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C:\Users\KarlB\OneDrive\Desktop\"/>
    </mc:Choice>
  </mc:AlternateContent>
  <xr:revisionPtr revIDLastSave="0" documentId="13_ncr:1_{23E1AB9C-36D4-4135-ABA0-8D3E033EC98C}" xr6:coauthVersionLast="47" xr6:coauthVersionMax="47" xr10:uidLastSave="{00000000-0000-0000-0000-000000000000}"/>
  <bookViews>
    <workbookView xWindow="-28515" yWindow="435" windowWidth="28770" windowHeight="15450"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G5" i="6" l="1" a="1"/>
  <c r="MG5" i="6" s="1"/>
  <c r="MG6" i="6" s="1" a="1"/>
  <c r="MG6" i="6" s="1"/>
  <c r="MH6" i="6" l="1"/>
  <c r="MI6" i="6" s="1"/>
  <c r="MG7" i="6" a="1"/>
  <c r="MG7" i="6" s="1"/>
  <c r="MH5" i="6"/>
  <c r="MH7" i="6" l="1"/>
  <c r="MI7" i="6" s="1"/>
  <c r="MG8" i="6" a="1"/>
  <c r="MG8" i="6" s="1"/>
  <c r="MG9" i="6" s="1" a="1"/>
  <c r="MG9" i="6" s="1"/>
  <c r="MH9" i="6" s="1"/>
  <c r="MI9" i="6" s="1"/>
  <c r="MG10" i="6" l="1" a="1"/>
  <c r="MG10" i="6" s="1"/>
  <c r="MG11" i="6" s="1" a="1"/>
  <c r="MG11" i="6" s="1"/>
  <c r="MH11" i="6" s="1"/>
  <c r="MI11" i="6" s="1"/>
  <c r="MH8" i="6"/>
  <c r="MI8" i="6" s="1"/>
  <c r="CD1" i="6"/>
  <c r="DA1" i="6"/>
  <c r="Y1" i="6"/>
  <c r="DX1" i="6"/>
  <c r="AV1" i="6"/>
  <c r="MI5" i="6"/>
  <c r="MG12" i="6" l="1" a="1"/>
  <c r="MG12" i="6" s="1"/>
  <c r="MH10" i="6"/>
  <c r="MI10" i="6" s="1"/>
  <c r="MG13" i="6" l="1" a="1"/>
  <c r="MG13" i="6" s="1"/>
  <c r="MH12" i="6"/>
  <c r="MI12" i="6" s="1"/>
  <c r="MH13" i="6" l="1"/>
  <c r="MI13" i="6" s="1"/>
  <c r="MG14" i="6" a="1"/>
  <c r="MG14" i="6" s="1"/>
  <c r="MG15" i="6" s="1" a="1"/>
  <c r="MG15" i="6" s="1"/>
  <c r="MH15" i="6" s="1"/>
  <c r="MI15" i="6" s="1"/>
  <c r="MH14" i="6" l="1"/>
  <c r="MI14" i="6" s="1"/>
  <c r="MG16" i="6" a="1"/>
  <c r="MG16" i="6" s="1"/>
  <c r="MH16" i="6" l="1"/>
  <c r="MI16" i="6" s="1"/>
  <c r="MG17" i="6" a="1"/>
  <c r="MG17" i="6" s="1"/>
  <c r="MG18" i="6" s="1" a="1"/>
  <c r="MG18" i="6" s="1"/>
  <c r="MH18" i="6" l="1"/>
  <c r="MI18" i="6" s="1"/>
  <c r="MG19" i="6" a="1"/>
  <c r="MG19" i="6" s="1"/>
  <c r="MH17" i="6"/>
  <c r="MI17" i="6" s="1"/>
  <c r="MH19" i="6" l="1"/>
  <c r="MI19" i="6" s="1"/>
  <c r="MG20" i="6" a="1"/>
  <c r="MG20" i="6" s="1"/>
  <c r="MH20" i="6" l="1"/>
  <c r="MI20" i="6" s="1"/>
  <c r="MG21" i="6" a="1"/>
  <c r="MG21" i="6" s="1"/>
  <c r="MH21" i="6" l="1"/>
  <c r="MI21" i="6" s="1"/>
  <c r="MG22" i="6" a="1"/>
  <c r="MG22" i="6" s="1"/>
  <c r="MH22" i="6" l="1"/>
  <c r="MI22" i="6" s="1"/>
  <c r="MG23" i="6" a="1"/>
  <c r="MG23" i="6" s="1"/>
  <c r="MH23" i="6" l="1"/>
  <c r="MI23" i="6" s="1"/>
  <c r="MG24" i="6" a="1"/>
  <c r="MG24" i="6" s="1"/>
  <c r="MH24" i="6" l="1"/>
  <c r="MI24" i="6" s="1"/>
  <c r="MG25" i="6" a="1"/>
  <c r="MG25" i="6" s="1"/>
  <c r="MH25" i="6" l="1"/>
  <c r="MI25" i="6" s="1"/>
  <c r="MG26" i="6" a="1"/>
  <c r="MG26" i="6" s="1"/>
  <c r="MH26" i="6" l="1"/>
  <c r="MI26" i="6" s="1"/>
  <c r="MG27" i="6" a="1"/>
  <c r="MG27" i="6" s="1"/>
  <c r="MH27" i="6" l="1"/>
  <c r="MI27" i="6" s="1"/>
  <c r="MG28" i="6" a="1"/>
  <c r="MG28" i="6" s="1"/>
  <c r="MH28" i="6" l="1"/>
  <c r="MI28" i="6" s="1"/>
  <c r="MG29" i="6" a="1"/>
  <c r="MG29" i="6" s="1"/>
  <c r="MH29" i="6" l="1"/>
  <c r="MI29" i="6" s="1"/>
  <c r="MG30" i="6" a="1"/>
  <c r="MG30" i="6" s="1"/>
  <c r="MH30" i="6" l="1"/>
  <c r="MI30" i="6" s="1"/>
  <c r="MG31" i="6" a="1"/>
  <c r="MG31" i="6" s="1"/>
  <c r="MH31" i="6" l="1"/>
  <c r="MI31" i="6" s="1"/>
  <c r="MG32" i="6" a="1"/>
  <c r="MG32" i="6" s="1"/>
  <c r="MH32" i="6" l="1"/>
  <c r="MI32" i="6" s="1"/>
  <c r="MG33" i="6" a="1"/>
  <c r="MG33" i="6" s="1"/>
  <c r="MH33" i="6" l="1"/>
  <c r="MI33" i="6" s="1"/>
  <c r="MG34" i="6" a="1"/>
  <c r="MG34" i="6" s="1"/>
  <c r="MH34" i="6" l="1"/>
  <c r="MI34" i="6" s="1"/>
  <c r="MG35" i="6" a="1"/>
  <c r="MG35" i="6" s="1"/>
  <c r="MH35" i="6" l="1"/>
  <c r="MI35" i="6" s="1"/>
  <c r="MG36" i="6" a="1"/>
  <c r="MG36" i="6" s="1"/>
  <c r="MH36" i="6" l="1"/>
  <c r="MI36" i="6" s="1"/>
  <c r="MG37" i="6" a="1"/>
  <c r="MG37" i="6" s="1"/>
  <c r="MH37" i="6" l="1"/>
  <c r="MI37" i="6" s="1"/>
  <c r="MG38" i="6" a="1"/>
  <c r="MG38" i="6" s="1"/>
  <c r="MH38" i="6" l="1"/>
  <c r="MI38" i="6" s="1"/>
  <c r="MG39" i="6" a="1"/>
  <c r="MG39" i="6" s="1"/>
  <c r="MH39" i="6" l="1"/>
  <c r="MI39" i="6" s="1"/>
  <c r="MG40" i="6" a="1"/>
  <c r="MG40" i="6" s="1"/>
  <c r="MH40" i="6" l="1"/>
  <c r="MI40" i="6" s="1"/>
  <c r="MG41" i="6" a="1"/>
  <c r="MG41" i="6" s="1"/>
  <c r="MH41" i="6" l="1"/>
  <c r="MI41" i="6" s="1"/>
  <c r="MG42" i="6" a="1"/>
  <c r="MG42" i="6" s="1"/>
  <c r="MH42" i="6" l="1"/>
  <c r="MI42" i="6" s="1"/>
  <c r="MG43" i="6" a="1"/>
  <c r="MG43" i="6" s="1"/>
  <c r="MH43" i="6" l="1"/>
  <c r="MI43" i="6" s="1"/>
  <c r="MG44" i="6" a="1"/>
  <c r="MG44" i="6" s="1"/>
  <c r="MH44" i="6" l="1"/>
  <c r="MI44" i="6" s="1"/>
  <c r="MG45" i="6" a="1"/>
  <c r="MG45" i="6" s="1"/>
  <c r="MH45" i="6" l="1"/>
  <c r="MI45" i="6" s="1"/>
  <c r="MG46" i="6" a="1"/>
  <c r="MG46" i="6" s="1"/>
  <c r="MH46" i="6" l="1"/>
  <c r="MI46" i="6" s="1"/>
  <c r="MG47" i="6" a="1"/>
  <c r="MG47" i="6" s="1"/>
  <c r="MH47" i="6" l="1"/>
  <c r="MI47" i="6" s="1"/>
  <c r="MG48" i="6" a="1"/>
  <c r="MG48" i="6" s="1"/>
  <c r="MH48" i="6" l="1"/>
  <c r="MI48" i="6" s="1"/>
  <c r="MG49" i="6" a="1"/>
  <c r="MG49" i="6" s="1"/>
  <c r="MH49" i="6" l="1"/>
  <c r="MI49" i="6" s="1"/>
  <c r="MG50" i="6" a="1"/>
  <c r="MG50" i="6" s="1"/>
  <c r="MH50" i="6" l="1"/>
  <c r="MI50" i="6" s="1"/>
  <c r="MG51" i="6" a="1"/>
  <c r="MG51" i="6" s="1"/>
  <c r="MH51" i="6" l="1"/>
  <c r="MI51" i="6" s="1"/>
  <c r="MG52" i="6" a="1"/>
  <c r="MG52" i="6" s="1"/>
  <c r="MH52" i="6" l="1"/>
  <c r="MI52" i="6" s="1"/>
  <c r="MG53" i="6" a="1"/>
  <c r="MG53" i="6" s="1"/>
  <c r="MH53" i="6" l="1"/>
  <c r="MI53" i="6" s="1"/>
  <c r="MG54" i="6" a="1"/>
  <c r="MG54" i="6" s="1"/>
  <c r="MH54" i="6" l="1"/>
  <c r="MI54" i="6" s="1"/>
  <c r="MG55" i="6" a="1"/>
  <c r="MG55" i="6" s="1"/>
  <c r="MH55" i="6" l="1"/>
  <c r="MI55" i="6" s="1"/>
  <c r="MG56" i="6" a="1"/>
  <c r="MG56" i="6" s="1"/>
  <c r="MH56" i="6" l="1"/>
  <c r="MI56" i="6" s="1"/>
  <c r="MG57" i="6" a="1"/>
  <c r="MG57" i="6" s="1"/>
  <c r="MH57" i="6" l="1"/>
  <c r="MI57" i="6" s="1"/>
  <c r="MG58" i="6" a="1"/>
  <c r="MG58" i="6" s="1"/>
  <c r="MH58" i="6" l="1"/>
  <c r="MI58" i="6" s="1"/>
  <c r="MG59" i="6" a="1"/>
  <c r="MG59" i="6" s="1"/>
  <c r="MH59" i="6" l="1"/>
  <c r="MI59" i="6" s="1"/>
  <c r="MG60" i="6" a="1"/>
  <c r="MG60" i="6" s="1"/>
  <c r="MH60" i="6" l="1"/>
  <c r="MI60" i="6" s="1"/>
  <c r="MG61" i="6" a="1"/>
  <c r="MG61" i="6" s="1"/>
  <c r="MH61" i="6" l="1"/>
  <c r="MI61" i="6" s="1"/>
  <c r="MG62" i="6" a="1"/>
  <c r="MG62" i="6" s="1"/>
  <c r="MH62" i="6" l="1"/>
  <c r="MI62" i="6" s="1"/>
  <c r="MG63" i="6" a="1"/>
  <c r="MG63" i="6" s="1"/>
  <c r="MH63" i="6" l="1"/>
  <c r="MI63" i="6" s="1"/>
  <c r="MG64" i="6" a="1"/>
  <c r="MG64" i="6" s="1"/>
  <c r="MH64" i="6" l="1"/>
  <c r="MI64" i="6" s="1"/>
  <c r="MG65" i="6" a="1"/>
  <c r="MG65" i="6" s="1"/>
  <c r="MH65" i="6" l="1"/>
  <c r="MI65" i="6" s="1"/>
  <c r="MG66" i="6" a="1"/>
  <c r="MG66" i="6" s="1"/>
  <c r="MH66" i="6" l="1"/>
  <c r="MI66" i="6" s="1"/>
  <c r="MG67" i="6" a="1"/>
  <c r="MG67" i="6" s="1"/>
  <c r="MH67" i="6" l="1"/>
  <c r="MI67" i="6" s="1"/>
  <c r="MG68" i="6" a="1"/>
  <c r="MG68" i="6" s="1"/>
  <c r="MH68" i="6" l="1"/>
  <c r="MI68" i="6" s="1"/>
  <c r="MG69" i="6" a="1"/>
  <c r="MG69" i="6" s="1"/>
  <c r="MH69" i="6" l="1"/>
  <c r="MI69" i="6" s="1"/>
  <c r="MG70" i="6" a="1"/>
  <c r="MG70" i="6" s="1"/>
  <c r="MH70" i="6" l="1"/>
  <c r="MI70" i="6" s="1"/>
  <c r="MG71" i="6" a="1"/>
  <c r="MG71" i="6" s="1"/>
  <c r="MH71" i="6" l="1"/>
  <c r="MI71" i="6" s="1"/>
  <c r="MG72" i="6" a="1"/>
  <c r="MG72" i="6" s="1"/>
  <c r="MH72" i="6" l="1"/>
  <c r="MI72" i="6" s="1"/>
  <c r="MG73" i="6" a="1"/>
  <c r="MG73" i="6" s="1"/>
  <c r="MH73" i="6" l="1"/>
  <c r="MI73" i="6" s="1"/>
  <c r="MG74" i="6" a="1"/>
  <c r="MG74" i="6" s="1"/>
  <c r="MH74" i="6" l="1"/>
  <c r="MI74" i="6" s="1"/>
  <c r="MG75" i="6" a="1"/>
  <c r="MG75" i="6" s="1"/>
  <c r="MH75" i="6" l="1"/>
  <c r="MI75" i="6" s="1"/>
  <c r="MG76" i="6" a="1"/>
  <c r="MG76" i="6" s="1"/>
  <c r="MH76" i="6" l="1"/>
  <c r="MI76" i="6" s="1"/>
  <c r="MG77" i="6" a="1"/>
  <c r="MG77" i="6" s="1"/>
  <c r="MH77" i="6" l="1"/>
  <c r="MI77" i="6" s="1"/>
  <c r="MG78" i="6" a="1"/>
  <c r="MG78" i="6" s="1"/>
  <c r="MH78" i="6" l="1"/>
  <c r="MI78" i="6" s="1"/>
  <c r="MG79" i="6" a="1"/>
  <c r="MG79" i="6" s="1"/>
  <c r="MH79" i="6" l="1"/>
  <c r="MI79" i="6" s="1"/>
  <c r="MG80" i="6" a="1"/>
  <c r="MG80" i="6" s="1"/>
  <c r="MH80" i="6" l="1"/>
  <c r="MI80" i="6" s="1"/>
  <c r="MG81" i="6" a="1"/>
  <c r="MG81" i="6" s="1"/>
  <c r="MH81" i="6" l="1"/>
  <c r="MI81" i="6" s="1"/>
  <c r="MG82" i="6" a="1"/>
  <c r="MG82" i="6" s="1"/>
  <c r="MH82" i="6" l="1"/>
  <c r="MI82" i="6" s="1"/>
  <c r="MG83" i="6" a="1"/>
  <c r="MG83" i="6" s="1"/>
  <c r="MH83" i="6" l="1"/>
  <c r="MI83" i="6" s="1"/>
  <c r="MG84" i="6" a="1"/>
  <c r="MG84" i="6" s="1"/>
  <c r="MH84" i="6" l="1"/>
  <c r="MI84" i="6" s="1"/>
  <c r="MG85" i="6" a="1"/>
  <c r="MG85" i="6" s="1"/>
  <c r="MH85" i="6" l="1"/>
  <c r="MI85" i="6" s="1"/>
  <c r="MG86" i="6" a="1"/>
  <c r="MG86" i="6" s="1"/>
  <c r="MH86" i="6" l="1"/>
  <c r="MI86" i="6" s="1"/>
  <c r="MG87" i="6" a="1"/>
  <c r="MG87" i="6" s="1"/>
  <c r="MH87" i="6" l="1"/>
  <c r="MI87" i="6" s="1"/>
  <c r="MG88" i="6" a="1"/>
  <c r="MG88" i="6" s="1"/>
  <c r="MH88" i="6" l="1"/>
  <c r="MI88" i="6" s="1"/>
  <c r="MG89" i="6" a="1"/>
  <c r="MG89" i="6" s="1"/>
  <c r="MH89" i="6" l="1"/>
  <c r="MI89" i="6" s="1"/>
  <c r="MG90" i="6" a="1"/>
  <c r="MG90" i="6" s="1"/>
  <c r="MH90" i="6" l="1"/>
  <c r="MI90" i="6" s="1"/>
  <c r="MG91" i="6" a="1"/>
  <c r="MG91" i="6" s="1"/>
  <c r="MH91" i="6" l="1"/>
  <c r="MI91" i="6" s="1"/>
  <c r="MG92" i="6" a="1"/>
  <c r="MG92" i="6" s="1"/>
  <c r="MH92" i="6" l="1"/>
  <c r="MI92" i="6" s="1"/>
  <c r="MG93" i="6" a="1"/>
  <c r="MG93" i="6" s="1"/>
  <c r="MH93" i="6" l="1"/>
  <c r="MI93" i="6" s="1"/>
  <c r="MG94" i="6" a="1"/>
  <c r="MG94" i="6" s="1"/>
  <c r="MH94" i="6" l="1"/>
  <c r="MI94" i="6" s="1"/>
  <c r="MG95" i="6" a="1"/>
  <c r="MG95" i="6" s="1"/>
  <c r="MH95" i="6" l="1"/>
  <c r="MI95" i="6" s="1"/>
  <c r="MG96" i="6" a="1"/>
  <c r="MG96" i="6" s="1"/>
  <c r="MH96" i="6" l="1"/>
  <c r="MI96" i="6" s="1"/>
  <c r="MG97" i="6" a="1"/>
  <c r="MG97" i="6" s="1"/>
  <c r="MH97" i="6" l="1"/>
  <c r="MI97" i="6" s="1"/>
  <c r="MG98" i="6" a="1"/>
  <c r="MG98" i="6" s="1"/>
  <c r="MH98" i="6" l="1"/>
  <c r="MI98" i="6" s="1"/>
  <c r="MG99" i="6" a="1"/>
  <c r="MG99" i="6" s="1"/>
  <c r="MH99" i="6" l="1"/>
  <c r="MI99" i="6" s="1"/>
  <c r="MG100" i="6" a="1"/>
  <c r="MG100" i="6" s="1"/>
  <c r="MH100" i="6" l="1"/>
  <c r="MI100" i="6" s="1"/>
  <c r="MG101" i="6" a="1"/>
  <c r="MG101" i="6" s="1"/>
  <c r="MH101" i="6" l="1"/>
  <c r="MI101" i="6" s="1"/>
  <c r="MG102" i="6" a="1"/>
  <c r="MG102" i="6" s="1"/>
  <c r="MH102" i="6" l="1"/>
  <c r="MI102" i="6" s="1"/>
  <c r="MG103" i="6" a="1"/>
  <c r="MG103" i="6" s="1"/>
  <c r="MH103" i="6" l="1"/>
  <c r="MI103" i="6" s="1"/>
  <c r="MG104" i="6" a="1"/>
  <c r="MG104" i="6" s="1"/>
  <c r="MH104" i="6" l="1"/>
  <c r="MI104" i="6" s="1"/>
  <c r="MG105" i="6" a="1"/>
  <c r="MG105" i="6" s="1"/>
  <c r="MH105" i="6" l="1"/>
  <c r="MI105" i="6" s="1"/>
  <c r="MG106" i="6" a="1"/>
  <c r="MG106" i="6" s="1"/>
  <c r="MH106" i="6" l="1"/>
  <c r="MI106" i="6" s="1"/>
  <c r="MG107" i="6" a="1"/>
  <c r="MG107" i="6" s="1"/>
  <c r="MH107" i="6" l="1"/>
  <c r="MI107" i="6" s="1"/>
  <c r="MG108" i="6" a="1"/>
  <c r="MG108" i="6" s="1"/>
  <c r="MH108" i="6" l="1"/>
  <c r="MI108" i="6" s="1"/>
  <c r="MG109" i="6" a="1"/>
  <c r="MG109" i="6" s="1"/>
  <c r="MH109" i="6" l="1"/>
  <c r="MI109" i="6" s="1"/>
  <c r="MG110" i="6" a="1"/>
  <c r="MG110" i="6" s="1"/>
  <c r="MH110" i="6" l="1"/>
  <c r="MI110" i="6" s="1"/>
  <c r="MG111" i="6" a="1"/>
  <c r="MG111" i="6" s="1"/>
  <c r="MH111" i="6" l="1"/>
  <c r="MI111" i="6" s="1"/>
  <c r="MG112" i="6" a="1"/>
  <c r="MG112" i="6" s="1"/>
  <c r="MH112" i="6" l="1"/>
  <c r="MI112" i="6" s="1"/>
  <c r="MG113" i="6" a="1"/>
  <c r="MG113" i="6" s="1"/>
  <c r="MH113" i="6" l="1"/>
  <c r="MI113" i="6" s="1"/>
  <c r="MG114" i="6" a="1"/>
  <c r="MG114" i="6" s="1"/>
  <c r="MH114" i="6" l="1"/>
  <c r="MI114" i="6" s="1"/>
  <c r="MG115" i="6" a="1"/>
  <c r="MG115" i="6" s="1"/>
  <c r="MH115" i="6" l="1"/>
  <c r="MI115" i="6" s="1"/>
  <c r="MG116" i="6" a="1"/>
  <c r="MG116" i="6" s="1"/>
  <c r="MH116" i="6" l="1"/>
  <c r="MI116" i="6" s="1"/>
  <c r="MG117" i="6" a="1"/>
  <c r="MG117" i="6" s="1"/>
  <c r="MH117" i="6" l="1"/>
  <c r="MI117" i="6" s="1"/>
  <c r="MG118" i="6" a="1"/>
  <c r="MG118" i="6" s="1"/>
  <c r="MH118" i="6" l="1"/>
  <c r="MI118" i="6" s="1"/>
  <c r="MG119" i="6" a="1"/>
  <c r="MG119" i="6" s="1"/>
  <c r="MH119" i="6" l="1"/>
  <c r="MI119" i="6" s="1"/>
  <c r="MG120" i="6" a="1"/>
  <c r="MG120" i="6" s="1"/>
  <c r="MH120" i="6" l="1"/>
  <c r="MI120" i="6" s="1"/>
  <c r="MG121" i="6" a="1"/>
  <c r="MG121" i="6" s="1"/>
  <c r="MH121" i="6" l="1"/>
  <c r="MI121" i="6" s="1"/>
  <c r="MG122" i="6" a="1"/>
  <c r="MG122" i="6" s="1"/>
  <c r="MH122" i="6" l="1"/>
  <c r="MI122" i="6" s="1"/>
  <c r="MG123" i="6" a="1"/>
  <c r="MG123" i="6" s="1"/>
  <c r="MH123" i="6" l="1"/>
  <c r="MI123" i="6" s="1"/>
  <c r="MG124" i="6" a="1"/>
  <c r="MG124" i="6" s="1"/>
  <c r="MH124" i="6" l="1"/>
  <c r="MI124" i="6" s="1"/>
  <c r="MG125" i="6" a="1"/>
  <c r="MG125" i="6" s="1"/>
  <c r="MH125" i="6" l="1"/>
  <c r="MI125" i="6" s="1"/>
  <c r="MG126" i="6" a="1"/>
  <c r="MG126" i="6" s="1"/>
  <c r="MH126" i="6" l="1"/>
  <c r="MI126" i="6" s="1"/>
  <c r="MG127" i="6" a="1"/>
  <c r="MG127" i="6" s="1"/>
  <c r="MH127" i="6" l="1"/>
  <c r="MI127" i="6" s="1"/>
  <c r="MG128" i="6" a="1"/>
  <c r="MG128" i="6" s="1"/>
  <c r="MH128" i="6" l="1"/>
  <c r="MI128" i="6" s="1"/>
  <c r="MG129" i="6" a="1"/>
  <c r="MG129" i="6" s="1"/>
  <c r="MH129" i="6" l="1"/>
  <c r="MI129" i="6" s="1"/>
  <c r="MG130" i="6" a="1"/>
  <c r="MG130" i="6" s="1"/>
  <c r="MH130" i="6" l="1"/>
  <c r="MI130" i="6" s="1"/>
  <c r="MG131" i="6" a="1"/>
  <c r="MG131" i="6" s="1"/>
  <c r="MH131" i="6" l="1"/>
  <c r="MI131" i="6" s="1"/>
  <c r="MG132" i="6" a="1"/>
  <c r="MG132" i="6" s="1"/>
  <c r="MH132" i="6" l="1"/>
  <c r="MI132" i="6" s="1"/>
  <c r="MG133" i="6" a="1"/>
  <c r="MG133" i="6" s="1"/>
  <c r="MH133" i="6" l="1"/>
  <c r="MI133" i="6" s="1"/>
  <c r="MG134" i="6" a="1"/>
  <c r="MG134" i="6" s="1"/>
  <c r="MH134" i="6" l="1"/>
  <c r="MI134" i="6" s="1"/>
  <c r="MG135" i="6" a="1"/>
  <c r="MG135" i="6" s="1"/>
  <c r="MH135" i="6" l="1"/>
  <c r="MI135" i="6" s="1"/>
  <c r="MG136" i="6" a="1"/>
  <c r="MG136" i="6" s="1"/>
  <c r="MH136" i="6" l="1"/>
  <c r="MI136" i="6" s="1"/>
  <c r="MG137" i="6" a="1"/>
  <c r="MG137" i="6" s="1"/>
  <c r="MH137" i="6" l="1"/>
  <c r="MI137" i="6" s="1"/>
  <c r="MG138" i="6" a="1"/>
  <c r="MG138" i="6" s="1"/>
  <c r="MH138" i="6" l="1"/>
  <c r="MI138" i="6" s="1"/>
  <c r="MG139" i="6" a="1"/>
  <c r="MG139" i="6" s="1"/>
  <c r="MH139" i="6" l="1"/>
  <c r="MI139" i="6" s="1"/>
  <c r="MG140" i="6" a="1"/>
  <c r="MG140" i="6" s="1"/>
  <c r="MH140" i="6" l="1"/>
  <c r="MI140" i="6" s="1"/>
  <c r="MG141" i="6" a="1"/>
  <c r="MG141" i="6" s="1"/>
  <c r="MH141" i="6" l="1"/>
  <c r="MI141" i="6" s="1"/>
  <c r="MG142" i="6" a="1"/>
  <c r="MG142" i="6" s="1"/>
  <c r="MH142" i="6" l="1"/>
  <c r="MI142" i="6" s="1"/>
  <c r="MG143" i="6" a="1"/>
  <c r="MG143" i="6" s="1"/>
  <c r="MH143" i="6" l="1"/>
  <c r="MI143" i="6" s="1"/>
  <c r="MG144" i="6" a="1"/>
  <c r="MG144" i="6" s="1"/>
  <c r="MH144" i="6" l="1"/>
  <c r="MI144" i="6" s="1"/>
  <c r="MG145" i="6" a="1"/>
  <c r="MG145" i="6" s="1"/>
  <c r="MH145" i="6" l="1"/>
  <c r="MI145" i="6" s="1"/>
  <c r="MG146" i="6" a="1"/>
  <c r="MG146" i="6" s="1"/>
  <c r="MH146" i="6" l="1"/>
  <c r="MI146" i="6" s="1"/>
  <c r="MG147" i="6" a="1"/>
  <c r="MG147" i="6" s="1"/>
  <c r="MH147" i="6" l="1"/>
  <c r="MI147" i="6" s="1"/>
  <c r="MG148" i="6" a="1"/>
  <c r="MG148" i="6" s="1"/>
  <c r="MH148" i="6" l="1"/>
  <c r="MI148" i="6" s="1"/>
  <c r="MG149" i="6" a="1"/>
  <c r="MG149" i="6" s="1"/>
  <c r="MH149" i="6" l="1"/>
  <c r="MI149" i="6" s="1"/>
  <c r="MG150" i="6" a="1"/>
  <c r="MG150" i="6" s="1"/>
  <c r="MH150" i="6" l="1"/>
  <c r="MI150" i="6" s="1"/>
  <c r="MG151" i="6" a="1"/>
  <c r="MG151" i="6" s="1"/>
  <c r="MH151" i="6" l="1"/>
  <c r="MI151" i="6" s="1"/>
  <c r="MG152" i="6" a="1"/>
  <c r="MG152" i="6" s="1"/>
  <c r="MH152" i="6" l="1"/>
  <c r="MI152" i="6" s="1"/>
  <c r="MG153" i="6" a="1"/>
  <c r="MG153" i="6" s="1"/>
  <c r="MH153" i="6" l="1"/>
  <c r="MI153" i="6" s="1"/>
  <c r="MG154" i="6" a="1"/>
  <c r="MG154" i="6" s="1"/>
  <c r="MH154" i="6" l="1"/>
  <c r="MI154" i="6" s="1"/>
  <c r="MG155" i="6" a="1"/>
  <c r="MG155" i="6" s="1"/>
  <c r="MH155" i="6" l="1"/>
  <c r="MI155" i="6" s="1"/>
  <c r="MG156" i="6" a="1"/>
  <c r="MG156" i="6" s="1"/>
  <c r="MH156" i="6" l="1"/>
  <c r="MI156" i="6" s="1"/>
  <c r="MG157" i="6" a="1"/>
  <c r="MG157" i="6" s="1"/>
  <c r="MH157" i="6" l="1"/>
  <c r="MI157" i="6" s="1"/>
  <c r="MG158" i="6" a="1"/>
  <c r="MG158" i="6" s="1"/>
  <c r="MH158" i="6" l="1"/>
  <c r="MI158" i="6" s="1"/>
  <c r="MG159" i="6" a="1"/>
  <c r="MG159" i="6" s="1"/>
  <c r="MH159" i="6" l="1"/>
  <c r="MI159" i="6" s="1"/>
  <c r="MG160" i="6" a="1"/>
  <c r="MG160" i="6" s="1"/>
  <c r="MH160" i="6" l="1"/>
  <c r="MI160" i="6" s="1"/>
  <c r="MG161" i="6" a="1"/>
  <c r="MG161" i="6" s="1"/>
  <c r="MH161" i="6" l="1"/>
  <c r="MI161" i="6" s="1"/>
  <c r="MG162" i="6" a="1"/>
  <c r="MG162" i="6" s="1"/>
  <c r="MH162" i="6" l="1"/>
  <c r="MI162" i="6" s="1"/>
  <c r="MG163" i="6" a="1"/>
  <c r="MG163" i="6" s="1"/>
  <c r="MH163" i="6" l="1"/>
  <c r="MI163" i="6" s="1"/>
  <c r="MG164" i="6" a="1"/>
  <c r="MG164" i="6" s="1"/>
  <c r="MH164" i="6" l="1"/>
  <c r="MI164" i="6" s="1"/>
  <c r="MG165" i="6" a="1"/>
  <c r="MG165" i="6" s="1"/>
  <c r="MH165" i="6" l="1"/>
  <c r="MI165" i="6" s="1"/>
  <c r="MG166" i="6" a="1"/>
  <c r="MG166" i="6" s="1"/>
  <c r="MH166" i="6" l="1"/>
  <c r="MI166" i="6" s="1"/>
  <c r="MG167" i="6" a="1"/>
  <c r="MG167" i="6" s="1"/>
  <c r="MH167" i="6" l="1"/>
  <c r="MI167" i="6" s="1"/>
  <c r="MG168" i="6" a="1"/>
  <c r="MG168" i="6" s="1"/>
  <c r="MH168" i="6" l="1"/>
  <c r="MI168" i="6" s="1"/>
  <c r="MG169" i="6" a="1"/>
  <c r="MG169" i="6" s="1"/>
  <c r="MH169" i="6" l="1"/>
  <c r="MI169" i="6" s="1"/>
  <c r="MG170" i="6" a="1"/>
  <c r="MG170" i="6" s="1"/>
  <c r="MH170" i="6" l="1"/>
  <c r="MI170" i="6" s="1"/>
  <c r="MG171" i="6" a="1"/>
  <c r="MG171" i="6" s="1"/>
  <c r="MH171" i="6" l="1"/>
  <c r="MI171" i="6" s="1"/>
  <c r="MG172" i="6" a="1"/>
  <c r="MG172" i="6" s="1"/>
  <c r="MH172" i="6" l="1"/>
  <c r="MI172" i="6" s="1"/>
  <c r="MG173" i="6" a="1"/>
  <c r="MG173" i="6" s="1"/>
  <c r="MH173" i="6" l="1"/>
  <c r="MI173" i="6" s="1"/>
  <c r="MG174" i="6" a="1"/>
  <c r="MG174" i="6" s="1"/>
  <c r="MH174" i="6" l="1"/>
  <c r="MI174" i="6" s="1"/>
  <c r="MG175" i="6" a="1"/>
  <c r="MG175" i="6" s="1"/>
  <c r="MH175" i="6" l="1"/>
  <c r="MI175" i="6" s="1"/>
  <c r="MG176" i="6" a="1"/>
  <c r="MG176" i="6" s="1"/>
  <c r="MH176" i="6" l="1"/>
  <c r="MI176" i="6" s="1"/>
  <c r="MG177" i="6" a="1"/>
  <c r="MG177" i="6" s="1"/>
  <c r="MH177" i="6" l="1"/>
  <c r="MI177" i="6" s="1"/>
  <c r="MG178" i="6" a="1"/>
  <c r="MG178" i="6" s="1"/>
  <c r="MH178" i="6" l="1"/>
  <c r="MI178" i="6" s="1"/>
  <c r="MG179" i="6" a="1"/>
  <c r="MG179" i="6" s="1"/>
  <c r="MH179" i="6" l="1"/>
  <c r="MI179" i="6" s="1"/>
  <c r="MG180" i="6" a="1"/>
  <c r="MG180" i="6" s="1"/>
  <c r="MH180" i="6" l="1"/>
  <c r="MI180" i="6" s="1"/>
  <c r="MG181" i="6" a="1"/>
  <c r="MG181" i="6" s="1"/>
  <c r="MH181" i="6" l="1"/>
  <c r="MI181" i="6" s="1"/>
  <c r="MG182" i="6" a="1"/>
  <c r="MG182" i="6" s="1"/>
  <c r="MH182" i="6" l="1"/>
  <c r="MI182" i="6" s="1"/>
  <c r="MG183" i="6" a="1"/>
  <c r="MG183" i="6" s="1"/>
  <c r="MH183" i="6" l="1"/>
  <c r="MI183" i="6" s="1"/>
  <c r="MG184" i="6" a="1"/>
  <c r="MG184" i="6" s="1"/>
  <c r="MH184" i="6" l="1"/>
  <c r="MI184" i="6" s="1"/>
  <c r="MG185" i="6" a="1"/>
  <c r="MG185" i="6" s="1"/>
  <c r="MH185" i="6" l="1"/>
  <c r="MI185" i="6" s="1"/>
  <c r="MG186" i="6" a="1"/>
  <c r="MG186" i="6" s="1"/>
  <c r="MH186" i="6" l="1"/>
  <c r="MI186" i="6" s="1"/>
  <c r="MG187" i="6" a="1"/>
  <c r="MG187" i="6" s="1"/>
  <c r="MH187" i="6" l="1"/>
  <c r="MI187" i="6" s="1"/>
  <c r="MG188" i="6" a="1"/>
  <c r="MG188" i="6" s="1"/>
  <c r="MH188" i="6" l="1"/>
  <c r="MI188" i="6" s="1"/>
  <c r="MG189" i="6" a="1"/>
  <c r="MG189" i="6" s="1"/>
  <c r="MH189" i="6" l="1"/>
  <c r="MI189" i="6" s="1"/>
  <c r="MG190" i="6" a="1"/>
  <c r="MG190" i="6" s="1"/>
  <c r="MH190" i="6" l="1"/>
  <c r="MI190" i="6" s="1"/>
  <c r="MG191" i="6" a="1"/>
  <c r="MG191" i="6" s="1"/>
  <c r="MH191" i="6" l="1"/>
  <c r="MI191" i="6" s="1"/>
  <c r="MG192" i="6" a="1"/>
  <c r="MG192" i="6" s="1"/>
  <c r="MH192" i="6" l="1"/>
  <c r="MI192" i="6" s="1"/>
  <c r="MG193" i="6" a="1"/>
  <c r="MG193" i="6" s="1"/>
  <c r="MH193" i="6" l="1"/>
  <c r="MI193" i="6" s="1"/>
  <c r="MG194" i="6" a="1"/>
  <c r="MG194" i="6" s="1"/>
  <c r="MH194" i="6" l="1"/>
  <c r="MI194" i="6" s="1"/>
  <c r="MG195" i="6" a="1"/>
  <c r="MG195" i="6" s="1"/>
  <c r="MH195" i="6" l="1"/>
  <c r="MI195" i="6" s="1"/>
  <c r="MG196" i="6" a="1"/>
  <c r="MG196" i="6" s="1"/>
  <c r="MH196" i="6" l="1"/>
  <c r="MI196" i="6" s="1"/>
  <c r="MG197" i="6" a="1"/>
  <c r="MG197" i="6" s="1"/>
  <c r="MH197" i="6" l="1"/>
  <c r="MI197" i="6" s="1"/>
  <c r="MG198" i="6" a="1"/>
  <c r="MG198" i="6" s="1"/>
  <c r="MH198" i="6" l="1"/>
  <c r="MI198" i="6" s="1"/>
  <c r="MG199" i="6" a="1"/>
  <c r="MG199" i="6" s="1"/>
  <c r="MH199" i="6" l="1"/>
  <c r="MI199" i="6" s="1"/>
  <c r="MG200" i="6" a="1"/>
  <c r="MG200" i="6" s="1"/>
  <c r="MH200" i="6" l="1"/>
  <c r="MI200" i="6" s="1"/>
  <c r="MG201" i="6" a="1"/>
  <c r="MG201" i="6" s="1"/>
  <c r="MH201" i="6" l="1"/>
  <c r="MI201" i="6" s="1"/>
  <c r="MG202" i="6" a="1"/>
  <c r="MG202" i="6" s="1"/>
  <c r="MH202" i="6" l="1"/>
  <c r="MI202" i="6" s="1"/>
  <c r="MG203" i="6" a="1"/>
  <c r="MG203" i="6" s="1"/>
  <c r="MH203" i="6" l="1"/>
  <c r="MI203" i="6" s="1"/>
  <c r="MG204" i="6" a="1"/>
  <c r="MG204" i="6" s="1"/>
  <c r="MH204" i="6" l="1"/>
  <c r="MI204" i="6" s="1"/>
  <c r="MG205" i="6" a="1"/>
  <c r="MG205" i="6" s="1"/>
  <c r="MH205" i="6" l="1"/>
  <c r="MI205" i="6" s="1"/>
  <c r="MG206" i="6" a="1"/>
  <c r="MG206" i="6" s="1"/>
  <c r="MH206" i="6" l="1"/>
  <c r="MI206" i="6" s="1"/>
  <c r="MG207" i="6" a="1"/>
  <c r="MG207" i="6" s="1"/>
  <c r="MH207" i="6" l="1"/>
  <c r="MI207" i="6" s="1"/>
  <c r="MG208" i="6" a="1"/>
  <c r="MG208" i="6" s="1"/>
  <c r="MH208" i="6" l="1"/>
  <c r="MI208" i="6" s="1"/>
  <c r="MG209" i="6" a="1"/>
  <c r="MG209" i="6" s="1"/>
  <c r="MH209" i="6" l="1"/>
  <c r="MI209" i="6" s="1"/>
  <c r="MG210" i="6" a="1"/>
  <c r="MG210" i="6" s="1"/>
  <c r="MH210" i="6" l="1"/>
  <c r="MI210" i="6" s="1"/>
  <c r="MG211" i="6" a="1"/>
  <c r="MG211" i="6" s="1"/>
  <c r="MH211" i="6" l="1"/>
  <c r="MI211" i="6" s="1"/>
  <c r="MG212" i="6" a="1"/>
  <c r="MG212" i="6" s="1"/>
  <c r="MH212" i="6" l="1"/>
  <c r="MI212" i="6" s="1"/>
  <c r="MG213" i="6" a="1"/>
  <c r="MG213" i="6" s="1"/>
  <c r="MH213" i="6" l="1"/>
  <c r="MI213" i="6" s="1"/>
  <c r="MG214" i="6" a="1"/>
  <c r="MG214" i="6" s="1"/>
  <c r="MH214" i="6" l="1"/>
  <c r="MI214" i="6" s="1"/>
  <c r="MG215" i="6" a="1"/>
  <c r="MG215" i="6" s="1"/>
  <c r="MH215" i="6" l="1"/>
  <c r="MI215" i="6" s="1"/>
  <c r="MG216" i="6" a="1"/>
  <c r="MG216" i="6" s="1"/>
  <c r="MH216" i="6" l="1"/>
  <c r="MI216" i="6" s="1"/>
  <c r="MG217" i="6" a="1"/>
  <c r="MG217" i="6" s="1"/>
  <c r="MH217" i="6" l="1"/>
  <c r="MI217" i="6" s="1"/>
  <c r="MG218" i="6" a="1"/>
  <c r="MG218" i="6" s="1"/>
  <c r="MH218" i="6" l="1"/>
  <c r="MI218" i="6" s="1"/>
  <c r="MG219" i="6" a="1"/>
  <c r="MG219" i="6" s="1"/>
  <c r="MH219" i="6" l="1"/>
  <c r="MI219" i="6" s="1"/>
  <c r="MG220" i="6" a="1"/>
  <c r="MG220" i="6" s="1"/>
  <c r="MH220" i="6" l="1"/>
  <c r="MI220" i="6" s="1"/>
  <c r="MG221" i="6" a="1"/>
  <c r="MG221" i="6" s="1"/>
  <c r="MH221" i="6" l="1"/>
  <c r="MI221" i="6" s="1"/>
  <c r="MG222" i="6" a="1"/>
  <c r="MG222" i="6" s="1"/>
  <c r="MH222" i="6" l="1"/>
  <c r="MI222" i="6" s="1"/>
  <c r="MG223" i="6" a="1"/>
  <c r="MG223" i="6" s="1"/>
  <c r="MH223" i="6" l="1"/>
  <c r="MI223" i="6" s="1"/>
  <c r="MG224" i="6" a="1"/>
  <c r="MG224" i="6" s="1"/>
  <c r="MH224" i="6" l="1"/>
  <c r="MI224" i="6" s="1"/>
  <c r="MG225" i="6" a="1"/>
  <c r="MG225" i="6" s="1"/>
  <c r="MH225" i="6" l="1"/>
  <c r="MI225" i="6" s="1"/>
  <c r="MG226" i="6" a="1"/>
  <c r="MG226" i="6" s="1"/>
  <c r="MH226" i="6" l="1"/>
  <c r="MI226" i="6" s="1"/>
  <c r="MG227" i="6" a="1"/>
  <c r="MG227" i="6" s="1"/>
  <c r="MH227" i="6" l="1"/>
  <c r="MI227" i="6" s="1"/>
  <c r="MG228" i="6" a="1"/>
  <c r="MG228" i="6" s="1"/>
  <c r="MH228" i="6" l="1"/>
  <c r="MI228" i="6" s="1"/>
  <c r="MG229" i="6" a="1"/>
  <c r="MG229" i="6" s="1"/>
  <c r="MH229" i="6" l="1"/>
  <c r="MI229" i="6" s="1"/>
  <c r="MG230" i="6" a="1"/>
  <c r="MG230" i="6" s="1"/>
  <c r="MH230" i="6" l="1"/>
  <c r="MI230" i="6" s="1"/>
  <c r="MG231" i="6" a="1"/>
  <c r="MG231" i="6" s="1"/>
  <c r="MH231" i="6" l="1"/>
  <c r="MI231" i="6" s="1"/>
  <c r="MG232" i="6" a="1"/>
  <c r="MG232" i="6" s="1"/>
  <c r="MH232" i="6" l="1"/>
  <c r="MI232" i="6" s="1"/>
  <c r="MG233" i="6" a="1"/>
  <c r="MG233" i="6" s="1"/>
  <c r="MH233" i="6" l="1"/>
  <c r="MI233" i="6" s="1"/>
  <c r="MG234" i="6" a="1"/>
  <c r="MG234" i="6" s="1"/>
  <c r="MH234" i="6" l="1"/>
  <c r="MI234" i="6" s="1"/>
  <c r="MG235" i="6" a="1"/>
  <c r="MG235" i="6" s="1"/>
  <c r="MH235" i="6" l="1"/>
  <c r="MI235" i="6" s="1"/>
  <c r="MG236" i="6" a="1"/>
  <c r="MG236" i="6" s="1"/>
  <c r="MH236" i="6" l="1"/>
  <c r="MI236" i="6" s="1"/>
  <c r="MG237" i="6" a="1"/>
  <c r="MG237" i="6" s="1"/>
  <c r="MH237" i="6" l="1"/>
  <c r="MI237" i="6" s="1"/>
  <c r="MG238" i="6" a="1"/>
  <c r="MG238" i="6" s="1"/>
  <c r="MH238" i="6" l="1"/>
  <c r="MI238" i="6" s="1"/>
  <c r="MG239" i="6" a="1"/>
  <c r="MG239" i="6" s="1"/>
  <c r="MH239" i="6" l="1"/>
  <c r="MI239" i="6" s="1"/>
  <c r="MG240" i="6" a="1"/>
  <c r="MG240" i="6" s="1"/>
  <c r="MH240" i="6" l="1"/>
  <c r="MI240" i="6" s="1"/>
  <c r="MG241" i="6" a="1"/>
  <c r="MG241" i="6" s="1"/>
  <c r="MH241" i="6" l="1"/>
  <c r="MI241" i="6" s="1"/>
  <c r="MG242" i="6" a="1"/>
  <c r="MG242" i="6" s="1"/>
  <c r="MH242" i="6" l="1"/>
  <c r="MI242" i="6" s="1"/>
  <c r="MG243" i="6" a="1"/>
  <c r="MG243" i="6" s="1"/>
  <c r="MH243" i="6" l="1"/>
  <c r="MI243" i="6" s="1"/>
  <c r="MG244" i="6" a="1"/>
  <c r="MG244" i="6" s="1"/>
  <c r="MH244" i="6" l="1"/>
  <c r="MI244" i="6" s="1"/>
  <c r="MG245" i="6" a="1"/>
  <c r="MG245" i="6" s="1"/>
  <c r="MH245" i="6" l="1"/>
  <c r="MI245" i="6" s="1"/>
  <c r="MG246" i="6" a="1"/>
  <c r="MG246" i="6" s="1"/>
  <c r="MH246" i="6" l="1"/>
  <c r="MI246" i="6" s="1"/>
  <c r="MG247" i="6" a="1"/>
  <c r="MG247" i="6" s="1"/>
  <c r="MH247" i="6" l="1"/>
  <c r="MI247" i="6" s="1"/>
  <c r="MG248" i="6" a="1"/>
  <c r="MG248" i="6" s="1"/>
  <c r="MH248" i="6" l="1"/>
  <c r="MI248" i="6" s="1"/>
  <c r="MG249" i="6" a="1"/>
  <c r="MG249" i="6" s="1"/>
  <c r="MH249" i="6" l="1"/>
  <c r="MI249" i="6" s="1"/>
  <c r="MG250" i="6" a="1"/>
  <c r="MG250" i="6" s="1"/>
  <c r="MH250" i="6" l="1"/>
  <c r="MI250" i="6" s="1"/>
  <c r="MG251" i="6" a="1"/>
  <c r="MG251" i="6" s="1"/>
  <c r="MH251" i="6" l="1"/>
  <c r="MI251" i="6" s="1"/>
  <c r="MG252" i="6" a="1"/>
  <c r="MG252" i="6" s="1"/>
  <c r="MH252" i="6" l="1"/>
  <c r="MI252" i="6" s="1"/>
  <c r="MG253" i="6" a="1"/>
  <c r="MG253" i="6" s="1"/>
  <c r="MH253" i="6" l="1"/>
  <c r="MI253" i="6" s="1"/>
  <c r="MG254" i="6" a="1"/>
  <c r="MG254" i="6" s="1"/>
  <c r="MH254" i="6" l="1"/>
  <c r="MI254" i="6" s="1"/>
  <c r="MG255" i="6" a="1"/>
  <c r="MG255" i="6" s="1"/>
  <c r="MH255" i="6" l="1"/>
  <c r="MI255" i="6" s="1"/>
  <c r="MG256" i="6" a="1"/>
  <c r="MG256" i="6" s="1"/>
  <c r="MH256" i="6" l="1"/>
  <c r="MI256" i="6" s="1"/>
  <c r="MG257" i="6" a="1"/>
  <c r="MG257" i="6" s="1"/>
  <c r="MH257" i="6" l="1"/>
  <c r="MI257" i="6" s="1"/>
  <c r="MG258" i="6" a="1"/>
  <c r="MG258" i="6" s="1"/>
  <c r="MH258" i="6" l="1"/>
  <c r="MI258" i="6" s="1"/>
  <c r="MG259" i="6" a="1"/>
  <c r="MG259" i="6" s="1"/>
  <c r="MH259" i="6" l="1"/>
  <c r="MI259" i="6" s="1"/>
  <c r="MG260" i="6" a="1"/>
  <c r="MG260" i="6" s="1"/>
  <c r="MH260" i="6" l="1"/>
  <c r="MI260" i="6" s="1"/>
  <c r="MG261" i="6" a="1"/>
  <c r="MG261" i="6" s="1"/>
  <c r="MH261" i="6" l="1"/>
  <c r="MI261" i="6" s="1"/>
  <c r="MG262" i="6" a="1"/>
  <c r="MG262" i="6" s="1"/>
  <c r="MH262" i="6" l="1"/>
  <c r="MI262" i="6" s="1"/>
  <c r="MG263" i="6" a="1"/>
  <c r="MG263" i="6" s="1"/>
  <c r="MH263" i="6" l="1"/>
  <c r="MI263" i="6" s="1"/>
  <c r="MG264" i="6" a="1"/>
  <c r="MG264" i="6" s="1"/>
  <c r="MH264" i="6" l="1"/>
  <c r="MI264" i="6" s="1"/>
  <c r="MG265" i="6" a="1"/>
  <c r="MG265" i="6" s="1"/>
  <c r="MH265" i="6" l="1"/>
  <c r="MI265" i="6" s="1"/>
  <c r="MG266" i="6" a="1"/>
  <c r="MG266" i="6" s="1"/>
  <c r="MH266" i="6" l="1"/>
  <c r="MI266" i="6" s="1"/>
  <c r="MG267" i="6" a="1"/>
  <c r="MG267" i="6" s="1"/>
  <c r="MH267" i="6" l="1"/>
  <c r="MI267" i="6" s="1"/>
  <c r="MG268" i="6" a="1"/>
  <c r="MG268" i="6" s="1"/>
  <c r="MH268" i="6" l="1"/>
  <c r="MI268" i="6" s="1"/>
  <c r="MG269" i="6" a="1"/>
  <c r="MG269" i="6" s="1"/>
  <c r="MH269" i="6" l="1"/>
  <c r="MI269" i="6" s="1"/>
  <c r="MG270" i="6" a="1"/>
  <c r="MG270" i="6" s="1"/>
  <c r="MH270" i="6" l="1"/>
  <c r="MI270" i="6" s="1"/>
  <c r="MG271" i="6" a="1"/>
  <c r="MG271" i="6" s="1"/>
  <c r="MH271" i="6" l="1"/>
  <c r="MI271" i="6" s="1"/>
  <c r="MG272" i="6" a="1"/>
  <c r="MG272" i="6" s="1"/>
  <c r="MH272" i="6" l="1"/>
  <c r="MI272" i="6" s="1"/>
  <c r="MG273" i="6" a="1"/>
  <c r="MG273" i="6" s="1"/>
  <c r="MH273" i="6" l="1"/>
  <c r="MI273" i="6" s="1"/>
  <c r="MG274" i="6" a="1"/>
  <c r="MG274" i="6" s="1"/>
  <c r="MH274" i="6" l="1"/>
  <c r="MI274" i="6" s="1"/>
  <c r="MG275" i="6" a="1"/>
  <c r="MG275" i="6" s="1"/>
  <c r="MH275" i="6" l="1"/>
  <c r="MI275" i="6" s="1"/>
  <c r="MG276" i="6" a="1"/>
  <c r="MG276" i="6" s="1"/>
  <c r="MH276" i="6" l="1"/>
  <c r="MI276" i="6" s="1"/>
  <c r="MG277" i="6" a="1"/>
  <c r="MG277" i="6" s="1"/>
  <c r="MH277" i="6" l="1"/>
  <c r="MI277" i="6" s="1"/>
  <c r="MG278" i="6" a="1"/>
  <c r="MG278" i="6" s="1"/>
  <c r="MH278" i="6" l="1"/>
  <c r="MI278" i="6" s="1"/>
  <c r="MG279" i="6" a="1"/>
  <c r="MG279" i="6" s="1"/>
  <c r="MH279" i="6" l="1"/>
  <c r="MI279" i="6" s="1"/>
  <c r="MG280" i="6" a="1"/>
  <c r="MG280" i="6" s="1"/>
  <c r="MH280" i="6" l="1"/>
  <c r="MI280" i="6" s="1"/>
  <c r="MG281" i="6" a="1"/>
  <c r="MG281" i="6" s="1"/>
  <c r="MH281" i="6" l="1"/>
  <c r="MI281" i="6" s="1"/>
  <c r="MG282" i="6" a="1"/>
  <c r="MG282" i="6" s="1"/>
  <c r="MH282" i="6" l="1"/>
  <c r="MI282" i="6" s="1"/>
  <c r="MG283" i="6" a="1"/>
  <c r="MG283" i="6" s="1"/>
  <c r="MH283" i="6" l="1"/>
  <c r="MI283" i="6" s="1"/>
  <c r="MG284" i="6" a="1"/>
  <c r="MG284" i="6" s="1"/>
  <c r="MH284" i="6" l="1"/>
  <c r="MI284" i="6" s="1"/>
  <c r="MG285" i="6" a="1"/>
  <c r="MG285" i="6" s="1"/>
  <c r="MH285" i="6" l="1"/>
  <c r="MI285" i="6" s="1"/>
  <c r="MG286" i="6" a="1"/>
  <c r="MG286" i="6" s="1"/>
  <c r="MH286" i="6" l="1"/>
  <c r="MI286" i="6" s="1"/>
  <c r="MG287" i="6" a="1"/>
  <c r="MG287" i="6" s="1"/>
  <c r="MH287" i="6" l="1"/>
  <c r="MI287" i="6" s="1"/>
  <c r="MG288" i="6" a="1"/>
  <c r="MG288" i="6" s="1"/>
  <c r="MH288" i="6" l="1"/>
  <c r="MI288" i="6" s="1"/>
  <c r="MG289" i="6" a="1"/>
  <c r="MG289" i="6" s="1"/>
  <c r="MH289" i="6" l="1"/>
  <c r="MI289" i="6" s="1"/>
  <c r="MG290" i="6" a="1"/>
  <c r="MG290" i="6" s="1"/>
  <c r="MH290" i="6" l="1"/>
  <c r="MI290" i="6" s="1"/>
  <c r="MG291" i="6" a="1"/>
  <c r="MG291" i="6" s="1"/>
  <c r="MH291" i="6" l="1"/>
  <c r="MI291" i="6" s="1"/>
  <c r="MG292" i="6" a="1"/>
  <c r="MG292" i="6" s="1"/>
  <c r="MH292" i="6" l="1"/>
  <c r="MI292" i="6" s="1"/>
  <c r="MG293" i="6" a="1"/>
  <c r="MG293" i="6" s="1"/>
  <c r="MH293" i="6" l="1"/>
  <c r="MI293" i="6" s="1"/>
  <c r="MG294" i="6" a="1"/>
  <c r="MG294" i="6" s="1"/>
  <c r="MH294" i="6" l="1"/>
  <c r="MI294" i="6" s="1"/>
  <c r="MG295" i="6" a="1"/>
  <c r="MG295" i="6" s="1"/>
  <c r="MH295" i="6" l="1"/>
  <c r="MI295" i="6" s="1"/>
  <c r="MG296" i="6" a="1"/>
  <c r="MG296" i="6" s="1"/>
  <c r="MH296" i="6" l="1"/>
  <c r="MI296" i="6" s="1"/>
  <c r="MG297" i="6" a="1"/>
  <c r="MG297" i="6" s="1"/>
  <c r="MH297" i="6" l="1"/>
  <c r="MI297" i="6" s="1"/>
  <c r="MG298" i="6" a="1"/>
  <c r="MG298" i="6" s="1"/>
  <c r="MH298" i="6" l="1"/>
  <c r="MI298" i="6" s="1"/>
  <c r="MG299" i="6" a="1"/>
  <c r="MG299" i="6" s="1"/>
  <c r="MH299" i="6" l="1"/>
  <c r="MI299" i="6" s="1"/>
  <c r="MG300" i="6" a="1"/>
  <c r="MG300" i="6" s="1"/>
  <c r="MH300" i="6" l="1"/>
  <c r="MI300" i="6" s="1"/>
  <c r="MG301" i="6" a="1"/>
  <c r="MG301" i="6" s="1"/>
  <c r="MH301" i="6" l="1"/>
  <c r="MI301" i="6" s="1"/>
  <c r="MG302" i="6" a="1"/>
  <c r="MG302" i="6" s="1"/>
  <c r="MH302" i="6" l="1"/>
  <c r="MI302" i="6" s="1"/>
  <c r="MG303" i="6" a="1"/>
  <c r="MG303" i="6" s="1"/>
  <c r="MH303" i="6" l="1"/>
  <c r="MI303" i="6" s="1"/>
  <c r="MG304" i="6" a="1"/>
  <c r="MG304" i="6" s="1"/>
  <c r="MH304" i="6" l="1"/>
  <c r="MI304" i="6" s="1"/>
  <c r="MG305" i="6" a="1"/>
  <c r="MG305" i="6" s="1"/>
  <c r="MH305" i="6" l="1"/>
  <c r="MI305" i="6" s="1"/>
  <c r="MG306" i="6" a="1"/>
  <c r="MG306" i="6" s="1"/>
  <c r="MH306" i="6" l="1"/>
  <c r="MI306" i="6" s="1"/>
  <c r="MG307" i="6" a="1"/>
  <c r="MG307" i="6" s="1"/>
  <c r="MH307" i="6" l="1"/>
  <c r="MI307" i="6" s="1"/>
  <c r="MG308" i="6" a="1"/>
  <c r="MG308" i="6" s="1"/>
  <c r="MH308" i="6" l="1"/>
  <c r="MI308" i="6" s="1"/>
  <c r="MG309" i="6" a="1"/>
  <c r="MG309" i="6" s="1"/>
  <c r="MH309" i="6" l="1"/>
  <c r="MI309" i="6" s="1"/>
  <c r="MG310" i="6" a="1"/>
  <c r="MG310" i="6" s="1"/>
  <c r="MH310" i="6" l="1"/>
  <c r="MI310" i="6" s="1"/>
  <c r="MG311" i="6" a="1"/>
  <c r="MG311" i="6" s="1"/>
  <c r="MH311" i="6" l="1"/>
  <c r="MI311" i="6" s="1"/>
  <c r="MG312" i="6" a="1"/>
  <c r="MG312" i="6" s="1"/>
  <c r="MH312" i="6" l="1"/>
  <c r="MI312" i="6" s="1"/>
  <c r="MG313" i="6" a="1"/>
  <c r="MG313" i="6" s="1"/>
  <c r="MH313" i="6" l="1"/>
  <c r="MI313" i="6" s="1"/>
  <c r="MG314" i="6" a="1"/>
  <c r="MG314" i="6" s="1"/>
  <c r="MH314" i="6" l="1"/>
  <c r="MI314" i="6" s="1"/>
  <c r="MG315" i="6" a="1"/>
  <c r="MG315" i="6" s="1"/>
  <c r="MH315" i="6" l="1"/>
  <c r="MI315" i="6" s="1"/>
  <c r="MG316" i="6" a="1"/>
  <c r="MG316" i="6" s="1"/>
  <c r="MH316" i="6" l="1"/>
  <c r="MI316" i="6" s="1"/>
  <c r="MG317" i="6" a="1"/>
  <c r="MG317" i="6" s="1"/>
  <c r="MH317" i="6" l="1"/>
  <c r="MI317" i="6" s="1"/>
  <c r="MG318" i="6" a="1"/>
  <c r="MG318" i="6" s="1"/>
  <c r="MH318" i="6" l="1"/>
  <c r="MI318" i="6" s="1"/>
  <c r="MG319" i="6" a="1"/>
  <c r="MG319" i="6" s="1"/>
  <c r="MH319" i="6" l="1"/>
  <c r="MI319" i="6" s="1"/>
  <c r="MG320" i="6" a="1"/>
  <c r="MG320" i="6" s="1"/>
  <c r="MH320" i="6" l="1"/>
  <c r="MI320" i="6" s="1"/>
  <c r="MG321" i="6" a="1"/>
  <c r="MG321" i="6" s="1"/>
  <c r="MH321" i="6" l="1"/>
  <c r="MI321" i="6" s="1"/>
  <c r="MG322" i="6" a="1"/>
  <c r="MG322" i="6" s="1"/>
  <c r="MH322" i="6" l="1"/>
  <c r="MI322" i="6" s="1"/>
  <c r="MG323" i="6" a="1"/>
  <c r="MG323" i="6" s="1"/>
  <c r="MH323" i="6" l="1"/>
  <c r="MI323" i="6" s="1"/>
  <c r="MG324" i="6" a="1"/>
  <c r="MG324" i="6" s="1"/>
  <c r="MH324" i="6" l="1"/>
  <c r="MI324" i="6" s="1"/>
  <c r="MG325" i="6" a="1"/>
  <c r="MG325" i="6" s="1"/>
  <c r="MH325" i="6" l="1"/>
  <c r="MI325" i="6" s="1"/>
  <c r="MG326" i="6" a="1"/>
  <c r="MG326" i="6" s="1"/>
  <c r="MH326" i="6" l="1"/>
  <c r="MI326" i="6" s="1"/>
  <c r="MG327" i="6" a="1"/>
  <c r="MG327" i="6" s="1"/>
  <c r="MH327" i="6" l="1"/>
  <c r="MI327" i="6" s="1"/>
  <c r="MG328" i="6" a="1"/>
  <c r="MG328" i="6" s="1"/>
  <c r="MH328" i="6" l="1"/>
  <c r="MI328" i="6" s="1"/>
  <c r="MG329" i="6" a="1"/>
  <c r="MG329" i="6" s="1"/>
  <c r="MH329" i="6" l="1"/>
  <c r="MI329" i="6" s="1"/>
  <c r="MG330" i="6" a="1"/>
  <c r="MG330" i="6" s="1"/>
  <c r="MH330" i="6" l="1"/>
  <c r="MI330" i="6" s="1"/>
  <c r="MG331" i="6" a="1"/>
  <c r="MG331" i="6" s="1"/>
  <c r="MH331" i="6" l="1"/>
  <c r="MI331" i="6" s="1"/>
  <c r="MG332" i="6" a="1"/>
  <c r="MG332" i="6" s="1"/>
  <c r="MH332" i="6" l="1"/>
  <c r="MI332" i="6" s="1"/>
  <c r="MG333" i="6" a="1"/>
  <c r="MG333" i="6" s="1"/>
  <c r="MH333" i="6" l="1"/>
  <c r="MI333" i="6" s="1"/>
  <c r="MG334" i="6" a="1"/>
  <c r="MG334" i="6" s="1"/>
  <c r="MH334" i="6" l="1"/>
  <c r="MI334" i="6" s="1"/>
  <c r="MG335" i="6" a="1"/>
  <c r="MG335" i="6" s="1"/>
  <c r="MH335" i="6" l="1"/>
  <c r="MI335" i="6" s="1"/>
  <c r="MG336" i="6" a="1"/>
  <c r="MG336" i="6" s="1"/>
  <c r="MH336" i="6" l="1"/>
  <c r="MI336" i="6" s="1"/>
  <c r="MG337" i="6" a="1"/>
  <c r="MG337" i="6" s="1"/>
  <c r="MH337" i="6" l="1"/>
  <c r="MI337" i="6" s="1"/>
  <c r="MG338" i="6" a="1"/>
  <c r="MG338" i="6" s="1"/>
  <c r="MH338" i="6" l="1"/>
  <c r="MI338" i="6" s="1"/>
  <c r="MG339" i="6" a="1"/>
  <c r="MG339" i="6" s="1"/>
  <c r="MH339" i="6" l="1"/>
  <c r="MI339" i="6" s="1"/>
  <c r="MG340" i="6" a="1"/>
  <c r="MG340" i="6" s="1"/>
  <c r="MH340" i="6" l="1"/>
  <c r="MI340" i="6" s="1"/>
  <c r="MG341" i="6" a="1"/>
  <c r="MG341" i="6" s="1"/>
  <c r="MH341" i="6" l="1"/>
  <c r="MI341" i="6" s="1"/>
  <c r="MG342" i="6" a="1"/>
  <c r="MG342" i="6" s="1"/>
  <c r="MH342" i="6" l="1"/>
  <c r="MI342" i="6" s="1"/>
  <c r="MG343" i="6" a="1"/>
  <c r="MG343" i="6" s="1"/>
  <c r="MH343" i="6" l="1"/>
  <c r="MI343" i="6" s="1"/>
  <c r="MG344" i="6" a="1"/>
  <c r="MG344" i="6" s="1"/>
  <c r="MH344" i="6" l="1"/>
  <c r="MI344" i="6" s="1"/>
  <c r="MG345" i="6" a="1"/>
  <c r="MG345" i="6" s="1"/>
  <c r="MH345" i="6" l="1"/>
  <c r="MI345" i="6" s="1"/>
  <c r="MG346" i="6" a="1"/>
  <c r="MG346" i="6" s="1"/>
  <c r="MH346" i="6" l="1"/>
  <c r="MI346" i="6" s="1"/>
  <c r="MG347" i="6" a="1"/>
  <c r="MG347" i="6" s="1"/>
  <c r="MH347" i="6" l="1"/>
  <c r="MI347" i="6" s="1"/>
  <c r="MG348" i="6" a="1"/>
  <c r="MG348" i="6" s="1"/>
  <c r="MH348" i="6" l="1"/>
  <c r="MI348" i="6" s="1"/>
  <c r="MG349" i="6" a="1"/>
  <c r="MG349" i="6" s="1"/>
  <c r="MH349" i="6" l="1"/>
  <c r="MI349" i="6" s="1"/>
  <c r="MG350" i="6" a="1"/>
  <c r="MG350" i="6" s="1"/>
  <c r="MH350" i="6" l="1"/>
  <c r="MI350" i="6" s="1"/>
  <c r="MG351" i="6" a="1"/>
  <c r="MG351" i="6" s="1"/>
  <c r="MH351" i="6" l="1"/>
  <c r="MI351" i="6" s="1"/>
  <c r="MG352" i="6" a="1"/>
  <c r="MG352" i="6" s="1"/>
  <c r="MH352" i="6" l="1"/>
  <c r="MI352" i="6" s="1"/>
  <c r="MG353" i="6" a="1"/>
  <c r="MG353" i="6" s="1"/>
  <c r="MH353" i="6" l="1"/>
  <c r="MI353" i="6" s="1"/>
  <c r="MG354" i="6" a="1"/>
  <c r="MG354" i="6" s="1"/>
  <c r="MH354" i="6" l="1"/>
  <c r="MI354" i="6" s="1"/>
  <c r="MG355" i="6" a="1"/>
  <c r="MG355" i="6" s="1"/>
  <c r="MH355" i="6" l="1"/>
  <c r="MI355" i="6" s="1"/>
  <c r="MG356" i="6" a="1"/>
  <c r="MG356" i="6" s="1"/>
  <c r="MH356" i="6" l="1"/>
  <c r="MI356" i="6" s="1"/>
  <c r="MG357" i="6" a="1"/>
  <c r="MG357" i="6" s="1"/>
  <c r="MH357" i="6" l="1"/>
  <c r="MI357" i="6" s="1"/>
  <c r="MG358" i="6" a="1"/>
  <c r="MG358" i="6" s="1"/>
  <c r="MH358" i="6" l="1"/>
  <c r="MI358" i="6" s="1"/>
  <c r="MG359" i="6" a="1"/>
  <c r="MG359" i="6" s="1"/>
  <c r="MH359" i="6" l="1"/>
  <c r="MI359" i="6" s="1"/>
  <c r="MG360" i="6" a="1"/>
  <c r="MG360" i="6" s="1"/>
  <c r="MH360" i="6" l="1"/>
  <c r="MI360" i="6" s="1"/>
  <c r="MG361" i="6" a="1"/>
  <c r="MG361" i="6" s="1"/>
  <c r="MH361" i="6" l="1"/>
  <c r="MI361" i="6" s="1"/>
  <c r="MG362" i="6" a="1"/>
  <c r="MG362" i="6" s="1"/>
  <c r="MH362" i="6" l="1"/>
  <c r="MI362" i="6" s="1"/>
  <c r="MG363" i="6" a="1"/>
  <c r="MG363" i="6" s="1"/>
  <c r="MH363" i="6" l="1"/>
  <c r="MI363" i="6" s="1"/>
  <c r="MG364" i="6" a="1"/>
  <c r="MG364" i="6" s="1"/>
  <c r="MH364" i="6" l="1"/>
  <c r="MI364" i="6" s="1"/>
  <c r="MG365" i="6" a="1"/>
  <c r="MG365" i="6" s="1"/>
  <c r="MH365" i="6" l="1"/>
  <c r="MI365" i="6" s="1"/>
  <c r="MG366" i="6" a="1"/>
  <c r="MG366" i="6" s="1"/>
  <c r="MH366" i="6" l="1"/>
  <c r="MI366" i="6" s="1"/>
  <c r="MG367" i="6" a="1"/>
  <c r="MG367" i="6" s="1"/>
  <c r="MH367" i="6" l="1"/>
  <c r="MI367" i="6" s="1"/>
  <c r="MG368" i="6" a="1"/>
  <c r="MG368" i="6" s="1"/>
  <c r="MH368" i="6" l="1"/>
  <c r="MI368" i="6" s="1"/>
  <c r="MG369" i="6" a="1"/>
  <c r="MG369" i="6" s="1"/>
  <c r="MH369" i="6" l="1"/>
  <c r="MI369" i="6" s="1"/>
  <c r="MG370" i="6" a="1"/>
  <c r="MG370" i="6" s="1"/>
  <c r="MH370" i="6" l="1"/>
  <c r="MI370" i="6" s="1"/>
  <c r="MG371" i="6" a="1"/>
  <c r="MG371" i="6" s="1"/>
  <c r="MH371" i="6" l="1"/>
  <c r="MI371" i="6" s="1"/>
  <c r="MG372" i="6" a="1"/>
  <c r="MG372" i="6" s="1"/>
  <c r="MH372" i="6" l="1"/>
  <c r="MI372" i="6" s="1"/>
  <c r="MG373" i="6" a="1"/>
  <c r="MG373" i="6" s="1"/>
  <c r="MH373" i="6" l="1"/>
  <c r="MI373" i="6" s="1"/>
  <c r="MG374" i="6" a="1"/>
  <c r="MG374" i="6" s="1"/>
  <c r="MH374" i="6" l="1"/>
  <c r="MI374" i="6" s="1"/>
  <c r="MG375" i="6" a="1"/>
  <c r="MG375" i="6" s="1"/>
  <c r="MH375" i="6" l="1"/>
  <c r="MI375" i="6" s="1"/>
  <c r="MG376" i="6" a="1"/>
  <c r="MG376" i="6" s="1"/>
  <c r="MH376" i="6" l="1"/>
  <c r="MI376" i="6" s="1"/>
  <c r="MG377" i="6" a="1"/>
  <c r="MG377" i="6" s="1"/>
  <c r="MH377" i="6" l="1"/>
  <c r="MI377" i="6" s="1"/>
  <c r="MG378" i="6" a="1"/>
  <c r="MG378" i="6" s="1"/>
  <c r="MH378" i="6" l="1"/>
  <c r="MI378" i="6" s="1"/>
  <c r="MG379" i="6" a="1"/>
  <c r="MG379" i="6" s="1"/>
  <c r="MH379" i="6" l="1"/>
  <c r="MI379" i="6" s="1"/>
  <c r="MG380" i="6" a="1"/>
  <c r="MG380" i="6" s="1"/>
  <c r="MH380" i="6" l="1"/>
  <c r="MI380" i="6" s="1"/>
  <c r="MG381" i="6" a="1"/>
  <c r="MG381" i="6" s="1"/>
  <c r="MH381" i="6" l="1"/>
  <c r="MI381" i="6" s="1"/>
  <c r="MG382" i="6" a="1"/>
  <c r="MG382" i="6" s="1"/>
  <c r="MH382" i="6" l="1"/>
  <c r="MI382" i="6" s="1"/>
  <c r="MG383" i="6" a="1"/>
  <c r="MG383" i="6" s="1"/>
  <c r="MH383" i="6" l="1"/>
  <c r="MI383" i="6" s="1"/>
  <c r="MG384" i="6" a="1"/>
  <c r="MG384" i="6" s="1"/>
  <c r="MH384" i="6" l="1"/>
  <c r="MI384" i="6" s="1"/>
  <c r="MG385" i="6" a="1"/>
  <c r="MG385" i="6" s="1"/>
  <c r="MH385" i="6" l="1"/>
  <c r="MI385" i="6" s="1"/>
  <c r="MG386" i="6" a="1"/>
  <c r="MG386" i="6" s="1"/>
  <c r="MH386" i="6" l="1"/>
  <c r="MI386" i="6" s="1"/>
  <c r="MG387" i="6" a="1"/>
  <c r="MG387" i="6" s="1"/>
  <c r="MH387" i="6" l="1"/>
  <c r="MI387" i="6" s="1"/>
  <c r="MG388" i="6" a="1"/>
  <c r="MG388" i="6" s="1"/>
  <c r="MH388" i="6" l="1"/>
  <c r="MI388" i="6" s="1"/>
  <c r="MG389" i="6" a="1"/>
  <c r="MG389" i="6" s="1"/>
  <c r="MH389" i="6" l="1"/>
  <c r="MI389" i="6" s="1"/>
  <c r="MG390" i="6" a="1"/>
  <c r="MG390" i="6" s="1"/>
  <c r="MH390" i="6" l="1"/>
  <c r="MI390" i="6" s="1"/>
  <c r="MG391" i="6" a="1"/>
  <c r="MG391" i="6" s="1"/>
  <c r="MH391" i="6" l="1"/>
  <c r="MI391" i="6" s="1"/>
  <c r="MG392" i="6" a="1"/>
  <c r="MG392" i="6" s="1"/>
  <c r="MH392" i="6" l="1"/>
  <c r="MI392" i="6" s="1"/>
  <c r="MG393" i="6" a="1"/>
  <c r="MG393" i="6" s="1"/>
  <c r="MH393" i="6" l="1"/>
  <c r="MI393" i="6" s="1"/>
  <c r="MG394" i="6" a="1"/>
  <c r="MG394" i="6" s="1"/>
  <c r="MH394" i="6" l="1"/>
  <c r="MI394" i="6" s="1"/>
  <c r="MG395" i="6" a="1"/>
  <c r="MG395" i="6" s="1"/>
  <c r="MH395" i="6" l="1"/>
  <c r="MI395" i="6" s="1"/>
  <c r="MG396" i="6" a="1"/>
  <c r="MG396" i="6" s="1"/>
  <c r="MH396" i="6" l="1"/>
  <c r="MI396" i="6" s="1"/>
  <c r="MG397" i="6" a="1"/>
  <c r="MG397" i="6" s="1"/>
  <c r="MH397" i="6" l="1"/>
  <c r="MI397" i="6" s="1"/>
  <c r="MG398" i="6" a="1"/>
  <c r="MG398" i="6" s="1"/>
  <c r="MH398" i="6" l="1"/>
  <c r="MI398" i="6" s="1"/>
  <c r="MG399" i="6" a="1"/>
  <c r="MG399" i="6" s="1"/>
  <c r="MH399" i="6" l="1"/>
  <c r="MI399" i="6" s="1"/>
  <c r="MG400" i="6" a="1"/>
  <c r="MG400" i="6" s="1"/>
  <c r="MH400" i="6" l="1"/>
  <c r="MI400" i="6" s="1"/>
  <c r="MG401" i="6" a="1"/>
  <c r="MG401" i="6" s="1"/>
  <c r="MH401" i="6" l="1"/>
  <c r="MI401" i="6" s="1"/>
  <c r="MG402" i="6" a="1"/>
  <c r="MG402" i="6" s="1"/>
  <c r="MH402" i="6" l="1"/>
  <c r="MI402" i="6" s="1"/>
  <c r="MG403" i="6" a="1"/>
  <c r="MG403" i="6" s="1"/>
  <c r="MH403" i="6" l="1"/>
  <c r="MI403" i="6" s="1"/>
  <c r="MG404" i="6" a="1"/>
  <c r="MG404" i="6" s="1"/>
  <c r="MH404" i="6" l="1"/>
  <c r="MI404" i="6" s="1"/>
  <c r="MG405" i="6" a="1"/>
  <c r="MG405" i="6" s="1"/>
  <c r="MH405" i="6" l="1"/>
  <c r="MI405" i="6" s="1"/>
  <c r="MG406" i="6" a="1"/>
  <c r="MG406" i="6" s="1"/>
  <c r="MH406" i="6" l="1"/>
  <c r="MI406" i="6" s="1"/>
  <c r="MG407" i="6" a="1"/>
  <c r="MG407" i="6" s="1"/>
  <c r="MH407" i="6" l="1"/>
  <c r="MI407" i="6" s="1"/>
  <c r="MG408" i="6" a="1"/>
  <c r="MG408" i="6" s="1"/>
  <c r="MH408" i="6" l="1"/>
  <c r="MI408" i="6" s="1"/>
  <c r="MG409" i="6" a="1"/>
  <c r="MG409" i="6" s="1"/>
  <c r="MH409" i="6" l="1"/>
  <c r="MI409" i="6" s="1"/>
  <c r="MG410" i="6" a="1"/>
  <c r="MG410" i="6" s="1"/>
  <c r="MH410" i="6" l="1"/>
  <c r="MI410" i="6" s="1"/>
  <c r="MG411" i="6" a="1"/>
  <c r="MG411" i="6" s="1"/>
  <c r="MH411" i="6" l="1"/>
  <c r="MI411" i="6" s="1"/>
  <c r="MG412" i="6" a="1"/>
  <c r="MG412" i="6" s="1"/>
  <c r="MH412" i="6" l="1"/>
  <c r="MI412" i="6" s="1"/>
  <c r="MG413" i="6" a="1"/>
  <c r="MG413" i="6" s="1"/>
  <c r="MH413" i="6" l="1"/>
  <c r="MI413" i="6" s="1"/>
  <c r="MG414" i="6" a="1"/>
  <c r="MG414" i="6" s="1"/>
  <c r="MH414" i="6" l="1"/>
  <c r="MI414" i="6" s="1"/>
  <c r="MG415" i="6" a="1"/>
  <c r="MG415" i="6" s="1"/>
  <c r="MH415" i="6" l="1"/>
  <c r="MI415" i="6" s="1"/>
  <c r="MG416" i="6" a="1"/>
  <c r="MG416" i="6" s="1"/>
  <c r="MH416" i="6" l="1"/>
  <c r="MI416" i="6" s="1"/>
  <c r="MG417" i="6" a="1"/>
  <c r="MG417" i="6" s="1"/>
  <c r="MH417" i="6" l="1"/>
  <c r="MI417" i="6" s="1"/>
  <c r="MG418" i="6" a="1"/>
  <c r="MG418" i="6" s="1"/>
  <c r="MH418" i="6" l="1"/>
  <c r="MI418" i="6" s="1"/>
  <c r="MG419" i="6" a="1"/>
  <c r="MG419" i="6" s="1"/>
  <c r="MH419" i="6" l="1"/>
  <c r="MI419" i="6" s="1"/>
  <c r="MG420" i="6" a="1"/>
  <c r="MG420" i="6" s="1"/>
  <c r="MH420" i="6" l="1"/>
  <c r="MI420" i="6" s="1"/>
  <c r="MG421" i="6" a="1"/>
  <c r="MG421" i="6" s="1"/>
  <c r="MH421" i="6" l="1"/>
  <c r="MI421" i="6" s="1"/>
  <c r="MG422" i="6" a="1"/>
  <c r="MG422" i="6" s="1"/>
  <c r="MH422" i="6" l="1"/>
  <c r="MI422" i="6" s="1"/>
  <c r="MG423" i="6" a="1"/>
  <c r="MG423" i="6" s="1"/>
  <c r="MH423" i="6" l="1"/>
  <c r="MI423" i="6" s="1"/>
  <c r="MG424" i="6" a="1"/>
  <c r="MG424" i="6" s="1"/>
  <c r="MH424" i="6" l="1"/>
  <c r="MI424" i="6" s="1"/>
  <c r="MG425" i="6" a="1"/>
  <c r="MG425" i="6" s="1"/>
  <c r="MH425" i="6" l="1"/>
  <c r="MI425" i="6" s="1"/>
  <c r="MG426" i="6" a="1"/>
  <c r="MG426" i="6" s="1"/>
  <c r="MH426" i="6" l="1"/>
  <c r="MI426" i="6" s="1"/>
  <c r="MG427" i="6" a="1"/>
  <c r="MG427" i="6" s="1"/>
  <c r="MH427" i="6" l="1"/>
  <c r="MI427" i="6" s="1"/>
  <c r="MG428" i="6" a="1"/>
  <c r="MG428" i="6" s="1"/>
  <c r="MH428" i="6" l="1"/>
  <c r="MI428" i="6" s="1"/>
  <c r="MG429" i="6" a="1"/>
  <c r="MG429" i="6" s="1"/>
  <c r="MH429" i="6" l="1"/>
  <c r="MI429" i="6" s="1"/>
  <c r="MG430" i="6" a="1"/>
  <c r="MG430" i="6" s="1"/>
  <c r="MH430" i="6" l="1"/>
  <c r="MI430" i="6" s="1"/>
  <c r="MG431" i="6" a="1"/>
  <c r="MG431" i="6" s="1"/>
  <c r="MH431" i="6" l="1"/>
  <c r="MI431" i="6" s="1"/>
  <c r="MG432" i="6" a="1"/>
  <c r="MG432" i="6" s="1"/>
  <c r="MH432" i="6" l="1"/>
  <c r="MI432" i="6" s="1"/>
  <c r="MG433" i="6" a="1"/>
  <c r="MG433" i="6" s="1"/>
  <c r="MH433" i="6" l="1"/>
  <c r="MI433" i="6" s="1"/>
  <c r="MG434" i="6" a="1"/>
  <c r="MG434" i="6" s="1"/>
  <c r="MH434" i="6" l="1"/>
  <c r="MI434" i="6" s="1"/>
  <c r="MG435" i="6" a="1"/>
  <c r="MG435" i="6" s="1"/>
  <c r="MH435" i="6" l="1"/>
  <c r="MI435" i="6" s="1"/>
  <c r="MG436" i="6" a="1"/>
  <c r="MG436" i="6" s="1"/>
  <c r="MH436" i="6" l="1"/>
  <c r="MI436" i="6" s="1"/>
  <c r="MG437" i="6" a="1"/>
  <c r="MG437" i="6" s="1"/>
  <c r="MH437" i="6" l="1"/>
  <c r="MI437" i="6" s="1"/>
  <c r="MG438" i="6" a="1"/>
  <c r="MG438" i="6" s="1"/>
  <c r="MH438" i="6" l="1"/>
  <c r="MI438" i="6" s="1"/>
  <c r="MG439" i="6" a="1"/>
  <c r="MG439" i="6" s="1"/>
  <c r="MH439" i="6" l="1"/>
  <c r="MI439" i="6" s="1"/>
  <c r="MG440" i="6" a="1"/>
  <c r="MG440" i="6" s="1"/>
  <c r="MH440" i="6" l="1"/>
  <c r="MI440" i="6" s="1"/>
  <c r="MG441" i="6" a="1"/>
  <c r="MG441" i="6" s="1"/>
  <c r="MH441" i="6" l="1"/>
  <c r="MI441" i="6" s="1"/>
  <c r="MG442" i="6" a="1"/>
  <c r="MG442" i="6" s="1"/>
  <c r="MH442" i="6" l="1"/>
  <c r="MI442" i="6" s="1"/>
  <c r="MG443" i="6" a="1"/>
  <c r="MG443" i="6" s="1"/>
  <c r="MH443" i="6" l="1"/>
  <c r="MI443" i="6" s="1"/>
  <c r="MG444" i="6" a="1"/>
  <c r="MG444" i="6" s="1"/>
  <c r="MH444" i="6" l="1"/>
  <c r="MI444" i="6" s="1"/>
  <c r="MG445" i="6" a="1"/>
  <c r="MG445" i="6" s="1"/>
  <c r="MH445" i="6" l="1"/>
  <c r="MI445" i="6" s="1"/>
  <c r="MG446" i="6" a="1"/>
  <c r="MG446" i="6" s="1"/>
  <c r="MH446" i="6" l="1"/>
  <c r="MI446" i="6" s="1"/>
  <c r="MG447" i="6" a="1"/>
  <c r="MG447" i="6" s="1"/>
  <c r="MH447" i="6" l="1"/>
  <c r="MI447" i="6" s="1"/>
  <c r="MG448" i="6" a="1"/>
  <c r="MG448" i="6" s="1"/>
  <c r="MH448" i="6" l="1"/>
  <c r="MI448" i="6" s="1"/>
  <c r="MG449" i="6" a="1"/>
  <c r="MG449" i="6" s="1"/>
  <c r="MH449" i="6" l="1"/>
  <c r="MI449" i="6" s="1"/>
  <c r="MG450" i="6" a="1"/>
  <c r="MG450" i="6" s="1"/>
  <c r="MH450" i="6" l="1"/>
  <c r="MI450" i="6" s="1"/>
  <c r="MG451" i="6" a="1"/>
  <c r="MG451" i="6" s="1"/>
  <c r="MH451" i="6" l="1"/>
  <c r="MI451" i="6" s="1"/>
  <c r="MG452" i="6" a="1"/>
  <c r="MG452" i="6" s="1"/>
  <c r="MH452" i="6" l="1"/>
  <c r="MI452" i="6" s="1"/>
  <c r="MG453" i="6" a="1"/>
  <c r="MG453" i="6" s="1"/>
  <c r="MH453" i="6" l="1"/>
  <c r="MI453" i="6" s="1"/>
  <c r="MG454" i="6" a="1"/>
  <c r="MG454" i="6" s="1"/>
  <c r="MH454" i="6" l="1"/>
  <c r="MI454" i="6" s="1"/>
  <c r="MG455" i="6" a="1"/>
  <c r="MG455" i="6" s="1"/>
  <c r="MH455" i="6" l="1"/>
  <c r="MI455" i="6" s="1"/>
  <c r="MG456" i="6" a="1"/>
  <c r="MG456" i="6" s="1"/>
  <c r="MH456" i="6" l="1"/>
  <c r="MI456" i="6" s="1"/>
  <c r="MG457" i="6" a="1"/>
  <c r="MG457" i="6" s="1"/>
  <c r="MH457" i="6" l="1"/>
  <c r="MI457" i="6" s="1"/>
  <c r="MG458" i="6" a="1"/>
  <c r="MG458" i="6" s="1"/>
  <c r="MH458" i="6" l="1"/>
  <c r="MI458" i="6" s="1"/>
  <c r="MG459" i="6" a="1"/>
  <c r="MG459" i="6" s="1"/>
  <c r="MH459" i="6" l="1"/>
  <c r="MI459" i="6" s="1"/>
  <c r="MG460" i="6" a="1"/>
  <c r="MG460" i="6" s="1"/>
  <c r="MH460" i="6" l="1"/>
  <c r="MI460" i="6" s="1"/>
  <c r="MG461" i="6" a="1"/>
  <c r="MG461" i="6" s="1"/>
  <c r="MH461" i="6" l="1"/>
  <c r="MI461" i="6" s="1"/>
  <c r="MG462" i="6" a="1"/>
  <c r="MG462" i="6" s="1"/>
  <c r="MH462" i="6" l="1"/>
  <c r="MI462" i="6" s="1"/>
  <c r="MG463" i="6" a="1"/>
  <c r="MG463" i="6" s="1"/>
  <c r="MH463" i="6" l="1"/>
  <c r="MI463" i="6" s="1"/>
  <c r="MG464" i="6" a="1"/>
  <c r="MG464" i="6" s="1"/>
  <c r="MH464" i="6" l="1"/>
  <c r="MI464" i="6" s="1"/>
  <c r="MG465" i="6" a="1"/>
  <c r="MG465" i="6" s="1"/>
  <c r="MH465" i="6" l="1"/>
  <c r="MI465" i="6" s="1"/>
  <c r="MG466" i="6" a="1"/>
  <c r="MG466" i="6" s="1"/>
  <c r="MH466" i="6" l="1"/>
  <c r="MI466" i="6" s="1"/>
  <c r="MG467" i="6" a="1"/>
  <c r="MG467" i="6" s="1"/>
  <c r="MH467" i="6" l="1"/>
  <c r="MI467" i="6" s="1"/>
  <c r="MG468" i="6" a="1"/>
  <c r="MG468" i="6" s="1"/>
  <c r="MH468" i="6" l="1"/>
  <c r="MI468" i="6" s="1"/>
  <c r="MG469" i="6" a="1"/>
  <c r="MG469" i="6" s="1"/>
  <c r="MH469" i="6" l="1"/>
  <c r="MI469" i="6" s="1"/>
  <c r="MG470" i="6" a="1"/>
  <c r="MG470" i="6" s="1"/>
  <c r="MH470" i="6" l="1"/>
  <c r="MI470" i="6" s="1"/>
  <c r="MG471" i="6" a="1"/>
  <c r="MG471" i="6" s="1"/>
  <c r="MH471" i="6" l="1"/>
  <c r="MI471" i="6" s="1"/>
  <c r="MG472" i="6" a="1"/>
  <c r="MG472" i="6" s="1"/>
  <c r="MH472" i="6" l="1"/>
  <c r="MI472" i="6" s="1"/>
  <c r="MG473" i="6" a="1"/>
  <c r="MG473" i="6" s="1"/>
  <c r="MH473" i="6" l="1"/>
  <c r="MI473" i="6" s="1"/>
  <c r="MG474" i="6" a="1"/>
  <c r="MG474" i="6" s="1"/>
  <c r="MH474" i="6" l="1"/>
  <c r="MI474" i="6" s="1"/>
  <c r="MG475" i="6" a="1"/>
  <c r="MG475" i="6" s="1"/>
  <c r="MH475" i="6" l="1"/>
  <c r="MI475" i="6" s="1"/>
  <c r="MG476" i="6" a="1"/>
  <c r="MG476" i="6" s="1"/>
  <c r="MH476" i="6" l="1"/>
  <c r="MI476" i="6" s="1"/>
  <c r="MG477" i="6" a="1"/>
  <c r="MG477" i="6" s="1"/>
  <c r="MH477" i="6" l="1"/>
  <c r="MI477" i="6" s="1"/>
  <c r="MG478" i="6" a="1"/>
  <c r="MG478" i="6" s="1"/>
  <c r="MH478" i="6" l="1"/>
  <c r="MI478" i="6" s="1"/>
  <c r="MG479" i="6" a="1"/>
  <c r="MG479" i="6" s="1"/>
  <c r="MH479" i="6" l="1"/>
  <c r="MI479" i="6" s="1"/>
  <c r="MG480" i="6" a="1"/>
  <c r="MG480" i="6" s="1"/>
  <c r="MH480" i="6" l="1"/>
  <c r="MI480" i="6" s="1"/>
  <c r="MG481" i="6" a="1"/>
  <c r="MG481" i="6" s="1"/>
  <c r="MH481" i="6" l="1"/>
  <c r="MI481" i="6" s="1"/>
  <c r="MG482" i="6" a="1"/>
  <c r="MG482" i="6" s="1"/>
  <c r="MH482" i="6" l="1"/>
  <c r="MI482" i="6" s="1"/>
  <c r="MG483" i="6" a="1"/>
  <c r="MG483" i="6" s="1"/>
  <c r="MH483" i="6" l="1"/>
  <c r="MI483" i="6" s="1"/>
  <c r="MG484" i="6" a="1"/>
  <c r="MG484" i="6" s="1"/>
  <c r="MH484" i="6" l="1"/>
  <c r="MI484" i="6" s="1"/>
  <c r="MG485" i="6" a="1"/>
  <c r="MG485" i="6" s="1"/>
  <c r="MH485" i="6" l="1"/>
  <c r="MI485" i="6" s="1"/>
  <c r="MG486" i="6" a="1"/>
  <c r="MG486" i="6" s="1"/>
  <c r="MH486" i="6" l="1"/>
  <c r="MI486" i="6" s="1"/>
  <c r="MG487" i="6" a="1"/>
  <c r="MG487" i="6" s="1"/>
  <c r="MH487" i="6" l="1"/>
  <c r="MI487" i="6" s="1"/>
  <c r="MG488" i="6" a="1"/>
  <c r="MG488" i="6" s="1"/>
  <c r="MH488" i="6" l="1"/>
  <c r="MI488" i="6" s="1"/>
  <c r="MG489" i="6" a="1"/>
  <c r="MG489" i="6" s="1"/>
  <c r="MH489" i="6" l="1"/>
  <c r="MI489" i="6" s="1"/>
  <c r="MG490" i="6" a="1"/>
  <c r="MG490" i="6" s="1"/>
  <c r="MH490" i="6" l="1"/>
  <c r="MI490" i="6" s="1"/>
  <c r="MG491" i="6" a="1"/>
  <c r="MG491" i="6" s="1"/>
  <c r="MH491" i="6" l="1"/>
  <c r="MI491" i="6" s="1"/>
  <c r="MG492" i="6" a="1"/>
  <c r="MG492" i="6" s="1"/>
  <c r="MH492" i="6" l="1"/>
  <c r="MI492" i="6" s="1"/>
  <c r="MG493" i="6" a="1"/>
  <c r="MG493" i="6" s="1"/>
  <c r="MH493" i="6" l="1"/>
  <c r="MI493" i="6" s="1"/>
  <c r="MG494" i="6" a="1"/>
  <c r="MG494" i="6" s="1"/>
  <c r="MH494" i="6" l="1"/>
  <c r="MI494" i="6" s="1"/>
  <c r="MG495" i="6" a="1"/>
  <c r="MG495" i="6" s="1"/>
  <c r="MH495" i="6" l="1"/>
  <c r="MI495" i="6" s="1"/>
  <c r="MG496" i="6" a="1"/>
  <c r="MG496" i="6" s="1"/>
  <c r="MH496" i="6" l="1"/>
  <c r="MI496" i="6" s="1"/>
  <c r="MG497" i="6" a="1"/>
  <c r="MG497" i="6" s="1"/>
  <c r="MH497" i="6" l="1"/>
  <c r="MI497" i="6" s="1"/>
  <c r="MG498" i="6" a="1"/>
  <c r="MG498" i="6" s="1"/>
  <c r="MH498" i="6" l="1"/>
  <c r="MI498" i="6" s="1"/>
  <c r="MG499" i="6" a="1"/>
  <c r="MG499" i="6" s="1"/>
  <c r="MH499" i="6" l="1"/>
  <c r="MI499" i="6" s="1"/>
  <c r="MG500" i="6" a="1"/>
  <c r="MG500" i="6" s="1"/>
  <c r="MH500" i="6" l="1"/>
  <c r="MI500" i="6" s="1"/>
  <c r="MG501" i="6" a="1"/>
  <c r="MG501" i="6" s="1"/>
  <c r="MH501" i="6" l="1"/>
  <c r="MI501" i="6" s="1"/>
  <c r="MG502" i="6" a="1"/>
  <c r="MG502" i="6" s="1"/>
  <c r="MH502" i="6" l="1"/>
  <c r="MI502" i="6" s="1"/>
  <c r="MG503" i="6" a="1"/>
  <c r="MG503" i="6" s="1"/>
  <c r="MH503" i="6" l="1"/>
  <c r="MI503" i="6" s="1"/>
  <c r="MG504" i="6" a="1"/>
  <c r="MG504" i="6" s="1"/>
  <c r="MH504" i="6" l="1"/>
  <c r="MI504" i="6" s="1"/>
  <c r="MG505" i="6" a="1"/>
  <c r="MG505" i="6" s="1"/>
  <c r="MH505" i="6" l="1"/>
  <c r="MI505" i="6" s="1"/>
  <c r="MG506" i="6" a="1"/>
  <c r="MG506" i="6" s="1"/>
  <c r="MH506" i="6" l="1"/>
  <c r="MI506" i="6" s="1"/>
  <c r="MG507" i="6" a="1"/>
  <c r="MG507" i="6" s="1"/>
  <c r="MH507" i="6" l="1"/>
  <c r="MI507" i="6" s="1"/>
  <c r="MG508" i="6" a="1"/>
  <c r="MG508" i="6" s="1"/>
  <c r="MH508" i="6" l="1"/>
  <c r="MI508" i="6" s="1"/>
  <c r="MG509" i="6" a="1"/>
  <c r="MG509" i="6" s="1"/>
  <c r="MH509" i="6" l="1"/>
  <c r="MI509" i="6" s="1"/>
  <c r="MG510" i="6" a="1"/>
  <c r="MG510" i="6" s="1"/>
  <c r="MH510" i="6" l="1"/>
  <c r="MI510" i="6" s="1"/>
  <c r="MG511" i="6" a="1"/>
  <c r="MG511" i="6" s="1"/>
  <c r="MH511" i="6" l="1"/>
  <c r="MI511" i="6" s="1"/>
  <c r="MG512" i="6" a="1"/>
  <c r="MG512" i="6" s="1"/>
  <c r="MH512" i="6" l="1"/>
  <c r="MI512" i="6" s="1"/>
  <c r="MG513" i="6" a="1"/>
  <c r="MG513" i="6" s="1"/>
  <c r="MH513" i="6" l="1"/>
  <c r="MI513" i="6" s="1"/>
  <c r="MG514" i="6" a="1"/>
  <c r="MG514" i="6" s="1"/>
  <c r="MH514" i="6" l="1"/>
  <c r="MI514" i="6" s="1"/>
  <c r="MG515" i="6" a="1"/>
  <c r="MG515" i="6" s="1"/>
  <c r="MH515" i="6" l="1"/>
  <c r="MI515" i="6" s="1"/>
  <c r="MG516" i="6" a="1"/>
  <c r="MG516" i="6" s="1"/>
  <c r="MH516" i="6" l="1"/>
  <c r="MI516" i="6" s="1"/>
  <c r="MG517" i="6" a="1"/>
  <c r="MG517" i="6" s="1"/>
  <c r="MH517" i="6" l="1"/>
  <c r="MI517" i="6" s="1"/>
  <c r="MG518" i="6" a="1"/>
  <c r="MG518" i="6" s="1"/>
  <c r="MH518" i="6" l="1"/>
  <c r="MI518" i="6" s="1"/>
  <c r="MG519" i="6" a="1"/>
  <c r="MG519" i="6" s="1"/>
  <c r="MH519" i="6" l="1"/>
  <c r="MI519" i="6" s="1"/>
  <c r="MG520" i="6" a="1"/>
  <c r="MG520" i="6" s="1"/>
  <c r="MH520" i="6" l="1"/>
  <c r="MI520" i="6" s="1"/>
  <c r="MG521" i="6" a="1"/>
  <c r="MG521" i="6" s="1"/>
  <c r="MH521" i="6" l="1"/>
  <c r="MI521" i="6" s="1"/>
  <c r="MG522" i="6" a="1"/>
  <c r="MG522" i="6" s="1"/>
  <c r="MH522" i="6" l="1"/>
  <c r="MI522" i="6" s="1"/>
  <c r="MG523" i="6" a="1"/>
  <c r="MG523" i="6" s="1"/>
  <c r="MH523" i="6" l="1"/>
  <c r="MI523" i="6" s="1"/>
  <c r="MG524" i="6" a="1"/>
  <c r="MG524" i="6" s="1"/>
  <c r="MH524" i="6" l="1"/>
  <c r="MI524" i="6" s="1"/>
  <c r="MG525" i="6" a="1"/>
  <c r="MG525" i="6" s="1"/>
  <c r="MH525" i="6" l="1"/>
  <c r="MI525" i="6" s="1"/>
  <c r="MG526" i="6" a="1"/>
  <c r="MG526" i="6" s="1"/>
  <c r="MH526" i="6" l="1"/>
  <c r="MI526" i="6" s="1"/>
  <c r="MG527" i="6" a="1"/>
  <c r="MG527" i="6" s="1"/>
  <c r="MH527" i="6" l="1"/>
  <c r="MI527" i="6" s="1"/>
  <c r="MG528" i="6" a="1"/>
  <c r="MG528" i="6" s="1"/>
  <c r="MH528" i="6" l="1"/>
  <c r="MI528" i="6" s="1"/>
  <c r="MG529" i="6" a="1"/>
  <c r="MG529" i="6" s="1"/>
  <c r="MH529" i="6" l="1"/>
  <c r="MI529" i="6" s="1"/>
  <c r="MG530" i="6" a="1"/>
  <c r="MG530" i="6" s="1"/>
  <c r="MH530" i="6" l="1"/>
  <c r="MI530" i="6" s="1"/>
  <c r="MG531" i="6" a="1"/>
  <c r="MG531" i="6" s="1"/>
  <c r="MH531" i="6" l="1"/>
  <c r="MI531" i="6" s="1"/>
  <c r="MG532" i="6" a="1"/>
  <c r="MG532" i="6" s="1"/>
  <c r="MH532" i="6" l="1"/>
  <c r="MI532" i="6" s="1"/>
  <c r="MG533" i="6" a="1"/>
  <c r="MG533" i="6" s="1"/>
  <c r="MH533" i="6" l="1"/>
  <c r="MI533" i="6" s="1"/>
  <c r="MG534" i="6" a="1"/>
  <c r="MG534" i="6" s="1"/>
  <c r="MH534" i="6" l="1"/>
  <c r="MI534" i="6" s="1"/>
  <c r="MG535" i="6" a="1"/>
  <c r="MG535" i="6" s="1"/>
  <c r="MH535" i="6" l="1"/>
  <c r="MI535" i="6" s="1"/>
  <c r="MG536" i="6" a="1"/>
  <c r="MG536" i="6" s="1"/>
  <c r="MH536" i="6" l="1"/>
  <c r="MI536" i="6" s="1"/>
  <c r="MG537" i="6" a="1"/>
  <c r="MG537" i="6" s="1"/>
  <c r="MH537" i="6" l="1"/>
  <c r="MI537" i="6" s="1"/>
  <c r="MG538" i="6" a="1"/>
  <c r="MG538" i="6" s="1"/>
  <c r="MH538" i="6" l="1"/>
  <c r="MI538" i="6" s="1"/>
  <c r="MG539" i="6" a="1"/>
  <c r="MG539" i="6" s="1"/>
  <c r="MH539" i="6" l="1"/>
  <c r="MI539" i="6" s="1"/>
  <c r="MG540" i="6" a="1"/>
  <c r="MG540" i="6" s="1"/>
  <c r="MH540" i="6" l="1"/>
  <c r="MI540" i="6" s="1"/>
  <c r="MG541" i="6" a="1"/>
  <c r="MG541" i="6" s="1"/>
  <c r="MH541" i="6" l="1"/>
  <c r="MI541" i="6" s="1"/>
  <c r="MG542" i="6" a="1"/>
  <c r="MG542" i="6" s="1"/>
  <c r="MH542" i="6" l="1"/>
  <c r="MI542" i="6" s="1"/>
  <c r="MG543" i="6" a="1"/>
  <c r="MG543" i="6" s="1"/>
  <c r="MH543" i="6" l="1"/>
  <c r="MI543" i="6" s="1"/>
  <c r="MG544" i="6" a="1"/>
  <c r="MG544" i="6" s="1"/>
  <c r="MH544" i="6" l="1"/>
  <c r="MI544" i="6" s="1"/>
  <c r="MG545" i="6" a="1"/>
  <c r="MG545" i="6" s="1"/>
  <c r="MH545" i="6" l="1"/>
  <c r="MI545" i="6" s="1"/>
  <c r="MG546" i="6" a="1"/>
  <c r="MG546" i="6" s="1"/>
  <c r="MH546" i="6" l="1"/>
  <c r="MI546" i="6" s="1"/>
  <c r="MG547" i="6" a="1"/>
  <c r="MG547" i="6" s="1"/>
  <c r="MH547" i="6" l="1"/>
  <c r="MI547" i="6" s="1"/>
  <c r="MG548" i="6" a="1"/>
  <c r="MG548" i="6" s="1"/>
  <c r="MH548" i="6" l="1"/>
  <c r="MI548" i="6" s="1"/>
  <c r="MG549" i="6" a="1"/>
  <c r="MG549" i="6" s="1"/>
  <c r="MH549" i="6" l="1"/>
  <c r="MI549" i="6" s="1"/>
  <c r="MG550" i="6" a="1"/>
  <c r="MG550" i="6" s="1"/>
  <c r="MH550" i="6" l="1"/>
  <c r="MI550" i="6" s="1"/>
  <c r="MG551" i="6" a="1"/>
  <c r="MG551" i="6" s="1"/>
  <c r="MH551" i="6" l="1"/>
  <c r="MI551" i="6" s="1"/>
  <c r="MG552" i="6" a="1"/>
  <c r="MG552" i="6" s="1"/>
  <c r="MH552" i="6" l="1"/>
  <c r="MI552" i="6" s="1"/>
  <c r="MG553" i="6" a="1"/>
  <c r="MG553" i="6" s="1"/>
  <c r="MH553" i="6" l="1"/>
  <c r="MI553" i="6" s="1"/>
  <c r="MG554" i="6" a="1"/>
  <c r="MG554" i="6" s="1"/>
  <c r="MH554" i="6" l="1"/>
  <c r="MI554" i="6" s="1"/>
  <c r="MG555" i="6" a="1"/>
  <c r="MG555" i="6" s="1"/>
  <c r="MH555" i="6" l="1"/>
  <c r="MI555" i="6" s="1"/>
  <c r="MG556" i="6" a="1"/>
  <c r="MG556" i="6" s="1"/>
  <c r="MH556" i="6" l="1"/>
  <c r="MI556" i="6" s="1"/>
  <c r="MG557" i="6" a="1"/>
  <c r="MG557" i="6" s="1"/>
  <c r="MH557" i="6" l="1"/>
  <c r="MI557" i="6" s="1"/>
  <c r="MG558" i="6" a="1"/>
  <c r="MG558" i="6" s="1"/>
  <c r="MH558" i="6" l="1"/>
  <c r="MI558" i="6" s="1"/>
  <c r="MG559" i="6" a="1"/>
  <c r="MG559" i="6" s="1"/>
  <c r="MH559" i="6" l="1"/>
  <c r="MI559" i="6" s="1"/>
  <c r="MG560" i="6" a="1"/>
  <c r="MG560" i="6" s="1"/>
  <c r="MH560" i="6" l="1"/>
  <c r="MI560" i="6" s="1"/>
  <c r="MG561" i="6" a="1"/>
  <c r="MG561" i="6" s="1"/>
  <c r="MH561" i="6" l="1"/>
  <c r="MI561" i="6" s="1"/>
  <c r="MG562" i="6" a="1"/>
  <c r="MG562" i="6" s="1"/>
  <c r="MH562" i="6" l="1"/>
  <c r="MI562" i="6" s="1"/>
  <c r="MG563" i="6" a="1"/>
  <c r="MG563" i="6" s="1"/>
  <c r="MH563" i="6" l="1"/>
  <c r="MI563" i="6" s="1"/>
  <c r="MG564" i="6" a="1"/>
  <c r="MG564" i="6" s="1"/>
  <c r="MH564" i="6" l="1"/>
  <c r="MI564" i="6" s="1"/>
  <c r="MG565" i="6" a="1"/>
  <c r="MG565" i="6" s="1"/>
  <c r="MH565" i="6" l="1"/>
  <c r="MI565" i="6" s="1"/>
  <c r="MG566" i="6" a="1"/>
  <c r="MG566" i="6" s="1"/>
  <c r="MH566" i="6" l="1"/>
  <c r="MI566" i="6" s="1"/>
  <c r="MG567" i="6" a="1"/>
  <c r="MG567" i="6" s="1"/>
  <c r="MH567" i="6" l="1"/>
  <c r="MI567" i="6" s="1"/>
  <c r="MG568" i="6" a="1"/>
  <c r="MG568" i="6" s="1"/>
  <c r="MH568" i="6" l="1"/>
  <c r="MI568" i="6" s="1"/>
  <c r="MG569" i="6" a="1"/>
  <c r="MG569" i="6" s="1"/>
  <c r="MH569" i="6" l="1"/>
  <c r="MI569" i="6" s="1"/>
  <c r="MG570" i="6" a="1"/>
  <c r="MG570" i="6" s="1"/>
  <c r="MH570" i="6" l="1"/>
  <c r="MI570" i="6" s="1"/>
  <c r="MG571" i="6" a="1"/>
  <c r="MG571" i="6" s="1"/>
  <c r="MH571" i="6" l="1"/>
  <c r="MI571" i="6" s="1"/>
  <c r="MG572" i="6" a="1"/>
  <c r="MG572" i="6" s="1"/>
  <c r="MH572" i="6" l="1"/>
  <c r="MI572" i="6" s="1"/>
  <c r="MG573" i="6" a="1"/>
  <c r="MG573" i="6" s="1"/>
  <c r="MH573" i="6" l="1"/>
  <c r="MI573" i="6" s="1"/>
  <c r="MG574" i="6" a="1"/>
  <c r="MG574" i="6" s="1"/>
  <c r="MH574" i="6" l="1"/>
  <c r="MI574" i="6" s="1"/>
  <c r="MG575" i="6" a="1"/>
  <c r="MG575" i="6" s="1"/>
  <c r="MH575" i="6" l="1"/>
  <c r="MI575" i="6" s="1"/>
  <c r="MG576" i="6" a="1"/>
  <c r="MG576" i="6" s="1"/>
  <c r="MH576" i="6" l="1"/>
  <c r="MI576" i="6" s="1"/>
  <c r="MG577" i="6" a="1"/>
  <c r="MG577" i="6" s="1"/>
  <c r="MH577" i="6" l="1"/>
  <c r="MI577" i="6" s="1"/>
  <c r="MG578" i="6" a="1"/>
  <c r="MG578" i="6" s="1"/>
  <c r="MH578" i="6" l="1"/>
  <c r="MI578" i="6" s="1"/>
  <c r="MG579" i="6" a="1"/>
  <c r="MG579" i="6" s="1"/>
  <c r="MH579" i="6" l="1"/>
  <c r="MI579" i="6" s="1"/>
  <c r="MG580" i="6" a="1"/>
  <c r="MG580" i="6" s="1"/>
  <c r="MH580" i="6" l="1"/>
  <c r="MI580" i="6" s="1"/>
  <c r="MG581" i="6" a="1"/>
  <c r="MG581" i="6" s="1"/>
  <c r="MH581" i="6" l="1"/>
  <c r="MI581" i="6" s="1"/>
  <c r="MG582" i="6" a="1"/>
  <c r="MG582" i="6" s="1"/>
  <c r="MH582" i="6" l="1"/>
  <c r="MI582" i="6" s="1"/>
  <c r="MG583" i="6" a="1"/>
  <c r="MG583" i="6" s="1"/>
  <c r="MH583" i="6" l="1"/>
  <c r="MI583" i="6" s="1"/>
  <c r="MG584" i="6" a="1"/>
  <c r="MG584" i="6" s="1"/>
  <c r="MH584" i="6" l="1"/>
  <c r="MI584" i="6" s="1"/>
  <c r="MG585" i="6" a="1"/>
  <c r="MG585" i="6" s="1"/>
  <c r="MH585" i="6" l="1"/>
  <c r="MI585" i="6" s="1"/>
  <c r="MG586" i="6" a="1"/>
  <c r="MG586" i="6" s="1"/>
  <c r="MH586" i="6" l="1"/>
  <c r="MI586" i="6" s="1"/>
  <c r="MG587" i="6" a="1"/>
  <c r="MG587" i="6" s="1"/>
  <c r="MH587" i="6" l="1"/>
  <c r="MI587" i="6" s="1"/>
  <c r="MG588" i="6" a="1"/>
  <c r="MG588" i="6" s="1"/>
  <c r="MH588" i="6" l="1"/>
  <c r="MI588" i="6" s="1"/>
  <c r="MG589" i="6" a="1"/>
  <c r="MG589" i="6" s="1"/>
  <c r="MH589" i="6" l="1"/>
  <c r="MI589" i="6" s="1"/>
  <c r="MG590" i="6" a="1"/>
  <c r="MG590" i="6" s="1"/>
  <c r="MH590" i="6" l="1"/>
  <c r="MI590" i="6" s="1"/>
  <c r="MG591" i="6" a="1"/>
  <c r="MG591" i="6" s="1"/>
  <c r="MH591" i="6" l="1"/>
  <c r="MI591" i="6" s="1"/>
  <c r="MG592" i="6" a="1"/>
  <c r="MG592" i="6" s="1"/>
  <c r="MH592" i="6" l="1"/>
  <c r="MI592" i="6" s="1"/>
  <c r="MG593" i="6" a="1"/>
  <c r="MG593" i="6" s="1"/>
  <c r="MH593" i="6" l="1"/>
  <c r="MI593" i="6" s="1"/>
  <c r="MG594" i="6" a="1"/>
  <c r="MG594" i="6" s="1"/>
  <c r="MH594" i="6" l="1"/>
  <c r="MI594" i="6" s="1"/>
  <c r="MG595" i="6" a="1"/>
  <c r="MG595" i="6" s="1"/>
  <c r="MH595" i="6" l="1"/>
  <c r="MI595" i="6" s="1"/>
  <c r="MG596" i="6" a="1"/>
  <c r="MG596" i="6" s="1"/>
  <c r="MH596" i="6" l="1"/>
  <c r="MI596" i="6" s="1"/>
  <c r="MG597" i="6" a="1"/>
  <c r="MG597" i="6" s="1"/>
  <c r="MH597" i="6" l="1"/>
  <c r="MI597" i="6" s="1"/>
  <c r="MG598" i="6" a="1"/>
  <c r="MG598" i="6" s="1"/>
  <c r="MH598" i="6" l="1"/>
  <c r="MI598" i="6" s="1"/>
  <c r="MG599" i="6" a="1"/>
  <c r="MG599" i="6" s="1"/>
  <c r="MH599" i="6" l="1"/>
  <c r="MI599" i="6" s="1"/>
  <c r="MG600" i="6" a="1"/>
  <c r="MG600" i="6" s="1"/>
  <c r="MH600" i="6" l="1"/>
  <c r="MI600" i="6" s="1"/>
  <c r="MG601" i="6" a="1"/>
  <c r="MG601" i="6" s="1"/>
  <c r="MH601" i="6" l="1"/>
  <c r="MI601" i="6" s="1"/>
  <c r="MG602" i="6" a="1"/>
  <c r="MG602" i="6" s="1"/>
  <c r="MH602" i="6" l="1"/>
  <c r="MI602" i="6" s="1"/>
  <c r="MG603" i="6" a="1"/>
  <c r="MG603" i="6" s="1"/>
  <c r="MH603" i="6" l="1"/>
  <c r="MI603" i="6" s="1"/>
  <c r="MG604" i="6" a="1"/>
  <c r="MG604" i="6" s="1"/>
  <c r="MH604" i="6" l="1"/>
  <c r="MI604" i="6" s="1"/>
  <c r="MG605" i="6" a="1"/>
  <c r="MG605" i="6" s="1"/>
  <c r="MH605" i="6" l="1"/>
  <c r="MI605" i="6" s="1"/>
  <c r="MG606" i="6" a="1"/>
  <c r="MG606" i="6" s="1"/>
  <c r="MH606" i="6" l="1"/>
  <c r="MI606" i="6" s="1"/>
  <c r="MG607" i="6" a="1"/>
  <c r="MG607" i="6" s="1"/>
  <c r="MH607" i="6" l="1"/>
  <c r="MI607" i="6" s="1"/>
  <c r="MG608" i="6" a="1"/>
  <c r="MG608" i="6" s="1"/>
  <c r="MH608" i="6" l="1"/>
  <c r="MI608" i="6" s="1"/>
  <c r="MG609" i="6" a="1"/>
  <c r="MG609" i="6" s="1"/>
  <c r="MH609" i="6" l="1"/>
  <c r="MI609" i="6" s="1"/>
  <c r="MG610" i="6" a="1"/>
  <c r="MG610" i="6" s="1"/>
  <c r="MH610" i="6" l="1"/>
  <c r="MI610" i="6" s="1"/>
  <c r="MG611" i="6" a="1"/>
  <c r="MG611" i="6" s="1"/>
  <c r="MH611" i="6" l="1"/>
  <c r="MI611" i="6" s="1"/>
  <c r="MG612" i="6" a="1"/>
  <c r="MG612" i="6" s="1"/>
  <c r="MH612" i="6" l="1"/>
  <c r="MI612" i="6" s="1"/>
  <c r="MG613" i="6" a="1"/>
  <c r="MG613" i="6" s="1"/>
  <c r="MH613" i="6" l="1"/>
  <c r="MI613" i="6" s="1"/>
  <c r="MG614" i="6" a="1"/>
  <c r="MG614" i="6" s="1"/>
  <c r="MH614" i="6" l="1"/>
  <c r="MI614" i="6" s="1"/>
  <c r="MG615" i="6" a="1"/>
  <c r="MG615" i="6" s="1"/>
  <c r="MH615" i="6" l="1"/>
  <c r="MI615" i="6" s="1"/>
  <c r="MG616" i="6" a="1"/>
  <c r="MG616" i="6" s="1"/>
  <c r="MH616" i="6" l="1"/>
  <c r="MI616" i="6" s="1"/>
  <c r="MG617" i="6" a="1"/>
  <c r="MG617" i="6" s="1"/>
  <c r="MH617" i="6" l="1"/>
  <c r="MI617" i="6" s="1"/>
  <c r="MG618" i="6" a="1"/>
  <c r="MG618" i="6" s="1"/>
  <c r="MH618" i="6" l="1"/>
  <c r="MI618" i="6" s="1"/>
  <c r="MG619" i="6" a="1"/>
  <c r="MG619" i="6" s="1"/>
  <c r="MH619" i="6" l="1"/>
  <c r="MI619" i="6" s="1"/>
  <c r="MG620" i="6" a="1"/>
  <c r="MG620" i="6" s="1"/>
  <c r="MH620" i="6" l="1"/>
  <c r="MI620" i="6" s="1"/>
  <c r="MG621" i="6" a="1"/>
  <c r="MG621" i="6" s="1"/>
  <c r="MH621" i="6" l="1"/>
  <c r="MI621" i="6" s="1"/>
  <c r="MG622" i="6" a="1"/>
  <c r="MG622" i="6" s="1"/>
  <c r="MH622" i="6" l="1"/>
  <c r="MI622" i="6" s="1"/>
  <c r="MG623" i="6" a="1"/>
  <c r="MG623" i="6" s="1"/>
  <c r="MH623" i="6" l="1"/>
  <c r="MI623" i="6" s="1"/>
  <c r="MG624" i="6" a="1"/>
  <c r="MG624" i="6" s="1"/>
  <c r="MH624" i="6" l="1"/>
  <c r="MI624" i="6" s="1"/>
  <c r="MG625" i="6" a="1"/>
  <c r="MG625" i="6" s="1"/>
  <c r="MH625" i="6" l="1"/>
  <c r="MI625" i="6" s="1"/>
  <c r="MG626" i="6" a="1"/>
  <c r="MG626" i="6" s="1"/>
  <c r="MH626" i="6" l="1"/>
  <c r="MI626" i="6" s="1"/>
  <c r="MG627" i="6" a="1"/>
  <c r="MG627" i="6" s="1"/>
  <c r="MH627" i="6" l="1"/>
  <c r="MI627" i="6" s="1"/>
  <c r="MG628" i="6" a="1"/>
  <c r="MG628" i="6" s="1"/>
  <c r="MH628" i="6" l="1"/>
  <c r="MI628" i="6" s="1"/>
  <c r="MG629" i="6" a="1"/>
  <c r="MG629" i="6" s="1"/>
  <c r="MH629" i="6" l="1"/>
  <c r="MI629" i="6" s="1"/>
  <c r="MG630" i="6" a="1"/>
  <c r="MG630" i="6" s="1"/>
  <c r="MH630" i="6" l="1"/>
  <c r="MI630" i="6" s="1"/>
  <c r="MG631" i="6" a="1"/>
  <c r="MG631" i="6" s="1"/>
  <c r="MH631" i="6" l="1"/>
  <c r="MI631" i="6" s="1"/>
  <c r="MG632" i="6" a="1"/>
  <c r="MG632" i="6" s="1"/>
  <c r="MH632" i="6" l="1"/>
  <c r="MI632" i="6" s="1"/>
  <c r="MG633" i="6" a="1"/>
  <c r="MG633" i="6" s="1"/>
  <c r="MH633" i="6" l="1"/>
  <c r="MI633" i="6" s="1"/>
  <c r="MG634" i="6" a="1"/>
  <c r="MG634" i="6" s="1"/>
  <c r="MH634" i="6" l="1"/>
  <c r="MI634" i="6" s="1"/>
  <c r="MG635" i="6" a="1"/>
  <c r="MG635" i="6" s="1"/>
  <c r="MH635" i="6" l="1"/>
  <c r="MI635" i="6" s="1"/>
  <c r="MG636" i="6" a="1"/>
  <c r="MG636" i="6" s="1"/>
  <c r="MH636" i="6" l="1"/>
  <c r="MI636" i="6" s="1"/>
  <c r="MG637" i="6" a="1"/>
  <c r="MG637" i="6" s="1"/>
  <c r="MH637" i="6" l="1"/>
  <c r="MI637" i="6" s="1"/>
  <c r="MG638" i="6" a="1"/>
  <c r="MG638" i="6" s="1"/>
  <c r="MH638" i="6" l="1"/>
  <c r="MI638" i="6" s="1"/>
  <c r="MG639" i="6" a="1"/>
  <c r="MG639" i="6" s="1"/>
  <c r="MH639" i="6" l="1"/>
  <c r="MI639" i="6" s="1"/>
  <c r="MG640" i="6" a="1"/>
  <c r="MG640" i="6" s="1"/>
  <c r="MH640" i="6" l="1"/>
  <c r="MI640" i="6" s="1"/>
  <c r="MG641" i="6" a="1"/>
  <c r="MG641" i="6" s="1"/>
  <c r="MH641" i="6" l="1"/>
  <c r="MI641" i="6" s="1"/>
  <c r="MG642" i="6" a="1"/>
  <c r="MG642" i="6" s="1"/>
  <c r="MH642" i="6" l="1"/>
  <c r="MI642" i="6" s="1"/>
  <c r="MG643" i="6" a="1"/>
  <c r="MG643" i="6" s="1"/>
  <c r="MH643" i="6" l="1"/>
  <c r="MI643" i="6" s="1"/>
  <c r="MG644" i="6" a="1"/>
  <c r="MG644" i="6" s="1"/>
  <c r="MH644" i="6" l="1"/>
  <c r="MI644" i="6" s="1"/>
  <c r="MG645" i="6" a="1"/>
  <c r="MG645" i="6" s="1"/>
  <c r="MH645" i="6" l="1"/>
  <c r="MI645" i="6" s="1"/>
  <c r="MG646" i="6" a="1"/>
  <c r="MG646" i="6" s="1"/>
  <c r="MH646" i="6" l="1"/>
  <c r="MI646" i="6" s="1"/>
  <c r="MG647" i="6" a="1"/>
  <c r="MG647" i="6" s="1"/>
  <c r="MH647" i="6" l="1"/>
  <c r="MI647" i="6" s="1"/>
  <c r="MG648" i="6" a="1"/>
  <c r="MG648" i="6" s="1"/>
  <c r="MH648" i="6" l="1"/>
  <c r="MI648" i="6" s="1"/>
  <c r="MG649" i="6" a="1"/>
  <c r="MG649" i="6" s="1"/>
  <c r="MH649" i="6" l="1"/>
  <c r="MI649" i="6" s="1"/>
  <c r="MG650" i="6" a="1"/>
  <c r="MG650" i="6" s="1"/>
  <c r="MH650" i="6" l="1"/>
  <c r="MI650" i="6" s="1"/>
  <c r="MG651" i="6" a="1"/>
  <c r="MG651" i="6" s="1"/>
  <c r="MH651" i="6" l="1"/>
  <c r="MI651" i="6" s="1"/>
  <c r="MG652" i="6" a="1"/>
  <c r="MG652" i="6" s="1"/>
  <c r="MH652" i="6" l="1"/>
  <c r="MI652" i="6" s="1"/>
  <c r="MG653" i="6" a="1"/>
  <c r="MG653" i="6" s="1"/>
  <c r="MH653" i="6" l="1"/>
  <c r="MI653" i="6" s="1"/>
  <c r="MG654" i="6" a="1"/>
  <c r="MG654" i="6" s="1"/>
  <c r="MH654" i="6" l="1"/>
  <c r="MI654" i="6" s="1"/>
  <c r="MG655" i="6" a="1"/>
  <c r="MG655" i="6" s="1"/>
  <c r="MH655" i="6" l="1"/>
  <c r="MI655" i="6" s="1"/>
  <c r="MG656" i="6" a="1"/>
  <c r="MG656" i="6" s="1"/>
  <c r="MH656" i="6" l="1"/>
  <c r="MI656" i="6" s="1"/>
  <c r="MG657" i="6" a="1"/>
  <c r="MG657" i="6" s="1"/>
  <c r="MH657" i="6" l="1"/>
  <c r="MI657" i="6" s="1"/>
  <c r="MG658" i="6" a="1"/>
  <c r="MG658" i="6" s="1"/>
  <c r="MH658" i="6" l="1"/>
  <c r="MI658" i="6" s="1"/>
  <c r="MG659" i="6" a="1"/>
  <c r="MG659" i="6" s="1"/>
  <c r="MH659" i="6" l="1"/>
  <c r="MI659" i="6" s="1"/>
  <c r="MG660" i="6" a="1"/>
  <c r="MG660" i="6" s="1"/>
  <c r="MH660" i="6" l="1"/>
  <c r="MI660" i="6" s="1"/>
  <c r="MG661" i="6" a="1"/>
  <c r="MG661" i="6" s="1"/>
  <c r="MH661" i="6" l="1"/>
  <c r="MI661" i="6" s="1"/>
  <c r="MG662" i="6" a="1"/>
  <c r="MG662" i="6" s="1"/>
  <c r="MH662" i="6" l="1"/>
  <c r="MI662" i="6" s="1"/>
  <c r="MG663" i="6" a="1"/>
  <c r="MG663" i="6" s="1"/>
  <c r="MH663" i="6" l="1"/>
  <c r="MI663" i="6" s="1"/>
  <c r="MG664" i="6" a="1"/>
  <c r="MG664" i="6" s="1"/>
  <c r="MH664" i="6" l="1"/>
  <c r="MI664" i="6" s="1"/>
  <c r="MG665" i="6" a="1"/>
  <c r="MG665" i="6" s="1"/>
  <c r="MH665" i="6" l="1"/>
  <c r="MI665" i="6" s="1"/>
  <c r="MG666" i="6" a="1"/>
  <c r="MG666" i="6" s="1"/>
  <c r="MH666" i="6" l="1"/>
  <c r="MI666" i="6" s="1"/>
  <c r="MG667" i="6" a="1"/>
  <c r="MG667" i="6" s="1"/>
  <c r="MH667" i="6" l="1"/>
  <c r="MI667" i="6" s="1"/>
  <c r="MG668" i="6" a="1"/>
  <c r="MG668" i="6" s="1"/>
  <c r="MH668" i="6" l="1"/>
  <c r="MI668" i="6" s="1"/>
  <c r="MG669" i="6" a="1"/>
  <c r="MG669" i="6" s="1"/>
  <c r="MH669" i="6" l="1"/>
  <c r="MI669" i="6" s="1"/>
  <c r="MG670" i="6" a="1"/>
  <c r="MG670" i="6" s="1"/>
  <c r="MH670" i="6" l="1"/>
  <c r="MI670" i="6" s="1"/>
  <c r="MG671" i="6" a="1"/>
  <c r="MG671" i="6" s="1"/>
  <c r="MH671" i="6" l="1"/>
  <c r="MI671" i="6" s="1"/>
  <c r="MG672" i="6" a="1"/>
  <c r="MG672" i="6" s="1"/>
  <c r="MH672" i="6" l="1"/>
  <c r="MI672" i="6" s="1"/>
  <c r="MG673" i="6" a="1"/>
  <c r="MG673" i="6" s="1"/>
  <c r="MH673" i="6" l="1"/>
  <c r="MI673" i="6" s="1"/>
  <c r="MG674" i="6" a="1"/>
  <c r="MG674" i="6" s="1"/>
  <c r="MH674" i="6" l="1"/>
  <c r="MI674" i="6" s="1"/>
  <c r="MG675" i="6" a="1"/>
  <c r="MG675" i="6" s="1"/>
  <c r="MH675" i="6" l="1"/>
  <c r="MI675" i="6" s="1"/>
  <c r="MG676" i="6" a="1"/>
  <c r="MG676" i="6" s="1"/>
  <c r="MH676" i="6" l="1"/>
  <c r="MI676" i="6" s="1"/>
  <c r="MG677" i="6" a="1"/>
  <c r="MG677" i="6" s="1"/>
  <c r="MH677" i="6" l="1"/>
  <c r="MI677" i="6" s="1"/>
  <c r="MG678" i="6" a="1"/>
  <c r="MG678" i="6" s="1"/>
  <c r="MH678" i="6" l="1"/>
  <c r="MI678" i="6" s="1"/>
  <c r="MG679" i="6" a="1"/>
  <c r="MG679" i="6" s="1"/>
  <c r="MH679" i="6" l="1"/>
  <c r="MI679" i="6" s="1"/>
  <c r="MG680" i="6" a="1"/>
  <c r="MG680" i="6" s="1"/>
  <c r="MH680" i="6" l="1"/>
  <c r="MI680" i="6" s="1"/>
  <c r="MG681" i="6" a="1"/>
  <c r="MG681" i="6" s="1"/>
  <c r="MH681" i="6" l="1"/>
  <c r="MI681" i="6" s="1"/>
  <c r="MG682" i="6" a="1"/>
  <c r="MG682" i="6" s="1"/>
  <c r="MH682" i="6" l="1"/>
  <c r="MI682" i="6" s="1"/>
  <c r="MG683" i="6" a="1"/>
  <c r="MG683" i="6" s="1"/>
  <c r="MH683" i="6" l="1"/>
  <c r="MI683" i="6" s="1"/>
  <c r="MG684" i="6" a="1"/>
  <c r="MG684" i="6" s="1"/>
  <c r="MH684" i="6" l="1"/>
  <c r="MI684" i="6" s="1"/>
  <c r="MG685" i="6" a="1"/>
  <c r="MG685" i="6" s="1"/>
  <c r="MH685" i="6" l="1"/>
  <c r="MI685" i="6" s="1"/>
  <c r="MG686" i="6" a="1"/>
  <c r="MG686" i="6" s="1"/>
  <c r="MH686" i="6" l="1"/>
  <c r="MI686" i="6" s="1"/>
  <c r="MG687" i="6" a="1"/>
  <c r="MG687" i="6" s="1"/>
  <c r="MH687" i="6" l="1"/>
  <c r="MI687" i="6" s="1"/>
  <c r="MG688" i="6" a="1"/>
  <c r="MG688" i="6" s="1"/>
  <c r="MH688" i="6" l="1"/>
  <c r="MI688" i="6" s="1"/>
  <c r="MG689" i="6" a="1"/>
  <c r="MG689" i="6" s="1"/>
  <c r="MH689" i="6" l="1"/>
  <c r="MI689" i="6" s="1"/>
  <c r="MG690" i="6" a="1"/>
  <c r="MG690" i="6" s="1"/>
  <c r="MH690" i="6" l="1"/>
  <c r="MI690" i="6" s="1"/>
  <c r="MG691" i="6" a="1"/>
  <c r="MG691" i="6" s="1"/>
  <c r="MH691" i="6" l="1"/>
  <c r="MI691" i="6" s="1"/>
  <c r="MG692" i="6" a="1"/>
  <c r="MG692" i="6" s="1"/>
  <c r="MH692" i="6" l="1"/>
  <c r="MI692" i="6" s="1"/>
  <c r="MG693" i="6" a="1"/>
  <c r="MG693" i="6" s="1"/>
  <c r="MH693" i="6" l="1"/>
  <c r="MI693" i="6" s="1"/>
  <c r="MG694" i="6" a="1"/>
  <c r="MG694" i="6" s="1"/>
  <c r="MH694" i="6" l="1"/>
  <c r="MI694" i="6" s="1"/>
  <c r="MG695" i="6" a="1"/>
  <c r="MG695" i="6" s="1"/>
  <c r="MH695" i="6" l="1"/>
  <c r="MI695" i="6" s="1"/>
  <c r="MG696" i="6" a="1"/>
  <c r="MG696" i="6" s="1"/>
  <c r="MH696" i="6" l="1"/>
  <c r="MI696" i="6" s="1"/>
  <c r="MG697" i="6" a="1"/>
  <c r="MG697" i="6" s="1"/>
  <c r="MH697" i="6" l="1"/>
  <c r="MI697" i="6" s="1"/>
  <c r="MG698" i="6" a="1"/>
  <c r="MG698" i="6" s="1"/>
  <c r="MH698" i="6" l="1"/>
  <c r="MI698" i="6" s="1"/>
  <c r="MG699" i="6" a="1"/>
  <c r="MG699" i="6" s="1"/>
  <c r="MH699" i="6" l="1"/>
  <c r="MI699" i="6" s="1"/>
  <c r="MG700" i="6" a="1"/>
  <c r="MG700" i="6" s="1"/>
  <c r="MH700" i="6" l="1"/>
  <c r="MI700" i="6" s="1"/>
  <c r="MG701" i="6" a="1"/>
  <c r="MG701" i="6" s="1"/>
  <c r="MH701" i="6" l="1"/>
  <c r="MI701" i="6" s="1"/>
  <c r="MG702" i="6" a="1"/>
  <c r="MG702" i="6" s="1"/>
  <c r="MH702" i="6" l="1"/>
  <c r="MI702" i="6" s="1"/>
  <c r="MG703" i="6" a="1"/>
  <c r="MG703" i="6" s="1"/>
  <c r="MH703" i="6" l="1"/>
  <c r="MI703" i="6" s="1"/>
  <c r="MG704" i="6" a="1"/>
  <c r="MG704" i="6" s="1"/>
  <c r="MH704" i="6" l="1"/>
  <c r="MI704" i="6" s="1"/>
  <c r="MG705" i="6" a="1"/>
  <c r="MG705" i="6" s="1"/>
  <c r="MH705" i="6" l="1"/>
  <c r="MI705" i="6" s="1"/>
  <c r="MG706" i="6" a="1"/>
  <c r="MG706" i="6" s="1"/>
  <c r="MH706" i="6" l="1"/>
  <c r="MI706" i="6" s="1"/>
  <c r="MG707" i="6" a="1"/>
  <c r="MG707" i="6" s="1"/>
  <c r="MH707" i="6" l="1"/>
  <c r="MI707" i="6" s="1"/>
  <c r="MG708" i="6" a="1"/>
  <c r="MG708" i="6" s="1"/>
  <c r="MH708" i="6" l="1"/>
  <c r="MI708" i="6" s="1"/>
  <c r="MG709" i="6" a="1"/>
  <c r="MG709" i="6" s="1"/>
  <c r="MH709" i="6" l="1"/>
  <c r="MI709" i="6" s="1"/>
  <c r="MG710" i="6" a="1"/>
  <c r="MG710" i="6" s="1"/>
  <c r="MH710" i="6" l="1"/>
  <c r="MI710" i="6" s="1"/>
  <c r="MG711" i="6" a="1"/>
  <c r="MG711" i="6" s="1"/>
  <c r="MH711" i="6" l="1"/>
  <c r="MI711" i="6" s="1"/>
  <c r="MG712" i="6" a="1"/>
  <c r="MG712" i="6" s="1"/>
  <c r="MH712" i="6" l="1"/>
  <c r="MI712" i="6" s="1"/>
  <c r="MG713" i="6" a="1"/>
  <c r="MG713" i="6" s="1"/>
  <c r="MH713" i="6" l="1"/>
  <c r="MI713" i="6" s="1"/>
  <c r="MG714" i="6" a="1"/>
  <c r="MG714" i="6" s="1"/>
  <c r="MH714" i="6" l="1"/>
  <c r="MI714" i="6" s="1"/>
  <c r="MG715" i="6" a="1"/>
  <c r="MG715" i="6" s="1"/>
  <c r="MH715" i="6" l="1"/>
  <c r="MI715" i="6" s="1"/>
  <c r="MG716" i="6" a="1"/>
  <c r="MG716" i="6" s="1"/>
  <c r="MH716" i="6" l="1"/>
  <c r="MI716" i="6" s="1"/>
  <c r="MG717" i="6" a="1"/>
  <c r="MG717" i="6" s="1"/>
  <c r="MH717" i="6" l="1"/>
  <c r="MI717" i="6" s="1"/>
  <c r="MG718" i="6" a="1"/>
  <c r="MG718" i="6" s="1"/>
  <c r="MH718" i="6" l="1"/>
  <c r="MI718" i="6" s="1"/>
  <c r="MG719" i="6" a="1"/>
  <c r="MG719" i="6" s="1"/>
  <c r="MH719" i="6" l="1"/>
  <c r="MI719" i="6" s="1"/>
  <c r="MG720" i="6" a="1"/>
  <c r="MG720" i="6" s="1"/>
  <c r="MH720" i="6" l="1"/>
  <c r="MI720" i="6" s="1"/>
  <c r="MG721" i="6" a="1"/>
  <c r="MG721" i="6" s="1"/>
  <c r="MH721" i="6" l="1"/>
  <c r="MI721" i="6" s="1"/>
  <c r="MG722" i="6" a="1"/>
  <c r="MG722" i="6" s="1"/>
  <c r="MH722" i="6" l="1"/>
  <c r="MI722" i="6" s="1"/>
  <c r="MG723" i="6" a="1"/>
  <c r="MG723" i="6" s="1"/>
  <c r="MH723" i="6" l="1"/>
  <c r="MI723" i="6" s="1"/>
  <c r="MG724" i="6" a="1"/>
  <c r="MG724" i="6" s="1"/>
  <c r="MH724" i="6" l="1"/>
  <c r="MI724" i="6" s="1"/>
  <c r="MG725" i="6" a="1"/>
  <c r="MG725" i="6" s="1"/>
  <c r="MH725" i="6" l="1"/>
  <c r="MI725" i="6" s="1"/>
  <c r="MG726" i="6" a="1"/>
  <c r="MG726" i="6" s="1"/>
  <c r="MH726" i="6" l="1"/>
  <c r="MI726" i="6" s="1"/>
  <c r="MG727" i="6" a="1"/>
  <c r="MG727" i="6" s="1"/>
  <c r="MH727" i="6" l="1"/>
  <c r="MI727" i="6" s="1"/>
  <c r="MG728" i="6" a="1"/>
  <c r="MG728" i="6" s="1"/>
  <c r="MH728" i="6" l="1"/>
  <c r="MI728" i="6" s="1"/>
  <c r="MG729" i="6" a="1"/>
  <c r="MG729" i="6" s="1"/>
  <c r="MH729" i="6" l="1"/>
  <c r="MI729" i="6" s="1"/>
  <c r="MG730" i="6" a="1"/>
  <c r="MG730" i="6" s="1"/>
  <c r="MH730" i="6" l="1"/>
  <c r="MI730" i="6" s="1"/>
  <c r="MG731" i="6" a="1"/>
  <c r="MG731" i="6" s="1"/>
  <c r="MH731" i="6" l="1"/>
  <c r="MI731" i="6" s="1"/>
  <c r="MG732" i="6" a="1"/>
  <c r="MG732" i="6" s="1"/>
  <c r="MH732" i="6" l="1"/>
  <c r="MI732" i="6" s="1"/>
  <c r="MG733" i="6" a="1"/>
  <c r="MG733" i="6" s="1"/>
  <c r="MH733" i="6" l="1"/>
  <c r="MI733" i="6" s="1"/>
  <c r="MG734" i="6" a="1"/>
  <c r="MG734" i="6" s="1"/>
  <c r="MH734" i="6" l="1"/>
  <c r="MI734" i="6" s="1"/>
  <c r="MG735" i="6" a="1"/>
  <c r="MG735" i="6" s="1"/>
  <c r="MH735" i="6" l="1"/>
  <c r="MI735" i="6" s="1"/>
  <c r="MG736" i="6" a="1"/>
  <c r="MG736" i="6" s="1"/>
  <c r="MH736" i="6" l="1"/>
  <c r="MI736" i="6" s="1"/>
  <c r="MG737" i="6" a="1"/>
  <c r="MG737" i="6" s="1"/>
  <c r="MH737" i="6" l="1"/>
  <c r="MI737" i="6" s="1"/>
  <c r="MG738" i="6" a="1"/>
  <c r="MG738" i="6" s="1"/>
  <c r="MH738" i="6" l="1"/>
  <c r="MI738" i="6" s="1"/>
  <c r="MG739" i="6" a="1"/>
  <c r="MG739" i="6" s="1"/>
  <c r="MH739" i="6" l="1"/>
  <c r="MI739" i="6" s="1"/>
  <c r="MG740" i="6" a="1"/>
  <c r="MG740" i="6" s="1"/>
  <c r="MH740" i="6" l="1"/>
  <c r="MI740" i="6" s="1"/>
  <c r="MG741" i="6" a="1"/>
  <c r="MG741" i="6" s="1"/>
  <c r="MH741" i="6" l="1"/>
  <c r="MI741" i="6" s="1"/>
  <c r="MG742" i="6" a="1"/>
  <c r="MG742" i="6" s="1"/>
  <c r="MH742" i="6" l="1"/>
  <c r="MI742" i="6" s="1"/>
  <c r="MG743" i="6" a="1"/>
  <c r="MG743" i="6" s="1"/>
  <c r="MH743" i="6" l="1"/>
  <c r="MI743" i="6" s="1"/>
  <c r="MG744" i="6" a="1"/>
  <c r="MG744" i="6" s="1"/>
  <c r="MH744" i="6" l="1"/>
  <c r="MI744" i="6" s="1"/>
  <c r="MG745" i="6" a="1"/>
  <c r="MG745" i="6" s="1"/>
  <c r="MH745" i="6" l="1"/>
  <c r="MI745" i="6" s="1"/>
  <c r="MG746" i="6" a="1"/>
  <c r="MG746" i="6" s="1"/>
  <c r="MH746" i="6" l="1"/>
  <c r="MI746" i="6" s="1"/>
  <c r="MG747" i="6" a="1"/>
  <c r="MG747" i="6" s="1"/>
  <c r="MH747" i="6" l="1"/>
  <c r="MI747" i="6" s="1"/>
  <c r="MG748" i="6" a="1"/>
  <c r="MG748" i="6" s="1"/>
  <c r="MH748" i="6" l="1"/>
  <c r="MI748" i="6" s="1"/>
  <c r="MG749" i="6" a="1"/>
  <c r="MG749" i="6" s="1"/>
  <c r="MH749" i="6" l="1"/>
  <c r="MI749" i="6" s="1"/>
  <c r="MG750" i="6" a="1"/>
  <c r="MG750" i="6" s="1"/>
  <c r="MH750" i="6" l="1"/>
  <c r="MI750" i="6" s="1"/>
  <c r="MG751" i="6" a="1"/>
  <c r="MG751" i="6" s="1"/>
  <c r="MH751" i="6" l="1"/>
  <c r="MI751" i="6" s="1"/>
  <c r="MG752" i="6" a="1"/>
  <c r="MG752" i="6" s="1"/>
  <c r="MH752" i="6" l="1"/>
  <c r="MI752" i="6" s="1"/>
  <c r="MG753" i="6" a="1"/>
  <c r="MG753" i="6" s="1"/>
  <c r="MH753" i="6" l="1"/>
  <c r="MI753" i="6" s="1"/>
  <c r="MG754" i="6" a="1"/>
  <c r="MG754" i="6" s="1"/>
  <c r="MH754" i="6" l="1"/>
  <c r="MI754" i="6" s="1"/>
  <c r="MG755" i="6" a="1"/>
  <c r="MG755" i="6" s="1"/>
  <c r="MH755" i="6" l="1"/>
  <c r="MI755" i="6" s="1"/>
  <c r="MG756" i="6" a="1"/>
  <c r="MG756" i="6" s="1"/>
  <c r="MH756" i="6" l="1"/>
  <c r="MI756" i="6" s="1"/>
  <c r="MG757" i="6" a="1"/>
  <c r="MG757" i="6" s="1"/>
  <c r="MH757" i="6" l="1"/>
  <c r="MI757" i="6" s="1"/>
  <c r="MG758" i="6" a="1"/>
  <c r="MG758" i="6" s="1"/>
  <c r="MH758" i="6" l="1"/>
  <c r="MI758" i="6" s="1"/>
  <c r="MG759" i="6" a="1"/>
  <c r="MG759" i="6" s="1"/>
  <c r="MH759" i="6" l="1"/>
  <c r="MI759" i="6" s="1"/>
  <c r="MG760" i="6" a="1"/>
  <c r="MG760" i="6" s="1"/>
  <c r="MH760" i="6" l="1"/>
  <c r="MI760" i="6" s="1"/>
  <c r="MG761" i="6" a="1"/>
  <c r="MG761" i="6" s="1"/>
  <c r="MH761" i="6" l="1"/>
  <c r="MI761" i="6" s="1"/>
  <c r="MG762" i="6" a="1"/>
  <c r="MG762" i="6" s="1"/>
  <c r="MH762" i="6" l="1"/>
  <c r="MI762" i="6" s="1"/>
  <c r="MG763" i="6" a="1"/>
  <c r="MG763" i="6" s="1"/>
  <c r="MH763" i="6" l="1"/>
  <c r="MI763" i="6" s="1"/>
  <c r="MG764" i="6" a="1"/>
  <c r="MG764" i="6" s="1"/>
  <c r="MH764" i="6" l="1"/>
  <c r="MI764" i="6" s="1"/>
  <c r="MG765" i="6" a="1"/>
  <c r="MG765" i="6" s="1"/>
  <c r="MH765" i="6" l="1"/>
  <c r="MI765" i="6" s="1"/>
  <c r="MG766" i="6" a="1"/>
  <c r="MG766" i="6" s="1"/>
  <c r="MH766" i="6" l="1"/>
  <c r="MI766" i="6" s="1"/>
  <c r="MG767" i="6" a="1"/>
  <c r="MG767" i="6" s="1"/>
  <c r="MH767" i="6" l="1"/>
  <c r="MI767" i="6" s="1"/>
  <c r="MG768" i="6" a="1"/>
  <c r="MG768" i="6" s="1"/>
  <c r="MH768" i="6" l="1"/>
  <c r="MI768" i="6" s="1"/>
  <c r="MG769" i="6" a="1"/>
  <c r="MG769" i="6" s="1"/>
  <c r="MH769" i="6" l="1"/>
  <c r="MI769" i="6" s="1"/>
  <c r="MG770" i="6" a="1"/>
  <c r="MG770" i="6" s="1"/>
  <c r="MH770" i="6" l="1"/>
  <c r="MI770" i="6" s="1"/>
  <c r="MG771" i="6" a="1"/>
  <c r="MG771" i="6" s="1"/>
  <c r="MH771" i="6" l="1"/>
  <c r="MI771" i="6" s="1"/>
  <c r="MG772" i="6" a="1"/>
  <c r="MG772" i="6" s="1"/>
  <c r="MH772" i="6" l="1"/>
  <c r="MI772" i="6" s="1"/>
  <c r="MG773" i="6" a="1"/>
  <c r="MG773" i="6" s="1"/>
  <c r="MH773" i="6" l="1"/>
  <c r="MI773" i="6" s="1"/>
  <c r="MG774" i="6" a="1"/>
  <c r="MG774" i="6" s="1"/>
  <c r="MH774" i="6" l="1"/>
  <c r="MI774" i="6" s="1"/>
  <c r="MG775" i="6" a="1"/>
  <c r="MG775" i="6" s="1"/>
  <c r="MH775" i="6" l="1"/>
  <c r="MI775" i="6" s="1"/>
  <c r="MG776" i="6" a="1"/>
  <c r="MG776" i="6" s="1"/>
  <c r="MH776" i="6" l="1"/>
  <c r="MI776" i="6" s="1"/>
  <c r="MG777" i="6" a="1"/>
  <c r="MG777" i="6" s="1"/>
  <c r="MH777" i="6" l="1"/>
  <c r="MI777" i="6" s="1"/>
  <c r="MG778" i="6" a="1"/>
  <c r="MG778" i="6" s="1"/>
  <c r="MH778" i="6" l="1"/>
  <c r="MI778" i="6" s="1"/>
  <c r="MG779" i="6" a="1"/>
  <c r="MG779" i="6" s="1"/>
  <c r="MH779" i="6" l="1"/>
  <c r="MI779" i="6" s="1"/>
  <c r="MG780" i="6" a="1"/>
  <c r="MG780" i="6" s="1"/>
  <c r="MH780" i="6" l="1"/>
  <c r="MI780" i="6" s="1"/>
  <c r="MG781" i="6" a="1"/>
  <c r="MG781" i="6" s="1"/>
  <c r="MH781" i="6" l="1"/>
  <c r="MI781" i="6" s="1"/>
  <c r="MG782" i="6" a="1"/>
  <c r="MG782" i="6" s="1"/>
  <c r="MH782" i="6" l="1"/>
  <c r="MI782" i="6" s="1"/>
  <c r="MG783" i="6" a="1"/>
  <c r="MG783" i="6" s="1"/>
  <c r="MH783" i="6" l="1"/>
  <c r="MI783" i="6" s="1"/>
  <c r="MG784" i="6" a="1"/>
  <c r="MG784" i="6" s="1"/>
  <c r="MH784" i="6" l="1"/>
  <c r="MI784" i="6" s="1"/>
  <c r="MG785" i="6" a="1"/>
  <c r="MG785" i="6" s="1"/>
  <c r="MH785" i="6" l="1"/>
  <c r="MI785" i="6" s="1"/>
  <c r="MG786" i="6" a="1"/>
  <c r="MG786" i="6" s="1"/>
  <c r="MH786" i="6" l="1"/>
  <c r="MI786" i="6" s="1"/>
  <c r="MG787" i="6" a="1"/>
  <c r="MG787" i="6" s="1"/>
  <c r="MH787" i="6" l="1"/>
  <c r="MI787" i="6" s="1"/>
  <c r="MG788" i="6" a="1"/>
  <c r="MG788" i="6" s="1"/>
  <c r="MH788" i="6" l="1"/>
  <c r="MI788" i="6" s="1"/>
  <c r="MG789" i="6" a="1"/>
  <c r="MG789" i="6" s="1"/>
  <c r="MH789" i="6" l="1"/>
  <c r="MI789" i="6" s="1"/>
  <c r="MG790" i="6" a="1"/>
  <c r="MG790" i="6" s="1"/>
  <c r="MH790" i="6" l="1"/>
  <c r="MI790" i="6" s="1"/>
  <c r="MG791" i="6" a="1"/>
  <c r="MG791" i="6" s="1"/>
  <c r="MH791" i="6" l="1"/>
  <c r="MI791" i="6" s="1"/>
  <c r="MG792" i="6" a="1"/>
  <c r="MG792" i="6" s="1"/>
  <c r="MH792" i="6" l="1"/>
  <c r="MI792" i="6" s="1"/>
  <c r="MG793" i="6" a="1"/>
  <c r="MG793" i="6" s="1"/>
  <c r="MH793" i="6" l="1"/>
  <c r="MI793" i="6" s="1"/>
  <c r="MG794" i="6" a="1"/>
  <c r="MG794" i="6" s="1"/>
  <c r="MH794" i="6" l="1"/>
  <c r="MI794" i="6" s="1"/>
  <c r="MG795" i="6" a="1"/>
  <c r="MG795" i="6" s="1"/>
  <c r="MH795" i="6" l="1"/>
  <c r="MI795" i="6" s="1"/>
  <c r="MG796" i="6" a="1"/>
  <c r="MG796" i="6" s="1"/>
  <c r="MH796" i="6" l="1"/>
  <c r="MI796" i="6" s="1"/>
  <c r="MG797" i="6" a="1"/>
  <c r="MG797" i="6" s="1"/>
  <c r="MH797" i="6" l="1"/>
  <c r="MI797" i="6" s="1"/>
  <c r="MG798" i="6" a="1"/>
  <c r="MG798" i="6" s="1"/>
  <c r="MH798" i="6" l="1"/>
  <c r="MI798" i="6" s="1"/>
  <c r="MG799" i="6" a="1"/>
  <c r="MG799" i="6" s="1"/>
  <c r="MH799" i="6" l="1"/>
  <c r="MI799" i="6" s="1"/>
  <c r="MG800" i="6" a="1"/>
  <c r="MG800" i="6" s="1"/>
  <c r="MH800" i="6" l="1"/>
  <c r="MI800" i="6" s="1"/>
  <c r="MG801" i="6" a="1"/>
  <c r="MG801" i="6" s="1"/>
  <c r="MH801" i="6" l="1"/>
  <c r="MI801" i="6" s="1"/>
  <c r="MG802" i="6" a="1"/>
  <c r="MG802" i="6" s="1"/>
  <c r="MH802" i="6" l="1"/>
  <c r="MI802" i="6" s="1"/>
  <c r="MG803" i="6" a="1"/>
  <c r="MG803" i="6" s="1"/>
  <c r="MH803" i="6" l="1"/>
  <c r="MI803" i="6" s="1"/>
  <c r="MG804" i="6" a="1"/>
  <c r="MG804" i="6" s="1"/>
  <c r="MH804" i="6" l="1"/>
  <c r="MI804" i="6" s="1"/>
  <c r="MG805" i="6" a="1"/>
  <c r="MG805" i="6" s="1"/>
  <c r="MH805" i="6" l="1"/>
  <c r="MI805" i="6" s="1"/>
  <c r="MG806" i="6" a="1"/>
  <c r="MG806" i="6" s="1"/>
  <c r="MH806" i="6" l="1"/>
  <c r="MI806" i="6" s="1"/>
  <c r="MG807" i="6" a="1"/>
  <c r="MG807" i="6" s="1"/>
  <c r="MH807" i="6" l="1"/>
  <c r="MI807" i="6" s="1"/>
  <c r="MG808" i="6" a="1"/>
  <c r="MG808" i="6" s="1"/>
  <c r="MH808" i="6" l="1"/>
  <c r="MI808" i="6" s="1"/>
  <c r="MG809" i="6" a="1"/>
  <c r="MG809" i="6" s="1"/>
  <c r="MH809" i="6" l="1"/>
  <c r="MI809" i="6" s="1"/>
  <c r="MG810" i="6" a="1"/>
  <c r="MG810" i="6" s="1"/>
  <c r="MH810" i="6" l="1"/>
  <c r="MI810" i="6" s="1"/>
  <c r="MG811" i="6" a="1"/>
  <c r="MG811" i="6" s="1"/>
  <c r="MH811" i="6" l="1"/>
  <c r="MI811" i="6" s="1"/>
  <c r="MG812" i="6" a="1"/>
  <c r="MG812" i="6" s="1"/>
  <c r="MH812" i="6" l="1"/>
  <c r="MI812" i="6" s="1"/>
  <c r="MG813" i="6" a="1"/>
  <c r="MG813" i="6" s="1"/>
  <c r="MH813" i="6" l="1"/>
  <c r="MI813" i="6" s="1"/>
  <c r="MG814" i="6" a="1"/>
  <c r="MG814" i="6" s="1"/>
  <c r="MH814" i="6" l="1"/>
  <c r="MI814" i="6" s="1"/>
  <c r="MG815" i="6" a="1"/>
  <c r="MG815" i="6" s="1"/>
  <c r="MH815" i="6" l="1"/>
  <c r="MI815" i="6" s="1"/>
  <c r="MG816" i="6" a="1"/>
  <c r="MG816" i="6" s="1"/>
  <c r="MH816" i="6" l="1"/>
  <c r="MI816" i="6" s="1"/>
  <c r="MG817" i="6" a="1"/>
  <c r="MG817" i="6" s="1"/>
  <c r="MH817" i="6" l="1"/>
  <c r="MI817" i="6" s="1"/>
  <c r="MG818" i="6" a="1"/>
  <c r="MG818" i="6" s="1"/>
  <c r="MH818" i="6" l="1"/>
  <c r="MI818" i="6" s="1"/>
  <c r="MG819" i="6" a="1"/>
  <c r="MG819" i="6" s="1"/>
  <c r="MH819" i="6" l="1"/>
  <c r="MI819" i="6" s="1"/>
  <c r="MG820" i="6" a="1"/>
  <c r="MG820" i="6" s="1"/>
  <c r="MH820" i="6" l="1"/>
  <c r="MI820" i="6" s="1"/>
  <c r="MG821" i="6" a="1"/>
  <c r="MG821" i="6" s="1"/>
  <c r="MH821" i="6" l="1"/>
  <c r="MI821" i="6" s="1"/>
  <c r="MG822" i="6" a="1"/>
  <c r="MG822" i="6" s="1"/>
  <c r="MH822" i="6" l="1"/>
  <c r="MI822" i="6" s="1"/>
  <c r="MG823" i="6" a="1"/>
  <c r="MG823" i="6" s="1"/>
  <c r="MH823" i="6" l="1"/>
  <c r="MI823" i="6" s="1"/>
  <c r="MG824" i="6" a="1"/>
  <c r="MG824" i="6" s="1"/>
  <c r="MH824" i="6" l="1"/>
  <c r="MI824" i="6" s="1"/>
  <c r="MG825" i="6" a="1"/>
  <c r="MG825" i="6" s="1"/>
  <c r="MH825" i="6" l="1"/>
  <c r="MI825" i="6" s="1"/>
  <c r="MG826" i="6" a="1"/>
  <c r="MG826" i="6" s="1"/>
  <c r="MH826" i="6" l="1"/>
  <c r="MI826" i="6" s="1"/>
  <c r="MG827" i="6" a="1"/>
  <c r="MG827" i="6" s="1"/>
  <c r="MH827" i="6" l="1"/>
  <c r="MI827" i="6" s="1"/>
  <c r="MG828" i="6" a="1"/>
  <c r="MG828" i="6" s="1"/>
  <c r="MH828" i="6" l="1"/>
  <c r="MI828" i="6" s="1"/>
  <c r="MG829" i="6" a="1"/>
  <c r="MG829" i="6" s="1"/>
  <c r="MH829" i="6" l="1"/>
  <c r="MI829" i="6" s="1"/>
  <c r="MG830" i="6" a="1"/>
  <c r="MG830" i="6" s="1"/>
  <c r="MH830" i="6" l="1"/>
  <c r="MI830" i="6" s="1"/>
  <c r="MG831" i="6" a="1"/>
  <c r="MG831" i="6" s="1"/>
  <c r="MH831" i="6" l="1"/>
  <c r="MI831" i="6" s="1"/>
  <c r="MG832" i="6" a="1"/>
  <c r="MG832" i="6" s="1"/>
  <c r="MH832" i="6" l="1"/>
  <c r="MI832" i="6" s="1"/>
  <c r="MG833" i="6" a="1"/>
  <c r="MG833" i="6" s="1"/>
  <c r="MH833" i="6" l="1"/>
  <c r="MI833" i="6" s="1"/>
  <c r="MG834" i="6" a="1"/>
  <c r="MG834" i="6" s="1"/>
  <c r="MH834" i="6" l="1"/>
  <c r="MI834" i="6" s="1"/>
  <c r="MG835" i="6" a="1"/>
  <c r="MG835" i="6" s="1"/>
  <c r="MH835" i="6" l="1"/>
  <c r="MI835" i="6" s="1"/>
  <c r="MG836" i="6" a="1"/>
  <c r="MG836" i="6" s="1"/>
  <c r="MH836" i="6" l="1"/>
  <c r="MI836" i="6" s="1"/>
  <c r="MG837" i="6" a="1"/>
  <c r="MG837" i="6" s="1"/>
  <c r="MH837" i="6" l="1"/>
  <c r="MI837" i="6" s="1"/>
  <c r="MG838" i="6" a="1"/>
  <c r="MG838" i="6" s="1"/>
  <c r="MH838" i="6" l="1"/>
  <c r="MI838" i="6" s="1"/>
  <c r="MG839" i="6" a="1"/>
  <c r="MG839" i="6" s="1"/>
  <c r="MH839" i="6" l="1"/>
  <c r="MI839" i="6" s="1"/>
  <c r="MG840" i="6" a="1"/>
  <c r="MG840" i="6" s="1"/>
  <c r="MH840" i="6" l="1"/>
  <c r="MI840" i="6" s="1"/>
  <c r="MG841" i="6" a="1"/>
  <c r="MG841" i="6" s="1"/>
  <c r="MH841" i="6" l="1"/>
  <c r="MI841" i="6" s="1"/>
  <c r="MG842" i="6" a="1"/>
  <c r="MG842" i="6" s="1"/>
  <c r="MH842" i="6" l="1"/>
  <c r="MI842" i="6" s="1"/>
  <c r="MG843" i="6" a="1"/>
  <c r="MG843" i="6" s="1"/>
  <c r="MH843" i="6" l="1"/>
  <c r="MI843" i="6" s="1"/>
  <c r="MG844" i="6" a="1"/>
  <c r="MG844" i="6" s="1"/>
  <c r="MH844" i="6" l="1"/>
  <c r="MI844" i="6" s="1"/>
  <c r="MG845" i="6" a="1"/>
  <c r="MG845" i="6" s="1"/>
  <c r="MH845" i="6" l="1"/>
  <c r="MI845" i="6" s="1"/>
  <c r="MG846" i="6" a="1"/>
  <c r="MG846" i="6" s="1"/>
  <c r="MH846" i="6" l="1"/>
  <c r="MI846" i="6" s="1"/>
  <c r="MG847" i="6" a="1"/>
  <c r="MG847" i="6" s="1"/>
  <c r="MH847" i="6" l="1"/>
  <c r="MI847" i="6" s="1"/>
  <c r="MG848" i="6" a="1"/>
  <c r="MG848" i="6" s="1"/>
  <c r="MH848" i="6" l="1"/>
  <c r="MI848" i="6" s="1"/>
  <c r="MG849" i="6" a="1"/>
  <c r="MG849" i="6" s="1"/>
  <c r="MH849" i="6" l="1"/>
  <c r="MI849" i="6" s="1"/>
  <c r="MG850" i="6" a="1"/>
  <c r="MG850" i="6" s="1"/>
  <c r="MH850" i="6" s="1"/>
  <c r="MI850" i="6" s="1"/>
  <c r="MJ812" i="6" l="1" a="1"/>
  <c r="MJ812" i="6" s="1"/>
  <c r="B812" i="6" s="1"/>
  <c r="MJ193" i="6" a="1"/>
  <c r="MJ193" i="6" s="1"/>
  <c r="B193" i="6" s="1"/>
  <c r="MJ210" i="6" a="1"/>
  <c r="MJ210" i="6" s="1"/>
  <c r="B210" i="6" s="1"/>
  <c r="MJ369" i="6" a="1"/>
  <c r="MJ369" i="6" s="1"/>
  <c r="B369" i="6" s="1"/>
  <c r="MJ292" i="6" a="1"/>
  <c r="MJ292" i="6" s="1"/>
  <c r="B292" i="6" s="1"/>
  <c r="MJ361" i="6" a="1"/>
  <c r="MJ361" i="6" s="1"/>
  <c r="B361" i="6" s="1"/>
  <c r="MJ65" i="6" a="1"/>
  <c r="MJ65" i="6" s="1"/>
  <c r="B65" i="6" s="1"/>
  <c r="MJ653" i="6" a="1"/>
  <c r="MJ653" i="6" s="1"/>
  <c r="B653" i="6" s="1"/>
  <c r="MJ698" i="6" a="1"/>
  <c r="MJ698" i="6" s="1"/>
  <c r="B698" i="6" s="1"/>
  <c r="MJ38" i="6" a="1"/>
  <c r="MJ38" i="6" s="1"/>
  <c r="B38" i="6" s="1"/>
  <c r="MJ393" i="6" a="1"/>
  <c r="MJ393" i="6" s="1"/>
  <c r="B393" i="6" s="1"/>
  <c r="MJ141" i="6" a="1"/>
  <c r="MJ141" i="6" s="1"/>
  <c r="B141" i="6" s="1"/>
  <c r="MJ285" i="6" a="1"/>
  <c r="MJ285" i="6" s="1"/>
  <c r="B285" i="6" s="1"/>
  <c r="MJ437" i="6" a="1"/>
  <c r="MJ437" i="6" s="1"/>
  <c r="B437" i="6" s="1"/>
  <c r="MJ179" i="6" a="1"/>
  <c r="MJ179" i="6" s="1"/>
  <c r="B179" i="6" s="1"/>
  <c r="MJ305" i="6" a="1"/>
  <c r="MJ305" i="6" s="1"/>
  <c r="B305" i="6" s="1"/>
  <c r="MJ286" i="6" a="1"/>
  <c r="MJ286" i="6" s="1"/>
  <c r="B286" i="6" s="1"/>
  <c r="MJ541" i="6" a="1"/>
  <c r="MJ541" i="6" s="1"/>
  <c r="B541" i="6" s="1"/>
  <c r="MJ320" i="6" a="1"/>
  <c r="MJ320" i="6" s="1"/>
  <c r="B320" i="6" s="1"/>
  <c r="MJ386" i="6" a="1"/>
  <c r="MJ386" i="6" s="1"/>
  <c r="B386" i="6" s="1"/>
  <c r="MJ172" i="6" a="1"/>
  <c r="MJ172" i="6" s="1"/>
  <c r="B172" i="6" s="1"/>
  <c r="MJ358" i="6" a="1"/>
  <c r="MJ358" i="6" s="1"/>
  <c r="B358" i="6" s="1"/>
  <c r="MJ453" i="6" a="1"/>
  <c r="MJ453" i="6" s="1"/>
  <c r="B453" i="6" s="1"/>
  <c r="MJ420" i="6" a="1"/>
  <c r="MJ420" i="6" s="1"/>
  <c r="B420" i="6" s="1"/>
  <c r="MJ528" i="6" a="1"/>
  <c r="MJ528" i="6" s="1"/>
  <c r="B528" i="6" s="1"/>
  <c r="MJ412" i="6" a="1"/>
  <c r="MJ412" i="6" s="1"/>
  <c r="B412" i="6" s="1"/>
  <c r="MJ701" i="6" a="1"/>
  <c r="MJ701" i="6" s="1"/>
  <c r="B701" i="6" s="1"/>
  <c r="MJ357" i="6" a="1"/>
  <c r="MJ357" i="6" s="1"/>
  <c r="B357" i="6" s="1"/>
  <c r="MJ151" i="6" a="1"/>
  <c r="MJ151" i="6" s="1"/>
  <c r="B151" i="6" s="1"/>
  <c r="MJ705" i="6" a="1"/>
  <c r="MJ705" i="6" s="1"/>
  <c r="B705" i="6" s="1"/>
  <c r="MJ498" i="6" a="1"/>
  <c r="MJ498" i="6" s="1"/>
  <c r="B498" i="6" s="1"/>
  <c r="MJ314" i="6" a="1"/>
  <c r="MJ314" i="6" s="1"/>
  <c r="B314" i="6" s="1"/>
  <c r="MJ786" i="6" a="1"/>
  <c r="MJ786" i="6" s="1"/>
  <c r="B786" i="6" s="1"/>
  <c r="MJ310" i="6" a="1"/>
  <c r="MJ310" i="6" s="1"/>
  <c r="B310" i="6" s="1"/>
  <c r="MJ435" i="6" a="1"/>
  <c r="MJ435" i="6" s="1"/>
  <c r="B435" i="6" s="1"/>
  <c r="MJ356" i="6" a="1"/>
  <c r="MJ356" i="6" s="1"/>
  <c r="B356" i="6" s="1"/>
  <c r="MJ842" i="6" a="1"/>
  <c r="MJ842" i="6" s="1"/>
  <c r="B842" i="6" s="1"/>
  <c r="MJ591" i="6" a="1"/>
  <c r="MJ591" i="6" s="1"/>
  <c r="B591" i="6" s="1"/>
  <c r="MJ227" i="6" a="1"/>
  <c r="MJ227" i="6" s="1"/>
  <c r="B227" i="6" s="1"/>
  <c r="MJ170" i="6" a="1"/>
  <c r="MJ170" i="6" s="1"/>
  <c r="B170" i="6" s="1"/>
  <c r="MJ131" i="6" a="1"/>
  <c r="MJ131" i="6" s="1"/>
  <c r="B131" i="6" s="1"/>
  <c r="MJ372" i="6" a="1"/>
  <c r="MJ372" i="6" s="1"/>
  <c r="B372" i="6" s="1"/>
  <c r="MJ464" i="6" a="1"/>
  <c r="MJ464" i="6" s="1"/>
  <c r="B464" i="6" s="1"/>
  <c r="MJ406" i="6" a="1"/>
  <c r="MJ406" i="6" s="1"/>
  <c r="B406" i="6" s="1"/>
  <c r="MJ158" i="6" a="1"/>
  <c r="MJ158" i="6" s="1"/>
  <c r="B158" i="6" s="1"/>
  <c r="MJ421" i="6" a="1"/>
  <c r="MJ421" i="6" s="1"/>
  <c r="B421" i="6" s="1"/>
  <c r="MJ511" i="6" a="1"/>
  <c r="MJ511" i="6" s="1"/>
  <c r="B511" i="6" s="1"/>
  <c r="MJ825" i="6" a="1"/>
  <c r="MJ825" i="6" s="1"/>
  <c r="B825" i="6" s="1"/>
  <c r="MJ381" i="6" a="1"/>
  <c r="MJ381" i="6" s="1"/>
  <c r="B381" i="6" s="1"/>
  <c r="MJ388" i="6" a="1"/>
  <c r="MJ388" i="6" s="1"/>
  <c r="B388" i="6" s="1"/>
  <c r="MJ239" i="6" a="1"/>
  <c r="MJ239" i="6" s="1"/>
  <c r="B239" i="6" s="1"/>
  <c r="MJ485" i="6" a="1"/>
  <c r="MJ485" i="6" s="1"/>
  <c r="B485" i="6" s="1"/>
  <c r="MJ525" i="6" a="1"/>
  <c r="MJ525" i="6" s="1"/>
  <c r="B525" i="6" s="1"/>
  <c r="MJ281" i="6" a="1"/>
  <c r="MJ281" i="6" s="1"/>
  <c r="B281" i="6" s="1"/>
  <c r="MJ724" i="6" a="1"/>
  <c r="MJ724" i="6" s="1"/>
  <c r="B724" i="6" s="1"/>
  <c r="MJ371" i="6" a="1"/>
  <c r="MJ371" i="6" s="1"/>
  <c r="B371" i="6" s="1"/>
  <c r="MJ167" i="6" a="1"/>
  <c r="MJ167" i="6" s="1"/>
  <c r="B167" i="6" s="1"/>
  <c r="MJ353" i="6" a="1"/>
  <c r="MJ353" i="6" s="1"/>
  <c r="B353" i="6" s="1"/>
  <c r="MJ844" i="6" a="1"/>
  <c r="MJ844" i="6" s="1"/>
  <c r="B844" i="6" s="1"/>
  <c r="MJ231" i="6" a="1"/>
  <c r="MJ231" i="6" s="1"/>
  <c r="B231" i="6" s="1"/>
  <c r="MJ246" i="6" a="1"/>
  <c r="MJ246" i="6" s="1"/>
  <c r="B246" i="6" s="1"/>
  <c r="MJ409" i="6" a="1"/>
  <c r="MJ409" i="6" s="1"/>
  <c r="B409" i="6" s="1"/>
  <c r="MJ787" i="6" a="1"/>
  <c r="MJ787" i="6" s="1"/>
  <c r="B787" i="6" s="1"/>
  <c r="MJ23" i="6" a="1"/>
  <c r="MJ23" i="6" s="1"/>
  <c r="B23" i="6" s="1"/>
  <c r="MJ673" i="6" a="1"/>
  <c r="MJ673" i="6" s="1"/>
  <c r="B673" i="6" s="1"/>
  <c r="MJ500" i="6" a="1"/>
  <c r="MJ500" i="6" s="1"/>
  <c r="B500" i="6" s="1"/>
  <c r="MJ60" i="6" a="1"/>
  <c r="MJ60" i="6" s="1"/>
  <c r="B60" i="6" s="1"/>
  <c r="MJ147" i="6" a="1"/>
  <c r="MJ147" i="6" s="1"/>
  <c r="B147" i="6" s="1"/>
  <c r="MJ81" i="6" a="1"/>
  <c r="MJ81" i="6" s="1"/>
  <c r="B81" i="6" s="1"/>
  <c r="MJ383" i="6" a="1"/>
  <c r="MJ383" i="6" s="1"/>
  <c r="B383" i="6" s="1"/>
  <c r="MJ754" i="6" a="1"/>
  <c r="MJ754" i="6" s="1"/>
  <c r="B754" i="6" s="1"/>
  <c r="MJ642" i="6" a="1"/>
  <c r="MJ642" i="6" s="1"/>
  <c r="B642" i="6" s="1"/>
  <c r="MJ27" i="6" a="1"/>
  <c r="MJ27" i="6" s="1"/>
  <c r="B27" i="6" s="1"/>
  <c r="MJ8" i="6" a="1"/>
  <c r="MJ8" i="6" s="1"/>
  <c r="B8" i="6" s="1"/>
  <c r="MJ146" i="6" a="1"/>
  <c r="MJ146" i="6" s="1"/>
  <c r="B146" i="6" s="1"/>
  <c r="MJ572" i="6" a="1"/>
  <c r="MJ572" i="6" s="1"/>
  <c r="B572" i="6" s="1"/>
  <c r="MJ833" i="6" a="1"/>
  <c r="MJ833" i="6" s="1"/>
  <c r="B833" i="6" s="1"/>
  <c r="MJ247" i="6" a="1"/>
  <c r="MJ247" i="6" s="1"/>
  <c r="B247" i="6" s="1"/>
  <c r="MJ562" i="6" a="1"/>
  <c r="MJ562" i="6" s="1"/>
  <c r="B562" i="6" s="1"/>
  <c r="MJ690" i="6" a="1"/>
  <c r="MJ690" i="6" s="1"/>
  <c r="B690" i="6" s="1"/>
  <c r="MJ504" i="6" a="1"/>
  <c r="MJ504" i="6" s="1"/>
  <c r="B504" i="6" s="1"/>
  <c r="MJ442" i="6" a="1"/>
  <c r="MJ442" i="6" s="1"/>
  <c r="B442" i="6" s="1"/>
  <c r="MJ600" i="6" a="1"/>
  <c r="MJ600" i="6" s="1"/>
  <c r="B600" i="6" s="1"/>
  <c r="MJ59" i="6" a="1"/>
  <c r="MJ59" i="6" s="1"/>
  <c r="B59" i="6" s="1"/>
  <c r="MJ100" i="6" a="1"/>
  <c r="MJ100" i="6" s="1"/>
  <c r="B100" i="6" s="1"/>
  <c r="MJ340" i="6" a="1"/>
  <c r="MJ340" i="6" s="1"/>
  <c r="B340" i="6" s="1"/>
  <c r="MJ489" i="6" a="1"/>
  <c r="MJ489" i="6" s="1"/>
  <c r="B489" i="6" s="1"/>
  <c r="MJ339" i="6" a="1"/>
  <c r="MJ339" i="6" s="1"/>
  <c r="B339" i="6" s="1"/>
  <c r="MJ505" i="6" a="1"/>
  <c r="MJ505" i="6" s="1"/>
  <c r="B505" i="6" s="1"/>
  <c r="MJ9" i="6" a="1"/>
  <c r="MJ9" i="6" s="1"/>
  <c r="B9" i="6" s="1"/>
  <c r="MJ41" i="6" a="1"/>
  <c r="MJ41" i="6" s="1"/>
  <c r="B41" i="6" s="1"/>
  <c r="MJ640" i="6" a="1"/>
  <c r="MJ640" i="6" s="1"/>
  <c r="B640" i="6" s="1"/>
  <c r="MJ447" i="6" a="1"/>
  <c r="MJ447" i="6" s="1"/>
  <c r="B447" i="6" s="1"/>
  <c r="MJ309" i="6" a="1"/>
  <c r="MJ309" i="6" s="1"/>
  <c r="B309" i="6" s="1"/>
  <c r="MJ492" i="6" a="1"/>
  <c r="MJ492" i="6" s="1"/>
  <c r="B492" i="6" s="1"/>
  <c r="MJ25" i="6" a="1"/>
  <c r="MJ25" i="6" s="1"/>
  <c r="B25" i="6" s="1"/>
  <c r="MJ399" i="6" a="1"/>
  <c r="MJ399" i="6" s="1"/>
  <c r="B399" i="6" s="1"/>
  <c r="MJ79" i="6" a="1"/>
  <c r="MJ79" i="6" s="1"/>
  <c r="B79" i="6" s="1"/>
  <c r="MJ796" i="6" a="1"/>
  <c r="MJ796" i="6" s="1"/>
  <c r="B796" i="6" s="1"/>
  <c r="MJ576" i="6" a="1"/>
  <c r="MJ576" i="6" s="1"/>
  <c r="B576" i="6" s="1"/>
  <c r="MJ102" i="6" a="1"/>
  <c r="MJ102" i="6" s="1"/>
  <c r="B102" i="6" s="1"/>
  <c r="MJ480" i="6" a="1"/>
  <c r="MJ480" i="6" s="1"/>
  <c r="B480" i="6" s="1"/>
  <c r="MJ235" i="6" a="1"/>
  <c r="MJ235" i="6" s="1"/>
  <c r="B235" i="6" s="1"/>
  <c r="MJ493" i="6" a="1"/>
  <c r="MJ493" i="6" s="1"/>
  <c r="B493" i="6" s="1"/>
  <c r="MJ180" i="6" a="1"/>
  <c r="MJ180" i="6" s="1"/>
  <c r="B180" i="6" s="1"/>
  <c r="MJ477" i="6" a="1"/>
  <c r="MJ477" i="6" s="1"/>
  <c r="B477" i="6" s="1"/>
  <c r="MJ617" i="6" a="1"/>
  <c r="MJ617" i="6" s="1"/>
  <c r="B617" i="6" s="1"/>
  <c r="MJ551" i="6" a="1"/>
  <c r="MJ551" i="6" s="1"/>
  <c r="B551" i="6" s="1"/>
  <c r="MJ564" i="6" a="1"/>
  <c r="MJ564" i="6" s="1"/>
  <c r="B564" i="6" s="1"/>
  <c r="MJ471" i="6" a="1"/>
  <c r="MJ471" i="6" s="1"/>
  <c r="B471" i="6" s="1"/>
  <c r="MJ627" i="6" a="1"/>
  <c r="MJ627" i="6" s="1"/>
  <c r="B627" i="6" s="1"/>
  <c r="MJ191" i="6" a="1"/>
  <c r="MJ191" i="6" s="1"/>
  <c r="B191" i="6" s="1"/>
  <c r="MJ330" i="6" a="1"/>
  <c r="MJ330" i="6" s="1"/>
  <c r="B330" i="6" s="1"/>
  <c r="MJ778" i="6" a="1"/>
  <c r="MJ778" i="6" s="1"/>
  <c r="B778" i="6" s="1"/>
  <c r="MJ767" i="6" a="1"/>
  <c r="MJ767" i="6" s="1"/>
  <c r="B767" i="6" s="1"/>
  <c r="MJ306" i="6" a="1"/>
  <c r="MJ306" i="6" s="1"/>
  <c r="B306" i="6" s="1"/>
  <c r="MJ671" i="6" a="1"/>
  <c r="MJ671" i="6" s="1"/>
  <c r="B671" i="6" s="1"/>
  <c r="MJ651" i="6" a="1"/>
  <c r="MJ651" i="6" s="1"/>
  <c r="B651" i="6" s="1"/>
  <c r="MJ73" i="6" a="1"/>
  <c r="MJ73" i="6" s="1"/>
  <c r="B73" i="6" s="1"/>
  <c r="MJ379" i="6" a="1"/>
  <c r="MJ379" i="6" s="1"/>
  <c r="B379" i="6" s="1"/>
  <c r="MJ497" i="6" a="1"/>
  <c r="MJ497" i="6" s="1"/>
  <c r="B497" i="6" s="1"/>
  <c r="MJ575" i="6" a="1"/>
  <c r="MJ575" i="6" s="1"/>
  <c r="B575" i="6" s="1"/>
  <c r="MJ203" i="6" a="1"/>
  <c r="MJ203" i="6" s="1"/>
  <c r="B203" i="6" s="1"/>
  <c r="MJ195" i="6" a="1"/>
  <c r="MJ195" i="6" s="1"/>
  <c r="B195" i="6" s="1"/>
  <c r="MJ814" i="6" a="1"/>
  <c r="MJ814" i="6" s="1"/>
  <c r="B814" i="6" s="1"/>
  <c r="MJ99" i="6" a="1"/>
  <c r="MJ99" i="6" s="1"/>
  <c r="B99" i="6" s="1"/>
  <c r="MJ660" i="6" a="1"/>
  <c r="MJ660" i="6" s="1"/>
  <c r="B660" i="6" s="1"/>
  <c r="MJ580" i="6" a="1"/>
  <c r="MJ580" i="6" s="1"/>
  <c r="B580" i="6" s="1"/>
  <c r="MJ688" i="6" a="1"/>
  <c r="MJ688" i="6" s="1"/>
  <c r="B688" i="6" s="1"/>
  <c r="MJ57" i="6" a="1"/>
  <c r="MJ57" i="6" s="1"/>
  <c r="B57" i="6" s="1"/>
  <c r="MJ567" i="6" a="1"/>
  <c r="MJ567" i="6" s="1"/>
  <c r="B567" i="6" s="1"/>
  <c r="MJ382" i="6" a="1"/>
  <c r="MJ382" i="6" s="1"/>
  <c r="B382" i="6" s="1"/>
  <c r="MJ33" i="6" a="1"/>
  <c r="MJ33" i="6" s="1"/>
  <c r="B33" i="6" s="1"/>
  <c r="MJ813" i="6" a="1"/>
  <c r="MJ813" i="6" s="1"/>
  <c r="B813" i="6" s="1"/>
  <c r="MJ83" i="6" a="1"/>
  <c r="MJ83" i="6" s="1"/>
  <c r="B83" i="6" s="1"/>
  <c r="MJ684" i="6" a="1"/>
  <c r="MJ684" i="6" s="1"/>
  <c r="B684" i="6" s="1"/>
  <c r="MJ692" i="6" a="1"/>
  <c r="MJ692" i="6" s="1"/>
  <c r="B692" i="6" s="1"/>
  <c r="MJ632" i="6" a="1"/>
  <c r="MJ632" i="6" s="1"/>
  <c r="B632" i="6" s="1"/>
  <c r="MJ444" i="6" a="1"/>
  <c r="MJ444" i="6" s="1"/>
  <c r="B444" i="6" s="1"/>
  <c r="MJ136" i="6" a="1"/>
  <c r="MJ136" i="6" s="1"/>
  <c r="B136" i="6" s="1"/>
  <c r="MJ55" i="6" a="1"/>
  <c r="MJ55" i="6" s="1"/>
  <c r="B55" i="6" s="1"/>
  <c r="MJ189" i="6" a="1"/>
  <c r="MJ189" i="6" s="1"/>
  <c r="B189" i="6" s="1"/>
  <c r="MJ608" i="6" a="1"/>
  <c r="MJ608" i="6" s="1"/>
  <c r="B608" i="6" s="1"/>
  <c r="MJ630" i="6" a="1"/>
  <c r="MJ630" i="6" s="1"/>
  <c r="B630" i="6" s="1"/>
  <c r="MJ461" i="6" a="1"/>
  <c r="MJ461" i="6" s="1"/>
  <c r="B461" i="6" s="1"/>
  <c r="MJ334" i="6" a="1"/>
  <c r="MJ334" i="6" s="1"/>
  <c r="B334" i="6" s="1"/>
  <c r="MJ338" i="6" a="1"/>
  <c r="MJ338" i="6" s="1"/>
  <c r="B338" i="6" s="1"/>
  <c r="MJ806" i="6" a="1"/>
  <c r="MJ806" i="6" s="1"/>
  <c r="B806" i="6" s="1"/>
  <c r="MJ789" i="6" a="1"/>
  <c r="MJ789" i="6" s="1"/>
  <c r="B789" i="6" s="1"/>
  <c r="MJ401" i="6" a="1"/>
  <c r="MJ401" i="6" s="1"/>
  <c r="B401" i="6" s="1"/>
  <c r="MJ155" i="6" a="1"/>
  <c r="MJ155" i="6" s="1"/>
  <c r="B155" i="6" s="1"/>
  <c r="MJ205" i="6" a="1"/>
  <c r="MJ205" i="6" s="1"/>
  <c r="B205" i="6" s="1"/>
  <c r="MJ211" i="6" a="1"/>
  <c r="MJ211" i="6" s="1"/>
  <c r="B211" i="6" s="1"/>
  <c r="MJ682" i="6" a="1"/>
  <c r="MJ682" i="6" s="1"/>
  <c r="B682" i="6" s="1"/>
  <c r="MJ545" i="6" a="1"/>
  <c r="MJ545" i="6" s="1"/>
  <c r="B545" i="6" s="1"/>
  <c r="MJ759" i="6" a="1"/>
  <c r="MJ759" i="6" s="1"/>
  <c r="B759" i="6" s="1"/>
  <c r="MJ556" i="6" a="1"/>
  <c r="MJ556" i="6" s="1"/>
  <c r="B556" i="6" s="1"/>
  <c r="MJ652" i="6" a="1"/>
  <c r="MJ652" i="6" s="1"/>
  <c r="B652" i="6" s="1"/>
  <c r="MJ830" i="6" a="1"/>
  <c r="MJ830" i="6" s="1"/>
  <c r="B830" i="6" s="1"/>
  <c r="MJ765" i="6" a="1"/>
  <c r="MJ765" i="6" s="1"/>
  <c r="B765" i="6" s="1"/>
  <c r="MJ278" i="6" a="1"/>
  <c r="MJ278" i="6" s="1"/>
  <c r="B278" i="6" s="1"/>
  <c r="MJ347" i="6" a="1"/>
  <c r="MJ347" i="6" s="1"/>
  <c r="B347" i="6" s="1"/>
  <c r="MJ209" i="6" a="1"/>
  <c r="MJ209" i="6" s="1"/>
  <c r="B209" i="6" s="1"/>
  <c r="MJ736" i="6" a="1"/>
  <c r="MJ736" i="6" s="1"/>
  <c r="B736" i="6" s="1"/>
  <c r="MJ535" i="6" a="1"/>
  <c r="MJ535" i="6" s="1"/>
  <c r="B535" i="6" s="1"/>
  <c r="MJ438" i="6" a="1"/>
  <c r="MJ438" i="6" s="1"/>
  <c r="B438" i="6" s="1"/>
  <c r="MJ748" i="6" a="1"/>
  <c r="MJ748" i="6" s="1"/>
  <c r="B748" i="6" s="1"/>
  <c r="MJ117" i="6" a="1"/>
  <c r="MJ117" i="6" s="1"/>
  <c r="B117" i="6" s="1"/>
  <c r="MJ713" i="6" a="1"/>
  <c r="MJ713" i="6" s="1"/>
  <c r="B713" i="6" s="1"/>
  <c r="MJ618" i="6" a="1"/>
  <c r="MJ618" i="6" s="1"/>
  <c r="B618" i="6" s="1"/>
  <c r="MJ405" i="6" a="1"/>
  <c r="MJ405" i="6" s="1"/>
  <c r="B405" i="6" s="1"/>
  <c r="MJ61" i="6" a="1"/>
  <c r="MJ61" i="6" s="1"/>
  <c r="B61" i="6" s="1"/>
  <c r="MJ277" i="6" a="1"/>
  <c r="MJ277" i="6" s="1"/>
  <c r="B277" i="6" s="1"/>
  <c r="MJ774" i="6" a="1"/>
  <c r="MJ774" i="6" s="1"/>
  <c r="B774" i="6" s="1"/>
  <c r="MJ808" i="6" a="1"/>
  <c r="MJ808" i="6" s="1"/>
  <c r="B808" i="6" s="1"/>
  <c r="MJ105" i="6" a="1"/>
  <c r="MJ105" i="6" s="1"/>
  <c r="B105" i="6" s="1"/>
  <c r="MJ776" i="6" a="1"/>
  <c r="MJ776" i="6" s="1"/>
  <c r="B776" i="6" s="1"/>
  <c r="MJ212" i="6" a="1"/>
  <c r="MJ212" i="6" s="1"/>
  <c r="B212" i="6" s="1"/>
  <c r="MJ149" i="6" a="1"/>
  <c r="MJ149" i="6" s="1"/>
  <c r="B149" i="6" s="1"/>
  <c r="MJ249" i="6" a="1"/>
  <c r="MJ249" i="6" s="1"/>
  <c r="B249" i="6" s="1"/>
  <c r="MJ70" i="6" a="1"/>
  <c r="MJ70" i="6" s="1"/>
  <c r="B70" i="6" s="1"/>
  <c r="MJ835" i="6" a="1"/>
  <c r="MJ835" i="6" s="1"/>
  <c r="B835" i="6" s="1"/>
  <c r="MJ446" i="6" a="1"/>
  <c r="MJ446" i="6" s="1"/>
  <c r="B446" i="6" s="1"/>
  <c r="MJ662" i="6" a="1"/>
  <c r="MJ662" i="6" s="1"/>
  <c r="B662" i="6" s="1"/>
  <c r="MJ222" i="6" a="1"/>
  <c r="MJ222" i="6" s="1"/>
  <c r="B222" i="6" s="1"/>
  <c r="MJ702" i="6" a="1"/>
  <c r="MJ702" i="6" s="1"/>
  <c r="B702" i="6" s="1"/>
  <c r="MJ602" i="6" a="1"/>
  <c r="MJ602" i="6" s="1"/>
  <c r="B602" i="6" s="1"/>
  <c r="MJ284" i="6" a="1"/>
  <c r="MJ284" i="6" s="1"/>
  <c r="B284" i="6" s="1"/>
  <c r="MJ536" i="6" a="1"/>
  <c r="MJ536" i="6" s="1"/>
  <c r="B536" i="6" s="1"/>
  <c r="MJ654" i="6" a="1"/>
  <c r="MJ654" i="6" s="1"/>
  <c r="B654" i="6" s="1"/>
  <c r="MJ582" i="6" a="1"/>
  <c r="MJ582" i="6" s="1"/>
  <c r="B582" i="6" s="1"/>
  <c r="MJ380" i="6" a="1"/>
  <c r="MJ380" i="6" s="1"/>
  <c r="B380" i="6" s="1"/>
  <c r="MJ377" i="6" a="1"/>
  <c r="MJ377" i="6" s="1"/>
  <c r="B377" i="6" s="1"/>
  <c r="MJ98" i="6" a="1"/>
  <c r="MJ98" i="6" s="1"/>
  <c r="B98" i="6" s="1"/>
  <c r="MJ376" i="6" a="1"/>
  <c r="MJ376" i="6" s="1"/>
  <c r="B376" i="6" s="1"/>
  <c r="MJ24" i="6" a="1"/>
  <c r="MJ24" i="6" s="1"/>
  <c r="B24" i="6" s="1"/>
  <c r="MJ94" i="6" a="1"/>
  <c r="MJ94" i="6" s="1"/>
  <c r="B94" i="6" s="1"/>
  <c r="MJ734" i="6" a="1"/>
  <c r="MJ734" i="6" s="1"/>
  <c r="B734" i="6" s="1"/>
  <c r="MJ749" i="6" a="1"/>
  <c r="MJ749" i="6" s="1"/>
  <c r="B749" i="6" s="1"/>
  <c r="MJ234" i="6" a="1"/>
  <c r="MJ234" i="6" s="1"/>
  <c r="B234" i="6" s="1"/>
  <c r="MJ503" i="6" a="1"/>
  <c r="MJ503" i="6" s="1"/>
  <c r="B503" i="6" s="1"/>
  <c r="MJ173" i="6" a="1"/>
  <c r="MJ173" i="6" s="1"/>
  <c r="B173" i="6" s="1"/>
  <c r="MJ43" i="6" a="1"/>
  <c r="MJ43" i="6" s="1"/>
  <c r="B43" i="6" s="1"/>
  <c r="MJ264" i="6" a="1"/>
  <c r="MJ264" i="6" s="1"/>
  <c r="B264" i="6" s="1"/>
  <c r="MJ519" i="6" a="1"/>
  <c r="MJ519" i="6" s="1"/>
  <c r="B519" i="6" s="1"/>
  <c r="MJ836" i="6" a="1"/>
  <c r="MJ836" i="6" s="1"/>
  <c r="B836" i="6" s="1"/>
  <c r="MJ606" i="6" a="1"/>
  <c r="MJ606" i="6" s="1"/>
  <c r="B606" i="6" s="1"/>
  <c r="MJ253" i="6" a="1"/>
  <c r="MJ253" i="6" s="1"/>
  <c r="B253" i="6" s="1"/>
  <c r="MJ755" i="6" a="1"/>
  <c r="MJ755" i="6" s="1"/>
  <c r="B755" i="6" s="1"/>
  <c r="MJ62" i="6" a="1"/>
  <c r="MJ62" i="6" s="1"/>
  <c r="B62" i="6" s="1"/>
  <c r="MJ360" i="6" a="1"/>
  <c r="MJ360" i="6" s="1"/>
  <c r="B360" i="6" s="1"/>
  <c r="MJ312" i="6" a="1"/>
  <c r="MJ312" i="6" s="1"/>
  <c r="B312" i="6" s="1"/>
  <c r="MJ7" i="6" a="1"/>
  <c r="MJ7" i="6" s="1"/>
  <c r="B7" i="6" s="1"/>
  <c r="MJ87" i="6" a="1"/>
  <c r="MJ87" i="6" s="1"/>
  <c r="B87" i="6" s="1"/>
  <c r="MJ514" i="6" a="1"/>
  <c r="MJ514" i="6" s="1"/>
  <c r="B514" i="6" s="1"/>
  <c r="MJ82" i="6" a="1"/>
  <c r="MJ82" i="6" s="1"/>
  <c r="B82" i="6" s="1"/>
  <c r="MJ202" i="6" a="1"/>
  <c r="MJ202" i="6" s="1"/>
  <c r="B202" i="6" s="1"/>
  <c r="MJ352" i="6" a="1"/>
  <c r="MJ352" i="6" s="1"/>
  <c r="B352" i="6" s="1"/>
  <c r="MJ827" i="6" a="1"/>
  <c r="MJ827" i="6" s="1"/>
  <c r="B827" i="6" s="1"/>
  <c r="MJ484" i="6" a="1"/>
  <c r="MJ484" i="6" s="1"/>
  <c r="B484" i="6" s="1"/>
  <c r="MJ513" i="6" a="1"/>
  <c r="MJ513" i="6" s="1"/>
  <c r="B513" i="6" s="1"/>
  <c r="MJ828" i="6" a="1"/>
  <c r="MJ828" i="6" s="1"/>
  <c r="B828" i="6" s="1"/>
  <c r="MJ88" i="6" a="1"/>
  <c r="MJ88" i="6" s="1"/>
  <c r="B88" i="6" s="1"/>
  <c r="MJ11" i="6" a="1"/>
  <c r="MJ11" i="6" s="1"/>
  <c r="B11" i="6" s="1"/>
  <c r="MJ595" i="6" a="1"/>
  <c r="MJ595" i="6" s="1"/>
  <c r="B595" i="6" s="1"/>
  <c r="MJ135" i="6" a="1"/>
  <c r="MJ135" i="6" s="1"/>
  <c r="B135" i="6" s="1"/>
  <c r="MJ199" i="6" a="1"/>
  <c r="MJ199" i="6" s="1"/>
  <c r="B199" i="6" s="1"/>
  <c r="MJ659" i="6" a="1"/>
  <c r="MJ659" i="6" s="1"/>
  <c r="B659" i="6" s="1"/>
  <c r="MJ440" i="6" a="1"/>
  <c r="MJ440" i="6" s="1"/>
  <c r="B440" i="6" s="1"/>
  <c r="MJ359" i="6" a="1"/>
  <c r="MJ359" i="6" s="1"/>
  <c r="B359" i="6" s="1"/>
  <c r="MJ233" i="6" a="1"/>
  <c r="MJ233" i="6" s="1"/>
  <c r="B233" i="6" s="1"/>
  <c r="MJ700" i="6" a="1"/>
  <c r="MJ700" i="6" s="1"/>
  <c r="B700" i="6" s="1"/>
  <c r="MJ644" i="6" a="1"/>
  <c r="MJ644" i="6" s="1"/>
  <c r="B644" i="6" s="1"/>
  <c r="MJ637" i="6" a="1"/>
  <c r="MJ637" i="6" s="1"/>
  <c r="B637" i="6" s="1"/>
  <c r="MJ6" i="6" a="1"/>
  <c r="MJ6" i="6" s="1"/>
  <c r="B6" i="6" s="1"/>
  <c r="MJ53" i="6" a="1"/>
  <c r="MJ53" i="6" s="1"/>
  <c r="B53" i="6" s="1"/>
  <c r="MJ115" i="6" a="1"/>
  <c r="MJ115" i="6" s="1"/>
  <c r="B115" i="6" s="1"/>
  <c r="MJ257" i="6" a="1"/>
  <c r="MJ257" i="6" s="1"/>
  <c r="B257" i="6" s="1"/>
  <c r="MJ337" i="6" a="1"/>
  <c r="MJ337" i="6" s="1"/>
  <c r="B337" i="6" s="1"/>
  <c r="MJ335" i="6" a="1"/>
  <c r="MJ335" i="6" s="1"/>
  <c r="B335" i="6" s="1"/>
  <c r="MJ90" i="6" a="1"/>
  <c r="MJ90" i="6" s="1"/>
  <c r="B90" i="6" s="1"/>
  <c r="MJ742" i="6" a="1"/>
  <c r="MJ742" i="6" s="1"/>
  <c r="B742" i="6" s="1"/>
  <c r="MJ741" i="6" a="1"/>
  <c r="MJ741" i="6" s="1"/>
  <c r="B741" i="6" s="1"/>
  <c r="MJ801" i="6" a="1"/>
  <c r="MJ801" i="6" s="1"/>
  <c r="B801" i="6" s="1"/>
  <c r="MJ758" i="6" a="1"/>
  <c r="MJ758" i="6" s="1"/>
  <c r="B758" i="6" s="1"/>
  <c r="MJ710" i="6" a="1"/>
  <c r="MJ710" i="6" s="1"/>
  <c r="B710" i="6" s="1"/>
  <c r="MJ165" i="6" a="1"/>
  <c r="MJ165" i="6" s="1"/>
  <c r="B165" i="6" s="1"/>
  <c r="MJ329" i="6" a="1"/>
  <c r="MJ329" i="6" s="1"/>
  <c r="B329" i="6" s="1"/>
  <c r="MJ722" i="6" a="1"/>
  <c r="MJ722" i="6" s="1"/>
  <c r="B722" i="6" s="1"/>
  <c r="MJ635" i="6" a="1"/>
  <c r="MJ635" i="6" s="1"/>
  <c r="B635" i="6" s="1"/>
  <c r="MJ266" i="6" a="1"/>
  <c r="MJ266" i="6" s="1"/>
  <c r="B266" i="6" s="1"/>
  <c r="MJ711" i="6" a="1"/>
  <c r="MJ711" i="6" s="1"/>
  <c r="B711" i="6" s="1"/>
  <c r="MJ78" i="6" a="1"/>
  <c r="MJ78" i="6" s="1"/>
  <c r="B78" i="6" s="1"/>
  <c r="MJ563" i="6" a="1"/>
  <c r="MJ563" i="6" s="1"/>
  <c r="B563" i="6" s="1"/>
  <c r="MJ797" i="6" a="1"/>
  <c r="MJ797" i="6" s="1"/>
  <c r="B797" i="6" s="1"/>
  <c r="MJ445" i="6" a="1"/>
  <c r="MJ445" i="6" s="1"/>
  <c r="B445" i="6" s="1"/>
  <c r="MJ273" i="6" a="1"/>
  <c r="MJ273" i="6" s="1"/>
  <c r="B273" i="6" s="1"/>
  <c r="MJ32" i="6" a="1"/>
  <c r="MJ32" i="6" s="1"/>
  <c r="B32" i="6" s="1"/>
  <c r="MJ785" i="6" a="1"/>
  <c r="MJ785" i="6" s="1"/>
  <c r="B785" i="6" s="1"/>
  <c r="MJ587" i="6" a="1"/>
  <c r="MJ587" i="6" s="1"/>
  <c r="B587" i="6" s="1"/>
  <c r="MJ432" i="6" a="1"/>
  <c r="MJ432" i="6" s="1"/>
  <c r="B432" i="6" s="1"/>
  <c r="MJ119" i="6" a="1"/>
  <c r="MJ119" i="6" s="1"/>
  <c r="B119" i="6" s="1"/>
  <c r="MJ793" i="6" a="1"/>
  <c r="MJ793" i="6" s="1"/>
  <c r="B793" i="6" s="1"/>
  <c r="MJ31" i="6" a="1"/>
  <c r="MJ31" i="6" s="1"/>
  <c r="B31" i="6" s="1"/>
  <c r="MJ143" i="6" a="1"/>
  <c r="MJ143" i="6" s="1"/>
  <c r="B143" i="6" s="1"/>
  <c r="MJ433" i="6" a="1"/>
  <c r="MJ433" i="6" s="1"/>
  <c r="B433" i="6" s="1"/>
  <c r="MJ398" i="6" a="1"/>
  <c r="MJ398" i="6" s="1"/>
  <c r="B398" i="6" s="1"/>
  <c r="MJ454" i="6" a="1"/>
  <c r="MJ454" i="6" s="1"/>
  <c r="B454" i="6" s="1"/>
  <c r="MJ75" i="6" a="1"/>
  <c r="MJ75" i="6" s="1"/>
  <c r="B75" i="6" s="1"/>
  <c r="MJ400" i="6" a="1"/>
  <c r="MJ400" i="6" s="1"/>
  <c r="B400" i="6" s="1"/>
  <c r="MJ769" i="6" a="1"/>
  <c r="MJ769" i="6" s="1"/>
  <c r="B769" i="6" s="1"/>
  <c r="MJ349" i="6" a="1"/>
  <c r="MJ349" i="6" s="1"/>
  <c r="B349" i="6" s="1"/>
  <c r="MJ280" i="6" a="1"/>
  <c r="MJ280" i="6" s="1"/>
  <c r="B280" i="6" s="1"/>
  <c r="MJ430" i="6" a="1"/>
  <c r="MJ430" i="6" s="1"/>
  <c r="B430" i="6" s="1"/>
  <c r="MJ546" i="6" a="1"/>
  <c r="MJ546" i="6" s="1"/>
  <c r="B546" i="6" s="1"/>
  <c r="MJ96" i="6" a="1"/>
  <c r="MJ96" i="6" s="1"/>
  <c r="B96" i="6" s="1"/>
  <c r="MJ626" i="6" a="1"/>
  <c r="MJ626" i="6" s="1"/>
  <c r="B626" i="6" s="1"/>
  <c r="MJ365" i="6" a="1"/>
  <c r="MJ365" i="6" s="1"/>
  <c r="B365" i="6" s="1"/>
  <c r="MJ390" i="6" a="1"/>
  <c r="MJ390" i="6" s="1"/>
  <c r="B390" i="6" s="1"/>
  <c r="MJ639" i="6" a="1"/>
  <c r="MJ639" i="6" s="1"/>
  <c r="B639" i="6" s="1"/>
  <c r="MJ336" i="6" a="1"/>
  <c r="MJ336" i="6" s="1"/>
  <c r="B336" i="6" s="1"/>
  <c r="MJ157" i="6" a="1"/>
  <c r="MJ157" i="6" s="1"/>
  <c r="B157" i="6" s="1"/>
  <c r="MJ457" i="6" a="1"/>
  <c r="MJ457" i="6" s="1"/>
  <c r="B457" i="6" s="1"/>
  <c r="MJ244" i="6" a="1"/>
  <c r="MJ244" i="6" s="1"/>
  <c r="B244" i="6" s="1"/>
  <c r="MJ456" i="6" a="1"/>
  <c r="MJ456" i="6" s="1"/>
  <c r="B456" i="6" s="1"/>
  <c r="MJ463" i="6" a="1"/>
  <c r="MJ463" i="6" s="1"/>
  <c r="B463" i="6" s="1"/>
  <c r="MJ178" i="6" a="1"/>
  <c r="MJ178" i="6" s="1"/>
  <c r="B178" i="6" s="1"/>
  <c r="MJ704" i="6" a="1"/>
  <c r="MJ704" i="6" s="1"/>
  <c r="B704" i="6" s="1"/>
  <c r="MJ760" i="6" a="1"/>
  <c r="MJ760" i="6" s="1"/>
  <c r="B760" i="6" s="1"/>
  <c r="MJ714" i="6" a="1"/>
  <c r="MJ714" i="6" s="1"/>
  <c r="B714" i="6" s="1"/>
  <c r="MJ208" i="6" a="1"/>
  <c r="MJ208" i="6" s="1"/>
  <c r="B208" i="6" s="1"/>
  <c r="MJ50" i="6" a="1"/>
  <c r="MJ50" i="6" s="1"/>
  <c r="B50" i="6" s="1"/>
  <c r="MJ201" i="6" a="1"/>
  <c r="MJ201" i="6" s="1"/>
  <c r="B201" i="6" s="1"/>
  <c r="MJ48" i="6" a="1"/>
  <c r="MJ48" i="6" s="1"/>
  <c r="B48" i="6" s="1"/>
  <c r="MJ16" i="6" a="1"/>
  <c r="MJ16" i="6" s="1"/>
  <c r="B16" i="6" s="1"/>
  <c r="MJ605" i="6" a="1"/>
  <c r="MJ605" i="6" s="1"/>
  <c r="B605" i="6" s="1"/>
  <c r="MJ44" i="6" a="1"/>
  <c r="MJ44" i="6" s="1"/>
  <c r="B44" i="6" s="1"/>
  <c r="MJ781" i="6" a="1"/>
  <c r="MJ781" i="6" s="1"/>
  <c r="B781" i="6" s="1"/>
  <c r="MJ544" i="6" a="1"/>
  <c r="MJ544" i="6" s="1"/>
  <c r="B544" i="6" s="1"/>
  <c r="MJ313" i="6" a="1"/>
  <c r="MJ313" i="6" s="1"/>
  <c r="B313" i="6" s="1"/>
  <c r="MJ56" i="6" a="1"/>
  <c r="MJ56" i="6" s="1"/>
  <c r="B56" i="6" s="1"/>
  <c r="MJ518" i="6" a="1"/>
  <c r="MJ518" i="6" s="1"/>
  <c r="B518" i="6" s="1"/>
  <c r="MJ184" i="6" a="1"/>
  <c r="MJ184" i="6" s="1"/>
  <c r="B184" i="6" s="1"/>
  <c r="MJ566" i="6" a="1"/>
  <c r="MJ566" i="6" s="1"/>
  <c r="B566" i="6" s="1"/>
  <c r="MJ565" i="6" a="1"/>
  <c r="MJ565" i="6" s="1"/>
  <c r="B565" i="6" s="1"/>
  <c r="MJ592" i="6" a="1"/>
  <c r="MJ592" i="6" s="1"/>
  <c r="B592" i="6" s="1"/>
  <c r="MJ366" i="6" a="1"/>
  <c r="MJ366" i="6" s="1"/>
  <c r="B366" i="6" s="1"/>
  <c r="MJ550" i="6" a="1"/>
  <c r="MJ550" i="6" s="1"/>
  <c r="B550" i="6" s="1"/>
  <c r="MJ707" i="6" a="1"/>
  <c r="MJ707" i="6" s="1"/>
  <c r="B707" i="6" s="1"/>
  <c r="MJ506" i="6" a="1"/>
  <c r="MJ506" i="6" s="1"/>
  <c r="B506" i="6" s="1"/>
  <c r="MJ127" i="6" a="1"/>
  <c r="MJ127" i="6" s="1"/>
  <c r="B127" i="6" s="1"/>
  <c r="MJ753" i="6" a="1"/>
  <c r="MJ753" i="6" s="1"/>
  <c r="B753" i="6" s="1"/>
  <c r="MJ612" i="6" a="1"/>
  <c r="MJ612" i="6" s="1"/>
  <c r="B612" i="6" s="1"/>
  <c r="MJ322" i="6" a="1"/>
  <c r="MJ322" i="6" s="1"/>
  <c r="B322" i="6" s="1"/>
  <c r="MJ144" i="6" a="1"/>
  <c r="MJ144" i="6" s="1"/>
  <c r="B144" i="6" s="1"/>
  <c r="MJ148" i="6" a="1"/>
  <c r="MJ148" i="6" s="1"/>
  <c r="B148" i="6" s="1"/>
  <c r="MJ18" i="6" a="1"/>
  <c r="MJ18" i="6" s="1"/>
  <c r="B18" i="6" s="1"/>
  <c r="MJ831" i="6" a="1"/>
  <c r="MJ831" i="6" s="1"/>
  <c r="B831" i="6" s="1"/>
  <c r="MJ108" i="6" a="1"/>
  <c r="MJ108" i="6" s="1"/>
  <c r="B108" i="6" s="1"/>
  <c r="MJ145" i="6" a="1"/>
  <c r="MJ145" i="6" s="1"/>
  <c r="B145" i="6" s="1"/>
  <c r="MJ619" i="6" a="1"/>
  <c r="MJ619" i="6" s="1"/>
  <c r="B619" i="6" s="1"/>
  <c r="MJ634" i="6" a="1"/>
  <c r="MJ634" i="6" s="1"/>
  <c r="B634" i="6" s="1"/>
  <c r="MJ76" i="6" a="1"/>
  <c r="MJ76" i="6" s="1"/>
  <c r="B76" i="6" s="1"/>
  <c r="MJ731" i="6" a="1"/>
  <c r="MJ731" i="6" s="1"/>
  <c r="B731" i="6" s="1"/>
  <c r="MJ663" i="6" a="1"/>
  <c r="MJ663" i="6" s="1"/>
  <c r="B663" i="6" s="1"/>
  <c r="MJ677" i="6" a="1"/>
  <c r="MJ677" i="6" s="1"/>
  <c r="B677" i="6" s="1"/>
  <c r="MJ311" i="6" a="1"/>
  <c r="MJ311" i="6" s="1"/>
  <c r="B311" i="6" s="1"/>
  <c r="MJ387" i="6" a="1"/>
  <c r="MJ387" i="6" s="1"/>
  <c r="B387" i="6" s="1"/>
  <c r="MJ728" i="6" a="1"/>
  <c r="MJ728" i="6" s="1"/>
  <c r="B728" i="6" s="1"/>
  <c r="MJ268" i="6" a="1"/>
  <c r="MJ268" i="6" s="1"/>
  <c r="B268" i="6" s="1"/>
  <c r="MJ685" i="6" a="1"/>
  <c r="MJ685" i="6" s="1"/>
  <c r="B685" i="6" s="1"/>
  <c r="MJ397" i="6" a="1"/>
  <c r="MJ397" i="6" s="1"/>
  <c r="B397" i="6" s="1"/>
  <c r="MJ245" i="6" a="1"/>
  <c r="MJ245" i="6" s="1"/>
  <c r="B245" i="6" s="1"/>
  <c r="MJ426" i="6" a="1"/>
  <c r="MJ426" i="6" s="1"/>
  <c r="B426" i="6" s="1"/>
  <c r="MJ839" i="6" a="1"/>
  <c r="MJ839" i="6" s="1"/>
  <c r="B839" i="6" s="1"/>
  <c r="MJ552" i="6" a="1"/>
  <c r="MJ552" i="6" s="1"/>
  <c r="B552" i="6" s="1"/>
  <c r="MJ408" i="6" a="1"/>
  <c r="MJ408" i="6" s="1"/>
  <c r="B408" i="6" s="1"/>
  <c r="MJ112" i="6" a="1"/>
  <c r="MJ112" i="6" s="1"/>
  <c r="B112" i="6" s="1"/>
  <c r="MJ850" i="6" a="1"/>
  <c r="MJ850" i="6" s="1"/>
  <c r="B850" i="6" s="1"/>
  <c r="MJ458" i="6" a="1"/>
  <c r="MJ458" i="6" s="1"/>
  <c r="B458" i="6" s="1"/>
  <c r="MJ139" i="6" a="1"/>
  <c r="MJ139" i="6" s="1"/>
  <c r="B139" i="6" s="1"/>
  <c r="MJ483" i="6" a="1"/>
  <c r="MJ483" i="6" s="1"/>
  <c r="B483" i="6" s="1"/>
  <c r="MJ63" i="6" a="1"/>
  <c r="MJ63" i="6" s="1"/>
  <c r="B63" i="6" s="1"/>
  <c r="MJ482" i="6" a="1"/>
  <c r="MJ482" i="6" s="1"/>
  <c r="B482" i="6" s="1"/>
  <c r="MJ473" i="6" a="1"/>
  <c r="MJ473" i="6" s="1"/>
  <c r="B473" i="6" s="1"/>
  <c r="MJ607" i="6" a="1"/>
  <c r="MJ607" i="6" s="1"/>
  <c r="B607" i="6" s="1"/>
  <c r="MJ223" i="6" a="1"/>
  <c r="MJ223" i="6" s="1"/>
  <c r="B223" i="6" s="1"/>
  <c r="MJ160" i="6" a="1"/>
  <c r="MJ160" i="6" s="1"/>
  <c r="B160" i="6" s="1"/>
  <c r="MJ419" i="6" a="1"/>
  <c r="MJ419" i="6" s="1"/>
  <c r="B419" i="6" s="1"/>
  <c r="MJ226" i="6" a="1"/>
  <c r="MJ226" i="6" s="1"/>
  <c r="B226" i="6" s="1"/>
  <c r="MJ696" i="6" a="1"/>
  <c r="MJ696" i="6" s="1"/>
  <c r="B696" i="6" s="1"/>
  <c r="MJ66" i="6" a="1"/>
  <c r="MJ66" i="6" s="1"/>
  <c r="B66" i="6" s="1"/>
  <c r="MJ743" i="6" a="1"/>
  <c r="MJ743" i="6" s="1"/>
  <c r="B743" i="6" s="1"/>
  <c r="MJ738" i="6" a="1"/>
  <c r="MJ738" i="6" s="1"/>
  <c r="B738" i="6" s="1"/>
  <c r="MJ527" i="6" a="1"/>
  <c r="MJ527" i="6" s="1"/>
  <c r="B527" i="6" s="1"/>
  <c r="MJ261" i="6" a="1"/>
  <c r="MJ261" i="6" s="1"/>
  <c r="B261" i="6" s="1"/>
  <c r="MJ69" i="6" a="1"/>
  <c r="MJ69" i="6" s="1"/>
  <c r="B69" i="6" s="1"/>
  <c r="MJ198" i="6" a="1"/>
  <c r="MJ198" i="6" s="1"/>
  <c r="B198" i="6" s="1"/>
  <c r="MJ110" i="6" a="1"/>
  <c r="MJ110" i="6" s="1"/>
  <c r="B110" i="6" s="1"/>
  <c r="MJ30" i="6" a="1"/>
  <c r="MJ30" i="6" s="1"/>
  <c r="B30" i="6" s="1"/>
  <c r="MJ680" i="6" a="1"/>
  <c r="MJ680" i="6" s="1"/>
  <c r="B680" i="6" s="1"/>
  <c r="MJ51" i="6" a="1"/>
  <c r="MJ51" i="6" s="1"/>
  <c r="B51" i="6" s="1"/>
  <c r="MJ156" i="6" a="1"/>
  <c r="MJ156" i="6" s="1"/>
  <c r="B156" i="6" s="1"/>
  <c r="MJ373" i="6" a="1"/>
  <c r="MJ373" i="6" s="1"/>
  <c r="B373" i="6" s="1"/>
  <c r="MJ561" i="6" a="1"/>
  <c r="MJ561" i="6" s="1"/>
  <c r="B561" i="6" s="1"/>
  <c r="MJ290" i="6" a="1"/>
  <c r="MJ290" i="6" s="1"/>
  <c r="B290" i="6" s="1"/>
  <c r="MJ434" i="6" a="1"/>
  <c r="MJ434" i="6" s="1"/>
  <c r="B434" i="6" s="1"/>
  <c r="MJ784" i="6" a="1"/>
  <c r="MJ784" i="6" s="1"/>
  <c r="B784" i="6" s="1"/>
  <c r="MJ841" i="6" a="1"/>
  <c r="MJ841" i="6" s="1"/>
  <c r="B841" i="6" s="1"/>
  <c r="MJ674" i="6" a="1"/>
  <c r="MJ674" i="6" s="1"/>
  <c r="B674" i="6" s="1"/>
  <c r="MJ225" i="6" a="1"/>
  <c r="MJ225" i="6" s="1"/>
  <c r="B225" i="6" s="1"/>
  <c r="MJ436" i="6" a="1"/>
  <c r="MJ436" i="6" s="1"/>
  <c r="B436" i="6" s="1"/>
  <c r="MJ681" i="6" a="1"/>
  <c r="MJ681" i="6" s="1"/>
  <c r="B681" i="6" s="1"/>
  <c r="MJ414" i="6" a="1"/>
  <c r="MJ414" i="6" s="1"/>
  <c r="B414" i="6" s="1"/>
  <c r="MJ166" i="6" a="1"/>
  <c r="MJ166" i="6" s="1"/>
  <c r="B166" i="6" s="1"/>
  <c r="MJ67" i="6" a="1"/>
  <c r="MJ67" i="6" s="1"/>
  <c r="B67" i="6" s="1"/>
  <c r="MJ529" i="6" a="1"/>
  <c r="MJ529" i="6" s="1"/>
  <c r="B529" i="6" s="1"/>
  <c r="MJ431" i="6" a="1"/>
  <c r="MJ431" i="6" s="1"/>
  <c r="B431" i="6" s="1"/>
  <c r="MJ821" i="6" a="1"/>
  <c r="MJ821" i="6" s="1"/>
  <c r="B821" i="6" s="1"/>
  <c r="MJ631" i="6" a="1"/>
  <c r="MJ631" i="6" s="1"/>
  <c r="B631" i="6" s="1"/>
  <c r="MJ675" i="6" a="1"/>
  <c r="MJ675" i="6" s="1"/>
  <c r="B675" i="6" s="1"/>
  <c r="MJ800" i="6" a="1"/>
  <c r="MJ800" i="6" s="1"/>
  <c r="B800" i="6" s="1"/>
  <c r="MJ411" i="6" a="1"/>
  <c r="MJ411" i="6" s="1"/>
  <c r="B411" i="6" s="1"/>
  <c r="MJ20" i="6" a="1"/>
  <c r="MJ20" i="6" s="1"/>
  <c r="B20" i="6" s="1"/>
  <c r="MJ560" i="6" a="1"/>
  <c r="MJ560" i="6" s="1"/>
  <c r="B560" i="6" s="1"/>
  <c r="MJ539" i="6" a="1"/>
  <c r="MJ539" i="6" s="1"/>
  <c r="B539" i="6" s="1"/>
  <c r="MJ451" i="6" a="1"/>
  <c r="MJ451" i="6" s="1"/>
  <c r="B451" i="6" s="1"/>
  <c r="MJ799" i="6" a="1"/>
  <c r="MJ799" i="6" s="1"/>
  <c r="B799" i="6" s="1"/>
  <c r="MJ86" i="6" a="1"/>
  <c r="MJ86" i="6" s="1"/>
  <c r="B86" i="6" s="1"/>
  <c r="MJ547" i="6" a="1"/>
  <c r="MJ547" i="6" s="1"/>
  <c r="B547" i="6" s="1"/>
  <c r="MJ811" i="6" a="1"/>
  <c r="MJ811" i="6" s="1"/>
  <c r="B811" i="6" s="1"/>
  <c r="MJ181" i="6" a="1"/>
  <c r="MJ181" i="6" s="1"/>
  <c r="B181" i="6" s="1"/>
  <c r="MJ267" i="6" a="1"/>
  <c r="MJ267" i="6" s="1"/>
  <c r="B267" i="6" s="1"/>
  <c r="MJ655" i="6" a="1"/>
  <c r="MJ655" i="6" s="1"/>
  <c r="B655" i="6" s="1"/>
  <c r="MJ333" i="6" a="1"/>
  <c r="MJ333" i="6" s="1"/>
  <c r="B333" i="6" s="1"/>
  <c r="MJ577" i="6" a="1"/>
  <c r="MJ577" i="6" s="1"/>
  <c r="B577" i="6" s="1"/>
  <c r="MJ424" i="6" a="1"/>
  <c r="MJ424" i="6" s="1"/>
  <c r="B424" i="6" s="1"/>
  <c r="MJ725" i="6" a="1"/>
  <c r="MJ725" i="6" s="1"/>
  <c r="B725" i="6" s="1"/>
  <c r="MJ559" i="6" a="1"/>
  <c r="MJ559" i="6" s="1"/>
  <c r="B559" i="6" s="1"/>
  <c r="MJ670" i="6" a="1"/>
  <c r="MJ670" i="6" s="1"/>
  <c r="B670" i="6" s="1"/>
  <c r="MJ614" i="6" a="1"/>
  <c r="MJ614" i="6" s="1"/>
  <c r="B614" i="6" s="1"/>
  <c r="MJ72" i="6" a="1"/>
  <c r="MJ72" i="6" s="1"/>
  <c r="B72" i="6" s="1"/>
  <c r="MJ294" i="6" a="1"/>
  <c r="MJ294" i="6" s="1"/>
  <c r="B294" i="6" s="1"/>
  <c r="MJ479" i="6" a="1"/>
  <c r="MJ479" i="6" s="1"/>
  <c r="B479" i="6" s="1"/>
  <c r="MJ243" i="6" a="1"/>
  <c r="MJ243" i="6" s="1"/>
  <c r="B243" i="6" s="1"/>
  <c r="MJ169" i="6" a="1"/>
  <c r="MJ169" i="6" s="1"/>
  <c r="B169" i="6" s="1"/>
  <c r="MJ720" i="6" a="1"/>
  <c r="MJ720" i="6" s="1"/>
  <c r="B720" i="6" s="1"/>
  <c r="MJ487" i="6" a="1"/>
  <c r="MJ487" i="6" s="1"/>
  <c r="B487" i="6" s="1"/>
  <c r="MJ443" i="6" a="1"/>
  <c r="MJ443" i="6" s="1"/>
  <c r="B443" i="6" s="1"/>
  <c r="MJ783" i="6" a="1"/>
  <c r="MJ783" i="6" s="1"/>
  <c r="B783" i="6" s="1"/>
  <c r="MJ549" i="6" a="1"/>
  <c r="MJ549" i="6" s="1"/>
  <c r="B549" i="6" s="1"/>
  <c r="MJ260" i="6" a="1"/>
  <c r="MJ260" i="6" s="1"/>
  <c r="B260" i="6" s="1"/>
  <c r="MJ171" i="6" a="1"/>
  <c r="MJ171" i="6" s="1"/>
  <c r="B171" i="6" s="1"/>
  <c r="MJ523" i="6" a="1"/>
  <c r="MJ523" i="6" s="1"/>
  <c r="B523" i="6" s="1"/>
  <c r="MJ816" i="6" a="1"/>
  <c r="MJ816" i="6" s="1"/>
  <c r="B816" i="6" s="1"/>
  <c r="MJ297" i="6" a="1"/>
  <c r="MJ297" i="6" s="1"/>
  <c r="B297" i="6" s="1"/>
  <c r="MJ288" i="6" a="1"/>
  <c r="MJ288" i="6" s="1"/>
  <c r="B288" i="6" s="1"/>
  <c r="MJ304" i="6" a="1"/>
  <c r="MJ304" i="6" s="1"/>
  <c r="B304" i="6" s="1"/>
  <c r="MJ610" i="6" a="1"/>
  <c r="MJ610" i="6" s="1"/>
  <c r="B610" i="6" s="1"/>
  <c r="MJ95" i="6" a="1"/>
  <c r="MJ95" i="6" s="1"/>
  <c r="B95" i="6" s="1"/>
  <c r="MJ367" i="6" a="1"/>
  <c r="MJ367" i="6" s="1"/>
  <c r="B367" i="6" s="1"/>
  <c r="MJ823" i="6" a="1"/>
  <c r="MJ823" i="6" s="1"/>
  <c r="B823" i="6" s="1"/>
  <c r="MJ624" i="6" a="1"/>
  <c r="MJ624" i="6" s="1"/>
  <c r="B624" i="6" s="1"/>
  <c r="MJ532" i="6" a="1"/>
  <c r="MJ532" i="6" s="1"/>
  <c r="B532" i="6" s="1"/>
  <c r="MJ52" i="6" a="1"/>
  <c r="MJ52" i="6" s="1"/>
  <c r="B52" i="6" s="1"/>
  <c r="MJ93" i="6" a="1"/>
  <c r="MJ93" i="6" s="1"/>
  <c r="B93" i="6" s="1"/>
  <c r="MJ350" i="6" a="1"/>
  <c r="MJ350" i="6" s="1"/>
  <c r="B350" i="6" s="1"/>
  <c r="MJ849" i="6" a="1"/>
  <c r="MJ849" i="6" s="1"/>
  <c r="B849" i="6" s="1"/>
  <c r="MJ693" i="6" a="1"/>
  <c r="MJ693" i="6" s="1"/>
  <c r="B693" i="6" s="1"/>
  <c r="MJ293" i="6" a="1"/>
  <c r="MJ293" i="6" s="1"/>
  <c r="B293" i="6" s="1"/>
  <c r="MJ584" i="6" a="1"/>
  <c r="MJ584" i="6" s="1"/>
  <c r="B584" i="6" s="1"/>
  <c r="MJ628" i="6" a="1"/>
  <c r="MJ628" i="6" s="1"/>
  <c r="B628" i="6" s="1"/>
  <c r="MJ554" i="6" a="1"/>
  <c r="MJ554" i="6" s="1"/>
  <c r="B554" i="6" s="1"/>
  <c r="MJ501" i="6" a="1"/>
  <c r="MJ501" i="6" s="1"/>
  <c r="B501" i="6" s="1"/>
  <c r="MJ441" i="6" a="1"/>
  <c r="MJ441" i="6" s="1"/>
  <c r="B441" i="6" s="1"/>
  <c r="MJ64" i="6" a="1"/>
  <c r="MJ64" i="6" s="1"/>
  <c r="B64" i="6" s="1"/>
  <c r="MJ342" i="6" a="1"/>
  <c r="MJ342" i="6" s="1"/>
  <c r="B342" i="6" s="1"/>
  <c r="MJ351" i="6" a="1"/>
  <c r="MJ351" i="6" s="1"/>
  <c r="B351" i="6" s="1"/>
  <c r="MJ716" i="6" a="1"/>
  <c r="MJ716" i="6" s="1"/>
  <c r="B716" i="6" s="1"/>
  <c r="MJ450" i="6" a="1"/>
  <c r="MJ450" i="6" s="1"/>
  <c r="B450" i="6" s="1"/>
  <c r="MJ476" i="6" a="1"/>
  <c r="MJ476" i="6" s="1"/>
  <c r="B476" i="6" s="1"/>
  <c r="MJ732" i="6" a="1"/>
  <c r="MJ732" i="6" s="1"/>
  <c r="B732" i="6" s="1"/>
  <c r="MJ242" i="6" a="1"/>
  <c r="MJ242" i="6" s="1"/>
  <c r="B242" i="6" s="1"/>
  <c r="MJ302" i="6" a="1"/>
  <c r="MJ302" i="6" s="1"/>
  <c r="B302" i="6" s="1"/>
  <c r="MJ299" i="6" a="1"/>
  <c r="MJ299" i="6" s="1"/>
  <c r="B299" i="6" s="1"/>
  <c r="MJ259" i="6" a="1"/>
  <c r="MJ259" i="6" s="1"/>
  <c r="B259" i="6" s="1"/>
  <c r="MJ415" i="6" a="1"/>
  <c r="MJ415" i="6" s="1"/>
  <c r="B415" i="6" s="1"/>
  <c r="MJ766" i="6" a="1"/>
  <c r="MJ766" i="6" s="1"/>
  <c r="B766" i="6" s="1"/>
  <c r="MJ176" i="6" a="1"/>
  <c r="MJ176" i="6" s="1"/>
  <c r="B176" i="6" s="1"/>
  <c r="MJ274" i="6" a="1"/>
  <c r="MJ274" i="6" s="1"/>
  <c r="B274" i="6" s="1"/>
  <c r="MJ750" i="6" a="1"/>
  <c r="MJ750" i="6" s="1"/>
  <c r="B750" i="6" s="1"/>
  <c r="MJ791" i="6" a="1"/>
  <c r="MJ791" i="6" s="1"/>
  <c r="B791" i="6" s="1"/>
  <c r="MJ121" i="6" a="1"/>
  <c r="MJ121" i="6" s="1"/>
  <c r="B121" i="6" s="1"/>
  <c r="MJ28" i="6" a="1"/>
  <c r="MJ28" i="6" s="1"/>
  <c r="B28" i="6" s="1"/>
  <c r="MJ723" i="6" a="1"/>
  <c r="MJ723" i="6" s="1"/>
  <c r="B723" i="6" s="1"/>
  <c r="MJ646" i="6" a="1"/>
  <c r="MJ646" i="6" s="1"/>
  <c r="B646" i="6" s="1"/>
  <c r="MJ323" i="6" a="1"/>
  <c r="MJ323" i="6" s="1"/>
  <c r="B323" i="6" s="1"/>
  <c r="MJ775" i="6" a="1"/>
  <c r="MJ775" i="6" s="1"/>
  <c r="B775" i="6" s="1"/>
  <c r="MJ502" i="6" a="1"/>
  <c r="MJ502" i="6" s="1"/>
  <c r="B502" i="6" s="1"/>
  <c r="MJ291" i="6" a="1"/>
  <c r="MJ291" i="6" s="1"/>
  <c r="B291" i="6" s="1"/>
  <c r="MJ540" i="6" a="1"/>
  <c r="MJ540" i="6" s="1"/>
  <c r="B540" i="6" s="1"/>
  <c r="MJ282" i="6" a="1"/>
  <c r="MJ282" i="6" s="1"/>
  <c r="B282" i="6" s="1"/>
  <c r="MJ279" i="6" a="1"/>
  <c r="MJ279" i="6" s="1"/>
  <c r="B279" i="6" s="1"/>
  <c r="MJ71" i="6" a="1"/>
  <c r="MJ71" i="6" s="1"/>
  <c r="B71" i="6" s="1"/>
  <c r="MJ327" i="6" a="1"/>
  <c r="MJ327" i="6" s="1"/>
  <c r="B327" i="6" s="1"/>
  <c r="MJ459" i="6" a="1"/>
  <c r="MJ459" i="6" s="1"/>
  <c r="B459" i="6" s="1"/>
  <c r="MJ779" i="6" a="1"/>
  <c r="MJ779" i="6" s="1"/>
  <c r="B779" i="6" s="1"/>
  <c r="MJ661" i="6" a="1"/>
  <c r="MJ661" i="6" s="1"/>
  <c r="B661" i="6" s="1"/>
  <c r="MJ699" i="6" a="1"/>
  <c r="MJ699" i="6" s="1"/>
  <c r="B699" i="6" s="1"/>
  <c r="MJ726" i="6" a="1"/>
  <c r="MJ726" i="6" s="1"/>
  <c r="B726" i="6" s="1"/>
  <c r="MJ428" i="6" a="1"/>
  <c r="MJ428" i="6" s="1"/>
  <c r="B428" i="6" s="1"/>
  <c r="MJ250" i="6" a="1"/>
  <c r="MJ250" i="6" s="1"/>
  <c r="B250" i="6" s="1"/>
  <c r="MJ133" i="6" a="1"/>
  <c r="MJ133" i="6" s="1"/>
  <c r="B133" i="6" s="1"/>
  <c r="MJ772" i="6" a="1"/>
  <c r="MJ772" i="6" s="1"/>
  <c r="B772" i="6" s="1"/>
  <c r="MJ345" i="6" a="1"/>
  <c r="MJ345" i="6" s="1"/>
  <c r="B345" i="6" s="1"/>
  <c r="MJ36" i="6" a="1"/>
  <c r="MJ36" i="6" s="1"/>
  <c r="B36" i="6" s="1"/>
  <c r="MJ768" i="6" a="1"/>
  <c r="MJ768" i="6" s="1"/>
  <c r="B768" i="6" s="1"/>
  <c r="MJ820" i="6" a="1"/>
  <c r="MJ820" i="6" s="1"/>
  <c r="B820" i="6" s="1"/>
  <c r="MJ109" i="6" a="1"/>
  <c r="MJ109" i="6" s="1"/>
  <c r="B109" i="6" s="1"/>
  <c r="MJ599" i="6" a="1"/>
  <c r="MJ599" i="6" s="1"/>
  <c r="B599" i="6" s="1"/>
  <c r="MJ687" i="6" a="1"/>
  <c r="MJ687" i="6" s="1"/>
  <c r="B687" i="6" s="1"/>
  <c r="MJ594" i="6" a="1"/>
  <c r="MJ594" i="6" s="1"/>
  <c r="B594" i="6" s="1"/>
  <c r="MJ782" i="6" a="1"/>
  <c r="MJ782" i="6" s="1"/>
  <c r="B782" i="6" s="1"/>
  <c r="MJ263" i="6" a="1"/>
  <c r="MJ263" i="6" s="1"/>
  <c r="B263" i="6" s="1"/>
  <c r="MJ616" i="6" a="1"/>
  <c r="MJ616" i="6" s="1"/>
  <c r="B616" i="6" s="1"/>
  <c r="MJ46" i="6" a="1"/>
  <c r="MJ46" i="6" s="1"/>
  <c r="B46" i="6" s="1"/>
  <c r="MJ12" i="6" a="1"/>
  <c r="MJ12" i="6" s="1"/>
  <c r="B12" i="6" s="1"/>
  <c r="MJ295" i="6" a="1"/>
  <c r="MJ295" i="6" s="1"/>
  <c r="B295" i="6" s="1"/>
  <c r="MJ362" i="6" a="1"/>
  <c r="MJ362" i="6" s="1"/>
  <c r="B362" i="6" s="1"/>
  <c r="MJ287" i="6" a="1"/>
  <c r="MJ287" i="6" s="1"/>
  <c r="B287" i="6" s="1"/>
  <c r="MJ573" i="6" a="1"/>
  <c r="MJ573" i="6" s="1"/>
  <c r="B573" i="6" s="1"/>
  <c r="MJ516" i="6" a="1"/>
  <c r="MJ516" i="6" s="1"/>
  <c r="B516" i="6" s="1"/>
  <c r="MJ717" i="6" a="1"/>
  <c r="MJ717" i="6" s="1"/>
  <c r="B717" i="6" s="1"/>
  <c r="MJ512" i="6" a="1"/>
  <c r="MJ512" i="6" s="1"/>
  <c r="B512" i="6" s="1"/>
  <c r="MJ805" i="6" a="1"/>
  <c r="MJ805" i="6" s="1"/>
  <c r="B805" i="6" s="1"/>
  <c r="MJ474" i="6" a="1"/>
  <c r="MJ474" i="6" s="1"/>
  <c r="B474" i="6" s="1"/>
  <c r="MJ790" i="6" a="1"/>
  <c r="MJ790" i="6" s="1"/>
  <c r="B790" i="6" s="1"/>
  <c r="MJ657" i="6" a="1"/>
  <c r="MJ657" i="6" s="1"/>
  <c r="B657" i="6" s="1"/>
  <c r="MJ410" i="6" a="1"/>
  <c r="MJ410" i="6" s="1"/>
  <c r="B410" i="6" s="1"/>
  <c r="MJ236" i="6" a="1"/>
  <c r="MJ236" i="6" s="1"/>
  <c r="B236" i="6" s="1"/>
  <c r="MJ494" i="6" a="1"/>
  <c r="MJ494" i="6" s="1"/>
  <c r="B494" i="6" s="1"/>
  <c r="MJ817" i="6" a="1"/>
  <c r="MJ817" i="6" s="1"/>
  <c r="B817" i="6" s="1"/>
  <c r="MJ746" i="6" a="1"/>
  <c r="MJ746" i="6" s="1"/>
  <c r="B746" i="6" s="1"/>
  <c r="MJ5" i="6" a="1"/>
  <c r="MJ5" i="6" s="1"/>
  <c r="B5" i="6" s="1"/>
  <c r="MJ39" i="6" a="1"/>
  <c r="MJ39" i="6" s="1"/>
  <c r="B39" i="6" s="1"/>
  <c r="MJ58" i="6" a="1"/>
  <c r="MJ58" i="6" s="1"/>
  <c r="B58" i="6" s="1"/>
  <c r="MJ795" i="6" a="1"/>
  <c r="MJ795" i="6" s="1"/>
  <c r="B795" i="6" s="1"/>
  <c r="MJ300" i="6" a="1"/>
  <c r="MJ300" i="6" s="1"/>
  <c r="B300" i="6" s="1"/>
  <c r="MJ422" i="6" a="1"/>
  <c r="MJ422" i="6" s="1"/>
  <c r="B422" i="6" s="1"/>
  <c r="MJ622" i="6" a="1"/>
  <c r="MJ622" i="6" s="1"/>
  <c r="B622" i="6" s="1"/>
  <c r="MJ265" i="6" a="1"/>
  <c r="MJ265" i="6" s="1"/>
  <c r="B265" i="6" s="1"/>
  <c r="MJ721" i="6" a="1"/>
  <c r="MJ721" i="6" s="1"/>
  <c r="B721" i="6" s="1"/>
  <c r="MJ92" i="6" a="1"/>
  <c r="MJ92" i="6" s="1"/>
  <c r="B92" i="6" s="1"/>
  <c r="MJ586" i="6" a="1"/>
  <c r="MJ586" i="6" s="1"/>
  <c r="B586" i="6" s="1"/>
  <c r="MJ159" i="6" a="1"/>
  <c r="MJ159" i="6" s="1"/>
  <c r="B159" i="6" s="1"/>
  <c r="MJ636" i="6" a="1"/>
  <c r="MJ636" i="6" s="1"/>
  <c r="B636" i="6" s="1"/>
  <c r="MJ708" i="6" a="1"/>
  <c r="MJ708" i="6" s="1"/>
  <c r="B708" i="6" s="1"/>
  <c r="MJ190" i="6" a="1"/>
  <c r="MJ190" i="6" s="1"/>
  <c r="B190" i="6" s="1"/>
  <c r="MJ162" i="6" a="1"/>
  <c r="MJ162" i="6" s="1"/>
  <c r="B162" i="6" s="1"/>
  <c r="MJ303" i="6" a="1"/>
  <c r="MJ303" i="6" s="1"/>
  <c r="B303" i="6" s="1"/>
  <c r="MJ271" i="6" a="1"/>
  <c r="MJ271" i="6" s="1"/>
  <c r="B271" i="6" s="1"/>
  <c r="MJ35" i="6" a="1"/>
  <c r="MJ35" i="6" s="1"/>
  <c r="B35" i="6" s="1"/>
  <c r="MJ611" i="6" a="1"/>
  <c r="MJ611" i="6" s="1"/>
  <c r="B611" i="6" s="1"/>
  <c r="MJ344" i="6" a="1"/>
  <c r="MJ344" i="6" s="1"/>
  <c r="B344" i="6" s="1"/>
  <c r="MJ752" i="6" a="1"/>
  <c r="MJ752" i="6" s="1"/>
  <c r="B752" i="6" s="1"/>
  <c r="MJ232" i="6" a="1"/>
  <c r="MJ232" i="6" s="1"/>
  <c r="B232" i="6" s="1"/>
  <c r="MJ272" i="6" a="1"/>
  <c r="MJ272" i="6" s="1"/>
  <c r="B272" i="6" s="1"/>
  <c r="MJ97" i="6" a="1"/>
  <c r="MJ97" i="6" s="1"/>
  <c r="B97" i="6" s="1"/>
  <c r="MJ686" i="6" a="1"/>
  <c r="MJ686" i="6" s="1"/>
  <c r="B686" i="6" s="1"/>
  <c r="MJ132" i="6" a="1"/>
  <c r="MJ132" i="6" s="1"/>
  <c r="B132" i="6" s="1"/>
  <c r="MJ771" i="6" a="1"/>
  <c r="MJ771" i="6" s="1"/>
  <c r="B771" i="6" s="1"/>
  <c r="MJ153" i="6" a="1"/>
  <c r="MJ153" i="6" s="1"/>
  <c r="B153" i="6" s="1"/>
  <c r="MJ13" i="6" a="1"/>
  <c r="MJ13" i="6" s="1"/>
  <c r="B13" i="6" s="1"/>
  <c r="MJ200" i="6" a="1"/>
  <c r="MJ200" i="6" s="1"/>
  <c r="B200" i="6" s="1"/>
  <c r="MJ491" i="6" a="1"/>
  <c r="MJ491" i="6" s="1"/>
  <c r="B491" i="6" s="1"/>
  <c r="MJ762" i="6" a="1"/>
  <c r="MJ762" i="6" s="1"/>
  <c r="B762" i="6" s="1"/>
  <c r="MJ465" i="6" a="1"/>
  <c r="MJ465" i="6" s="1"/>
  <c r="B465" i="6" s="1"/>
  <c r="MJ122" i="6" a="1"/>
  <c r="MJ122" i="6" s="1"/>
  <c r="B122" i="6" s="1"/>
  <c r="MJ321" i="6" a="1"/>
  <c r="MJ321" i="6" s="1"/>
  <c r="B321" i="6" s="1"/>
  <c r="MJ678" i="6" a="1"/>
  <c r="MJ678" i="6" s="1"/>
  <c r="B678" i="6" s="1"/>
  <c r="MJ308" i="6" a="1"/>
  <c r="MJ308" i="6" s="1"/>
  <c r="B308" i="6" s="1"/>
  <c r="MJ727" i="6" a="1"/>
  <c r="MJ727" i="6" s="1"/>
  <c r="B727" i="6" s="1"/>
  <c r="MJ124" i="6" a="1"/>
  <c r="MJ124" i="6" s="1"/>
  <c r="B124" i="6" s="1"/>
  <c r="MJ499" i="6" a="1"/>
  <c r="MJ499" i="6" s="1"/>
  <c r="B499" i="6" s="1"/>
  <c r="MJ462" i="6" a="1"/>
  <c r="MJ462" i="6" s="1"/>
  <c r="B462" i="6" s="1"/>
  <c r="MJ510" i="6" a="1"/>
  <c r="MJ510" i="6" s="1"/>
  <c r="B510" i="6" s="1"/>
  <c r="MJ810" i="6" a="1"/>
  <c r="MJ810" i="6" s="1"/>
  <c r="B810" i="6" s="1"/>
  <c r="MJ780" i="6" a="1"/>
  <c r="MJ780" i="6" s="1"/>
  <c r="B780" i="6" s="1"/>
  <c r="MJ137" i="6" a="1"/>
  <c r="MJ137" i="6" s="1"/>
  <c r="B137" i="6" s="1"/>
  <c r="MJ542" i="6" a="1"/>
  <c r="MJ542" i="6" s="1"/>
  <c r="B542" i="6" s="1"/>
  <c r="MJ307" i="6" a="1"/>
  <c r="MJ307" i="6" s="1"/>
  <c r="B307" i="6" s="1"/>
  <c r="MJ423" i="6" a="1"/>
  <c r="MJ423" i="6" s="1"/>
  <c r="B423" i="6" s="1"/>
  <c r="MJ214" i="6" a="1"/>
  <c r="MJ214" i="6" s="1"/>
  <c r="B214" i="6" s="1"/>
  <c r="MJ585" i="6" a="1"/>
  <c r="MJ585" i="6" s="1"/>
  <c r="B585" i="6" s="1"/>
  <c r="MJ152" i="6" a="1"/>
  <c r="MJ152" i="6" s="1"/>
  <c r="B152" i="6" s="1"/>
  <c r="MJ534" i="6" a="1"/>
  <c r="MJ534" i="6" s="1"/>
  <c r="B534" i="6" s="1"/>
  <c r="MJ486" i="6" a="1"/>
  <c r="MJ486" i="6" s="1"/>
  <c r="B486" i="6" s="1"/>
  <c r="MJ326" i="6" a="1"/>
  <c r="MJ326" i="6" s="1"/>
  <c r="B326" i="6" s="1"/>
  <c r="MJ229" i="6" a="1"/>
  <c r="MJ229" i="6" s="1"/>
  <c r="B229" i="6" s="1"/>
  <c r="MJ206" i="6" a="1"/>
  <c r="MJ206" i="6" s="1"/>
  <c r="B206" i="6" s="1"/>
  <c r="MJ531" i="6" a="1"/>
  <c r="MJ531" i="6" s="1"/>
  <c r="B531" i="6" s="1"/>
  <c r="MJ737" i="6" a="1"/>
  <c r="MJ737" i="6" s="1"/>
  <c r="B737" i="6" s="1"/>
  <c r="MJ507" i="6" a="1"/>
  <c r="MJ507" i="6" s="1"/>
  <c r="B507" i="6" s="1"/>
  <c r="MJ641" i="6" a="1"/>
  <c r="MJ641" i="6" s="1"/>
  <c r="B641" i="6" s="1"/>
  <c r="MJ42" i="6" a="1"/>
  <c r="MJ42" i="6" s="1"/>
  <c r="B42" i="6" s="1"/>
  <c r="MJ643" i="6" a="1"/>
  <c r="MJ643" i="6" s="1"/>
  <c r="B643" i="6" s="1"/>
  <c r="MJ488" i="6" a="1"/>
  <c r="MJ488" i="6" s="1"/>
  <c r="B488" i="6" s="1"/>
  <c r="MJ316" i="6" a="1"/>
  <c r="MJ316" i="6" s="1"/>
  <c r="B316" i="6" s="1"/>
  <c r="MJ597" i="6" a="1"/>
  <c r="MJ597" i="6" s="1"/>
  <c r="B597" i="6" s="1"/>
  <c r="MJ252" i="6" a="1"/>
  <c r="MJ252" i="6" s="1"/>
  <c r="B252" i="6" s="1"/>
  <c r="MJ161" i="6" a="1"/>
  <c r="MJ161" i="6" s="1"/>
  <c r="B161" i="6" s="1"/>
  <c r="MJ629" i="6" a="1"/>
  <c r="MJ629" i="6" s="1"/>
  <c r="B629" i="6" s="1"/>
  <c r="MJ256" i="6" a="1"/>
  <c r="MJ256" i="6" s="1"/>
  <c r="B256" i="6" s="1"/>
  <c r="MJ455" i="6" a="1"/>
  <c r="MJ455" i="6" s="1"/>
  <c r="B455" i="6" s="1"/>
  <c r="MJ47" i="6" a="1"/>
  <c r="MJ47" i="6" s="1"/>
  <c r="B47" i="6" s="1"/>
  <c r="MJ22" i="6" a="1"/>
  <c r="MJ22" i="6" s="1"/>
  <c r="B22" i="6" s="1"/>
  <c r="MJ129" i="6" a="1"/>
  <c r="MJ129" i="6" s="1"/>
  <c r="B129" i="6" s="1"/>
  <c r="MJ429" i="6" a="1"/>
  <c r="MJ429" i="6" s="1"/>
  <c r="B429" i="6" s="1"/>
  <c r="MJ319" i="6" a="1"/>
  <c r="MJ319" i="6" s="1"/>
  <c r="B319" i="6" s="1"/>
  <c r="MJ389" i="6" a="1"/>
  <c r="MJ389" i="6" s="1"/>
  <c r="B389" i="6" s="1"/>
  <c r="MJ777" i="6" a="1"/>
  <c r="MJ777" i="6" s="1"/>
  <c r="B777" i="6" s="1"/>
  <c r="MJ218" i="6" a="1"/>
  <c r="MJ218" i="6" s="1"/>
  <c r="B218" i="6" s="1"/>
  <c r="MJ40" i="6" a="1"/>
  <c r="MJ40" i="6" s="1"/>
  <c r="B40" i="6" s="1"/>
  <c r="MJ113" i="6" a="1"/>
  <c r="MJ113" i="6" s="1"/>
  <c r="B113" i="6" s="1"/>
  <c r="MJ177" i="6" a="1"/>
  <c r="MJ177" i="6" s="1"/>
  <c r="B177" i="6" s="1"/>
  <c r="MJ676" i="6" a="1"/>
  <c r="MJ676" i="6" s="1"/>
  <c r="B676" i="6" s="1"/>
  <c r="MJ213" i="6" a="1"/>
  <c r="MJ213" i="6" s="1"/>
  <c r="B213" i="6" s="1"/>
  <c r="MJ296" i="6" a="1"/>
  <c r="MJ296" i="6" s="1"/>
  <c r="B296" i="6" s="1"/>
  <c r="MJ672" i="6" a="1"/>
  <c r="MJ672" i="6" s="1"/>
  <c r="B672" i="6" s="1"/>
  <c r="MJ601" i="6" a="1"/>
  <c r="MJ601" i="6" s="1"/>
  <c r="B601" i="6" s="1"/>
  <c r="MJ667" i="6" a="1"/>
  <c r="MJ667" i="6" s="1"/>
  <c r="B667" i="6" s="1"/>
  <c r="MJ26" i="6" a="1"/>
  <c r="MJ26" i="6" s="1"/>
  <c r="B26" i="6" s="1"/>
  <c r="MJ703" i="6" a="1"/>
  <c r="MJ703" i="6" s="1"/>
  <c r="B703" i="6" s="1"/>
  <c r="MJ128" i="6" a="1"/>
  <c r="MJ128" i="6" s="1"/>
  <c r="B128" i="6" s="1"/>
  <c r="MJ77" i="6" a="1"/>
  <c r="MJ77" i="6" s="1"/>
  <c r="B77" i="6" s="1"/>
  <c r="MJ598" i="6" a="1"/>
  <c r="MJ598" i="6" s="1"/>
  <c r="B598" i="6" s="1"/>
  <c r="MJ196" i="6" a="1"/>
  <c r="MJ196" i="6" s="1"/>
  <c r="B196" i="6" s="1"/>
  <c r="MJ733" i="6" a="1"/>
  <c r="MJ733" i="6" s="1"/>
  <c r="B733" i="6" s="1"/>
  <c r="MJ649" i="6" a="1"/>
  <c r="MJ649" i="6" s="1"/>
  <c r="B649" i="6" s="1"/>
  <c r="MJ475" i="6" a="1"/>
  <c r="MJ475" i="6" s="1"/>
  <c r="B475" i="6" s="1"/>
  <c r="MJ593" i="6" a="1"/>
  <c r="MJ593" i="6" s="1"/>
  <c r="B593" i="6" s="1"/>
  <c r="MJ368" i="6" a="1"/>
  <c r="MJ368" i="6" s="1"/>
  <c r="B368" i="6" s="1"/>
  <c r="MJ837" i="6" a="1"/>
  <c r="MJ837" i="6" s="1"/>
  <c r="B837" i="6" s="1"/>
  <c r="MJ37" i="6" a="1"/>
  <c r="MJ37" i="6" s="1"/>
  <c r="B37" i="6" s="1"/>
  <c r="MJ174" i="6" a="1"/>
  <c r="MJ174" i="6" s="1"/>
  <c r="B174" i="6" s="1"/>
  <c r="MJ107" i="6" a="1"/>
  <c r="MJ107" i="6" s="1"/>
  <c r="B107" i="6" s="1"/>
  <c r="MJ188" i="6" a="1"/>
  <c r="MJ188" i="6" s="1"/>
  <c r="B188" i="6" s="1"/>
  <c r="MJ613" i="6" a="1"/>
  <c r="MJ613" i="6" s="1"/>
  <c r="B613" i="6" s="1"/>
  <c r="MJ68" i="6" a="1"/>
  <c r="MJ68" i="6" s="1"/>
  <c r="B68" i="6" s="1"/>
  <c r="MJ34" i="6" a="1"/>
  <c r="MJ34" i="6" s="1"/>
  <c r="B34" i="6" s="1"/>
  <c r="MJ258" i="6" a="1"/>
  <c r="MJ258" i="6" s="1"/>
  <c r="B258" i="6" s="1"/>
  <c r="MJ325" i="6" a="1"/>
  <c r="MJ325" i="6" s="1"/>
  <c r="B325" i="6" s="1"/>
  <c r="MJ391" i="6" a="1"/>
  <c r="MJ391" i="6" s="1"/>
  <c r="B391" i="6" s="1"/>
  <c r="MJ648" i="6" a="1"/>
  <c r="MJ648" i="6" s="1"/>
  <c r="B648" i="6" s="1"/>
  <c r="MJ187" i="6" a="1"/>
  <c r="MJ187" i="6" s="1"/>
  <c r="B187" i="6" s="1"/>
  <c r="MJ175" i="6" a="1"/>
  <c r="MJ175" i="6" s="1"/>
  <c r="B175" i="6" s="1"/>
  <c r="MJ620" i="6" a="1"/>
  <c r="MJ620" i="6" s="1"/>
  <c r="B620" i="6" s="1"/>
  <c r="MJ679" i="6" a="1"/>
  <c r="MJ679" i="6" s="1"/>
  <c r="B679" i="6" s="1"/>
  <c r="MJ123" i="6" a="1"/>
  <c r="MJ123" i="6" s="1"/>
  <c r="B123" i="6" s="1"/>
  <c r="MJ495" i="6" a="1"/>
  <c r="MJ495" i="6" s="1"/>
  <c r="B495" i="6" s="1"/>
  <c r="MJ557" i="6" a="1"/>
  <c r="MJ557" i="6" s="1"/>
  <c r="B557" i="6" s="1"/>
  <c r="MJ217" i="6" a="1"/>
  <c r="MJ217" i="6" s="1"/>
  <c r="B217" i="6" s="1"/>
  <c r="MJ427" i="6" a="1"/>
  <c r="MJ427" i="6" s="1"/>
  <c r="B427" i="6" s="1"/>
  <c r="MJ481" i="6" a="1"/>
  <c r="MJ481" i="6" s="1"/>
  <c r="B481" i="6" s="1"/>
  <c r="MJ106" i="6" a="1"/>
  <c r="MJ106" i="6" s="1"/>
  <c r="B106" i="6" s="1"/>
  <c r="MJ715" i="6" a="1"/>
  <c r="MJ715" i="6" s="1"/>
  <c r="B715" i="6" s="1"/>
  <c r="MJ276" i="6" a="1"/>
  <c r="MJ276" i="6" s="1"/>
  <c r="B276" i="6" s="1"/>
  <c r="MJ254" i="6" a="1"/>
  <c r="MJ254" i="6" s="1"/>
  <c r="B254" i="6" s="1"/>
  <c r="MJ647" i="6" a="1"/>
  <c r="MJ647" i="6" s="1"/>
  <c r="B647" i="6" s="1"/>
  <c r="MJ761" i="6" a="1"/>
  <c r="MJ761" i="6" s="1"/>
  <c r="B761" i="6" s="1"/>
  <c r="MJ192" i="6" a="1"/>
  <c r="MJ192" i="6" s="1"/>
  <c r="B192" i="6" s="1"/>
  <c r="MJ764" i="6" a="1"/>
  <c r="MJ764" i="6" s="1"/>
  <c r="B764" i="6" s="1"/>
  <c r="MJ739" i="6" a="1"/>
  <c r="MJ739" i="6" s="1"/>
  <c r="B739" i="6" s="1"/>
  <c r="MJ543" i="6" a="1"/>
  <c r="MJ543" i="6" s="1"/>
  <c r="B543" i="6" s="1"/>
  <c r="MJ120" i="6" a="1"/>
  <c r="MJ120" i="6" s="1"/>
  <c r="B120" i="6" s="1"/>
  <c r="MJ216" i="6" a="1"/>
  <c r="MJ216" i="6" s="1"/>
  <c r="B216" i="6" s="1"/>
  <c r="MJ689" i="6" a="1"/>
  <c r="MJ689" i="6" s="1"/>
  <c r="B689" i="6" s="1"/>
  <c r="MJ384" i="6" a="1"/>
  <c r="MJ384" i="6" s="1"/>
  <c r="B384" i="6" s="1"/>
  <c r="MJ10" i="6" a="1"/>
  <c r="MJ10" i="6" s="1"/>
  <c r="B10" i="6" s="1"/>
  <c r="MJ460" i="6" a="1"/>
  <c r="MJ460" i="6" s="1"/>
  <c r="B460" i="6" s="1"/>
  <c r="MJ270" i="6" a="1"/>
  <c r="MJ270" i="6" s="1"/>
  <c r="B270" i="6" s="1"/>
  <c r="MJ588" i="6" a="1"/>
  <c r="MJ588" i="6" s="1"/>
  <c r="B588" i="6" s="1"/>
  <c r="MJ846" i="6" a="1"/>
  <c r="MJ846" i="6" s="1"/>
  <c r="B846" i="6" s="1"/>
  <c r="MJ579" i="6" a="1"/>
  <c r="MJ579" i="6" s="1"/>
  <c r="B579" i="6" s="1"/>
  <c r="MJ215" i="6" a="1"/>
  <c r="MJ215" i="6" s="1"/>
  <c r="B215" i="6" s="1"/>
  <c r="MJ15" i="6" a="1"/>
  <c r="MJ15" i="6" s="1"/>
  <c r="B15" i="6" s="1"/>
  <c r="MJ807" i="6" a="1"/>
  <c r="MJ807" i="6" s="1"/>
  <c r="B807" i="6" s="1"/>
  <c r="MJ220" i="6" a="1"/>
  <c r="MJ220" i="6" s="1"/>
  <c r="B220" i="6" s="1"/>
  <c r="MJ19" i="6" a="1"/>
  <c r="MJ19" i="6" s="1"/>
  <c r="B19" i="6" s="1"/>
  <c r="MJ248" i="6" a="1"/>
  <c r="MJ248" i="6" s="1"/>
  <c r="B248" i="6" s="1"/>
  <c r="MJ425" i="6" a="1"/>
  <c r="MJ425" i="6" s="1"/>
  <c r="B425" i="6" s="1"/>
  <c r="MJ185" i="6" a="1"/>
  <c r="MJ185" i="6" s="1"/>
  <c r="B185" i="6" s="1"/>
  <c r="MJ569" i="6" a="1"/>
  <c r="MJ569" i="6" s="1"/>
  <c r="B569" i="6" s="1"/>
  <c r="MJ21" i="6" a="1"/>
  <c r="MJ21" i="6" s="1"/>
  <c r="B21" i="6" s="1"/>
  <c r="MJ570" i="6" a="1"/>
  <c r="MJ570" i="6" s="1"/>
  <c r="B570" i="6" s="1"/>
  <c r="MJ604" i="6" a="1"/>
  <c r="MJ604" i="6" s="1"/>
  <c r="B604" i="6" s="1"/>
  <c r="MJ848" i="6" a="1"/>
  <c r="MJ848" i="6" s="1"/>
  <c r="B848" i="6" s="1"/>
  <c r="MJ29" i="6" a="1"/>
  <c r="MJ29" i="6" s="1"/>
  <c r="B29" i="6" s="1"/>
  <c r="MJ328" i="6" a="1"/>
  <c r="MJ328" i="6" s="1"/>
  <c r="B328" i="6" s="1"/>
  <c r="MJ509" i="6" a="1"/>
  <c r="MJ509" i="6" s="1"/>
  <c r="B509" i="6" s="1"/>
  <c r="MJ289" i="6" a="1"/>
  <c r="MJ289" i="6" s="1"/>
  <c r="B289" i="6" s="1"/>
  <c r="MJ472" i="6" a="1"/>
  <c r="MJ472" i="6" s="1"/>
  <c r="B472" i="6" s="1"/>
  <c r="MJ17" i="6" a="1"/>
  <c r="MJ17" i="6" s="1"/>
  <c r="B17" i="6" s="1"/>
  <c r="MJ407" i="6" a="1"/>
  <c r="MJ407" i="6" s="1"/>
  <c r="B407" i="6" s="1"/>
  <c r="MJ826" i="6" a="1"/>
  <c r="MJ826" i="6" s="1"/>
  <c r="B826" i="6" s="1"/>
  <c r="MJ396" i="6" a="1"/>
  <c r="MJ396" i="6" s="1"/>
  <c r="B396" i="6" s="1"/>
  <c r="MJ116" i="6" a="1"/>
  <c r="MJ116" i="6" s="1"/>
  <c r="B116" i="6" s="1"/>
  <c r="MJ490" i="6" a="1"/>
  <c r="MJ490" i="6" s="1"/>
  <c r="B490" i="6" s="1"/>
  <c r="MJ802" i="6" a="1"/>
  <c r="MJ802" i="6" s="1"/>
  <c r="B802" i="6" s="1"/>
  <c r="MJ558" i="6" a="1"/>
  <c r="MJ558" i="6" s="1"/>
  <c r="B558" i="6" s="1"/>
  <c r="MJ315" i="6" a="1"/>
  <c r="MJ315" i="6" s="1"/>
  <c r="B315" i="6" s="1"/>
  <c r="MJ394" i="6" a="1"/>
  <c r="MJ394" i="6" s="1"/>
  <c r="B394" i="6" s="1"/>
  <c r="MJ416" i="6" a="1"/>
  <c r="MJ416" i="6" s="1"/>
  <c r="B416" i="6" s="1"/>
  <c r="MJ524" i="6" a="1"/>
  <c r="MJ524" i="6" s="1"/>
  <c r="B524" i="6" s="1"/>
  <c r="MJ625" i="6" a="1"/>
  <c r="MJ625" i="6" s="1"/>
  <c r="B625" i="6" s="1"/>
  <c r="MJ555" i="6" a="1"/>
  <c r="MJ555" i="6" s="1"/>
  <c r="B555" i="6" s="1"/>
  <c r="MJ118" i="6" a="1"/>
  <c r="MJ118" i="6" s="1"/>
  <c r="B118" i="6" s="1"/>
  <c r="MJ385" i="6" a="1"/>
  <c r="MJ385" i="6" s="1"/>
  <c r="B385" i="6" s="1"/>
  <c r="MJ697" i="6" a="1"/>
  <c r="MJ697" i="6" s="1"/>
  <c r="B697" i="6" s="1"/>
  <c r="MJ719" i="6" a="1"/>
  <c r="MJ719" i="6" s="1"/>
  <c r="B719" i="6" s="1"/>
  <c r="MJ526" i="6" a="1"/>
  <c r="MJ526" i="6" s="1"/>
  <c r="B526" i="6" s="1"/>
  <c r="MJ275" i="6" a="1"/>
  <c r="MJ275" i="6" s="1"/>
  <c r="B275" i="6" s="1"/>
  <c r="MJ735" i="6" a="1"/>
  <c r="MJ735" i="6" s="1"/>
  <c r="B735" i="6" s="1"/>
  <c r="MJ230" i="6" a="1"/>
  <c r="MJ230" i="6" s="1"/>
  <c r="B230" i="6" s="1"/>
  <c r="MJ712" i="6" a="1"/>
  <c r="MJ712" i="6" s="1"/>
  <c r="B712" i="6" s="1"/>
  <c r="MJ207" i="6" a="1"/>
  <c r="MJ207" i="6" s="1"/>
  <c r="B207" i="6" s="1"/>
  <c r="MJ763" i="6" a="1"/>
  <c r="MJ763" i="6" s="1"/>
  <c r="B763" i="6" s="1"/>
  <c r="MJ251" i="6" a="1"/>
  <c r="MJ251" i="6" s="1"/>
  <c r="B251" i="6" s="1"/>
  <c r="MJ301" i="6" a="1"/>
  <c r="MJ301" i="6" s="1"/>
  <c r="B301" i="6" s="1"/>
  <c r="MJ469" i="6" a="1"/>
  <c r="MJ469" i="6" s="1"/>
  <c r="B469" i="6" s="1"/>
  <c r="MJ824" i="6" a="1"/>
  <c r="MJ824" i="6" s="1"/>
  <c r="B824" i="6" s="1"/>
  <c r="MJ317" i="6" a="1"/>
  <c r="MJ317" i="6" s="1"/>
  <c r="B317" i="6" s="1"/>
  <c r="MJ609" i="6" a="1"/>
  <c r="MJ609" i="6" s="1"/>
  <c r="B609" i="6" s="1"/>
  <c r="MJ496" i="6" a="1"/>
  <c r="MJ496" i="6" s="1"/>
  <c r="B496" i="6" s="1"/>
  <c r="MJ845" i="6" a="1"/>
  <c r="MJ845" i="6" s="1"/>
  <c r="B845" i="6" s="1"/>
  <c r="MJ745" i="6" a="1"/>
  <c r="MJ745" i="6" s="1"/>
  <c r="B745" i="6" s="1"/>
  <c r="MJ578" i="6" a="1"/>
  <c r="MJ578" i="6" s="1"/>
  <c r="B578" i="6" s="1"/>
  <c r="MJ773" i="6" a="1"/>
  <c r="MJ773" i="6" s="1"/>
  <c r="B773" i="6" s="1"/>
  <c r="MJ130" i="6" a="1"/>
  <c r="MJ130" i="6" s="1"/>
  <c r="B130" i="6" s="1"/>
  <c r="MJ418" i="6" a="1"/>
  <c r="MJ418" i="6" s="1"/>
  <c r="B418" i="6" s="1"/>
  <c r="MJ794" i="6" a="1"/>
  <c r="MJ794" i="6" s="1"/>
  <c r="B794" i="6" s="1"/>
  <c r="MJ533" i="6" a="1"/>
  <c r="MJ533" i="6" s="1"/>
  <c r="B533" i="6" s="1"/>
  <c r="MJ403" i="6" a="1"/>
  <c r="MJ403" i="6" s="1"/>
  <c r="B403" i="6" s="1"/>
  <c r="MJ615" i="6" a="1"/>
  <c r="MJ615" i="6" s="1"/>
  <c r="B615" i="6" s="1"/>
  <c r="MJ829" i="6" a="1"/>
  <c r="MJ829" i="6" s="1"/>
  <c r="B829" i="6" s="1"/>
  <c r="MJ111" i="6" a="1"/>
  <c r="MJ111" i="6" s="1"/>
  <c r="B111" i="6" s="1"/>
  <c r="MJ183" i="6" a="1"/>
  <c r="MJ183" i="6" s="1"/>
  <c r="B183" i="6" s="1"/>
  <c r="MJ448" i="6" a="1"/>
  <c r="MJ448" i="6" s="1"/>
  <c r="B448" i="6" s="1"/>
  <c r="MJ324" i="6" a="1"/>
  <c r="MJ324" i="6" s="1"/>
  <c r="B324" i="6" s="1"/>
  <c r="MJ658" i="6" a="1"/>
  <c r="MJ658" i="6" s="1"/>
  <c r="B658" i="6" s="1"/>
  <c r="MJ664" i="6" a="1"/>
  <c r="MJ664" i="6" s="1"/>
  <c r="B664" i="6" s="1"/>
  <c r="MJ91" i="6" a="1"/>
  <c r="MJ91" i="6" s="1"/>
  <c r="B91" i="6" s="1"/>
  <c r="MJ792" i="6" a="1"/>
  <c r="MJ792" i="6" s="1"/>
  <c r="B792" i="6" s="1"/>
  <c r="MJ80" i="6" a="1"/>
  <c r="MJ80" i="6" s="1"/>
  <c r="B80" i="6" s="1"/>
  <c r="MJ343" i="6" a="1"/>
  <c r="MJ343" i="6" s="1"/>
  <c r="B343" i="6" s="1"/>
  <c r="MJ621" i="6" a="1"/>
  <c r="MJ621" i="6" s="1"/>
  <c r="B621" i="6" s="1"/>
  <c r="MJ468" i="6" a="1"/>
  <c r="MJ468" i="6" s="1"/>
  <c r="B468" i="6" s="1"/>
  <c r="MJ138" i="6" a="1"/>
  <c r="MJ138" i="6" s="1"/>
  <c r="B138" i="6" s="1"/>
  <c r="MJ341" i="6" a="1"/>
  <c r="MJ341" i="6" s="1"/>
  <c r="B341" i="6" s="1"/>
  <c r="MJ378" i="6" a="1"/>
  <c r="MJ378" i="6" s="1"/>
  <c r="B378" i="6" s="1"/>
  <c r="MJ756" i="6" a="1"/>
  <c r="MJ756" i="6" s="1"/>
  <c r="B756" i="6" s="1"/>
  <c r="MJ363" i="6" a="1"/>
  <c r="MJ363" i="6" s="1"/>
  <c r="B363" i="6" s="1"/>
  <c r="MJ683" i="6" a="1"/>
  <c r="MJ683" i="6" s="1"/>
  <c r="B683" i="6" s="1"/>
  <c r="MJ666" i="6" a="1"/>
  <c r="MJ666" i="6" s="1"/>
  <c r="B666" i="6" s="1"/>
  <c r="MJ520" i="6" a="1"/>
  <c r="MJ520" i="6" s="1"/>
  <c r="B520" i="6" s="1"/>
  <c r="MJ413" i="6" a="1"/>
  <c r="MJ413" i="6" s="1"/>
  <c r="B413" i="6" s="1"/>
  <c r="MJ633" i="6" a="1"/>
  <c r="MJ633" i="6" s="1"/>
  <c r="B633" i="6" s="1"/>
  <c r="MJ834" i="6" a="1"/>
  <c r="MJ834" i="6" s="1"/>
  <c r="B834" i="6" s="1"/>
  <c r="MJ740" i="6" a="1"/>
  <c r="MJ740" i="6" s="1"/>
  <c r="B740" i="6" s="1"/>
  <c r="MJ163" i="6" a="1"/>
  <c r="MJ163" i="6" s="1"/>
  <c r="B163" i="6" s="1"/>
  <c r="MJ581" i="6" a="1"/>
  <c r="MJ581" i="6" s="1"/>
  <c r="B581" i="6" s="1"/>
  <c r="MJ164" i="6" a="1"/>
  <c r="MJ164" i="6" s="1"/>
  <c r="B164" i="6" s="1"/>
  <c r="MJ104" i="6" a="1"/>
  <c r="MJ104" i="6" s="1"/>
  <c r="B104" i="6" s="1"/>
  <c r="MJ283" i="6" a="1"/>
  <c r="MJ283" i="6" s="1"/>
  <c r="B283" i="6" s="1"/>
  <c r="MJ804" i="6" a="1"/>
  <c r="MJ804" i="6" s="1"/>
  <c r="B804" i="6" s="1"/>
  <c r="MJ194" i="6" a="1"/>
  <c r="MJ194" i="6" s="1"/>
  <c r="B194" i="6" s="1"/>
  <c r="MJ744" i="6" a="1"/>
  <c r="MJ744" i="6" s="1"/>
  <c r="B744" i="6" s="1"/>
  <c r="MJ331" i="6" a="1"/>
  <c r="MJ331" i="6" s="1"/>
  <c r="B331" i="6" s="1"/>
  <c r="MJ521" i="6" a="1"/>
  <c r="MJ521" i="6" s="1"/>
  <c r="B521" i="6" s="1"/>
  <c r="MJ89" i="6" a="1"/>
  <c r="MJ89" i="6" s="1"/>
  <c r="B89" i="6" s="1"/>
  <c r="MJ262" i="6" a="1"/>
  <c r="MJ262" i="6" s="1"/>
  <c r="B262" i="6" s="1"/>
  <c r="MJ54" i="6" a="1"/>
  <c r="MJ54" i="6" s="1"/>
  <c r="B54" i="6" s="1"/>
  <c r="MJ355" i="6" a="1"/>
  <c r="MJ355" i="6" s="1"/>
  <c r="B355" i="6" s="1"/>
  <c r="MJ449" i="6" a="1"/>
  <c r="MJ449" i="6" s="1"/>
  <c r="B449" i="6" s="1"/>
  <c r="MJ650" i="6" a="1"/>
  <c r="MJ650" i="6" s="1"/>
  <c r="B650" i="6" s="1"/>
  <c r="MJ101" i="6" a="1"/>
  <c r="MJ101" i="6" s="1"/>
  <c r="B101" i="6" s="1"/>
  <c r="MJ691" i="6" a="1"/>
  <c r="MJ691" i="6" s="1"/>
  <c r="B691" i="6" s="1"/>
  <c r="MJ374" i="6" a="1"/>
  <c r="MJ374" i="6" s="1"/>
  <c r="B374" i="6" s="1"/>
  <c r="MJ589" i="6" a="1"/>
  <c r="MJ589" i="6" s="1"/>
  <c r="B589" i="6" s="1"/>
  <c r="MJ452" i="6" a="1"/>
  <c r="MJ452" i="6" s="1"/>
  <c r="B452" i="6" s="1"/>
  <c r="MJ154" i="6" a="1"/>
  <c r="MJ154" i="6" s="1"/>
  <c r="B154" i="6" s="1"/>
  <c r="MJ255" i="6" a="1"/>
  <c r="MJ255" i="6" s="1"/>
  <c r="B255" i="6" s="1"/>
  <c r="MJ49" i="6" a="1"/>
  <c r="MJ49" i="6" s="1"/>
  <c r="B49" i="6" s="1"/>
  <c r="MJ439" i="6" a="1"/>
  <c r="MJ439" i="6" s="1"/>
  <c r="B439" i="6" s="1"/>
  <c r="MJ822" i="6" a="1"/>
  <c r="MJ822" i="6" s="1"/>
  <c r="B822" i="6" s="1"/>
  <c r="MJ788" i="6" a="1"/>
  <c r="MJ788" i="6" s="1"/>
  <c r="B788" i="6" s="1"/>
  <c r="MJ694" i="6" a="1"/>
  <c r="MJ694" i="6" s="1"/>
  <c r="B694" i="6" s="1"/>
  <c r="MJ370" i="6" a="1"/>
  <c r="MJ370" i="6" s="1"/>
  <c r="B370" i="6" s="1"/>
  <c r="MJ125" i="6" a="1"/>
  <c r="MJ125" i="6" s="1"/>
  <c r="B125" i="6" s="1"/>
  <c r="MJ695" i="6" a="1"/>
  <c r="MJ695" i="6" s="1"/>
  <c r="B695" i="6" s="1"/>
  <c r="MJ417" i="6" a="1"/>
  <c r="MJ417" i="6" s="1"/>
  <c r="B417" i="6" s="1"/>
  <c r="MJ140" i="6" a="1"/>
  <c r="MJ140" i="6" s="1"/>
  <c r="B140" i="6" s="1"/>
  <c r="MJ515" i="6" a="1"/>
  <c r="MJ515" i="6" s="1"/>
  <c r="B515" i="6" s="1"/>
  <c r="MJ466" i="6" a="1"/>
  <c r="MJ466" i="6" s="1"/>
  <c r="B466" i="6" s="1"/>
  <c r="MJ395" i="6" a="1"/>
  <c r="MJ395" i="6" s="1"/>
  <c r="B395" i="6" s="1"/>
  <c r="MJ522" i="6" a="1"/>
  <c r="MJ522" i="6" s="1"/>
  <c r="B522" i="6" s="1"/>
  <c r="MJ583" i="6" a="1"/>
  <c r="MJ583" i="6" s="1"/>
  <c r="B583" i="6" s="1"/>
  <c r="MJ126" i="6" a="1"/>
  <c r="MJ126" i="6" s="1"/>
  <c r="B126" i="6" s="1"/>
  <c r="MJ150" i="6" a="1"/>
  <c r="MJ150" i="6" s="1"/>
  <c r="B150" i="6" s="1"/>
  <c r="MJ832" i="6" a="1"/>
  <c r="MJ832" i="6" s="1"/>
  <c r="B832" i="6" s="1"/>
  <c r="MJ656" i="6" a="1"/>
  <c r="MJ656" i="6" s="1"/>
  <c r="B656" i="6" s="1"/>
  <c r="MJ838" i="6" a="1"/>
  <c r="MJ838" i="6" s="1"/>
  <c r="B838" i="6" s="1"/>
  <c r="MJ809" i="6" a="1"/>
  <c r="MJ809" i="6" s="1"/>
  <c r="B809" i="6" s="1"/>
  <c r="MJ730" i="6" a="1"/>
  <c r="MJ730" i="6" s="1"/>
  <c r="B730" i="6" s="1"/>
  <c r="MJ114" i="6" a="1"/>
  <c r="MJ114" i="6" s="1"/>
  <c r="B114" i="6" s="1"/>
  <c r="MJ134" i="6" a="1"/>
  <c r="MJ134" i="6" s="1"/>
  <c r="B134" i="6" s="1"/>
  <c r="MJ142" i="6" a="1"/>
  <c r="MJ142" i="6" s="1"/>
  <c r="B142" i="6" s="1"/>
  <c r="MJ815" i="6" a="1"/>
  <c r="MJ815" i="6" s="1"/>
  <c r="B815" i="6" s="1"/>
  <c r="MJ548" i="6" a="1"/>
  <c r="MJ548" i="6" s="1"/>
  <c r="B548" i="6" s="1"/>
  <c r="MJ45" i="6" a="1"/>
  <c r="MJ45" i="6" s="1"/>
  <c r="B45" i="6" s="1"/>
  <c r="MJ182" i="6" a="1"/>
  <c r="MJ182" i="6" s="1"/>
  <c r="B182" i="6" s="1"/>
  <c r="MJ574" i="6" a="1"/>
  <c r="MJ574" i="6" s="1"/>
  <c r="B574" i="6" s="1"/>
  <c r="MJ803" i="6" a="1"/>
  <c r="MJ803" i="6" s="1"/>
  <c r="B803" i="6" s="1"/>
  <c r="MJ168" i="6" a="1"/>
  <c r="MJ168" i="6" s="1"/>
  <c r="B168" i="6" s="1"/>
  <c r="MJ219" i="6" a="1"/>
  <c r="MJ219" i="6" s="1"/>
  <c r="B219" i="6" s="1"/>
  <c r="MJ74" i="6" a="1"/>
  <c r="MJ74" i="6" s="1"/>
  <c r="B74" i="6" s="1"/>
  <c r="MJ596" i="6" a="1"/>
  <c r="MJ596" i="6" s="1"/>
  <c r="B596" i="6" s="1"/>
  <c r="MJ269" i="6" a="1"/>
  <c r="MJ269" i="6" s="1"/>
  <c r="B269" i="6" s="1"/>
  <c r="MJ798" i="6" a="1"/>
  <c r="MJ798" i="6" s="1"/>
  <c r="B798" i="6" s="1"/>
  <c r="MJ332" i="6" a="1"/>
  <c r="MJ332" i="6" s="1"/>
  <c r="B332" i="6" s="1"/>
  <c r="MJ669" i="6" a="1"/>
  <c r="MJ669" i="6" s="1"/>
  <c r="B669" i="6" s="1"/>
  <c r="MJ318" i="6" a="1"/>
  <c r="MJ318" i="6" s="1"/>
  <c r="B318" i="6" s="1"/>
  <c r="MJ354" i="6" a="1"/>
  <c r="MJ354" i="6" s="1"/>
  <c r="B354" i="6" s="1"/>
  <c r="MJ348" i="6" a="1"/>
  <c r="MJ348" i="6" s="1"/>
  <c r="B348" i="6" s="1"/>
  <c r="MJ847" i="6" a="1"/>
  <c r="MJ847" i="6" s="1"/>
  <c r="B847" i="6" s="1"/>
  <c r="MJ404" i="6" a="1"/>
  <c r="MJ404" i="6" s="1"/>
  <c r="B404" i="6" s="1"/>
  <c r="MJ221" i="6" a="1"/>
  <c r="MJ221" i="6" s="1"/>
  <c r="B221" i="6" s="1"/>
  <c r="MJ14" i="6" a="1"/>
  <c r="MJ14" i="6" s="1"/>
  <c r="B14" i="6" s="1"/>
  <c r="MJ402" i="6" a="1"/>
  <c r="MJ402" i="6" s="1"/>
  <c r="B402" i="6" s="1"/>
  <c r="MJ84" i="6" a="1"/>
  <c r="MJ84" i="6" s="1"/>
  <c r="B84" i="6" s="1"/>
  <c r="MJ85" i="6" a="1"/>
  <c r="MJ85" i="6" s="1"/>
  <c r="B85" i="6" s="1"/>
  <c r="MJ508" i="6" a="1"/>
  <c r="MJ508" i="6" s="1"/>
  <c r="B508" i="6" s="1"/>
  <c r="MJ392" i="6" a="1"/>
  <c r="MJ392" i="6" s="1"/>
  <c r="B392" i="6" s="1"/>
  <c r="MJ346" i="6" a="1"/>
  <c r="MJ346" i="6" s="1"/>
  <c r="B346" i="6" s="1"/>
  <c r="MJ241" i="6" a="1"/>
  <c r="MJ241" i="6" s="1"/>
  <c r="B241" i="6" s="1"/>
  <c r="MJ757" i="6" a="1"/>
  <c r="MJ757" i="6" s="1"/>
  <c r="B757" i="6" s="1"/>
  <c r="MJ665" i="6" a="1"/>
  <c r="MJ665" i="6" s="1"/>
  <c r="B665" i="6" s="1"/>
  <c r="MJ751" i="6" a="1"/>
  <c r="MJ751" i="6" s="1"/>
  <c r="B751" i="6" s="1"/>
  <c r="MJ571" i="6" a="1"/>
  <c r="MJ571" i="6" s="1"/>
  <c r="B571" i="6" s="1"/>
  <c r="MJ603" i="6" a="1"/>
  <c r="MJ603" i="6" s="1"/>
  <c r="B603" i="6" s="1"/>
  <c r="MJ706" i="6" a="1"/>
  <c r="MJ706" i="6" s="1"/>
  <c r="B706" i="6" s="1"/>
  <c r="MJ668" i="6" a="1"/>
  <c r="MJ668" i="6" s="1"/>
  <c r="B668" i="6" s="1"/>
  <c r="MJ530" i="6" a="1"/>
  <c r="MJ530" i="6" s="1"/>
  <c r="B530" i="6" s="1"/>
  <c r="MJ568" i="6" a="1"/>
  <c r="MJ568" i="6" s="1"/>
  <c r="B568" i="6" s="1"/>
  <c r="MJ645" i="6" a="1"/>
  <c r="MJ645" i="6" s="1"/>
  <c r="B645" i="6" s="1"/>
  <c r="MJ538" i="6" a="1"/>
  <c r="MJ538" i="6" s="1"/>
  <c r="B538" i="6" s="1"/>
  <c r="MJ298" i="6" a="1"/>
  <c r="MJ298" i="6" s="1"/>
  <c r="B298" i="6" s="1"/>
  <c r="MJ238" i="6" a="1"/>
  <c r="MJ238" i="6" s="1"/>
  <c r="B238" i="6" s="1"/>
  <c r="MJ375" i="6" a="1"/>
  <c r="MJ375" i="6" s="1"/>
  <c r="B375" i="6" s="1"/>
  <c r="MJ718" i="6" a="1"/>
  <c r="MJ718" i="6" s="1"/>
  <c r="B718" i="6" s="1"/>
  <c r="MJ819" i="6" a="1"/>
  <c r="MJ819" i="6" s="1"/>
  <c r="B819" i="6" s="1"/>
  <c r="MJ204" i="6" a="1"/>
  <c r="MJ204" i="6" s="1"/>
  <c r="B204" i="6" s="1"/>
  <c r="MJ467" i="6" a="1"/>
  <c r="MJ467" i="6" s="1"/>
  <c r="B467" i="6" s="1"/>
  <c r="MJ186" i="6" a="1"/>
  <c r="MJ186" i="6" s="1"/>
  <c r="B186" i="6" s="1"/>
  <c r="MJ729" i="6" a="1"/>
  <c r="MJ729" i="6" s="1"/>
  <c r="B729" i="6" s="1"/>
  <c r="MJ224" i="6" a="1"/>
  <c r="MJ224" i="6" s="1"/>
  <c r="B224" i="6" s="1"/>
  <c r="MJ840" i="6" a="1"/>
  <c r="MJ840" i="6" s="1"/>
  <c r="B840" i="6" s="1"/>
  <c r="MJ228" i="6" a="1"/>
  <c r="MJ228" i="6" s="1"/>
  <c r="B228" i="6" s="1"/>
  <c r="MJ103" i="6" a="1"/>
  <c r="MJ103" i="6" s="1"/>
  <c r="B103" i="6" s="1"/>
  <c r="MJ747" i="6" a="1"/>
  <c r="MJ747" i="6" s="1"/>
  <c r="B747" i="6" s="1"/>
  <c r="MJ623" i="6" a="1"/>
  <c r="MJ623" i="6" s="1"/>
  <c r="B623" i="6" s="1"/>
  <c r="MJ709" i="6" a="1"/>
  <c r="MJ709" i="6" s="1"/>
  <c r="B709" i="6" s="1"/>
  <c r="MJ818" i="6" a="1"/>
  <c r="MJ818" i="6" s="1"/>
  <c r="B818" i="6" s="1"/>
  <c r="MJ770" i="6" a="1"/>
  <c r="MJ770" i="6" s="1"/>
  <c r="B770" i="6" s="1"/>
  <c r="MJ590" i="6" a="1"/>
  <c r="MJ590" i="6" s="1"/>
  <c r="B590" i="6" s="1"/>
  <c r="MJ843" i="6" a="1"/>
  <c r="MJ843" i="6" s="1"/>
  <c r="B843" i="6" s="1"/>
  <c r="MJ537" i="6" a="1"/>
  <c r="MJ537" i="6" s="1"/>
  <c r="B537" i="6" s="1"/>
  <c r="MJ470" i="6" a="1"/>
  <c r="MJ470" i="6" s="1"/>
  <c r="B470" i="6" s="1"/>
  <c r="MJ553" i="6" a="1"/>
  <c r="MJ553" i="6" s="1"/>
  <c r="B553" i="6" s="1"/>
  <c r="MJ517" i="6" a="1"/>
  <c r="MJ517" i="6" s="1"/>
  <c r="B517" i="6" s="1"/>
  <c r="MJ240" i="6" a="1"/>
  <c r="MJ240" i="6" s="1"/>
  <c r="B240" i="6" s="1"/>
  <c r="MJ478" i="6" a="1"/>
  <c r="MJ478" i="6" s="1"/>
  <c r="B478" i="6" s="1"/>
  <c r="MJ638" i="6" a="1"/>
  <c r="MJ638" i="6" s="1"/>
  <c r="B638" i="6" s="1"/>
  <c r="MJ364" i="6" a="1"/>
  <c r="MJ364" i="6" s="1"/>
  <c r="B364" i="6" s="1"/>
  <c r="MJ237" i="6" a="1"/>
  <c r="MJ237" i="6" s="1"/>
  <c r="B237" i="6" s="1"/>
  <c r="MJ197" i="6" a="1"/>
  <c r="MJ197" i="6" s="1"/>
  <c r="B197" i="6" s="1"/>
  <c r="V355" i="6" l="1"/>
  <c r="DX355" i="6"/>
  <c r="CF355" i="6"/>
  <c r="CH355" i="6"/>
  <c r="BK355" i="6"/>
  <c r="Y355" i="6"/>
  <c r="DC355" i="6"/>
  <c r="ED355" i="6"/>
  <c r="EJ355" i="6"/>
  <c r="DE355" i="6"/>
  <c r="DG355" i="6"/>
  <c r="DI355" i="6"/>
  <c r="DA355" i="6"/>
  <c r="CJ355" i="6"/>
  <c r="BM355" i="6"/>
  <c r="DK355" i="6"/>
  <c r="DM355" i="6"/>
  <c r="CL355" i="6"/>
  <c r="AV355" i="6"/>
  <c r="CD355" i="6" s="1"/>
  <c r="CN355" i="6"/>
  <c r="AX355" i="6"/>
  <c r="BO355" i="6"/>
  <c r="BW355" i="6"/>
  <c r="BQ355" i="6"/>
  <c r="BS355" i="6"/>
  <c r="BU355" i="6"/>
  <c r="AI355" i="6"/>
  <c r="AK355" i="6"/>
  <c r="AM355" i="6"/>
  <c r="AC355" i="6"/>
  <c r="AE355" i="6"/>
  <c r="AG355" i="6"/>
  <c r="AA355" i="6"/>
  <c r="V846" i="6"/>
  <c r="CH846" i="6"/>
  <c r="CJ846" i="6"/>
  <c r="DA846" i="6"/>
  <c r="BO846" i="6"/>
  <c r="DC846" i="6"/>
  <c r="BQ846" i="6"/>
  <c r="ED846" i="6"/>
  <c r="DX846" i="6"/>
  <c r="EJ846" i="6"/>
  <c r="DE846" i="6"/>
  <c r="DG846" i="6"/>
  <c r="DI846" i="6"/>
  <c r="DK846" i="6"/>
  <c r="AV846" i="6"/>
  <c r="CD846" i="6" s="1"/>
  <c r="AX846" i="6"/>
  <c r="CF846" i="6"/>
  <c r="BM846" i="6"/>
  <c r="CL846" i="6"/>
  <c r="BS846" i="6"/>
  <c r="BW846" i="6"/>
  <c r="CN846" i="6"/>
  <c r="BU846" i="6"/>
  <c r="AE846" i="6"/>
  <c r="AG846" i="6"/>
  <c r="AM846" i="6"/>
  <c r="AI846" i="6"/>
  <c r="AK846" i="6"/>
  <c r="DM846" i="6"/>
  <c r="BK846" i="6"/>
  <c r="Y846" i="6"/>
  <c r="AA846" i="6"/>
  <c r="AC846" i="6"/>
  <c r="V478" i="6"/>
  <c r="CF478" i="6"/>
  <c r="DM478" i="6"/>
  <c r="CL478" i="6"/>
  <c r="CN478" i="6"/>
  <c r="AV478" i="6"/>
  <c r="CD478" i="6" s="1"/>
  <c r="ED478" i="6"/>
  <c r="BM478" i="6"/>
  <c r="BO478" i="6"/>
  <c r="DA478" i="6"/>
  <c r="CH478" i="6"/>
  <c r="BK478" i="6"/>
  <c r="CJ478" i="6"/>
  <c r="BQ478" i="6"/>
  <c r="BS478" i="6"/>
  <c r="AK478" i="6"/>
  <c r="AM478" i="6"/>
  <c r="DC478" i="6"/>
  <c r="AA478" i="6"/>
  <c r="BU478" i="6"/>
  <c r="AC478" i="6"/>
  <c r="AG478" i="6"/>
  <c r="AI478" i="6"/>
  <c r="AE478" i="6"/>
  <c r="DG478" i="6"/>
  <c r="DI478" i="6"/>
  <c r="EJ478" i="6"/>
  <c r="AX478" i="6"/>
  <c r="DX478" i="6"/>
  <c r="Y478" i="6"/>
  <c r="BW478" i="6"/>
  <c r="DE478" i="6"/>
  <c r="DK478" i="6"/>
  <c r="V240" i="6"/>
  <c r="EJ240" i="6"/>
  <c r="DM240" i="6"/>
  <c r="BK240" i="6"/>
  <c r="DI240" i="6"/>
  <c r="CL240" i="6"/>
  <c r="DK240" i="6"/>
  <c r="CN240" i="6"/>
  <c r="Y240" i="6"/>
  <c r="ED240" i="6"/>
  <c r="CJ240" i="6"/>
  <c r="DX240" i="6"/>
  <c r="CF240" i="6"/>
  <c r="AK240" i="6"/>
  <c r="DA240" i="6"/>
  <c r="DG240" i="6"/>
  <c r="BQ240" i="6"/>
  <c r="CH240" i="6"/>
  <c r="BS240" i="6"/>
  <c r="BU240" i="6"/>
  <c r="BW240" i="6"/>
  <c r="AX240" i="6"/>
  <c r="DE240" i="6"/>
  <c r="AA240" i="6"/>
  <c r="AE240" i="6"/>
  <c r="AG240" i="6"/>
  <c r="AI240" i="6"/>
  <c r="DC240" i="6"/>
  <c r="BM240" i="6"/>
  <c r="BO240" i="6"/>
  <c r="AV240" i="6"/>
  <c r="CD240" i="6" s="1"/>
  <c r="AM240" i="6"/>
  <c r="AC240" i="6"/>
  <c r="V85" i="6"/>
  <c r="DA85" i="6"/>
  <c r="DC85" i="6"/>
  <c r="DM85" i="6"/>
  <c r="BU85" i="6"/>
  <c r="BS85" i="6"/>
  <c r="CF85" i="6"/>
  <c r="BW85" i="6"/>
  <c r="DG85" i="6"/>
  <c r="DI85" i="6"/>
  <c r="Y85" i="6"/>
  <c r="DK85" i="6"/>
  <c r="CN85" i="6"/>
  <c r="DE85" i="6"/>
  <c r="EJ85" i="6"/>
  <c r="CH85" i="6"/>
  <c r="CJ85" i="6"/>
  <c r="BK85" i="6"/>
  <c r="CL85" i="6"/>
  <c r="AA85" i="6"/>
  <c r="AC85" i="6"/>
  <c r="AE85" i="6"/>
  <c r="ED85" i="6"/>
  <c r="DX85" i="6"/>
  <c r="AX85" i="6"/>
  <c r="BM85" i="6"/>
  <c r="BQ85" i="6"/>
  <c r="AI85" i="6"/>
  <c r="AG85" i="6"/>
  <c r="AV85" i="6"/>
  <c r="CD85" i="6" s="1"/>
  <c r="AK85" i="6"/>
  <c r="AM85" i="6"/>
  <c r="BO85" i="6"/>
  <c r="V262" i="6"/>
  <c r="DX262" i="6"/>
  <c r="DC262" i="6"/>
  <c r="EJ262" i="6"/>
  <c r="DA262" i="6"/>
  <c r="BU262" i="6"/>
  <c r="DE262" i="6"/>
  <c r="BW262" i="6"/>
  <c r="AE262" i="6"/>
  <c r="AG262" i="6"/>
  <c r="ED262" i="6"/>
  <c r="CF262" i="6"/>
  <c r="CH262" i="6"/>
  <c r="CL262" i="6"/>
  <c r="BM262" i="6"/>
  <c r="CN262" i="6"/>
  <c r="BO262" i="6"/>
  <c r="BQ262" i="6"/>
  <c r="AX262" i="6"/>
  <c r="AI262" i="6"/>
  <c r="DG262" i="6"/>
  <c r="AK262" i="6"/>
  <c r="DM262" i="6"/>
  <c r="DI262" i="6"/>
  <c r="AM262" i="6"/>
  <c r="DK262" i="6"/>
  <c r="AV262" i="6"/>
  <c r="CD262" i="6" s="1"/>
  <c r="BK262" i="6"/>
  <c r="Y262" i="6"/>
  <c r="CJ262" i="6"/>
  <c r="BS262" i="6"/>
  <c r="AA262" i="6"/>
  <c r="AC262" i="6"/>
  <c r="V526" i="6"/>
  <c r="DX526" i="6"/>
  <c r="ED526" i="6"/>
  <c r="DA526" i="6"/>
  <c r="EJ526" i="6"/>
  <c r="DC526" i="6"/>
  <c r="BO526" i="6"/>
  <c r="DE526" i="6"/>
  <c r="BQ526" i="6"/>
  <c r="DK526" i="6"/>
  <c r="BM526" i="6"/>
  <c r="BS526" i="6"/>
  <c r="BU526" i="6"/>
  <c r="CH526" i="6"/>
  <c r="Y526" i="6"/>
  <c r="AV526" i="6"/>
  <c r="CD526" i="6" s="1"/>
  <c r="AE526" i="6"/>
  <c r="CJ526" i="6"/>
  <c r="AA526" i="6"/>
  <c r="CN526" i="6"/>
  <c r="CL526" i="6"/>
  <c r="AC526" i="6"/>
  <c r="AX526" i="6"/>
  <c r="AM526" i="6"/>
  <c r="CF526" i="6"/>
  <c r="BK526" i="6"/>
  <c r="BW526" i="6"/>
  <c r="DM526" i="6"/>
  <c r="DG526" i="6"/>
  <c r="DI526" i="6"/>
  <c r="AG526" i="6"/>
  <c r="AI526" i="6"/>
  <c r="AK526" i="6"/>
  <c r="V270" i="6"/>
  <c r="DX270" i="6"/>
  <c r="DK270" i="6"/>
  <c r="DI270" i="6"/>
  <c r="DM270" i="6"/>
  <c r="EJ270" i="6"/>
  <c r="CN270" i="6"/>
  <c r="BU270" i="6"/>
  <c r="BW270" i="6"/>
  <c r="Y270" i="6"/>
  <c r="DE270" i="6"/>
  <c r="DG270" i="6"/>
  <c r="DA270" i="6"/>
  <c r="DC270" i="6"/>
  <c r="BK270" i="6"/>
  <c r="ED270" i="6"/>
  <c r="BM270" i="6"/>
  <c r="BS270" i="6"/>
  <c r="BO270" i="6"/>
  <c r="BQ270" i="6"/>
  <c r="CF270" i="6"/>
  <c r="AV270" i="6"/>
  <c r="CD270" i="6" s="1"/>
  <c r="CH270" i="6"/>
  <c r="AM270" i="6"/>
  <c r="AX270" i="6"/>
  <c r="AG270" i="6"/>
  <c r="AI270" i="6"/>
  <c r="AK270" i="6"/>
  <c r="AA270" i="6"/>
  <c r="CJ270" i="6"/>
  <c r="CL270" i="6"/>
  <c r="AC270" i="6"/>
  <c r="AE270" i="6"/>
  <c r="V517" i="6"/>
  <c r="ED517" i="6"/>
  <c r="EJ517" i="6"/>
  <c r="DI517" i="6"/>
  <c r="DK517" i="6"/>
  <c r="CJ517" i="6"/>
  <c r="BU517" i="6"/>
  <c r="AX517" i="6"/>
  <c r="AE517" i="6"/>
  <c r="CL517" i="6"/>
  <c r="BW517" i="6"/>
  <c r="AG517" i="6"/>
  <c r="DX517" i="6"/>
  <c r="DE517" i="6"/>
  <c r="CN517" i="6"/>
  <c r="DA517" i="6"/>
  <c r="DC517" i="6"/>
  <c r="DG517" i="6"/>
  <c r="BM517" i="6"/>
  <c r="AK517" i="6"/>
  <c r="BO517" i="6"/>
  <c r="AM517" i="6"/>
  <c r="BQ517" i="6"/>
  <c r="BS517" i="6"/>
  <c r="CH517" i="6"/>
  <c r="Y517" i="6"/>
  <c r="DM517" i="6"/>
  <c r="CF517" i="6"/>
  <c r="AI517" i="6"/>
  <c r="AV517" i="6"/>
  <c r="CD517" i="6" s="1"/>
  <c r="AA517" i="6"/>
  <c r="AC517" i="6"/>
  <c r="BK517" i="6"/>
  <c r="V718" i="6"/>
  <c r="ED718" i="6"/>
  <c r="DI718" i="6"/>
  <c r="DK718" i="6"/>
  <c r="AV718" i="6"/>
  <c r="CD718" i="6" s="1"/>
  <c r="CF718" i="6"/>
  <c r="DG718" i="6"/>
  <c r="DM718" i="6"/>
  <c r="DC718" i="6"/>
  <c r="CN718" i="6"/>
  <c r="DE718" i="6"/>
  <c r="AA718" i="6"/>
  <c r="Y718" i="6"/>
  <c r="AC718" i="6"/>
  <c r="DA718" i="6"/>
  <c r="DX718" i="6"/>
  <c r="AE718" i="6"/>
  <c r="EJ718" i="6"/>
  <c r="AG718" i="6"/>
  <c r="AI718" i="6"/>
  <c r="AK718" i="6"/>
  <c r="BU718" i="6"/>
  <c r="CH718" i="6"/>
  <c r="CJ718" i="6"/>
  <c r="CL718" i="6"/>
  <c r="BM718" i="6"/>
  <c r="BO718" i="6"/>
  <c r="AX718" i="6"/>
  <c r="AM718" i="6"/>
  <c r="BK718" i="6"/>
  <c r="BQ718" i="6"/>
  <c r="BW718" i="6"/>
  <c r="BS718" i="6"/>
  <c r="V84" i="6"/>
  <c r="EJ84" i="6"/>
  <c r="CL84" i="6"/>
  <c r="CJ84" i="6"/>
  <c r="AM84" i="6"/>
  <c r="CN84" i="6"/>
  <c r="BK84" i="6"/>
  <c r="DM84" i="6"/>
  <c r="DI84" i="6"/>
  <c r="DK84" i="6"/>
  <c r="BW84" i="6"/>
  <c r="DE84" i="6"/>
  <c r="CF84" i="6"/>
  <c r="DX84" i="6"/>
  <c r="Y84" i="6"/>
  <c r="AE84" i="6"/>
  <c r="ED84" i="6"/>
  <c r="CH84" i="6"/>
  <c r="AA84" i="6"/>
  <c r="AC84" i="6"/>
  <c r="DA84" i="6"/>
  <c r="DC84" i="6"/>
  <c r="DG84" i="6"/>
  <c r="BM84" i="6"/>
  <c r="AG84" i="6"/>
  <c r="BO84" i="6"/>
  <c r="BU84" i="6"/>
  <c r="BQ84" i="6"/>
  <c r="BS84" i="6"/>
  <c r="AV84" i="6"/>
  <c r="CD84" i="6" s="1"/>
  <c r="AI84" i="6"/>
  <c r="AK84" i="6"/>
  <c r="AX84" i="6"/>
  <c r="V45" i="6"/>
  <c r="DA45" i="6"/>
  <c r="DC45" i="6"/>
  <c r="DM45" i="6"/>
  <c r="DK45" i="6"/>
  <c r="BU45" i="6"/>
  <c r="CL45" i="6"/>
  <c r="CN45" i="6"/>
  <c r="Y45" i="6"/>
  <c r="DX45" i="6"/>
  <c r="DG45" i="6"/>
  <c r="DI45" i="6"/>
  <c r="CF45" i="6"/>
  <c r="AX45" i="6"/>
  <c r="ED45" i="6"/>
  <c r="EJ45" i="6"/>
  <c r="AA45" i="6"/>
  <c r="AE45" i="6"/>
  <c r="AG45" i="6"/>
  <c r="DE45" i="6"/>
  <c r="AC45" i="6"/>
  <c r="AI45" i="6"/>
  <c r="AK45" i="6"/>
  <c r="CH45" i="6"/>
  <c r="AM45" i="6"/>
  <c r="CJ45" i="6"/>
  <c r="BK45" i="6"/>
  <c r="BO45" i="6"/>
  <c r="BM45" i="6"/>
  <c r="BQ45" i="6"/>
  <c r="BS45" i="6"/>
  <c r="AV45" i="6"/>
  <c r="CD45" i="6" s="1"/>
  <c r="BW45" i="6"/>
  <c r="V695" i="6"/>
  <c r="ED695" i="6"/>
  <c r="EJ695" i="6"/>
  <c r="CJ695" i="6"/>
  <c r="CL695" i="6"/>
  <c r="BK695" i="6"/>
  <c r="Y695" i="6"/>
  <c r="DX695" i="6"/>
  <c r="DK695" i="6"/>
  <c r="CF695" i="6"/>
  <c r="DM695" i="6"/>
  <c r="CH695" i="6"/>
  <c r="CN695" i="6"/>
  <c r="DA695" i="6"/>
  <c r="DC695" i="6"/>
  <c r="DE695" i="6"/>
  <c r="BM695" i="6"/>
  <c r="AG695" i="6"/>
  <c r="AM695" i="6"/>
  <c r="DG695" i="6"/>
  <c r="AI695" i="6"/>
  <c r="DI695" i="6"/>
  <c r="AV695" i="6"/>
  <c r="CD695" i="6" s="1"/>
  <c r="AK695" i="6"/>
  <c r="AX695" i="6"/>
  <c r="BQ695" i="6"/>
  <c r="BS695" i="6"/>
  <c r="BU695" i="6"/>
  <c r="BW695" i="6"/>
  <c r="AC695" i="6"/>
  <c r="AE695" i="6"/>
  <c r="BO695" i="6"/>
  <c r="AA695" i="6"/>
  <c r="V89" i="6"/>
  <c r="ED89" i="6"/>
  <c r="DC89" i="6"/>
  <c r="EJ89" i="6"/>
  <c r="DX89" i="6"/>
  <c r="DI89" i="6"/>
  <c r="AM89" i="6"/>
  <c r="DK89" i="6"/>
  <c r="DM89" i="6"/>
  <c r="DA89" i="6"/>
  <c r="DE89" i="6"/>
  <c r="BK89" i="6"/>
  <c r="DG89" i="6"/>
  <c r="CN89" i="6"/>
  <c r="CH89" i="6"/>
  <c r="BW89" i="6"/>
  <c r="AV89" i="6"/>
  <c r="CD89" i="6" s="1"/>
  <c r="CJ89" i="6"/>
  <c r="CL89" i="6"/>
  <c r="BS89" i="6"/>
  <c r="AA89" i="6"/>
  <c r="CF89" i="6"/>
  <c r="AC89" i="6"/>
  <c r="AG89" i="6"/>
  <c r="AE89" i="6"/>
  <c r="BQ89" i="6"/>
  <c r="BU89" i="6"/>
  <c r="AX89" i="6"/>
  <c r="Y89" i="6"/>
  <c r="BM89" i="6"/>
  <c r="AI89" i="6"/>
  <c r="AK89" i="6"/>
  <c r="BO89" i="6"/>
  <c r="V378" i="6"/>
  <c r="DC378" i="6"/>
  <c r="DE378" i="6"/>
  <c r="DG378" i="6"/>
  <c r="DA378" i="6"/>
  <c r="AV378" i="6"/>
  <c r="CD378" i="6" s="1"/>
  <c r="EJ378" i="6"/>
  <c r="DM378" i="6"/>
  <c r="DX378" i="6"/>
  <c r="CJ378" i="6"/>
  <c r="CL378" i="6"/>
  <c r="CN378" i="6"/>
  <c r="DK378" i="6"/>
  <c r="AK378" i="6"/>
  <c r="AM378" i="6"/>
  <c r="Y378" i="6"/>
  <c r="BQ378" i="6"/>
  <c r="AA378" i="6"/>
  <c r="BS378" i="6"/>
  <c r="AC378" i="6"/>
  <c r="BK378" i="6"/>
  <c r="ED378" i="6"/>
  <c r="BM378" i="6"/>
  <c r="BO378" i="6"/>
  <c r="CF378" i="6"/>
  <c r="BU378" i="6"/>
  <c r="AG378" i="6"/>
  <c r="AI378" i="6"/>
  <c r="AE378" i="6"/>
  <c r="DI378" i="6"/>
  <c r="AX378" i="6"/>
  <c r="BW378" i="6"/>
  <c r="CH378" i="6"/>
  <c r="V418" i="6"/>
  <c r="DX418" i="6"/>
  <c r="CH418" i="6"/>
  <c r="CJ418" i="6"/>
  <c r="AV418" i="6"/>
  <c r="CD418" i="6" s="1"/>
  <c r="EJ418" i="6"/>
  <c r="DA418" i="6"/>
  <c r="BK418" i="6"/>
  <c r="DC418" i="6"/>
  <c r="BO418" i="6"/>
  <c r="BQ418" i="6"/>
  <c r="BS418" i="6"/>
  <c r="BM418" i="6"/>
  <c r="AA418" i="6"/>
  <c r="ED418" i="6"/>
  <c r="BU418" i="6"/>
  <c r="BW418" i="6"/>
  <c r="Y418" i="6"/>
  <c r="CN418" i="6"/>
  <c r="AX418" i="6"/>
  <c r="DM418" i="6"/>
  <c r="CF418" i="6"/>
  <c r="DI418" i="6"/>
  <c r="DK418" i="6"/>
  <c r="CL418" i="6"/>
  <c r="AC418" i="6"/>
  <c r="DE418" i="6"/>
  <c r="DG418" i="6"/>
  <c r="AE418" i="6"/>
  <c r="AK418" i="6"/>
  <c r="AM418" i="6"/>
  <c r="AG418" i="6"/>
  <c r="AI418" i="6"/>
  <c r="V719" i="6"/>
  <c r="DG719" i="6"/>
  <c r="DM719" i="6"/>
  <c r="AM719" i="6"/>
  <c r="EJ719" i="6"/>
  <c r="DE719" i="6"/>
  <c r="DI719" i="6"/>
  <c r="DX719" i="6"/>
  <c r="CF719" i="6"/>
  <c r="ED719" i="6"/>
  <c r="CH719" i="6"/>
  <c r="DA719" i="6"/>
  <c r="CJ719" i="6"/>
  <c r="BO719" i="6"/>
  <c r="BU719" i="6"/>
  <c r="BW719" i="6"/>
  <c r="BQ719" i="6"/>
  <c r="DK719" i="6"/>
  <c r="CN719" i="6"/>
  <c r="DC719" i="6"/>
  <c r="CL719" i="6"/>
  <c r="BS719" i="6"/>
  <c r="BK719" i="6"/>
  <c r="AC719" i="6"/>
  <c r="AE719" i="6"/>
  <c r="Y719" i="6"/>
  <c r="AA719" i="6"/>
  <c r="AG719" i="6"/>
  <c r="AV719" i="6"/>
  <c r="CD719" i="6" s="1"/>
  <c r="AX719" i="6"/>
  <c r="AI719" i="6"/>
  <c r="AK719" i="6"/>
  <c r="BM719" i="6"/>
  <c r="V509" i="6"/>
  <c r="ED509" i="6"/>
  <c r="DX509" i="6"/>
  <c r="CJ509" i="6"/>
  <c r="CL509" i="6"/>
  <c r="CN509" i="6"/>
  <c r="BM509" i="6"/>
  <c r="AM509" i="6"/>
  <c r="BO509" i="6"/>
  <c r="DA509" i="6"/>
  <c r="EJ509" i="6"/>
  <c r="DE509" i="6"/>
  <c r="DG509" i="6"/>
  <c r="DI509" i="6"/>
  <c r="BS509" i="6"/>
  <c r="BU509" i="6"/>
  <c r="BW509" i="6"/>
  <c r="AC509" i="6"/>
  <c r="BK509" i="6"/>
  <c r="AE509" i="6"/>
  <c r="BQ509" i="6"/>
  <c r="AG509" i="6"/>
  <c r="AI509" i="6"/>
  <c r="AA509" i="6"/>
  <c r="CH509" i="6"/>
  <c r="DC509" i="6"/>
  <c r="AK509" i="6"/>
  <c r="CF509" i="6"/>
  <c r="DM509" i="6"/>
  <c r="DK509" i="6"/>
  <c r="AV509" i="6"/>
  <c r="CD509" i="6" s="1"/>
  <c r="AX509" i="6"/>
  <c r="Y509" i="6"/>
  <c r="V460" i="6"/>
  <c r="DX460" i="6"/>
  <c r="DI460" i="6"/>
  <c r="DK460" i="6"/>
  <c r="CH460" i="6"/>
  <c r="CJ460" i="6"/>
  <c r="BS460" i="6"/>
  <c r="BU460" i="6"/>
  <c r="Y460" i="6"/>
  <c r="ED460" i="6"/>
  <c r="EJ460" i="6"/>
  <c r="DG460" i="6"/>
  <c r="DM460" i="6"/>
  <c r="DA460" i="6"/>
  <c r="DC460" i="6"/>
  <c r="DE460" i="6"/>
  <c r="CF460" i="6"/>
  <c r="CL460" i="6"/>
  <c r="BO460" i="6"/>
  <c r="BQ460" i="6"/>
  <c r="BW460" i="6"/>
  <c r="AV460" i="6"/>
  <c r="CD460" i="6" s="1"/>
  <c r="BK460" i="6"/>
  <c r="BM460" i="6"/>
  <c r="CN460" i="6"/>
  <c r="AX460" i="6"/>
  <c r="AM460" i="6"/>
  <c r="AK460" i="6"/>
  <c r="AA460" i="6"/>
  <c r="AC460" i="6"/>
  <c r="AG460" i="6"/>
  <c r="AE460" i="6"/>
  <c r="AI460" i="6"/>
  <c r="V495" i="6"/>
  <c r="ED495" i="6"/>
  <c r="EJ495" i="6"/>
  <c r="DG495" i="6"/>
  <c r="DE495" i="6"/>
  <c r="DI495" i="6"/>
  <c r="CJ495" i="6"/>
  <c r="CL495" i="6"/>
  <c r="BK495" i="6"/>
  <c r="Y495" i="6"/>
  <c r="DX495" i="6"/>
  <c r="DC495" i="6"/>
  <c r="CN495" i="6"/>
  <c r="BU495" i="6"/>
  <c r="DK495" i="6"/>
  <c r="BW495" i="6"/>
  <c r="DM495" i="6"/>
  <c r="AG495" i="6"/>
  <c r="AI495" i="6"/>
  <c r="AM495" i="6"/>
  <c r="DA495" i="6"/>
  <c r="AK495" i="6"/>
  <c r="AE495" i="6"/>
  <c r="CF495" i="6"/>
  <c r="BO495" i="6"/>
  <c r="CH495" i="6"/>
  <c r="AC495" i="6"/>
  <c r="AV495" i="6"/>
  <c r="CD495" i="6" s="1"/>
  <c r="AX495" i="6"/>
  <c r="AA495" i="6"/>
  <c r="BM495" i="6"/>
  <c r="BS495" i="6"/>
  <c r="BQ495" i="6"/>
  <c r="V475" i="6"/>
  <c r="DX475" i="6"/>
  <c r="DC475" i="6"/>
  <c r="DE475" i="6"/>
  <c r="BK475" i="6"/>
  <c r="Y475" i="6"/>
  <c r="DM475" i="6"/>
  <c r="CL475" i="6"/>
  <c r="ED475" i="6"/>
  <c r="DK475" i="6"/>
  <c r="EJ475" i="6"/>
  <c r="CJ475" i="6"/>
  <c r="BM475" i="6"/>
  <c r="CF475" i="6"/>
  <c r="DI475" i="6"/>
  <c r="CH475" i="6"/>
  <c r="AC475" i="6"/>
  <c r="AE475" i="6"/>
  <c r="CN475" i="6"/>
  <c r="AG475" i="6"/>
  <c r="AA475" i="6"/>
  <c r="DG475" i="6"/>
  <c r="BW475" i="6"/>
  <c r="AX475" i="6"/>
  <c r="AK475" i="6"/>
  <c r="AI475" i="6"/>
  <c r="BS475" i="6"/>
  <c r="BU475" i="6"/>
  <c r="AV475" i="6"/>
  <c r="CD475" i="6" s="1"/>
  <c r="BO475" i="6"/>
  <c r="AM475" i="6"/>
  <c r="BQ475" i="6"/>
  <c r="DA475" i="6"/>
  <c r="V389" i="6"/>
  <c r="DE389" i="6"/>
  <c r="BM389" i="6"/>
  <c r="AM389" i="6"/>
  <c r="DI389" i="6"/>
  <c r="DG389" i="6"/>
  <c r="BO389" i="6"/>
  <c r="DA389" i="6"/>
  <c r="BK389" i="6"/>
  <c r="BQ389" i="6"/>
  <c r="DC389" i="6"/>
  <c r="CF389" i="6"/>
  <c r="CH389" i="6"/>
  <c r="AK389" i="6"/>
  <c r="BU389" i="6"/>
  <c r="ED389" i="6"/>
  <c r="BS389" i="6"/>
  <c r="DX389" i="6"/>
  <c r="BW389" i="6"/>
  <c r="EJ389" i="6"/>
  <c r="DM389" i="6"/>
  <c r="DK389" i="6"/>
  <c r="AX389" i="6"/>
  <c r="CJ389" i="6"/>
  <c r="CL389" i="6"/>
  <c r="Y389" i="6"/>
  <c r="AA389" i="6"/>
  <c r="CN389" i="6"/>
  <c r="AV389" i="6"/>
  <c r="CD389" i="6" s="1"/>
  <c r="AG389" i="6"/>
  <c r="AC389" i="6"/>
  <c r="AE389" i="6"/>
  <c r="AI389" i="6"/>
  <c r="V206" i="6"/>
  <c r="DX206" i="6"/>
  <c r="ED206" i="6"/>
  <c r="EJ206" i="6"/>
  <c r="DK206" i="6"/>
  <c r="DA206" i="6"/>
  <c r="CN206" i="6"/>
  <c r="DE206" i="6"/>
  <c r="DG206" i="6"/>
  <c r="DC206" i="6"/>
  <c r="DI206" i="6"/>
  <c r="CL206" i="6"/>
  <c r="DM206" i="6"/>
  <c r="CH206" i="6"/>
  <c r="CJ206" i="6"/>
  <c r="Y206" i="6"/>
  <c r="AA206" i="6"/>
  <c r="AE206" i="6"/>
  <c r="BO206" i="6"/>
  <c r="BK206" i="6"/>
  <c r="AC206" i="6"/>
  <c r="BM206" i="6"/>
  <c r="AX206" i="6"/>
  <c r="BU206" i="6"/>
  <c r="AV206" i="6"/>
  <c r="CD206" i="6" s="1"/>
  <c r="AG206" i="6"/>
  <c r="AI206" i="6"/>
  <c r="CF206" i="6"/>
  <c r="BS206" i="6"/>
  <c r="BW206" i="6"/>
  <c r="AM206" i="6"/>
  <c r="BQ206" i="6"/>
  <c r="AK206" i="6"/>
  <c r="V678" i="6"/>
  <c r="DX678" i="6"/>
  <c r="DM678" i="6"/>
  <c r="CF678" i="6"/>
  <c r="DE678" i="6"/>
  <c r="DG678" i="6"/>
  <c r="AV678" i="6"/>
  <c r="CD678" i="6" s="1"/>
  <c r="EJ678" i="6"/>
  <c r="DA678" i="6"/>
  <c r="DC678" i="6"/>
  <c r="DI678" i="6"/>
  <c r="DK678" i="6"/>
  <c r="BW678" i="6"/>
  <c r="BO678" i="6"/>
  <c r="AK678" i="6"/>
  <c r="BQ678" i="6"/>
  <c r="AM678" i="6"/>
  <c r="BU678" i="6"/>
  <c r="BS678" i="6"/>
  <c r="CH678" i="6"/>
  <c r="ED678" i="6"/>
  <c r="AX678" i="6"/>
  <c r="CJ678" i="6"/>
  <c r="CN678" i="6"/>
  <c r="CL678" i="6"/>
  <c r="AI678" i="6"/>
  <c r="BK678" i="6"/>
  <c r="AG678" i="6"/>
  <c r="BM678" i="6"/>
  <c r="Y678" i="6"/>
  <c r="AA678" i="6"/>
  <c r="AC678" i="6"/>
  <c r="AE678" i="6"/>
  <c r="V303" i="6"/>
  <c r="DX303" i="6"/>
  <c r="ED303" i="6"/>
  <c r="DA303" i="6"/>
  <c r="DE303" i="6"/>
  <c r="CF303" i="6"/>
  <c r="DG303" i="6"/>
  <c r="CH303" i="6"/>
  <c r="DI303" i="6"/>
  <c r="BM303" i="6"/>
  <c r="BO303" i="6"/>
  <c r="CN303" i="6"/>
  <c r="DM303" i="6"/>
  <c r="AG303" i="6"/>
  <c r="AM303" i="6"/>
  <c r="AV303" i="6"/>
  <c r="CD303" i="6" s="1"/>
  <c r="AI303" i="6"/>
  <c r="BK303" i="6"/>
  <c r="AX303" i="6"/>
  <c r="AK303" i="6"/>
  <c r="BQ303" i="6"/>
  <c r="BS303" i="6"/>
  <c r="EJ303" i="6"/>
  <c r="BU303" i="6"/>
  <c r="DC303" i="6"/>
  <c r="DK303" i="6"/>
  <c r="CJ303" i="6"/>
  <c r="BW303" i="6"/>
  <c r="Y303" i="6"/>
  <c r="AA303" i="6"/>
  <c r="CL303" i="6"/>
  <c r="AE303" i="6"/>
  <c r="AC303" i="6"/>
  <c r="V236" i="6"/>
  <c r="DX236" i="6"/>
  <c r="ED236" i="6"/>
  <c r="DG236" i="6"/>
  <c r="DM236" i="6"/>
  <c r="DK236" i="6"/>
  <c r="CN236" i="6"/>
  <c r="BK236" i="6"/>
  <c r="DI236" i="6"/>
  <c r="DC236" i="6"/>
  <c r="CF236" i="6"/>
  <c r="DA236" i="6"/>
  <c r="CL236" i="6"/>
  <c r="BM236" i="6"/>
  <c r="AX236" i="6"/>
  <c r="AC236" i="6"/>
  <c r="AI236" i="6"/>
  <c r="AE236" i="6"/>
  <c r="AG236" i="6"/>
  <c r="DE236" i="6"/>
  <c r="CJ236" i="6"/>
  <c r="BO236" i="6"/>
  <c r="BQ236" i="6"/>
  <c r="Y236" i="6"/>
  <c r="BS236" i="6"/>
  <c r="AA236" i="6"/>
  <c r="CH236" i="6"/>
  <c r="BU236" i="6"/>
  <c r="EJ236" i="6"/>
  <c r="AV236" i="6"/>
  <c r="CD236" i="6" s="1"/>
  <c r="BW236" i="6"/>
  <c r="AK236" i="6"/>
  <c r="AM236" i="6"/>
  <c r="V599" i="6"/>
  <c r="DE599" i="6"/>
  <c r="DM599" i="6"/>
  <c r="DI599" i="6"/>
  <c r="DK599" i="6"/>
  <c r="CH599" i="6"/>
  <c r="AM599" i="6"/>
  <c r="CJ599" i="6"/>
  <c r="CF599" i="6"/>
  <c r="DX599" i="6"/>
  <c r="CL599" i="6"/>
  <c r="ED599" i="6"/>
  <c r="CN599" i="6"/>
  <c r="BQ599" i="6"/>
  <c r="BS599" i="6"/>
  <c r="BU599" i="6"/>
  <c r="AI599" i="6"/>
  <c r="DG599" i="6"/>
  <c r="AK599" i="6"/>
  <c r="DA599" i="6"/>
  <c r="DC599" i="6"/>
  <c r="EJ599" i="6"/>
  <c r="BK599" i="6"/>
  <c r="BW599" i="6"/>
  <c r="AG599" i="6"/>
  <c r="AC599" i="6"/>
  <c r="AE599" i="6"/>
  <c r="AA599" i="6"/>
  <c r="Y599" i="6"/>
  <c r="BO599" i="6"/>
  <c r="AV599" i="6"/>
  <c r="CD599" i="6" s="1"/>
  <c r="AX599" i="6"/>
  <c r="BM599" i="6"/>
  <c r="V291" i="6"/>
  <c r="DA291" i="6"/>
  <c r="CH291" i="6"/>
  <c r="ED291" i="6"/>
  <c r="BO291" i="6"/>
  <c r="EJ291" i="6"/>
  <c r="BQ291" i="6"/>
  <c r="DI291" i="6"/>
  <c r="CF291" i="6"/>
  <c r="DM291" i="6"/>
  <c r="DK291" i="6"/>
  <c r="CJ291" i="6"/>
  <c r="DE291" i="6"/>
  <c r="DG291" i="6"/>
  <c r="CN291" i="6"/>
  <c r="AV291" i="6"/>
  <c r="CD291" i="6" s="1"/>
  <c r="AX291" i="6"/>
  <c r="AK291" i="6"/>
  <c r="AM291" i="6"/>
  <c r="DX291" i="6"/>
  <c r="DC291" i="6"/>
  <c r="BM291" i="6"/>
  <c r="BW291" i="6"/>
  <c r="Y291" i="6"/>
  <c r="AG291" i="6"/>
  <c r="AI291" i="6"/>
  <c r="BU291" i="6"/>
  <c r="CL291" i="6"/>
  <c r="BS291" i="6"/>
  <c r="AA291" i="6"/>
  <c r="AC291" i="6"/>
  <c r="AE291" i="6"/>
  <c r="BK291" i="6"/>
  <c r="V450" i="6"/>
  <c r="EJ450" i="6"/>
  <c r="DK450" i="6"/>
  <c r="DE450" i="6"/>
  <c r="Y450" i="6"/>
  <c r="ED450" i="6"/>
  <c r="DI450" i="6"/>
  <c r="DM450" i="6"/>
  <c r="CJ450" i="6"/>
  <c r="CL450" i="6"/>
  <c r="CN450" i="6"/>
  <c r="DG450" i="6"/>
  <c r="CF450" i="6"/>
  <c r="BK450" i="6"/>
  <c r="CH450" i="6"/>
  <c r="BM450" i="6"/>
  <c r="BO450" i="6"/>
  <c r="DA450" i="6"/>
  <c r="DX450" i="6"/>
  <c r="DC450" i="6"/>
  <c r="AE450" i="6"/>
  <c r="BS450" i="6"/>
  <c r="AG450" i="6"/>
  <c r="AK450" i="6"/>
  <c r="BQ450" i="6"/>
  <c r="AM450" i="6"/>
  <c r="AI450" i="6"/>
  <c r="BU450" i="6"/>
  <c r="AX450" i="6"/>
  <c r="AV450" i="6"/>
  <c r="CD450" i="6" s="1"/>
  <c r="BW450" i="6"/>
  <c r="AA450" i="6"/>
  <c r="AC450" i="6"/>
  <c r="V95" i="6"/>
  <c r="ED95" i="6"/>
  <c r="EJ95" i="6"/>
  <c r="DK95" i="6"/>
  <c r="CJ95" i="6"/>
  <c r="CL95" i="6"/>
  <c r="Y95" i="6"/>
  <c r="DI95" i="6"/>
  <c r="DC95" i="6"/>
  <c r="CF95" i="6"/>
  <c r="CH95" i="6"/>
  <c r="CN95" i="6"/>
  <c r="BO95" i="6"/>
  <c r="BQ95" i="6"/>
  <c r="BS95" i="6"/>
  <c r="DG95" i="6"/>
  <c r="DM95" i="6"/>
  <c r="AV95" i="6"/>
  <c r="CD95" i="6" s="1"/>
  <c r="AI95" i="6"/>
  <c r="AK95" i="6"/>
  <c r="AM95" i="6"/>
  <c r="DX95" i="6"/>
  <c r="DA95" i="6"/>
  <c r="AX95" i="6"/>
  <c r="BK95" i="6"/>
  <c r="BM95" i="6"/>
  <c r="BW95" i="6"/>
  <c r="AC95" i="6"/>
  <c r="AA95" i="6"/>
  <c r="BU95" i="6"/>
  <c r="DE95" i="6"/>
  <c r="AE95" i="6"/>
  <c r="AG95" i="6"/>
  <c r="V670" i="6"/>
  <c r="EJ670" i="6"/>
  <c r="DK670" i="6"/>
  <c r="DC670" i="6"/>
  <c r="CN670" i="6"/>
  <c r="DE670" i="6"/>
  <c r="DM670" i="6"/>
  <c r="Y670" i="6"/>
  <c r="CH670" i="6"/>
  <c r="DI670" i="6"/>
  <c r="DX670" i="6"/>
  <c r="CF670" i="6"/>
  <c r="CJ670" i="6"/>
  <c r="CL670" i="6"/>
  <c r="ED670" i="6"/>
  <c r="BW670" i="6"/>
  <c r="AG670" i="6"/>
  <c r="DA670" i="6"/>
  <c r="AI670" i="6"/>
  <c r="AX670" i="6"/>
  <c r="DG670" i="6"/>
  <c r="AV670" i="6"/>
  <c r="CD670" i="6" s="1"/>
  <c r="AK670" i="6"/>
  <c r="AM670" i="6"/>
  <c r="BM670" i="6"/>
  <c r="BO670" i="6"/>
  <c r="BU670" i="6"/>
  <c r="BQ670" i="6"/>
  <c r="BS670" i="6"/>
  <c r="AA670" i="6"/>
  <c r="AC670" i="6"/>
  <c r="AE670" i="6"/>
  <c r="BK670" i="6"/>
  <c r="V631" i="6"/>
  <c r="CH631" i="6"/>
  <c r="DI631" i="6"/>
  <c r="DK631" i="6"/>
  <c r="DE631" i="6"/>
  <c r="DG631" i="6"/>
  <c r="DM631" i="6"/>
  <c r="CJ631" i="6"/>
  <c r="ED631" i="6"/>
  <c r="DX631" i="6"/>
  <c r="DC631" i="6"/>
  <c r="BM631" i="6"/>
  <c r="EJ631" i="6"/>
  <c r="CF631" i="6"/>
  <c r="BO631" i="6"/>
  <c r="CL631" i="6"/>
  <c r="BQ631" i="6"/>
  <c r="AG631" i="6"/>
  <c r="AI631" i="6"/>
  <c r="AK631" i="6"/>
  <c r="AM631" i="6"/>
  <c r="AV631" i="6"/>
  <c r="CD631" i="6" s="1"/>
  <c r="BS631" i="6"/>
  <c r="AE631" i="6"/>
  <c r="AX631" i="6"/>
  <c r="CN631" i="6"/>
  <c r="Y631" i="6"/>
  <c r="AC631" i="6"/>
  <c r="BU631" i="6"/>
  <c r="DA631" i="6"/>
  <c r="AA631" i="6"/>
  <c r="BK631" i="6"/>
  <c r="BW631" i="6"/>
  <c r="V30" i="6"/>
  <c r="DK30" i="6"/>
  <c r="DM30" i="6"/>
  <c r="DG30" i="6"/>
  <c r="DI30" i="6"/>
  <c r="EJ30" i="6"/>
  <c r="CF30" i="6"/>
  <c r="BO30" i="6"/>
  <c r="CH30" i="6"/>
  <c r="BQ30" i="6"/>
  <c r="Y30" i="6"/>
  <c r="ED30" i="6"/>
  <c r="BS30" i="6"/>
  <c r="BU30" i="6"/>
  <c r="DA30" i="6"/>
  <c r="AV30" i="6"/>
  <c r="CD30" i="6" s="1"/>
  <c r="DX30" i="6"/>
  <c r="BK30" i="6"/>
  <c r="CL30" i="6"/>
  <c r="BW30" i="6"/>
  <c r="AX30" i="6"/>
  <c r="CN30" i="6"/>
  <c r="AI30" i="6"/>
  <c r="BM30" i="6"/>
  <c r="AK30" i="6"/>
  <c r="AM30" i="6"/>
  <c r="DE30" i="6"/>
  <c r="AA30" i="6"/>
  <c r="DC30" i="6"/>
  <c r="AG30" i="6"/>
  <c r="AC30" i="6"/>
  <c r="AE30" i="6"/>
  <c r="CJ30" i="6"/>
  <c r="V458" i="6"/>
  <c r="DX458" i="6"/>
  <c r="ED458" i="6"/>
  <c r="DM458" i="6"/>
  <c r="EJ458" i="6"/>
  <c r="AV458" i="6"/>
  <c r="CD458" i="6" s="1"/>
  <c r="DG458" i="6"/>
  <c r="CF458" i="6"/>
  <c r="DA458" i="6"/>
  <c r="DC458" i="6"/>
  <c r="DE458" i="6"/>
  <c r="DI458" i="6"/>
  <c r="DK458" i="6"/>
  <c r="AX458" i="6"/>
  <c r="Y458" i="6"/>
  <c r="AC458" i="6"/>
  <c r="AA458" i="6"/>
  <c r="CL458" i="6"/>
  <c r="BM458" i="6"/>
  <c r="BO458" i="6"/>
  <c r="CN458" i="6"/>
  <c r="AE458" i="6"/>
  <c r="BS458" i="6"/>
  <c r="BU458" i="6"/>
  <c r="AG458" i="6"/>
  <c r="BW458" i="6"/>
  <c r="AI458" i="6"/>
  <c r="CJ458" i="6"/>
  <c r="CH458" i="6"/>
  <c r="AM458" i="6"/>
  <c r="BK458" i="6"/>
  <c r="BQ458" i="6"/>
  <c r="AK458" i="6"/>
  <c r="V145" i="6"/>
  <c r="DA145" i="6"/>
  <c r="DC145" i="6"/>
  <c r="DX145" i="6"/>
  <c r="DE145" i="6"/>
  <c r="BS145" i="6"/>
  <c r="DG145" i="6"/>
  <c r="BU145" i="6"/>
  <c r="Y145" i="6"/>
  <c r="DM145" i="6"/>
  <c r="CF145" i="6"/>
  <c r="CN145" i="6"/>
  <c r="AX145" i="6"/>
  <c r="BK145" i="6"/>
  <c r="BW145" i="6"/>
  <c r="DK145" i="6"/>
  <c r="AV145" i="6"/>
  <c r="CD145" i="6" s="1"/>
  <c r="DI145" i="6"/>
  <c r="CL145" i="6"/>
  <c r="EJ145" i="6"/>
  <c r="BM145" i="6"/>
  <c r="AA145" i="6"/>
  <c r="BQ145" i="6"/>
  <c r="AE145" i="6"/>
  <c r="ED145" i="6"/>
  <c r="CH145" i="6"/>
  <c r="CJ145" i="6"/>
  <c r="BO145" i="6"/>
  <c r="AC145" i="6"/>
  <c r="AK145" i="6"/>
  <c r="AG145" i="6"/>
  <c r="AI145" i="6"/>
  <c r="AM145" i="6"/>
  <c r="V313" i="6"/>
  <c r="DX313" i="6"/>
  <c r="DI313" i="6"/>
  <c r="CF313" i="6"/>
  <c r="ED313" i="6"/>
  <c r="EJ313" i="6"/>
  <c r="DK313" i="6"/>
  <c r="DE313" i="6"/>
  <c r="DG313" i="6"/>
  <c r="DC313" i="6"/>
  <c r="DM313" i="6"/>
  <c r="BQ313" i="6"/>
  <c r="BS313" i="6"/>
  <c r="BK313" i="6"/>
  <c r="BM313" i="6"/>
  <c r="AV313" i="6"/>
  <c r="CD313" i="6" s="1"/>
  <c r="BO313" i="6"/>
  <c r="AX313" i="6"/>
  <c r="CL313" i="6"/>
  <c r="CN313" i="6"/>
  <c r="CJ313" i="6"/>
  <c r="CH313" i="6"/>
  <c r="BU313" i="6"/>
  <c r="BW313" i="6"/>
  <c r="Y313" i="6"/>
  <c r="DA313" i="6"/>
  <c r="AE313" i="6"/>
  <c r="AG313" i="6"/>
  <c r="AK313" i="6"/>
  <c r="AA313" i="6"/>
  <c r="AI313" i="6"/>
  <c r="AM313" i="6"/>
  <c r="AC313" i="6"/>
  <c r="V639" i="6"/>
  <c r="DE639" i="6"/>
  <c r="DM639" i="6"/>
  <c r="CH639" i="6"/>
  <c r="DX639" i="6"/>
  <c r="CJ639" i="6"/>
  <c r="DG639" i="6"/>
  <c r="AM639" i="6"/>
  <c r="DI639" i="6"/>
  <c r="EJ639" i="6"/>
  <c r="CL639" i="6"/>
  <c r="ED639" i="6"/>
  <c r="DA639" i="6"/>
  <c r="DC639" i="6"/>
  <c r="DK639" i="6"/>
  <c r="CN639" i="6"/>
  <c r="AK639" i="6"/>
  <c r="BW639" i="6"/>
  <c r="AX639" i="6"/>
  <c r="AG639" i="6"/>
  <c r="AI639" i="6"/>
  <c r="AA639" i="6"/>
  <c r="Y639" i="6"/>
  <c r="BK639" i="6"/>
  <c r="BM639" i="6"/>
  <c r="BO639" i="6"/>
  <c r="AE639" i="6"/>
  <c r="BQ639" i="6"/>
  <c r="BS639" i="6"/>
  <c r="BU639" i="6"/>
  <c r="CF639" i="6"/>
  <c r="AV639" i="6"/>
  <c r="CD639" i="6" s="1"/>
  <c r="AC639" i="6"/>
  <c r="V587" i="6"/>
  <c r="DM587" i="6"/>
  <c r="DC587" i="6"/>
  <c r="DE587" i="6"/>
  <c r="CL587" i="6"/>
  <c r="AX587" i="6"/>
  <c r="AE587" i="6"/>
  <c r="CN587" i="6"/>
  <c r="AG587" i="6"/>
  <c r="EJ587" i="6"/>
  <c r="DX587" i="6"/>
  <c r="ED587" i="6"/>
  <c r="BK587" i="6"/>
  <c r="BM587" i="6"/>
  <c r="DA587" i="6"/>
  <c r="Y587" i="6"/>
  <c r="AA587" i="6"/>
  <c r="DG587" i="6"/>
  <c r="CH587" i="6"/>
  <c r="CJ587" i="6"/>
  <c r="DI587" i="6"/>
  <c r="CF587" i="6"/>
  <c r="AC587" i="6"/>
  <c r="DK587" i="6"/>
  <c r="AI587" i="6"/>
  <c r="AV587" i="6"/>
  <c r="CD587" i="6" s="1"/>
  <c r="BO587" i="6"/>
  <c r="BQ587" i="6"/>
  <c r="AK587" i="6"/>
  <c r="AM587" i="6"/>
  <c r="BS587" i="6"/>
  <c r="BU587" i="6"/>
  <c r="BW587" i="6"/>
  <c r="V335" i="6"/>
  <c r="ED335" i="6"/>
  <c r="EJ335" i="6"/>
  <c r="DK335" i="6"/>
  <c r="DM335" i="6"/>
  <c r="DX335" i="6"/>
  <c r="Y335" i="6"/>
  <c r="DI335" i="6"/>
  <c r="DC335" i="6"/>
  <c r="DE335" i="6"/>
  <c r="CJ335" i="6"/>
  <c r="CL335" i="6"/>
  <c r="BK335" i="6"/>
  <c r="CN335" i="6"/>
  <c r="AV335" i="6"/>
  <c r="CD335" i="6" s="1"/>
  <c r="AX335" i="6"/>
  <c r="BM335" i="6"/>
  <c r="BQ335" i="6"/>
  <c r="BS335" i="6"/>
  <c r="DA335" i="6"/>
  <c r="BO335" i="6"/>
  <c r="DG335" i="6"/>
  <c r="CF335" i="6"/>
  <c r="AM335" i="6"/>
  <c r="AI335" i="6"/>
  <c r="CH335" i="6"/>
  <c r="AC335" i="6"/>
  <c r="AG335" i="6"/>
  <c r="AE335" i="6"/>
  <c r="BU335" i="6"/>
  <c r="BW335" i="6"/>
  <c r="AA335" i="6"/>
  <c r="AK335" i="6"/>
  <c r="V484" i="6"/>
  <c r="DX484" i="6"/>
  <c r="CL484" i="6"/>
  <c r="ED484" i="6"/>
  <c r="EJ484" i="6"/>
  <c r="AM484" i="6"/>
  <c r="DK484" i="6"/>
  <c r="DG484" i="6"/>
  <c r="DI484" i="6"/>
  <c r="CH484" i="6"/>
  <c r="BQ484" i="6"/>
  <c r="DA484" i="6"/>
  <c r="CF484" i="6"/>
  <c r="BS484" i="6"/>
  <c r="DC484" i="6"/>
  <c r="CJ484" i="6"/>
  <c r="CN484" i="6"/>
  <c r="BO484" i="6"/>
  <c r="AX484" i="6"/>
  <c r="AC484" i="6"/>
  <c r="BU484" i="6"/>
  <c r="AE484" i="6"/>
  <c r="AI484" i="6"/>
  <c r="BW484" i="6"/>
  <c r="AG484" i="6"/>
  <c r="DM484" i="6"/>
  <c r="DE484" i="6"/>
  <c r="BM484" i="6"/>
  <c r="AK484" i="6"/>
  <c r="Y484" i="6"/>
  <c r="AA484" i="6"/>
  <c r="BK484" i="6"/>
  <c r="AV484" i="6"/>
  <c r="CD484" i="6" s="1"/>
  <c r="V234" i="6"/>
  <c r="CL234" i="6"/>
  <c r="DA234" i="6"/>
  <c r="BM234" i="6"/>
  <c r="DC234" i="6"/>
  <c r="BO234" i="6"/>
  <c r="AM234" i="6"/>
  <c r="DX234" i="6"/>
  <c r="ED234" i="6"/>
  <c r="EJ234" i="6"/>
  <c r="DG234" i="6"/>
  <c r="BU234" i="6"/>
  <c r="AX234" i="6"/>
  <c r="BW234" i="6"/>
  <c r="BK234" i="6"/>
  <c r="AK234" i="6"/>
  <c r="BQ234" i="6"/>
  <c r="BS234" i="6"/>
  <c r="DE234" i="6"/>
  <c r="DK234" i="6"/>
  <c r="DM234" i="6"/>
  <c r="CF234" i="6"/>
  <c r="CH234" i="6"/>
  <c r="CJ234" i="6"/>
  <c r="AV234" i="6"/>
  <c r="CD234" i="6" s="1"/>
  <c r="Y234" i="6"/>
  <c r="AA234" i="6"/>
  <c r="DI234" i="6"/>
  <c r="CN234" i="6"/>
  <c r="AG234" i="6"/>
  <c r="AC234" i="6"/>
  <c r="AE234" i="6"/>
  <c r="AI234" i="6"/>
  <c r="V249" i="6"/>
  <c r="ED249" i="6"/>
  <c r="CN249" i="6"/>
  <c r="AM249" i="6"/>
  <c r="DA249" i="6"/>
  <c r="DC249" i="6"/>
  <c r="DG249" i="6"/>
  <c r="DI249" i="6"/>
  <c r="CL249" i="6"/>
  <c r="DM249" i="6"/>
  <c r="EJ249" i="6"/>
  <c r="Y249" i="6"/>
  <c r="DE249" i="6"/>
  <c r="DK249" i="6"/>
  <c r="AG249" i="6"/>
  <c r="AI249" i="6"/>
  <c r="DX249" i="6"/>
  <c r="CJ249" i="6"/>
  <c r="CF249" i="6"/>
  <c r="AK249" i="6"/>
  <c r="CH249" i="6"/>
  <c r="BW249" i="6"/>
  <c r="AV249" i="6"/>
  <c r="CD249" i="6" s="1"/>
  <c r="AX249" i="6"/>
  <c r="BM249" i="6"/>
  <c r="BO249" i="6"/>
  <c r="BQ249" i="6"/>
  <c r="BU249" i="6"/>
  <c r="BK249" i="6"/>
  <c r="BS249" i="6"/>
  <c r="AA249" i="6"/>
  <c r="AC249" i="6"/>
  <c r="AE249" i="6"/>
  <c r="V765" i="6"/>
  <c r="DX765" i="6"/>
  <c r="DC765" i="6"/>
  <c r="CL765" i="6"/>
  <c r="CN765" i="6"/>
  <c r="Y765" i="6"/>
  <c r="CJ765" i="6"/>
  <c r="DI765" i="6"/>
  <c r="DA765" i="6"/>
  <c r="DE765" i="6"/>
  <c r="DG765" i="6"/>
  <c r="CF765" i="6"/>
  <c r="CH765" i="6"/>
  <c r="ED765" i="6"/>
  <c r="AA765" i="6"/>
  <c r="BM765" i="6"/>
  <c r="EJ765" i="6"/>
  <c r="BK765" i="6"/>
  <c r="AC765" i="6"/>
  <c r="AE765" i="6"/>
  <c r="BO765" i="6"/>
  <c r="AV765" i="6"/>
  <c r="CD765" i="6" s="1"/>
  <c r="BW765" i="6"/>
  <c r="DK765" i="6"/>
  <c r="BQ765" i="6"/>
  <c r="AX765" i="6"/>
  <c r="DM765" i="6"/>
  <c r="BS765" i="6"/>
  <c r="BU765" i="6"/>
  <c r="AI765" i="6"/>
  <c r="AG765" i="6"/>
  <c r="AM765" i="6"/>
  <c r="AK765" i="6"/>
  <c r="V136" i="6"/>
  <c r="DG136" i="6"/>
  <c r="DI136" i="6"/>
  <c r="EJ136" i="6"/>
  <c r="DA136" i="6"/>
  <c r="DC136" i="6"/>
  <c r="BU136" i="6"/>
  <c r="BW136" i="6"/>
  <c r="DE136" i="6"/>
  <c r="BS136" i="6"/>
  <c r="CF136" i="6"/>
  <c r="CH136" i="6"/>
  <c r="BM136" i="6"/>
  <c r="BO136" i="6"/>
  <c r="BQ136" i="6"/>
  <c r="BK136" i="6"/>
  <c r="CN136" i="6"/>
  <c r="Y136" i="6"/>
  <c r="DK136" i="6"/>
  <c r="AC136" i="6"/>
  <c r="DM136" i="6"/>
  <c r="AA136" i="6"/>
  <c r="CL136" i="6"/>
  <c r="DX136" i="6"/>
  <c r="ED136" i="6"/>
  <c r="CJ136" i="6"/>
  <c r="AI136" i="6"/>
  <c r="AK136" i="6"/>
  <c r="AE136" i="6"/>
  <c r="AX136" i="6"/>
  <c r="AV136" i="6"/>
  <c r="CD136" i="6" s="1"/>
  <c r="AG136" i="6"/>
  <c r="AM136" i="6"/>
  <c r="V379" i="6"/>
  <c r="ED379" i="6"/>
  <c r="EJ379" i="6"/>
  <c r="DE379" i="6"/>
  <c r="CL379" i="6"/>
  <c r="CN379" i="6"/>
  <c r="DX379" i="6"/>
  <c r="AM379" i="6"/>
  <c r="DI379" i="6"/>
  <c r="DG379" i="6"/>
  <c r="DA379" i="6"/>
  <c r="CH379" i="6"/>
  <c r="DC379" i="6"/>
  <c r="BS379" i="6"/>
  <c r="BU379" i="6"/>
  <c r="DM379" i="6"/>
  <c r="BM379" i="6"/>
  <c r="AX379" i="6"/>
  <c r="BO379" i="6"/>
  <c r="BQ379" i="6"/>
  <c r="Y379" i="6"/>
  <c r="AA379" i="6"/>
  <c r="BK379" i="6"/>
  <c r="CF379" i="6"/>
  <c r="AV379" i="6"/>
  <c r="CD379" i="6" s="1"/>
  <c r="AC379" i="6"/>
  <c r="AE379" i="6"/>
  <c r="AI379" i="6"/>
  <c r="AG379" i="6"/>
  <c r="AK379" i="6"/>
  <c r="DK379" i="6"/>
  <c r="BW379" i="6"/>
  <c r="CJ379" i="6"/>
  <c r="V576" i="6"/>
  <c r="DX576" i="6"/>
  <c r="ED576" i="6"/>
  <c r="DG576" i="6"/>
  <c r="DK576" i="6"/>
  <c r="CF576" i="6"/>
  <c r="CH576" i="6"/>
  <c r="DM576" i="6"/>
  <c r="DC576" i="6"/>
  <c r="DE576" i="6"/>
  <c r="DI576" i="6"/>
  <c r="Y576" i="6"/>
  <c r="AE576" i="6"/>
  <c r="AV576" i="6"/>
  <c r="CD576" i="6" s="1"/>
  <c r="AA576" i="6"/>
  <c r="AX576" i="6"/>
  <c r="AC576" i="6"/>
  <c r="BO576" i="6"/>
  <c r="AG576" i="6"/>
  <c r="BK576" i="6"/>
  <c r="DA576" i="6"/>
  <c r="BM576" i="6"/>
  <c r="BQ576" i="6"/>
  <c r="CN576" i="6"/>
  <c r="BW576" i="6"/>
  <c r="CJ576" i="6"/>
  <c r="CL576" i="6"/>
  <c r="EJ576" i="6"/>
  <c r="AM576" i="6"/>
  <c r="BS576" i="6"/>
  <c r="BU576" i="6"/>
  <c r="AI576" i="6"/>
  <c r="AK576" i="6"/>
  <c r="V690" i="6"/>
  <c r="DM690" i="6"/>
  <c r="DA690" i="6"/>
  <c r="DC690" i="6"/>
  <c r="Y690" i="6"/>
  <c r="EJ690" i="6"/>
  <c r="ED690" i="6"/>
  <c r="DE690" i="6"/>
  <c r="CJ690" i="6"/>
  <c r="DG690" i="6"/>
  <c r="CL690" i="6"/>
  <c r="DI690" i="6"/>
  <c r="CN690" i="6"/>
  <c r="AX690" i="6"/>
  <c r="AA690" i="6"/>
  <c r="AE690" i="6"/>
  <c r="BM690" i="6"/>
  <c r="BK690" i="6"/>
  <c r="AC690" i="6"/>
  <c r="BO690" i="6"/>
  <c r="BQ690" i="6"/>
  <c r="AM690" i="6"/>
  <c r="BS690" i="6"/>
  <c r="AG690" i="6"/>
  <c r="BU690" i="6"/>
  <c r="AI690" i="6"/>
  <c r="BW690" i="6"/>
  <c r="AK690" i="6"/>
  <c r="CH690" i="6"/>
  <c r="DX690" i="6"/>
  <c r="DK690" i="6"/>
  <c r="AV690" i="6"/>
  <c r="CD690" i="6" s="1"/>
  <c r="CF690" i="6"/>
  <c r="V231" i="6"/>
  <c r="CH231" i="6"/>
  <c r="BO231" i="6"/>
  <c r="DX231" i="6"/>
  <c r="BQ231" i="6"/>
  <c r="DI231" i="6"/>
  <c r="CJ231" i="6"/>
  <c r="CL231" i="6"/>
  <c r="CN231" i="6"/>
  <c r="DK231" i="6"/>
  <c r="DC231" i="6"/>
  <c r="DE231" i="6"/>
  <c r="DG231" i="6"/>
  <c r="BK231" i="6"/>
  <c r="DA231" i="6"/>
  <c r="DM231" i="6"/>
  <c r="CF231" i="6"/>
  <c r="AE231" i="6"/>
  <c r="AG231" i="6"/>
  <c r="AM231" i="6"/>
  <c r="AI231" i="6"/>
  <c r="AK231" i="6"/>
  <c r="EJ231" i="6"/>
  <c r="BU231" i="6"/>
  <c r="BM231" i="6"/>
  <c r="BS231" i="6"/>
  <c r="BW231" i="6"/>
  <c r="ED231" i="6"/>
  <c r="AC231" i="6"/>
  <c r="AV231" i="6"/>
  <c r="CD231" i="6" s="1"/>
  <c r="AX231" i="6"/>
  <c r="Y231" i="6"/>
  <c r="AA231" i="6"/>
  <c r="V170" i="6"/>
  <c r="DK170" i="6"/>
  <c r="DI170" i="6"/>
  <c r="DG170" i="6"/>
  <c r="DX170" i="6"/>
  <c r="DM170" i="6"/>
  <c r="DC170" i="6"/>
  <c r="CJ170" i="6"/>
  <c r="DE170" i="6"/>
  <c r="CL170" i="6"/>
  <c r="Y170" i="6"/>
  <c r="EJ170" i="6"/>
  <c r="AA170" i="6"/>
  <c r="DA170" i="6"/>
  <c r="AC170" i="6"/>
  <c r="AI170" i="6"/>
  <c r="AK170" i="6"/>
  <c r="AE170" i="6"/>
  <c r="AG170" i="6"/>
  <c r="BW170" i="6"/>
  <c r="ED170" i="6"/>
  <c r="BM170" i="6"/>
  <c r="BO170" i="6"/>
  <c r="CF170" i="6"/>
  <c r="BU170" i="6"/>
  <c r="CN170" i="6"/>
  <c r="BK170" i="6"/>
  <c r="AV170" i="6"/>
  <c r="CD170" i="6" s="1"/>
  <c r="AX170" i="6"/>
  <c r="CH170" i="6"/>
  <c r="AM170" i="6"/>
  <c r="BS170" i="6"/>
  <c r="BQ170" i="6"/>
  <c r="V386" i="6"/>
  <c r="DX386" i="6"/>
  <c r="ED386" i="6"/>
  <c r="CL386" i="6"/>
  <c r="CN386" i="6"/>
  <c r="BO386" i="6"/>
  <c r="BQ386" i="6"/>
  <c r="EJ386" i="6"/>
  <c r="BK386" i="6"/>
  <c r="DA386" i="6"/>
  <c r="DM386" i="6"/>
  <c r="BS386" i="6"/>
  <c r="BU386" i="6"/>
  <c r="BW386" i="6"/>
  <c r="CJ386" i="6"/>
  <c r="DG386" i="6"/>
  <c r="DC386" i="6"/>
  <c r="DE386" i="6"/>
  <c r="DI386" i="6"/>
  <c r="DK386" i="6"/>
  <c r="AV386" i="6"/>
  <c r="CD386" i="6" s="1"/>
  <c r="BM386" i="6"/>
  <c r="CH386" i="6"/>
  <c r="CF386" i="6"/>
  <c r="AG386" i="6"/>
  <c r="AI386" i="6"/>
  <c r="AX386" i="6"/>
  <c r="AM386" i="6"/>
  <c r="Y386" i="6"/>
  <c r="AA386" i="6"/>
  <c r="AC386" i="6"/>
  <c r="AE386" i="6"/>
  <c r="AK386" i="6"/>
  <c r="V467" i="6"/>
  <c r="DM467" i="6"/>
  <c r="DA467" i="6"/>
  <c r="CH467" i="6"/>
  <c r="CJ467" i="6"/>
  <c r="DG467" i="6"/>
  <c r="AX467" i="6"/>
  <c r="AE467" i="6"/>
  <c r="DI467" i="6"/>
  <c r="AG467" i="6"/>
  <c r="DE467" i="6"/>
  <c r="DX467" i="6"/>
  <c r="DC467" i="6"/>
  <c r="ED467" i="6"/>
  <c r="EJ467" i="6"/>
  <c r="CL467" i="6"/>
  <c r="BQ467" i="6"/>
  <c r="CN467" i="6"/>
  <c r="BS467" i="6"/>
  <c r="BU467" i="6"/>
  <c r="AK467" i="6"/>
  <c r="AM467" i="6"/>
  <c r="CF467" i="6"/>
  <c r="AV467" i="6"/>
  <c r="CD467" i="6" s="1"/>
  <c r="AI467" i="6"/>
  <c r="BO467" i="6"/>
  <c r="BW467" i="6"/>
  <c r="AA467" i="6"/>
  <c r="DK467" i="6"/>
  <c r="BK467" i="6"/>
  <c r="BM467" i="6"/>
  <c r="Y467" i="6"/>
  <c r="AC467" i="6"/>
  <c r="V17" i="6"/>
  <c r="DE17" i="6"/>
  <c r="BM17" i="6"/>
  <c r="DX17" i="6"/>
  <c r="BK17" i="6"/>
  <c r="AX17" i="6"/>
  <c r="AE17" i="6"/>
  <c r="BO17" i="6"/>
  <c r="AG17" i="6"/>
  <c r="DA17" i="6"/>
  <c r="BW17" i="6"/>
  <c r="DC17" i="6"/>
  <c r="CF17" i="6"/>
  <c r="DG17" i="6"/>
  <c r="ED17" i="6"/>
  <c r="EJ17" i="6"/>
  <c r="DM17" i="6"/>
  <c r="BQ17" i="6"/>
  <c r="AV17" i="6"/>
  <c r="CD17" i="6" s="1"/>
  <c r="BS17" i="6"/>
  <c r="CL17" i="6"/>
  <c r="DK17" i="6"/>
  <c r="CH17" i="6"/>
  <c r="CJ17" i="6"/>
  <c r="DI17" i="6"/>
  <c r="BU17" i="6"/>
  <c r="AK17" i="6"/>
  <c r="AM17" i="6"/>
  <c r="Y17" i="6"/>
  <c r="AC17" i="6"/>
  <c r="AA17" i="6"/>
  <c r="CN17" i="6"/>
  <c r="AI17" i="6"/>
  <c r="V40" i="6"/>
  <c r="DX40" i="6"/>
  <c r="BK40" i="6"/>
  <c r="BS40" i="6"/>
  <c r="DA40" i="6"/>
  <c r="BU40" i="6"/>
  <c r="BO40" i="6"/>
  <c r="BQ40" i="6"/>
  <c r="Y40" i="6"/>
  <c r="DK40" i="6"/>
  <c r="CF40" i="6"/>
  <c r="DG40" i="6"/>
  <c r="DI40" i="6"/>
  <c r="DM40" i="6"/>
  <c r="CH40" i="6"/>
  <c r="AI40" i="6"/>
  <c r="AK40" i="6"/>
  <c r="AM40" i="6"/>
  <c r="AX40" i="6"/>
  <c r="AA40" i="6"/>
  <c r="ED40" i="6"/>
  <c r="CJ40" i="6"/>
  <c r="EJ40" i="6"/>
  <c r="DC40" i="6"/>
  <c r="DE40" i="6"/>
  <c r="BM40" i="6"/>
  <c r="CL40" i="6"/>
  <c r="BW40" i="6"/>
  <c r="AG40" i="6"/>
  <c r="AE40" i="6"/>
  <c r="AV40" i="6"/>
  <c r="CD40" i="6" s="1"/>
  <c r="CN40" i="6"/>
  <c r="AC40" i="6"/>
  <c r="V204" i="6"/>
  <c r="DX204" i="6"/>
  <c r="CL204" i="6"/>
  <c r="DC204" i="6"/>
  <c r="DE204" i="6"/>
  <c r="CF204" i="6"/>
  <c r="CH204" i="6"/>
  <c r="BM204" i="6"/>
  <c r="AM204" i="6"/>
  <c r="BO204" i="6"/>
  <c r="DI204" i="6"/>
  <c r="DM204" i="6"/>
  <c r="ED204" i="6"/>
  <c r="BK204" i="6"/>
  <c r="BQ204" i="6"/>
  <c r="EJ204" i="6"/>
  <c r="DA204" i="6"/>
  <c r="AG204" i="6"/>
  <c r="DG204" i="6"/>
  <c r="AI204" i="6"/>
  <c r="CN204" i="6"/>
  <c r="CJ204" i="6"/>
  <c r="AE204" i="6"/>
  <c r="AK204" i="6"/>
  <c r="BS204" i="6"/>
  <c r="BU204" i="6"/>
  <c r="BW204" i="6"/>
  <c r="AC204" i="6"/>
  <c r="AA204" i="6"/>
  <c r="AX204" i="6"/>
  <c r="DK204" i="6"/>
  <c r="AV204" i="6"/>
  <c r="CD204" i="6" s="1"/>
  <c r="Y204" i="6"/>
  <c r="V819" i="6"/>
  <c r="EJ819" i="6"/>
  <c r="DG819" i="6"/>
  <c r="DX819" i="6"/>
  <c r="DK819" i="6"/>
  <c r="DM819" i="6"/>
  <c r="AM819" i="6"/>
  <c r="DC819" i="6"/>
  <c r="DA819" i="6"/>
  <c r="DE819" i="6"/>
  <c r="DI819" i="6"/>
  <c r="CH819" i="6"/>
  <c r="CJ819" i="6"/>
  <c r="CL819" i="6"/>
  <c r="BQ819" i="6"/>
  <c r="Y819" i="6"/>
  <c r="AC819" i="6"/>
  <c r="BS819" i="6"/>
  <c r="AV819" i="6"/>
  <c r="CD819" i="6" s="1"/>
  <c r="BU819" i="6"/>
  <c r="AX819" i="6"/>
  <c r="BW819" i="6"/>
  <c r="AA819" i="6"/>
  <c r="ED819" i="6"/>
  <c r="BM819" i="6"/>
  <c r="AI819" i="6"/>
  <c r="AK819" i="6"/>
  <c r="CF819" i="6"/>
  <c r="CN819" i="6"/>
  <c r="AG819" i="6"/>
  <c r="BK819" i="6"/>
  <c r="BO819" i="6"/>
  <c r="AE819" i="6"/>
  <c r="V417" i="6"/>
  <c r="DE417" i="6"/>
  <c r="ED417" i="6"/>
  <c r="EJ417" i="6"/>
  <c r="DA417" i="6"/>
  <c r="BU417" i="6"/>
  <c r="AX417" i="6"/>
  <c r="AE417" i="6"/>
  <c r="BW417" i="6"/>
  <c r="AG417" i="6"/>
  <c r="DG417" i="6"/>
  <c r="DI417" i="6"/>
  <c r="DK417" i="6"/>
  <c r="DC417" i="6"/>
  <c r="DM417" i="6"/>
  <c r="BS417" i="6"/>
  <c r="CF417" i="6"/>
  <c r="CH417" i="6"/>
  <c r="DX417" i="6"/>
  <c r="AK417" i="6"/>
  <c r="AM417" i="6"/>
  <c r="AV417" i="6"/>
  <c r="CD417" i="6" s="1"/>
  <c r="CL417" i="6"/>
  <c r="BO417" i="6"/>
  <c r="CJ417" i="6"/>
  <c r="CN417" i="6"/>
  <c r="BM417" i="6"/>
  <c r="BQ417" i="6"/>
  <c r="AC417" i="6"/>
  <c r="AI417" i="6"/>
  <c r="BK417" i="6"/>
  <c r="Y417" i="6"/>
  <c r="AA417" i="6"/>
  <c r="V756" i="6"/>
  <c r="DX756" i="6"/>
  <c r="ED756" i="6"/>
  <c r="DI756" i="6"/>
  <c r="DM756" i="6"/>
  <c r="EJ756" i="6"/>
  <c r="AX756" i="6"/>
  <c r="BU756" i="6"/>
  <c r="AG756" i="6"/>
  <c r="AI756" i="6"/>
  <c r="BW756" i="6"/>
  <c r="AK756" i="6"/>
  <c r="AM756" i="6"/>
  <c r="DA756" i="6"/>
  <c r="AC756" i="6"/>
  <c r="AE756" i="6"/>
  <c r="DC756" i="6"/>
  <c r="Y756" i="6"/>
  <c r="DK756" i="6"/>
  <c r="CJ756" i="6"/>
  <c r="CL756" i="6"/>
  <c r="BK756" i="6"/>
  <c r="DE756" i="6"/>
  <c r="CF756" i="6"/>
  <c r="AA756" i="6"/>
  <c r="DG756" i="6"/>
  <c r="CH756" i="6"/>
  <c r="BM756" i="6"/>
  <c r="CN756" i="6"/>
  <c r="BO756" i="6"/>
  <c r="BQ756" i="6"/>
  <c r="BS756" i="6"/>
  <c r="AV756" i="6"/>
  <c r="CD756" i="6" s="1"/>
  <c r="V289" i="6"/>
  <c r="DI289" i="6"/>
  <c r="DK289" i="6"/>
  <c r="ED289" i="6"/>
  <c r="BW289" i="6"/>
  <c r="AM289" i="6"/>
  <c r="EJ289" i="6"/>
  <c r="CH289" i="6"/>
  <c r="DG289" i="6"/>
  <c r="DX289" i="6"/>
  <c r="DE289" i="6"/>
  <c r="DM289" i="6"/>
  <c r="BK289" i="6"/>
  <c r="BS289" i="6"/>
  <c r="BU289" i="6"/>
  <c r="AV289" i="6"/>
  <c r="CD289" i="6" s="1"/>
  <c r="Y289" i="6"/>
  <c r="AC289" i="6"/>
  <c r="BO289" i="6"/>
  <c r="AX289" i="6"/>
  <c r="AA289" i="6"/>
  <c r="BM289" i="6"/>
  <c r="CF289" i="6"/>
  <c r="DC289" i="6"/>
  <c r="BQ289" i="6"/>
  <c r="AK289" i="6"/>
  <c r="CJ289" i="6"/>
  <c r="CL289" i="6"/>
  <c r="DA289" i="6"/>
  <c r="AE289" i="6"/>
  <c r="CN289" i="6"/>
  <c r="AG289" i="6"/>
  <c r="AI289" i="6"/>
  <c r="V593" i="6"/>
  <c r="DI593" i="6"/>
  <c r="ED593" i="6"/>
  <c r="DG593" i="6"/>
  <c r="DK593" i="6"/>
  <c r="CL593" i="6"/>
  <c r="DX593" i="6"/>
  <c r="CN593" i="6"/>
  <c r="DE593" i="6"/>
  <c r="DA593" i="6"/>
  <c r="DC593" i="6"/>
  <c r="BM593" i="6"/>
  <c r="BO593" i="6"/>
  <c r="BQ593" i="6"/>
  <c r="CF593" i="6"/>
  <c r="AA593" i="6"/>
  <c r="BK593" i="6"/>
  <c r="CH593" i="6"/>
  <c r="Y593" i="6"/>
  <c r="CJ593" i="6"/>
  <c r="AV593" i="6"/>
  <c r="CD593" i="6" s="1"/>
  <c r="AG593" i="6"/>
  <c r="AX593" i="6"/>
  <c r="AC593" i="6"/>
  <c r="AI593" i="6"/>
  <c r="AE593" i="6"/>
  <c r="AK593" i="6"/>
  <c r="DM593" i="6"/>
  <c r="EJ593" i="6"/>
  <c r="BS593" i="6"/>
  <c r="BU593" i="6"/>
  <c r="BW593" i="6"/>
  <c r="AM593" i="6"/>
  <c r="V553" i="6"/>
  <c r="DX553" i="6"/>
  <c r="DI553" i="6"/>
  <c r="DE553" i="6"/>
  <c r="DG553" i="6"/>
  <c r="CJ553" i="6"/>
  <c r="EJ553" i="6"/>
  <c r="DA553" i="6"/>
  <c r="DC553" i="6"/>
  <c r="ED553" i="6"/>
  <c r="CL553" i="6"/>
  <c r="AK553" i="6"/>
  <c r="CN553" i="6"/>
  <c r="AM553" i="6"/>
  <c r="DM553" i="6"/>
  <c r="CH553" i="6"/>
  <c r="DK553" i="6"/>
  <c r="CF553" i="6"/>
  <c r="BK553" i="6"/>
  <c r="BW553" i="6"/>
  <c r="BQ553" i="6"/>
  <c r="BU553" i="6"/>
  <c r="BS553" i="6"/>
  <c r="AA553" i="6"/>
  <c r="AC553" i="6"/>
  <c r="BM553" i="6"/>
  <c r="AX553" i="6"/>
  <c r="BO553" i="6"/>
  <c r="Y553" i="6"/>
  <c r="AE553" i="6"/>
  <c r="AV553" i="6"/>
  <c r="CD553" i="6" s="1"/>
  <c r="AI553" i="6"/>
  <c r="AG553" i="6"/>
  <c r="V375" i="6"/>
  <c r="DC375" i="6"/>
  <c r="DA375" i="6"/>
  <c r="DE375" i="6"/>
  <c r="BK375" i="6"/>
  <c r="Y375" i="6"/>
  <c r="CL375" i="6"/>
  <c r="DX375" i="6"/>
  <c r="DK375" i="6"/>
  <c r="ED375" i="6"/>
  <c r="DM375" i="6"/>
  <c r="EJ375" i="6"/>
  <c r="BU375" i="6"/>
  <c r="BW375" i="6"/>
  <c r="DG375" i="6"/>
  <c r="DI375" i="6"/>
  <c r="CF375" i="6"/>
  <c r="CH375" i="6"/>
  <c r="CJ375" i="6"/>
  <c r="CN375" i="6"/>
  <c r="AI375" i="6"/>
  <c r="AV375" i="6"/>
  <c r="CD375" i="6" s="1"/>
  <c r="AC375" i="6"/>
  <c r="AX375" i="6"/>
  <c r="AA375" i="6"/>
  <c r="BM375" i="6"/>
  <c r="BS375" i="6"/>
  <c r="AE375" i="6"/>
  <c r="AG375" i="6"/>
  <c r="AK375" i="6"/>
  <c r="AM375" i="6"/>
  <c r="BQ375" i="6"/>
  <c r="BO375" i="6"/>
  <c r="V402" i="6"/>
  <c r="DX402" i="6"/>
  <c r="DC402" i="6"/>
  <c r="DE402" i="6"/>
  <c r="DK402" i="6"/>
  <c r="DM402" i="6"/>
  <c r="ED402" i="6"/>
  <c r="AE402" i="6"/>
  <c r="EJ402" i="6"/>
  <c r="AG402" i="6"/>
  <c r="DA402" i="6"/>
  <c r="DI402" i="6"/>
  <c r="CJ402" i="6"/>
  <c r="CL402" i="6"/>
  <c r="CN402" i="6"/>
  <c r="BK402" i="6"/>
  <c r="DG402" i="6"/>
  <c r="AV402" i="6"/>
  <c r="CD402" i="6" s="1"/>
  <c r="AX402" i="6"/>
  <c r="BM402" i="6"/>
  <c r="BO402" i="6"/>
  <c r="BQ402" i="6"/>
  <c r="CF402" i="6"/>
  <c r="Y402" i="6"/>
  <c r="AC402" i="6"/>
  <c r="AI402" i="6"/>
  <c r="AK402" i="6"/>
  <c r="CH402" i="6"/>
  <c r="AA402" i="6"/>
  <c r="BS402" i="6"/>
  <c r="BW402" i="6"/>
  <c r="BU402" i="6"/>
  <c r="AM402" i="6"/>
  <c r="V548" i="6"/>
  <c r="CF548" i="6"/>
  <c r="CH548" i="6"/>
  <c r="CN548" i="6"/>
  <c r="AV548" i="6"/>
  <c r="CD548" i="6" s="1"/>
  <c r="EJ548" i="6"/>
  <c r="BS548" i="6"/>
  <c r="DA548" i="6"/>
  <c r="BU548" i="6"/>
  <c r="DC548" i="6"/>
  <c r="BW548" i="6"/>
  <c r="AC548" i="6"/>
  <c r="BK548" i="6"/>
  <c r="DX548" i="6"/>
  <c r="AE548" i="6"/>
  <c r="AI548" i="6"/>
  <c r="DE548" i="6"/>
  <c r="BM548" i="6"/>
  <c r="ED548" i="6"/>
  <c r="AG548" i="6"/>
  <c r="AK548" i="6"/>
  <c r="Y548" i="6"/>
  <c r="AA548" i="6"/>
  <c r="DI548" i="6"/>
  <c r="DM548" i="6"/>
  <c r="DG548" i="6"/>
  <c r="CL548" i="6"/>
  <c r="BO548" i="6"/>
  <c r="BQ548" i="6"/>
  <c r="AM548" i="6"/>
  <c r="CJ548" i="6"/>
  <c r="AX548" i="6"/>
  <c r="DK548" i="6"/>
  <c r="V125" i="6"/>
  <c r="DA125" i="6"/>
  <c r="DX125" i="6"/>
  <c r="DC125" i="6"/>
  <c r="DE125" i="6"/>
  <c r="BU125" i="6"/>
  <c r="EJ125" i="6"/>
  <c r="DI125" i="6"/>
  <c r="DK125" i="6"/>
  <c r="DM125" i="6"/>
  <c r="Y125" i="6"/>
  <c r="ED125" i="6"/>
  <c r="CH125" i="6"/>
  <c r="CL125" i="6"/>
  <c r="BW125" i="6"/>
  <c r="CN125" i="6"/>
  <c r="AK125" i="6"/>
  <c r="AM125" i="6"/>
  <c r="AX125" i="6"/>
  <c r="AV125" i="6"/>
  <c r="CD125" i="6" s="1"/>
  <c r="AI125" i="6"/>
  <c r="CF125" i="6"/>
  <c r="CJ125" i="6"/>
  <c r="AA125" i="6"/>
  <c r="BO125" i="6"/>
  <c r="BK125" i="6"/>
  <c r="BM125" i="6"/>
  <c r="AC125" i="6"/>
  <c r="DG125" i="6"/>
  <c r="BQ125" i="6"/>
  <c r="BS125" i="6"/>
  <c r="AE125" i="6"/>
  <c r="AG125" i="6"/>
  <c r="V521" i="6"/>
  <c r="CH521" i="6"/>
  <c r="DM521" i="6"/>
  <c r="CJ521" i="6"/>
  <c r="CL521" i="6"/>
  <c r="DK521" i="6"/>
  <c r="DC521" i="6"/>
  <c r="DE521" i="6"/>
  <c r="DG521" i="6"/>
  <c r="BM521" i="6"/>
  <c r="BO521" i="6"/>
  <c r="BS521" i="6"/>
  <c r="EJ521" i="6"/>
  <c r="BU521" i="6"/>
  <c r="DX521" i="6"/>
  <c r="BQ521" i="6"/>
  <c r="ED521" i="6"/>
  <c r="DA521" i="6"/>
  <c r="DI521" i="6"/>
  <c r="AV521" i="6"/>
  <c r="CD521" i="6" s="1"/>
  <c r="BK521" i="6"/>
  <c r="BW521" i="6"/>
  <c r="AX521" i="6"/>
  <c r="Y521" i="6"/>
  <c r="AC521" i="6"/>
  <c r="AE521" i="6"/>
  <c r="CF521" i="6"/>
  <c r="AM521" i="6"/>
  <c r="CN521" i="6"/>
  <c r="AA521" i="6"/>
  <c r="AG521" i="6"/>
  <c r="AI521" i="6"/>
  <c r="AK521" i="6"/>
  <c r="V341" i="6"/>
  <c r="CH341" i="6"/>
  <c r="CF341" i="6"/>
  <c r="DX341" i="6"/>
  <c r="ED341" i="6"/>
  <c r="DA341" i="6"/>
  <c r="BS341" i="6"/>
  <c r="DC341" i="6"/>
  <c r="BU341" i="6"/>
  <c r="DE341" i="6"/>
  <c r="AV341" i="6"/>
  <c r="CD341" i="6" s="1"/>
  <c r="AX341" i="6"/>
  <c r="CL341" i="6"/>
  <c r="CN341" i="6"/>
  <c r="CJ341" i="6"/>
  <c r="EJ341" i="6"/>
  <c r="DG341" i="6"/>
  <c r="AA341" i="6"/>
  <c r="DI341" i="6"/>
  <c r="DK341" i="6"/>
  <c r="BK341" i="6"/>
  <c r="DM341" i="6"/>
  <c r="AI341" i="6"/>
  <c r="AK341" i="6"/>
  <c r="BQ341" i="6"/>
  <c r="AE341" i="6"/>
  <c r="AG341" i="6"/>
  <c r="AM341" i="6"/>
  <c r="BW341" i="6"/>
  <c r="BM341" i="6"/>
  <c r="BO341" i="6"/>
  <c r="Y341" i="6"/>
  <c r="AC341" i="6"/>
  <c r="V130" i="6"/>
  <c r="DK130" i="6"/>
  <c r="DM130" i="6"/>
  <c r="DX130" i="6"/>
  <c r="CJ130" i="6"/>
  <c r="BU130" i="6"/>
  <c r="CL130" i="6"/>
  <c r="BW130" i="6"/>
  <c r="BQ130" i="6"/>
  <c r="BS130" i="6"/>
  <c r="Y130" i="6"/>
  <c r="DG130" i="6"/>
  <c r="DA130" i="6"/>
  <c r="CH130" i="6"/>
  <c r="CN130" i="6"/>
  <c r="ED130" i="6"/>
  <c r="EJ130" i="6"/>
  <c r="DC130" i="6"/>
  <c r="BK130" i="6"/>
  <c r="AE130" i="6"/>
  <c r="AG130" i="6"/>
  <c r="BM130" i="6"/>
  <c r="BO130" i="6"/>
  <c r="AX130" i="6"/>
  <c r="AV130" i="6"/>
  <c r="CD130" i="6" s="1"/>
  <c r="AA130" i="6"/>
  <c r="AI130" i="6"/>
  <c r="AK130" i="6"/>
  <c r="AC130" i="6"/>
  <c r="AM130" i="6"/>
  <c r="DE130" i="6"/>
  <c r="CF130" i="6"/>
  <c r="DI130" i="6"/>
  <c r="V697" i="6"/>
  <c r="DI697" i="6"/>
  <c r="DK697" i="6"/>
  <c r="DM697" i="6"/>
  <c r="DE697" i="6"/>
  <c r="BU697" i="6"/>
  <c r="AX697" i="6"/>
  <c r="AE697" i="6"/>
  <c r="DG697" i="6"/>
  <c r="BW697" i="6"/>
  <c r="AG697" i="6"/>
  <c r="EJ697" i="6"/>
  <c r="DC697" i="6"/>
  <c r="BO697" i="6"/>
  <c r="BQ697" i="6"/>
  <c r="BK697" i="6"/>
  <c r="BM697" i="6"/>
  <c r="AV697" i="6"/>
  <c r="CD697" i="6" s="1"/>
  <c r="Y697" i="6"/>
  <c r="AC697" i="6"/>
  <c r="DA697" i="6"/>
  <c r="AA697" i="6"/>
  <c r="AI697" i="6"/>
  <c r="AK697" i="6"/>
  <c r="DX697" i="6"/>
  <c r="ED697" i="6"/>
  <c r="AM697" i="6"/>
  <c r="BS697" i="6"/>
  <c r="CJ697" i="6"/>
  <c r="CL697" i="6"/>
  <c r="CN697" i="6"/>
  <c r="CF697" i="6"/>
  <c r="CH697" i="6"/>
  <c r="V328" i="6"/>
  <c r="DX328" i="6"/>
  <c r="DM328" i="6"/>
  <c r="BQ328" i="6"/>
  <c r="BS328" i="6"/>
  <c r="BK328" i="6"/>
  <c r="AV328" i="6"/>
  <c r="CD328" i="6" s="1"/>
  <c r="ED328" i="6"/>
  <c r="DK328" i="6"/>
  <c r="CH328" i="6"/>
  <c r="DG328" i="6"/>
  <c r="DA328" i="6"/>
  <c r="EJ328" i="6"/>
  <c r="DC328" i="6"/>
  <c r="DE328" i="6"/>
  <c r="AX328" i="6"/>
  <c r="AK328" i="6"/>
  <c r="AM328" i="6"/>
  <c r="CJ328" i="6"/>
  <c r="CF328" i="6"/>
  <c r="CL328" i="6"/>
  <c r="AI328" i="6"/>
  <c r="DI328" i="6"/>
  <c r="CN328" i="6"/>
  <c r="BU328" i="6"/>
  <c r="AG328" i="6"/>
  <c r="Y328" i="6"/>
  <c r="AA328" i="6"/>
  <c r="AC328" i="6"/>
  <c r="AE328" i="6"/>
  <c r="BM328" i="6"/>
  <c r="BO328" i="6"/>
  <c r="BW328" i="6"/>
  <c r="V10" i="6"/>
  <c r="DK10" i="6"/>
  <c r="DM10" i="6"/>
  <c r="BQ10" i="6"/>
  <c r="BS10" i="6"/>
  <c r="CJ10" i="6"/>
  <c r="BM10" i="6"/>
  <c r="DX10" i="6"/>
  <c r="CL10" i="6"/>
  <c r="BO10" i="6"/>
  <c r="Y10" i="6"/>
  <c r="ED10" i="6"/>
  <c r="BK10" i="6"/>
  <c r="EJ10" i="6"/>
  <c r="DA10" i="6"/>
  <c r="DC10" i="6"/>
  <c r="DE10" i="6"/>
  <c r="DG10" i="6"/>
  <c r="DI10" i="6"/>
  <c r="AA10" i="6"/>
  <c r="AC10" i="6"/>
  <c r="AE10" i="6"/>
  <c r="AK10" i="6"/>
  <c r="AM10" i="6"/>
  <c r="CH10" i="6"/>
  <c r="CN10" i="6"/>
  <c r="CF10" i="6"/>
  <c r="AG10" i="6"/>
  <c r="AX10" i="6"/>
  <c r="AV10" i="6"/>
  <c r="CD10" i="6" s="1"/>
  <c r="AI10" i="6"/>
  <c r="BW10" i="6"/>
  <c r="BU10" i="6"/>
  <c r="V123" i="6"/>
  <c r="CJ123" i="6"/>
  <c r="CL123" i="6"/>
  <c r="CN123" i="6"/>
  <c r="BW123" i="6"/>
  <c r="DI123" i="6"/>
  <c r="DA123" i="6"/>
  <c r="DC123" i="6"/>
  <c r="EJ123" i="6"/>
  <c r="DK123" i="6"/>
  <c r="DM123" i="6"/>
  <c r="AX123" i="6"/>
  <c r="AA123" i="6"/>
  <c r="DE123" i="6"/>
  <c r="Y123" i="6"/>
  <c r="AI123" i="6"/>
  <c r="BQ123" i="6"/>
  <c r="DG123" i="6"/>
  <c r="DX123" i="6"/>
  <c r="BK123" i="6"/>
  <c r="AK123" i="6"/>
  <c r="BS123" i="6"/>
  <c r="BM123" i="6"/>
  <c r="AM123" i="6"/>
  <c r="BO123" i="6"/>
  <c r="AV123" i="6"/>
  <c r="CD123" i="6" s="1"/>
  <c r="CF123" i="6"/>
  <c r="BU123" i="6"/>
  <c r="AE123" i="6"/>
  <c r="AG123" i="6"/>
  <c r="CH123" i="6"/>
  <c r="ED123" i="6"/>
  <c r="AC123" i="6"/>
  <c r="V649" i="6"/>
  <c r="ED649" i="6"/>
  <c r="EJ649" i="6"/>
  <c r="DA649" i="6"/>
  <c r="CN649" i="6"/>
  <c r="DC649" i="6"/>
  <c r="BM649" i="6"/>
  <c r="AM649" i="6"/>
  <c r="BO649" i="6"/>
  <c r="DK649" i="6"/>
  <c r="DE649" i="6"/>
  <c r="DX649" i="6"/>
  <c r="BK649" i="6"/>
  <c r="CJ649" i="6"/>
  <c r="Y649" i="6"/>
  <c r="AC649" i="6"/>
  <c r="CL649" i="6"/>
  <c r="AA649" i="6"/>
  <c r="AV649" i="6"/>
  <c r="CD649" i="6" s="1"/>
  <c r="DI649" i="6"/>
  <c r="CF649" i="6"/>
  <c r="DG649" i="6"/>
  <c r="BS649" i="6"/>
  <c r="AK649" i="6"/>
  <c r="CH649" i="6"/>
  <c r="AX649" i="6"/>
  <c r="AE649" i="6"/>
  <c r="AG649" i="6"/>
  <c r="BU649" i="6"/>
  <c r="BW649" i="6"/>
  <c r="DM649" i="6"/>
  <c r="AI649" i="6"/>
  <c r="BQ649" i="6"/>
  <c r="V319" i="6"/>
  <c r="ED319" i="6"/>
  <c r="EJ319" i="6"/>
  <c r="DE319" i="6"/>
  <c r="BW319" i="6"/>
  <c r="DA319" i="6"/>
  <c r="AM319" i="6"/>
  <c r="DC319" i="6"/>
  <c r="DG319" i="6"/>
  <c r="DM319" i="6"/>
  <c r="CJ319" i="6"/>
  <c r="DI319" i="6"/>
  <c r="DX319" i="6"/>
  <c r="DK319" i="6"/>
  <c r="CN319" i="6"/>
  <c r="BQ319" i="6"/>
  <c r="BS319" i="6"/>
  <c r="Y319" i="6"/>
  <c r="AC319" i="6"/>
  <c r="BU319" i="6"/>
  <c r="AA319" i="6"/>
  <c r="CL319" i="6"/>
  <c r="AV319" i="6"/>
  <c r="CD319" i="6" s="1"/>
  <c r="BK319" i="6"/>
  <c r="CF319" i="6"/>
  <c r="CH319" i="6"/>
  <c r="BM319" i="6"/>
  <c r="AE319" i="6"/>
  <c r="BO319" i="6"/>
  <c r="AG319" i="6"/>
  <c r="AI319" i="6"/>
  <c r="AX319" i="6"/>
  <c r="AK319" i="6"/>
  <c r="V229" i="6"/>
  <c r="DX229" i="6"/>
  <c r="ED229" i="6"/>
  <c r="DG229" i="6"/>
  <c r="DI229" i="6"/>
  <c r="CF229" i="6"/>
  <c r="BS229" i="6"/>
  <c r="AM229" i="6"/>
  <c r="DA229" i="6"/>
  <c r="CH229" i="6"/>
  <c r="BU229" i="6"/>
  <c r="DC229" i="6"/>
  <c r="DE229" i="6"/>
  <c r="BK229" i="6"/>
  <c r="AG229" i="6"/>
  <c r="BQ229" i="6"/>
  <c r="BM229" i="6"/>
  <c r="BO229" i="6"/>
  <c r="CN229" i="6"/>
  <c r="AX229" i="6"/>
  <c r="BW229" i="6"/>
  <c r="AV229" i="6"/>
  <c r="CD229" i="6" s="1"/>
  <c r="CJ229" i="6"/>
  <c r="EJ229" i="6"/>
  <c r="CL229" i="6"/>
  <c r="DM229" i="6"/>
  <c r="AK229" i="6"/>
  <c r="AC229" i="6"/>
  <c r="AE229" i="6"/>
  <c r="AI229" i="6"/>
  <c r="Y229" i="6"/>
  <c r="AA229" i="6"/>
  <c r="DK229" i="6"/>
  <c r="V321" i="6"/>
  <c r="DA321" i="6"/>
  <c r="CH321" i="6"/>
  <c r="DE321" i="6"/>
  <c r="DG321" i="6"/>
  <c r="DM321" i="6"/>
  <c r="BS321" i="6"/>
  <c r="BU321" i="6"/>
  <c r="DX321" i="6"/>
  <c r="ED321" i="6"/>
  <c r="EJ321" i="6"/>
  <c r="CF321" i="6"/>
  <c r="CJ321" i="6"/>
  <c r="BK321" i="6"/>
  <c r="BM321" i="6"/>
  <c r="BO321" i="6"/>
  <c r="CL321" i="6"/>
  <c r="BW321" i="6"/>
  <c r="CN321" i="6"/>
  <c r="BQ321" i="6"/>
  <c r="AM321" i="6"/>
  <c r="DI321" i="6"/>
  <c r="DK321" i="6"/>
  <c r="DC321" i="6"/>
  <c r="AA321" i="6"/>
  <c r="AV321" i="6"/>
  <c r="CD321" i="6" s="1"/>
  <c r="Y321" i="6"/>
  <c r="AX321" i="6"/>
  <c r="AC321" i="6"/>
  <c r="AI321" i="6"/>
  <c r="AK321" i="6"/>
  <c r="AE321" i="6"/>
  <c r="AG321" i="6"/>
  <c r="V162" i="6"/>
  <c r="DX162" i="6"/>
  <c r="ED162" i="6"/>
  <c r="DC162" i="6"/>
  <c r="EJ162" i="6"/>
  <c r="CF162" i="6"/>
  <c r="BU162" i="6"/>
  <c r="CH162" i="6"/>
  <c r="BW162" i="6"/>
  <c r="DG162" i="6"/>
  <c r="CN162" i="6"/>
  <c r="AE162" i="6"/>
  <c r="DI162" i="6"/>
  <c r="AG162" i="6"/>
  <c r="DK162" i="6"/>
  <c r="DM162" i="6"/>
  <c r="DA162" i="6"/>
  <c r="DE162" i="6"/>
  <c r="AK162" i="6"/>
  <c r="AM162" i="6"/>
  <c r="CL162" i="6"/>
  <c r="CJ162" i="6"/>
  <c r="AC162" i="6"/>
  <c r="AI162" i="6"/>
  <c r="Y162" i="6"/>
  <c r="AA162" i="6"/>
  <c r="BS162" i="6"/>
  <c r="BQ162" i="6"/>
  <c r="BK162" i="6"/>
  <c r="AV162" i="6"/>
  <c r="CD162" i="6" s="1"/>
  <c r="AX162" i="6"/>
  <c r="BM162" i="6"/>
  <c r="BO162" i="6"/>
  <c r="V410" i="6"/>
  <c r="DX410" i="6"/>
  <c r="DK410" i="6"/>
  <c r="DA410" i="6"/>
  <c r="Y410" i="6"/>
  <c r="CH410" i="6"/>
  <c r="DM410" i="6"/>
  <c r="ED410" i="6"/>
  <c r="CJ410" i="6"/>
  <c r="BW410" i="6"/>
  <c r="EJ410" i="6"/>
  <c r="CL410" i="6"/>
  <c r="CN410" i="6"/>
  <c r="BQ410" i="6"/>
  <c r="BK410" i="6"/>
  <c r="BO410" i="6"/>
  <c r="BM410" i="6"/>
  <c r="DG410" i="6"/>
  <c r="BS410" i="6"/>
  <c r="DI410" i="6"/>
  <c r="BU410" i="6"/>
  <c r="CF410" i="6"/>
  <c r="AI410" i="6"/>
  <c r="DC410" i="6"/>
  <c r="DE410" i="6"/>
  <c r="AC410" i="6"/>
  <c r="AE410" i="6"/>
  <c r="AV410" i="6"/>
  <c r="CD410" i="6" s="1"/>
  <c r="AX410" i="6"/>
  <c r="AA410" i="6"/>
  <c r="AK410" i="6"/>
  <c r="AM410" i="6"/>
  <c r="AG410" i="6"/>
  <c r="V109" i="6"/>
  <c r="DE109" i="6"/>
  <c r="DC109" i="6"/>
  <c r="DX109" i="6"/>
  <c r="CJ109" i="6"/>
  <c r="BU109" i="6"/>
  <c r="ED109" i="6"/>
  <c r="CL109" i="6"/>
  <c r="BW109" i="6"/>
  <c r="EJ109" i="6"/>
  <c r="AM109" i="6"/>
  <c r="DA109" i="6"/>
  <c r="DG109" i="6"/>
  <c r="DI109" i="6"/>
  <c r="DK109" i="6"/>
  <c r="DM109" i="6"/>
  <c r="CF109" i="6"/>
  <c r="BO109" i="6"/>
  <c r="CH109" i="6"/>
  <c r="BQ109" i="6"/>
  <c r="AV109" i="6"/>
  <c r="CD109" i="6" s="1"/>
  <c r="CN109" i="6"/>
  <c r="BS109" i="6"/>
  <c r="BK109" i="6"/>
  <c r="BM109" i="6"/>
  <c r="AC109" i="6"/>
  <c r="AX109" i="6"/>
  <c r="AE109" i="6"/>
  <c r="Y109" i="6"/>
  <c r="AA109" i="6"/>
  <c r="AG109" i="6"/>
  <c r="AK109" i="6"/>
  <c r="AI109" i="6"/>
  <c r="V502" i="6"/>
  <c r="EJ502" i="6"/>
  <c r="DC502" i="6"/>
  <c r="CJ502" i="6"/>
  <c r="CL502" i="6"/>
  <c r="DK502" i="6"/>
  <c r="AE502" i="6"/>
  <c r="DM502" i="6"/>
  <c r="AG502" i="6"/>
  <c r="DE502" i="6"/>
  <c r="DX502" i="6"/>
  <c r="DI502" i="6"/>
  <c r="DA502" i="6"/>
  <c r="DG502" i="6"/>
  <c r="BS502" i="6"/>
  <c r="BU502" i="6"/>
  <c r="AV502" i="6"/>
  <c r="CD502" i="6" s="1"/>
  <c r="BW502" i="6"/>
  <c r="AX502" i="6"/>
  <c r="AI502" i="6"/>
  <c r="CF502" i="6"/>
  <c r="AK502" i="6"/>
  <c r="AM502" i="6"/>
  <c r="ED502" i="6"/>
  <c r="CN502" i="6"/>
  <c r="BK502" i="6"/>
  <c r="AA502" i="6"/>
  <c r="BM502" i="6"/>
  <c r="BO502" i="6"/>
  <c r="BQ502" i="6"/>
  <c r="Y502" i="6"/>
  <c r="AC502" i="6"/>
  <c r="CH502" i="6"/>
  <c r="V716" i="6"/>
  <c r="DX716" i="6"/>
  <c r="ED716" i="6"/>
  <c r="DI716" i="6"/>
  <c r="CJ716" i="6"/>
  <c r="CL716" i="6"/>
  <c r="DC716" i="6"/>
  <c r="CF716" i="6"/>
  <c r="DE716" i="6"/>
  <c r="CH716" i="6"/>
  <c r="BW716" i="6"/>
  <c r="BK716" i="6"/>
  <c r="BM716" i="6"/>
  <c r="BO716" i="6"/>
  <c r="DG716" i="6"/>
  <c r="AV716" i="6"/>
  <c r="CD716" i="6" s="1"/>
  <c r="BQ716" i="6"/>
  <c r="DK716" i="6"/>
  <c r="AX716" i="6"/>
  <c r="DM716" i="6"/>
  <c r="DA716" i="6"/>
  <c r="CN716" i="6"/>
  <c r="AA716" i="6"/>
  <c r="AG716" i="6"/>
  <c r="AI716" i="6"/>
  <c r="Y716" i="6"/>
  <c r="AC716" i="6"/>
  <c r="EJ716" i="6"/>
  <c r="BS716" i="6"/>
  <c r="BU716" i="6"/>
  <c r="AM716" i="6"/>
  <c r="AK716" i="6"/>
  <c r="AE716" i="6"/>
  <c r="V610" i="6"/>
  <c r="DK610" i="6"/>
  <c r="DE610" i="6"/>
  <c r="DG610" i="6"/>
  <c r="CN610" i="6"/>
  <c r="Y610" i="6"/>
  <c r="DM610" i="6"/>
  <c r="DX610" i="6"/>
  <c r="ED610" i="6"/>
  <c r="EJ610" i="6"/>
  <c r="DA610" i="6"/>
  <c r="DC610" i="6"/>
  <c r="DI610" i="6"/>
  <c r="BO610" i="6"/>
  <c r="AE610" i="6"/>
  <c r="BQ610" i="6"/>
  <c r="AG610" i="6"/>
  <c r="AX610" i="6"/>
  <c r="AK610" i="6"/>
  <c r="BW610" i="6"/>
  <c r="BS610" i="6"/>
  <c r="AV610" i="6"/>
  <c r="CD610" i="6" s="1"/>
  <c r="AI610" i="6"/>
  <c r="BU610" i="6"/>
  <c r="AM610" i="6"/>
  <c r="CH610" i="6"/>
  <c r="CJ610" i="6"/>
  <c r="AA610" i="6"/>
  <c r="AC610" i="6"/>
  <c r="CL610" i="6"/>
  <c r="CF610" i="6"/>
  <c r="BK610" i="6"/>
  <c r="BM610" i="6"/>
  <c r="V559" i="6"/>
  <c r="ED559" i="6"/>
  <c r="EJ559" i="6"/>
  <c r="DE559" i="6"/>
  <c r="AM559" i="6"/>
  <c r="DA559" i="6"/>
  <c r="DC559" i="6"/>
  <c r="DG559" i="6"/>
  <c r="CL559" i="6"/>
  <c r="BK559" i="6"/>
  <c r="AC559" i="6"/>
  <c r="BQ559" i="6"/>
  <c r="AI559" i="6"/>
  <c r="BS559" i="6"/>
  <c r="CN559" i="6"/>
  <c r="BM559" i="6"/>
  <c r="AE559" i="6"/>
  <c r="BO559" i="6"/>
  <c r="AG559" i="6"/>
  <c r="DX559" i="6"/>
  <c r="AX559" i="6"/>
  <c r="AV559" i="6"/>
  <c r="CD559" i="6" s="1"/>
  <c r="DM559" i="6"/>
  <c r="BW559" i="6"/>
  <c r="CF559" i="6"/>
  <c r="BU559" i="6"/>
  <c r="DK559" i="6"/>
  <c r="DI559" i="6"/>
  <c r="Y559" i="6"/>
  <c r="AA559" i="6"/>
  <c r="AK559" i="6"/>
  <c r="CH559" i="6"/>
  <c r="CJ559" i="6"/>
  <c r="V821" i="6"/>
  <c r="CH821" i="6"/>
  <c r="DX821" i="6"/>
  <c r="CN821" i="6"/>
  <c r="ED821" i="6"/>
  <c r="DM821" i="6"/>
  <c r="CJ821" i="6"/>
  <c r="CL821" i="6"/>
  <c r="DI821" i="6"/>
  <c r="DK821" i="6"/>
  <c r="DE821" i="6"/>
  <c r="DC821" i="6"/>
  <c r="BU821" i="6"/>
  <c r="DG821" i="6"/>
  <c r="BW821" i="6"/>
  <c r="BK821" i="6"/>
  <c r="EJ821" i="6"/>
  <c r="AM821" i="6"/>
  <c r="BM821" i="6"/>
  <c r="AV821" i="6"/>
  <c r="CD821" i="6" s="1"/>
  <c r="BQ821" i="6"/>
  <c r="AC821" i="6"/>
  <c r="BS821" i="6"/>
  <c r="AE821" i="6"/>
  <c r="Y821" i="6"/>
  <c r="AI821" i="6"/>
  <c r="AK821" i="6"/>
  <c r="CF821" i="6"/>
  <c r="AX821" i="6"/>
  <c r="BO821" i="6"/>
  <c r="AA821" i="6"/>
  <c r="DA821" i="6"/>
  <c r="AG821" i="6"/>
  <c r="V110" i="6"/>
  <c r="DX110" i="6"/>
  <c r="DK110" i="6"/>
  <c r="ED110" i="6"/>
  <c r="DM110" i="6"/>
  <c r="DA110" i="6"/>
  <c r="DC110" i="6"/>
  <c r="BS110" i="6"/>
  <c r="EJ110" i="6"/>
  <c r="BU110" i="6"/>
  <c r="Y110" i="6"/>
  <c r="DE110" i="6"/>
  <c r="DG110" i="6"/>
  <c r="DI110" i="6"/>
  <c r="CL110" i="6"/>
  <c r="CH110" i="6"/>
  <c r="CJ110" i="6"/>
  <c r="CN110" i="6"/>
  <c r="AA110" i="6"/>
  <c r="AC110" i="6"/>
  <c r="AE110" i="6"/>
  <c r="AG110" i="6"/>
  <c r="AI110" i="6"/>
  <c r="AM110" i="6"/>
  <c r="AK110" i="6"/>
  <c r="BM110" i="6"/>
  <c r="CF110" i="6"/>
  <c r="BO110" i="6"/>
  <c r="BK110" i="6"/>
  <c r="BQ110" i="6"/>
  <c r="AV110" i="6"/>
  <c r="CD110" i="6" s="1"/>
  <c r="BW110" i="6"/>
  <c r="AX110" i="6"/>
  <c r="V850" i="6"/>
  <c r="DM850" i="6"/>
  <c r="DG850" i="6"/>
  <c r="DI850" i="6"/>
  <c r="Y850" i="6"/>
  <c r="DA850" i="6"/>
  <c r="DK850" i="6"/>
  <c r="CJ850" i="6"/>
  <c r="BO850" i="6"/>
  <c r="CL850" i="6"/>
  <c r="BQ850" i="6"/>
  <c r="CN850" i="6"/>
  <c r="BS850" i="6"/>
  <c r="BK850" i="6"/>
  <c r="BM850" i="6"/>
  <c r="BU850" i="6"/>
  <c r="BW850" i="6"/>
  <c r="AC850" i="6"/>
  <c r="AE850" i="6"/>
  <c r="AG850" i="6"/>
  <c r="AA850" i="6"/>
  <c r="DC850" i="6"/>
  <c r="DE850" i="6"/>
  <c r="CH850" i="6"/>
  <c r="AX850" i="6"/>
  <c r="ED850" i="6"/>
  <c r="EJ850" i="6"/>
  <c r="DX850" i="6"/>
  <c r="CF850" i="6"/>
  <c r="AM850" i="6"/>
  <c r="AI850" i="6"/>
  <c r="AK850" i="6"/>
  <c r="AV850" i="6"/>
  <c r="CD850" i="6" s="1"/>
  <c r="V108" i="6"/>
  <c r="DA108" i="6"/>
  <c r="BS108" i="6"/>
  <c r="DX108" i="6"/>
  <c r="DC108" i="6"/>
  <c r="CF108" i="6"/>
  <c r="CH108" i="6"/>
  <c r="AV108" i="6"/>
  <c r="CD108" i="6" s="1"/>
  <c r="DI108" i="6"/>
  <c r="DM108" i="6"/>
  <c r="ED108" i="6"/>
  <c r="CL108" i="6"/>
  <c r="EJ108" i="6"/>
  <c r="DE108" i="6"/>
  <c r="DG108" i="6"/>
  <c r="DK108" i="6"/>
  <c r="CJ108" i="6"/>
  <c r="BK108" i="6"/>
  <c r="CN108" i="6"/>
  <c r="BM108" i="6"/>
  <c r="BO108" i="6"/>
  <c r="AX108" i="6"/>
  <c r="AC108" i="6"/>
  <c r="AE108" i="6"/>
  <c r="AI108" i="6"/>
  <c r="AM108" i="6"/>
  <c r="AG108" i="6"/>
  <c r="AK108" i="6"/>
  <c r="BU108" i="6"/>
  <c r="BQ108" i="6"/>
  <c r="Y108" i="6"/>
  <c r="AA108" i="6"/>
  <c r="BW108" i="6"/>
  <c r="V544" i="6"/>
  <c r="DX544" i="6"/>
  <c r="CL544" i="6"/>
  <c r="ED544" i="6"/>
  <c r="CJ544" i="6"/>
  <c r="EJ544" i="6"/>
  <c r="CN544" i="6"/>
  <c r="AM544" i="6"/>
  <c r="CH544" i="6"/>
  <c r="DK544" i="6"/>
  <c r="DI544" i="6"/>
  <c r="BK544" i="6"/>
  <c r="BS544" i="6"/>
  <c r="DM544" i="6"/>
  <c r="BM544" i="6"/>
  <c r="BQ544" i="6"/>
  <c r="BO544" i="6"/>
  <c r="AA544" i="6"/>
  <c r="AG544" i="6"/>
  <c r="AI544" i="6"/>
  <c r="DA544" i="6"/>
  <c r="AC544" i="6"/>
  <c r="CF544" i="6"/>
  <c r="AK544" i="6"/>
  <c r="AE544" i="6"/>
  <c r="DC544" i="6"/>
  <c r="AV544" i="6"/>
  <c r="CD544" i="6" s="1"/>
  <c r="DE544" i="6"/>
  <c r="BU544" i="6"/>
  <c r="AX544" i="6"/>
  <c r="BW544" i="6"/>
  <c r="DG544" i="6"/>
  <c r="Y544" i="6"/>
  <c r="V390" i="6"/>
  <c r="DK390" i="6"/>
  <c r="DC390" i="6"/>
  <c r="DX390" i="6"/>
  <c r="ED390" i="6"/>
  <c r="CF390" i="6"/>
  <c r="CH390" i="6"/>
  <c r="EJ390" i="6"/>
  <c r="Y390" i="6"/>
  <c r="DA390" i="6"/>
  <c r="DE390" i="6"/>
  <c r="DG390" i="6"/>
  <c r="BK390" i="6"/>
  <c r="AX390" i="6"/>
  <c r="BM390" i="6"/>
  <c r="BO390" i="6"/>
  <c r="AA390" i="6"/>
  <c r="AE390" i="6"/>
  <c r="AC390" i="6"/>
  <c r="DI390" i="6"/>
  <c r="BQ390" i="6"/>
  <c r="DM390" i="6"/>
  <c r="CL390" i="6"/>
  <c r="AI390" i="6"/>
  <c r="BW390" i="6"/>
  <c r="CN390" i="6"/>
  <c r="CJ390" i="6"/>
  <c r="AK390" i="6"/>
  <c r="AM390" i="6"/>
  <c r="AV390" i="6"/>
  <c r="CD390" i="6" s="1"/>
  <c r="BS390" i="6"/>
  <c r="BU390" i="6"/>
  <c r="AG390" i="6"/>
  <c r="V785" i="6"/>
  <c r="DC785" i="6"/>
  <c r="EJ785" i="6"/>
  <c r="Y785" i="6"/>
  <c r="DX785" i="6"/>
  <c r="DA785" i="6"/>
  <c r="DE785" i="6"/>
  <c r="DI785" i="6"/>
  <c r="DK785" i="6"/>
  <c r="DM785" i="6"/>
  <c r="ED785" i="6"/>
  <c r="AV785" i="6"/>
  <c r="CD785" i="6" s="1"/>
  <c r="AX785" i="6"/>
  <c r="CF785" i="6"/>
  <c r="DG785" i="6"/>
  <c r="BS785" i="6"/>
  <c r="BK785" i="6"/>
  <c r="BQ785" i="6"/>
  <c r="BM785" i="6"/>
  <c r="BO785" i="6"/>
  <c r="BW785" i="6"/>
  <c r="AI785" i="6"/>
  <c r="AC785" i="6"/>
  <c r="AE785" i="6"/>
  <c r="AG785" i="6"/>
  <c r="CJ785" i="6"/>
  <c r="CN785" i="6"/>
  <c r="CL785" i="6"/>
  <c r="AA785" i="6"/>
  <c r="AM785" i="6"/>
  <c r="AK785" i="6"/>
  <c r="BU785" i="6"/>
  <c r="CH785" i="6"/>
  <c r="V337" i="6"/>
  <c r="DC337" i="6"/>
  <c r="DE337" i="6"/>
  <c r="CJ337" i="6"/>
  <c r="BK337" i="6"/>
  <c r="CL337" i="6"/>
  <c r="BM337" i="6"/>
  <c r="BS337" i="6"/>
  <c r="AX337" i="6"/>
  <c r="AE337" i="6"/>
  <c r="BU337" i="6"/>
  <c r="AG337" i="6"/>
  <c r="DM337" i="6"/>
  <c r="EJ337" i="6"/>
  <c r="DG337" i="6"/>
  <c r="DI337" i="6"/>
  <c r="DK337" i="6"/>
  <c r="CF337" i="6"/>
  <c r="CH337" i="6"/>
  <c r="CN337" i="6"/>
  <c r="Y337" i="6"/>
  <c r="AI337" i="6"/>
  <c r="AA337" i="6"/>
  <c r="AC337" i="6"/>
  <c r="DA337" i="6"/>
  <c r="DX337" i="6"/>
  <c r="ED337" i="6"/>
  <c r="BW337" i="6"/>
  <c r="AK337" i="6"/>
  <c r="AV337" i="6"/>
  <c r="CD337" i="6" s="1"/>
  <c r="BO337" i="6"/>
  <c r="BQ337" i="6"/>
  <c r="AM337" i="6"/>
  <c r="V827" i="6"/>
  <c r="ED827" i="6"/>
  <c r="DX827" i="6"/>
  <c r="AX827" i="6"/>
  <c r="AE827" i="6"/>
  <c r="AG827" i="6"/>
  <c r="DC827" i="6"/>
  <c r="EJ827" i="6"/>
  <c r="DE827" i="6"/>
  <c r="DG827" i="6"/>
  <c r="DI827" i="6"/>
  <c r="CL827" i="6"/>
  <c r="BS827" i="6"/>
  <c r="AV827" i="6"/>
  <c r="CD827" i="6" s="1"/>
  <c r="CN827" i="6"/>
  <c r="BU827" i="6"/>
  <c r="BW827" i="6"/>
  <c r="DK827" i="6"/>
  <c r="DM827" i="6"/>
  <c r="CH827" i="6"/>
  <c r="CJ827" i="6"/>
  <c r="DA827" i="6"/>
  <c r="CF827" i="6"/>
  <c r="BK827" i="6"/>
  <c r="BM827" i="6"/>
  <c r="BO827" i="6"/>
  <c r="Y827" i="6"/>
  <c r="AA827" i="6"/>
  <c r="AC827" i="6"/>
  <c r="AK827" i="6"/>
  <c r="AI827" i="6"/>
  <c r="AM827" i="6"/>
  <c r="BQ827" i="6"/>
  <c r="V749" i="6"/>
  <c r="ED749" i="6"/>
  <c r="EJ749" i="6"/>
  <c r="DX749" i="6"/>
  <c r="DI749" i="6"/>
  <c r="BM749" i="6"/>
  <c r="AM749" i="6"/>
  <c r="DK749" i="6"/>
  <c r="BO749" i="6"/>
  <c r="DM749" i="6"/>
  <c r="DE749" i="6"/>
  <c r="DG749" i="6"/>
  <c r="CL749" i="6"/>
  <c r="CN749" i="6"/>
  <c r="BS749" i="6"/>
  <c r="BU749" i="6"/>
  <c r="AV749" i="6"/>
  <c r="CD749" i="6" s="1"/>
  <c r="BW749" i="6"/>
  <c r="AX749" i="6"/>
  <c r="AA749" i="6"/>
  <c r="AG749" i="6"/>
  <c r="CF749" i="6"/>
  <c r="AK749" i="6"/>
  <c r="AC749" i="6"/>
  <c r="AI749" i="6"/>
  <c r="AE749" i="6"/>
  <c r="DA749" i="6"/>
  <c r="CH749" i="6"/>
  <c r="CJ749" i="6"/>
  <c r="Y749" i="6"/>
  <c r="BK749" i="6"/>
  <c r="BQ749" i="6"/>
  <c r="DC749" i="6"/>
  <c r="V149" i="6"/>
  <c r="DE149" i="6"/>
  <c r="EJ149" i="6"/>
  <c r="DA149" i="6"/>
  <c r="DC149" i="6"/>
  <c r="AM149" i="6"/>
  <c r="ED149" i="6"/>
  <c r="CJ149" i="6"/>
  <c r="DI149" i="6"/>
  <c r="DK149" i="6"/>
  <c r="CF149" i="6"/>
  <c r="DM149" i="6"/>
  <c r="CL149" i="6"/>
  <c r="DG149" i="6"/>
  <c r="CN149" i="6"/>
  <c r="Y149" i="6"/>
  <c r="BK149" i="6"/>
  <c r="AA149" i="6"/>
  <c r="DX149" i="6"/>
  <c r="BM149" i="6"/>
  <c r="BO149" i="6"/>
  <c r="AI149" i="6"/>
  <c r="BS149" i="6"/>
  <c r="BU149" i="6"/>
  <c r="AX149" i="6"/>
  <c r="CH149" i="6"/>
  <c r="BW149" i="6"/>
  <c r="AG149" i="6"/>
  <c r="AK149" i="6"/>
  <c r="AV149" i="6"/>
  <c r="CD149" i="6" s="1"/>
  <c r="AC149" i="6"/>
  <c r="BQ149" i="6"/>
  <c r="AE149" i="6"/>
  <c r="V830" i="6"/>
  <c r="DM830" i="6"/>
  <c r="ED830" i="6"/>
  <c r="EJ830" i="6"/>
  <c r="Y830" i="6"/>
  <c r="CL830" i="6"/>
  <c r="DE830" i="6"/>
  <c r="DI830" i="6"/>
  <c r="DX830" i="6"/>
  <c r="CF830" i="6"/>
  <c r="CH830" i="6"/>
  <c r="CJ830" i="6"/>
  <c r="CN830" i="6"/>
  <c r="DG830" i="6"/>
  <c r="DA830" i="6"/>
  <c r="DC830" i="6"/>
  <c r="BO830" i="6"/>
  <c r="BQ830" i="6"/>
  <c r="DK830" i="6"/>
  <c r="BK830" i="6"/>
  <c r="BM830" i="6"/>
  <c r="BS830" i="6"/>
  <c r="BU830" i="6"/>
  <c r="AX830" i="6"/>
  <c r="AG830" i="6"/>
  <c r="AI830" i="6"/>
  <c r="AK830" i="6"/>
  <c r="BW830" i="6"/>
  <c r="AE830" i="6"/>
  <c r="AV830" i="6"/>
  <c r="CD830" i="6" s="1"/>
  <c r="AM830" i="6"/>
  <c r="AA830" i="6"/>
  <c r="AC830" i="6"/>
  <c r="V444" i="6"/>
  <c r="DE444" i="6"/>
  <c r="CL444" i="6"/>
  <c r="DK444" i="6"/>
  <c r="DM444" i="6"/>
  <c r="DX444" i="6"/>
  <c r="AM444" i="6"/>
  <c r="DC444" i="6"/>
  <c r="DA444" i="6"/>
  <c r="ED444" i="6"/>
  <c r="EJ444" i="6"/>
  <c r="CJ444" i="6"/>
  <c r="CN444" i="6"/>
  <c r="AX444" i="6"/>
  <c r="BK444" i="6"/>
  <c r="BM444" i="6"/>
  <c r="BO444" i="6"/>
  <c r="BW444" i="6"/>
  <c r="AA444" i="6"/>
  <c r="AC444" i="6"/>
  <c r="BQ444" i="6"/>
  <c r="Y444" i="6"/>
  <c r="BS444" i="6"/>
  <c r="BU444" i="6"/>
  <c r="CH444" i="6"/>
  <c r="DG444" i="6"/>
  <c r="CF444" i="6"/>
  <c r="AE444" i="6"/>
  <c r="AG444" i="6"/>
  <c r="AK444" i="6"/>
  <c r="AV444" i="6"/>
  <c r="CD444" i="6" s="1"/>
  <c r="AI444" i="6"/>
  <c r="DI444" i="6"/>
  <c r="V73" i="6"/>
  <c r="DX73" i="6"/>
  <c r="ED73" i="6"/>
  <c r="DI73" i="6"/>
  <c r="EJ73" i="6"/>
  <c r="DK73" i="6"/>
  <c r="BS73" i="6"/>
  <c r="BU73" i="6"/>
  <c r="BW73" i="6"/>
  <c r="CF73" i="6"/>
  <c r="DA73" i="6"/>
  <c r="BM73" i="6"/>
  <c r="DE73" i="6"/>
  <c r="DG73" i="6"/>
  <c r="DM73" i="6"/>
  <c r="BO73" i="6"/>
  <c r="BQ73" i="6"/>
  <c r="DC73" i="6"/>
  <c r="AM73" i="6"/>
  <c r="CH73" i="6"/>
  <c r="BK73" i="6"/>
  <c r="AV73" i="6"/>
  <c r="CD73" i="6" s="1"/>
  <c r="CN73" i="6"/>
  <c r="CJ73" i="6"/>
  <c r="CL73" i="6"/>
  <c r="AX73" i="6"/>
  <c r="AA73" i="6"/>
  <c r="AC73" i="6"/>
  <c r="AE73" i="6"/>
  <c r="AI73" i="6"/>
  <c r="AG73" i="6"/>
  <c r="Y73" i="6"/>
  <c r="AK73" i="6"/>
  <c r="V796" i="6"/>
  <c r="DX796" i="6"/>
  <c r="ED796" i="6"/>
  <c r="EJ796" i="6"/>
  <c r="DI796" i="6"/>
  <c r="DM796" i="6"/>
  <c r="BO796" i="6"/>
  <c r="BQ796" i="6"/>
  <c r="BS796" i="6"/>
  <c r="DA796" i="6"/>
  <c r="CF796" i="6"/>
  <c r="DC796" i="6"/>
  <c r="CH796" i="6"/>
  <c r="DG796" i="6"/>
  <c r="CL796" i="6"/>
  <c r="DK796" i="6"/>
  <c r="CN796" i="6"/>
  <c r="DE796" i="6"/>
  <c r="CJ796" i="6"/>
  <c r="AV796" i="6"/>
  <c r="CD796" i="6" s="1"/>
  <c r="AE796" i="6"/>
  <c r="AG796" i="6"/>
  <c r="AI796" i="6"/>
  <c r="AX796" i="6"/>
  <c r="AC796" i="6"/>
  <c r="AK796" i="6"/>
  <c r="AM796" i="6"/>
  <c r="BK796" i="6"/>
  <c r="BM796" i="6"/>
  <c r="Y796" i="6"/>
  <c r="AA796" i="6"/>
  <c r="BW796" i="6"/>
  <c r="BU796" i="6"/>
  <c r="V562" i="6"/>
  <c r="DX562" i="6"/>
  <c r="ED562" i="6"/>
  <c r="DC562" i="6"/>
  <c r="DA562" i="6"/>
  <c r="CF562" i="6"/>
  <c r="CH562" i="6"/>
  <c r="AE562" i="6"/>
  <c r="AG562" i="6"/>
  <c r="DE562" i="6"/>
  <c r="DG562" i="6"/>
  <c r="DI562" i="6"/>
  <c r="BS562" i="6"/>
  <c r="Y562" i="6"/>
  <c r="BU562" i="6"/>
  <c r="AA562" i="6"/>
  <c r="BW562" i="6"/>
  <c r="AC562" i="6"/>
  <c r="AI562" i="6"/>
  <c r="CN562" i="6"/>
  <c r="EJ562" i="6"/>
  <c r="CJ562" i="6"/>
  <c r="CL562" i="6"/>
  <c r="AK562" i="6"/>
  <c r="DK562" i="6"/>
  <c r="BO562" i="6"/>
  <c r="AM562" i="6"/>
  <c r="DM562" i="6"/>
  <c r="AV562" i="6"/>
  <c r="CD562" i="6" s="1"/>
  <c r="AX562" i="6"/>
  <c r="BK562" i="6"/>
  <c r="BM562" i="6"/>
  <c r="BQ562" i="6"/>
  <c r="V844" i="6"/>
  <c r="CL844" i="6"/>
  <c r="DX844" i="6"/>
  <c r="DG844" i="6"/>
  <c r="DI844" i="6"/>
  <c r="AM844" i="6"/>
  <c r="EJ844" i="6"/>
  <c r="BK844" i="6"/>
  <c r="BM844" i="6"/>
  <c r="BO844" i="6"/>
  <c r="DE844" i="6"/>
  <c r="BU844" i="6"/>
  <c r="ED844" i="6"/>
  <c r="DK844" i="6"/>
  <c r="BW844" i="6"/>
  <c r="DM844" i="6"/>
  <c r="AX844" i="6"/>
  <c r="BS844" i="6"/>
  <c r="CN844" i="6"/>
  <c r="DA844" i="6"/>
  <c r="AV844" i="6"/>
  <c r="CD844" i="6" s="1"/>
  <c r="AE844" i="6"/>
  <c r="AI844" i="6"/>
  <c r="AK844" i="6"/>
  <c r="CH844" i="6"/>
  <c r="CF844" i="6"/>
  <c r="DC844" i="6"/>
  <c r="CJ844" i="6"/>
  <c r="Y844" i="6"/>
  <c r="BQ844" i="6"/>
  <c r="AA844" i="6"/>
  <c r="AC844" i="6"/>
  <c r="AG844" i="6"/>
  <c r="V227" i="6"/>
  <c r="DM227" i="6"/>
  <c r="DK227" i="6"/>
  <c r="DA227" i="6"/>
  <c r="AX227" i="6"/>
  <c r="AE227" i="6"/>
  <c r="AG227" i="6"/>
  <c r="DI227" i="6"/>
  <c r="EJ227" i="6"/>
  <c r="DG227" i="6"/>
  <c r="CF227" i="6"/>
  <c r="CH227" i="6"/>
  <c r="BK227" i="6"/>
  <c r="CJ227" i="6"/>
  <c r="BM227" i="6"/>
  <c r="CL227" i="6"/>
  <c r="BO227" i="6"/>
  <c r="AI227" i="6"/>
  <c r="AK227" i="6"/>
  <c r="DX227" i="6"/>
  <c r="AM227" i="6"/>
  <c r="BS227" i="6"/>
  <c r="AC227" i="6"/>
  <c r="BU227" i="6"/>
  <c r="AV227" i="6"/>
  <c r="CD227" i="6" s="1"/>
  <c r="BW227" i="6"/>
  <c r="Y227" i="6"/>
  <c r="DC227" i="6"/>
  <c r="BQ227" i="6"/>
  <c r="DE227" i="6"/>
  <c r="CN227" i="6"/>
  <c r="ED227" i="6"/>
  <c r="AA227" i="6"/>
  <c r="V320" i="6"/>
  <c r="DX320" i="6"/>
  <c r="CF320" i="6"/>
  <c r="BK320" i="6"/>
  <c r="Y320" i="6"/>
  <c r="EJ320" i="6"/>
  <c r="DM320" i="6"/>
  <c r="DA320" i="6"/>
  <c r="DC320" i="6"/>
  <c r="CJ320" i="6"/>
  <c r="ED320" i="6"/>
  <c r="DE320" i="6"/>
  <c r="BS320" i="6"/>
  <c r="DG320" i="6"/>
  <c r="BU320" i="6"/>
  <c r="DI320" i="6"/>
  <c r="CH320" i="6"/>
  <c r="CL320" i="6"/>
  <c r="CN320" i="6"/>
  <c r="BQ320" i="6"/>
  <c r="AG320" i="6"/>
  <c r="BW320" i="6"/>
  <c r="AI320" i="6"/>
  <c r="AM320" i="6"/>
  <c r="AK320" i="6"/>
  <c r="BO320" i="6"/>
  <c r="DK320" i="6"/>
  <c r="BM320" i="6"/>
  <c r="AV320" i="6"/>
  <c r="CD320" i="6" s="1"/>
  <c r="AX320" i="6"/>
  <c r="AA320" i="6"/>
  <c r="AC320" i="6"/>
  <c r="AE320" i="6"/>
  <c r="V392" i="6"/>
  <c r="EJ392" i="6"/>
  <c r="DC392" i="6"/>
  <c r="DE392" i="6"/>
  <c r="CL392" i="6"/>
  <c r="BK392" i="6"/>
  <c r="AE392" i="6"/>
  <c r="CN392" i="6"/>
  <c r="BM392" i="6"/>
  <c r="AG392" i="6"/>
  <c r="DX392" i="6"/>
  <c r="DM392" i="6"/>
  <c r="ED392" i="6"/>
  <c r="DG392" i="6"/>
  <c r="DI392" i="6"/>
  <c r="CJ392" i="6"/>
  <c r="BQ392" i="6"/>
  <c r="BS392" i="6"/>
  <c r="AK392" i="6"/>
  <c r="AM392" i="6"/>
  <c r="CH392" i="6"/>
  <c r="Y392" i="6"/>
  <c r="CF392" i="6"/>
  <c r="BW392" i="6"/>
  <c r="AV392" i="6"/>
  <c r="CD392" i="6" s="1"/>
  <c r="DA392" i="6"/>
  <c r="BO392" i="6"/>
  <c r="DK392" i="6"/>
  <c r="AX392" i="6"/>
  <c r="AA392" i="6"/>
  <c r="BU392" i="6"/>
  <c r="AI392" i="6"/>
  <c r="AC392" i="6"/>
  <c r="V14" i="6"/>
  <c r="DX14" i="6"/>
  <c r="ED14" i="6"/>
  <c r="DC14" i="6"/>
  <c r="CL14" i="6"/>
  <c r="BO14" i="6"/>
  <c r="CN14" i="6"/>
  <c r="CH14" i="6"/>
  <c r="AM14" i="6"/>
  <c r="CJ14" i="6"/>
  <c r="BM14" i="6"/>
  <c r="DA14" i="6"/>
  <c r="EJ14" i="6"/>
  <c r="CF14" i="6"/>
  <c r="DK14" i="6"/>
  <c r="BK14" i="6"/>
  <c r="AX14" i="6"/>
  <c r="DM14" i="6"/>
  <c r="AG14" i="6"/>
  <c r="AI14" i="6"/>
  <c r="AK14" i="6"/>
  <c r="DG14" i="6"/>
  <c r="AC14" i="6"/>
  <c r="DE14" i="6"/>
  <c r="DI14" i="6"/>
  <c r="AV14" i="6"/>
  <c r="CD14" i="6" s="1"/>
  <c r="BQ14" i="6"/>
  <c r="BW14" i="6"/>
  <c r="Y14" i="6"/>
  <c r="AA14" i="6"/>
  <c r="BS14" i="6"/>
  <c r="BU14" i="6"/>
  <c r="AE14" i="6"/>
  <c r="V138" i="6"/>
  <c r="DX138" i="6"/>
  <c r="DA138" i="6"/>
  <c r="AV138" i="6"/>
  <c r="CD138" i="6" s="1"/>
  <c r="DC138" i="6"/>
  <c r="DM138" i="6"/>
  <c r="DG138" i="6"/>
  <c r="DE138" i="6"/>
  <c r="CF138" i="6"/>
  <c r="DI138" i="6"/>
  <c r="CH138" i="6"/>
  <c r="Y138" i="6"/>
  <c r="DK138" i="6"/>
  <c r="CJ138" i="6"/>
  <c r="AA138" i="6"/>
  <c r="AC138" i="6"/>
  <c r="AI138" i="6"/>
  <c r="AE138" i="6"/>
  <c r="AG138" i="6"/>
  <c r="CL138" i="6"/>
  <c r="CN138" i="6"/>
  <c r="BK138" i="6"/>
  <c r="AM138" i="6"/>
  <c r="BO138" i="6"/>
  <c r="BW138" i="6"/>
  <c r="BM138" i="6"/>
  <c r="BU138" i="6"/>
  <c r="EJ138" i="6"/>
  <c r="ED138" i="6"/>
  <c r="BQ138" i="6"/>
  <c r="BS138" i="6"/>
  <c r="AX138" i="6"/>
  <c r="AK138" i="6"/>
  <c r="V773" i="6"/>
  <c r="DK773" i="6"/>
  <c r="ED773" i="6"/>
  <c r="EJ773" i="6"/>
  <c r="DX773" i="6"/>
  <c r="AC773" i="6"/>
  <c r="AV773" i="6"/>
  <c r="CD773" i="6" s="1"/>
  <c r="AE773" i="6"/>
  <c r="AX773" i="6"/>
  <c r="AG773" i="6"/>
  <c r="AI773" i="6"/>
  <c r="DE773" i="6"/>
  <c r="AA773" i="6"/>
  <c r="DG773" i="6"/>
  <c r="CF773" i="6"/>
  <c r="AK773" i="6"/>
  <c r="CL773" i="6"/>
  <c r="CN773" i="6"/>
  <c r="DI773" i="6"/>
  <c r="CH773" i="6"/>
  <c r="AM773" i="6"/>
  <c r="DM773" i="6"/>
  <c r="CJ773" i="6"/>
  <c r="DA773" i="6"/>
  <c r="BW773" i="6"/>
  <c r="Y773" i="6"/>
  <c r="DC773" i="6"/>
  <c r="BQ773" i="6"/>
  <c r="BS773" i="6"/>
  <c r="BU773" i="6"/>
  <c r="BM773" i="6"/>
  <c r="BK773" i="6"/>
  <c r="BO773" i="6"/>
  <c r="V385" i="6"/>
  <c r="ED385" i="6"/>
  <c r="DA385" i="6"/>
  <c r="DE385" i="6"/>
  <c r="DG385" i="6"/>
  <c r="DI385" i="6"/>
  <c r="DK385" i="6"/>
  <c r="CF385" i="6"/>
  <c r="Y385" i="6"/>
  <c r="DM385" i="6"/>
  <c r="DX385" i="6"/>
  <c r="BW385" i="6"/>
  <c r="EJ385" i="6"/>
  <c r="DC385" i="6"/>
  <c r="BK385" i="6"/>
  <c r="BO385" i="6"/>
  <c r="BQ385" i="6"/>
  <c r="BM385" i="6"/>
  <c r="AE385" i="6"/>
  <c r="CN385" i="6"/>
  <c r="CJ385" i="6"/>
  <c r="AX385" i="6"/>
  <c r="CL385" i="6"/>
  <c r="AA385" i="6"/>
  <c r="CH385" i="6"/>
  <c r="AV385" i="6"/>
  <c r="CD385" i="6" s="1"/>
  <c r="AC385" i="6"/>
  <c r="AG385" i="6"/>
  <c r="AM385" i="6"/>
  <c r="AK385" i="6"/>
  <c r="AI385" i="6"/>
  <c r="BS385" i="6"/>
  <c r="BU385" i="6"/>
  <c r="V29" i="6"/>
  <c r="DX29" i="6"/>
  <c r="DM29" i="6"/>
  <c r="DA29" i="6"/>
  <c r="DC29" i="6"/>
  <c r="AM29" i="6"/>
  <c r="DE29" i="6"/>
  <c r="DG29" i="6"/>
  <c r="CH29" i="6"/>
  <c r="BK29" i="6"/>
  <c r="ED29" i="6"/>
  <c r="DK29" i="6"/>
  <c r="DI29" i="6"/>
  <c r="CF29" i="6"/>
  <c r="CL29" i="6"/>
  <c r="CN29" i="6"/>
  <c r="AE29" i="6"/>
  <c r="AG29" i="6"/>
  <c r="AI29" i="6"/>
  <c r="AX29" i="6"/>
  <c r="CJ29" i="6"/>
  <c r="Y29" i="6"/>
  <c r="AV29" i="6"/>
  <c r="CD29" i="6" s="1"/>
  <c r="BO29" i="6"/>
  <c r="BW29" i="6"/>
  <c r="AA29" i="6"/>
  <c r="BQ29" i="6"/>
  <c r="BS29" i="6"/>
  <c r="EJ29" i="6"/>
  <c r="BU29" i="6"/>
  <c r="AC29" i="6"/>
  <c r="BM29" i="6"/>
  <c r="AK29" i="6"/>
  <c r="V384" i="6"/>
  <c r="DX384" i="6"/>
  <c r="ED384" i="6"/>
  <c r="DC384" i="6"/>
  <c r="CL384" i="6"/>
  <c r="DI384" i="6"/>
  <c r="DK384" i="6"/>
  <c r="AM384" i="6"/>
  <c r="CH384" i="6"/>
  <c r="DA384" i="6"/>
  <c r="DE384" i="6"/>
  <c r="DG384" i="6"/>
  <c r="EJ384" i="6"/>
  <c r="DM384" i="6"/>
  <c r="BW384" i="6"/>
  <c r="AC384" i="6"/>
  <c r="AI384" i="6"/>
  <c r="AE384" i="6"/>
  <c r="AG384" i="6"/>
  <c r="CF384" i="6"/>
  <c r="AA384" i="6"/>
  <c r="CJ384" i="6"/>
  <c r="AV384" i="6"/>
  <c r="CD384" i="6" s="1"/>
  <c r="AK384" i="6"/>
  <c r="BK384" i="6"/>
  <c r="BM384" i="6"/>
  <c r="CN384" i="6"/>
  <c r="AX384" i="6"/>
  <c r="BQ384" i="6"/>
  <c r="BS384" i="6"/>
  <c r="Y384" i="6"/>
  <c r="BO384" i="6"/>
  <c r="BU384" i="6"/>
  <c r="V679" i="6"/>
  <c r="DE679" i="6"/>
  <c r="ED679" i="6"/>
  <c r="DX679" i="6"/>
  <c r="DA679" i="6"/>
  <c r="EJ679" i="6"/>
  <c r="DC679" i="6"/>
  <c r="AM679" i="6"/>
  <c r="CF679" i="6"/>
  <c r="DM679" i="6"/>
  <c r="AX679" i="6"/>
  <c r="BK679" i="6"/>
  <c r="BM679" i="6"/>
  <c r="CH679" i="6"/>
  <c r="AA679" i="6"/>
  <c r="DG679" i="6"/>
  <c r="CJ679" i="6"/>
  <c r="DK679" i="6"/>
  <c r="DI679" i="6"/>
  <c r="CL679" i="6"/>
  <c r="Y679" i="6"/>
  <c r="CN679" i="6"/>
  <c r="BO679" i="6"/>
  <c r="AI679" i="6"/>
  <c r="AV679" i="6"/>
  <c r="CD679" i="6" s="1"/>
  <c r="AK679" i="6"/>
  <c r="AC679" i="6"/>
  <c r="AE679" i="6"/>
  <c r="BS679" i="6"/>
  <c r="AG679" i="6"/>
  <c r="BQ679" i="6"/>
  <c r="BU679" i="6"/>
  <c r="BW679" i="6"/>
  <c r="V733" i="6"/>
  <c r="EJ733" i="6"/>
  <c r="DK733" i="6"/>
  <c r="DI733" i="6"/>
  <c r="DM733" i="6"/>
  <c r="DX733" i="6"/>
  <c r="ED733" i="6"/>
  <c r="CJ733" i="6"/>
  <c r="CL733" i="6"/>
  <c r="CN733" i="6"/>
  <c r="DC733" i="6"/>
  <c r="DE733" i="6"/>
  <c r="BK733" i="6"/>
  <c r="DG733" i="6"/>
  <c r="BM733" i="6"/>
  <c r="AV733" i="6"/>
  <c r="CD733" i="6" s="1"/>
  <c r="CH733" i="6"/>
  <c r="DA733" i="6"/>
  <c r="CF733" i="6"/>
  <c r="AX733" i="6"/>
  <c r="BQ733" i="6"/>
  <c r="BU733" i="6"/>
  <c r="AK733" i="6"/>
  <c r="AM733" i="6"/>
  <c r="Y733" i="6"/>
  <c r="BO733" i="6"/>
  <c r="AI733" i="6"/>
  <c r="AC733" i="6"/>
  <c r="AE733" i="6"/>
  <c r="AG733" i="6"/>
  <c r="BS733" i="6"/>
  <c r="BW733" i="6"/>
  <c r="AA733" i="6"/>
  <c r="V429" i="6"/>
  <c r="DX429" i="6"/>
  <c r="DE429" i="6"/>
  <c r="DA429" i="6"/>
  <c r="BM429" i="6"/>
  <c r="AM429" i="6"/>
  <c r="BO429" i="6"/>
  <c r="EJ429" i="6"/>
  <c r="CN429" i="6"/>
  <c r="DC429" i="6"/>
  <c r="AA429" i="6"/>
  <c r="Y429" i="6"/>
  <c r="CF429" i="6"/>
  <c r="AI429" i="6"/>
  <c r="CH429" i="6"/>
  <c r="AK429" i="6"/>
  <c r="CJ429" i="6"/>
  <c r="ED429" i="6"/>
  <c r="CL429" i="6"/>
  <c r="DG429" i="6"/>
  <c r="AV429" i="6"/>
  <c r="CD429" i="6" s="1"/>
  <c r="DI429" i="6"/>
  <c r="AX429" i="6"/>
  <c r="BK429" i="6"/>
  <c r="DK429" i="6"/>
  <c r="AC429" i="6"/>
  <c r="AE429" i="6"/>
  <c r="AG429" i="6"/>
  <c r="BU429" i="6"/>
  <c r="BW429" i="6"/>
  <c r="DM429" i="6"/>
  <c r="BQ429" i="6"/>
  <c r="BS429" i="6"/>
  <c r="V326" i="6"/>
  <c r="DX326" i="6"/>
  <c r="ED326" i="6"/>
  <c r="EJ326" i="6"/>
  <c r="DI326" i="6"/>
  <c r="CH326" i="6"/>
  <c r="DK326" i="6"/>
  <c r="CJ326" i="6"/>
  <c r="DM326" i="6"/>
  <c r="DA326" i="6"/>
  <c r="DC326" i="6"/>
  <c r="CF326" i="6"/>
  <c r="CL326" i="6"/>
  <c r="CN326" i="6"/>
  <c r="Y326" i="6"/>
  <c r="BO326" i="6"/>
  <c r="BK326" i="6"/>
  <c r="AA326" i="6"/>
  <c r="AE326" i="6"/>
  <c r="BM326" i="6"/>
  <c r="AC326" i="6"/>
  <c r="BQ326" i="6"/>
  <c r="BS326" i="6"/>
  <c r="BU326" i="6"/>
  <c r="BW326" i="6"/>
  <c r="AG326" i="6"/>
  <c r="AI326" i="6"/>
  <c r="DE326" i="6"/>
  <c r="AK326" i="6"/>
  <c r="DG326" i="6"/>
  <c r="AM326" i="6"/>
  <c r="AV326" i="6"/>
  <c r="CD326" i="6" s="1"/>
  <c r="AX326" i="6"/>
  <c r="V122" i="6"/>
  <c r="DC122" i="6"/>
  <c r="DE122" i="6"/>
  <c r="DX122" i="6"/>
  <c r="DK122" i="6"/>
  <c r="BW122" i="6"/>
  <c r="DA122" i="6"/>
  <c r="AE122" i="6"/>
  <c r="AG122" i="6"/>
  <c r="ED122" i="6"/>
  <c r="EJ122" i="6"/>
  <c r="DI122" i="6"/>
  <c r="DM122" i="6"/>
  <c r="CF122" i="6"/>
  <c r="BM122" i="6"/>
  <c r="BO122" i="6"/>
  <c r="AK122" i="6"/>
  <c r="AM122" i="6"/>
  <c r="BS122" i="6"/>
  <c r="BK122" i="6"/>
  <c r="DG122" i="6"/>
  <c r="BQ122" i="6"/>
  <c r="BU122" i="6"/>
  <c r="AV122" i="6"/>
  <c r="CD122" i="6" s="1"/>
  <c r="AX122" i="6"/>
  <c r="AA122" i="6"/>
  <c r="AI122" i="6"/>
  <c r="CN122" i="6"/>
  <c r="CL122" i="6"/>
  <c r="CH122" i="6"/>
  <c r="CJ122" i="6"/>
  <c r="Y122" i="6"/>
  <c r="AC122" i="6"/>
  <c r="V190" i="6"/>
  <c r="DK190" i="6"/>
  <c r="DX190" i="6"/>
  <c r="ED190" i="6"/>
  <c r="CF190" i="6"/>
  <c r="EJ190" i="6"/>
  <c r="CH190" i="6"/>
  <c r="DA190" i="6"/>
  <c r="Y190" i="6"/>
  <c r="DC190" i="6"/>
  <c r="DM190" i="6"/>
  <c r="DG190" i="6"/>
  <c r="CN190" i="6"/>
  <c r="DE190" i="6"/>
  <c r="BK190" i="6"/>
  <c r="BM190" i="6"/>
  <c r="AX190" i="6"/>
  <c r="AK190" i="6"/>
  <c r="AM190" i="6"/>
  <c r="AG190" i="6"/>
  <c r="CJ190" i="6"/>
  <c r="DI190" i="6"/>
  <c r="AI190" i="6"/>
  <c r="BQ190" i="6"/>
  <c r="AV190" i="6"/>
  <c r="CD190" i="6" s="1"/>
  <c r="BS190" i="6"/>
  <c r="BU190" i="6"/>
  <c r="BW190" i="6"/>
  <c r="CL190" i="6"/>
  <c r="AE190" i="6"/>
  <c r="BO190" i="6"/>
  <c r="AA190" i="6"/>
  <c r="AC190" i="6"/>
  <c r="V657" i="6"/>
  <c r="DM657" i="6"/>
  <c r="DA657" i="6"/>
  <c r="ED657" i="6"/>
  <c r="EJ657" i="6"/>
  <c r="CN657" i="6"/>
  <c r="BU657" i="6"/>
  <c r="AX657" i="6"/>
  <c r="AE657" i="6"/>
  <c r="BW657" i="6"/>
  <c r="AG657" i="6"/>
  <c r="CH657" i="6"/>
  <c r="DC657" i="6"/>
  <c r="DE657" i="6"/>
  <c r="DX657" i="6"/>
  <c r="DI657" i="6"/>
  <c r="DK657" i="6"/>
  <c r="CL657" i="6"/>
  <c r="CF657" i="6"/>
  <c r="AV657" i="6"/>
  <c r="CD657" i="6" s="1"/>
  <c r="BK657" i="6"/>
  <c r="BM657" i="6"/>
  <c r="DG657" i="6"/>
  <c r="CJ657" i="6"/>
  <c r="Y657" i="6"/>
  <c r="AA657" i="6"/>
  <c r="AC657" i="6"/>
  <c r="AI657" i="6"/>
  <c r="AK657" i="6"/>
  <c r="BS657" i="6"/>
  <c r="AM657" i="6"/>
  <c r="BO657" i="6"/>
  <c r="BQ657" i="6"/>
  <c r="V820" i="6"/>
  <c r="DM820" i="6"/>
  <c r="BS820" i="6"/>
  <c r="BU820" i="6"/>
  <c r="Y820" i="6"/>
  <c r="ED820" i="6"/>
  <c r="CL820" i="6"/>
  <c r="CN820" i="6"/>
  <c r="EJ820" i="6"/>
  <c r="BM820" i="6"/>
  <c r="AG820" i="6"/>
  <c r="AI820" i="6"/>
  <c r="BO820" i="6"/>
  <c r="BQ820" i="6"/>
  <c r="AK820" i="6"/>
  <c r="BW820" i="6"/>
  <c r="AM820" i="6"/>
  <c r="AV820" i="6"/>
  <c r="CD820" i="6" s="1"/>
  <c r="DG820" i="6"/>
  <c r="DI820" i="6"/>
  <c r="DK820" i="6"/>
  <c r="DA820" i="6"/>
  <c r="AX820" i="6"/>
  <c r="DC820" i="6"/>
  <c r="DE820" i="6"/>
  <c r="BK820" i="6"/>
  <c r="DX820" i="6"/>
  <c r="CF820" i="6"/>
  <c r="CH820" i="6"/>
  <c r="AA820" i="6"/>
  <c r="AC820" i="6"/>
  <c r="AE820" i="6"/>
  <c r="CJ820" i="6"/>
  <c r="V775" i="6"/>
  <c r="DK775" i="6"/>
  <c r="DM775" i="6"/>
  <c r="DX775" i="6"/>
  <c r="ED775" i="6"/>
  <c r="DG775" i="6"/>
  <c r="DI775" i="6"/>
  <c r="BK775" i="6"/>
  <c r="Y775" i="6"/>
  <c r="DE775" i="6"/>
  <c r="CJ775" i="6"/>
  <c r="DA775" i="6"/>
  <c r="CL775" i="6"/>
  <c r="DC775" i="6"/>
  <c r="CN775" i="6"/>
  <c r="BS775" i="6"/>
  <c r="BU775" i="6"/>
  <c r="BW775" i="6"/>
  <c r="BM775" i="6"/>
  <c r="BO775" i="6"/>
  <c r="BQ775" i="6"/>
  <c r="AE775" i="6"/>
  <c r="AA775" i="6"/>
  <c r="AC775" i="6"/>
  <c r="AI775" i="6"/>
  <c r="AK775" i="6"/>
  <c r="AM775" i="6"/>
  <c r="AV775" i="6"/>
  <c r="CD775" i="6" s="1"/>
  <c r="AX775" i="6"/>
  <c r="CF775" i="6"/>
  <c r="CH775" i="6"/>
  <c r="AG775" i="6"/>
  <c r="EJ775" i="6"/>
  <c r="V351" i="6"/>
  <c r="DC351" i="6"/>
  <c r="CH351" i="6"/>
  <c r="ED351" i="6"/>
  <c r="CL351" i="6"/>
  <c r="EJ351" i="6"/>
  <c r="CN351" i="6"/>
  <c r="DM351" i="6"/>
  <c r="DG351" i="6"/>
  <c r="DI351" i="6"/>
  <c r="BK351" i="6"/>
  <c r="BM351" i="6"/>
  <c r="DX351" i="6"/>
  <c r="DK351" i="6"/>
  <c r="BO351" i="6"/>
  <c r="BQ351" i="6"/>
  <c r="BW351" i="6"/>
  <c r="Y351" i="6"/>
  <c r="AE351" i="6"/>
  <c r="AA351" i="6"/>
  <c r="AC351" i="6"/>
  <c r="AV351" i="6"/>
  <c r="CD351" i="6" s="1"/>
  <c r="CF351" i="6"/>
  <c r="BS351" i="6"/>
  <c r="DA351" i="6"/>
  <c r="DE351" i="6"/>
  <c r="BU351" i="6"/>
  <c r="AX351" i="6"/>
  <c r="AM351" i="6"/>
  <c r="CJ351" i="6"/>
  <c r="AG351" i="6"/>
  <c r="AI351" i="6"/>
  <c r="AK351" i="6"/>
  <c r="V304" i="6"/>
  <c r="CL304" i="6"/>
  <c r="DC304" i="6"/>
  <c r="DE304" i="6"/>
  <c r="AM304" i="6"/>
  <c r="EJ304" i="6"/>
  <c r="DG304" i="6"/>
  <c r="AG304" i="6"/>
  <c r="CF304" i="6"/>
  <c r="AV304" i="6"/>
  <c r="CD304" i="6" s="1"/>
  <c r="DA304" i="6"/>
  <c r="DM304" i="6"/>
  <c r="AX304" i="6"/>
  <c r="DI304" i="6"/>
  <c r="DK304" i="6"/>
  <c r="CH304" i="6"/>
  <c r="AE304" i="6"/>
  <c r="DX304" i="6"/>
  <c r="CJ304" i="6"/>
  <c r="AI304" i="6"/>
  <c r="CN304" i="6"/>
  <c r="AK304" i="6"/>
  <c r="ED304" i="6"/>
  <c r="BM304" i="6"/>
  <c r="BQ304" i="6"/>
  <c r="BK304" i="6"/>
  <c r="BO304" i="6"/>
  <c r="BU304" i="6"/>
  <c r="Y304" i="6"/>
  <c r="AC304" i="6"/>
  <c r="AA304" i="6"/>
  <c r="BS304" i="6"/>
  <c r="BW304" i="6"/>
  <c r="V725" i="6"/>
  <c r="DC725" i="6"/>
  <c r="Y725" i="6"/>
  <c r="DX725" i="6"/>
  <c r="ED725" i="6"/>
  <c r="EJ725" i="6"/>
  <c r="DA725" i="6"/>
  <c r="DM725" i="6"/>
  <c r="CL725" i="6"/>
  <c r="CN725" i="6"/>
  <c r="BK725" i="6"/>
  <c r="BU725" i="6"/>
  <c r="BM725" i="6"/>
  <c r="AC725" i="6"/>
  <c r="BS725" i="6"/>
  <c r="AE725" i="6"/>
  <c r="AG725" i="6"/>
  <c r="BO725" i="6"/>
  <c r="AA725" i="6"/>
  <c r="BQ725" i="6"/>
  <c r="DG725" i="6"/>
  <c r="DE725" i="6"/>
  <c r="CH725" i="6"/>
  <c r="AM725" i="6"/>
  <c r="BW725" i="6"/>
  <c r="AI725" i="6"/>
  <c r="DI725" i="6"/>
  <c r="DK725" i="6"/>
  <c r="CF725" i="6"/>
  <c r="CJ725" i="6"/>
  <c r="AV725" i="6"/>
  <c r="CD725" i="6" s="1"/>
  <c r="AX725" i="6"/>
  <c r="AK725" i="6"/>
  <c r="V431" i="6"/>
  <c r="ED431" i="6"/>
  <c r="CH431" i="6"/>
  <c r="DA431" i="6"/>
  <c r="CL431" i="6"/>
  <c r="CN431" i="6"/>
  <c r="DG431" i="6"/>
  <c r="DI431" i="6"/>
  <c r="CF431" i="6"/>
  <c r="CJ431" i="6"/>
  <c r="DE431" i="6"/>
  <c r="AG431" i="6"/>
  <c r="BM431" i="6"/>
  <c r="AM431" i="6"/>
  <c r="DK431" i="6"/>
  <c r="AI431" i="6"/>
  <c r="DM431" i="6"/>
  <c r="BK431" i="6"/>
  <c r="AK431" i="6"/>
  <c r="BO431" i="6"/>
  <c r="DX431" i="6"/>
  <c r="EJ431" i="6"/>
  <c r="Y431" i="6"/>
  <c r="DC431" i="6"/>
  <c r="BU431" i="6"/>
  <c r="BW431" i="6"/>
  <c r="AA431" i="6"/>
  <c r="AV431" i="6"/>
  <c r="CD431" i="6" s="1"/>
  <c r="AC431" i="6"/>
  <c r="AX431" i="6"/>
  <c r="BS431" i="6"/>
  <c r="BQ431" i="6"/>
  <c r="AE431" i="6"/>
  <c r="V198" i="6"/>
  <c r="EJ198" i="6"/>
  <c r="ED198" i="6"/>
  <c r="DA198" i="6"/>
  <c r="DK198" i="6"/>
  <c r="DM198" i="6"/>
  <c r="CF198" i="6"/>
  <c r="BK198" i="6"/>
  <c r="AV198" i="6"/>
  <c r="CD198" i="6" s="1"/>
  <c r="DC198" i="6"/>
  <c r="CJ198" i="6"/>
  <c r="CH198" i="6"/>
  <c r="AX198" i="6"/>
  <c r="CL198" i="6"/>
  <c r="BQ198" i="6"/>
  <c r="DE198" i="6"/>
  <c r="DX198" i="6"/>
  <c r="BS198" i="6"/>
  <c r="Y198" i="6"/>
  <c r="BM198" i="6"/>
  <c r="BO198" i="6"/>
  <c r="BU198" i="6"/>
  <c r="CN198" i="6"/>
  <c r="AA198" i="6"/>
  <c r="AC198" i="6"/>
  <c r="AE198" i="6"/>
  <c r="AG198" i="6"/>
  <c r="AI198" i="6"/>
  <c r="DI198" i="6"/>
  <c r="BW198" i="6"/>
  <c r="DG198" i="6"/>
  <c r="AM198" i="6"/>
  <c r="AK198" i="6"/>
  <c r="V112" i="6"/>
  <c r="EJ112" i="6"/>
  <c r="DG112" i="6"/>
  <c r="DI112" i="6"/>
  <c r="BU112" i="6"/>
  <c r="BW112" i="6"/>
  <c r="AE112" i="6"/>
  <c r="CF112" i="6"/>
  <c r="AG112" i="6"/>
  <c r="DA112" i="6"/>
  <c r="AX112" i="6"/>
  <c r="BK112" i="6"/>
  <c r="BM112" i="6"/>
  <c r="CJ112" i="6"/>
  <c r="CL112" i="6"/>
  <c r="BO112" i="6"/>
  <c r="CN112" i="6"/>
  <c r="BQ112" i="6"/>
  <c r="BS112" i="6"/>
  <c r="ED112" i="6"/>
  <c r="AC112" i="6"/>
  <c r="AI112" i="6"/>
  <c r="AK112" i="6"/>
  <c r="Y112" i="6"/>
  <c r="AA112" i="6"/>
  <c r="DE112" i="6"/>
  <c r="DX112" i="6"/>
  <c r="DK112" i="6"/>
  <c r="DC112" i="6"/>
  <c r="AM112" i="6"/>
  <c r="CH112" i="6"/>
  <c r="DM112" i="6"/>
  <c r="AV112" i="6"/>
  <c r="CD112" i="6" s="1"/>
  <c r="V831" i="6"/>
  <c r="CH831" i="6"/>
  <c r="DA831" i="6"/>
  <c r="ED831" i="6"/>
  <c r="EJ831" i="6"/>
  <c r="BM831" i="6"/>
  <c r="BO831" i="6"/>
  <c r="BQ831" i="6"/>
  <c r="BS831" i="6"/>
  <c r="AG831" i="6"/>
  <c r="AI831" i="6"/>
  <c r="AM831" i="6"/>
  <c r="BU831" i="6"/>
  <c r="BW831" i="6"/>
  <c r="AK831" i="6"/>
  <c r="CJ831" i="6"/>
  <c r="DC831" i="6"/>
  <c r="CL831" i="6"/>
  <c r="CN831" i="6"/>
  <c r="DE831" i="6"/>
  <c r="DI831" i="6"/>
  <c r="DK831" i="6"/>
  <c r="DX831" i="6"/>
  <c r="DM831" i="6"/>
  <c r="AX831" i="6"/>
  <c r="DG831" i="6"/>
  <c r="AV831" i="6"/>
  <c r="CD831" i="6" s="1"/>
  <c r="AE831" i="6"/>
  <c r="CF831" i="6"/>
  <c r="BK831" i="6"/>
  <c r="Y831" i="6"/>
  <c r="AA831" i="6"/>
  <c r="AC831" i="6"/>
  <c r="V781" i="6"/>
  <c r="ED781" i="6"/>
  <c r="CH781" i="6"/>
  <c r="DK781" i="6"/>
  <c r="DM781" i="6"/>
  <c r="DC781" i="6"/>
  <c r="DE781" i="6"/>
  <c r="EJ781" i="6"/>
  <c r="DI781" i="6"/>
  <c r="CL781" i="6"/>
  <c r="CN781" i="6"/>
  <c r="AG781" i="6"/>
  <c r="AI781" i="6"/>
  <c r="AK781" i="6"/>
  <c r="AM781" i="6"/>
  <c r="CJ781" i="6"/>
  <c r="BM781" i="6"/>
  <c r="BO781" i="6"/>
  <c r="Y781" i="6"/>
  <c r="CF781" i="6"/>
  <c r="BK781" i="6"/>
  <c r="BS781" i="6"/>
  <c r="BQ781" i="6"/>
  <c r="DG781" i="6"/>
  <c r="AA781" i="6"/>
  <c r="AC781" i="6"/>
  <c r="AE781" i="6"/>
  <c r="AX781" i="6"/>
  <c r="AV781" i="6"/>
  <c r="CD781" i="6" s="1"/>
  <c r="BU781" i="6"/>
  <c r="BW781" i="6"/>
  <c r="DA781" i="6"/>
  <c r="DX781" i="6"/>
  <c r="V365" i="6"/>
  <c r="DA365" i="6"/>
  <c r="DI365" i="6"/>
  <c r="DK365" i="6"/>
  <c r="CL365" i="6"/>
  <c r="CN365" i="6"/>
  <c r="DM365" i="6"/>
  <c r="CH365" i="6"/>
  <c r="CJ365" i="6"/>
  <c r="Y365" i="6"/>
  <c r="DE365" i="6"/>
  <c r="BM365" i="6"/>
  <c r="BO365" i="6"/>
  <c r="BQ365" i="6"/>
  <c r="DC365" i="6"/>
  <c r="DG365" i="6"/>
  <c r="AA365" i="6"/>
  <c r="AE365" i="6"/>
  <c r="AC365" i="6"/>
  <c r="AX365" i="6"/>
  <c r="CF365" i="6"/>
  <c r="AV365" i="6"/>
  <c r="CD365" i="6" s="1"/>
  <c r="ED365" i="6"/>
  <c r="AM365" i="6"/>
  <c r="BU365" i="6"/>
  <c r="BS365" i="6"/>
  <c r="DX365" i="6"/>
  <c r="AG365" i="6"/>
  <c r="AI365" i="6"/>
  <c r="BK365" i="6"/>
  <c r="BW365" i="6"/>
  <c r="EJ365" i="6"/>
  <c r="AK365" i="6"/>
  <c r="V32" i="6"/>
  <c r="EJ32" i="6"/>
  <c r="DE32" i="6"/>
  <c r="CH32" i="6"/>
  <c r="DA32" i="6"/>
  <c r="CJ32" i="6"/>
  <c r="AE32" i="6"/>
  <c r="AG32" i="6"/>
  <c r="BS32" i="6"/>
  <c r="DG32" i="6"/>
  <c r="DX32" i="6"/>
  <c r="DM32" i="6"/>
  <c r="ED32" i="6"/>
  <c r="DC32" i="6"/>
  <c r="AA32" i="6"/>
  <c r="AC32" i="6"/>
  <c r="AI32" i="6"/>
  <c r="BM32" i="6"/>
  <c r="BU32" i="6"/>
  <c r="AK32" i="6"/>
  <c r="DI32" i="6"/>
  <c r="BO32" i="6"/>
  <c r="DK32" i="6"/>
  <c r="BQ32" i="6"/>
  <c r="Y32" i="6"/>
  <c r="BW32" i="6"/>
  <c r="AM32" i="6"/>
  <c r="CF32" i="6"/>
  <c r="CL32" i="6"/>
  <c r="BK32" i="6"/>
  <c r="CN32" i="6"/>
  <c r="AV32" i="6"/>
  <c r="CD32" i="6" s="1"/>
  <c r="AX32" i="6"/>
  <c r="V257" i="6"/>
  <c r="EJ257" i="6"/>
  <c r="DM257" i="6"/>
  <c r="BK257" i="6"/>
  <c r="BM257" i="6"/>
  <c r="AX257" i="6"/>
  <c r="AE257" i="6"/>
  <c r="AG257" i="6"/>
  <c r="DX257" i="6"/>
  <c r="CF257" i="6"/>
  <c r="DA257" i="6"/>
  <c r="CH257" i="6"/>
  <c r="BO257" i="6"/>
  <c r="DC257" i="6"/>
  <c r="CJ257" i="6"/>
  <c r="DE257" i="6"/>
  <c r="DG257" i="6"/>
  <c r="AV257" i="6"/>
  <c r="CD257" i="6" s="1"/>
  <c r="AC257" i="6"/>
  <c r="DI257" i="6"/>
  <c r="CL257" i="6"/>
  <c r="Y257" i="6"/>
  <c r="ED257" i="6"/>
  <c r="AA257" i="6"/>
  <c r="AK257" i="6"/>
  <c r="AM257" i="6"/>
  <c r="AI257" i="6"/>
  <c r="DK257" i="6"/>
  <c r="CN257" i="6"/>
  <c r="BU257" i="6"/>
  <c r="BW257" i="6"/>
  <c r="BQ257" i="6"/>
  <c r="BS257" i="6"/>
  <c r="V352" i="6"/>
  <c r="EJ352" i="6"/>
  <c r="DX352" i="6"/>
  <c r="DM352" i="6"/>
  <c r="BK352" i="6"/>
  <c r="AE352" i="6"/>
  <c r="BM352" i="6"/>
  <c r="AG352" i="6"/>
  <c r="DG352" i="6"/>
  <c r="ED352" i="6"/>
  <c r="CH352" i="6"/>
  <c r="BS352" i="6"/>
  <c r="BO352" i="6"/>
  <c r="BQ352" i="6"/>
  <c r="BU352" i="6"/>
  <c r="CF352" i="6"/>
  <c r="DC352" i="6"/>
  <c r="CN352" i="6"/>
  <c r="AA352" i="6"/>
  <c r="AC352" i="6"/>
  <c r="CL352" i="6"/>
  <c r="DK352" i="6"/>
  <c r="DE352" i="6"/>
  <c r="AV352" i="6"/>
  <c r="CD352" i="6" s="1"/>
  <c r="BW352" i="6"/>
  <c r="DA352" i="6"/>
  <c r="DI352" i="6"/>
  <c r="CJ352" i="6"/>
  <c r="Y352" i="6"/>
  <c r="AK352" i="6"/>
  <c r="AM352" i="6"/>
  <c r="AI352" i="6"/>
  <c r="AX352" i="6"/>
  <c r="V734" i="6"/>
  <c r="CL734" i="6"/>
  <c r="DI734" i="6"/>
  <c r="DK734" i="6"/>
  <c r="CF734" i="6"/>
  <c r="DM734" i="6"/>
  <c r="BW734" i="6"/>
  <c r="AM734" i="6"/>
  <c r="DX734" i="6"/>
  <c r="DC734" i="6"/>
  <c r="EJ734" i="6"/>
  <c r="DE734" i="6"/>
  <c r="DG734" i="6"/>
  <c r="AX734" i="6"/>
  <c r="ED734" i="6"/>
  <c r="BO734" i="6"/>
  <c r="AC734" i="6"/>
  <c r="AE734" i="6"/>
  <c r="BU734" i="6"/>
  <c r="BQ734" i="6"/>
  <c r="DA734" i="6"/>
  <c r="CH734" i="6"/>
  <c r="BS734" i="6"/>
  <c r="AG734" i="6"/>
  <c r="AV734" i="6"/>
  <c r="CD734" i="6" s="1"/>
  <c r="AI734" i="6"/>
  <c r="CN734" i="6"/>
  <c r="BK734" i="6"/>
  <c r="BM734" i="6"/>
  <c r="Y734" i="6"/>
  <c r="AA734" i="6"/>
  <c r="AK734" i="6"/>
  <c r="CJ734" i="6"/>
  <c r="V212" i="6"/>
  <c r="EJ212" i="6"/>
  <c r="DX212" i="6"/>
  <c r="DK212" i="6"/>
  <c r="DI212" i="6"/>
  <c r="DM212" i="6"/>
  <c r="AE212" i="6"/>
  <c r="AG212" i="6"/>
  <c r="DA212" i="6"/>
  <c r="DC212" i="6"/>
  <c r="DE212" i="6"/>
  <c r="CF212" i="6"/>
  <c r="AX212" i="6"/>
  <c r="Y212" i="6"/>
  <c r="AA212" i="6"/>
  <c r="AV212" i="6"/>
  <c r="CD212" i="6" s="1"/>
  <c r="AC212" i="6"/>
  <c r="AI212" i="6"/>
  <c r="CH212" i="6"/>
  <c r="CJ212" i="6"/>
  <c r="DG212" i="6"/>
  <c r="CL212" i="6"/>
  <c r="AK212" i="6"/>
  <c r="CN212" i="6"/>
  <c r="AM212" i="6"/>
  <c r="BU212" i="6"/>
  <c r="BM212" i="6"/>
  <c r="BO212" i="6"/>
  <c r="BK212" i="6"/>
  <c r="BW212" i="6"/>
  <c r="BQ212" i="6"/>
  <c r="BS212" i="6"/>
  <c r="ED212" i="6"/>
  <c r="V652" i="6"/>
  <c r="DG652" i="6"/>
  <c r="DI652" i="6"/>
  <c r="DX652" i="6"/>
  <c r="BK652" i="6"/>
  <c r="AE652" i="6"/>
  <c r="ED652" i="6"/>
  <c r="BM652" i="6"/>
  <c r="AG652" i="6"/>
  <c r="EJ652" i="6"/>
  <c r="CN652" i="6"/>
  <c r="DE652" i="6"/>
  <c r="DK652" i="6"/>
  <c r="DC652" i="6"/>
  <c r="DM652" i="6"/>
  <c r="CF652" i="6"/>
  <c r="CH652" i="6"/>
  <c r="DA652" i="6"/>
  <c r="CJ652" i="6"/>
  <c r="BO652" i="6"/>
  <c r="CL652" i="6"/>
  <c r="BQ652" i="6"/>
  <c r="BU652" i="6"/>
  <c r="BW652" i="6"/>
  <c r="BS652" i="6"/>
  <c r="AI652" i="6"/>
  <c r="Y652" i="6"/>
  <c r="AK652" i="6"/>
  <c r="AA652" i="6"/>
  <c r="AC652" i="6"/>
  <c r="AV652" i="6"/>
  <c r="CD652" i="6" s="1"/>
  <c r="AM652" i="6"/>
  <c r="AX652" i="6"/>
  <c r="V632" i="6"/>
  <c r="ED632" i="6"/>
  <c r="CH632" i="6"/>
  <c r="CJ632" i="6"/>
  <c r="DX632" i="6"/>
  <c r="BK632" i="6"/>
  <c r="AE632" i="6"/>
  <c r="EJ632" i="6"/>
  <c r="DA632" i="6"/>
  <c r="BM632" i="6"/>
  <c r="AG632" i="6"/>
  <c r="DI632" i="6"/>
  <c r="DE632" i="6"/>
  <c r="DG632" i="6"/>
  <c r="DK632" i="6"/>
  <c r="DC632" i="6"/>
  <c r="DM632" i="6"/>
  <c r="CN632" i="6"/>
  <c r="CL632" i="6"/>
  <c r="Y632" i="6"/>
  <c r="CF632" i="6"/>
  <c r="AA632" i="6"/>
  <c r="BQ632" i="6"/>
  <c r="AM632" i="6"/>
  <c r="BU632" i="6"/>
  <c r="BW632" i="6"/>
  <c r="BS632" i="6"/>
  <c r="AX632" i="6"/>
  <c r="BO632" i="6"/>
  <c r="AV632" i="6"/>
  <c r="CD632" i="6" s="1"/>
  <c r="AC632" i="6"/>
  <c r="AI632" i="6"/>
  <c r="AK632" i="6"/>
  <c r="V651" i="6"/>
  <c r="DM651" i="6"/>
  <c r="CH651" i="6"/>
  <c r="DC651" i="6"/>
  <c r="DE651" i="6"/>
  <c r="Y651" i="6"/>
  <c r="AA651" i="6"/>
  <c r="AE651" i="6"/>
  <c r="AC651" i="6"/>
  <c r="DA651" i="6"/>
  <c r="AM651" i="6"/>
  <c r="BM651" i="6"/>
  <c r="DG651" i="6"/>
  <c r="BO651" i="6"/>
  <c r="DI651" i="6"/>
  <c r="DK651" i="6"/>
  <c r="BK651" i="6"/>
  <c r="CL651" i="6"/>
  <c r="BU651" i="6"/>
  <c r="AX651" i="6"/>
  <c r="BW651" i="6"/>
  <c r="CN651" i="6"/>
  <c r="CF651" i="6"/>
  <c r="CJ651" i="6"/>
  <c r="AV651" i="6"/>
  <c r="CD651" i="6" s="1"/>
  <c r="BS651" i="6"/>
  <c r="ED651" i="6"/>
  <c r="BQ651" i="6"/>
  <c r="EJ651" i="6"/>
  <c r="AG651" i="6"/>
  <c r="AI651" i="6"/>
  <c r="AK651" i="6"/>
  <c r="DX651" i="6"/>
  <c r="V79" i="6"/>
  <c r="ED79" i="6"/>
  <c r="EJ79" i="6"/>
  <c r="DE79" i="6"/>
  <c r="DG79" i="6"/>
  <c r="DA79" i="6"/>
  <c r="DM79" i="6"/>
  <c r="BS79" i="6"/>
  <c r="BU79" i="6"/>
  <c r="AM79" i="6"/>
  <c r="DC79" i="6"/>
  <c r="DI79" i="6"/>
  <c r="DK79" i="6"/>
  <c r="CN79" i="6"/>
  <c r="AX79" i="6"/>
  <c r="AE79" i="6"/>
  <c r="AG79" i="6"/>
  <c r="BK79" i="6"/>
  <c r="AI79" i="6"/>
  <c r="AV79" i="6"/>
  <c r="CD79" i="6" s="1"/>
  <c r="CF79" i="6"/>
  <c r="AA79" i="6"/>
  <c r="BM79" i="6"/>
  <c r="AC79" i="6"/>
  <c r="AK79" i="6"/>
  <c r="CL79" i="6"/>
  <c r="CH79" i="6"/>
  <c r="Y79" i="6"/>
  <c r="DX79" i="6"/>
  <c r="BW79" i="6"/>
  <c r="BO79" i="6"/>
  <c r="CJ79" i="6"/>
  <c r="BQ79" i="6"/>
  <c r="V247" i="6"/>
  <c r="DM247" i="6"/>
  <c r="DK247" i="6"/>
  <c r="AX247" i="6"/>
  <c r="AE247" i="6"/>
  <c r="AG247" i="6"/>
  <c r="DE247" i="6"/>
  <c r="DG247" i="6"/>
  <c r="DI247" i="6"/>
  <c r="CF247" i="6"/>
  <c r="CH247" i="6"/>
  <c r="DC247" i="6"/>
  <c r="DX247" i="6"/>
  <c r="ED247" i="6"/>
  <c r="BK247" i="6"/>
  <c r="BO247" i="6"/>
  <c r="BQ247" i="6"/>
  <c r="BU247" i="6"/>
  <c r="BS247" i="6"/>
  <c r="BW247" i="6"/>
  <c r="EJ247" i="6"/>
  <c r="BM247" i="6"/>
  <c r="DA247" i="6"/>
  <c r="CJ247" i="6"/>
  <c r="AV247" i="6"/>
  <c r="CD247" i="6" s="1"/>
  <c r="AA247" i="6"/>
  <c r="Y247" i="6"/>
  <c r="AI247" i="6"/>
  <c r="CL247" i="6"/>
  <c r="AC247" i="6"/>
  <c r="AK247" i="6"/>
  <c r="CN247" i="6"/>
  <c r="AM247" i="6"/>
  <c r="V353" i="6"/>
  <c r="DX353" i="6"/>
  <c r="DI353" i="6"/>
  <c r="EJ353" i="6"/>
  <c r="DA353" i="6"/>
  <c r="DG353" i="6"/>
  <c r="DK353" i="6"/>
  <c r="CL353" i="6"/>
  <c r="CN353" i="6"/>
  <c r="ED353" i="6"/>
  <c r="DC353" i="6"/>
  <c r="DE353" i="6"/>
  <c r="DM353" i="6"/>
  <c r="CF353" i="6"/>
  <c r="AX353" i="6"/>
  <c r="AK353" i="6"/>
  <c r="CH353" i="6"/>
  <c r="AM353" i="6"/>
  <c r="CJ353" i="6"/>
  <c r="AA353" i="6"/>
  <c r="AG353" i="6"/>
  <c r="AC353" i="6"/>
  <c r="AE353" i="6"/>
  <c r="AI353" i="6"/>
  <c r="BU353" i="6"/>
  <c r="BM353" i="6"/>
  <c r="BO353" i="6"/>
  <c r="AV353" i="6"/>
  <c r="CD353" i="6" s="1"/>
  <c r="BK353" i="6"/>
  <c r="BQ353" i="6"/>
  <c r="BS353" i="6"/>
  <c r="BW353" i="6"/>
  <c r="Y353" i="6"/>
  <c r="V591" i="6"/>
  <c r="DK591" i="6"/>
  <c r="CH591" i="6"/>
  <c r="ED591" i="6"/>
  <c r="CL591" i="6"/>
  <c r="EJ591" i="6"/>
  <c r="CN591" i="6"/>
  <c r="DE591" i="6"/>
  <c r="DG591" i="6"/>
  <c r="DI591" i="6"/>
  <c r="CJ591" i="6"/>
  <c r="AV591" i="6"/>
  <c r="CD591" i="6" s="1"/>
  <c r="AX591" i="6"/>
  <c r="BO591" i="6"/>
  <c r="BQ591" i="6"/>
  <c r="BK591" i="6"/>
  <c r="BM591" i="6"/>
  <c r="BS591" i="6"/>
  <c r="BW591" i="6"/>
  <c r="DX591" i="6"/>
  <c r="DC591" i="6"/>
  <c r="CF591" i="6"/>
  <c r="BU591" i="6"/>
  <c r="AI591" i="6"/>
  <c r="AK591" i="6"/>
  <c r="AM591" i="6"/>
  <c r="DA591" i="6"/>
  <c r="AC591" i="6"/>
  <c r="Y591" i="6"/>
  <c r="AA591" i="6"/>
  <c r="DM591" i="6"/>
  <c r="AE591" i="6"/>
  <c r="AG591" i="6"/>
  <c r="V541" i="6"/>
  <c r="CH541" i="6"/>
  <c r="CF541" i="6"/>
  <c r="DI541" i="6"/>
  <c r="DK541" i="6"/>
  <c r="DC541" i="6"/>
  <c r="DA541" i="6"/>
  <c r="CJ541" i="6"/>
  <c r="CL541" i="6"/>
  <c r="BK541" i="6"/>
  <c r="BM541" i="6"/>
  <c r="BW541" i="6"/>
  <c r="BO541" i="6"/>
  <c r="AV541" i="6"/>
  <c r="CD541" i="6" s="1"/>
  <c r="Y541" i="6"/>
  <c r="AC541" i="6"/>
  <c r="BU541" i="6"/>
  <c r="AE541" i="6"/>
  <c r="BQ541" i="6"/>
  <c r="AX541" i="6"/>
  <c r="AA541" i="6"/>
  <c r="BS541" i="6"/>
  <c r="AG541" i="6"/>
  <c r="DG541" i="6"/>
  <c r="DM541" i="6"/>
  <c r="DX541" i="6"/>
  <c r="ED541" i="6"/>
  <c r="DE541" i="6"/>
  <c r="AK541" i="6"/>
  <c r="CN541" i="6"/>
  <c r="AM541" i="6"/>
  <c r="EJ541" i="6"/>
  <c r="AI541" i="6"/>
  <c r="V238" i="6"/>
  <c r="DM238" i="6"/>
  <c r="AV238" i="6"/>
  <c r="CD238" i="6" s="1"/>
  <c r="DX238" i="6"/>
  <c r="DK238" i="6"/>
  <c r="EJ238" i="6"/>
  <c r="DE238" i="6"/>
  <c r="DG238" i="6"/>
  <c r="ED238" i="6"/>
  <c r="CN238" i="6"/>
  <c r="BQ238" i="6"/>
  <c r="BS238" i="6"/>
  <c r="Y238" i="6"/>
  <c r="BU238" i="6"/>
  <c r="CH238" i="6"/>
  <c r="BM238" i="6"/>
  <c r="CJ238" i="6"/>
  <c r="BO238" i="6"/>
  <c r="CL238" i="6"/>
  <c r="BK238" i="6"/>
  <c r="AX238" i="6"/>
  <c r="AG238" i="6"/>
  <c r="AM238" i="6"/>
  <c r="DI238" i="6"/>
  <c r="AI238" i="6"/>
  <c r="DA238" i="6"/>
  <c r="DC238" i="6"/>
  <c r="AK238" i="6"/>
  <c r="CF238" i="6"/>
  <c r="AA238" i="6"/>
  <c r="AC238" i="6"/>
  <c r="BW238" i="6"/>
  <c r="AE238" i="6"/>
  <c r="V537" i="6"/>
  <c r="DI537" i="6"/>
  <c r="CJ537" i="6"/>
  <c r="CL537" i="6"/>
  <c r="EJ537" i="6"/>
  <c r="DM537" i="6"/>
  <c r="BU537" i="6"/>
  <c r="AX537" i="6"/>
  <c r="AE537" i="6"/>
  <c r="BW537" i="6"/>
  <c r="AG537" i="6"/>
  <c r="DA537" i="6"/>
  <c r="DG537" i="6"/>
  <c r="DK537" i="6"/>
  <c r="CF537" i="6"/>
  <c r="DX537" i="6"/>
  <c r="CH537" i="6"/>
  <c r="DC537" i="6"/>
  <c r="AV537" i="6"/>
  <c r="CD537" i="6" s="1"/>
  <c r="Y537" i="6"/>
  <c r="BK537" i="6"/>
  <c r="DE537" i="6"/>
  <c r="AA537" i="6"/>
  <c r="AC537" i="6"/>
  <c r="AI537" i="6"/>
  <c r="BM537" i="6"/>
  <c r="AK537" i="6"/>
  <c r="BO537" i="6"/>
  <c r="AM537" i="6"/>
  <c r="CN537" i="6"/>
  <c r="BQ537" i="6"/>
  <c r="BS537" i="6"/>
  <c r="ED537" i="6"/>
  <c r="V468" i="6"/>
  <c r="DX468" i="6"/>
  <c r="DG468" i="6"/>
  <c r="AV468" i="6"/>
  <c r="CD468" i="6" s="1"/>
  <c r="ED468" i="6"/>
  <c r="EJ468" i="6"/>
  <c r="BQ468" i="6"/>
  <c r="BS468" i="6"/>
  <c r="AX468" i="6"/>
  <c r="CF468" i="6"/>
  <c r="DC468" i="6"/>
  <c r="BK468" i="6"/>
  <c r="BU468" i="6"/>
  <c r="BW468" i="6"/>
  <c r="DE468" i="6"/>
  <c r="BM468" i="6"/>
  <c r="AA468" i="6"/>
  <c r="CJ468" i="6"/>
  <c r="DI468" i="6"/>
  <c r="BO468" i="6"/>
  <c r="Y468" i="6"/>
  <c r="DK468" i="6"/>
  <c r="CH468" i="6"/>
  <c r="DM468" i="6"/>
  <c r="AC468" i="6"/>
  <c r="AG468" i="6"/>
  <c r="AI468" i="6"/>
  <c r="AK468" i="6"/>
  <c r="AE468" i="6"/>
  <c r="CN468" i="6"/>
  <c r="DA468" i="6"/>
  <c r="CL468" i="6"/>
  <c r="AM468" i="6"/>
  <c r="V848" i="6"/>
  <c r="DX848" i="6"/>
  <c r="DA848" i="6"/>
  <c r="ED848" i="6"/>
  <c r="CN848" i="6"/>
  <c r="AV848" i="6"/>
  <c r="CD848" i="6" s="1"/>
  <c r="EJ848" i="6"/>
  <c r="CH848" i="6"/>
  <c r="CJ848" i="6"/>
  <c r="DC848" i="6"/>
  <c r="DE848" i="6"/>
  <c r="DG848" i="6"/>
  <c r="AC848" i="6"/>
  <c r="AI848" i="6"/>
  <c r="AE848" i="6"/>
  <c r="DI848" i="6"/>
  <c r="DK848" i="6"/>
  <c r="AG848" i="6"/>
  <c r="CL848" i="6"/>
  <c r="CF848" i="6"/>
  <c r="BM848" i="6"/>
  <c r="Y848" i="6"/>
  <c r="BS848" i="6"/>
  <c r="BQ848" i="6"/>
  <c r="BU848" i="6"/>
  <c r="BW848" i="6"/>
  <c r="AA848" i="6"/>
  <c r="AM848" i="6"/>
  <c r="AK848" i="6"/>
  <c r="BK848" i="6"/>
  <c r="BO848" i="6"/>
  <c r="DM848" i="6"/>
  <c r="AX848" i="6"/>
  <c r="V129" i="6"/>
  <c r="DE129" i="6"/>
  <c r="DA129" i="6"/>
  <c r="DC129" i="6"/>
  <c r="ED129" i="6"/>
  <c r="DK129" i="6"/>
  <c r="EJ129" i="6"/>
  <c r="DM129" i="6"/>
  <c r="AM129" i="6"/>
  <c r="DG129" i="6"/>
  <c r="DI129" i="6"/>
  <c r="CN129" i="6"/>
  <c r="DX129" i="6"/>
  <c r="BQ129" i="6"/>
  <c r="BS129" i="6"/>
  <c r="AG129" i="6"/>
  <c r="AI129" i="6"/>
  <c r="Y129" i="6"/>
  <c r="AA129" i="6"/>
  <c r="BK129" i="6"/>
  <c r="CJ129" i="6"/>
  <c r="CL129" i="6"/>
  <c r="BM129" i="6"/>
  <c r="CH129" i="6"/>
  <c r="BW129" i="6"/>
  <c r="BO129" i="6"/>
  <c r="CF129" i="6"/>
  <c r="BU129" i="6"/>
  <c r="AV129" i="6"/>
  <c r="CD129" i="6" s="1"/>
  <c r="AC129" i="6"/>
  <c r="AX129" i="6"/>
  <c r="AE129" i="6"/>
  <c r="AK129" i="6"/>
  <c r="V465" i="6"/>
  <c r="ED465" i="6"/>
  <c r="EJ465" i="6"/>
  <c r="DA465" i="6"/>
  <c r="DG465" i="6"/>
  <c r="Y465" i="6"/>
  <c r="DX465" i="6"/>
  <c r="DC465" i="6"/>
  <c r="DE465" i="6"/>
  <c r="DI465" i="6"/>
  <c r="DK465" i="6"/>
  <c r="BO465" i="6"/>
  <c r="CF465" i="6"/>
  <c r="BQ465" i="6"/>
  <c r="CH465" i="6"/>
  <c r="AE465" i="6"/>
  <c r="AA465" i="6"/>
  <c r="AC465" i="6"/>
  <c r="BW465" i="6"/>
  <c r="AG465" i="6"/>
  <c r="CJ465" i="6"/>
  <c r="BK465" i="6"/>
  <c r="BS465" i="6"/>
  <c r="AV465" i="6"/>
  <c r="CD465" i="6" s="1"/>
  <c r="DM465" i="6"/>
  <c r="AX465" i="6"/>
  <c r="CL465" i="6"/>
  <c r="AM465" i="6"/>
  <c r="CN465" i="6"/>
  <c r="AI465" i="6"/>
  <c r="BM465" i="6"/>
  <c r="BU465" i="6"/>
  <c r="AK465" i="6"/>
  <c r="V768" i="6"/>
  <c r="DA768" i="6"/>
  <c r="DC768" i="6"/>
  <c r="DE768" i="6"/>
  <c r="DG768" i="6"/>
  <c r="AV768" i="6"/>
  <c r="CD768" i="6" s="1"/>
  <c r="ED768" i="6"/>
  <c r="AX768" i="6"/>
  <c r="BK768" i="6"/>
  <c r="BM768" i="6"/>
  <c r="DI768" i="6"/>
  <c r="BO768" i="6"/>
  <c r="AA768" i="6"/>
  <c r="DX768" i="6"/>
  <c r="BU768" i="6"/>
  <c r="DK768" i="6"/>
  <c r="BQ768" i="6"/>
  <c r="Y768" i="6"/>
  <c r="DM768" i="6"/>
  <c r="BS768" i="6"/>
  <c r="EJ768" i="6"/>
  <c r="CH768" i="6"/>
  <c r="AK768" i="6"/>
  <c r="AM768" i="6"/>
  <c r="CJ768" i="6"/>
  <c r="CL768" i="6"/>
  <c r="AE768" i="6"/>
  <c r="AC768" i="6"/>
  <c r="BW768" i="6"/>
  <c r="CF768" i="6"/>
  <c r="CN768" i="6"/>
  <c r="AG768" i="6"/>
  <c r="AI768" i="6"/>
  <c r="V323" i="6"/>
  <c r="CJ323" i="6"/>
  <c r="CL323" i="6"/>
  <c r="ED323" i="6"/>
  <c r="DC323" i="6"/>
  <c r="EJ323" i="6"/>
  <c r="DA323" i="6"/>
  <c r="DI323" i="6"/>
  <c r="AX323" i="6"/>
  <c r="DG323" i="6"/>
  <c r="AC323" i="6"/>
  <c r="AI323" i="6"/>
  <c r="DK323" i="6"/>
  <c r="AE323" i="6"/>
  <c r="DX323" i="6"/>
  <c r="DM323" i="6"/>
  <c r="AG323" i="6"/>
  <c r="CH323" i="6"/>
  <c r="CN323" i="6"/>
  <c r="CF323" i="6"/>
  <c r="BS323" i="6"/>
  <c r="BU323" i="6"/>
  <c r="BW323" i="6"/>
  <c r="Y323" i="6"/>
  <c r="AK323" i="6"/>
  <c r="AM323" i="6"/>
  <c r="AA323" i="6"/>
  <c r="BM323" i="6"/>
  <c r="AV323" i="6"/>
  <c r="CD323" i="6" s="1"/>
  <c r="BO323" i="6"/>
  <c r="BQ323" i="6"/>
  <c r="DE323" i="6"/>
  <c r="BK323" i="6"/>
  <c r="V342" i="6"/>
  <c r="DC342" i="6"/>
  <c r="DA342" i="6"/>
  <c r="DX342" i="6"/>
  <c r="DM342" i="6"/>
  <c r="ED342" i="6"/>
  <c r="DE342" i="6"/>
  <c r="CF342" i="6"/>
  <c r="AE342" i="6"/>
  <c r="DI342" i="6"/>
  <c r="DG342" i="6"/>
  <c r="CH342" i="6"/>
  <c r="AG342" i="6"/>
  <c r="DK342" i="6"/>
  <c r="EJ342" i="6"/>
  <c r="AK342" i="6"/>
  <c r="AM342" i="6"/>
  <c r="AV342" i="6"/>
  <c r="CD342" i="6" s="1"/>
  <c r="AX342" i="6"/>
  <c r="AI342" i="6"/>
  <c r="CJ342" i="6"/>
  <c r="CL342" i="6"/>
  <c r="BU342" i="6"/>
  <c r="BW342" i="6"/>
  <c r="BQ342" i="6"/>
  <c r="BS342" i="6"/>
  <c r="BK342" i="6"/>
  <c r="BM342" i="6"/>
  <c r="BO342" i="6"/>
  <c r="CN342" i="6"/>
  <c r="AC342" i="6"/>
  <c r="AA342" i="6"/>
  <c r="Y342" i="6"/>
  <c r="V288" i="6"/>
  <c r="DX288" i="6"/>
  <c r="ED288" i="6"/>
  <c r="DA288" i="6"/>
  <c r="CJ288" i="6"/>
  <c r="BQ288" i="6"/>
  <c r="CL288" i="6"/>
  <c r="BS288" i="6"/>
  <c r="AV288" i="6"/>
  <c r="CD288" i="6" s="1"/>
  <c r="DC288" i="6"/>
  <c r="EJ288" i="6"/>
  <c r="CH288" i="6"/>
  <c r="BW288" i="6"/>
  <c r="DG288" i="6"/>
  <c r="Y288" i="6"/>
  <c r="BM288" i="6"/>
  <c r="AX288" i="6"/>
  <c r="AM288" i="6"/>
  <c r="CF288" i="6"/>
  <c r="BO288" i="6"/>
  <c r="CN288" i="6"/>
  <c r="BU288" i="6"/>
  <c r="DI288" i="6"/>
  <c r="AE288" i="6"/>
  <c r="DK288" i="6"/>
  <c r="AG288" i="6"/>
  <c r="DE288" i="6"/>
  <c r="AC288" i="6"/>
  <c r="AI288" i="6"/>
  <c r="AK288" i="6"/>
  <c r="DM288" i="6"/>
  <c r="BK288" i="6"/>
  <c r="AA288" i="6"/>
  <c r="V424" i="6"/>
  <c r="CL424" i="6"/>
  <c r="DA424" i="6"/>
  <c r="EJ424" i="6"/>
  <c r="DG424" i="6"/>
  <c r="AM424" i="6"/>
  <c r="DI424" i="6"/>
  <c r="BM424" i="6"/>
  <c r="BO424" i="6"/>
  <c r="DC424" i="6"/>
  <c r="AV424" i="6"/>
  <c r="CD424" i="6" s="1"/>
  <c r="AX424" i="6"/>
  <c r="ED424" i="6"/>
  <c r="DK424" i="6"/>
  <c r="DX424" i="6"/>
  <c r="DE424" i="6"/>
  <c r="DM424" i="6"/>
  <c r="CF424" i="6"/>
  <c r="BK424" i="6"/>
  <c r="BQ424" i="6"/>
  <c r="BS424" i="6"/>
  <c r="Y424" i="6"/>
  <c r="BU424" i="6"/>
  <c r="AA424" i="6"/>
  <c r="CN424" i="6"/>
  <c r="AE424" i="6"/>
  <c r="AC424" i="6"/>
  <c r="AG424" i="6"/>
  <c r="CH424" i="6"/>
  <c r="CJ424" i="6"/>
  <c r="BW424" i="6"/>
  <c r="AK424" i="6"/>
  <c r="AI424" i="6"/>
  <c r="V529" i="6"/>
  <c r="DE529" i="6"/>
  <c r="DG529" i="6"/>
  <c r="DM529" i="6"/>
  <c r="CF529" i="6"/>
  <c r="BM529" i="6"/>
  <c r="AM529" i="6"/>
  <c r="CH529" i="6"/>
  <c r="BO529" i="6"/>
  <c r="DC529" i="6"/>
  <c r="DI529" i="6"/>
  <c r="DK529" i="6"/>
  <c r="CJ529" i="6"/>
  <c r="BU529" i="6"/>
  <c r="CL529" i="6"/>
  <c r="BW529" i="6"/>
  <c r="CN529" i="6"/>
  <c r="BS529" i="6"/>
  <c r="DA529" i="6"/>
  <c r="BK529" i="6"/>
  <c r="Y529" i="6"/>
  <c r="BQ529" i="6"/>
  <c r="AA529" i="6"/>
  <c r="DX529" i="6"/>
  <c r="AG529" i="6"/>
  <c r="AI529" i="6"/>
  <c r="ED529" i="6"/>
  <c r="AV529" i="6"/>
  <c r="CD529" i="6" s="1"/>
  <c r="AC529" i="6"/>
  <c r="AX529" i="6"/>
  <c r="EJ529" i="6"/>
  <c r="AK529" i="6"/>
  <c r="AE529" i="6"/>
  <c r="V69" i="6"/>
  <c r="DC69" i="6"/>
  <c r="DE69" i="6"/>
  <c r="DG69" i="6"/>
  <c r="DX69" i="6"/>
  <c r="CF69" i="6"/>
  <c r="AM69" i="6"/>
  <c r="CH69" i="6"/>
  <c r="BS69" i="6"/>
  <c r="ED69" i="6"/>
  <c r="DI69" i="6"/>
  <c r="EJ69" i="6"/>
  <c r="BQ69" i="6"/>
  <c r="BU69" i="6"/>
  <c r="AV69" i="6"/>
  <c r="CD69" i="6" s="1"/>
  <c r="AX69" i="6"/>
  <c r="DK69" i="6"/>
  <c r="DM69" i="6"/>
  <c r="BW69" i="6"/>
  <c r="DA69" i="6"/>
  <c r="CN69" i="6"/>
  <c r="CL69" i="6"/>
  <c r="BM69" i="6"/>
  <c r="AA69" i="6"/>
  <c r="BK69" i="6"/>
  <c r="BO69" i="6"/>
  <c r="Y69" i="6"/>
  <c r="CJ69" i="6"/>
  <c r="AC69" i="6"/>
  <c r="AE69" i="6"/>
  <c r="AG69" i="6"/>
  <c r="AI69" i="6"/>
  <c r="AK69" i="6"/>
  <c r="V408" i="6"/>
  <c r="DE408" i="6"/>
  <c r="EJ408" i="6"/>
  <c r="DK408" i="6"/>
  <c r="CJ408" i="6"/>
  <c r="DM408" i="6"/>
  <c r="CL408" i="6"/>
  <c r="AV408" i="6"/>
  <c r="CD408" i="6" s="1"/>
  <c r="DG408" i="6"/>
  <c r="BM408" i="6"/>
  <c r="DI408" i="6"/>
  <c r="BO408" i="6"/>
  <c r="AX408" i="6"/>
  <c r="CN408" i="6"/>
  <c r="CF408" i="6"/>
  <c r="CH408" i="6"/>
  <c r="AI408" i="6"/>
  <c r="AK408" i="6"/>
  <c r="AM408" i="6"/>
  <c r="BW408" i="6"/>
  <c r="BQ408" i="6"/>
  <c r="DX408" i="6"/>
  <c r="BS408" i="6"/>
  <c r="AE408" i="6"/>
  <c r="AG408" i="6"/>
  <c r="BK408" i="6"/>
  <c r="DA408" i="6"/>
  <c r="DC408" i="6"/>
  <c r="AC408" i="6"/>
  <c r="ED408" i="6"/>
  <c r="Y408" i="6"/>
  <c r="AA408" i="6"/>
  <c r="BU408" i="6"/>
  <c r="V18" i="6"/>
  <c r="DM18" i="6"/>
  <c r="DX18" i="6"/>
  <c r="CH18" i="6"/>
  <c r="ED18" i="6"/>
  <c r="CJ18" i="6"/>
  <c r="CL18" i="6"/>
  <c r="CN18" i="6"/>
  <c r="AV18" i="6"/>
  <c r="CD18" i="6" s="1"/>
  <c r="DI18" i="6"/>
  <c r="DC18" i="6"/>
  <c r="DG18" i="6"/>
  <c r="DK18" i="6"/>
  <c r="BU18" i="6"/>
  <c r="BW18" i="6"/>
  <c r="BK18" i="6"/>
  <c r="AE18" i="6"/>
  <c r="BM18" i="6"/>
  <c r="AG18" i="6"/>
  <c r="EJ18" i="6"/>
  <c r="BO18" i="6"/>
  <c r="AI18" i="6"/>
  <c r="AM18" i="6"/>
  <c r="DA18" i="6"/>
  <c r="DE18" i="6"/>
  <c r="AX18" i="6"/>
  <c r="BQ18" i="6"/>
  <c r="BS18" i="6"/>
  <c r="AK18" i="6"/>
  <c r="CF18" i="6"/>
  <c r="Y18" i="6"/>
  <c r="AA18" i="6"/>
  <c r="AC18" i="6"/>
  <c r="V44" i="6"/>
  <c r="CL44" i="6"/>
  <c r="DX44" i="6"/>
  <c r="DG44" i="6"/>
  <c r="ED44" i="6"/>
  <c r="DI44" i="6"/>
  <c r="AM44" i="6"/>
  <c r="BK44" i="6"/>
  <c r="DE44" i="6"/>
  <c r="EJ44" i="6"/>
  <c r="CJ44" i="6"/>
  <c r="CN44" i="6"/>
  <c r="BO44" i="6"/>
  <c r="BQ44" i="6"/>
  <c r="BS44" i="6"/>
  <c r="DK44" i="6"/>
  <c r="AK44" i="6"/>
  <c r="DM44" i="6"/>
  <c r="CF44" i="6"/>
  <c r="BU44" i="6"/>
  <c r="BW44" i="6"/>
  <c r="CH44" i="6"/>
  <c r="BM44" i="6"/>
  <c r="DC44" i="6"/>
  <c r="AV44" i="6"/>
  <c r="CD44" i="6" s="1"/>
  <c r="AG44" i="6"/>
  <c r="AX44" i="6"/>
  <c r="AI44" i="6"/>
  <c r="DA44" i="6"/>
  <c r="Y44" i="6"/>
  <c r="AA44" i="6"/>
  <c r="AC44" i="6"/>
  <c r="AE44" i="6"/>
  <c r="V626" i="6"/>
  <c r="DX626" i="6"/>
  <c r="CL626" i="6"/>
  <c r="BO626" i="6"/>
  <c r="CN626" i="6"/>
  <c r="BQ626" i="6"/>
  <c r="ED626" i="6"/>
  <c r="EJ626" i="6"/>
  <c r="DK626" i="6"/>
  <c r="DM626" i="6"/>
  <c r="CH626" i="6"/>
  <c r="BK626" i="6"/>
  <c r="Y626" i="6"/>
  <c r="AA626" i="6"/>
  <c r="BU626" i="6"/>
  <c r="BW626" i="6"/>
  <c r="CJ626" i="6"/>
  <c r="BM626" i="6"/>
  <c r="AE626" i="6"/>
  <c r="BS626" i="6"/>
  <c r="AC626" i="6"/>
  <c r="AV626" i="6"/>
  <c r="CD626" i="6" s="1"/>
  <c r="AX626" i="6"/>
  <c r="DC626" i="6"/>
  <c r="DE626" i="6"/>
  <c r="AI626" i="6"/>
  <c r="AM626" i="6"/>
  <c r="DG626" i="6"/>
  <c r="DI626" i="6"/>
  <c r="DA626" i="6"/>
  <c r="CF626" i="6"/>
  <c r="AG626" i="6"/>
  <c r="AK626" i="6"/>
  <c r="V273" i="6"/>
  <c r="DX273" i="6"/>
  <c r="ED273" i="6"/>
  <c r="EJ273" i="6"/>
  <c r="DI273" i="6"/>
  <c r="DM273" i="6"/>
  <c r="BW273" i="6"/>
  <c r="DK273" i="6"/>
  <c r="DA273" i="6"/>
  <c r="CN273" i="6"/>
  <c r="BS273" i="6"/>
  <c r="BU273" i="6"/>
  <c r="CH273" i="6"/>
  <c r="DC273" i="6"/>
  <c r="CJ273" i="6"/>
  <c r="DE273" i="6"/>
  <c r="CL273" i="6"/>
  <c r="DG273" i="6"/>
  <c r="BK273" i="6"/>
  <c r="AI273" i="6"/>
  <c r="BO273" i="6"/>
  <c r="BM273" i="6"/>
  <c r="Y273" i="6"/>
  <c r="AA273" i="6"/>
  <c r="AM273" i="6"/>
  <c r="AC273" i="6"/>
  <c r="AE273" i="6"/>
  <c r="BQ273" i="6"/>
  <c r="AG273" i="6"/>
  <c r="AX273" i="6"/>
  <c r="CF273" i="6"/>
  <c r="AV273" i="6"/>
  <c r="CD273" i="6" s="1"/>
  <c r="AK273" i="6"/>
  <c r="V115" i="6"/>
  <c r="DI115" i="6"/>
  <c r="DM115" i="6"/>
  <c r="DA115" i="6"/>
  <c r="BU115" i="6"/>
  <c r="BW115" i="6"/>
  <c r="CN115" i="6"/>
  <c r="Y115" i="6"/>
  <c r="DX115" i="6"/>
  <c r="CL115" i="6"/>
  <c r="CH115" i="6"/>
  <c r="DC115" i="6"/>
  <c r="CF115" i="6"/>
  <c r="DE115" i="6"/>
  <c r="CJ115" i="6"/>
  <c r="DG115" i="6"/>
  <c r="ED115" i="6"/>
  <c r="AK115" i="6"/>
  <c r="AM115" i="6"/>
  <c r="BO115" i="6"/>
  <c r="AI115" i="6"/>
  <c r="BQ115" i="6"/>
  <c r="BS115" i="6"/>
  <c r="EJ115" i="6"/>
  <c r="AV115" i="6"/>
  <c r="CD115" i="6" s="1"/>
  <c r="DK115" i="6"/>
  <c r="AX115" i="6"/>
  <c r="BK115" i="6"/>
  <c r="AC115" i="6"/>
  <c r="AA115" i="6"/>
  <c r="AG115" i="6"/>
  <c r="AE115" i="6"/>
  <c r="BM115" i="6"/>
  <c r="V202" i="6"/>
  <c r="DC202" i="6"/>
  <c r="DE202" i="6"/>
  <c r="BU202" i="6"/>
  <c r="DG202" i="6"/>
  <c r="BW202" i="6"/>
  <c r="AE202" i="6"/>
  <c r="AG202" i="6"/>
  <c r="CL202" i="6"/>
  <c r="ED202" i="6"/>
  <c r="DX202" i="6"/>
  <c r="DM202" i="6"/>
  <c r="CF202" i="6"/>
  <c r="AV202" i="6"/>
  <c r="CD202" i="6" s="1"/>
  <c r="AX202" i="6"/>
  <c r="DA202" i="6"/>
  <c r="DI202" i="6"/>
  <c r="CH202" i="6"/>
  <c r="EJ202" i="6"/>
  <c r="CJ202" i="6"/>
  <c r="CN202" i="6"/>
  <c r="BO202" i="6"/>
  <c r="BS202" i="6"/>
  <c r="DK202" i="6"/>
  <c r="BK202" i="6"/>
  <c r="BM202" i="6"/>
  <c r="BQ202" i="6"/>
  <c r="Y202" i="6"/>
  <c r="AA202" i="6"/>
  <c r="AC202" i="6"/>
  <c r="AI202" i="6"/>
  <c r="AK202" i="6"/>
  <c r="AM202" i="6"/>
  <c r="V94" i="6"/>
  <c r="CL94" i="6"/>
  <c r="BO94" i="6"/>
  <c r="DA94" i="6"/>
  <c r="DC94" i="6"/>
  <c r="DI94" i="6"/>
  <c r="BU94" i="6"/>
  <c r="DK94" i="6"/>
  <c r="BW94" i="6"/>
  <c r="DE94" i="6"/>
  <c r="AM94" i="6"/>
  <c r="DG94" i="6"/>
  <c r="DM94" i="6"/>
  <c r="CF94" i="6"/>
  <c r="EJ94" i="6"/>
  <c r="CN94" i="6"/>
  <c r="DX94" i="6"/>
  <c r="Y94" i="6"/>
  <c r="AE94" i="6"/>
  <c r="AA94" i="6"/>
  <c r="AX94" i="6"/>
  <c r="AV94" i="6"/>
  <c r="CD94" i="6" s="1"/>
  <c r="AC94" i="6"/>
  <c r="CJ94" i="6"/>
  <c r="AI94" i="6"/>
  <c r="CH94" i="6"/>
  <c r="AK94" i="6"/>
  <c r="ED94" i="6"/>
  <c r="AG94" i="6"/>
  <c r="BQ94" i="6"/>
  <c r="BS94" i="6"/>
  <c r="BK94" i="6"/>
  <c r="BM94" i="6"/>
  <c r="V776" i="6"/>
  <c r="DX776" i="6"/>
  <c r="ED776" i="6"/>
  <c r="DI776" i="6"/>
  <c r="CF776" i="6"/>
  <c r="CH776" i="6"/>
  <c r="DC776" i="6"/>
  <c r="DE776" i="6"/>
  <c r="DA776" i="6"/>
  <c r="CL776" i="6"/>
  <c r="DG776" i="6"/>
  <c r="CN776" i="6"/>
  <c r="DK776" i="6"/>
  <c r="Y776" i="6"/>
  <c r="AA776" i="6"/>
  <c r="BK776" i="6"/>
  <c r="BM776" i="6"/>
  <c r="AE776" i="6"/>
  <c r="DM776" i="6"/>
  <c r="AC776" i="6"/>
  <c r="AM776" i="6"/>
  <c r="BO776" i="6"/>
  <c r="CJ776" i="6"/>
  <c r="BU776" i="6"/>
  <c r="EJ776" i="6"/>
  <c r="AX776" i="6"/>
  <c r="BQ776" i="6"/>
  <c r="BS776" i="6"/>
  <c r="BW776" i="6"/>
  <c r="AI776" i="6"/>
  <c r="AG776" i="6"/>
  <c r="AK776" i="6"/>
  <c r="AV776" i="6"/>
  <c r="CD776" i="6" s="1"/>
  <c r="V556" i="6"/>
  <c r="DG556" i="6"/>
  <c r="DX556" i="6"/>
  <c r="CJ556" i="6"/>
  <c r="CL556" i="6"/>
  <c r="DE556" i="6"/>
  <c r="DI556" i="6"/>
  <c r="DA556" i="6"/>
  <c r="DC556" i="6"/>
  <c r="CF556" i="6"/>
  <c r="CH556" i="6"/>
  <c r="AX556" i="6"/>
  <c r="ED556" i="6"/>
  <c r="AG556" i="6"/>
  <c r="AI556" i="6"/>
  <c r="AM556" i="6"/>
  <c r="BK556" i="6"/>
  <c r="AK556" i="6"/>
  <c r="EJ556" i="6"/>
  <c r="DK556" i="6"/>
  <c r="BM556" i="6"/>
  <c r="DM556" i="6"/>
  <c r="BO556" i="6"/>
  <c r="AV556" i="6"/>
  <c r="CD556" i="6" s="1"/>
  <c r="BW556" i="6"/>
  <c r="BQ556" i="6"/>
  <c r="BS556" i="6"/>
  <c r="BU556" i="6"/>
  <c r="CN556" i="6"/>
  <c r="Y556" i="6"/>
  <c r="AA556" i="6"/>
  <c r="AC556" i="6"/>
  <c r="AE556" i="6"/>
  <c r="V692" i="6"/>
  <c r="EJ692" i="6"/>
  <c r="CF692" i="6"/>
  <c r="DX692" i="6"/>
  <c r="BK692" i="6"/>
  <c r="AE692" i="6"/>
  <c r="ED692" i="6"/>
  <c r="BM692" i="6"/>
  <c r="AG692" i="6"/>
  <c r="DM692" i="6"/>
  <c r="DI692" i="6"/>
  <c r="DK692" i="6"/>
  <c r="CJ692" i="6"/>
  <c r="AK692" i="6"/>
  <c r="AM692" i="6"/>
  <c r="CL692" i="6"/>
  <c r="CN692" i="6"/>
  <c r="BO692" i="6"/>
  <c r="DC692" i="6"/>
  <c r="DE692" i="6"/>
  <c r="DA692" i="6"/>
  <c r="CH692" i="6"/>
  <c r="AI692" i="6"/>
  <c r="AX692" i="6"/>
  <c r="AV692" i="6"/>
  <c r="CD692" i="6" s="1"/>
  <c r="Y692" i="6"/>
  <c r="AA692" i="6"/>
  <c r="BQ692" i="6"/>
  <c r="AC692" i="6"/>
  <c r="BS692" i="6"/>
  <c r="BU692" i="6"/>
  <c r="DG692" i="6"/>
  <c r="BW692" i="6"/>
  <c r="V671" i="6"/>
  <c r="EJ671" i="6"/>
  <c r="CH671" i="6"/>
  <c r="DX671" i="6"/>
  <c r="ED671" i="6"/>
  <c r="DA671" i="6"/>
  <c r="DI671" i="6"/>
  <c r="DC671" i="6"/>
  <c r="CL671" i="6"/>
  <c r="CJ671" i="6"/>
  <c r="CN671" i="6"/>
  <c r="BQ671" i="6"/>
  <c r="BK671" i="6"/>
  <c r="BM671" i="6"/>
  <c r="DE671" i="6"/>
  <c r="BO671" i="6"/>
  <c r="DG671" i="6"/>
  <c r="AV671" i="6"/>
  <c r="CD671" i="6" s="1"/>
  <c r="BS671" i="6"/>
  <c r="BW671" i="6"/>
  <c r="AE671" i="6"/>
  <c r="AX671" i="6"/>
  <c r="DK671" i="6"/>
  <c r="AK671" i="6"/>
  <c r="AM671" i="6"/>
  <c r="DM671" i="6"/>
  <c r="CF671" i="6"/>
  <c r="AC671" i="6"/>
  <c r="AI671" i="6"/>
  <c r="AG671" i="6"/>
  <c r="BU671" i="6"/>
  <c r="Y671" i="6"/>
  <c r="AA671" i="6"/>
  <c r="V399" i="6"/>
  <c r="ED399" i="6"/>
  <c r="EJ399" i="6"/>
  <c r="DX399" i="6"/>
  <c r="DE399" i="6"/>
  <c r="DC399" i="6"/>
  <c r="DA399" i="6"/>
  <c r="DG399" i="6"/>
  <c r="AM399" i="6"/>
  <c r="CJ399" i="6"/>
  <c r="CL399" i="6"/>
  <c r="CN399" i="6"/>
  <c r="DI399" i="6"/>
  <c r="BQ399" i="6"/>
  <c r="AX399" i="6"/>
  <c r="Y399" i="6"/>
  <c r="AC399" i="6"/>
  <c r="DK399" i="6"/>
  <c r="BS399" i="6"/>
  <c r="DM399" i="6"/>
  <c r="BU399" i="6"/>
  <c r="BW399" i="6"/>
  <c r="AA399" i="6"/>
  <c r="CH399" i="6"/>
  <c r="BK399" i="6"/>
  <c r="BM399" i="6"/>
  <c r="AG399" i="6"/>
  <c r="AI399" i="6"/>
  <c r="AE399" i="6"/>
  <c r="CF399" i="6"/>
  <c r="AV399" i="6"/>
  <c r="CD399" i="6" s="1"/>
  <c r="AK399" i="6"/>
  <c r="BO399" i="6"/>
  <c r="V833" i="6"/>
  <c r="ED833" i="6"/>
  <c r="DK833" i="6"/>
  <c r="CH833" i="6"/>
  <c r="CJ833" i="6"/>
  <c r="DX833" i="6"/>
  <c r="DE833" i="6"/>
  <c r="DG833" i="6"/>
  <c r="DI833" i="6"/>
  <c r="EJ833" i="6"/>
  <c r="DA833" i="6"/>
  <c r="CN833" i="6"/>
  <c r="AX833" i="6"/>
  <c r="AC833" i="6"/>
  <c r="AA833" i="6"/>
  <c r="Y833" i="6"/>
  <c r="BM833" i="6"/>
  <c r="BQ833" i="6"/>
  <c r="AG833" i="6"/>
  <c r="DC833" i="6"/>
  <c r="BK833" i="6"/>
  <c r="DM833" i="6"/>
  <c r="CF833" i="6"/>
  <c r="CL833" i="6"/>
  <c r="AM833" i="6"/>
  <c r="BO833" i="6"/>
  <c r="BU833" i="6"/>
  <c r="BS833" i="6"/>
  <c r="BW833" i="6"/>
  <c r="AV833" i="6"/>
  <c r="CD833" i="6" s="1"/>
  <c r="AI833" i="6"/>
  <c r="AE833" i="6"/>
  <c r="AK833" i="6"/>
  <c r="V167" i="6"/>
  <c r="DM167" i="6"/>
  <c r="DI167" i="6"/>
  <c r="DA167" i="6"/>
  <c r="DC167" i="6"/>
  <c r="AX167" i="6"/>
  <c r="AE167" i="6"/>
  <c r="AG167" i="6"/>
  <c r="DX167" i="6"/>
  <c r="CN167" i="6"/>
  <c r="CL167" i="6"/>
  <c r="ED167" i="6"/>
  <c r="DG167" i="6"/>
  <c r="CJ167" i="6"/>
  <c r="BW167" i="6"/>
  <c r="DK167" i="6"/>
  <c r="DE167" i="6"/>
  <c r="EJ167" i="6"/>
  <c r="BO167" i="6"/>
  <c r="BM167" i="6"/>
  <c r="Y167" i="6"/>
  <c r="BK167" i="6"/>
  <c r="CF167" i="6"/>
  <c r="AA167" i="6"/>
  <c r="AI167" i="6"/>
  <c r="BQ167" i="6"/>
  <c r="AC167" i="6"/>
  <c r="BS167" i="6"/>
  <c r="AK167" i="6"/>
  <c r="AV167" i="6"/>
  <c r="CD167" i="6" s="1"/>
  <c r="BU167" i="6"/>
  <c r="CH167" i="6"/>
  <c r="AM167" i="6"/>
  <c r="V842" i="6"/>
  <c r="EJ842" i="6"/>
  <c r="DE842" i="6"/>
  <c r="CN842" i="6"/>
  <c r="DK842" i="6"/>
  <c r="AE842" i="6"/>
  <c r="DM842" i="6"/>
  <c r="AG842" i="6"/>
  <c r="DC842" i="6"/>
  <c r="DA842" i="6"/>
  <c r="DX842" i="6"/>
  <c r="DG842" i="6"/>
  <c r="BS842" i="6"/>
  <c r="AK842" i="6"/>
  <c r="BU842" i="6"/>
  <c r="AM842" i="6"/>
  <c r="DI842" i="6"/>
  <c r="BW842" i="6"/>
  <c r="AI842" i="6"/>
  <c r="ED842" i="6"/>
  <c r="AX842" i="6"/>
  <c r="CF842" i="6"/>
  <c r="CH842" i="6"/>
  <c r="CJ842" i="6"/>
  <c r="AC842" i="6"/>
  <c r="Y842" i="6"/>
  <c r="BO842" i="6"/>
  <c r="BQ842" i="6"/>
  <c r="CL842" i="6"/>
  <c r="BK842" i="6"/>
  <c r="BM842" i="6"/>
  <c r="AV842" i="6"/>
  <c r="CD842" i="6" s="1"/>
  <c r="AA842" i="6"/>
  <c r="V286" i="6"/>
  <c r="DX286" i="6"/>
  <c r="ED286" i="6"/>
  <c r="EJ286" i="6"/>
  <c r="DG286" i="6"/>
  <c r="DI286" i="6"/>
  <c r="DK286" i="6"/>
  <c r="DM286" i="6"/>
  <c r="BU286" i="6"/>
  <c r="BW286" i="6"/>
  <c r="DC286" i="6"/>
  <c r="DE286" i="6"/>
  <c r="CH286" i="6"/>
  <c r="CF286" i="6"/>
  <c r="CJ286" i="6"/>
  <c r="BK286" i="6"/>
  <c r="CL286" i="6"/>
  <c r="BM286" i="6"/>
  <c r="Y286" i="6"/>
  <c r="AA286" i="6"/>
  <c r="AC286" i="6"/>
  <c r="AE286" i="6"/>
  <c r="AG286" i="6"/>
  <c r="CN286" i="6"/>
  <c r="AM286" i="6"/>
  <c r="AI286" i="6"/>
  <c r="AK286" i="6"/>
  <c r="BQ286" i="6"/>
  <c r="BS286" i="6"/>
  <c r="AV286" i="6"/>
  <c r="CD286" i="6" s="1"/>
  <c r="DA286" i="6"/>
  <c r="BO286" i="6"/>
  <c r="AX286" i="6"/>
  <c r="V530" i="6"/>
  <c r="DK530" i="6"/>
  <c r="DC530" i="6"/>
  <c r="DE530" i="6"/>
  <c r="CJ530" i="6"/>
  <c r="CL530" i="6"/>
  <c r="DA530" i="6"/>
  <c r="Y530" i="6"/>
  <c r="DX530" i="6"/>
  <c r="ED530" i="6"/>
  <c r="EJ530" i="6"/>
  <c r="BK530" i="6"/>
  <c r="DI530" i="6"/>
  <c r="DG530" i="6"/>
  <c r="DM530" i="6"/>
  <c r="BW530" i="6"/>
  <c r="AE530" i="6"/>
  <c r="AG530" i="6"/>
  <c r="AK530" i="6"/>
  <c r="AM530" i="6"/>
  <c r="AI530" i="6"/>
  <c r="BU530" i="6"/>
  <c r="BQ530" i="6"/>
  <c r="BO530" i="6"/>
  <c r="AC530" i="6"/>
  <c r="BS530" i="6"/>
  <c r="CF530" i="6"/>
  <c r="AV530" i="6"/>
  <c r="CD530" i="6" s="1"/>
  <c r="CH530" i="6"/>
  <c r="AX530" i="6"/>
  <c r="CN530" i="6"/>
  <c r="BM530" i="6"/>
  <c r="AA530" i="6"/>
  <c r="V683" i="6"/>
  <c r="DX683" i="6"/>
  <c r="BQ683" i="6"/>
  <c r="BS683" i="6"/>
  <c r="ED683" i="6"/>
  <c r="CH683" i="6"/>
  <c r="DA683" i="6"/>
  <c r="DC683" i="6"/>
  <c r="DE683" i="6"/>
  <c r="DM683" i="6"/>
  <c r="EJ683" i="6"/>
  <c r="AV683" i="6"/>
  <c r="CD683" i="6" s="1"/>
  <c r="AX683" i="6"/>
  <c r="AA683" i="6"/>
  <c r="AC683" i="6"/>
  <c r="AG683" i="6"/>
  <c r="AI683" i="6"/>
  <c r="AK683" i="6"/>
  <c r="AE683" i="6"/>
  <c r="BW683" i="6"/>
  <c r="DG683" i="6"/>
  <c r="DI683" i="6"/>
  <c r="CL683" i="6"/>
  <c r="CN683" i="6"/>
  <c r="CF683" i="6"/>
  <c r="BU683" i="6"/>
  <c r="CJ683" i="6"/>
  <c r="BO683" i="6"/>
  <c r="Y683" i="6"/>
  <c r="AM683" i="6"/>
  <c r="BK683" i="6"/>
  <c r="BM683" i="6"/>
  <c r="DK683" i="6"/>
  <c r="V815" i="6"/>
  <c r="DA815" i="6"/>
  <c r="DC815" i="6"/>
  <c r="BK815" i="6"/>
  <c r="Y815" i="6"/>
  <c r="DX815" i="6"/>
  <c r="DG815" i="6"/>
  <c r="DM815" i="6"/>
  <c r="BQ815" i="6"/>
  <c r="BS815" i="6"/>
  <c r="BU815" i="6"/>
  <c r="DK815" i="6"/>
  <c r="CJ815" i="6"/>
  <c r="CL815" i="6"/>
  <c r="AA815" i="6"/>
  <c r="AE815" i="6"/>
  <c r="CN815" i="6"/>
  <c r="AC815" i="6"/>
  <c r="CH815" i="6"/>
  <c r="AM815" i="6"/>
  <c r="AG815" i="6"/>
  <c r="BO815" i="6"/>
  <c r="AI815" i="6"/>
  <c r="CF815" i="6"/>
  <c r="BM815" i="6"/>
  <c r="AK815" i="6"/>
  <c r="BW815" i="6"/>
  <c r="EJ815" i="6"/>
  <c r="DE815" i="6"/>
  <c r="AX815" i="6"/>
  <c r="ED815" i="6"/>
  <c r="AV815" i="6"/>
  <c r="CD815" i="6" s="1"/>
  <c r="DI815" i="6"/>
  <c r="V298" i="6"/>
  <c r="EJ298" i="6"/>
  <c r="AV298" i="6"/>
  <c r="CD298" i="6" s="1"/>
  <c r="DM298" i="6"/>
  <c r="DX298" i="6"/>
  <c r="ED298" i="6"/>
  <c r="DG298" i="6"/>
  <c r="DI298" i="6"/>
  <c r="DK298" i="6"/>
  <c r="CF298" i="6"/>
  <c r="CH298" i="6"/>
  <c r="CJ298" i="6"/>
  <c r="BK298" i="6"/>
  <c r="BM298" i="6"/>
  <c r="BQ298" i="6"/>
  <c r="AA298" i="6"/>
  <c r="BS298" i="6"/>
  <c r="BO298" i="6"/>
  <c r="Y298" i="6"/>
  <c r="AC298" i="6"/>
  <c r="AX298" i="6"/>
  <c r="DC298" i="6"/>
  <c r="CL298" i="6"/>
  <c r="CN298" i="6"/>
  <c r="DE298" i="6"/>
  <c r="AG298" i="6"/>
  <c r="AI298" i="6"/>
  <c r="AK298" i="6"/>
  <c r="AE298" i="6"/>
  <c r="AM298" i="6"/>
  <c r="BU298" i="6"/>
  <c r="BW298" i="6"/>
  <c r="DA298" i="6"/>
  <c r="V694" i="6"/>
  <c r="EJ694" i="6"/>
  <c r="CL694" i="6"/>
  <c r="DI694" i="6"/>
  <c r="DK694" i="6"/>
  <c r="DE694" i="6"/>
  <c r="DG694" i="6"/>
  <c r="BW694" i="6"/>
  <c r="AM694" i="6"/>
  <c r="CF694" i="6"/>
  <c r="BS694" i="6"/>
  <c r="BU694" i="6"/>
  <c r="DM694" i="6"/>
  <c r="AV694" i="6"/>
  <c r="CD694" i="6" s="1"/>
  <c r="AX694" i="6"/>
  <c r="CH694" i="6"/>
  <c r="Y694" i="6"/>
  <c r="CJ694" i="6"/>
  <c r="AA694" i="6"/>
  <c r="AC694" i="6"/>
  <c r="CN694" i="6"/>
  <c r="ED694" i="6"/>
  <c r="AG694" i="6"/>
  <c r="AI694" i="6"/>
  <c r="BK694" i="6"/>
  <c r="DX694" i="6"/>
  <c r="BM694" i="6"/>
  <c r="BO694" i="6"/>
  <c r="DC694" i="6"/>
  <c r="AK694" i="6"/>
  <c r="AE694" i="6"/>
  <c r="BQ694" i="6"/>
  <c r="DA694" i="6"/>
  <c r="V578" i="6"/>
  <c r="DX578" i="6"/>
  <c r="DI578" i="6"/>
  <c r="DK578" i="6"/>
  <c r="AV578" i="6"/>
  <c r="CD578" i="6" s="1"/>
  <c r="ED578" i="6"/>
  <c r="EJ578" i="6"/>
  <c r="CN578" i="6"/>
  <c r="AK578" i="6"/>
  <c r="AM578" i="6"/>
  <c r="AX578" i="6"/>
  <c r="BK578" i="6"/>
  <c r="BQ578" i="6"/>
  <c r="BM578" i="6"/>
  <c r="BO578" i="6"/>
  <c r="AI578" i="6"/>
  <c r="CL578" i="6"/>
  <c r="DC578" i="6"/>
  <c r="CF578" i="6"/>
  <c r="DA578" i="6"/>
  <c r="CH578" i="6"/>
  <c r="CJ578" i="6"/>
  <c r="BS578" i="6"/>
  <c r="BW578" i="6"/>
  <c r="DG578" i="6"/>
  <c r="BU578" i="6"/>
  <c r="AA578" i="6"/>
  <c r="AC578" i="6"/>
  <c r="AG578" i="6"/>
  <c r="AE578" i="6"/>
  <c r="Y578" i="6"/>
  <c r="DE578" i="6"/>
  <c r="DM578" i="6"/>
  <c r="V689" i="6"/>
  <c r="ED689" i="6"/>
  <c r="EJ689" i="6"/>
  <c r="CF689" i="6"/>
  <c r="BM689" i="6"/>
  <c r="AM689" i="6"/>
  <c r="CH689" i="6"/>
  <c r="BO689" i="6"/>
  <c r="DA689" i="6"/>
  <c r="DC689" i="6"/>
  <c r="DE689" i="6"/>
  <c r="CN689" i="6"/>
  <c r="DX689" i="6"/>
  <c r="BU689" i="6"/>
  <c r="AK689" i="6"/>
  <c r="BW689" i="6"/>
  <c r="AI689" i="6"/>
  <c r="DI689" i="6"/>
  <c r="DG689" i="6"/>
  <c r="AX689" i="6"/>
  <c r="CL689" i="6"/>
  <c r="Y689" i="6"/>
  <c r="AA689" i="6"/>
  <c r="CJ689" i="6"/>
  <c r="DK689" i="6"/>
  <c r="BS689" i="6"/>
  <c r="DM689" i="6"/>
  <c r="BQ689" i="6"/>
  <c r="BK689" i="6"/>
  <c r="AV689" i="6"/>
  <c r="CD689" i="6" s="1"/>
  <c r="AG689" i="6"/>
  <c r="AC689" i="6"/>
  <c r="AE689" i="6"/>
  <c r="V196" i="6"/>
  <c r="DX196" i="6"/>
  <c r="DG196" i="6"/>
  <c r="CN196" i="6"/>
  <c r="CF196" i="6"/>
  <c r="BW196" i="6"/>
  <c r="CH196" i="6"/>
  <c r="CJ196" i="6"/>
  <c r="DK196" i="6"/>
  <c r="DC196" i="6"/>
  <c r="DE196" i="6"/>
  <c r="AC196" i="6"/>
  <c r="DI196" i="6"/>
  <c r="AE196" i="6"/>
  <c r="BO196" i="6"/>
  <c r="AX196" i="6"/>
  <c r="AK196" i="6"/>
  <c r="BU196" i="6"/>
  <c r="BQ196" i="6"/>
  <c r="AM196" i="6"/>
  <c r="CL196" i="6"/>
  <c r="BS196" i="6"/>
  <c r="AI196" i="6"/>
  <c r="DA196" i="6"/>
  <c r="DM196" i="6"/>
  <c r="EJ196" i="6"/>
  <c r="ED196" i="6"/>
  <c r="AV196" i="6"/>
  <c r="CD196" i="6" s="1"/>
  <c r="BK196" i="6"/>
  <c r="BM196" i="6"/>
  <c r="Y196" i="6"/>
  <c r="AA196" i="6"/>
  <c r="AG196" i="6"/>
  <c r="V486" i="6"/>
  <c r="DX486" i="6"/>
  <c r="ED486" i="6"/>
  <c r="DG486" i="6"/>
  <c r="DA486" i="6"/>
  <c r="DM486" i="6"/>
  <c r="CH486" i="6"/>
  <c r="BO486" i="6"/>
  <c r="CJ486" i="6"/>
  <c r="BQ486" i="6"/>
  <c r="EJ486" i="6"/>
  <c r="DI486" i="6"/>
  <c r="DK486" i="6"/>
  <c r="CN486" i="6"/>
  <c r="AV486" i="6"/>
  <c r="CD486" i="6" s="1"/>
  <c r="DC486" i="6"/>
  <c r="AX486" i="6"/>
  <c r="DE486" i="6"/>
  <c r="Y486" i="6"/>
  <c r="CL486" i="6"/>
  <c r="BK486" i="6"/>
  <c r="AC486" i="6"/>
  <c r="AE486" i="6"/>
  <c r="AK486" i="6"/>
  <c r="CF486" i="6"/>
  <c r="AM486" i="6"/>
  <c r="AA486" i="6"/>
  <c r="BM486" i="6"/>
  <c r="BW486" i="6"/>
  <c r="AG486" i="6"/>
  <c r="AI486" i="6"/>
  <c r="BS486" i="6"/>
  <c r="BU486" i="6"/>
  <c r="V708" i="6"/>
  <c r="DA708" i="6"/>
  <c r="DK708" i="6"/>
  <c r="CJ708" i="6"/>
  <c r="DM708" i="6"/>
  <c r="CL708" i="6"/>
  <c r="AV708" i="6"/>
  <c r="CD708" i="6" s="1"/>
  <c r="ED708" i="6"/>
  <c r="DX708" i="6"/>
  <c r="EJ708" i="6"/>
  <c r="DC708" i="6"/>
  <c r="DG708" i="6"/>
  <c r="DI708" i="6"/>
  <c r="BO708" i="6"/>
  <c r="BU708" i="6"/>
  <c r="BW708" i="6"/>
  <c r="BQ708" i="6"/>
  <c r="BS708" i="6"/>
  <c r="AX708" i="6"/>
  <c r="Y708" i="6"/>
  <c r="DE708" i="6"/>
  <c r="AA708" i="6"/>
  <c r="AC708" i="6"/>
  <c r="CH708" i="6"/>
  <c r="CF708" i="6"/>
  <c r="AI708" i="6"/>
  <c r="AM708" i="6"/>
  <c r="CN708" i="6"/>
  <c r="AK708" i="6"/>
  <c r="BK708" i="6"/>
  <c r="BM708" i="6"/>
  <c r="AE708" i="6"/>
  <c r="AG708" i="6"/>
  <c r="V790" i="6"/>
  <c r="DM790" i="6"/>
  <c r="DK790" i="6"/>
  <c r="CF790" i="6"/>
  <c r="CH790" i="6"/>
  <c r="DC790" i="6"/>
  <c r="CJ790" i="6"/>
  <c r="DE790" i="6"/>
  <c r="CL790" i="6"/>
  <c r="Y790" i="6"/>
  <c r="DA790" i="6"/>
  <c r="DG790" i="6"/>
  <c r="DI790" i="6"/>
  <c r="BK790" i="6"/>
  <c r="AX790" i="6"/>
  <c r="BM790" i="6"/>
  <c r="BO790" i="6"/>
  <c r="BS790" i="6"/>
  <c r="BU790" i="6"/>
  <c r="AA790" i="6"/>
  <c r="CN790" i="6"/>
  <c r="BW790" i="6"/>
  <c r="AC790" i="6"/>
  <c r="AE790" i="6"/>
  <c r="AM790" i="6"/>
  <c r="BQ790" i="6"/>
  <c r="AV790" i="6"/>
  <c r="CD790" i="6" s="1"/>
  <c r="DX790" i="6"/>
  <c r="ED790" i="6"/>
  <c r="AG790" i="6"/>
  <c r="AI790" i="6"/>
  <c r="AK790" i="6"/>
  <c r="EJ790" i="6"/>
  <c r="V843" i="6"/>
  <c r="DX843" i="6"/>
  <c r="ED843" i="6"/>
  <c r="EJ843" i="6"/>
  <c r="BQ843" i="6"/>
  <c r="BS843" i="6"/>
  <c r="CL843" i="6"/>
  <c r="DE843" i="6"/>
  <c r="CN843" i="6"/>
  <c r="DC843" i="6"/>
  <c r="DG843" i="6"/>
  <c r="DI843" i="6"/>
  <c r="BK843" i="6"/>
  <c r="BM843" i="6"/>
  <c r="AA843" i="6"/>
  <c r="Y843" i="6"/>
  <c r="AG843" i="6"/>
  <c r="AC843" i="6"/>
  <c r="AI843" i="6"/>
  <c r="AK843" i="6"/>
  <c r="AE843" i="6"/>
  <c r="DK843" i="6"/>
  <c r="DM843" i="6"/>
  <c r="CH843" i="6"/>
  <c r="CJ843" i="6"/>
  <c r="AV843" i="6"/>
  <c r="CD843" i="6" s="1"/>
  <c r="AX843" i="6"/>
  <c r="DA843" i="6"/>
  <c r="CF843" i="6"/>
  <c r="BO843" i="6"/>
  <c r="BU843" i="6"/>
  <c r="AM843" i="6"/>
  <c r="BW843" i="6"/>
  <c r="V538" i="6"/>
  <c r="DX538" i="6"/>
  <c r="DA538" i="6"/>
  <c r="AV538" i="6"/>
  <c r="CD538" i="6" s="1"/>
  <c r="ED538" i="6"/>
  <c r="DM538" i="6"/>
  <c r="AX538" i="6"/>
  <c r="DC538" i="6"/>
  <c r="DE538" i="6"/>
  <c r="DG538" i="6"/>
  <c r="Y538" i="6"/>
  <c r="AC538" i="6"/>
  <c r="AA538" i="6"/>
  <c r="CJ538" i="6"/>
  <c r="CN538" i="6"/>
  <c r="CF538" i="6"/>
  <c r="DI538" i="6"/>
  <c r="BS538" i="6"/>
  <c r="BW538" i="6"/>
  <c r="BK538" i="6"/>
  <c r="BQ538" i="6"/>
  <c r="BM538" i="6"/>
  <c r="BO538" i="6"/>
  <c r="DK538" i="6"/>
  <c r="CH538" i="6"/>
  <c r="AI538" i="6"/>
  <c r="AG538" i="6"/>
  <c r="AK538" i="6"/>
  <c r="AE538" i="6"/>
  <c r="BU538" i="6"/>
  <c r="EJ538" i="6"/>
  <c r="CL538" i="6"/>
  <c r="AM538" i="6"/>
  <c r="V404" i="6"/>
  <c r="CL404" i="6"/>
  <c r="CF404" i="6"/>
  <c r="CH404" i="6"/>
  <c r="DK404" i="6"/>
  <c r="CJ404" i="6"/>
  <c r="AM404" i="6"/>
  <c r="DM404" i="6"/>
  <c r="CN404" i="6"/>
  <c r="DX404" i="6"/>
  <c r="ED404" i="6"/>
  <c r="DI404" i="6"/>
  <c r="DC404" i="6"/>
  <c r="BK404" i="6"/>
  <c r="DE404" i="6"/>
  <c r="BM404" i="6"/>
  <c r="DG404" i="6"/>
  <c r="BO404" i="6"/>
  <c r="DA404" i="6"/>
  <c r="AA404" i="6"/>
  <c r="Y404" i="6"/>
  <c r="BU404" i="6"/>
  <c r="BW404" i="6"/>
  <c r="AV404" i="6"/>
  <c r="CD404" i="6" s="1"/>
  <c r="AE404" i="6"/>
  <c r="AX404" i="6"/>
  <c r="AG404" i="6"/>
  <c r="AK404" i="6"/>
  <c r="BS404" i="6"/>
  <c r="BQ404" i="6"/>
  <c r="EJ404" i="6"/>
  <c r="AC404" i="6"/>
  <c r="AI404" i="6"/>
  <c r="V134" i="6"/>
  <c r="DK134" i="6"/>
  <c r="CL134" i="6"/>
  <c r="BO134" i="6"/>
  <c r="CF134" i="6"/>
  <c r="BK134" i="6"/>
  <c r="AM134" i="6"/>
  <c r="BM134" i="6"/>
  <c r="DA134" i="6"/>
  <c r="DE134" i="6"/>
  <c r="EJ134" i="6"/>
  <c r="DI134" i="6"/>
  <c r="DM134" i="6"/>
  <c r="CN134" i="6"/>
  <c r="AX134" i="6"/>
  <c r="AK134" i="6"/>
  <c r="CH134" i="6"/>
  <c r="CJ134" i="6"/>
  <c r="DC134" i="6"/>
  <c r="DG134" i="6"/>
  <c r="AI134" i="6"/>
  <c r="BS134" i="6"/>
  <c r="AV134" i="6"/>
  <c r="CD134" i="6" s="1"/>
  <c r="BU134" i="6"/>
  <c r="AG134" i="6"/>
  <c r="BW134" i="6"/>
  <c r="Y134" i="6"/>
  <c r="AA134" i="6"/>
  <c r="AC134" i="6"/>
  <c r="BQ134" i="6"/>
  <c r="DX134" i="6"/>
  <c r="ED134" i="6"/>
  <c r="AE134" i="6"/>
  <c r="V788" i="6"/>
  <c r="EJ788" i="6"/>
  <c r="DX788" i="6"/>
  <c r="DA788" i="6"/>
  <c r="DC788" i="6"/>
  <c r="DE788" i="6"/>
  <c r="AV788" i="6"/>
  <c r="CD788" i="6" s="1"/>
  <c r="ED788" i="6"/>
  <c r="CJ788" i="6"/>
  <c r="AX788" i="6"/>
  <c r="CL788" i="6"/>
  <c r="CN788" i="6"/>
  <c r="Y788" i="6"/>
  <c r="AA788" i="6"/>
  <c r="AC788" i="6"/>
  <c r="DI788" i="6"/>
  <c r="CF788" i="6"/>
  <c r="DM788" i="6"/>
  <c r="DG788" i="6"/>
  <c r="DK788" i="6"/>
  <c r="AK788" i="6"/>
  <c r="AM788" i="6"/>
  <c r="BS788" i="6"/>
  <c r="BU788" i="6"/>
  <c r="BW788" i="6"/>
  <c r="AI788" i="6"/>
  <c r="BK788" i="6"/>
  <c r="BM788" i="6"/>
  <c r="CH788" i="6"/>
  <c r="AE788" i="6"/>
  <c r="BO788" i="6"/>
  <c r="BQ788" i="6"/>
  <c r="AG788" i="6"/>
  <c r="V194" i="6"/>
  <c r="DK194" i="6"/>
  <c r="CL194" i="6"/>
  <c r="DI194" i="6"/>
  <c r="DM194" i="6"/>
  <c r="BM194" i="6"/>
  <c r="BO194" i="6"/>
  <c r="BU194" i="6"/>
  <c r="AM194" i="6"/>
  <c r="CF194" i="6"/>
  <c r="BW194" i="6"/>
  <c r="DA194" i="6"/>
  <c r="EJ194" i="6"/>
  <c r="DX194" i="6"/>
  <c r="DC194" i="6"/>
  <c r="DE194" i="6"/>
  <c r="Y194" i="6"/>
  <c r="AA194" i="6"/>
  <c r="DG194" i="6"/>
  <c r="AV194" i="6"/>
  <c r="CD194" i="6" s="1"/>
  <c r="AC194" i="6"/>
  <c r="CJ194" i="6"/>
  <c r="CN194" i="6"/>
  <c r="CH194" i="6"/>
  <c r="AI194" i="6"/>
  <c r="AX194" i="6"/>
  <c r="ED194" i="6"/>
  <c r="BK194" i="6"/>
  <c r="AE194" i="6"/>
  <c r="BQ194" i="6"/>
  <c r="BS194" i="6"/>
  <c r="AK194" i="6"/>
  <c r="AG194" i="6"/>
  <c r="V621" i="6"/>
  <c r="DK621" i="6"/>
  <c r="CH621" i="6"/>
  <c r="ED621" i="6"/>
  <c r="EJ621" i="6"/>
  <c r="CN621" i="6"/>
  <c r="DX621" i="6"/>
  <c r="DM621" i="6"/>
  <c r="BU621" i="6"/>
  <c r="BW621" i="6"/>
  <c r="DA621" i="6"/>
  <c r="DC621" i="6"/>
  <c r="DE621" i="6"/>
  <c r="DG621" i="6"/>
  <c r="DI621" i="6"/>
  <c r="BM621" i="6"/>
  <c r="BO621" i="6"/>
  <c r="AG621" i="6"/>
  <c r="Y621" i="6"/>
  <c r="AC621" i="6"/>
  <c r="AE621" i="6"/>
  <c r="AA621" i="6"/>
  <c r="BK621" i="6"/>
  <c r="CF621" i="6"/>
  <c r="CJ621" i="6"/>
  <c r="BS621" i="6"/>
  <c r="AM621" i="6"/>
  <c r="AI621" i="6"/>
  <c r="CL621" i="6"/>
  <c r="AK621" i="6"/>
  <c r="BQ621" i="6"/>
  <c r="AV621" i="6"/>
  <c r="CD621" i="6" s="1"/>
  <c r="AX621" i="6"/>
  <c r="V745" i="6"/>
  <c r="DC745" i="6"/>
  <c r="DX745" i="6"/>
  <c r="DK745" i="6"/>
  <c r="ED745" i="6"/>
  <c r="DM745" i="6"/>
  <c r="Y745" i="6"/>
  <c r="EJ745" i="6"/>
  <c r="DE745" i="6"/>
  <c r="DG745" i="6"/>
  <c r="DI745" i="6"/>
  <c r="BQ745" i="6"/>
  <c r="AX745" i="6"/>
  <c r="BS745" i="6"/>
  <c r="CF745" i="6"/>
  <c r="BU745" i="6"/>
  <c r="BO745" i="6"/>
  <c r="AV745" i="6"/>
  <c r="CD745" i="6" s="1"/>
  <c r="AG745" i="6"/>
  <c r="BW745" i="6"/>
  <c r="AI745" i="6"/>
  <c r="AK745" i="6"/>
  <c r="AM745" i="6"/>
  <c r="AE745" i="6"/>
  <c r="DA745" i="6"/>
  <c r="BK745" i="6"/>
  <c r="BM745" i="6"/>
  <c r="CN745" i="6"/>
  <c r="CL745" i="6"/>
  <c r="AA745" i="6"/>
  <c r="AC745" i="6"/>
  <c r="CJ745" i="6"/>
  <c r="CH745" i="6"/>
  <c r="V555" i="6"/>
  <c r="DX555" i="6"/>
  <c r="DI555" i="6"/>
  <c r="DG555" i="6"/>
  <c r="ED555" i="6"/>
  <c r="DK555" i="6"/>
  <c r="EJ555" i="6"/>
  <c r="CF555" i="6"/>
  <c r="CH555" i="6"/>
  <c r="BK555" i="6"/>
  <c r="Y555" i="6"/>
  <c r="DM555" i="6"/>
  <c r="BM555" i="6"/>
  <c r="BO555" i="6"/>
  <c r="BQ555" i="6"/>
  <c r="DA555" i="6"/>
  <c r="BS555" i="6"/>
  <c r="DC555" i="6"/>
  <c r="BU555" i="6"/>
  <c r="DE555" i="6"/>
  <c r="BW555" i="6"/>
  <c r="AX555" i="6"/>
  <c r="AE555" i="6"/>
  <c r="AC555" i="6"/>
  <c r="AG555" i="6"/>
  <c r="AA555" i="6"/>
  <c r="CN555" i="6"/>
  <c r="AK555" i="6"/>
  <c r="CJ555" i="6"/>
  <c r="AM555" i="6"/>
  <c r="CL555" i="6"/>
  <c r="AI555" i="6"/>
  <c r="AV555" i="6"/>
  <c r="CD555" i="6" s="1"/>
  <c r="V604" i="6"/>
  <c r="DX604" i="6"/>
  <c r="CL604" i="6"/>
  <c r="CF604" i="6"/>
  <c r="CH604" i="6"/>
  <c r="DE604" i="6"/>
  <c r="AM604" i="6"/>
  <c r="DG604" i="6"/>
  <c r="EJ604" i="6"/>
  <c r="CJ604" i="6"/>
  <c r="CN604" i="6"/>
  <c r="DA604" i="6"/>
  <c r="DC604" i="6"/>
  <c r="DI604" i="6"/>
  <c r="AA604" i="6"/>
  <c r="DK604" i="6"/>
  <c r="BK604" i="6"/>
  <c r="AX604" i="6"/>
  <c r="DM604" i="6"/>
  <c r="BM604" i="6"/>
  <c r="AV604" i="6"/>
  <c r="CD604" i="6" s="1"/>
  <c r="Y604" i="6"/>
  <c r="BO604" i="6"/>
  <c r="BQ604" i="6"/>
  <c r="ED604" i="6"/>
  <c r="AC604" i="6"/>
  <c r="BU604" i="6"/>
  <c r="AG604" i="6"/>
  <c r="BW604" i="6"/>
  <c r="AE604" i="6"/>
  <c r="BS604" i="6"/>
  <c r="AI604" i="6"/>
  <c r="AK604" i="6"/>
  <c r="V216" i="6"/>
  <c r="DG216" i="6"/>
  <c r="DM216" i="6"/>
  <c r="DC216" i="6"/>
  <c r="DE216" i="6"/>
  <c r="BU216" i="6"/>
  <c r="BW216" i="6"/>
  <c r="DX216" i="6"/>
  <c r="DI216" i="6"/>
  <c r="DK216" i="6"/>
  <c r="CH216" i="6"/>
  <c r="ED216" i="6"/>
  <c r="CJ216" i="6"/>
  <c r="EJ216" i="6"/>
  <c r="CL216" i="6"/>
  <c r="CN216" i="6"/>
  <c r="BK216" i="6"/>
  <c r="AE216" i="6"/>
  <c r="AM216" i="6"/>
  <c r="BM216" i="6"/>
  <c r="AG216" i="6"/>
  <c r="BS216" i="6"/>
  <c r="BO216" i="6"/>
  <c r="AI216" i="6"/>
  <c r="BQ216" i="6"/>
  <c r="AK216" i="6"/>
  <c r="AX216" i="6"/>
  <c r="AA216" i="6"/>
  <c r="Y216" i="6"/>
  <c r="CF216" i="6"/>
  <c r="AV216" i="6"/>
  <c r="CD216" i="6" s="1"/>
  <c r="DA216" i="6"/>
  <c r="AC216" i="6"/>
  <c r="V175" i="6"/>
  <c r="DI175" i="6"/>
  <c r="DK175" i="6"/>
  <c r="BS175" i="6"/>
  <c r="BU175" i="6"/>
  <c r="Y175" i="6"/>
  <c r="DX175" i="6"/>
  <c r="DE175" i="6"/>
  <c r="DG175" i="6"/>
  <c r="DM175" i="6"/>
  <c r="CN175" i="6"/>
  <c r="BW175" i="6"/>
  <c r="CH175" i="6"/>
  <c r="AC175" i="6"/>
  <c r="CJ175" i="6"/>
  <c r="AE175" i="6"/>
  <c r="CL175" i="6"/>
  <c r="AG175" i="6"/>
  <c r="AI175" i="6"/>
  <c r="CF175" i="6"/>
  <c r="AV175" i="6"/>
  <c r="CD175" i="6" s="1"/>
  <c r="AX175" i="6"/>
  <c r="ED175" i="6"/>
  <c r="DC175" i="6"/>
  <c r="AK175" i="6"/>
  <c r="BO175" i="6"/>
  <c r="BK175" i="6"/>
  <c r="BM175" i="6"/>
  <c r="EJ175" i="6"/>
  <c r="BQ175" i="6"/>
  <c r="AA175" i="6"/>
  <c r="AM175" i="6"/>
  <c r="DA175" i="6"/>
  <c r="V598" i="6"/>
  <c r="AV598" i="6"/>
  <c r="CD598" i="6" s="1"/>
  <c r="DA598" i="6"/>
  <c r="DX598" i="6"/>
  <c r="CJ598" i="6"/>
  <c r="EJ598" i="6"/>
  <c r="AC598" i="6"/>
  <c r="AE598" i="6"/>
  <c r="DE598" i="6"/>
  <c r="AG598" i="6"/>
  <c r="DC598" i="6"/>
  <c r="AI598" i="6"/>
  <c r="DG598" i="6"/>
  <c r="CF598" i="6"/>
  <c r="DI598" i="6"/>
  <c r="ED598" i="6"/>
  <c r="DK598" i="6"/>
  <c r="DM598" i="6"/>
  <c r="BQ598" i="6"/>
  <c r="BU598" i="6"/>
  <c r="AX598" i="6"/>
  <c r="CL598" i="6"/>
  <c r="Y598" i="6"/>
  <c r="AA598" i="6"/>
  <c r="BM598" i="6"/>
  <c r="BO598" i="6"/>
  <c r="BS598" i="6"/>
  <c r="BW598" i="6"/>
  <c r="CN598" i="6"/>
  <c r="AM598" i="6"/>
  <c r="BK598" i="6"/>
  <c r="CH598" i="6"/>
  <c r="AK598" i="6"/>
  <c r="V22" i="6"/>
  <c r="DC22" i="6"/>
  <c r="DE22" i="6"/>
  <c r="DG22" i="6"/>
  <c r="BW22" i="6"/>
  <c r="BQ22" i="6"/>
  <c r="BS22" i="6"/>
  <c r="CJ22" i="6"/>
  <c r="AE22" i="6"/>
  <c r="CL22" i="6"/>
  <c r="AG22" i="6"/>
  <c r="EJ22" i="6"/>
  <c r="DI22" i="6"/>
  <c r="DK22" i="6"/>
  <c r="DM22" i="6"/>
  <c r="BU22" i="6"/>
  <c r="BK22" i="6"/>
  <c r="BM22" i="6"/>
  <c r="BO22" i="6"/>
  <c r="Y22" i="6"/>
  <c r="CF22" i="6"/>
  <c r="AA22" i="6"/>
  <c r="CN22" i="6"/>
  <c r="AK22" i="6"/>
  <c r="DX22" i="6"/>
  <c r="CH22" i="6"/>
  <c r="AC22" i="6"/>
  <c r="ED22" i="6"/>
  <c r="AI22" i="6"/>
  <c r="DA22" i="6"/>
  <c r="AV22" i="6"/>
  <c r="CD22" i="6" s="1"/>
  <c r="AX22" i="6"/>
  <c r="AM22" i="6"/>
  <c r="V534" i="6"/>
  <c r="DX534" i="6"/>
  <c r="DI534" i="6"/>
  <c r="CL534" i="6"/>
  <c r="EJ534" i="6"/>
  <c r="CF534" i="6"/>
  <c r="DA534" i="6"/>
  <c r="BW534" i="6"/>
  <c r="AM534" i="6"/>
  <c r="DC534" i="6"/>
  <c r="ED534" i="6"/>
  <c r="DM534" i="6"/>
  <c r="CN534" i="6"/>
  <c r="DE534" i="6"/>
  <c r="DG534" i="6"/>
  <c r="AX534" i="6"/>
  <c r="AC534" i="6"/>
  <c r="AI534" i="6"/>
  <c r="AE534" i="6"/>
  <c r="AG534" i="6"/>
  <c r="CH534" i="6"/>
  <c r="CJ534" i="6"/>
  <c r="AA534" i="6"/>
  <c r="AK534" i="6"/>
  <c r="Y534" i="6"/>
  <c r="BO534" i="6"/>
  <c r="BS534" i="6"/>
  <c r="BK534" i="6"/>
  <c r="AV534" i="6"/>
  <c r="CD534" i="6" s="1"/>
  <c r="BM534" i="6"/>
  <c r="BQ534" i="6"/>
  <c r="BU534" i="6"/>
  <c r="DK534" i="6"/>
  <c r="V762" i="6"/>
  <c r="EJ762" i="6"/>
  <c r="DE762" i="6"/>
  <c r="CF762" i="6"/>
  <c r="CH762" i="6"/>
  <c r="AE762" i="6"/>
  <c r="AG762" i="6"/>
  <c r="DX762" i="6"/>
  <c r="DK762" i="6"/>
  <c r="DM762" i="6"/>
  <c r="ED762" i="6"/>
  <c r="Y762" i="6"/>
  <c r="AA762" i="6"/>
  <c r="AI762" i="6"/>
  <c r="DA762" i="6"/>
  <c r="AV762" i="6"/>
  <c r="CD762" i="6" s="1"/>
  <c r="AC762" i="6"/>
  <c r="DC762" i="6"/>
  <c r="BQ762" i="6"/>
  <c r="BU762" i="6"/>
  <c r="CJ762" i="6"/>
  <c r="CL762" i="6"/>
  <c r="AX762" i="6"/>
  <c r="BO762" i="6"/>
  <c r="BM762" i="6"/>
  <c r="BW762" i="6"/>
  <c r="BS762" i="6"/>
  <c r="AM762" i="6"/>
  <c r="BK762" i="6"/>
  <c r="DG762" i="6"/>
  <c r="DI762" i="6"/>
  <c r="CN762" i="6"/>
  <c r="AK762" i="6"/>
  <c r="V636" i="6"/>
  <c r="DX636" i="6"/>
  <c r="ED636" i="6"/>
  <c r="DG636" i="6"/>
  <c r="DM636" i="6"/>
  <c r="DK636" i="6"/>
  <c r="EJ636" i="6"/>
  <c r="DC636" i="6"/>
  <c r="DE636" i="6"/>
  <c r="DI636" i="6"/>
  <c r="CL636" i="6"/>
  <c r="CN636" i="6"/>
  <c r="BO636" i="6"/>
  <c r="BM636" i="6"/>
  <c r="BK636" i="6"/>
  <c r="CF636" i="6"/>
  <c r="AE636" i="6"/>
  <c r="AV636" i="6"/>
  <c r="CD636" i="6" s="1"/>
  <c r="BQ636" i="6"/>
  <c r="AX636" i="6"/>
  <c r="BS636" i="6"/>
  <c r="DA636" i="6"/>
  <c r="CJ636" i="6"/>
  <c r="AI636" i="6"/>
  <c r="BU636" i="6"/>
  <c r="BW636" i="6"/>
  <c r="Y636" i="6"/>
  <c r="AA636" i="6"/>
  <c r="AC636" i="6"/>
  <c r="AG636" i="6"/>
  <c r="AK636" i="6"/>
  <c r="CH636" i="6"/>
  <c r="AM636" i="6"/>
  <c r="V474" i="6"/>
  <c r="DG474" i="6"/>
  <c r="CL474" i="6"/>
  <c r="ED474" i="6"/>
  <c r="CH474" i="6"/>
  <c r="EJ474" i="6"/>
  <c r="CJ474" i="6"/>
  <c r="CN474" i="6"/>
  <c r="BW474" i="6"/>
  <c r="AM474" i="6"/>
  <c r="DX474" i="6"/>
  <c r="DK474" i="6"/>
  <c r="DM474" i="6"/>
  <c r="BU474" i="6"/>
  <c r="CF474" i="6"/>
  <c r="BO474" i="6"/>
  <c r="BQ474" i="6"/>
  <c r="BS474" i="6"/>
  <c r="AV474" i="6"/>
  <c r="CD474" i="6" s="1"/>
  <c r="AI474" i="6"/>
  <c r="AX474" i="6"/>
  <c r="DE474" i="6"/>
  <c r="AK474" i="6"/>
  <c r="DA474" i="6"/>
  <c r="DC474" i="6"/>
  <c r="BK474" i="6"/>
  <c r="AG474" i="6"/>
  <c r="BM474" i="6"/>
  <c r="Y474" i="6"/>
  <c r="AA474" i="6"/>
  <c r="AC474" i="6"/>
  <c r="AE474" i="6"/>
  <c r="DI474" i="6"/>
  <c r="V36" i="6"/>
  <c r="DX36" i="6"/>
  <c r="DG36" i="6"/>
  <c r="ED36" i="6"/>
  <c r="DI36" i="6"/>
  <c r="DC36" i="6"/>
  <c r="BW36" i="6"/>
  <c r="DM36" i="6"/>
  <c r="BM36" i="6"/>
  <c r="EJ36" i="6"/>
  <c r="CN36" i="6"/>
  <c r="BU36" i="6"/>
  <c r="CF36" i="6"/>
  <c r="CJ36" i="6"/>
  <c r="CH36" i="6"/>
  <c r="CL36" i="6"/>
  <c r="AI36" i="6"/>
  <c r="AV36" i="6"/>
  <c r="CD36" i="6" s="1"/>
  <c r="AX36" i="6"/>
  <c r="DA36" i="6"/>
  <c r="BK36" i="6"/>
  <c r="AK36" i="6"/>
  <c r="BS36" i="6"/>
  <c r="DE36" i="6"/>
  <c r="BO36" i="6"/>
  <c r="AM36" i="6"/>
  <c r="DK36" i="6"/>
  <c r="BQ36" i="6"/>
  <c r="AA36" i="6"/>
  <c r="AC36" i="6"/>
  <c r="AE36" i="6"/>
  <c r="AG36" i="6"/>
  <c r="Y36" i="6"/>
  <c r="V646" i="6"/>
  <c r="DX646" i="6"/>
  <c r="ED646" i="6"/>
  <c r="CH646" i="6"/>
  <c r="CJ646" i="6"/>
  <c r="BO646" i="6"/>
  <c r="CF646" i="6"/>
  <c r="BQ646" i="6"/>
  <c r="DM646" i="6"/>
  <c r="DA646" i="6"/>
  <c r="AV646" i="6"/>
  <c r="CD646" i="6" s="1"/>
  <c r="DC646" i="6"/>
  <c r="AX646" i="6"/>
  <c r="DG646" i="6"/>
  <c r="EJ646" i="6"/>
  <c r="DE646" i="6"/>
  <c r="CL646" i="6"/>
  <c r="CN646" i="6"/>
  <c r="DI646" i="6"/>
  <c r="BS646" i="6"/>
  <c r="BM646" i="6"/>
  <c r="Y646" i="6"/>
  <c r="BK646" i="6"/>
  <c r="BU646" i="6"/>
  <c r="AI646" i="6"/>
  <c r="AK646" i="6"/>
  <c r="AM646" i="6"/>
  <c r="BW646" i="6"/>
  <c r="DK646" i="6"/>
  <c r="AC646" i="6"/>
  <c r="AE646" i="6"/>
  <c r="AG646" i="6"/>
  <c r="AA646" i="6"/>
  <c r="V64" i="6"/>
  <c r="DX64" i="6"/>
  <c r="DK64" i="6"/>
  <c r="CL64" i="6"/>
  <c r="BS64" i="6"/>
  <c r="BU64" i="6"/>
  <c r="ED64" i="6"/>
  <c r="AM64" i="6"/>
  <c r="EJ64" i="6"/>
  <c r="DA64" i="6"/>
  <c r="DC64" i="6"/>
  <c r="DM64" i="6"/>
  <c r="DE64" i="6"/>
  <c r="DG64" i="6"/>
  <c r="DI64" i="6"/>
  <c r="AE64" i="6"/>
  <c r="AK64" i="6"/>
  <c r="AG64" i="6"/>
  <c r="CH64" i="6"/>
  <c r="CJ64" i="6"/>
  <c r="CF64" i="6"/>
  <c r="AI64" i="6"/>
  <c r="CN64" i="6"/>
  <c r="BK64" i="6"/>
  <c r="BQ64" i="6"/>
  <c r="BW64" i="6"/>
  <c r="BM64" i="6"/>
  <c r="BO64" i="6"/>
  <c r="AX64" i="6"/>
  <c r="Y64" i="6"/>
  <c r="AA64" i="6"/>
  <c r="AV64" i="6"/>
  <c r="CD64" i="6" s="1"/>
  <c r="AC64" i="6"/>
  <c r="V297" i="6"/>
  <c r="DA297" i="6"/>
  <c r="DE297" i="6"/>
  <c r="BK297" i="6"/>
  <c r="DG297" i="6"/>
  <c r="BM297" i="6"/>
  <c r="AX297" i="6"/>
  <c r="AE297" i="6"/>
  <c r="AG297" i="6"/>
  <c r="CL297" i="6"/>
  <c r="DC297" i="6"/>
  <c r="DK297" i="6"/>
  <c r="DM297" i="6"/>
  <c r="CH297" i="6"/>
  <c r="CF297" i="6"/>
  <c r="DX297" i="6"/>
  <c r="BS297" i="6"/>
  <c r="ED297" i="6"/>
  <c r="BU297" i="6"/>
  <c r="EJ297" i="6"/>
  <c r="BW297" i="6"/>
  <c r="AK297" i="6"/>
  <c r="AM297" i="6"/>
  <c r="AI297" i="6"/>
  <c r="CJ297" i="6"/>
  <c r="Y297" i="6"/>
  <c r="AV297" i="6"/>
  <c r="CD297" i="6" s="1"/>
  <c r="AA297" i="6"/>
  <c r="AC297" i="6"/>
  <c r="CN297" i="6"/>
  <c r="BO297" i="6"/>
  <c r="BQ297" i="6"/>
  <c r="DI297" i="6"/>
  <c r="V577" i="6"/>
  <c r="DK577" i="6"/>
  <c r="DM577" i="6"/>
  <c r="BU577" i="6"/>
  <c r="AX577" i="6"/>
  <c r="AE577" i="6"/>
  <c r="DA577" i="6"/>
  <c r="BW577" i="6"/>
  <c r="AG577" i="6"/>
  <c r="EJ577" i="6"/>
  <c r="ED577" i="6"/>
  <c r="DC577" i="6"/>
  <c r="DE577" i="6"/>
  <c r="DG577" i="6"/>
  <c r="BM577" i="6"/>
  <c r="BO577" i="6"/>
  <c r="BQ577" i="6"/>
  <c r="BS577" i="6"/>
  <c r="AV577" i="6"/>
  <c r="CD577" i="6" s="1"/>
  <c r="CN577" i="6"/>
  <c r="DI577" i="6"/>
  <c r="CF577" i="6"/>
  <c r="CL577" i="6"/>
  <c r="BK577" i="6"/>
  <c r="AA577" i="6"/>
  <c r="CH577" i="6"/>
  <c r="CJ577" i="6"/>
  <c r="Y577" i="6"/>
  <c r="AK577" i="6"/>
  <c r="AM577" i="6"/>
  <c r="DX577" i="6"/>
  <c r="AI577" i="6"/>
  <c r="AC577" i="6"/>
  <c r="V67" i="6"/>
  <c r="DM67" i="6"/>
  <c r="DA67" i="6"/>
  <c r="CH67" i="6"/>
  <c r="BS67" i="6"/>
  <c r="DC67" i="6"/>
  <c r="CJ67" i="6"/>
  <c r="BU67" i="6"/>
  <c r="BK67" i="6"/>
  <c r="AX67" i="6"/>
  <c r="AE67" i="6"/>
  <c r="BM67" i="6"/>
  <c r="AG67" i="6"/>
  <c r="DE67" i="6"/>
  <c r="CF67" i="6"/>
  <c r="CL67" i="6"/>
  <c r="EJ67" i="6"/>
  <c r="DI67" i="6"/>
  <c r="BW67" i="6"/>
  <c r="AK67" i="6"/>
  <c r="AM67" i="6"/>
  <c r="AV67" i="6"/>
  <c r="CD67" i="6" s="1"/>
  <c r="DG67" i="6"/>
  <c r="DX67" i="6"/>
  <c r="DK67" i="6"/>
  <c r="Y67" i="6"/>
  <c r="AC67" i="6"/>
  <c r="ED67" i="6"/>
  <c r="AA67" i="6"/>
  <c r="AI67" i="6"/>
  <c r="CN67" i="6"/>
  <c r="BO67" i="6"/>
  <c r="BQ67" i="6"/>
  <c r="V261" i="6"/>
  <c r="CH261" i="6"/>
  <c r="DC261" i="6"/>
  <c r="DE261" i="6"/>
  <c r="DX261" i="6"/>
  <c r="ED261" i="6"/>
  <c r="BO261" i="6"/>
  <c r="BQ261" i="6"/>
  <c r="EJ261" i="6"/>
  <c r="DM261" i="6"/>
  <c r="BK261" i="6"/>
  <c r="BS261" i="6"/>
  <c r="BM261" i="6"/>
  <c r="BU261" i="6"/>
  <c r="AA261" i="6"/>
  <c r="AC261" i="6"/>
  <c r="CF261" i="6"/>
  <c r="AE261" i="6"/>
  <c r="AV261" i="6"/>
  <c r="CD261" i="6" s="1"/>
  <c r="Y261" i="6"/>
  <c r="AX261" i="6"/>
  <c r="AG261" i="6"/>
  <c r="AI261" i="6"/>
  <c r="DG261" i="6"/>
  <c r="DK261" i="6"/>
  <c r="CJ261" i="6"/>
  <c r="DI261" i="6"/>
  <c r="AK261" i="6"/>
  <c r="AM261" i="6"/>
  <c r="BW261" i="6"/>
  <c r="DA261" i="6"/>
  <c r="CL261" i="6"/>
  <c r="CN261" i="6"/>
  <c r="V552" i="6"/>
  <c r="EJ552" i="6"/>
  <c r="ED552" i="6"/>
  <c r="DI552" i="6"/>
  <c r="DE552" i="6"/>
  <c r="DG552" i="6"/>
  <c r="CL552" i="6"/>
  <c r="BK552" i="6"/>
  <c r="AE552" i="6"/>
  <c r="CN552" i="6"/>
  <c r="BM552" i="6"/>
  <c r="AG552" i="6"/>
  <c r="DX552" i="6"/>
  <c r="DM552" i="6"/>
  <c r="CF552" i="6"/>
  <c r="CH552" i="6"/>
  <c r="CJ552" i="6"/>
  <c r="BO552" i="6"/>
  <c r="AX552" i="6"/>
  <c r="AV552" i="6"/>
  <c r="CD552" i="6" s="1"/>
  <c r="BQ552" i="6"/>
  <c r="DA552" i="6"/>
  <c r="BS552" i="6"/>
  <c r="DC552" i="6"/>
  <c r="DK552" i="6"/>
  <c r="Y552" i="6"/>
  <c r="AI552" i="6"/>
  <c r="AA552" i="6"/>
  <c r="BU552" i="6"/>
  <c r="BW552" i="6"/>
  <c r="AK552" i="6"/>
  <c r="AM552" i="6"/>
  <c r="AC552" i="6"/>
  <c r="V148" i="6"/>
  <c r="DA148" i="6"/>
  <c r="CF148" i="6"/>
  <c r="BQ148" i="6"/>
  <c r="CH148" i="6"/>
  <c r="BS148" i="6"/>
  <c r="AV148" i="6"/>
  <c r="CD148" i="6" s="1"/>
  <c r="DM148" i="6"/>
  <c r="EJ148" i="6"/>
  <c r="DK148" i="6"/>
  <c r="DX148" i="6"/>
  <c r="ED148" i="6"/>
  <c r="DC148" i="6"/>
  <c r="DE148" i="6"/>
  <c r="DG148" i="6"/>
  <c r="DI148" i="6"/>
  <c r="BU148" i="6"/>
  <c r="BW148" i="6"/>
  <c r="CJ148" i="6"/>
  <c r="CL148" i="6"/>
  <c r="AX148" i="6"/>
  <c r="CN148" i="6"/>
  <c r="BK148" i="6"/>
  <c r="Y148" i="6"/>
  <c r="BM148" i="6"/>
  <c r="BO148" i="6"/>
  <c r="AI148" i="6"/>
  <c r="AK148" i="6"/>
  <c r="AA148" i="6"/>
  <c r="AE148" i="6"/>
  <c r="AC148" i="6"/>
  <c r="AG148" i="6"/>
  <c r="AM148" i="6"/>
  <c r="V605" i="6"/>
  <c r="DA605" i="6"/>
  <c r="ED605" i="6"/>
  <c r="EJ605" i="6"/>
  <c r="Y605" i="6"/>
  <c r="CJ605" i="6"/>
  <c r="DX605" i="6"/>
  <c r="DK605" i="6"/>
  <c r="DM605" i="6"/>
  <c r="BU605" i="6"/>
  <c r="BW605" i="6"/>
  <c r="DC605" i="6"/>
  <c r="DE605" i="6"/>
  <c r="AV605" i="6"/>
  <c r="CD605" i="6" s="1"/>
  <c r="CF605" i="6"/>
  <c r="BO605" i="6"/>
  <c r="CH605" i="6"/>
  <c r="BQ605" i="6"/>
  <c r="CL605" i="6"/>
  <c r="BS605" i="6"/>
  <c r="CN605" i="6"/>
  <c r="BK605" i="6"/>
  <c r="AC605" i="6"/>
  <c r="AE605" i="6"/>
  <c r="DI605" i="6"/>
  <c r="AX605" i="6"/>
  <c r="BM605" i="6"/>
  <c r="AI605" i="6"/>
  <c r="AK605" i="6"/>
  <c r="DG605" i="6"/>
  <c r="AM605" i="6"/>
  <c r="AA605" i="6"/>
  <c r="AG605" i="6"/>
  <c r="V96" i="6"/>
  <c r="DG96" i="6"/>
  <c r="DI96" i="6"/>
  <c r="DK96" i="6"/>
  <c r="CJ96" i="6"/>
  <c r="CL96" i="6"/>
  <c r="EJ96" i="6"/>
  <c r="CH96" i="6"/>
  <c r="BK96" i="6"/>
  <c r="BM96" i="6"/>
  <c r="DC96" i="6"/>
  <c r="CN96" i="6"/>
  <c r="AA96" i="6"/>
  <c r="DE96" i="6"/>
  <c r="AC96" i="6"/>
  <c r="DM96" i="6"/>
  <c r="AE96" i="6"/>
  <c r="DA96" i="6"/>
  <c r="BO96" i="6"/>
  <c r="Y96" i="6"/>
  <c r="BQ96" i="6"/>
  <c r="BW96" i="6"/>
  <c r="AI96" i="6"/>
  <c r="BS96" i="6"/>
  <c r="BU96" i="6"/>
  <c r="AG96" i="6"/>
  <c r="ED96" i="6"/>
  <c r="CF96" i="6"/>
  <c r="AK96" i="6"/>
  <c r="AM96" i="6"/>
  <c r="DX96" i="6"/>
  <c r="AV96" i="6"/>
  <c r="CD96" i="6" s="1"/>
  <c r="AX96" i="6"/>
  <c r="V445" i="6"/>
  <c r="DA445" i="6"/>
  <c r="DX445" i="6"/>
  <c r="ED445" i="6"/>
  <c r="DC445" i="6"/>
  <c r="DE445" i="6"/>
  <c r="Y445" i="6"/>
  <c r="DM445" i="6"/>
  <c r="CF445" i="6"/>
  <c r="CL445" i="6"/>
  <c r="CN445" i="6"/>
  <c r="AX445" i="6"/>
  <c r="AG445" i="6"/>
  <c r="AM445" i="6"/>
  <c r="AV445" i="6"/>
  <c r="CD445" i="6" s="1"/>
  <c r="AI445" i="6"/>
  <c r="AK445" i="6"/>
  <c r="CH445" i="6"/>
  <c r="CJ445" i="6"/>
  <c r="BK445" i="6"/>
  <c r="AA445" i="6"/>
  <c r="EJ445" i="6"/>
  <c r="BO445" i="6"/>
  <c r="DI445" i="6"/>
  <c r="BS445" i="6"/>
  <c r="BU445" i="6"/>
  <c r="BQ445" i="6"/>
  <c r="BW445" i="6"/>
  <c r="BM445" i="6"/>
  <c r="AE445" i="6"/>
  <c r="DG445" i="6"/>
  <c r="AC445" i="6"/>
  <c r="DK445" i="6"/>
  <c r="V53" i="6"/>
  <c r="DX53" i="6"/>
  <c r="DI53" i="6"/>
  <c r="DK53" i="6"/>
  <c r="ED53" i="6"/>
  <c r="EJ53" i="6"/>
  <c r="CH53" i="6"/>
  <c r="CJ53" i="6"/>
  <c r="CL53" i="6"/>
  <c r="BU53" i="6"/>
  <c r="CN53" i="6"/>
  <c r="BW53" i="6"/>
  <c r="DM53" i="6"/>
  <c r="DG53" i="6"/>
  <c r="DA53" i="6"/>
  <c r="DC53" i="6"/>
  <c r="BK53" i="6"/>
  <c r="AV53" i="6"/>
  <c r="CD53" i="6" s="1"/>
  <c r="AX53" i="6"/>
  <c r="BM53" i="6"/>
  <c r="BO53" i="6"/>
  <c r="AK53" i="6"/>
  <c r="DE53" i="6"/>
  <c r="AM53" i="6"/>
  <c r="CF53" i="6"/>
  <c r="BQ53" i="6"/>
  <c r="Y53" i="6"/>
  <c r="AA53" i="6"/>
  <c r="AC53" i="6"/>
  <c r="AE53" i="6"/>
  <c r="AG53" i="6"/>
  <c r="BS53" i="6"/>
  <c r="AI53" i="6"/>
  <c r="V82" i="6"/>
  <c r="DC82" i="6"/>
  <c r="DE82" i="6"/>
  <c r="DI82" i="6"/>
  <c r="BW82" i="6"/>
  <c r="DK82" i="6"/>
  <c r="BS82" i="6"/>
  <c r="DM82" i="6"/>
  <c r="BU82" i="6"/>
  <c r="AE82" i="6"/>
  <c r="AG82" i="6"/>
  <c r="EJ82" i="6"/>
  <c r="CH82" i="6"/>
  <c r="DX82" i="6"/>
  <c r="ED82" i="6"/>
  <c r="AA82" i="6"/>
  <c r="AC82" i="6"/>
  <c r="AI82" i="6"/>
  <c r="DG82" i="6"/>
  <c r="BO82" i="6"/>
  <c r="AX82" i="6"/>
  <c r="BQ82" i="6"/>
  <c r="AV82" i="6"/>
  <c r="CD82" i="6" s="1"/>
  <c r="CL82" i="6"/>
  <c r="CN82" i="6"/>
  <c r="CF82" i="6"/>
  <c r="CJ82" i="6"/>
  <c r="Y82" i="6"/>
  <c r="AM82" i="6"/>
  <c r="BM82" i="6"/>
  <c r="DA82" i="6"/>
  <c r="BK82" i="6"/>
  <c r="AK82" i="6"/>
  <c r="V24" i="6"/>
  <c r="ED24" i="6"/>
  <c r="CL24" i="6"/>
  <c r="DC24" i="6"/>
  <c r="DE24" i="6"/>
  <c r="DK24" i="6"/>
  <c r="AM24" i="6"/>
  <c r="DM24" i="6"/>
  <c r="CN24" i="6"/>
  <c r="DX24" i="6"/>
  <c r="CF24" i="6"/>
  <c r="CH24" i="6"/>
  <c r="CJ24" i="6"/>
  <c r="DA24" i="6"/>
  <c r="AV24" i="6"/>
  <c r="CD24" i="6" s="1"/>
  <c r="Y24" i="6"/>
  <c r="AX24" i="6"/>
  <c r="AA24" i="6"/>
  <c r="EJ24" i="6"/>
  <c r="AC24" i="6"/>
  <c r="BM24" i="6"/>
  <c r="AE24" i="6"/>
  <c r="BO24" i="6"/>
  <c r="BK24" i="6"/>
  <c r="AG24" i="6"/>
  <c r="BQ24" i="6"/>
  <c r="DG24" i="6"/>
  <c r="DI24" i="6"/>
  <c r="AK24" i="6"/>
  <c r="BS24" i="6"/>
  <c r="BU24" i="6"/>
  <c r="AI24" i="6"/>
  <c r="BW24" i="6"/>
  <c r="V105" i="6"/>
  <c r="DA105" i="6"/>
  <c r="DC105" i="6"/>
  <c r="ED105" i="6"/>
  <c r="DM105" i="6"/>
  <c r="BU105" i="6"/>
  <c r="Y105" i="6"/>
  <c r="DK105" i="6"/>
  <c r="EJ105" i="6"/>
  <c r="CN105" i="6"/>
  <c r="CH105" i="6"/>
  <c r="CJ105" i="6"/>
  <c r="CL105" i="6"/>
  <c r="CF105" i="6"/>
  <c r="AX105" i="6"/>
  <c r="AA105" i="6"/>
  <c r="AC105" i="6"/>
  <c r="DE105" i="6"/>
  <c r="AV105" i="6"/>
  <c r="CD105" i="6" s="1"/>
  <c r="AM105" i="6"/>
  <c r="DX105" i="6"/>
  <c r="BW105" i="6"/>
  <c r="BO105" i="6"/>
  <c r="AI105" i="6"/>
  <c r="BQ105" i="6"/>
  <c r="AK105" i="6"/>
  <c r="BM105" i="6"/>
  <c r="DG105" i="6"/>
  <c r="BS105" i="6"/>
  <c r="DI105" i="6"/>
  <c r="AG105" i="6"/>
  <c r="AE105" i="6"/>
  <c r="BK105" i="6"/>
  <c r="V759" i="6"/>
  <c r="ED759" i="6"/>
  <c r="DG759" i="6"/>
  <c r="CH759" i="6"/>
  <c r="AM759" i="6"/>
  <c r="CJ759" i="6"/>
  <c r="DA759" i="6"/>
  <c r="DX759" i="6"/>
  <c r="DK759" i="6"/>
  <c r="DM759" i="6"/>
  <c r="AC759" i="6"/>
  <c r="AE759" i="6"/>
  <c r="CF759" i="6"/>
  <c r="AI759" i="6"/>
  <c r="CL759" i="6"/>
  <c r="AG759" i="6"/>
  <c r="BS759" i="6"/>
  <c r="AA759" i="6"/>
  <c r="BU759" i="6"/>
  <c r="AK759" i="6"/>
  <c r="EJ759" i="6"/>
  <c r="BW759" i="6"/>
  <c r="DI759" i="6"/>
  <c r="BK759" i="6"/>
  <c r="AX759" i="6"/>
  <c r="BM759" i="6"/>
  <c r="DC759" i="6"/>
  <c r="DE759" i="6"/>
  <c r="CN759" i="6"/>
  <c r="BO759" i="6"/>
  <c r="BQ759" i="6"/>
  <c r="Y759" i="6"/>
  <c r="AV759" i="6"/>
  <c r="CD759" i="6" s="1"/>
  <c r="V684" i="6"/>
  <c r="DM684" i="6"/>
  <c r="CL684" i="6"/>
  <c r="DX684" i="6"/>
  <c r="DA684" i="6"/>
  <c r="ED684" i="6"/>
  <c r="DC684" i="6"/>
  <c r="AM684" i="6"/>
  <c r="DG684" i="6"/>
  <c r="EJ684" i="6"/>
  <c r="DE684" i="6"/>
  <c r="DI684" i="6"/>
  <c r="CN684" i="6"/>
  <c r="DK684" i="6"/>
  <c r="AC684" i="6"/>
  <c r="AE684" i="6"/>
  <c r="AI684" i="6"/>
  <c r="AG684" i="6"/>
  <c r="BU684" i="6"/>
  <c r="CF684" i="6"/>
  <c r="BW684" i="6"/>
  <c r="AV684" i="6"/>
  <c r="CD684" i="6" s="1"/>
  <c r="CH684" i="6"/>
  <c r="CJ684" i="6"/>
  <c r="BM684" i="6"/>
  <c r="BQ684" i="6"/>
  <c r="AK684" i="6"/>
  <c r="BS684" i="6"/>
  <c r="BO684" i="6"/>
  <c r="BK684" i="6"/>
  <c r="AX684" i="6"/>
  <c r="Y684" i="6"/>
  <c r="AA684" i="6"/>
  <c r="V306" i="6"/>
  <c r="DX306" i="6"/>
  <c r="ED306" i="6"/>
  <c r="DA306" i="6"/>
  <c r="CF306" i="6"/>
  <c r="BK306" i="6"/>
  <c r="CJ306" i="6"/>
  <c r="DI306" i="6"/>
  <c r="CL306" i="6"/>
  <c r="CH306" i="6"/>
  <c r="BS306" i="6"/>
  <c r="CN306" i="6"/>
  <c r="BU306" i="6"/>
  <c r="DC306" i="6"/>
  <c r="AE306" i="6"/>
  <c r="AG306" i="6"/>
  <c r="AI306" i="6"/>
  <c r="AK306" i="6"/>
  <c r="DE306" i="6"/>
  <c r="DK306" i="6"/>
  <c r="DM306" i="6"/>
  <c r="DG306" i="6"/>
  <c r="Y306" i="6"/>
  <c r="BO306" i="6"/>
  <c r="EJ306" i="6"/>
  <c r="BM306" i="6"/>
  <c r="AM306" i="6"/>
  <c r="BQ306" i="6"/>
  <c r="BW306" i="6"/>
  <c r="AV306" i="6"/>
  <c r="CD306" i="6" s="1"/>
  <c r="AX306" i="6"/>
  <c r="AA306" i="6"/>
  <c r="AC306" i="6"/>
  <c r="V25" i="6"/>
  <c r="DA25" i="6"/>
  <c r="DC25" i="6"/>
  <c r="DK25" i="6"/>
  <c r="BU25" i="6"/>
  <c r="ED25" i="6"/>
  <c r="EJ25" i="6"/>
  <c r="CH25" i="6"/>
  <c r="BQ25" i="6"/>
  <c r="CJ25" i="6"/>
  <c r="BS25" i="6"/>
  <c r="Y25" i="6"/>
  <c r="DE25" i="6"/>
  <c r="BK25" i="6"/>
  <c r="CF25" i="6"/>
  <c r="CL25" i="6"/>
  <c r="CN25" i="6"/>
  <c r="AE25" i="6"/>
  <c r="AK25" i="6"/>
  <c r="AG25" i="6"/>
  <c r="AI25" i="6"/>
  <c r="AM25" i="6"/>
  <c r="DX25" i="6"/>
  <c r="DM25" i="6"/>
  <c r="BO25" i="6"/>
  <c r="AA25" i="6"/>
  <c r="BW25" i="6"/>
  <c r="AC25" i="6"/>
  <c r="AV25" i="6"/>
  <c r="CD25" i="6" s="1"/>
  <c r="BM25" i="6"/>
  <c r="DG25" i="6"/>
  <c r="DI25" i="6"/>
  <c r="AX25" i="6"/>
  <c r="V572" i="6"/>
  <c r="ED572" i="6"/>
  <c r="EJ572" i="6"/>
  <c r="CL572" i="6"/>
  <c r="CN572" i="6"/>
  <c r="DM572" i="6"/>
  <c r="BK572" i="6"/>
  <c r="AE572" i="6"/>
  <c r="CF572" i="6"/>
  <c r="BM572" i="6"/>
  <c r="AG572" i="6"/>
  <c r="DX572" i="6"/>
  <c r="DA572" i="6"/>
  <c r="DC572" i="6"/>
  <c r="DE572" i="6"/>
  <c r="DI572" i="6"/>
  <c r="DG572" i="6"/>
  <c r="DK572" i="6"/>
  <c r="Y572" i="6"/>
  <c r="AI572" i="6"/>
  <c r="AA572" i="6"/>
  <c r="AC572" i="6"/>
  <c r="AK572" i="6"/>
  <c r="CJ572" i="6"/>
  <c r="AV572" i="6"/>
  <c r="CD572" i="6" s="1"/>
  <c r="BO572" i="6"/>
  <c r="BQ572" i="6"/>
  <c r="BS572" i="6"/>
  <c r="BU572" i="6"/>
  <c r="AX572" i="6"/>
  <c r="BW572" i="6"/>
  <c r="CH572" i="6"/>
  <c r="AM572" i="6"/>
  <c r="V371" i="6"/>
  <c r="DX371" i="6"/>
  <c r="CH371" i="6"/>
  <c r="DM371" i="6"/>
  <c r="DA371" i="6"/>
  <c r="DC371" i="6"/>
  <c r="CJ371" i="6"/>
  <c r="ED371" i="6"/>
  <c r="DI371" i="6"/>
  <c r="CF371" i="6"/>
  <c r="DE371" i="6"/>
  <c r="CL371" i="6"/>
  <c r="DG371" i="6"/>
  <c r="CN371" i="6"/>
  <c r="BO371" i="6"/>
  <c r="AV371" i="6"/>
  <c r="CD371" i="6" s="1"/>
  <c r="AG371" i="6"/>
  <c r="BQ371" i="6"/>
  <c r="Y371" i="6"/>
  <c r="AC371" i="6"/>
  <c r="BW371" i="6"/>
  <c r="AE371" i="6"/>
  <c r="BS371" i="6"/>
  <c r="AA371" i="6"/>
  <c r="BU371" i="6"/>
  <c r="AX371" i="6"/>
  <c r="EJ371" i="6"/>
  <c r="BK371" i="6"/>
  <c r="BM371" i="6"/>
  <c r="AI371" i="6"/>
  <c r="DK371" i="6"/>
  <c r="AK371" i="6"/>
  <c r="AM371" i="6"/>
  <c r="V356" i="6"/>
  <c r="DG356" i="6"/>
  <c r="DA356" i="6"/>
  <c r="DC356" i="6"/>
  <c r="DE356" i="6"/>
  <c r="DX356" i="6"/>
  <c r="DI356" i="6"/>
  <c r="DK356" i="6"/>
  <c r="CL356" i="6"/>
  <c r="ED356" i="6"/>
  <c r="AX356" i="6"/>
  <c r="EJ356" i="6"/>
  <c r="BK356" i="6"/>
  <c r="AG356" i="6"/>
  <c r="AM356" i="6"/>
  <c r="BM356" i="6"/>
  <c r="AI356" i="6"/>
  <c r="BS356" i="6"/>
  <c r="DM356" i="6"/>
  <c r="BO356" i="6"/>
  <c r="AK356" i="6"/>
  <c r="BQ356" i="6"/>
  <c r="AE356" i="6"/>
  <c r="BU356" i="6"/>
  <c r="CF356" i="6"/>
  <c r="CH356" i="6"/>
  <c r="BW356" i="6"/>
  <c r="AV356" i="6"/>
  <c r="CD356" i="6" s="1"/>
  <c r="Y356" i="6"/>
  <c r="AC356" i="6"/>
  <c r="AA356" i="6"/>
  <c r="CJ356" i="6"/>
  <c r="CN356" i="6"/>
  <c r="V305" i="6"/>
  <c r="DA305" i="6"/>
  <c r="DG305" i="6"/>
  <c r="DI305" i="6"/>
  <c r="BS305" i="6"/>
  <c r="BU305" i="6"/>
  <c r="BW305" i="6"/>
  <c r="Y305" i="6"/>
  <c r="DM305" i="6"/>
  <c r="DX305" i="6"/>
  <c r="ED305" i="6"/>
  <c r="EJ305" i="6"/>
  <c r="DE305" i="6"/>
  <c r="DK305" i="6"/>
  <c r="BK305" i="6"/>
  <c r="BM305" i="6"/>
  <c r="BO305" i="6"/>
  <c r="DC305" i="6"/>
  <c r="AA305" i="6"/>
  <c r="CH305" i="6"/>
  <c r="CJ305" i="6"/>
  <c r="CF305" i="6"/>
  <c r="AE305" i="6"/>
  <c r="AC305" i="6"/>
  <c r="AG305" i="6"/>
  <c r="AI305" i="6"/>
  <c r="CN305" i="6"/>
  <c r="CL305" i="6"/>
  <c r="AX305" i="6"/>
  <c r="AV305" i="6"/>
  <c r="CD305" i="6" s="1"/>
  <c r="AM305" i="6"/>
  <c r="AK305" i="6"/>
  <c r="BQ305" i="6"/>
  <c r="V403" i="6"/>
  <c r="DI403" i="6"/>
  <c r="DK403" i="6"/>
  <c r="DX403" i="6"/>
  <c r="ED403" i="6"/>
  <c r="BQ403" i="6"/>
  <c r="BS403" i="6"/>
  <c r="EJ403" i="6"/>
  <c r="DE403" i="6"/>
  <c r="DA403" i="6"/>
  <c r="AK403" i="6"/>
  <c r="AM403" i="6"/>
  <c r="CH403" i="6"/>
  <c r="AV403" i="6"/>
  <c r="CD403" i="6" s="1"/>
  <c r="AX403" i="6"/>
  <c r="CL403" i="6"/>
  <c r="CJ403" i="6"/>
  <c r="CF403" i="6"/>
  <c r="DC403" i="6"/>
  <c r="DM403" i="6"/>
  <c r="CN403" i="6"/>
  <c r="BK403" i="6"/>
  <c r="BM403" i="6"/>
  <c r="AA403" i="6"/>
  <c r="AE403" i="6"/>
  <c r="AC403" i="6"/>
  <c r="BU403" i="6"/>
  <c r="BW403" i="6"/>
  <c r="AI403" i="6"/>
  <c r="BO403" i="6"/>
  <c r="Y403" i="6"/>
  <c r="DG403" i="6"/>
  <c r="AG403" i="6"/>
  <c r="V331" i="6"/>
  <c r="CH331" i="6"/>
  <c r="DA331" i="6"/>
  <c r="ED331" i="6"/>
  <c r="BO331" i="6"/>
  <c r="EJ331" i="6"/>
  <c r="BQ331" i="6"/>
  <c r="BK331" i="6"/>
  <c r="DC331" i="6"/>
  <c r="BM331" i="6"/>
  <c r="DE331" i="6"/>
  <c r="DK331" i="6"/>
  <c r="DM331" i="6"/>
  <c r="BS331" i="6"/>
  <c r="CF331" i="6"/>
  <c r="AG331" i="6"/>
  <c r="AI331" i="6"/>
  <c r="AK331" i="6"/>
  <c r="AM331" i="6"/>
  <c r="DI331" i="6"/>
  <c r="AV331" i="6"/>
  <c r="CD331" i="6" s="1"/>
  <c r="AX331" i="6"/>
  <c r="CN331" i="6"/>
  <c r="CJ331" i="6"/>
  <c r="CL331" i="6"/>
  <c r="AA331" i="6"/>
  <c r="AC331" i="6"/>
  <c r="BU331" i="6"/>
  <c r="Y331" i="6"/>
  <c r="AE331" i="6"/>
  <c r="DG331" i="6"/>
  <c r="BW331" i="6"/>
  <c r="DX331" i="6"/>
  <c r="V142" i="6"/>
  <c r="DC142" i="6"/>
  <c r="DE142" i="6"/>
  <c r="DK142" i="6"/>
  <c r="BU142" i="6"/>
  <c r="BW142" i="6"/>
  <c r="AE142" i="6"/>
  <c r="DA142" i="6"/>
  <c r="AG142" i="6"/>
  <c r="DG142" i="6"/>
  <c r="DX142" i="6"/>
  <c r="ED142" i="6"/>
  <c r="DM142" i="6"/>
  <c r="CF142" i="6"/>
  <c r="BK142" i="6"/>
  <c r="BM142" i="6"/>
  <c r="AM142" i="6"/>
  <c r="BO142" i="6"/>
  <c r="BQ142" i="6"/>
  <c r="BS142" i="6"/>
  <c r="AV142" i="6"/>
  <c r="CD142" i="6" s="1"/>
  <c r="CH142" i="6"/>
  <c r="CJ142" i="6"/>
  <c r="EJ142" i="6"/>
  <c r="AA142" i="6"/>
  <c r="AC142" i="6"/>
  <c r="AI142" i="6"/>
  <c r="AK142" i="6"/>
  <c r="DI142" i="6"/>
  <c r="Y142" i="6"/>
  <c r="CL142" i="6"/>
  <c r="CN142" i="6"/>
  <c r="AX142" i="6"/>
  <c r="V744" i="6"/>
  <c r="EJ744" i="6"/>
  <c r="CL744" i="6"/>
  <c r="DG744" i="6"/>
  <c r="CJ744" i="6"/>
  <c r="DI744" i="6"/>
  <c r="CN744" i="6"/>
  <c r="AM744" i="6"/>
  <c r="DX744" i="6"/>
  <c r="ED744" i="6"/>
  <c r="CH744" i="6"/>
  <c r="DC744" i="6"/>
  <c r="DE744" i="6"/>
  <c r="DK744" i="6"/>
  <c r="CF744" i="6"/>
  <c r="DM744" i="6"/>
  <c r="BS744" i="6"/>
  <c r="BU744" i="6"/>
  <c r="BW744" i="6"/>
  <c r="DA744" i="6"/>
  <c r="BK744" i="6"/>
  <c r="Y744" i="6"/>
  <c r="AA744" i="6"/>
  <c r="AC744" i="6"/>
  <c r="BM744" i="6"/>
  <c r="AE744" i="6"/>
  <c r="AK744" i="6"/>
  <c r="AV744" i="6"/>
  <c r="CD744" i="6" s="1"/>
  <c r="AG744" i="6"/>
  <c r="AI744" i="6"/>
  <c r="BQ744" i="6"/>
  <c r="BO744" i="6"/>
  <c r="AX744" i="6"/>
  <c r="V118" i="6"/>
  <c r="DK118" i="6"/>
  <c r="DE118" i="6"/>
  <c r="DG118" i="6"/>
  <c r="BU118" i="6"/>
  <c r="BW118" i="6"/>
  <c r="AV118" i="6"/>
  <c r="CD118" i="6" s="1"/>
  <c r="DI118" i="6"/>
  <c r="EJ118" i="6"/>
  <c r="BO118" i="6"/>
  <c r="BQ118" i="6"/>
  <c r="DA118" i="6"/>
  <c r="DC118" i="6"/>
  <c r="AG118" i="6"/>
  <c r="DM118" i="6"/>
  <c r="AI118" i="6"/>
  <c r="CN118" i="6"/>
  <c r="DX118" i="6"/>
  <c r="ED118" i="6"/>
  <c r="CL118" i="6"/>
  <c r="CF118" i="6"/>
  <c r="CH118" i="6"/>
  <c r="CJ118" i="6"/>
  <c r="BS118" i="6"/>
  <c r="BK118" i="6"/>
  <c r="BM118" i="6"/>
  <c r="AA118" i="6"/>
  <c r="AC118" i="6"/>
  <c r="AK118" i="6"/>
  <c r="AM118" i="6"/>
  <c r="AE118" i="6"/>
  <c r="AX118" i="6"/>
  <c r="Y118" i="6"/>
  <c r="V620" i="6"/>
  <c r="DX620" i="6"/>
  <c r="DK620" i="6"/>
  <c r="ED620" i="6"/>
  <c r="DM620" i="6"/>
  <c r="BS620" i="6"/>
  <c r="DA620" i="6"/>
  <c r="BU620" i="6"/>
  <c r="Y620" i="6"/>
  <c r="DG620" i="6"/>
  <c r="DI620" i="6"/>
  <c r="EJ620" i="6"/>
  <c r="CF620" i="6"/>
  <c r="CH620" i="6"/>
  <c r="AG620" i="6"/>
  <c r="AI620" i="6"/>
  <c r="AM620" i="6"/>
  <c r="CJ620" i="6"/>
  <c r="AK620" i="6"/>
  <c r="CL620" i="6"/>
  <c r="CN620" i="6"/>
  <c r="BO620" i="6"/>
  <c r="AE620" i="6"/>
  <c r="BQ620" i="6"/>
  <c r="DE620" i="6"/>
  <c r="BW620" i="6"/>
  <c r="DC620" i="6"/>
  <c r="BK620" i="6"/>
  <c r="BM620" i="6"/>
  <c r="AC620" i="6"/>
  <c r="AV620" i="6"/>
  <c r="CD620" i="6" s="1"/>
  <c r="AX620" i="6"/>
  <c r="AA620" i="6"/>
  <c r="V590" i="6"/>
  <c r="DK590" i="6"/>
  <c r="DE590" i="6"/>
  <c r="DG590" i="6"/>
  <c r="CF590" i="6"/>
  <c r="CH590" i="6"/>
  <c r="Y590" i="6"/>
  <c r="DX590" i="6"/>
  <c r="BK590" i="6"/>
  <c r="AX590" i="6"/>
  <c r="DA590" i="6"/>
  <c r="BM590" i="6"/>
  <c r="DC590" i="6"/>
  <c r="BO590" i="6"/>
  <c r="AE590" i="6"/>
  <c r="AA590" i="6"/>
  <c r="ED590" i="6"/>
  <c r="AV590" i="6"/>
  <c r="CD590" i="6" s="1"/>
  <c r="AC590" i="6"/>
  <c r="BU590" i="6"/>
  <c r="AG590" i="6"/>
  <c r="DI590" i="6"/>
  <c r="BW590" i="6"/>
  <c r="CL590" i="6"/>
  <c r="DM590" i="6"/>
  <c r="EJ590" i="6"/>
  <c r="CN590" i="6"/>
  <c r="AK590" i="6"/>
  <c r="AM590" i="6"/>
  <c r="BQ590" i="6"/>
  <c r="CJ590" i="6"/>
  <c r="BS590" i="6"/>
  <c r="AI590" i="6"/>
  <c r="V645" i="6"/>
  <c r="DA645" i="6"/>
  <c r="DM645" i="6"/>
  <c r="DG645" i="6"/>
  <c r="DI645" i="6"/>
  <c r="Y645" i="6"/>
  <c r="DE645" i="6"/>
  <c r="DK645" i="6"/>
  <c r="AX645" i="6"/>
  <c r="CL645" i="6"/>
  <c r="AG645" i="6"/>
  <c r="AI645" i="6"/>
  <c r="AM645" i="6"/>
  <c r="DX645" i="6"/>
  <c r="DC645" i="6"/>
  <c r="CN645" i="6"/>
  <c r="BK645" i="6"/>
  <c r="BO645" i="6"/>
  <c r="ED645" i="6"/>
  <c r="BM645" i="6"/>
  <c r="AK645" i="6"/>
  <c r="EJ645" i="6"/>
  <c r="BQ645" i="6"/>
  <c r="BS645" i="6"/>
  <c r="BU645" i="6"/>
  <c r="AC645" i="6"/>
  <c r="BW645" i="6"/>
  <c r="AV645" i="6"/>
  <c r="CD645" i="6" s="1"/>
  <c r="AA645" i="6"/>
  <c r="AE645" i="6"/>
  <c r="CH645" i="6"/>
  <c r="CJ645" i="6"/>
  <c r="CF645" i="6"/>
  <c r="V847" i="6"/>
  <c r="EJ847" i="6"/>
  <c r="DG847" i="6"/>
  <c r="DI847" i="6"/>
  <c r="AX847" i="6"/>
  <c r="AE847" i="6"/>
  <c r="AG847" i="6"/>
  <c r="CN847" i="6"/>
  <c r="DX847" i="6"/>
  <c r="ED847" i="6"/>
  <c r="DC847" i="6"/>
  <c r="BM847" i="6"/>
  <c r="BO847" i="6"/>
  <c r="BQ847" i="6"/>
  <c r="DE847" i="6"/>
  <c r="DK847" i="6"/>
  <c r="DM847" i="6"/>
  <c r="CF847" i="6"/>
  <c r="BK847" i="6"/>
  <c r="CH847" i="6"/>
  <c r="Y847" i="6"/>
  <c r="CJ847" i="6"/>
  <c r="CL847" i="6"/>
  <c r="BW847" i="6"/>
  <c r="DA847" i="6"/>
  <c r="AK847" i="6"/>
  <c r="AM847" i="6"/>
  <c r="AV847" i="6"/>
  <c r="CD847" i="6" s="1"/>
  <c r="AC847" i="6"/>
  <c r="AA847" i="6"/>
  <c r="BS847" i="6"/>
  <c r="BU847" i="6"/>
  <c r="AI847" i="6"/>
  <c r="V114" i="6"/>
  <c r="DX114" i="6"/>
  <c r="CL114" i="6"/>
  <c r="BO114" i="6"/>
  <c r="DM114" i="6"/>
  <c r="DA114" i="6"/>
  <c r="DC114" i="6"/>
  <c r="AM114" i="6"/>
  <c r="BK114" i="6"/>
  <c r="DE114" i="6"/>
  <c r="DG114" i="6"/>
  <c r="DI114" i="6"/>
  <c r="DK114" i="6"/>
  <c r="BU114" i="6"/>
  <c r="BW114" i="6"/>
  <c r="CF114" i="6"/>
  <c r="CH114" i="6"/>
  <c r="ED114" i="6"/>
  <c r="EJ114" i="6"/>
  <c r="CJ114" i="6"/>
  <c r="CN114" i="6"/>
  <c r="AC114" i="6"/>
  <c r="BM114" i="6"/>
  <c r="AV114" i="6"/>
  <c r="CD114" i="6" s="1"/>
  <c r="BS114" i="6"/>
  <c r="BQ114" i="6"/>
  <c r="AX114" i="6"/>
  <c r="AE114" i="6"/>
  <c r="AG114" i="6"/>
  <c r="AI114" i="6"/>
  <c r="AK114" i="6"/>
  <c r="Y114" i="6"/>
  <c r="AA114" i="6"/>
  <c r="V822" i="6"/>
  <c r="EJ822" i="6"/>
  <c r="DE822" i="6"/>
  <c r="DM822" i="6"/>
  <c r="AE822" i="6"/>
  <c r="DA822" i="6"/>
  <c r="AG822" i="6"/>
  <c r="CH822" i="6"/>
  <c r="DX822" i="6"/>
  <c r="ED822" i="6"/>
  <c r="DC822" i="6"/>
  <c r="BK822" i="6"/>
  <c r="DK822" i="6"/>
  <c r="CF822" i="6"/>
  <c r="CJ822" i="6"/>
  <c r="CN822" i="6"/>
  <c r="CL822" i="6"/>
  <c r="AC822" i="6"/>
  <c r="Y822" i="6"/>
  <c r="AI822" i="6"/>
  <c r="AK822" i="6"/>
  <c r="AA822" i="6"/>
  <c r="DG822" i="6"/>
  <c r="DI822" i="6"/>
  <c r="BS822" i="6"/>
  <c r="BU822" i="6"/>
  <c r="AV822" i="6"/>
  <c r="CD822" i="6" s="1"/>
  <c r="AX822" i="6"/>
  <c r="BO822" i="6"/>
  <c r="BQ822" i="6"/>
  <c r="BW822" i="6"/>
  <c r="AM822" i="6"/>
  <c r="BM822" i="6"/>
  <c r="V804" i="6"/>
  <c r="DX804" i="6"/>
  <c r="ED804" i="6"/>
  <c r="CL804" i="6"/>
  <c r="CF804" i="6"/>
  <c r="DA804" i="6"/>
  <c r="CH804" i="6"/>
  <c r="DG804" i="6"/>
  <c r="AM804" i="6"/>
  <c r="DI804" i="6"/>
  <c r="EJ804" i="6"/>
  <c r="CN804" i="6"/>
  <c r="DK804" i="6"/>
  <c r="DM804" i="6"/>
  <c r="DC804" i="6"/>
  <c r="DE804" i="6"/>
  <c r="AA804" i="6"/>
  <c r="Y804" i="6"/>
  <c r="BQ804" i="6"/>
  <c r="AI804" i="6"/>
  <c r="AV804" i="6"/>
  <c r="CD804" i="6" s="1"/>
  <c r="AX804" i="6"/>
  <c r="BS804" i="6"/>
  <c r="AK804" i="6"/>
  <c r="BU804" i="6"/>
  <c r="BW804" i="6"/>
  <c r="BM804" i="6"/>
  <c r="AC804" i="6"/>
  <c r="AE804" i="6"/>
  <c r="AG804" i="6"/>
  <c r="BO804" i="6"/>
  <c r="CJ804" i="6"/>
  <c r="BK804" i="6"/>
  <c r="V343" i="6"/>
  <c r="DG343" i="6"/>
  <c r="DI343" i="6"/>
  <c r="DA343" i="6"/>
  <c r="BQ343" i="6"/>
  <c r="BS343" i="6"/>
  <c r="DE343" i="6"/>
  <c r="DM343" i="6"/>
  <c r="CF343" i="6"/>
  <c r="CH343" i="6"/>
  <c r="CJ343" i="6"/>
  <c r="BM343" i="6"/>
  <c r="AV343" i="6"/>
  <c r="CD343" i="6" s="1"/>
  <c r="BO343" i="6"/>
  <c r="AA343" i="6"/>
  <c r="BU343" i="6"/>
  <c r="Y343" i="6"/>
  <c r="BW343" i="6"/>
  <c r="DX343" i="6"/>
  <c r="ED343" i="6"/>
  <c r="AC343" i="6"/>
  <c r="AK343" i="6"/>
  <c r="AE343" i="6"/>
  <c r="AG343" i="6"/>
  <c r="AI343" i="6"/>
  <c r="DC343" i="6"/>
  <c r="BK343" i="6"/>
  <c r="DK343" i="6"/>
  <c r="AX343" i="6"/>
  <c r="CL343" i="6"/>
  <c r="CN343" i="6"/>
  <c r="EJ343" i="6"/>
  <c r="AM343" i="6"/>
  <c r="V845" i="6"/>
  <c r="DC845" i="6"/>
  <c r="DX845" i="6"/>
  <c r="ED845" i="6"/>
  <c r="CF845" i="6"/>
  <c r="Y845" i="6"/>
  <c r="EJ845" i="6"/>
  <c r="DM845" i="6"/>
  <c r="CJ845" i="6"/>
  <c r="AX845" i="6"/>
  <c r="CL845" i="6"/>
  <c r="CN845" i="6"/>
  <c r="AG845" i="6"/>
  <c r="AI845" i="6"/>
  <c r="AK845" i="6"/>
  <c r="AM845" i="6"/>
  <c r="BO845" i="6"/>
  <c r="DI845" i="6"/>
  <c r="DE845" i="6"/>
  <c r="DG845" i="6"/>
  <c r="BQ845" i="6"/>
  <c r="BK845" i="6"/>
  <c r="DA845" i="6"/>
  <c r="BM845" i="6"/>
  <c r="DK845" i="6"/>
  <c r="BW845" i="6"/>
  <c r="AV845" i="6"/>
  <c r="CD845" i="6" s="1"/>
  <c r="AE845" i="6"/>
  <c r="BS845" i="6"/>
  <c r="BU845" i="6"/>
  <c r="CH845" i="6"/>
  <c r="AA845" i="6"/>
  <c r="AC845" i="6"/>
  <c r="V625" i="6"/>
  <c r="DA625" i="6"/>
  <c r="DE625" i="6"/>
  <c r="DG625" i="6"/>
  <c r="CH625" i="6"/>
  <c r="CJ625" i="6"/>
  <c r="Y625" i="6"/>
  <c r="EJ625" i="6"/>
  <c r="ED625" i="6"/>
  <c r="DC625" i="6"/>
  <c r="DI625" i="6"/>
  <c r="CN625" i="6"/>
  <c r="CF625" i="6"/>
  <c r="DK625" i="6"/>
  <c r="CL625" i="6"/>
  <c r="BK625" i="6"/>
  <c r="DM625" i="6"/>
  <c r="BM625" i="6"/>
  <c r="BO625" i="6"/>
  <c r="AX625" i="6"/>
  <c r="BQ625" i="6"/>
  <c r="BW625" i="6"/>
  <c r="BS625" i="6"/>
  <c r="BU625" i="6"/>
  <c r="DX625" i="6"/>
  <c r="AC625" i="6"/>
  <c r="AE625" i="6"/>
  <c r="AG625" i="6"/>
  <c r="AI625" i="6"/>
  <c r="AK625" i="6"/>
  <c r="AM625" i="6"/>
  <c r="AV625" i="6"/>
  <c r="CD625" i="6" s="1"/>
  <c r="AA625" i="6"/>
  <c r="V570" i="6"/>
  <c r="DK570" i="6"/>
  <c r="ED570" i="6"/>
  <c r="DI570" i="6"/>
  <c r="Y570" i="6"/>
  <c r="CL570" i="6"/>
  <c r="DA570" i="6"/>
  <c r="DC570" i="6"/>
  <c r="DX570" i="6"/>
  <c r="EJ570" i="6"/>
  <c r="DE570" i="6"/>
  <c r="CH570" i="6"/>
  <c r="DG570" i="6"/>
  <c r="CJ570" i="6"/>
  <c r="DM570" i="6"/>
  <c r="CN570" i="6"/>
  <c r="BW570" i="6"/>
  <c r="BK570" i="6"/>
  <c r="AG570" i="6"/>
  <c r="BQ570" i="6"/>
  <c r="BS570" i="6"/>
  <c r="BM570" i="6"/>
  <c r="AI570" i="6"/>
  <c r="BO570" i="6"/>
  <c r="AK570" i="6"/>
  <c r="AM570" i="6"/>
  <c r="BU570" i="6"/>
  <c r="CF570" i="6"/>
  <c r="AV570" i="6"/>
  <c r="CD570" i="6" s="1"/>
  <c r="AC570" i="6"/>
  <c r="AX570" i="6"/>
  <c r="AE570" i="6"/>
  <c r="AA570" i="6"/>
  <c r="V120" i="6"/>
  <c r="DX120" i="6"/>
  <c r="BK120" i="6"/>
  <c r="ED120" i="6"/>
  <c r="CF120" i="6"/>
  <c r="DE120" i="6"/>
  <c r="BS120" i="6"/>
  <c r="DG120" i="6"/>
  <c r="BU120" i="6"/>
  <c r="Y120" i="6"/>
  <c r="DI120" i="6"/>
  <c r="CJ120" i="6"/>
  <c r="CL120" i="6"/>
  <c r="CN120" i="6"/>
  <c r="BM120" i="6"/>
  <c r="CH120" i="6"/>
  <c r="BO120" i="6"/>
  <c r="DC120" i="6"/>
  <c r="DK120" i="6"/>
  <c r="AX120" i="6"/>
  <c r="AA120" i="6"/>
  <c r="EJ120" i="6"/>
  <c r="DM120" i="6"/>
  <c r="AV120" i="6"/>
  <c r="CD120" i="6" s="1"/>
  <c r="AI120" i="6"/>
  <c r="AC120" i="6"/>
  <c r="AG120" i="6"/>
  <c r="DA120" i="6"/>
  <c r="AK120" i="6"/>
  <c r="AE120" i="6"/>
  <c r="BQ120" i="6"/>
  <c r="BW120" i="6"/>
  <c r="AM120" i="6"/>
  <c r="V187" i="6"/>
  <c r="DM187" i="6"/>
  <c r="EJ187" i="6"/>
  <c r="AX187" i="6"/>
  <c r="AE187" i="6"/>
  <c r="AG187" i="6"/>
  <c r="DX187" i="6"/>
  <c r="DK187" i="6"/>
  <c r="DG187" i="6"/>
  <c r="DI187" i="6"/>
  <c r="CL187" i="6"/>
  <c r="BS187" i="6"/>
  <c r="DA187" i="6"/>
  <c r="BU187" i="6"/>
  <c r="DC187" i="6"/>
  <c r="BW187" i="6"/>
  <c r="BK187" i="6"/>
  <c r="AC187" i="6"/>
  <c r="BM187" i="6"/>
  <c r="AI187" i="6"/>
  <c r="BQ187" i="6"/>
  <c r="AM187" i="6"/>
  <c r="ED187" i="6"/>
  <c r="BO187" i="6"/>
  <c r="AK187" i="6"/>
  <c r="CF187" i="6"/>
  <c r="CH187" i="6"/>
  <c r="DE187" i="6"/>
  <c r="CJ187" i="6"/>
  <c r="Y187" i="6"/>
  <c r="AV187" i="6"/>
  <c r="CD187" i="6" s="1"/>
  <c r="AA187" i="6"/>
  <c r="CN187" i="6"/>
  <c r="V77" i="6"/>
  <c r="DI77" i="6"/>
  <c r="BM77" i="6"/>
  <c r="CN77" i="6"/>
  <c r="DA77" i="6"/>
  <c r="BO77" i="6"/>
  <c r="AX77" i="6"/>
  <c r="AE77" i="6"/>
  <c r="DC77" i="6"/>
  <c r="BQ77" i="6"/>
  <c r="AG77" i="6"/>
  <c r="DE77" i="6"/>
  <c r="DM77" i="6"/>
  <c r="BK77" i="6"/>
  <c r="DX77" i="6"/>
  <c r="ED77" i="6"/>
  <c r="DK77" i="6"/>
  <c r="CH77" i="6"/>
  <c r="BU77" i="6"/>
  <c r="BW77" i="6"/>
  <c r="CJ77" i="6"/>
  <c r="AK77" i="6"/>
  <c r="CL77" i="6"/>
  <c r="AM77" i="6"/>
  <c r="BS77" i="6"/>
  <c r="EJ77" i="6"/>
  <c r="AA77" i="6"/>
  <c r="AV77" i="6"/>
  <c r="CD77" i="6" s="1"/>
  <c r="DG77" i="6"/>
  <c r="CF77" i="6"/>
  <c r="Y77" i="6"/>
  <c r="AC77" i="6"/>
  <c r="AI77" i="6"/>
  <c r="V47" i="6"/>
  <c r="DM47" i="6"/>
  <c r="DE47" i="6"/>
  <c r="DG47" i="6"/>
  <c r="BM47" i="6"/>
  <c r="AX47" i="6"/>
  <c r="AE47" i="6"/>
  <c r="BO47" i="6"/>
  <c r="AG47" i="6"/>
  <c r="DA47" i="6"/>
  <c r="BS47" i="6"/>
  <c r="DK47" i="6"/>
  <c r="DX47" i="6"/>
  <c r="BK47" i="6"/>
  <c r="BQ47" i="6"/>
  <c r="BU47" i="6"/>
  <c r="BW47" i="6"/>
  <c r="Y47" i="6"/>
  <c r="DC47" i="6"/>
  <c r="ED47" i="6"/>
  <c r="EJ47" i="6"/>
  <c r="CF47" i="6"/>
  <c r="AM47" i="6"/>
  <c r="CH47" i="6"/>
  <c r="AC47" i="6"/>
  <c r="DI47" i="6"/>
  <c r="AI47" i="6"/>
  <c r="CL47" i="6"/>
  <c r="CN47" i="6"/>
  <c r="CJ47" i="6"/>
  <c r="AK47" i="6"/>
  <c r="AV47" i="6"/>
  <c r="CD47" i="6" s="1"/>
  <c r="AA47" i="6"/>
  <c r="V152" i="6"/>
  <c r="EJ152" i="6"/>
  <c r="DI152" i="6"/>
  <c r="ED152" i="6"/>
  <c r="DM152" i="6"/>
  <c r="AE152" i="6"/>
  <c r="AG152" i="6"/>
  <c r="DC152" i="6"/>
  <c r="DE152" i="6"/>
  <c r="DG152" i="6"/>
  <c r="DA152" i="6"/>
  <c r="BQ152" i="6"/>
  <c r="BS152" i="6"/>
  <c r="BU152" i="6"/>
  <c r="DX152" i="6"/>
  <c r="DK152" i="6"/>
  <c r="CJ152" i="6"/>
  <c r="CN152" i="6"/>
  <c r="CF152" i="6"/>
  <c r="CH152" i="6"/>
  <c r="BM152" i="6"/>
  <c r="AV152" i="6"/>
  <c r="CD152" i="6" s="1"/>
  <c r="AX152" i="6"/>
  <c r="CL152" i="6"/>
  <c r="AK152" i="6"/>
  <c r="AM152" i="6"/>
  <c r="BK152" i="6"/>
  <c r="BO152" i="6"/>
  <c r="Y152" i="6"/>
  <c r="BW152" i="6"/>
  <c r="AA152" i="6"/>
  <c r="AC152" i="6"/>
  <c r="AI152" i="6"/>
  <c r="V491" i="6"/>
  <c r="EJ491" i="6"/>
  <c r="CH491" i="6"/>
  <c r="DA491" i="6"/>
  <c r="DC491" i="6"/>
  <c r="ED491" i="6"/>
  <c r="DX491" i="6"/>
  <c r="DM491" i="6"/>
  <c r="AV491" i="6"/>
  <c r="CD491" i="6" s="1"/>
  <c r="AX491" i="6"/>
  <c r="AM491" i="6"/>
  <c r="CN491" i="6"/>
  <c r="CJ491" i="6"/>
  <c r="CL491" i="6"/>
  <c r="CF491" i="6"/>
  <c r="DK491" i="6"/>
  <c r="BQ491" i="6"/>
  <c r="BS491" i="6"/>
  <c r="Y491" i="6"/>
  <c r="AA491" i="6"/>
  <c r="DI491" i="6"/>
  <c r="BW491" i="6"/>
  <c r="DE491" i="6"/>
  <c r="DG491" i="6"/>
  <c r="AK491" i="6"/>
  <c r="BM491" i="6"/>
  <c r="BK491" i="6"/>
  <c r="BO491" i="6"/>
  <c r="BU491" i="6"/>
  <c r="AG491" i="6"/>
  <c r="AI491" i="6"/>
  <c r="AC491" i="6"/>
  <c r="AE491" i="6"/>
  <c r="V159" i="6"/>
  <c r="ED159" i="6"/>
  <c r="EJ159" i="6"/>
  <c r="DE159" i="6"/>
  <c r="DM159" i="6"/>
  <c r="DX159" i="6"/>
  <c r="BW159" i="6"/>
  <c r="BS159" i="6"/>
  <c r="AM159" i="6"/>
  <c r="CF159" i="6"/>
  <c r="BU159" i="6"/>
  <c r="CJ159" i="6"/>
  <c r="DC159" i="6"/>
  <c r="DK159" i="6"/>
  <c r="DA159" i="6"/>
  <c r="DG159" i="6"/>
  <c r="DI159" i="6"/>
  <c r="BM159" i="6"/>
  <c r="AV159" i="6"/>
  <c r="CD159" i="6" s="1"/>
  <c r="AG159" i="6"/>
  <c r="BO159" i="6"/>
  <c r="AX159" i="6"/>
  <c r="AI159" i="6"/>
  <c r="BQ159" i="6"/>
  <c r="AK159" i="6"/>
  <c r="Y159" i="6"/>
  <c r="CH159" i="6"/>
  <c r="CN159" i="6"/>
  <c r="BK159" i="6"/>
  <c r="AA159" i="6"/>
  <c r="CL159" i="6"/>
  <c r="AE159" i="6"/>
  <c r="AC159" i="6"/>
  <c r="V805" i="6"/>
  <c r="DC805" i="6"/>
  <c r="DM805" i="6"/>
  <c r="DX805" i="6"/>
  <c r="ED805" i="6"/>
  <c r="Y805" i="6"/>
  <c r="EJ805" i="6"/>
  <c r="DG805" i="6"/>
  <c r="DI805" i="6"/>
  <c r="DA805" i="6"/>
  <c r="BU805" i="6"/>
  <c r="BW805" i="6"/>
  <c r="DE805" i="6"/>
  <c r="BM805" i="6"/>
  <c r="BO805" i="6"/>
  <c r="BQ805" i="6"/>
  <c r="BS805" i="6"/>
  <c r="CL805" i="6"/>
  <c r="AC805" i="6"/>
  <c r="AE805" i="6"/>
  <c r="AG805" i="6"/>
  <c r="CN805" i="6"/>
  <c r="BK805" i="6"/>
  <c r="AV805" i="6"/>
  <c r="CD805" i="6" s="1"/>
  <c r="AA805" i="6"/>
  <c r="DK805" i="6"/>
  <c r="AI805" i="6"/>
  <c r="AK805" i="6"/>
  <c r="AM805" i="6"/>
  <c r="AX805" i="6"/>
  <c r="CF805" i="6"/>
  <c r="CH805" i="6"/>
  <c r="CJ805" i="6"/>
  <c r="V345" i="6"/>
  <c r="DA345" i="6"/>
  <c r="DC345" i="6"/>
  <c r="DX345" i="6"/>
  <c r="Y345" i="6"/>
  <c r="CJ345" i="6"/>
  <c r="DE345" i="6"/>
  <c r="DI345" i="6"/>
  <c r="DK345" i="6"/>
  <c r="CF345" i="6"/>
  <c r="CH345" i="6"/>
  <c r="AX345" i="6"/>
  <c r="DG345" i="6"/>
  <c r="AG345" i="6"/>
  <c r="AM345" i="6"/>
  <c r="AI345" i="6"/>
  <c r="DM345" i="6"/>
  <c r="AK345" i="6"/>
  <c r="BQ345" i="6"/>
  <c r="BK345" i="6"/>
  <c r="BS345" i="6"/>
  <c r="BM345" i="6"/>
  <c r="BO345" i="6"/>
  <c r="AE345" i="6"/>
  <c r="EJ345" i="6"/>
  <c r="ED345" i="6"/>
  <c r="AV345" i="6"/>
  <c r="CD345" i="6" s="1"/>
  <c r="CL345" i="6"/>
  <c r="AC345" i="6"/>
  <c r="BU345" i="6"/>
  <c r="AA345" i="6"/>
  <c r="CN345" i="6"/>
  <c r="BW345" i="6"/>
  <c r="V723" i="6"/>
  <c r="DX723" i="6"/>
  <c r="CJ723" i="6"/>
  <c r="CL723" i="6"/>
  <c r="EJ723" i="6"/>
  <c r="DG723" i="6"/>
  <c r="BQ723" i="6"/>
  <c r="DI723" i="6"/>
  <c r="BS723" i="6"/>
  <c r="DK723" i="6"/>
  <c r="DM723" i="6"/>
  <c r="BM723" i="6"/>
  <c r="AX723" i="6"/>
  <c r="BO723" i="6"/>
  <c r="BU723" i="6"/>
  <c r="AC723" i="6"/>
  <c r="AE723" i="6"/>
  <c r="BK723" i="6"/>
  <c r="BW723" i="6"/>
  <c r="AG723" i="6"/>
  <c r="AI723" i="6"/>
  <c r="ED723" i="6"/>
  <c r="DA723" i="6"/>
  <c r="DC723" i="6"/>
  <c r="CF723" i="6"/>
  <c r="CH723" i="6"/>
  <c r="CN723" i="6"/>
  <c r="AA723" i="6"/>
  <c r="DE723" i="6"/>
  <c r="AK723" i="6"/>
  <c r="AM723" i="6"/>
  <c r="AV723" i="6"/>
  <c r="CD723" i="6" s="1"/>
  <c r="Y723" i="6"/>
  <c r="V441" i="6"/>
  <c r="DE441" i="6"/>
  <c r="CH441" i="6"/>
  <c r="DI441" i="6"/>
  <c r="DK441" i="6"/>
  <c r="DC441" i="6"/>
  <c r="DG441" i="6"/>
  <c r="DA441" i="6"/>
  <c r="DM441" i="6"/>
  <c r="CF441" i="6"/>
  <c r="CJ441" i="6"/>
  <c r="DX441" i="6"/>
  <c r="ED441" i="6"/>
  <c r="CL441" i="6"/>
  <c r="CN441" i="6"/>
  <c r="Y441" i="6"/>
  <c r="BQ441" i="6"/>
  <c r="AV441" i="6"/>
  <c r="CD441" i="6" s="1"/>
  <c r="EJ441" i="6"/>
  <c r="BU441" i="6"/>
  <c r="AE441" i="6"/>
  <c r="AG441" i="6"/>
  <c r="AX441" i="6"/>
  <c r="AM441" i="6"/>
  <c r="BM441" i="6"/>
  <c r="BK441" i="6"/>
  <c r="BW441" i="6"/>
  <c r="BS441" i="6"/>
  <c r="BO441" i="6"/>
  <c r="AC441" i="6"/>
  <c r="AK441" i="6"/>
  <c r="AI441" i="6"/>
  <c r="AA441" i="6"/>
  <c r="V816" i="6"/>
  <c r="DX816" i="6"/>
  <c r="ED816" i="6"/>
  <c r="DI816" i="6"/>
  <c r="DG816" i="6"/>
  <c r="DK816" i="6"/>
  <c r="EJ816" i="6"/>
  <c r="CH816" i="6"/>
  <c r="CJ816" i="6"/>
  <c r="CL816" i="6"/>
  <c r="DA816" i="6"/>
  <c r="DC816" i="6"/>
  <c r="BS816" i="6"/>
  <c r="DE816" i="6"/>
  <c r="BU816" i="6"/>
  <c r="CF816" i="6"/>
  <c r="DM816" i="6"/>
  <c r="BW816" i="6"/>
  <c r="CN816" i="6"/>
  <c r="Y816" i="6"/>
  <c r="AX816" i="6"/>
  <c r="AC816" i="6"/>
  <c r="AE816" i="6"/>
  <c r="AG816" i="6"/>
  <c r="AK816" i="6"/>
  <c r="AM816" i="6"/>
  <c r="BO816" i="6"/>
  <c r="AV816" i="6"/>
  <c r="CD816" i="6" s="1"/>
  <c r="BK816" i="6"/>
  <c r="BM816" i="6"/>
  <c r="BQ816" i="6"/>
  <c r="AA816" i="6"/>
  <c r="AI816" i="6"/>
  <c r="V333" i="6"/>
  <c r="DX333" i="6"/>
  <c r="DI333" i="6"/>
  <c r="DA333" i="6"/>
  <c r="DE333" i="6"/>
  <c r="EJ333" i="6"/>
  <c r="ED333" i="6"/>
  <c r="DC333" i="6"/>
  <c r="CL333" i="6"/>
  <c r="DK333" i="6"/>
  <c r="DM333" i="6"/>
  <c r="BK333" i="6"/>
  <c r="DG333" i="6"/>
  <c r="CJ333" i="6"/>
  <c r="CN333" i="6"/>
  <c r="Y333" i="6"/>
  <c r="BQ333" i="6"/>
  <c r="AC333" i="6"/>
  <c r="AV333" i="6"/>
  <c r="CD333" i="6" s="1"/>
  <c r="AX333" i="6"/>
  <c r="BM333" i="6"/>
  <c r="BO333" i="6"/>
  <c r="AA333" i="6"/>
  <c r="BW333" i="6"/>
  <c r="AG333" i="6"/>
  <c r="CH333" i="6"/>
  <c r="BU333" i="6"/>
  <c r="BS333" i="6"/>
  <c r="AE333" i="6"/>
  <c r="AM333" i="6"/>
  <c r="CF333" i="6"/>
  <c r="AI333" i="6"/>
  <c r="AK333" i="6"/>
  <c r="V166" i="6"/>
  <c r="DX166" i="6"/>
  <c r="ED166" i="6"/>
  <c r="DC166" i="6"/>
  <c r="DE166" i="6"/>
  <c r="DG166" i="6"/>
  <c r="CL166" i="6"/>
  <c r="BM166" i="6"/>
  <c r="EJ166" i="6"/>
  <c r="DI166" i="6"/>
  <c r="CN166" i="6"/>
  <c r="BO166" i="6"/>
  <c r="DK166" i="6"/>
  <c r="CF166" i="6"/>
  <c r="CH166" i="6"/>
  <c r="DM166" i="6"/>
  <c r="DA166" i="6"/>
  <c r="Y166" i="6"/>
  <c r="AE166" i="6"/>
  <c r="AA166" i="6"/>
  <c r="AC166" i="6"/>
  <c r="BS166" i="6"/>
  <c r="CJ166" i="6"/>
  <c r="BU166" i="6"/>
  <c r="AG166" i="6"/>
  <c r="AK166" i="6"/>
  <c r="BW166" i="6"/>
  <c r="AI166" i="6"/>
  <c r="AM166" i="6"/>
  <c r="AV166" i="6"/>
  <c r="CD166" i="6" s="1"/>
  <c r="BQ166" i="6"/>
  <c r="BK166" i="6"/>
  <c r="AX166" i="6"/>
  <c r="V527" i="6"/>
  <c r="DM527" i="6"/>
  <c r="ED527" i="6"/>
  <c r="EJ527" i="6"/>
  <c r="DA527" i="6"/>
  <c r="DC527" i="6"/>
  <c r="CF527" i="6"/>
  <c r="AX527" i="6"/>
  <c r="AE527" i="6"/>
  <c r="DX527" i="6"/>
  <c r="AG527" i="6"/>
  <c r="CJ527" i="6"/>
  <c r="DK527" i="6"/>
  <c r="DG527" i="6"/>
  <c r="CH527" i="6"/>
  <c r="DI527" i="6"/>
  <c r="CL527" i="6"/>
  <c r="CN527" i="6"/>
  <c r="AC527" i="6"/>
  <c r="BK527" i="6"/>
  <c r="AK527" i="6"/>
  <c r="Y527" i="6"/>
  <c r="BM527" i="6"/>
  <c r="AV527" i="6"/>
  <c r="CD527" i="6" s="1"/>
  <c r="AA527" i="6"/>
  <c r="AI527" i="6"/>
  <c r="BS527" i="6"/>
  <c r="BW527" i="6"/>
  <c r="AM527" i="6"/>
  <c r="DE527" i="6"/>
  <c r="BO527" i="6"/>
  <c r="BQ527" i="6"/>
  <c r="BU527" i="6"/>
  <c r="V839" i="6"/>
  <c r="DG839" i="6"/>
  <c r="DX839" i="6"/>
  <c r="CH839" i="6"/>
  <c r="ED839" i="6"/>
  <c r="CJ839" i="6"/>
  <c r="DE839" i="6"/>
  <c r="AM839" i="6"/>
  <c r="DI839" i="6"/>
  <c r="CF839" i="6"/>
  <c r="DA839" i="6"/>
  <c r="CL839" i="6"/>
  <c r="BK839" i="6"/>
  <c r="AK839" i="6"/>
  <c r="BM839" i="6"/>
  <c r="AV839" i="6"/>
  <c r="CD839" i="6" s="1"/>
  <c r="BQ839" i="6"/>
  <c r="BS839" i="6"/>
  <c r="BO839" i="6"/>
  <c r="AX839" i="6"/>
  <c r="BU839" i="6"/>
  <c r="AA839" i="6"/>
  <c r="DC839" i="6"/>
  <c r="BW839" i="6"/>
  <c r="AC839" i="6"/>
  <c r="AG839" i="6"/>
  <c r="CN839" i="6"/>
  <c r="AE839" i="6"/>
  <c r="EJ839" i="6"/>
  <c r="AI839" i="6"/>
  <c r="DK839" i="6"/>
  <c r="DM839" i="6"/>
  <c r="Y839" i="6"/>
  <c r="V144" i="6"/>
  <c r="DC144" i="6"/>
  <c r="CL144" i="6"/>
  <c r="DX144" i="6"/>
  <c r="CJ144" i="6"/>
  <c r="CN144" i="6"/>
  <c r="AM144" i="6"/>
  <c r="BK144" i="6"/>
  <c r="ED144" i="6"/>
  <c r="DA144" i="6"/>
  <c r="CF144" i="6"/>
  <c r="BO144" i="6"/>
  <c r="BQ144" i="6"/>
  <c r="DE144" i="6"/>
  <c r="BU144" i="6"/>
  <c r="BW144" i="6"/>
  <c r="DI144" i="6"/>
  <c r="AV144" i="6"/>
  <c r="CD144" i="6" s="1"/>
  <c r="AC144" i="6"/>
  <c r="AI144" i="6"/>
  <c r="DK144" i="6"/>
  <c r="AX144" i="6"/>
  <c r="AE144" i="6"/>
  <c r="DM144" i="6"/>
  <c r="AG144" i="6"/>
  <c r="DG144" i="6"/>
  <c r="EJ144" i="6"/>
  <c r="AK144" i="6"/>
  <c r="BS144" i="6"/>
  <c r="CH144" i="6"/>
  <c r="AA144" i="6"/>
  <c r="BM144" i="6"/>
  <c r="Y144" i="6"/>
  <c r="V16" i="6"/>
  <c r="DG16" i="6"/>
  <c r="DI16" i="6"/>
  <c r="DX16" i="6"/>
  <c r="EJ16" i="6"/>
  <c r="DE16" i="6"/>
  <c r="DK16" i="6"/>
  <c r="DA16" i="6"/>
  <c r="BQ16" i="6"/>
  <c r="DC16" i="6"/>
  <c r="BS16" i="6"/>
  <c r="DM16" i="6"/>
  <c r="CH16" i="6"/>
  <c r="ED16" i="6"/>
  <c r="BM16" i="6"/>
  <c r="AV16" i="6"/>
  <c r="CD16" i="6" s="1"/>
  <c r="AA16" i="6"/>
  <c r="BO16" i="6"/>
  <c r="BW16" i="6"/>
  <c r="CF16" i="6"/>
  <c r="AX16" i="6"/>
  <c r="BU16" i="6"/>
  <c r="Y16" i="6"/>
  <c r="AC16" i="6"/>
  <c r="CJ16" i="6"/>
  <c r="AE16" i="6"/>
  <c r="CL16" i="6"/>
  <c r="BK16" i="6"/>
  <c r="CN16" i="6"/>
  <c r="AG16" i="6"/>
  <c r="AK16" i="6"/>
  <c r="AM16" i="6"/>
  <c r="AI16" i="6"/>
  <c r="V546" i="6"/>
  <c r="DX546" i="6"/>
  <c r="ED546" i="6"/>
  <c r="DI546" i="6"/>
  <c r="DA546" i="6"/>
  <c r="DC546" i="6"/>
  <c r="BO546" i="6"/>
  <c r="BQ546" i="6"/>
  <c r="DK546" i="6"/>
  <c r="CJ546" i="6"/>
  <c r="DM546" i="6"/>
  <c r="CL546" i="6"/>
  <c r="CN546" i="6"/>
  <c r="CF546" i="6"/>
  <c r="CH546" i="6"/>
  <c r="AV546" i="6"/>
  <c r="CD546" i="6" s="1"/>
  <c r="AX546" i="6"/>
  <c r="EJ546" i="6"/>
  <c r="DE546" i="6"/>
  <c r="DG546" i="6"/>
  <c r="BU546" i="6"/>
  <c r="BK546" i="6"/>
  <c r="BW546" i="6"/>
  <c r="BM546" i="6"/>
  <c r="BS546" i="6"/>
  <c r="Y546" i="6"/>
  <c r="AA546" i="6"/>
  <c r="AM546" i="6"/>
  <c r="AC546" i="6"/>
  <c r="AG546" i="6"/>
  <c r="AI546" i="6"/>
  <c r="AK546" i="6"/>
  <c r="AE546" i="6"/>
  <c r="V797" i="6"/>
  <c r="DI797" i="6"/>
  <c r="CF797" i="6"/>
  <c r="DK797" i="6"/>
  <c r="CH797" i="6"/>
  <c r="DE797" i="6"/>
  <c r="BU797" i="6"/>
  <c r="AX797" i="6"/>
  <c r="AE797" i="6"/>
  <c r="DG797" i="6"/>
  <c r="BW797" i="6"/>
  <c r="AG797" i="6"/>
  <c r="DA797" i="6"/>
  <c r="DC797" i="6"/>
  <c r="DX797" i="6"/>
  <c r="ED797" i="6"/>
  <c r="CJ797" i="6"/>
  <c r="CL797" i="6"/>
  <c r="CN797" i="6"/>
  <c r="EJ797" i="6"/>
  <c r="AI797" i="6"/>
  <c r="AK797" i="6"/>
  <c r="AM797" i="6"/>
  <c r="BO797" i="6"/>
  <c r="BS797" i="6"/>
  <c r="AV797" i="6"/>
  <c r="CD797" i="6" s="1"/>
  <c r="AC797" i="6"/>
  <c r="BQ797" i="6"/>
  <c r="Y797" i="6"/>
  <c r="BM797" i="6"/>
  <c r="AA797" i="6"/>
  <c r="BK797" i="6"/>
  <c r="DM797" i="6"/>
  <c r="V6" i="6"/>
  <c r="DX6" i="6"/>
  <c r="ED6" i="6"/>
  <c r="EJ6" i="6"/>
  <c r="DA6" i="6"/>
  <c r="DC6" i="6"/>
  <c r="CL6" i="6"/>
  <c r="BW6" i="6"/>
  <c r="CN6" i="6"/>
  <c r="DE6" i="6"/>
  <c r="BQ6" i="6"/>
  <c r="DK6" i="6"/>
  <c r="DI6" i="6"/>
  <c r="BM6" i="6"/>
  <c r="AA6" i="6"/>
  <c r="DG6" i="6"/>
  <c r="BO6" i="6"/>
  <c r="BU6" i="6"/>
  <c r="DM6" i="6"/>
  <c r="BS6" i="6"/>
  <c r="Y6" i="6"/>
  <c r="AC6" i="6"/>
  <c r="AE6" i="6"/>
  <c r="CJ6" i="6"/>
  <c r="AG6" i="6"/>
  <c r="CF6" i="6"/>
  <c r="AI6" i="6"/>
  <c r="CH6" i="6"/>
  <c r="AK6" i="6"/>
  <c r="AM6" i="6"/>
  <c r="BK6" i="6"/>
  <c r="AV6" i="6"/>
  <c r="CD6" i="6" s="1"/>
  <c r="AX6" i="6"/>
  <c r="V514" i="6"/>
  <c r="CL514" i="6"/>
  <c r="DG514" i="6"/>
  <c r="DI514" i="6"/>
  <c r="ED514" i="6"/>
  <c r="EJ514" i="6"/>
  <c r="DC514" i="6"/>
  <c r="BW514" i="6"/>
  <c r="AM514" i="6"/>
  <c r="DE514" i="6"/>
  <c r="CJ514" i="6"/>
  <c r="AK514" i="6"/>
  <c r="AV514" i="6"/>
  <c r="CD514" i="6" s="1"/>
  <c r="CF514" i="6"/>
  <c r="CN514" i="6"/>
  <c r="BK514" i="6"/>
  <c r="CH514" i="6"/>
  <c r="DX514" i="6"/>
  <c r="DA514" i="6"/>
  <c r="DK514" i="6"/>
  <c r="BQ514" i="6"/>
  <c r="DM514" i="6"/>
  <c r="AX514" i="6"/>
  <c r="BO514" i="6"/>
  <c r="BM514" i="6"/>
  <c r="BS514" i="6"/>
  <c r="BU514" i="6"/>
  <c r="AG514" i="6"/>
  <c r="AI514" i="6"/>
  <c r="Y514" i="6"/>
  <c r="AA514" i="6"/>
  <c r="AC514" i="6"/>
  <c r="AE514" i="6"/>
  <c r="V376" i="6"/>
  <c r="EJ376" i="6"/>
  <c r="DG376" i="6"/>
  <c r="CF376" i="6"/>
  <c r="CH376" i="6"/>
  <c r="ED376" i="6"/>
  <c r="DX376" i="6"/>
  <c r="BQ376" i="6"/>
  <c r="BS376" i="6"/>
  <c r="DA376" i="6"/>
  <c r="CN376" i="6"/>
  <c r="BK376" i="6"/>
  <c r="BW376" i="6"/>
  <c r="Y376" i="6"/>
  <c r="AE376" i="6"/>
  <c r="AA376" i="6"/>
  <c r="DE376" i="6"/>
  <c r="DC376" i="6"/>
  <c r="AC376" i="6"/>
  <c r="DI376" i="6"/>
  <c r="CJ376" i="6"/>
  <c r="CL376" i="6"/>
  <c r="DM376" i="6"/>
  <c r="DK376" i="6"/>
  <c r="AV376" i="6"/>
  <c r="CD376" i="6" s="1"/>
  <c r="BO376" i="6"/>
  <c r="AI376" i="6"/>
  <c r="BU376" i="6"/>
  <c r="AM376" i="6"/>
  <c r="AX376" i="6"/>
  <c r="BM376" i="6"/>
  <c r="AG376" i="6"/>
  <c r="AK376" i="6"/>
  <c r="V808" i="6"/>
  <c r="DA808" i="6"/>
  <c r="DM808" i="6"/>
  <c r="DC808" i="6"/>
  <c r="AV808" i="6"/>
  <c r="CD808" i="6" s="1"/>
  <c r="DX808" i="6"/>
  <c r="CL808" i="6"/>
  <c r="BW808" i="6"/>
  <c r="ED808" i="6"/>
  <c r="CN808" i="6"/>
  <c r="EJ808" i="6"/>
  <c r="DK808" i="6"/>
  <c r="BU808" i="6"/>
  <c r="AA808" i="6"/>
  <c r="AG808" i="6"/>
  <c r="AC808" i="6"/>
  <c r="AK808" i="6"/>
  <c r="AE808" i="6"/>
  <c r="AI808" i="6"/>
  <c r="DG808" i="6"/>
  <c r="CF808" i="6"/>
  <c r="DI808" i="6"/>
  <c r="CJ808" i="6"/>
  <c r="Y808" i="6"/>
  <c r="AM808" i="6"/>
  <c r="DE808" i="6"/>
  <c r="BO808" i="6"/>
  <c r="BK808" i="6"/>
  <c r="BM808" i="6"/>
  <c r="AX808" i="6"/>
  <c r="CH808" i="6"/>
  <c r="BS808" i="6"/>
  <c r="BQ808" i="6"/>
  <c r="V545" i="6"/>
  <c r="DA545" i="6"/>
  <c r="DX545" i="6"/>
  <c r="ED545" i="6"/>
  <c r="DG545" i="6"/>
  <c r="DI545" i="6"/>
  <c r="CF545" i="6"/>
  <c r="Y545" i="6"/>
  <c r="DE545" i="6"/>
  <c r="EJ545" i="6"/>
  <c r="DC545" i="6"/>
  <c r="DK545" i="6"/>
  <c r="DM545" i="6"/>
  <c r="BQ545" i="6"/>
  <c r="AX545" i="6"/>
  <c r="BS545" i="6"/>
  <c r="BU545" i="6"/>
  <c r="AG545" i="6"/>
  <c r="AI545" i="6"/>
  <c r="AK545" i="6"/>
  <c r="AM545" i="6"/>
  <c r="BW545" i="6"/>
  <c r="AC545" i="6"/>
  <c r="AE545" i="6"/>
  <c r="BO545" i="6"/>
  <c r="BK545" i="6"/>
  <c r="BM545" i="6"/>
  <c r="CL545" i="6"/>
  <c r="AV545" i="6"/>
  <c r="CD545" i="6" s="1"/>
  <c r="CN545" i="6"/>
  <c r="AA545" i="6"/>
  <c r="CH545" i="6"/>
  <c r="CJ545" i="6"/>
  <c r="V83" i="6"/>
  <c r="DM83" i="6"/>
  <c r="DE83" i="6"/>
  <c r="DG83" i="6"/>
  <c r="BW83" i="6"/>
  <c r="DA83" i="6"/>
  <c r="ED83" i="6"/>
  <c r="DK83" i="6"/>
  <c r="DX83" i="6"/>
  <c r="CN83" i="6"/>
  <c r="BK83" i="6"/>
  <c r="BM83" i="6"/>
  <c r="BO83" i="6"/>
  <c r="CL83" i="6"/>
  <c r="BU83" i="6"/>
  <c r="DC83" i="6"/>
  <c r="BS83" i="6"/>
  <c r="DI83" i="6"/>
  <c r="BQ83" i="6"/>
  <c r="AE83" i="6"/>
  <c r="AG83" i="6"/>
  <c r="AI83" i="6"/>
  <c r="AK83" i="6"/>
  <c r="AM83" i="6"/>
  <c r="CF83" i="6"/>
  <c r="AV83" i="6"/>
  <c r="CD83" i="6" s="1"/>
  <c r="AX83" i="6"/>
  <c r="AC83" i="6"/>
  <c r="EJ83" i="6"/>
  <c r="CH83" i="6"/>
  <c r="CJ83" i="6"/>
  <c r="Y83" i="6"/>
  <c r="AA83" i="6"/>
  <c r="V767" i="6"/>
  <c r="DM767" i="6"/>
  <c r="AX767" i="6"/>
  <c r="AE767" i="6"/>
  <c r="CF767" i="6"/>
  <c r="AG767" i="6"/>
  <c r="DC767" i="6"/>
  <c r="EJ767" i="6"/>
  <c r="DA767" i="6"/>
  <c r="DE767" i="6"/>
  <c r="BU767" i="6"/>
  <c r="BW767" i="6"/>
  <c r="DK767" i="6"/>
  <c r="AK767" i="6"/>
  <c r="AM767" i="6"/>
  <c r="DX767" i="6"/>
  <c r="ED767" i="6"/>
  <c r="Y767" i="6"/>
  <c r="AV767" i="6"/>
  <c r="CD767" i="6" s="1"/>
  <c r="CH767" i="6"/>
  <c r="CL767" i="6"/>
  <c r="BK767" i="6"/>
  <c r="BM767" i="6"/>
  <c r="AA767" i="6"/>
  <c r="AC767" i="6"/>
  <c r="AI767" i="6"/>
  <c r="BQ767" i="6"/>
  <c r="BS767" i="6"/>
  <c r="CN767" i="6"/>
  <c r="DI767" i="6"/>
  <c r="BO767" i="6"/>
  <c r="DG767" i="6"/>
  <c r="CJ767" i="6"/>
  <c r="V492" i="6"/>
  <c r="EJ492" i="6"/>
  <c r="DX492" i="6"/>
  <c r="DG492" i="6"/>
  <c r="DC492" i="6"/>
  <c r="DE492" i="6"/>
  <c r="CF492" i="6"/>
  <c r="ED492" i="6"/>
  <c r="BK492" i="6"/>
  <c r="AE492" i="6"/>
  <c r="BM492" i="6"/>
  <c r="AG492" i="6"/>
  <c r="CN492" i="6"/>
  <c r="DA492" i="6"/>
  <c r="DI492" i="6"/>
  <c r="BO492" i="6"/>
  <c r="BQ492" i="6"/>
  <c r="BS492" i="6"/>
  <c r="AK492" i="6"/>
  <c r="AM492" i="6"/>
  <c r="Y492" i="6"/>
  <c r="AC492" i="6"/>
  <c r="AV492" i="6"/>
  <c r="CD492" i="6" s="1"/>
  <c r="AA492" i="6"/>
  <c r="AI492" i="6"/>
  <c r="AX492" i="6"/>
  <c r="DM492" i="6"/>
  <c r="CH492" i="6"/>
  <c r="CJ492" i="6"/>
  <c r="DK492" i="6"/>
  <c r="CL492" i="6"/>
  <c r="BU492" i="6"/>
  <c r="BW492" i="6"/>
  <c r="V146" i="6"/>
  <c r="DX146" i="6"/>
  <c r="ED146" i="6"/>
  <c r="EJ146" i="6"/>
  <c r="DA146" i="6"/>
  <c r="DI146" i="6"/>
  <c r="DK146" i="6"/>
  <c r="DE146" i="6"/>
  <c r="DG146" i="6"/>
  <c r="DM146" i="6"/>
  <c r="CF146" i="6"/>
  <c r="DC146" i="6"/>
  <c r="CH146" i="6"/>
  <c r="AV146" i="6"/>
  <c r="CD146" i="6" s="1"/>
  <c r="AC146" i="6"/>
  <c r="AX146" i="6"/>
  <c r="AE146" i="6"/>
  <c r="BK146" i="6"/>
  <c r="BQ146" i="6"/>
  <c r="BM146" i="6"/>
  <c r="BO146" i="6"/>
  <c r="AI146" i="6"/>
  <c r="CJ146" i="6"/>
  <c r="AK146" i="6"/>
  <c r="CL146" i="6"/>
  <c r="AM146" i="6"/>
  <c r="CN146" i="6"/>
  <c r="BW146" i="6"/>
  <c r="BS146" i="6"/>
  <c r="BU146" i="6"/>
  <c r="AG146" i="6"/>
  <c r="Y146" i="6"/>
  <c r="AA146" i="6"/>
  <c r="V724" i="6"/>
  <c r="CL724" i="6"/>
  <c r="DI724" i="6"/>
  <c r="DK724" i="6"/>
  <c r="DE724" i="6"/>
  <c r="DG724" i="6"/>
  <c r="CF724" i="6"/>
  <c r="AM724" i="6"/>
  <c r="DX724" i="6"/>
  <c r="CH724" i="6"/>
  <c r="ED724" i="6"/>
  <c r="DC724" i="6"/>
  <c r="DM724" i="6"/>
  <c r="CJ724" i="6"/>
  <c r="CN724" i="6"/>
  <c r="AV724" i="6"/>
  <c r="CD724" i="6" s="1"/>
  <c r="AX724" i="6"/>
  <c r="BK724" i="6"/>
  <c r="BM724" i="6"/>
  <c r="AI724" i="6"/>
  <c r="EJ724" i="6"/>
  <c r="AK724" i="6"/>
  <c r="DA724" i="6"/>
  <c r="Y724" i="6"/>
  <c r="AA724" i="6"/>
  <c r="BO724" i="6"/>
  <c r="BS724" i="6"/>
  <c r="BQ724" i="6"/>
  <c r="BU724" i="6"/>
  <c r="AE724" i="6"/>
  <c r="AG724" i="6"/>
  <c r="BW724" i="6"/>
  <c r="AC724" i="6"/>
  <c r="V435" i="6"/>
  <c r="DE435" i="6"/>
  <c r="EJ435" i="6"/>
  <c r="DC435" i="6"/>
  <c r="DG435" i="6"/>
  <c r="CN435" i="6"/>
  <c r="CJ435" i="6"/>
  <c r="CL435" i="6"/>
  <c r="BK435" i="6"/>
  <c r="Y435" i="6"/>
  <c r="ED435" i="6"/>
  <c r="DA435" i="6"/>
  <c r="DX435" i="6"/>
  <c r="DI435" i="6"/>
  <c r="BU435" i="6"/>
  <c r="DK435" i="6"/>
  <c r="BW435" i="6"/>
  <c r="AV435" i="6"/>
  <c r="CD435" i="6" s="1"/>
  <c r="DM435" i="6"/>
  <c r="AX435" i="6"/>
  <c r="BO435" i="6"/>
  <c r="BQ435" i="6"/>
  <c r="BM435" i="6"/>
  <c r="AE435" i="6"/>
  <c r="AK435" i="6"/>
  <c r="BS435" i="6"/>
  <c r="AM435" i="6"/>
  <c r="CF435" i="6"/>
  <c r="CH435" i="6"/>
  <c r="AI435" i="6"/>
  <c r="AC435" i="6"/>
  <c r="AA435" i="6"/>
  <c r="AG435" i="6"/>
  <c r="V179" i="6"/>
  <c r="ED179" i="6"/>
  <c r="EJ179" i="6"/>
  <c r="DE179" i="6"/>
  <c r="DK179" i="6"/>
  <c r="DX179" i="6"/>
  <c r="CL179" i="6"/>
  <c r="BW179" i="6"/>
  <c r="CN179" i="6"/>
  <c r="AM179" i="6"/>
  <c r="DG179" i="6"/>
  <c r="DI179" i="6"/>
  <c r="DM179" i="6"/>
  <c r="BQ179" i="6"/>
  <c r="BS179" i="6"/>
  <c r="DA179" i="6"/>
  <c r="CH179" i="6"/>
  <c r="AX179" i="6"/>
  <c r="CJ179" i="6"/>
  <c r="AG179" i="6"/>
  <c r="AI179" i="6"/>
  <c r="DC179" i="6"/>
  <c r="BK179" i="6"/>
  <c r="BU179" i="6"/>
  <c r="BM179" i="6"/>
  <c r="BO179" i="6"/>
  <c r="AE179" i="6"/>
  <c r="AK179" i="6"/>
  <c r="AV179" i="6"/>
  <c r="CD179" i="6" s="1"/>
  <c r="AA179" i="6"/>
  <c r="AC179" i="6"/>
  <c r="CF179" i="6"/>
  <c r="Y179" i="6"/>
  <c r="V638" i="6"/>
  <c r="DX638" i="6"/>
  <c r="ED638" i="6"/>
  <c r="DA638" i="6"/>
  <c r="EJ638" i="6"/>
  <c r="DG638" i="6"/>
  <c r="DI638" i="6"/>
  <c r="CH638" i="6"/>
  <c r="CJ638" i="6"/>
  <c r="AV638" i="6"/>
  <c r="CD638" i="6" s="1"/>
  <c r="DK638" i="6"/>
  <c r="DM638" i="6"/>
  <c r="BK638" i="6"/>
  <c r="BM638" i="6"/>
  <c r="BO638" i="6"/>
  <c r="DE638" i="6"/>
  <c r="DC638" i="6"/>
  <c r="AA638" i="6"/>
  <c r="AG638" i="6"/>
  <c r="AK638" i="6"/>
  <c r="AC638" i="6"/>
  <c r="AI638" i="6"/>
  <c r="AE638" i="6"/>
  <c r="CL638" i="6"/>
  <c r="AX638" i="6"/>
  <c r="CF638" i="6"/>
  <c r="BS638" i="6"/>
  <c r="AM638" i="6"/>
  <c r="BW638" i="6"/>
  <c r="CN638" i="6"/>
  <c r="BQ638" i="6"/>
  <c r="BU638" i="6"/>
  <c r="Y638" i="6"/>
  <c r="V470" i="6"/>
  <c r="DK470" i="6"/>
  <c r="DA470" i="6"/>
  <c r="DC470" i="6"/>
  <c r="CN470" i="6"/>
  <c r="CJ470" i="6"/>
  <c r="DX470" i="6"/>
  <c r="CL470" i="6"/>
  <c r="Y470" i="6"/>
  <c r="ED470" i="6"/>
  <c r="DE470" i="6"/>
  <c r="DI470" i="6"/>
  <c r="DM470" i="6"/>
  <c r="CH470" i="6"/>
  <c r="BW470" i="6"/>
  <c r="EJ470" i="6"/>
  <c r="AG470" i="6"/>
  <c r="AI470" i="6"/>
  <c r="AK470" i="6"/>
  <c r="AM470" i="6"/>
  <c r="BU470" i="6"/>
  <c r="AV470" i="6"/>
  <c r="CD470" i="6" s="1"/>
  <c r="AX470" i="6"/>
  <c r="BO470" i="6"/>
  <c r="BM470" i="6"/>
  <c r="BQ470" i="6"/>
  <c r="BS470" i="6"/>
  <c r="BK470" i="6"/>
  <c r="AA470" i="6"/>
  <c r="AC470" i="6"/>
  <c r="AE470" i="6"/>
  <c r="DG470" i="6"/>
  <c r="CF470" i="6"/>
  <c r="V370" i="6"/>
  <c r="DK370" i="6"/>
  <c r="DA370" i="6"/>
  <c r="Y370" i="6"/>
  <c r="DE370" i="6"/>
  <c r="ED370" i="6"/>
  <c r="DX370" i="6"/>
  <c r="EJ370" i="6"/>
  <c r="CJ370" i="6"/>
  <c r="BM370" i="6"/>
  <c r="BO370" i="6"/>
  <c r="DM370" i="6"/>
  <c r="AG370" i="6"/>
  <c r="AV370" i="6"/>
  <c r="CD370" i="6" s="1"/>
  <c r="AI370" i="6"/>
  <c r="AX370" i="6"/>
  <c r="AK370" i="6"/>
  <c r="AM370" i="6"/>
  <c r="AE370" i="6"/>
  <c r="BQ370" i="6"/>
  <c r="BU370" i="6"/>
  <c r="AA370" i="6"/>
  <c r="CF370" i="6"/>
  <c r="DI370" i="6"/>
  <c r="BK370" i="6"/>
  <c r="CH370" i="6"/>
  <c r="CL370" i="6"/>
  <c r="CN370" i="6"/>
  <c r="BS370" i="6"/>
  <c r="BW370" i="6"/>
  <c r="DG370" i="6"/>
  <c r="DC370" i="6"/>
  <c r="AC370" i="6"/>
  <c r="V221" i="6"/>
  <c r="ED221" i="6"/>
  <c r="EJ221" i="6"/>
  <c r="DK221" i="6"/>
  <c r="CH221" i="6"/>
  <c r="CN221" i="6"/>
  <c r="DX221" i="6"/>
  <c r="DC221" i="6"/>
  <c r="DE221" i="6"/>
  <c r="CF221" i="6"/>
  <c r="DG221" i="6"/>
  <c r="CL221" i="6"/>
  <c r="BU221" i="6"/>
  <c r="DA221" i="6"/>
  <c r="BW221" i="6"/>
  <c r="DI221" i="6"/>
  <c r="DM221" i="6"/>
  <c r="AC221" i="6"/>
  <c r="CJ221" i="6"/>
  <c r="AE221" i="6"/>
  <c r="AG221" i="6"/>
  <c r="AI221" i="6"/>
  <c r="AK221" i="6"/>
  <c r="AM221" i="6"/>
  <c r="BQ221" i="6"/>
  <c r="BS221" i="6"/>
  <c r="BO221" i="6"/>
  <c r="BK221" i="6"/>
  <c r="AV221" i="6"/>
  <c r="CD221" i="6" s="1"/>
  <c r="BM221" i="6"/>
  <c r="AX221" i="6"/>
  <c r="Y221" i="6"/>
  <c r="AA221" i="6"/>
  <c r="V770" i="6"/>
  <c r="DM770" i="6"/>
  <c r="DX770" i="6"/>
  <c r="CN770" i="6"/>
  <c r="Y770" i="6"/>
  <c r="DC770" i="6"/>
  <c r="CL770" i="6"/>
  <c r="DA770" i="6"/>
  <c r="DE770" i="6"/>
  <c r="EJ770" i="6"/>
  <c r="CJ770" i="6"/>
  <c r="BW770" i="6"/>
  <c r="CH770" i="6"/>
  <c r="AG770" i="6"/>
  <c r="AI770" i="6"/>
  <c r="AM770" i="6"/>
  <c r="AK770" i="6"/>
  <c r="AC770" i="6"/>
  <c r="ED770" i="6"/>
  <c r="BK770" i="6"/>
  <c r="BQ770" i="6"/>
  <c r="AE770" i="6"/>
  <c r="BS770" i="6"/>
  <c r="AV770" i="6"/>
  <c r="CD770" i="6" s="1"/>
  <c r="BM770" i="6"/>
  <c r="AA770" i="6"/>
  <c r="BO770" i="6"/>
  <c r="CF770" i="6"/>
  <c r="AX770" i="6"/>
  <c r="DG770" i="6"/>
  <c r="DI770" i="6"/>
  <c r="DK770" i="6"/>
  <c r="BU770" i="6"/>
  <c r="V568" i="6"/>
  <c r="DE568" i="6"/>
  <c r="DG568" i="6"/>
  <c r="DA568" i="6"/>
  <c r="DC568" i="6"/>
  <c r="CF568" i="6"/>
  <c r="CH568" i="6"/>
  <c r="AV568" i="6"/>
  <c r="CD568" i="6" s="1"/>
  <c r="ED568" i="6"/>
  <c r="DI568" i="6"/>
  <c r="CN568" i="6"/>
  <c r="AX568" i="6"/>
  <c r="DK568" i="6"/>
  <c r="DM568" i="6"/>
  <c r="BK568" i="6"/>
  <c r="AA568" i="6"/>
  <c r="Y568" i="6"/>
  <c r="AI568" i="6"/>
  <c r="DX568" i="6"/>
  <c r="AK568" i="6"/>
  <c r="AM568" i="6"/>
  <c r="CL568" i="6"/>
  <c r="BO568" i="6"/>
  <c r="BS568" i="6"/>
  <c r="EJ568" i="6"/>
  <c r="AE568" i="6"/>
  <c r="AG568" i="6"/>
  <c r="BM568" i="6"/>
  <c r="AC568" i="6"/>
  <c r="CJ568" i="6"/>
  <c r="BQ568" i="6"/>
  <c r="BU568" i="6"/>
  <c r="BW568" i="6"/>
  <c r="V348" i="6"/>
  <c r="DC348" i="6"/>
  <c r="CF348" i="6"/>
  <c r="CH348" i="6"/>
  <c r="AV348" i="6"/>
  <c r="CD348" i="6" s="1"/>
  <c r="DX348" i="6"/>
  <c r="ED348" i="6"/>
  <c r="DA348" i="6"/>
  <c r="DE348" i="6"/>
  <c r="BK348" i="6"/>
  <c r="DG348" i="6"/>
  <c r="CL348" i="6"/>
  <c r="CN348" i="6"/>
  <c r="EJ348" i="6"/>
  <c r="AC348" i="6"/>
  <c r="BS348" i="6"/>
  <c r="BM348" i="6"/>
  <c r="AE348" i="6"/>
  <c r="BQ348" i="6"/>
  <c r="BO348" i="6"/>
  <c r="AG348" i="6"/>
  <c r="AI348" i="6"/>
  <c r="CJ348" i="6"/>
  <c r="AX348" i="6"/>
  <c r="DM348" i="6"/>
  <c r="DI348" i="6"/>
  <c r="DK348" i="6"/>
  <c r="BU348" i="6"/>
  <c r="BW348" i="6"/>
  <c r="AM348" i="6"/>
  <c r="AA348" i="6"/>
  <c r="Y348" i="6"/>
  <c r="AK348" i="6"/>
  <c r="V730" i="6"/>
  <c r="DX730" i="6"/>
  <c r="DM730" i="6"/>
  <c r="DI730" i="6"/>
  <c r="DK730" i="6"/>
  <c r="ED730" i="6"/>
  <c r="CJ730" i="6"/>
  <c r="EJ730" i="6"/>
  <c r="CL730" i="6"/>
  <c r="Y730" i="6"/>
  <c r="CH730" i="6"/>
  <c r="BK730" i="6"/>
  <c r="BU730" i="6"/>
  <c r="BW730" i="6"/>
  <c r="AV730" i="6"/>
  <c r="CD730" i="6" s="1"/>
  <c r="CF730" i="6"/>
  <c r="CN730" i="6"/>
  <c r="DA730" i="6"/>
  <c r="BM730" i="6"/>
  <c r="AX730" i="6"/>
  <c r="BS730" i="6"/>
  <c r="BO730" i="6"/>
  <c r="BQ730" i="6"/>
  <c r="AI730" i="6"/>
  <c r="DC730" i="6"/>
  <c r="DE730" i="6"/>
  <c r="DG730" i="6"/>
  <c r="AE730" i="6"/>
  <c r="AA730" i="6"/>
  <c r="AC730" i="6"/>
  <c r="AG730" i="6"/>
  <c r="AK730" i="6"/>
  <c r="AM730" i="6"/>
  <c r="V439" i="6"/>
  <c r="ED439" i="6"/>
  <c r="EJ439" i="6"/>
  <c r="DE439" i="6"/>
  <c r="CH439" i="6"/>
  <c r="CJ439" i="6"/>
  <c r="CL439" i="6"/>
  <c r="AM439" i="6"/>
  <c r="CN439" i="6"/>
  <c r="DK439" i="6"/>
  <c r="DA439" i="6"/>
  <c r="DI439" i="6"/>
  <c r="BW439" i="6"/>
  <c r="DM439" i="6"/>
  <c r="BM439" i="6"/>
  <c r="BO439" i="6"/>
  <c r="CF439" i="6"/>
  <c r="BQ439" i="6"/>
  <c r="AK439" i="6"/>
  <c r="BU439" i="6"/>
  <c r="BK439" i="6"/>
  <c r="BS439" i="6"/>
  <c r="AI439" i="6"/>
  <c r="AV439" i="6"/>
  <c r="CD439" i="6" s="1"/>
  <c r="AX439" i="6"/>
  <c r="DC439" i="6"/>
  <c r="AE439" i="6"/>
  <c r="DG439" i="6"/>
  <c r="AA439" i="6"/>
  <c r="AG439" i="6"/>
  <c r="AC439" i="6"/>
  <c r="DX439" i="6"/>
  <c r="Y439" i="6"/>
  <c r="V283" i="6"/>
  <c r="DE283" i="6"/>
  <c r="DG283" i="6"/>
  <c r="DA283" i="6"/>
  <c r="DC283" i="6"/>
  <c r="DM283" i="6"/>
  <c r="CJ283" i="6"/>
  <c r="BS283" i="6"/>
  <c r="CL283" i="6"/>
  <c r="BU283" i="6"/>
  <c r="DX283" i="6"/>
  <c r="DK283" i="6"/>
  <c r="CH283" i="6"/>
  <c r="ED283" i="6"/>
  <c r="DI283" i="6"/>
  <c r="EJ283" i="6"/>
  <c r="AA283" i="6"/>
  <c r="AG283" i="6"/>
  <c r="AC283" i="6"/>
  <c r="AE283" i="6"/>
  <c r="BK283" i="6"/>
  <c r="BW283" i="6"/>
  <c r="Y283" i="6"/>
  <c r="BM283" i="6"/>
  <c r="AI283" i="6"/>
  <c r="BO283" i="6"/>
  <c r="BQ283" i="6"/>
  <c r="CF283" i="6"/>
  <c r="CN283" i="6"/>
  <c r="AK283" i="6"/>
  <c r="AM283" i="6"/>
  <c r="AV283" i="6"/>
  <c r="CD283" i="6" s="1"/>
  <c r="AX283" i="6"/>
  <c r="V80" i="6"/>
  <c r="EJ80" i="6"/>
  <c r="DK80" i="6"/>
  <c r="BK80" i="6"/>
  <c r="DX80" i="6"/>
  <c r="ED80" i="6"/>
  <c r="DA80" i="6"/>
  <c r="CL80" i="6"/>
  <c r="BS80" i="6"/>
  <c r="CN80" i="6"/>
  <c r="BU80" i="6"/>
  <c r="Y80" i="6"/>
  <c r="DE80" i="6"/>
  <c r="DI80" i="6"/>
  <c r="CF80" i="6"/>
  <c r="AV80" i="6"/>
  <c r="CD80" i="6" s="1"/>
  <c r="AX80" i="6"/>
  <c r="AM80" i="6"/>
  <c r="AC80" i="6"/>
  <c r="AA80" i="6"/>
  <c r="AE80" i="6"/>
  <c r="BW80" i="6"/>
  <c r="CJ80" i="6"/>
  <c r="DC80" i="6"/>
  <c r="DG80" i="6"/>
  <c r="BM80" i="6"/>
  <c r="BO80" i="6"/>
  <c r="DM80" i="6"/>
  <c r="CH80" i="6"/>
  <c r="BQ80" i="6"/>
  <c r="AG80" i="6"/>
  <c r="AI80" i="6"/>
  <c r="AK80" i="6"/>
  <c r="V496" i="6"/>
  <c r="DG496" i="6"/>
  <c r="ED496" i="6"/>
  <c r="DC496" i="6"/>
  <c r="DE496" i="6"/>
  <c r="DI496" i="6"/>
  <c r="CF496" i="6"/>
  <c r="BK496" i="6"/>
  <c r="BW496" i="6"/>
  <c r="DA496" i="6"/>
  <c r="AE496" i="6"/>
  <c r="DK496" i="6"/>
  <c r="Y496" i="6"/>
  <c r="AG496" i="6"/>
  <c r="DM496" i="6"/>
  <c r="AA496" i="6"/>
  <c r="AC496" i="6"/>
  <c r="BQ496" i="6"/>
  <c r="BU496" i="6"/>
  <c r="CN496" i="6"/>
  <c r="CH496" i="6"/>
  <c r="AI496" i="6"/>
  <c r="BO496" i="6"/>
  <c r="BS496" i="6"/>
  <c r="DX496" i="6"/>
  <c r="CJ496" i="6"/>
  <c r="EJ496" i="6"/>
  <c r="BM496" i="6"/>
  <c r="AV496" i="6"/>
  <c r="CD496" i="6" s="1"/>
  <c r="AK496" i="6"/>
  <c r="AX496" i="6"/>
  <c r="AM496" i="6"/>
  <c r="CL496" i="6"/>
  <c r="V524" i="6"/>
  <c r="EJ524" i="6"/>
  <c r="CL524" i="6"/>
  <c r="DA524" i="6"/>
  <c r="DX524" i="6"/>
  <c r="AM524" i="6"/>
  <c r="ED524" i="6"/>
  <c r="DE524" i="6"/>
  <c r="DG524" i="6"/>
  <c r="DI524" i="6"/>
  <c r="DM524" i="6"/>
  <c r="CF524" i="6"/>
  <c r="AV524" i="6"/>
  <c r="CD524" i="6" s="1"/>
  <c r="CH524" i="6"/>
  <c r="AX524" i="6"/>
  <c r="BW524" i="6"/>
  <c r="AA524" i="6"/>
  <c r="AC524" i="6"/>
  <c r="Y524" i="6"/>
  <c r="CJ524" i="6"/>
  <c r="CN524" i="6"/>
  <c r="DC524" i="6"/>
  <c r="BK524" i="6"/>
  <c r="BQ524" i="6"/>
  <c r="AE524" i="6"/>
  <c r="BS524" i="6"/>
  <c r="AG524" i="6"/>
  <c r="AI524" i="6"/>
  <c r="AK524" i="6"/>
  <c r="BM524" i="6"/>
  <c r="DK524" i="6"/>
  <c r="BO524" i="6"/>
  <c r="BU524" i="6"/>
  <c r="V21" i="6"/>
  <c r="ED21" i="6"/>
  <c r="EJ21" i="6"/>
  <c r="CH21" i="6"/>
  <c r="CN21" i="6"/>
  <c r="DA21" i="6"/>
  <c r="DI21" i="6"/>
  <c r="BQ21" i="6"/>
  <c r="DE21" i="6"/>
  <c r="CL21" i="6"/>
  <c r="DC21" i="6"/>
  <c r="AA21" i="6"/>
  <c r="DG21" i="6"/>
  <c r="AC21" i="6"/>
  <c r="DK21" i="6"/>
  <c r="AE21" i="6"/>
  <c r="CJ21" i="6"/>
  <c r="BO21" i="6"/>
  <c r="DX21" i="6"/>
  <c r="BS21" i="6"/>
  <c r="BU21" i="6"/>
  <c r="BW21" i="6"/>
  <c r="DM21" i="6"/>
  <c r="BK21" i="6"/>
  <c r="Y21" i="6"/>
  <c r="AV21" i="6"/>
  <c r="CD21" i="6" s="1"/>
  <c r="AI21" i="6"/>
  <c r="CF21" i="6"/>
  <c r="BM21" i="6"/>
  <c r="AX21" i="6"/>
  <c r="AG21" i="6"/>
  <c r="AK21" i="6"/>
  <c r="AM21" i="6"/>
  <c r="V543" i="6"/>
  <c r="DI543" i="6"/>
  <c r="DA543" i="6"/>
  <c r="DG543" i="6"/>
  <c r="DK543" i="6"/>
  <c r="BQ543" i="6"/>
  <c r="BS543" i="6"/>
  <c r="CJ543" i="6"/>
  <c r="DX543" i="6"/>
  <c r="AA543" i="6"/>
  <c r="Y543" i="6"/>
  <c r="CF543" i="6"/>
  <c r="CH543" i="6"/>
  <c r="DE543" i="6"/>
  <c r="DM543" i="6"/>
  <c r="AV543" i="6"/>
  <c r="CD543" i="6" s="1"/>
  <c r="CL543" i="6"/>
  <c r="DC543" i="6"/>
  <c r="CN543" i="6"/>
  <c r="AX543" i="6"/>
  <c r="BW543" i="6"/>
  <c r="BM543" i="6"/>
  <c r="BO543" i="6"/>
  <c r="BU543" i="6"/>
  <c r="ED543" i="6"/>
  <c r="BK543" i="6"/>
  <c r="AG543" i="6"/>
  <c r="EJ543" i="6"/>
  <c r="AC543" i="6"/>
  <c r="AE543" i="6"/>
  <c r="AI543" i="6"/>
  <c r="AK543" i="6"/>
  <c r="AM543" i="6"/>
  <c r="V648" i="6"/>
  <c r="DX648" i="6"/>
  <c r="DM648" i="6"/>
  <c r="ED648" i="6"/>
  <c r="AV648" i="6"/>
  <c r="CD648" i="6" s="1"/>
  <c r="CL648" i="6"/>
  <c r="EJ648" i="6"/>
  <c r="DA648" i="6"/>
  <c r="DC648" i="6"/>
  <c r="CJ648" i="6"/>
  <c r="DI648" i="6"/>
  <c r="DK648" i="6"/>
  <c r="CF648" i="6"/>
  <c r="CH648" i="6"/>
  <c r="CN648" i="6"/>
  <c r="BQ648" i="6"/>
  <c r="AC648" i="6"/>
  <c r="AE648" i="6"/>
  <c r="BW648" i="6"/>
  <c r="BS648" i="6"/>
  <c r="BU648" i="6"/>
  <c r="AG648" i="6"/>
  <c r="AI648" i="6"/>
  <c r="AA648" i="6"/>
  <c r="AK648" i="6"/>
  <c r="AX648" i="6"/>
  <c r="AM648" i="6"/>
  <c r="BK648" i="6"/>
  <c r="BO648" i="6"/>
  <c r="BM648" i="6"/>
  <c r="Y648" i="6"/>
  <c r="DE648" i="6"/>
  <c r="DG648" i="6"/>
  <c r="V128" i="6"/>
  <c r="DA128" i="6"/>
  <c r="DG128" i="6"/>
  <c r="ED128" i="6"/>
  <c r="BS128" i="6"/>
  <c r="DK128" i="6"/>
  <c r="DM128" i="6"/>
  <c r="AV128" i="6"/>
  <c r="CD128" i="6" s="1"/>
  <c r="DX128" i="6"/>
  <c r="DE128" i="6"/>
  <c r="DC128" i="6"/>
  <c r="DI128" i="6"/>
  <c r="EJ128" i="6"/>
  <c r="BO128" i="6"/>
  <c r="BQ128" i="6"/>
  <c r="BU128" i="6"/>
  <c r="AK128" i="6"/>
  <c r="AM128" i="6"/>
  <c r="CH128" i="6"/>
  <c r="CF128" i="6"/>
  <c r="CJ128" i="6"/>
  <c r="Y128" i="6"/>
  <c r="CL128" i="6"/>
  <c r="AA128" i="6"/>
  <c r="AC128" i="6"/>
  <c r="CN128" i="6"/>
  <c r="AE128" i="6"/>
  <c r="AI128" i="6"/>
  <c r="BK128" i="6"/>
  <c r="BM128" i="6"/>
  <c r="AX128" i="6"/>
  <c r="AG128" i="6"/>
  <c r="BW128" i="6"/>
  <c r="V455" i="6"/>
  <c r="DG455" i="6"/>
  <c r="DI455" i="6"/>
  <c r="DK455" i="6"/>
  <c r="CF455" i="6"/>
  <c r="DM455" i="6"/>
  <c r="CH455" i="6"/>
  <c r="BK455" i="6"/>
  <c r="Y455" i="6"/>
  <c r="DE455" i="6"/>
  <c r="ED455" i="6"/>
  <c r="EJ455" i="6"/>
  <c r="CJ455" i="6"/>
  <c r="BW455" i="6"/>
  <c r="CL455" i="6"/>
  <c r="CN455" i="6"/>
  <c r="DX455" i="6"/>
  <c r="BQ455" i="6"/>
  <c r="BS455" i="6"/>
  <c r="BU455" i="6"/>
  <c r="BO455" i="6"/>
  <c r="BM455" i="6"/>
  <c r="DA455" i="6"/>
  <c r="DC455" i="6"/>
  <c r="AA455" i="6"/>
  <c r="AE455" i="6"/>
  <c r="AC455" i="6"/>
  <c r="AG455" i="6"/>
  <c r="AV455" i="6"/>
  <c r="CD455" i="6" s="1"/>
  <c r="AI455" i="6"/>
  <c r="AK455" i="6"/>
  <c r="AM455" i="6"/>
  <c r="AX455" i="6"/>
  <c r="V585" i="6"/>
  <c r="DA585" i="6"/>
  <c r="EJ585" i="6"/>
  <c r="DK585" i="6"/>
  <c r="DI585" i="6"/>
  <c r="DM585" i="6"/>
  <c r="Y585" i="6"/>
  <c r="CF585" i="6"/>
  <c r="CH585" i="6"/>
  <c r="CJ585" i="6"/>
  <c r="DX585" i="6"/>
  <c r="BK585" i="6"/>
  <c r="ED585" i="6"/>
  <c r="BM585" i="6"/>
  <c r="BQ585" i="6"/>
  <c r="BS585" i="6"/>
  <c r="BO585" i="6"/>
  <c r="DG585" i="6"/>
  <c r="BU585" i="6"/>
  <c r="AM585" i="6"/>
  <c r="BW585" i="6"/>
  <c r="DE585" i="6"/>
  <c r="AC585" i="6"/>
  <c r="AE585" i="6"/>
  <c r="AK585" i="6"/>
  <c r="CL585" i="6"/>
  <c r="AI585" i="6"/>
  <c r="CN585" i="6"/>
  <c r="DC585" i="6"/>
  <c r="AV585" i="6"/>
  <c r="CD585" i="6" s="1"/>
  <c r="AX585" i="6"/>
  <c r="AA585" i="6"/>
  <c r="AG585" i="6"/>
  <c r="V200" i="6"/>
  <c r="DK200" i="6"/>
  <c r="DX200" i="6"/>
  <c r="CL200" i="6"/>
  <c r="CN200" i="6"/>
  <c r="BK200" i="6"/>
  <c r="ED200" i="6"/>
  <c r="EJ200" i="6"/>
  <c r="Y200" i="6"/>
  <c r="DA200" i="6"/>
  <c r="DC200" i="6"/>
  <c r="DG200" i="6"/>
  <c r="DI200" i="6"/>
  <c r="DE200" i="6"/>
  <c r="BS200" i="6"/>
  <c r="DM200" i="6"/>
  <c r="BU200" i="6"/>
  <c r="AE200" i="6"/>
  <c r="AA200" i="6"/>
  <c r="AC200" i="6"/>
  <c r="AM200" i="6"/>
  <c r="BO200" i="6"/>
  <c r="BQ200" i="6"/>
  <c r="BW200" i="6"/>
  <c r="CF200" i="6"/>
  <c r="CH200" i="6"/>
  <c r="AI200" i="6"/>
  <c r="AK200" i="6"/>
  <c r="CJ200" i="6"/>
  <c r="AV200" i="6"/>
  <c r="CD200" i="6" s="1"/>
  <c r="AX200" i="6"/>
  <c r="BM200" i="6"/>
  <c r="AG200" i="6"/>
  <c r="V586" i="6"/>
  <c r="CL586" i="6"/>
  <c r="CN586" i="6"/>
  <c r="BO586" i="6"/>
  <c r="BQ586" i="6"/>
  <c r="EJ586" i="6"/>
  <c r="DG586" i="6"/>
  <c r="DI586" i="6"/>
  <c r="DK586" i="6"/>
  <c r="BW586" i="6"/>
  <c r="CF586" i="6"/>
  <c r="CH586" i="6"/>
  <c r="CJ586" i="6"/>
  <c r="DX586" i="6"/>
  <c r="ED586" i="6"/>
  <c r="AE586" i="6"/>
  <c r="BU586" i="6"/>
  <c r="DA586" i="6"/>
  <c r="Y586" i="6"/>
  <c r="AC586" i="6"/>
  <c r="DM586" i="6"/>
  <c r="BS586" i="6"/>
  <c r="AG586" i="6"/>
  <c r="DC586" i="6"/>
  <c r="BK586" i="6"/>
  <c r="AA586" i="6"/>
  <c r="DE586" i="6"/>
  <c r="BM586" i="6"/>
  <c r="AV586" i="6"/>
  <c r="CD586" i="6" s="1"/>
  <c r="AM586" i="6"/>
  <c r="AI586" i="6"/>
  <c r="AK586" i="6"/>
  <c r="AX586" i="6"/>
  <c r="V512" i="6"/>
  <c r="EJ512" i="6"/>
  <c r="DA512" i="6"/>
  <c r="BK512" i="6"/>
  <c r="AE512" i="6"/>
  <c r="BM512" i="6"/>
  <c r="AG512" i="6"/>
  <c r="DX512" i="6"/>
  <c r="DM512" i="6"/>
  <c r="ED512" i="6"/>
  <c r="CL512" i="6"/>
  <c r="CN512" i="6"/>
  <c r="CF512" i="6"/>
  <c r="BW512" i="6"/>
  <c r="AX512" i="6"/>
  <c r="CH512" i="6"/>
  <c r="CJ512" i="6"/>
  <c r="Y512" i="6"/>
  <c r="AI512" i="6"/>
  <c r="AA512" i="6"/>
  <c r="AV512" i="6"/>
  <c r="CD512" i="6" s="1"/>
  <c r="DG512" i="6"/>
  <c r="DC512" i="6"/>
  <c r="AC512" i="6"/>
  <c r="DE512" i="6"/>
  <c r="DI512" i="6"/>
  <c r="BQ512" i="6"/>
  <c r="BS512" i="6"/>
  <c r="DK512" i="6"/>
  <c r="AK512" i="6"/>
  <c r="AM512" i="6"/>
  <c r="BU512" i="6"/>
  <c r="BO512" i="6"/>
  <c r="V772" i="6"/>
  <c r="EJ772" i="6"/>
  <c r="DK772" i="6"/>
  <c r="DM772" i="6"/>
  <c r="CL772" i="6"/>
  <c r="CN772" i="6"/>
  <c r="BK772" i="6"/>
  <c r="AE772" i="6"/>
  <c r="DA772" i="6"/>
  <c r="BM772" i="6"/>
  <c r="AG772" i="6"/>
  <c r="DX772" i="6"/>
  <c r="ED772" i="6"/>
  <c r="AX772" i="6"/>
  <c r="CH772" i="6"/>
  <c r="BQ772" i="6"/>
  <c r="CJ772" i="6"/>
  <c r="CF772" i="6"/>
  <c r="BO772" i="6"/>
  <c r="BS772" i="6"/>
  <c r="DC772" i="6"/>
  <c r="DE772" i="6"/>
  <c r="AV772" i="6"/>
  <c r="CD772" i="6" s="1"/>
  <c r="AC772" i="6"/>
  <c r="AI772" i="6"/>
  <c r="AK772" i="6"/>
  <c r="BU772" i="6"/>
  <c r="AA772" i="6"/>
  <c r="AM772" i="6"/>
  <c r="DI772" i="6"/>
  <c r="DG772" i="6"/>
  <c r="BW772" i="6"/>
  <c r="Y772" i="6"/>
  <c r="V28" i="6"/>
  <c r="EJ28" i="6"/>
  <c r="DA28" i="6"/>
  <c r="BS28" i="6"/>
  <c r="DX28" i="6"/>
  <c r="DC28" i="6"/>
  <c r="CN28" i="6"/>
  <c r="BQ28" i="6"/>
  <c r="ED28" i="6"/>
  <c r="DE28" i="6"/>
  <c r="BU28" i="6"/>
  <c r="AV28" i="6"/>
  <c r="CD28" i="6" s="1"/>
  <c r="DM28" i="6"/>
  <c r="DI28" i="6"/>
  <c r="DK28" i="6"/>
  <c r="DG28" i="6"/>
  <c r="CF28" i="6"/>
  <c r="AG28" i="6"/>
  <c r="CH28" i="6"/>
  <c r="AX28" i="6"/>
  <c r="AI28" i="6"/>
  <c r="AM28" i="6"/>
  <c r="CJ28" i="6"/>
  <c r="AK28" i="6"/>
  <c r="CL28" i="6"/>
  <c r="AC28" i="6"/>
  <c r="Y28" i="6"/>
  <c r="AA28" i="6"/>
  <c r="AE28" i="6"/>
  <c r="BO28" i="6"/>
  <c r="BK28" i="6"/>
  <c r="BM28" i="6"/>
  <c r="BW28" i="6"/>
  <c r="V501" i="6"/>
  <c r="DX501" i="6"/>
  <c r="DG501" i="6"/>
  <c r="CH501" i="6"/>
  <c r="DK501" i="6"/>
  <c r="DM501" i="6"/>
  <c r="DA501" i="6"/>
  <c r="DC501" i="6"/>
  <c r="CN501" i="6"/>
  <c r="CF501" i="6"/>
  <c r="ED501" i="6"/>
  <c r="EJ501" i="6"/>
  <c r="DI501" i="6"/>
  <c r="AX501" i="6"/>
  <c r="CJ501" i="6"/>
  <c r="BO501" i="6"/>
  <c r="Y501" i="6"/>
  <c r="BW501" i="6"/>
  <c r="DE501" i="6"/>
  <c r="BQ501" i="6"/>
  <c r="AA501" i="6"/>
  <c r="BS501" i="6"/>
  <c r="AC501" i="6"/>
  <c r="BU501" i="6"/>
  <c r="AE501" i="6"/>
  <c r="CL501" i="6"/>
  <c r="BM501" i="6"/>
  <c r="AG501" i="6"/>
  <c r="AI501" i="6"/>
  <c r="AK501" i="6"/>
  <c r="AM501" i="6"/>
  <c r="AV501" i="6"/>
  <c r="CD501" i="6" s="1"/>
  <c r="BK501" i="6"/>
  <c r="V523" i="6"/>
  <c r="DM523" i="6"/>
  <c r="EJ523" i="6"/>
  <c r="CJ523" i="6"/>
  <c r="CL523" i="6"/>
  <c r="BQ523" i="6"/>
  <c r="BS523" i="6"/>
  <c r="DK523" i="6"/>
  <c r="DX523" i="6"/>
  <c r="DC523" i="6"/>
  <c r="DE523" i="6"/>
  <c r="AX523" i="6"/>
  <c r="ED523" i="6"/>
  <c r="BK523" i="6"/>
  <c r="BM523" i="6"/>
  <c r="AV523" i="6"/>
  <c r="CD523" i="6" s="1"/>
  <c r="AC523" i="6"/>
  <c r="AE523" i="6"/>
  <c r="AI523" i="6"/>
  <c r="AG523" i="6"/>
  <c r="AA523" i="6"/>
  <c r="AK523" i="6"/>
  <c r="AM523" i="6"/>
  <c r="DA523" i="6"/>
  <c r="BO523" i="6"/>
  <c r="DG523" i="6"/>
  <c r="DI523" i="6"/>
  <c r="BW523" i="6"/>
  <c r="BU523" i="6"/>
  <c r="CF523" i="6"/>
  <c r="Y523" i="6"/>
  <c r="CH523" i="6"/>
  <c r="CN523" i="6"/>
  <c r="V655" i="6"/>
  <c r="ED655" i="6"/>
  <c r="EJ655" i="6"/>
  <c r="DM655" i="6"/>
  <c r="DA655" i="6"/>
  <c r="DC655" i="6"/>
  <c r="BK655" i="6"/>
  <c r="Y655" i="6"/>
  <c r="DX655" i="6"/>
  <c r="BW655" i="6"/>
  <c r="DI655" i="6"/>
  <c r="DE655" i="6"/>
  <c r="AV655" i="6"/>
  <c r="CD655" i="6" s="1"/>
  <c r="DG655" i="6"/>
  <c r="AX655" i="6"/>
  <c r="BM655" i="6"/>
  <c r="AE655" i="6"/>
  <c r="AK655" i="6"/>
  <c r="BO655" i="6"/>
  <c r="AG655" i="6"/>
  <c r="DK655" i="6"/>
  <c r="BQ655" i="6"/>
  <c r="AI655" i="6"/>
  <c r="BS655" i="6"/>
  <c r="BU655" i="6"/>
  <c r="AM655" i="6"/>
  <c r="CH655" i="6"/>
  <c r="CJ655" i="6"/>
  <c r="CN655" i="6"/>
  <c r="CF655" i="6"/>
  <c r="CL655" i="6"/>
  <c r="AA655" i="6"/>
  <c r="AC655" i="6"/>
  <c r="V414" i="6"/>
  <c r="DX414" i="6"/>
  <c r="ED414" i="6"/>
  <c r="EJ414" i="6"/>
  <c r="DE414" i="6"/>
  <c r="CL414" i="6"/>
  <c r="CN414" i="6"/>
  <c r="BW414" i="6"/>
  <c r="AM414" i="6"/>
  <c r="CJ414" i="6"/>
  <c r="DI414" i="6"/>
  <c r="BQ414" i="6"/>
  <c r="DK414" i="6"/>
  <c r="BS414" i="6"/>
  <c r="DM414" i="6"/>
  <c r="BO414" i="6"/>
  <c r="BU414" i="6"/>
  <c r="DA414" i="6"/>
  <c r="AK414" i="6"/>
  <c r="DC414" i="6"/>
  <c r="CF414" i="6"/>
  <c r="DG414" i="6"/>
  <c r="BK414" i="6"/>
  <c r="BM414" i="6"/>
  <c r="CH414" i="6"/>
  <c r="AV414" i="6"/>
  <c r="CD414" i="6" s="1"/>
  <c r="AI414" i="6"/>
  <c r="AE414" i="6"/>
  <c r="AG414" i="6"/>
  <c r="Y414" i="6"/>
  <c r="AX414" i="6"/>
  <c r="AA414" i="6"/>
  <c r="AC414" i="6"/>
  <c r="V738" i="6"/>
  <c r="DA738" i="6"/>
  <c r="DG738" i="6"/>
  <c r="DI738" i="6"/>
  <c r="AV738" i="6"/>
  <c r="CD738" i="6" s="1"/>
  <c r="DE738" i="6"/>
  <c r="EJ738" i="6"/>
  <c r="CJ738" i="6"/>
  <c r="CL738" i="6"/>
  <c r="CN738" i="6"/>
  <c r="CF738" i="6"/>
  <c r="CH738" i="6"/>
  <c r="BM738" i="6"/>
  <c r="BO738" i="6"/>
  <c r="BS738" i="6"/>
  <c r="BQ738" i="6"/>
  <c r="BU738" i="6"/>
  <c r="AI738" i="6"/>
  <c r="DC738" i="6"/>
  <c r="AK738" i="6"/>
  <c r="AM738" i="6"/>
  <c r="DX738" i="6"/>
  <c r="DK738" i="6"/>
  <c r="ED738" i="6"/>
  <c r="DM738" i="6"/>
  <c r="AG738" i="6"/>
  <c r="AX738" i="6"/>
  <c r="Y738" i="6"/>
  <c r="AA738" i="6"/>
  <c r="BW738" i="6"/>
  <c r="BK738" i="6"/>
  <c r="AE738" i="6"/>
  <c r="AC738" i="6"/>
  <c r="V426" i="6"/>
  <c r="DX426" i="6"/>
  <c r="ED426" i="6"/>
  <c r="EJ426" i="6"/>
  <c r="DE426" i="6"/>
  <c r="BO426" i="6"/>
  <c r="BQ426" i="6"/>
  <c r="DC426" i="6"/>
  <c r="DK426" i="6"/>
  <c r="DM426" i="6"/>
  <c r="DI426" i="6"/>
  <c r="CJ426" i="6"/>
  <c r="CL426" i="6"/>
  <c r="CN426" i="6"/>
  <c r="CH426" i="6"/>
  <c r="BS426" i="6"/>
  <c r="Y426" i="6"/>
  <c r="AE426" i="6"/>
  <c r="BU426" i="6"/>
  <c r="AA426" i="6"/>
  <c r="BW426" i="6"/>
  <c r="AC426" i="6"/>
  <c r="AK426" i="6"/>
  <c r="AM426" i="6"/>
  <c r="DG426" i="6"/>
  <c r="AG426" i="6"/>
  <c r="DA426" i="6"/>
  <c r="AI426" i="6"/>
  <c r="BM426" i="6"/>
  <c r="BK426" i="6"/>
  <c r="AX426" i="6"/>
  <c r="CF426" i="6"/>
  <c r="AV426" i="6"/>
  <c r="CD426" i="6" s="1"/>
  <c r="V322" i="6"/>
  <c r="DC322" i="6"/>
  <c r="DX322" i="6"/>
  <c r="BU322" i="6"/>
  <c r="ED322" i="6"/>
  <c r="DA322" i="6"/>
  <c r="BW322" i="6"/>
  <c r="DM322" i="6"/>
  <c r="CJ322" i="6"/>
  <c r="AE322" i="6"/>
  <c r="CL322" i="6"/>
  <c r="AG322" i="6"/>
  <c r="DK322" i="6"/>
  <c r="CF322" i="6"/>
  <c r="BK322" i="6"/>
  <c r="EJ322" i="6"/>
  <c r="CH322" i="6"/>
  <c r="AC322" i="6"/>
  <c r="BM322" i="6"/>
  <c r="AK322" i="6"/>
  <c r="DE322" i="6"/>
  <c r="CN322" i="6"/>
  <c r="Y322" i="6"/>
  <c r="AI322" i="6"/>
  <c r="AA322" i="6"/>
  <c r="BO322" i="6"/>
  <c r="DG322" i="6"/>
  <c r="BS322" i="6"/>
  <c r="DI322" i="6"/>
  <c r="AV322" i="6"/>
  <c r="CD322" i="6" s="1"/>
  <c r="AX322" i="6"/>
  <c r="BQ322" i="6"/>
  <c r="AM322" i="6"/>
  <c r="V48" i="6"/>
  <c r="DA48" i="6"/>
  <c r="DX48" i="6"/>
  <c r="BS48" i="6"/>
  <c r="DC48" i="6"/>
  <c r="DE48" i="6"/>
  <c r="ED48" i="6"/>
  <c r="EJ48" i="6"/>
  <c r="AV48" i="6"/>
  <c r="CD48" i="6" s="1"/>
  <c r="DG48" i="6"/>
  <c r="DI48" i="6"/>
  <c r="DK48" i="6"/>
  <c r="DM48" i="6"/>
  <c r="CH48" i="6"/>
  <c r="CJ48" i="6"/>
  <c r="BO48" i="6"/>
  <c r="AM48" i="6"/>
  <c r="CL48" i="6"/>
  <c r="BQ48" i="6"/>
  <c r="CN48" i="6"/>
  <c r="BU48" i="6"/>
  <c r="AA48" i="6"/>
  <c r="AC48" i="6"/>
  <c r="BK48" i="6"/>
  <c r="AE48" i="6"/>
  <c r="AG48" i="6"/>
  <c r="AI48" i="6"/>
  <c r="CF48" i="6"/>
  <c r="Y48" i="6"/>
  <c r="AK48" i="6"/>
  <c r="BM48" i="6"/>
  <c r="AX48" i="6"/>
  <c r="BW48" i="6"/>
  <c r="V430" i="6"/>
  <c r="DK430" i="6"/>
  <c r="DM430" i="6"/>
  <c r="Y430" i="6"/>
  <c r="DG430" i="6"/>
  <c r="BQ430" i="6"/>
  <c r="BS430" i="6"/>
  <c r="ED430" i="6"/>
  <c r="DA430" i="6"/>
  <c r="BU430" i="6"/>
  <c r="BW430" i="6"/>
  <c r="EJ430" i="6"/>
  <c r="CF430" i="6"/>
  <c r="AG430" i="6"/>
  <c r="CH430" i="6"/>
  <c r="AC430" i="6"/>
  <c r="DX430" i="6"/>
  <c r="AE430" i="6"/>
  <c r="AA430" i="6"/>
  <c r="AI430" i="6"/>
  <c r="BK430" i="6"/>
  <c r="CL430" i="6"/>
  <c r="AM430" i="6"/>
  <c r="CN430" i="6"/>
  <c r="DI430" i="6"/>
  <c r="AV430" i="6"/>
  <c r="CD430" i="6" s="1"/>
  <c r="AK430" i="6"/>
  <c r="AX430" i="6"/>
  <c r="DE430" i="6"/>
  <c r="DC430" i="6"/>
  <c r="BM430" i="6"/>
  <c r="CJ430" i="6"/>
  <c r="BO430" i="6"/>
  <c r="V563" i="6"/>
  <c r="EJ563" i="6"/>
  <c r="BQ563" i="6"/>
  <c r="BS563" i="6"/>
  <c r="DA563" i="6"/>
  <c r="CH563" i="6"/>
  <c r="CJ563" i="6"/>
  <c r="CL563" i="6"/>
  <c r="DC563" i="6"/>
  <c r="AV563" i="6"/>
  <c r="CD563" i="6" s="1"/>
  <c r="DE563" i="6"/>
  <c r="AX563" i="6"/>
  <c r="BK563" i="6"/>
  <c r="DK563" i="6"/>
  <c r="DG563" i="6"/>
  <c r="DI563" i="6"/>
  <c r="BM563" i="6"/>
  <c r="DM563" i="6"/>
  <c r="ED563" i="6"/>
  <c r="DX563" i="6"/>
  <c r="BO563" i="6"/>
  <c r="BW563" i="6"/>
  <c r="AC563" i="6"/>
  <c r="AE563" i="6"/>
  <c r="AG563" i="6"/>
  <c r="CF563" i="6"/>
  <c r="CN563" i="6"/>
  <c r="BU563" i="6"/>
  <c r="AA563" i="6"/>
  <c r="AI563" i="6"/>
  <c r="AM563" i="6"/>
  <c r="AK563" i="6"/>
  <c r="Y563" i="6"/>
  <c r="V637" i="6"/>
  <c r="DM637" i="6"/>
  <c r="BU637" i="6"/>
  <c r="AX637" i="6"/>
  <c r="AE637" i="6"/>
  <c r="BW637" i="6"/>
  <c r="AG637" i="6"/>
  <c r="DX637" i="6"/>
  <c r="ED637" i="6"/>
  <c r="DC637" i="6"/>
  <c r="EJ637" i="6"/>
  <c r="DE637" i="6"/>
  <c r="DG637" i="6"/>
  <c r="CJ637" i="6"/>
  <c r="CL637" i="6"/>
  <c r="CN637" i="6"/>
  <c r="BQ637" i="6"/>
  <c r="BS637" i="6"/>
  <c r="DA637" i="6"/>
  <c r="BK637" i="6"/>
  <c r="Y637" i="6"/>
  <c r="AA637" i="6"/>
  <c r="AI637" i="6"/>
  <c r="DI637" i="6"/>
  <c r="BM637" i="6"/>
  <c r="DK637" i="6"/>
  <c r="BO637" i="6"/>
  <c r="AC637" i="6"/>
  <c r="CH637" i="6"/>
  <c r="AV637" i="6"/>
  <c r="CD637" i="6" s="1"/>
  <c r="CF637" i="6"/>
  <c r="AK637" i="6"/>
  <c r="AM637" i="6"/>
  <c r="V87" i="6"/>
  <c r="DM87" i="6"/>
  <c r="DA87" i="6"/>
  <c r="BM87" i="6"/>
  <c r="AX87" i="6"/>
  <c r="AE87" i="6"/>
  <c r="DX87" i="6"/>
  <c r="BO87" i="6"/>
  <c r="AG87" i="6"/>
  <c r="ED87" i="6"/>
  <c r="EJ87" i="6"/>
  <c r="DC87" i="6"/>
  <c r="DE87" i="6"/>
  <c r="AM87" i="6"/>
  <c r="DG87" i="6"/>
  <c r="BK87" i="6"/>
  <c r="DI87" i="6"/>
  <c r="BQ87" i="6"/>
  <c r="BU87" i="6"/>
  <c r="AA87" i="6"/>
  <c r="BW87" i="6"/>
  <c r="AC87" i="6"/>
  <c r="AI87" i="6"/>
  <c r="AK87" i="6"/>
  <c r="Y87" i="6"/>
  <c r="DK87" i="6"/>
  <c r="AV87" i="6"/>
  <c r="CD87" i="6" s="1"/>
  <c r="CN87" i="6"/>
  <c r="BS87" i="6"/>
  <c r="CH87" i="6"/>
  <c r="CL87" i="6"/>
  <c r="CJ87" i="6"/>
  <c r="CF87" i="6"/>
  <c r="V98" i="6"/>
  <c r="ED98" i="6"/>
  <c r="EJ98" i="6"/>
  <c r="DE98" i="6"/>
  <c r="DG98" i="6"/>
  <c r="DI98" i="6"/>
  <c r="DX98" i="6"/>
  <c r="DK98" i="6"/>
  <c r="AV98" i="6"/>
  <c r="CD98" i="6" s="1"/>
  <c r="DM98" i="6"/>
  <c r="CJ98" i="6"/>
  <c r="DA98" i="6"/>
  <c r="DC98" i="6"/>
  <c r="AM98" i="6"/>
  <c r="CH98" i="6"/>
  <c r="CL98" i="6"/>
  <c r="BM98" i="6"/>
  <c r="CN98" i="6"/>
  <c r="BK98" i="6"/>
  <c r="BO98" i="6"/>
  <c r="BQ98" i="6"/>
  <c r="AX98" i="6"/>
  <c r="AG98" i="6"/>
  <c r="AI98" i="6"/>
  <c r="CF98" i="6"/>
  <c r="AE98" i="6"/>
  <c r="AK98" i="6"/>
  <c r="BU98" i="6"/>
  <c r="BW98" i="6"/>
  <c r="BS98" i="6"/>
  <c r="Y98" i="6"/>
  <c r="AC98" i="6"/>
  <c r="AA98" i="6"/>
  <c r="V774" i="6"/>
  <c r="DX774" i="6"/>
  <c r="CL774" i="6"/>
  <c r="DI774" i="6"/>
  <c r="DK774" i="6"/>
  <c r="CN774" i="6"/>
  <c r="BW774" i="6"/>
  <c r="AM774" i="6"/>
  <c r="ED774" i="6"/>
  <c r="CF774" i="6"/>
  <c r="EJ774" i="6"/>
  <c r="DM774" i="6"/>
  <c r="DG774" i="6"/>
  <c r="BK774" i="6"/>
  <c r="BM774" i="6"/>
  <c r="BO774" i="6"/>
  <c r="DC774" i="6"/>
  <c r="AV774" i="6"/>
  <c r="CD774" i="6" s="1"/>
  <c r="DE774" i="6"/>
  <c r="AX774" i="6"/>
  <c r="BS774" i="6"/>
  <c r="AA774" i="6"/>
  <c r="AC774" i="6"/>
  <c r="BU774" i="6"/>
  <c r="DA774" i="6"/>
  <c r="Y774" i="6"/>
  <c r="CH774" i="6"/>
  <c r="CJ774" i="6"/>
  <c r="AE774" i="6"/>
  <c r="BQ774" i="6"/>
  <c r="AI774" i="6"/>
  <c r="AG774" i="6"/>
  <c r="AK774" i="6"/>
  <c r="V682" i="6"/>
  <c r="EJ682" i="6"/>
  <c r="DC682" i="6"/>
  <c r="DE682" i="6"/>
  <c r="DG682" i="6"/>
  <c r="DX682" i="6"/>
  <c r="DI682" i="6"/>
  <c r="AE682" i="6"/>
  <c r="ED682" i="6"/>
  <c r="DK682" i="6"/>
  <c r="AG682" i="6"/>
  <c r="CH682" i="6"/>
  <c r="BK682" i="6"/>
  <c r="CJ682" i="6"/>
  <c r="BM682" i="6"/>
  <c r="CL682" i="6"/>
  <c r="BO682" i="6"/>
  <c r="BW682" i="6"/>
  <c r="BQ682" i="6"/>
  <c r="AV682" i="6"/>
  <c r="CD682" i="6" s="1"/>
  <c r="BS682" i="6"/>
  <c r="AX682" i="6"/>
  <c r="BU682" i="6"/>
  <c r="DA682" i="6"/>
  <c r="Y682" i="6"/>
  <c r="AC682" i="6"/>
  <c r="AI682" i="6"/>
  <c r="AK682" i="6"/>
  <c r="AM682" i="6"/>
  <c r="DM682" i="6"/>
  <c r="CN682" i="6"/>
  <c r="CF682" i="6"/>
  <c r="AA682" i="6"/>
  <c r="V813" i="6"/>
  <c r="DK813" i="6"/>
  <c r="DE813" i="6"/>
  <c r="DG813" i="6"/>
  <c r="CL813" i="6"/>
  <c r="CN813" i="6"/>
  <c r="CF813" i="6"/>
  <c r="EJ813" i="6"/>
  <c r="DI813" i="6"/>
  <c r="DM813" i="6"/>
  <c r="DX813" i="6"/>
  <c r="AV813" i="6"/>
  <c r="CD813" i="6" s="1"/>
  <c r="AX813" i="6"/>
  <c r="BK813" i="6"/>
  <c r="BQ813" i="6"/>
  <c r="BM813" i="6"/>
  <c r="BS813" i="6"/>
  <c r="BO813" i="6"/>
  <c r="CH813" i="6"/>
  <c r="CJ813" i="6"/>
  <c r="ED813" i="6"/>
  <c r="AG813" i="6"/>
  <c r="AI813" i="6"/>
  <c r="AK813" i="6"/>
  <c r="AM813" i="6"/>
  <c r="DA813" i="6"/>
  <c r="DC813" i="6"/>
  <c r="BU813" i="6"/>
  <c r="AA813" i="6"/>
  <c r="Y813" i="6"/>
  <c r="BW813" i="6"/>
  <c r="AC813" i="6"/>
  <c r="AE813" i="6"/>
  <c r="V778" i="6"/>
  <c r="DK778" i="6"/>
  <c r="DX778" i="6"/>
  <c r="DM778" i="6"/>
  <c r="DA778" i="6"/>
  <c r="CL778" i="6"/>
  <c r="CN778" i="6"/>
  <c r="AV778" i="6"/>
  <c r="CD778" i="6" s="1"/>
  <c r="CJ778" i="6"/>
  <c r="ED778" i="6"/>
  <c r="EJ778" i="6"/>
  <c r="AK778" i="6"/>
  <c r="AM778" i="6"/>
  <c r="CF778" i="6"/>
  <c r="CH778" i="6"/>
  <c r="DG778" i="6"/>
  <c r="AG778" i="6"/>
  <c r="AI778" i="6"/>
  <c r="BM778" i="6"/>
  <c r="AE778" i="6"/>
  <c r="DE778" i="6"/>
  <c r="DI778" i="6"/>
  <c r="DC778" i="6"/>
  <c r="AX778" i="6"/>
  <c r="BW778" i="6"/>
  <c r="BO778" i="6"/>
  <c r="BU778" i="6"/>
  <c r="BQ778" i="6"/>
  <c r="BS778" i="6"/>
  <c r="Y778" i="6"/>
  <c r="BK778" i="6"/>
  <c r="AA778" i="6"/>
  <c r="AC778" i="6"/>
  <c r="V309" i="6"/>
  <c r="EJ309" i="6"/>
  <c r="DA309" i="6"/>
  <c r="CJ309" i="6"/>
  <c r="CL309" i="6"/>
  <c r="BK309" i="6"/>
  <c r="AM309" i="6"/>
  <c r="BM309" i="6"/>
  <c r="DE309" i="6"/>
  <c r="DX309" i="6"/>
  <c r="DI309" i="6"/>
  <c r="DM309" i="6"/>
  <c r="BO309" i="6"/>
  <c r="CF309" i="6"/>
  <c r="BQ309" i="6"/>
  <c r="CH309" i="6"/>
  <c r="BS309" i="6"/>
  <c r="AC309" i="6"/>
  <c r="AE309" i="6"/>
  <c r="AI309" i="6"/>
  <c r="AG309" i="6"/>
  <c r="DC309" i="6"/>
  <c r="CN309" i="6"/>
  <c r="ED309" i="6"/>
  <c r="DK309" i="6"/>
  <c r="AX309" i="6"/>
  <c r="DG309" i="6"/>
  <c r="AV309" i="6"/>
  <c r="CD309" i="6" s="1"/>
  <c r="BU309" i="6"/>
  <c r="BW309" i="6"/>
  <c r="Y309" i="6"/>
  <c r="AA309" i="6"/>
  <c r="AK309" i="6"/>
  <c r="V8" i="6"/>
  <c r="DA8" i="6"/>
  <c r="BS8" i="6"/>
  <c r="DX8" i="6"/>
  <c r="ED8" i="6"/>
  <c r="EJ8" i="6"/>
  <c r="DG8" i="6"/>
  <c r="DI8" i="6"/>
  <c r="AV8" i="6"/>
  <c r="CD8" i="6" s="1"/>
  <c r="DM8" i="6"/>
  <c r="CJ8" i="6"/>
  <c r="DK8" i="6"/>
  <c r="CF8" i="6"/>
  <c r="AM8" i="6"/>
  <c r="CH8" i="6"/>
  <c r="CL8" i="6"/>
  <c r="CN8" i="6"/>
  <c r="BU8" i="6"/>
  <c r="BW8" i="6"/>
  <c r="AG8" i="6"/>
  <c r="AK8" i="6"/>
  <c r="BK8" i="6"/>
  <c r="DC8" i="6"/>
  <c r="DE8" i="6"/>
  <c r="BQ8" i="6"/>
  <c r="AE8" i="6"/>
  <c r="BM8" i="6"/>
  <c r="BO8" i="6"/>
  <c r="AI8" i="6"/>
  <c r="AC8" i="6"/>
  <c r="Y8" i="6"/>
  <c r="AX8" i="6"/>
  <c r="AA8" i="6"/>
  <c r="V281" i="6"/>
  <c r="DX281" i="6"/>
  <c r="DM281" i="6"/>
  <c r="CH281" i="6"/>
  <c r="ED281" i="6"/>
  <c r="EJ281" i="6"/>
  <c r="CJ281" i="6"/>
  <c r="CL281" i="6"/>
  <c r="DE281" i="6"/>
  <c r="DG281" i="6"/>
  <c r="BU281" i="6"/>
  <c r="BW281" i="6"/>
  <c r="DA281" i="6"/>
  <c r="BS281" i="6"/>
  <c r="DK281" i="6"/>
  <c r="CF281" i="6"/>
  <c r="CN281" i="6"/>
  <c r="AV281" i="6"/>
  <c r="CD281" i="6" s="1"/>
  <c r="AX281" i="6"/>
  <c r="BK281" i="6"/>
  <c r="DI281" i="6"/>
  <c r="AA281" i="6"/>
  <c r="DC281" i="6"/>
  <c r="AC281" i="6"/>
  <c r="AE281" i="6"/>
  <c r="AI281" i="6"/>
  <c r="AK281" i="6"/>
  <c r="AG281" i="6"/>
  <c r="BO281" i="6"/>
  <c r="BQ281" i="6"/>
  <c r="BM281" i="6"/>
  <c r="Y281" i="6"/>
  <c r="AM281" i="6"/>
  <c r="V310" i="6"/>
  <c r="DX310" i="6"/>
  <c r="ED310" i="6"/>
  <c r="DK310" i="6"/>
  <c r="DM310" i="6"/>
  <c r="CN310" i="6"/>
  <c r="Y310" i="6"/>
  <c r="DC310" i="6"/>
  <c r="CL310" i="6"/>
  <c r="EJ310" i="6"/>
  <c r="BK310" i="6"/>
  <c r="BM310" i="6"/>
  <c r="DA310" i="6"/>
  <c r="DE310" i="6"/>
  <c r="CF310" i="6"/>
  <c r="AM310" i="6"/>
  <c r="CH310" i="6"/>
  <c r="BQ310" i="6"/>
  <c r="CJ310" i="6"/>
  <c r="DG310" i="6"/>
  <c r="AG310" i="6"/>
  <c r="AI310" i="6"/>
  <c r="AK310" i="6"/>
  <c r="DI310" i="6"/>
  <c r="BU310" i="6"/>
  <c r="BW310" i="6"/>
  <c r="AE310" i="6"/>
  <c r="BO310" i="6"/>
  <c r="AV310" i="6"/>
  <c r="CD310" i="6" s="1"/>
  <c r="BS310" i="6"/>
  <c r="AX310" i="6"/>
  <c r="AA310" i="6"/>
  <c r="AC310" i="6"/>
  <c r="V437" i="6"/>
  <c r="DK437" i="6"/>
  <c r="DM437" i="6"/>
  <c r="DX437" i="6"/>
  <c r="BU437" i="6"/>
  <c r="AX437" i="6"/>
  <c r="AE437" i="6"/>
  <c r="ED437" i="6"/>
  <c r="BW437" i="6"/>
  <c r="AG437" i="6"/>
  <c r="EJ437" i="6"/>
  <c r="DA437" i="6"/>
  <c r="Y437" i="6"/>
  <c r="AA437" i="6"/>
  <c r="AI437" i="6"/>
  <c r="AC437" i="6"/>
  <c r="DC437" i="6"/>
  <c r="CF437" i="6"/>
  <c r="CN437" i="6"/>
  <c r="DE437" i="6"/>
  <c r="CH437" i="6"/>
  <c r="DG437" i="6"/>
  <c r="CJ437" i="6"/>
  <c r="AV437" i="6"/>
  <c r="CD437" i="6" s="1"/>
  <c r="DI437" i="6"/>
  <c r="CL437" i="6"/>
  <c r="AK437" i="6"/>
  <c r="BK437" i="6"/>
  <c r="BS437" i="6"/>
  <c r="BO437" i="6"/>
  <c r="BQ437" i="6"/>
  <c r="BM437" i="6"/>
  <c r="AM437" i="6"/>
  <c r="V354" i="6"/>
  <c r="EJ354" i="6"/>
  <c r="DC354" i="6"/>
  <c r="CL354" i="6"/>
  <c r="DX354" i="6"/>
  <c r="ED354" i="6"/>
  <c r="DE354" i="6"/>
  <c r="BW354" i="6"/>
  <c r="AM354" i="6"/>
  <c r="DI354" i="6"/>
  <c r="DG354" i="6"/>
  <c r="CF354" i="6"/>
  <c r="DK354" i="6"/>
  <c r="CJ354" i="6"/>
  <c r="BM354" i="6"/>
  <c r="DM354" i="6"/>
  <c r="CN354" i="6"/>
  <c r="BO354" i="6"/>
  <c r="BS354" i="6"/>
  <c r="CH354" i="6"/>
  <c r="BU354" i="6"/>
  <c r="AV354" i="6"/>
  <c r="CD354" i="6" s="1"/>
  <c r="AA354" i="6"/>
  <c r="AX354" i="6"/>
  <c r="Y354" i="6"/>
  <c r="AC354" i="6"/>
  <c r="BK354" i="6"/>
  <c r="AG354" i="6"/>
  <c r="AE354" i="6"/>
  <c r="AI354" i="6"/>
  <c r="AK354" i="6"/>
  <c r="DA354" i="6"/>
  <c r="BQ354" i="6"/>
  <c r="V391" i="6"/>
  <c r="ED391" i="6"/>
  <c r="EJ391" i="6"/>
  <c r="CH391" i="6"/>
  <c r="DA391" i="6"/>
  <c r="DC391" i="6"/>
  <c r="DX391" i="6"/>
  <c r="DK391" i="6"/>
  <c r="AV391" i="6"/>
  <c r="CD391" i="6" s="1"/>
  <c r="AX391" i="6"/>
  <c r="CL391" i="6"/>
  <c r="AE391" i="6"/>
  <c r="CN391" i="6"/>
  <c r="AG391" i="6"/>
  <c r="AK391" i="6"/>
  <c r="AM391" i="6"/>
  <c r="AI391" i="6"/>
  <c r="DM391" i="6"/>
  <c r="BS391" i="6"/>
  <c r="CJ391" i="6"/>
  <c r="BK391" i="6"/>
  <c r="BO391" i="6"/>
  <c r="BQ391" i="6"/>
  <c r="DE391" i="6"/>
  <c r="Y391" i="6"/>
  <c r="AA391" i="6"/>
  <c r="AC391" i="6"/>
  <c r="BM391" i="6"/>
  <c r="BU391" i="6"/>
  <c r="BW391" i="6"/>
  <c r="DI391" i="6"/>
  <c r="DG391" i="6"/>
  <c r="CF391" i="6"/>
  <c r="V703" i="6"/>
  <c r="DX703" i="6"/>
  <c r="DI703" i="6"/>
  <c r="DK703" i="6"/>
  <c r="ED703" i="6"/>
  <c r="BQ703" i="6"/>
  <c r="EJ703" i="6"/>
  <c r="BS703" i="6"/>
  <c r="CH703" i="6"/>
  <c r="DA703" i="6"/>
  <c r="DE703" i="6"/>
  <c r="AK703" i="6"/>
  <c r="AM703" i="6"/>
  <c r="DG703" i="6"/>
  <c r="DM703" i="6"/>
  <c r="AI703" i="6"/>
  <c r="CJ703" i="6"/>
  <c r="CL703" i="6"/>
  <c r="CF703" i="6"/>
  <c r="CN703" i="6"/>
  <c r="DC703" i="6"/>
  <c r="BU703" i="6"/>
  <c r="AG703" i="6"/>
  <c r="BO703" i="6"/>
  <c r="BK703" i="6"/>
  <c r="BW703" i="6"/>
  <c r="AX703" i="6"/>
  <c r="BM703" i="6"/>
  <c r="AV703" i="6"/>
  <c r="CD703" i="6" s="1"/>
  <c r="Y703" i="6"/>
  <c r="AA703" i="6"/>
  <c r="AC703" i="6"/>
  <c r="AE703" i="6"/>
  <c r="V256" i="6"/>
  <c r="DG256" i="6"/>
  <c r="CN256" i="6"/>
  <c r="DX256" i="6"/>
  <c r="DE256" i="6"/>
  <c r="CF256" i="6"/>
  <c r="DK256" i="6"/>
  <c r="ED256" i="6"/>
  <c r="DI256" i="6"/>
  <c r="CH256" i="6"/>
  <c r="EJ256" i="6"/>
  <c r="DM256" i="6"/>
  <c r="BW256" i="6"/>
  <c r="CJ256" i="6"/>
  <c r="AX256" i="6"/>
  <c r="CL256" i="6"/>
  <c r="BM256" i="6"/>
  <c r="AI256" i="6"/>
  <c r="BS256" i="6"/>
  <c r="BU256" i="6"/>
  <c r="BO256" i="6"/>
  <c r="AK256" i="6"/>
  <c r="BQ256" i="6"/>
  <c r="AM256" i="6"/>
  <c r="AG256" i="6"/>
  <c r="DA256" i="6"/>
  <c r="DC256" i="6"/>
  <c r="AA256" i="6"/>
  <c r="AV256" i="6"/>
  <c r="CD256" i="6" s="1"/>
  <c r="Y256" i="6"/>
  <c r="AC256" i="6"/>
  <c r="BK256" i="6"/>
  <c r="AE256" i="6"/>
  <c r="V214" i="6"/>
  <c r="DX214" i="6"/>
  <c r="ED214" i="6"/>
  <c r="CL214" i="6"/>
  <c r="CN214" i="6"/>
  <c r="BM214" i="6"/>
  <c r="BO214" i="6"/>
  <c r="AM214" i="6"/>
  <c r="DA214" i="6"/>
  <c r="DE214" i="6"/>
  <c r="DM214" i="6"/>
  <c r="DI214" i="6"/>
  <c r="BW214" i="6"/>
  <c r="DK214" i="6"/>
  <c r="EJ214" i="6"/>
  <c r="DC214" i="6"/>
  <c r="BS214" i="6"/>
  <c r="BU214" i="6"/>
  <c r="AV214" i="6"/>
  <c r="CD214" i="6" s="1"/>
  <c r="BK214" i="6"/>
  <c r="CH214" i="6"/>
  <c r="DG214" i="6"/>
  <c r="CF214" i="6"/>
  <c r="BQ214" i="6"/>
  <c r="AE214" i="6"/>
  <c r="AG214" i="6"/>
  <c r="AX214" i="6"/>
  <c r="AI214" i="6"/>
  <c r="Y214" i="6"/>
  <c r="AA214" i="6"/>
  <c r="AC214" i="6"/>
  <c r="AK214" i="6"/>
  <c r="CJ214" i="6"/>
  <c r="V13" i="6"/>
  <c r="DX13" i="6"/>
  <c r="DI13" i="6"/>
  <c r="DK13" i="6"/>
  <c r="DA13" i="6"/>
  <c r="BQ13" i="6"/>
  <c r="BS13" i="6"/>
  <c r="BU13" i="6"/>
  <c r="BW13" i="6"/>
  <c r="ED13" i="6"/>
  <c r="EJ13" i="6"/>
  <c r="BM13" i="6"/>
  <c r="CF13" i="6"/>
  <c r="BO13" i="6"/>
  <c r="AV13" i="6"/>
  <c r="CD13" i="6" s="1"/>
  <c r="Y13" i="6"/>
  <c r="CH13" i="6"/>
  <c r="AX13" i="6"/>
  <c r="AA13" i="6"/>
  <c r="BK13" i="6"/>
  <c r="AI13" i="6"/>
  <c r="CL13" i="6"/>
  <c r="CN13" i="6"/>
  <c r="DG13" i="6"/>
  <c r="DC13" i="6"/>
  <c r="DE13" i="6"/>
  <c r="AC13" i="6"/>
  <c r="AE13" i="6"/>
  <c r="AG13" i="6"/>
  <c r="AK13" i="6"/>
  <c r="CJ13" i="6"/>
  <c r="AM13" i="6"/>
  <c r="DM13" i="6"/>
  <c r="V92" i="6"/>
  <c r="EJ92" i="6"/>
  <c r="DG92" i="6"/>
  <c r="CF92" i="6"/>
  <c r="CL92" i="6"/>
  <c r="AE92" i="6"/>
  <c r="CN92" i="6"/>
  <c r="AG92" i="6"/>
  <c r="DK92" i="6"/>
  <c r="DA92" i="6"/>
  <c r="DX92" i="6"/>
  <c r="ED92" i="6"/>
  <c r="DC92" i="6"/>
  <c r="DE92" i="6"/>
  <c r="DM92" i="6"/>
  <c r="BQ92" i="6"/>
  <c r="BS92" i="6"/>
  <c r="BU92" i="6"/>
  <c r="CH92" i="6"/>
  <c r="BW92" i="6"/>
  <c r="CJ92" i="6"/>
  <c r="AC92" i="6"/>
  <c r="AI92" i="6"/>
  <c r="AA92" i="6"/>
  <c r="Y92" i="6"/>
  <c r="AV92" i="6"/>
  <c r="CD92" i="6" s="1"/>
  <c r="BO92" i="6"/>
  <c r="AK92" i="6"/>
  <c r="AM92" i="6"/>
  <c r="DI92" i="6"/>
  <c r="AX92" i="6"/>
  <c r="BK92" i="6"/>
  <c r="BM92" i="6"/>
  <c r="V717" i="6"/>
  <c r="DK717" i="6"/>
  <c r="DM717" i="6"/>
  <c r="BU717" i="6"/>
  <c r="AX717" i="6"/>
  <c r="AE717" i="6"/>
  <c r="BW717" i="6"/>
  <c r="AG717" i="6"/>
  <c r="DI717" i="6"/>
  <c r="DA717" i="6"/>
  <c r="DC717" i="6"/>
  <c r="CF717" i="6"/>
  <c r="DE717" i="6"/>
  <c r="BK717" i="6"/>
  <c r="BM717" i="6"/>
  <c r="AK717" i="6"/>
  <c r="AM717" i="6"/>
  <c r="ED717" i="6"/>
  <c r="AI717" i="6"/>
  <c r="EJ717" i="6"/>
  <c r="DG717" i="6"/>
  <c r="AV717" i="6"/>
  <c r="CD717" i="6" s="1"/>
  <c r="CH717" i="6"/>
  <c r="BO717" i="6"/>
  <c r="BQ717" i="6"/>
  <c r="BS717" i="6"/>
  <c r="DX717" i="6"/>
  <c r="CL717" i="6"/>
  <c r="Y717" i="6"/>
  <c r="CN717" i="6"/>
  <c r="AA717" i="6"/>
  <c r="AC717" i="6"/>
  <c r="CJ717" i="6"/>
  <c r="V133" i="6"/>
  <c r="DX133" i="6"/>
  <c r="DI133" i="6"/>
  <c r="DK133" i="6"/>
  <c r="DG133" i="6"/>
  <c r="BU133" i="6"/>
  <c r="DM133" i="6"/>
  <c r="BW133" i="6"/>
  <c r="DC133" i="6"/>
  <c r="ED133" i="6"/>
  <c r="DE133" i="6"/>
  <c r="EJ133" i="6"/>
  <c r="CF133" i="6"/>
  <c r="BK133" i="6"/>
  <c r="BM133" i="6"/>
  <c r="CJ133" i="6"/>
  <c r="AX133" i="6"/>
  <c r="CL133" i="6"/>
  <c r="DA133" i="6"/>
  <c r="CN133" i="6"/>
  <c r="AV133" i="6"/>
  <c r="CD133" i="6" s="1"/>
  <c r="AI133" i="6"/>
  <c r="AM133" i="6"/>
  <c r="BS133" i="6"/>
  <c r="Y133" i="6"/>
  <c r="AE133" i="6"/>
  <c r="AG133" i="6"/>
  <c r="AK133" i="6"/>
  <c r="AC133" i="6"/>
  <c r="BQ133" i="6"/>
  <c r="BO133" i="6"/>
  <c r="CH133" i="6"/>
  <c r="AA133" i="6"/>
  <c r="V121" i="6"/>
  <c r="DM121" i="6"/>
  <c r="CH121" i="6"/>
  <c r="DK121" i="6"/>
  <c r="DG121" i="6"/>
  <c r="BU121" i="6"/>
  <c r="DI121" i="6"/>
  <c r="BW121" i="6"/>
  <c r="ED121" i="6"/>
  <c r="EJ121" i="6"/>
  <c r="DA121" i="6"/>
  <c r="DC121" i="6"/>
  <c r="DE121" i="6"/>
  <c r="CF121" i="6"/>
  <c r="AC121" i="6"/>
  <c r="AE121" i="6"/>
  <c r="BQ121" i="6"/>
  <c r="BS121" i="6"/>
  <c r="CJ121" i="6"/>
  <c r="AV121" i="6"/>
  <c r="CD121" i="6" s="1"/>
  <c r="CL121" i="6"/>
  <c r="AX121" i="6"/>
  <c r="DX121" i="6"/>
  <c r="CN121" i="6"/>
  <c r="BM121" i="6"/>
  <c r="AG121" i="6"/>
  <c r="AI121" i="6"/>
  <c r="BK121" i="6"/>
  <c r="AA121" i="6"/>
  <c r="AK121" i="6"/>
  <c r="AM121" i="6"/>
  <c r="BO121" i="6"/>
  <c r="Y121" i="6"/>
  <c r="V554" i="6"/>
  <c r="EJ554" i="6"/>
  <c r="CL554" i="6"/>
  <c r="ED554" i="6"/>
  <c r="DA554" i="6"/>
  <c r="DC554" i="6"/>
  <c r="BW554" i="6"/>
  <c r="AM554" i="6"/>
  <c r="DG554" i="6"/>
  <c r="DI554" i="6"/>
  <c r="DX554" i="6"/>
  <c r="DK554" i="6"/>
  <c r="DM554" i="6"/>
  <c r="DE554" i="6"/>
  <c r="BU554" i="6"/>
  <c r="CF554" i="6"/>
  <c r="CH554" i="6"/>
  <c r="Y554" i="6"/>
  <c r="AA554" i="6"/>
  <c r="AI554" i="6"/>
  <c r="AK554" i="6"/>
  <c r="CJ554" i="6"/>
  <c r="BQ554" i="6"/>
  <c r="AG554" i="6"/>
  <c r="CN554" i="6"/>
  <c r="BM554" i="6"/>
  <c r="AV554" i="6"/>
  <c r="CD554" i="6" s="1"/>
  <c r="BO554" i="6"/>
  <c r="BS554" i="6"/>
  <c r="BK554" i="6"/>
  <c r="AX554" i="6"/>
  <c r="AE554" i="6"/>
  <c r="AC554" i="6"/>
  <c r="V171" i="6"/>
  <c r="ED171" i="6"/>
  <c r="EJ171" i="6"/>
  <c r="CH171" i="6"/>
  <c r="DX171" i="6"/>
  <c r="BO171" i="6"/>
  <c r="BQ171" i="6"/>
  <c r="DA171" i="6"/>
  <c r="DG171" i="6"/>
  <c r="DE171" i="6"/>
  <c r="DI171" i="6"/>
  <c r="CF171" i="6"/>
  <c r="DK171" i="6"/>
  <c r="CJ171" i="6"/>
  <c r="BW171" i="6"/>
  <c r="AC171" i="6"/>
  <c r="AE171" i="6"/>
  <c r="AX171" i="6"/>
  <c r="BU171" i="6"/>
  <c r="DC171" i="6"/>
  <c r="AM171" i="6"/>
  <c r="BM171" i="6"/>
  <c r="CL171" i="6"/>
  <c r="CN171" i="6"/>
  <c r="AG171" i="6"/>
  <c r="AI171" i="6"/>
  <c r="AK171" i="6"/>
  <c r="AV171" i="6"/>
  <c r="CD171" i="6" s="1"/>
  <c r="DM171" i="6"/>
  <c r="Y171" i="6"/>
  <c r="AA171" i="6"/>
  <c r="BK171" i="6"/>
  <c r="BS171" i="6"/>
  <c r="V267" i="6"/>
  <c r="DM267" i="6"/>
  <c r="ED267" i="6"/>
  <c r="DG267" i="6"/>
  <c r="DI267" i="6"/>
  <c r="CH267" i="6"/>
  <c r="CJ267" i="6"/>
  <c r="EJ267" i="6"/>
  <c r="BS267" i="6"/>
  <c r="AX267" i="6"/>
  <c r="AE267" i="6"/>
  <c r="BU267" i="6"/>
  <c r="AG267" i="6"/>
  <c r="CF267" i="6"/>
  <c r="DX267" i="6"/>
  <c r="DK267" i="6"/>
  <c r="BQ267" i="6"/>
  <c r="BW267" i="6"/>
  <c r="DA267" i="6"/>
  <c r="CL267" i="6"/>
  <c r="CN267" i="6"/>
  <c r="AK267" i="6"/>
  <c r="AM267" i="6"/>
  <c r="DC267" i="6"/>
  <c r="DE267" i="6"/>
  <c r="AC267" i="6"/>
  <c r="AI267" i="6"/>
  <c r="AV267" i="6"/>
  <c r="CD267" i="6" s="1"/>
  <c r="Y267" i="6"/>
  <c r="AA267" i="6"/>
  <c r="BM267" i="6"/>
  <c r="BO267" i="6"/>
  <c r="BK267" i="6"/>
  <c r="V681" i="6"/>
  <c r="DM681" i="6"/>
  <c r="CH681" i="6"/>
  <c r="CJ681" i="6"/>
  <c r="CL681" i="6"/>
  <c r="CF681" i="6"/>
  <c r="DX681" i="6"/>
  <c r="CN681" i="6"/>
  <c r="ED681" i="6"/>
  <c r="DA681" i="6"/>
  <c r="EJ681" i="6"/>
  <c r="DC681" i="6"/>
  <c r="DE681" i="6"/>
  <c r="BW681" i="6"/>
  <c r="AX681" i="6"/>
  <c r="AG681" i="6"/>
  <c r="AI681" i="6"/>
  <c r="AK681" i="6"/>
  <c r="AM681" i="6"/>
  <c r="BM681" i="6"/>
  <c r="BK681" i="6"/>
  <c r="AV681" i="6"/>
  <c r="CD681" i="6" s="1"/>
  <c r="DI681" i="6"/>
  <c r="DK681" i="6"/>
  <c r="BO681" i="6"/>
  <c r="DG681" i="6"/>
  <c r="AA681" i="6"/>
  <c r="AE681" i="6"/>
  <c r="Y681" i="6"/>
  <c r="BQ681" i="6"/>
  <c r="BS681" i="6"/>
  <c r="BU681" i="6"/>
  <c r="AC681" i="6"/>
  <c r="V743" i="6"/>
  <c r="DX743" i="6"/>
  <c r="ED743" i="6"/>
  <c r="CJ743" i="6"/>
  <c r="BQ743" i="6"/>
  <c r="EJ743" i="6"/>
  <c r="CL743" i="6"/>
  <c r="BS743" i="6"/>
  <c r="CF743" i="6"/>
  <c r="CH743" i="6"/>
  <c r="AA743" i="6"/>
  <c r="Y743" i="6"/>
  <c r="AC743" i="6"/>
  <c r="DK743" i="6"/>
  <c r="DE743" i="6"/>
  <c r="DI743" i="6"/>
  <c r="DM743" i="6"/>
  <c r="BO743" i="6"/>
  <c r="BU743" i="6"/>
  <c r="BK743" i="6"/>
  <c r="AK743" i="6"/>
  <c r="BW743" i="6"/>
  <c r="BM743" i="6"/>
  <c r="AM743" i="6"/>
  <c r="AV743" i="6"/>
  <c r="CD743" i="6" s="1"/>
  <c r="AX743" i="6"/>
  <c r="AE743" i="6"/>
  <c r="CN743" i="6"/>
  <c r="DA743" i="6"/>
  <c r="DC743" i="6"/>
  <c r="DG743" i="6"/>
  <c r="AI743" i="6"/>
  <c r="AG743" i="6"/>
  <c r="V245" i="6"/>
  <c r="ED245" i="6"/>
  <c r="DA245" i="6"/>
  <c r="DM245" i="6"/>
  <c r="DE245" i="6"/>
  <c r="DG245" i="6"/>
  <c r="BS245" i="6"/>
  <c r="BU245" i="6"/>
  <c r="DX245" i="6"/>
  <c r="BO245" i="6"/>
  <c r="EJ245" i="6"/>
  <c r="BQ245" i="6"/>
  <c r="Y245" i="6"/>
  <c r="CN245" i="6"/>
  <c r="CH245" i="6"/>
  <c r="CF245" i="6"/>
  <c r="AX245" i="6"/>
  <c r="CJ245" i="6"/>
  <c r="CL245" i="6"/>
  <c r="AA245" i="6"/>
  <c r="AG245" i="6"/>
  <c r="AC245" i="6"/>
  <c r="AE245" i="6"/>
  <c r="BW245" i="6"/>
  <c r="AV245" i="6"/>
  <c r="CD245" i="6" s="1"/>
  <c r="DC245" i="6"/>
  <c r="DI245" i="6"/>
  <c r="AM245" i="6"/>
  <c r="BK245" i="6"/>
  <c r="AK245" i="6"/>
  <c r="DK245" i="6"/>
  <c r="AI245" i="6"/>
  <c r="BM245" i="6"/>
  <c r="V612" i="6"/>
  <c r="DK612" i="6"/>
  <c r="DG612" i="6"/>
  <c r="DI612" i="6"/>
  <c r="DX612" i="6"/>
  <c r="BK612" i="6"/>
  <c r="AE612" i="6"/>
  <c r="ED612" i="6"/>
  <c r="DA612" i="6"/>
  <c r="BM612" i="6"/>
  <c r="AG612" i="6"/>
  <c r="EJ612" i="6"/>
  <c r="DC612" i="6"/>
  <c r="CH612" i="6"/>
  <c r="DE612" i="6"/>
  <c r="BO612" i="6"/>
  <c r="AX612" i="6"/>
  <c r="BQ612" i="6"/>
  <c r="BS612" i="6"/>
  <c r="DM612" i="6"/>
  <c r="CL612" i="6"/>
  <c r="Y612" i="6"/>
  <c r="AA612" i="6"/>
  <c r="AI612" i="6"/>
  <c r="CN612" i="6"/>
  <c r="AC612" i="6"/>
  <c r="CF612" i="6"/>
  <c r="BW612" i="6"/>
  <c r="AK612" i="6"/>
  <c r="CJ612" i="6"/>
  <c r="BU612" i="6"/>
  <c r="AM612" i="6"/>
  <c r="AV612" i="6"/>
  <c r="CD612" i="6" s="1"/>
  <c r="V201" i="6"/>
  <c r="CH201" i="6"/>
  <c r="DA201" i="6"/>
  <c r="DC201" i="6"/>
  <c r="DX201" i="6"/>
  <c r="ED201" i="6"/>
  <c r="DI201" i="6"/>
  <c r="CN201" i="6"/>
  <c r="BK201" i="6"/>
  <c r="DK201" i="6"/>
  <c r="BM201" i="6"/>
  <c r="EJ201" i="6"/>
  <c r="DM201" i="6"/>
  <c r="CF201" i="6"/>
  <c r="CJ201" i="6"/>
  <c r="DE201" i="6"/>
  <c r="CL201" i="6"/>
  <c r="AX201" i="6"/>
  <c r="AK201" i="6"/>
  <c r="AM201" i="6"/>
  <c r="BO201" i="6"/>
  <c r="BQ201" i="6"/>
  <c r="BU201" i="6"/>
  <c r="DG201" i="6"/>
  <c r="BS201" i="6"/>
  <c r="BW201" i="6"/>
  <c r="AG201" i="6"/>
  <c r="Y201" i="6"/>
  <c r="AE201" i="6"/>
  <c r="AA201" i="6"/>
  <c r="AC201" i="6"/>
  <c r="AI201" i="6"/>
  <c r="AV201" i="6"/>
  <c r="CD201" i="6" s="1"/>
  <c r="V280" i="6"/>
  <c r="EJ280" i="6"/>
  <c r="DC280" i="6"/>
  <c r="DE280" i="6"/>
  <c r="BK280" i="6"/>
  <c r="BQ280" i="6"/>
  <c r="DA280" i="6"/>
  <c r="BS280" i="6"/>
  <c r="Y280" i="6"/>
  <c r="DG280" i="6"/>
  <c r="CJ280" i="6"/>
  <c r="ED280" i="6"/>
  <c r="DI280" i="6"/>
  <c r="DX280" i="6"/>
  <c r="CH280" i="6"/>
  <c r="CL280" i="6"/>
  <c r="AV280" i="6"/>
  <c r="CD280" i="6" s="1"/>
  <c r="CN280" i="6"/>
  <c r="AX280" i="6"/>
  <c r="AC280" i="6"/>
  <c r="CF280" i="6"/>
  <c r="AE280" i="6"/>
  <c r="AI280" i="6"/>
  <c r="AG280" i="6"/>
  <c r="BM280" i="6"/>
  <c r="DK280" i="6"/>
  <c r="AA280" i="6"/>
  <c r="DM280" i="6"/>
  <c r="BU280" i="6"/>
  <c r="BW280" i="6"/>
  <c r="AK280" i="6"/>
  <c r="AM280" i="6"/>
  <c r="BO280" i="6"/>
  <c r="V78" i="6"/>
  <c r="DX78" i="6"/>
  <c r="DI78" i="6"/>
  <c r="ED78" i="6"/>
  <c r="DK78" i="6"/>
  <c r="CF78" i="6"/>
  <c r="AV78" i="6"/>
  <c r="CD78" i="6" s="1"/>
  <c r="DA78" i="6"/>
  <c r="DC78" i="6"/>
  <c r="DE78" i="6"/>
  <c r="CL78" i="6"/>
  <c r="BU78" i="6"/>
  <c r="CN78" i="6"/>
  <c r="BW78" i="6"/>
  <c r="BK78" i="6"/>
  <c r="BM78" i="6"/>
  <c r="CJ78" i="6"/>
  <c r="BS78" i="6"/>
  <c r="CH78" i="6"/>
  <c r="BO78" i="6"/>
  <c r="Y78" i="6"/>
  <c r="BQ78" i="6"/>
  <c r="AA78" i="6"/>
  <c r="DM78" i="6"/>
  <c r="DG78" i="6"/>
  <c r="AM78" i="6"/>
  <c r="EJ78" i="6"/>
  <c r="AX78" i="6"/>
  <c r="AG78" i="6"/>
  <c r="AI78" i="6"/>
  <c r="AC78" i="6"/>
  <c r="AE78" i="6"/>
  <c r="AK78" i="6"/>
  <c r="V644" i="6"/>
  <c r="CL644" i="6"/>
  <c r="DC644" i="6"/>
  <c r="DE644" i="6"/>
  <c r="AM644" i="6"/>
  <c r="CH644" i="6"/>
  <c r="DX644" i="6"/>
  <c r="BK644" i="6"/>
  <c r="BM644" i="6"/>
  <c r="BO644" i="6"/>
  <c r="EJ644" i="6"/>
  <c r="DM644" i="6"/>
  <c r="BW644" i="6"/>
  <c r="AV644" i="6"/>
  <c r="CD644" i="6" s="1"/>
  <c r="AI644" i="6"/>
  <c r="DA644" i="6"/>
  <c r="AX644" i="6"/>
  <c r="AK644" i="6"/>
  <c r="ED644" i="6"/>
  <c r="DG644" i="6"/>
  <c r="CJ644" i="6"/>
  <c r="AC644" i="6"/>
  <c r="AE644" i="6"/>
  <c r="BQ644" i="6"/>
  <c r="Y644" i="6"/>
  <c r="BU644" i="6"/>
  <c r="CF644" i="6"/>
  <c r="BS644" i="6"/>
  <c r="AA644" i="6"/>
  <c r="CN644" i="6"/>
  <c r="AG644" i="6"/>
  <c r="DI644" i="6"/>
  <c r="DK644" i="6"/>
  <c r="V7" i="6"/>
  <c r="DM7" i="6"/>
  <c r="DX7" i="6"/>
  <c r="ED7" i="6"/>
  <c r="DI7" i="6"/>
  <c r="EJ7" i="6"/>
  <c r="CL7" i="6"/>
  <c r="BQ7" i="6"/>
  <c r="CN7" i="6"/>
  <c r="BS7" i="6"/>
  <c r="DC7" i="6"/>
  <c r="AX7" i="6"/>
  <c r="AE7" i="6"/>
  <c r="DE7" i="6"/>
  <c r="BK7" i="6"/>
  <c r="AG7" i="6"/>
  <c r="DG7" i="6"/>
  <c r="CJ7" i="6"/>
  <c r="BM7" i="6"/>
  <c r="BO7" i="6"/>
  <c r="AA7" i="6"/>
  <c r="CF7" i="6"/>
  <c r="AC7" i="6"/>
  <c r="CH7" i="6"/>
  <c r="AI7" i="6"/>
  <c r="DK7" i="6"/>
  <c r="BU7" i="6"/>
  <c r="DA7" i="6"/>
  <c r="Y7" i="6"/>
  <c r="BW7" i="6"/>
  <c r="AV7" i="6"/>
  <c r="CD7" i="6" s="1"/>
  <c r="AM7" i="6"/>
  <c r="AK7" i="6"/>
  <c r="V377" i="6"/>
  <c r="DX377" i="6"/>
  <c r="ED377" i="6"/>
  <c r="DM377" i="6"/>
  <c r="DE377" i="6"/>
  <c r="CF377" i="6"/>
  <c r="BU377" i="6"/>
  <c r="AX377" i="6"/>
  <c r="AE377" i="6"/>
  <c r="DI377" i="6"/>
  <c r="DG377" i="6"/>
  <c r="CH377" i="6"/>
  <c r="BW377" i="6"/>
  <c r="AG377" i="6"/>
  <c r="DA377" i="6"/>
  <c r="DC377" i="6"/>
  <c r="EJ377" i="6"/>
  <c r="CJ377" i="6"/>
  <c r="BK377" i="6"/>
  <c r="BO377" i="6"/>
  <c r="BM377" i="6"/>
  <c r="BQ377" i="6"/>
  <c r="BS377" i="6"/>
  <c r="AI377" i="6"/>
  <c r="CL377" i="6"/>
  <c r="AK377" i="6"/>
  <c r="AM377" i="6"/>
  <c r="DK377" i="6"/>
  <c r="CN377" i="6"/>
  <c r="Y377" i="6"/>
  <c r="AC377" i="6"/>
  <c r="AA377" i="6"/>
  <c r="AV377" i="6"/>
  <c r="CD377" i="6" s="1"/>
  <c r="V277" i="6"/>
  <c r="DA277" i="6"/>
  <c r="DC277" i="6"/>
  <c r="CN277" i="6"/>
  <c r="BK277" i="6"/>
  <c r="BM277" i="6"/>
  <c r="EJ277" i="6"/>
  <c r="BO277" i="6"/>
  <c r="AX277" i="6"/>
  <c r="AE277" i="6"/>
  <c r="BQ277" i="6"/>
  <c r="AG277" i="6"/>
  <c r="DK277" i="6"/>
  <c r="CF277" i="6"/>
  <c r="DM277" i="6"/>
  <c r="DG277" i="6"/>
  <c r="DI277" i="6"/>
  <c r="CH277" i="6"/>
  <c r="CJ277" i="6"/>
  <c r="BW277" i="6"/>
  <c r="AA277" i="6"/>
  <c r="AK277" i="6"/>
  <c r="AC277" i="6"/>
  <c r="AV277" i="6"/>
  <c r="CD277" i="6" s="1"/>
  <c r="AI277" i="6"/>
  <c r="DE277" i="6"/>
  <c r="BU277" i="6"/>
  <c r="CL277" i="6"/>
  <c r="BS277" i="6"/>
  <c r="AM277" i="6"/>
  <c r="DX277" i="6"/>
  <c r="Y277" i="6"/>
  <c r="ED277" i="6"/>
  <c r="V211" i="6"/>
  <c r="CH211" i="6"/>
  <c r="CF211" i="6"/>
  <c r="BO211" i="6"/>
  <c r="CJ211" i="6"/>
  <c r="BQ211" i="6"/>
  <c r="DX211" i="6"/>
  <c r="ED211" i="6"/>
  <c r="EJ211" i="6"/>
  <c r="DG211" i="6"/>
  <c r="DI211" i="6"/>
  <c r="DM211" i="6"/>
  <c r="CN211" i="6"/>
  <c r="CL211" i="6"/>
  <c r="BM211" i="6"/>
  <c r="BS211" i="6"/>
  <c r="BK211" i="6"/>
  <c r="BU211" i="6"/>
  <c r="BW211" i="6"/>
  <c r="AX211" i="6"/>
  <c r="DA211" i="6"/>
  <c r="AV211" i="6"/>
  <c r="CD211" i="6" s="1"/>
  <c r="DC211" i="6"/>
  <c r="DE211" i="6"/>
  <c r="AM211" i="6"/>
  <c r="DK211" i="6"/>
  <c r="AA211" i="6"/>
  <c r="AG211" i="6"/>
  <c r="AK211" i="6"/>
  <c r="Y211" i="6"/>
  <c r="AC211" i="6"/>
  <c r="AE211" i="6"/>
  <c r="AI211" i="6"/>
  <c r="V33" i="6"/>
  <c r="DX33" i="6"/>
  <c r="DI33" i="6"/>
  <c r="DK33" i="6"/>
  <c r="DA33" i="6"/>
  <c r="ED33" i="6"/>
  <c r="DE33" i="6"/>
  <c r="BS33" i="6"/>
  <c r="DG33" i="6"/>
  <c r="BU33" i="6"/>
  <c r="DM33" i="6"/>
  <c r="CJ33" i="6"/>
  <c r="DC33" i="6"/>
  <c r="CN33" i="6"/>
  <c r="EJ33" i="6"/>
  <c r="CH33" i="6"/>
  <c r="AV33" i="6"/>
  <c r="CD33" i="6" s="1"/>
  <c r="AE33" i="6"/>
  <c r="CL33" i="6"/>
  <c r="AX33" i="6"/>
  <c r="Y33" i="6"/>
  <c r="AC33" i="6"/>
  <c r="AG33" i="6"/>
  <c r="AA33" i="6"/>
  <c r="BK33" i="6"/>
  <c r="AM33" i="6"/>
  <c r="BO33" i="6"/>
  <c r="AI33" i="6"/>
  <c r="CF33" i="6"/>
  <c r="AK33" i="6"/>
  <c r="BM33" i="6"/>
  <c r="BQ33" i="6"/>
  <c r="BW33" i="6"/>
  <c r="V330" i="6"/>
  <c r="DK330" i="6"/>
  <c r="DA330" i="6"/>
  <c r="DM330" i="6"/>
  <c r="CJ330" i="6"/>
  <c r="CL330" i="6"/>
  <c r="DG330" i="6"/>
  <c r="CF330" i="6"/>
  <c r="DI330" i="6"/>
  <c r="CH330" i="6"/>
  <c r="Y330" i="6"/>
  <c r="CN330" i="6"/>
  <c r="BW330" i="6"/>
  <c r="DX330" i="6"/>
  <c r="ED330" i="6"/>
  <c r="BK330" i="6"/>
  <c r="BS330" i="6"/>
  <c r="BM330" i="6"/>
  <c r="AV330" i="6"/>
  <c r="CD330" i="6" s="1"/>
  <c r="AX330" i="6"/>
  <c r="BO330" i="6"/>
  <c r="BQ330" i="6"/>
  <c r="AM330" i="6"/>
  <c r="BU330" i="6"/>
  <c r="AA330" i="6"/>
  <c r="AC330" i="6"/>
  <c r="DC330" i="6"/>
  <c r="DE330" i="6"/>
  <c r="AG330" i="6"/>
  <c r="EJ330" i="6"/>
  <c r="AE330" i="6"/>
  <c r="AI330" i="6"/>
  <c r="AK330" i="6"/>
  <c r="V447" i="6"/>
  <c r="DM447" i="6"/>
  <c r="DE447" i="6"/>
  <c r="EJ447" i="6"/>
  <c r="DI447" i="6"/>
  <c r="CH447" i="6"/>
  <c r="AX447" i="6"/>
  <c r="AE447" i="6"/>
  <c r="DK447" i="6"/>
  <c r="CJ447" i="6"/>
  <c r="AG447" i="6"/>
  <c r="BQ447" i="6"/>
  <c r="CF447" i="6"/>
  <c r="BS447" i="6"/>
  <c r="BW447" i="6"/>
  <c r="CL447" i="6"/>
  <c r="BU447" i="6"/>
  <c r="AV447" i="6"/>
  <c r="CD447" i="6" s="1"/>
  <c r="CN447" i="6"/>
  <c r="DG447" i="6"/>
  <c r="Y447" i="6"/>
  <c r="AK447" i="6"/>
  <c r="AA447" i="6"/>
  <c r="AC447" i="6"/>
  <c r="AI447" i="6"/>
  <c r="ED447" i="6"/>
  <c r="DA447" i="6"/>
  <c r="DX447" i="6"/>
  <c r="BM447" i="6"/>
  <c r="BK447" i="6"/>
  <c r="AM447" i="6"/>
  <c r="BO447" i="6"/>
  <c r="DC447" i="6"/>
  <c r="V27" i="6"/>
  <c r="DM27" i="6"/>
  <c r="DA27" i="6"/>
  <c r="DC27" i="6"/>
  <c r="BK27" i="6"/>
  <c r="AX27" i="6"/>
  <c r="AE27" i="6"/>
  <c r="BM27" i="6"/>
  <c r="AG27" i="6"/>
  <c r="DX27" i="6"/>
  <c r="ED27" i="6"/>
  <c r="DK27" i="6"/>
  <c r="BO27" i="6"/>
  <c r="AV27" i="6"/>
  <c r="CD27" i="6" s="1"/>
  <c r="BQ27" i="6"/>
  <c r="BU27" i="6"/>
  <c r="BW27" i="6"/>
  <c r="BS27" i="6"/>
  <c r="AM27" i="6"/>
  <c r="CF27" i="6"/>
  <c r="CH27" i="6"/>
  <c r="EJ27" i="6"/>
  <c r="AA27" i="6"/>
  <c r="AI27" i="6"/>
  <c r="DE27" i="6"/>
  <c r="CN27" i="6"/>
  <c r="Y27" i="6"/>
  <c r="AK27" i="6"/>
  <c r="DI27" i="6"/>
  <c r="AC27" i="6"/>
  <c r="DG27" i="6"/>
  <c r="CJ27" i="6"/>
  <c r="CL27" i="6"/>
  <c r="V525" i="6"/>
  <c r="DX525" i="6"/>
  <c r="ED525" i="6"/>
  <c r="DA525" i="6"/>
  <c r="DI525" i="6"/>
  <c r="DM525" i="6"/>
  <c r="CH525" i="6"/>
  <c r="CJ525" i="6"/>
  <c r="Y525" i="6"/>
  <c r="CL525" i="6"/>
  <c r="BU525" i="6"/>
  <c r="DC525" i="6"/>
  <c r="EJ525" i="6"/>
  <c r="DE525" i="6"/>
  <c r="BO525" i="6"/>
  <c r="BK525" i="6"/>
  <c r="AV525" i="6"/>
  <c r="CD525" i="6" s="1"/>
  <c r="BM525" i="6"/>
  <c r="AX525" i="6"/>
  <c r="BQ525" i="6"/>
  <c r="BS525" i="6"/>
  <c r="CF525" i="6"/>
  <c r="BW525" i="6"/>
  <c r="CN525" i="6"/>
  <c r="AG525" i="6"/>
  <c r="AI525" i="6"/>
  <c r="DG525" i="6"/>
  <c r="DK525" i="6"/>
  <c r="AC525" i="6"/>
  <c r="AA525" i="6"/>
  <c r="AM525" i="6"/>
  <c r="AE525" i="6"/>
  <c r="AK525" i="6"/>
  <c r="V786" i="6"/>
  <c r="DX786" i="6"/>
  <c r="CL786" i="6"/>
  <c r="CN786" i="6"/>
  <c r="DI786" i="6"/>
  <c r="CH786" i="6"/>
  <c r="BO786" i="6"/>
  <c r="DK786" i="6"/>
  <c r="CJ786" i="6"/>
  <c r="BQ786" i="6"/>
  <c r="BW786" i="6"/>
  <c r="ED786" i="6"/>
  <c r="BS786" i="6"/>
  <c r="BU786" i="6"/>
  <c r="AX786" i="6"/>
  <c r="AV786" i="6"/>
  <c r="CD786" i="6" s="1"/>
  <c r="AM786" i="6"/>
  <c r="DC786" i="6"/>
  <c r="DA786" i="6"/>
  <c r="CF786" i="6"/>
  <c r="DE786" i="6"/>
  <c r="EJ786" i="6"/>
  <c r="DM786" i="6"/>
  <c r="AC786" i="6"/>
  <c r="DG786" i="6"/>
  <c r="AE786" i="6"/>
  <c r="AA786" i="6"/>
  <c r="Y786" i="6"/>
  <c r="AI786" i="6"/>
  <c r="AK786" i="6"/>
  <c r="AG786" i="6"/>
  <c r="BK786" i="6"/>
  <c r="BM786" i="6"/>
  <c r="V285" i="6"/>
  <c r="DA285" i="6"/>
  <c r="BS285" i="6"/>
  <c r="CF285" i="6"/>
  <c r="BU285" i="6"/>
  <c r="Y285" i="6"/>
  <c r="DC285" i="6"/>
  <c r="BM285" i="6"/>
  <c r="DX285" i="6"/>
  <c r="DE285" i="6"/>
  <c r="BO285" i="6"/>
  <c r="ED285" i="6"/>
  <c r="DG285" i="6"/>
  <c r="BW285" i="6"/>
  <c r="AC285" i="6"/>
  <c r="DI285" i="6"/>
  <c r="EJ285" i="6"/>
  <c r="CJ285" i="6"/>
  <c r="AM285" i="6"/>
  <c r="CL285" i="6"/>
  <c r="CN285" i="6"/>
  <c r="AA285" i="6"/>
  <c r="AE285" i="6"/>
  <c r="AG285" i="6"/>
  <c r="AX285" i="6"/>
  <c r="DK285" i="6"/>
  <c r="CH285" i="6"/>
  <c r="BK285" i="6"/>
  <c r="BQ285" i="6"/>
  <c r="DM285" i="6"/>
  <c r="AV285" i="6"/>
  <c r="CD285" i="6" s="1"/>
  <c r="AI285" i="6"/>
  <c r="AK285" i="6"/>
  <c r="V49" i="6"/>
  <c r="DA49" i="6"/>
  <c r="DC49" i="6"/>
  <c r="CN49" i="6"/>
  <c r="BS49" i="6"/>
  <c r="BU49" i="6"/>
  <c r="CJ49" i="6"/>
  <c r="AM49" i="6"/>
  <c r="CL49" i="6"/>
  <c r="DX49" i="6"/>
  <c r="DI49" i="6"/>
  <c r="DG49" i="6"/>
  <c r="EJ49" i="6"/>
  <c r="DE49" i="6"/>
  <c r="Y49" i="6"/>
  <c r="AA49" i="6"/>
  <c r="CH49" i="6"/>
  <c r="BQ49" i="6"/>
  <c r="AK49" i="6"/>
  <c r="BW49" i="6"/>
  <c r="DK49" i="6"/>
  <c r="BO49" i="6"/>
  <c r="DM49" i="6"/>
  <c r="ED49" i="6"/>
  <c r="CF49" i="6"/>
  <c r="AV49" i="6"/>
  <c r="CD49" i="6" s="1"/>
  <c r="AE49" i="6"/>
  <c r="AX49" i="6"/>
  <c r="AG49" i="6"/>
  <c r="AI49" i="6"/>
  <c r="BK49" i="6"/>
  <c r="BM49" i="6"/>
  <c r="AC49" i="6"/>
  <c r="V668" i="6"/>
  <c r="AV668" i="6"/>
  <c r="CD668" i="6" s="1"/>
  <c r="DX668" i="6"/>
  <c r="EJ668" i="6"/>
  <c r="DA668" i="6"/>
  <c r="DC668" i="6"/>
  <c r="DE668" i="6"/>
  <c r="AX668" i="6"/>
  <c r="AA668" i="6"/>
  <c r="Y668" i="6"/>
  <c r="CF668" i="6"/>
  <c r="CN668" i="6"/>
  <c r="CH668" i="6"/>
  <c r="CJ668" i="6"/>
  <c r="CL668" i="6"/>
  <c r="DG668" i="6"/>
  <c r="BW668" i="6"/>
  <c r="DK668" i="6"/>
  <c r="DM668" i="6"/>
  <c r="ED668" i="6"/>
  <c r="BO668" i="6"/>
  <c r="BQ668" i="6"/>
  <c r="AC668" i="6"/>
  <c r="AE668" i="6"/>
  <c r="BK668" i="6"/>
  <c r="BM668" i="6"/>
  <c r="DI668" i="6"/>
  <c r="BS668" i="6"/>
  <c r="BU668" i="6"/>
  <c r="AM668" i="6"/>
  <c r="AG668" i="6"/>
  <c r="AI668" i="6"/>
  <c r="AK668" i="6"/>
  <c r="V764" i="6"/>
  <c r="CL764" i="6"/>
  <c r="DI764" i="6"/>
  <c r="DK764" i="6"/>
  <c r="DE764" i="6"/>
  <c r="AM764" i="6"/>
  <c r="DX764" i="6"/>
  <c r="DG764" i="6"/>
  <c r="ED764" i="6"/>
  <c r="EJ764" i="6"/>
  <c r="BS764" i="6"/>
  <c r="BU764" i="6"/>
  <c r="BW764" i="6"/>
  <c r="CH764" i="6"/>
  <c r="BM764" i="6"/>
  <c r="AK764" i="6"/>
  <c r="CJ764" i="6"/>
  <c r="BO764" i="6"/>
  <c r="CN764" i="6"/>
  <c r="BQ764" i="6"/>
  <c r="DM764" i="6"/>
  <c r="CF764" i="6"/>
  <c r="AV764" i="6"/>
  <c r="CD764" i="6" s="1"/>
  <c r="DC764" i="6"/>
  <c r="Y764" i="6"/>
  <c r="AA764" i="6"/>
  <c r="AX764" i="6"/>
  <c r="BK764" i="6"/>
  <c r="DA764" i="6"/>
  <c r="AE764" i="6"/>
  <c r="AG764" i="6"/>
  <c r="AI764" i="6"/>
  <c r="AC764" i="6"/>
  <c r="V516" i="6"/>
  <c r="EJ516" i="6"/>
  <c r="DG516" i="6"/>
  <c r="DI516" i="6"/>
  <c r="CJ516" i="6"/>
  <c r="CL516" i="6"/>
  <c r="ED516" i="6"/>
  <c r="CF516" i="6"/>
  <c r="BO516" i="6"/>
  <c r="BM516" i="6"/>
  <c r="BQ516" i="6"/>
  <c r="BS516" i="6"/>
  <c r="DX516" i="6"/>
  <c r="DM516" i="6"/>
  <c r="AE516" i="6"/>
  <c r="AK516" i="6"/>
  <c r="CH516" i="6"/>
  <c r="AG516" i="6"/>
  <c r="CN516" i="6"/>
  <c r="AI516" i="6"/>
  <c r="AM516" i="6"/>
  <c r="AX516" i="6"/>
  <c r="Y516" i="6"/>
  <c r="AA516" i="6"/>
  <c r="AC516" i="6"/>
  <c r="DE516" i="6"/>
  <c r="DA516" i="6"/>
  <c r="DC516" i="6"/>
  <c r="BK516" i="6"/>
  <c r="BU516" i="6"/>
  <c r="BW516" i="6"/>
  <c r="AV516" i="6"/>
  <c r="CD516" i="6" s="1"/>
  <c r="DK516" i="6"/>
  <c r="V628" i="6"/>
  <c r="DG628" i="6"/>
  <c r="DI628" i="6"/>
  <c r="EJ628" i="6"/>
  <c r="CN628" i="6"/>
  <c r="DA628" i="6"/>
  <c r="AV628" i="6"/>
  <c r="CD628" i="6" s="1"/>
  <c r="DE628" i="6"/>
  <c r="CF628" i="6"/>
  <c r="CH628" i="6"/>
  <c r="CJ628" i="6"/>
  <c r="ED628" i="6"/>
  <c r="BK628" i="6"/>
  <c r="BM628" i="6"/>
  <c r="BO628" i="6"/>
  <c r="AK628" i="6"/>
  <c r="AM628" i="6"/>
  <c r="AX628" i="6"/>
  <c r="AA628" i="6"/>
  <c r="Y628" i="6"/>
  <c r="AC628" i="6"/>
  <c r="CL628" i="6"/>
  <c r="BU628" i="6"/>
  <c r="BW628" i="6"/>
  <c r="DM628" i="6"/>
  <c r="AI628" i="6"/>
  <c r="DC628" i="6"/>
  <c r="AE628" i="6"/>
  <c r="AG628" i="6"/>
  <c r="DK628" i="6"/>
  <c r="BS628" i="6"/>
  <c r="BQ628" i="6"/>
  <c r="DX628" i="6"/>
  <c r="V260" i="6"/>
  <c r="DM260" i="6"/>
  <c r="CH260" i="6"/>
  <c r="CJ260" i="6"/>
  <c r="BK260" i="6"/>
  <c r="DC260" i="6"/>
  <c r="DE260" i="6"/>
  <c r="CF260" i="6"/>
  <c r="Y260" i="6"/>
  <c r="DG260" i="6"/>
  <c r="EJ260" i="6"/>
  <c r="DX260" i="6"/>
  <c r="DK260" i="6"/>
  <c r="DA260" i="6"/>
  <c r="DI260" i="6"/>
  <c r="BS260" i="6"/>
  <c r="BU260" i="6"/>
  <c r="AC260" i="6"/>
  <c r="BW260" i="6"/>
  <c r="CL260" i="6"/>
  <c r="AA260" i="6"/>
  <c r="CN260" i="6"/>
  <c r="AV260" i="6"/>
  <c r="CD260" i="6" s="1"/>
  <c r="AK260" i="6"/>
  <c r="AX260" i="6"/>
  <c r="AM260" i="6"/>
  <c r="BO260" i="6"/>
  <c r="ED260" i="6"/>
  <c r="BQ260" i="6"/>
  <c r="BM260" i="6"/>
  <c r="AE260" i="6"/>
  <c r="AG260" i="6"/>
  <c r="AI260" i="6"/>
  <c r="V181" i="6"/>
  <c r="CH181" i="6"/>
  <c r="DX181" i="6"/>
  <c r="DM181" i="6"/>
  <c r="ED181" i="6"/>
  <c r="DA181" i="6"/>
  <c r="DC181" i="6"/>
  <c r="BW181" i="6"/>
  <c r="DG181" i="6"/>
  <c r="CJ181" i="6"/>
  <c r="DE181" i="6"/>
  <c r="DI181" i="6"/>
  <c r="DK181" i="6"/>
  <c r="CF181" i="6"/>
  <c r="CL181" i="6"/>
  <c r="AC181" i="6"/>
  <c r="AI181" i="6"/>
  <c r="AE181" i="6"/>
  <c r="AG181" i="6"/>
  <c r="AA181" i="6"/>
  <c r="AK181" i="6"/>
  <c r="AM181" i="6"/>
  <c r="BK181" i="6"/>
  <c r="BO181" i="6"/>
  <c r="CN181" i="6"/>
  <c r="AX181" i="6"/>
  <c r="EJ181" i="6"/>
  <c r="AV181" i="6"/>
  <c r="CD181" i="6" s="1"/>
  <c r="Y181" i="6"/>
  <c r="BM181" i="6"/>
  <c r="BQ181" i="6"/>
  <c r="BS181" i="6"/>
  <c r="BU181" i="6"/>
  <c r="V436" i="6"/>
  <c r="DX436" i="6"/>
  <c r="ED436" i="6"/>
  <c r="DG436" i="6"/>
  <c r="EJ436" i="6"/>
  <c r="DC436" i="6"/>
  <c r="DE436" i="6"/>
  <c r="CL436" i="6"/>
  <c r="DI436" i="6"/>
  <c r="DK436" i="6"/>
  <c r="CH436" i="6"/>
  <c r="BU436" i="6"/>
  <c r="CJ436" i="6"/>
  <c r="BW436" i="6"/>
  <c r="CN436" i="6"/>
  <c r="DA436" i="6"/>
  <c r="BK436" i="6"/>
  <c r="AV436" i="6"/>
  <c r="CD436" i="6" s="1"/>
  <c r="AE436" i="6"/>
  <c r="AX436" i="6"/>
  <c r="AG436" i="6"/>
  <c r="AK436" i="6"/>
  <c r="AI436" i="6"/>
  <c r="AM436" i="6"/>
  <c r="BQ436" i="6"/>
  <c r="BS436" i="6"/>
  <c r="CF436" i="6"/>
  <c r="Y436" i="6"/>
  <c r="DM436" i="6"/>
  <c r="BO436" i="6"/>
  <c r="BM436" i="6"/>
  <c r="AC436" i="6"/>
  <c r="AA436" i="6"/>
  <c r="V66" i="6"/>
  <c r="DX66" i="6"/>
  <c r="ED66" i="6"/>
  <c r="DA66" i="6"/>
  <c r="BK66" i="6"/>
  <c r="DG66" i="6"/>
  <c r="DI66" i="6"/>
  <c r="DK66" i="6"/>
  <c r="DM66" i="6"/>
  <c r="CJ66" i="6"/>
  <c r="CL66" i="6"/>
  <c r="BM66" i="6"/>
  <c r="CN66" i="6"/>
  <c r="BO66" i="6"/>
  <c r="AV66" i="6"/>
  <c r="CD66" i="6" s="1"/>
  <c r="AX66" i="6"/>
  <c r="EJ66" i="6"/>
  <c r="AM66" i="6"/>
  <c r="DE66" i="6"/>
  <c r="BS66" i="6"/>
  <c r="BU66" i="6"/>
  <c r="AE66" i="6"/>
  <c r="BW66" i="6"/>
  <c r="AG66" i="6"/>
  <c r="Y66" i="6"/>
  <c r="AA66" i="6"/>
  <c r="AC66" i="6"/>
  <c r="BQ66" i="6"/>
  <c r="DC66" i="6"/>
  <c r="CF66" i="6"/>
  <c r="CH66" i="6"/>
  <c r="AK66" i="6"/>
  <c r="AI66" i="6"/>
  <c r="V397" i="6"/>
  <c r="DE397" i="6"/>
  <c r="DG397" i="6"/>
  <c r="CF397" i="6"/>
  <c r="CH397" i="6"/>
  <c r="DA397" i="6"/>
  <c r="BU397" i="6"/>
  <c r="AX397" i="6"/>
  <c r="AE397" i="6"/>
  <c r="DC397" i="6"/>
  <c r="BW397" i="6"/>
  <c r="AG397" i="6"/>
  <c r="DM397" i="6"/>
  <c r="CL397" i="6"/>
  <c r="DK397" i="6"/>
  <c r="DX397" i="6"/>
  <c r="ED397" i="6"/>
  <c r="CN397" i="6"/>
  <c r="EJ397" i="6"/>
  <c r="BK397" i="6"/>
  <c r="BM397" i="6"/>
  <c r="BQ397" i="6"/>
  <c r="BS397" i="6"/>
  <c r="Y397" i="6"/>
  <c r="AA397" i="6"/>
  <c r="AI397" i="6"/>
  <c r="AC397" i="6"/>
  <c r="AK397" i="6"/>
  <c r="CJ397" i="6"/>
  <c r="AV397" i="6"/>
  <c r="CD397" i="6" s="1"/>
  <c r="DI397" i="6"/>
  <c r="AM397" i="6"/>
  <c r="BO397" i="6"/>
  <c r="V753" i="6"/>
  <c r="DK753" i="6"/>
  <c r="DX753" i="6"/>
  <c r="ED753" i="6"/>
  <c r="EJ753" i="6"/>
  <c r="DC753" i="6"/>
  <c r="DE753" i="6"/>
  <c r="CF753" i="6"/>
  <c r="DI753" i="6"/>
  <c r="BM753" i="6"/>
  <c r="AK753" i="6"/>
  <c r="AM753" i="6"/>
  <c r="BU753" i="6"/>
  <c r="DM753" i="6"/>
  <c r="BO753" i="6"/>
  <c r="BQ753" i="6"/>
  <c r="CH753" i="6"/>
  <c r="BS753" i="6"/>
  <c r="CJ753" i="6"/>
  <c r="Y753" i="6"/>
  <c r="AA753" i="6"/>
  <c r="AC753" i="6"/>
  <c r="CN753" i="6"/>
  <c r="DA753" i="6"/>
  <c r="DG753" i="6"/>
  <c r="BW753" i="6"/>
  <c r="CL753" i="6"/>
  <c r="AG753" i="6"/>
  <c r="AX753" i="6"/>
  <c r="AV753" i="6"/>
  <c r="CD753" i="6" s="1"/>
  <c r="BK753" i="6"/>
  <c r="AE753" i="6"/>
  <c r="AI753" i="6"/>
  <c r="V50" i="6"/>
  <c r="EJ50" i="6"/>
  <c r="DK50" i="6"/>
  <c r="DM50" i="6"/>
  <c r="DX50" i="6"/>
  <c r="DG50" i="6"/>
  <c r="BQ50" i="6"/>
  <c r="DI50" i="6"/>
  <c r="BS50" i="6"/>
  <c r="Y50" i="6"/>
  <c r="ED50" i="6"/>
  <c r="CF50" i="6"/>
  <c r="BK50" i="6"/>
  <c r="CH50" i="6"/>
  <c r="BM50" i="6"/>
  <c r="CJ50" i="6"/>
  <c r="DC50" i="6"/>
  <c r="CL50" i="6"/>
  <c r="CN50" i="6"/>
  <c r="DE50" i="6"/>
  <c r="AX50" i="6"/>
  <c r="AI50" i="6"/>
  <c r="AA50" i="6"/>
  <c r="AE50" i="6"/>
  <c r="BW50" i="6"/>
  <c r="AG50" i="6"/>
  <c r="BO50" i="6"/>
  <c r="AC50" i="6"/>
  <c r="BU50" i="6"/>
  <c r="AV50" i="6"/>
  <c r="CD50" i="6" s="1"/>
  <c r="DA50" i="6"/>
  <c r="AK50" i="6"/>
  <c r="AM50" i="6"/>
  <c r="V349" i="6"/>
  <c r="DK349" i="6"/>
  <c r="DM349" i="6"/>
  <c r="CN349" i="6"/>
  <c r="BM349" i="6"/>
  <c r="AM349" i="6"/>
  <c r="BO349" i="6"/>
  <c r="CL349" i="6"/>
  <c r="DX349" i="6"/>
  <c r="DI349" i="6"/>
  <c r="DA349" i="6"/>
  <c r="DC349" i="6"/>
  <c r="DE349" i="6"/>
  <c r="CJ349" i="6"/>
  <c r="ED349" i="6"/>
  <c r="EJ349" i="6"/>
  <c r="BU349" i="6"/>
  <c r="AI349" i="6"/>
  <c r="CF349" i="6"/>
  <c r="BW349" i="6"/>
  <c r="AV349" i="6"/>
  <c r="CD349" i="6" s="1"/>
  <c r="AK349" i="6"/>
  <c r="DG349" i="6"/>
  <c r="CH349" i="6"/>
  <c r="AX349" i="6"/>
  <c r="AE349" i="6"/>
  <c r="BK349" i="6"/>
  <c r="AG349" i="6"/>
  <c r="BQ349" i="6"/>
  <c r="Y349" i="6"/>
  <c r="AA349" i="6"/>
  <c r="BS349" i="6"/>
  <c r="AC349" i="6"/>
  <c r="V711" i="6"/>
  <c r="CH711" i="6"/>
  <c r="ED711" i="6"/>
  <c r="DC711" i="6"/>
  <c r="EJ711" i="6"/>
  <c r="DE711" i="6"/>
  <c r="BW711" i="6"/>
  <c r="DI711" i="6"/>
  <c r="DA711" i="6"/>
  <c r="DG711" i="6"/>
  <c r="CF711" i="6"/>
  <c r="AE711" i="6"/>
  <c r="AG711" i="6"/>
  <c r="CJ711" i="6"/>
  <c r="Y711" i="6"/>
  <c r="AC711" i="6"/>
  <c r="BK711" i="6"/>
  <c r="BM711" i="6"/>
  <c r="CL711" i="6"/>
  <c r="AA711" i="6"/>
  <c r="CN711" i="6"/>
  <c r="AX711" i="6"/>
  <c r="DK711" i="6"/>
  <c r="DX711" i="6"/>
  <c r="AV711" i="6"/>
  <c r="CD711" i="6" s="1"/>
  <c r="AI711" i="6"/>
  <c r="AK711" i="6"/>
  <c r="AM711" i="6"/>
  <c r="BS711" i="6"/>
  <c r="BO711" i="6"/>
  <c r="BQ711" i="6"/>
  <c r="DM711" i="6"/>
  <c r="BU711" i="6"/>
  <c r="V700" i="6"/>
  <c r="DX700" i="6"/>
  <c r="DI700" i="6"/>
  <c r="DK700" i="6"/>
  <c r="CL700" i="6"/>
  <c r="BS700" i="6"/>
  <c r="CN700" i="6"/>
  <c r="BU700" i="6"/>
  <c r="Y700" i="6"/>
  <c r="CJ700" i="6"/>
  <c r="ED700" i="6"/>
  <c r="DM700" i="6"/>
  <c r="EJ700" i="6"/>
  <c r="CF700" i="6"/>
  <c r="CH700" i="6"/>
  <c r="DE700" i="6"/>
  <c r="DG700" i="6"/>
  <c r="BQ700" i="6"/>
  <c r="BW700" i="6"/>
  <c r="AE700" i="6"/>
  <c r="AK700" i="6"/>
  <c r="BO700" i="6"/>
  <c r="AM700" i="6"/>
  <c r="AV700" i="6"/>
  <c r="CD700" i="6" s="1"/>
  <c r="AG700" i="6"/>
  <c r="BK700" i="6"/>
  <c r="AI700" i="6"/>
  <c r="BM700" i="6"/>
  <c r="DA700" i="6"/>
  <c r="DC700" i="6"/>
  <c r="AA700" i="6"/>
  <c r="AX700" i="6"/>
  <c r="AC700" i="6"/>
  <c r="V312" i="6"/>
  <c r="EJ312" i="6"/>
  <c r="DA312" i="6"/>
  <c r="DX312" i="6"/>
  <c r="ED312" i="6"/>
  <c r="BM312" i="6"/>
  <c r="AE312" i="6"/>
  <c r="BO312" i="6"/>
  <c r="AG312" i="6"/>
  <c r="DC312" i="6"/>
  <c r="DI312" i="6"/>
  <c r="DK312" i="6"/>
  <c r="DM312" i="6"/>
  <c r="AX312" i="6"/>
  <c r="Y312" i="6"/>
  <c r="AI312" i="6"/>
  <c r="BQ312" i="6"/>
  <c r="AA312" i="6"/>
  <c r="BK312" i="6"/>
  <c r="AC312" i="6"/>
  <c r="CJ312" i="6"/>
  <c r="AK312" i="6"/>
  <c r="CL312" i="6"/>
  <c r="CN312" i="6"/>
  <c r="AV312" i="6"/>
  <c r="CD312" i="6" s="1"/>
  <c r="BU312" i="6"/>
  <c r="CH312" i="6"/>
  <c r="BS312" i="6"/>
  <c r="CF312" i="6"/>
  <c r="BW312" i="6"/>
  <c r="DE312" i="6"/>
  <c r="DG312" i="6"/>
  <c r="AM312" i="6"/>
  <c r="V380" i="6"/>
  <c r="DX380" i="6"/>
  <c r="BS380" i="6"/>
  <c r="ED380" i="6"/>
  <c r="BU380" i="6"/>
  <c r="Y380" i="6"/>
  <c r="EJ380" i="6"/>
  <c r="CF380" i="6"/>
  <c r="DA380" i="6"/>
  <c r="AV380" i="6"/>
  <c r="CD380" i="6" s="1"/>
  <c r="DC380" i="6"/>
  <c r="AX380" i="6"/>
  <c r="CJ380" i="6"/>
  <c r="CL380" i="6"/>
  <c r="CN380" i="6"/>
  <c r="AM380" i="6"/>
  <c r="DK380" i="6"/>
  <c r="AE380" i="6"/>
  <c r="BQ380" i="6"/>
  <c r="BW380" i="6"/>
  <c r="BM380" i="6"/>
  <c r="BO380" i="6"/>
  <c r="AA380" i="6"/>
  <c r="DI380" i="6"/>
  <c r="DM380" i="6"/>
  <c r="AG380" i="6"/>
  <c r="AI380" i="6"/>
  <c r="AK380" i="6"/>
  <c r="DE380" i="6"/>
  <c r="DG380" i="6"/>
  <c r="BK380" i="6"/>
  <c r="AC380" i="6"/>
  <c r="CH380" i="6"/>
  <c r="V61" i="6"/>
  <c r="DI61" i="6"/>
  <c r="CH61" i="6"/>
  <c r="BS61" i="6"/>
  <c r="BU61" i="6"/>
  <c r="CJ61" i="6"/>
  <c r="CL61" i="6"/>
  <c r="EJ61" i="6"/>
  <c r="DM61" i="6"/>
  <c r="DX61" i="6"/>
  <c r="DA61" i="6"/>
  <c r="BW61" i="6"/>
  <c r="ED61" i="6"/>
  <c r="BM61" i="6"/>
  <c r="BO61" i="6"/>
  <c r="CF61" i="6"/>
  <c r="BQ61" i="6"/>
  <c r="AC61" i="6"/>
  <c r="AE61" i="6"/>
  <c r="AI61" i="6"/>
  <c r="AK61" i="6"/>
  <c r="AG61" i="6"/>
  <c r="BK61" i="6"/>
  <c r="AM61" i="6"/>
  <c r="CN61" i="6"/>
  <c r="AV61" i="6"/>
  <c r="CD61" i="6" s="1"/>
  <c r="AX61" i="6"/>
  <c r="DC61" i="6"/>
  <c r="DG61" i="6"/>
  <c r="DK61" i="6"/>
  <c r="DE61" i="6"/>
  <c r="AA61" i="6"/>
  <c r="Y61" i="6"/>
  <c r="V205" i="6"/>
  <c r="DA205" i="6"/>
  <c r="EJ205" i="6"/>
  <c r="DK205" i="6"/>
  <c r="BS205" i="6"/>
  <c r="DM205" i="6"/>
  <c r="BU205" i="6"/>
  <c r="DG205" i="6"/>
  <c r="CL205" i="6"/>
  <c r="DI205" i="6"/>
  <c r="CN205" i="6"/>
  <c r="Y205" i="6"/>
  <c r="DX205" i="6"/>
  <c r="ED205" i="6"/>
  <c r="BQ205" i="6"/>
  <c r="BW205" i="6"/>
  <c r="AC205" i="6"/>
  <c r="AE205" i="6"/>
  <c r="CF205" i="6"/>
  <c r="CH205" i="6"/>
  <c r="AA205" i="6"/>
  <c r="AG205" i="6"/>
  <c r="AI205" i="6"/>
  <c r="AM205" i="6"/>
  <c r="AX205" i="6"/>
  <c r="BK205" i="6"/>
  <c r="AK205" i="6"/>
  <c r="CJ205" i="6"/>
  <c r="AV205" i="6"/>
  <c r="CD205" i="6" s="1"/>
  <c r="DC205" i="6"/>
  <c r="BM205" i="6"/>
  <c r="BO205" i="6"/>
  <c r="DE205" i="6"/>
  <c r="V382" i="6"/>
  <c r="DC382" i="6"/>
  <c r="EJ382" i="6"/>
  <c r="AE382" i="6"/>
  <c r="DA382" i="6"/>
  <c r="AG382" i="6"/>
  <c r="DK382" i="6"/>
  <c r="DM382" i="6"/>
  <c r="DE382" i="6"/>
  <c r="BU382" i="6"/>
  <c r="DG382" i="6"/>
  <c r="BW382" i="6"/>
  <c r="DI382" i="6"/>
  <c r="CH382" i="6"/>
  <c r="BS382" i="6"/>
  <c r="CJ382" i="6"/>
  <c r="CL382" i="6"/>
  <c r="ED382" i="6"/>
  <c r="AX382" i="6"/>
  <c r="AV382" i="6"/>
  <c r="CD382" i="6" s="1"/>
  <c r="BQ382" i="6"/>
  <c r="DX382" i="6"/>
  <c r="Y382" i="6"/>
  <c r="BO382" i="6"/>
  <c r="CN382" i="6"/>
  <c r="BK382" i="6"/>
  <c r="BM382" i="6"/>
  <c r="AC382" i="6"/>
  <c r="AA382" i="6"/>
  <c r="AI382" i="6"/>
  <c r="CF382" i="6"/>
  <c r="AK382" i="6"/>
  <c r="AM382" i="6"/>
  <c r="V191" i="6"/>
  <c r="ED191" i="6"/>
  <c r="EJ191" i="6"/>
  <c r="DK191" i="6"/>
  <c r="CH191" i="6"/>
  <c r="DG191" i="6"/>
  <c r="DI191" i="6"/>
  <c r="DM191" i="6"/>
  <c r="BO191" i="6"/>
  <c r="BQ191" i="6"/>
  <c r="BS191" i="6"/>
  <c r="BU191" i="6"/>
  <c r="DX191" i="6"/>
  <c r="CJ191" i="6"/>
  <c r="CL191" i="6"/>
  <c r="CN191" i="6"/>
  <c r="CF191" i="6"/>
  <c r="BW191" i="6"/>
  <c r="AV191" i="6"/>
  <c r="CD191" i="6" s="1"/>
  <c r="AX191" i="6"/>
  <c r="BM191" i="6"/>
  <c r="AA191" i="6"/>
  <c r="DE191" i="6"/>
  <c r="DA191" i="6"/>
  <c r="Y191" i="6"/>
  <c r="DC191" i="6"/>
  <c r="BK191" i="6"/>
  <c r="AI191" i="6"/>
  <c r="AK191" i="6"/>
  <c r="AC191" i="6"/>
  <c r="AG191" i="6"/>
  <c r="AE191" i="6"/>
  <c r="AM191" i="6"/>
  <c r="V640" i="6"/>
  <c r="EJ640" i="6"/>
  <c r="DX640" i="6"/>
  <c r="BS640" i="6"/>
  <c r="BU640" i="6"/>
  <c r="Y640" i="6"/>
  <c r="DM640" i="6"/>
  <c r="CF640" i="6"/>
  <c r="ED640" i="6"/>
  <c r="BW640" i="6"/>
  <c r="AA640" i="6"/>
  <c r="CJ640" i="6"/>
  <c r="CL640" i="6"/>
  <c r="CH640" i="6"/>
  <c r="AC640" i="6"/>
  <c r="AE640" i="6"/>
  <c r="DK640" i="6"/>
  <c r="CN640" i="6"/>
  <c r="BQ640" i="6"/>
  <c r="BK640" i="6"/>
  <c r="BM640" i="6"/>
  <c r="BO640" i="6"/>
  <c r="DI640" i="6"/>
  <c r="DE640" i="6"/>
  <c r="AK640" i="6"/>
  <c r="AM640" i="6"/>
  <c r="DA640" i="6"/>
  <c r="DG640" i="6"/>
  <c r="AI640" i="6"/>
  <c r="DC640" i="6"/>
  <c r="AG640" i="6"/>
  <c r="AX640" i="6"/>
  <c r="AV640" i="6"/>
  <c r="CD640" i="6" s="1"/>
  <c r="V642" i="6"/>
  <c r="EJ642" i="6"/>
  <c r="DC642" i="6"/>
  <c r="DM642" i="6"/>
  <c r="CN642" i="6"/>
  <c r="DA642" i="6"/>
  <c r="DX642" i="6"/>
  <c r="CF642" i="6"/>
  <c r="AE642" i="6"/>
  <c r="ED642" i="6"/>
  <c r="CH642" i="6"/>
  <c r="AG642" i="6"/>
  <c r="DE642" i="6"/>
  <c r="DG642" i="6"/>
  <c r="DI642" i="6"/>
  <c r="CJ642" i="6"/>
  <c r="DK642" i="6"/>
  <c r="CL642" i="6"/>
  <c r="AK642" i="6"/>
  <c r="AV642" i="6"/>
  <c r="CD642" i="6" s="1"/>
  <c r="AM642" i="6"/>
  <c r="AX642" i="6"/>
  <c r="BK642" i="6"/>
  <c r="Y642" i="6"/>
  <c r="BM642" i="6"/>
  <c r="BQ642" i="6"/>
  <c r="BO642" i="6"/>
  <c r="AA642" i="6"/>
  <c r="AC642" i="6"/>
  <c r="AI642" i="6"/>
  <c r="BS642" i="6"/>
  <c r="BU642" i="6"/>
  <c r="BW642" i="6"/>
  <c r="V485" i="6"/>
  <c r="DA485" i="6"/>
  <c r="DM485" i="6"/>
  <c r="CF485" i="6"/>
  <c r="Y485" i="6"/>
  <c r="DG485" i="6"/>
  <c r="DX485" i="6"/>
  <c r="ED485" i="6"/>
  <c r="EJ485" i="6"/>
  <c r="BM485" i="6"/>
  <c r="BO485" i="6"/>
  <c r="CH485" i="6"/>
  <c r="BQ485" i="6"/>
  <c r="DC485" i="6"/>
  <c r="BK485" i="6"/>
  <c r="BS485" i="6"/>
  <c r="DE485" i="6"/>
  <c r="AV485" i="6"/>
  <c r="CD485" i="6" s="1"/>
  <c r="DI485" i="6"/>
  <c r="AX485" i="6"/>
  <c r="DK485" i="6"/>
  <c r="AE485" i="6"/>
  <c r="AM485" i="6"/>
  <c r="AG485" i="6"/>
  <c r="AI485" i="6"/>
  <c r="AK485" i="6"/>
  <c r="CL485" i="6"/>
  <c r="BW485" i="6"/>
  <c r="CN485" i="6"/>
  <c r="BU485" i="6"/>
  <c r="AA485" i="6"/>
  <c r="AC485" i="6"/>
  <c r="CJ485" i="6"/>
  <c r="V314" i="6"/>
  <c r="CL314" i="6"/>
  <c r="DM314" i="6"/>
  <c r="DI314" i="6"/>
  <c r="BM314" i="6"/>
  <c r="DK314" i="6"/>
  <c r="BO314" i="6"/>
  <c r="CN314" i="6"/>
  <c r="AM314" i="6"/>
  <c r="DX314" i="6"/>
  <c r="EJ314" i="6"/>
  <c r="DG314" i="6"/>
  <c r="DA314" i="6"/>
  <c r="CH314" i="6"/>
  <c r="CJ314" i="6"/>
  <c r="DC314" i="6"/>
  <c r="AK314" i="6"/>
  <c r="DE314" i="6"/>
  <c r="CF314" i="6"/>
  <c r="BK314" i="6"/>
  <c r="AI314" i="6"/>
  <c r="AX314" i="6"/>
  <c r="BQ314" i="6"/>
  <c r="BW314" i="6"/>
  <c r="BS314" i="6"/>
  <c r="BU314" i="6"/>
  <c r="AV314" i="6"/>
  <c r="CD314" i="6" s="1"/>
  <c r="ED314" i="6"/>
  <c r="AC314" i="6"/>
  <c r="AE314" i="6"/>
  <c r="AG314" i="6"/>
  <c r="Y314" i="6"/>
  <c r="AA314" i="6"/>
  <c r="V141" i="6"/>
  <c r="DA141" i="6"/>
  <c r="CH141" i="6"/>
  <c r="DE141" i="6"/>
  <c r="DG141" i="6"/>
  <c r="CF141" i="6"/>
  <c r="DM141" i="6"/>
  <c r="EJ141" i="6"/>
  <c r="DX141" i="6"/>
  <c r="ED141" i="6"/>
  <c r="BK141" i="6"/>
  <c r="CJ141" i="6"/>
  <c r="BM141" i="6"/>
  <c r="BO141" i="6"/>
  <c r="BQ141" i="6"/>
  <c r="AC141" i="6"/>
  <c r="BS141" i="6"/>
  <c r="AE141" i="6"/>
  <c r="BW141" i="6"/>
  <c r="CL141" i="6"/>
  <c r="BU141" i="6"/>
  <c r="AG141" i="6"/>
  <c r="CN141" i="6"/>
  <c r="AI141" i="6"/>
  <c r="AV141" i="6"/>
  <c r="CD141" i="6" s="1"/>
  <c r="AX141" i="6"/>
  <c r="DC141" i="6"/>
  <c r="DI141" i="6"/>
  <c r="DK141" i="6"/>
  <c r="Y141" i="6"/>
  <c r="AA141" i="6"/>
  <c r="AK141" i="6"/>
  <c r="AM141" i="6"/>
  <c r="V569" i="6"/>
  <c r="ED569" i="6"/>
  <c r="EJ569" i="6"/>
  <c r="CF569" i="6"/>
  <c r="CH569" i="6"/>
  <c r="DC569" i="6"/>
  <c r="BM569" i="6"/>
  <c r="AM569" i="6"/>
  <c r="DE569" i="6"/>
  <c r="BO569" i="6"/>
  <c r="DX569" i="6"/>
  <c r="AV569" i="6"/>
  <c r="CD569" i="6" s="1"/>
  <c r="CJ569" i="6"/>
  <c r="AX569" i="6"/>
  <c r="CN569" i="6"/>
  <c r="AC569" i="6"/>
  <c r="Y569" i="6"/>
  <c r="AA569" i="6"/>
  <c r="BQ569" i="6"/>
  <c r="BU569" i="6"/>
  <c r="DI569" i="6"/>
  <c r="DM569" i="6"/>
  <c r="BS569" i="6"/>
  <c r="DK569" i="6"/>
  <c r="AE569" i="6"/>
  <c r="DG569" i="6"/>
  <c r="DA569" i="6"/>
  <c r="CL569" i="6"/>
  <c r="AG569" i="6"/>
  <c r="AI569" i="6"/>
  <c r="AK569" i="6"/>
  <c r="BW569" i="6"/>
  <c r="BK569" i="6"/>
  <c r="V185" i="6"/>
  <c r="DA185" i="6"/>
  <c r="DK185" i="6"/>
  <c r="DC185" i="6"/>
  <c r="DE185" i="6"/>
  <c r="BS185" i="6"/>
  <c r="BU185" i="6"/>
  <c r="BK185" i="6"/>
  <c r="BM185" i="6"/>
  <c r="Y185" i="6"/>
  <c r="CF185" i="6"/>
  <c r="ED185" i="6"/>
  <c r="DI185" i="6"/>
  <c r="CN185" i="6"/>
  <c r="DX185" i="6"/>
  <c r="DM185" i="6"/>
  <c r="EJ185" i="6"/>
  <c r="CH185" i="6"/>
  <c r="AC185" i="6"/>
  <c r="CJ185" i="6"/>
  <c r="AE185" i="6"/>
  <c r="AX185" i="6"/>
  <c r="AV185" i="6"/>
  <c r="CD185" i="6" s="1"/>
  <c r="AI185" i="6"/>
  <c r="BW185" i="6"/>
  <c r="CL185" i="6"/>
  <c r="AK185" i="6"/>
  <c r="BO185" i="6"/>
  <c r="AM185" i="6"/>
  <c r="BQ185" i="6"/>
  <c r="DG185" i="6"/>
  <c r="AA185" i="6"/>
  <c r="AG185" i="6"/>
  <c r="V721" i="6"/>
  <c r="CH721" i="6"/>
  <c r="DI721" i="6"/>
  <c r="DK721" i="6"/>
  <c r="DA721" i="6"/>
  <c r="DX721" i="6"/>
  <c r="DC721" i="6"/>
  <c r="ED721" i="6"/>
  <c r="DM721" i="6"/>
  <c r="CL721" i="6"/>
  <c r="EJ721" i="6"/>
  <c r="CJ721" i="6"/>
  <c r="DE721" i="6"/>
  <c r="CN721" i="6"/>
  <c r="DG721" i="6"/>
  <c r="AX721" i="6"/>
  <c r="AV721" i="6"/>
  <c r="CD721" i="6" s="1"/>
  <c r="AE721" i="6"/>
  <c r="AK721" i="6"/>
  <c r="AM721" i="6"/>
  <c r="AG721" i="6"/>
  <c r="BQ721" i="6"/>
  <c r="CF721" i="6"/>
  <c r="BK721" i="6"/>
  <c r="AI721" i="6"/>
  <c r="BM721" i="6"/>
  <c r="BO721" i="6"/>
  <c r="BS721" i="6"/>
  <c r="BW721" i="6"/>
  <c r="Y721" i="6"/>
  <c r="AC721" i="6"/>
  <c r="BU721" i="6"/>
  <c r="AA721" i="6"/>
  <c r="V791" i="6"/>
  <c r="CH791" i="6"/>
  <c r="DE791" i="6"/>
  <c r="DG791" i="6"/>
  <c r="EJ791" i="6"/>
  <c r="CN791" i="6"/>
  <c r="DX791" i="6"/>
  <c r="AV791" i="6"/>
  <c r="CD791" i="6" s="1"/>
  <c r="AX791" i="6"/>
  <c r="ED791" i="6"/>
  <c r="BK791" i="6"/>
  <c r="BM791" i="6"/>
  <c r="DA791" i="6"/>
  <c r="CF791" i="6"/>
  <c r="AC791" i="6"/>
  <c r="AG791" i="6"/>
  <c r="Y791" i="6"/>
  <c r="AE791" i="6"/>
  <c r="CJ791" i="6"/>
  <c r="BO791" i="6"/>
  <c r="AA791" i="6"/>
  <c r="BQ791" i="6"/>
  <c r="CL791" i="6"/>
  <c r="BU791" i="6"/>
  <c r="DC791" i="6"/>
  <c r="DM791" i="6"/>
  <c r="BS791" i="6"/>
  <c r="BW791" i="6"/>
  <c r="DI791" i="6"/>
  <c r="DK791" i="6"/>
  <c r="AI791" i="6"/>
  <c r="AK791" i="6"/>
  <c r="AM791" i="6"/>
  <c r="V623" i="6"/>
  <c r="DX623" i="6"/>
  <c r="DI623" i="6"/>
  <c r="BQ623" i="6"/>
  <c r="DK623" i="6"/>
  <c r="BS623" i="6"/>
  <c r="ED623" i="6"/>
  <c r="DG623" i="6"/>
  <c r="EJ623" i="6"/>
  <c r="CJ623" i="6"/>
  <c r="CL623" i="6"/>
  <c r="CN623" i="6"/>
  <c r="AX623" i="6"/>
  <c r="AC623" i="6"/>
  <c r="AE623" i="6"/>
  <c r="BK623" i="6"/>
  <c r="AG623" i="6"/>
  <c r="AI623" i="6"/>
  <c r="CF623" i="6"/>
  <c r="CH623" i="6"/>
  <c r="DE623" i="6"/>
  <c r="DM623" i="6"/>
  <c r="DC623" i="6"/>
  <c r="Y623" i="6"/>
  <c r="AV623" i="6"/>
  <c r="CD623" i="6" s="1"/>
  <c r="AM623" i="6"/>
  <c r="BM623" i="6"/>
  <c r="BO623" i="6"/>
  <c r="BU623" i="6"/>
  <c r="BW623" i="6"/>
  <c r="AA623" i="6"/>
  <c r="DA623" i="6"/>
  <c r="AK623" i="6"/>
  <c r="V706" i="6"/>
  <c r="DI706" i="6"/>
  <c r="DK706" i="6"/>
  <c r="CF706" i="6"/>
  <c r="BO706" i="6"/>
  <c r="BQ706" i="6"/>
  <c r="DE706" i="6"/>
  <c r="DG706" i="6"/>
  <c r="ED706" i="6"/>
  <c r="EJ706" i="6"/>
  <c r="CJ706" i="6"/>
  <c r="AX706" i="6"/>
  <c r="AG706" i="6"/>
  <c r="CL706" i="6"/>
  <c r="AI706" i="6"/>
  <c r="AM706" i="6"/>
  <c r="DX706" i="6"/>
  <c r="CN706" i="6"/>
  <c r="AK706" i="6"/>
  <c r="BM706" i="6"/>
  <c r="DA706" i="6"/>
  <c r="BK706" i="6"/>
  <c r="DC706" i="6"/>
  <c r="DM706" i="6"/>
  <c r="BS706" i="6"/>
  <c r="CH706" i="6"/>
  <c r="AE706" i="6"/>
  <c r="BU706" i="6"/>
  <c r="BW706" i="6"/>
  <c r="Y706" i="6"/>
  <c r="AV706" i="6"/>
  <c r="CD706" i="6" s="1"/>
  <c r="AA706" i="6"/>
  <c r="AC706" i="6"/>
  <c r="V669" i="6"/>
  <c r="ED669" i="6"/>
  <c r="EJ669" i="6"/>
  <c r="DM669" i="6"/>
  <c r="DG669" i="6"/>
  <c r="DI669" i="6"/>
  <c r="CJ669" i="6"/>
  <c r="BM669" i="6"/>
  <c r="AM669" i="6"/>
  <c r="CL669" i="6"/>
  <c r="BO669" i="6"/>
  <c r="DX669" i="6"/>
  <c r="BQ669" i="6"/>
  <c r="BS669" i="6"/>
  <c r="AV669" i="6"/>
  <c r="CD669" i="6" s="1"/>
  <c r="BU669" i="6"/>
  <c r="AX669" i="6"/>
  <c r="DK669" i="6"/>
  <c r="AA669" i="6"/>
  <c r="AI669" i="6"/>
  <c r="AK669" i="6"/>
  <c r="AC669" i="6"/>
  <c r="AG669" i="6"/>
  <c r="AE669" i="6"/>
  <c r="BW669" i="6"/>
  <c r="DC669" i="6"/>
  <c r="CN669" i="6"/>
  <c r="Y669" i="6"/>
  <c r="DA669" i="6"/>
  <c r="DE669" i="6"/>
  <c r="BK669" i="6"/>
  <c r="CF669" i="6"/>
  <c r="CH669" i="6"/>
  <c r="V656" i="6"/>
  <c r="DX656" i="6"/>
  <c r="ED656" i="6"/>
  <c r="DG656" i="6"/>
  <c r="DM656" i="6"/>
  <c r="CN656" i="6"/>
  <c r="DA656" i="6"/>
  <c r="EJ656" i="6"/>
  <c r="CJ656" i="6"/>
  <c r="CL656" i="6"/>
  <c r="BS656" i="6"/>
  <c r="AX656" i="6"/>
  <c r="BU656" i="6"/>
  <c r="BW656" i="6"/>
  <c r="AG656" i="6"/>
  <c r="AI656" i="6"/>
  <c r="AV656" i="6"/>
  <c r="CD656" i="6" s="1"/>
  <c r="BK656" i="6"/>
  <c r="AM656" i="6"/>
  <c r="BM656" i="6"/>
  <c r="AK656" i="6"/>
  <c r="BO656" i="6"/>
  <c r="BQ656" i="6"/>
  <c r="DC656" i="6"/>
  <c r="Y656" i="6"/>
  <c r="DE656" i="6"/>
  <c r="AE656" i="6"/>
  <c r="DK656" i="6"/>
  <c r="AC656" i="6"/>
  <c r="AA656" i="6"/>
  <c r="CF656" i="6"/>
  <c r="CH656" i="6"/>
  <c r="DI656" i="6"/>
  <c r="V154" i="6"/>
  <c r="EJ154" i="6"/>
  <c r="DX154" i="6"/>
  <c r="CL154" i="6"/>
  <c r="BM154" i="6"/>
  <c r="BO154" i="6"/>
  <c r="DK154" i="6"/>
  <c r="CN154" i="6"/>
  <c r="AM154" i="6"/>
  <c r="DM154" i="6"/>
  <c r="ED154" i="6"/>
  <c r="DC154" i="6"/>
  <c r="CJ154" i="6"/>
  <c r="DE154" i="6"/>
  <c r="BW154" i="6"/>
  <c r="AG154" i="6"/>
  <c r="AI154" i="6"/>
  <c r="BU154" i="6"/>
  <c r="CF154" i="6"/>
  <c r="CH154" i="6"/>
  <c r="AV154" i="6"/>
  <c r="CD154" i="6" s="1"/>
  <c r="AE154" i="6"/>
  <c r="BS154" i="6"/>
  <c r="DA154" i="6"/>
  <c r="AX154" i="6"/>
  <c r="AK154" i="6"/>
  <c r="BK154" i="6"/>
  <c r="BQ154" i="6"/>
  <c r="DG154" i="6"/>
  <c r="AA154" i="6"/>
  <c r="DI154" i="6"/>
  <c r="AC154" i="6"/>
  <c r="Y154" i="6"/>
  <c r="V581" i="6"/>
  <c r="ED581" i="6"/>
  <c r="CH581" i="6"/>
  <c r="DA581" i="6"/>
  <c r="DX581" i="6"/>
  <c r="EJ581" i="6"/>
  <c r="DG581" i="6"/>
  <c r="DI581" i="6"/>
  <c r="DK581" i="6"/>
  <c r="CF581" i="6"/>
  <c r="BQ581" i="6"/>
  <c r="AG581" i="6"/>
  <c r="BW581" i="6"/>
  <c r="CL581" i="6"/>
  <c r="BS581" i="6"/>
  <c r="AI581" i="6"/>
  <c r="AM581" i="6"/>
  <c r="BU581" i="6"/>
  <c r="AK581" i="6"/>
  <c r="CJ581" i="6"/>
  <c r="BO581" i="6"/>
  <c r="CN581" i="6"/>
  <c r="BK581" i="6"/>
  <c r="BM581" i="6"/>
  <c r="DE581" i="6"/>
  <c r="DM581" i="6"/>
  <c r="AX581" i="6"/>
  <c r="AE581" i="6"/>
  <c r="Y581" i="6"/>
  <c r="DC581" i="6"/>
  <c r="AA581" i="6"/>
  <c r="AV581" i="6"/>
  <c r="CD581" i="6" s="1"/>
  <c r="AC581" i="6"/>
  <c r="V664" i="6"/>
  <c r="DX664" i="6"/>
  <c r="CL664" i="6"/>
  <c r="AM664" i="6"/>
  <c r="CN664" i="6"/>
  <c r="AK664" i="6"/>
  <c r="BM664" i="6"/>
  <c r="DA664" i="6"/>
  <c r="BO664" i="6"/>
  <c r="BK664" i="6"/>
  <c r="DC664" i="6"/>
  <c r="DE664" i="6"/>
  <c r="DG664" i="6"/>
  <c r="DM664" i="6"/>
  <c r="AV664" i="6"/>
  <c r="CD664" i="6" s="1"/>
  <c r="DI664" i="6"/>
  <c r="DK664" i="6"/>
  <c r="AX664" i="6"/>
  <c r="CH664" i="6"/>
  <c r="EJ664" i="6"/>
  <c r="BW664" i="6"/>
  <c r="CF664" i="6"/>
  <c r="AC664" i="6"/>
  <c r="CJ664" i="6"/>
  <c r="AE664" i="6"/>
  <c r="BS664" i="6"/>
  <c r="BU664" i="6"/>
  <c r="Y664" i="6"/>
  <c r="AA664" i="6"/>
  <c r="AG664" i="6"/>
  <c r="AI664" i="6"/>
  <c r="ED664" i="6"/>
  <c r="BQ664" i="6"/>
  <c r="V824" i="6"/>
  <c r="CL824" i="6"/>
  <c r="ED824" i="6"/>
  <c r="AM824" i="6"/>
  <c r="EJ824" i="6"/>
  <c r="DA824" i="6"/>
  <c r="DC824" i="6"/>
  <c r="DE824" i="6"/>
  <c r="CF824" i="6"/>
  <c r="BW824" i="6"/>
  <c r="CH824" i="6"/>
  <c r="AV824" i="6"/>
  <c r="CD824" i="6" s="1"/>
  <c r="CJ824" i="6"/>
  <c r="AX824" i="6"/>
  <c r="BK824" i="6"/>
  <c r="BQ824" i="6"/>
  <c r="BM824" i="6"/>
  <c r="BS824" i="6"/>
  <c r="DX824" i="6"/>
  <c r="BO824" i="6"/>
  <c r="BU824" i="6"/>
  <c r="DI824" i="6"/>
  <c r="DK824" i="6"/>
  <c r="DM824" i="6"/>
  <c r="AG824" i="6"/>
  <c r="AI824" i="6"/>
  <c r="AK824" i="6"/>
  <c r="DG824" i="6"/>
  <c r="Y824" i="6"/>
  <c r="AA824" i="6"/>
  <c r="AC824" i="6"/>
  <c r="AE824" i="6"/>
  <c r="CN824" i="6"/>
  <c r="V315" i="6"/>
  <c r="DA315" i="6"/>
  <c r="DC315" i="6"/>
  <c r="DE315" i="6"/>
  <c r="BO315" i="6"/>
  <c r="DI315" i="6"/>
  <c r="DG315" i="6"/>
  <c r="BQ315" i="6"/>
  <c r="Y315" i="6"/>
  <c r="CH315" i="6"/>
  <c r="CN315" i="6"/>
  <c r="CF315" i="6"/>
  <c r="ED315" i="6"/>
  <c r="AV315" i="6"/>
  <c r="CD315" i="6" s="1"/>
  <c r="AE315" i="6"/>
  <c r="EJ315" i="6"/>
  <c r="AX315" i="6"/>
  <c r="AA315" i="6"/>
  <c r="DK315" i="6"/>
  <c r="AC315" i="6"/>
  <c r="DM315" i="6"/>
  <c r="CJ315" i="6"/>
  <c r="AK315" i="6"/>
  <c r="AM315" i="6"/>
  <c r="AG315" i="6"/>
  <c r="CL315" i="6"/>
  <c r="BK315" i="6"/>
  <c r="AI315" i="6"/>
  <c r="DX315" i="6"/>
  <c r="BU315" i="6"/>
  <c r="BW315" i="6"/>
  <c r="BM315" i="6"/>
  <c r="BS315" i="6"/>
  <c r="V425" i="6"/>
  <c r="DA425" i="6"/>
  <c r="DK425" i="6"/>
  <c r="DM425" i="6"/>
  <c r="CH425" i="6"/>
  <c r="CJ425" i="6"/>
  <c r="DX425" i="6"/>
  <c r="Y425" i="6"/>
  <c r="ED425" i="6"/>
  <c r="CF425" i="6"/>
  <c r="BM425" i="6"/>
  <c r="BO425" i="6"/>
  <c r="BQ425" i="6"/>
  <c r="EJ425" i="6"/>
  <c r="AM425" i="6"/>
  <c r="DC425" i="6"/>
  <c r="DI425" i="6"/>
  <c r="DE425" i="6"/>
  <c r="DG425" i="6"/>
  <c r="BK425" i="6"/>
  <c r="BU425" i="6"/>
  <c r="AA425" i="6"/>
  <c r="CL425" i="6"/>
  <c r="AC425" i="6"/>
  <c r="AE425" i="6"/>
  <c r="AG425" i="6"/>
  <c r="BS425" i="6"/>
  <c r="AK425" i="6"/>
  <c r="BW425" i="6"/>
  <c r="CN425" i="6"/>
  <c r="AI425" i="6"/>
  <c r="AV425" i="6"/>
  <c r="CD425" i="6" s="1"/>
  <c r="AX425" i="6"/>
  <c r="V192" i="6"/>
  <c r="EJ192" i="6"/>
  <c r="DA192" i="6"/>
  <c r="AE192" i="6"/>
  <c r="AG192" i="6"/>
  <c r="DM192" i="6"/>
  <c r="DX192" i="6"/>
  <c r="ED192" i="6"/>
  <c r="CH192" i="6"/>
  <c r="DK192" i="6"/>
  <c r="BK192" i="6"/>
  <c r="CF192" i="6"/>
  <c r="BM192" i="6"/>
  <c r="BO192" i="6"/>
  <c r="BQ192" i="6"/>
  <c r="BS192" i="6"/>
  <c r="BU192" i="6"/>
  <c r="AM192" i="6"/>
  <c r="BW192" i="6"/>
  <c r="AV192" i="6"/>
  <c r="CD192" i="6" s="1"/>
  <c r="AX192" i="6"/>
  <c r="DC192" i="6"/>
  <c r="DG192" i="6"/>
  <c r="DI192" i="6"/>
  <c r="DE192" i="6"/>
  <c r="CJ192" i="6"/>
  <c r="CL192" i="6"/>
  <c r="AK192" i="6"/>
  <c r="AI192" i="6"/>
  <c r="AA192" i="6"/>
  <c r="Y192" i="6"/>
  <c r="CN192" i="6"/>
  <c r="AC192" i="6"/>
  <c r="V258" i="6"/>
  <c r="DX258" i="6"/>
  <c r="ED258" i="6"/>
  <c r="DA258" i="6"/>
  <c r="DC258" i="6"/>
  <c r="DI258" i="6"/>
  <c r="DK258" i="6"/>
  <c r="BM258" i="6"/>
  <c r="BO258" i="6"/>
  <c r="AV258" i="6"/>
  <c r="CD258" i="6" s="1"/>
  <c r="CN258" i="6"/>
  <c r="DE258" i="6"/>
  <c r="BQ258" i="6"/>
  <c r="BS258" i="6"/>
  <c r="BU258" i="6"/>
  <c r="AX258" i="6"/>
  <c r="CF258" i="6"/>
  <c r="BW258" i="6"/>
  <c r="EJ258" i="6"/>
  <c r="CH258" i="6"/>
  <c r="CJ258" i="6"/>
  <c r="CL258" i="6"/>
  <c r="Y258" i="6"/>
  <c r="AM258" i="6"/>
  <c r="DG258" i="6"/>
  <c r="DM258" i="6"/>
  <c r="AA258" i="6"/>
  <c r="BK258" i="6"/>
  <c r="AK258" i="6"/>
  <c r="AC258" i="6"/>
  <c r="AE258" i="6"/>
  <c r="AG258" i="6"/>
  <c r="AI258" i="6"/>
  <c r="V667" i="6"/>
  <c r="DM667" i="6"/>
  <c r="CH667" i="6"/>
  <c r="CJ667" i="6"/>
  <c r="DA667" i="6"/>
  <c r="AX667" i="6"/>
  <c r="AE667" i="6"/>
  <c r="DC667" i="6"/>
  <c r="AG667" i="6"/>
  <c r="DG667" i="6"/>
  <c r="ED667" i="6"/>
  <c r="EJ667" i="6"/>
  <c r="DE667" i="6"/>
  <c r="DI667" i="6"/>
  <c r="DK667" i="6"/>
  <c r="BO667" i="6"/>
  <c r="AK667" i="6"/>
  <c r="AM667" i="6"/>
  <c r="BQ667" i="6"/>
  <c r="AV667" i="6"/>
  <c r="CD667" i="6" s="1"/>
  <c r="BU667" i="6"/>
  <c r="CN667" i="6"/>
  <c r="CF667" i="6"/>
  <c r="BS667" i="6"/>
  <c r="CL667" i="6"/>
  <c r="BW667" i="6"/>
  <c r="DX667" i="6"/>
  <c r="AI667" i="6"/>
  <c r="AC667" i="6"/>
  <c r="BM667" i="6"/>
  <c r="Y667" i="6"/>
  <c r="AA667" i="6"/>
  <c r="BK667" i="6"/>
  <c r="V161" i="6"/>
  <c r="DI161" i="6"/>
  <c r="CH161" i="6"/>
  <c r="EJ161" i="6"/>
  <c r="DX161" i="6"/>
  <c r="DE161" i="6"/>
  <c r="DM161" i="6"/>
  <c r="BU161" i="6"/>
  <c r="BW161" i="6"/>
  <c r="CF161" i="6"/>
  <c r="CL161" i="6"/>
  <c r="CN161" i="6"/>
  <c r="CJ161" i="6"/>
  <c r="AV161" i="6"/>
  <c r="CD161" i="6" s="1"/>
  <c r="AM161" i="6"/>
  <c r="AX161" i="6"/>
  <c r="ED161" i="6"/>
  <c r="BK161" i="6"/>
  <c r="BQ161" i="6"/>
  <c r="BS161" i="6"/>
  <c r="BM161" i="6"/>
  <c r="BO161" i="6"/>
  <c r="AA161" i="6"/>
  <c r="AE161" i="6"/>
  <c r="Y161" i="6"/>
  <c r="DC161" i="6"/>
  <c r="AI161" i="6"/>
  <c r="AK161" i="6"/>
  <c r="AG161" i="6"/>
  <c r="DK161" i="6"/>
  <c r="DA161" i="6"/>
  <c r="DG161" i="6"/>
  <c r="AC161" i="6"/>
  <c r="V307" i="6"/>
  <c r="DM307" i="6"/>
  <c r="DI307" i="6"/>
  <c r="DK307" i="6"/>
  <c r="DA307" i="6"/>
  <c r="AX307" i="6"/>
  <c r="AE307" i="6"/>
  <c r="DE307" i="6"/>
  <c r="DC307" i="6"/>
  <c r="CF307" i="6"/>
  <c r="AG307" i="6"/>
  <c r="DX307" i="6"/>
  <c r="DG307" i="6"/>
  <c r="EJ307" i="6"/>
  <c r="CH307" i="6"/>
  <c r="AC307" i="6"/>
  <c r="CL307" i="6"/>
  <c r="BM307" i="6"/>
  <c r="BS307" i="6"/>
  <c r="CN307" i="6"/>
  <c r="BO307" i="6"/>
  <c r="BU307" i="6"/>
  <c r="BQ307" i="6"/>
  <c r="BW307" i="6"/>
  <c r="ED307" i="6"/>
  <c r="CJ307" i="6"/>
  <c r="Y307" i="6"/>
  <c r="AA307" i="6"/>
  <c r="AI307" i="6"/>
  <c r="AM307" i="6"/>
  <c r="AK307" i="6"/>
  <c r="AV307" i="6"/>
  <c r="CD307" i="6" s="1"/>
  <c r="BK307" i="6"/>
  <c r="V771" i="6"/>
  <c r="CH771" i="6"/>
  <c r="DE771" i="6"/>
  <c r="DG771" i="6"/>
  <c r="DM771" i="6"/>
  <c r="DC771" i="6"/>
  <c r="EJ771" i="6"/>
  <c r="DI771" i="6"/>
  <c r="DK771" i="6"/>
  <c r="CF771" i="6"/>
  <c r="CJ771" i="6"/>
  <c r="CL771" i="6"/>
  <c r="BK771" i="6"/>
  <c r="CN771" i="6"/>
  <c r="BM771" i="6"/>
  <c r="BU771" i="6"/>
  <c r="BW771" i="6"/>
  <c r="Y771" i="6"/>
  <c r="DX771" i="6"/>
  <c r="DA771" i="6"/>
  <c r="AA771" i="6"/>
  <c r="BQ771" i="6"/>
  <c r="BS771" i="6"/>
  <c r="AV771" i="6"/>
  <c r="CD771" i="6" s="1"/>
  <c r="ED771" i="6"/>
  <c r="AX771" i="6"/>
  <c r="AC771" i="6"/>
  <c r="AE771" i="6"/>
  <c r="BO771" i="6"/>
  <c r="AG771" i="6"/>
  <c r="AK771" i="6"/>
  <c r="AI771" i="6"/>
  <c r="AM771" i="6"/>
  <c r="V265" i="6"/>
  <c r="ED265" i="6"/>
  <c r="EJ265" i="6"/>
  <c r="DA265" i="6"/>
  <c r="DI265" i="6"/>
  <c r="BS265" i="6"/>
  <c r="DK265" i="6"/>
  <c r="BU265" i="6"/>
  <c r="Y265" i="6"/>
  <c r="DM265" i="6"/>
  <c r="DE265" i="6"/>
  <c r="DG265" i="6"/>
  <c r="AK265" i="6"/>
  <c r="BO265" i="6"/>
  <c r="AG265" i="6"/>
  <c r="BQ265" i="6"/>
  <c r="AI265" i="6"/>
  <c r="BW265" i="6"/>
  <c r="AM265" i="6"/>
  <c r="BM265" i="6"/>
  <c r="AV265" i="6"/>
  <c r="CD265" i="6" s="1"/>
  <c r="DC265" i="6"/>
  <c r="BK265" i="6"/>
  <c r="CJ265" i="6"/>
  <c r="CN265" i="6"/>
  <c r="DX265" i="6"/>
  <c r="AX265" i="6"/>
  <c r="CF265" i="6"/>
  <c r="AA265" i="6"/>
  <c r="CH265" i="6"/>
  <c r="CL265" i="6"/>
  <c r="AC265" i="6"/>
  <c r="AE265" i="6"/>
  <c r="V573" i="6"/>
  <c r="DI573" i="6"/>
  <c r="DK573" i="6"/>
  <c r="DA573" i="6"/>
  <c r="CF573" i="6"/>
  <c r="BS573" i="6"/>
  <c r="AC573" i="6"/>
  <c r="CH573" i="6"/>
  <c r="BU573" i="6"/>
  <c r="AE573" i="6"/>
  <c r="AI573" i="6"/>
  <c r="CJ573" i="6"/>
  <c r="BW573" i="6"/>
  <c r="AG573" i="6"/>
  <c r="CL573" i="6"/>
  <c r="CN573" i="6"/>
  <c r="AV573" i="6"/>
  <c r="CD573" i="6" s="1"/>
  <c r="AX573" i="6"/>
  <c r="ED573" i="6"/>
  <c r="BQ573" i="6"/>
  <c r="DC573" i="6"/>
  <c r="BM573" i="6"/>
  <c r="EJ573" i="6"/>
  <c r="DX573" i="6"/>
  <c r="BO573" i="6"/>
  <c r="DE573" i="6"/>
  <c r="DG573" i="6"/>
  <c r="DM573" i="6"/>
  <c r="BK573" i="6"/>
  <c r="AA573" i="6"/>
  <c r="AK573" i="6"/>
  <c r="AM573" i="6"/>
  <c r="Y573" i="6"/>
  <c r="V428" i="6"/>
  <c r="EJ428" i="6"/>
  <c r="DM428" i="6"/>
  <c r="CN428" i="6"/>
  <c r="DE428" i="6"/>
  <c r="DG428" i="6"/>
  <c r="AV428" i="6"/>
  <c r="CD428" i="6" s="1"/>
  <c r="DC428" i="6"/>
  <c r="DA428" i="6"/>
  <c r="DI428" i="6"/>
  <c r="CF428" i="6"/>
  <c r="BS428" i="6"/>
  <c r="DK428" i="6"/>
  <c r="CH428" i="6"/>
  <c r="BU428" i="6"/>
  <c r="CJ428" i="6"/>
  <c r="BW428" i="6"/>
  <c r="AK428" i="6"/>
  <c r="AM428" i="6"/>
  <c r="CL428" i="6"/>
  <c r="DX428" i="6"/>
  <c r="BM428" i="6"/>
  <c r="BO428" i="6"/>
  <c r="ED428" i="6"/>
  <c r="BK428" i="6"/>
  <c r="BQ428" i="6"/>
  <c r="AA428" i="6"/>
  <c r="Y428" i="6"/>
  <c r="AX428" i="6"/>
  <c r="AC428" i="6"/>
  <c r="AE428" i="6"/>
  <c r="AG428" i="6"/>
  <c r="AI428" i="6"/>
  <c r="V750" i="6"/>
  <c r="DM750" i="6"/>
  <c r="Y750" i="6"/>
  <c r="DI750" i="6"/>
  <c r="EJ750" i="6"/>
  <c r="DA750" i="6"/>
  <c r="DC750" i="6"/>
  <c r="BK750" i="6"/>
  <c r="BM750" i="6"/>
  <c r="BO750" i="6"/>
  <c r="AV750" i="6"/>
  <c r="CD750" i="6" s="1"/>
  <c r="BQ750" i="6"/>
  <c r="AX750" i="6"/>
  <c r="BW750" i="6"/>
  <c r="BS750" i="6"/>
  <c r="BU750" i="6"/>
  <c r="DX750" i="6"/>
  <c r="ED750" i="6"/>
  <c r="AI750" i="6"/>
  <c r="DE750" i="6"/>
  <c r="CJ750" i="6"/>
  <c r="AA750" i="6"/>
  <c r="CN750" i="6"/>
  <c r="AE750" i="6"/>
  <c r="DG750" i="6"/>
  <c r="CL750" i="6"/>
  <c r="AC750" i="6"/>
  <c r="DK750" i="6"/>
  <c r="AG750" i="6"/>
  <c r="AK750" i="6"/>
  <c r="AM750" i="6"/>
  <c r="CF750" i="6"/>
  <c r="CH750" i="6"/>
  <c r="V584" i="6"/>
  <c r="CL584" i="6"/>
  <c r="DA584" i="6"/>
  <c r="DC584" i="6"/>
  <c r="DX584" i="6"/>
  <c r="ED584" i="6"/>
  <c r="DI584" i="6"/>
  <c r="AM584" i="6"/>
  <c r="DK584" i="6"/>
  <c r="DG584" i="6"/>
  <c r="EJ584" i="6"/>
  <c r="BK584" i="6"/>
  <c r="AC584" i="6"/>
  <c r="AI584" i="6"/>
  <c r="AE584" i="6"/>
  <c r="AG584" i="6"/>
  <c r="BM584" i="6"/>
  <c r="BQ584" i="6"/>
  <c r="DE584" i="6"/>
  <c r="BO584" i="6"/>
  <c r="BS584" i="6"/>
  <c r="BU584" i="6"/>
  <c r="CF584" i="6"/>
  <c r="CH584" i="6"/>
  <c r="CJ584" i="6"/>
  <c r="AV584" i="6"/>
  <c r="CD584" i="6" s="1"/>
  <c r="BW584" i="6"/>
  <c r="AX584" i="6"/>
  <c r="DM584" i="6"/>
  <c r="Y584" i="6"/>
  <c r="CN584" i="6"/>
  <c r="AA584" i="6"/>
  <c r="AK584" i="6"/>
  <c r="V549" i="6"/>
  <c r="DI549" i="6"/>
  <c r="DC549" i="6"/>
  <c r="DE549" i="6"/>
  <c r="DX549" i="6"/>
  <c r="DG549" i="6"/>
  <c r="BM549" i="6"/>
  <c r="AM549" i="6"/>
  <c r="ED549" i="6"/>
  <c r="DK549" i="6"/>
  <c r="BO549" i="6"/>
  <c r="EJ549" i="6"/>
  <c r="CH549" i="6"/>
  <c r="DA549" i="6"/>
  <c r="BK549" i="6"/>
  <c r="BS549" i="6"/>
  <c r="DM549" i="6"/>
  <c r="CN549" i="6"/>
  <c r="AX549" i="6"/>
  <c r="AV549" i="6"/>
  <c r="CD549" i="6" s="1"/>
  <c r="CL549" i="6"/>
  <c r="AA549" i="6"/>
  <c r="Y549" i="6"/>
  <c r="CF549" i="6"/>
  <c r="AE549" i="6"/>
  <c r="AI549" i="6"/>
  <c r="CJ549" i="6"/>
  <c r="AC549" i="6"/>
  <c r="AG549" i="6"/>
  <c r="BQ549" i="6"/>
  <c r="BU549" i="6"/>
  <c r="BW549" i="6"/>
  <c r="AK549" i="6"/>
  <c r="V811" i="6"/>
  <c r="ED811" i="6"/>
  <c r="CH811" i="6"/>
  <c r="DM811" i="6"/>
  <c r="CF811" i="6"/>
  <c r="CJ811" i="6"/>
  <c r="DG811" i="6"/>
  <c r="DI811" i="6"/>
  <c r="DE811" i="6"/>
  <c r="DX811" i="6"/>
  <c r="EJ811" i="6"/>
  <c r="AV811" i="6"/>
  <c r="CD811" i="6" s="1"/>
  <c r="AX811" i="6"/>
  <c r="DA811" i="6"/>
  <c r="DC811" i="6"/>
  <c r="AE811" i="6"/>
  <c r="DK811" i="6"/>
  <c r="AG811" i="6"/>
  <c r="AK811" i="6"/>
  <c r="AM811" i="6"/>
  <c r="AI811" i="6"/>
  <c r="BS811" i="6"/>
  <c r="BW811" i="6"/>
  <c r="CL811" i="6"/>
  <c r="CN811" i="6"/>
  <c r="BO811" i="6"/>
  <c r="BQ811" i="6"/>
  <c r="BU811" i="6"/>
  <c r="AC811" i="6"/>
  <c r="Y811" i="6"/>
  <c r="AA811" i="6"/>
  <c r="BM811" i="6"/>
  <c r="BK811" i="6"/>
  <c r="V225" i="6"/>
  <c r="DA225" i="6"/>
  <c r="EJ225" i="6"/>
  <c r="CH225" i="6"/>
  <c r="BS225" i="6"/>
  <c r="CJ225" i="6"/>
  <c r="BU225" i="6"/>
  <c r="DC225" i="6"/>
  <c r="DG225" i="6"/>
  <c r="DE225" i="6"/>
  <c r="CF225" i="6"/>
  <c r="Y225" i="6"/>
  <c r="DX225" i="6"/>
  <c r="ED225" i="6"/>
  <c r="BM225" i="6"/>
  <c r="BO225" i="6"/>
  <c r="AX225" i="6"/>
  <c r="AA225" i="6"/>
  <c r="AV225" i="6"/>
  <c r="CD225" i="6" s="1"/>
  <c r="CL225" i="6"/>
  <c r="DM225" i="6"/>
  <c r="DK225" i="6"/>
  <c r="DI225" i="6"/>
  <c r="AC225" i="6"/>
  <c r="BQ225" i="6"/>
  <c r="CN225" i="6"/>
  <c r="BK225" i="6"/>
  <c r="AG225" i="6"/>
  <c r="BW225" i="6"/>
  <c r="AK225" i="6"/>
  <c r="AM225" i="6"/>
  <c r="AE225" i="6"/>
  <c r="AI225" i="6"/>
  <c r="V696" i="6"/>
  <c r="DX696" i="6"/>
  <c r="ED696" i="6"/>
  <c r="DI696" i="6"/>
  <c r="CN696" i="6"/>
  <c r="DM696" i="6"/>
  <c r="CH696" i="6"/>
  <c r="DA696" i="6"/>
  <c r="BW696" i="6"/>
  <c r="DC696" i="6"/>
  <c r="DE696" i="6"/>
  <c r="AV696" i="6"/>
  <c r="CD696" i="6" s="1"/>
  <c r="DG696" i="6"/>
  <c r="AX696" i="6"/>
  <c r="AM696" i="6"/>
  <c r="DK696" i="6"/>
  <c r="BK696" i="6"/>
  <c r="CF696" i="6"/>
  <c r="BM696" i="6"/>
  <c r="BS696" i="6"/>
  <c r="EJ696" i="6"/>
  <c r="BO696" i="6"/>
  <c r="AA696" i="6"/>
  <c r="AI696" i="6"/>
  <c r="AK696" i="6"/>
  <c r="CJ696" i="6"/>
  <c r="CL696" i="6"/>
  <c r="Y696" i="6"/>
  <c r="AC696" i="6"/>
  <c r="BQ696" i="6"/>
  <c r="BU696" i="6"/>
  <c r="AE696" i="6"/>
  <c r="AG696" i="6"/>
  <c r="V685" i="6"/>
  <c r="ED685" i="6"/>
  <c r="DA685" i="6"/>
  <c r="DG685" i="6"/>
  <c r="DI685" i="6"/>
  <c r="CF685" i="6"/>
  <c r="CH685" i="6"/>
  <c r="CJ685" i="6"/>
  <c r="Y685" i="6"/>
  <c r="EJ685" i="6"/>
  <c r="DX685" i="6"/>
  <c r="DC685" i="6"/>
  <c r="BM685" i="6"/>
  <c r="BO685" i="6"/>
  <c r="BQ685" i="6"/>
  <c r="CN685" i="6"/>
  <c r="BW685" i="6"/>
  <c r="DE685" i="6"/>
  <c r="CL685" i="6"/>
  <c r="BU685" i="6"/>
  <c r="DK685" i="6"/>
  <c r="DM685" i="6"/>
  <c r="BK685" i="6"/>
  <c r="BS685" i="6"/>
  <c r="AA685" i="6"/>
  <c r="AM685" i="6"/>
  <c r="AG685" i="6"/>
  <c r="AK685" i="6"/>
  <c r="AI685" i="6"/>
  <c r="AV685" i="6"/>
  <c r="CD685" i="6" s="1"/>
  <c r="AX685" i="6"/>
  <c r="AC685" i="6"/>
  <c r="AE685" i="6"/>
  <c r="V127" i="6"/>
  <c r="DM127" i="6"/>
  <c r="BU127" i="6"/>
  <c r="CF127" i="6"/>
  <c r="BW127" i="6"/>
  <c r="CL127" i="6"/>
  <c r="BM127" i="6"/>
  <c r="AX127" i="6"/>
  <c r="AE127" i="6"/>
  <c r="CN127" i="6"/>
  <c r="BO127" i="6"/>
  <c r="AG127" i="6"/>
  <c r="ED127" i="6"/>
  <c r="DE127" i="6"/>
  <c r="DK127" i="6"/>
  <c r="EJ127" i="6"/>
  <c r="DI127" i="6"/>
  <c r="DX127" i="6"/>
  <c r="DC127" i="6"/>
  <c r="DG127" i="6"/>
  <c r="CH127" i="6"/>
  <c r="CJ127" i="6"/>
  <c r="BK127" i="6"/>
  <c r="AI127" i="6"/>
  <c r="AK127" i="6"/>
  <c r="AM127" i="6"/>
  <c r="BS127" i="6"/>
  <c r="DA127" i="6"/>
  <c r="AV127" i="6"/>
  <c r="CD127" i="6" s="1"/>
  <c r="AA127" i="6"/>
  <c r="BQ127" i="6"/>
  <c r="AC127" i="6"/>
  <c r="Y127" i="6"/>
  <c r="V208" i="6"/>
  <c r="ED208" i="6"/>
  <c r="EJ208" i="6"/>
  <c r="BQ208" i="6"/>
  <c r="BS208" i="6"/>
  <c r="AV208" i="6"/>
  <c r="CD208" i="6" s="1"/>
  <c r="DM208" i="6"/>
  <c r="DX208" i="6"/>
  <c r="CN208" i="6"/>
  <c r="DA208" i="6"/>
  <c r="DC208" i="6"/>
  <c r="DE208" i="6"/>
  <c r="AE208" i="6"/>
  <c r="DG208" i="6"/>
  <c r="AG208" i="6"/>
  <c r="AK208" i="6"/>
  <c r="DI208" i="6"/>
  <c r="AX208" i="6"/>
  <c r="AI208" i="6"/>
  <c r="DK208" i="6"/>
  <c r="AM208" i="6"/>
  <c r="CJ208" i="6"/>
  <c r="BK208" i="6"/>
  <c r="CF208" i="6"/>
  <c r="BM208" i="6"/>
  <c r="CH208" i="6"/>
  <c r="CL208" i="6"/>
  <c r="BO208" i="6"/>
  <c r="Y208" i="6"/>
  <c r="AC208" i="6"/>
  <c r="AA208" i="6"/>
  <c r="BU208" i="6"/>
  <c r="BW208" i="6"/>
  <c r="V769" i="6"/>
  <c r="ED769" i="6"/>
  <c r="EJ769" i="6"/>
  <c r="DX769" i="6"/>
  <c r="DK769" i="6"/>
  <c r="DM769" i="6"/>
  <c r="CF769" i="6"/>
  <c r="CH769" i="6"/>
  <c r="BM769" i="6"/>
  <c r="AM769" i="6"/>
  <c r="BO769" i="6"/>
  <c r="DI769" i="6"/>
  <c r="DC769" i="6"/>
  <c r="DE769" i="6"/>
  <c r="AV769" i="6"/>
  <c r="CD769" i="6" s="1"/>
  <c r="DG769" i="6"/>
  <c r="AX769" i="6"/>
  <c r="DA769" i="6"/>
  <c r="BW769" i="6"/>
  <c r="AI769" i="6"/>
  <c r="AK769" i="6"/>
  <c r="BK769" i="6"/>
  <c r="BS769" i="6"/>
  <c r="BU769" i="6"/>
  <c r="CN769" i="6"/>
  <c r="CJ769" i="6"/>
  <c r="CL769" i="6"/>
  <c r="Y769" i="6"/>
  <c r="AA769" i="6"/>
  <c r="AC769" i="6"/>
  <c r="AG769" i="6"/>
  <c r="BQ769" i="6"/>
  <c r="AE769" i="6"/>
  <c r="V266" i="6"/>
  <c r="DX266" i="6"/>
  <c r="ED266" i="6"/>
  <c r="DM266" i="6"/>
  <c r="EJ266" i="6"/>
  <c r="DC266" i="6"/>
  <c r="DE266" i="6"/>
  <c r="DG266" i="6"/>
  <c r="CL266" i="6"/>
  <c r="CN266" i="6"/>
  <c r="DA266" i="6"/>
  <c r="BM266" i="6"/>
  <c r="DI266" i="6"/>
  <c r="BO266" i="6"/>
  <c r="DK266" i="6"/>
  <c r="BQ266" i="6"/>
  <c r="CF266" i="6"/>
  <c r="BS266" i="6"/>
  <c r="CH266" i="6"/>
  <c r="CJ266" i="6"/>
  <c r="BK266" i="6"/>
  <c r="Y266" i="6"/>
  <c r="BU266" i="6"/>
  <c r="AX266" i="6"/>
  <c r="BW266" i="6"/>
  <c r="AI266" i="6"/>
  <c r="AV266" i="6"/>
  <c r="CD266" i="6" s="1"/>
  <c r="AK266" i="6"/>
  <c r="AA266" i="6"/>
  <c r="AE266" i="6"/>
  <c r="AC266" i="6"/>
  <c r="AG266" i="6"/>
  <c r="AM266" i="6"/>
  <c r="V233" i="6"/>
  <c r="DX233" i="6"/>
  <c r="DI233" i="6"/>
  <c r="DM233" i="6"/>
  <c r="EJ233" i="6"/>
  <c r="DA233" i="6"/>
  <c r="CF233" i="6"/>
  <c r="DC233" i="6"/>
  <c r="DE233" i="6"/>
  <c r="CJ233" i="6"/>
  <c r="CL233" i="6"/>
  <c r="CN233" i="6"/>
  <c r="BO233" i="6"/>
  <c r="AE233" i="6"/>
  <c r="BQ233" i="6"/>
  <c r="AG233" i="6"/>
  <c r="BU233" i="6"/>
  <c r="AK233" i="6"/>
  <c r="BS233" i="6"/>
  <c r="AI233" i="6"/>
  <c r="DG233" i="6"/>
  <c r="BW233" i="6"/>
  <c r="CH233" i="6"/>
  <c r="BK233" i="6"/>
  <c r="Y233" i="6"/>
  <c r="AX233" i="6"/>
  <c r="AM233" i="6"/>
  <c r="AA233" i="6"/>
  <c r="AC233" i="6"/>
  <c r="ED233" i="6"/>
  <c r="BM233" i="6"/>
  <c r="AV233" i="6"/>
  <c r="CD233" i="6" s="1"/>
  <c r="DK233" i="6"/>
  <c r="V360" i="6"/>
  <c r="EJ360" i="6"/>
  <c r="DC360" i="6"/>
  <c r="DI360" i="6"/>
  <c r="DK360" i="6"/>
  <c r="BS360" i="6"/>
  <c r="BU360" i="6"/>
  <c r="Y360" i="6"/>
  <c r="DX360" i="6"/>
  <c r="BQ360" i="6"/>
  <c r="BW360" i="6"/>
  <c r="CF360" i="6"/>
  <c r="CH360" i="6"/>
  <c r="CJ360" i="6"/>
  <c r="CL360" i="6"/>
  <c r="CN360" i="6"/>
  <c r="BK360" i="6"/>
  <c r="BO360" i="6"/>
  <c r="ED360" i="6"/>
  <c r="BM360" i="6"/>
  <c r="AE360" i="6"/>
  <c r="AK360" i="6"/>
  <c r="DM360" i="6"/>
  <c r="AG360" i="6"/>
  <c r="DG360" i="6"/>
  <c r="AM360" i="6"/>
  <c r="DA360" i="6"/>
  <c r="AI360" i="6"/>
  <c r="DE360" i="6"/>
  <c r="AC360" i="6"/>
  <c r="AA360" i="6"/>
  <c r="AX360" i="6"/>
  <c r="AV360" i="6"/>
  <c r="CD360" i="6" s="1"/>
  <c r="V582" i="6"/>
  <c r="EJ582" i="6"/>
  <c r="DC582" i="6"/>
  <c r="DK582" i="6"/>
  <c r="DA582" i="6"/>
  <c r="DE582" i="6"/>
  <c r="AE582" i="6"/>
  <c r="AG582" i="6"/>
  <c r="DX582" i="6"/>
  <c r="ED582" i="6"/>
  <c r="DM582" i="6"/>
  <c r="DG582" i="6"/>
  <c r="DI582" i="6"/>
  <c r="BK582" i="6"/>
  <c r="AI582" i="6"/>
  <c r="AK582" i="6"/>
  <c r="BM582" i="6"/>
  <c r="AM582" i="6"/>
  <c r="CJ582" i="6"/>
  <c r="BW582" i="6"/>
  <c r="CF582" i="6"/>
  <c r="CH582" i="6"/>
  <c r="CL582" i="6"/>
  <c r="AA582" i="6"/>
  <c r="AC582" i="6"/>
  <c r="BO582" i="6"/>
  <c r="BQ582" i="6"/>
  <c r="CN582" i="6"/>
  <c r="BS582" i="6"/>
  <c r="BU582" i="6"/>
  <c r="AV582" i="6"/>
  <c r="CD582" i="6" s="1"/>
  <c r="Y582" i="6"/>
  <c r="AX582" i="6"/>
  <c r="V405" i="6"/>
  <c r="DA405" i="6"/>
  <c r="DX405" i="6"/>
  <c r="DE405" i="6"/>
  <c r="Y405" i="6"/>
  <c r="BK405" i="6"/>
  <c r="BM405" i="6"/>
  <c r="CH405" i="6"/>
  <c r="CJ405" i="6"/>
  <c r="CL405" i="6"/>
  <c r="BU405" i="6"/>
  <c r="DC405" i="6"/>
  <c r="BW405" i="6"/>
  <c r="DK405" i="6"/>
  <c r="DG405" i="6"/>
  <c r="DI405" i="6"/>
  <c r="AE405" i="6"/>
  <c r="BS405" i="6"/>
  <c r="AM405" i="6"/>
  <c r="AG405" i="6"/>
  <c r="BO405" i="6"/>
  <c r="AI405" i="6"/>
  <c r="BQ405" i="6"/>
  <c r="AK405" i="6"/>
  <c r="CN405" i="6"/>
  <c r="AA405" i="6"/>
  <c r="DM405" i="6"/>
  <c r="EJ405" i="6"/>
  <c r="ED405" i="6"/>
  <c r="AC405" i="6"/>
  <c r="CF405" i="6"/>
  <c r="AX405" i="6"/>
  <c r="AV405" i="6"/>
  <c r="CD405" i="6" s="1"/>
  <c r="V155" i="6"/>
  <c r="DX155" i="6"/>
  <c r="ED155" i="6"/>
  <c r="DI155" i="6"/>
  <c r="CF155" i="6"/>
  <c r="CH155" i="6"/>
  <c r="EJ155" i="6"/>
  <c r="Y155" i="6"/>
  <c r="DA155" i="6"/>
  <c r="DM155" i="6"/>
  <c r="DG155" i="6"/>
  <c r="DK155" i="6"/>
  <c r="BK155" i="6"/>
  <c r="CN155" i="6"/>
  <c r="DE155" i="6"/>
  <c r="BQ155" i="6"/>
  <c r="BM155" i="6"/>
  <c r="BS155" i="6"/>
  <c r="BO155" i="6"/>
  <c r="CJ155" i="6"/>
  <c r="CL155" i="6"/>
  <c r="AE155" i="6"/>
  <c r="BU155" i="6"/>
  <c r="AG155" i="6"/>
  <c r="AV155" i="6"/>
  <c r="CD155" i="6" s="1"/>
  <c r="AA155" i="6"/>
  <c r="AX155" i="6"/>
  <c r="AC155" i="6"/>
  <c r="AM155" i="6"/>
  <c r="BW155" i="6"/>
  <c r="AI155" i="6"/>
  <c r="AK155" i="6"/>
  <c r="DC155" i="6"/>
  <c r="V567" i="6"/>
  <c r="DM567" i="6"/>
  <c r="DI567" i="6"/>
  <c r="AX567" i="6"/>
  <c r="AE567" i="6"/>
  <c r="AG567" i="6"/>
  <c r="DA567" i="6"/>
  <c r="DX567" i="6"/>
  <c r="ED567" i="6"/>
  <c r="EJ567" i="6"/>
  <c r="BU567" i="6"/>
  <c r="BW567" i="6"/>
  <c r="AK567" i="6"/>
  <c r="AM567" i="6"/>
  <c r="CH567" i="6"/>
  <c r="CJ567" i="6"/>
  <c r="BK567" i="6"/>
  <c r="CF567" i="6"/>
  <c r="DC567" i="6"/>
  <c r="BM567" i="6"/>
  <c r="DE567" i="6"/>
  <c r="DG567" i="6"/>
  <c r="BS567" i="6"/>
  <c r="DK567" i="6"/>
  <c r="BO567" i="6"/>
  <c r="AA567" i="6"/>
  <c r="AC567" i="6"/>
  <c r="AI567" i="6"/>
  <c r="CL567" i="6"/>
  <c r="AV567" i="6"/>
  <c r="CD567" i="6" s="1"/>
  <c r="CN567" i="6"/>
  <c r="BQ567" i="6"/>
  <c r="Y567" i="6"/>
  <c r="V627" i="6"/>
  <c r="DM627" i="6"/>
  <c r="DK627" i="6"/>
  <c r="DI627" i="6"/>
  <c r="DE627" i="6"/>
  <c r="AX627" i="6"/>
  <c r="AE627" i="6"/>
  <c r="DG627" i="6"/>
  <c r="AG627" i="6"/>
  <c r="CF627" i="6"/>
  <c r="EJ627" i="6"/>
  <c r="DA627" i="6"/>
  <c r="CH627" i="6"/>
  <c r="CJ627" i="6"/>
  <c r="AI627" i="6"/>
  <c r="AV627" i="6"/>
  <c r="CD627" i="6" s="1"/>
  <c r="AK627" i="6"/>
  <c r="BK627" i="6"/>
  <c r="AM627" i="6"/>
  <c r="ED627" i="6"/>
  <c r="CL627" i="6"/>
  <c r="BQ627" i="6"/>
  <c r="BU627" i="6"/>
  <c r="DC627" i="6"/>
  <c r="BO627" i="6"/>
  <c r="BS627" i="6"/>
  <c r="DX627" i="6"/>
  <c r="AA627" i="6"/>
  <c r="Y627" i="6"/>
  <c r="CN627" i="6"/>
  <c r="BM627" i="6"/>
  <c r="AC627" i="6"/>
  <c r="BW627" i="6"/>
  <c r="V41" i="6"/>
  <c r="EJ41" i="6"/>
  <c r="CH41" i="6"/>
  <c r="DA41" i="6"/>
  <c r="DC41" i="6"/>
  <c r="DM41" i="6"/>
  <c r="CN41" i="6"/>
  <c r="DI41" i="6"/>
  <c r="ED41" i="6"/>
  <c r="DE41" i="6"/>
  <c r="DG41" i="6"/>
  <c r="DK41" i="6"/>
  <c r="DX41" i="6"/>
  <c r="BW41" i="6"/>
  <c r="AI41" i="6"/>
  <c r="AV41" i="6"/>
  <c r="CD41" i="6" s="1"/>
  <c r="AK41" i="6"/>
  <c r="AX41" i="6"/>
  <c r="AM41" i="6"/>
  <c r="Y41" i="6"/>
  <c r="AE41" i="6"/>
  <c r="AG41" i="6"/>
  <c r="AA41" i="6"/>
  <c r="AC41" i="6"/>
  <c r="BO41" i="6"/>
  <c r="BS41" i="6"/>
  <c r="CL41" i="6"/>
  <c r="BK41" i="6"/>
  <c r="CF41" i="6"/>
  <c r="CJ41" i="6"/>
  <c r="BM41" i="6"/>
  <c r="BQ41" i="6"/>
  <c r="BU41" i="6"/>
  <c r="V754" i="6"/>
  <c r="CL754" i="6"/>
  <c r="DK754" i="6"/>
  <c r="DM754" i="6"/>
  <c r="DG754" i="6"/>
  <c r="DI754" i="6"/>
  <c r="BW754" i="6"/>
  <c r="AM754" i="6"/>
  <c r="DX754" i="6"/>
  <c r="ED754" i="6"/>
  <c r="EJ754" i="6"/>
  <c r="DA754" i="6"/>
  <c r="DC754" i="6"/>
  <c r="CJ754" i="6"/>
  <c r="CN754" i="6"/>
  <c r="AA754" i="6"/>
  <c r="DE754" i="6"/>
  <c r="Y754" i="6"/>
  <c r="BS754" i="6"/>
  <c r="BU754" i="6"/>
  <c r="BO754" i="6"/>
  <c r="AC754" i="6"/>
  <c r="AE754" i="6"/>
  <c r="CF754" i="6"/>
  <c r="CH754" i="6"/>
  <c r="AX754" i="6"/>
  <c r="AG754" i="6"/>
  <c r="AK754" i="6"/>
  <c r="AI754" i="6"/>
  <c r="AV754" i="6"/>
  <c r="CD754" i="6" s="1"/>
  <c r="BK754" i="6"/>
  <c r="BM754" i="6"/>
  <c r="BQ754" i="6"/>
  <c r="V239" i="6"/>
  <c r="ED239" i="6"/>
  <c r="EJ239" i="6"/>
  <c r="DE239" i="6"/>
  <c r="DM239" i="6"/>
  <c r="DA239" i="6"/>
  <c r="CH239" i="6"/>
  <c r="BW239" i="6"/>
  <c r="CJ239" i="6"/>
  <c r="BK239" i="6"/>
  <c r="AM239" i="6"/>
  <c r="BM239" i="6"/>
  <c r="DX239" i="6"/>
  <c r="BQ239" i="6"/>
  <c r="BS239" i="6"/>
  <c r="DC239" i="6"/>
  <c r="DI239" i="6"/>
  <c r="DK239" i="6"/>
  <c r="CF239" i="6"/>
  <c r="AA239" i="6"/>
  <c r="AC239" i="6"/>
  <c r="AX239" i="6"/>
  <c r="AE239" i="6"/>
  <c r="CL239" i="6"/>
  <c r="AV239" i="6"/>
  <c r="CD239" i="6" s="1"/>
  <c r="AG239" i="6"/>
  <c r="CN239" i="6"/>
  <c r="Y239" i="6"/>
  <c r="AI239" i="6"/>
  <c r="BO239" i="6"/>
  <c r="AK239" i="6"/>
  <c r="BU239" i="6"/>
  <c r="DG239" i="6"/>
  <c r="V498" i="6"/>
  <c r="DG498" i="6"/>
  <c r="DI498" i="6"/>
  <c r="DK498" i="6"/>
  <c r="DM498" i="6"/>
  <c r="CF498" i="6"/>
  <c r="AV498" i="6"/>
  <c r="CD498" i="6" s="1"/>
  <c r="ED498" i="6"/>
  <c r="CH498" i="6"/>
  <c r="CL498" i="6"/>
  <c r="CN498" i="6"/>
  <c r="DX498" i="6"/>
  <c r="AC498" i="6"/>
  <c r="AI498" i="6"/>
  <c r="AX498" i="6"/>
  <c r="AE498" i="6"/>
  <c r="BK498" i="6"/>
  <c r="AG498" i="6"/>
  <c r="BW498" i="6"/>
  <c r="DE498" i="6"/>
  <c r="CJ498" i="6"/>
  <c r="DA498" i="6"/>
  <c r="DC498" i="6"/>
  <c r="BM498" i="6"/>
  <c r="EJ498" i="6"/>
  <c r="AA498" i="6"/>
  <c r="AM498" i="6"/>
  <c r="AK498" i="6"/>
  <c r="BO498" i="6"/>
  <c r="BQ498" i="6"/>
  <c r="BS498" i="6"/>
  <c r="BU498" i="6"/>
  <c r="Y498" i="6"/>
  <c r="V393" i="6"/>
  <c r="DX393" i="6"/>
  <c r="DI393" i="6"/>
  <c r="DC393" i="6"/>
  <c r="ED393" i="6"/>
  <c r="CL393" i="6"/>
  <c r="EJ393" i="6"/>
  <c r="CN393" i="6"/>
  <c r="DA393" i="6"/>
  <c r="DG393" i="6"/>
  <c r="DE393" i="6"/>
  <c r="CF393" i="6"/>
  <c r="CH393" i="6"/>
  <c r="CJ393" i="6"/>
  <c r="BQ393" i="6"/>
  <c r="BS393" i="6"/>
  <c r="BU393" i="6"/>
  <c r="BM393" i="6"/>
  <c r="AX393" i="6"/>
  <c r="AA393" i="6"/>
  <c r="BO393" i="6"/>
  <c r="BW393" i="6"/>
  <c r="Y393" i="6"/>
  <c r="DM393" i="6"/>
  <c r="AM393" i="6"/>
  <c r="DK393" i="6"/>
  <c r="AC393" i="6"/>
  <c r="AE393" i="6"/>
  <c r="AV393" i="6"/>
  <c r="CD393" i="6" s="1"/>
  <c r="BK393" i="6"/>
  <c r="AG393" i="6"/>
  <c r="AK393" i="6"/>
  <c r="AI393" i="6"/>
  <c r="V818" i="6"/>
  <c r="EJ818" i="6"/>
  <c r="ED818" i="6"/>
  <c r="CH818" i="6"/>
  <c r="CJ818" i="6"/>
  <c r="DG818" i="6"/>
  <c r="DI818" i="6"/>
  <c r="AV818" i="6"/>
  <c r="CD818" i="6" s="1"/>
  <c r="BS818" i="6"/>
  <c r="BU818" i="6"/>
  <c r="BW818" i="6"/>
  <c r="AA818" i="6"/>
  <c r="Y818" i="6"/>
  <c r="DM818" i="6"/>
  <c r="AX818" i="6"/>
  <c r="AI818" i="6"/>
  <c r="AK818" i="6"/>
  <c r="AM818" i="6"/>
  <c r="BQ818" i="6"/>
  <c r="DA818" i="6"/>
  <c r="AC818" i="6"/>
  <c r="AE818" i="6"/>
  <c r="DX818" i="6"/>
  <c r="BM818" i="6"/>
  <c r="BK818" i="6"/>
  <c r="CL818" i="6"/>
  <c r="CN818" i="6"/>
  <c r="DC818" i="6"/>
  <c r="DE818" i="6"/>
  <c r="BO818" i="6"/>
  <c r="AG818" i="6"/>
  <c r="CF818" i="6"/>
  <c r="DK818" i="6"/>
  <c r="V416" i="6"/>
  <c r="DG416" i="6"/>
  <c r="DC416" i="6"/>
  <c r="DE416" i="6"/>
  <c r="DM416" i="6"/>
  <c r="DI416" i="6"/>
  <c r="CF416" i="6"/>
  <c r="DK416" i="6"/>
  <c r="CH416" i="6"/>
  <c r="DX416" i="6"/>
  <c r="ED416" i="6"/>
  <c r="EJ416" i="6"/>
  <c r="CJ416" i="6"/>
  <c r="CL416" i="6"/>
  <c r="CN416" i="6"/>
  <c r="BM416" i="6"/>
  <c r="AV416" i="6"/>
  <c r="CD416" i="6" s="1"/>
  <c r="AE416" i="6"/>
  <c r="BO416" i="6"/>
  <c r="AX416" i="6"/>
  <c r="Y416" i="6"/>
  <c r="AC416" i="6"/>
  <c r="BU416" i="6"/>
  <c r="BW416" i="6"/>
  <c r="BQ416" i="6"/>
  <c r="AA416" i="6"/>
  <c r="BS416" i="6"/>
  <c r="AG416" i="6"/>
  <c r="AM416" i="6"/>
  <c r="DA416" i="6"/>
  <c r="BK416" i="6"/>
  <c r="AI416" i="6"/>
  <c r="AK416" i="6"/>
  <c r="V91" i="6"/>
  <c r="CH91" i="6"/>
  <c r="BQ91" i="6"/>
  <c r="BU91" i="6"/>
  <c r="DA91" i="6"/>
  <c r="BW91" i="6"/>
  <c r="DC91" i="6"/>
  <c r="ED91" i="6"/>
  <c r="DM91" i="6"/>
  <c r="CJ91" i="6"/>
  <c r="BK91" i="6"/>
  <c r="BM91" i="6"/>
  <c r="AV91" i="6"/>
  <c r="CD91" i="6" s="1"/>
  <c r="BO91" i="6"/>
  <c r="AX91" i="6"/>
  <c r="CN91" i="6"/>
  <c r="Y91" i="6"/>
  <c r="AC91" i="6"/>
  <c r="AA91" i="6"/>
  <c r="DX91" i="6"/>
  <c r="AK91" i="6"/>
  <c r="AM91" i="6"/>
  <c r="CL91" i="6"/>
  <c r="CF91" i="6"/>
  <c r="BS91" i="6"/>
  <c r="DG91" i="6"/>
  <c r="DK91" i="6"/>
  <c r="DE91" i="6"/>
  <c r="DI91" i="6"/>
  <c r="AE91" i="6"/>
  <c r="EJ91" i="6"/>
  <c r="AI91" i="6"/>
  <c r="AG91" i="6"/>
  <c r="V153" i="6"/>
  <c r="DX153" i="6"/>
  <c r="DI153" i="6"/>
  <c r="DG153" i="6"/>
  <c r="ED153" i="6"/>
  <c r="DK153" i="6"/>
  <c r="DA153" i="6"/>
  <c r="BO153" i="6"/>
  <c r="BQ153" i="6"/>
  <c r="CN153" i="6"/>
  <c r="CL153" i="6"/>
  <c r="AG153" i="6"/>
  <c r="AI153" i="6"/>
  <c r="EJ153" i="6"/>
  <c r="AK153" i="6"/>
  <c r="AM153" i="6"/>
  <c r="BU153" i="6"/>
  <c r="DM153" i="6"/>
  <c r="BW153" i="6"/>
  <c r="DE153" i="6"/>
  <c r="DC153" i="6"/>
  <c r="BM153" i="6"/>
  <c r="BK153" i="6"/>
  <c r="CF153" i="6"/>
  <c r="CH153" i="6"/>
  <c r="Y153" i="6"/>
  <c r="AA153" i="6"/>
  <c r="CJ153" i="6"/>
  <c r="AV153" i="6"/>
  <c r="CD153" i="6" s="1"/>
  <c r="AX153" i="6"/>
  <c r="AC153" i="6"/>
  <c r="AE153" i="6"/>
  <c r="BS153" i="6"/>
  <c r="V250" i="6"/>
  <c r="EJ250" i="6"/>
  <c r="DK250" i="6"/>
  <c r="ED250" i="6"/>
  <c r="Y250" i="6"/>
  <c r="DG250" i="6"/>
  <c r="CH250" i="6"/>
  <c r="DM250" i="6"/>
  <c r="CF250" i="6"/>
  <c r="BK250" i="6"/>
  <c r="DA250" i="6"/>
  <c r="BM250" i="6"/>
  <c r="DC250" i="6"/>
  <c r="CN250" i="6"/>
  <c r="BQ250" i="6"/>
  <c r="BS250" i="6"/>
  <c r="BU250" i="6"/>
  <c r="DX250" i="6"/>
  <c r="AV250" i="6"/>
  <c r="CD250" i="6" s="1"/>
  <c r="AM250" i="6"/>
  <c r="AX250" i="6"/>
  <c r="AA250" i="6"/>
  <c r="CJ250" i="6"/>
  <c r="AE250" i="6"/>
  <c r="CL250" i="6"/>
  <c r="DE250" i="6"/>
  <c r="DI250" i="6"/>
  <c r="AC250" i="6"/>
  <c r="BW250" i="6"/>
  <c r="BO250" i="6"/>
  <c r="AG250" i="6"/>
  <c r="AI250" i="6"/>
  <c r="AK250" i="6"/>
  <c r="V747" i="6"/>
  <c r="EJ747" i="6"/>
  <c r="DK747" i="6"/>
  <c r="DM747" i="6"/>
  <c r="CH747" i="6"/>
  <c r="AX747" i="6"/>
  <c r="AE747" i="6"/>
  <c r="CJ747" i="6"/>
  <c r="AG747" i="6"/>
  <c r="ED747" i="6"/>
  <c r="CN747" i="6"/>
  <c r="DE747" i="6"/>
  <c r="DG747" i="6"/>
  <c r="AV747" i="6"/>
  <c r="CD747" i="6" s="1"/>
  <c r="DI747" i="6"/>
  <c r="DC747" i="6"/>
  <c r="CF747" i="6"/>
  <c r="DA747" i="6"/>
  <c r="CL747" i="6"/>
  <c r="BU747" i="6"/>
  <c r="BK747" i="6"/>
  <c r="BM747" i="6"/>
  <c r="BO747" i="6"/>
  <c r="DX747" i="6"/>
  <c r="BQ747" i="6"/>
  <c r="Y747" i="6"/>
  <c r="BS747" i="6"/>
  <c r="AA747" i="6"/>
  <c r="BW747" i="6"/>
  <c r="AM747" i="6"/>
  <c r="AC747" i="6"/>
  <c r="AI747" i="6"/>
  <c r="AK747" i="6"/>
  <c r="V603" i="6"/>
  <c r="DX603" i="6"/>
  <c r="DK603" i="6"/>
  <c r="DA603" i="6"/>
  <c r="DC603" i="6"/>
  <c r="DE603" i="6"/>
  <c r="DG603" i="6"/>
  <c r="CF603" i="6"/>
  <c r="BQ603" i="6"/>
  <c r="CH603" i="6"/>
  <c r="BS603" i="6"/>
  <c r="ED603" i="6"/>
  <c r="DM603" i="6"/>
  <c r="BW603" i="6"/>
  <c r="AV603" i="6"/>
  <c r="CD603" i="6" s="1"/>
  <c r="AK603" i="6"/>
  <c r="AM603" i="6"/>
  <c r="AX603" i="6"/>
  <c r="AA603" i="6"/>
  <c r="AG603" i="6"/>
  <c r="EJ603" i="6"/>
  <c r="AC603" i="6"/>
  <c r="AI603" i="6"/>
  <c r="AE603" i="6"/>
  <c r="BO603" i="6"/>
  <c r="Y603" i="6"/>
  <c r="CN603" i="6"/>
  <c r="DI603" i="6"/>
  <c r="CJ603" i="6"/>
  <c r="CL603" i="6"/>
  <c r="BK603" i="6"/>
  <c r="BM603" i="6"/>
  <c r="BU603" i="6"/>
  <c r="V332" i="6"/>
  <c r="EJ332" i="6"/>
  <c r="DX332" i="6"/>
  <c r="ED332" i="6"/>
  <c r="DE332" i="6"/>
  <c r="DG332" i="6"/>
  <c r="AE332" i="6"/>
  <c r="AG332" i="6"/>
  <c r="CJ332" i="6"/>
  <c r="DA332" i="6"/>
  <c r="BU332" i="6"/>
  <c r="CF332" i="6"/>
  <c r="BW332" i="6"/>
  <c r="CH332" i="6"/>
  <c r="BO332" i="6"/>
  <c r="AI332" i="6"/>
  <c r="AX332" i="6"/>
  <c r="CN332" i="6"/>
  <c r="DC332" i="6"/>
  <c r="BQ332" i="6"/>
  <c r="AK332" i="6"/>
  <c r="DM332" i="6"/>
  <c r="CL332" i="6"/>
  <c r="DI332" i="6"/>
  <c r="BS332" i="6"/>
  <c r="AV332" i="6"/>
  <c r="CD332" i="6" s="1"/>
  <c r="AM332" i="6"/>
  <c r="DK332" i="6"/>
  <c r="BK332" i="6"/>
  <c r="Y332" i="6"/>
  <c r="BM332" i="6"/>
  <c r="AA332" i="6"/>
  <c r="AC332" i="6"/>
  <c r="V832" i="6"/>
  <c r="DM832" i="6"/>
  <c r="DE832" i="6"/>
  <c r="CH832" i="6"/>
  <c r="DG832" i="6"/>
  <c r="CJ832" i="6"/>
  <c r="DI832" i="6"/>
  <c r="BK832" i="6"/>
  <c r="AE832" i="6"/>
  <c r="DK832" i="6"/>
  <c r="BM832" i="6"/>
  <c r="AG832" i="6"/>
  <c r="EJ832" i="6"/>
  <c r="DX832" i="6"/>
  <c r="DA832" i="6"/>
  <c r="DC832" i="6"/>
  <c r="BO832" i="6"/>
  <c r="BQ832" i="6"/>
  <c r="AI832" i="6"/>
  <c r="CF832" i="6"/>
  <c r="CL832" i="6"/>
  <c r="AK832" i="6"/>
  <c r="AM832" i="6"/>
  <c r="CN832" i="6"/>
  <c r="Y832" i="6"/>
  <c r="BS832" i="6"/>
  <c r="BU832" i="6"/>
  <c r="BW832" i="6"/>
  <c r="AV832" i="6"/>
  <c r="CD832" i="6" s="1"/>
  <c r="AX832" i="6"/>
  <c r="AA832" i="6"/>
  <c r="ED832" i="6"/>
  <c r="AC832" i="6"/>
  <c r="V452" i="6"/>
  <c r="EJ452" i="6"/>
  <c r="DA452" i="6"/>
  <c r="DC452" i="6"/>
  <c r="BK452" i="6"/>
  <c r="AE452" i="6"/>
  <c r="BM452" i="6"/>
  <c r="AG452" i="6"/>
  <c r="ED452" i="6"/>
  <c r="DX452" i="6"/>
  <c r="CJ452" i="6"/>
  <c r="DG452" i="6"/>
  <c r="BU452" i="6"/>
  <c r="DI452" i="6"/>
  <c r="BW452" i="6"/>
  <c r="DK452" i="6"/>
  <c r="DE452" i="6"/>
  <c r="AV452" i="6"/>
  <c r="CD452" i="6" s="1"/>
  <c r="AX452" i="6"/>
  <c r="DM452" i="6"/>
  <c r="CH452" i="6"/>
  <c r="CF452" i="6"/>
  <c r="AM452" i="6"/>
  <c r="AA452" i="6"/>
  <c r="AI452" i="6"/>
  <c r="AC452" i="6"/>
  <c r="CL452" i="6"/>
  <c r="CN452" i="6"/>
  <c r="BO452" i="6"/>
  <c r="BQ452" i="6"/>
  <c r="BS452" i="6"/>
  <c r="Y452" i="6"/>
  <c r="AK452" i="6"/>
  <c r="V163" i="6"/>
  <c r="ED163" i="6"/>
  <c r="DX163" i="6"/>
  <c r="DA163" i="6"/>
  <c r="DC163" i="6"/>
  <c r="DI163" i="6"/>
  <c r="DK163" i="6"/>
  <c r="BK163" i="6"/>
  <c r="BM163" i="6"/>
  <c r="DG163" i="6"/>
  <c r="CL163" i="6"/>
  <c r="DE163" i="6"/>
  <c r="CH163" i="6"/>
  <c r="DM163" i="6"/>
  <c r="CN163" i="6"/>
  <c r="Y163" i="6"/>
  <c r="AA163" i="6"/>
  <c r="BW163" i="6"/>
  <c r="AC163" i="6"/>
  <c r="AE163" i="6"/>
  <c r="CF163" i="6"/>
  <c r="AG163" i="6"/>
  <c r="EJ163" i="6"/>
  <c r="BQ163" i="6"/>
  <c r="BS163" i="6"/>
  <c r="CJ163" i="6"/>
  <c r="AX163" i="6"/>
  <c r="AK163" i="6"/>
  <c r="AI163" i="6"/>
  <c r="BU163" i="6"/>
  <c r="AM163" i="6"/>
  <c r="BO163" i="6"/>
  <c r="AV163" i="6"/>
  <c r="CD163" i="6" s="1"/>
  <c r="V658" i="6"/>
  <c r="DK658" i="6"/>
  <c r="DM658" i="6"/>
  <c r="CF658" i="6"/>
  <c r="AV658" i="6"/>
  <c r="CD658" i="6" s="1"/>
  <c r="DE658" i="6"/>
  <c r="DX658" i="6"/>
  <c r="ED658" i="6"/>
  <c r="EJ658" i="6"/>
  <c r="DA658" i="6"/>
  <c r="AX658" i="6"/>
  <c r="CH658" i="6"/>
  <c r="AI658" i="6"/>
  <c r="CJ658" i="6"/>
  <c r="AK658" i="6"/>
  <c r="CL658" i="6"/>
  <c r="AM658" i="6"/>
  <c r="CN658" i="6"/>
  <c r="DC658" i="6"/>
  <c r="BK658" i="6"/>
  <c r="DG658" i="6"/>
  <c r="DI658" i="6"/>
  <c r="BO658" i="6"/>
  <c r="Y658" i="6"/>
  <c r="BQ658" i="6"/>
  <c r="AA658" i="6"/>
  <c r="BS658" i="6"/>
  <c r="BU658" i="6"/>
  <c r="BW658" i="6"/>
  <c r="BM658" i="6"/>
  <c r="AE658" i="6"/>
  <c r="AG658" i="6"/>
  <c r="AC658" i="6"/>
  <c r="V469" i="6"/>
  <c r="DG469" i="6"/>
  <c r="DI469" i="6"/>
  <c r="EJ469" i="6"/>
  <c r="BM469" i="6"/>
  <c r="AM469" i="6"/>
  <c r="BO469" i="6"/>
  <c r="DM469" i="6"/>
  <c r="DX469" i="6"/>
  <c r="CJ469" i="6"/>
  <c r="CL469" i="6"/>
  <c r="CN469" i="6"/>
  <c r="ED469" i="6"/>
  <c r="AV469" i="6"/>
  <c r="CD469" i="6" s="1"/>
  <c r="AX469" i="6"/>
  <c r="DK469" i="6"/>
  <c r="BK469" i="6"/>
  <c r="AE469" i="6"/>
  <c r="AG469" i="6"/>
  <c r="AI469" i="6"/>
  <c r="DA469" i="6"/>
  <c r="DC469" i="6"/>
  <c r="CF469" i="6"/>
  <c r="DE469" i="6"/>
  <c r="CH469" i="6"/>
  <c r="AC469" i="6"/>
  <c r="AK469" i="6"/>
  <c r="BQ469" i="6"/>
  <c r="BS469" i="6"/>
  <c r="Y469" i="6"/>
  <c r="AA469" i="6"/>
  <c r="BU469" i="6"/>
  <c r="BW469" i="6"/>
  <c r="V558" i="6"/>
  <c r="DX558" i="6"/>
  <c r="DI558" i="6"/>
  <c r="DK558" i="6"/>
  <c r="DM558" i="6"/>
  <c r="CL558" i="6"/>
  <c r="CN558" i="6"/>
  <c r="AV558" i="6"/>
  <c r="CD558" i="6" s="1"/>
  <c r="DG558" i="6"/>
  <c r="ED558" i="6"/>
  <c r="BO558" i="6"/>
  <c r="CF558" i="6"/>
  <c r="BQ558" i="6"/>
  <c r="CH558" i="6"/>
  <c r="BS558" i="6"/>
  <c r="AX558" i="6"/>
  <c r="EJ558" i="6"/>
  <c r="AA558" i="6"/>
  <c r="AK558" i="6"/>
  <c r="AC558" i="6"/>
  <c r="AE558" i="6"/>
  <c r="AG558" i="6"/>
  <c r="AI558" i="6"/>
  <c r="CJ558" i="6"/>
  <c r="DC558" i="6"/>
  <c r="DE558" i="6"/>
  <c r="BK558" i="6"/>
  <c r="BM558" i="6"/>
  <c r="Y558" i="6"/>
  <c r="AM558" i="6"/>
  <c r="BU558" i="6"/>
  <c r="BW558" i="6"/>
  <c r="DA558" i="6"/>
  <c r="V248" i="6"/>
  <c r="DM248" i="6"/>
  <c r="DG248" i="6"/>
  <c r="DI248" i="6"/>
  <c r="BQ248" i="6"/>
  <c r="DA248" i="6"/>
  <c r="BS248" i="6"/>
  <c r="DK248" i="6"/>
  <c r="CJ248" i="6"/>
  <c r="BU248" i="6"/>
  <c r="CL248" i="6"/>
  <c r="BW248" i="6"/>
  <c r="AV248" i="6"/>
  <c r="CD248" i="6" s="1"/>
  <c r="DX248" i="6"/>
  <c r="DE248" i="6"/>
  <c r="DC248" i="6"/>
  <c r="Y248" i="6"/>
  <c r="AA248" i="6"/>
  <c r="AC248" i="6"/>
  <c r="AE248" i="6"/>
  <c r="CN248" i="6"/>
  <c r="BK248" i="6"/>
  <c r="ED248" i="6"/>
  <c r="EJ248" i="6"/>
  <c r="AI248" i="6"/>
  <c r="AX248" i="6"/>
  <c r="AG248" i="6"/>
  <c r="AK248" i="6"/>
  <c r="CF248" i="6"/>
  <c r="CH248" i="6"/>
  <c r="AM248" i="6"/>
  <c r="BM248" i="6"/>
  <c r="BO248" i="6"/>
  <c r="V761" i="6"/>
  <c r="CH761" i="6"/>
  <c r="DX761" i="6"/>
  <c r="ED761" i="6"/>
  <c r="DE761" i="6"/>
  <c r="DG761" i="6"/>
  <c r="CF761" i="6"/>
  <c r="EJ761" i="6"/>
  <c r="CL761" i="6"/>
  <c r="CN761" i="6"/>
  <c r="BQ761" i="6"/>
  <c r="BS761" i="6"/>
  <c r="BU761" i="6"/>
  <c r="DI761" i="6"/>
  <c r="BK761" i="6"/>
  <c r="DK761" i="6"/>
  <c r="DM761" i="6"/>
  <c r="AV761" i="6"/>
  <c r="CD761" i="6" s="1"/>
  <c r="AX761" i="6"/>
  <c r="BM761" i="6"/>
  <c r="BO761" i="6"/>
  <c r="DA761" i="6"/>
  <c r="DC761" i="6"/>
  <c r="CJ761" i="6"/>
  <c r="AC761" i="6"/>
  <c r="AG761" i="6"/>
  <c r="AE761" i="6"/>
  <c r="AA761" i="6"/>
  <c r="BW761" i="6"/>
  <c r="Y761" i="6"/>
  <c r="AK761" i="6"/>
  <c r="AI761" i="6"/>
  <c r="AM761" i="6"/>
  <c r="V34" i="6"/>
  <c r="CL34" i="6"/>
  <c r="BO34" i="6"/>
  <c r="EJ34" i="6"/>
  <c r="DC34" i="6"/>
  <c r="DE34" i="6"/>
  <c r="BS34" i="6"/>
  <c r="BU34" i="6"/>
  <c r="AM34" i="6"/>
  <c r="CF34" i="6"/>
  <c r="DI34" i="6"/>
  <c r="DA34" i="6"/>
  <c r="CN34" i="6"/>
  <c r="BQ34" i="6"/>
  <c r="BW34" i="6"/>
  <c r="AX34" i="6"/>
  <c r="AK34" i="6"/>
  <c r="DK34" i="6"/>
  <c r="DG34" i="6"/>
  <c r="DM34" i="6"/>
  <c r="DX34" i="6"/>
  <c r="CH34" i="6"/>
  <c r="AV34" i="6"/>
  <c r="CD34" i="6" s="1"/>
  <c r="CJ34" i="6"/>
  <c r="ED34" i="6"/>
  <c r="AA34" i="6"/>
  <c r="AC34" i="6"/>
  <c r="Y34" i="6"/>
  <c r="BK34" i="6"/>
  <c r="BM34" i="6"/>
  <c r="AE34" i="6"/>
  <c r="AG34" i="6"/>
  <c r="AI34" i="6"/>
  <c r="V601" i="6"/>
  <c r="DX601" i="6"/>
  <c r="CH601" i="6"/>
  <c r="EJ601" i="6"/>
  <c r="ED601" i="6"/>
  <c r="DM601" i="6"/>
  <c r="CF601" i="6"/>
  <c r="DG601" i="6"/>
  <c r="DI601" i="6"/>
  <c r="DK601" i="6"/>
  <c r="DA601" i="6"/>
  <c r="AX601" i="6"/>
  <c r="Y601" i="6"/>
  <c r="AA601" i="6"/>
  <c r="AE601" i="6"/>
  <c r="AC601" i="6"/>
  <c r="BK601" i="6"/>
  <c r="BU601" i="6"/>
  <c r="BM601" i="6"/>
  <c r="BS601" i="6"/>
  <c r="BO601" i="6"/>
  <c r="BQ601" i="6"/>
  <c r="CN601" i="6"/>
  <c r="DC601" i="6"/>
  <c r="DE601" i="6"/>
  <c r="BW601" i="6"/>
  <c r="AM601" i="6"/>
  <c r="CJ601" i="6"/>
  <c r="AV601" i="6"/>
  <c r="CD601" i="6" s="1"/>
  <c r="CL601" i="6"/>
  <c r="AG601" i="6"/>
  <c r="AI601" i="6"/>
  <c r="AK601" i="6"/>
  <c r="V252" i="6"/>
  <c r="EJ252" i="6"/>
  <c r="DI252" i="6"/>
  <c r="CH252" i="6"/>
  <c r="AE252" i="6"/>
  <c r="DK252" i="6"/>
  <c r="CJ252" i="6"/>
  <c r="BK252" i="6"/>
  <c r="AG252" i="6"/>
  <c r="DM252" i="6"/>
  <c r="DX252" i="6"/>
  <c r="CF252" i="6"/>
  <c r="DG252" i="6"/>
  <c r="DA252" i="6"/>
  <c r="CN252" i="6"/>
  <c r="DC252" i="6"/>
  <c r="BM252" i="6"/>
  <c r="BS252" i="6"/>
  <c r="ED252" i="6"/>
  <c r="DE252" i="6"/>
  <c r="BO252" i="6"/>
  <c r="BQ252" i="6"/>
  <c r="AV252" i="6"/>
  <c r="CD252" i="6" s="1"/>
  <c r="BU252" i="6"/>
  <c r="BW252" i="6"/>
  <c r="Y252" i="6"/>
  <c r="CL252" i="6"/>
  <c r="AI252" i="6"/>
  <c r="AK252" i="6"/>
  <c r="AM252" i="6"/>
  <c r="AX252" i="6"/>
  <c r="AA252" i="6"/>
  <c r="AC252" i="6"/>
  <c r="V542" i="6"/>
  <c r="DX542" i="6"/>
  <c r="DC542" i="6"/>
  <c r="DM542" i="6"/>
  <c r="AE542" i="6"/>
  <c r="AG542" i="6"/>
  <c r="DE542" i="6"/>
  <c r="DG542" i="6"/>
  <c r="CF542" i="6"/>
  <c r="CH542" i="6"/>
  <c r="BO542" i="6"/>
  <c r="BQ542" i="6"/>
  <c r="BS542" i="6"/>
  <c r="AK542" i="6"/>
  <c r="AM542" i="6"/>
  <c r="DA542" i="6"/>
  <c r="AV542" i="6"/>
  <c r="CD542" i="6" s="1"/>
  <c r="AX542" i="6"/>
  <c r="DI542" i="6"/>
  <c r="DK542" i="6"/>
  <c r="BK542" i="6"/>
  <c r="BU542" i="6"/>
  <c r="CJ542" i="6"/>
  <c r="CN542" i="6"/>
  <c r="BW542" i="6"/>
  <c r="AA542" i="6"/>
  <c r="CL542" i="6"/>
  <c r="AC542" i="6"/>
  <c r="BM542" i="6"/>
  <c r="AI542" i="6"/>
  <c r="ED542" i="6"/>
  <c r="EJ542" i="6"/>
  <c r="Y542" i="6"/>
  <c r="V132" i="6"/>
  <c r="EJ132" i="6"/>
  <c r="DX132" i="6"/>
  <c r="ED132" i="6"/>
  <c r="DI132" i="6"/>
  <c r="DG132" i="6"/>
  <c r="DK132" i="6"/>
  <c r="AE132" i="6"/>
  <c r="AG132" i="6"/>
  <c r="DE132" i="6"/>
  <c r="CH132" i="6"/>
  <c r="BO132" i="6"/>
  <c r="CJ132" i="6"/>
  <c r="BQ132" i="6"/>
  <c r="AC132" i="6"/>
  <c r="CL132" i="6"/>
  <c r="BS132" i="6"/>
  <c r="AI132" i="6"/>
  <c r="DC132" i="6"/>
  <c r="AA132" i="6"/>
  <c r="DM132" i="6"/>
  <c r="AV132" i="6"/>
  <c r="CD132" i="6" s="1"/>
  <c r="BK132" i="6"/>
  <c r="AX132" i="6"/>
  <c r="Y132" i="6"/>
  <c r="AK132" i="6"/>
  <c r="CF132" i="6"/>
  <c r="CN132" i="6"/>
  <c r="BM132" i="6"/>
  <c r="BW132" i="6"/>
  <c r="DA132" i="6"/>
  <c r="BU132" i="6"/>
  <c r="AM132" i="6"/>
  <c r="V622" i="6"/>
  <c r="EJ622" i="6"/>
  <c r="DC622" i="6"/>
  <c r="DA622" i="6"/>
  <c r="DE622" i="6"/>
  <c r="DX622" i="6"/>
  <c r="CN622" i="6"/>
  <c r="AE622" i="6"/>
  <c r="ED622" i="6"/>
  <c r="AG622" i="6"/>
  <c r="CL622" i="6"/>
  <c r="DG622" i="6"/>
  <c r="DI622" i="6"/>
  <c r="BK622" i="6"/>
  <c r="BQ622" i="6"/>
  <c r="BS622" i="6"/>
  <c r="BW622" i="6"/>
  <c r="BU622" i="6"/>
  <c r="CJ622" i="6"/>
  <c r="DK622" i="6"/>
  <c r="DM622" i="6"/>
  <c r="CF622" i="6"/>
  <c r="CH622" i="6"/>
  <c r="AV622" i="6"/>
  <c r="CD622" i="6" s="1"/>
  <c r="AX622" i="6"/>
  <c r="Y622" i="6"/>
  <c r="AM622" i="6"/>
  <c r="BM622" i="6"/>
  <c r="AA622" i="6"/>
  <c r="AI622" i="6"/>
  <c r="AC622" i="6"/>
  <c r="BO622" i="6"/>
  <c r="AK622" i="6"/>
  <c r="V287" i="6"/>
  <c r="DM287" i="6"/>
  <c r="DI287" i="6"/>
  <c r="CH287" i="6"/>
  <c r="AX287" i="6"/>
  <c r="AE287" i="6"/>
  <c r="DK287" i="6"/>
  <c r="CJ287" i="6"/>
  <c r="AG287" i="6"/>
  <c r="DX287" i="6"/>
  <c r="DE287" i="6"/>
  <c r="DC287" i="6"/>
  <c r="ED287" i="6"/>
  <c r="EJ287" i="6"/>
  <c r="CF287" i="6"/>
  <c r="CL287" i="6"/>
  <c r="CN287" i="6"/>
  <c r="Y287" i="6"/>
  <c r="AV287" i="6"/>
  <c r="CD287" i="6" s="1"/>
  <c r="BK287" i="6"/>
  <c r="BS287" i="6"/>
  <c r="BU287" i="6"/>
  <c r="BM287" i="6"/>
  <c r="BO287" i="6"/>
  <c r="BQ287" i="6"/>
  <c r="AI287" i="6"/>
  <c r="AK287" i="6"/>
  <c r="DA287" i="6"/>
  <c r="DG287" i="6"/>
  <c r="BW287" i="6"/>
  <c r="AA287" i="6"/>
  <c r="AC287" i="6"/>
  <c r="AM287" i="6"/>
  <c r="V726" i="6"/>
  <c r="DX726" i="6"/>
  <c r="BO726" i="6"/>
  <c r="BQ726" i="6"/>
  <c r="DA726" i="6"/>
  <c r="CJ726" i="6"/>
  <c r="EJ726" i="6"/>
  <c r="DI726" i="6"/>
  <c r="CN726" i="6"/>
  <c r="BS726" i="6"/>
  <c r="BU726" i="6"/>
  <c r="BW726" i="6"/>
  <c r="Y726" i="6"/>
  <c r="AE726" i="6"/>
  <c r="DC726" i="6"/>
  <c r="AA726" i="6"/>
  <c r="DK726" i="6"/>
  <c r="DE726" i="6"/>
  <c r="CF726" i="6"/>
  <c r="AC726" i="6"/>
  <c r="DG726" i="6"/>
  <c r="CH726" i="6"/>
  <c r="CL726" i="6"/>
  <c r="DM726" i="6"/>
  <c r="BM726" i="6"/>
  <c r="BK726" i="6"/>
  <c r="AI726" i="6"/>
  <c r="AK726" i="6"/>
  <c r="AM726" i="6"/>
  <c r="AG726" i="6"/>
  <c r="ED726" i="6"/>
  <c r="AV726" i="6"/>
  <c r="CD726" i="6" s="1"/>
  <c r="AX726" i="6"/>
  <c r="V274" i="6"/>
  <c r="CL274" i="6"/>
  <c r="DA274" i="6"/>
  <c r="CH274" i="6"/>
  <c r="BM274" i="6"/>
  <c r="CJ274" i="6"/>
  <c r="BO274" i="6"/>
  <c r="AM274" i="6"/>
  <c r="BK274" i="6"/>
  <c r="EJ274" i="6"/>
  <c r="DX274" i="6"/>
  <c r="BW274" i="6"/>
  <c r="ED274" i="6"/>
  <c r="DE274" i="6"/>
  <c r="DI274" i="6"/>
  <c r="CN274" i="6"/>
  <c r="DK274" i="6"/>
  <c r="Y274" i="6"/>
  <c r="DM274" i="6"/>
  <c r="BQ274" i="6"/>
  <c r="AC274" i="6"/>
  <c r="AE274" i="6"/>
  <c r="AG274" i="6"/>
  <c r="AI274" i="6"/>
  <c r="DC274" i="6"/>
  <c r="CF274" i="6"/>
  <c r="AA274" i="6"/>
  <c r="AV274" i="6"/>
  <c r="CD274" i="6" s="1"/>
  <c r="AX274" i="6"/>
  <c r="AK274" i="6"/>
  <c r="DG274" i="6"/>
  <c r="BS274" i="6"/>
  <c r="BU274" i="6"/>
  <c r="V293" i="6"/>
  <c r="DX293" i="6"/>
  <c r="DI293" i="6"/>
  <c r="DK293" i="6"/>
  <c r="DM293" i="6"/>
  <c r="BK293" i="6"/>
  <c r="BM293" i="6"/>
  <c r="CJ293" i="6"/>
  <c r="DA293" i="6"/>
  <c r="BS293" i="6"/>
  <c r="DC293" i="6"/>
  <c r="BU293" i="6"/>
  <c r="AG293" i="6"/>
  <c r="DE293" i="6"/>
  <c r="CF293" i="6"/>
  <c r="BW293" i="6"/>
  <c r="DG293" i="6"/>
  <c r="BO293" i="6"/>
  <c r="BQ293" i="6"/>
  <c r="ED293" i="6"/>
  <c r="AE293" i="6"/>
  <c r="AM293" i="6"/>
  <c r="EJ293" i="6"/>
  <c r="AI293" i="6"/>
  <c r="AK293" i="6"/>
  <c r="CN293" i="6"/>
  <c r="AV293" i="6"/>
  <c r="CD293" i="6" s="1"/>
  <c r="AX293" i="6"/>
  <c r="AA293" i="6"/>
  <c r="AC293" i="6"/>
  <c r="CH293" i="6"/>
  <c r="CL293" i="6"/>
  <c r="Y293" i="6"/>
  <c r="V783" i="6"/>
  <c r="DX783" i="6"/>
  <c r="CF783" i="6"/>
  <c r="CH783" i="6"/>
  <c r="EJ783" i="6"/>
  <c r="DA783" i="6"/>
  <c r="BQ783" i="6"/>
  <c r="DC783" i="6"/>
  <c r="BS783" i="6"/>
  <c r="DK783" i="6"/>
  <c r="ED783" i="6"/>
  <c r="BU783" i="6"/>
  <c r="BW783" i="6"/>
  <c r="CN783" i="6"/>
  <c r="DE783" i="6"/>
  <c r="DG783" i="6"/>
  <c r="BK783" i="6"/>
  <c r="BM783" i="6"/>
  <c r="BO783" i="6"/>
  <c r="DI783" i="6"/>
  <c r="AI783" i="6"/>
  <c r="DM783" i="6"/>
  <c r="AV783" i="6"/>
  <c r="CD783" i="6" s="1"/>
  <c r="AK783" i="6"/>
  <c r="AX783" i="6"/>
  <c r="AM783" i="6"/>
  <c r="AC783" i="6"/>
  <c r="AE783" i="6"/>
  <c r="AG783" i="6"/>
  <c r="CJ783" i="6"/>
  <c r="CL783" i="6"/>
  <c r="Y783" i="6"/>
  <c r="AA783" i="6"/>
  <c r="V547" i="6"/>
  <c r="ED547" i="6"/>
  <c r="EJ547" i="6"/>
  <c r="DM547" i="6"/>
  <c r="DA547" i="6"/>
  <c r="DC547" i="6"/>
  <c r="AX547" i="6"/>
  <c r="AE547" i="6"/>
  <c r="AG547" i="6"/>
  <c r="DX547" i="6"/>
  <c r="DE547" i="6"/>
  <c r="DG547" i="6"/>
  <c r="CN547" i="6"/>
  <c r="DI547" i="6"/>
  <c r="DK547" i="6"/>
  <c r="BS547" i="6"/>
  <c r="CF547" i="6"/>
  <c r="BU547" i="6"/>
  <c r="CH547" i="6"/>
  <c r="BW547" i="6"/>
  <c r="CJ547" i="6"/>
  <c r="CL547" i="6"/>
  <c r="AI547" i="6"/>
  <c r="AK547" i="6"/>
  <c r="AM547" i="6"/>
  <c r="BK547" i="6"/>
  <c r="Y547" i="6"/>
  <c r="BM547" i="6"/>
  <c r="AA547" i="6"/>
  <c r="AC547" i="6"/>
  <c r="AV547" i="6"/>
  <c r="CD547" i="6" s="1"/>
  <c r="BQ547" i="6"/>
  <c r="BO547" i="6"/>
  <c r="V674" i="6"/>
  <c r="CL674" i="6"/>
  <c r="EJ674" i="6"/>
  <c r="CH674" i="6"/>
  <c r="CJ674" i="6"/>
  <c r="DI674" i="6"/>
  <c r="BW674" i="6"/>
  <c r="AM674" i="6"/>
  <c r="DK674" i="6"/>
  <c r="DX674" i="6"/>
  <c r="ED674" i="6"/>
  <c r="DC674" i="6"/>
  <c r="DE674" i="6"/>
  <c r="DG674" i="6"/>
  <c r="BQ674" i="6"/>
  <c r="BS674" i="6"/>
  <c r="BU674" i="6"/>
  <c r="DM674" i="6"/>
  <c r="AG674" i="6"/>
  <c r="AI674" i="6"/>
  <c r="Y674" i="6"/>
  <c r="AC674" i="6"/>
  <c r="AA674" i="6"/>
  <c r="BK674" i="6"/>
  <c r="CF674" i="6"/>
  <c r="AX674" i="6"/>
  <c r="AE674" i="6"/>
  <c r="AK674" i="6"/>
  <c r="CN674" i="6"/>
  <c r="DA674" i="6"/>
  <c r="BM674" i="6"/>
  <c r="BO674" i="6"/>
  <c r="AV674" i="6"/>
  <c r="CD674" i="6" s="1"/>
  <c r="V226" i="6"/>
  <c r="DX226" i="6"/>
  <c r="ED226" i="6"/>
  <c r="DE226" i="6"/>
  <c r="EJ226" i="6"/>
  <c r="DG226" i="6"/>
  <c r="DM226" i="6"/>
  <c r="BQ226" i="6"/>
  <c r="BS226" i="6"/>
  <c r="DK226" i="6"/>
  <c r="CF226" i="6"/>
  <c r="CL226" i="6"/>
  <c r="CN226" i="6"/>
  <c r="AK226" i="6"/>
  <c r="AV226" i="6"/>
  <c r="CD226" i="6" s="1"/>
  <c r="AX226" i="6"/>
  <c r="DA226" i="6"/>
  <c r="AI226" i="6"/>
  <c r="CH226" i="6"/>
  <c r="BW226" i="6"/>
  <c r="DC226" i="6"/>
  <c r="CJ226" i="6"/>
  <c r="AC226" i="6"/>
  <c r="DI226" i="6"/>
  <c r="AE226" i="6"/>
  <c r="AG226" i="6"/>
  <c r="BK226" i="6"/>
  <c r="BU226" i="6"/>
  <c r="BM226" i="6"/>
  <c r="BO226" i="6"/>
  <c r="Y226" i="6"/>
  <c r="AA226" i="6"/>
  <c r="AM226" i="6"/>
  <c r="V268" i="6"/>
  <c r="BQ268" i="6"/>
  <c r="BS268" i="6"/>
  <c r="DC268" i="6"/>
  <c r="CF268" i="6"/>
  <c r="DG268" i="6"/>
  <c r="DX268" i="6"/>
  <c r="DE268" i="6"/>
  <c r="CH268" i="6"/>
  <c r="AV268" i="6"/>
  <c r="CD268" i="6" s="1"/>
  <c r="ED268" i="6"/>
  <c r="CJ268" i="6"/>
  <c r="AX268" i="6"/>
  <c r="AG268" i="6"/>
  <c r="AE268" i="6"/>
  <c r="AI268" i="6"/>
  <c r="AM268" i="6"/>
  <c r="AK268" i="6"/>
  <c r="DA268" i="6"/>
  <c r="CL268" i="6"/>
  <c r="AA268" i="6"/>
  <c r="AC268" i="6"/>
  <c r="CN268" i="6"/>
  <c r="Y268" i="6"/>
  <c r="BO268" i="6"/>
  <c r="BW268" i="6"/>
  <c r="DM268" i="6"/>
  <c r="EJ268" i="6"/>
  <c r="DI268" i="6"/>
  <c r="BM268" i="6"/>
  <c r="DK268" i="6"/>
  <c r="BK268" i="6"/>
  <c r="BU268" i="6"/>
  <c r="V506" i="6"/>
  <c r="DX506" i="6"/>
  <c r="ED506" i="6"/>
  <c r="CF506" i="6"/>
  <c r="DG506" i="6"/>
  <c r="BO506" i="6"/>
  <c r="DI506" i="6"/>
  <c r="BQ506" i="6"/>
  <c r="DE506" i="6"/>
  <c r="EJ506" i="6"/>
  <c r="BW506" i="6"/>
  <c r="CN506" i="6"/>
  <c r="BK506" i="6"/>
  <c r="BM506" i="6"/>
  <c r="BS506" i="6"/>
  <c r="CJ506" i="6"/>
  <c r="AG506" i="6"/>
  <c r="CL506" i="6"/>
  <c r="AI506" i="6"/>
  <c r="AM506" i="6"/>
  <c r="AK506" i="6"/>
  <c r="DC506" i="6"/>
  <c r="AC506" i="6"/>
  <c r="AE506" i="6"/>
  <c r="DK506" i="6"/>
  <c r="Y506" i="6"/>
  <c r="AX506" i="6"/>
  <c r="DM506" i="6"/>
  <c r="AA506" i="6"/>
  <c r="AV506" i="6"/>
  <c r="CD506" i="6" s="1"/>
  <c r="BU506" i="6"/>
  <c r="CH506" i="6"/>
  <c r="DA506" i="6"/>
  <c r="V714" i="6"/>
  <c r="EJ714" i="6"/>
  <c r="CL714" i="6"/>
  <c r="DG714" i="6"/>
  <c r="DI714" i="6"/>
  <c r="BW714" i="6"/>
  <c r="AM714" i="6"/>
  <c r="DX714" i="6"/>
  <c r="ED714" i="6"/>
  <c r="CJ714" i="6"/>
  <c r="CN714" i="6"/>
  <c r="DK714" i="6"/>
  <c r="DM714" i="6"/>
  <c r="BK714" i="6"/>
  <c r="AK714" i="6"/>
  <c r="BU714" i="6"/>
  <c r="AV714" i="6"/>
  <c r="CD714" i="6" s="1"/>
  <c r="AA714" i="6"/>
  <c r="AG714" i="6"/>
  <c r="AX714" i="6"/>
  <c r="AC714" i="6"/>
  <c r="AI714" i="6"/>
  <c r="AE714" i="6"/>
  <c r="DE714" i="6"/>
  <c r="DC714" i="6"/>
  <c r="Y714" i="6"/>
  <c r="BM714" i="6"/>
  <c r="BO714" i="6"/>
  <c r="CH714" i="6"/>
  <c r="DA714" i="6"/>
  <c r="BQ714" i="6"/>
  <c r="BS714" i="6"/>
  <c r="CF714" i="6"/>
  <c r="V400" i="6"/>
  <c r="DX400" i="6"/>
  <c r="DG400" i="6"/>
  <c r="ED400" i="6"/>
  <c r="DI400" i="6"/>
  <c r="CL400" i="6"/>
  <c r="CN400" i="6"/>
  <c r="CH400" i="6"/>
  <c r="BS400" i="6"/>
  <c r="CJ400" i="6"/>
  <c r="BU400" i="6"/>
  <c r="Y400" i="6"/>
  <c r="DK400" i="6"/>
  <c r="DM400" i="6"/>
  <c r="EJ400" i="6"/>
  <c r="BO400" i="6"/>
  <c r="BQ400" i="6"/>
  <c r="BW400" i="6"/>
  <c r="CF400" i="6"/>
  <c r="BM400" i="6"/>
  <c r="AV400" i="6"/>
  <c r="CD400" i="6" s="1"/>
  <c r="DC400" i="6"/>
  <c r="BK400" i="6"/>
  <c r="DE400" i="6"/>
  <c r="AX400" i="6"/>
  <c r="DA400" i="6"/>
  <c r="AE400" i="6"/>
  <c r="AK400" i="6"/>
  <c r="AM400" i="6"/>
  <c r="AA400" i="6"/>
  <c r="AI400" i="6"/>
  <c r="AC400" i="6"/>
  <c r="AG400" i="6"/>
  <c r="V635" i="6"/>
  <c r="DA635" i="6"/>
  <c r="CN635" i="6"/>
  <c r="DC635" i="6"/>
  <c r="DI635" i="6"/>
  <c r="DK635" i="6"/>
  <c r="BK635" i="6"/>
  <c r="Y635" i="6"/>
  <c r="CL635" i="6"/>
  <c r="DX635" i="6"/>
  <c r="AV635" i="6"/>
  <c r="CD635" i="6" s="1"/>
  <c r="AX635" i="6"/>
  <c r="BS635" i="6"/>
  <c r="BU635" i="6"/>
  <c r="AG635" i="6"/>
  <c r="ED635" i="6"/>
  <c r="BW635" i="6"/>
  <c r="AA635" i="6"/>
  <c r="EJ635" i="6"/>
  <c r="AC635" i="6"/>
  <c r="AE635" i="6"/>
  <c r="CJ635" i="6"/>
  <c r="DE635" i="6"/>
  <c r="BO635" i="6"/>
  <c r="BQ635" i="6"/>
  <c r="AI635" i="6"/>
  <c r="DG635" i="6"/>
  <c r="CF635" i="6"/>
  <c r="BM635" i="6"/>
  <c r="DM635" i="6"/>
  <c r="AK635" i="6"/>
  <c r="CH635" i="6"/>
  <c r="AM635" i="6"/>
  <c r="V359" i="6"/>
  <c r="ED359" i="6"/>
  <c r="EJ359" i="6"/>
  <c r="DE359" i="6"/>
  <c r="DC359" i="6"/>
  <c r="DG359" i="6"/>
  <c r="AM359" i="6"/>
  <c r="DM359" i="6"/>
  <c r="DX359" i="6"/>
  <c r="CJ359" i="6"/>
  <c r="CL359" i="6"/>
  <c r="CN359" i="6"/>
  <c r="BW359" i="6"/>
  <c r="AC359" i="6"/>
  <c r="AE359" i="6"/>
  <c r="AG359" i="6"/>
  <c r="AI359" i="6"/>
  <c r="DI359" i="6"/>
  <c r="DK359" i="6"/>
  <c r="DA359" i="6"/>
  <c r="BK359" i="6"/>
  <c r="AV359" i="6"/>
  <c r="CD359" i="6" s="1"/>
  <c r="CH359" i="6"/>
  <c r="AK359" i="6"/>
  <c r="BQ359" i="6"/>
  <c r="BS359" i="6"/>
  <c r="BU359" i="6"/>
  <c r="BO359" i="6"/>
  <c r="AA359" i="6"/>
  <c r="CF359" i="6"/>
  <c r="BM359" i="6"/>
  <c r="Y359" i="6"/>
  <c r="AX359" i="6"/>
  <c r="V62" i="6"/>
  <c r="DC62" i="6"/>
  <c r="DE62" i="6"/>
  <c r="DI62" i="6"/>
  <c r="BW62" i="6"/>
  <c r="DX62" i="6"/>
  <c r="DA62" i="6"/>
  <c r="ED62" i="6"/>
  <c r="DG62" i="6"/>
  <c r="AE62" i="6"/>
  <c r="AG62" i="6"/>
  <c r="BO62" i="6"/>
  <c r="CN62" i="6"/>
  <c r="CL62" i="6"/>
  <c r="DM62" i="6"/>
  <c r="BK62" i="6"/>
  <c r="AM62" i="6"/>
  <c r="BU62" i="6"/>
  <c r="CF62" i="6"/>
  <c r="AK62" i="6"/>
  <c r="CH62" i="6"/>
  <c r="CJ62" i="6"/>
  <c r="EJ62" i="6"/>
  <c r="BM62" i="6"/>
  <c r="BQ62" i="6"/>
  <c r="DK62" i="6"/>
  <c r="AI62" i="6"/>
  <c r="AV62" i="6"/>
  <c r="CD62" i="6" s="1"/>
  <c r="AX62" i="6"/>
  <c r="BS62" i="6"/>
  <c r="AA62" i="6"/>
  <c r="AC62" i="6"/>
  <c r="Y62" i="6"/>
  <c r="V654" i="6"/>
  <c r="DM654" i="6"/>
  <c r="CL654" i="6"/>
  <c r="DX654" i="6"/>
  <c r="ED654" i="6"/>
  <c r="BW654" i="6"/>
  <c r="AM654" i="6"/>
  <c r="CF654" i="6"/>
  <c r="DC654" i="6"/>
  <c r="EJ654" i="6"/>
  <c r="DG654" i="6"/>
  <c r="DI654" i="6"/>
  <c r="DK654" i="6"/>
  <c r="CH654" i="6"/>
  <c r="CJ654" i="6"/>
  <c r="DA654" i="6"/>
  <c r="AV654" i="6"/>
  <c r="CD654" i="6" s="1"/>
  <c r="AA654" i="6"/>
  <c r="DE654" i="6"/>
  <c r="AX654" i="6"/>
  <c r="CN654" i="6"/>
  <c r="Y654" i="6"/>
  <c r="BS654" i="6"/>
  <c r="AG654" i="6"/>
  <c r="AI654" i="6"/>
  <c r="BM654" i="6"/>
  <c r="BO654" i="6"/>
  <c r="BQ654" i="6"/>
  <c r="BU654" i="6"/>
  <c r="BK654" i="6"/>
  <c r="AK654" i="6"/>
  <c r="AC654" i="6"/>
  <c r="AE654" i="6"/>
  <c r="V618" i="6"/>
  <c r="EJ618" i="6"/>
  <c r="DK618" i="6"/>
  <c r="DM618" i="6"/>
  <c r="CH618" i="6"/>
  <c r="CJ618" i="6"/>
  <c r="AV618" i="6"/>
  <c r="CD618" i="6" s="1"/>
  <c r="CF618" i="6"/>
  <c r="DE618" i="6"/>
  <c r="CL618" i="6"/>
  <c r="DX618" i="6"/>
  <c r="DG618" i="6"/>
  <c r="CN618" i="6"/>
  <c r="ED618" i="6"/>
  <c r="DI618" i="6"/>
  <c r="BS618" i="6"/>
  <c r="BU618" i="6"/>
  <c r="DA618" i="6"/>
  <c r="BW618" i="6"/>
  <c r="BQ618" i="6"/>
  <c r="AA618" i="6"/>
  <c r="AX618" i="6"/>
  <c r="Y618" i="6"/>
  <c r="AC618" i="6"/>
  <c r="BK618" i="6"/>
  <c r="BM618" i="6"/>
  <c r="BO618" i="6"/>
  <c r="AE618" i="6"/>
  <c r="AG618" i="6"/>
  <c r="AK618" i="6"/>
  <c r="AI618" i="6"/>
  <c r="AM618" i="6"/>
  <c r="DC618" i="6"/>
  <c r="V401" i="6"/>
  <c r="CH401" i="6"/>
  <c r="DA401" i="6"/>
  <c r="DE401" i="6"/>
  <c r="DC401" i="6"/>
  <c r="EJ401" i="6"/>
  <c r="DG401" i="6"/>
  <c r="DK401" i="6"/>
  <c r="BW401" i="6"/>
  <c r="DM401" i="6"/>
  <c r="AX401" i="6"/>
  <c r="BS401" i="6"/>
  <c r="Y401" i="6"/>
  <c r="BU401" i="6"/>
  <c r="AA401" i="6"/>
  <c r="CJ401" i="6"/>
  <c r="AE401" i="6"/>
  <c r="CF401" i="6"/>
  <c r="AC401" i="6"/>
  <c r="CL401" i="6"/>
  <c r="CN401" i="6"/>
  <c r="AM401" i="6"/>
  <c r="AV401" i="6"/>
  <c r="CD401" i="6" s="1"/>
  <c r="DI401" i="6"/>
  <c r="BM401" i="6"/>
  <c r="DX401" i="6"/>
  <c r="AG401" i="6"/>
  <c r="AK401" i="6"/>
  <c r="ED401" i="6"/>
  <c r="AI401" i="6"/>
  <c r="BK401" i="6"/>
  <c r="BO401" i="6"/>
  <c r="BQ401" i="6"/>
  <c r="V57" i="6"/>
  <c r="BM57" i="6"/>
  <c r="EJ57" i="6"/>
  <c r="CJ57" i="6"/>
  <c r="BK57" i="6"/>
  <c r="AX57" i="6"/>
  <c r="AE57" i="6"/>
  <c r="CL57" i="6"/>
  <c r="BO57" i="6"/>
  <c r="AG57" i="6"/>
  <c r="DE57" i="6"/>
  <c r="DK57" i="6"/>
  <c r="DX57" i="6"/>
  <c r="BW57" i="6"/>
  <c r="ED57" i="6"/>
  <c r="AA57" i="6"/>
  <c r="AV57" i="6"/>
  <c r="CD57" i="6" s="1"/>
  <c r="AC57" i="6"/>
  <c r="BQ57" i="6"/>
  <c r="AI57" i="6"/>
  <c r="DI57" i="6"/>
  <c r="BS57" i="6"/>
  <c r="DM57" i="6"/>
  <c r="BU57" i="6"/>
  <c r="CF57" i="6"/>
  <c r="CH57" i="6"/>
  <c r="CN57" i="6"/>
  <c r="AM57" i="6"/>
  <c r="DG57" i="6"/>
  <c r="Y57" i="6"/>
  <c r="DC57" i="6"/>
  <c r="AK57" i="6"/>
  <c r="DA57" i="6"/>
  <c r="V471" i="6"/>
  <c r="DG471" i="6"/>
  <c r="CH471" i="6"/>
  <c r="EJ471" i="6"/>
  <c r="DE471" i="6"/>
  <c r="DI471" i="6"/>
  <c r="DM471" i="6"/>
  <c r="CJ471" i="6"/>
  <c r="DA471" i="6"/>
  <c r="DC471" i="6"/>
  <c r="BS471" i="6"/>
  <c r="DK471" i="6"/>
  <c r="BU471" i="6"/>
  <c r="BK471" i="6"/>
  <c r="BM471" i="6"/>
  <c r="AE471" i="6"/>
  <c r="AV471" i="6"/>
  <c r="CD471" i="6" s="1"/>
  <c r="BO471" i="6"/>
  <c r="AG471" i="6"/>
  <c r="AX471" i="6"/>
  <c r="DX471" i="6"/>
  <c r="BQ471" i="6"/>
  <c r="AI471" i="6"/>
  <c r="ED471" i="6"/>
  <c r="BW471" i="6"/>
  <c r="AK471" i="6"/>
  <c r="AM471" i="6"/>
  <c r="CL471" i="6"/>
  <c r="CF471" i="6"/>
  <c r="Y471" i="6"/>
  <c r="CN471" i="6"/>
  <c r="AA471" i="6"/>
  <c r="AC471" i="6"/>
  <c r="V9" i="6"/>
  <c r="DA9" i="6"/>
  <c r="DG9" i="6"/>
  <c r="DI9" i="6"/>
  <c r="DX9" i="6"/>
  <c r="ED9" i="6"/>
  <c r="AM9" i="6"/>
  <c r="EJ9" i="6"/>
  <c r="DM9" i="6"/>
  <c r="CN9" i="6"/>
  <c r="CH9" i="6"/>
  <c r="CJ9" i="6"/>
  <c r="CL9" i="6"/>
  <c r="BM9" i="6"/>
  <c r="DC9" i="6"/>
  <c r="BO9" i="6"/>
  <c r="DE9" i="6"/>
  <c r="BQ9" i="6"/>
  <c r="AE9" i="6"/>
  <c r="Y9" i="6"/>
  <c r="AC9" i="6"/>
  <c r="AA9" i="6"/>
  <c r="BU9" i="6"/>
  <c r="CF9" i="6"/>
  <c r="BW9" i="6"/>
  <c r="BK9" i="6"/>
  <c r="BS9" i="6"/>
  <c r="AG9" i="6"/>
  <c r="DK9" i="6"/>
  <c r="AI9" i="6"/>
  <c r="AK9" i="6"/>
  <c r="AX9" i="6"/>
  <c r="AV9" i="6"/>
  <c r="CD9" i="6" s="1"/>
  <c r="V383" i="6"/>
  <c r="CF383" i="6"/>
  <c r="DX383" i="6"/>
  <c r="CH383" i="6"/>
  <c r="BQ383" i="6"/>
  <c r="BS383" i="6"/>
  <c r="DK383" i="6"/>
  <c r="DM383" i="6"/>
  <c r="CJ383" i="6"/>
  <c r="CL383" i="6"/>
  <c r="ED383" i="6"/>
  <c r="EJ383" i="6"/>
  <c r="BK383" i="6"/>
  <c r="BM383" i="6"/>
  <c r="AV383" i="6"/>
  <c r="CD383" i="6" s="1"/>
  <c r="AX383" i="6"/>
  <c r="BO383" i="6"/>
  <c r="BU383" i="6"/>
  <c r="BW383" i="6"/>
  <c r="DA383" i="6"/>
  <c r="DC383" i="6"/>
  <c r="DG383" i="6"/>
  <c r="CN383" i="6"/>
  <c r="DI383" i="6"/>
  <c r="AE383" i="6"/>
  <c r="AG383" i="6"/>
  <c r="AM383" i="6"/>
  <c r="DE383" i="6"/>
  <c r="AK383" i="6"/>
  <c r="Y383" i="6"/>
  <c r="AA383" i="6"/>
  <c r="AC383" i="6"/>
  <c r="AI383" i="6"/>
  <c r="V388" i="6"/>
  <c r="ED388" i="6"/>
  <c r="DA388" i="6"/>
  <c r="DK388" i="6"/>
  <c r="DM388" i="6"/>
  <c r="CN388" i="6"/>
  <c r="AV388" i="6"/>
  <c r="CD388" i="6" s="1"/>
  <c r="DG388" i="6"/>
  <c r="CL388" i="6"/>
  <c r="CJ388" i="6"/>
  <c r="DE388" i="6"/>
  <c r="DI388" i="6"/>
  <c r="CF388" i="6"/>
  <c r="CH388" i="6"/>
  <c r="BU388" i="6"/>
  <c r="DX388" i="6"/>
  <c r="BW388" i="6"/>
  <c r="EJ388" i="6"/>
  <c r="BK388" i="6"/>
  <c r="AA388" i="6"/>
  <c r="BS388" i="6"/>
  <c r="AK388" i="6"/>
  <c r="BM388" i="6"/>
  <c r="AC388" i="6"/>
  <c r="AG388" i="6"/>
  <c r="DC388" i="6"/>
  <c r="BO388" i="6"/>
  <c r="AE388" i="6"/>
  <c r="BQ388" i="6"/>
  <c r="AI388" i="6"/>
  <c r="AX388" i="6"/>
  <c r="AM388" i="6"/>
  <c r="Y388" i="6"/>
  <c r="V705" i="6"/>
  <c r="DC705" i="6"/>
  <c r="DA705" i="6"/>
  <c r="DE705" i="6"/>
  <c r="Y705" i="6"/>
  <c r="DI705" i="6"/>
  <c r="CF705" i="6"/>
  <c r="CH705" i="6"/>
  <c r="CJ705" i="6"/>
  <c r="DX705" i="6"/>
  <c r="ED705" i="6"/>
  <c r="BK705" i="6"/>
  <c r="EJ705" i="6"/>
  <c r="BM705" i="6"/>
  <c r="BO705" i="6"/>
  <c r="DM705" i="6"/>
  <c r="BQ705" i="6"/>
  <c r="BS705" i="6"/>
  <c r="BU705" i="6"/>
  <c r="BW705" i="6"/>
  <c r="DK705" i="6"/>
  <c r="AV705" i="6"/>
  <c r="CD705" i="6" s="1"/>
  <c r="AX705" i="6"/>
  <c r="AA705" i="6"/>
  <c r="AM705" i="6"/>
  <c r="AE705" i="6"/>
  <c r="AG705" i="6"/>
  <c r="CL705" i="6"/>
  <c r="DG705" i="6"/>
  <c r="AC705" i="6"/>
  <c r="AI705" i="6"/>
  <c r="CN705" i="6"/>
  <c r="AK705" i="6"/>
  <c r="V38" i="6"/>
  <c r="DM38" i="6"/>
  <c r="DX38" i="6"/>
  <c r="ED38" i="6"/>
  <c r="DA38" i="6"/>
  <c r="CF38" i="6"/>
  <c r="AV38" i="6"/>
  <c r="CD38" i="6" s="1"/>
  <c r="DC38" i="6"/>
  <c r="EJ38" i="6"/>
  <c r="DE38" i="6"/>
  <c r="CN38" i="6"/>
  <c r="BQ38" i="6"/>
  <c r="BS38" i="6"/>
  <c r="Y38" i="6"/>
  <c r="AA38" i="6"/>
  <c r="AG38" i="6"/>
  <c r="AI38" i="6"/>
  <c r="BK38" i="6"/>
  <c r="AK38" i="6"/>
  <c r="AM38" i="6"/>
  <c r="DG38" i="6"/>
  <c r="DI38" i="6"/>
  <c r="BM38" i="6"/>
  <c r="CL38" i="6"/>
  <c r="DK38" i="6"/>
  <c r="BO38" i="6"/>
  <c r="BW38" i="6"/>
  <c r="CH38" i="6"/>
  <c r="BU38" i="6"/>
  <c r="CJ38" i="6"/>
  <c r="AC38" i="6"/>
  <c r="AE38" i="6"/>
  <c r="AX38" i="6"/>
  <c r="V809" i="6"/>
  <c r="ED809" i="6"/>
  <c r="EJ809" i="6"/>
  <c r="CN809" i="6"/>
  <c r="BM809" i="6"/>
  <c r="AM809" i="6"/>
  <c r="BO809" i="6"/>
  <c r="DX809" i="6"/>
  <c r="DG809" i="6"/>
  <c r="DI809" i="6"/>
  <c r="DE809" i="6"/>
  <c r="DK809" i="6"/>
  <c r="DM809" i="6"/>
  <c r="BK809" i="6"/>
  <c r="CF809" i="6"/>
  <c r="BQ809" i="6"/>
  <c r="CH809" i="6"/>
  <c r="AC809" i="6"/>
  <c r="AI809" i="6"/>
  <c r="DA809" i="6"/>
  <c r="CJ809" i="6"/>
  <c r="BS809" i="6"/>
  <c r="AE809" i="6"/>
  <c r="BW809" i="6"/>
  <c r="DC809" i="6"/>
  <c r="CL809" i="6"/>
  <c r="BU809" i="6"/>
  <c r="AG809" i="6"/>
  <c r="AV809" i="6"/>
  <c r="CD809" i="6" s="1"/>
  <c r="Y809" i="6"/>
  <c r="AK809" i="6"/>
  <c r="AX809" i="6"/>
  <c r="AA809" i="6"/>
  <c r="V709" i="6"/>
  <c r="ED709" i="6"/>
  <c r="EJ709" i="6"/>
  <c r="DI709" i="6"/>
  <c r="DK709" i="6"/>
  <c r="CJ709" i="6"/>
  <c r="CL709" i="6"/>
  <c r="BM709" i="6"/>
  <c r="AM709" i="6"/>
  <c r="BO709" i="6"/>
  <c r="DG709" i="6"/>
  <c r="CH709" i="6"/>
  <c r="DX709" i="6"/>
  <c r="DA709" i="6"/>
  <c r="AC709" i="6"/>
  <c r="AE709" i="6"/>
  <c r="AI709" i="6"/>
  <c r="AV709" i="6"/>
  <c r="CD709" i="6" s="1"/>
  <c r="AG709" i="6"/>
  <c r="AX709" i="6"/>
  <c r="DE709" i="6"/>
  <c r="DC709" i="6"/>
  <c r="DM709" i="6"/>
  <c r="BS709" i="6"/>
  <c r="Y709" i="6"/>
  <c r="BU709" i="6"/>
  <c r="AA709" i="6"/>
  <c r="CF709" i="6"/>
  <c r="BW709" i="6"/>
  <c r="BK709" i="6"/>
  <c r="CN709" i="6"/>
  <c r="BQ709" i="6"/>
  <c r="AK709" i="6"/>
  <c r="V317" i="6"/>
  <c r="ED317" i="6"/>
  <c r="EJ317" i="6"/>
  <c r="DX317" i="6"/>
  <c r="BK317" i="6"/>
  <c r="BM317" i="6"/>
  <c r="AX317" i="6"/>
  <c r="AE317" i="6"/>
  <c r="AG317" i="6"/>
  <c r="BO317" i="6"/>
  <c r="DG317" i="6"/>
  <c r="DI317" i="6"/>
  <c r="BQ317" i="6"/>
  <c r="DK317" i="6"/>
  <c r="BS317" i="6"/>
  <c r="AK317" i="6"/>
  <c r="AM317" i="6"/>
  <c r="AV317" i="6"/>
  <c r="CD317" i="6" s="1"/>
  <c r="DE317" i="6"/>
  <c r="DM317" i="6"/>
  <c r="DA317" i="6"/>
  <c r="CJ317" i="6"/>
  <c r="BW317" i="6"/>
  <c r="BU317" i="6"/>
  <c r="AA317" i="6"/>
  <c r="AC317" i="6"/>
  <c r="Y317" i="6"/>
  <c r="CL317" i="6"/>
  <c r="CN317" i="6"/>
  <c r="DC317" i="6"/>
  <c r="AI317" i="6"/>
  <c r="CF317" i="6"/>
  <c r="CH317" i="6"/>
  <c r="V103" i="6"/>
  <c r="DX103" i="6"/>
  <c r="DA103" i="6"/>
  <c r="BU103" i="6"/>
  <c r="BW103" i="6"/>
  <c r="DC103" i="6"/>
  <c r="DE103" i="6"/>
  <c r="DG103" i="6"/>
  <c r="DI103" i="6"/>
  <c r="DK103" i="6"/>
  <c r="CN103" i="6"/>
  <c r="ED103" i="6"/>
  <c r="BO103" i="6"/>
  <c r="EJ103" i="6"/>
  <c r="BQ103" i="6"/>
  <c r="BM103" i="6"/>
  <c r="BS103" i="6"/>
  <c r="AI103" i="6"/>
  <c r="AK103" i="6"/>
  <c r="AM103" i="6"/>
  <c r="AV103" i="6"/>
  <c r="CD103" i="6" s="1"/>
  <c r="AG103" i="6"/>
  <c r="BK103" i="6"/>
  <c r="AX103" i="6"/>
  <c r="DM103" i="6"/>
  <c r="AA103" i="6"/>
  <c r="AE103" i="6"/>
  <c r="AC103" i="6"/>
  <c r="CF103" i="6"/>
  <c r="CH103" i="6"/>
  <c r="Y103" i="6"/>
  <c r="CJ103" i="6"/>
  <c r="CL103" i="6"/>
  <c r="V740" i="6"/>
  <c r="BS740" i="6"/>
  <c r="BU740" i="6"/>
  <c r="Y740" i="6"/>
  <c r="EJ740" i="6"/>
  <c r="DM740" i="6"/>
  <c r="DX740" i="6"/>
  <c r="ED740" i="6"/>
  <c r="DA740" i="6"/>
  <c r="DC740" i="6"/>
  <c r="DE740" i="6"/>
  <c r="DG740" i="6"/>
  <c r="AA740" i="6"/>
  <c r="DI740" i="6"/>
  <c r="CF740" i="6"/>
  <c r="AE740" i="6"/>
  <c r="DK740" i="6"/>
  <c r="CH740" i="6"/>
  <c r="AC740" i="6"/>
  <c r="CJ740" i="6"/>
  <c r="CL740" i="6"/>
  <c r="BK740" i="6"/>
  <c r="BM740" i="6"/>
  <c r="BW740" i="6"/>
  <c r="CN740" i="6"/>
  <c r="BO740" i="6"/>
  <c r="BQ740" i="6"/>
  <c r="AV740" i="6"/>
  <c r="CD740" i="6" s="1"/>
  <c r="AM740" i="6"/>
  <c r="AG740" i="6"/>
  <c r="AI740" i="6"/>
  <c r="AX740" i="6"/>
  <c r="AK740" i="6"/>
  <c r="V301" i="6"/>
  <c r="ED301" i="6"/>
  <c r="CH301" i="6"/>
  <c r="EJ301" i="6"/>
  <c r="DX301" i="6"/>
  <c r="DE301" i="6"/>
  <c r="DK301" i="6"/>
  <c r="DG301" i="6"/>
  <c r="DI301" i="6"/>
  <c r="CN301" i="6"/>
  <c r="DM301" i="6"/>
  <c r="CJ301" i="6"/>
  <c r="CL301" i="6"/>
  <c r="BO301" i="6"/>
  <c r="AX301" i="6"/>
  <c r="DA301" i="6"/>
  <c r="BQ301" i="6"/>
  <c r="AK301" i="6"/>
  <c r="DC301" i="6"/>
  <c r="BS301" i="6"/>
  <c r="AV301" i="6"/>
  <c r="CD301" i="6" s="1"/>
  <c r="Y301" i="6"/>
  <c r="CF301" i="6"/>
  <c r="BK301" i="6"/>
  <c r="BM301" i="6"/>
  <c r="AA301" i="6"/>
  <c r="AE301" i="6"/>
  <c r="AG301" i="6"/>
  <c r="BU301" i="6"/>
  <c r="AC301" i="6"/>
  <c r="BW301" i="6"/>
  <c r="AI301" i="6"/>
  <c r="AM301" i="6"/>
  <c r="V802" i="6"/>
  <c r="EJ802" i="6"/>
  <c r="DE802" i="6"/>
  <c r="DM802" i="6"/>
  <c r="DX802" i="6"/>
  <c r="ED802" i="6"/>
  <c r="CF802" i="6"/>
  <c r="AE802" i="6"/>
  <c r="CH802" i="6"/>
  <c r="AG802" i="6"/>
  <c r="CN802" i="6"/>
  <c r="BS802" i="6"/>
  <c r="BU802" i="6"/>
  <c r="AV802" i="6"/>
  <c r="CD802" i="6" s="1"/>
  <c r="BW802" i="6"/>
  <c r="AX802" i="6"/>
  <c r="DG802" i="6"/>
  <c r="DI802" i="6"/>
  <c r="CJ802" i="6"/>
  <c r="BK802" i="6"/>
  <c r="BM802" i="6"/>
  <c r="DK802" i="6"/>
  <c r="CL802" i="6"/>
  <c r="DC802" i="6"/>
  <c r="Y802" i="6"/>
  <c r="DA802" i="6"/>
  <c r="AC802" i="6"/>
  <c r="AI802" i="6"/>
  <c r="AK802" i="6"/>
  <c r="BQ802" i="6"/>
  <c r="BO802" i="6"/>
  <c r="AA802" i="6"/>
  <c r="AM802" i="6"/>
  <c r="V19" i="6"/>
  <c r="ED19" i="6"/>
  <c r="EJ19" i="6"/>
  <c r="DE19" i="6"/>
  <c r="DG19" i="6"/>
  <c r="BQ19" i="6"/>
  <c r="BS19" i="6"/>
  <c r="AM19" i="6"/>
  <c r="CL19" i="6"/>
  <c r="DA19" i="6"/>
  <c r="DI19" i="6"/>
  <c r="CJ19" i="6"/>
  <c r="DK19" i="6"/>
  <c r="CN19" i="6"/>
  <c r="DM19" i="6"/>
  <c r="CF19" i="6"/>
  <c r="CH19" i="6"/>
  <c r="DX19" i="6"/>
  <c r="AE19" i="6"/>
  <c r="Y19" i="6"/>
  <c r="AC19" i="6"/>
  <c r="AA19" i="6"/>
  <c r="DC19" i="6"/>
  <c r="AG19" i="6"/>
  <c r="AI19" i="6"/>
  <c r="AV19" i="6"/>
  <c r="CD19" i="6" s="1"/>
  <c r="AK19" i="6"/>
  <c r="AX19" i="6"/>
  <c r="BK19" i="6"/>
  <c r="BM19" i="6"/>
  <c r="BO19" i="6"/>
  <c r="BU19" i="6"/>
  <c r="BW19" i="6"/>
  <c r="V647" i="6"/>
  <c r="DM647" i="6"/>
  <c r="EJ647" i="6"/>
  <c r="DE647" i="6"/>
  <c r="DG647" i="6"/>
  <c r="ED647" i="6"/>
  <c r="DA647" i="6"/>
  <c r="AX647" i="6"/>
  <c r="AE647" i="6"/>
  <c r="DC647" i="6"/>
  <c r="AG647" i="6"/>
  <c r="DI647" i="6"/>
  <c r="DK647" i="6"/>
  <c r="CH647" i="6"/>
  <c r="CJ647" i="6"/>
  <c r="CL647" i="6"/>
  <c r="BM647" i="6"/>
  <c r="BO647" i="6"/>
  <c r="BQ647" i="6"/>
  <c r="AV647" i="6"/>
  <c r="CD647" i="6" s="1"/>
  <c r="DX647" i="6"/>
  <c r="BW647" i="6"/>
  <c r="AM647" i="6"/>
  <c r="BK647" i="6"/>
  <c r="BS647" i="6"/>
  <c r="CF647" i="6"/>
  <c r="CN647" i="6"/>
  <c r="Y647" i="6"/>
  <c r="AI647" i="6"/>
  <c r="AK647" i="6"/>
  <c r="AC647" i="6"/>
  <c r="AA647" i="6"/>
  <c r="BU647" i="6"/>
  <c r="V68" i="6"/>
  <c r="DA68" i="6"/>
  <c r="DC68" i="6"/>
  <c r="DX68" i="6"/>
  <c r="BS68" i="6"/>
  <c r="EJ68" i="6"/>
  <c r="DE68" i="6"/>
  <c r="DG68" i="6"/>
  <c r="AV68" i="6"/>
  <c r="CD68" i="6" s="1"/>
  <c r="DI68" i="6"/>
  <c r="CH68" i="6"/>
  <c r="ED68" i="6"/>
  <c r="AX68" i="6"/>
  <c r="AE68" i="6"/>
  <c r="AG68" i="6"/>
  <c r="AI68" i="6"/>
  <c r="BK68" i="6"/>
  <c r="BQ68" i="6"/>
  <c r="BM68" i="6"/>
  <c r="Y68" i="6"/>
  <c r="BO68" i="6"/>
  <c r="AA68" i="6"/>
  <c r="AC68" i="6"/>
  <c r="DK68" i="6"/>
  <c r="DM68" i="6"/>
  <c r="CF68" i="6"/>
  <c r="CJ68" i="6"/>
  <c r="CL68" i="6"/>
  <c r="BW68" i="6"/>
  <c r="BU68" i="6"/>
  <c r="CN68" i="6"/>
  <c r="AK68" i="6"/>
  <c r="AM68" i="6"/>
  <c r="V672" i="6"/>
  <c r="DM672" i="6"/>
  <c r="DI672" i="6"/>
  <c r="DK672" i="6"/>
  <c r="EJ672" i="6"/>
  <c r="BK672" i="6"/>
  <c r="AE672" i="6"/>
  <c r="BM672" i="6"/>
  <c r="AG672" i="6"/>
  <c r="DG672" i="6"/>
  <c r="DA672" i="6"/>
  <c r="DC672" i="6"/>
  <c r="DE672" i="6"/>
  <c r="BS672" i="6"/>
  <c r="BU672" i="6"/>
  <c r="BW672" i="6"/>
  <c r="CN672" i="6"/>
  <c r="DX672" i="6"/>
  <c r="ED672" i="6"/>
  <c r="AI672" i="6"/>
  <c r="AK672" i="6"/>
  <c r="AM672" i="6"/>
  <c r="CF672" i="6"/>
  <c r="AV672" i="6"/>
  <c r="CD672" i="6" s="1"/>
  <c r="AX672" i="6"/>
  <c r="CH672" i="6"/>
  <c r="CJ672" i="6"/>
  <c r="CL672" i="6"/>
  <c r="BO672" i="6"/>
  <c r="BQ672" i="6"/>
  <c r="Y672" i="6"/>
  <c r="AA672" i="6"/>
  <c r="AC672" i="6"/>
  <c r="V597" i="6"/>
  <c r="DK597" i="6"/>
  <c r="ED597" i="6"/>
  <c r="EJ597" i="6"/>
  <c r="CF597" i="6"/>
  <c r="CH597" i="6"/>
  <c r="BU597" i="6"/>
  <c r="AX597" i="6"/>
  <c r="AE597" i="6"/>
  <c r="BW597" i="6"/>
  <c r="AG597" i="6"/>
  <c r="DM597" i="6"/>
  <c r="DI597" i="6"/>
  <c r="DX597" i="6"/>
  <c r="DA597" i="6"/>
  <c r="DC597" i="6"/>
  <c r="DE597" i="6"/>
  <c r="CJ597" i="6"/>
  <c r="DG597" i="6"/>
  <c r="CL597" i="6"/>
  <c r="BK597" i="6"/>
  <c r="CN597" i="6"/>
  <c r="BM597" i="6"/>
  <c r="Y597" i="6"/>
  <c r="AV597" i="6"/>
  <c r="CD597" i="6" s="1"/>
  <c r="AA597" i="6"/>
  <c r="AM597" i="6"/>
  <c r="AK597" i="6"/>
  <c r="BO597" i="6"/>
  <c r="BQ597" i="6"/>
  <c r="BS597" i="6"/>
  <c r="AI597" i="6"/>
  <c r="AC597" i="6"/>
  <c r="V137" i="6"/>
  <c r="DM137" i="6"/>
  <c r="BM137" i="6"/>
  <c r="DG137" i="6"/>
  <c r="CJ137" i="6"/>
  <c r="DI137" i="6"/>
  <c r="CL137" i="6"/>
  <c r="DK137" i="6"/>
  <c r="BQ137" i="6"/>
  <c r="AX137" i="6"/>
  <c r="AE137" i="6"/>
  <c r="BS137" i="6"/>
  <c r="AG137" i="6"/>
  <c r="CH137" i="6"/>
  <c r="BK137" i="6"/>
  <c r="DX137" i="6"/>
  <c r="BU137" i="6"/>
  <c r="BO137" i="6"/>
  <c r="DE137" i="6"/>
  <c r="DC137" i="6"/>
  <c r="BW137" i="6"/>
  <c r="CF137" i="6"/>
  <c r="DA137" i="6"/>
  <c r="CN137" i="6"/>
  <c r="ED137" i="6"/>
  <c r="AK137" i="6"/>
  <c r="AI137" i="6"/>
  <c r="AM137" i="6"/>
  <c r="EJ137" i="6"/>
  <c r="AV137" i="6"/>
  <c r="CD137" i="6" s="1"/>
  <c r="Y137" i="6"/>
  <c r="AA137" i="6"/>
  <c r="AC137" i="6"/>
  <c r="V686" i="6"/>
  <c r="DE686" i="6"/>
  <c r="BO686" i="6"/>
  <c r="DG686" i="6"/>
  <c r="BQ686" i="6"/>
  <c r="DX686" i="6"/>
  <c r="CF686" i="6"/>
  <c r="CH686" i="6"/>
  <c r="DI686" i="6"/>
  <c r="BS686" i="6"/>
  <c r="DK686" i="6"/>
  <c r="CJ686" i="6"/>
  <c r="BK686" i="6"/>
  <c r="CN686" i="6"/>
  <c r="BU686" i="6"/>
  <c r="DM686" i="6"/>
  <c r="CL686" i="6"/>
  <c r="BM686" i="6"/>
  <c r="AE686" i="6"/>
  <c r="AK686" i="6"/>
  <c r="AG686" i="6"/>
  <c r="EJ686" i="6"/>
  <c r="DC686" i="6"/>
  <c r="BW686" i="6"/>
  <c r="AI686" i="6"/>
  <c r="ED686" i="6"/>
  <c r="DA686" i="6"/>
  <c r="AM686" i="6"/>
  <c r="AV686" i="6"/>
  <c r="CD686" i="6" s="1"/>
  <c r="AX686" i="6"/>
  <c r="AA686" i="6"/>
  <c r="AC686" i="6"/>
  <c r="Y686" i="6"/>
  <c r="V422" i="6"/>
  <c r="DC422" i="6"/>
  <c r="DI422" i="6"/>
  <c r="DK422" i="6"/>
  <c r="AE422" i="6"/>
  <c r="AG422" i="6"/>
  <c r="DA422" i="6"/>
  <c r="DG422" i="6"/>
  <c r="DM422" i="6"/>
  <c r="DX422" i="6"/>
  <c r="ED422" i="6"/>
  <c r="CF422" i="6"/>
  <c r="EJ422" i="6"/>
  <c r="CH422" i="6"/>
  <c r="CJ422" i="6"/>
  <c r="CL422" i="6"/>
  <c r="CN422" i="6"/>
  <c r="BK422" i="6"/>
  <c r="BQ422" i="6"/>
  <c r="BS422" i="6"/>
  <c r="BW422" i="6"/>
  <c r="BU422" i="6"/>
  <c r="AI422" i="6"/>
  <c r="BO422" i="6"/>
  <c r="AK422" i="6"/>
  <c r="AV422" i="6"/>
  <c r="CD422" i="6" s="1"/>
  <c r="AM422" i="6"/>
  <c r="BM422" i="6"/>
  <c r="DE422" i="6"/>
  <c r="AX422" i="6"/>
  <c r="AC422" i="6"/>
  <c r="Y422" i="6"/>
  <c r="AA422" i="6"/>
  <c r="V362" i="6"/>
  <c r="DX362" i="6"/>
  <c r="ED362" i="6"/>
  <c r="DC362" i="6"/>
  <c r="EJ362" i="6"/>
  <c r="DG362" i="6"/>
  <c r="DI362" i="6"/>
  <c r="CF362" i="6"/>
  <c r="CH362" i="6"/>
  <c r="AE362" i="6"/>
  <c r="DA362" i="6"/>
  <c r="AG362" i="6"/>
  <c r="DK362" i="6"/>
  <c r="DE362" i="6"/>
  <c r="DM362" i="6"/>
  <c r="BK362" i="6"/>
  <c r="Y362" i="6"/>
  <c r="AI362" i="6"/>
  <c r="AA362" i="6"/>
  <c r="AC362" i="6"/>
  <c r="BM362" i="6"/>
  <c r="BO362" i="6"/>
  <c r="BU362" i="6"/>
  <c r="AX362" i="6"/>
  <c r="CJ362" i="6"/>
  <c r="BS362" i="6"/>
  <c r="BW362" i="6"/>
  <c r="AM362" i="6"/>
  <c r="BQ362" i="6"/>
  <c r="CL362" i="6"/>
  <c r="CN362" i="6"/>
  <c r="AV362" i="6"/>
  <c r="CD362" i="6" s="1"/>
  <c r="AK362" i="6"/>
  <c r="V699" i="6"/>
  <c r="DG699" i="6"/>
  <c r="CF699" i="6"/>
  <c r="AM699" i="6"/>
  <c r="DX699" i="6"/>
  <c r="ED699" i="6"/>
  <c r="EJ699" i="6"/>
  <c r="CH699" i="6"/>
  <c r="CJ699" i="6"/>
  <c r="CL699" i="6"/>
  <c r="CN699" i="6"/>
  <c r="BU699" i="6"/>
  <c r="AV699" i="6"/>
  <c r="CD699" i="6" s="1"/>
  <c r="DA699" i="6"/>
  <c r="DC699" i="6"/>
  <c r="BW699" i="6"/>
  <c r="AX699" i="6"/>
  <c r="DK699" i="6"/>
  <c r="AC699" i="6"/>
  <c r="AE699" i="6"/>
  <c r="Y699" i="6"/>
  <c r="DE699" i="6"/>
  <c r="AA699" i="6"/>
  <c r="DI699" i="6"/>
  <c r="BM699" i="6"/>
  <c r="BK699" i="6"/>
  <c r="BO699" i="6"/>
  <c r="AG699" i="6"/>
  <c r="BQ699" i="6"/>
  <c r="AK699" i="6"/>
  <c r="AI699" i="6"/>
  <c r="BS699" i="6"/>
  <c r="DM699" i="6"/>
  <c r="V176" i="6"/>
  <c r="EJ176" i="6"/>
  <c r="DG176" i="6"/>
  <c r="DK176" i="6"/>
  <c r="CF176" i="6"/>
  <c r="CH176" i="6"/>
  <c r="ED176" i="6"/>
  <c r="CL176" i="6"/>
  <c r="DA176" i="6"/>
  <c r="BK176" i="6"/>
  <c r="BM176" i="6"/>
  <c r="CJ176" i="6"/>
  <c r="DM176" i="6"/>
  <c r="BO176" i="6"/>
  <c r="AK176" i="6"/>
  <c r="BQ176" i="6"/>
  <c r="AM176" i="6"/>
  <c r="CN176" i="6"/>
  <c r="AV176" i="6"/>
  <c r="CD176" i="6" s="1"/>
  <c r="AX176" i="6"/>
  <c r="DE176" i="6"/>
  <c r="AC176" i="6"/>
  <c r="AG176" i="6"/>
  <c r="DI176" i="6"/>
  <c r="AE176" i="6"/>
  <c r="BW176" i="6"/>
  <c r="BU176" i="6"/>
  <c r="AA176" i="6"/>
  <c r="DX176" i="6"/>
  <c r="BS176" i="6"/>
  <c r="Y176" i="6"/>
  <c r="DC176" i="6"/>
  <c r="AI176" i="6"/>
  <c r="V693" i="6"/>
  <c r="DK693" i="6"/>
  <c r="DX693" i="6"/>
  <c r="ED693" i="6"/>
  <c r="DI693" i="6"/>
  <c r="DM693" i="6"/>
  <c r="CF693" i="6"/>
  <c r="EJ693" i="6"/>
  <c r="DC693" i="6"/>
  <c r="DE693" i="6"/>
  <c r="DA693" i="6"/>
  <c r="CH693" i="6"/>
  <c r="CJ693" i="6"/>
  <c r="CL693" i="6"/>
  <c r="BO693" i="6"/>
  <c r="BQ693" i="6"/>
  <c r="BW693" i="6"/>
  <c r="BS693" i="6"/>
  <c r="Y693" i="6"/>
  <c r="CN693" i="6"/>
  <c r="BU693" i="6"/>
  <c r="AA693" i="6"/>
  <c r="AI693" i="6"/>
  <c r="AK693" i="6"/>
  <c r="AM693" i="6"/>
  <c r="BK693" i="6"/>
  <c r="BM693" i="6"/>
  <c r="AC693" i="6"/>
  <c r="AV693" i="6"/>
  <c r="CD693" i="6" s="1"/>
  <c r="AX693" i="6"/>
  <c r="AE693" i="6"/>
  <c r="AG693" i="6"/>
  <c r="DG693" i="6"/>
  <c r="V443" i="6"/>
  <c r="ED443" i="6"/>
  <c r="EJ443" i="6"/>
  <c r="DX443" i="6"/>
  <c r="DK443" i="6"/>
  <c r="CJ443" i="6"/>
  <c r="BQ443" i="6"/>
  <c r="DM443" i="6"/>
  <c r="CL443" i="6"/>
  <c r="BS443" i="6"/>
  <c r="DG443" i="6"/>
  <c r="DI443" i="6"/>
  <c r="CH443" i="6"/>
  <c r="BK443" i="6"/>
  <c r="BM443" i="6"/>
  <c r="DA443" i="6"/>
  <c r="DC443" i="6"/>
  <c r="DE443" i="6"/>
  <c r="BO443" i="6"/>
  <c r="BU443" i="6"/>
  <c r="BW443" i="6"/>
  <c r="Y443" i="6"/>
  <c r="AA443" i="6"/>
  <c r="AI443" i="6"/>
  <c r="AK443" i="6"/>
  <c r="AM443" i="6"/>
  <c r="CF443" i="6"/>
  <c r="AV443" i="6"/>
  <c r="CD443" i="6" s="1"/>
  <c r="CN443" i="6"/>
  <c r="AC443" i="6"/>
  <c r="AX443" i="6"/>
  <c r="AE443" i="6"/>
  <c r="AG443" i="6"/>
  <c r="V86" i="6"/>
  <c r="DX86" i="6"/>
  <c r="ED86" i="6"/>
  <c r="DK86" i="6"/>
  <c r="DM86" i="6"/>
  <c r="DG86" i="6"/>
  <c r="DI86" i="6"/>
  <c r="EJ86" i="6"/>
  <c r="DE86" i="6"/>
  <c r="DA86" i="6"/>
  <c r="DC86" i="6"/>
  <c r="CN86" i="6"/>
  <c r="BW86" i="6"/>
  <c r="CH86" i="6"/>
  <c r="CJ86" i="6"/>
  <c r="CF86" i="6"/>
  <c r="AV86" i="6"/>
  <c r="CD86" i="6" s="1"/>
  <c r="AX86" i="6"/>
  <c r="BK86" i="6"/>
  <c r="Y86" i="6"/>
  <c r="AA86" i="6"/>
  <c r="AM86" i="6"/>
  <c r="BM86" i="6"/>
  <c r="BQ86" i="6"/>
  <c r="BO86" i="6"/>
  <c r="BS86" i="6"/>
  <c r="BU86" i="6"/>
  <c r="AC86" i="6"/>
  <c r="AI86" i="6"/>
  <c r="AK86" i="6"/>
  <c r="AE86" i="6"/>
  <c r="AG86" i="6"/>
  <c r="CL86" i="6"/>
  <c r="V841" i="6"/>
  <c r="CH841" i="6"/>
  <c r="DG841" i="6"/>
  <c r="DI841" i="6"/>
  <c r="CF841" i="6"/>
  <c r="ED841" i="6"/>
  <c r="DK841" i="6"/>
  <c r="EJ841" i="6"/>
  <c r="DM841" i="6"/>
  <c r="BK841" i="6"/>
  <c r="BM841" i="6"/>
  <c r="DA841" i="6"/>
  <c r="CJ841" i="6"/>
  <c r="CL841" i="6"/>
  <c r="DC841" i="6"/>
  <c r="DE841" i="6"/>
  <c r="AV841" i="6"/>
  <c r="CD841" i="6" s="1"/>
  <c r="DX841" i="6"/>
  <c r="CN841" i="6"/>
  <c r="BO841" i="6"/>
  <c r="AX841" i="6"/>
  <c r="BS841" i="6"/>
  <c r="BU841" i="6"/>
  <c r="Y841" i="6"/>
  <c r="AA841" i="6"/>
  <c r="AC841" i="6"/>
  <c r="AM841" i="6"/>
  <c r="AE841" i="6"/>
  <c r="AI841" i="6"/>
  <c r="AG841" i="6"/>
  <c r="BQ841" i="6"/>
  <c r="BW841" i="6"/>
  <c r="AK841" i="6"/>
  <c r="V419" i="6"/>
  <c r="ED419" i="6"/>
  <c r="EJ419" i="6"/>
  <c r="DE419" i="6"/>
  <c r="DG419" i="6"/>
  <c r="DI419" i="6"/>
  <c r="AM419" i="6"/>
  <c r="DC419" i="6"/>
  <c r="CF419" i="6"/>
  <c r="DX419" i="6"/>
  <c r="DA419" i="6"/>
  <c r="DK419" i="6"/>
  <c r="DM419" i="6"/>
  <c r="CN419" i="6"/>
  <c r="AX419" i="6"/>
  <c r="BK419" i="6"/>
  <c r="BM419" i="6"/>
  <c r="AA419" i="6"/>
  <c r="CL419" i="6"/>
  <c r="AK419" i="6"/>
  <c r="AC419" i="6"/>
  <c r="AV419" i="6"/>
  <c r="CD419" i="6" s="1"/>
  <c r="AI419" i="6"/>
  <c r="CH419" i="6"/>
  <c r="AE419" i="6"/>
  <c r="CJ419" i="6"/>
  <c r="AG419" i="6"/>
  <c r="BO419" i="6"/>
  <c r="BQ419" i="6"/>
  <c r="BW419" i="6"/>
  <c r="BU419" i="6"/>
  <c r="BS419" i="6"/>
  <c r="Y419" i="6"/>
  <c r="V728" i="6"/>
  <c r="DA728" i="6"/>
  <c r="DX728" i="6"/>
  <c r="ED728" i="6"/>
  <c r="DC728" i="6"/>
  <c r="CF728" i="6"/>
  <c r="CH728" i="6"/>
  <c r="AV728" i="6"/>
  <c r="CD728" i="6" s="1"/>
  <c r="DG728" i="6"/>
  <c r="EJ728" i="6"/>
  <c r="DI728" i="6"/>
  <c r="DE728" i="6"/>
  <c r="AK728" i="6"/>
  <c r="AM728" i="6"/>
  <c r="AA728" i="6"/>
  <c r="AG728" i="6"/>
  <c r="DK728" i="6"/>
  <c r="AC728" i="6"/>
  <c r="DM728" i="6"/>
  <c r="AE728" i="6"/>
  <c r="AI728" i="6"/>
  <c r="CL728" i="6"/>
  <c r="BQ728" i="6"/>
  <c r="BW728" i="6"/>
  <c r="CJ728" i="6"/>
  <c r="CN728" i="6"/>
  <c r="BK728" i="6"/>
  <c r="AX728" i="6"/>
  <c r="BM728" i="6"/>
  <c r="BO728" i="6"/>
  <c r="BS728" i="6"/>
  <c r="BU728" i="6"/>
  <c r="Y728" i="6"/>
  <c r="V707" i="6"/>
  <c r="ED707" i="6"/>
  <c r="DK707" i="6"/>
  <c r="DM707" i="6"/>
  <c r="AX707" i="6"/>
  <c r="AE707" i="6"/>
  <c r="AG707" i="6"/>
  <c r="EJ707" i="6"/>
  <c r="DX707" i="6"/>
  <c r="DE707" i="6"/>
  <c r="DG707" i="6"/>
  <c r="CL707" i="6"/>
  <c r="DI707" i="6"/>
  <c r="DA707" i="6"/>
  <c r="DC707" i="6"/>
  <c r="BQ707" i="6"/>
  <c r="BS707" i="6"/>
  <c r="BU707" i="6"/>
  <c r="AV707" i="6"/>
  <c r="CD707" i="6" s="1"/>
  <c r="CF707" i="6"/>
  <c r="AI707" i="6"/>
  <c r="AK707" i="6"/>
  <c r="AM707" i="6"/>
  <c r="CH707" i="6"/>
  <c r="CJ707" i="6"/>
  <c r="BM707" i="6"/>
  <c r="BO707" i="6"/>
  <c r="CN707" i="6"/>
  <c r="BK707" i="6"/>
  <c r="BW707" i="6"/>
  <c r="AA707" i="6"/>
  <c r="AC707" i="6"/>
  <c r="Y707" i="6"/>
  <c r="V760" i="6"/>
  <c r="DK760" i="6"/>
  <c r="DM760" i="6"/>
  <c r="DG760" i="6"/>
  <c r="BS760" i="6"/>
  <c r="DI760" i="6"/>
  <c r="BU760" i="6"/>
  <c r="Y760" i="6"/>
  <c r="ED760" i="6"/>
  <c r="DX760" i="6"/>
  <c r="EJ760" i="6"/>
  <c r="DE760" i="6"/>
  <c r="DA760" i="6"/>
  <c r="CF760" i="6"/>
  <c r="CH760" i="6"/>
  <c r="CJ760" i="6"/>
  <c r="BO760" i="6"/>
  <c r="AV760" i="6"/>
  <c r="CD760" i="6" s="1"/>
  <c r="BQ760" i="6"/>
  <c r="AX760" i="6"/>
  <c r="BW760" i="6"/>
  <c r="AG760" i="6"/>
  <c r="BM760" i="6"/>
  <c r="AE760" i="6"/>
  <c r="AA760" i="6"/>
  <c r="BK760" i="6"/>
  <c r="AC760" i="6"/>
  <c r="CN760" i="6"/>
  <c r="DC760" i="6"/>
  <c r="AM760" i="6"/>
  <c r="CL760" i="6"/>
  <c r="AI760" i="6"/>
  <c r="AK760" i="6"/>
  <c r="V75" i="6"/>
  <c r="DK75" i="6"/>
  <c r="DA75" i="6"/>
  <c r="EJ75" i="6"/>
  <c r="Y75" i="6"/>
  <c r="DX75" i="6"/>
  <c r="DC75" i="6"/>
  <c r="ED75" i="6"/>
  <c r="CF75" i="6"/>
  <c r="CH75" i="6"/>
  <c r="CJ75" i="6"/>
  <c r="DM75" i="6"/>
  <c r="DE75" i="6"/>
  <c r="DG75" i="6"/>
  <c r="DI75" i="6"/>
  <c r="BK75" i="6"/>
  <c r="AG75" i="6"/>
  <c r="AM75" i="6"/>
  <c r="AI75" i="6"/>
  <c r="AK75" i="6"/>
  <c r="BM75" i="6"/>
  <c r="AA75" i="6"/>
  <c r="BQ75" i="6"/>
  <c r="BS75" i="6"/>
  <c r="CL75" i="6"/>
  <c r="BU75" i="6"/>
  <c r="BW75" i="6"/>
  <c r="AC75" i="6"/>
  <c r="AV75" i="6"/>
  <c r="CD75" i="6" s="1"/>
  <c r="AX75" i="6"/>
  <c r="AE75" i="6"/>
  <c r="CN75" i="6"/>
  <c r="BO75" i="6"/>
  <c r="V722" i="6"/>
  <c r="EJ722" i="6"/>
  <c r="DX722" i="6"/>
  <c r="DE722" i="6"/>
  <c r="AE722" i="6"/>
  <c r="AG722" i="6"/>
  <c r="DA722" i="6"/>
  <c r="CH722" i="6"/>
  <c r="DC722" i="6"/>
  <c r="DG722" i="6"/>
  <c r="BW722" i="6"/>
  <c r="AV722" i="6"/>
  <c r="CD722" i="6" s="1"/>
  <c r="Y722" i="6"/>
  <c r="ED722" i="6"/>
  <c r="CJ722" i="6"/>
  <c r="CL722" i="6"/>
  <c r="CF722" i="6"/>
  <c r="DK722" i="6"/>
  <c r="DM722" i="6"/>
  <c r="CN722" i="6"/>
  <c r="BS722" i="6"/>
  <c r="DI722" i="6"/>
  <c r="BU722" i="6"/>
  <c r="AI722" i="6"/>
  <c r="AK722" i="6"/>
  <c r="BQ722" i="6"/>
  <c r="AM722" i="6"/>
  <c r="BM722" i="6"/>
  <c r="BO722" i="6"/>
  <c r="AX722" i="6"/>
  <c r="AA722" i="6"/>
  <c r="BK722" i="6"/>
  <c r="AC722" i="6"/>
  <c r="V440" i="6"/>
  <c r="ED440" i="6"/>
  <c r="DA440" i="6"/>
  <c r="BS440" i="6"/>
  <c r="DC440" i="6"/>
  <c r="BU440" i="6"/>
  <c r="Y440" i="6"/>
  <c r="CN440" i="6"/>
  <c r="DX440" i="6"/>
  <c r="DM440" i="6"/>
  <c r="BK440" i="6"/>
  <c r="DE440" i="6"/>
  <c r="EJ440" i="6"/>
  <c r="DK440" i="6"/>
  <c r="CH440" i="6"/>
  <c r="AE440" i="6"/>
  <c r="CJ440" i="6"/>
  <c r="AA440" i="6"/>
  <c r="CL440" i="6"/>
  <c r="AC440" i="6"/>
  <c r="AK440" i="6"/>
  <c r="AG440" i="6"/>
  <c r="AM440" i="6"/>
  <c r="AI440" i="6"/>
  <c r="BM440" i="6"/>
  <c r="DG440" i="6"/>
  <c r="DI440" i="6"/>
  <c r="CF440" i="6"/>
  <c r="BQ440" i="6"/>
  <c r="AX440" i="6"/>
  <c r="BO440" i="6"/>
  <c r="BW440" i="6"/>
  <c r="AV440" i="6"/>
  <c r="CD440" i="6" s="1"/>
  <c r="V755" i="6"/>
  <c r="CF755" i="6"/>
  <c r="CH755" i="6"/>
  <c r="CJ755" i="6"/>
  <c r="CL755" i="6"/>
  <c r="BK755" i="6"/>
  <c r="Y755" i="6"/>
  <c r="DC755" i="6"/>
  <c r="DM755" i="6"/>
  <c r="DA755" i="6"/>
  <c r="DE755" i="6"/>
  <c r="DG755" i="6"/>
  <c r="ED755" i="6"/>
  <c r="BM755" i="6"/>
  <c r="EJ755" i="6"/>
  <c r="BO755" i="6"/>
  <c r="BQ755" i="6"/>
  <c r="DK755" i="6"/>
  <c r="DI755" i="6"/>
  <c r="CN755" i="6"/>
  <c r="AM755" i="6"/>
  <c r="BW755" i="6"/>
  <c r="BS755" i="6"/>
  <c r="DX755" i="6"/>
  <c r="BU755" i="6"/>
  <c r="AE755" i="6"/>
  <c r="AC755" i="6"/>
  <c r="AG755" i="6"/>
  <c r="AI755" i="6"/>
  <c r="AV755" i="6"/>
  <c r="CD755" i="6" s="1"/>
  <c r="AK755" i="6"/>
  <c r="AA755" i="6"/>
  <c r="AX755" i="6"/>
  <c r="V536" i="6"/>
  <c r="DG536" i="6"/>
  <c r="ED536" i="6"/>
  <c r="DI536" i="6"/>
  <c r="EJ536" i="6"/>
  <c r="DK536" i="6"/>
  <c r="DC536" i="6"/>
  <c r="DE536" i="6"/>
  <c r="CN536" i="6"/>
  <c r="CL536" i="6"/>
  <c r="DX536" i="6"/>
  <c r="BK536" i="6"/>
  <c r="BM536" i="6"/>
  <c r="BO536" i="6"/>
  <c r="BS536" i="6"/>
  <c r="BU536" i="6"/>
  <c r="BW536" i="6"/>
  <c r="AM536" i="6"/>
  <c r="BQ536" i="6"/>
  <c r="CH536" i="6"/>
  <c r="CF536" i="6"/>
  <c r="AV536" i="6"/>
  <c r="CD536" i="6" s="1"/>
  <c r="DM536" i="6"/>
  <c r="AX536" i="6"/>
  <c r="AI536" i="6"/>
  <c r="Y536" i="6"/>
  <c r="DA536" i="6"/>
  <c r="CJ536" i="6"/>
  <c r="AA536" i="6"/>
  <c r="AE536" i="6"/>
  <c r="AG536" i="6"/>
  <c r="AK536" i="6"/>
  <c r="AC536" i="6"/>
  <c r="V713" i="6"/>
  <c r="DK713" i="6"/>
  <c r="CF713" i="6"/>
  <c r="ED713" i="6"/>
  <c r="EJ713" i="6"/>
  <c r="DI713" i="6"/>
  <c r="CN713" i="6"/>
  <c r="DX713" i="6"/>
  <c r="DC713" i="6"/>
  <c r="DE713" i="6"/>
  <c r="DG713" i="6"/>
  <c r="BU713" i="6"/>
  <c r="BW713" i="6"/>
  <c r="AV713" i="6"/>
  <c r="CD713" i="6" s="1"/>
  <c r="AX713" i="6"/>
  <c r="CH713" i="6"/>
  <c r="CJ713" i="6"/>
  <c r="CL713" i="6"/>
  <c r="BM713" i="6"/>
  <c r="BK713" i="6"/>
  <c r="AK713" i="6"/>
  <c r="AM713" i="6"/>
  <c r="BO713" i="6"/>
  <c r="BS713" i="6"/>
  <c r="DA713" i="6"/>
  <c r="DM713" i="6"/>
  <c r="AI713" i="6"/>
  <c r="AA713" i="6"/>
  <c r="AE713" i="6"/>
  <c r="AG713" i="6"/>
  <c r="AC713" i="6"/>
  <c r="BQ713" i="6"/>
  <c r="Y713" i="6"/>
  <c r="V789" i="6"/>
  <c r="ED789" i="6"/>
  <c r="EJ789" i="6"/>
  <c r="BM789" i="6"/>
  <c r="AM789" i="6"/>
  <c r="BO789" i="6"/>
  <c r="DA789" i="6"/>
  <c r="DC789" i="6"/>
  <c r="DX789" i="6"/>
  <c r="DI789" i="6"/>
  <c r="CF789" i="6"/>
  <c r="CH789" i="6"/>
  <c r="DE789" i="6"/>
  <c r="CN789" i="6"/>
  <c r="AK789" i="6"/>
  <c r="DG789" i="6"/>
  <c r="DK789" i="6"/>
  <c r="DM789" i="6"/>
  <c r="BQ789" i="6"/>
  <c r="BS789" i="6"/>
  <c r="CL789" i="6"/>
  <c r="BU789" i="6"/>
  <c r="CJ789" i="6"/>
  <c r="BW789" i="6"/>
  <c r="AI789" i="6"/>
  <c r="Y789" i="6"/>
  <c r="AA789" i="6"/>
  <c r="AC789" i="6"/>
  <c r="BK789" i="6"/>
  <c r="AE789" i="6"/>
  <c r="AG789" i="6"/>
  <c r="AV789" i="6"/>
  <c r="CD789" i="6" s="1"/>
  <c r="AX789" i="6"/>
  <c r="V688" i="6"/>
  <c r="DA688" i="6"/>
  <c r="DI688" i="6"/>
  <c r="DK688" i="6"/>
  <c r="CJ688" i="6"/>
  <c r="CL688" i="6"/>
  <c r="AV688" i="6"/>
  <c r="CD688" i="6" s="1"/>
  <c r="ED688" i="6"/>
  <c r="DC688" i="6"/>
  <c r="DE688" i="6"/>
  <c r="BO688" i="6"/>
  <c r="BQ688" i="6"/>
  <c r="DG688" i="6"/>
  <c r="BS688" i="6"/>
  <c r="DM688" i="6"/>
  <c r="DX688" i="6"/>
  <c r="EJ688" i="6"/>
  <c r="AX688" i="6"/>
  <c r="BM688" i="6"/>
  <c r="CF688" i="6"/>
  <c r="CH688" i="6"/>
  <c r="CN688" i="6"/>
  <c r="Y688" i="6"/>
  <c r="AA688" i="6"/>
  <c r="AC688" i="6"/>
  <c r="AE688" i="6"/>
  <c r="AG688" i="6"/>
  <c r="AI688" i="6"/>
  <c r="BK688" i="6"/>
  <c r="BW688" i="6"/>
  <c r="BU688" i="6"/>
  <c r="AK688" i="6"/>
  <c r="AM688" i="6"/>
  <c r="V564" i="6"/>
  <c r="DI564" i="6"/>
  <c r="CL564" i="6"/>
  <c r="DX564" i="6"/>
  <c r="DE564" i="6"/>
  <c r="DG564" i="6"/>
  <c r="CF564" i="6"/>
  <c r="AM564" i="6"/>
  <c r="CH564" i="6"/>
  <c r="DA564" i="6"/>
  <c r="DC564" i="6"/>
  <c r="DK564" i="6"/>
  <c r="EJ564" i="6"/>
  <c r="BS564" i="6"/>
  <c r="BU564" i="6"/>
  <c r="BW564" i="6"/>
  <c r="AK564" i="6"/>
  <c r="AX564" i="6"/>
  <c r="AV564" i="6"/>
  <c r="CD564" i="6" s="1"/>
  <c r="AI564" i="6"/>
  <c r="ED564" i="6"/>
  <c r="DM564" i="6"/>
  <c r="CN564" i="6"/>
  <c r="CJ564" i="6"/>
  <c r="AG564" i="6"/>
  <c r="BK564" i="6"/>
  <c r="BM564" i="6"/>
  <c r="BO564" i="6"/>
  <c r="AA564" i="6"/>
  <c r="AC564" i="6"/>
  <c r="BQ564" i="6"/>
  <c r="Y564" i="6"/>
  <c r="AE564" i="6"/>
  <c r="V505" i="6"/>
  <c r="DA505" i="6"/>
  <c r="DC505" i="6"/>
  <c r="CL505" i="6"/>
  <c r="CN505" i="6"/>
  <c r="Y505" i="6"/>
  <c r="DX505" i="6"/>
  <c r="CJ505" i="6"/>
  <c r="BM505" i="6"/>
  <c r="BO505" i="6"/>
  <c r="BS505" i="6"/>
  <c r="BU505" i="6"/>
  <c r="BQ505" i="6"/>
  <c r="DE505" i="6"/>
  <c r="AM505" i="6"/>
  <c r="BK505" i="6"/>
  <c r="BW505" i="6"/>
  <c r="AV505" i="6"/>
  <c r="CD505" i="6" s="1"/>
  <c r="AX505" i="6"/>
  <c r="ED505" i="6"/>
  <c r="EJ505" i="6"/>
  <c r="DM505" i="6"/>
  <c r="AG505" i="6"/>
  <c r="AI505" i="6"/>
  <c r="CF505" i="6"/>
  <c r="CH505" i="6"/>
  <c r="DG505" i="6"/>
  <c r="DI505" i="6"/>
  <c r="AC505" i="6"/>
  <c r="AK505" i="6"/>
  <c r="AE505" i="6"/>
  <c r="DK505" i="6"/>
  <c r="AA505" i="6"/>
  <c r="V81" i="6"/>
  <c r="DX81" i="6"/>
  <c r="ED81" i="6"/>
  <c r="CH81" i="6"/>
  <c r="CJ81" i="6"/>
  <c r="CL81" i="6"/>
  <c r="DC81" i="6"/>
  <c r="DE81" i="6"/>
  <c r="DG81" i="6"/>
  <c r="CF81" i="6"/>
  <c r="DA81" i="6"/>
  <c r="BO81" i="6"/>
  <c r="DI81" i="6"/>
  <c r="BQ81" i="6"/>
  <c r="DK81" i="6"/>
  <c r="AV81" i="6"/>
  <c r="CD81" i="6" s="1"/>
  <c r="Y81" i="6"/>
  <c r="AC81" i="6"/>
  <c r="AX81" i="6"/>
  <c r="AA81" i="6"/>
  <c r="CN81" i="6"/>
  <c r="BM81" i="6"/>
  <c r="BW81" i="6"/>
  <c r="EJ81" i="6"/>
  <c r="AI81" i="6"/>
  <c r="AE81" i="6"/>
  <c r="AG81" i="6"/>
  <c r="AK81" i="6"/>
  <c r="DM81" i="6"/>
  <c r="BK81" i="6"/>
  <c r="BS81" i="6"/>
  <c r="BU81" i="6"/>
  <c r="AM81" i="6"/>
  <c r="V381" i="6"/>
  <c r="DC381" i="6"/>
  <c r="CH381" i="6"/>
  <c r="ED381" i="6"/>
  <c r="DG381" i="6"/>
  <c r="EJ381" i="6"/>
  <c r="DI381" i="6"/>
  <c r="DK381" i="6"/>
  <c r="DM381" i="6"/>
  <c r="DA381" i="6"/>
  <c r="DE381" i="6"/>
  <c r="CF381" i="6"/>
  <c r="BK381" i="6"/>
  <c r="AV381" i="6"/>
  <c r="CD381" i="6" s="1"/>
  <c r="AG381" i="6"/>
  <c r="BS381" i="6"/>
  <c r="BM381" i="6"/>
  <c r="AX381" i="6"/>
  <c r="AI381" i="6"/>
  <c r="CJ381" i="6"/>
  <c r="AM381" i="6"/>
  <c r="BO381" i="6"/>
  <c r="AK381" i="6"/>
  <c r="BQ381" i="6"/>
  <c r="CL381" i="6"/>
  <c r="Y381" i="6"/>
  <c r="AC381" i="6"/>
  <c r="AE381" i="6"/>
  <c r="AA381" i="6"/>
  <c r="DX381" i="6"/>
  <c r="BW381" i="6"/>
  <c r="BU381" i="6"/>
  <c r="CN381" i="6"/>
  <c r="V151" i="6"/>
  <c r="CH151" i="6"/>
  <c r="CL151" i="6"/>
  <c r="BO151" i="6"/>
  <c r="CN151" i="6"/>
  <c r="BQ151" i="6"/>
  <c r="DA151" i="6"/>
  <c r="DC151" i="6"/>
  <c r="DE151" i="6"/>
  <c r="DM151" i="6"/>
  <c r="BM151" i="6"/>
  <c r="CF151" i="6"/>
  <c r="BS151" i="6"/>
  <c r="DX151" i="6"/>
  <c r="CJ151" i="6"/>
  <c r="AK151" i="6"/>
  <c r="AM151" i="6"/>
  <c r="ED151" i="6"/>
  <c r="EJ151" i="6"/>
  <c r="DI151" i="6"/>
  <c r="AC151" i="6"/>
  <c r="AG151" i="6"/>
  <c r="DK151" i="6"/>
  <c r="Y151" i="6"/>
  <c r="AA151" i="6"/>
  <c r="AE151" i="6"/>
  <c r="DG151" i="6"/>
  <c r="BK151" i="6"/>
  <c r="BU151" i="6"/>
  <c r="AV151" i="6"/>
  <c r="CD151" i="6" s="1"/>
  <c r="AX151" i="6"/>
  <c r="BW151" i="6"/>
  <c r="AI151" i="6"/>
  <c r="V698" i="6"/>
  <c r="DA698" i="6"/>
  <c r="AV698" i="6"/>
  <c r="CD698" i="6" s="1"/>
  <c r="EJ698" i="6"/>
  <c r="DC698" i="6"/>
  <c r="DE698" i="6"/>
  <c r="DG698" i="6"/>
  <c r="CL698" i="6"/>
  <c r="DI698" i="6"/>
  <c r="CJ698" i="6"/>
  <c r="BK698" i="6"/>
  <c r="CN698" i="6"/>
  <c r="BM698" i="6"/>
  <c r="BO698" i="6"/>
  <c r="ED698" i="6"/>
  <c r="AC698" i="6"/>
  <c r="AE698" i="6"/>
  <c r="AI698" i="6"/>
  <c r="AG698" i="6"/>
  <c r="DM698" i="6"/>
  <c r="AX698" i="6"/>
  <c r="DK698" i="6"/>
  <c r="BS698" i="6"/>
  <c r="BW698" i="6"/>
  <c r="CH698" i="6"/>
  <c r="DX698" i="6"/>
  <c r="BQ698" i="6"/>
  <c r="BU698" i="6"/>
  <c r="CF698" i="6"/>
  <c r="Y698" i="6"/>
  <c r="AA698" i="6"/>
  <c r="AK698" i="6"/>
  <c r="AM698" i="6"/>
  <c r="V739" i="6"/>
  <c r="DG739" i="6"/>
  <c r="DK739" i="6"/>
  <c r="DM739" i="6"/>
  <c r="DX739" i="6"/>
  <c r="ED739" i="6"/>
  <c r="CL739" i="6"/>
  <c r="AM739" i="6"/>
  <c r="CN739" i="6"/>
  <c r="CJ739" i="6"/>
  <c r="EJ739" i="6"/>
  <c r="DE739" i="6"/>
  <c r="DI739" i="6"/>
  <c r="DC739" i="6"/>
  <c r="BM739" i="6"/>
  <c r="BO739" i="6"/>
  <c r="BQ739" i="6"/>
  <c r="CH739" i="6"/>
  <c r="AK739" i="6"/>
  <c r="AC739" i="6"/>
  <c r="Y739" i="6"/>
  <c r="CF739" i="6"/>
  <c r="AA739" i="6"/>
  <c r="AE739" i="6"/>
  <c r="AV739" i="6"/>
  <c r="CD739" i="6" s="1"/>
  <c r="AX739" i="6"/>
  <c r="DA739" i="6"/>
  <c r="AG739" i="6"/>
  <c r="AI739" i="6"/>
  <c r="BK739" i="6"/>
  <c r="BS739" i="6"/>
  <c r="BU739" i="6"/>
  <c r="BW739" i="6"/>
  <c r="V325" i="6"/>
  <c r="DX325" i="6"/>
  <c r="DA325" i="6"/>
  <c r="DG325" i="6"/>
  <c r="BS325" i="6"/>
  <c r="DI325" i="6"/>
  <c r="BU325" i="6"/>
  <c r="Y325" i="6"/>
  <c r="EJ325" i="6"/>
  <c r="DK325" i="6"/>
  <c r="DM325" i="6"/>
  <c r="CL325" i="6"/>
  <c r="CN325" i="6"/>
  <c r="BK325" i="6"/>
  <c r="BM325" i="6"/>
  <c r="BO325" i="6"/>
  <c r="BW325" i="6"/>
  <c r="DC325" i="6"/>
  <c r="AE325" i="6"/>
  <c r="AM325" i="6"/>
  <c r="AG325" i="6"/>
  <c r="AI325" i="6"/>
  <c r="AK325" i="6"/>
  <c r="CF325" i="6"/>
  <c r="ED325" i="6"/>
  <c r="CJ325" i="6"/>
  <c r="AV325" i="6"/>
  <c r="CD325" i="6" s="1"/>
  <c r="AA325" i="6"/>
  <c r="AC325" i="6"/>
  <c r="AX325" i="6"/>
  <c r="BQ325" i="6"/>
  <c r="DE325" i="6"/>
  <c r="CH325" i="6"/>
  <c r="V589" i="6"/>
  <c r="ED589" i="6"/>
  <c r="EJ589" i="6"/>
  <c r="DX589" i="6"/>
  <c r="DC589" i="6"/>
  <c r="DE589" i="6"/>
  <c r="BM589" i="6"/>
  <c r="AM589" i="6"/>
  <c r="BO589" i="6"/>
  <c r="DA589" i="6"/>
  <c r="CH589" i="6"/>
  <c r="CL589" i="6"/>
  <c r="DG589" i="6"/>
  <c r="CN589" i="6"/>
  <c r="DI589" i="6"/>
  <c r="DM589" i="6"/>
  <c r="AV589" i="6"/>
  <c r="CD589" i="6" s="1"/>
  <c r="AK589" i="6"/>
  <c r="AX589" i="6"/>
  <c r="BK589" i="6"/>
  <c r="BQ589" i="6"/>
  <c r="AA589" i="6"/>
  <c r="DK589" i="6"/>
  <c r="AC589" i="6"/>
  <c r="CF589" i="6"/>
  <c r="AE589" i="6"/>
  <c r="AG589" i="6"/>
  <c r="AI589" i="6"/>
  <c r="CJ589" i="6"/>
  <c r="BU589" i="6"/>
  <c r="BW589" i="6"/>
  <c r="Y589" i="6"/>
  <c r="BS589" i="6"/>
  <c r="V751" i="6"/>
  <c r="CH751" i="6"/>
  <c r="DK751" i="6"/>
  <c r="DM751" i="6"/>
  <c r="DC751" i="6"/>
  <c r="CL751" i="6"/>
  <c r="DE751" i="6"/>
  <c r="CN751" i="6"/>
  <c r="CF751" i="6"/>
  <c r="CJ751" i="6"/>
  <c r="DA751" i="6"/>
  <c r="DX751" i="6"/>
  <c r="BU751" i="6"/>
  <c r="BW751" i="6"/>
  <c r="Y751" i="6"/>
  <c r="AA751" i="6"/>
  <c r="AE751" i="6"/>
  <c r="AC751" i="6"/>
  <c r="EJ751" i="6"/>
  <c r="BK751" i="6"/>
  <c r="AV751" i="6"/>
  <c r="CD751" i="6" s="1"/>
  <c r="AX751" i="6"/>
  <c r="ED751" i="6"/>
  <c r="DI751" i="6"/>
  <c r="BQ751" i="6"/>
  <c r="BS751" i="6"/>
  <c r="DG751" i="6"/>
  <c r="AI751" i="6"/>
  <c r="AK751" i="6"/>
  <c r="BM751" i="6"/>
  <c r="BO751" i="6"/>
  <c r="AG751" i="6"/>
  <c r="AM751" i="6"/>
  <c r="V269" i="6"/>
  <c r="DM269" i="6"/>
  <c r="DA269" i="6"/>
  <c r="DC269" i="6"/>
  <c r="AM269" i="6"/>
  <c r="DE269" i="6"/>
  <c r="CH269" i="6"/>
  <c r="ED269" i="6"/>
  <c r="BW269" i="6"/>
  <c r="EJ269" i="6"/>
  <c r="CF269" i="6"/>
  <c r="AV269" i="6"/>
  <c r="CD269" i="6" s="1"/>
  <c r="CJ269" i="6"/>
  <c r="AX269" i="6"/>
  <c r="BU269" i="6"/>
  <c r="CN269" i="6"/>
  <c r="CL269" i="6"/>
  <c r="Y269" i="6"/>
  <c r="AI269" i="6"/>
  <c r="DX269" i="6"/>
  <c r="BS269" i="6"/>
  <c r="DG269" i="6"/>
  <c r="DI269" i="6"/>
  <c r="DK269" i="6"/>
  <c r="AA269" i="6"/>
  <c r="BO269" i="6"/>
  <c r="BQ269" i="6"/>
  <c r="AC269" i="6"/>
  <c r="AK269" i="6"/>
  <c r="AE269" i="6"/>
  <c r="AG269" i="6"/>
  <c r="BK269" i="6"/>
  <c r="BM269" i="6"/>
  <c r="V126" i="6"/>
  <c r="DX126" i="6"/>
  <c r="ED126" i="6"/>
  <c r="DA126" i="6"/>
  <c r="EJ126" i="6"/>
  <c r="DC126" i="6"/>
  <c r="CJ126" i="6"/>
  <c r="BK126" i="6"/>
  <c r="DM126" i="6"/>
  <c r="CF126" i="6"/>
  <c r="CH126" i="6"/>
  <c r="AK126" i="6"/>
  <c r="CL126" i="6"/>
  <c r="AM126" i="6"/>
  <c r="CN126" i="6"/>
  <c r="BQ126" i="6"/>
  <c r="BW126" i="6"/>
  <c r="BS126" i="6"/>
  <c r="AA126" i="6"/>
  <c r="BU126" i="6"/>
  <c r="Y126" i="6"/>
  <c r="BO126" i="6"/>
  <c r="DE126" i="6"/>
  <c r="DG126" i="6"/>
  <c r="DI126" i="6"/>
  <c r="AC126" i="6"/>
  <c r="AG126" i="6"/>
  <c r="AE126" i="6"/>
  <c r="AX126" i="6"/>
  <c r="BM126" i="6"/>
  <c r="AV126" i="6"/>
  <c r="CD126" i="6" s="1"/>
  <c r="DK126" i="6"/>
  <c r="AI126" i="6"/>
  <c r="V374" i="6"/>
  <c r="CL374" i="6"/>
  <c r="DG374" i="6"/>
  <c r="DI374" i="6"/>
  <c r="BW374" i="6"/>
  <c r="AM374" i="6"/>
  <c r="DM374" i="6"/>
  <c r="ED374" i="6"/>
  <c r="DE374" i="6"/>
  <c r="CF374" i="6"/>
  <c r="CH374" i="6"/>
  <c r="CJ374" i="6"/>
  <c r="CN374" i="6"/>
  <c r="DX374" i="6"/>
  <c r="AA374" i="6"/>
  <c r="EJ374" i="6"/>
  <c r="AC374" i="6"/>
  <c r="DK374" i="6"/>
  <c r="DA374" i="6"/>
  <c r="AE374" i="6"/>
  <c r="DC374" i="6"/>
  <c r="AG374" i="6"/>
  <c r="AI374" i="6"/>
  <c r="AK374" i="6"/>
  <c r="BS374" i="6"/>
  <c r="BU374" i="6"/>
  <c r="AX374" i="6"/>
  <c r="BM374" i="6"/>
  <c r="AV374" i="6"/>
  <c r="CD374" i="6" s="1"/>
  <c r="BO374" i="6"/>
  <c r="Y374" i="6"/>
  <c r="BQ374" i="6"/>
  <c r="BK374" i="6"/>
  <c r="V834" i="6"/>
  <c r="CL834" i="6"/>
  <c r="EJ834" i="6"/>
  <c r="DX834" i="6"/>
  <c r="BW834" i="6"/>
  <c r="AM834" i="6"/>
  <c r="ED834" i="6"/>
  <c r="DK834" i="6"/>
  <c r="DE834" i="6"/>
  <c r="DM834" i="6"/>
  <c r="CJ834" i="6"/>
  <c r="CN834" i="6"/>
  <c r="BO834" i="6"/>
  <c r="AX834" i="6"/>
  <c r="BQ834" i="6"/>
  <c r="BS834" i="6"/>
  <c r="AC834" i="6"/>
  <c r="AE834" i="6"/>
  <c r="AI834" i="6"/>
  <c r="CF834" i="6"/>
  <c r="AG834" i="6"/>
  <c r="CH834" i="6"/>
  <c r="BK834" i="6"/>
  <c r="BM834" i="6"/>
  <c r="AV834" i="6"/>
  <c r="CD834" i="6" s="1"/>
  <c r="BU834" i="6"/>
  <c r="DI834" i="6"/>
  <c r="Y834" i="6"/>
  <c r="AA834" i="6"/>
  <c r="AK834" i="6"/>
  <c r="DC834" i="6"/>
  <c r="DG834" i="6"/>
  <c r="DA834" i="6"/>
  <c r="V448" i="6"/>
  <c r="EJ448" i="6"/>
  <c r="DA448" i="6"/>
  <c r="DC448" i="6"/>
  <c r="DI448" i="6"/>
  <c r="DK448" i="6"/>
  <c r="DX448" i="6"/>
  <c r="AV448" i="6"/>
  <c r="CD448" i="6" s="1"/>
  <c r="ED448" i="6"/>
  <c r="CF448" i="6"/>
  <c r="AC448" i="6"/>
  <c r="AE448" i="6"/>
  <c r="AX448" i="6"/>
  <c r="AI448" i="6"/>
  <c r="BK448" i="6"/>
  <c r="AG448" i="6"/>
  <c r="CH448" i="6"/>
  <c r="BW448" i="6"/>
  <c r="CJ448" i="6"/>
  <c r="CL448" i="6"/>
  <c r="DE448" i="6"/>
  <c r="DG448" i="6"/>
  <c r="DM448" i="6"/>
  <c r="BS448" i="6"/>
  <c r="BO448" i="6"/>
  <c r="BU448" i="6"/>
  <c r="AA448" i="6"/>
  <c r="AK448" i="6"/>
  <c r="AM448" i="6"/>
  <c r="CN448" i="6"/>
  <c r="Y448" i="6"/>
  <c r="BQ448" i="6"/>
  <c r="BM448" i="6"/>
  <c r="V251" i="6"/>
  <c r="DX251" i="6"/>
  <c r="DM251" i="6"/>
  <c r="CH251" i="6"/>
  <c r="DI251" i="6"/>
  <c r="DK251" i="6"/>
  <c r="DE251" i="6"/>
  <c r="BO251" i="6"/>
  <c r="ED251" i="6"/>
  <c r="DG251" i="6"/>
  <c r="BQ251" i="6"/>
  <c r="BW251" i="6"/>
  <c r="CN251" i="6"/>
  <c r="AK251" i="6"/>
  <c r="CF251" i="6"/>
  <c r="BU251" i="6"/>
  <c r="EJ251" i="6"/>
  <c r="Y251" i="6"/>
  <c r="AX251" i="6"/>
  <c r="AC251" i="6"/>
  <c r="AV251" i="6"/>
  <c r="CD251" i="6" s="1"/>
  <c r="AA251" i="6"/>
  <c r="DC251" i="6"/>
  <c r="DA251" i="6"/>
  <c r="BK251" i="6"/>
  <c r="CJ251" i="6"/>
  <c r="BM251" i="6"/>
  <c r="CL251" i="6"/>
  <c r="BS251" i="6"/>
  <c r="AE251" i="6"/>
  <c r="AG251" i="6"/>
  <c r="AM251" i="6"/>
  <c r="AI251" i="6"/>
  <c r="V490" i="6"/>
  <c r="DK490" i="6"/>
  <c r="ED490" i="6"/>
  <c r="EJ490" i="6"/>
  <c r="DI490" i="6"/>
  <c r="DM490" i="6"/>
  <c r="CF490" i="6"/>
  <c r="CH490" i="6"/>
  <c r="Y490" i="6"/>
  <c r="DA490" i="6"/>
  <c r="BU490" i="6"/>
  <c r="DC490" i="6"/>
  <c r="BW490" i="6"/>
  <c r="DE490" i="6"/>
  <c r="AX490" i="6"/>
  <c r="CJ490" i="6"/>
  <c r="CL490" i="6"/>
  <c r="AA490" i="6"/>
  <c r="AC490" i="6"/>
  <c r="AE490" i="6"/>
  <c r="AV490" i="6"/>
  <c r="CD490" i="6" s="1"/>
  <c r="CN490" i="6"/>
  <c r="BK490" i="6"/>
  <c r="BO490" i="6"/>
  <c r="DG490" i="6"/>
  <c r="BM490" i="6"/>
  <c r="BQ490" i="6"/>
  <c r="DX490" i="6"/>
  <c r="BS490" i="6"/>
  <c r="AG490" i="6"/>
  <c r="AI490" i="6"/>
  <c r="AK490" i="6"/>
  <c r="AM490" i="6"/>
  <c r="V220" i="6"/>
  <c r="EJ220" i="6"/>
  <c r="DA220" i="6"/>
  <c r="DC220" i="6"/>
  <c r="ED220" i="6"/>
  <c r="BK220" i="6"/>
  <c r="BM220" i="6"/>
  <c r="BO220" i="6"/>
  <c r="Y220" i="6"/>
  <c r="DX220" i="6"/>
  <c r="CN220" i="6"/>
  <c r="DM220" i="6"/>
  <c r="CJ220" i="6"/>
  <c r="CL220" i="6"/>
  <c r="DE220" i="6"/>
  <c r="BQ220" i="6"/>
  <c r="DG220" i="6"/>
  <c r="BS220" i="6"/>
  <c r="DI220" i="6"/>
  <c r="DK220" i="6"/>
  <c r="CF220" i="6"/>
  <c r="AA220" i="6"/>
  <c r="AG220" i="6"/>
  <c r="CH220" i="6"/>
  <c r="AC220" i="6"/>
  <c r="AK220" i="6"/>
  <c r="AE220" i="6"/>
  <c r="AI220" i="6"/>
  <c r="BW220" i="6"/>
  <c r="BU220" i="6"/>
  <c r="AV220" i="6"/>
  <c r="CD220" i="6" s="1"/>
  <c r="AM220" i="6"/>
  <c r="AX220" i="6"/>
  <c r="V254" i="6"/>
  <c r="DX254" i="6"/>
  <c r="DM254" i="6"/>
  <c r="CL254" i="6"/>
  <c r="DK254" i="6"/>
  <c r="ED254" i="6"/>
  <c r="BM254" i="6"/>
  <c r="BO254" i="6"/>
  <c r="AM254" i="6"/>
  <c r="CJ254" i="6"/>
  <c r="EJ254" i="6"/>
  <c r="DC254" i="6"/>
  <c r="DE254" i="6"/>
  <c r="CH254" i="6"/>
  <c r="DA254" i="6"/>
  <c r="BQ254" i="6"/>
  <c r="BS254" i="6"/>
  <c r="AG254" i="6"/>
  <c r="BU254" i="6"/>
  <c r="AA254" i="6"/>
  <c r="Y254" i="6"/>
  <c r="DG254" i="6"/>
  <c r="AC254" i="6"/>
  <c r="CN254" i="6"/>
  <c r="AE254" i="6"/>
  <c r="CF254" i="6"/>
  <c r="AX254" i="6"/>
  <c r="BK254" i="6"/>
  <c r="BW254" i="6"/>
  <c r="DI254" i="6"/>
  <c r="AI254" i="6"/>
  <c r="AK254" i="6"/>
  <c r="AV254" i="6"/>
  <c r="CD254" i="6" s="1"/>
  <c r="V613" i="6"/>
  <c r="DI613" i="6"/>
  <c r="ED613" i="6"/>
  <c r="EJ613" i="6"/>
  <c r="DM613" i="6"/>
  <c r="CN613" i="6"/>
  <c r="DA613" i="6"/>
  <c r="CJ613" i="6"/>
  <c r="DC613" i="6"/>
  <c r="CL613" i="6"/>
  <c r="DE613" i="6"/>
  <c r="AV613" i="6"/>
  <c r="CD613" i="6" s="1"/>
  <c r="AX613" i="6"/>
  <c r="DG613" i="6"/>
  <c r="CF613" i="6"/>
  <c r="CH613" i="6"/>
  <c r="DK613" i="6"/>
  <c r="AI613" i="6"/>
  <c r="AK613" i="6"/>
  <c r="AM613" i="6"/>
  <c r="BM613" i="6"/>
  <c r="BQ613" i="6"/>
  <c r="BK613" i="6"/>
  <c r="AC613" i="6"/>
  <c r="BO613" i="6"/>
  <c r="BW613" i="6"/>
  <c r="BS613" i="6"/>
  <c r="BU613" i="6"/>
  <c r="AG613" i="6"/>
  <c r="Y613" i="6"/>
  <c r="AA613" i="6"/>
  <c r="DX613" i="6"/>
  <c r="AE613" i="6"/>
  <c r="V296" i="6"/>
  <c r="DG296" i="6"/>
  <c r="DA296" i="6"/>
  <c r="BM296" i="6"/>
  <c r="BO296" i="6"/>
  <c r="DK296" i="6"/>
  <c r="EJ296" i="6"/>
  <c r="DC296" i="6"/>
  <c r="CN296" i="6"/>
  <c r="DX296" i="6"/>
  <c r="AC296" i="6"/>
  <c r="AM296" i="6"/>
  <c r="CJ296" i="6"/>
  <c r="BQ296" i="6"/>
  <c r="BS296" i="6"/>
  <c r="DE296" i="6"/>
  <c r="ED296" i="6"/>
  <c r="CL296" i="6"/>
  <c r="CF296" i="6"/>
  <c r="AV296" i="6"/>
  <c r="CD296" i="6" s="1"/>
  <c r="CH296" i="6"/>
  <c r="BK296" i="6"/>
  <c r="AX296" i="6"/>
  <c r="DI296" i="6"/>
  <c r="BW296" i="6"/>
  <c r="Y296" i="6"/>
  <c r="BU296" i="6"/>
  <c r="DM296" i="6"/>
  <c r="AA296" i="6"/>
  <c r="AG296" i="6"/>
  <c r="AE296" i="6"/>
  <c r="AI296" i="6"/>
  <c r="AK296" i="6"/>
  <c r="V316" i="6"/>
  <c r="DG316" i="6"/>
  <c r="EJ316" i="6"/>
  <c r="CJ316" i="6"/>
  <c r="CL316" i="6"/>
  <c r="DI316" i="6"/>
  <c r="CF316" i="6"/>
  <c r="BW316" i="6"/>
  <c r="CH316" i="6"/>
  <c r="CN316" i="6"/>
  <c r="DX316" i="6"/>
  <c r="DE316" i="6"/>
  <c r="BU316" i="6"/>
  <c r="BK316" i="6"/>
  <c r="BM316" i="6"/>
  <c r="ED316" i="6"/>
  <c r="BO316" i="6"/>
  <c r="AV316" i="6"/>
  <c r="CD316" i="6" s="1"/>
  <c r="BQ316" i="6"/>
  <c r="AX316" i="6"/>
  <c r="DA316" i="6"/>
  <c r="BS316" i="6"/>
  <c r="Y316" i="6"/>
  <c r="AE316" i="6"/>
  <c r="DK316" i="6"/>
  <c r="DM316" i="6"/>
  <c r="AA316" i="6"/>
  <c r="AC316" i="6"/>
  <c r="AM316" i="6"/>
  <c r="DC316" i="6"/>
  <c r="AG316" i="6"/>
  <c r="AI316" i="6"/>
  <c r="AK316" i="6"/>
  <c r="V780" i="6"/>
  <c r="ED780" i="6"/>
  <c r="BS780" i="6"/>
  <c r="BU780" i="6"/>
  <c r="Y780" i="6"/>
  <c r="DX780" i="6"/>
  <c r="EJ780" i="6"/>
  <c r="DE780" i="6"/>
  <c r="DG780" i="6"/>
  <c r="DA780" i="6"/>
  <c r="DC780" i="6"/>
  <c r="CF780" i="6"/>
  <c r="DI780" i="6"/>
  <c r="CH780" i="6"/>
  <c r="DK780" i="6"/>
  <c r="CJ780" i="6"/>
  <c r="BO780" i="6"/>
  <c r="BQ780" i="6"/>
  <c r="AV780" i="6"/>
  <c r="CD780" i="6" s="1"/>
  <c r="BW780" i="6"/>
  <c r="AX780" i="6"/>
  <c r="CL780" i="6"/>
  <c r="AE780" i="6"/>
  <c r="CN780" i="6"/>
  <c r="BK780" i="6"/>
  <c r="AG780" i="6"/>
  <c r="AK780" i="6"/>
  <c r="AM780" i="6"/>
  <c r="BM780" i="6"/>
  <c r="AI780" i="6"/>
  <c r="AA780" i="6"/>
  <c r="DM780" i="6"/>
  <c r="AC780" i="6"/>
  <c r="V97" i="6"/>
  <c r="ED97" i="6"/>
  <c r="BM97" i="6"/>
  <c r="DG97" i="6"/>
  <c r="DI97" i="6"/>
  <c r="BU97" i="6"/>
  <c r="BW97" i="6"/>
  <c r="EJ97" i="6"/>
  <c r="BK97" i="6"/>
  <c r="AX97" i="6"/>
  <c r="AE97" i="6"/>
  <c r="BO97" i="6"/>
  <c r="AG97" i="6"/>
  <c r="DM97" i="6"/>
  <c r="DE97" i="6"/>
  <c r="DC97" i="6"/>
  <c r="DK97" i="6"/>
  <c r="CF97" i="6"/>
  <c r="BQ97" i="6"/>
  <c r="AA97" i="6"/>
  <c r="BS97" i="6"/>
  <c r="AC97" i="6"/>
  <c r="AI97" i="6"/>
  <c r="DA97" i="6"/>
  <c r="AK97" i="6"/>
  <c r="DX97" i="6"/>
  <c r="CN97" i="6"/>
  <c r="Y97" i="6"/>
  <c r="CL97" i="6"/>
  <c r="CH97" i="6"/>
  <c r="CJ97" i="6"/>
  <c r="AV97" i="6"/>
  <c r="CD97" i="6" s="1"/>
  <c r="AM97" i="6"/>
  <c r="V300" i="6"/>
  <c r="DA300" i="6"/>
  <c r="DK300" i="6"/>
  <c r="DM300" i="6"/>
  <c r="BK300" i="6"/>
  <c r="EJ300" i="6"/>
  <c r="Y300" i="6"/>
  <c r="DX300" i="6"/>
  <c r="ED300" i="6"/>
  <c r="DI300" i="6"/>
  <c r="CJ300" i="6"/>
  <c r="AI300" i="6"/>
  <c r="CL300" i="6"/>
  <c r="AK300" i="6"/>
  <c r="CN300" i="6"/>
  <c r="AM300" i="6"/>
  <c r="AG300" i="6"/>
  <c r="AC300" i="6"/>
  <c r="DC300" i="6"/>
  <c r="BO300" i="6"/>
  <c r="DG300" i="6"/>
  <c r="DE300" i="6"/>
  <c r="CH300" i="6"/>
  <c r="BM300" i="6"/>
  <c r="BQ300" i="6"/>
  <c r="AX300" i="6"/>
  <c r="BS300" i="6"/>
  <c r="BW300" i="6"/>
  <c r="BU300" i="6"/>
  <c r="AA300" i="6"/>
  <c r="AV300" i="6"/>
  <c r="CD300" i="6" s="1"/>
  <c r="CF300" i="6"/>
  <c r="AE300" i="6"/>
  <c r="V295" i="6"/>
  <c r="ED295" i="6"/>
  <c r="EJ295" i="6"/>
  <c r="DM295" i="6"/>
  <c r="CJ295" i="6"/>
  <c r="CL295" i="6"/>
  <c r="DE295" i="6"/>
  <c r="CF295" i="6"/>
  <c r="DG295" i="6"/>
  <c r="CH295" i="6"/>
  <c r="Y295" i="6"/>
  <c r="DI295" i="6"/>
  <c r="DC295" i="6"/>
  <c r="DK295" i="6"/>
  <c r="BU295" i="6"/>
  <c r="BW295" i="6"/>
  <c r="AA295" i="6"/>
  <c r="AC295" i="6"/>
  <c r="CN295" i="6"/>
  <c r="BO295" i="6"/>
  <c r="AV295" i="6"/>
  <c r="CD295" i="6" s="1"/>
  <c r="BQ295" i="6"/>
  <c r="AX295" i="6"/>
  <c r="DA295" i="6"/>
  <c r="BS295" i="6"/>
  <c r="DX295" i="6"/>
  <c r="BK295" i="6"/>
  <c r="AK295" i="6"/>
  <c r="BM295" i="6"/>
  <c r="AG295" i="6"/>
  <c r="AI295" i="6"/>
  <c r="AM295" i="6"/>
  <c r="AE295" i="6"/>
  <c r="V661" i="6"/>
  <c r="CH661" i="6"/>
  <c r="ED661" i="6"/>
  <c r="CN661" i="6"/>
  <c r="EJ661" i="6"/>
  <c r="CL661" i="6"/>
  <c r="DG661" i="6"/>
  <c r="DI661" i="6"/>
  <c r="CJ661" i="6"/>
  <c r="DX661" i="6"/>
  <c r="DM661" i="6"/>
  <c r="AX661" i="6"/>
  <c r="AM661" i="6"/>
  <c r="BS661" i="6"/>
  <c r="BK661" i="6"/>
  <c r="BQ661" i="6"/>
  <c r="BM661" i="6"/>
  <c r="BO661" i="6"/>
  <c r="DA661" i="6"/>
  <c r="DC661" i="6"/>
  <c r="DK661" i="6"/>
  <c r="AA661" i="6"/>
  <c r="AG661" i="6"/>
  <c r="AK661" i="6"/>
  <c r="AI661" i="6"/>
  <c r="CF661" i="6"/>
  <c r="Y661" i="6"/>
  <c r="AC661" i="6"/>
  <c r="AE661" i="6"/>
  <c r="BU661" i="6"/>
  <c r="BW661" i="6"/>
  <c r="AV661" i="6"/>
  <c r="CD661" i="6" s="1"/>
  <c r="DE661" i="6"/>
  <c r="V766" i="6"/>
  <c r="EJ766" i="6"/>
  <c r="DK766" i="6"/>
  <c r="DM766" i="6"/>
  <c r="DX766" i="6"/>
  <c r="ED766" i="6"/>
  <c r="BO766" i="6"/>
  <c r="BQ766" i="6"/>
  <c r="CH766" i="6"/>
  <c r="CJ766" i="6"/>
  <c r="CL766" i="6"/>
  <c r="CF766" i="6"/>
  <c r="AE766" i="6"/>
  <c r="AX766" i="6"/>
  <c r="DC766" i="6"/>
  <c r="AM766" i="6"/>
  <c r="CN766" i="6"/>
  <c r="BK766" i="6"/>
  <c r="DG766" i="6"/>
  <c r="AG766" i="6"/>
  <c r="AK766" i="6"/>
  <c r="DE766" i="6"/>
  <c r="AV766" i="6"/>
  <c r="CD766" i="6" s="1"/>
  <c r="AI766" i="6"/>
  <c r="DA766" i="6"/>
  <c r="DI766" i="6"/>
  <c r="Y766" i="6"/>
  <c r="AC766" i="6"/>
  <c r="BS766" i="6"/>
  <c r="AA766" i="6"/>
  <c r="BU766" i="6"/>
  <c r="BM766" i="6"/>
  <c r="BW766" i="6"/>
  <c r="V849" i="6"/>
  <c r="ED849" i="6"/>
  <c r="EJ849" i="6"/>
  <c r="CN849" i="6"/>
  <c r="DE849" i="6"/>
  <c r="BM849" i="6"/>
  <c r="AM849" i="6"/>
  <c r="DG849" i="6"/>
  <c r="BO849" i="6"/>
  <c r="DK849" i="6"/>
  <c r="DX849" i="6"/>
  <c r="BK849" i="6"/>
  <c r="AI849" i="6"/>
  <c r="CF849" i="6"/>
  <c r="BQ849" i="6"/>
  <c r="AK849" i="6"/>
  <c r="BW849" i="6"/>
  <c r="BS849" i="6"/>
  <c r="BU849" i="6"/>
  <c r="CH849" i="6"/>
  <c r="CL849" i="6"/>
  <c r="CJ849" i="6"/>
  <c r="Y849" i="6"/>
  <c r="DI849" i="6"/>
  <c r="AE849" i="6"/>
  <c r="DM849" i="6"/>
  <c r="AG849" i="6"/>
  <c r="AX849" i="6"/>
  <c r="AV849" i="6"/>
  <c r="CD849" i="6" s="1"/>
  <c r="AC849" i="6"/>
  <c r="DA849" i="6"/>
  <c r="DC849" i="6"/>
  <c r="AA849" i="6"/>
  <c r="V487" i="6"/>
  <c r="DM487" i="6"/>
  <c r="DC487" i="6"/>
  <c r="DE487" i="6"/>
  <c r="AX487" i="6"/>
  <c r="AE487" i="6"/>
  <c r="DA487" i="6"/>
  <c r="AG487" i="6"/>
  <c r="EJ487" i="6"/>
  <c r="DG487" i="6"/>
  <c r="BS487" i="6"/>
  <c r="BU487" i="6"/>
  <c r="Y487" i="6"/>
  <c r="AI487" i="6"/>
  <c r="AA487" i="6"/>
  <c r="CH487" i="6"/>
  <c r="ED487" i="6"/>
  <c r="CJ487" i="6"/>
  <c r="CF487" i="6"/>
  <c r="AC487" i="6"/>
  <c r="DX487" i="6"/>
  <c r="BQ487" i="6"/>
  <c r="AV487" i="6"/>
  <c r="CD487" i="6" s="1"/>
  <c r="DI487" i="6"/>
  <c r="BW487" i="6"/>
  <c r="BO487" i="6"/>
  <c r="AM487" i="6"/>
  <c r="AK487" i="6"/>
  <c r="CL487" i="6"/>
  <c r="BK487" i="6"/>
  <c r="BM487" i="6"/>
  <c r="DK487" i="6"/>
  <c r="CN487" i="6"/>
  <c r="V799" i="6"/>
  <c r="DG799" i="6"/>
  <c r="DM799" i="6"/>
  <c r="AM799" i="6"/>
  <c r="DI799" i="6"/>
  <c r="DK799" i="6"/>
  <c r="BQ799" i="6"/>
  <c r="BS799" i="6"/>
  <c r="DA799" i="6"/>
  <c r="BU799" i="6"/>
  <c r="AV799" i="6"/>
  <c r="CD799" i="6" s="1"/>
  <c r="AX799" i="6"/>
  <c r="BW799" i="6"/>
  <c r="CJ799" i="6"/>
  <c r="CL799" i="6"/>
  <c r="DX799" i="6"/>
  <c r="ED799" i="6"/>
  <c r="CF799" i="6"/>
  <c r="EJ799" i="6"/>
  <c r="CH799" i="6"/>
  <c r="DE799" i="6"/>
  <c r="Y799" i="6"/>
  <c r="BK799" i="6"/>
  <c r="AA799" i="6"/>
  <c r="DC799" i="6"/>
  <c r="BO799" i="6"/>
  <c r="BM799" i="6"/>
  <c r="CN799" i="6"/>
  <c r="AE799" i="6"/>
  <c r="AC799" i="6"/>
  <c r="AG799" i="6"/>
  <c r="AI799" i="6"/>
  <c r="AK799" i="6"/>
  <c r="V784" i="6"/>
  <c r="CL784" i="6"/>
  <c r="DK784" i="6"/>
  <c r="DM784" i="6"/>
  <c r="ED784" i="6"/>
  <c r="DG784" i="6"/>
  <c r="EJ784" i="6"/>
  <c r="DI784" i="6"/>
  <c r="AM784" i="6"/>
  <c r="DX784" i="6"/>
  <c r="DE784" i="6"/>
  <c r="CJ784" i="6"/>
  <c r="CN784" i="6"/>
  <c r="BK784" i="6"/>
  <c r="AC784" i="6"/>
  <c r="AE784" i="6"/>
  <c r="CH784" i="6"/>
  <c r="AI784" i="6"/>
  <c r="CF784" i="6"/>
  <c r="AG784" i="6"/>
  <c r="BW784" i="6"/>
  <c r="Y784" i="6"/>
  <c r="AA784" i="6"/>
  <c r="AV784" i="6"/>
  <c r="CD784" i="6" s="1"/>
  <c r="AX784" i="6"/>
  <c r="AK784" i="6"/>
  <c r="DA784" i="6"/>
  <c r="DC784" i="6"/>
  <c r="BO784" i="6"/>
  <c r="BM784" i="6"/>
  <c r="BQ784" i="6"/>
  <c r="BS784" i="6"/>
  <c r="BU784" i="6"/>
  <c r="V160" i="6"/>
  <c r="DA160" i="6"/>
  <c r="DC160" i="6"/>
  <c r="DX160" i="6"/>
  <c r="DE160" i="6"/>
  <c r="BK160" i="6"/>
  <c r="Y160" i="6"/>
  <c r="CN160" i="6"/>
  <c r="ED160" i="6"/>
  <c r="BQ160" i="6"/>
  <c r="BS160" i="6"/>
  <c r="AC160" i="6"/>
  <c r="BU160" i="6"/>
  <c r="AE160" i="6"/>
  <c r="CL160" i="6"/>
  <c r="AX160" i="6"/>
  <c r="AA160" i="6"/>
  <c r="BO160" i="6"/>
  <c r="AV160" i="6"/>
  <c r="CD160" i="6" s="1"/>
  <c r="BM160" i="6"/>
  <c r="EJ160" i="6"/>
  <c r="BW160" i="6"/>
  <c r="CJ160" i="6"/>
  <c r="DM160" i="6"/>
  <c r="CH160" i="6"/>
  <c r="AM160" i="6"/>
  <c r="DG160" i="6"/>
  <c r="DI160" i="6"/>
  <c r="DK160" i="6"/>
  <c r="CF160" i="6"/>
  <c r="AI160" i="6"/>
  <c r="AK160" i="6"/>
  <c r="AG160" i="6"/>
  <c r="V387" i="6"/>
  <c r="DM387" i="6"/>
  <c r="DC387" i="6"/>
  <c r="DK387" i="6"/>
  <c r="AX387" i="6"/>
  <c r="AE387" i="6"/>
  <c r="AG387" i="6"/>
  <c r="DX387" i="6"/>
  <c r="DE387" i="6"/>
  <c r="ED387" i="6"/>
  <c r="DG387" i="6"/>
  <c r="EJ387" i="6"/>
  <c r="CN387" i="6"/>
  <c r="CL387" i="6"/>
  <c r="DA387" i="6"/>
  <c r="DI387" i="6"/>
  <c r="Y387" i="6"/>
  <c r="AA387" i="6"/>
  <c r="CH387" i="6"/>
  <c r="CJ387" i="6"/>
  <c r="CF387" i="6"/>
  <c r="AC387" i="6"/>
  <c r="AI387" i="6"/>
  <c r="BM387" i="6"/>
  <c r="BK387" i="6"/>
  <c r="AV387" i="6"/>
  <c r="CD387" i="6" s="1"/>
  <c r="BO387" i="6"/>
  <c r="BQ387" i="6"/>
  <c r="BU387" i="6"/>
  <c r="BS387" i="6"/>
  <c r="BW387" i="6"/>
  <c r="AK387" i="6"/>
  <c r="AM387" i="6"/>
  <c r="V550" i="6"/>
  <c r="DX550" i="6"/>
  <c r="DK550" i="6"/>
  <c r="DG550" i="6"/>
  <c r="DI550" i="6"/>
  <c r="Y550" i="6"/>
  <c r="DA550" i="6"/>
  <c r="ED550" i="6"/>
  <c r="EJ550" i="6"/>
  <c r="AX550" i="6"/>
  <c r="CL550" i="6"/>
  <c r="BQ550" i="6"/>
  <c r="AM550" i="6"/>
  <c r="CN550" i="6"/>
  <c r="BS550" i="6"/>
  <c r="BU550" i="6"/>
  <c r="BW550" i="6"/>
  <c r="CH550" i="6"/>
  <c r="CF550" i="6"/>
  <c r="DC550" i="6"/>
  <c r="AC550" i="6"/>
  <c r="AE550" i="6"/>
  <c r="BO550" i="6"/>
  <c r="AI550" i="6"/>
  <c r="AK550" i="6"/>
  <c r="AV550" i="6"/>
  <c r="CD550" i="6" s="1"/>
  <c r="BK550" i="6"/>
  <c r="CJ550" i="6"/>
  <c r="BM550" i="6"/>
  <c r="AG550" i="6"/>
  <c r="DM550" i="6"/>
  <c r="DE550" i="6"/>
  <c r="AA550" i="6"/>
  <c r="V704" i="6"/>
  <c r="CL704" i="6"/>
  <c r="DX704" i="6"/>
  <c r="ED704" i="6"/>
  <c r="DG704" i="6"/>
  <c r="DI704" i="6"/>
  <c r="CJ704" i="6"/>
  <c r="AM704" i="6"/>
  <c r="CN704" i="6"/>
  <c r="EJ704" i="6"/>
  <c r="BO704" i="6"/>
  <c r="CF704" i="6"/>
  <c r="BQ704" i="6"/>
  <c r="CH704" i="6"/>
  <c r="BS704" i="6"/>
  <c r="BU704" i="6"/>
  <c r="BW704" i="6"/>
  <c r="Y704" i="6"/>
  <c r="DA704" i="6"/>
  <c r="AA704" i="6"/>
  <c r="DC704" i="6"/>
  <c r="AC704" i="6"/>
  <c r="AI704" i="6"/>
  <c r="AK704" i="6"/>
  <c r="AE704" i="6"/>
  <c r="AG704" i="6"/>
  <c r="BK704" i="6"/>
  <c r="DE704" i="6"/>
  <c r="DK704" i="6"/>
  <c r="BM704" i="6"/>
  <c r="DM704" i="6"/>
  <c r="AX704" i="6"/>
  <c r="AV704" i="6"/>
  <c r="CD704" i="6" s="1"/>
  <c r="V454" i="6"/>
  <c r="CL454" i="6"/>
  <c r="ED454" i="6"/>
  <c r="DE454" i="6"/>
  <c r="EJ454" i="6"/>
  <c r="DG454" i="6"/>
  <c r="DX454" i="6"/>
  <c r="BW454" i="6"/>
  <c r="AM454" i="6"/>
  <c r="DC454" i="6"/>
  <c r="DI454" i="6"/>
  <c r="DK454" i="6"/>
  <c r="DM454" i="6"/>
  <c r="CF454" i="6"/>
  <c r="AA454" i="6"/>
  <c r="CH454" i="6"/>
  <c r="Y454" i="6"/>
  <c r="CJ454" i="6"/>
  <c r="BQ454" i="6"/>
  <c r="AG454" i="6"/>
  <c r="AI454" i="6"/>
  <c r="AK454" i="6"/>
  <c r="CN454" i="6"/>
  <c r="BS454" i="6"/>
  <c r="AC454" i="6"/>
  <c r="AX454" i="6"/>
  <c r="BU454" i="6"/>
  <c r="AE454" i="6"/>
  <c r="AV454" i="6"/>
  <c r="CD454" i="6" s="1"/>
  <c r="BM454" i="6"/>
  <c r="BO454" i="6"/>
  <c r="DA454" i="6"/>
  <c r="BK454" i="6"/>
  <c r="V329" i="6"/>
  <c r="DA329" i="6"/>
  <c r="AM329" i="6"/>
  <c r="DI329" i="6"/>
  <c r="DK329" i="6"/>
  <c r="CH329" i="6"/>
  <c r="EJ329" i="6"/>
  <c r="DM329" i="6"/>
  <c r="BK329" i="6"/>
  <c r="BM329" i="6"/>
  <c r="DX329" i="6"/>
  <c r="BO329" i="6"/>
  <c r="AA329" i="6"/>
  <c r="AV329" i="6"/>
  <c r="CD329" i="6" s="1"/>
  <c r="AX329" i="6"/>
  <c r="Y329" i="6"/>
  <c r="CN329" i="6"/>
  <c r="AC329" i="6"/>
  <c r="AG329" i="6"/>
  <c r="AI329" i="6"/>
  <c r="AK329" i="6"/>
  <c r="AE329" i="6"/>
  <c r="BS329" i="6"/>
  <c r="BW329" i="6"/>
  <c r="BQ329" i="6"/>
  <c r="DE329" i="6"/>
  <c r="DG329" i="6"/>
  <c r="CF329" i="6"/>
  <c r="CL329" i="6"/>
  <c r="BU329" i="6"/>
  <c r="ED329" i="6"/>
  <c r="CJ329" i="6"/>
  <c r="DC329" i="6"/>
  <c r="V659" i="6"/>
  <c r="DE659" i="6"/>
  <c r="DG659" i="6"/>
  <c r="DI659" i="6"/>
  <c r="AM659" i="6"/>
  <c r="EJ659" i="6"/>
  <c r="DK659" i="6"/>
  <c r="CH659" i="6"/>
  <c r="BU659" i="6"/>
  <c r="DM659" i="6"/>
  <c r="CJ659" i="6"/>
  <c r="BW659" i="6"/>
  <c r="DX659" i="6"/>
  <c r="CL659" i="6"/>
  <c r="CF659" i="6"/>
  <c r="BQ659" i="6"/>
  <c r="AC659" i="6"/>
  <c r="AE659" i="6"/>
  <c r="CN659" i="6"/>
  <c r="BS659" i="6"/>
  <c r="AG659" i="6"/>
  <c r="AI659" i="6"/>
  <c r="AK659" i="6"/>
  <c r="Y659" i="6"/>
  <c r="AA659" i="6"/>
  <c r="BK659" i="6"/>
  <c r="BM659" i="6"/>
  <c r="DC659" i="6"/>
  <c r="DA659" i="6"/>
  <c r="ED659" i="6"/>
  <c r="BO659" i="6"/>
  <c r="AV659" i="6"/>
  <c r="CD659" i="6" s="1"/>
  <c r="AX659" i="6"/>
  <c r="V253" i="6"/>
  <c r="DX253" i="6"/>
  <c r="DI253" i="6"/>
  <c r="EJ253" i="6"/>
  <c r="CH253" i="6"/>
  <c r="CJ253" i="6"/>
  <c r="DG253" i="6"/>
  <c r="DK253" i="6"/>
  <c r="DM253" i="6"/>
  <c r="BQ253" i="6"/>
  <c r="BS253" i="6"/>
  <c r="AK253" i="6"/>
  <c r="AM253" i="6"/>
  <c r="CF253" i="6"/>
  <c r="ED253" i="6"/>
  <c r="DA253" i="6"/>
  <c r="CL253" i="6"/>
  <c r="DC253" i="6"/>
  <c r="CN253" i="6"/>
  <c r="AA253" i="6"/>
  <c r="BO253" i="6"/>
  <c r="AI253" i="6"/>
  <c r="DE253" i="6"/>
  <c r="BU253" i="6"/>
  <c r="AC253" i="6"/>
  <c r="BK253" i="6"/>
  <c r="AE253" i="6"/>
  <c r="BM253" i="6"/>
  <c r="AG253" i="6"/>
  <c r="BW253" i="6"/>
  <c r="AX253" i="6"/>
  <c r="AV253" i="6"/>
  <c r="CD253" i="6" s="1"/>
  <c r="Y253" i="6"/>
  <c r="V284" i="6"/>
  <c r="DX284" i="6"/>
  <c r="DM284" i="6"/>
  <c r="CL284" i="6"/>
  <c r="AM284" i="6"/>
  <c r="DC284" i="6"/>
  <c r="DA284" i="6"/>
  <c r="CN284" i="6"/>
  <c r="DE284" i="6"/>
  <c r="DG284" i="6"/>
  <c r="EJ284" i="6"/>
  <c r="DK284" i="6"/>
  <c r="BK284" i="6"/>
  <c r="BS284" i="6"/>
  <c r="ED284" i="6"/>
  <c r="BM284" i="6"/>
  <c r="BQ284" i="6"/>
  <c r="BO284" i="6"/>
  <c r="DI284" i="6"/>
  <c r="BU284" i="6"/>
  <c r="AK284" i="6"/>
  <c r="CJ284" i="6"/>
  <c r="AI284" i="6"/>
  <c r="CH284" i="6"/>
  <c r="CF284" i="6"/>
  <c r="AG284" i="6"/>
  <c r="BW284" i="6"/>
  <c r="Y284" i="6"/>
  <c r="AA284" i="6"/>
  <c r="AV284" i="6"/>
  <c r="CD284" i="6" s="1"/>
  <c r="AC284" i="6"/>
  <c r="AX284" i="6"/>
  <c r="AE284" i="6"/>
  <c r="V117" i="6"/>
  <c r="ED117" i="6"/>
  <c r="EJ117" i="6"/>
  <c r="BM117" i="6"/>
  <c r="DK117" i="6"/>
  <c r="DM117" i="6"/>
  <c r="BO117" i="6"/>
  <c r="AX117" i="6"/>
  <c r="AE117" i="6"/>
  <c r="BQ117" i="6"/>
  <c r="AG117" i="6"/>
  <c r="DA117" i="6"/>
  <c r="CL117" i="6"/>
  <c r="DC117" i="6"/>
  <c r="DX117" i="6"/>
  <c r="BS117" i="6"/>
  <c r="BK117" i="6"/>
  <c r="BU117" i="6"/>
  <c r="DG117" i="6"/>
  <c r="CN117" i="6"/>
  <c r="BW117" i="6"/>
  <c r="DI117" i="6"/>
  <c r="Y117" i="6"/>
  <c r="AI117" i="6"/>
  <c r="AM117" i="6"/>
  <c r="CH117" i="6"/>
  <c r="CF117" i="6"/>
  <c r="CJ117" i="6"/>
  <c r="DE117" i="6"/>
  <c r="AC117" i="6"/>
  <c r="AV117" i="6"/>
  <c r="CD117" i="6" s="1"/>
  <c r="AK117" i="6"/>
  <c r="AA117" i="6"/>
  <c r="V806" i="6"/>
  <c r="BO806" i="6"/>
  <c r="CF806" i="6"/>
  <c r="BQ806" i="6"/>
  <c r="DX806" i="6"/>
  <c r="BK806" i="6"/>
  <c r="AG806" i="6"/>
  <c r="AI806" i="6"/>
  <c r="AM806" i="6"/>
  <c r="AK806" i="6"/>
  <c r="BM806" i="6"/>
  <c r="EJ806" i="6"/>
  <c r="BS806" i="6"/>
  <c r="ED806" i="6"/>
  <c r="CL806" i="6"/>
  <c r="CN806" i="6"/>
  <c r="CH806" i="6"/>
  <c r="CJ806" i="6"/>
  <c r="DA806" i="6"/>
  <c r="BU806" i="6"/>
  <c r="DC806" i="6"/>
  <c r="DG806" i="6"/>
  <c r="DI806" i="6"/>
  <c r="DE806" i="6"/>
  <c r="DM806" i="6"/>
  <c r="DK806" i="6"/>
  <c r="BW806" i="6"/>
  <c r="AV806" i="6"/>
  <c r="CD806" i="6" s="1"/>
  <c r="AC806" i="6"/>
  <c r="AE806" i="6"/>
  <c r="AX806" i="6"/>
  <c r="Y806" i="6"/>
  <c r="AA806" i="6"/>
  <c r="V580" i="6"/>
  <c r="ED580" i="6"/>
  <c r="DM580" i="6"/>
  <c r="EJ580" i="6"/>
  <c r="DI580" i="6"/>
  <c r="BS580" i="6"/>
  <c r="DK580" i="6"/>
  <c r="CF580" i="6"/>
  <c r="BU580" i="6"/>
  <c r="Y580" i="6"/>
  <c r="DC580" i="6"/>
  <c r="DX580" i="6"/>
  <c r="CJ580" i="6"/>
  <c r="CH580" i="6"/>
  <c r="CL580" i="6"/>
  <c r="CN580" i="6"/>
  <c r="BO580" i="6"/>
  <c r="BQ580" i="6"/>
  <c r="AV580" i="6"/>
  <c r="CD580" i="6" s="1"/>
  <c r="BW580" i="6"/>
  <c r="AX580" i="6"/>
  <c r="DE580" i="6"/>
  <c r="DA580" i="6"/>
  <c r="BK580" i="6"/>
  <c r="BM580" i="6"/>
  <c r="AG580" i="6"/>
  <c r="AI580" i="6"/>
  <c r="AE580" i="6"/>
  <c r="AM580" i="6"/>
  <c r="AK580" i="6"/>
  <c r="AC580" i="6"/>
  <c r="DG580" i="6"/>
  <c r="AA580" i="6"/>
  <c r="V551" i="6"/>
  <c r="CH551" i="6"/>
  <c r="CL551" i="6"/>
  <c r="CN551" i="6"/>
  <c r="EJ551" i="6"/>
  <c r="DK551" i="6"/>
  <c r="DM551" i="6"/>
  <c r="DX551" i="6"/>
  <c r="DA551" i="6"/>
  <c r="ED551" i="6"/>
  <c r="DC551" i="6"/>
  <c r="DE551" i="6"/>
  <c r="CF551" i="6"/>
  <c r="CJ551" i="6"/>
  <c r="BU551" i="6"/>
  <c r="BW551" i="6"/>
  <c r="BM551" i="6"/>
  <c r="Y551" i="6"/>
  <c r="AE551" i="6"/>
  <c r="BO551" i="6"/>
  <c r="AV551" i="6"/>
  <c r="CD551" i="6" s="1"/>
  <c r="AA551" i="6"/>
  <c r="BS551" i="6"/>
  <c r="BQ551" i="6"/>
  <c r="AX551" i="6"/>
  <c r="AC551" i="6"/>
  <c r="AK551" i="6"/>
  <c r="AG551" i="6"/>
  <c r="BK551" i="6"/>
  <c r="AM551" i="6"/>
  <c r="AI551" i="6"/>
  <c r="DG551" i="6"/>
  <c r="DI551" i="6"/>
  <c r="V339" i="6"/>
  <c r="ED339" i="6"/>
  <c r="EJ339" i="6"/>
  <c r="DE339" i="6"/>
  <c r="DA339" i="6"/>
  <c r="DG339" i="6"/>
  <c r="BW339" i="6"/>
  <c r="DI339" i="6"/>
  <c r="AM339" i="6"/>
  <c r="DX339" i="6"/>
  <c r="BM339" i="6"/>
  <c r="AK339" i="6"/>
  <c r="BS339" i="6"/>
  <c r="BO339" i="6"/>
  <c r="BQ339" i="6"/>
  <c r="BU339" i="6"/>
  <c r="CF339" i="6"/>
  <c r="AA339" i="6"/>
  <c r="AG339" i="6"/>
  <c r="CN339" i="6"/>
  <c r="CH339" i="6"/>
  <c r="AC339" i="6"/>
  <c r="BK339" i="6"/>
  <c r="AI339" i="6"/>
  <c r="CJ339" i="6"/>
  <c r="AE339" i="6"/>
  <c r="CL339" i="6"/>
  <c r="AX339" i="6"/>
  <c r="DC339" i="6"/>
  <c r="DM339" i="6"/>
  <c r="AV339" i="6"/>
  <c r="CD339" i="6" s="1"/>
  <c r="Y339" i="6"/>
  <c r="DK339" i="6"/>
  <c r="V147" i="6"/>
  <c r="ED147" i="6"/>
  <c r="DM147" i="6"/>
  <c r="EJ147" i="6"/>
  <c r="DE147" i="6"/>
  <c r="BK147" i="6"/>
  <c r="AX147" i="6"/>
  <c r="AE147" i="6"/>
  <c r="CF147" i="6"/>
  <c r="BM147" i="6"/>
  <c r="AG147" i="6"/>
  <c r="DA147" i="6"/>
  <c r="DC147" i="6"/>
  <c r="DX147" i="6"/>
  <c r="BU147" i="6"/>
  <c r="BW147" i="6"/>
  <c r="CJ147" i="6"/>
  <c r="AC147" i="6"/>
  <c r="CL147" i="6"/>
  <c r="AI147" i="6"/>
  <c r="AV147" i="6"/>
  <c r="CD147" i="6" s="1"/>
  <c r="AM147" i="6"/>
  <c r="CN147" i="6"/>
  <c r="AK147" i="6"/>
  <c r="BS147" i="6"/>
  <c r="Y147" i="6"/>
  <c r="CH147" i="6"/>
  <c r="AA147" i="6"/>
  <c r="DI147" i="6"/>
  <c r="DK147" i="6"/>
  <c r="DG147" i="6"/>
  <c r="BO147" i="6"/>
  <c r="BQ147" i="6"/>
  <c r="V825" i="6"/>
  <c r="DC825" i="6"/>
  <c r="CH825" i="6"/>
  <c r="CJ825" i="6"/>
  <c r="DG825" i="6"/>
  <c r="CL825" i="6"/>
  <c r="DI825" i="6"/>
  <c r="CN825" i="6"/>
  <c r="Y825" i="6"/>
  <c r="DX825" i="6"/>
  <c r="DM825" i="6"/>
  <c r="CF825" i="6"/>
  <c r="BK825" i="6"/>
  <c r="BM825" i="6"/>
  <c r="AV825" i="6"/>
  <c r="CD825" i="6" s="1"/>
  <c r="AX825" i="6"/>
  <c r="EJ825" i="6"/>
  <c r="ED825" i="6"/>
  <c r="AE825" i="6"/>
  <c r="AM825" i="6"/>
  <c r="BO825" i="6"/>
  <c r="AG825" i="6"/>
  <c r="AK825" i="6"/>
  <c r="BU825" i="6"/>
  <c r="BW825" i="6"/>
  <c r="BQ825" i="6"/>
  <c r="AI825" i="6"/>
  <c r="BS825" i="6"/>
  <c r="DE825" i="6"/>
  <c r="DA825" i="6"/>
  <c r="AC825" i="6"/>
  <c r="DK825" i="6"/>
  <c r="AA825" i="6"/>
  <c r="V357" i="6"/>
  <c r="DC357" i="6"/>
  <c r="DA357" i="6"/>
  <c r="DE357" i="6"/>
  <c r="ED357" i="6"/>
  <c r="CJ357" i="6"/>
  <c r="BU357" i="6"/>
  <c r="AX357" i="6"/>
  <c r="AE357" i="6"/>
  <c r="EJ357" i="6"/>
  <c r="CL357" i="6"/>
  <c r="BW357" i="6"/>
  <c r="AG357" i="6"/>
  <c r="DI357" i="6"/>
  <c r="BO357" i="6"/>
  <c r="BQ357" i="6"/>
  <c r="AV357" i="6"/>
  <c r="CD357" i="6" s="1"/>
  <c r="DX357" i="6"/>
  <c r="DG357" i="6"/>
  <c r="DK357" i="6"/>
  <c r="AI357" i="6"/>
  <c r="AK357" i="6"/>
  <c r="CF357" i="6"/>
  <c r="Y357" i="6"/>
  <c r="CH357" i="6"/>
  <c r="AA357" i="6"/>
  <c r="CN357" i="6"/>
  <c r="AC357" i="6"/>
  <c r="BS357" i="6"/>
  <c r="DM357" i="6"/>
  <c r="BK357" i="6"/>
  <c r="BM357" i="6"/>
  <c r="AM357" i="6"/>
  <c r="V653" i="6"/>
  <c r="DI653" i="6"/>
  <c r="DK653" i="6"/>
  <c r="DM653" i="6"/>
  <c r="CH653" i="6"/>
  <c r="CJ653" i="6"/>
  <c r="EJ653" i="6"/>
  <c r="DA653" i="6"/>
  <c r="DX653" i="6"/>
  <c r="CN653" i="6"/>
  <c r="BQ653" i="6"/>
  <c r="ED653" i="6"/>
  <c r="DC653" i="6"/>
  <c r="BS653" i="6"/>
  <c r="DE653" i="6"/>
  <c r="BU653" i="6"/>
  <c r="AK653" i="6"/>
  <c r="AM653" i="6"/>
  <c r="CL653" i="6"/>
  <c r="CF653" i="6"/>
  <c r="DG653" i="6"/>
  <c r="Y653" i="6"/>
  <c r="AV653" i="6"/>
  <c r="CD653" i="6" s="1"/>
  <c r="AA653" i="6"/>
  <c r="BK653" i="6"/>
  <c r="BO653" i="6"/>
  <c r="AE653" i="6"/>
  <c r="AG653" i="6"/>
  <c r="BM653" i="6"/>
  <c r="AC653" i="6"/>
  <c r="BW653" i="6"/>
  <c r="AX653" i="6"/>
  <c r="AI653" i="6"/>
  <c r="V609" i="6"/>
  <c r="ED609" i="6"/>
  <c r="EJ609" i="6"/>
  <c r="DK609" i="6"/>
  <c r="DE609" i="6"/>
  <c r="DG609" i="6"/>
  <c r="BM609" i="6"/>
  <c r="AM609" i="6"/>
  <c r="BO609" i="6"/>
  <c r="CL609" i="6"/>
  <c r="CF609" i="6"/>
  <c r="CH609" i="6"/>
  <c r="BK609" i="6"/>
  <c r="BQ609" i="6"/>
  <c r="AC609" i="6"/>
  <c r="AE609" i="6"/>
  <c r="AI609" i="6"/>
  <c r="AG609" i="6"/>
  <c r="AV609" i="6"/>
  <c r="CD609" i="6" s="1"/>
  <c r="DM609" i="6"/>
  <c r="AX609" i="6"/>
  <c r="DC609" i="6"/>
  <c r="DI609" i="6"/>
  <c r="DA609" i="6"/>
  <c r="CJ609" i="6"/>
  <c r="CN609" i="6"/>
  <c r="BU609" i="6"/>
  <c r="BS609" i="6"/>
  <c r="AK609" i="6"/>
  <c r="BW609" i="6"/>
  <c r="Y609" i="6"/>
  <c r="AA609" i="6"/>
  <c r="DX609" i="6"/>
  <c r="V255" i="6"/>
  <c r="DA255" i="6"/>
  <c r="DC255" i="6"/>
  <c r="DE255" i="6"/>
  <c r="BK255" i="6"/>
  <c r="BM255" i="6"/>
  <c r="Y255" i="6"/>
  <c r="DG255" i="6"/>
  <c r="DM255" i="6"/>
  <c r="ED255" i="6"/>
  <c r="EJ255" i="6"/>
  <c r="DX255" i="6"/>
  <c r="CF255" i="6"/>
  <c r="CN255" i="6"/>
  <c r="BS255" i="6"/>
  <c r="CH255" i="6"/>
  <c r="AI255" i="6"/>
  <c r="CJ255" i="6"/>
  <c r="AK255" i="6"/>
  <c r="BW255" i="6"/>
  <c r="CL255" i="6"/>
  <c r="AC255" i="6"/>
  <c r="AV255" i="6"/>
  <c r="CD255" i="6" s="1"/>
  <c r="AE255" i="6"/>
  <c r="AX255" i="6"/>
  <c r="AG255" i="6"/>
  <c r="BO255" i="6"/>
  <c r="AM255" i="6"/>
  <c r="DI255" i="6"/>
  <c r="BQ255" i="6"/>
  <c r="AA255" i="6"/>
  <c r="BU255" i="6"/>
  <c r="DK255" i="6"/>
  <c r="V26" i="6"/>
  <c r="DX26" i="6"/>
  <c r="ED26" i="6"/>
  <c r="DK26" i="6"/>
  <c r="CH26" i="6"/>
  <c r="CJ26" i="6"/>
  <c r="DG26" i="6"/>
  <c r="DI26" i="6"/>
  <c r="EJ26" i="6"/>
  <c r="CL26" i="6"/>
  <c r="DA26" i="6"/>
  <c r="DC26" i="6"/>
  <c r="DE26" i="6"/>
  <c r="BS26" i="6"/>
  <c r="BU26" i="6"/>
  <c r="BQ26" i="6"/>
  <c r="AI26" i="6"/>
  <c r="BW26" i="6"/>
  <c r="AK26" i="6"/>
  <c r="AM26" i="6"/>
  <c r="BO26" i="6"/>
  <c r="CF26" i="6"/>
  <c r="CN26" i="6"/>
  <c r="DM26" i="6"/>
  <c r="AA26" i="6"/>
  <c r="Y26" i="6"/>
  <c r="BM26" i="6"/>
  <c r="AX26" i="6"/>
  <c r="BK26" i="6"/>
  <c r="AC26" i="6"/>
  <c r="AG26" i="6"/>
  <c r="AE26" i="6"/>
  <c r="AV26" i="6"/>
  <c r="CD26" i="6" s="1"/>
  <c r="V798" i="6"/>
  <c r="CH798" i="6"/>
  <c r="CJ798" i="6"/>
  <c r="AV798" i="6"/>
  <c r="CD798" i="6" s="1"/>
  <c r="EJ798" i="6"/>
  <c r="DK798" i="6"/>
  <c r="CF798" i="6"/>
  <c r="CL798" i="6"/>
  <c r="CN798" i="6"/>
  <c r="DI798" i="6"/>
  <c r="DM798" i="6"/>
  <c r="BK798" i="6"/>
  <c r="AX798" i="6"/>
  <c r="AC798" i="6"/>
  <c r="AE798" i="6"/>
  <c r="BQ798" i="6"/>
  <c r="AI798" i="6"/>
  <c r="BS798" i="6"/>
  <c r="BM798" i="6"/>
  <c r="DX798" i="6"/>
  <c r="BO798" i="6"/>
  <c r="AG798" i="6"/>
  <c r="ED798" i="6"/>
  <c r="Y798" i="6"/>
  <c r="AA798" i="6"/>
  <c r="AK798" i="6"/>
  <c r="BW798" i="6"/>
  <c r="BU798" i="6"/>
  <c r="AM798" i="6"/>
  <c r="DA798" i="6"/>
  <c r="DG798" i="6"/>
  <c r="DC798" i="6"/>
  <c r="DE798" i="6"/>
  <c r="V840" i="6"/>
  <c r="EJ840" i="6"/>
  <c r="BS840" i="6"/>
  <c r="BU840" i="6"/>
  <c r="Y840" i="6"/>
  <c r="DX840" i="6"/>
  <c r="ED840" i="6"/>
  <c r="CH840" i="6"/>
  <c r="BW840" i="6"/>
  <c r="CJ840" i="6"/>
  <c r="CL840" i="6"/>
  <c r="DM840" i="6"/>
  <c r="AA840" i="6"/>
  <c r="AE840" i="6"/>
  <c r="CF840" i="6"/>
  <c r="AX840" i="6"/>
  <c r="CN840" i="6"/>
  <c r="AC840" i="6"/>
  <c r="AV840" i="6"/>
  <c r="CD840" i="6" s="1"/>
  <c r="BQ840" i="6"/>
  <c r="BM840" i="6"/>
  <c r="BK840" i="6"/>
  <c r="BO840" i="6"/>
  <c r="AG840" i="6"/>
  <c r="DK840" i="6"/>
  <c r="DG840" i="6"/>
  <c r="DE840" i="6"/>
  <c r="DI840" i="6"/>
  <c r="DA840" i="6"/>
  <c r="AM840" i="6"/>
  <c r="DC840" i="6"/>
  <c r="AI840" i="6"/>
  <c r="AK840" i="6"/>
  <c r="V691" i="6"/>
  <c r="CH691" i="6"/>
  <c r="DI691" i="6"/>
  <c r="DK691" i="6"/>
  <c r="DA691" i="6"/>
  <c r="DC691" i="6"/>
  <c r="CN691" i="6"/>
  <c r="DX691" i="6"/>
  <c r="ED691" i="6"/>
  <c r="BQ691" i="6"/>
  <c r="BS691" i="6"/>
  <c r="AV691" i="6"/>
  <c r="CD691" i="6" s="1"/>
  <c r="BU691" i="6"/>
  <c r="AX691" i="6"/>
  <c r="BM691" i="6"/>
  <c r="Y691" i="6"/>
  <c r="BK691" i="6"/>
  <c r="BO691" i="6"/>
  <c r="CF691" i="6"/>
  <c r="DE691" i="6"/>
  <c r="EJ691" i="6"/>
  <c r="DM691" i="6"/>
  <c r="AE691" i="6"/>
  <c r="DG691" i="6"/>
  <c r="AG691" i="6"/>
  <c r="AI691" i="6"/>
  <c r="AK691" i="6"/>
  <c r="CJ691" i="6"/>
  <c r="CL691" i="6"/>
  <c r="AC691" i="6"/>
  <c r="BW691" i="6"/>
  <c r="AM691" i="6"/>
  <c r="AA691" i="6"/>
  <c r="V183" i="6"/>
  <c r="CF183" i="6"/>
  <c r="CH183" i="6"/>
  <c r="DG183" i="6"/>
  <c r="EJ183" i="6"/>
  <c r="BM183" i="6"/>
  <c r="BO183" i="6"/>
  <c r="ED183" i="6"/>
  <c r="BW183" i="6"/>
  <c r="DX183" i="6"/>
  <c r="CJ183" i="6"/>
  <c r="CL183" i="6"/>
  <c r="BK183" i="6"/>
  <c r="CN183" i="6"/>
  <c r="BQ183" i="6"/>
  <c r="DI183" i="6"/>
  <c r="DK183" i="6"/>
  <c r="DE183" i="6"/>
  <c r="DA183" i="6"/>
  <c r="DC183" i="6"/>
  <c r="AE183" i="6"/>
  <c r="AI183" i="6"/>
  <c r="BS183" i="6"/>
  <c r="DM183" i="6"/>
  <c r="BU183" i="6"/>
  <c r="AG183" i="6"/>
  <c r="AK183" i="6"/>
  <c r="AM183" i="6"/>
  <c r="Y183" i="6"/>
  <c r="AV183" i="6"/>
  <c r="CD183" i="6" s="1"/>
  <c r="AX183" i="6"/>
  <c r="AA183" i="6"/>
  <c r="AC183" i="6"/>
  <c r="V763" i="6"/>
  <c r="DX763" i="6"/>
  <c r="DK763" i="6"/>
  <c r="DM763" i="6"/>
  <c r="EJ763" i="6"/>
  <c r="CF763" i="6"/>
  <c r="BQ763" i="6"/>
  <c r="CH763" i="6"/>
  <c r="BS763" i="6"/>
  <c r="DA763" i="6"/>
  <c r="ED763" i="6"/>
  <c r="DE763" i="6"/>
  <c r="DG763" i="6"/>
  <c r="DI763" i="6"/>
  <c r="CJ763" i="6"/>
  <c r="AA763" i="6"/>
  <c r="AG763" i="6"/>
  <c r="CL763" i="6"/>
  <c r="AC763" i="6"/>
  <c r="CN763" i="6"/>
  <c r="AE763" i="6"/>
  <c r="AI763" i="6"/>
  <c r="AK763" i="6"/>
  <c r="AV763" i="6"/>
  <c r="CD763" i="6" s="1"/>
  <c r="DC763" i="6"/>
  <c r="BW763" i="6"/>
  <c r="Y763" i="6"/>
  <c r="BM763" i="6"/>
  <c r="BO763" i="6"/>
  <c r="BK763" i="6"/>
  <c r="BU763" i="6"/>
  <c r="AM763" i="6"/>
  <c r="AX763" i="6"/>
  <c r="V116" i="6"/>
  <c r="DG116" i="6"/>
  <c r="DI116" i="6"/>
  <c r="ED116" i="6"/>
  <c r="EJ116" i="6"/>
  <c r="CJ116" i="6"/>
  <c r="CL116" i="6"/>
  <c r="DA116" i="6"/>
  <c r="DC116" i="6"/>
  <c r="DE116" i="6"/>
  <c r="DK116" i="6"/>
  <c r="DM116" i="6"/>
  <c r="CF116" i="6"/>
  <c r="BK116" i="6"/>
  <c r="BM116" i="6"/>
  <c r="BO116" i="6"/>
  <c r="DX116" i="6"/>
  <c r="BU116" i="6"/>
  <c r="AG116" i="6"/>
  <c r="BW116" i="6"/>
  <c r="AI116" i="6"/>
  <c r="AK116" i="6"/>
  <c r="AM116" i="6"/>
  <c r="AC116" i="6"/>
  <c r="Y116" i="6"/>
  <c r="BS116" i="6"/>
  <c r="AE116" i="6"/>
  <c r="AA116" i="6"/>
  <c r="BQ116" i="6"/>
  <c r="AV116" i="6"/>
  <c r="CD116" i="6" s="1"/>
  <c r="CH116" i="6"/>
  <c r="CN116" i="6"/>
  <c r="AX116" i="6"/>
  <c r="V807" i="6"/>
  <c r="DA807" i="6"/>
  <c r="CL807" i="6"/>
  <c r="DC807" i="6"/>
  <c r="CN807" i="6"/>
  <c r="DM807" i="6"/>
  <c r="AX807" i="6"/>
  <c r="AE807" i="6"/>
  <c r="AG807" i="6"/>
  <c r="DG807" i="6"/>
  <c r="ED807" i="6"/>
  <c r="DK807" i="6"/>
  <c r="CF807" i="6"/>
  <c r="CH807" i="6"/>
  <c r="CJ807" i="6"/>
  <c r="DX807" i="6"/>
  <c r="EJ807" i="6"/>
  <c r="BO807" i="6"/>
  <c r="BQ807" i="6"/>
  <c r="BW807" i="6"/>
  <c r="AI807" i="6"/>
  <c r="AM807" i="6"/>
  <c r="AK807" i="6"/>
  <c r="AC807" i="6"/>
  <c r="AA807" i="6"/>
  <c r="AV807" i="6"/>
  <c r="CD807" i="6" s="1"/>
  <c r="Y807" i="6"/>
  <c r="DE807" i="6"/>
  <c r="BK807" i="6"/>
  <c r="DI807" i="6"/>
  <c r="BM807" i="6"/>
  <c r="BS807" i="6"/>
  <c r="BU807" i="6"/>
  <c r="V276" i="6"/>
  <c r="DG276" i="6"/>
  <c r="DA276" i="6"/>
  <c r="DC276" i="6"/>
  <c r="DE276" i="6"/>
  <c r="CH276" i="6"/>
  <c r="DI276" i="6"/>
  <c r="AK276" i="6"/>
  <c r="AV276" i="6"/>
  <c r="CD276" i="6" s="1"/>
  <c r="AX276" i="6"/>
  <c r="CL276" i="6"/>
  <c r="BS276" i="6"/>
  <c r="Y276" i="6"/>
  <c r="CN276" i="6"/>
  <c r="BU276" i="6"/>
  <c r="BW276" i="6"/>
  <c r="BO276" i="6"/>
  <c r="DM276" i="6"/>
  <c r="CJ276" i="6"/>
  <c r="BK276" i="6"/>
  <c r="BM276" i="6"/>
  <c r="DK276" i="6"/>
  <c r="DX276" i="6"/>
  <c r="ED276" i="6"/>
  <c r="EJ276" i="6"/>
  <c r="AG276" i="6"/>
  <c r="AM276" i="6"/>
  <c r="CF276" i="6"/>
  <c r="BQ276" i="6"/>
  <c r="AA276" i="6"/>
  <c r="AC276" i="6"/>
  <c r="AI276" i="6"/>
  <c r="AE276" i="6"/>
  <c r="V188" i="6"/>
  <c r="DX188" i="6"/>
  <c r="DK188" i="6"/>
  <c r="DE188" i="6"/>
  <c r="DG188" i="6"/>
  <c r="DA188" i="6"/>
  <c r="BQ188" i="6"/>
  <c r="DC188" i="6"/>
  <c r="BS188" i="6"/>
  <c r="BM188" i="6"/>
  <c r="ED188" i="6"/>
  <c r="BO188" i="6"/>
  <c r="AV188" i="6"/>
  <c r="CD188" i="6" s="1"/>
  <c r="EJ188" i="6"/>
  <c r="DI188" i="6"/>
  <c r="Y188" i="6"/>
  <c r="AA188" i="6"/>
  <c r="BK188" i="6"/>
  <c r="AI188" i="6"/>
  <c r="AM188" i="6"/>
  <c r="CN188" i="6"/>
  <c r="AX188" i="6"/>
  <c r="BW188" i="6"/>
  <c r="BU188" i="6"/>
  <c r="DM188" i="6"/>
  <c r="CH188" i="6"/>
  <c r="CJ188" i="6"/>
  <c r="AC188" i="6"/>
  <c r="CL188" i="6"/>
  <c r="AE188" i="6"/>
  <c r="AG188" i="6"/>
  <c r="AK188" i="6"/>
  <c r="CF188" i="6"/>
  <c r="V213" i="6"/>
  <c r="DX213" i="6"/>
  <c r="DI213" i="6"/>
  <c r="DK213" i="6"/>
  <c r="DM213" i="6"/>
  <c r="DE213" i="6"/>
  <c r="CH213" i="6"/>
  <c r="BS213" i="6"/>
  <c r="DG213" i="6"/>
  <c r="CJ213" i="6"/>
  <c r="BU213" i="6"/>
  <c r="CF213" i="6"/>
  <c r="ED213" i="6"/>
  <c r="DA213" i="6"/>
  <c r="EJ213" i="6"/>
  <c r="DC213" i="6"/>
  <c r="AV213" i="6"/>
  <c r="CD213" i="6" s="1"/>
  <c r="Y213" i="6"/>
  <c r="AX213" i="6"/>
  <c r="AA213" i="6"/>
  <c r="AC213" i="6"/>
  <c r="AG213" i="6"/>
  <c r="CL213" i="6"/>
  <c r="AE213" i="6"/>
  <c r="CN213" i="6"/>
  <c r="BO213" i="6"/>
  <c r="BW213" i="6"/>
  <c r="AI213" i="6"/>
  <c r="AK213" i="6"/>
  <c r="AM213" i="6"/>
  <c r="BK213" i="6"/>
  <c r="BM213" i="6"/>
  <c r="BQ213" i="6"/>
  <c r="V488" i="6"/>
  <c r="DX488" i="6"/>
  <c r="ED488" i="6"/>
  <c r="CJ488" i="6"/>
  <c r="CL488" i="6"/>
  <c r="AV488" i="6"/>
  <c r="CD488" i="6" s="1"/>
  <c r="DM488" i="6"/>
  <c r="CH488" i="6"/>
  <c r="EJ488" i="6"/>
  <c r="DA488" i="6"/>
  <c r="BS488" i="6"/>
  <c r="DC488" i="6"/>
  <c r="BU488" i="6"/>
  <c r="DE488" i="6"/>
  <c r="BW488" i="6"/>
  <c r="BQ488" i="6"/>
  <c r="AI488" i="6"/>
  <c r="AX488" i="6"/>
  <c r="AK488" i="6"/>
  <c r="BO488" i="6"/>
  <c r="BK488" i="6"/>
  <c r="AM488" i="6"/>
  <c r="BM488" i="6"/>
  <c r="DG488" i="6"/>
  <c r="AG488" i="6"/>
  <c r="DI488" i="6"/>
  <c r="DK488" i="6"/>
  <c r="Y488" i="6"/>
  <c r="AA488" i="6"/>
  <c r="AC488" i="6"/>
  <c r="AE488" i="6"/>
  <c r="CF488" i="6"/>
  <c r="CN488" i="6"/>
  <c r="V810" i="6"/>
  <c r="DM810" i="6"/>
  <c r="ED810" i="6"/>
  <c r="EJ810" i="6"/>
  <c r="DC810" i="6"/>
  <c r="DE810" i="6"/>
  <c r="Y810" i="6"/>
  <c r="DX810" i="6"/>
  <c r="DG810" i="6"/>
  <c r="DI810" i="6"/>
  <c r="DK810" i="6"/>
  <c r="BK810" i="6"/>
  <c r="CF810" i="6"/>
  <c r="DA810" i="6"/>
  <c r="CH810" i="6"/>
  <c r="BM810" i="6"/>
  <c r="BU810" i="6"/>
  <c r="BO810" i="6"/>
  <c r="BW810" i="6"/>
  <c r="BQ810" i="6"/>
  <c r="BS810" i="6"/>
  <c r="AX810" i="6"/>
  <c r="CJ810" i="6"/>
  <c r="AE810" i="6"/>
  <c r="AC810" i="6"/>
  <c r="AG810" i="6"/>
  <c r="AV810" i="6"/>
  <c r="CD810" i="6" s="1"/>
  <c r="AM810" i="6"/>
  <c r="CL810" i="6"/>
  <c r="CN810" i="6"/>
  <c r="AI810" i="6"/>
  <c r="AK810" i="6"/>
  <c r="AA810" i="6"/>
  <c r="V272" i="6"/>
  <c r="EJ272" i="6"/>
  <c r="DM272" i="6"/>
  <c r="DG272" i="6"/>
  <c r="DI272" i="6"/>
  <c r="AE272" i="6"/>
  <c r="DA272" i="6"/>
  <c r="CF272" i="6"/>
  <c r="AG272" i="6"/>
  <c r="DC272" i="6"/>
  <c r="DX272" i="6"/>
  <c r="ED272" i="6"/>
  <c r="CN272" i="6"/>
  <c r="DE272" i="6"/>
  <c r="CH272" i="6"/>
  <c r="CJ272" i="6"/>
  <c r="CL272" i="6"/>
  <c r="DK272" i="6"/>
  <c r="AA272" i="6"/>
  <c r="AC272" i="6"/>
  <c r="BQ272" i="6"/>
  <c r="BO272" i="6"/>
  <c r="AI272" i="6"/>
  <c r="BK272" i="6"/>
  <c r="Y272" i="6"/>
  <c r="BM272" i="6"/>
  <c r="BW272" i="6"/>
  <c r="AK272" i="6"/>
  <c r="AM272" i="6"/>
  <c r="AX272" i="6"/>
  <c r="BU272" i="6"/>
  <c r="BS272" i="6"/>
  <c r="AV272" i="6"/>
  <c r="CD272" i="6" s="1"/>
  <c r="V795" i="6"/>
  <c r="EJ795" i="6"/>
  <c r="BK795" i="6"/>
  <c r="Y795" i="6"/>
  <c r="DX795" i="6"/>
  <c r="DK795" i="6"/>
  <c r="ED795" i="6"/>
  <c r="DC795" i="6"/>
  <c r="DE795" i="6"/>
  <c r="DG795" i="6"/>
  <c r="AG795" i="6"/>
  <c r="AI795" i="6"/>
  <c r="AM795" i="6"/>
  <c r="AK795" i="6"/>
  <c r="BM795" i="6"/>
  <c r="BW795" i="6"/>
  <c r="BO795" i="6"/>
  <c r="BU795" i="6"/>
  <c r="BQ795" i="6"/>
  <c r="BS795" i="6"/>
  <c r="DI795" i="6"/>
  <c r="CJ795" i="6"/>
  <c r="CL795" i="6"/>
  <c r="AE795" i="6"/>
  <c r="AX795" i="6"/>
  <c r="AV795" i="6"/>
  <c r="CD795" i="6" s="1"/>
  <c r="AC795" i="6"/>
  <c r="CN795" i="6"/>
  <c r="CF795" i="6"/>
  <c r="CH795" i="6"/>
  <c r="DM795" i="6"/>
  <c r="DA795" i="6"/>
  <c r="AA795" i="6"/>
  <c r="V12" i="6"/>
  <c r="EJ12" i="6"/>
  <c r="DE12" i="6"/>
  <c r="DM12" i="6"/>
  <c r="DC12" i="6"/>
  <c r="DG12" i="6"/>
  <c r="AE12" i="6"/>
  <c r="AG12" i="6"/>
  <c r="CF12" i="6"/>
  <c r="DK12" i="6"/>
  <c r="CN12" i="6"/>
  <c r="DX12" i="6"/>
  <c r="ED12" i="6"/>
  <c r="DA12" i="6"/>
  <c r="DI12" i="6"/>
  <c r="AX12" i="6"/>
  <c r="AM12" i="6"/>
  <c r="Y12" i="6"/>
  <c r="AA12" i="6"/>
  <c r="AK12" i="6"/>
  <c r="BK12" i="6"/>
  <c r="AC12" i="6"/>
  <c r="BM12" i="6"/>
  <c r="AI12" i="6"/>
  <c r="BO12" i="6"/>
  <c r="BU12" i="6"/>
  <c r="AV12" i="6"/>
  <c r="CD12" i="6" s="1"/>
  <c r="CJ12" i="6"/>
  <c r="CL12" i="6"/>
  <c r="BS12" i="6"/>
  <c r="BW12" i="6"/>
  <c r="BQ12" i="6"/>
  <c r="CH12" i="6"/>
  <c r="V779" i="6"/>
  <c r="DG779" i="6"/>
  <c r="CL779" i="6"/>
  <c r="CN779" i="6"/>
  <c r="DE779" i="6"/>
  <c r="AM779" i="6"/>
  <c r="DI779" i="6"/>
  <c r="DM779" i="6"/>
  <c r="DX779" i="6"/>
  <c r="AX779" i="6"/>
  <c r="BM779" i="6"/>
  <c r="AA779" i="6"/>
  <c r="BO779" i="6"/>
  <c r="BS779" i="6"/>
  <c r="BU779" i="6"/>
  <c r="BQ779" i="6"/>
  <c r="Y779" i="6"/>
  <c r="BW779" i="6"/>
  <c r="DA779" i="6"/>
  <c r="DC779" i="6"/>
  <c r="CJ779" i="6"/>
  <c r="BK779" i="6"/>
  <c r="AC779" i="6"/>
  <c r="AE779" i="6"/>
  <c r="CF779" i="6"/>
  <c r="CH779" i="6"/>
  <c r="AV779" i="6"/>
  <c r="CD779" i="6" s="1"/>
  <c r="DK779" i="6"/>
  <c r="ED779" i="6"/>
  <c r="AI779" i="6"/>
  <c r="EJ779" i="6"/>
  <c r="AK779" i="6"/>
  <c r="AG779" i="6"/>
  <c r="V415" i="6"/>
  <c r="DX415" i="6"/>
  <c r="BK415" i="6"/>
  <c r="Y415" i="6"/>
  <c r="ED415" i="6"/>
  <c r="DC415" i="6"/>
  <c r="EJ415" i="6"/>
  <c r="BM415" i="6"/>
  <c r="AA415" i="6"/>
  <c r="AC415" i="6"/>
  <c r="DA415" i="6"/>
  <c r="AE415" i="6"/>
  <c r="DE415" i="6"/>
  <c r="BO415" i="6"/>
  <c r="AM415" i="6"/>
  <c r="DG415" i="6"/>
  <c r="DI415" i="6"/>
  <c r="AV415" i="6"/>
  <c r="CD415" i="6" s="1"/>
  <c r="DK415" i="6"/>
  <c r="DM415" i="6"/>
  <c r="CL415" i="6"/>
  <c r="BW415" i="6"/>
  <c r="AG415" i="6"/>
  <c r="AK415" i="6"/>
  <c r="AI415" i="6"/>
  <c r="CF415" i="6"/>
  <c r="BU415" i="6"/>
  <c r="BQ415" i="6"/>
  <c r="BS415" i="6"/>
  <c r="CH415" i="6"/>
  <c r="CJ415" i="6"/>
  <c r="AX415" i="6"/>
  <c r="CN415" i="6"/>
  <c r="V350" i="6"/>
  <c r="DK350" i="6"/>
  <c r="DA350" i="6"/>
  <c r="DC350" i="6"/>
  <c r="DE350" i="6"/>
  <c r="DI350" i="6"/>
  <c r="DG350" i="6"/>
  <c r="Y350" i="6"/>
  <c r="ED350" i="6"/>
  <c r="EJ350" i="6"/>
  <c r="CF350" i="6"/>
  <c r="CH350" i="6"/>
  <c r="BW350" i="6"/>
  <c r="DX350" i="6"/>
  <c r="BQ350" i="6"/>
  <c r="AG350" i="6"/>
  <c r="DM350" i="6"/>
  <c r="AC350" i="6"/>
  <c r="CL350" i="6"/>
  <c r="BO350" i="6"/>
  <c r="AE350" i="6"/>
  <c r="CN350" i="6"/>
  <c r="BK350" i="6"/>
  <c r="AA350" i="6"/>
  <c r="CJ350" i="6"/>
  <c r="BM350" i="6"/>
  <c r="AV350" i="6"/>
  <c r="CD350" i="6" s="1"/>
  <c r="AX350" i="6"/>
  <c r="AM350" i="6"/>
  <c r="BS350" i="6"/>
  <c r="AK350" i="6"/>
  <c r="BU350" i="6"/>
  <c r="AI350" i="6"/>
  <c r="V720" i="6"/>
  <c r="DX720" i="6"/>
  <c r="ED720" i="6"/>
  <c r="EJ720" i="6"/>
  <c r="CF720" i="6"/>
  <c r="CH720" i="6"/>
  <c r="BS720" i="6"/>
  <c r="DA720" i="6"/>
  <c r="CJ720" i="6"/>
  <c r="BU720" i="6"/>
  <c r="Y720" i="6"/>
  <c r="DM720" i="6"/>
  <c r="BK720" i="6"/>
  <c r="BM720" i="6"/>
  <c r="BO720" i="6"/>
  <c r="AV720" i="6"/>
  <c r="CD720" i="6" s="1"/>
  <c r="AG720" i="6"/>
  <c r="AM720" i="6"/>
  <c r="AX720" i="6"/>
  <c r="AI720" i="6"/>
  <c r="CL720" i="6"/>
  <c r="AK720" i="6"/>
  <c r="DC720" i="6"/>
  <c r="CN720" i="6"/>
  <c r="BQ720" i="6"/>
  <c r="DE720" i="6"/>
  <c r="DG720" i="6"/>
  <c r="BW720" i="6"/>
  <c r="AE720" i="6"/>
  <c r="DK720" i="6"/>
  <c r="AA720" i="6"/>
  <c r="AC720" i="6"/>
  <c r="DI720" i="6"/>
  <c r="V451" i="6"/>
  <c r="DX451" i="6"/>
  <c r="ED451" i="6"/>
  <c r="CH451" i="6"/>
  <c r="DC451" i="6"/>
  <c r="DE451" i="6"/>
  <c r="DK451" i="6"/>
  <c r="CF451" i="6"/>
  <c r="DM451" i="6"/>
  <c r="CJ451" i="6"/>
  <c r="EJ451" i="6"/>
  <c r="DA451" i="6"/>
  <c r="DG451" i="6"/>
  <c r="BO451" i="6"/>
  <c r="Y451" i="6"/>
  <c r="BQ451" i="6"/>
  <c r="AA451" i="6"/>
  <c r="BS451" i="6"/>
  <c r="AC451" i="6"/>
  <c r="DI451" i="6"/>
  <c r="BU451" i="6"/>
  <c r="AE451" i="6"/>
  <c r="BW451" i="6"/>
  <c r="AG451" i="6"/>
  <c r="AK451" i="6"/>
  <c r="AM451" i="6"/>
  <c r="BK451" i="6"/>
  <c r="BM451" i="6"/>
  <c r="AV451" i="6"/>
  <c r="CD451" i="6" s="1"/>
  <c r="AX451" i="6"/>
  <c r="CL451" i="6"/>
  <c r="CN451" i="6"/>
  <c r="AI451" i="6"/>
  <c r="V434" i="6"/>
  <c r="EJ434" i="6"/>
  <c r="CL434" i="6"/>
  <c r="DE434" i="6"/>
  <c r="DG434" i="6"/>
  <c r="BW434" i="6"/>
  <c r="AM434" i="6"/>
  <c r="ED434" i="6"/>
  <c r="DX434" i="6"/>
  <c r="CF434" i="6"/>
  <c r="DA434" i="6"/>
  <c r="AX434" i="6"/>
  <c r="BS434" i="6"/>
  <c r="AC434" i="6"/>
  <c r="BU434" i="6"/>
  <c r="AE434" i="6"/>
  <c r="CN434" i="6"/>
  <c r="CH434" i="6"/>
  <c r="AG434" i="6"/>
  <c r="CJ434" i="6"/>
  <c r="AI434" i="6"/>
  <c r="AV434" i="6"/>
  <c r="CD434" i="6" s="1"/>
  <c r="BK434" i="6"/>
  <c r="BO434" i="6"/>
  <c r="DK434" i="6"/>
  <c r="DM434" i="6"/>
  <c r="BQ434" i="6"/>
  <c r="Y434" i="6"/>
  <c r="AA434" i="6"/>
  <c r="DC434" i="6"/>
  <c r="DI434" i="6"/>
  <c r="AK434" i="6"/>
  <c r="BM434" i="6"/>
  <c r="V223" i="6"/>
  <c r="EJ223" i="6"/>
  <c r="DC223" i="6"/>
  <c r="DE223" i="6"/>
  <c r="DG223" i="6"/>
  <c r="DI223" i="6"/>
  <c r="BO223" i="6"/>
  <c r="DX223" i="6"/>
  <c r="BQ223" i="6"/>
  <c r="ED223" i="6"/>
  <c r="BK223" i="6"/>
  <c r="AX223" i="6"/>
  <c r="BM223" i="6"/>
  <c r="BS223" i="6"/>
  <c r="AV223" i="6"/>
  <c r="CD223" i="6" s="1"/>
  <c r="DA223" i="6"/>
  <c r="DK223" i="6"/>
  <c r="AI223" i="6"/>
  <c r="CF223" i="6"/>
  <c r="CH223" i="6"/>
  <c r="DM223" i="6"/>
  <c r="AK223" i="6"/>
  <c r="AM223" i="6"/>
  <c r="CN223" i="6"/>
  <c r="CL223" i="6"/>
  <c r="AG223" i="6"/>
  <c r="BU223" i="6"/>
  <c r="BW223" i="6"/>
  <c r="AC223" i="6"/>
  <c r="CJ223" i="6"/>
  <c r="Y223" i="6"/>
  <c r="AA223" i="6"/>
  <c r="AE223" i="6"/>
  <c r="V311" i="6"/>
  <c r="ED311" i="6"/>
  <c r="CH311" i="6"/>
  <c r="DK311" i="6"/>
  <c r="DM311" i="6"/>
  <c r="DC311" i="6"/>
  <c r="BO311" i="6"/>
  <c r="DE311" i="6"/>
  <c r="BQ311" i="6"/>
  <c r="DA311" i="6"/>
  <c r="DG311" i="6"/>
  <c r="CJ311" i="6"/>
  <c r="CL311" i="6"/>
  <c r="CN311" i="6"/>
  <c r="BS311" i="6"/>
  <c r="BU311" i="6"/>
  <c r="BW311" i="6"/>
  <c r="AV311" i="6"/>
  <c r="CD311" i="6" s="1"/>
  <c r="AE311" i="6"/>
  <c r="AX311" i="6"/>
  <c r="AG311" i="6"/>
  <c r="AM311" i="6"/>
  <c r="AI311" i="6"/>
  <c r="AK311" i="6"/>
  <c r="BM311" i="6"/>
  <c r="BK311" i="6"/>
  <c r="EJ311" i="6"/>
  <c r="CF311" i="6"/>
  <c r="Y311" i="6"/>
  <c r="AA311" i="6"/>
  <c r="DX311" i="6"/>
  <c r="DI311" i="6"/>
  <c r="AC311" i="6"/>
  <c r="V366" i="6"/>
  <c r="DX366" i="6"/>
  <c r="ED366" i="6"/>
  <c r="DC366" i="6"/>
  <c r="BO366" i="6"/>
  <c r="DA366" i="6"/>
  <c r="BQ366" i="6"/>
  <c r="DE366" i="6"/>
  <c r="EJ366" i="6"/>
  <c r="CF366" i="6"/>
  <c r="CH366" i="6"/>
  <c r="CJ366" i="6"/>
  <c r="AV366" i="6"/>
  <c r="CD366" i="6" s="1"/>
  <c r="AX366" i="6"/>
  <c r="DK366" i="6"/>
  <c r="DG366" i="6"/>
  <c r="DI366" i="6"/>
  <c r="BM366" i="6"/>
  <c r="AM366" i="6"/>
  <c r="BS366" i="6"/>
  <c r="CL366" i="6"/>
  <c r="BU366" i="6"/>
  <c r="CN366" i="6"/>
  <c r="BW366" i="6"/>
  <c r="AA366" i="6"/>
  <c r="AC366" i="6"/>
  <c r="AE366" i="6"/>
  <c r="AG366" i="6"/>
  <c r="AI366" i="6"/>
  <c r="BK366" i="6"/>
  <c r="DM366" i="6"/>
  <c r="AK366" i="6"/>
  <c r="Y366" i="6"/>
  <c r="V178" i="6"/>
  <c r="DK178" i="6"/>
  <c r="DM178" i="6"/>
  <c r="DC178" i="6"/>
  <c r="CH178" i="6"/>
  <c r="BU178" i="6"/>
  <c r="DE178" i="6"/>
  <c r="CJ178" i="6"/>
  <c r="BW178" i="6"/>
  <c r="AV178" i="6"/>
  <c r="CD178" i="6" s="1"/>
  <c r="DG178" i="6"/>
  <c r="DI178" i="6"/>
  <c r="ED178" i="6"/>
  <c r="DA178" i="6"/>
  <c r="AC178" i="6"/>
  <c r="BO178" i="6"/>
  <c r="BK178" i="6"/>
  <c r="AE178" i="6"/>
  <c r="AI178" i="6"/>
  <c r="BQ178" i="6"/>
  <c r="BM178" i="6"/>
  <c r="AG178" i="6"/>
  <c r="BS178" i="6"/>
  <c r="Y178" i="6"/>
  <c r="AA178" i="6"/>
  <c r="AK178" i="6"/>
  <c r="AM178" i="6"/>
  <c r="CN178" i="6"/>
  <c r="DX178" i="6"/>
  <c r="EJ178" i="6"/>
  <c r="CL178" i="6"/>
  <c r="CF178" i="6"/>
  <c r="AX178" i="6"/>
  <c r="V398" i="6"/>
  <c r="EJ398" i="6"/>
  <c r="AV398" i="6"/>
  <c r="CD398" i="6" s="1"/>
  <c r="ED398" i="6"/>
  <c r="DX398" i="6"/>
  <c r="DG398" i="6"/>
  <c r="DA398" i="6"/>
  <c r="CF398" i="6"/>
  <c r="BU398" i="6"/>
  <c r="CH398" i="6"/>
  <c r="BW398" i="6"/>
  <c r="CJ398" i="6"/>
  <c r="DI398" i="6"/>
  <c r="AC398" i="6"/>
  <c r="AI398" i="6"/>
  <c r="BO398" i="6"/>
  <c r="AE398" i="6"/>
  <c r="BM398" i="6"/>
  <c r="BK398" i="6"/>
  <c r="AG398" i="6"/>
  <c r="AA398" i="6"/>
  <c r="AK398" i="6"/>
  <c r="AM398" i="6"/>
  <c r="DE398" i="6"/>
  <c r="DC398" i="6"/>
  <c r="BQ398" i="6"/>
  <c r="Y398" i="6"/>
  <c r="DK398" i="6"/>
  <c r="BS398" i="6"/>
  <c r="DM398" i="6"/>
  <c r="CN398" i="6"/>
  <c r="CL398" i="6"/>
  <c r="AX398" i="6"/>
  <c r="V165" i="6"/>
  <c r="DA165" i="6"/>
  <c r="CL165" i="6"/>
  <c r="BS165" i="6"/>
  <c r="CN165" i="6"/>
  <c r="BU165" i="6"/>
  <c r="EJ165" i="6"/>
  <c r="Y165" i="6"/>
  <c r="DM165" i="6"/>
  <c r="DX165" i="6"/>
  <c r="ED165" i="6"/>
  <c r="BM165" i="6"/>
  <c r="BO165" i="6"/>
  <c r="AK165" i="6"/>
  <c r="AM165" i="6"/>
  <c r="DC165" i="6"/>
  <c r="AI165" i="6"/>
  <c r="DE165" i="6"/>
  <c r="DK165" i="6"/>
  <c r="CJ165" i="6"/>
  <c r="DG165" i="6"/>
  <c r="CF165" i="6"/>
  <c r="DI165" i="6"/>
  <c r="CH165" i="6"/>
  <c r="AV165" i="6"/>
  <c r="CD165" i="6" s="1"/>
  <c r="BK165" i="6"/>
  <c r="BQ165" i="6"/>
  <c r="AG165" i="6"/>
  <c r="BW165" i="6"/>
  <c r="AC165" i="6"/>
  <c r="AE165" i="6"/>
  <c r="AA165" i="6"/>
  <c r="AX165" i="6"/>
  <c r="V199" i="6"/>
  <c r="ED199" i="6"/>
  <c r="EJ199" i="6"/>
  <c r="DX199" i="6"/>
  <c r="DE199" i="6"/>
  <c r="BW199" i="6"/>
  <c r="AM199" i="6"/>
  <c r="CL199" i="6"/>
  <c r="DK199" i="6"/>
  <c r="DM199" i="6"/>
  <c r="DI199" i="6"/>
  <c r="BO199" i="6"/>
  <c r="BQ199" i="6"/>
  <c r="Y199" i="6"/>
  <c r="BS199" i="6"/>
  <c r="AA199" i="6"/>
  <c r="DC199" i="6"/>
  <c r="AK199" i="6"/>
  <c r="AX199" i="6"/>
  <c r="DG199" i="6"/>
  <c r="AV199" i="6"/>
  <c r="CD199" i="6" s="1"/>
  <c r="AE199" i="6"/>
  <c r="BK199" i="6"/>
  <c r="AI199" i="6"/>
  <c r="CJ199" i="6"/>
  <c r="AC199" i="6"/>
  <c r="CN199" i="6"/>
  <c r="DA199" i="6"/>
  <c r="CH199" i="6"/>
  <c r="BM199" i="6"/>
  <c r="BU199" i="6"/>
  <c r="AG199" i="6"/>
  <c r="CF199" i="6"/>
  <c r="V606" i="6"/>
  <c r="DK606" i="6"/>
  <c r="DC606" i="6"/>
  <c r="DE606" i="6"/>
  <c r="DM606" i="6"/>
  <c r="BO606" i="6"/>
  <c r="BQ606" i="6"/>
  <c r="DA606" i="6"/>
  <c r="DI606" i="6"/>
  <c r="DG606" i="6"/>
  <c r="DX606" i="6"/>
  <c r="ED606" i="6"/>
  <c r="EJ606" i="6"/>
  <c r="BK606" i="6"/>
  <c r="CF606" i="6"/>
  <c r="AG606" i="6"/>
  <c r="CH606" i="6"/>
  <c r="AI606" i="6"/>
  <c r="CJ606" i="6"/>
  <c r="AK606" i="6"/>
  <c r="CL606" i="6"/>
  <c r="AM606" i="6"/>
  <c r="CN606" i="6"/>
  <c r="AE606" i="6"/>
  <c r="BS606" i="6"/>
  <c r="BU606" i="6"/>
  <c r="BM606" i="6"/>
  <c r="BW606" i="6"/>
  <c r="AA606" i="6"/>
  <c r="AV606" i="6"/>
  <c r="CD606" i="6" s="1"/>
  <c r="AX606" i="6"/>
  <c r="Y606" i="6"/>
  <c r="AC606" i="6"/>
  <c r="V602" i="6"/>
  <c r="EJ602" i="6"/>
  <c r="DC602" i="6"/>
  <c r="DX602" i="6"/>
  <c r="AE602" i="6"/>
  <c r="AG602" i="6"/>
  <c r="ED602" i="6"/>
  <c r="DA602" i="6"/>
  <c r="DE602" i="6"/>
  <c r="CN602" i="6"/>
  <c r="CJ602" i="6"/>
  <c r="BS602" i="6"/>
  <c r="CL602" i="6"/>
  <c r="BU602" i="6"/>
  <c r="AV602" i="6"/>
  <c r="CD602" i="6" s="1"/>
  <c r="BW602" i="6"/>
  <c r="AX602" i="6"/>
  <c r="CF602" i="6"/>
  <c r="DK602" i="6"/>
  <c r="DM602" i="6"/>
  <c r="BM602" i="6"/>
  <c r="DI602" i="6"/>
  <c r="Y602" i="6"/>
  <c r="AA602" i="6"/>
  <c r="AC602" i="6"/>
  <c r="AI602" i="6"/>
  <c r="CH602" i="6"/>
  <c r="BK602" i="6"/>
  <c r="DG602" i="6"/>
  <c r="BO602" i="6"/>
  <c r="BQ602" i="6"/>
  <c r="AK602" i="6"/>
  <c r="AM602" i="6"/>
  <c r="V748" i="6"/>
  <c r="DA748" i="6"/>
  <c r="DK748" i="6"/>
  <c r="DM748" i="6"/>
  <c r="CF748" i="6"/>
  <c r="DX748" i="6"/>
  <c r="CH748" i="6"/>
  <c r="AV748" i="6"/>
  <c r="CD748" i="6" s="1"/>
  <c r="CL748" i="6"/>
  <c r="CJ748" i="6"/>
  <c r="CN748" i="6"/>
  <c r="BS748" i="6"/>
  <c r="BU748" i="6"/>
  <c r="BW748" i="6"/>
  <c r="AC748" i="6"/>
  <c r="AE748" i="6"/>
  <c r="AI748" i="6"/>
  <c r="DC748" i="6"/>
  <c r="AX748" i="6"/>
  <c r="AG748" i="6"/>
  <c r="DE748" i="6"/>
  <c r="DI748" i="6"/>
  <c r="DG748" i="6"/>
  <c r="BK748" i="6"/>
  <c r="AK748" i="6"/>
  <c r="AM748" i="6"/>
  <c r="BQ748" i="6"/>
  <c r="EJ748" i="6"/>
  <c r="ED748" i="6"/>
  <c r="Y748" i="6"/>
  <c r="AA748" i="6"/>
  <c r="BM748" i="6"/>
  <c r="BO748" i="6"/>
  <c r="V338" i="6"/>
  <c r="DE338" i="6"/>
  <c r="CH338" i="6"/>
  <c r="DI338" i="6"/>
  <c r="DG338" i="6"/>
  <c r="CJ338" i="6"/>
  <c r="AV338" i="6"/>
  <c r="CD338" i="6" s="1"/>
  <c r="DA338" i="6"/>
  <c r="DX338" i="6"/>
  <c r="ED338" i="6"/>
  <c r="EJ338" i="6"/>
  <c r="CN338" i="6"/>
  <c r="BO338" i="6"/>
  <c r="BQ338" i="6"/>
  <c r="BM338" i="6"/>
  <c r="DC338" i="6"/>
  <c r="BS338" i="6"/>
  <c r="BU338" i="6"/>
  <c r="BW338" i="6"/>
  <c r="DM338" i="6"/>
  <c r="AE338" i="6"/>
  <c r="Y338" i="6"/>
  <c r="AA338" i="6"/>
  <c r="CF338" i="6"/>
  <c r="BK338" i="6"/>
  <c r="CL338" i="6"/>
  <c r="DK338" i="6"/>
  <c r="AI338" i="6"/>
  <c r="AK338" i="6"/>
  <c r="AM338" i="6"/>
  <c r="AX338" i="6"/>
  <c r="AC338" i="6"/>
  <c r="AG338" i="6"/>
  <c r="V660" i="6"/>
  <c r="DM660" i="6"/>
  <c r="DA660" i="6"/>
  <c r="DC660" i="6"/>
  <c r="CH660" i="6"/>
  <c r="CJ660" i="6"/>
  <c r="BS660" i="6"/>
  <c r="BU660" i="6"/>
  <c r="Y660" i="6"/>
  <c r="ED660" i="6"/>
  <c r="EJ660" i="6"/>
  <c r="DG660" i="6"/>
  <c r="DX660" i="6"/>
  <c r="DI660" i="6"/>
  <c r="DK660" i="6"/>
  <c r="DE660" i="6"/>
  <c r="BK660" i="6"/>
  <c r="CF660" i="6"/>
  <c r="BQ660" i="6"/>
  <c r="BO660" i="6"/>
  <c r="BM660" i="6"/>
  <c r="CL660" i="6"/>
  <c r="BW660" i="6"/>
  <c r="CN660" i="6"/>
  <c r="AC660" i="6"/>
  <c r="AE660" i="6"/>
  <c r="AV660" i="6"/>
  <c r="CD660" i="6" s="1"/>
  <c r="AI660" i="6"/>
  <c r="AM660" i="6"/>
  <c r="AA660" i="6"/>
  <c r="AG660" i="6"/>
  <c r="AK660" i="6"/>
  <c r="AX660" i="6"/>
  <c r="V617" i="6"/>
  <c r="DX617" i="6"/>
  <c r="DE617" i="6"/>
  <c r="DG617" i="6"/>
  <c r="BU617" i="6"/>
  <c r="AX617" i="6"/>
  <c r="AE617" i="6"/>
  <c r="BW617" i="6"/>
  <c r="AG617" i="6"/>
  <c r="DA617" i="6"/>
  <c r="DC617" i="6"/>
  <c r="DI617" i="6"/>
  <c r="EJ617" i="6"/>
  <c r="DK617" i="6"/>
  <c r="DM617" i="6"/>
  <c r="AK617" i="6"/>
  <c r="AM617" i="6"/>
  <c r="AV617" i="6"/>
  <c r="CD617" i="6" s="1"/>
  <c r="AI617" i="6"/>
  <c r="Y617" i="6"/>
  <c r="AA617" i="6"/>
  <c r="AC617" i="6"/>
  <c r="ED617" i="6"/>
  <c r="BQ617" i="6"/>
  <c r="CN617" i="6"/>
  <c r="CJ617" i="6"/>
  <c r="CL617" i="6"/>
  <c r="BM617" i="6"/>
  <c r="BK617" i="6"/>
  <c r="BO617" i="6"/>
  <c r="BS617" i="6"/>
  <c r="CF617" i="6"/>
  <c r="CH617" i="6"/>
  <c r="V489" i="6"/>
  <c r="DG489" i="6"/>
  <c r="DA489" i="6"/>
  <c r="DC489" i="6"/>
  <c r="BM489" i="6"/>
  <c r="AM489" i="6"/>
  <c r="BO489" i="6"/>
  <c r="DE489" i="6"/>
  <c r="DI489" i="6"/>
  <c r="CF489" i="6"/>
  <c r="DM489" i="6"/>
  <c r="DX489" i="6"/>
  <c r="CH489" i="6"/>
  <c r="ED489" i="6"/>
  <c r="CJ489" i="6"/>
  <c r="AK489" i="6"/>
  <c r="BK489" i="6"/>
  <c r="BU489" i="6"/>
  <c r="BQ489" i="6"/>
  <c r="BS489" i="6"/>
  <c r="CN489" i="6"/>
  <c r="AX489" i="6"/>
  <c r="Y489" i="6"/>
  <c r="BW489" i="6"/>
  <c r="AC489" i="6"/>
  <c r="AA489" i="6"/>
  <c r="AV489" i="6"/>
  <c r="CD489" i="6" s="1"/>
  <c r="DK489" i="6"/>
  <c r="EJ489" i="6"/>
  <c r="CL489" i="6"/>
  <c r="AE489" i="6"/>
  <c r="AG489" i="6"/>
  <c r="AI489" i="6"/>
  <c r="V60" i="6"/>
  <c r="BK60" i="6"/>
  <c r="CH60" i="6"/>
  <c r="CJ60" i="6"/>
  <c r="BQ60" i="6"/>
  <c r="DC60" i="6"/>
  <c r="DA60" i="6"/>
  <c r="BS60" i="6"/>
  <c r="Y60" i="6"/>
  <c r="DE60" i="6"/>
  <c r="DM60" i="6"/>
  <c r="DX60" i="6"/>
  <c r="DI60" i="6"/>
  <c r="ED60" i="6"/>
  <c r="DK60" i="6"/>
  <c r="EJ60" i="6"/>
  <c r="CF60" i="6"/>
  <c r="CN60" i="6"/>
  <c r="AA60" i="6"/>
  <c r="AC60" i="6"/>
  <c r="AE60" i="6"/>
  <c r="BU60" i="6"/>
  <c r="BO60" i="6"/>
  <c r="DG60" i="6"/>
  <c r="AG60" i="6"/>
  <c r="CL60" i="6"/>
  <c r="AK60" i="6"/>
  <c r="AM60" i="6"/>
  <c r="BW60" i="6"/>
  <c r="AV60" i="6"/>
  <c r="CD60" i="6" s="1"/>
  <c r="AX60" i="6"/>
  <c r="AI60" i="6"/>
  <c r="BM60" i="6"/>
  <c r="V511" i="6"/>
  <c r="CH511" i="6"/>
  <c r="DE511" i="6"/>
  <c r="DG511" i="6"/>
  <c r="DM511" i="6"/>
  <c r="ED511" i="6"/>
  <c r="EJ511" i="6"/>
  <c r="CN511" i="6"/>
  <c r="DX511" i="6"/>
  <c r="DA511" i="6"/>
  <c r="DI511" i="6"/>
  <c r="DK511" i="6"/>
  <c r="AV511" i="6"/>
  <c r="CD511" i="6" s="1"/>
  <c r="AX511" i="6"/>
  <c r="BK511" i="6"/>
  <c r="BM511" i="6"/>
  <c r="CL511" i="6"/>
  <c r="BW511" i="6"/>
  <c r="DC511" i="6"/>
  <c r="BO511" i="6"/>
  <c r="Y511" i="6"/>
  <c r="BQ511" i="6"/>
  <c r="AA511" i="6"/>
  <c r="AM511" i="6"/>
  <c r="CF511" i="6"/>
  <c r="AK511" i="6"/>
  <c r="BS511" i="6"/>
  <c r="BU511" i="6"/>
  <c r="CJ511" i="6"/>
  <c r="AC511" i="6"/>
  <c r="AE511" i="6"/>
  <c r="AG511" i="6"/>
  <c r="AI511" i="6"/>
  <c r="V701" i="6"/>
  <c r="CH701" i="6"/>
  <c r="EJ701" i="6"/>
  <c r="DC701" i="6"/>
  <c r="DE701" i="6"/>
  <c r="DG701" i="6"/>
  <c r="DI701" i="6"/>
  <c r="DA701" i="6"/>
  <c r="ED701" i="6"/>
  <c r="DK701" i="6"/>
  <c r="DX701" i="6"/>
  <c r="DM701" i="6"/>
  <c r="BM701" i="6"/>
  <c r="AX701" i="6"/>
  <c r="BO701" i="6"/>
  <c r="BQ701" i="6"/>
  <c r="Y701" i="6"/>
  <c r="AE701" i="6"/>
  <c r="AA701" i="6"/>
  <c r="BS701" i="6"/>
  <c r="BU701" i="6"/>
  <c r="BK701" i="6"/>
  <c r="AC701" i="6"/>
  <c r="CF701" i="6"/>
  <c r="AG701" i="6"/>
  <c r="BW701" i="6"/>
  <c r="CJ701" i="6"/>
  <c r="CL701" i="6"/>
  <c r="CN701" i="6"/>
  <c r="AI701" i="6"/>
  <c r="AV701" i="6"/>
  <c r="CD701" i="6" s="1"/>
  <c r="AK701" i="6"/>
  <c r="AM701" i="6"/>
  <c r="V65" i="6"/>
  <c r="ED65" i="6"/>
  <c r="DA65" i="6"/>
  <c r="EJ65" i="6"/>
  <c r="DC65" i="6"/>
  <c r="DM65" i="6"/>
  <c r="BU65" i="6"/>
  <c r="DK65" i="6"/>
  <c r="CH65" i="6"/>
  <c r="CJ65" i="6"/>
  <c r="Y65" i="6"/>
  <c r="DX65" i="6"/>
  <c r="BS65" i="6"/>
  <c r="CF65" i="6"/>
  <c r="BW65" i="6"/>
  <c r="CL65" i="6"/>
  <c r="BQ65" i="6"/>
  <c r="AI65" i="6"/>
  <c r="DE65" i="6"/>
  <c r="AK65" i="6"/>
  <c r="DG65" i="6"/>
  <c r="AM65" i="6"/>
  <c r="AX65" i="6"/>
  <c r="AA65" i="6"/>
  <c r="CN65" i="6"/>
  <c r="AC65" i="6"/>
  <c r="AG65" i="6"/>
  <c r="DI65" i="6"/>
  <c r="BK65" i="6"/>
  <c r="BM65" i="6"/>
  <c r="AV65" i="6"/>
  <c r="CD65" i="6" s="1"/>
  <c r="BO65" i="6"/>
  <c r="AE65" i="6"/>
  <c r="V838" i="6"/>
  <c r="DG838" i="6"/>
  <c r="DI838" i="6"/>
  <c r="AV838" i="6"/>
  <c r="CD838" i="6" s="1"/>
  <c r="DE838" i="6"/>
  <c r="DA838" i="6"/>
  <c r="DC838" i="6"/>
  <c r="BK838" i="6"/>
  <c r="AX838" i="6"/>
  <c r="DX838" i="6"/>
  <c r="CH838" i="6"/>
  <c r="DK838" i="6"/>
  <c r="DM838" i="6"/>
  <c r="ED838" i="6"/>
  <c r="CJ838" i="6"/>
  <c r="EJ838" i="6"/>
  <c r="CL838" i="6"/>
  <c r="CN838" i="6"/>
  <c r="BM838" i="6"/>
  <c r="AC838" i="6"/>
  <c r="BO838" i="6"/>
  <c r="BS838" i="6"/>
  <c r="CF838" i="6"/>
  <c r="BU838" i="6"/>
  <c r="Y838" i="6"/>
  <c r="AE838" i="6"/>
  <c r="AG838" i="6"/>
  <c r="AA838" i="6"/>
  <c r="AI838" i="6"/>
  <c r="AK838" i="6"/>
  <c r="AM838" i="6"/>
  <c r="BW838" i="6"/>
  <c r="BQ838" i="6"/>
  <c r="V629" i="6"/>
  <c r="ED629" i="6"/>
  <c r="EJ629" i="6"/>
  <c r="DX629" i="6"/>
  <c r="BM629" i="6"/>
  <c r="AM629" i="6"/>
  <c r="BO629" i="6"/>
  <c r="DI629" i="6"/>
  <c r="DK629" i="6"/>
  <c r="DA629" i="6"/>
  <c r="BW629" i="6"/>
  <c r="AV629" i="6"/>
  <c r="CD629" i="6" s="1"/>
  <c r="AA629" i="6"/>
  <c r="DC629" i="6"/>
  <c r="AX629" i="6"/>
  <c r="DG629" i="6"/>
  <c r="DE629" i="6"/>
  <c r="Y629" i="6"/>
  <c r="DM629" i="6"/>
  <c r="CF629" i="6"/>
  <c r="CH629" i="6"/>
  <c r="AK629" i="6"/>
  <c r="CJ629" i="6"/>
  <c r="BK629" i="6"/>
  <c r="AC629" i="6"/>
  <c r="CL629" i="6"/>
  <c r="AE629" i="6"/>
  <c r="CN629" i="6"/>
  <c r="AG629" i="6"/>
  <c r="BS629" i="6"/>
  <c r="BU629" i="6"/>
  <c r="AI629" i="6"/>
  <c r="BQ629" i="6"/>
  <c r="V324" i="6"/>
  <c r="EJ324" i="6"/>
  <c r="DA324" i="6"/>
  <c r="CL324" i="6"/>
  <c r="DG324" i="6"/>
  <c r="DI324" i="6"/>
  <c r="BU324" i="6"/>
  <c r="AM324" i="6"/>
  <c r="BW324" i="6"/>
  <c r="DX324" i="6"/>
  <c r="DC324" i="6"/>
  <c r="DE324" i="6"/>
  <c r="DK324" i="6"/>
  <c r="BK324" i="6"/>
  <c r="BM324" i="6"/>
  <c r="AV324" i="6"/>
  <c r="CD324" i="6" s="1"/>
  <c r="AX324" i="6"/>
  <c r="DM324" i="6"/>
  <c r="CF324" i="6"/>
  <c r="CJ324" i="6"/>
  <c r="CN324" i="6"/>
  <c r="CH324" i="6"/>
  <c r="ED324" i="6"/>
  <c r="BO324" i="6"/>
  <c r="Y324" i="6"/>
  <c r="AI324" i="6"/>
  <c r="AK324" i="6"/>
  <c r="AC324" i="6"/>
  <c r="AE324" i="6"/>
  <c r="AA324" i="6"/>
  <c r="AG324" i="6"/>
  <c r="BQ324" i="6"/>
  <c r="BS324" i="6"/>
  <c r="V583" i="6"/>
  <c r="DX583" i="6"/>
  <c r="CF583" i="6"/>
  <c r="CH583" i="6"/>
  <c r="CN583" i="6"/>
  <c r="BQ583" i="6"/>
  <c r="BS583" i="6"/>
  <c r="CL583" i="6"/>
  <c r="DI583" i="6"/>
  <c r="DK583" i="6"/>
  <c r="ED583" i="6"/>
  <c r="DA583" i="6"/>
  <c r="DC583" i="6"/>
  <c r="BU583" i="6"/>
  <c r="BW583" i="6"/>
  <c r="EJ583" i="6"/>
  <c r="DE583" i="6"/>
  <c r="AA583" i="6"/>
  <c r="Y583" i="6"/>
  <c r="AC583" i="6"/>
  <c r="DG583" i="6"/>
  <c r="DM583" i="6"/>
  <c r="BM583" i="6"/>
  <c r="BK583" i="6"/>
  <c r="AV583" i="6"/>
  <c r="CD583" i="6" s="1"/>
  <c r="AX583" i="6"/>
  <c r="BO583" i="6"/>
  <c r="AE583" i="6"/>
  <c r="AI583" i="6"/>
  <c r="AK583" i="6"/>
  <c r="AM583" i="6"/>
  <c r="CJ583" i="6"/>
  <c r="AG583" i="6"/>
  <c r="V757" i="6"/>
  <c r="ED757" i="6"/>
  <c r="DK757" i="6"/>
  <c r="DM757" i="6"/>
  <c r="DX757" i="6"/>
  <c r="EJ757" i="6"/>
  <c r="BU757" i="6"/>
  <c r="AX757" i="6"/>
  <c r="AE757" i="6"/>
  <c r="DA757" i="6"/>
  <c r="BW757" i="6"/>
  <c r="AG757" i="6"/>
  <c r="CF757" i="6"/>
  <c r="CH757" i="6"/>
  <c r="CJ757" i="6"/>
  <c r="DE757" i="6"/>
  <c r="DG757" i="6"/>
  <c r="AV757" i="6"/>
  <c r="CD757" i="6" s="1"/>
  <c r="DI757" i="6"/>
  <c r="BM757" i="6"/>
  <c r="BO757" i="6"/>
  <c r="BK757" i="6"/>
  <c r="DC757" i="6"/>
  <c r="Y757" i="6"/>
  <c r="CL757" i="6"/>
  <c r="CN757" i="6"/>
  <c r="AK757" i="6"/>
  <c r="AM757" i="6"/>
  <c r="BQ757" i="6"/>
  <c r="AA757" i="6"/>
  <c r="AC757" i="6"/>
  <c r="AI757" i="6"/>
  <c r="BS757" i="6"/>
  <c r="V413" i="6"/>
  <c r="DX413" i="6"/>
  <c r="DI413" i="6"/>
  <c r="DA413" i="6"/>
  <c r="DC413" i="6"/>
  <c r="DE413" i="6"/>
  <c r="ED413" i="6"/>
  <c r="DG413" i="6"/>
  <c r="EJ413" i="6"/>
  <c r="AV413" i="6"/>
  <c r="CD413" i="6" s="1"/>
  <c r="AX413" i="6"/>
  <c r="CL413" i="6"/>
  <c r="BU413" i="6"/>
  <c r="CN413" i="6"/>
  <c r="BW413" i="6"/>
  <c r="Y413" i="6"/>
  <c r="DM413" i="6"/>
  <c r="AA413" i="6"/>
  <c r="AC413" i="6"/>
  <c r="DK413" i="6"/>
  <c r="BM413" i="6"/>
  <c r="CF413" i="6"/>
  <c r="BO413" i="6"/>
  <c r="CH413" i="6"/>
  <c r="CJ413" i="6"/>
  <c r="AI413" i="6"/>
  <c r="AM413" i="6"/>
  <c r="AK413" i="6"/>
  <c r="BK413" i="6"/>
  <c r="BQ413" i="6"/>
  <c r="BS413" i="6"/>
  <c r="AE413" i="6"/>
  <c r="AG413" i="6"/>
  <c r="V111" i="6"/>
  <c r="DX111" i="6"/>
  <c r="CH111" i="6"/>
  <c r="BQ111" i="6"/>
  <c r="DG111" i="6"/>
  <c r="DI111" i="6"/>
  <c r="DK111" i="6"/>
  <c r="DM111" i="6"/>
  <c r="ED111" i="6"/>
  <c r="CJ111" i="6"/>
  <c r="DC111" i="6"/>
  <c r="EJ111" i="6"/>
  <c r="BK111" i="6"/>
  <c r="BM111" i="6"/>
  <c r="DA111" i="6"/>
  <c r="BW111" i="6"/>
  <c r="BU111" i="6"/>
  <c r="DE111" i="6"/>
  <c r="AM111" i="6"/>
  <c r="CF111" i="6"/>
  <c r="AE111" i="6"/>
  <c r="CL111" i="6"/>
  <c r="AI111" i="6"/>
  <c r="CN111" i="6"/>
  <c r="AG111" i="6"/>
  <c r="AK111" i="6"/>
  <c r="AA111" i="6"/>
  <c r="AC111" i="6"/>
  <c r="BO111" i="6"/>
  <c r="BS111" i="6"/>
  <c r="AX111" i="6"/>
  <c r="Y111" i="6"/>
  <c r="AV111" i="6"/>
  <c r="CD111" i="6" s="1"/>
  <c r="V207" i="6"/>
  <c r="DX207" i="6"/>
  <c r="DM207" i="6"/>
  <c r="DE207" i="6"/>
  <c r="DG207" i="6"/>
  <c r="CL207" i="6"/>
  <c r="CN207" i="6"/>
  <c r="BO207" i="6"/>
  <c r="AX207" i="6"/>
  <c r="AE207" i="6"/>
  <c r="BQ207" i="6"/>
  <c r="AG207" i="6"/>
  <c r="EJ207" i="6"/>
  <c r="DI207" i="6"/>
  <c r="ED207" i="6"/>
  <c r="DK207" i="6"/>
  <c r="BU207" i="6"/>
  <c r="BW207" i="6"/>
  <c r="BK207" i="6"/>
  <c r="BM207" i="6"/>
  <c r="AC207" i="6"/>
  <c r="BS207" i="6"/>
  <c r="AI207" i="6"/>
  <c r="AV207" i="6"/>
  <c r="CD207" i="6" s="1"/>
  <c r="CH207" i="6"/>
  <c r="CJ207" i="6"/>
  <c r="DC207" i="6"/>
  <c r="CF207" i="6"/>
  <c r="AK207" i="6"/>
  <c r="AM207" i="6"/>
  <c r="Y207" i="6"/>
  <c r="AA207" i="6"/>
  <c r="DA207" i="6"/>
  <c r="V396" i="6"/>
  <c r="DG396" i="6"/>
  <c r="EJ396" i="6"/>
  <c r="DC396" i="6"/>
  <c r="CJ396" i="6"/>
  <c r="CL396" i="6"/>
  <c r="DX396" i="6"/>
  <c r="ED396" i="6"/>
  <c r="DA396" i="6"/>
  <c r="DE396" i="6"/>
  <c r="BW396" i="6"/>
  <c r="DI396" i="6"/>
  <c r="DK396" i="6"/>
  <c r="DM396" i="6"/>
  <c r="Y396" i="6"/>
  <c r="AA396" i="6"/>
  <c r="CN396" i="6"/>
  <c r="BK396" i="6"/>
  <c r="AE396" i="6"/>
  <c r="AM396" i="6"/>
  <c r="BO396" i="6"/>
  <c r="BM396" i="6"/>
  <c r="CF396" i="6"/>
  <c r="CH396" i="6"/>
  <c r="AK396" i="6"/>
  <c r="BQ396" i="6"/>
  <c r="BS396" i="6"/>
  <c r="BU396" i="6"/>
  <c r="AV396" i="6"/>
  <c r="CD396" i="6" s="1"/>
  <c r="AI396" i="6"/>
  <c r="AX396" i="6"/>
  <c r="AC396" i="6"/>
  <c r="AG396" i="6"/>
  <c r="V15" i="6"/>
  <c r="ED15" i="6"/>
  <c r="DI15" i="6"/>
  <c r="DK15" i="6"/>
  <c r="DM15" i="6"/>
  <c r="Y15" i="6"/>
  <c r="DX15" i="6"/>
  <c r="DA15" i="6"/>
  <c r="DG15" i="6"/>
  <c r="CF15" i="6"/>
  <c r="BK15" i="6"/>
  <c r="BM15" i="6"/>
  <c r="EJ15" i="6"/>
  <c r="CH15" i="6"/>
  <c r="AI15" i="6"/>
  <c r="AK15" i="6"/>
  <c r="AM15" i="6"/>
  <c r="CJ15" i="6"/>
  <c r="AE15" i="6"/>
  <c r="CL15" i="6"/>
  <c r="AV15" i="6"/>
  <c r="CD15" i="6" s="1"/>
  <c r="AG15" i="6"/>
  <c r="CN15" i="6"/>
  <c r="AX15" i="6"/>
  <c r="BQ15" i="6"/>
  <c r="AC15" i="6"/>
  <c r="DC15" i="6"/>
  <c r="BS15" i="6"/>
  <c r="AA15" i="6"/>
  <c r="DE15" i="6"/>
  <c r="BU15" i="6"/>
  <c r="BW15" i="6"/>
  <c r="BO15" i="6"/>
  <c r="V715" i="6"/>
  <c r="DI715" i="6"/>
  <c r="DK715" i="6"/>
  <c r="BK715" i="6"/>
  <c r="Y715" i="6"/>
  <c r="ED715" i="6"/>
  <c r="DX715" i="6"/>
  <c r="DA715" i="6"/>
  <c r="DC715" i="6"/>
  <c r="EJ715" i="6"/>
  <c r="CL715" i="6"/>
  <c r="CN715" i="6"/>
  <c r="DE715" i="6"/>
  <c r="BU715" i="6"/>
  <c r="AA715" i="6"/>
  <c r="AE715" i="6"/>
  <c r="BW715" i="6"/>
  <c r="AC715" i="6"/>
  <c r="AX715" i="6"/>
  <c r="BS715" i="6"/>
  <c r="BM715" i="6"/>
  <c r="AG715" i="6"/>
  <c r="BO715" i="6"/>
  <c r="AV715" i="6"/>
  <c r="CD715" i="6" s="1"/>
  <c r="BQ715" i="6"/>
  <c r="CJ715" i="6"/>
  <c r="DM715" i="6"/>
  <c r="AI715" i="6"/>
  <c r="AK715" i="6"/>
  <c r="CF715" i="6"/>
  <c r="CH715" i="6"/>
  <c r="DG715" i="6"/>
  <c r="AM715" i="6"/>
  <c r="V107" i="6"/>
  <c r="DM107" i="6"/>
  <c r="EJ107" i="6"/>
  <c r="DK107" i="6"/>
  <c r="DC107" i="6"/>
  <c r="BO107" i="6"/>
  <c r="AX107" i="6"/>
  <c r="AE107" i="6"/>
  <c r="DE107" i="6"/>
  <c r="BQ107" i="6"/>
  <c r="AG107" i="6"/>
  <c r="DG107" i="6"/>
  <c r="CF107" i="6"/>
  <c r="ED107" i="6"/>
  <c r="DX107" i="6"/>
  <c r="DA107" i="6"/>
  <c r="DI107" i="6"/>
  <c r="BM107" i="6"/>
  <c r="BS107" i="6"/>
  <c r="CN107" i="6"/>
  <c r="BW107" i="6"/>
  <c r="AA107" i="6"/>
  <c r="AC107" i="6"/>
  <c r="AI107" i="6"/>
  <c r="AV107" i="6"/>
  <c r="CD107" i="6" s="1"/>
  <c r="BU107" i="6"/>
  <c r="BK107" i="6"/>
  <c r="Y107" i="6"/>
  <c r="AK107" i="6"/>
  <c r="CL107" i="6"/>
  <c r="AM107" i="6"/>
  <c r="CJ107" i="6"/>
  <c r="CH107" i="6"/>
  <c r="V676" i="6"/>
  <c r="DX676" i="6"/>
  <c r="ED676" i="6"/>
  <c r="DG676" i="6"/>
  <c r="DA676" i="6"/>
  <c r="CF676" i="6"/>
  <c r="CH676" i="6"/>
  <c r="CJ676" i="6"/>
  <c r="CL676" i="6"/>
  <c r="CN676" i="6"/>
  <c r="BK676" i="6"/>
  <c r="Y676" i="6"/>
  <c r="AA676" i="6"/>
  <c r="AE676" i="6"/>
  <c r="AC676" i="6"/>
  <c r="EJ676" i="6"/>
  <c r="AX676" i="6"/>
  <c r="BO676" i="6"/>
  <c r="AK676" i="6"/>
  <c r="BQ676" i="6"/>
  <c r="DK676" i="6"/>
  <c r="AG676" i="6"/>
  <c r="DE676" i="6"/>
  <c r="DI676" i="6"/>
  <c r="BS676" i="6"/>
  <c r="BM676" i="6"/>
  <c r="AI676" i="6"/>
  <c r="DC676" i="6"/>
  <c r="AM676" i="6"/>
  <c r="BW676" i="6"/>
  <c r="AV676" i="6"/>
  <c r="CD676" i="6" s="1"/>
  <c r="BU676" i="6"/>
  <c r="DM676" i="6"/>
  <c r="V643" i="6"/>
  <c r="DX643" i="6"/>
  <c r="DE643" i="6"/>
  <c r="BQ643" i="6"/>
  <c r="DG643" i="6"/>
  <c r="BS643" i="6"/>
  <c r="ED643" i="6"/>
  <c r="DC643" i="6"/>
  <c r="DI643" i="6"/>
  <c r="EJ643" i="6"/>
  <c r="DA643" i="6"/>
  <c r="CF643" i="6"/>
  <c r="CH643" i="6"/>
  <c r="AV643" i="6"/>
  <c r="CD643" i="6" s="1"/>
  <c r="AA643" i="6"/>
  <c r="AX643" i="6"/>
  <c r="Y643" i="6"/>
  <c r="DM643" i="6"/>
  <c r="DK643" i="6"/>
  <c r="CJ643" i="6"/>
  <c r="BM643" i="6"/>
  <c r="BO643" i="6"/>
  <c r="CN643" i="6"/>
  <c r="BW643" i="6"/>
  <c r="AM643" i="6"/>
  <c r="AE643" i="6"/>
  <c r="AG643" i="6"/>
  <c r="AC643" i="6"/>
  <c r="CL643" i="6"/>
  <c r="BK643" i="6"/>
  <c r="BU643" i="6"/>
  <c r="AI643" i="6"/>
  <c r="AK643" i="6"/>
  <c r="V510" i="6"/>
  <c r="DX510" i="6"/>
  <c r="ED510" i="6"/>
  <c r="DK510" i="6"/>
  <c r="DG510" i="6"/>
  <c r="DC510" i="6"/>
  <c r="DE510" i="6"/>
  <c r="Y510" i="6"/>
  <c r="DM510" i="6"/>
  <c r="CH510" i="6"/>
  <c r="EJ510" i="6"/>
  <c r="BK510" i="6"/>
  <c r="DA510" i="6"/>
  <c r="DI510" i="6"/>
  <c r="AX510" i="6"/>
  <c r="BM510" i="6"/>
  <c r="BO510" i="6"/>
  <c r="BQ510" i="6"/>
  <c r="BS510" i="6"/>
  <c r="AE510" i="6"/>
  <c r="CF510" i="6"/>
  <c r="BU510" i="6"/>
  <c r="AA510" i="6"/>
  <c r="BW510" i="6"/>
  <c r="AC510" i="6"/>
  <c r="AG510" i="6"/>
  <c r="CJ510" i="6"/>
  <c r="CL510" i="6"/>
  <c r="CN510" i="6"/>
  <c r="AI510" i="6"/>
  <c r="AM510" i="6"/>
  <c r="AK510" i="6"/>
  <c r="AV510" i="6"/>
  <c r="CD510" i="6" s="1"/>
  <c r="V232" i="6"/>
  <c r="EJ232" i="6"/>
  <c r="DX232" i="6"/>
  <c r="DI232" i="6"/>
  <c r="DK232" i="6"/>
  <c r="CH232" i="6"/>
  <c r="CJ232" i="6"/>
  <c r="DM232" i="6"/>
  <c r="BU232" i="6"/>
  <c r="AE232" i="6"/>
  <c r="BW232" i="6"/>
  <c r="AG232" i="6"/>
  <c r="DA232" i="6"/>
  <c r="CN232" i="6"/>
  <c r="DG232" i="6"/>
  <c r="BO232" i="6"/>
  <c r="BQ232" i="6"/>
  <c r="AC232" i="6"/>
  <c r="CF232" i="6"/>
  <c r="DC232" i="6"/>
  <c r="DE232" i="6"/>
  <c r="CL232" i="6"/>
  <c r="Y232" i="6"/>
  <c r="BM232" i="6"/>
  <c r="ED232" i="6"/>
  <c r="BS232" i="6"/>
  <c r="BK232" i="6"/>
  <c r="AX232" i="6"/>
  <c r="AM232" i="6"/>
  <c r="AA232" i="6"/>
  <c r="AK232" i="6"/>
  <c r="AI232" i="6"/>
  <c r="AV232" i="6"/>
  <c r="CD232" i="6" s="1"/>
  <c r="V58" i="6"/>
  <c r="DX58" i="6"/>
  <c r="ED58" i="6"/>
  <c r="DG58" i="6"/>
  <c r="DI58" i="6"/>
  <c r="DK58" i="6"/>
  <c r="BS58" i="6"/>
  <c r="EJ58" i="6"/>
  <c r="BU58" i="6"/>
  <c r="AV58" i="6"/>
  <c r="CD58" i="6" s="1"/>
  <c r="BQ58" i="6"/>
  <c r="CJ58" i="6"/>
  <c r="CF58" i="6"/>
  <c r="BK58" i="6"/>
  <c r="DC58" i="6"/>
  <c r="AX58" i="6"/>
  <c r="AA58" i="6"/>
  <c r="AG58" i="6"/>
  <c r="AC58" i="6"/>
  <c r="BW58" i="6"/>
  <c r="DA58" i="6"/>
  <c r="BM58" i="6"/>
  <c r="AE58" i="6"/>
  <c r="DE58" i="6"/>
  <c r="BO58" i="6"/>
  <c r="DM58" i="6"/>
  <c r="AI58" i="6"/>
  <c r="AK58" i="6"/>
  <c r="AM58" i="6"/>
  <c r="CH58" i="6"/>
  <c r="Y58" i="6"/>
  <c r="CL58" i="6"/>
  <c r="CN58" i="6"/>
  <c r="V46" i="6"/>
  <c r="DX46" i="6"/>
  <c r="ED46" i="6"/>
  <c r="CH46" i="6"/>
  <c r="BS46" i="6"/>
  <c r="CJ46" i="6"/>
  <c r="BU46" i="6"/>
  <c r="DG46" i="6"/>
  <c r="DI46" i="6"/>
  <c r="DK46" i="6"/>
  <c r="CN46" i="6"/>
  <c r="EJ46" i="6"/>
  <c r="DE46" i="6"/>
  <c r="BK46" i="6"/>
  <c r="BM46" i="6"/>
  <c r="DA46" i="6"/>
  <c r="AA46" i="6"/>
  <c r="AV46" i="6"/>
  <c r="CD46" i="6" s="1"/>
  <c r="AC46" i="6"/>
  <c r="AX46" i="6"/>
  <c r="AE46" i="6"/>
  <c r="DM46" i="6"/>
  <c r="DC46" i="6"/>
  <c r="Y46" i="6"/>
  <c r="CF46" i="6"/>
  <c r="CL46" i="6"/>
  <c r="AI46" i="6"/>
  <c r="AG46" i="6"/>
  <c r="AK46" i="6"/>
  <c r="BO46" i="6"/>
  <c r="BQ46" i="6"/>
  <c r="BW46" i="6"/>
  <c r="AM46" i="6"/>
  <c r="V459" i="6"/>
  <c r="ED459" i="6"/>
  <c r="EJ459" i="6"/>
  <c r="DE459" i="6"/>
  <c r="DG459" i="6"/>
  <c r="DA459" i="6"/>
  <c r="DK459" i="6"/>
  <c r="AM459" i="6"/>
  <c r="DX459" i="6"/>
  <c r="DM459" i="6"/>
  <c r="CF459" i="6"/>
  <c r="BK459" i="6"/>
  <c r="BM459" i="6"/>
  <c r="DC459" i="6"/>
  <c r="CL459" i="6"/>
  <c r="BS459" i="6"/>
  <c r="AX459" i="6"/>
  <c r="AC459" i="6"/>
  <c r="AI459" i="6"/>
  <c r="DI459" i="6"/>
  <c r="CN459" i="6"/>
  <c r="BU459" i="6"/>
  <c r="AE459" i="6"/>
  <c r="BW459" i="6"/>
  <c r="AG459" i="6"/>
  <c r="CH459" i="6"/>
  <c r="AV459" i="6"/>
  <c r="CD459" i="6" s="1"/>
  <c r="BO459" i="6"/>
  <c r="CJ459" i="6"/>
  <c r="AK459" i="6"/>
  <c r="Y459" i="6"/>
  <c r="AA459" i="6"/>
  <c r="BQ459" i="6"/>
  <c r="V259" i="6"/>
  <c r="ED259" i="6"/>
  <c r="EJ259" i="6"/>
  <c r="DE259" i="6"/>
  <c r="BW259" i="6"/>
  <c r="AM259" i="6"/>
  <c r="DK259" i="6"/>
  <c r="DI259" i="6"/>
  <c r="DM259" i="6"/>
  <c r="DG259" i="6"/>
  <c r="CJ259" i="6"/>
  <c r="DC259" i="6"/>
  <c r="CH259" i="6"/>
  <c r="AG259" i="6"/>
  <c r="CL259" i="6"/>
  <c r="AI259" i="6"/>
  <c r="CN259" i="6"/>
  <c r="AK259" i="6"/>
  <c r="CF259" i="6"/>
  <c r="BK259" i="6"/>
  <c r="BQ259" i="6"/>
  <c r="BS259" i="6"/>
  <c r="BM259" i="6"/>
  <c r="BO259" i="6"/>
  <c r="BU259" i="6"/>
  <c r="Y259" i="6"/>
  <c r="AA259" i="6"/>
  <c r="AC259" i="6"/>
  <c r="AV259" i="6"/>
  <c r="CD259" i="6" s="1"/>
  <c r="AX259" i="6"/>
  <c r="DA259" i="6"/>
  <c r="DX259" i="6"/>
  <c r="AE259" i="6"/>
  <c r="V93" i="6"/>
  <c r="DX93" i="6"/>
  <c r="DI93" i="6"/>
  <c r="DK93" i="6"/>
  <c r="DE93" i="6"/>
  <c r="EJ93" i="6"/>
  <c r="BU93" i="6"/>
  <c r="BW93" i="6"/>
  <c r="ED93" i="6"/>
  <c r="DA93" i="6"/>
  <c r="DC93" i="6"/>
  <c r="DM93" i="6"/>
  <c r="AE93" i="6"/>
  <c r="AG93" i="6"/>
  <c r="AI93" i="6"/>
  <c r="AV93" i="6"/>
  <c r="CD93" i="6" s="1"/>
  <c r="AX93" i="6"/>
  <c r="BO93" i="6"/>
  <c r="BK93" i="6"/>
  <c r="BM93" i="6"/>
  <c r="CF93" i="6"/>
  <c r="CJ93" i="6"/>
  <c r="CH93" i="6"/>
  <c r="AM93" i="6"/>
  <c r="BS93" i="6"/>
  <c r="CL93" i="6"/>
  <c r="CN93" i="6"/>
  <c r="BQ93" i="6"/>
  <c r="DG93" i="6"/>
  <c r="AK93" i="6"/>
  <c r="Y93" i="6"/>
  <c r="AA93" i="6"/>
  <c r="AC93" i="6"/>
  <c r="V169" i="6"/>
  <c r="ED169" i="6"/>
  <c r="EJ169" i="6"/>
  <c r="DE169" i="6"/>
  <c r="DG169" i="6"/>
  <c r="DX169" i="6"/>
  <c r="CF169" i="6"/>
  <c r="CH169" i="6"/>
  <c r="BO169" i="6"/>
  <c r="AM169" i="6"/>
  <c r="BQ169" i="6"/>
  <c r="DA169" i="6"/>
  <c r="DC169" i="6"/>
  <c r="DI169" i="6"/>
  <c r="BK169" i="6"/>
  <c r="AV169" i="6"/>
  <c r="CD169" i="6" s="1"/>
  <c r="AX169" i="6"/>
  <c r="Y169" i="6"/>
  <c r="BM169" i="6"/>
  <c r="AA169" i="6"/>
  <c r="AE169" i="6"/>
  <c r="DM169" i="6"/>
  <c r="BW169" i="6"/>
  <c r="CJ169" i="6"/>
  <c r="BS169" i="6"/>
  <c r="AC169" i="6"/>
  <c r="DK169" i="6"/>
  <c r="CL169" i="6"/>
  <c r="BU169" i="6"/>
  <c r="CN169" i="6"/>
  <c r="AG169" i="6"/>
  <c r="AI169" i="6"/>
  <c r="AK169" i="6"/>
  <c r="V539" i="6"/>
  <c r="ED539" i="6"/>
  <c r="EJ539" i="6"/>
  <c r="DE539" i="6"/>
  <c r="DK539" i="6"/>
  <c r="DM539" i="6"/>
  <c r="AM539" i="6"/>
  <c r="DX539" i="6"/>
  <c r="DI539" i="6"/>
  <c r="CF539" i="6"/>
  <c r="DG539" i="6"/>
  <c r="BM539" i="6"/>
  <c r="DA539" i="6"/>
  <c r="BO539" i="6"/>
  <c r="DC539" i="6"/>
  <c r="BQ539" i="6"/>
  <c r="CJ539" i="6"/>
  <c r="AK539" i="6"/>
  <c r="CL539" i="6"/>
  <c r="AX539" i="6"/>
  <c r="CN539" i="6"/>
  <c r="AV539" i="6"/>
  <c r="CD539" i="6" s="1"/>
  <c r="BK539" i="6"/>
  <c r="CH539" i="6"/>
  <c r="AA539" i="6"/>
  <c r="AC539" i="6"/>
  <c r="AE539" i="6"/>
  <c r="Y539" i="6"/>
  <c r="AG539" i="6"/>
  <c r="AI539" i="6"/>
  <c r="BS539" i="6"/>
  <c r="BW539" i="6"/>
  <c r="BU539" i="6"/>
  <c r="V290" i="6"/>
  <c r="DK290" i="6"/>
  <c r="DX290" i="6"/>
  <c r="ED290" i="6"/>
  <c r="DC290" i="6"/>
  <c r="DE290" i="6"/>
  <c r="BK290" i="6"/>
  <c r="Y290" i="6"/>
  <c r="EJ290" i="6"/>
  <c r="DA290" i="6"/>
  <c r="AX290" i="6"/>
  <c r="AK290" i="6"/>
  <c r="BM290" i="6"/>
  <c r="AV290" i="6"/>
  <c r="CD290" i="6" s="1"/>
  <c r="AG290" i="6"/>
  <c r="DG290" i="6"/>
  <c r="BO290" i="6"/>
  <c r="AA290" i="6"/>
  <c r="AE290" i="6"/>
  <c r="BU290" i="6"/>
  <c r="BW290" i="6"/>
  <c r="DI290" i="6"/>
  <c r="BQ290" i="6"/>
  <c r="AC290" i="6"/>
  <c r="DM290" i="6"/>
  <c r="BS290" i="6"/>
  <c r="AI290" i="6"/>
  <c r="AM290" i="6"/>
  <c r="CL290" i="6"/>
  <c r="CN290" i="6"/>
  <c r="CH290" i="6"/>
  <c r="CJ290" i="6"/>
  <c r="CF290" i="6"/>
  <c r="V607" i="6"/>
  <c r="DM607" i="6"/>
  <c r="CL607" i="6"/>
  <c r="DA607" i="6"/>
  <c r="CN607" i="6"/>
  <c r="AX607" i="6"/>
  <c r="AE607" i="6"/>
  <c r="CF607" i="6"/>
  <c r="AG607" i="6"/>
  <c r="ED607" i="6"/>
  <c r="DC607" i="6"/>
  <c r="DE607" i="6"/>
  <c r="CJ607" i="6"/>
  <c r="DG607" i="6"/>
  <c r="DI607" i="6"/>
  <c r="EJ607" i="6"/>
  <c r="DX607" i="6"/>
  <c r="BQ607" i="6"/>
  <c r="BS607" i="6"/>
  <c r="BW607" i="6"/>
  <c r="BU607" i="6"/>
  <c r="AI607" i="6"/>
  <c r="Y607" i="6"/>
  <c r="CH607" i="6"/>
  <c r="AA607" i="6"/>
  <c r="AC607" i="6"/>
  <c r="AK607" i="6"/>
  <c r="BM607" i="6"/>
  <c r="AV607" i="6"/>
  <c r="CD607" i="6" s="1"/>
  <c r="BO607" i="6"/>
  <c r="BK607" i="6"/>
  <c r="DK607" i="6"/>
  <c r="AM607" i="6"/>
  <c r="V677" i="6"/>
  <c r="DC677" i="6"/>
  <c r="CN677" i="6"/>
  <c r="DE677" i="6"/>
  <c r="CF677" i="6"/>
  <c r="BU677" i="6"/>
  <c r="AX677" i="6"/>
  <c r="AE677" i="6"/>
  <c r="CH677" i="6"/>
  <c r="BW677" i="6"/>
  <c r="AG677" i="6"/>
  <c r="DK677" i="6"/>
  <c r="DM677" i="6"/>
  <c r="DI677" i="6"/>
  <c r="DX677" i="6"/>
  <c r="ED677" i="6"/>
  <c r="EJ677" i="6"/>
  <c r="AV677" i="6"/>
  <c r="CD677" i="6" s="1"/>
  <c r="CL677" i="6"/>
  <c r="CJ677" i="6"/>
  <c r="Y677" i="6"/>
  <c r="BK677" i="6"/>
  <c r="BO677" i="6"/>
  <c r="DG677" i="6"/>
  <c r="BM677" i="6"/>
  <c r="BS677" i="6"/>
  <c r="AC677" i="6"/>
  <c r="BQ677" i="6"/>
  <c r="AI677" i="6"/>
  <c r="AK677" i="6"/>
  <c r="DA677" i="6"/>
  <c r="AM677" i="6"/>
  <c r="AA677" i="6"/>
  <c r="V592" i="6"/>
  <c r="EJ592" i="6"/>
  <c r="DI592" i="6"/>
  <c r="DK592" i="6"/>
  <c r="DE592" i="6"/>
  <c r="BK592" i="6"/>
  <c r="AE592" i="6"/>
  <c r="DG592" i="6"/>
  <c r="BM592" i="6"/>
  <c r="AG592" i="6"/>
  <c r="DX592" i="6"/>
  <c r="CJ592" i="6"/>
  <c r="CF592" i="6"/>
  <c r="BQ592" i="6"/>
  <c r="AK592" i="6"/>
  <c r="AM592" i="6"/>
  <c r="BS592" i="6"/>
  <c r="BW592" i="6"/>
  <c r="AX592" i="6"/>
  <c r="BU592" i="6"/>
  <c r="AV592" i="6"/>
  <c r="CD592" i="6" s="1"/>
  <c r="AI592" i="6"/>
  <c r="CL592" i="6"/>
  <c r="ED592" i="6"/>
  <c r="CN592" i="6"/>
  <c r="BO592" i="6"/>
  <c r="CH592" i="6"/>
  <c r="DA592" i="6"/>
  <c r="DM592" i="6"/>
  <c r="Y592" i="6"/>
  <c r="DC592" i="6"/>
  <c r="AC592" i="6"/>
  <c r="AA592" i="6"/>
  <c r="V463" i="6"/>
  <c r="DX463" i="6"/>
  <c r="DK463" i="6"/>
  <c r="ED463" i="6"/>
  <c r="DM463" i="6"/>
  <c r="EJ463" i="6"/>
  <c r="CN463" i="6"/>
  <c r="DG463" i="6"/>
  <c r="BQ463" i="6"/>
  <c r="DI463" i="6"/>
  <c r="BS463" i="6"/>
  <c r="DA463" i="6"/>
  <c r="BU463" i="6"/>
  <c r="BW463" i="6"/>
  <c r="CJ463" i="6"/>
  <c r="DC463" i="6"/>
  <c r="CL463" i="6"/>
  <c r="CF463" i="6"/>
  <c r="CH463" i="6"/>
  <c r="BM463" i="6"/>
  <c r="BO463" i="6"/>
  <c r="AA463" i="6"/>
  <c r="AG463" i="6"/>
  <c r="AK463" i="6"/>
  <c r="DE463" i="6"/>
  <c r="AI463" i="6"/>
  <c r="Y463" i="6"/>
  <c r="BK463" i="6"/>
  <c r="AM463" i="6"/>
  <c r="AV463" i="6"/>
  <c r="CD463" i="6" s="1"/>
  <c r="AX463" i="6"/>
  <c r="AC463" i="6"/>
  <c r="AE463" i="6"/>
  <c r="V433" i="6"/>
  <c r="DX433" i="6"/>
  <c r="DI433" i="6"/>
  <c r="ED433" i="6"/>
  <c r="EJ433" i="6"/>
  <c r="DE433" i="6"/>
  <c r="DG433" i="6"/>
  <c r="DK433" i="6"/>
  <c r="DC433" i="6"/>
  <c r="BS433" i="6"/>
  <c r="DM433" i="6"/>
  <c r="BU433" i="6"/>
  <c r="CJ433" i="6"/>
  <c r="CL433" i="6"/>
  <c r="CN433" i="6"/>
  <c r="CH433" i="6"/>
  <c r="AV433" i="6"/>
  <c r="CD433" i="6" s="1"/>
  <c r="AX433" i="6"/>
  <c r="DA433" i="6"/>
  <c r="AA433" i="6"/>
  <c r="BQ433" i="6"/>
  <c r="AI433" i="6"/>
  <c r="BW433" i="6"/>
  <c r="BK433" i="6"/>
  <c r="AC433" i="6"/>
  <c r="AK433" i="6"/>
  <c r="BM433" i="6"/>
  <c r="AE433" i="6"/>
  <c r="BO433" i="6"/>
  <c r="AG433" i="6"/>
  <c r="CF433" i="6"/>
  <c r="AM433" i="6"/>
  <c r="Y433" i="6"/>
  <c r="V710" i="6"/>
  <c r="EJ710" i="6"/>
  <c r="DM710" i="6"/>
  <c r="Y710" i="6"/>
  <c r="DI710" i="6"/>
  <c r="DK710" i="6"/>
  <c r="CF710" i="6"/>
  <c r="CH710" i="6"/>
  <c r="DX710" i="6"/>
  <c r="CJ710" i="6"/>
  <c r="BS710" i="6"/>
  <c r="CL710" i="6"/>
  <c r="BU710" i="6"/>
  <c r="CN710" i="6"/>
  <c r="BW710" i="6"/>
  <c r="DE710" i="6"/>
  <c r="DG710" i="6"/>
  <c r="BK710" i="6"/>
  <c r="AM710" i="6"/>
  <c r="BM710" i="6"/>
  <c r="BO710" i="6"/>
  <c r="BQ710" i="6"/>
  <c r="DA710" i="6"/>
  <c r="AI710" i="6"/>
  <c r="ED710" i="6"/>
  <c r="AX710" i="6"/>
  <c r="AG710" i="6"/>
  <c r="AK710" i="6"/>
  <c r="DC710" i="6"/>
  <c r="AV710" i="6"/>
  <c r="CD710" i="6" s="1"/>
  <c r="AA710" i="6"/>
  <c r="AC710" i="6"/>
  <c r="AE710" i="6"/>
  <c r="V135" i="6"/>
  <c r="DM135" i="6"/>
  <c r="DX135" i="6"/>
  <c r="ED135" i="6"/>
  <c r="CJ135" i="6"/>
  <c r="CL135" i="6"/>
  <c r="Y135" i="6"/>
  <c r="EJ135" i="6"/>
  <c r="DG135" i="6"/>
  <c r="DA135" i="6"/>
  <c r="DI135" i="6"/>
  <c r="DK135" i="6"/>
  <c r="CN135" i="6"/>
  <c r="DE135" i="6"/>
  <c r="AV135" i="6"/>
  <c r="CD135" i="6" s="1"/>
  <c r="AC135" i="6"/>
  <c r="AX135" i="6"/>
  <c r="AE135" i="6"/>
  <c r="BU135" i="6"/>
  <c r="BW135" i="6"/>
  <c r="AA135" i="6"/>
  <c r="AI135" i="6"/>
  <c r="AG135" i="6"/>
  <c r="DC135" i="6"/>
  <c r="BK135" i="6"/>
  <c r="BS135" i="6"/>
  <c r="BM135" i="6"/>
  <c r="AK135" i="6"/>
  <c r="BO135" i="6"/>
  <c r="AM135" i="6"/>
  <c r="BQ135" i="6"/>
  <c r="CH135" i="6"/>
  <c r="CF135" i="6"/>
  <c r="V836" i="6"/>
  <c r="DX836" i="6"/>
  <c r="ED836" i="6"/>
  <c r="DI836" i="6"/>
  <c r="DA836" i="6"/>
  <c r="DC836" i="6"/>
  <c r="BK836" i="6"/>
  <c r="DE836" i="6"/>
  <c r="DG836" i="6"/>
  <c r="DK836" i="6"/>
  <c r="AX836" i="6"/>
  <c r="AC836" i="6"/>
  <c r="AE836" i="6"/>
  <c r="DM836" i="6"/>
  <c r="Y836" i="6"/>
  <c r="BM836" i="6"/>
  <c r="AG836" i="6"/>
  <c r="AV836" i="6"/>
  <c r="CD836" i="6" s="1"/>
  <c r="AA836" i="6"/>
  <c r="CN836" i="6"/>
  <c r="CJ836" i="6"/>
  <c r="CL836" i="6"/>
  <c r="BS836" i="6"/>
  <c r="BW836" i="6"/>
  <c r="BU836" i="6"/>
  <c r="CF836" i="6"/>
  <c r="BQ836" i="6"/>
  <c r="CH836" i="6"/>
  <c r="AI836" i="6"/>
  <c r="AK836" i="6"/>
  <c r="AM836" i="6"/>
  <c r="BO836" i="6"/>
  <c r="EJ836" i="6"/>
  <c r="V702" i="6"/>
  <c r="EJ702" i="6"/>
  <c r="ED702" i="6"/>
  <c r="DE702" i="6"/>
  <c r="CJ702" i="6"/>
  <c r="DX702" i="6"/>
  <c r="CL702" i="6"/>
  <c r="AE702" i="6"/>
  <c r="AG702" i="6"/>
  <c r="DC702" i="6"/>
  <c r="DG702" i="6"/>
  <c r="DK702" i="6"/>
  <c r="DM702" i="6"/>
  <c r="AV702" i="6"/>
  <c r="CD702" i="6" s="1"/>
  <c r="DA702" i="6"/>
  <c r="AX702" i="6"/>
  <c r="CH702" i="6"/>
  <c r="CN702" i="6"/>
  <c r="DI702" i="6"/>
  <c r="BO702" i="6"/>
  <c r="BQ702" i="6"/>
  <c r="AK702" i="6"/>
  <c r="AM702" i="6"/>
  <c r="AI702" i="6"/>
  <c r="CF702" i="6"/>
  <c r="BW702" i="6"/>
  <c r="Y702" i="6"/>
  <c r="AA702" i="6"/>
  <c r="AC702" i="6"/>
  <c r="BU702" i="6"/>
  <c r="BK702" i="6"/>
  <c r="BM702" i="6"/>
  <c r="BS702" i="6"/>
  <c r="V438" i="6"/>
  <c r="DE438" i="6"/>
  <c r="DG438" i="6"/>
  <c r="DI438" i="6"/>
  <c r="AV438" i="6"/>
  <c r="CD438" i="6" s="1"/>
  <c r="DX438" i="6"/>
  <c r="DK438" i="6"/>
  <c r="DM438" i="6"/>
  <c r="CL438" i="6"/>
  <c r="ED438" i="6"/>
  <c r="CN438" i="6"/>
  <c r="BU438" i="6"/>
  <c r="BW438" i="6"/>
  <c r="BK438" i="6"/>
  <c r="AX438" i="6"/>
  <c r="DC438" i="6"/>
  <c r="CH438" i="6"/>
  <c r="BM438" i="6"/>
  <c r="DA438" i="6"/>
  <c r="BS438" i="6"/>
  <c r="CF438" i="6"/>
  <c r="BO438" i="6"/>
  <c r="BQ438" i="6"/>
  <c r="EJ438" i="6"/>
  <c r="CJ438" i="6"/>
  <c r="AA438" i="6"/>
  <c r="AE438" i="6"/>
  <c r="AG438" i="6"/>
  <c r="AI438" i="6"/>
  <c r="AK438" i="6"/>
  <c r="Y438" i="6"/>
  <c r="AC438" i="6"/>
  <c r="AM438" i="6"/>
  <c r="V334" i="6"/>
  <c r="CL334" i="6"/>
  <c r="DA334" i="6"/>
  <c r="DC334" i="6"/>
  <c r="BM334" i="6"/>
  <c r="CF334" i="6"/>
  <c r="BO334" i="6"/>
  <c r="EJ334" i="6"/>
  <c r="DI334" i="6"/>
  <c r="CH334" i="6"/>
  <c r="BQ334" i="6"/>
  <c r="AM334" i="6"/>
  <c r="DK334" i="6"/>
  <c r="CJ334" i="6"/>
  <c r="BS334" i="6"/>
  <c r="DM334" i="6"/>
  <c r="BW334" i="6"/>
  <c r="DE334" i="6"/>
  <c r="AX334" i="6"/>
  <c r="BU334" i="6"/>
  <c r="AC334" i="6"/>
  <c r="DG334" i="6"/>
  <c r="AE334" i="6"/>
  <c r="AI334" i="6"/>
  <c r="CN334" i="6"/>
  <c r="AG334" i="6"/>
  <c r="DX334" i="6"/>
  <c r="ED334" i="6"/>
  <c r="BK334" i="6"/>
  <c r="Y334" i="6"/>
  <c r="AA334" i="6"/>
  <c r="AK334" i="6"/>
  <c r="AV334" i="6"/>
  <c r="CD334" i="6" s="1"/>
  <c r="V99" i="6"/>
  <c r="ED99" i="6"/>
  <c r="EJ99" i="6"/>
  <c r="DE99" i="6"/>
  <c r="DG99" i="6"/>
  <c r="DM99" i="6"/>
  <c r="DA99" i="6"/>
  <c r="DX99" i="6"/>
  <c r="CF99" i="6"/>
  <c r="AM99" i="6"/>
  <c r="CJ99" i="6"/>
  <c r="DC99" i="6"/>
  <c r="BS99" i="6"/>
  <c r="BU99" i="6"/>
  <c r="DI99" i="6"/>
  <c r="BM99" i="6"/>
  <c r="BO99" i="6"/>
  <c r="Y99" i="6"/>
  <c r="BQ99" i="6"/>
  <c r="AA99" i="6"/>
  <c r="CH99" i="6"/>
  <c r="DK99" i="6"/>
  <c r="CL99" i="6"/>
  <c r="CN99" i="6"/>
  <c r="AI99" i="6"/>
  <c r="AK99" i="6"/>
  <c r="BW99" i="6"/>
  <c r="AE99" i="6"/>
  <c r="BK99" i="6"/>
  <c r="AV99" i="6"/>
  <c r="CD99" i="6" s="1"/>
  <c r="AC99" i="6"/>
  <c r="AG99" i="6"/>
  <c r="AX99" i="6"/>
  <c r="V477" i="6"/>
  <c r="DG477" i="6"/>
  <c r="CN477" i="6"/>
  <c r="BU477" i="6"/>
  <c r="AX477" i="6"/>
  <c r="AE477" i="6"/>
  <c r="BW477" i="6"/>
  <c r="AG477" i="6"/>
  <c r="DA477" i="6"/>
  <c r="DK477" i="6"/>
  <c r="DM477" i="6"/>
  <c r="ED477" i="6"/>
  <c r="DC477" i="6"/>
  <c r="DE477" i="6"/>
  <c r="DI477" i="6"/>
  <c r="BK477" i="6"/>
  <c r="DX477" i="6"/>
  <c r="EJ477" i="6"/>
  <c r="BM477" i="6"/>
  <c r="BS477" i="6"/>
  <c r="BO477" i="6"/>
  <c r="BQ477" i="6"/>
  <c r="CH477" i="6"/>
  <c r="CJ477" i="6"/>
  <c r="AI477" i="6"/>
  <c r="AA477" i="6"/>
  <c r="AC477" i="6"/>
  <c r="CL477" i="6"/>
  <c r="AK477" i="6"/>
  <c r="AV477" i="6"/>
  <c r="CD477" i="6" s="1"/>
  <c r="AM477" i="6"/>
  <c r="CF477" i="6"/>
  <c r="Y477" i="6"/>
  <c r="V340" i="6"/>
  <c r="DX340" i="6"/>
  <c r="ED340" i="6"/>
  <c r="DE340" i="6"/>
  <c r="DG340" i="6"/>
  <c r="BS340" i="6"/>
  <c r="BU340" i="6"/>
  <c r="Y340" i="6"/>
  <c r="EJ340" i="6"/>
  <c r="CN340" i="6"/>
  <c r="DK340" i="6"/>
  <c r="DI340" i="6"/>
  <c r="DM340" i="6"/>
  <c r="CF340" i="6"/>
  <c r="CH340" i="6"/>
  <c r="BO340" i="6"/>
  <c r="BQ340" i="6"/>
  <c r="BW340" i="6"/>
  <c r="CJ340" i="6"/>
  <c r="CL340" i="6"/>
  <c r="AA340" i="6"/>
  <c r="AC340" i="6"/>
  <c r="AE340" i="6"/>
  <c r="AG340" i="6"/>
  <c r="BK340" i="6"/>
  <c r="DA340" i="6"/>
  <c r="BM340" i="6"/>
  <c r="AX340" i="6"/>
  <c r="AV340" i="6"/>
  <c r="CD340" i="6" s="1"/>
  <c r="AK340" i="6"/>
  <c r="AM340" i="6"/>
  <c r="DC340" i="6"/>
  <c r="AI340" i="6"/>
  <c r="V500" i="6"/>
  <c r="EJ500" i="6"/>
  <c r="DX500" i="6"/>
  <c r="BS500" i="6"/>
  <c r="BU500" i="6"/>
  <c r="Y500" i="6"/>
  <c r="ED500" i="6"/>
  <c r="BM500" i="6"/>
  <c r="BO500" i="6"/>
  <c r="CN500" i="6"/>
  <c r="DM500" i="6"/>
  <c r="CF500" i="6"/>
  <c r="CJ500" i="6"/>
  <c r="CL500" i="6"/>
  <c r="AV500" i="6"/>
  <c r="CD500" i="6" s="1"/>
  <c r="CH500" i="6"/>
  <c r="BK500" i="6"/>
  <c r="DE500" i="6"/>
  <c r="DG500" i="6"/>
  <c r="BQ500" i="6"/>
  <c r="AK500" i="6"/>
  <c r="BW500" i="6"/>
  <c r="AM500" i="6"/>
  <c r="DK500" i="6"/>
  <c r="AG500" i="6"/>
  <c r="AI500" i="6"/>
  <c r="DI500" i="6"/>
  <c r="DA500" i="6"/>
  <c r="DC500" i="6"/>
  <c r="AX500" i="6"/>
  <c r="AA500" i="6"/>
  <c r="AC500" i="6"/>
  <c r="AE500" i="6"/>
  <c r="V421" i="6"/>
  <c r="ED421" i="6"/>
  <c r="EJ421" i="6"/>
  <c r="CH421" i="6"/>
  <c r="CN421" i="6"/>
  <c r="DX421" i="6"/>
  <c r="DI421" i="6"/>
  <c r="DM421" i="6"/>
  <c r="CL421" i="6"/>
  <c r="BK421" i="6"/>
  <c r="DA421" i="6"/>
  <c r="BM421" i="6"/>
  <c r="DC421" i="6"/>
  <c r="BU421" i="6"/>
  <c r="BW421" i="6"/>
  <c r="AV421" i="6"/>
  <c r="CD421" i="6" s="1"/>
  <c r="AX421" i="6"/>
  <c r="BO421" i="6"/>
  <c r="CJ421" i="6"/>
  <c r="BQ421" i="6"/>
  <c r="CF421" i="6"/>
  <c r="BS421" i="6"/>
  <c r="DE421" i="6"/>
  <c r="DG421" i="6"/>
  <c r="DK421" i="6"/>
  <c r="Y421" i="6"/>
  <c r="AK421" i="6"/>
  <c r="AG421" i="6"/>
  <c r="AI421" i="6"/>
  <c r="AM421" i="6"/>
  <c r="AE421" i="6"/>
  <c r="AA421" i="6"/>
  <c r="AC421" i="6"/>
  <c r="V412" i="6"/>
  <c r="EJ412" i="6"/>
  <c r="ED412" i="6"/>
  <c r="DG412" i="6"/>
  <c r="CH412" i="6"/>
  <c r="BK412" i="6"/>
  <c r="AE412" i="6"/>
  <c r="DI412" i="6"/>
  <c r="CJ412" i="6"/>
  <c r="BM412" i="6"/>
  <c r="AG412" i="6"/>
  <c r="DC412" i="6"/>
  <c r="DA412" i="6"/>
  <c r="DE412" i="6"/>
  <c r="CF412" i="6"/>
  <c r="CL412" i="6"/>
  <c r="CN412" i="6"/>
  <c r="AX412" i="6"/>
  <c r="DK412" i="6"/>
  <c r="DM412" i="6"/>
  <c r="Y412" i="6"/>
  <c r="AI412" i="6"/>
  <c r="AA412" i="6"/>
  <c r="AC412" i="6"/>
  <c r="BO412" i="6"/>
  <c r="AK412" i="6"/>
  <c r="AM412" i="6"/>
  <c r="DX412" i="6"/>
  <c r="BU412" i="6"/>
  <c r="BS412" i="6"/>
  <c r="BW412" i="6"/>
  <c r="BQ412" i="6"/>
  <c r="AV412" i="6"/>
  <c r="CD412" i="6" s="1"/>
  <c r="V361" i="6"/>
  <c r="CH361" i="6"/>
  <c r="EJ361" i="6"/>
  <c r="DK361" i="6"/>
  <c r="CJ361" i="6"/>
  <c r="DM361" i="6"/>
  <c r="CL361" i="6"/>
  <c r="DA361" i="6"/>
  <c r="DI361" i="6"/>
  <c r="DC361" i="6"/>
  <c r="DE361" i="6"/>
  <c r="DG361" i="6"/>
  <c r="BU361" i="6"/>
  <c r="BW361" i="6"/>
  <c r="CF361" i="6"/>
  <c r="CN361" i="6"/>
  <c r="BK361" i="6"/>
  <c r="BM361" i="6"/>
  <c r="BO361" i="6"/>
  <c r="BQ361" i="6"/>
  <c r="BS361" i="6"/>
  <c r="Y361" i="6"/>
  <c r="AA361" i="6"/>
  <c r="DX361" i="6"/>
  <c r="ED361" i="6"/>
  <c r="AK361" i="6"/>
  <c r="AM361" i="6"/>
  <c r="AE361" i="6"/>
  <c r="AG361" i="6"/>
  <c r="AI361" i="6"/>
  <c r="AV361" i="6"/>
  <c r="CD361" i="6" s="1"/>
  <c r="AX361" i="6"/>
  <c r="AC361" i="6"/>
  <c r="V792" i="6"/>
  <c r="BK792" i="6"/>
  <c r="AE792" i="6"/>
  <c r="BM792" i="6"/>
  <c r="AG792" i="6"/>
  <c r="DA792" i="6"/>
  <c r="EJ792" i="6"/>
  <c r="DM792" i="6"/>
  <c r="DK792" i="6"/>
  <c r="CH792" i="6"/>
  <c r="CJ792" i="6"/>
  <c r="CL792" i="6"/>
  <c r="AK792" i="6"/>
  <c r="AM792" i="6"/>
  <c r="DX792" i="6"/>
  <c r="ED792" i="6"/>
  <c r="DE792" i="6"/>
  <c r="DG792" i="6"/>
  <c r="DI792" i="6"/>
  <c r="AX792" i="6"/>
  <c r="CF792" i="6"/>
  <c r="AV792" i="6"/>
  <c r="CD792" i="6" s="1"/>
  <c r="CN792" i="6"/>
  <c r="BU792" i="6"/>
  <c r="AA792" i="6"/>
  <c r="BW792" i="6"/>
  <c r="AC792" i="6"/>
  <c r="AI792" i="6"/>
  <c r="Y792" i="6"/>
  <c r="DC792" i="6"/>
  <c r="BO792" i="6"/>
  <c r="BQ792" i="6"/>
  <c r="BS792" i="6"/>
  <c r="V164" i="6"/>
  <c r="DI164" i="6"/>
  <c r="CL164" i="6"/>
  <c r="AM164" i="6"/>
  <c r="DC164" i="6"/>
  <c r="ED164" i="6"/>
  <c r="DE164" i="6"/>
  <c r="DG164" i="6"/>
  <c r="DK164" i="6"/>
  <c r="BM164" i="6"/>
  <c r="BO164" i="6"/>
  <c r="BQ164" i="6"/>
  <c r="BK164" i="6"/>
  <c r="BU164" i="6"/>
  <c r="BS164" i="6"/>
  <c r="BW164" i="6"/>
  <c r="CN164" i="6"/>
  <c r="EJ164" i="6"/>
  <c r="DX164" i="6"/>
  <c r="DA164" i="6"/>
  <c r="DM164" i="6"/>
  <c r="AE164" i="6"/>
  <c r="AG164" i="6"/>
  <c r="Y164" i="6"/>
  <c r="CF164" i="6"/>
  <c r="AA164" i="6"/>
  <c r="CJ164" i="6"/>
  <c r="CH164" i="6"/>
  <c r="AC164" i="6"/>
  <c r="AI164" i="6"/>
  <c r="AK164" i="6"/>
  <c r="AV164" i="6"/>
  <c r="CD164" i="6" s="1"/>
  <c r="AX164" i="6"/>
  <c r="V423" i="6"/>
  <c r="DX423" i="6"/>
  <c r="DE423" i="6"/>
  <c r="ED423" i="6"/>
  <c r="DM423" i="6"/>
  <c r="EJ423" i="6"/>
  <c r="CN423" i="6"/>
  <c r="BQ423" i="6"/>
  <c r="BS423" i="6"/>
  <c r="DK423" i="6"/>
  <c r="CH423" i="6"/>
  <c r="DA423" i="6"/>
  <c r="AX423" i="6"/>
  <c r="DC423" i="6"/>
  <c r="AC423" i="6"/>
  <c r="DG423" i="6"/>
  <c r="AE423" i="6"/>
  <c r="DI423" i="6"/>
  <c r="AG423" i="6"/>
  <c r="AI423" i="6"/>
  <c r="BK423" i="6"/>
  <c r="BM423" i="6"/>
  <c r="Y423" i="6"/>
  <c r="AK423" i="6"/>
  <c r="AA423" i="6"/>
  <c r="CF423" i="6"/>
  <c r="CJ423" i="6"/>
  <c r="AV423" i="6"/>
  <c r="CD423" i="6" s="1"/>
  <c r="CL423" i="6"/>
  <c r="BO423" i="6"/>
  <c r="BU423" i="6"/>
  <c r="AM423" i="6"/>
  <c r="BW423" i="6"/>
  <c r="V150" i="6"/>
  <c r="DK150" i="6"/>
  <c r="DM150" i="6"/>
  <c r="DG150" i="6"/>
  <c r="DA150" i="6"/>
  <c r="DC150" i="6"/>
  <c r="DX150" i="6"/>
  <c r="CN150" i="6"/>
  <c r="BM150" i="6"/>
  <c r="BO150" i="6"/>
  <c r="Y150" i="6"/>
  <c r="CH150" i="6"/>
  <c r="ED150" i="6"/>
  <c r="CL150" i="6"/>
  <c r="EJ150" i="6"/>
  <c r="DE150" i="6"/>
  <c r="BK150" i="6"/>
  <c r="AG150" i="6"/>
  <c r="AM150" i="6"/>
  <c r="BQ150" i="6"/>
  <c r="AI150" i="6"/>
  <c r="BU150" i="6"/>
  <c r="BS150" i="6"/>
  <c r="AK150" i="6"/>
  <c r="BW150" i="6"/>
  <c r="AE150" i="6"/>
  <c r="AA150" i="6"/>
  <c r="DI150" i="6"/>
  <c r="AC150" i="6"/>
  <c r="AX150" i="6"/>
  <c r="AV150" i="6"/>
  <c r="CD150" i="6" s="1"/>
  <c r="CF150" i="6"/>
  <c r="CJ150" i="6"/>
  <c r="V665" i="6"/>
  <c r="DA665" i="6"/>
  <c r="CL665" i="6"/>
  <c r="CN665" i="6"/>
  <c r="Y665" i="6"/>
  <c r="DK665" i="6"/>
  <c r="DM665" i="6"/>
  <c r="DI665" i="6"/>
  <c r="CF665" i="6"/>
  <c r="AA665" i="6"/>
  <c r="AE665" i="6"/>
  <c r="AC665" i="6"/>
  <c r="BM665" i="6"/>
  <c r="AM665" i="6"/>
  <c r="BU665" i="6"/>
  <c r="DC665" i="6"/>
  <c r="DE665" i="6"/>
  <c r="BO665" i="6"/>
  <c r="BW665" i="6"/>
  <c r="BQ665" i="6"/>
  <c r="BS665" i="6"/>
  <c r="AX665" i="6"/>
  <c r="DX665" i="6"/>
  <c r="CH665" i="6"/>
  <c r="BK665" i="6"/>
  <c r="CJ665" i="6"/>
  <c r="DG665" i="6"/>
  <c r="EJ665" i="6"/>
  <c r="AG665" i="6"/>
  <c r="ED665" i="6"/>
  <c r="AV665" i="6"/>
  <c r="CD665" i="6" s="1"/>
  <c r="AI665" i="6"/>
  <c r="AK665" i="6"/>
  <c r="V633" i="6"/>
  <c r="ED633" i="6"/>
  <c r="DI633" i="6"/>
  <c r="DM633" i="6"/>
  <c r="DX633" i="6"/>
  <c r="CF633" i="6"/>
  <c r="CH633" i="6"/>
  <c r="EJ633" i="6"/>
  <c r="BQ633" i="6"/>
  <c r="CJ633" i="6"/>
  <c r="BS633" i="6"/>
  <c r="BW633" i="6"/>
  <c r="CL633" i="6"/>
  <c r="BU633" i="6"/>
  <c r="CN633" i="6"/>
  <c r="DG633" i="6"/>
  <c r="DC633" i="6"/>
  <c r="DE633" i="6"/>
  <c r="DA633" i="6"/>
  <c r="DK633" i="6"/>
  <c r="BO633" i="6"/>
  <c r="BK633" i="6"/>
  <c r="AX633" i="6"/>
  <c r="Y633" i="6"/>
  <c r="AA633" i="6"/>
  <c r="AC633" i="6"/>
  <c r="AM633" i="6"/>
  <c r="AE633" i="6"/>
  <c r="AG633" i="6"/>
  <c r="AI633" i="6"/>
  <c r="BM633" i="6"/>
  <c r="AV633" i="6"/>
  <c r="CD633" i="6" s="1"/>
  <c r="AK633" i="6"/>
  <c r="V224" i="6"/>
  <c r="DK224" i="6"/>
  <c r="CL224" i="6"/>
  <c r="AM224" i="6"/>
  <c r="DX224" i="6"/>
  <c r="DE224" i="6"/>
  <c r="ED224" i="6"/>
  <c r="EJ224" i="6"/>
  <c r="DA224" i="6"/>
  <c r="DC224" i="6"/>
  <c r="DG224" i="6"/>
  <c r="DM224" i="6"/>
  <c r="AV224" i="6"/>
  <c r="CD224" i="6" s="1"/>
  <c r="Y224" i="6"/>
  <c r="AX224" i="6"/>
  <c r="AA224" i="6"/>
  <c r="CF224" i="6"/>
  <c r="BM224" i="6"/>
  <c r="AG224" i="6"/>
  <c r="CH224" i="6"/>
  <c r="BO224" i="6"/>
  <c r="AI224" i="6"/>
  <c r="BS224" i="6"/>
  <c r="CJ224" i="6"/>
  <c r="BQ224" i="6"/>
  <c r="AK224" i="6"/>
  <c r="CN224" i="6"/>
  <c r="BU224" i="6"/>
  <c r="AC224" i="6"/>
  <c r="AE224" i="6"/>
  <c r="DI224" i="6"/>
  <c r="BW224" i="6"/>
  <c r="BK224" i="6"/>
  <c r="V522" i="6"/>
  <c r="DC522" i="6"/>
  <c r="DI522" i="6"/>
  <c r="DE522" i="6"/>
  <c r="DG522" i="6"/>
  <c r="AE522" i="6"/>
  <c r="DA522" i="6"/>
  <c r="AG522" i="6"/>
  <c r="CJ522" i="6"/>
  <c r="CL522" i="6"/>
  <c r="BS522" i="6"/>
  <c r="CN522" i="6"/>
  <c r="DX522" i="6"/>
  <c r="EJ522" i="6"/>
  <c r="BW522" i="6"/>
  <c r="AV522" i="6"/>
  <c r="CD522" i="6" s="1"/>
  <c r="AX522" i="6"/>
  <c r="ED522" i="6"/>
  <c r="DK522" i="6"/>
  <c r="CF522" i="6"/>
  <c r="CH522" i="6"/>
  <c r="BO522" i="6"/>
  <c r="BK522" i="6"/>
  <c r="AA522" i="6"/>
  <c r="BM522" i="6"/>
  <c r="AC522" i="6"/>
  <c r="BQ522" i="6"/>
  <c r="Y522" i="6"/>
  <c r="BU522" i="6"/>
  <c r="AI522" i="6"/>
  <c r="AK522" i="6"/>
  <c r="AM522" i="6"/>
  <c r="DM522" i="6"/>
  <c r="V237" i="6"/>
  <c r="ED237" i="6"/>
  <c r="DG237" i="6"/>
  <c r="BK237" i="6"/>
  <c r="DI237" i="6"/>
  <c r="BM237" i="6"/>
  <c r="AX237" i="6"/>
  <c r="AE237" i="6"/>
  <c r="DA237" i="6"/>
  <c r="AG237" i="6"/>
  <c r="DC237" i="6"/>
  <c r="CH237" i="6"/>
  <c r="EJ237" i="6"/>
  <c r="CF237" i="6"/>
  <c r="CJ237" i="6"/>
  <c r="BU237" i="6"/>
  <c r="BW237" i="6"/>
  <c r="AV237" i="6"/>
  <c r="CD237" i="6" s="1"/>
  <c r="DX237" i="6"/>
  <c r="DE237" i="6"/>
  <c r="DK237" i="6"/>
  <c r="DM237" i="6"/>
  <c r="CN237" i="6"/>
  <c r="AM237" i="6"/>
  <c r="CL237" i="6"/>
  <c r="AI237" i="6"/>
  <c r="AK237" i="6"/>
  <c r="BO237" i="6"/>
  <c r="Y237" i="6"/>
  <c r="BQ237" i="6"/>
  <c r="AA237" i="6"/>
  <c r="BS237" i="6"/>
  <c r="AC237" i="6"/>
  <c r="V241" i="6"/>
  <c r="DX241" i="6"/>
  <c r="CH241" i="6"/>
  <c r="ED241" i="6"/>
  <c r="DA241" i="6"/>
  <c r="DC241" i="6"/>
  <c r="DI241" i="6"/>
  <c r="CL241" i="6"/>
  <c r="DG241" i="6"/>
  <c r="DM241" i="6"/>
  <c r="EJ241" i="6"/>
  <c r="BW241" i="6"/>
  <c r="DE241" i="6"/>
  <c r="DK241" i="6"/>
  <c r="AM241" i="6"/>
  <c r="CJ241" i="6"/>
  <c r="BM241" i="6"/>
  <c r="BK241" i="6"/>
  <c r="CN241" i="6"/>
  <c r="CF241" i="6"/>
  <c r="BS241" i="6"/>
  <c r="AX241" i="6"/>
  <c r="BQ241" i="6"/>
  <c r="BO241" i="6"/>
  <c r="BU241" i="6"/>
  <c r="Y241" i="6"/>
  <c r="AG241" i="6"/>
  <c r="AI241" i="6"/>
  <c r="AK241" i="6"/>
  <c r="AV241" i="6"/>
  <c r="CD241" i="6" s="1"/>
  <c r="AE241" i="6"/>
  <c r="AC241" i="6"/>
  <c r="AA241" i="6"/>
  <c r="V219" i="6"/>
  <c r="ED219" i="6"/>
  <c r="EJ219" i="6"/>
  <c r="DE219" i="6"/>
  <c r="DK219" i="6"/>
  <c r="BW219" i="6"/>
  <c r="DM219" i="6"/>
  <c r="AM219" i="6"/>
  <c r="CN219" i="6"/>
  <c r="DG219" i="6"/>
  <c r="BK219" i="6"/>
  <c r="BM219" i="6"/>
  <c r="BO219" i="6"/>
  <c r="BQ219" i="6"/>
  <c r="BS219" i="6"/>
  <c r="BU219" i="6"/>
  <c r="DX219" i="6"/>
  <c r="DC219" i="6"/>
  <c r="DI219" i="6"/>
  <c r="AV219" i="6"/>
  <c r="CD219" i="6" s="1"/>
  <c r="DA219" i="6"/>
  <c r="AE219" i="6"/>
  <c r="AI219" i="6"/>
  <c r="AG219" i="6"/>
  <c r="AC219" i="6"/>
  <c r="AX219" i="6"/>
  <c r="AK219" i="6"/>
  <c r="CJ219" i="6"/>
  <c r="CL219" i="6"/>
  <c r="CF219" i="6"/>
  <c r="CH219" i="6"/>
  <c r="Y219" i="6"/>
  <c r="AA219" i="6"/>
  <c r="V395" i="6"/>
  <c r="DI395" i="6"/>
  <c r="DK395" i="6"/>
  <c r="BK395" i="6"/>
  <c r="Y395" i="6"/>
  <c r="DE395" i="6"/>
  <c r="DG395" i="6"/>
  <c r="DM395" i="6"/>
  <c r="DA395" i="6"/>
  <c r="BS395" i="6"/>
  <c r="DC395" i="6"/>
  <c r="BU395" i="6"/>
  <c r="AG395" i="6"/>
  <c r="AI395" i="6"/>
  <c r="AK395" i="6"/>
  <c r="CF395" i="6"/>
  <c r="AV395" i="6"/>
  <c r="CD395" i="6" s="1"/>
  <c r="AM395" i="6"/>
  <c r="CH395" i="6"/>
  <c r="AX395" i="6"/>
  <c r="AE395" i="6"/>
  <c r="CJ395" i="6"/>
  <c r="CL395" i="6"/>
  <c r="BM395" i="6"/>
  <c r="BO395" i="6"/>
  <c r="AA395" i="6"/>
  <c r="AC395" i="6"/>
  <c r="BQ395" i="6"/>
  <c r="DX395" i="6"/>
  <c r="BW395" i="6"/>
  <c r="ED395" i="6"/>
  <c r="EJ395" i="6"/>
  <c r="CN395" i="6"/>
  <c r="V650" i="6"/>
  <c r="DK650" i="6"/>
  <c r="DG650" i="6"/>
  <c r="DI650" i="6"/>
  <c r="CF650" i="6"/>
  <c r="CH650" i="6"/>
  <c r="Y650" i="6"/>
  <c r="DX650" i="6"/>
  <c r="BO650" i="6"/>
  <c r="BQ650" i="6"/>
  <c r="BS650" i="6"/>
  <c r="BM650" i="6"/>
  <c r="CN650" i="6"/>
  <c r="ED650" i="6"/>
  <c r="BU650" i="6"/>
  <c r="CJ650" i="6"/>
  <c r="BW650" i="6"/>
  <c r="CL650" i="6"/>
  <c r="DA650" i="6"/>
  <c r="DC650" i="6"/>
  <c r="DM650" i="6"/>
  <c r="AA650" i="6"/>
  <c r="AM650" i="6"/>
  <c r="AE650" i="6"/>
  <c r="AI650" i="6"/>
  <c r="AG650" i="6"/>
  <c r="AV650" i="6"/>
  <c r="CD650" i="6" s="1"/>
  <c r="AX650" i="6"/>
  <c r="AK650" i="6"/>
  <c r="DE650" i="6"/>
  <c r="BK650" i="6"/>
  <c r="AC650" i="6"/>
  <c r="EJ650" i="6"/>
  <c r="V520" i="6"/>
  <c r="DK520" i="6"/>
  <c r="DM520" i="6"/>
  <c r="CF520" i="6"/>
  <c r="BS520" i="6"/>
  <c r="BU520" i="6"/>
  <c r="Y520" i="6"/>
  <c r="ED520" i="6"/>
  <c r="DX520" i="6"/>
  <c r="CN520" i="6"/>
  <c r="DC520" i="6"/>
  <c r="AG520" i="6"/>
  <c r="AM520" i="6"/>
  <c r="EJ520" i="6"/>
  <c r="DE520" i="6"/>
  <c r="CH520" i="6"/>
  <c r="AI520" i="6"/>
  <c r="DI520" i="6"/>
  <c r="DG520" i="6"/>
  <c r="CJ520" i="6"/>
  <c r="AK520" i="6"/>
  <c r="CL520" i="6"/>
  <c r="BM520" i="6"/>
  <c r="AX520" i="6"/>
  <c r="BO520" i="6"/>
  <c r="AC520" i="6"/>
  <c r="DA520" i="6"/>
  <c r="AE520" i="6"/>
  <c r="BQ520" i="6"/>
  <c r="AA520" i="6"/>
  <c r="BW520" i="6"/>
  <c r="BK520" i="6"/>
  <c r="AV520" i="6"/>
  <c r="CD520" i="6" s="1"/>
  <c r="V829" i="6"/>
  <c r="ED829" i="6"/>
  <c r="EJ829" i="6"/>
  <c r="DM829" i="6"/>
  <c r="DC829" i="6"/>
  <c r="DE829" i="6"/>
  <c r="CJ829" i="6"/>
  <c r="BM829" i="6"/>
  <c r="AM829" i="6"/>
  <c r="DA829" i="6"/>
  <c r="CL829" i="6"/>
  <c r="BO829" i="6"/>
  <c r="DX829" i="6"/>
  <c r="CN829" i="6"/>
  <c r="DI829" i="6"/>
  <c r="DK829" i="6"/>
  <c r="Y829" i="6"/>
  <c r="AA829" i="6"/>
  <c r="BU829" i="6"/>
  <c r="AG829" i="6"/>
  <c r="BW829" i="6"/>
  <c r="AC829" i="6"/>
  <c r="DG829" i="6"/>
  <c r="AK829" i="6"/>
  <c r="AE829" i="6"/>
  <c r="AI829" i="6"/>
  <c r="AV829" i="6"/>
  <c r="CD829" i="6" s="1"/>
  <c r="BQ829" i="6"/>
  <c r="BS829" i="6"/>
  <c r="CH829" i="6"/>
  <c r="BK829" i="6"/>
  <c r="CF829" i="6"/>
  <c r="AX829" i="6"/>
  <c r="V712" i="6"/>
  <c r="DX712" i="6"/>
  <c r="DI712" i="6"/>
  <c r="ED712" i="6"/>
  <c r="DK712" i="6"/>
  <c r="DE712" i="6"/>
  <c r="CH712" i="6"/>
  <c r="BK712" i="6"/>
  <c r="AE712" i="6"/>
  <c r="DG712" i="6"/>
  <c r="CJ712" i="6"/>
  <c r="BM712" i="6"/>
  <c r="AG712" i="6"/>
  <c r="DA712" i="6"/>
  <c r="DC712" i="6"/>
  <c r="CF712" i="6"/>
  <c r="DM712" i="6"/>
  <c r="AX712" i="6"/>
  <c r="CL712" i="6"/>
  <c r="Y712" i="6"/>
  <c r="CN712" i="6"/>
  <c r="BO712" i="6"/>
  <c r="AA712" i="6"/>
  <c r="BS712" i="6"/>
  <c r="BU712" i="6"/>
  <c r="BQ712" i="6"/>
  <c r="AC712" i="6"/>
  <c r="AI712" i="6"/>
  <c r="BW712" i="6"/>
  <c r="EJ712" i="6"/>
  <c r="AK712" i="6"/>
  <c r="AV712" i="6"/>
  <c r="CD712" i="6" s="1"/>
  <c r="AM712" i="6"/>
  <c r="V826" i="6"/>
  <c r="DX826" i="6"/>
  <c r="EJ826" i="6"/>
  <c r="DM826" i="6"/>
  <c r="DA826" i="6"/>
  <c r="DC826" i="6"/>
  <c r="BO826" i="6"/>
  <c r="BQ826" i="6"/>
  <c r="CJ826" i="6"/>
  <c r="DE826" i="6"/>
  <c r="DG826" i="6"/>
  <c r="CF826" i="6"/>
  <c r="Y826" i="6"/>
  <c r="AA826" i="6"/>
  <c r="AX826" i="6"/>
  <c r="AE826" i="6"/>
  <c r="AV826" i="6"/>
  <c r="CD826" i="6" s="1"/>
  <c r="AC826" i="6"/>
  <c r="AG826" i="6"/>
  <c r="CH826" i="6"/>
  <c r="BS826" i="6"/>
  <c r="CN826" i="6"/>
  <c r="BW826" i="6"/>
  <c r="CL826" i="6"/>
  <c r="DK826" i="6"/>
  <c r="ED826" i="6"/>
  <c r="AM826" i="6"/>
  <c r="BK826" i="6"/>
  <c r="AI826" i="6"/>
  <c r="AK826" i="6"/>
  <c r="DI826" i="6"/>
  <c r="BM826" i="6"/>
  <c r="BU826" i="6"/>
  <c r="V215" i="6"/>
  <c r="ED215" i="6"/>
  <c r="DK215" i="6"/>
  <c r="Y215" i="6"/>
  <c r="CL215" i="6"/>
  <c r="DX215" i="6"/>
  <c r="BK215" i="6"/>
  <c r="DA215" i="6"/>
  <c r="CF215" i="6"/>
  <c r="BO215" i="6"/>
  <c r="CH215" i="6"/>
  <c r="BQ215" i="6"/>
  <c r="AK215" i="6"/>
  <c r="CJ215" i="6"/>
  <c r="BS215" i="6"/>
  <c r="AM215" i="6"/>
  <c r="AC215" i="6"/>
  <c r="BW215" i="6"/>
  <c r="AE215" i="6"/>
  <c r="AI215" i="6"/>
  <c r="BM215" i="6"/>
  <c r="AG215" i="6"/>
  <c r="BU215" i="6"/>
  <c r="DE215" i="6"/>
  <c r="DI215" i="6"/>
  <c r="DM215" i="6"/>
  <c r="EJ215" i="6"/>
  <c r="AA215" i="6"/>
  <c r="AV215" i="6"/>
  <c r="CD215" i="6" s="1"/>
  <c r="AX215" i="6"/>
  <c r="DG215" i="6"/>
  <c r="DC215" i="6"/>
  <c r="CN215" i="6"/>
  <c r="V106" i="6"/>
  <c r="DX106" i="6"/>
  <c r="ED106" i="6"/>
  <c r="DC106" i="6"/>
  <c r="DE106" i="6"/>
  <c r="BU106" i="6"/>
  <c r="DG106" i="6"/>
  <c r="CF106" i="6"/>
  <c r="BW106" i="6"/>
  <c r="EJ106" i="6"/>
  <c r="DI106" i="6"/>
  <c r="DK106" i="6"/>
  <c r="DM106" i="6"/>
  <c r="BQ106" i="6"/>
  <c r="AK106" i="6"/>
  <c r="CH106" i="6"/>
  <c r="BS106" i="6"/>
  <c r="AV106" i="6"/>
  <c r="CD106" i="6" s="1"/>
  <c r="AM106" i="6"/>
  <c r="CL106" i="6"/>
  <c r="CJ106" i="6"/>
  <c r="AX106" i="6"/>
  <c r="CN106" i="6"/>
  <c r="AA106" i="6"/>
  <c r="BK106" i="6"/>
  <c r="DA106" i="6"/>
  <c r="AE106" i="6"/>
  <c r="AG106" i="6"/>
  <c r="BM106" i="6"/>
  <c r="Y106" i="6"/>
  <c r="BO106" i="6"/>
  <c r="AI106" i="6"/>
  <c r="AC106" i="6"/>
  <c r="V174" i="6"/>
  <c r="CL174" i="6"/>
  <c r="DC174" i="6"/>
  <c r="BM174" i="6"/>
  <c r="DE174" i="6"/>
  <c r="BO174" i="6"/>
  <c r="DG174" i="6"/>
  <c r="CH174" i="6"/>
  <c r="AM174" i="6"/>
  <c r="DI174" i="6"/>
  <c r="CJ174" i="6"/>
  <c r="DK174" i="6"/>
  <c r="EJ174" i="6"/>
  <c r="DX174" i="6"/>
  <c r="ED174" i="6"/>
  <c r="DA174" i="6"/>
  <c r="DM174" i="6"/>
  <c r="Y174" i="6"/>
  <c r="AA174" i="6"/>
  <c r="BK174" i="6"/>
  <c r="AV174" i="6"/>
  <c r="CD174" i="6" s="1"/>
  <c r="AC174" i="6"/>
  <c r="AE174" i="6"/>
  <c r="AG174" i="6"/>
  <c r="CF174" i="6"/>
  <c r="AX174" i="6"/>
  <c r="BQ174" i="6"/>
  <c r="CN174" i="6"/>
  <c r="BU174" i="6"/>
  <c r="BS174" i="6"/>
  <c r="BW174" i="6"/>
  <c r="AK174" i="6"/>
  <c r="AI174" i="6"/>
  <c r="V177" i="6"/>
  <c r="DX177" i="6"/>
  <c r="DI177" i="6"/>
  <c r="BK177" i="6"/>
  <c r="DK177" i="6"/>
  <c r="BM177" i="6"/>
  <c r="AX177" i="6"/>
  <c r="AE177" i="6"/>
  <c r="ED177" i="6"/>
  <c r="AG177" i="6"/>
  <c r="EJ177" i="6"/>
  <c r="DA177" i="6"/>
  <c r="CN177" i="6"/>
  <c r="DM177" i="6"/>
  <c r="DC177" i="6"/>
  <c r="DE177" i="6"/>
  <c r="BW177" i="6"/>
  <c r="CF177" i="6"/>
  <c r="AI177" i="6"/>
  <c r="CJ177" i="6"/>
  <c r="AK177" i="6"/>
  <c r="CH177" i="6"/>
  <c r="AM177" i="6"/>
  <c r="AA177" i="6"/>
  <c r="DG177" i="6"/>
  <c r="BS177" i="6"/>
  <c r="BU177" i="6"/>
  <c r="CL177" i="6"/>
  <c r="BO177" i="6"/>
  <c r="BQ177" i="6"/>
  <c r="Y177" i="6"/>
  <c r="AC177" i="6"/>
  <c r="AV177" i="6"/>
  <c r="CD177" i="6" s="1"/>
  <c r="V42" i="6"/>
  <c r="DC42" i="6"/>
  <c r="DE42" i="6"/>
  <c r="DK42" i="6"/>
  <c r="DG42" i="6"/>
  <c r="BW42" i="6"/>
  <c r="CN42" i="6"/>
  <c r="DX42" i="6"/>
  <c r="AE42" i="6"/>
  <c r="ED42" i="6"/>
  <c r="DA42" i="6"/>
  <c r="AG42" i="6"/>
  <c r="EJ42" i="6"/>
  <c r="DI42" i="6"/>
  <c r="CH42" i="6"/>
  <c r="BM42" i="6"/>
  <c r="BO42" i="6"/>
  <c r="DM42" i="6"/>
  <c r="CL42" i="6"/>
  <c r="CF42" i="6"/>
  <c r="Y42" i="6"/>
  <c r="AX42" i="6"/>
  <c r="AA42" i="6"/>
  <c r="CJ42" i="6"/>
  <c r="BK42" i="6"/>
  <c r="BS42" i="6"/>
  <c r="BQ42" i="6"/>
  <c r="AV42" i="6"/>
  <c r="CD42" i="6" s="1"/>
  <c r="BU42" i="6"/>
  <c r="AC42" i="6"/>
  <c r="AI42" i="6"/>
  <c r="AM42" i="6"/>
  <c r="AK42" i="6"/>
  <c r="V462" i="6"/>
  <c r="DC462" i="6"/>
  <c r="DG462" i="6"/>
  <c r="DI462" i="6"/>
  <c r="DK462" i="6"/>
  <c r="CN462" i="6"/>
  <c r="AE462" i="6"/>
  <c r="AG462" i="6"/>
  <c r="CH462" i="6"/>
  <c r="DE462" i="6"/>
  <c r="BM462" i="6"/>
  <c r="BO462" i="6"/>
  <c r="CF462" i="6"/>
  <c r="Y462" i="6"/>
  <c r="AA462" i="6"/>
  <c r="AC462" i="6"/>
  <c r="AI462" i="6"/>
  <c r="ED462" i="6"/>
  <c r="DM462" i="6"/>
  <c r="EJ462" i="6"/>
  <c r="DA462" i="6"/>
  <c r="BS462" i="6"/>
  <c r="CJ462" i="6"/>
  <c r="CL462" i="6"/>
  <c r="BU462" i="6"/>
  <c r="BW462" i="6"/>
  <c r="DX462" i="6"/>
  <c r="AK462" i="6"/>
  <c r="AM462" i="6"/>
  <c r="BK462" i="6"/>
  <c r="BQ462" i="6"/>
  <c r="AX462" i="6"/>
  <c r="AV462" i="6"/>
  <c r="CD462" i="6" s="1"/>
  <c r="V752" i="6"/>
  <c r="DX752" i="6"/>
  <c r="BK752" i="6"/>
  <c r="AE752" i="6"/>
  <c r="BM752" i="6"/>
  <c r="AG752" i="6"/>
  <c r="CN752" i="6"/>
  <c r="CL752" i="6"/>
  <c r="DA752" i="6"/>
  <c r="DC752" i="6"/>
  <c r="DE752" i="6"/>
  <c r="BO752" i="6"/>
  <c r="CF752" i="6"/>
  <c r="CH752" i="6"/>
  <c r="CJ752" i="6"/>
  <c r="AI752" i="6"/>
  <c r="AV752" i="6"/>
  <c r="CD752" i="6" s="1"/>
  <c r="AX752" i="6"/>
  <c r="ED752" i="6"/>
  <c r="AK752" i="6"/>
  <c r="EJ752" i="6"/>
  <c r="AM752" i="6"/>
  <c r="DM752" i="6"/>
  <c r="BS752" i="6"/>
  <c r="BU752" i="6"/>
  <c r="BW752" i="6"/>
  <c r="DK752" i="6"/>
  <c r="BQ752" i="6"/>
  <c r="DG752" i="6"/>
  <c r="DI752" i="6"/>
  <c r="Y752" i="6"/>
  <c r="AA752" i="6"/>
  <c r="AC752" i="6"/>
  <c r="V39" i="6"/>
  <c r="ED39" i="6"/>
  <c r="EJ39" i="6"/>
  <c r="DE39" i="6"/>
  <c r="DG39" i="6"/>
  <c r="DI39" i="6"/>
  <c r="DM39" i="6"/>
  <c r="CH39" i="6"/>
  <c r="CJ39" i="6"/>
  <c r="AM39" i="6"/>
  <c r="BU39" i="6"/>
  <c r="DC39" i="6"/>
  <c r="CN39" i="6"/>
  <c r="BQ39" i="6"/>
  <c r="BS39" i="6"/>
  <c r="BW39" i="6"/>
  <c r="Y39" i="6"/>
  <c r="AI39" i="6"/>
  <c r="CF39" i="6"/>
  <c r="DX39" i="6"/>
  <c r="CL39" i="6"/>
  <c r="BO39" i="6"/>
  <c r="BM39" i="6"/>
  <c r="BK39" i="6"/>
  <c r="AA39" i="6"/>
  <c r="AC39" i="6"/>
  <c r="DK39" i="6"/>
  <c r="DA39" i="6"/>
  <c r="AV39" i="6"/>
  <c r="CD39" i="6" s="1"/>
  <c r="AX39" i="6"/>
  <c r="AE39" i="6"/>
  <c r="AG39" i="6"/>
  <c r="AK39" i="6"/>
  <c r="V616" i="6"/>
  <c r="DX616" i="6"/>
  <c r="ED616" i="6"/>
  <c r="DG616" i="6"/>
  <c r="DA616" i="6"/>
  <c r="DC616" i="6"/>
  <c r="DE616" i="6"/>
  <c r="CL616" i="6"/>
  <c r="AV616" i="6"/>
  <c r="CD616" i="6" s="1"/>
  <c r="EJ616" i="6"/>
  <c r="AX616" i="6"/>
  <c r="BK616" i="6"/>
  <c r="AM616" i="6"/>
  <c r="CF616" i="6"/>
  <c r="CH616" i="6"/>
  <c r="BM616" i="6"/>
  <c r="BU616" i="6"/>
  <c r="BO616" i="6"/>
  <c r="BQ616" i="6"/>
  <c r="BS616" i="6"/>
  <c r="CJ616" i="6"/>
  <c r="DI616" i="6"/>
  <c r="DK616" i="6"/>
  <c r="AE616" i="6"/>
  <c r="BW616" i="6"/>
  <c r="Y616" i="6"/>
  <c r="AK616" i="6"/>
  <c r="DM616" i="6"/>
  <c r="CN616" i="6"/>
  <c r="AA616" i="6"/>
  <c r="AC616" i="6"/>
  <c r="AG616" i="6"/>
  <c r="AI616" i="6"/>
  <c r="V327" i="6"/>
  <c r="DM327" i="6"/>
  <c r="EJ327" i="6"/>
  <c r="DA327" i="6"/>
  <c r="DI327" i="6"/>
  <c r="DX327" i="6"/>
  <c r="DK327" i="6"/>
  <c r="CF327" i="6"/>
  <c r="BW327" i="6"/>
  <c r="AX327" i="6"/>
  <c r="AE327" i="6"/>
  <c r="AG327" i="6"/>
  <c r="DC327" i="6"/>
  <c r="BQ327" i="6"/>
  <c r="DE327" i="6"/>
  <c r="BS327" i="6"/>
  <c r="DG327" i="6"/>
  <c r="ED327" i="6"/>
  <c r="CL327" i="6"/>
  <c r="CN327" i="6"/>
  <c r="BM327" i="6"/>
  <c r="BO327" i="6"/>
  <c r="BK327" i="6"/>
  <c r="BU327" i="6"/>
  <c r="AM327" i="6"/>
  <c r="CH327" i="6"/>
  <c r="CJ327" i="6"/>
  <c r="AI327" i="6"/>
  <c r="Y327" i="6"/>
  <c r="AA327" i="6"/>
  <c r="AC327" i="6"/>
  <c r="AK327" i="6"/>
  <c r="AV327" i="6"/>
  <c r="CD327" i="6" s="1"/>
  <c r="V299" i="6"/>
  <c r="ED299" i="6"/>
  <c r="EJ299" i="6"/>
  <c r="DE299" i="6"/>
  <c r="DA299" i="6"/>
  <c r="DX299" i="6"/>
  <c r="DC299" i="6"/>
  <c r="BW299" i="6"/>
  <c r="CF299" i="6"/>
  <c r="DG299" i="6"/>
  <c r="CH299" i="6"/>
  <c r="BO299" i="6"/>
  <c r="AM299" i="6"/>
  <c r="DK299" i="6"/>
  <c r="DI299" i="6"/>
  <c r="CJ299" i="6"/>
  <c r="BQ299" i="6"/>
  <c r="BM299" i="6"/>
  <c r="BS299" i="6"/>
  <c r="Y299" i="6"/>
  <c r="DM299" i="6"/>
  <c r="CL299" i="6"/>
  <c r="AE299" i="6"/>
  <c r="AG299" i="6"/>
  <c r="AK299" i="6"/>
  <c r="AA299" i="6"/>
  <c r="AC299" i="6"/>
  <c r="BU299" i="6"/>
  <c r="CN299" i="6"/>
  <c r="AI299" i="6"/>
  <c r="BK299" i="6"/>
  <c r="AV299" i="6"/>
  <c r="CD299" i="6" s="1"/>
  <c r="AX299" i="6"/>
  <c r="V52" i="6"/>
  <c r="EJ52" i="6"/>
  <c r="DC52" i="6"/>
  <c r="DG52" i="6"/>
  <c r="BS52" i="6"/>
  <c r="BU52" i="6"/>
  <c r="AE52" i="6"/>
  <c r="AG52" i="6"/>
  <c r="DI52" i="6"/>
  <c r="ED52" i="6"/>
  <c r="DK52" i="6"/>
  <c r="CN52" i="6"/>
  <c r="DM52" i="6"/>
  <c r="BQ52" i="6"/>
  <c r="BW52" i="6"/>
  <c r="BK52" i="6"/>
  <c r="Y52" i="6"/>
  <c r="DX52" i="6"/>
  <c r="BM52" i="6"/>
  <c r="AA52" i="6"/>
  <c r="BO52" i="6"/>
  <c r="CJ52" i="6"/>
  <c r="CL52" i="6"/>
  <c r="DE52" i="6"/>
  <c r="AX52" i="6"/>
  <c r="DA52" i="6"/>
  <c r="AV52" i="6"/>
  <c r="CD52" i="6" s="1"/>
  <c r="AK52" i="6"/>
  <c r="CF52" i="6"/>
  <c r="CH52" i="6"/>
  <c r="AM52" i="6"/>
  <c r="AC52" i="6"/>
  <c r="AI52" i="6"/>
  <c r="V243" i="6"/>
  <c r="ED243" i="6"/>
  <c r="EJ243" i="6"/>
  <c r="DI243" i="6"/>
  <c r="DG243" i="6"/>
  <c r="DK243" i="6"/>
  <c r="DX243" i="6"/>
  <c r="BM243" i="6"/>
  <c r="DA243" i="6"/>
  <c r="BO243" i="6"/>
  <c r="DC243" i="6"/>
  <c r="AG243" i="6"/>
  <c r="BK243" i="6"/>
  <c r="DM243" i="6"/>
  <c r="BU243" i="6"/>
  <c r="BQ243" i="6"/>
  <c r="DE243" i="6"/>
  <c r="BS243" i="6"/>
  <c r="AV243" i="6"/>
  <c r="CD243" i="6" s="1"/>
  <c r="AA243" i="6"/>
  <c r="AX243" i="6"/>
  <c r="Y243" i="6"/>
  <c r="AC243" i="6"/>
  <c r="BW243" i="6"/>
  <c r="AK243" i="6"/>
  <c r="CF243" i="6"/>
  <c r="CH243" i="6"/>
  <c r="CN243" i="6"/>
  <c r="AI243" i="6"/>
  <c r="AM243" i="6"/>
  <c r="CL243" i="6"/>
  <c r="AE243" i="6"/>
  <c r="CJ243" i="6"/>
  <c r="V560" i="6"/>
  <c r="DM560" i="6"/>
  <c r="DX560" i="6"/>
  <c r="CH560" i="6"/>
  <c r="BS560" i="6"/>
  <c r="ED560" i="6"/>
  <c r="CJ560" i="6"/>
  <c r="BU560" i="6"/>
  <c r="Y560" i="6"/>
  <c r="EJ560" i="6"/>
  <c r="DI560" i="6"/>
  <c r="DK560" i="6"/>
  <c r="DG560" i="6"/>
  <c r="CN560" i="6"/>
  <c r="CF560" i="6"/>
  <c r="CL560" i="6"/>
  <c r="BQ560" i="6"/>
  <c r="AX560" i="6"/>
  <c r="BW560" i="6"/>
  <c r="AV560" i="6"/>
  <c r="CD560" i="6" s="1"/>
  <c r="DA560" i="6"/>
  <c r="DC560" i="6"/>
  <c r="DE560" i="6"/>
  <c r="AG560" i="6"/>
  <c r="AI560" i="6"/>
  <c r="AE560" i="6"/>
  <c r="AA560" i="6"/>
  <c r="AC560" i="6"/>
  <c r="BO560" i="6"/>
  <c r="AK560" i="6"/>
  <c r="AM560" i="6"/>
  <c r="BK560" i="6"/>
  <c r="BM560" i="6"/>
  <c r="V561" i="6"/>
  <c r="ED561" i="6"/>
  <c r="DI561" i="6"/>
  <c r="CH561" i="6"/>
  <c r="DM561" i="6"/>
  <c r="DA561" i="6"/>
  <c r="DC561" i="6"/>
  <c r="DE561" i="6"/>
  <c r="EJ561" i="6"/>
  <c r="DG561" i="6"/>
  <c r="CN561" i="6"/>
  <c r="DK561" i="6"/>
  <c r="CF561" i="6"/>
  <c r="BQ561" i="6"/>
  <c r="BS561" i="6"/>
  <c r="BU561" i="6"/>
  <c r="CJ561" i="6"/>
  <c r="AE561" i="6"/>
  <c r="AK561" i="6"/>
  <c r="BO561" i="6"/>
  <c r="BW561" i="6"/>
  <c r="DX561" i="6"/>
  <c r="CL561" i="6"/>
  <c r="AG561" i="6"/>
  <c r="AM561" i="6"/>
  <c r="BK561" i="6"/>
  <c r="AI561" i="6"/>
  <c r="BM561" i="6"/>
  <c r="AV561" i="6"/>
  <c r="CD561" i="6" s="1"/>
  <c r="AX561" i="6"/>
  <c r="AA561" i="6"/>
  <c r="AC561" i="6"/>
  <c r="Y561" i="6"/>
  <c r="V473" i="6"/>
  <c r="DX473" i="6"/>
  <c r="ED473" i="6"/>
  <c r="EJ473" i="6"/>
  <c r="DI473" i="6"/>
  <c r="DC473" i="6"/>
  <c r="DE473" i="6"/>
  <c r="DA473" i="6"/>
  <c r="DG473" i="6"/>
  <c r="DK473" i="6"/>
  <c r="DM473" i="6"/>
  <c r="CF473" i="6"/>
  <c r="CH473" i="6"/>
  <c r="AC473" i="6"/>
  <c r="AX473" i="6"/>
  <c r="AI473" i="6"/>
  <c r="CJ473" i="6"/>
  <c r="AE473" i="6"/>
  <c r="CN473" i="6"/>
  <c r="BK473" i="6"/>
  <c r="CL473" i="6"/>
  <c r="AV473" i="6"/>
  <c r="CD473" i="6" s="1"/>
  <c r="AG473" i="6"/>
  <c r="BM473" i="6"/>
  <c r="BS473" i="6"/>
  <c r="BW473" i="6"/>
  <c r="BU473" i="6"/>
  <c r="BO473" i="6"/>
  <c r="BQ473" i="6"/>
  <c r="AK473" i="6"/>
  <c r="Y473" i="6"/>
  <c r="AA473" i="6"/>
  <c r="AM473" i="6"/>
  <c r="V663" i="6"/>
  <c r="DX663" i="6"/>
  <c r="ED663" i="6"/>
  <c r="DM663" i="6"/>
  <c r="DC663" i="6"/>
  <c r="DE663" i="6"/>
  <c r="CN663" i="6"/>
  <c r="DA663" i="6"/>
  <c r="BQ663" i="6"/>
  <c r="BS663" i="6"/>
  <c r="EJ663" i="6"/>
  <c r="DG663" i="6"/>
  <c r="DI663" i="6"/>
  <c r="BK663" i="6"/>
  <c r="BM663" i="6"/>
  <c r="BU663" i="6"/>
  <c r="BW663" i="6"/>
  <c r="DK663" i="6"/>
  <c r="AX663" i="6"/>
  <c r="AC663" i="6"/>
  <c r="AV663" i="6"/>
  <c r="CD663" i="6" s="1"/>
  <c r="Y663" i="6"/>
  <c r="AA663" i="6"/>
  <c r="CL663" i="6"/>
  <c r="CF663" i="6"/>
  <c r="CH663" i="6"/>
  <c r="CJ663" i="6"/>
  <c r="AM663" i="6"/>
  <c r="AE663" i="6"/>
  <c r="AI663" i="6"/>
  <c r="AG663" i="6"/>
  <c r="BO663" i="6"/>
  <c r="AK663" i="6"/>
  <c r="V565" i="6"/>
  <c r="DA565" i="6"/>
  <c r="DC565" i="6"/>
  <c r="DE565" i="6"/>
  <c r="DX565" i="6"/>
  <c r="CL565" i="6"/>
  <c r="ED565" i="6"/>
  <c r="CN565" i="6"/>
  <c r="DG565" i="6"/>
  <c r="DI565" i="6"/>
  <c r="Y565" i="6"/>
  <c r="EJ565" i="6"/>
  <c r="DM565" i="6"/>
  <c r="CJ565" i="6"/>
  <c r="AA565" i="6"/>
  <c r="AE565" i="6"/>
  <c r="AC565" i="6"/>
  <c r="AV565" i="6"/>
  <c r="CD565" i="6" s="1"/>
  <c r="BQ565" i="6"/>
  <c r="AM565" i="6"/>
  <c r="BS565" i="6"/>
  <c r="AG565" i="6"/>
  <c r="AK565" i="6"/>
  <c r="DK565" i="6"/>
  <c r="BU565" i="6"/>
  <c r="AI565" i="6"/>
  <c r="BW565" i="6"/>
  <c r="AX565" i="6"/>
  <c r="CF565" i="6"/>
  <c r="BM565" i="6"/>
  <c r="BO565" i="6"/>
  <c r="CH565" i="6"/>
  <c r="BK565" i="6"/>
  <c r="V456" i="6"/>
  <c r="DG456" i="6"/>
  <c r="DE456" i="6"/>
  <c r="CN456" i="6"/>
  <c r="DA456" i="6"/>
  <c r="DX456" i="6"/>
  <c r="BK456" i="6"/>
  <c r="CF456" i="6"/>
  <c r="BW456" i="6"/>
  <c r="AX456" i="6"/>
  <c r="CH456" i="6"/>
  <c r="CJ456" i="6"/>
  <c r="AG456" i="6"/>
  <c r="BM456" i="6"/>
  <c r="BO456" i="6"/>
  <c r="AI456" i="6"/>
  <c r="AM456" i="6"/>
  <c r="EJ456" i="6"/>
  <c r="AK456" i="6"/>
  <c r="ED456" i="6"/>
  <c r="CL456" i="6"/>
  <c r="BQ456" i="6"/>
  <c r="DK456" i="6"/>
  <c r="DI456" i="6"/>
  <c r="DM456" i="6"/>
  <c r="AV456" i="6"/>
  <c r="CD456" i="6" s="1"/>
  <c r="Y456" i="6"/>
  <c r="AA456" i="6"/>
  <c r="DC456" i="6"/>
  <c r="BS456" i="6"/>
  <c r="BU456" i="6"/>
  <c r="AC456" i="6"/>
  <c r="AE456" i="6"/>
  <c r="V143" i="6"/>
  <c r="EJ143" i="6"/>
  <c r="DC143" i="6"/>
  <c r="DE143" i="6"/>
  <c r="DX143" i="6"/>
  <c r="CF143" i="6"/>
  <c r="BW143" i="6"/>
  <c r="ED143" i="6"/>
  <c r="CH143" i="6"/>
  <c r="DK143" i="6"/>
  <c r="DA143" i="6"/>
  <c r="DG143" i="6"/>
  <c r="CL143" i="6"/>
  <c r="CN143" i="6"/>
  <c r="AG143" i="6"/>
  <c r="AI143" i="6"/>
  <c r="AE143" i="6"/>
  <c r="BM143" i="6"/>
  <c r="Y143" i="6"/>
  <c r="AC143" i="6"/>
  <c r="BK143" i="6"/>
  <c r="AA143" i="6"/>
  <c r="AK143" i="6"/>
  <c r="AV143" i="6"/>
  <c r="CD143" i="6" s="1"/>
  <c r="BU143" i="6"/>
  <c r="BQ143" i="6"/>
  <c r="BS143" i="6"/>
  <c r="CJ143" i="6"/>
  <c r="BO143" i="6"/>
  <c r="AM143" i="6"/>
  <c r="DI143" i="6"/>
  <c r="DM143" i="6"/>
  <c r="AX143" i="6"/>
  <c r="V758" i="6"/>
  <c r="DA758" i="6"/>
  <c r="CL758" i="6"/>
  <c r="DC758" i="6"/>
  <c r="CN758" i="6"/>
  <c r="AV758" i="6"/>
  <c r="CD758" i="6" s="1"/>
  <c r="ED758" i="6"/>
  <c r="DI758" i="6"/>
  <c r="EJ758" i="6"/>
  <c r="DK758" i="6"/>
  <c r="BO758" i="6"/>
  <c r="BQ758" i="6"/>
  <c r="DX758" i="6"/>
  <c r="BS758" i="6"/>
  <c r="AX758" i="6"/>
  <c r="CH758" i="6"/>
  <c r="CJ758" i="6"/>
  <c r="DE758" i="6"/>
  <c r="AG758" i="6"/>
  <c r="DG758" i="6"/>
  <c r="AI758" i="6"/>
  <c r="DM758" i="6"/>
  <c r="CF758" i="6"/>
  <c r="Y758" i="6"/>
  <c r="AA758" i="6"/>
  <c r="AE758" i="6"/>
  <c r="AC758" i="6"/>
  <c r="BW758" i="6"/>
  <c r="BU758" i="6"/>
  <c r="AK758" i="6"/>
  <c r="AM758" i="6"/>
  <c r="BK758" i="6"/>
  <c r="BM758" i="6"/>
  <c r="V595" i="6"/>
  <c r="CJ595" i="6"/>
  <c r="CL595" i="6"/>
  <c r="BK595" i="6"/>
  <c r="Y595" i="6"/>
  <c r="ED595" i="6"/>
  <c r="DX595" i="6"/>
  <c r="EJ595" i="6"/>
  <c r="DM595" i="6"/>
  <c r="DA595" i="6"/>
  <c r="DK595" i="6"/>
  <c r="DE595" i="6"/>
  <c r="AG595" i="6"/>
  <c r="AI595" i="6"/>
  <c r="AM595" i="6"/>
  <c r="DG595" i="6"/>
  <c r="DI595" i="6"/>
  <c r="AK595" i="6"/>
  <c r="BO595" i="6"/>
  <c r="AV595" i="6"/>
  <c r="CD595" i="6" s="1"/>
  <c r="BQ595" i="6"/>
  <c r="BW595" i="6"/>
  <c r="BS595" i="6"/>
  <c r="BU595" i="6"/>
  <c r="AX595" i="6"/>
  <c r="DC595" i="6"/>
  <c r="AA595" i="6"/>
  <c r="BM595" i="6"/>
  <c r="AC595" i="6"/>
  <c r="AE595" i="6"/>
  <c r="CH595" i="6"/>
  <c r="CN595" i="6"/>
  <c r="CF595" i="6"/>
  <c r="V519" i="6"/>
  <c r="ED519" i="6"/>
  <c r="EJ519" i="6"/>
  <c r="DE519" i="6"/>
  <c r="DI519" i="6"/>
  <c r="AM519" i="6"/>
  <c r="DK519" i="6"/>
  <c r="DX519" i="6"/>
  <c r="DA519" i="6"/>
  <c r="DC519" i="6"/>
  <c r="DG519" i="6"/>
  <c r="BQ519" i="6"/>
  <c r="BS519" i="6"/>
  <c r="BU519" i="6"/>
  <c r="BW519" i="6"/>
  <c r="CN519" i="6"/>
  <c r="AI519" i="6"/>
  <c r="AK519" i="6"/>
  <c r="DM519" i="6"/>
  <c r="BK519" i="6"/>
  <c r="BO519" i="6"/>
  <c r="CF519" i="6"/>
  <c r="CH519" i="6"/>
  <c r="CJ519" i="6"/>
  <c r="CL519" i="6"/>
  <c r="BM519" i="6"/>
  <c r="AV519" i="6"/>
  <c r="CD519" i="6" s="1"/>
  <c r="AX519" i="6"/>
  <c r="AE519" i="6"/>
  <c r="Y519" i="6"/>
  <c r="AC519" i="6"/>
  <c r="AG519" i="6"/>
  <c r="AA519" i="6"/>
  <c r="V222" i="6"/>
  <c r="DC222" i="6"/>
  <c r="BU222" i="6"/>
  <c r="BW222" i="6"/>
  <c r="EJ222" i="6"/>
  <c r="AE222" i="6"/>
  <c r="AG222" i="6"/>
  <c r="DM222" i="6"/>
  <c r="DA222" i="6"/>
  <c r="ED222" i="6"/>
  <c r="DE222" i="6"/>
  <c r="DG222" i="6"/>
  <c r="CL222" i="6"/>
  <c r="DX222" i="6"/>
  <c r="CF222" i="6"/>
  <c r="CH222" i="6"/>
  <c r="DI222" i="6"/>
  <c r="DK222" i="6"/>
  <c r="AX222" i="6"/>
  <c r="BO222" i="6"/>
  <c r="BQ222" i="6"/>
  <c r="CJ222" i="6"/>
  <c r="BK222" i="6"/>
  <c r="CN222" i="6"/>
  <c r="BM222" i="6"/>
  <c r="AA222" i="6"/>
  <c r="AI222" i="6"/>
  <c r="AC222" i="6"/>
  <c r="AK222" i="6"/>
  <c r="Y222" i="6"/>
  <c r="AM222" i="6"/>
  <c r="BS222" i="6"/>
  <c r="AV222" i="6"/>
  <c r="CD222" i="6" s="1"/>
  <c r="V535" i="6"/>
  <c r="EJ535" i="6"/>
  <c r="DX535" i="6"/>
  <c r="BK535" i="6"/>
  <c r="Y535" i="6"/>
  <c r="DI535" i="6"/>
  <c r="DA535" i="6"/>
  <c r="DC535" i="6"/>
  <c r="ED535" i="6"/>
  <c r="CF535" i="6"/>
  <c r="CH535" i="6"/>
  <c r="AV535" i="6"/>
  <c r="CD535" i="6" s="1"/>
  <c r="CJ535" i="6"/>
  <c r="AX535" i="6"/>
  <c r="BQ535" i="6"/>
  <c r="BS535" i="6"/>
  <c r="CL535" i="6"/>
  <c r="BU535" i="6"/>
  <c r="CN535" i="6"/>
  <c r="BW535" i="6"/>
  <c r="AK535" i="6"/>
  <c r="AM535" i="6"/>
  <c r="DK535" i="6"/>
  <c r="BO535" i="6"/>
  <c r="AI535" i="6"/>
  <c r="DM535" i="6"/>
  <c r="BM535" i="6"/>
  <c r="DE535" i="6"/>
  <c r="DG535" i="6"/>
  <c r="AA535" i="6"/>
  <c r="AC535" i="6"/>
  <c r="AE535" i="6"/>
  <c r="AG535" i="6"/>
  <c r="V461" i="6"/>
  <c r="CH461" i="6"/>
  <c r="CL461" i="6"/>
  <c r="CN461" i="6"/>
  <c r="DE461" i="6"/>
  <c r="DA461" i="6"/>
  <c r="DC461" i="6"/>
  <c r="AV461" i="6"/>
  <c r="CD461" i="6" s="1"/>
  <c r="CF461" i="6"/>
  <c r="AX461" i="6"/>
  <c r="DG461" i="6"/>
  <c r="BK461" i="6"/>
  <c r="DI461" i="6"/>
  <c r="BM461" i="6"/>
  <c r="Y461" i="6"/>
  <c r="BS461" i="6"/>
  <c r="AE461" i="6"/>
  <c r="BU461" i="6"/>
  <c r="DK461" i="6"/>
  <c r="BO461" i="6"/>
  <c r="AA461" i="6"/>
  <c r="DM461" i="6"/>
  <c r="BQ461" i="6"/>
  <c r="AC461" i="6"/>
  <c r="AG461" i="6"/>
  <c r="DX461" i="6"/>
  <c r="AI461" i="6"/>
  <c r="ED461" i="6"/>
  <c r="CJ461" i="6"/>
  <c r="AM461" i="6"/>
  <c r="EJ461" i="6"/>
  <c r="AK461" i="6"/>
  <c r="BW461" i="6"/>
  <c r="V814" i="6"/>
  <c r="CL814" i="6"/>
  <c r="DM814" i="6"/>
  <c r="CN814" i="6"/>
  <c r="ED814" i="6"/>
  <c r="BW814" i="6"/>
  <c r="AM814" i="6"/>
  <c r="EJ814" i="6"/>
  <c r="DE814" i="6"/>
  <c r="DG814" i="6"/>
  <c r="DI814" i="6"/>
  <c r="CF814" i="6"/>
  <c r="CH814" i="6"/>
  <c r="AK814" i="6"/>
  <c r="AV814" i="6"/>
  <c r="CD814" i="6" s="1"/>
  <c r="AX814" i="6"/>
  <c r="BQ814" i="6"/>
  <c r="AI814" i="6"/>
  <c r="BS814" i="6"/>
  <c r="CJ814" i="6"/>
  <c r="BU814" i="6"/>
  <c r="BM814" i="6"/>
  <c r="BO814" i="6"/>
  <c r="AE814" i="6"/>
  <c r="DX814" i="6"/>
  <c r="Y814" i="6"/>
  <c r="DA814" i="6"/>
  <c r="BK814" i="6"/>
  <c r="AA814" i="6"/>
  <c r="AC814" i="6"/>
  <c r="AG814" i="6"/>
  <c r="DC814" i="6"/>
  <c r="DK814" i="6"/>
  <c r="V180" i="6"/>
  <c r="DX180" i="6"/>
  <c r="EJ180" i="6"/>
  <c r="ED180" i="6"/>
  <c r="BK180" i="6"/>
  <c r="Y180" i="6"/>
  <c r="CN180" i="6"/>
  <c r="DI180" i="6"/>
  <c r="BM180" i="6"/>
  <c r="BO180" i="6"/>
  <c r="AV180" i="6"/>
  <c r="CD180" i="6" s="1"/>
  <c r="BQ180" i="6"/>
  <c r="AX180" i="6"/>
  <c r="DA180" i="6"/>
  <c r="DC180" i="6"/>
  <c r="DE180" i="6"/>
  <c r="DG180" i="6"/>
  <c r="DK180" i="6"/>
  <c r="BS180" i="6"/>
  <c r="DM180" i="6"/>
  <c r="CH180" i="6"/>
  <c r="CL180" i="6"/>
  <c r="BU180" i="6"/>
  <c r="BW180" i="6"/>
  <c r="AK180" i="6"/>
  <c r="CF180" i="6"/>
  <c r="CJ180" i="6"/>
  <c r="AM180" i="6"/>
  <c r="AE180" i="6"/>
  <c r="AG180" i="6"/>
  <c r="AI180" i="6"/>
  <c r="AA180" i="6"/>
  <c r="AC180" i="6"/>
  <c r="V100" i="6"/>
  <c r="BK100" i="6"/>
  <c r="DM100" i="6"/>
  <c r="BU100" i="6"/>
  <c r="DX100" i="6"/>
  <c r="BW100" i="6"/>
  <c r="CH100" i="6"/>
  <c r="BQ100" i="6"/>
  <c r="CJ100" i="6"/>
  <c r="BS100" i="6"/>
  <c r="Y100" i="6"/>
  <c r="ED100" i="6"/>
  <c r="DI100" i="6"/>
  <c r="DG100" i="6"/>
  <c r="DE100" i="6"/>
  <c r="DK100" i="6"/>
  <c r="CF100" i="6"/>
  <c r="CL100" i="6"/>
  <c r="CN100" i="6"/>
  <c r="EJ100" i="6"/>
  <c r="AG100" i="6"/>
  <c r="AI100" i="6"/>
  <c r="AM100" i="6"/>
  <c r="AK100" i="6"/>
  <c r="AC100" i="6"/>
  <c r="AE100" i="6"/>
  <c r="AA100" i="6"/>
  <c r="DA100" i="6"/>
  <c r="BO100" i="6"/>
  <c r="DC100" i="6"/>
  <c r="BM100" i="6"/>
  <c r="AX100" i="6"/>
  <c r="AV100" i="6"/>
  <c r="CD100" i="6" s="1"/>
  <c r="V673" i="6"/>
  <c r="DI673" i="6"/>
  <c r="DK673" i="6"/>
  <c r="DM673" i="6"/>
  <c r="CH673" i="6"/>
  <c r="DX673" i="6"/>
  <c r="CJ673" i="6"/>
  <c r="ED673" i="6"/>
  <c r="EJ673" i="6"/>
  <c r="DA673" i="6"/>
  <c r="DC673" i="6"/>
  <c r="AC673" i="6"/>
  <c r="AE673" i="6"/>
  <c r="AI673" i="6"/>
  <c r="CL673" i="6"/>
  <c r="CF673" i="6"/>
  <c r="AG673" i="6"/>
  <c r="CN673" i="6"/>
  <c r="AA673" i="6"/>
  <c r="AK673" i="6"/>
  <c r="Y673" i="6"/>
  <c r="BO673" i="6"/>
  <c r="BU673" i="6"/>
  <c r="BW673" i="6"/>
  <c r="BK673" i="6"/>
  <c r="DE673" i="6"/>
  <c r="BM673" i="6"/>
  <c r="AV673" i="6"/>
  <c r="CD673" i="6" s="1"/>
  <c r="AM673" i="6"/>
  <c r="BS673" i="6"/>
  <c r="BQ673" i="6"/>
  <c r="DG673" i="6"/>
  <c r="AX673" i="6"/>
  <c r="V158" i="6"/>
  <c r="DI158" i="6"/>
  <c r="CL158" i="6"/>
  <c r="CN158" i="6"/>
  <c r="DG158" i="6"/>
  <c r="DK158" i="6"/>
  <c r="AV158" i="6"/>
  <c r="CD158" i="6" s="1"/>
  <c r="DM158" i="6"/>
  <c r="DE158" i="6"/>
  <c r="DX158" i="6"/>
  <c r="CH158" i="6"/>
  <c r="ED158" i="6"/>
  <c r="CJ158" i="6"/>
  <c r="BO158" i="6"/>
  <c r="BQ158" i="6"/>
  <c r="EJ158" i="6"/>
  <c r="AX158" i="6"/>
  <c r="DA158" i="6"/>
  <c r="DC158" i="6"/>
  <c r="AE158" i="6"/>
  <c r="AG158" i="6"/>
  <c r="AK158" i="6"/>
  <c r="AM158" i="6"/>
  <c r="AI158" i="6"/>
  <c r="CF158" i="6"/>
  <c r="BS158" i="6"/>
  <c r="BU158" i="6"/>
  <c r="BM158" i="6"/>
  <c r="BK158" i="6"/>
  <c r="BW158" i="6"/>
  <c r="Y158" i="6"/>
  <c r="AA158" i="6"/>
  <c r="AC158" i="6"/>
  <c r="V528" i="6"/>
  <c r="DI528" i="6"/>
  <c r="DX528" i="6"/>
  <c r="AV528" i="6"/>
  <c r="CD528" i="6" s="1"/>
  <c r="ED528" i="6"/>
  <c r="DC528" i="6"/>
  <c r="DA528" i="6"/>
  <c r="BW528" i="6"/>
  <c r="DE528" i="6"/>
  <c r="DK528" i="6"/>
  <c r="BS528" i="6"/>
  <c r="AK528" i="6"/>
  <c r="DM528" i="6"/>
  <c r="BU528" i="6"/>
  <c r="AM528" i="6"/>
  <c r="CF528" i="6"/>
  <c r="EJ528" i="6"/>
  <c r="CH528" i="6"/>
  <c r="DG528" i="6"/>
  <c r="CJ528" i="6"/>
  <c r="CN528" i="6"/>
  <c r="CL528" i="6"/>
  <c r="BK528" i="6"/>
  <c r="AA528" i="6"/>
  <c r="AC528" i="6"/>
  <c r="AE528" i="6"/>
  <c r="AX528" i="6"/>
  <c r="BO528" i="6"/>
  <c r="Y528" i="6"/>
  <c r="BQ528" i="6"/>
  <c r="AI528" i="6"/>
  <c r="AG528" i="6"/>
  <c r="BM528" i="6"/>
  <c r="V292" i="6"/>
  <c r="EJ292" i="6"/>
  <c r="ED292" i="6"/>
  <c r="DK292" i="6"/>
  <c r="DM292" i="6"/>
  <c r="CF292" i="6"/>
  <c r="AE292" i="6"/>
  <c r="AG292" i="6"/>
  <c r="DC292" i="6"/>
  <c r="DE292" i="6"/>
  <c r="DA292" i="6"/>
  <c r="DG292" i="6"/>
  <c r="CH292" i="6"/>
  <c r="BO292" i="6"/>
  <c r="CJ292" i="6"/>
  <c r="BQ292" i="6"/>
  <c r="DI292" i="6"/>
  <c r="CL292" i="6"/>
  <c r="CN292" i="6"/>
  <c r="BW292" i="6"/>
  <c r="AA292" i="6"/>
  <c r="DX292" i="6"/>
  <c r="Y292" i="6"/>
  <c r="AV292" i="6"/>
  <c r="CD292" i="6" s="1"/>
  <c r="BM292" i="6"/>
  <c r="BS292" i="6"/>
  <c r="AX292" i="6"/>
  <c r="AC292" i="6"/>
  <c r="BK292" i="6"/>
  <c r="BU292" i="6"/>
  <c r="AI292" i="6"/>
  <c r="AK292" i="6"/>
  <c r="AM292" i="6"/>
  <c r="V104" i="6"/>
  <c r="CL104" i="6"/>
  <c r="DE104" i="6"/>
  <c r="DG104" i="6"/>
  <c r="CF104" i="6"/>
  <c r="BK104" i="6"/>
  <c r="AM104" i="6"/>
  <c r="CH104" i="6"/>
  <c r="BM104" i="6"/>
  <c r="EJ104" i="6"/>
  <c r="DI104" i="6"/>
  <c r="DK104" i="6"/>
  <c r="DM104" i="6"/>
  <c r="DX104" i="6"/>
  <c r="AE104" i="6"/>
  <c r="AG104" i="6"/>
  <c r="BO104" i="6"/>
  <c r="AI104" i="6"/>
  <c r="Y104" i="6"/>
  <c r="DC104" i="6"/>
  <c r="BW104" i="6"/>
  <c r="AA104" i="6"/>
  <c r="DA104" i="6"/>
  <c r="BQ104" i="6"/>
  <c r="AV104" i="6"/>
  <c r="CD104" i="6" s="1"/>
  <c r="AC104" i="6"/>
  <c r="BS104" i="6"/>
  <c r="AX104" i="6"/>
  <c r="AK104" i="6"/>
  <c r="BU104" i="6"/>
  <c r="CN104" i="6"/>
  <c r="ED104" i="6"/>
  <c r="CJ104" i="6"/>
  <c r="V318" i="6"/>
  <c r="EJ318" i="6"/>
  <c r="DA318" i="6"/>
  <c r="DC318" i="6"/>
  <c r="DE318" i="6"/>
  <c r="DG318" i="6"/>
  <c r="DI318" i="6"/>
  <c r="CL318" i="6"/>
  <c r="BQ318" i="6"/>
  <c r="CN318" i="6"/>
  <c r="BS318" i="6"/>
  <c r="AV318" i="6"/>
  <c r="CD318" i="6" s="1"/>
  <c r="ED318" i="6"/>
  <c r="DK318" i="6"/>
  <c r="DM318" i="6"/>
  <c r="DX318" i="6"/>
  <c r="Y318" i="6"/>
  <c r="AA318" i="6"/>
  <c r="AI318" i="6"/>
  <c r="AX318" i="6"/>
  <c r="AK318" i="6"/>
  <c r="AM318" i="6"/>
  <c r="BK318" i="6"/>
  <c r="CF318" i="6"/>
  <c r="BO318" i="6"/>
  <c r="BU318" i="6"/>
  <c r="BM318" i="6"/>
  <c r="AC318" i="6"/>
  <c r="AE318" i="6"/>
  <c r="AG318" i="6"/>
  <c r="CH318" i="6"/>
  <c r="CJ318" i="6"/>
  <c r="BW318" i="6"/>
  <c r="V394" i="6"/>
  <c r="DX394" i="6"/>
  <c r="CL394" i="6"/>
  <c r="DC394" i="6"/>
  <c r="DE394" i="6"/>
  <c r="BW394" i="6"/>
  <c r="AM394" i="6"/>
  <c r="EJ394" i="6"/>
  <c r="DA394" i="6"/>
  <c r="CH394" i="6"/>
  <c r="CJ394" i="6"/>
  <c r="CN394" i="6"/>
  <c r="DG394" i="6"/>
  <c r="DI394" i="6"/>
  <c r="CF394" i="6"/>
  <c r="AV394" i="6"/>
  <c r="CD394" i="6" s="1"/>
  <c r="BM394" i="6"/>
  <c r="DK394" i="6"/>
  <c r="AX394" i="6"/>
  <c r="DM394" i="6"/>
  <c r="BK394" i="6"/>
  <c r="BO394" i="6"/>
  <c r="AI394" i="6"/>
  <c r="ED394" i="6"/>
  <c r="BQ394" i="6"/>
  <c r="AK394" i="6"/>
  <c r="BS394" i="6"/>
  <c r="BU394" i="6"/>
  <c r="Y394" i="6"/>
  <c r="AA394" i="6"/>
  <c r="AC394" i="6"/>
  <c r="AE394" i="6"/>
  <c r="AG394" i="6"/>
  <c r="V571" i="6"/>
  <c r="CH571" i="6"/>
  <c r="DG571" i="6"/>
  <c r="DI571" i="6"/>
  <c r="DK571" i="6"/>
  <c r="DM571" i="6"/>
  <c r="DX571" i="6"/>
  <c r="ED571" i="6"/>
  <c r="EJ571" i="6"/>
  <c r="DE571" i="6"/>
  <c r="DA571" i="6"/>
  <c r="DC571" i="6"/>
  <c r="BK571" i="6"/>
  <c r="BM571" i="6"/>
  <c r="AM571" i="6"/>
  <c r="BU571" i="6"/>
  <c r="BW571" i="6"/>
  <c r="BO571" i="6"/>
  <c r="CJ571" i="6"/>
  <c r="CL571" i="6"/>
  <c r="BQ571" i="6"/>
  <c r="CF571" i="6"/>
  <c r="BS571" i="6"/>
  <c r="AI571" i="6"/>
  <c r="AV571" i="6"/>
  <c r="CD571" i="6" s="1"/>
  <c r="AX571" i="6"/>
  <c r="Y571" i="6"/>
  <c r="AA571" i="6"/>
  <c r="AC571" i="6"/>
  <c r="AE571" i="6"/>
  <c r="AG571" i="6"/>
  <c r="AK571" i="6"/>
  <c r="CN571" i="6"/>
  <c r="V228" i="6"/>
  <c r="EJ228" i="6"/>
  <c r="CN228" i="6"/>
  <c r="BQ228" i="6"/>
  <c r="BS228" i="6"/>
  <c r="DM228" i="6"/>
  <c r="AV228" i="6"/>
  <c r="CD228" i="6" s="1"/>
  <c r="CH228" i="6"/>
  <c r="DA228" i="6"/>
  <c r="DE228" i="6"/>
  <c r="BW228" i="6"/>
  <c r="DG228" i="6"/>
  <c r="DI228" i="6"/>
  <c r="ED228" i="6"/>
  <c r="BO228" i="6"/>
  <c r="Y228" i="6"/>
  <c r="BU228" i="6"/>
  <c r="AE228" i="6"/>
  <c r="AG228" i="6"/>
  <c r="AI228" i="6"/>
  <c r="AA228" i="6"/>
  <c r="BM228" i="6"/>
  <c r="AX228" i="6"/>
  <c r="AC228" i="6"/>
  <c r="BK228" i="6"/>
  <c r="DX228" i="6"/>
  <c r="AK228" i="6"/>
  <c r="AM228" i="6"/>
  <c r="DC228" i="6"/>
  <c r="CJ228" i="6"/>
  <c r="CF228" i="6"/>
  <c r="DK228" i="6"/>
  <c r="CL228" i="6"/>
  <c r="V596" i="6"/>
  <c r="DX596" i="6"/>
  <c r="ED596" i="6"/>
  <c r="EJ596" i="6"/>
  <c r="DG596" i="6"/>
  <c r="DK596" i="6"/>
  <c r="DM596" i="6"/>
  <c r="DA596" i="6"/>
  <c r="DC596" i="6"/>
  <c r="DE596" i="6"/>
  <c r="DI596" i="6"/>
  <c r="CL596" i="6"/>
  <c r="BO596" i="6"/>
  <c r="BQ596" i="6"/>
  <c r="BS596" i="6"/>
  <c r="BK596" i="6"/>
  <c r="BW596" i="6"/>
  <c r="BM596" i="6"/>
  <c r="BU596" i="6"/>
  <c r="CF596" i="6"/>
  <c r="AE596" i="6"/>
  <c r="AM596" i="6"/>
  <c r="CH596" i="6"/>
  <c r="AG596" i="6"/>
  <c r="CJ596" i="6"/>
  <c r="AI596" i="6"/>
  <c r="CN596" i="6"/>
  <c r="AK596" i="6"/>
  <c r="AV596" i="6"/>
  <c r="CD596" i="6" s="1"/>
  <c r="AX596" i="6"/>
  <c r="Y596" i="6"/>
  <c r="AA596" i="6"/>
  <c r="AC596" i="6"/>
  <c r="V197" i="6"/>
  <c r="ED197" i="6"/>
  <c r="DK197" i="6"/>
  <c r="DM197" i="6"/>
  <c r="CF197" i="6"/>
  <c r="BK197" i="6"/>
  <c r="CH197" i="6"/>
  <c r="BM197" i="6"/>
  <c r="DG197" i="6"/>
  <c r="CN197" i="6"/>
  <c r="BW197" i="6"/>
  <c r="AX197" i="6"/>
  <c r="AE197" i="6"/>
  <c r="DI197" i="6"/>
  <c r="AG197" i="6"/>
  <c r="DE197" i="6"/>
  <c r="BO197" i="6"/>
  <c r="CJ197" i="6"/>
  <c r="CL197" i="6"/>
  <c r="AV197" i="6"/>
  <c r="CD197" i="6" s="1"/>
  <c r="AA197" i="6"/>
  <c r="BQ197" i="6"/>
  <c r="Y197" i="6"/>
  <c r="EJ197" i="6"/>
  <c r="BS197" i="6"/>
  <c r="AK197" i="6"/>
  <c r="BU197" i="6"/>
  <c r="AC197" i="6"/>
  <c r="DA197" i="6"/>
  <c r="DC197" i="6"/>
  <c r="AI197" i="6"/>
  <c r="AM197" i="6"/>
  <c r="DX197" i="6"/>
  <c r="V74" i="6"/>
  <c r="DG74" i="6"/>
  <c r="CL74" i="6"/>
  <c r="BO74" i="6"/>
  <c r="DM74" i="6"/>
  <c r="CH74" i="6"/>
  <c r="CJ74" i="6"/>
  <c r="AM74" i="6"/>
  <c r="BK74" i="6"/>
  <c r="DK74" i="6"/>
  <c r="EJ74" i="6"/>
  <c r="BU74" i="6"/>
  <c r="BW74" i="6"/>
  <c r="Y74" i="6"/>
  <c r="DX74" i="6"/>
  <c r="AA74" i="6"/>
  <c r="AE74" i="6"/>
  <c r="AK74" i="6"/>
  <c r="AG74" i="6"/>
  <c r="AI74" i="6"/>
  <c r="DA74" i="6"/>
  <c r="DC74" i="6"/>
  <c r="CF74" i="6"/>
  <c r="ED74" i="6"/>
  <c r="DI74" i="6"/>
  <c r="CN74" i="6"/>
  <c r="BS74" i="6"/>
  <c r="AV74" i="6"/>
  <c r="CD74" i="6" s="1"/>
  <c r="AC74" i="6"/>
  <c r="AX74" i="6"/>
  <c r="BM74" i="6"/>
  <c r="DE74" i="6"/>
  <c r="BQ74" i="6"/>
  <c r="V101" i="6"/>
  <c r="CH101" i="6"/>
  <c r="DA101" i="6"/>
  <c r="CF101" i="6"/>
  <c r="DC101" i="6"/>
  <c r="DM101" i="6"/>
  <c r="AX101" i="6"/>
  <c r="AI101" i="6"/>
  <c r="DX101" i="6"/>
  <c r="AK101" i="6"/>
  <c r="ED101" i="6"/>
  <c r="AM101" i="6"/>
  <c r="DK101" i="6"/>
  <c r="CL101" i="6"/>
  <c r="CN101" i="6"/>
  <c r="CJ101" i="6"/>
  <c r="Y101" i="6"/>
  <c r="AA101" i="6"/>
  <c r="BW101" i="6"/>
  <c r="AG101" i="6"/>
  <c r="BK101" i="6"/>
  <c r="BQ101" i="6"/>
  <c r="BM101" i="6"/>
  <c r="BO101" i="6"/>
  <c r="DI101" i="6"/>
  <c r="EJ101" i="6"/>
  <c r="BS101" i="6"/>
  <c r="AV101" i="6"/>
  <c r="CD101" i="6" s="1"/>
  <c r="AC101" i="6"/>
  <c r="BU101" i="6"/>
  <c r="AE101" i="6"/>
  <c r="DE101" i="6"/>
  <c r="DG101" i="6"/>
  <c r="V729" i="6"/>
  <c r="ED729" i="6"/>
  <c r="EJ729" i="6"/>
  <c r="BM729" i="6"/>
  <c r="AM729" i="6"/>
  <c r="BO729" i="6"/>
  <c r="DM729" i="6"/>
  <c r="DX729" i="6"/>
  <c r="DE729" i="6"/>
  <c r="DG729" i="6"/>
  <c r="CF729" i="6"/>
  <c r="DI729" i="6"/>
  <c r="CH729" i="6"/>
  <c r="BU729" i="6"/>
  <c r="BW729" i="6"/>
  <c r="AA729" i="6"/>
  <c r="Y729" i="6"/>
  <c r="CJ729" i="6"/>
  <c r="BS729" i="6"/>
  <c r="AC729" i="6"/>
  <c r="CL729" i="6"/>
  <c r="DC729" i="6"/>
  <c r="DK729" i="6"/>
  <c r="CN729" i="6"/>
  <c r="DA729" i="6"/>
  <c r="AG729" i="6"/>
  <c r="AI729" i="6"/>
  <c r="AV729" i="6"/>
  <c r="CD729" i="6" s="1"/>
  <c r="AX729" i="6"/>
  <c r="BQ729" i="6"/>
  <c r="BK729" i="6"/>
  <c r="AE729" i="6"/>
  <c r="AK729" i="6"/>
  <c r="V364" i="6"/>
  <c r="CL364" i="6"/>
  <c r="DA364" i="6"/>
  <c r="DC364" i="6"/>
  <c r="AM364" i="6"/>
  <c r="DX364" i="6"/>
  <c r="DI364" i="6"/>
  <c r="CF364" i="6"/>
  <c r="BK364" i="6"/>
  <c r="CH364" i="6"/>
  <c r="EJ364" i="6"/>
  <c r="DM364" i="6"/>
  <c r="BO364" i="6"/>
  <c r="AK364" i="6"/>
  <c r="BW364" i="6"/>
  <c r="BQ364" i="6"/>
  <c r="BU364" i="6"/>
  <c r="BS364" i="6"/>
  <c r="AC364" i="6"/>
  <c r="AV364" i="6"/>
  <c r="CD364" i="6" s="1"/>
  <c r="Y364" i="6"/>
  <c r="AX364" i="6"/>
  <c r="AA364" i="6"/>
  <c r="DG364" i="6"/>
  <c r="DK364" i="6"/>
  <c r="CN364" i="6"/>
  <c r="AG364" i="6"/>
  <c r="ED364" i="6"/>
  <c r="DE364" i="6"/>
  <c r="AE364" i="6"/>
  <c r="CJ364" i="6"/>
  <c r="AI364" i="6"/>
  <c r="BM364" i="6"/>
  <c r="V186" i="6"/>
  <c r="DX186" i="6"/>
  <c r="ED186" i="6"/>
  <c r="CL186" i="6"/>
  <c r="CN186" i="6"/>
  <c r="DC186" i="6"/>
  <c r="DE186" i="6"/>
  <c r="CF186" i="6"/>
  <c r="DG186" i="6"/>
  <c r="DI186" i="6"/>
  <c r="CH186" i="6"/>
  <c r="BS186" i="6"/>
  <c r="DA186" i="6"/>
  <c r="CJ186" i="6"/>
  <c r="BU186" i="6"/>
  <c r="DK186" i="6"/>
  <c r="DM186" i="6"/>
  <c r="EJ186" i="6"/>
  <c r="AV186" i="6"/>
  <c r="CD186" i="6" s="1"/>
  <c r="AA186" i="6"/>
  <c r="AC186" i="6"/>
  <c r="BK186" i="6"/>
  <c r="Y186" i="6"/>
  <c r="BW186" i="6"/>
  <c r="AG186" i="6"/>
  <c r="AI186" i="6"/>
  <c r="BQ186" i="6"/>
  <c r="AK186" i="6"/>
  <c r="AX186" i="6"/>
  <c r="BM186" i="6"/>
  <c r="BO186" i="6"/>
  <c r="AM186" i="6"/>
  <c r="AE186" i="6"/>
  <c r="V346" i="6"/>
  <c r="DX346" i="6"/>
  <c r="ED346" i="6"/>
  <c r="DI346" i="6"/>
  <c r="DK346" i="6"/>
  <c r="DE346" i="6"/>
  <c r="DG346" i="6"/>
  <c r="EJ346" i="6"/>
  <c r="DA346" i="6"/>
  <c r="BO346" i="6"/>
  <c r="DC346" i="6"/>
  <c r="CF346" i="6"/>
  <c r="BQ346" i="6"/>
  <c r="DM346" i="6"/>
  <c r="AV346" i="6"/>
  <c r="CD346" i="6" s="1"/>
  <c r="AX346" i="6"/>
  <c r="AE346" i="6"/>
  <c r="AK346" i="6"/>
  <c r="AM346" i="6"/>
  <c r="AG346" i="6"/>
  <c r="AI346" i="6"/>
  <c r="BS346" i="6"/>
  <c r="BW346" i="6"/>
  <c r="CH346" i="6"/>
  <c r="CJ346" i="6"/>
  <c r="BU346" i="6"/>
  <c r="CL346" i="6"/>
  <c r="CN346" i="6"/>
  <c r="Y346" i="6"/>
  <c r="AA346" i="6"/>
  <c r="AC346" i="6"/>
  <c r="BK346" i="6"/>
  <c r="BM346" i="6"/>
  <c r="V168" i="6"/>
  <c r="BQ168" i="6"/>
  <c r="BS168" i="6"/>
  <c r="AV168" i="6"/>
  <c r="CD168" i="6" s="1"/>
  <c r="DX168" i="6"/>
  <c r="DC168" i="6"/>
  <c r="DK168" i="6"/>
  <c r="DG168" i="6"/>
  <c r="DI168" i="6"/>
  <c r="DM168" i="6"/>
  <c r="CJ168" i="6"/>
  <c r="BW168" i="6"/>
  <c r="AX168" i="6"/>
  <c r="CF168" i="6"/>
  <c r="BK168" i="6"/>
  <c r="AG168" i="6"/>
  <c r="DA168" i="6"/>
  <c r="CH168" i="6"/>
  <c r="BM168" i="6"/>
  <c r="AI168" i="6"/>
  <c r="CN168" i="6"/>
  <c r="BU168" i="6"/>
  <c r="DE168" i="6"/>
  <c r="ED168" i="6"/>
  <c r="CL168" i="6"/>
  <c r="AK168" i="6"/>
  <c r="AM168" i="6"/>
  <c r="BO168" i="6"/>
  <c r="EJ168" i="6"/>
  <c r="Y168" i="6"/>
  <c r="AA168" i="6"/>
  <c r="AC168" i="6"/>
  <c r="AE168" i="6"/>
  <c r="V466" i="6"/>
  <c r="DX466" i="6"/>
  <c r="ED466" i="6"/>
  <c r="EJ466" i="6"/>
  <c r="DM466" i="6"/>
  <c r="DA466" i="6"/>
  <c r="DC466" i="6"/>
  <c r="CL466" i="6"/>
  <c r="BO466" i="6"/>
  <c r="CN466" i="6"/>
  <c r="BQ466" i="6"/>
  <c r="CJ466" i="6"/>
  <c r="DE466" i="6"/>
  <c r="DG466" i="6"/>
  <c r="DI466" i="6"/>
  <c r="CH466" i="6"/>
  <c r="BW466" i="6"/>
  <c r="BK466" i="6"/>
  <c r="BM466" i="6"/>
  <c r="BS466" i="6"/>
  <c r="BU466" i="6"/>
  <c r="DK466" i="6"/>
  <c r="AC466" i="6"/>
  <c r="AE466" i="6"/>
  <c r="Y466" i="6"/>
  <c r="AA466" i="6"/>
  <c r="AI466" i="6"/>
  <c r="CF466" i="6"/>
  <c r="AK466" i="6"/>
  <c r="AG466" i="6"/>
  <c r="AM466" i="6"/>
  <c r="AV466" i="6"/>
  <c r="CD466" i="6" s="1"/>
  <c r="AX466" i="6"/>
  <c r="V449" i="6"/>
  <c r="CN449" i="6"/>
  <c r="BM449" i="6"/>
  <c r="AM449" i="6"/>
  <c r="BO449" i="6"/>
  <c r="DM449" i="6"/>
  <c r="CH449" i="6"/>
  <c r="DC449" i="6"/>
  <c r="DE449" i="6"/>
  <c r="DG449" i="6"/>
  <c r="DI449" i="6"/>
  <c r="BS449" i="6"/>
  <c r="BU449" i="6"/>
  <c r="ED449" i="6"/>
  <c r="DK449" i="6"/>
  <c r="EJ449" i="6"/>
  <c r="AV449" i="6"/>
  <c r="CD449" i="6" s="1"/>
  <c r="BK449" i="6"/>
  <c r="DA449" i="6"/>
  <c r="BQ449" i="6"/>
  <c r="BW449" i="6"/>
  <c r="CF449" i="6"/>
  <c r="CJ449" i="6"/>
  <c r="DX449" i="6"/>
  <c r="CL449" i="6"/>
  <c r="AI449" i="6"/>
  <c r="AX449" i="6"/>
  <c r="AA449" i="6"/>
  <c r="AC449" i="6"/>
  <c r="AE449" i="6"/>
  <c r="AG449" i="6"/>
  <c r="Y449" i="6"/>
  <c r="AK449" i="6"/>
  <c r="V666" i="6"/>
  <c r="DM666" i="6"/>
  <c r="DE666" i="6"/>
  <c r="DG666" i="6"/>
  <c r="DX666" i="6"/>
  <c r="DI666" i="6"/>
  <c r="ED666" i="6"/>
  <c r="DK666" i="6"/>
  <c r="BO666" i="6"/>
  <c r="BQ666" i="6"/>
  <c r="CF666" i="6"/>
  <c r="CN666" i="6"/>
  <c r="CJ666" i="6"/>
  <c r="DA666" i="6"/>
  <c r="CL666" i="6"/>
  <c r="DC666" i="6"/>
  <c r="BK666" i="6"/>
  <c r="BM666" i="6"/>
  <c r="BS666" i="6"/>
  <c r="AX666" i="6"/>
  <c r="CH666" i="6"/>
  <c r="AC666" i="6"/>
  <c r="Y666" i="6"/>
  <c r="AE666" i="6"/>
  <c r="AA666" i="6"/>
  <c r="AG666" i="6"/>
  <c r="AI666" i="6"/>
  <c r="AV666" i="6"/>
  <c r="CD666" i="6" s="1"/>
  <c r="BU666" i="6"/>
  <c r="EJ666" i="6"/>
  <c r="AK666" i="6"/>
  <c r="AM666" i="6"/>
  <c r="BW666" i="6"/>
  <c r="V615" i="6"/>
  <c r="DK615" i="6"/>
  <c r="DI615" i="6"/>
  <c r="DM615" i="6"/>
  <c r="CF615" i="6"/>
  <c r="CH615" i="6"/>
  <c r="BK615" i="6"/>
  <c r="Y615" i="6"/>
  <c r="ED615" i="6"/>
  <c r="DG615" i="6"/>
  <c r="BQ615" i="6"/>
  <c r="BS615" i="6"/>
  <c r="BU615" i="6"/>
  <c r="AX615" i="6"/>
  <c r="BW615" i="6"/>
  <c r="AA615" i="6"/>
  <c r="DX615" i="6"/>
  <c r="BM615" i="6"/>
  <c r="AC615" i="6"/>
  <c r="EJ615" i="6"/>
  <c r="BO615" i="6"/>
  <c r="AE615" i="6"/>
  <c r="CJ615" i="6"/>
  <c r="CL615" i="6"/>
  <c r="CN615" i="6"/>
  <c r="DA615" i="6"/>
  <c r="DE615" i="6"/>
  <c r="AG615" i="6"/>
  <c r="AI615" i="6"/>
  <c r="AK615" i="6"/>
  <c r="AM615" i="6"/>
  <c r="AV615" i="6"/>
  <c r="CD615" i="6" s="1"/>
  <c r="DC615" i="6"/>
  <c r="V230" i="6"/>
  <c r="DK230" i="6"/>
  <c r="DM230" i="6"/>
  <c r="EJ230" i="6"/>
  <c r="DE230" i="6"/>
  <c r="DG230" i="6"/>
  <c r="Y230" i="6"/>
  <c r="DX230" i="6"/>
  <c r="DA230" i="6"/>
  <c r="DC230" i="6"/>
  <c r="CL230" i="6"/>
  <c r="DI230" i="6"/>
  <c r="BU230" i="6"/>
  <c r="BW230" i="6"/>
  <c r="CN230" i="6"/>
  <c r="AG230" i="6"/>
  <c r="AI230" i="6"/>
  <c r="AK230" i="6"/>
  <c r="AM230" i="6"/>
  <c r="AV230" i="6"/>
  <c r="CD230" i="6" s="1"/>
  <c r="CJ230" i="6"/>
  <c r="CF230" i="6"/>
  <c r="CH230" i="6"/>
  <c r="ED230" i="6"/>
  <c r="BO230" i="6"/>
  <c r="BQ230" i="6"/>
  <c r="BS230" i="6"/>
  <c r="BM230" i="6"/>
  <c r="AC230" i="6"/>
  <c r="AE230" i="6"/>
  <c r="AA230" i="6"/>
  <c r="BK230" i="6"/>
  <c r="AX230" i="6"/>
  <c r="V407" i="6"/>
  <c r="DX407" i="6"/>
  <c r="DM407" i="6"/>
  <c r="CL407" i="6"/>
  <c r="CN407" i="6"/>
  <c r="AX407" i="6"/>
  <c r="AE407" i="6"/>
  <c r="AG407" i="6"/>
  <c r="ED407" i="6"/>
  <c r="EJ407" i="6"/>
  <c r="DK407" i="6"/>
  <c r="DG407" i="6"/>
  <c r="DI407" i="6"/>
  <c r="DA407" i="6"/>
  <c r="CF407" i="6"/>
  <c r="CH407" i="6"/>
  <c r="CJ407" i="6"/>
  <c r="BQ407" i="6"/>
  <c r="BS407" i="6"/>
  <c r="BU407" i="6"/>
  <c r="AV407" i="6"/>
  <c r="CD407" i="6" s="1"/>
  <c r="DC407" i="6"/>
  <c r="BO407" i="6"/>
  <c r="BW407" i="6"/>
  <c r="AA407" i="6"/>
  <c r="Y407" i="6"/>
  <c r="AC407" i="6"/>
  <c r="BK407" i="6"/>
  <c r="DE407" i="6"/>
  <c r="AI407" i="6"/>
  <c r="AK407" i="6"/>
  <c r="AM407" i="6"/>
  <c r="BM407" i="6"/>
  <c r="V579" i="6"/>
  <c r="DE579" i="6"/>
  <c r="DK579" i="6"/>
  <c r="CL579" i="6"/>
  <c r="CN579" i="6"/>
  <c r="AM579" i="6"/>
  <c r="CF579" i="6"/>
  <c r="EJ579" i="6"/>
  <c r="DC579" i="6"/>
  <c r="DG579" i="6"/>
  <c r="DX579" i="6"/>
  <c r="CJ579" i="6"/>
  <c r="AX579" i="6"/>
  <c r="ED579" i="6"/>
  <c r="DA579" i="6"/>
  <c r="DI579" i="6"/>
  <c r="DM579" i="6"/>
  <c r="CH579" i="6"/>
  <c r="Y579" i="6"/>
  <c r="AA579" i="6"/>
  <c r="AG579" i="6"/>
  <c r="AK579" i="6"/>
  <c r="AC579" i="6"/>
  <c r="AV579" i="6"/>
  <c r="CD579" i="6" s="1"/>
  <c r="AE579" i="6"/>
  <c r="AI579" i="6"/>
  <c r="BK579" i="6"/>
  <c r="BM579" i="6"/>
  <c r="BQ579" i="6"/>
  <c r="BS579" i="6"/>
  <c r="BO579" i="6"/>
  <c r="BU579" i="6"/>
  <c r="BW579" i="6"/>
  <c r="V481" i="6"/>
  <c r="DX481" i="6"/>
  <c r="CH481" i="6"/>
  <c r="EJ481" i="6"/>
  <c r="CJ481" i="6"/>
  <c r="CL481" i="6"/>
  <c r="ED481" i="6"/>
  <c r="DC481" i="6"/>
  <c r="DG481" i="6"/>
  <c r="DI481" i="6"/>
  <c r="DK481" i="6"/>
  <c r="BO481" i="6"/>
  <c r="BQ481" i="6"/>
  <c r="BU481" i="6"/>
  <c r="BW481" i="6"/>
  <c r="DA481" i="6"/>
  <c r="AG481" i="6"/>
  <c r="AM481" i="6"/>
  <c r="AI481" i="6"/>
  <c r="BK481" i="6"/>
  <c r="AK481" i="6"/>
  <c r="CF481" i="6"/>
  <c r="CN481" i="6"/>
  <c r="AE481" i="6"/>
  <c r="BS481" i="6"/>
  <c r="Y481" i="6"/>
  <c r="AA481" i="6"/>
  <c r="AX481" i="6"/>
  <c r="DM481" i="6"/>
  <c r="BM481" i="6"/>
  <c r="AV481" i="6"/>
  <c r="CD481" i="6" s="1"/>
  <c r="AC481" i="6"/>
  <c r="DE481" i="6"/>
  <c r="V37" i="6"/>
  <c r="BM37" i="6"/>
  <c r="DI37" i="6"/>
  <c r="DK37" i="6"/>
  <c r="BS37" i="6"/>
  <c r="BU37" i="6"/>
  <c r="DM37" i="6"/>
  <c r="CN37" i="6"/>
  <c r="AX37" i="6"/>
  <c r="AE37" i="6"/>
  <c r="BK37" i="6"/>
  <c r="AG37" i="6"/>
  <c r="CL37" i="6"/>
  <c r="DC37" i="6"/>
  <c r="DX37" i="6"/>
  <c r="DE37" i="6"/>
  <c r="ED37" i="6"/>
  <c r="DG37" i="6"/>
  <c r="AM37" i="6"/>
  <c r="CF37" i="6"/>
  <c r="BO37" i="6"/>
  <c r="BQ37" i="6"/>
  <c r="BW37" i="6"/>
  <c r="AV37" i="6"/>
  <c r="CD37" i="6" s="1"/>
  <c r="CJ37" i="6"/>
  <c r="DA37" i="6"/>
  <c r="AA37" i="6"/>
  <c r="CH37" i="6"/>
  <c r="AC37" i="6"/>
  <c r="Y37" i="6"/>
  <c r="EJ37" i="6"/>
  <c r="AK37" i="6"/>
  <c r="AI37" i="6"/>
  <c r="V113" i="6"/>
  <c r="DX113" i="6"/>
  <c r="DI113" i="6"/>
  <c r="DK113" i="6"/>
  <c r="CF113" i="6"/>
  <c r="BW113" i="6"/>
  <c r="DE113" i="6"/>
  <c r="ED113" i="6"/>
  <c r="CH113" i="6"/>
  <c r="AV113" i="6"/>
  <c r="CD113" i="6" s="1"/>
  <c r="Y113" i="6"/>
  <c r="AX113" i="6"/>
  <c r="AA113" i="6"/>
  <c r="AG113" i="6"/>
  <c r="AM113" i="6"/>
  <c r="AI113" i="6"/>
  <c r="CL113" i="6"/>
  <c r="BK113" i="6"/>
  <c r="AK113" i="6"/>
  <c r="CJ113" i="6"/>
  <c r="EJ113" i="6"/>
  <c r="BS113" i="6"/>
  <c r="CN113" i="6"/>
  <c r="DC113" i="6"/>
  <c r="DG113" i="6"/>
  <c r="BM113" i="6"/>
  <c r="BO113" i="6"/>
  <c r="BQ113" i="6"/>
  <c r="BU113" i="6"/>
  <c r="DA113" i="6"/>
  <c r="DM113" i="6"/>
  <c r="AC113" i="6"/>
  <c r="AE113" i="6"/>
  <c r="V641" i="6"/>
  <c r="CH641" i="6"/>
  <c r="DA641" i="6"/>
  <c r="DC641" i="6"/>
  <c r="DM641" i="6"/>
  <c r="ED641" i="6"/>
  <c r="DX641" i="6"/>
  <c r="DK641" i="6"/>
  <c r="EJ641" i="6"/>
  <c r="CN641" i="6"/>
  <c r="BK641" i="6"/>
  <c r="BM641" i="6"/>
  <c r="BO641" i="6"/>
  <c r="AX641" i="6"/>
  <c r="BQ641" i="6"/>
  <c r="BW641" i="6"/>
  <c r="BS641" i="6"/>
  <c r="BU641" i="6"/>
  <c r="AE641" i="6"/>
  <c r="AM641" i="6"/>
  <c r="DE641" i="6"/>
  <c r="AG641" i="6"/>
  <c r="CL641" i="6"/>
  <c r="DG641" i="6"/>
  <c r="CF641" i="6"/>
  <c r="AI641" i="6"/>
  <c r="DI641" i="6"/>
  <c r="CJ641" i="6"/>
  <c r="AK641" i="6"/>
  <c r="AA641" i="6"/>
  <c r="Y641" i="6"/>
  <c r="AC641" i="6"/>
  <c r="AV641" i="6"/>
  <c r="CD641" i="6" s="1"/>
  <c r="V499" i="6"/>
  <c r="ED499" i="6"/>
  <c r="EJ499" i="6"/>
  <c r="DE499" i="6"/>
  <c r="DX499" i="6"/>
  <c r="CF499" i="6"/>
  <c r="AM499" i="6"/>
  <c r="DA499" i="6"/>
  <c r="DI499" i="6"/>
  <c r="DC499" i="6"/>
  <c r="DG499" i="6"/>
  <c r="CH499" i="6"/>
  <c r="BM499" i="6"/>
  <c r="BO499" i="6"/>
  <c r="BQ499" i="6"/>
  <c r="AV499" i="6"/>
  <c r="CD499" i="6" s="1"/>
  <c r="AX499" i="6"/>
  <c r="AA499" i="6"/>
  <c r="AG499" i="6"/>
  <c r="BK499" i="6"/>
  <c r="AC499" i="6"/>
  <c r="CN499" i="6"/>
  <c r="BW499" i="6"/>
  <c r="AI499" i="6"/>
  <c r="CJ499" i="6"/>
  <c r="BS499" i="6"/>
  <c r="AE499" i="6"/>
  <c r="CL499" i="6"/>
  <c r="BU499" i="6"/>
  <c r="AK499" i="6"/>
  <c r="DM499" i="6"/>
  <c r="DK499" i="6"/>
  <c r="Y499" i="6"/>
  <c r="V344" i="6"/>
  <c r="DX344" i="6"/>
  <c r="EJ344" i="6"/>
  <c r="CL344" i="6"/>
  <c r="ED344" i="6"/>
  <c r="CJ344" i="6"/>
  <c r="CN344" i="6"/>
  <c r="AM344" i="6"/>
  <c r="DA344" i="6"/>
  <c r="DC344" i="6"/>
  <c r="BU344" i="6"/>
  <c r="BW344" i="6"/>
  <c r="DG344" i="6"/>
  <c r="DK344" i="6"/>
  <c r="BK344" i="6"/>
  <c r="DM344" i="6"/>
  <c r="BM344" i="6"/>
  <c r="BO344" i="6"/>
  <c r="DE344" i="6"/>
  <c r="DI344" i="6"/>
  <c r="BQ344" i="6"/>
  <c r="BS344" i="6"/>
  <c r="CH344" i="6"/>
  <c r="CF344" i="6"/>
  <c r="Y344" i="6"/>
  <c r="AV344" i="6"/>
  <c r="CD344" i="6" s="1"/>
  <c r="AA344" i="6"/>
  <c r="AC344" i="6"/>
  <c r="AX344" i="6"/>
  <c r="AE344" i="6"/>
  <c r="AI344" i="6"/>
  <c r="AK344" i="6"/>
  <c r="AG344" i="6"/>
  <c r="V5" i="6"/>
  <c r="EJ5" i="6"/>
  <c r="CJ5" i="6"/>
  <c r="DE5" i="6"/>
  <c r="DI5" i="6"/>
  <c r="DM5" i="6"/>
  <c r="ED5" i="6"/>
  <c r="BM5" i="6"/>
  <c r="AM5" i="6"/>
  <c r="AK5" i="6"/>
  <c r="AG5" i="6"/>
  <c r="CF5" i="6"/>
  <c r="AX5" i="6"/>
  <c r="AI5" i="6"/>
  <c r="BO3" i="6" a="1"/>
  <c r="BO3" i="6" s="1"/>
  <c r="BS5" i="6"/>
  <c r="CN5" i="6"/>
  <c r="DK5" i="6"/>
  <c r="DG5" i="6"/>
  <c r="CH5" i="6"/>
  <c r="AE5" i="6"/>
  <c r="AC5" i="6"/>
  <c r="AA5" i="6"/>
  <c r="DC5" i="6"/>
  <c r="BQ5" i="6"/>
  <c r="BO5" i="6"/>
  <c r="CL5" i="6"/>
  <c r="V263" i="6"/>
  <c r="DM263" i="6"/>
  <c r="DX263" i="6"/>
  <c r="CN263" i="6"/>
  <c r="DA263" i="6"/>
  <c r="CH263" i="6"/>
  <c r="ED263" i="6"/>
  <c r="EJ263" i="6"/>
  <c r="DC263" i="6"/>
  <c r="DE263" i="6"/>
  <c r="DG263" i="6"/>
  <c r="Y263" i="6"/>
  <c r="CF263" i="6"/>
  <c r="AA263" i="6"/>
  <c r="AV263" i="6"/>
  <c r="CD263" i="6" s="1"/>
  <c r="AX263" i="6"/>
  <c r="DI263" i="6"/>
  <c r="DK263" i="6"/>
  <c r="AM263" i="6"/>
  <c r="CL263" i="6"/>
  <c r="BK263" i="6"/>
  <c r="BM263" i="6"/>
  <c r="BS263" i="6"/>
  <c r="BU263" i="6"/>
  <c r="CJ263" i="6"/>
  <c r="AC263" i="6"/>
  <c r="BO263" i="6"/>
  <c r="BQ263" i="6"/>
  <c r="BW263" i="6"/>
  <c r="AI263" i="6"/>
  <c r="AK263" i="6"/>
  <c r="AG263" i="6"/>
  <c r="AE263" i="6"/>
  <c r="V71" i="6"/>
  <c r="DE71" i="6"/>
  <c r="CH71" i="6"/>
  <c r="BQ71" i="6"/>
  <c r="DX71" i="6"/>
  <c r="DA71" i="6"/>
  <c r="DC71" i="6"/>
  <c r="DM71" i="6"/>
  <c r="DK71" i="6"/>
  <c r="EJ71" i="6"/>
  <c r="AA71" i="6"/>
  <c r="AC71" i="6"/>
  <c r="AE71" i="6"/>
  <c r="Y71" i="6"/>
  <c r="AI71" i="6"/>
  <c r="DI71" i="6"/>
  <c r="CL71" i="6"/>
  <c r="CF71" i="6"/>
  <c r="AG71" i="6"/>
  <c r="DG71" i="6"/>
  <c r="CJ71" i="6"/>
  <c r="CN71" i="6"/>
  <c r="BK71" i="6"/>
  <c r="AV71" i="6"/>
  <c r="CD71" i="6" s="1"/>
  <c r="AK71" i="6"/>
  <c r="BS71" i="6"/>
  <c r="BU71" i="6"/>
  <c r="BM71" i="6"/>
  <c r="AX71" i="6"/>
  <c r="AM71" i="6"/>
  <c r="ED71" i="6"/>
  <c r="BO71" i="6"/>
  <c r="BW71" i="6"/>
  <c r="V302" i="6"/>
  <c r="EJ302" i="6"/>
  <c r="DC302" i="6"/>
  <c r="DE302" i="6"/>
  <c r="DG302" i="6"/>
  <c r="CJ302" i="6"/>
  <c r="BU302" i="6"/>
  <c r="DX302" i="6"/>
  <c r="CL302" i="6"/>
  <c r="BW302" i="6"/>
  <c r="BQ302" i="6"/>
  <c r="AE302" i="6"/>
  <c r="BS302" i="6"/>
  <c r="AG302" i="6"/>
  <c r="ED302" i="6"/>
  <c r="DK302" i="6"/>
  <c r="DM302" i="6"/>
  <c r="CF302" i="6"/>
  <c r="DA302" i="6"/>
  <c r="AV302" i="6"/>
  <c r="CD302" i="6" s="1"/>
  <c r="AX302" i="6"/>
  <c r="BM302" i="6"/>
  <c r="BO302" i="6"/>
  <c r="BK302" i="6"/>
  <c r="CH302" i="6"/>
  <c r="Y302" i="6"/>
  <c r="AK302" i="6"/>
  <c r="AA302" i="6"/>
  <c r="AM302" i="6"/>
  <c r="AC302" i="6"/>
  <c r="AI302" i="6"/>
  <c r="CN302" i="6"/>
  <c r="DI302" i="6"/>
  <c r="V532" i="6"/>
  <c r="EJ532" i="6"/>
  <c r="DX532" i="6"/>
  <c r="ED532" i="6"/>
  <c r="DK532" i="6"/>
  <c r="DM532" i="6"/>
  <c r="BK532" i="6"/>
  <c r="AE532" i="6"/>
  <c r="BM532" i="6"/>
  <c r="AG532" i="6"/>
  <c r="DE532" i="6"/>
  <c r="DG532" i="6"/>
  <c r="DI532" i="6"/>
  <c r="CF532" i="6"/>
  <c r="CH532" i="6"/>
  <c r="CJ532" i="6"/>
  <c r="BW532" i="6"/>
  <c r="DA532" i="6"/>
  <c r="DC532" i="6"/>
  <c r="BS532" i="6"/>
  <c r="BU532" i="6"/>
  <c r="CL532" i="6"/>
  <c r="AI532" i="6"/>
  <c r="BQ532" i="6"/>
  <c r="CN532" i="6"/>
  <c r="AA532" i="6"/>
  <c r="AC532" i="6"/>
  <c r="AK532" i="6"/>
  <c r="AM532" i="6"/>
  <c r="AX532" i="6"/>
  <c r="BO532" i="6"/>
  <c r="Y532" i="6"/>
  <c r="AV532" i="6"/>
  <c r="CD532" i="6" s="1"/>
  <c r="V479" i="6"/>
  <c r="ED479" i="6"/>
  <c r="EJ479" i="6"/>
  <c r="DE479" i="6"/>
  <c r="DI479" i="6"/>
  <c r="DK479" i="6"/>
  <c r="AM479" i="6"/>
  <c r="DA479" i="6"/>
  <c r="CN479" i="6"/>
  <c r="DX479" i="6"/>
  <c r="DG479" i="6"/>
  <c r="DM479" i="6"/>
  <c r="CH479" i="6"/>
  <c r="CJ479" i="6"/>
  <c r="CL479" i="6"/>
  <c r="AX479" i="6"/>
  <c r="Y479" i="6"/>
  <c r="AA479" i="6"/>
  <c r="AC479" i="6"/>
  <c r="DC479" i="6"/>
  <c r="BS479" i="6"/>
  <c r="CF479" i="6"/>
  <c r="BK479" i="6"/>
  <c r="BM479" i="6"/>
  <c r="AV479" i="6"/>
  <c r="CD479" i="6" s="1"/>
  <c r="AE479" i="6"/>
  <c r="BU479" i="6"/>
  <c r="BW479" i="6"/>
  <c r="AK479" i="6"/>
  <c r="BO479" i="6"/>
  <c r="BQ479" i="6"/>
  <c r="AG479" i="6"/>
  <c r="AI479" i="6"/>
  <c r="V20" i="6"/>
  <c r="DG20" i="6"/>
  <c r="BK20" i="6"/>
  <c r="DA20" i="6"/>
  <c r="DC20" i="6"/>
  <c r="DE20" i="6"/>
  <c r="DI20" i="6"/>
  <c r="DX20" i="6"/>
  <c r="DK20" i="6"/>
  <c r="BQ20" i="6"/>
  <c r="ED20" i="6"/>
  <c r="DM20" i="6"/>
  <c r="BS20" i="6"/>
  <c r="Y20" i="6"/>
  <c r="EJ20" i="6"/>
  <c r="CJ20" i="6"/>
  <c r="AA20" i="6"/>
  <c r="AC20" i="6"/>
  <c r="AX20" i="6"/>
  <c r="AE20" i="6"/>
  <c r="AV20" i="6"/>
  <c r="CD20" i="6" s="1"/>
  <c r="CN20" i="6"/>
  <c r="CF20" i="6"/>
  <c r="BM20" i="6"/>
  <c r="CL20" i="6"/>
  <c r="AI20" i="6"/>
  <c r="BW20" i="6"/>
  <c r="AG20" i="6"/>
  <c r="AK20" i="6"/>
  <c r="AM20" i="6"/>
  <c r="CH20" i="6"/>
  <c r="BO20" i="6"/>
  <c r="BU20" i="6"/>
  <c r="V373" i="6"/>
  <c r="DX373" i="6"/>
  <c r="DI373" i="6"/>
  <c r="ED373" i="6"/>
  <c r="EJ373" i="6"/>
  <c r="DG373" i="6"/>
  <c r="CH373" i="6"/>
  <c r="DK373" i="6"/>
  <c r="CJ373" i="6"/>
  <c r="DM373" i="6"/>
  <c r="DA373" i="6"/>
  <c r="DC373" i="6"/>
  <c r="CN373" i="6"/>
  <c r="BO373" i="6"/>
  <c r="BQ373" i="6"/>
  <c r="CL373" i="6"/>
  <c r="AC373" i="6"/>
  <c r="AE373" i="6"/>
  <c r="BM373" i="6"/>
  <c r="AI373" i="6"/>
  <c r="BS373" i="6"/>
  <c r="BK373" i="6"/>
  <c r="AG373" i="6"/>
  <c r="DE373" i="6"/>
  <c r="BU373" i="6"/>
  <c r="Y373" i="6"/>
  <c r="BW373" i="6"/>
  <c r="AK373" i="6"/>
  <c r="AA373" i="6"/>
  <c r="AX373" i="6"/>
  <c r="AV373" i="6"/>
  <c r="CD373" i="6" s="1"/>
  <c r="CF373" i="6"/>
  <c r="AM373" i="6"/>
  <c r="V482" i="6"/>
  <c r="DC482" i="6"/>
  <c r="DK482" i="6"/>
  <c r="DX482" i="6"/>
  <c r="DM482" i="6"/>
  <c r="CJ482" i="6"/>
  <c r="AE482" i="6"/>
  <c r="CL482" i="6"/>
  <c r="AG482" i="6"/>
  <c r="ED482" i="6"/>
  <c r="BK482" i="6"/>
  <c r="EJ482" i="6"/>
  <c r="DG482" i="6"/>
  <c r="BS482" i="6"/>
  <c r="CN482" i="6"/>
  <c r="DI482" i="6"/>
  <c r="BU482" i="6"/>
  <c r="Y482" i="6"/>
  <c r="AC482" i="6"/>
  <c r="CF482" i="6"/>
  <c r="BW482" i="6"/>
  <c r="AA482" i="6"/>
  <c r="CH482" i="6"/>
  <c r="AI482" i="6"/>
  <c r="AK482" i="6"/>
  <c r="BQ482" i="6"/>
  <c r="DA482" i="6"/>
  <c r="AX482" i="6"/>
  <c r="DE482" i="6"/>
  <c r="BM482" i="6"/>
  <c r="AV482" i="6"/>
  <c r="CD482" i="6" s="1"/>
  <c r="BO482" i="6"/>
  <c r="AM482" i="6"/>
  <c r="V731" i="6"/>
  <c r="CH731" i="6"/>
  <c r="DE731" i="6"/>
  <c r="DG731" i="6"/>
  <c r="DA731" i="6"/>
  <c r="DC731" i="6"/>
  <c r="DM731" i="6"/>
  <c r="EJ731" i="6"/>
  <c r="ED731" i="6"/>
  <c r="AG731" i="6"/>
  <c r="AM731" i="6"/>
  <c r="BO731" i="6"/>
  <c r="AI731" i="6"/>
  <c r="BM731" i="6"/>
  <c r="BK731" i="6"/>
  <c r="AK731" i="6"/>
  <c r="AE731" i="6"/>
  <c r="AX731" i="6"/>
  <c r="BQ731" i="6"/>
  <c r="AV731" i="6"/>
  <c r="CD731" i="6" s="1"/>
  <c r="DI731" i="6"/>
  <c r="CL731" i="6"/>
  <c r="CN731" i="6"/>
  <c r="DK731" i="6"/>
  <c r="AC731" i="6"/>
  <c r="CF731" i="6"/>
  <c r="CJ731" i="6"/>
  <c r="DX731" i="6"/>
  <c r="BS731" i="6"/>
  <c r="BU731" i="6"/>
  <c r="BW731" i="6"/>
  <c r="Y731" i="6"/>
  <c r="AA731" i="6"/>
  <c r="V566" i="6"/>
  <c r="DX566" i="6"/>
  <c r="ED566" i="6"/>
  <c r="EJ566" i="6"/>
  <c r="BO566" i="6"/>
  <c r="BQ566" i="6"/>
  <c r="CJ566" i="6"/>
  <c r="DA566" i="6"/>
  <c r="DE566" i="6"/>
  <c r="DG566" i="6"/>
  <c r="CL566" i="6"/>
  <c r="DI566" i="6"/>
  <c r="CF566" i="6"/>
  <c r="CN566" i="6"/>
  <c r="BM566" i="6"/>
  <c r="BS566" i="6"/>
  <c r="BU566" i="6"/>
  <c r="BW566" i="6"/>
  <c r="DK566" i="6"/>
  <c r="BK566" i="6"/>
  <c r="DM566" i="6"/>
  <c r="Y566" i="6"/>
  <c r="DC566" i="6"/>
  <c r="AX566" i="6"/>
  <c r="AA566" i="6"/>
  <c r="AM566" i="6"/>
  <c r="AK566" i="6"/>
  <c r="AV566" i="6"/>
  <c r="CD566" i="6" s="1"/>
  <c r="CH566" i="6"/>
  <c r="AE566" i="6"/>
  <c r="AG566" i="6"/>
  <c r="AC566" i="6"/>
  <c r="AI566" i="6"/>
  <c r="V244" i="6"/>
  <c r="CL244" i="6"/>
  <c r="ED244" i="6"/>
  <c r="EJ244" i="6"/>
  <c r="DE244" i="6"/>
  <c r="DG244" i="6"/>
  <c r="DI244" i="6"/>
  <c r="CJ244" i="6"/>
  <c r="AM244" i="6"/>
  <c r="DM244" i="6"/>
  <c r="DK244" i="6"/>
  <c r="CN244" i="6"/>
  <c r="DX244" i="6"/>
  <c r="CH244" i="6"/>
  <c r="AV244" i="6"/>
  <c r="CD244" i="6" s="1"/>
  <c r="AX244" i="6"/>
  <c r="DA244" i="6"/>
  <c r="BU244" i="6"/>
  <c r="AE244" i="6"/>
  <c r="AG244" i="6"/>
  <c r="BQ244" i="6"/>
  <c r="BS244" i="6"/>
  <c r="BW244" i="6"/>
  <c r="CF244" i="6"/>
  <c r="DC244" i="6"/>
  <c r="AA244" i="6"/>
  <c r="AC244" i="6"/>
  <c r="Y244" i="6"/>
  <c r="AI244" i="6"/>
  <c r="AK244" i="6"/>
  <c r="BK244" i="6"/>
  <c r="BM244" i="6"/>
  <c r="BO244" i="6"/>
  <c r="V31" i="6"/>
  <c r="ED31" i="6"/>
  <c r="CH31" i="6"/>
  <c r="BQ31" i="6"/>
  <c r="DM31" i="6"/>
  <c r="BS31" i="6"/>
  <c r="BU31" i="6"/>
  <c r="DX31" i="6"/>
  <c r="EJ31" i="6"/>
  <c r="DI31" i="6"/>
  <c r="DE31" i="6"/>
  <c r="CF31" i="6"/>
  <c r="BK31" i="6"/>
  <c r="DG31" i="6"/>
  <c r="CJ31" i="6"/>
  <c r="BM31" i="6"/>
  <c r="DK31" i="6"/>
  <c r="CL31" i="6"/>
  <c r="BO31" i="6"/>
  <c r="DC31" i="6"/>
  <c r="AI31" i="6"/>
  <c r="AK31" i="6"/>
  <c r="AM31" i="6"/>
  <c r="AA31" i="6"/>
  <c r="AC31" i="6"/>
  <c r="DA31" i="6"/>
  <c r="CN31" i="6"/>
  <c r="BW31" i="6"/>
  <c r="Y31" i="6"/>
  <c r="AE31" i="6"/>
  <c r="AV31" i="6"/>
  <c r="CD31" i="6" s="1"/>
  <c r="AG31" i="6"/>
  <c r="AX31" i="6"/>
  <c r="V801" i="6"/>
  <c r="CH801" i="6"/>
  <c r="EJ801" i="6"/>
  <c r="DA801" i="6"/>
  <c r="DC801" i="6"/>
  <c r="DG801" i="6"/>
  <c r="DX801" i="6"/>
  <c r="DI801" i="6"/>
  <c r="ED801" i="6"/>
  <c r="AX801" i="6"/>
  <c r="BS801" i="6"/>
  <c r="Y801" i="6"/>
  <c r="AA801" i="6"/>
  <c r="BU801" i="6"/>
  <c r="BW801" i="6"/>
  <c r="AC801" i="6"/>
  <c r="AE801" i="6"/>
  <c r="DE801" i="6"/>
  <c r="AV801" i="6"/>
  <c r="CD801" i="6" s="1"/>
  <c r="DK801" i="6"/>
  <c r="AG801" i="6"/>
  <c r="AM801" i="6"/>
  <c r="DM801" i="6"/>
  <c r="AI801" i="6"/>
  <c r="AK801" i="6"/>
  <c r="CJ801" i="6"/>
  <c r="CF801" i="6"/>
  <c r="BQ801" i="6"/>
  <c r="BK801" i="6"/>
  <c r="BM801" i="6"/>
  <c r="BO801" i="6"/>
  <c r="CN801" i="6"/>
  <c r="CL801" i="6"/>
  <c r="V11" i="6"/>
  <c r="DA11" i="6"/>
  <c r="CH11" i="6"/>
  <c r="BQ11" i="6"/>
  <c r="CF11" i="6"/>
  <c r="CJ11" i="6"/>
  <c r="DI11" i="6"/>
  <c r="DK11" i="6"/>
  <c r="DM11" i="6"/>
  <c r="DC11" i="6"/>
  <c r="DX11" i="6"/>
  <c r="ED11" i="6"/>
  <c r="EJ11" i="6"/>
  <c r="DE11" i="6"/>
  <c r="DG11" i="6"/>
  <c r="BM11" i="6"/>
  <c r="BO11" i="6"/>
  <c r="BU11" i="6"/>
  <c r="BW11" i="6"/>
  <c r="AA11" i="6"/>
  <c r="AC11" i="6"/>
  <c r="AE11" i="6"/>
  <c r="Y11" i="6"/>
  <c r="CL11" i="6"/>
  <c r="CN11" i="6"/>
  <c r="AV11" i="6"/>
  <c r="CD11" i="6" s="1"/>
  <c r="AG11" i="6"/>
  <c r="AX11" i="6"/>
  <c r="AI11" i="6"/>
  <c r="BS11" i="6"/>
  <c r="AK11" i="6"/>
  <c r="AM11" i="6"/>
  <c r="BK11" i="6"/>
  <c r="V264" i="6"/>
  <c r="CL264" i="6"/>
  <c r="DE264" i="6"/>
  <c r="DG264" i="6"/>
  <c r="DA264" i="6"/>
  <c r="CF264" i="6"/>
  <c r="BQ264" i="6"/>
  <c r="AM264" i="6"/>
  <c r="DC264" i="6"/>
  <c r="CH264" i="6"/>
  <c r="BS264" i="6"/>
  <c r="DI264" i="6"/>
  <c r="DK264" i="6"/>
  <c r="CN264" i="6"/>
  <c r="BK264" i="6"/>
  <c r="DX264" i="6"/>
  <c r="BM264" i="6"/>
  <c r="ED264" i="6"/>
  <c r="AX264" i="6"/>
  <c r="AV264" i="6"/>
  <c r="CD264" i="6" s="1"/>
  <c r="BO264" i="6"/>
  <c r="AA264" i="6"/>
  <c r="AK264" i="6"/>
  <c r="BU264" i="6"/>
  <c r="AC264" i="6"/>
  <c r="DM264" i="6"/>
  <c r="BW264" i="6"/>
  <c r="AE264" i="6"/>
  <c r="AG264" i="6"/>
  <c r="AI264" i="6"/>
  <c r="CJ264" i="6"/>
  <c r="Y264" i="6"/>
  <c r="EJ264" i="6"/>
  <c r="V662" i="6"/>
  <c r="EJ662" i="6"/>
  <c r="DC662" i="6"/>
  <c r="DX662" i="6"/>
  <c r="ED662" i="6"/>
  <c r="DM662" i="6"/>
  <c r="DI662" i="6"/>
  <c r="AE662" i="6"/>
  <c r="DK662" i="6"/>
  <c r="AG662" i="6"/>
  <c r="DG662" i="6"/>
  <c r="DE662" i="6"/>
  <c r="CJ662" i="6"/>
  <c r="CF662" i="6"/>
  <c r="CH662" i="6"/>
  <c r="BW662" i="6"/>
  <c r="Y662" i="6"/>
  <c r="AI662" i="6"/>
  <c r="DA662" i="6"/>
  <c r="AA662" i="6"/>
  <c r="AC662" i="6"/>
  <c r="AV662" i="6"/>
  <c r="CD662" i="6" s="1"/>
  <c r="AK662" i="6"/>
  <c r="AX662" i="6"/>
  <c r="AM662" i="6"/>
  <c r="BO662" i="6"/>
  <c r="BS662" i="6"/>
  <c r="BQ662" i="6"/>
  <c r="CN662" i="6"/>
  <c r="CL662" i="6"/>
  <c r="BK662" i="6"/>
  <c r="BM662" i="6"/>
  <c r="BU662" i="6"/>
  <c r="V736" i="6"/>
  <c r="DX736" i="6"/>
  <c r="ED736" i="6"/>
  <c r="DI736" i="6"/>
  <c r="EJ736" i="6"/>
  <c r="DK736" i="6"/>
  <c r="DM736" i="6"/>
  <c r="DG736" i="6"/>
  <c r="DC736" i="6"/>
  <c r="BK736" i="6"/>
  <c r="BM736" i="6"/>
  <c r="BO736" i="6"/>
  <c r="AV736" i="6"/>
  <c r="CD736" i="6" s="1"/>
  <c r="DE736" i="6"/>
  <c r="BQ736" i="6"/>
  <c r="AX736" i="6"/>
  <c r="Y736" i="6"/>
  <c r="CJ736" i="6"/>
  <c r="BW736" i="6"/>
  <c r="CN736" i="6"/>
  <c r="AA736" i="6"/>
  <c r="CF736" i="6"/>
  <c r="CH736" i="6"/>
  <c r="CL736" i="6"/>
  <c r="DA736" i="6"/>
  <c r="AC736" i="6"/>
  <c r="AE736" i="6"/>
  <c r="AG736" i="6"/>
  <c r="AI736" i="6"/>
  <c r="BS736" i="6"/>
  <c r="AM736" i="6"/>
  <c r="BU736" i="6"/>
  <c r="AK736" i="6"/>
  <c r="V630" i="6"/>
  <c r="DK630" i="6"/>
  <c r="DM630" i="6"/>
  <c r="DX630" i="6"/>
  <c r="ED630" i="6"/>
  <c r="CJ630" i="6"/>
  <c r="CL630" i="6"/>
  <c r="Y630" i="6"/>
  <c r="CF630" i="6"/>
  <c r="DC630" i="6"/>
  <c r="DE630" i="6"/>
  <c r="DG630" i="6"/>
  <c r="AX630" i="6"/>
  <c r="BK630" i="6"/>
  <c r="BQ630" i="6"/>
  <c r="BM630" i="6"/>
  <c r="AV630" i="6"/>
  <c r="CD630" i="6" s="1"/>
  <c r="BO630" i="6"/>
  <c r="DA630" i="6"/>
  <c r="CN630" i="6"/>
  <c r="BS630" i="6"/>
  <c r="AM630" i="6"/>
  <c r="DI630" i="6"/>
  <c r="BU630" i="6"/>
  <c r="BW630" i="6"/>
  <c r="EJ630" i="6"/>
  <c r="AA630" i="6"/>
  <c r="AC630" i="6"/>
  <c r="AE630" i="6"/>
  <c r="AG630" i="6"/>
  <c r="AI630" i="6"/>
  <c r="AK630" i="6"/>
  <c r="CH630" i="6"/>
  <c r="V195" i="6"/>
  <c r="DE195" i="6"/>
  <c r="DG195" i="6"/>
  <c r="Y195" i="6"/>
  <c r="DK195" i="6"/>
  <c r="DI195" i="6"/>
  <c r="DC195" i="6"/>
  <c r="DM195" i="6"/>
  <c r="CH195" i="6"/>
  <c r="DX195" i="6"/>
  <c r="ED195" i="6"/>
  <c r="EJ195" i="6"/>
  <c r="BS195" i="6"/>
  <c r="BU195" i="6"/>
  <c r="BW195" i="6"/>
  <c r="CN195" i="6"/>
  <c r="DA195" i="6"/>
  <c r="CJ195" i="6"/>
  <c r="AA195" i="6"/>
  <c r="CL195" i="6"/>
  <c r="BM195" i="6"/>
  <c r="AV195" i="6"/>
  <c r="CD195" i="6" s="1"/>
  <c r="AX195" i="6"/>
  <c r="AI195" i="6"/>
  <c r="AK195" i="6"/>
  <c r="BK195" i="6"/>
  <c r="AC195" i="6"/>
  <c r="AG195" i="6"/>
  <c r="AM195" i="6"/>
  <c r="BO195" i="6"/>
  <c r="AE195" i="6"/>
  <c r="BQ195" i="6"/>
  <c r="CF195" i="6"/>
  <c r="V493" i="6"/>
  <c r="DX493" i="6"/>
  <c r="DI493" i="6"/>
  <c r="ED493" i="6"/>
  <c r="EJ493" i="6"/>
  <c r="DE493" i="6"/>
  <c r="DM493" i="6"/>
  <c r="CJ493" i="6"/>
  <c r="CL493" i="6"/>
  <c r="BW493" i="6"/>
  <c r="CN493" i="6"/>
  <c r="DC493" i="6"/>
  <c r="BK493" i="6"/>
  <c r="AA493" i="6"/>
  <c r="DG493" i="6"/>
  <c r="CF493" i="6"/>
  <c r="BM493" i="6"/>
  <c r="BQ493" i="6"/>
  <c r="DK493" i="6"/>
  <c r="CH493" i="6"/>
  <c r="BO493" i="6"/>
  <c r="Y493" i="6"/>
  <c r="BS493" i="6"/>
  <c r="BU493" i="6"/>
  <c r="AC493" i="6"/>
  <c r="AX493" i="6"/>
  <c r="DA493" i="6"/>
  <c r="AE493" i="6"/>
  <c r="AG493" i="6"/>
  <c r="AI493" i="6"/>
  <c r="AK493" i="6"/>
  <c r="AM493" i="6"/>
  <c r="AV493" i="6"/>
  <c r="CD493" i="6" s="1"/>
  <c r="V59" i="6"/>
  <c r="ED59" i="6"/>
  <c r="EJ59" i="6"/>
  <c r="DE59" i="6"/>
  <c r="DG59" i="6"/>
  <c r="DX59" i="6"/>
  <c r="DA59" i="6"/>
  <c r="DI59" i="6"/>
  <c r="DK59" i="6"/>
  <c r="DM59" i="6"/>
  <c r="AM59" i="6"/>
  <c r="CJ59" i="6"/>
  <c r="CN59" i="6"/>
  <c r="BK59" i="6"/>
  <c r="AE59" i="6"/>
  <c r="AC59" i="6"/>
  <c r="Y59" i="6"/>
  <c r="AA59" i="6"/>
  <c r="AG59" i="6"/>
  <c r="CL59" i="6"/>
  <c r="CF59" i="6"/>
  <c r="AK59" i="6"/>
  <c r="BM59" i="6"/>
  <c r="BS59" i="6"/>
  <c r="DC59" i="6"/>
  <c r="BU59" i="6"/>
  <c r="BW59" i="6"/>
  <c r="AI59" i="6"/>
  <c r="AV59" i="6"/>
  <c r="CD59" i="6" s="1"/>
  <c r="AX59" i="6"/>
  <c r="CH59" i="6"/>
  <c r="BO59" i="6"/>
  <c r="BQ59" i="6"/>
  <c r="V23" i="6"/>
  <c r="ED23" i="6"/>
  <c r="DI23" i="6"/>
  <c r="DG23" i="6"/>
  <c r="DK23" i="6"/>
  <c r="BU23" i="6"/>
  <c r="BW23" i="6"/>
  <c r="DM23" i="6"/>
  <c r="DE23" i="6"/>
  <c r="BK23" i="6"/>
  <c r="DX23" i="6"/>
  <c r="AX23" i="6"/>
  <c r="AM23" i="6"/>
  <c r="EJ23" i="6"/>
  <c r="BM23" i="6"/>
  <c r="BO23" i="6"/>
  <c r="AG23" i="6"/>
  <c r="DA23" i="6"/>
  <c r="BQ23" i="6"/>
  <c r="AI23" i="6"/>
  <c r="BS23" i="6"/>
  <c r="AK23" i="6"/>
  <c r="CF23" i="6"/>
  <c r="DC23" i="6"/>
  <c r="CJ23" i="6"/>
  <c r="CL23" i="6"/>
  <c r="AC23" i="6"/>
  <c r="AE23" i="6"/>
  <c r="CH23" i="6"/>
  <c r="CN23" i="6"/>
  <c r="AV23" i="6"/>
  <c r="CD23" i="6" s="1"/>
  <c r="Y23" i="6"/>
  <c r="AA23" i="6"/>
  <c r="V406" i="6"/>
  <c r="DX406" i="6"/>
  <c r="ED406" i="6"/>
  <c r="EJ406" i="6"/>
  <c r="DK406" i="6"/>
  <c r="DM406" i="6"/>
  <c r="DC406" i="6"/>
  <c r="DE406" i="6"/>
  <c r="BO406" i="6"/>
  <c r="BQ406" i="6"/>
  <c r="DI406" i="6"/>
  <c r="CF406" i="6"/>
  <c r="DA406" i="6"/>
  <c r="DG406" i="6"/>
  <c r="CN406" i="6"/>
  <c r="CL406" i="6"/>
  <c r="AV406" i="6"/>
  <c r="CD406" i="6" s="1"/>
  <c r="AG406" i="6"/>
  <c r="BM406" i="6"/>
  <c r="AX406" i="6"/>
  <c r="AI406" i="6"/>
  <c r="BS406" i="6"/>
  <c r="BK406" i="6"/>
  <c r="AK406" i="6"/>
  <c r="AM406" i="6"/>
  <c r="BU406" i="6"/>
  <c r="Y406" i="6"/>
  <c r="BW406" i="6"/>
  <c r="AE406" i="6"/>
  <c r="AA406" i="6"/>
  <c r="CJ406" i="6"/>
  <c r="AC406" i="6"/>
  <c r="CH406" i="6"/>
  <c r="V420" i="6"/>
  <c r="DE420" i="6"/>
  <c r="DG420" i="6"/>
  <c r="DI420" i="6"/>
  <c r="DK420" i="6"/>
  <c r="BS420" i="6"/>
  <c r="DM420" i="6"/>
  <c r="CF420" i="6"/>
  <c r="BU420" i="6"/>
  <c r="Y420" i="6"/>
  <c r="DX420" i="6"/>
  <c r="ED420" i="6"/>
  <c r="CL420" i="6"/>
  <c r="DC420" i="6"/>
  <c r="AG420" i="6"/>
  <c r="CH420" i="6"/>
  <c r="AV420" i="6"/>
  <c r="CD420" i="6" s="1"/>
  <c r="AI420" i="6"/>
  <c r="AM420" i="6"/>
  <c r="EJ420" i="6"/>
  <c r="CJ420" i="6"/>
  <c r="AX420" i="6"/>
  <c r="AK420" i="6"/>
  <c r="CN420" i="6"/>
  <c r="AE420" i="6"/>
  <c r="DA420" i="6"/>
  <c r="BO420" i="6"/>
  <c r="AC420" i="6"/>
  <c r="BK420" i="6"/>
  <c r="BQ420" i="6"/>
  <c r="BM420" i="6"/>
  <c r="BW420" i="6"/>
  <c r="AA420" i="6"/>
  <c r="V369" i="6"/>
  <c r="ED369" i="6"/>
  <c r="EJ369" i="6"/>
  <c r="DC369" i="6"/>
  <c r="CF369" i="6"/>
  <c r="CH369" i="6"/>
  <c r="DK369" i="6"/>
  <c r="CJ369" i="6"/>
  <c r="BM369" i="6"/>
  <c r="AM369" i="6"/>
  <c r="DM369" i="6"/>
  <c r="CL369" i="6"/>
  <c r="BO369" i="6"/>
  <c r="DX369" i="6"/>
  <c r="DG369" i="6"/>
  <c r="DA369" i="6"/>
  <c r="DE369" i="6"/>
  <c r="AV369" i="6"/>
  <c r="CD369" i="6" s="1"/>
  <c r="AX369" i="6"/>
  <c r="BK369" i="6"/>
  <c r="BQ369" i="6"/>
  <c r="DI369" i="6"/>
  <c r="CN369" i="6"/>
  <c r="BU369" i="6"/>
  <c r="BW369" i="6"/>
  <c r="AE369" i="6"/>
  <c r="BS369" i="6"/>
  <c r="Y369" i="6"/>
  <c r="AC369" i="6"/>
  <c r="AG369" i="6"/>
  <c r="AA369" i="6"/>
  <c r="AI369" i="6"/>
  <c r="AK369" i="6"/>
  <c r="V735" i="6"/>
  <c r="CN735" i="6"/>
  <c r="DA735" i="6"/>
  <c r="BK735" i="6"/>
  <c r="Y735" i="6"/>
  <c r="CH735" i="6"/>
  <c r="CF735" i="6"/>
  <c r="DC735" i="6"/>
  <c r="AV735" i="6"/>
  <c r="CD735" i="6" s="1"/>
  <c r="DX735" i="6"/>
  <c r="AX735" i="6"/>
  <c r="BM735" i="6"/>
  <c r="ED735" i="6"/>
  <c r="EJ735" i="6"/>
  <c r="DE735" i="6"/>
  <c r="BO735" i="6"/>
  <c r="AE735" i="6"/>
  <c r="AK735" i="6"/>
  <c r="BW735" i="6"/>
  <c r="AM735" i="6"/>
  <c r="BQ735" i="6"/>
  <c r="AG735" i="6"/>
  <c r="BS735" i="6"/>
  <c r="AI735" i="6"/>
  <c r="BU735" i="6"/>
  <c r="DG735" i="6"/>
  <c r="AA735" i="6"/>
  <c r="AC735" i="6"/>
  <c r="DM735" i="6"/>
  <c r="CJ735" i="6"/>
  <c r="CL735" i="6"/>
  <c r="DK735" i="6"/>
  <c r="DI735" i="6"/>
  <c r="V507" i="6"/>
  <c r="DM507" i="6"/>
  <c r="DG507" i="6"/>
  <c r="AX507" i="6"/>
  <c r="AE507" i="6"/>
  <c r="AG507" i="6"/>
  <c r="DI507" i="6"/>
  <c r="DK507" i="6"/>
  <c r="CH507" i="6"/>
  <c r="CF507" i="6"/>
  <c r="CJ507" i="6"/>
  <c r="CL507" i="6"/>
  <c r="CN507" i="6"/>
  <c r="ED507" i="6"/>
  <c r="AV507" i="6"/>
  <c r="CD507" i="6" s="1"/>
  <c r="EJ507" i="6"/>
  <c r="DC507" i="6"/>
  <c r="DE507" i="6"/>
  <c r="Y507" i="6"/>
  <c r="DA507" i="6"/>
  <c r="DX507" i="6"/>
  <c r="BO507" i="6"/>
  <c r="AM507" i="6"/>
  <c r="AA507" i="6"/>
  <c r="AC507" i="6"/>
  <c r="BM507" i="6"/>
  <c r="BU507" i="6"/>
  <c r="BQ507" i="6"/>
  <c r="BS507" i="6"/>
  <c r="AI507" i="6"/>
  <c r="AK507" i="6"/>
  <c r="BK507" i="6"/>
  <c r="BW507" i="6"/>
  <c r="V124" i="6"/>
  <c r="EJ124" i="6"/>
  <c r="CL124" i="6"/>
  <c r="BU124" i="6"/>
  <c r="BW124" i="6"/>
  <c r="DE124" i="6"/>
  <c r="AM124" i="6"/>
  <c r="DG124" i="6"/>
  <c r="BK124" i="6"/>
  <c r="DI124" i="6"/>
  <c r="CN124" i="6"/>
  <c r="DK124" i="6"/>
  <c r="DX124" i="6"/>
  <c r="ED124" i="6"/>
  <c r="DA124" i="6"/>
  <c r="BM124" i="6"/>
  <c r="BO124" i="6"/>
  <c r="AV124" i="6"/>
  <c r="CD124" i="6" s="1"/>
  <c r="Y124" i="6"/>
  <c r="BQ124" i="6"/>
  <c r="AX124" i="6"/>
  <c r="AA124" i="6"/>
  <c r="AG124" i="6"/>
  <c r="DC124" i="6"/>
  <c r="AC124" i="6"/>
  <c r="AE124" i="6"/>
  <c r="DM124" i="6"/>
  <c r="CF124" i="6"/>
  <c r="CH124" i="6"/>
  <c r="BS124" i="6"/>
  <c r="AI124" i="6"/>
  <c r="AK124" i="6"/>
  <c r="CJ124" i="6"/>
  <c r="V611" i="6"/>
  <c r="ED611" i="6"/>
  <c r="CH611" i="6"/>
  <c r="DX611" i="6"/>
  <c r="CF611" i="6"/>
  <c r="EJ611" i="6"/>
  <c r="CJ611" i="6"/>
  <c r="DM611" i="6"/>
  <c r="DE611" i="6"/>
  <c r="DG611" i="6"/>
  <c r="DK611" i="6"/>
  <c r="BK611" i="6"/>
  <c r="BQ611" i="6"/>
  <c r="BM611" i="6"/>
  <c r="BS611" i="6"/>
  <c r="BO611" i="6"/>
  <c r="BU611" i="6"/>
  <c r="Y611" i="6"/>
  <c r="AV611" i="6"/>
  <c r="CD611" i="6" s="1"/>
  <c r="AX611" i="6"/>
  <c r="DA611" i="6"/>
  <c r="DC611" i="6"/>
  <c r="CL611" i="6"/>
  <c r="AI611" i="6"/>
  <c r="AG611" i="6"/>
  <c r="AK611" i="6"/>
  <c r="AC611" i="6"/>
  <c r="AA611" i="6"/>
  <c r="BW611" i="6"/>
  <c r="CN611" i="6"/>
  <c r="AE611" i="6"/>
  <c r="AM611" i="6"/>
  <c r="DI611" i="6"/>
  <c r="V746" i="6"/>
  <c r="DA746" i="6"/>
  <c r="BO746" i="6"/>
  <c r="DC746" i="6"/>
  <c r="BQ746" i="6"/>
  <c r="DK746" i="6"/>
  <c r="DG746" i="6"/>
  <c r="DX746" i="6"/>
  <c r="DE746" i="6"/>
  <c r="AV746" i="6"/>
  <c r="CD746" i="6" s="1"/>
  <c r="DI746" i="6"/>
  <c r="AX746" i="6"/>
  <c r="BM746" i="6"/>
  <c r="CF746" i="6"/>
  <c r="CJ746" i="6"/>
  <c r="CL746" i="6"/>
  <c r="BS746" i="6"/>
  <c r="CH746" i="6"/>
  <c r="BK746" i="6"/>
  <c r="CN746" i="6"/>
  <c r="AE746" i="6"/>
  <c r="BU746" i="6"/>
  <c r="Y746" i="6"/>
  <c r="AG746" i="6"/>
  <c r="DM746" i="6"/>
  <c r="AA746" i="6"/>
  <c r="AC746" i="6"/>
  <c r="ED746" i="6"/>
  <c r="AI746" i="6"/>
  <c r="EJ746" i="6"/>
  <c r="AK746" i="6"/>
  <c r="AM746" i="6"/>
  <c r="BW746" i="6"/>
  <c r="V782" i="6"/>
  <c r="EJ782" i="6"/>
  <c r="DE782" i="6"/>
  <c r="CJ782" i="6"/>
  <c r="AE782" i="6"/>
  <c r="CL782" i="6"/>
  <c r="AG782" i="6"/>
  <c r="DX782" i="6"/>
  <c r="ED782" i="6"/>
  <c r="DA782" i="6"/>
  <c r="DC782" i="6"/>
  <c r="DI782" i="6"/>
  <c r="BU782" i="6"/>
  <c r="DK782" i="6"/>
  <c r="BW782" i="6"/>
  <c r="DM782" i="6"/>
  <c r="AX782" i="6"/>
  <c r="CF782" i="6"/>
  <c r="BS782" i="6"/>
  <c r="DG782" i="6"/>
  <c r="CN782" i="6"/>
  <c r="BO782" i="6"/>
  <c r="BQ782" i="6"/>
  <c r="Y782" i="6"/>
  <c r="AA782" i="6"/>
  <c r="AC782" i="6"/>
  <c r="BK782" i="6"/>
  <c r="BM782" i="6"/>
  <c r="AI782" i="6"/>
  <c r="CH782" i="6"/>
  <c r="AV782" i="6"/>
  <c r="CD782" i="6" s="1"/>
  <c r="AK782" i="6"/>
  <c r="AM782" i="6"/>
  <c r="V279" i="6"/>
  <c r="ED279" i="6"/>
  <c r="EJ279" i="6"/>
  <c r="DE279" i="6"/>
  <c r="DI279" i="6"/>
  <c r="BW279" i="6"/>
  <c r="DK279" i="6"/>
  <c r="DM279" i="6"/>
  <c r="CL279" i="6"/>
  <c r="AM279" i="6"/>
  <c r="CN279" i="6"/>
  <c r="AX279" i="6"/>
  <c r="AG279" i="6"/>
  <c r="BO279" i="6"/>
  <c r="BQ279" i="6"/>
  <c r="BS279" i="6"/>
  <c r="BU279" i="6"/>
  <c r="DG279" i="6"/>
  <c r="AV279" i="6"/>
  <c r="CD279" i="6" s="1"/>
  <c r="AA279" i="6"/>
  <c r="DC279" i="6"/>
  <c r="Y279" i="6"/>
  <c r="DA279" i="6"/>
  <c r="AC279" i="6"/>
  <c r="AE279" i="6"/>
  <c r="DX279" i="6"/>
  <c r="CJ279" i="6"/>
  <c r="CF279" i="6"/>
  <c r="CH279" i="6"/>
  <c r="AI279" i="6"/>
  <c r="BK279" i="6"/>
  <c r="BM279" i="6"/>
  <c r="AK279" i="6"/>
  <c r="V242" i="6"/>
  <c r="DC242" i="6"/>
  <c r="DM242" i="6"/>
  <c r="DA242" i="6"/>
  <c r="DE242" i="6"/>
  <c r="CN242" i="6"/>
  <c r="BU242" i="6"/>
  <c r="BW242" i="6"/>
  <c r="BM242" i="6"/>
  <c r="AE242" i="6"/>
  <c r="BO242" i="6"/>
  <c r="AG242" i="6"/>
  <c r="ED242" i="6"/>
  <c r="EJ242" i="6"/>
  <c r="DG242" i="6"/>
  <c r="DI242" i="6"/>
  <c r="DK242" i="6"/>
  <c r="CF242" i="6"/>
  <c r="CH242" i="6"/>
  <c r="DX242" i="6"/>
  <c r="BQ242" i="6"/>
  <c r="BS242" i="6"/>
  <c r="Y242" i="6"/>
  <c r="BK242" i="6"/>
  <c r="AA242" i="6"/>
  <c r="AI242" i="6"/>
  <c r="AC242" i="6"/>
  <c r="AX242" i="6"/>
  <c r="CJ242" i="6"/>
  <c r="AK242" i="6"/>
  <c r="AM242" i="6"/>
  <c r="AV242" i="6"/>
  <c r="CD242" i="6" s="1"/>
  <c r="CL242" i="6"/>
  <c r="V624" i="6"/>
  <c r="EJ624" i="6"/>
  <c r="DK624" i="6"/>
  <c r="CL624" i="6"/>
  <c r="DC624" i="6"/>
  <c r="DE624" i="6"/>
  <c r="AM624" i="6"/>
  <c r="DG624" i="6"/>
  <c r="DI624" i="6"/>
  <c r="DM624" i="6"/>
  <c r="DA624" i="6"/>
  <c r="BW624" i="6"/>
  <c r="AV624" i="6"/>
  <c r="CD624" i="6" s="1"/>
  <c r="AX624" i="6"/>
  <c r="AA624" i="6"/>
  <c r="AG624" i="6"/>
  <c r="AC624" i="6"/>
  <c r="CF624" i="6"/>
  <c r="CH624" i="6"/>
  <c r="AK624" i="6"/>
  <c r="AE624" i="6"/>
  <c r="AI624" i="6"/>
  <c r="BS624" i="6"/>
  <c r="BO624" i="6"/>
  <c r="BQ624" i="6"/>
  <c r="BU624" i="6"/>
  <c r="CJ624" i="6"/>
  <c r="DX624" i="6"/>
  <c r="ED624" i="6"/>
  <c r="CN624" i="6"/>
  <c r="BM624" i="6"/>
  <c r="Y624" i="6"/>
  <c r="BK624" i="6"/>
  <c r="V294" i="6"/>
  <c r="EJ294" i="6"/>
  <c r="DA294" i="6"/>
  <c r="CL294" i="6"/>
  <c r="BM294" i="6"/>
  <c r="BO294" i="6"/>
  <c r="AM294" i="6"/>
  <c r="ED294" i="6"/>
  <c r="DI294" i="6"/>
  <c r="DK294" i="6"/>
  <c r="CF294" i="6"/>
  <c r="AI294" i="6"/>
  <c r="BK294" i="6"/>
  <c r="DC294" i="6"/>
  <c r="CH294" i="6"/>
  <c r="AK294" i="6"/>
  <c r="DE294" i="6"/>
  <c r="CJ294" i="6"/>
  <c r="DG294" i="6"/>
  <c r="CN294" i="6"/>
  <c r="DM294" i="6"/>
  <c r="BQ294" i="6"/>
  <c r="AA294" i="6"/>
  <c r="DX294" i="6"/>
  <c r="Y294" i="6"/>
  <c r="BU294" i="6"/>
  <c r="AC294" i="6"/>
  <c r="AE294" i="6"/>
  <c r="BS294" i="6"/>
  <c r="BW294" i="6"/>
  <c r="AG294" i="6"/>
  <c r="AV294" i="6"/>
  <c r="CD294" i="6" s="1"/>
  <c r="AX294" i="6"/>
  <c r="V411" i="6"/>
  <c r="DE411" i="6"/>
  <c r="CH411" i="6"/>
  <c r="CF411" i="6"/>
  <c r="CJ411" i="6"/>
  <c r="DA411" i="6"/>
  <c r="EJ411" i="6"/>
  <c r="DI411" i="6"/>
  <c r="DK411" i="6"/>
  <c r="CL411" i="6"/>
  <c r="DM411" i="6"/>
  <c r="BO411" i="6"/>
  <c r="BQ411" i="6"/>
  <c r="DG411" i="6"/>
  <c r="BK411" i="6"/>
  <c r="DX411" i="6"/>
  <c r="BM411" i="6"/>
  <c r="AM411" i="6"/>
  <c r="CN411" i="6"/>
  <c r="BW411" i="6"/>
  <c r="DC411" i="6"/>
  <c r="BS411" i="6"/>
  <c r="BU411" i="6"/>
  <c r="AV411" i="6"/>
  <c r="CD411" i="6" s="1"/>
  <c r="AC411" i="6"/>
  <c r="AA411" i="6"/>
  <c r="AE411" i="6"/>
  <c r="AX411" i="6"/>
  <c r="AG411" i="6"/>
  <c r="AI411" i="6"/>
  <c r="AK411" i="6"/>
  <c r="Y411" i="6"/>
  <c r="ED411" i="6"/>
  <c r="V156" i="6"/>
  <c r="DG156" i="6"/>
  <c r="DK156" i="6"/>
  <c r="DM156" i="6"/>
  <c r="DE156" i="6"/>
  <c r="DI156" i="6"/>
  <c r="BQ156" i="6"/>
  <c r="DX156" i="6"/>
  <c r="BS156" i="6"/>
  <c r="ED156" i="6"/>
  <c r="DA156" i="6"/>
  <c r="DC156" i="6"/>
  <c r="CF156" i="6"/>
  <c r="CH156" i="6"/>
  <c r="CJ156" i="6"/>
  <c r="EJ156" i="6"/>
  <c r="BM156" i="6"/>
  <c r="AX156" i="6"/>
  <c r="BO156" i="6"/>
  <c r="CL156" i="6"/>
  <c r="BU156" i="6"/>
  <c r="AG156" i="6"/>
  <c r="AI156" i="6"/>
  <c r="AM156" i="6"/>
  <c r="AK156" i="6"/>
  <c r="CN156" i="6"/>
  <c r="AV156" i="6"/>
  <c r="CD156" i="6" s="1"/>
  <c r="AA156" i="6"/>
  <c r="BW156" i="6"/>
  <c r="BK156" i="6"/>
  <c r="Y156" i="6"/>
  <c r="AC156" i="6"/>
  <c r="AE156" i="6"/>
  <c r="V63" i="6"/>
  <c r="DE63" i="6"/>
  <c r="CN63" i="6"/>
  <c r="DG63" i="6"/>
  <c r="DM63" i="6"/>
  <c r="BU63" i="6"/>
  <c r="BW63" i="6"/>
  <c r="CL63" i="6"/>
  <c r="DI63" i="6"/>
  <c r="DA63" i="6"/>
  <c r="DC63" i="6"/>
  <c r="DK63" i="6"/>
  <c r="Y63" i="6"/>
  <c r="AA63" i="6"/>
  <c r="CH63" i="6"/>
  <c r="CJ63" i="6"/>
  <c r="BK63" i="6"/>
  <c r="BO63" i="6"/>
  <c r="BM63" i="6"/>
  <c r="BQ63" i="6"/>
  <c r="BS63" i="6"/>
  <c r="AG63" i="6"/>
  <c r="CF63" i="6"/>
  <c r="AI63" i="6"/>
  <c r="AC63" i="6"/>
  <c r="AK63" i="6"/>
  <c r="AE63" i="6"/>
  <c r="AX63" i="6"/>
  <c r="EJ63" i="6"/>
  <c r="ED63" i="6"/>
  <c r="DX63" i="6"/>
  <c r="AM63" i="6"/>
  <c r="AV63" i="6"/>
  <c r="CD63" i="6" s="1"/>
  <c r="V76" i="6"/>
  <c r="DG76" i="6"/>
  <c r="DI76" i="6"/>
  <c r="ED76" i="6"/>
  <c r="DC76" i="6"/>
  <c r="DE76" i="6"/>
  <c r="BS76" i="6"/>
  <c r="BU76" i="6"/>
  <c r="CN76" i="6"/>
  <c r="DX76" i="6"/>
  <c r="EJ76" i="6"/>
  <c r="CL76" i="6"/>
  <c r="CH76" i="6"/>
  <c r="AI76" i="6"/>
  <c r="AK76" i="6"/>
  <c r="AM76" i="6"/>
  <c r="BM76" i="6"/>
  <c r="Y76" i="6"/>
  <c r="AA76" i="6"/>
  <c r="BO76" i="6"/>
  <c r="BQ76" i="6"/>
  <c r="BW76" i="6"/>
  <c r="AG76" i="6"/>
  <c r="DA76" i="6"/>
  <c r="CJ76" i="6"/>
  <c r="BK76" i="6"/>
  <c r="AC76" i="6"/>
  <c r="AE76" i="6"/>
  <c r="DM76" i="6"/>
  <c r="CF76" i="6"/>
  <c r="AX76" i="6"/>
  <c r="DK76" i="6"/>
  <c r="AV76" i="6"/>
  <c r="CD76" i="6" s="1"/>
  <c r="V184" i="6"/>
  <c r="DX184" i="6"/>
  <c r="ED184" i="6"/>
  <c r="CL184" i="6"/>
  <c r="DG184" i="6"/>
  <c r="DI184" i="6"/>
  <c r="AM184" i="6"/>
  <c r="DC184" i="6"/>
  <c r="DE184" i="6"/>
  <c r="DK184" i="6"/>
  <c r="EJ184" i="6"/>
  <c r="BK184" i="6"/>
  <c r="BM184" i="6"/>
  <c r="AV184" i="6"/>
  <c r="CD184" i="6" s="1"/>
  <c r="AC184" i="6"/>
  <c r="AX184" i="6"/>
  <c r="AE184" i="6"/>
  <c r="AG184" i="6"/>
  <c r="AI184" i="6"/>
  <c r="BU184" i="6"/>
  <c r="CF184" i="6"/>
  <c r="BW184" i="6"/>
  <c r="CN184" i="6"/>
  <c r="CH184" i="6"/>
  <c r="CJ184" i="6"/>
  <c r="BO184" i="6"/>
  <c r="DA184" i="6"/>
  <c r="DM184" i="6"/>
  <c r="AA184" i="6"/>
  <c r="Y184" i="6"/>
  <c r="BQ184" i="6"/>
  <c r="BS184" i="6"/>
  <c r="AK184" i="6"/>
  <c r="V457" i="6"/>
  <c r="DX457" i="6"/>
  <c r="DG457" i="6"/>
  <c r="DI457" i="6"/>
  <c r="BU457" i="6"/>
  <c r="AX457" i="6"/>
  <c r="AE457" i="6"/>
  <c r="BW457" i="6"/>
  <c r="AG457" i="6"/>
  <c r="ED457" i="6"/>
  <c r="CF457" i="6"/>
  <c r="DK457" i="6"/>
  <c r="DM457" i="6"/>
  <c r="BK457" i="6"/>
  <c r="AV457" i="6"/>
  <c r="CD457" i="6" s="1"/>
  <c r="BM457" i="6"/>
  <c r="AI457" i="6"/>
  <c r="CJ457" i="6"/>
  <c r="AK457" i="6"/>
  <c r="CH457" i="6"/>
  <c r="AM457" i="6"/>
  <c r="BS457" i="6"/>
  <c r="DA457" i="6"/>
  <c r="DC457" i="6"/>
  <c r="CL457" i="6"/>
  <c r="CN457" i="6"/>
  <c r="BO457" i="6"/>
  <c r="BQ457" i="6"/>
  <c r="AC457" i="6"/>
  <c r="EJ457" i="6"/>
  <c r="DE457" i="6"/>
  <c r="AA457" i="6"/>
  <c r="Y457" i="6"/>
  <c r="V793" i="6"/>
  <c r="DK793" i="6"/>
  <c r="EJ793" i="6"/>
  <c r="DM793" i="6"/>
  <c r="DX793" i="6"/>
  <c r="CL793" i="6"/>
  <c r="ED793" i="6"/>
  <c r="CN793" i="6"/>
  <c r="DI793" i="6"/>
  <c r="DA793" i="6"/>
  <c r="CH793" i="6"/>
  <c r="CJ793" i="6"/>
  <c r="BM793" i="6"/>
  <c r="DC793" i="6"/>
  <c r="BO793" i="6"/>
  <c r="DE793" i="6"/>
  <c r="BQ793" i="6"/>
  <c r="AA793" i="6"/>
  <c r="Y793" i="6"/>
  <c r="DG793" i="6"/>
  <c r="CF793" i="6"/>
  <c r="AG793" i="6"/>
  <c r="AI793" i="6"/>
  <c r="AV793" i="6"/>
  <c r="CD793" i="6" s="1"/>
  <c r="BK793" i="6"/>
  <c r="BS793" i="6"/>
  <c r="BU793" i="6"/>
  <c r="AC793" i="6"/>
  <c r="AE793" i="6"/>
  <c r="AM793" i="6"/>
  <c r="AK793" i="6"/>
  <c r="BW793" i="6"/>
  <c r="AX793" i="6"/>
  <c r="V741" i="6"/>
  <c r="ED741" i="6"/>
  <c r="CH741" i="6"/>
  <c r="DC741" i="6"/>
  <c r="DE741" i="6"/>
  <c r="CF741" i="6"/>
  <c r="DA741" i="6"/>
  <c r="DX741" i="6"/>
  <c r="EJ741" i="6"/>
  <c r="DG741" i="6"/>
  <c r="BU741" i="6"/>
  <c r="BW741" i="6"/>
  <c r="DK741" i="6"/>
  <c r="DI741" i="6"/>
  <c r="AM741" i="6"/>
  <c r="BK741" i="6"/>
  <c r="CN741" i="6"/>
  <c r="BM741" i="6"/>
  <c r="BQ741" i="6"/>
  <c r="AV741" i="6"/>
  <c r="CD741" i="6" s="1"/>
  <c r="CJ741" i="6"/>
  <c r="DM741" i="6"/>
  <c r="AG741" i="6"/>
  <c r="AI741" i="6"/>
  <c r="AK741" i="6"/>
  <c r="AX741" i="6"/>
  <c r="CL741" i="6"/>
  <c r="BO741" i="6"/>
  <c r="BS741" i="6"/>
  <c r="AA741" i="6"/>
  <c r="AC741" i="6"/>
  <c r="AE741" i="6"/>
  <c r="Y741" i="6"/>
  <c r="V88" i="6"/>
  <c r="DX88" i="6"/>
  <c r="ED88" i="6"/>
  <c r="DA88" i="6"/>
  <c r="BS88" i="6"/>
  <c r="EJ88" i="6"/>
  <c r="CJ88" i="6"/>
  <c r="BU88" i="6"/>
  <c r="CL88" i="6"/>
  <c r="BW88" i="6"/>
  <c r="CN88" i="6"/>
  <c r="AV88" i="6"/>
  <c r="CD88" i="6" s="1"/>
  <c r="DC88" i="6"/>
  <c r="DM88" i="6"/>
  <c r="BQ88" i="6"/>
  <c r="Y88" i="6"/>
  <c r="AA88" i="6"/>
  <c r="BM88" i="6"/>
  <c r="BK88" i="6"/>
  <c r="BO88" i="6"/>
  <c r="AG88" i="6"/>
  <c r="AX88" i="6"/>
  <c r="AC88" i="6"/>
  <c r="DI88" i="6"/>
  <c r="AI88" i="6"/>
  <c r="DK88" i="6"/>
  <c r="AK88" i="6"/>
  <c r="DE88" i="6"/>
  <c r="AE88" i="6"/>
  <c r="DG88" i="6"/>
  <c r="AM88" i="6"/>
  <c r="CF88" i="6"/>
  <c r="CH88" i="6"/>
  <c r="V43" i="6"/>
  <c r="ED43" i="6"/>
  <c r="EJ43" i="6"/>
  <c r="DI43" i="6"/>
  <c r="BS43" i="6"/>
  <c r="DK43" i="6"/>
  <c r="BU43" i="6"/>
  <c r="BW43" i="6"/>
  <c r="BQ43" i="6"/>
  <c r="DM43" i="6"/>
  <c r="DX43" i="6"/>
  <c r="CL43" i="6"/>
  <c r="DC43" i="6"/>
  <c r="AE43" i="6"/>
  <c r="DE43" i="6"/>
  <c r="CF43" i="6"/>
  <c r="AG43" i="6"/>
  <c r="DG43" i="6"/>
  <c r="CH43" i="6"/>
  <c r="AI43" i="6"/>
  <c r="CJ43" i="6"/>
  <c r="CN43" i="6"/>
  <c r="BK43" i="6"/>
  <c r="BM43" i="6"/>
  <c r="BO43" i="6"/>
  <c r="DA43" i="6"/>
  <c r="AV43" i="6"/>
  <c r="CD43" i="6" s="1"/>
  <c r="AX43" i="6"/>
  <c r="AM43" i="6"/>
  <c r="AA43" i="6"/>
  <c r="AC43" i="6"/>
  <c r="Y43" i="6"/>
  <c r="AK43" i="6"/>
  <c r="V446" i="6"/>
  <c r="DX446" i="6"/>
  <c r="ED446" i="6"/>
  <c r="CH446" i="6"/>
  <c r="CJ446" i="6"/>
  <c r="BO446" i="6"/>
  <c r="BQ446" i="6"/>
  <c r="EJ446" i="6"/>
  <c r="DC446" i="6"/>
  <c r="DE446" i="6"/>
  <c r="DA446" i="6"/>
  <c r="BM446" i="6"/>
  <c r="DG446" i="6"/>
  <c r="BS446" i="6"/>
  <c r="DI446" i="6"/>
  <c r="BK446" i="6"/>
  <c r="BU446" i="6"/>
  <c r="AV446" i="6"/>
  <c r="CD446" i="6" s="1"/>
  <c r="BW446" i="6"/>
  <c r="AX446" i="6"/>
  <c r="AM446" i="6"/>
  <c r="CN446" i="6"/>
  <c r="CF446" i="6"/>
  <c r="CL446" i="6"/>
  <c r="AC446" i="6"/>
  <c r="AE446" i="6"/>
  <c r="Y446" i="6"/>
  <c r="AA446" i="6"/>
  <c r="AG446" i="6"/>
  <c r="AI446" i="6"/>
  <c r="AK446" i="6"/>
  <c r="DM446" i="6"/>
  <c r="DK446" i="6"/>
  <c r="V209" i="6"/>
  <c r="DK209" i="6"/>
  <c r="DC209" i="6"/>
  <c r="DE209" i="6"/>
  <c r="DG209" i="6"/>
  <c r="CJ209" i="6"/>
  <c r="AM209" i="6"/>
  <c r="DI209" i="6"/>
  <c r="CL209" i="6"/>
  <c r="DM209" i="6"/>
  <c r="CF209" i="6"/>
  <c r="CH209" i="6"/>
  <c r="CN209" i="6"/>
  <c r="BW209" i="6"/>
  <c r="Y209" i="6"/>
  <c r="AE209" i="6"/>
  <c r="AA209" i="6"/>
  <c r="AC209" i="6"/>
  <c r="BM209" i="6"/>
  <c r="BU209" i="6"/>
  <c r="ED209" i="6"/>
  <c r="EJ209" i="6"/>
  <c r="BO209" i="6"/>
  <c r="DX209" i="6"/>
  <c r="DA209" i="6"/>
  <c r="AX209" i="6"/>
  <c r="AG209" i="6"/>
  <c r="BQ209" i="6"/>
  <c r="BS209" i="6"/>
  <c r="AV209" i="6"/>
  <c r="CD209" i="6" s="1"/>
  <c r="AI209" i="6"/>
  <c r="BK209" i="6"/>
  <c r="AK209" i="6"/>
  <c r="V608" i="6"/>
  <c r="EJ608" i="6"/>
  <c r="DC608" i="6"/>
  <c r="DE608" i="6"/>
  <c r="AV608" i="6"/>
  <c r="CD608" i="6" s="1"/>
  <c r="DX608" i="6"/>
  <c r="CJ608" i="6"/>
  <c r="BW608" i="6"/>
  <c r="CL608" i="6"/>
  <c r="CN608" i="6"/>
  <c r="BK608" i="6"/>
  <c r="DI608" i="6"/>
  <c r="DK608" i="6"/>
  <c r="DM608" i="6"/>
  <c r="CH608" i="6"/>
  <c r="DG608" i="6"/>
  <c r="CF608" i="6"/>
  <c r="ED608" i="6"/>
  <c r="BM608" i="6"/>
  <c r="AM608" i="6"/>
  <c r="BQ608" i="6"/>
  <c r="BS608" i="6"/>
  <c r="AK608" i="6"/>
  <c r="AX608" i="6"/>
  <c r="AE608" i="6"/>
  <c r="AG608" i="6"/>
  <c r="AI608" i="6"/>
  <c r="DA608" i="6"/>
  <c r="BO608" i="6"/>
  <c r="Y608" i="6"/>
  <c r="BU608" i="6"/>
  <c r="AC608" i="6"/>
  <c r="AA608" i="6"/>
  <c r="V203" i="6"/>
  <c r="DK203" i="6"/>
  <c r="ED203" i="6"/>
  <c r="EJ203" i="6"/>
  <c r="DG203" i="6"/>
  <c r="DM203" i="6"/>
  <c r="CH203" i="6"/>
  <c r="BO203" i="6"/>
  <c r="CJ203" i="6"/>
  <c r="BQ203" i="6"/>
  <c r="CL203" i="6"/>
  <c r="BS203" i="6"/>
  <c r="CF203" i="6"/>
  <c r="Y203" i="6"/>
  <c r="CN203" i="6"/>
  <c r="AA203" i="6"/>
  <c r="AC203" i="6"/>
  <c r="AE203" i="6"/>
  <c r="BK203" i="6"/>
  <c r="BM203" i="6"/>
  <c r="BU203" i="6"/>
  <c r="DX203" i="6"/>
  <c r="BW203" i="6"/>
  <c r="DC203" i="6"/>
  <c r="AI203" i="6"/>
  <c r="AK203" i="6"/>
  <c r="DA203" i="6"/>
  <c r="AV203" i="6"/>
  <c r="CD203" i="6" s="1"/>
  <c r="DE203" i="6"/>
  <c r="DI203" i="6"/>
  <c r="AX203" i="6"/>
  <c r="AG203" i="6"/>
  <c r="AM203" i="6"/>
  <c r="V235" i="6"/>
  <c r="DX235" i="6"/>
  <c r="DK235" i="6"/>
  <c r="ED235" i="6"/>
  <c r="DM235" i="6"/>
  <c r="CN235" i="6"/>
  <c r="BW235" i="6"/>
  <c r="Y235" i="6"/>
  <c r="DG235" i="6"/>
  <c r="DI235" i="6"/>
  <c r="CH235" i="6"/>
  <c r="DA235" i="6"/>
  <c r="BU235" i="6"/>
  <c r="DC235" i="6"/>
  <c r="DE235" i="6"/>
  <c r="AV235" i="6"/>
  <c r="CD235" i="6" s="1"/>
  <c r="AC235" i="6"/>
  <c r="BK235" i="6"/>
  <c r="AX235" i="6"/>
  <c r="BO235" i="6"/>
  <c r="AA235" i="6"/>
  <c r="AG235" i="6"/>
  <c r="BQ235" i="6"/>
  <c r="AK235" i="6"/>
  <c r="AE235" i="6"/>
  <c r="BM235" i="6"/>
  <c r="AI235" i="6"/>
  <c r="CL235" i="6"/>
  <c r="AM235" i="6"/>
  <c r="CF235" i="6"/>
  <c r="CJ235" i="6"/>
  <c r="EJ235" i="6"/>
  <c r="BS235" i="6"/>
  <c r="V600" i="6"/>
  <c r="DK600" i="6"/>
  <c r="DA600" i="6"/>
  <c r="CL600" i="6"/>
  <c r="CN600" i="6"/>
  <c r="EJ600" i="6"/>
  <c r="DG600" i="6"/>
  <c r="BS600" i="6"/>
  <c r="DI600" i="6"/>
  <c r="BU600" i="6"/>
  <c r="Y600" i="6"/>
  <c r="ED600" i="6"/>
  <c r="DE600" i="6"/>
  <c r="DM600" i="6"/>
  <c r="BK600" i="6"/>
  <c r="CF600" i="6"/>
  <c r="BM600" i="6"/>
  <c r="CJ600" i="6"/>
  <c r="BQ600" i="6"/>
  <c r="BW600" i="6"/>
  <c r="CH600" i="6"/>
  <c r="BO600" i="6"/>
  <c r="AG600" i="6"/>
  <c r="AC600" i="6"/>
  <c r="DX600" i="6"/>
  <c r="AA600" i="6"/>
  <c r="AE600" i="6"/>
  <c r="AI600" i="6"/>
  <c r="AX600" i="6"/>
  <c r="AV600" i="6"/>
  <c r="CD600" i="6" s="1"/>
  <c r="AK600" i="6"/>
  <c r="AM600" i="6"/>
  <c r="DC600" i="6"/>
  <c r="V787" i="6"/>
  <c r="DK787" i="6"/>
  <c r="DM787" i="6"/>
  <c r="AX787" i="6"/>
  <c r="AE787" i="6"/>
  <c r="AG787" i="6"/>
  <c r="DI787" i="6"/>
  <c r="CJ787" i="6"/>
  <c r="DX787" i="6"/>
  <c r="EJ787" i="6"/>
  <c r="ED787" i="6"/>
  <c r="DC787" i="6"/>
  <c r="CF787" i="6"/>
  <c r="DE787" i="6"/>
  <c r="CH787" i="6"/>
  <c r="BK787" i="6"/>
  <c r="DG787" i="6"/>
  <c r="CL787" i="6"/>
  <c r="BM787" i="6"/>
  <c r="Y787" i="6"/>
  <c r="AA787" i="6"/>
  <c r="BQ787" i="6"/>
  <c r="AI787" i="6"/>
  <c r="BS787" i="6"/>
  <c r="AV787" i="6"/>
  <c r="CD787" i="6" s="1"/>
  <c r="BO787" i="6"/>
  <c r="AC787" i="6"/>
  <c r="AK787" i="6"/>
  <c r="AM787" i="6"/>
  <c r="DA787" i="6"/>
  <c r="BU787" i="6"/>
  <c r="BW787" i="6"/>
  <c r="CN787" i="6"/>
  <c r="V464" i="6"/>
  <c r="CL464" i="6"/>
  <c r="DX464" i="6"/>
  <c r="AM464" i="6"/>
  <c r="DM464" i="6"/>
  <c r="ED464" i="6"/>
  <c r="DG464" i="6"/>
  <c r="EJ464" i="6"/>
  <c r="DI464" i="6"/>
  <c r="DK464" i="6"/>
  <c r="BK464" i="6"/>
  <c r="BM464" i="6"/>
  <c r="BO464" i="6"/>
  <c r="AK464" i="6"/>
  <c r="BQ464" i="6"/>
  <c r="BS464" i="6"/>
  <c r="BU464" i="6"/>
  <c r="AA464" i="6"/>
  <c r="AG464" i="6"/>
  <c r="AI464" i="6"/>
  <c r="CN464" i="6"/>
  <c r="AC464" i="6"/>
  <c r="CJ464" i="6"/>
  <c r="CF464" i="6"/>
  <c r="AE464" i="6"/>
  <c r="CH464" i="6"/>
  <c r="AV464" i="6"/>
  <c r="CD464" i="6" s="1"/>
  <c r="DE464" i="6"/>
  <c r="DC464" i="6"/>
  <c r="DA464" i="6"/>
  <c r="BW464" i="6"/>
  <c r="Y464" i="6"/>
  <c r="AX464" i="6"/>
  <c r="V453" i="6"/>
  <c r="DX453" i="6"/>
  <c r="DI453" i="6"/>
  <c r="DE453" i="6"/>
  <c r="EJ453" i="6"/>
  <c r="CH453" i="6"/>
  <c r="CJ453" i="6"/>
  <c r="CN453" i="6"/>
  <c r="DG453" i="6"/>
  <c r="ED453" i="6"/>
  <c r="BQ453" i="6"/>
  <c r="BS453" i="6"/>
  <c r="BU453" i="6"/>
  <c r="CF453" i="6"/>
  <c r="AK453" i="6"/>
  <c r="CL453" i="6"/>
  <c r="AM453" i="6"/>
  <c r="AI453" i="6"/>
  <c r="DA453" i="6"/>
  <c r="AV453" i="6"/>
  <c r="CD453" i="6" s="1"/>
  <c r="AX453" i="6"/>
  <c r="BO453" i="6"/>
  <c r="AE453" i="6"/>
  <c r="AG453" i="6"/>
  <c r="DM453" i="6"/>
  <c r="BW453" i="6"/>
  <c r="Y453" i="6"/>
  <c r="AA453" i="6"/>
  <c r="AC453" i="6"/>
  <c r="DC453" i="6"/>
  <c r="DK453" i="6"/>
  <c r="BK453" i="6"/>
  <c r="BM453" i="6"/>
  <c r="V210" i="6"/>
  <c r="DK210" i="6"/>
  <c r="DG210" i="6"/>
  <c r="DI210" i="6"/>
  <c r="ED210" i="6"/>
  <c r="EJ210" i="6"/>
  <c r="BQ210" i="6"/>
  <c r="BS210" i="6"/>
  <c r="Y210" i="6"/>
  <c r="DC210" i="6"/>
  <c r="DM210" i="6"/>
  <c r="AC210" i="6"/>
  <c r="AE210" i="6"/>
  <c r="DA210" i="6"/>
  <c r="CH210" i="6"/>
  <c r="AV210" i="6"/>
  <c r="CD210" i="6" s="1"/>
  <c r="DE210" i="6"/>
  <c r="CJ210" i="6"/>
  <c r="BK210" i="6"/>
  <c r="AX210" i="6"/>
  <c r="BO210" i="6"/>
  <c r="CL210" i="6"/>
  <c r="BM210" i="6"/>
  <c r="CN210" i="6"/>
  <c r="BU210" i="6"/>
  <c r="BW210" i="6"/>
  <c r="AM210" i="6"/>
  <c r="CF210" i="6"/>
  <c r="AA210" i="6"/>
  <c r="AG210" i="6"/>
  <c r="AI210" i="6"/>
  <c r="AK210" i="6"/>
  <c r="DX210" i="6"/>
  <c r="V515" i="6"/>
  <c r="DE515" i="6"/>
  <c r="DG515" i="6"/>
  <c r="DX515" i="6"/>
  <c r="ED515" i="6"/>
  <c r="BK515" i="6"/>
  <c r="Y515" i="6"/>
  <c r="EJ515" i="6"/>
  <c r="DC515" i="6"/>
  <c r="DI515" i="6"/>
  <c r="DK515" i="6"/>
  <c r="DM515" i="6"/>
  <c r="AA515" i="6"/>
  <c r="AE515" i="6"/>
  <c r="AC515" i="6"/>
  <c r="BM515" i="6"/>
  <c r="BU515" i="6"/>
  <c r="BW515" i="6"/>
  <c r="BO515" i="6"/>
  <c r="BS515" i="6"/>
  <c r="BQ515" i="6"/>
  <c r="AX515" i="6"/>
  <c r="DA515" i="6"/>
  <c r="CJ515" i="6"/>
  <c r="CH515" i="6"/>
  <c r="AK515" i="6"/>
  <c r="CL515" i="6"/>
  <c r="AV515" i="6"/>
  <c r="CD515" i="6" s="1"/>
  <c r="AM515" i="6"/>
  <c r="AI515" i="6"/>
  <c r="AG515" i="6"/>
  <c r="CN515" i="6"/>
  <c r="CF515" i="6"/>
  <c r="V837" i="6"/>
  <c r="CF837" i="6"/>
  <c r="BU837" i="6"/>
  <c r="AX837" i="6"/>
  <c r="AE837" i="6"/>
  <c r="CH837" i="6"/>
  <c r="BW837" i="6"/>
  <c r="AG837" i="6"/>
  <c r="DG837" i="6"/>
  <c r="DI837" i="6"/>
  <c r="DK837" i="6"/>
  <c r="DX837" i="6"/>
  <c r="DE837" i="6"/>
  <c r="BQ837" i="6"/>
  <c r="ED837" i="6"/>
  <c r="DM837" i="6"/>
  <c r="BS837" i="6"/>
  <c r="EJ837" i="6"/>
  <c r="Y837" i="6"/>
  <c r="AA837" i="6"/>
  <c r="AC837" i="6"/>
  <c r="AI837" i="6"/>
  <c r="AV837" i="6"/>
  <c r="CD837" i="6" s="1"/>
  <c r="DA837" i="6"/>
  <c r="DC837" i="6"/>
  <c r="CJ837" i="6"/>
  <c r="CN837" i="6"/>
  <c r="AK837" i="6"/>
  <c r="AM837" i="6"/>
  <c r="BM837" i="6"/>
  <c r="BO837" i="6"/>
  <c r="BK837" i="6"/>
  <c r="CL837" i="6"/>
  <c r="V508" i="6"/>
  <c r="EJ508" i="6"/>
  <c r="ED508" i="6"/>
  <c r="DC508" i="6"/>
  <c r="DE508" i="6"/>
  <c r="DG508" i="6"/>
  <c r="DI508" i="6"/>
  <c r="AV508" i="6"/>
  <c r="CD508" i="6" s="1"/>
  <c r="DK508" i="6"/>
  <c r="DM508" i="6"/>
  <c r="DA508" i="6"/>
  <c r="CF508" i="6"/>
  <c r="CH508" i="6"/>
  <c r="CJ508" i="6"/>
  <c r="BW508" i="6"/>
  <c r="CL508" i="6"/>
  <c r="CN508" i="6"/>
  <c r="DX508" i="6"/>
  <c r="BS508" i="6"/>
  <c r="BU508" i="6"/>
  <c r="BM508" i="6"/>
  <c r="BQ508" i="6"/>
  <c r="AX508" i="6"/>
  <c r="BO508" i="6"/>
  <c r="AE508" i="6"/>
  <c r="AK508" i="6"/>
  <c r="AG508" i="6"/>
  <c r="AI508" i="6"/>
  <c r="Y508" i="6"/>
  <c r="AA508" i="6"/>
  <c r="BK508" i="6"/>
  <c r="AC508" i="6"/>
  <c r="AM508" i="6"/>
  <c r="V140" i="6"/>
  <c r="DX140" i="6"/>
  <c r="ED140" i="6"/>
  <c r="BK140" i="6"/>
  <c r="EJ140" i="6"/>
  <c r="BU140" i="6"/>
  <c r="BW140" i="6"/>
  <c r="Y140" i="6"/>
  <c r="DK140" i="6"/>
  <c r="DE140" i="6"/>
  <c r="DG140" i="6"/>
  <c r="CH140" i="6"/>
  <c r="DI140" i="6"/>
  <c r="CL140" i="6"/>
  <c r="BS140" i="6"/>
  <c r="DA140" i="6"/>
  <c r="CN140" i="6"/>
  <c r="DC140" i="6"/>
  <c r="BQ140" i="6"/>
  <c r="AK140" i="6"/>
  <c r="AM140" i="6"/>
  <c r="CF140" i="6"/>
  <c r="CJ140" i="6"/>
  <c r="AV140" i="6"/>
  <c r="CD140" i="6" s="1"/>
  <c r="AX140" i="6"/>
  <c r="AA140" i="6"/>
  <c r="BO140" i="6"/>
  <c r="AG140" i="6"/>
  <c r="DM140" i="6"/>
  <c r="AI140" i="6"/>
  <c r="BM140" i="6"/>
  <c r="AC140" i="6"/>
  <c r="AE140" i="6"/>
  <c r="V54" i="6"/>
  <c r="CL54" i="6"/>
  <c r="BO54" i="6"/>
  <c r="DX54" i="6"/>
  <c r="DK54" i="6"/>
  <c r="AM54" i="6"/>
  <c r="ED54" i="6"/>
  <c r="DM54" i="6"/>
  <c r="EJ54" i="6"/>
  <c r="BW54" i="6"/>
  <c r="DE54" i="6"/>
  <c r="DI54" i="6"/>
  <c r="DA54" i="6"/>
  <c r="DC54" i="6"/>
  <c r="BK54" i="6"/>
  <c r="DG54" i="6"/>
  <c r="BM54" i="6"/>
  <c r="CJ54" i="6"/>
  <c r="AE54" i="6"/>
  <c r="CN54" i="6"/>
  <c r="AG54" i="6"/>
  <c r="AI54" i="6"/>
  <c r="AK54" i="6"/>
  <c r="AX54" i="6"/>
  <c r="AV54" i="6"/>
  <c r="CD54" i="6" s="1"/>
  <c r="AA54" i="6"/>
  <c r="AC54" i="6"/>
  <c r="CF54" i="6"/>
  <c r="CH54" i="6"/>
  <c r="Y54" i="6"/>
  <c r="BQ54" i="6"/>
  <c r="BS54" i="6"/>
  <c r="BU54" i="6"/>
  <c r="V363" i="6"/>
  <c r="DC363" i="6"/>
  <c r="ED363" i="6"/>
  <c r="EJ363" i="6"/>
  <c r="DX363" i="6"/>
  <c r="BQ363" i="6"/>
  <c r="BS363" i="6"/>
  <c r="BW363" i="6"/>
  <c r="DA363" i="6"/>
  <c r="DE363" i="6"/>
  <c r="DG363" i="6"/>
  <c r="DI363" i="6"/>
  <c r="DK363" i="6"/>
  <c r="AX363" i="6"/>
  <c r="AI363" i="6"/>
  <c r="DM363" i="6"/>
  <c r="AK363" i="6"/>
  <c r="AM363" i="6"/>
  <c r="CH363" i="6"/>
  <c r="CL363" i="6"/>
  <c r="BK363" i="6"/>
  <c r="CN363" i="6"/>
  <c r="Y363" i="6"/>
  <c r="CJ363" i="6"/>
  <c r="BM363" i="6"/>
  <c r="AV363" i="6"/>
  <c r="CD363" i="6" s="1"/>
  <c r="CF363" i="6"/>
  <c r="BO363" i="6"/>
  <c r="BU363" i="6"/>
  <c r="AE363" i="6"/>
  <c r="AA363" i="6"/>
  <c r="AC363" i="6"/>
  <c r="AG363" i="6"/>
  <c r="V533" i="6"/>
  <c r="DX533" i="6"/>
  <c r="DI533" i="6"/>
  <c r="DE533" i="6"/>
  <c r="DG533" i="6"/>
  <c r="CF533" i="6"/>
  <c r="ED533" i="6"/>
  <c r="EJ533" i="6"/>
  <c r="DM533" i="6"/>
  <c r="BK533" i="6"/>
  <c r="BM533" i="6"/>
  <c r="CH533" i="6"/>
  <c r="BS533" i="6"/>
  <c r="CJ533" i="6"/>
  <c r="BQ533" i="6"/>
  <c r="CL533" i="6"/>
  <c r="BO533" i="6"/>
  <c r="CN533" i="6"/>
  <c r="AI533" i="6"/>
  <c r="DC533" i="6"/>
  <c r="AK533" i="6"/>
  <c r="DA533" i="6"/>
  <c r="AM533" i="6"/>
  <c r="DK533" i="6"/>
  <c r="BW533" i="6"/>
  <c r="AV533" i="6"/>
  <c r="CD533" i="6" s="1"/>
  <c r="AC533" i="6"/>
  <c r="AG533" i="6"/>
  <c r="BU533" i="6"/>
  <c r="AX533" i="6"/>
  <c r="AE533" i="6"/>
  <c r="Y533" i="6"/>
  <c r="AA533" i="6"/>
  <c r="V275" i="6"/>
  <c r="EJ275" i="6"/>
  <c r="DM275" i="6"/>
  <c r="DI275" i="6"/>
  <c r="CN275" i="6"/>
  <c r="DK275" i="6"/>
  <c r="Y275" i="6"/>
  <c r="DX275" i="6"/>
  <c r="DA275" i="6"/>
  <c r="DG275" i="6"/>
  <c r="BK275" i="6"/>
  <c r="CF275" i="6"/>
  <c r="BM275" i="6"/>
  <c r="AV275" i="6"/>
  <c r="CD275" i="6" s="1"/>
  <c r="BO275" i="6"/>
  <c r="AX275" i="6"/>
  <c r="BS275" i="6"/>
  <c r="BU275" i="6"/>
  <c r="BQ275" i="6"/>
  <c r="AE275" i="6"/>
  <c r="AG275" i="6"/>
  <c r="AM275" i="6"/>
  <c r="AI275" i="6"/>
  <c r="AK275" i="6"/>
  <c r="DE275" i="6"/>
  <c r="CH275" i="6"/>
  <c r="ED275" i="6"/>
  <c r="CJ275" i="6"/>
  <c r="DC275" i="6"/>
  <c r="BW275" i="6"/>
  <c r="CL275" i="6"/>
  <c r="AA275" i="6"/>
  <c r="AC275" i="6"/>
  <c r="V472" i="6"/>
  <c r="EJ472" i="6"/>
  <c r="DX472" i="6"/>
  <c r="DM472" i="6"/>
  <c r="BK472" i="6"/>
  <c r="AE472" i="6"/>
  <c r="BM472" i="6"/>
  <c r="AG472" i="6"/>
  <c r="ED472" i="6"/>
  <c r="DA472" i="6"/>
  <c r="DC472" i="6"/>
  <c r="CN472" i="6"/>
  <c r="BQ472" i="6"/>
  <c r="AV472" i="6"/>
  <c r="CD472" i="6" s="1"/>
  <c r="BS472" i="6"/>
  <c r="AX472" i="6"/>
  <c r="BW472" i="6"/>
  <c r="BU472" i="6"/>
  <c r="DE472" i="6"/>
  <c r="BO472" i="6"/>
  <c r="DG472" i="6"/>
  <c r="CF472" i="6"/>
  <c r="DI472" i="6"/>
  <c r="CH472" i="6"/>
  <c r="DK472" i="6"/>
  <c r="CJ472" i="6"/>
  <c r="CL472" i="6"/>
  <c r="Y472" i="6"/>
  <c r="AM472" i="6"/>
  <c r="AA472" i="6"/>
  <c r="AC472" i="6"/>
  <c r="AI472" i="6"/>
  <c r="AK472" i="6"/>
  <c r="V588" i="6"/>
  <c r="EJ588" i="6"/>
  <c r="DK588" i="6"/>
  <c r="ED588" i="6"/>
  <c r="DG588" i="6"/>
  <c r="DI588" i="6"/>
  <c r="AV588" i="6"/>
  <c r="CD588" i="6" s="1"/>
  <c r="CH588" i="6"/>
  <c r="DC588" i="6"/>
  <c r="DE588" i="6"/>
  <c r="DM588" i="6"/>
  <c r="DX588" i="6"/>
  <c r="BS588" i="6"/>
  <c r="BU588" i="6"/>
  <c r="BW588" i="6"/>
  <c r="DA588" i="6"/>
  <c r="CF588" i="6"/>
  <c r="CN588" i="6"/>
  <c r="CJ588" i="6"/>
  <c r="CL588" i="6"/>
  <c r="BK588" i="6"/>
  <c r="AC588" i="6"/>
  <c r="BM588" i="6"/>
  <c r="AE588" i="6"/>
  <c r="Y588" i="6"/>
  <c r="AI588" i="6"/>
  <c r="AK588" i="6"/>
  <c r="AM588" i="6"/>
  <c r="AX588" i="6"/>
  <c r="AA588" i="6"/>
  <c r="AG588" i="6"/>
  <c r="BO588" i="6"/>
  <c r="BQ588" i="6"/>
  <c r="V217" i="6"/>
  <c r="DX217" i="6"/>
  <c r="ED217" i="6"/>
  <c r="DA217" i="6"/>
  <c r="BK217" i="6"/>
  <c r="BM217" i="6"/>
  <c r="DG217" i="6"/>
  <c r="CF217" i="6"/>
  <c r="AX217" i="6"/>
  <c r="AE217" i="6"/>
  <c r="DI217" i="6"/>
  <c r="CH217" i="6"/>
  <c r="AG217" i="6"/>
  <c r="DK217" i="6"/>
  <c r="DC217" i="6"/>
  <c r="CN217" i="6"/>
  <c r="EJ217" i="6"/>
  <c r="DM217" i="6"/>
  <c r="CL217" i="6"/>
  <c r="BO217" i="6"/>
  <c r="Y217" i="6"/>
  <c r="BQ217" i="6"/>
  <c r="AA217" i="6"/>
  <c r="CJ217" i="6"/>
  <c r="BS217" i="6"/>
  <c r="BW217" i="6"/>
  <c r="BU217" i="6"/>
  <c r="AV217" i="6"/>
  <c r="CD217" i="6" s="1"/>
  <c r="DE217" i="6"/>
  <c r="AC217" i="6"/>
  <c r="AK217" i="6"/>
  <c r="AM217" i="6"/>
  <c r="AI217" i="6"/>
  <c r="V368" i="6"/>
  <c r="EJ368" i="6"/>
  <c r="DK368" i="6"/>
  <c r="DM368" i="6"/>
  <c r="DX368" i="6"/>
  <c r="ED368" i="6"/>
  <c r="AV368" i="6"/>
  <c r="CD368" i="6" s="1"/>
  <c r="DA368" i="6"/>
  <c r="DI368" i="6"/>
  <c r="CL368" i="6"/>
  <c r="CN368" i="6"/>
  <c r="BS368" i="6"/>
  <c r="AX368" i="6"/>
  <c r="BU368" i="6"/>
  <c r="BW368" i="6"/>
  <c r="BM368" i="6"/>
  <c r="AA368" i="6"/>
  <c r="BO368" i="6"/>
  <c r="BQ368" i="6"/>
  <c r="Y368" i="6"/>
  <c r="CF368" i="6"/>
  <c r="CJ368" i="6"/>
  <c r="CH368" i="6"/>
  <c r="AC368" i="6"/>
  <c r="DG368" i="6"/>
  <c r="DE368" i="6"/>
  <c r="AG368" i="6"/>
  <c r="AI368" i="6"/>
  <c r="BK368" i="6"/>
  <c r="AK368" i="6"/>
  <c r="AM368" i="6"/>
  <c r="AE368" i="6"/>
  <c r="DC368" i="6"/>
  <c r="V218" i="6"/>
  <c r="DK218" i="6"/>
  <c r="CH218" i="6"/>
  <c r="CJ218" i="6"/>
  <c r="AV218" i="6"/>
  <c r="CD218" i="6" s="1"/>
  <c r="DG218" i="6"/>
  <c r="DC218" i="6"/>
  <c r="DE218" i="6"/>
  <c r="DI218" i="6"/>
  <c r="BO218" i="6"/>
  <c r="BQ218" i="6"/>
  <c r="AG218" i="6"/>
  <c r="AI218" i="6"/>
  <c r="DX218" i="6"/>
  <c r="AC218" i="6"/>
  <c r="AM218" i="6"/>
  <c r="ED218" i="6"/>
  <c r="CF218" i="6"/>
  <c r="AE218" i="6"/>
  <c r="CN218" i="6"/>
  <c r="EJ218" i="6"/>
  <c r="CL218" i="6"/>
  <c r="AK218" i="6"/>
  <c r="AX218" i="6"/>
  <c r="DA218" i="6"/>
  <c r="DM218" i="6"/>
  <c r="BU218" i="6"/>
  <c r="Y218" i="6"/>
  <c r="BW218" i="6"/>
  <c r="AA218" i="6"/>
  <c r="BK218" i="6"/>
  <c r="BM218" i="6"/>
  <c r="BS218" i="6"/>
  <c r="V737" i="6"/>
  <c r="ED737" i="6"/>
  <c r="DX737" i="6"/>
  <c r="DM737" i="6"/>
  <c r="CJ737" i="6"/>
  <c r="CL737" i="6"/>
  <c r="BU737" i="6"/>
  <c r="AX737" i="6"/>
  <c r="AE737" i="6"/>
  <c r="BW737" i="6"/>
  <c r="AG737" i="6"/>
  <c r="DA737" i="6"/>
  <c r="Y737" i="6"/>
  <c r="AI737" i="6"/>
  <c r="AA737" i="6"/>
  <c r="EJ737" i="6"/>
  <c r="AC737" i="6"/>
  <c r="DI737" i="6"/>
  <c r="DK737" i="6"/>
  <c r="DC737" i="6"/>
  <c r="CF737" i="6"/>
  <c r="DE737" i="6"/>
  <c r="CH737" i="6"/>
  <c r="DG737" i="6"/>
  <c r="CN737" i="6"/>
  <c r="AV737" i="6"/>
  <c r="CD737" i="6" s="1"/>
  <c r="BQ737" i="6"/>
  <c r="AM737" i="6"/>
  <c r="BK737" i="6"/>
  <c r="BM737" i="6"/>
  <c r="BO737" i="6"/>
  <c r="BS737" i="6"/>
  <c r="AK737" i="6"/>
  <c r="V727" i="6"/>
  <c r="DI727" i="6"/>
  <c r="DK727" i="6"/>
  <c r="DM727" i="6"/>
  <c r="CF727" i="6"/>
  <c r="DA727" i="6"/>
  <c r="AX727" i="6"/>
  <c r="AE727" i="6"/>
  <c r="DC727" i="6"/>
  <c r="AG727" i="6"/>
  <c r="ED727" i="6"/>
  <c r="EJ727" i="6"/>
  <c r="DE727" i="6"/>
  <c r="DG727" i="6"/>
  <c r="CH727" i="6"/>
  <c r="CJ727" i="6"/>
  <c r="BM727" i="6"/>
  <c r="BO727" i="6"/>
  <c r="BQ727" i="6"/>
  <c r="BS727" i="6"/>
  <c r="BU727" i="6"/>
  <c r="CN727" i="6"/>
  <c r="BW727" i="6"/>
  <c r="BK727" i="6"/>
  <c r="DX727" i="6"/>
  <c r="AK727" i="6"/>
  <c r="AM727" i="6"/>
  <c r="Y727" i="6"/>
  <c r="AA727" i="6"/>
  <c r="AC727" i="6"/>
  <c r="CL727" i="6"/>
  <c r="AI727" i="6"/>
  <c r="AV727" i="6"/>
  <c r="CD727" i="6" s="1"/>
  <c r="V35" i="6"/>
  <c r="DI35" i="6"/>
  <c r="DX35" i="6"/>
  <c r="DK35" i="6"/>
  <c r="CN35" i="6"/>
  <c r="DM35" i="6"/>
  <c r="Y35" i="6"/>
  <c r="EJ35" i="6"/>
  <c r="DC35" i="6"/>
  <c r="DA35" i="6"/>
  <c r="DE35" i="6"/>
  <c r="CJ35" i="6"/>
  <c r="DG35" i="6"/>
  <c r="CF35" i="6"/>
  <c r="BQ35" i="6"/>
  <c r="AA35" i="6"/>
  <c r="BS35" i="6"/>
  <c r="AV35" i="6"/>
  <c r="CD35" i="6" s="1"/>
  <c r="AC35" i="6"/>
  <c r="BU35" i="6"/>
  <c r="AX35" i="6"/>
  <c r="AE35" i="6"/>
  <c r="CL35" i="6"/>
  <c r="AG35" i="6"/>
  <c r="AK35" i="6"/>
  <c r="AI35" i="6"/>
  <c r="AM35" i="6"/>
  <c r="BW35" i="6"/>
  <c r="CH35" i="6"/>
  <c r="ED35" i="6"/>
  <c r="BO35" i="6"/>
  <c r="BK35" i="6"/>
  <c r="BM35" i="6"/>
  <c r="V817" i="6"/>
  <c r="DM817" i="6"/>
  <c r="CJ817" i="6"/>
  <c r="BU817" i="6"/>
  <c r="AX817" i="6"/>
  <c r="AE817" i="6"/>
  <c r="CL817" i="6"/>
  <c r="BW817" i="6"/>
  <c r="AG817" i="6"/>
  <c r="CH817" i="6"/>
  <c r="DX817" i="6"/>
  <c r="DI817" i="6"/>
  <c r="ED817" i="6"/>
  <c r="DK817" i="6"/>
  <c r="EJ817" i="6"/>
  <c r="DA817" i="6"/>
  <c r="AK817" i="6"/>
  <c r="AM817" i="6"/>
  <c r="DC817" i="6"/>
  <c r="BK817" i="6"/>
  <c r="DE817" i="6"/>
  <c r="BM817" i="6"/>
  <c r="DG817" i="6"/>
  <c r="AV817" i="6"/>
  <c r="CD817" i="6" s="1"/>
  <c r="CF817" i="6"/>
  <c r="BQ817" i="6"/>
  <c r="BS817" i="6"/>
  <c r="CN817" i="6"/>
  <c r="BO817" i="6"/>
  <c r="Y817" i="6"/>
  <c r="AI817" i="6"/>
  <c r="AA817" i="6"/>
  <c r="AC817" i="6"/>
  <c r="V594" i="6"/>
  <c r="DK594" i="6"/>
  <c r="CL594" i="6"/>
  <c r="BW594" i="6"/>
  <c r="AM594" i="6"/>
  <c r="DI594" i="6"/>
  <c r="CJ594" i="6"/>
  <c r="DM594" i="6"/>
  <c r="CN594" i="6"/>
  <c r="CF594" i="6"/>
  <c r="ED594" i="6"/>
  <c r="AX594" i="6"/>
  <c r="EJ594" i="6"/>
  <c r="AV594" i="6"/>
  <c r="CD594" i="6" s="1"/>
  <c r="DX594" i="6"/>
  <c r="BM594" i="6"/>
  <c r="DE594" i="6"/>
  <c r="AK594" i="6"/>
  <c r="DG594" i="6"/>
  <c r="BS594" i="6"/>
  <c r="BQ594" i="6"/>
  <c r="DA594" i="6"/>
  <c r="BU594" i="6"/>
  <c r="AA594" i="6"/>
  <c r="AC594" i="6"/>
  <c r="AE594" i="6"/>
  <c r="AG594" i="6"/>
  <c r="AI594" i="6"/>
  <c r="CH594" i="6"/>
  <c r="BK594" i="6"/>
  <c r="BO594" i="6"/>
  <c r="Y594" i="6"/>
  <c r="DC594" i="6"/>
  <c r="V282" i="6"/>
  <c r="DC282" i="6"/>
  <c r="DX282" i="6"/>
  <c r="BU282" i="6"/>
  <c r="ED282" i="6"/>
  <c r="BW282" i="6"/>
  <c r="AE282" i="6"/>
  <c r="AG282" i="6"/>
  <c r="DI282" i="6"/>
  <c r="DE282" i="6"/>
  <c r="EJ282" i="6"/>
  <c r="CH282" i="6"/>
  <c r="CJ282" i="6"/>
  <c r="CL282" i="6"/>
  <c r="DK282" i="6"/>
  <c r="DM282" i="6"/>
  <c r="BK282" i="6"/>
  <c r="AC282" i="6"/>
  <c r="BM282" i="6"/>
  <c r="DA282" i="6"/>
  <c r="DG282" i="6"/>
  <c r="AA282" i="6"/>
  <c r="AM282" i="6"/>
  <c r="AV282" i="6"/>
  <c r="CD282" i="6" s="1"/>
  <c r="AX282" i="6"/>
  <c r="AI282" i="6"/>
  <c r="AK282" i="6"/>
  <c r="CN282" i="6"/>
  <c r="BO282" i="6"/>
  <c r="BQ282" i="6"/>
  <c r="CF282" i="6"/>
  <c r="BS282" i="6"/>
  <c r="Y282" i="6"/>
  <c r="V732" i="6"/>
  <c r="BK732" i="6"/>
  <c r="AE732" i="6"/>
  <c r="CF732" i="6"/>
  <c r="BM732" i="6"/>
  <c r="AG732" i="6"/>
  <c r="ED732" i="6"/>
  <c r="DG732" i="6"/>
  <c r="DI732" i="6"/>
  <c r="EJ732" i="6"/>
  <c r="CL732" i="6"/>
  <c r="BW732" i="6"/>
  <c r="CN732" i="6"/>
  <c r="DK732" i="6"/>
  <c r="CH732" i="6"/>
  <c r="AX732" i="6"/>
  <c r="DX732" i="6"/>
  <c r="DM732" i="6"/>
  <c r="CJ732" i="6"/>
  <c r="Y732" i="6"/>
  <c r="AV732" i="6"/>
  <c r="CD732" i="6" s="1"/>
  <c r="AI732" i="6"/>
  <c r="AA732" i="6"/>
  <c r="AC732" i="6"/>
  <c r="AK732" i="6"/>
  <c r="DA732" i="6"/>
  <c r="DC732" i="6"/>
  <c r="DE732" i="6"/>
  <c r="BS732" i="6"/>
  <c r="BU732" i="6"/>
  <c r="AM732" i="6"/>
  <c r="BO732" i="6"/>
  <c r="BQ732" i="6"/>
  <c r="V823" i="6"/>
  <c r="DX823" i="6"/>
  <c r="DM823" i="6"/>
  <c r="DA823" i="6"/>
  <c r="BQ823" i="6"/>
  <c r="BS823" i="6"/>
  <c r="DE823" i="6"/>
  <c r="ED823" i="6"/>
  <c r="EJ823" i="6"/>
  <c r="AX823" i="6"/>
  <c r="AC823" i="6"/>
  <c r="AI823" i="6"/>
  <c r="DC823" i="6"/>
  <c r="AE823" i="6"/>
  <c r="DI823" i="6"/>
  <c r="DG823" i="6"/>
  <c r="AG823" i="6"/>
  <c r="DK823" i="6"/>
  <c r="CF823" i="6"/>
  <c r="CH823" i="6"/>
  <c r="CN823" i="6"/>
  <c r="CJ823" i="6"/>
  <c r="CL823" i="6"/>
  <c r="AK823" i="6"/>
  <c r="BW823" i="6"/>
  <c r="BM823" i="6"/>
  <c r="AV823" i="6"/>
  <c r="CD823" i="6" s="1"/>
  <c r="BO823" i="6"/>
  <c r="BU823" i="6"/>
  <c r="AA823" i="6"/>
  <c r="BK823" i="6"/>
  <c r="Y823" i="6"/>
  <c r="AM823" i="6"/>
  <c r="V72" i="6"/>
  <c r="EJ72" i="6"/>
  <c r="DX72" i="6"/>
  <c r="DG72" i="6"/>
  <c r="DK72" i="6"/>
  <c r="DM72" i="6"/>
  <c r="DE72" i="6"/>
  <c r="AE72" i="6"/>
  <c r="DI72" i="6"/>
  <c r="AG72" i="6"/>
  <c r="DC72" i="6"/>
  <c r="CJ72" i="6"/>
  <c r="CH72" i="6"/>
  <c r="DA72" i="6"/>
  <c r="CL72" i="6"/>
  <c r="ED72" i="6"/>
  <c r="CN72" i="6"/>
  <c r="BQ72" i="6"/>
  <c r="BS72" i="6"/>
  <c r="BW72" i="6"/>
  <c r="BU72" i="6"/>
  <c r="Y72" i="6"/>
  <c r="CF72" i="6"/>
  <c r="AA72" i="6"/>
  <c r="AC72" i="6"/>
  <c r="AV72" i="6"/>
  <c r="CD72" i="6" s="1"/>
  <c r="AX72" i="6"/>
  <c r="BM72" i="6"/>
  <c r="BO72" i="6"/>
  <c r="BK72" i="6"/>
  <c r="AI72" i="6"/>
  <c r="AK72" i="6"/>
  <c r="AM72" i="6"/>
  <c r="V800" i="6"/>
  <c r="DK800" i="6"/>
  <c r="CL800" i="6"/>
  <c r="DM800" i="6"/>
  <c r="CN800" i="6"/>
  <c r="BS800" i="6"/>
  <c r="BU800" i="6"/>
  <c r="Y800" i="6"/>
  <c r="CF800" i="6"/>
  <c r="DX800" i="6"/>
  <c r="EJ800" i="6"/>
  <c r="ED800" i="6"/>
  <c r="DA800" i="6"/>
  <c r="DC800" i="6"/>
  <c r="AX800" i="6"/>
  <c r="AV800" i="6"/>
  <c r="CD800" i="6" s="1"/>
  <c r="AM800" i="6"/>
  <c r="BK800" i="6"/>
  <c r="BW800" i="6"/>
  <c r="BM800" i="6"/>
  <c r="BO800" i="6"/>
  <c r="BQ800" i="6"/>
  <c r="DI800" i="6"/>
  <c r="CJ800" i="6"/>
  <c r="DE800" i="6"/>
  <c r="AA800" i="6"/>
  <c r="DG800" i="6"/>
  <c r="CH800" i="6"/>
  <c r="AC800" i="6"/>
  <c r="AG800" i="6"/>
  <c r="AI800" i="6"/>
  <c r="AK800" i="6"/>
  <c r="AE800" i="6"/>
  <c r="V51" i="6"/>
  <c r="DX51" i="6"/>
  <c r="CH51" i="6"/>
  <c r="BQ51" i="6"/>
  <c r="DI51" i="6"/>
  <c r="DK51" i="6"/>
  <c r="DE51" i="6"/>
  <c r="DG51" i="6"/>
  <c r="DA51" i="6"/>
  <c r="BM51" i="6"/>
  <c r="ED51" i="6"/>
  <c r="AI51" i="6"/>
  <c r="AK51" i="6"/>
  <c r="AM51" i="6"/>
  <c r="EJ51" i="6"/>
  <c r="AC51" i="6"/>
  <c r="AE51" i="6"/>
  <c r="CF51" i="6"/>
  <c r="CJ51" i="6"/>
  <c r="AG51" i="6"/>
  <c r="DC51" i="6"/>
  <c r="AV51" i="6"/>
  <c r="CD51" i="6" s="1"/>
  <c r="BK51" i="6"/>
  <c r="DM51" i="6"/>
  <c r="AX51" i="6"/>
  <c r="CN51" i="6"/>
  <c r="BU51" i="6"/>
  <c r="CL51" i="6"/>
  <c r="BO51" i="6"/>
  <c r="BS51" i="6"/>
  <c r="BW51" i="6"/>
  <c r="Y51" i="6"/>
  <c r="AA51" i="6"/>
  <c r="V483" i="6"/>
  <c r="ED483" i="6"/>
  <c r="DG483" i="6"/>
  <c r="DK483" i="6"/>
  <c r="DM483" i="6"/>
  <c r="DA483" i="6"/>
  <c r="BQ483" i="6"/>
  <c r="DC483" i="6"/>
  <c r="BS483" i="6"/>
  <c r="DI483" i="6"/>
  <c r="CN483" i="6"/>
  <c r="CL483" i="6"/>
  <c r="DX483" i="6"/>
  <c r="EJ483" i="6"/>
  <c r="BM483" i="6"/>
  <c r="CF483" i="6"/>
  <c r="BO483" i="6"/>
  <c r="DE483" i="6"/>
  <c r="BK483" i="6"/>
  <c r="CJ483" i="6"/>
  <c r="BU483" i="6"/>
  <c r="AV483" i="6"/>
  <c r="CD483" i="6" s="1"/>
  <c r="AA483" i="6"/>
  <c r="AE483" i="6"/>
  <c r="AG483" i="6"/>
  <c r="CH483" i="6"/>
  <c r="AM483" i="6"/>
  <c r="BW483" i="6"/>
  <c r="AI483" i="6"/>
  <c r="AK483" i="6"/>
  <c r="AX483" i="6"/>
  <c r="Y483" i="6"/>
  <c r="AC483" i="6"/>
  <c r="V634" i="6"/>
  <c r="CL634" i="6"/>
  <c r="DK634" i="6"/>
  <c r="DM634" i="6"/>
  <c r="CH634" i="6"/>
  <c r="BW634" i="6"/>
  <c r="AM634" i="6"/>
  <c r="CJ634" i="6"/>
  <c r="DA634" i="6"/>
  <c r="DC634" i="6"/>
  <c r="BO634" i="6"/>
  <c r="AX634" i="6"/>
  <c r="BQ634" i="6"/>
  <c r="BS634" i="6"/>
  <c r="AC634" i="6"/>
  <c r="AE634" i="6"/>
  <c r="AI634" i="6"/>
  <c r="AG634" i="6"/>
  <c r="BK634" i="6"/>
  <c r="ED634" i="6"/>
  <c r="AA634" i="6"/>
  <c r="CF634" i="6"/>
  <c r="EJ634" i="6"/>
  <c r="AK634" i="6"/>
  <c r="DG634" i="6"/>
  <c r="BU634" i="6"/>
  <c r="DX634" i="6"/>
  <c r="DI634" i="6"/>
  <c r="DE634" i="6"/>
  <c r="Y634" i="6"/>
  <c r="BM634" i="6"/>
  <c r="AV634" i="6"/>
  <c r="CD634" i="6" s="1"/>
  <c r="CN634" i="6"/>
  <c r="V518" i="6"/>
  <c r="ED518" i="6"/>
  <c r="DX518" i="6"/>
  <c r="EJ518" i="6"/>
  <c r="DK518" i="6"/>
  <c r="DM518" i="6"/>
  <c r="DC518" i="6"/>
  <c r="DE518" i="6"/>
  <c r="AV518" i="6"/>
  <c r="CD518" i="6" s="1"/>
  <c r="CN518" i="6"/>
  <c r="DA518" i="6"/>
  <c r="DG518" i="6"/>
  <c r="CF518" i="6"/>
  <c r="CH518" i="6"/>
  <c r="CJ518" i="6"/>
  <c r="CL518" i="6"/>
  <c r="BK518" i="6"/>
  <c r="Y518" i="6"/>
  <c r="AA518" i="6"/>
  <c r="DI518" i="6"/>
  <c r="BU518" i="6"/>
  <c r="AG518" i="6"/>
  <c r="AX518" i="6"/>
  <c r="AI518" i="6"/>
  <c r="AC518" i="6"/>
  <c r="AE518" i="6"/>
  <c r="AK518" i="6"/>
  <c r="AM518" i="6"/>
  <c r="BM518" i="6"/>
  <c r="BS518" i="6"/>
  <c r="BW518" i="6"/>
  <c r="BO518" i="6"/>
  <c r="BQ518" i="6"/>
  <c r="V157" i="6"/>
  <c r="BK157" i="6"/>
  <c r="BM157" i="6"/>
  <c r="AX157" i="6"/>
  <c r="AE157" i="6"/>
  <c r="AG157" i="6"/>
  <c r="ED157" i="6"/>
  <c r="DA157" i="6"/>
  <c r="EJ157" i="6"/>
  <c r="DI157" i="6"/>
  <c r="DK157" i="6"/>
  <c r="DM157" i="6"/>
  <c r="DC157" i="6"/>
  <c r="DX157" i="6"/>
  <c r="AV157" i="6"/>
  <c r="CD157" i="6" s="1"/>
  <c r="AC157" i="6"/>
  <c r="AI157" i="6"/>
  <c r="DE157" i="6"/>
  <c r="DG157" i="6"/>
  <c r="CJ157" i="6"/>
  <c r="CN157" i="6"/>
  <c r="CL157" i="6"/>
  <c r="CF157" i="6"/>
  <c r="CH157" i="6"/>
  <c r="BO157" i="6"/>
  <c r="Y157" i="6"/>
  <c r="AK157" i="6"/>
  <c r="AM157" i="6"/>
  <c r="BQ157" i="6"/>
  <c r="BW157" i="6"/>
  <c r="AA157" i="6"/>
  <c r="BS157" i="6"/>
  <c r="BU157" i="6"/>
  <c r="V119" i="6"/>
  <c r="ED119" i="6"/>
  <c r="EJ119" i="6"/>
  <c r="DE119" i="6"/>
  <c r="DG119" i="6"/>
  <c r="DC119" i="6"/>
  <c r="DX119" i="6"/>
  <c r="CL119" i="6"/>
  <c r="AM119" i="6"/>
  <c r="CN119" i="6"/>
  <c r="DK119" i="6"/>
  <c r="DA119" i="6"/>
  <c r="CH119" i="6"/>
  <c r="BW119" i="6"/>
  <c r="CJ119" i="6"/>
  <c r="AV119" i="6"/>
  <c r="CD119" i="6" s="1"/>
  <c r="AG119" i="6"/>
  <c r="AX119" i="6"/>
  <c r="AI119" i="6"/>
  <c r="CF119" i="6"/>
  <c r="AK119" i="6"/>
  <c r="AE119" i="6"/>
  <c r="DI119" i="6"/>
  <c r="DM119" i="6"/>
  <c r="BM119" i="6"/>
  <c r="BK119" i="6"/>
  <c r="BO119" i="6"/>
  <c r="AC119" i="6"/>
  <c r="Y119" i="6"/>
  <c r="BU119" i="6"/>
  <c r="AA119" i="6"/>
  <c r="BQ119" i="6"/>
  <c r="BS119" i="6"/>
  <c r="V742" i="6"/>
  <c r="EJ742" i="6"/>
  <c r="DE742" i="6"/>
  <c r="DK742" i="6"/>
  <c r="DM742" i="6"/>
  <c r="DA742" i="6"/>
  <c r="AE742" i="6"/>
  <c r="DC742" i="6"/>
  <c r="AG742" i="6"/>
  <c r="DI742" i="6"/>
  <c r="DX742" i="6"/>
  <c r="ED742" i="6"/>
  <c r="BO742" i="6"/>
  <c r="BQ742" i="6"/>
  <c r="BS742" i="6"/>
  <c r="AK742" i="6"/>
  <c r="AM742" i="6"/>
  <c r="BU742" i="6"/>
  <c r="BK742" i="6"/>
  <c r="BM742" i="6"/>
  <c r="AC742" i="6"/>
  <c r="Y742" i="6"/>
  <c r="AA742" i="6"/>
  <c r="AI742" i="6"/>
  <c r="CF742" i="6"/>
  <c r="CN742" i="6"/>
  <c r="AX742" i="6"/>
  <c r="BW742" i="6"/>
  <c r="CL742" i="6"/>
  <c r="AV742" i="6"/>
  <c r="CD742" i="6" s="1"/>
  <c r="DG742" i="6"/>
  <c r="CH742" i="6"/>
  <c r="CJ742" i="6"/>
  <c r="V828" i="6"/>
  <c r="DA828" i="6"/>
  <c r="CN828" i="6"/>
  <c r="DM828" i="6"/>
  <c r="AV828" i="6"/>
  <c r="CD828" i="6" s="1"/>
  <c r="ED828" i="6"/>
  <c r="EJ828" i="6"/>
  <c r="DG828" i="6"/>
  <c r="DI828" i="6"/>
  <c r="DK828" i="6"/>
  <c r="BK828" i="6"/>
  <c r="BM828" i="6"/>
  <c r="BO828" i="6"/>
  <c r="AK828" i="6"/>
  <c r="BS828" i="6"/>
  <c r="AM828" i="6"/>
  <c r="CH828" i="6"/>
  <c r="BQ828" i="6"/>
  <c r="CJ828" i="6"/>
  <c r="CF828" i="6"/>
  <c r="AI828" i="6"/>
  <c r="DC828" i="6"/>
  <c r="DE828" i="6"/>
  <c r="Y828" i="6"/>
  <c r="AA828" i="6"/>
  <c r="DX828" i="6"/>
  <c r="AX828" i="6"/>
  <c r="AC828" i="6"/>
  <c r="AE828" i="6"/>
  <c r="AG828" i="6"/>
  <c r="CL828" i="6"/>
  <c r="BU828" i="6"/>
  <c r="BW828" i="6"/>
  <c r="V173" i="6"/>
  <c r="DX173" i="6"/>
  <c r="DI173" i="6"/>
  <c r="DK173" i="6"/>
  <c r="DE173" i="6"/>
  <c r="DG173" i="6"/>
  <c r="DM173" i="6"/>
  <c r="CH173" i="6"/>
  <c r="ED173" i="6"/>
  <c r="EJ173" i="6"/>
  <c r="CL173" i="6"/>
  <c r="CN173" i="6"/>
  <c r="BQ173" i="6"/>
  <c r="BS173" i="6"/>
  <c r="BW173" i="6"/>
  <c r="AX173" i="6"/>
  <c r="BU173" i="6"/>
  <c r="AV173" i="6"/>
  <c r="CD173" i="6" s="1"/>
  <c r="CJ173" i="6"/>
  <c r="AI173" i="6"/>
  <c r="BO173" i="6"/>
  <c r="AK173" i="6"/>
  <c r="BK173" i="6"/>
  <c r="AM173" i="6"/>
  <c r="BM173" i="6"/>
  <c r="AA173" i="6"/>
  <c r="AC173" i="6"/>
  <c r="CF173" i="6"/>
  <c r="Y173" i="6"/>
  <c r="AE173" i="6"/>
  <c r="DC173" i="6"/>
  <c r="DA173" i="6"/>
  <c r="AG173" i="6"/>
  <c r="V835" i="6"/>
  <c r="DX835" i="6"/>
  <c r="ED835" i="6"/>
  <c r="DG835" i="6"/>
  <c r="CN835" i="6"/>
  <c r="DI835" i="6"/>
  <c r="BK835" i="6"/>
  <c r="Y835" i="6"/>
  <c r="EJ835" i="6"/>
  <c r="CH835" i="6"/>
  <c r="CJ835" i="6"/>
  <c r="AV835" i="6"/>
  <c r="CD835" i="6" s="1"/>
  <c r="CL835" i="6"/>
  <c r="AX835" i="6"/>
  <c r="DE835" i="6"/>
  <c r="BQ835" i="6"/>
  <c r="DK835" i="6"/>
  <c r="BS835" i="6"/>
  <c r="DM835" i="6"/>
  <c r="BU835" i="6"/>
  <c r="BW835" i="6"/>
  <c r="CF835" i="6"/>
  <c r="AM835" i="6"/>
  <c r="BO835" i="6"/>
  <c r="BM835" i="6"/>
  <c r="DA835" i="6"/>
  <c r="DC835" i="6"/>
  <c r="AE835" i="6"/>
  <c r="AG835" i="6"/>
  <c r="AI835" i="6"/>
  <c r="AK835" i="6"/>
  <c r="AA835" i="6"/>
  <c r="AC835" i="6"/>
  <c r="V347" i="6"/>
  <c r="ED347" i="6"/>
  <c r="EJ347" i="6"/>
  <c r="DM347" i="6"/>
  <c r="AX347" i="6"/>
  <c r="AE347" i="6"/>
  <c r="DX347" i="6"/>
  <c r="AG347" i="6"/>
  <c r="DG347" i="6"/>
  <c r="CJ347" i="6"/>
  <c r="DK347" i="6"/>
  <c r="BW347" i="6"/>
  <c r="BQ347" i="6"/>
  <c r="BS347" i="6"/>
  <c r="BU347" i="6"/>
  <c r="BO347" i="6"/>
  <c r="CF347" i="6"/>
  <c r="DC347" i="6"/>
  <c r="CH347" i="6"/>
  <c r="DA347" i="6"/>
  <c r="CL347" i="6"/>
  <c r="CN347" i="6"/>
  <c r="DE347" i="6"/>
  <c r="DI347" i="6"/>
  <c r="Y347" i="6"/>
  <c r="BM347" i="6"/>
  <c r="AC347" i="6"/>
  <c r="AV347" i="6"/>
  <c r="CD347" i="6" s="1"/>
  <c r="AI347" i="6"/>
  <c r="AM347" i="6"/>
  <c r="BK347" i="6"/>
  <c r="AK347" i="6"/>
  <c r="AA347" i="6"/>
  <c r="V189" i="6"/>
  <c r="DX189" i="6"/>
  <c r="EJ189" i="6"/>
  <c r="DM189" i="6"/>
  <c r="CN189" i="6"/>
  <c r="AM189" i="6"/>
  <c r="CH189" i="6"/>
  <c r="DI189" i="6"/>
  <c r="DK189" i="6"/>
  <c r="DE189" i="6"/>
  <c r="DG189" i="6"/>
  <c r="CF189" i="6"/>
  <c r="CL189" i="6"/>
  <c r="CJ189" i="6"/>
  <c r="ED189" i="6"/>
  <c r="AA189" i="6"/>
  <c r="AG189" i="6"/>
  <c r="AC189" i="6"/>
  <c r="AI189" i="6"/>
  <c r="AK189" i="6"/>
  <c r="AE189" i="6"/>
  <c r="BO189" i="6"/>
  <c r="AV189" i="6"/>
  <c r="CD189" i="6" s="1"/>
  <c r="BS189" i="6"/>
  <c r="BU189" i="6"/>
  <c r="BW189" i="6"/>
  <c r="DA189" i="6"/>
  <c r="BK189" i="6"/>
  <c r="AX189" i="6"/>
  <c r="BQ189" i="6"/>
  <c r="BM189" i="6"/>
  <c r="DC189" i="6"/>
  <c r="Y189" i="6"/>
  <c r="V575" i="6"/>
  <c r="DC575" i="6"/>
  <c r="DX575" i="6"/>
  <c r="DE575" i="6"/>
  <c r="CN575" i="6"/>
  <c r="BK575" i="6"/>
  <c r="Y575" i="6"/>
  <c r="DM575" i="6"/>
  <c r="EJ575" i="6"/>
  <c r="CJ575" i="6"/>
  <c r="CF575" i="6"/>
  <c r="CH575" i="6"/>
  <c r="CL575" i="6"/>
  <c r="DA575" i="6"/>
  <c r="DG575" i="6"/>
  <c r="DI575" i="6"/>
  <c r="AX575" i="6"/>
  <c r="BU575" i="6"/>
  <c r="AE575" i="6"/>
  <c r="AM575" i="6"/>
  <c r="BW575" i="6"/>
  <c r="AG575" i="6"/>
  <c r="AK575" i="6"/>
  <c r="DK575" i="6"/>
  <c r="AI575" i="6"/>
  <c r="AV575" i="6"/>
  <c r="CD575" i="6" s="1"/>
  <c r="ED575" i="6"/>
  <c r="BQ575" i="6"/>
  <c r="AA575" i="6"/>
  <c r="BM575" i="6"/>
  <c r="BS575" i="6"/>
  <c r="BO575" i="6"/>
  <c r="AC575" i="6"/>
  <c r="V480" i="6"/>
  <c r="EJ480" i="6"/>
  <c r="DG480" i="6"/>
  <c r="DC480" i="6"/>
  <c r="DE480" i="6"/>
  <c r="ED480" i="6"/>
  <c r="BS480" i="6"/>
  <c r="BU480" i="6"/>
  <c r="Y480" i="6"/>
  <c r="DK480" i="6"/>
  <c r="DI480" i="6"/>
  <c r="DM480" i="6"/>
  <c r="AV480" i="6"/>
  <c r="CD480" i="6" s="1"/>
  <c r="AX480" i="6"/>
  <c r="CJ480" i="6"/>
  <c r="BM480" i="6"/>
  <c r="CL480" i="6"/>
  <c r="BO480" i="6"/>
  <c r="BW480" i="6"/>
  <c r="CN480" i="6"/>
  <c r="BQ480" i="6"/>
  <c r="BK480" i="6"/>
  <c r="DA480" i="6"/>
  <c r="DX480" i="6"/>
  <c r="AK480" i="6"/>
  <c r="AM480" i="6"/>
  <c r="CF480" i="6"/>
  <c r="AI480" i="6"/>
  <c r="CH480" i="6"/>
  <c r="AG480" i="6"/>
  <c r="AA480" i="6"/>
  <c r="AC480" i="6"/>
  <c r="AE480" i="6"/>
  <c r="V442" i="6"/>
  <c r="EJ442" i="6"/>
  <c r="DC442" i="6"/>
  <c r="CN442" i="6"/>
  <c r="AE442" i="6"/>
  <c r="AG442" i="6"/>
  <c r="ED442" i="6"/>
  <c r="DX442" i="6"/>
  <c r="DK442" i="6"/>
  <c r="BS442" i="6"/>
  <c r="BU442" i="6"/>
  <c r="BW442" i="6"/>
  <c r="AK442" i="6"/>
  <c r="DA442" i="6"/>
  <c r="AM442" i="6"/>
  <c r="DI442" i="6"/>
  <c r="DE442" i="6"/>
  <c r="DG442" i="6"/>
  <c r="DM442" i="6"/>
  <c r="AV442" i="6"/>
  <c r="CD442" i="6" s="1"/>
  <c r="AC442" i="6"/>
  <c r="AX442" i="6"/>
  <c r="CL442" i="6"/>
  <c r="Y442" i="6"/>
  <c r="CJ442" i="6"/>
  <c r="BQ442" i="6"/>
  <c r="AA442" i="6"/>
  <c r="BK442" i="6"/>
  <c r="BM442" i="6"/>
  <c r="BO442" i="6"/>
  <c r="CF442" i="6"/>
  <c r="CH442" i="6"/>
  <c r="AI442" i="6"/>
  <c r="V409" i="6"/>
  <c r="DM409" i="6"/>
  <c r="DX409" i="6"/>
  <c r="DI409" i="6"/>
  <c r="DK409" i="6"/>
  <c r="BM409" i="6"/>
  <c r="AM409" i="6"/>
  <c r="BO409" i="6"/>
  <c r="DA409" i="6"/>
  <c r="ED409" i="6"/>
  <c r="BW409" i="6"/>
  <c r="AC409" i="6"/>
  <c r="AE409" i="6"/>
  <c r="AI409" i="6"/>
  <c r="AV409" i="6"/>
  <c r="CD409" i="6" s="1"/>
  <c r="AG409" i="6"/>
  <c r="CN409" i="6"/>
  <c r="AK409" i="6"/>
  <c r="Y409" i="6"/>
  <c r="AA409" i="6"/>
  <c r="BK409" i="6"/>
  <c r="BS409" i="6"/>
  <c r="CH409" i="6"/>
  <c r="CL409" i="6"/>
  <c r="CJ409" i="6"/>
  <c r="AX409" i="6"/>
  <c r="DE409" i="6"/>
  <c r="DC409" i="6"/>
  <c r="DG409" i="6"/>
  <c r="EJ409" i="6"/>
  <c r="CF409" i="6"/>
  <c r="BU409" i="6"/>
  <c r="BQ409" i="6"/>
  <c r="V372" i="6"/>
  <c r="EJ372" i="6"/>
  <c r="DC372" i="6"/>
  <c r="DX372" i="6"/>
  <c r="ED372" i="6"/>
  <c r="DA372" i="6"/>
  <c r="CL372" i="6"/>
  <c r="CN372" i="6"/>
  <c r="BK372" i="6"/>
  <c r="AE372" i="6"/>
  <c r="BM372" i="6"/>
  <c r="AG372" i="6"/>
  <c r="DG372" i="6"/>
  <c r="DI372" i="6"/>
  <c r="DM372" i="6"/>
  <c r="BO372" i="6"/>
  <c r="BQ372" i="6"/>
  <c r="BS372" i="6"/>
  <c r="BU372" i="6"/>
  <c r="BW372" i="6"/>
  <c r="DK372" i="6"/>
  <c r="CF372" i="6"/>
  <c r="AM372" i="6"/>
  <c r="AA372" i="6"/>
  <c r="AI372" i="6"/>
  <c r="AC372" i="6"/>
  <c r="Y372" i="6"/>
  <c r="AK372" i="6"/>
  <c r="CH372" i="6"/>
  <c r="CJ372" i="6"/>
  <c r="DE372" i="6"/>
  <c r="AV372" i="6"/>
  <c r="CD372" i="6" s="1"/>
  <c r="AX372" i="6"/>
  <c r="V358" i="6"/>
  <c r="CL358" i="6"/>
  <c r="CN358" i="6"/>
  <c r="DA358" i="6"/>
  <c r="DC358" i="6"/>
  <c r="AV358" i="6"/>
  <c r="CD358" i="6" s="1"/>
  <c r="DX358" i="6"/>
  <c r="DE358" i="6"/>
  <c r="CJ358" i="6"/>
  <c r="ED358" i="6"/>
  <c r="EJ358" i="6"/>
  <c r="DI358" i="6"/>
  <c r="BO358" i="6"/>
  <c r="BQ358" i="6"/>
  <c r="BS358" i="6"/>
  <c r="AX358" i="6"/>
  <c r="CF358" i="6"/>
  <c r="CH358" i="6"/>
  <c r="DG358" i="6"/>
  <c r="DK358" i="6"/>
  <c r="BW358" i="6"/>
  <c r="Y358" i="6"/>
  <c r="DM358" i="6"/>
  <c r="AA358" i="6"/>
  <c r="AM358" i="6"/>
  <c r="BK358" i="6"/>
  <c r="AC358" i="6"/>
  <c r="AE358" i="6"/>
  <c r="AI358" i="6"/>
  <c r="AG358" i="6"/>
  <c r="BU358" i="6"/>
  <c r="BM358" i="6"/>
  <c r="AK358" i="6"/>
  <c r="V193" i="6"/>
  <c r="DX193" i="6"/>
  <c r="DI193" i="6"/>
  <c r="CL193" i="6"/>
  <c r="CN193" i="6"/>
  <c r="DK193" i="6"/>
  <c r="DM193" i="6"/>
  <c r="CJ193" i="6"/>
  <c r="DG193" i="6"/>
  <c r="BQ193" i="6"/>
  <c r="DA193" i="6"/>
  <c r="BS193" i="6"/>
  <c r="DC193" i="6"/>
  <c r="AG193" i="6"/>
  <c r="AI193" i="6"/>
  <c r="AK193" i="6"/>
  <c r="AM193" i="6"/>
  <c r="ED193" i="6"/>
  <c r="AX193" i="6"/>
  <c r="AE193" i="6"/>
  <c r="CF193" i="6"/>
  <c r="Y193" i="6"/>
  <c r="AC193" i="6"/>
  <c r="CH193" i="6"/>
  <c r="AA193" i="6"/>
  <c r="AV193" i="6"/>
  <c r="CD193" i="6" s="1"/>
  <c r="EJ193" i="6"/>
  <c r="BU193" i="6"/>
  <c r="DE193" i="6"/>
  <c r="BK193" i="6"/>
  <c r="BM193" i="6"/>
  <c r="BO193" i="6"/>
  <c r="BW193" i="6"/>
  <c r="V803" i="6"/>
  <c r="DX803" i="6"/>
  <c r="DM803" i="6"/>
  <c r="ED803" i="6"/>
  <c r="BQ803" i="6"/>
  <c r="BS803" i="6"/>
  <c r="DG803" i="6"/>
  <c r="DC803" i="6"/>
  <c r="EJ803" i="6"/>
  <c r="CF803" i="6"/>
  <c r="CH803" i="6"/>
  <c r="CJ803" i="6"/>
  <c r="CL803" i="6"/>
  <c r="AK803" i="6"/>
  <c r="AM803" i="6"/>
  <c r="DA803" i="6"/>
  <c r="CN803" i="6"/>
  <c r="DE803" i="6"/>
  <c r="DK803" i="6"/>
  <c r="AV803" i="6"/>
  <c r="CD803" i="6" s="1"/>
  <c r="DI803" i="6"/>
  <c r="AX803" i="6"/>
  <c r="AC803" i="6"/>
  <c r="AE803" i="6"/>
  <c r="AI803" i="6"/>
  <c r="BK803" i="6"/>
  <c r="BM803" i="6"/>
  <c r="BW803" i="6"/>
  <c r="BO803" i="6"/>
  <c r="Y803" i="6"/>
  <c r="BU803" i="6"/>
  <c r="AA803" i="6"/>
  <c r="AG803" i="6"/>
  <c r="V427" i="6"/>
  <c r="DM427" i="6"/>
  <c r="DX427" i="6"/>
  <c r="ED427" i="6"/>
  <c r="DE427" i="6"/>
  <c r="DG427" i="6"/>
  <c r="CL427" i="6"/>
  <c r="AX427" i="6"/>
  <c r="AE427" i="6"/>
  <c r="CN427" i="6"/>
  <c r="AG427" i="6"/>
  <c r="CJ427" i="6"/>
  <c r="EJ427" i="6"/>
  <c r="DK427" i="6"/>
  <c r="BO427" i="6"/>
  <c r="DA427" i="6"/>
  <c r="BQ427" i="6"/>
  <c r="DC427" i="6"/>
  <c r="DI427" i="6"/>
  <c r="BM427" i="6"/>
  <c r="CH427" i="6"/>
  <c r="CF427" i="6"/>
  <c r="BK427" i="6"/>
  <c r="BS427" i="6"/>
  <c r="BU427" i="6"/>
  <c r="BW427" i="6"/>
  <c r="Y427" i="6"/>
  <c r="AI427" i="6"/>
  <c r="AM427" i="6"/>
  <c r="AV427" i="6"/>
  <c r="CD427" i="6" s="1"/>
  <c r="AA427" i="6"/>
  <c r="AC427" i="6"/>
  <c r="AK427" i="6"/>
  <c r="V574" i="6"/>
  <c r="DX574" i="6"/>
  <c r="CL574" i="6"/>
  <c r="DI574" i="6"/>
  <c r="DK574" i="6"/>
  <c r="EJ574" i="6"/>
  <c r="BW574" i="6"/>
  <c r="AM574" i="6"/>
  <c r="DG574" i="6"/>
  <c r="DM574" i="6"/>
  <c r="CF574" i="6"/>
  <c r="BK574" i="6"/>
  <c r="CH574" i="6"/>
  <c r="BM574" i="6"/>
  <c r="CJ574" i="6"/>
  <c r="BO574" i="6"/>
  <c r="BQ574" i="6"/>
  <c r="BS574" i="6"/>
  <c r="DC574" i="6"/>
  <c r="DE574" i="6"/>
  <c r="AV574" i="6"/>
  <c r="CD574" i="6" s="1"/>
  <c r="AX574" i="6"/>
  <c r="ED574" i="6"/>
  <c r="AK574" i="6"/>
  <c r="BU574" i="6"/>
  <c r="AC574" i="6"/>
  <c r="AE574" i="6"/>
  <c r="AG574" i="6"/>
  <c r="AA574" i="6"/>
  <c r="DA574" i="6"/>
  <c r="CN574" i="6"/>
  <c r="Y574" i="6"/>
  <c r="AI574" i="6"/>
  <c r="V182" i="6"/>
  <c r="DC182" i="6"/>
  <c r="DK182" i="6"/>
  <c r="DA182" i="6"/>
  <c r="BU182" i="6"/>
  <c r="BW182" i="6"/>
  <c r="DE182" i="6"/>
  <c r="CF182" i="6"/>
  <c r="AE182" i="6"/>
  <c r="DI182" i="6"/>
  <c r="DG182" i="6"/>
  <c r="CH182" i="6"/>
  <c r="BK182" i="6"/>
  <c r="AG182" i="6"/>
  <c r="ED182" i="6"/>
  <c r="CN182" i="6"/>
  <c r="EJ182" i="6"/>
  <c r="DM182" i="6"/>
  <c r="AC182" i="6"/>
  <c r="AI182" i="6"/>
  <c r="DX182" i="6"/>
  <c r="CL182" i="6"/>
  <c r="BO182" i="6"/>
  <c r="BQ182" i="6"/>
  <c r="BS182" i="6"/>
  <c r="Y182" i="6"/>
  <c r="AK182" i="6"/>
  <c r="AA182" i="6"/>
  <c r="AV182" i="6"/>
  <c r="CD182" i="6" s="1"/>
  <c r="AX182" i="6"/>
  <c r="AM182" i="6"/>
  <c r="CJ182" i="6"/>
  <c r="BM182" i="6"/>
  <c r="V794" i="6"/>
  <c r="CL794" i="6"/>
  <c r="DX794" i="6"/>
  <c r="DG794" i="6"/>
  <c r="DI794" i="6"/>
  <c r="ED794" i="6"/>
  <c r="CH794" i="6"/>
  <c r="BW794" i="6"/>
  <c r="AM794" i="6"/>
  <c r="EJ794" i="6"/>
  <c r="DA794" i="6"/>
  <c r="CJ794" i="6"/>
  <c r="DE794" i="6"/>
  <c r="BM794" i="6"/>
  <c r="BO794" i="6"/>
  <c r="BQ794" i="6"/>
  <c r="BS794" i="6"/>
  <c r="BU794" i="6"/>
  <c r="AA794" i="6"/>
  <c r="AI794" i="6"/>
  <c r="DK794" i="6"/>
  <c r="DM794" i="6"/>
  <c r="AC794" i="6"/>
  <c r="AG794" i="6"/>
  <c r="DC794" i="6"/>
  <c r="AK794" i="6"/>
  <c r="AE794" i="6"/>
  <c r="CF794" i="6"/>
  <c r="CN794" i="6"/>
  <c r="Y794" i="6"/>
  <c r="AX794" i="6"/>
  <c r="BK794" i="6"/>
  <c r="AV794" i="6"/>
  <c r="CD794" i="6" s="1"/>
  <c r="V557" i="6"/>
  <c r="DG557" i="6"/>
  <c r="DI557" i="6"/>
  <c r="DC557" i="6"/>
  <c r="BU557" i="6"/>
  <c r="AX557" i="6"/>
  <c r="AE557" i="6"/>
  <c r="DE557" i="6"/>
  <c r="BW557" i="6"/>
  <c r="AG557" i="6"/>
  <c r="CL557" i="6"/>
  <c r="CH557" i="6"/>
  <c r="DX557" i="6"/>
  <c r="ED557" i="6"/>
  <c r="EJ557" i="6"/>
  <c r="CN557" i="6"/>
  <c r="AV557" i="6"/>
  <c r="CD557" i="6" s="1"/>
  <c r="DA557" i="6"/>
  <c r="BK557" i="6"/>
  <c r="BO557" i="6"/>
  <c r="BQ557" i="6"/>
  <c r="AA557" i="6"/>
  <c r="Y557" i="6"/>
  <c r="AI557" i="6"/>
  <c r="CF557" i="6"/>
  <c r="AC557" i="6"/>
  <c r="BM557" i="6"/>
  <c r="BS557" i="6"/>
  <c r="CJ557" i="6"/>
  <c r="DM557" i="6"/>
  <c r="AK557" i="6"/>
  <c r="AM557" i="6"/>
  <c r="DK557" i="6"/>
  <c r="V777" i="6"/>
  <c r="EJ777" i="6"/>
  <c r="DM777" i="6"/>
  <c r="BU777" i="6"/>
  <c r="AX777" i="6"/>
  <c r="AE777" i="6"/>
  <c r="BW777" i="6"/>
  <c r="AG777" i="6"/>
  <c r="BM777" i="6"/>
  <c r="BO777" i="6"/>
  <c r="BQ777" i="6"/>
  <c r="CJ777" i="6"/>
  <c r="CL777" i="6"/>
  <c r="DA777" i="6"/>
  <c r="CN777" i="6"/>
  <c r="DC777" i="6"/>
  <c r="AC777" i="6"/>
  <c r="DE777" i="6"/>
  <c r="DG777" i="6"/>
  <c r="Y777" i="6"/>
  <c r="AA777" i="6"/>
  <c r="AI777" i="6"/>
  <c r="AK777" i="6"/>
  <c r="DI777" i="6"/>
  <c r="CH777" i="6"/>
  <c r="BK777" i="6"/>
  <c r="DK777" i="6"/>
  <c r="CF777" i="6"/>
  <c r="DX777" i="6"/>
  <c r="AV777" i="6"/>
  <c r="CD777" i="6" s="1"/>
  <c r="AM777" i="6"/>
  <c r="BS777" i="6"/>
  <c r="ED777" i="6"/>
  <c r="V531" i="6"/>
  <c r="DI531" i="6"/>
  <c r="CH531" i="6"/>
  <c r="CN531" i="6"/>
  <c r="ED531" i="6"/>
  <c r="DX531" i="6"/>
  <c r="DE531" i="6"/>
  <c r="DM531" i="6"/>
  <c r="AG531" i="6"/>
  <c r="AI531" i="6"/>
  <c r="AM531" i="6"/>
  <c r="AK531" i="6"/>
  <c r="BS531" i="6"/>
  <c r="DA531" i="6"/>
  <c r="BK531" i="6"/>
  <c r="DK531" i="6"/>
  <c r="BQ531" i="6"/>
  <c r="DC531" i="6"/>
  <c r="BM531" i="6"/>
  <c r="DG531" i="6"/>
  <c r="BO531" i="6"/>
  <c r="Y531" i="6"/>
  <c r="CF531" i="6"/>
  <c r="AA531" i="6"/>
  <c r="EJ531" i="6"/>
  <c r="CL531" i="6"/>
  <c r="CJ531" i="6"/>
  <c r="BW531" i="6"/>
  <c r="AC531" i="6"/>
  <c r="AE531" i="6"/>
  <c r="AV531" i="6"/>
  <c r="CD531" i="6" s="1"/>
  <c r="AX531" i="6"/>
  <c r="BU531" i="6"/>
  <c r="V308" i="6"/>
  <c r="DX308" i="6"/>
  <c r="DI308" i="6"/>
  <c r="ED308" i="6"/>
  <c r="DK308" i="6"/>
  <c r="BQ308" i="6"/>
  <c r="BS308" i="6"/>
  <c r="AV308" i="6"/>
  <c r="CD308" i="6" s="1"/>
  <c r="DE308" i="6"/>
  <c r="DG308" i="6"/>
  <c r="DA308" i="6"/>
  <c r="DC308" i="6"/>
  <c r="EJ308" i="6"/>
  <c r="CF308" i="6"/>
  <c r="CH308" i="6"/>
  <c r="CJ308" i="6"/>
  <c r="AA308" i="6"/>
  <c r="BU308" i="6"/>
  <c r="AI308" i="6"/>
  <c r="DM308" i="6"/>
  <c r="BW308" i="6"/>
  <c r="AK308" i="6"/>
  <c r="BK308" i="6"/>
  <c r="AC308" i="6"/>
  <c r="AG308" i="6"/>
  <c r="BM308" i="6"/>
  <c r="AE308" i="6"/>
  <c r="BO308" i="6"/>
  <c r="CL308" i="6"/>
  <c r="AX308" i="6"/>
  <c r="CN308" i="6"/>
  <c r="Y308" i="6"/>
  <c r="AM308" i="6"/>
  <c r="V271" i="6"/>
  <c r="CH271" i="6"/>
  <c r="ED271" i="6"/>
  <c r="EJ271" i="6"/>
  <c r="BO271" i="6"/>
  <c r="DX271" i="6"/>
  <c r="BQ271" i="6"/>
  <c r="DM271" i="6"/>
  <c r="CN271" i="6"/>
  <c r="DA271" i="6"/>
  <c r="DI271" i="6"/>
  <c r="DK271" i="6"/>
  <c r="BM271" i="6"/>
  <c r="BS271" i="6"/>
  <c r="DC271" i="6"/>
  <c r="AC271" i="6"/>
  <c r="AE271" i="6"/>
  <c r="AK271" i="6"/>
  <c r="AG271" i="6"/>
  <c r="AI271" i="6"/>
  <c r="BK271" i="6"/>
  <c r="BU271" i="6"/>
  <c r="AA271" i="6"/>
  <c r="BW271" i="6"/>
  <c r="AM271" i="6"/>
  <c r="CF271" i="6"/>
  <c r="CJ271" i="6"/>
  <c r="Y271" i="6"/>
  <c r="AV271" i="6"/>
  <c r="CD271" i="6" s="1"/>
  <c r="AX271" i="6"/>
  <c r="CL271" i="6"/>
  <c r="DE271" i="6"/>
  <c r="DG271" i="6"/>
  <c r="V494" i="6"/>
  <c r="CL494" i="6"/>
  <c r="ED494" i="6"/>
  <c r="DC494" i="6"/>
  <c r="EJ494" i="6"/>
  <c r="DE494" i="6"/>
  <c r="DK494" i="6"/>
  <c r="BW494" i="6"/>
  <c r="AM494" i="6"/>
  <c r="DM494" i="6"/>
  <c r="CF494" i="6"/>
  <c r="DI494" i="6"/>
  <c r="DA494" i="6"/>
  <c r="DX494" i="6"/>
  <c r="BK494" i="6"/>
  <c r="CH494" i="6"/>
  <c r="DG494" i="6"/>
  <c r="CJ494" i="6"/>
  <c r="CN494" i="6"/>
  <c r="BS494" i="6"/>
  <c r="BM494" i="6"/>
  <c r="BU494" i="6"/>
  <c r="BO494" i="6"/>
  <c r="BQ494" i="6"/>
  <c r="AE494" i="6"/>
  <c r="AG494" i="6"/>
  <c r="AA494" i="6"/>
  <c r="Y494" i="6"/>
  <c r="AV494" i="6"/>
  <c r="CD494" i="6" s="1"/>
  <c r="AK494" i="6"/>
  <c r="AX494" i="6"/>
  <c r="AC494" i="6"/>
  <c r="AI494" i="6"/>
  <c r="V687" i="6"/>
  <c r="DM687" i="6"/>
  <c r="DX687" i="6"/>
  <c r="ED687" i="6"/>
  <c r="EJ687" i="6"/>
  <c r="DG687" i="6"/>
  <c r="DI687" i="6"/>
  <c r="AX687" i="6"/>
  <c r="AE687" i="6"/>
  <c r="AG687" i="6"/>
  <c r="CJ687" i="6"/>
  <c r="DK687" i="6"/>
  <c r="DC687" i="6"/>
  <c r="CH687" i="6"/>
  <c r="DE687" i="6"/>
  <c r="CL687" i="6"/>
  <c r="CN687" i="6"/>
  <c r="Y687" i="6"/>
  <c r="AA687" i="6"/>
  <c r="AI687" i="6"/>
  <c r="AC687" i="6"/>
  <c r="DA687" i="6"/>
  <c r="CF687" i="6"/>
  <c r="AK687" i="6"/>
  <c r="BU687" i="6"/>
  <c r="AV687" i="6"/>
  <c r="CD687" i="6" s="1"/>
  <c r="BS687" i="6"/>
  <c r="BW687" i="6"/>
  <c r="BO687" i="6"/>
  <c r="BK687" i="6"/>
  <c r="BM687" i="6"/>
  <c r="BQ687" i="6"/>
  <c r="AM687" i="6"/>
  <c r="V540" i="6"/>
  <c r="DX540" i="6"/>
  <c r="ED540" i="6"/>
  <c r="DI540" i="6"/>
  <c r="DA540" i="6"/>
  <c r="DC540" i="6"/>
  <c r="CL540" i="6"/>
  <c r="BS540" i="6"/>
  <c r="CN540" i="6"/>
  <c r="BU540" i="6"/>
  <c r="Y540" i="6"/>
  <c r="CF540" i="6"/>
  <c r="EJ540" i="6"/>
  <c r="DG540" i="6"/>
  <c r="DE540" i="6"/>
  <c r="DK540" i="6"/>
  <c r="DM540" i="6"/>
  <c r="CH540" i="6"/>
  <c r="CJ540" i="6"/>
  <c r="BM540" i="6"/>
  <c r="BO540" i="6"/>
  <c r="AA540" i="6"/>
  <c r="AE540" i="6"/>
  <c r="AV540" i="6"/>
  <c r="CD540" i="6" s="1"/>
  <c r="BQ540" i="6"/>
  <c r="AC540" i="6"/>
  <c r="BW540" i="6"/>
  <c r="AX540" i="6"/>
  <c r="AM540" i="6"/>
  <c r="AG540" i="6"/>
  <c r="AI540" i="6"/>
  <c r="AK540" i="6"/>
  <c r="BK540" i="6"/>
  <c r="V476" i="6"/>
  <c r="DX476" i="6"/>
  <c r="DG476" i="6"/>
  <c r="DE476" i="6"/>
  <c r="DI476" i="6"/>
  <c r="DK476" i="6"/>
  <c r="DM476" i="6"/>
  <c r="DC476" i="6"/>
  <c r="DA476" i="6"/>
  <c r="ED476" i="6"/>
  <c r="BO476" i="6"/>
  <c r="Y476" i="6"/>
  <c r="BQ476" i="6"/>
  <c r="AA476" i="6"/>
  <c r="AE476" i="6"/>
  <c r="BS476" i="6"/>
  <c r="AC476" i="6"/>
  <c r="BU476" i="6"/>
  <c r="BW476" i="6"/>
  <c r="EJ476" i="6"/>
  <c r="CF476" i="6"/>
  <c r="CH476" i="6"/>
  <c r="CJ476" i="6"/>
  <c r="AG476" i="6"/>
  <c r="AI476" i="6"/>
  <c r="AV476" i="6"/>
  <c r="CD476" i="6" s="1"/>
  <c r="AX476" i="6"/>
  <c r="AM476" i="6"/>
  <c r="AK476" i="6"/>
  <c r="CL476" i="6"/>
  <c r="CN476" i="6"/>
  <c r="BK476" i="6"/>
  <c r="BM476" i="6"/>
  <c r="V367" i="6"/>
  <c r="DM367" i="6"/>
  <c r="DG367" i="6"/>
  <c r="DI367" i="6"/>
  <c r="AX367" i="6"/>
  <c r="AE367" i="6"/>
  <c r="AG367" i="6"/>
  <c r="CF367" i="6"/>
  <c r="DC367" i="6"/>
  <c r="DE367" i="6"/>
  <c r="DA367" i="6"/>
  <c r="DK367" i="6"/>
  <c r="BK367" i="6"/>
  <c r="BM367" i="6"/>
  <c r="CH367" i="6"/>
  <c r="AK367" i="6"/>
  <c r="CJ367" i="6"/>
  <c r="AM367" i="6"/>
  <c r="CN367" i="6"/>
  <c r="CL367" i="6"/>
  <c r="AV367" i="6"/>
  <c r="CD367" i="6" s="1"/>
  <c r="AC367" i="6"/>
  <c r="BO367" i="6"/>
  <c r="AI367" i="6"/>
  <c r="BQ367" i="6"/>
  <c r="Y367" i="6"/>
  <c r="AA367" i="6"/>
  <c r="DX367" i="6"/>
  <c r="ED367" i="6"/>
  <c r="EJ367" i="6"/>
  <c r="BW367" i="6"/>
  <c r="BS367" i="6"/>
  <c r="BU367" i="6"/>
  <c r="V614" i="6"/>
  <c r="CL614" i="6"/>
  <c r="CN614" i="6"/>
  <c r="DA614" i="6"/>
  <c r="BW614" i="6"/>
  <c r="AM614" i="6"/>
  <c r="ED614" i="6"/>
  <c r="DM614" i="6"/>
  <c r="CF614" i="6"/>
  <c r="CH614" i="6"/>
  <c r="CJ614" i="6"/>
  <c r="DX614" i="6"/>
  <c r="BS614" i="6"/>
  <c r="AK614" i="6"/>
  <c r="EJ614" i="6"/>
  <c r="BU614" i="6"/>
  <c r="DE614" i="6"/>
  <c r="DC614" i="6"/>
  <c r="Y614" i="6"/>
  <c r="AA614" i="6"/>
  <c r="AC614" i="6"/>
  <c r="AX614" i="6"/>
  <c r="BO614" i="6"/>
  <c r="BM614" i="6"/>
  <c r="BQ614" i="6"/>
  <c r="AV614" i="6"/>
  <c r="CD614" i="6" s="1"/>
  <c r="DI614" i="6"/>
  <c r="DK614" i="6"/>
  <c r="BK614" i="6"/>
  <c r="AE614" i="6"/>
  <c r="AG614" i="6"/>
  <c r="AI614" i="6"/>
  <c r="DG614" i="6"/>
  <c r="V675" i="6"/>
  <c r="DM675" i="6"/>
  <c r="DK675" i="6"/>
  <c r="DX675" i="6"/>
  <c r="BK675" i="6"/>
  <c r="Y675" i="6"/>
  <c r="DI675" i="6"/>
  <c r="ED675" i="6"/>
  <c r="DC675" i="6"/>
  <c r="DE675" i="6"/>
  <c r="EJ675" i="6"/>
  <c r="CN675" i="6"/>
  <c r="BU675" i="6"/>
  <c r="BW675" i="6"/>
  <c r="BM675" i="6"/>
  <c r="BO675" i="6"/>
  <c r="CJ675" i="6"/>
  <c r="BQ675" i="6"/>
  <c r="AM675" i="6"/>
  <c r="DA675" i="6"/>
  <c r="CL675" i="6"/>
  <c r="BS675" i="6"/>
  <c r="DG675" i="6"/>
  <c r="CH675" i="6"/>
  <c r="AX675" i="6"/>
  <c r="AI675" i="6"/>
  <c r="AV675" i="6"/>
  <c r="CD675" i="6" s="1"/>
  <c r="AE675" i="6"/>
  <c r="AG675" i="6"/>
  <c r="AK675" i="6"/>
  <c r="CF675" i="6"/>
  <c r="AA675" i="6"/>
  <c r="AC675" i="6"/>
  <c r="V680" i="6"/>
  <c r="DI680" i="6"/>
  <c r="DK680" i="6"/>
  <c r="BS680" i="6"/>
  <c r="BU680" i="6"/>
  <c r="Y680" i="6"/>
  <c r="DC680" i="6"/>
  <c r="DA680" i="6"/>
  <c r="CH680" i="6"/>
  <c r="DX680" i="6"/>
  <c r="CL680" i="6"/>
  <c r="ED680" i="6"/>
  <c r="CN680" i="6"/>
  <c r="EJ680" i="6"/>
  <c r="AV680" i="6"/>
  <c r="CD680" i="6" s="1"/>
  <c r="AX680" i="6"/>
  <c r="DE680" i="6"/>
  <c r="BM680" i="6"/>
  <c r="AE680" i="6"/>
  <c r="AG680" i="6"/>
  <c r="BO680" i="6"/>
  <c r="BQ680" i="6"/>
  <c r="AA680" i="6"/>
  <c r="BW680" i="6"/>
  <c r="AC680" i="6"/>
  <c r="DG680" i="6"/>
  <c r="DM680" i="6"/>
  <c r="AI680" i="6"/>
  <c r="AK680" i="6"/>
  <c r="AM680" i="6"/>
  <c r="CF680" i="6"/>
  <c r="CJ680" i="6"/>
  <c r="BK680" i="6"/>
  <c r="V139" i="6"/>
  <c r="ED139" i="6"/>
  <c r="EJ139" i="6"/>
  <c r="DE139" i="6"/>
  <c r="DG139" i="6"/>
  <c r="DC139" i="6"/>
  <c r="DK139" i="6"/>
  <c r="DM139" i="6"/>
  <c r="DX139" i="6"/>
  <c r="BU139" i="6"/>
  <c r="BW139" i="6"/>
  <c r="CH139" i="6"/>
  <c r="AM139" i="6"/>
  <c r="CJ139" i="6"/>
  <c r="CL139" i="6"/>
  <c r="DI139" i="6"/>
  <c r="AV139" i="6"/>
  <c r="CD139" i="6" s="1"/>
  <c r="AA139" i="6"/>
  <c r="AK139" i="6"/>
  <c r="DA139" i="6"/>
  <c r="AX139" i="6"/>
  <c r="AC139" i="6"/>
  <c r="AI139" i="6"/>
  <c r="AE139" i="6"/>
  <c r="AG139" i="6"/>
  <c r="CN139" i="6"/>
  <c r="BK139" i="6"/>
  <c r="CF139" i="6"/>
  <c r="BM139" i="6"/>
  <c r="BS139" i="6"/>
  <c r="Y139" i="6"/>
  <c r="BO139" i="6"/>
  <c r="BQ139" i="6"/>
  <c r="V619" i="6"/>
  <c r="DE619" i="6"/>
  <c r="DA619" i="6"/>
  <c r="DM619" i="6"/>
  <c r="AM619" i="6"/>
  <c r="CF619" i="6"/>
  <c r="DG619" i="6"/>
  <c r="DX619" i="6"/>
  <c r="EJ619" i="6"/>
  <c r="CH619" i="6"/>
  <c r="CL619" i="6"/>
  <c r="CN619" i="6"/>
  <c r="BK619" i="6"/>
  <c r="BO619" i="6"/>
  <c r="BM619" i="6"/>
  <c r="BQ619" i="6"/>
  <c r="DC619" i="6"/>
  <c r="DI619" i="6"/>
  <c r="DK619" i="6"/>
  <c r="BU619" i="6"/>
  <c r="AV619" i="6"/>
  <c r="CD619" i="6" s="1"/>
  <c r="AG619" i="6"/>
  <c r="AI619" i="6"/>
  <c r="CJ619" i="6"/>
  <c r="ED619" i="6"/>
  <c r="BS619" i="6"/>
  <c r="BW619" i="6"/>
  <c r="AC619" i="6"/>
  <c r="AE619" i="6"/>
  <c r="AK619" i="6"/>
  <c r="AX619" i="6"/>
  <c r="Y619" i="6"/>
  <c r="AA619" i="6"/>
  <c r="V56" i="6"/>
  <c r="DG56" i="6"/>
  <c r="DI56" i="6"/>
  <c r="DX56" i="6"/>
  <c r="CN56" i="6"/>
  <c r="DE56" i="6"/>
  <c r="DK56" i="6"/>
  <c r="DM56" i="6"/>
  <c r="DA56" i="6"/>
  <c r="BU56" i="6"/>
  <c r="AX56" i="6"/>
  <c r="BW56" i="6"/>
  <c r="CJ56" i="6"/>
  <c r="CL56" i="6"/>
  <c r="ED56" i="6"/>
  <c r="BK56" i="6"/>
  <c r="BS56" i="6"/>
  <c r="DC56" i="6"/>
  <c r="BM56" i="6"/>
  <c r="BO56" i="6"/>
  <c r="BQ56" i="6"/>
  <c r="CH56" i="6"/>
  <c r="EJ56" i="6"/>
  <c r="AK56" i="6"/>
  <c r="AM56" i="6"/>
  <c r="AV56" i="6"/>
  <c r="CD56" i="6" s="1"/>
  <c r="AI56" i="6"/>
  <c r="CF56" i="6"/>
  <c r="AA56" i="6"/>
  <c r="AC56" i="6"/>
  <c r="AG56" i="6"/>
  <c r="AE56" i="6"/>
  <c r="Y56" i="6"/>
  <c r="V336" i="6"/>
  <c r="DX336" i="6"/>
  <c r="DG336" i="6"/>
  <c r="ED336" i="6"/>
  <c r="DA336" i="6"/>
  <c r="EJ336" i="6"/>
  <c r="CL336" i="6"/>
  <c r="DM336" i="6"/>
  <c r="DE336" i="6"/>
  <c r="BQ336" i="6"/>
  <c r="DI336" i="6"/>
  <c r="BS336" i="6"/>
  <c r="DK336" i="6"/>
  <c r="BU336" i="6"/>
  <c r="DC336" i="6"/>
  <c r="AE336" i="6"/>
  <c r="AG336" i="6"/>
  <c r="Y336" i="6"/>
  <c r="AC336" i="6"/>
  <c r="AA336" i="6"/>
  <c r="CH336" i="6"/>
  <c r="CN336" i="6"/>
  <c r="BW336" i="6"/>
  <c r="BM336" i="6"/>
  <c r="AK336" i="6"/>
  <c r="BO336" i="6"/>
  <c r="AM336" i="6"/>
  <c r="CJ336" i="6"/>
  <c r="CF336" i="6"/>
  <c r="BK336" i="6"/>
  <c r="AI336" i="6"/>
  <c r="AV336" i="6"/>
  <c r="CD336" i="6" s="1"/>
  <c r="AX336" i="6"/>
  <c r="V432" i="6"/>
  <c r="EJ432" i="6"/>
  <c r="DE432" i="6"/>
  <c r="DA432" i="6"/>
  <c r="DC432" i="6"/>
  <c r="CH432" i="6"/>
  <c r="CJ432" i="6"/>
  <c r="DG432" i="6"/>
  <c r="BK432" i="6"/>
  <c r="AE432" i="6"/>
  <c r="DI432" i="6"/>
  <c r="BM432" i="6"/>
  <c r="AG432" i="6"/>
  <c r="DX432" i="6"/>
  <c r="DM432" i="6"/>
  <c r="CF432" i="6"/>
  <c r="ED432" i="6"/>
  <c r="BO432" i="6"/>
  <c r="BQ432" i="6"/>
  <c r="BS432" i="6"/>
  <c r="AV432" i="6"/>
  <c r="CD432" i="6" s="1"/>
  <c r="AX432" i="6"/>
  <c r="DK432" i="6"/>
  <c r="BW432" i="6"/>
  <c r="CN432" i="6"/>
  <c r="AC432" i="6"/>
  <c r="BU432" i="6"/>
  <c r="AA432" i="6"/>
  <c r="AK432" i="6"/>
  <c r="AI432" i="6"/>
  <c r="AM432" i="6"/>
  <c r="CL432" i="6"/>
  <c r="Y432" i="6"/>
  <c r="V90" i="6"/>
  <c r="DK90" i="6"/>
  <c r="DM90" i="6"/>
  <c r="DC90" i="6"/>
  <c r="DE90" i="6"/>
  <c r="DX90" i="6"/>
  <c r="DG90" i="6"/>
  <c r="DI90" i="6"/>
  <c r="BQ90" i="6"/>
  <c r="BS90" i="6"/>
  <c r="Y90" i="6"/>
  <c r="ED90" i="6"/>
  <c r="CH90" i="6"/>
  <c r="EJ90" i="6"/>
  <c r="CF90" i="6"/>
  <c r="CJ90" i="6"/>
  <c r="CL90" i="6"/>
  <c r="AX90" i="6"/>
  <c r="AI90" i="6"/>
  <c r="CN90" i="6"/>
  <c r="AK90" i="6"/>
  <c r="AM90" i="6"/>
  <c r="AG90" i="6"/>
  <c r="BU90" i="6"/>
  <c r="BW90" i="6"/>
  <c r="DA90" i="6"/>
  <c r="BK90" i="6"/>
  <c r="BM90" i="6"/>
  <c r="BO90" i="6"/>
  <c r="AE90" i="6"/>
  <c r="AV90" i="6"/>
  <c r="CD90" i="6" s="1"/>
  <c r="AA90" i="6"/>
  <c r="AC90" i="6"/>
  <c r="V513" i="6"/>
  <c r="DX513" i="6"/>
  <c r="DI513" i="6"/>
  <c r="DG513" i="6"/>
  <c r="CF513" i="6"/>
  <c r="CL513" i="6"/>
  <c r="CN513" i="6"/>
  <c r="DC513" i="6"/>
  <c r="DE513" i="6"/>
  <c r="DA513" i="6"/>
  <c r="DK513" i="6"/>
  <c r="DM513" i="6"/>
  <c r="BM513" i="6"/>
  <c r="ED513" i="6"/>
  <c r="CH513" i="6"/>
  <c r="BK513" i="6"/>
  <c r="AV513" i="6"/>
  <c r="CD513" i="6" s="1"/>
  <c r="BO513" i="6"/>
  <c r="AX513" i="6"/>
  <c r="BQ513" i="6"/>
  <c r="BS513" i="6"/>
  <c r="BW513" i="6"/>
  <c r="BU513" i="6"/>
  <c r="AA513" i="6"/>
  <c r="AI513" i="6"/>
  <c r="AC513" i="6"/>
  <c r="AG513" i="6"/>
  <c r="AK513" i="6"/>
  <c r="AE513" i="6"/>
  <c r="EJ513" i="6"/>
  <c r="CJ513" i="6"/>
  <c r="Y513" i="6"/>
  <c r="AM513" i="6"/>
  <c r="V503" i="6"/>
  <c r="DX503" i="6"/>
  <c r="EJ503" i="6"/>
  <c r="BQ503" i="6"/>
  <c r="BS503" i="6"/>
  <c r="DK503" i="6"/>
  <c r="DI503" i="6"/>
  <c r="DM503" i="6"/>
  <c r="DA503" i="6"/>
  <c r="DC503" i="6"/>
  <c r="CJ503" i="6"/>
  <c r="BO503" i="6"/>
  <c r="CL503" i="6"/>
  <c r="BU503" i="6"/>
  <c r="DE503" i="6"/>
  <c r="CN503" i="6"/>
  <c r="DG503" i="6"/>
  <c r="AK503" i="6"/>
  <c r="AM503" i="6"/>
  <c r="AC503" i="6"/>
  <c r="Y503" i="6"/>
  <c r="AA503" i="6"/>
  <c r="ED503" i="6"/>
  <c r="BW503" i="6"/>
  <c r="CH503" i="6"/>
  <c r="BM503" i="6"/>
  <c r="AX503" i="6"/>
  <c r="CF503" i="6"/>
  <c r="AV503" i="6"/>
  <c r="CD503" i="6" s="1"/>
  <c r="BK503" i="6"/>
  <c r="AE503" i="6"/>
  <c r="AG503" i="6"/>
  <c r="AI503" i="6"/>
  <c r="V70" i="6"/>
  <c r="DK70" i="6"/>
  <c r="DM70" i="6"/>
  <c r="EJ70" i="6"/>
  <c r="CN70" i="6"/>
  <c r="BS70" i="6"/>
  <c r="BU70" i="6"/>
  <c r="BO70" i="6"/>
  <c r="BQ70" i="6"/>
  <c r="Y70" i="6"/>
  <c r="DA70" i="6"/>
  <c r="DE70" i="6"/>
  <c r="DX70" i="6"/>
  <c r="DG70" i="6"/>
  <c r="ED70" i="6"/>
  <c r="DI70" i="6"/>
  <c r="CF70" i="6"/>
  <c r="CH70" i="6"/>
  <c r="BK70" i="6"/>
  <c r="BM70" i="6"/>
  <c r="BW70" i="6"/>
  <c r="CJ70" i="6"/>
  <c r="AM70" i="6"/>
  <c r="CL70" i="6"/>
  <c r="DC70" i="6"/>
  <c r="AV70" i="6"/>
  <c r="CD70" i="6" s="1"/>
  <c r="AX70" i="6"/>
  <c r="AK70" i="6"/>
  <c r="AC70" i="6"/>
  <c r="AG70" i="6"/>
  <c r="AA70" i="6"/>
  <c r="AE70" i="6"/>
  <c r="AI70" i="6"/>
  <c r="V278" i="6"/>
  <c r="DX278" i="6"/>
  <c r="DM278" i="6"/>
  <c r="CF278" i="6"/>
  <c r="ED278" i="6"/>
  <c r="AV278" i="6"/>
  <c r="CD278" i="6" s="1"/>
  <c r="EJ278" i="6"/>
  <c r="DC278" i="6"/>
  <c r="DA278" i="6"/>
  <c r="CN278" i="6"/>
  <c r="DE278" i="6"/>
  <c r="BO278" i="6"/>
  <c r="BQ278" i="6"/>
  <c r="DG278" i="6"/>
  <c r="BK278" i="6"/>
  <c r="BM278" i="6"/>
  <c r="AX278" i="6"/>
  <c r="AK278" i="6"/>
  <c r="CJ278" i="6"/>
  <c r="DI278" i="6"/>
  <c r="AM278" i="6"/>
  <c r="CL278" i="6"/>
  <c r="BS278" i="6"/>
  <c r="DK278" i="6"/>
  <c r="CH278" i="6"/>
  <c r="BU278" i="6"/>
  <c r="Y278" i="6"/>
  <c r="AE278" i="6"/>
  <c r="AI278" i="6"/>
  <c r="AG278" i="6"/>
  <c r="BW278" i="6"/>
  <c r="AC278" i="6"/>
  <c r="AA278" i="6"/>
  <c r="V55" i="6"/>
  <c r="DE55" i="6"/>
  <c r="DK55" i="6"/>
  <c r="DA55" i="6"/>
  <c r="DC55" i="6"/>
  <c r="DG55" i="6"/>
  <c r="BS55" i="6"/>
  <c r="DI55" i="6"/>
  <c r="BU55" i="6"/>
  <c r="Y55" i="6"/>
  <c r="DM55" i="6"/>
  <c r="CH55" i="6"/>
  <c r="EJ55" i="6"/>
  <c r="CF55" i="6"/>
  <c r="CJ55" i="6"/>
  <c r="CL55" i="6"/>
  <c r="ED55" i="6"/>
  <c r="AG55" i="6"/>
  <c r="AA55" i="6"/>
  <c r="AV55" i="6"/>
  <c r="CD55" i="6" s="1"/>
  <c r="DX55" i="6"/>
  <c r="AC55" i="6"/>
  <c r="AE55" i="6"/>
  <c r="CN55" i="6"/>
  <c r="AX55" i="6"/>
  <c r="AI55" i="6"/>
  <c r="BK55" i="6"/>
  <c r="AM55" i="6"/>
  <c r="BM55" i="6"/>
  <c r="BO55" i="6"/>
  <c r="BQ55" i="6"/>
  <c r="BW55" i="6"/>
  <c r="AK55" i="6"/>
  <c r="V497" i="6"/>
  <c r="DI497" i="6"/>
  <c r="DK497" i="6"/>
  <c r="CN497" i="6"/>
  <c r="BU497" i="6"/>
  <c r="AX497" i="6"/>
  <c r="AE497" i="6"/>
  <c r="BW497" i="6"/>
  <c r="AG497" i="6"/>
  <c r="DG497" i="6"/>
  <c r="DA497" i="6"/>
  <c r="DC497" i="6"/>
  <c r="DE497" i="6"/>
  <c r="BK497" i="6"/>
  <c r="BM497" i="6"/>
  <c r="DX497" i="6"/>
  <c r="ED497" i="6"/>
  <c r="EJ497" i="6"/>
  <c r="AV497" i="6"/>
  <c r="CD497" i="6" s="1"/>
  <c r="BS497" i="6"/>
  <c r="BO497" i="6"/>
  <c r="BQ497" i="6"/>
  <c r="CL497" i="6"/>
  <c r="DM497" i="6"/>
  <c r="CJ497" i="6"/>
  <c r="CF497" i="6"/>
  <c r="AI497" i="6"/>
  <c r="Y497" i="6"/>
  <c r="AC497" i="6"/>
  <c r="AK497" i="6"/>
  <c r="AA497" i="6"/>
  <c r="AM497" i="6"/>
  <c r="CH497" i="6"/>
  <c r="V102" i="6"/>
  <c r="EJ102" i="6"/>
  <c r="DC102" i="6"/>
  <c r="DE102" i="6"/>
  <c r="DX102" i="6"/>
  <c r="DI102" i="6"/>
  <c r="BW102" i="6"/>
  <c r="DA102" i="6"/>
  <c r="CJ102" i="6"/>
  <c r="DG102" i="6"/>
  <c r="CL102" i="6"/>
  <c r="AE102" i="6"/>
  <c r="AG102" i="6"/>
  <c r="ED102" i="6"/>
  <c r="CF102" i="6"/>
  <c r="CH102" i="6"/>
  <c r="AV102" i="6"/>
  <c r="CD102" i="6" s="1"/>
  <c r="CN102" i="6"/>
  <c r="AX102" i="6"/>
  <c r="BK102" i="6"/>
  <c r="BM102" i="6"/>
  <c r="BS102" i="6"/>
  <c r="BO102" i="6"/>
  <c r="BQ102" i="6"/>
  <c r="BU102" i="6"/>
  <c r="DK102" i="6"/>
  <c r="DM102" i="6"/>
  <c r="AC102" i="6"/>
  <c r="AK102" i="6"/>
  <c r="AA102" i="6"/>
  <c r="Y102" i="6"/>
  <c r="AI102" i="6"/>
  <c r="AM102" i="6"/>
  <c r="V504" i="6"/>
  <c r="DG504" i="6"/>
  <c r="CL504" i="6"/>
  <c r="DM504" i="6"/>
  <c r="ED504" i="6"/>
  <c r="DI504" i="6"/>
  <c r="EJ504" i="6"/>
  <c r="DK504" i="6"/>
  <c r="AM504" i="6"/>
  <c r="DX504" i="6"/>
  <c r="DA504" i="6"/>
  <c r="AA504" i="6"/>
  <c r="DC504" i="6"/>
  <c r="Y504" i="6"/>
  <c r="DE504" i="6"/>
  <c r="BQ504" i="6"/>
  <c r="AX504" i="6"/>
  <c r="BS504" i="6"/>
  <c r="BU504" i="6"/>
  <c r="BW504" i="6"/>
  <c r="BM504" i="6"/>
  <c r="AG504" i="6"/>
  <c r="AV504" i="6"/>
  <c r="CD504" i="6" s="1"/>
  <c r="AI504" i="6"/>
  <c r="AK504" i="6"/>
  <c r="AE504" i="6"/>
  <c r="CF504" i="6"/>
  <c r="CN504" i="6"/>
  <c r="CH504" i="6"/>
  <c r="CJ504" i="6"/>
  <c r="BK504" i="6"/>
  <c r="BO504" i="6"/>
  <c r="AC504" i="6"/>
  <c r="V246" i="6"/>
  <c r="DX246" i="6"/>
  <c r="ED246" i="6"/>
  <c r="CH246" i="6"/>
  <c r="CJ246" i="6"/>
  <c r="EJ246" i="6"/>
  <c r="DE246" i="6"/>
  <c r="DG246" i="6"/>
  <c r="BS246" i="6"/>
  <c r="BU246" i="6"/>
  <c r="DA246" i="6"/>
  <c r="BQ246" i="6"/>
  <c r="BW246" i="6"/>
  <c r="AV246" i="6"/>
  <c r="CD246" i="6" s="1"/>
  <c r="AC246" i="6"/>
  <c r="AX246" i="6"/>
  <c r="CL246" i="6"/>
  <c r="CN246" i="6"/>
  <c r="CF246" i="6"/>
  <c r="Y246" i="6"/>
  <c r="AI246" i="6"/>
  <c r="BK246" i="6"/>
  <c r="AA246" i="6"/>
  <c r="AG246" i="6"/>
  <c r="AK246" i="6"/>
  <c r="BM246" i="6"/>
  <c r="AE246" i="6"/>
  <c r="BO246" i="6"/>
  <c r="DM246" i="6"/>
  <c r="AM246" i="6"/>
  <c r="DK246" i="6"/>
  <c r="DC246" i="6"/>
  <c r="DI246" i="6"/>
  <c r="V131" i="6"/>
  <c r="DI131" i="6"/>
  <c r="CH131" i="6"/>
  <c r="BQ131" i="6"/>
  <c r="EJ131" i="6"/>
  <c r="CL131" i="6"/>
  <c r="CN131" i="6"/>
  <c r="CF131" i="6"/>
  <c r="DG131" i="6"/>
  <c r="DK131" i="6"/>
  <c r="DM131" i="6"/>
  <c r="DX131" i="6"/>
  <c r="ED131" i="6"/>
  <c r="BO131" i="6"/>
  <c r="AX131" i="6"/>
  <c r="AK131" i="6"/>
  <c r="BS131" i="6"/>
  <c r="AM131" i="6"/>
  <c r="BW131" i="6"/>
  <c r="BU131" i="6"/>
  <c r="AA131" i="6"/>
  <c r="AI131" i="6"/>
  <c r="AC131" i="6"/>
  <c r="AG131" i="6"/>
  <c r="AE131" i="6"/>
  <c r="BK131" i="6"/>
  <c r="BM131" i="6"/>
  <c r="DE131" i="6"/>
  <c r="AV131" i="6"/>
  <c r="CD131" i="6" s="1"/>
  <c r="DC131" i="6"/>
  <c r="CJ131" i="6"/>
  <c r="Y131" i="6"/>
  <c r="DA131" i="6"/>
  <c r="V172" i="6"/>
  <c r="EJ172" i="6"/>
  <c r="DG172" i="6"/>
  <c r="DX172" i="6"/>
  <c r="DI172" i="6"/>
  <c r="CL172" i="6"/>
  <c r="CN172" i="6"/>
  <c r="BQ172" i="6"/>
  <c r="AE172" i="6"/>
  <c r="BS172" i="6"/>
  <c r="AG172" i="6"/>
  <c r="DE172" i="6"/>
  <c r="CF172" i="6"/>
  <c r="ED172" i="6"/>
  <c r="CH172" i="6"/>
  <c r="BO172" i="6"/>
  <c r="BU172" i="6"/>
  <c r="BK172" i="6"/>
  <c r="BM172" i="6"/>
  <c r="Y172" i="6"/>
  <c r="AI172" i="6"/>
  <c r="AV172" i="6"/>
  <c r="CD172" i="6" s="1"/>
  <c r="AA172" i="6"/>
  <c r="AX172" i="6"/>
  <c r="AC172" i="6"/>
  <c r="BW172" i="6"/>
  <c r="DA172" i="6"/>
  <c r="DK172" i="6"/>
  <c r="AM172" i="6"/>
  <c r="DM172" i="6"/>
  <c r="CJ172" i="6"/>
  <c r="AK172" i="6"/>
  <c r="DC172" i="6"/>
  <c r="V812" i="6"/>
  <c r="DX812" i="6"/>
  <c r="ED812" i="6"/>
  <c r="EJ812" i="6"/>
  <c r="BK812" i="6"/>
  <c r="AE812" i="6"/>
  <c r="BM812" i="6"/>
  <c r="AG812" i="6"/>
  <c r="DG812" i="6"/>
  <c r="CF812" i="6"/>
  <c r="CH812" i="6"/>
  <c r="BO812" i="6"/>
  <c r="AX812" i="6"/>
  <c r="BQ812" i="6"/>
  <c r="BS812" i="6"/>
  <c r="Y812" i="6"/>
  <c r="AA812" i="6"/>
  <c r="AV812" i="6"/>
  <c r="CD812" i="6" s="1"/>
  <c r="AC812" i="6"/>
  <c r="AI812" i="6"/>
  <c r="DK812" i="6"/>
  <c r="DE812" i="6"/>
  <c r="DI812" i="6"/>
  <c r="DA812" i="6"/>
  <c r="DC812" i="6"/>
  <c r="AK812" i="6"/>
  <c r="CJ812" i="6"/>
  <c r="CN812" i="6"/>
  <c r="CL812" i="6"/>
  <c r="AM812" i="6"/>
  <c r="BW812" i="6"/>
  <c r="BU812" i="6"/>
  <c r="DM812" i="6"/>
  <c r="V2" i="6"/>
  <c r="J232" i="6"/>
  <c r="T232" i="6"/>
  <c r="H232" i="6"/>
  <c r="L232" i="6"/>
  <c r="D232" i="6"/>
  <c r="R232" i="6"/>
  <c r="F232" i="6"/>
  <c r="N232" i="6"/>
  <c r="P232" i="6"/>
  <c r="L515" i="6"/>
  <c r="H515" i="6"/>
  <c r="R515" i="6"/>
  <c r="F515" i="6"/>
  <c r="N515" i="6"/>
  <c r="J515" i="6"/>
  <c r="D515" i="6"/>
  <c r="T515" i="6"/>
  <c r="P515" i="6"/>
  <c r="L84" i="6"/>
  <c r="T84" i="6"/>
  <c r="J84" i="6"/>
  <c r="F84" i="6"/>
  <c r="D84" i="6"/>
  <c r="H84" i="6"/>
  <c r="N84" i="6"/>
  <c r="P84" i="6"/>
  <c r="R84" i="6"/>
  <c r="H389" i="6"/>
  <c r="J389" i="6"/>
  <c r="N389" i="6"/>
  <c r="P389" i="6"/>
  <c r="L389" i="6"/>
  <c r="D389" i="6"/>
  <c r="F389" i="6"/>
  <c r="T389" i="6"/>
  <c r="R389" i="6"/>
  <c r="D236" i="6"/>
  <c r="J236" i="6"/>
  <c r="H236" i="6"/>
  <c r="T236" i="6"/>
  <c r="N236" i="6"/>
  <c r="R236" i="6"/>
  <c r="P236" i="6"/>
  <c r="L236" i="6"/>
  <c r="F236" i="6"/>
  <c r="D599" i="6"/>
  <c r="H599" i="6"/>
  <c r="J599" i="6"/>
  <c r="P599" i="6"/>
  <c r="R599" i="6"/>
  <c r="T599" i="6"/>
  <c r="L599" i="6"/>
  <c r="N599" i="6"/>
  <c r="F599" i="6"/>
  <c r="D291" i="6"/>
  <c r="F291" i="6"/>
  <c r="L291" i="6"/>
  <c r="P291" i="6"/>
  <c r="R291" i="6"/>
  <c r="T291" i="6"/>
  <c r="J291" i="6"/>
  <c r="H291" i="6"/>
  <c r="N291" i="6"/>
  <c r="F450" i="6"/>
  <c r="H450" i="6"/>
  <c r="P450" i="6"/>
  <c r="R450" i="6"/>
  <c r="T450" i="6"/>
  <c r="N450" i="6"/>
  <c r="D450" i="6"/>
  <c r="J450" i="6"/>
  <c r="L450" i="6"/>
  <c r="F95" i="6"/>
  <c r="H95" i="6"/>
  <c r="J95" i="6"/>
  <c r="N95" i="6"/>
  <c r="P95" i="6"/>
  <c r="D95" i="6"/>
  <c r="T95" i="6"/>
  <c r="L95" i="6"/>
  <c r="R95" i="6"/>
  <c r="D670" i="6"/>
  <c r="F670" i="6"/>
  <c r="H670" i="6"/>
  <c r="J670" i="6"/>
  <c r="L670" i="6"/>
  <c r="N670" i="6"/>
  <c r="P670" i="6"/>
  <c r="R670" i="6"/>
  <c r="T670" i="6"/>
  <c r="D631" i="6"/>
  <c r="F631" i="6"/>
  <c r="H631" i="6"/>
  <c r="J631" i="6"/>
  <c r="L631" i="6"/>
  <c r="P631" i="6"/>
  <c r="R631" i="6"/>
  <c r="T631" i="6"/>
  <c r="N631" i="6"/>
  <c r="R30" i="6"/>
  <c r="F30" i="6"/>
  <c r="N30" i="6"/>
  <c r="J30" i="6"/>
  <c r="P30" i="6"/>
  <c r="H30" i="6"/>
  <c r="L30" i="6"/>
  <c r="T30" i="6"/>
  <c r="D30" i="6"/>
  <c r="F458" i="6"/>
  <c r="H458" i="6"/>
  <c r="L458" i="6"/>
  <c r="J458" i="6"/>
  <c r="D458" i="6"/>
  <c r="P458" i="6"/>
  <c r="R458" i="6"/>
  <c r="T458" i="6"/>
  <c r="N458" i="6"/>
  <c r="L145" i="6"/>
  <c r="N145" i="6"/>
  <c r="H145" i="6"/>
  <c r="J145" i="6"/>
  <c r="R145" i="6"/>
  <c r="T145" i="6"/>
  <c r="P145" i="6"/>
  <c r="F145" i="6"/>
  <c r="D145" i="6"/>
  <c r="L313" i="6"/>
  <c r="T313" i="6"/>
  <c r="N313" i="6"/>
  <c r="P313" i="6"/>
  <c r="J313" i="6"/>
  <c r="R313" i="6"/>
  <c r="D313" i="6"/>
  <c r="F313" i="6"/>
  <c r="H313" i="6"/>
  <c r="D639" i="6"/>
  <c r="J639" i="6"/>
  <c r="H639" i="6"/>
  <c r="L639" i="6"/>
  <c r="N639" i="6"/>
  <c r="R639" i="6"/>
  <c r="P639" i="6"/>
  <c r="T639" i="6"/>
  <c r="F639" i="6"/>
  <c r="T587" i="6"/>
  <c r="N587" i="6"/>
  <c r="P587" i="6"/>
  <c r="J587" i="6"/>
  <c r="L587" i="6"/>
  <c r="D587" i="6"/>
  <c r="H587" i="6"/>
  <c r="R587" i="6"/>
  <c r="F587" i="6"/>
  <c r="D335" i="6"/>
  <c r="H335" i="6"/>
  <c r="J335" i="6"/>
  <c r="L335" i="6"/>
  <c r="P335" i="6"/>
  <c r="R335" i="6"/>
  <c r="T335" i="6"/>
  <c r="N335" i="6"/>
  <c r="F335" i="6"/>
  <c r="D484" i="6"/>
  <c r="L484" i="6"/>
  <c r="R484" i="6"/>
  <c r="T484" i="6"/>
  <c r="N484" i="6"/>
  <c r="H484" i="6"/>
  <c r="P484" i="6"/>
  <c r="F484" i="6"/>
  <c r="J484" i="6"/>
  <c r="D234" i="6"/>
  <c r="F234" i="6"/>
  <c r="N234" i="6"/>
  <c r="J234" i="6"/>
  <c r="P234" i="6"/>
  <c r="R234" i="6"/>
  <c r="T234" i="6"/>
  <c r="H234" i="6"/>
  <c r="L234" i="6"/>
  <c r="D249" i="6"/>
  <c r="F249" i="6"/>
  <c r="H249" i="6"/>
  <c r="N249" i="6"/>
  <c r="J249" i="6"/>
  <c r="P249" i="6"/>
  <c r="L249" i="6"/>
  <c r="R249" i="6"/>
  <c r="T249" i="6"/>
  <c r="D765" i="6"/>
  <c r="F765" i="6"/>
  <c r="N765" i="6"/>
  <c r="P765" i="6"/>
  <c r="R765" i="6"/>
  <c r="T765" i="6"/>
  <c r="H765" i="6"/>
  <c r="J765" i="6"/>
  <c r="L765" i="6"/>
  <c r="D136" i="6"/>
  <c r="F136" i="6"/>
  <c r="J136" i="6"/>
  <c r="H136" i="6"/>
  <c r="T136" i="6"/>
  <c r="R136" i="6"/>
  <c r="P136" i="6"/>
  <c r="L136" i="6"/>
  <c r="N136" i="6"/>
  <c r="D379" i="6"/>
  <c r="P379" i="6"/>
  <c r="F379" i="6"/>
  <c r="T379" i="6"/>
  <c r="H379" i="6"/>
  <c r="J379" i="6"/>
  <c r="L379" i="6"/>
  <c r="N379" i="6"/>
  <c r="R379" i="6"/>
  <c r="F576" i="6"/>
  <c r="D576" i="6"/>
  <c r="H576" i="6"/>
  <c r="J576" i="6"/>
  <c r="L576" i="6"/>
  <c r="N576" i="6"/>
  <c r="P576" i="6"/>
  <c r="R576" i="6"/>
  <c r="T576" i="6"/>
  <c r="H690" i="6"/>
  <c r="F690" i="6"/>
  <c r="D690" i="6"/>
  <c r="T690" i="6"/>
  <c r="J690" i="6"/>
  <c r="L690" i="6"/>
  <c r="N690" i="6"/>
  <c r="P690" i="6"/>
  <c r="R690" i="6"/>
  <c r="D231" i="6"/>
  <c r="F231" i="6"/>
  <c r="J231" i="6"/>
  <c r="T231" i="6"/>
  <c r="L231" i="6"/>
  <c r="N231" i="6"/>
  <c r="P231" i="6"/>
  <c r="H231" i="6"/>
  <c r="R231" i="6"/>
  <c r="R170" i="6"/>
  <c r="D170" i="6"/>
  <c r="J170" i="6"/>
  <c r="T170" i="6"/>
  <c r="F170" i="6"/>
  <c r="L170" i="6"/>
  <c r="P170" i="6"/>
  <c r="H170" i="6"/>
  <c r="N170" i="6"/>
  <c r="D386" i="6"/>
  <c r="F386" i="6"/>
  <c r="J386" i="6"/>
  <c r="H386" i="6"/>
  <c r="P386" i="6"/>
  <c r="R386" i="6"/>
  <c r="T386" i="6"/>
  <c r="N386" i="6"/>
  <c r="L386" i="6"/>
  <c r="T183" i="6"/>
  <c r="J183" i="6"/>
  <c r="L183" i="6"/>
  <c r="D183" i="6"/>
  <c r="H183" i="6"/>
  <c r="R183" i="6"/>
  <c r="N183" i="6"/>
  <c r="P183" i="6"/>
  <c r="F183" i="6"/>
  <c r="J729" i="6"/>
  <c r="L729" i="6"/>
  <c r="H729" i="6"/>
  <c r="T729" i="6"/>
  <c r="R729" i="6"/>
  <c r="N729" i="6"/>
  <c r="P729" i="6"/>
  <c r="D729" i="6"/>
  <c r="F729" i="6"/>
  <c r="D403" i="6"/>
  <c r="F403" i="6"/>
  <c r="P403" i="6"/>
  <c r="R403" i="6"/>
  <c r="T403" i="6"/>
  <c r="H403" i="6"/>
  <c r="N403" i="6"/>
  <c r="J403" i="6"/>
  <c r="L403" i="6"/>
  <c r="N695" i="6"/>
  <c r="H695" i="6"/>
  <c r="J695" i="6"/>
  <c r="L695" i="6"/>
  <c r="R695" i="6"/>
  <c r="T695" i="6"/>
  <c r="D695" i="6"/>
  <c r="F695" i="6"/>
  <c r="P695" i="6"/>
  <c r="L206" i="6"/>
  <c r="T206" i="6"/>
  <c r="R206" i="6"/>
  <c r="J206" i="6"/>
  <c r="N206" i="6"/>
  <c r="P206" i="6"/>
  <c r="F206" i="6"/>
  <c r="H206" i="6"/>
  <c r="D206" i="6"/>
  <c r="D130" i="6"/>
  <c r="J130" i="6"/>
  <c r="F130" i="6"/>
  <c r="H130" i="6"/>
  <c r="L130" i="6"/>
  <c r="T130" i="6"/>
  <c r="R130" i="6"/>
  <c r="P130" i="6"/>
  <c r="N130" i="6"/>
  <c r="D697" i="6"/>
  <c r="H697" i="6"/>
  <c r="F697" i="6"/>
  <c r="L697" i="6"/>
  <c r="N697" i="6"/>
  <c r="T697" i="6"/>
  <c r="R697" i="6"/>
  <c r="J697" i="6"/>
  <c r="P697" i="6"/>
  <c r="F328" i="6"/>
  <c r="J328" i="6"/>
  <c r="P328" i="6"/>
  <c r="R328" i="6"/>
  <c r="T328" i="6"/>
  <c r="D328" i="6"/>
  <c r="H328" i="6"/>
  <c r="L328" i="6"/>
  <c r="N328" i="6"/>
  <c r="F10" i="6"/>
  <c r="H10" i="6"/>
  <c r="J10" i="6"/>
  <c r="T10" i="6"/>
  <c r="D10" i="6"/>
  <c r="P10" i="6"/>
  <c r="R10" i="6"/>
  <c r="L10" i="6"/>
  <c r="N10" i="6"/>
  <c r="F123" i="6"/>
  <c r="H123" i="6"/>
  <c r="L123" i="6"/>
  <c r="J123" i="6"/>
  <c r="D123" i="6"/>
  <c r="N123" i="6"/>
  <c r="R123" i="6"/>
  <c r="T123" i="6"/>
  <c r="P123" i="6"/>
  <c r="J649" i="6"/>
  <c r="L649" i="6"/>
  <c r="N649" i="6"/>
  <c r="R649" i="6"/>
  <c r="T649" i="6"/>
  <c r="P649" i="6"/>
  <c r="H649" i="6"/>
  <c r="D649" i="6"/>
  <c r="F649" i="6"/>
  <c r="F319" i="6"/>
  <c r="D319" i="6"/>
  <c r="H319" i="6"/>
  <c r="J319" i="6"/>
  <c r="N319" i="6"/>
  <c r="P319" i="6"/>
  <c r="R319" i="6"/>
  <c r="L319" i="6"/>
  <c r="T319" i="6"/>
  <c r="F229" i="6"/>
  <c r="H229" i="6"/>
  <c r="J229" i="6"/>
  <c r="L229" i="6"/>
  <c r="N229" i="6"/>
  <c r="P229" i="6"/>
  <c r="D229" i="6"/>
  <c r="R229" i="6"/>
  <c r="T229" i="6"/>
  <c r="D321" i="6"/>
  <c r="F321" i="6"/>
  <c r="P321" i="6"/>
  <c r="R321" i="6"/>
  <c r="T321" i="6"/>
  <c r="J321" i="6"/>
  <c r="L321" i="6"/>
  <c r="N321" i="6"/>
  <c r="H321" i="6"/>
  <c r="D162" i="6"/>
  <c r="P162" i="6"/>
  <c r="T162" i="6"/>
  <c r="L162" i="6"/>
  <c r="J162" i="6"/>
  <c r="F162" i="6"/>
  <c r="R162" i="6"/>
  <c r="H162" i="6"/>
  <c r="N162" i="6"/>
  <c r="D410" i="6"/>
  <c r="J410" i="6"/>
  <c r="L410" i="6"/>
  <c r="N410" i="6"/>
  <c r="P410" i="6"/>
  <c r="R410" i="6"/>
  <c r="T410" i="6"/>
  <c r="F410" i="6"/>
  <c r="H410" i="6"/>
  <c r="N109" i="6"/>
  <c r="F109" i="6"/>
  <c r="D109" i="6"/>
  <c r="P109" i="6"/>
  <c r="R109" i="6"/>
  <c r="H109" i="6"/>
  <c r="T109" i="6"/>
  <c r="L109" i="6"/>
  <c r="J109" i="6"/>
  <c r="D502" i="6"/>
  <c r="F502" i="6"/>
  <c r="T502" i="6"/>
  <c r="L502" i="6"/>
  <c r="N502" i="6"/>
  <c r="R502" i="6"/>
  <c r="P502" i="6"/>
  <c r="J502" i="6"/>
  <c r="H502" i="6"/>
  <c r="F716" i="6"/>
  <c r="H716" i="6"/>
  <c r="J716" i="6"/>
  <c r="N716" i="6"/>
  <c r="P716" i="6"/>
  <c r="T716" i="6"/>
  <c r="D716" i="6"/>
  <c r="L716" i="6"/>
  <c r="R716" i="6"/>
  <c r="P610" i="6"/>
  <c r="R610" i="6"/>
  <c r="T610" i="6"/>
  <c r="F610" i="6"/>
  <c r="H610" i="6"/>
  <c r="D610" i="6"/>
  <c r="J610" i="6"/>
  <c r="L610" i="6"/>
  <c r="N610" i="6"/>
  <c r="J559" i="6"/>
  <c r="D559" i="6"/>
  <c r="H559" i="6"/>
  <c r="L559" i="6"/>
  <c r="N559" i="6"/>
  <c r="P559" i="6"/>
  <c r="F559" i="6"/>
  <c r="R559" i="6"/>
  <c r="T559" i="6"/>
  <c r="T821" i="6"/>
  <c r="D821" i="6"/>
  <c r="F821" i="6"/>
  <c r="H821" i="6"/>
  <c r="L821" i="6"/>
  <c r="N821" i="6"/>
  <c r="J821" i="6"/>
  <c r="P821" i="6"/>
  <c r="R821" i="6"/>
  <c r="J110" i="6"/>
  <c r="L110" i="6"/>
  <c r="N110" i="6"/>
  <c r="D110" i="6"/>
  <c r="F110" i="6"/>
  <c r="H110" i="6"/>
  <c r="P110" i="6"/>
  <c r="T110" i="6"/>
  <c r="R110" i="6"/>
  <c r="H850" i="6"/>
  <c r="J850" i="6"/>
  <c r="P850" i="6"/>
  <c r="F850" i="6"/>
  <c r="D850" i="6"/>
  <c r="L850" i="6"/>
  <c r="N850" i="6"/>
  <c r="T850" i="6"/>
  <c r="R850" i="6"/>
  <c r="H108" i="6"/>
  <c r="D108" i="6"/>
  <c r="F108" i="6"/>
  <c r="P108" i="6"/>
  <c r="L108" i="6"/>
  <c r="R108" i="6"/>
  <c r="T108" i="6"/>
  <c r="J108" i="6"/>
  <c r="N108" i="6"/>
  <c r="R544" i="6"/>
  <c r="T544" i="6"/>
  <c r="L544" i="6"/>
  <c r="N544" i="6"/>
  <c r="P544" i="6"/>
  <c r="H544" i="6"/>
  <c r="D544" i="6"/>
  <c r="F544" i="6"/>
  <c r="J544" i="6"/>
  <c r="D390" i="6"/>
  <c r="J390" i="6"/>
  <c r="L390" i="6"/>
  <c r="N390" i="6"/>
  <c r="H390" i="6"/>
  <c r="P390" i="6"/>
  <c r="R390" i="6"/>
  <c r="F390" i="6"/>
  <c r="T390" i="6"/>
  <c r="D785" i="6"/>
  <c r="J785" i="6"/>
  <c r="L785" i="6"/>
  <c r="F785" i="6"/>
  <c r="T785" i="6"/>
  <c r="H785" i="6"/>
  <c r="N785" i="6"/>
  <c r="R785" i="6"/>
  <c r="P785" i="6"/>
  <c r="R337" i="6"/>
  <c r="F337" i="6"/>
  <c r="H337" i="6"/>
  <c r="T337" i="6"/>
  <c r="D337" i="6"/>
  <c r="L337" i="6"/>
  <c r="N337" i="6"/>
  <c r="J337" i="6"/>
  <c r="P337" i="6"/>
  <c r="F827" i="6"/>
  <c r="H827" i="6"/>
  <c r="J827" i="6"/>
  <c r="R827" i="6"/>
  <c r="D827" i="6"/>
  <c r="L827" i="6"/>
  <c r="N827" i="6"/>
  <c r="P827" i="6"/>
  <c r="T827" i="6"/>
  <c r="D749" i="6"/>
  <c r="F749" i="6"/>
  <c r="L749" i="6"/>
  <c r="T749" i="6"/>
  <c r="P749" i="6"/>
  <c r="R749" i="6"/>
  <c r="N749" i="6"/>
  <c r="H749" i="6"/>
  <c r="J749" i="6"/>
  <c r="J149" i="6"/>
  <c r="L149" i="6"/>
  <c r="T149" i="6"/>
  <c r="D149" i="6"/>
  <c r="H149" i="6"/>
  <c r="N149" i="6"/>
  <c r="R149" i="6"/>
  <c r="P149" i="6"/>
  <c r="F149" i="6"/>
  <c r="D830" i="6"/>
  <c r="H830" i="6"/>
  <c r="N830" i="6"/>
  <c r="F830" i="6"/>
  <c r="J830" i="6"/>
  <c r="L830" i="6"/>
  <c r="P830" i="6"/>
  <c r="T830" i="6"/>
  <c r="R830" i="6"/>
  <c r="H444" i="6"/>
  <c r="J444" i="6"/>
  <c r="D444" i="6"/>
  <c r="F444" i="6"/>
  <c r="P444" i="6"/>
  <c r="L444" i="6"/>
  <c r="N444" i="6"/>
  <c r="R444" i="6"/>
  <c r="T444" i="6"/>
  <c r="D73" i="6"/>
  <c r="F73" i="6"/>
  <c r="H73" i="6"/>
  <c r="J73" i="6"/>
  <c r="T73" i="6"/>
  <c r="L73" i="6"/>
  <c r="N73" i="6"/>
  <c r="P73" i="6"/>
  <c r="R73" i="6"/>
  <c r="N796" i="6"/>
  <c r="P796" i="6"/>
  <c r="R796" i="6"/>
  <c r="H796" i="6"/>
  <c r="T796" i="6"/>
  <c r="J796" i="6"/>
  <c r="D796" i="6"/>
  <c r="F796" i="6"/>
  <c r="L796" i="6"/>
  <c r="T562" i="6"/>
  <c r="F562" i="6"/>
  <c r="H562" i="6"/>
  <c r="J562" i="6"/>
  <c r="N562" i="6"/>
  <c r="L562" i="6"/>
  <c r="D562" i="6"/>
  <c r="P562" i="6"/>
  <c r="R562" i="6"/>
  <c r="T844" i="6"/>
  <c r="D844" i="6"/>
  <c r="H844" i="6"/>
  <c r="F844" i="6"/>
  <c r="J844" i="6"/>
  <c r="L844" i="6"/>
  <c r="R844" i="6"/>
  <c r="N844" i="6"/>
  <c r="P844" i="6"/>
  <c r="P227" i="6"/>
  <c r="R227" i="6"/>
  <c r="L227" i="6"/>
  <c r="N227" i="6"/>
  <c r="F227" i="6"/>
  <c r="H227" i="6"/>
  <c r="T227" i="6"/>
  <c r="J227" i="6"/>
  <c r="D227" i="6"/>
  <c r="F320" i="6"/>
  <c r="L320" i="6"/>
  <c r="H320" i="6"/>
  <c r="J320" i="6"/>
  <c r="N320" i="6"/>
  <c r="P320" i="6"/>
  <c r="R320" i="6"/>
  <c r="T320" i="6"/>
  <c r="D320" i="6"/>
  <c r="D522" i="6"/>
  <c r="R522" i="6"/>
  <c r="F522" i="6"/>
  <c r="H522" i="6"/>
  <c r="J522" i="6"/>
  <c r="T522" i="6"/>
  <c r="L522" i="6"/>
  <c r="N522" i="6"/>
  <c r="P522" i="6"/>
  <c r="D829" i="6"/>
  <c r="H829" i="6"/>
  <c r="F829" i="6"/>
  <c r="J829" i="6"/>
  <c r="L829" i="6"/>
  <c r="N829" i="6"/>
  <c r="T829" i="6"/>
  <c r="R829" i="6"/>
  <c r="P829" i="6"/>
  <c r="N240" i="6"/>
  <c r="P240" i="6"/>
  <c r="R240" i="6"/>
  <c r="L240" i="6"/>
  <c r="T240" i="6"/>
  <c r="D240" i="6"/>
  <c r="F240" i="6"/>
  <c r="H240" i="6"/>
  <c r="J240" i="6"/>
  <c r="J718" i="6"/>
  <c r="L718" i="6"/>
  <c r="N718" i="6"/>
  <c r="D718" i="6"/>
  <c r="F718" i="6"/>
  <c r="R718" i="6"/>
  <c r="T718" i="6"/>
  <c r="P718" i="6"/>
  <c r="H718" i="6"/>
  <c r="N495" i="6"/>
  <c r="R495" i="6"/>
  <c r="T495" i="6"/>
  <c r="D495" i="6"/>
  <c r="H495" i="6"/>
  <c r="J495" i="6"/>
  <c r="L495" i="6"/>
  <c r="P495" i="6"/>
  <c r="F495" i="6"/>
  <c r="T402" i="6"/>
  <c r="F402" i="6"/>
  <c r="H402" i="6"/>
  <c r="J402" i="6"/>
  <c r="D402" i="6"/>
  <c r="L402" i="6"/>
  <c r="R402" i="6"/>
  <c r="N402" i="6"/>
  <c r="P402" i="6"/>
  <c r="F238" i="6"/>
  <c r="J238" i="6"/>
  <c r="L238" i="6"/>
  <c r="P238" i="6"/>
  <c r="R238" i="6"/>
  <c r="T238" i="6"/>
  <c r="N238" i="6"/>
  <c r="D238" i="6"/>
  <c r="H238" i="6"/>
  <c r="J370" i="6"/>
  <c r="L370" i="6"/>
  <c r="H370" i="6"/>
  <c r="D370" i="6"/>
  <c r="F370" i="6"/>
  <c r="P370" i="6"/>
  <c r="R370" i="6"/>
  <c r="N370" i="6"/>
  <c r="T370" i="6"/>
  <c r="P331" i="6"/>
  <c r="D331" i="6"/>
  <c r="F331" i="6"/>
  <c r="N331" i="6"/>
  <c r="H331" i="6"/>
  <c r="L331" i="6"/>
  <c r="J331" i="6"/>
  <c r="R331" i="6"/>
  <c r="T331" i="6"/>
  <c r="D138" i="6"/>
  <c r="F138" i="6"/>
  <c r="H138" i="6"/>
  <c r="R138" i="6"/>
  <c r="T138" i="6"/>
  <c r="N138" i="6"/>
  <c r="P138" i="6"/>
  <c r="J138" i="6"/>
  <c r="L138" i="6"/>
  <c r="R773" i="6"/>
  <c r="D773" i="6"/>
  <c r="F773" i="6"/>
  <c r="H773" i="6"/>
  <c r="L773" i="6"/>
  <c r="N773" i="6"/>
  <c r="J773" i="6"/>
  <c r="T773" i="6"/>
  <c r="P773" i="6"/>
  <c r="H385" i="6"/>
  <c r="J385" i="6"/>
  <c r="L385" i="6"/>
  <c r="N385" i="6"/>
  <c r="P385" i="6"/>
  <c r="T385" i="6"/>
  <c r="R385" i="6"/>
  <c r="F385" i="6"/>
  <c r="D385" i="6"/>
  <c r="R29" i="6"/>
  <c r="T29" i="6"/>
  <c r="H29" i="6"/>
  <c r="D29" i="6"/>
  <c r="J29" i="6"/>
  <c r="F29" i="6"/>
  <c r="L29" i="6"/>
  <c r="N29" i="6"/>
  <c r="P29" i="6"/>
  <c r="R384" i="6"/>
  <c r="T384" i="6"/>
  <c r="J384" i="6"/>
  <c r="L384" i="6"/>
  <c r="D384" i="6"/>
  <c r="N384" i="6"/>
  <c r="P384" i="6"/>
  <c r="H384" i="6"/>
  <c r="F384" i="6"/>
  <c r="L679" i="6"/>
  <c r="N679" i="6"/>
  <c r="D679" i="6"/>
  <c r="H679" i="6"/>
  <c r="J679" i="6"/>
  <c r="P679" i="6"/>
  <c r="F679" i="6"/>
  <c r="R679" i="6"/>
  <c r="T679" i="6"/>
  <c r="R733" i="6"/>
  <c r="T733" i="6"/>
  <c r="D733" i="6"/>
  <c r="F733" i="6"/>
  <c r="L733" i="6"/>
  <c r="P733" i="6"/>
  <c r="H733" i="6"/>
  <c r="J733" i="6"/>
  <c r="N733" i="6"/>
  <c r="D429" i="6"/>
  <c r="F429" i="6"/>
  <c r="T429" i="6"/>
  <c r="P429" i="6"/>
  <c r="R429" i="6"/>
  <c r="N429" i="6"/>
  <c r="J429" i="6"/>
  <c r="H429" i="6"/>
  <c r="L429" i="6"/>
  <c r="T326" i="6"/>
  <c r="F326" i="6"/>
  <c r="D326" i="6"/>
  <c r="H326" i="6"/>
  <c r="P326" i="6"/>
  <c r="R326" i="6"/>
  <c r="L326" i="6"/>
  <c r="J326" i="6"/>
  <c r="N326" i="6"/>
  <c r="H122" i="6"/>
  <c r="D122" i="6"/>
  <c r="T122" i="6"/>
  <c r="P122" i="6"/>
  <c r="L122" i="6"/>
  <c r="J122" i="6"/>
  <c r="F122" i="6"/>
  <c r="R122" i="6"/>
  <c r="N122" i="6"/>
  <c r="R190" i="6"/>
  <c r="P190" i="6"/>
  <c r="J190" i="6"/>
  <c r="N190" i="6"/>
  <c r="L190" i="6"/>
  <c r="D190" i="6"/>
  <c r="T190" i="6"/>
  <c r="H190" i="6"/>
  <c r="F190" i="6"/>
  <c r="N657" i="6"/>
  <c r="P657" i="6"/>
  <c r="R657" i="6"/>
  <c r="L657" i="6"/>
  <c r="T657" i="6"/>
  <c r="D657" i="6"/>
  <c r="H657" i="6"/>
  <c r="J657" i="6"/>
  <c r="F657" i="6"/>
  <c r="J820" i="6"/>
  <c r="N820" i="6"/>
  <c r="P820" i="6"/>
  <c r="D820" i="6"/>
  <c r="H820" i="6"/>
  <c r="T820" i="6"/>
  <c r="L820" i="6"/>
  <c r="F820" i="6"/>
  <c r="R820" i="6"/>
  <c r="N775" i="6"/>
  <c r="T775" i="6"/>
  <c r="J775" i="6"/>
  <c r="L775" i="6"/>
  <c r="P775" i="6"/>
  <c r="H775" i="6"/>
  <c r="R775" i="6"/>
  <c r="F775" i="6"/>
  <c r="D775" i="6"/>
  <c r="L351" i="6"/>
  <c r="N351" i="6"/>
  <c r="P351" i="6"/>
  <c r="D351" i="6"/>
  <c r="F351" i="6"/>
  <c r="H351" i="6"/>
  <c r="J351" i="6"/>
  <c r="R351" i="6"/>
  <c r="T351" i="6"/>
  <c r="H304" i="6"/>
  <c r="J304" i="6"/>
  <c r="T304" i="6"/>
  <c r="F304" i="6"/>
  <c r="D304" i="6"/>
  <c r="R304" i="6"/>
  <c r="L304" i="6"/>
  <c r="P304" i="6"/>
  <c r="N304" i="6"/>
  <c r="R725" i="6"/>
  <c r="D725" i="6"/>
  <c r="P725" i="6"/>
  <c r="H725" i="6"/>
  <c r="N725" i="6"/>
  <c r="T725" i="6"/>
  <c r="J725" i="6"/>
  <c r="L725" i="6"/>
  <c r="F725" i="6"/>
  <c r="L431" i="6"/>
  <c r="N431" i="6"/>
  <c r="P431" i="6"/>
  <c r="D431" i="6"/>
  <c r="R431" i="6"/>
  <c r="T431" i="6"/>
  <c r="J431" i="6"/>
  <c r="F431" i="6"/>
  <c r="H431" i="6"/>
  <c r="F198" i="6"/>
  <c r="H198" i="6"/>
  <c r="D198" i="6"/>
  <c r="P198" i="6"/>
  <c r="L198" i="6"/>
  <c r="N198" i="6"/>
  <c r="J198" i="6"/>
  <c r="R198" i="6"/>
  <c r="T198" i="6"/>
  <c r="T112" i="6"/>
  <c r="D112" i="6"/>
  <c r="F112" i="6"/>
  <c r="H112" i="6"/>
  <c r="J112" i="6"/>
  <c r="L112" i="6"/>
  <c r="N112" i="6"/>
  <c r="P112" i="6"/>
  <c r="R112" i="6"/>
  <c r="D831" i="6"/>
  <c r="J831" i="6"/>
  <c r="R831" i="6"/>
  <c r="P831" i="6"/>
  <c r="H831" i="6"/>
  <c r="F831" i="6"/>
  <c r="T831" i="6"/>
  <c r="L831" i="6"/>
  <c r="N831" i="6"/>
  <c r="J781" i="6"/>
  <c r="L781" i="6"/>
  <c r="P781" i="6"/>
  <c r="N781" i="6"/>
  <c r="R781" i="6"/>
  <c r="T781" i="6"/>
  <c r="F781" i="6"/>
  <c r="D781" i="6"/>
  <c r="H781" i="6"/>
  <c r="L365" i="6"/>
  <c r="N365" i="6"/>
  <c r="P365" i="6"/>
  <c r="H365" i="6"/>
  <c r="J365" i="6"/>
  <c r="D365" i="6"/>
  <c r="R365" i="6"/>
  <c r="F365" i="6"/>
  <c r="T365" i="6"/>
  <c r="P32" i="6"/>
  <c r="N32" i="6"/>
  <c r="R32" i="6"/>
  <c r="T32" i="6"/>
  <c r="F32" i="6"/>
  <c r="H32" i="6"/>
  <c r="J32" i="6"/>
  <c r="L32" i="6"/>
  <c r="D32" i="6"/>
  <c r="F257" i="6"/>
  <c r="L257" i="6"/>
  <c r="J257" i="6"/>
  <c r="D257" i="6"/>
  <c r="P257" i="6"/>
  <c r="N257" i="6"/>
  <c r="T257" i="6"/>
  <c r="R257" i="6"/>
  <c r="H257" i="6"/>
  <c r="D352" i="6"/>
  <c r="F352" i="6"/>
  <c r="H352" i="6"/>
  <c r="J352" i="6"/>
  <c r="L352" i="6"/>
  <c r="R352" i="6"/>
  <c r="T352" i="6"/>
  <c r="N352" i="6"/>
  <c r="P352" i="6"/>
  <c r="J734" i="6"/>
  <c r="D734" i="6"/>
  <c r="F734" i="6"/>
  <c r="H734" i="6"/>
  <c r="T734" i="6"/>
  <c r="R734" i="6"/>
  <c r="L734" i="6"/>
  <c r="N734" i="6"/>
  <c r="P734" i="6"/>
  <c r="N212" i="6"/>
  <c r="D212" i="6"/>
  <c r="H212" i="6"/>
  <c r="R212" i="6"/>
  <c r="T212" i="6"/>
  <c r="P212" i="6"/>
  <c r="F212" i="6"/>
  <c r="J212" i="6"/>
  <c r="L212" i="6"/>
  <c r="N652" i="6"/>
  <c r="P652" i="6"/>
  <c r="J652" i="6"/>
  <c r="D652" i="6"/>
  <c r="F652" i="6"/>
  <c r="H652" i="6"/>
  <c r="L652" i="6"/>
  <c r="R652" i="6"/>
  <c r="T652" i="6"/>
  <c r="J632" i="6"/>
  <c r="L632" i="6"/>
  <c r="P632" i="6"/>
  <c r="R632" i="6"/>
  <c r="N632" i="6"/>
  <c r="T632" i="6"/>
  <c r="D632" i="6"/>
  <c r="H632" i="6"/>
  <c r="F632" i="6"/>
  <c r="J651" i="6"/>
  <c r="L651" i="6"/>
  <c r="N651" i="6"/>
  <c r="R651" i="6"/>
  <c r="T651" i="6"/>
  <c r="H651" i="6"/>
  <c r="P651" i="6"/>
  <c r="F651" i="6"/>
  <c r="D651" i="6"/>
  <c r="H79" i="6"/>
  <c r="L79" i="6"/>
  <c r="N79" i="6"/>
  <c r="D79" i="6"/>
  <c r="P79" i="6"/>
  <c r="F79" i="6"/>
  <c r="R79" i="6"/>
  <c r="T79" i="6"/>
  <c r="J79" i="6"/>
  <c r="D247" i="6"/>
  <c r="N247" i="6"/>
  <c r="L247" i="6"/>
  <c r="T247" i="6"/>
  <c r="H247" i="6"/>
  <c r="P247" i="6"/>
  <c r="R247" i="6"/>
  <c r="J247" i="6"/>
  <c r="F247" i="6"/>
  <c r="H353" i="6"/>
  <c r="D353" i="6"/>
  <c r="F353" i="6"/>
  <c r="J353" i="6"/>
  <c r="L353" i="6"/>
  <c r="N353" i="6"/>
  <c r="R353" i="6"/>
  <c r="P353" i="6"/>
  <c r="T353" i="6"/>
  <c r="R591" i="6"/>
  <c r="T591" i="6"/>
  <c r="N591" i="6"/>
  <c r="P591" i="6"/>
  <c r="D591" i="6"/>
  <c r="L591" i="6"/>
  <c r="J591" i="6"/>
  <c r="F591" i="6"/>
  <c r="H591" i="6"/>
  <c r="D541" i="6"/>
  <c r="F541" i="6"/>
  <c r="H541" i="6"/>
  <c r="J541" i="6"/>
  <c r="L541" i="6"/>
  <c r="N541" i="6"/>
  <c r="P541" i="6"/>
  <c r="R541" i="6"/>
  <c r="T541" i="6"/>
  <c r="D757" i="6"/>
  <c r="L757" i="6"/>
  <c r="N757" i="6"/>
  <c r="P757" i="6"/>
  <c r="R757" i="6"/>
  <c r="T757" i="6"/>
  <c r="F757" i="6"/>
  <c r="J757" i="6"/>
  <c r="H757" i="6"/>
  <c r="T237" i="6"/>
  <c r="F237" i="6"/>
  <c r="H237" i="6"/>
  <c r="J237" i="6"/>
  <c r="D237" i="6"/>
  <c r="N237" i="6"/>
  <c r="R237" i="6"/>
  <c r="P237" i="6"/>
  <c r="L237" i="6"/>
  <c r="J467" i="6"/>
  <c r="L467" i="6"/>
  <c r="T467" i="6"/>
  <c r="F467" i="6"/>
  <c r="D467" i="6"/>
  <c r="H467" i="6"/>
  <c r="P467" i="6"/>
  <c r="R467" i="6"/>
  <c r="N467" i="6"/>
  <c r="D85" i="6"/>
  <c r="H85" i="6"/>
  <c r="J85" i="6"/>
  <c r="L85" i="6"/>
  <c r="N85" i="6"/>
  <c r="R85" i="6"/>
  <c r="T85" i="6"/>
  <c r="F85" i="6"/>
  <c r="P85" i="6"/>
  <c r="T45" i="6"/>
  <c r="D45" i="6"/>
  <c r="H45" i="6"/>
  <c r="F45" i="6"/>
  <c r="J45" i="6"/>
  <c r="N45" i="6"/>
  <c r="P45" i="6"/>
  <c r="L45" i="6"/>
  <c r="R45" i="6"/>
  <c r="F460" i="6"/>
  <c r="L460" i="6"/>
  <c r="H460" i="6"/>
  <c r="T460" i="6"/>
  <c r="J460" i="6"/>
  <c r="D460" i="6"/>
  <c r="R460" i="6"/>
  <c r="N460" i="6"/>
  <c r="P460" i="6"/>
  <c r="N375" i="6"/>
  <c r="L375" i="6"/>
  <c r="H375" i="6"/>
  <c r="J375" i="6"/>
  <c r="P375" i="6"/>
  <c r="T375" i="6"/>
  <c r="D375" i="6"/>
  <c r="R375" i="6"/>
  <c r="F375" i="6"/>
  <c r="D470" i="6"/>
  <c r="F470" i="6"/>
  <c r="R470" i="6"/>
  <c r="T470" i="6"/>
  <c r="L470" i="6"/>
  <c r="N470" i="6"/>
  <c r="J470" i="6"/>
  <c r="H470" i="6"/>
  <c r="P470" i="6"/>
  <c r="F537" i="6"/>
  <c r="H537" i="6"/>
  <c r="L537" i="6"/>
  <c r="D537" i="6"/>
  <c r="N537" i="6"/>
  <c r="J537" i="6"/>
  <c r="R537" i="6"/>
  <c r="T537" i="6"/>
  <c r="P537" i="6"/>
  <c r="D221" i="6"/>
  <c r="F221" i="6"/>
  <c r="H221" i="6"/>
  <c r="J221" i="6"/>
  <c r="L221" i="6"/>
  <c r="P221" i="6"/>
  <c r="R221" i="6"/>
  <c r="N221" i="6"/>
  <c r="T221" i="6"/>
  <c r="F142" i="6"/>
  <c r="N142" i="6"/>
  <c r="D142" i="6"/>
  <c r="H142" i="6"/>
  <c r="P142" i="6"/>
  <c r="J142" i="6"/>
  <c r="R142" i="6"/>
  <c r="L142" i="6"/>
  <c r="T142" i="6"/>
  <c r="D694" i="6"/>
  <c r="F694" i="6"/>
  <c r="H694" i="6"/>
  <c r="N694" i="6"/>
  <c r="J694" i="6"/>
  <c r="T694" i="6"/>
  <c r="L694" i="6"/>
  <c r="R694" i="6"/>
  <c r="P694" i="6"/>
  <c r="D744" i="6"/>
  <c r="F744" i="6"/>
  <c r="N744" i="6"/>
  <c r="R744" i="6"/>
  <c r="T744" i="6"/>
  <c r="L744" i="6"/>
  <c r="H744" i="6"/>
  <c r="P744" i="6"/>
  <c r="J744" i="6"/>
  <c r="L468" i="6"/>
  <c r="N468" i="6"/>
  <c r="H468" i="6"/>
  <c r="D468" i="6"/>
  <c r="F468" i="6"/>
  <c r="J468" i="6"/>
  <c r="P468" i="6"/>
  <c r="R468" i="6"/>
  <c r="T468" i="6"/>
  <c r="J578" i="6"/>
  <c r="L578" i="6"/>
  <c r="N578" i="6"/>
  <c r="F578" i="6"/>
  <c r="H578" i="6"/>
  <c r="P578" i="6"/>
  <c r="R578" i="6"/>
  <c r="T578" i="6"/>
  <c r="D578" i="6"/>
  <c r="D118" i="6"/>
  <c r="H118" i="6"/>
  <c r="F118" i="6"/>
  <c r="P118" i="6"/>
  <c r="L118" i="6"/>
  <c r="N118" i="6"/>
  <c r="R118" i="6"/>
  <c r="J118" i="6"/>
  <c r="T118" i="6"/>
  <c r="D848" i="6"/>
  <c r="N848" i="6"/>
  <c r="J848" i="6"/>
  <c r="L848" i="6"/>
  <c r="P848" i="6"/>
  <c r="R848" i="6"/>
  <c r="T848" i="6"/>
  <c r="F848" i="6"/>
  <c r="H848" i="6"/>
  <c r="F689" i="6"/>
  <c r="L689" i="6"/>
  <c r="N689" i="6"/>
  <c r="T689" i="6"/>
  <c r="D689" i="6"/>
  <c r="H689" i="6"/>
  <c r="R689" i="6"/>
  <c r="J689" i="6"/>
  <c r="P689" i="6"/>
  <c r="H620" i="6"/>
  <c r="D620" i="6"/>
  <c r="F620" i="6"/>
  <c r="J620" i="6"/>
  <c r="L620" i="6"/>
  <c r="T620" i="6"/>
  <c r="N620" i="6"/>
  <c r="P620" i="6"/>
  <c r="R620" i="6"/>
  <c r="L196" i="6"/>
  <c r="R196" i="6"/>
  <c r="T196" i="6"/>
  <c r="D196" i="6"/>
  <c r="F196" i="6"/>
  <c r="J196" i="6"/>
  <c r="N196" i="6"/>
  <c r="P196" i="6"/>
  <c r="H196" i="6"/>
  <c r="F129" i="6"/>
  <c r="D129" i="6"/>
  <c r="J129" i="6"/>
  <c r="N129" i="6"/>
  <c r="L129" i="6"/>
  <c r="P129" i="6"/>
  <c r="T129" i="6"/>
  <c r="R129" i="6"/>
  <c r="H129" i="6"/>
  <c r="D486" i="6"/>
  <c r="R486" i="6"/>
  <c r="F486" i="6"/>
  <c r="T486" i="6"/>
  <c r="H486" i="6"/>
  <c r="L486" i="6"/>
  <c r="J486" i="6"/>
  <c r="N486" i="6"/>
  <c r="P486" i="6"/>
  <c r="D465" i="6"/>
  <c r="F465" i="6"/>
  <c r="H465" i="6"/>
  <c r="R465" i="6"/>
  <c r="L465" i="6"/>
  <c r="P465" i="6"/>
  <c r="J465" i="6"/>
  <c r="N465" i="6"/>
  <c r="T465" i="6"/>
  <c r="L708" i="6"/>
  <c r="N708" i="6"/>
  <c r="T708" i="6"/>
  <c r="D708" i="6"/>
  <c r="J708" i="6"/>
  <c r="P708" i="6"/>
  <c r="R708" i="6"/>
  <c r="H708" i="6"/>
  <c r="F708" i="6"/>
  <c r="D790" i="6"/>
  <c r="L790" i="6"/>
  <c r="N790" i="6"/>
  <c r="P790" i="6"/>
  <c r="R790" i="6"/>
  <c r="T790" i="6"/>
  <c r="F790" i="6"/>
  <c r="J790" i="6"/>
  <c r="H790" i="6"/>
  <c r="N768" i="6"/>
  <c r="P768" i="6"/>
  <c r="J768" i="6"/>
  <c r="L768" i="6"/>
  <c r="T768" i="6"/>
  <c r="H768" i="6"/>
  <c r="D768" i="6"/>
  <c r="F768" i="6"/>
  <c r="R768" i="6"/>
  <c r="R323" i="6"/>
  <c r="L323" i="6"/>
  <c r="N323" i="6"/>
  <c r="P323" i="6"/>
  <c r="F323" i="6"/>
  <c r="T323" i="6"/>
  <c r="H323" i="6"/>
  <c r="J323" i="6"/>
  <c r="D323" i="6"/>
  <c r="D342" i="6"/>
  <c r="P342" i="6"/>
  <c r="J342" i="6"/>
  <c r="N342" i="6"/>
  <c r="L342" i="6"/>
  <c r="T342" i="6"/>
  <c r="F342" i="6"/>
  <c r="H342" i="6"/>
  <c r="R342" i="6"/>
  <c r="D288" i="6"/>
  <c r="F288" i="6"/>
  <c r="J288" i="6"/>
  <c r="L288" i="6"/>
  <c r="N288" i="6"/>
  <c r="T288" i="6"/>
  <c r="P288" i="6"/>
  <c r="R288" i="6"/>
  <c r="H288" i="6"/>
  <c r="N424" i="6"/>
  <c r="R424" i="6"/>
  <c r="T424" i="6"/>
  <c r="F424" i="6"/>
  <c r="D424" i="6"/>
  <c r="J424" i="6"/>
  <c r="H424" i="6"/>
  <c r="L424" i="6"/>
  <c r="P424" i="6"/>
  <c r="T529" i="6"/>
  <c r="P529" i="6"/>
  <c r="R529" i="6"/>
  <c r="F529" i="6"/>
  <c r="N529" i="6"/>
  <c r="D529" i="6"/>
  <c r="H529" i="6"/>
  <c r="J529" i="6"/>
  <c r="L529" i="6"/>
  <c r="D69" i="6"/>
  <c r="F69" i="6"/>
  <c r="H69" i="6"/>
  <c r="J69" i="6"/>
  <c r="L69" i="6"/>
  <c r="N69" i="6"/>
  <c r="R69" i="6"/>
  <c r="P69" i="6"/>
  <c r="T69" i="6"/>
  <c r="J408" i="6"/>
  <c r="L408" i="6"/>
  <c r="N408" i="6"/>
  <c r="P408" i="6"/>
  <c r="R408" i="6"/>
  <c r="F408" i="6"/>
  <c r="D408" i="6"/>
  <c r="H408" i="6"/>
  <c r="T408" i="6"/>
  <c r="R18" i="6"/>
  <c r="D18" i="6"/>
  <c r="L18" i="6"/>
  <c r="P18" i="6"/>
  <c r="T18" i="6"/>
  <c r="F18" i="6"/>
  <c r="J18" i="6"/>
  <c r="N18" i="6"/>
  <c r="H18" i="6"/>
  <c r="R44" i="6"/>
  <c r="T44" i="6"/>
  <c r="H44" i="6"/>
  <c r="J44" i="6"/>
  <c r="L44" i="6"/>
  <c r="N44" i="6"/>
  <c r="P44" i="6"/>
  <c r="F44" i="6"/>
  <c r="D44" i="6"/>
  <c r="N626" i="6"/>
  <c r="D626" i="6"/>
  <c r="F626" i="6"/>
  <c r="J626" i="6"/>
  <c r="P626" i="6"/>
  <c r="T626" i="6"/>
  <c r="R626" i="6"/>
  <c r="L626" i="6"/>
  <c r="H626" i="6"/>
  <c r="T273" i="6"/>
  <c r="D273" i="6"/>
  <c r="P273" i="6"/>
  <c r="F273" i="6"/>
  <c r="R273" i="6"/>
  <c r="H273" i="6"/>
  <c r="J273" i="6"/>
  <c r="L273" i="6"/>
  <c r="N273" i="6"/>
  <c r="J115" i="6"/>
  <c r="H115" i="6"/>
  <c r="F115" i="6"/>
  <c r="R115" i="6"/>
  <c r="T115" i="6"/>
  <c r="P115" i="6"/>
  <c r="D115" i="6"/>
  <c r="L115" i="6"/>
  <c r="N115" i="6"/>
  <c r="R202" i="6"/>
  <c r="D202" i="6"/>
  <c r="N202" i="6"/>
  <c r="T202" i="6"/>
  <c r="F202" i="6"/>
  <c r="H202" i="6"/>
  <c r="P202" i="6"/>
  <c r="J202" i="6"/>
  <c r="L202" i="6"/>
  <c r="H94" i="6"/>
  <c r="R94" i="6"/>
  <c r="L94" i="6"/>
  <c r="N94" i="6"/>
  <c r="D94" i="6"/>
  <c r="F94" i="6"/>
  <c r="P94" i="6"/>
  <c r="T94" i="6"/>
  <c r="J94" i="6"/>
  <c r="F776" i="6"/>
  <c r="H776" i="6"/>
  <c r="D776" i="6"/>
  <c r="L776" i="6"/>
  <c r="R776" i="6"/>
  <c r="T776" i="6"/>
  <c r="J776" i="6"/>
  <c r="N776" i="6"/>
  <c r="P776" i="6"/>
  <c r="D556" i="6"/>
  <c r="P556" i="6"/>
  <c r="R556" i="6"/>
  <c r="T556" i="6"/>
  <c r="F556" i="6"/>
  <c r="H556" i="6"/>
  <c r="N556" i="6"/>
  <c r="J556" i="6"/>
  <c r="L556" i="6"/>
  <c r="F692" i="6"/>
  <c r="H692" i="6"/>
  <c r="N692" i="6"/>
  <c r="P692" i="6"/>
  <c r="R692" i="6"/>
  <c r="T692" i="6"/>
  <c r="D692" i="6"/>
  <c r="J692" i="6"/>
  <c r="L692" i="6"/>
  <c r="D671" i="6"/>
  <c r="F671" i="6"/>
  <c r="H671" i="6"/>
  <c r="N671" i="6"/>
  <c r="P671" i="6"/>
  <c r="R671" i="6"/>
  <c r="J671" i="6"/>
  <c r="L671" i="6"/>
  <c r="T671" i="6"/>
  <c r="H399" i="6"/>
  <c r="J399" i="6"/>
  <c r="L399" i="6"/>
  <c r="D399" i="6"/>
  <c r="N399" i="6"/>
  <c r="P399" i="6"/>
  <c r="F399" i="6"/>
  <c r="T399" i="6"/>
  <c r="R399" i="6"/>
  <c r="T833" i="6"/>
  <c r="F833" i="6"/>
  <c r="D833" i="6"/>
  <c r="L833" i="6"/>
  <c r="N833" i="6"/>
  <c r="H833" i="6"/>
  <c r="J833" i="6"/>
  <c r="P833" i="6"/>
  <c r="R833" i="6"/>
  <c r="D167" i="6"/>
  <c r="F167" i="6"/>
  <c r="T167" i="6"/>
  <c r="L167" i="6"/>
  <c r="N167" i="6"/>
  <c r="J167" i="6"/>
  <c r="H167" i="6"/>
  <c r="P167" i="6"/>
  <c r="R167" i="6"/>
  <c r="N842" i="6"/>
  <c r="J842" i="6"/>
  <c r="L842" i="6"/>
  <c r="P842" i="6"/>
  <c r="F842" i="6"/>
  <c r="D842" i="6"/>
  <c r="H842" i="6"/>
  <c r="R842" i="6"/>
  <c r="T842" i="6"/>
  <c r="D286" i="6"/>
  <c r="F286" i="6"/>
  <c r="J286" i="6"/>
  <c r="L286" i="6"/>
  <c r="P286" i="6"/>
  <c r="R286" i="6"/>
  <c r="T286" i="6"/>
  <c r="H286" i="6"/>
  <c r="N286" i="6"/>
  <c r="L596" i="6"/>
  <c r="N596" i="6"/>
  <c r="P596" i="6"/>
  <c r="D596" i="6"/>
  <c r="H596" i="6"/>
  <c r="F596" i="6"/>
  <c r="J596" i="6"/>
  <c r="T596" i="6"/>
  <c r="R596" i="6"/>
  <c r="T15" i="6"/>
  <c r="P15" i="6"/>
  <c r="R15" i="6"/>
  <c r="F15" i="6"/>
  <c r="L15" i="6"/>
  <c r="H15" i="6"/>
  <c r="J15" i="6"/>
  <c r="D15" i="6"/>
  <c r="N15" i="6"/>
  <c r="D712" i="6"/>
  <c r="F712" i="6"/>
  <c r="H712" i="6"/>
  <c r="N712" i="6"/>
  <c r="P712" i="6"/>
  <c r="T712" i="6"/>
  <c r="J712" i="6"/>
  <c r="L712" i="6"/>
  <c r="R712" i="6"/>
  <c r="D683" i="6"/>
  <c r="P683" i="6"/>
  <c r="F683" i="6"/>
  <c r="H683" i="6"/>
  <c r="R683" i="6"/>
  <c r="T683" i="6"/>
  <c r="J683" i="6"/>
  <c r="L683" i="6"/>
  <c r="N683" i="6"/>
  <c r="J262" i="6"/>
  <c r="H262" i="6"/>
  <c r="D262" i="6"/>
  <c r="F262" i="6"/>
  <c r="L262" i="6"/>
  <c r="T262" i="6"/>
  <c r="R262" i="6"/>
  <c r="N262" i="6"/>
  <c r="P262" i="6"/>
  <c r="H378" i="6"/>
  <c r="D378" i="6"/>
  <c r="F378" i="6"/>
  <c r="L378" i="6"/>
  <c r="N378" i="6"/>
  <c r="J378" i="6"/>
  <c r="P378" i="6"/>
  <c r="T378" i="6"/>
  <c r="R378" i="6"/>
  <c r="F678" i="6"/>
  <c r="D678" i="6"/>
  <c r="H678" i="6"/>
  <c r="T678" i="6"/>
  <c r="L678" i="6"/>
  <c r="J678" i="6"/>
  <c r="P678" i="6"/>
  <c r="R678" i="6"/>
  <c r="N678" i="6"/>
  <c r="N521" i="6"/>
  <c r="P521" i="6"/>
  <c r="R521" i="6"/>
  <c r="T521" i="6"/>
  <c r="H521" i="6"/>
  <c r="J521" i="6"/>
  <c r="D521" i="6"/>
  <c r="L521" i="6"/>
  <c r="F521" i="6"/>
  <c r="N815" i="6"/>
  <c r="F815" i="6"/>
  <c r="H815" i="6"/>
  <c r="J815" i="6"/>
  <c r="L815" i="6"/>
  <c r="P815" i="6"/>
  <c r="R815" i="6"/>
  <c r="T815" i="6"/>
  <c r="D815" i="6"/>
  <c r="T298" i="6"/>
  <c r="J298" i="6"/>
  <c r="N298" i="6"/>
  <c r="L298" i="6"/>
  <c r="P298" i="6"/>
  <c r="F298" i="6"/>
  <c r="R298" i="6"/>
  <c r="D298" i="6"/>
  <c r="H298" i="6"/>
  <c r="T843" i="6"/>
  <c r="D843" i="6"/>
  <c r="L843" i="6"/>
  <c r="R843" i="6"/>
  <c r="P843" i="6"/>
  <c r="H843" i="6"/>
  <c r="J843" i="6"/>
  <c r="F843" i="6"/>
  <c r="N843" i="6"/>
  <c r="D538" i="6"/>
  <c r="N538" i="6"/>
  <c r="L538" i="6"/>
  <c r="H538" i="6"/>
  <c r="J538" i="6"/>
  <c r="F538" i="6"/>
  <c r="P538" i="6"/>
  <c r="R538" i="6"/>
  <c r="T538" i="6"/>
  <c r="P404" i="6"/>
  <c r="L404" i="6"/>
  <c r="N404" i="6"/>
  <c r="R404" i="6"/>
  <c r="F404" i="6"/>
  <c r="H404" i="6"/>
  <c r="J404" i="6"/>
  <c r="T404" i="6"/>
  <c r="D404" i="6"/>
  <c r="D134" i="6"/>
  <c r="R134" i="6"/>
  <c r="T134" i="6"/>
  <c r="L134" i="6"/>
  <c r="N134" i="6"/>
  <c r="H134" i="6"/>
  <c r="P134" i="6"/>
  <c r="F134" i="6"/>
  <c r="J134" i="6"/>
  <c r="N788" i="6"/>
  <c r="L788" i="6"/>
  <c r="F788" i="6"/>
  <c r="J788" i="6"/>
  <c r="T788" i="6"/>
  <c r="P788" i="6"/>
  <c r="R788" i="6"/>
  <c r="H788" i="6"/>
  <c r="D788" i="6"/>
  <c r="J194" i="6"/>
  <c r="P194" i="6"/>
  <c r="R194" i="6"/>
  <c r="F194" i="6"/>
  <c r="D194" i="6"/>
  <c r="T194" i="6"/>
  <c r="H194" i="6"/>
  <c r="N194" i="6"/>
  <c r="L194" i="6"/>
  <c r="D621" i="6"/>
  <c r="F621" i="6"/>
  <c r="H621" i="6"/>
  <c r="T621" i="6"/>
  <c r="L621" i="6"/>
  <c r="N621" i="6"/>
  <c r="R621" i="6"/>
  <c r="J621" i="6"/>
  <c r="P621" i="6"/>
  <c r="R745" i="6"/>
  <c r="T745" i="6"/>
  <c r="D745" i="6"/>
  <c r="L745" i="6"/>
  <c r="N745" i="6"/>
  <c r="H745" i="6"/>
  <c r="F745" i="6"/>
  <c r="J745" i="6"/>
  <c r="P745" i="6"/>
  <c r="D555" i="6"/>
  <c r="N555" i="6"/>
  <c r="F555" i="6"/>
  <c r="L555" i="6"/>
  <c r="T555" i="6"/>
  <c r="H555" i="6"/>
  <c r="J555" i="6"/>
  <c r="P555" i="6"/>
  <c r="R555" i="6"/>
  <c r="L604" i="6"/>
  <c r="N604" i="6"/>
  <c r="D604" i="6"/>
  <c r="F604" i="6"/>
  <c r="H604" i="6"/>
  <c r="J604" i="6"/>
  <c r="T604" i="6"/>
  <c r="P604" i="6"/>
  <c r="R604" i="6"/>
  <c r="D216" i="6"/>
  <c r="N216" i="6"/>
  <c r="F216" i="6"/>
  <c r="J216" i="6"/>
  <c r="L216" i="6"/>
  <c r="T216" i="6"/>
  <c r="P216" i="6"/>
  <c r="R216" i="6"/>
  <c r="H216" i="6"/>
  <c r="F175" i="6"/>
  <c r="H175" i="6"/>
  <c r="T175" i="6"/>
  <c r="L175" i="6"/>
  <c r="N175" i="6"/>
  <c r="D175" i="6"/>
  <c r="P175" i="6"/>
  <c r="R175" i="6"/>
  <c r="J175" i="6"/>
  <c r="D598" i="6"/>
  <c r="J598" i="6"/>
  <c r="L598" i="6"/>
  <c r="P598" i="6"/>
  <c r="N598" i="6"/>
  <c r="R598" i="6"/>
  <c r="T598" i="6"/>
  <c r="H598" i="6"/>
  <c r="F598" i="6"/>
  <c r="J22" i="6"/>
  <c r="H22" i="6"/>
  <c r="L22" i="6"/>
  <c r="N22" i="6"/>
  <c r="P22" i="6"/>
  <c r="R22" i="6"/>
  <c r="T22" i="6"/>
  <c r="F22" i="6"/>
  <c r="D22" i="6"/>
  <c r="L534" i="6"/>
  <c r="D534" i="6"/>
  <c r="F534" i="6"/>
  <c r="H534" i="6"/>
  <c r="J534" i="6"/>
  <c r="T534" i="6"/>
  <c r="N534" i="6"/>
  <c r="R534" i="6"/>
  <c r="P534" i="6"/>
  <c r="H762" i="6"/>
  <c r="D762" i="6"/>
  <c r="T762" i="6"/>
  <c r="J762" i="6"/>
  <c r="P762" i="6"/>
  <c r="L762" i="6"/>
  <c r="N762" i="6"/>
  <c r="R762" i="6"/>
  <c r="F762" i="6"/>
  <c r="J636" i="6"/>
  <c r="L636" i="6"/>
  <c r="N636" i="6"/>
  <c r="F636" i="6"/>
  <c r="H636" i="6"/>
  <c r="D636" i="6"/>
  <c r="R636" i="6"/>
  <c r="T636" i="6"/>
  <c r="P636" i="6"/>
  <c r="D474" i="6"/>
  <c r="F474" i="6"/>
  <c r="N474" i="6"/>
  <c r="P474" i="6"/>
  <c r="R474" i="6"/>
  <c r="T474" i="6"/>
  <c r="J474" i="6"/>
  <c r="H474" i="6"/>
  <c r="L474" i="6"/>
  <c r="D36" i="6"/>
  <c r="N36" i="6"/>
  <c r="P36" i="6"/>
  <c r="R36" i="6"/>
  <c r="F36" i="6"/>
  <c r="H36" i="6"/>
  <c r="J36" i="6"/>
  <c r="T36" i="6"/>
  <c r="L36" i="6"/>
  <c r="D646" i="6"/>
  <c r="F646" i="6"/>
  <c r="T646" i="6"/>
  <c r="H646" i="6"/>
  <c r="R646" i="6"/>
  <c r="J646" i="6"/>
  <c r="L646" i="6"/>
  <c r="N646" i="6"/>
  <c r="P646" i="6"/>
  <c r="F64" i="6"/>
  <c r="P64" i="6"/>
  <c r="R64" i="6"/>
  <c r="T64" i="6"/>
  <c r="D64" i="6"/>
  <c r="H64" i="6"/>
  <c r="J64" i="6"/>
  <c r="L64" i="6"/>
  <c r="N64" i="6"/>
  <c r="F297" i="6"/>
  <c r="D297" i="6"/>
  <c r="P297" i="6"/>
  <c r="T297" i="6"/>
  <c r="J297" i="6"/>
  <c r="H297" i="6"/>
  <c r="L297" i="6"/>
  <c r="R297" i="6"/>
  <c r="N297" i="6"/>
  <c r="D577" i="6"/>
  <c r="F577" i="6"/>
  <c r="P577" i="6"/>
  <c r="N577" i="6"/>
  <c r="L577" i="6"/>
  <c r="H577" i="6"/>
  <c r="J577" i="6"/>
  <c r="R577" i="6"/>
  <c r="T577" i="6"/>
  <c r="D67" i="6"/>
  <c r="F67" i="6"/>
  <c r="H67" i="6"/>
  <c r="T67" i="6"/>
  <c r="P67" i="6"/>
  <c r="R67" i="6"/>
  <c r="L67" i="6"/>
  <c r="J67" i="6"/>
  <c r="N67" i="6"/>
  <c r="N261" i="6"/>
  <c r="P261" i="6"/>
  <c r="R261" i="6"/>
  <c r="H261" i="6"/>
  <c r="T261" i="6"/>
  <c r="F261" i="6"/>
  <c r="J261" i="6"/>
  <c r="L261" i="6"/>
  <c r="D261" i="6"/>
  <c r="D552" i="6"/>
  <c r="F552" i="6"/>
  <c r="H552" i="6"/>
  <c r="J552" i="6"/>
  <c r="L552" i="6"/>
  <c r="N552" i="6"/>
  <c r="P552" i="6"/>
  <c r="R552" i="6"/>
  <c r="T552" i="6"/>
  <c r="R148" i="6"/>
  <c r="P148" i="6"/>
  <c r="L148" i="6"/>
  <c r="J148" i="6"/>
  <c r="N148" i="6"/>
  <c r="T148" i="6"/>
  <c r="D148" i="6"/>
  <c r="F148" i="6"/>
  <c r="H148" i="6"/>
  <c r="D605" i="6"/>
  <c r="F605" i="6"/>
  <c r="T605" i="6"/>
  <c r="R605" i="6"/>
  <c r="N605" i="6"/>
  <c r="P605" i="6"/>
  <c r="J605" i="6"/>
  <c r="H605" i="6"/>
  <c r="L605" i="6"/>
  <c r="J96" i="6"/>
  <c r="L96" i="6"/>
  <c r="N96" i="6"/>
  <c r="F96" i="6"/>
  <c r="H96" i="6"/>
  <c r="P96" i="6"/>
  <c r="D96" i="6"/>
  <c r="R96" i="6"/>
  <c r="T96" i="6"/>
  <c r="F445" i="6"/>
  <c r="N445" i="6"/>
  <c r="P445" i="6"/>
  <c r="D445" i="6"/>
  <c r="R445" i="6"/>
  <c r="T445" i="6"/>
  <c r="L445" i="6"/>
  <c r="H445" i="6"/>
  <c r="J445" i="6"/>
  <c r="F53" i="6"/>
  <c r="J53" i="6"/>
  <c r="L53" i="6"/>
  <c r="D53" i="6"/>
  <c r="T53" i="6"/>
  <c r="P53" i="6"/>
  <c r="H53" i="6"/>
  <c r="N53" i="6"/>
  <c r="R53" i="6"/>
  <c r="L82" i="6"/>
  <c r="N82" i="6"/>
  <c r="P82" i="6"/>
  <c r="D82" i="6"/>
  <c r="H82" i="6"/>
  <c r="J82" i="6"/>
  <c r="R82" i="6"/>
  <c r="F82" i="6"/>
  <c r="T82" i="6"/>
  <c r="F24" i="6"/>
  <c r="L24" i="6"/>
  <c r="N24" i="6"/>
  <c r="P24" i="6"/>
  <c r="T24" i="6"/>
  <c r="J24" i="6"/>
  <c r="R24" i="6"/>
  <c r="H24" i="6"/>
  <c r="D24" i="6"/>
  <c r="R105" i="6"/>
  <c r="J105" i="6"/>
  <c r="H105" i="6"/>
  <c r="L105" i="6"/>
  <c r="N105" i="6"/>
  <c r="P105" i="6"/>
  <c r="F105" i="6"/>
  <c r="D105" i="6"/>
  <c r="T105" i="6"/>
  <c r="H759" i="6"/>
  <c r="D759" i="6"/>
  <c r="J759" i="6"/>
  <c r="F759" i="6"/>
  <c r="P759" i="6"/>
  <c r="R759" i="6"/>
  <c r="T759" i="6"/>
  <c r="L759" i="6"/>
  <c r="N759" i="6"/>
  <c r="D684" i="6"/>
  <c r="H684" i="6"/>
  <c r="J684" i="6"/>
  <c r="L684" i="6"/>
  <c r="N684" i="6"/>
  <c r="F684" i="6"/>
  <c r="P684" i="6"/>
  <c r="R684" i="6"/>
  <c r="T684" i="6"/>
  <c r="T306" i="6"/>
  <c r="D306" i="6"/>
  <c r="J306" i="6"/>
  <c r="F306" i="6"/>
  <c r="H306" i="6"/>
  <c r="N306" i="6"/>
  <c r="L306" i="6"/>
  <c r="R306" i="6"/>
  <c r="P306" i="6"/>
  <c r="D25" i="6"/>
  <c r="F25" i="6"/>
  <c r="L25" i="6"/>
  <c r="H25" i="6"/>
  <c r="R25" i="6"/>
  <c r="J25" i="6"/>
  <c r="N25" i="6"/>
  <c r="P25" i="6"/>
  <c r="T25" i="6"/>
  <c r="P572" i="6"/>
  <c r="R572" i="6"/>
  <c r="T572" i="6"/>
  <c r="J572" i="6"/>
  <c r="L572" i="6"/>
  <c r="N572" i="6"/>
  <c r="F572" i="6"/>
  <c r="H572" i="6"/>
  <c r="D572" i="6"/>
  <c r="R371" i="6"/>
  <c r="T371" i="6"/>
  <c r="N371" i="6"/>
  <c r="P371" i="6"/>
  <c r="D371" i="6"/>
  <c r="F371" i="6"/>
  <c r="L371" i="6"/>
  <c r="H371" i="6"/>
  <c r="J371" i="6"/>
  <c r="D356" i="6"/>
  <c r="L356" i="6"/>
  <c r="F356" i="6"/>
  <c r="H356" i="6"/>
  <c r="J356" i="6"/>
  <c r="N356" i="6"/>
  <c r="P356" i="6"/>
  <c r="R356" i="6"/>
  <c r="T356" i="6"/>
  <c r="D305" i="6"/>
  <c r="R305" i="6"/>
  <c r="L305" i="6"/>
  <c r="H305" i="6"/>
  <c r="J305" i="6"/>
  <c r="T305" i="6"/>
  <c r="P305" i="6"/>
  <c r="N305" i="6"/>
  <c r="F305" i="6"/>
  <c r="P691" i="6"/>
  <c r="R691" i="6"/>
  <c r="T691" i="6"/>
  <c r="F691" i="6"/>
  <c r="H691" i="6"/>
  <c r="J691" i="6"/>
  <c r="L691" i="6"/>
  <c r="N691" i="6"/>
  <c r="D691" i="6"/>
  <c r="H715" i="6"/>
  <c r="J715" i="6"/>
  <c r="L715" i="6"/>
  <c r="R715" i="6"/>
  <c r="D715" i="6"/>
  <c r="F715" i="6"/>
  <c r="P715" i="6"/>
  <c r="N715" i="6"/>
  <c r="T715" i="6"/>
  <c r="P826" i="6"/>
  <c r="D826" i="6"/>
  <c r="J826" i="6"/>
  <c r="R826" i="6"/>
  <c r="N826" i="6"/>
  <c r="T826" i="6"/>
  <c r="F826" i="6"/>
  <c r="H826" i="6"/>
  <c r="L826" i="6"/>
  <c r="N735" i="6"/>
  <c r="D735" i="6"/>
  <c r="R735" i="6"/>
  <c r="T735" i="6"/>
  <c r="H735" i="6"/>
  <c r="J735" i="6"/>
  <c r="L735" i="6"/>
  <c r="P735" i="6"/>
  <c r="F735" i="6"/>
  <c r="T794" i="6"/>
  <c r="F794" i="6"/>
  <c r="H794" i="6"/>
  <c r="D794" i="6"/>
  <c r="L794" i="6"/>
  <c r="J794" i="6"/>
  <c r="N794" i="6"/>
  <c r="P794" i="6"/>
  <c r="R794" i="6"/>
  <c r="J418" i="6"/>
  <c r="L418" i="6"/>
  <c r="N418" i="6"/>
  <c r="P418" i="6"/>
  <c r="R418" i="6"/>
  <c r="T418" i="6"/>
  <c r="D418" i="6"/>
  <c r="F418" i="6"/>
  <c r="H418" i="6"/>
  <c r="D303" i="6"/>
  <c r="F303" i="6"/>
  <c r="N303" i="6"/>
  <c r="P303" i="6"/>
  <c r="R303" i="6"/>
  <c r="T303" i="6"/>
  <c r="H303" i="6"/>
  <c r="L303" i="6"/>
  <c r="J303" i="6"/>
  <c r="R341" i="6"/>
  <c r="T341" i="6"/>
  <c r="D341" i="6"/>
  <c r="F341" i="6"/>
  <c r="P341" i="6"/>
  <c r="L341" i="6"/>
  <c r="N341" i="6"/>
  <c r="J341" i="6"/>
  <c r="H341" i="6"/>
  <c r="D590" i="6"/>
  <c r="L590" i="6"/>
  <c r="N590" i="6"/>
  <c r="T590" i="6"/>
  <c r="P590" i="6"/>
  <c r="R590" i="6"/>
  <c r="F590" i="6"/>
  <c r="J590" i="6"/>
  <c r="H590" i="6"/>
  <c r="D847" i="6"/>
  <c r="H847" i="6"/>
  <c r="J847" i="6"/>
  <c r="F847" i="6"/>
  <c r="P847" i="6"/>
  <c r="L847" i="6"/>
  <c r="T847" i="6"/>
  <c r="N847" i="6"/>
  <c r="R847" i="6"/>
  <c r="H822" i="6"/>
  <c r="D822" i="6"/>
  <c r="T822" i="6"/>
  <c r="J822" i="6"/>
  <c r="L822" i="6"/>
  <c r="R822" i="6"/>
  <c r="N822" i="6"/>
  <c r="P822" i="6"/>
  <c r="F822" i="6"/>
  <c r="J343" i="6"/>
  <c r="L343" i="6"/>
  <c r="F343" i="6"/>
  <c r="D343" i="6"/>
  <c r="H343" i="6"/>
  <c r="N343" i="6"/>
  <c r="P343" i="6"/>
  <c r="R343" i="6"/>
  <c r="T343" i="6"/>
  <c r="H625" i="6"/>
  <c r="D625" i="6"/>
  <c r="R625" i="6"/>
  <c r="F625" i="6"/>
  <c r="P625" i="6"/>
  <c r="T625" i="6"/>
  <c r="J625" i="6"/>
  <c r="L625" i="6"/>
  <c r="N625" i="6"/>
  <c r="R120" i="6"/>
  <c r="D120" i="6"/>
  <c r="P120" i="6"/>
  <c r="F120" i="6"/>
  <c r="H120" i="6"/>
  <c r="T120" i="6"/>
  <c r="J120" i="6"/>
  <c r="L120" i="6"/>
  <c r="N120" i="6"/>
  <c r="D187" i="6"/>
  <c r="H187" i="6"/>
  <c r="J187" i="6"/>
  <c r="L187" i="6"/>
  <c r="R187" i="6"/>
  <c r="T187" i="6"/>
  <c r="P187" i="6"/>
  <c r="F187" i="6"/>
  <c r="N187" i="6"/>
  <c r="J77" i="6"/>
  <c r="L77" i="6"/>
  <c r="N77" i="6"/>
  <c r="R77" i="6"/>
  <c r="P77" i="6"/>
  <c r="F77" i="6"/>
  <c r="H77" i="6"/>
  <c r="D77" i="6"/>
  <c r="T77" i="6"/>
  <c r="J47" i="6"/>
  <c r="F47" i="6"/>
  <c r="D47" i="6"/>
  <c r="H47" i="6"/>
  <c r="T47" i="6"/>
  <c r="R47" i="6"/>
  <c r="L47" i="6"/>
  <c r="P47" i="6"/>
  <c r="N47" i="6"/>
  <c r="R152" i="6"/>
  <c r="J152" i="6"/>
  <c r="L152" i="6"/>
  <c r="D152" i="6"/>
  <c r="H152" i="6"/>
  <c r="F152" i="6"/>
  <c r="N152" i="6"/>
  <c r="P152" i="6"/>
  <c r="T152" i="6"/>
  <c r="D491" i="6"/>
  <c r="F491" i="6"/>
  <c r="R491" i="6"/>
  <c r="T491" i="6"/>
  <c r="P491" i="6"/>
  <c r="H491" i="6"/>
  <c r="J491" i="6"/>
  <c r="L491" i="6"/>
  <c r="N491" i="6"/>
  <c r="T159" i="6"/>
  <c r="N159" i="6"/>
  <c r="P159" i="6"/>
  <c r="R159" i="6"/>
  <c r="H159" i="6"/>
  <c r="D159" i="6"/>
  <c r="F159" i="6"/>
  <c r="J159" i="6"/>
  <c r="L159" i="6"/>
  <c r="D805" i="6"/>
  <c r="F805" i="6"/>
  <c r="R805" i="6"/>
  <c r="T805" i="6"/>
  <c r="N805" i="6"/>
  <c r="P805" i="6"/>
  <c r="H805" i="6"/>
  <c r="L805" i="6"/>
  <c r="J805" i="6"/>
  <c r="L345" i="6"/>
  <c r="N345" i="6"/>
  <c r="P345" i="6"/>
  <c r="D345" i="6"/>
  <c r="F345" i="6"/>
  <c r="J345" i="6"/>
  <c r="R345" i="6"/>
  <c r="H345" i="6"/>
  <c r="T345" i="6"/>
  <c r="D723" i="6"/>
  <c r="F723" i="6"/>
  <c r="H723" i="6"/>
  <c r="P723" i="6"/>
  <c r="T723" i="6"/>
  <c r="R723" i="6"/>
  <c r="N723" i="6"/>
  <c r="J723" i="6"/>
  <c r="L723" i="6"/>
  <c r="F441" i="6"/>
  <c r="H441" i="6"/>
  <c r="D441" i="6"/>
  <c r="J441" i="6"/>
  <c r="P441" i="6"/>
  <c r="R441" i="6"/>
  <c r="T441" i="6"/>
  <c r="L441" i="6"/>
  <c r="N441" i="6"/>
  <c r="D816" i="6"/>
  <c r="T816" i="6"/>
  <c r="F816" i="6"/>
  <c r="L816" i="6"/>
  <c r="R816" i="6"/>
  <c r="J816" i="6"/>
  <c r="N816" i="6"/>
  <c r="H816" i="6"/>
  <c r="P816" i="6"/>
  <c r="D333" i="6"/>
  <c r="F333" i="6"/>
  <c r="J333" i="6"/>
  <c r="L333" i="6"/>
  <c r="N333" i="6"/>
  <c r="T333" i="6"/>
  <c r="P333" i="6"/>
  <c r="R333" i="6"/>
  <c r="H333" i="6"/>
  <c r="D166" i="6"/>
  <c r="F166" i="6"/>
  <c r="N166" i="6"/>
  <c r="P166" i="6"/>
  <c r="R166" i="6"/>
  <c r="J166" i="6"/>
  <c r="T166" i="6"/>
  <c r="H166" i="6"/>
  <c r="L166" i="6"/>
  <c r="D527" i="6"/>
  <c r="N527" i="6"/>
  <c r="T527" i="6"/>
  <c r="L527" i="6"/>
  <c r="P527" i="6"/>
  <c r="R527" i="6"/>
  <c r="H527" i="6"/>
  <c r="F527" i="6"/>
  <c r="J527" i="6"/>
  <c r="N839" i="6"/>
  <c r="T839" i="6"/>
  <c r="H839" i="6"/>
  <c r="L839" i="6"/>
  <c r="J839" i="6"/>
  <c r="F839" i="6"/>
  <c r="P839" i="6"/>
  <c r="R839" i="6"/>
  <c r="D839" i="6"/>
  <c r="D144" i="6"/>
  <c r="H144" i="6"/>
  <c r="J144" i="6"/>
  <c r="N144" i="6"/>
  <c r="L144" i="6"/>
  <c r="P144" i="6"/>
  <c r="T144" i="6"/>
  <c r="R144" i="6"/>
  <c r="F144" i="6"/>
  <c r="T16" i="6"/>
  <c r="H16" i="6"/>
  <c r="L16" i="6"/>
  <c r="D16" i="6"/>
  <c r="F16" i="6"/>
  <c r="J16" i="6"/>
  <c r="N16" i="6"/>
  <c r="P16" i="6"/>
  <c r="R16" i="6"/>
  <c r="N546" i="6"/>
  <c r="D546" i="6"/>
  <c r="T546" i="6"/>
  <c r="F546" i="6"/>
  <c r="H546" i="6"/>
  <c r="P546" i="6"/>
  <c r="L546" i="6"/>
  <c r="J546" i="6"/>
  <c r="R546" i="6"/>
  <c r="F797" i="6"/>
  <c r="D797" i="6"/>
  <c r="H797" i="6"/>
  <c r="L797" i="6"/>
  <c r="P797" i="6"/>
  <c r="J797" i="6"/>
  <c r="R797" i="6"/>
  <c r="T797" i="6"/>
  <c r="N797" i="6"/>
  <c r="F6" i="6"/>
  <c r="L6" i="6"/>
  <c r="H6" i="6"/>
  <c r="N6" i="6"/>
  <c r="J6" i="6"/>
  <c r="D6" i="6"/>
  <c r="R6" i="6"/>
  <c r="T6" i="6"/>
  <c r="P6" i="6"/>
  <c r="P514" i="6"/>
  <c r="R514" i="6"/>
  <c r="T514" i="6"/>
  <c r="D514" i="6"/>
  <c r="F514" i="6"/>
  <c r="J514" i="6"/>
  <c r="L514" i="6"/>
  <c r="N514" i="6"/>
  <c r="H514" i="6"/>
  <c r="H376" i="6"/>
  <c r="J376" i="6"/>
  <c r="D376" i="6"/>
  <c r="F376" i="6"/>
  <c r="L376" i="6"/>
  <c r="N376" i="6"/>
  <c r="R376" i="6"/>
  <c r="T376" i="6"/>
  <c r="P376" i="6"/>
  <c r="J808" i="6"/>
  <c r="L808" i="6"/>
  <c r="T808" i="6"/>
  <c r="N808" i="6"/>
  <c r="F808" i="6"/>
  <c r="D808" i="6"/>
  <c r="H808" i="6"/>
  <c r="P808" i="6"/>
  <c r="R808" i="6"/>
  <c r="D545" i="6"/>
  <c r="F545" i="6"/>
  <c r="T545" i="6"/>
  <c r="R545" i="6"/>
  <c r="P545" i="6"/>
  <c r="H545" i="6"/>
  <c r="J545" i="6"/>
  <c r="L545" i="6"/>
  <c r="N545" i="6"/>
  <c r="D83" i="6"/>
  <c r="F83" i="6"/>
  <c r="R83" i="6"/>
  <c r="N83" i="6"/>
  <c r="H83" i="6"/>
  <c r="L83" i="6"/>
  <c r="P83" i="6"/>
  <c r="J83" i="6"/>
  <c r="T83" i="6"/>
  <c r="F767" i="6"/>
  <c r="H767" i="6"/>
  <c r="J767" i="6"/>
  <c r="R767" i="6"/>
  <c r="L767" i="6"/>
  <c r="D767" i="6"/>
  <c r="N767" i="6"/>
  <c r="P767" i="6"/>
  <c r="T767" i="6"/>
  <c r="J492" i="6"/>
  <c r="F492" i="6"/>
  <c r="D492" i="6"/>
  <c r="P492" i="6"/>
  <c r="R492" i="6"/>
  <c r="H492" i="6"/>
  <c r="N492" i="6"/>
  <c r="T492" i="6"/>
  <c r="L492" i="6"/>
  <c r="R146" i="6"/>
  <c r="T146" i="6"/>
  <c r="L146" i="6"/>
  <c r="D146" i="6"/>
  <c r="H146" i="6"/>
  <c r="P146" i="6"/>
  <c r="F146" i="6"/>
  <c r="J146" i="6"/>
  <c r="N146" i="6"/>
  <c r="P724" i="6"/>
  <c r="T724" i="6"/>
  <c r="D724" i="6"/>
  <c r="F724" i="6"/>
  <c r="H724" i="6"/>
  <c r="J724" i="6"/>
  <c r="L724" i="6"/>
  <c r="N724" i="6"/>
  <c r="R724" i="6"/>
  <c r="J435" i="6"/>
  <c r="L435" i="6"/>
  <c r="P435" i="6"/>
  <c r="R435" i="6"/>
  <c r="T435" i="6"/>
  <c r="F435" i="6"/>
  <c r="H435" i="6"/>
  <c r="N435" i="6"/>
  <c r="D435" i="6"/>
  <c r="D179" i="6"/>
  <c r="H179" i="6"/>
  <c r="J179" i="6"/>
  <c r="F179" i="6"/>
  <c r="N179" i="6"/>
  <c r="P179" i="6"/>
  <c r="L179" i="6"/>
  <c r="T179" i="6"/>
  <c r="R179" i="6"/>
  <c r="H111" i="6"/>
  <c r="J111" i="6"/>
  <c r="P111" i="6"/>
  <c r="N111" i="6"/>
  <c r="F111" i="6"/>
  <c r="D111" i="6"/>
  <c r="R111" i="6"/>
  <c r="T111" i="6"/>
  <c r="L111" i="6"/>
  <c r="R219" i="6"/>
  <c r="T219" i="6"/>
  <c r="D219" i="6"/>
  <c r="P219" i="6"/>
  <c r="H219" i="6"/>
  <c r="F219" i="6"/>
  <c r="L219" i="6"/>
  <c r="N219" i="6"/>
  <c r="J219" i="6"/>
  <c r="L392" i="6"/>
  <c r="N392" i="6"/>
  <c r="P392" i="6"/>
  <c r="R392" i="6"/>
  <c r="T392" i="6"/>
  <c r="H392" i="6"/>
  <c r="D392" i="6"/>
  <c r="F392" i="6"/>
  <c r="J392" i="6"/>
  <c r="D182" i="6"/>
  <c r="H182" i="6"/>
  <c r="J182" i="6"/>
  <c r="L182" i="6"/>
  <c r="T182" i="6"/>
  <c r="F182" i="6"/>
  <c r="N182" i="6"/>
  <c r="P182" i="6"/>
  <c r="R182" i="6"/>
  <c r="L89" i="6"/>
  <c r="D89" i="6"/>
  <c r="F89" i="6"/>
  <c r="H89" i="6"/>
  <c r="T89" i="6"/>
  <c r="N89" i="6"/>
  <c r="J89" i="6"/>
  <c r="P89" i="6"/>
  <c r="R89" i="6"/>
  <c r="J475" i="6"/>
  <c r="L475" i="6"/>
  <c r="D475" i="6"/>
  <c r="H475" i="6"/>
  <c r="F475" i="6"/>
  <c r="N475" i="6"/>
  <c r="T475" i="6"/>
  <c r="P475" i="6"/>
  <c r="R475" i="6"/>
  <c r="N125" i="6"/>
  <c r="P125" i="6"/>
  <c r="H125" i="6"/>
  <c r="J125" i="6"/>
  <c r="L125" i="6"/>
  <c r="F125" i="6"/>
  <c r="D125" i="6"/>
  <c r="R125" i="6"/>
  <c r="T125" i="6"/>
  <c r="R14" i="6"/>
  <c r="T14" i="6"/>
  <c r="H14" i="6"/>
  <c r="N14" i="6"/>
  <c r="J14" i="6"/>
  <c r="P14" i="6"/>
  <c r="L14" i="6"/>
  <c r="D14" i="6"/>
  <c r="F14" i="6"/>
  <c r="F645" i="6"/>
  <c r="N645" i="6"/>
  <c r="P645" i="6"/>
  <c r="D645" i="6"/>
  <c r="R645" i="6"/>
  <c r="T645" i="6"/>
  <c r="H645" i="6"/>
  <c r="J645" i="6"/>
  <c r="L645" i="6"/>
  <c r="D114" i="6"/>
  <c r="J114" i="6"/>
  <c r="F114" i="6"/>
  <c r="L114" i="6"/>
  <c r="P114" i="6"/>
  <c r="T114" i="6"/>
  <c r="H114" i="6"/>
  <c r="N114" i="6"/>
  <c r="R114" i="6"/>
  <c r="J804" i="6"/>
  <c r="L804" i="6"/>
  <c r="D804" i="6"/>
  <c r="F804" i="6"/>
  <c r="R804" i="6"/>
  <c r="P804" i="6"/>
  <c r="H804" i="6"/>
  <c r="N804" i="6"/>
  <c r="T804" i="6"/>
  <c r="F845" i="6"/>
  <c r="D845" i="6"/>
  <c r="J845" i="6"/>
  <c r="R845" i="6"/>
  <c r="N845" i="6"/>
  <c r="P845" i="6"/>
  <c r="H845" i="6"/>
  <c r="L845" i="6"/>
  <c r="T845" i="6"/>
  <c r="D570" i="6"/>
  <c r="R570" i="6"/>
  <c r="T570" i="6"/>
  <c r="F570" i="6"/>
  <c r="H570" i="6"/>
  <c r="J570" i="6"/>
  <c r="L570" i="6"/>
  <c r="N570" i="6"/>
  <c r="P570" i="6"/>
  <c r="R770" i="6"/>
  <c r="T770" i="6"/>
  <c r="F770" i="6"/>
  <c r="N770" i="6"/>
  <c r="P770" i="6"/>
  <c r="H770" i="6"/>
  <c r="D770" i="6"/>
  <c r="J770" i="6"/>
  <c r="L770" i="6"/>
  <c r="H568" i="6"/>
  <c r="F568" i="6"/>
  <c r="J568" i="6"/>
  <c r="L568" i="6"/>
  <c r="D568" i="6"/>
  <c r="P568" i="6"/>
  <c r="R568" i="6"/>
  <c r="T568" i="6"/>
  <c r="N568" i="6"/>
  <c r="H348" i="6"/>
  <c r="T348" i="6"/>
  <c r="F348" i="6"/>
  <c r="J348" i="6"/>
  <c r="D348" i="6"/>
  <c r="P348" i="6"/>
  <c r="L348" i="6"/>
  <c r="N348" i="6"/>
  <c r="R348" i="6"/>
  <c r="H730" i="6"/>
  <c r="J730" i="6"/>
  <c r="L730" i="6"/>
  <c r="N730" i="6"/>
  <c r="F730" i="6"/>
  <c r="D730" i="6"/>
  <c r="P730" i="6"/>
  <c r="R730" i="6"/>
  <c r="T730" i="6"/>
  <c r="D439" i="6"/>
  <c r="H439" i="6"/>
  <c r="J439" i="6"/>
  <c r="F439" i="6"/>
  <c r="T439" i="6"/>
  <c r="R439" i="6"/>
  <c r="N439" i="6"/>
  <c r="P439" i="6"/>
  <c r="L439" i="6"/>
  <c r="J283" i="6"/>
  <c r="P283" i="6"/>
  <c r="L283" i="6"/>
  <c r="D283" i="6"/>
  <c r="T283" i="6"/>
  <c r="F283" i="6"/>
  <c r="N283" i="6"/>
  <c r="R283" i="6"/>
  <c r="H283" i="6"/>
  <c r="D80" i="6"/>
  <c r="F80" i="6"/>
  <c r="J80" i="6"/>
  <c r="L80" i="6"/>
  <c r="R80" i="6"/>
  <c r="P80" i="6"/>
  <c r="T80" i="6"/>
  <c r="N80" i="6"/>
  <c r="H80" i="6"/>
  <c r="D496" i="6"/>
  <c r="F496" i="6"/>
  <c r="H496" i="6"/>
  <c r="P496" i="6"/>
  <c r="J496" i="6"/>
  <c r="N496" i="6"/>
  <c r="L496" i="6"/>
  <c r="R496" i="6"/>
  <c r="T496" i="6"/>
  <c r="H524" i="6"/>
  <c r="J524" i="6"/>
  <c r="N524" i="6"/>
  <c r="L524" i="6"/>
  <c r="F524" i="6"/>
  <c r="D524" i="6"/>
  <c r="P524" i="6"/>
  <c r="R524" i="6"/>
  <c r="T524" i="6"/>
  <c r="H21" i="6"/>
  <c r="J21" i="6"/>
  <c r="L21" i="6"/>
  <c r="T21" i="6"/>
  <c r="F21" i="6"/>
  <c r="R21" i="6"/>
  <c r="D21" i="6"/>
  <c r="N21" i="6"/>
  <c r="P21" i="6"/>
  <c r="D543" i="6"/>
  <c r="N543" i="6"/>
  <c r="H543" i="6"/>
  <c r="T543" i="6"/>
  <c r="L543" i="6"/>
  <c r="F543" i="6"/>
  <c r="J543" i="6"/>
  <c r="R543" i="6"/>
  <c r="P543" i="6"/>
  <c r="J648" i="6"/>
  <c r="L648" i="6"/>
  <c r="D648" i="6"/>
  <c r="F648" i="6"/>
  <c r="H648" i="6"/>
  <c r="P648" i="6"/>
  <c r="N648" i="6"/>
  <c r="R648" i="6"/>
  <c r="T648" i="6"/>
  <c r="F128" i="6"/>
  <c r="N128" i="6"/>
  <c r="R128" i="6"/>
  <c r="T128" i="6"/>
  <c r="D128" i="6"/>
  <c r="P128" i="6"/>
  <c r="J128" i="6"/>
  <c r="H128" i="6"/>
  <c r="L128" i="6"/>
  <c r="N455" i="6"/>
  <c r="R455" i="6"/>
  <c r="T455" i="6"/>
  <c r="H455" i="6"/>
  <c r="D455" i="6"/>
  <c r="J455" i="6"/>
  <c r="F455" i="6"/>
  <c r="L455" i="6"/>
  <c r="P455" i="6"/>
  <c r="L585" i="6"/>
  <c r="N585" i="6"/>
  <c r="P585" i="6"/>
  <c r="R585" i="6"/>
  <c r="T585" i="6"/>
  <c r="J585" i="6"/>
  <c r="D585" i="6"/>
  <c r="F585" i="6"/>
  <c r="H585" i="6"/>
  <c r="H200" i="6"/>
  <c r="R200" i="6"/>
  <c r="T200" i="6"/>
  <c r="N200" i="6"/>
  <c r="P200" i="6"/>
  <c r="D200" i="6"/>
  <c r="J200" i="6"/>
  <c r="L200" i="6"/>
  <c r="F200" i="6"/>
  <c r="N586" i="6"/>
  <c r="P586" i="6"/>
  <c r="R586" i="6"/>
  <c r="T586" i="6"/>
  <c r="D586" i="6"/>
  <c r="F586" i="6"/>
  <c r="L586" i="6"/>
  <c r="H586" i="6"/>
  <c r="J586" i="6"/>
  <c r="T512" i="6"/>
  <c r="H512" i="6"/>
  <c r="J512" i="6"/>
  <c r="L512" i="6"/>
  <c r="F512" i="6"/>
  <c r="R512" i="6"/>
  <c r="N512" i="6"/>
  <c r="P512" i="6"/>
  <c r="D512" i="6"/>
  <c r="T772" i="6"/>
  <c r="D772" i="6"/>
  <c r="F772" i="6"/>
  <c r="N772" i="6"/>
  <c r="R772" i="6"/>
  <c r="P772" i="6"/>
  <c r="L772" i="6"/>
  <c r="J772" i="6"/>
  <c r="H772" i="6"/>
  <c r="T28" i="6"/>
  <c r="N28" i="6"/>
  <c r="P28" i="6"/>
  <c r="R28" i="6"/>
  <c r="H28" i="6"/>
  <c r="F28" i="6"/>
  <c r="J28" i="6"/>
  <c r="L28" i="6"/>
  <c r="D28" i="6"/>
  <c r="P501" i="6"/>
  <c r="R501" i="6"/>
  <c r="T501" i="6"/>
  <c r="F501" i="6"/>
  <c r="D501" i="6"/>
  <c r="H501" i="6"/>
  <c r="L501" i="6"/>
  <c r="N501" i="6"/>
  <c r="J501" i="6"/>
  <c r="J523" i="6"/>
  <c r="H523" i="6"/>
  <c r="F523" i="6"/>
  <c r="L523" i="6"/>
  <c r="N523" i="6"/>
  <c r="D523" i="6"/>
  <c r="P523" i="6"/>
  <c r="R523" i="6"/>
  <c r="T523" i="6"/>
  <c r="N655" i="6"/>
  <c r="T655" i="6"/>
  <c r="D655" i="6"/>
  <c r="H655" i="6"/>
  <c r="L655" i="6"/>
  <c r="J655" i="6"/>
  <c r="R655" i="6"/>
  <c r="F655" i="6"/>
  <c r="P655" i="6"/>
  <c r="L414" i="6"/>
  <c r="N414" i="6"/>
  <c r="P414" i="6"/>
  <c r="R414" i="6"/>
  <c r="J414" i="6"/>
  <c r="F414" i="6"/>
  <c r="H414" i="6"/>
  <c r="D414" i="6"/>
  <c r="T414" i="6"/>
  <c r="H738" i="6"/>
  <c r="J738" i="6"/>
  <c r="L738" i="6"/>
  <c r="N738" i="6"/>
  <c r="R738" i="6"/>
  <c r="T738" i="6"/>
  <c r="D738" i="6"/>
  <c r="F738" i="6"/>
  <c r="P738" i="6"/>
  <c r="D426" i="6"/>
  <c r="P426" i="6"/>
  <c r="R426" i="6"/>
  <c r="T426" i="6"/>
  <c r="N426" i="6"/>
  <c r="H426" i="6"/>
  <c r="J426" i="6"/>
  <c r="L426" i="6"/>
  <c r="F426" i="6"/>
  <c r="P322" i="6"/>
  <c r="D322" i="6"/>
  <c r="R322" i="6"/>
  <c r="L322" i="6"/>
  <c r="T322" i="6"/>
  <c r="J322" i="6"/>
  <c r="F322" i="6"/>
  <c r="H322" i="6"/>
  <c r="N322" i="6"/>
  <c r="L48" i="6"/>
  <c r="N48" i="6"/>
  <c r="P48" i="6"/>
  <c r="F48" i="6"/>
  <c r="H48" i="6"/>
  <c r="D48" i="6"/>
  <c r="J48" i="6"/>
  <c r="R48" i="6"/>
  <c r="T48" i="6"/>
  <c r="D430" i="6"/>
  <c r="F430" i="6"/>
  <c r="H430" i="6"/>
  <c r="N430" i="6"/>
  <c r="T430" i="6"/>
  <c r="J430" i="6"/>
  <c r="L430" i="6"/>
  <c r="P430" i="6"/>
  <c r="R430" i="6"/>
  <c r="D563" i="6"/>
  <c r="F563" i="6"/>
  <c r="H563" i="6"/>
  <c r="P563" i="6"/>
  <c r="R563" i="6"/>
  <c r="T563" i="6"/>
  <c r="L563" i="6"/>
  <c r="J563" i="6"/>
  <c r="N563" i="6"/>
  <c r="P637" i="6"/>
  <c r="D637" i="6"/>
  <c r="F637" i="6"/>
  <c r="H637" i="6"/>
  <c r="N637" i="6"/>
  <c r="L637" i="6"/>
  <c r="R637" i="6"/>
  <c r="T637" i="6"/>
  <c r="J637" i="6"/>
  <c r="D87" i="6"/>
  <c r="F87" i="6"/>
  <c r="T87" i="6"/>
  <c r="R87" i="6"/>
  <c r="H87" i="6"/>
  <c r="N87" i="6"/>
  <c r="P87" i="6"/>
  <c r="J87" i="6"/>
  <c r="L87" i="6"/>
  <c r="F98" i="6"/>
  <c r="P98" i="6"/>
  <c r="H98" i="6"/>
  <c r="N98" i="6"/>
  <c r="D98" i="6"/>
  <c r="R98" i="6"/>
  <c r="J98" i="6"/>
  <c r="L98" i="6"/>
  <c r="T98" i="6"/>
  <c r="L774" i="6"/>
  <c r="T774" i="6"/>
  <c r="D774" i="6"/>
  <c r="P774" i="6"/>
  <c r="R774" i="6"/>
  <c r="F774" i="6"/>
  <c r="N774" i="6"/>
  <c r="H774" i="6"/>
  <c r="J774" i="6"/>
  <c r="J682" i="6"/>
  <c r="P682" i="6"/>
  <c r="R682" i="6"/>
  <c r="D682" i="6"/>
  <c r="F682" i="6"/>
  <c r="H682" i="6"/>
  <c r="L682" i="6"/>
  <c r="T682" i="6"/>
  <c r="N682" i="6"/>
  <c r="R813" i="6"/>
  <c r="D813" i="6"/>
  <c r="F813" i="6"/>
  <c r="H813" i="6"/>
  <c r="L813" i="6"/>
  <c r="J813" i="6"/>
  <c r="N813" i="6"/>
  <c r="P813" i="6"/>
  <c r="T813" i="6"/>
  <c r="L778" i="6"/>
  <c r="H778" i="6"/>
  <c r="J778" i="6"/>
  <c r="F778" i="6"/>
  <c r="D778" i="6"/>
  <c r="T778" i="6"/>
  <c r="N778" i="6"/>
  <c r="P778" i="6"/>
  <c r="R778" i="6"/>
  <c r="P309" i="6"/>
  <c r="R309" i="6"/>
  <c r="L309" i="6"/>
  <c r="N309" i="6"/>
  <c r="D309" i="6"/>
  <c r="F309" i="6"/>
  <c r="H309" i="6"/>
  <c r="J309" i="6"/>
  <c r="T309" i="6"/>
  <c r="D8" i="6"/>
  <c r="R8" i="6"/>
  <c r="T8" i="6"/>
  <c r="H8" i="6"/>
  <c r="N8" i="6"/>
  <c r="J8" i="6"/>
  <c r="L8" i="6"/>
  <c r="P8" i="6"/>
  <c r="F8" i="6"/>
  <c r="P281" i="6"/>
  <c r="R281" i="6"/>
  <c r="T281" i="6"/>
  <c r="J281" i="6"/>
  <c r="L281" i="6"/>
  <c r="N281" i="6"/>
  <c r="H281" i="6"/>
  <c r="D281" i="6"/>
  <c r="F281" i="6"/>
  <c r="J310" i="6"/>
  <c r="N310" i="6"/>
  <c r="T310" i="6"/>
  <c r="H310" i="6"/>
  <c r="F310" i="6"/>
  <c r="D310" i="6"/>
  <c r="L310" i="6"/>
  <c r="P310" i="6"/>
  <c r="R310" i="6"/>
  <c r="R437" i="6"/>
  <c r="F437" i="6"/>
  <c r="H437" i="6"/>
  <c r="D437" i="6"/>
  <c r="N437" i="6"/>
  <c r="P437" i="6"/>
  <c r="J437" i="6"/>
  <c r="T437" i="6"/>
  <c r="L437" i="6"/>
  <c r="P840" i="6"/>
  <c r="D840" i="6"/>
  <c r="F840" i="6"/>
  <c r="H840" i="6"/>
  <c r="J840" i="6"/>
  <c r="L840" i="6"/>
  <c r="N840" i="6"/>
  <c r="R840" i="6"/>
  <c r="T840" i="6"/>
  <c r="H676" i="6"/>
  <c r="J676" i="6"/>
  <c r="L676" i="6"/>
  <c r="D676" i="6"/>
  <c r="P676" i="6"/>
  <c r="N676" i="6"/>
  <c r="F676" i="6"/>
  <c r="R676" i="6"/>
  <c r="T676" i="6"/>
  <c r="N174" i="6"/>
  <c r="F174" i="6"/>
  <c r="H174" i="6"/>
  <c r="P174" i="6"/>
  <c r="R174" i="6"/>
  <c r="T174" i="6"/>
  <c r="J174" i="6"/>
  <c r="L174" i="6"/>
  <c r="D174" i="6"/>
  <c r="F417" i="6"/>
  <c r="H417" i="6"/>
  <c r="L417" i="6"/>
  <c r="D417" i="6"/>
  <c r="J417" i="6"/>
  <c r="T417" i="6"/>
  <c r="N417" i="6"/>
  <c r="P417" i="6"/>
  <c r="R417" i="6"/>
  <c r="D719" i="6"/>
  <c r="H719" i="6"/>
  <c r="N719" i="6"/>
  <c r="J719" i="6"/>
  <c r="L719" i="6"/>
  <c r="P719" i="6"/>
  <c r="F719" i="6"/>
  <c r="R719" i="6"/>
  <c r="T719" i="6"/>
  <c r="R548" i="6"/>
  <c r="N548" i="6"/>
  <c r="L548" i="6"/>
  <c r="D548" i="6"/>
  <c r="H548" i="6"/>
  <c r="F548" i="6"/>
  <c r="P548" i="6"/>
  <c r="J548" i="6"/>
  <c r="T548" i="6"/>
  <c r="L530" i="6"/>
  <c r="F530" i="6"/>
  <c r="D530" i="6"/>
  <c r="P530" i="6"/>
  <c r="J530" i="6"/>
  <c r="T530" i="6"/>
  <c r="N530" i="6"/>
  <c r="H530" i="6"/>
  <c r="R530" i="6"/>
  <c r="D49" i="6"/>
  <c r="H49" i="6"/>
  <c r="J49" i="6"/>
  <c r="F49" i="6"/>
  <c r="L49" i="6"/>
  <c r="T49" i="6"/>
  <c r="N49" i="6"/>
  <c r="R49" i="6"/>
  <c r="P49" i="6"/>
  <c r="N792" i="6"/>
  <c r="P792" i="6"/>
  <c r="R792" i="6"/>
  <c r="T792" i="6"/>
  <c r="D792" i="6"/>
  <c r="J792" i="6"/>
  <c r="F792" i="6"/>
  <c r="H792" i="6"/>
  <c r="L792" i="6"/>
  <c r="F416" i="6"/>
  <c r="H416" i="6"/>
  <c r="J416" i="6"/>
  <c r="L416" i="6"/>
  <c r="D416" i="6"/>
  <c r="N416" i="6"/>
  <c r="P416" i="6"/>
  <c r="R416" i="6"/>
  <c r="T416" i="6"/>
  <c r="D739" i="6"/>
  <c r="H739" i="6"/>
  <c r="F739" i="6"/>
  <c r="R739" i="6"/>
  <c r="J739" i="6"/>
  <c r="P739" i="6"/>
  <c r="L739" i="6"/>
  <c r="N739" i="6"/>
  <c r="T739" i="6"/>
  <c r="T703" i="6"/>
  <c r="D703" i="6"/>
  <c r="R703" i="6"/>
  <c r="P703" i="6"/>
  <c r="J703" i="6"/>
  <c r="H703" i="6"/>
  <c r="L703" i="6"/>
  <c r="F703" i="6"/>
  <c r="N703" i="6"/>
  <c r="L214" i="6"/>
  <c r="N214" i="6"/>
  <c r="R214" i="6"/>
  <c r="P214" i="6"/>
  <c r="T214" i="6"/>
  <c r="H214" i="6"/>
  <c r="F214" i="6"/>
  <c r="J214" i="6"/>
  <c r="D214" i="6"/>
  <c r="T92" i="6"/>
  <c r="D92" i="6"/>
  <c r="J92" i="6"/>
  <c r="N92" i="6"/>
  <c r="R92" i="6"/>
  <c r="F92" i="6"/>
  <c r="H92" i="6"/>
  <c r="L92" i="6"/>
  <c r="P92" i="6"/>
  <c r="F133" i="6"/>
  <c r="J133" i="6"/>
  <c r="L133" i="6"/>
  <c r="N133" i="6"/>
  <c r="D133" i="6"/>
  <c r="H133" i="6"/>
  <c r="P133" i="6"/>
  <c r="R133" i="6"/>
  <c r="T133" i="6"/>
  <c r="R554" i="6"/>
  <c r="T554" i="6"/>
  <c r="J554" i="6"/>
  <c r="L554" i="6"/>
  <c r="N554" i="6"/>
  <c r="P554" i="6"/>
  <c r="H554" i="6"/>
  <c r="D554" i="6"/>
  <c r="F554" i="6"/>
  <c r="D267" i="6"/>
  <c r="L267" i="6"/>
  <c r="P267" i="6"/>
  <c r="H267" i="6"/>
  <c r="J267" i="6"/>
  <c r="F267" i="6"/>
  <c r="N267" i="6"/>
  <c r="R267" i="6"/>
  <c r="T267" i="6"/>
  <c r="J743" i="6"/>
  <c r="L743" i="6"/>
  <c r="N743" i="6"/>
  <c r="P743" i="6"/>
  <c r="R743" i="6"/>
  <c r="T743" i="6"/>
  <c r="D743" i="6"/>
  <c r="F743" i="6"/>
  <c r="H743" i="6"/>
  <c r="T245" i="6"/>
  <c r="J245" i="6"/>
  <c r="R245" i="6"/>
  <c r="N245" i="6"/>
  <c r="F245" i="6"/>
  <c r="H245" i="6"/>
  <c r="P245" i="6"/>
  <c r="L245" i="6"/>
  <c r="D245" i="6"/>
  <c r="D612" i="6"/>
  <c r="F612" i="6"/>
  <c r="N612" i="6"/>
  <c r="P612" i="6"/>
  <c r="T612" i="6"/>
  <c r="R612" i="6"/>
  <c r="J612" i="6"/>
  <c r="L612" i="6"/>
  <c r="H612" i="6"/>
  <c r="D201" i="6"/>
  <c r="F201" i="6"/>
  <c r="H201" i="6"/>
  <c r="L201" i="6"/>
  <c r="N201" i="6"/>
  <c r="P201" i="6"/>
  <c r="J201" i="6"/>
  <c r="R201" i="6"/>
  <c r="T201" i="6"/>
  <c r="P280" i="6"/>
  <c r="R280" i="6"/>
  <c r="T280" i="6"/>
  <c r="F280" i="6"/>
  <c r="H280" i="6"/>
  <c r="J280" i="6"/>
  <c r="N280" i="6"/>
  <c r="D280" i="6"/>
  <c r="L280" i="6"/>
  <c r="T78" i="6"/>
  <c r="D78" i="6"/>
  <c r="P78" i="6"/>
  <c r="F78" i="6"/>
  <c r="R78" i="6"/>
  <c r="J78" i="6"/>
  <c r="H78" i="6"/>
  <c r="L78" i="6"/>
  <c r="N78" i="6"/>
  <c r="D644" i="6"/>
  <c r="T644" i="6"/>
  <c r="L644" i="6"/>
  <c r="N644" i="6"/>
  <c r="R644" i="6"/>
  <c r="P644" i="6"/>
  <c r="J644" i="6"/>
  <c r="F644" i="6"/>
  <c r="H644" i="6"/>
  <c r="P7" i="6"/>
  <c r="R7" i="6"/>
  <c r="L7" i="6"/>
  <c r="N7" i="6"/>
  <c r="J7" i="6"/>
  <c r="F7" i="6"/>
  <c r="H7" i="6"/>
  <c r="D7" i="6"/>
  <c r="T7" i="6"/>
  <c r="N377" i="6"/>
  <c r="H377" i="6"/>
  <c r="L377" i="6"/>
  <c r="D377" i="6"/>
  <c r="F377" i="6"/>
  <c r="R377" i="6"/>
  <c r="J377" i="6"/>
  <c r="P377" i="6"/>
  <c r="T377" i="6"/>
  <c r="P277" i="6"/>
  <c r="L277" i="6"/>
  <c r="D277" i="6"/>
  <c r="F277" i="6"/>
  <c r="H277" i="6"/>
  <c r="T277" i="6"/>
  <c r="R277" i="6"/>
  <c r="J277" i="6"/>
  <c r="N277" i="6"/>
  <c r="L211" i="6"/>
  <c r="D211" i="6"/>
  <c r="R211" i="6"/>
  <c r="T211" i="6"/>
  <c r="F211" i="6"/>
  <c r="N211" i="6"/>
  <c r="P211" i="6"/>
  <c r="H211" i="6"/>
  <c r="J211" i="6"/>
  <c r="P33" i="6"/>
  <c r="R33" i="6"/>
  <c r="N33" i="6"/>
  <c r="H33" i="6"/>
  <c r="J33" i="6"/>
  <c r="L33" i="6"/>
  <c r="D33" i="6"/>
  <c r="F33" i="6"/>
  <c r="T33" i="6"/>
  <c r="F330" i="6"/>
  <c r="H330" i="6"/>
  <c r="J330" i="6"/>
  <c r="P330" i="6"/>
  <c r="R330" i="6"/>
  <c r="T330" i="6"/>
  <c r="D330" i="6"/>
  <c r="L330" i="6"/>
  <c r="N330" i="6"/>
  <c r="R447" i="6"/>
  <c r="T447" i="6"/>
  <c r="D447" i="6"/>
  <c r="L447" i="6"/>
  <c r="N447" i="6"/>
  <c r="P447" i="6"/>
  <c r="F447" i="6"/>
  <c r="H447" i="6"/>
  <c r="J447" i="6"/>
  <c r="D27" i="6"/>
  <c r="F27" i="6"/>
  <c r="H27" i="6"/>
  <c r="J27" i="6"/>
  <c r="N27" i="6"/>
  <c r="P27" i="6"/>
  <c r="R27" i="6"/>
  <c r="T27" i="6"/>
  <c r="L27" i="6"/>
  <c r="P525" i="6"/>
  <c r="R525" i="6"/>
  <c r="N525" i="6"/>
  <c r="F525" i="6"/>
  <c r="D525" i="6"/>
  <c r="J525" i="6"/>
  <c r="L525" i="6"/>
  <c r="H525" i="6"/>
  <c r="T525" i="6"/>
  <c r="L786" i="6"/>
  <c r="D786" i="6"/>
  <c r="P786" i="6"/>
  <c r="N786" i="6"/>
  <c r="T786" i="6"/>
  <c r="F786" i="6"/>
  <c r="H786" i="6"/>
  <c r="J786" i="6"/>
  <c r="R786" i="6"/>
  <c r="D285" i="6"/>
  <c r="T285" i="6"/>
  <c r="L285" i="6"/>
  <c r="R285" i="6"/>
  <c r="N285" i="6"/>
  <c r="F285" i="6"/>
  <c r="H285" i="6"/>
  <c r="J285" i="6"/>
  <c r="P285" i="6"/>
  <c r="T583" i="6"/>
  <c r="D583" i="6"/>
  <c r="N583" i="6"/>
  <c r="H583" i="6"/>
  <c r="J583" i="6"/>
  <c r="F583" i="6"/>
  <c r="L583" i="6"/>
  <c r="P583" i="6"/>
  <c r="R583" i="6"/>
  <c r="L107" i="6"/>
  <c r="N107" i="6"/>
  <c r="R107" i="6"/>
  <c r="T107" i="6"/>
  <c r="P107" i="6"/>
  <c r="F107" i="6"/>
  <c r="D107" i="6"/>
  <c r="H107" i="6"/>
  <c r="J107" i="6"/>
  <c r="F215" i="6"/>
  <c r="H215" i="6"/>
  <c r="J215" i="6"/>
  <c r="L215" i="6"/>
  <c r="R215" i="6"/>
  <c r="N215" i="6"/>
  <c r="P215" i="6"/>
  <c r="D215" i="6"/>
  <c r="T215" i="6"/>
  <c r="L819" i="6"/>
  <c r="N819" i="6"/>
  <c r="P819" i="6"/>
  <c r="D819" i="6"/>
  <c r="R819" i="6"/>
  <c r="T819" i="6"/>
  <c r="H819" i="6"/>
  <c r="F819" i="6"/>
  <c r="J819" i="6"/>
  <c r="L517" i="6"/>
  <c r="D517" i="6"/>
  <c r="N517" i="6"/>
  <c r="P517" i="6"/>
  <c r="H517" i="6"/>
  <c r="F517" i="6"/>
  <c r="J517" i="6"/>
  <c r="R517" i="6"/>
  <c r="T517" i="6"/>
  <c r="T509" i="6"/>
  <c r="D509" i="6"/>
  <c r="J509" i="6"/>
  <c r="N509" i="6"/>
  <c r="F509" i="6"/>
  <c r="H509" i="6"/>
  <c r="L509" i="6"/>
  <c r="P509" i="6"/>
  <c r="R509" i="6"/>
  <c r="D553" i="6"/>
  <c r="F553" i="6"/>
  <c r="L553" i="6"/>
  <c r="N553" i="6"/>
  <c r="P553" i="6"/>
  <c r="T553" i="6"/>
  <c r="R553" i="6"/>
  <c r="H553" i="6"/>
  <c r="J553" i="6"/>
  <c r="J818" i="6"/>
  <c r="D818" i="6"/>
  <c r="H818" i="6"/>
  <c r="L818" i="6"/>
  <c r="F818" i="6"/>
  <c r="P818" i="6"/>
  <c r="R818" i="6"/>
  <c r="N818" i="6"/>
  <c r="T818" i="6"/>
  <c r="J354" i="6"/>
  <c r="D354" i="6"/>
  <c r="F354" i="6"/>
  <c r="H354" i="6"/>
  <c r="L354" i="6"/>
  <c r="R354" i="6"/>
  <c r="T354" i="6"/>
  <c r="N354" i="6"/>
  <c r="P354" i="6"/>
  <c r="J809" i="6"/>
  <c r="P809" i="6"/>
  <c r="R809" i="6"/>
  <c r="N809" i="6"/>
  <c r="D809" i="6"/>
  <c r="F809" i="6"/>
  <c r="H809" i="6"/>
  <c r="T809" i="6"/>
  <c r="L809" i="6"/>
  <c r="L104" i="6"/>
  <c r="N104" i="6"/>
  <c r="P104" i="6"/>
  <c r="D104" i="6"/>
  <c r="J104" i="6"/>
  <c r="H104" i="6"/>
  <c r="R104" i="6"/>
  <c r="F104" i="6"/>
  <c r="T104" i="6"/>
  <c r="L609" i="6"/>
  <c r="H609" i="6"/>
  <c r="N609" i="6"/>
  <c r="R609" i="6"/>
  <c r="T609" i="6"/>
  <c r="P609" i="6"/>
  <c r="J609" i="6"/>
  <c r="D609" i="6"/>
  <c r="F609" i="6"/>
  <c r="J569" i="6"/>
  <c r="L569" i="6"/>
  <c r="N569" i="6"/>
  <c r="R569" i="6"/>
  <c r="P569" i="6"/>
  <c r="H569" i="6"/>
  <c r="T569" i="6"/>
  <c r="D569" i="6"/>
  <c r="F569" i="6"/>
  <c r="T391" i="6"/>
  <c r="R391" i="6"/>
  <c r="F391" i="6"/>
  <c r="J391" i="6"/>
  <c r="L391" i="6"/>
  <c r="D391" i="6"/>
  <c r="P391" i="6"/>
  <c r="H391" i="6"/>
  <c r="N391" i="6"/>
  <c r="J256" i="6"/>
  <c r="L256" i="6"/>
  <c r="N256" i="6"/>
  <c r="F256" i="6"/>
  <c r="P256" i="6"/>
  <c r="R256" i="6"/>
  <c r="D256" i="6"/>
  <c r="H256" i="6"/>
  <c r="T256" i="6"/>
  <c r="T13" i="6"/>
  <c r="D13" i="6"/>
  <c r="R13" i="6"/>
  <c r="L13" i="6"/>
  <c r="N13" i="6"/>
  <c r="F13" i="6"/>
  <c r="J13" i="6"/>
  <c r="H13" i="6"/>
  <c r="P13" i="6"/>
  <c r="D717" i="6"/>
  <c r="F717" i="6"/>
  <c r="H717" i="6"/>
  <c r="L717" i="6"/>
  <c r="N717" i="6"/>
  <c r="P717" i="6"/>
  <c r="T717" i="6"/>
  <c r="J717" i="6"/>
  <c r="R717" i="6"/>
  <c r="D121" i="6"/>
  <c r="P121" i="6"/>
  <c r="H121" i="6"/>
  <c r="F121" i="6"/>
  <c r="L121" i="6"/>
  <c r="N121" i="6"/>
  <c r="T121" i="6"/>
  <c r="J121" i="6"/>
  <c r="R121" i="6"/>
  <c r="D171" i="6"/>
  <c r="F171" i="6"/>
  <c r="L171" i="6"/>
  <c r="R171" i="6"/>
  <c r="N171" i="6"/>
  <c r="P171" i="6"/>
  <c r="H171" i="6"/>
  <c r="J171" i="6"/>
  <c r="T171" i="6"/>
  <c r="P681" i="6"/>
  <c r="R681" i="6"/>
  <c r="T681" i="6"/>
  <c r="F681" i="6"/>
  <c r="H681" i="6"/>
  <c r="D681" i="6"/>
  <c r="L681" i="6"/>
  <c r="J681" i="6"/>
  <c r="N681" i="6"/>
  <c r="H709" i="6"/>
  <c r="D709" i="6"/>
  <c r="F709" i="6"/>
  <c r="J709" i="6"/>
  <c r="L709" i="6"/>
  <c r="N709" i="6"/>
  <c r="R709" i="6"/>
  <c r="P709" i="6"/>
  <c r="T709" i="6"/>
  <c r="L668" i="6"/>
  <c r="N668" i="6"/>
  <c r="R668" i="6"/>
  <c r="P668" i="6"/>
  <c r="T668" i="6"/>
  <c r="F668" i="6"/>
  <c r="H668" i="6"/>
  <c r="D668" i="6"/>
  <c r="J668" i="6"/>
  <c r="T318" i="6"/>
  <c r="L318" i="6"/>
  <c r="N318" i="6"/>
  <c r="J318" i="6"/>
  <c r="R318" i="6"/>
  <c r="H318" i="6"/>
  <c r="D318" i="6"/>
  <c r="P318" i="6"/>
  <c r="F318" i="6"/>
  <c r="H838" i="6"/>
  <c r="J838" i="6"/>
  <c r="L838" i="6"/>
  <c r="P838" i="6"/>
  <c r="D838" i="6"/>
  <c r="N838" i="6"/>
  <c r="R838" i="6"/>
  <c r="F838" i="6"/>
  <c r="T838" i="6"/>
  <c r="J255" i="6"/>
  <c r="D255" i="6"/>
  <c r="H255" i="6"/>
  <c r="F255" i="6"/>
  <c r="T255" i="6"/>
  <c r="N255" i="6"/>
  <c r="L255" i="6"/>
  <c r="P255" i="6"/>
  <c r="R255" i="6"/>
  <c r="H164" i="6"/>
  <c r="R164" i="6"/>
  <c r="J164" i="6"/>
  <c r="N164" i="6"/>
  <c r="F164" i="6"/>
  <c r="D164" i="6"/>
  <c r="P164" i="6"/>
  <c r="T164" i="6"/>
  <c r="L164" i="6"/>
  <c r="D91" i="6"/>
  <c r="N91" i="6"/>
  <c r="P91" i="6"/>
  <c r="T91" i="6"/>
  <c r="F91" i="6"/>
  <c r="J91" i="6"/>
  <c r="H91" i="6"/>
  <c r="L91" i="6"/>
  <c r="R91" i="6"/>
  <c r="D317" i="6"/>
  <c r="F317" i="6"/>
  <c r="H317" i="6"/>
  <c r="J317" i="6"/>
  <c r="T317" i="6"/>
  <c r="L317" i="6"/>
  <c r="P317" i="6"/>
  <c r="R317" i="6"/>
  <c r="N317" i="6"/>
  <c r="N394" i="6"/>
  <c r="H394" i="6"/>
  <c r="J394" i="6"/>
  <c r="P394" i="6"/>
  <c r="R394" i="6"/>
  <c r="D394" i="6"/>
  <c r="F394" i="6"/>
  <c r="L394" i="6"/>
  <c r="T394" i="6"/>
  <c r="J185" i="6"/>
  <c r="H185" i="6"/>
  <c r="L185" i="6"/>
  <c r="P185" i="6"/>
  <c r="R185" i="6"/>
  <c r="N185" i="6"/>
  <c r="T185" i="6"/>
  <c r="D185" i="6"/>
  <c r="F185" i="6"/>
  <c r="F764" i="6"/>
  <c r="H764" i="6"/>
  <c r="J764" i="6"/>
  <c r="D764" i="6"/>
  <c r="L764" i="6"/>
  <c r="N764" i="6"/>
  <c r="R764" i="6"/>
  <c r="P764" i="6"/>
  <c r="T764" i="6"/>
  <c r="N325" i="6"/>
  <c r="R325" i="6"/>
  <c r="T325" i="6"/>
  <c r="L325" i="6"/>
  <c r="J325" i="6"/>
  <c r="P325" i="6"/>
  <c r="D325" i="6"/>
  <c r="F325" i="6"/>
  <c r="H325" i="6"/>
  <c r="J26" i="6"/>
  <c r="L26" i="6"/>
  <c r="N26" i="6"/>
  <c r="D26" i="6"/>
  <c r="F26" i="6"/>
  <c r="H26" i="6"/>
  <c r="T26" i="6"/>
  <c r="P26" i="6"/>
  <c r="R26" i="6"/>
  <c r="D629" i="6"/>
  <c r="H629" i="6"/>
  <c r="J629" i="6"/>
  <c r="T629" i="6"/>
  <c r="P629" i="6"/>
  <c r="N629" i="6"/>
  <c r="R629" i="6"/>
  <c r="L629" i="6"/>
  <c r="F629" i="6"/>
  <c r="D423" i="6"/>
  <c r="P423" i="6"/>
  <c r="R423" i="6"/>
  <c r="T423" i="6"/>
  <c r="L423" i="6"/>
  <c r="N423" i="6"/>
  <c r="H423" i="6"/>
  <c r="J423" i="6"/>
  <c r="F423" i="6"/>
  <c r="D153" i="6"/>
  <c r="F153" i="6"/>
  <c r="J153" i="6"/>
  <c r="N153" i="6"/>
  <c r="L153" i="6"/>
  <c r="T153" i="6"/>
  <c r="H153" i="6"/>
  <c r="P153" i="6"/>
  <c r="R153" i="6"/>
  <c r="D721" i="6"/>
  <c r="P721" i="6"/>
  <c r="R721" i="6"/>
  <c r="T721" i="6"/>
  <c r="N721" i="6"/>
  <c r="J721" i="6"/>
  <c r="F721" i="6"/>
  <c r="H721" i="6"/>
  <c r="L721" i="6"/>
  <c r="R516" i="6"/>
  <c r="T516" i="6"/>
  <c r="P516" i="6"/>
  <c r="N516" i="6"/>
  <c r="F516" i="6"/>
  <c r="J516" i="6"/>
  <c r="L516" i="6"/>
  <c r="D516" i="6"/>
  <c r="H516" i="6"/>
  <c r="T250" i="6"/>
  <c r="F250" i="6"/>
  <c r="H250" i="6"/>
  <c r="J250" i="6"/>
  <c r="N250" i="6"/>
  <c r="P250" i="6"/>
  <c r="R250" i="6"/>
  <c r="D250" i="6"/>
  <c r="L250" i="6"/>
  <c r="D791" i="6"/>
  <c r="F791" i="6"/>
  <c r="H791" i="6"/>
  <c r="L791" i="6"/>
  <c r="N791" i="6"/>
  <c r="J791" i="6"/>
  <c r="T791" i="6"/>
  <c r="R791" i="6"/>
  <c r="P791" i="6"/>
  <c r="P628" i="6"/>
  <c r="R628" i="6"/>
  <c r="T628" i="6"/>
  <c r="L628" i="6"/>
  <c r="N628" i="6"/>
  <c r="H628" i="6"/>
  <c r="D628" i="6"/>
  <c r="F628" i="6"/>
  <c r="J628" i="6"/>
  <c r="H260" i="6"/>
  <c r="J260" i="6"/>
  <c r="L260" i="6"/>
  <c r="F260" i="6"/>
  <c r="D260" i="6"/>
  <c r="P260" i="6"/>
  <c r="N260" i="6"/>
  <c r="R260" i="6"/>
  <c r="T260" i="6"/>
  <c r="D181" i="6"/>
  <c r="F181" i="6"/>
  <c r="P181" i="6"/>
  <c r="R181" i="6"/>
  <c r="T181" i="6"/>
  <c r="H181" i="6"/>
  <c r="J181" i="6"/>
  <c r="L181" i="6"/>
  <c r="N181" i="6"/>
  <c r="F436" i="6"/>
  <c r="H436" i="6"/>
  <c r="J436" i="6"/>
  <c r="N436" i="6"/>
  <c r="P436" i="6"/>
  <c r="L436" i="6"/>
  <c r="R436" i="6"/>
  <c r="T436" i="6"/>
  <c r="D436" i="6"/>
  <c r="H66" i="6"/>
  <c r="J66" i="6"/>
  <c r="L66" i="6"/>
  <c r="D66" i="6"/>
  <c r="P66" i="6"/>
  <c r="R66" i="6"/>
  <c r="T66" i="6"/>
  <c r="N66" i="6"/>
  <c r="F66" i="6"/>
  <c r="L397" i="6"/>
  <c r="F397" i="6"/>
  <c r="H397" i="6"/>
  <c r="N397" i="6"/>
  <c r="P397" i="6"/>
  <c r="J397" i="6"/>
  <c r="R397" i="6"/>
  <c r="T397" i="6"/>
  <c r="D397" i="6"/>
  <c r="H753" i="6"/>
  <c r="F753" i="6"/>
  <c r="J753" i="6"/>
  <c r="L753" i="6"/>
  <c r="P753" i="6"/>
  <c r="T753" i="6"/>
  <c r="R753" i="6"/>
  <c r="D753" i="6"/>
  <c r="N753" i="6"/>
  <c r="R50" i="6"/>
  <c r="T50" i="6"/>
  <c r="H50" i="6"/>
  <c r="J50" i="6"/>
  <c r="N50" i="6"/>
  <c r="D50" i="6"/>
  <c r="F50" i="6"/>
  <c r="L50" i="6"/>
  <c r="P50" i="6"/>
  <c r="J349" i="6"/>
  <c r="L349" i="6"/>
  <c r="N349" i="6"/>
  <c r="D349" i="6"/>
  <c r="H349" i="6"/>
  <c r="R349" i="6"/>
  <c r="F349" i="6"/>
  <c r="P349" i="6"/>
  <c r="T349" i="6"/>
  <c r="L711" i="6"/>
  <c r="N711" i="6"/>
  <c r="R711" i="6"/>
  <c r="T711" i="6"/>
  <c r="P711" i="6"/>
  <c r="F711" i="6"/>
  <c r="D711" i="6"/>
  <c r="J711" i="6"/>
  <c r="H711" i="6"/>
  <c r="F700" i="6"/>
  <c r="H700" i="6"/>
  <c r="L700" i="6"/>
  <c r="J700" i="6"/>
  <c r="T700" i="6"/>
  <c r="D700" i="6"/>
  <c r="N700" i="6"/>
  <c r="P700" i="6"/>
  <c r="R700" i="6"/>
  <c r="L312" i="6"/>
  <c r="N312" i="6"/>
  <c r="T312" i="6"/>
  <c r="P312" i="6"/>
  <c r="R312" i="6"/>
  <c r="F312" i="6"/>
  <c r="H312" i="6"/>
  <c r="J312" i="6"/>
  <c r="D312" i="6"/>
  <c r="D380" i="6"/>
  <c r="F380" i="6"/>
  <c r="H380" i="6"/>
  <c r="L380" i="6"/>
  <c r="T380" i="6"/>
  <c r="J380" i="6"/>
  <c r="N380" i="6"/>
  <c r="P380" i="6"/>
  <c r="R380" i="6"/>
  <c r="D61" i="6"/>
  <c r="F61" i="6"/>
  <c r="L61" i="6"/>
  <c r="N61" i="6"/>
  <c r="P61" i="6"/>
  <c r="R61" i="6"/>
  <c r="T61" i="6"/>
  <c r="H61" i="6"/>
  <c r="J61" i="6"/>
  <c r="P205" i="6"/>
  <c r="T205" i="6"/>
  <c r="F205" i="6"/>
  <c r="L205" i="6"/>
  <c r="N205" i="6"/>
  <c r="H205" i="6"/>
  <c r="J205" i="6"/>
  <c r="D205" i="6"/>
  <c r="R205" i="6"/>
  <c r="F382" i="6"/>
  <c r="H382" i="6"/>
  <c r="P382" i="6"/>
  <c r="D382" i="6"/>
  <c r="R382" i="6"/>
  <c r="T382" i="6"/>
  <c r="J382" i="6"/>
  <c r="L382" i="6"/>
  <c r="N382" i="6"/>
  <c r="F191" i="6"/>
  <c r="J191" i="6"/>
  <c r="H191" i="6"/>
  <c r="N191" i="6"/>
  <c r="D191" i="6"/>
  <c r="L191" i="6"/>
  <c r="T191" i="6"/>
  <c r="R191" i="6"/>
  <c r="P191" i="6"/>
  <c r="N640" i="6"/>
  <c r="P640" i="6"/>
  <c r="R640" i="6"/>
  <c r="L640" i="6"/>
  <c r="D640" i="6"/>
  <c r="T640" i="6"/>
  <c r="H640" i="6"/>
  <c r="F640" i="6"/>
  <c r="J640" i="6"/>
  <c r="T642" i="6"/>
  <c r="L642" i="6"/>
  <c r="N642" i="6"/>
  <c r="P642" i="6"/>
  <c r="F642" i="6"/>
  <c r="R642" i="6"/>
  <c r="H642" i="6"/>
  <c r="J642" i="6"/>
  <c r="D642" i="6"/>
  <c r="D485" i="6"/>
  <c r="F485" i="6"/>
  <c r="R485" i="6"/>
  <c r="N485" i="6"/>
  <c r="P485" i="6"/>
  <c r="J485" i="6"/>
  <c r="T485" i="6"/>
  <c r="H485" i="6"/>
  <c r="L485" i="6"/>
  <c r="F314" i="6"/>
  <c r="T314" i="6"/>
  <c r="D314" i="6"/>
  <c r="H314" i="6"/>
  <c r="P314" i="6"/>
  <c r="R314" i="6"/>
  <c r="J314" i="6"/>
  <c r="L314" i="6"/>
  <c r="N314" i="6"/>
  <c r="R141" i="6"/>
  <c r="D141" i="6"/>
  <c r="N141" i="6"/>
  <c r="P141" i="6"/>
  <c r="T141" i="6"/>
  <c r="F141" i="6"/>
  <c r="J141" i="6"/>
  <c r="L141" i="6"/>
  <c r="H141" i="6"/>
  <c r="D763" i="6"/>
  <c r="P763" i="6"/>
  <c r="H763" i="6"/>
  <c r="F763" i="6"/>
  <c r="J763" i="6"/>
  <c r="T763" i="6"/>
  <c r="L763" i="6"/>
  <c r="N763" i="6"/>
  <c r="R763" i="6"/>
  <c r="D177" i="6"/>
  <c r="J177" i="6"/>
  <c r="P177" i="6"/>
  <c r="L177" i="6"/>
  <c r="T177" i="6"/>
  <c r="N177" i="6"/>
  <c r="F177" i="6"/>
  <c r="H177" i="6"/>
  <c r="R177" i="6"/>
  <c r="D656" i="6"/>
  <c r="F656" i="6"/>
  <c r="N656" i="6"/>
  <c r="P656" i="6"/>
  <c r="L656" i="6"/>
  <c r="J656" i="6"/>
  <c r="H656" i="6"/>
  <c r="R656" i="6"/>
  <c r="T656" i="6"/>
  <c r="D154" i="6"/>
  <c r="F154" i="6"/>
  <c r="H154" i="6"/>
  <c r="T154" i="6"/>
  <c r="J154" i="6"/>
  <c r="L154" i="6"/>
  <c r="R154" i="6"/>
  <c r="N154" i="6"/>
  <c r="P154" i="6"/>
  <c r="P581" i="6"/>
  <c r="R581" i="6"/>
  <c r="T581" i="6"/>
  <c r="H581" i="6"/>
  <c r="J581" i="6"/>
  <c r="L581" i="6"/>
  <c r="N581" i="6"/>
  <c r="D581" i="6"/>
  <c r="F581" i="6"/>
  <c r="D664" i="6"/>
  <c r="T664" i="6"/>
  <c r="F664" i="6"/>
  <c r="R664" i="6"/>
  <c r="N664" i="6"/>
  <c r="H664" i="6"/>
  <c r="J664" i="6"/>
  <c r="P664" i="6"/>
  <c r="L664" i="6"/>
  <c r="D824" i="6"/>
  <c r="L824" i="6"/>
  <c r="N824" i="6"/>
  <c r="R824" i="6"/>
  <c r="T824" i="6"/>
  <c r="F824" i="6"/>
  <c r="P824" i="6"/>
  <c r="H824" i="6"/>
  <c r="J824" i="6"/>
  <c r="F315" i="6"/>
  <c r="H315" i="6"/>
  <c r="L315" i="6"/>
  <c r="J315" i="6"/>
  <c r="D315" i="6"/>
  <c r="N315" i="6"/>
  <c r="P315" i="6"/>
  <c r="R315" i="6"/>
  <c r="T315" i="6"/>
  <c r="D425" i="6"/>
  <c r="F425" i="6"/>
  <c r="P425" i="6"/>
  <c r="T425" i="6"/>
  <c r="H425" i="6"/>
  <c r="L425" i="6"/>
  <c r="J425" i="6"/>
  <c r="N425" i="6"/>
  <c r="R425" i="6"/>
  <c r="F192" i="6"/>
  <c r="H192" i="6"/>
  <c r="J192" i="6"/>
  <c r="L192" i="6"/>
  <c r="D192" i="6"/>
  <c r="N192" i="6"/>
  <c r="R192" i="6"/>
  <c r="T192" i="6"/>
  <c r="P192" i="6"/>
  <c r="P258" i="6"/>
  <c r="R258" i="6"/>
  <c r="T258" i="6"/>
  <c r="D258" i="6"/>
  <c r="H258" i="6"/>
  <c r="N258" i="6"/>
  <c r="J258" i="6"/>
  <c r="F258" i="6"/>
  <c r="L258" i="6"/>
  <c r="H667" i="6"/>
  <c r="D667" i="6"/>
  <c r="J667" i="6"/>
  <c r="F667" i="6"/>
  <c r="N667" i="6"/>
  <c r="L667" i="6"/>
  <c r="P667" i="6"/>
  <c r="T667" i="6"/>
  <c r="R667" i="6"/>
  <c r="F161" i="6"/>
  <c r="H161" i="6"/>
  <c r="T161" i="6"/>
  <c r="P161" i="6"/>
  <c r="R161" i="6"/>
  <c r="N161" i="6"/>
  <c r="D161" i="6"/>
  <c r="J161" i="6"/>
  <c r="L161" i="6"/>
  <c r="N307" i="6"/>
  <c r="F307" i="6"/>
  <c r="J307" i="6"/>
  <c r="H307" i="6"/>
  <c r="D307" i="6"/>
  <c r="L307" i="6"/>
  <c r="P307" i="6"/>
  <c r="R307" i="6"/>
  <c r="T307" i="6"/>
  <c r="D771" i="6"/>
  <c r="F771" i="6"/>
  <c r="R771" i="6"/>
  <c r="J771" i="6"/>
  <c r="H771" i="6"/>
  <c r="L771" i="6"/>
  <c r="N771" i="6"/>
  <c r="P771" i="6"/>
  <c r="T771" i="6"/>
  <c r="D265" i="6"/>
  <c r="L265" i="6"/>
  <c r="N265" i="6"/>
  <c r="H265" i="6"/>
  <c r="P265" i="6"/>
  <c r="J265" i="6"/>
  <c r="F265" i="6"/>
  <c r="R265" i="6"/>
  <c r="T265" i="6"/>
  <c r="R573" i="6"/>
  <c r="D573" i="6"/>
  <c r="F573" i="6"/>
  <c r="N573" i="6"/>
  <c r="P573" i="6"/>
  <c r="H573" i="6"/>
  <c r="J573" i="6"/>
  <c r="L573" i="6"/>
  <c r="T573" i="6"/>
  <c r="L428" i="6"/>
  <c r="P428" i="6"/>
  <c r="N428" i="6"/>
  <c r="R428" i="6"/>
  <c r="T428" i="6"/>
  <c r="F428" i="6"/>
  <c r="J428" i="6"/>
  <c r="H428" i="6"/>
  <c r="D428" i="6"/>
  <c r="D750" i="6"/>
  <c r="L750" i="6"/>
  <c r="N750" i="6"/>
  <c r="P750" i="6"/>
  <c r="J750" i="6"/>
  <c r="T750" i="6"/>
  <c r="H750" i="6"/>
  <c r="R750" i="6"/>
  <c r="F750" i="6"/>
  <c r="D584" i="6"/>
  <c r="F584" i="6"/>
  <c r="R584" i="6"/>
  <c r="T584" i="6"/>
  <c r="N584" i="6"/>
  <c r="L584" i="6"/>
  <c r="J584" i="6"/>
  <c r="P584" i="6"/>
  <c r="H584" i="6"/>
  <c r="L549" i="6"/>
  <c r="N549" i="6"/>
  <c r="P549" i="6"/>
  <c r="J549" i="6"/>
  <c r="R549" i="6"/>
  <c r="F549" i="6"/>
  <c r="D549" i="6"/>
  <c r="H549" i="6"/>
  <c r="T549" i="6"/>
  <c r="L811" i="6"/>
  <c r="R811" i="6"/>
  <c r="J811" i="6"/>
  <c r="N811" i="6"/>
  <c r="D811" i="6"/>
  <c r="F811" i="6"/>
  <c r="H811" i="6"/>
  <c r="P811" i="6"/>
  <c r="T811" i="6"/>
  <c r="R225" i="6"/>
  <c r="D225" i="6"/>
  <c r="H225" i="6"/>
  <c r="L225" i="6"/>
  <c r="N225" i="6"/>
  <c r="P225" i="6"/>
  <c r="J225" i="6"/>
  <c r="F225" i="6"/>
  <c r="T225" i="6"/>
  <c r="D696" i="6"/>
  <c r="F696" i="6"/>
  <c r="H696" i="6"/>
  <c r="J696" i="6"/>
  <c r="R696" i="6"/>
  <c r="N696" i="6"/>
  <c r="L696" i="6"/>
  <c r="P696" i="6"/>
  <c r="T696" i="6"/>
  <c r="N685" i="6"/>
  <c r="D685" i="6"/>
  <c r="F685" i="6"/>
  <c r="L685" i="6"/>
  <c r="T685" i="6"/>
  <c r="H685" i="6"/>
  <c r="J685" i="6"/>
  <c r="P685" i="6"/>
  <c r="R685" i="6"/>
  <c r="J127" i="6"/>
  <c r="L127" i="6"/>
  <c r="R127" i="6"/>
  <c r="H127" i="6"/>
  <c r="D127" i="6"/>
  <c r="F127" i="6"/>
  <c r="T127" i="6"/>
  <c r="P127" i="6"/>
  <c r="N127" i="6"/>
  <c r="H208" i="6"/>
  <c r="J208" i="6"/>
  <c r="D208" i="6"/>
  <c r="F208" i="6"/>
  <c r="L208" i="6"/>
  <c r="R208" i="6"/>
  <c r="N208" i="6"/>
  <c r="P208" i="6"/>
  <c r="T208" i="6"/>
  <c r="J769" i="6"/>
  <c r="L769" i="6"/>
  <c r="N769" i="6"/>
  <c r="P769" i="6"/>
  <c r="T769" i="6"/>
  <c r="F769" i="6"/>
  <c r="R769" i="6"/>
  <c r="D769" i="6"/>
  <c r="H769" i="6"/>
  <c r="R266" i="6"/>
  <c r="T266" i="6"/>
  <c r="D266" i="6"/>
  <c r="F266" i="6"/>
  <c r="N266" i="6"/>
  <c r="P266" i="6"/>
  <c r="H266" i="6"/>
  <c r="J266" i="6"/>
  <c r="L266" i="6"/>
  <c r="J233" i="6"/>
  <c r="L233" i="6"/>
  <c r="N233" i="6"/>
  <c r="T233" i="6"/>
  <c r="F233" i="6"/>
  <c r="D233" i="6"/>
  <c r="P233" i="6"/>
  <c r="R233" i="6"/>
  <c r="H233" i="6"/>
  <c r="D360" i="6"/>
  <c r="F360" i="6"/>
  <c r="J360" i="6"/>
  <c r="L360" i="6"/>
  <c r="H360" i="6"/>
  <c r="P360" i="6"/>
  <c r="R360" i="6"/>
  <c r="N360" i="6"/>
  <c r="T360" i="6"/>
  <c r="D582" i="6"/>
  <c r="F582" i="6"/>
  <c r="H582" i="6"/>
  <c r="T582" i="6"/>
  <c r="L582" i="6"/>
  <c r="P582" i="6"/>
  <c r="J582" i="6"/>
  <c r="N582" i="6"/>
  <c r="R582" i="6"/>
  <c r="T405" i="6"/>
  <c r="D405" i="6"/>
  <c r="R405" i="6"/>
  <c r="H405" i="6"/>
  <c r="L405" i="6"/>
  <c r="F405" i="6"/>
  <c r="P405" i="6"/>
  <c r="J405" i="6"/>
  <c r="N405" i="6"/>
  <c r="N155" i="6"/>
  <c r="L155" i="6"/>
  <c r="D155" i="6"/>
  <c r="F155" i="6"/>
  <c r="H155" i="6"/>
  <c r="J155" i="6"/>
  <c r="T155" i="6"/>
  <c r="P155" i="6"/>
  <c r="R155" i="6"/>
  <c r="D567" i="6"/>
  <c r="L567" i="6"/>
  <c r="N567" i="6"/>
  <c r="F567" i="6"/>
  <c r="R567" i="6"/>
  <c r="H567" i="6"/>
  <c r="J567" i="6"/>
  <c r="P567" i="6"/>
  <c r="T567" i="6"/>
  <c r="D627" i="6"/>
  <c r="L627" i="6"/>
  <c r="T627" i="6"/>
  <c r="H627" i="6"/>
  <c r="J627" i="6"/>
  <c r="F627" i="6"/>
  <c r="P627" i="6"/>
  <c r="N627" i="6"/>
  <c r="R627" i="6"/>
  <c r="H41" i="6"/>
  <c r="J41" i="6"/>
  <c r="L41" i="6"/>
  <c r="D41" i="6"/>
  <c r="N41" i="6"/>
  <c r="F41" i="6"/>
  <c r="P41" i="6"/>
  <c r="R41" i="6"/>
  <c r="T41" i="6"/>
  <c r="P754" i="6"/>
  <c r="R754" i="6"/>
  <c r="T754" i="6"/>
  <c r="F754" i="6"/>
  <c r="H754" i="6"/>
  <c r="J754" i="6"/>
  <c r="D754" i="6"/>
  <c r="L754" i="6"/>
  <c r="N754" i="6"/>
  <c r="F239" i="6"/>
  <c r="L239" i="6"/>
  <c r="N239" i="6"/>
  <c r="P239" i="6"/>
  <c r="D239" i="6"/>
  <c r="H239" i="6"/>
  <c r="J239" i="6"/>
  <c r="R239" i="6"/>
  <c r="T239" i="6"/>
  <c r="N498" i="6"/>
  <c r="D498" i="6"/>
  <c r="F498" i="6"/>
  <c r="H498" i="6"/>
  <c r="J498" i="6"/>
  <c r="L498" i="6"/>
  <c r="T498" i="6"/>
  <c r="P498" i="6"/>
  <c r="R498" i="6"/>
  <c r="D393" i="6"/>
  <c r="F393" i="6"/>
  <c r="L393" i="6"/>
  <c r="N393" i="6"/>
  <c r="P393" i="6"/>
  <c r="J393" i="6"/>
  <c r="T393" i="6"/>
  <c r="H393" i="6"/>
  <c r="R393" i="6"/>
  <c r="T224" i="6"/>
  <c r="D224" i="6"/>
  <c r="F224" i="6"/>
  <c r="R224" i="6"/>
  <c r="J224" i="6"/>
  <c r="N224" i="6"/>
  <c r="L224" i="6"/>
  <c r="P224" i="6"/>
  <c r="H224" i="6"/>
  <c r="R58" i="6"/>
  <c r="N58" i="6"/>
  <c r="P58" i="6"/>
  <c r="T58" i="6"/>
  <c r="F58" i="6"/>
  <c r="D58" i="6"/>
  <c r="H58" i="6"/>
  <c r="J58" i="6"/>
  <c r="L58" i="6"/>
  <c r="N623" i="6"/>
  <c r="P623" i="6"/>
  <c r="R623" i="6"/>
  <c r="D623" i="6"/>
  <c r="T623" i="6"/>
  <c r="L623" i="6"/>
  <c r="F623" i="6"/>
  <c r="H623" i="6"/>
  <c r="J623" i="6"/>
  <c r="L747" i="6"/>
  <c r="N747" i="6"/>
  <c r="P747" i="6"/>
  <c r="R747" i="6"/>
  <c r="T747" i="6"/>
  <c r="J747" i="6"/>
  <c r="H747" i="6"/>
  <c r="D747" i="6"/>
  <c r="F747" i="6"/>
  <c r="F832" i="6"/>
  <c r="T832" i="6"/>
  <c r="D832" i="6"/>
  <c r="N832" i="6"/>
  <c r="H832" i="6"/>
  <c r="J832" i="6"/>
  <c r="L832" i="6"/>
  <c r="P832" i="6"/>
  <c r="R832" i="6"/>
  <c r="N658" i="6"/>
  <c r="J658" i="6"/>
  <c r="P658" i="6"/>
  <c r="R658" i="6"/>
  <c r="T658" i="6"/>
  <c r="D658" i="6"/>
  <c r="L658" i="6"/>
  <c r="F658" i="6"/>
  <c r="H658" i="6"/>
  <c r="F469" i="6"/>
  <c r="D469" i="6"/>
  <c r="R469" i="6"/>
  <c r="N469" i="6"/>
  <c r="J469" i="6"/>
  <c r="T469" i="6"/>
  <c r="H469" i="6"/>
  <c r="P469" i="6"/>
  <c r="L469" i="6"/>
  <c r="D558" i="6"/>
  <c r="F558" i="6"/>
  <c r="H558" i="6"/>
  <c r="J558" i="6"/>
  <c r="L558" i="6"/>
  <c r="T558" i="6"/>
  <c r="N558" i="6"/>
  <c r="P558" i="6"/>
  <c r="R558" i="6"/>
  <c r="D248" i="6"/>
  <c r="F248" i="6"/>
  <c r="J248" i="6"/>
  <c r="P248" i="6"/>
  <c r="L248" i="6"/>
  <c r="H248" i="6"/>
  <c r="T248" i="6"/>
  <c r="N248" i="6"/>
  <c r="R248" i="6"/>
  <c r="D761" i="6"/>
  <c r="F761" i="6"/>
  <c r="H761" i="6"/>
  <c r="L761" i="6"/>
  <c r="N761" i="6"/>
  <c r="P761" i="6"/>
  <c r="J761" i="6"/>
  <c r="R761" i="6"/>
  <c r="T761" i="6"/>
  <c r="N34" i="6"/>
  <c r="F34" i="6"/>
  <c r="H34" i="6"/>
  <c r="P34" i="6"/>
  <c r="R34" i="6"/>
  <c r="L34" i="6"/>
  <c r="J34" i="6"/>
  <c r="T34" i="6"/>
  <c r="D34" i="6"/>
  <c r="H601" i="6"/>
  <c r="J601" i="6"/>
  <c r="L601" i="6"/>
  <c r="F601" i="6"/>
  <c r="R601" i="6"/>
  <c r="P601" i="6"/>
  <c r="D601" i="6"/>
  <c r="N601" i="6"/>
  <c r="T601" i="6"/>
  <c r="J252" i="6"/>
  <c r="H252" i="6"/>
  <c r="L252" i="6"/>
  <c r="R252" i="6"/>
  <c r="T252" i="6"/>
  <c r="N252" i="6"/>
  <c r="P252" i="6"/>
  <c r="F252" i="6"/>
  <c r="D252" i="6"/>
  <c r="D542" i="6"/>
  <c r="F542" i="6"/>
  <c r="P542" i="6"/>
  <c r="H542" i="6"/>
  <c r="R542" i="6"/>
  <c r="N542" i="6"/>
  <c r="T542" i="6"/>
  <c r="J542" i="6"/>
  <c r="L542" i="6"/>
  <c r="P132" i="6"/>
  <c r="N132" i="6"/>
  <c r="R132" i="6"/>
  <c r="T132" i="6"/>
  <c r="F132" i="6"/>
  <c r="H132" i="6"/>
  <c r="J132" i="6"/>
  <c r="L132" i="6"/>
  <c r="D132" i="6"/>
  <c r="D622" i="6"/>
  <c r="F622" i="6"/>
  <c r="H622" i="6"/>
  <c r="R622" i="6"/>
  <c r="P622" i="6"/>
  <c r="J622" i="6"/>
  <c r="T622" i="6"/>
  <c r="L622" i="6"/>
  <c r="N622" i="6"/>
  <c r="F287" i="6"/>
  <c r="H287" i="6"/>
  <c r="J287" i="6"/>
  <c r="L287" i="6"/>
  <c r="P287" i="6"/>
  <c r="D287" i="6"/>
  <c r="T287" i="6"/>
  <c r="N287" i="6"/>
  <c r="R287" i="6"/>
  <c r="L726" i="6"/>
  <c r="F726" i="6"/>
  <c r="J726" i="6"/>
  <c r="H726" i="6"/>
  <c r="R726" i="6"/>
  <c r="T726" i="6"/>
  <c r="N726" i="6"/>
  <c r="D726" i="6"/>
  <c r="P726" i="6"/>
  <c r="N274" i="6"/>
  <c r="P274" i="6"/>
  <c r="D274" i="6"/>
  <c r="F274" i="6"/>
  <c r="L274" i="6"/>
  <c r="J274" i="6"/>
  <c r="R274" i="6"/>
  <c r="H274" i="6"/>
  <c r="T274" i="6"/>
  <c r="D293" i="6"/>
  <c r="P293" i="6"/>
  <c r="F293" i="6"/>
  <c r="N293" i="6"/>
  <c r="T293" i="6"/>
  <c r="J293" i="6"/>
  <c r="L293" i="6"/>
  <c r="R293" i="6"/>
  <c r="H293" i="6"/>
  <c r="D783" i="6"/>
  <c r="J783" i="6"/>
  <c r="L783" i="6"/>
  <c r="N783" i="6"/>
  <c r="P783" i="6"/>
  <c r="R783" i="6"/>
  <c r="H783" i="6"/>
  <c r="T783" i="6"/>
  <c r="F783" i="6"/>
  <c r="D547" i="6"/>
  <c r="T547" i="6"/>
  <c r="H547" i="6"/>
  <c r="J547" i="6"/>
  <c r="P547" i="6"/>
  <c r="L547" i="6"/>
  <c r="N547" i="6"/>
  <c r="F547" i="6"/>
  <c r="R547" i="6"/>
  <c r="D674" i="6"/>
  <c r="H674" i="6"/>
  <c r="J674" i="6"/>
  <c r="L674" i="6"/>
  <c r="F674" i="6"/>
  <c r="N674" i="6"/>
  <c r="R674" i="6"/>
  <c r="T674" i="6"/>
  <c r="P674" i="6"/>
  <c r="F226" i="6"/>
  <c r="J226" i="6"/>
  <c r="P226" i="6"/>
  <c r="D226" i="6"/>
  <c r="R226" i="6"/>
  <c r="T226" i="6"/>
  <c r="L226" i="6"/>
  <c r="H226" i="6"/>
  <c r="N226" i="6"/>
  <c r="R268" i="6"/>
  <c r="T268" i="6"/>
  <c r="P268" i="6"/>
  <c r="D268" i="6"/>
  <c r="J268" i="6"/>
  <c r="H268" i="6"/>
  <c r="N268" i="6"/>
  <c r="L268" i="6"/>
  <c r="F268" i="6"/>
  <c r="R506" i="6"/>
  <c r="T506" i="6"/>
  <c r="N506" i="6"/>
  <c r="P506" i="6"/>
  <c r="D506" i="6"/>
  <c r="L506" i="6"/>
  <c r="F506" i="6"/>
  <c r="H506" i="6"/>
  <c r="J506" i="6"/>
  <c r="D714" i="6"/>
  <c r="F714" i="6"/>
  <c r="H714" i="6"/>
  <c r="J714" i="6"/>
  <c r="L714" i="6"/>
  <c r="N714" i="6"/>
  <c r="P714" i="6"/>
  <c r="R714" i="6"/>
  <c r="T714" i="6"/>
  <c r="J400" i="6"/>
  <c r="L400" i="6"/>
  <c r="N400" i="6"/>
  <c r="D400" i="6"/>
  <c r="F400" i="6"/>
  <c r="H400" i="6"/>
  <c r="R400" i="6"/>
  <c r="P400" i="6"/>
  <c r="T400" i="6"/>
  <c r="J635" i="6"/>
  <c r="L635" i="6"/>
  <c r="F635" i="6"/>
  <c r="H635" i="6"/>
  <c r="D635" i="6"/>
  <c r="N635" i="6"/>
  <c r="T635" i="6"/>
  <c r="P635" i="6"/>
  <c r="R635" i="6"/>
  <c r="N359" i="6"/>
  <c r="P359" i="6"/>
  <c r="R359" i="6"/>
  <c r="T359" i="6"/>
  <c r="D359" i="6"/>
  <c r="J359" i="6"/>
  <c r="L359" i="6"/>
  <c r="F359" i="6"/>
  <c r="H359" i="6"/>
  <c r="J62" i="6"/>
  <c r="H62" i="6"/>
  <c r="L62" i="6"/>
  <c r="N62" i="6"/>
  <c r="D62" i="6"/>
  <c r="F62" i="6"/>
  <c r="P62" i="6"/>
  <c r="R62" i="6"/>
  <c r="T62" i="6"/>
  <c r="D654" i="6"/>
  <c r="L654" i="6"/>
  <c r="P654" i="6"/>
  <c r="N654" i="6"/>
  <c r="J654" i="6"/>
  <c r="H654" i="6"/>
  <c r="R654" i="6"/>
  <c r="T654" i="6"/>
  <c r="F654" i="6"/>
  <c r="H618" i="6"/>
  <c r="J618" i="6"/>
  <c r="P618" i="6"/>
  <c r="R618" i="6"/>
  <c r="T618" i="6"/>
  <c r="N618" i="6"/>
  <c r="L618" i="6"/>
  <c r="F618" i="6"/>
  <c r="D618" i="6"/>
  <c r="P401" i="6"/>
  <c r="R401" i="6"/>
  <c r="T401" i="6"/>
  <c r="D401" i="6"/>
  <c r="F401" i="6"/>
  <c r="H401" i="6"/>
  <c r="J401" i="6"/>
  <c r="L401" i="6"/>
  <c r="N401" i="6"/>
  <c r="F57" i="6"/>
  <c r="H57" i="6"/>
  <c r="J57" i="6"/>
  <c r="T57" i="6"/>
  <c r="P57" i="6"/>
  <c r="N57" i="6"/>
  <c r="R57" i="6"/>
  <c r="L57" i="6"/>
  <c r="D57" i="6"/>
  <c r="D471" i="6"/>
  <c r="F471" i="6"/>
  <c r="H471" i="6"/>
  <c r="P471" i="6"/>
  <c r="R471" i="6"/>
  <c r="T471" i="6"/>
  <c r="J471" i="6"/>
  <c r="L471" i="6"/>
  <c r="N471" i="6"/>
  <c r="R9" i="6"/>
  <c r="D9" i="6"/>
  <c r="F9" i="6"/>
  <c r="H9" i="6"/>
  <c r="J9" i="6"/>
  <c r="L9" i="6"/>
  <c r="N9" i="6"/>
  <c r="T9" i="6"/>
  <c r="P9" i="6"/>
  <c r="J383" i="6"/>
  <c r="D383" i="6"/>
  <c r="F383" i="6"/>
  <c r="H383" i="6"/>
  <c r="L383" i="6"/>
  <c r="P383" i="6"/>
  <c r="N383" i="6"/>
  <c r="R383" i="6"/>
  <c r="T383" i="6"/>
  <c r="L388" i="6"/>
  <c r="N388" i="6"/>
  <c r="P388" i="6"/>
  <c r="R388" i="6"/>
  <c r="F388" i="6"/>
  <c r="J388" i="6"/>
  <c r="T388" i="6"/>
  <c r="H388" i="6"/>
  <c r="D388" i="6"/>
  <c r="D705" i="6"/>
  <c r="F705" i="6"/>
  <c r="H705" i="6"/>
  <c r="J705" i="6"/>
  <c r="P705" i="6"/>
  <c r="L705" i="6"/>
  <c r="N705" i="6"/>
  <c r="R705" i="6"/>
  <c r="T705" i="6"/>
  <c r="D38" i="6"/>
  <c r="P38" i="6"/>
  <c r="T38" i="6"/>
  <c r="L38" i="6"/>
  <c r="H38" i="6"/>
  <c r="N38" i="6"/>
  <c r="F38" i="6"/>
  <c r="R38" i="6"/>
  <c r="J38" i="6"/>
  <c r="D633" i="6"/>
  <c r="F633" i="6"/>
  <c r="H633" i="6"/>
  <c r="J633" i="6"/>
  <c r="L633" i="6"/>
  <c r="T633" i="6"/>
  <c r="R633" i="6"/>
  <c r="P633" i="6"/>
  <c r="N633" i="6"/>
  <c r="N643" i="6"/>
  <c r="L643" i="6"/>
  <c r="H643" i="6"/>
  <c r="P643" i="6"/>
  <c r="R643" i="6"/>
  <c r="T643" i="6"/>
  <c r="D643" i="6"/>
  <c r="J643" i="6"/>
  <c r="F643" i="6"/>
  <c r="R106" i="6"/>
  <c r="T106" i="6"/>
  <c r="D106" i="6"/>
  <c r="F106" i="6"/>
  <c r="L106" i="6"/>
  <c r="N106" i="6"/>
  <c r="P106" i="6"/>
  <c r="H106" i="6"/>
  <c r="J106" i="6"/>
  <c r="F669" i="6"/>
  <c r="H669" i="6"/>
  <c r="J669" i="6"/>
  <c r="D669" i="6"/>
  <c r="L669" i="6"/>
  <c r="N669" i="6"/>
  <c r="P669" i="6"/>
  <c r="R669" i="6"/>
  <c r="T669" i="6"/>
  <c r="T332" i="6"/>
  <c r="H332" i="6"/>
  <c r="J332" i="6"/>
  <c r="P332" i="6"/>
  <c r="F332" i="6"/>
  <c r="R332" i="6"/>
  <c r="D332" i="6"/>
  <c r="L332" i="6"/>
  <c r="N332" i="6"/>
  <c r="H163" i="6"/>
  <c r="T163" i="6"/>
  <c r="L163" i="6"/>
  <c r="N163" i="6"/>
  <c r="D163" i="6"/>
  <c r="F163" i="6"/>
  <c r="J163" i="6"/>
  <c r="P163" i="6"/>
  <c r="R163" i="6"/>
  <c r="F571" i="6"/>
  <c r="R571" i="6"/>
  <c r="H571" i="6"/>
  <c r="N571" i="6"/>
  <c r="P571" i="6"/>
  <c r="T571" i="6"/>
  <c r="J571" i="6"/>
  <c r="L571" i="6"/>
  <c r="D571" i="6"/>
  <c r="D150" i="6"/>
  <c r="F150" i="6"/>
  <c r="H150" i="6"/>
  <c r="T150" i="6"/>
  <c r="J150" i="6"/>
  <c r="L150" i="6"/>
  <c r="P150" i="6"/>
  <c r="R150" i="6"/>
  <c r="N150" i="6"/>
  <c r="L740" i="6"/>
  <c r="T740" i="6"/>
  <c r="F740" i="6"/>
  <c r="N740" i="6"/>
  <c r="J740" i="6"/>
  <c r="D740" i="6"/>
  <c r="P740" i="6"/>
  <c r="R740" i="6"/>
  <c r="H740" i="6"/>
  <c r="J301" i="6"/>
  <c r="L301" i="6"/>
  <c r="N301" i="6"/>
  <c r="F301" i="6"/>
  <c r="R301" i="6"/>
  <c r="H301" i="6"/>
  <c r="T301" i="6"/>
  <c r="P301" i="6"/>
  <c r="D301" i="6"/>
  <c r="J19" i="6"/>
  <c r="T19" i="6"/>
  <c r="L19" i="6"/>
  <c r="N19" i="6"/>
  <c r="P19" i="6"/>
  <c r="D19" i="6"/>
  <c r="H19" i="6"/>
  <c r="F19" i="6"/>
  <c r="R19" i="6"/>
  <c r="F68" i="6"/>
  <c r="L68" i="6"/>
  <c r="H68" i="6"/>
  <c r="J68" i="6"/>
  <c r="N68" i="6"/>
  <c r="D68" i="6"/>
  <c r="R68" i="6"/>
  <c r="T68" i="6"/>
  <c r="P68" i="6"/>
  <c r="D597" i="6"/>
  <c r="P597" i="6"/>
  <c r="J597" i="6"/>
  <c r="R597" i="6"/>
  <c r="T597" i="6"/>
  <c r="F597" i="6"/>
  <c r="H597" i="6"/>
  <c r="L597" i="6"/>
  <c r="N597" i="6"/>
  <c r="D686" i="6"/>
  <c r="F686" i="6"/>
  <c r="H686" i="6"/>
  <c r="J686" i="6"/>
  <c r="T686" i="6"/>
  <c r="R686" i="6"/>
  <c r="N686" i="6"/>
  <c r="P686" i="6"/>
  <c r="L686" i="6"/>
  <c r="D362" i="6"/>
  <c r="F362" i="6"/>
  <c r="H362" i="6"/>
  <c r="T362" i="6"/>
  <c r="J362" i="6"/>
  <c r="P362" i="6"/>
  <c r="R362" i="6"/>
  <c r="L362" i="6"/>
  <c r="N362" i="6"/>
  <c r="L176" i="6"/>
  <c r="D176" i="6"/>
  <c r="P176" i="6"/>
  <c r="J176" i="6"/>
  <c r="R176" i="6"/>
  <c r="N176" i="6"/>
  <c r="F176" i="6"/>
  <c r="H176" i="6"/>
  <c r="T176" i="6"/>
  <c r="D443" i="6"/>
  <c r="F443" i="6"/>
  <c r="H443" i="6"/>
  <c r="P443" i="6"/>
  <c r="J443" i="6"/>
  <c r="L443" i="6"/>
  <c r="N443" i="6"/>
  <c r="R443" i="6"/>
  <c r="T443" i="6"/>
  <c r="R841" i="6"/>
  <c r="T841" i="6"/>
  <c r="F841" i="6"/>
  <c r="H841" i="6"/>
  <c r="J841" i="6"/>
  <c r="P841" i="6"/>
  <c r="D841" i="6"/>
  <c r="L841" i="6"/>
  <c r="N841" i="6"/>
  <c r="D728" i="6"/>
  <c r="T728" i="6"/>
  <c r="N728" i="6"/>
  <c r="P728" i="6"/>
  <c r="H728" i="6"/>
  <c r="F728" i="6"/>
  <c r="R728" i="6"/>
  <c r="J728" i="6"/>
  <c r="L728" i="6"/>
  <c r="D760" i="6"/>
  <c r="F760" i="6"/>
  <c r="H760" i="6"/>
  <c r="J760" i="6"/>
  <c r="L760" i="6"/>
  <c r="P760" i="6"/>
  <c r="R760" i="6"/>
  <c r="N760" i="6"/>
  <c r="T760" i="6"/>
  <c r="F75" i="6"/>
  <c r="H75" i="6"/>
  <c r="J75" i="6"/>
  <c r="L75" i="6"/>
  <c r="D75" i="6"/>
  <c r="T75" i="6"/>
  <c r="R75" i="6"/>
  <c r="N75" i="6"/>
  <c r="P75" i="6"/>
  <c r="T722" i="6"/>
  <c r="L722" i="6"/>
  <c r="N722" i="6"/>
  <c r="P722" i="6"/>
  <c r="H722" i="6"/>
  <c r="D722" i="6"/>
  <c r="F722" i="6"/>
  <c r="J722" i="6"/>
  <c r="R722" i="6"/>
  <c r="D440" i="6"/>
  <c r="T440" i="6"/>
  <c r="F440" i="6"/>
  <c r="P440" i="6"/>
  <c r="R440" i="6"/>
  <c r="H440" i="6"/>
  <c r="N440" i="6"/>
  <c r="J440" i="6"/>
  <c r="L440" i="6"/>
  <c r="L755" i="6"/>
  <c r="J755" i="6"/>
  <c r="H755" i="6"/>
  <c r="F755" i="6"/>
  <c r="N755" i="6"/>
  <c r="D755" i="6"/>
  <c r="P755" i="6"/>
  <c r="R755" i="6"/>
  <c r="T755" i="6"/>
  <c r="D536" i="6"/>
  <c r="H536" i="6"/>
  <c r="J536" i="6"/>
  <c r="F536" i="6"/>
  <c r="L536" i="6"/>
  <c r="N536" i="6"/>
  <c r="R536" i="6"/>
  <c r="T536" i="6"/>
  <c r="P536" i="6"/>
  <c r="D713" i="6"/>
  <c r="F713" i="6"/>
  <c r="L713" i="6"/>
  <c r="N713" i="6"/>
  <c r="P713" i="6"/>
  <c r="T713" i="6"/>
  <c r="H713" i="6"/>
  <c r="J713" i="6"/>
  <c r="R713" i="6"/>
  <c r="H789" i="6"/>
  <c r="J789" i="6"/>
  <c r="P789" i="6"/>
  <c r="N789" i="6"/>
  <c r="L789" i="6"/>
  <c r="D789" i="6"/>
  <c r="F789" i="6"/>
  <c r="R789" i="6"/>
  <c r="T789" i="6"/>
  <c r="H688" i="6"/>
  <c r="F688" i="6"/>
  <c r="J688" i="6"/>
  <c r="L688" i="6"/>
  <c r="T688" i="6"/>
  <c r="P688" i="6"/>
  <c r="D688" i="6"/>
  <c r="N688" i="6"/>
  <c r="R688" i="6"/>
  <c r="P564" i="6"/>
  <c r="N564" i="6"/>
  <c r="R564" i="6"/>
  <c r="T564" i="6"/>
  <c r="F564" i="6"/>
  <c r="L564" i="6"/>
  <c r="H564" i="6"/>
  <c r="J564" i="6"/>
  <c r="D564" i="6"/>
  <c r="D505" i="6"/>
  <c r="F505" i="6"/>
  <c r="N505" i="6"/>
  <c r="R505" i="6"/>
  <c r="T505" i="6"/>
  <c r="H505" i="6"/>
  <c r="J505" i="6"/>
  <c r="L505" i="6"/>
  <c r="P505" i="6"/>
  <c r="P81" i="6"/>
  <c r="F81" i="6"/>
  <c r="H81" i="6"/>
  <c r="J81" i="6"/>
  <c r="R81" i="6"/>
  <c r="D81" i="6"/>
  <c r="N81" i="6"/>
  <c r="L81" i="6"/>
  <c r="T81" i="6"/>
  <c r="H381" i="6"/>
  <c r="J381" i="6"/>
  <c r="L381" i="6"/>
  <c r="P381" i="6"/>
  <c r="R381" i="6"/>
  <c r="T381" i="6"/>
  <c r="N381" i="6"/>
  <c r="D381" i="6"/>
  <c r="F381" i="6"/>
  <c r="D151" i="6"/>
  <c r="F151" i="6"/>
  <c r="H151" i="6"/>
  <c r="J151" i="6"/>
  <c r="T151" i="6"/>
  <c r="L151" i="6"/>
  <c r="P151" i="6"/>
  <c r="N151" i="6"/>
  <c r="R151" i="6"/>
  <c r="J698" i="6"/>
  <c r="D698" i="6"/>
  <c r="T698" i="6"/>
  <c r="F698" i="6"/>
  <c r="R698" i="6"/>
  <c r="L698" i="6"/>
  <c r="H698" i="6"/>
  <c r="N698" i="6"/>
  <c r="P698" i="6"/>
  <c r="R413" i="6"/>
  <c r="D413" i="6"/>
  <c r="T413" i="6"/>
  <c r="F413" i="6"/>
  <c r="H413" i="6"/>
  <c r="L413" i="6"/>
  <c r="N413" i="6"/>
  <c r="J413" i="6"/>
  <c r="P413" i="6"/>
  <c r="H241" i="6"/>
  <c r="J241" i="6"/>
  <c r="L241" i="6"/>
  <c r="F241" i="6"/>
  <c r="N241" i="6"/>
  <c r="R241" i="6"/>
  <c r="T241" i="6"/>
  <c r="P241" i="6"/>
  <c r="D241" i="6"/>
  <c r="D706" i="6"/>
  <c r="N706" i="6"/>
  <c r="T706" i="6"/>
  <c r="L706" i="6"/>
  <c r="R706" i="6"/>
  <c r="F706" i="6"/>
  <c r="H706" i="6"/>
  <c r="J706" i="6"/>
  <c r="P706" i="6"/>
  <c r="F603" i="6"/>
  <c r="D603" i="6"/>
  <c r="H603" i="6"/>
  <c r="P603" i="6"/>
  <c r="J603" i="6"/>
  <c r="L603" i="6"/>
  <c r="N603" i="6"/>
  <c r="R603" i="6"/>
  <c r="T603" i="6"/>
  <c r="F452" i="6"/>
  <c r="N452" i="6"/>
  <c r="P452" i="6"/>
  <c r="D452" i="6"/>
  <c r="R452" i="6"/>
  <c r="T452" i="6"/>
  <c r="H452" i="6"/>
  <c r="J452" i="6"/>
  <c r="L452" i="6"/>
  <c r="D103" i="6"/>
  <c r="H103" i="6"/>
  <c r="J103" i="6"/>
  <c r="L103" i="6"/>
  <c r="N103" i="6"/>
  <c r="P103" i="6"/>
  <c r="R103" i="6"/>
  <c r="F103" i="6"/>
  <c r="T103" i="6"/>
  <c r="D798" i="6"/>
  <c r="F798" i="6"/>
  <c r="H798" i="6"/>
  <c r="J798" i="6"/>
  <c r="N798" i="6"/>
  <c r="T798" i="6"/>
  <c r="P798" i="6"/>
  <c r="L798" i="6"/>
  <c r="R798" i="6"/>
  <c r="N589" i="6"/>
  <c r="P589" i="6"/>
  <c r="R589" i="6"/>
  <c r="D589" i="6"/>
  <c r="F589" i="6"/>
  <c r="T589" i="6"/>
  <c r="H589" i="6"/>
  <c r="J589" i="6"/>
  <c r="L589" i="6"/>
  <c r="D324" i="6"/>
  <c r="H324" i="6"/>
  <c r="P324" i="6"/>
  <c r="R324" i="6"/>
  <c r="T324" i="6"/>
  <c r="F324" i="6"/>
  <c r="N324" i="6"/>
  <c r="J324" i="6"/>
  <c r="L324" i="6"/>
  <c r="T802" i="6"/>
  <c r="J802" i="6"/>
  <c r="L802" i="6"/>
  <c r="N802" i="6"/>
  <c r="F802" i="6"/>
  <c r="H802" i="6"/>
  <c r="R802" i="6"/>
  <c r="P802" i="6"/>
  <c r="D802" i="6"/>
  <c r="D647" i="6"/>
  <c r="L647" i="6"/>
  <c r="N647" i="6"/>
  <c r="T647" i="6"/>
  <c r="P647" i="6"/>
  <c r="R647" i="6"/>
  <c r="J647" i="6"/>
  <c r="F647" i="6"/>
  <c r="H647" i="6"/>
  <c r="P672" i="6"/>
  <c r="R672" i="6"/>
  <c r="T672" i="6"/>
  <c r="N672" i="6"/>
  <c r="D672" i="6"/>
  <c r="H672" i="6"/>
  <c r="J672" i="6"/>
  <c r="F672" i="6"/>
  <c r="L672" i="6"/>
  <c r="H137" i="6"/>
  <c r="R137" i="6"/>
  <c r="D137" i="6"/>
  <c r="N137" i="6"/>
  <c r="T137" i="6"/>
  <c r="P137" i="6"/>
  <c r="F137" i="6"/>
  <c r="J137" i="6"/>
  <c r="L137" i="6"/>
  <c r="D422" i="6"/>
  <c r="F422" i="6"/>
  <c r="L422" i="6"/>
  <c r="R422" i="6"/>
  <c r="H422" i="6"/>
  <c r="T422" i="6"/>
  <c r="J422" i="6"/>
  <c r="N422" i="6"/>
  <c r="P422" i="6"/>
  <c r="D699" i="6"/>
  <c r="H699" i="6"/>
  <c r="N699" i="6"/>
  <c r="P699" i="6"/>
  <c r="R699" i="6"/>
  <c r="L699" i="6"/>
  <c r="J699" i="6"/>
  <c r="F699" i="6"/>
  <c r="T699" i="6"/>
  <c r="R693" i="6"/>
  <c r="L693" i="6"/>
  <c r="N693" i="6"/>
  <c r="P693" i="6"/>
  <c r="J693" i="6"/>
  <c r="T693" i="6"/>
  <c r="H693" i="6"/>
  <c r="F693" i="6"/>
  <c r="D693" i="6"/>
  <c r="F86" i="6"/>
  <c r="H86" i="6"/>
  <c r="J86" i="6"/>
  <c r="T86" i="6"/>
  <c r="D86" i="6"/>
  <c r="L86" i="6"/>
  <c r="N86" i="6"/>
  <c r="P86" i="6"/>
  <c r="R86" i="6"/>
  <c r="F419" i="6"/>
  <c r="R419" i="6"/>
  <c r="H419" i="6"/>
  <c r="J419" i="6"/>
  <c r="L419" i="6"/>
  <c r="N419" i="6"/>
  <c r="P419" i="6"/>
  <c r="D419" i="6"/>
  <c r="T419" i="6"/>
  <c r="N707" i="6"/>
  <c r="P707" i="6"/>
  <c r="R707" i="6"/>
  <c r="D707" i="6"/>
  <c r="F707" i="6"/>
  <c r="H707" i="6"/>
  <c r="J707" i="6"/>
  <c r="L707" i="6"/>
  <c r="T707" i="6"/>
  <c r="D228" i="6"/>
  <c r="L228" i="6"/>
  <c r="P228" i="6"/>
  <c r="H228" i="6"/>
  <c r="J228" i="6"/>
  <c r="N228" i="6"/>
  <c r="F228" i="6"/>
  <c r="R228" i="6"/>
  <c r="T228" i="6"/>
  <c r="T751" i="6"/>
  <c r="N751" i="6"/>
  <c r="L751" i="6"/>
  <c r="R751" i="6"/>
  <c r="F751" i="6"/>
  <c r="H751" i="6"/>
  <c r="D751" i="6"/>
  <c r="P751" i="6"/>
  <c r="J751" i="6"/>
  <c r="H269" i="6"/>
  <c r="P269" i="6"/>
  <c r="J269" i="6"/>
  <c r="D269" i="6"/>
  <c r="F269" i="6"/>
  <c r="L269" i="6"/>
  <c r="N269" i="6"/>
  <c r="R269" i="6"/>
  <c r="T269" i="6"/>
  <c r="P126" i="6"/>
  <c r="R126" i="6"/>
  <c r="T126" i="6"/>
  <c r="D126" i="6"/>
  <c r="H126" i="6"/>
  <c r="J126" i="6"/>
  <c r="L126" i="6"/>
  <c r="F126" i="6"/>
  <c r="N126" i="6"/>
  <c r="D374" i="6"/>
  <c r="F374" i="6"/>
  <c r="H374" i="6"/>
  <c r="N374" i="6"/>
  <c r="P374" i="6"/>
  <c r="T374" i="6"/>
  <c r="J374" i="6"/>
  <c r="L374" i="6"/>
  <c r="R374" i="6"/>
  <c r="F834" i="6"/>
  <c r="H834" i="6"/>
  <c r="J834" i="6"/>
  <c r="D834" i="6"/>
  <c r="P834" i="6"/>
  <c r="L834" i="6"/>
  <c r="N834" i="6"/>
  <c r="R834" i="6"/>
  <c r="T834" i="6"/>
  <c r="T448" i="6"/>
  <c r="N448" i="6"/>
  <c r="L448" i="6"/>
  <c r="P448" i="6"/>
  <c r="R448" i="6"/>
  <c r="F448" i="6"/>
  <c r="J448" i="6"/>
  <c r="H448" i="6"/>
  <c r="D448" i="6"/>
  <c r="N251" i="6"/>
  <c r="P251" i="6"/>
  <c r="R251" i="6"/>
  <c r="L251" i="6"/>
  <c r="D251" i="6"/>
  <c r="F251" i="6"/>
  <c r="J251" i="6"/>
  <c r="T251" i="6"/>
  <c r="H251" i="6"/>
  <c r="J490" i="6"/>
  <c r="P490" i="6"/>
  <c r="L490" i="6"/>
  <c r="D490" i="6"/>
  <c r="N490" i="6"/>
  <c r="H490" i="6"/>
  <c r="F490" i="6"/>
  <c r="R490" i="6"/>
  <c r="T490" i="6"/>
  <c r="R220" i="6"/>
  <c r="T220" i="6"/>
  <c r="H220" i="6"/>
  <c r="D220" i="6"/>
  <c r="F220" i="6"/>
  <c r="J220" i="6"/>
  <c r="N220" i="6"/>
  <c r="L220" i="6"/>
  <c r="P220" i="6"/>
  <c r="H254" i="6"/>
  <c r="N254" i="6"/>
  <c r="P254" i="6"/>
  <c r="R254" i="6"/>
  <c r="D254" i="6"/>
  <c r="L254" i="6"/>
  <c r="F254" i="6"/>
  <c r="T254" i="6"/>
  <c r="J254" i="6"/>
  <c r="R613" i="6"/>
  <c r="F613" i="6"/>
  <c r="H613" i="6"/>
  <c r="D613" i="6"/>
  <c r="P613" i="6"/>
  <c r="T613" i="6"/>
  <c r="L613" i="6"/>
  <c r="J613" i="6"/>
  <c r="N613" i="6"/>
  <c r="F296" i="6"/>
  <c r="H296" i="6"/>
  <c r="D296" i="6"/>
  <c r="P296" i="6"/>
  <c r="N296" i="6"/>
  <c r="J296" i="6"/>
  <c r="L296" i="6"/>
  <c r="R296" i="6"/>
  <c r="T296" i="6"/>
  <c r="D316" i="6"/>
  <c r="H316" i="6"/>
  <c r="F316" i="6"/>
  <c r="P316" i="6"/>
  <c r="R316" i="6"/>
  <c r="N316" i="6"/>
  <c r="L316" i="6"/>
  <c r="T316" i="6"/>
  <c r="J316" i="6"/>
  <c r="H780" i="6"/>
  <c r="F780" i="6"/>
  <c r="P780" i="6"/>
  <c r="R780" i="6"/>
  <c r="D780" i="6"/>
  <c r="J780" i="6"/>
  <c r="N780" i="6"/>
  <c r="L780" i="6"/>
  <c r="T780" i="6"/>
  <c r="D97" i="6"/>
  <c r="R97" i="6"/>
  <c r="P97" i="6"/>
  <c r="N97" i="6"/>
  <c r="F97" i="6"/>
  <c r="H97" i="6"/>
  <c r="J97" i="6"/>
  <c r="L97" i="6"/>
  <c r="T97" i="6"/>
  <c r="F300" i="6"/>
  <c r="R300" i="6"/>
  <c r="D300" i="6"/>
  <c r="T300" i="6"/>
  <c r="N300" i="6"/>
  <c r="P300" i="6"/>
  <c r="H300" i="6"/>
  <c r="J300" i="6"/>
  <c r="L300" i="6"/>
  <c r="D295" i="6"/>
  <c r="J295" i="6"/>
  <c r="L295" i="6"/>
  <c r="H295" i="6"/>
  <c r="N295" i="6"/>
  <c r="F295" i="6"/>
  <c r="P295" i="6"/>
  <c r="R295" i="6"/>
  <c r="T295" i="6"/>
  <c r="L661" i="6"/>
  <c r="N661" i="6"/>
  <c r="P661" i="6"/>
  <c r="J661" i="6"/>
  <c r="R661" i="6"/>
  <c r="T661" i="6"/>
  <c r="D661" i="6"/>
  <c r="F661" i="6"/>
  <c r="H661" i="6"/>
  <c r="L766" i="6"/>
  <c r="R766" i="6"/>
  <c r="T766" i="6"/>
  <c r="D766" i="6"/>
  <c r="F766" i="6"/>
  <c r="H766" i="6"/>
  <c r="J766" i="6"/>
  <c r="N766" i="6"/>
  <c r="P766" i="6"/>
  <c r="F849" i="6"/>
  <c r="H849" i="6"/>
  <c r="J849" i="6"/>
  <c r="L849" i="6"/>
  <c r="D849" i="6"/>
  <c r="N849" i="6"/>
  <c r="T849" i="6"/>
  <c r="P849" i="6"/>
  <c r="R849" i="6"/>
  <c r="D487" i="6"/>
  <c r="N487" i="6"/>
  <c r="P487" i="6"/>
  <c r="L487" i="6"/>
  <c r="R487" i="6"/>
  <c r="T487" i="6"/>
  <c r="F487" i="6"/>
  <c r="H487" i="6"/>
  <c r="J487" i="6"/>
  <c r="H799" i="6"/>
  <c r="L799" i="6"/>
  <c r="J799" i="6"/>
  <c r="D799" i="6"/>
  <c r="N799" i="6"/>
  <c r="T799" i="6"/>
  <c r="F799" i="6"/>
  <c r="P799" i="6"/>
  <c r="R799" i="6"/>
  <c r="D784" i="6"/>
  <c r="F784" i="6"/>
  <c r="R784" i="6"/>
  <c r="N784" i="6"/>
  <c r="T784" i="6"/>
  <c r="L784" i="6"/>
  <c r="H784" i="6"/>
  <c r="J784" i="6"/>
  <c r="P784" i="6"/>
  <c r="D160" i="6"/>
  <c r="J160" i="6"/>
  <c r="T160" i="6"/>
  <c r="L160" i="6"/>
  <c r="P160" i="6"/>
  <c r="F160" i="6"/>
  <c r="N160" i="6"/>
  <c r="H160" i="6"/>
  <c r="R160" i="6"/>
  <c r="N387" i="6"/>
  <c r="P387" i="6"/>
  <c r="R387" i="6"/>
  <c r="H387" i="6"/>
  <c r="J387" i="6"/>
  <c r="T387" i="6"/>
  <c r="L387" i="6"/>
  <c r="F387" i="6"/>
  <c r="D387" i="6"/>
  <c r="D550" i="6"/>
  <c r="R550" i="6"/>
  <c r="T550" i="6"/>
  <c r="L550" i="6"/>
  <c r="N550" i="6"/>
  <c r="P550" i="6"/>
  <c r="H550" i="6"/>
  <c r="F550" i="6"/>
  <c r="J550" i="6"/>
  <c r="R704" i="6"/>
  <c r="T704" i="6"/>
  <c r="N704" i="6"/>
  <c r="H704" i="6"/>
  <c r="J704" i="6"/>
  <c r="L704" i="6"/>
  <c r="D704" i="6"/>
  <c r="P704" i="6"/>
  <c r="F704" i="6"/>
  <c r="T454" i="6"/>
  <c r="H454" i="6"/>
  <c r="J454" i="6"/>
  <c r="L454" i="6"/>
  <c r="D454" i="6"/>
  <c r="P454" i="6"/>
  <c r="R454" i="6"/>
  <c r="F454" i="6"/>
  <c r="N454" i="6"/>
  <c r="D329" i="6"/>
  <c r="F329" i="6"/>
  <c r="H329" i="6"/>
  <c r="J329" i="6"/>
  <c r="T329" i="6"/>
  <c r="R329" i="6"/>
  <c r="L329" i="6"/>
  <c r="N329" i="6"/>
  <c r="P329" i="6"/>
  <c r="P659" i="6"/>
  <c r="R659" i="6"/>
  <c r="H659" i="6"/>
  <c r="D659" i="6"/>
  <c r="J659" i="6"/>
  <c r="N659" i="6"/>
  <c r="T659" i="6"/>
  <c r="F659" i="6"/>
  <c r="L659" i="6"/>
  <c r="D253" i="6"/>
  <c r="T253" i="6"/>
  <c r="F253" i="6"/>
  <c r="P253" i="6"/>
  <c r="R253" i="6"/>
  <c r="H253" i="6"/>
  <c r="J253" i="6"/>
  <c r="L253" i="6"/>
  <c r="N253" i="6"/>
  <c r="F284" i="6"/>
  <c r="H284" i="6"/>
  <c r="J284" i="6"/>
  <c r="L284" i="6"/>
  <c r="T284" i="6"/>
  <c r="D284" i="6"/>
  <c r="P284" i="6"/>
  <c r="N284" i="6"/>
  <c r="R284" i="6"/>
  <c r="D117" i="6"/>
  <c r="H117" i="6"/>
  <c r="J117" i="6"/>
  <c r="L117" i="6"/>
  <c r="F117" i="6"/>
  <c r="N117" i="6"/>
  <c r="P117" i="6"/>
  <c r="R117" i="6"/>
  <c r="T117" i="6"/>
  <c r="T806" i="6"/>
  <c r="H806" i="6"/>
  <c r="P806" i="6"/>
  <c r="D806" i="6"/>
  <c r="F806" i="6"/>
  <c r="R806" i="6"/>
  <c r="J806" i="6"/>
  <c r="N806" i="6"/>
  <c r="L806" i="6"/>
  <c r="D580" i="6"/>
  <c r="P580" i="6"/>
  <c r="L580" i="6"/>
  <c r="F580" i="6"/>
  <c r="T580" i="6"/>
  <c r="N580" i="6"/>
  <c r="R580" i="6"/>
  <c r="H580" i="6"/>
  <c r="J580" i="6"/>
  <c r="D551" i="6"/>
  <c r="F551" i="6"/>
  <c r="J551" i="6"/>
  <c r="H551" i="6"/>
  <c r="N551" i="6"/>
  <c r="R551" i="6"/>
  <c r="T551" i="6"/>
  <c r="L551" i="6"/>
  <c r="P551" i="6"/>
  <c r="F339" i="6"/>
  <c r="L339" i="6"/>
  <c r="N339" i="6"/>
  <c r="P339" i="6"/>
  <c r="T339" i="6"/>
  <c r="D339" i="6"/>
  <c r="J339" i="6"/>
  <c r="R339" i="6"/>
  <c r="H339" i="6"/>
  <c r="T147" i="6"/>
  <c r="N147" i="6"/>
  <c r="P147" i="6"/>
  <c r="R147" i="6"/>
  <c r="J147" i="6"/>
  <c r="L147" i="6"/>
  <c r="F147" i="6"/>
  <c r="D147" i="6"/>
  <c r="H147" i="6"/>
  <c r="D825" i="6"/>
  <c r="L825" i="6"/>
  <c r="P825" i="6"/>
  <c r="H825" i="6"/>
  <c r="F825" i="6"/>
  <c r="N825" i="6"/>
  <c r="J825" i="6"/>
  <c r="R825" i="6"/>
  <c r="T825" i="6"/>
  <c r="D357" i="6"/>
  <c r="N357" i="6"/>
  <c r="F357" i="6"/>
  <c r="T357" i="6"/>
  <c r="H357" i="6"/>
  <c r="P357" i="6"/>
  <c r="R357" i="6"/>
  <c r="L357" i="6"/>
  <c r="J357" i="6"/>
  <c r="R653" i="6"/>
  <c r="N653" i="6"/>
  <c r="P653" i="6"/>
  <c r="T653" i="6"/>
  <c r="H653" i="6"/>
  <c r="J653" i="6"/>
  <c r="L653" i="6"/>
  <c r="D653" i="6"/>
  <c r="F653" i="6"/>
  <c r="T116" i="6"/>
  <c r="F116" i="6"/>
  <c r="D116" i="6"/>
  <c r="H116" i="6"/>
  <c r="J116" i="6"/>
  <c r="N116" i="6"/>
  <c r="L116" i="6"/>
  <c r="R116" i="6"/>
  <c r="P116" i="6"/>
  <c r="D807" i="6"/>
  <c r="T807" i="6"/>
  <c r="N807" i="6"/>
  <c r="P807" i="6"/>
  <c r="L807" i="6"/>
  <c r="R807" i="6"/>
  <c r="F807" i="6"/>
  <c r="H807" i="6"/>
  <c r="J807" i="6"/>
  <c r="R276" i="6"/>
  <c r="H276" i="6"/>
  <c r="J276" i="6"/>
  <c r="L276" i="6"/>
  <c r="N276" i="6"/>
  <c r="P276" i="6"/>
  <c r="D276" i="6"/>
  <c r="F276" i="6"/>
  <c r="T276" i="6"/>
  <c r="J188" i="6"/>
  <c r="N188" i="6"/>
  <c r="L188" i="6"/>
  <c r="P188" i="6"/>
  <c r="T188" i="6"/>
  <c r="R188" i="6"/>
  <c r="D188" i="6"/>
  <c r="F188" i="6"/>
  <c r="H188" i="6"/>
  <c r="L213" i="6"/>
  <c r="N213" i="6"/>
  <c r="D213" i="6"/>
  <c r="J213" i="6"/>
  <c r="F213" i="6"/>
  <c r="H213" i="6"/>
  <c r="R213" i="6"/>
  <c r="P213" i="6"/>
  <c r="T213" i="6"/>
  <c r="D488" i="6"/>
  <c r="F488" i="6"/>
  <c r="J488" i="6"/>
  <c r="P488" i="6"/>
  <c r="T488" i="6"/>
  <c r="L488" i="6"/>
  <c r="N488" i="6"/>
  <c r="H488" i="6"/>
  <c r="R488" i="6"/>
  <c r="F810" i="6"/>
  <c r="H810" i="6"/>
  <c r="J810" i="6"/>
  <c r="L810" i="6"/>
  <c r="N810" i="6"/>
  <c r="R810" i="6"/>
  <c r="P810" i="6"/>
  <c r="T810" i="6"/>
  <c r="D810" i="6"/>
  <c r="D272" i="6"/>
  <c r="F272" i="6"/>
  <c r="J272" i="6"/>
  <c r="L272" i="6"/>
  <c r="H272" i="6"/>
  <c r="R272" i="6"/>
  <c r="T272" i="6"/>
  <c r="P272" i="6"/>
  <c r="N272" i="6"/>
  <c r="D795" i="6"/>
  <c r="P795" i="6"/>
  <c r="H795" i="6"/>
  <c r="J795" i="6"/>
  <c r="N795" i="6"/>
  <c r="T795" i="6"/>
  <c r="R795" i="6"/>
  <c r="F795" i="6"/>
  <c r="L795" i="6"/>
  <c r="L12" i="6"/>
  <c r="N12" i="6"/>
  <c r="P12" i="6"/>
  <c r="D12" i="6"/>
  <c r="F12" i="6"/>
  <c r="H12" i="6"/>
  <c r="T12" i="6"/>
  <c r="J12" i="6"/>
  <c r="R12" i="6"/>
  <c r="D779" i="6"/>
  <c r="T779" i="6"/>
  <c r="J779" i="6"/>
  <c r="F779" i="6"/>
  <c r="L779" i="6"/>
  <c r="N779" i="6"/>
  <c r="R779" i="6"/>
  <c r="P779" i="6"/>
  <c r="H779" i="6"/>
  <c r="N415" i="6"/>
  <c r="D415" i="6"/>
  <c r="F415" i="6"/>
  <c r="P415" i="6"/>
  <c r="H415" i="6"/>
  <c r="J415" i="6"/>
  <c r="L415" i="6"/>
  <c r="R415" i="6"/>
  <c r="T415" i="6"/>
  <c r="F350" i="6"/>
  <c r="R350" i="6"/>
  <c r="H350" i="6"/>
  <c r="J350" i="6"/>
  <c r="N350" i="6"/>
  <c r="P350" i="6"/>
  <c r="L350" i="6"/>
  <c r="D350" i="6"/>
  <c r="T350" i="6"/>
  <c r="P720" i="6"/>
  <c r="R720" i="6"/>
  <c r="T720" i="6"/>
  <c r="N720" i="6"/>
  <c r="F720" i="6"/>
  <c r="H720" i="6"/>
  <c r="J720" i="6"/>
  <c r="L720" i="6"/>
  <c r="D720" i="6"/>
  <c r="D451" i="6"/>
  <c r="F451" i="6"/>
  <c r="H451" i="6"/>
  <c r="L451" i="6"/>
  <c r="J451" i="6"/>
  <c r="N451" i="6"/>
  <c r="P451" i="6"/>
  <c r="R451" i="6"/>
  <c r="T451" i="6"/>
  <c r="N434" i="6"/>
  <c r="P434" i="6"/>
  <c r="T434" i="6"/>
  <c r="R434" i="6"/>
  <c r="D434" i="6"/>
  <c r="J434" i="6"/>
  <c r="L434" i="6"/>
  <c r="F434" i="6"/>
  <c r="H434" i="6"/>
  <c r="F223" i="6"/>
  <c r="T223" i="6"/>
  <c r="H223" i="6"/>
  <c r="J223" i="6"/>
  <c r="R223" i="6"/>
  <c r="L223" i="6"/>
  <c r="N223" i="6"/>
  <c r="D223" i="6"/>
  <c r="P223" i="6"/>
  <c r="R311" i="6"/>
  <c r="T311" i="6"/>
  <c r="P311" i="6"/>
  <c r="L311" i="6"/>
  <c r="N311" i="6"/>
  <c r="F311" i="6"/>
  <c r="H311" i="6"/>
  <c r="J311" i="6"/>
  <c r="D311" i="6"/>
  <c r="F366" i="6"/>
  <c r="H366" i="6"/>
  <c r="D366" i="6"/>
  <c r="N366" i="6"/>
  <c r="J366" i="6"/>
  <c r="R366" i="6"/>
  <c r="L366" i="6"/>
  <c r="P366" i="6"/>
  <c r="T366" i="6"/>
  <c r="D178" i="6"/>
  <c r="R178" i="6"/>
  <c r="T178" i="6"/>
  <c r="H178" i="6"/>
  <c r="L178" i="6"/>
  <c r="J178" i="6"/>
  <c r="N178" i="6"/>
  <c r="P178" i="6"/>
  <c r="F178" i="6"/>
  <c r="D398" i="6"/>
  <c r="F398" i="6"/>
  <c r="H398" i="6"/>
  <c r="J398" i="6"/>
  <c r="L398" i="6"/>
  <c r="N398" i="6"/>
  <c r="P398" i="6"/>
  <c r="T398" i="6"/>
  <c r="R398" i="6"/>
  <c r="D165" i="6"/>
  <c r="R165" i="6"/>
  <c r="J165" i="6"/>
  <c r="P165" i="6"/>
  <c r="T165" i="6"/>
  <c r="F165" i="6"/>
  <c r="H165" i="6"/>
  <c r="L165" i="6"/>
  <c r="N165" i="6"/>
  <c r="T199" i="6"/>
  <c r="D199" i="6"/>
  <c r="H199" i="6"/>
  <c r="R199" i="6"/>
  <c r="J199" i="6"/>
  <c r="P199" i="6"/>
  <c r="F199" i="6"/>
  <c r="N199" i="6"/>
  <c r="L199" i="6"/>
  <c r="L606" i="6"/>
  <c r="D606" i="6"/>
  <c r="F606" i="6"/>
  <c r="R606" i="6"/>
  <c r="T606" i="6"/>
  <c r="H606" i="6"/>
  <c r="P606" i="6"/>
  <c r="J606" i="6"/>
  <c r="N606" i="6"/>
  <c r="R602" i="6"/>
  <c r="D602" i="6"/>
  <c r="P602" i="6"/>
  <c r="T602" i="6"/>
  <c r="F602" i="6"/>
  <c r="J602" i="6"/>
  <c r="N602" i="6"/>
  <c r="H602" i="6"/>
  <c r="L602" i="6"/>
  <c r="L748" i="6"/>
  <c r="P748" i="6"/>
  <c r="R748" i="6"/>
  <c r="T748" i="6"/>
  <c r="N748" i="6"/>
  <c r="J748" i="6"/>
  <c r="F748" i="6"/>
  <c r="H748" i="6"/>
  <c r="D748" i="6"/>
  <c r="J338" i="6"/>
  <c r="D338" i="6"/>
  <c r="F338" i="6"/>
  <c r="T338" i="6"/>
  <c r="N338" i="6"/>
  <c r="P338" i="6"/>
  <c r="R338" i="6"/>
  <c r="H338" i="6"/>
  <c r="L338" i="6"/>
  <c r="F660" i="6"/>
  <c r="D660" i="6"/>
  <c r="J660" i="6"/>
  <c r="H660" i="6"/>
  <c r="L660" i="6"/>
  <c r="N660" i="6"/>
  <c r="R660" i="6"/>
  <c r="T660" i="6"/>
  <c r="P660" i="6"/>
  <c r="D617" i="6"/>
  <c r="T617" i="6"/>
  <c r="F617" i="6"/>
  <c r="R617" i="6"/>
  <c r="L617" i="6"/>
  <c r="N617" i="6"/>
  <c r="J617" i="6"/>
  <c r="P617" i="6"/>
  <c r="H617" i="6"/>
  <c r="P489" i="6"/>
  <c r="R489" i="6"/>
  <c r="T489" i="6"/>
  <c r="L489" i="6"/>
  <c r="J489" i="6"/>
  <c r="N489" i="6"/>
  <c r="H489" i="6"/>
  <c r="D489" i="6"/>
  <c r="F489" i="6"/>
  <c r="N60" i="6"/>
  <c r="T60" i="6"/>
  <c r="R60" i="6"/>
  <c r="F60" i="6"/>
  <c r="J60" i="6"/>
  <c r="L60" i="6"/>
  <c r="D60" i="6"/>
  <c r="H60" i="6"/>
  <c r="P60" i="6"/>
  <c r="F511" i="6"/>
  <c r="N511" i="6"/>
  <c r="H511" i="6"/>
  <c r="P511" i="6"/>
  <c r="J511" i="6"/>
  <c r="L511" i="6"/>
  <c r="R511" i="6"/>
  <c r="D511" i="6"/>
  <c r="T511" i="6"/>
  <c r="L701" i="6"/>
  <c r="N701" i="6"/>
  <c r="P701" i="6"/>
  <c r="D701" i="6"/>
  <c r="F701" i="6"/>
  <c r="H701" i="6"/>
  <c r="R701" i="6"/>
  <c r="J701" i="6"/>
  <c r="T701" i="6"/>
  <c r="T65" i="6"/>
  <c r="H65" i="6"/>
  <c r="F65" i="6"/>
  <c r="R65" i="6"/>
  <c r="J65" i="6"/>
  <c r="L65" i="6"/>
  <c r="D65" i="6"/>
  <c r="N65" i="6"/>
  <c r="P65" i="6"/>
  <c r="D101" i="6"/>
  <c r="T101" i="6"/>
  <c r="P101" i="6"/>
  <c r="R101" i="6"/>
  <c r="F101" i="6"/>
  <c r="H101" i="6"/>
  <c r="N101" i="6"/>
  <c r="J101" i="6"/>
  <c r="L101" i="6"/>
  <c r="N46" i="6"/>
  <c r="P46" i="6"/>
  <c r="R46" i="6"/>
  <c r="F46" i="6"/>
  <c r="H46" i="6"/>
  <c r="J46" i="6"/>
  <c r="L46" i="6"/>
  <c r="D46" i="6"/>
  <c r="T46" i="6"/>
  <c r="F459" i="6"/>
  <c r="J459" i="6"/>
  <c r="L459" i="6"/>
  <c r="N459" i="6"/>
  <c r="D459" i="6"/>
  <c r="H459" i="6"/>
  <c r="P459" i="6"/>
  <c r="R459" i="6"/>
  <c r="T459" i="6"/>
  <c r="F259" i="6"/>
  <c r="J259" i="6"/>
  <c r="L259" i="6"/>
  <c r="N259" i="6"/>
  <c r="H259" i="6"/>
  <c r="P259" i="6"/>
  <c r="T259" i="6"/>
  <c r="R259" i="6"/>
  <c r="D259" i="6"/>
  <c r="R93" i="6"/>
  <c r="D93" i="6"/>
  <c r="J93" i="6"/>
  <c r="L93" i="6"/>
  <c r="N93" i="6"/>
  <c r="H93" i="6"/>
  <c r="P93" i="6"/>
  <c r="T93" i="6"/>
  <c r="F93" i="6"/>
  <c r="R169" i="6"/>
  <c r="F169" i="6"/>
  <c r="D169" i="6"/>
  <c r="H169" i="6"/>
  <c r="J169" i="6"/>
  <c r="P169" i="6"/>
  <c r="T169" i="6"/>
  <c r="L169" i="6"/>
  <c r="N169" i="6"/>
  <c r="D539" i="6"/>
  <c r="H539" i="6"/>
  <c r="J539" i="6"/>
  <c r="L539" i="6"/>
  <c r="F539" i="6"/>
  <c r="T539" i="6"/>
  <c r="P539" i="6"/>
  <c r="R539" i="6"/>
  <c r="N539" i="6"/>
  <c r="T290" i="6"/>
  <c r="J290" i="6"/>
  <c r="L290" i="6"/>
  <c r="N290" i="6"/>
  <c r="F290" i="6"/>
  <c r="H290" i="6"/>
  <c r="D290" i="6"/>
  <c r="R290" i="6"/>
  <c r="P290" i="6"/>
  <c r="D607" i="6"/>
  <c r="L607" i="6"/>
  <c r="N607" i="6"/>
  <c r="P607" i="6"/>
  <c r="R607" i="6"/>
  <c r="T607" i="6"/>
  <c r="H607" i="6"/>
  <c r="J607" i="6"/>
  <c r="F607" i="6"/>
  <c r="D677" i="6"/>
  <c r="F677" i="6"/>
  <c r="H677" i="6"/>
  <c r="P677" i="6"/>
  <c r="L677" i="6"/>
  <c r="N677" i="6"/>
  <c r="J677" i="6"/>
  <c r="R677" i="6"/>
  <c r="T677" i="6"/>
  <c r="D592" i="6"/>
  <c r="F592" i="6"/>
  <c r="J592" i="6"/>
  <c r="L592" i="6"/>
  <c r="H592" i="6"/>
  <c r="N592" i="6"/>
  <c r="T592" i="6"/>
  <c r="P592" i="6"/>
  <c r="R592" i="6"/>
  <c r="T463" i="6"/>
  <c r="D463" i="6"/>
  <c r="R463" i="6"/>
  <c r="N463" i="6"/>
  <c r="L463" i="6"/>
  <c r="P463" i="6"/>
  <c r="F463" i="6"/>
  <c r="J463" i="6"/>
  <c r="H463" i="6"/>
  <c r="P433" i="6"/>
  <c r="T433" i="6"/>
  <c r="J433" i="6"/>
  <c r="L433" i="6"/>
  <c r="N433" i="6"/>
  <c r="H433" i="6"/>
  <c r="R433" i="6"/>
  <c r="D433" i="6"/>
  <c r="F433" i="6"/>
  <c r="D710" i="6"/>
  <c r="F710" i="6"/>
  <c r="H710" i="6"/>
  <c r="J710" i="6"/>
  <c r="T710" i="6"/>
  <c r="P710" i="6"/>
  <c r="R710" i="6"/>
  <c r="L710" i="6"/>
  <c r="N710" i="6"/>
  <c r="L135" i="6"/>
  <c r="P135" i="6"/>
  <c r="J135" i="6"/>
  <c r="F135" i="6"/>
  <c r="T135" i="6"/>
  <c r="N135" i="6"/>
  <c r="R135" i="6"/>
  <c r="H135" i="6"/>
  <c r="D135" i="6"/>
  <c r="H836" i="6"/>
  <c r="D836" i="6"/>
  <c r="F836" i="6"/>
  <c r="R836" i="6"/>
  <c r="T836" i="6"/>
  <c r="J836" i="6"/>
  <c r="P836" i="6"/>
  <c r="N836" i="6"/>
  <c r="L836" i="6"/>
  <c r="D702" i="6"/>
  <c r="H702" i="6"/>
  <c r="P702" i="6"/>
  <c r="F702" i="6"/>
  <c r="R702" i="6"/>
  <c r="T702" i="6"/>
  <c r="J702" i="6"/>
  <c r="L702" i="6"/>
  <c r="N702" i="6"/>
  <c r="N438" i="6"/>
  <c r="P438" i="6"/>
  <c r="R438" i="6"/>
  <c r="J438" i="6"/>
  <c r="L438" i="6"/>
  <c r="T438" i="6"/>
  <c r="H438" i="6"/>
  <c r="D438" i="6"/>
  <c r="F438" i="6"/>
  <c r="F334" i="6"/>
  <c r="H334" i="6"/>
  <c r="J334" i="6"/>
  <c r="D334" i="6"/>
  <c r="P334" i="6"/>
  <c r="R334" i="6"/>
  <c r="T334" i="6"/>
  <c r="L334" i="6"/>
  <c r="N334" i="6"/>
  <c r="D99" i="6"/>
  <c r="P99" i="6"/>
  <c r="R99" i="6"/>
  <c r="T99" i="6"/>
  <c r="N99" i="6"/>
  <c r="J99" i="6"/>
  <c r="F99" i="6"/>
  <c r="H99" i="6"/>
  <c r="L99" i="6"/>
  <c r="L477" i="6"/>
  <c r="N477" i="6"/>
  <c r="P477" i="6"/>
  <c r="D477" i="6"/>
  <c r="H477" i="6"/>
  <c r="F477" i="6"/>
  <c r="J477" i="6"/>
  <c r="R477" i="6"/>
  <c r="T477" i="6"/>
  <c r="D340" i="6"/>
  <c r="N340" i="6"/>
  <c r="F340" i="6"/>
  <c r="H340" i="6"/>
  <c r="J340" i="6"/>
  <c r="L340" i="6"/>
  <c r="P340" i="6"/>
  <c r="R340" i="6"/>
  <c r="T340" i="6"/>
  <c r="D500" i="6"/>
  <c r="F500" i="6"/>
  <c r="H500" i="6"/>
  <c r="N500" i="6"/>
  <c r="P500" i="6"/>
  <c r="L500" i="6"/>
  <c r="T500" i="6"/>
  <c r="R500" i="6"/>
  <c r="J500" i="6"/>
  <c r="D421" i="6"/>
  <c r="F421" i="6"/>
  <c r="H421" i="6"/>
  <c r="J421" i="6"/>
  <c r="L421" i="6"/>
  <c r="P421" i="6"/>
  <c r="N421" i="6"/>
  <c r="R421" i="6"/>
  <c r="T421" i="6"/>
  <c r="T412" i="6"/>
  <c r="D412" i="6"/>
  <c r="H412" i="6"/>
  <c r="J412" i="6"/>
  <c r="L412" i="6"/>
  <c r="N412" i="6"/>
  <c r="P412" i="6"/>
  <c r="R412" i="6"/>
  <c r="F412" i="6"/>
  <c r="H361" i="6"/>
  <c r="J361" i="6"/>
  <c r="L361" i="6"/>
  <c r="D361" i="6"/>
  <c r="F361" i="6"/>
  <c r="P361" i="6"/>
  <c r="R361" i="6"/>
  <c r="T361" i="6"/>
  <c r="N361" i="6"/>
  <c r="F197" i="6"/>
  <c r="P197" i="6"/>
  <c r="R197" i="6"/>
  <c r="N197" i="6"/>
  <c r="H197" i="6"/>
  <c r="J197" i="6"/>
  <c r="L197" i="6"/>
  <c r="T197" i="6"/>
  <c r="D197" i="6"/>
  <c r="D395" i="6"/>
  <c r="F395" i="6"/>
  <c r="H395" i="6"/>
  <c r="L395" i="6"/>
  <c r="P395" i="6"/>
  <c r="R395" i="6"/>
  <c r="J395" i="6"/>
  <c r="N395" i="6"/>
  <c r="T395" i="6"/>
  <c r="H462" i="6"/>
  <c r="D462" i="6"/>
  <c r="F462" i="6"/>
  <c r="R462" i="6"/>
  <c r="P462" i="6"/>
  <c r="L462" i="6"/>
  <c r="T462" i="6"/>
  <c r="N462" i="6"/>
  <c r="J462" i="6"/>
  <c r="D752" i="6"/>
  <c r="F752" i="6"/>
  <c r="H752" i="6"/>
  <c r="J752" i="6"/>
  <c r="L752" i="6"/>
  <c r="N752" i="6"/>
  <c r="P752" i="6"/>
  <c r="T752" i="6"/>
  <c r="R752" i="6"/>
  <c r="D39" i="6"/>
  <c r="F39" i="6"/>
  <c r="L39" i="6"/>
  <c r="R39" i="6"/>
  <c r="N39" i="6"/>
  <c r="T39" i="6"/>
  <c r="P39" i="6"/>
  <c r="J39" i="6"/>
  <c r="H39" i="6"/>
  <c r="P616" i="6"/>
  <c r="F616" i="6"/>
  <c r="D616" i="6"/>
  <c r="H616" i="6"/>
  <c r="R616" i="6"/>
  <c r="J616" i="6"/>
  <c r="L616" i="6"/>
  <c r="T616" i="6"/>
  <c r="N616" i="6"/>
  <c r="D327" i="6"/>
  <c r="T327" i="6"/>
  <c r="N327" i="6"/>
  <c r="J327" i="6"/>
  <c r="F327" i="6"/>
  <c r="R327" i="6"/>
  <c r="H327" i="6"/>
  <c r="L327" i="6"/>
  <c r="P327" i="6"/>
  <c r="F299" i="6"/>
  <c r="D299" i="6"/>
  <c r="N299" i="6"/>
  <c r="P299" i="6"/>
  <c r="R299" i="6"/>
  <c r="J299" i="6"/>
  <c r="T299" i="6"/>
  <c r="H299" i="6"/>
  <c r="L299" i="6"/>
  <c r="D52" i="6"/>
  <c r="F52" i="6"/>
  <c r="H52" i="6"/>
  <c r="T52" i="6"/>
  <c r="J52" i="6"/>
  <c r="L52" i="6"/>
  <c r="N52" i="6"/>
  <c r="P52" i="6"/>
  <c r="R52" i="6"/>
  <c r="P243" i="6"/>
  <c r="T243" i="6"/>
  <c r="D243" i="6"/>
  <c r="F243" i="6"/>
  <c r="H243" i="6"/>
  <c r="N243" i="6"/>
  <c r="J243" i="6"/>
  <c r="R243" i="6"/>
  <c r="L243" i="6"/>
  <c r="J560" i="6"/>
  <c r="L560" i="6"/>
  <c r="N560" i="6"/>
  <c r="T560" i="6"/>
  <c r="F560" i="6"/>
  <c r="P560" i="6"/>
  <c r="D560" i="6"/>
  <c r="H560" i="6"/>
  <c r="R560" i="6"/>
  <c r="P561" i="6"/>
  <c r="R561" i="6"/>
  <c r="T561" i="6"/>
  <c r="F561" i="6"/>
  <c r="H561" i="6"/>
  <c r="J561" i="6"/>
  <c r="L561" i="6"/>
  <c r="N561" i="6"/>
  <c r="D561" i="6"/>
  <c r="D473" i="6"/>
  <c r="F473" i="6"/>
  <c r="L473" i="6"/>
  <c r="H473" i="6"/>
  <c r="J473" i="6"/>
  <c r="T473" i="6"/>
  <c r="R473" i="6"/>
  <c r="N473" i="6"/>
  <c r="P473" i="6"/>
  <c r="D663" i="6"/>
  <c r="F663" i="6"/>
  <c r="H663" i="6"/>
  <c r="J663" i="6"/>
  <c r="L663" i="6"/>
  <c r="N663" i="6"/>
  <c r="T663" i="6"/>
  <c r="P663" i="6"/>
  <c r="R663" i="6"/>
  <c r="T565" i="6"/>
  <c r="D565" i="6"/>
  <c r="R565" i="6"/>
  <c r="J565" i="6"/>
  <c r="P565" i="6"/>
  <c r="H565" i="6"/>
  <c r="L565" i="6"/>
  <c r="F565" i="6"/>
  <c r="N565" i="6"/>
  <c r="H456" i="6"/>
  <c r="P456" i="6"/>
  <c r="F456" i="6"/>
  <c r="D456" i="6"/>
  <c r="R456" i="6"/>
  <c r="T456" i="6"/>
  <c r="J456" i="6"/>
  <c r="N456" i="6"/>
  <c r="L456" i="6"/>
  <c r="D143" i="6"/>
  <c r="H143" i="6"/>
  <c r="F143" i="6"/>
  <c r="R143" i="6"/>
  <c r="T143" i="6"/>
  <c r="N143" i="6"/>
  <c r="P143" i="6"/>
  <c r="J143" i="6"/>
  <c r="L143" i="6"/>
  <c r="R758" i="6"/>
  <c r="D758" i="6"/>
  <c r="T758" i="6"/>
  <c r="F758" i="6"/>
  <c r="L758" i="6"/>
  <c r="H758" i="6"/>
  <c r="N758" i="6"/>
  <c r="J758" i="6"/>
  <c r="P758" i="6"/>
  <c r="J595" i="6"/>
  <c r="R595" i="6"/>
  <c r="L595" i="6"/>
  <c r="P595" i="6"/>
  <c r="D595" i="6"/>
  <c r="N595" i="6"/>
  <c r="T595" i="6"/>
  <c r="F595" i="6"/>
  <c r="H595" i="6"/>
  <c r="J519" i="6"/>
  <c r="L519" i="6"/>
  <c r="N519" i="6"/>
  <c r="D519" i="6"/>
  <c r="H519" i="6"/>
  <c r="P519" i="6"/>
  <c r="R519" i="6"/>
  <c r="T519" i="6"/>
  <c r="F519" i="6"/>
  <c r="R222" i="6"/>
  <c r="D222" i="6"/>
  <c r="F222" i="6"/>
  <c r="J222" i="6"/>
  <c r="P222" i="6"/>
  <c r="N222" i="6"/>
  <c r="H222" i="6"/>
  <c r="T222" i="6"/>
  <c r="L222" i="6"/>
  <c r="N535" i="6"/>
  <c r="D535" i="6"/>
  <c r="F535" i="6"/>
  <c r="H535" i="6"/>
  <c r="J535" i="6"/>
  <c r="L535" i="6"/>
  <c r="P535" i="6"/>
  <c r="R535" i="6"/>
  <c r="T535" i="6"/>
  <c r="L461" i="6"/>
  <c r="N461" i="6"/>
  <c r="P461" i="6"/>
  <c r="R461" i="6"/>
  <c r="T461" i="6"/>
  <c r="J461" i="6"/>
  <c r="D461" i="6"/>
  <c r="H461" i="6"/>
  <c r="F461" i="6"/>
  <c r="D814" i="6"/>
  <c r="N814" i="6"/>
  <c r="P814" i="6"/>
  <c r="H814" i="6"/>
  <c r="J814" i="6"/>
  <c r="F814" i="6"/>
  <c r="L814" i="6"/>
  <c r="T814" i="6"/>
  <c r="R814" i="6"/>
  <c r="H180" i="6"/>
  <c r="F180" i="6"/>
  <c r="J180" i="6"/>
  <c r="P180" i="6"/>
  <c r="T180" i="6"/>
  <c r="L180" i="6"/>
  <c r="N180" i="6"/>
  <c r="D180" i="6"/>
  <c r="R180" i="6"/>
  <c r="H100" i="6"/>
  <c r="L100" i="6"/>
  <c r="P100" i="6"/>
  <c r="R100" i="6"/>
  <c r="D100" i="6"/>
  <c r="F100" i="6"/>
  <c r="N100" i="6"/>
  <c r="J100" i="6"/>
  <c r="T100" i="6"/>
  <c r="D673" i="6"/>
  <c r="F673" i="6"/>
  <c r="T673" i="6"/>
  <c r="H673" i="6"/>
  <c r="J673" i="6"/>
  <c r="L673" i="6"/>
  <c r="N673" i="6"/>
  <c r="P673" i="6"/>
  <c r="R673" i="6"/>
  <c r="D158" i="6"/>
  <c r="F158" i="6"/>
  <c r="H158" i="6"/>
  <c r="L158" i="6"/>
  <c r="N158" i="6"/>
  <c r="R158" i="6"/>
  <c r="J158" i="6"/>
  <c r="T158" i="6"/>
  <c r="P158" i="6"/>
  <c r="T528" i="6"/>
  <c r="N528" i="6"/>
  <c r="F528" i="6"/>
  <c r="L528" i="6"/>
  <c r="R528" i="6"/>
  <c r="H528" i="6"/>
  <c r="D528" i="6"/>
  <c r="J528" i="6"/>
  <c r="P528" i="6"/>
  <c r="D292" i="6"/>
  <c r="L292" i="6"/>
  <c r="T292" i="6"/>
  <c r="N292" i="6"/>
  <c r="J292" i="6"/>
  <c r="P292" i="6"/>
  <c r="R292" i="6"/>
  <c r="F292" i="6"/>
  <c r="H292" i="6"/>
  <c r="D74" i="6"/>
  <c r="F74" i="6"/>
  <c r="H74" i="6"/>
  <c r="J74" i="6"/>
  <c r="L74" i="6"/>
  <c r="R74" i="6"/>
  <c r="N74" i="6"/>
  <c r="T74" i="6"/>
  <c r="P74" i="6"/>
  <c r="D520" i="6"/>
  <c r="H520" i="6"/>
  <c r="F520" i="6"/>
  <c r="J520" i="6"/>
  <c r="L520" i="6"/>
  <c r="N520" i="6"/>
  <c r="P520" i="6"/>
  <c r="R520" i="6"/>
  <c r="T520" i="6"/>
  <c r="R42" i="6"/>
  <c r="T42" i="6"/>
  <c r="D42" i="6"/>
  <c r="H42" i="6"/>
  <c r="L42" i="6"/>
  <c r="N42" i="6"/>
  <c r="P42" i="6"/>
  <c r="F42" i="6"/>
  <c r="J42" i="6"/>
  <c r="D364" i="6"/>
  <c r="F364" i="6"/>
  <c r="H364" i="6"/>
  <c r="P364" i="6"/>
  <c r="L364" i="6"/>
  <c r="N364" i="6"/>
  <c r="R364" i="6"/>
  <c r="J364" i="6"/>
  <c r="T364" i="6"/>
  <c r="L186" i="6"/>
  <c r="T186" i="6"/>
  <c r="P186" i="6"/>
  <c r="R186" i="6"/>
  <c r="J186" i="6"/>
  <c r="D186" i="6"/>
  <c r="H186" i="6"/>
  <c r="F186" i="6"/>
  <c r="N186" i="6"/>
  <c r="L346" i="6"/>
  <c r="N346" i="6"/>
  <c r="P346" i="6"/>
  <c r="R346" i="6"/>
  <c r="D346" i="6"/>
  <c r="F346" i="6"/>
  <c r="H346" i="6"/>
  <c r="J346" i="6"/>
  <c r="T346" i="6"/>
  <c r="N168" i="6"/>
  <c r="P168" i="6"/>
  <c r="R168" i="6"/>
  <c r="T168" i="6"/>
  <c r="F168" i="6"/>
  <c r="H168" i="6"/>
  <c r="L168" i="6"/>
  <c r="J168" i="6"/>
  <c r="D168" i="6"/>
  <c r="D466" i="6"/>
  <c r="P466" i="6"/>
  <c r="N466" i="6"/>
  <c r="R466" i="6"/>
  <c r="L466" i="6"/>
  <c r="F466" i="6"/>
  <c r="H466" i="6"/>
  <c r="J466" i="6"/>
  <c r="T466" i="6"/>
  <c r="J449" i="6"/>
  <c r="P449" i="6"/>
  <c r="D449" i="6"/>
  <c r="N449" i="6"/>
  <c r="L449" i="6"/>
  <c r="T449" i="6"/>
  <c r="R449" i="6"/>
  <c r="H449" i="6"/>
  <c r="F449" i="6"/>
  <c r="P666" i="6"/>
  <c r="R666" i="6"/>
  <c r="T666" i="6"/>
  <c r="D666" i="6"/>
  <c r="N666" i="6"/>
  <c r="L666" i="6"/>
  <c r="J666" i="6"/>
  <c r="F666" i="6"/>
  <c r="H666" i="6"/>
  <c r="N615" i="6"/>
  <c r="D615" i="6"/>
  <c r="J615" i="6"/>
  <c r="L615" i="6"/>
  <c r="P615" i="6"/>
  <c r="F615" i="6"/>
  <c r="R615" i="6"/>
  <c r="T615" i="6"/>
  <c r="H615" i="6"/>
  <c r="R230" i="6"/>
  <c r="F230" i="6"/>
  <c r="P230" i="6"/>
  <c r="J230" i="6"/>
  <c r="D230" i="6"/>
  <c r="T230" i="6"/>
  <c r="H230" i="6"/>
  <c r="L230" i="6"/>
  <c r="N230" i="6"/>
  <c r="L407" i="6"/>
  <c r="D407" i="6"/>
  <c r="N407" i="6"/>
  <c r="F407" i="6"/>
  <c r="H407" i="6"/>
  <c r="P407" i="6"/>
  <c r="J407" i="6"/>
  <c r="R407" i="6"/>
  <c r="T407" i="6"/>
  <c r="F579" i="6"/>
  <c r="J579" i="6"/>
  <c r="L579" i="6"/>
  <c r="P579" i="6"/>
  <c r="N579" i="6"/>
  <c r="R579" i="6"/>
  <c r="T579" i="6"/>
  <c r="H579" i="6"/>
  <c r="D579" i="6"/>
  <c r="D481" i="6"/>
  <c r="F481" i="6"/>
  <c r="J481" i="6"/>
  <c r="L481" i="6"/>
  <c r="N481" i="6"/>
  <c r="P481" i="6"/>
  <c r="H481" i="6"/>
  <c r="R481" i="6"/>
  <c r="T481" i="6"/>
  <c r="D37" i="6"/>
  <c r="F37" i="6"/>
  <c r="H37" i="6"/>
  <c r="R37" i="6"/>
  <c r="J37" i="6"/>
  <c r="N37" i="6"/>
  <c r="L37" i="6"/>
  <c r="P37" i="6"/>
  <c r="T37" i="6"/>
  <c r="R113" i="6"/>
  <c r="D113" i="6"/>
  <c r="N113" i="6"/>
  <c r="P113" i="6"/>
  <c r="H113" i="6"/>
  <c r="T113" i="6"/>
  <c r="F113" i="6"/>
  <c r="J113" i="6"/>
  <c r="L113" i="6"/>
  <c r="P641" i="6"/>
  <c r="R641" i="6"/>
  <c r="T641" i="6"/>
  <c r="F641" i="6"/>
  <c r="H641" i="6"/>
  <c r="N641" i="6"/>
  <c r="D641" i="6"/>
  <c r="J641" i="6"/>
  <c r="L641" i="6"/>
  <c r="D499" i="6"/>
  <c r="H499" i="6"/>
  <c r="P499" i="6"/>
  <c r="R499" i="6"/>
  <c r="T499" i="6"/>
  <c r="F499" i="6"/>
  <c r="J499" i="6"/>
  <c r="L499" i="6"/>
  <c r="N499" i="6"/>
  <c r="H344" i="6"/>
  <c r="J344" i="6"/>
  <c r="L344" i="6"/>
  <c r="N344" i="6"/>
  <c r="D344" i="6"/>
  <c r="F344" i="6"/>
  <c r="T344" i="6"/>
  <c r="R344" i="6"/>
  <c r="P344" i="6"/>
  <c r="H5" i="6"/>
  <c r="N263" i="6"/>
  <c r="J263" i="6"/>
  <c r="L263" i="6"/>
  <c r="P263" i="6"/>
  <c r="D263" i="6"/>
  <c r="R263" i="6"/>
  <c r="F263" i="6"/>
  <c r="H263" i="6"/>
  <c r="T263" i="6"/>
  <c r="N71" i="6"/>
  <c r="P71" i="6"/>
  <c r="D71" i="6"/>
  <c r="F71" i="6"/>
  <c r="H71" i="6"/>
  <c r="J71" i="6"/>
  <c r="R71" i="6"/>
  <c r="L71" i="6"/>
  <c r="T71" i="6"/>
  <c r="D302" i="6"/>
  <c r="N302" i="6"/>
  <c r="F302" i="6"/>
  <c r="L302" i="6"/>
  <c r="J302" i="6"/>
  <c r="P302" i="6"/>
  <c r="H302" i="6"/>
  <c r="T302" i="6"/>
  <c r="R302" i="6"/>
  <c r="D532" i="6"/>
  <c r="F532" i="6"/>
  <c r="H532" i="6"/>
  <c r="J532" i="6"/>
  <c r="L532" i="6"/>
  <c r="P532" i="6"/>
  <c r="N532" i="6"/>
  <c r="T532" i="6"/>
  <c r="R532" i="6"/>
  <c r="N479" i="6"/>
  <c r="D479" i="6"/>
  <c r="H479" i="6"/>
  <c r="J479" i="6"/>
  <c r="L479" i="6"/>
  <c r="T479" i="6"/>
  <c r="F479" i="6"/>
  <c r="P479" i="6"/>
  <c r="R479" i="6"/>
  <c r="N20" i="6"/>
  <c r="H20" i="6"/>
  <c r="P20" i="6"/>
  <c r="J20" i="6"/>
  <c r="R20" i="6"/>
  <c r="L20" i="6"/>
  <c r="T20" i="6"/>
  <c r="F20" i="6"/>
  <c r="D20" i="6"/>
  <c r="R373" i="6"/>
  <c r="P373" i="6"/>
  <c r="T373" i="6"/>
  <c r="H373" i="6"/>
  <c r="J373" i="6"/>
  <c r="N373" i="6"/>
  <c r="L373" i="6"/>
  <c r="D373" i="6"/>
  <c r="F373" i="6"/>
  <c r="T482" i="6"/>
  <c r="L482" i="6"/>
  <c r="F482" i="6"/>
  <c r="J482" i="6"/>
  <c r="N482" i="6"/>
  <c r="P482" i="6"/>
  <c r="R482" i="6"/>
  <c r="H482" i="6"/>
  <c r="D482" i="6"/>
  <c r="L731" i="6"/>
  <c r="N731" i="6"/>
  <c r="P731" i="6"/>
  <c r="J731" i="6"/>
  <c r="R731" i="6"/>
  <c r="T731" i="6"/>
  <c r="F731" i="6"/>
  <c r="D731" i="6"/>
  <c r="H731" i="6"/>
  <c r="F566" i="6"/>
  <c r="H566" i="6"/>
  <c r="D566" i="6"/>
  <c r="P566" i="6"/>
  <c r="J566" i="6"/>
  <c r="L566" i="6"/>
  <c r="R566" i="6"/>
  <c r="T566" i="6"/>
  <c r="N566" i="6"/>
  <c r="H244" i="6"/>
  <c r="D244" i="6"/>
  <c r="T244" i="6"/>
  <c r="P244" i="6"/>
  <c r="R244" i="6"/>
  <c r="J244" i="6"/>
  <c r="L244" i="6"/>
  <c r="N244" i="6"/>
  <c r="F244" i="6"/>
  <c r="D31" i="6"/>
  <c r="F31" i="6"/>
  <c r="N31" i="6"/>
  <c r="P31" i="6"/>
  <c r="R31" i="6"/>
  <c r="T31" i="6"/>
  <c r="J31" i="6"/>
  <c r="H31" i="6"/>
  <c r="L31" i="6"/>
  <c r="D801" i="6"/>
  <c r="F801" i="6"/>
  <c r="H801" i="6"/>
  <c r="L801" i="6"/>
  <c r="J801" i="6"/>
  <c r="N801" i="6"/>
  <c r="P801" i="6"/>
  <c r="T801" i="6"/>
  <c r="R801" i="6"/>
  <c r="T11" i="6"/>
  <c r="H11" i="6"/>
  <c r="J11" i="6"/>
  <c r="N11" i="6"/>
  <c r="P11" i="6"/>
  <c r="F11" i="6"/>
  <c r="D11" i="6"/>
  <c r="L11" i="6"/>
  <c r="R11" i="6"/>
  <c r="D264" i="6"/>
  <c r="J264" i="6"/>
  <c r="L264" i="6"/>
  <c r="N264" i="6"/>
  <c r="T264" i="6"/>
  <c r="R264" i="6"/>
  <c r="F264" i="6"/>
  <c r="H264" i="6"/>
  <c r="P264" i="6"/>
  <c r="T662" i="6"/>
  <c r="D662" i="6"/>
  <c r="N662" i="6"/>
  <c r="R662" i="6"/>
  <c r="H662" i="6"/>
  <c r="F662" i="6"/>
  <c r="J662" i="6"/>
  <c r="L662" i="6"/>
  <c r="P662" i="6"/>
  <c r="N736" i="6"/>
  <c r="P736" i="6"/>
  <c r="D736" i="6"/>
  <c r="H736" i="6"/>
  <c r="L736" i="6"/>
  <c r="F736" i="6"/>
  <c r="J736" i="6"/>
  <c r="R736" i="6"/>
  <c r="T736" i="6"/>
  <c r="D630" i="6"/>
  <c r="R630" i="6"/>
  <c r="T630" i="6"/>
  <c r="L630" i="6"/>
  <c r="N630" i="6"/>
  <c r="P630" i="6"/>
  <c r="F630" i="6"/>
  <c r="H630" i="6"/>
  <c r="J630" i="6"/>
  <c r="J195" i="6"/>
  <c r="P195" i="6"/>
  <c r="N195" i="6"/>
  <c r="H195" i="6"/>
  <c r="L195" i="6"/>
  <c r="R195" i="6"/>
  <c r="D195" i="6"/>
  <c r="F195" i="6"/>
  <c r="T195" i="6"/>
  <c r="R493" i="6"/>
  <c r="N493" i="6"/>
  <c r="P493" i="6"/>
  <c r="T493" i="6"/>
  <c r="D493" i="6"/>
  <c r="H493" i="6"/>
  <c r="J493" i="6"/>
  <c r="L493" i="6"/>
  <c r="F493" i="6"/>
  <c r="R59" i="6"/>
  <c r="T59" i="6"/>
  <c r="L59" i="6"/>
  <c r="N59" i="6"/>
  <c r="D59" i="6"/>
  <c r="P59" i="6"/>
  <c r="H59" i="6"/>
  <c r="J59" i="6"/>
  <c r="F59" i="6"/>
  <c r="F23" i="6"/>
  <c r="D23" i="6"/>
  <c r="H23" i="6"/>
  <c r="L23" i="6"/>
  <c r="J23" i="6"/>
  <c r="N23" i="6"/>
  <c r="P23" i="6"/>
  <c r="R23" i="6"/>
  <c r="T23" i="6"/>
  <c r="D406" i="6"/>
  <c r="F406" i="6"/>
  <c r="H406" i="6"/>
  <c r="T406" i="6"/>
  <c r="J406" i="6"/>
  <c r="N406" i="6"/>
  <c r="R406" i="6"/>
  <c r="P406" i="6"/>
  <c r="L406" i="6"/>
  <c r="D420" i="6"/>
  <c r="F420" i="6"/>
  <c r="T420" i="6"/>
  <c r="P420" i="6"/>
  <c r="H420" i="6"/>
  <c r="J420" i="6"/>
  <c r="L420" i="6"/>
  <c r="N420" i="6"/>
  <c r="R420" i="6"/>
  <c r="H369" i="6"/>
  <c r="J369" i="6"/>
  <c r="L369" i="6"/>
  <c r="D369" i="6"/>
  <c r="F369" i="6"/>
  <c r="N369" i="6"/>
  <c r="T369" i="6"/>
  <c r="P369" i="6"/>
  <c r="R369" i="6"/>
  <c r="D665" i="6"/>
  <c r="J665" i="6"/>
  <c r="H665" i="6"/>
  <c r="P665" i="6"/>
  <c r="F665" i="6"/>
  <c r="T665" i="6"/>
  <c r="L665" i="6"/>
  <c r="N665" i="6"/>
  <c r="R665" i="6"/>
  <c r="D510" i="6"/>
  <c r="T510" i="6"/>
  <c r="F510" i="6"/>
  <c r="J510" i="6"/>
  <c r="L510" i="6"/>
  <c r="P510" i="6"/>
  <c r="N510" i="6"/>
  <c r="R510" i="6"/>
  <c r="H510" i="6"/>
  <c r="D803" i="6"/>
  <c r="P803" i="6"/>
  <c r="F803" i="6"/>
  <c r="H803" i="6"/>
  <c r="L803" i="6"/>
  <c r="T803" i="6"/>
  <c r="J803" i="6"/>
  <c r="N803" i="6"/>
  <c r="R803" i="6"/>
  <c r="F846" i="6"/>
  <c r="H846" i="6"/>
  <c r="N846" i="6"/>
  <c r="D846" i="6"/>
  <c r="P846" i="6"/>
  <c r="T846" i="6"/>
  <c r="R846" i="6"/>
  <c r="L846" i="6"/>
  <c r="J846" i="6"/>
  <c r="J427" i="6"/>
  <c r="L427" i="6"/>
  <c r="N427" i="6"/>
  <c r="P427" i="6"/>
  <c r="F427" i="6"/>
  <c r="D427" i="6"/>
  <c r="H427" i="6"/>
  <c r="R427" i="6"/>
  <c r="T427" i="6"/>
  <c r="D837" i="6"/>
  <c r="L837" i="6"/>
  <c r="F837" i="6"/>
  <c r="N837" i="6"/>
  <c r="T837" i="6"/>
  <c r="H837" i="6"/>
  <c r="P837" i="6"/>
  <c r="J837" i="6"/>
  <c r="R837" i="6"/>
  <c r="R40" i="6"/>
  <c r="T40" i="6"/>
  <c r="L40" i="6"/>
  <c r="P40" i="6"/>
  <c r="D40" i="6"/>
  <c r="F40" i="6"/>
  <c r="J40" i="6"/>
  <c r="N40" i="6"/>
  <c r="H40" i="6"/>
  <c r="D507" i="6"/>
  <c r="J507" i="6"/>
  <c r="F507" i="6"/>
  <c r="H507" i="6"/>
  <c r="N507" i="6"/>
  <c r="L507" i="6"/>
  <c r="R507" i="6"/>
  <c r="P507" i="6"/>
  <c r="T507" i="6"/>
  <c r="J124" i="6"/>
  <c r="L124" i="6"/>
  <c r="N124" i="6"/>
  <c r="P124" i="6"/>
  <c r="H124" i="6"/>
  <c r="D124" i="6"/>
  <c r="F124" i="6"/>
  <c r="T124" i="6"/>
  <c r="R124" i="6"/>
  <c r="R611" i="6"/>
  <c r="T611" i="6"/>
  <c r="P611" i="6"/>
  <c r="D611" i="6"/>
  <c r="F611" i="6"/>
  <c r="H611" i="6"/>
  <c r="J611" i="6"/>
  <c r="L611" i="6"/>
  <c r="N611" i="6"/>
  <c r="D746" i="6"/>
  <c r="N746" i="6"/>
  <c r="P746" i="6"/>
  <c r="R746" i="6"/>
  <c r="T746" i="6"/>
  <c r="L746" i="6"/>
  <c r="F746" i="6"/>
  <c r="H746" i="6"/>
  <c r="J746" i="6"/>
  <c r="P782" i="6"/>
  <c r="D782" i="6"/>
  <c r="T782" i="6"/>
  <c r="J782" i="6"/>
  <c r="L782" i="6"/>
  <c r="F782" i="6"/>
  <c r="H782" i="6"/>
  <c r="N782" i="6"/>
  <c r="R782" i="6"/>
  <c r="H279" i="6"/>
  <c r="P279" i="6"/>
  <c r="R279" i="6"/>
  <c r="T279" i="6"/>
  <c r="D279" i="6"/>
  <c r="J279" i="6"/>
  <c r="F279" i="6"/>
  <c r="L279" i="6"/>
  <c r="N279" i="6"/>
  <c r="D242" i="6"/>
  <c r="L242" i="6"/>
  <c r="H242" i="6"/>
  <c r="J242" i="6"/>
  <c r="N242" i="6"/>
  <c r="F242" i="6"/>
  <c r="R242" i="6"/>
  <c r="P242" i="6"/>
  <c r="T242" i="6"/>
  <c r="D624" i="6"/>
  <c r="L624" i="6"/>
  <c r="T624" i="6"/>
  <c r="N624" i="6"/>
  <c r="R624" i="6"/>
  <c r="P624" i="6"/>
  <c r="H624" i="6"/>
  <c r="J624" i="6"/>
  <c r="F624" i="6"/>
  <c r="D294" i="6"/>
  <c r="F294" i="6"/>
  <c r="H294" i="6"/>
  <c r="T294" i="6"/>
  <c r="P294" i="6"/>
  <c r="R294" i="6"/>
  <c r="J294" i="6"/>
  <c r="N294" i="6"/>
  <c r="L294" i="6"/>
  <c r="D411" i="6"/>
  <c r="L411" i="6"/>
  <c r="N411" i="6"/>
  <c r="P411" i="6"/>
  <c r="J411" i="6"/>
  <c r="F411" i="6"/>
  <c r="R411" i="6"/>
  <c r="H411" i="6"/>
  <c r="T411" i="6"/>
  <c r="D156" i="6"/>
  <c r="F156" i="6"/>
  <c r="R156" i="6"/>
  <c r="P156" i="6"/>
  <c r="J156" i="6"/>
  <c r="L156" i="6"/>
  <c r="H156" i="6"/>
  <c r="N156" i="6"/>
  <c r="T156" i="6"/>
  <c r="N63" i="6"/>
  <c r="L63" i="6"/>
  <c r="R63" i="6"/>
  <c r="T63" i="6"/>
  <c r="D63" i="6"/>
  <c r="H63" i="6"/>
  <c r="J63" i="6"/>
  <c r="P63" i="6"/>
  <c r="F63" i="6"/>
  <c r="D76" i="6"/>
  <c r="H76" i="6"/>
  <c r="J76" i="6"/>
  <c r="N76" i="6"/>
  <c r="R76" i="6"/>
  <c r="F76" i="6"/>
  <c r="P76" i="6"/>
  <c r="T76" i="6"/>
  <c r="L76" i="6"/>
  <c r="F184" i="6"/>
  <c r="H184" i="6"/>
  <c r="J184" i="6"/>
  <c r="L184" i="6"/>
  <c r="P184" i="6"/>
  <c r="D184" i="6"/>
  <c r="T184" i="6"/>
  <c r="N184" i="6"/>
  <c r="R184" i="6"/>
  <c r="J457" i="6"/>
  <c r="F457" i="6"/>
  <c r="L457" i="6"/>
  <c r="H457" i="6"/>
  <c r="T457" i="6"/>
  <c r="N457" i="6"/>
  <c r="P457" i="6"/>
  <c r="R457" i="6"/>
  <c r="D457" i="6"/>
  <c r="D793" i="6"/>
  <c r="J793" i="6"/>
  <c r="L793" i="6"/>
  <c r="T793" i="6"/>
  <c r="H793" i="6"/>
  <c r="F793" i="6"/>
  <c r="R793" i="6"/>
  <c r="N793" i="6"/>
  <c r="P793" i="6"/>
  <c r="D741" i="6"/>
  <c r="F741" i="6"/>
  <c r="H741" i="6"/>
  <c r="J741" i="6"/>
  <c r="L741" i="6"/>
  <c r="N741" i="6"/>
  <c r="P741" i="6"/>
  <c r="R741" i="6"/>
  <c r="T741" i="6"/>
  <c r="D88" i="6"/>
  <c r="F88" i="6"/>
  <c r="P88" i="6"/>
  <c r="T88" i="6"/>
  <c r="H88" i="6"/>
  <c r="L88" i="6"/>
  <c r="J88" i="6"/>
  <c r="R88" i="6"/>
  <c r="N88" i="6"/>
  <c r="N43" i="6"/>
  <c r="P43" i="6"/>
  <c r="R43" i="6"/>
  <c r="D43" i="6"/>
  <c r="L43" i="6"/>
  <c r="H43" i="6"/>
  <c r="F43" i="6"/>
  <c r="J43" i="6"/>
  <c r="T43" i="6"/>
  <c r="L446" i="6"/>
  <c r="D446" i="6"/>
  <c r="F446" i="6"/>
  <c r="R446" i="6"/>
  <c r="T446" i="6"/>
  <c r="J446" i="6"/>
  <c r="H446" i="6"/>
  <c r="N446" i="6"/>
  <c r="P446" i="6"/>
  <c r="N209" i="6"/>
  <c r="P209" i="6"/>
  <c r="D209" i="6"/>
  <c r="J209" i="6"/>
  <c r="L209" i="6"/>
  <c r="T209" i="6"/>
  <c r="H209" i="6"/>
  <c r="R209" i="6"/>
  <c r="F209" i="6"/>
  <c r="P608" i="6"/>
  <c r="R608" i="6"/>
  <c r="T608" i="6"/>
  <c r="L608" i="6"/>
  <c r="N608" i="6"/>
  <c r="H608" i="6"/>
  <c r="F608" i="6"/>
  <c r="J608" i="6"/>
  <c r="D608" i="6"/>
  <c r="D203" i="6"/>
  <c r="F203" i="6"/>
  <c r="L203" i="6"/>
  <c r="P203" i="6"/>
  <c r="N203" i="6"/>
  <c r="R203" i="6"/>
  <c r="H203" i="6"/>
  <c r="J203" i="6"/>
  <c r="T203" i="6"/>
  <c r="T235" i="6"/>
  <c r="L235" i="6"/>
  <c r="P235" i="6"/>
  <c r="R235" i="6"/>
  <c r="J235" i="6"/>
  <c r="F235" i="6"/>
  <c r="D235" i="6"/>
  <c r="N235" i="6"/>
  <c r="H235" i="6"/>
  <c r="F600" i="6"/>
  <c r="H600" i="6"/>
  <c r="D600" i="6"/>
  <c r="J600" i="6"/>
  <c r="T600" i="6"/>
  <c r="L600" i="6"/>
  <c r="R600" i="6"/>
  <c r="N600" i="6"/>
  <c r="P600" i="6"/>
  <c r="L787" i="6"/>
  <c r="R787" i="6"/>
  <c r="F787" i="6"/>
  <c r="D787" i="6"/>
  <c r="H787" i="6"/>
  <c r="J787" i="6"/>
  <c r="T787" i="6"/>
  <c r="N787" i="6"/>
  <c r="P787" i="6"/>
  <c r="D464" i="6"/>
  <c r="F464" i="6"/>
  <c r="N464" i="6"/>
  <c r="R464" i="6"/>
  <c r="T464" i="6"/>
  <c r="H464" i="6"/>
  <c r="L464" i="6"/>
  <c r="P464" i="6"/>
  <c r="J464" i="6"/>
  <c r="R453" i="6"/>
  <c r="J453" i="6"/>
  <c r="L453" i="6"/>
  <c r="N453" i="6"/>
  <c r="D453" i="6"/>
  <c r="F453" i="6"/>
  <c r="H453" i="6"/>
  <c r="P453" i="6"/>
  <c r="T453" i="6"/>
  <c r="H210" i="6"/>
  <c r="N210" i="6"/>
  <c r="P210" i="6"/>
  <c r="R210" i="6"/>
  <c r="T210" i="6"/>
  <c r="J210" i="6"/>
  <c r="L210" i="6"/>
  <c r="F210" i="6"/>
  <c r="D210" i="6"/>
  <c r="H207" i="6"/>
  <c r="J207" i="6"/>
  <c r="T207" i="6"/>
  <c r="R207" i="6"/>
  <c r="F207" i="6"/>
  <c r="D207" i="6"/>
  <c r="L207" i="6"/>
  <c r="N207" i="6"/>
  <c r="P207" i="6"/>
  <c r="D638" i="6"/>
  <c r="F638" i="6"/>
  <c r="H638" i="6"/>
  <c r="R638" i="6"/>
  <c r="T638" i="6"/>
  <c r="J638" i="6"/>
  <c r="N638" i="6"/>
  <c r="P638" i="6"/>
  <c r="L638" i="6"/>
  <c r="L17" i="6"/>
  <c r="T17" i="6"/>
  <c r="D17" i="6"/>
  <c r="F17" i="6"/>
  <c r="H17" i="6"/>
  <c r="J17" i="6"/>
  <c r="N17" i="6"/>
  <c r="P17" i="6"/>
  <c r="R17" i="6"/>
  <c r="D478" i="6"/>
  <c r="N478" i="6"/>
  <c r="P478" i="6"/>
  <c r="R478" i="6"/>
  <c r="J478" i="6"/>
  <c r="L478" i="6"/>
  <c r="T478" i="6"/>
  <c r="F478" i="6"/>
  <c r="H478" i="6"/>
  <c r="J204" i="6"/>
  <c r="L204" i="6"/>
  <c r="N204" i="6"/>
  <c r="H204" i="6"/>
  <c r="R204" i="6"/>
  <c r="T204" i="6"/>
  <c r="P204" i="6"/>
  <c r="D204" i="6"/>
  <c r="F204" i="6"/>
  <c r="L508" i="6"/>
  <c r="T508" i="6"/>
  <c r="R508" i="6"/>
  <c r="N508" i="6"/>
  <c r="P508" i="6"/>
  <c r="J508" i="6"/>
  <c r="F508" i="6"/>
  <c r="H508" i="6"/>
  <c r="D508" i="6"/>
  <c r="P574" i="6"/>
  <c r="R574" i="6"/>
  <c r="H574" i="6"/>
  <c r="N574" i="6"/>
  <c r="J574" i="6"/>
  <c r="L574" i="6"/>
  <c r="D574" i="6"/>
  <c r="F574" i="6"/>
  <c r="T574" i="6"/>
  <c r="F140" i="6"/>
  <c r="L140" i="6"/>
  <c r="P140" i="6"/>
  <c r="T140" i="6"/>
  <c r="J140" i="6"/>
  <c r="H140" i="6"/>
  <c r="N140" i="6"/>
  <c r="R140" i="6"/>
  <c r="D140" i="6"/>
  <c r="D54" i="6"/>
  <c r="F54" i="6"/>
  <c r="H54" i="6"/>
  <c r="L54" i="6"/>
  <c r="N54" i="6"/>
  <c r="P54" i="6"/>
  <c r="R54" i="6"/>
  <c r="T54" i="6"/>
  <c r="J54" i="6"/>
  <c r="R363" i="6"/>
  <c r="T363" i="6"/>
  <c r="H363" i="6"/>
  <c r="J363" i="6"/>
  <c r="N363" i="6"/>
  <c r="L363" i="6"/>
  <c r="P363" i="6"/>
  <c r="D363" i="6"/>
  <c r="F363" i="6"/>
  <c r="R533" i="6"/>
  <c r="H533" i="6"/>
  <c r="T533" i="6"/>
  <c r="D533" i="6"/>
  <c r="J533" i="6"/>
  <c r="L533" i="6"/>
  <c r="F533" i="6"/>
  <c r="N533" i="6"/>
  <c r="P533" i="6"/>
  <c r="N275" i="6"/>
  <c r="H275" i="6"/>
  <c r="J275" i="6"/>
  <c r="L275" i="6"/>
  <c r="D275" i="6"/>
  <c r="T275" i="6"/>
  <c r="F275" i="6"/>
  <c r="P275" i="6"/>
  <c r="R275" i="6"/>
  <c r="T472" i="6"/>
  <c r="D472" i="6"/>
  <c r="F472" i="6"/>
  <c r="R472" i="6"/>
  <c r="H472" i="6"/>
  <c r="L472" i="6"/>
  <c r="N472" i="6"/>
  <c r="J472" i="6"/>
  <c r="P472" i="6"/>
  <c r="T588" i="6"/>
  <c r="L588" i="6"/>
  <c r="N588" i="6"/>
  <c r="R588" i="6"/>
  <c r="P588" i="6"/>
  <c r="J588" i="6"/>
  <c r="H588" i="6"/>
  <c r="D588" i="6"/>
  <c r="F588" i="6"/>
  <c r="H217" i="6"/>
  <c r="L217" i="6"/>
  <c r="R217" i="6"/>
  <c r="D217" i="6"/>
  <c r="T217" i="6"/>
  <c r="F217" i="6"/>
  <c r="J217" i="6"/>
  <c r="N217" i="6"/>
  <c r="P217" i="6"/>
  <c r="F368" i="6"/>
  <c r="L368" i="6"/>
  <c r="D368" i="6"/>
  <c r="J368" i="6"/>
  <c r="H368" i="6"/>
  <c r="N368" i="6"/>
  <c r="P368" i="6"/>
  <c r="R368" i="6"/>
  <c r="T368" i="6"/>
  <c r="D218" i="6"/>
  <c r="N218" i="6"/>
  <c r="F218" i="6"/>
  <c r="P218" i="6"/>
  <c r="H218" i="6"/>
  <c r="L218" i="6"/>
  <c r="R218" i="6"/>
  <c r="T218" i="6"/>
  <c r="J218" i="6"/>
  <c r="J737" i="6"/>
  <c r="D737" i="6"/>
  <c r="F737" i="6"/>
  <c r="H737" i="6"/>
  <c r="N737" i="6"/>
  <c r="P737" i="6"/>
  <c r="T737" i="6"/>
  <c r="R737" i="6"/>
  <c r="L737" i="6"/>
  <c r="T727" i="6"/>
  <c r="D727" i="6"/>
  <c r="L727" i="6"/>
  <c r="N727" i="6"/>
  <c r="H727" i="6"/>
  <c r="F727" i="6"/>
  <c r="J727" i="6"/>
  <c r="P727" i="6"/>
  <c r="R727" i="6"/>
  <c r="H35" i="6"/>
  <c r="T35" i="6"/>
  <c r="F35" i="6"/>
  <c r="R35" i="6"/>
  <c r="L35" i="6"/>
  <c r="J35" i="6"/>
  <c r="N35" i="6"/>
  <c r="P35" i="6"/>
  <c r="D35" i="6"/>
  <c r="H817" i="6"/>
  <c r="L817" i="6"/>
  <c r="R817" i="6"/>
  <c r="J817" i="6"/>
  <c r="T817" i="6"/>
  <c r="D817" i="6"/>
  <c r="N817" i="6"/>
  <c r="F817" i="6"/>
  <c r="P817" i="6"/>
  <c r="D594" i="6"/>
  <c r="F594" i="6"/>
  <c r="H594" i="6"/>
  <c r="L594" i="6"/>
  <c r="N594" i="6"/>
  <c r="P594" i="6"/>
  <c r="J594" i="6"/>
  <c r="R594" i="6"/>
  <c r="T594" i="6"/>
  <c r="D282" i="6"/>
  <c r="R282" i="6"/>
  <c r="H282" i="6"/>
  <c r="F282" i="6"/>
  <c r="T282" i="6"/>
  <c r="N282" i="6"/>
  <c r="L282" i="6"/>
  <c r="J282" i="6"/>
  <c r="P282" i="6"/>
  <c r="F732" i="6"/>
  <c r="D732" i="6"/>
  <c r="R732" i="6"/>
  <c r="T732" i="6"/>
  <c r="L732" i="6"/>
  <c r="J732" i="6"/>
  <c r="H732" i="6"/>
  <c r="N732" i="6"/>
  <c r="P732" i="6"/>
  <c r="T823" i="6"/>
  <c r="L823" i="6"/>
  <c r="D823" i="6"/>
  <c r="P823" i="6"/>
  <c r="J823" i="6"/>
  <c r="N823" i="6"/>
  <c r="R823" i="6"/>
  <c r="F823" i="6"/>
  <c r="H823" i="6"/>
  <c r="D72" i="6"/>
  <c r="L72" i="6"/>
  <c r="N72" i="6"/>
  <c r="R72" i="6"/>
  <c r="H72" i="6"/>
  <c r="P72" i="6"/>
  <c r="T72" i="6"/>
  <c r="F72" i="6"/>
  <c r="J72" i="6"/>
  <c r="T800" i="6"/>
  <c r="L800" i="6"/>
  <c r="N800" i="6"/>
  <c r="J800" i="6"/>
  <c r="F800" i="6"/>
  <c r="H800" i="6"/>
  <c r="D800" i="6"/>
  <c r="P800" i="6"/>
  <c r="R800" i="6"/>
  <c r="F51" i="6"/>
  <c r="N51" i="6"/>
  <c r="D51" i="6"/>
  <c r="T51" i="6"/>
  <c r="H51" i="6"/>
  <c r="J51" i="6"/>
  <c r="P51" i="6"/>
  <c r="L51" i="6"/>
  <c r="R51" i="6"/>
  <c r="L483" i="6"/>
  <c r="F483" i="6"/>
  <c r="R483" i="6"/>
  <c r="J483" i="6"/>
  <c r="N483" i="6"/>
  <c r="D483" i="6"/>
  <c r="P483" i="6"/>
  <c r="H483" i="6"/>
  <c r="T483" i="6"/>
  <c r="H634" i="6"/>
  <c r="P634" i="6"/>
  <c r="T634" i="6"/>
  <c r="J634" i="6"/>
  <c r="L634" i="6"/>
  <c r="N634" i="6"/>
  <c r="R634" i="6"/>
  <c r="F634" i="6"/>
  <c r="D634" i="6"/>
  <c r="D518" i="6"/>
  <c r="N518" i="6"/>
  <c r="P518" i="6"/>
  <c r="H518" i="6"/>
  <c r="L518" i="6"/>
  <c r="F518" i="6"/>
  <c r="J518" i="6"/>
  <c r="T518" i="6"/>
  <c r="R518" i="6"/>
  <c r="H157" i="6"/>
  <c r="J157" i="6"/>
  <c r="D157" i="6"/>
  <c r="F157" i="6"/>
  <c r="P157" i="6"/>
  <c r="T157" i="6"/>
  <c r="R157" i="6"/>
  <c r="L157" i="6"/>
  <c r="N157" i="6"/>
  <c r="F119" i="6"/>
  <c r="J119" i="6"/>
  <c r="N119" i="6"/>
  <c r="R119" i="6"/>
  <c r="T119" i="6"/>
  <c r="D119" i="6"/>
  <c r="L119" i="6"/>
  <c r="H119" i="6"/>
  <c r="P119" i="6"/>
  <c r="F742" i="6"/>
  <c r="D742" i="6"/>
  <c r="H742" i="6"/>
  <c r="T742" i="6"/>
  <c r="P742" i="6"/>
  <c r="R742" i="6"/>
  <c r="J742" i="6"/>
  <c r="L742" i="6"/>
  <c r="N742" i="6"/>
  <c r="T828" i="6"/>
  <c r="P828" i="6"/>
  <c r="R828" i="6"/>
  <c r="J828" i="6"/>
  <c r="L828" i="6"/>
  <c r="N828" i="6"/>
  <c r="H828" i="6"/>
  <c r="D828" i="6"/>
  <c r="F828" i="6"/>
  <c r="T173" i="6"/>
  <c r="H173" i="6"/>
  <c r="D173" i="6"/>
  <c r="F173" i="6"/>
  <c r="P173" i="6"/>
  <c r="N173" i="6"/>
  <c r="R173" i="6"/>
  <c r="J173" i="6"/>
  <c r="L173" i="6"/>
  <c r="D835" i="6"/>
  <c r="J835" i="6"/>
  <c r="F835" i="6"/>
  <c r="H835" i="6"/>
  <c r="T835" i="6"/>
  <c r="L835" i="6"/>
  <c r="N835" i="6"/>
  <c r="R835" i="6"/>
  <c r="P835" i="6"/>
  <c r="J347" i="6"/>
  <c r="L347" i="6"/>
  <c r="N347" i="6"/>
  <c r="T347" i="6"/>
  <c r="D347" i="6"/>
  <c r="R347" i="6"/>
  <c r="F347" i="6"/>
  <c r="H347" i="6"/>
  <c r="P347" i="6"/>
  <c r="D189" i="6"/>
  <c r="F189" i="6"/>
  <c r="H189" i="6"/>
  <c r="R189" i="6"/>
  <c r="T189" i="6"/>
  <c r="N189" i="6"/>
  <c r="P189" i="6"/>
  <c r="J189" i="6"/>
  <c r="L189" i="6"/>
  <c r="N575" i="6"/>
  <c r="D575" i="6"/>
  <c r="F575" i="6"/>
  <c r="H575" i="6"/>
  <c r="L575" i="6"/>
  <c r="P575" i="6"/>
  <c r="R575" i="6"/>
  <c r="T575" i="6"/>
  <c r="J575" i="6"/>
  <c r="T480" i="6"/>
  <c r="D480" i="6"/>
  <c r="L480" i="6"/>
  <c r="N480" i="6"/>
  <c r="P480" i="6"/>
  <c r="R480" i="6"/>
  <c r="F480" i="6"/>
  <c r="H480" i="6"/>
  <c r="J480" i="6"/>
  <c r="T442" i="6"/>
  <c r="F442" i="6"/>
  <c r="H442" i="6"/>
  <c r="J442" i="6"/>
  <c r="L442" i="6"/>
  <c r="P442" i="6"/>
  <c r="R442" i="6"/>
  <c r="N442" i="6"/>
  <c r="D442" i="6"/>
  <c r="N409" i="6"/>
  <c r="J409" i="6"/>
  <c r="P409" i="6"/>
  <c r="R409" i="6"/>
  <c r="L409" i="6"/>
  <c r="D409" i="6"/>
  <c r="F409" i="6"/>
  <c r="H409" i="6"/>
  <c r="T409" i="6"/>
  <c r="D372" i="6"/>
  <c r="J372" i="6"/>
  <c r="L372" i="6"/>
  <c r="T372" i="6"/>
  <c r="N372" i="6"/>
  <c r="P372" i="6"/>
  <c r="R372" i="6"/>
  <c r="F372" i="6"/>
  <c r="H372" i="6"/>
  <c r="H358" i="6"/>
  <c r="J358" i="6"/>
  <c r="N358" i="6"/>
  <c r="P358" i="6"/>
  <c r="R358" i="6"/>
  <c r="T358" i="6"/>
  <c r="L358" i="6"/>
  <c r="F358" i="6"/>
  <c r="D358" i="6"/>
  <c r="P193" i="6"/>
  <c r="T193" i="6"/>
  <c r="L193" i="6"/>
  <c r="D193" i="6"/>
  <c r="H193" i="6"/>
  <c r="N193" i="6"/>
  <c r="R193" i="6"/>
  <c r="F193" i="6"/>
  <c r="J193" i="6"/>
  <c r="D396" i="6"/>
  <c r="F396" i="6"/>
  <c r="H396" i="6"/>
  <c r="J396" i="6"/>
  <c r="L396" i="6"/>
  <c r="T396" i="6"/>
  <c r="N396" i="6"/>
  <c r="P396" i="6"/>
  <c r="R396" i="6"/>
  <c r="J650" i="6"/>
  <c r="L650" i="6"/>
  <c r="P650" i="6"/>
  <c r="R650" i="6"/>
  <c r="N650" i="6"/>
  <c r="F650" i="6"/>
  <c r="H650" i="6"/>
  <c r="D650" i="6"/>
  <c r="T650" i="6"/>
  <c r="H355" i="6"/>
  <c r="J355" i="6"/>
  <c r="L355" i="6"/>
  <c r="R355" i="6"/>
  <c r="T355" i="6"/>
  <c r="D355" i="6"/>
  <c r="F355" i="6"/>
  <c r="P355" i="6"/>
  <c r="N355" i="6"/>
  <c r="F756" i="6"/>
  <c r="H756" i="6"/>
  <c r="D756" i="6"/>
  <c r="T756" i="6"/>
  <c r="R756" i="6"/>
  <c r="J756" i="6"/>
  <c r="L756" i="6"/>
  <c r="N756" i="6"/>
  <c r="P756" i="6"/>
  <c r="R526" i="6"/>
  <c r="T526" i="6"/>
  <c r="H526" i="6"/>
  <c r="J526" i="6"/>
  <c r="P526" i="6"/>
  <c r="N526" i="6"/>
  <c r="F526" i="6"/>
  <c r="D526" i="6"/>
  <c r="L526" i="6"/>
  <c r="D289" i="6"/>
  <c r="N289" i="6"/>
  <c r="T289" i="6"/>
  <c r="P289" i="6"/>
  <c r="R289" i="6"/>
  <c r="F289" i="6"/>
  <c r="H289" i="6"/>
  <c r="J289" i="6"/>
  <c r="L289" i="6"/>
  <c r="T270" i="6"/>
  <c r="J270" i="6"/>
  <c r="N270" i="6"/>
  <c r="F270" i="6"/>
  <c r="H270" i="6"/>
  <c r="D270" i="6"/>
  <c r="L270" i="6"/>
  <c r="P270" i="6"/>
  <c r="R270" i="6"/>
  <c r="D557" i="6"/>
  <c r="F557" i="6"/>
  <c r="P557" i="6"/>
  <c r="J557" i="6"/>
  <c r="H557" i="6"/>
  <c r="R557" i="6"/>
  <c r="T557" i="6"/>
  <c r="L557" i="6"/>
  <c r="N557" i="6"/>
  <c r="T593" i="6"/>
  <c r="J593" i="6"/>
  <c r="L593" i="6"/>
  <c r="N593" i="6"/>
  <c r="P593" i="6"/>
  <c r="H593" i="6"/>
  <c r="R593" i="6"/>
  <c r="D593" i="6"/>
  <c r="F593" i="6"/>
  <c r="J777" i="6"/>
  <c r="D777" i="6"/>
  <c r="F777" i="6"/>
  <c r="H777" i="6"/>
  <c r="L777" i="6"/>
  <c r="P777" i="6"/>
  <c r="N777" i="6"/>
  <c r="R777" i="6"/>
  <c r="T777" i="6"/>
  <c r="H531" i="6"/>
  <c r="J531" i="6"/>
  <c r="L531" i="6"/>
  <c r="F531" i="6"/>
  <c r="R531" i="6"/>
  <c r="N531" i="6"/>
  <c r="T531" i="6"/>
  <c r="P531" i="6"/>
  <c r="D531" i="6"/>
  <c r="D308" i="6"/>
  <c r="F308" i="6"/>
  <c r="J308" i="6"/>
  <c r="L308" i="6"/>
  <c r="T308" i="6"/>
  <c r="N308" i="6"/>
  <c r="P308" i="6"/>
  <c r="H308" i="6"/>
  <c r="R308" i="6"/>
  <c r="D271" i="6"/>
  <c r="F271" i="6"/>
  <c r="H271" i="6"/>
  <c r="L271" i="6"/>
  <c r="T271" i="6"/>
  <c r="N271" i="6"/>
  <c r="P271" i="6"/>
  <c r="R271" i="6"/>
  <c r="J271" i="6"/>
  <c r="D494" i="6"/>
  <c r="F494" i="6"/>
  <c r="J494" i="6"/>
  <c r="H494" i="6"/>
  <c r="N494" i="6"/>
  <c r="P494" i="6"/>
  <c r="L494" i="6"/>
  <c r="T494" i="6"/>
  <c r="R494" i="6"/>
  <c r="L687" i="6"/>
  <c r="D687" i="6"/>
  <c r="N687" i="6"/>
  <c r="P687" i="6"/>
  <c r="R687" i="6"/>
  <c r="T687" i="6"/>
  <c r="H687" i="6"/>
  <c r="J687" i="6"/>
  <c r="F687" i="6"/>
  <c r="L540" i="6"/>
  <c r="T540" i="6"/>
  <c r="J540" i="6"/>
  <c r="F540" i="6"/>
  <c r="D540" i="6"/>
  <c r="H540" i="6"/>
  <c r="R540" i="6"/>
  <c r="N540" i="6"/>
  <c r="P540" i="6"/>
  <c r="H476" i="6"/>
  <c r="J476" i="6"/>
  <c r="L476" i="6"/>
  <c r="F476" i="6"/>
  <c r="T476" i="6"/>
  <c r="N476" i="6"/>
  <c r="P476" i="6"/>
  <c r="R476" i="6"/>
  <c r="D476" i="6"/>
  <c r="F367" i="6"/>
  <c r="H367" i="6"/>
  <c r="N367" i="6"/>
  <c r="J367" i="6"/>
  <c r="L367" i="6"/>
  <c r="P367" i="6"/>
  <c r="R367" i="6"/>
  <c r="T367" i="6"/>
  <c r="D367" i="6"/>
  <c r="F614" i="6"/>
  <c r="D614" i="6"/>
  <c r="T614" i="6"/>
  <c r="J614" i="6"/>
  <c r="L614" i="6"/>
  <c r="N614" i="6"/>
  <c r="P614" i="6"/>
  <c r="H614" i="6"/>
  <c r="R614" i="6"/>
  <c r="D675" i="6"/>
  <c r="F675" i="6"/>
  <c r="L675" i="6"/>
  <c r="P675" i="6"/>
  <c r="R675" i="6"/>
  <c r="H675" i="6"/>
  <c r="J675" i="6"/>
  <c r="T675" i="6"/>
  <c r="N675" i="6"/>
  <c r="H680" i="6"/>
  <c r="J680" i="6"/>
  <c r="L680" i="6"/>
  <c r="D680" i="6"/>
  <c r="F680" i="6"/>
  <c r="T680" i="6"/>
  <c r="N680" i="6"/>
  <c r="P680" i="6"/>
  <c r="R680" i="6"/>
  <c r="D139" i="6"/>
  <c r="F139" i="6"/>
  <c r="H139" i="6"/>
  <c r="L139" i="6"/>
  <c r="N139" i="6"/>
  <c r="P139" i="6"/>
  <c r="J139" i="6"/>
  <c r="R139" i="6"/>
  <c r="T139" i="6"/>
  <c r="F619" i="6"/>
  <c r="D619" i="6"/>
  <c r="R619" i="6"/>
  <c r="T619" i="6"/>
  <c r="H619" i="6"/>
  <c r="L619" i="6"/>
  <c r="J619" i="6"/>
  <c r="P619" i="6"/>
  <c r="N619" i="6"/>
  <c r="J56" i="6"/>
  <c r="L56" i="6"/>
  <c r="N56" i="6"/>
  <c r="T56" i="6"/>
  <c r="D56" i="6"/>
  <c r="R56" i="6"/>
  <c r="F56" i="6"/>
  <c r="H56" i="6"/>
  <c r="P56" i="6"/>
  <c r="P336" i="6"/>
  <c r="L336" i="6"/>
  <c r="D336" i="6"/>
  <c r="N336" i="6"/>
  <c r="R336" i="6"/>
  <c r="F336" i="6"/>
  <c r="H336" i="6"/>
  <c r="J336" i="6"/>
  <c r="T336" i="6"/>
  <c r="L432" i="6"/>
  <c r="N432" i="6"/>
  <c r="P432" i="6"/>
  <c r="D432" i="6"/>
  <c r="H432" i="6"/>
  <c r="T432" i="6"/>
  <c r="F432" i="6"/>
  <c r="J432" i="6"/>
  <c r="R432" i="6"/>
  <c r="R90" i="6"/>
  <c r="F90" i="6"/>
  <c r="T90" i="6"/>
  <c r="H90" i="6"/>
  <c r="L90" i="6"/>
  <c r="N90" i="6"/>
  <c r="P90" i="6"/>
  <c r="J90" i="6"/>
  <c r="D90" i="6"/>
  <c r="F513" i="6"/>
  <c r="H513" i="6"/>
  <c r="L513" i="6"/>
  <c r="N513" i="6"/>
  <c r="J513" i="6"/>
  <c r="D513" i="6"/>
  <c r="P513" i="6"/>
  <c r="R513" i="6"/>
  <c r="T513" i="6"/>
  <c r="D503" i="6"/>
  <c r="F503" i="6"/>
  <c r="H503" i="6"/>
  <c r="J503" i="6"/>
  <c r="L503" i="6"/>
  <c r="N503" i="6"/>
  <c r="P503" i="6"/>
  <c r="R503" i="6"/>
  <c r="T503" i="6"/>
  <c r="J70" i="6"/>
  <c r="H70" i="6"/>
  <c r="N70" i="6"/>
  <c r="D70" i="6"/>
  <c r="F70" i="6"/>
  <c r="L70" i="6"/>
  <c r="P70" i="6"/>
  <c r="R70" i="6"/>
  <c r="T70" i="6"/>
  <c r="F278" i="6"/>
  <c r="R278" i="6"/>
  <c r="N278" i="6"/>
  <c r="P278" i="6"/>
  <c r="H278" i="6"/>
  <c r="J278" i="6"/>
  <c r="L278" i="6"/>
  <c r="D278" i="6"/>
  <c r="T278" i="6"/>
  <c r="F55" i="6"/>
  <c r="J55" i="6"/>
  <c r="L55" i="6"/>
  <c r="P55" i="6"/>
  <c r="H55" i="6"/>
  <c r="N55" i="6"/>
  <c r="R55" i="6"/>
  <c r="T55" i="6"/>
  <c r="D55" i="6"/>
  <c r="R497" i="6"/>
  <c r="T497" i="6"/>
  <c r="P497" i="6"/>
  <c r="N497" i="6"/>
  <c r="L497" i="6"/>
  <c r="J497" i="6"/>
  <c r="D497" i="6"/>
  <c r="F497" i="6"/>
  <c r="H497" i="6"/>
  <c r="R102" i="6"/>
  <c r="D102" i="6"/>
  <c r="F102" i="6"/>
  <c r="H102" i="6"/>
  <c r="N102" i="6"/>
  <c r="L102" i="6"/>
  <c r="P102" i="6"/>
  <c r="J102" i="6"/>
  <c r="T102" i="6"/>
  <c r="D504" i="6"/>
  <c r="F504" i="6"/>
  <c r="N504" i="6"/>
  <c r="T504" i="6"/>
  <c r="R504" i="6"/>
  <c r="L504" i="6"/>
  <c r="P504" i="6"/>
  <c r="J504" i="6"/>
  <c r="H504" i="6"/>
  <c r="D246" i="6"/>
  <c r="F246" i="6"/>
  <c r="H246" i="6"/>
  <c r="J246" i="6"/>
  <c r="N246" i="6"/>
  <c r="R246" i="6"/>
  <c r="T246" i="6"/>
  <c r="L246" i="6"/>
  <c r="P246" i="6"/>
  <c r="N131" i="6"/>
  <c r="H131" i="6"/>
  <c r="J131" i="6"/>
  <c r="R131" i="6"/>
  <c r="P131" i="6"/>
  <c r="F131" i="6"/>
  <c r="L131" i="6"/>
  <c r="T131" i="6"/>
  <c r="D131" i="6"/>
  <c r="D172" i="6"/>
  <c r="F172" i="6"/>
  <c r="H172" i="6"/>
  <c r="J172" i="6"/>
  <c r="L172" i="6"/>
  <c r="P172" i="6"/>
  <c r="N172" i="6"/>
  <c r="R172" i="6"/>
  <c r="T172" i="6"/>
  <c r="H812" i="6"/>
  <c r="J812" i="6"/>
  <c r="L812" i="6"/>
  <c r="N812" i="6"/>
  <c r="P812" i="6"/>
  <c r="D812" i="6"/>
  <c r="F812" i="6"/>
  <c r="T812" i="6"/>
  <c r="R812" i="6"/>
  <c r="R5" i="6"/>
  <c r="F5" i="6"/>
  <c r="BK5" i="6"/>
  <c r="BU5" i="6"/>
  <c r="BW5" i="6"/>
  <c r="P5" i="6"/>
  <c r="T5" i="6"/>
  <c r="D5" i="6"/>
  <c r="N5" i="6"/>
  <c r="J5" i="6"/>
  <c r="L5" i="6"/>
  <c r="DA5" i="6"/>
  <c r="DX5" i="6"/>
  <c r="Y5" i="6"/>
  <c r="AV5" i="6"/>
  <c r="CD5" i="6" s="1"/>
  <c r="B2" i="6" a="1"/>
  <c r="B2" i="6" s="1"/>
  <c r="L2" i="6" l="1"/>
  <c r="J2" i="6"/>
  <c r="BW2" i="6" a="1"/>
  <c r="BW2" i="6" s="1"/>
  <c r="N2" i="6"/>
  <c r="BO2" i="6"/>
  <c r="P2" i="6"/>
  <c r="BU2" i="6" a="1"/>
  <c r="BU2" i="6" s="1"/>
  <c r="T2" i="6"/>
  <c r="AX2" i="6"/>
  <c r="DI2" i="6" a="1"/>
  <c r="DI2" i="6" s="1"/>
  <c r="DG2" i="6" s="1"/>
  <c r="AZ2" i="6"/>
  <c r="F2" i="6"/>
  <c r="CJ2" i="6"/>
  <c r="CN2" i="6"/>
  <c r="CL2" i="6"/>
  <c r="CH2" i="6" a="1"/>
  <c r="CH2" i="6" s="1"/>
  <c r="CF2" i="6" s="1"/>
  <c r="DE2" i="6" a="1"/>
  <c r="DE2" i="6" s="1"/>
  <c r="DC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Performance Matters</author>
  </authors>
  <commentList>
    <comment ref="K1" authorId="0" shapeId="0" xr:uid="{FF2F2167-A1CC-4541-BBFD-E8108AC937AC}">
      <text>
        <r>
          <rPr>
            <sz val="11"/>
            <color indexed="8"/>
            <rFont val="Calibri"/>
            <family val="2"/>
            <scheme val="minor"/>
          </rPr>
          <t>Category</t>
        </r>
      </text>
    </comment>
    <comment ref="L1" authorId="0" shapeId="0" xr:uid="{A8ACE25B-E11B-4CF6-839C-F67A832920D2}">
      <text>
        <r>
          <rPr>
            <sz val="11"/>
            <color indexed="8"/>
            <rFont val="Calibri"/>
            <family val="2"/>
            <scheme val="minor"/>
          </rPr>
          <t>Category</t>
        </r>
      </text>
    </comment>
    <comment ref="M1" authorId="0" shapeId="0" xr:uid="{53F040A7-2654-439A-B68C-FD74321B4338}">
      <text>
        <r>
          <rPr>
            <sz val="11"/>
            <color indexed="8"/>
            <rFont val="Calibri"/>
            <family val="2"/>
            <scheme val="minor"/>
          </rPr>
          <t>Category</t>
        </r>
      </text>
    </comment>
    <comment ref="N1" authorId="0" shapeId="0" xr:uid="{FD77532B-6E55-4EE1-9A11-072C709663E9}">
      <text>
        <r>
          <rPr>
            <sz val="11"/>
            <color indexed="8"/>
            <rFont val="Calibri"/>
            <family val="2"/>
            <scheme val="minor"/>
          </rPr>
          <t>Absentee Rate</t>
        </r>
      </text>
    </comment>
    <comment ref="O1" authorId="0" shapeId="0" xr:uid="{35D7A235-2476-4EC6-8FA6-6C9EEF298C0D}">
      <text>
        <r>
          <rPr>
            <sz val="11"/>
            <color indexed="8"/>
            <rFont val="Calibri"/>
            <family val="2"/>
            <scheme val="minor"/>
          </rPr>
          <t>Absentee Rate</t>
        </r>
      </text>
    </comment>
    <comment ref="P1" authorId="0" shapeId="0" xr:uid="{7DB8E8CA-1DD4-40A3-9A3C-09FD045C637D}">
      <text>
        <r>
          <rPr>
            <sz val="11"/>
            <color indexed="8"/>
            <rFont val="Calibri"/>
            <family val="2"/>
            <scheme val="minor"/>
          </rPr>
          <t>aReading Percentile_BOY</t>
        </r>
      </text>
    </comment>
    <comment ref="Q1" authorId="0" shapeId="0" xr:uid="{88065767-9D85-46C2-8672-24E1ED1E59B3}">
      <text>
        <r>
          <rPr>
            <sz val="11"/>
            <color indexed="8"/>
            <rFont val="Calibri"/>
            <family val="2"/>
            <scheme val="minor"/>
          </rPr>
          <t>aReading Risk Level_BOY</t>
        </r>
      </text>
    </comment>
    <comment ref="R1" authorId="0" shapeId="0" xr:uid="{3563F539-3B17-421F-81B6-8C6F10BBA07D}">
      <text>
        <r>
          <rPr>
            <sz val="11"/>
            <color indexed="8"/>
            <rFont val="Calibri"/>
            <family val="2"/>
            <scheme val="minor"/>
          </rPr>
          <t>aReading Lexile_BOY</t>
        </r>
      </text>
    </comment>
    <comment ref="S1" authorId="0" shapeId="0" xr:uid="{B3192B62-185F-424B-B1AC-9D0EC77F55D0}">
      <text>
        <r>
          <rPr>
            <sz val="11"/>
            <color indexed="8"/>
            <rFont val="Calibri"/>
            <family val="2"/>
            <scheme val="minor"/>
          </rPr>
          <t>aMath Percentile_BOY</t>
        </r>
      </text>
    </comment>
    <comment ref="T1" authorId="0" shapeId="0" xr:uid="{D7134DAC-8873-471B-B005-8009DE15F266}">
      <text>
        <r>
          <rPr>
            <sz val="11"/>
            <color indexed="8"/>
            <rFont val="Calibri"/>
            <family val="2"/>
            <scheme val="minor"/>
          </rPr>
          <t>aMath Risk Level_BOY</t>
        </r>
      </text>
    </comment>
    <comment ref="U1" authorId="0" shapeId="0" xr:uid="{7F0917CC-7AD5-48C3-A323-C5BE9F138803}">
      <text>
        <r>
          <rPr>
            <sz val="11"/>
            <color indexed="8"/>
            <rFont val="Calibri"/>
            <family val="2"/>
            <scheme val="minor"/>
          </rPr>
          <t>aMath Quanatile_BOY</t>
        </r>
      </text>
    </comment>
    <comment ref="V1" authorId="0" shapeId="0" xr:uid="{D7FB52C8-59BA-4F19-B58D-09BFDD0975A4}">
      <text>
        <r>
          <rPr>
            <sz val="11"/>
            <color indexed="8"/>
            <rFont val="Calibri"/>
            <family val="2"/>
            <scheme val="minor"/>
          </rPr>
          <t>Automaticity GOM Percentile_BOY</t>
        </r>
      </text>
    </comment>
    <comment ref="W1" authorId="0" shapeId="0" xr:uid="{9E0633F5-DB46-490E-823F-036682B1865D}">
      <text>
        <r>
          <rPr>
            <sz val="11"/>
            <color indexed="8"/>
            <rFont val="Calibri"/>
            <family val="2"/>
            <scheme val="minor"/>
          </rPr>
          <t>Automaticity GOM Risk Level_BOY</t>
        </r>
      </text>
    </comment>
    <comment ref="X1" authorId="0" shapeId="0" xr:uid="{D60EE1BF-CB3A-42DA-AD90-DAF9DF87815B}">
      <text>
        <r>
          <rPr>
            <sz val="11"/>
            <color indexed="8"/>
            <rFont val="Calibri"/>
            <family val="2"/>
            <scheme val="minor"/>
          </rPr>
          <t>Automaticity GOM Accuracy_BOY</t>
        </r>
      </text>
    </comment>
    <comment ref="Y1" authorId="0" shapeId="0" xr:uid="{314BF168-7633-4881-9FEA-CBE0E1C98317}">
      <text>
        <r>
          <rPr>
            <sz val="11"/>
            <color indexed="8"/>
            <rFont val="Calibri"/>
            <family val="2"/>
            <scheme val="minor"/>
          </rPr>
          <t>Evidence of Automaticity Proficiency</t>
        </r>
      </text>
    </comment>
    <comment ref="Z1" authorId="0" shapeId="0" xr:uid="{7EB2FD4A-187F-4C0C-A33A-BB6481427CD8}">
      <text>
        <r>
          <rPr>
            <sz val="11"/>
            <color indexed="8"/>
            <rFont val="Calibri"/>
            <family val="2"/>
            <scheme val="minor"/>
          </rPr>
          <t>Projected Difference Level</t>
        </r>
      </text>
    </comment>
    <comment ref="AA1" authorId="0" shapeId="0" xr:uid="{8CD2983B-2DBD-4969-A140-48D56C4C294B}">
      <text>
        <r>
          <rPr>
            <sz val="11"/>
            <color indexed="8"/>
            <rFont val="Calibri"/>
            <family val="2"/>
            <scheme val="minor"/>
          </rPr>
          <t>Percentile</t>
        </r>
      </text>
    </comment>
    <comment ref="AB1" authorId="0" shapeId="0" xr:uid="{71B01714-2217-4D30-92EE-2CDAB693CE2F}">
      <text>
        <r>
          <rPr>
            <sz val="11"/>
            <color indexed="8"/>
            <rFont val="Calibri"/>
            <family val="2"/>
            <scheme val="minor"/>
          </rPr>
          <t>Performance Level</t>
        </r>
      </text>
    </comment>
    <comment ref="AC1" authorId="0" shapeId="0" xr:uid="{B2C73D0D-85D0-4FF1-AFB4-8666B7210016}">
      <text>
        <r>
          <rPr>
            <sz val="11"/>
            <color indexed="8"/>
            <rFont val="Calibri"/>
            <family val="2"/>
            <scheme val="minor"/>
          </rPr>
          <t>Met Expectations Projected State Percentile</t>
        </r>
      </text>
    </comment>
    <comment ref="AD1" authorId="0" shapeId="0" xr:uid="{9BA3DF9E-EA91-44CF-824D-DA949B10060A}">
      <text>
        <r>
          <rPr>
            <sz val="11"/>
            <color indexed="8"/>
            <rFont val="Calibri"/>
            <family val="2"/>
            <scheme val="minor"/>
          </rPr>
          <t>Scale Score</t>
        </r>
      </text>
    </comment>
    <comment ref="AE1" authorId="0" shapeId="0" xr:uid="{0489866B-5740-446D-8836-1D8886F4706C}">
      <text>
        <r>
          <rPr>
            <sz val="11"/>
            <color indexed="8"/>
            <rFont val="Calibri"/>
            <family val="2"/>
            <scheme val="minor"/>
          </rPr>
          <t>Performance Level</t>
        </r>
      </text>
    </comment>
    <comment ref="AF1" authorId="0" shapeId="0" xr:uid="{C424BDBF-CB2F-4FA2-A60A-81E66BB06CEE}">
      <text>
        <r>
          <rPr>
            <sz val="11"/>
            <color indexed="8"/>
            <rFont val="Calibri"/>
            <family val="2"/>
            <scheme val="minor"/>
          </rPr>
          <t>Met Expectations Projected State Percentile</t>
        </r>
      </text>
    </comment>
    <comment ref="AG1" authorId="0" shapeId="0" xr:uid="{2429EBC8-CDFD-443E-9285-7AF7E03CAAD6}">
      <text>
        <r>
          <rPr>
            <sz val="11"/>
            <color indexed="8"/>
            <rFont val="Calibri"/>
            <family val="2"/>
            <scheme val="minor"/>
          </rPr>
          <t>Met Expectations Projected State Percentile</t>
        </r>
      </text>
    </comment>
    <comment ref="AH1" authorId="0" shapeId="0" xr:uid="{66C1EE71-5969-4D7D-9B70-82FC0F36ED9C}">
      <text>
        <r>
          <rPr>
            <sz val="11"/>
            <color indexed="8"/>
            <rFont val="Calibri"/>
            <family val="2"/>
            <scheme val="minor"/>
          </rPr>
          <t>Referrals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<sst xmlns="http://schemas.openxmlformats.org/spreadsheetml/2006/main" count="106" uniqueCount="95">
  <si>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</si>
  <si>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</si>
  <si>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</si>
  <si>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In CMCSS, we have identified these students as those who: 1. Have completed between one and twelve CBMR assessments in the FastBridge Screener over the last four consecutive years. 2. Have not scored at or above the 40th percentile on any CBMR over the last four years. </t>
  </si>
  <si>
    <r>
      <rPr>
        <b/>
        <sz val="12"/>
        <color rgb="FF000000"/>
        <rFont val="Arial"/>
        <family val="2"/>
      </rPr>
      <t xml:space="preserve">Nonfluent Readers </t>
    </r>
    <r>
      <rPr>
        <sz val="12"/>
        <color indexed="8"/>
        <rFont val="Arial"/>
        <family val="2"/>
      </rPr>
      <t xml:space="preserve">are students how have not recently demonstrated their ability to read on grade-level. </t>
    </r>
  </si>
  <si>
    <r>
      <t>At-Promise Students</t>
    </r>
    <r>
      <rPr>
        <sz val="12"/>
        <color rgb="FF000000"/>
        <rFont val="Arial"/>
        <family val="2"/>
      </rPr>
      <t xml:space="preserve"> are students who scored much lower on a prior year TCAP than would be projected. </t>
    </r>
  </si>
  <si>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</si>
  <si>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</si>
  <si>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</si>
  <si>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Within CMCSS, on average a nonfluent reader only has a 10% chance of reaching proficiency on any TCAP Achievement or EOC from any content. </t>
  </si>
  <si>
    <r>
      <t>Revealed-Potential Students</t>
    </r>
    <r>
      <rPr>
        <sz val="12"/>
        <color rgb="FF000000"/>
        <rFont val="Arial"/>
        <family val="2"/>
      </rPr>
      <t xml:space="preserve"> are students who scored much higher on a prior year TCAP than would be projected. </t>
    </r>
  </si>
  <si>
    <t xml:space="preserve">These students have shown with their prior year's results that they can score higher than projected. These students must be supported so they may maintain this momentum. </t>
  </si>
  <si>
    <t xml:space="preserve">Also, these are the students with the most potential for negative value-added growth if they do not maintain their understanding of the new year's content.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</si>
  <si>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</si>
  <si>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</si>
  <si>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</si>
  <si>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</si>
  <si>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</si>
  <si>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 xml:space="preserve">In an academic context, “Fence Sitters” are students who are projected to be on the cusp of meeting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</si>
  <si>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</si>
  <si>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</si>
  <si>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</si>
  <si>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</si>
  <si>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</si>
  <si>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</si>
  <si>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</si>
  <si>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</si>
  <si>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</si>
  <si>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</si>
  <si>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 xml:space="preserve">1. How are we monitoring these students throughout the year? </t>
  </si>
  <si>
    <t xml:space="preserve">3. What actions are being taken to support the student? </t>
  </si>
  <si>
    <t>1. What interventions are being provided for nonfluent readers?</t>
  </si>
  <si>
    <t>2. Are the nonfluent readers in intervention class, i.e. RTI or SBI?</t>
  </si>
  <si>
    <t>3. What system do you have to monitor students in each class?</t>
  </si>
  <si>
    <t>4. Are these students placed with teachers proven to be effective with nonfluent readers?</t>
  </si>
  <si>
    <t>2. Do the teachers know these students?</t>
  </si>
  <si>
    <r>
      <t xml:space="preserve">Monitoring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</si>
  <si>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t>7. Paste this content starting in the A1 cell of the Paste_Here tab of this document (control + V).</t>
  </si>
  <si>
    <t>helper 1</t>
  </si>
  <si>
    <t>helper 2</t>
  </si>
  <si>
    <t>helper 3</t>
  </si>
  <si>
    <t>helper 4</t>
  </si>
  <si>
    <t>aReading
FALL
(BOY)
Current Year
Percentile</t>
  </si>
  <si>
    <t>aReading
FALL
(BOY)
Current Year
Risk Level</t>
  </si>
  <si>
    <t>Automaticity
FALL
(BOY)
Current Year
Percentile</t>
  </si>
  <si>
    <t>Automaticity
FALL
(BOY)
Current Year
Risk Level</t>
  </si>
  <si>
    <t>aMath
FALL
(BOY)
Current Year
Percentile</t>
  </si>
  <si>
    <t>aMath
FALL
(BOY)
Current Year
Risk Level</t>
  </si>
  <si>
    <t>VALUE-ADDED GROWTH</t>
  </si>
  <si>
    <t>ELA SCREENER</t>
  </si>
  <si>
    <t>5+
Days
Absent
Prior Year</t>
  </si>
  <si>
    <t>Incidents
in
Prior Year</t>
  </si>
  <si>
    <t xml:space="preserve">Number
of Current
Days
Absent
</t>
  </si>
  <si>
    <t>Number
of Current
Incidents</t>
  </si>
  <si>
    <t>SPED</t>
  </si>
  <si>
    <t>Section
504</t>
  </si>
  <si>
    <t>Low
SES</t>
  </si>
  <si>
    <t>Participation</t>
  </si>
  <si>
    <t>SCIENCE</t>
  </si>
  <si>
    <t xml:space="preserve">For class or building use. If you are using this link to pull building-wide the dowload may take up to 2 minutes. </t>
  </si>
  <si>
    <t>Student
ID</t>
  </si>
  <si>
    <t>Foster</t>
  </si>
  <si>
    <t>EL
L, W,
T1, T2</t>
  </si>
  <si>
    <t>FIT</t>
  </si>
  <si>
    <t>Counselor Referrals Current Year</t>
  </si>
  <si>
    <t>Absentee Rate 
2 Years
Prior</t>
  </si>
  <si>
    <t>Absentee Rate Prior
Year</t>
  </si>
  <si>
    <t>Race</t>
  </si>
  <si>
    <t>RTI
Reading-
Dyslexia
Tier</t>
  </si>
  <si>
    <t>RTI
Math
Tier</t>
  </si>
  <si>
    <t xml:space="preserve">                Engagement &amp; Progress Snapshot BOY Dashboard Report</t>
  </si>
  <si>
    <t>Gender</t>
  </si>
  <si>
    <t>Evidence of
Middle School Numeracy Fluency</t>
  </si>
  <si>
    <t>Social Studies</t>
  </si>
  <si>
    <t>Grade</t>
  </si>
  <si>
    <t>Evidence of
High School Reading Fluency</t>
  </si>
  <si>
    <t>Evidence of
High School Numeracy Fluency</t>
  </si>
  <si>
    <t>Current
Year
Algebra I
Projected
Percentile
Pending</t>
  </si>
  <si>
    <t>Current
Year
Biology
Projected
Percentile</t>
  </si>
  <si>
    <t>https://unify.performancematters.com/core/report/bbcard/bbcard.jsp?idp=tn_clark_mont_cl&amp;report=mVufYx</t>
  </si>
  <si>
    <t>Cohort 2023 - EPS</t>
  </si>
  <si>
    <t>Last Edited on 10/3/2024</t>
  </si>
  <si>
    <t>English II
Projected
Level</t>
  </si>
  <si>
    <t>Geometry
Projected
Level
Pending</t>
  </si>
  <si>
    <t>Prior Year
Algebra I
Scale
Score</t>
  </si>
  <si>
    <t>Prior Year
Algebra I
Performance
Level</t>
  </si>
  <si>
    <t>Prior Year
English I
Percentile</t>
  </si>
  <si>
    <t>Prior Year
English I
Performance
Level</t>
  </si>
  <si>
    <t>Current
Year
English II
Projected
Percentile</t>
  </si>
  <si>
    <t>Current
Year
US History
Projected
Percentile</t>
  </si>
  <si>
    <t>Automaticity
BOY
FALL
Accuracy</t>
  </si>
  <si>
    <t>This link will open 28 numbered columns of data in Performance Matters.</t>
  </si>
  <si>
    <t>Cohort 2023 - BPS</t>
  </si>
  <si>
    <t>Cohort 2023</t>
  </si>
  <si>
    <t>A1
Paste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</si>
</sst>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1"/>
      <color indexed="8"/>
      <name val="Calibri"/>
      <family val="2"/>
      <scheme val="minor"/>
    </font>
    <font>
      <sz val="11"/>
      <color theme="1"/>
      <name val="Calibri"/>
      <family val="2"/>
      <scheme val="minor"/>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b/>
      <sz val="9"/>
      <name val="Arial"/>
      <family val="2"/>
    </font>
    <font>
      <sz val="9"/>
      <name val="Arial"/>
      <family val="2"/>
    </font>
    <font>
      <sz val="9"/>
      <color theme="0"/>
      <name val="Arial"/>
      <family val="2"/>
    </font>
    <font>
      <sz val="12"/>
      <name val="Arial"/>
      <family val="2"/>
    </font>
    <font>
      <sz val="12"/>
      <color indexed="9"/>
      <name val="Arial"/>
      <family val="2"/>
    </font>
    <font>
      <sz val="10"/>
      <name val="FreeSans"/>
    </font>
    <font>
      <sz val="10"/>
      <color indexed="9"/>
      <name val="FreeSans"/>
    </font>
    <font>
      <b/>
      <sz val="10"/>
      <name val="FreeSans"/>
    </font>
    <font>
      <b/>
      <u/>
      <sz val="12"/>
      <color theme="10"/>
      <name val="Arial"/>
      <family val="2"/>
    </font>
    <font>
      <b/>
      <sz val="30"/>
      <name val="Arial"/>
      <family val="2"/>
    </font>
  </fonts>
  <fills count="6">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theme="9" tint="-0.249977111117893"/>
        <bgColor indexed="64"/>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0" borderId="0"/>
    <xf numFmtId="0" fontId="6" fillId="0" borderId="0" applyNumberFormat="0" applyFill="0" applyBorder="0" applyAlignment="0" applyProtection="0"/>
  </cellStyleXfs>
  <cellXfs count="107">
    <xf numFmtId="0" fontId="0" fillId="0" borderId="0" xfId="0"/>
    <xf numFmtId="0" fontId="2" fillId="0" borderId="0" xfId="0" applyFont="1" applyAlignment="1">
      <alignment horizontal="center" vertical="center"/>
    </xf>
    <xf numFmtId="0" fontId="10" fillId="0" borderId="0" xfId="0" applyFont="1" applyAlignment="1">
      <alignment horizontal="left" vertical="center"/>
    </xf>
    <xf numFmtId="0" fontId="10" fillId="0" borderId="0" xfId="0" applyFont="1" applyAlignment="1">
      <alignment horizontal="left" vertical="center" wrapText="1"/>
    </xf>
    <xf numFmtId="0" fontId="10" fillId="0" borderId="9" xfId="0" applyFont="1" applyBorder="1" applyAlignment="1">
      <alignment horizontal="left" vertical="center" wrapText="1"/>
    </xf>
    <xf numFmtId="0" fontId="10" fillId="0" borderId="10" xfId="0" applyFont="1" applyBorder="1" applyAlignment="1">
      <alignment horizontal="left" vertical="center" wrapText="1"/>
    </xf>
    <xf numFmtId="0" fontId="13" fillId="0" borderId="10" xfId="0" applyFont="1" applyBorder="1" applyAlignment="1">
      <alignment horizontal="left" vertical="center" wrapText="1"/>
    </xf>
    <xf numFmtId="0" fontId="10" fillId="0" borderId="11" xfId="0" applyFont="1" applyBorder="1" applyAlignment="1">
      <alignment horizontal="left" vertical="center" wrapText="1"/>
    </xf>
    <xf numFmtId="0" fontId="13" fillId="0" borderId="9" xfId="0" applyFont="1" applyBorder="1" applyAlignment="1">
      <alignment horizontal="left" vertical="center" wrapText="1"/>
    </xf>
    <xf numFmtId="0" fontId="7" fillId="2" borderId="2" xfId="0" applyFont="1" applyFill="1" applyBorder="1"/>
    <xf numFmtId="0" fontId="7" fillId="0" borderId="1" xfId="0" applyFont="1" applyBorder="1"/>
    <xf numFmtId="0" fontId="8" fillId="0" borderId="2" xfId="1" applyFont="1" applyBorder="1" applyAlignment="1">
      <alignment horizontal="center" vertical="center"/>
    </xf>
    <xf numFmtId="0" fontId="7" fillId="0" borderId="3" xfId="0" applyFont="1" applyBorder="1"/>
    <xf numFmtId="0" fontId="7" fillId="0" borderId="4" xfId="0" applyFont="1" applyBorder="1"/>
    <xf numFmtId="0" fontId="7" fillId="0" borderId="5" xfId="0" applyFont="1" applyBorder="1"/>
    <xf numFmtId="0" fontId="7" fillId="0" borderId="6" xfId="0" applyFont="1" applyBorder="1"/>
    <xf numFmtId="0" fontId="7" fillId="0" borderId="7" xfId="0" applyFont="1" applyBorder="1" applyAlignment="1">
      <alignment horizontal="right"/>
    </xf>
    <xf numFmtId="0" fontId="7" fillId="2" borderId="1" xfId="0" applyFont="1" applyFill="1" applyBorder="1"/>
    <xf numFmtId="0" fontId="7" fillId="0" borderId="0" xfId="0" applyFont="1"/>
    <xf numFmtId="0" fontId="7" fillId="2" borderId="3" xfId="0" applyFont="1" applyFill="1" applyBorder="1"/>
    <xf numFmtId="0" fontId="7" fillId="2" borderId="5" xfId="0" applyFont="1" applyFill="1" applyBorder="1"/>
    <xf numFmtId="0" fontId="7" fillId="0" borderId="0" xfId="0" applyFont="1" applyAlignment="1">
      <alignment horizontal="center" vertical="center"/>
    </xf>
    <xf numFmtId="0" fontId="9" fillId="0" borderId="0" xfId="0" applyFont="1" applyAlignment="1">
      <alignment horizontal="left"/>
    </xf>
    <xf numFmtId="0" fontId="7" fillId="2" borderId="4" xfId="0" applyFont="1" applyFill="1" applyBorder="1"/>
    <xf numFmtId="0" fontId="7" fillId="2" borderId="6" xfId="0" applyFont="1" applyFill="1" applyBorder="1"/>
    <xf numFmtId="0" fontId="7" fillId="2" borderId="7" xfId="0" applyFont="1" applyFill="1" applyBorder="1"/>
    <xf numFmtId="0" fontId="7" fillId="2" borderId="8" xfId="0" applyFont="1" applyFill="1" applyBorder="1"/>
    <xf numFmtId="0" fontId="7" fillId="0" borderId="2" xfId="0" applyFont="1" applyBorder="1"/>
    <xf numFmtId="0" fontId="15" fillId="0" borderId="7" xfId="2" applyFont="1" applyBorder="1" applyAlignment="1" applyProtection="1">
      <alignment horizontal="left"/>
    </xf>
    <xf numFmtId="0" fontId="7" fillId="0" borderId="8" xfId="0" applyFont="1" applyBorder="1"/>
    <xf numFmtId="0" fontId="7" fillId="2" borderId="6" xfId="0" applyFont="1" applyFill="1" applyBorder="1" applyAlignment="1">
      <alignment horizontal="center" vertical="center"/>
    </xf>
    <xf numFmtId="0" fontId="7" fillId="2" borderId="8" xfId="0" applyFont="1" applyFill="1" applyBorder="1" applyAlignment="1">
      <alignment horizontal="center" vertical="center"/>
    </xf>
    <xf numFmtId="0" fontId="10" fillId="2" borderId="4" xfId="0" applyFont="1" applyFill="1" applyBorder="1"/>
    <xf numFmtId="0" fontId="10" fillId="2" borderId="5" xfId="0" applyFont="1" applyFill="1" applyBorder="1"/>
    <xf numFmtId="0" fontId="10" fillId="0" borderId="0" xfId="0" applyFont="1"/>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xf numFmtId="0" fontId="10" fillId="0" borderId="0" xfId="0" applyFont="1" applyAlignment="1">
      <alignment horizontal="center" vertical="center"/>
    </xf>
    <xf numFmtId="0" fontId="7" fillId="2" borderId="1" xfId="0" applyFont="1" applyFill="1" applyBorder="1" applyAlignment="1">
      <alignment horizontal="center" vertical="center"/>
    </xf>
    <xf numFmtId="0" fontId="7" fillId="2" borderId="3" xfId="0" applyFont="1" applyFill="1" applyBorder="1" applyAlignment="1">
      <alignment horizontal="center" vertical="center"/>
    </xf>
    <xf numFmtId="0" fontId="16" fillId="2" borderId="5" xfId="0" applyFont="1" applyFill="1" applyBorder="1"/>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7" fillId="0" borderId="3" xfId="0" applyFont="1" applyBorder="1" applyAlignment="1">
      <alignment horizontal="center" vertical="center"/>
    </xf>
    <xf numFmtId="0" fontId="10" fillId="0" borderId="2" xfId="0" applyFont="1" applyBorder="1" applyAlignment="1">
      <alignment horizontal="center" vertical="center"/>
    </xf>
    <xf numFmtId="0" fontId="11" fillId="0" borderId="3" xfId="2" applyFont="1" applyBorder="1" applyAlignment="1" applyProtection="1">
      <alignment horizontal="center" vertical="center"/>
    </xf>
    <xf numFmtId="0" fontId="11" fillId="0" borderId="4" xfId="2" applyFont="1" applyFill="1" applyBorder="1" applyAlignment="1" applyProtection="1">
      <alignment horizontal="center" vertical="center"/>
    </xf>
    <xf numFmtId="0" fontId="11" fillId="0" borderId="7" xfId="2" applyFont="1" applyFill="1" applyBorder="1" applyAlignment="1" applyProtection="1">
      <alignment horizontal="center" vertical="center"/>
    </xf>
    <xf numFmtId="0" fontId="6" fillId="0" borderId="7" xfId="2" applyFill="1" applyBorder="1" applyProtection="1"/>
    <xf numFmtId="0" fontId="0" fillId="0" borderId="8" xfId="0" applyBorder="1"/>
    <xf numFmtId="0" fontId="11" fillId="0" borderId="0" xfId="2" applyFont="1" applyFill="1" applyBorder="1" applyAlignment="1" applyProtection="1">
      <alignment horizontal="center" vertical="center"/>
    </xf>
    <xf numFmtId="0" fontId="11" fillId="0" borderId="5" xfId="2" applyFont="1" applyFill="1" applyBorder="1" applyAlignment="1" applyProtection="1">
      <alignment horizontal="center" vertical="center"/>
    </xf>
    <xf numFmtId="0" fontId="13" fillId="0" borderId="12" xfId="0" applyFont="1" applyBorder="1" applyAlignment="1">
      <alignment horizontal="center" vertical="center"/>
    </xf>
    <xf numFmtId="0" fontId="7" fillId="0" borderId="13" xfId="0" applyFont="1" applyBorder="1"/>
    <xf numFmtId="0" fontId="7" fillId="0" borderId="12" xfId="0" applyFont="1" applyBorder="1"/>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0" fillId="0" borderId="16" xfId="0" applyFont="1" applyBorder="1"/>
    <xf numFmtId="0" fontId="7" fillId="0" borderId="17" xfId="0" applyFont="1" applyBorder="1"/>
    <xf numFmtId="0" fontId="7" fillId="0" borderId="15" xfId="0" applyFont="1" applyBorder="1"/>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18" xfId="0" applyFont="1" applyBorder="1" applyAlignment="1">
      <alignment horizontal="left" vertical="center" wrapText="1"/>
    </xf>
    <xf numFmtId="0" fontId="6" fillId="0" borderId="0" xfId="2" applyBorder="1" applyProtection="1"/>
    <xf numFmtId="0" fontId="7" fillId="0" borderId="0" xfId="0" applyFont="1" applyAlignment="1">
      <alignment horizontal="left"/>
    </xf>
    <xf numFmtId="0" fontId="2" fillId="3" borderId="0" xfId="0" applyFont="1" applyFill="1" applyAlignment="1">
      <alignment horizontal="center" vertical="center"/>
    </xf>
    <xf numFmtId="0" fontId="4" fillId="3" borderId="0" xfId="0" applyFont="1" applyFill="1" applyAlignment="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0" borderId="19" xfId="0" applyFont="1" applyBorder="1" applyAlignment="1">
      <alignment horizontal="center" vertical="center" wrapText="1"/>
    </xf>
    <xf numFmtId="0" fontId="4" fillId="0" borderId="0" xfId="0" applyFont="1" applyAlignment="1">
      <alignment horizontal="center" vertical="center"/>
    </xf>
    <xf numFmtId="0" fontId="3" fillId="3" borderId="0" xfId="0" applyFont="1" applyFill="1" applyAlignment="1">
      <alignment horizontal="center" vertical="center"/>
    </xf>
    <xf numFmtId="0" fontId="17" fillId="3" borderId="0" xfId="0" applyFont="1" applyFill="1" applyAlignment="1">
      <alignment horizontal="center" vertical="center"/>
    </xf>
    <xf numFmtId="0" fontId="17" fillId="4" borderId="0" xfId="0" applyFont="1" applyFill="1" applyAlignment="1">
      <alignment horizontal="center" vertical="center"/>
    </xf>
    <xf numFmtId="0" fontId="4" fillId="0" borderId="20" xfId="0" applyFont="1" applyBorder="1" applyAlignment="1">
      <alignment horizontal="center" vertical="center"/>
    </xf>
    <xf numFmtId="0" fontId="2" fillId="0" borderId="20" xfId="0" applyFont="1" applyBorder="1" applyAlignment="1">
      <alignment horizontal="center" vertical="center"/>
    </xf>
    <xf numFmtId="0" fontId="4" fillId="0" borderId="20" xfId="0" applyFont="1" applyBorder="1" applyAlignment="1">
      <alignment horizontal="center" vertical="center" wrapText="1"/>
    </xf>
    <xf numFmtId="0" fontId="2" fillId="4" borderId="0" xfId="0" applyFont="1" applyFill="1" applyAlignment="1">
      <alignment horizontal="center" vertical="center"/>
    </xf>
    <xf numFmtId="0" fontId="2" fillId="0" borderId="20" xfId="0" applyFont="1" applyBorder="1" applyAlignment="1">
      <alignment horizontal="center" vertical="center" wrapText="1"/>
    </xf>
    <xf numFmtId="2" fontId="4" fillId="0" borderId="20" xfId="0" applyNumberFormat="1" applyFont="1" applyBorder="1" applyAlignment="1">
      <alignment horizontal="center" vertical="center" wrapText="1"/>
    </xf>
    <xf numFmtId="0" fontId="6" fillId="0" borderId="0" xfId="2" applyAlignment="1">
      <alignment vertical="center"/>
    </xf>
    <xf numFmtId="0" fontId="13" fillId="0" borderId="1" xfId="0" applyFont="1" applyBorder="1" applyAlignment="1">
      <alignment horizontal="left" vertical="center"/>
    </xf>
    <xf numFmtId="0" fontId="13" fillId="0" borderId="6" xfId="0" applyFont="1" applyBorder="1" applyAlignment="1">
      <alignment horizontal="left" vertical="center"/>
    </xf>
    <xf numFmtId="0" fontId="3" fillId="3" borderId="0" xfId="0" applyFont="1" applyFill="1" applyAlignment="1">
      <alignment horizontal="left" vertical="center"/>
    </xf>
    <xf numFmtId="0" fontId="18" fillId="4" borderId="0" xfId="0" applyFont="1" applyFill="1" applyAlignment="1">
      <alignment horizontal="center" vertical="center"/>
    </xf>
    <xf numFmtId="0" fontId="4" fillId="0" borderId="19" xfId="0" applyFont="1" applyBorder="1" applyAlignment="1">
      <alignment horizontal="center" vertical="center"/>
    </xf>
    <xf numFmtId="0" fontId="3" fillId="5" borderId="0" xfId="0" applyFont="1" applyFill="1" applyAlignment="1">
      <alignment horizontal="center" vertical="center"/>
    </xf>
    <xf numFmtId="10" fontId="2" fillId="0" borderId="0" xfId="0" applyNumberFormat="1" applyFont="1" applyAlignment="1">
      <alignment horizontal="center" vertical="center"/>
    </xf>
    <xf numFmtId="0" fontId="19" fillId="0" borderId="0" xfId="0" applyFont="1" applyAlignment="1">
      <alignment horizontal="center" vertical="center"/>
    </xf>
    <xf numFmtId="0" fontId="17" fillId="4" borderId="0" xfId="0" applyFont="1" applyFill="1" applyAlignment="1">
      <alignment horizontal="left" vertical="center"/>
    </xf>
    <xf numFmtId="0" fontId="6" fillId="0" borderId="0" xfId="2"/>
    <xf numFmtId="0" fontId="25" fillId="0" borderId="0" xfId="2" applyFont="1" applyFill="1" applyBorder="1" applyAlignment="1" applyProtection="1">
      <alignment horizontal="center" vertical="center"/>
    </xf>
    <xf numFmtId="0" fontId="24" fillId="0" borderId="0" xfId="0" applyFont="1" applyFill="1" applyAlignment="1">
      <alignment horizontal="center"/>
    </xf>
    <xf numFmtId="0" fontId="22" fillId="0" borderId="0" xfId="0" applyFont="1" applyFill="1" applyAlignment="1">
      <alignment horizontal="left"/>
    </xf>
    <xf numFmtId="0" fontId="22" fillId="0" borderId="0" xfId="0" applyFont="1" applyFill="1" applyAlignment="1">
      <alignment horizontal="left" wrapText="1"/>
    </xf>
    <xf numFmtId="0" fontId="0" fillId="0" borderId="0" xfId="0" applyFill="1"/>
    <xf numFmtId="0" fontId="0" fillId="0" borderId="0" xfId="0" applyFill="1" applyAlignment="1">
      <alignment horizontal="left"/>
    </xf>
    <xf numFmtId="0" fontId="0" fillId="0" borderId="0" xfId="0" applyFill="1" applyAlignment="1">
      <alignment horizontal="center"/>
    </xf>
    <xf numFmtId="0" fontId="22" fillId="0" borderId="0" xfId="0" applyFont="1" applyFill="1" applyAlignment="1">
      <alignment horizontal="center"/>
    </xf>
    <xf numFmtId="1" fontId="23" fillId="0" borderId="0" xfId="0" applyNumberFormat="1" applyFont="1" applyFill="1" applyAlignment="1">
      <alignment horizontal="center"/>
    </xf>
    <xf numFmtId="0" fontId="23" fillId="0" borderId="0" xfId="0" applyFont="1" applyFill="1" applyAlignment="1">
      <alignment horizontal="center"/>
    </xf>
    <xf numFmtId="0" fontId="20" fillId="0" borderId="0" xfId="0" applyFont="1" applyFill="1" applyAlignment="1">
      <alignment horizontal="center" vertical="center"/>
    </xf>
    <xf numFmtId="0" fontId="10" fillId="0" borderId="0" xfId="0" applyFont="1" applyFill="1" applyAlignment="1">
      <alignment horizontal="center" vertical="center"/>
    </xf>
    <xf numFmtId="0" fontId="21" fillId="0" borderId="0" xfId="0" applyFont="1" applyFill="1" applyAlignment="1">
      <alignment horizontal="center" vertical="center"/>
    </xf>
    <xf numFmtId="1" fontId="21" fillId="0" borderId="0" xfId="0" applyNumberFormat="1" applyFont="1" applyFill="1" applyAlignment="1">
      <alignment horizontal="center" vertical="center"/>
    </xf>
    <xf numFmtId="0" fontId="26" fillId="0" borderId="0" xfId="0" applyFont="1" applyFill="1" applyAlignment="1">
      <alignment horizontal="center" vertical="center" wrapText="1"/>
    </xf>
  </cellXfs>
  <cellStyles count="3">
    <cellStyle name="Hyperlink" xfId="2" builtinId="8"/>
    <cellStyle name="Normal" xfId="0" builtinId="0"/>
    <cellStyle name="Normal 2" xfId="1" xr:uid="{94CC705A-CB2A-4869-BFF5-5FB004114275}"/>
  </cellStyles>
  <dxfs count="519">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BBCBC"/>
      <color rgb="FF009A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109247</xdr:rowOff>
    </xdr:from>
    <xdr:to>
      <xdr:col>0</xdr:col>
      <xdr:colOff>6617059</xdr:colOff>
      <xdr:row>51</xdr:row>
      <xdr:rowOff>28887</xdr:rowOff>
    </xdr:to>
    <xdr:pic>
      <xdr:nvPicPr>
        <xdr:cNvPr id="2" name="Picture 1">
          <a:extLst>
            <a:ext uri="{FF2B5EF4-FFF2-40B4-BE49-F238E27FC236}">
              <a16:creationId xmlns:a16="http://schemas.microsoft.com/office/drawing/2014/main" id="{3F35DB0D-3F7B-4E7F-B7AF-3233D9F1D8D1}"/>
            </a:ext>
          </a:extLst>
        </xdr:cNvPr>
        <xdr:cNvPicPr>
          <a:picLocks noChangeAspect="1"/>
        </xdr:cNvPicPr>
      </xdr:nvPicPr>
      <xdr:blipFill>
        <a:blip xmlns:r="http://schemas.openxmlformats.org/officeDocument/2006/relationships" r:embed="rId1"/>
        <a:stretch>
          <a:fillRect/>
        </a:stretch>
      </xdr:blipFill>
      <xdr:spPr>
        <a:xfrm>
          <a:off x="0" y="10795000"/>
          <a:ext cx="6937973" cy="3681843"/>
        </a:xfrm>
        <a:prstGeom prst="rect">
          <a:avLst/>
        </a:prstGeom>
      </xdr:spPr>
    </xdr:pic>
    <xdr:clientData/>
  </xdr:twoCellAnchor>
  <xdr:twoCellAnchor editAs="oneCell">
    <xdr:from>
      <xdr:col>0</xdr:col>
      <xdr:colOff>30726</xdr:colOff>
      <xdr:row>53</xdr:row>
      <xdr:rowOff>143387</xdr:rowOff>
    </xdr:from>
    <xdr:to>
      <xdr:col>0</xdr:col>
      <xdr:colOff>6653435</xdr:colOff>
      <xdr:row>72</xdr:row>
      <xdr:rowOff>150735</xdr:rowOff>
    </xdr:to>
    <xdr:pic>
      <xdr:nvPicPr>
        <xdr:cNvPr id="3" name="Picture 2" descr="Lexile to Grade chart, typical reader | Lexile, Lexile level, Teaching  reading comprehension">
          <a:extLst>
            <a:ext uri="{FF2B5EF4-FFF2-40B4-BE49-F238E27FC236}">
              <a16:creationId xmlns:a16="http://schemas.microsoft.com/office/drawing/2014/main" id="{65272700-EF33-4F02-82E5-5AED94DCFD2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244"/>
        <a:stretch/>
      </xdr:blipFill>
      <xdr:spPr bwMode="auto">
        <a:xfrm>
          <a:off x="30726" y="13027742"/>
          <a:ext cx="6622709" cy="3704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51209</xdr:colOff>
      <xdr:row>73</xdr:row>
      <xdr:rowOff>81936</xdr:rowOff>
    </xdr:from>
    <xdr:to>
      <xdr:col>0</xdr:col>
      <xdr:colOff>6671050</xdr:colOff>
      <xdr:row>86</xdr:row>
      <xdr:rowOff>51029</xdr:rowOff>
    </xdr:to>
    <xdr:pic>
      <xdr:nvPicPr>
        <xdr:cNvPr id="4" name="Picture 3" descr="Using Excel to identify the performance level of a score within a -  Microsoft Community">
          <a:extLst>
            <a:ext uri="{FF2B5EF4-FFF2-40B4-BE49-F238E27FC236}">
              <a16:creationId xmlns:a16="http://schemas.microsoft.com/office/drawing/2014/main" id="{A3496271-616C-41DE-ACB9-21C885CC53A8}"/>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170" t="9558" r="8548" b="6666"/>
        <a:stretch/>
      </xdr:blipFill>
      <xdr:spPr bwMode="auto">
        <a:xfrm>
          <a:off x="51209" y="16858226"/>
          <a:ext cx="6619841" cy="2498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485775</xdr:colOff>
      <xdr:row>3</xdr:row>
      <xdr:rowOff>142875</xdr:rowOff>
    </xdr:from>
    <xdr:to>
      <xdr:col>1</xdr:col>
      <xdr:colOff>1225662</xdr:colOff>
      <xdr:row>3</xdr:row>
      <xdr:rowOff>758324</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025" y="6381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47</xdr:col>
      <xdr:colOff>533400</xdr:colOff>
      <xdr:row>3</xdr:row>
      <xdr:rowOff>133350</xdr:rowOff>
    </xdr:from>
    <xdr:to>
      <xdr:col>47</xdr:col>
      <xdr:colOff>1273287</xdr:colOff>
      <xdr:row>3</xdr:row>
      <xdr:rowOff>758324</xdr:rowOff>
    </xdr:to>
    <xdr:pic>
      <xdr:nvPicPr>
        <xdr:cNvPr id="3" name="Picture 2">
          <a:extLst>
            <a:ext uri="{FF2B5EF4-FFF2-40B4-BE49-F238E27FC236}">
              <a16:creationId xmlns:a16="http://schemas.microsoft.com/office/drawing/2014/main" id="{C01FC2CD-3BA1-47E4-94E2-72C0E04E13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97700" y="6286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81</xdr:col>
      <xdr:colOff>600075</xdr:colOff>
      <xdr:row>3</xdr:row>
      <xdr:rowOff>82550</xdr:rowOff>
    </xdr:from>
    <xdr:to>
      <xdr:col>81</xdr:col>
      <xdr:colOff>1339962</xdr:colOff>
      <xdr:row>3</xdr:row>
      <xdr:rowOff>707524</xdr:rowOff>
    </xdr:to>
    <xdr:pic>
      <xdr:nvPicPr>
        <xdr:cNvPr id="6" name="Picture 5">
          <a:extLst>
            <a:ext uri="{FF2B5EF4-FFF2-40B4-BE49-F238E27FC236}">
              <a16:creationId xmlns:a16="http://schemas.microsoft.com/office/drawing/2014/main" id="{8D799885-6240-404B-BFB6-5A1171325A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900100" y="5778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104</xdr:col>
      <xdr:colOff>577850</xdr:colOff>
      <xdr:row>3</xdr:row>
      <xdr:rowOff>133350</xdr:rowOff>
    </xdr:from>
    <xdr:to>
      <xdr:col>104</xdr:col>
      <xdr:colOff>1317737</xdr:colOff>
      <xdr:row>3</xdr:row>
      <xdr:rowOff>758324</xdr:rowOff>
    </xdr:to>
    <xdr:pic>
      <xdr:nvPicPr>
        <xdr:cNvPr id="7" name="Picture 6">
          <a:extLst>
            <a:ext uri="{FF2B5EF4-FFF2-40B4-BE49-F238E27FC236}">
              <a16:creationId xmlns:a16="http://schemas.microsoft.com/office/drawing/2014/main" id="{80CC800F-9416-459F-B5BE-95C64DE014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402875" y="6286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565150</xdr:colOff>
      <xdr:row>3</xdr:row>
      <xdr:rowOff>120650</xdr:rowOff>
    </xdr:from>
    <xdr:to>
      <xdr:col>24</xdr:col>
      <xdr:colOff>1305037</xdr:colOff>
      <xdr:row>3</xdr:row>
      <xdr:rowOff>745624</xdr:rowOff>
    </xdr:to>
    <xdr:pic>
      <xdr:nvPicPr>
        <xdr:cNvPr id="9" name="Picture 8">
          <a:extLst>
            <a:ext uri="{FF2B5EF4-FFF2-40B4-BE49-F238E27FC236}">
              <a16:creationId xmlns:a16="http://schemas.microsoft.com/office/drawing/2014/main" id="{610878EA-4F78-45DD-BEB2-41B03D0849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4450" y="6159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127</xdr:col>
      <xdr:colOff>647700</xdr:colOff>
      <xdr:row>3</xdr:row>
      <xdr:rowOff>158750</xdr:rowOff>
    </xdr:from>
    <xdr:to>
      <xdr:col>127</xdr:col>
      <xdr:colOff>1387587</xdr:colOff>
      <xdr:row>3</xdr:row>
      <xdr:rowOff>764674</xdr:rowOff>
    </xdr:to>
    <xdr:pic>
      <xdr:nvPicPr>
        <xdr:cNvPr id="10" name="Picture 9">
          <a:extLst>
            <a:ext uri="{FF2B5EF4-FFF2-40B4-BE49-F238E27FC236}">
              <a16:creationId xmlns:a16="http://schemas.microsoft.com/office/drawing/2014/main" id="{D5DAC270-BF90-4281-BC5D-55D812A2A8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006450" y="5969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62</xdr:col>
      <xdr:colOff>581025</xdr:colOff>
      <xdr:row>3</xdr:row>
      <xdr:rowOff>133350</xdr:rowOff>
    </xdr:from>
    <xdr:ext cx="739887" cy="624974"/>
    <xdr:pic>
      <xdr:nvPicPr>
        <xdr:cNvPr id="5" name="Picture 4">
          <a:extLst>
            <a:ext uri="{FF2B5EF4-FFF2-40B4-BE49-F238E27FC236}">
              <a16:creationId xmlns:a16="http://schemas.microsoft.com/office/drawing/2014/main" id="{75897CA6-665E-4D04-888D-FD19B83A3A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17950" y="6286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mVufYx"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zoomScaleNormal="100" workbookViewId="0">
      <selection activeCell="C5" sqref="C5"/>
    </sheetView>
  </sheetViews>
  <sheetFormatPr defaultColWidth="9.140625" defaultRowHeight="14.25"/>
  <cols>
    <col min="1" max="1" width="1" style="18" customWidth="1"/>
    <col min="2" max="5" width="30.5703125" style="18" customWidth="1"/>
    <col min="6" max="6" width="1" style="18" customWidth="1"/>
    <col min="7" max="16384" width="9.140625" style="18"/>
  </cols>
  <sheetData>
    <row r="2" spans="1:9" ht="24" thickBot="1">
      <c r="B2" s="22" t="s">
        <v>70</v>
      </c>
    </row>
    <row r="3" spans="1:9" ht="5.25" customHeight="1" thickBot="1">
      <c r="A3" s="17"/>
      <c r="B3" s="9"/>
      <c r="C3" s="9"/>
      <c r="D3" s="9"/>
      <c r="E3" s="9"/>
      <c r="F3" s="19"/>
    </row>
    <row r="4" spans="1:9" ht="15.75">
      <c r="A4" s="23"/>
      <c r="B4" s="82" t="s">
        <v>91</v>
      </c>
      <c r="C4" s="44"/>
      <c r="D4" s="44"/>
      <c r="E4" s="45"/>
      <c r="F4" s="20"/>
    </row>
    <row r="5" spans="1:9" s="34" customFormat="1" ht="15.75">
      <c r="A5" s="32"/>
      <c r="B5" s="46"/>
      <c r="C5" s="92" t="s">
        <v>92</v>
      </c>
      <c r="D5" s="50"/>
      <c r="E5" s="51"/>
      <c r="F5" s="33"/>
      <c r="I5" s="64"/>
    </row>
    <row r="6" spans="1:9" s="37" customFormat="1" ht="16.5" thickBot="1">
      <c r="A6" s="35"/>
      <c r="B6" s="83"/>
      <c r="C6" s="47"/>
      <c r="D6" s="48"/>
      <c r="E6" s="49"/>
      <c r="F6" s="36"/>
      <c r="H6" s="81"/>
    </row>
    <row r="7" spans="1:9" ht="5.25" customHeight="1" thickBot="1">
      <c r="A7" s="24"/>
      <c r="B7" s="25"/>
      <c r="C7" s="25"/>
      <c r="D7" s="25"/>
      <c r="E7" s="25"/>
      <c r="F7" s="26"/>
    </row>
    <row r="8" spans="1:9" ht="15">
      <c r="I8" s="64"/>
    </row>
    <row r="9" spans="1:9" ht="15">
      <c r="B9" s="18" t="s">
        <v>59</v>
      </c>
      <c r="E9" s="64"/>
      <c r="H9" s="65"/>
    </row>
    <row r="10" spans="1:9" ht="15">
      <c r="H10" s="91"/>
    </row>
    <row r="11" spans="1:9" ht="15.75" thickBot="1">
      <c r="H11" s="91"/>
    </row>
    <row r="12" spans="1:9" ht="5.25" customHeight="1" thickBot="1">
      <c r="A12" s="17"/>
      <c r="B12" s="9"/>
      <c r="C12" s="9"/>
      <c r="D12" s="9"/>
      <c r="E12" s="9"/>
      <c r="F12" s="19"/>
    </row>
    <row r="13" spans="1:9" ht="19.5">
      <c r="A13" s="23"/>
      <c r="B13" s="10"/>
      <c r="C13" s="11" t="s">
        <v>15</v>
      </c>
      <c r="D13" s="27"/>
      <c r="E13" s="12"/>
      <c r="F13" s="20"/>
      <c r="H13" s="64"/>
    </row>
    <row r="14" spans="1:9">
      <c r="A14" s="23"/>
      <c r="B14" s="13" t="s">
        <v>23</v>
      </c>
      <c r="E14" s="14"/>
      <c r="F14" s="20"/>
    </row>
    <row r="15" spans="1:9">
      <c r="A15" s="23"/>
      <c r="B15" s="13" t="s">
        <v>21</v>
      </c>
      <c r="E15" s="14"/>
      <c r="F15" s="20"/>
    </row>
    <row r="16" spans="1:9">
      <c r="A16" s="23"/>
      <c r="B16" s="13" t="s">
        <v>24</v>
      </c>
      <c r="E16" s="14"/>
      <c r="F16" s="20"/>
    </row>
    <row r="17" spans="1:8">
      <c r="A17" s="23"/>
      <c r="B17" s="13" t="s">
        <v>25</v>
      </c>
      <c r="E17" s="14"/>
      <c r="F17" s="20"/>
    </row>
    <row r="18" spans="1:8">
      <c r="A18" s="23"/>
      <c r="B18" s="13" t="s">
        <v>26</v>
      </c>
      <c r="E18" s="14"/>
      <c r="F18" s="20"/>
    </row>
    <row r="19" spans="1:8">
      <c r="A19" s="23"/>
      <c r="B19" s="13" t="s">
        <v>27</v>
      </c>
      <c r="E19" s="14"/>
      <c r="F19" s="20"/>
    </row>
    <row r="20" spans="1:8" ht="15">
      <c r="A20" s="23"/>
      <c r="B20" s="13" t="s">
        <v>37</v>
      </c>
      <c r="E20" s="14"/>
      <c r="F20" s="20"/>
      <c r="H20" s="64"/>
    </row>
    <row r="21" spans="1:8">
      <c r="A21" s="23"/>
      <c r="B21" s="13" t="s">
        <v>22</v>
      </c>
      <c r="E21" s="14"/>
      <c r="F21" s="20"/>
    </row>
    <row r="22" spans="1:8">
      <c r="A22" s="23"/>
      <c r="B22" s="13" t="s">
        <v>28</v>
      </c>
      <c r="E22" s="14"/>
      <c r="F22" s="20"/>
    </row>
    <row r="23" spans="1:8" ht="15" thickBot="1">
      <c r="A23" s="23"/>
      <c r="B23" s="15"/>
      <c r="C23" s="16" t="s">
        <v>1</v>
      </c>
      <c r="D23" s="28" t="s">
        <v>0</v>
      </c>
      <c r="E23" s="29"/>
      <c r="F23" s="20"/>
    </row>
    <row r="24" spans="1:8" ht="5.25" customHeight="1" thickBot="1">
      <c r="A24" s="30"/>
      <c r="B24" s="25"/>
      <c r="C24" s="25"/>
      <c r="D24" s="25"/>
      <c r="E24" s="25"/>
      <c r="F24" s="31"/>
    </row>
    <row r="25" spans="1:8">
      <c r="A25" s="21"/>
      <c r="B25" s="18" t="s">
        <v>17</v>
      </c>
      <c r="F25" s="21"/>
    </row>
    <row r="26" spans="1:8" ht="15" thickBot="1">
      <c r="A26" s="21"/>
      <c r="F26" s="21"/>
    </row>
    <row r="27" spans="1:8" ht="5.25" customHeight="1" thickBot="1">
      <c r="A27" s="38"/>
      <c r="B27" s="9"/>
      <c r="C27" s="9"/>
      <c r="D27" s="9"/>
      <c r="E27" s="9"/>
      <c r="F27" s="39"/>
    </row>
    <row r="28" spans="1:8" s="21" customFormat="1" ht="15.75">
      <c r="A28" s="23"/>
      <c r="B28" s="41"/>
      <c r="C28" s="42"/>
      <c r="D28" s="42"/>
      <c r="E28" s="43"/>
      <c r="F28" s="20"/>
    </row>
    <row r="29" spans="1:8" s="21" customFormat="1" ht="15.75">
      <c r="A29" s="23"/>
      <c r="B29" s="55" t="s">
        <v>93</v>
      </c>
      <c r="C29" s="52"/>
      <c r="D29" s="52"/>
      <c r="E29" s="56"/>
      <c r="F29" s="20"/>
    </row>
    <row r="30" spans="1:8" ht="15">
      <c r="A30" s="23"/>
      <c r="B30" s="57" t="s">
        <v>79</v>
      </c>
      <c r="C30" s="53"/>
      <c r="D30" s="53"/>
      <c r="E30" s="58"/>
      <c r="F30" s="40" t="s">
        <v>16</v>
      </c>
    </row>
    <row r="31" spans="1:8" ht="15.75">
      <c r="A31" s="23"/>
      <c r="B31" s="55"/>
      <c r="C31" s="54"/>
      <c r="D31" s="54"/>
      <c r="E31" s="59"/>
      <c r="F31" s="40"/>
    </row>
    <row r="32" spans="1:8" ht="15">
      <c r="A32" s="23"/>
      <c r="B32" s="57"/>
      <c r="C32" s="53"/>
      <c r="D32" s="53"/>
      <c r="E32" s="58"/>
      <c r="F32" s="40"/>
    </row>
    <row r="33" spans="1:6" ht="15.75">
      <c r="A33" s="23"/>
      <c r="B33" s="55"/>
      <c r="C33" s="54"/>
      <c r="D33" s="54"/>
      <c r="E33" s="59"/>
      <c r="F33" s="40"/>
    </row>
    <row r="34" spans="1:6" ht="15">
      <c r="A34" s="23"/>
      <c r="B34" s="57"/>
      <c r="C34" s="53"/>
      <c r="D34" s="53"/>
      <c r="E34" s="58"/>
      <c r="F34" s="40"/>
    </row>
    <row r="35" spans="1:6" s="21" customFormat="1" ht="16.5" thickBot="1">
      <c r="A35" s="23"/>
      <c r="B35" s="60"/>
      <c r="C35" s="61"/>
      <c r="D35" s="61"/>
      <c r="E35" s="62"/>
      <c r="F35" s="20"/>
    </row>
    <row r="36" spans="1:6" ht="5.25" customHeight="1" thickBot="1">
      <c r="A36" s="30"/>
      <c r="B36" s="25"/>
      <c r="C36" s="25"/>
      <c r="D36" s="25"/>
      <c r="E36" s="25"/>
      <c r="F36" s="31"/>
    </row>
  </sheetData>
  <sheetProtection algorithmName="SHA-512" hashValue="GeINvfoMi0Ue2qLk4Gt2drkn20ZVFE8yKI60kAMmDAwf+S0c9zjutK7jFeCdEgPXpOMCxSBk7fm4LfKM9Hribw==" saltValue="ly/0dnmW2XHRawYElj3nSA=="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53"/>
  <sheetViews>
    <sheetView zoomScale="93" zoomScaleNormal="93" workbookViewId="0">
      <selection activeCell="A8" sqref="A8"/>
    </sheetView>
  </sheetViews>
  <sheetFormatPr defaultColWidth="9.140625" defaultRowHeight="15"/>
  <cols>
    <col min="1" max="1" width="150.42578125" style="3" customWidth="1"/>
    <col min="2" max="94" width="25.5703125" style="2" customWidth="1"/>
    <col min="95" max="16384" width="9.140625" style="2"/>
  </cols>
  <sheetData>
    <row r="1" spans="1:1" ht="15.75">
      <c r="A1" s="4" t="s">
        <v>4</v>
      </c>
    </row>
    <row r="2" spans="1:1" ht="30">
      <c r="A2" s="5" t="s">
        <v>2</v>
      </c>
    </row>
    <row r="3" spans="1:1" ht="30">
      <c r="A3" s="5" t="s">
        <v>3</v>
      </c>
    </row>
    <row r="4" spans="1:1" ht="30">
      <c r="A4" s="5" t="s">
        <v>9</v>
      </c>
    </row>
    <row r="5" spans="1:1" ht="15.75">
      <c r="A5" s="6" t="s">
        <v>20</v>
      </c>
    </row>
    <row r="6" spans="1:1">
      <c r="A6" s="5" t="s">
        <v>31</v>
      </c>
    </row>
    <row r="7" spans="1:1">
      <c r="A7" s="5" t="s">
        <v>32</v>
      </c>
    </row>
    <row r="8" spans="1:1">
      <c r="A8" s="5" t="s">
        <v>33</v>
      </c>
    </row>
    <row r="9" spans="1:1">
      <c r="A9" s="5" t="s">
        <v>34</v>
      </c>
    </row>
    <row r="10" spans="1:1" ht="15.75" thickBot="1">
      <c r="A10" s="7" t="s">
        <v>8</v>
      </c>
    </row>
    <row r="11" spans="1:1" ht="15.75">
      <c r="A11" s="8" t="s">
        <v>5</v>
      </c>
    </row>
    <row r="12" spans="1:1" ht="30">
      <c r="A12" s="5" t="s">
        <v>6</v>
      </c>
    </row>
    <row r="13" spans="1:1">
      <c r="A13" s="5" t="s">
        <v>7</v>
      </c>
    </row>
    <row r="14" spans="1:1" ht="30">
      <c r="A14" s="5" t="s">
        <v>13</v>
      </c>
    </row>
    <row r="15" spans="1:1" ht="15.75">
      <c r="A15" s="6" t="s">
        <v>20</v>
      </c>
    </row>
    <row r="16" spans="1:1">
      <c r="A16" s="5" t="s">
        <v>29</v>
      </c>
    </row>
    <row r="17" spans="1:1">
      <c r="A17" s="5" t="s">
        <v>35</v>
      </c>
    </row>
    <row r="18" spans="1:1" ht="15.75" thickBot="1">
      <c r="A18" s="7" t="s">
        <v>30</v>
      </c>
    </row>
    <row r="19" spans="1:1" ht="15.75">
      <c r="A19" s="8" t="s">
        <v>10</v>
      </c>
    </row>
    <row r="20" spans="1:1" ht="30">
      <c r="A20" s="5" t="s">
        <v>11</v>
      </c>
    </row>
    <row r="21" spans="1:1" ht="30">
      <c r="A21" s="5" t="s">
        <v>12</v>
      </c>
    </row>
    <row r="22" spans="1:1" ht="30">
      <c r="A22" s="5" t="s">
        <v>14</v>
      </c>
    </row>
    <row r="23" spans="1:1" ht="15.75">
      <c r="A23" s="6" t="s">
        <v>20</v>
      </c>
    </row>
    <row r="24" spans="1:1">
      <c r="A24" s="5" t="s">
        <v>29</v>
      </c>
    </row>
    <row r="25" spans="1:1">
      <c r="A25" s="5" t="s">
        <v>35</v>
      </c>
    </row>
    <row r="26" spans="1:1" ht="15.75" thickBot="1">
      <c r="A26" s="7" t="s">
        <v>30</v>
      </c>
    </row>
    <row r="27" spans="1:1" ht="15.75">
      <c r="A27" s="8" t="s">
        <v>19</v>
      </c>
    </row>
    <row r="28" spans="1:1" ht="75">
      <c r="A28" s="5" t="s">
        <v>18</v>
      </c>
    </row>
    <row r="29" spans="1:1" ht="15.75">
      <c r="A29" s="6" t="s">
        <v>20</v>
      </c>
    </row>
    <row r="30" spans="1:1">
      <c r="A30" s="5" t="s">
        <v>29</v>
      </c>
    </row>
    <row r="31" spans="1:1">
      <c r="A31" s="5" t="s">
        <v>35</v>
      </c>
    </row>
    <row r="32" spans="1:1" ht="15.75" thickBot="1">
      <c r="A32" s="7" t="s">
        <v>30</v>
      </c>
    </row>
    <row r="52" spans="1:1" ht="15.75" thickBot="1"/>
    <row r="53" spans="1:1" ht="31.5" thickBot="1">
      <c r="A53" s="63" t="s">
        <v>36</v>
      </c>
    </row>
  </sheetData>
  <sheetProtection algorithmName="SHA-512" hashValue="i7TJIQ62QKz/GcIEA7zx6KbPmxCpgm64pn+FlFZoq/mvjS6zGfkbPW8t7gkQA+I34HgMfl4mRsEkMuovfdjwcw==" saltValue="PdXDcKYgu3z7tQHQ1715dg=="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BT3404"/>
  <sheetViews>
    <sheetView workbookViewId="0">
      <selection activeCell="A2" sqref="A2"/>
    </sheetView>
  </sheetViews>
  <sheetFormatPr defaultColWidth="9.140625" defaultRowHeight="15"/>
  <cols>
    <col min="1" max="1" width="26.42578125" style="103" bestFit="1" customWidth="1"/>
    <col min="2" max="2" width="15.85546875" style="103" bestFit="1" customWidth="1"/>
    <col min="3" max="3" width="31.85546875" style="103" bestFit="1" customWidth="1"/>
    <col min="4" max="4" width="14" style="103" bestFit="1" customWidth="1"/>
    <col min="5" max="5" width="26.5703125" style="103" bestFit="1" customWidth="1"/>
    <col min="6" max="6" width="4" style="103" bestFit="1" customWidth="1"/>
    <col min="7" max="7" width="30.5703125" style="103" bestFit="1" customWidth="1"/>
    <col min="8" max="8" width="18.5703125" style="103" bestFit="1" customWidth="1"/>
    <col min="9" max="9" width="5.42578125" style="103" bestFit="1" customWidth="1"/>
    <col min="10" max="10" width="40.28515625" style="103" bestFit="1" customWidth="1"/>
    <col min="11" max="11" width="48.42578125" style="103" bestFit="1" customWidth="1"/>
    <col min="12" max="12" width="46.7109375" style="103" bestFit="1" customWidth="1"/>
    <col min="13" max="13" width="48.5703125" style="103" bestFit="1" customWidth="1"/>
    <col min="14" max="17" width="74.140625" style="103" bestFit="1" customWidth="1"/>
    <col min="18" max="18" width="67.7109375" style="103" bestFit="1" customWidth="1"/>
    <col min="19" max="19" width="68.85546875" style="103" bestFit="1" customWidth="1"/>
    <col min="20" max="20" width="52" style="103" bestFit="1" customWidth="1"/>
    <col min="21" max="21" width="58.7109375" style="103" bestFit="1" customWidth="1"/>
    <col min="22" max="22" width="63.5703125" style="103" bestFit="1" customWidth="1"/>
    <col min="23" max="23" width="47.5703125" style="103" bestFit="1" customWidth="1"/>
    <col min="24" max="24" width="50" style="103" bestFit="1" customWidth="1"/>
    <col min="25" max="25" width="57.140625" style="103" bestFit="1" customWidth="1"/>
    <col min="26" max="26" width="91.42578125" style="103" bestFit="1" customWidth="1"/>
    <col min="27" max="27" width="52.5703125" style="103" bestFit="1" customWidth="1"/>
    <col min="28" max="28" width="59.28515625" style="103" bestFit="1" customWidth="1"/>
    <col min="29" max="29" width="64.140625" style="103" bestFit="1" customWidth="1"/>
    <col min="30" max="30" width="48.140625" style="103" bestFit="1" customWidth="1"/>
    <col min="31" max="31" width="50.7109375" style="103" bestFit="1" customWidth="1"/>
    <col min="32" max="32" width="57.7109375" style="103" bestFit="1" customWidth="1"/>
    <col min="33" max="33" width="92.140625" style="103" bestFit="1" customWidth="1"/>
    <col min="34" max="34" width="55.28515625" style="103" bestFit="1" customWidth="1"/>
    <col min="35" max="35" width="61.85546875" style="103" bestFit="1" customWidth="1"/>
    <col min="36" max="36" width="66.7109375" style="103" bestFit="1" customWidth="1"/>
    <col min="37" max="37" width="50.85546875" style="103" bestFit="1" customWidth="1"/>
    <col min="38" max="38" width="53.28515625" style="103" bestFit="1" customWidth="1"/>
    <col min="39" max="39" width="60.42578125" style="103" bestFit="1" customWidth="1"/>
    <col min="40" max="40" width="94.7109375" style="103" bestFit="1" customWidth="1"/>
    <col min="41" max="41" width="93.85546875" style="103" bestFit="1" customWidth="1"/>
    <col min="42" max="42" width="89.7109375" style="103" bestFit="1" customWidth="1"/>
    <col min="43" max="43" width="94.42578125" style="103" bestFit="1" customWidth="1"/>
    <col min="44" max="44" width="100.28515625" style="103" bestFit="1" customWidth="1"/>
    <col min="45" max="45" width="60.7109375" style="103" bestFit="1" customWidth="1"/>
    <col min="46" max="46" width="97.7109375" style="103" bestFit="1" customWidth="1"/>
    <col min="47" max="47" width="92.7109375" style="103" bestFit="1" customWidth="1"/>
    <col min="48" max="48" width="80" style="103" bestFit="1" customWidth="1"/>
    <col min="49" max="49" width="80.140625" style="103" bestFit="1" customWidth="1"/>
    <col min="50" max="50" width="70.7109375" style="103" bestFit="1" customWidth="1"/>
    <col min="51" max="51" width="70.85546875" style="103" bestFit="1" customWidth="1"/>
    <col min="52" max="52" width="67.28515625" style="103" bestFit="1" customWidth="1"/>
    <col min="53" max="53" width="93" style="103" bestFit="1" customWidth="1"/>
    <col min="54" max="54" width="93.140625" style="103" bestFit="1" customWidth="1"/>
    <col min="55" max="55" width="65.42578125" style="103" bestFit="1" customWidth="1"/>
    <col min="56" max="56" width="65.5703125" style="103" bestFit="1" customWidth="1"/>
    <col min="57" max="57" width="65" style="103" bestFit="1" customWidth="1"/>
    <col min="58" max="58" width="60.28515625" style="103" bestFit="1" customWidth="1"/>
    <col min="59" max="59" width="54.7109375" style="103" bestFit="1" customWidth="1"/>
    <col min="60" max="16384" width="9.140625" style="103"/>
  </cols>
  <sheetData>
    <row r="1" spans="1:38" s="96" customFormat="1" ht="144" customHeight="1">
      <c r="A1" s="106" t="s">
        <v>94</v>
      </c>
      <c r="B1" s="93"/>
      <c r="C1" s="93"/>
      <c r="D1" s="93"/>
      <c r="E1" s="93"/>
      <c r="F1" s="93"/>
      <c r="G1" s="93"/>
      <c r="H1" s="93"/>
      <c r="I1" s="93"/>
      <c r="J1" s="93"/>
      <c r="K1" s="94"/>
      <c r="L1" s="94"/>
      <c r="M1" s="94"/>
      <c r="N1" s="94"/>
      <c r="O1" s="94"/>
      <c r="P1" s="94"/>
      <c r="Q1" s="94"/>
      <c r="R1" s="94"/>
      <c r="S1" s="94"/>
      <c r="T1" s="94"/>
      <c r="U1" s="94"/>
      <c r="V1" s="94"/>
      <c r="W1" s="94"/>
      <c r="X1" s="94"/>
      <c r="Y1" s="94"/>
      <c r="Z1" s="94"/>
      <c r="AA1" s="94"/>
      <c r="AB1" s="94"/>
      <c r="AC1" s="94"/>
      <c r="AD1" s="94"/>
      <c r="AE1" s="94"/>
      <c r="AF1" s="94"/>
      <c r="AG1" s="94"/>
      <c r="AH1" s="94"/>
      <c r="AI1" s="95"/>
      <c r="AJ1" s="94"/>
      <c r="AK1" s="94"/>
      <c r="AL1" s="94"/>
    </row>
    <row r="2" spans="1:38" s="96" customFormat="1">
      <c r="A2" s="97"/>
      <c r="B2" s="97"/>
      <c r="C2" s="98"/>
      <c r="D2" s="98"/>
      <c r="E2" s="97"/>
      <c r="F2" s="97"/>
      <c r="G2" s="97"/>
      <c r="H2" s="97"/>
      <c r="I2" s="97"/>
      <c r="J2" s="98"/>
      <c r="K2" s="99"/>
      <c r="L2" s="99"/>
      <c r="M2" s="99"/>
      <c r="N2" s="99"/>
      <c r="O2" s="99"/>
      <c r="P2" s="99"/>
      <c r="Q2" s="99"/>
      <c r="R2" s="99"/>
      <c r="S2" s="99"/>
      <c r="T2" s="99"/>
      <c r="U2" s="99"/>
      <c r="V2" s="99"/>
      <c r="W2" s="99"/>
      <c r="X2" s="99"/>
      <c r="Y2" s="99"/>
      <c r="Z2" s="99"/>
      <c r="AA2" s="99"/>
      <c r="AB2" s="99"/>
      <c r="AC2" s="99"/>
      <c r="AG2" s="99"/>
      <c r="AH2" s="99"/>
      <c r="AI2" s="100"/>
    </row>
    <row r="3" spans="1:38" s="96" customFormat="1">
      <c r="A3" s="97"/>
      <c r="B3" s="97"/>
      <c r="C3" s="98"/>
      <c r="D3" s="98"/>
      <c r="E3" s="97"/>
      <c r="F3" s="97"/>
      <c r="G3" s="97"/>
      <c r="H3" s="97"/>
      <c r="I3" s="97"/>
      <c r="J3" s="98"/>
      <c r="K3" s="99"/>
      <c r="L3" s="99"/>
      <c r="M3" s="99"/>
      <c r="N3" s="99"/>
      <c r="O3" s="99"/>
      <c r="P3" s="99"/>
      <c r="Q3" s="99"/>
      <c r="R3" s="99"/>
      <c r="S3" s="99"/>
      <c r="T3" s="99"/>
      <c r="U3" s="99"/>
      <c r="V3" s="99"/>
      <c r="W3" s="99"/>
      <c r="X3" s="99"/>
      <c r="Y3" s="99"/>
      <c r="Z3" s="99"/>
      <c r="AA3" s="99"/>
      <c r="AB3" s="99"/>
      <c r="AC3" s="99"/>
      <c r="AD3" s="99"/>
      <c r="AE3" s="99"/>
      <c r="AF3" s="99"/>
      <c r="AG3" s="99"/>
      <c r="AH3" s="99"/>
      <c r="AI3" s="100"/>
      <c r="AJ3" s="101"/>
    </row>
    <row r="4" spans="1:38" s="96" customFormat="1">
      <c r="A4" s="97"/>
      <c r="B4" s="97"/>
      <c r="C4" s="98"/>
      <c r="D4" s="98"/>
      <c r="E4" s="97"/>
      <c r="F4" s="97"/>
      <c r="G4" s="97"/>
      <c r="H4" s="97"/>
      <c r="I4" s="97"/>
      <c r="J4" s="98"/>
      <c r="K4" s="99"/>
      <c r="L4" s="99"/>
      <c r="M4" s="99"/>
      <c r="O4" s="99"/>
      <c r="S4" s="99"/>
      <c r="T4" s="99"/>
      <c r="U4" s="99"/>
      <c r="V4" s="99"/>
      <c r="W4" s="99"/>
      <c r="X4" s="99"/>
      <c r="Y4" s="99"/>
      <c r="AA4" s="99"/>
      <c r="AB4" s="99"/>
      <c r="AH4" s="99"/>
      <c r="AI4" s="100"/>
      <c r="AJ4" s="101"/>
    </row>
    <row r="5" spans="1:38" s="96" customFormat="1">
      <c r="A5" s="97"/>
      <c r="B5" s="97"/>
      <c r="C5" s="98"/>
      <c r="D5" s="98"/>
      <c r="E5" s="97"/>
      <c r="F5" s="97"/>
      <c r="G5" s="97"/>
      <c r="H5" s="97"/>
      <c r="I5" s="97"/>
      <c r="J5" s="98"/>
      <c r="K5" s="99"/>
      <c r="L5" s="99"/>
      <c r="M5" s="99"/>
      <c r="N5" s="99"/>
      <c r="O5" s="99"/>
      <c r="P5" s="99"/>
      <c r="Q5" s="99"/>
      <c r="R5" s="99"/>
      <c r="S5" s="99"/>
      <c r="T5" s="99"/>
      <c r="U5" s="99"/>
      <c r="V5" s="99"/>
      <c r="W5" s="99"/>
      <c r="X5" s="99"/>
      <c r="Y5" s="99"/>
      <c r="Z5" s="99"/>
      <c r="AA5" s="99"/>
      <c r="AB5" s="99"/>
      <c r="AC5" s="99"/>
      <c r="AD5" s="99"/>
      <c r="AE5" s="99"/>
      <c r="AF5" s="99"/>
      <c r="AG5" s="99"/>
      <c r="AH5" s="99"/>
      <c r="AI5" s="100"/>
      <c r="AK5" s="101"/>
    </row>
    <row r="6" spans="1:38" s="96" customFormat="1">
      <c r="A6" s="97"/>
      <c r="B6" s="97"/>
      <c r="C6" s="98"/>
      <c r="D6" s="98"/>
      <c r="E6" s="97"/>
      <c r="F6" s="97"/>
      <c r="G6" s="97"/>
      <c r="H6" s="97"/>
      <c r="I6" s="97"/>
      <c r="J6" s="98"/>
      <c r="K6" s="99"/>
      <c r="L6" s="99"/>
      <c r="M6" s="99"/>
      <c r="N6" s="99"/>
      <c r="O6" s="99"/>
      <c r="P6" s="99"/>
      <c r="Q6" s="99"/>
      <c r="R6" s="99"/>
      <c r="S6" s="99"/>
      <c r="T6" s="99"/>
      <c r="U6" s="99"/>
      <c r="V6" s="99"/>
      <c r="W6" s="99"/>
      <c r="X6" s="99"/>
      <c r="Y6" s="99"/>
      <c r="Z6" s="99"/>
      <c r="AA6" s="99"/>
      <c r="AB6" s="99"/>
      <c r="AC6" s="99"/>
      <c r="AD6" s="99"/>
      <c r="AE6" s="99"/>
      <c r="AF6" s="99"/>
      <c r="AG6" s="99"/>
      <c r="AH6" s="99"/>
      <c r="AJ6" s="101"/>
      <c r="AK6" s="101"/>
    </row>
    <row r="7" spans="1:38" s="96" customFormat="1">
      <c r="A7" s="97"/>
      <c r="B7" s="97"/>
      <c r="C7" s="98"/>
      <c r="D7" s="98"/>
      <c r="E7" s="97"/>
      <c r="F7" s="97"/>
      <c r="G7" s="97"/>
      <c r="H7" s="97"/>
      <c r="I7" s="97"/>
      <c r="J7" s="98"/>
      <c r="K7" s="99"/>
      <c r="L7" s="99"/>
      <c r="M7" s="99"/>
      <c r="O7" s="99"/>
      <c r="P7" s="99"/>
      <c r="Q7" s="99"/>
      <c r="R7" s="99"/>
      <c r="S7" s="99"/>
      <c r="T7" s="99"/>
      <c r="U7" s="99"/>
      <c r="V7" s="99"/>
      <c r="W7" s="99"/>
      <c r="X7" s="99"/>
      <c r="Y7" s="99"/>
      <c r="AA7" s="99"/>
      <c r="AB7" s="99"/>
      <c r="AD7" s="99"/>
      <c r="AE7" s="99"/>
      <c r="AH7" s="99"/>
      <c r="AJ7" s="101"/>
    </row>
    <row r="8" spans="1:38" s="96" customFormat="1">
      <c r="A8" s="97"/>
      <c r="B8" s="97"/>
      <c r="C8" s="98"/>
      <c r="D8" s="98"/>
      <c r="E8" s="97"/>
      <c r="F8" s="97"/>
      <c r="G8" s="97"/>
      <c r="H8" s="97"/>
      <c r="I8" s="97"/>
      <c r="J8" s="98"/>
      <c r="K8" s="99"/>
      <c r="L8" s="99"/>
      <c r="M8" s="99"/>
      <c r="N8" s="99"/>
      <c r="O8" s="99"/>
      <c r="P8" s="99"/>
      <c r="Q8" s="99"/>
      <c r="R8" s="99"/>
      <c r="S8" s="99"/>
      <c r="T8" s="99"/>
      <c r="U8" s="99"/>
      <c r="V8" s="99"/>
      <c r="W8" s="99"/>
      <c r="X8" s="99"/>
      <c r="Y8" s="99"/>
      <c r="Z8" s="99"/>
      <c r="AA8" s="99"/>
      <c r="AB8" s="99"/>
      <c r="AC8" s="99"/>
      <c r="AD8" s="99"/>
      <c r="AE8" s="99"/>
      <c r="AF8" s="99"/>
      <c r="AG8" s="99"/>
      <c r="AH8" s="99"/>
      <c r="AI8" s="100"/>
      <c r="AJ8" s="101"/>
      <c r="AK8" s="101"/>
    </row>
    <row r="9" spans="1:38" s="96" customFormat="1">
      <c r="A9" s="97"/>
      <c r="B9" s="97"/>
      <c r="C9" s="98"/>
      <c r="D9" s="98"/>
      <c r="E9" s="97"/>
      <c r="F9" s="97"/>
      <c r="G9" s="97"/>
      <c r="H9" s="97"/>
      <c r="I9" s="97"/>
      <c r="J9" s="98"/>
      <c r="K9" s="99"/>
      <c r="L9" s="99"/>
      <c r="M9" s="99"/>
      <c r="N9" s="99"/>
      <c r="O9" s="99"/>
      <c r="P9" s="99"/>
      <c r="Q9" s="99"/>
      <c r="R9" s="99"/>
      <c r="S9" s="99"/>
      <c r="T9" s="99"/>
      <c r="U9" s="99"/>
      <c r="V9" s="99"/>
      <c r="W9" s="99"/>
      <c r="X9" s="99"/>
      <c r="Y9" s="99"/>
      <c r="Z9" s="99"/>
      <c r="AA9" s="99"/>
      <c r="AB9" s="99"/>
      <c r="AC9" s="99"/>
      <c r="AD9" s="99"/>
      <c r="AE9" s="99"/>
      <c r="AF9" s="99"/>
      <c r="AG9" s="99"/>
      <c r="AH9" s="99"/>
      <c r="AI9" s="100"/>
      <c r="AJ9" s="101"/>
    </row>
    <row r="10" spans="1:38" s="96" customFormat="1">
      <c r="A10" s="97"/>
      <c r="B10" s="97"/>
      <c r="C10" s="98"/>
      <c r="D10" s="98"/>
      <c r="E10" s="97"/>
      <c r="F10" s="97"/>
      <c r="G10" s="97"/>
      <c r="H10" s="97"/>
      <c r="I10" s="97"/>
      <c r="J10" s="98"/>
      <c r="K10" s="99"/>
      <c r="L10" s="99"/>
      <c r="M10" s="99"/>
      <c r="N10" s="99"/>
      <c r="O10" s="99"/>
      <c r="P10" s="99"/>
      <c r="Q10" s="99"/>
      <c r="R10" s="99"/>
      <c r="Y10" s="99"/>
      <c r="Z10" s="99"/>
      <c r="AA10" s="99"/>
      <c r="AB10" s="99"/>
      <c r="AC10" s="99"/>
      <c r="AD10" s="99"/>
      <c r="AE10" s="99"/>
      <c r="AF10" s="99"/>
      <c r="AG10" s="99"/>
      <c r="AH10" s="99"/>
      <c r="AI10" s="100"/>
      <c r="AJ10" s="101"/>
    </row>
    <row r="11" spans="1:38" s="96" customFormat="1">
      <c r="A11" s="97"/>
      <c r="B11" s="97"/>
      <c r="C11" s="98"/>
      <c r="D11" s="98"/>
      <c r="E11" s="97"/>
      <c r="F11" s="97"/>
      <c r="G11" s="97"/>
      <c r="H11" s="97"/>
      <c r="I11" s="97"/>
      <c r="J11" s="98"/>
      <c r="K11" s="99"/>
      <c r="L11" s="99"/>
      <c r="M11" s="99"/>
      <c r="N11" s="99"/>
      <c r="O11" s="99"/>
      <c r="P11" s="99"/>
      <c r="Q11" s="99"/>
      <c r="R11" s="99"/>
      <c r="S11" s="99"/>
      <c r="T11" s="99"/>
      <c r="U11" s="99"/>
      <c r="V11" s="99"/>
      <c r="W11" s="99"/>
      <c r="X11" s="99"/>
      <c r="Y11" s="99"/>
      <c r="Z11" s="99"/>
      <c r="AA11" s="99"/>
      <c r="AB11" s="99"/>
      <c r="AC11" s="99"/>
      <c r="AD11" s="99"/>
      <c r="AE11" s="99"/>
      <c r="AF11" s="99"/>
      <c r="AG11" s="99"/>
      <c r="AH11" s="99"/>
      <c r="AJ11" s="101"/>
    </row>
    <row r="12" spans="1:38" s="96" customFormat="1">
      <c r="A12" s="97"/>
      <c r="B12" s="97"/>
      <c r="C12" s="98"/>
      <c r="D12" s="98"/>
      <c r="E12" s="97"/>
      <c r="F12" s="97"/>
      <c r="G12" s="97"/>
      <c r="H12" s="97"/>
      <c r="I12" s="97"/>
      <c r="J12" s="98"/>
      <c r="K12" s="99"/>
      <c r="L12" s="99"/>
      <c r="M12" s="99"/>
      <c r="N12" s="99"/>
      <c r="O12" s="99"/>
      <c r="S12" s="99"/>
      <c r="T12" s="99"/>
      <c r="U12" s="99"/>
      <c r="V12" s="99"/>
      <c r="W12" s="99"/>
      <c r="X12" s="99"/>
      <c r="Y12" s="99"/>
      <c r="Z12" s="99"/>
      <c r="AA12" s="99"/>
      <c r="AB12" s="99"/>
      <c r="AC12" s="99"/>
      <c r="AD12" s="99"/>
      <c r="AE12" s="99"/>
      <c r="AF12" s="99"/>
      <c r="AG12" s="99"/>
      <c r="AH12" s="99"/>
    </row>
    <row r="13" spans="1:38" s="96" customFormat="1">
      <c r="A13" s="97"/>
      <c r="B13" s="97"/>
      <c r="C13" s="98"/>
      <c r="D13" s="98"/>
      <c r="E13" s="97"/>
      <c r="F13" s="97"/>
      <c r="G13" s="97"/>
      <c r="H13" s="97"/>
      <c r="I13" s="97"/>
      <c r="J13" s="98"/>
      <c r="K13" s="99"/>
      <c r="L13" s="99"/>
      <c r="M13" s="99"/>
      <c r="N13" s="99"/>
      <c r="O13" s="99"/>
      <c r="P13" s="99"/>
      <c r="Q13" s="99"/>
      <c r="R13" s="99"/>
      <c r="Y13" s="99"/>
      <c r="Z13" s="99"/>
      <c r="AA13" s="99"/>
      <c r="AB13" s="99"/>
      <c r="AC13" s="99"/>
      <c r="AD13" s="99"/>
      <c r="AE13" s="99"/>
      <c r="AF13" s="99"/>
      <c r="AG13" s="99"/>
      <c r="AH13" s="99"/>
      <c r="AI13" s="100"/>
      <c r="AJ13" s="101"/>
    </row>
    <row r="14" spans="1:38" s="96" customFormat="1">
      <c r="A14" s="97"/>
      <c r="B14" s="97"/>
      <c r="C14" s="98"/>
      <c r="D14" s="98"/>
      <c r="E14" s="97"/>
      <c r="F14" s="97"/>
      <c r="G14" s="97"/>
      <c r="H14" s="97"/>
      <c r="I14" s="97"/>
      <c r="J14" s="98"/>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100"/>
      <c r="AJ14" s="101"/>
      <c r="AK14" s="101"/>
    </row>
    <row r="15" spans="1:38" s="96" customFormat="1">
      <c r="A15" s="97"/>
      <c r="B15" s="97"/>
      <c r="C15" s="98"/>
      <c r="D15" s="98"/>
      <c r="E15" s="97"/>
      <c r="F15" s="97"/>
      <c r="G15" s="97"/>
      <c r="H15" s="97"/>
      <c r="I15" s="97"/>
      <c r="J15" s="98"/>
      <c r="K15" s="99"/>
      <c r="L15" s="99"/>
      <c r="M15" s="99"/>
      <c r="N15" s="99"/>
      <c r="O15" s="99"/>
      <c r="P15" s="99"/>
      <c r="Q15" s="99"/>
      <c r="R15" s="99"/>
      <c r="Y15" s="99"/>
      <c r="Z15" s="99"/>
      <c r="AA15" s="99"/>
      <c r="AB15" s="99"/>
      <c r="AC15" s="99"/>
      <c r="AD15" s="99"/>
      <c r="AE15" s="99"/>
      <c r="AF15" s="99"/>
      <c r="AG15" s="99"/>
      <c r="AH15" s="99"/>
      <c r="AI15" s="100"/>
      <c r="AJ15" s="101"/>
    </row>
    <row r="16" spans="1:38" s="96" customFormat="1">
      <c r="A16" s="97"/>
      <c r="B16" s="97"/>
      <c r="C16" s="98"/>
      <c r="D16" s="98"/>
      <c r="E16" s="97"/>
      <c r="F16" s="97"/>
      <c r="G16" s="97"/>
      <c r="H16" s="97"/>
      <c r="I16" s="97"/>
      <c r="J16" s="98"/>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100"/>
      <c r="AJ16" s="101"/>
      <c r="AL16" s="101"/>
    </row>
    <row r="17" spans="1:38" s="96" customFormat="1">
      <c r="A17" s="97"/>
      <c r="B17" s="97"/>
      <c r="C17" s="98"/>
      <c r="D17" s="98"/>
      <c r="E17" s="97"/>
      <c r="F17" s="97"/>
      <c r="G17" s="97"/>
      <c r="H17" s="97"/>
      <c r="I17" s="97"/>
      <c r="J17" s="98"/>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100"/>
      <c r="AJ17" s="101"/>
      <c r="AK17" s="101"/>
    </row>
    <row r="18" spans="1:38" s="96" customFormat="1">
      <c r="A18" s="97"/>
      <c r="B18" s="97"/>
      <c r="C18" s="98"/>
      <c r="D18" s="98"/>
      <c r="E18" s="97"/>
      <c r="F18" s="97"/>
      <c r="G18" s="97"/>
      <c r="H18" s="97"/>
      <c r="I18" s="97"/>
      <c r="J18" s="98"/>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100"/>
      <c r="AJ18" s="101"/>
      <c r="AK18" s="101"/>
      <c r="AL18" s="101"/>
    </row>
    <row r="19" spans="1:38" s="96" customFormat="1">
      <c r="A19" s="97"/>
      <c r="B19" s="97"/>
      <c r="C19" s="98"/>
      <c r="D19" s="98"/>
      <c r="E19" s="97"/>
      <c r="F19" s="97"/>
      <c r="G19" s="97"/>
      <c r="H19" s="97"/>
      <c r="I19" s="97"/>
      <c r="J19" s="98"/>
      <c r="K19" s="99"/>
      <c r="L19" s="99"/>
      <c r="M19" s="99"/>
      <c r="N19" s="99"/>
      <c r="O19" s="99"/>
      <c r="P19" s="99"/>
      <c r="Q19" s="99"/>
      <c r="R19" s="99"/>
      <c r="S19" s="99"/>
      <c r="T19" s="99"/>
      <c r="U19" s="99"/>
      <c r="V19" s="99"/>
      <c r="W19" s="99"/>
      <c r="X19" s="99"/>
      <c r="Y19" s="99"/>
      <c r="Z19" s="99"/>
      <c r="AA19" s="99"/>
      <c r="AB19" s="99"/>
      <c r="AC19" s="99"/>
      <c r="AG19" s="99"/>
      <c r="AH19" s="99"/>
      <c r="AJ19" s="101"/>
    </row>
    <row r="20" spans="1:38" s="96" customFormat="1">
      <c r="A20" s="97"/>
      <c r="B20" s="97"/>
      <c r="C20" s="98"/>
      <c r="D20" s="98"/>
      <c r="E20" s="97"/>
      <c r="F20" s="97"/>
      <c r="G20" s="97"/>
      <c r="H20" s="97"/>
      <c r="I20" s="97"/>
      <c r="J20" s="98"/>
      <c r="K20" s="99"/>
      <c r="L20" s="99"/>
      <c r="M20" s="99"/>
      <c r="N20" s="99"/>
      <c r="O20" s="99"/>
      <c r="Y20" s="99"/>
      <c r="Z20" s="99"/>
      <c r="AA20" s="99"/>
      <c r="AB20" s="99"/>
      <c r="AC20" s="99"/>
      <c r="AD20" s="99"/>
      <c r="AE20" s="99"/>
      <c r="AF20" s="99"/>
      <c r="AG20" s="99"/>
      <c r="AH20" s="99"/>
      <c r="AI20" s="100"/>
      <c r="AJ20" s="101"/>
      <c r="AK20" s="101"/>
    </row>
    <row r="21" spans="1:38" s="96" customFormat="1">
      <c r="A21" s="97"/>
      <c r="B21" s="97"/>
      <c r="C21" s="98"/>
      <c r="D21" s="98"/>
      <c r="E21" s="97"/>
      <c r="F21" s="97"/>
      <c r="G21" s="97"/>
      <c r="H21" s="97"/>
      <c r="I21" s="97"/>
      <c r="J21" s="98"/>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100"/>
      <c r="AJ21" s="101"/>
      <c r="AK21" s="101"/>
    </row>
    <row r="22" spans="1:38" s="96" customFormat="1">
      <c r="A22" s="97"/>
      <c r="B22" s="97"/>
      <c r="C22" s="98"/>
      <c r="D22" s="98"/>
      <c r="E22" s="97"/>
      <c r="F22" s="97"/>
      <c r="G22" s="97"/>
      <c r="H22" s="97"/>
      <c r="I22" s="97"/>
      <c r="J22" s="98"/>
      <c r="K22" s="99"/>
      <c r="L22" s="99"/>
      <c r="M22" s="99"/>
      <c r="N22" s="99"/>
      <c r="O22" s="99"/>
      <c r="P22" s="99"/>
      <c r="Q22" s="99"/>
      <c r="R22" s="99"/>
      <c r="S22" s="99"/>
      <c r="T22" s="99"/>
      <c r="U22" s="99"/>
      <c r="V22" s="99"/>
      <c r="W22" s="99"/>
      <c r="X22" s="99"/>
      <c r="Y22" s="99"/>
      <c r="Z22" s="99"/>
      <c r="AA22" s="99"/>
      <c r="AB22" s="99"/>
      <c r="AC22" s="99"/>
      <c r="AD22" s="99"/>
      <c r="AE22" s="99"/>
      <c r="AG22" s="99"/>
      <c r="AH22" s="99"/>
      <c r="AI22" s="100"/>
      <c r="AJ22" s="101"/>
    </row>
    <row r="23" spans="1:38" s="96" customFormat="1">
      <c r="A23" s="97"/>
      <c r="B23" s="97"/>
      <c r="C23" s="98"/>
      <c r="D23" s="98"/>
      <c r="E23" s="97"/>
      <c r="F23" s="97"/>
      <c r="G23" s="97"/>
      <c r="H23" s="97"/>
      <c r="I23" s="97"/>
      <c r="J23" s="98"/>
      <c r="K23" s="99"/>
      <c r="L23" s="99"/>
      <c r="M23" s="99"/>
      <c r="N23" s="99"/>
      <c r="O23" s="99"/>
      <c r="P23" s="99"/>
      <c r="Q23" s="99"/>
      <c r="R23" s="99"/>
      <c r="S23" s="99"/>
      <c r="T23" s="99"/>
      <c r="U23" s="99"/>
      <c r="V23" s="99"/>
      <c r="W23" s="99"/>
      <c r="X23" s="99"/>
      <c r="Y23" s="99"/>
      <c r="Z23" s="99"/>
      <c r="AA23" s="99"/>
      <c r="AB23" s="99"/>
      <c r="AC23" s="99"/>
      <c r="AD23" s="99"/>
      <c r="AE23" s="99"/>
      <c r="AF23" s="99"/>
      <c r="AG23" s="99"/>
      <c r="AH23" s="99"/>
      <c r="AK23" s="101"/>
    </row>
    <row r="24" spans="1:38" s="96" customFormat="1">
      <c r="A24" s="97"/>
      <c r="B24" s="97"/>
      <c r="C24" s="98"/>
      <c r="D24" s="98"/>
      <c r="E24" s="97"/>
      <c r="F24" s="97"/>
      <c r="G24" s="97"/>
      <c r="H24" s="97"/>
      <c r="I24" s="97"/>
      <c r="J24" s="98"/>
      <c r="K24" s="99"/>
      <c r="L24" s="99"/>
      <c r="M24" s="99"/>
      <c r="N24" s="99"/>
      <c r="O24" s="99"/>
      <c r="P24" s="99"/>
      <c r="Q24" s="99"/>
      <c r="R24" s="99"/>
      <c r="S24" s="99"/>
      <c r="T24" s="99"/>
      <c r="U24" s="99"/>
      <c r="V24" s="99"/>
      <c r="W24" s="99"/>
      <c r="X24" s="99"/>
      <c r="Y24" s="99"/>
      <c r="Z24" s="99"/>
      <c r="AA24" s="99"/>
      <c r="AB24" s="99"/>
      <c r="AC24" s="99"/>
      <c r="AD24" s="99"/>
      <c r="AE24" s="99"/>
      <c r="AF24" s="99"/>
      <c r="AG24" s="99"/>
      <c r="AH24" s="99"/>
      <c r="AJ24" s="101"/>
    </row>
    <row r="25" spans="1:38" s="96" customFormat="1">
      <c r="A25" s="97"/>
      <c r="B25" s="97"/>
      <c r="C25" s="98"/>
      <c r="D25" s="98"/>
      <c r="E25" s="97"/>
      <c r="F25" s="97"/>
      <c r="G25" s="97"/>
      <c r="H25" s="97"/>
      <c r="I25" s="97"/>
      <c r="J25" s="98"/>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100"/>
      <c r="AK25" s="101"/>
    </row>
    <row r="26" spans="1:38" s="96" customFormat="1">
      <c r="A26" s="97"/>
      <c r="B26" s="97"/>
      <c r="C26" s="98"/>
      <c r="D26" s="98"/>
      <c r="E26" s="97"/>
      <c r="F26" s="97"/>
      <c r="G26" s="97"/>
      <c r="H26" s="97"/>
      <c r="I26" s="97"/>
      <c r="J26" s="98"/>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100"/>
      <c r="AJ26" s="101"/>
      <c r="AK26" s="101"/>
    </row>
    <row r="27" spans="1:38" s="96" customFormat="1">
      <c r="A27" s="97"/>
      <c r="B27" s="97"/>
      <c r="C27" s="98"/>
      <c r="D27" s="98"/>
      <c r="E27" s="97"/>
      <c r="F27" s="97"/>
      <c r="G27" s="97"/>
      <c r="H27" s="97"/>
      <c r="I27" s="97"/>
      <c r="J27" s="98"/>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100"/>
      <c r="AK27" s="101"/>
    </row>
    <row r="28" spans="1:38" s="96" customFormat="1">
      <c r="A28" s="97"/>
      <c r="B28" s="97"/>
      <c r="C28" s="98"/>
      <c r="D28" s="98"/>
      <c r="E28" s="97"/>
      <c r="F28" s="97"/>
      <c r="G28" s="97"/>
      <c r="H28" s="97"/>
      <c r="I28" s="97"/>
      <c r="J28" s="98"/>
      <c r="K28" s="99"/>
      <c r="L28" s="99"/>
      <c r="M28" s="99"/>
      <c r="N28" s="99"/>
      <c r="O28" s="99"/>
      <c r="P28" s="99"/>
      <c r="Q28" s="99"/>
      <c r="R28" s="99"/>
      <c r="S28" s="99"/>
      <c r="T28" s="99"/>
      <c r="U28" s="99"/>
      <c r="V28" s="99"/>
      <c r="W28" s="99"/>
      <c r="X28" s="99"/>
      <c r="Y28" s="99"/>
      <c r="Z28" s="99"/>
      <c r="AA28" s="99"/>
      <c r="AB28" s="99"/>
      <c r="AC28" s="99"/>
      <c r="AD28" s="99"/>
      <c r="AE28" s="99"/>
      <c r="AG28" s="99"/>
      <c r="AH28" s="99"/>
      <c r="AI28" s="100"/>
      <c r="AJ28" s="101"/>
    </row>
    <row r="29" spans="1:38" s="96" customFormat="1">
      <c r="A29" s="97"/>
      <c r="B29" s="97"/>
      <c r="C29" s="98"/>
      <c r="D29" s="98"/>
      <c r="E29" s="97"/>
      <c r="F29" s="97"/>
      <c r="G29" s="97"/>
      <c r="H29" s="97"/>
      <c r="I29" s="97"/>
      <c r="J29" s="98"/>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100"/>
    </row>
    <row r="30" spans="1:38" s="96" customFormat="1">
      <c r="A30" s="97"/>
      <c r="B30" s="97"/>
      <c r="C30" s="98"/>
      <c r="D30" s="98"/>
      <c r="E30" s="97"/>
      <c r="F30" s="97"/>
      <c r="G30" s="97"/>
      <c r="H30" s="97"/>
      <c r="I30" s="97"/>
      <c r="J30" s="98"/>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100"/>
      <c r="AJ30" s="101"/>
    </row>
    <row r="31" spans="1:38" s="96" customFormat="1">
      <c r="A31" s="97"/>
      <c r="B31" s="97"/>
      <c r="C31" s="98"/>
      <c r="D31" s="98"/>
      <c r="E31" s="97"/>
      <c r="F31" s="97"/>
      <c r="G31" s="97"/>
      <c r="H31" s="97"/>
      <c r="I31" s="97"/>
      <c r="J31" s="98"/>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100"/>
      <c r="AJ31" s="101"/>
    </row>
    <row r="32" spans="1:38" s="96" customFormat="1">
      <c r="A32" s="97"/>
      <c r="B32" s="97"/>
      <c r="C32" s="98"/>
      <c r="D32" s="98"/>
      <c r="E32" s="97"/>
      <c r="F32" s="97"/>
      <c r="G32" s="97"/>
      <c r="H32" s="97"/>
      <c r="I32" s="97"/>
      <c r="J32" s="98"/>
      <c r="K32" s="99"/>
      <c r="L32" s="99"/>
      <c r="M32" s="99"/>
      <c r="N32" s="99"/>
      <c r="O32" s="99"/>
      <c r="P32" s="99"/>
      <c r="Q32" s="99"/>
      <c r="R32" s="99"/>
      <c r="S32" s="99"/>
      <c r="T32" s="99"/>
      <c r="U32" s="99"/>
      <c r="V32" s="99"/>
      <c r="W32" s="99"/>
      <c r="X32" s="99"/>
      <c r="Y32" s="99"/>
      <c r="Z32" s="99"/>
      <c r="AA32" s="99"/>
      <c r="AB32" s="99"/>
      <c r="AC32" s="99"/>
      <c r="AG32" s="99"/>
      <c r="AH32" s="99"/>
    </row>
    <row r="33" spans="1:37" s="96" customFormat="1">
      <c r="A33" s="97"/>
      <c r="B33" s="97"/>
      <c r="C33" s="98"/>
      <c r="D33" s="98"/>
      <c r="E33" s="97"/>
      <c r="F33" s="97"/>
      <c r="G33" s="97"/>
      <c r="H33" s="97"/>
      <c r="I33" s="97"/>
      <c r="J33" s="98"/>
      <c r="K33" s="99"/>
      <c r="L33" s="99"/>
      <c r="M33" s="99"/>
      <c r="P33" s="99"/>
      <c r="Q33" s="99"/>
      <c r="R33" s="99"/>
      <c r="S33" s="99"/>
      <c r="T33" s="99"/>
      <c r="U33" s="99"/>
      <c r="AH33" s="99"/>
      <c r="AJ33" s="101"/>
    </row>
    <row r="34" spans="1:37" s="96" customFormat="1">
      <c r="A34" s="97"/>
      <c r="B34" s="97"/>
      <c r="C34" s="98"/>
      <c r="D34" s="98"/>
      <c r="E34" s="97"/>
      <c r="F34" s="97"/>
      <c r="G34" s="97"/>
      <c r="H34" s="97"/>
      <c r="I34" s="97"/>
      <c r="J34" s="98"/>
      <c r="K34" s="99"/>
      <c r="L34" s="99"/>
      <c r="M34" s="99"/>
      <c r="N34" s="99"/>
      <c r="O34" s="99"/>
      <c r="P34" s="99"/>
      <c r="Q34" s="99"/>
      <c r="R34" s="99"/>
      <c r="S34" s="99"/>
      <c r="T34" s="99"/>
      <c r="U34" s="99"/>
      <c r="V34" s="99"/>
      <c r="W34" s="99"/>
      <c r="X34" s="99"/>
      <c r="Y34" s="99"/>
      <c r="Z34" s="99"/>
      <c r="AA34" s="99"/>
      <c r="AB34" s="99"/>
      <c r="AC34" s="99"/>
      <c r="AD34" s="99"/>
      <c r="AE34" s="99"/>
      <c r="AF34" s="99"/>
      <c r="AG34" s="99"/>
      <c r="AH34" s="99"/>
      <c r="AJ34" s="101"/>
      <c r="AK34" s="101"/>
    </row>
    <row r="35" spans="1:37" s="96" customFormat="1">
      <c r="A35" s="97"/>
      <c r="B35" s="97"/>
      <c r="C35" s="98"/>
      <c r="D35" s="98"/>
      <c r="E35" s="97"/>
      <c r="F35" s="97"/>
      <c r="G35" s="97"/>
      <c r="H35" s="97"/>
      <c r="I35" s="97"/>
      <c r="J35" s="98"/>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100"/>
      <c r="AJ35" s="101"/>
    </row>
    <row r="36" spans="1:37" s="96" customFormat="1">
      <c r="A36" s="97"/>
      <c r="B36" s="97"/>
      <c r="C36" s="98"/>
      <c r="D36" s="98"/>
      <c r="E36" s="97"/>
      <c r="F36" s="97"/>
      <c r="G36" s="97"/>
      <c r="H36" s="97"/>
      <c r="I36" s="97"/>
      <c r="J36" s="98"/>
      <c r="K36" s="99"/>
      <c r="L36" s="99"/>
      <c r="M36" s="99"/>
      <c r="AH36" s="99"/>
    </row>
    <row r="37" spans="1:37" s="96" customFormat="1">
      <c r="A37" s="97"/>
      <c r="B37" s="97"/>
      <c r="C37" s="98"/>
      <c r="D37" s="98"/>
      <c r="E37" s="97"/>
      <c r="F37" s="97"/>
      <c r="G37" s="97"/>
      <c r="H37" s="97"/>
      <c r="I37" s="97"/>
      <c r="J37" s="98"/>
      <c r="K37" s="99"/>
      <c r="L37" s="99"/>
      <c r="M37" s="99"/>
      <c r="N37" s="99"/>
      <c r="O37" s="99"/>
      <c r="P37" s="99"/>
      <c r="Q37" s="99"/>
      <c r="R37" s="99"/>
      <c r="S37" s="99"/>
      <c r="T37" s="99"/>
      <c r="U37" s="99"/>
      <c r="V37" s="99"/>
      <c r="W37" s="99"/>
      <c r="X37" s="99"/>
      <c r="Y37" s="99"/>
      <c r="AD37" s="99"/>
      <c r="AE37" s="99"/>
      <c r="AH37" s="99"/>
      <c r="AJ37" s="101"/>
    </row>
    <row r="38" spans="1:37" s="96" customFormat="1">
      <c r="A38" s="97"/>
      <c r="B38" s="97"/>
      <c r="C38" s="98"/>
      <c r="D38" s="98"/>
      <c r="E38" s="97"/>
      <c r="F38" s="97"/>
      <c r="G38" s="97"/>
      <c r="H38" s="97"/>
      <c r="I38" s="97"/>
      <c r="J38" s="98"/>
      <c r="K38" s="99"/>
      <c r="L38" s="99"/>
      <c r="M38" s="99"/>
      <c r="O38" s="99"/>
      <c r="P38" s="99"/>
      <c r="Q38" s="99"/>
      <c r="R38" s="99"/>
      <c r="S38" s="99"/>
      <c r="T38" s="99"/>
      <c r="U38" s="99"/>
      <c r="V38" s="99"/>
      <c r="W38" s="99"/>
      <c r="X38" s="99"/>
      <c r="AA38" s="99"/>
      <c r="AB38" s="99"/>
      <c r="AD38" s="99"/>
      <c r="AE38" s="99"/>
      <c r="AH38" s="99"/>
    </row>
    <row r="39" spans="1:37" s="96" customFormat="1">
      <c r="A39" s="97"/>
      <c r="B39" s="97"/>
      <c r="C39" s="98"/>
      <c r="D39" s="98"/>
      <c r="E39" s="97"/>
      <c r="F39" s="97"/>
      <c r="G39" s="97"/>
      <c r="H39" s="97"/>
      <c r="I39" s="97"/>
      <c r="J39" s="98"/>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100"/>
      <c r="AK39" s="101"/>
    </row>
    <row r="40" spans="1:37" s="96" customFormat="1">
      <c r="A40" s="97"/>
      <c r="B40" s="97"/>
      <c r="C40" s="98"/>
      <c r="D40" s="98"/>
      <c r="E40" s="97"/>
      <c r="F40" s="97"/>
      <c r="G40" s="97"/>
      <c r="H40" s="97"/>
      <c r="I40" s="97"/>
      <c r="J40" s="98"/>
      <c r="K40" s="99"/>
      <c r="L40" s="99"/>
      <c r="M40" s="99"/>
      <c r="P40" s="99"/>
      <c r="Q40" s="99"/>
      <c r="R40" s="99"/>
      <c r="S40" s="99"/>
      <c r="T40" s="99"/>
      <c r="U40" s="99"/>
      <c r="V40" s="99"/>
      <c r="W40" s="99"/>
      <c r="X40" s="99"/>
      <c r="AH40" s="99"/>
      <c r="AJ40" s="101"/>
    </row>
    <row r="41" spans="1:37" s="96" customFormat="1">
      <c r="A41" s="97"/>
      <c r="B41" s="97"/>
      <c r="C41" s="98"/>
      <c r="D41" s="98"/>
      <c r="E41" s="97"/>
      <c r="F41" s="97"/>
      <c r="G41" s="97"/>
      <c r="H41" s="97"/>
      <c r="I41" s="97"/>
      <c r="J41" s="98"/>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100"/>
      <c r="AJ41" s="101"/>
      <c r="AK41" s="101"/>
    </row>
    <row r="42" spans="1:37" s="96" customFormat="1">
      <c r="A42" s="97"/>
      <c r="B42" s="97"/>
      <c r="C42" s="98"/>
      <c r="D42" s="98"/>
      <c r="E42" s="97"/>
      <c r="F42" s="97"/>
      <c r="G42" s="97"/>
      <c r="H42" s="97"/>
      <c r="I42" s="97"/>
      <c r="J42" s="98"/>
      <c r="K42" s="99"/>
      <c r="L42" s="99"/>
      <c r="M42" s="99"/>
      <c r="O42" s="99"/>
      <c r="P42" s="99"/>
      <c r="Q42" s="99"/>
      <c r="R42" s="99"/>
      <c r="S42" s="99"/>
      <c r="T42" s="99"/>
      <c r="U42" s="99"/>
      <c r="V42" s="99"/>
      <c r="W42" s="99"/>
      <c r="X42" s="99"/>
      <c r="Y42" s="99"/>
      <c r="AA42" s="99"/>
      <c r="AB42" s="99"/>
      <c r="AD42" s="99"/>
      <c r="AE42" s="99"/>
      <c r="AH42" s="99"/>
    </row>
    <row r="43" spans="1:37" s="96" customFormat="1">
      <c r="A43" s="97"/>
      <c r="B43" s="97"/>
      <c r="C43" s="98"/>
      <c r="D43" s="98"/>
      <c r="E43" s="97"/>
      <c r="F43" s="97"/>
      <c r="G43" s="97"/>
      <c r="H43" s="97"/>
      <c r="I43" s="97"/>
      <c r="J43" s="98"/>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100"/>
      <c r="AJ43" s="101"/>
    </row>
    <row r="44" spans="1:37" s="96" customFormat="1">
      <c r="A44" s="97"/>
      <c r="B44" s="97"/>
      <c r="C44" s="98"/>
      <c r="D44" s="98"/>
      <c r="E44" s="97"/>
      <c r="F44" s="97"/>
      <c r="G44" s="97"/>
      <c r="H44" s="97"/>
      <c r="I44" s="97"/>
      <c r="J44" s="98"/>
      <c r="K44" s="99"/>
      <c r="L44" s="99"/>
      <c r="M44" s="99"/>
      <c r="N44" s="99"/>
      <c r="O44" s="99"/>
      <c r="P44" s="99"/>
      <c r="Q44" s="99"/>
      <c r="R44" s="99"/>
      <c r="S44" s="99"/>
      <c r="T44" s="99"/>
      <c r="U44" s="99"/>
      <c r="V44" s="99"/>
      <c r="W44" s="99"/>
      <c r="X44" s="99"/>
      <c r="Y44" s="99"/>
      <c r="Z44" s="99"/>
      <c r="AA44" s="99"/>
      <c r="AB44" s="99"/>
      <c r="AC44" s="99"/>
      <c r="AD44" s="99"/>
      <c r="AE44" s="99"/>
      <c r="AF44" s="99"/>
      <c r="AG44" s="99"/>
      <c r="AH44" s="99"/>
    </row>
    <row r="45" spans="1:37" s="96" customFormat="1">
      <c r="A45" s="97"/>
      <c r="B45" s="97"/>
      <c r="C45" s="98"/>
      <c r="D45" s="98"/>
      <c r="E45" s="97"/>
      <c r="F45" s="97"/>
      <c r="G45" s="97"/>
      <c r="H45" s="97"/>
      <c r="I45" s="97"/>
      <c r="J45" s="98"/>
      <c r="K45" s="99"/>
      <c r="L45" s="99"/>
      <c r="M45" s="99"/>
      <c r="O45" s="99"/>
      <c r="P45" s="99"/>
      <c r="Q45" s="99"/>
      <c r="R45" s="99"/>
      <c r="S45" s="99"/>
      <c r="T45" s="99"/>
      <c r="U45" s="99"/>
      <c r="V45" s="99"/>
      <c r="W45" s="99"/>
      <c r="X45" s="99"/>
      <c r="Y45" s="99"/>
      <c r="AA45" s="99"/>
      <c r="AB45" s="99"/>
      <c r="AD45" s="99"/>
      <c r="AE45" s="99"/>
      <c r="AH45" s="99"/>
      <c r="AI45" s="100"/>
      <c r="AJ45" s="101"/>
    </row>
    <row r="46" spans="1:37" s="96" customFormat="1">
      <c r="A46" s="97"/>
      <c r="B46" s="97"/>
      <c r="C46" s="98"/>
      <c r="D46" s="98"/>
      <c r="E46" s="97"/>
      <c r="F46" s="97"/>
      <c r="G46" s="97"/>
      <c r="H46" s="97"/>
      <c r="I46" s="97"/>
      <c r="J46" s="98"/>
      <c r="K46" s="99"/>
      <c r="L46" s="99"/>
      <c r="M46" s="99"/>
      <c r="N46" s="99"/>
      <c r="O46" s="99"/>
      <c r="P46" s="99"/>
      <c r="Q46" s="99"/>
      <c r="R46" s="99"/>
      <c r="S46" s="99"/>
      <c r="T46" s="99"/>
      <c r="U46" s="99"/>
      <c r="V46" s="99"/>
      <c r="W46" s="99"/>
      <c r="X46" s="99"/>
      <c r="Y46" s="99"/>
      <c r="Z46" s="99"/>
      <c r="AA46" s="99"/>
      <c r="AB46" s="99"/>
      <c r="AC46" s="99"/>
      <c r="AD46" s="99"/>
      <c r="AE46" s="99"/>
      <c r="AG46" s="99"/>
      <c r="AH46" s="99"/>
    </row>
    <row r="47" spans="1:37" s="96" customFormat="1">
      <c r="A47" s="97"/>
      <c r="B47" s="97"/>
      <c r="C47" s="98"/>
      <c r="D47" s="98"/>
      <c r="E47" s="97"/>
      <c r="F47" s="97"/>
      <c r="G47" s="97"/>
      <c r="H47" s="97"/>
      <c r="I47" s="97"/>
      <c r="J47" s="98"/>
      <c r="K47" s="99"/>
      <c r="L47" s="99"/>
      <c r="M47" s="99"/>
      <c r="O47" s="99"/>
      <c r="P47" s="99"/>
      <c r="Q47" s="99"/>
      <c r="R47" s="99"/>
      <c r="S47" s="99"/>
      <c r="T47" s="99"/>
      <c r="U47" s="99"/>
      <c r="V47" s="99"/>
      <c r="W47" s="99"/>
      <c r="X47" s="99"/>
      <c r="Y47" s="99"/>
      <c r="AA47" s="99"/>
      <c r="AB47" s="99"/>
      <c r="AD47" s="99"/>
      <c r="AE47" s="99"/>
      <c r="AH47" s="99"/>
    </row>
    <row r="48" spans="1:37" s="96" customFormat="1">
      <c r="A48" s="97"/>
      <c r="B48" s="97"/>
      <c r="C48" s="98"/>
      <c r="D48" s="98"/>
      <c r="E48" s="97"/>
      <c r="F48" s="97"/>
      <c r="G48" s="97"/>
      <c r="H48" s="97"/>
      <c r="I48" s="97"/>
      <c r="J48" s="98"/>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100"/>
      <c r="AJ48" s="101"/>
    </row>
    <row r="49" spans="1:38" s="96" customFormat="1">
      <c r="A49" s="97"/>
      <c r="B49" s="97"/>
      <c r="C49" s="98"/>
      <c r="D49" s="98"/>
      <c r="E49" s="97"/>
      <c r="F49" s="97"/>
      <c r="G49" s="97"/>
      <c r="H49" s="97"/>
      <c r="I49" s="97"/>
      <c r="J49" s="98"/>
      <c r="K49" s="99"/>
      <c r="L49" s="99"/>
      <c r="M49" s="99"/>
      <c r="N49" s="99"/>
      <c r="O49" s="99"/>
      <c r="P49" s="99"/>
      <c r="Q49" s="99"/>
      <c r="R49" s="99"/>
      <c r="S49" s="99"/>
      <c r="T49" s="99"/>
      <c r="U49" s="99"/>
      <c r="V49" s="99"/>
      <c r="W49" s="99"/>
      <c r="X49" s="99"/>
      <c r="Y49" s="99"/>
      <c r="Z49" s="99"/>
      <c r="AA49" s="99"/>
      <c r="AB49" s="99"/>
      <c r="AC49" s="99"/>
      <c r="AD49" s="99"/>
      <c r="AE49" s="99"/>
      <c r="AF49" s="99"/>
      <c r="AG49" s="99"/>
      <c r="AH49" s="99"/>
    </row>
    <row r="50" spans="1:38" s="96" customFormat="1">
      <c r="A50" s="97"/>
      <c r="B50" s="97"/>
      <c r="C50" s="98"/>
      <c r="D50" s="98"/>
      <c r="E50" s="97"/>
      <c r="F50" s="97"/>
      <c r="G50" s="97"/>
      <c r="H50" s="97"/>
      <c r="I50" s="97"/>
      <c r="J50" s="98"/>
      <c r="K50" s="99"/>
      <c r="L50" s="99"/>
      <c r="M50" s="99"/>
      <c r="N50" s="99"/>
      <c r="O50" s="99"/>
      <c r="P50" s="99"/>
      <c r="Q50" s="99"/>
      <c r="R50" s="99"/>
      <c r="S50" s="99"/>
      <c r="T50" s="99"/>
      <c r="U50" s="99"/>
      <c r="V50" s="99"/>
      <c r="W50" s="99"/>
      <c r="X50" s="99"/>
      <c r="Y50" s="99"/>
      <c r="AH50" s="99"/>
      <c r="AI50" s="100"/>
    </row>
    <row r="51" spans="1:38" s="96" customFormat="1">
      <c r="A51" s="97"/>
      <c r="B51" s="97"/>
      <c r="C51" s="98"/>
      <c r="D51" s="98"/>
      <c r="E51" s="97"/>
      <c r="F51" s="97"/>
      <c r="G51" s="97"/>
      <c r="H51" s="97"/>
      <c r="I51" s="97"/>
      <c r="J51" s="98"/>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100"/>
      <c r="AJ51" s="101"/>
    </row>
    <row r="52" spans="1:38" s="96" customFormat="1">
      <c r="A52" s="97"/>
      <c r="B52" s="97"/>
      <c r="C52" s="98"/>
      <c r="D52" s="98"/>
      <c r="E52" s="97"/>
      <c r="F52" s="97"/>
      <c r="G52" s="97"/>
      <c r="H52" s="97"/>
      <c r="I52" s="97"/>
      <c r="J52" s="98"/>
      <c r="K52" s="99"/>
      <c r="L52" s="99"/>
      <c r="M52" s="99"/>
      <c r="N52" s="99"/>
      <c r="O52" s="99"/>
      <c r="P52" s="99"/>
      <c r="Q52" s="99"/>
      <c r="R52" s="99"/>
      <c r="S52" s="99"/>
      <c r="T52" s="99"/>
      <c r="U52" s="99"/>
      <c r="V52" s="99"/>
      <c r="W52" s="99"/>
      <c r="X52" s="99"/>
      <c r="Y52" s="99"/>
      <c r="AD52" s="99"/>
      <c r="AE52" s="99"/>
      <c r="AH52" s="99"/>
      <c r="AI52" s="100"/>
    </row>
    <row r="53" spans="1:38" s="96" customFormat="1">
      <c r="A53" s="97"/>
      <c r="B53" s="97"/>
      <c r="C53" s="98"/>
      <c r="D53" s="98"/>
      <c r="E53" s="97"/>
      <c r="F53" s="97"/>
      <c r="G53" s="97"/>
      <c r="H53" s="97"/>
      <c r="I53" s="97"/>
      <c r="J53" s="98"/>
      <c r="K53" s="99"/>
      <c r="L53" s="99"/>
      <c r="M53" s="99"/>
      <c r="N53" s="99"/>
      <c r="O53" s="99"/>
      <c r="P53" s="99"/>
      <c r="Q53" s="99"/>
      <c r="R53" s="99"/>
      <c r="S53" s="99"/>
      <c r="T53" s="99"/>
      <c r="U53" s="99"/>
      <c r="V53" s="99"/>
      <c r="W53" s="99"/>
      <c r="X53" s="99"/>
      <c r="Y53" s="99"/>
      <c r="Z53" s="99"/>
      <c r="AA53" s="99"/>
      <c r="AB53" s="99"/>
      <c r="AC53" s="99"/>
      <c r="AD53" s="99"/>
      <c r="AE53" s="99"/>
      <c r="AF53" s="99"/>
      <c r="AG53" s="99"/>
      <c r="AH53" s="99"/>
    </row>
    <row r="54" spans="1:38" s="96" customFormat="1">
      <c r="A54" s="97"/>
      <c r="B54" s="97"/>
      <c r="C54" s="98"/>
      <c r="D54" s="98"/>
      <c r="E54" s="97"/>
      <c r="F54" s="97"/>
      <c r="G54" s="97"/>
      <c r="H54" s="97"/>
      <c r="I54" s="97"/>
      <c r="J54" s="98"/>
      <c r="K54" s="99"/>
      <c r="L54" s="99"/>
      <c r="M54" s="99"/>
      <c r="O54" s="99"/>
      <c r="P54" s="99"/>
      <c r="Q54" s="99"/>
      <c r="R54" s="99"/>
      <c r="S54" s="99"/>
      <c r="T54" s="99"/>
      <c r="U54" s="99"/>
      <c r="V54" s="99"/>
      <c r="W54" s="99"/>
      <c r="X54" s="99"/>
      <c r="Y54" s="99"/>
      <c r="AA54" s="99"/>
      <c r="AB54" s="99"/>
      <c r="AH54" s="99"/>
      <c r="AI54" s="100"/>
      <c r="AJ54" s="101"/>
    </row>
    <row r="55" spans="1:38" s="96" customFormat="1">
      <c r="A55" s="97"/>
      <c r="B55" s="97"/>
      <c r="C55" s="98"/>
      <c r="D55" s="98"/>
      <c r="E55" s="97"/>
      <c r="F55" s="97"/>
      <c r="G55" s="97"/>
      <c r="H55" s="97"/>
      <c r="I55" s="97"/>
      <c r="J55" s="98"/>
      <c r="K55" s="99"/>
      <c r="L55" s="99"/>
      <c r="M55" s="99"/>
      <c r="N55" s="99"/>
      <c r="O55" s="99"/>
      <c r="P55" s="99"/>
      <c r="Q55" s="99"/>
      <c r="R55" s="99"/>
      <c r="V55" s="99"/>
      <c r="W55" s="99"/>
      <c r="X55" s="99"/>
      <c r="Y55" s="99"/>
      <c r="Z55" s="99"/>
      <c r="AA55" s="99"/>
      <c r="AB55" s="99"/>
      <c r="AC55" s="99"/>
      <c r="AD55" s="99"/>
      <c r="AE55" s="99"/>
      <c r="AF55" s="99"/>
      <c r="AG55" s="99"/>
      <c r="AH55" s="99"/>
      <c r="AI55" s="100"/>
      <c r="AK55" s="101"/>
    </row>
    <row r="56" spans="1:38" s="96" customFormat="1">
      <c r="A56" s="97"/>
      <c r="B56" s="97"/>
      <c r="C56" s="98"/>
      <c r="D56" s="98"/>
      <c r="E56" s="97"/>
      <c r="F56" s="97"/>
      <c r="G56" s="97"/>
      <c r="H56" s="97"/>
      <c r="I56" s="97"/>
      <c r="J56" s="98"/>
      <c r="K56" s="99"/>
      <c r="L56" s="99"/>
      <c r="M56" s="99"/>
      <c r="N56" s="99"/>
      <c r="O56" s="99"/>
      <c r="P56" s="99"/>
      <c r="Q56" s="99"/>
      <c r="R56" s="99"/>
      <c r="S56" s="99"/>
      <c r="T56" s="99"/>
      <c r="U56" s="99"/>
      <c r="V56" s="99"/>
      <c r="W56" s="99"/>
      <c r="X56" s="99"/>
      <c r="Y56" s="99"/>
      <c r="Z56" s="99"/>
      <c r="AA56" s="99"/>
      <c r="AB56" s="99"/>
      <c r="AC56" s="99"/>
      <c r="AG56" s="99"/>
      <c r="AH56" s="99"/>
      <c r="AK56" s="101"/>
    </row>
    <row r="57" spans="1:38" s="96" customFormat="1">
      <c r="A57" s="97"/>
      <c r="B57" s="97"/>
      <c r="C57" s="98"/>
      <c r="D57" s="98"/>
      <c r="E57" s="97"/>
      <c r="F57" s="97"/>
      <c r="G57" s="97"/>
      <c r="H57" s="97"/>
      <c r="I57" s="97"/>
      <c r="J57" s="98"/>
      <c r="K57" s="99"/>
      <c r="L57" s="99"/>
      <c r="M57" s="99"/>
      <c r="N57" s="99"/>
      <c r="O57" s="99"/>
      <c r="P57" s="99"/>
      <c r="Q57" s="99"/>
      <c r="R57" s="99"/>
      <c r="S57" s="99"/>
      <c r="T57" s="99"/>
      <c r="U57" s="99"/>
      <c r="V57" s="99"/>
      <c r="W57" s="99"/>
      <c r="X57" s="99"/>
      <c r="Y57" s="99"/>
      <c r="AH57" s="99"/>
      <c r="AI57" s="100"/>
      <c r="AJ57" s="101"/>
      <c r="AK57" s="101"/>
    </row>
    <row r="58" spans="1:38" s="96" customFormat="1">
      <c r="A58" s="97"/>
      <c r="B58" s="97"/>
      <c r="C58" s="98"/>
      <c r="D58" s="98"/>
      <c r="E58" s="97"/>
      <c r="F58" s="97"/>
      <c r="G58" s="97"/>
      <c r="H58" s="97"/>
      <c r="I58" s="97"/>
      <c r="J58" s="98"/>
      <c r="K58" s="99"/>
      <c r="L58" s="99"/>
      <c r="M58" s="99"/>
      <c r="P58" s="99"/>
      <c r="Q58" s="99"/>
      <c r="R58" s="99"/>
      <c r="S58" s="99"/>
      <c r="T58" s="99"/>
      <c r="U58" s="99"/>
      <c r="V58" s="99"/>
      <c r="W58" s="99"/>
      <c r="X58" s="99"/>
      <c r="AH58" s="99"/>
      <c r="AJ58" s="101"/>
    </row>
    <row r="59" spans="1:38" s="96" customFormat="1">
      <c r="A59" s="97"/>
      <c r="B59" s="97"/>
      <c r="C59" s="98"/>
      <c r="D59" s="98"/>
      <c r="E59" s="97"/>
      <c r="F59" s="97"/>
      <c r="G59" s="97"/>
      <c r="H59" s="97"/>
      <c r="I59" s="97"/>
      <c r="J59" s="98"/>
      <c r="K59" s="99"/>
      <c r="L59" s="99"/>
      <c r="M59" s="99"/>
      <c r="N59" s="99"/>
      <c r="O59" s="99"/>
      <c r="P59" s="99"/>
      <c r="Q59" s="99"/>
      <c r="R59" s="99"/>
      <c r="S59" s="99"/>
      <c r="T59" s="99"/>
      <c r="U59" s="99"/>
      <c r="V59" s="99"/>
      <c r="W59" s="99"/>
      <c r="X59" s="99"/>
      <c r="Y59" s="99"/>
      <c r="Z59" s="99"/>
      <c r="AA59" s="99"/>
      <c r="AB59" s="99"/>
      <c r="AC59" s="99"/>
      <c r="AD59" s="99"/>
      <c r="AE59" s="99"/>
      <c r="AG59" s="99"/>
      <c r="AH59" s="99"/>
      <c r="AI59" s="100"/>
      <c r="AJ59" s="101"/>
    </row>
    <row r="60" spans="1:38" s="96" customFormat="1">
      <c r="A60" s="97"/>
      <c r="B60" s="97"/>
      <c r="C60" s="98"/>
      <c r="D60" s="98"/>
      <c r="E60" s="97"/>
      <c r="F60" s="97"/>
      <c r="G60" s="97"/>
      <c r="H60" s="97"/>
      <c r="I60" s="97"/>
      <c r="J60" s="98"/>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100"/>
      <c r="AJ60" s="101"/>
      <c r="AK60" s="101"/>
      <c r="AL60" s="101"/>
    </row>
    <row r="61" spans="1:38" s="96" customFormat="1">
      <c r="A61" s="97"/>
      <c r="B61" s="97"/>
      <c r="C61" s="98"/>
      <c r="D61" s="98"/>
      <c r="E61" s="97"/>
      <c r="F61" s="97"/>
      <c r="G61" s="97"/>
      <c r="H61" s="97"/>
      <c r="I61" s="97"/>
      <c r="J61" s="98"/>
      <c r="K61" s="99"/>
      <c r="L61" s="99"/>
      <c r="M61" s="99"/>
      <c r="N61" s="99"/>
      <c r="O61" s="99"/>
      <c r="P61" s="99"/>
      <c r="Q61" s="99"/>
      <c r="R61" s="99"/>
      <c r="V61" s="99"/>
      <c r="W61" s="99"/>
      <c r="X61" s="99"/>
      <c r="Y61" s="99"/>
      <c r="Z61" s="99"/>
      <c r="AA61" s="99"/>
      <c r="AB61" s="99"/>
      <c r="AC61" s="99"/>
      <c r="AD61" s="99"/>
      <c r="AE61" s="99"/>
      <c r="AF61" s="99"/>
      <c r="AG61" s="99"/>
      <c r="AH61" s="99"/>
      <c r="AI61" s="100"/>
      <c r="AJ61" s="101"/>
      <c r="AK61" s="101"/>
      <c r="AL61" s="101"/>
    </row>
    <row r="62" spans="1:38" s="96" customFormat="1">
      <c r="A62" s="97"/>
      <c r="B62" s="97"/>
      <c r="C62" s="98"/>
      <c r="D62" s="98"/>
      <c r="E62" s="97"/>
      <c r="F62" s="97"/>
      <c r="G62" s="97"/>
      <c r="H62" s="97"/>
      <c r="I62" s="97"/>
      <c r="J62" s="98"/>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100"/>
      <c r="AK62" s="101"/>
    </row>
    <row r="63" spans="1:38" s="96" customFormat="1">
      <c r="A63" s="97"/>
      <c r="B63" s="97"/>
      <c r="C63" s="98"/>
      <c r="D63" s="98"/>
      <c r="E63" s="97"/>
      <c r="F63" s="97"/>
      <c r="G63" s="97"/>
      <c r="H63" s="97"/>
      <c r="I63" s="97"/>
      <c r="J63" s="98"/>
      <c r="K63" s="99"/>
      <c r="L63" s="99"/>
      <c r="M63" s="99"/>
      <c r="N63" s="99"/>
      <c r="O63" s="99"/>
      <c r="Y63" s="99"/>
      <c r="AD63" s="99"/>
      <c r="AE63" s="99"/>
      <c r="AH63" s="99"/>
      <c r="AK63" s="101"/>
    </row>
    <row r="64" spans="1:38" s="96" customFormat="1">
      <c r="A64" s="97"/>
      <c r="B64" s="97"/>
      <c r="C64" s="98"/>
      <c r="D64" s="98"/>
      <c r="E64" s="97"/>
      <c r="F64" s="97"/>
      <c r="G64" s="97"/>
      <c r="H64" s="97"/>
      <c r="I64" s="97"/>
      <c r="J64" s="98"/>
      <c r="K64" s="99"/>
      <c r="L64" s="99"/>
      <c r="M64" s="99"/>
      <c r="N64" s="99"/>
      <c r="O64" s="99"/>
      <c r="P64" s="99"/>
      <c r="Q64" s="99"/>
      <c r="R64" s="99"/>
      <c r="S64" s="99"/>
      <c r="T64" s="99"/>
      <c r="U64" s="99"/>
      <c r="V64" s="99"/>
      <c r="W64" s="99"/>
      <c r="X64" s="99"/>
      <c r="Y64" s="99"/>
      <c r="Z64" s="99"/>
      <c r="AA64" s="99"/>
      <c r="AB64" s="99"/>
      <c r="AC64" s="99"/>
      <c r="AD64" s="99"/>
      <c r="AE64" s="99"/>
      <c r="AG64" s="99"/>
      <c r="AH64" s="99"/>
      <c r="AI64" s="100"/>
      <c r="AJ64" s="101"/>
    </row>
    <row r="65" spans="1:38" s="96" customFormat="1">
      <c r="A65" s="97"/>
      <c r="B65" s="97"/>
      <c r="C65" s="98"/>
      <c r="D65" s="98"/>
      <c r="E65" s="97"/>
      <c r="F65" s="97"/>
      <c r="G65" s="97"/>
      <c r="H65" s="97"/>
      <c r="I65" s="97"/>
      <c r="J65" s="98"/>
      <c r="K65" s="99"/>
      <c r="L65" s="99"/>
      <c r="M65" s="99"/>
      <c r="N65" s="99"/>
      <c r="O65" s="99"/>
      <c r="P65" s="99"/>
      <c r="Q65" s="99"/>
      <c r="R65" s="99"/>
      <c r="S65" s="99"/>
      <c r="T65" s="99"/>
      <c r="U65" s="99"/>
      <c r="Y65" s="99"/>
      <c r="Z65" s="99"/>
      <c r="AA65" s="99"/>
      <c r="AB65" s="99"/>
      <c r="AC65" s="99"/>
      <c r="AD65" s="99"/>
      <c r="AE65" s="99"/>
      <c r="AF65" s="99"/>
      <c r="AG65" s="99"/>
      <c r="AH65" s="99"/>
      <c r="AI65" s="100"/>
      <c r="AJ65" s="101"/>
      <c r="AK65" s="101"/>
    </row>
    <row r="66" spans="1:38" s="96" customFormat="1">
      <c r="A66" s="97"/>
      <c r="B66" s="97"/>
      <c r="C66" s="98"/>
      <c r="D66" s="98"/>
      <c r="E66" s="97"/>
      <c r="F66" s="97"/>
      <c r="G66" s="97"/>
      <c r="H66" s="97"/>
      <c r="I66" s="97"/>
      <c r="J66" s="98"/>
      <c r="K66" s="99"/>
      <c r="L66" s="99"/>
      <c r="M66" s="99"/>
      <c r="N66" s="99"/>
      <c r="O66" s="99"/>
      <c r="P66" s="99"/>
      <c r="Q66" s="99"/>
      <c r="R66" s="99"/>
      <c r="S66" s="99"/>
      <c r="T66" s="99"/>
      <c r="U66" s="99"/>
      <c r="Y66" s="99"/>
      <c r="AD66" s="99"/>
      <c r="AE66" s="99"/>
      <c r="AH66" s="99"/>
      <c r="AJ66" s="101"/>
    </row>
    <row r="67" spans="1:38" s="96" customFormat="1">
      <c r="A67" s="97"/>
      <c r="B67" s="97"/>
      <c r="C67" s="98"/>
      <c r="D67" s="98"/>
      <c r="E67" s="97"/>
      <c r="F67" s="97"/>
      <c r="G67" s="97"/>
      <c r="H67" s="97"/>
      <c r="I67" s="97"/>
      <c r="J67" s="98"/>
      <c r="K67" s="99"/>
      <c r="L67" s="99"/>
      <c r="M67" s="99"/>
      <c r="N67" s="99"/>
      <c r="O67" s="99"/>
      <c r="P67" s="99"/>
      <c r="Q67" s="99"/>
      <c r="R67" s="99"/>
      <c r="S67" s="99"/>
      <c r="T67" s="99"/>
      <c r="U67" s="99"/>
      <c r="V67" s="99"/>
      <c r="W67" s="99"/>
      <c r="X67" s="99"/>
      <c r="Y67" s="99"/>
      <c r="AD67" s="99"/>
      <c r="AE67" s="99"/>
      <c r="AH67" s="99"/>
      <c r="AJ67" s="101"/>
      <c r="AK67" s="101"/>
    </row>
    <row r="68" spans="1:38" s="96" customFormat="1">
      <c r="A68" s="97"/>
      <c r="B68" s="97"/>
      <c r="C68" s="98"/>
      <c r="D68" s="98"/>
      <c r="E68" s="97"/>
      <c r="F68" s="97"/>
      <c r="G68" s="97"/>
      <c r="H68" s="97"/>
      <c r="I68" s="97"/>
      <c r="J68" s="98"/>
      <c r="K68" s="99"/>
      <c r="L68" s="99"/>
      <c r="M68" s="99"/>
      <c r="O68" s="99"/>
      <c r="P68" s="99"/>
      <c r="Q68" s="99"/>
      <c r="R68" s="99"/>
      <c r="S68" s="99"/>
      <c r="T68" s="99"/>
      <c r="U68" s="99"/>
      <c r="V68" s="99"/>
      <c r="W68" s="99"/>
      <c r="X68" s="99"/>
      <c r="Y68" s="99"/>
      <c r="AA68" s="99"/>
      <c r="AB68" s="99"/>
      <c r="AD68" s="99"/>
      <c r="AE68" s="99"/>
      <c r="AH68" s="99"/>
      <c r="AI68" s="100"/>
      <c r="AJ68" s="101"/>
      <c r="AK68" s="101"/>
      <c r="AL68" s="101"/>
    </row>
    <row r="69" spans="1:38" s="96" customFormat="1">
      <c r="A69" s="97"/>
      <c r="B69" s="97"/>
      <c r="C69" s="98"/>
      <c r="D69" s="98"/>
      <c r="E69" s="97"/>
      <c r="F69" s="97"/>
      <c r="G69" s="97"/>
      <c r="H69" s="97"/>
      <c r="I69" s="97"/>
      <c r="J69" s="98"/>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100"/>
      <c r="AJ69" s="101"/>
    </row>
    <row r="70" spans="1:38" s="96" customFormat="1">
      <c r="A70" s="97"/>
      <c r="B70" s="97"/>
      <c r="C70" s="98"/>
      <c r="D70" s="98"/>
      <c r="E70" s="97"/>
      <c r="F70" s="97"/>
      <c r="G70" s="97"/>
      <c r="H70" s="97"/>
      <c r="I70" s="97"/>
      <c r="J70" s="98"/>
      <c r="K70" s="99"/>
      <c r="L70" s="99"/>
      <c r="M70" s="99"/>
      <c r="N70" s="99"/>
      <c r="O70" s="99"/>
      <c r="P70" s="99"/>
      <c r="Q70" s="99"/>
      <c r="R70" s="99"/>
      <c r="V70" s="99"/>
      <c r="W70" s="99"/>
      <c r="X70" s="99"/>
      <c r="Y70" s="99"/>
      <c r="Z70" s="99"/>
      <c r="AA70" s="99"/>
      <c r="AB70" s="99"/>
      <c r="AC70" s="99"/>
      <c r="AD70" s="99"/>
      <c r="AE70" s="99"/>
      <c r="AF70" s="99"/>
      <c r="AG70" s="99"/>
      <c r="AH70" s="99"/>
      <c r="AJ70" s="101"/>
    </row>
    <row r="71" spans="1:38" s="96" customFormat="1">
      <c r="A71" s="97"/>
      <c r="B71" s="97"/>
      <c r="C71" s="98"/>
      <c r="D71" s="98"/>
      <c r="E71" s="97"/>
      <c r="F71" s="97"/>
      <c r="G71" s="97"/>
      <c r="H71" s="97"/>
      <c r="I71" s="97"/>
      <c r="J71" s="98"/>
      <c r="K71" s="99"/>
      <c r="L71" s="99"/>
      <c r="M71" s="99"/>
      <c r="N71" s="99"/>
      <c r="O71" s="99"/>
      <c r="P71" s="99"/>
      <c r="Q71" s="99"/>
      <c r="R71" s="99"/>
      <c r="S71" s="99"/>
      <c r="T71" s="99"/>
      <c r="U71" s="99"/>
      <c r="V71" s="99"/>
      <c r="W71" s="99"/>
      <c r="X71" s="99"/>
      <c r="Y71" s="99"/>
      <c r="AH71" s="99"/>
      <c r="AJ71" s="101"/>
      <c r="AL71" s="101"/>
    </row>
    <row r="72" spans="1:38" s="96" customFormat="1">
      <c r="A72" s="97"/>
      <c r="B72" s="97"/>
      <c r="C72" s="98"/>
      <c r="D72" s="98"/>
      <c r="E72" s="97"/>
      <c r="F72" s="97"/>
      <c r="G72" s="97"/>
      <c r="H72" s="97"/>
      <c r="I72" s="97"/>
      <c r="J72" s="98"/>
      <c r="K72" s="99"/>
      <c r="L72" s="99"/>
      <c r="M72" s="99"/>
      <c r="N72" s="99"/>
      <c r="O72" s="99"/>
      <c r="P72" s="99"/>
      <c r="Q72" s="99"/>
      <c r="R72" s="99"/>
      <c r="S72" s="99"/>
      <c r="T72" s="99"/>
      <c r="U72" s="99"/>
      <c r="V72" s="99"/>
      <c r="W72" s="99"/>
      <c r="X72" s="99"/>
      <c r="Y72" s="99"/>
      <c r="Z72" s="99"/>
      <c r="AA72" s="99"/>
      <c r="AB72" s="99"/>
      <c r="AC72" s="99"/>
      <c r="AG72" s="99"/>
      <c r="AH72" s="99"/>
    </row>
    <row r="73" spans="1:38" s="96" customFormat="1">
      <c r="A73" s="97"/>
      <c r="B73" s="97"/>
      <c r="C73" s="98"/>
      <c r="D73" s="98"/>
      <c r="E73" s="97"/>
      <c r="F73" s="97"/>
      <c r="G73" s="97"/>
      <c r="H73" s="97"/>
      <c r="I73" s="97"/>
      <c r="J73" s="98"/>
      <c r="K73" s="99"/>
      <c r="L73" s="99"/>
      <c r="M73" s="99"/>
      <c r="N73" s="99"/>
      <c r="O73" s="99"/>
      <c r="P73" s="99"/>
      <c r="Q73" s="99"/>
      <c r="R73" s="99"/>
      <c r="S73" s="99"/>
      <c r="T73" s="99"/>
      <c r="U73" s="99"/>
      <c r="V73" s="99"/>
      <c r="W73" s="99"/>
      <c r="X73" s="99"/>
      <c r="Y73" s="99"/>
      <c r="Z73" s="99"/>
      <c r="AA73" s="99"/>
      <c r="AB73" s="99"/>
      <c r="AC73" s="99"/>
      <c r="AG73" s="99"/>
      <c r="AH73" s="99"/>
    </row>
    <row r="74" spans="1:38" s="96" customFormat="1">
      <c r="A74" s="97"/>
      <c r="B74" s="97"/>
      <c r="C74" s="98"/>
      <c r="D74" s="98"/>
      <c r="E74" s="97"/>
      <c r="F74" s="97"/>
      <c r="G74" s="97"/>
      <c r="H74" s="97"/>
      <c r="I74" s="97"/>
      <c r="J74" s="98"/>
      <c r="K74" s="99"/>
      <c r="L74" s="99"/>
      <c r="M74" s="99"/>
      <c r="N74" s="99"/>
      <c r="O74" s="99"/>
      <c r="P74" s="99"/>
      <c r="Q74" s="99"/>
      <c r="R74" s="99"/>
      <c r="S74" s="99"/>
      <c r="T74" s="99"/>
      <c r="U74" s="99"/>
      <c r="V74" s="99"/>
      <c r="W74" s="99"/>
      <c r="X74" s="99"/>
      <c r="Y74" s="99"/>
      <c r="Z74" s="99"/>
      <c r="AA74" s="99"/>
      <c r="AB74" s="99"/>
      <c r="AC74" s="99"/>
      <c r="AG74" s="99"/>
      <c r="AH74" s="99"/>
    </row>
    <row r="75" spans="1:38" s="96" customFormat="1">
      <c r="A75" s="97"/>
      <c r="B75" s="97"/>
      <c r="C75" s="98"/>
      <c r="D75" s="98"/>
      <c r="E75" s="97"/>
      <c r="F75" s="97"/>
      <c r="G75" s="97"/>
      <c r="H75" s="97"/>
      <c r="I75" s="97"/>
      <c r="J75" s="98"/>
      <c r="K75" s="99"/>
      <c r="L75" s="99"/>
      <c r="M75" s="99"/>
      <c r="N75" s="99"/>
      <c r="O75" s="99"/>
      <c r="P75" s="99"/>
      <c r="Q75" s="99"/>
      <c r="R75" s="99"/>
      <c r="S75" s="99"/>
      <c r="T75" s="99"/>
      <c r="U75" s="99"/>
      <c r="V75" s="99"/>
      <c r="W75" s="99"/>
      <c r="X75" s="99"/>
      <c r="Y75" s="99"/>
      <c r="Z75" s="99"/>
      <c r="AA75" s="99"/>
      <c r="AB75" s="99"/>
      <c r="AC75" s="99"/>
      <c r="AG75" s="99"/>
      <c r="AH75" s="99"/>
      <c r="AJ75" s="101"/>
    </row>
    <row r="76" spans="1:38" s="96" customFormat="1">
      <c r="A76" s="97"/>
      <c r="B76" s="97"/>
      <c r="C76" s="98"/>
      <c r="D76" s="98"/>
      <c r="E76" s="97"/>
      <c r="F76" s="97"/>
      <c r="G76" s="97"/>
      <c r="H76" s="97"/>
      <c r="I76" s="97"/>
      <c r="J76" s="98"/>
      <c r="K76" s="99"/>
      <c r="L76" s="99"/>
      <c r="M76" s="99"/>
      <c r="N76" s="99"/>
      <c r="O76" s="99"/>
      <c r="P76" s="99"/>
      <c r="Q76" s="99"/>
      <c r="R76" s="99"/>
      <c r="S76" s="99"/>
      <c r="T76" s="99"/>
      <c r="U76" s="99"/>
      <c r="V76" s="99"/>
      <c r="W76" s="99"/>
      <c r="X76" s="99"/>
      <c r="Y76" s="99"/>
      <c r="Z76" s="99"/>
      <c r="AA76" s="99"/>
      <c r="AB76" s="99"/>
      <c r="AC76" s="99"/>
      <c r="AD76" s="99"/>
      <c r="AE76" s="99"/>
      <c r="AF76" s="99"/>
      <c r="AG76" s="99"/>
      <c r="AH76" s="99"/>
    </row>
    <row r="77" spans="1:38" s="96" customFormat="1">
      <c r="A77" s="97"/>
      <c r="B77" s="97"/>
      <c r="C77" s="98"/>
      <c r="D77" s="98"/>
      <c r="E77" s="97"/>
      <c r="F77" s="97"/>
      <c r="G77" s="97"/>
      <c r="H77" s="97"/>
      <c r="I77" s="97"/>
      <c r="J77" s="98"/>
      <c r="K77" s="99"/>
      <c r="L77" s="99"/>
      <c r="M77" s="99"/>
      <c r="N77" s="99"/>
      <c r="O77" s="99"/>
      <c r="S77" s="99"/>
      <c r="T77" s="99"/>
      <c r="U77" s="99"/>
      <c r="V77" s="99"/>
      <c r="W77" s="99"/>
      <c r="X77" s="99"/>
      <c r="Y77" s="99"/>
      <c r="Z77" s="99"/>
      <c r="AA77" s="99"/>
      <c r="AB77" s="99"/>
      <c r="AC77" s="99"/>
      <c r="AD77" s="99"/>
      <c r="AE77" s="99"/>
      <c r="AF77" s="99"/>
      <c r="AG77" s="99"/>
      <c r="AH77" s="99"/>
      <c r="AI77" s="100"/>
      <c r="AJ77" s="101"/>
      <c r="AK77" s="101"/>
    </row>
    <row r="78" spans="1:38" s="96" customFormat="1">
      <c r="A78" s="97"/>
      <c r="B78" s="97"/>
      <c r="C78" s="98"/>
      <c r="D78" s="98"/>
      <c r="E78" s="97"/>
      <c r="F78" s="97"/>
      <c r="G78" s="97"/>
      <c r="H78" s="97"/>
      <c r="I78" s="97"/>
      <c r="J78" s="98"/>
      <c r="K78" s="99"/>
      <c r="L78" s="99"/>
      <c r="M78" s="99"/>
      <c r="N78" s="99"/>
      <c r="O78" s="99"/>
      <c r="P78" s="99"/>
      <c r="Q78" s="99"/>
      <c r="R78" s="99"/>
      <c r="S78" s="99"/>
      <c r="T78" s="99"/>
      <c r="U78" s="99"/>
      <c r="V78" s="99"/>
      <c r="W78" s="99"/>
      <c r="X78" s="99"/>
      <c r="Y78" s="99"/>
      <c r="AH78" s="99"/>
      <c r="AJ78" s="101"/>
      <c r="AL78" s="101"/>
    </row>
    <row r="79" spans="1:38" s="96" customFormat="1">
      <c r="A79" s="97"/>
      <c r="B79" s="97"/>
      <c r="C79" s="98"/>
      <c r="D79" s="98"/>
      <c r="E79" s="97"/>
      <c r="F79" s="97"/>
      <c r="G79" s="97"/>
      <c r="H79" s="97"/>
      <c r="I79" s="97"/>
      <c r="J79" s="98"/>
      <c r="K79" s="99"/>
      <c r="L79" s="99"/>
      <c r="M79" s="99"/>
      <c r="O79" s="99"/>
      <c r="P79" s="99"/>
      <c r="Q79" s="99"/>
      <c r="R79" s="99"/>
      <c r="S79" s="99"/>
      <c r="T79" s="99"/>
      <c r="U79" s="99"/>
      <c r="V79" s="99"/>
      <c r="W79" s="99"/>
      <c r="X79" s="99"/>
      <c r="Y79" s="99"/>
      <c r="Z79" s="99"/>
      <c r="AA79" s="99"/>
      <c r="AB79" s="99"/>
      <c r="AC79" s="99"/>
      <c r="AD79" s="99"/>
      <c r="AE79" s="99"/>
      <c r="AF79" s="99"/>
      <c r="AG79" s="99"/>
      <c r="AH79" s="99"/>
      <c r="AI79" s="100"/>
      <c r="AJ79" s="101"/>
      <c r="AK79" s="101"/>
      <c r="AL79" s="101"/>
    </row>
    <row r="80" spans="1:38" s="96" customFormat="1">
      <c r="A80" s="97"/>
      <c r="B80" s="97"/>
      <c r="C80" s="98"/>
      <c r="D80" s="98"/>
      <c r="E80" s="97"/>
      <c r="F80" s="97"/>
      <c r="G80" s="97"/>
      <c r="H80" s="97"/>
      <c r="I80" s="97"/>
      <c r="J80" s="98"/>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100"/>
      <c r="AJ80" s="101"/>
    </row>
    <row r="81" spans="1:37" s="96" customFormat="1">
      <c r="A81" s="97"/>
      <c r="B81" s="97"/>
      <c r="C81" s="98"/>
      <c r="D81" s="98"/>
      <c r="E81" s="97"/>
      <c r="F81" s="97"/>
      <c r="G81" s="97"/>
      <c r="H81" s="97"/>
      <c r="I81" s="97"/>
      <c r="J81" s="98"/>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100"/>
      <c r="AJ81" s="101"/>
      <c r="AK81" s="101"/>
    </row>
    <row r="82" spans="1:37" s="96" customFormat="1">
      <c r="A82" s="97"/>
      <c r="B82" s="97"/>
      <c r="C82" s="98"/>
      <c r="D82" s="98"/>
      <c r="E82" s="97"/>
      <c r="F82" s="97"/>
      <c r="G82" s="97"/>
      <c r="H82" s="97"/>
      <c r="I82" s="97"/>
      <c r="J82" s="98"/>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100"/>
      <c r="AJ82" s="101"/>
    </row>
    <row r="83" spans="1:37" s="96" customFormat="1">
      <c r="A83" s="97"/>
      <c r="B83" s="97"/>
      <c r="C83" s="98"/>
      <c r="D83" s="98"/>
      <c r="E83" s="97"/>
      <c r="F83" s="97"/>
      <c r="G83" s="97"/>
      <c r="H83" s="97"/>
      <c r="I83" s="97"/>
      <c r="J83" s="98"/>
      <c r="K83" s="99"/>
      <c r="L83" s="99"/>
      <c r="M83" s="99"/>
      <c r="O83" s="99"/>
      <c r="P83" s="99"/>
      <c r="Q83" s="99"/>
      <c r="R83" s="99"/>
      <c r="S83" s="99"/>
      <c r="T83" s="99"/>
      <c r="U83" s="99"/>
      <c r="V83" s="99"/>
      <c r="W83" s="99"/>
      <c r="X83" s="99"/>
      <c r="Y83" s="99"/>
      <c r="Z83" s="99"/>
      <c r="AA83" s="99"/>
      <c r="AB83" s="99"/>
      <c r="AC83" s="99"/>
      <c r="AD83" s="99"/>
      <c r="AE83" s="99"/>
      <c r="AF83" s="99"/>
      <c r="AG83" s="99"/>
      <c r="AH83" s="99"/>
      <c r="AI83" s="100"/>
      <c r="AJ83" s="101"/>
      <c r="AK83" s="101"/>
    </row>
    <row r="84" spans="1:37" s="96" customFormat="1">
      <c r="A84" s="97"/>
      <c r="B84" s="97"/>
      <c r="C84" s="98"/>
      <c r="D84" s="98"/>
      <c r="E84" s="97"/>
      <c r="F84" s="97"/>
      <c r="G84" s="97"/>
      <c r="H84" s="97"/>
      <c r="I84" s="97"/>
      <c r="J84" s="98"/>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100"/>
      <c r="AJ84" s="101"/>
    </row>
    <row r="85" spans="1:37" s="96" customFormat="1">
      <c r="A85" s="97"/>
      <c r="B85" s="97"/>
      <c r="C85" s="98"/>
      <c r="D85" s="98"/>
      <c r="E85" s="97"/>
      <c r="F85" s="97"/>
      <c r="G85" s="97"/>
      <c r="H85" s="97"/>
      <c r="I85" s="97"/>
      <c r="J85" s="98"/>
      <c r="K85" s="99"/>
      <c r="L85" s="99"/>
      <c r="M85" s="99"/>
      <c r="N85" s="99"/>
      <c r="O85" s="99"/>
      <c r="P85" s="99"/>
      <c r="Q85" s="99"/>
      <c r="R85" s="99"/>
      <c r="S85" s="99"/>
      <c r="T85" s="99"/>
      <c r="U85" s="99"/>
      <c r="V85" s="99"/>
      <c r="W85" s="99"/>
      <c r="X85" s="99"/>
      <c r="Y85" s="99"/>
      <c r="AD85" s="99"/>
      <c r="AE85" s="99"/>
      <c r="AH85" s="99"/>
      <c r="AI85" s="100"/>
      <c r="AJ85" s="101"/>
    </row>
    <row r="86" spans="1:37" s="96" customFormat="1">
      <c r="A86" s="97"/>
      <c r="B86" s="97"/>
      <c r="C86" s="98"/>
      <c r="D86" s="98"/>
      <c r="E86" s="97"/>
      <c r="F86" s="97"/>
      <c r="G86" s="97"/>
      <c r="H86" s="97"/>
      <c r="I86" s="97"/>
      <c r="J86" s="98"/>
      <c r="K86" s="99"/>
      <c r="L86" s="99"/>
      <c r="M86" s="99"/>
      <c r="N86" s="99"/>
      <c r="O86" s="99"/>
      <c r="P86" s="99"/>
      <c r="Q86" s="99"/>
      <c r="R86" s="99"/>
      <c r="S86" s="99"/>
      <c r="T86" s="99"/>
      <c r="U86" s="99"/>
      <c r="V86" s="99"/>
      <c r="W86" s="99"/>
      <c r="X86" s="99"/>
      <c r="Y86" s="99"/>
      <c r="Z86" s="99"/>
      <c r="AA86" s="99"/>
      <c r="AB86" s="99"/>
      <c r="AC86" s="99"/>
      <c r="AD86" s="99"/>
      <c r="AE86" s="99"/>
      <c r="AF86" s="99"/>
      <c r="AG86" s="99"/>
      <c r="AH86" s="99"/>
      <c r="AJ86" s="101"/>
    </row>
    <row r="87" spans="1:37" s="96" customFormat="1">
      <c r="A87" s="97"/>
      <c r="B87" s="97"/>
      <c r="C87" s="98"/>
      <c r="D87" s="98"/>
      <c r="E87" s="97"/>
      <c r="F87" s="97"/>
      <c r="G87" s="97"/>
      <c r="H87" s="97"/>
      <c r="I87" s="97"/>
      <c r="J87" s="98"/>
      <c r="K87" s="99"/>
      <c r="L87" s="99"/>
      <c r="M87" s="99"/>
      <c r="N87" s="99"/>
      <c r="O87" s="99"/>
      <c r="P87" s="99"/>
      <c r="Q87" s="99"/>
      <c r="R87" s="99"/>
      <c r="S87" s="99"/>
      <c r="T87" s="99"/>
      <c r="U87" s="99"/>
      <c r="Y87" s="99"/>
      <c r="Z87" s="99"/>
      <c r="AA87" s="99"/>
      <c r="AB87" s="99"/>
      <c r="AC87" s="99"/>
      <c r="AD87" s="99"/>
      <c r="AE87" s="99"/>
      <c r="AF87" s="99"/>
      <c r="AG87" s="99"/>
      <c r="AH87" s="99"/>
      <c r="AI87" s="100"/>
      <c r="AJ87" s="101"/>
    </row>
    <row r="88" spans="1:37" s="96" customFormat="1">
      <c r="A88" s="97"/>
      <c r="B88" s="97"/>
      <c r="C88" s="98"/>
      <c r="D88" s="98"/>
      <c r="E88" s="97"/>
      <c r="F88" s="97"/>
      <c r="G88" s="97"/>
      <c r="H88" s="97"/>
      <c r="I88" s="97"/>
      <c r="J88" s="98"/>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100"/>
      <c r="AJ88" s="101"/>
    </row>
    <row r="89" spans="1:37" s="96" customFormat="1">
      <c r="A89" s="97"/>
      <c r="B89" s="97"/>
      <c r="C89" s="98"/>
      <c r="D89" s="98"/>
      <c r="E89" s="97"/>
      <c r="F89" s="97"/>
      <c r="G89" s="97"/>
      <c r="H89" s="97"/>
      <c r="I89" s="97"/>
      <c r="J89" s="98"/>
      <c r="K89" s="99"/>
      <c r="L89" s="99"/>
      <c r="M89" s="99"/>
      <c r="N89" s="99"/>
      <c r="O89" s="99"/>
      <c r="P89" s="99"/>
      <c r="Q89" s="99"/>
      <c r="R89" s="99"/>
      <c r="S89" s="99"/>
      <c r="T89" s="99"/>
      <c r="U89" s="99"/>
      <c r="V89" s="99"/>
      <c r="W89" s="99"/>
      <c r="X89" s="99"/>
      <c r="Y89" s="99"/>
      <c r="Z89" s="99"/>
      <c r="AA89" s="99"/>
      <c r="AB89" s="99"/>
      <c r="AC89" s="99"/>
      <c r="AG89" s="99"/>
      <c r="AH89" s="99"/>
      <c r="AK89" s="101"/>
    </row>
    <row r="90" spans="1:37" s="96" customFormat="1">
      <c r="A90" s="97"/>
      <c r="B90" s="97"/>
      <c r="C90" s="98"/>
      <c r="D90" s="98"/>
      <c r="E90" s="97"/>
      <c r="F90" s="97"/>
      <c r="G90" s="97"/>
      <c r="H90" s="97"/>
      <c r="I90" s="97"/>
      <c r="J90" s="98"/>
      <c r="K90" s="99"/>
      <c r="L90" s="99"/>
      <c r="M90" s="99"/>
      <c r="N90" s="99"/>
      <c r="O90" s="99"/>
      <c r="P90" s="99"/>
      <c r="Q90" s="99"/>
      <c r="R90" s="99"/>
      <c r="S90" s="99"/>
      <c r="T90" s="99"/>
      <c r="U90" s="99"/>
      <c r="V90" s="99"/>
      <c r="W90" s="99"/>
      <c r="X90" s="99"/>
      <c r="Y90" s="99"/>
      <c r="Z90" s="99"/>
      <c r="AA90" s="99"/>
      <c r="AB90" s="99"/>
      <c r="AC90" s="99"/>
      <c r="AD90" s="99"/>
      <c r="AE90" s="99"/>
      <c r="AF90" s="99"/>
      <c r="AG90" s="99"/>
      <c r="AH90" s="99"/>
      <c r="AJ90" s="101"/>
      <c r="AK90" s="101"/>
    </row>
    <row r="91" spans="1:37" s="96" customFormat="1">
      <c r="A91" s="97"/>
      <c r="B91" s="97"/>
      <c r="C91" s="98"/>
      <c r="D91" s="98"/>
      <c r="E91" s="97"/>
      <c r="F91" s="97"/>
      <c r="G91" s="97"/>
      <c r="H91" s="97"/>
      <c r="I91" s="97"/>
      <c r="J91" s="98"/>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100"/>
    </row>
    <row r="92" spans="1:37" s="96" customFormat="1">
      <c r="A92" s="97"/>
      <c r="B92" s="97"/>
      <c r="C92" s="98"/>
      <c r="D92" s="98"/>
      <c r="E92" s="97"/>
      <c r="F92" s="97"/>
      <c r="G92" s="97"/>
      <c r="H92" s="97"/>
      <c r="I92" s="97"/>
      <c r="J92" s="98"/>
      <c r="K92" s="99"/>
      <c r="L92" s="99"/>
      <c r="M92" s="99"/>
      <c r="N92" s="99"/>
      <c r="O92" s="99"/>
      <c r="P92" s="99"/>
      <c r="Q92" s="99"/>
      <c r="R92" s="99"/>
      <c r="S92" s="99"/>
      <c r="T92" s="99"/>
      <c r="U92" s="99"/>
      <c r="V92" s="99"/>
      <c r="W92" s="99"/>
      <c r="X92" s="99"/>
      <c r="Y92" s="99"/>
      <c r="Z92" s="99"/>
      <c r="AA92" s="99"/>
      <c r="AB92" s="99"/>
      <c r="AC92" s="99"/>
      <c r="AD92" s="99"/>
      <c r="AE92" s="99"/>
      <c r="AF92" s="99"/>
      <c r="AG92" s="99"/>
      <c r="AH92" s="99"/>
      <c r="AJ92" s="101"/>
    </row>
    <row r="93" spans="1:37" s="96" customFormat="1">
      <c r="A93" s="97"/>
      <c r="B93" s="97"/>
      <c r="C93" s="98"/>
      <c r="D93" s="98"/>
      <c r="E93" s="97"/>
      <c r="F93" s="97"/>
      <c r="G93" s="97"/>
      <c r="H93" s="97"/>
      <c r="I93" s="97"/>
      <c r="J93" s="98"/>
      <c r="K93" s="99"/>
      <c r="L93" s="99"/>
      <c r="M93" s="99"/>
      <c r="N93" s="99"/>
      <c r="O93" s="99"/>
      <c r="P93" s="99"/>
      <c r="Q93" s="99"/>
      <c r="R93" s="99"/>
      <c r="S93" s="99"/>
      <c r="T93" s="99"/>
      <c r="U93" s="99"/>
      <c r="V93" s="99"/>
      <c r="W93" s="99"/>
      <c r="X93" s="99"/>
      <c r="Y93" s="99"/>
      <c r="Z93" s="99"/>
      <c r="AA93" s="99"/>
      <c r="AB93" s="99"/>
      <c r="AC93" s="99"/>
      <c r="AF93" s="99"/>
      <c r="AG93" s="99"/>
      <c r="AH93" s="99"/>
      <c r="AI93" s="100"/>
      <c r="AJ93" s="101"/>
      <c r="AK93" s="101"/>
    </row>
    <row r="94" spans="1:37" s="96" customFormat="1">
      <c r="A94" s="97"/>
      <c r="B94" s="97"/>
      <c r="C94" s="98"/>
      <c r="D94" s="98"/>
      <c r="E94" s="97"/>
      <c r="F94" s="97"/>
      <c r="G94" s="97"/>
      <c r="H94" s="97"/>
      <c r="I94" s="97"/>
      <c r="J94" s="98"/>
      <c r="K94" s="99"/>
      <c r="L94" s="99"/>
      <c r="M94" s="99"/>
      <c r="O94" s="99"/>
      <c r="P94" s="99"/>
      <c r="Q94" s="99"/>
      <c r="R94" s="99"/>
      <c r="S94" s="99"/>
      <c r="T94" s="99"/>
      <c r="U94" s="99"/>
      <c r="V94" s="99"/>
      <c r="W94" s="99"/>
      <c r="X94" s="99"/>
      <c r="Y94" s="99"/>
      <c r="AD94" s="99"/>
      <c r="AE94" s="99"/>
      <c r="AH94" s="99"/>
    </row>
    <row r="95" spans="1:37" s="96" customFormat="1">
      <c r="A95" s="97"/>
      <c r="B95" s="97"/>
      <c r="C95" s="98"/>
      <c r="D95" s="98"/>
      <c r="E95" s="97"/>
      <c r="F95" s="97"/>
      <c r="G95" s="97"/>
      <c r="H95" s="97"/>
      <c r="I95" s="97"/>
      <c r="J95" s="98"/>
      <c r="K95" s="99"/>
      <c r="L95" s="99"/>
      <c r="M95" s="99"/>
      <c r="O95" s="99"/>
      <c r="P95" s="99"/>
      <c r="Q95" s="99"/>
      <c r="R95" s="99"/>
      <c r="S95" s="99"/>
      <c r="T95" s="99"/>
      <c r="U95" s="99"/>
      <c r="V95" s="99"/>
      <c r="W95" s="99"/>
      <c r="X95" s="99"/>
      <c r="Y95" s="99"/>
      <c r="AD95" s="99"/>
      <c r="AE95" s="99"/>
      <c r="AH95" s="99"/>
      <c r="AJ95" s="101"/>
    </row>
    <row r="96" spans="1:37" s="96" customFormat="1">
      <c r="A96" s="97"/>
      <c r="B96" s="97"/>
      <c r="C96" s="98"/>
      <c r="D96" s="98"/>
      <c r="E96" s="97"/>
      <c r="F96" s="97"/>
      <c r="G96" s="97"/>
      <c r="H96" s="97"/>
      <c r="I96" s="97"/>
      <c r="J96" s="98"/>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100"/>
      <c r="AK96" s="101"/>
    </row>
    <row r="97" spans="1:38" s="96" customFormat="1">
      <c r="A97" s="97"/>
      <c r="B97" s="97"/>
      <c r="C97" s="98"/>
      <c r="D97" s="98"/>
      <c r="E97" s="97"/>
      <c r="F97" s="97"/>
      <c r="G97" s="97"/>
      <c r="H97" s="97"/>
      <c r="I97" s="97"/>
      <c r="J97" s="98"/>
      <c r="K97" s="99"/>
      <c r="L97" s="99"/>
      <c r="M97" s="99"/>
      <c r="N97" s="99"/>
      <c r="O97" s="99"/>
      <c r="P97" s="99"/>
      <c r="Q97" s="99"/>
      <c r="R97" s="99"/>
      <c r="S97" s="99"/>
      <c r="T97" s="99"/>
      <c r="U97" s="99"/>
      <c r="V97" s="99"/>
      <c r="W97" s="99"/>
      <c r="X97" s="99"/>
      <c r="Y97" s="99"/>
      <c r="Z97" s="99"/>
      <c r="AA97" s="99"/>
      <c r="AB97" s="99"/>
      <c r="AC97" s="99"/>
      <c r="AD97" s="99"/>
      <c r="AE97" s="99"/>
      <c r="AF97" s="99"/>
      <c r="AG97" s="99"/>
      <c r="AH97" s="99"/>
      <c r="AJ97" s="101"/>
      <c r="AK97" s="101"/>
    </row>
    <row r="98" spans="1:38" s="96" customFormat="1">
      <c r="A98" s="97"/>
      <c r="B98" s="97"/>
      <c r="C98" s="98"/>
      <c r="D98" s="98"/>
      <c r="E98" s="97"/>
      <c r="F98" s="97"/>
      <c r="G98" s="97"/>
      <c r="H98" s="97"/>
      <c r="I98" s="97"/>
      <c r="J98" s="98"/>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100"/>
      <c r="AJ98" s="101"/>
      <c r="AK98" s="101"/>
    </row>
    <row r="99" spans="1:38" s="96" customFormat="1">
      <c r="A99" s="97"/>
      <c r="B99" s="97"/>
      <c r="C99" s="98"/>
      <c r="D99" s="98"/>
      <c r="E99" s="97"/>
      <c r="F99" s="97"/>
      <c r="G99" s="97"/>
      <c r="H99" s="97"/>
      <c r="I99" s="97"/>
      <c r="J99" s="98"/>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100"/>
      <c r="AJ99" s="101"/>
      <c r="AK99" s="101"/>
    </row>
    <row r="100" spans="1:38" s="96" customFormat="1">
      <c r="A100" s="97"/>
      <c r="B100" s="97"/>
      <c r="C100" s="98"/>
      <c r="D100" s="98"/>
      <c r="E100" s="97"/>
      <c r="F100" s="97"/>
      <c r="G100" s="97"/>
      <c r="H100" s="97"/>
      <c r="I100" s="97"/>
      <c r="J100" s="98"/>
      <c r="AJ100" s="101"/>
    </row>
    <row r="101" spans="1:38" s="96" customFormat="1">
      <c r="A101" s="97"/>
      <c r="B101" s="97"/>
      <c r="C101" s="98"/>
      <c r="D101" s="98"/>
      <c r="E101" s="97"/>
      <c r="F101" s="97"/>
      <c r="G101" s="97"/>
      <c r="H101" s="97"/>
      <c r="I101" s="97"/>
      <c r="J101" s="98"/>
      <c r="K101" s="99"/>
      <c r="L101" s="99"/>
      <c r="M101" s="99"/>
      <c r="N101" s="99"/>
      <c r="O101" s="99"/>
      <c r="P101" s="99"/>
      <c r="Q101" s="99"/>
      <c r="R101" s="99"/>
      <c r="S101" s="99"/>
      <c r="T101" s="99"/>
      <c r="U101" s="99"/>
      <c r="V101" s="99"/>
      <c r="W101" s="99"/>
      <c r="X101" s="99"/>
      <c r="Y101" s="99"/>
      <c r="Z101" s="99"/>
      <c r="AA101" s="99"/>
      <c r="AB101" s="99"/>
      <c r="AC101" s="99"/>
      <c r="AD101" s="99"/>
      <c r="AE101" s="99"/>
      <c r="AG101" s="99"/>
      <c r="AH101" s="99"/>
      <c r="AI101" s="100"/>
      <c r="AJ101" s="101"/>
    </row>
    <row r="102" spans="1:38" s="96" customFormat="1">
      <c r="A102" s="97"/>
      <c r="B102" s="97"/>
      <c r="C102" s="98"/>
      <c r="D102" s="98"/>
      <c r="E102" s="97"/>
      <c r="F102" s="97"/>
      <c r="G102" s="97"/>
      <c r="H102" s="97"/>
      <c r="I102" s="97"/>
      <c r="J102" s="98"/>
      <c r="K102" s="99"/>
      <c r="L102" s="99"/>
      <c r="M102" s="99"/>
      <c r="P102" s="99"/>
      <c r="Q102" s="99"/>
      <c r="R102" s="99"/>
      <c r="S102" s="99"/>
      <c r="T102" s="99"/>
      <c r="U102" s="99"/>
      <c r="V102" s="99"/>
      <c r="W102" s="99"/>
      <c r="X102" s="99"/>
      <c r="AH102" s="99"/>
      <c r="AJ102" s="101"/>
      <c r="AL102" s="101"/>
    </row>
    <row r="103" spans="1:38" s="96" customFormat="1">
      <c r="A103" s="97"/>
      <c r="B103" s="97"/>
      <c r="C103" s="98"/>
      <c r="D103" s="98"/>
      <c r="E103" s="97"/>
      <c r="F103" s="97"/>
      <c r="G103" s="97"/>
      <c r="H103" s="97"/>
      <c r="I103" s="97"/>
      <c r="J103" s="98"/>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100"/>
      <c r="AJ103" s="101"/>
      <c r="AK103" s="101"/>
    </row>
    <row r="104" spans="1:38" s="96" customFormat="1">
      <c r="A104" s="97"/>
      <c r="B104" s="97"/>
      <c r="C104" s="98"/>
      <c r="D104" s="98"/>
      <c r="E104" s="97"/>
      <c r="F104" s="97"/>
      <c r="G104" s="97"/>
      <c r="H104" s="97"/>
      <c r="I104" s="97"/>
      <c r="J104" s="98"/>
      <c r="K104" s="99"/>
      <c r="L104" s="99"/>
      <c r="M104" s="99"/>
      <c r="O104" s="99"/>
      <c r="P104" s="99"/>
      <c r="Q104" s="99"/>
      <c r="R104" s="99"/>
      <c r="S104" s="99"/>
      <c r="T104" s="99"/>
      <c r="U104" s="99"/>
      <c r="V104" s="99"/>
      <c r="W104" s="99"/>
      <c r="X104" s="99"/>
      <c r="Y104" s="99"/>
      <c r="AA104" s="99"/>
      <c r="AB104" s="99"/>
      <c r="AD104" s="99"/>
      <c r="AE104" s="99"/>
      <c r="AH104" s="99"/>
      <c r="AI104" s="100"/>
      <c r="AJ104" s="101"/>
    </row>
    <row r="105" spans="1:38" s="96" customFormat="1">
      <c r="A105" s="97"/>
      <c r="B105" s="97"/>
      <c r="C105" s="98"/>
      <c r="D105" s="98"/>
      <c r="E105" s="97"/>
      <c r="F105" s="97"/>
      <c r="G105" s="97"/>
      <c r="H105" s="97"/>
      <c r="I105" s="97"/>
      <c r="J105" s="98"/>
      <c r="K105" s="99"/>
      <c r="L105" s="99"/>
      <c r="M105" s="99"/>
      <c r="P105" s="99"/>
      <c r="Q105" s="99"/>
      <c r="R105" s="99"/>
      <c r="S105" s="99"/>
      <c r="T105" s="99"/>
      <c r="U105" s="99"/>
      <c r="V105" s="99"/>
      <c r="W105" s="99"/>
      <c r="X105" s="99"/>
      <c r="AH105" s="99"/>
    </row>
    <row r="106" spans="1:38" s="96" customFormat="1">
      <c r="A106" s="97"/>
      <c r="B106" s="97"/>
      <c r="C106" s="98"/>
      <c r="D106" s="98"/>
      <c r="E106" s="97"/>
      <c r="F106" s="97"/>
      <c r="G106" s="97"/>
      <c r="H106" s="97"/>
      <c r="I106" s="97"/>
      <c r="J106" s="98"/>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100"/>
      <c r="AJ106" s="101"/>
      <c r="AK106" s="101"/>
      <c r="AL106" s="101"/>
    </row>
    <row r="107" spans="1:38" s="96" customFormat="1">
      <c r="A107" s="97"/>
      <c r="B107" s="97"/>
      <c r="C107" s="98"/>
      <c r="D107" s="98"/>
      <c r="E107" s="97"/>
      <c r="F107" s="97"/>
      <c r="G107" s="97"/>
      <c r="H107" s="97"/>
      <c r="I107" s="97"/>
      <c r="J107" s="98"/>
      <c r="K107" s="99"/>
      <c r="L107" s="99"/>
      <c r="M107" s="99"/>
      <c r="N107" s="99"/>
      <c r="O107" s="99"/>
      <c r="P107" s="99"/>
      <c r="Q107" s="99"/>
      <c r="R107" s="99"/>
      <c r="S107" s="99"/>
      <c r="T107" s="99"/>
      <c r="U107" s="99"/>
      <c r="V107" s="99"/>
      <c r="W107" s="99"/>
      <c r="X107" s="99"/>
      <c r="Y107" s="99"/>
      <c r="Z107" s="99"/>
      <c r="AA107" s="99"/>
      <c r="AB107" s="99"/>
      <c r="AC107" s="99"/>
      <c r="AD107" s="99"/>
      <c r="AE107" s="99"/>
      <c r="AG107" s="99"/>
      <c r="AH107" s="99"/>
      <c r="AJ107" s="101"/>
    </row>
    <row r="108" spans="1:38" s="96" customFormat="1">
      <c r="A108" s="97"/>
      <c r="B108" s="97"/>
      <c r="C108" s="98"/>
      <c r="D108" s="98"/>
      <c r="E108" s="97"/>
      <c r="F108" s="97"/>
      <c r="G108" s="97"/>
      <c r="H108" s="97"/>
      <c r="I108" s="97"/>
      <c r="J108" s="98"/>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100"/>
      <c r="AJ108" s="101"/>
    </row>
    <row r="109" spans="1:38" s="96" customFormat="1">
      <c r="A109" s="97"/>
      <c r="B109" s="97"/>
      <c r="C109" s="98"/>
      <c r="D109" s="98"/>
      <c r="E109" s="97"/>
      <c r="F109" s="97"/>
      <c r="G109" s="97"/>
      <c r="H109" s="97"/>
      <c r="I109" s="97"/>
      <c r="J109" s="98"/>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100"/>
      <c r="AJ109" s="101"/>
      <c r="AK109" s="101"/>
    </row>
    <row r="110" spans="1:38" s="96" customFormat="1">
      <c r="A110" s="97"/>
      <c r="B110" s="97"/>
      <c r="C110" s="98"/>
      <c r="D110" s="98"/>
      <c r="E110" s="97"/>
      <c r="F110" s="97"/>
      <c r="G110" s="97"/>
      <c r="H110" s="97"/>
      <c r="I110" s="97"/>
      <c r="J110" s="98"/>
      <c r="K110" s="99"/>
      <c r="L110" s="99"/>
      <c r="M110" s="99"/>
      <c r="N110" s="99"/>
      <c r="O110" s="99"/>
      <c r="P110" s="99"/>
      <c r="Q110" s="99"/>
      <c r="R110" s="99"/>
      <c r="Y110" s="99"/>
      <c r="Z110" s="99"/>
      <c r="AA110" s="99"/>
      <c r="AB110" s="99"/>
      <c r="AC110" s="99"/>
      <c r="AD110" s="99"/>
      <c r="AE110" s="99"/>
      <c r="AF110" s="99"/>
      <c r="AG110" s="99"/>
      <c r="AH110" s="99"/>
      <c r="AI110" s="100"/>
      <c r="AJ110" s="101"/>
    </row>
    <row r="111" spans="1:38" s="96" customFormat="1">
      <c r="A111" s="97"/>
      <c r="B111" s="97"/>
      <c r="C111" s="98"/>
      <c r="D111" s="98"/>
      <c r="E111" s="97"/>
      <c r="F111" s="97"/>
      <c r="G111" s="97"/>
      <c r="H111" s="97"/>
      <c r="I111" s="97"/>
      <c r="J111" s="98"/>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100"/>
      <c r="AJ111" s="101"/>
      <c r="AK111" s="101"/>
    </row>
    <row r="112" spans="1:38" s="96" customFormat="1">
      <c r="A112" s="97"/>
      <c r="B112" s="97"/>
      <c r="C112" s="98"/>
      <c r="D112" s="98"/>
      <c r="E112" s="97"/>
      <c r="F112" s="97"/>
      <c r="G112" s="97"/>
      <c r="H112" s="97"/>
      <c r="I112" s="97"/>
      <c r="J112" s="98"/>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100"/>
      <c r="AJ112" s="101"/>
    </row>
    <row r="113" spans="1:38" s="96" customFormat="1">
      <c r="A113" s="97"/>
      <c r="B113" s="97"/>
      <c r="C113" s="98"/>
      <c r="D113" s="98"/>
      <c r="E113" s="97"/>
      <c r="F113" s="97"/>
      <c r="G113" s="97"/>
      <c r="H113" s="97"/>
      <c r="I113" s="97"/>
      <c r="J113" s="98"/>
      <c r="K113" s="99"/>
      <c r="L113" s="99"/>
      <c r="M113" s="99"/>
      <c r="N113" s="99"/>
      <c r="O113" s="99"/>
      <c r="P113" s="99"/>
      <c r="Q113" s="99"/>
      <c r="R113" s="99"/>
      <c r="S113" s="99"/>
      <c r="T113" s="99"/>
      <c r="U113" s="99"/>
      <c r="V113" s="99"/>
      <c r="W113" s="99"/>
      <c r="X113" s="99"/>
      <c r="Y113" s="99"/>
      <c r="Z113" s="99"/>
      <c r="AA113" s="99"/>
      <c r="AB113" s="99"/>
      <c r="AC113" s="99"/>
      <c r="AG113" s="99"/>
      <c r="AH113" s="99"/>
      <c r="AI113" s="100"/>
    </row>
    <row r="114" spans="1:38" s="96" customFormat="1">
      <c r="A114" s="97"/>
      <c r="B114" s="97"/>
      <c r="C114" s="98"/>
      <c r="D114" s="98"/>
      <c r="E114" s="97"/>
      <c r="F114" s="97"/>
      <c r="G114" s="97"/>
      <c r="H114" s="97"/>
      <c r="I114" s="97"/>
      <c r="J114" s="98"/>
      <c r="K114" s="99"/>
      <c r="L114" s="99"/>
      <c r="M114" s="99"/>
      <c r="N114" s="99"/>
      <c r="O114" s="99"/>
      <c r="Y114" s="99"/>
      <c r="Z114" s="99"/>
      <c r="AA114" s="99"/>
      <c r="AB114" s="99"/>
      <c r="AC114" s="99"/>
      <c r="AF114" s="99"/>
      <c r="AG114" s="99"/>
      <c r="AH114" s="99"/>
      <c r="AK114" s="101"/>
    </row>
    <row r="115" spans="1:38" s="96" customFormat="1">
      <c r="A115" s="97"/>
      <c r="B115" s="97"/>
      <c r="C115" s="98"/>
      <c r="D115" s="98"/>
      <c r="E115" s="97"/>
      <c r="F115" s="97"/>
      <c r="G115" s="97"/>
      <c r="H115" s="97"/>
      <c r="I115" s="97"/>
      <c r="J115" s="98"/>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100"/>
      <c r="AJ115" s="101"/>
      <c r="AK115" s="101"/>
    </row>
    <row r="116" spans="1:38" s="96" customFormat="1">
      <c r="A116" s="97"/>
      <c r="B116" s="97"/>
      <c r="C116" s="98"/>
      <c r="D116" s="98"/>
      <c r="E116" s="97"/>
      <c r="F116" s="97"/>
      <c r="G116" s="97"/>
      <c r="H116" s="97"/>
      <c r="I116" s="97"/>
      <c r="J116" s="98"/>
      <c r="K116" s="99"/>
      <c r="L116" s="99"/>
      <c r="M116" s="99"/>
      <c r="O116" s="99"/>
      <c r="P116" s="99"/>
      <c r="Q116" s="99"/>
      <c r="R116" s="99"/>
      <c r="S116" s="99"/>
      <c r="T116" s="99"/>
      <c r="U116" s="99"/>
      <c r="V116" s="99"/>
      <c r="W116" s="99"/>
      <c r="X116" s="99"/>
      <c r="Y116" s="99"/>
      <c r="AA116" s="99"/>
      <c r="AB116" s="99"/>
      <c r="AD116" s="99"/>
      <c r="AE116" s="99"/>
      <c r="AH116" s="99"/>
      <c r="AI116" s="100"/>
      <c r="AJ116" s="101"/>
    </row>
    <row r="117" spans="1:38" s="96" customFormat="1">
      <c r="A117" s="97"/>
      <c r="B117" s="97"/>
      <c r="C117" s="98"/>
      <c r="D117" s="98"/>
      <c r="E117" s="97"/>
      <c r="F117" s="97"/>
      <c r="G117" s="97"/>
      <c r="H117" s="97"/>
      <c r="I117" s="97"/>
      <c r="J117" s="98"/>
      <c r="K117" s="99"/>
      <c r="L117" s="99"/>
      <c r="M117" s="99"/>
      <c r="P117" s="99"/>
      <c r="Q117" s="99"/>
      <c r="R117" s="99"/>
      <c r="S117" s="99"/>
      <c r="T117" s="99"/>
      <c r="U117" s="99"/>
      <c r="V117" s="99"/>
      <c r="W117" s="99"/>
      <c r="X117" s="99"/>
      <c r="AH117" s="99"/>
      <c r="AJ117" s="101"/>
    </row>
    <row r="118" spans="1:38" s="96" customFormat="1">
      <c r="A118" s="97"/>
      <c r="B118" s="97"/>
      <c r="C118" s="98"/>
      <c r="D118" s="98"/>
      <c r="E118" s="97"/>
      <c r="F118" s="97"/>
      <c r="G118" s="97"/>
      <c r="H118" s="97"/>
      <c r="I118" s="97"/>
      <c r="J118" s="98"/>
      <c r="K118" s="99"/>
      <c r="L118" s="99"/>
      <c r="M118" s="99"/>
      <c r="P118" s="99"/>
      <c r="Q118" s="99"/>
      <c r="R118" s="99"/>
      <c r="S118" s="99"/>
      <c r="T118" s="99"/>
      <c r="U118" s="99"/>
      <c r="V118" s="99"/>
      <c r="W118" s="99"/>
      <c r="X118" s="99"/>
      <c r="AH118" s="99"/>
      <c r="AJ118" s="101"/>
    </row>
    <row r="119" spans="1:38" s="96" customFormat="1">
      <c r="A119" s="97"/>
      <c r="B119" s="97"/>
      <c r="C119" s="98"/>
      <c r="D119" s="98"/>
      <c r="E119" s="97"/>
      <c r="F119" s="97"/>
      <c r="G119" s="97"/>
      <c r="H119" s="97"/>
      <c r="I119" s="97"/>
      <c r="J119" s="98"/>
      <c r="K119" s="99"/>
      <c r="L119" s="99"/>
      <c r="M119" s="99"/>
      <c r="O119" s="99"/>
      <c r="P119" s="99"/>
      <c r="Q119" s="99"/>
      <c r="R119" s="99"/>
      <c r="S119" s="99"/>
      <c r="T119" s="99"/>
      <c r="U119" s="99"/>
      <c r="V119" s="99"/>
      <c r="W119" s="99"/>
      <c r="X119" s="99"/>
      <c r="Y119" s="99"/>
      <c r="AA119" s="99"/>
      <c r="AB119" s="99"/>
      <c r="AD119" s="99"/>
      <c r="AE119" s="99"/>
      <c r="AH119" s="99"/>
      <c r="AI119" s="100"/>
      <c r="AJ119" s="101"/>
      <c r="AK119" s="101"/>
    </row>
    <row r="120" spans="1:38" s="96" customFormat="1">
      <c r="A120" s="97"/>
      <c r="B120" s="97"/>
      <c r="C120" s="98"/>
      <c r="D120" s="98"/>
      <c r="E120" s="97"/>
      <c r="F120" s="97"/>
      <c r="G120" s="97"/>
      <c r="H120" s="97"/>
      <c r="I120" s="97"/>
      <c r="J120" s="98"/>
      <c r="K120" s="99"/>
      <c r="L120" s="99"/>
      <c r="M120" s="99"/>
      <c r="N120" s="99"/>
      <c r="O120" s="99"/>
      <c r="P120" s="99"/>
      <c r="Q120" s="99"/>
      <c r="R120" s="99"/>
      <c r="S120" s="99"/>
      <c r="T120" s="99"/>
      <c r="U120" s="99"/>
      <c r="Y120" s="99"/>
      <c r="Z120" s="99"/>
      <c r="AA120" s="99"/>
      <c r="AB120" s="99"/>
      <c r="AC120" s="99"/>
      <c r="AD120" s="99"/>
      <c r="AE120" s="99"/>
      <c r="AF120" s="99"/>
      <c r="AG120" s="99"/>
      <c r="AH120" s="99"/>
      <c r="AI120" s="100"/>
      <c r="AJ120" s="101"/>
      <c r="AK120" s="101"/>
      <c r="AL120" s="101"/>
    </row>
    <row r="121" spans="1:38" s="96" customFormat="1">
      <c r="A121" s="97"/>
      <c r="B121" s="97"/>
      <c r="C121" s="98"/>
      <c r="D121" s="98"/>
      <c r="E121" s="97"/>
      <c r="F121" s="97"/>
      <c r="G121" s="97"/>
      <c r="H121" s="97"/>
      <c r="I121" s="97"/>
      <c r="J121" s="98"/>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100"/>
      <c r="AJ121" s="101"/>
      <c r="AK121" s="101"/>
    </row>
    <row r="122" spans="1:38" s="96" customFormat="1">
      <c r="A122" s="97"/>
      <c r="B122" s="97"/>
      <c r="C122" s="98"/>
      <c r="D122" s="98"/>
      <c r="E122" s="97"/>
      <c r="F122" s="97"/>
      <c r="G122" s="97"/>
      <c r="H122" s="97"/>
      <c r="I122" s="97"/>
      <c r="J122" s="98"/>
      <c r="K122" s="99"/>
      <c r="L122" s="99"/>
      <c r="M122" s="99"/>
      <c r="O122" s="99"/>
      <c r="P122" s="99"/>
      <c r="Q122" s="99"/>
      <c r="R122" s="99"/>
      <c r="S122" s="99"/>
      <c r="T122" s="99"/>
      <c r="U122" s="99"/>
      <c r="V122" s="99"/>
      <c r="W122" s="99"/>
      <c r="X122" s="99"/>
      <c r="Y122" s="99"/>
      <c r="Z122" s="99"/>
      <c r="AA122" s="99"/>
      <c r="AB122" s="99"/>
      <c r="AC122" s="99"/>
      <c r="AF122" s="99"/>
      <c r="AG122" s="99"/>
      <c r="AH122" s="99"/>
      <c r="AI122" s="100"/>
      <c r="AJ122" s="101"/>
      <c r="AK122" s="101"/>
    </row>
    <row r="123" spans="1:38" s="96" customFormat="1">
      <c r="A123" s="97"/>
      <c r="B123" s="97"/>
      <c r="C123" s="98"/>
      <c r="D123" s="98"/>
      <c r="E123" s="97"/>
      <c r="F123" s="97"/>
      <c r="G123" s="97"/>
      <c r="H123" s="97"/>
      <c r="I123" s="97"/>
      <c r="J123" s="98"/>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J123" s="101"/>
      <c r="AK123" s="101"/>
    </row>
    <row r="124" spans="1:38" s="96" customFormat="1">
      <c r="A124" s="97"/>
      <c r="B124" s="97"/>
      <c r="C124" s="98"/>
      <c r="D124" s="98"/>
      <c r="E124" s="97"/>
      <c r="F124" s="97"/>
      <c r="G124" s="97"/>
      <c r="H124" s="97"/>
      <c r="I124" s="97"/>
      <c r="J124" s="98"/>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100"/>
      <c r="AJ124" s="101"/>
      <c r="AK124" s="101"/>
    </row>
    <row r="125" spans="1:38" s="96" customFormat="1">
      <c r="A125" s="97"/>
      <c r="B125" s="97"/>
      <c r="C125" s="98"/>
      <c r="D125" s="98"/>
      <c r="E125" s="97"/>
      <c r="F125" s="97"/>
      <c r="G125" s="97"/>
      <c r="H125" s="97"/>
      <c r="I125" s="97"/>
      <c r="J125" s="98"/>
      <c r="K125" s="99"/>
      <c r="L125" s="99"/>
      <c r="M125" s="99"/>
      <c r="N125" s="99"/>
      <c r="O125" s="99"/>
      <c r="P125" s="99"/>
      <c r="Q125" s="99"/>
      <c r="R125" s="99"/>
      <c r="S125" s="99"/>
      <c r="T125" s="99"/>
      <c r="U125" s="99"/>
      <c r="V125" s="99"/>
      <c r="W125" s="99"/>
      <c r="X125" s="99"/>
      <c r="Y125" s="99"/>
      <c r="Z125" s="99"/>
      <c r="AA125" s="99"/>
      <c r="AB125" s="99"/>
      <c r="AC125" s="99"/>
      <c r="AD125" s="99"/>
      <c r="AE125" s="99"/>
      <c r="AG125" s="99"/>
      <c r="AH125" s="99"/>
    </row>
    <row r="126" spans="1:38" s="96" customFormat="1">
      <c r="A126" s="97"/>
      <c r="B126" s="97"/>
      <c r="C126" s="98"/>
      <c r="D126" s="98"/>
      <c r="E126" s="97"/>
      <c r="F126" s="97"/>
      <c r="G126" s="97"/>
      <c r="H126" s="97"/>
      <c r="I126" s="97"/>
      <c r="J126" s="98"/>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J126" s="101"/>
      <c r="AK126" s="101"/>
    </row>
    <row r="127" spans="1:38" s="96" customFormat="1">
      <c r="A127" s="97"/>
      <c r="B127" s="97"/>
      <c r="C127" s="98"/>
      <c r="D127" s="98"/>
      <c r="E127" s="97"/>
      <c r="F127" s="97"/>
      <c r="G127" s="97"/>
      <c r="H127" s="97"/>
      <c r="I127" s="97"/>
      <c r="J127" s="98"/>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100"/>
      <c r="AJ127" s="101"/>
    </row>
    <row r="128" spans="1:38" s="96" customFormat="1">
      <c r="A128" s="97"/>
      <c r="B128" s="97"/>
      <c r="C128" s="98"/>
      <c r="D128" s="98"/>
      <c r="E128" s="97"/>
      <c r="F128" s="97"/>
      <c r="G128" s="97"/>
      <c r="H128" s="97"/>
      <c r="I128" s="97"/>
      <c r="J128" s="98"/>
      <c r="K128" s="99"/>
      <c r="L128" s="99"/>
      <c r="M128" s="99"/>
      <c r="N128" s="99"/>
      <c r="O128" s="99"/>
      <c r="P128" s="99"/>
      <c r="Q128" s="99"/>
      <c r="R128" s="99"/>
      <c r="S128" s="99"/>
      <c r="T128" s="99"/>
      <c r="U128" s="99"/>
      <c r="V128" s="99"/>
      <c r="W128" s="99"/>
      <c r="X128" s="99"/>
      <c r="Y128" s="99"/>
      <c r="Z128" s="99"/>
      <c r="AA128" s="99"/>
      <c r="AB128" s="99"/>
      <c r="AC128" s="99"/>
      <c r="AG128" s="99"/>
      <c r="AH128" s="99"/>
    </row>
    <row r="129" spans="1:38" s="96" customFormat="1">
      <c r="A129" s="97"/>
      <c r="B129" s="97"/>
      <c r="C129" s="98"/>
      <c r="D129" s="98"/>
      <c r="E129" s="97"/>
      <c r="F129" s="97"/>
      <c r="G129" s="97"/>
      <c r="H129" s="97"/>
      <c r="I129" s="97"/>
      <c r="J129" s="98"/>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100"/>
      <c r="AJ129" s="101"/>
    </row>
    <row r="130" spans="1:38" s="96" customFormat="1">
      <c r="A130" s="97"/>
      <c r="B130" s="97"/>
      <c r="C130" s="98"/>
      <c r="D130" s="98"/>
      <c r="E130" s="97"/>
      <c r="F130" s="97"/>
      <c r="G130" s="97"/>
      <c r="H130" s="97"/>
      <c r="I130" s="97"/>
      <c r="J130" s="98"/>
      <c r="K130" s="99"/>
      <c r="L130" s="99"/>
      <c r="M130" s="99"/>
      <c r="AH130" s="99"/>
      <c r="AL130" s="101"/>
    </row>
    <row r="131" spans="1:38" s="96" customFormat="1">
      <c r="A131" s="97"/>
      <c r="B131" s="97"/>
      <c r="C131" s="98"/>
      <c r="D131" s="98"/>
      <c r="E131" s="97"/>
      <c r="F131" s="97"/>
      <c r="G131" s="97"/>
      <c r="H131" s="97"/>
      <c r="I131" s="97"/>
      <c r="J131" s="98"/>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100"/>
      <c r="AJ131" s="101"/>
      <c r="AK131" s="101"/>
      <c r="AL131" s="101"/>
    </row>
    <row r="132" spans="1:38" s="96" customFormat="1">
      <c r="A132" s="97"/>
      <c r="B132" s="97"/>
      <c r="C132" s="98"/>
      <c r="D132" s="98"/>
      <c r="E132" s="97"/>
      <c r="F132" s="97"/>
      <c r="G132" s="97"/>
      <c r="H132" s="97"/>
      <c r="I132" s="97"/>
      <c r="J132" s="98"/>
      <c r="K132" s="99"/>
      <c r="L132" s="99"/>
      <c r="M132" s="99"/>
      <c r="N132" s="99"/>
      <c r="O132" s="99"/>
      <c r="P132" s="99"/>
      <c r="Q132" s="99"/>
      <c r="R132" s="99"/>
      <c r="S132" s="99"/>
      <c r="T132" s="99"/>
      <c r="U132" s="99"/>
      <c r="V132" s="99"/>
      <c r="W132" s="99"/>
      <c r="X132" s="99"/>
      <c r="Y132" s="99"/>
      <c r="Z132" s="99"/>
      <c r="AA132" s="99"/>
      <c r="AB132" s="99"/>
      <c r="AC132" s="99"/>
      <c r="AD132" s="99"/>
      <c r="AE132" s="99"/>
      <c r="AG132" s="99"/>
      <c r="AH132" s="99"/>
      <c r="AI132" s="100"/>
    </row>
    <row r="133" spans="1:38" s="96" customFormat="1">
      <c r="A133" s="97"/>
      <c r="B133" s="97"/>
      <c r="C133" s="98"/>
      <c r="D133" s="98"/>
      <c r="E133" s="97"/>
      <c r="F133" s="97"/>
      <c r="G133" s="97"/>
      <c r="H133" s="97"/>
      <c r="I133" s="97"/>
      <c r="J133" s="98"/>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100"/>
      <c r="AJ133" s="101"/>
      <c r="AL133" s="101"/>
    </row>
    <row r="134" spans="1:38" s="96" customFormat="1">
      <c r="A134" s="97"/>
      <c r="B134" s="97"/>
      <c r="C134" s="98"/>
      <c r="D134" s="98"/>
      <c r="E134" s="97"/>
      <c r="F134" s="97"/>
      <c r="G134" s="97"/>
      <c r="H134" s="97"/>
      <c r="I134" s="97"/>
      <c r="J134" s="98"/>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100"/>
      <c r="AJ134" s="101"/>
    </row>
    <row r="135" spans="1:38" s="96" customFormat="1">
      <c r="A135" s="97"/>
      <c r="B135" s="97"/>
      <c r="C135" s="98"/>
      <c r="D135" s="98"/>
      <c r="E135" s="97"/>
      <c r="F135" s="97"/>
      <c r="G135" s="97"/>
      <c r="H135" s="97"/>
      <c r="I135" s="97"/>
      <c r="J135" s="98"/>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100"/>
      <c r="AK135" s="101"/>
    </row>
    <row r="136" spans="1:38" s="96" customFormat="1">
      <c r="A136" s="97"/>
      <c r="B136" s="97"/>
      <c r="C136" s="98"/>
      <c r="D136" s="98"/>
      <c r="E136" s="97"/>
      <c r="F136" s="97"/>
      <c r="G136" s="97"/>
      <c r="H136" s="97"/>
      <c r="I136" s="97"/>
      <c r="J136" s="98"/>
      <c r="K136" s="99"/>
      <c r="L136" s="99"/>
      <c r="M136" s="99"/>
      <c r="O136" s="99"/>
      <c r="P136" s="99"/>
      <c r="Q136" s="99"/>
      <c r="R136" s="99"/>
      <c r="S136" s="99"/>
      <c r="T136" s="99"/>
      <c r="U136" s="99"/>
      <c r="V136" s="99"/>
      <c r="W136" s="99"/>
      <c r="X136" s="99"/>
      <c r="Y136" s="99"/>
      <c r="AA136" s="99"/>
      <c r="AB136" s="99"/>
      <c r="AD136" s="99"/>
      <c r="AE136" s="99"/>
      <c r="AH136" s="99"/>
      <c r="AJ136" s="101"/>
      <c r="AK136" s="101"/>
    </row>
    <row r="137" spans="1:38" s="96" customFormat="1">
      <c r="A137" s="97"/>
      <c r="B137" s="97"/>
      <c r="C137" s="98"/>
      <c r="D137" s="98"/>
      <c r="E137" s="97"/>
      <c r="F137" s="97"/>
      <c r="G137" s="97"/>
      <c r="H137" s="97"/>
      <c r="I137" s="97"/>
      <c r="J137" s="98"/>
      <c r="K137" s="99"/>
      <c r="L137" s="99"/>
      <c r="M137" s="99"/>
      <c r="N137" s="99"/>
      <c r="O137" s="99"/>
      <c r="P137" s="99"/>
      <c r="Q137" s="99"/>
      <c r="R137" s="99"/>
      <c r="S137" s="99"/>
      <c r="T137" s="99"/>
      <c r="U137" s="99"/>
      <c r="V137" s="99"/>
      <c r="W137" s="99"/>
      <c r="X137" s="99"/>
      <c r="Y137" s="99"/>
      <c r="Z137" s="99"/>
      <c r="AA137" s="99"/>
      <c r="AB137" s="99"/>
      <c r="AC137" s="99"/>
      <c r="AG137" s="99"/>
      <c r="AH137" s="99"/>
      <c r="AI137" s="100"/>
      <c r="AJ137" s="101"/>
    </row>
    <row r="138" spans="1:38" s="96" customFormat="1">
      <c r="A138" s="97"/>
      <c r="B138" s="97"/>
      <c r="C138" s="98"/>
      <c r="D138" s="98"/>
      <c r="E138" s="97"/>
      <c r="F138" s="97"/>
      <c r="G138" s="97"/>
      <c r="H138" s="97"/>
      <c r="I138" s="97"/>
      <c r="J138" s="98"/>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100"/>
      <c r="AJ138" s="101"/>
    </row>
    <row r="139" spans="1:38" s="96" customFormat="1">
      <c r="A139" s="97"/>
      <c r="B139" s="97"/>
      <c r="C139" s="98"/>
      <c r="D139" s="98"/>
      <c r="E139" s="97"/>
      <c r="F139" s="97"/>
      <c r="G139" s="97"/>
      <c r="H139" s="97"/>
      <c r="I139" s="97"/>
      <c r="J139" s="98"/>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J139" s="101"/>
    </row>
    <row r="140" spans="1:38" s="96" customFormat="1">
      <c r="A140" s="97"/>
      <c r="B140" s="97"/>
      <c r="C140" s="98"/>
      <c r="D140" s="98"/>
      <c r="E140" s="97"/>
      <c r="F140" s="97"/>
      <c r="G140" s="97"/>
      <c r="H140" s="97"/>
      <c r="I140" s="97"/>
      <c r="J140" s="98"/>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100"/>
      <c r="AJ140" s="101"/>
      <c r="AK140" s="101"/>
    </row>
    <row r="141" spans="1:38" s="96" customFormat="1">
      <c r="A141" s="97"/>
      <c r="B141" s="97"/>
      <c r="C141" s="98"/>
      <c r="D141" s="98"/>
      <c r="E141" s="97"/>
      <c r="F141" s="97"/>
      <c r="G141" s="97"/>
      <c r="H141" s="97"/>
      <c r="I141" s="97"/>
      <c r="J141" s="98"/>
      <c r="K141" s="99"/>
      <c r="L141" s="99"/>
      <c r="M141" s="99"/>
      <c r="P141" s="99"/>
      <c r="Q141" s="99"/>
      <c r="R141" s="99"/>
      <c r="S141" s="99"/>
      <c r="T141" s="99"/>
      <c r="U141" s="99"/>
      <c r="V141" s="99"/>
      <c r="W141" s="99"/>
      <c r="X141" s="99"/>
      <c r="AH141" s="99"/>
      <c r="AJ141" s="101"/>
    </row>
    <row r="142" spans="1:38" s="96" customFormat="1">
      <c r="A142" s="97"/>
      <c r="B142" s="97"/>
      <c r="C142" s="98"/>
      <c r="D142" s="98"/>
      <c r="E142" s="97"/>
      <c r="F142" s="97"/>
      <c r="G142" s="97"/>
      <c r="H142" s="97"/>
      <c r="I142" s="97"/>
      <c r="J142" s="98"/>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row>
    <row r="143" spans="1:38" s="96" customFormat="1">
      <c r="A143" s="97"/>
      <c r="B143" s="97"/>
      <c r="C143" s="98"/>
      <c r="D143" s="98"/>
      <c r="E143" s="97"/>
      <c r="F143" s="97"/>
      <c r="G143" s="97"/>
      <c r="H143" s="97"/>
      <c r="I143" s="97"/>
      <c r="J143" s="98"/>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100"/>
      <c r="AJ143" s="101"/>
    </row>
    <row r="144" spans="1:38" s="96" customFormat="1">
      <c r="A144" s="97"/>
      <c r="B144" s="97"/>
      <c r="C144" s="98"/>
      <c r="D144" s="98"/>
      <c r="E144" s="97"/>
      <c r="F144" s="97"/>
      <c r="G144" s="97"/>
      <c r="H144" s="97"/>
      <c r="I144" s="97"/>
      <c r="J144" s="98"/>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100"/>
      <c r="AJ144" s="101"/>
    </row>
    <row r="145" spans="1:38" s="96" customFormat="1">
      <c r="A145" s="97"/>
      <c r="B145" s="97"/>
      <c r="C145" s="98"/>
      <c r="D145" s="98"/>
      <c r="E145" s="97"/>
      <c r="F145" s="97"/>
      <c r="G145" s="97"/>
      <c r="H145" s="97"/>
      <c r="I145" s="97"/>
      <c r="J145" s="98"/>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K145" s="101"/>
    </row>
    <row r="146" spans="1:38" s="96" customFormat="1">
      <c r="A146" s="97"/>
      <c r="B146" s="97"/>
      <c r="C146" s="98"/>
      <c r="D146" s="98"/>
      <c r="E146" s="97"/>
      <c r="F146" s="97"/>
      <c r="G146" s="97"/>
      <c r="H146" s="97"/>
      <c r="I146" s="97"/>
      <c r="J146" s="98"/>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K146" s="101"/>
    </row>
    <row r="147" spans="1:38" s="96" customFormat="1">
      <c r="A147" s="97"/>
      <c r="B147" s="97"/>
      <c r="C147" s="98"/>
      <c r="D147" s="98"/>
      <c r="E147" s="97"/>
      <c r="F147" s="97"/>
      <c r="G147" s="97"/>
      <c r="H147" s="97"/>
      <c r="I147" s="97"/>
      <c r="J147" s="98"/>
      <c r="K147" s="99"/>
      <c r="L147" s="99"/>
      <c r="M147" s="99"/>
      <c r="N147" s="99"/>
      <c r="O147" s="99"/>
      <c r="Y147" s="99"/>
      <c r="Z147" s="99"/>
      <c r="AA147" s="99"/>
      <c r="AB147" s="99"/>
      <c r="AC147" s="99"/>
      <c r="AD147" s="99"/>
      <c r="AE147" s="99"/>
      <c r="AF147" s="99"/>
      <c r="AG147" s="99"/>
      <c r="AH147" s="99"/>
      <c r="AI147" s="100"/>
      <c r="AJ147" s="101"/>
      <c r="AK147" s="101"/>
    </row>
    <row r="148" spans="1:38" s="96" customFormat="1">
      <c r="A148" s="97"/>
      <c r="B148" s="97"/>
      <c r="C148" s="98"/>
      <c r="D148" s="98"/>
      <c r="E148" s="97"/>
      <c r="F148" s="97"/>
      <c r="G148" s="97"/>
      <c r="H148" s="97"/>
      <c r="I148" s="97"/>
      <c r="J148" s="98"/>
      <c r="K148" s="99"/>
      <c r="L148" s="99"/>
      <c r="M148" s="99"/>
      <c r="N148" s="99"/>
      <c r="O148" s="99"/>
      <c r="P148" s="99"/>
      <c r="Q148" s="99"/>
      <c r="R148" s="99"/>
      <c r="S148" s="99"/>
      <c r="T148" s="99"/>
      <c r="U148" s="99"/>
      <c r="Y148" s="99"/>
      <c r="Z148" s="99"/>
      <c r="AA148" s="99"/>
      <c r="AB148" s="99"/>
      <c r="AC148" s="99"/>
      <c r="AD148" s="99"/>
      <c r="AE148" s="99"/>
      <c r="AF148" s="99"/>
      <c r="AG148" s="99"/>
      <c r="AH148" s="99"/>
      <c r="AI148" s="100"/>
      <c r="AJ148" s="101"/>
    </row>
    <row r="149" spans="1:38" s="96" customFormat="1">
      <c r="A149" s="97"/>
      <c r="B149" s="97"/>
      <c r="C149" s="98"/>
      <c r="D149" s="98"/>
      <c r="E149" s="97"/>
      <c r="F149" s="97"/>
      <c r="G149" s="97"/>
      <c r="H149" s="97"/>
      <c r="I149" s="97"/>
      <c r="J149" s="98"/>
      <c r="K149" s="99"/>
      <c r="L149" s="99"/>
      <c r="M149" s="99"/>
      <c r="N149" s="99"/>
      <c r="O149" s="99"/>
      <c r="P149" s="99"/>
      <c r="Q149" s="99"/>
      <c r="R149" s="99"/>
      <c r="V149" s="99"/>
      <c r="W149" s="99"/>
      <c r="X149" s="99"/>
      <c r="Y149" s="99"/>
      <c r="Z149" s="99"/>
      <c r="AA149" s="99"/>
      <c r="AB149" s="99"/>
      <c r="AC149" s="99"/>
      <c r="AD149" s="99"/>
      <c r="AE149" s="99"/>
      <c r="AF149" s="99"/>
      <c r="AG149" s="99"/>
      <c r="AH149" s="99"/>
      <c r="AI149" s="100"/>
      <c r="AJ149" s="101"/>
      <c r="AK149" s="101"/>
    </row>
    <row r="150" spans="1:38" s="96" customFormat="1">
      <c r="A150" s="97"/>
      <c r="B150" s="97"/>
      <c r="C150" s="98"/>
      <c r="D150" s="98"/>
      <c r="E150" s="97"/>
      <c r="F150" s="97"/>
      <c r="G150" s="97"/>
      <c r="H150" s="97"/>
      <c r="I150" s="97"/>
      <c r="J150" s="98"/>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100"/>
      <c r="AJ150" s="101"/>
      <c r="AK150" s="101"/>
    </row>
    <row r="151" spans="1:38" s="96" customFormat="1">
      <c r="A151" s="97"/>
      <c r="B151" s="97"/>
      <c r="C151" s="98"/>
      <c r="D151" s="98"/>
      <c r="E151" s="97"/>
      <c r="F151" s="97"/>
      <c r="G151" s="97"/>
      <c r="H151" s="97"/>
      <c r="I151" s="97"/>
      <c r="J151" s="98"/>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100"/>
    </row>
    <row r="152" spans="1:38" s="96" customFormat="1">
      <c r="A152" s="97"/>
      <c r="B152" s="97"/>
      <c r="C152" s="98"/>
      <c r="D152" s="98"/>
      <c r="E152" s="97"/>
      <c r="F152" s="97"/>
      <c r="G152" s="97"/>
      <c r="H152" s="97"/>
      <c r="I152" s="97"/>
      <c r="J152" s="98"/>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100"/>
      <c r="AJ152" s="101"/>
      <c r="AK152" s="101"/>
      <c r="AL152" s="101"/>
    </row>
    <row r="153" spans="1:38" s="96" customFormat="1">
      <c r="A153" s="97"/>
      <c r="B153" s="97"/>
      <c r="C153" s="98"/>
      <c r="D153" s="98"/>
      <c r="E153" s="97"/>
      <c r="F153" s="97"/>
      <c r="G153" s="97"/>
      <c r="H153" s="97"/>
      <c r="I153" s="97"/>
      <c r="J153" s="98"/>
      <c r="K153" s="99"/>
      <c r="L153" s="99"/>
      <c r="M153" s="99"/>
      <c r="N153" s="99"/>
      <c r="O153" s="99"/>
      <c r="P153" s="99"/>
      <c r="Q153" s="99"/>
      <c r="R153" s="99"/>
      <c r="S153" s="99"/>
      <c r="T153" s="99"/>
      <c r="U153" s="99"/>
      <c r="V153" s="99"/>
      <c r="W153" s="99"/>
      <c r="X153" s="99"/>
      <c r="Y153" s="99"/>
      <c r="Z153" s="99"/>
      <c r="AA153" s="99"/>
      <c r="AB153" s="99"/>
      <c r="AC153" s="99"/>
      <c r="AD153" s="99"/>
      <c r="AE153" s="99"/>
      <c r="AG153" s="99"/>
      <c r="AH153" s="99"/>
      <c r="AI153" s="100"/>
      <c r="AJ153" s="101"/>
      <c r="AK153" s="101"/>
    </row>
    <row r="154" spans="1:38" s="96" customFormat="1">
      <c r="A154" s="97"/>
      <c r="B154" s="97"/>
      <c r="C154" s="98"/>
      <c r="D154" s="98"/>
      <c r="E154" s="97"/>
      <c r="F154" s="97"/>
      <c r="G154" s="97"/>
      <c r="H154" s="97"/>
      <c r="I154" s="97"/>
      <c r="J154" s="98"/>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100"/>
      <c r="AJ154" s="101"/>
      <c r="AL154" s="101"/>
    </row>
    <row r="155" spans="1:38" s="96" customFormat="1">
      <c r="A155" s="97"/>
      <c r="B155" s="97"/>
      <c r="C155" s="98"/>
      <c r="D155" s="98"/>
      <c r="E155" s="97"/>
      <c r="F155" s="97"/>
      <c r="G155" s="97"/>
      <c r="H155" s="97"/>
      <c r="I155" s="97"/>
      <c r="J155" s="98"/>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100"/>
      <c r="AJ155" s="101"/>
      <c r="AK155" s="101"/>
    </row>
    <row r="156" spans="1:38" s="96" customFormat="1">
      <c r="A156" s="97"/>
      <c r="B156" s="97"/>
      <c r="C156" s="98"/>
      <c r="D156" s="98"/>
      <c r="E156" s="97"/>
      <c r="F156" s="97"/>
      <c r="G156" s="97"/>
      <c r="H156" s="97"/>
      <c r="I156" s="97"/>
      <c r="J156" s="98"/>
      <c r="K156" s="99"/>
      <c r="L156" s="99"/>
      <c r="M156" s="99"/>
      <c r="N156" s="99"/>
      <c r="O156" s="99"/>
      <c r="P156" s="99"/>
      <c r="Q156" s="99"/>
      <c r="R156" s="99"/>
      <c r="S156" s="99"/>
      <c r="T156" s="99"/>
      <c r="U156" s="99"/>
      <c r="V156" s="99"/>
      <c r="W156" s="99"/>
      <c r="X156" s="99"/>
      <c r="Y156" s="99"/>
      <c r="Z156" s="99"/>
      <c r="AA156" s="99"/>
      <c r="AB156" s="99"/>
      <c r="AC156" s="99"/>
      <c r="AD156" s="99"/>
      <c r="AE156" s="99"/>
      <c r="AG156" s="99"/>
      <c r="AH156" s="99"/>
      <c r="AI156" s="100"/>
    </row>
    <row r="157" spans="1:38" s="96" customFormat="1">
      <c r="A157" s="97"/>
      <c r="B157" s="97"/>
      <c r="C157" s="98"/>
      <c r="D157" s="98"/>
      <c r="E157" s="97"/>
      <c r="F157" s="97"/>
      <c r="G157" s="97"/>
      <c r="H157" s="97"/>
      <c r="I157" s="97"/>
      <c r="J157" s="98"/>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100"/>
      <c r="AJ157" s="101"/>
      <c r="AK157" s="101"/>
      <c r="AL157" s="101"/>
    </row>
    <row r="158" spans="1:38" s="96" customFormat="1">
      <c r="A158" s="97"/>
      <c r="B158" s="97"/>
      <c r="C158" s="98"/>
      <c r="D158" s="98"/>
      <c r="E158" s="97"/>
      <c r="F158" s="97"/>
      <c r="G158" s="97"/>
      <c r="H158" s="97"/>
      <c r="I158" s="97"/>
      <c r="J158" s="98"/>
      <c r="K158" s="99"/>
      <c r="L158" s="99"/>
      <c r="M158" s="99"/>
      <c r="N158" s="99"/>
      <c r="O158" s="99"/>
      <c r="P158" s="99"/>
      <c r="Q158" s="99"/>
      <c r="R158" s="99"/>
      <c r="V158" s="99"/>
      <c r="W158" s="99"/>
      <c r="X158" s="99"/>
      <c r="Y158" s="99"/>
      <c r="Z158" s="99"/>
      <c r="AA158" s="99"/>
      <c r="AB158" s="99"/>
      <c r="AC158" s="99"/>
      <c r="AD158" s="99"/>
      <c r="AE158" s="99"/>
      <c r="AF158" s="99"/>
      <c r="AG158" s="99"/>
      <c r="AH158" s="99"/>
      <c r="AI158" s="100"/>
      <c r="AJ158" s="101"/>
      <c r="AK158" s="101"/>
    </row>
    <row r="159" spans="1:38" s="96" customFormat="1">
      <c r="A159" s="97"/>
      <c r="B159" s="97"/>
      <c r="C159" s="98"/>
      <c r="D159" s="98"/>
      <c r="E159" s="97"/>
      <c r="F159" s="97"/>
      <c r="G159" s="97"/>
      <c r="H159" s="97"/>
      <c r="I159" s="97"/>
      <c r="J159" s="98"/>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100"/>
      <c r="AJ159" s="101"/>
    </row>
    <row r="160" spans="1:38" s="96" customFormat="1">
      <c r="A160" s="97"/>
      <c r="B160" s="97"/>
      <c r="C160" s="98"/>
      <c r="D160" s="98"/>
      <c r="E160" s="97"/>
      <c r="F160" s="97"/>
      <c r="G160" s="97"/>
      <c r="H160" s="97"/>
      <c r="I160" s="97"/>
      <c r="J160" s="98"/>
      <c r="K160" s="99"/>
      <c r="L160" s="99"/>
      <c r="M160" s="99"/>
      <c r="N160" s="99"/>
      <c r="O160" s="99"/>
      <c r="P160" s="99"/>
      <c r="Q160" s="99"/>
      <c r="R160" s="99"/>
      <c r="S160" s="99"/>
      <c r="T160" s="99"/>
      <c r="U160" s="99"/>
      <c r="V160" s="99"/>
      <c r="W160" s="99"/>
      <c r="X160" s="99"/>
      <c r="Y160" s="99"/>
      <c r="Z160" s="99"/>
      <c r="AA160" s="99"/>
      <c r="AB160" s="99"/>
      <c r="AC160" s="99"/>
      <c r="AD160" s="99"/>
      <c r="AE160" s="99"/>
      <c r="AG160" s="99"/>
      <c r="AH160" s="99"/>
      <c r="AI160" s="100"/>
      <c r="AJ160" s="101"/>
    </row>
    <row r="161" spans="1:38" s="96" customFormat="1">
      <c r="A161" s="97"/>
      <c r="B161" s="97"/>
      <c r="C161" s="98"/>
      <c r="D161" s="98"/>
      <c r="E161" s="97"/>
      <c r="F161" s="97"/>
      <c r="G161" s="97"/>
      <c r="H161" s="97"/>
      <c r="I161" s="97"/>
      <c r="J161" s="98"/>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100"/>
      <c r="AJ161" s="101"/>
    </row>
    <row r="162" spans="1:38" s="96" customFormat="1">
      <c r="A162" s="97"/>
      <c r="B162" s="97"/>
      <c r="C162" s="98"/>
      <c r="D162" s="98"/>
      <c r="E162" s="97"/>
      <c r="F162" s="97"/>
      <c r="G162" s="97"/>
      <c r="H162" s="97"/>
      <c r="I162" s="97"/>
      <c r="J162" s="98"/>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100"/>
      <c r="AJ162" s="101"/>
      <c r="AK162" s="101"/>
    </row>
    <row r="163" spans="1:38" s="96" customFormat="1">
      <c r="A163" s="97"/>
      <c r="B163" s="97"/>
      <c r="C163" s="98"/>
      <c r="D163" s="98"/>
      <c r="E163" s="97"/>
      <c r="F163" s="97"/>
      <c r="G163" s="97"/>
      <c r="H163" s="97"/>
      <c r="I163" s="97"/>
      <c r="J163" s="98"/>
      <c r="K163" s="99"/>
      <c r="L163" s="99"/>
      <c r="M163" s="99"/>
      <c r="O163" s="99"/>
      <c r="P163" s="99"/>
      <c r="Q163" s="99"/>
      <c r="R163" s="99"/>
      <c r="S163" s="99"/>
      <c r="T163" s="99"/>
      <c r="U163" s="99"/>
      <c r="V163" s="99"/>
      <c r="W163" s="99"/>
      <c r="X163" s="99"/>
      <c r="Y163" s="99"/>
      <c r="AA163" s="99"/>
      <c r="AB163" s="99"/>
      <c r="AD163" s="99"/>
      <c r="AE163" s="99"/>
      <c r="AH163" s="99"/>
      <c r="AJ163" s="101"/>
    </row>
    <row r="164" spans="1:38" s="96" customFormat="1">
      <c r="A164" s="97"/>
      <c r="B164" s="97"/>
      <c r="C164" s="98"/>
      <c r="D164" s="98"/>
      <c r="E164" s="97"/>
      <c r="F164" s="97"/>
      <c r="G164" s="97"/>
      <c r="H164" s="97"/>
      <c r="I164" s="97"/>
      <c r="J164" s="98"/>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100"/>
      <c r="AJ164" s="101"/>
      <c r="AK164" s="101"/>
      <c r="AL164" s="101"/>
    </row>
    <row r="165" spans="1:38" s="96" customFormat="1">
      <c r="A165" s="97"/>
      <c r="B165" s="97"/>
      <c r="C165" s="98"/>
      <c r="D165" s="98"/>
      <c r="E165" s="97"/>
      <c r="F165" s="97"/>
      <c r="G165" s="97"/>
      <c r="H165" s="97"/>
      <c r="I165" s="97"/>
      <c r="J165" s="98"/>
      <c r="K165" s="99"/>
      <c r="L165" s="99"/>
      <c r="M165" s="99"/>
      <c r="P165" s="99"/>
      <c r="Q165" s="99"/>
      <c r="R165" s="99"/>
      <c r="S165" s="99"/>
      <c r="T165" s="99"/>
      <c r="U165" s="99"/>
      <c r="V165" s="99"/>
      <c r="W165" s="99"/>
      <c r="X165" s="99"/>
      <c r="AH165" s="99"/>
      <c r="AJ165" s="101"/>
    </row>
    <row r="166" spans="1:38" s="96" customFormat="1">
      <c r="A166" s="97"/>
      <c r="B166" s="97"/>
      <c r="C166" s="98"/>
      <c r="D166" s="98"/>
      <c r="E166" s="97"/>
      <c r="F166" s="97"/>
      <c r="G166" s="97"/>
      <c r="H166" s="97"/>
      <c r="I166" s="97"/>
      <c r="J166" s="98"/>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100"/>
      <c r="AJ166" s="101"/>
      <c r="AK166" s="101"/>
      <c r="AL166" s="101"/>
    </row>
    <row r="167" spans="1:38" s="96" customFormat="1">
      <c r="A167" s="97"/>
      <c r="B167" s="97"/>
      <c r="C167" s="98"/>
      <c r="D167" s="98"/>
      <c r="E167" s="97"/>
      <c r="F167" s="97"/>
      <c r="G167" s="97"/>
      <c r="H167" s="97"/>
      <c r="I167" s="97"/>
      <c r="J167" s="98"/>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100"/>
      <c r="AJ167" s="101"/>
      <c r="AK167" s="101"/>
      <c r="AL167" s="101"/>
    </row>
    <row r="168" spans="1:38" s="96" customFormat="1">
      <c r="A168" s="97"/>
      <c r="B168" s="97"/>
      <c r="C168" s="98"/>
      <c r="D168" s="98"/>
      <c r="E168" s="97"/>
      <c r="F168" s="97"/>
      <c r="G168" s="97"/>
      <c r="H168" s="97"/>
      <c r="I168" s="97"/>
      <c r="J168" s="98"/>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K168" s="101"/>
    </row>
    <row r="169" spans="1:38" s="96" customFormat="1">
      <c r="A169" s="97"/>
      <c r="B169" s="97"/>
      <c r="C169" s="98"/>
      <c r="D169" s="98"/>
      <c r="E169" s="97"/>
      <c r="F169" s="97"/>
      <c r="G169" s="97"/>
      <c r="H169" s="97"/>
      <c r="I169" s="97"/>
      <c r="J169" s="98"/>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100"/>
      <c r="AJ169" s="101"/>
    </row>
    <row r="170" spans="1:38" s="96" customFormat="1">
      <c r="A170" s="97"/>
      <c r="B170" s="97"/>
      <c r="C170" s="98"/>
      <c r="D170" s="98"/>
      <c r="E170" s="97"/>
      <c r="F170" s="97"/>
      <c r="G170" s="97"/>
      <c r="H170" s="97"/>
      <c r="I170" s="97"/>
      <c r="J170" s="98"/>
      <c r="K170" s="99"/>
      <c r="L170" s="99"/>
      <c r="M170" s="99"/>
      <c r="N170" s="99"/>
      <c r="O170" s="99"/>
      <c r="P170" s="99"/>
      <c r="Q170" s="99"/>
      <c r="R170" s="99"/>
      <c r="S170" s="99"/>
      <c r="T170" s="99"/>
      <c r="U170" s="99"/>
      <c r="V170" s="99"/>
      <c r="W170" s="99"/>
      <c r="X170" s="99"/>
      <c r="Y170" s="99"/>
      <c r="Z170" s="99"/>
      <c r="AA170" s="99"/>
      <c r="AB170" s="99"/>
      <c r="AC170" s="99"/>
      <c r="AF170" s="99"/>
      <c r="AG170" s="99"/>
      <c r="AH170" s="99"/>
      <c r="AI170" s="100"/>
      <c r="AJ170" s="101"/>
      <c r="AK170" s="101"/>
      <c r="AL170" s="101"/>
    </row>
    <row r="171" spans="1:38" s="96" customFormat="1">
      <c r="A171" s="97"/>
      <c r="B171" s="97"/>
      <c r="C171" s="98"/>
      <c r="D171" s="98"/>
      <c r="E171" s="97"/>
      <c r="F171" s="97"/>
      <c r="G171" s="97"/>
      <c r="H171" s="97"/>
      <c r="I171" s="97"/>
      <c r="J171" s="98"/>
      <c r="K171" s="99"/>
      <c r="L171" s="99"/>
      <c r="M171" s="99"/>
      <c r="N171" s="99"/>
      <c r="O171" s="99"/>
      <c r="P171" s="99"/>
      <c r="Q171" s="99"/>
      <c r="R171" s="99"/>
      <c r="S171" s="99"/>
      <c r="T171" s="99"/>
      <c r="U171" s="99"/>
      <c r="V171" s="99"/>
      <c r="W171" s="99"/>
      <c r="X171" s="99"/>
      <c r="Y171" s="99"/>
      <c r="Z171" s="99"/>
      <c r="AA171" s="99"/>
      <c r="AB171" s="99"/>
      <c r="AC171" s="99"/>
      <c r="AD171" s="99"/>
      <c r="AE171" s="99"/>
      <c r="AG171" s="99"/>
      <c r="AH171" s="99"/>
      <c r="AI171" s="100"/>
    </row>
    <row r="172" spans="1:38" s="96" customFormat="1">
      <c r="A172" s="97"/>
      <c r="B172" s="97"/>
      <c r="C172" s="98"/>
      <c r="D172" s="98"/>
      <c r="E172" s="97"/>
      <c r="F172" s="97"/>
      <c r="G172" s="97"/>
      <c r="H172" s="97"/>
      <c r="I172" s="97"/>
      <c r="J172" s="98"/>
      <c r="K172" s="99"/>
      <c r="L172" s="99"/>
      <c r="M172" s="99"/>
      <c r="N172" s="99"/>
      <c r="O172" s="99"/>
      <c r="P172" s="99"/>
      <c r="Q172" s="99"/>
      <c r="R172" s="99"/>
      <c r="S172" s="99"/>
      <c r="T172" s="99"/>
      <c r="U172" s="99"/>
      <c r="V172" s="99"/>
      <c r="W172" s="99"/>
      <c r="X172" s="99"/>
      <c r="Y172" s="99"/>
      <c r="Z172" s="99"/>
      <c r="AA172" s="99"/>
      <c r="AB172" s="99"/>
      <c r="AC172" s="99"/>
      <c r="AF172" s="99"/>
      <c r="AG172" s="99"/>
      <c r="AH172" s="99"/>
    </row>
    <row r="173" spans="1:38" s="96" customFormat="1">
      <c r="A173" s="97"/>
      <c r="B173" s="97"/>
      <c r="C173" s="98"/>
      <c r="D173" s="98"/>
      <c r="E173" s="97"/>
      <c r="F173" s="97"/>
      <c r="G173" s="97"/>
      <c r="H173" s="97"/>
      <c r="I173" s="97"/>
      <c r="J173" s="98"/>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100"/>
      <c r="AJ173" s="101"/>
    </row>
    <row r="174" spans="1:38" s="96" customFormat="1">
      <c r="A174" s="97"/>
      <c r="B174" s="97"/>
      <c r="C174" s="98"/>
      <c r="D174" s="98"/>
      <c r="E174" s="97"/>
      <c r="F174" s="97"/>
      <c r="G174" s="97"/>
      <c r="H174" s="97"/>
      <c r="I174" s="97"/>
      <c r="J174" s="98"/>
      <c r="K174" s="99"/>
      <c r="L174" s="99"/>
      <c r="M174" s="99"/>
      <c r="N174" s="99"/>
      <c r="O174" s="99"/>
      <c r="P174" s="99"/>
      <c r="Q174" s="99"/>
      <c r="R174" s="99"/>
      <c r="S174" s="99"/>
      <c r="T174" s="99"/>
      <c r="U174" s="99"/>
      <c r="V174" s="99"/>
      <c r="W174" s="99"/>
      <c r="X174" s="99"/>
      <c r="Y174" s="99"/>
      <c r="Z174" s="99"/>
      <c r="AA174" s="99"/>
      <c r="AB174" s="99"/>
      <c r="AC174" s="99"/>
      <c r="AD174" s="99"/>
      <c r="AE174" s="99"/>
      <c r="AG174" s="99"/>
      <c r="AH174" s="99"/>
      <c r="AJ174" s="101"/>
    </row>
    <row r="175" spans="1:38" s="96" customFormat="1">
      <c r="A175" s="97"/>
      <c r="B175" s="97"/>
      <c r="C175" s="98"/>
      <c r="D175" s="98"/>
      <c r="E175" s="97"/>
      <c r="F175" s="97"/>
      <c r="G175" s="97"/>
      <c r="H175" s="97"/>
      <c r="I175" s="97"/>
      <c r="J175" s="98"/>
      <c r="K175" s="99"/>
      <c r="L175" s="99"/>
      <c r="M175" s="99"/>
      <c r="N175" s="99"/>
      <c r="O175" s="99"/>
      <c r="P175" s="99"/>
      <c r="Q175" s="99"/>
      <c r="R175" s="99"/>
      <c r="S175" s="99"/>
      <c r="T175" s="99"/>
      <c r="U175" s="99"/>
      <c r="V175" s="99"/>
      <c r="W175" s="99"/>
      <c r="X175" s="99"/>
      <c r="Y175" s="99"/>
      <c r="AH175" s="99"/>
      <c r="AK175" s="101"/>
    </row>
    <row r="176" spans="1:38" s="96" customFormat="1">
      <c r="A176" s="97"/>
      <c r="B176" s="97"/>
      <c r="C176" s="98"/>
      <c r="D176" s="98"/>
      <c r="E176" s="97"/>
      <c r="F176" s="97"/>
      <c r="G176" s="97"/>
      <c r="H176" s="97"/>
      <c r="I176" s="97"/>
      <c r="J176" s="98"/>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100"/>
      <c r="AJ176" s="101"/>
    </row>
    <row r="177" spans="1:37" s="96" customFormat="1">
      <c r="A177" s="97"/>
      <c r="B177" s="97"/>
      <c r="C177" s="98"/>
      <c r="D177" s="98"/>
      <c r="E177" s="97"/>
      <c r="F177" s="97"/>
      <c r="G177" s="97"/>
      <c r="H177" s="97"/>
      <c r="I177" s="97"/>
      <c r="J177" s="98"/>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J177" s="101"/>
      <c r="AK177" s="101"/>
    </row>
    <row r="178" spans="1:37" s="96" customFormat="1">
      <c r="A178" s="97"/>
      <c r="B178" s="97"/>
      <c r="C178" s="98"/>
      <c r="D178" s="98"/>
      <c r="E178" s="97"/>
      <c r="F178" s="97"/>
      <c r="G178" s="97"/>
      <c r="H178" s="97"/>
      <c r="I178" s="97"/>
      <c r="J178" s="98"/>
    </row>
    <row r="179" spans="1:37" s="96" customFormat="1">
      <c r="A179" s="97"/>
      <c r="B179" s="97"/>
      <c r="C179" s="98"/>
      <c r="D179" s="98"/>
      <c r="E179" s="97"/>
      <c r="F179" s="97"/>
      <c r="G179" s="97"/>
      <c r="H179" s="97"/>
      <c r="I179" s="97"/>
      <c r="J179" s="98"/>
      <c r="K179" s="99"/>
      <c r="L179" s="99"/>
      <c r="M179" s="99"/>
      <c r="O179" s="99"/>
      <c r="P179" s="99"/>
      <c r="Q179" s="99"/>
      <c r="R179" s="99"/>
      <c r="S179" s="99"/>
      <c r="T179" s="99"/>
      <c r="U179" s="99"/>
      <c r="Y179" s="99"/>
      <c r="AA179" s="99"/>
      <c r="AB179" s="99"/>
      <c r="AH179" s="99"/>
      <c r="AI179" s="100"/>
    </row>
    <row r="180" spans="1:37" s="96" customFormat="1">
      <c r="A180" s="97"/>
      <c r="B180" s="97"/>
      <c r="C180" s="98"/>
      <c r="D180" s="98"/>
      <c r="E180" s="97"/>
      <c r="F180" s="97"/>
      <c r="G180" s="97"/>
      <c r="H180" s="97"/>
      <c r="I180" s="97"/>
      <c r="J180" s="98"/>
    </row>
    <row r="181" spans="1:37" s="96" customFormat="1">
      <c r="A181" s="97"/>
      <c r="B181" s="97"/>
      <c r="C181" s="98"/>
      <c r="D181" s="98"/>
      <c r="E181" s="97"/>
      <c r="F181" s="97"/>
      <c r="G181" s="97"/>
      <c r="H181" s="97"/>
      <c r="I181" s="97"/>
      <c r="J181" s="98"/>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100"/>
      <c r="AJ181" s="101"/>
      <c r="AK181" s="101"/>
    </row>
    <row r="182" spans="1:37" s="96" customFormat="1">
      <c r="A182" s="97"/>
      <c r="B182" s="97"/>
      <c r="C182" s="98"/>
      <c r="D182" s="98"/>
      <c r="E182" s="97"/>
      <c r="F182" s="97"/>
      <c r="G182" s="97"/>
      <c r="H182" s="97"/>
      <c r="I182" s="97"/>
      <c r="J182" s="98"/>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J182" s="101"/>
    </row>
    <row r="183" spans="1:37" s="96" customFormat="1">
      <c r="A183" s="97"/>
      <c r="B183" s="97"/>
      <c r="C183" s="98"/>
      <c r="D183" s="98"/>
      <c r="E183" s="97"/>
      <c r="F183" s="97"/>
      <c r="G183" s="97"/>
      <c r="H183" s="97"/>
      <c r="I183" s="97"/>
      <c r="J183" s="98"/>
      <c r="K183" s="99"/>
      <c r="L183" s="99"/>
      <c r="M183" s="99"/>
      <c r="O183" s="99"/>
      <c r="P183" s="99"/>
      <c r="Q183" s="99"/>
      <c r="R183" s="99"/>
      <c r="S183" s="99"/>
      <c r="T183" s="99"/>
      <c r="U183" s="99"/>
      <c r="V183" s="99"/>
      <c r="W183" s="99"/>
      <c r="X183" s="99"/>
      <c r="Y183" s="99"/>
      <c r="AA183" s="99"/>
      <c r="AB183" s="99"/>
      <c r="AD183" s="99"/>
      <c r="AE183" s="99"/>
      <c r="AH183" s="99"/>
      <c r="AI183" s="100"/>
      <c r="AJ183" s="101"/>
    </row>
    <row r="184" spans="1:37" s="96" customFormat="1">
      <c r="A184" s="97"/>
      <c r="B184" s="97"/>
      <c r="C184" s="98"/>
      <c r="D184" s="98"/>
      <c r="E184" s="97"/>
      <c r="F184" s="97"/>
      <c r="G184" s="97"/>
      <c r="H184" s="97"/>
      <c r="I184" s="97"/>
      <c r="J184" s="98"/>
      <c r="K184" s="99"/>
      <c r="L184" s="99"/>
      <c r="M184" s="99"/>
      <c r="N184" s="99"/>
      <c r="O184" s="99"/>
      <c r="P184" s="99"/>
      <c r="Q184" s="99"/>
      <c r="R184" s="99"/>
      <c r="S184" s="99"/>
      <c r="T184" s="99"/>
      <c r="U184" s="99"/>
      <c r="V184" s="99"/>
      <c r="W184" s="99"/>
      <c r="X184" s="99"/>
      <c r="Y184" s="99"/>
      <c r="Z184" s="99"/>
      <c r="AA184" s="99"/>
      <c r="AB184" s="99"/>
      <c r="AC184" s="99"/>
      <c r="AD184" s="99"/>
      <c r="AE184" s="99"/>
      <c r="AG184" s="99"/>
      <c r="AH184" s="99"/>
    </row>
    <row r="185" spans="1:37" s="96" customFormat="1">
      <c r="A185" s="97"/>
      <c r="B185" s="97"/>
      <c r="C185" s="98"/>
      <c r="D185" s="98"/>
      <c r="E185" s="97"/>
      <c r="F185" s="97"/>
      <c r="G185" s="97"/>
      <c r="H185" s="97"/>
      <c r="I185" s="97"/>
      <c r="J185" s="98"/>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100"/>
      <c r="AJ185" s="101"/>
    </row>
    <row r="186" spans="1:37" s="96" customFormat="1">
      <c r="A186" s="97"/>
      <c r="B186" s="97"/>
      <c r="C186" s="98"/>
      <c r="D186" s="98"/>
      <c r="E186" s="97"/>
      <c r="F186" s="97"/>
      <c r="G186" s="97"/>
      <c r="H186" s="97"/>
      <c r="I186" s="97"/>
      <c r="J186" s="98"/>
      <c r="K186" s="99"/>
      <c r="L186" s="99"/>
      <c r="M186" s="99"/>
      <c r="O186" s="99"/>
      <c r="P186" s="99"/>
      <c r="Q186" s="99"/>
      <c r="R186" s="99"/>
      <c r="S186" s="99"/>
      <c r="T186" s="99"/>
      <c r="U186" s="99"/>
      <c r="V186" s="99"/>
      <c r="W186" s="99"/>
      <c r="X186" s="99"/>
      <c r="AA186" s="99"/>
      <c r="AB186" s="99"/>
      <c r="AD186" s="99"/>
      <c r="AE186" s="99"/>
      <c r="AH186" s="99"/>
      <c r="AI186" s="100"/>
      <c r="AJ186" s="101"/>
    </row>
    <row r="187" spans="1:37" s="96" customFormat="1">
      <c r="A187" s="97"/>
      <c r="B187" s="97"/>
      <c r="C187" s="98"/>
      <c r="D187" s="98"/>
      <c r="E187" s="97"/>
      <c r="F187" s="97"/>
      <c r="G187" s="97"/>
      <c r="H187" s="97"/>
      <c r="I187" s="97"/>
      <c r="J187" s="98"/>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100"/>
      <c r="AJ187" s="101"/>
    </row>
    <row r="188" spans="1:37" s="96" customFormat="1">
      <c r="A188" s="97"/>
      <c r="B188" s="97"/>
      <c r="C188" s="98"/>
      <c r="D188" s="98"/>
      <c r="E188" s="97"/>
      <c r="F188" s="97"/>
      <c r="G188" s="97"/>
      <c r="H188" s="97"/>
      <c r="I188" s="97"/>
      <c r="J188" s="98"/>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100"/>
      <c r="AJ188" s="101"/>
      <c r="AK188" s="101"/>
    </row>
    <row r="189" spans="1:37" s="96" customFormat="1">
      <c r="A189" s="97"/>
      <c r="B189" s="97"/>
      <c r="C189" s="98"/>
      <c r="D189" s="98"/>
      <c r="E189" s="97"/>
      <c r="F189" s="97"/>
      <c r="G189" s="97"/>
      <c r="H189" s="97"/>
      <c r="I189" s="97"/>
      <c r="J189" s="98"/>
      <c r="K189" s="99"/>
      <c r="L189" s="99"/>
      <c r="M189" s="99"/>
      <c r="N189" s="99"/>
      <c r="O189" s="99"/>
      <c r="P189" s="99"/>
      <c r="Q189" s="99"/>
      <c r="R189" s="99"/>
      <c r="S189" s="99"/>
      <c r="T189" s="99"/>
      <c r="U189" s="99"/>
      <c r="V189" s="99"/>
      <c r="W189" s="99"/>
      <c r="X189" s="99"/>
      <c r="Y189" s="99"/>
      <c r="Z189" s="99"/>
      <c r="AA189" s="99"/>
      <c r="AB189" s="99"/>
      <c r="AC189" s="99"/>
      <c r="AD189" s="99"/>
      <c r="AE189" s="99"/>
      <c r="AF189" s="99"/>
      <c r="AG189" s="99"/>
      <c r="AH189" s="99"/>
      <c r="AJ189" s="101"/>
    </row>
    <row r="190" spans="1:37" s="96" customFormat="1">
      <c r="A190" s="97"/>
      <c r="B190" s="97"/>
      <c r="C190" s="98"/>
      <c r="D190" s="98"/>
      <c r="E190" s="97"/>
      <c r="F190" s="97"/>
      <c r="G190" s="97"/>
      <c r="H190" s="97"/>
      <c r="I190" s="97"/>
      <c r="J190" s="98"/>
      <c r="K190" s="99"/>
      <c r="L190" s="99"/>
      <c r="M190" s="99"/>
      <c r="N190" s="99"/>
      <c r="O190" s="99"/>
      <c r="P190" s="99"/>
      <c r="Q190" s="99"/>
      <c r="R190" s="99"/>
      <c r="S190" s="99"/>
      <c r="T190" s="99"/>
      <c r="U190" s="99"/>
      <c r="V190" s="99"/>
      <c r="W190" s="99"/>
      <c r="X190" s="99"/>
      <c r="Y190" s="99"/>
      <c r="Z190" s="99"/>
      <c r="AA190" s="99"/>
      <c r="AB190" s="99"/>
      <c r="AC190" s="99"/>
      <c r="AD190" s="99"/>
      <c r="AE190" s="99"/>
      <c r="AF190" s="99"/>
      <c r="AG190" s="99"/>
      <c r="AH190" s="99"/>
    </row>
    <row r="191" spans="1:37" s="96" customFormat="1">
      <c r="A191" s="97"/>
      <c r="B191" s="97"/>
      <c r="C191" s="98"/>
      <c r="D191" s="98"/>
      <c r="E191" s="97"/>
      <c r="F191" s="97"/>
      <c r="G191" s="97"/>
      <c r="H191" s="97"/>
      <c r="I191" s="97"/>
      <c r="J191" s="98"/>
      <c r="K191" s="99"/>
      <c r="L191" s="99"/>
      <c r="M191" s="99"/>
      <c r="N191" s="99"/>
      <c r="O191" s="99"/>
      <c r="P191" s="99"/>
      <c r="Q191" s="99"/>
      <c r="R191" s="99"/>
      <c r="S191" s="99"/>
      <c r="T191" s="99"/>
      <c r="U191" s="99"/>
      <c r="V191" s="99"/>
      <c r="W191" s="99"/>
      <c r="X191" s="99"/>
      <c r="Y191" s="99"/>
      <c r="Z191" s="99"/>
      <c r="AA191" s="99"/>
      <c r="AB191" s="99"/>
      <c r="AC191" s="99"/>
      <c r="AD191" s="99"/>
      <c r="AE191" s="99"/>
      <c r="AF191" s="99"/>
      <c r="AG191" s="99"/>
      <c r="AH191" s="99"/>
      <c r="AI191" s="100"/>
      <c r="AJ191" s="101"/>
    </row>
    <row r="192" spans="1:37" s="96" customFormat="1">
      <c r="A192" s="97"/>
      <c r="B192" s="97"/>
      <c r="C192" s="98"/>
      <c r="D192" s="98"/>
      <c r="E192" s="97"/>
      <c r="F192" s="97"/>
      <c r="G192" s="97"/>
      <c r="H192" s="97"/>
      <c r="I192" s="97"/>
      <c r="J192" s="98"/>
      <c r="K192" s="99"/>
      <c r="L192" s="99"/>
      <c r="M192" s="99"/>
      <c r="N192" s="99"/>
      <c r="O192" s="99"/>
      <c r="P192" s="99"/>
      <c r="Q192" s="99"/>
      <c r="R192" s="99"/>
      <c r="S192" s="99"/>
      <c r="T192" s="99"/>
      <c r="U192" s="99"/>
      <c r="V192" s="99"/>
      <c r="W192" s="99"/>
      <c r="X192" s="99"/>
      <c r="Y192" s="99"/>
      <c r="Z192" s="99"/>
      <c r="AA192" s="99"/>
      <c r="AB192" s="99"/>
      <c r="AC192" s="99"/>
      <c r="AD192" s="99"/>
      <c r="AE192" s="99"/>
      <c r="AG192" s="99"/>
      <c r="AH192" s="99"/>
      <c r="AK192" s="101"/>
    </row>
    <row r="193" spans="1:38" s="96" customFormat="1">
      <c r="A193" s="97"/>
      <c r="B193" s="97"/>
      <c r="C193" s="98"/>
      <c r="D193" s="98"/>
      <c r="E193" s="97"/>
      <c r="F193" s="97"/>
      <c r="G193" s="97"/>
      <c r="H193" s="97"/>
      <c r="I193" s="97"/>
      <c r="J193" s="98"/>
      <c r="K193" s="99"/>
      <c r="L193" s="99"/>
      <c r="M193" s="99"/>
      <c r="N193" s="99"/>
      <c r="O193" s="99"/>
      <c r="P193" s="99"/>
      <c r="Q193" s="99"/>
      <c r="R193" s="99"/>
      <c r="S193" s="99"/>
      <c r="T193" s="99"/>
      <c r="U193" s="99"/>
      <c r="V193" s="99"/>
      <c r="W193" s="99"/>
      <c r="X193" s="99"/>
      <c r="Y193" s="99"/>
      <c r="Z193" s="99"/>
      <c r="AA193" s="99"/>
      <c r="AB193" s="99"/>
      <c r="AC193" s="99"/>
      <c r="AD193" s="99"/>
      <c r="AE193" s="99"/>
      <c r="AF193" s="99"/>
      <c r="AG193" s="99"/>
      <c r="AH193" s="99"/>
      <c r="AJ193" s="101"/>
      <c r="AK193" s="101"/>
    </row>
    <row r="194" spans="1:38" s="96" customFormat="1">
      <c r="A194" s="97"/>
      <c r="B194" s="97"/>
      <c r="C194" s="98"/>
      <c r="D194" s="98"/>
      <c r="E194" s="97"/>
      <c r="F194" s="97"/>
      <c r="G194" s="97"/>
      <c r="H194" s="97"/>
      <c r="I194" s="97"/>
      <c r="J194" s="98"/>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100"/>
      <c r="AJ194" s="101"/>
      <c r="AK194" s="101"/>
    </row>
    <row r="195" spans="1:38" s="96" customFormat="1">
      <c r="A195" s="97"/>
      <c r="B195" s="97"/>
      <c r="C195" s="98"/>
      <c r="D195" s="98"/>
      <c r="E195" s="97"/>
      <c r="F195" s="97"/>
      <c r="G195" s="97"/>
      <c r="H195" s="97"/>
      <c r="I195" s="97"/>
      <c r="J195" s="98"/>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100"/>
      <c r="AJ195" s="101"/>
    </row>
    <row r="196" spans="1:38" s="96" customFormat="1">
      <c r="A196" s="97"/>
      <c r="B196" s="97"/>
      <c r="C196" s="98"/>
      <c r="D196" s="98"/>
      <c r="E196" s="97"/>
      <c r="F196" s="97"/>
      <c r="G196" s="97"/>
      <c r="H196" s="97"/>
      <c r="I196" s="97"/>
      <c r="J196" s="98"/>
      <c r="K196" s="99"/>
      <c r="L196" s="99"/>
      <c r="M196" s="99"/>
      <c r="N196" s="99"/>
      <c r="O196" s="99"/>
      <c r="P196" s="99"/>
      <c r="Q196" s="99"/>
      <c r="R196" s="99"/>
      <c r="S196" s="99"/>
      <c r="T196" s="99"/>
      <c r="U196" s="99"/>
      <c r="V196" s="99"/>
      <c r="W196" s="99"/>
      <c r="X196" s="99"/>
      <c r="Y196" s="99"/>
      <c r="Z196" s="99"/>
      <c r="AA196" s="99"/>
      <c r="AB196" s="99"/>
      <c r="AC196" s="99"/>
      <c r="AD196" s="99"/>
      <c r="AE196" s="99"/>
      <c r="AF196" s="99"/>
      <c r="AG196" s="99"/>
      <c r="AH196" s="99"/>
    </row>
    <row r="197" spans="1:38" s="96" customFormat="1">
      <c r="A197" s="97"/>
      <c r="B197" s="97"/>
      <c r="C197" s="98"/>
      <c r="D197" s="98"/>
      <c r="E197" s="97"/>
      <c r="F197" s="97"/>
      <c r="G197" s="97"/>
      <c r="H197" s="97"/>
      <c r="I197" s="97"/>
      <c r="J197" s="98"/>
      <c r="K197" s="99"/>
      <c r="L197" s="99"/>
      <c r="M197" s="99"/>
      <c r="O197" s="99"/>
      <c r="P197" s="99"/>
      <c r="Q197" s="99"/>
      <c r="R197" s="99"/>
      <c r="S197" s="99"/>
      <c r="T197" s="99"/>
      <c r="U197" s="99"/>
      <c r="V197" s="99"/>
      <c r="W197" s="99"/>
      <c r="X197" s="99"/>
      <c r="Y197" s="99"/>
      <c r="Z197" s="99"/>
      <c r="AA197" s="99"/>
      <c r="AB197" s="99"/>
      <c r="AC197" s="99"/>
      <c r="AD197" s="99"/>
      <c r="AE197" s="99"/>
      <c r="AF197" s="99"/>
      <c r="AG197" s="99"/>
      <c r="AH197" s="99"/>
      <c r="AI197" s="100"/>
    </row>
    <row r="198" spans="1:38" s="96" customFormat="1">
      <c r="A198" s="97"/>
      <c r="B198" s="97"/>
      <c r="C198" s="98"/>
      <c r="D198" s="98"/>
      <c r="E198" s="97"/>
      <c r="F198" s="97"/>
      <c r="G198" s="97"/>
      <c r="H198" s="97"/>
      <c r="I198" s="97"/>
      <c r="J198" s="98"/>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100"/>
      <c r="AJ198" s="101"/>
    </row>
    <row r="199" spans="1:38" s="96" customFormat="1">
      <c r="A199" s="97"/>
      <c r="B199" s="97"/>
      <c r="C199" s="98"/>
      <c r="D199" s="98"/>
      <c r="E199" s="97"/>
      <c r="F199" s="97"/>
      <c r="G199" s="97"/>
      <c r="H199" s="97"/>
      <c r="I199" s="97"/>
      <c r="J199" s="98"/>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K199" s="101"/>
    </row>
    <row r="200" spans="1:38" s="96" customFormat="1">
      <c r="A200" s="97"/>
      <c r="B200" s="97"/>
      <c r="C200" s="98"/>
      <c r="D200" s="98"/>
      <c r="E200" s="97"/>
      <c r="F200" s="97"/>
      <c r="G200" s="97"/>
      <c r="H200" s="97"/>
      <c r="I200" s="97"/>
      <c r="J200" s="98"/>
      <c r="K200" s="99"/>
      <c r="L200" s="99"/>
      <c r="M200" s="99"/>
      <c r="N200" s="99"/>
      <c r="O200" s="99"/>
      <c r="P200" s="99"/>
      <c r="Q200" s="99"/>
      <c r="R200" s="99"/>
      <c r="S200" s="99"/>
      <c r="T200" s="99"/>
      <c r="U200" s="99"/>
      <c r="V200" s="99"/>
      <c r="W200" s="99"/>
      <c r="X200" s="99"/>
      <c r="Y200" s="99"/>
      <c r="Z200" s="99"/>
      <c r="AA200" s="99"/>
      <c r="AB200" s="99"/>
      <c r="AC200" s="99"/>
      <c r="AD200" s="99"/>
      <c r="AE200" s="99"/>
      <c r="AF200" s="99"/>
      <c r="AG200" s="99"/>
      <c r="AH200" s="99"/>
      <c r="AK200" s="101"/>
    </row>
    <row r="201" spans="1:38" s="96" customFormat="1">
      <c r="A201" s="97"/>
      <c r="B201" s="97"/>
      <c r="C201" s="98"/>
      <c r="D201" s="98"/>
      <c r="E201" s="97"/>
      <c r="F201" s="97"/>
      <c r="G201" s="97"/>
      <c r="H201" s="97"/>
      <c r="I201" s="97"/>
      <c r="J201" s="98"/>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100"/>
    </row>
    <row r="202" spans="1:38" s="96" customFormat="1">
      <c r="A202" s="97"/>
      <c r="B202" s="97"/>
      <c r="C202" s="98"/>
      <c r="D202" s="98"/>
      <c r="E202" s="97"/>
      <c r="F202" s="97"/>
      <c r="G202" s="97"/>
      <c r="H202" s="97"/>
      <c r="I202" s="97"/>
      <c r="J202" s="98"/>
      <c r="K202" s="99"/>
      <c r="L202" s="99"/>
      <c r="M202" s="99"/>
      <c r="N202" s="99"/>
      <c r="O202" s="99"/>
      <c r="S202" s="99"/>
      <c r="T202" s="99"/>
      <c r="U202" s="99"/>
      <c r="V202" s="99"/>
      <c r="W202" s="99"/>
      <c r="X202" s="99"/>
      <c r="Y202" s="99"/>
      <c r="Z202" s="99"/>
      <c r="AA202" s="99"/>
      <c r="AB202" s="99"/>
      <c r="AC202" s="99"/>
      <c r="AD202" s="99"/>
      <c r="AE202" s="99"/>
      <c r="AF202" s="99"/>
      <c r="AG202" s="99"/>
      <c r="AH202" s="99"/>
      <c r="AI202" s="100"/>
      <c r="AJ202" s="101"/>
      <c r="AK202" s="101"/>
      <c r="AL202" s="101"/>
    </row>
    <row r="203" spans="1:38" s="96" customFormat="1">
      <c r="A203" s="97"/>
      <c r="B203" s="97"/>
      <c r="C203" s="98"/>
      <c r="D203" s="98"/>
      <c r="E203" s="97"/>
      <c r="F203" s="97"/>
      <c r="G203" s="97"/>
      <c r="H203" s="97"/>
      <c r="I203" s="97"/>
      <c r="J203" s="98"/>
      <c r="K203" s="99"/>
      <c r="L203" s="99"/>
      <c r="M203" s="99"/>
      <c r="N203" s="99"/>
      <c r="O203" s="99"/>
      <c r="P203" s="99"/>
      <c r="Q203" s="99"/>
      <c r="R203" s="99"/>
      <c r="S203" s="99"/>
      <c r="T203" s="99"/>
      <c r="U203" s="99"/>
      <c r="V203" s="99"/>
      <c r="W203" s="99"/>
      <c r="X203" s="99"/>
      <c r="Y203" s="99"/>
      <c r="Z203" s="99"/>
      <c r="AA203" s="99"/>
      <c r="AB203" s="99"/>
      <c r="AC203" s="99"/>
      <c r="AF203" s="99"/>
      <c r="AG203" s="99"/>
      <c r="AH203" s="99"/>
      <c r="AI203" s="100"/>
      <c r="AK203" s="101"/>
    </row>
    <row r="204" spans="1:38" s="96" customFormat="1">
      <c r="A204" s="97"/>
      <c r="B204" s="97"/>
      <c r="C204" s="98"/>
      <c r="D204" s="98"/>
      <c r="E204" s="97"/>
      <c r="F204" s="97"/>
      <c r="G204" s="97"/>
      <c r="H204" s="97"/>
      <c r="I204" s="97"/>
      <c r="J204" s="98"/>
      <c r="K204" s="99"/>
      <c r="L204" s="99"/>
      <c r="M204" s="99"/>
      <c r="N204" s="99"/>
      <c r="O204" s="99"/>
      <c r="P204" s="99"/>
      <c r="Q204" s="99"/>
      <c r="R204" s="99"/>
      <c r="S204" s="99"/>
      <c r="T204" s="99"/>
      <c r="U204" s="99"/>
      <c r="V204" s="99"/>
      <c r="W204" s="99"/>
      <c r="X204" s="99"/>
      <c r="Y204" s="99"/>
      <c r="Z204" s="99"/>
      <c r="AA204" s="99"/>
      <c r="AB204" s="99"/>
      <c r="AC204" s="99"/>
      <c r="AD204" s="99"/>
      <c r="AE204" s="99"/>
      <c r="AG204" s="99"/>
      <c r="AH204" s="99"/>
      <c r="AJ204" s="101"/>
    </row>
    <row r="205" spans="1:38" s="96" customFormat="1">
      <c r="A205" s="97"/>
      <c r="B205" s="97"/>
      <c r="C205" s="98"/>
      <c r="D205" s="98"/>
      <c r="E205" s="97"/>
      <c r="F205" s="97"/>
      <c r="G205" s="97"/>
      <c r="H205" s="97"/>
      <c r="I205" s="97"/>
      <c r="J205" s="98"/>
      <c r="K205" s="99"/>
      <c r="L205" s="99"/>
      <c r="M205" s="99"/>
      <c r="N205" s="99"/>
      <c r="O205" s="99"/>
      <c r="S205" s="99"/>
      <c r="T205" s="99"/>
      <c r="U205" s="99"/>
      <c r="V205" s="99"/>
      <c r="W205" s="99"/>
      <c r="X205" s="99"/>
      <c r="Y205" s="99"/>
      <c r="Z205" s="99"/>
      <c r="AA205" s="99"/>
      <c r="AB205" s="99"/>
      <c r="AC205" s="99"/>
      <c r="AD205" s="99"/>
      <c r="AE205" s="99"/>
      <c r="AF205" s="99"/>
      <c r="AG205" s="99"/>
      <c r="AH205" s="99"/>
      <c r="AI205" s="100"/>
      <c r="AK205" s="101"/>
    </row>
    <row r="206" spans="1:38" s="96" customFormat="1">
      <c r="A206" s="97"/>
      <c r="B206" s="97"/>
      <c r="C206" s="98"/>
      <c r="D206" s="98"/>
      <c r="E206" s="97"/>
      <c r="F206" s="97"/>
      <c r="G206" s="97"/>
      <c r="H206" s="97"/>
      <c r="I206" s="97"/>
      <c r="J206" s="98"/>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K206" s="101"/>
    </row>
    <row r="207" spans="1:38" s="96" customFormat="1">
      <c r="A207" s="97"/>
      <c r="B207" s="97"/>
      <c r="C207" s="98"/>
      <c r="D207" s="98"/>
      <c r="E207" s="97"/>
      <c r="F207" s="97"/>
      <c r="G207" s="97"/>
      <c r="H207" s="97"/>
      <c r="I207" s="97"/>
      <c r="J207" s="98"/>
      <c r="K207" s="99"/>
      <c r="L207" s="99"/>
      <c r="M207" s="99"/>
      <c r="N207" s="99"/>
      <c r="O207" s="99"/>
      <c r="P207" s="99"/>
      <c r="Q207" s="99"/>
      <c r="R207" s="99"/>
      <c r="V207" s="99"/>
      <c r="W207" s="99"/>
      <c r="X207" s="99"/>
      <c r="Y207" s="99"/>
      <c r="Z207" s="99"/>
      <c r="AA207" s="99"/>
      <c r="AB207" s="99"/>
      <c r="AC207" s="99"/>
      <c r="AD207" s="99"/>
      <c r="AE207" s="99"/>
      <c r="AF207" s="99"/>
      <c r="AG207" s="99"/>
      <c r="AH207" s="99"/>
      <c r="AI207" s="100"/>
      <c r="AJ207" s="101"/>
    </row>
    <row r="208" spans="1:38" s="96" customFormat="1">
      <c r="A208" s="97"/>
      <c r="B208" s="97"/>
      <c r="C208" s="98"/>
      <c r="D208" s="98"/>
      <c r="E208" s="97"/>
      <c r="F208" s="97"/>
      <c r="G208" s="97"/>
      <c r="H208" s="97"/>
      <c r="I208" s="97"/>
      <c r="J208" s="98"/>
      <c r="K208" s="99"/>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100"/>
    </row>
    <row r="209" spans="1:38" s="96" customFormat="1">
      <c r="A209" s="97"/>
      <c r="B209" s="97"/>
      <c r="C209" s="98"/>
      <c r="D209" s="98"/>
      <c r="E209" s="97"/>
      <c r="F209" s="97"/>
      <c r="G209" s="97"/>
      <c r="H209" s="97"/>
      <c r="I209" s="97"/>
      <c r="J209" s="98"/>
      <c r="K209" s="99"/>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100"/>
      <c r="AJ209" s="101"/>
      <c r="AK209" s="101"/>
      <c r="AL209" s="101"/>
    </row>
    <row r="210" spans="1:38" s="96" customFormat="1">
      <c r="A210" s="97"/>
      <c r="B210" s="97"/>
      <c r="C210" s="98"/>
      <c r="D210" s="98"/>
      <c r="E210" s="97"/>
      <c r="F210" s="97"/>
      <c r="G210" s="97"/>
      <c r="H210" s="97"/>
      <c r="I210" s="97"/>
      <c r="J210" s="98"/>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100"/>
      <c r="AJ210" s="101"/>
      <c r="AK210" s="101"/>
    </row>
    <row r="211" spans="1:38" s="96" customFormat="1">
      <c r="A211" s="97"/>
      <c r="B211" s="97"/>
      <c r="C211" s="98"/>
      <c r="D211" s="98"/>
      <c r="E211" s="97"/>
      <c r="F211" s="97"/>
      <c r="G211" s="97"/>
      <c r="H211" s="97"/>
      <c r="I211" s="97"/>
      <c r="J211" s="98"/>
      <c r="K211" s="99"/>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J211" s="101"/>
    </row>
    <row r="212" spans="1:38" s="96" customFormat="1">
      <c r="A212" s="97"/>
      <c r="B212" s="97"/>
      <c r="C212" s="98"/>
      <c r="D212" s="98"/>
      <c r="E212" s="97"/>
      <c r="F212" s="97"/>
      <c r="G212" s="97"/>
      <c r="H212" s="97"/>
      <c r="I212" s="97"/>
      <c r="J212" s="98"/>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100"/>
      <c r="AJ212" s="101"/>
      <c r="AK212" s="101"/>
    </row>
    <row r="213" spans="1:38" s="96" customFormat="1">
      <c r="A213" s="97"/>
      <c r="B213" s="97"/>
      <c r="C213" s="98"/>
      <c r="D213" s="98"/>
      <c r="E213" s="97"/>
      <c r="F213" s="97"/>
      <c r="G213" s="97"/>
      <c r="H213" s="97"/>
      <c r="I213" s="97"/>
      <c r="J213" s="98"/>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100"/>
    </row>
    <row r="214" spans="1:38" s="96" customFormat="1">
      <c r="A214" s="97"/>
      <c r="B214" s="97"/>
      <c r="C214" s="98"/>
      <c r="D214" s="98"/>
      <c r="E214" s="97"/>
      <c r="F214" s="97"/>
      <c r="G214" s="97"/>
      <c r="H214" s="97"/>
      <c r="I214" s="97"/>
      <c r="J214" s="98"/>
      <c r="K214" s="99"/>
      <c r="L214" s="99"/>
      <c r="M214" s="99"/>
      <c r="N214" s="99"/>
      <c r="O214" s="99"/>
      <c r="Z214" s="99"/>
      <c r="AA214" s="99"/>
      <c r="AB214" s="99"/>
      <c r="AC214" s="99"/>
      <c r="AD214" s="99"/>
      <c r="AE214" s="99"/>
      <c r="AF214" s="99"/>
      <c r="AG214" s="99"/>
      <c r="AH214" s="99"/>
      <c r="AI214" s="100"/>
      <c r="AJ214" s="101"/>
      <c r="AK214" s="101"/>
    </row>
    <row r="215" spans="1:38" s="96" customFormat="1">
      <c r="A215" s="97"/>
      <c r="B215" s="97"/>
      <c r="C215" s="98"/>
      <c r="D215" s="98"/>
      <c r="E215" s="97"/>
      <c r="F215" s="97"/>
      <c r="G215" s="97"/>
      <c r="H215" s="97"/>
      <c r="I215" s="97"/>
      <c r="J215" s="98"/>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100"/>
      <c r="AK215" s="101"/>
    </row>
    <row r="216" spans="1:38" s="96" customFormat="1">
      <c r="A216" s="97"/>
      <c r="B216" s="97"/>
      <c r="C216" s="98"/>
      <c r="D216" s="98"/>
      <c r="E216" s="97"/>
      <c r="F216" s="97"/>
      <c r="G216" s="97"/>
      <c r="H216" s="97"/>
      <c r="I216" s="97"/>
      <c r="J216" s="98"/>
      <c r="K216" s="99"/>
      <c r="L216" s="99"/>
      <c r="M216" s="99"/>
      <c r="N216" s="99"/>
      <c r="O216" s="99"/>
      <c r="P216" s="99"/>
      <c r="Q216" s="99"/>
      <c r="R216" s="99"/>
      <c r="S216" s="99"/>
      <c r="T216" s="99"/>
      <c r="U216" s="99"/>
      <c r="V216" s="99"/>
      <c r="W216" s="99"/>
      <c r="X216" s="99"/>
      <c r="Y216" s="99"/>
      <c r="Z216" s="99"/>
      <c r="AA216" s="99"/>
      <c r="AB216" s="99"/>
      <c r="AC216" s="99"/>
      <c r="AG216" s="99"/>
      <c r="AH216" s="99"/>
      <c r="AI216" s="100"/>
      <c r="AJ216" s="101"/>
    </row>
    <row r="217" spans="1:38" s="96" customFormat="1">
      <c r="A217" s="97"/>
      <c r="B217" s="97"/>
      <c r="C217" s="98"/>
      <c r="D217" s="98"/>
      <c r="E217" s="97"/>
      <c r="F217" s="97"/>
      <c r="G217" s="97"/>
      <c r="H217" s="97"/>
      <c r="I217" s="97"/>
      <c r="J217" s="98"/>
      <c r="K217" s="99"/>
      <c r="L217" s="99"/>
      <c r="M217" s="99"/>
      <c r="P217" s="99"/>
      <c r="Q217" s="99"/>
      <c r="R217" s="99"/>
      <c r="S217" s="99"/>
      <c r="T217" s="99"/>
      <c r="U217" s="99"/>
      <c r="V217" s="99"/>
      <c r="W217" s="99"/>
      <c r="X217" s="99"/>
      <c r="AH217" s="99"/>
      <c r="AJ217" s="101"/>
    </row>
    <row r="218" spans="1:38" s="96" customFormat="1">
      <c r="A218" s="97"/>
      <c r="B218" s="97"/>
      <c r="C218" s="98"/>
      <c r="D218" s="98"/>
      <c r="E218" s="97"/>
      <c r="F218" s="97"/>
      <c r="G218" s="97"/>
      <c r="H218" s="97"/>
      <c r="I218" s="97"/>
      <c r="J218" s="98"/>
      <c r="K218" s="99"/>
      <c r="L218" s="99"/>
      <c r="M218" s="99"/>
      <c r="N218" s="99"/>
      <c r="O218" s="99"/>
      <c r="P218" s="99"/>
      <c r="Q218" s="99"/>
      <c r="R218" s="99"/>
      <c r="S218" s="99"/>
      <c r="T218" s="99"/>
      <c r="U218" s="99"/>
      <c r="V218" s="99"/>
      <c r="W218" s="99"/>
      <c r="X218" s="99"/>
      <c r="Y218" s="99"/>
      <c r="Z218" s="99"/>
      <c r="AA218" s="99"/>
      <c r="AB218" s="99"/>
      <c r="AC218" s="99"/>
      <c r="AD218" s="99"/>
      <c r="AE218" s="99"/>
      <c r="AF218" s="99"/>
      <c r="AG218" s="99"/>
      <c r="AH218" s="99"/>
    </row>
    <row r="219" spans="1:38" s="96" customFormat="1">
      <c r="A219" s="97"/>
      <c r="B219" s="97"/>
      <c r="C219" s="98"/>
      <c r="D219" s="98"/>
      <c r="E219" s="97"/>
      <c r="F219" s="97"/>
      <c r="G219" s="97"/>
      <c r="H219" s="97"/>
      <c r="I219" s="97"/>
      <c r="J219" s="98"/>
      <c r="K219" s="99"/>
      <c r="L219" s="99"/>
      <c r="M219" s="99"/>
      <c r="N219" s="99"/>
      <c r="O219" s="99"/>
      <c r="P219" s="99"/>
      <c r="Q219" s="99"/>
      <c r="R219" s="99"/>
      <c r="S219" s="99"/>
      <c r="T219" s="99"/>
      <c r="U219" s="99"/>
      <c r="V219" s="99"/>
      <c r="W219" s="99"/>
      <c r="X219" s="99"/>
      <c r="Y219" s="99"/>
      <c r="Z219" s="99"/>
      <c r="AA219" s="99"/>
      <c r="AB219" s="99"/>
      <c r="AC219" s="99"/>
      <c r="AD219" s="99"/>
      <c r="AE219" s="99"/>
      <c r="AF219" s="99"/>
      <c r="AG219" s="99"/>
      <c r="AH219" s="99"/>
      <c r="AJ219" s="101"/>
    </row>
    <row r="220" spans="1:38" s="96" customFormat="1">
      <c r="A220" s="97"/>
      <c r="B220" s="97"/>
      <c r="C220" s="98"/>
      <c r="D220" s="98"/>
      <c r="E220" s="97"/>
      <c r="F220" s="97"/>
      <c r="G220" s="97"/>
      <c r="H220" s="97"/>
      <c r="I220" s="97"/>
      <c r="J220" s="98"/>
      <c r="K220" s="99"/>
      <c r="L220" s="99"/>
      <c r="M220" s="99"/>
      <c r="N220" s="99"/>
      <c r="O220" s="99"/>
      <c r="P220" s="99"/>
      <c r="Q220" s="99"/>
      <c r="R220" s="99"/>
      <c r="S220" s="99"/>
      <c r="T220" s="99"/>
      <c r="U220" s="99"/>
      <c r="V220" s="99"/>
      <c r="W220" s="99"/>
      <c r="X220" s="99"/>
      <c r="Y220" s="99"/>
      <c r="Z220" s="99"/>
      <c r="AA220" s="99"/>
      <c r="AB220" s="99"/>
      <c r="AC220" s="99"/>
      <c r="AD220" s="99"/>
      <c r="AE220" s="99"/>
      <c r="AF220" s="99"/>
      <c r="AG220" s="99"/>
      <c r="AH220" s="99"/>
      <c r="AI220" s="100"/>
      <c r="AJ220" s="101"/>
      <c r="AK220" s="101"/>
    </row>
    <row r="221" spans="1:38" s="96" customFormat="1">
      <c r="A221" s="97"/>
      <c r="B221" s="97"/>
      <c r="C221" s="98"/>
      <c r="D221" s="98"/>
      <c r="E221" s="97"/>
      <c r="F221" s="97"/>
      <c r="G221" s="97"/>
      <c r="H221" s="97"/>
      <c r="I221" s="97"/>
      <c r="J221" s="98"/>
      <c r="K221" s="99"/>
      <c r="L221" s="99"/>
      <c r="M221" s="99"/>
      <c r="N221" s="99"/>
      <c r="O221" s="99"/>
      <c r="P221" s="99"/>
      <c r="Q221" s="99"/>
      <c r="R221" s="99"/>
      <c r="S221" s="99"/>
      <c r="T221" s="99"/>
      <c r="U221" s="99"/>
      <c r="V221" s="99"/>
      <c r="W221" s="99"/>
      <c r="X221" s="99"/>
      <c r="Y221" s="99"/>
      <c r="Z221" s="99"/>
      <c r="AA221" s="99"/>
      <c r="AB221" s="99"/>
      <c r="AC221" s="99"/>
      <c r="AD221" s="99"/>
      <c r="AE221" s="99"/>
      <c r="AG221" s="99"/>
      <c r="AH221" s="99"/>
      <c r="AI221" s="100"/>
      <c r="AJ221" s="101"/>
    </row>
    <row r="222" spans="1:38" s="96" customFormat="1">
      <c r="A222" s="97"/>
      <c r="B222" s="97"/>
      <c r="C222" s="98"/>
      <c r="D222" s="98"/>
      <c r="E222" s="97"/>
      <c r="F222" s="97"/>
      <c r="G222" s="97"/>
      <c r="H222" s="97"/>
      <c r="I222" s="97"/>
      <c r="J222" s="98"/>
      <c r="K222" s="99"/>
      <c r="L222" s="99"/>
      <c r="M222" s="99"/>
      <c r="N222" s="99"/>
      <c r="O222" s="99"/>
      <c r="P222" s="99"/>
      <c r="Q222" s="99"/>
      <c r="R222" s="99"/>
      <c r="S222" s="99"/>
      <c r="T222" s="99"/>
      <c r="U222" s="99"/>
      <c r="V222" s="99"/>
      <c r="W222" s="99"/>
      <c r="X222" s="99"/>
      <c r="Y222" s="99"/>
      <c r="Z222" s="99"/>
      <c r="AA222" s="99"/>
      <c r="AB222" s="99"/>
      <c r="AC222" s="99"/>
      <c r="AD222" s="99"/>
      <c r="AE222" s="99"/>
      <c r="AF222" s="99"/>
      <c r="AG222" s="99"/>
      <c r="AH222" s="99"/>
      <c r="AI222" s="100"/>
      <c r="AJ222" s="101"/>
      <c r="AK222" s="101"/>
    </row>
    <row r="223" spans="1:38" s="96" customFormat="1">
      <c r="A223" s="97"/>
      <c r="B223" s="97"/>
      <c r="C223" s="98"/>
      <c r="D223" s="98"/>
      <c r="E223" s="97"/>
      <c r="F223" s="97"/>
      <c r="G223" s="97"/>
      <c r="H223" s="97"/>
      <c r="I223" s="97"/>
      <c r="J223" s="98"/>
      <c r="K223" s="99"/>
      <c r="L223" s="99"/>
      <c r="M223" s="99"/>
      <c r="N223" s="99"/>
      <c r="O223" s="99"/>
      <c r="P223" s="99"/>
      <c r="Q223" s="99"/>
      <c r="R223" s="99"/>
      <c r="S223" s="99"/>
      <c r="T223" s="99"/>
      <c r="U223" s="99"/>
      <c r="V223" s="99"/>
      <c r="W223" s="99"/>
      <c r="X223" s="99"/>
      <c r="Y223" s="99"/>
      <c r="Z223" s="99"/>
      <c r="AA223" s="99"/>
      <c r="AB223" s="99"/>
      <c r="AC223" s="99"/>
      <c r="AD223" s="99"/>
      <c r="AE223" s="99"/>
      <c r="AF223" s="99"/>
      <c r="AG223" s="99"/>
      <c r="AH223" s="99"/>
      <c r="AI223" s="100"/>
    </row>
    <row r="224" spans="1:38" s="96" customFormat="1">
      <c r="A224" s="97"/>
      <c r="B224" s="97"/>
      <c r="C224" s="98"/>
      <c r="D224" s="98"/>
      <c r="E224" s="97"/>
      <c r="F224" s="97"/>
      <c r="G224" s="97"/>
      <c r="H224" s="97"/>
      <c r="I224" s="97"/>
      <c r="J224" s="98"/>
      <c r="K224" s="99"/>
      <c r="L224" s="99"/>
      <c r="M224" s="99"/>
      <c r="P224" s="99"/>
      <c r="Q224" s="99"/>
      <c r="R224" s="99"/>
      <c r="AH224" s="99"/>
      <c r="AJ224" s="101"/>
    </row>
    <row r="225" spans="1:38" s="96" customFormat="1">
      <c r="A225" s="97"/>
      <c r="B225" s="97"/>
      <c r="C225" s="98"/>
      <c r="D225" s="98"/>
      <c r="E225" s="97"/>
      <c r="F225" s="97"/>
      <c r="G225" s="97"/>
      <c r="H225" s="97"/>
      <c r="I225" s="97"/>
      <c r="J225" s="98"/>
      <c r="K225" s="99"/>
      <c r="L225" s="99"/>
      <c r="M225" s="99"/>
      <c r="N225" s="99"/>
      <c r="O225" s="99"/>
      <c r="P225" s="99"/>
      <c r="Q225" s="99"/>
      <c r="R225" s="99"/>
      <c r="S225" s="99"/>
      <c r="T225" s="99"/>
      <c r="U225" s="99"/>
      <c r="V225" s="99"/>
      <c r="W225" s="99"/>
      <c r="X225" s="99"/>
      <c r="Y225" s="99"/>
      <c r="Z225" s="99"/>
      <c r="AA225" s="99"/>
      <c r="AB225" s="99"/>
      <c r="AC225" s="99"/>
      <c r="AG225" s="99"/>
      <c r="AH225" s="99"/>
    </row>
    <row r="226" spans="1:38" s="96" customFormat="1">
      <c r="A226" s="97"/>
      <c r="B226" s="97"/>
      <c r="C226" s="98"/>
      <c r="D226" s="98"/>
      <c r="E226" s="97"/>
      <c r="F226" s="97"/>
      <c r="G226" s="97"/>
      <c r="H226" s="97"/>
      <c r="I226" s="97"/>
      <c r="J226" s="98"/>
      <c r="K226" s="99"/>
      <c r="L226" s="99"/>
      <c r="M226" s="99"/>
      <c r="N226" s="99"/>
      <c r="O226" s="99"/>
      <c r="P226" s="99"/>
      <c r="Q226" s="99"/>
      <c r="R226" s="99"/>
      <c r="S226" s="99"/>
      <c r="T226" s="99"/>
      <c r="U226" s="99"/>
      <c r="V226" s="99"/>
      <c r="W226" s="99"/>
      <c r="X226" s="99"/>
      <c r="Y226" s="99"/>
      <c r="Z226" s="99"/>
      <c r="AA226" s="99"/>
      <c r="AB226" s="99"/>
      <c r="AC226" s="99"/>
      <c r="AD226" s="99"/>
      <c r="AE226" s="99"/>
      <c r="AF226" s="99"/>
      <c r="AG226" s="99"/>
      <c r="AH226" s="99"/>
      <c r="AI226" s="100"/>
      <c r="AJ226" s="101"/>
    </row>
    <row r="227" spans="1:38" s="96" customFormat="1">
      <c r="A227" s="97"/>
      <c r="B227" s="97"/>
      <c r="C227" s="98"/>
      <c r="D227" s="98"/>
      <c r="E227" s="97"/>
      <c r="F227" s="97"/>
      <c r="G227" s="97"/>
      <c r="H227" s="97"/>
      <c r="I227" s="97"/>
      <c r="J227" s="98"/>
      <c r="K227" s="99"/>
      <c r="L227" s="99"/>
      <c r="M227" s="99"/>
      <c r="N227" s="99"/>
      <c r="O227" s="99"/>
      <c r="P227" s="99"/>
      <c r="Q227" s="99"/>
      <c r="R227" s="99"/>
      <c r="S227" s="99"/>
      <c r="T227" s="99"/>
      <c r="U227" s="99"/>
      <c r="V227" s="99"/>
      <c r="W227" s="99"/>
      <c r="X227" s="99"/>
      <c r="Y227" s="99"/>
      <c r="Z227" s="99"/>
      <c r="AA227" s="99"/>
      <c r="AB227" s="99"/>
      <c r="AC227" s="99"/>
      <c r="AD227" s="99"/>
      <c r="AE227" s="99"/>
      <c r="AG227" s="99"/>
      <c r="AH227" s="99"/>
      <c r="AJ227" s="101"/>
    </row>
    <row r="228" spans="1:38" s="96" customFormat="1">
      <c r="A228" s="97"/>
      <c r="B228" s="97"/>
      <c r="C228" s="98"/>
      <c r="D228" s="98"/>
      <c r="E228" s="97"/>
      <c r="F228" s="97"/>
      <c r="G228" s="97"/>
      <c r="H228" s="97"/>
      <c r="I228" s="97"/>
      <c r="J228" s="98"/>
      <c r="K228" s="99"/>
      <c r="L228" s="99"/>
      <c r="M228" s="99"/>
      <c r="N228" s="99"/>
      <c r="O228" s="99"/>
      <c r="P228" s="99"/>
      <c r="Q228" s="99"/>
      <c r="R228" s="99"/>
      <c r="Y228" s="99"/>
      <c r="Z228" s="99"/>
      <c r="AA228" s="99"/>
      <c r="AB228" s="99"/>
      <c r="AC228" s="99"/>
      <c r="AF228" s="99"/>
      <c r="AG228" s="99"/>
      <c r="AH228" s="99"/>
      <c r="AI228" s="100"/>
      <c r="AK228" s="101"/>
      <c r="AL228" s="101"/>
    </row>
    <row r="229" spans="1:38" s="96" customFormat="1">
      <c r="A229" s="97"/>
      <c r="B229" s="97"/>
      <c r="C229" s="98"/>
      <c r="D229" s="98"/>
      <c r="E229" s="97"/>
      <c r="F229" s="97"/>
      <c r="G229" s="97"/>
      <c r="H229" s="97"/>
      <c r="I229" s="97"/>
      <c r="J229" s="98"/>
      <c r="K229" s="99"/>
      <c r="L229" s="99"/>
      <c r="M229" s="99"/>
      <c r="N229" s="99"/>
      <c r="O229" s="99"/>
      <c r="P229" s="99"/>
      <c r="Q229" s="99"/>
      <c r="R229" s="99"/>
      <c r="S229" s="99"/>
      <c r="T229" s="99"/>
      <c r="U229" s="99"/>
      <c r="V229" s="99"/>
      <c r="W229" s="99"/>
      <c r="X229" s="99"/>
      <c r="Y229" s="99"/>
      <c r="Z229" s="99"/>
      <c r="AA229" s="99"/>
      <c r="AB229" s="99"/>
      <c r="AC229" s="99"/>
      <c r="AD229" s="99"/>
      <c r="AE229" s="99"/>
      <c r="AF229" s="99"/>
      <c r="AG229" s="99"/>
      <c r="AH229" s="99"/>
      <c r="AI229" s="100"/>
      <c r="AK229" s="101"/>
    </row>
    <row r="230" spans="1:38" s="96" customFormat="1">
      <c r="A230" s="97"/>
      <c r="B230" s="97"/>
      <c r="C230" s="98"/>
      <c r="D230" s="98"/>
      <c r="E230" s="97"/>
      <c r="F230" s="97"/>
      <c r="G230" s="97"/>
      <c r="H230" s="97"/>
      <c r="I230" s="97"/>
      <c r="J230" s="98"/>
      <c r="K230" s="99"/>
      <c r="L230" s="99"/>
      <c r="M230" s="99"/>
      <c r="N230" s="99"/>
      <c r="O230" s="99"/>
      <c r="P230" s="99"/>
      <c r="Q230" s="99"/>
      <c r="R230" s="99"/>
      <c r="S230" s="99"/>
      <c r="T230" s="99"/>
      <c r="U230" s="99"/>
      <c r="Y230" s="99"/>
      <c r="AH230" s="99"/>
      <c r="AJ230" s="101"/>
      <c r="AL230" s="101"/>
    </row>
    <row r="231" spans="1:38" s="96" customFormat="1">
      <c r="A231" s="97"/>
      <c r="B231" s="97"/>
      <c r="C231" s="98"/>
      <c r="D231" s="98"/>
      <c r="E231" s="97"/>
      <c r="F231" s="97"/>
      <c r="G231" s="97"/>
      <c r="H231" s="97"/>
      <c r="I231" s="97"/>
      <c r="J231" s="98"/>
      <c r="K231" s="99"/>
      <c r="L231" s="99"/>
      <c r="M231" s="99"/>
      <c r="N231" s="99"/>
      <c r="O231" s="99"/>
      <c r="P231" s="99"/>
      <c r="Q231" s="99"/>
      <c r="R231" s="99"/>
      <c r="S231" s="99"/>
      <c r="T231" s="99"/>
      <c r="U231" s="99"/>
      <c r="V231" s="99"/>
      <c r="W231" s="99"/>
      <c r="X231" s="99"/>
      <c r="Y231" s="99"/>
      <c r="Z231" s="99"/>
      <c r="AA231" s="99"/>
      <c r="AB231" s="99"/>
      <c r="AC231" s="99"/>
      <c r="AD231" s="99"/>
      <c r="AE231" s="99"/>
      <c r="AF231" s="99"/>
      <c r="AG231" s="99"/>
      <c r="AH231" s="99"/>
      <c r="AI231" s="100"/>
      <c r="AK231" s="101"/>
      <c r="AL231" s="101"/>
    </row>
    <row r="232" spans="1:38" s="96" customFormat="1">
      <c r="A232" s="97"/>
      <c r="B232" s="97"/>
      <c r="C232" s="98"/>
      <c r="D232" s="98"/>
      <c r="E232" s="97"/>
      <c r="F232" s="97"/>
      <c r="G232" s="97"/>
      <c r="H232" s="97"/>
      <c r="I232" s="97"/>
      <c r="J232" s="98"/>
      <c r="K232" s="99"/>
      <c r="L232" s="99"/>
      <c r="M232" s="99"/>
      <c r="O232" s="99"/>
      <c r="S232" s="99"/>
      <c r="T232" s="99"/>
      <c r="U232" s="99"/>
      <c r="V232" s="99"/>
      <c r="W232" s="99"/>
      <c r="X232" s="99"/>
      <c r="Z232" s="99"/>
      <c r="AA232" s="99"/>
      <c r="AB232" s="99"/>
      <c r="AC232" s="99"/>
      <c r="AD232" s="99"/>
      <c r="AE232" s="99"/>
      <c r="AF232" s="99"/>
      <c r="AG232" s="99"/>
      <c r="AH232" s="99"/>
      <c r="AI232" s="100"/>
      <c r="AJ232" s="101"/>
      <c r="AK232" s="101"/>
      <c r="AL232" s="101"/>
    </row>
    <row r="233" spans="1:38" s="96" customFormat="1">
      <c r="A233" s="97"/>
      <c r="B233" s="97"/>
      <c r="C233" s="98"/>
      <c r="D233" s="98"/>
      <c r="E233" s="97"/>
      <c r="F233" s="97"/>
      <c r="G233" s="97"/>
      <c r="H233" s="97"/>
      <c r="I233" s="97"/>
      <c r="J233" s="98"/>
      <c r="K233" s="99"/>
      <c r="L233" s="99"/>
      <c r="M233" s="99"/>
      <c r="N233" s="99"/>
      <c r="O233" s="99"/>
      <c r="P233" s="99"/>
      <c r="Q233" s="99"/>
      <c r="R233" s="99"/>
      <c r="S233" s="99"/>
      <c r="T233" s="99"/>
      <c r="U233" s="99"/>
      <c r="V233" s="99"/>
      <c r="W233" s="99"/>
      <c r="X233" s="99"/>
      <c r="Y233" s="99"/>
      <c r="Z233" s="99"/>
      <c r="AA233" s="99"/>
      <c r="AB233" s="99"/>
      <c r="AC233" s="99"/>
      <c r="AD233" s="99"/>
      <c r="AE233" s="99"/>
      <c r="AF233" s="99"/>
      <c r="AG233" s="99"/>
      <c r="AH233" s="99"/>
      <c r="AI233" s="100"/>
      <c r="AJ233" s="101"/>
      <c r="AK233" s="101"/>
    </row>
    <row r="234" spans="1:38" s="96" customFormat="1">
      <c r="A234" s="97"/>
      <c r="B234" s="97"/>
      <c r="C234" s="98"/>
      <c r="D234" s="98"/>
      <c r="E234" s="97"/>
      <c r="F234" s="97"/>
      <c r="G234" s="97"/>
      <c r="H234" s="97"/>
      <c r="I234" s="97"/>
      <c r="J234" s="98"/>
      <c r="K234" s="99"/>
      <c r="L234" s="99"/>
      <c r="M234" s="99"/>
      <c r="N234" s="99"/>
      <c r="O234" s="99"/>
      <c r="P234" s="99"/>
      <c r="Q234" s="99"/>
      <c r="R234" s="99"/>
      <c r="S234" s="99"/>
      <c r="T234" s="99"/>
      <c r="U234" s="99"/>
      <c r="V234" s="99"/>
      <c r="W234" s="99"/>
      <c r="X234" s="99"/>
      <c r="Y234" s="99"/>
      <c r="Z234" s="99"/>
      <c r="AA234" s="99"/>
      <c r="AB234" s="99"/>
      <c r="AC234" s="99"/>
      <c r="AD234" s="99"/>
      <c r="AE234" s="99"/>
      <c r="AF234" s="99"/>
      <c r="AG234" s="99"/>
      <c r="AH234" s="99"/>
      <c r="AI234" s="100"/>
      <c r="AJ234" s="101"/>
    </row>
    <row r="235" spans="1:38" s="96" customFormat="1">
      <c r="A235" s="97"/>
      <c r="B235" s="97"/>
      <c r="C235" s="98"/>
      <c r="D235" s="98"/>
      <c r="E235" s="97"/>
      <c r="F235" s="97"/>
      <c r="G235" s="97"/>
      <c r="H235" s="97"/>
      <c r="I235" s="97"/>
      <c r="J235" s="98"/>
      <c r="K235" s="99"/>
      <c r="L235" s="99"/>
      <c r="M235" s="99"/>
      <c r="N235" s="99"/>
      <c r="O235" s="99"/>
      <c r="P235" s="99"/>
      <c r="Q235" s="99"/>
      <c r="R235" s="99"/>
      <c r="S235" s="99"/>
      <c r="T235" s="99"/>
      <c r="U235" s="99"/>
      <c r="V235" s="99"/>
      <c r="W235" s="99"/>
      <c r="X235" s="99"/>
      <c r="Y235" s="99"/>
      <c r="AD235" s="99"/>
      <c r="AE235" s="99"/>
      <c r="AH235" s="99"/>
      <c r="AJ235" s="101"/>
    </row>
    <row r="236" spans="1:38" s="96" customFormat="1">
      <c r="A236" s="97"/>
      <c r="B236" s="97"/>
      <c r="C236" s="98"/>
      <c r="D236" s="98"/>
      <c r="E236" s="97"/>
      <c r="F236" s="97"/>
      <c r="G236" s="97"/>
      <c r="H236" s="97"/>
      <c r="I236" s="97"/>
      <c r="J236" s="98"/>
      <c r="K236" s="99"/>
      <c r="L236" s="99"/>
      <c r="M236" s="99"/>
      <c r="N236" s="99"/>
      <c r="O236" s="99"/>
      <c r="P236" s="99"/>
      <c r="Q236" s="99"/>
      <c r="R236" s="99"/>
      <c r="S236" s="99"/>
      <c r="T236" s="99"/>
      <c r="U236" s="99"/>
      <c r="V236" s="99"/>
      <c r="W236" s="99"/>
      <c r="X236" s="99"/>
      <c r="Y236" s="99"/>
      <c r="Z236" s="99"/>
      <c r="AA236" s="99"/>
      <c r="AB236" s="99"/>
      <c r="AC236" s="99"/>
      <c r="AD236" s="99"/>
      <c r="AE236" s="99"/>
      <c r="AF236" s="99"/>
      <c r="AG236" s="99"/>
      <c r="AH236" s="99"/>
    </row>
    <row r="237" spans="1:38" s="96" customFormat="1">
      <c r="A237" s="97"/>
      <c r="B237" s="97"/>
      <c r="C237" s="98"/>
      <c r="D237" s="98"/>
      <c r="E237" s="97"/>
      <c r="F237" s="97"/>
      <c r="G237" s="97"/>
      <c r="H237" s="97"/>
      <c r="I237" s="97"/>
      <c r="J237" s="98"/>
      <c r="K237" s="99"/>
      <c r="L237" s="99"/>
      <c r="M237" s="99"/>
      <c r="N237" s="99"/>
      <c r="O237" s="99"/>
      <c r="Y237" s="99"/>
      <c r="AA237" s="99"/>
      <c r="AB237" s="99"/>
      <c r="AC237" s="99"/>
      <c r="AD237" s="99"/>
      <c r="AE237" s="99"/>
      <c r="AF237" s="99"/>
      <c r="AG237" s="99"/>
      <c r="AH237" s="99"/>
      <c r="AI237" s="100"/>
      <c r="AJ237" s="101"/>
      <c r="AK237" s="101"/>
    </row>
    <row r="238" spans="1:38" s="96" customFormat="1">
      <c r="A238" s="97"/>
      <c r="B238" s="97"/>
      <c r="C238" s="98"/>
      <c r="D238" s="98"/>
      <c r="E238" s="97"/>
      <c r="F238" s="97"/>
      <c r="G238" s="97"/>
      <c r="H238" s="97"/>
      <c r="I238" s="97"/>
      <c r="J238" s="98"/>
      <c r="K238" s="99"/>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J238" s="101"/>
    </row>
    <row r="239" spans="1:38" s="96" customFormat="1">
      <c r="A239" s="97"/>
      <c r="B239" s="97"/>
      <c r="C239" s="98"/>
      <c r="D239" s="98"/>
      <c r="E239" s="97"/>
      <c r="F239" s="97"/>
      <c r="G239" s="97"/>
      <c r="H239" s="97"/>
      <c r="I239" s="97"/>
      <c r="J239" s="98"/>
      <c r="K239" s="99"/>
      <c r="L239" s="99"/>
      <c r="M239" s="99"/>
      <c r="N239" s="99"/>
      <c r="O239" s="99"/>
      <c r="P239" s="99"/>
      <c r="Q239" s="99"/>
      <c r="R239" s="99"/>
      <c r="S239" s="99"/>
      <c r="T239" s="99"/>
      <c r="U239" s="99"/>
      <c r="V239" s="99"/>
      <c r="W239" s="99"/>
      <c r="X239" s="99"/>
      <c r="Y239" s="99"/>
      <c r="Z239" s="99"/>
      <c r="AA239" s="99"/>
      <c r="AB239" s="99"/>
      <c r="AC239" s="99"/>
      <c r="AG239" s="99"/>
      <c r="AH239" s="99"/>
    </row>
    <row r="240" spans="1:38" s="96" customFormat="1">
      <c r="A240" s="97"/>
      <c r="B240" s="97"/>
      <c r="C240" s="98"/>
      <c r="D240" s="98"/>
      <c r="E240" s="97"/>
      <c r="F240" s="97"/>
      <c r="G240" s="97"/>
      <c r="H240" s="97"/>
      <c r="I240" s="97"/>
      <c r="J240" s="98"/>
      <c r="K240" s="99"/>
      <c r="L240" s="99"/>
      <c r="M240" s="99"/>
      <c r="N240" s="99"/>
      <c r="O240" s="99"/>
      <c r="P240" s="99"/>
      <c r="Q240" s="99"/>
      <c r="R240" s="99"/>
      <c r="S240" s="99"/>
      <c r="T240" s="99"/>
      <c r="U240" s="99"/>
      <c r="V240" s="99"/>
      <c r="W240" s="99"/>
      <c r="X240" s="99"/>
      <c r="Y240" s="99"/>
      <c r="Z240" s="99"/>
      <c r="AA240" s="99"/>
      <c r="AB240" s="99"/>
      <c r="AC240" s="99"/>
      <c r="AD240" s="99"/>
      <c r="AE240" s="99"/>
      <c r="AF240" s="99"/>
      <c r="AG240" s="99"/>
      <c r="AH240" s="99"/>
      <c r="AK240" s="101"/>
      <c r="AL240" s="101"/>
    </row>
    <row r="241" spans="1:37" s="96" customFormat="1">
      <c r="A241" s="97"/>
      <c r="B241" s="97"/>
      <c r="C241" s="98"/>
      <c r="D241" s="98"/>
      <c r="E241" s="97"/>
      <c r="F241" s="97"/>
      <c r="G241" s="97"/>
      <c r="H241" s="97"/>
      <c r="I241" s="97"/>
      <c r="J241" s="98"/>
      <c r="K241" s="99"/>
      <c r="L241" s="99"/>
      <c r="M241" s="99"/>
      <c r="N241" s="99"/>
      <c r="O241" s="99"/>
      <c r="Y241" s="99"/>
      <c r="Z241" s="99"/>
      <c r="AA241" s="99"/>
      <c r="AB241" s="99"/>
      <c r="AC241" s="99"/>
      <c r="AD241" s="99"/>
      <c r="AE241" s="99"/>
      <c r="AF241" s="99"/>
      <c r="AG241" s="99"/>
      <c r="AH241" s="99"/>
      <c r="AI241" s="100"/>
      <c r="AJ241" s="101"/>
    </row>
    <row r="242" spans="1:37" s="96" customFormat="1">
      <c r="A242" s="97"/>
      <c r="B242" s="97"/>
      <c r="C242" s="98"/>
      <c r="D242" s="98"/>
      <c r="E242" s="97"/>
      <c r="F242" s="97"/>
      <c r="G242" s="97"/>
      <c r="H242" s="97"/>
      <c r="I242" s="97"/>
      <c r="J242" s="98"/>
      <c r="K242" s="99"/>
      <c r="L242" s="99"/>
      <c r="M242" s="99"/>
      <c r="N242" s="99"/>
      <c r="O242" s="99"/>
      <c r="P242" s="99"/>
      <c r="Q242" s="99"/>
      <c r="R242" s="99"/>
      <c r="S242" s="99"/>
      <c r="T242" s="99"/>
      <c r="U242" s="99"/>
      <c r="V242" s="99"/>
      <c r="W242" s="99"/>
      <c r="X242" s="99"/>
      <c r="Y242" s="99"/>
      <c r="Z242" s="99"/>
      <c r="AA242" s="99"/>
      <c r="AB242" s="99"/>
      <c r="AC242" s="99"/>
      <c r="AD242" s="99"/>
      <c r="AE242" s="99"/>
      <c r="AF242" s="99"/>
      <c r="AG242" s="99"/>
      <c r="AH242" s="99"/>
      <c r="AI242" s="100"/>
      <c r="AJ242" s="101"/>
    </row>
    <row r="243" spans="1:37" s="96" customFormat="1">
      <c r="A243" s="97"/>
      <c r="B243" s="97"/>
      <c r="C243" s="98"/>
      <c r="D243" s="98"/>
      <c r="E243" s="97"/>
      <c r="F243" s="97"/>
      <c r="G243" s="97"/>
      <c r="H243" s="97"/>
      <c r="I243" s="97"/>
      <c r="J243" s="98"/>
      <c r="K243" s="99"/>
      <c r="L243" s="99"/>
      <c r="M243" s="99"/>
      <c r="N243" s="99"/>
      <c r="O243" s="99"/>
      <c r="P243" s="99"/>
      <c r="Q243" s="99"/>
      <c r="R243" s="99"/>
      <c r="S243" s="99"/>
      <c r="T243" s="99"/>
      <c r="U243" s="99"/>
      <c r="V243" s="99"/>
      <c r="W243" s="99"/>
      <c r="X243" s="99"/>
      <c r="Y243" s="99"/>
      <c r="Z243" s="99"/>
      <c r="AA243" s="99"/>
      <c r="AB243" s="99"/>
      <c r="AC243" s="99"/>
      <c r="AD243" s="99"/>
      <c r="AE243" s="99"/>
      <c r="AF243" s="99"/>
      <c r="AG243" s="99"/>
      <c r="AH243" s="99"/>
      <c r="AI243" s="100"/>
    </row>
    <row r="244" spans="1:37" s="96" customFormat="1">
      <c r="A244" s="97"/>
      <c r="B244" s="97"/>
      <c r="C244" s="98"/>
      <c r="D244" s="98"/>
      <c r="E244" s="97"/>
      <c r="F244" s="97"/>
      <c r="G244" s="97"/>
      <c r="H244" s="97"/>
      <c r="I244" s="97"/>
      <c r="J244" s="98"/>
      <c r="K244" s="99"/>
      <c r="L244" s="99"/>
      <c r="M244" s="99"/>
      <c r="N244" s="99"/>
      <c r="O244" s="99"/>
      <c r="P244" s="99"/>
      <c r="Q244" s="99"/>
      <c r="R244" s="99"/>
      <c r="S244" s="99"/>
      <c r="T244" s="99"/>
      <c r="U244" s="99"/>
      <c r="V244" s="99"/>
      <c r="W244" s="99"/>
      <c r="X244" s="99"/>
      <c r="Y244" s="99"/>
      <c r="Z244" s="99"/>
      <c r="AA244" s="99"/>
      <c r="AB244" s="99"/>
      <c r="AC244" s="99"/>
      <c r="AD244" s="99"/>
      <c r="AE244" s="99"/>
      <c r="AF244" s="99"/>
      <c r="AG244" s="99"/>
      <c r="AH244" s="99"/>
      <c r="AI244" s="100"/>
      <c r="AJ244" s="101"/>
      <c r="AK244" s="101"/>
    </row>
    <row r="245" spans="1:37" s="96" customFormat="1">
      <c r="A245" s="97"/>
      <c r="B245" s="97"/>
      <c r="C245" s="98"/>
      <c r="D245" s="98"/>
      <c r="E245" s="97"/>
      <c r="F245" s="97"/>
      <c r="G245" s="97"/>
      <c r="H245" s="97"/>
      <c r="I245" s="97"/>
      <c r="J245" s="98"/>
      <c r="K245" s="99"/>
      <c r="L245" s="99"/>
      <c r="M245" s="99"/>
      <c r="N245" s="99"/>
      <c r="O245" s="99"/>
      <c r="P245" s="99"/>
      <c r="Q245" s="99"/>
      <c r="R245" s="99"/>
      <c r="S245" s="99"/>
      <c r="T245" s="99"/>
      <c r="U245" s="99"/>
      <c r="Y245" s="99"/>
      <c r="Z245" s="99"/>
      <c r="AA245" s="99"/>
      <c r="AB245" s="99"/>
      <c r="AC245" s="99"/>
      <c r="AF245" s="99"/>
      <c r="AG245" s="99"/>
      <c r="AH245" s="99"/>
      <c r="AI245" s="100"/>
      <c r="AJ245" s="101"/>
    </row>
    <row r="246" spans="1:37" s="96" customFormat="1">
      <c r="A246" s="97"/>
      <c r="B246" s="97"/>
      <c r="C246" s="98"/>
      <c r="D246" s="98"/>
      <c r="E246" s="97"/>
      <c r="F246" s="97"/>
      <c r="G246" s="97"/>
      <c r="H246" s="97"/>
      <c r="I246" s="97"/>
      <c r="J246" s="98"/>
      <c r="K246" s="99"/>
      <c r="L246" s="99"/>
      <c r="M246" s="99"/>
      <c r="N246" s="99"/>
      <c r="O246" s="99"/>
      <c r="P246" s="99"/>
      <c r="Q246" s="99"/>
      <c r="R246" s="99"/>
      <c r="S246" s="99"/>
      <c r="T246" s="99"/>
      <c r="U246" s="99"/>
      <c r="V246" s="99"/>
      <c r="W246" s="99"/>
      <c r="X246" s="99"/>
      <c r="Y246" s="99"/>
      <c r="Z246" s="99"/>
      <c r="AA246" s="99"/>
      <c r="AB246" s="99"/>
      <c r="AC246" s="99"/>
      <c r="AD246" s="99"/>
      <c r="AE246" s="99"/>
      <c r="AG246" s="99"/>
      <c r="AH246" s="99"/>
    </row>
    <row r="247" spans="1:37" s="96" customFormat="1">
      <c r="A247" s="97"/>
      <c r="B247" s="97"/>
      <c r="C247" s="98"/>
      <c r="D247" s="98"/>
      <c r="E247" s="97"/>
      <c r="F247" s="97"/>
      <c r="G247" s="97"/>
      <c r="H247" s="97"/>
      <c r="I247" s="97"/>
      <c r="J247" s="98"/>
      <c r="K247" s="99"/>
      <c r="L247" s="99"/>
      <c r="M247" s="99"/>
      <c r="N247" s="99"/>
      <c r="O247" s="99"/>
      <c r="P247" s="99"/>
      <c r="Q247" s="99"/>
      <c r="R247" s="99"/>
      <c r="S247" s="99"/>
      <c r="T247" s="99"/>
      <c r="U247" s="99"/>
      <c r="V247" s="99"/>
      <c r="W247" s="99"/>
      <c r="X247" s="99"/>
      <c r="Y247" s="99"/>
      <c r="Z247" s="99"/>
      <c r="AA247" s="99"/>
      <c r="AB247" s="99"/>
      <c r="AC247" s="99"/>
      <c r="AD247" s="99"/>
      <c r="AE247" s="99"/>
      <c r="AF247" s="99"/>
      <c r="AG247" s="99"/>
      <c r="AH247" s="99"/>
      <c r="AJ247" s="101"/>
      <c r="AK247" s="101"/>
    </row>
    <row r="248" spans="1:37" s="96" customFormat="1">
      <c r="A248" s="97"/>
      <c r="B248" s="97"/>
      <c r="C248" s="98"/>
      <c r="D248" s="98"/>
      <c r="E248" s="97"/>
      <c r="F248" s="97"/>
      <c r="G248" s="97"/>
      <c r="H248" s="97"/>
      <c r="I248" s="97"/>
      <c r="J248" s="98"/>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J248" s="101"/>
    </row>
    <row r="249" spans="1:37" s="96" customFormat="1">
      <c r="A249" s="97"/>
      <c r="B249" s="97"/>
      <c r="C249" s="98"/>
      <c r="D249" s="98"/>
      <c r="E249" s="97"/>
      <c r="F249" s="97"/>
      <c r="G249" s="97"/>
      <c r="H249" s="97"/>
      <c r="I249" s="97"/>
      <c r="J249" s="98"/>
      <c r="K249" s="99"/>
      <c r="L249" s="99"/>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100"/>
      <c r="AJ249" s="101"/>
    </row>
    <row r="250" spans="1:37" s="96" customFormat="1">
      <c r="A250" s="97"/>
      <c r="B250" s="97"/>
      <c r="C250" s="98"/>
      <c r="D250" s="98"/>
      <c r="E250" s="97"/>
      <c r="F250" s="97"/>
      <c r="G250" s="97"/>
      <c r="H250" s="97"/>
      <c r="I250" s="97"/>
      <c r="J250" s="98"/>
      <c r="K250" s="99"/>
      <c r="L250" s="99"/>
      <c r="M250" s="99"/>
      <c r="N250" s="99"/>
      <c r="O250" s="99"/>
      <c r="P250" s="99"/>
      <c r="Q250" s="99"/>
      <c r="R250" s="99"/>
      <c r="S250" s="99"/>
      <c r="T250" s="99"/>
      <c r="U250" s="99"/>
      <c r="V250" s="99"/>
      <c r="W250" s="99"/>
      <c r="X250" s="99"/>
      <c r="Y250" s="99"/>
      <c r="Z250" s="99"/>
      <c r="AA250" s="99"/>
      <c r="AB250" s="99"/>
      <c r="AC250" s="99"/>
      <c r="AD250" s="99"/>
      <c r="AE250" s="99"/>
      <c r="AF250" s="99"/>
      <c r="AG250" s="99"/>
      <c r="AH250" s="99"/>
      <c r="AI250" s="100"/>
      <c r="AJ250" s="101"/>
    </row>
    <row r="251" spans="1:37" s="96" customFormat="1">
      <c r="A251" s="97"/>
      <c r="B251" s="97"/>
      <c r="C251" s="98"/>
      <c r="D251" s="98"/>
      <c r="E251" s="97"/>
      <c r="F251" s="97"/>
      <c r="G251" s="97"/>
      <c r="H251" s="97"/>
      <c r="I251" s="97"/>
      <c r="J251" s="98"/>
      <c r="K251" s="99"/>
      <c r="L251" s="99"/>
      <c r="M251" s="99"/>
      <c r="N251" s="99"/>
      <c r="O251" s="99"/>
      <c r="P251" s="99"/>
      <c r="Q251" s="99"/>
      <c r="R251" s="99"/>
      <c r="S251" s="99"/>
      <c r="T251" s="99"/>
      <c r="U251" s="99"/>
      <c r="V251" s="99"/>
      <c r="W251" s="99"/>
      <c r="X251" s="99"/>
      <c r="Y251" s="99"/>
      <c r="Z251" s="99"/>
      <c r="AA251" s="99"/>
      <c r="AB251" s="99"/>
      <c r="AC251" s="99"/>
      <c r="AD251" s="99"/>
      <c r="AE251" s="99"/>
      <c r="AG251" s="99"/>
      <c r="AH251" s="99"/>
      <c r="AJ251" s="101"/>
    </row>
    <row r="252" spans="1:37" s="96" customFormat="1">
      <c r="A252" s="97"/>
      <c r="B252" s="97"/>
      <c r="C252" s="98"/>
      <c r="D252" s="98"/>
      <c r="E252" s="97"/>
      <c r="F252" s="97"/>
      <c r="G252" s="97"/>
      <c r="H252" s="97"/>
      <c r="I252" s="97"/>
      <c r="J252" s="98"/>
      <c r="K252" s="99"/>
      <c r="L252" s="99"/>
      <c r="M252" s="99"/>
      <c r="N252" s="99"/>
      <c r="O252" s="99"/>
      <c r="Y252" s="99"/>
      <c r="Z252" s="99"/>
      <c r="AA252" s="99"/>
      <c r="AB252" s="99"/>
      <c r="AC252" s="99"/>
      <c r="AD252" s="99"/>
      <c r="AE252" s="99"/>
      <c r="AG252" s="99"/>
      <c r="AH252" s="99"/>
      <c r="AI252" s="100"/>
      <c r="AK252" s="101"/>
    </row>
    <row r="253" spans="1:37" s="96" customFormat="1">
      <c r="A253" s="97"/>
      <c r="B253" s="97"/>
      <c r="C253" s="98"/>
      <c r="D253" s="98"/>
      <c r="E253" s="97"/>
      <c r="F253" s="97"/>
      <c r="G253" s="97"/>
      <c r="H253" s="97"/>
      <c r="I253" s="97"/>
      <c r="J253" s="98"/>
      <c r="K253" s="99"/>
      <c r="L253" s="99"/>
      <c r="M253" s="99"/>
      <c r="N253" s="99"/>
      <c r="O253" s="99"/>
      <c r="P253" s="99"/>
      <c r="Q253" s="99"/>
      <c r="R253" s="99"/>
      <c r="S253" s="99"/>
      <c r="T253" s="99"/>
      <c r="U253" s="99"/>
      <c r="V253" s="99"/>
      <c r="W253" s="99"/>
      <c r="X253" s="99"/>
      <c r="Y253" s="99"/>
      <c r="Z253" s="99"/>
      <c r="AA253" s="99"/>
      <c r="AB253" s="99"/>
      <c r="AC253" s="99"/>
      <c r="AD253" s="99"/>
      <c r="AE253" s="99"/>
      <c r="AG253" s="99"/>
      <c r="AH253" s="99"/>
      <c r="AI253" s="100"/>
      <c r="AJ253" s="101"/>
    </row>
    <row r="254" spans="1:37" s="96" customFormat="1">
      <c r="A254" s="97"/>
      <c r="B254" s="97"/>
      <c r="C254" s="98"/>
      <c r="D254" s="98"/>
      <c r="E254" s="97"/>
      <c r="F254" s="97"/>
      <c r="G254" s="97"/>
      <c r="H254" s="97"/>
      <c r="I254" s="97"/>
      <c r="J254" s="98"/>
      <c r="K254" s="99"/>
      <c r="L254" s="99"/>
      <c r="M254" s="99"/>
      <c r="O254" s="99"/>
      <c r="P254" s="99"/>
      <c r="Q254" s="99"/>
      <c r="R254" s="99"/>
      <c r="S254" s="99"/>
      <c r="T254" s="99"/>
      <c r="U254" s="99"/>
      <c r="V254" s="99"/>
      <c r="W254" s="99"/>
      <c r="X254" s="99"/>
      <c r="Y254" s="99"/>
      <c r="Z254" s="99"/>
      <c r="AA254" s="99"/>
      <c r="AB254" s="99"/>
      <c r="AC254" s="99"/>
      <c r="AF254" s="99"/>
      <c r="AG254" s="99"/>
      <c r="AH254" s="99"/>
      <c r="AJ254" s="101"/>
    </row>
    <row r="255" spans="1:37" s="96" customFormat="1">
      <c r="A255" s="97"/>
      <c r="B255" s="97"/>
      <c r="C255" s="98"/>
      <c r="D255" s="98"/>
      <c r="E255" s="97"/>
      <c r="F255" s="97"/>
      <c r="G255" s="97"/>
      <c r="H255" s="97"/>
      <c r="I255" s="97"/>
      <c r="J255" s="98"/>
      <c r="K255" s="99"/>
      <c r="L255" s="99"/>
      <c r="M255" s="99"/>
      <c r="N255" s="99"/>
      <c r="O255" s="99"/>
      <c r="P255" s="99"/>
      <c r="Q255" s="99"/>
      <c r="R255" s="99"/>
      <c r="S255" s="99"/>
      <c r="T255" s="99"/>
      <c r="U255" s="99"/>
      <c r="V255" s="99"/>
      <c r="W255" s="99"/>
      <c r="X255" s="99"/>
      <c r="Y255" s="99"/>
      <c r="Z255" s="99"/>
      <c r="AA255" s="99"/>
      <c r="AB255" s="99"/>
      <c r="AC255" s="99"/>
      <c r="AD255" s="99"/>
      <c r="AE255" s="99"/>
      <c r="AG255" s="99"/>
      <c r="AH255" s="99"/>
      <c r="AI255" s="100"/>
      <c r="AJ255" s="101"/>
    </row>
    <row r="256" spans="1:37" s="96" customFormat="1">
      <c r="A256" s="97"/>
      <c r="B256" s="97"/>
      <c r="C256" s="98"/>
      <c r="D256" s="98"/>
      <c r="E256" s="97"/>
      <c r="F256" s="97"/>
      <c r="G256" s="97"/>
      <c r="H256" s="97"/>
      <c r="I256" s="97"/>
      <c r="J256" s="98"/>
      <c r="K256" s="99"/>
      <c r="L256" s="99"/>
      <c r="M256" s="99"/>
      <c r="N256" s="99"/>
      <c r="O256" s="99"/>
      <c r="S256" s="99"/>
      <c r="T256" s="99"/>
      <c r="U256" s="99"/>
      <c r="V256" s="99"/>
      <c r="W256" s="99"/>
      <c r="X256" s="99"/>
      <c r="Y256" s="99"/>
      <c r="Z256" s="99"/>
      <c r="AA256" s="99"/>
      <c r="AB256" s="99"/>
      <c r="AC256" s="99"/>
      <c r="AD256" s="99"/>
      <c r="AE256" s="99"/>
      <c r="AF256" s="99"/>
      <c r="AG256" s="99"/>
      <c r="AH256" s="99"/>
      <c r="AI256" s="100"/>
    </row>
    <row r="257" spans="1:38" s="96" customFormat="1">
      <c r="A257" s="97"/>
      <c r="B257" s="97"/>
      <c r="C257" s="98"/>
      <c r="D257" s="98"/>
      <c r="E257" s="97"/>
      <c r="F257" s="97"/>
      <c r="G257" s="97"/>
      <c r="H257" s="97"/>
      <c r="I257" s="97"/>
      <c r="J257" s="98"/>
      <c r="K257" s="99"/>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100"/>
      <c r="AJ257" s="101"/>
    </row>
    <row r="258" spans="1:38" s="96" customFormat="1">
      <c r="A258" s="97"/>
      <c r="B258" s="97"/>
      <c r="C258" s="98"/>
      <c r="D258" s="98"/>
      <c r="E258" s="97"/>
      <c r="F258" s="97"/>
      <c r="G258" s="97"/>
      <c r="H258" s="97"/>
      <c r="I258" s="97"/>
      <c r="J258" s="98"/>
      <c r="K258" s="99"/>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100"/>
    </row>
    <row r="259" spans="1:38" s="96" customFormat="1">
      <c r="A259" s="97"/>
      <c r="B259" s="97"/>
      <c r="C259" s="98"/>
      <c r="D259" s="98"/>
      <c r="E259" s="97"/>
      <c r="F259" s="97"/>
      <c r="G259" s="97"/>
      <c r="H259" s="97"/>
      <c r="I259" s="97"/>
      <c r="J259" s="98"/>
      <c r="K259" s="99"/>
      <c r="L259" s="99"/>
      <c r="M259" s="99"/>
      <c r="N259" s="99"/>
      <c r="O259" s="99"/>
      <c r="P259" s="99"/>
      <c r="Q259" s="99"/>
      <c r="R259" s="99"/>
      <c r="S259" s="99"/>
      <c r="T259" s="99"/>
      <c r="U259" s="99"/>
      <c r="V259" s="99"/>
      <c r="W259" s="99"/>
      <c r="X259" s="99"/>
      <c r="Y259" s="99"/>
      <c r="Z259" s="99"/>
      <c r="AA259" s="99"/>
      <c r="AB259" s="99"/>
      <c r="AC259" s="99"/>
      <c r="AD259" s="99"/>
      <c r="AE259" s="99"/>
      <c r="AG259" s="99"/>
      <c r="AH259" s="99"/>
      <c r="AI259" s="100"/>
      <c r="AJ259" s="101"/>
    </row>
    <row r="260" spans="1:38" s="96" customFormat="1">
      <c r="A260" s="97"/>
      <c r="B260" s="97"/>
      <c r="C260" s="98"/>
      <c r="D260" s="98"/>
      <c r="E260" s="97"/>
      <c r="F260" s="97"/>
      <c r="G260" s="97"/>
      <c r="H260" s="97"/>
      <c r="I260" s="97"/>
      <c r="J260" s="98"/>
      <c r="K260" s="99"/>
      <c r="L260" s="99"/>
      <c r="M260" s="99"/>
      <c r="N260" s="99"/>
      <c r="O260" s="99"/>
      <c r="P260" s="99"/>
      <c r="Q260" s="99"/>
      <c r="R260" s="99"/>
      <c r="S260" s="99"/>
      <c r="T260" s="99"/>
      <c r="U260" s="99"/>
      <c r="V260" s="99"/>
      <c r="W260" s="99"/>
      <c r="X260" s="99"/>
      <c r="Y260" s="99"/>
      <c r="Z260" s="99"/>
      <c r="AA260" s="99"/>
      <c r="AB260" s="99"/>
      <c r="AC260" s="99"/>
      <c r="AF260" s="99"/>
      <c r="AG260" s="99"/>
      <c r="AH260" s="99"/>
      <c r="AI260" s="100"/>
      <c r="AJ260" s="101"/>
      <c r="AK260" s="101"/>
      <c r="AL260" s="101"/>
    </row>
    <row r="261" spans="1:38" s="96" customFormat="1">
      <c r="A261" s="97"/>
      <c r="B261" s="97"/>
      <c r="C261" s="98"/>
      <c r="D261" s="98"/>
      <c r="E261" s="97"/>
      <c r="F261" s="97"/>
      <c r="G261" s="97"/>
      <c r="H261" s="97"/>
      <c r="I261" s="97"/>
      <c r="J261" s="98"/>
      <c r="K261" s="99"/>
      <c r="L261" s="99"/>
      <c r="M261" s="99"/>
      <c r="N261" s="99"/>
      <c r="O261" s="99"/>
      <c r="P261" s="99"/>
      <c r="Q261" s="99"/>
      <c r="R261" s="99"/>
      <c r="S261" s="99"/>
      <c r="T261" s="99"/>
      <c r="U261" s="99"/>
      <c r="V261" s="99"/>
      <c r="W261" s="99"/>
      <c r="X261" s="99"/>
      <c r="Y261" s="99"/>
      <c r="Z261" s="99"/>
      <c r="AA261" s="99"/>
      <c r="AB261" s="99"/>
      <c r="AC261" s="99"/>
      <c r="AD261" s="99"/>
      <c r="AE261" s="99"/>
      <c r="AF261" s="99"/>
      <c r="AG261" s="99"/>
      <c r="AH261" s="99"/>
      <c r="AI261" s="100"/>
      <c r="AJ261" s="101"/>
      <c r="AK261" s="101"/>
    </row>
    <row r="262" spans="1:38" s="96" customFormat="1">
      <c r="A262" s="97"/>
      <c r="B262" s="97"/>
      <c r="C262" s="98"/>
      <c r="D262" s="98"/>
      <c r="E262" s="97"/>
      <c r="F262" s="97"/>
      <c r="G262" s="97"/>
      <c r="H262" s="97"/>
      <c r="I262" s="97"/>
      <c r="J262" s="98"/>
      <c r="K262" s="99"/>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100"/>
      <c r="AJ262" s="101"/>
      <c r="AL262" s="101"/>
    </row>
    <row r="263" spans="1:38" s="96" customFormat="1">
      <c r="A263" s="97"/>
      <c r="B263" s="97"/>
      <c r="C263" s="98"/>
      <c r="D263" s="98"/>
      <c r="E263" s="97"/>
      <c r="F263" s="97"/>
      <c r="G263" s="97"/>
      <c r="H263" s="97"/>
      <c r="I263" s="97"/>
      <c r="J263" s="98"/>
      <c r="K263" s="99"/>
      <c r="L263" s="99"/>
      <c r="M263" s="99"/>
      <c r="N263" s="99"/>
      <c r="O263" s="99"/>
      <c r="P263" s="99"/>
      <c r="Q263" s="99"/>
      <c r="R263" s="99"/>
      <c r="S263" s="99"/>
      <c r="T263" s="99"/>
      <c r="U263" s="99"/>
      <c r="V263" s="99"/>
      <c r="W263" s="99"/>
      <c r="X263" s="99"/>
      <c r="Y263" s="99"/>
      <c r="AH263" s="99"/>
      <c r="AI263" s="100"/>
      <c r="AJ263" s="101"/>
      <c r="AK263" s="101"/>
      <c r="AL263" s="101"/>
    </row>
    <row r="264" spans="1:38" s="96" customFormat="1">
      <c r="A264" s="97"/>
      <c r="B264" s="97"/>
      <c r="C264" s="98"/>
      <c r="D264" s="98"/>
      <c r="E264" s="97"/>
      <c r="F264" s="97"/>
      <c r="G264" s="97"/>
      <c r="H264" s="97"/>
      <c r="I264" s="97"/>
      <c r="J264" s="98"/>
      <c r="K264" s="99"/>
      <c r="L264" s="99"/>
      <c r="M264" s="99"/>
      <c r="N264" s="99"/>
      <c r="O264" s="99"/>
      <c r="P264" s="99"/>
      <c r="Q264" s="99"/>
      <c r="R264" s="99"/>
      <c r="S264" s="99"/>
      <c r="T264" s="99"/>
      <c r="U264" s="99"/>
      <c r="V264" s="99"/>
      <c r="W264" s="99"/>
      <c r="X264" s="99"/>
      <c r="Y264" s="99"/>
      <c r="Z264" s="99"/>
      <c r="AA264" s="99"/>
      <c r="AB264" s="99"/>
      <c r="AC264" s="99"/>
      <c r="AD264" s="99"/>
      <c r="AE264" s="99"/>
      <c r="AG264" s="99"/>
      <c r="AH264" s="99"/>
      <c r="AI264" s="100"/>
    </row>
    <row r="265" spans="1:38" s="96" customFormat="1">
      <c r="A265" s="97"/>
      <c r="B265" s="97"/>
      <c r="C265" s="98"/>
      <c r="D265" s="98"/>
      <c r="E265" s="97"/>
      <c r="F265" s="97"/>
      <c r="G265" s="97"/>
      <c r="H265" s="97"/>
      <c r="I265" s="97"/>
      <c r="J265" s="98"/>
      <c r="K265" s="99"/>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100"/>
      <c r="AJ265" s="101"/>
      <c r="AL265" s="101"/>
    </row>
    <row r="266" spans="1:38" s="96" customFormat="1">
      <c r="A266" s="97"/>
      <c r="B266" s="97"/>
      <c r="C266" s="98"/>
      <c r="D266" s="98"/>
      <c r="E266" s="97"/>
      <c r="F266" s="97"/>
      <c r="G266" s="97"/>
      <c r="H266" s="97"/>
      <c r="I266" s="97"/>
      <c r="J266" s="98"/>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100"/>
      <c r="AJ266" s="101"/>
      <c r="AK266" s="101"/>
    </row>
    <row r="267" spans="1:38" s="96" customFormat="1">
      <c r="A267" s="97"/>
      <c r="B267" s="97"/>
      <c r="C267" s="98"/>
      <c r="D267" s="98"/>
      <c r="E267" s="97"/>
      <c r="F267" s="97"/>
      <c r="G267" s="97"/>
      <c r="H267" s="97"/>
      <c r="I267" s="97"/>
      <c r="J267" s="98"/>
      <c r="K267" s="99"/>
      <c r="L267" s="99"/>
      <c r="M267" s="99"/>
      <c r="N267" s="99"/>
      <c r="O267" s="99"/>
      <c r="Y267" s="99"/>
      <c r="Z267" s="99"/>
      <c r="AA267" s="99"/>
      <c r="AB267" s="99"/>
      <c r="AC267" s="99"/>
      <c r="AD267" s="99"/>
      <c r="AE267" s="99"/>
      <c r="AF267" s="99"/>
      <c r="AG267" s="99"/>
      <c r="AH267" s="99"/>
    </row>
    <row r="268" spans="1:38" s="96" customFormat="1">
      <c r="A268" s="97"/>
      <c r="B268" s="97"/>
      <c r="C268" s="98"/>
      <c r="D268" s="98"/>
      <c r="E268" s="97"/>
      <c r="F268" s="97"/>
      <c r="G268" s="97"/>
      <c r="H268" s="97"/>
      <c r="I268" s="97"/>
      <c r="J268" s="98"/>
      <c r="K268" s="99"/>
      <c r="L268" s="99"/>
      <c r="M268" s="99"/>
      <c r="O268" s="99"/>
      <c r="P268" s="99"/>
      <c r="Q268" s="99"/>
      <c r="R268" s="99"/>
      <c r="S268" s="99"/>
      <c r="T268" s="99"/>
      <c r="U268" s="99"/>
      <c r="V268" s="99"/>
      <c r="W268" s="99"/>
      <c r="X268" s="99"/>
      <c r="Y268" s="99"/>
      <c r="Z268" s="99"/>
      <c r="AA268" s="99"/>
      <c r="AB268" s="99"/>
      <c r="AC268" s="99"/>
      <c r="AD268" s="99"/>
      <c r="AE268" s="99"/>
      <c r="AF268" s="99"/>
      <c r="AG268" s="99"/>
      <c r="AH268" s="99"/>
    </row>
    <row r="269" spans="1:38" s="96" customFormat="1">
      <c r="A269" s="97"/>
      <c r="B269" s="97"/>
      <c r="C269" s="98"/>
      <c r="D269" s="98"/>
      <c r="E269" s="97"/>
      <c r="F269" s="97"/>
      <c r="G269" s="97"/>
      <c r="H269" s="97"/>
      <c r="I269" s="97"/>
      <c r="J269" s="98"/>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100"/>
      <c r="AJ269" s="101"/>
      <c r="AL269" s="101"/>
    </row>
    <row r="270" spans="1:38" s="96" customFormat="1">
      <c r="A270" s="97"/>
      <c r="B270" s="97"/>
      <c r="C270" s="98"/>
      <c r="D270" s="98"/>
      <c r="E270" s="97"/>
      <c r="F270" s="97"/>
      <c r="G270" s="97"/>
      <c r="H270" s="97"/>
      <c r="I270" s="97"/>
      <c r="J270" s="98"/>
      <c r="K270" s="99"/>
      <c r="L270" s="99"/>
      <c r="M270" s="99"/>
      <c r="N270" s="99"/>
      <c r="O270" s="99"/>
      <c r="P270" s="99"/>
      <c r="Q270" s="99"/>
      <c r="R270" s="99"/>
      <c r="S270" s="99"/>
      <c r="T270" s="99"/>
      <c r="U270" s="99"/>
      <c r="V270" s="99"/>
      <c r="W270" s="99"/>
      <c r="X270" s="99"/>
      <c r="Y270" s="99"/>
      <c r="Z270" s="99"/>
      <c r="AA270" s="99"/>
      <c r="AB270" s="99"/>
      <c r="AC270" s="99"/>
      <c r="AD270" s="99"/>
      <c r="AE270" s="99"/>
      <c r="AF270" s="99"/>
      <c r="AG270" s="99"/>
      <c r="AH270" s="99"/>
    </row>
    <row r="271" spans="1:38" s="96" customFormat="1">
      <c r="A271" s="97"/>
      <c r="B271" s="97"/>
      <c r="C271" s="98"/>
      <c r="D271" s="98"/>
      <c r="E271" s="97"/>
      <c r="F271" s="97"/>
      <c r="G271" s="97"/>
      <c r="H271" s="97"/>
      <c r="I271" s="97"/>
      <c r="J271" s="98"/>
      <c r="K271" s="99"/>
      <c r="L271" s="99"/>
      <c r="M271" s="99"/>
      <c r="N271" s="99"/>
      <c r="O271" s="99"/>
      <c r="P271" s="99"/>
      <c r="Q271" s="99"/>
      <c r="R271" s="99"/>
      <c r="S271" s="99"/>
      <c r="T271" s="99"/>
      <c r="U271" s="99"/>
      <c r="V271" s="99"/>
      <c r="W271" s="99"/>
      <c r="X271" s="99"/>
      <c r="Y271" s="99"/>
      <c r="Z271" s="99"/>
      <c r="AA271" s="99"/>
      <c r="AB271" s="99"/>
      <c r="AC271" s="99"/>
      <c r="AD271" s="99"/>
      <c r="AE271" s="99"/>
      <c r="AF271" s="99"/>
      <c r="AG271" s="99"/>
      <c r="AH271" s="99"/>
      <c r="AI271" s="100"/>
      <c r="AJ271" s="101"/>
      <c r="AK271" s="101"/>
    </row>
    <row r="272" spans="1:38" s="96" customFormat="1">
      <c r="A272" s="97"/>
      <c r="B272" s="97"/>
      <c r="C272" s="98"/>
      <c r="D272" s="98"/>
      <c r="E272" s="97"/>
      <c r="F272" s="97"/>
      <c r="G272" s="97"/>
      <c r="H272" s="97"/>
      <c r="I272" s="97"/>
      <c r="J272" s="98"/>
      <c r="K272" s="99"/>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100"/>
      <c r="AJ272" s="101"/>
      <c r="AK272" s="101"/>
      <c r="AL272" s="101"/>
    </row>
    <row r="273" spans="1:38" s="96" customFormat="1">
      <c r="A273" s="97"/>
      <c r="B273" s="97"/>
      <c r="C273" s="98"/>
      <c r="D273" s="98"/>
      <c r="E273" s="97"/>
      <c r="F273" s="97"/>
      <c r="G273" s="97"/>
      <c r="H273" s="97"/>
      <c r="I273" s="97"/>
      <c r="J273" s="98"/>
      <c r="K273" s="99"/>
      <c r="L273" s="99"/>
      <c r="M273" s="99"/>
      <c r="N273" s="99"/>
      <c r="O273" s="99"/>
      <c r="P273" s="99"/>
      <c r="Q273" s="99"/>
      <c r="R273" s="99"/>
      <c r="S273" s="99"/>
      <c r="T273" s="99"/>
      <c r="U273" s="99"/>
      <c r="V273" s="99"/>
      <c r="W273" s="99"/>
      <c r="X273" s="99"/>
      <c r="Y273" s="99"/>
      <c r="Z273" s="99"/>
      <c r="AA273" s="99"/>
      <c r="AB273" s="99"/>
      <c r="AC273" s="99"/>
      <c r="AD273" s="99"/>
      <c r="AE273" s="99"/>
      <c r="AF273" s="99"/>
      <c r="AG273" s="99"/>
      <c r="AH273" s="99"/>
      <c r="AI273" s="100"/>
      <c r="AK273" s="101"/>
    </row>
    <row r="274" spans="1:38" s="96" customFormat="1">
      <c r="A274" s="97"/>
      <c r="B274" s="97"/>
      <c r="C274" s="98"/>
      <c r="D274" s="98"/>
      <c r="E274" s="97"/>
      <c r="F274" s="97"/>
      <c r="G274" s="97"/>
      <c r="H274" s="97"/>
      <c r="I274" s="97"/>
      <c r="J274" s="98"/>
      <c r="K274" s="99"/>
      <c r="L274" s="99"/>
      <c r="M274" s="99"/>
      <c r="O274" s="99"/>
      <c r="P274" s="99"/>
      <c r="Q274" s="99"/>
      <c r="R274" s="99"/>
      <c r="S274" s="99"/>
      <c r="T274" s="99"/>
      <c r="U274" s="99"/>
      <c r="V274" s="99"/>
      <c r="W274" s="99"/>
      <c r="X274" s="99"/>
      <c r="Y274" s="99"/>
      <c r="AA274" s="99"/>
      <c r="AB274" s="99"/>
      <c r="AD274" s="99"/>
      <c r="AE274" s="99"/>
      <c r="AH274" s="99"/>
      <c r="AI274" s="100"/>
      <c r="AJ274" s="101"/>
    </row>
    <row r="275" spans="1:38" s="96" customFormat="1">
      <c r="A275" s="97"/>
      <c r="B275" s="97"/>
      <c r="C275" s="98"/>
      <c r="D275" s="98"/>
      <c r="E275" s="97"/>
      <c r="F275" s="97"/>
      <c r="G275" s="97"/>
      <c r="H275" s="97"/>
      <c r="I275" s="97"/>
      <c r="J275" s="98"/>
      <c r="K275" s="99"/>
      <c r="L275" s="99"/>
      <c r="M275" s="99"/>
      <c r="O275" s="99"/>
      <c r="P275" s="99"/>
      <c r="Q275" s="99"/>
      <c r="R275" s="99"/>
      <c r="S275" s="99"/>
      <c r="T275" s="99"/>
      <c r="U275" s="99"/>
      <c r="V275" s="99"/>
      <c r="W275" s="99"/>
      <c r="X275" s="99"/>
      <c r="Y275" s="99"/>
      <c r="AF275" s="99"/>
      <c r="AG275" s="99"/>
      <c r="AH275" s="99"/>
      <c r="AI275" s="100"/>
    </row>
    <row r="276" spans="1:38" s="96" customFormat="1">
      <c r="A276" s="97"/>
      <c r="B276" s="97"/>
      <c r="C276" s="98"/>
      <c r="D276" s="98"/>
      <c r="E276" s="97"/>
      <c r="F276" s="97"/>
      <c r="G276" s="97"/>
      <c r="H276" s="97"/>
      <c r="I276" s="97"/>
      <c r="J276" s="98"/>
      <c r="K276" s="99"/>
      <c r="L276" s="99"/>
      <c r="M276" s="99"/>
      <c r="N276" s="99"/>
      <c r="O276" s="99"/>
      <c r="P276" s="99"/>
      <c r="Q276" s="99"/>
      <c r="R276" s="99"/>
      <c r="S276" s="99"/>
      <c r="T276" s="99"/>
      <c r="U276" s="99"/>
      <c r="V276" s="99"/>
      <c r="W276" s="99"/>
      <c r="X276" s="99"/>
      <c r="Y276" s="99"/>
      <c r="Z276" s="99"/>
      <c r="AA276" s="99"/>
      <c r="AB276" s="99"/>
      <c r="AC276" s="99"/>
      <c r="AD276" s="99"/>
      <c r="AE276" s="99"/>
      <c r="AF276" s="99"/>
      <c r="AG276" s="99"/>
      <c r="AH276" s="99"/>
      <c r="AI276" s="100"/>
      <c r="AJ276" s="101"/>
      <c r="AK276" s="101"/>
      <c r="AL276" s="101"/>
    </row>
    <row r="277" spans="1:38" s="96" customFormat="1">
      <c r="A277" s="97"/>
      <c r="B277" s="97"/>
      <c r="C277" s="98"/>
      <c r="D277" s="98"/>
      <c r="E277" s="97"/>
      <c r="F277" s="97"/>
      <c r="G277" s="97"/>
      <c r="H277" s="97"/>
      <c r="I277" s="97"/>
      <c r="J277" s="98"/>
      <c r="K277" s="99"/>
      <c r="L277" s="99"/>
      <c r="M277" s="99"/>
      <c r="O277" s="99"/>
      <c r="P277" s="99"/>
      <c r="Q277" s="99"/>
      <c r="R277" s="99"/>
      <c r="S277" s="99"/>
      <c r="T277" s="99"/>
      <c r="U277" s="99"/>
      <c r="V277" s="99"/>
      <c r="W277" s="99"/>
      <c r="X277" s="99"/>
      <c r="Y277" s="99"/>
      <c r="AA277" s="99"/>
      <c r="AB277" s="99"/>
      <c r="AD277" s="99"/>
      <c r="AE277" s="99"/>
      <c r="AH277" s="99"/>
      <c r="AJ277" s="101"/>
      <c r="AL277" s="101"/>
    </row>
    <row r="278" spans="1:38" s="96" customFormat="1">
      <c r="A278" s="97"/>
      <c r="B278" s="97"/>
      <c r="C278" s="98"/>
      <c r="D278" s="98"/>
      <c r="E278" s="97"/>
      <c r="F278" s="97"/>
      <c r="G278" s="97"/>
      <c r="H278" s="97"/>
      <c r="I278" s="97"/>
      <c r="J278" s="98"/>
      <c r="K278" s="99"/>
      <c r="L278" s="99"/>
      <c r="M278" s="99"/>
      <c r="N278" s="99"/>
      <c r="P278" s="99"/>
      <c r="Q278" s="99"/>
      <c r="R278" s="99"/>
      <c r="S278" s="99"/>
      <c r="T278" s="99"/>
      <c r="U278" s="99"/>
      <c r="V278" s="99"/>
      <c r="W278" s="99"/>
      <c r="X278" s="99"/>
      <c r="AH278" s="99"/>
      <c r="AJ278" s="101"/>
    </row>
    <row r="279" spans="1:38" s="96" customFormat="1">
      <c r="A279" s="97"/>
      <c r="B279" s="97"/>
      <c r="C279" s="98"/>
      <c r="D279" s="98"/>
      <c r="E279" s="97"/>
      <c r="F279" s="97"/>
      <c r="G279" s="97"/>
      <c r="H279" s="97"/>
      <c r="I279" s="97"/>
      <c r="J279" s="98"/>
      <c r="K279" s="99"/>
      <c r="L279" s="99"/>
      <c r="M279" s="99"/>
      <c r="N279" s="99"/>
      <c r="O279" s="99"/>
      <c r="P279" s="99"/>
      <c r="Q279" s="99"/>
      <c r="R279" s="99"/>
      <c r="S279" s="99"/>
      <c r="T279" s="99"/>
      <c r="U279" s="99"/>
      <c r="V279" s="99"/>
      <c r="W279" s="99"/>
      <c r="X279" s="99"/>
      <c r="Y279" s="99"/>
      <c r="Z279" s="99"/>
      <c r="AA279" s="99"/>
      <c r="AB279" s="99"/>
      <c r="AC279" s="99"/>
      <c r="AD279" s="99"/>
      <c r="AE279" s="99"/>
      <c r="AF279" s="99"/>
      <c r="AG279" s="99"/>
      <c r="AH279" s="99"/>
    </row>
    <row r="280" spans="1:38" s="96" customFormat="1">
      <c r="A280" s="97"/>
      <c r="B280" s="97"/>
      <c r="C280" s="98"/>
      <c r="D280" s="98"/>
      <c r="E280" s="97"/>
      <c r="F280" s="97"/>
      <c r="G280" s="97"/>
      <c r="H280" s="97"/>
      <c r="I280" s="97"/>
      <c r="J280" s="98"/>
      <c r="K280" s="99"/>
      <c r="L280" s="99"/>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100"/>
      <c r="AJ280" s="101"/>
    </row>
    <row r="281" spans="1:38" s="96" customFormat="1">
      <c r="A281" s="97"/>
      <c r="B281" s="97"/>
      <c r="C281" s="98"/>
      <c r="D281" s="98"/>
      <c r="E281" s="97"/>
      <c r="F281" s="97"/>
      <c r="G281" s="97"/>
      <c r="H281" s="97"/>
      <c r="I281" s="97"/>
      <c r="J281" s="98"/>
      <c r="K281" s="99"/>
      <c r="L281" s="99"/>
      <c r="M281" s="99"/>
      <c r="N281" s="99"/>
      <c r="O281" s="99"/>
      <c r="P281" s="99"/>
      <c r="Q281" s="99"/>
      <c r="R281" s="99"/>
      <c r="S281" s="99"/>
      <c r="T281" s="99"/>
      <c r="U281" s="99"/>
      <c r="V281" s="99"/>
      <c r="W281" s="99"/>
      <c r="X281" s="99"/>
      <c r="Y281" s="99"/>
      <c r="Z281" s="99"/>
      <c r="AA281" s="99"/>
      <c r="AB281" s="99"/>
      <c r="AC281" s="99"/>
      <c r="AD281" s="99"/>
      <c r="AE281" s="99"/>
      <c r="AF281" s="99"/>
      <c r="AG281" s="99"/>
      <c r="AH281" s="99"/>
      <c r="AI281" s="100"/>
      <c r="AJ281" s="101"/>
    </row>
    <row r="282" spans="1:38" s="96" customFormat="1">
      <c r="A282" s="97"/>
      <c r="B282" s="97"/>
      <c r="C282" s="98"/>
      <c r="D282" s="98"/>
      <c r="E282" s="97"/>
      <c r="F282" s="97"/>
      <c r="G282" s="97"/>
      <c r="H282" s="97"/>
      <c r="I282" s="97"/>
      <c r="J282" s="98"/>
      <c r="K282" s="99"/>
      <c r="L282" s="99"/>
      <c r="M282" s="99"/>
      <c r="N282" s="99"/>
      <c r="O282" s="99"/>
      <c r="P282" s="99"/>
      <c r="Q282" s="99"/>
      <c r="R282" s="99"/>
      <c r="S282" s="99"/>
      <c r="T282" s="99"/>
      <c r="U282" s="99"/>
      <c r="V282" s="99"/>
      <c r="W282" s="99"/>
      <c r="X282" s="99"/>
      <c r="Y282" s="99"/>
      <c r="Z282" s="99"/>
      <c r="AA282" s="99"/>
      <c r="AB282" s="99"/>
      <c r="AC282" s="99"/>
      <c r="AD282" s="99"/>
      <c r="AE282" s="99"/>
      <c r="AF282" s="99"/>
      <c r="AG282" s="99"/>
      <c r="AH282" s="99"/>
      <c r="AI282" s="100"/>
      <c r="AJ282" s="101"/>
      <c r="AK282" s="101"/>
    </row>
    <row r="283" spans="1:38" s="96" customFormat="1">
      <c r="A283" s="97"/>
      <c r="B283" s="97"/>
      <c r="C283" s="98"/>
      <c r="D283" s="98"/>
      <c r="E283" s="97"/>
      <c r="F283" s="97"/>
      <c r="G283" s="97"/>
      <c r="H283" s="97"/>
      <c r="I283" s="97"/>
      <c r="J283" s="98"/>
      <c r="K283" s="99"/>
      <c r="L283" s="99"/>
      <c r="M283" s="99"/>
      <c r="N283" s="99"/>
      <c r="O283" s="99"/>
      <c r="P283" s="99"/>
      <c r="Q283" s="99"/>
      <c r="R283" s="99"/>
      <c r="S283" s="99"/>
      <c r="T283" s="99"/>
      <c r="U283" s="99"/>
      <c r="V283" s="99"/>
      <c r="W283" s="99"/>
      <c r="X283" s="99"/>
      <c r="Y283" s="99"/>
      <c r="Z283" s="99"/>
      <c r="AA283" s="99"/>
      <c r="AB283" s="99"/>
      <c r="AC283" s="99"/>
      <c r="AD283" s="99"/>
      <c r="AE283" s="99"/>
      <c r="AF283" s="99"/>
      <c r="AG283" s="99"/>
      <c r="AH283" s="99"/>
      <c r="AI283" s="100"/>
      <c r="AJ283" s="101"/>
      <c r="AK283" s="101"/>
      <c r="AL283" s="101"/>
    </row>
    <row r="284" spans="1:38" s="96" customFormat="1">
      <c r="A284" s="97"/>
      <c r="B284" s="97"/>
      <c r="C284" s="98"/>
      <c r="D284" s="98"/>
      <c r="E284" s="97"/>
      <c r="F284" s="97"/>
      <c r="G284" s="97"/>
      <c r="H284" s="97"/>
      <c r="I284" s="97"/>
      <c r="J284" s="98"/>
      <c r="K284" s="99"/>
      <c r="L284" s="99"/>
      <c r="M284" s="99"/>
      <c r="O284" s="99"/>
      <c r="P284" s="99"/>
      <c r="Q284" s="99"/>
      <c r="R284" s="99"/>
      <c r="S284" s="99"/>
      <c r="T284" s="99"/>
      <c r="U284" s="99"/>
      <c r="V284" s="99"/>
      <c r="W284" s="99"/>
      <c r="X284" s="99"/>
      <c r="Y284" s="99"/>
      <c r="Z284" s="99"/>
      <c r="AA284" s="99"/>
      <c r="AB284" s="99"/>
      <c r="AC284" s="99"/>
      <c r="AD284" s="99"/>
      <c r="AE284" s="99"/>
      <c r="AF284" s="99"/>
      <c r="AG284" s="99"/>
      <c r="AH284" s="99"/>
      <c r="AI284" s="100"/>
      <c r="AJ284" s="101"/>
      <c r="AK284" s="101"/>
    </row>
    <row r="285" spans="1:38" s="96" customFormat="1">
      <c r="A285" s="97"/>
      <c r="B285" s="97"/>
      <c r="C285" s="98"/>
      <c r="D285" s="98"/>
      <c r="E285" s="97"/>
      <c r="F285" s="97"/>
      <c r="G285" s="97"/>
      <c r="H285" s="97"/>
      <c r="I285" s="97"/>
      <c r="J285" s="98"/>
      <c r="K285" s="99"/>
      <c r="L285" s="99"/>
      <c r="M285" s="99"/>
      <c r="N285" s="99"/>
      <c r="O285" s="99"/>
      <c r="P285" s="99"/>
      <c r="Q285" s="99"/>
      <c r="R285" s="99"/>
      <c r="S285" s="99"/>
      <c r="T285" s="99"/>
      <c r="U285" s="99"/>
      <c r="V285" s="99"/>
      <c r="W285" s="99"/>
      <c r="X285" s="99"/>
      <c r="Y285" s="99"/>
      <c r="Z285" s="99"/>
      <c r="AA285" s="99"/>
      <c r="AB285" s="99"/>
      <c r="AC285" s="99"/>
      <c r="AD285" s="99"/>
      <c r="AE285" s="99"/>
      <c r="AF285" s="99"/>
      <c r="AG285" s="99"/>
      <c r="AH285" s="99"/>
      <c r="AI285" s="100"/>
      <c r="AJ285" s="101"/>
      <c r="AK285" s="101"/>
    </row>
    <row r="286" spans="1:38" s="96" customFormat="1">
      <c r="A286" s="97"/>
      <c r="B286" s="97"/>
      <c r="C286" s="98"/>
      <c r="D286" s="98"/>
      <c r="E286" s="97"/>
      <c r="F286" s="97"/>
      <c r="G286" s="97"/>
      <c r="H286" s="97"/>
      <c r="I286" s="97"/>
      <c r="J286" s="98"/>
      <c r="K286" s="99"/>
      <c r="L286" s="99"/>
      <c r="M286" s="99"/>
      <c r="N286" s="99"/>
      <c r="O286" s="99"/>
      <c r="P286" s="99"/>
      <c r="Q286" s="99"/>
      <c r="R286" s="99"/>
      <c r="S286" s="99"/>
      <c r="T286" s="99"/>
      <c r="U286" s="99"/>
      <c r="V286" s="99"/>
      <c r="W286" s="99"/>
      <c r="X286" s="99"/>
      <c r="Y286" s="99"/>
      <c r="Z286" s="99"/>
      <c r="AA286" s="99"/>
      <c r="AB286" s="99"/>
      <c r="AC286" s="99"/>
      <c r="AD286" s="99"/>
      <c r="AE286" s="99"/>
      <c r="AF286" s="99"/>
      <c r="AG286" s="99"/>
      <c r="AH286" s="99"/>
      <c r="AJ286" s="101"/>
    </row>
    <row r="287" spans="1:38" s="96" customFormat="1">
      <c r="A287" s="97"/>
      <c r="B287" s="97"/>
      <c r="C287" s="98"/>
      <c r="D287" s="98"/>
      <c r="E287" s="97"/>
      <c r="F287" s="97"/>
      <c r="G287" s="97"/>
      <c r="H287" s="97"/>
      <c r="I287" s="97"/>
      <c r="J287" s="98"/>
      <c r="K287" s="99"/>
      <c r="L287" s="99"/>
      <c r="M287" s="99"/>
      <c r="N287" s="99"/>
      <c r="O287" s="99"/>
      <c r="P287" s="99"/>
      <c r="Q287" s="99"/>
      <c r="R287" s="99"/>
      <c r="S287" s="99"/>
      <c r="T287" s="99"/>
      <c r="U287" s="99"/>
      <c r="V287" s="99"/>
      <c r="W287" s="99"/>
      <c r="X287" s="99"/>
      <c r="Y287" s="99"/>
      <c r="Z287" s="99"/>
      <c r="AA287" s="99"/>
      <c r="AB287" s="99"/>
      <c r="AC287" s="99"/>
      <c r="AD287" s="99"/>
      <c r="AE287" s="99"/>
      <c r="AF287" s="99"/>
      <c r="AG287" s="99"/>
      <c r="AH287" s="99"/>
      <c r="AI287" s="100"/>
      <c r="AJ287" s="101"/>
    </row>
    <row r="288" spans="1:38" s="96" customFormat="1">
      <c r="A288" s="97"/>
      <c r="B288" s="97"/>
      <c r="C288" s="98"/>
      <c r="D288" s="98"/>
      <c r="E288" s="97"/>
      <c r="F288" s="97"/>
      <c r="G288" s="97"/>
      <c r="H288" s="97"/>
      <c r="I288" s="97"/>
      <c r="J288" s="98"/>
      <c r="K288" s="99"/>
      <c r="L288" s="99"/>
      <c r="M288" s="99"/>
      <c r="N288" s="99"/>
      <c r="O288" s="99"/>
      <c r="P288" s="99"/>
      <c r="Q288" s="99"/>
      <c r="R288" s="99"/>
      <c r="S288" s="99"/>
      <c r="T288" s="99"/>
      <c r="U288" s="99"/>
      <c r="V288" s="99"/>
      <c r="W288" s="99"/>
      <c r="X288" s="99"/>
      <c r="Y288" s="99"/>
      <c r="Z288" s="99"/>
      <c r="AA288" s="99"/>
      <c r="AB288" s="99"/>
      <c r="AC288" s="99"/>
      <c r="AD288" s="99"/>
      <c r="AE288" s="99"/>
      <c r="AF288" s="99"/>
      <c r="AG288" s="99"/>
      <c r="AH288" s="99"/>
      <c r="AJ288" s="101"/>
      <c r="AK288" s="101"/>
      <c r="AL288" s="101"/>
    </row>
    <row r="289" spans="1:38" s="96" customFormat="1">
      <c r="A289" s="97"/>
      <c r="B289" s="97"/>
      <c r="C289" s="98"/>
      <c r="D289" s="98"/>
      <c r="E289" s="97"/>
      <c r="F289" s="97"/>
      <c r="G289" s="97"/>
      <c r="H289" s="97"/>
      <c r="I289" s="97"/>
      <c r="J289" s="98"/>
      <c r="K289" s="99"/>
      <c r="L289" s="99"/>
      <c r="M289" s="99"/>
      <c r="N289" s="99"/>
      <c r="O289" s="99"/>
      <c r="P289" s="99"/>
      <c r="Q289" s="99"/>
      <c r="R289" s="99"/>
      <c r="S289" s="99"/>
      <c r="T289" s="99"/>
      <c r="U289" s="99"/>
      <c r="V289" s="99"/>
      <c r="W289" s="99"/>
      <c r="X289" s="99"/>
      <c r="Y289" s="99"/>
      <c r="Z289" s="99"/>
      <c r="AA289" s="99"/>
      <c r="AB289" s="99"/>
      <c r="AC289" s="99"/>
      <c r="AD289" s="99"/>
      <c r="AE289" s="99"/>
      <c r="AF289" s="99"/>
      <c r="AG289" s="99"/>
      <c r="AH289" s="99"/>
      <c r="AI289" s="100"/>
      <c r="AJ289" s="101"/>
      <c r="AK289" s="101"/>
    </row>
    <row r="290" spans="1:38" s="96" customFormat="1">
      <c r="A290" s="97"/>
      <c r="B290" s="97"/>
      <c r="C290" s="98"/>
      <c r="D290" s="98"/>
      <c r="E290" s="97"/>
      <c r="F290" s="97"/>
      <c r="G290" s="97"/>
      <c r="H290" s="97"/>
      <c r="I290" s="97"/>
      <c r="J290" s="98"/>
      <c r="K290" s="99"/>
      <c r="L290" s="99"/>
      <c r="M290" s="99"/>
      <c r="O290" s="99"/>
      <c r="P290" s="99"/>
      <c r="Q290" s="99"/>
      <c r="R290" s="99"/>
      <c r="S290" s="99"/>
      <c r="T290" s="99"/>
      <c r="U290" s="99"/>
      <c r="V290" s="99"/>
      <c r="W290" s="99"/>
      <c r="X290" s="99"/>
      <c r="AH290" s="99"/>
      <c r="AJ290" s="101"/>
    </row>
    <row r="291" spans="1:38" s="96" customFormat="1">
      <c r="A291" s="97"/>
      <c r="B291" s="97"/>
      <c r="C291" s="98"/>
      <c r="D291" s="98"/>
      <c r="E291" s="97"/>
      <c r="F291" s="97"/>
      <c r="G291" s="97"/>
      <c r="H291" s="97"/>
      <c r="I291" s="97"/>
      <c r="J291" s="98"/>
      <c r="K291" s="99"/>
      <c r="L291" s="99"/>
      <c r="M291" s="99"/>
      <c r="N291" s="99"/>
      <c r="O291" s="99"/>
      <c r="P291" s="99"/>
      <c r="Q291" s="99"/>
      <c r="R291" s="99"/>
      <c r="S291" s="99"/>
      <c r="T291" s="99"/>
      <c r="U291" s="99"/>
      <c r="V291" s="99"/>
      <c r="W291" s="99"/>
      <c r="X291" s="99"/>
      <c r="Y291" s="99"/>
      <c r="Z291" s="99"/>
      <c r="AA291" s="99"/>
      <c r="AB291" s="99"/>
      <c r="AC291" s="99"/>
      <c r="AD291" s="99"/>
      <c r="AE291" s="99"/>
      <c r="AF291" s="99"/>
      <c r="AG291" s="99"/>
      <c r="AH291" s="99"/>
    </row>
    <row r="292" spans="1:38" s="96" customFormat="1">
      <c r="A292" s="97"/>
      <c r="B292" s="97"/>
      <c r="C292" s="98"/>
      <c r="D292" s="98"/>
      <c r="E292" s="97"/>
      <c r="F292" s="97"/>
      <c r="G292" s="97"/>
      <c r="H292" s="97"/>
      <c r="I292" s="97"/>
      <c r="J292" s="98"/>
      <c r="K292" s="99"/>
      <c r="L292" s="99"/>
      <c r="M292" s="99"/>
      <c r="O292" s="99"/>
      <c r="P292" s="99"/>
      <c r="Q292" s="99"/>
      <c r="R292" s="99"/>
      <c r="S292" s="99"/>
      <c r="T292" s="99"/>
      <c r="U292" s="99"/>
      <c r="V292" s="99"/>
      <c r="W292" s="99"/>
      <c r="X292" s="99"/>
      <c r="Y292" s="99"/>
      <c r="Z292" s="99"/>
      <c r="AA292" s="99"/>
      <c r="AB292" s="99"/>
      <c r="AC292" s="99"/>
      <c r="AD292" s="99"/>
      <c r="AE292" s="99"/>
      <c r="AF292" s="99"/>
      <c r="AG292" s="99"/>
      <c r="AH292" s="99"/>
      <c r="AI292" s="100"/>
      <c r="AJ292" s="101"/>
    </row>
    <row r="293" spans="1:38" s="96" customFormat="1">
      <c r="A293" s="97"/>
      <c r="B293" s="97"/>
      <c r="C293" s="98"/>
      <c r="D293" s="98"/>
      <c r="E293" s="97"/>
      <c r="F293" s="97"/>
      <c r="G293" s="97"/>
      <c r="H293" s="97"/>
      <c r="I293" s="97"/>
      <c r="J293" s="98"/>
      <c r="K293" s="99"/>
      <c r="L293" s="99"/>
      <c r="M293" s="99"/>
      <c r="N293" s="99"/>
      <c r="O293" s="99"/>
      <c r="P293" s="99"/>
      <c r="Q293" s="99"/>
      <c r="R293" s="99"/>
      <c r="S293" s="99"/>
      <c r="T293" s="99"/>
      <c r="U293" s="99"/>
      <c r="V293" s="99"/>
      <c r="W293" s="99"/>
      <c r="X293" s="99"/>
      <c r="Y293" s="99"/>
      <c r="Z293" s="99"/>
      <c r="AA293" s="99"/>
      <c r="AB293" s="99"/>
      <c r="AC293" s="99"/>
      <c r="AF293" s="99"/>
      <c r="AG293" s="99"/>
      <c r="AH293" s="99"/>
      <c r="AI293" s="100"/>
      <c r="AJ293" s="101"/>
      <c r="AK293" s="101"/>
    </row>
    <row r="294" spans="1:38" s="96" customFormat="1">
      <c r="A294" s="97"/>
      <c r="B294" s="97"/>
      <c r="C294" s="98"/>
      <c r="D294" s="98"/>
      <c r="E294" s="97"/>
      <c r="F294" s="97"/>
      <c r="G294" s="97"/>
      <c r="H294" s="97"/>
      <c r="I294" s="97"/>
      <c r="J294" s="98"/>
      <c r="K294" s="99"/>
      <c r="L294" s="99"/>
      <c r="M294" s="99"/>
      <c r="N294" s="99"/>
      <c r="O294" s="99"/>
      <c r="P294" s="99"/>
      <c r="Q294" s="99"/>
      <c r="R294" s="99"/>
      <c r="S294" s="99"/>
      <c r="T294" s="99"/>
      <c r="U294" s="99"/>
      <c r="V294" s="99"/>
      <c r="W294" s="99"/>
      <c r="X294" s="99"/>
      <c r="Y294" s="99"/>
      <c r="Z294" s="99"/>
      <c r="AA294" s="99"/>
      <c r="AB294" s="99"/>
      <c r="AC294" s="99"/>
      <c r="AD294" s="99"/>
      <c r="AE294" s="99"/>
      <c r="AF294" s="99"/>
      <c r="AG294" s="99"/>
      <c r="AH294" s="99"/>
      <c r="AI294" s="100"/>
      <c r="AJ294" s="101"/>
      <c r="AK294" s="101"/>
    </row>
    <row r="295" spans="1:38" s="96" customFormat="1">
      <c r="A295" s="97"/>
      <c r="B295" s="97"/>
      <c r="C295" s="98"/>
      <c r="D295" s="98"/>
      <c r="E295" s="97"/>
      <c r="F295" s="97"/>
      <c r="G295" s="97"/>
      <c r="H295" s="97"/>
      <c r="I295" s="97"/>
      <c r="J295" s="98"/>
      <c r="K295" s="99"/>
      <c r="L295" s="99"/>
      <c r="M295" s="99"/>
      <c r="N295" s="99"/>
      <c r="O295" s="99"/>
      <c r="Y295" s="99"/>
      <c r="Z295" s="99"/>
      <c r="AA295" s="99"/>
      <c r="AB295" s="99"/>
      <c r="AC295" s="99"/>
      <c r="AD295" s="99"/>
      <c r="AE295" s="99"/>
      <c r="AF295" s="99"/>
      <c r="AG295" s="99"/>
      <c r="AH295" s="99"/>
      <c r="AI295" s="100"/>
      <c r="AJ295" s="101"/>
      <c r="AK295" s="101"/>
      <c r="AL295" s="101"/>
    </row>
    <row r="296" spans="1:38" s="96" customFormat="1">
      <c r="A296" s="97"/>
      <c r="B296" s="97"/>
      <c r="C296" s="98"/>
      <c r="D296" s="98"/>
      <c r="E296" s="97"/>
      <c r="F296" s="97"/>
      <c r="G296" s="97"/>
      <c r="H296" s="97"/>
      <c r="I296" s="97"/>
      <c r="J296" s="98"/>
      <c r="K296" s="99"/>
      <c r="L296" s="99"/>
      <c r="M296" s="99"/>
      <c r="N296" s="99"/>
      <c r="O296" s="99"/>
      <c r="P296" s="99"/>
      <c r="Q296" s="99"/>
      <c r="R296" s="99"/>
      <c r="S296" s="99"/>
      <c r="T296" s="99"/>
      <c r="U296" s="99"/>
      <c r="V296" s="99"/>
      <c r="W296" s="99"/>
      <c r="X296" s="99"/>
      <c r="Y296" s="99"/>
      <c r="Z296" s="99"/>
      <c r="AA296" s="99"/>
      <c r="AB296" s="99"/>
      <c r="AC296" s="99"/>
      <c r="AD296" s="99"/>
      <c r="AE296" s="99"/>
      <c r="AF296" s="99"/>
      <c r="AG296" s="99"/>
      <c r="AH296" s="99"/>
      <c r="AJ296" s="101"/>
      <c r="AK296" s="101"/>
    </row>
    <row r="297" spans="1:38" s="96" customFormat="1">
      <c r="A297" s="97"/>
      <c r="B297" s="97"/>
      <c r="C297" s="98"/>
      <c r="D297" s="98"/>
      <c r="E297" s="97"/>
      <c r="F297" s="97"/>
      <c r="G297" s="97"/>
      <c r="H297" s="97"/>
      <c r="I297" s="97"/>
      <c r="J297" s="98"/>
      <c r="K297" s="99"/>
      <c r="L297" s="99"/>
      <c r="M297" s="99"/>
      <c r="N297" s="99"/>
      <c r="O297" s="99"/>
      <c r="P297" s="99"/>
      <c r="Q297" s="99"/>
      <c r="R297" s="99"/>
      <c r="S297" s="99"/>
      <c r="T297" s="99"/>
      <c r="U297" s="99"/>
      <c r="V297" s="99"/>
      <c r="W297" s="99"/>
      <c r="X297" s="99"/>
      <c r="Y297" s="99"/>
      <c r="Z297" s="99"/>
      <c r="AA297" s="99"/>
      <c r="AB297" s="99"/>
      <c r="AC297" s="99"/>
      <c r="AD297" s="99"/>
      <c r="AE297" s="99"/>
      <c r="AF297" s="99"/>
      <c r="AG297" s="99"/>
      <c r="AH297" s="99"/>
      <c r="AI297" s="100"/>
    </row>
    <row r="298" spans="1:38" s="96" customFormat="1">
      <c r="A298" s="97"/>
      <c r="B298" s="97"/>
      <c r="C298" s="98"/>
      <c r="D298" s="98"/>
      <c r="E298" s="97"/>
      <c r="F298" s="97"/>
      <c r="G298" s="97"/>
      <c r="H298" s="97"/>
      <c r="I298" s="97"/>
      <c r="J298" s="98"/>
      <c r="K298" s="99"/>
      <c r="L298" s="99"/>
      <c r="M298" s="99"/>
      <c r="N298" s="99"/>
      <c r="O298" s="99"/>
      <c r="P298" s="99"/>
      <c r="Q298" s="99"/>
      <c r="R298" s="99"/>
      <c r="S298" s="99"/>
      <c r="T298" s="99"/>
      <c r="U298" s="99"/>
      <c r="V298" s="99"/>
      <c r="W298" s="99"/>
      <c r="X298" s="99"/>
      <c r="Y298" s="99"/>
      <c r="Z298" s="99"/>
      <c r="AA298" s="99"/>
      <c r="AB298" s="99"/>
      <c r="AC298" s="99"/>
      <c r="AD298" s="99"/>
      <c r="AE298" s="99"/>
      <c r="AF298" s="99"/>
      <c r="AG298" s="99"/>
      <c r="AH298" s="99"/>
      <c r="AI298" s="100"/>
      <c r="AJ298" s="101"/>
      <c r="AK298" s="101"/>
    </row>
    <row r="299" spans="1:38" s="96" customFormat="1">
      <c r="A299" s="97"/>
      <c r="B299" s="97"/>
      <c r="C299" s="98"/>
      <c r="D299" s="98"/>
      <c r="E299" s="97"/>
      <c r="F299" s="97"/>
      <c r="G299" s="97"/>
      <c r="H299" s="97"/>
      <c r="I299" s="97"/>
      <c r="J299" s="98"/>
      <c r="K299" s="99"/>
      <c r="L299" s="99"/>
      <c r="M299" s="99"/>
      <c r="N299" s="99"/>
      <c r="O299" s="99"/>
      <c r="P299" s="99"/>
      <c r="Q299" s="99"/>
      <c r="R299" s="99"/>
      <c r="S299" s="99"/>
      <c r="T299" s="99"/>
      <c r="U299" s="99"/>
      <c r="V299" s="99"/>
      <c r="W299" s="99"/>
      <c r="X299" s="99"/>
      <c r="Y299" s="99"/>
      <c r="Z299" s="99"/>
      <c r="AA299" s="99"/>
      <c r="AB299" s="99"/>
      <c r="AC299" s="99"/>
      <c r="AD299" s="99"/>
      <c r="AE299" s="99"/>
      <c r="AF299" s="99"/>
      <c r="AG299" s="99"/>
      <c r="AH299" s="99"/>
      <c r="AJ299" s="101"/>
      <c r="AK299" s="101"/>
      <c r="AL299" s="101"/>
    </row>
    <row r="300" spans="1:38" s="96" customFormat="1">
      <c r="A300" s="97"/>
      <c r="B300" s="97"/>
      <c r="C300" s="98"/>
      <c r="D300" s="98"/>
      <c r="E300" s="97"/>
      <c r="F300" s="97"/>
      <c r="G300" s="97"/>
      <c r="H300" s="97"/>
      <c r="I300" s="97"/>
      <c r="J300" s="98"/>
      <c r="K300" s="99"/>
      <c r="L300" s="99"/>
      <c r="M300" s="99"/>
      <c r="N300" s="99"/>
      <c r="O300" s="99"/>
      <c r="P300" s="99"/>
      <c r="Q300" s="99"/>
      <c r="R300" s="99"/>
      <c r="S300" s="99"/>
      <c r="T300" s="99"/>
      <c r="U300" s="99"/>
      <c r="V300" s="99"/>
      <c r="W300" s="99"/>
      <c r="X300" s="99"/>
      <c r="Y300" s="99"/>
      <c r="Z300" s="99"/>
      <c r="AA300" s="99"/>
      <c r="AB300" s="99"/>
      <c r="AC300" s="99"/>
      <c r="AD300" s="99"/>
      <c r="AE300" s="99"/>
      <c r="AF300" s="99"/>
      <c r="AG300" s="99"/>
      <c r="AH300" s="99"/>
      <c r="AI300" s="100"/>
      <c r="AJ300" s="101"/>
    </row>
    <row r="301" spans="1:38" s="96" customFormat="1">
      <c r="A301" s="97"/>
      <c r="B301" s="97"/>
      <c r="C301" s="98"/>
      <c r="D301" s="98"/>
      <c r="E301" s="97"/>
      <c r="F301" s="97"/>
      <c r="G301" s="97"/>
      <c r="H301" s="97"/>
      <c r="I301" s="97"/>
      <c r="J301" s="98"/>
      <c r="K301" s="99"/>
      <c r="L301" s="99"/>
      <c r="M301" s="99"/>
      <c r="N301" s="99"/>
      <c r="O301" s="99"/>
      <c r="Y301" s="99"/>
      <c r="AH301" s="99"/>
      <c r="AJ301" s="101"/>
      <c r="AL301" s="101"/>
    </row>
    <row r="302" spans="1:38" s="96" customFormat="1">
      <c r="A302" s="97"/>
      <c r="B302" s="97"/>
      <c r="C302" s="98"/>
      <c r="D302" s="98"/>
      <c r="E302" s="97"/>
      <c r="F302" s="97"/>
      <c r="G302" s="97"/>
      <c r="H302" s="97"/>
      <c r="I302" s="97"/>
      <c r="J302" s="98"/>
      <c r="K302" s="99"/>
      <c r="L302" s="99"/>
      <c r="M302" s="99"/>
      <c r="N302" s="99"/>
      <c r="O302" s="99"/>
      <c r="P302" s="99"/>
      <c r="Q302" s="99"/>
      <c r="R302" s="99"/>
      <c r="S302" s="99"/>
      <c r="T302" s="99"/>
      <c r="U302" s="99"/>
      <c r="V302" s="99"/>
      <c r="W302" s="99"/>
      <c r="X302" s="99"/>
      <c r="Y302" s="99"/>
      <c r="Z302" s="99"/>
      <c r="AA302" s="99"/>
      <c r="AB302" s="99"/>
      <c r="AC302" s="99"/>
      <c r="AF302" s="99"/>
      <c r="AG302" s="99"/>
      <c r="AH302" s="99"/>
      <c r="AI302" s="100"/>
      <c r="AJ302" s="101"/>
      <c r="AK302" s="101"/>
      <c r="AL302" s="101"/>
    </row>
    <row r="303" spans="1:38" s="96" customFormat="1">
      <c r="A303" s="97"/>
      <c r="B303" s="97"/>
      <c r="C303" s="98"/>
      <c r="D303" s="98"/>
      <c r="E303" s="97"/>
      <c r="F303" s="97"/>
      <c r="G303" s="97"/>
      <c r="H303" s="97"/>
      <c r="I303" s="97"/>
      <c r="J303" s="98"/>
      <c r="K303" s="99"/>
      <c r="L303" s="99"/>
      <c r="M303" s="99"/>
      <c r="N303" s="99"/>
      <c r="O303" s="99"/>
      <c r="P303" s="99"/>
      <c r="Q303" s="99"/>
      <c r="R303" s="99"/>
      <c r="S303" s="99"/>
      <c r="T303" s="99"/>
      <c r="U303" s="99"/>
      <c r="V303" s="99"/>
      <c r="W303" s="99"/>
      <c r="X303" s="99"/>
      <c r="Y303" s="99"/>
      <c r="Z303" s="99"/>
      <c r="AA303" s="99"/>
      <c r="AB303" s="99"/>
      <c r="AC303" s="99"/>
      <c r="AD303" s="99"/>
      <c r="AE303" s="99"/>
      <c r="AF303" s="99"/>
      <c r="AG303" s="99"/>
      <c r="AH303" s="99"/>
      <c r="AI303" s="100"/>
      <c r="AJ303" s="101"/>
    </row>
    <row r="304" spans="1:38" s="96" customFormat="1">
      <c r="A304" s="97"/>
      <c r="B304" s="97"/>
      <c r="C304" s="98"/>
      <c r="D304" s="98"/>
      <c r="E304" s="97"/>
      <c r="F304" s="97"/>
      <c r="G304" s="97"/>
      <c r="H304" s="97"/>
      <c r="I304" s="97"/>
      <c r="J304" s="98"/>
      <c r="K304" s="99"/>
      <c r="L304" s="99"/>
      <c r="M304" s="99"/>
      <c r="N304" s="99"/>
      <c r="O304" s="99"/>
      <c r="P304" s="99"/>
      <c r="Q304" s="99"/>
      <c r="R304" s="99"/>
      <c r="S304" s="99"/>
      <c r="T304" s="99"/>
      <c r="U304" s="99"/>
      <c r="V304" s="99"/>
      <c r="W304" s="99"/>
      <c r="X304" s="99"/>
      <c r="Y304" s="99"/>
      <c r="Z304" s="99"/>
      <c r="AA304" s="99"/>
      <c r="AB304" s="99"/>
      <c r="AC304" s="99"/>
      <c r="AD304" s="99"/>
      <c r="AE304" s="99"/>
      <c r="AF304" s="99"/>
      <c r="AG304" s="99"/>
      <c r="AH304" s="99"/>
      <c r="AI304" s="100"/>
      <c r="AJ304" s="101"/>
      <c r="AK304" s="101"/>
    </row>
    <row r="305" spans="1:38" s="96" customFormat="1">
      <c r="A305" s="97"/>
      <c r="B305" s="97"/>
      <c r="C305" s="98"/>
      <c r="D305" s="98"/>
      <c r="E305" s="97"/>
      <c r="F305" s="97"/>
      <c r="G305" s="97"/>
      <c r="H305" s="97"/>
      <c r="I305" s="97"/>
      <c r="J305" s="98"/>
      <c r="K305" s="99"/>
      <c r="L305" s="99"/>
      <c r="M305" s="99"/>
      <c r="N305" s="99"/>
      <c r="O305" s="99"/>
      <c r="P305" s="99"/>
      <c r="Q305" s="99"/>
      <c r="R305" s="99"/>
      <c r="S305" s="99"/>
      <c r="T305" s="99"/>
      <c r="U305" s="99"/>
      <c r="V305" s="99"/>
      <c r="W305" s="99"/>
      <c r="X305" s="99"/>
      <c r="Y305" s="99"/>
      <c r="Z305" s="99"/>
      <c r="AA305" s="99"/>
      <c r="AB305" s="99"/>
      <c r="AC305" s="99"/>
      <c r="AD305" s="99"/>
      <c r="AE305" s="99"/>
      <c r="AF305" s="99"/>
      <c r="AG305" s="99"/>
      <c r="AH305" s="99"/>
      <c r="AI305" s="100"/>
      <c r="AJ305" s="101"/>
    </row>
    <row r="306" spans="1:38" s="96" customFormat="1">
      <c r="A306" s="97"/>
      <c r="B306" s="97"/>
      <c r="C306" s="98"/>
      <c r="D306" s="98"/>
      <c r="E306" s="97"/>
      <c r="F306" s="97"/>
      <c r="G306" s="97"/>
      <c r="H306" s="97"/>
      <c r="I306" s="97"/>
      <c r="J306" s="98"/>
      <c r="K306" s="99"/>
      <c r="L306" s="99"/>
      <c r="M306" s="99"/>
      <c r="N306" s="99"/>
      <c r="O306" s="99"/>
      <c r="P306" s="99"/>
      <c r="Q306" s="99"/>
      <c r="R306" s="99"/>
      <c r="S306" s="99"/>
      <c r="T306" s="99"/>
      <c r="U306" s="99"/>
      <c r="V306" s="99"/>
      <c r="W306" s="99"/>
      <c r="X306" s="99"/>
      <c r="Y306" s="99"/>
      <c r="Z306" s="99"/>
      <c r="AA306" s="99"/>
      <c r="AB306" s="99"/>
      <c r="AC306" s="99"/>
      <c r="AD306" s="99"/>
      <c r="AE306" s="99"/>
      <c r="AF306" s="99"/>
      <c r="AG306" s="99"/>
      <c r="AH306" s="99"/>
      <c r="AL306" s="101"/>
    </row>
    <row r="307" spans="1:38" s="96" customFormat="1">
      <c r="A307" s="97"/>
      <c r="B307" s="97"/>
      <c r="C307" s="98"/>
      <c r="D307" s="98"/>
      <c r="E307" s="97"/>
      <c r="F307" s="97"/>
      <c r="G307" s="97"/>
      <c r="H307" s="97"/>
      <c r="I307" s="97"/>
      <c r="J307" s="98"/>
      <c r="K307" s="99"/>
      <c r="L307" s="99"/>
      <c r="M307" s="99"/>
      <c r="N307" s="99"/>
      <c r="O307" s="99"/>
      <c r="P307" s="99"/>
      <c r="Q307" s="99"/>
      <c r="R307" s="99"/>
      <c r="S307" s="99"/>
      <c r="T307" s="99"/>
      <c r="U307" s="99"/>
      <c r="V307" s="99"/>
      <c r="W307" s="99"/>
      <c r="X307" s="99"/>
      <c r="Y307" s="99"/>
      <c r="Z307" s="99"/>
      <c r="AA307" s="99"/>
      <c r="AB307" s="99"/>
      <c r="AC307" s="99"/>
      <c r="AF307" s="99"/>
      <c r="AG307" s="99"/>
      <c r="AH307" s="99"/>
      <c r="AI307" s="100"/>
      <c r="AJ307" s="101"/>
    </row>
    <row r="308" spans="1:38" s="96" customFormat="1">
      <c r="A308" s="97"/>
      <c r="B308" s="97"/>
      <c r="C308" s="98"/>
      <c r="D308" s="98"/>
      <c r="E308" s="97"/>
      <c r="F308" s="97"/>
      <c r="G308" s="97"/>
      <c r="H308" s="97"/>
      <c r="I308" s="97"/>
      <c r="J308" s="98"/>
      <c r="K308" s="99"/>
      <c r="L308" s="99"/>
      <c r="M308" s="99"/>
      <c r="N308" s="99"/>
      <c r="O308" s="99"/>
      <c r="P308" s="99"/>
      <c r="Q308" s="99"/>
      <c r="R308" s="99"/>
      <c r="V308" s="99"/>
      <c r="W308" s="99"/>
      <c r="X308" s="99"/>
      <c r="Y308" s="99"/>
      <c r="Z308" s="99"/>
      <c r="AA308" s="99"/>
      <c r="AB308" s="99"/>
      <c r="AC308" s="99"/>
      <c r="AD308" s="99"/>
      <c r="AE308" s="99"/>
      <c r="AF308" s="99"/>
      <c r="AG308" s="99"/>
      <c r="AH308" s="99"/>
      <c r="AI308" s="100"/>
      <c r="AJ308" s="101"/>
      <c r="AK308" s="101"/>
      <c r="AL308" s="101"/>
    </row>
    <row r="309" spans="1:38" s="96" customFormat="1">
      <c r="A309" s="97"/>
      <c r="B309" s="97"/>
      <c r="C309" s="98"/>
      <c r="D309" s="98"/>
      <c r="E309" s="97"/>
      <c r="F309" s="97"/>
      <c r="G309" s="97"/>
      <c r="H309" s="97"/>
      <c r="I309" s="97"/>
      <c r="J309" s="98"/>
      <c r="K309" s="99"/>
      <c r="L309" s="99"/>
      <c r="M309" s="99"/>
      <c r="N309" s="99"/>
      <c r="O309" s="99"/>
      <c r="P309" s="99"/>
      <c r="Q309" s="99"/>
      <c r="R309" s="99"/>
      <c r="S309" s="99"/>
      <c r="T309" s="99"/>
      <c r="U309" s="99"/>
      <c r="Y309" s="99"/>
      <c r="AH309" s="99"/>
      <c r="AJ309" s="101"/>
    </row>
    <row r="310" spans="1:38" s="96" customFormat="1">
      <c r="A310" s="97"/>
      <c r="B310" s="97"/>
      <c r="C310" s="98"/>
      <c r="D310" s="98"/>
      <c r="E310" s="97"/>
      <c r="F310" s="97"/>
      <c r="G310" s="97"/>
      <c r="H310" s="97"/>
      <c r="I310" s="97"/>
      <c r="J310" s="98"/>
      <c r="K310" s="99"/>
      <c r="L310" s="99"/>
      <c r="M310" s="99"/>
      <c r="N310" s="99"/>
      <c r="O310" s="99"/>
      <c r="P310" s="99"/>
      <c r="Q310" s="99"/>
      <c r="R310" s="99"/>
      <c r="S310" s="99"/>
      <c r="T310" s="99"/>
      <c r="U310" s="99"/>
      <c r="V310" s="99"/>
      <c r="W310" s="99"/>
      <c r="X310" s="99"/>
      <c r="Y310" s="99"/>
      <c r="Z310" s="99"/>
      <c r="AA310" s="99"/>
      <c r="AB310" s="99"/>
      <c r="AC310" s="99"/>
      <c r="AD310" s="99"/>
      <c r="AE310" s="99"/>
      <c r="AF310" s="99"/>
      <c r="AG310" s="99"/>
      <c r="AH310" s="99"/>
      <c r="AI310" s="100"/>
      <c r="AJ310" s="101"/>
      <c r="AK310" s="101"/>
    </row>
    <row r="311" spans="1:38" s="96" customFormat="1">
      <c r="A311" s="97"/>
      <c r="B311" s="97"/>
      <c r="C311" s="98"/>
      <c r="D311" s="98"/>
      <c r="E311" s="97"/>
      <c r="F311" s="97"/>
      <c r="G311" s="97"/>
      <c r="H311" s="97"/>
      <c r="I311" s="97"/>
      <c r="J311" s="98"/>
      <c r="K311" s="99"/>
      <c r="L311" s="99"/>
      <c r="M311" s="99"/>
      <c r="N311" s="99"/>
      <c r="O311" s="99"/>
      <c r="P311" s="99"/>
      <c r="Q311" s="99"/>
      <c r="R311" s="99"/>
      <c r="Y311" s="99"/>
      <c r="Z311" s="99"/>
      <c r="AA311" s="99"/>
      <c r="AB311" s="99"/>
      <c r="AC311" s="99"/>
      <c r="AF311" s="99"/>
      <c r="AG311" s="99"/>
      <c r="AH311" s="99"/>
      <c r="AI311" s="100"/>
      <c r="AJ311" s="101"/>
      <c r="AK311" s="101"/>
    </row>
    <row r="312" spans="1:38" s="96" customFormat="1">
      <c r="A312" s="97"/>
      <c r="B312" s="97"/>
      <c r="C312" s="98"/>
      <c r="D312" s="98"/>
      <c r="E312" s="97"/>
      <c r="F312" s="97"/>
      <c r="G312" s="97"/>
      <c r="H312" s="97"/>
      <c r="I312" s="97"/>
      <c r="J312" s="98"/>
      <c r="K312" s="99"/>
      <c r="L312" s="99"/>
      <c r="M312" s="99"/>
      <c r="N312" s="99"/>
      <c r="O312" s="99"/>
      <c r="P312" s="99"/>
      <c r="Q312" s="99"/>
      <c r="R312" s="99"/>
      <c r="S312" s="99"/>
      <c r="T312" s="99"/>
      <c r="U312" s="99"/>
      <c r="V312" s="99"/>
      <c r="W312" s="99"/>
      <c r="X312" s="99"/>
      <c r="Y312" s="99"/>
      <c r="Z312" s="99"/>
      <c r="AA312" s="99"/>
      <c r="AB312" s="99"/>
      <c r="AC312" s="99"/>
      <c r="AD312" s="99"/>
      <c r="AE312" s="99"/>
      <c r="AF312" s="99"/>
      <c r="AG312" s="99"/>
      <c r="AH312" s="99"/>
      <c r="AI312" s="100"/>
      <c r="AJ312" s="101"/>
      <c r="AK312" s="101"/>
    </row>
    <row r="313" spans="1:38" s="96" customFormat="1">
      <c r="A313" s="97"/>
      <c r="B313" s="97"/>
      <c r="C313" s="98"/>
      <c r="D313" s="98"/>
      <c r="E313" s="97"/>
      <c r="F313" s="97"/>
      <c r="G313" s="97"/>
      <c r="H313" s="97"/>
      <c r="I313" s="97"/>
      <c r="J313" s="98"/>
      <c r="K313" s="99"/>
      <c r="L313" s="99"/>
      <c r="M313" s="99"/>
      <c r="O313" s="99"/>
      <c r="P313" s="99"/>
      <c r="Q313" s="99"/>
      <c r="R313" s="99"/>
      <c r="S313" s="99"/>
      <c r="T313" s="99"/>
      <c r="U313" s="99"/>
      <c r="V313" s="99"/>
      <c r="W313" s="99"/>
      <c r="X313" s="99"/>
      <c r="Y313" s="99"/>
      <c r="Z313" s="99"/>
      <c r="AA313" s="99"/>
      <c r="AB313" s="99"/>
      <c r="AC313" s="99"/>
      <c r="AG313" s="99"/>
      <c r="AH313" s="99"/>
      <c r="AI313" s="100"/>
    </row>
    <row r="314" spans="1:38" s="96" customFormat="1">
      <c r="A314" s="97"/>
      <c r="B314" s="97"/>
      <c r="C314" s="98"/>
      <c r="D314" s="98"/>
      <c r="E314" s="97"/>
      <c r="F314" s="97"/>
      <c r="G314" s="97"/>
      <c r="H314" s="97"/>
      <c r="I314" s="97"/>
      <c r="J314" s="98"/>
      <c r="K314" s="99"/>
      <c r="L314" s="99"/>
      <c r="M314" s="99"/>
      <c r="N314" s="99"/>
      <c r="O314" s="99"/>
      <c r="P314" s="99"/>
      <c r="Q314" s="99"/>
      <c r="R314" s="99"/>
      <c r="S314" s="99"/>
      <c r="T314" s="99"/>
      <c r="U314" s="99"/>
      <c r="V314" s="99"/>
      <c r="W314" s="99"/>
      <c r="X314" s="99"/>
      <c r="Y314" s="99"/>
      <c r="Z314" s="99"/>
      <c r="AA314" s="99"/>
      <c r="AB314" s="99"/>
      <c r="AC314" s="99"/>
      <c r="AD314" s="99"/>
      <c r="AE314" s="99"/>
      <c r="AF314" s="99"/>
      <c r="AG314" s="99"/>
      <c r="AH314" s="99"/>
      <c r="AK314" s="101"/>
    </row>
    <row r="315" spans="1:38" s="96" customFormat="1">
      <c r="A315" s="97"/>
      <c r="B315" s="97"/>
      <c r="C315" s="98"/>
      <c r="D315" s="98"/>
      <c r="E315" s="97"/>
      <c r="F315" s="97"/>
      <c r="G315" s="97"/>
      <c r="H315" s="97"/>
      <c r="I315" s="97"/>
      <c r="J315" s="98"/>
      <c r="K315" s="99"/>
      <c r="L315" s="99"/>
      <c r="M315" s="99"/>
      <c r="N315" s="99"/>
      <c r="O315" s="99"/>
      <c r="P315" s="99"/>
      <c r="Q315" s="99"/>
      <c r="R315" s="99"/>
      <c r="S315" s="99"/>
      <c r="T315" s="99"/>
      <c r="U315" s="99"/>
      <c r="V315" s="99"/>
      <c r="W315" s="99"/>
      <c r="X315" s="99"/>
      <c r="Y315" s="99"/>
      <c r="Z315" s="99"/>
      <c r="AA315" s="99"/>
      <c r="AB315" s="99"/>
      <c r="AC315" s="99"/>
      <c r="AD315" s="99"/>
      <c r="AE315" s="99"/>
      <c r="AF315" s="99"/>
      <c r="AG315" s="99"/>
      <c r="AH315" s="99"/>
      <c r="AI315" s="100"/>
      <c r="AK315" s="101"/>
    </row>
    <row r="316" spans="1:38" s="96" customFormat="1">
      <c r="A316" s="97"/>
      <c r="B316" s="97"/>
      <c r="C316" s="98"/>
      <c r="D316" s="98"/>
      <c r="E316" s="97"/>
      <c r="F316" s="97"/>
      <c r="G316" s="97"/>
      <c r="H316" s="97"/>
      <c r="I316" s="97"/>
      <c r="J316" s="98"/>
      <c r="K316" s="99"/>
      <c r="L316" s="99"/>
      <c r="M316" s="99"/>
      <c r="N316" s="99"/>
      <c r="O316" s="99"/>
      <c r="P316" s="99"/>
      <c r="Q316" s="99"/>
      <c r="R316" s="99"/>
      <c r="S316" s="99"/>
      <c r="T316" s="99"/>
      <c r="U316" s="99"/>
      <c r="V316" s="99"/>
      <c r="W316" s="99"/>
      <c r="X316" s="99"/>
      <c r="Y316" s="99"/>
      <c r="Z316" s="99"/>
      <c r="AA316" s="99"/>
      <c r="AB316" s="99"/>
      <c r="AC316" s="99"/>
      <c r="AD316" s="99"/>
      <c r="AE316" s="99"/>
      <c r="AF316" s="99"/>
      <c r="AG316" s="99"/>
      <c r="AH316" s="99"/>
      <c r="AJ316" s="101"/>
    </row>
    <row r="317" spans="1:38" s="96" customFormat="1">
      <c r="A317" s="97"/>
      <c r="B317" s="97"/>
      <c r="C317" s="98"/>
      <c r="D317" s="98"/>
      <c r="E317" s="97"/>
      <c r="F317" s="97"/>
      <c r="G317" s="97"/>
      <c r="H317" s="97"/>
      <c r="I317" s="97"/>
      <c r="J317" s="98"/>
      <c r="K317" s="99"/>
      <c r="L317" s="99"/>
      <c r="M317" s="99"/>
      <c r="N317" s="99"/>
      <c r="O317" s="99"/>
      <c r="P317" s="99"/>
      <c r="Q317" s="99"/>
      <c r="R317" s="99"/>
      <c r="S317" s="99"/>
      <c r="T317" s="99"/>
      <c r="U317" s="99"/>
      <c r="V317" s="99"/>
      <c r="W317" s="99"/>
      <c r="X317" s="99"/>
      <c r="Y317" s="99"/>
      <c r="Z317" s="99"/>
      <c r="AA317" s="99"/>
      <c r="AB317" s="99"/>
      <c r="AC317" s="99"/>
      <c r="AD317" s="99"/>
      <c r="AE317" s="99"/>
      <c r="AF317" s="99"/>
      <c r="AG317" s="99"/>
      <c r="AH317" s="99"/>
      <c r="AI317" s="100"/>
    </row>
    <row r="318" spans="1:38" s="96" customFormat="1">
      <c r="A318" s="97"/>
      <c r="B318" s="97"/>
      <c r="C318" s="98"/>
      <c r="D318" s="98"/>
      <c r="E318" s="97"/>
      <c r="F318" s="97"/>
      <c r="G318" s="97"/>
      <c r="H318" s="97"/>
      <c r="I318" s="97"/>
      <c r="J318" s="98"/>
      <c r="K318" s="99"/>
      <c r="L318" s="99"/>
      <c r="M318" s="99"/>
      <c r="N318" s="99"/>
      <c r="O318" s="99"/>
      <c r="Y318" s="99"/>
      <c r="AB318" s="99"/>
      <c r="AD318" s="99"/>
      <c r="AE318" s="99"/>
      <c r="AH318" s="99"/>
      <c r="AJ318" s="101"/>
      <c r="AL318" s="101"/>
    </row>
    <row r="319" spans="1:38" s="96" customFormat="1">
      <c r="A319" s="97"/>
      <c r="B319" s="97"/>
      <c r="C319" s="98"/>
      <c r="D319" s="98"/>
      <c r="E319" s="97"/>
      <c r="F319" s="97"/>
      <c r="G319" s="97"/>
      <c r="H319" s="97"/>
      <c r="I319" s="97"/>
      <c r="J319" s="98"/>
      <c r="K319" s="99"/>
      <c r="L319" s="99"/>
      <c r="M319" s="99"/>
      <c r="N319" s="99"/>
      <c r="O319" s="99"/>
      <c r="P319" s="99"/>
      <c r="Q319" s="99"/>
      <c r="R319" s="99"/>
      <c r="S319" s="99"/>
      <c r="T319" s="99"/>
      <c r="U319" s="99"/>
      <c r="V319" s="99"/>
      <c r="W319" s="99"/>
      <c r="X319" s="99"/>
      <c r="Y319" s="99"/>
      <c r="Z319" s="99"/>
      <c r="AA319" s="99"/>
      <c r="AB319" s="99"/>
      <c r="AC319" s="99"/>
      <c r="AD319" s="99"/>
      <c r="AE319" s="99"/>
      <c r="AF319" s="99"/>
      <c r="AG319" s="99"/>
      <c r="AH319" s="99"/>
      <c r="AI319" s="100"/>
      <c r="AJ319" s="101"/>
    </row>
    <row r="320" spans="1:38" s="96" customFormat="1">
      <c r="A320" s="97"/>
      <c r="B320" s="97"/>
      <c r="C320" s="98"/>
      <c r="D320" s="98"/>
      <c r="E320" s="97"/>
      <c r="F320" s="97"/>
      <c r="G320" s="97"/>
      <c r="H320" s="97"/>
      <c r="I320" s="97"/>
      <c r="J320" s="98"/>
      <c r="K320" s="99"/>
      <c r="L320" s="99"/>
      <c r="M320" s="99"/>
      <c r="O320" s="99"/>
      <c r="P320" s="99"/>
      <c r="Q320" s="99"/>
      <c r="R320" s="99"/>
      <c r="S320" s="99"/>
      <c r="T320" s="99"/>
      <c r="U320" s="99"/>
      <c r="V320" s="99"/>
      <c r="W320" s="99"/>
      <c r="X320" s="99"/>
      <c r="Y320" s="99"/>
      <c r="AA320" s="99"/>
      <c r="AB320" s="99"/>
      <c r="AD320" s="99"/>
      <c r="AE320" s="99"/>
      <c r="AH320" s="99"/>
      <c r="AI320" s="100"/>
    </row>
    <row r="321" spans="1:37" s="96" customFormat="1">
      <c r="A321" s="97"/>
      <c r="B321" s="97"/>
      <c r="C321" s="98"/>
      <c r="D321" s="98"/>
      <c r="E321" s="97"/>
      <c r="F321" s="97"/>
      <c r="G321" s="97"/>
      <c r="H321" s="97"/>
      <c r="I321" s="97"/>
      <c r="J321" s="98"/>
      <c r="K321" s="99"/>
      <c r="L321" s="99"/>
      <c r="M321" s="99"/>
      <c r="N321" s="99"/>
      <c r="O321" s="99"/>
      <c r="P321" s="99"/>
      <c r="Q321" s="99"/>
      <c r="R321" s="99"/>
      <c r="S321" s="99"/>
      <c r="T321" s="99"/>
      <c r="U321" s="99"/>
      <c r="V321" s="99"/>
      <c r="W321" s="99"/>
      <c r="X321" s="99"/>
      <c r="Y321" s="99"/>
      <c r="Z321" s="99"/>
      <c r="AA321" s="99"/>
      <c r="AB321" s="99"/>
      <c r="AC321" s="99"/>
      <c r="AD321" s="99"/>
      <c r="AE321" s="99"/>
      <c r="AF321" s="99"/>
      <c r="AG321" s="99"/>
      <c r="AH321" s="99"/>
      <c r="AI321" s="100"/>
      <c r="AJ321" s="101"/>
    </row>
    <row r="322" spans="1:37" s="96" customFormat="1">
      <c r="A322" s="97"/>
      <c r="B322" s="97"/>
      <c r="C322" s="98"/>
      <c r="D322" s="98"/>
      <c r="E322" s="97"/>
      <c r="F322" s="97"/>
      <c r="G322" s="97"/>
      <c r="H322" s="97"/>
      <c r="I322" s="97"/>
      <c r="J322" s="98"/>
      <c r="K322" s="99"/>
      <c r="L322" s="99"/>
      <c r="M322" s="99"/>
      <c r="N322" s="99"/>
      <c r="O322" s="99"/>
      <c r="P322" s="99"/>
      <c r="Q322" s="99"/>
      <c r="R322" s="99"/>
      <c r="S322" s="99"/>
      <c r="T322" s="99"/>
      <c r="U322" s="99"/>
      <c r="V322" s="99"/>
      <c r="W322" s="99"/>
      <c r="X322" s="99"/>
      <c r="Y322" s="99"/>
      <c r="Z322" s="99"/>
      <c r="AA322" s="99"/>
      <c r="AB322" s="99"/>
      <c r="AC322" s="99"/>
      <c r="AD322" s="99"/>
      <c r="AE322" s="99"/>
      <c r="AF322" s="99"/>
      <c r="AG322" s="99"/>
      <c r="AH322" s="99"/>
      <c r="AI322" s="100"/>
    </row>
    <row r="323" spans="1:37" s="96" customFormat="1">
      <c r="A323" s="97"/>
      <c r="B323" s="97"/>
      <c r="C323" s="98"/>
      <c r="D323" s="98"/>
      <c r="E323" s="97"/>
      <c r="F323" s="97"/>
      <c r="G323" s="97"/>
      <c r="H323" s="97"/>
      <c r="I323" s="97"/>
      <c r="J323" s="98"/>
      <c r="K323" s="99"/>
      <c r="L323" s="99"/>
      <c r="M323" s="99"/>
      <c r="N323" s="99"/>
      <c r="O323" s="99"/>
      <c r="P323" s="99"/>
      <c r="Q323" s="99"/>
      <c r="R323" s="99"/>
      <c r="S323" s="99"/>
      <c r="T323" s="99"/>
      <c r="U323" s="99"/>
      <c r="V323" s="99"/>
      <c r="W323" s="99"/>
      <c r="X323" s="99"/>
      <c r="Y323" s="99"/>
      <c r="Z323" s="99"/>
      <c r="AA323" s="99"/>
      <c r="AB323" s="99"/>
      <c r="AC323" s="99"/>
      <c r="AD323" s="99"/>
      <c r="AE323" s="99"/>
      <c r="AG323" s="99"/>
      <c r="AH323" s="99"/>
      <c r="AI323" s="100"/>
    </row>
    <row r="324" spans="1:37" s="96" customFormat="1">
      <c r="A324" s="97"/>
      <c r="B324" s="97"/>
      <c r="C324" s="98"/>
      <c r="D324" s="98"/>
      <c r="E324" s="97"/>
      <c r="F324" s="97"/>
      <c r="G324" s="97"/>
      <c r="H324" s="97"/>
      <c r="I324" s="97"/>
      <c r="J324" s="98"/>
      <c r="K324" s="99"/>
      <c r="L324" s="99"/>
      <c r="M324" s="99"/>
      <c r="N324" s="99"/>
      <c r="O324" s="99"/>
      <c r="P324" s="99"/>
      <c r="Q324" s="99"/>
      <c r="R324" s="99"/>
      <c r="S324" s="99"/>
      <c r="T324" s="99"/>
      <c r="U324" s="99"/>
      <c r="V324" s="99"/>
      <c r="W324" s="99"/>
      <c r="X324" s="99"/>
      <c r="Y324" s="99"/>
      <c r="Z324" s="99"/>
      <c r="AA324" s="99"/>
      <c r="AB324" s="99"/>
      <c r="AC324" s="99"/>
      <c r="AD324" s="99"/>
      <c r="AE324" s="99"/>
      <c r="AG324" s="99"/>
      <c r="AH324" s="99"/>
      <c r="AI324" s="100"/>
      <c r="AJ324" s="101"/>
    </row>
    <row r="325" spans="1:37" s="96" customFormat="1">
      <c r="A325" s="97"/>
      <c r="B325" s="97"/>
      <c r="C325" s="98"/>
      <c r="D325" s="98"/>
      <c r="E325" s="97"/>
      <c r="F325" s="97"/>
      <c r="G325" s="97"/>
      <c r="H325" s="97"/>
      <c r="I325" s="97"/>
      <c r="J325" s="98"/>
      <c r="K325" s="99"/>
      <c r="L325" s="99"/>
      <c r="M325" s="99"/>
      <c r="N325" s="99"/>
      <c r="O325" s="99"/>
      <c r="P325" s="99"/>
      <c r="Q325" s="99"/>
      <c r="R325" s="99"/>
      <c r="S325" s="99"/>
      <c r="T325" s="99"/>
      <c r="U325" s="99"/>
      <c r="V325" s="99"/>
      <c r="W325" s="99"/>
      <c r="X325" s="99"/>
      <c r="Y325" s="99"/>
      <c r="Z325" s="99"/>
      <c r="AA325" s="99"/>
      <c r="AB325" s="99"/>
      <c r="AC325" s="99"/>
      <c r="AD325" s="99"/>
      <c r="AE325" s="99"/>
      <c r="AG325" s="99"/>
      <c r="AH325" s="99"/>
      <c r="AI325" s="100"/>
      <c r="AJ325" s="101"/>
    </row>
    <row r="326" spans="1:37" s="96" customFormat="1">
      <c r="A326" s="97"/>
      <c r="B326" s="97"/>
      <c r="C326" s="98"/>
      <c r="D326" s="98"/>
      <c r="E326" s="97"/>
      <c r="F326" s="97"/>
      <c r="G326" s="97"/>
      <c r="H326" s="97"/>
      <c r="I326" s="97"/>
      <c r="J326" s="98"/>
      <c r="K326" s="99"/>
      <c r="L326" s="99"/>
      <c r="M326" s="99"/>
      <c r="N326" s="99"/>
      <c r="O326" s="99"/>
      <c r="P326" s="99"/>
      <c r="Q326" s="99"/>
      <c r="R326" s="99"/>
      <c r="S326" s="99"/>
      <c r="T326" s="99"/>
      <c r="U326" s="99"/>
      <c r="V326" s="99"/>
      <c r="W326" s="99"/>
      <c r="X326" s="99"/>
      <c r="Y326" s="99"/>
      <c r="Z326" s="99"/>
      <c r="AA326" s="99"/>
      <c r="AB326" s="99"/>
      <c r="AC326" s="99"/>
      <c r="AD326" s="99"/>
      <c r="AE326" s="99"/>
      <c r="AG326" s="99"/>
      <c r="AH326" s="99"/>
    </row>
    <row r="327" spans="1:37" s="96" customFormat="1">
      <c r="A327" s="97"/>
      <c r="B327" s="97"/>
      <c r="C327" s="98"/>
      <c r="D327" s="98"/>
      <c r="E327" s="97"/>
      <c r="F327" s="97"/>
      <c r="G327" s="97"/>
      <c r="H327" s="97"/>
      <c r="I327" s="97"/>
      <c r="J327" s="98"/>
      <c r="K327" s="99"/>
      <c r="L327" s="99"/>
      <c r="M327" s="99"/>
      <c r="N327" s="99"/>
      <c r="O327" s="99"/>
      <c r="P327" s="99"/>
      <c r="Q327" s="99"/>
      <c r="R327" s="99"/>
      <c r="S327" s="99"/>
      <c r="T327" s="99"/>
      <c r="U327" s="99"/>
      <c r="V327" s="99"/>
      <c r="W327" s="99"/>
      <c r="X327" s="99"/>
      <c r="Y327" s="99"/>
      <c r="Z327" s="99"/>
      <c r="AA327" s="99"/>
      <c r="AB327" s="99"/>
      <c r="AC327" s="99"/>
      <c r="AD327" s="99"/>
      <c r="AE327" s="99"/>
      <c r="AF327" s="99"/>
      <c r="AG327" s="99"/>
      <c r="AH327" s="99"/>
      <c r="AI327" s="100"/>
      <c r="AJ327" s="101"/>
    </row>
    <row r="328" spans="1:37" s="96" customFormat="1">
      <c r="A328" s="97"/>
      <c r="B328" s="97"/>
      <c r="C328" s="98"/>
      <c r="D328" s="98"/>
      <c r="E328" s="97"/>
      <c r="F328" s="97"/>
      <c r="G328" s="97"/>
      <c r="H328" s="97"/>
      <c r="I328" s="97"/>
      <c r="J328" s="98"/>
      <c r="K328" s="99"/>
      <c r="L328" s="99"/>
      <c r="M328" s="99"/>
      <c r="N328" s="99"/>
      <c r="O328" s="99"/>
      <c r="P328" s="99"/>
      <c r="Q328" s="99"/>
      <c r="R328" s="99"/>
      <c r="S328" s="99"/>
      <c r="T328" s="99"/>
      <c r="U328" s="99"/>
      <c r="V328" s="99"/>
      <c r="W328" s="99"/>
      <c r="X328" s="99"/>
      <c r="Y328" s="99"/>
      <c r="Z328" s="99"/>
      <c r="AA328" s="99"/>
      <c r="AB328" s="99"/>
      <c r="AC328" s="99"/>
      <c r="AG328" s="99"/>
      <c r="AH328" s="99"/>
      <c r="AJ328" s="101"/>
    </row>
    <row r="329" spans="1:37" s="96" customFormat="1">
      <c r="A329" s="97"/>
      <c r="B329" s="97"/>
      <c r="C329" s="98"/>
      <c r="D329" s="98"/>
      <c r="E329" s="97"/>
      <c r="F329" s="97"/>
      <c r="G329" s="97"/>
      <c r="H329" s="97"/>
      <c r="I329" s="97"/>
      <c r="J329" s="98"/>
      <c r="K329" s="99"/>
      <c r="L329" s="99"/>
      <c r="M329" s="99"/>
      <c r="N329" s="99"/>
      <c r="O329" s="99"/>
      <c r="P329" s="99"/>
      <c r="Q329" s="99"/>
      <c r="R329" s="99"/>
      <c r="S329" s="99"/>
      <c r="T329" s="99"/>
      <c r="U329" s="99"/>
      <c r="V329" s="99"/>
      <c r="W329" s="99"/>
      <c r="X329" s="99"/>
      <c r="Y329" s="99"/>
      <c r="Z329" s="99"/>
      <c r="AA329" s="99"/>
      <c r="AB329" s="99"/>
      <c r="AC329" s="99"/>
      <c r="AD329" s="99"/>
      <c r="AE329" s="99"/>
      <c r="AF329" s="99"/>
      <c r="AG329" s="99"/>
      <c r="AH329" s="99"/>
      <c r="AK329" s="101"/>
    </row>
    <row r="330" spans="1:37" s="96" customFormat="1">
      <c r="A330" s="97"/>
      <c r="B330" s="97"/>
      <c r="C330" s="98"/>
      <c r="D330" s="98"/>
      <c r="E330" s="97"/>
      <c r="F330" s="97"/>
      <c r="G330" s="97"/>
      <c r="H330" s="97"/>
      <c r="I330" s="97"/>
      <c r="J330" s="98"/>
      <c r="K330" s="99"/>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100"/>
      <c r="AJ330" s="101"/>
      <c r="AK330" s="101"/>
    </row>
    <row r="331" spans="1:37" s="96" customFormat="1">
      <c r="A331" s="97"/>
      <c r="B331" s="97"/>
      <c r="C331" s="98"/>
      <c r="D331" s="98"/>
      <c r="E331" s="97"/>
      <c r="F331" s="97"/>
      <c r="G331" s="97"/>
      <c r="H331" s="97"/>
      <c r="I331" s="97"/>
      <c r="J331" s="98"/>
      <c r="K331" s="99"/>
      <c r="L331" s="99"/>
      <c r="M331" s="99"/>
      <c r="N331" s="99"/>
      <c r="O331" s="99"/>
      <c r="P331" s="99"/>
      <c r="Q331" s="99"/>
      <c r="R331" s="99"/>
      <c r="S331" s="99"/>
      <c r="T331" s="99"/>
      <c r="U331" s="99"/>
      <c r="V331" s="99"/>
      <c r="W331" s="99"/>
      <c r="X331" s="99"/>
      <c r="Y331" s="99"/>
      <c r="Z331" s="99"/>
      <c r="AA331" s="99"/>
      <c r="AB331" s="99"/>
      <c r="AC331" s="99"/>
      <c r="AD331" s="99"/>
      <c r="AE331" s="99"/>
      <c r="AF331" s="99"/>
      <c r="AG331" s="99"/>
      <c r="AH331" s="99"/>
      <c r="AI331" s="100"/>
      <c r="AJ331" s="101"/>
    </row>
    <row r="332" spans="1:37" s="96" customFormat="1">
      <c r="A332" s="97"/>
      <c r="B332" s="97"/>
      <c r="C332" s="98"/>
      <c r="D332" s="98"/>
      <c r="E332" s="97"/>
      <c r="F332" s="97"/>
      <c r="G332" s="97"/>
      <c r="H332" s="97"/>
      <c r="I332" s="97"/>
      <c r="J332" s="98"/>
      <c r="K332" s="99"/>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100"/>
    </row>
    <row r="333" spans="1:37" s="96" customFormat="1">
      <c r="A333" s="97"/>
      <c r="B333" s="97"/>
      <c r="C333" s="98"/>
      <c r="D333" s="98"/>
      <c r="E333" s="97"/>
      <c r="F333" s="97"/>
      <c r="G333" s="97"/>
      <c r="H333" s="97"/>
      <c r="I333" s="97"/>
      <c r="J333" s="98"/>
      <c r="K333" s="99"/>
      <c r="L333" s="99"/>
      <c r="M333" s="99"/>
      <c r="N333" s="99"/>
      <c r="O333" s="99"/>
      <c r="P333" s="99"/>
      <c r="Q333" s="99"/>
      <c r="R333" s="99"/>
      <c r="S333" s="99"/>
      <c r="T333" s="99"/>
      <c r="U333" s="99"/>
      <c r="V333" s="99"/>
      <c r="W333" s="99"/>
      <c r="X333" s="99"/>
      <c r="Y333" s="99"/>
      <c r="Z333" s="99"/>
      <c r="AA333" s="99"/>
      <c r="AB333" s="99"/>
      <c r="AC333" s="99"/>
      <c r="AD333" s="99"/>
      <c r="AE333" s="99"/>
      <c r="AF333" s="99"/>
      <c r="AG333" s="99"/>
      <c r="AH333" s="99"/>
      <c r="AJ333" s="101"/>
    </row>
    <row r="334" spans="1:37" s="96" customFormat="1">
      <c r="A334" s="97"/>
      <c r="B334" s="97"/>
      <c r="C334" s="98"/>
      <c r="D334" s="98"/>
      <c r="E334" s="97"/>
      <c r="F334" s="97"/>
      <c r="G334" s="97"/>
      <c r="H334" s="97"/>
      <c r="I334" s="97"/>
      <c r="J334" s="98"/>
      <c r="K334" s="99"/>
      <c r="L334" s="99"/>
      <c r="M334" s="99"/>
      <c r="N334" s="99"/>
      <c r="O334" s="99"/>
      <c r="P334" s="99"/>
      <c r="Q334" s="99"/>
      <c r="R334" s="99"/>
      <c r="S334" s="99"/>
      <c r="T334" s="99"/>
      <c r="U334" s="99"/>
      <c r="V334" s="99"/>
      <c r="W334" s="99"/>
      <c r="X334" s="99"/>
      <c r="Y334" s="99"/>
      <c r="Z334" s="99"/>
      <c r="AA334" s="99"/>
      <c r="AB334" s="99"/>
      <c r="AC334" s="99"/>
      <c r="AF334" s="99"/>
      <c r="AG334" s="99"/>
      <c r="AH334" s="99"/>
      <c r="AI334" s="100"/>
      <c r="AJ334" s="101"/>
    </row>
    <row r="335" spans="1:37" s="96" customFormat="1">
      <c r="A335" s="97"/>
      <c r="B335" s="97"/>
      <c r="C335" s="98"/>
      <c r="D335" s="98"/>
      <c r="E335" s="97"/>
      <c r="F335" s="97"/>
      <c r="G335" s="97"/>
      <c r="H335" s="97"/>
      <c r="I335" s="97"/>
      <c r="J335" s="98"/>
      <c r="K335" s="99"/>
      <c r="L335" s="99"/>
      <c r="M335" s="99"/>
      <c r="N335" s="99"/>
      <c r="O335" s="99"/>
      <c r="P335" s="99"/>
      <c r="Q335" s="99"/>
      <c r="R335" s="99"/>
      <c r="S335" s="99"/>
      <c r="T335" s="99"/>
      <c r="U335" s="99"/>
      <c r="V335" s="99"/>
      <c r="W335" s="99"/>
      <c r="X335" s="99"/>
      <c r="Y335" s="99"/>
      <c r="Z335" s="99"/>
      <c r="AA335" s="99"/>
      <c r="AB335" s="99"/>
      <c r="AC335" s="99"/>
      <c r="AD335" s="99"/>
      <c r="AE335" s="99"/>
      <c r="AF335" s="99"/>
      <c r="AG335" s="99"/>
      <c r="AH335" s="99"/>
      <c r="AI335" s="100"/>
      <c r="AK335" s="101"/>
    </row>
    <row r="336" spans="1:37" s="96" customFormat="1">
      <c r="A336" s="97"/>
      <c r="B336" s="97"/>
      <c r="C336" s="98"/>
      <c r="D336" s="98"/>
      <c r="E336" s="97"/>
      <c r="F336" s="97"/>
      <c r="G336" s="97"/>
      <c r="H336" s="97"/>
      <c r="I336" s="97"/>
      <c r="J336" s="98"/>
      <c r="K336" s="99"/>
      <c r="L336" s="99"/>
      <c r="M336" s="99"/>
      <c r="N336" s="99"/>
      <c r="O336" s="99"/>
      <c r="P336" s="99"/>
      <c r="Q336" s="99"/>
      <c r="R336" s="99"/>
      <c r="S336" s="99"/>
      <c r="T336" s="99"/>
      <c r="U336" s="99"/>
      <c r="V336" s="99"/>
      <c r="W336" s="99"/>
      <c r="X336" s="99"/>
      <c r="Y336" s="99"/>
      <c r="Z336" s="99"/>
      <c r="AA336" s="99"/>
      <c r="AB336" s="99"/>
      <c r="AC336" s="99"/>
      <c r="AD336" s="99"/>
      <c r="AE336" s="99"/>
      <c r="AF336" s="99"/>
      <c r="AG336" s="99"/>
      <c r="AH336" s="99"/>
    </row>
    <row r="337" spans="1:38" s="96" customFormat="1">
      <c r="A337" s="97"/>
      <c r="B337" s="97"/>
      <c r="C337" s="98"/>
      <c r="D337" s="98"/>
      <c r="E337" s="97"/>
      <c r="F337" s="97"/>
      <c r="G337" s="97"/>
      <c r="H337" s="97"/>
      <c r="I337" s="97"/>
      <c r="J337" s="98"/>
      <c r="K337" s="99"/>
      <c r="L337" s="99"/>
      <c r="M337" s="99"/>
      <c r="N337" s="99"/>
      <c r="O337" s="99"/>
      <c r="Y337" s="99"/>
      <c r="Z337" s="99"/>
      <c r="AA337" s="99"/>
      <c r="AB337" s="99"/>
      <c r="AC337" s="99"/>
      <c r="AD337" s="99"/>
      <c r="AE337" s="99"/>
      <c r="AF337" s="99"/>
      <c r="AG337" s="99"/>
      <c r="AH337" s="99"/>
      <c r="AI337" s="100"/>
      <c r="AJ337" s="101"/>
      <c r="AK337" s="101"/>
    </row>
    <row r="338" spans="1:38" s="96" customFormat="1">
      <c r="A338" s="97"/>
      <c r="B338" s="97"/>
      <c r="C338" s="98"/>
      <c r="D338" s="98"/>
      <c r="E338" s="97"/>
      <c r="F338" s="97"/>
      <c r="G338" s="97"/>
      <c r="H338" s="97"/>
      <c r="I338" s="97"/>
      <c r="J338" s="98"/>
      <c r="K338" s="99"/>
      <c r="L338" s="99"/>
      <c r="M338" s="99"/>
      <c r="N338" s="99"/>
      <c r="O338" s="99"/>
      <c r="P338" s="99"/>
      <c r="Q338" s="99"/>
      <c r="R338" s="99"/>
      <c r="S338" s="99"/>
      <c r="T338" s="99"/>
      <c r="U338" s="99"/>
      <c r="Y338" s="99"/>
      <c r="Z338" s="99"/>
      <c r="AA338" s="99"/>
      <c r="AB338" s="99"/>
      <c r="AC338" s="99"/>
      <c r="AD338" s="99"/>
      <c r="AE338" s="99"/>
      <c r="AF338" s="99"/>
      <c r="AG338" s="99"/>
      <c r="AH338" s="99"/>
      <c r="AI338" s="100"/>
      <c r="AJ338" s="101"/>
      <c r="AK338" s="101"/>
      <c r="AL338" s="101"/>
    </row>
    <row r="339" spans="1:38" s="96" customFormat="1">
      <c r="A339" s="97"/>
      <c r="B339" s="97"/>
      <c r="C339" s="98"/>
      <c r="D339" s="98"/>
      <c r="E339" s="97"/>
      <c r="F339" s="97"/>
      <c r="G339" s="97"/>
      <c r="H339" s="97"/>
      <c r="I339" s="97"/>
      <c r="J339" s="98"/>
      <c r="K339" s="99"/>
      <c r="L339" s="99"/>
      <c r="M339" s="99"/>
      <c r="N339" s="99"/>
      <c r="O339" s="99"/>
      <c r="P339" s="99"/>
      <c r="Q339" s="99"/>
      <c r="R339" s="99"/>
      <c r="S339" s="99"/>
      <c r="T339" s="99"/>
      <c r="U339" s="99"/>
      <c r="V339" s="99"/>
      <c r="W339" s="99"/>
      <c r="X339" s="99"/>
      <c r="Y339" s="99"/>
      <c r="Z339" s="99"/>
      <c r="AA339" s="99"/>
      <c r="AB339" s="99"/>
      <c r="AC339" s="99"/>
      <c r="AD339" s="99"/>
      <c r="AE339" s="99"/>
      <c r="AG339" s="99"/>
      <c r="AH339" s="99"/>
      <c r="AI339" s="100"/>
      <c r="AJ339" s="101"/>
    </row>
    <row r="340" spans="1:38" s="96" customFormat="1">
      <c r="A340" s="97"/>
      <c r="B340" s="97"/>
      <c r="C340" s="98"/>
      <c r="D340" s="98"/>
      <c r="E340" s="97"/>
      <c r="F340" s="97"/>
      <c r="G340" s="97"/>
      <c r="H340" s="97"/>
      <c r="I340" s="97"/>
      <c r="J340" s="98"/>
      <c r="K340" s="99"/>
      <c r="L340" s="99"/>
      <c r="M340" s="99"/>
      <c r="N340" s="99"/>
      <c r="O340" s="99"/>
      <c r="P340" s="99"/>
      <c r="Q340" s="99"/>
      <c r="R340" s="99"/>
      <c r="S340" s="99"/>
      <c r="T340" s="99"/>
      <c r="U340" s="99"/>
      <c r="V340" s="99"/>
      <c r="W340" s="99"/>
      <c r="X340" s="99"/>
      <c r="Y340" s="99"/>
      <c r="Z340" s="99"/>
      <c r="AA340" s="99"/>
      <c r="AB340" s="99"/>
      <c r="AC340" s="99"/>
      <c r="AD340" s="99"/>
      <c r="AE340" s="99"/>
      <c r="AF340" s="99"/>
      <c r="AG340" s="99"/>
      <c r="AH340" s="99"/>
      <c r="AJ340" s="101"/>
    </row>
    <row r="341" spans="1:38" s="96" customFormat="1">
      <c r="A341" s="97"/>
      <c r="B341" s="97"/>
      <c r="C341" s="98"/>
      <c r="D341" s="98"/>
      <c r="E341" s="97"/>
      <c r="F341" s="97"/>
      <c r="G341" s="97"/>
      <c r="H341" s="97"/>
      <c r="I341" s="97"/>
      <c r="J341" s="98"/>
      <c r="K341" s="99"/>
      <c r="L341" s="99"/>
      <c r="M341" s="99"/>
      <c r="N341" s="99"/>
      <c r="O341" s="99"/>
      <c r="P341" s="99"/>
      <c r="Q341" s="99"/>
      <c r="R341" s="99"/>
      <c r="S341" s="99"/>
      <c r="T341" s="99"/>
      <c r="U341" s="99"/>
      <c r="V341" s="99"/>
      <c r="W341" s="99"/>
      <c r="X341" s="99"/>
      <c r="Y341" s="99"/>
      <c r="Z341" s="99"/>
      <c r="AA341" s="99"/>
      <c r="AB341" s="99"/>
      <c r="AC341" s="99"/>
      <c r="AF341" s="99"/>
      <c r="AG341" s="99"/>
      <c r="AH341" s="99"/>
      <c r="AI341" s="100"/>
      <c r="AJ341" s="101"/>
      <c r="AK341" s="101"/>
    </row>
    <row r="342" spans="1:38" s="96" customFormat="1">
      <c r="A342" s="97"/>
      <c r="B342" s="97"/>
      <c r="C342" s="98"/>
      <c r="D342" s="98"/>
      <c r="E342" s="97"/>
      <c r="F342" s="97"/>
      <c r="G342" s="97"/>
      <c r="H342" s="97"/>
      <c r="I342" s="97"/>
      <c r="J342" s="98"/>
      <c r="K342" s="99"/>
      <c r="L342" s="99"/>
      <c r="M342" s="99"/>
      <c r="N342" s="99"/>
      <c r="O342" s="99"/>
      <c r="P342" s="99"/>
      <c r="Q342" s="99"/>
      <c r="R342" s="99"/>
      <c r="S342" s="99"/>
      <c r="T342" s="99"/>
      <c r="U342" s="99"/>
      <c r="Y342" s="99"/>
      <c r="Z342" s="99"/>
      <c r="AA342" s="99"/>
      <c r="AB342" s="99"/>
      <c r="AC342" s="99"/>
      <c r="AF342" s="99"/>
      <c r="AG342" s="99"/>
      <c r="AH342" s="99"/>
      <c r="AJ342" s="101"/>
      <c r="AK342" s="101"/>
      <c r="AL342" s="101"/>
    </row>
    <row r="343" spans="1:38" s="96" customFormat="1">
      <c r="A343" s="97"/>
      <c r="B343" s="97"/>
      <c r="C343" s="98"/>
      <c r="D343" s="98"/>
      <c r="E343" s="97"/>
      <c r="F343" s="97"/>
      <c r="G343" s="97"/>
      <c r="H343" s="97"/>
      <c r="I343" s="97"/>
      <c r="J343" s="98"/>
      <c r="K343" s="99"/>
      <c r="L343" s="99"/>
      <c r="M343" s="99"/>
      <c r="N343" s="99"/>
      <c r="O343" s="99"/>
      <c r="P343" s="99"/>
      <c r="Q343" s="99"/>
      <c r="R343" s="99"/>
      <c r="S343" s="99"/>
      <c r="T343" s="99"/>
      <c r="U343" s="99"/>
      <c r="V343" s="99"/>
      <c r="W343" s="99"/>
      <c r="X343" s="99"/>
      <c r="Y343" s="99"/>
      <c r="Z343" s="99"/>
      <c r="AA343" s="99"/>
      <c r="AB343" s="99"/>
      <c r="AC343" s="99"/>
      <c r="AD343" s="99"/>
      <c r="AE343" s="99"/>
      <c r="AF343" s="99"/>
      <c r="AG343" s="99"/>
      <c r="AH343" s="99"/>
      <c r="AI343" s="100"/>
      <c r="AK343" s="101"/>
    </row>
    <row r="344" spans="1:38" s="96" customFormat="1">
      <c r="A344" s="97"/>
      <c r="B344" s="97"/>
      <c r="C344" s="98"/>
      <c r="D344" s="98"/>
      <c r="E344" s="97"/>
      <c r="F344" s="97"/>
      <c r="G344" s="97"/>
      <c r="H344" s="97"/>
      <c r="I344" s="97"/>
      <c r="J344" s="98"/>
      <c r="K344" s="99"/>
      <c r="L344" s="99"/>
      <c r="M344" s="99"/>
      <c r="N344" s="99"/>
      <c r="O344" s="99"/>
      <c r="P344" s="99"/>
      <c r="Q344" s="99"/>
      <c r="R344" s="99"/>
      <c r="S344" s="99"/>
      <c r="T344" s="99"/>
      <c r="U344" s="99"/>
      <c r="V344" s="99"/>
      <c r="W344" s="99"/>
      <c r="X344" s="99"/>
      <c r="Y344" s="99"/>
      <c r="Z344" s="99"/>
      <c r="AA344" s="99"/>
      <c r="AB344" s="99"/>
      <c r="AC344" s="99"/>
      <c r="AD344" s="99"/>
      <c r="AE344" s="99"/>
      <c r="AF344" s="99"/>
      <c r="AG344" s="99"/>
      <c r="AH344" s="99"/>
      <c r="AI344" s="100"/>
      <c r="AJ344" s="101"/>
      <c r="AK344" s="101"/>
    </row>
    <row r="345" spans="1:38" s="96" customFormat="1">
      <c r="A345" s="97"/>
      <c r="B345" s="97"/>
      <c r="C345" s="98"/>
      <c r="D345" s="98"/>
      <c r="E345" s="97"/>
      <c r="F345" s="97"/>
      <c r="G345" s="97"/>
      <c r="H345" s="97"/>
      <c r="I345" s="97"/>
      <c r="J345" s="98"/>
      <c r="K345" s="99"/>
      <c r="L345" s="99"/>
      <c r="M345" s="99"/>
      <c r="N345" s="99"/>
      <c r="O345" s="99"/>
      <c r="P345" s="99"/>
      <c r="Q345" s="99"/>
      <c r="R345" s="99"/>
      <c r="S345" s="99"/>
      <c r="T345" s="99"/>
      <c r="U345" s="99"/>
      <c r="V345" s="99"/>
      <c r="W345" s="99"/>
      <c r="X345" s="99"/>
      <c r="Y345" s="99"/>
      <c r="Z345" s="99"/>
      <c r="AA345" s="99"/>
      <c r="AB345" s="99"/>
      <c r="AC345" s="99"/>
      <c r="AD345" s="99"/>
      <c r="AE345" s="99"/>
      <c r="AF345" s="99"/>
      <c r="AG345" s="99"/>
      <c r="AH345" s="99"/>
      <c r="AI345" s="100"/>
    </row>
    <row r="346" spans="1:38" s="96" customFormat="1">
      <c r="A346" s="97"/>
      <c r="B346" s="97"/>
      <c r="C346" s="98"/>
      <c r="D346" s="98"/>
      <c r="E346" s="97"/>
      <c r="F346" s="97"/>
      <c r="G346" s="97"/>
      <c r="H346" s="97"/>
      <c r="I346" s="97"/>
      <c r="J346" s="98"/>
      <c r="K346" s="99"/>
      <c r="L346" s="99"/>
      <c r="M346" s="99"/>
      <c r="N346" s="99"/>
      <c r="O346" s="99"/>
      <c r="P346" s="99"/>
      <c r="Q346" s="99"/>
      <c r="R346" s="99"/>
      <c r="S346" s="99"/>
      <c r="T346" s="99"/>
      <c r="U346" s="99"/>
      <c r="V346" s="99"/>
      <c r="W346" s="99"/>
      <c r="X346" s="99"/>
      <c r="Y346" s="99"/>
      <c r="Z346" s="99"/>
      <c r="AA346" s="99"/>
      <c r="AB346" s="99"/>
      <c r="AC346" s="99"/>
      <c r="AD346" s="99"/>
      <c r="AE346" s="99"/>
      <c r="AF346" s="99"/>
      <c r="AG346" s="99"/>
      <c r="AH346" s="99"/>
      <c r="AK346" s="101"/>
    </row>
    <row r="347" spans="1:38" s="96" customFormat="1">
      <c r="A347" s="97"/>
      <c r="B347" s="97"/>
      <c r="C347" s="98"/>
      <c r="D347" s="98"/>
      <c r="E347" s="97"/>
      <c r="F347" s="97"/>
      <c r="G347" s="97"/>
      <c r="H347" s="97"/>
      <c r="I347" s="97"/>
      <c r="J347" s="98"/>
      <c r="K347" s="99"/>
      <c r="L347" s="99"/>
      <c r="M347" s="99"/>
      <c r="N347" s="99"/>
      <c r="O347" s="99"/>
      <c r="S347" s="99"/>
      <c r="T347" s="99"/>
      <c r="U347" s="99"/>
      <c r="V347" s="99"/>
      <c r="W347" s="99"/>
      <c r="X347" s="99"/>
      <c r="Y347" s="99"/>
      <c r="Z347" s="99"/>
      <c r="AA347" s="99"/>
      <c r="AB347" s="99"/>
      <c r="AC347" s="99"/>
      <c r="AD347" s="99"/>
      <c r="AE347" s="99"/>
      <c r="AF347" s="99"/>
      <c r="AG347" s="99"/>
      <c r="AH347" s="99"/>
      <c r="AI347" s="100"/>
      <c r="AJ347" s="101"/>
      <c r="AK347" s="101"/>
      <c r="AL347" s="101"/>
    </row>
    <row r="348" spans="1:38" s="96" customFormat="1">
      <c r="A348" s="97"/>
      <c r="B348" s="97"/>
      <c r="C348" s="98"/>
      <c r="D348" s="98"/>
      <c r="E348" s="97"/>
      <c r="F348" s="97"/>
      <c r="G348" s="97"/>
      <c r="H348" s="97"/>
      <c r="I348" s="97"/>
      <c r="J348" s="98"/>
      <c r="K348" s="99"/>
      <c r="L348" s="99"/>
      <c r="M348" s="99"/>
      <c r="N348" s="99"/>
      <c r="O348" s="99"/>
      <c r="P348" s="99"/>
      <c r="Q348" s="99"/>
      <c r="R348" s="99"/>
      <c r="S348" s="99"/>
      <c r="T348" s="99"/>
      <c r="U348" s="99"/>
      <c r="V348" s="99"/>
      <c r="W348" s="99"/>
      <c r="X348" s="99"/>
      <c r="Y348" s="99"/>
      <c r="Z348" s="99"/>
      <c r="AA348" s="99"/>
      <c r="AB348" s="99"/>
      <c r="AC348" s="99"/>
      <c r="AG348" s="99"/>
      <c r="AH348" s="99"/>
      <c r="AI348" s="100"/>
    </row>
    <row r="349" spans="1:38" s="96" customFormat="1">
      <c r="A349" s="97"/>
      <c r="B349" s="97"/>
      <c r="C349" s="98"/>
      <c r="D349" s="98"/>
      <c r="E349" s="97"/>
      <c r="F349" s="97"/>
      <c r="G349" s="97"/>
      <c r="H349" s="97"/>
      <c r="I349" s="97"/>
      <c r="J349" s="98"/>
      <c r="K349" s="99"/>
      <c r="L349" s="99"/>
      <c r="M349" s="99"/>
      <c r="N349" s="99"/>
      <c r="O349" s="99"/>
      <c r="P349" s="99"/>
      <c r="Q349" s="99"/>
      <c r="R349" s="99"/>
      <c r="S349" s="99"/>
      <c r="T349" s="99"/>
      <c r="U349" s="99"/>
      <c r="V349" s="99"/>
      <c r="W349" s="99"/>
      <c r="X349" s="99"/>
      <c r="Y349" s="99"/>
      <c r="Z349" s="99"/>
      <c r="AA349" s="99"/>
      <c r="AB349" s="99"/>
      <c r="AC349" s="99"/>
      <c r="AD349" s="99"/>
      <c r="AE349" s="99"/>
      <c r="AF349" s="99"/>
      <c r="AG349" s="99"/>
      <c r="AH349" s="99"/>
      <c r="AI349" s="100"/>
      <c r="AJ349" s="101"/>
      <c r="AK349" s="101"/>
    </row>
    <row r="350" spans="1:38" s="96" customFormat="1">
      <c r="A350" s="97"/>
      <c r="B350" s="97"/>
      <c r="C350" s="98"/>
      <c r="D350" s="98"/>
      <c r="E350" s="97"/>
      <c r="F350" s="97"/>
      <c r="G350" s="97"/>
      <c r="H350" s="97"/>
      <c r="I350" s="97"/>
      <c r="J350" s="98"/>
      <c r="K350" s="99"/>
      <c r="L350" s="99"/>
      <c r="M350" s="99"/>
      <c r="N350" s="99"/>
      <c r="O350" s="99"/>
      <c r="P350" s="99"/>
      <c r="Q350" s="99"/>
      <c r="R350" s="99"/>
      <c r="S350" s="99"/>
      <c r="T350" s="99"/>
      <c r="U350" s="99"/>
      <c r="V350" s="99"/>
      <c r="W350" s="99"/>
      <c r="X350" s="99"/>
      <c r="Y350" s="99"/>
      <c r="Z350" s="99"/>
      <c r="AA350" s="99"/>
      <c r="AB350" s="99"/>
      <c r="AC350" s="99"/>
      <c r="AD350" s="99"/>
      <c r="AE350" s="99"/>
      <c r="AF350" s="99"/>
      <c r="AG350" s="99"/>
      <c r="AH350" s="99"/>
      <c r="AI350" s="100"/>
      <c r="AJ350" s="101"/>
    </row>
    <row r="351" spans="1:38" s="96" customFormat="1">
      <c r="A351" s="97"/>
      <c r="B351" s="97"/>
      <c r="C351" s="98"/>
      <c r="D351" s="98"/>
      <c r="E351" s="97"/>
      <c r="F351" s="97"/>
      <c r="G351" s="97"/>
      <c r="H351" s="97"/>
      <c r="I351" s="97"/>
      <c r="J351" s="98"/>
      <c r="K351" s="99"/>
      <c r="L351" s="99"/>
      <c r="M351" s="99"/>
      <c r="N351" s="99"/>
      <c r="O351" s="99"/>
      <c r="P351" s="99"/>
      <c r="Q351" s="99"/>
      <c r="R351" s="99"/>
      <c r="V351" s="99"/>
      <c r="W351" s="99"/>
      <c r="X351" s="99"/>
      <c r="Y351" s="99"/>
      <c r="Z351" s="99"/>
      <c r="AA351" s="99"/>
      <c r="AB351" s="99"/>
      <c r="AC351" s="99"/>
      <c r="AD351" s="99"/>
      <c r="AE351" s="99"/>
      <c r="AG351" s="99"/>
      <c r="AH351" s="99"/>
      <c r="AI351" s="100"/>
      <c r="AJ351" s="101"/>
    </row>
    <row r="352" spans="1:38" s="96" customFormat="1">
      <c r="A352" s="97"/>
      <c r="B352" s="97"/>
      <c r="C352" s="98"/>
      <c r="D352" s="98"/>
      <c r="E352" s="97"/>
      <c r="F352" s="97"/>
      <c r="G352" s="97"/>
      <c r="H352" s="97"/>
      <c r="I352" s="97"/>
      <c r="J352" s="98"/>
      <c r="K352" s="99"/>
      <c r="L352" s="99"/>
      <c r="M352" s="99"/>
      <c r="N352" s="99"/>
      <c r="O352" s="99"/>
      <c r="P352" s="99"/>
      <c r="Q352" s="99"/>
      <c r="R352" s="99"/>
      <c r="S352" s="99"/>
      <c r="T352" s="99"/>
      <c r="U352" s="99"/>
      <c r="Y352" s="99"/>
      <c r="Z352" s="99"/>
      <c r="AA352" s="99"/>
      <c r="AB352" s="99"/>
      <c r="AC352" s="99"/>
      <c r="AD352" s="99"/>
      <c r="AE352" s="99"/>
      <c r="AF352" s="99"/>
      <c r="AG352" s="99"/>
      <c r="AH352" s="99"/>
      <c r="AK352" s="101"/>
      <c r="AL352" s="101"/>
    </row>
    <row r="353" spans="1:38" s="96" customFormat="1">
      <c r="A353" s="97"/>
      <c r="B353" s="97"/>
      <c r="C353" s="98"/>
      <c r="D353" s="98"/>
      <c r="E353" s="97"/>
      <c r="F353" s="97"/>
      <c r="G353" s="97"/>
      <c r="H353" s="97"/>
      <c r="I353" s="97"/>
      <c r="J353" s="98"/>
      <c r="K353" s="99"/>
      <c r="L353" s="99"/>
      <c r="M353" s="99"/>
      <c r="N353" s="99"/>
      <c r="O353" s="99"/>
      <c r="P353" s="99"/>
      <c r="Q353" s="99"/>
      <c r="R353" s="99"/>
      <c r="S353" s="99"/>
      <c r="T353" s="99"/>
      <c r="U353" s="99"/>
      <c r="V353" s="99"/>
      <c r="W353" s="99"/>
      <c r="X353" s="99"/>
      <c r="Y353" s="99"/>
      <c r="Z353" s="99"/>
      <c r="AA353" s="99"/>
      <c r="AB353" s="99"/>
      <c r="AC353" s="99"/>
      <c r="AG353" s="99"/>
      <c r="AH353" s="99"/>
    </row>
    <row r="354" spans="1:38" s="96" customFormat="1">
      <c r="A354" s="97"/>
      <c r="B354" s="97"/>
      <c r="C354" s="98"/>
      <c r="D354" s="98"/>
      <c r="E354" s="97"/>
      <c r="F354" s="97"/>
      <c r="G354" s="97"/>
      <c r="H354" s="97"/>
      <c r="I354" s="97"/>
      <c r="J354" s="98"/>
      <c r="K354" s="99"/>
      <c r="L354" s="99"/>
      <c r="M354" s="99"/>
      <c r="N354" s="99"/>
      <c r="O354" s="99"/>
      <c r="P354" s="99"/>
      <c r="Q354" s="99"/>
      <c r="R354" s="99"/>
      <c r="S354" s="99"/>
      <c r="T354" s="99"/>
      <c r="U354" s="99"/>
      <c r="V354" s="99"/>
      <c r="W354" s="99"/>
      <c r="X354" s="99"/>
      <c r="Y354" s="99"/>
      <c r="Z354" s="99"/>
      <c r="AA354" s="99"/>
      <c r="AB354" s="99"/>
      <c r="AC354" s="99"/>
      <c r="AD354" s="99"/>
      <c r="AE354" s="99"/>
      <c r="AF354" s="99"/>
      <c r="AG354" s="99"/>
      <c r="AH354" s="99"/>
      <c r="AJ354" s="101"/>
      <c r="AK354" s="101"/>
    </row>
    <row r="355" spans="1:38" s="96" customFormat="1">
      <c r="A355" s="97"/>
      <c r="B355" s="97"/>
      <c r="C355" s="98"/>
      <c r="D355" s="98"/>
      <c r="E355" s="97"/>
      <c r="F355" s="97"/>
      <c r="G355" s="97"/>
      <c r="H355" s="97"/>
      <c r="I355" s="97"/>
      <c r="J355" s="98"/>
      <c r="K355" s="99"/>
      <c r="L355" s="99"/>
      <c r="M355" s="99"/>
      <c r="N355" s="99"/>
      <c r="O355" s="99"/>
      <c r="Y355" s="99"/>
      <c r="Z355" s="99"/>
      <c r="AA355" s="99"/>
      <c r="AB355" s="99"/>
      <c r="AC355" s="99"/>
      <c r="AD355" s="99"/>
      <c r="AE355" s="99"/>
      <c r="AF355" s="99"/>
      <c r="AG355" s="99"/>
      <c r="AH355" s="99"/>
    </row>
    <row r="356" spans="1:38" s="96" customFormat="1">
      <c r="A356" s="97"/>
      <c r="B356" s="97"/>
      <c r="C356" s="98"/>
      <c r="D356" s="98"/>
      <c r="E356" s="97"/>
      <c r="F356" s="97"/>
      <c r="G356" s="97"/>
      <c r="H356" s="97"/>
      <c r="I356" s="97"/>
      <c r="J356" s="98"/>
      <c r="K356" s="99"/>
      <c r="L356" s="99"/>
      <c r="M356" s="99"/>
      <c r="N356" s="99"/>
      <c r="O356" s="99"/>
      <c r="P356" s="99"/>
      <c r="Q356" s="99"/>
      <c r="R356" s="99"/>
      <c r="S356" s="99"/>
      <c r="T356" s="99"/>
      <c r="U356" s="99"/>
      <c r="V356" s="99"/>
      <c r="W356" s="99"/>
      <c r="X356" s="99"/>
      <c r="Y356" s="99"/>
      <c r="Z356" s="99"/>
      <c r="AA356" s="99"/>
      <c r="AB356" s="99"/>
      <c r="AC356" s="99"/>
      <c r="AD356" s="99"/>
      <c r="AE356" s="99"/>
      <c r="AF356" s="99"/>
      <c r="AG356" s="99"/>
      <c r="AH356" s="99"/>
    </row>
    <row r="357" spans="1:38" s="96" customFormat="1">
      <c r="A357" s="97"/>
      <c r="B357" s="97"/>
      <c r="C357" s="98"/>
      <c r="D357" s="98"/>
      <c r="E357" s="97"/>
      <c r="F357" s="97"/>
      <c r="G357" s="97"/>
      <c r="H357" s="97"/>
      <c r="I357" s="97"/>
      <c r="J357" s="98"/>
      <c r="K357" s="99"/>
      <c r="L357" s="99"/>
      <c r="M357" s="99"/>
      <c r="N357" s="99"/>
      <c r="O357" s="99"/>
      <c r="P357" s="99"/>
      <c r="Q357" s="99"/>
      <c r="R357" s="99"/>
      <c r="S357" s="99"/>
      <c r="T357" s="99"/>
      <c r="U357" s="99"/>
      <c r="V357" s="99"/>
      <c r="W357" s="99"/>
      <c r="X357" s="99"/>
      <c r="Y357" s="99"/>
      <c r="Z357" s="99"/>
      <c r="AA357" s="99"/>
      <c r="AB357" s="99"/>
      <c r="AC357" s="99"/>
      <c r="AD357" s="99"/>
      <c r="AE357" s="99"/>
      <c r="AF357" s="99"/>
      <c r="AG357" s="99"/>
      <c r="AH357" s="99"/>
      <c r="AI357" s="100"/>
      <c r="AK357" s="101"/>
    </row>
    <row r="358" spans="1:38" s="96" customFormat="1">
      <c r="A358" s="97"/>
      <c r="B358" s="97"/>
      <c r="C358" s="98"/>
      <c r="D358" s="98"/>
      <c r="E358" s="97"/>
      <c r="F358" s="97"/>
      <c r="G358" s="97"/>
      <c r="H358" s="97"/>
      <c r="I358" s="97"/>
      <c r="J358" s="98"/>
      <c r="K358" s="99"/>
      <c r="L358" s="99"/>
      <c r="M358" s="99"/>
      <c r="N358" s="99"/>
      <c r="O358" s="99"/>
      <c r="P358" s="99"/>
      <c r="Q358" s="99"/>
      <c r="R358" s="99"/>
      <c r="S358" s="99"/>
      <c r="T358" s="99"/>
      <c r="U358" s="99"/>
      <c r="V358" s="99"/>
      <c r="W358" s="99"/>
      <c r="X358" s="99"/>
      <c r="Y358" s="99"/>
      <c r="Z358" s="99"/>
      <c r="AA358" s="99"/>
      <c r="AB358" s="99"/>
      <c r="AC358" s="99"/>
      <c r="AD358" s="99"/>
      <c r="AE358" s="99"/>
      <c r="AF358" s="99"/>
      <c r="AG358" s="99"/>
      <c r="AH358" s="99"/>
      <c r="AI358" s="100"/>
      <c r="AJ358" s="101"/>
    </row>
    <row r="359" spans="1:38" s="96" customFormat="1">
      <c r="A359" s="97"/>
      <c r="B359" s="97"/>
      <c r="C359" s="98"/>
      <c r="D359" s="98"/>
      <c r="E359" s="97"/>
      <c r="F359" s="97"/>
      <c r="G359" s="97"/>
      <c r="H359" s="97"/>
      <c r="I359" s="97"/>
      <c r="J359" s="98"/>
      <c r="K359" s="99"/>
      <c r="L359" s="99"/>
      <c r="M359" s="99"/>
      <c r="N359" s="99"/>
      <c r="O359" s="99"/>
      <c r="P359" s="99"/>
      <c r="Q359" s="99"/>
      <c r="R359" s="99"/>
      <c r="S359" s="99"/>
      <c r="T359" s="99"/>
      <c r="U359" s="99"/>
      <c r="V359" s="99"/>
      <c r="W359" s="99"/>
      <c r="X359" s="99"/>
      <c r="Y359" s="99"/>
      <c r="Z359" s="99"/>
      <c r="AA359" s="99"/>
      <c r="AB359" s="99"/>
      <c r="AC359" s="99"/>
      <c r="AD359" s="99"/>
      <c r="AE359" s="99"/>
      <c r="AF359" s="99"/>
      <c r="AG359" s="99"/>
      <c r="AH359" s="99"/>
      <c r="AK359" s="101"/>
    </row>
    <row r="360" spans="1:38" s="96" customFormat="1">
      <c r="A360" s="97"/>
      <c r="B360" s="97"/>
      <c r="C360" s="98"/>
      <c r="D360" s="98"/>
      <c r="E360" s="97"/>
      <c r="F360" s="97"/>
      <c r="G360" s="97"/>
      <c r="H360" s="97"/>
      <c r="I360" s="97"/>
      <c r="J360" s="98"/>
      <c r="K360" s="99"/>
      <c r="L360" s="99"/>
      <c r="M360" s="99"/>
      <c r="N360" s="99"/>
      <c r="O360" s="99"/>
      <c r="P360" s="99"/>
      <c r="Q360" s="99"/>
      <c r="R360" s="99"/>
      <c r="S360" s="99"/>
      <c r="T360" s="99"/>
      <c r="U360" s="99"/>
      <c r="V360" s="99"/>
      <c r="W360" s="99"/>
      <c r="X360" s="99"/>
      <c r="Y360" s="99"/>
      <c r="Z360" s="99"/>
      <c r="AA360" s="99"/>
      <c r="AB360" s="99"/>
      <c r="AC360" s="99"/>
      <c r="AD360" s="99"/>
      <c r="AE360" s="99"/>
      <c r="AF360" s="99"/>
      <c r="AG360" s="99"/>
      <c r="AH360" s="99"/>
      <c r="AI360" s="100"/>
      <c r="AJ360" s="101"/>
    </row>
    <row r="361" spans="1:38" s="96" customFormat="1">
      <c r="A361" s="97"/>
      <c r="B361" s="97"/>
      <c r="C361" s="98"/>
      <c r="D361" s="98"/>
      <c r="E361" s="97"/>
      <c r="F361" s="97"/>
      <c r="G361" s="97"/>
      <c r="H361" s="97"/>
      <c r="I361" s="97"/>
      <c r="J361" s="98"/>
      <c r="K361" s="99"/>
      <c r="L361" s="99"/>
      <c r="M361" s="99"/>
      <c r="N361" s="99"/>
      <c r="O361" s="99"/>
      <c r="Y361" s="99"/>
      <c r="Z361" s="99"/>
      <c r="AA361" s="99"/>
      <c r="AB361" s="99"/>
      <c r="AC361" s="99"/>
      <c r="AD361" s="99"/>
      <c r="AE361" s="99"/>
      <c r="AF361" s="99"/>
      <c r="AG361" s="99"/>
      <c r="AH361" s="99"/>
      <c r="AI361" s="100"/>
      <c r="AJ361" s="101"/>
      <c r="AK361" s="101"/>
      <c r="AL361" s="101"/>
    </row>
    <row r="362" spans="1:38" s="96" customFormat="1">
      <c r="A362" s="97"/>
      <c r="B362" s="97"/>
      <c r="C362" s="98"/>
      <c r="D362" s="98"/>
      <c r="E362" s="97"/>
      <c r="F362" s="97"/>
      <c r="G362" s="97"/>
      <c r="H362" s="97"/>
      <c r="I362" s="97"/>
      <c r="J362" s="98"/>
      <c r="K362" s="99"/>
      <c r="L362" s="99"/>
      <c r="M362" s="99"/>
      <c r="N362" s="99"/>
      <c r="O362" s="99"/>
      <c r="P362" s="99"/>
      <c r="Q362" s="99"/>
      <c r="R362" s="99"/>
      <c r="S362" s="99"/>
      <c r="T362" s="99"/>
      <c r="U362" s="99"/>
      <c r="V362" s="99"/>
      <c r="W362" s="99"/>
      <c r="X362" s="99"/>
      <c r="Y362" s="99"/>
      <c r="Z362" s="99"/>
      <c r="AA362" s="99"/>
      <c r="AB362" s="99"/>
      <c r="AC362" s="99"/>
      <c r="AD362" s="99"/>
      <c r="AE362" s="99"/>
      <c r="AF362" s="99"/>
      <c r="AG362" s="99"/>
      <c r="AH362" s="99"/>
      <c r="AI362" s="100"/>
      <c r="AK362" s="101"/>
      <c r="AL362" s="101"/>
    </row>
    <row r="363" spans="1:38" s="96" customFormat="1">
      <c r="A363" s="97"/>
      <c r="B363" s="97"/>
      <c r="C363" s="98"/>
      <c r="D363" s="98"/>
      <c r="E363" s="97"/>
      <c r="F363" s="97"/>
      <c r="G363" s="97"/>
      <c r="H363" s="97"/>
      <c r="I363" s="97"/>
      <c r="J363" s="98"/>
      <c r="K363" s="99"/>
      <c r="L363" s="99"/>
      <c r="M363" s="99"/>
      <c r="N363" s="99"/>
      <c r="O363" s="99"/>
      <c r="P363" s="99"/>
      <c r="Q363" s="99"/>
      <c r="R363" s="99"/>
      <c r="V363" s="99"/>
      <c r="W363" s="99"/>
      <c r="X363" s="99"/>
      <c r="Y363" s="99"/>
      <c r="Z363" s="99"/>
      <c r="AA363" s="99"/>
      <c r="AB363" s="99"/>
      <c r="AC363" s="99"/>
      <c r="AD363" s="99"/>
      <c r="AE363" s="99"/>
      <c r="AF363" s="99"/>
      <c r="AG363" s="99"/>
      <c r="AH363" s="99"/>
      <c r="AI363" s="100"/>
    </row>
    <row r="364" spans="1:38" s="96" customFormat="1">
      <c r="A364" s="97"/>
      <c r="B364" s="97"/>
      <c r="C364" s="98"/>
      <c r="D364" s="98"/>
      <c r="E364" s="97"/>
      <c r="F364" s="97"/>
      <c r="G364" s="97"/>
      <c r="H364" s="97"/>
      <c r="I364" s="97"/>
      <c r="J364" s="98"/>
      <c r="K364" s="99"/>
      <c r="L364" s="99"/>
      <c r="M364" s="99"/>
      <c r="N364" s="99"/>
      <c r="O364" s="99"/>
      <c r="P364" s="99"/>
      <c r="Q364" s="99"/>
      <c r="R364" s="99"/>
      <c r="S364" s="99"/>
      <c r="T364" s="99"/>
      <c r="U364" s="99"/>
      <c r="V364" s="99"/>
      <c r="W364" s="99"/>
      <c r="X364" s="99"/>
      <c r="Y364" s="99"/>
      <c r="Z364" s="99"/>
      <c r="AA364" s="99"/>
      <c r="AB364" s="99"/>
      <c r="AC364" s="99"/>
      <c r="AD364" s="99"/>
      <c r="AE364" s="99"/>
      <c r="AF364" s="99"/>
      <c r="AG364" s="99"/>
      <c r="AH364" s="99"/>
      <c r="AI364" s="100"/>
      <c r="AJ364" s="101"/>
    </row>
    <row r="365" spans="1:38" s="96" customFormat="1">
      <c r="A365" s="97"/>
      <c r="B365" s="97"/>
      <c r="C365" s="98"/>
      <c r="D365" s="98"/>
      <c r="E365" s="97"/>
      <c r="F365" s="97"/>
      <c r="G365" s="97"/>
      <c r="H365" s="97"/>
      <c r="I365" s="97"/>
      <c r="J365" s="98"/>
      <c r="K365" s="99"/>
      <c r="L365" s="99"/>
      <c r="M365" s="99"/>
      <c r="N365" s="99"/>
      <c r="O365" s="99"/>
      <c r="P365" s="99"/>
      <c r="Q365" s="99"/>
      <c r="R365" s="99"/>
      <c r="S365" s="99"/>
      <c r="T365" s="99"/>
      <c r="U365" s="99"/>
      <c r="V365" s="99"/>
      <c r="W365" s="99"/>
      <c r="X365" s="99"/>
      <c r="Y365" s="99"/>
      <c r="Z365" s="99"/>
      <c r="AA365" s="99"/>
      <c r="AB365" s="99"/>
      <c r="AC365" s="99"/>
      <c r="AG365" s="99"/>
      <c r="AH365" s="99"/>
    </row>
    <row r="366" spans="1:38" s="96" customFormat="1">
      <c r="A366" s="97"/>
      <c r="B366" s="97"/>
      <c r="C366" s="98"/>
      <c r="D366" s="98"/>
      <c r="E366" s="97"/>
      <c r="F366" s="97"/>
      <c r="G366" s="97"/>
      <c r="H366" s="97"/>
      <c r="I366" s="97"/>
      <c r="J366" s="98"/>
      <c r="K366" s="99"/>
      <c r="L366" s="99"/>
      <c r="M366" s="99"/>
      <c r="N366" s="99"/>
      <c r="O366" s="99"/>
      <c r="P366" s="99"/>
      <c r="Q366" s="99"/>
      <c r="R366" s="99"/>
      <c r="S366" s="99"/>
      <c r="T366" s="99"/>
      <c r="U366" s="99"/>
      <c r="V366" s="99"/>
      <c r="W366" s="99"/>
      <c r="X366" s="99"/>
      <c r="Y366" s="99"/>
      <c r="Z366" s="99"/>
      <c r="AA366" s="99"/>
      <c r="AB366" s="99"/>
      <c r="AC366" s="99"/>
      <c r="AF366" s="99"/>
      <c r="AG366" s="99"/>
      <c r="AH366" s="99"/>
      <c r="AK366" s="101"/>
      <c r="AL366" s="101"/>
    </row>
    <row r="367" spans="1:38" s="96" customFormat="1">
      <c r="A367" s="97"/>
      <c r="B367" s="97"/>
      <c r="C367" s="98"/>
      <c r="D367" s="98"/>
      <c r="E367" s="97"/>
      <c r="F367" s="97"/>
      <c r="G367" s="97"/>
      <c r="H367" s="97"/>
      <c r="I367" s="97"/>
      <c r="J367" s="98"/>
      <c r="K367" s="99"/>
      <c r="L367" s="99"/>
      <c r="M367" s="99"/>
      <c r="N367" s="99"/>
      <c r="O367" s="99"/>
      <c r="P367" s="99"/>
      <c r="Q367" s="99"/>
      <c r="R367" s="99"/>
      <c r="S367" s="99"/>
      <c r="T367" s="99"/>
      <c r="U367" s="99"/>
      <c r="V367" s="99"/>
      <c r="W367" s="99"/>
      <c r="X367" s="99"/>
      <c r="Y367" s="99"/>
      <c r="Z367" s="99"/>
      <c r="AA367" s="99"/>
      <c r="AB367" s="99"/>
      <c r="AC367" s="99"/>
      <c r="AD367" s="99"/>
      <c r="AE367" s="99"/>
      <c r="AG367" s="99"/>
      <c r="AH367" s="99"/>
    </row>
    <row r="368" spans="1:38" s="96" customFormat="1">
      <c r="A368" s="97"/>
      <c r="B368" s="97"/>
      <c r="C368" s="98"/>
      <c r="D368" s="98"/>
      <c r="E368" s="97"/>
      <c r="F368" s="97"/>
      <c r="G368" s="97"/>
      <c r="H368" s="97"/>
      <c r="I368" s="97"/>
      <c r="J368" s="98"/>
      <c r="K368" s="99"/>
      <c r="L368" s="99"/>
      <c r="M368" s="99"/>
      <c r="N368" s="99"/>
      <c r="O368" s="99"/>
      <c r="P368" s="99"/>
      <c r="Q368" s="99"/>
      <c r="R368" s="99"/>
      <c r="S368" s="99"/>
      <c r="T368" s="99"/>
      <c r="U368" s="99"/>
      <c r="V368" s="99"/>
      <c r="W368" s="99"/>
      <c r="X368" s="99"/>
      <c r="Y368" s="99"/>
      <c r="Z368" s="99"/>
      <c r="AA368" s="99"/>
      <c r="AB368" s="99"/>
      <c r="AC368" s="99"/>
      <c r="AG368" s="99"/>
      <c r="AH368" s="99"/>
    </row>
    <row r="369" spans="1:38" s="96" customFormat="1">
      <c r="A369" s="97"/>
      <c r="B369" s="97"/>
      <c r="C369" s="98"/>
      <c r="D369" s="98"/>
      <c r="E369" s="97"/>
      <c r="F369" s="97"/>
      <c r="G369" s="97"/>
      <c r="H369" s="97"/>
      <c r="I369" s="97"/>
      <c r="J369" s="98"/>
      <c r="K369" s="99"/>
      <c r="L369" s="99"/>
      <c r="M369" s="99"/>
      <c r="N369" s="99"/>
      <c r="O369" s="99"/>
      <c r="P369" s="99"/>
      <c r="Q369" s="99"/>
      <c r="R369" s="99"/>
      <c r="S369" s="99"/>
      <c r="T369" s="99"/>
      <c r="U369" s="99"/>
      <c r="V369" s="99"/>
      <c r="W369" s="99"/>
      <c r="X369" s="99"/>
      <c r="Y369" s="99"/>
      <c r="Z369" s="99"/>
      <c r="AA369" s="99"/>
      <c r="AB369" s="99"/>
      <c r="AC369" s="99"/>
      <c r="AD369" s="99"/>
      <c r="AE369" s="99"/>
      <c r="AF369" s="99"/>
      <c r="AG369" s="99"/>
      <c r="AH369" s="99"/>
      <c r="AI369" s="100"/>
      <c r="AJ369" s="101"/>
      <c r="AK369" s="101"/>
    </row>
    <row r="370" spans="1:38" s="96" customFormat="1">
      <c r="A370" s="97"/>
      <c r="B370" s="97"/>
      <c r="C370" s="98"/>
      <c r="D370" s="98"/>
      <c r="E370" s="97"/>
      <c r="F370" s="97"/>
      <c r="G370" s="97"/>
      <c r="H370" s="97"/>
      <c r="I370" s="97"/>
      <c r="J370" s="98"/>
      <c r="K370" s="99"/>
      <c r="L370" s="99"/>
      <c r="M370" s="99"/>
      <c r="N370" s="99"/>
      <c r="O370" s="99"/>
      <c r="P370" s="99"/>
      <c r="Q370" s="99"/>
      <c r="R370" s="99"/>
      <c r="S370" s="99"/>
      <c r="T370" s="99"/>
      <c r="U370" s="99"/>
      <c r="V370" s="99"/>
      <c r="W370" s="99"/>
      <c r="X370" s="99"/>
      <c r="Y370" s="99"/>
      <c r="Z370" s="99"/>
      <c r="AA370" s="99"/>
      <c r="AB370" s="99"/>
      <c r="AC370" s="99"/>
      <c r="AD370" s="99"/>
      <c r="AE370" s="99"/>
      <c r="AF370" s="99"/>
      <c r="AG370" s="99"/>
      <c r="AH370" s="99"/>
      <c r="AI370" s="100"/>
      <c r="AJ370" s="101"/>
      <c r="AK370" s="101"/>
    </row>
    <row r="371" spans="1:38" s="96" customFormat="1">
      <c r="A371" s="97"/>
      <c r="B371" s="97"/>
      <c r="C371" s="98"/>
      <c r="D371" s="98"/>
      <c r="E371" s="97"/>
      <c r="F371" s="97"/>
      <c r="G371" s="97"/>
      <c r="H371" s="97"/>
      <c r="I371" s="97"/>
      <c r="J371" s="98"/>
      <c r="K371" s="99"/>
      <c r="L371" s="99"/>
      <c r="M371" s="99"/>
      <c r="N371" s="99"/>
      <c r="O371" s="99"/>
      <c r="P371" s="99"/>
      <c r="Q371" s="99"/>
      <c r="R371" s="99"/>
      <c r="S371" s="99"/>
      <c r="T371" s="99"/>
      <c r="U371" s="99"/>
      <c r="V371" s="99"/>
      <c r="W371" s="99"/>
      <c r="X371" s="99"/>
      <c r="Y371" s="99"/>
      <c r="Z371" s="99"/>
      <c r="AA371" s="99"/>
      <c r="AB371" s="99"/>
      <c r="AC371" s="99"/>
      <c r="AD371" s="99"/>
      <c r="AE371" s="99"/>
      <c r="AG371" s="99"/>
      <c r="AH371" s="99"/>
    </row>
    <row r="372" spans="1:38" s="96" customFormat="1">
      <c r="A372" s="97"/>
      <c r="B372" s="97"/>
      <c r="C372" s="98"/>
      <c r="D372" s="98"/>
      <c r="E372" s="97"/>
      <c r="F372" s="97"/>
      <c r="G372" s="97"/>
      <c r="H372" s="97"/>
      <c r="I372" s="97"/>
      <c r="J372" s="98"/>
      <c r="K372" s="99"/>
      <c r="L372" s="99"/>
      <c r="M372" s="99"/>
      <c r="N372" s="99"/>
      <c r="O372" s="99"/>
      <c r="P372" s="99"/>
      <c r="Q372" s="99"/>
      <c r="R372" s="99"/>
      <c r="S372" s="99"/>
      <c r="T372" s="99"/>
      <c r="U372" s="99"/>
      <c r="V372" s="99"/>
      <c r="W372" s="99"/>
      <c r="X372" s="99"/>
      <c r="Y372" s="99"/>
      <c r="Z372" s="99"/>
      <c r="AA372" s="99"/>
      <c r="AB372" s="99"/>
      <c r="AC372" s="99"/>
      <c r="AD372" s="99"/>
      <c r="AE372" s="99"/>
      <c r="AF372" s="99"/>
      <c r="AG372" s="99"/>
      <c r="AH372" s="99"/>
      <c r="AI372" s="100"/>
      <c r="AJ372" s="101"/>
    </row>
    <row r="373" spans="1:38" s="96" customFormat="1">
      <c r="A373" s="97"/>
      <c r="B373" s="97"/>
      <c r="C373" s="98"/>
      <c r="D373" s="98"/>
      <c r="E373" s="97"/>
      <c r="F373" s="97"/>
      <c r="G373" s="97"/>
      <c r="H373" s="97"/>
      <c r="I373" s="97"/>
      <c r="J373" s="98"/>
      <c r="K373" s="99"/>
      <c r="L373" s="99"/>
      <c r="M373" s="99"/>
      <c r="P373" s="99"/>
      <c r="Q373" s="99"/>
      <c r="R373" s="99"/>
      <c r="S373" s="99"/>
      <c r="T373" s="99"/>
      <c r="U373" s="99"/>
      <c r="V373" s="99"/>
      <c r="W373" s="99"/>
      <c r="X373" s="99"/>
      <c r="AH373" s="99"/>
      <c r="AJ373" s="101"/>
    </row>
    <row r="374" spans="1:38" s="96" customFormat="1">
      <c r="A374" s="97"/>
      <c r="B374" s="97"/>
      <c r="C374" s="98"/>
      <c r="D374" s="98"/>
      <c r="E374" s="97"/>
      <c r="F374" s="97"/>
      <c r="G374" s="97"/>
      <c r="H374" s="97"/>
      <c r="I374" s="97"/>
      <c r="J374" s="98"/>
      <c r="K374" s="99"/>
      <c r="L374" s="99"/>
      <c r="M374" s="99"/>
      <c r="P374" s="99"/>
      <c r="Q374" s="99"/>
      <c r="R374" s="99"/>
      <c r="S374" s="99"/>
      <c r="T374" s="99"/>
      <c r="U374" s="99"/>
      <c r="V374" s="99"/>
      <c r="W374" s="99"/>
      <c r="X374" s="99"/>
      <c r="AH374" s="99"/>
    </row>
    <row r="375" spans="1:38" s="96" customFormat="1">
      <c r="A375" s="97"/>
      <c r="B375" s="97"/>
      <c r="C375" s="98"/>
      <c r="D375" s="98"/>
      <c r="E375" s="97"/>
      <c r="F375" s="97"/>
      <c r="G375" s="97"/>
      <c r="H375" s="97"/>
      <c r="I375" s="97"/>
      <c r="J375" s="98"/>
      <c r="K375" s="99"/>
      <c r="L375" s="99"/>
      <c r="M375" s="99"/>
      <c r="N375" s="99"/>
      <c r="O375" s="99"/>
      <c r="S375" s="99"/>
      <c r="T375" s="99"/>
      <c r="U375" s="99"/>
      <c r="Y375" s="99"/>
      <c r="Z375" s="99"/>
      <c r="AA375" s="99"/>
      <c r="AB375" s="99"/>
      <c r="AC375" s="99"/>
      <c r="AD375" s="99"/>
      <c r="AE375" s="99"/>
      <c r="AF375" s="99"/>
      <c r="AG375" s="99"/>
      <c r="AH375" s="99"/>
      <c r="AI375" s="100"/>
      <c r="AJ375" s="101"/>
    </row>
    <row r="376" spans="1:38" s="96" customFormat="1">
      <c r="A376" s="97"/>
      <c r="B376" s="97"/>
      <c r="C376" s="98"/>
      <c r="D376" s="98"/>
      <c r="E376" s="97"/>
      <c r="F376" s="97"/>
      <c r="G376" s="97"/>
      <c r="H376" s="97"/>
      <c r="I376" s="97"/>
      <c r="J376" s="98"/>
      <c r="K376" s="99"/>
      <c r="L376" s="99"/>
      <c r="M376" s="99"/>
      <c r="N376" s="99"/>
      <c r="O376" s="99"/>
      <c r="P376" s="99"/>
      <c r="Q376" s="99"/>
      <c r="R376" s="99"/>
      <c r="S376" s="99"/>
      <c r="T376" s="99"/>
      <c r="U376" s="99"/>
      <c r="Z376" s="99"/>
      <c r="AA376" s="99"/>
      <c r="AB376" s="99"/>
      <c r="AC376" s="99"/>
      <c r="AD376" s="99"/>
      <c r="AE376" s="99"/>
      <c r="AF376" s="99"/>
      <c r="AG376" s="99"/>
      <c r="AH376" s="99"/>
      <c r="AI376" s="100"/>
      <c r="AJ376" s="101"/>
      <c r="AK376" s="101"/>
      <c r="AL376" s="101"/>
    </row>
    <row r="377" spans="1:38" s="96" customFormat="1">
      <c r="A377" s="97"/>
      <c r="B377" s="97"/>
      <c r="C377" s="98"/>
      <c r="D377" s="98"/>
      <c r="E377" s="97"/>
      <c r="F377" s="97"/>
      <c r="G377" s="97"/>
      <c r="H377" s="97"/>
      <c r="I377" s="97"/>
      <c r="J377" s="98"/>
      <c r="K377" s="99"/>
      <c r="L377" s="99"/>
      <c r="M377" s="99"/>
      <c r="N377" s="99"/>
      <c r="O377" s="99"/>
      <c r="P377" s="99"/>
      <c r="Q377" s="99"/>
      <c r="R377" s="99"/>
      <c r="S377" s="99"/>
      <c r="T377" s="99"/>
      <c r="U377" s="99"/>
      <c r="V377" s="99"/>
      <c r="W377" s="99"/>
      <c r="X377" s="99"/>
      <c r="Y377" s="99"/>
      <c r="Z377" s="99"/>
      <c r="AA377" s="99"/>
      <c r="AB377" s="99"/>
      <c r="AC377" s="99"/>
      <c r="AD377" s="99"/>
      <c r="AE377" s="99"/>
      <c r="AG377" s="99"/>
      <c r="AH377" s="99"/>
      <c r="AI377" s="100"/>
    </row>
    <row r="378" spans="1:38" s="96" customFormat="1">
      <c r="A378" s="97"/>
      <c r="B378" s="97"/>
      <c r="C378" s="98"/>
      <c r="D378" s="98"/>
      <c r="E378" s="97"/>
      <c r="F378" s="97"/>
      <c r="G378" s="97"/>
      <c r="H378" s="97"/>
      <c r="I378" s="97"/>
      <c r="J378" s="98"/>
      <c r="K378" s="99"/>
      <c r="L378" s="99"/>
      <c r="M378" s="99"/>
      <c r="N378" s="99"/>
      <c r="O378" s="99"/>
      <c r="P378" s="99"/>
      <c r="Q378" s="99"/>
      <c r="R378" s="99"/>
      <c r="S378" s="99"/>
      <c r="T378" s="99"/>
      <c r="U378" s="99"/>
      <c r="V378" s="99"/>
      <c r="W378" s="99"/>
      <c r="X378" s="99"/>
      <c r="Y378" s="99"/>
      <c r="Z378" s="99"/>
      <c r="AA378" s="99"/>
      <c r="AB378" s="99"/>
      <c r="AC378" s="99"/>
      <c r="AD378" s="99"/>
      <c r="AE378" s="99"/>
      <c r="AF378" s="99"/>
      <c r="AG378" s="99"/>
      <c r="AH378" s="99"/>
      <c r="AI378" s="100"/>
      <c r="AJ378" s="101"/>
      <c r="AK378" s="101"/>
    </row>
    <row r="379" spans="1:38" s="96" customFormat="1">
      <c r="A379" s="97"/>
      <c r="B379" s="97"/>
      <c r="C379" s="98"/>
      <c r="D379" s="98"/>
      <c r="E379" s="97"/>
      <c r="F379" s="97"/>
      <c r="G379" s="97"/>
      <c r="H379" s="97"/>
      <c r="I379" s="97"/>
      <c r="J379" s="98"/>
      <c r="K379" s="99"/>
      <c r="L379" s="99"/>
      <c r="M379" s="99"/>
      <c r="N379" s="99"/>
      <c r="O379" s="99"/>
      <c r="P379" s="99"/>
      <c r="Q379" s="99"/>
      <c r="R379" s="99"/>
      <c r="S379" s="99"/>
      <c r="T379" s="99"/>
      <c r="U379" s="99"/>
      <c r="V379" s="99"/>
      <c r="W379" s="99"/>
      <c r="X379" s="99"/>
      <c r="Y379" s="99"/>
      <c r="Z379" s="99"/>
      <c r="AA379" s="99"/>
      <c r="AB379" s="99"/>
      <c r="AC379" s="99"/>
      <c r="AD379" s="99"/>
      <c r="AE379" s="99"/>
      <c r="AF379" s="99"/>
      <c r="AG379" s="99"/>
      <c r="AH379" s="99"/>
      <c r="AJ379" s="101"/>
      <c r="AK379" s="101"/>
    </row>
    <row r="380" spans="1:38" s="96" customFormat="1">
      <c r="A380" s="97"/>
      <c r="B380" s="97"/>
      <c r="C380" s="98"/>
      <c r="D380" s="98"/>
      <c r="E380" s="97"/>
      <c r="F380" s="97"/>
      <c r="G380" s="97"/>
      <c r="H380" s="97"/>
      <c r="I380" s="97"/>
      <c r="J380" s="98"/>
      <c r="K380" s="99"/>
      <c r="L380" s="99"/>
      <c r="M380" s="99"/>
      <c r="P380" s="99"/>
      <c r="Q380" s="99"/>
      <c r="R380" s="99"/>
      <c r="S380" s="99"/>
      <c r="T380" s="99"/>
      <c r="U380" s="99"/>
      <c r="V380" s="99"/>
      <c r="W380" s="99"/>
      <c r="X380" s="99"/>
      <c r="AH380" s="99"/>
    </row>
    <row r="381" spans="1:38" s="96" customFormat="1">
      <c r="A381" s="97"/>
      <c r="B381" s="97"/>
      <c r="C381" s="98"/>
      <c r="D381" s="98"/>
      <c r="E381" s="97"/>
      <c r="F381" s="97"/>
      <c r="G381" s="97"/>
      <c r="H381" s="97"/>
      <c r="I381" s="97"/>
      <c r="J381" s="98"/>
      <c r="K381" s="99"/>
      <c r="L381" s="99"/>
      <c r="M381" s="99"/>
      <c r="N381" s="99"/>
      <c r="O381" s="99"/>
      <c r="P381" s="99"/>
      <c r="Q381" s="99"/>
      <c r="R381" s="99"/>
      <c r="S381" s="99"/>
      <c r="T381" s="99"/>
      <c r="U381" s="99"/>
      <c r="V381" s="99"/>
      <c r="W381" s="99"/>
      <c r="X381" s="99"/>
      <c r="Y381" s="99"/>
      <c r="Z381" s="99"/>
      <c r="AA381" s="99"/>
      <c r="AB381" s="99"/>
      <c r="AC381" s="99"/>
      <c r="AD381" s="99"/>
      <c r="AE381" s="99"/>
      <c r="AF381" s="99"/>
      <c r="AG381" s="99"/>
      <c r="AH381" s="99"/>
      <c r="AI381" s="100"/>
      <c r="AJ381" s="101"/>
      <c r="AK381" s="101"/>
    </row>
    <row r="382" spans="1:38" s="96" customFormat="1">
      <c r="A382" s="97"/>
      <c r="B382" s="97"/>
      <c r="C382" s="98"/>
      <c r="D382" s="98"/>
      <c r="E382" s="97"/>
      <c r="F382" s="97"/>
      <c r="G382" s="97"/>
      <c r="H382" s="97"/>
      <c r="I382" s="97"/>
      <c r="J382" s="98"/>
      <c r="K382" s="99"/>
      <c r="L382" s="99"/>
      <c r="M382" s="99"/>
      <c r="N382" s="99"/>
      <c r="O382" s="99"/>
      <c r="P382" s="99"/>
      <c r="Q382" s="99"/>
      <c r="R382" s="99"/>
      <c r="S382" s="99"/>
      <c r="T382" s="99"/>
      <c r="U382" s="99"/>
      <c r="V382" s="99"/>
      <c r="W382" s="99"/>
      <c r="X382" s="99"/>
      <c r="Y382" s="99"/>
      <c r="Z382" s="99"/>
      <c r="AA382" s="99"/>
      <c r="AB382" s="99"/>
      <c r="AC382" s="99"/>
      <c r="AG382" s="99"/>
      <c r="AH382" s="99"/>
    </row>
    <row r="383" spans="1:38" s="96" customFormat="1">
      <c r="A383" s="97"/>
      <c r="B383" s="97"/>
      <c r="C383" s="98"/>
      <c r="D383" s="98"/>
      <c r="E383" s="97"/>
      <c r="F383" s="97"/>
      <c r="G383" s="97"/>
      <c r="H383" s="97"/>
      <c r="I383" s="97"/>
      <c r="J383" s="98"/>
      <c r="K383" s="99"/>
      <c r="L383" s="99"/>
      <c r="M383" s="99"/>
      <c r="N383" s="99"/>
      <c r="O383" s="99"/>
      <c r="P383" s="99"/>
      <c r="Q383" s="99"/>
      <c r="R383" s="99"/>
      <c r="S383" s="99"/>
      <c r="T383" s="99"/>
      <c r="U383" s="99"/>
      <c r="V383" s="99"/>
      <c r="W383" s="99"/>
      <c r="X383" s="99"/>
      <c r="Y383" s="99"/>
      <c r="Z383" s="99"/>
      <c r="AA383" s="99"/>
      <c r="AB383" s="99"/>
      <c r="AC383" s="99"/>
      <c r="AD383" s="99"/>
      <c r="AE383" s="99"/>
      <c r="AF383" s="99"/>
      <c r="AG383" s="99"/>
      <c r="AH383" s="99"/>
      <c r="AI383" s="100"/>
      <c r="AJ383" s="101"/>
      <c r="AK383" s="101"/>
    </row>
    <row r="384" spans="1:38" s="96" customFormat="1">
      <c r="A384" s="97"/>
      <c r="B384" s="97"/>
      <c r="C384" s="98"/>
      <c r="D384" s="98"/>
      <c r="E384" s="97"/>
      <c r="F384" s="97"/>
      <c r="G384" s="97"/>
      <c r="H384" s="97"/>
      <c r="I384" s="97"/>
      <c r="J384" s="98"/>
      <c r="K384" s="99"/>
      <c r="L384" s="99"/>
      <c r="M384" s="99"/>
      <c r="N384" s="99"/>
      <c r="O384" s="99"/>
      <c r="Y384" s="99"/>
      <c r="Z384" s="99"/>
      <c r="AA384" s="99"/>
      <c r="AB384" s="99"/>
      <c r="AC384" s="99"/>
      <c r="AD384" s="99"/>
      <c r="AE384" s="99"/>
      <c r="AF384" s="99"/>
      <c r="AG384" s="99"/>
      <c r="AH384" s="99"/>
      <c r="AI384" s="100"/>
      <c r="AJ384" s="101"/>
      <c r="AK384" s="101"/>
      <c r="AL384" s="101"/>
    </row>
    <row r="385" spans="1:38" s="96" customFormat="1">
      <c r="A385" s="97"/>
      <c r="B385" s="97"/>
      <c r="C385" s="98"/>
      <c r="D385" s="98"/>
      <c r="E385" s="97"/>
      <c r="F385" s="97"/>
      <c r="G385" s="97"/>
      <c r="H385" s="97"/>
      <c r="I385" s="97"/>
      <c r="J385" s="98"/>
      <c r="K385" s="99"/>
      <c r="L385" s="99"/>
      <c r="M385" s="99"/>
      <c r="N385" s="99"/>
      <c r="O385" s="99"/>
      <c r="P385" s="99"/>
      <c r="Q385" s="99"/>
      <c r="R385" s="99"/>
      <c r="S385" s="99"/>
      <c r="T385" s="99"/>
      <c r="U385" s="99"/>
      <c r="V385" s="99"/>
      <c r="W385" s="99"/>
      <c r="X385" s="99"/>
      <c r="Y385" s="99"/>
      <c r="Z385" s="99"/>
      <c r="AA385" s="99"/>
      <c r="AB385" s="99"/>
      <c r="AC385" s="99"/>
      <c r="AD385" s="99"/>
      <c r="AE385" s="99"/>
      <c r="AF385" s="99"/>
      <c r="AG385" s="99"/>
      <c r="AH385" s="99"/>
    </row>
    <row r="386" spans="1:38" s="96" customFormat="1">
      <c r="A386" s="97"/>
      <c r="B386" s="97"/>
      <c r="C386" s="98"/>
      <c r="D386" s="98"/>
      <c r="E386" s="97"/>
      <c r="F386" s="97"/>
      <c r="G386" s="97"/>
      <c r="H386" s="97"/>
      <c r="I386" s="97"/>
      <c r="J386" s="98"/>
      <c r="K386" s="99"/>
      <c r="L386" s="99"/>
      <c r="M386" s="99"/>
      <c r="N386" s="99"/>
      <c r="O386" s="99"/>
      <c r="P386" s="99"/>
      <c r="Q386" s="99"/>
      <c r="R386" s="99"/>
      <c r="S386" s="99"/>
      <c r="T386" s="99"/>
      <c r="U386" s="99"/>
      <c r="V386" s="99"/>
      <c r="W386" s="99"/>
      <c r="X386" s="99"/>
      <c r="Y386" s="99"/>
      <c r="Z386" s="99"/>
      <c r="AA386" s="99"/>
      <c r="AB386" s="99"/>
      <c r="AC386" s="99"/>
      <c r="AD386" s="99"/>
      <c r="AE386" s="99"/>
      <c r="AF386" s="99"/>
      <c r="AG386" s="99"/>
      <c r="AH386" s="99"/>
      <c r="AI386" s="100"/>
      <c r="AJ386" s="101"/>
      <c r="AK386" s="101"/>
    </row>
    <row r="387" spans="1:38" s="96" customFormat="1">
      <c r="A387" s="97"/>
      <c r="B387" s="97"/>
      <c r="C387" s="98"/>
      <c r="D387" s="98"/>
      <c r="E387" s="97"/>
      <c r="F387" s="97"/>
      <c r="G387" s="97"/>
      <c r="H387" s="97"/>
      <c r="I387" s="97"/>
      <c r="J387" s="98"/>
      <c r="K387" s="99"/>
      <c r="L387" s="99"/>
      <c r="M387" s="99"/>
      <c r="N387" s="99"/>
      <c r="O387" s="99"/>
      <c r="P387" s="99"/>
      <c r="Q387" s="99"/>
      <c r="R387" s="99"/>
      <c r="S387" s="99"/>
      <c r="T387" s="99"/>
      <c r="U387" s="99"/>
      <c r="V387" s="99"/>
      <c r="W387" s="99"/>
      <c r="X387" s="99"/>
      <c r="Y387" s="99"/>
      <c r="Z387" s="99"/>
      <c r="AA387" s="99"/>
      <c r="AB387" s="99"/>
      <c r="AC387" s="99"/>
      <c r="AG387" s="99"/>
      <c r="AH387" s="99"/>
      <c r="AJ387" s="101"/>
    </row>
    <row r="388" spans="1:38" s="96" customFormat="1">
      <c r="A388" s="97"/>
      <c r="B388" s="97"/>
      <c r="C388" s="98"/>
      <c r="D388" s="98"/>
      <c r="E388" s="97"/>
      <c r="F388" s="97"/>
      <c r="G388" s="97"/>
      <c r="H388" s="97"/>
      <c r="I388" s="97"/>
      <c r="J388" s="98"/>
      <c r="K388" s="99"/>
      <c r="L388" s="99"/>
      <c r="M388" s="99"/>
      <c r="N388" s="99"/>
      <c r="O388" s="99"/>
      <c r="P388" s="99"/>
      <c r="Q388" s="99"/>
      <c r="R388" s="99"/>
      <c r="S388" s="99"/>
      <c r="T388" s="99"/>
      <c r="U388" s="99"/>
      <c r="V388" s="99"/>
      <c r="W388" s="99"/>
      <c r="X388" s="99"/>
      <c r="Y388" s="99"/>
      <c r="Z388" s="99"/>
      <c r="AA388" s="99"/>
      <c r="AB388" s="99"/>
      <c r="AC388" s="99"/>
      <c r="AD388" s="99"/>
      <c r="AE388" s="99"/>
      <c r="AG388" s="99"/>
      <c r="AH388" s="99"/>
      <c r="AJ388" s="101"/>
    </row>
    <row r="389" spans="1:38" s="96" customFormat="1">
      <c r="A389" s="97"/>
      <c r="B389" s="97"/>
      <c r="C389" s="98"/>
      <c r="D389" s="98"/>
      <c r="E389" s="97"/>
      <c r="F389" s="97"/>
      <c r="G389" s="97"/>
      <c r="H389" s="97"/>
      <c r="I389" s="97"/>
      <c r="J389" s="98"/>
      <c r="K389" s="99"/>
      <c r="L389" s="99"/>
      <c r="M389" s="99"/>
      <c r="N389" s="99"/>
      <c r="O389" s="99"/>
      <c r="P389" s="99"/>
      <c r="Q389" s="99"/>
      <c r="R389" s="99"/>
      <c r="S389" s="99"/>
      <c r="T389" s="99"/>
      <c r="U389" s="99"/>
      <c r="V389" s="99"/>
      <c r="W389" s="99"/>
      <c r="X389" s="99"/>
      <c r="Y389" s="99"/>
      <c r="Z389" s="99"/>
      <c r="AA389" s="99"/>
      <c r="AB389" s="99"/>
      <c r="AC389" s="99"/>
      <c r="AD389" s="99"/>
      <c r="AE389" s="99"/>
      <c r="AF389" s="99"/>
      <c r="AG389" s="99"/>
      <c r="AH389" s="99"/>
      <c r="AI389" s="100"/>
      <c r="AJ389" s="101"/>
    </row>
    <row r="390" spans="1:38" s="96" customFormat="1">
      <c r="A390" s="97"/>
      <c r="B390" s="97"/>
      <c r="C390" s="98"/>
      <c r="D390" s="98"/>
      <c r="E390" s="97"/>
      <c r="F390" s="97"/>
      <c r="G390" s="97"/>
      <c r="H390" s="97"/>
      <c r="I390" s="97"/>
      <c r="J390" s="98"/>
      <c r="K390" s="99"/>
      <c r="L390" s="99"/>
      <c r="M390" s="99"/>
      <c r="N390" s="99"/>
      <c r="O390" s="99"/>
      <c r="P390" s="99"/>
      <c r="Q390" s="99"/>
      <c r="R390" s="99"/>
      <c r="S390" s="99"/>
      <c r="T390" s="99"/>
      <c r="U390" s="99"/>
      <c r="V390" s="99"/>
      <c r="W390" s="99"/>
      <c r="X390" s="99"/>
      <c r="Y390" s="99"/>
      <c r="Z390" s="99"/>
      <c r="AA390" s="99"/>
      <c r="AB390" s="99"/>
      <c r="AC390" s="99"/>
      <c r="AD390" s="99"/>
      <c r="AE390" s="99"/>
      <c r="AF390" s="99"/>
      <c r="AG390" s="99"/>
      <c r="AH390" s="99"/>
      <c r="AI390" s="100"/>
    </row>
    <row r="391" spans="1:38" s="96" customFormat="1">
      <c r="A391" s="97"/>
      <c r="B391" s="97"/>
      <c r="C391" s="98"/>
      <c r="D391" s="98"/>
      <c r="E391" s="97"/>
      <c r="F391" s="97"/>
      <c r="G391" s="97"/>
      <c r="H391" s="97"/>
      <c r="I391" s="97"/>
      <c r="J391" s="98"/>
      <c r="K391" s="99"/>
      <c r="L391" s="99"/>
      <c r="M391" s="99"/>
      <c r="N391" s="99"/>
      <c r="O391" s="99"/>
      <c r="P391" s="99"/>
      <c r="Q391" s="99"/>
      <c r="R391" s="99"/>
      <c r="S391" s="99"/>
      <c r="T391" s="99"/>
      <c r="U391" s="99"/>
      <c r="V391" s="99"/>
      <c r="W391" s="99"/>
      <c r="X391" s="99"/>
      <c r="Y391" s="99"/>
      <c r="Z391" s="99"/>
      <c r="AA391" s="99"/>
      <c r="AB391" s="99"/>
      <c r="AC391" s="99"/>
      <c r="AD391" s="99"/>
      <c r="AE391" s="99"/>
      <c r="AF391" s="99"/>
      <c r="AG391" s="99"/>
      <c r="AH391" s="99"/>
      <c r="AI391" s="100"/>
      <c r="AJ391" s="101"/>
      <c r="AK391" s="101"/>
    </row>
    <row r="392" spans="1:38" s="96" customFormat="1">
      <c r="A392" s="97"/>
      <c r="B392" s="97"/>
      <c r="C392" s="98"/>
      <c r="D392" s="98"/>
      <c r="E392" s="97"/>
      <c r="F392" s="97"/>
      <c r="G392" s="97"/>
      <c r="H392" s="97"/>
      <c r="I392" s="97"/>
      <c r="J392" s="98"/>
      <c r="K392" s="99"/>
      <c r="L392" s="99"/>
      <c r="M392" s="99"/>
      <c r="N392" s="99"/>
      <c r="O392" s="99"/>
      <c r="P392" s="99"/>
      <c r="Q392" s="99"/>
      <c r="R392" s="99"/>
      <c r="S392" s="99"/>
      <c r="T392" s="99"/>
      <c r="U392" s="99"/>
      <c r="V392" s="99"/>
      <c r="W392" s="99"/>
      <c r="X392" s="99"/>
      <c r="Y392" s="99"/>
      <c r="AD392" s="99"/>
      <c r="AE392" s="99"/>
      <c r="AH392" s="99"/>
      <c r="AI392" s="100"/>
      <c r="AJ392" s="101"/>
      <c r="AK392" s="101"/>
      <c r="AL392" s="101"/>
    </row>
    <row r="393" spans="1:38" s="96" customFormat="1">
      <c r="A393" s="97"/>
      <c r="B393" s="97"/>
      <c r="C393" s="98"/>
      <c r="D393" s="98"/>
      <c r="E393" s="97"/>
      <c r="F393" s="97"/>
      <c r="G393" s="97"/>
      <c r="H393" s="97"/>
      <c r="I393" s="97"/>
      <c r="J393" s="98"/>
      <c r="K393" s="99"/>
      <c r="L393" s="99"/>
      <c r="M393" s="99"/>
      <c r="N393" s="99"/>
      <c r="O393" s="99"/>
      <c r="P393" s="99"/>
      <c r="Q393" s="99"/>
      <c r="R393" s="99"/>
      <c r="Y393" s="99"/>
      <c r="AD393" s="99"/>
      <c r="AE393" s="99"/>
      <c r="AH393" s="99"/>
      <c r="AI393" s="100"/>
      <c r="AJ393" s="101"/>
      <c r="AK393" s="101"/>
      <c r="AL393" s="101"/>
    </row>
    <row r="394" spans="1:38" s="96" customFormat="1">
      <c r="A394" s="97"/>
      <c r="B394" s="97"/>
      <c r="C394" s="98"/>
      <c r="D394" s="98"/>
      <c r="E394" s="97"/>
      <c r="F394" s="97"/>
      <c r="G394" s="97"/>
      <c r="H394" s="97"/>
      <c r="I394" s="97"/>
      <c r="J394" s="98"/>
      <c r="K394" s="99"/>
      <c r="L394" s="99"/>
      <c r="M394" s="99"/>
      <c r="N394" s="99"/>
      <c r="O394" s="99"/>
      <c r="P394" s="99"/>
      <c r="Q394" s="99"/>
      <c r="R394" s="99"/>
      <c r="S394" s="99"/>
      <c r="T394" s="99"/>
      <c r="U394" s="99"/>
      <c r="V394" s="99"/>
      <c r="W394" s="99"/>
      <c r="X394" s="99"/>
      <c r="Y394" s="99"/>
      <c r="Z394" s="99"/>
      <c r="AA394" s="99"/>
      <c r="AB394" s="99"/>
      <c r="AC394" s="99"/>
      <c r="AD394" s="99"/>
      <c r="AE394" s="99"/>
      <c r="AF394" s="99"/>
      <c r="AG394" s="99"/>
      <c r="AH394" s="99"/>
      <c r="AI394" s="100"/>
      <c r="AJ394" s="101"/>
    </row>
    <row r="395" spans="1:38" s="96" customFormat="1">
      <c r="A395" s="97"/>
      <c r="B395" s="97"/>
      <c r="C395" s="98"/>
      <c r="D395" s="98"/>
      <c r="E395" s="97"/>
      <c r="F395" s="97"/>
      <c r="G395" s="97"/>
      <c r="H395" s="97"/>
      <c r="I395" s="97"/>
      <c r="J395" s="98"/>
      <c r="K395" s="99"/>
      <c r="L395" s="99"/>
      <c r="M395" s="99"/>
      <c r="N395" s="99"/>
      <c r="O395" s="99"/>
      <c r="P395" s="99"/>
      <c r="Q395" s="99"/>
      <c r="R395" s="99"/>
      <c r="S395" s="99"/>
      <c r="T395" s="99"/>
      <c r="U395" s="99"/>
      <c r="V395" s="99"/>
      <c r="W395" s="99"/>
      <c r="X395" s="99"/>
      <c r="Y395" s="99"/>
      <c r="Z395" s="99"/>
      <c r="AA395" s="99"/>
      <c r="AB395" s="99"/>
      <c r="AC395" s="99"/>
      <c r="AD395" s="99"/>
      <c r="AE395" s="99"/>
      <c r="AF395" s="99"/>
      <c r="AG395" s="99"/>
      <c r="AH395" s="99"/>
      <c r="AI395" s="100"/>
      <c r="AJ395" s="101"/>
      <c r="AK395" s="101"/>
    </row>
    <row r="396" spans="1:38" s="96" customFormat="1">
      <c r="A396" s="97"/>
      <c r="B396" s="97"/>
      <c r="C396" s="98"/>
      <c r="D396" s="98"/>
      <c r="E396" s="97"/>
      <c r="F396" s="97"/>
      <c r="G396" s="97"/>
      <c r="H396" s="97"/>
      <c r="I396" s="97"/>
      <c r="J396" s="98"/>
      <c r="K396" s="99"/>
      <c r="L396" s="99"/>
      <c r="M396" s="99"/>
      <c r="N396" s="99"/>
      <c r="O396" s="99"/>
      <c r="P396" s="99"/>
      <c r="Q396" s="99"/>
      <c r="R396" s="99"/>
      <c r="S396" s="99"/>
      <c r="T396" s="99"/>
      <c r="U396" s="99"/>
      <c r="V396" s="99"/>
      <c r="W396" s="99"/>
      <c r="X396" s="99"/>
      <c r="Y396" s="99"/>
      <c r="Z396" s="99"/>
      <c r="AA396" s="99"/>
      <c r="AB396" s="99"/>
      <c r="AC396" s="99"/>
      <c r="AG396" s="99"/>
      <c r="AH396" s="99"/>
      <c r="AI396" s="100"/>
      <c r="AJ396" s="101"/>
    </row>
    <row r="397" spans="1:38" s="96" customFormat="1">
      <c r="A397" s="97"/>
      <c r="B397" s="97"/>
      <c r="C397" s="98"/>
      <c r="D397" s="98"/>
      <c r="E397" s="97"/>
      <c r="F397" s="97"/>
      <c r="G397" s="97"/>
      <c r="H397" s="97"/>
      <c r="I397" s="97"/>
      <c r="J397" s="98"/>
      <c r="K397" s="99"/>
      <c r="L397" s="99"/>
      <c r="M397" s="99"/>
      <c r="N397" s="99"/>
      <c r="O397" s="99"/>
      <c r="Y397" s="99"/>
      <c r="Z397" s="99"/>
      <c r="AA397" s="99"/>
      <c r="AB397" s="99"/>
      <c r="AC397" s="99"/>
      <c r="AD397" s="99"/>
      <c r="AE397" s="99"/>
      <c r="AG397" s="99"/>
      <c r="AH397" s="99"/>
      <c r="AI397" s="100"/>
      <c r="AK397" s="101"/>
    </row>
    <row r="398" spans="1:38" s="96" customFormat="1">
      <c r="A398" s="97"/>
      <c r="B398" s="97"/>
      <c r="C398" s="98"/>
      <c r="D398" s="98"/>
      <c r="E398" s="97"/>
      <c r="F398" s="97"/>
      <c r="G398" s="97"/>
      <c r="H398" s="97"/>
      <c r="I398" s="97"/>
      <c r="J398" s="98"/>
      <c r="K398" s="99"/>
      <c r="L398" s="99"/>
      <c r="M398" s="99"/>
      <c r="N398" s="99"/>
      <c r="O398" s="99"/>
      <c r="P398" s="99"/>
      <c r="Q398" s="99"/>
      <c r="R398" s="99"/>
      <c r="S398" s="99"/>
      <c r="T398" s="99"/>
      <c r="U398" s="99"/>
      <c r="V398" s="99"/>
      <c r="W398" s="99"/>
      <c r="X398" s="99"/>
      <c r="Y398" s="99"/>
      <c r="Z398" s="99"/>
      <c r="AA398" s="99"/>
      <c r="AB398" s="99"/>
      <c r="AC398" s="99"/>
      <c r="AD398" s="99"/>
      <c r="AE398" s="99"/>
      <c r="AG398" s="99"/>
      <c r="AH398" s="99"/>
      <c r="AJ398" s="101"/>
    </row>
    <row r="399" spans="1:38" s="96" customFormat="1">
      <c r="A399" s="97"/>
      <c r="B399" s="97"/>
      <c r="C399" s="98"/>
      <c r="D399" s="98"/>
      <c r="E399" s="97"/>
      <c r="F399" s="97"/>
      <c r="G399" s="97"/>
      <c r="H399" s="97"/>
      <c r="I399" s="97"/>
      <c r="J399" s="98"/>
      <c r="K399" s="99"/>
      <c r="L399" s="99"/>
      <c r="M399" s="99"/>
      <c r="N399" s="99"/>
      <c r="O399" s="99"/>
      <c r="P399" s="99"/>
      <c r="Q399" s="99"/>
      <c r="R399" s="99"/>
      <c r="V399" s="99"/>
      <c r="W399" s="99"/>
      <c r="X399" s="99"/>
      <c r="Y399" s="99"/>
      <c r="AD399" s="99"/>
      <c r="AE399" s="99"/>
      <c r="AH399" s="99"/>
    </row>
    <row r="400" spans="1:38" s="96" customFormat="1">
      <c r="A400" s="97"/>
      <c r="B400" s="97"/>
      <c r="C400" s="98"/>
      <c r="D400" s="98"/>
      <c r="E400" s="97"/>
      <c r="F400" s="97"/>
      <c r="G400" s="97"/>
      <c r="H400" s="97"/>
      <c r="I400" s="97"/>
      <c r="J400" s="98"/>
      <c r="K400" s="99"/>
      <c r="L400" s="99"/>
      <c r="M400" s="99"/>
      <c r="N400" s="99"/>
      <c r="O400" s="99"/>
      <c r="P400" s="99"/>
      <c r="Q400" s="99"/>
      <c r="R400" s="99"/>
      <c r="Y400" s="99"/>
      <c r="Z400" s="99"/>
      <c r="AA400" s="99"/>
      <c r="AB400" s="99"/>
      <c r="AC400" s="99"/>
      <c r="AD400" s="99"/>
      <c r="AE400" s="99"/>
      <c r="AF400" s="99"/>
      <c r="AG400" s="99"/>
      <c r="AH400" s="99"/>
      <c r="AI400" s="100"/>
      <c r="AJ400" s="101"/>
      <c r="AK400" s="101"/>
      <c r="AL400" s="101"/>
    </row>
    <row r="401" spans="1:38" s="96" customFormat="1">
      <c r="A401" s="97"/>
      <c r="B401" s="97"/>
      <c r="C401" s="98"/>
      <c r="D401" s="98"/>
      <c r="E401" s="97"/>
      <c r="F401" s="97"/>
      <c r="G401" s="97"/>
      <c r="H401" s="97"/>
      <c r="I401" s="97"/>
      <c r="J401" s="98"/>
      <c r="K401" s="99"/>
      <c r="L401" s="99"/>
      <c r="M401" s="99"/>
      <c r="N401" s="99"/>
      <c r="O401" s="99"/>
      <c r="P401" s="99"/>
      <c r="Q401" s="99"/>
      <c r="R401" s="99"/>
      <c r="S401" s="99"/>
      <c r="T401" s="99"/>
      <c r="U401" s="99"/>
      <c r="V401" s="99"/>
      <c r="W401" s="99"/>
      <c r="X401" s="99"/>
      <c r="Y401" s="99"/>
      <c r="Z401" s="99"/>
      <c r="AA401" s="99"/>
      <c r="AB401" s="99"/>
      <c r="AC401" s="99"/>
      <c r="AG401" s="99"/>
      <c r="AH401" s="99"/>
      <c r="AI401" s="100"/>
    </row>
    <row r="402" spans="1:38" s="96" customFormat="1">
      <c r="A402" s="97"/>
      <c r="B402" s="97"/>
      <c r="C402" s="98"/>
      <c r="D402" s="98"/>
      <c r="E402" s="97"/>
      <c r="F402" s="97"/>
      <c r="G402" s="97"/>
      <c r="H402" s="97"/>
      <c r="I402" s="97"/>
      <c r="J402" s="98"/>
      <c r="K402" s="99"/>
      <c r="L402" s="99"/>
      <c r="M402" s="99"/>
      <c r="N402" s="99"/>
      <c r="O402" s="99"/>
      <c r="P402" s="99"/>
      <c r="Q402" s="99"/>
      <c r="R402" s="99"/>
      <c r="S402" s="99"/>
      <c r="T402" s="99"/>
      <c r="U402" s="99"/>
      <c r="V402" s="99"/>
      <c r="W402" s="99"/>
      <c r="X402" s="99"/>
      <c r="Y402" s="99"/>
      <c r="Z402" s="99"/>
      <c r="AA402" s="99"/>
      <c r="AB402" s="99"/>
      <c r="AC402" s="99"/>
      <c r="AG402" s="99"/>
      <c r="AH402" s="99"/>
      <c r="AI402" s="100"/>
    </row>
    <row r="403" spans="1:38" s="96" customFormat="1">
      <c r="A403" s="97"/>
      <c r="B403" s="97"/>
      <c r="C403" s="98"/>
      <c r="D403" s="98"/>
      <c r="E403" s="97"/>
      <c r="F403" s="97"/>
      <c r="G403" s="97"/>
      <c r="H403" s="97"/>
      <c r="I403" s="97"/>
      <c r="J403" s="98"/>
      <c r="K403" s="99"/>
      <c r="L403" s="99"/>
      <c r="M403" s="99"/>
      <c r="N403" s="99"/>
      <c r="O403" s="99"/>
      <c r="P403" s="99"/>
      <c r="Q403" s="99"/>
      <c r="R403" s="99"/>
      <c r="S403" s="99"/>
      <c r="T403" s="99"/>
      <c r="U403" s="99"/>
      <c r="V403" s="99"/>
      <c r="W403" s="99"/>
      <c r="X403" s="99"/>
      <c r="Y403" s="99"/>
      <c r="Z403" s="99"/>
      <c r="AA403" s="99"/>
      <c r="AB403" s="99"/>
      <c r="AC403" s="99"/>
      <c r="AD403" s="99"/>
      <c r="AE403" s="99"/>
      <c r="AF403" s="99"/>
      <c r="AG403" s="99"/>
      <c r="AH403" s="99"/>
      <c r="AI403" s="100"/>
      <c r="AJ403" s="101"/>
    </row>
    <row r="404" spans="1:38" s="96" customFormat="1">
      <c r="A404" s="97"/>
      <c r="B404" s="97"/>
      <c r="C404" s="98"/>
      <c r="D404" s="98"/>
      <c r="E404" s="97"/>
      <c r="F404" s="97"/>
      <c r="G404" s="97"/>
      <c r="H404" s="97"/>
      <c r="I404" s="97"/>
      <c r="J404" s="98"/>
      <c r="K404" s="99"/>
      <c r="L404" s="99"/>
      <c r="M404" s="99"/>
      <c r="N404" s="99"/>
      <c r="O404" s="99"/>
      <c r="P404" s="99"/>
      <c r="Q404" s="99"/>
      <c r="R404" s="99"/>
      <c r="S404" s="99"/>
      <c r="T404" s="99"/>
      <c r="U404" s="99"/>
      <c r="V404" s="99"/>
      <c r="W404" s="99"/>
      <c r="X404" s="99"/>
      <c r="Y404" s="99"/>
      <c r="Z404" s="99"/>
      <c r="AA404" s="99"/>
      <c r="AB404" s="99"/>
      <c r="AC404" s="99"/>
      <c r="AD404" s="99"/>
      <c r="AE404" s="99"/>
      <c r="AF404" s="99"/>
      <c r="AG404" s="99"/>
      <c r="AH404" s="99"/>
      <c r="AI404" s="100"/>
      <c r="AJ404" s="101"/>
      <c r="AK404" s="101"/>
    </row>
    <row r="405" spans="1:38" s="96" customFormat="1">
      <c r="A405" s="97"/>
      <c r="B405" s="97"/>
      <c r="C405" s="98"/>
      <c r="D405" s="98"/>
      <c r="E405" s="97"/>
      <c r="F405" s="97"/>
      <c r="G405" s="97"/>
      <c r="H405" s="97"/>
      <c r="I405" s="97"/>
      <c r="J405" s="98"/>
      <c r="K405" s="99"/>
      <c r="L405" s="99"/>
      <c r="M405" s="99"/>
      <c r="N405" s="99"/>
      <c r="O405" s="99"/>
      <c r="P405" s="99"/>
      <c r="Q405" s="99"/>
      <c r="R405" s="99"/>
      <c r="S405" s="99"/>
      <c r="T405" s="99"/>
      <c r="U405" s="99"/>
      <c r="V405" s="99"/>
      <c r="W405" s="99"/>
      <c r="X405" s="99"/>
      <c r="Y405" s="99"/>
      <c r="Z405" s="99"/>
      <c r="AA405" s="99"/>
      <c r="AB405" s="99"/>
      <c r="AC405" s="99"/>
      <c r="AD405" s="99"/>
      <c r="AE405" s="99"/>
      <c r="AF405" s="99"/>
      <c r="AG405" s="99"/>
      <c r="AH405" s="99"/>
      <c r="AJ405" s="101"/>
    </row>
    <row r="406" spans="1:38" s="96" customFormat="1">
      <c r="A406" s="97"/>
      <c r="B406" s="97"/>
      <c r="C406" s="98"/>
      <c r="D406" s="98"/>
      <c r="E406" s="97"/>
      <c r="F406" s="97"/>
      <c r="G406" s="97"/>
      <c r="H406" s="97"/>
      <c r="I406" s="97"/>
      <c r="J406" s="98"/>
      <c r="K406" s="99"/>
      <c r="L406" s="99"/>
      <c r="M406" s="99"/>
      <c r="N406" s="99"/>
      <c r="O406" s="99"/>
      <c r="P406" s="99"/>
      <c r="Q406" s="99"/>
      <c r="R406" s="99"/>
      <c r="S406" s="99"/>
      <c r="T406" s="99"/>
      <c r="U406" s="99"/>
      <c r="V406" s="99"/>
      <c r="W406" s="99"/>
      <c r="X406" s="99"/>
      <c r="Y406" s="99"/>
      <c r="Z406" s="99"/>
      <c r="AA406" s="99"/>
      <c r="AB406" s="99"/>
      <c r="AC406" s="99"/>
      <c r="AD406" s="99"/>
      <c r="AE406" s="99"/>
      <c r="AG406" s="99"/>
      <c r="AH406" s="99"/>
      <c r="AI406" s="100"/>
      <c r="AJ406" s="101"/>
    </row>
    <row r="407" spans="1:38" s="96" customFormat="1">
      <c r="A407" s="97"/>
      <c r="B407" s="97"/>
      <c r="C407" s="98"/>
      <c r="D407" s="98"/>
      <c r="E407" s="97"/>
      <c r="F407" s="97"/>
      <c r="G407" s="97"/>
      <c r="H407" s="97"/>
      <c r="I407" s="97"/>
      <c r="J407" s="98"/>
      <c r="K407" s="99"/>
      <c r="L407" s="99"/>
      <c r="M407" s="99"/>
      <c r="N407" s="99"/>
      <c r="O407" s="99"/>
      <c r="P407" s="99"/>
      <c r="Q407" s="99"/>
      <c r="R407" s="99"/>
      <c r="S407" s="99"/>
      <c r="T407" s="99"/>
      <c r="U407" s="99"/>
      <c r="V407" s="99"/>
      <c r="W407" s="99"/>
      <c r="X407" s="99"/>
      <c r="Y407" s="99"/>
      <c r="Z407" s="99"/>
      <c r="AA407" s="99"/>
      <c r="AB407" s="99"/>
      <c r="AC407" s="99"/>
      <c r="AD407" s="99"/>
      <c r="AE407" s="99"/>
      <c r="AF407" s="99"/>
      <c r="AG407" s="99"/>
      <c r="AH407" s="99"/>
      <c r="AI407" s="100"/>
      <c r="AJ407" s="101"/>
      <c r="AK407" s="101"/>
    </row>
    <row r="408" spans="1:38" s="96" customFormat="1">
      <c r="A408" s="97"/>
      <c r="B408" s="97"/>
      <c r="C408" s="98"/>
      <c r="D408" s="98"/>
      <c r="E408" s="97"/>
      <c r="F408" s="97"/>
      <c r="G408" s="97"/>
      <c r="H408" s="97"/>
      <c r="I408" s="97"/>
      <c r="J408" s="98"/>
      <c r="K408" s="99"/>
      <c r="L408" s="99"/>
      <c r="M408" s="99"/>
      <c r="N408" s="99"/>
      <c r="O408" s="99"/>
      <c r="P408" s="99"/>
      <c r="Q408" s="99"/>
      <c r="R408" s="99"/>
      <c r="S408" s="99"/>
      <c r="T408" s="99"/>
      <c r="U408" s="99"/>
      <c r="V408" s="99"/>
      <c r="W408" s="99"/>
      <c r="X408" s="99"/>
      <c r="Y408" s="99"/>
      <c r="Z408" s="99"/>
      <c r="AA408" s="99"/>
      <c r="AB408" s="99"/>
      <c r="AC408" s="99"/>
      <c r="AD408" s="99"/>
      <c r="AE408" s="99"/>
      <c r="AF408" s="99"/>
      <c r="AG408" s="99"/>
      <c r="AH408" s="99"/>
    </row>
    <row r="409" spans="1:38" s="96" customFormat="1">
      <c r="A409" s="97"/>
      <c r="B409" s="97"/>
      <c r="C409" s="98"/>
      <c r="D409" s="98"/>
      <c r="E409" s="97"/>
      <c r="F409" s="97"/>
      <c r="G409" s="97"/>
      <c r="H409" s="97"/>
      <c r="I409" s="97"/>
      <c r="J409" s="98"/>
      <c r="K409" s="99"/>
      <c r="L409" s="99"/>
      <c r="M409" s="99"/>
      <c r="N409" s="99"/>
      <c r="O409" s="99"/>
      <c r="P409" s="99"/>
      <c r="Q409" s="99"/>
      <c r="R409" s="99"/>
      <c r="S409" s="99"/>
      <c r="T409" s="99"/>
      <c r="U409" s="99"/>
      <c r="V409" s="99"/>
      <c r="W409" s="99"/>
      <c r="X409" s="99"/>
      <c r="Y409" s="99"/>
      <c r="Z409" s="99"/>
      <c r="AA409" s="99"/>
      <c r="AB409" s="99"/>
      <c r="AC409" s="99"/>
      <c r="AD409" s="99"/>
      <c r="AE409" s="99"/>
      <c r="AF409" s="99"/>
      <c r="AG409" s="99"/>
      <c r="AH409" s="99"/>
      <c r="AJ409" s="101"/>
    </row>
    <row r="410" spans="1:38" s="96" customFormat="1">
      <c r="A410" s="97"/>
      <c r="B410" s="97"/>
      <c r="C410" s="98"/>
      <c r="D410" s="98"/>
      <c r="E410" s="97"/>
      <c r="F410" s="97"/>
      <c r="G410" s="97"/>
      <c r="H410" s="97"/>
      <c r="I410" s="97"/>
      <c r="J410" s="98"/>
      <c r="K410" s="99"/>
      <c r="L410" s="99"/>
      <c r="M410" s="99"/>
      <c r="N410" s="99"/>
      <c r="O410" s="99"/>
      <c r="P410" s="99"/>
      <c r="Q410" s="99"/>
      <c r="R410" s="99"/>
      <c r="S410" s="99"/>
      <c r="T410" s="99"/>
      <c r="U410" s="99"/>
      <c r="V410" s="99"/>
      <c r="W410" s="99"/>
      <c r="X410" s="99"/>
      <c r="Y410" s="99"/>
      <c r="Z410" s="99"/>
      <c r="AA410" s="99"/>
      <c r="AB410" s="99"/>
      <c r="AC410" s="99"/>
      <c r="AD410" s="99"/>
      <c r="AE410" s="99"/>
      <c r="AG410" s="99"/>
      <c r="AH410" s="99"/>
      <c r="AI410" s="100"/>
      <c r="AJ410" s="101"/>
    </row>
    <row r="411" spans="1:38" s="96" customFormat="1">
      <c r="A411" s="97"/>
      <c r="B411" s="97"/>
      <c r="C411" s="98"/>
      <c r="D411" s="98"/>
      <c r="E411" s="97"/>
      <c r="F411" s="97"/>
      <c r="G411" s="97"/>
      <c r="H411" s="97"/>
      <c r="I411" s="97"/>
      <c r="J411" s="98"/>
      <c r="K411" s="99"/>
      <c r="L411" s="99"/>
      <c r="M411" s="99"/>
      <c r="P411" s="99"/>
      <c r="Q411" s="99"/>
      <c r="R411" s="99"/>
      <c r="S411" s="99"/>
      <c r="T411" s="99"/>
      <c r="U411" s="99"/>
      <c r="V411" s="99"/>
      <c r="W411" s="99"/>
      <c r="X411" s="99"/>
      <c r="AH411" s="99"/>
      <c r="AJ411" s="101"/>
    </row>
    <row r="412" spans="1:38" s="96" customFormat="1">
      <c r="A412" s="97"/>
      <c r="B412" s="97"/>
      <c r="C412" s="98"/>
      <c r="D412" s="98"/>
      <c r="E412" s="97"/>
      <c r="F412" s="97"/>
      <c r="G412" s="97"/>
      <c r="H412" s="97"/>
      <c r="I412" s="97"/>
      <c r="J412" s="98"/>
      <c r="K412" s="99"/>
      <c r="L412" s="99"/>
      <c r="M412" s="99"/>
      <c r="N412" s="99"/>
      <c r="O412" s="99"/>
      <c r="P412" s="99"/>
      <c r="Q412" s="99"/>
      <c r="S412" s="99"/>
      <c r="T412" s="99"/>
      <c r="U412" s="99"/>
      <c r="V412" s="99"/>
      <c r="W412" s="99"/>
      <c r="X412" s="99"/>
      <c r="Y412" s="99"/>
      <c r="Z412" s="99"/>
      <c r="AA412" s="99"/>
      <c r="AB412" s="99"/>
      <c r="AC412" s="99"/>
      <c r="AD412" s="99"/>
      <c r="AE412" s="99"/>
      <c r="AF412" s="99"/>
      <c r="AG412" s="99"/>
      <c r="AH412" s="99"/>
      <c r="AI412" s="100"/>
      <c r="AJ412" s="101"/>
      <c r="AK412" s="101"/>
    </row>
    <row r="413" spans="1:38" s="96" customFormat="1">
      <c r="A413" s="97"/>
      <c r="B413" s="97"/>
      <c r="C413" s="98"/>
      <c r="D413" s="98"/>
      <c r="E413" s="97"/>
      <c r="F413" s="97"/>
      <c r="G413" s="97"/>
      <c r="H413" s="97"/>
      <c r="I413" s="97"/>
      <c r="J413" s="98"/>
      <c r="K413" s="99"/>
      <c r="L413" s="99"/>
      <c r="M413" s="99"/>
      <c r="N413" s="99"/>
      <c r="O413" s="99"/>
      <c r="P413" s="99"/>
      <c r="Q413" s="99"/>
      <c r="R413" s="99"/>
      <c r="Y413" s="99"/>
      <c r="Z413" s="99"/>
      <c r="AA413" s="99"/>
      <c r="AB413" s="99"/>
      <c r="AC413" s="99"/>
      <c r="AD413" s="99"/>
      <c r="AE413" s="99"/>
      <c r="AF413" s="99"/>
      <c r="AG413" s="99"/>
      <c r="AH413" s="99"/>
      <c r="AI413" s="100"/>
      <c r="AJ413" s="101"/>
      <c r="AK413" s="101"/>
      <c r="AL413" s="101"/>
    </row>
    <row r="414" spans="1:38" s="96" customFormat="1">
      <c r="A414" s="97"/>
      <c r="B414" s="97"/>
      <c r="C414" s="98"/>
      <c r="D414" s="98"/>
      <c r="E414" s="97"/>
      <c r="F414" s="97"/>
      <c r="G414" s="97"/>
      <c r="H414" s="97"/>
      <c r="I414" s="97"/>
      <c r="J414" s="98"/>
      <c r="K414" s="99"/>
      <c r="L414" s="99"/>
      <c r="M414" s="99"/>
      <c r="N414" s="99"/>
      <c r="O414" s="99"/>
      <c r="P414" s="99"/>
      <c r="Q414" s="99"/>
      <c r="R414" s="99"/>
      <c r="S414" s="99"/>
      <c r="T414" s="99"/>
      <c r="U414" s="99"/>
      <c r="V414" s="99"/>
      <c r="W414" s="99"/>
      <c r="X414" s="99"/>
      <c r="Y414" s="99"/>
      <c r="Z414" s="99"/>
      <c r="AA414" s="99"/>
      <c r="AB414" s="99"/>
      <c r="AC414" s="99"/>
      <c r="AD414" s="99"/>
      <c r="AE414" s="99"/>
      <c r="AF414" s="99"/>
      <c r="AG414" s="99"/>
      <c r="AH414" s="99"/>
      <c r="AI414" s="100"/>
      <c r="AJ414" s="101"/>
      <c r="AK414" s="101"/>
    </row>
    <row r="415" spans="1:38" s="96" customFormat="1">
      <c r="A415" s="97"/>
      <c r="B415" s="97"/>
      <c r="C415" s="98"/>
      <c r="D415" s="98"/>
      <c r="E415" s="97"/>
      <c r="F415" s="97"/>
      <c r="G415" s="97"/>
      <c r="H415" s="97"/>
      <c r="I415" s="97"/>
      <c r="J415" s="98"/>
      <c r="K415" s="99"/>
      <c r="L415" s="99"/>
      <c r="M415" s="99"/>
      <c r="N415" s="99"/>
      <c r="O415" s="99"/>
      <c r="P415" s="99"/>
      <c r="Q415" s="99"/>
      <c r="R415" s="99"/>
      <c r="S415" s="99"/>
      <c r="T415" s="99"/>
      <c r="U415" s="99"/>
      <c r="V415" s="99"/>
      <c r="W415" s="99"/>
      <c r="X415" s="99"/>
      <c r="Y415" s="99"/>
      <c r="Z415" s="99"/>
      <c r="AA415" s="99"/>
      <c r="AB415" s="99"/>
      <c r="AC415" s="99"/>
      <c r="AD415" s="99"/>
      <c r="AE415" s="99"/>
      <c r="AF415" s="99"/>
      <c r="AG415" s="99"/>
      <c r="AH415" s="99"/>
      <c r="AI415" s="100"/>
      <c r="AJ415" s="101"/>
      <c r="AK415" s="101"/>
    </row>
    <row r="416" spans="1:38" s="96" customFormat="1">
      <c r="A416" s="97"/>
      <c r="B416" s="97"/>
      <c r="C416" s="98"/>
      <c r="D416" s="98"/>
      <c r="E416" s="97"/>
      <c r="F416" s="97"/>
      <c r="G416" s="97"/>
      <c r="H416" s="97"/>
      <c r="I416" s="97"/>
      <c r="J416" s="98"/>
      <c r="K416" s="99"/>
      <c r="L416" s="99"/>
      <c r="M416" s="99"/>
      <c r="N416" s="99"/>
      <c r="O416" s="99"/>
      <c r="P416" s="99"/>
      <c r="Q416" s="99"/>
      <c r="R416" s="99"/>
      <c r="S416" s="99"/>
      <c r="T416" s="99"/>
      <c r="V416" s="99"/>
      <c r="W416" s="99"/>
      <c r="X416" s="99"/>
      <c r="Y416" s="99"/>
      <c r="Z416" s="99"/>
      <c r="AA416" s="99"/>
      <c r="AB416" s="99"/>
      <c r="AC416" s="99"/>
      <c r="AD416" s="99"/>
      <c r="AE416" s="99"/>
      <c r="AF416" s="99"/>
      <c r="AG416" s="99"/>
      <c r="AH416" s="99"/>
      <c r="AI416" s="100"/>
      <c r="AJ416" s="101"/>
      <c r="AK416" s="101"/>
      <c r="AL416" s="101"/>
    </row>
    <row r="417" spans="1:38" s="96" customFormat="1">
      <c r="A417" s="97"/>
      <c r="B417" s="97"/>
      <c r="C417" s="98"/>
      <c r="D417" s="98"/>
      <c r="E417" s="97"/>
      <c r="F417" s="97"/>
      <c r="G417" s="97"/>
      <c r="H417" s="97"/>
      <c r="I417" s="97"/>
      <c r="J417" s="98"/>
      <c r="K417" s="99"/>
      <c r="L417" s="99"/>
      <c r="M417" s="99"/>
      <c r="N417" s="99"/>
      <c r="O417" s="99"/>
      <c r="P417" s="99"/>
      <c r="Q417" s="99"/>
      <c r="R417" s="99"/>
      <c r="S417" s="99"/>
      <c r="T417" s="99"/>
      <c r="U417" s="99"/>
      <c r="V417" s="99"/>
      <c r="W417" s="99"/>
      <c r="X417" s="99"/>
      <c r="Y417" s="99"/>
      <c r="Z417" s="99"/>
      <c r="AA417" s="99"/>
      <c r="AB417" s="99"/>
      <c r="AC417" s="99"/>
      <c r="AD417" s="99"/>
      <c r="AE417" s="99"/>
      <c r="AF417" s="99"/>
      <c r="AG417" s="99"/>
      <c r="AH417" s="99"/>
      <c r="AI417" s="100"/>
      <c r="AK417" s="101"/>
    </row>
    <row r="418" spans="1:38" s="96" customFormat="1">
      <c r="A418" s="97"/>
      <c r="B418" s="97"/>
      <c r="C418" s="98"/>
      <c r="D418" s="98"/>
      <c r="E418" s="97"/>
      <c r="F418" s="97"/>
      <c r="G418" s="97"/>
      <c r="H418" s="97"/>
      <c r="I418" s="97"/>
      <c r="J418" s="98"/>
      <c r="K418" s="99"/>
      <c r="L418" s="99"/>
      <c r="M418" s="99"/>
      <c r="N418" s="99"/>
      <c r="O418" s="99"/>
      <c r="P418" s="99"/>
      <c r="Q418" s="99"/>
      <c r="R418" s="99"/>
      <c r="S418" s="99"/>
      <c r="T418" s="99"/>
      <c r="U418" s="99"/>
      <c r="V418" s="99"/>
      <c r="W418" s="99"/>
      <c r="X418" s="99"/>
      <c r="Y418" s="99"/>
      <c r="Z418" s="99"/>
      <c r="AA418" s="99"/>
      <c r="AB418" s="99"/>
      <c r="AC418" s="99"/>
      <c r="AD418" s="99"/>
      <c r="AE418" s="99"/>
      <c r="AF418" s="99"/>
      <c r="AG418" s="99"/>
      <c r="AH418" s="99"/>
      <c r="AI418" s="100"/>
      <c r="AL418" s="101"/>
    </row>
    <row r="419" spans="1:38" s="96" customFormat="1">
      <c r="A419" s="97"/>
      <c r="B419" s="97"/>
      <c r="C419" s="98"/>
      <c r="D419" s="98"/>
      <c r="E419" s="97"/>
      <c r="F419" s="97"/>
      <c r="G419" s="97"/>
      <c r="H419" s="97"/>
      <c r="I419" s="97"/>
      <c r="J419" s="98"/>
      <c r="K419" s="99"/>
      <c r="L419" s="99"/>
      <c r="M419" s="99"/>
      <c r="N419" s="99"/>
      <c r="O419" s="99"/>
      <c r="P419" s="99"/>
      <c r="Q419" s="99"/>
      <c r="R419" s="99"/>
      <c r="S419" s="99"/>
      <c r="T419" s="99"/>
      <c r="U419" s="99"/>
      <c r="V419" s="99"/>
      <c r="W419" s="99"/>
      <c r="X419" s="99"/>
      <c r="Y419" s="99"/>
      <c r="Z419" s="99"/>
      <c r="AA419" s="99"/>
      <c r="AB419" s="99"/>
      <c r="AC419" s="99"/>
      <c r="AD419" s="99"/>
      <c r="AE419" s="99"/>
      <c r="AF419" s="99"/>
      <c r="AG419" s="99"/>
      <c r="AH419" s="99"/>
      <c r="AI419" s="100"/>
      <c r="AJ419" s="101"/>
      <c r="AK419" s="101"/>
    </row>
    <row r="420" spans="1:38" s="96" customFormat="1">
      <c r="A420" s="97"/>
      <c r="B420" s="97"/>
      <c r="C420" s="98"/>
      <c r="D420" s="98"/>
      <c r="E420" s="97"/>
      <c r="F420" s="97"/>
      <c r="G420" s="97"/>
      <c r="H420" s="97"/>
      <c r="I420" s="97"/>
      <c r="J420" s="98"/>
      <c r="K420" s="99"/>
      <c r="L420" s="99"/>
      <c r="M420" s="99"/>
      <c r="N420" s="99"/>
      <c r="O420" s="99"/>
      <c r="P420" s="99"/>
      <c r="Q420" s="99"/>
      <c r="R420" s="99"/>
      <c r="S420" s="99"/>
      <c r="T420" s="99"/>
      <c r="U420" s="99"/>
      <c r="V420" s="99"/>
      <c r="W420" s="99"/>
      <c r="X420" s="99"/>
      <c r="Y420" s="99"/>
      <c r="Z420" s="99"/>
      <c r="AA420" s="99"/>
      <c r="AB420" s="99"/>
      <c r="AC420" s="99"/>
      <c r="AG420" s="99"/>
      <c r="AH420" s="99"/>
      <c r="AI420" s="100"/>
    </row>
    <row r="421" spans="1:38" s="96" customFormat="1">
      <c r="A421" s="97"/>
      <c r="B421" s="97"/>
      <c r="C421" s="98"/>
      <c r="D421" s="98"/>
      <c r="E421" s="97"/>
      <c r="F421" s="97"/>
      <c r="G421" s="97"/>
      <c r="H421" s="97"/>
      <c r="I421" s="97"/>
      <c r="J421" s="98"/>
      <c r="K421" s="99"/>
      <c r="L421" s="99"/>
      <c r="M421" s="99"/>
      <c r="N421" s="99"/>
      <c r="O421" s="99"/>
      <c r="P421" s="99"/>
      <c r="Q421" s="99"/>
      <c r="R421" s="99"/>
      <c r="S421" s="99"/>
      <c r="T421" s="99"/>
      <c r="U421" s="99"/>
      <c r="V421" s="99"/>
      <c r="W421" s="99"/>
      <c r="X421" s="99"/>
      <c r="Y421" s="99"/>
      <c r="Z421" s="99"/>
      <c r="AA421" s="99"/>
      <c r="AB421" s="99"/>
      <c r="AC421" s="99"/>
      <c r="AD421" s="99"/>
      <c r="AE421" s="99"/>
      <c r="AG421" s="99"/>
      <c r="AH421" s="99"/>
      <c r="AI421" s="100"/>
    </row>
    <row r="422" spans="1:38" s="96" customFormat="1">
      <c r="A422" s="97"/>
      <c r="B422" s="97"/>
      <c r="C422" s="98"/>
      <c r="D422" s="98"/>
      <c r="E422" s="97"/>
      <c r="F422" s="97"/>
      <c r="G422" s="97"/>
      <c r="H422" s="97"/>
      <c r="I422" s="97"/>
      <c r="J422" s="98"/>
      <c r="K422" s="99"/>
      <c r="L422" s="99"/>
      <c r="M422" s="99"/>
      <c r="N422" s="99"/>
      <c r="O422" s="99"/>
      <c r="P422" s="99"/>
      <c r="Q422" s="99"/>
      <c r="R422" s="99"/>
      <c r="Y422" s="99"/>
      <c r="Z422" s="99"/>
      <c r="AA422" s="99"/>
      <c r="AB422" s="99"/>
      <c r="AC422" s="99"/>
      <c r="AD422" s="99"/>
      <c r="AE422" s="99"/>
      <c r="AF422" s="99"/>
      <c r="AG422" s="99"/>
      <c r="AH422" s="99"/>
      <c r="AI422" s="100"/>
      <c r="AJ422" s="101"/>
      <c r="AK422" s="101"/>
      <c r="AL422" s="101"/>
    </row>
    <row r="423" spans="1:38" s="96" customFormat="1">
      <c r="A423" s="97"/>
      <c r="B423" s="97"/>
      <c r="C423" s="98"/>
      <c r="D423" s="98"/>
      <c r="E423" s="97"/>
      <c r="F423" s="97"/>
      <c r="G423" s="97"/>
      <c r="H423" s="97"/>
      <c r="I423" s="97"/>
      <c r="J423" s="98"/>
      <c r="K423" s="99"/>
      <c r="L423" s="99"/>
      <c r="M423" s="99"/>
      <c r="N423" s="99"/>
      <c r="O423" s="99"/>
      <c r="P423" s="99"/>
      <c r="Q423" s="99"/>
      <c r="R423" s="99"/>
      <c r="S423" s="99"/>
      <c r="T423" s="99"/>
      <c r="U423" s="99"/>
      <c r="V423" s="99"/>
      <c r="W423" s="99"/>
      <c r="X423" s="99"/>
      <c r="Y423" s="99"/>
      <c r="Z423" s="99"/>
      <c r="AA423" s="99"/>
      <c r="AB423" s="99"/>
      <c r="AC423" s="99"/>
      <c r="AD423" s="99"/>
      <c r="AE423" s="99"/>
      <c r="AF423" s="99"/>
      <c r="AG423" s="99"/>
      <c r="AH423" s="99"/>
      <c r="AI423" s="100"/>
      <c r="AJ423" s="101"/>
    </row>
    <row r="424" spans="1:38" s="96" customFormat="1">
      <c r="A424" s="97"/>
      <c r="B424" s="97"/>
      <c r="C424" s="98"/>
      <c r="D424" s="98"/>
      <c r="E424" s="97"/>
      <c r="F424" s="97"/>
      <c r="G424" s="97"/>
      <c r="H424" s="97"/>
      <c r="I424" s="97"/>
      <c r="J424" s="98"/>
      <c r="K424" s="99"/>
      <c r="L424" s="99"/>
      <c r="M424" s="99"/>
      <c r="N424" s="99"/>
      <c r="O424" s="99"/>
      <c r="P424" s="99"/>
      <c r="Q424" s="99"/>
      <c r="R424" s="99"/>
      <c r="S424" s="99"/>
      <c r="T424" s="99"/>
      <c r="U424" s="99"/>
      <c r="V424" s="99"/>
      <c r="W424" s="99"/>
      <c r="X424" s="99"/>
      <c r="Y424" s="99"/>
      <c r="AD424" s="99"/>
      <c r="AE424" s="99"/>
      <c r="AH424" s="99"/>
      <c r="AI424" s="100"/>
      <c r="AJ424" s="101"/>
      <c r="AK424" s="101"/>
      <c r="AL424" s="101"/>
    </row>
    <row r="425" spans="1:38" s="96" customFormat="1">
      <c r="A425" s="97"/>
      <c r="B425" s="97"/>
      <c r="C425" s="98"/>
      <c r="D425" s="98"/>
      <c r="E425" s="97"/>
      <c r="F425" s="97"/>
      <c r="G425" s="97"/>
      <c r="H425" s="97"/>
      <c r="I425" s="97"/>
      <c r="J425" s="98"/>
      <c r="K425" s="99"/>
      <c r="L425" s="99"/>
      <c r="M425" s="99"/>
      <c r="O425" s="99"/>
      <c r="P425" s="99"/>
      <c r="Q425" s="99"/>
      <c r="R425" s="99"/>
      <c r="S425" s="99"/>
      <c r="T425" s="99"/>
      <c r="U425" s="99"/>
      <c r="Y425" s="99"/>
      <c r="AD425" s="99"/>
      <c r="AE425" s="99"/>
      <c r="AH425" s="99"/>
      <c r="AJ425" s="101"/>
    </row>
    <row r="426" spans="1:38" s="96" customFormat="1">
      <c r="A426" s="97"/>
      <c r="B426" s="97"/>
      <c r="C426" s="98"/>
      <c r="D426" s="98"/>
      <c r="E426" s="97"/>
      <c r="F426" s="97"/>
      <c r="G426" s="97"/>
      <c r="H426" s="97"/>
      <c r="I426" s="97"/>
      <c r="J426" s="98"/>
      <c r="K426" s="99"/>
      <c r="L426" s="99"/>
      <c r="M426" s="99"/>
      <c r="N426" s="99"/>
      <c r="O426" s="99"/>
      <c r="P426" s="99"/>
      <c r="Q426" s="99"/>
      <c r="R426" s="99"/>
      <c r="S426" s="99"/>
      <c r="T426" s="99"/>
      <c r="U426" s="99"/>
      <c r="V426" s="99"/>
      <c r="W426" s="99"/>
      <c r="X426" s="99"/>
      <c r="Y426" s="99"/>
      <c r="Z426" s="99"/>
      <c r="AA426" s="99"/>
      <c r="AB426" s="99"/>
      <c r="AC426" s="99"/>
      <c r="AD426" s="99"/>
      <c r="AE426" s="99"/>
      <c r="AF426" s="99"/>
      <c r="AG426" s="99"/>
      <c r="AH426" s="99"/>
      <c r="AL426" s="101"/>
    </row>
    <row r="427" spans="1:38" s="96" customFormat="1">
      <c r="A427" s="97"/>
      <c r="B427" s="97"/>
      <c r="C427" s="98"/>
      <c r="D427" s="98"/>
      <c r="E427" s="97"/>
      <c r="F427" s="97"/>
      <c r="G427" s="97"/>
      <c r="H427" s="97"/>
      <c r="I427" s="97"/>
      <c r="J427" s="98"/>
      <c r="K427" s="99"/>
      <c r="L427" s="99"/>
      <c r="M427" s="99"/>
      <c r="N427" s="99"/>
      <c r="O427" s="99"/>
      <c r="P427" s="99"/>
      <c r="Q427" s="99"/>
      <c r="S427" s="99"/>
      <c r="T427" s="99"/>
      <c r="U427" s="99"/>
      <c r="V427" s="99"/>
      <c r="W427" s="99"/>
      <c r="X427" s="99"/>
      <c r="Y427" s="99"/>
      <c r="Z427" s="99"/>
      <c r="AA427" s="99"/>
      <c r="AB427" s="99"/>
      <c r="AC427" s="99"/>
      <c r="AD427" s="99"/>
      <c r="AE427" s="99"/>
      <c r="AF427" s="99"/>
      <c r="AG427" s="99"/>
      <c r="AH427" s="99"/>
      <c r="AI427" s="100"/>
      <c r="AJ427" s="101"/>
      <c r="AK427" s="101"/>
      <c r="AL427" s="101"/>
    </row>
    <row r="428" spans="1:38" s="96" customFormat="1">
      <c r="A428" s="97"/>
      <c r="B428" s="97"/>
      <c r="C428" s="98"/>
      <c r="D428" s="98"/>
      <c r="E428" s="97"/>
      <c r="F428" s="97"/>
      <c r="G428" s="97"/>
      <c r="H428" s="97"/>
      <c r="I428" s="97"/>
      <c r="J428" s="98"/>
      <c r="K428" s="99"/>
      <c r="L428" s="99"/>
      <c r="M428" s="99"/>
      <c r="O428" s="99"/>
      <c r="P428" s="99"/>
      <c r="Q428" s="99"/>
      <c r="R428" s="99"/>
      <c r="S428" s="99"/>
      <c r="T428" s="99"/>
      <c r="U428" s="99"/>
      <c r="V428" s="99"/>
      <c r="W428" s="99"/>
      <c r="X428" s="99"/>
      <c r="Y428" s="99"/>
      <c r="AD428" s="99"/>
      <c r="AE428" s="99"/>
      <c r="AH428" s="99"/>
      <c r="AI428" s="100"/>
      <c r="AJ428" s="101"/>
      <c r="AK428" s="101"/>
    </row>
    <row r="429" spans="1:38" s="96" customFormat="1">
      <c r="A429" s="97"/>
      <c r="B429" s="97"/>
      <c r="C429" s="98"/>
      <c r="D429" s="98"/>
      <c r="E429" s="97"/>
      <c r="F429" s="97"/>
      <c r="G429" s="97"/>
      <c r="H429" s="97"/>
      <c r="I429" s="97"/>
      <c r="J429" s="98"/>
      <c r="K429" s="99"/>
      <c r="L429" s="99"/>
      <c r="M429" s="99"/>
      <c r="N429" s="99"/>
      <c r="O429" s="99"/>
      <c r="P429" s="99"/>
      <c r="Q429" s="99"/>
      <c r="R429" s="99"/>
      <c r="S429" s="99"/>
      <c r="T429" s="99"/>
      <c r="U429" s="99"/>
      <c r="V429" s="99"/>
      <c r="W429" s="99"/>
      <c r="X429" s="99"/>
      <c r="Y429" s="99"/>
      <c r="Z429" s="99"/>
      <c r="AA429" s="99"/>
      <c r="AB429" s="99"/>
      <c r="AC429" s="99"/>
      <c r="AG429" s="99"/>
      <c r="AH429" s="99"/>
      <c r="AI429" s="100"/>
    </row>
    <row r="430" spans="1:38" s="96" customFormat="1">
      <c r="A430" s="97"/>
      <c r="B430" s="97"/>
      <c r="C430" s="98"/>
      <c r="D430" s="98"/>
      <c r="E430" s="97"/>
      <c r="F430" s="97"/>
      <c r="G430" s="97"/>
      <c r="H430" s="97"/>
      <c r="I430" s="97"/>
      <c r="J430" s="98"/>
      <c r="K430" s="99"/>
      <c r="L430" s="99"/>
      <c r="M430" s="99"/>
      <c r="O430" s="99"/>
      <c r="P430" s="99"/>
      <c r="Q430" s="99"/>
      <c r="R430" s="99"/>
      <c r="S430" s="99"/>
      <c r="T430" s="99"/>
      <c r="U430" s="99"/>
      <c r="V430" s="99"/>
      <c r="W430" s="99"/>
      <c r="X430" s="99"/>
      <c r="Y430" s="99"/>
      <c r="AA430" s="99"/>
      <c r="AB430" s="99"/>
      <c r="AD430" s="99"/>
      <c r="AE430" s="99"/>
      <c r="AH430" s="99"/>
      <c r="AJ430" s="101"/>
    </row>
    <row r="431" spans="1:38" s="96" customFormat="1">
      <c r="A431" s="97"/>
      <c r="B431" s="97"/>
      <c r="C431" s="98"/>
      <c r="D431" s="98"/>
      <c r="E431" s="97"/>
      <c r="F431" s="97"/>
      <c r="G431" s="97"/>
      <c r="H431" s="97"/>
      <c r="I431" s="97"/>
      <c r="J431" s="98"/>
      <c r="K431" s="99"/>
      <c r="L431" s="99"/>
      <c r="M431" s="99"/>
      <c r="N431" s="99"/>
      <c r="O431" s="99"/>
      <c r="P431" s="99"/>
      <c r="Q431" s="99"/>
      <c r="R431" s="99"/>
      <c r="S431" s="99"/>
      <c r="T431" s="99"/>
      <c r="U431" s="99"/>
      <c r="V431" s="99"/>
      <c r="W431" s="99"/>
      <c r="X431" s="99"/>
      <c r="Y431" s="99"/>
      <c r="Z431" s="99"/>
      <c r="AA431" s="99"/>
      <c r="AB431" s="99"/>
      <c r="AC431" s="99"/>
      <c r="AD431" s="99"/>
      <c r="AE431" s="99"/>
      <c r="AF431" s="99"/>
      <c r="AG431" s="99"/>
      <c r="AH431" s="99"/>
      <c r="AK431" s="101"/>
    </row>
    <row r="432" spans="1:38" s="96" customFormat="1">
      <c r="A432" s="97"/>
      <c r="B432" s="97"/>
      <c r="C432" s="98"/>
      <c r="D432" s="98"/>
      <c r="E432" s="97"/>
      <c r="F432" s="97"/>
      <c r="G432" s="97"/>
      <c r="H432" s="97"/>
      <c r="I432" s="97"/>
      <c r="J432" s="98"/>
      <c r="K432" s="99"/>
      <c r="L432" s="99"/>
      <c r="M432" s="99"/>
      <c r="N432" s="99"/>
      <c r="O432" s="99"/>
      <c r="Y432" s="99"/>
      <c r="AH432" s="99"/>
      <c r="AI432" s="100"/>
      <c r="AJ432" s="101"/>
      <c r="AK432" s="101"/>
    </row>
    <row r="433" spans="1:38" s="96" customFormat="1">
      <c r="A433" s="97"/>
      <c r="B433" s="97"/>
      <c r="C433" s="98"/>
      <c r="D433" s="98"/>
      <c r="E433" s="97"/>
      <c r="F433" s="97"/>
      <c r="G433" s="97"/>
      <c r="H433" s="97"/>
      <c r="I433" s="97"/>
      <c r="J433" s="98"/>
      <c r="K433" s="99"/>
      <c r="L433" s="99"/>
      <c r="M433" s="99"/>
      <c r="N433" s="99"/>
      <c r="O433" s="99"/>
      <c r="P433" s="99"/>
      <c r="Q433" s="99"/>
      <c r="R433" s="99"/>
      <c r="S433" s="99"/>
      <c r="T433" s="99"/>
      <c r="U433" s="99"/>
      <c r="V433" s="99"/>
      <c r="W433" s="99"/>
      <c r="X433" s="99"/>
      <c r="Y433" s="99"/>
      <c r="Z433" s="99"/>
      <c r="AA433" s="99"/>
      <c r="AB433" s="99"/>
      <c r="AC433" s="99"/>
      <c r="AD433" s="99"/>
      <c r="AE433" s="99"/>
      <c r="AF433" s="99"/>
      <c r="AG433" s="99"/>
      <c r="AH433" s="99"/>
      <c r="AJ433" s="101"/>
    </row>
    <row r="434" spans="1:38" s="96" customFormat="1">
      <c r="A434" s="97"/>
      <c r="B434" s="97"/>
      <c r="C434" s="98"/>
      <c r="D434" s="98"/>
      <c r="E434" s="97"/>
      <c r="F434" s="97"/>
      <c r="G434" s="97"/>
      <c r="H434" s="97"/>
      <c r="I434" s="97"/>
      <c r="J434" s="98"/>
      <c r="K434" s="99"/>
      <c r="L434" s="99"/>
      <c r="M434" s="99"/>
      <c r="N434" s="99"/>
      <c r="O434" s="99"/>
      <c r="P434" s="99"/>
      <c r="Q434" s="99"/>
      <c r="R434" s="99"/>
      <c r="S434" s="99"/>
      <c r="T434" s="99"/>
      <c r="U434" s="99"/>
      <c r="V434" s="99"/>
      <c r="W434" s="99"/>
      <c r="X434" s="99"/>
      <c r="Y434" s="99"/>
      <c r="Z434" s="99"/>
      <c r="AA434" s="99"/>
      <c r="AB434" s="99"/>
      <c r="AC434" s="99"/>
      <c r="AD434" s="99"/>
      <c r="AE434" s="99"/>
      <c r="AF434" s="99"/>
      <c r="AG434" s="99"/>
      <c r="AH434" s="99"/>
      <c r="AI434" s="100"/>
      <c r="AJ434" s="101"/>
    </row>
    <row r="435" spans="1:38" s="96" customFormat="1">
      <c r="A435" s="97"/>
      <c r="B435" s="97"/>
      <c r="C435" s="98"/>
      <c r="D435" s="98"/>
      <c r="E435" s="97"/>
      <c r="F435" s="97"/>
      <c r="G435" s="97"/>
      <c r="H435" s="97"/>
      <c r="I435" s="97"/>
      <c r="J435" s="98"/>
      <c r="K435" s="99"/>
      <c r="L435" s="99"/>
      <c r="M435" s="99"/>
      <c r="O435" s="99"/>
      <c r="P435" s="99"/>
      <c r="Q435" s="99"/>
      <c r="R435" s="99"/>
      <c r="Y435" s="99"/>
      <c r="Z435" s="99"/>
      <c r="AA435" s="99"/>
      <c r="AB435" s="99"/>
      <c r="AC435" s="99"/>
      <c r="AD435" s="99"/>
      <c r="AE435" s="99"/>
      <c r="AF435" s="99"/>
      <c r="AG435" s="99"/>
      <c r="AH435" s="99"/>
      <c r="AI435" s="100"/>
      <c r="AJ435" s="101"/>
    </row>
    <row r="436" spans="1:38" s="96" customFormat="1">
      <c r="A436" s="97"/>
      <c r="B436" s="97"/>
      <c r="C436" s="98"/>
      <c r="D436" s="98"/>
      <c r="E436" s="97"/>
      <c r="F436" s="97"/>
      <c r="G436" s="97"/>
      <c r="H436" s="97"/>
      <c r="I436" s="97"/>
      <c r="J436" s="98"/>
      <c r="K436" s="99"/>
      <c r="L436" s="99"/>
      <c r="M436" s="99"/>
      <c r="N436" s="99"/>
      <c r="O436" s="99"/>
      <c r="P436" s="99"/>
      <c r="Q436" s="99"/>
      <c r="R436" s="99"/>
      <c r="S436" s="99"/>
      <c r="T436" s="99"/>
      <c r="U436" s="99"/>
      <c r="V436" s="99"/>
      <c r="W436" s="99"/>
      <c r="X436" s="99"/>
      <c r="Y436" s="99"/>
      <c r="Z436" s="99"/>
      <c r="AA436" s="99"/>
      <c r="AB436" s="99"/>
      <c r="AC436" s="99"/>
      <c r="AD436" s="99"/>
      <c r="AE436" s="99"/>
      <c r="AF436" s="99"/>
      <c r="AG436" s="99"/>
      <c r="AH436" s="99"/>
      <c r="AJ436" s="101"/>
      <c r="AK436" s="101"/>
    </row>
    <row r="437" spans="1:38" s="96" customFormat="1">
      <c r="A437" s="97"/>
      <c r="B437" s="97"/>
      <c r="C437" s="98"/>
      <c r="D437" s="98"/>
      <c r="E437" s="97"/>
      <c r="F437" s="97"/>
      <c r="G437" s="97"/>
      <c r="H437" s="97"/>
      <c r="I437" s="97"/>
      <c r="J437" s="98"/>
      <c r="K437" s="99"/>
      <c r="L437" s="99"/>
      <c r="M437" s="99"/>
      <c r="N437" s="99"/>
      <c r="O437" s="99"/>
      <c r="P437" s="99"/>
      <c r="Q437" s="99"/>
      <c r="R437" s="99"/>
      <c r="S437" s="99"/>
      <c r="T437" s="99"/>
      <c r="U437" s="99"/>
      <c r="V437" s="99"/>
      <c r="W437" s="99"/>
      <c r="X437" s="99"/>
      <c r="AH437" s="99"/>
      <c r="AI437" s="100"/>
      <c r="AJ437" s="101"/>
    </row>
    <row r="438" spans="1:38" s="96" customFormat="1">
      <c r="A438" s="97"/>
      <c r="B438" s="97"/>
      <c r="C438" s="98"/>
      <c r="D438" s="98"/>
      <c r="E438" s="97"/>
      <c r="F438" s="97"/>
      <c r="G438" s="97"/>
      <c r="H438" s="97"/>
      <c r="I438" s="97"/>
      <c r="J438" s="98"/>
      <c r="K438" s="99"/>
      <c r="L438" s="99"/>
      <c r="M438" s="99"/>
      <c r="O438" s="99"/>
      <c r="P438" s="99"/>
      <c r="Q438" s="99"/>
      <c r="R438" s="99"/>
      <c r="S438" s="99"/>
      <c r="T438" s="99"/>
      <c r="U438" s="99"/>
      <c r="V438" s="99"/>
      <c r="W438" s="99"/>
      <c r="X438" s="99"/>
      <c r="Y438" s="99"/>
      <c r="AH438" s="99"/>
      <c r="AI438" s="100"/>
    </row>
    <row r="439" spans="1:38" s="96" customFormat="1">
      <c r="A439" s="97"/>
      <c r="B439" s="97"/>
      <c r="C439" s="98"/>
      <c r="D439" s="98"/>
      <c r="E439" s="97"/>
      <c r="F439" s="97"/>
      <c r="G439" s="97"/>
      <c r="H439" s="97"/>
      <c r="I439" s="97"/>
      <c r="J439" s="98"/>
      <c r="K439" s="99"/>
      <c r="L439" s="99"/>
      <c r="M439" s="99"/>
      <c r="N439" s="99"/>
      <c r="O439" s="99"/>
      <c r="P439" s="99"/>
      <c r="Q439" s="99"/>
      <c r="R439" s="99"/>
      <c r="S439" s="99"/>
      <c r="T439" s="99"/>
      <c r="U439" s="99"/>
      <c r="V439" s="99"/>
      <c r="W439" s="99"/>
      <c r="X439" s="99"/>
      <c r="Y439" s="99"/>
      <c r="Z439" s="99"/>
      <c r="AA439" s="99"/>
      <c r="AB439" s="99"/>
      <c r="AC439" s="99"/>
      <c r="AF439" s="99"/>
      <c r="AG439" s="99"/>
      <c r="AH439" s="99"/>
      <c r="AI439" s="100"/>
      <c r="AJ439" s="101"/>
    </row>
    <row r="440" spans="1:38" s="96" customFormat="1">
      <c r="A440" s="97"/>
      <c r="B440" s="97"/>
      <c r="C440" s="98"/>
      <c r="D440" s="98"/>
      <c r="E440" s="97"/>
      <c r="F440" s="97"/>
      <c r="G440" s="97"/>
      <c r="H440" s="97"/>
      <c r="I440" s="97"/>
      <c r="J440" s="98"/>
      <c r="K440" s="99"/>
      <c r="L440" s="99"/>
      <c r="M440" s="99"/>
      <c r="N440" s="99"/>
      <c r="O440" s="99"/>
      <c r="P440" s="99"/>
      <c r="Q440" s="99"/>
      <c r="R440" s="99"/>
      <c r="S440" s="99"/>
      <c r="T440" s="99"/>
      <c r="V440" s="99"/>
      <c r="W440" s="99"/>
      <c r="X440" s="99"/>
      <c r="Y440" s="99"/>
      <c r="Z440" s="99"/>
      <c r="AA440" s="99"/>
      <c r="AB440" s="99"/>
      <c r="AC440" s="99"/>
      <c r="AD440" s="99"/>
      <c r="AE440" s="99"/>
      <c r="AF440" s="99"/>
      <c r="AG440" s="99"/>
      <c r="AH440" s="99"/>
      <c r="AK440" s="101"/>
    </row>
    <row r="441" spans="1:38" s="96" customFormat="1">
      <c r="A441" s="97"/>
      <c r="B441" s="97"/>
      <c r="C441" s="98"/>
      <c r="D441" s="98"/>
      <c r="E441" s="97"/>
      <c r="F441" s="97"/>
      <c r="G441" s="97"/>
      <c r="H441" s="97"/>
      <c r="I441" s="97"/>
      <c r="J441" s="98"/>
      <c r="K441" s="99"/>
      <c r="L441" s="99"/>
      <c r="M441" s="99"/>
      <c r="O441" s="99"/>
      <c r="P441" s="99"/>
      <c r="Q441" s="99"/>
      <c r="R441" s="99"/>
      <c r="S441" s="99"/>
      <c r="T441" s="99"/>
      <c r="U441" s="99"/>
      <c r="V441" s="99"/>
      <c r="W441" s="99"/>
      <c r="X441" s="99"/>
      <c r="Y441" s="99"/>
      <c r="AD441" s="99"/>
      <c r="AE441" s="99"/>
      <c r="AH441" s="99"/>
      <c r="AK441" s="101"/>
    </row>
    <row r="442" spans="1:38" s="96" customFormat="1">
      <c r="A442" s="97"/>
      <c r="B442" s="97"/>
      <c r="C442" s="98"/>
      <c r="D442" s="98"/>
      <c r="E442" s="97"/>
      <c r="F442" s="97"/>
      <c r="G442" s="97"/>
      <c r="H442" s="97"/>
      <c r="I442" s="97"/>
      <c r="J442" s="98"/>
      <c r="K442" s="99"/>
      <c r="L442" s="99"/>
      <c r="M442" s="99"/>
      <c r="S442" s="99"/>
      <c r="T442" s="99"/>
      <c r="U442" s="99"/>
      <c r="V442" s="99"/>
      <c r="W442" s="99"/>
      <c r="X442" s="99"/>
      <c r="AH442" s="99"/>
      <c r="AJ442" s="101"/>
    </row>
    <row r="443" spans="1:38" s="96" customFormat="1">
      <c r="A443" s="97"/>
      <c r="B443" s="97"/>
      <c r="C443" s="98"/>
      <c r="D443" s="98"/>
      <c r="E443" s="97"/>
      <c r="F443" s="97"/>
      <c r="G443" s="97"/>
      <c r="H443" s="97"/>
      <c r="I443" s="97"/>
      <c r="J443" s="98"/>
      <c r="K443" s="99"/>
      <c r="L443" s="99"/>
      <c r="M443" s="99"/>
      <c r="N443" s="99"/>
      <c r="O443" s="99"/>
      <c r="P443" s="99"/>
      <c r="Q443" s="99"/>
      <c r="R443" s="99"/>
      <c r="S443" s="99"/>
      <c r="T443" s="99"/>
      <c r="U443" s="99"/>
      <c r="V443" s="99"/>
      <c r="W443" s="99"/>
      <c r="X443" s="99"/>
      <c r="Y443" s="99"/>
      <c r="Z443" s="99"/>
      <c r="AA443" s="99"/>
      <c r="AB443" s="99"/>
      <c r="AC443" s="99"/>
      <c r="AG443" s="99"/>
      <c r="AH443" s="99"/>
    </row>
    <row r="444" spans="1:38" s="96" customFormat="1">
      <c r="A444" s="97"/>
      <c r="B444" s="97"/>
      <c r="C444" s="98"/>
      <c r="D444" s="98"/>
      <c r="E444" s="97"/>
      <c r="F444" s="97"/>
      <c r="G444" s="97"/>
      <c r="H444" s="97"/>
      <c r="I444" s="97"/>
      <c r="J444" s="98"/>
      <c r="K444" s="99"/>
      <c r="L444" s="99"/>
      <c r="M444" s="99"/>
      <c r="N444" s="99"/>
      <c r="O444" s="99"/>
      <c r="P444" s="99"/>
      <c r="Q444" s="99"/>
      <c r="R444" s="99"/>
      <c r="S444" s="99"/>
      <c r="T444" s="99"/>
      <c r="U444" s="99"/>
      <c r="V444" s="99"/>
      <c r="W444" s="99"/>
      <c r="X444" s="99"/>
      <c r="Y444" s="99"/>
      <c r="Z444" s="99"/>
      <c r="AA444" s="99"/>
      <c r="AB444" s="99"/>
      <c r="AC444" s="99"/>
      <c r="AD444" s="99"/>
      <c r="AE444" s="99"/>
      <c r="AG444" s="99"/>
      <c r="AH444" s="99"/>
    </row>
    <row r="445" spans="1:38" s="96" customFormat="1">
      <c r="A445" s="97"/>
      <c r="B445" s="97"/>
      <c r="C445" s="98"/>
      <c r="D445" s="98"/>
      <c r="E445" s="97"/>
      <c r="F445" s="97"/>
      <c r="G445" s="97"/>
      <c r="H445" s="97"/>
      <c r="I445" s="97"/>
      <c r="J445" s="98"/>
      <c r="K445" s="99"/>
      <c r="L445" s="99"/>
      <c r="M445" s="99"/>
      <c r="N445" s="99"/>
      <c r="O445" s="99"/>
      <c r="P445" s="99"/>
      <c r="Q445" s="99"/>
      <c r="R445" s="99"/>
      <c r="S445" s="99"/>
      <c r="T445" s="99"/>
      <c r="U445" s="99"/>
      <c r="V445" s="99"/>
      <c r="W445" s="99"/>
      <c r="X445" s="99"/>
      <c r="Y445" s="99"/>
      <c r="Z445" s="99"/>
      <c r="AA445" s="99"/>
      <c r="AB445" s="99"/>
      <c r="AC445" s="99"/>
      <c r="AD445" s="99"/>
      <c r="AE445" s="99"/>
      <c r="AF445" s="99"/>
      <c r="AG445" s="99"/>
      <c r="AH445" s="99"/>
      <c r="AI445" s="100"/>
      <c r="AJ445" s="101"/>
      <c r="AK445" s="101"/>
      <c r="AL445" s="101"/>
    </row>
    <row r="446" spans="1:38" s="96" customFormat="1">
      <c r="A446" s="97"/>
      <c r="B446" s="97"/>
      <c r="C446" s="98"/>
      <c r="D446" s="98"/>
      <c r="E446" s="97"/>
      <c r="F446" s="97"/>
      <c r="G446" s="97"/>
      <c r="H446" s="97"/>
      <c r="I446" s="97"/>
      <c r="J446" s="98"/>
      <c r="K446" s="99"/>
      <c r="L446" s="99"/>
      <c r="M446" s="99"/>
      <c r="N446" s="99"/>
      <c r="O446" s="99"/>
      <c r="P446" s="99"/>
      <c r="Q446" s="99"/>
      <c r="R446" s="99"/>
      <c r="S446" s="99"/>
      <c r="T446" s="99"/>
      <c r="U446" s="99"/>
      <c r="V446" s="99"/>
      <c r="W446" s="99"/>
      <c r="X446" s="99"/>
      <c r="Y446" s="99"/>
      <c r="Z446" s="99"/>
      <c r="AA446" s="99"/>
      <c r="AB446" s="99"/>
      <c r="AC446" s="99"/>
      <c r="AD446" s="99"/>
      <c r="AE446" s="99"/>
      <c r="AG446" s="99"/>
      <c r="AH446" s="99"/>
      <c r="AI446" s="100"/>
    </row>
    <row r="447" spans="1:38" s="96" customFormat="1">
      <c r="A447" s="97"/>
      <c r="B447" s="97"/>
      <c r="C447" s="98"/>
      <c r="D447" s="98"/>
      <c r="E447" s="97"/>
      <c r="F447" s="97"/>
      <c r="G447" s="97"/>
      <c r="H447" s="97"/>
      <c r="I447" s="97"/>
      <c r="J447" s="98"/>
      <c r="K447" s="99"/>
      <c r="L447" s="99"/>
      <c r="M447" s="99"/>
      <c r="N447" s="99"/>
      <c r="O447" s="99"/>
      <c r="P447" s="99"/>
      <c r="Q447" s="99"/>
      <c r="R447" s="99"/>
      <c r="S447" s="99"/>
      <c r="T447" s="99"/>
      <c r="U447" s="99"/>
      <c r="V447" s="99"/>
      <c r="W447" s="99"/>
      <c r="X447" s="99"/>
      <c r="Y447" s="99"/>
      <c r="Z447" s="99"/>
      <c r="AA447" s="99"/>
      <c r="AB447" s="99"/>
      <c r="AC447" s="99"/>
      <c r="AD447" s="99"/>
      <c r="AE447" s="99"/>
      <c r="AF447" s="99"/>
      <c r="AG447" s="99"/>
      <c r="AH447" s="99"/>
      <c r="AI447" s="100"/>
      <c r="AJ447" s="101"/>
      <c r="AK447" s="101"/>
    </row>
    <row r="448" spans="1:38" s="96" customFormat="1">
      <c r="A448" s="97"/>
      <c r="B448" s="97"/>
      <c r="C448" s="98"/>
      <c r="D448" s="98"/>
      <c r="E448" s="97"/>
      <c r="F448" s="97"/>
      <c r="G448" s="97"/>
      <c r="H448" s="97"/>
      <c r="I448" s="97"/>
      <c r="J448" s="98"/>
      <c r="K448" s="99"/>
      <c r="L448" s="99"/>
      <c r="M448" s="99"/>
      <c r="N448" s="99"/>
      <c r="O448" s="99"/>
      <c r="P448" s="99"/>
      <c r="Q448" s="99"/>
      <c r="R448" s="99"/>
      <c r="S448" s="99"/>
      <c r="T448" s="99"/>
      <c r="U448" s="99"/>
      <c r="V448" s="99"/>
      <c r="W448" s="99"/>
      <c r="X448" s="99"/>
      <c r="Y448" s="99"/>
      <c r="Z448" s="99"/>
      <c r="AA448" s="99"/>
      <c r="AB448" s="99"/>
      <c r="AC448" s="99"/>
      <c r="AD448" s="99"/>
      <c r="AE448" s="99"/>
      <c r="AG448" s="99"/>
      <c r="AH448" s="99"/>
      <c r="AI448" s="100"/>
      <c r="AJ448" s="101"/>
    </row>
    <row r="449" spans="1:38" s="96" customFormat="1">
      <c r="A449" s="97"/>
      <c r="B449" s="97"/>
      <c r="C449" s="98"/>
      <c r="D449" s="98"/>
      <c r="E449" s="97"/>
      <c r="F449" s="97"/>
      <c r="G449" s="97"/>
      <c r="H449" s="97"/>
      <c r="I449" s="97"/>
      <c r="J449" s="98"/>
      <c r="K449" s="99"/>
      <c r="L449" s="99"/>
      <c r="M449" s="99"/>
      <c r="N449" s="99"/>
      <c r="O449" s="99"/>
      <c r="P449" s="99"/>
      <c r="Q449" s="99"/>
      <c r="R449" s="99"/>
      <c r="S449" s="99"/>
      <c r="T449" s="99"/>
      <c r="U449" s="99"/>
      <c r="V449" s="99"/>
      <c r="W449" s="99"/>
      <c r="X449" s="99"/>
      <c r="Y449" s="99"/>
      <c r="Z449" s="99"/>
      <c r="AA449" s="99"/>
      <c r="AB449" s="99"/>
      <c r="AC449" s="99"/>
      <c r="AD449" s="99"/>
      <c r="AE449" s="99"/>
      <c r="AF449" s="99"/>
      <c r="AG449" s="99"/>
      <c r="AH449" s="99"/>
      <c r="AI449" s="100"/>
      <c r="AK449" s="101"/>
      <c r="AL449" s="101"/>
    </row>
    <row r="450" spans="1:38" s="96" customFormat="1">
      <c r="A450" s="97"/>
      <c r="B450" s="97"/>
      <c r="C450" s="98"/>
      <c r="D450" s="98"/>
      <c r="E450" s="97"/>
      <c r="F450" s="97"/>
      <c r="G450" s="97"/>
      <c r="H450" s="97"/>
      <c r="I450" s="97"/>
      <c r="J450" s="98"/>
      <c r="K450" s="99"/>
      <c r="L450" s="99"/>
      <c r="M450" s="99"/>
      <c r="O450" s="99"/>
      <c r="P450" s="99"/>
      <c r="Q450" s="99"/>
      <c r="R450" s="99"/>
      <c r="S450" s="99"/>
      <c r="T450" s="99"/>
      <c r="U450" s="99"/>
      <c r="V450" s="99"/>
      <c r="W450" s="99"/>
      <c r="X450" s="99"/>
      <c r="Y450" s="99"/>
      <c r="AA450" s="99"/>
      <c r="AB450" s="99"/>
      <c r="AD450" s="99"/>
      <c r="AE450" s="99"/>
      <c r="AH450" s="99"/>
      <c r="AL450" s="101"/>
    </row>
    <row r="451" spans="1:38" s="96" customFormat="1">
      <c r="A451" s="97"/>
      <c r="B451" s="97"/>
      <c r="C451" s="98"/>
      <c r="D451" s="98"/>
      <c r="E451" s="97"/>
      <c r="F451" s="97"/>
      <c r="G451" s="97"/>
      <c r="H451" s="97"/>
      <c r="I451" s="97"/>
      <c r="J451" s="98"/>
      <c r="K451" s="99"/>
      <c r="L451" s="99"/>
      <c r="M451" s="99"/>
      <c r="N451" s="99"/>
      <c r="O451" s="99"/>
      <c r="P451" s="99"/>
      <c r="Q451" s="99"/>
      <c r="R451" s="99"/>
      <c r="S451" s="99"/>
      <c r="T451" s="99"/>
      <c r="U451" s="99"/>
      <c r="V451" s="99"/>
      <c r="W451" s="99"/>
      <c r="X451" s="99"/>
      <c r="Y451" s="99"/>
      <c r="Z451" s="99"/>
      <c r="AA451" s="99"/>
      <c r="AB451" s="99"/>
      <c r="AC451" s="99"/>
      <c r="AD451" s="99"/>
      <c r="AE451" s="99"/>
      <c r="AF451" s="99"/>
      <c r="AG451" s="99"/>
      <c r="AH451" s="99"/>
      <c r="AI451" s="100"/>
      <c r="AJ451" s="101"/>
    </row>
    <row r="452" spans="1:38" s="96" customFormat="1">
      <c r="A452" s="97"/>
      <c r="B452" s="97"/>
      <c r="C452" s="98"/>
      <c r="D452" s="98"/>
      <c r="E452" s="97"/>
      <c r="F452" s="97"/>
      <c r="G452" s="97"/>
      <c r="H452" s="97"/>
      <c r="I452" s="97"/>
      <c r="J452" s="98"/>
      <c r="K452" s="99"/>
      <c r="L452" s="99"/>
      <c r="M452" s="99"/>
      <c r="N452" s="99"/>
      <c r="O452" s="99"/>
      <c r="P452" s="99"/>
      <c r="Q452" s="99"/>
      <c r="R452" s="99"/>
      <c r="S452" s="99"/>
      <c r="T452" s="99"/>
      <c r="U452" s="99"/>
      <c r="V452" s="99"/>
      <c r="W452" s="99"/>
      <c r="X452" s="99"/>
      <c r="Y452" s="99"/>
      <c r="Z452" s="99"/>
      <c r="AA452" s="99"/>
      <c r="AB452" s="99"/>
      <c r="AC452" s="99"/>
      <c r="AD452" s="99"/>
      <c r="AE452" s="99"/>
      <c r="AF452" s="99"/>
      <c r="AG452" s="99"/>
      <c r="AH452" s="99"/>
    </row>
    <row r="453" spans="1:38" s="96" customFormat="1">
      <c r="A453" s="97"/>
      <c r="B453" s="97"/>
      <c r="C453" s="98"/>
      <c r="D453" s="98"/>
      <c r="E453" s="97"/>
      <c r="F453" s="97"/>
      <c r="G453" s="97"/>
      <c r="H453" s="97"/>
      <c r="I453" s="97"/>
      <c r="J453" s="98"/>
      <c r="K453" s="99"/>
      <c r="L453" s="99"/>
      <c r="M453" s="99"/>
      <c r="N453" s="99"/>
      <c r="O453" s="99"/>
      <c r="P453" s="99"/>
      <c r="Q453" s="99"/>
      <c r="R453" s="99"/>
      <c r="S453" s="99"/>
      <c r="T453" s="99"/>
      <c r="U453" s="99"/>
      <c r="V453" s="99"/>
      <c r="W453" s="99"/>
      <c r="X453" s="99"/>
      <c r="Y453" s="99"/>
      <c r="Z453" s="99"/>
      <c r="AA453" s="99"/>
      <c r="AB453" s="99"/>
      <c r="AC453" s="99"/>
      <c r="AD453" s="99"/>
      <c r="AE453" s="99"/>
      <c r="AG453" s="99"/>
      <c r="AH453" s="99"/>
      <c r="AI453" s="100"/>
      <c r="AJ453" s="101"/>
    </row>
    <row r="454" spans="1:38" s="96" customFormat="1">
      <c r="A454" s="97"/>
      <c r="B454" s="97"/>
      <c r="C454" s="98"/>
      <c r="D454" s="98"/>
      <c r="E454" s="97"/>
      <c r="F454" s="97"/>
      <c r="G454" s="97"/>
      <c r="H454" s="97"/>
      <c r="I454" s="97"/>
      <c r="J454" s="98"/>
      <c r="K454" s="99"/>
      <c r="L454" s="99"/>
      <c r="M454" s="99"/>
      <c r="N454" s="99"/>
      <c r="O454" s="99"/>
      <c r="P454" s="99"/>
      <c r="Q454" s="99"/>
      <c r="R454" s="99"/>
      <c r="S454" s="99"/>
      <c r="T454" s="99"/>
      <c r="U454" s="99"/>
      <c r="V454" s="99"/>
      <c r="W454" s="99"/>
      <c r="X454" s="99"/>
      <c r="Y454" s="99"/>
      <c r="Z454" s="99"/>
      <c r="AA454" s="99"/>
      <c r="AB454" s="99"/>
      <c r="AC454" s="99"/>
      <c r="AD454" s="99"/>
      <c r="AE454" s="99"/>
      <c r="AF454" s="99"/>
      <c r="AG454" s="99"/>
      <c r="AH454" s="99"/>
      <c r="AI454" s="100"/>
    </row>
    <row r="455" spans="1:38" s="96" customFormat="1">
      <c r="A455" s="97"/>
      <c r="B455" s="97"/>
      <c r="C455" s="98"/>
      <c r="D455" s="98"/>
      <c r="E455" s="97"/>
      <c r="F455" s="97"/>
      <c r="G455" s="97"/>
      <c r="H455" s="97"/>
      <c r="I455" s="97"/>
      <c r="J455" s="98"/>
      <c r="K455" s="99"/>
      <c r="L455" s="99"/>
      <c r="M455" s="99"/>
      <c r="O455" s="99"/>
      <c r="P455" s="99"/>
      <c r="Q455" s="99"/>
      <c r="R455" s="99"/>
      <c r="S455" s="99"/>
      <c r="T455" s="99"/>
      <c r="U455" s="99"/>
      <c r="V455" s="99"/>
      <c r="W455" s="99"/>
      <c r="X455" s="99"/>
      <c r="Y455" s="99"/>
      <c r="Z455" s="99"/>
      <c r="AA455" s="99"/>
      <c r="AB455" s="99"/>
      <c r="AC455" s="99"/>
      <c r="AD455" s="99"/>
      <c r="AE455" s="99"/>
      <c r="AF455" s="99"/>
      <c r="AG455" s="99"/>
      <c r="AH455" s="99"/>
      <c r="AI455" s="100"/>
      <c r="AJ455" s="101"/>
    </row>
    <row r="456" spans="1:38" s="96" customFormat="1">
      <c r="A456" s="97"/>
      <c r="B456" s="97"/>
      <c r="C456" s="98"/>
      <c r="D456" s="98"/>
      <c r="E456" s="97"/>
      <c r="F456" s="97"/>
      <c r="G456" s="97"/>
      <c r="H456" s="97"/>
      <c r="I456" s="97"/>
      <c r="J456" s="98"/>
      <c r="K456" s="99"/>
      <c r="L456" s="99"/>
      <c r="M456" s="99"/>
      <c r="S456" s="99"/>
      <c r="T456" s="99"/>
      <c r="U456" s="99"/>
      <c r="V456" s="99"/>
      <c r="W456" s="99"/>
      <c r="X456" s="99"/>
      <c r="AH456" s="99"/>
      <c r="AJ456" s="101"/>
      <c r="AL456" s="101"/>
    </row>
    <row r="457" spans="1:38" s="96" customFormat="1">
      <c r="A457" s="97"/>
      <c r="B457" s="97"/>
      <c r="C457" s="98"/>
      <c r="D457" s="98"/>
      <c r="E457" s="97"/>
      <c r="F457" s="97"/>
      <c r="G457" s="97"/>
      <c r="H457" s="97"/>
      <c r="I457" s="97"/>
      <c r="J457" s="98"/>
      <c r="K457" s="99"/>
      <c r="L457" s="99"/>
      <c r="M457" s="99"/>
      <c r="N457" s="99"/>
      <c r="O457" s="99"/>
      <c r="P457" s="99"/>
      <c r="Q457" s="99"/>
      <c r="R457" s="99"/>
      <c r="S457" s="99"/>
      <c r="T457" s="99"/>
      <c r="U457" s="99"/>
      <c r="V457" s="99"/>
      <c r="W457" s="99"/>
      <c r="X457" s="99"/>
      <c r="Y457" s="99"/>
      <c r="Z457" s="99"/>
      <c r="AA457" s="99"/>
      <c r="AB457" s="99"/>
      <c r="AC457" s="99"/>
      <c r="AD457" s="99"/>
      <c r="AE457" s="99"/>
      <c r="AF457" s="99"/>
      <c r="AG457" s="99"/>
      <c r="AH457" s="99"/>
      <c r="AK457" s="101"/>
    </row>
    <row r="458" spans="1:38" s="96" customFormat="1">
      <c r="A458" s="97"/>
      <c r="B458" s="97"/>
      <c r="C458" s="98"/>
      <c r="D458" s="98"/>
      <c r="E458" s="97"/>
      <c r="F458" s="97"/>
      <c r="G458" s="97"/>
      <c r="H458" s="97"/>
      <c r="I458" s="97"/>
      <c r="J458" s="98"/>
      <c r="K458" s="99"/>
      <c r="L458" s="99"/>
      <c r="M458" s="99"/>
      <c r="N458" s="99"/>
      <c r="O458" s="99"/>
      <c r="P458" s="99"/>
      <c r="Q458" s="99"/>
      <c r="R458" s="99"/>
      <c r="S458" s="99"/>
      <c r="T458" s="99"/>
      <c r="U458" s="99"/>
      <c r="V458" s="99"/>
      <c r="W458" s="99"/>
      <c r="X458" s="99"/>
      <c r="Y458" s="99"/>
      <c r="Z458" s="99"/>
      <c r="AA458" s="99"/>
      <c r="AB458" s="99"/>
      <c r="AC458" s="99"/>
      <c r="AD458" s="99"/>
      <c r="AE458" s="99"/>
      <c r="AF458" s="99"/>
      <c r="AG458" s="99"/>
      <c r="AH458" s="99"/>
      <c r="AI458" s="100"/>
    </row>
    <row r="459" spans="1:38" s="96" customFormat="1">
      <c r="A459" s="97"/>
      <c r="B459" s="97"/>
      <c r="C459" s="98"/>
      <c r="D459" s="98"/>
      <c r="E459" s="97"/>
      <c r="F459" s="97"/>
      <c r="G459" s="97"/>
      <c r="H459" s="97"/>
      <c r="I459" s="97"/>
      <c r="J459" s="98"/>
      <c r="K459" s="99"/>
      <c r="L459" s="99"/>
      <c r="M459" s="99"/>
      <c r="N459" s="99"/>
      <c r="O459" s="99"/>
      <c r="P459" s="99"/>
      <c r="Q459" s="99"/>
      <c r="R459" s="99"/>
      <c r="S459" s="99"/>
      <c r="T459" s="99"/>
      <c r="U459" s="99"/>
      <c r="V459" s="99"/>
      <c r="W459" s="99"/>
      <c r="X459" s="99"/>
      <c r="Y459" s="99"/>
      <c r="Z459" s="99"/>
      <c r="AA459" s="99"/>
      <c r="AB459" s="99"/>
      <c r="AC459" s="99"/>
      <c r="AD459" s="99"/>
      <c r="AE459" s="99"/>
      <c r="AF459" s="99"/>
      <c r="AG459" s="99"/>
      <c r="AH459" s="99"/>
      <c r="AI459" s="100"/>
      <c r="AJ459" s="101"/>
      <c r="AK459" s="101"/>
    </row>
    <row r="460" spans="1:38" s="96" customFormat="1">
      <c r="A460" s="97"/>
      <c r="B460" s="97"/>
      <c r="C460" s="98"/>
      <c r="D460" s="98"/>
      <c r="E460" s="97"/>
      <c r="F460" s="97"/>
      <c r="G460" s="97"/>
      <c r="H460" s="97"/>
      <c r="I460" s="97"/>
      <c r="J460" s="98"/>
      <c r="K460" s="99"/>
      <c r="L460" s="99"/>
      <c r="M460" s="99"/>
      <c r="O460" s="99"/>
      <c r="P460" s="99"/>
      <c r="Q460" s="99"/>
      <c r="R460" s="99"/>
      <c r="S460" s="99"/>
      <c r="T460" s="99"/>
      <c r="U460" s="99"/>
      <c r="AA460" s="99"/>
      <c r="AB460" s="99"/>
      <c r="AD460" s="99"/>
      <c r="AE460" s="99"/>
      <c r="AH460" s="99"/>
      <c r="AJ460" s="101"/>
    </row>
    <row r="461" spans="1:38" s="96" customFormat="1">
      <c r="A461" s="97"/>
      <c r="B461" s="97"/>
      <c r="C461" s="98"/>
      <c r="D461" s="98"/>
      <c r="E461" s="97"/>
      <c r="F461" s="97"/>
      <c r="G461" s="97"/>
      <c r="H461" s="97"/>
      <c r="I461" s="97"/>
      <c r="J461" s="98"/>
      <c r="K461" s="99"/>
      <c r="L461" s="99"/>
      <c r="M461" s="99"/>
      <c r="N461" s="99"/>
      <c r="O461" s="99"/>
      <c r="P461" s="99"/>
      <c r="Q461" s="99"/>
      <c r="R461" s="99"/>
      <c r="S461" s="99"/>
      <c r="T461" s="99"/>
      <c r="U461" s="99"/>
      <c r="V461" s="99"/>
      <c r="W461" s="99"/>
      <c r="X461" s="99"/>
      <c r="Y461" s="99"/>
      <c r="Z461" s="99"/>
      <c r="AA461" s="99"/>
      <c r="AB461" s="99"/>
      <c r="AC461" s="99"/>
      <c r="AD461" s="99"/>
      <c r="AE461" s="99"/>
      <c r="AF461" s="99"/>
      <c r="AG461" s="99"/>
      <c r="AH461" s="99"/>
      <c r="AI461" s="100"/>
    </row>
    <row r="462" spans="1:38" s="96" customFormat="1">
      <c r="A462" s="97"/>
      <c r="B462" s="97"/>
      <c r="C462" s="98"/>
      <c r="D462" s="98"/>
      <c r="E462" s="97"/>
      <c r="F462" s="97"/>
      <c r="G462" s="97"/>
      <c r="H462" s="97"/>
      <c r="I462" s="97"/>
      <c r="J462" s="98"/>
      <c r="K462" s="99"/>
      <c r="L462" s="99"/>
      <c r="M462" s="99"/>
      <c r="N462" s="99"/>
      <c r="O462" s="99"/>
      <c r="P462" s="99"/>
      <c r="Q462" s="99"/>
      <c r="R462" s="99"/>
      <c r="S462" s="99"/>
      <c r="T462" s="99"/>
      <c r="U462" s="99"/>
      <c r="V462" s="99"/>
      <c r="W462" s="99"/>
      <c r="X462" s="99"/>
      <c r="Y462" s="99"/>
      <c r="Z462" s="99"/>
      <c r="AA462" s="99"/>
      <c r="AB462" s="99"/>
      <c r="AC462" s="99"/>
      <c r="AD462" s="99"/>
      <c r="AE462" s="99"/>
      <c r="AF462" s="99"/>
      <c r="AG462" s="99"/>
      <c r="AH462" s="99"/>
    </row>
    <row r="463" spans="1:38" s="96" customFormat="1">
      <c r="A463" s="97"/>
      <c r="B463" s="97"/>
      <c r="C463" s="98"/>
      <c r="D463" s="98"/>
      <c r="E463" s="97"/>
      <c r="F463" s="97"/>
      <c r="G463" s="97"/>
      <c r="H463" s="97"/>
      <c r="I463" s="97"/>
      <c r="J463" s="98"/>
      <c r="K463" s="99"/>
      <c r="L463" s="99"/>
      <c r="M463" s="99"/>
      <c r="O463" s="99"/>
      <c r="P463" s="99"/>
      <c r="Q463" s="99"/>
      <c r="R463" s="99"/>
      <c r="S463" s="99"/>
      <c r="T463" s="99"/>
      <c r="U463" s="99"/>
      <c r="V463" s="99"/>
      <c r="W463" s="99"/>
      <c r="X463" s="99"/>
      <c r="Y463" s="99"/>
      <c r="AA463" s="99"/>
      <c r="AB463" s="99"/>
      <c r="AD463" s="99"/>
      <c r="AE463" s="99"/>
      <c r="AH463" s="99"/>
      <c r="AI463" s="100"/>
      <c r="AJ463" s="101"/>
    </row>
    <row r="464" spans="1:38" s="96" customFormat="1">
      <c r="A464" s="97"/>
      <c r="B464" s="97"/>
      <c r="C464" s="98"/>
      <c r="D464" s="98"/>
      <c r="E464" s="97"/>
      <c r="F464" s="97"/>
      <c r="G464" s="97"/>
      <c r="H464" s="97"/>
      <c r="I464" s="97"/>
      <c r="J464" s="98"/>
      <c r="K464" s="99"/>
      <c r="L464" s="99"/>
      <c r="M464" s="99"/>
      <c r="N464" s="99"/>
      <c r="O464" s="99"/>
      <c r="P464" s="99"/>
      <c r="Q464" s="99"/>
      <c r="R464" s="99"/>
      <c r="S464" s="99"/>
      <c r="T464" s="99"/>
      <c r="U464" s="99"/>
      <c r="V464" s="99"/>
      <c r="W464" s="99"/>
      <c r="X464" s="99"/>
      <c r="Y464" s="99"/>
      <c r="Z464" s="99"/>
      <c r="AA464" s="99"/>
      <c r="AB464" s="99"/>
      <c r="AC464" s="99"/>
      <c r="AD464" s="99"/>
      <c r="AE464" s="99"/>
      <c r="AF464" s="99"/>
      <c r="AG464" s="99"/>
      <c r="AH464" s="99"/>
      <c r="AI464" s="100"/>
      <c r="AJ464" s="101"/>
    </row>
    <row r="465" spans="1:38" s="96" customFormat="1">
      <c r="A465" s="97"/>
      <c r="B465" s="97"/>
      <c r="C465" s="98"/>
      <c r="D465" s="98"/>
      <c r="E465" s="97"/>
      <c r="F465" s="97"/>
      <c r="G465" s="97"/>
      <c r="H465" s="97"/>
      <c r="I465" s="97"/>
      <c r="J465" s="98"/>
      <c r="K465" s="99"/>
      <c r="L465" s="99"/>
      <c r="M465" s="99"/>
      <c r="N465" s="99"/>
      <c r="O465" s="99"/>
      <c r="P465" s="99"/>
      <c r="Q465" s="99"/>
      <c r="R465" s="99"/>
      <c r="S465" s="99"/>
      <c r="T465" s="99"/>
      <c r="U465" s="99"/>
      <c r="V465" s="99"/>
      <c r="W465" s="99"/>
      <c r="X465" s="99"/>
      <c r="Y465" s="99"/>
      <c r="Z465" s="99"/>
      <c r="AA465" s="99"/>
      <c r="AB465" s="99"/>
      <c r="AC465" s="99"/>
      <c r="AD465" s="99"/>
      <c r="AE465" s="99"/>
      <c r="AF465" s="99"/>
      <c r="AG465" s="99"/>
      <c r="AH465" s="99"/>
      <c r="AI465" s="100"/>
      <c r="AJ465" s="101"/>
      <c r="AK465" s="101"/>
      <c r="AL465" s="101"/>
    </row>
    <row r="466" spans="1:38" s="96" customFormat="1">
      <c r="A466" s="97"/>
      <c r="B466" s="97"/>
      <c r="C466" s="98"/>
      <c r="D466" s="98"/>
      <c r="E466" s="97"/>
      <c r="F466" s="97"/>
      <c r="G466" s="97"/>
      <c r="H466" s="97"/>
      <c r="I466" s="97"/>
      <c r="J466" s="98"/>
      <c r="K466" s="99"/>
      <c r="L466" s="99"/>
      <c r="M466" s="99"/>
      <c r="N466" s="99"/>
      <c r="O466" s="99"/>
      <c r="P466" s="99"/>
      <c r="Q466" s="99"/>
      <c r="R466" s="99"/>
      <c r="S466" s="99"/>
      <c r="T466" s="99"/>
      <c r="U466" s="99"/>
      <c r="V466" s="99"/>
      <c r="W466" s="99"/>
      <c r="X466" s="99"/>
      <c r="Y466" s="99"/>
      <c r="Z466" s="99"/>
      <c r="AA466" s="99"/>
      <c r="AB466" s="99"/>
      <c r="AC466" s="99"/>
      <c r="AD466" s="99"/>
      <c r="AE466" s="99"/>
      <c r="AF466" s="99"/>
      <c r="AG466" s="99"/>
      <c r="AH466" s="99"/>
      <c r="AI466" s="100"/>
      <c r="AJ466" s="101"/>
      <c r="AK466" s="101"/>
      <c r="AL466" s="101"/>
    </row>
    <row r="467" spans="1:38" s="96" customFormat="1">
      <c r="A467" s="97"/>
      <c r="B467" s="97"/>
      <c r="C467" s="98"/>
      <c r="D467" s="98"/>
      <c r="E467" s="97"/>
      <c r="F467" s="97"/>
      <c r="G467" s="97"/>
      <c r="H467" s="97"/>
      <c r="I467" s="97"/>
      <c r="J467" s="98"/>
      <c r="K467" s="99"/>
      <c r="L467" s="99"/>
      <c r="M467" s="99"/>
      <c r="N467" s="99"/>
      <c r="O467" s="99"/>
      <c r="P467" s="99"/>
      <c r="Q467" s="99"/>
      <c r="R467" s="99"/>
      <c r="S467" s="99"/>
      <c r="T467" s="99"/>
      <c r="U467" s="99"/>
      <c r="V467" s="99"/>
      <c r="W467" s="99"/>
      <c r="X467" s="99"/>
      <c r="Y467" s="99"/>
      <c r="Z467" s="99"/>
      <c r="AA467" s="99"/>
      <c r="AB467" s="99"/>
      <c r="AC467" s="99"/>
      <c r="AG467" s="99"/>
      <c r="AH467" s="99"/>
      <c r="AI467" s="100"/>
      <c r="AJ467" s="101"/>
    </row>
    <row r="468" spans="1:38" s="96" customFormat="1">
      <c r="A468" s="97"/>
      <c r="B468" s="97"/>
      <c r="C468" s="98"/>
      <c r="D468" s="98"/>
      <c r="E468" s="97"/>
      <c r="F468" s="97"/>
      <c r="G468" s="97"/>
      <c r="H468" s="97"/>
      <c r="I468" s="97"/>
      <c r="J468" s="98"/>
      <c r="K468" s="99"/>
      <c r="L468" s="99"/>
      <c r="M468" s="99"/>
      <c r="N468" s="99"/>
      <c r="O468" s="99"/>
      <c r="P468" s="99"/>
      <c r="Q468" s="99"/>
      <c r="R468" s="99"/>
      <c r="S468" s="99"/>
      <c r="T468" s="99"/>
      <c r="U468" s="99"/>
      <c r="V468" s="99"/>
      <c r="W468" s="99"/>
      <c r="X468" s="99"/>
      <c r="Y468" s="99"/>
      <c r="Z468" s="99"/>
      <c r="AA468" s="99"/>
      <c r="AB468" s="99"/>
      <c r="AC468" s="99"/>
      <c r="AD468" s="99"/>
      <c r="AE468" s="99"/>
      <c r="AF468" s="99"/>
      <c r="AG468" s="99"/>
      <c r="AH468" s="99"/>
      <c r="AI468" s="100"/>
      <c r="AJ468" s="101"/>
    </row>
    <row r="469" spans="1:38" s="96" customFormat="1">
      <c r="A469" s="97"/>
      <c r="B469" s="97"/>
      <c r="C469" s="98"/>
      <c r="D469" s="98"/>
      <c r="E469" s="97"/>
      <c r="F469" s="97"/>
      <c r="G469" s="97"/>
      <c r="H469" s="97"/>
      <c r="I469" s="97"/>
      <c r="J469" s="98"/>
      <c r="K469" s="99"/>
      <c r="L469" s="99"/>
      <c r="M469" s="99"/>
      <c r="N469" s="99"/>
      <c r="O469" s="99"/>
      <c r="P469" s="99"/>
      <c r="Q469" s="99"/>
      <c r="R469" s="99"/>
      <c r="S469" s="99"/>
      <c r="T469" s="99"/>
      <c r="U469" s="99"/>
      <c r="V469" s="99"/>
      <c r="W469" s="99"/>
      <c r="X469" s="99"/>
      <c r="Y469" s="99"/>
      <c r="Z469" s="99"/>
      <c r="AA469" s="99"/>
      <c r="AB469" s="99"/>
      <c r="AC469" s="99"/>
      <c r="AD469" s="99"/>
      <c r="AE469" s="99"/>
      <c r="AF469" s="99"/>
      <c r="AG469" s="99"/>
      <c r="AH469" s="99"/>
      <c r="AI469" s="100"/>
      <c r="AJ469" s="101"/>
    </row>
    <row r="470" spans="1:38" s="96" customFormat="1">
      <c r="A470" s="97"/>
      <c r="B470" s="97"/>
      <c r="C470" s="98"/>
      <c r="D470" s="98"/>
      <c r="E470" s="97"/>
      <c r="F470" s="97"/>
      <c r="G470" s="97"/>
      <c r="H470" s="97"/>
      <c r="I470" s="97"/>
      <c r="J470" s="98"/>
      <c r="K470" s="99"/>
      <c r="L470" s="99"/>
      <c r="M470" s="99"/>
      <c r="N470" s="99"/>
      <c r="O470" s="99"/>
      <c r="P470" s="99"/>
      <c r="Q470" s="99"/>
      <c r="R470" s="99"/>
      <c r="S470" s="99"/>
      <c r="T470" s="99"/>
      <c r="U470" s="99"/>
      <c r="V470" s="99"/>
      <c r="W470" s="99"/>
      <c r="X470" s="99"/>
      <c r="Y470" s="99"/>
      <c r="Z470" s="99"/>
      <c r="AA470" s="99"/>
      <c r="AB470" s="99"/>
      <c r="AC470" s="99"/>
      <c r="AD470" s="99"/>
      <c r="AE470" s="99"/>
      <c r="AF470" s="99"/>
      <c r="AG470" s="99"/>
      <c r="AH470" s="99"/>
      <c r="AI470" s="100"/>
      <c r="AJ470" s="101"/>
    </row>
    <row r="471" spans="1:38" s="96" customFormat="1">
      <c r="A471" s="97"/>
      <c r="B471" s="97"/>
      <c r="C471" s="98"/>
      <c r="D471" s="98"/>
      <c r="E471" s="97"/>
      <c r="F471" s="97"/>
      <c r="G471" s="97"/>
      <c r="H471" s="97"/>
      <c r="I471" s="97"/>
      <c r="J471" s="98"/>
      <c r="K471" s="99"/>
      <c r="L471" s="99"/>
      <c r="M471" s="99"/>
      <c r="N471" s="99"/>
      <c r="O471" s="99"/>
      <c r="P471" s="99"/>
      <c r="Q471" s="99"/>
      <c r="R471" s="99"/>
      <c r="S471" s="99"/>
      <c r="T471" s="99"/>
      <c r="U471" s="99"/>
      <c r="V471" s="99"/>
      <c r="W471" s="99"/>
      <c r="X471" s="99"/>
      <c r="Y471" s="99"/>
      <c r="Z471" s="99"/>
      <c r="AA471" s="99"/>
      <c r="AB471" s="99"/>
      <c r="AC471" s="99"/>
      <c r="AD471" s="99"/>
      <c r="AE471" s="99"/>
      <c r="AF471" s="99"/>
      <c r="AG471" s="99"/>
      <c r="AH471" s="99"/>
      <c r="AI471" s="100"/>
      <c r="AJ471" s="101"/>
      <c r="AK471" s="101"/>
    </row>
    <row r="472" spans="1:38" s="96" customFormat="1">
      <c r="A472" s="97"/>
      <c r="B472" s="97"/>
      <c r="C472" s="98"/>
      <c r="D472" s="98"/>
      <c r="E472" s="97"/>
      <c r="F472" s="97"/>
      <c r="G472" s="97"/>
      <c r="H472" s="97"/>
      <c r="I472" s="97"/>
      <c r="J472" s="98"/>
      <c r="K472" s="99"/>
      <c r="L472" s="99"/>
      <c r="M472" s="99"/>
      <c r="N472" s="99"/>
      <c r="O472" s="99"/>
      <c r="P472" s="99"/>
      <c r="Q472" s="99"/>
      <c r="R472" s="99"/>
      <c r="S472" s="99"/>
      <c r="T472" s="99"/>
      <c r="U472" s="99"/>
      <c r="V472" s="99"/>
      <c r="W472" s="99"/>
      <c r="X472" s="99"/>
      <c r="Y472" s="99"/>
      <c r="Z472" s="99"/>
      <c r="AA472" s="99"/>
      <c r="AB472" s="99"/>
      <c r="AC472" s="99"/>
      <c r="AD472" s="99"/>
      <c r="AE472" s="99"/>
      <c r="AF472" s="99"/>
      <c r="AG472" s="99"/>
      <c r="AH472" s="99"/>
      <c r="AJ472" s="101"/>
      <c r="AK472" s="101"/>
      <c r="AL472" s="101"/>
    </row>
    <row r="473" spans="1:38" s="96" customFormat="1">
      <c r="A473" s="97"/>
      <c r="B473" s="97"/>
      <c r="C473" s="98"/>
      <c r="D473" s="98"/>
      <c r="E473" s="97"/>
      <c r="F473" s="97"/>
      <c r="G473" s="97"/>
      <c r="H473" s="97"/>
      <c r="I473" s="97"/>
      <c r="J473" s="98"/>
      <c r="K473" s="99"/>
      <c r="L473" s="99"/>
      <c r="M473" s="99"/>
      <c r="N473" s="99"/>
      <c r="O473" s="99"/>
      <c r="P473" s="99"/>
      <c r="Q473" s="99"/>
      <c r="R473" s="99"/>
      <c r="S473" s="99"/>
      <c r="T473" s="99"/>
      <c r="U473" s="99"/>
      <c r="V473" s="99"/>
      <c r="W473" s="99"/>
      <c r="X473" s="99"/>
      <c r="Y473" s="99"/>
      <c r="Z473" s="99"/>
      <c r="AA473" s="99"/>
      <c r="AB473" s="99"/>
      <c r="AC473" s="99"/>
      <c r="AF473" s="99"/>
      <c r="AG473" s="99"/>
      <c r="AH473" s="99"/>
      <c r="AI473" s="100"/>
      <c r="AL473" s="101"/>
    </row>
    <row r="474" spans="1:38" s="96" customFormat="1">
      <c r="A474" s="97"/>
      <c r="B474" s="97"/>
      <c r="C474" s="98"/>
      <c r="D474" s="98"/>
      <c r="E474" s="97"/>
      <c r="F474" s="97"/>
      <c r="G474" s="97"/>
      <c r="H474" s="97"/>
      <c r="I474" s="97"/>
      <c r="J474" s="98"/>
      <c r="K474" s="99"/>
      <c r="L474" s="99"/>
      <c r="M474" s="99"/>
      <c r="N474" s="99"/>
      <c r="O474" s="99"/>
      <c r="P474" s="99"/>
      <c r="Q474" s="99"/>
      <c r="R474" s="99"/>
      <c r="S474" s="99"/>
      <c r="T474" s="99"/>
      <c r="U474" s="99"/>
      <c r="V474" s="99"/>
      <c r="W474" s="99"/>
      <c r="X474" s="99"/>
      <c r="Y474" s="99"/>
      <c r="Z474" s="99"/>
      <c r="AA474" s="99"/>
      <c r="AB474" s="99"/>
      <c r="AC474" s="99"/>
      <c r="AD474" s="99"/>
      <c r="AE474" s="99"/>
      <c r="AF474" s="99"/>
      <c r="AG474" s="99"/>
      <c r="AH474" s="99"/>
      <c r="AI474" s="100"/>
      <c r="AJ474" s="101"/>
      <c r="AK474" s="101"/>
    </row>
    <row r="475" spans="1:38" s="96" customFormat="1">
      <c r="A475" s="97"/>
      <c r="B475" s="97"/>
      <c r="C475" s="98"/>
      <c r="D475" s="98"/>
      <c r="E475" s="97"/>
      <c r="F475" s="97"/>
      <c r="G475" s="97"/>
      <c r="H475" s="97"/>
      <c r="I475" s="97"/>
      <c r="J475" s="98"/>
      <c r="K475" s="99"/>
      <c r="L475" s="99"/>
      <c r="M475" s="99"/>
      <c r="O475" s="99"/>
      <c r="P475" s="99"/>
      <c r="Q475" s="99"/>
      <c r="R475" s="99"/>
      <c r="S475" s="99"/>
      <c r="T475" s="99"/>
      <c r="U475" s="99"/>
      <c r="V475" s="99"/>
      <c r="W475" s="99"/>
      <c r="X475" s="99"/>
      <c r="Y475" s="99"/>
      <c r="AA475" s="99"/>
      <c r="AB475" s="99"/>
      <c r="AD475" s="99"/>
      <c r="AE475" s="99"/>
      <c r="AH475" s="99"/>
      <c r="AI475" s="100"/>
    </row>
    <row r="476" spans="1:38" s="96" customFormat="1">
      <c r="A476" s="97"/>
      <c r="B476" s="97"/>
      <c r="C476" s="98"/>
      <c r="D476" s="98"/>
      <c r="E476" s="97"/>
      <c r="F476" s="97"/>
      <c r="G476" s="97"/>
      <c r="H476" s="97"/>
      <c r="I476" s="97"/>
      <c r="J476" s="98"/>
      <c r="K476" s="99"/>
      <c r="L476" s="99"/>
      <c r="M476" s="99"/>
      <c r="N476" s="99"/>
      <c r="O476" s="99"/>
      <c r="P476" s="99"/>
      <c r="Q476" s="99"/>
      <c r="R476" s="99"/>
      <c r="S476" s="99"/>
      <c r="T476" s="99"/>
      <c r="U476" s="99"/>
      <c r="V476" s="99"/>
      <c r="W476" s="99"/>
      <c r="X476" s="99"/>
      <c r="Y476" s="99"/>
      <c r="Z476" s="99"/>
      <c r="AA476" s="99"/>
      <c r="AB476" s="99"/>
      <c r="AC476" s="99"/>
      <c r="AD476" s="99"/>
      <c r="AE476" s="99"/>
      <c r="AF476" s="99"/>
      <c r="AG476" s="99"/>
      <c r="AH476" s="99"/>
      <c r="AI476" s="100"/>
      <c r="AJ476" s="101"/>
    </row>
    <row r="477" spans="1:38" s="96" customFormat="1">
      <c r="A477" s="97"/>
      <c r="B477" s="97"/>
      <c r="C477" s="98"/>
      <c r="D477" s="98"/>
      <c r="E477" s="97"/>
      <c r="F477" s="97"/>
      <c r="G477" s="97"/>
      <c r="H477" s="97"/>
      <c r="I477" s="97"/>
      <c r="J477" s="98"/>
      <c r="K477" s="99"/>
      <c r="L477" s="99"/>
      <c r="M477" s="99"/>
      <c r="N477" s="99"/>
      <c r="O477" s="99"/>
      <c r="S477" s="99"/>
      <c r="T477" s="99"/>
      <c r="U477" s="99"/>
      <c r="V477" s="99"/>
      <c r="W477" s="99"/>
      <c r="X477" s="99"/>
      <c r="Y477" s="99"/>
      <c r="Z477" s="99"/>
      <c r="AA477" s="99"/>
      <c r="AB477" s="99"/>
      <c r="AC477" s="99"/>
      <c r="AD477" s="99"/>
      <c r="AE477" s="99"/>
      <c r="AF477" s="99"/>
      <c r="AG477" s="99"/>
      <c r="AH477" s="99"/>
      <c r="AI477" s="100"/>
      <c r="AJ477" s="101"/>
      <c r="AK477" s="101"/>
    </row>
    <row r="478" spans="1:38" s="96" customFormat="1">
      <c r="A478" s="97"/>
      <c r="B478" s="97"/>
      <c r="C478" s="98"/>
      <c r="D478" s="98"/>
      <c r="E478" s="97"/>
      <c r="F478" s="97"/>
      <c r="G478" s="97"/>
      <c r="H478" s="97"/>
      <c r="I478" s="97"/>
      <c r="J478" s="98"/>
      <c r="K478" s="99"/>
      <c r="L478" s="99"/>
      <c r="M478" s="99"/>
      <c r="N478" s="99"/>
      <c r="O478" s="99"/>
      <c r="P478" s="99"/>
      <c r="Q478" s="99"/>
      <c r="R478" s="99"/>
      <c r="S478" s="99"/>
      <c r="T478" s="99"/>
      <c r="U478" s="99"/>
      <c r="V478" s="99"/>
      <c r="W478" s="99"/>
      <c r="X478" s="99"/>
      <c r="Y478" s="99"/>
      <c r="Z478" s="99"/>
      <c r="AA478" s="99"/>
      <c r="AB478" s="99"/>
      <c r="AC478" s="99"/>
      <c r="AD478" s="99"/>
      <c r="AE478" s="99"/>
      <c r="AF478" s="99"/>
      <c r="AG478" s="99"/>
      <c r="AH478" s="99"/>
      <c r="AI478" s="100"/>
      <c r="AJ478" s="101"/>
      <c r="AK478" s="101"/>
      <c r="AL478" s="101"/>
    </row>
    <row r="479" spans="1:38" s="96" customFormat="1">
      <c r="A479" s="97"/>
      <c r="B479" s="97"/>
      <c r="C479" s="98"/>
      <c r="D479" s="98"/>
      <c r="E479" s="97"/>
      <c r="F479" s="97"/>
      <c r="G479" s="97"/>
      <c r="H479" s="97"/>
      <c r="I479" s="97"/>
      <c r="J479" s="98"/>
      <c r="K479" s="99"/>
      <c r="L479" s="99"/>
      <c r="M479" s="99"/>
      <c r="N479" s="99"/>
      <c r="O479" s="99"/>
      <c r="P479" s="99"/>
      <c r="Q479" s="99"/>
      <c r="R479" s="99"/>
      <c r="S479" s="99"/>
      <c r="T479" s="99"/>
      <c r="U479" s="99"/>
      <c r="V479" s="99"/>
      <c r="W479" s="99"/>
      <c r="X479" s="99"/>
      <c r="Y479" s="99"/>
      <c r="Z479" s="99"/>
      <c r="AA479" s="99"/>
      <c r="AB479" s="99"/>
      <c r="AC479" s="99"/>
      <c r="AD479" s="99"/>
      <c r="AE479" s="99"/>
      <c r="AG479" s="99"/>
      <c r="AH479" s="99"/>
      <c r="AI479" s="100"/>
      <c r="AJ479" s="101"/>
    </row>
    <row r="480" spans="1:38" s="96" customFormat="1">
      <c r="A480" s="97"/>
      <c r="B480" s="97"/>
      <c r="C480" s="98"/>
      <c r="D480" s="98"/>
      <c r="E480" s="97"/>
      <c r="F480" s="97"/>
      <c r="G480" s="97"/>
      <c r="H480" s="97"/>
      <c r="I480" s="97"/>
      <c r="J480" s="98"/>
      <c r="K480" s="99"/>
      <c r="L480" s="99"/>
      <c r="M480" s="99"/>
      <c r="N480" s="99"/>
      <c r="O480" s="99"/>
      <c r="P480" s="99"/>
      <c r="Q480" s="99"/>
      <c r="R480" s="99"/>
      <c r="S480" s="99"/>
      <c r="T480" s="99"/>
      <c r="U480" s="99"/>
      <c r="V480" s="99"/>
      <c r="W480" s="99"/>
      <c r="X480" s="99"/>
      <c r="Y480" s="99"/>
      <c r="Z480" s="99"/>
      <c r="AA480" s="99"/>
      <c r="AB480" s="99"/>
      <c r="AC480" s="99"/>
      <c r="AD480" s="99"/>
      <c r="AE480" s="99"/>
      <c r="AG480" s="99"/>
      <c r="AH480" s="99"/>
      <c r="AI480" s="100"/>
      <c r="AK480" s="101"/>
    </row>
    <row r="481" spans="1:38" s="96" customFormat="1">
      <c r="A481" s="97"/>
      <c r="B481" s="97"/>
      <c r="C481" s="98"/>
      <c r="D481" s="98"/>
      <c r="E481" s="97"/>
      <c r="F481" s="97"/>
      <c r="G481" s="97"/>
      <c r="H481" s="97"/>
      <c r="I481" s="97"/>
      <c r="J481" s="98"/>
      <c r="K481" s="99"/>
      <c r="L481" s="99"/>
      <c r="M481" s="99"/>
      <c r="O481" s="99"/>
      <c r="P481" s="99"/>
      <c r="Q481" s="99"/>
      <c r="R481" s="99"/>
      <c r="S481" s="99"/>
      <c r="T481" s="99"/>
      <c r="U481" s="99"/>
      <c r="V481" s="99"/>
      <c r="W481" s="99"/>
      <c r="X481" s="99"/>
      <c r="Y481" s="99"/>
      <c r="AA481" s="99"/>
      <c r="AB481" s="99"/>
      <c r="AD481" s="99"/>
      <c r="AE481" s="99"/>
      <c r="AH481" s="99"/>
      <c r="AI481" s="100"/>
      <c r="AJ481" s="101"/>
    </row>
    <row r="482" spans="1:38" s="96" customFormat="1">
      <c r="A482" s="97"/>
      <c r="B482" s="97"/>
      <c r="C482" s="98"/>
      <c r="D482" s="98"/>
      <c r="E482" s="97"/>
      <c r="F482" s="97"/>
      <c r="G482" s="97"/>
      <c r="H482" s="97"/>
      <c r="I482" s="97"/>
      <c r="J482" s="98"/>
      <c r="K482" s="99"/>
      <c r="L482" s="99"/>
      <c r="M482" s="99"/>
      <c r="N482" s="99"/>
      <c r="O482" s="99"/>
      <c r="P482" s="99"/>
      <c r="Q482" s="99"/>
      <c r="R482" s="99"/>
      <c r="S482" s="99"/>
      <c r="T482" s="99"/>
      <c r="U482" s="99"/>
      <c r="V482" s="99"/>
      <c r="W482" s="99"/>
      <c r="X482" s="99"/>
      <c r="Y482" s="99"/>
      <c r="Z482" s="99"/>
      <c r="AA482" s="99"/>
      <c r="AB482" s="99"/>
      <c r="AC482" s="99"/>
      <c r="AD482" s="99"/>
      <c r="AE482" s="99"/>
      <c r="AF482" s="99"/>
      <c r="AG482" s="99"/>
      <c r="AH482" s="99"/>
      <c r="AI482" s="100"/>
      <c r="AJ482" s="101"/>
    </row>
    <row r="483" spans="1:38" s="96" customFormat="1">
      <c r="A483" s="97"/>
      <c r="B483" s="97"/>
      <c r="C483" s="98"/>
      <c r="D483" s="98"/>
      <c r="E483" s="97"/>
      <c r="F483" s="97"/>
      <c r="G483" s="97"/>
      <c r="H483" s="97"/>
      <c r="I483" s="97"/>
      <c r="J483" s="98"/>
      <c r="K483" s="99"/>
      <c r="L483" s="99"/>
      <c r="M483" s="99"/>
      <c r="N483" s="99"/>
      <c r="O483" s="99"/>
      <c r="P483" s="99"/>
      <c r="Q483" s="99"/>
      <c r="R483" s="99"/>
      <c r="S483" s="99"/>
      <c r="T483" s="99"/>
      <c r="U483" s="99"/>
      <c r="V483" s="99"/>
      <c r="W483" s="99"/>
      <c r="X483" s="99"/>
      <c r="Y483" s="99"/>
      <c r="Z483" s="99"/>
      <c r="AA483" s="99"/>
      <c r="AB483" s="99"/>
      <c r="AC483" s="99"/>
      <c r="AG483" s="99"/>
      <c r="AH483" s="99"/>
      <c r="AI483" s="100"/>
      <c r="AJ483" s="101"/>
    </row>
    <row r="484" spans="1:38" s="96" customFormat="1">
      <c r="A484" s="97"/>
      <c r="B484" s="97"/>
      <c r="C484" s="98"/>
      <c r="D484" s="98"/>
      <c r="E484" s="97"/>
      <c r="F484" s="97"/>
      <c r="G484" s="97"/>
      <c r="H484" s="97"/>
      <c r="I484" s="97"/>
      <c r="J484" s="98"/>
      <c r="K484" s="99"/>
      <c r="L484" s="99"/>
      <c r="M484" s="99"/>
      <c r="N484" s="99"/>
      <c r="O484" s="99"/>
      <c r="P484" s="99"/>
      <c r="Q484" s="99"/>
      <c r="R484" s="99"/>
      <c r="S484" s="99"/>
      <c r="T484" s="99"/>
      <c r="U484" s="99"/>
      <c r="V484" s="99"/>
      <c r="W484" s="99"/>
      <c r="X484" s="99"/>
      <c r="Y484" s="99"/>
      <c r="Z484" s="99"/>
      <c r="AA484" s="99"/>
      <c r="AB484" s="99"/>
      <c r="AC484" s="99"/>
      <c r="AD484" s="99"/>
      <c r="AE484" s="99"/>
      <c r="AF484" s="99"/>
      <c r="AG484" s="99"/>
      <c r="AH484" s="99"/>
      <c r="AI484" s="100"/>
      <c r="AJ484" s="101"/>
      <c r="AK484" s="101"/>
    </row>
    <row r="485" spans="1:38" s="96" customFormat="1">
      <c r="A485" s="97"/>
      <c r="B485" s="97"/>
      <c r="C485" s="98"/>
      <c r="D485" s="98"/>
      <c r="E485" s="97"/>
      <c r="F485" s="97"/>
      <c r="G485" s="97"/>
      <c r="H485" s="97"/>
      <c r="I485" s="97"/>
      <c r="J485" s="98"/>
      <c r="K485" s="99"/>
      <c r="L485" s="99"/>
      <c r="M485" s="99"/>
      <c r="N485" s="99"/>
      <c r="O485" s="99"/>
      <c r="P485" s="99"/>
      <c r="Q485" s="99"/>
      <c r="R485" s="99"/>
      <c r="S485" s="99"/>
      <c r="T485" s="99"/>
      <c r="U485" s="99"/>
      <c r="V485" s="99"/>
      <c r="W485" s="99"/>
      <c r="X485" s="99"/>
      <c r="Y485" s="99"/>
      <c r="Z485" s="99"/>
      <c r="AA485" s="99"/>
      <c r="AB485" s="99"/>
      <c r="AC485" s="99"/>
      <c r="AD485" s="99"/>
      <c r="AE485" s="99"/>
      <c r="AF485" s="99"/>
      <c r="AG485" s="99"/>
      <c r="AH485" s="99"/>
      <c r="AI485" s="100"/>
      <c r="AJ485" s="101"/>
      <c r="AK485" s="101"/>
    </row>
    <row r="486" spans="1:38" s="96" customFormat="1">
      <c r="A486" s="97"/>
      <c r="B486" s="97"/>
      <c r="C486" s="98"/>
      <c r="D486" s="98"/>
      <c r="E486" s="97"/>
      <c r="F486" s="97"/>
      <c r="G486" s="97"/>
      <c r="H486" s="97"/>
      <c r="I486" s="97"/>
      <c r="J486" s="98"/>
      <c r="K486" s="99"/>
      <c r="L486" s="99"/>
      <c r="M486" s="99"/>
      <c r="N486" s="99"/>
      <c r="O486" s="99"/>
      <c r="P486" s="99"/>
      <c r="Q486" s="99"/>
      <c r="R486" s="99"/>
      <c r="S486" s="99"/>
      <c r="T486" s="99"/>
      <c r="U486" s="99"/>
      <c r="V486" s="99"/>
      <c r="W486" s="99"/>
      <c r="X486" s="99"/>
      <c r="Y486" s="99"/>
      <c r="Z486" s="99"/>
      <c r="AA486" s="99"/>
      <c r="AB486" s="99"/>
      <c r="AC486" s="99"/>
      <c r="AD486" s="99"/>
      <c r="AE486" s="99"/>
      <c r="AF486" s="99"/>
      <c r="AG486" s="99"/>
      <c r="AH486" s="99"/>
      <c r="AI486" s="100"/>
      <c r="AJ486" s="101"/>
    </row>
    <row r="487" spans="1:38" s="96" customFormat="1">
      <c r="A487" s="97"/>
      <c r="B487" s="97"/>
      <c r="C487" s="98"/>
      <c r="D487" s="98"/>
      <c r="E487" s="97"/>
      <c r="F487" s="97"/>
      <c r="G487" s="97"/>
      <c r="H487" s="97"/>
      <c r="I487" s="97"/>
      <c r="J487" s="98"/>
      <c r="K487" s="99"/>
      <c r="L487" s="99"/>
      <c r="M487" s="99"/>
      <c r="N487" s="99"/>
      <c r="O487" s="99"/>
      <c r="P487" s="99"/>
      <c r="Q487" s="99"/>
      <c r="R487" s="99"/>
      <c r="S487" s="99"/>
      <c r="T487" s="99"/>
      <c r="U487" s="99"/>
      <c r="V487" s="99"/>
      <c r="W487" s="99"/>
      <c r="X487" s="99"/>
      <c r="Y487" s="99"/>
      <c r="Z487" s="99"/>
      <c r="AA487" s="99"/>
      <c r="AB487" s="99"/>
      <c r="AC487" s="99"/>
      <c r="AG487" s="99"/>
      <c r="AH487" s="99"/>
    </row>
    <row r="488" spans="1:38" s="96" customFormat="1">
      <c r="A488" s="97"/>
      <c r="B488" s="97"/>
      <c r="C488" s="98"/>
      <c r="D488" s="98"/>
      <c r="E488" s="97"/>
      <c r="F488" s="97"/>
      <c r="G488" s="97"/>
      <c r="H488" s="97"/>
      <c r="I488" s="97"/>
      <c r="J488" s="98"/>
      <c r="K488" s="99"/>
      <c r="L488" s="99"/>
      <c r="M488" s="99"/>
      <c r="N488" s="99"/>
      <c r="O488" s="99"/>
      <c r="P488" s="99"/>
      <c r="Q488" s="99"/>
      <c r="R488" s="99"/>
      <c r="S488" s="99"/>
      <c r="T488" s="99"/>
      <c r="U488" s="99"/>
      <c r="V488" s="99"/>
      <c r="W488" s="99"/>
      <c r="X488" s="99"/>
      <c r="Y488" s="99"/>
      <c r="Z488" s="99"/>
      <c r="AA488" s="99"/>
      <c r="AB488" s="99"/>
      <c r="AC488" s="99"/>
      <c r="AD488" s="99"/>
      <c r="AE488" s="99"/>
      <c r="AF488" s="99"/>
      <c r="AG488" s="99"/>
      <c r="AH488" s="99"/>
      <c r="AJ488" s="101"/>
    </row>
    <row r="489" spans="1:38" s="96" customFormat="1">
      <c r="A489" s="97"/>
      <c r="B489" s="97"/>
      <c r="C489" s="98"/>
      <c r="D489" s="98"/>
      <c r="E489" s="97"/>
      <c r="F489" s="97"/>
      <c r="G489" s="97"/>
      <c r="H489" s="97"/>
      <c r="I489" s="97"/>
      <c r="J489" s="98"/>
      <c r="K489" s="99"/>
      <c r="L489" s="99"/>
      <c r="M489" s="99"/>
      <c r="N489" s="99"/>
      <c r="O489" s="99"/>
      <c r="P489" s="99"/>
      <c r="Q489" s="99"/>
      <c r="R489" s="99"/>
      <c r="S489" s="99"/>
      <c r="T489" s="99"/>
      <c r="U489" s="99"/>
      <c r="Y489" s="99"/>
      <c r="Z489" s="99"/>
      <c r="AA489" s="99"/>
      <c r="AB489" s="99"/>
      <c r="AC489" s="99"/>
      <c r="AF489" s="99"/>
      <c r="AG489" s="99"/>
      <c r="AH489" s="99"/>
      <c r="AI489" s="100"/>
      <c r="AJ489" s="101"/>
      <c r="AK489" s="101"/>
    </row>
    <row r="490" spans="1:38" s="96" customFormat="1">
      <c r="A490" s="97"/>
      <c r="B490" s="97"/>
      <c r="C490" s="98"/>
      <c r="D490" s="98"/>
      <c r="E490" s="97"/>
      <c r="F490" s="97"/>
      <c r="G490" s="97"/>
      <c r="H490" s="97"/>
      <c r="I490" s="97"/>
      <c r="J490" s="98"/>
      <c r="K490" s="99"/>
      <c r="L490" s="99"/>
      <c r="M490" s="99"/>
      <c r="N490" s="99"/>
      <c r="O490" s="99"/>
      <c r="P490" s="99"/>
      <c r="Q490" s="99"/>
      <c r="R490" s="99"/>
      <c r="S490" s="99"/>
      <c r="T490" s="99"/>
      <c r="U490" s="99"/>
      <c r="V490" s="99"/>
      <c r="W490" s="99"/>
      <c r="X490" s="99"/>
      <c r="Y490" s="99"/>
      <c r="Z490" s="99"/>
      <c r="AA490" s="99"/>
      <c r="AB490" s="99"/>
      <c r="AC490" s="99"/>
      <c r="AD490" s="99"/>
      <c r="AE490" s="99"/>
      <c r="AF490" s="99"/>
      <c r="AG490" s="99"/>
      <c r="AH490" s="99"/>
    </row>
    <row r="491" spans="1:38" s="96" customFormat="1">
      <c r="A491" s="97"/>
      <c r="B491" s="97"/>
      <c r="C491" s="98"/>
      <c r="D491" s="98"/>
      <c r="E491" s="97"/>
      <c r="F491" s="97"/>
      <c r="G491" s="97"/>
      <c r="H491" s="97"/>
      <c r="I491" s="97"/>
      <c r="J491" s="98"/>
      <c r="K491" s="99"/>
      <c r="L491" s="99"/>
      <c r="M491" s="99"/>
      <c r="N491" s="99"/>
      <c r="O491" s="99"/>
      <c r="P491" s="99"/>
      <c r="Q491" s="99"/>
      <c r="R491" s="99"/>
      <c r="S491" s="99"/>
      <c r="T491" s="99"/>
      <c r="U491" s="99"/>
      <c r="V491" s="99"/>
      <c r="W491" s="99"/>
      <c r="X491" s="99"/>
      <c r="Y491" s="99"/>
      <c r="Z491" s="99"/>
      <c r="AA491" s="99"/>
      <c r="AB491" s="99"/>
      <c r="AC491" s="99"/>
      <c r="AD491" s="99"/>
      <c r="AE491" s="99"/>
      <c r="AF491" s="99"/>
      <c r="AG491" s="99"/>
      <c r="AH491" s="99"/>
      <c r="AI491" s="100"/>
      <c r="AJ491" s="101"/>
      <c r="AK491" s="101"/>
      <c r="AL491" s="101"/>
    </row>
    <row r="492" spans="1:38" s="96" customFormat="1">
      <c r="A492" s="97"/>
      <c r="B492" s="97"/>
      <c r="C492" s="98"/>
      <c r="D492" s="98"/>
      <c r="E492" s="97"/>
      <c r="F492" s="97"/>
      <c r="G492" s="97"/>
      <c r="H492" s="97"/>
      <c r="I492" s="97"/>
      <c r="J492" s="98"/>
      <c r="K492" s="99"/>
      <c r="L492" s="99"/>
      <c r="M492" s="99"/>
      <c r="N492" s="99"/>
      <c r="O492" s="99"/>
      <c r="P492" s="99"/>
      <c r="Q492" s="99"/>
      <c r="R492" s="99"/>
      <c r="S492" s="99"/>
      <c r="T492" s="99"/>
      <c r="U492" s="99"/>
      <c r="V492" s="99"/>
      <c r="W492" s="99"/>
      <c r="X492" s="99"/>
      <c r="Y492" s="99"/>
      <c r="Z492" s="99"/>
      <c r="AA492" s="99"/>
      <c r="AB492" s="99"/>
      <c r="AC492" s="99"/>
      <c r="AG492" s="99"/>
      <c r="AH492" s="99"/>
      <c r="AI492" s="100"/>
      <c r="AJ492" s="101"/>
    </row>
    <row r="493" spans="1:38" s="96" customFormat="1">
      <c r="A493" s="97"/>
      <c r="B493" s="97"/>
      <c r="C493" s="98"/>
      <c r="D493" s="98"/>
      <c r="E493" s="97"/>
      <c r="F493" s="97"/>
      <c r="G493" s="97"/>
      <c r="H493" s="97"/>
      <c r="I493" s="97"/>
      <c r="J493" s="98"/>
      <c r="K493" s="99"/>
      <c r="L493" s="99"/>
      <c r="M493" s="99"/>
      <c r="N493" s="99"/>
      <c r="O493" s="99"/>
      <c r="P493" s="99"/>
      <c r="Q493" s="99"/>
      <c r="R493" s="99"/>
      <c r="S493" s="99"/>
      <c r="T493" s="99"/>
      <c r="U493" s="99"/>
      <c r="V493" s="99"/>
      <c r="W493" s="99"/>
      <c r="X493" s="99"/>
      <c r="Y493" s="99"/>
      <c r="Z493" s="99"/>
      <c r="AA493" s="99"/>
      <c r="AB493" s="99"/>
      <c r="AC493" s="99"/>
      <c r="AD493" s="99"/>
      <c r="AE493" s="99"/>
      <c r="AF493" s="99"/>
      <c r="AG493" s="99"/>
      <c r="AH493" s="99"/>
      <c r="AJ493" s="101"/>
    </row>
    <row r="494" spans="1:38" s="96" customFormat="1">
      <c r="A494" s="97"/>
      <c r="B494" s="97"/>
      <c r="C494" s="98"/>
      <c r="D494" s="98"/>
      <c r="E494" s="97"/>
      <c r="F494" s="97"/>
      <c r="G494" s="97"/>
      <c r="H494" s="97"/>
      <c r="I494" s="97"/>
      <c r="J494" s="98"/>
      <c r="K494" s="99"/>
      <c r="L494" s="99"/>
      <c r="M494" s="99"/>
      <c r="N494" s="99"/>
      <c r="O494" s="99"/>
      <c r="P494" s="99"/>
      <c r="Q494" s="99"/>
      <c r="R494" s="99"/>
      <c r="S494" s="99"/>
      <c r="T494" s="99"/>
      <c r="U494" s="99"/>
      <c r="V494" s="99"/>
      <c r="W494" s="99"/>
      <c r="X494" s="99"/>
      <c r="Y494" s="99"/>
      <c r="Z494" s="99"/>
      <c r="AA494" s="99"/>
      <c r="AB494" s="99"/>
      <c r="AC494" s="99"/>
      <c r="AD494" s="99"/>
      <c r="AE494" s="99"/>
      <c r="AF494" s="99"/>
      <c r="AG494" s="99"/>
      <c r="AH494" s="99"/>
      <c r="AI494" s="100"/>
      <c r="AJ494" s="101"/>
    </row>
    <row r="495" spans="1:38" s="96" customFormat="1">
      <c r="A495" s="97"/>
      <c r="B495" s="97"/>
      <c r="C495" s="98"/>
      <c r="D495" s="98"/>
      <c r="E495" s="97"/>
      <c r="F495" s="97"/>
      <c r="G495" s="97"/>
      <c r="H495" s="97"/>
      <c r="I495" s="97"/>
      <c r="J495" s="98"/>
      <c r="K495" s="99"/>
      <c r="L495" s="99"/>
      <c r="M495" s="99"/>
      <c r="N495" s="99"/>
      <c r="O495" s="99"/>
      <c r="P495" s="99"/>
      <c r="Q495" s="99"/>
      <c r="R495" s="99"/>
      <c r="S495" s="99"/>
      <c r="T495" s="99"/>
      <c r="U495" s="99"/>
      <c r="V495" s="99"/>
      <c r="W495" s="99"/>
      <c r="X495" s="99"/>
      <c r="Y495" s="99"/>
      <c r="Z495" s="99"/>
      <c r="AA495" s="99"/>
      <c r="AB495" s="99"/>
      <c r="AC495" s="99"/>
      <c r="AD495" s="99"/>
      <c r="AE495" s="99"/>
      <c r="AF495" s="99"/>
      <c r="AG495" s="99"/>
      <c r="AH495" s="99"/>
      <c r="AJ495" s="101"/>
      <c r="AK495" s="101"/>
    </row>
    <row r="496" spans="1:38" s="96" customFormat="1">
      <c r="A496" s="97"/>
      <c r="B496" s="97"/>
      <c r="C496" s="98"/>
      <c r="D496" s="98"/>
      <c r="E496" s="97"/>
      <c r="F496" s="97"/>
      <c r="G496" s="97"/>
      <c r="H496" s="97"/>
      <c r="I496" s="97"/>
      <c r="J496" s="98"/>
      <c r="K496" s="99"/>
      <c r="L496" s="99"/>
      <c r="M496" s="99"/>
      <c r="N496" s="99"/>
      <c r="O496" s="99"/>
      <c r="P496" s="99"/>
      <c r="Q496" s="99"/>
      <c r="R496" s="99"/>
      <c r="S496" s="99"/>
      <c r="T496" s="99"/>
      <c r="U496" s="99"/>
      <c r="V496" s="99"/>
      <c r="W496" s="99"/>
      <c r="X496" s="99"/>
      <c r="Y496" s="99"/>
      <c r="Z496" s="99"/>
      <c r="AA496" s="99"/>
      <c r="AB496" s="99"/>
      <c r="AC496" s="99"/>
      <c r="AD496" s="99"/>
      <c r="AE496" s="99"/>
      <c r="AG496" s="99"/>
      <c r="AH496" s="99"/>
      <c r="AI496" s="100"/>
      <c r="AJ496" s="101"/>
      <c r="AK496" s="101"/>
    </row>
    <row r="497" spans="1:38" s="96" customFormat="1">
      <c r="A497" s="97"/>
      <c r="B497" s="97"/>
      <c r="C497" s="98"/>
      <c r="D497" s="98"/>
      <c r="E497" s="97"/>
      <c r="F497" s="97"/>
      <c r="G497" s="97"/>
      <c r="H497" s="97"/>
      <c r="I497" s="97"/>
      <c r="J497" s="98"/>
      <c r="K497" s="99"/>
      <c r="L497" s="99"/>
      <c r="M497" s="99"/>
      <c r="N497" s="99"/>
      <c r="O497" s="99"/>
      <c r="P497" s="99"/>
      <c r="Q497" s="99"/>
      <c r="R497" s="99"/>
      <c r="S497" s="99"/>
      <c r="T497" s="99"/>
      <c r="U497" s="99"/>
      <c r="V497" s="99"/>
      <c r="W497" s="99"/>
      <c r="X497" s="99"/>
      <c r="Y497" s="99"/>
      <c r="Z497" s="99"/>
      <c r="AA497" s="99"/>
      <c r="AB497" s="99"/>
      <c r="AC497" s="99"/>
      <c r="AD497" s="99"/>
      <c r="AE497" s="99"/>
      <c r="AF497" s="99"/>
      <c r="AG497" s="99"/>
      <c r="AH497" s="99"/>
    </row>
    <row r="498" spans="1:38" s="96" customFormat="1">
      <c r="A498" s="97"/>
      <c r="B498" s="97"/>
      <c r="C498" s="98"/>
      <c r="D498" s="98"/>
      <c r="E498" s="97"/>
      <c r="F498" s="97"/>
      <c r="G498" s="97"/>
      <c r="H498" s="97"/>
      <c r="I498" s="97"/>
      <c r="J498" s="98"/>
      <c r="K498" s="99"/>
      <c r="L498" s="99"/>
      <c r="M498" s="99"/>
      <c r="N498" s="99"/>
      <c r="O498" s="99"/>
      <c r="P498" s="99"/>
      <c r="Q498" s="99"/>
      <c r="R498" s="99"/>
      <c r="S498" s="99"/>
      <c r="T498" s="99"/>
      <c r="U498" s="99"/>
      <c r="V498" s="99"/>
      <c r="W498" s="99"/>
      <c r="X498" s="99"/>
      <c r="Y498" s="99"/>
      <c r="Z498" s="99"/>
      <c r="AA498" s="99"/>
      <c r="AB498" s="99"/>
      <c r="AC498" s="99"/>
      <c r="AD498" s="99"/>
      <c r="AE498" s="99"/>
      <c r="AF498" s="99"/>
      <c r="AG498" s="99"/>
      <c r="AH498" s="99"/>
    </row>
    <row r="499" spans="1:38" s="96" customFormat="1">
      <c r="A499" s="97"/>
      <c r="B499" s="97"/>
      <c r="C499" s="98"/>
      <c r="D499" s="98"/>
      <c r="E499" s="97"/>
      <c r="F499" s="97"/>
      <c r="G499" s="97"/>
      <c r="H499" s="97"/>
      <c r="I499" s="97"/>
      <c r="J499" s="98"/>
      <c r="K499" s="99"/>
      <c r="L499" s="99"/>
      <c r="M499" s="99"/>
      <c r="N499" s="99"/>
      <c r="O499" s="99"/>
      <c r="P499" s="99"/>
      <c r="Q499" s="99"/>
      <c r="R499" s="99"/>
      <c r="S499" s="99"/>
      <c r="T499" s="99"/>
      <c r="U499" s="99"/>
      <c r="V499" s="99"/>
      <c r="W499" s="99"/>
      <c r="X499" s="99"/>
      <c r="Y499" s="99"/>
      <c r="Z499" s="99"/>
      <c r="AA499" s="99"/>
      <c r="AB499" s="99"/>
      <c r="AC499" s="99"/>
      <c r="AD499" s="99"/>
      <c r="AE499" s="99"/>
      <c r="AF499" s="99"/>
      <c r="AG499" s="99"/>
      <c r="AH499" s="99"/>
      <c r="AI499" s="100"/>
      <c r="AK499" s="101"/>
    </row>
    <row r="500" spans="1:38" s="96" customFormat="1">
      <c r="A500" s="97"/>
      <c r="B500" s="97"/>
      <c r="C500" s="98"/>
      <c r="D500" s="98"/>
      <c r="E500" s="97"/>
      <c r="F500" s="97"/>
      <c r="G500" s="97"/>
      <c r="H500" s="97"/>
      <c r="I500" s="97"/>
      <c r="J500" s="98"/>
      <c r="K500" s="99"/>
      <c r="L500" s="99"/>
      <c r="M500" s="99"/>
      <c r="N500" s="99"/>
      <c r="O500" s="99"/>
      <c r="P500" s="99"/>
      <c r="Q500" s="99"/>
      <c r="R500" s="99"/>
      <c r="S500" s="99"/>
      <c r="T500" s="99"/>
      <c r="U500" s="99"/>
      <c r="V500" s="99"/>
      <c r="W500" s="99"/>
      <c r="X500" s="99"/>
      <c r="Y500" s="99"/>
      <c r="Z500" s="99"/>
      <c r="AA500" s="99"/>
      <c r="AB500" s="99"/>
      <c r="AC500" s="99"/>
      <c r="AD500" s="99"/>
      <c r="AE500" s="99"/>
      <c r="AF500" s="99"/>
      <c r="AG500" s="99"/>
      <c r="AH500" s="99"/>
      <c r="AJ500" s="101"/>
      <c r="AK500" s="101"/>
    </row>
    <row r="501" spans="1:38" s="96" customFormat="1">
      <c r="A501" s="97"/>
      <c r="B501" s="97"/>
      <c r="C501" s="98"/>
      <c r="D501" s="98"/>
      <c r="E501" s="97"/>
      <c r="F501" s="97"/>
      <c r="G501" s="97"/>
      <c r="H501" s="97"/>
      <c r="I501" s="97"/>
      <c r="J501" s="98"/>
      <c r="K501" s="99"/>
      <c r="L501" s="99"/>
      <c r="M501" s="99"/>
      <c r="N501" s="99"/>
      <c r="O501" s="99"/>
      <c r="P501" s="99"/>
      <c r="Q501" s="99"/>
      <c r="R501" s="99"/>
      <c r="S501" s="99"/>
      <c r="T501" s="99"/>
      <c r="U501" s="99"/>
      <c r="V501" s="99"/>
      <c r="W501" s="99"/>
      <c r="X501" s="99"/>
      <c r="Y501" s="99"/>
      <c r="Z501" s="99"/>
      <c r="AA501" s="99"/>
      <c r="AB501" s="99"/>
      <c r="AC501" s="99"/>
      <c r="AD501" s="99"/>
      <c r="AE501" s="99"/>
      <c r="AG501" s="99"/>
      <c r="AH501" s="99"/>
      <c r="AJ501" s="101"/>
      <c r="AK501" s="101"/>
    </row>
    <row r="502" spans="1:38" s="96" customFormat="1">
      <c r="A502" s="97"/>
      <c r="B502" s="97"/>
      <c r="C502" s="98"/>
      <c r="D502" s="98"/>
      <c r="E502" s="97"/>
      <c r="F502" s="97"/>
      <c r="G502" s="97"/>
      <c r="H502" s="97"/>
      <c r="I502" s="97"/>
      <c r="J502" s="98"/>
      <c r="K502" s="99"/>
      <c r="L502" s="99"/>
      <c r="M502" s="99"/>
      <c r="N502" s="99"/>
      <c r="O502" s="99"/>
      <c r="P502" s="99"/>
      <c r="Q502" s="99"/>
      <c r="R502" s="99"/>
      <c r="S502" s="99"/>
      <c r="T502" s="99"/>
      <c r="U502" s="99"/>
      <c r="V502" s="99"/>
      <c r="W502" s="99"/>
      <c r="X502" s="99"/>
      <c r="Y502" s="99"/>
      <c r="Z502" s="99"/>
      <c r="AA502" s="99"/>
      <c r="AB502" s="99"/>
      <c r="AC502" s="99"/>
      <c r="AD502" s="99"/>
      <c r="AE502" s="99"/>
      <c r="AF502" s="99"/>
      <c r="AG502" s="99"/>
      <c r="AH502" s="99"/>
      <c r="AI502" s="100"/>
      <c r="AJ502" s="101"/>
      <c r="AK502" s="101"/>
    </row>
    <row r="503" spans="1:38" s="96" customFormat="1">
      <c r="A503" s="97"/>
      <c r="B503" s="97"/>
      <c r="C503" s="98"/>
      <c r="D503" s="98"/>
      <c r="E503" s="97"/>
      <c r="F503" s="97"/>
      <c r="G503" s="97"/>
      <c r="H503" s="97"/>
      <c r="I503" s="97"/>
      <c r="J503" s="98"/>
      <c r="K503" s="99"/>
      <c r="L503" s="99"/>
      <c r="M503" s="99"/>
      <c r="N503" s="99"/>
      <c r="O503" s="99"/>
      <c r="P503" s="99"/>
      <c r="Q503" s="99"/>
      <c r="R503" s="99"/>
      <c r="S503" s="99"/>
      <c r="T503" s="99"/>
      <c r="U503" s="99"/>
      <c r="V503" s="99"/>
      <c r="W503" s="99"/>
      <c r="X503" s="99"/>
      <c r="Y503" s="99"/>
      <c r="Z503" s="99"/>
      <c r="AA503" s="99"/>
      <c r="AB503" s="99"/>
      <c r="AC503" s="99"/>
      <c r="AD503" s="99"/>
      <c r="AE503" s="99"/>
      <c r="AG503" s="99"/>
      <c r="AH503" s="99"/>
      <c r="AJ503" s="101"/>
    </row>
    <row r="504" spans="1:38" s="96" customFormat="1">
      <c r="A504" s="97"/>
      <c r="B504" s="97"/>
      <c r="C504" s="98"/>
      <c r="D504" s="98"/>
      <c r="E504" s="97"/>
      <c r="F504" s="97"/>
      <c r="G504" s="97"/>
      <c r="H504" s="97"/>
      <c r="I504" s="97"/>
      <c r="J504" s="98"/>
      <c r="K504" s="99"/>
      <c r="L504" s="99"/>
      <c r="M504" s="99"/>
      <c r="N504" s="99"/>
      <c r="O504" s="99"/>
      <c r="P504" s="99"/>
      <c r="Q504" s="99"/>
      <c r="R504" s="99"/>
      <c r="S504" s="99"/>
      <c r="T504" s="99"/>
      <c r="U504" s="99"/>
      <c r="V504" s="99"/>
      <c r="W504" s="99"/>
      <c r="X504" s="99"/>
      <c r="Y504" s="99"/>
      <c r="Z504" s="99"/>
      <c r="AA504" s="99"/>
      <c r="AB504" s="99"/>
      <c r="AC504" s="99"/>
      <c r="AD504" s="99"/>
      <c r="AE504" s="99"/>
      <c r="AF504" s="99"/>
      <c r="AG504" s="99"/>
      <c r="AH504" s="99"/>
      <c r="AJ504" s="101"/>
      <c r="AK504" s="101"/>
    </row>
    <row r="505" spans="1:38" s="96" customFormat="1">
      <c r="A505" s="97"/>
      <c r="B505" s="97"/>
      <c r="C505" s="98"/>
      <c r="D505" s="98"/>
      <c r="E505" s="97"/>
      <c r="F505" s="97"/>
      <c r="G505" s="97"/>
      <c r="H505" s="97"/>
      <c r="I505" s="97"/>
      <c r="J505" s="98"/>
      <c r="K505" s="99"/>
      <c r="L505" s="99"/>
      <c r="M505" s="99"/>
      <c r="N505" s="99"/>
      <c r="O505" s="99"/>
      <c r="P505" s="99"/>
      <c r="Q505" s="99"/>
      <c r="R505" s="99"/>
      <c r="S505" s="99"/>
      <c r="T505" s="99"/>
      <c r="U505" s="99"/>
      <c r="V505" s="99"/>
      <c r="W505" s="99"/>
      <c r="X505" s="99"/>
      <c r="Y505" s="99"/>
      <c r="Z505" s="99"/>
      <c r="AA505" s="99"/>
      <c r="AB505" s="99"/>
      <c r="AC505" s="99"/>
      <c r="AD505" s="99"/>
      <c r="AE505" s="99"/>
      <c r="AF505" s="99"/>
      <c r="AG505" s="99"/>
      <c r="AH505" s="99"/>
    </row>
    <row r="506" spans="1:38" s="96" customFormat="1">
      <c r="A506" s="97"/>
      <c r="B506" s="97"/>
      <c r="C506" s="98"/>
      <c r="D506" s="98"/>
      <c r="E506" s="97"/>
      <c r="F506" s="97"/>
      <c r="G506" s="97"/>
      <c r="H506" s="97"/>
      <c r="I506" s="97"/>
      <c r="J506" s="98"/>
      <c r="K506" s="99"/>
      <c r="L506" s="99"/>
      <c r="M506" s="99"/>
      <c r="N506" s="99"/>
      <c r="O506" s="99"/>
      <c r="P506" s="99"/>
      <c r="Q506" s="99"/>
      <c r="R506" s="99"/>
      <c r="S506" s="99"/>
      <c r="T506" s="99"/>
      <c r="U506" s="99"/>
      <c r="V506" s="99"/>
      <c r="W506" s="99"/>
      <c r="X506" s="99"/>
      <c r="Y506" s="99"/>
      <c r="Z506" s="99"/>
      <c r="AA506" s="99"/>
      <c r="AB506" s="99"/>
      <c r="AC506" s="99"/>
      <c r="AD506" s="99"/>
      <c r="AE506" s="99"/>
      <c r="AF506" s="99"/>
      <c r="AG506" s="99"/>
      <c r="AH506" s="99"/>
      <c r="AI506" s="100"/>
      <c r="AJ506" s="101"/>
      <c r="AK506" s="101"/>
    </row>
    <row r="507" spans="1:38" s="96" customFormat="1">
      <c r="A507" s="97"/>
      <c r="B507" s="97"/>
      <c r="C507" s="98"/>
      <c r="D507" s="98"/>
      <c r="E507" s="97"/>
      <c r="F507" s="97"/>
      <c r="G507" s="97"/>
      <c r="H507" s="97"/>
      <c r="I507" s="97"/>
      <c r="J507" s="98"/>
      <c r="K507" s="99"/>
      <c r="L507" s="99"/>
      <c r="M507" s="99"/>
      <c r="N507" s="99"/>
      <c r="O507" s="99"/>
      <c r="P507" s="99"/>
      <c r="Q507" s="99"/>
      <c r="R507" s="99"/>
      <c r="Y507" s="99"/>
      <c r="Z507" s="99"/>
      <c r="AA507" s="99"/>
      <c r="AB507" s="99"/>
      <c r="AC507" s="99"/>
      <c r="AD507" s="99"/>
      <c r="AE507" s="99"/>
      <c r="AF507" s="99"/>
      <c r="AG507" s="99"/>
      <c r="AH507" s="99"/>
      <c r="AI507" s="100"/>
      <c r="AJ507" s="101"/>
    </row>
    <row r="508" spans="1:38" s="96" customFormat="1">
      <c r="A508" s="97"/>
      <c r="B508" s="97"/>
      <c r="C508" s="98"/>
      <c r="D508" s="98"/>
      <c r="E508" s="97"/>
      <c r="F508" s="97"/>
      <c r="G508" s="97"/>
      <c r="H508" s="97"/>
      <c r="I508" s="97"/>
      <c r="J508" s="98"/>
      <c r="K508" s="99"/>
      <c r="L508" s="99"/>
      <c r="M508" s="99"/>
      <c r="N508" s="99"/>
      <c r="O508" s="99"/>
      <c r="P508" s="99"/>
      <c r="Q508" s="99"/>
      <c r="R508" s="99"/>
      <c r="S508" s="99"/>
      <c r="T508" s="99"/>
      <c r="U508" s="99"/>
      <c r="V508" s="99"/>
      <c r="W508" s="99"/>
      <c r="X508" s="99"/>
      <c r="Y508" s="99"/>
      <c r="Z508" s="99"/>
      <c r="AA508" s="99"/>
      <c r="AB508" s="99"/>
      <c r="AC508" s="99"/>
      <c r="AD508" s="99"/>
      <c r="AE508" s="99"/>
      <c r="AF508" s="99"/>
      <c r="AG508" s="99"/>
      <c r="AH508" s="99"/>
      <c r="AJ508" s="101"/>
    </row>
    <row r="509" spans="1:38" s="96" customFormat="1">
      <c r="A509" s="97"/>
      <c r="B509" s="97"/>
      <c r="C509" s="98"/>
      <c r="D509" s="98"/>
      <c r="E509" s="97"/>
      <c r="F509" s="97"/>
      <c r="G509" s="97"/>
      <c r="H509" s="97"/>
      <c r="I509" s="97"/>
      <c r="J509" s="98"/>
      <c r="K509" s="99"/>
      <c r="L509" s="99"/>
      <c r="M509" s="99"/>
      <c r="N509" s="99"/>
      <c r="O509" s="99"/>
      <c r="P509" s="99"/>
      <c r="Q509" s="99"/>
      <c r="R509" s="99"/>
      <c r="S509" s="99"/>
      <c r="T509" s="99"/>
      <c r="U509" s="99"/>
      <c r="V509" s="99"/>
      <c r="W509" s="99"/>
      <c r="X509" s="99"/>
      <c r="Y509" s="99"/>
      <c r="Z509" s="99"/>
      <c r="AA509" s="99"/>
      <c r="AB509" s="99"/>
      <c r="AC509" s="99"/>
      <c r="AD509" s="99"/>
      <c r="AE509" s="99"/>
      <c r="AF509" s="99"/>
      <c r="AG509" s="99"/>
      <c r="AH509" s="99"/>
      <c r="AI509" s="100"/>
      <c r="AJ509" s="101"/>
      <c r="AK509" s="101"/>
    </row>
    <row r="510" spans="1:38" s="96" customFormat="1">
      <c r="A510" s="97"/>
      <c r="B510" s="97"/>
      <c r="C510" s="98"/>
      <c r="D510" s="98"/>
      <c r="E510" s="97"/>
      <c r="F510" s="97"/>
      <c r="G510" s="97"/>
      <c r="H510" s="97"/>
      <c r="I510" s="97"/>
      <c r="J510" s="98"/>
      <c r="K510" s="99"/>
      <c r="L510" s="99"/>
      <c r="M510" s="99"/>
      <c r="N510" s="99"/>
      <c r="O510" s="99"/>
      <c r="P510" s="99"/>
      <c r="Q510" s="99"/>
      <c r="R510" s="99"/>
      <c r="S510" s="99"/>
      <c r="T510" s="99"/>
      <c r="U510" s="99"/>
      <c r="V510" s="99"/>
      <c r="W510" s="99"/>
      <c r="X510" s="99"/>
      <c r="Y510" s="99"/>
      <c r="Z510" s="99"/>
      <c r="AA510" s="99"/>
      <c r="AB510" s="99"/>
      <c r="AC510" s="99"/>
      <c r="AD510" s="99"/>
      <c r="AE510" s="99"/>
      <c r="AF510" s="99"/>
      <c r="AG510" s="99"/>
      <c r="AH510" s="99"/>
      <c r="AI510" s="100"/>
      <c r="AJ510" s="101"/>
      <c r="AK510" s="101"/>
      <c r="AL510" s="101"/>
    </row>
    <row r="511" spans="1:38" s="96" customFormat="1">
      <c r="A511" s="97"/>
      <c r="B511" s="97"/>
      <c r="C511" s="98"/>
      <c r="D511" s="98"/>
      <c r="E511" s="97"/>
      <c r="F511" s="97"/>
      <c r="G511" s="97"/>
      <c r="H511" s="97"/>
      <c r="I511" s="97"/>
      <c r="J511" s="98"/>
      <c r="K511" s="99"/>
      <c r="L511" s="99"/>
      <c r="M511" s="99"/>
      <c r="N511" s="99"/>
      <c r="O511" s="99"/>
      <c r="P511" s="99"/>
      <c r="Q511" s="99"/>
      <c r="R511" s="99"/>
      <c r="S511" s="99"/>
      <c r="T511" s="99"/>
      <c r="U511" s="99"/>
      <c r="V511" s="99"/>
      <c r="W511" s="99"/>
      <c r="X511" s="99"/>
      <c r="Y511" s="99"/>
      <c r="Z511" s="99"/>
      <c r="AA511" s="99"/>
      <c r="AB511" s="99"/>
      <c r="AC511" s="99"/>
      <c r="AD511" s="99"/>
      <c r="AE511" s="99"/>
      <c r="AF511" s="99"/>
      <c r="AG511" s="99"/>
      <c r="AH511" s="99"/>
      <c r="AI511" s="100"/>
      <c r="AJ511" s="101"/>
    </row>
    <row r="512" spans="1:38" s="96" customFormat="1">
      <c r="A512" s="97"/>
      <c r="B512" s="97"/>
      <c r="C512" s="98"/>
      <c r="D512" s="98"/>
      <c r="E512" s="97"/>
      <c r="F512" s="97"/>
      <c r="G512" s="97"/>
      <c r="H512" s="97"/>
      <c r="I512" s="97"/>
      <c r="J512" s="98"/>
      <c r="K512" s="99"/>
      <c r="L512" s="99"/>
      <c r="M512" s="99"/>
      <c r="N512" s="99"/>
      <c r="O512" s="99"/>
      <c r="P512" s="99"/>
      <c r="Q512" s="99"/>
      <c r="R512" s="99"/>
      <c r="S512" s="99"/>
      <c r="T512" s="99"/>
      <c r="U512" s="99"/>
      <c r="V512" s="99"/>
      <c r="W512" s="99"/>
      <c r="X512" s="99"/>
      <c r="Y512" s="99"/>
      <c r="Z512" s="99"/>
      <c r="AA512" s="99"/>
      <c r="AB512" s="99"/>
      <c r="AC512" s="99"/>
      <c r="AD512" s="99"/>
      <c r="AE512" s="99"/>
      <c r="AF512" s="99"/>
      <c r="AG512" s="99"/>
      <c r="AH512" s="99"/>
      <c r="AI512" s="100"/>
      <c r="AJ512" s="101"/>
    </row>
    <row r="513" spans="1:38" s="96" customFormat="1">
      <c r="A513" s="97"/>
      <c r="B513" s="97"/>
      <c r="C513" s="98"/>
      <c r="D513" s="98"/>
      <c r="E513" s="97"/>
      <c r="F513" s="97"/>
      <c r="G513" s="97"/>
      <c r="H513" s="97"/>
      <c r="I513" s="97"/>
      <c r="J513" s="98"/>
      <c r="K513" s="99"/>
      <c r="L513" s="99"/>
      <c r="M513" s="99"/>
      <c r="N513" s="99"/>
      <c r="O513" s="99"/>
      <c r="P513" s="99"/>
      <c r="Q513" s="99"/>
      <c r="R513" s="99"/>
      <c r="S513" s="99"/>
      <c r="T513" s="99"/>
      <c r="U513" s="99"/>
      <c r="V513" s="99"/>
      <c r="W513" s="99"/>
      <c r="X513" s="99"/>
      <c r="Y513" s="99"/>
      <c r="Z513" s="99"/>
      <c r="AA513" s="99"/>
      <c r="AB513" s="99"/>
      <c r="AC513" s="99"/>
      <c r="AD513" s="99"/>
      <c r="AE513" s="99"/>
      <c r="AF513" s="99"/>
      <c r="AG513" s="99"/>
      <c r="AH513" s="99"/>
      <c r="AI513" s="100"/>
    </row>
    <row r="514" spans="1:38" s="96" customFormat="1">
      <c r="A514" s="97"/>
      <c r="B514" s="97"/>
      <c r="C514" s="98"/>
      <c r="D514" s="98"/>
      <c r="E514" s="97"/>
      <c r="F514" s="97"/>
      <c r="G514" s="97"/>
      <c r="H514" s="97"/>
      <c r="I514" s="97"/>
      <c r="J514" s="98"/>
      <c r="K514" s="99"/>
      <c r="L514" s="99"/>
      <c r="M514" s="99"/>
      <c r="O514" s="99"/>
      <c r="P514" s="99"/>
      <c r="Q514" s="99"/>
      <c r="R514" s="99"/>
      <c r="S514" s="99"/>
      <c r="T514" s="99"/>
      <c r="U514" s="99"/>
      <c r="V514" s="99"/>
      <c r="W514" s="99"/>
      <c r="X514" s="99"/>
      <c r="Y514" s="99"/>
      <c r="AA514" s="99"/>
      <c r="AB514" s="99"/>
      <c r="AH514" s="99"/>
      <c r="AI514" s="100"/>
      <c r="AJ514" s="101"/>
      <c r="AK514" s="101"/>
    </row>
    <row r="515" spans="1:38" s="96" customFormat="1">
      <c r="A515" s="97"/>
      <c r="B515" s="97"/>
      <c r="C515" s="98"/>
      <c r="D515" s="98"/>
      <c r="E515" s="97"/>
      <c r="F515" s="97"/>
      <c r="G515" s="97"/>
      <c r="H515" s="97"/>
      <c r="I515" s="97"/>
      <c r="J515" s="98"/>
      <c r="K515" s="99"/>
      <c r="L515" s="99"/>
      <c r="M515" s="99"/>
      <c r="N515" s="99"/>
      <c r="O515" s="99"/>
      <c r="P515" s="99"/>
      <c r="Q515" s="99"/>
      <c r="R515" s="99"/>
      <c r="S515" s="99"/>
      <c r="T515" s="99"/>
      <c r="U515" s="99"/>
      <c r="V515" s="99"/>
      <c r="W515" s="99"/>
      <c r="X515" s="99"/>
      <c r="Y515" s="99"/>
      <c r="Z515" s="99"/>
      <c r="AA515" s="99"/>
      <c r="AB515" s="99"/>
      <c r="AC515" s="99"/>
      <c r="AD515" s="99"/>
      <c r="AE515" s="99"/>
      <c r="AG515" s="99"/>
      <c r="AH515" s="99"/>
      <c r="AI515" s="100"/>
      <c r="AJ515" s="101"/>
    </row>
    <row r="516" spans="1:38" s="96" customFormat="1">
      <c r="A516" s="97"/>
      <c r="B516" s="97"/>
      <c r="C516" s="98"/>
      <c r="D516" s="98"/>
      <c r="E516" s="97"/>
      <c r="F516" s="97"/>
      <c r="G516" s="97"/>
      <c r="H516" s="97"/>
      <c r="I516" s="97"/>
      <c r="J516" s="98"/>
      <c r="K516" s="99"/>
      <c r="L516" s="99"/>
      <c r="M516" s="99"/>
      <c r="N516" s="99"/>
      <c r="O516" s="99"/>
      <c r="P516" s="99"/>
      <c r="Q516" s="99"/>
      <c r="R516" s="99"/>
      <c r="S516" s="99"/>
      <c r="T516" s="99"/>
      <c r="U516" s="99"/>
      <c r="V516" s="99"/>
      <c r="W516" s="99"/>
      <c r="X516" s="99"/>
      <c r="Y516" s="99"/>
      <c r="Z516" s="99"/>
      <c r="AA516" s="99"/>
      <c r="AB516" s="99"/>
      <c r="AC516" s="99"/>
      <c r="AD516" s="99"/>
      <c r="AE516" s="99"/>
      <c r="AF516" s="99"/>
      <c r="AG516" s="99"/>
      <c r="AH516" s="99"/>
      <c r="AI516" s="100"/>
    </row>
    <row r="517" spans="1:38" s="96" customFormat="1">
      <c r="A517" s="97"/>
      <c r="B517" s="97"/>
      <c r="C517" s="98"/>
      <c r="D517" s="98"/>
      <c r="E517" s="97"/>
      <c r="F517" s="97"/>
      <c r="G517" s="97"/>
      <c r="H517" s="97"/>
      <c r="I517" s="97"/>
      <c r="J517" s="98"/>
      <c r="K517" s="99"/>
      <c r="L517" s="99"/>
      <c r="M517" s="99"/>
      <c r="N517" s="99"/>
      <c r="O517" s="99"/>
      <c r="P517" s="99"/>
      <c r="Q517" s="99"/>
      <c r="R517" s="99"/>
      <c r="S517" s="99"/>
      <c r="T517" s="99"/>
      <c r="U517" s="99"/>
      <c r="V517" s="99"/>
      <c r="W517" s="99"/>
      <c r="X517" s="99"/>
      <c r="Y517" s="99"/>
      <c r="Z517" s="99"/>
      <c r="AA517" s="99"/>
      <c r="AB517" s="99"/>
      <c r="AC517" s="99"/>
      <c r="AF517" s="99"/>
      <c r="AG517" s="99"/>
      <c r="AH517" s="99"/>
    </row>
    <row r="518" spans="1:38" s="96" customFormat="1">
      <c r="A518" s="97"/>
      <c r="B518" s="97"/>
      <c r="C518" s="98"/>
      <c r="D518" s="98"/>
      <c r="E518" s="97"/>
      <c r="F518" s="97"/>
      <c r="G518" s="97"/>
      <c r="H518" s="97"/>
      <c r="I518" s="97"/>
      <c r="J518" s="98"/>
      <c r="K518" s="99"/>
      <c r="L518" s="99"/>
      <c r="M518" s="99"/>
      <c r="N518" s="99"/>
      <c r="O518" s="99"/>
      <c r="P518" s="99"/>
      <c r="Q518" s="99"/>
      <c r="R518" s="99"/>
      <c r="S518" s="99"/>
      <c r="T518" s="99"/>
      <c r="U518" s="99"/>
      <c r="V518" s="99"/>
      <c r="W518" s="99"/>
      <c r="X518" s="99"/>
      <c r="Y518" s="99"/>
      <c r="Z518" s="99"/>
      <c r="AA518" s="99"/>
      <c r="AB518" s="99"/>
      <c r="AC518" s="99"/>
      <c r="AD518" s="99"/>
      <c r="AE518" s="99"/>
      <c r="AF518" s="99"/>
      <c r="AG518" s="99"/>
      <c r="AH518" s="99"/>
      <c r="AJ518" s="101"/>
    </row>
    <row r="519" spans="1:38" s="96" customFormat="1">
      <c r="A519" s="97"/>
      <c r="B519" s="97"/>
      <c r="C519" s="98"/>
      <c r="D519" s="98"/>
      <c r="E519" s="97"/>
      <c r="F519" s="97"/>
      <c r="G519" s="97"/>
      <c r="H519" s="97"/>
      <c r="I519" s="97"/>
      <c r="J519" s="98"/>
      <c r="K519" s="99"/>
      <c r="L519" s="99"/>
      <c r="M519" s="99"/>
      <c r="N519" s="99"/>
      <c r="O519" s="99"/>
      <c r="P519" s="99"/>
      <c r="Q519" s="99"/>
      <c r="R519" s="99"/>
      <c r="S519" s="99"/>
      <c r="T519" s="99"/>
      <c r="U519" s="99"/>
      <c r="V519" s="99"/>
      <c r="W519" s="99"/>
      <c r="X519" s="99"/>
      <c r="Y519" s="99"/>
      <c r="Z519" s="99"/>
      <c r="AA519" s="99"/>
      <c r="AB519" s="99"/>
      <c r="AC519" s="99"/>
      <c r="AD519" s="99"/>
      <c r="AE519" s="99"/>
      <c r="AF519" s="99"/>
      <c r="AG519" s="99"/>
      <c r="AH519" s="99"/>
      <c r="AI519" s="100"/>
      <c r="AJ519" s="101"/>
      <c r="AK519" s="101"/>
      <c r="AL519" s="101"/>
    </row>
    <row r="520" spans="1:38" s="96" customFormat="1">
      <c r="A520" s="97"/>
      <c r="B520" s="97"/>
      <c r="C520" s="98"/>
      <c r="D520" s="98"/>
      <c r="E520" s="97"/>
      <c r="F520" s="97"/>
      <c r="G520" s="97"/>
      <c r="H520" s="97"/>
      <c r="I520" s="97"/>
      <c r="J520" s="98"/>
      <c r="N520" s="99"/>
      <c r="AJ520" s="101"/>
    </row>
    <row r="521" spans="1:38" s="96" customFormat="1">
      <c r="A521" s="97"/>
      <c r="B521" s="97"/>
      <c r="C521" s="98"/>
      <c r="D521" s="98"/>
      <c r="E521" s="97"/>
      <c r="F521" s="97"/>
      <c r="G521" s="97"/>
      <c r="H521" s="97"/>
      <c r="I521" s="97"/>
      <c r="J521" s="98"/>
      <c r="K521" s="99"/>
      <c r="L521" s="99"/>
      <c r="M521" s="99"/>
      <c r="P521" s="99"/>
      <c r="Q521" s="99"/>
      <c r="S521" s="99"/>
      <c r="T521" s="99"/>
      <c r="U521" s="99"/>
      <c r="AH521" s="99"/>
      <c r="AJ521" s="101"/>
      <c r="AL521" s="101"/>
    </row>
    <row r="522" spans="1:38" s="96" customFormat="1">
      <c r="A522" s="97"/>
      <c r="B522" s="97"/>
      <c r="C522" s="98"/>
      <c r="D522" s="98"/>
      <c r="E522" s="97"/>
      <c r="F522" s="97"/>
      <c r="G522" s="97"/>
      <c r="H522" s="97"/>
      <c r="I522" s="97"/>
      <c r="J522" s="98"/>
      <c r="K522" s="99"/>
      <c r="L522" s="99"/>
      <c r="M522" s="99"/>
      <c r="N522" s="99"/>
      <c r="O522" s="99"/>
      <c r="P522" s="99"/>
      <c r="Q522" s="99"/>
      <c r="R522" s="99"/>
      <c r="S522" s="99"/>
      <c r="T522" s="99"/>
      <c r="U522" s="99"/>
      <c r="V522" s="99"/>
      <c r="W522" s="99"/>
      <c r="X522" s="99"/>
      <c r="Y522" s="99"/>
      <c r="Z522" s="99"/>
      <c r="AA522" s="99"/>
      <c r="AB522" s="99"/>
      <c r="AC522" s="99"/>
      <c r="AG522" s="99"/>
      <c r="AH522" s="99"/>
      <c r="AI522" s="100"/>
      <c r="AJ522" s="101"/>
      <c r="AK522" s="101"/>
    </row>
    <row r="523" spans="1:38" s="96" customFormat="1">
      <c r="A523" s="97"/>
      <c r="B523" s="97"/>
      <c r="C523" s="98"/>
      <c r="D523" s="98"/>
      <c r="E523" s="97"/>
      <c r="F523" s="97"/>
      <c r="G523" s="97"/>
      <c r="H523" s="97"/>
      <c r="I523" s="97"/>
      <c r="J523" s="98"/>
      <c r="K523" s="99"/>
      <c r="L523" s="99"/>
      <c r="M523" s="99"/>
      <c r="N523" s="99"/>
      <c r="O523" s="99"/>
      <c r="P523" s="99"/>
      <c r="Q523" s="99"/>
      <c r="R523" s="99"/>
      <c r="S523" s="99"/>
      <c r="T523" s="99"/>
      <c r="U523" s="99"/>
      <c r="V523" s="99"/>
      <c r="W523" s="99"/>
      <c r="X523" s="99"/>
      <c r="Y523" s="99"/>
      <c r="AD523" s="99"/>
      <c r="AE523" s="99"/>
      <c r="AH523" s="99"/>
    </row>
    <row r="524" spans="1:38" s="96" customFormat="1">
      <c r="A524" s="97"/>
      <c r="B524" s="97"/>
      <c r="C524" s="98"/>
      <c r="D524" s="98"/>
      <c r="E524" s="97"/>
      <c r="F524" s="97"/>
      <c r="G524" s="97"/>
      <c r="H524" s="97"/>
      <c r="I524" s="97"/>
      <c r="J524" s="98"/>
      <c r="K524" s="99"/>
      <c r="L524" s="99"/>
      <c r="M524" s="99"/>
      <c r="N524" s="99"/>
      <c r="O524" s="99"/>
      <c r="P524" s="99"/>
      <c r="Q524" s="99"/>
      <c r="R524" s="99"/>
      <c r="S524" s="99"/>
      <c r="T524" s="99"/>
      <c r="U524" s="99"/>
      <c r="V524" s="99"/>
      <c r="W524" s="99"/>
      <c r="X524" s="99"/>
      <c r="Y524" s="99"/>
      <c r="Z524" s="99"/>
      <c r="AA524" s="99"/>
      <c r="AB524" s="99"/>
      <c r="AC524" s="99"/>
      <c r="AD524" s="99"/>
      <c r="AE524" s="99"/>
      <c r="AG524" s="99"/>
      <c r="AH524" s="99"/>
      <c r="AJ524" s="101"/>
      <c r="AK524" s="101"/>
    </row>
    <row r="525" spans="1:38" s="96" customFormat="1">
      <c r="A525" s="97"/>
      <c r="B525" s="97"/>
      <c r="C525" s="98"/>
      <c r="D525" s="98"/>
      <c r="E525" s="97"/>
      <c r="F525" s="97"/>
      <c r="G525" s="97"/>
      <c r="H525" s="97"/>
      <c r="I525" s="97"/>
      <c r="J525" s="98"/>
      <c r="K525" s="99"/>
      <c r="L525" s="99"/>
      <c r="M525" s="99"/>
      <c r="N525" s="99"/>
      <c r="O525" s="99"/>
      <c r="P525" s="99"/>
      <c r="Q525" s="99"/>
      <c r="R525" s="99"/>
      <c r="S525" s="99"/>
      <c r="T525" s="99"/>
      <c r="U525" s="99"/>
      <c r="V525" s="99"/>
      <c r="W525" s="99"/>
      <c r="X525" s="99"/>
      <c r="Y525" s="99"/>
      <c r="Z525" s="99"/>
      <c r="AA525" s="99"/>
      <c r="AB525" s="99"/>
      <c r="AC525" s="99"/>
      <c r="AD525" s="99"/>
      <c r="AE525" s="99"/>
      <c r="AF525" s="99"/>
      <c r="AG525" s="99"/>
      <c r="AH525" s="99"/>
      <c r="AL525" s="101"/>
    </row>
    <row r="526" spans="1:38" s="96" customFormat="1">
      <c r="A526" s="97"/>
      <c r="B526" s="97"/>
      <c r="C526" s="98"/>
      <c r="D526" s="98"/>
      <c r="E526" s="97"/>
      <c r="F526" s="97"/>
      <c r="G526" s="97"/>
      <c r="H526" s="97"/>
      <c r="I526" s="97"/>
      <c r="J526" s="98"/>
      <c r="K526" s="99"/>
      <c r="L526" s="99"/>
      <c r="M526" s="99"/>
      <c r="N526" s="99"/>
      <c r="O526" s="99"/>
      <c r="S526" s="99"/>
      <c r="T526" s="99"/>
      <c r="U526" s="99"/>
      <c r="V526" s="99"/>
      <c r="W526" s="99"/>
      <c r="X526" s="99"/>
      <c r="Y526" s="99"/>
      <c r="Z526" s="99"/>
      <c r="AA526" s="99"/>
      <c r="AB526" s="99"/>
      <c r="AC526" s="99"/>
      <c r="AD526" s="99"/>
      <c r="AE526" s="99"/>
      <c r="AF526" s="99"/>
      <c r="AG526" s="99"/>
      <c r="AH526" s="99"/>
      <c r="AJ526" s="101"/>
      <c r="AK526" s="101"/>
      <c r="AL526" s="101"/>
    </row>
    <row r="527" spans="1:38" s="96" customFormat="1">
      <c r="A527" s="97"/>
      <c r="B527" s="97"/>
      <c r="C527" s="98"/>
      <c r="D527" s="98"/>
      <c r="E527" s="97"/>
      <c r="F527" s="97"/>
      <c r="G527" s="97"/>
      <c r="H527" s="97"/>
      <c r="I527" s="97"/>
      <c r="J527" s="98"/>
      <c r="K527" s="99"/>
      <c r="L527" s="99"/>
      <c r="M527" s="99"/>
      <c r="N527" s="99"/>
      <c r="O527" s="99"/>
      <c r="P527" s="99"/>
      <c r="Q527" s="99"/>
      <c r="R527" s="99"/>
      <c r="S527" s="99"/>
      <c r="T527" s="99"/>
      <c r="U527" s="99"/>
      <c r="V527" s="99"/>
      <c r="W527" s="99"/>
      <c r="X527" s="99"/>
      <c r="Y527" s="99"/>
      <c r="Z527" s="99"/>
      <c r="AA527" s="99"/>
      <c r="AB527" s="99"/>
      <c r="AC527" s="99"/>
      <c r="AD527" s="99"/>
      <c r="AE527" s="99"/>
      <c r="AF527" s="99"/>
      <c r="AG527" s="99"/>
      <c r="AH527" s="99"/>
      <c r="AI527" s="100"/>
    </row>
    <row r="528" spans="1:38" s="96" customFormat="1">
      <c r="A528" s="97"/>
      <c r="B528" s="97"/>
      <c r="C528" s="98"/>
      <c r="D528" s="98"/>
      <c r="E528" s="97"/>
      <c r="F528" s="97"/>
      <c r="G528" s="97"/>
      <c r="H528" s="97"/>
      <c r="I528" s="97"/>
      <c r="J528" s="98"/>
      <c r="K528" s="99"/>
      <c r="L528" s="99"/>
      <c r="M528" s="99"/>
      <c r="N528" s="99"/>
      <c r="O528" s="99"/>
      <c r="P528" s="99"/>
      <c r="Q528" s="99"/>
      <c r="R528" s="99"/>
      <c r="S528" s="99"/>
      <c r="T528" s="99"/>
      <c r="U528" s="99"/>
      <c r="V528" s="99"/>
      <c r="W528" s="99"/>
      <c r="X528" s="99"/>
      <c r="Y528" s="99"/>
      <c r="Z528" s="99"/>
      <c r="AA528" s="99"/>
      <c r="AB528" s="99"/>
      <c r="AC528" s="99"/>
      <c r="AD528" s="99"/>
      <c r="AE528" s="99"/>
      <c r="AF528" s="99"/>
      <c r="AG528" s="99"/>
      <c r="AH528" s="99"/>
      <c r="AI528" s="100"/>
      <c r="AJ528" s="101"/>
      <c r="AK528" s="101"/>
    </row>
    <row r="529" spans="1:37" s="96" customFormat="1">
      <c r="A529" s="97"/>
      <c r="B529" s="97"/>
      <c r="C529" s="98"/>
      <c r="D529" s="98"/>
      <c r="E529" s="97"/>
      <c r="F529" s="97"/>
      <c r="G529" s="97"/>
      <c r="H529" s="97"/>
      <c r="I529" s="97"/>
      <c r="J529" s="98"/>
      <c r="K529" s="99"/>
      <c r="L529" s="99"/>
      <c r="M529" s="99"/>
      <c r="N529" s="99"/>
      <c r="O529" s="99"/>
      <c r="P529" s="99"/>
      <c r="Q529" s="99"/>
      <c r="R529" s="99"/>
      <c r="S529" s="99"/>
      <c r="T529" s="99"/>
      <c r="U529" s="99"/>
      <c r="V529" s="99"/>
      <c r="W529" s="99"/>
      <c r="X529" s="99"/>
      <c r="Y529" s="99"/>
      <c r="Z529" s="99"/>
      <c r="AA529" s="99"/>
      <c r="AB529" s="99"/>
      <c r="AC529" s="99"/>
      <c r="AD529" s="99"/>
      <c r="AE529" s="99"/>
      <c r="AF529" s="99"/>
      <c r="AG529" s="99"/>
      <c r="AH529" s="99"/>
      <c r="AI529" s="100"/>
      <c r="AJ529" s="101"/>
      <c r="AK529" s="101"/>
    </row>
    <row r="530" spans="1:37" s="96" customFormat="1">
      <c r="A530" s="97"/>
      <c r="B530" s="97"/>
      <c r="C530" s="98"/>
      <c r="D530" s="98"/>
      <c r="E530" s="97"/>
      <c r="F530" s="97"/>
      <c r="G530" s="97"/>
      <c r="H530" s="97"/>
      <c r="I530" s="97"/>
      <c r="J530" s="98"/>
      <c r="K530" s="99"/>
      <c r="L530" s="99"/>
      <c r="M530" s="99"/>
      <c r="N530" s="99"/>
      <c r="O530" s="99"/>
      <c r="P530" s="99"/>
      <c r="Q530" s="99"/>
      <c r="R530" s="99"/>
      <c r="S530" s="99"/>
      <c r="T530" s="99"/>
      <c r="U530" s="99"/>
      <c r="V530" s="99"/>
      <c r="W530" s="99"/>
      <c r="X530" s="99"/>
      <c r="Y530" s="99"/>
      <c r="Z530" s="99"/>
      <c r="AA530" s="99"/>
      <c r="AB530" s="99"/>
      <c r="AC530" s="99"/>
      <c r="AD530" s="99"/>
      <c r="AE530" s="99"/>
      <c r="AF530" s="99"/>
      <c r="AG530" s="99"/>
      <c r="AH530" s="99"/>
      <c r="AI530" s="100"/>
      <c r="AJ530" s="101"/>
      <c r="AK530" s="101"/>
    </row>
    <row r="531" spans="1:37" s="96" customFormat="1">
      <c r="A531" s="97"/>
      <c r="B531" s="97"/>
      <c r="C531" s="98"/>
      <c r="D531" s="98"/>
      <c r="E531" s="97"/>
      <c r="F531" s="97"/>
      <c r="G531" s="97"/>
      <c r="H531" s="97"/>
      <c r="I531" s="97"/>
      <c r="J531" s="98"/>
      <c r="K531" s="99"/>
      <c r="L531" s="99"/>
      <c r="M531" s="99"/>
      <c r="N531" s="99"/>
      <c r="O531" s="99"/>
      <c r="P531" s="99"/>
      <c r="Q531" s="99"/>
      <c r="R531" s="99"/>
      <c r="S531" s="99"/>
      <c r="T531" s="99"/>
      <c r="U531" s="99"/>
      <c r="V531" s="99"/>
      <c r="W531" s="99"/>
      <c r="X531" s="99"/>
      <c r="Y531" s="99"/>
      <c r="Z531" s="99"/>
      <c r="AA531" s="99"/>
      <c r="AB531" s="99"/>
      <c r="AC531" s="99"/>
      <c r="AD531" s="99"/>
      <c r="AE531" s="99"/>
      <c r="AF531" s="99"/>
      <c r="AG531" s="99"/>
      <c r="AH531" s="99"/>
      <c r="AI531" s="100"/>
      <c r="AK531" s="101"/>
    </row>
    <row r="532" spans="1:37" s="96" customFormat="1">
      <c r="A532" s="97"/>
      <c r="B532" s="97"/>
      <c r="C532" s="98"/>
      <c r="D532" s="98"/>
      <c r="E532" s="97"/>
      <c r="F532" s="97"/>
      <c r="G532" s="97"/>
      <c r="H532" s="97"/>
      <c r="I532" s="97"/>
      <c r="J532" s="98"/>
      <c r="K532" s="99"/>
      <c r="L532" s="99"/>
      <c r="M532" s="99"/>
      <c r="N532" s="99"/>
      <c r="O532" s="99"/>
      <c r="P532" s="99"/>
      <c r="Q532" s="99"/>
      <c r="R532" s="99"/>
      <c r="S532" s="99"/>
      <c r="T532" s="99"/>
      <c r="U532" s="99"/>
      <c r="V532" s="99"/>
      <c r="W532" s="99"/>
      <c r="X532" s="99"/>
      <c r="Y532" s="99"/>
      <c r="Z532" s="99"/>
      <c r="AA532" s="99"/>
      <c r="AB532" s="99"/>
      <c r="AC532" s="99"/>
      <c r="AG532" s="99"/>
      <c r="AH532" s="99"/>
      <c r="AI532" s="100"/>
      <c r="AJ532" s="101"/>
    </row>
    <row r="533" spans="1:37" s="96" customFormat="1">
      <c r="A533" s="97"/>
      <c r="B533" s="97"/>
      <c r="C533" s="98"/>
      <c r="D533" s="98"/>
      <c r="E533" s="97"/>
      <c r="F533" s="97"/>
      <c r="G533" s="97"/>
      <c r="H533" s="97"/>
      <c r="I533" s="97"/>
      <c r="J533" s="98"/>
      <c r="K533" s="99"/>
      <c r="L533" s="99"/>
      <c r="M533" s="99"/>
      <c r="N533" s="99"/>
      <c r="O533" s="99"/>
      <c r="P533" s="99"/>
      <c r="Q533" s="99"/>
      <c r="R533" s="99"/>
      <c r="S533" s="99"/>
      <c r="T533" s="99"/>
      <c r="U533" s="99"/>
      <c r="V533" s="99"/>
      <c r="W533" s="99"/>
      <c r="X533" s="99"/>
      <c r="Y533" s="99"/>
      <c r="Z533" s="99"/>
      <c r="AA533" s="99"/>
      <c r="AB533" s="99"/>
      <c r="AC533" s="99"/>
      <c r="AD533" s="99"/>
      <c r="AE533" s="99"/>
      <c r="AF533" s="99"/>
      <c r="AG533" s="99"/>
      <c r="AH533" s="99"/>
      <c r="AI533" s="100"/>
      <c r="AJ533" s="101"/>
    </row>
    <row r="534" spans="1:37" s="96" customFormat="1">
      <c r="A534" s="97"/>
      <c r="B534" s="97"/>
      <c r="C534" s="98"/>
      <c r="D534" s="98"/>
      <c r="E534" s="97"/>
      <c r="F534" s="97"/>
      <c r="G534" s="97"/>
      <c r="H534" s="97"/>
      <c r="I534" s="97"/>
      <c r="J534" s="98"/>
      <c r="K534" s="99"/>
      <c r="L534" s="99"/>
      <c r="M534" s="99"/>
      <c r="N534" s="99"/>
      <c r="O534" s="99"/>
      <c r="P534" s="99"/>
      <c r="Q534" s="99"/>
      <c r="R534" s="99"/>
      <c r="Y534" s="99"/>
      <c r="Z534" s="99"/>
      <c r="AA534" s="99"/>
      <c r="AB534" s="99"/>
      <c r="AC534" s="99"/>
      <c r="AD534" s="99"/>
      <c r="AE534" s="99"/>
      <c r="AG534" s="99"/>
      <c r="AH534" s="99"/>
      <c r="AI534" s="100"/>
      <c r="AJ534" s="101"/>
    </row>
    <row r="535" spans="1:37" s="96" customFormat="1">
      <c r="A535" s="97"/>
      <c r="B535" s="97"/>
      <c r="C535" s="98"/>
      <c r="D535" s="98"/>
      <c r="E535" s="97"/>
      <c r="F535" s="97"/>
      <c r="G535" s="97"/>
      <c r="H535" s="97"/>
      <c r="I535" s="97"/>
      <c r="J535" s="98"/>
      <c r="K535" s="99"/>
      <c r="L535" s="99"/>
      <c r="M535" s="99"/>
      <c r="N535" s="99"/>
      <c r="O535" s="99"/>
      <c r="P535" s="99"/>
      <c r="Q535" s="99"/>
      <c r="R535" s="99"/>
      <c r="S535" s="99"/>
      <c r="T535" s="99"/>
      <c r="U535" s="99"/>
      <c r="V535" s="99"/>
      <c r="W535" s="99"/>
      <c r="X535" s="99"/>
      <c r="Y535" s="99"/>
      <c r="AD535" s="99"/>
      <c r="AE535" s="99"/>
      <c r="AH535" s="99"/>
      <c r="AI535" s="100"/>
      <c r="AK535" s="101"/>
    </row>
    <row r="536" spans="1:37" s="96" customFormat="1">
      <c r="A536" s="97"/>
      <c r="B536" s="97"/>
      <c r="C536" s="98"/>
      <c r="D536" s="98"/>
      <c r="E536" s="97"/>
      <c r="F536" s="97"/>
      <c r="G536" s="97"/>
      <c r="H536" s="97"/>
      <c r="I536" s="97"/>
      <c r="J536" s="98"/>
      <c r="K536" s="99"/>
      <c r="L536" s="99"/>
      <c r="M536" s="99"/>
      <c r="N536" s="99"/>
      <c r="O536" s="99"/>
      <c r="P536" s="99"/>
      <c r="Q536" s="99"/>
      <c r="R536" s="99"/>
      <c r="S536" s="99"/>
      <c r="T536" s="99"/>
      <c r="U536" s="99"/>
      <c r="V536" s="99"/>
      <c r="W536" s="99"/>
      <c r="X536" s="99"/>
      <c r="Y536" s="99"/>
      <c r="Z536" s="99"/>
      <c r="AA536" s="99"/>
      <c r="AB536" s="99"/>
      <c r="AC536" s="99"/>
      <c r="AD536" s="99"/>
      <c r="AE536" s="99"/>
      <c r="AF536" s="99"/>
      <c r="AG536" s="99"/>
      <c r="AH536" s="99"/>
      <c r="AI536" s="100"/>
      <c r="AJ536" s="101"/>
    </row>
    <row r="537" spans="1:37" s="96" customFormat="1">
      <c r="A537" s="97"/>
      <c r="B537" s="97"/>
      <c r="C537" s="98"/>
      <c r="D537" s="98"/>
      <c r="E537" s="97"/>
      <c r="F537" s="97"/>
      <c r="G537" s="97"/>
      <c r="H537" s="97"/>
      <c r="I537" s="97"/>
      <c r="J537" s="98"/>
      <c r="K537" s="99"/>
      <c r="L537" s="99"/>
      <c r="M537" s="99"/>
      <c r="N537" s="99"/>
      <c r="O537" s="99"/>
      <c r="P537" s="99"/>
      <c r="Q537" s="99"/>
      <c r="R537" s="99"/>
      <c r="S537" s="99"/>
      <c r="T537" s="99"/>
      <c r="U537" s="99"/>
      <c r="V537" s="99"/>
      <c r="W537" s="99"/>
      <c r="X537" s="99"/>
      <c r="Y537" s="99"/>
      <c r="Z537" s="99"/>
      <c r="AA537" s="99"/>
      <c r="AB537" s="99"/>
      <c r="AC537" s="99"/>
      <c r="AD537" s="99"/>
      <c r="AE537" s="99"/>
      <c r="AF537" s="99"/>
      <c r="AG537" s="99"/>
      <c r="AH537" s="99"/>
      <c r="AI537" s="100"/>
      <c r="AJ537" s="101"/>
    </row>
    <row r="538" spans="1:37" s="96" customFormat="1">
      <c r="A538" s="97"/>
      <c r="B538" s="97"/>
      <c r="C538" s="98"/>
      <c r="D538" s="98"/>
      <c r="E538" s="97"/>
      <c r="F538" s="97"/>
      <c r="G538" s="97"/>
      <c r="H538" s="97"/>
      <c r="I538" s="97"/>
      <c r="J538" s="98"/>
      <c r="K538" s="99"/>
      <c r="L538" s="99"/>
      <c r="M538" s="99"/>
      <c r="O538" s="99"/>
      <c r="P538" s="99"/>
      <c r="Q538" s="99"/>
      <c r="R538" s="99"/>
      <c r="S538" s="99"/>
      <c r="T538" s="99"/>
      <c r="U538" s="99"/>
      <c r="V538" s="99"/>
      <c r="W538" s="99"/>
      <c r="X538" s="99"/>
      <c r="Y538" s="99"/>
      <c r="Z538" s="99"/>
      <c r="AA538" s="99"/>
      <c r="AB538" s="99"/>
      <c r="AC538" s="99"/>
      <c r="AD538" s="99"/>
      <c r="AE538" s="99"/>
      <c r="AF538" s="99"/>
      <c r="AG538" s="99"/>
      <c r="AH538" s="99"/>
    </row>
    <row r="539" spans="1:37" s="96" customFormat="1">
      <c r="A539" s="97"/>
      <c r="B539" s="97"/>
      <c r="C539" s="98"/>
      <c r="D539" s="98"/>
      <c r="E539" s="97"/>
      <c r="F539" s="97"/>
      <c r="G539" s="97"/>
      <c r="H539" s="97"/>
      <c r="I539" s="97"/>
      <c r="J539" s="98"/>
      <c r="K539" s="99"/>
      <c r="L539" s="99"/>
      <c r="M539" s="99"/>
      <c r="O539" s="99"/>
      <c r="P539" s="99"/>
      <c r="Q539" s="99"/>
      <c r="R539" s="99"/>
      <c r="S539" s="99"/>
      <c r="T539" s="99"/>
      <c r="U539" s="99"/>
      <c r="V539" s="99"/>
      <c r="W539" s="99"/>
      <c r="X539" s="99"/>
      <c r="Y539" s="99"/>
      <c r="Z539" s="99"/>
      <c r="AA539" s="99"/>
      <c r="AB539" s="99"/>
      <c r="AC539" s="99"/>
      <c r="AD539" s="99"/>
      <c r="AE539" s="99"/>
      <c r="AF539" s="99"/>
      <c r="AG539" s="99"/>
      <c r="AH539" s="99"/>
      <c r="AJ539" s="101"/>
      <c r="AK539" s="101"/>
    </row>
    <row r="540" spans="1:37" s="96" customFormat="1">
      <c r="A540" s="97"/>
      <c r="B540" s="97"/>
      <c r="C540" s="98"/>
      <c r="D540" s="98"/>
      <c r="E540" s="97"/>
      <c r="F540" s="97"/>
      <c r="G540" s="97"/>
      <c r="H540" s="97"/>
      <c r="I540" s="97"/>
      <c r="J540" s="98"/>
      <c r="K540" s="99"/>
      <c r="L540" s="99"/>
      <c r="M540" s="99"/>
      <c r="N540" s="99"/>
      <c r="O540" s="99"/>
      <c r="P540" s="99"/>
      <c r="Q540" s="99"/>
      <c r="R540" s="99"/>
      <c r="Y540" s="99"/>
      <c r="Z540" s="99"/>
      <c r="AA540" s="99"/>
      <c r="AB540" s="99"/>
      <c r="AC540" s="99"/>
      <c r="AD540" s="99"/>
      <c r="AE540" s="99"/>
      <c r="AF540" s="99"/>
      <c r="AG540" s="99"/>
      <c r="AH540" s="99"/>
      <c r="AJ540" s="101"/>
    </row>
    <row r="541" spans="1:37" s="96" customFormat="1">
      <c r="A541" s="97"/>
      <c r="B541" s="97"/>
      <c r="C541" s="98"/>
      <c r="D541" s="98"/>
      <c r="E541" s="97"/>
      <c r="F541" s="97"/>
      <c r="G541" s="97"/>
      <c r="H541" s="97"/>
      <c r="I541" s="97"/>
      <c r="J541" s="98"/>
      <c r="K541" s="99"/>
      <c r="L541" s="99"/>
      <c r="M541" s="99"/>
      <c r="O541" s="99"/>
      <c r="P541" s="99"/>
      <c r="Q541" s="99"/>
      <c r="R541" s="99"/>
      <c r="S541" s="99"/>
      <c r="T541" s="99"/>
      <c r="U541" s="99"/>
      <c r="V541" s="99"/>
      <c r="W541" s="99"/>
      <c r="X541" s="99"/>
      <c r="Y541" s="99"/>
      <c r="AA541" s="99"/>
      <c r="AB541" s="99"/>
      <c r="AD541" s="99"/>
      <c r="AE541" s="99"/>
      <c r="AH541" s="99"/>
      <c r="AI541" s="100"/>
      <c r="AJ541" s="101"/>
    </row>
    <row r="542" spans="1:37" s="96" customFormat="1">
      <c r="A542" s="97"/>
      <c r="B542" s="97"/>
      <c r="C542" s="98"/>
      <c r="D542" s="98"/>
      <c r="E542" s="97"/>
      <c r="F542" s="97"/>
      <c r="G542" s="97"/>
      <c r="H542" s="97"/>
      <c r="I542" s="97"/>
      <c r="J542" s="98"/>
      <c r="K542" s="99"/>
      <c r="L542" s="99"/>
      <c r="M542" s="99"/>
      <c r="N542" s="99"/>
      <c r="O542" s="99"/>
      <c r="P542" s="99"/>
      <c r="Q542" s="99"/>
      <c r="R542" s="99"/>
      <c r="S542" s="99"/>
      <c r="T542" s="99"/>
      <c r="U542" s="99"/>
      <c r="V542" s="99"/>
      <c r="W542" s="99"/>
      <c r="X542" s="99"/>
      <c r="Y542" s="99"/>
      <c r="Z542" s="99"/>
      <c r="AA542" s="99"/>
      <c r="AB542" s="99"/>
      <c r="AC542" s="99"/>
      <c r="AD542" s="99"/>
      <c r="AE542" s="99"/>
      <c r="AF542" s="99"/>
      <c r="AG542" s="99"/>
      <c r="AH542" s="99"/>
      <c r="AI542" s="100"/>
      <c r="AJ542" s="101"/>
    </row>
    <row r="543" spans="1:37" s="96" customFormat="1">
      <c r="A543" s="97"/>
      <c r="B543" s="97"/>
      <c r="C543" s="98"/>
      <c r="D543" s="98"/>
      <c r="E543" s="97"/>
      <c r="F543" s="97"/>
      <c r="G543" s="97"/>
      <c r="H543" s="97"/>
      <c r="I543" s="97"/>
      <c r="J543" s="98"/>
      <c r="K543" s="99"/>
      <c r="L543" s="99"/>
      <c r="M543" s="99"/>
      <c r="N543" s="99"/>
      <c r="O543" s="99"/>
      <c r="P543" s="99"/>
      <c r="Q543" s="99"/>
      <c r="R543" s="99"/>
      <c r="S543" s="99"/>
      <c r="T543" s="99"/>
      <c r="U543" s="99"/>
      <c r="V543" s="99"/>
      <c r="W543" s="99"/>
      <c r="X543" s="99"/>
      <c r="Y543" s="99"/>
      <c r="Z543" s="99"/>
      <c r="AA543" s="99"/>
      <c r="AB543" s="99"/>
      <c r="AC543" s="99"/>
      <c r="AF543" s="99"/>
      <c r="AG543" s="99"/>
      <c r="AH543" s="99"/>
      <c r="AJ543" s="101"/>
      <c r="AK543" s="101"/>
    </row>
    <row r="544" spans="1:37" s="96" customFormat="1">
      <c r="A544" s="97"/>
      <c r="B544" s="97"/>
      <c r="C544" s="98"/>
      <c r="D544" s="98"/>
      <c r="E544" s="97"/>
      <c r="F544" s="97"/>
      <c r="G544" s="97"/>
      <c r="H544" s="97"/>
      <c r="I544" s="97"/>
      <c r="J544" s="98"/>
      <c r="K544" s="99"/>
      <c r="L544" s="99"/>
      <c r="M544" s="99"/>
      <c r="N544" s="99"/>
      <c r="O544" s="99"/>
      <c r="P544" s="99"/>
      <c r="Q544" s="99"/>
      <c r="R544" s="99"/>
      <c r="S544" s="99"/>
      <c r="T544" s="99"/>
      <c r="U544" s="99"/>
      <c r="V544" s="99"/>
      <c r="W544" s="99"/>
      <c r="X544" s="99"/>
      <c r="Y544" s="99"/>
      <c r="Z544" s="99"/>
      <c r="AA544" s="99"/>
      <c r="AB544" s="99"/>
      <c r="AC544" s="99"/>
      <c r="AD544" s="99"/>
      <c r="AE544" s="99"/>
      <c r="AF544" s="99"/>
      <c r="AG544" s="99"/>
      <c r="AH544" s="99"/>
      <c r="AI544" s="100"/>
      <c r="AJ544" s="101"/>
    </row>
    <row r="545" spans="1:38" s="96" customFormat="1">
      <c r="A545" s="97"/>
      <c r="B545" s="97"/>
      <c r="C545" s="98"/>
      <c r="D545" s="98"/>
      <c r="E545" s="97"/>
      <c r="F545" s="97"/>
      <c r="G545" s="97"/>
      <c r="H545" s="97"/>
      <c r="I545" s="97"/>
      <c r="J545" s="98"/>
      <c r="K545" s="99"/>
      <c r="L545" s="99"/>
      <c r="M545" s="99"/>
      <c r="N545" s="99"/>
      <c r="O545" s="99"/>
      <c r="P545" s="99"/>
      <c r="Q545" s="99"/>
      <c r="R545" s="99"/>
      <c r="S545" s="99"/>
      <c r="T545" s="99"/>
      <c r="U545" s="99"/>
      <c r="V545" s="99"/>
      <c r="W545" s="99"/>
      <c r="X545" s="99"/>
      <c r="Y545" s="99"/>
      <c r="Z545" s="99"/>
      <c r="AA545" s="99"/>
      <c r="AB545" s="99"/>
      <c r="AC545" s="99"/>
      <c r="AD545" s="99"/>
      <c r="AE545" s="99"/>
      <c r="AF545" s="99"/>
      <c r="AG545" s="99"/>
      <c r="AH545" s="99"/>
      <c r="AI545" s="100"/>
      <c r="AL545" s="101"/>
    </row>
    <row r="546" spans="1:38" s="96" customFormat="1">
      <c r="A546" s="97"/>
      <c r="B546" s="97"/>
      <c r="C546" s="98"/>
      <c r="D546" s="98"/>
      <c r="E546" s="97"/>
      <c r="F546" s="97"/>
      <c r="G546" s="97"/>
      <c r="H546" s="97"/>
      <c r="I546" s="97"/>
      <c r="J546" s="98"/>
      <c r="K546" s="99"/>
      <c r="L546" s="99"/>
      <c r="M546" s="99"/>
      <c r="N546" s="99"/>
      <c r="O546" s="99"/>
      <c r="P546" s="99"/>
      <c r="Q546" s="99"/>
      <c r="R546" s="99"/>
      <c r="S546" s="99"/>
      <c r="T546" s="99"/>
      <c r="U546" s="99"/>
      <c r="V546" s="99"/>
      <c r="W546" s="99"/>
      <c r="X546" s="99"/>
      <c r="Y546" s="99"/>
      <c r="Z546" s="99"/>
      <c r="AA546" s="99"/>
      <c r="AB546" s="99"/>
      <c r="AC546" s="99"/>
      <c r="AD546" s="99"/>
      <c r="AE546" s="99"/>
      <c r="AF546" s="99"/>
      <c r="AG546" s="99"/>
      <c r="AH546" s="99"/>
      <c r="AI546" s="100"/>
      <c r="AK546" s="101"/>
    </row>
    <row r="547" spans="1:38" s="96" customFormat="1">
      <c r="A547" s="97"/>
      <c r="B547" s="97"/>
      <c r="C547" s="98"/>
      <c r="D547" s="98"/>
      <c r="E547" s="97"/>
      <c r="F547" s="97"/>
      <c r="G547" s="97"/>
      <c r="H547" s="97"/>
      <c r="I547" s="97"/>
      <c r="J547" s="98"/>
      <c r="K547" s="99"/>
      <c r="L547" s="99"/>
      <c r="M547" s="99"/>
      <c r="P547" s="99"/>
      <c r="Q547" s="99"/>
      <c r="R547" s="99"/>
      <c r="S547" s="99"/>
      <c r="T547" s="99"/>
      <c r="U547" s="99"/>
      <c r="V547" s="99"/>
      <c r="W547" s="99"/>
      <c r="X547" s="99"/>
      <c r="AH547" s="99"/>
      <c r="AJ547" s="101"/>
    </row>
    <row r="548" spans="1:38" s="96" customFormat="1">
      <c r="A548" s="97"/>
      <c r="B548" s="97"/>
      <c r="C548" s="98"/>
      <c r="D548" s="98"/>
      <c r="E548" s="97"/>
      <c r="F548" s="97"/>
      <c r="G548" s="97"/>
      <c r="H548" s="97"/>
      <c r="I548" s="97"/>
      <c r="J548" s="98"/>
      <c r="K548" s="99"/>
      <c r="L548" s="99"/>
      <c r="M548" s="99"/>
      <c r="N548" s="99"/>
      <c r="O548" s="99"/>
      <c r="P548" s="99"/>
      <c r="Q548" s="99"/>
      <c r="R548" s="99"/>
      <c r="S548" s="99"/>
      <c r="T548" s="99"/>
      <c r="U548" s="99"/>
      <c r="V548" s="99"/>
      <c r="W548" s="99"/>
      <c r="X548" s="99"/>
      <c r="Y548" s="99"/>
      <c r="Z548" s="99"/>
      <c r="AA548" s="99"/>
      <c r="AB548" s="99"/>
      <c r="AC548" s="99"/>
      <c r="AD548" s="99"/>
      <c r="AE548" s="99"/>
      <c r="AF548" s="99"/>
      <c r="AG548" s="99"/>
      <c r="AH548" s="99"/>
      <c r="AI548" s="100"/>
      <c r="AJ548" s="101"/>
      <c r="AK548" s="101"/>
    </row>
    <row r="549" spans="1:38" s="96" customFormat="1">
      <c r="A549" s="97"/>
      <c r="B549" s="97"/>
      <c r="C549" s="98"/>
      <c r="D549" s="98"/>
      <c r="E549" s="97"/>
      <c r="F549" s="97"/>
      <c r="G549" s="97"/>
      <c r="H549" s="97"/>
      <c r="I549" s="97"/>
      <c r="J549" s="98"/>
      <c r="K549" s="99"/>
      <c r="L549" s="99"/>
      <c r="M549" s="99"/>
      <c r="P549" s="99"/>
      <c r="Q549" s="99"/>
      <c r="R549" s="99"/>
      <c r="S549" s="99"/>
      <c r="T549" s="99"/>
      <c r="U549" s="99"/>
      <c r="V549" s="99"/>
      <c r="W549" s="99"/>
      <c r="X549" s="99"/>
      <c r="AH549" s="99"/>
      <c r="AJ549" s="101"/>
    </row>
    <row r="550" spans="1:38" s="96" customFormat="1">
      <c r="A550" s="97"/>
      <c r="B550" s="97"/>
      <c r="C550" s="98"/>
      <c r="D550" s="98"/>
      <c r="E550" s="97"/>
      <c r="F550" s="97"/>
      <c r="G550" s="97"/>
      <c r="H550" s="97"/>
      <c r="I550" s="97"/>
      <c r="J550" s="98"/>
      <c r="K550" s="99"/>
      <c r="L550" s="99"/>
      <c r="M550" s="99"/>
      <c r="N550" s="99"/>
      <c r="O550" s="99"/>
      <c r="P550" s="99"/>
      <c r="Q550" s="99"/>
      <c r="R550" s="99"/>
      <c r="S550" s="99"/>
      <c r="T550" s="99"/>
      <c r="U550" s="99"/>
      <c r="V550" s="99"/>
      <c r="W550" s="99"/>
      <c r="X550" s="99"/>
      <c r="Y550" s="99"/>
      <c r="Z550" s="99"/>
      <c r="AA550" s="99"/>
      <c r="AB550" s="99"/>
      <c r="AC550" s="99"/>
      <c r="AD550" s="99"/>
      <c r="AE550" s="99"/>
      <c r="AF550" s="99"/>
      <c r="AG550" s="99"/>
      <c r="AH550" s="99"/>
      <c r="AI550" s="100"/>
      <c r="AJ550" s="101"/>
      <c r="AK550" s="101"/>
      <c r="AL550" s="101"/>
    </row>
    <row r="551" spans="1:38" s="96" customFormat="1">
      <c r="A551" s="97"/>
      <c r="B551" s="97"/>
      <c r="C551" s="98"/>
      <c r="D551" s="98"/>
      <c r="E551" s="97"/>
      <c r="F551" s="97"/>
      <c r="G551" s="97"/>
      <c r="H551" s="97"/>
      <c r="I551" s="97"/>
      <c r="J551" s="98"/>
      <c r="K551" s="99"/>
      <c r="L551" s="99"/>
      <c r="M551" s="99"/>
      <c r="N551" s="99"/>
      <c r="O551" s="99"/>
      <c r="P551" s="99"/>
      <c r="Q551" s="99"/>
      <c r="R551" s="99"/>
      <c r="S551" s="99"/>
      <c r="T551" s="99"/>
      <c r="U551" s="99"/>
      <c r="V551" s="99"/>
      <c r="W551" s="99"/>
      <c r="X551" s="99"/>
      <c r="Y551" s="99"/>
      <c r="Z551" s="99"/>
      <c r="AA551" s="99"/>
      <c r="AB551" s="99"/>
      <c r="AC551" s="99"/>
      <c r="AD551" s="99"/>
      <c r="AE551" s="99"/>
      <c r="AF551" s="99"/>
      <c r="AG551" s="99"/>
      <c r="AH551" s="99"/>
      <c r="AK551" s="101"/>
    </row>
    <row r="552" spans="1:38" s="96" customFormat="1">
      <c r="A552" s="97"/>
      <c r="B552" s="97"/>
      <c r="C552" s="98"/>
      <c r="D552" s="98"/>
      <c r="E552" s="97"/>
      <c r="F552" s="97"/>
      <c r="G552" s="97"/>
      <c r="H552" s="97"/>
      <c r="I552" s="97"/>
      <c r="J552" s="98"/>
      <c r="K552" s="99"/>
      <c r="L552" s="99"/>
      <c r="M552" s="99"/>
      <c r="N552" s="99"/>
      <c r="O552" s="99"/>
      <c r="P552" s="99"/>
      <c r="Q552" s="99"/>
      <c r="R552" s="99"/>
      <c r="S552" s="99"/>
      <c r="T552" s="99"/>
      <c r="U552" s="99"/>
      <c r="V552" s="99"/>
      <c r="W552" s="99"/>
      <c r="X552" s="99"/>
      <c r="Y552" s="99"/>
      <c r="Z552" s="99"/>
      <c r="AA552" s="99"/>
      <c r="AB552" s="99"/>
      <c r="AC552" s="99"/>
      <c r="AD552" s="99"/>
      <c r="AE552" s="99"/>
      <c r="AF552" s="99"/>
      <c r="AG552" s="99"/>
      <c r="AH552" s="99"/>
      <c r="AK552" s="101"/>
    </row>
    <row r="553" spans="1:38" s="96" customFormat="1">
      <c r="A553" s="97"/>
      <c r="B553" s="97"/>
      <c r="C553" s="98"/>
      <c r="D553" s="98"/>
      <c r="E553" s="97"/>
      <c r="F553" s="97"/>
      <c r="G553" s="97"/>
      <c r="H553" s="97"/>
      <c r="I553" s="97"/>
      <c r="J553" s="98"/>
      <c r="K553" s="99"/>
      <c r="L553" s="99"/>
      <c r="M553" s="99"/>
      <c r="N553" s="99"/>
      <c r="O553" s="99"/>
      <c r="P553" s="99"/>
      <c r="Q553" s="99"/>
      <c r="R553" s="99"/>
      <c r="S553" s="99"/>
      <c r="T553" s="99"/>
      <c r="U553" s="99"/>
      <c r="V553" s="99"/>
      <c r="W553" s="99"/>
      <c r="X553" s="99"/>
      <c r="Y553" s="99"/>
      <c r="Z553" s="99"/>
      <c r="AA553" s="99"/>
      <c r="AB553" s="99"/>
      <c r="AC553" s="99"/>
      <c r="AD553" s="99"/>
      <c r="AE553" s="99"/>
      <c r="AF553" s="99"/>
      <c r="AG553" s="99"/>
      <c r="AH553" s="99"/>
      <c r="AI553" s="100"/>
      <c r="AJ553" s="101"/>
      <c r="AK553" s="101"/>
    </row>
    <row r="554" spans="1:38" s="96" customFormat="1">
      <c r="A554" s="97"/>
      <c r="B554" s="97"/>
      <c r="C554" s="98"/>
      <c r="D554" s="98"/>
      <c r="E554" s="97"/>
      <c r="F554" s="97"/>
      <c r="G554" s="97"/>
      <c r="H554" s="97"/>
      <c r="I554" s="97"/>
      <c r="J554" s="98"/>
      <c r="K554" s="99"/>
      <c r="L554" s="99"/>
      <c r="M554" s="99"/>
      <c r="N554" s="99"/>
      <c r="O554" s="99"/>
      <c r="P554" s="99"/>
      <c r="Q554" s="99"/>
      <c r="R554" s="99"/>
      <c r="S554" s="99"/>
      <c r="T554" s="99"/>
      <c r="U554" s="99"/>
      <c r="V554" s="99"/>
      <c r="W554" s="99"/>
      <c r="X554" s="99"/>
      <c r="Y554" s="99"/>
      <c r="Z554" s="99"/>
      <c r="AA554" s="99"/>
      <c r="AB554" s="99"/>
      <c r="AC554" s="99"/>
      <c r="AD554" s="99"/>
      <c r="AE554" s="99"/>
      <c r="AF554" s="99"/>
      <c r="AG554" s="99"/>
      <c r="AH554" s="99"/>
      <c r="AI554" s="100"/>
      <c r="AJ554" s="101"/>
      <c r="AK554" s="101"/>
      <c r="AL554" s="101"/>
    </row>
    <row r="555" spans="1:38" s="96" customFormat="1">
      <c r="A555" s="97"/>
      <c r="B555" s="97"/>
      <c r="C555" s="98"/>
      <c r="D555" s="98"/>
      <c r="E555" s="97"/>
      <c r="F555" s="97"/>
      <c r="G555" s="97"/>
      <c r="H555" s="97"/>
      <c r="I555" s="97"/>
      <c r="J555" s="98"/>
      <c r="K555" s="99"/>
      <c r="L555" s="99"/>
      <c r="M555" s="99"/>
      <c r="N555" s="99"/>
      <c r="O555" s="99"/>
      <c r="P555" s="99"/>
      <c r="Q555" s="99"/>
      <c r="R555" s="99"/>
      <c r="S555" s="99"/>
      <c r="T555" s="99"/>
      <c r="U555" s="99"/>
      <c r="V555" s="99"/>
      <c r="W555" s="99"/>
      <c r="X555" s="99"/>
      <c r="Y555" s="99"/>
      <c r="Z555" s="99"/>
      <c r="AA555" s="99"/>
      <c r="AB555" s="99"/>
      <c r="AC555" s="99"/>
      <c r="AG555" s="99"/>
      <c r="AH555" s="99"/>
      <c r="AJ555" s="101"/>
    </row>
    <row r="556" spans="1:38" s="96" customFormat="1">
      <c r="A556" s="97"/>
      <c r="B556" s="97"/>
      <c r="C556" s="98"/>
      <c r="D556" s="98"/>
      <c r="E556" s="97"/>
      <c r="F556" s="97"/>
      <c r="G556" s="97"/>
      <c r="H556" s="97"/>
      <c r="I556" s="97"/>
      <c r="J556" s="98"/>
      <c r="K556" s="99"/>
      <c r="L556" s="99"/>
      <c r="M556" s="99"/>
      <c r="N556" s="99"/>
      <c r="O556" s="99"/>
      <c r="P556" s="99"/>
      <c r="Q556" s="99"/>
      <c r="R556" s="99"/>
      <c r="S556" s="99"/>
      <c r="T556" s="99"/>
      <c r="U556" s="99"/>
      <c r="V556" s="99"/>
      <c r="W556" s="99"/>
      <c r="X556" s="99"/>
      <c r="Y556" s="99"/>
      <c r="Z556" s="99"/>
      <c r="AA556" s="99"/>
      <c r="AB556" s="99"/>
      <c r="AC556" s="99"/>
      <c r="AD556" s="99"/>
      <c r="AE556" s="99"/>
      <c r="AF556" s="99"/>
      <c r="AG556" s="99"/>
      <c r="AH556" s="99"/>
      <c r="AJ556" s="101"/>
      <c r="AK556" s="101"/>
      <c r="AL556" s="101"/>
    </row>
    <row r="557" spans="1:38" s="96" customFormat="1">
      <c r="A557" s="97"/>
      <c r="B557" s="97"/>
      <c r="C557" s="98"/>
      <c r="D557" s="98"/>
      <c r="E557" s="97"/>
      <c r="F557" s="97"/>
      <c r="G557" s="97"/>
      <c r="H557" s="97"/>
      <c r="I557" s="97"/>
      <c r="J557" s="98"/>
      <c r="K557" s="99"/>
      <c r="L557" s="99"/>
      <c r="M557" s="99"/>
      <c r="P557" s="99"/>
      <c r="Q557" s="99"/>
      <c r="R557" s="99"/>
      <c r="S557" s="99"/>
      <c r="T557" s="99"/>
      <c r="U557" s="99"/>
      <c r="V557" s="99"/>
      <c r="W557" s="99"/>
      <c r="X557" s="99"/>
      <c r="AH557" s="99"/>
    </row>
    <row r="558" spans="1:38" s="96" customFormat="1">
      <c r="A558" s="97"/>
      <c r="B558" s="97"/>
      <c r="C558" s="98"/>
      <c r="D558" s="98"/>
      <c r="E558" s="97"/>
      <c r="F558" s="97"/>
      <c r="G558" s="97"/>
      <c r="H558" s="97"/>
      <c r="I558" s="97"/>
      <c r="J558" s="98"/>
      <c r="K558" s="99"/>
      <c r="L558" s="99"/>
      <c r="M558" s="99"/>
      <c r="N558" s="99"/>
      <c r="O558" s="99"/>
      <c r="P558" s="99"/>
      <c r="Q558" s="99"/>
      <c r="R558" s="99"/>
      <c r="S558" s="99"/>
      <c r="T558" s="99"/>
      <c r="U558" s="99"/>
      <c r="V558" s="99"/>
      <c r="W558" s="99"/>
      <c r="X558" s="99"/>
      <c r="Y558" s="99"/>
      <c r="Z558" s="99"/>
      <c r="AA558" s="99"/>
      <c r="AB558" s="99"/>
      <c r="AC558" s="99"/>
      <c r="AD558" s="99"/>
      <c r="AE558" s="99"/>
      <c r="AF558" s="99"/>
      <c r="AG558" s="99"/>
      <c r="AH558" s="99"/>
      <c r="AI558" s="100"/>
      <c r="AJ558" s="101"/>
    </row>
    <row r="559" spans="1:38" s="96" customFormat="1">
      <c r="A559" s="97"/>
      <c r="B559" s="97"/>
      <c r="C559" s="98"/>
      <c r="D559" s="98"/>
      <c r="E559" s="97"/>
      <c r="F559" s="97"/>
      <c r="G559" s="97"/>
      <c r="H559" s="97"/>
      <c r="I559" s="97"/>
      <c r="J559" s="98"/>
      <c r="K559" s="99"/>
      <c r="L559" s="99"/>
      <c r="M559" s="99"/>
      <c r="N559" s="99"/>
      <c r="O559" s="99"/>
      <c r="P559" s="99"/>
      <c r="Q559" s="99"/>
      <c r="R559" s="99"/>
      <c r="S559" s="99"/>
      <c r="T559" s="99"/>
      <c r="U559" s="99"/>
      <c r="V559" s="99"/>
      <c r="W559" s="99"/>
      <c r="X559" s="99"/>
      <c r="Y559" s="99"/>
      <c r="Z559" s="99"/>
      <c r="AA559" s="99"/>
      <c r="AB559" s="99"/>
      <c r="AC559" s="99"/>
      <c r="AD559" s="99"/>
      <c r="AE559" s="99"/>
      <c r="AF559" s="99"/>
      <c r="AG559" s="99"/>
      <c r="AH559" s="99"/>
      <c r="AI559" s="100"/>
    </row>
    <row r="560" spans="1:38" s="96" customFormat="1">
      <c r="A560" s="97"/>
      <c r="B560" s="97"/>
      <c r="C560" s="98"/>
      <c r="D560" s="98"/>
      <c r="E560" s="97"/>
      <c r="F560" s="97"/>
      <c r="G560" s="97"/>
      <c r="H560" s="97"/>
      <c r="I560" s="97"/>
      <c r="J560" s="98"/>
      <c r="K560" s="99"/>
      <c r="L560" s="99"/>
      <c r="M560" s="99"/>
      <c r="N560" s="99"/>
      <c r="O560" s="99"/>
      <c r="P560" s="99"/>
      <c r="Q560" s="99"/>
      <c r="R560" s="99"/>
      <c r="S560" s="99"/>
      <c r="T560" s="99"/>
      <c r="U560" s="99"/>
      <c r="V560" s="99"/>
      <c r="W560" s="99"/>
      <c r="X560" s="99"/>
      <c r="Y560" s="99"/>
      <c r="Z560" s="99"/>
      <c r="AA560" s="99"/>
      <c r="AB560" s="99"/>
      <c r="AC560" s="99"/>
      <c r="AG560" s="99"/>
      <c r="AH560" s="99"/>
      <c r="AI560" s="100"/>
      <c r="AJ560" s="101"/>
      <c r="AK560" s="101"/>
      <c r="AL560" s="101"/>
    </row>
    <row r="561" spans="1:38" s="96" customFormat="1">
      <c r="A561" s="97"/>
      <c r="B561" s="97"/>
      <c r="C561" s="98"/>
      <c r="D561" s="98"/>
      <c r="E561" s="97"/>
      <c r="F561" s="97"/>
      <c r="G561" s="97"/>
      <c r="H561" s="97"/>
      <c r="I561" s="97"/>
      <c r="J561" s="98"/>
      <c r="K561" s="99"/>
      <c r="L561" s="99"/>
      <c r="M561" s="99"/>
      <c r="N561" s="99"/>
      <c r="O561" s="99"/>
      <c r="P561" s="99"/>
      <c r="Q561" s="99"/>
      <c r="R561" s="99"/>
      <c r="S561" s="99"/>
      <c r="T561" s="99"/>
      <c r="U561" s="99"/>
      <c r="V561" s="99"/>
      <c r="W561" s="99"/>
      <c r="X561" s="99"/>
      <c r="Y561" s="99"/>
      <c r="Z561" s="99"/>
      <c r="AA561" s="99"/>
      <c r="AB561" s="99"/>
      <c r="AC561" s="99"/>
      <c r="AD561" s="99"/>
      <c r="AE561" s="99"/>
      <c r="AF561" s="99"/>
      <c r="AG561" s="99"/>
      <c r="AH561" s="99"/>
      <c r="AI561" s="100"/>
      <c r="AJ561" s="101"/>
    </row>
    <row r="562" spans="1:38" s="96" customFormat="1">
      <c r="A562" s="97"/>
      <c r="B562" s="97"/>
      <c r="C562" s="98"/>
      <c r="D562" s="98"/>
      <c r="E562" s="97"/>
      <c r="F562" s="97"/>
      <c r="G562" s="97"/>
      <c r="H562" s="97"/>
      <c r="I562" s="97"/>
      <c r="J562" s="98"/>
      <c r="K562" s="99"/>
      <c r="L562" s="99"/>
      <c r="M562" s="99"/>
      <c r="N562" s="99"/>
      <c r="O562" s="99"/>
      <c r="P562" s="99"/>
      <c r="Q562" s="99"/>
      <c r="R562" s="99"/>
      <c r="V562" s="99"/>
      <c r="W562" s="99"/>
      <c r="X562" s="99"/>
      <c r="Y562" s="99"/>
      <c r="Z562" s="99"/>
      <c r="AA562" s="99"/>
      <c r="AB562" s="99"/>
      <c r="AC562" s="99"/>
      <c r="AD562" s="99"/>
      <c r="AE562" s="99"/>
      <c r="AF562" s="99"/>
      <c r="AG562" s="99"/>
      <c r="AH562" s="99"/>
      <c r="AI562" s="100"/>
      <c r="AJ562" s="101"/>
      <c r="AK562" s="101"/>
      <c r="AL562" s="101"/>
    </row>
    <row r="563" spans="1:38" s="96" customFormat="1">
      <c r="A563" s="97"/>
      <c r="B563" s="97"/>
      <c r="C563" s="98"/>
      <c r="D563" s="98"/>
      <c r="E563" s="97"/>
      <c r="F563" s="97"/>
      <c r="G563" s="97"/>
      <c r="H563" s="97"/>
      <c r="I563" s="97"/>
      <c r="J563" s="98"/>
      <c r="K563" s="99"/>
      <c r="L563" s="99"/>
      <c r="M563" s="99"/>
      <c r="O563" s="99"/>
      <c r="P563" s="99"/>
      <c r="Q563" s="99"/>
      <c r="R563" s="99"/>
      <c r="S563" s="99"/>
      <c r="T563" s="99"/>
      <c r="U563" s="99"/>
      <c r="V563" s="99"/>
      <c r="W563" s="99"/>
      <c r="X563" s="99"/>
      <c r="Y563" s="99"/>
      <c r="AA563" s="99"/>
      <c r="AB563" s="99"/>
      <c r="AD563" s="99"/>
      <c r="AE563" s="99"/>
      <c r="AG563" s="99"/>
      <c r="AH563" s="99"/>
      <c r="AI563" s="100"/>
      <c r="AJ563" s="101"/>
      <c r="AK563" s="101"/>
    </row>
    <row r="564" spans="1:38" s="96" customFormat="1">
      <c r="A564" s="97"/>
      <c r="B564" s="97"/>
      <c r="C564" s="98"/>
      <c r="D564" s="98"/>
      <c r="E564" s="97"/>
      <c r="F564" s="97"/>
      <c r="G564" s="97"/>
      <c r="H564" s="97"/>
      <c r="I564" s="97"/>
      <c r="J564" s="98"/>
      <c r="K564" s="99"/>
      <c r="L564" s="99"/>
      <c r="M564" s="99"/>
      <c r="N564" s="99"/>
      <c r="O564" s="99"/>
      <c r="P564" s="99"/>
      <c r="Q564" s="99"/>
      <c r="R564" s="99"/>
      <c r="S564" s="99"/>
      <c r="T564" s="99"/>
      <c r="U564" s="99"/>
      <c r="V564" s="99"/>
      <c r="W564" s="99"/>
      <c r="X564" s="99"/>
      <c r="Y564" s="99"/>
      <c r="Z564" s="99"/>
      <c r="AA564" s="99"/>
      <c r="AB564" s="99"/>
      <c r="AC564" s="99"/>
      <c r="AD564" s="99"/>
      <c r="AE564" s="99"/>
      <c r="AG564" s="99"/>
      <c r="AH564" s="99"/>
    </row>
    <row r="565" spans="1:38" s="96" customFormat="1">
      <c r="A565" s="97"/>
      <c r="B565" s="97"/>
      <c r="C565" s="98"/>
      <c r="D565" s="98"/>
      <c r="E565" s="97"/>
      <c r="F565" s="97"/>
      <c r="G565" s="97"/>
      <c r="H565" s="97"/>
      <c r="I565" s="97"/>
      <c r="J565" s="98"/>
      <c r="K565" s="99"/>
      <c r="L565" s="99"/>
      <c r="M565" s="99"/>
      <c r="P565" s="99"/>
      <c r="Q565" s="99"/>
      <c r="R565" s="99"/>
      <c r="S565" s="99"/>
      <c r="T565" s="99"/>
      <c r="U565" s="99"/>
      <c r="V565" s="99"/>
      <c r="W565" s="99"/>
      <c r="X565" s="99"/>
      <c r="AH565" s="99"/>
      <c r="AJ565" s="101"/>
    </row>
    <row r="566" spans="1:38" s="96" customFormat="1">
      <c r="A566" s="97"/>
      <c r="B566" s="97"/>
      <c r="C566" s="98"/>
      <c r="D566" s="98"/>
      <c r="E566" s="97"/>
      <c r="F566" s="97"/>
      <c r="G566" s="97"/>
      <c r="H566" s="97"/>
      <c r="I566" s="97"/>
      <c r="J566" s="98"/>
      <c r="K566" s="99"/>
      <c r="L566" s="99"/>
      <c r="M566" s="99"/>
      <c r="N566" s="99"/>
      <c r="O566" s="99"/>
      <c r="P566" s="99"/>
      <c r="Q566" s="99"/>
      <c r="R566" s="99"/>
      <c r="S566" s="99"/>
      <c r="T566" s="99"/>
      <c r="U566" s="99"/>
      <c r="V566" s="99"/>
      <c r="W566" s="99"/>
      <c r="X566" s="99"/>
      <c r="Y566" s="99"/>
      <c r="Z566" s="99"/>
      <c r="AA566" s="99"/>
      <c r="AB566" s="99"/>
      <c r="AC566" s="99"/>
      <c r="AD566" s="99"/>
      <c r="AE566" s="99"/>
      <c r="AF566" s="99"/>
      <c r="AG566" s="99"/>
      <c r="AH566" s="99"/>
      <c r="AK566" s="101"/>
    </row>
    <row r="567" spans="1:38" s="96" customFormat="1">
      <c r="A567" s="97"/>
      <c r="B567" s="97"/>
      <c r="C567" s="98"/>
      <c r="D567" s="98"/>
      <c r="E567" s="97"/>
      <c r="F567" s="97"/>
      <c r="G567" s="97"/>
      <c r="H567" s="97"/>
      <c r="I567" s="97"/>
      <c r="J567" s="98"/>
      <c r="K567" s="99"/>
      <c r="L567" s="99"/>
      <c r="M567" s="99"/>
      <c r="N567" s="99"/>
      <c r="O567" s="99"/>
      <c r="P567" s="99"/>
      <c r="Q567" s="99"/>
      <c r="R567" s="99"/>
      <c r="S567" s="99"/>
      <c r="T567" s="99"/>
      <c r="U567" s="99"/>
      <c r="V567" s="99"/>
      <c r="W567" s="99"/>
      <c r="X567" s="99"/>
      <c r="Y567" s="99"/>
      <c r="Z567" s="99"/>
      <c r="AA567" s="99"/>
      <c r="AB567" s="99"/>
      <c r="AC567" s="99"/>
      <c r="AD567" s="99"/>
      <c r="AE567" s="99"/>
      <c r="AG567" s="99"/>
      <c r="AH567" s="99"/>
      <c r="AI567" s="100"/>
    </row>
    <row r="568" spans="1:38" s="96" customFormat="1">
      <c r="A568" s="97"/>
      <c r="B568" s="97"/>
      <c r="C568" s="98"/>
      <c r="D568" s="98"/>
      <c r="E568" s="97"/>
      <c r="F568" s="97"/>
      <c r="G568" s="97"/>
      <c r="H568" s="97"/>
      <c r="I568" s="97"/>
      <c r="J568" s="98"/>
      <c r="K568" s="99"/>
      <c r="L568" s="99"/>
      <c r="M568" s="99"/>
      <c r="N568" s="99"/>
      <c r="O568" s="99"/>
      <c r="P568" s="99"/>
      <c r="Q568" s="99"/>
      <c r="R568" s="99"/>
      <c r="S568" s="99"/>
      <c r="T568" s="99"/>
      <c r="U568" s="99"/>
      <c r="V568" s="99"/>
      <c r="W568" s="99"/>
      <c r="X568" s="99"/>
      <c r="Y568" s="99"/>
      <c r="Z568" s="99"/>
      <c r="AA568" s="99"/>
      <c r="AB568" s="99"/>
      <c r="AC568" s="99"/>
      <c r="AD568" s="99"/>
      <c r="AE568" s="99"/>
      <c r="AF568" s="99"/>
      <c r="AG568" s="99"/>
      <c r="AH568" s="99"/>
      <c r="AI568" s="100"/>
    </row>
    <row r="569" spans="1:38" s="96" customFormat="1">
      <c r="A569" s="97"/>
      <c r="B569" s="97"/>
      <c r="C569" s="98"/>
      <c r="D569" s="98"/>
      <c r="E569" s="97"/>
      <c r="F569" s="97"/>
      <c r="G569" s="97"/>
      <c r="H569" s="97"/>
      <c r="I569" s="97"/>
      <c r="J569" s="98"/>
      <c r="K569" s="99"/>
      <c r="L569" s="99"/>
      <c r="M569" s="99"/>
      <c r="N569" s="99"/>
      <c r="O569" s="99"/>
      <c r="P569" s="99"/>
      <c r="Q569" s="99"/>
      <c r="R569" s="99"/>
      <c r="S569" s="99"/>
      <c r="T569" s="99"/>
      <c r="U569" s="99"/>
      <c r="V569" s="99"/>
      <c r="W569" s="99"/>
      <c r="X569" s="99"/>
      <c r="Y569" s="99"/>
      <c r="Z569" s="99"/>
      <c r="AA569" s="99"/>
      <c r="AB569" s="99"/>
      <c r="AC569" s="99"/>
      <c r="AD569" s="99"/>
      <c r="AE569" s="99"/>
      <c r="AF569" s="99"/>
      <c r="AG569" s="99"/>
      <c r="AH569" s="99"/>
      <c r="AJ569" s="101"/>
    </row>
    <row r="570" spans="1:38" s="96" customFormat="1">
      <c r="A570" s="97"/>
      <c r="B570" s="97"/>
      <c r="C570" s="98"/>
      <c r="D570" s="98"/>
      <c r="E570" s="97"/>
      <c r="F570" s="97"/>
      <c r="G570" s="97"/>
      <c r="H570" s="97"/>
      <c r="I570" s="97"/>
      <c r="J570" s="98"/>
      <c r="K570" s="99"/>
      <c r="L570" s="99"/>
      <c r="M570" s="99"/>
      <c r="N570" s="99"/>
      <c r="O570" s="99"/>
      <c r="P570" s="99"/>
      <c r="Q570" s="99"/>
      <c r="R570" s="99"/>
      <c r="Y570" s="99"/>
      <c r="Z570" s="99"/>
      <c r="AA570" s="99"/>
      <c r="AB570" s="99"/>
      <c r="AC570" s="99"/>
      <c r="AD570" s="99"/>
      <c r="AE570" s="99"/>
      <c r="AF570" s="99"/>
      <c r="AG570" s="99"/>
      <c r="AH570" s="99"/>
      <c r="AI570" s="100"/>
      <c r="AJ570" s="101"/>
      <c r="AK570" s="101"/>
    </row>
    <row r="571" spans="1:38" s="96" customFormat="1">
      <c r="A571" s="97"/>
      <c r="B571" s="97"/>
      <c r="C571" s="98"/>
      <c r="D571" s="98"/>
      <c r="E571" s="97"/>
      <c r="F571" s="97"/>
      <c r="G571" s="97"/>
      <c r="H571" s="97"/>
      <c r="I571" s="97"/>
      <c r="J571" s="98"/>
      <c r="K571" s="99"/>
      <c r="L571" s="99"/>
      <c r="M571" s="99"/>
      <c r="N571" s="99"/>
      <c r="O571" s="99"/>
      <c r="P571" s="99"/>
      <c r="Q571" s="99"/>
      <c r="R571" s="99"/>
      <c r="S571" s="99"/>
      <c r="T571" s="99"/>
      <c r="U571" s="99"/>
      <c r="V571" s="99"/>
      <c r="W571" s="99"/>
      <c r="X571" s="99"/>
      <c r="Y571" s="99"/>
      <c r="Z571" s="99"/>
      <c r="AA571" s="99"/>
      <c r="AB571" s="99"/>
      <c r="AC571" s="99"/>
      <c r="AD571" s="99"/>
      <c r="AE571" s="99"/>
      <c r="AF571" s="99"/>
      <c r="AH571" s="99"/>
      <c r="AI571" s="100"/>
      <c r="AJ571" s="101"/>
      <c r="AK571" s="101"/>
    </row>
    <row r="572" spans="1:38" s="96" customFormat="1">
      <c r="A572" s="97"/>
      <c r="B572" s="97"/>
      <c r="C572" s="98"/>
      <c r="D572" s="98"/>
      <c r="E572" s="97"/>
      <c r="F572" s="97"/>
      <c r="G572" s="97"/>
      <c r="H572" s="97"/>
      <c r="I572" s="97"/>
      <c r="J572" s="98"/>
      <c r="K572" s="99"/>
      <c r="L572" s="99"/>
      <c r="M572" s="99"/>
      <c r="N572" s="99"/>
      <c r="O572" s="99"/>
      <c r="P572" s="99"/>
      <c r="Q572" s="99"/>
      <c r="R572" s="99"/>
      <c r="S572" s="99"/>
      <c r="T572" s="99"/>
      <c r="U572" s="99"/>
      <c r="V572" s="99"/>
      <c r="W572" s="99"/>
      <c r="X572" s="99"/>
      <c r="Y572" s="99"/>
      <c r="Z572" s="99"/>
      <c r="AA572" s="99"/>
      <c r="AB572" s="99"/>
      <c r="AC572" s="99"/>
      <c r="AD572" s="99"/>
      <c r="AE572" s="99"/>
      <c r="AF572" s="99"/>
      <c r="AG572" s="99"/>
      <c r="AH572" s="99"/>
      <c r="AI572" s="100"/>
      <c r="AJ572" s="101"/>
    </row>
    <row r="573" spans="1:38" s="96" customFormat="1">
      <c r="A573" s="97"/>
      <c r="B573" s="97"/>
      <c r="C573" s="98"/>
      <c r="D573" s="98"/>
      <c r="E573" s="97"/>
      <c r="F573" s="97"/>
      <c r="G573" s="97"/>
      <c r="H573" s="97"/>
      <c r="I573" s="97"/>
      <c r="J573" s="98"/>
      <c r="K573" s="99"/>
      <c r="L573" s="99"/>
      <c r="M573" s="99"/>
      <c r="N573" s="99"/>
      <c r="O573" s="99"/>
      <c r="P573" s="99"/>
      <c r="Q573" s="99"/>
      <c r="R573" s="99"/>
      <c r="S573" s="99"/>
      <c r="T573" s="99"/>
      <c r="U573" s="99"/>
      <c r="Y573" s="99"/>
      <c r="Z573" s="99"/>
      <c r="AA573" s="99"/>
      <c r="AB573" s="99"/>
      <c r="AC573" s="99"/>
      <c r="AD573" s="99"/>
      <c r="AE573" s="99"/>
      <c r="AF573" s="99"/>
      <c r="AG573" s="99"/>
      <c r="AH573" s="99"/>
      <c r="AI573" s="100"/>
      <c r="AJ573" s="101"/>
      <c r="AK573" s="101"/>
      <c r="AL573" s="101"/>
    </row>
    <row r="574" spans="1:38" s="96" customFormat="1">
      <c r="A574" s="97"/>
      <c r="B574" s="97"/>
      <c r="C574" s="98"/>
      <c r="D574" s="98"/>
      <c r="E574" s="97"/>
      <c r="F574" s="97"/>
      <c r="G574" s="97"/>
      <c r="H574" s="97"/>
      <c r="I574" s="97"/>
      <c r="J574" s="98"/>
      <c r="K574" s="99"/>
      <c r="L574" s="99"/>
      <c r="M574" s="99"/>
      <c r="N574" s="99"/>
      <c r="O574" s="99"/>
      <c r="AA574" s="99"/>
      <c r="AB574" s="99"/>
      <c r="AC574" s="99"/>
      <c r="AF574" s="99"/>
      <c r="AG574" s="99"/>
      <c r="AH574" s="99"/>
    </row>
    <row r="575" spans="1:38" s="96" customFormat="1">
      <c r="A575" s="97"/>
      <c r="B575" s="97"/>
      <c r="C575" s="98"/>
      <c r="D575" s="98"/>
      <c r="E575" s="97"/>
      <c r="F575" s="97"/>
      <c r="G575" s="97"/>
      <c r="H575" s="97"/>
      <c r="I575" s="97"/>
      <c r="J575" s="98"/>
      <c r="K575" s="99"/>
      <c r="L575" s="99"/>
      <c r="M575" s="99"/>
      <c r="N575" s="99"/>
      <c r="O575" s="99"/>
      <c r="P575" s="99"/>
      <c r="Q575" s="99"/>
      <c r="R575" s="99"/>
      <c r="S575" s="99"/>
      <c r="T575" s="99"/>
      <c r="U575" s="99"/>
      <c r="V575" s="99"/>
      <c r="W575" s="99"/>
      <c r="X575" s="99"/>
      <c r="Y575" s="99"/>
      <c r="Z575" s="99"/>
      <c r="AA575" s="99"/>
      <c r="AB575" s="99"/>
      <c r="AC575" s="99"/>
      <c r="AD575" s="99"/>
      <c r="AE575" s="99"/>
      <c r="AG575" s="99"/>
      <c r="AH575" s="99"/>
      <c r="AI575" s="100"/>
      <c r="AJ575" s="101"/>
    </row>
    <row r="576" spans="1:38" s="96" customFormat="1">
      <c r="A576" s="97"/>
      <c r="B576" s="97"/>
      <c r="C576" s="98"/>
      <c r="D576" s="98"/>
      <c r="E576" s="97"/>
      <c r="F576" s="97"/>
      <c r="G576" s="97"/>
      <c r="H576" s="97"/>
      <c r="I576" s="97"/>
      <c r="J576" s="98"/>
      <c r="K576" s="99"/>
      <c r="L576" s="99"/>
      <c r="M576" s="99"/>
      <c r="N576" s="99"/>
      <c r="O576" s="99"/>
      <c r="P576" s="99"/>
      <c r="Q576" s="99"/>
      <c r="R576" s="99"/>
      <c r="S576" s="99"/>
      <c r="T576" s="99"/>
      <c r="U576" s="99"/>
      <c r="Y576" s="99"/>
      <c r="Z576" s="99"/>
      <c r="AA576" s="99"/>
      <c r="AB576" s="99"/>
      <c r="AC576" s="99"/>
      <c r="AD576" s="99"/>
      <c r="AE576" s="99"/>
      <c r="AF576" s="99"/>
      <c r="AG576" s="99"/>
      <c r="AH576" s="99"/>
      <c r="AI576" s="100"/>
      <c r="AJ576" s="101"/>
    </row>
    <row r="577" spans="1:38" s="96" customFormat="1">
      <c r="A577" s="97"/>
      <c r="B577" s="97"/>
      <c r="C577" s="98"/>
      <c r="D577" s="98"/>
      <c r="E577" s="97"/>
      <c r="F577" s="97"/>
      <c r="G577" s="97"/>
      <c r="H577" s="97"/>
      <c r="I577" s="97"/>
      <c r="J577" s="98"/>
      <c r="K577" s="99"/>
      <c r="L577" s="99"/>
      <c r="M577" s="99"/>
      <c r="N577" s="99"/>
      <c r="O577" s="99"/>
      <c r="P577" s="99"/>
      <c r="Q577" s="99"/>
      <c r="R577" s="99"/>
      <c r="S577" s="99"/>
      <c r="T577" s="99"/>
      <c r="U577" s="99"/>
      <c r="Y577" s="99"/>
      <c r="Z577" s="99"/>
      <c r="AA577" s="99"/>
      <c r="AB577" s="99"/>
      <c r="AC577" s="99"/>
      <c r="AD577" s="99"/>
      <c r="AE577" s="99"/>
      <c r="AF577" s="99"/>
      <c r="AG577" s="99"/>
      <c r="AH577" s="99"/>
      <c r="AI577" s="100"/>
      <c r="AJ577" s="101"/>
      <c r="AK577" s="101"/>
      <c r="AL577" s="101"/>
    </row>
    <row r="578" spans="1:38" s="96" customFormat="1">
      <c r="A578" s="97"/>
      <c r="B578" s="97"/>
      <c r="C578" s="98"/>
      <c r="D578" s="98"/>
      <c r="E578" s="97"/>
      <c r="F578" s="97"/>
      <c r="G578" s="97"/>
      <c r="H578" s="97"/>
      <c r="I578" s="97"/>
      <c r="J578" s="98"/>
      <c r="K578" s="99"/>
      <c r="L578" s="99"/>
      <c r="M578" s="99"/>
      <c r="N578" s="99"/>
      <c r="O578" s="99"/>
      <c r="P578" s="99"/>
      <c r="Q578" s="99"/>
      <c r="R578" s="99"/>
      <c r="S578" s="99"/>
      <c r="T578" s="99"/>
      <c r="U578" s="99"/>
      <c r="Y578" s="99"/>
      <c r="Z578" s="99"/>
      <c r="AA578" s="99"/>
      <c r="AB578" s="99"/>
      <c r="AC578" s="99"/>
      <c r="AD578" s="99"/>
      <c r="AE578" s="99"/>
      <c r="AF578" s="99"/>
      <c r="AG578" s="99"/>
      <c r="AH578" s="99"/>
      <c r="AI578" s="100"/>
      <c r="AK578" s="101"/>
      <c r="AL578" s="101"/>
    </row>
    <row r="579" spans="1:38" s="96" customFormat="1">
      <c r="A579" s="97"/>
      <c r="B579" s="97"/>
      <c r="C579" s="98"/>
      <c r="D579" s="98"/>
      <c r="E579" s="97"/>
      <c r="F579" s="97"/>
      <c r="G579" s="97"/>
      <c r="H579" s="97"/>
      <c r="I579" s="97"/>
      <c r="J579" s="98"/>
      <c r="K579" s="99"/>
      <c r="L579" s="99"/>
      <c r="M579" s="99"/>
      <c r="N579" s="99"/>
      <c r="O579" s="99"/>
      <c r="P579" s="99"/>
      <c r="Q579" s="99"/>
      <c r="R579" s="99"/>
      <c r="S579" s="99"/>
      <c r="T579" s="99"/>
      <c r="U579" s="99"/>
      <c r="V579" s="99"/>
      <c r="W579" s="99"/>
      <c r="X579" s="99"/>
      <c r="Y579" s="99"/>
      <c r="Z579" s="99"/>
      <c r="AA579" s="99"/>
      <c r="AB579" s="99"/>
      <c r="AC579" s="99"/>
      <c r="AD579" s="99"/>
      <c r="AE579" s="99"/>
      <c r="AF579" s="99"/>
      <c r="AG579" s="99"/>
      <c r="AH579" s="99"/>
      <c r="AI579" s="100"/>
      <c r="AJ579" s="101"/>
    </row>
    <row r="580" spans="1:38" s="96" customFormat="1">
      <c r="A580" s="97"/>
      <c r="B580" s="97"/>
      <c r="C580" s="98"/>
      <c r="D580" s="98"/>
      <c r="E580" s="97"/>
      <c r="F580" s="97"/>
      <c r="G580" s="97"/>
      <c r="H580" s="97"/>
      <c r="I580" s="97"/>
      <c r="J580" s="98"/>
      <c r="K580" s="99"/>
      <c r="L580" s="99"/>
      <c r="M580" s="99"/>
      <c r="N580" s="99"/>
      <c r="O580" s="99"/>
      <c r="S580" s="99"/>
      <c r="T580" s="99"/>
      <c r="U580" s="99"/>
      <c r="V580" s="99"/>
      <c r="W580" s="99"/>
      <c r="X580" s="99"/>
      <c r="Y580" s="99"/>
      <c r="Z580" s="99"/>
      <c r="AA580" s="99"/>
      <c r="AB580" s="99"/>
      <c r="AC580" s="99"/>
      <c r="AF580" s="99"/>
      <c r="AG580" s="99"/>
      <c r="AH580" s="99"/>
      <c r="AI580" s="100"/>
      <c r="AJ580" s="101"/>
      <c r="AK580" s="101"/>
      <c r="AL580" s="101"/>
    </row>
    <row r="581" spans="1:38" s="96" customFormat="1">
      <c r="A581" s="97"/>
      <c r="B581" s="97"/>
      <c r="C581" s="98"/>
      <c r="D581" s="98"/>
      <c r="E581" s="97"/>
      <c r="F581" s="97"/>
      <c r="G581" s="97"/>
      <c r="H581" s="97"/>
      <c r="I581" s="97"/>
      <c r="J581" s="98"/>
      <c r="K581" s="99"/>
      <c r="L581" s="99"/>
      <c r="M581" s="99"/>
      <c r="N581" s="99"/>
      <c r="O581" s="99"/>
      <c r="P581" s="99"/>
      <c r="Q581" s="99"/>
      <c r="R581" s="99"/>
      <c r="S581" s="99"/>
      <c r="T581" s="99"/>
      <c r="U581" s="99"/>
      <c r="V581" s="99"/>
      <c r="W581" s="99"/>
      <c r="X581" s="99"/>
      <c r="Y581" s="99"/>
      <c r="Z581" s="99"/>
      <c r="AA581" s="99"/>
      <c r="AB581" s="99"/>
      <c r="AC581" s="99"/>
      <c r="AD581" s="99"/>
      <c r="AE581" s="99"/>
      <c r="AF581" s="99"/>
      <c r="AG581" s="99"/>
      <c r="AH581" s="99"/>
      <c r="AJ581" s="101"/>
      <c r="AK581" s="101"/>
      <c r="AL581" s="101"/>
    </row>
    <row r="582" spans="1:38" s="96" customFormat="1">
      <c r="A582" s="97"/>
      <c r="B582" s="97"/>
      <c r="C582" s="98"/>
      <c r="D582" s="98"/>
      <c r="E582" s="97"/>
      <c r="F582" s="97"/>
      <c r="G582" s="97"/>
      <c r="H582" s="97"/>
      <c r="I582" s="97"/>
      <c r="J582" s="98"/>
      <c r="K582" s="99"/>
      <c r="L582" s="99"/>
      <c r="M582" s="99"/>
      <c r="O582" s="99"/>
      <c r="P582" s="99"/>
      <c r="Q582" s="99"/>
      <c r="R582" s="99"/>
      <c r="S582" s="99"/>
      <c r="T582" s="99"/>
      <c r="U582" s="99"/>
      <c r="V582" s="99"/>
      <c r="W582" s="99"/>
      <c r="X582" s="99"/>
      <c r="Y582" s="99"/>
      <c r="Z582" s="99"/>
      <c r="AA582" s="99"/>
      <c r="AB582" s="99"/>
      <c r="AC582" s="99"/>
      <c r="AD582" s="99"/>
      <c r="AE582" s="99"/>
      <c r="AF582" s="99"/>
      <c r="AG582" s="99"/>
      <c r="AH582" s="99"/>
      <c r="AI582" s="100"/>
      <c r="AJ582" s="101"/>
    </row>
    <row r="583" spans="1:38" s="96" customFormat="1">
      <c r="A583" s="97"/>
      <c r="B583" s="97"/>
      <c r="C583" s="98"/>
      <c r="D583" s="98"/>
      <c r="E583" s="97"/>
      <c r="F583" s="97"/>
      <c r="G583" s="97"/>
      <c r="H583" s="97"/>
      <c r="I583" s="97"/>
      <c r="J583" s="98"/>
      <c r="K583" s="99"/>
      <c r="L583" s="99"/>
      <c r="M583" s="99"/>
      <c r="N583" s="99"/>
      <c r="O583" s="99"/>
      <c r="P583" s="99"/>
      <c r="Q583" s="99"/>
      <c r="R583" s="99"/>
      <c r="S583" s="99"/>
      <c r="T583" s="99"/>
      <c r="U583" s="99"/>
      <c r="V583" s="99"/>
      <c r="W583" s="99"/>
      <c r="X583" s="99"/>
      <c r="Y583" s="99"/>
      <c r="Z583" s="99"/>
      <c r="AA583" s="99"/>
      <c r="AB583" s="99"/>
      <c r="AC583" s="99"/>
      <c r="AD583" s="99"/>
      <c r="AE583" s="99"/>
      <c r="AG583" s="99"/>
      <c r="AH583" s="99"/>
      <c r="AI583" s="100"/>
      <c r="AJ583" s="101"/>
    </row>
    <row r="584" spans="1:38" s="96" customFormat="1">
      <c r="A584" s="97"/>
      <c r="B584" s="97"/>
      <c r="C584" s="98"/>
      <c r="D584" s="98"/>
      <c r="E584" s="97"/>
      <c r="F584" s="97"/>
      <c r="G584" s="97"/>
      <c r="H584" s="97"/>
      <c r="I584" s="97"/>
      <c r="J584" s="98"/>
      <c r="K584" s="99"/>
      <c r="L584" s="99"/>
      <c r="M584" s="99"/>
      <c r="N584" s="99"/>
      <c r="O584" s="99"/>
      <c r="P584" s="99"/>
      <c r="Q584" s="99"/>
      <c r="R584" s="99"/>
      <c r="S584" s="99"/>
      <c r="T584" s="99"/>
      <c r="U584" s="99"/>
      <c r="V584" s="99"/>
      <c r="W584" s="99"/>
      <c r="X584" s="99"/>
      <c r="Y584" s="99"/>
      <c r="Z584" s="99"/>
      <c r="AA584" s="99"/>
      <c r="AB584" s="99"/>
      <c r="AC584" s="99"/>
      <c r="AD584" s="99"/>
      <c r="AE584" s="99"/>
      <c r="AG584" s="99"/>
      <c r="AH584" s="99"/>
      <c r="AI584" s="100"/>
      <c r="AK584" s="101"/>
    </row>
    <row r="585" spans="1:38" s="96" customFormat="1">
      <c r="A585" s="97"/>
      <c r="B585" s="97"/>
      <c r="C585" s="98"/>
      <c r="D585" s="98"/>
      <c r="E585" s="97"/>
      <c r="F585" s="97"/>
      <c r="G585" s="97"/>
      <c r="H585" s="97"/>
      <c r="I585" s="97"/>
      <c r="J585" s="98"/>
      <c r="K585" s="99"/>
      <c r="L585" s="99"/>
      <c r="M585" s="99"/>
      <c r="N585" s="99"/>
      <c r="O585" s="99"/>
      <c r="P585" s="99"/>
      <c r="Q585" s="99"/>
      <c r="R585" s="99"/>
      <c r="S585" s="99"/>
      <c r="T585" s="99"/>
      <c r="U585" s="99"/>
      <c r="V585" s="99"/>
      <c r="W585" s="99"/>
      <c r="X585" s="99"/>
      <c r="Y585" s="99"/>
      <c r="Z585" s="99"/>
      <c r="AA585" s="99"/>
      <c r="AB585" s="99"/>
      <c r="AC585" s="99"/>
      <c r="AG585" s="99"/>
      <c r="AH585" s="99"/>
      <c r="AJ585" s="101"/>
    </row>
    <row r="586" spans="1:38" s="96" customFormat="1">
      <c r="A586" s="97"/>
      <c r="B586" s="97"/>
      <c r="C586" s="98"/>
      <c r="D586" s="98"/>
      <c r="E586" s="97"/>
      <c r="F586" s="97"/>
      <c r="G586" s="97"/>
      <c r="H586" s="97"/>
      <c r="I586" s="97"/>
      <c r="J586" s="98"/>
      <c r="K586" s="99"/>
      <c r="L586" s="99"/>
      <c r="M586" s="99"/>
      <c r="P586" s="99"/>
      <c r="Q586" s="99"/>
      <c r="R586" s="99"/>
      <c r="S586" s="99"/>
      <c r="T586" s="99"/>
      <c r="U586" s="99"/>
      <c r="V586" s="99"/>
      <c r="W586" s="99"/>
      <c r="X586" s="99"/>
      <c r="AH586" s="99"/>
    </row>
    <row r="587" spans="1:38" s="96" customFormat="1">
      <c r="A587" s="97"/>
      <c r="B587" s="97"/>
      <c r="C587" s="98"/>
      <c r="D587" s="98"/>
      <c r="E587" s="97"/>
      <c r="F587" s="97"/>
      <c r="G587" s="97"/>
      <c r="H587" s="97"/>
      <c r="I587" s="97"/>
      <c r="J587" s="98"/>
      <c r="K587" s="99"/>
      <c r="L587" s="99"/>
      <c r="M587" s="99"/>
      <c r="N587" s="99"/>
      <c r="AH587" s="99"/>
      <c r="AJ587" s="101"/>
    </row>
    <row r="588" spans="1:38" s="96" customFormat="1">
      <c r="A588" s="97"/>
      <c r="B588" s="97"/>
      <c r="C588" s="98"/>
      <c r="D588" s="98"/>
      <c r="E588" s="97"/>
      <c r="F588" s="97"/>
      <c r="G588" s="97"/>
      <c r="H588" s="97"/>
      <c r="I588" s="97"/>
      <c r="J588" s="98"/>
      <c r="K588" s="99"/>
      <c r="L588" s="99"/>
      <c r="M588" s="99"/>
      <c r="N588" s="99"/>
      <c r="O588" s="99"/>
      <c r="P588" s="99"/>
      <c r="Q588" s="99"/>
      <c r="R588" s="99"/>
      <c r="S588" s="99"/>
      <c r="T588" s="99"/>
      <c r="U588" s="99"/>
      <c r="V588" s="99"/>
      <c r="W588" s="99"/>
      <c r="X588" s="99"/>
      <c r="Y588" s="99"/>
      <c r="Z588" s="99"/>
      <c r="AA588" s="99"/>
      <c r="AB588" s="99"/>
      <c r="AC588" s="99"/>
      <c r="AD588" s="99"/>
      <c r="AE588" s="99"/>
      <c r="AF588" s="99"/>
      <c r="AG588" s="99"/>
      <c r="AH588" s="99"/>
      <c r="AI588" s="100"/>
      <c r="AJ588" s="101"/>
      <c r="AK588" s="101"/>
    </row>
    <row r="589" spans="1:38" s="96" customFormat="1">
      <c r="A589" s="97"/>
      <c r="B589" s="97"/>
      <c r="C589" s="98"/>
      <c r="D589" s="98"/>
      <c r="E589" s="97"/>
      <c r="F589" s="97"/>
      <c r="G589" s="97"/>
      <c r="H589" s="97"/>
      <c r="I589" s="97"/>
      <c r="J589" s="98"/>
      <c r="K589" s="99"/>
      <c r="L589" s="99"/>
      <c r="M589" s="99"/>
      <c r="N589" s="99"/>
      <c r="O589" s="99"/>
      <c r="P589" s="99"/>
      <c r="Q589" s="99"/>
      <c r="R589" s="99"/>
      <c r="S589" s="99"/>
      <c r="T589" s="99"/>
      <c r="U589" s="99"/>
      <c r="V589" s="99"/>
      <c r="W589" s="99"/>
      <c r="X589" s="99"/>
      <c r="Y589" s="99"/>
      <c r="Z589" s="99"/>
      <c r="AA589" s="99"/>
      <c r="AB589" s="99"/>
      <c r="AC589" s="99"/>
      <c r="AD589" s="99"/>
      <c r="AE589" s="99"/>
      <c r="AF589" s="99"/>
      <c r="AG589" s="99"/>
      <c r="AH589" s="99"/>
      <c r="AJ589" s="101"/>
    </row>
    <row r="590" spans="1:38" s="96" customFormat="1">
      <c r="A590" s="97"/>
      <c r="B590" s="97"/>
      <c r="C590" s="98"/>
      <c r="D590" s="98"/>
      <c r="E590" s="97"/>
      <c r="F590" s="97"/>
      <c r="G590" s="97"/>
      <c r="H590" s="97"/>
      <c r="I590" s="97"/>
      <c r="J590" s="98"/>
      <c r="K590" s="99"/>
      <c r="L590" s="99"/>
      <c r="M590" s="99"/>
      <c r="N590" s="99"/>
      <c r="O590" s="99"/>
      <c r="P590" s="99"/>
      <c r="Q590" s="99"/>
      <c r="R590" s="99"/>
      <c r="S590" s="99"/>
      <c r="T590" s="99"/>
      <c r="U590" s="99"/>
      <c r="V590" s="99"/>
      <c r="W590" s="99"/>
      <c r="X590" s="99"/>
      <c r="Y590" s="99"/>
      <c r="Z590" s="99"/>
      <c r="AA590" s="99"/>
      <c r="AB590" s="99"/>
      <c r="AC590" s="99"/>
      <c r="AD590" s="99"/>
      <c r="AE590" s="99"/>
      <c r="AF590" s="99"/>
      <c r="AG590" s="99"/>
      <c r="AH590" s="99"/>
      <c r="AI590" s="100"/>
      <c r="AK590" s="101"/>
    </row>
    <row r="591" spans="1:38" s="96" customFormat="1">
      <c r="A591" s="97"/>
      <c r="B591" s="97"/>
      <c r="C591" s="98"/>
      <c r="D591" s="98"/>
      <c r="E591" s="97"/>
      <c r="F591" s="97"/>
      <c r="G591" s="97"/>
      <c r="H591" s="97"/>
      <c r="I591" s="97"/>
      <c r="J591" s="98"/>
      <c r="K591" s="99"/>
      <c r="L591" s="99"/>
      <c r="M591" s="99"/>
      <c r="N591" s="99"/>
      <c r="O591" s="99"/>
      <c r="P591" s="99"/>
      <c r="Q591" s="99"/>
      <c r="R591" s="99"/>
      <c r="S591" s="99"/>
      <c r="T591" s="99"/>
      <c r="U591" s="99"/>
      <c r="V591" s="99"/>
      <c r="W591" s="99"/>
      <c r="X591" s="99"/>
      <c r="Y591" s="99"/>
      <c r="Z591" s="99"/>
      <c r="AA591" s="99"/>
      <c r="AB591" s="99"/>
      <c r="AC591" s="99"/>
      <c r="AD591" s="99"/>
      <c r="AE591" s="99"/>
      <c r="AF591" s="99"/>
      <c r="AG591" s="99"/>
      <c r="AH591" s="99"/>
      <c r="AI591" s="100"/>
      <c r="AJ591" s="101"/>
    </row>
    <row r="592" spans="1:38" s="96" customFormat="1">
      <c r="A592" s="97"/>
      <c r="B592" s="97"/>
      <c r="C592" s="98"/>
      <c r="D592" s="98"/>
      <c r="E592" s="97"/>
      <c r="F592" s="97"/>
      <c r="G592" s="97"/>
      <c r="H592" s="97"/>
      <c r="I592" s="97"/>
      <c r="J592" s="98"/>
      <c r="K592" s="99"/>
      <c r="L592" s="99"/>
      <c r="M592" s="99"/>
      <c r="N592" s="99"/>
      <c r="O592" s="99"/>
      <c r="P592" s="99"/>
      <c r="Q592" s="99"/>
      <c r="R592" s="99"/>
      <c r="S592" s="99"/>
      <c r="T592" s="99"/>
      <c r="U592" s="99"/>
      <c r="V592" s="99"/>
      <c r="W592" s="99"/>
      <c r="X592" s="99"/>
      <c r="Y592" s="99"/>
      <c r="Z592" s="99"/>
      <c r="AA592" s="99"/>
      <c r="AB592" s="99"/>
      <c r="AC592" s="99"/>
      <c r="AD592" s="99"/>
      <c r="AE592" s="99"/>
      <c r="AF592" s="99"/>
      <c r="AG592" s="99"/>
      <c r="AH592" s="99"/>
      <c r="AJ592" s="101"/>
    </row>
    <row r="593" spans="1:38" s="96" customFormat="1">
      <c r="A593" s="97"/>
      <c r="B593" s="97"/>
      <c r="C593" s="98"/>
      <c r="D593" s="98"/>
      <c r="E593" s="97"/>
      <c r="F593" s="97"/>
      <c r="G593" s="97"/>
      <c r="H593" s="97"/>
      <c r="I593" s="97"/>
      <c r="J593" s="98"/>
      <c r="K593" s="99"/>
      <c r="L593" s="99"/>
      <c r="M593" s="99"/>
      <c r="N593" s="99"/>
      <c r="O593" s="99"/>
      <c r="P593" s="99"/>
      <c r="Q593" s="99"/>
      <c r="R593" s="99"/>
      <c r="S593" s="99"/>
      <c r="T593" s="99"/>
      <c r="U593" s="99"/>
      <c r="V593" s="99"/>
      <c r="W593" s="99"/>
      <c r="X593" s="99"/>
      <c r="Y593" s="99"/>
      <c r="Z593" s="99"/>
      <c r="AA593" s="99"/>
      <c r="AB593" s="99"/>
      <c r="AC593" s="99"/>
      <c r="AD593" s="99"/>
      <c r="AE593" s="99"/>
      <c r="AF593" s="99"/>
      <c r="AG593" s="99"/>
      <c r="AH593" s="99"/>
      <c r="AI593" s="100"/>
      <c r="AJ593" s="101"/>
      <c r="AK593" s="101"/>
    </row>
    <row r="594" spans="1:38" s="96" customFormat="1">
      <c r="A594" s="97"/>
      <c r="B594" s="97"/>
      <c r="C594" s="98"/>
      <c r="D594" s="98"/>
      <c r="E594" s="97"/>
      <c r="F594" s="97"/>
      <c r="G594" s="97"/>
      <c r="H594" s="97"/>
      <c r="I594" s="97"/>
      <c r="J594" s="98"/>
      <c r="K594" s="99"/>
      <c r="L594" s="99"/>
      <c r="M594" s="99"/>
      <c r="P594" s="99"/>
      <c r="Q594" s="99"/>
      <c r="R594" s="99"/>
      <c r="S594" s="99"/>
      <c r="T594" s="99"/>
      <c r="U594" s="99"/>
      <c r="V594" s="99"/>
      <c r="W594" s="99"/>
      <c r="X594" s="99"/>
      <c r="AH594" s="99"/>
    </row>
    <row r="595" spans="1:38" s="96" customFormat="1">
      <c r="A595" s="97"/>
      <c r="B595" s="97"/>
      <c r="C595" s="98"/>
      <c r="D595" s="98"/>
      <c r="E595" s="97"/>
      <c r="F595" s="97"/>
      <c r="G595" s="97"/>
      <c r="H595" s="97"/>
      <c r="I595" s="97"/>
      <c r="J595" s="98"/>
      <c r="K595" s="99"/>
      <c r="L595" s="99"/>
      <c r="M595" s="99"/>
      <c r="N595" s="99"/>
      <c r="O595" s="99"/>
      <c r="P595" s="99"/>
      <c r="Q595" s="99"/>
      <c r="R595" s="99"/>
      <c r="Y595" s="99"/>
      <c r="Z595" s="99"/>
      <c r="AA595" s="99"/>
      <c r="AB595" s="99"/>
      <c r="AC595" s="99"/>
      <c r="AD595" s="99"/>
      <c r="AE595" s="99"/>
      <c r="AG595" s="99"/>
      <c r="AH595" s="99"/>
      <c r="AJ595" s="101"/>
      <c r="AK595" s="101"/>
    </row>
    <row r="596" spans="1:38" s="96" customFormat="1">
      <c r="A596" s="97"/>
      <c r="B596" s="97"/>
      <c r="C596" s="98"/>
      <c r="D596" s="98"/>
      <c r="E596" s="97"/>
      <c r="F596" s="97"/>
      <c r="G596" s="97"/>
      <c r="H596" s="97"/>
      <c r="I596" s="97"/>
      <c r="J596" s="98"/>
      <c r="K596" s="99"/>
      <c r="L596" s="99"/>
      <c r="M596" s="99"/>
      <c r="P596" s="99"/>
      <c r="Q596" s="99"/>
      <c r="R596" s="99"/>
      <c r="S596" s="99"/>
      <c r="T596" s="99"/>
      <c r="U596" s="99"/>
      <c r="V596" s="99"/>
      <c r="W596" s="99"/>
      <c r="X596" s="99"/>
      <c r="AH596" s="99"/>
    </row>
    <row r="597" spans="1:38" s="96" customFormat="1">
      <c r="A597" s="97"/>
      <c r="B597" s="97"/>
      <c r="C597" s="98"/>
      <c r="D597" s="98"/>
      <c r="E597" s="97"/>
      <c r="F597" s="97"/>
      <c r="G597" s="97"/>
      <c r="H597" s="97"/>
      <c r="I597" s="97"/>
      <c r="J597" s="98"/>
      <c r="K597" s="99"/>
      <c r="L597" s="99"/>
      <c r="M597" s="99"/>
      <c r="N597" s="99"/>
      <c r="O597" s="99"/>
      <c r="P597" s="99"/>
      <c r="Q597" s="99"/>
      <c r="R597" s="99"/>
      <c r="S597" s="99"/>
      <c r="T597" s="99"/>
      <c r="U597" s="99"/>
      <c r="V597" s="99"/>
      <c r="W597" s="99"/>
      <c r="X597" s="99"/>
      <c r="Y597" s="99"/>
      <c r="AH597" s="99"/>
      <c r="AI597" s="100"/>
      <c r="AJ597" s="101"/>
    </row>
    <row r="598" spans="1:38" s="96" customFormat="1">
      <c r="A598" s="97"/>
      <c r="B598" s="97"/>
      <c r="C598" s="98"/>
      <c r="D598" s="98"/>
      <c r="E598" s="97"/>
      <c r="F598" s="97"/>
      <c r="G598" s="97"/>
      <c r="H598" s="97"/>
      <c r="I598" s="97"/>
      <c r="J598" s="98"/>
      <c r="K598" s="99"/>
      <c r="L598" s="99"/>
      <c r="M598" s="99"/>
      <c r="N598" s="99"/>
      <c r="O598" s="99"/>
      <c r="P598" s="99"/>
      <c r="Q598" s="99"/>
      <c r="R598" s="99"/>
      <c r="V598" s="99"/>
      <c r="W598" s="99"/>
      <c r="X598" s="99"/>
      <c r="Y598" s="99"/>
      <c r="Z598" s="99"/>
      <c r="AA598" s="99"/>
      <c r="AB598" s="99"/>
      <c r="AC598" s="99"/>
      <c r="AD598" s="99"/>
      <c r="AE598" s="99"/>
      <c r="AF598" s="99"/>
      <c r="AG598" s="99"/>
      <c r="AH598" s="99"/>
      <c r="AI598" s="100"/>
      <c r="AJ598" s="101"/>
      <c r="AK598" s="101"/>
      <c r="AL598" s="101"/>
    </row>
    <row r="599" spans="1:38" s="96" customFormat="1">
      <c r="A599" s="97"/>
      <c r="B599" s="97"/>
      <c r="C599" s="98"/>
      <c r="D599" s="98"/>
      <c r="E599" s="97"/>
      <c r="F599" s="97"/>
      <c r="G599" s="97"/>
      <c r="H599" s="97"/>
      <c r="I599" s="97"/>
      <c r="J599" s="98"/>
      <c r="K599" s="99"/>
      <c r="L599" s="99"/>
      <c r="M599" s="99"/>
      <c r="N599" s="99"/>
      <c r="O599" s="99"/>
      <c r="P599" s="99"/>
      <c r="Q599" s="99"/>
      <c r="R599" s="99"/>
      <c r="S599" s="99"/>
      <c r="T599" s="99"/>
      <c r="U599" s="99"/>
      <c r="V599" s="99"/>
      <c r="W599" s="99"/>
      <c r="X599" s="99"/>
      <c r="Y599" s="99"/>
      <c r="Z599" s="99"/>
      <c r="AA599" s="99"/>
      <c r="AB599" s="99"/>
      <c r="AC599" s="99"/>
      <c r="AG599" s="99"/>
      <c r="AH599" s="99"/>
    </row>
    <row r="600" spans="1:38" s="96" customFormat="1">
      <c r="A600" s="97"/>
      <c r="B600" s="97"/>
      <c r="C600" s="98"/>
      <c r="D600" s="98"/>
      <c r="E600" s="97"/>
      <c r="F600" s="97"/>
      <c r="G600" s="97"/>
      <c r="H600" s="97"/>
      <c r="I600" s="97"/>
      <c r="J600" s="98"/>
      <c r="K600" s="99"/>
      <c r="L600" s="99"/>
      <c r="M600" s="99"/>
      <c r="N600" s="99"/>
      <c r="O600" s="99"/>
      <c r="P600" s="99"/>
      <c r="Q600" s="99"/>
      <c r="R600" s="99"/>
      <c r="S600" s="99"/>
      <c r="T600" s="99"/>
      <c r="U600" s="99"/>
      <c r="V600" s="99"/>
      <c r="W600" s="99"/>
      <c r="X600" s="99"/>
      <c r="Y600" s="99"/>
      <c r="Z600" s="99"/>
      <c r="AA600" s="99"/>
      <c r="AB600" s="99"/>
      <c r="AC600" s="99"/>
      <c r="AD600" s="99"/>
      <c r="AE600" s="99"/>
      <c r="AF600" s="99"/>
      <c r="AG600" s="99"/>
      <c r="AH600" s="99"/>
      <c r="AI600" s="100"/>
      <c r="AJ600" s="101"/>
      <c r="AK600" s="101"/>
    </row>
    <row r="601" spans="1:38" s="96" customFormat="1">
      <c r="A601" s="97"/>
      <c r="B601" s="97"/>
      <c r="C601" s="98"/>
      <c r="D601" s="98"/>
      <c r="E601" s="97"/>
      <c r="F601" s="97"/>
      <c r="G601" s="97"/>
      <c r="H601" s="97"/>
      <c r="I601" s="97"/>
      <c r="J601" s="98"/>
      <c r="K601" s="99"/>
      <c r="L601" s="99"/>
      <c r="M601" s="99"/>
      <c r="N601" s="99"/>
      <c r="O601" s="99"/>
      <c r="P601" s="99"/>
      <c r="Q601" s="99"/>
      <c r="R601" s="99"/>
      <c r="S601" s="99"/>
      <c r="T601" s="99"/>
      <c r="U601" s="99"/>
      <c r="V601" s="99"/>
      <c r="W601" s="99"/>
      <c r="X601" s="99"/>
      <c r="Y601" s="99"/>
      <c r="Z601" s="99"/>
      <c r="AA601" s="99"/>
      <c r="AB601" s="99"/>
      <c r="AC601" s="99"/>
      <c r="AD601" s="99"/>
      <c r="AE601" s="99"/>
      <c r="AF601" s="99"/>
      <c r="AH601" s="99"/>
      <c r="AI601" s="100"/>
    </row>
    <row r="602" spans="1:38" s="96" customFormat="1">
      <c r="A602" s="97"/>
      <c r="B602" s="97"/>
      <c r="C602" s="98"/>
      <c r="D602" s="98"/>
      <c r="E602" s="97"/>
      <c r="F602" s="97"/>
      <c r="G602" s="97"/>
      <c r="H602" s="97"/>
      <c r="I602" s="97"/>
      <c r="J602" s="98"/>
      <c r="K602" s="99"/>
      <c r="L602" s="99"/>
      <c r="M602" s="99"/>
      <c r="N602" s="99"/>
      <c r="O602" s="99"/>
      <c r="P602" s="99"/>
      <c r="Q602" s="99"/>
      <c r="R602" s="99"/>
      <c r="S602" s="99"/>
      <c r="T602" s="99"/>
      <c r="U602" s="99"/>
      <c r="V602" s="99"/>
      <c r="W602" s="99"/>
      <c r="X602" s="99"/>
      <c r="Y602" s="99"/>
      <c r="Z602" s="99"/>
      <c r="AA602" s="99"/>
      <c r="AB602" s="99"/>
      <c r="AC602" s="99"/>
      <c r="AG602" s="99"/>
      <c r="AH602" s="99"/>
      <c r="AJ602" s="101"/>
    </row>
    <row r="603" spans="1:38" s="96" customFormat="1">
      <c r="A603" s="97"/>
      <c r="B603" s="97"/>
      <c r="C603" s="98"/>
      <c r="D603" s="98"/>
      <c r="E603" s="97"/>
      <c r="F603" s="97"/>
      <c r="G603" s="97"/>
      <c r="H603" s="97"/>
      <c r="I603" s="97"/>
      <c r="J603" s="98"/>
      <c r="K603" s="99"/>
      <c r="L603" s="99"/>
      <c r="M603" s="99"/>
      <c r="N603" s="99"/>
      <c r="O603" s="99"/>
      <c r="P603" s="99"/>
      <c r="Q603" s="99"/>
      <c r="R603" s="99"/>
      <c r="S603" s="99"/>
      <c r="T603" s="99"/>
      <c r="U603" s="99"/>
      <c r="V603" s="99"/>
      <c r="W603" s="99"/>
      <c r="X603" s="99"/>
      <c r="Y603" s="99"/>
      <c r="Z603" s="99"/>
      <c r="AA603" s="99"/>
      <c r="AB603" s="99"/>
      <c r="AC603" s="99"/>
      <c r="AD603" s="99"/>
      <c r="AE603" s="99"/>
      <c r="AG603" s="99"/>
      <c r="AH603" s="99"/>
      <c r="AI603" s="100"/>
      <c r="AJ603" s="101"/>
    </row>
    <row r="604" spans="1:38" s="96" customFormat="1">
      <c r="A604" s="97"/>
      <c r="B604" s="97"/>
      <c r="C604" s="98"/>
      <c r="D604" s="98"/>
      <c r="E604" s="97"/>
      <c r="F604" s="97"/>
      <c r="G604" s="97"/>
      <c r="H604" s="97"/>
      <c r="I604" s="97"/>
      <c r="J604" s="98"/>
      <c r="K604" s="99"/>
      <c r="L604" s="99"/>
      <c r="M604" s="99"/>
      <c r="N604" s="99"/>
      <c r="O604" s="99"/>
      <c r="P604" s="99"/>
      <c r="Q604" s="99"/>
      <c r="R604" s="99"/>
      <c r="S604" s="99"/>
      <c r="T604" s="99"/>
      <c r="U604" s="99"/>
      <c r="V604" s="99"/>
      <c r="W604" s="99"/>
      <c r="X604" s="99"/>
      <c r="Y604" s="99"/>
      <c r="Z604" s="99"/>
      <c r="AA604" s="99"/>
      <c r="AB604" s="99"/>
      <c r="AC604" s="99"/>
      <c r="AD604" s="99"/>
      <c r="AE604" s="99"/>
      <c r="AF604" s="99"/>
      <c r="AG604" s="99"/>
      <c r="AH604" s="99"/>
    </row>
    <row r="605" spans="1:38" s="96" customFormat="1">
      <c r="A605" s="97"/>
      <c r="B605" s="97"/>
      <c r="C605" s="98"/>
      <c r="D605" s="98"/>
      <c r="E605" s="97"/>
      <c r="F605" s="97"/>
      <c r="G605" s="97"/>
      <c r="H605" s="97"/>
      <c r="I605" s="97"/>
      <c r="J605" s="98"/>
      <c r="K605" s="99"/>
      <c r="L605" s="99"/>
      <c r="M605" s="99"/>
      <c r="N605" s="99"/>
      <c r="O605" s="99"/>
      <c r="P605" s="99"/>
      <c r="Q605" s="99"/>
      <c r="R605" s="99"/>
      <c r="S605" s="99"/>
      <c r="T605" s="99"/>
      <c r="U605" s="99"/>
      <c r="V605" s="99"/>
      <c r="W605" s="99"/>
      <c r="X605" s="99"/>
      <c r="Y605" s="99"/>
      <c r="Z605" s="99"/>
      <c r="AA605" s="99"/>
      <c r="AB605" s="99"/>
      <c r="AC605" s="99"/>
      <c r="AD605" s="99"/>
      <c r="AE605" s="99"/>
      <c r="AF605" s="99"/>
      <c r="AG605" s="99"/>
      <c r="AH605" s="99"/>
      <c r="AI605" s="100"/>
      <c r="AJ605" s="101"/>
      <c r="AK605" s="101"/>
    </row>
    <row r="606" spans="1:38" s="96" customFormat="1">
      <c r="A606" s="97"/>
      <c r="B606" s="97"/>
      <c r="C606" s="98"/>
      <c r="D606" s="98"/>
      <c r="E606" s="97"/>
      <c r="F606" s="97"/>
      <c r="G606" s="97"/>
      <c r="H606" s="97"/>
      <c r="I606" s="97"/>
      <c r="J606" s="98"/>
      <c r="AJ606" s="101"/>
    </row>
    <row r="607" spans="1:38" s="96" customFormat="1">
      <c r="A607" s="97"/>
      <c r="B607" s="97"/>
      <c r="C607" s="98"/>
      <c r="D607" s="98"/>
      <c r="E607" s="97"/>
      <c r="F607" s="97"/>
      <c r="G607" s="97"/>
      <c r="H607" s="97"/>
      <c r="I607" s="97"/>
      <c r="J607" s="98"/>
      <c r="K607" s="99"/>
      <c r="L607" s="99"/>
      <c r="M607" s="99"/>
      <c r="N607" s="99"/>
      <c r="O607" s="99"/>
      <c r="P607" s="99"/>
      <c r="Q607" s="99"/>
      <c r="R607" s="99"/>
      <c r="S607" s="99"/>
      <c r="T607" s="99"/>
      <c r="U607" s="99"/>
      <c r="V607" s="99"/>
      <c r="W607" s="99"/>
      <c r="X607" s="99"/>
      <c r="Y607" s="99"/>
      <c r="Z607" s="99"/>
      <c r="AA607" s="99"/>
      <c r="AB607" s="99"/>
      <c r="AC607" s="99"/>
      <c r="AF607" s="99"/>
      <c r="AG607" s="99"/>
      <c r="AH607" s="99"/>
      <c r="AI607" s="100"/>
    </row>
    <row r="608" spans="1:38" s="96" customFormat="1">
      <c r="A608" s="97"/>
      <c r="B608" s="97"/>
      <c r="C608" s="98"/>
      <c r="D608" s="98"/>
      <c r="E608" s="97"/>
      <c r="F608" s="97"/>
      <c r="G608" s="97"/>
      <c r="H608" s="97"/>
      <c r="I608" s="97"/>
      <c r="J608" s="98"/>
      <c r="K608" s="99"/>
      <c r="L608" s="99"/>
      <c r="M608" s="99"/>
      <c r="N608" s="99"/>
      <c r="O608" s="99"/>
      <c r="P608" s="99"/>
      <c r="Q608" s="99"/>
      <c r="R608" s="99"/>
      <c r="S608" s="99"/>
      <c r="T608" s="99"/>
      <c r="U608" s="99"/>
      <c r="V608" s="99"/>
      <c r="W608" s="99"/>
      <c r="X608" s="99"/>
      <c r="Y608" s="99"/>
      <c r="Z608" s="99"/>
      <c r="AA608" s="99"/>
      <c r="AB608" s="99"/>
      <c r="AC608" s="99"/>
      <c r="AD608" s="99"/>
      <c r="AE608" s="99"/>
      <c r="AF608" s="99"/>
      <c r="AG608" s="99"/>
      <c r="AH608" s="99"/>
      <c r="AI608" s="100"/>
      <c r="AJ608" s="101"/>
    </row>
    <row r="609" spans="1:38" s="96" customFormat="1">
      <c r="A609" s="97"/>
      <c r="B609" s="97"/>
      <c r="C609" s="98"/>
      <c r="D609" s="98"/>
      <c r="E609" s="97"/>
      <c r="F609" s="97"/>
      <c r="G609" s="97"/>
      <c r="H609" s="97"/>
      <c r="I609" s="97"/>
      <c r="J609" s="98"/>
      <c r="K609" s="99"/>
      <c r="L609" s="99"/>
      <c r="M609" s="99"/>
      <c r="N609" s="99"/>
      <c r="O609" s="99"/>
      <c r="P609" s="99"/>
      <c r="Q609" s="99"/>
      <c r="R609" s="99"/>
      <c r="S609" s="99"/>
      <c r="T609" s="99"/>
      <c r="U609" s="99"/>
      <c r="V609" s="99"/>
      <c r="W609" s="99"/>
      <c r="X609" s="99"/>
      <c r="Y609" s="99"/>
      <c r="Z609" s="99"/>
      <c r="AA609" s="99"/>
      <c r="AB609" s="99"/>
      <c r="AC609" s="99"/>
      <c r="AD609" s="99"/>
      <c r="AE609" s="99"/>
      <c r="AF609" s="99"/>
      <c r="AG609" s="99"/>
      <c r="AH609" s="99"/>
      <c r="AI609" s="100"/>
      <c r="AJ609" s="101"/>
    </row>
    <row r="610" spans="1:38" s="96" customFormat="1">
      <c r="A610" s="97"/>
      <c r="B610" s="97"/>
      <c r="C610" s="98"/>
      <c r="D610" s="98"/>
      <c r="E610" s="97"/>
      <c r="F610" s="97"/>
      <c r="G610" s="97"/>
      <c r="H610" s="97"/>
      <c r="I610" s="97"/>
      <c r="J610" s="98"/>
      <c r="K610" s="99"/>
      <c r="L610" s="99"/>
      <c r="M610" s="99"/>
      <c r="N610" s="99"/>
      <c r="O610" s="99"/>
      <c r="P610" s="99"/>
      <c r="Q610" s="99"/>
      <c r="R610" s="99"/>
      <c r="S610" s="99"/>
      <c r="T610" s="99"/>
      <c r="U610" s="99"/>
      <c r="V610" s="99"/>
      <c r="W610" s="99"/>
      <c r="X610" s="99"/>
      <c r="Y610" s="99"/>
      <c r="Z610" s="99"/>
      <c r="AA610" s="99"/>
      <c r="AB610" s="99"/>
      <c r="AC610" s="99"/>
      <c r="AG610" s="99"/>
      <c r="AH610" s="99"/>
    </row>
    <row r="611" spans="1:38" s="96" customFormat="1">
      <c r="A611" s="97"/>
      <c r="B611" s="97"/>
      <c r="C611" s="98"/>
      <c r="D611" s="98"/>
      <c r="E611" s="97"/>
      <c r="F611" s="97"/>
      <c r="G611" s="97"/>
      <c r="H611" s="97"/>
      <c r="I611" s="97"/>
      <c r="J611" s="98"/>
      <c r="K611" s="99"/>
      <c r="L611" s="99"/>
      <c r="M611" s="99"/>
      <c r="N611" s="99"/>
      <c r="O611" s="99"/>
      <c r="P611" s="99"/>
      <c r="Q611" s="99"/>
      <c r="R611" s="99"/>
      <c r="S611" s="99"/>
      <c r="T611" s="99"/>
      <c r="U611" s="99"/>
      <c r="V611" s="99"/>
      <c r="W611" s="99"/>
      <c r="X611" s="99"/>
      <c r="Y611" s="99"/>
      <c r="Z611" s="99"/>
      <c r="AA611" s="99"/>
      <c r="AB611" s="99"/>
      <c r="AC611" s="99"/>
      <c r="AD611" s="99"/>
      <c r="AE611" s="99"/>
      <c r="AF611" s="99"/>
      <c r="AG611" s="99"/>
      <c r="AH611" s="99"/>
      <c r="AI611" s="100"/>
      <c r="AJ611" s="101"/>
    </row>
    <row r="612" spans="1:38" s="96" customFormat="1">
      <c r="A612" s="97"/>
      <c r="B612" s="97"/>
      <c r="C612" s="98"/>
      <c r="D612" s="98"/>
      <c r="E612" s="97"/>
      <c r="F612" s="97"/>
      <c r="G612" s="97"/>
      <c r="H612" s="97"/>
      <c r="I612" s="97"/>
      <c r="J612" s="98"/>
      <c r="K612" s="99"/>
      <c r="L612" s="99"/>
      <c r="M612" s="99"/>
      <c r="P612" s="99"/>
      <c r="Q612" s="99"/>
      <c r="R612" s="99"/>
      <c r="S612" s="99"/>
      <c r="T612" s="99"/>
      <c r="U612" s="99"/>
      <c r="V612" s="99"/>
      <c r="W612" s="99"/>
      <c r="X612" s="99"/>
      <c r="AH612" s="99"/>
      <c r="AJ612" s="101"/>
    </row>
    <row r="613" spans="1:38" s="96" customFormat="1">
      <c r="A613" s="97"/>
      <c r="B613" s="97"/>
      <c r="C613" s="98"/>
      <c r="D613" s="98"/>
      <c r="E613" s="97"/>
      <c r="F613" s="97"/>
      <c r="G613" s="97"/>
      <c r="H613" s="97"/>
      <c r="I613" s="97"/>
      <c r="J613" s="98"/>
      <c r="K613" s="99"/>
      <c r="L613" s="99"/>
      <c r="M613" s="99"/>
      <c r="N613" s="99"/>
      <c r="O613" s="99"/>
      <c r="P613" s="99"/>
      <c r="Q613" s="99"/>
      <c r="R613" s="99"/>
      <c r="S613" s="99"/>
      <c r="T613" s="99"/>
      <c r="U613" s="99"/>
      <c r="V613" s="99"/>
      <c r="W613" s="99"/>
      <c r="X613" s="99"/>
      <c r="Y613" s="99"/>
      <c r="Z613" s="99"/>
      <c r="AA613" s="99"/>
      <c r="AB613" s="99"/>
      <c r="AC613" s="99"/>
      <c r="AD613" s="99"/>
      <c r="AE613" s="99"/>
      <c r="AG613" s="99"/>
      <c r="AH613" s="99"/>
      <c r="AI613" s="100"/>
      <c r="AJ613" s="101"/>
    </row>
    <row r="614" spans="1:38" s="96" customFormat="1">
      <c r="A614" s="97"/>
      <c r="B614" s="97"/>
      <c r="C614" s="98"/>
      <c r="D614" s="98"/>
      <c r="E614" s="97"/>
      <c r="F614" s="97"/>
      <c r="G614" s="97"/>
      <c r="H614" s="97"/>
      <c r="I614" s="97"/>
      <c r="J614" s="98"/>
      <c r="K614" s="99"/>
      <c r="L614" s="99"/>
      <c r="M614" s="99"/>
      <c r="N614" s="99"/>
      <c r="O614" s="99"/>
      <c r="P614" s="99"/>
      <c r="Q614" s="99"/>
      <c r="R614" s="99"/>
      <c r="S614" s="99"/>
      <c r="T614" s="99"/>
      <c r="U614" s="99"/>
      <c r="V614" s="99"/>
      <c r="W614" s="99"/>
      <c r="X614" s="99"/>
      <c r="Y614" s="99"/>
      <c r="Z614" s="99"/>
      <c r="AA614" s="99"/>
      <c r="AB614" s="99"/>
      <c r="AC614" s="99"/>
      <c r="AD614" s="99"/>
      <c r="AE614" s="99"/>
      <c r="AF614" s="99"/>
      <c r="AG614" s="99"/>
      <c r="AH614" s="99"/>
      <c r="AI614" s="100"/>
      <c r="AJ614" s="101"/>
    </row>
    <row r="615" spans="1:38" s="96" customFormat="1">
      <c r="A615" s="97"/>
      <c r="B615" s="97"/>
      <c r="C615" s="98"/>
      <c r="D615" s="98"/>
      <c r="E615" s="97"/>
      <c r="F615" s="97"/>
      <c r="G615" s="97"/>
      <c r="H615" s="97"/>
      <c r="I615" s="97"/>
      <c r="J615" s="98"/>
      <c r="K615" s="99"/>
      <c r="L615" s="99"/>
      <c r="M615" s="99"/>
      <c r="O615" s="99"/>
      <c r="P615" s="99"/>
      <c r="Q615" s="99"/>
      <c r="R615" s="99"/>
      <c r="S615" s="99"/>
      <c r="T615" s="99"/>
      <c r="U615" s="99"/>
      <c r="V615" s="99"/>
      <c r="W615" s="99"/>
      <c r="X615" s="99"/>
      <c r="Y615" s="99"/>
      <c r="AA615" s="99"/>
      <c r="AB615" s="99"/>
      <c r="AD615" s="99"/>
      <c r="AE615" s="99"/>
      <c r="AH615" s="99"/>
      <c r="AJ615" s="101"/>
      <c r="AK615" s="101"/>
    </row>
    <row r="616" spans="1:38" s="96" customFormat="1">
      <c r="A616" s="97"/>
      <c r="B616" s="97"/>
      <c r="C616" s="98"/>
      <c r="D616" s="98"/>
      <c r="E616" s="97"/>
      <c r="F616" s="97"/>
      <c r="G616" s="97"/>
      <c r="H616" s="97"/>
      <c r="I616" s="97"/>
      <c r="J616" s="98"/>
      <c r="K616" s="99"/>
      <c r="L616" s="99"/>
      <c r="M616" s="99"/>
      <c r="N616" s="99"/>
      <c r="O616" s="99"/>
      <c r="P616" s="99"/>
      <c r="Q616" s="99"/>
      <c r="R616" s="99"/>
      <c r="S616" s="99"/>
      <c r="T616" s="99"/>
      <c r="U616" s="99"/>
      <c r="V616" s="99"/>
      <c r="W616" s="99"/>
      <c r="X616" s="99"/>
      <c r="Y616" s="99"/>
      <c r="Z616" s="99"/>
      <c r="AA616" s="99"/>
      <c r="AB616" s="99"/>
      <c r="AC616" s="99"/>
      <c r="AD616" s="99"/>
      <c r="AE616" s="99"/>
      <c r="AF616" s="99"/>
      <c r="AG616" s="99"/>
      <c r="AH616" s="99"/>
      <c r="AI616" s="100"/>
      <c r="AK616" s="101"/>
      <c r="AL616" s="101"/>
    </row>
    <row r="617" spans="1:38" s="96" customFormat="1">
      <c r="A617" s="97"/>
      <c r="B617" s="97"/>
      <c r="C617" s="98"/>
      <c r="D617" s="98"/>
      <c r="E617" s="97"/>
      <c r="F617" s="97"/>
      <c r="G617" s="97"/>
      <c r="H617" s="97"/>
      <c r="I617" s="97"/>
      <c r="J617" s="98"/>
      <c r="K617" s="99"/>
      <c r="L617" s="99"/>
      <c r="M617" s="99"/>
      <c r="N617" s="99"/>
      <c r="O617" s="99"/>
      <c r="P617" s="99"/>
      <c r="Q617" s="99"/>
      <c r="R617" s="99"/>
      <c r="S617" s="99"/>
      <c r="T617" s="99"/>
      <c r="U617" s="99"/>
      <c r="V617" s="99"/>
      <c r="W617" s="99"/>
      <c r="X617" s="99"/>
      <c r="Y617" s="99"/>
      <c r="Z617" s="99"/>
      <c r="AA617" s="99"/>
      <c r="AB617" s="99"/>
      <c r="AC617" s="99"/>
      <c r="AD617" s="99"/>
      <c r="AE617" s="99"/>
      <c r="AF617" s="99"/>
      <c r="AG617" s="99"/>
      <c r="AH617" s="99"/>
      <c r="AJ617" s="101"/>
      <c r="AK617" s="101"/>
      <c r="AL617" s="101"/>
    </row>
    <row r="618" spans="1:38" s="96" customFormat="1">
      <c r="A618" s="97"/>
      <c r="B618" s="97"/>
      <c r="C618" s="98"/>
      <c r="D618" s="98"/>
      <c r="E618" s="97"/>
      <c r="F618" s="97"/>
      <c r="G618" s="97"/>
      <c r="H618" s="97"/>
      <c r="I618" s="97"/>
      <c r="J618" s="98"/>
      <c r="K618" s="99"/>
      <c r="L618" s="99"/>
      <c r="M618" s="99"/>
      <c r="N618" s="99"/>
      <c r="O618" s="99"/>
      <c r="P618" s="99"/>
      <c r="Q618" s="99"/>
      <c r="R618" s="99"/>
      <c r="S618" s="99"/>
      <c r="T618" s="99"/>
      <c r="U618" s="99"/>
      <c r="V618" s="99"/>
      <c r="W618" s="99"/>
      <c r="X618" s="99"/>
      <c r="Y618" s="99"/>
      <c r="Z618" s="99"/>
      <c r="AA618" s="99"/>
      <c r="AB618" s="99"/>
      <c r="AC618" s="99"/>
      <c r="AD618" s="99"/>
      <c r="AE618" s="99"/>
      <c r="AF618" s="99"/>
      <c r="AG618" s="99"/>
      <c r="AH618" s="99"/>
      <c r="AI618" s="100"/>
      <c r="AJ618" s="101"/>
    </row>
    <row r="619" spans="1:38" s="96" customFormat="1">
      <c r="A619" s="97"/>
      <c r="B619" s="97"/>
      <c r="C619" s="98"/>
      <c r="D619" s="98"/>
      <c r="E619" s="97"/>
      <c r="F619" s="97"/>
      <c r="G619" s="97"/>
      <c r="H619" s="97"/>
      <c r="I619" s="97"/>
      <c r="J619" s="98"/>
      <c r="K619" s="99"/>
      <c r="L619" s="99"/>
      <c r="M619" s="99"/>
      <c r="N619" s="99"/>
      <c r="O619" s="99"/>
      <c r="P619" s="99"/>
      <c r="Q619" s="99"/>
      <c r="R619" s="99"/>
      <c r="S619" s="99"/>
      <c r="T619" s="99"/>
      <c r="U619" s="99"/>
      <c r="V619" s="99"/>
      <c r="W619" s="99"/>
      <c r="X619" s="99"/>
      <c r="Y619" s="99"/>
      <c r="Z619" s="99"/>
      <c r="AA619" s="99"/>
      <c r="AB619" s="99"/>
      <c r="AC619" s="99"/>
      <c r="AD619" s="99"/>
      <c r="AE619" s="99"/>
      <c r="AG619" s="99"/>
      <c r="AH619" s="99"/>
      <c r="AK619" s="101"/>
    </row>
    <row r="620" spans="1:38" s="96" customFormat="1">
      <c r="A620" s="97"/>
      <c r="B620" s="97"/>
      <c r="C620" s="98"/>
      <c r="D620" s="98"/>
      <c r="E620" s="97"/>
      <c r="F620" s="97"/>
      <c r="G620" s="97"/>
      <c r="H620" s="97"/>
      <c r="I620" s="97"/>
      <c r="J620" s="98"/>
      <c r="K620" s="99"/>
      <c r="L620" s="99"/>
      <c r="M620" s="99"/>
      <c r="N620" s="99"/>
      <c r="O620" s="99"/>
      <c r="P620" s="99"/>
      <c r="Q620" s="99"/>
      <c r="R620" s="99"/>
      <c r="S620" s="99"/>
      <c r="T620" s="99"/>
      <c r="U620" s="99"/>
      <c r="V620" s="99"/>
      <c r="W620" s="99"/>
      <c r="X620" s="99"/>
      <c r="AH620" s="99"/>
      <c r="AI620" s="100"/>
      <c r="AJ620" s="101"/>
    </row>
    <row r="621" spans="1:38" s="96" customFormat="1">
      <c r="A621" s="97"/>
      <c r="B621" s="97"/>
      <c r="C621" s="98"/>
      <c r="D621" s="98"/>
      <c r="E621" s="97"/>
      <c r="F621" s="97"/>
      <c r="G621" s="97"/>
      <c r="H621" s="97"/>
      <c r="I621" s="97"/>
      <c r="J621" s="98"/>
      <c r="K621" s="99"/>
      <c r="L621" s="99"/>
      <c r="M621" s="99"/>
      <c r="P621" s="99"/>
      <c r="Q621" s="99"/>
      <c r="R621" s="99"/>
      <c r="S621" s="99"/>
      <c r="T621" s="99"/>
      <c r="U621" s="99"/>
      <c r="V621" s="99"/>
      <c r="W621" s="99"/>
      <c r="X621" s="99"/>
      <c r="AH621" s="99"/>
    </row>
    <row r="622" spans="1:38" s="96" customFormat="1">
      <c r="A622" s="97"/>
      <c r="B622" s="97"/>
      <c r="C622" s="98"/>
      <c r="D622" s="98"/>
      <c r="E622" s="97"/>
      <c r="F622" s="97"/>
      <c r="G622" s="97"/>
      <c r="H622" s="97"/>
      <c r="I622" s="97"/>
      <c r="J622" s="98"/>
      <c r="K622" s="99"/>
      <c r="L622" s="99"/>
      <c r="M622" s="99"/>
      <c r="N622" s="99"/>
      <c r="O622" s="99"/>
      <c r="S622" s="99"/>
      <c r="T622" s="99"/>
      <c r="U622" s="99"/>
      <c r="V622" s="99"/>
      <c r="W622" s="99"/>
      <c r="X622" s="99"/>
      <c r="AA622" s="99"/>
      <c r="AB622" s="99"/>
      <c r="AC622" s="99"/>
      <c r="AD622" s="99"/>
      <c r="AE622" s="99"/>
      <c r="AF622" s="99"/>
      <c r="AG622" s="99"/>
      <c r="AH622" s="99"/>
      <c r="AJ622" s="101"/>
      <c r="AK622" s="101"/>
      <c r="AL622" s="101"/>
    </row>
    <row r="623" spans="1:38" s="96" customFormat="1">
      <c r="A623" s="97"/>
      <c r="B623" s="97"/>
      <c r="C623" s="98"/>
      <c r="D623" s="98"/>
      <c r="E623" s="97"/>
      <c r="F623" s="97"/>
      <c r="G623" s="97"/>
      <c r="H623" s="97"/>
      <c r="I623" s="97"/>
      <c r="J623" s="98"/>
      <c r="K623" s="99"/>
      <c r="L623" s="99"/>
      <c r="M623" s="99"/>
      <c r="N623" s="99"/>
      <c r="O623" s="99"/>
      <c r="P623" s="99"/>
      <c r="Q623" s="99"/>
      <c r="R623" s="99"/>
      <c r="S623" s="99"/>
      <c r="T623" s="99"/>
      <c r="U623" s="99"/>
      <c r="V623" s="99"/>
      <c r="W623" s="99"/>
      <c r="X623" s="99"/>
      <c r="Y623" s="99"/>
      <c r="Z623" s="99"/>
      <c r="AA623" s="99"/>
      <c r="AB623" s="99"/>
      <c r="AC623" s="99"/>
      <c r="AD623" s="99"/>
      <c r="AE623" s="99"/>
      <c r="AG623" s="99"/>
      <c r="AH623" s="99"/>
      <c r="AI623" s="100"/>
      <c r="AJ623" s="101"/>
    </row>
    <row r="624" spans="1:38" s="96" customFormat="1">
      <c r="A624" s="97"/>
      <c r="B624" s="97"/>
      <c r="C624" s="98"/>
      <c r="D624" s="98"/>
      <c r="E624" s="97"/>
      <c r="F624" s="97"/>
      <c r="G624" s="97"/>
      <c r="H624" s="97"/>
      <c r="I624" s="97"/>
      <c r="J624" s="98"/>
      <c r="K624" s="99"/>
      <c r="L624" s="99"/>
      <c r="M624" s="99"/>
      <c r="N624" s="99"/>
      <c r="AH624" s="99"/>
      <c r="AL624" s="101"/>
    </row>
    <row r="625" spans="1:38" s="96" customFormat="1">
      <c r="A625" s="97"/>
      <c r="B625" s="97"/>
      <c r="C625" s="98"/>
      <c r="D625" s="98"/>
      <c r="E625" s="97"/>
      <c r="F625" s="97"/>
      <c r="G625" s="97"/>
      <c r="H625" s="97"/>
      <c r="I625" s="97"/>
      <c r="J625" s="98"/>
      <c r="K625" s="99"/>
      <c r="L625" s="99"/>
      <c r="M625" s="99"/>
      <c r="N625" s="99"/>
      <c r="O625" s="99"/>
      <c r="P625" s="99"/>
      <c r="Q625" s="99"/>
      <c r="R625" s="99"/>
      <c r="S625" s="99"/>
      <c r="T625" s="99"/>
      <c r="U625" s="99"/>
      <c r="V625" s="99"/>
      <c r="W625" s="99"/>
      <c r="X625" s="99"/>
      <c r="Y625" s="99"/>
      <c r="Z625" s="99"/>
      <c r="AA625" s="99"/>
      <c r="AB625" s="99"/>
      <c r="AC625" s="99"/>
      <c r="AD625" s="99"/>
      <c r="AE625" s="99"/>
      <c r="AF625" s="99"/>
      <c r="AG625" s="99"/>
      <c r="AH625" s="99"/>
      <c r="AI625" s="100"/>
      <c r="AJ625" s="101"/>
    </row>
    <row r="626" spans="1:38" s="96" customFormat="1">
      <c r="A626" s="97"/>
      <c r="B626" s="97"/>
      <c r="C626" s="98"/>
      <c r="D626" s="98"/>
      <c r="E626" s="97"/>
      <c r="F626" s="97"/>
      <c r="G626" s="97"/>
      <c r="H626" s="97"/>
      <c r="I626" s="97"/>
      <c r="J626" s="98"/>
      <c r="K626" s="99"/>
      <c r="L626" s="99"/>
      <c r="M626" s="99"/>
      <c r="N626" s="99"/>
      <c r="O626" s="99"/>
      <c r="Z626" s="99"/>
      <c r="AA626" s="99"/>
      <c r="AB626" s="99"/>
      <c r="AC626" s="99"/>
      <c r="AD626" s="99"/>
      <c r="AE626" s="99"/>
      <c r="AF626" s="99"/>
      <c r="AG626" s="99"/>
      <c r="AH626" s="99"/>
      <c r="AI626" s="100"/>
      <c r="AK626" s="101"/>
    </row>
    <row r="627" spans="1:38" s="96" customFormat="1">
      <c r="A627" s="97"/>
      <c r="B627" s="97"/>
      <c r="C627" s="98"/>
      <c r="D627" s="98"/>
      <c r="E627" s="97"/>
      <c r="F627" s="97"/>
      <c r="G627" s="97"/>
      <c r="H627" s="97"/>
      <c r="I627" s="97"/>
      <c r="J627" s="98"/>
      <c r="K627" s="99"/>
      <c r="L627" s="99"/>
      <c r="M627" s="99"/>
      <c r="N627" s="99"/>
      <c r="O627" s="99"/>
      <c r="P627" s="99"/>
      <c r="Q627" s="99"/>
      <c r="R627" s="99"/>
      <c r="S627" s="99"/>
      <c r="T627" s="99"/>
      <c r="U627" s="99"/>
      <c r="V627" s="99"/>
      <c r="W627" s="99"/>
      <c r="X627" s="99"/>
      <c r="Y627" s="99"/>
      <c r="Z627" s="99"/>
      <c r="AA627" s="99"/>
      <c r="AB627" s="99"/>
      <c r="AC627" s="99"/>
      <c r="AD627" s="99"/>
      <c r="AE627" s="99"/>
      <c r="AG627" s="99"/>
      <c r="AH627" s="99"/>
      <c r="AI627" s="100"/>
    </row>
    <row r="628" spans="1:38" s="96" customFormat="1">
      <c r="A628" s="97"/>
      <c r="B628" s="97"/>
      <c r="C628" s="98"/>
      <c r="D628" s="98"/>
      <c r="E628" s="97"/>
      <c r="F628" s="97"/>
      <c r="G628" s="97"/>
      <c r="H628" s="97"/>
      <c r="I628" s="97"/>
      <c r="J628" s="98"/>
      <c r="K628" s="99"/>
      <c r="L628" s="99"/>
      <c r="M628" s="99"/>
      <c r="N628" s="99"/>
      <c r="O628" s="99"/>
      <c r="P628" s="99"/>
      <c r="Q628" s="99"/>
      <c r="R628" s="99"/>
      <c r="S628" s="99"/>
      <c r="T628" s="99"/>
      <c r="U628" s="99"/>
      <c r="V628" s="99"/>
      <c r="W628" s="99"/>
      <c r="X628" s="99"/>
      <c r="Y628" s="99"/>
      <c r="Z628" s="99"/>
      <c r="AA628" s="99"/>
      <c r="AB628" s="99"/>
      <c r="AC628" s="99"/>
      <c r="AD628" s="99"/>
      <c r="AE628" s="99"/>
      <c r="AF628" s="99"/>
      <c r="AG628" s="99"/>
      <c r="AH628" s="99"/>
      <c r="AI628" s="100"/>
      <c r="AJ628" s="101"/>
      <c r="AK628" s="101"/>
    </row>
    <row r="629" spans="1:38" s="96" customFormat="1">
      <c r="A629" s="97"/>
      <c r="B629" s="97"/>
      <c r="C629" s="98"/>
      <c r="D629" s="98"/>
      <c r="E629" s="97"/>
      <c r="F629" s="97"/>
      <c r="G629" s="97"/>
      <c r="H629" s="97"/>
      <c r="I629" s="97"/>
      <c r="J629" s="98"/>
      <c r="K629" s="99"/>
      <c r="L629" s="99"/>
      <c r="M629" s="99"/>
      <c r="N629" s="99"/>
      <c r="O629" s="99"/>
      <c r="P629" s="99"/>
      <c r="Q629" s="99"/>
      <c r="R629" s="99"/>
      <c r="S629" s="99"/>
      <c r="T629" s="99"/>
      <c r="U629" s="99"/>
      <c r="V629" s="99"/>
      <c r="W629" s="99"/>
      <c r="X629" s="99"/>
      <c r="Y629" s="99"/>
      <c r="Z629" s="99"/>
      <c r="AA629" s="99"/>
      <c r="AB629" s="99"/>
      <c r="AC629" s="99"/>
      <c r="AD629" s="99"/>
      <c r="AE629" s="99"/>
      <c r="AF629" s="99"/>
      <c r="AG629" s="99"/>
      <c r="AH629" s="99"/>
      <c r="AI629" s="100"/>
      <c r="AJ629" s="101"/>
    </row>
    <row r="630" spans="1:38" s="96" customFormat="1">
      <c r="A630" s="97"/>
      <c r="B630" s="97"/>
      <c r="C630" s="98"/>
      <c r="D630" s="98"/>
      <c r="E630" s="97"/>
      <c r="F630" s="97"/>
      <c r="G630" s="97"/>
      <c r="H630" s="97"/>
      <c r="I630" s="97"/>
      <c r="J630" s="98"/>
      <c r="K630" s="99"/>
      <c r="L630" s="99"/>
      <c r="M630" s="99"/>
      <c r="Y630" s="99"/>
      <c r="AA630" s="99"/>
      <c r="AB630" s="99"/>
      <c r="AH630" s="99"/>
      <c r="AI630" s="100"/>
      <c r="AJ630" s="101"/>
    </row>
    <row r="631" spans="1:38" s="96" customFormat="1">
      <c r="A631" s="97"/>
      <c r="B631" s="97"/>
      <c r="C631" s="98"/>
      <c r="D631" s="98"/>
      <c r="E631" s="97"/>
      <c r="F631" s="97"/>
      <c r="G631" s="97"/>
      <c r="H631" s="97"/>
      <c r="I631" s="97"/>
      <c r="J631" s="98"/>
      <c r="K631" s="99"/>
      <c r="L631" s="99"/>
      <c r="M631" s="99"/>
      <c r="P631" s="99"/>
      <c r="Q631" s="99"/>
      <c r="R631" s="99"/>
      <c r="S631" s="99"/>
      <c r="T631" s="99"/>
      <c r="U631" s="99"/>
      <c r="V631" s="99"/>
      <c r="W631" s="99"/>
      <c r="X631" s="99"/>
      <c r="AH631" s="99"/>
      <c r="AJ631" s="101"/>
      <c r="AL631" s="101"/>
    </row>
    <row r="632" spans="1:38" s="96" customFormat="1">
      <c r="A632" s="97"/>
      <c r="B632" s="97"/>
      <c r="C632" s="98"/>
      <c r="D632" s="98"/>
      <c r="E632" s="97"/>
      <c r="F632" s="97"/>
      <c r="G632" s="97"/>
      <c r="H632" s="97"/>
      <c r="I632" s="97"/>
      <c r="J632" s="98"/>
      <c r="K632" s="99"/>
      <c r="L632" s="99"/>
      <c r="M632" s="99"/>
      <c r="N632" s="99"/>
      <c r="O632" s="99"/>
      <c r="P632" s="99"/>
      <c r="Q632" s="99"/>
      <c r="R632" s="99"/>
      <c r="S632" s="99"/>
      <c r="T632" s="99"/>
      <c r="U632" s="99"/>
      <c r="V632" s="99"/>
      <c r="W632" s="99"/>
      <c r="X632" s="99"/>
      <c r="Y632" s="99"/>
      <c r="Z632" s="99"/>
      <c r="AA632" s="99"/>
      <c r="AB632" s="99"/>
      <c r="AC632" s="99"/>
      <c r="AD632" s="99"/>
      <c r="AE632" s="99"/>
      <c r="AF632" s="99"/>
      <c r="AG632" s="99"/>
      <c r="AH632" s="99"/>
      <c r="AJ632" s="101"/>
      <c r="AK632" s="101"/>
    </row>
    <row r="633" spans="1:38" s="96" customFormat="1">
      <c r="A633" s="97"/>
      <c r="B633" s="97"/>
      <c r="C633" s="98"/>
      <c r="D633" s="98"/>
      <c r="E633" s="97"/>
      <c r="F633" s="97"/>
      <c r="G633" s="97"/>
      <c r="H633" s="97"/>
      <c r="I633" s="97"/>
      <c r="J633" s="98"/>
      <c r="K633" s="99"/>
      <c r="L633" s="99"/>
      <c r="M633" s="99"/>
      <c r="N633" s="99"/>
      <c r="O633" s="99"/>
      <c r="P633" s="99"/>
      <c r="Q633" s="99"/>
      <c r="R633" s="99"/>
      <c r="S633" s="99"/>
      <c r="T633" s="99"/>
      <c r="U633" s="99"/>
      <c r="V633" s="99"/>
      <c r="W633" s="99"/>
      <c r="X633" s="99"/>
      <c r="Y633" s="99"/>
      <c r="Z633" s="99"/>
      <c r="AA633" s="99"/>
      <c r="AB633" s="99"/>
      <c r="AC633" s="99"/>
      <c r="AD633" s="99"/>
      <c r="AE633" s="99"/>
      <c r="AF633" s="99"/>
      <c r="AG633" s="99"/>
      <c r="AH633" s="99"/>
      <c r="AK633" s="101"/>
      <c r="AL633" s="101"/>
    </row>
    <row r="634" spans="1:38" s="96" customFormat="1">
      <c r="A634" s="97"/>
      <c r="B634" s="97"/>
      <c r="C634" s="98"/>
      <c r="D634" s="98"/>
      <c r="E634" s="97"/>
      <c r="F634" s="97"/>
      <c r="G634" s="97"/>
      <c r="H634" s="97"/>
      <c r="I634" s="97"/>
      <c r="J634" s="98"/>
      <c r="K634" s="99"/>
      <c r="L634" s="99"/>
      <c r="M634" s="99"/>
      <c r="N634" s="99"/>
      <c r="O634" s="99"/>
      <c r="P634" s="99"/>
      <c r="Q634" s="99"/>
      <c r="R634" s="99"/>
      <c r="S634" s="99"/>
      <c r="T634" s="99"/>
      <c r="U634" s="99"/>
      <c r="V634" s="99"/>
      <c r="W634" s="99"/>
      <c r="X634" s="99"/>
      <c r="Y634" s="99"/>
      <c r="Z634" s="99"/>
      <c r="AA634" s="99"/>
      <c r="AB634" s="99"/>
      <c r="AC634" s="99"/>
      <c r="AD634" s="99"/>
      <c r="AE634" s="99"/>
      <c r="AF634" s="99"/>
      <c r="AG634" s="99"/>
      <c r="AH634" s="99"/>
      <c r="AI634" s="100"/>
      <c r="AJ634" s="101"/>
    </row>
    <row r="635" spans="1:38" s="96" customFormat="1">
      <c r="A635" s="97"/>
      <c r="B635" s="97"/>
      <c r="C635" s="98"/>
      <c r="D635" s="98"/>
      <c r="E635" s="97"/>
      <c r="F635" s="97"/>
      <c r="G635" s="97"/>
      <c r="H635" s="97"/>
      <c r="I635" s="97"/>
      <c r="J635" s="98"/>
      <c r="K635" s="99"/>
      <c r="L635" s="99"/>
      <c r="M635" s="99"/>
      <c r="N635" s="99"/>
      <c r="O635" s="99"/>
      <c r="P635" s="99"/>
      <c r="Q635" s="99"/>
      <c r="R635" s="99"/>
      <c r="S635" s="99"/>
      <c r="T635" s="99"/>
      <c r="U635" s="99"/>
      <c r="V635" s="99"/>
      <c r="W635" s="99"/>
      <c r="X635" s="99"/>
      <c r="Z635" s="99"/>
      <c r="AA635" s="99"/>
      <c r="AB635" s="99"/>
      <c r="AC635" s="99"/>
      <c r="AD635" s="99"/>
      <c r="AE635" s="99"/>
      <c r="AF635" s="99"/>
      <c r="AG635" s="99"/>
      <c r="AH635" s="99"/>
      <c r="AJ635" s="101"/>
      <c r="AL635" s="101"/>
    </row>
    <row r="636" spans="1:38" s="96" customFormat="1">
      <c r="A636" s="97"/>
      <c r="B636" s="97"/>
      <c r="C636" s="98"/>
      <c r="D636" s="98"/>
      <c r="E636" s="97"/>
      <c r="F636" s="97"/>
      <c r="G636" s="97"/>
      <c r="H636" s="97"/>
      <c r="I636" s="97"/>
      <c r="J636" s="98"/>
      <c r="K636" s="99"/>
      <c r="L636" s="99"/>
      <c r="M636" s="99"/>
      <c r="N636" s="99"/>
      <c r="O636" s="99"/>
      <c r="P636" s="99"/>
      <c r="Q636" s="99"/>
      <c r="R636" s="99"/>
      <c r="S636" s="99"/>
      <c r="T636" s="99"/>
      <c r="U636" s="99"/>
      <c r="V636" s="99"/>
      <c r="W636" s="99"/>
      <c r="X636" s="99"/>
      <c r="Y636" s="99"/>
      <c r="Z636" s="99"/>
      <c r="AA636" s="99"/>
      <c r="AB636" s="99"/>
      <c r="AC636" s="99"/>
      <c r="AG636" s="99"/>
      <c r="AH636" s="99"/>
      <c r="AI636" s="100"/>
      <c r="AJ636" s="101"/>
      <c r="AK636" s="101"/>
    </row>
    <row r="637" spans="1:38" s="96" customFormat="1">
      <c r="A637" s="97"/>
      <c r="B637" s="97"/>
      <c r="C637" s="98"/>
      <c r="D637" s="98"/>
      <c r="E637" s="97"/>
      <c r="F637" s="97"/>
      <c r="G637" s="97"/>
      <c r="H637" s="97"/>
      <c r="I637" s="97"/>
      <c r="J637" s="98"/>
      <c r="K637" s="99"/>
      <c r="L637" s="99"/>
      <c r="M637" s="99"/>
      <c r="N637" s="99"/>
      <c r="O637" s="99"/>
      <c r="P637" s="99"/>
      <c r="Q637" s="99"/>
      <c r="R637" s="99"/>
      <c r="S637" s="99"/>
      <c r="T637" s="99"/>
      <c r="U637" s="99"/>
      <c r="V637" s="99"/>
      <c r="W637" s="99"/>
      <c r="X637" s="99"/>
      <c r="Y637" s="99"/>
      <c r="Z637" s="99"/>
      <c r="AA637" s="99"/>
      <c r="AB637" s="99"/>
      <c r="AC637" s="99"/>
      <c r="AD637" s="99"/>
      <c r="AE637" s="99"/>
      <c r="AF637" s="99"/>
      <c r="AG637" s="99"/>
      <c r="AH637" s="99"/>
      <c r="AJ637" s="101"/>
      <c r="AK637" s="101"/>
    </row>
    <row r="638" spans="1:38" s="96" customFormat="1">
      <c r="A638" s="97"/>
      <c r="B638" s="97"/>
      <c r="C638" s="98"/>
      <c r="D638" s="98"/>
      <c r="E638" s="97"/>
      <c r="F638" s="97"/>
      <c r="G638" s="97"/>
      <c r="H638" s="97"/>
      <c r="I638" s="97"/>
      <c r="J638" s="98"/>
      <c r="K638" s="99"/>
      <c r="L638" s="99"/>
      <c r="M638" s="99"/>
      <c r="N638" s="99"/>
      <c r="O638" s="99"/>
      <c r="P638" s="99"/>
      <c r="Q638" s="99"/>
      <c r="R638" s="99"/>
      <c r="S638" s="99"/>
      <c r="T638" s="99"/>
      <c r="U638" s="99"/>
      <c r="V638" s="99"/>
      <c r="W638" s="99"/>
      <c r="X638" s="99"/>
      <c r="Y638" s="99"/>
      <c r="Z638" s="99"/>
      <c r="AA638" s="99"/>
      <c r="AB638" s="99"/>
      <c r="AC638" s="99"/>
      <c r="AD638" s="99"/>
      <c r="AE638" s="99"/>
      <c r="AF638" s="99"/>
      <c r="AG638" s="99"/>
      <c r="AH638" s="99"/>
      <c r="AI638" s="100"/>
      <c r="AJ638" s="101"/>
      <c r="AK638" s="101"/>
    </row>
    <row r="639" spans="1:38" s="96" customFormat="1">
      <c r="A639" s="97"/>
      <c r="B639" s="97"/>
      <c r="C639" s="98"/>
      <c r="D639" s="98"/>
      <c r="E639" s="97"/>
      <c r="F639" s="97"/>
      <c r="G639" s="97"/>
      <c r="H639" s="97"/>
      <c r="I639" s="97"/>
      <c r="J639" s="98"/>
      <c r="K639" s="99"/>
      <c r="L639" s="99"/>
      <c r="M639" s="99"/>
      <c r="N639" s="99"/>
      <c r="O639" s="99"/>
      <c r="P639" s="99"/>
      <c r="Q639" s="99"/>
      <c r="R639" s="99"/>
      <c r="S639" s="99"/>
      <c r="T639" s="99"/>
      <c r="U639" s="99"/>
      <c r="V639" s="99"/>
      <c r="W639" s="99"/>
      <c r="X639" s="99"/>
      <c r="Y639" s="99"/>
      <c r="Z639" s="99"/>
      <c r="AA639" s="99"/>
      <c r="AB639" s="99"/>
      <c r="AC639" s="99"/>
      <c r="AD639" s="99"/>
      <c r="AE639" s="99"/>
      <c r="AF639" s="99"/>
      <c r="AG639" s="99"/>
      <c r="AH639" s="99"/>
      <c r="AI639" s="100"/>
      <c r="AJ639" s="101"/>
      <c r="AK639" s="101"/>
      <c r="AL639" s="101"/>
    </row>
    <row r="640" spans="1:38" s="96" customFormat="1">
      <c r="A640" s="97"/>
      <c r="B640" s="97"/>
      <c r="C640" s="98"/>
      <c r="D640" s="98"/>
      <c r="E640" s="97"/>
      <c r="F640" s="97"/>
      <c r="G640" s="97"/>
      <c r="H640" s="97"/>
      <c r="I640" s="97"/>
      <c r="J640" s="98"/>
      <c r="K640" s="99"/>
      <c r="L640" s="99"/>
      <c r="M640" s="99"/>
      <c r="N640" s="99"/>
      <c r="O640" s="99"/>
      <c r="P640" s="99"/>
      <c r="Q640" s="99"/>
      <c r="R640" s="99"/>
      <c r="S640" s="99"/>
      <c r="T640" s="99"/>
      <c r="U640" s="99"/>
      <c r="V640" s="99"/>
      <c r="W640" s="99"/>
      <c r="X640" s="99"/>
      <c r="Y640" s="99"/>
      <c r="Z640" s="99"/>
      <c r="AA640" s="99"/>
      <c r="AB640" s="99"/>
      <c r="AC640" s="99"/>
      <c r="AG640" s="99"/>
      <c r="AH640" s="99"/>
      <c r="AJ640" s="101"/>
    </row>
    <row r="641" spans="1:37" s="96" customFormat="1">
      <c r="A641" s="97"/>
      <c r="B641" s="97"/>
      <c r="C641" s="98"/>
      <c r="D641" s="98"/>
      <c r="E641" s="97"/>
      <c r="F641" s="97"/>
      <c r="G641" s="97"/>
      <c r="H641" s="97"/>
      <c r="I641" s="97"/>
      <c r="J641" s="98"/>
      <c r="K641" s="99"/>
      <c r="L641" s="99"/>
      <c r="M641" s="99"/>
      <c r="N641" s="99"/>
      <c r="O641" s="99"/>
      <c r="P641" s="99"/>
      <c r="Q641" s="99"/>
      <c r="R641" s="99"/>
      <c r="S641" s="99"/>
      <c r="T641" s="99"/>
      <c r="U641" s="99"/>
      <c r="V641" s="99"/>
      <c r="W641" s="99"/>
      <c r="X641" s="99"/>
      <c r="Y641" s="99"/>
      <c r="Z641" s="99"/>
      <c r="AA641" s="99"/>
      <c r="AB641" s="99"/>
      <c r="AC641" s="99"/>
      <c r="AD641" s="99"/>
      <c r="AE641" s="99"/>
      <c r="AF641" s="99"/>
      <c r="AG641" s="99"/>
      <c r="AH641" s="99"/>
      <c r="AI641" s="100"/>
      <c r="AJ641" s="101"/>
    </row>
    <row r="642" spans="1:37" s="96" customFormat="1">
      <c r="A642" s="97"/>
      <c r="B642" s="97"/>
      <c r="C642" s="98"/>
      <c r="D642" s="98"/>
      <c r="E642" s="97"/>
      <c r="F642" s="97"/>
      <c r="G642" s="97"/>
      <c r="H642" s="97"/>
      <c r="I642" s="97"/>
      <c r="J642" s="98"/>
      <c r="K642" s="99"/>
      <c r="L642" s="99"/>
      <c r="M642" s="99"/>
      <c r="N642" s="99"/>
      <c r="O642" s="99"/>
      <c r="P642" s="99"/>
      <c r="Q642" s="99"/>
      <c r="R642" s="99"/>
      <c r="S642" s="99"/>
      <c r="T642" s="99"/>
      <c r="U642" s="99"/>
      <c r="V642" s="99"/>
      <c r="W642" s="99"/>
      <c r="X642" s="99"/>
      <c r="Y642" s="99"/>
      <c r="Z642" s="99"/>
      <c r="AA642" s="99"/>
      <c r="AB642" s="99"/>
      <c r="AC642" s="99"/>
      <c r="AD642" s="99"/>
      <c r="AE642" s="99"/>
      <c r="AF642" s="99"/>
      <c r="AG642" s="99"/>
      <c r="AH642" s="99"/>
      <c r="AI642" s="100"/>
      <c r="AK642" s="101"/>
    </row>
    <row r="643" spans="1:37" s="96" customFormat="1">
      <c r="A643" s="97"/>
      <c r="B643" s="97"/>
      <c r="C643" s="98"/>
      <c r="D643" s="98"/>
      <c r="E643" s="97"/>
      <c r="F643" s="97"/>
      <c r="G643" s="97"/>
      <c r="H643" s="97"/>
      <c r="I643" s="97"/>
      <c r="J643" s="98"/>
      <c r="K643" s="99"/>
      <c r="L643" s="99"/>
      <c r="M643" s="99"/>
      <c r="N643" s="99"/>
      <c r="O643" s="99"/>
      <c r="P643" s="99"/>
      <c r="Q643" s="99"/>
      <c r="R643" s="99"/>
      <c r="S643" s="99"/>
      <c r="T643" s="99"/>
      <c r="U643" s="99"/>
      <c r="V643" s="99"/>
      <c r="W643" s="99"/>
      <c r="X643" s="99"/>
      <c r="Y643" s="99"/>
      <c r="Z643" s="99"/>
      <c r="AA643" s="99"/>
      <c r="AB643" s="99"/>
      <c r="AC643" s="99"/>
      <c r="AD643" s="99"/>
      <c r="AE643" s="99"/>
      <c r="AG643" s="99"/>
      <c r="AH643" s="99"/>
      <c r="AI643" s="100"/>
      <c r="AJ643" s="101"/>
    </row>
    <row r="644" spans="1:37" s="96" customFormat="1">
      <c r="A644" s="97"/>
      <c r="B644" s="97"/>
      <c r="C644" s="98"/>
      <c r="D644" s="98"/>
      <c r="E644" s="97"/>
      <c r="F644" s="97"/>
      <c r="G644" s="97"/>
      <c r="H644" s="97"/>
      <c r="I644" s="97"/>
      <c r="J644" s="98"/>
      <c r="K644" s="99"/>
      <c r="L644" s="99"/>
      <c r="M644" s="99"/>
      <c r="N644" s="99"/>
      <c r="O644" s="99"/>
      <c r="P644" s="99"/>
      <c r="Q644" s="99"/>
      <c r="R644" s="99"/>
      <c r="S644" s="99"/>
      <c r="T644" s="99"/>
      <c r="U644" s="99"/>
      <c r="V644" s="99"/>
      <c r="W644" s="99"/>
      <c r="X644" s="99"/>
      <c r="Y644" s="99"/>
      <c r="Z644" s="99"/>
      <c r="AA644" s="99"/>
      <c r="AB644" s="99"/>
      <c r="AC644" s="99"/>
      <c r="AD644" s="99"/>
      <c r="AE644" s="99"/>
      <c r="AG644" s="99"/>
      <c r="AH644" s="99"/>
      <c r="AJ644" s="101"/>
    </row>
    <row r="645" spans="1:37" s="96" customFormat="1">
      <c r="A645" s="97"/>
      <c r="B645" s="97"/>
      <c r="C645" s="98"/>
      <c r="D645" s="98"/>
      <c r="E645" s="97"/>
      <c r="F645" s="97"/>
      <c r="G645" s="97"/>
      <c r="H645" s="97"/>
      <c r="I645" s="97"/>
      <c r="J645" s="98"/>
      <c r="K645" s="99"/>
      <c r="L645" s="99"/>
      <c r="M645" s="99"/>
      <c r="O645" s="99"/>
      <c r="P645" s="99"/>
      <c r="Q645" s="99"/>
      <c r="R645" s="99"/>
      <c r="S645" s="99"/>
      <c r="T645" s="99"/>
      <c r="U645" s="99"/>
      <c r="V645" s="99"/>
      <c r="W645" s="99"/>
      <c r="X645" s="99"/>
      <c r="Y645" s="99"/>
      <c r="Z645" s="99"/>
      <c r="AA645" s="99"/>
      <c r="AB645" s="99"/>
      <c r="AC645" s="99"/>
      <c r="AD645" s="99"/>
      <c r="AE645" s="99"/>
      <c r="AF645" s="99"/>
      <c r="AG645" s="99"/>
      <c r="AH645" s="99"/>
      <c r="AI645" s="100"/>
      <c r="AJ645" s="101"/>
    </row>
    <row r="646" spans="1:37" s="96" customFormat="1">
      <c r="A646" s="97"/>
      <c r="B646" s="97"/>
      <c r="C646" s="98"/>
      <c r="D646" s="98"/>
      <c r="E646" s="97"/>
      <c r="F646" s="97"/>
      <c r="G646" s="97"/>
      <c r="H646" s="97"/>
      <c r="I646" s="97"/>
      <c r="J646" s="98"/>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100"/>
      <c r="AJ646" s="101"/>
      <c r="AK646" s="101"/>
    </row>
    <row r="647" spans="1:37" s="96" customFormat="1">
      <c r="A647" s="97"/>
      <c r="B647" s="97"/>
      <c r="C647" s="98"/>
      <c r="D647" s="98"/>
      <c r="E647" s="97"/>
      <c r="F647" s="97"/>
      <c r="G647" s="97"/>
      <c r="H647" s="97"/>
      <c r="I647" s="97"/>
      <c r="J647" s="98"/>
      <c r="K647" s="99"/>
      <c r="L647" s="99"/>
      <c r="M647" s="99"/>
      <c r="N647" s="99"/>
      <c r="O647" s="99"/>
      <c r="P647" s="99"/>
      <c r="Q647" s="99"/>
      <c r="R647" s="99"/>
      <c r="S647" s="99"/>
      <c r="T647" s="99"/>
      <c r="U647" s="99"/>
      <c r="V647" s="99"/>
      <c r="W647" s="99"/>
      <c r="X647" s="99"/>
      <c r="Y647" s="99"/>
      <c r="Z647" s="99"/>
      <c r="AA647" s="99"/>
      <c r="AB647" s="99"/>
      <c r="AC647" s="99"/>
      <c r="AD647" s="99"/>
      <c r="AE647" s="99"/>
      <c r="AG647" s="99"/>
      <c r="AH647" s="99"/>
    </row>
    <row r="648" spans="1:37" s="96" customFormat="1">
      <c r="A648" s="97"/>
      <c r="B648" s="97"/>
      <c r="C648" s="98"/>
      <c r="D648" s="98"/>
      <c r="E648" s="97"/>
      <c r="F648" s="97"/>
      <c r="G648" s="97"/>
      <c r="H648" s="97"/>
      <c r="I648" s="97"/>
      <c r="J648" s="98"/>
      <c r="K648" s="99"/>
      <c r="L648" s="99"/>
      <c r="M648" s="99"/>
      <c r="N648" s="99"/>
      <c r="O648" s="99"/>
      <c r="P648" s="99"/>
      <c r="Q648" s="99"/>
      <c r="R648" s="99"/>
      <c r="S648" s="99"/>
      <c r="T648" s="99"/>
      <c r="U648" s="99"/>
      <c r="V648" s="99"/>
      <c r="W648" s="99"/>
      <c r="X648" s="99"/>
      <c r="Y648" s="99"/>
      <c r="Z648" s="99"/>
      <c r="AA648" s="99"/>
      <c r="AB648" s="99"/>
      <c r="AC648" s="99"/>
      <c r="AD648" s="99"/>
      <c r="AE648" s="99"/>
      <c r="AG648" s="99"/>
      <c r="AH648" s="99"/>
    </row>
    <row r="649" spans="1:37" s="96" customFormat="1">
      <c r="A649" s="97"/>
      <c r="B649" s="97"/>
      <c r="C649" s="98"/>
      <c r="D649" s="98"/>
      <c r="E649" s="97"/>
      <c r="F649" s="97"/>
      <c r="G649" s="97"/>
      <c r="H649" s="97"/>
      <c r="I649" s="97"/>
      <c r="J649" s="98"/>
      <c r="K649" s="99"/>
      <c r="L649" s="99"/>
      <c r="M649" s="99"/>
      <c r="N649" s="99"/>
      <c r="O649" s="99"/>
      <c r="P649" s="99"/>
      <c r="Q649" s="99"/>
      <c r="R649" s="99"/>
      <c r="S649" s="99"/>
      <c r="T649" s="99"/>
      <c r="U649" s="99"/>
      <c r="V649" s="99"/>
      <c r="W649" s="99"/>
      <c r="X649" s="99"/>
      <c r="Y649" s="99"/>
      <c r="Z649" s="99"/>
      <c r="AA649" s="99"/>
      <c r="AB649" s="99"/>
      <c r="AC649" s="99"/>
      <c r="AD649" s="99"/>
      <c r="AE649" s="99"/>
      <c r="AF649" s="99"/>
      <c r="AG649" s="99"/>
      <c r="AH649" s="99"/>
      <c r="AI649" s="100"/>
      <c r="AJ649" s="101"/>
      <c r="AK649" s="101"/>
    </row>
    <row r="650" spans="1:37" s="96" customFormat="1">
      <c r="A650" s="97"/>
      <c r="B650" s="97"/>
      <c r="C650" s="98"/>
      <c r="D650" s="98"/>
      <c r="E650" s="97"/>
      <c r="F650" s="97"/>
      <c r="G650" s="97"/>
      <c r="H650" s="97"/>
      <c r="I650" s="97"/>
      <c r="J650" s="98"/>
      <c r="K650" s="99"/>
      <c r="L650" s="99"/>
      <c r="M650" s="99"/>
      <c r="P650" s="99"/>
      <c r="Q650" s="99"/>
      <c r="R650" s="99"/>
      <c r="S650" s="99"/>
      <c r="T650" s="99"/>
      <c r="U650" s="99"/>
      <c r="V650" s="99"/>
      <c r="W650" s="99"/>
      <c r="X650" s="99"/>
      <c r="AH650" s="99"/>
    </row>
    <row r="651" spans="1:37" s="96" customFormat="1">
      <c r="A651" s="97"/>
      <c r="B651" s="97"/>
      <c r="C651" s="98"/>
      <c r="D651" s="98"/>
      <c r="E651" s="97"/>
      <c r="F651" s="97"/>
      <c r="G651" s="97"/>
      <c r="H651" s="97"/>
      <c r="I651" s="97"/>
      <c r="J651" s="98"/>
      <c r="K651" s="99"/>
      <c r="L651" s="99"/>
      <c r="M651" s="99"/>
      <c r="N651" s="99"/>
      <c r="O651" s="99"/>
      <c r="P651" s="99"/>
      <c r="Q651" s="99"/>
      <c r="R651" s="99"/>
      <c r="S651" s="99"/>
      <c r="T651" s="99"/>
      <c r="U651" s="99"/>
      <c r="V651" s="99"/>
      <c r="W651" s="99"/>
      <c r="X651" s="99"/>
      <c r="Y651" s="99"/>
      <c r="Z651" s="99"/>
      <c r="AA651" s="99"/>
      <c r="AB651" s="99"/>
      <c r="AC651" s="99"/>
      <c r="AD651" s="99"/>
      <c r="AE651" s="99"/>
      <c r="AF651" s="99"/>
      <c r="AG651" s="99"/>
      <c r="AH651" s="99"/>
      <c r="AJ651" s="101"/>
    </row>
    <row r="652" spans="1:37" s="96" customFormat="1">
      <c r="A652" s="97"/>
      <c r="B652" s="97"/>
      <c r="C652" s="98"/>
      <c r="D652" s="98"/>
      <c r="E652" s="97"/>
      <c r="F652" s="97"/>
      <c r="G652" s="97"/>
      <c r="H652" s="97"/>
      <c r="I652" s="97"/>
      <c r="J652" s="98"/>
      <c r="K652" s="99"/>
      <c r="L652" s="99"/>
      <c r="M652" s="99"/>
      <c r="N652" s="99"/>
      <c r="O652" s="99"/>
      <c r="P652" s="99"/>
      <c r="Q652" s="99"/>
      <c r="R652" s="99"/>
      <c r="S652" s="99"/>
      <c r="T652" s="99"/>
      <c r="U652" s="99"/>
      <c r="V652" s="99"/>
      <c r="W652" s="99"/>
      <c r="X652" s="99"/>
      <c r="Y652" s="99"/>
      <c r="Z652" s="99"/>
      <c r="AA652" s="99"/>
      <c r="AB652" s="99"/>
      <c r="AC652" s="99"/>
      <c r="AD652" s="99"/>
      <c r="AE652" s="99"/>
      <c r="AF652" s="99"/>
      <c r="AG652" s="99"/>
      <c r="AH652" s="99"/>
      <c r="AI652" s="100"/>
      <c r="AK652" s="101"/>
    </row>
    <row r="653" spans="1:37" s="96" customFormat="1">
      <c r="A653" s="97"/>
      <c r="B653" s="97"/>
      <c r="C653" s="98"/>
      <c r="D653" s="98"/>
      <c r="E653" s="97"/>
      <c r="F653" s="97"/>
      <c r="G653" s="97"/>
      <c r="H653" s="97"/>
      <c r="I653" s="97"/>
      <c r="J653" s="98"/>
      <c r="K653" s="99"/>
      <c r="L653" s="99"/>
      <c r="M653" s="99"/>
      <c r="N653" s="99"/>
      <c r="O653" s="99"/>
      <c r="P653" s="99"/>
      <c r="Q653" s="99"/>
      <c r="R653" s="99"/>
      <c r="S653" s="99"/>
      <c r="T653" s="99"/>
      <c r="U653" s="99"/>
      <c r="V653" s="99"/>
      <c r="W653" s="99"/>
      <c r="X653" s="99"/>
      <c r="Y653" s="99"/>
      <c r="Z653" s="99"/>
      <c r="AA653" s="99"/>
      <c r="AB653" s="99"/>
      <c r="AC653" s="99"/>
      <c r="AD653" s="99"/>
      <c r="AE653" s="99"/>
      <c r="AF653" s="99"/>
      <c r="AG653" s="99"/>
      <c r="AH653" s="99"/>
      <c r="AJ653" s="101"/>
    </row>
    <row r="654" spans="1:37" s="96" customFormat="1">
      <c r="A654" s="97"/>
      <c r="B654" s="97"/>
      <c r="C654" s="98"/>
      <c r="D654" s="98"/>
      <c r="E654" s="97"/>
      <c r="F654" s="97"/>
      <c r="G654" s="97"/>
      <c r="H654" s="97"/>
      <c r="I654" s="97"/>
      <c r="J654" s="98"/>
      <c r="K654" s="99"/>
      <c r="L654" s="99"/>
      <c r="M654" s="99"/>
      <c r="N654" s="99"/>
      <c r="O654" s="99"/>
      <c r="P654" s="99"/>
      <c r="Q654" s="99"/>
      <c r="R654" s="99"/>
      <c r="S654" s="99"/>
      <c r="T654" s="99"/>
      <c r="U654" s="99"/>
      <c r="V654" s="99"/>
      <c r="W654" s="99"/>
      <c r="X654" s="99"/>
      <c r="Y654" s="99"/>
      <c r="Z654" s="99"/>
      <c r="AA654" s="99"/>
      <c r="AB654" s="99"/>
      <c r="AC654" s="99"/>
      <c r="AG654" s="99"/>
      <c r="AH654" s="99"/>
      <c r="AI654" s="100"/>
      <c r="AJ654" s="101"/>
    </row>
    <row r="655" spans="1:37" s="96" customFormat="1">
      <c r="A655" s="97"/>
      <c r="B655" s="97"/>
      <c r="C655" s="98"/>
      <c r="D655" s="98"/>
      <c r="E655" s="97"/>
      <c r="F655" s="97"/>
      <c r="G655" s="97"/>
      <c r="H655" s="97"/>
      <c r="I655" s="97"/>
      <c r="J655" s="98"/>
      <c r="K655" s="99"/>
      <c r="L655" s="99"/>
      <c r="M655" s="99"/>
      <c r="P655" s="99"/>
      <c r="Q655" s="99"/>
      <c r="R655" s="99"/>
      <c r="S655" s="99"/>
      <c r="T655" s="99"/>
      <c r="U655" s="99"/>
      <c r="V655" s="99"/>
      <c r="W655" s="99"/>
      <c r="X655" s="99"/>
      <c r="AH655" s="99"/>
    </row>
    <row r="656" spans="1:37" s="96" customFormat="1">
      <c r="A656" s="97"/>
      <c r="B656" s="97"/>
      <c r="C656" s="98"/>
      <c r="D656" s="98"/>
      <c r="E656" s="97"/>
      <c r="F656" s="97"/>
      <c r="G656" s="97"/>
      <c r="H656" s="97"/>
      <c r="I656" s="97"/>
      <c r="J656" s="98"/>
      <c r="K656" s="99"/>
      <c r="L656" s="99"/>
      <c r="M656" s="99"/>
      <c r="N656" s="99"/>
      <c r="O656" s="99"/>
      <c r="P656" s="99"/>
      <c r="Q656" s="99"/>
      <c r="R656" s="99"/>
      <c r="S656" s="99"/>
      <c r="T656" s="99"/>
      <c r="U656" s="99"/>
      <c r="V656" s="99"/>
      <c r="W656" s="99"/>
      <c r="X656" s="99"/>
      <c r="Y656" s="99"/>
      <c r="Z656" s="99"/>
      <c r="AA656" s="99"/>
      <c r="AB656" s="99"/>
      <c r="AC656" s="99"/>
      <c r="AF656" s="99"/>
      <c r="AG656" s="99"/>
      <c r="AH656" s="99"/>
    </row>
    <row r="657" spans="1:38" s="96" customFormat="1">
      <c r="A657" s="97"/>
      <c r="B657" s="97"/>
      <c r="C657" s="98"/>
      <c r="D657" s="98"/>
      <c r="E657" s="97"/>
      <c r="F657" s="97"/>
      <c r="G657" s="97"/>
      <c r="H657" s="97"/>
      <c r="I657" s="97"/>
      <c r="J657" s="98"/>
      <c r="K657" s="99"/>
      <c r="L657" s="99"/>
      <c r="M657" s="99"/>
      <c r="N657" s="99"/>
      <c r="O657" s="99"/>
      <c r="P657" s="99"/>
      <c r="Q657" s="99"/>
      <c r="R657" s="99"/>
      <c r="S657" s="99"/>
      <c r="T657" s="99"/>
      <c r="U657" s="99"/>
      <c r="V657" s="99"/>
      <c r="W657" s="99"/>
      <c r="X657" s="99"/>
      <c r="Y657" s="99"/>
      <c r="Z657" s="99"/>
      <c r="AA657" s="99"/>
      <c r="AB657" s="99"/>
      <c r="AC657" s="99"/>
      <c r="AD657" s="99"/>
      <c r="AE657" s="99"/>
      <c r="AF657" s="99"/>
      <c r="AG657" s="99"/>
      <c r="AH657" s="99"/>
    </row>
    <row r="658" spans="1:38" s="96" customFormat="1">
      <c r="A658" s="97"/>
      <c r="B658" s="97"/>
      <c r="C658" s="98"/>
      <c r="D658" s="98"/>
      <c r="E658" s="97"/>
      <c r="F658" s="97"/>
      <c r="G658" s="97"/>
      <c r="H658" s="97"/>
      <c r="I658" s="97"/>
      <c r="J658" s="98"/>
      <c r="K658" s="99"/>
      <c r="L658" s="99"/>
      <c r="M658" s="99"/>
      <c r="N658" s="99"/>
      <c r="O658" s="99"/>
      <c r="Y658" s="99"/>
      <c r="Z658" s="99"/>
      <c r="AA658" s="99"/>
      <c r="AB658" s="99"/>
      <c r="AC658" s="99"/>
      <c r="AF658" s="99"/>
      <c r="AG658" s="99"/>
      <c r="AH658" s="99"/>
      <c r="AJ658" s="101"/>
      <c r="AK658" s="101"/>
    </row>
    <row r="659" spans="1:38" s="96" customFormat="1">
      <c r="A659" s="97"/>
      <c r="B659" s="97"/>
      <c r="C659" s="98"/>
      <c r="D659" s="98"/>
      <c r="E659" s="97"/>
      <c r="F659" s="97"/>
      <c r="G659" s="97"/>
      <c r="H659" s="97"/>
      <c r="I659" s="97"/>
      <c r="J659" s="98"/>
      <c r="K659" s="99"/>
      <c r="L659" s="99"/>
      <c r="M659" s="99"/>
      <c r="N659" s="99"/>
      <c r="O659" s="99"/>
      <c r="P659" s="99"/>
      <c r="Q659" s="99"/>
      <c r="R659" s="99"/>
      <c r="S659" s="99"/>
      <c r="T659" s="99"/>
      <c r="U659" s="99"/>
      <c r="V659" s="99"/>
      <c r="W659" s="99"/>
      <c r="X659" s="99"/>
      <c r="Y659" s="99"/>
      <c r="Z659" s="99"/>
      <c r="AA659" s="99"/>
      <c r="AB659" s="99"/>
      <c r="AC659" s="99"/>
      <c r="AD659" s="99"/>
      <c r="AE659" s="99"/>
      <c r="AF659" s="99"/>
      <c r="AG659" s="99"/>
      <c r="AH659" s="99"/>
      <c r="AI659" s="100"/>
      <c r="AJ659" s="101"/>
    </row>
    <row r="660" spans="1:38" s="96" customFormat="1">
      <c r="A660" s="97"/>
      <c r="B660" s="97"/>
      <c r="C660" s="98"/>
      <c r="D660" s="98"/>
      <c r="E660" s="97"/>
      <c r="F660" s="97"/>
      <c r="G660" s="97"/>
      <c r="H660" s="97"/>
      <c r="I660" s="97"/>
      <c r="J660" s="98"/>
      <c r="K660" s="99"/>
      <c r="L660" s="99"/>
      <c r="M660" s="99"/>
      <c r="O660" s="99"/>
      <c r="S660" s="99"/>
      <c r="T660" s="99"/>
      <c r="U660" s="99"/>
      <c r="V660" s="99"/>
      <c r="W660" s="99"/>
      <c r="X660" s="99"/>
      <c r="Y660" s="99"/>
      <c r="Z660" s="99"/>
      <c r="AA660" s="99"/>
      <c r="AB660" s="99"/>
      <c r="AC660" s="99"/>
      <c r="AF660" s="99"/>
      <c r="AG660" s="99"/>
      <c r="AH660" s="99"/>
      <c r="AJ660" s="101"/>
    </row>
    <row r="661" spans="1:38" s="96" customFormat="1">
      <c r="A661" s="97"/>
      <c r="B661" s="97"/>
      <c r="C661" s="98"/>
      <c r="D661" s="98"/>
      <c r="E661" s="97"/>
      <c r="F661" s="97"/>
      <c r="G661" s="97"/>
      <c r="H661" s="97"/>
      <c r="I661" s="97"/>
      <c r="J661" s="98"/>
      <c r="K661" s="99"/>
      <c r="L661" s="99"/>
      <c r="M661" s="99"/>
      <c r="N661" s="99"/>
      <c r="O661" s="99"/>
      <c r="P661" s="99"/>
      <c r="Q661" s="99"/>
      <c r="R661" s="99"/>
      <c r="S661" s="99"/>
      <c r="T661" s="99"/>
      <c r="U661" s="99"/>
      <c r="V661" s="99"/>
      <c r="W661" s="99"/>
      <c r="X661" s="99"/>
      <c r="Y661" s="99"/>
      <c r="Z661" s="99"/>
      <c r="AA661" s="99"/>
      <c r="AB661" s="99"/>
      <c r="AC661" s="99"/>
      <c r="AD661" s="99"/>
      <c r="AE661" s="99"/>
      <c r="AF661" s="99"/>
      <c r="AG661" s="99"/>
      <c r="AH661" s="99"/>
      <c r="AI661" s="100"/>
      <c r="AJ661" s="101"/>
    </row>
    <row r="662" spans="1:38" s="96" customFormat="1">
      <c r="A662" s="97"/>
      <c r="B662" s="97"/>
      <c r="C662" s="98"/>
      <c r="D662" s="98"/>
      <c r="E662" s="97"/>
      <c r="F662" s="97"/>
      <c r="G662" s="97"/>
      <c r="H662" s="97"/>
      <c r="I662" s="97"/>
      <c r="J662" s="98"/>
      <c r="K662" s="99"/>
      <c r="L662" s="99"/>
      <c r="M662" s="99"/>
      <c r="N662" s="99"/>
      <c r="O662" s="99"/>
      <c r="P662" s="99"/>
      <c r="Q662" s="99"/>
      <c r="R662" s="99"/>
      <c r="Y662" s="99"/>
      <c r="Z662" s="99"/>
      <c r="AA662" s="99"/>
      <c r="AB662" s="99"/>
      <c r="AC662" s="99"/>
      <c r="AD662" s="99"/>
      <c r="AE662" s="99"/>
      <c r="AF662" s="99"/>
      <c r="AG662" s="99"/>
      <c r="AH662" s="99"/>
      <c r="AI662" s="100"/>
      <c r="AJ662" s="101"/>
      <c r="AK662" s="101"/>
      <c r="AL662" s="101"/>
    </row>
    <row r="663" spans="1:38" s="96" customFormat="1">
      <c r="A663" s="97"/>
      <c r="B663" s="97"/>
      <c r="C663" s="98"/>
      <c r="D663" s="98"/>
      <c r="E663" s="97"/>
      <c r="F663" s="97"/>
      <c r="G663" s="97"/>
      <c r="H663" s="97"/>
      <c r="I663" s="97"/>
      <c r="J663" s="98"/>
      <c r="K663" s="99"/>
      <c r="L663" s="99"/>
      <c r="M663" s="99"/>
      <c r="N663" s="99"/>
      <c r="O663" s="99"/>
      <c r="P663" s="99"/>
      <c r="Q663" s="99"/>
      <c r="R663" s="99"/>
      <c r="S663" s="99"/>
      <c r="T663" s="99"/>
      <c r="U663" s="99"/>
      <c r="V663" s="99"/>
      <c r="W663" s="99"/>
      <c r="X663" s="99"/>
      <c r="Y663" s="99"/>
      <c r="Z663" s="99"/>
      <c r="AA663" s="99"/>
      <c r="AB663" s="99"/>
      <c r="AC663" s="99"/>
      <c r="AF663" s="99"/>
      <c r="AG663" s="99"/>
      <c r="AH663" s="99"/>
    </row>
    <row r="664" spans="1:38" s="96" customFormat="1">
      <c r="A664" s="97"/>
      <c r="B664" s="97"/>
      <c r="C664" s="98"/>
      <c r="D664" s="98"/>
      <c r="E664" s="97"/>
      <c r="F664" s="97"/>
      <c r="G664" s="97"/>
      <c r="H664" s="97"/>
      <c r="I664" s="97"/>
      <c r="J664" s="98"/>
      <c r="K664" s="99"/>
      <c r="L664" s="99"/>
      <c r="M664" s="99"/>
      <c r="N664" s="99"/>
      <c r="O664" s="99"/>
      <c r="P664" s="99"/>
      <c r="Q664" s="99"/>
      <c r="R664" s="99"/>
      <c r="S664" s="99"/>
      <c r="T664" s="99"/>
      <c r="U664" s="99"/>
      <c r="V664" s="99"/>
      <c r="W664" s="99"/>
      <c r="X664" s="99"/>
      <c r="Y664" s="99"/>
      <c r="AD664" s="99"/>
      <c r="AE664" s="99"/>
      <c r="AH664" s="99"/>
      <c r="AI664" s="100"/>
      <c r="AK664" s="101"/>
    </row>
    <row r="665" spans="1:38" s="96" customFormat="1">
      <c r="A665" s="97"/>
      <c r="B665" s="97"/>
      <c r="C665" s="98"/>
      <c r="D665" s="98"/>
      <c r="E665" s="97"/>
      <c r="F665" s="97"/>
      <c r="G665" s="97"/>
      <c r="H665" s="97"/>
      <c r="I665" s="97"/>
      <c r="J665" s="98"/>
      <c r="K665" s="99"/>
      <c r="L665" s="99"/>
      <c r="M665" s="99"/>
      <c r="N665" s="99"/>
      <c r="O665" s="99"/>
      <c r="P665" s="99"/>
      <c r="Q665" s="99"/>
      <c r="R665" s="99"/>
      <c r="S665" s="99"/>
      <c r="T665" s="99"/>
      <c r="U665" s="99"/>
      <c r="V665" s="99"/>
      <c r="W665" s="99"/>
      <c r="X665" s="99"/>
      <c r="Y665" s="99"/>
      <c r="Z665" s="99"/>
      <c r="AA665" s="99"/>
      <c r="AB665" s="99"/>
      <c r="AC665" s="99"/>
      <c r="AD665" s="99"/>
      <c r="AE665" s="99"/>
      <c r="AG665" s="99"/>
      <c r="AH665" s="99"/>
      <c r="AI665" s="100"/>
      <c r="AJ665" s="101"/>
    </row>
    <row r="666" spans="1:38" s="96" customFormat="1">
      <c r="A666" s="97"/>
      <c r="B666" s="97"/>
      <c r="C666" s="98"/>
      <c r="D666" s="98"/>
      <c r="E666" s="97"/>
      <c r="F666" s="97"/>
      <c r="G666" s="97"/>
      <c r="H666" s="97"/>
      <c r="I666" s="97"/>
      <c r="J666" s="98"/>
      <c r="K666" s="99"/>
      <c r="L666" s="99"/>
      <c r="M666" s="99"/>
      <c r="N666" s="99"/>
      <c r="O666" s="99"/>
      <c r="P666" s="99"/>
      <c r="Q666" s="99"/>
      <c r="R666" s="99"/>
      <c r="S666" s="99"/>
      <c r="T666" s="99"/>
      <c r="U666" s="99"/>
      <c r="V666" s="99"/>
      <c r="W666" s="99"/>
      <c r="X666" s="99"/>
      <c r="Y666" s="99"/>
      <c r="Z666" s="99"/>
      <c r="AA666" s="99"/>
      <c r="AB666" s="99"/>
      <c r="AC666" s="99"/>
      <c r="AD666" s="99"/>
      <c r="AE666" s="99"/>
      <c r="AF666" s="99"/>
      <c r="AG666" s="99"/>
      <c r="AH666" s="99"/>
      <c r="AI666" s="100"/>
      <c r="AJ666" s="101"/>
    </row>
    <row r="667" spans="1:38" s="96" customFormat="1">
      <c r="A667" s="97"/>
      <c r="B667" s="97"/>
      <c r="C667" s="98"/>
      <c r="D667" s="98"/>
      <c r="E667" s="97"/>
      <c r="F667" s="97"/>
      <c r="G667" s="97"/>
      <c r="H667" s="97"/>
      <c r="I667" s="97"/>
      <c r="J667" s="98"/>
      <c r="K667" s="99"/>
      <c r="L667" s="99"/>
      <c r="M667" s="99"/>
      <c r="N667" s="99"/>
      <c r="O667" s="99"/>
      <c r="P667" s="99"/>
      <c r="Q667" s="99"/>
      <c r="R667" s="99"/>
      <c r="S667" s="99"/>
      <c r="T667" s="99"/>
      <c r="U667" s="99"/>
      <c r="V667" s="99"/>
      <c r="W667" s="99"/>
      <c r="X667" s="99"/>
      <c r="Y667" s="99"/>
      <c r="Z667" s="99"/>
      <c r="AA667" s="99"/>
      <c r="AB667" s="99"/>
      <c r="AC667" s="99"/>
      <c r="AF667" s="99"/>
      <c r="AG667" s="99"/>
      <c r="AH667" s="99"/>
      <c r="AI667" s="100"/>
      <c r="AL667" s="101"/>
    </row>
    <row r="668" spans="1:38" s="96" customFormat="1">
      <c r="A668" s="97"/>
      <c r="B668" s="97"/>
      <c r="C668" s="98"/>
      <c r="D668" s="98"/>
      <c r="E668" s="97"/>
      <c r="F668" s="97"/>
      <c r="G668" s="97"/>
      <c r="H668" s="97"/>
      <c r="I668" s="97"/>
      <c r="J668" s="98"/>
      <c r="K668" s="99"/>
      <c r="L668" s="99"/>
      <c r="M668" s="99"/>
      <c r="N668" s="99"/>
      <c r="O668" s="99"/>
      <c r="P668" s="99"/>
      <c r="Q668" s="99"/>
      <c r="R668" s="99"/>
      <c r="S668" s="99"/>
      <c r="T668" s="99"/>
      <c r="U668" s="99"/>
      <c r="V668" s="99"/>
      <c r="W668" s="99"/>
      <c r="X668" s="99"/>
      <c r="Y668" s="99"/>
      <c r="Z668" s="99"/>
      <c r="AA668" s="99"/>
      <c r="AB668" s="99"/>
      <c r="AC668" s="99"/>
      <c r="AD668" s="99"/>
      <c r="AE668" s="99"/>
      <c r="AF668" s="99"/>
      <c r="AG668" s="99"/>
      <c r="AH668" s="99"/>
      <c r="AI668" s="100"/>
      <c r="AJ668" s="101"/>
      <c r="AL668" s="101"/>
    </row>
    <row r="669" spans="1:38" s="96" customFormat="1">
      <c r="A669" s="97"/>
      <c r="B669" s="97"/>
      <c r="C669" s="98"/>
      <c r="D669" s="98"/>
      <c r="E669" s="97"/>
      <c r="F669" s="97"/>
      <c r="G669" s="97"/>
      <c r="H669" s="97"/>
      <c r="I669" s="97"/>
      <c r="J669" s="98"/>
      <c r="K669" s="99"/>
      <c r="L669" s="99"/>
      <c r="M669" s="99"/>
      <c r="N669" s="99"/>
      <c r="O669" s="99"/>
      <c r="P669" s="99"/>
      <c r="Q669" s="99"/>
      <c r="R669" s="99"/>
      <c r="S669" s="99"/>
      <c r="T669" s="99"/>
      <c r="U669" s="99"/>
      <c r="V669" s="99"/>
      <c r="W669" s="99"/>
      <c r="X669" s="99"/>
      <c r="Y669" s="99"/>
      <c r="Z669" s="99"/>
      <c r="AA669" s="99"/>
      <c r="AB669" s="99"/>
      <c r="AC669" s="99"/>
      <c r="AD669" s="99"/>
      <c r="AE669" s="99"/>
      <c r="AF669" s="99"/>
      <c r="AG669" s="99"/>
      <c r="AH669" s="99"/>
      <c r="AI669" s="100"/>
      <c r="AJ669" s="101"/>
    </row>
    <row r="670" spans="1:38" s="96" customFormat="1">
      <c r="A670" s="97"/>
      <c r="B670" s="97"/>
      <c r="C670" s="98"/>
      <c r="D670" s="98"/>
      <c r="E670" s="97"/>
      <c r="F670" s="97"/>
      <c r="G670" s="97"/>
      <c r="H670" s="97"/>
      <c r="I670" s="97"/>
      <c r="J670" s="98"/>
      <c r="K670" s="99"/>
      <c r="L670" s="99"/>
      <c r="M670" s="99"/>
      <c r="N670" s="99"/>
      <c r="O670" s="99"/>
      <c r="P670" s="99"/>
      <c r="Q670" s="99"/>
      <c r="R670" s="99"/>
      <c r="S670" s="99"/>
      <c r="T670" s="99"/>
      <c r="U670" s="99"/>
      <c r="V670" s="99"/>
      <c r="W670" s="99"/>
      <c r="X670" s="99"/>
      <c r="Y670" s="99"/>
      <c r="Z670" s="99"/>
      <c r="AA670" s="99"/>
      <c r="AB670" s="99"/>
      <c r="AC670" s="99"/>
      <c r="AD670" s="99"/>
      <c r="AE670" s="99"/>
      <c r="AF670" s="99"/>
      <c r="AG670" s="99"/>
      <c r="AH670" s="99"/>
      <c r="AI670" s="100"/>
      <c r="AJ670" s="101"/>
    </row>
    <row r="671" spans="1:38" s="96" customFormat="1">
      <c r="A671" s="97"/>
      <c r="B671" s="97"/>
      <c r="C671" s="98"/>
      <c r="D671" s="98"/>
      <c r="E671" s="97"/>
      <c r="F671" s="97"/>
      <c r="G671" s="97"/>
      <c r="H671" s="97"/>
      <c r="I671" s="97"/>
      <c r="J671" s="98"/>
      <c r="K671" s="99"/>
      <c r="L671" s="99"/>
      <c r="M671" s="99"/>
      <c r="N671" s="99"/>
      <c r="O671" s="99"/>
      <c r="P671" s="99"/>
      <c r="Q671" s="99"/>
      <c r="R671" s="99"/>
      <c r="S671" s="99"/>
      <c r="T671" s="99"/>
      <c r="U671" s="99"/>
      <c r="V671" s="99"/>
      <c r="W671" s="99"/>
      <c r="X671" s="99"/>
      <c r="Y671" s="99"/>
      <c r="Z671" s="99"/>
      <c r="AA671" s="99"/>
      <c r="AB671" s="99"/>
      <c r="AC671" s="99"/>
      <c r="AD671" s="99"/>
      <c r="AE671" s="99"/>
      <c r="AF671" s="99"/>
      <c r="AG671" s="99"/>
      <c r="AH671" s="99"/>
    </row>
    <row r="672" spans="1:38" s="96" customFormat="1">
      <c r="A672" s="97"/>
      <c r="B672" s="97"/>
      <c r="C672" s="98"/>
      <c r="D672" s="98"/>
      <c r="E672" s="97"/>
      <c r="F672" s="97"/>
      <c r="G672" s="97"/>
      <c r="H672" s="97"/>
      <c r="I672" s="97"/>
      <c r="J672" s="98"/>
      <c r="K672" s="99"/>
      <c r="L672" s="99"/>
      <c r="M672" s="99"/>
      <c r="N672" s="99"/>
      <c r="O672" s="99"/>
      <c r="P672" s="99"/>
      <c r="Q672" s="99"/>
      <c r="R672" s="99"/>
      <c r="S672" s="99"/>
      <c r="T672" s="99"/>
      <c r="U672" s="99"/>
      <c r="V672" s="99"/>
      <c r="W672" s="99"/>
      <c r="X672" s="99"/>
      <c r="Y672" s="99"/>
      <c r="Z672" s="99"/>
      <c r="AA672" s="99"/>
      <c r="AB672" s="99"/>
      <c r="AC672" s="99"/>
      <c r="AD672" s="99"/>
      <c r="AE672" s="99"/>
      <c r="AF672" s="99"/>
      <c r="AG672" s="99"/>
      <c r="AH672" s="99"/>
      <c r="AI672" s="100"/>
      <c r="AJ672" s="101"/>
      <c r="AK672" s="101"/>
    </row>
    <row r="673" spans="1:38" s="96" customFormat="1">
      <c r="A673" s="97"/>
      <c r="B673" s="97"/>
      <c r="C673" s="98"/>
      <c r="D673" s="98"/>
      <c r="E673" s="97"/>
      <c r="F673" s="97"/>
      <c r="G673" s="97"/>
      <c r="H673" s="97"/>
      <c r="I673" s="97"/>
      <c r="J673" s="98"/>
      <c r="K673" s="99"/>
      <c r="L673" s="99"/>
      <c r="M673" s="99"/>
      <c r="N673" s="99"/>
      <c r="O673" s="99"/>
      <c r="P673" s="99"/>
      <c r="Q673" s="99"/>
      <c r="R673" s="99"/>
      <c r="S673" s="99"/>
      <c r="T673" s="99"/>
      <c r="U673" s="99"/>
      <c r="V673" s="99"/>
      <c r="W673" s="99"/>
      <c r="X673" s="99"/>
      <c r="Y673" s="99"/>
      <c r="Z673" s="99"/>
      <c r="AA673" s="99"/>
      <c r="AB673" s="99"/>
      <c r="AC673" s="99"/>
      <c r="AD673" s="99"/>
      <c r="AE673" s="99"/>
      <c r="AF673" s="99"/>
      <c r="AG673" s="99"/>
      <c r="AH673" s="99"/>
      <c r="AI673" s="100"/>
      <c r="AJ673" s="101"/>
    </row>
    <row r="674" spans="1:38" s="96" customFormat="1">
      <c r="A674" s="97"/>
      <c r="B674" s="97"/>
      <c r="C674" s="98"/>
      <c r="D674" s="98"/>
      <c r="E674" s="97"/>
      <c r="F674" s="97"/>
      <c r="G674" s="97"/>
      <c r="H674" s="97"/>
      <c r="I674" s="97"/>
      <c r="J674" s="98"/>
      <c r="K674" s="99"/>
      <c r="L674" s="99"/>
      <c r="M674" s="99"/>
      <c r="N674" s="99"/>
      <c r="O674" s="99"/>
      <c r="P674" s="99"/>
      <c r="Q674" s="99"/>
      <c r="R674" s="99"/>
      <c r="S674" s="99"/>
      <c r="T674" s="99"/>
      <c r="U674" s="99"/>
      <c r="V674" s="99"/>
      <c r="W674" s="99"/>
      <c r="X674" s="99"/>
      <c r="Y674" s="99"/>
      <c r="AH674" s="99"/>
      <c r="AJ674" s="101"/>
    </row>
    <row r="675" spans="1:38" s="96" customFormat="1">
      <c r="A675" s="97"/>
      <c r="B675" s="97"/>
      <c r="C675" s="98"/>
      <c r="D675" s="98"/>
      <c r="E675" s="97"/>
      <c r="F675" s="97"/>
      <c r="G675" s="97"/>
      <c r="H675" s="97"/>
      <c r="I675" s="97"/>
      <c r="J675" s="98"/>
      <c r="K675" s="99"/>
      <c r="L675" s="99"/>
      <c r="M675" s="99"/>
      <c r="N675" s="99"/>
      <c r="O675" s="99"/>
      <c r="P675" s="99"/>
      <c r="Q675" s="99"/>
      <c r="R675" s="99"/>
      <c r="S675" s="99"/>
      <c r="T675" s="99"/>
      <c r="U675" s="99"/>
      <c r="V675" s="99"/>
      <c r="W675" s="99"/>
      <c r="X675" s="99"/>
      <c r="Y675" s="99"/>
      <c r="Z675" s="99"/>
      <c r="AA675" s="99"/>
      <c r="AB675" s="99"/>
      <c r="AC675" s="99"/>
      <c r="AD675" s="99"/>
      <c r="AE675" s="99"/>
      <c r="AF675" s="99"/>
      <c r="AG675" s="99"/>
      <c r="AH675" s="99"/>
      <c r="AJ675" s="101"/>
    </row>
    <row r="676" spans="1:38" s="96" customFormat="1">
      <c r="A676" s="97"/>
      <c r="B676" s="97"/>
      <c r="C676" s="98"/>
      <c r="D676" s="98"/>
      <c r="E676" s="97"/>
      <c r="F676" s="97"/>
      <c r="G676" s="97"/>
      <c r="H676" s="97"/>
      <c r="I676" s="97"/>
      <c r="J676" s="98"/>
      <c r="K676" s="99"/>
      <c r="L676" s="99"/>
      <c r="M676" s="99"/>
      <c r="O676" s="99"/>
      <c r="P676" s="99"/>
      <c r="Q676" s="99"/>
      <c r="R676" s="99"/>
      <c r="V676" s="99"/>
      <c r="W676" s="99"/>
      <c r="X676" s="99"/>
      <c r="Y676" s="99"/>
      <c r="AD676" s="99"/>
      <c r="AE676" s="99"/>
      <c r="AH676" s="99"/>
      <c r="AI676" s="100"/>
      <c r="AJ676" s="101"/>
    </row>
    <row r="677" spans="1:38" s="96" customFormat="1">
      <c r="A677" s="97"/>
      <c r="B677" s="97"/>
      <c r="C677" s="98"/>
      <c r="D677" s="98"/>
      <c r="E677" s="97"/>
      <c r="F677" s="97"/>
      <c r="G677" s="97"/>
      <c r="H677" s="97"/>
      <c r="I677" s="97"/>
      <c r="J677" s="98"/>
      <c r="K677" s="99"/>
      <c r="L677" s="99"/>
      <c r="M677" s="99"/>
      <c r="N677" s="99"/>
      <c r="O677" s="99"/>
      <c r="P677" s="99"/>
      <c r="Q677" s="99"/>
      <c r="R677" s="99"/>
      <c r="S677" s="99"/>
      <c r="T677" s="99"/>
      <c r="U677" s="99"/>
      <c r="V677" s="99"/>
      <c r="W677" s="99"/>
      <c r="X677" s="99"/>
      <c r="Y677" s="99"/>
      <c r="Z677" s="99"/>
      <c r="AA677" s="99"/>
      <c r="AB677" s="99"/>
      <c r="AC677" s="99"/>
      <c r="AD677" s="99"/>
      <c r="AE677" s="99"/>
      <c r="AF677" s="99"/>
      <c r="AG677" s="99"/>
      <c r="AH677" s="99"/>
    </row>
    <row r="678" spans="1:38" s="96" customFormat="1">
      <c r="A678" s="97"/>
      <c r="B678" s="97"/>
      <c r="C678" s="98"/>
      <c r="D678" s="98"/>
      <c r="E678" s="97"/>
      <c r="F678" s="97"/>
      <c r="G678" s="97"/>
      <c r="H678" s="97"/>
      <c r="I678" s="97"/>
      <c r="J678" s="98"/>
      <c r="K678" s="99"/>
      <c r="L678" s="99"/>
      <c r="M678" s="99"/>
      <c r="N678" s="99"/>
      <c r="O678" s="99"/>
      <c r="P678" s="99"/>
      <c r="Q678" s="99"/>
      <c r="R678" s="99"/>
      <c r="S678" s="99"/>
      <c r="T678" s="99"/>
      <c r="U678" s="99"/>
      <c r="V678" s="99"/>
      <c r="W678" s="99"/>
      <c r="X678" s="99"/>
      <c r="Y678" s="99"/>
      <c r="Z678" s="99"/>
      <c r="AA678" s="99"/>
      <c r="AB678" s="99"/>
      <c r="AC678" s="99"/>
      <c r="AD678" s="99"/>
      <c r="AE678" s="99"/>
      <c r="AG678" s="99"/>
      <c r="AH678" s="99"/>
      <c r="AI678" s="100"/>
      <c r="AJ678" s="101"/>
    </row>
    <row r="679" spans="1:38" s="96" customFormat="1">
      <c r="A679" s="97"/>
      <c r="B679" s="97"/>
      <c r="C679" s="98"/>
      <c r="D679" s="98"/>
      <c r="E679" s="97"/>
      <c r="F679" s="97"/>
      <c r="G679" s="97"/>
      <c r="H679" s="97"/>
      <c r="I679" s="97"/>
      <c r="J679" s="98"/>
      <c r="K679" s="99"/>
      <c r="L679" s="99"/>
      <c r="M679" s="99"/>
      <c r="N679" s="99"/>
      <c r="O679" s="99"/>
      <c r="P679" s="99"/>
      <c r="Q679" s="99"/>
      <c r="R679" s="99"/>
      <c r="S679" s="99"/>
      <c r="T679" s="99"/>
      <c r="U679" s="99"/>
      <c r="V679" s="99"/>
      <c r="W679" s="99"/>
      <c r="X679" s="99"/>
      <c r="Y679" s="99"/>
      <c r="Z679" s="99"/>
      <c r="AA679" s="99"/>
      <c r="AB679" s="99"/>
      <c r="AC679" s="99"/>
      <c r="AG679" s="99"/>
      <c r="AH679" s="99"/>
      <c r="AI679" s="100"/>
      <c r="AJ679" s="101"/>
      <c r="AK679" s="101"/>
    </row>
    <row r="680" spans="1:38" s="96" customFormat="1">
      <c r="A680" s="97"/>
      <c r="B680" s="97"/>
      <c r="C680" s="98"/>
      <c r="D680" s="98"/>
      <c r="E680" s="97"/>
      <c r="F680" s="97"/>
      <c r="G680" s="97"/>
      <c r="H680" s="97"/>
      <c r="I680" s="97"/>
      <c r="J680" s="98"/>
      <c r="K680" s="99"/>
      <c r="L680" s="99"/>
      <c r="M680" s="99"/>
      <c r="N680" s="99"/>
      <c r="O680" s="99"/>
      <c r="P680" s="99"/>
      <c r="Q680" s="99"/>
      <c r="R680" s="99"/>
      <c r="S680" s="99"/>
      <c r="T680" s="99"/>
      <c r="U680" s="99"/>
      <c r="V680" s="99"/>
      <c r="W680" s="99"/>
      <c r="X680" s="99"/>
      <c r="Y680" s="99"/>
      <c r="Z680" s="99"/>
      <c r="AA680" s="99"/>
      <c r="AB680" s="99"/>
      <c r="AC680" s="99"/>
      <c r="AD680" s="99"/>
      <c r="AE680" s="99"/>
      <c r="AG680" s="99"/>
      <c r="AH680" s="99"/>
      <c r="AI680" s="100"/>
      <c r="AJ680" s="101"/>
    </row>
    <row r="681" spans="1:38" s="96" customFormat="1">
      <c r="A681" s="97"/>
      <c r="B681" s="97"/>
      <c r="C681" s="98"/>
      <c r="D681" s="98"/>
      <c r="E681" s="97"/>
      <c r="F681" s="97"/>
      <c r="G681" s="97"/>
      <c r="H681" s="97"/>
      <c r="I681" s="97"/>
      <c r="J681" s="98"/>
      <c r="K681" s="99"/>
      <c r="L681" s="99"/>
      <c r="M681" s="99"/>
      <c r="N681" s="99"/>
      <c r="O681" s="99"/>
      <c r="P681" s="99"/>
      <c r="Q681" s="99"/>
      <c r="R681" s="99"/>
      <c r="S681" s="99"/>
      <c r="T681" s="99"/>
      <c r="U681" s="99"/>
      <c r="V681" s="99"/>
      <c r="W681" s="99"/>
      <c r="X681" s="99"/>
      <c r="Y681" s="99"/>
      <c r="Z681" s="99"/>
      <c r="AA681" s="99"/>
      <c r="AB681" s="99"/>
      <c r="AC681" s="99"/>
      <c r="AD681" s="99"/>
      <c r="AE681" s="99"/>
      <c r="AF681" s="99"/>
      <c r="AG681" s="99"/>
      <c r="AH681" s="99"/>
      <c r="AI681" s="100"/>
      <c r="AJ681" s="101"/>
      <c r="AK681" s="101"/>
    </row>
    <row r="682" spans="1:38" s="96" customFormat="1">
      <c r="A682" s="97"/>
      <c r="B682" s="97"/>
      <c r="C682" s="98"/>
      <c r="D682" s="98"/>
      <c r="E682" s="97"/>
      <c r="F682" s="97"/>
      <c r="G682" s="97"/>
      <c r="H682" s="97"/>
      <c r="I682" s="97"/>
      <c r="J682" s="98"/>
      <c r="K682" s="99"/>
      <c r="L682" s="99"/>
      <c r="M682" s="99"/>
      <c r="N682" s="99"/>
      <c r="O682" s="99"/>
      <c r="S682" s="99"/>
      <c r="T682" s="99"/>
      <c r="U682" s="99"/>
      <c r="V682" s="99"/>
      <c r="W682" s="99"/>
      <c r="X682" s="99"/>
      <c r="Y682" s="99"/>
      <c r="AH682" s="99"/>
    </row>
    <row r="683" spans="1:38" s="96" customFormat="1">
      <c r="A683" s="97"/>
      <c r="B683" s="97"/>
      <c r="C683" s="98"/>
      <c r="D683" s="98"/>
      <c r="E683" s="97"/>
      <c r="F683" s="97"/>
      <c r="G683" s="97"/>
      <c r="H683" s="97"/>
      <c r="I683" s="97"/>
      <c r="J683" s="98"/>
      <c r="K683" s="99"/>
      <c r="L683" s="99"/>
      <c r="M683" s="99"/>
      <c r="N683" s="99"/>
      <c r="O683" s="99"/>
      <c r="P683" s="99"/>
      <c r="Q683" s="99"/>
      <c r="R683" s="99"/>
      <c r="S683" s="99"/>
      <c r="T683" s="99"/>
      <c r="U683" s="99"/>
      <c r="V683" s="99"/>
      <c r="W683" s="99"/>
      <c r="X683" s="99"/>
      <c r="Y683" s="99"/>
      <c r="Z683" s="99"/>
      <c r="AA683" s="99"/>
      <c r="AB683" s="99"/>
      <c r="AC683" s="99"/>
      <c r="AD683" s="99"/>
      <c r="AE683" s="99"/>
      <c r="AF683" s="99"/>
      <c r="AG683" s="99"/>
      <c r="AH683" s="99"/>
      <c r="AI683" s="100"/>
      <c r="AK683" s="101"/>
      <c r="AL683" s="101"/>
    </row>
    <row r="684" spans="1:38" s="96" customFormat="1">
      <c r="A684" s="97"/>
      <c r="B684" s="97"/>
      <c r="C684" s="98"/>
      <c r="D684" s="98"/>
      <c r="E684" s="97"/>
      <c r="F684" s="97"/>
      <c r="G684" s="97"/>
      <c r="H684" s="97"/>
      <c r="I684" s="97"/>
      <c r="J684" s="98"/>
      <c r="K684" s="99"/>
      <c r="L684" s="99"/>
      <c r="M684" s="99"/>
      <c r="N684" s="99"/>
      <c r="O684" s="99"/>
      <c r="P684" s="99"/>
      <c r="Q684" s="99"/>
      <c r="R684" s="99"/>
      <c r="S684" s="99"/>
      <c r="T684" s="99"/>
      <c r="U684" s="99"/>
      <c r="V684" s="99"/>
      <c r="W684" s="99"/>
      <c r="X684" s="99"/>
      <c r="Y684" s="99"/>
      <c r="Z684" s="99"/>
      <c r="AA684" s="99"/>
      <c r="AB684" s="99"/>
      <c r="AC684" s="99"/>
      <c r="AD684" s="99"/>
      <c r="AE684" s="99"/>
      <c r="AF684" s="99"/>
      <c r="AG684" s="99"/>
      <c r="AH684" s="99"/>
      <c r="AI684" s="100"/>
    </row>
    <row r="685" spans="1:38" s="96" customFormat="1">
      <c r="A685" s="97"/>
      <c r="B685" s="97"/>
      <c r="C685" s="98"/>
      <c r="D685" s="98"/>
      <c r="E685" s="97"/>
      <c r="F685" s="97"/>
      <c r="G685" s="97"/>
      <c r="H685" s="97"/>
      <c r="I685" s="97"/>
      <c r="J685" s="98"/>
      <c r="K685" s="99"/>
      <c r="L685" s="99"/>
      <c r="M685" s="99"/>
      <c r="N685" s="99"/>
      <c r="O685" s="99"/>
      <c r="P685" s="99"/>
      <c r="Q685" s="99"/>
      <c r="R685" s="99"/>
      <c r="S685" s="99"/>
      <c r="T685" s="99"/>
      <c r="U685" s="99"/>
      <c r="V685" s="99"/>
      <c r="W685" s="99"/>
      <c r="X685" s="99"/>
      <c r="Y685" s="99"/>
      <c r="Z685" s="99"/>
      <c r="AA685" s="99"/>
      <c r="AB685" s="99"/>
      <c r="AC685" s="99"/>
      <c r="AD685" s="99"/>
      <c r="AE685" s="99"/>
      <c r="AF685" s="99"/>
      <c r="AG685" s="99"/>
      <c r="AH685" s="99"/>
      <c r="AI685" s="100"/>
      <c r="AJ685" s="101"/>
    </row>
    <row r="686" spans="1:38" s="96" customFormat="1">
      <c r="A686" s="97"/>
      <c r="B686" s="97"/>
      <c r="C686" s="98"/>
      <c r="D686" s="98"/>
      <c r="E686" s="97"/>
      <c r="F686" s="97"/>
      <c r="G686" s="97"/>
      <c r="H686" s="97"/>
      <c r="I686" s="97"/>
      <c r="J686" s="98"/>
      <c r="K686" s="99"/>
      <c r="L686" s="99"/>
      <c r="M686" s="99"/>
      <c r="N686" s="99"/>
      <c r="O686" s="99"/>
      <c r="P686" s="99"/>
      <c r="Q686" s="99"/>
      <c r="R686" s="99"/>
      <c r="S686" s="99"/>
      <c r="T686" s="99"/>
      <c r="U686" s="99"/>
      <c r="V686" s="99"/>
      <c r="W686" s="99"/>
      <c r="X686" s="99"/>
      <c r="Y686" s="99"/>
      <c r="Z686" s="99"/>
      <c r="AA686" s="99"/>
      <c r="AB686" s="99"/>
      <c r="AC686" s="99"/>
      <c r="AD686" s="99"/>
      <c r="AE686" s="99"/>
      <c r="AF686" s="99"/>
      <c r="AG686" s="99"/>
      <c r="AH686" s="99"/>
      <c r="AI686" s="100"/>
      <c r="AJ686" s="101"/>
      <c r="AK686" s="101"/>
    </row>
    <row r="687" spans="1:38" s="96" customFormat="1">
      <c r="A687" s="97"/>
      <c r="B687" s="97"/>
      <c r="C687" s="98"/>
      <c r="D687" s="98"/>
      <c r="E687" s="97"/>
      <c r="F687" s="97"/>
      <c r="G687" s="97"/>
      <c r="H687" s="97"/>
      <c r="I687" s="97"/>
      <c r="J687" s="98"/>
      <c r="K687" s="99"/>
      <c r="L687" s="99"/>
      <c r="M687" s="99"/>
      <c r="N687" s="99"/>
      <c r="O687" s="99"/>
      <c r="P687" s="99"/>
      <c r="Q687" s="99"/>
      <c r="R687" s="99"/>
      <c r="S687" s="99"/>
      <c r="T687" s="99"/>
      <c r="U687" s="99"/>
      <c r="V687" s="99"/>
      <c r="W687" s="99"/>
      <c r="X687" s="99"/>
      <c r="Y687" s="99"/>
      <c r="Z687" s="99"/>
      <c r="AA687" s="99"/>
      <c r="AB687" s="99"/>
      <c r="AC687" s="99"/>
      <c r="AD687" s="99"/>
      <c r="AE687" s="99"/>
      <c r="AG687" s="99"/>
      <c r="AH687" s="99"/>
      <c r="AI687" s="100"/>
    </row>
    <row r="688" spans="1:38" s="96" customFormat="1">
      <c r="A688" s="97"/>
      <c r="B688" s="97"/>
      <c r="C688" s="98"/>
      <c r="D688" s="98"/>
      <c r="E688" s="97"/>
      <c r="F688" s="97"/>
      <c r="G688" s="97"/>
      <c r="H688" s="97"/>
      <c r="I688" s="97"/>
      <c r="J688" s="98"/>
      <c r="K688" s="99"/>
      <c r="L688" s="99"/>
      <c r="M688" s="99"/>
      <c r="N688" s="99"/>
      <c r="O688" s="99"/>
      <c r="P688" s="99"/>
      <c r="Q688" s="99"/>
      <c r="R688" s="99"/>
      <c r="S688" s="99"/>
      <c r="T688" s="99"/>
      <c r="U688" s="99"/>
      <c r="V688" s="99"/>
      <c r="W688" s="99"/>
      <c r="X688" s="99"/>
      <c r="Y688" s="99"/>
      <c r="Z688" s="99"/>
      <c r="AA688" s="99"/>
      <c r="AB688" s="99"/>
      <c r="AC688" s="99"/>
      <c r="AD688" s="99"/>
      <c r="AE688" s="99"/>
      <c r="AF688" s="99"/>
      <c r="AG688" s="99"/>
      <c r="AH688" s="99"/>
      <c r="AJ688" s="101"/>
    </row>
    <row r="689" spans="1:38" s="96" customFormat="1">
      <c r="A689" s="97"/>
      <c r="B689" s="97"/>
      <c r="C689" s="98"/>
      <c r="D689" s="98"/>
      <c r="E689" s="97"/>
      <c r="F689" s="97"/>
      <c r="G689" s="97"/>
      <c r="H689" s="97"/>
      <c r="I689" s="97"/>
      <c r="J689" s="98"/>
      <c r="K689" s="99"/>
      <c r="L689" s="99"/>
      <c r="M689" s="99"/>
      <c r="N689" s="99"/>
      <c r="O689" s="99"/>
      <c r="P689" s="99"/>
      <c r="Q689" s="99"/>
      <c r="R689" s="99"/>
      <c r="S689" s="99"/>
      <c r="T689" s="99"/>
      <c r="U689" s="99"/>
      <c r="V689" s="99"/>
      <c r="W689" s="99"/>
      <c r="X689" s="99"/>
      <c r="Y689" s="99"/>
      <c r="Z689" s="99"/>
      <c r="AA689" s="99"/>
      <c r="AB689" s="99"/>
      <c r="AC689" s="99"/>
      <c r="AD689" s="99"/>
      <c r="AE689" s="99"/>
      <c r="AF689" s="99"/>
      <c r="AG689" s="99"/>
      <c r="AH689" s="99"/>
      <c r="AJ689" s="101"/>
      <c r="AK689" s="101"/>
    </row>
    <row r="690" spans="1:38" s="96" customFormat="1">
      <c r="A690" s="97"/>
      <c r="B690" s="97"/>
      <c r="C690" s="98"/>
      <c r="D690" s="98"/>
      <c r="E690" s="97"/>
      <c r="F690" s="97"/>
      <c r="G690" s="97"/>
      <c r="H690" s="97"/>
      <c r="I690" s="97"/>
      <c r="J690" s="98"/>
      <c r="K690" s="99"/>
      <c r="L690" s="99"/>
      <c r="M690" s="99"/>
      <c r="N690" s="99"/>
      <c r="O690" s="99"/>
      <c r="P690" s="99"/>
      <c r="Q690" s="99"/>
      <c r="R690" s="99"/>
      <c r="S690" s="99"/>
      <c r="T690" s="99"/>
      <c r="U690" s="99"/>
      <c r="V690" s="99"/>
      <c r="W690" s="99"/>
      <c r="X690" s="99"/>
      <c r="Y690" s="99"/>
      <c r="Z690" s="99"/>
      <c r="AA690" s="99"/>
      <c r="AB690" s="99"/>
      <c r="AC690" s="99"/>
      <c r="AD690" s="99"/>
      <c r="AE690" s="99"/>
      <c r="AG690" s="99"/>
      <c r="AH690" s="99"/>
      <c r="AJ690" s="101"/>
    </row>
    <row r="691" spans="1:38" s="96" customFormat="1">
      <c r="A691" s="97"/>
      <c r="B691" s="97"/>
      <c r="C691" s="98"/>
      <c r="D691" s="98"/>
      <c r="E691" s="97"/>
      <c r="F691" s="97"/>
      <c r="G691" s="97"/>
      <c r="H691" s="97"/>
      <c r="I691" s="97"/>
      <c r="J691" s="98"/>
      <c r="K691" s="99"/>
      <c r="L691" s="99"/>
      <c r="M691" s="99"/>
      <c r="N691" s="99"/>
      <c r="O691" s="99"/>
      <c r="P691" s="99"/>
      <c r="Q691" s="99"/>
      <c r="R691" s="99"/>
      <c r="S691" s="99"/>
      <c r="T691" s="99"/>
      <c r="U691" s="99"/>
      <c r="V691" s="99"/>
      <c r="W691" s="99"/>
      <c r="X691" s="99"/>
      <c r="Y691" s="99"/>
      <c r="Z691" s="99"/>
      <c r="AA691" s="99"/>
      <c r="AB691" s="99"/>
      <c r="AC691" s="99"/>
      <c r="AD691" s="99"/>
      <c r="AE691" s="99"/>
      <c r="AF691" s="99"/>
      <c r="AG691" s="99"/>
      <c r="AH691" s="99"/>
      <c r="AI691" s="100"/>
    </row>
    <row r="692" spans="1:38" s="96" customFormat="1">
      <c r="A692" s="97"/>
      <c r="B692" s="97"/>
      <c r="C692" s="98"/>
      <c r="D692" s="98"/>
      <c r="E692" s="97"/>
      <c r="F692" s="97"/>
      <c r="G692" s="97"/>
      <c r="H692" s="97"/>
      <c r="I692" s="97"/>
      <c r="J692" s="98"/>
      <c r="K692" s="99"/>
      <c r="L692" s="99"/>
      <c r="M692" s="99"/>
      <c r="N692" s="99"/>
      <c r="O692" s="99"/>
      <c r="P692" s="99"/>
      <c r="Q692" s="99"/>
      <c r="R692" s="99"/>
      <c r="S692" s="99"/>
      <c r="T692" s="99"/>
      <c r="U692" s="99"/>
      <c r="V692" s="99"/>
      <c r="W692" s="99"/>
      <c r="X692" s="99"/>
      <c r="Y692" s="99"/>
      <c r="Z692" s="99"/>
      <c r="AA692" s="99"/>
      <c r="AB692" s="99"/>
      <c r="AC692" s="99"/>
      <c r="AD692" s="99"/>
      <c r="AE692" s="99"/>
      <c r="AF692" s="99"/>
      <c r="AG692" s="99"/>
      <c r="AH692" s="99"/>
      <c r="AI692" s="100"/>
      <c r="AK692" s="101"/>
      <c r="AL692" s="101"/>
    </row>
    <row r="693" spans="1:38" s="96" customFormat="1">
      <c r="A693" s="97"/>
      <c r="B693" s="97"/>
      <c r="C693" s="98"/>
      <c r="D693" s="98"/>
      <c r="E693" s="97"/>
      <c r="F693" s="97"/>
      <c r="G693" s="97"/>
      <c r="H693" s="97"/>
      <c r="I693" s="97"/>
      <c r="J693" s="98"/>
      <c r="K693" s="99"/>
      <c r="L693" s="99"/>
      <c r="M693" s="99"/>
      <c r="N693" s="99"/>
      <c r="O693" s="99"/>
      <c r="P693" s="99"/>
      <c r="Q693" s="99"/>
      <c r="R693" s="99"/>
      <c r="S693" s="99"/>
      <c r="T693" s="99"/>
      <c r="U693" s="99"/>
      <c r="V693" s="99"/>
      <c r="W693" s="99"/>
      <c r="X693" s="99"/>
      <c r="Y693" s="99"/>
      <c r="Z693" s="99"/>
      <c r="AA693" s="99"/>
      <c r="AB693" s="99"/>
      <c r="AC693" s="99"/>
      <c r="AD693" s="99"/>
      <c r="AE693" s="99"/>
      <c r="AG693" s="99"/>
      <c r="AH693" s="99"/>
    </row>
    <row r="694" spans="1:38" s="96" customFormat="1">
      <c r="A694" s="97"/>
      <c r="B694" s="97"/>
      <c r="C694" s="98"/>
      <c r="D694" s="98"/>
      <c r="E694" s="97"/>
      <c r="F694" s="97"/>
      <c r="G694" s="97"/>
      <c r="H694" s="97"/>
      <c r="I694" s="97"/>
      <c r="J694" s="98"/>
      <c r="K694" s="99"/>
      <c r="L694" s="99"/>
      <c r="M694" s="99"/>
      <c r="N694" s="99"/>
      <c r="O694" s="99"/>
      <c r="P694" s="99"/>
      <c r="Q694" s="99"/>
      <c r="R694" s="99"/>
      <c r="S694" s="99"/>
      <c r="T694" s="99"/>
      <c r="U694" s="99"/>
      <c r="V694" s="99"/>
      <c r="W694" s="99"/>
      <c r="X694" s="99"/>
      <c r="Y694" s="99"/>
      <c r="Z694" s="99"/>
      <c r="AA694" s="99"/>
      <c r="AB694" s="99"/>
      <c r="AC694" s="99"/>
      <c r="AD694" s="99"/>
      <c r="AE694" s="99"/>
      <c r="AF694" s="99"/>
      <c r="AG694" s="99"/>
      <c r="AH694" s="99"/>
      <c r="AJ694" s="101"/>
      <c r="AK694" s="101"/>
      <c r="AL694" s="101"/>
    </row>
    <row r="695" spans="1:38" s="96" customFormat="1">
      <c r="A695" s="97"/>
      <c r="B695" s="97"/>
      <c r="C695" s="98"/>
      <c r="D695" s="98"/>
      <c r="E695" s="97"/>
      <c r="F695" s="97"/>
      <c r="G695" s="97"/>
      <c r="H695" s="97"/>
      <c r="I695" s="97"/>
      <c r="J695" s="98"/>
      <c r="K695" s="99"/>
      <c r="L695" s="99"/>
      <c r="M695" s="99"/>
      <c r="N695" s="99"/>
      <c r="O695" s="99"/>
      <c r="P695" s="99"/>
      <c r="Q695" s="99"/>
      <c r="R695" s="99"/>
      <c r="S695" s="99"/>
      <c r="T695" s="99"/>
      <c r="U695" s="99"/>
      <c r="V695" s="99"/>
      <c r="W695" s="99"/>
      <c r="X695" s="99"/>
      <c r="Y695" s="99"/>
      <c r="Z695" s="99"/>
      <c r="AA695" s="99"/>
      <c r="AB695" s="99"/>
      <c r="AC695" s="99"/>
      <c r="AD695" s="99"/>
      <c r="AE695" s="99"/>
      <c r="AG695" s="99"/>
      <c r="AH695" s="99"/>
      <c r="AI695" s="100"/>
      <c r="AJ695" s="101"/>
    </row>
    <row r="696" spans="1:38" s="96" customFormat="1">
      <c r="A696" s="97"/>
      <c r="B696" s="97"/>
      <c r="C696" s="98"/>
      <c r="D696" s="98"/>
      <c r="E696" s="97"/>
      <c r="F696" s="97"/>
      <c r="G696" s="97"/>
      <c r="H696" s="97"/>
      <c r="I696" s="97"/>
      <c r="J696" s="98"/>
      <c r="K696" s="99"/>
      <c r="L696" s="99"/>
      <c r="M696" s="99"/>
      <c r="N696" s="99"/>
      <c r="O696" s="99"/>
      <c r="P696" s="99"/>
      <c r="Q696" s="99"/>
      <c r="R696" s="99"/>
      <c r="S696" s="99"/>
      <c r="T696" s="99"/>
      <c r="U696" s="99"/>
      <c r="V696" s="99"/>
      <c r="W696" s="99"/>
      <c r="X696" s="99"/>
      <c r="Y696" s="99"/>
      <c r="Z696" s="99"/>
      <c r="AA696" s="99"/>
      <c r="AB696" s="99"/>
      <c r="AC696" s="99"/>
      <c r="AD696" s="99"/>
      <c r="AE696" s="99"/>
      <c r="AF696" s="99"/>
      <c r="AG696" s="99"/>
      <c r="AH696" s="99"/>
      <c r="AK696" s="101"/>
    </row>
    <row r="697" spans="1:38" s="96" customFormat="1">
      <c r="A697" s="97"/>
      <c r="B697" s="97"/>
      <c r="C697" s="98"/>
      <c r="D697" s="98"/>
      <c r="E697" s="97"/>
      <c r="F697" s="97"/>
      <c r="G697" s="97"/>
      <c r="H697" s="97"/>
      <c r="I697" s="97"/>
      <c r="J697" s="98"/>
      <c r="K697" s="99"/>
      <c r="L697" s="99"/>
      <c r="M697" s="99"/>
      <c r="N697" s="99"/>
      <c r="O697" s="99"/>
      <c r="P697" s="99"/>
      <c r="Q697" s="99"/>
      <c r="R697" s="99"/>
      <c r="S697" s="99"/>
      <c r="T697" s="99"/>
      <c r="U697" s="99"/>
      <c r="V697" s="99"/>
      <c r="W697" s="99"/>
      <c r="X697" s="99"/>
      <c r="Y697" s="99"/>
      <c r="Z697" s="99"/>
      <c r="AA697" s="99"/>
      <c r="AB697" s="99"/>
      <c r="AC697" s="99"/>
      <c r="AD697" s="99"/>
      <c r="AE697" s="99"/>
      <c r="AF697" s="99"/>
      <c r="AG697" s="99"/>
      <c r="AH697" s="99"/>
      <c r="AI697" s="100"/>
      <c r="AJ697" s="101"/>
      <c r="AK697" s="101"/>
      <c r="AL697" s="101"/>
    </row>
    <row r="698" spans="1:38" s="96" customFormat="1">
      <c r="A698" s="97"/>
      <c r="B698" s="97"/>
      <c r="C698" s="98"/>
      <c r="D698" s="98"/>
      <c r="E698" s="97"/>
      <c r="F698" s="97"/>
      <c r="G698" s="97"/>
      <c r="H698" s="97"/>
      <c r="I698" s="97"/>
      <c r="J698" s="98"/>
      <c r="K698" s="99"/>
      <c r="L698" s="99"/>
      <c r="M698" s="99"/>
      <c r="O698" s="99"/>
      <c r="P698" s="99"/>
      <c r="Q698" s="99"/>
      <c r="R698" s="99"/>
      <c r="S698" s="99"/>
      <c r="T698" s="99"/>
      <c r="U698" s="99"/>
      <c r="V698" s="99"/>
      <c r="W698" s="99"/>
      <c r="X698" s="99"/>
      <c r="Y698" s="99"/>
      <c r="AH698" s="99"/>
    </row>
    <row r="699" spans="1:38" s="96" customFormat="1">
      <c r="A699" s="97"/>
      <c r="B699" s="97"/>
      <c r="C699" s="98"/>
      <c r="D699" s="98"/>
      <c r="E699" s="97"/>
      <c r="F699" s="97"/>
      <c r="G699" s="97"/>
      <c r="H699" s="97"/>
      <c r="I699" s="97"/>
      <c r="J699" s="98"/>
      <c r="K699" s="99"/>
      <c r="L699" s="99"/>
      <c r="M699" s="99"/>
      <c r="N699" s="99"/>
      <c r="O699" s="99"/>
      <c r="P699" s="99"/>
      <c r="Q699" s="99"/>
      <c r="R699" s="99"/>
      <c r="S699" s="99"/>
      <c r="T699" s="99"/>
      <c r="U699" s="99"/>
      <c r="V699" s="99"/>
      <c r="W699" s="99"/>
      <c r="X699" s="99"/>
      <c r="Y699" s="99"/>
      <c r="Z699" s="99"/>
      <c r="AA699" s="99"/>
      <c r="AB699" s="99"/>
      <c r="AC699" s="99"/>
      <c r="AD699" s="99"/>
      <c r="AE699" s="99"/>
      <c r="AF699" s="99"/>
      <c r="AG699" s="99"/>
      <c r="AH699" s="99"/>
      <c r="AI699" s="100"/>
      <c r="AJ699" s="101"/>
    </row>
    <row r="700" spans="1:38" s="96" customFormat="1">
      <c r="A700" s="97"/>
      <c r="B700" s="97"/>
      <c r="C700" s="98"/>
      <c r="D700" s="98"/>
      <c r="E700" s="97"/>
      <c r="F700" s="97"/>
      <c r="G700" s="97"/>
      <c r="H700" s="97"/>
      <c r="I700" s="97"/>
      <c r="J700" s="98"/>
      <c r="K700" s="99"/>
      <c r="L700" s="99"/>
      <c r="M700" s="99"/>
      <c r="N700" s="99"/>
      <c r="O700" s="99"/>
      <c r="P700" s="99"/>
      <c r="Q700" s="99"/>
      <c r="R700" s="99"/>
      <c r="S700" s="99"/>
      <c r="T700" s="99"/>
      <c r="U700" s="99"/>
      <c r="V700" s="99"/>
      <c r="W700" s="99"/>
      <c r="X700" s="99"/>
      <c r="Y700" s="99"/>
      <c r="Z700" s="99"/>
      <c r="AA700" s="99"/>
      <c r="AB700" s="99"/>
      <c r="AC700" s="99"/>
      <c r="AD700" s="99"/>
      <c r="AE700" s="99"/>
      <c r="AG700" s="99"/>
      <c r="AH700" s="99"/>
      <c r="AI700" s="100"/>
      <c r="AJ700" s="101"/>
    </row>
    <row r="701" spans="1:38" s="96" customFormat="1">
      <c r="A701" s="97"/>
      <c r="B701" s="97"/>
      <c r="C701" s="98"/>
      <c r="D701" s="98"/>
      <c r="E701" s="97"/>
      <c r="F701" s="97"/>
      <c r="G701" s="97"/>
      <c r="H701" s="97"/>
      <c r="I701" s="97"/>
      <c r="J701" s="98"/>
      <c r="K701" s="99"/>
      <c r="L701" s="99"/>
      <c r="M701" s="99"/>
      <c r="N701" s="99"/>
      <c r="O701" s="99"/>
      <c r="Y701" s="99"/>
      <c r="AD701" s="99"/>
      <c r="AE701" s="99"/>
      <c r="AH701" s="99"/>
      <c r="AI701" s="100"/>
      <c r="AK701" s="101"/>
    </row>
    <row r="702" spans="1:38" s="96" customFormat="1">
      <c r="A702" s="97"/>
      <c r="B702" s="97"/>
      <c r="C702" s="98"/>
      <c r="D702" s="98"/>
      <c r="E702" s="97"/>
      <c r="F702" s="97"/>
      <c r="G702" s="97"/>
      <c r="H702" s="97"/>
      <c r="I702" s="97"/>
      <c r="J702" s="98"/>
      <c r="K702" s="99"/>
      <c r="L702" s="99"/>
      <c r="M702" s="99"/>
      <c r="O702" s="99"/>
      <c r="P702" s="99"/>
      <c r="Q702" s="99"/>
      <c r="R702" s="99"/>
      <c r="S702" s="99"/>
      <c r="T702" s="99"/>
      <c r="U702" s="99"/>
      <c r="V702" s="99"/>
      <c r="W702" s="99"/>
      <c r="X702" s="99"/>
      <c r="Y702" s="99"/>
      <c r="AD702" s="99"/>
      <c r="AE702" s="99"/>
      <c r="AH702" s="99"/>
      <c r="AI702" s="100"/>
      <c r="AJ702" s="101"/>
    </row>
    <row r="703" spans="1:38" s="96" customFormat="1">
      <c r="A703" s="97"/>
      <c r="B703" s="97"/>
      <c r="C703" s="98"/>
      <c r="D703" s="98"/>
      <c r="E703" s="97"/>
      <c r="F703" s="97"/>
      <c r="G703" s="97"/>
      <c r="H703" s="97"/>
      <c r="I703" s="97"/>
      <c r="J703" s="98"/>
      <c r="K703" s="99"/>
      <c r="L703" s="99"/>
      <c r="M703" s="99"/>
      <c r="N703" s="99"/>
      <c r="O703" s="99"/>
      <c r="V703" s="99"/>
      <c r="W703" s="99"/>
      <c r="X703" s="99"/>
      <c r="Y703" s="99"/>
      <c r="Z703" s="99"/>
      <c r="AA703" s="99"/>
      <c r="AB703" s="99"/>
      <c r="AC703" s="99"/>
      <c r="AD703" s="99"/>
      <c r="AE703" s="99"/>
      <c r="AF703" s="99"/>
      <c r="AG703" s="99"/>
      <c r="AH703" s="99"/>
      <c r="AI703" s="100"/>
      <c r="AJ703" s="101"/>
      <c r="AK703" s="101"/>
    </row>
    <row r="704" spans="1:38" s="96" customFormat="1">
      <c r="A704" s="97"/>
      <c r="B704" s="97"/>
      <c r="C704" s="98"/>
      <c r="D704" s="98"/>
      <c r="E704" s="97"/>
      <c r="F704" s="97"/>
      <c r="G704" s="97"/>
      <c r="H704" s="97"/>
      <c r="I704" s="97"/>
      <c r="J704" s="98"/>
      <c r="K704" s="99"/>
      <c r="L704" s="99"/>
      <c r="M704" s="99"/>
      <c r="N704" s="99"/>
      <c r="O704" s="99"/>
      <c r="P704" s="99"/>
      <c r="Q704" s="99"/>
      <c r="R704" s="99"/>
      <c r="S704" s="99"/>
      <c r="T704" s="99"/>
      <c r="U704" s="99"/>
      <c r="V704" s="99"/>
      <c r="W704" s="99"/>
      <c r="X704" s="99"/>
      <c r="Y704" s="99"/>
      <c r="Z704" s="99"/>
      <c r="AA704" s="99"/>
      <c r="AB704" s="99"/>
      <c r="AC704" s="99"/>
      <c r="AD704" s="99"/>
      <c r="AE704" s="99"/>
      <c r="AF704" s="99"/>
      <c r="AG704" s="99"/>
      <c r="AH704" s="99"/>
      <c r="AI704" s="100"/>
      <c r="AJ704" s="101"/>
    </row>
    <row r="705" spans="1:72" s="96" customFormat="1">
      <c r="A705" s="97"/>
      <c r="B705" s="97"/>
      <c r="C705" s="98"/>
      <c r="D705" s="98"/>
      <c r="E705" s="97"/>
      <c r="F705" s="97"/>
      <c r="G705" s="97"/>
      <c r="H705" s="97"/>
      <c r="I705" s="97"/>
      <c r="J705" s="98"/>
      <c r="K705" s="99"/>
      <c r="L705" s="99"/>
      <c r="M705" s="99"/>
      <c r="O705" s="99"/>
      <c r="P705" s="99"/>
      <c r="Q705" s="99"/>
      <c r="R705" s="99"/>
      <c r="S705" s="99"/>
      <c r="T705" s="99"/>
      <c r="U705" s="99"/>
      <c r="V705" s="99"/>
      <c r="W705" s="99"/>
      <c r="X705" s="99"/>
      <c r="Y705" s="99"/>
      <c r="AA705" s="99"/>
      <c r="AB705" s="99"/>
      <c r="AD705" s="99"/>
      <c r="AE705" s="99"/>
      <c r="AH705" s="99"/>
    </row>
    <row r="706" spans="1:72" s="96" customFormat="1">
      <c r="A706" s="97"/>
      <c r="B706" s="97"/>
      <c r="C706" s="98"/>
      <c r="D706" s="98"/>
      <c r="E706" s="97"/>
      <c r="F706" s="97"/>
      <c r="G706" s="97"/>
      <c r="H706" s="97"/>
      <c r="I706" s="97"/>
      <c r="J706" s="98"/>
      <c r="K706" s="99"/>
      <c r="L706" s="99"/>
      <c r="M706" s="99"/>
      <c r="O706" s="99"/>
      <c r="P706" s="99"/>
      <c r="Q706" s="99"/>
      <c r="R706" s="99"/>
      <c r="S706" s="99"/>
      <c r="T706" s="99"/>
      <c r="U706" s="99"/>
      <c r="V706" s="99"/>
      <c r="W706" s="99"/>
      <c r="X706" s="99"/>
      <c r="Y706" s="99"/>
      <c r="Z706" s="99"/>
      <c r="AA706" s="99"/>
      <c r="AB706" s="99"/>
      <c r="AC706" s="99"/>
      <c r="AD706" s="99"/>
      <c r="AE706" s="99"/>
      <c r="AF706" s="99"/>
      <c r="AG706" s="99"/>
      <c r="AH706" s="99"/>
      <c r="AI706" s="100"/>
      <c r="AJ706" s="101"/>
    </row>
    <row r="707" spans="1:72" s="96" customFormat="1">
      <c r="A707" s="97"/>
      <c r="B707" s="97"/>
      <c r="C707" s="98"/>
      <c r="D707" s="98"/>
      <c r="E707" s="97"/>
      <c r="F707" s="97"/>
      <c r="G707" s="97"/>
      <c r="H707" s="97"/>
      <c r="I707" s="97"/>
      <c r="J707" s="98"/>
      <c r="K707" s="99"/>
      <c r="L707" s="99"/>
      <c r="M707" s="99"/>
      <c r="N707" s="99"/>
      <c r="O707" s="99"/>
      <c r="S707" s="99"/>
      <c r="T707" s="99"/>
      <c r="U707" s="99"/>
      <c r="V707" s="99"/>
      <c r="W707" s="99"/>
      <c r="X707" s="99"/>
      <c r="Y707" s="99"/>
      <c r="Z707" s="99"/>
      <c r="AA707" s="99"/>
      <c r="AB707" s="99"/>
      <c r="AC707" s="99"/>
      <c r="AF707" s="99"/>
      <c r="AG707" s="99"/>
      <c r="AH707" s="99"/>
      <c r="AI707" s="100"/>
      <c r="AK707" s="101"/>
      <c r="AL707" s="101"/>
    </row>
    <row r="708" spans="1:72" s="96" customFormat="1">
      <c r="A708" s="97"/>
      <c r="B708" s="97"/>
      <c r="C708" s="98"/>
      <c r="D708" s="98"/>
      <c r="E708" s="97"/>
      <c r="F708" s="97"/>
      <c r="G708" s="97"/>
      <c r="H708" s="97"/>
      <c r="I708" s="97"/>
      <c r="J708" s="98"/>
      <c r="K708" s="99"/>
      <c r="L708" s="99"/>
      <c r="M708" s="99"/>
      <c r="N708" s="99"/>
      <c r="O708" s="99"/>
      <c r="P708" s="99"/>
      <c r="Q708" s="99"/>
      <c r="R708" s="99"/>
      <c r="S708" s="99"/>
      <c r="T708" s="99"/>
      <c r="U708" s="99"/>
      <c r="V708" s="99"/>
      <c r="W708" s="99"/>
      <c r="X708" s="99"/>
      <c r="Y708" s="99"/>
      <c r="Z708" s="99"/>
      <c r="AA708" s="99"/>
      <c r="AB708" s="99"/>
      <c r="AC708" s="99"/>
      <c r="AD708" s="99"/>
      <c r="AE708" s="99"/>
      <c r="AF708" s="99"/>
      <c r="AG708" s="99"/>
      <c r="AH708" s="99"/>
      <c r="AI708" s="100"/>
      <c r="AJ708" s="101"/>
      <c r="AK708" s="101"/>
    </row>
    <row r="709" spans="1:72" s="96" customFormat="1">
      <c r="A709" s="97"/>
      <c r="B709" s="97"/>
      <c r="C709" s="98"/>
      <c r="D709" s="98"/>
      <c r="E709" s="97"/>
      <c r="F709" s="97"/>
      <c r="G709" s="97"/>
      <c r="H709" s="97"/>
      <c r="I709" s="97"/>
      <c r="J709" s="98"/>
      <c r="K709" s="99"/>
      <c r="L709" s="99"/>
      <c r="M709" s="99"/>
      <c r="N709" s="99"/>
      <c r="O709" s="99"/>
      <c r="P709" s="99"/>
      <c r="Q709" s="99"/>
      <c r="R709" s="99"/>
      <c r="S709" s="99"/>
      <c r="T709" s="99"/>
      <c r="U709" s="99"/>
      <c r="V709" s="99"/>
      <c r="W709" s="99"/>
      <c r="X709" s="99"/>
      <c r="Y709" s="99"/>
      <c r="Z709" s="99"/>
      <c r="AA709" s="99"/>
      <c r="AB709" s="99"/>
      <c r="AC709" s="99"/>
      <c r="AD709" s="99"/>
      <c r="AE709" s="99"/>
      <c r="AF709" s="99"/>
      <c r="AG709" s="99"/>
      <c r="AH709" s="99"/>
      <c r="AI709" s="100"/>
      <c r="AJ709" s="101"/>
      <c r="AK709" s="101"/>
    </row>
    <row r="710" spans="1:72" s="96" customFormat="1">
      <c r="A710" s="97"/>
      <c r="B710" s="97"/>
      <c r="C710" s="98"/>
      <c r="D710" s="98"/>
      <c r="E710" s="97"/>
      <c r="F710" s="97"/>
      <c r="G710" s="97"/>
      <c r="H710" s="97"/>
      <c r="I710" s="97"/>
      <c r="J710" s="98"/>
      <c r="K710" s="99"/>
      <c r="L710" s="99"/>
      <c r="M710" s="99"/>
      <c r="N710" s="99"/>
      <c r="O710" s="99"/>
      <c r="P710" s="99"/>
      <c r="Q710" s="99"/>
      <c r="R710" s="99"/>
      <c r="S710" s="99"/>
      <c r="T710" s="99"/>
      <c r="U710" s="99"/>
      <c r="V710" s="99"/>
      <c r="W710" s="99"/>
      <c r="X710" s="99"/>
      <c r="Y710" s="99"/>
      <c r="Z710" s="99"/>
      <c r="AA710" s="99"/>
      <c r="AB710" s="99"/>
      <c r="AC710" s="99"/>
      <c r="AD710" s="99"/>
      <c r="AE710" s="99"/>
      <c r="AF710" s="99"/>
      <c r="AG710" s="99"/>
      <c r="AH710" s="99"/>
      <c r="AJ710" s="101"/>
    </row>
    <row r="711" spans="1:72" s="96" customFormat="1">
      <c r="A711" s="97"/>
      <c r="B711" s="97"/>
      <c r="C711" s="98"/>
      <c r="D711" s="98"/>
      <c r="E711" s="97"/>
      <c r="F711" s="97"/>
      <c r="G711" s="97"/>
      <c r="H711" s="97"/>
      <c r="I711" s="97"/>
      <c r="J711" s="98"/>
      <c r="K711" s="99"/>
      <c r="L711" s="99"/>
      <c r="M711" s="99"/>
      <c r="N711" s="99"/>
      <c r="O711" s="99"/>
      <c r="P711" s="99"/>
      <c r="Q711" s="99"/>
      <c r="R711" s="99"/>
      <c r="S711" s="99"/>
      <c r="T711" s="99"/>
      <c r="U711" s="99"/>
      <c r="V711" s="99"/>
      <c r="W711" s="99"/>
      <c r="X711" s="99"/>
      <c r="Y711" s="99"/>
      <c r="Z711" s="99"/>
      <c r="AA711" s="99"/>
      <c r="AB711" s="99"/>
      <c r="AC711" s="99"/>
      <c r="AD711" s="99"/>
      <c r="AE711" s="99"/>
      <c r="AF711" s="99"/>
      <c r="AG711" s="99"/>
      <c r="AH711" s="99"/>
      <c r="AK711" s="101"/>
    </row>
    <row r="712" spans="1:72" s="96" customFormat="1">
      <c r="A712" s="97"/>
      <c r="B712" s="97"/>
      <c r="C712" s="98"/>
      <c r="D712" s="98"/>
      <c r="E712" s="97"/>
      <c r="F712" s="97"/>
      <c r="G712" s="97"/>
      <c r="H712" s="97"/>
      <c r="I712" s="97"/>
      <c r="J712" s="98"/>
      <c r="K712" s="99"/>
      <c r="L712" s="99"/>
      <c r="M712" s="99"/>
      <c r="N712" s="99"/>
      <c r="O712" s="99"/>
      <c r="P712" s="99"/>
      <c r="Q712" s="99"/>
      <c r="R712" s="99"/>
      <c r="S712" s="99"/>
      <c r="T712" s="99"/>
      <c r="U712" s="99"/>
      <c r="V712" s="99"/>
      <c r="W712" s="99"/>
      <c r="X712" s="99"/>
      <c r="Y712" s="99"/>
      <c r="Z712" s="99"/>
      <c r="AA712" s="99"/>
      <c r="AB712" s="99"/>
      <c r="AC712" s="99"/>
      <c r="AD712" s="99"/>
      <c r="AE712" s="99"/>
      <c r="AF712" s="99"/>
      <c r="AG712" s="99"/>
      <c r="AH712" s="99"/>
      <c r="AI712" s="100"/>
      <c r="AJ712" s="101"/>
    </row>
    <row r="713" spans="1:72" s="96" customFormat="1">
      <c r="A713" s="97"/>
      <c r="B713" s="97"/>
      <c r="C713" s="98"/>
      <c r="D713" s="98"/>
      <c r="E713" s="97"/>
      <c r="F713" s="97"/>
      <c r="G713" s="97"/>
      <c r="H713" s="97"/>
      <c r="I713" s="97"/>
      <c r="J713" s="98"/>
      <c r="K713" s="99"/>
      <c r="L713" s="99"/>
      <c r="M713" s="99"/>
      <c r="N713" s="99"/>
      <c r="O713" s="99"/>
      <c r="P713" s="99"/>
      <c r="Q713" s="99"/>
      <c r="R713" s="99"/>
      <c r="S713" s="99"/>
      <c r="T713" s="99"/>
      <c r="U713" s="99"/>
      <c r="V713" s="99"/>
      <c r="W713" s="99"/>
      <c r="X713" s="99"/>
      <c r="Y713" s="99"/>
      <c r="Z713" s="99"/>
      <c r="AA713" s="99"/>
      <c r="AB713" s="99"/>
      <c r="AC713" s="99"/>
      <c r="AD713" s="99"/>
      <c r="AE713" s="99"/>
      <c r="AF713" s="99"/>
      <c r="AG713" s="99"/>
      <c r="AH713" s="99"/>
      <c r="AI713" s="100"/>
      <c r="AJ713" s="101"/>
    </row>
    <row r="714" spans="1:72" s="96" customFormat="1">
      <c r="A714" s="97"/>
      <c r="B714" s="97"/>
      <c r="C714" s="98"/>
      <c r="D714" s="98"/>
      <c r="E714" s="97"/>
      <c r="F714" s="97"/>
      <c r="G714" s="97"/>
      <c r="H714" s="97"/>
      <c r="I714" s="97"/>
      <c r="J714" s="98"/>
      <c r="K714" s="99"/>
      <c r="L714" s="99"/>
      <c r="M714" s="99"/>
      <c r="N714" s="99"/>
      <c r="O714" s="99"/>
      <c r="P714" s="99"/>
      <c r="Q714" s="99"/>
      <c r="R714" s="99"/>
      <c r="S714" s="99"/>
      <c r="T714" s="99"/>
      <c r="U714" s="99"/>
      <c r="V714" s="99"/>
      <c r="W714" s="99"/>
      <c r="X714" s="99"/>
      <c r="Y714" s="99"/>
      <c r="Z714" s="99"/>
      <c r="AA714" s="99"/>
      <c r="AB714" s="99"/>
      <c r="AC714" s="99"/>
      <c r="AD714" s="99"/>
      <c r="AE714" s="99"/>
      <c r="AF714" s="99"/>
      <c r="AG714" s="99"/>
      <c r="AH714" s="99"/>
      <c r="AI714" s="100"/>
      <c r="AJ714" s="101"/>
    </row>
    <row r="715" spans="1:72" s="96" customFormat="1">
      <c r="A715" s="97"/>
      <c r="B715" s="97"/>
      <c r="C715" s="98"/>
      <c r="D715" s="98"/>
      <c r="E715" s="97"/>
      <c r="F715" s="97"/>
      <c r="G715" s="97"/>
      <c r="H715" s="97"/>
      <c r="I715" s="97"/>
      <c r="J715" s="98"/>
      <c r="K715" s="99"/>
      <c r="L715" s="99"/>
      <c r="M715" s="99"/>
      <c r="N715" s="99"/>
      <c r="O715" s="99"/>
      <c r="P715" s="99"/>
      <c r="Q715" s="99"/>
      <c r="R715" s="99"/>
      <c r="S715" s="99"/>
      <c r="T715" s="99"/>
      <c r="U715" s="99"/>
      <c r="V715" s="99"/>
      <c r="W715" s="99"/>
      <c r="X715" s="99"/>
      <c r="Y715" s="99"/>
      <c r="Z715" s="99"/>
      <c r="AA715" s="99"/>
      <c r="AB715" s="99"/>
      <c r="AC715" s="99"/>
      <c r="AD715" s="99"/>
      <c r="AE715" s="99"/>
      <c r="AF715" s="99"/>
      <c r="AG715" s="99"/>
      <c r="AH715" s="99"/>
      <c r="AI715" s="100"/>
    </row>
    <row r="716" spans="1:72">
      <c r="A716" s="97"/>
      <c r="B716" s="97"/>
      <c r="C716" s="98"/>
      <c r="D716" s="98"/>
      <c r="E716" s="97"/>
      <c r="F716" s="97"/>
      <c r="G716" s="97"/>
      <c r="H716" s="97"/>
      <c r="I716" s="97"/>
      <c r="J716" s="97"/>
      <c r="K716" s="99"/>
      <c r="L716" s="99"/>
      <c r="M716" s="99"/>
      <c r="N716" s="99"/>
      <c r="O716" s="99"/>
      <c r="P716" s="99"/>
      <c r="Q716" s="99"/>
      <c r="R716" s="99"/>
      <c r="S716" s="99"/>
      <c r="T716" s="99"/>
      <c r="U716" s="99"/>
      <c r="V716" s="99"/>
      <c r="W716" s="99"/>
      <c r="X716" s="99"/>
      <c r="Y716" s="99"/>
      <c r="Z716" s="99"/>
      <c r="AA716" s="99"/>
      <c r="AB716" s="99"/>
      <c r="AC716" s="99"/>
      <c r="AD716" s="99"/>
      <c r="AE716" s="99"/>
      <c r="AF716" s="99"/>
      <c r="AG716" s="99"/>
      <c r="AH716" s="99"/>
      <c r="AI716" s="99"/>
      <c r="AJ716" s="99"/>
      <c r="AK716" s="99"/>
      <c r="AL716" s="99"/>
      <c r="AM716" s="99"/>
      <c r="AN716" s="99"/>
      <c r="AO716" s="99"/>
      <c r="AP716" s="99"/>
      <c r="AQ716" s="99"/>
      <c r="AR716" s="99"/>
      <c r="AS716" s="99"/>
      <c r="AT716" s="99"/>
      <c r="AU716" s="99"/>
      <c r="AV716" s="96"/>
      <c r="AW716" s="96"/>
      <c r="AX716" s="96"/>
      <c r="AY716" s="102"/>
      <c r="AZ716" s="102"/>
      <c r="BS716" s="102"/>
      <c r="BT716" s="102"/>
    </row>
    <row r="717" spans="1:72">
      <c r="A717" s="97"/>
      <c r="B717" s="97"/>
      <c r="C717" s="98"/>
      <c r="D717" s="98"/>
      <c r="E717" s="97"/>
      <c r="F717" s="97"/>
      <c r="G717" s="97"/>
      <c r="H717" s="97"/>
      <c r="I717" s="97"/>
      <c r="J717" s="97"/>
      <c r="K717" s="99"/>
      <c r="L717" s="99"/>
      <c r="M717" s="99"/>
      <c r="N717" s="96"/>
      <c r="O717" s="96"/>
      <c r="P717" s="96"/>
      <c r="Q717" s="96"/>
      <c r="R717" s="96"/>
      <c r="S717" s="96"/>
      <c r="T717" s="96"/>
      <c r="U717" s="96"/>
      <c r="V717" s="96"/>
      <c r="W717" s="96"/>
      <c r="X717" s="96"/>
      <c r="Y717" s="96"/>
      <c r="Z717" s="96"/>
      <c r="AA717" s="96"/>
      <c r="AB717" s="96"/>
      <c r="AC717" s="96"/>
      <c r="AD717" s="99"/>
      <c r="AE717" s="99"/>
      <c r="AF717" s="99"/>
      <c r="AG717" s="99"/>
      <c r="AH717" s="99"/>
      <c r="AI717" s="99"/>
      <c r="AJ717" s="99"/>
      <c r="AK717" s="99"/>
      <c r="AL717" s="96"/>
      <c r="AM717" s="96"/>
      <c r="AN717" s="99"/>
      <c r="AO717" s="99"/>
      <c r="AP717" s="96"/>
      <c r="AQ717" s="96"/>
      <c r="AR717" s="99"/>
      <c r="AS717" s="96"/>
      <c r="AT717" s="96"/>
      <c r="AU717" s="96"/>
      <c r="AV717" s="96"/>
      <c r="AW717" s="101"/>
      <c r="AX717" s="96"/>
      <c r="BS717" s="102"/>
      <c r="BT717" s="102"/>
    </row>
    <row r="718" spans="1:72">
      <c r="A718" s="97"/>
      <c r="B718" s="97"/>
      <c r="C718" s="98"/>
      <c r="D718" s="98"/>
      <c r="E718" s="97"/>
      <c r="F718" s="97"/>
      <c r="G718" s="97"/>
      <c r="H718" s="97"/>
      <c r="I718" s="97"/>
      <c r="J718" s="97"/>
      <c r="K718" s="99"/>
      <c r="L718" s="99"/>
      <c r="M718" s="99"/>
      <c r="N718" s="99"/>
      <c r="O718" s="99"/>
      <c r="P718" s="99"/>
      <c r="Q718" s="99"/>
      <c r="R718" s="99"/>
      <c r="S718" s="99"/>
      <c r="T718" s="99"/>
      <c r="U718" s="99"/>
      <c r="V718" s="99"/>
      <c r="W718" s="99"/>
      <c r="X718" s="99"/>
      <c r="Y718" s="99"/>
      <c r="Z718" s="99"/>
      <c r="AA718" s="99"/>
      <c r="AB718" s="99"/>
      <c r="AC718" s="99"/>
      <c r="AD718" s="99"/>
      <c r="AE718" s="99"/>
      <c r="AF718" s="99"/>
      <c r="AG718" s="99"/>
      <c r="AH718" s="99"/>
      <c r="AI718" s="99"/>
      <c r="AJ718" s="99"/>
      <c r="AK718" s="99"/>
      <c r="AL718" s="99"/>
      <c r="AM718" s="99"/>
      <c r="AN718" s="99"/>
      <c r="AO718" s="99"/>
      <c r="AP718" s="99"/>
      <c r="AQ718" s="99"/>
      <c r="AR718" s="99"/>
      <c r="AS718" s="99"/>
      <c r="AT718" s="99"/>
      <c r="AU718" s="99"/>
      <c r="AV718" s="100"/>
      <c r="AW718" s="101"/>
      <c r="AX718" s="101"/>
      <c r="BA718" s="102"/>
      <c r="BB718" s="102"/>
      <c r="BC718" s="102"/>
      <c r="BD718" s="102"/>
      <c r="BE718" s="102"/>
      <c r="BF718" s="102"/>
      <c r="BG718" s="102"/>
      <c r="BH718" s="102"/>
      <c r="BI718" s="102"/>
      <c r="BJ718" s="102"/>
      <c r="BK718" s="102"/>
      <c r="BL718" s="102"/>
      <c r="BM718" s="102"/>
      <c r="BN718" s="102"/>
      <c r="BO718" s="102"/>
      <c r="BS718" s="102"/>
      <c r="BT718" s="102"/>
    </row>
    <row r="719" spans="1:72">
      <c r="A719" s="97"/>
      <c r="B719" s="97"/>
      <c r="C719" s="98"/>
      <c r="D719" s="98"/>
      <c r="E719" s="97"/>
      <c r="F719" s="97"/>
      <c r="G719" s="97"/>
      <c r="H719" s="97"/>
      <c r="I719" s="97"/>
      <c r="J719" s="97"/>
      <c r="K719" s="99"/>
      <c r="L719" s="99"/>
      <c r="M719" s="99"/>
      <c r="N719" s="99"/>
      <c r="O719" s="99"/>
      <c r="P719" s="99"/>
      <c r="Q719" s="99"/>
      <c r="R719" s="99"/>
      <c r="S719" s="99"/>
      <c r="T719" s="99"/>
      <c r="U719" s="99"/>
      <c r="V719" s="99"/>
      <c r="W719" s="99"/>
      <c r="X719" s="99"/>
      <c r="Y719" s="99"/>
      <c r="Z719" s="99"/>
      <c r="AA719" s="99"/>
      <c r="AB719" s="99"/>
      <c r="AC719" s="99"/>
      <c r="AD719" s="99"/>
      <c r="AE719" s="99"/>
      <c r="AF719" s="99"/>
      <c r="AG719" s="99"/>
      <c r="AH719" s="99"/>
      <c r="AI719" s="99"/>
      <c r="AJ719" s="99"/>
      <c r="AK719" s="99"/>
      <c r="AL719" s="99"/>
      <c r="AM719" s="99"/>
      <c r="AN719" s="99"/>
      <c r="AO719" s="99"/>
      <c r="AP719" s="99"/>
      <c r="AQ719" s="99"/>
      <c r="AR719" s="99"/>
      <c r="AS719" s="99"/>
      <c r="AT719" s="99"/>
      <c r="AU719" s="99"/>
      <c r="AV719" s="96"/>
      <c r="AW719" s="101"/>
      <c r="AX719" s="96"/>
      <c r="BS719" s="102"/>
      <c r="BT719" s="102"/>
    </row>
    <row r="720" spans="1:72">
      <c r="A720" s="97"/>
      <c r="B720" s="97"/>
      <c r="C720" s="98"/>
      <c r="D720" s="98"/>
      <c r="E720" s="97"/>
      <c r="F720" s="97"/>
      <c r="G720" s="97"/>
      <c r="H720" s="97"/>
      <c r="I720" s="97"/>
      <c r="J720" s="97"/>
      <c r="K720" s="99"/>
      <c r="L720" s="99"/>
      <c r="M720" s="99"/>
      <c r="N720" s="99"/>
      <c r="O720" s="99"/>
      <c r="P720" s="99"/>
      <c r="Q720" s="99"/>
      <c r="R720" s="99"/>
      <c r="S720" s="99"/>
      <c r="T720" s="99"/>
      <c r="U720" s="99"/>
      <c r="V720" s="99"/>
      <c r="W720" s="99"/>
      <c r="X720" s="99"/>
      <c r="Y720" s="99"/>
      <c r="Z720" s="99"/>
      <c r="AA720" s="99"/>
      <c r="AB720" s="99"/>
      <c r="AC720" s="99"/>
      <c r="AD720" s="99"/>
      <c r="AE720" s="99"/>
      <c r="AF720" s="99"/>
      <c r="AG720" s="99"/>
      <c r="AH720" s="99"/>
      <c r="AI720" s="99"/>
      <c r="AJ720" s="99"/>
      <c r="AK720" s="99"/>
      <c r="AL720" s="99"/>
      <c r="AM720" s="99"/>
      <c r="AN720" s="99"/>
      <c r="AO720" s="96"/>
      <c r="AP720" s="96"/>
      <c r="AQ720" s="99"/>
      <c r="AR720" s="96"/>
      <c r="AS720" s="96"/>
      <c r="AT720" s="99"/>
      <c r="AU720" s="99"/>
      <c r="AV720" s="96"/>
      <c r="AW720" s="96"/>
      <c r="AX720" s="96"/>
      <c r="BA720" s="102"/>
      <c r="BB720" s="102"/>
      <c r="BC720" s="102"/>
      <c r="BD720" s="102"/>
      <c r="BE720" s="102"/>
      <c r="BF720" s="102"/>
      <c r="BG720" s="102"/>
      <c r="BH720" s="102"/>
      <c r="BI720" s="102"/>
      <c r="BJ720" s="102"/>
      <c r="BK720" s="102"/>
      <c r="BL720" s="102"/>
      <c r="BM720" s="102"/>
      <c r="BN720" s="102"/>
      <c r="BO720" s="102"/>
      <c r="BS720" s="102"/>
      <c r="BT720" s="102"/>
    </row>
    <row r="721" spans="1:72">
      <c r="A721" s="97"/>
      <c r="B721" s="97"/>
      <c r="C721" s="98"/>
      <c r="D721" s="98"/>
      <c r="E721" s="97"/>
      <c r="F721" s="97"/>
      <c r="G721" s="97"/>
      <c r="H721" s="97"/>
      <c r="I721" s="97"/>
      <c r="J721" s="97"/>
      <c r="K721" s="99"/>
      <c r="L721" s="99"/>
      <c r="M721" s="99"/>
      <c r="N721" s="99"/>
      <c r="O721" s="99"/>
      <c r="P721" s="99"/>
      <c r="Q721" s="99"/>
      <c r="R721" s="99"/>
      <c r="S721" s="99"/>
      <c r="T721" s="99"/>
      <c r="U721" s="99"/>
      <c r="V721" s="99"/>
      <c r="W721" s="99"/>
      <c r="X721" s="99"/>
      <c r="Y721" s="99"/>
      <c r="Z721" s="99"/>
      <c r="AA721" s="99"/>
      <c r="AB721" s="99"/>
      <c r="AC721" s="99"/>
      <c r="AD721" s="99"/>
      <c r="AE721" s="99"/>
      <c r="AF721" s="99"/>
      <c r="AG721" s="99"/>
      <c r="AH721" s="99"/>
      <c r="AI721" s="99"/>
      <c r="AJ721" s="99"/>
      <c r="AK721" s="99"/>
      <c r="AL721" s="99"/>
      <c r="AM721" s="99"/>
      <c r="AN721" s="99"/>
      <c r="AO721" s="99"/>
      <c r="AP721" s="99"/>
      <c r="AQ721" s="99"/>
      <c r="AR721" s="99"/>
      <c r="AS721" s="99"/>
      <c r="AT721" s="99"/>
      <c r="AU721" s="99"/>
      <c r="AV721" s="100"/>
      <c r="AW721" s="96"/>
      <c r="AX721" s="101"/>
      <c r="AY721" s="96"/>
      <c r="AZ721" s="102"/>
      <c r="BS721" s="102"/>
      <c r="BT721" s="102"/>
    </row>
    <row r="722" spans="1:72">
      <c r="A722" s="97"/>
      <c r="B722" s="97"/>
      <c r="C722" s="98"/>
      <c r="D722" s="98"/>
      <c r="E722" s="97"/>
      <c r="F722" s="97"/>
      <c r="G722" s="97"/>
      <c r="H722" s="97"/>
      <c r="I722" s="97"/>
      <c r="J722" s="97"/>
      <c r="K722" s="99"/>
      <c r="L722" s="99"/>
      <c r="M722" s="99"/>
      <c r="N722" s="99"/>
      <c r="O722" s="99"/>
      <c r="P722" s="99"/>
      <c r="Q722" s="99"/>
      <c r="R722" s="99"/>
      <c r="S722" s="99"/>
      <c r="T722" s="99"/>
      <c r="U722" s="99"/>
      <c r="V722" s="99"/>
      <c r="W722" s="99"/>
      <c r="X722" s="99"/>
      <c r="Y722" s="99"/>
      <c r="Z722" s="99"/>
      <c r="AA722" s="99"/>
      <c r="AB722" s="99"/>
      <c r="AC722" s="99"/>
      <c r="AD722" s="99"/>
      <c r="AE722" s="99"/>
      <c r="AF722" s="99"/>
      <c r="AG722" s="99"/>
      <c r="AH722" s="99"/>
      <c r="AI722" s="99"/>
      <c r="AJ722" s="99"/>
      <c r="AK722" s="99"/>
      <c r="AL722" s="99"/>
      <c r="AM722" s="99"/>
      <c r="AN722" s="99"/>
      <c r="AO722" s="99"/>
      <c r="AP722" s="99"/>
      <c r="AQ722" s="99"/>
      <c r="AR722" s="99"/>
      <c r="AS722" s="99"/>
      <c r="AT722" s="99"/>
      <c r="AU722" s="99"/>
      <c r="AV722" s="100"/>
      <c r="AW722" s="101"/>
      <c r="AX722" s="101"/>
      <c r="AY722" s="96"/>
      <c r="BS722" s="102"/>
      <c r="BT722" s="102"/>
    </row>
    <row r="723" spans="1:72">
      <c r="A723" s="97"/>
      <c r="B723" s="97"/>
      <c r="C723" s="98"/>
      <c r="D723" s="98"/>
      <c r="E723" s="97"/>
      <c r="F723" s="97"/>
      <c r="G723" s="97"/>
      <c r="H723" s="97"/>
      <c r="I723" s="97"/>
      <c r="J723" s="97"/>
      <c r="K723" s="99"/>
      <c r="L723" s="99"/>
      <c r="M723" s="99"/>
      <c r="N723" s="99"/>
      <c r="O723" s="99"/>
      <c r="P723" s="99"/>
      <c r="Q723" s="99"/>
      <c r="R723" s="99"/>
      <c r="S723" s="99"/>
      <c r="T723" s="99"/>
      <c r="U723" s="99"/>
      <c r="V723" s="99"/>
      <c r="W723" s="99"/>
      <c r="X723" s="99"/>
      <c r="Y723" s="99"/>
      <c r="Z723" s="99"/>
      <c r="AA723" s="99"/>
      <c r="AB723" s="99"/>
      <c r="AC723" s="99"/>
      <c r="AD723" s="99"/>
      <c r="AE723" s="99"/>
      <c r="AF723" s="99"/>
      <c r="AG723" s="99"/>
      <c r="AH723" s="99"/>
      <c r="AI723" s="99"/>
      <c r="AJ723" s="99"/>
      <c r="AK723" s="99"/>
      <c r="AL723" s="96"/>
      <c r="AM723" s="99"/>
      <c r="AN723" s="99"/>
      <c r="AO723" s="96"/>
      <c r="AP723" s="96"/>
      <c r="AQ723" s="96"/>
      <c r="AR723" s="96"/>
      <c r="AS723" s="96"/>
      <c r="AT723" s="96"/>
      <c r="AU723" s="99"/>
      <c r="AV723" s="96"/>
      <c r="AW723" s="101"/>
      <c r="AX723" s="101"/>
      <c r="AY723" s="96"/>
      <c r="BS723" s="102"/>
      <c r="BT723" s="102"/>
    </row>
    <row r="724" spans="1:72">
      <c r="A724" s="97"/>
      <c r="B724" s="97"/>
      <c r="C724" s="98"/>
      <c r="D724" s="98"/>
      <c r="E724" s="97"/>
      <c r="F724" s="97"/>
      <c r="G724" s="97"/>
      <c r="H724" s="97"/>
      <c r="I724" s="97"/>
      <c r="J724" s="97"/>
      <c r="K724" s="99"/>
      <c r="L724" s="99"/>
      <c r="M724" s="99"/>
      <c r="N724" s="99"/>
      <c r="O724" s="99"/>
      <c r="P724" s="99"/>
      <c r="Q724" s="99"/>
      <c r="R724" s="99"/>
      <c r="S724" s="99"/>
      <c r="T724" s="99"/>
      <c r="U724" s="99"/>
      <c r="V724" s="99"/>
      <c r="W724" s="99"/>
      <c r="X724" s="99"/>
      <c r="Y724" s="99"/>
      <c r="Z724" s="99"/>
      <c r="AA724" s="99"/>
      <c r="AB724" s="99"/>
      <c r="AC724" s="99"/>
      <c r="AD724" s="99"/>
      <c r="AE724" s="99"/>
      <c r="AF724" s="99"/>
      <c r="AG724" s="99"/>
      <c r="AH724" s="99"/>
      <c r="AI724" s="99"/>
      <c r="AJ724" s="99"/>
      <c r="AK724" s="99"/>
      <c r="AL724" s="99"/>
      <c r="AM724" s="99"/>
      <c r="AN724" s="99"/>
      <c r="AO724" s="99"/>
      <c r="AP724" s="99"/>
      <c r="AQ724" s="99"/>
      <c r="AR724" s="99"/>
      <c r="AS724" s="99"/>
      <c r="AT724" s="99"/>
      <c r="AU724" s="99"/>
      <c r="AV724" s="100"/>
      <c r="AW724" s="101"/>
      <c r="AX724" s="96"/>
      <c r="AY724" s="96"/>
      <c r="BS724" s="102"/>
      <c r="BT724" s="102"/>
    </row>
    <row r="725" spans="1:72">
      <c r="A725" s="97"/>
      <c r="B725" s="97"/>
      <c r="C725" s="98"/>
      <c r="D725" s="98"/>
      <c r="E725" s="97"/>
      <c r="F725" s="97"/>
      <c r="G725" s="97"/>
      <c r="H725" s="97"/>
      <c r="I725" s="97"/>
      <c r="J725" s="97"/>
      <c r="K725" s="99"/>
      <c r="L725" s="99"/>
      <c r="M725" s="99"/>
      <c r="N725" s="99"/>
      <c r="O725" s="99"/>
      <c r="P725" s="99"/>
      <c r="Q725" s="99"/>
      <c r="R725" s="99"/>
      <c r="S725" s="99"/>
      <c r="T725" s="99"/>
      <c r="U725" s="99"/>
      <c r="V725" s="99"/>
      <c r="W725" s="99"/>
      <c r="X725" s="99"/>
      <c r="Y725" s="99"/>
      <c r="Z725" s="99"/>
      <c r="AA725" s="99"/>
      <c r="AB725" s="99"/>
      <c r="AC725" s="99"/>
      <c r="AD725" s="99"/>
      <c r="AE725" s="99"/>
      <c r="AF725" s="99"/>
      <c r="AG725" s="99"/>
      <c r="AH725" s="99"/>
      <c r="AI725" s="99"/>
      <c r="AJ725" s="99"/>
      <c r="AK725" s="99"/>
      <c r="AL725" s="99"/>
      <c r="AM725" s="99"/>
      <c r="AN725" s="99"/>
      <c r="AO725" s="99"/>
      <c r="AP725" s="99"/>
      <c r="AQ725" s="99"/>
      <c r="AR725" s="99"/>
      <c r="AS725" s="99"/>
      <c r="AT725" s="99"/>
      <c r="AU725" s="99"/>
      <c r="AV725" s="100"/>
      <c r="AW725" s="101"/>
      <c r="AX725" s="101"/>
      <c r="AY725" s="100"/>
      <c r="BS725" s="102"/>
      <c r="BT725" s="102"/>
    </row>
    <row r="726" spans="1:72">
      <c r="A726" s="97"/>
      <c r="B726" s="97"/>
      <c r="C726" s="98"/>
      <c r="D726" s="98"/>
      <c r="E726" s="97"/>
      <c r="F726" s="97"/>
      <c r="G726" s="97"/>
      <c r="H726" s="97"/>
      <c r="I726" s="97"/>
      <c r="J726" s="97"/>
      <c r="K726" s="99"/>
      <c r="L726" s="99"/>
      <c r="M726" s="99"/>
      <c r="N726" s="99"/>
      <c r="O726" s="99"/>
      <c r="P726" s="99"/>
      <c r="Q726" s="99"/>
      <c r="R726" s="99"/>
      <c r="S726" s="99"/>
      <c r="T726" s="99"/>
      <c r="U726" s="99"/>
      <c r="V726" s="99"/>
      <c r="W726" s="99"/>
      <c r="X726" s="99"/>
      <c r="Y726" s="99"/>
      <c r="Z726" s="99"/>
      <c r="AA726" s="99"/>
      <c r="AB726" s="99"/>
      <c r="AC726" s="99"/>
      <c r="AD726" s="99"/>
      <c r="AE726" s="99"/>
      <c r="AF726" s="99"/>
      <c r="AG726" s="99"/>
      <c r="AH726" s="99"/>
      <c r="AI726" s="99"/>
      <c r="AJ726" s="99"/>
      <c r="AK726" s="99"/>
      <c r="AL726" s="96"/>
      <c r="AM726" s="99"/>
      <c r="AN726" s="99"/>
      <c r="AO726" s="96"/>
      <c r="AP726" s="96"/>
      <c r="AQ726" s="96"/>
      <c r="AR726" s="96"/>
      <c r="AS726" s="96"/>
      <c r="AT726" s="96"/>
      <c r="AU726" s="99"/>
      <c r="AV726" s="96"/>
      <c r="AW726" s="101"/>
      <c r="AX726" s="96"/>
      <c r="AY726" s="96"/>
      <c r="AZ726" s="102"/>
    </row>
    <row r="727" spans="1:72">
      <c r="A727" s="97"/>
      <c r="B727" s="97"/>
      <c r="C727" s="98"/>
      <c r="D727" s="98"/>
      <c r="E727" s="97"/>
      <c r="F727" s="97"/>
      <c r="G727" s="97"/>
      <c r="H727" s="97"/>
      <c r="I727" s="97"/>
      <c r="J727" s="97"/>
      <c r="K727" s="99"/>
      <c r="L727" s="99"/>
      <c r="M727" s="99"/>
      <c r="N727" s="99"/>
      <c r="O727" s="99"/>
      <c r="P727" s="99"/>
      <c r="Q727" s="99"/>
      <c r="R727" s="99"/>
      <c r="S727" s="99"/>
      <c r="T727" s="99"/>
      <c r="U727" s="99"/>
      <c r="V727" s="99"/>
      <c r="W727" s="99"/>
      <c r="X727" s="99"/>
      <c r="Y727" s="99"/>
      <c r="Z727" s="99"/>
      <c r="AA727" s="99"/>
      <c r="AB727" s="99"/>
      <c r="AC727" s="99"/>
      <c r="AD727" s="99"/>
      <c r="AE727" s="99"/>
      <c r="AF727" s="99"/>
      <c r="AG727" s="99"/>
      <c r="AH727" s="99"/>
      <c r="AI727" s="99"/>
      <c r="AJ727" s="99"/>
      <c r="AK727" s="99"/>
      <c r="AL727" s="96"/>
      <c r="AM727" s="99"/>
      <c r="AN727" s="99"/>
      <c r="AO727" s="96"/>
      <c r="AP727" s="96"/>
      <c r="AQ727" s="96"/>
      <c r="AR727" s="96"/>
      <c r="AS727" s="96"/>
      <c r="AT727" s="96"/>
      <c r="AU727" s="99"/>
      <c r="AV727" s="96"/>
      <c r="AW727" s="101"/>
      <c r="AX727" s="96"/>
      <c r="AY727" s="96"/>
    </row>
    <row r="728" spans="1:72">
      <c r="A728" s="97"/>
      <c r="B728" s="97"/>
      <c r="C728" s="98"/>
      <c r="D728" s="98"/>
      <c r="E728" s="97"/>
      <c r="F728" s="97"/>
      <c r="G728" s="97"/>
      <c r="H728" s="97"/>
      <c r="I728" s="97"/>
      <c r="J728" s="97"/>
      <c r="K728" s="99"/>
      <c r="L728" s="99"/>
      <c r="M728" s="99"/>
      <c r="N728" s="99"/>
      <c r="O728" s="99"/>
      <c r="P728" s="99"/>
      <c r="Q728" s="99"/>
      <c r="R728" s="99"/>
      <c r="S728" s="99"/>
      <c r="T728" s="99"/>
      <c r="U728" s="99"/>
      <c r="V728" s="99"/>
      <c r="W728" s="99"/>
      <c r="X728" s="99"/>
      <c r="Y728" s="99"/>
      <c r="Z728" s="99"/>
      <c r="AA728" s="99"/>
      <c r="AB728" s="99"/>
      <c r="AC728" s="99"/>
      <c r="AD728" s="99"/>
      <c r="AE728" s="99"/>
      <c r="AF728" s="99"/>
      <c r="AG728" s="99"/>
      <c r="AH728" s="99"/>
      <c r="AI728" s="99"/>
      <c r="AJ728" s="99"/>
      <c r="AK728" s="99"/>
      <c r="AL728" s="99"/>
      <c r="AM728" s="99"/>
      <c r="AN728" s="99"/>
      <c r="AO728" s="99"/>
      <c r="AP728" s="99"/>
      <c r="AQ728" s="99"/>
      <c r="AR728" s="99"/>
      <c r="AS728" s="99"/>
      <c r="AT728" s="99"/>
      <c r="AU728" s="99"/>
      <c r="AV728" s="96"/>
      <c r="AW728" s="101"/>
      <c r="AX728" s="96"/>
      <c r="AY728" s="96"/>
      <c r="AZ728" s="102"/>
      <c r="BS728" s="102"/>
      <c r="BT728" s="102"/>
    </row>
    <row r="729" spans="1:72">
      <c r="A729" s="97"/>
      <c r="B729" s="97"/>
      <c r="C729" s="98"/>
      <c r="D729" s="98"/>
      <c r="E729" s="97"/>
      <c r="F729" s="97"/>
      <c r="G729" s="97"/>
      <c r="H729" s="97"/>
      <c r="I729" s="97"/>
      <c r="J729" s="97"/>
      <c r="K729" s="99"/>
      <c r="L729" s="99"/>
      <c r="M729" s="99"/>
      <c r="N729" s="99"/>
      <c r="O729" s="99"/>
      <c r="P729" s="99"/>
      <c r="Q729" s="99"/>
      <c r="R729" s="99"/>
      <c r="S729" s="99"/>
      <c r="T729" s="99"/>
      <c r="U729" s="99"/>
      <c r="V729" s="99"/>
      <c r="W729" s="99"/>
      <c r="X729" s="99"/>
      <c r="Y729" s="99"/>
      <c r="Z729" s="99"/>
      <c r="AA729" s="99"/>
      <c r="AB729" s="99"/>
      <c r="AC729" s="99"/>
      <c r="AD729" s="96"/>
      <c r="AE729" s="96"/>
      <c r="AF729" s="96"/>
      <c r="AG729" s="96"/>
      <c r="AH729" s="96"/>
      <c r="AI729" s="96"/>
      <c r="AJ729" s="96"/>
      <c r="AK729" s="96"/>
      <c r="AL729" s="99"/>
      <c r="AM729" s="99"/>
      <c r="AN729" s="99"/>
      <c r="AO729" s="99"/>
      <c r="AP729" s="99"/>
      <c r="AQ729" s="99"/>
      <c r="AR729" s="99"/>
      <c r="AS729" s="99"/>
      <c r="AT729" s="99"/>
      <c r="AU729" s="99"/>
      <c r="AV729" s="100"/>
      <c r="AW729" s="101"/>
      <c r="AX729" s="96"/>
      <c r="AY729" s="96"/>
      <c r="BS729" s="102"/>
      <c r="BT729" s="102"/>
    </row>
    <row r="730" spans="1:72">
      <c r="A730" s="97"/>
      <c r="B730" s="97"/>
      <c r="C730" s="98"/>
      <c r="D730" s="98"/>
      <c r="E730" s="97"/>
      <c r="F730" s="97"/>
      <c r="G730" s="97"/>
      <c r="H730" s="97"/>
      <c r="I730" s="97"/>
      <c r="J730" s="97"/>
      <c r="K730" s="99"/>
      <c r="L730" s="99"/>
      <c r="M730" s="99"/>
      <c r="N730" s="99"/>
      <c r="O730" s="99"/>
      <c r="P730" s="99"/>
      <c r="Q730" s="99"/>
      <c r="R730" s="99"/>
      <c r="S730" s="99"/>
      <c r="T730" s="99"/>
      <c r="U730" s="99"/>
      <c r="V730" s="99"/>
      <c r="W730" s="99"/>
      <c r="X730" s="99"/>
      <c r="Y730" s="99"/>
      <c r="Z730" s="99"/>
      <c r="AA730" s="99"/>
      <c r="AB730" s="99"/>
      <c r="AC730" s="99"/>
      <c r="AD730" s="99"/>
      <c r="AE730" s="99"/>
      <c r="AF730" s="99"/>
      <c r="AG730" s="99"/>
      <c r="AH730" s="99"/>
      <c r="AI730" s="99"/>
      <c r="AJ730" s="99"/>
      <c r="AK730" s="99"/>
      <c r="AL730" s="99"/>
      <c r="AM730" s="99"/>
      <c r="AN730" s="99"/>
      <c r="AO730" s="99"/>
      <c r="AP730" s="99"/>
      <c r="AQ730" s="99"/>
      <c r="AR730" s="99"/>
      <c r="AS730" s="99"/>
      <c r="AT730" s="99"/>
      <c r="AU730" s="99"/>
      <c r="AV730" s="96"/>
      <c r="AW730" s="101"/>
      <c r="AX730" s="101"/>
      <c r="AY730" s="96"/>
      <c r="BS730" s="102"/>
      <c r="BT730" s="102"/>
    </row>
    <row r="731" spans="1:72">
      <c r="K731" s="102"/>
      <c r="L731" s="102"/>
      <c r="M731" s="102"/>
      <c r="Q731" s="102"/>
      <c r="S731" s="104"/>
      <c r="T731" s="102"/>
      <c r="U731" s="102"/>
      <c r="V731" s="102"/>
      <c r="W731" s="102"/>
      <c r="X731" s="102"/>
      <c r="Y731" s="102"/>
      <c r="AC731" s="102"/>
      <c r="AD731" s="102"/>
      <c r="AE731" s="102"/>
      <c r="AF731" s="102"/>
      <c r="AQ731" s="102"/>
      <c r="AR731" s="102"/>
      <c r="AU731" s="102"/>
      <c r="AV731" s="102"/>
      <c r="AW731" s="102"/>
      <c r="BS731" s="102"/>
      <c r="BT731" s="102"/>
    </row>
    <row r="732" spans="1:72">
      <c r="K732" s="102"/>
      <c r="L732" s="102"/>
      <c r="M732" s="102"/>
      <c r="T732" s="102"/>
      <c r="U732" s="102"/>
      <c r="V732" s="102"/>
      <c r="W732" s="102"/>
      <c r="X732" s="102"/>
      <c r="Y732" s="102"/>
      <c r="AA732" s="104"/>
      <c r="AC732" s="102"/>
      <c r="AE732" s="102"/>
      <c r="AG732" s="102"/>
      <c r="AH732" s="102"/>
      <c r="AI732" s="102"/>
      <c r="AL732" s="102"/>
      <c r="AM732" s="102"/>
      <c r="AP732" s="102"/>
      <c r="AQ732" s="102"/>
      <c r="AS732" s="102"/>
      <c r="AT732" s="102"/>
      <c r="AW732" s="102"/>
      <c r="BS732" s="102"/>
      <c r="BT732" s="102"/>
    </row>
    <row r="733" spans="1:72">
      <c r="K733" s="102"/>
      <c r="L733" s="102"/>
      <c r="M733" s="102"/>
      <c r="R733" s="105"/>
      <c r="S733" s="104"/>
      <c r="T733" s="102"/>
      <c r="U733" s="102"/>
      <c r="V733" s="102"/>
      <c r="W733" s="102"/>
      <c r="X733" s="102"/>
      <c r="Y733" s="102"/>
      <c r="AA733" s="104"/>
      <c r="AD733" s="102"/>
      <c r="AE733" s="102"/>
      <c r="AF733" s="102"/>
      <c r="AG733" s="102"/>
      <c r="AH733" s="102"/>
      <c r="AI733" s="102"/>
      <c r="AR733" s="102"/>
      <c r="AU733" s="102"/>
      <c r="AV733" s="102"/>
      <c r="AW733" s="102"/>
      <c r="BS733" s="102"/>
      <c r="BT733" s="102"/>
    </row>
    <row r="734" spans="1:72">
      <c r="K734" s="102"/>
      <c r="L734" s="102"/>
      <c r="M734" s="102"/>
      <c r="R734" s="105"/>
      <c r="T734" s="102"/>
      <c r="U734" s="102"/>
      <c r="V734" s="102"/>
      <c r="W734" s="102"/>
      <c r="X734" s="102"/>
      <c r="Y734" s="102"/>
      <c r="AE734" s="102"/>
      <c r="AW734" s="102"/>
      <c r="BS734" s="102"/>
      <c r="BT734" s="102"/>
    </row>
    <row r="735" spans="1:72">
      <c r="K735" s="102"/>
      <c r="L735" s="102"/>
      <c r="M735" s="102"/>
      <c r="R735" s="105"/>
      <c r="T735" s="102"/>
      <c r="U735" s="102"/>
      <c r="V735" s="102"/>
      <c r="W735" s="102"/>
      <c r="X735" s="102"/>
      <c r="Y735" s="102"/>
      <c r="AD735" s="102"/>
      <c r="AE735" s="102"/>
      <c r="AF735" s="102"/>
      <c r="AG735" s="102"/>
      <c r="AH735" s="102"/>
      <c r="AI735" s="102"/>
      <c r="AR735" s="102"/>
      <c r="AU735" s="102"/>
      <c r="AV735" s="102"/>
      <c r="AW735" s="102"/>
      <c r="BS735" s="102"/>
      <c r="BT735" s="102"/>
    </row>
    <row r="736" spans="1:72">
      <c r="K736" s="102"/>
      <c r="L736" s="102"/>
      <c r="M736" s="102"/>
      <c r="N736" s="102"/>
      <c r="R736" s="105"/>
      <c r="T736" s="102"/>
      <c r="U736" s="102"/>
      <c r="V736" s="102"/>
      <c r="W736" s="102"/>
      <c r="X736" s="102"/>
      <c r="Y736" s="102"/>
      <c r="Z736" s="104"/>
      <c r="AA736" s="104"/>
      <c r="AB736" s="102"/>
      <c r="AC736" s="102"/>
      <c r="AD736" s="102"/>
      <c r="AE736" s="102"/>
      <c r="AF736" s="102"/>
      <c r="AJ736" s="102"/>
      <c r="AK736" s="102"/>
      <c r="AN736" s="102"/>
      <c r="AO736" s="102"/>
      <c r="AQ736" s="102"/>
      <c r="AW736" s="102"/>
      <c r="BA736" s="102"/>
      <c r="BB736" s="102"/>
      <c r="BC736" s="102"/>
      <c r="BD736" s="102"/>
      <c r="BE736" s="102"/>
      <c r="BF736" s="102"/>
      <c r="BG736" s="102"/>
      <c r="BH736" s="102"/>
      <c r="BI736" s="102"/>
      <c r="BJ736" s="102"/>
      <c r="BK736" s="102"/>
      <c r="BL736" s="102"/>
      <c r="BM736" s="102"/>
      <c r="BN736" s="102"/>
      <c r="BO736" s="102"/>
      <c r="BS736" s="102"/>
      <c r="BT736" s="102"/>
    </row>
    <row r="737" spans="11:72">
      <c r="K737" s="102"/>
      <c r="L737" s="102"/>
      <c r="M737" s="102"/>
      <c r="O737" s="102"/>
      <c r="P737" s="102"/>
      <c r="Q737" s="102"/>
      <c r="R737" s="105"/>
      <c r="S737" s="104"/>
      <c r="T737" s="102"/>
      <c r="U737" s="102"/>
      <c r="V737" s="102"/>
      <c r="W737" s="102"/>
      <c r="X737" s="102"/>
      <c r="Y737" s="102"/>
      <c r="AA737" s="104"/>
      <c r="AB737" s="102"/>
      <c r="AC737" s="102"/>
      <c r="AD737" s="102"/>
      <c r="AE737" s="102"/>
      <c r="AF737" s="102"/>
      <c r="AJ737" s="102"/>
      <c r="AK737" s="102"/>
      <c r="AN737" s="102"/>
      <c r="AO737" s="102"/>
      <c r="AQ737" s="102"/>
      <c r="AW737" s="102"/>
      <c r="BA737" s="102"/>
      <c r="BB737" s="102"/>
      <c r="BC737" s="102"/>
      <c r="BD737" s="102"/>
      <c r="BE737" s="102"/>
      <c r="BF737" s="102"/>
      <c r="BG737" s="102"/>
      <c r="BH737" s="102"/>
      <c r="BI737" s="102"/>
      <c r="BJ737" s="102"/>
      <c r="BK737" s="102"/>
      <c r="BL737" s="102"/>
      <c r="BM737" s="102"/>
      <c r="BN737" s="102"/>
      <c r="BO737" s="102"/>
      <c r="BS737" s="102"/>
      <c r="BT737" s="102"/>
    </row>
    <row r="738" spans="11:72">
      <c r="K738" s="102"/>
      <c r="L738" s="102"/>
      <c r="M738" s="102"/>
      <c r="N738" s="102"/>
      <c r="R738" s="105"/>
      <c r="T738" s="102"/>
      <c r="U738" s="102"/>
      <c r="V738" s="102"/>
      <c r="W738" s="102"/>
      <c r="X738" s="102"/>
      <c r="Y738" s="102"/>
      <c r="AA738" s="104"/>
      <c r="AB738" s="102"/>
      <c r="AC738" s="102"/>
      <c r="AD738" s="102"/>
      <c r="AE738" s="102"/>
      <c r="AF738" s="102"/>
      <c r="AJ738" s="102"/>
      <c r="AK738" s="102"/>
      <c r="AN738" s="102"/>
      <c r="AO738" s="102"/>
      <c r="AQ738" s="102"/>
      <c r="AW738" s="102"/>
      <c r="BA738" s="102"/>
      <c r="BB738" s="102"/>
      <c r="BC738" s="102"/>
      <c r="BD738" s="102"/>
      <c r="BE738" s="102"/>
      <c r="BF738" s="102"/>
      <c r="BG738" s="102"/>
      <c r="BH738" s="102"/>
      <c r="BI738" s="102"/>
      <c r="BJ738" s="102"/>
      <c r="BK738" s="102"/>
      <c r="BL738" s="102"/>
      <c r="BM738" s="102"/>
      <c r="BN738" s="102"/>
      <c r="BO738" s="102"/>
      <c r="BS738" s="102"/>
      <c r="BT738" s="102"/>
    </row>
    <row r="739" spans="11:72">
      <c r="K739" s="102"/>
      <c r="L739" s="102"/>
      <c r="M739" s="102"/>
      <c r="Q739" s="102"/>
      <c r="R739" s="105"/>
      <c r="S739" s="104"/>
      <c r="T739" s="102"/>
      <c r="U739" s="102"/>
      <c r="V739" s="102"/>
      <c r="W739" s="102"/>
      <c r="X739" s="102"/>
      <c r="Y739" s="102"/>
      <c r="Z739" s="104"/>
      <c r="AA739" s="104"/>
      <c r="AB739" s="102"/>
      <c r="AC739" s="102"/>
      <c r="AD739" s="102"/>
      <c r="AE739" s="102"/>
      <c r="AF739" s="102"/>
      <c r="AK739" s="102"/>
      <c r="AL739" s="102"/>
      <c r="AM739" s="102"/>
      <c r="AP739" s="102"/>
      <c r="AQ739" s="102"/>
      <c r="AS739" s="102"/>
      <c r="AT739" s="102"/>
      <c r="AW739" s="102"/>
      <c r="BS739" s="102"/>
      <c r="BT739" s="102"/>
    </row>
    <row r="740" spans="11:72">
      <c r="K740" s="102"/>
      <c r="L740" s="102"/>
      <c r="M740" s="102"/>
      <c r="S740" s="104"/>
      <c r="AB740" s="102"/>
      <c r="AC740" s="102"/>
      <c r="AD740" s="102"/>
      <c r="AE740" s="102"/>
      <c r="AF740" s="102"/>
      <c r="AK740" s="102"/>
      <c r="AL740" s="102"/>
      <c r="AM740" s="102"/>
      <c r="AP740" s="102"/>
      <c r="AQ740" s="102"/>
      <c r="AS740" s="102"/>
      <c r="AT740" s="102"/>
      <c r="AW740" s="102"/>
    </row>
    <row r="741" spans="11:72">
      <c r="K741" s="102"/>
      <c r="L741" s="102"/>
      <c r="M741" s="102"/>
      <c r="T741" s="102"/>
      <c r="U741" s="102"/>
      <c r="V741" s="102"/>
      <c r="W741" s="102"/>
      <c r="X741" s="102"/>
      <c r="Y741" s="102"/>
    </row>
    <row r="742" spans="11:72">
      <c r="K742" s="102"/>
      <c r="L742" s="102"/>
      <c r="M742" s="102"/>
      <c r="S742" s="104"/>
      <c r="AA742" s="104"/>
    </row>
    <row r="743" spans="11:72">
      <c r="K743" s="102"/>
      <c r="L743" s="102"/>
      <c r="M743" s="102"/>
      <c r="R743" s="105"/>
      <c r="S743" s="104"/>
    </row>
    <row r="744" spans="11:72">
      <c r="K744" s="102"/>
      <c r="L744" s="102"/>
      <c r="M744" s="102"/>
      <c r="N744" s="102"/>
      <c r="R744" s="105"/>
      <c r="T744" s="102"/>
      <c r="U744" s="102"/>
      <c r="V744" s="102"/>
      <c r="W744" s="102"/>
      <c r="X744" s="102"/>
      <c r="Y744" s="102"/>
      <c r="AB744" s="102"/>
      <c r="AC744" s="102"/>
      <c r="AD744" s="102"/>
      <c r="AE744" s="102"/>
      <c r="AF744" s="102"/>
      <c r="AJ744" s="102"/>
      <c r="AK744" s="102"/>
      <c r="AN744" s="102"/>
      <c r="AO744" s="102"/>
      <c r="AQ744" s="102"/>
      <c r="AW744" s="102"/>
      <c r="BA744" s="102"/>
      <c r="BB744" s="102"/>
      <c r="BC744" s="102"/>
      <c r="BD744" s="102"/>
      <c r="BE744" s="102"/>
      <c r="BF744" s="102"/>
      <c r="BG744" s="102"/>
      <c r="BH744" s="102"/>
      <c r="BI744" s="102"/>
      <c r="BJ744" s="102"/>
      <c r="BK744" s="102"/>
      <c r="BL744" s="102"/>
      <c r="BM744" s="102"/>
      <c r="BN744" s="102"/>
      <c r="BO744" s="102"/>
      <c r="BS744" s="102"/>
      <c r="BT744" s="102"/>
    </row>
    <row r="745" spans="11:72">
      <c r="K745" s="102"/>
      <c r="L745" s="102"/>
      <c r="M745" s="102"/>
      <c r="Z745" s="104"/>
      <c r="AA745" s="104"/>
    </row>
    <row r="746" spans="11:72">
      <c r="K746" s="102"/>
      <c r="L746" s="102"/>
      <c r="M746" s="102"/>
      <c r="N746" s="102"/>
      <c r="Q746" s="102"/>
      <c r="R746" s="105"/>
      <c r="S746" s="104"/>
      <c r="T746" s="102"/>
      <c r="U746" s="102"/>
      <c r="V746" s="102"/>
      <c r="W746" s="102"/>
      <c r="X746" s="102"/>
      <c r="Y746" s="102"/>
      <c r="AB746" s="102"/>
      <c r="AC746" s="102"/>
      <c r="AD746" s="102"/>
      <c r="AE746" s="102"/>
      <c r="AF746" s="102"/>
      <c r="AJ746" s="102"/>
      <c r="AK746" s="102"/>
      <c r="AN746" s="102"/>
      <c r="AO746" s="102"/>
      <c r="AQ746" s="102"/>
      <c r="AW746" s="102"/>
      <c r="BA746" s="102"/>
      <c r="BB746" s="102"/>
      <c r="BC746" s="102"/>
      <c r="BD746" s="102"/>
      <c r="BE746" s="102"/>
      <c r="BF746" s="102"/>
      <c r="BG746" s="102"/>
      <c r="BH746" s="102"/>
      <c r="BI746" s="102"/>
      <c r="BJ746" s="102"/>
      <c r="BK746" s="102"/>
      <c r="BL746" s="102"/>
      <c r="BM746" s="102"/>
      <c r="BO746" s="102"/>
      <c r="BS746" s="102"/>
      <c r="BT746" s="102"/>
    </row>
    <row r="747" spans="11:72">
      <c r="K747" s="102"/>
      <c r="L747" s="102"/>
      <c r="M747" s="102"/>
      <c r="Q747" s="102"/>
      <c r="R747" s="105"/>
      <c r="T747" s="102"/>
      <c r="U747" s="102"/>
      <c r="V747" s="102"/>
      <c r="W747" s="102"/>
      <c r="X747" s="102"/>
      <c r="Y747" s="102"/>
      <c r="AA747" s="104"/>
      <c r="AB747" s="102"/>
      <c r="AC747" s="102"/>
      <c r="AD747" s="102"/>
      <c r="AE747" s="102"/>
      <c r="AF747" s="102"/>
      <c r="AK747" s="102"/>
      <c r="AL747" s="102"/>
      <c r="AM747" s="102"/>
      <c r="AP747" s="102"/>
      <c r="AQ747" s="102"/>
      <c r="AS747" s="102"/>
      <c r="AT747" s="102"/>
      <c r="AW747" s="102"/>
      <c r="BS747" s="102"/>
      <c r="BT747" s="102"/>
    </row>
    <row r="748" spans="11:72">
      <c r="K748" s="102"/>
      <c r="L748" s="102"/>
      <c r="M748" s="102"/>
      <c r="R748" s="105"/>
      <c r="T748" s="102"/>
      <c r="U748" s="102"/>
      <c r="V748" s="102"/>
      <c r="W748" s="102"/>
      <c r="X748" s="102"/>
      <c r="Y748" s="102"/>
      <c r="AE748" s="102"/>
      <c r="AG748" s="102"/>
      <c r="AH748" s="102"/>
      <c r="AI748" s="102"/>
      <c r="AR748" s="102"/>
      <c r="AU748" s="102"/>
      <c r="AV748" s="102"/>
      <c r="AW748" s="102"/>
      <c r="BS748" s="102"/>
      <c r="BT748" s="102"/>
    </row>
    <row r="749" spans="11:72">
      <c r="K749" s="102"/>
      <c r="L749" s="102"/>
      <c r="M749" s="102"/>
      <c r="S749" s="104"/>
      <c r="T749" s="102"/>
      <c r="U749" s="102"/>
      <c r="V749" s="102"/>
      <c r="W749" s="102"/>
      <c r="X749" s="102"/>
      <c r="Y749" s="102"/>
      <c r="AC749" s="102"/>
      <c r="AD749" s="102"/>
      <c r="AE749" s="102"/>
      <c r="AF749" s="102"/>
      <c r="AL749" s="102"/>
      <c r="AM749" s="102"/>
      <c r="AP749" s="102"/>
      <c r="AQ749" s="102"/>
      <c r="AS749" s="102"/>
      <c r="AT749" s="102"/>
      <c r="AW749" s="102"/>
      <c r="BS749" s="102"/>
      <c r="BT749" s="102"/>
    </row>
    <row r="750" spans="11:72">
      <c r="K750" s="102"/>
      <c r="L750" s="102"/>
      <c r="M750" s="102"/>
      <c r="Q750" s="102"/>
      <c r="T750" s="102"/>
      <c r="U750" s="102"/>
      <c r="V750" s="102"/>
      <c r="W750" s="102"/>
      <c r="X750" s="102"/>
      <c r="Y750" s="102"/>
      <c r="AB750" s="102"/>
      <c r="AC750" s="102"/>
      <c r="AD750" s="102"/>
      <c r="AE750" s="102"/>
      <c r="AF750" s="102"/>
      <c r="AK750" s="102"/>
      <c r="AL750" s="102"/>
      <c r="AM750" s="102"/>
      <c r="AP750" s="102"/>
      <c r="AQ750" s="102"/>
      <c r="AS750" s="102"/>
      <c r="AT750" s="102"/>
      <c r="AW750" s="102"/>
      <c r="BS750" s="102"/>
      <c r="BT750" s="102"/>
    </row>
    <row r="751" spans="11:72">
      <c r="K751" s="102"/>
      <c r="L751" s="102"/>
      <c r="M751" s="102"/>
      <c r="N751" s="102"/>
      <c r="AA751" s="104"/>
      <c r="AP751" s="102"/>
    </row>
    <row r="752" spans="11:72">
      <c r="K752" s="102"/>
      <c r="L752" s="102"/>
      <c r="M752" s="102"/>
      <c r="R752" s="105"/>
      <c r="T752" s="102"/>
      <c r="U752" s="102"/>
      <c r="V752" s="102"/>
      <c r="W752" s="102"/>
      <c r="X752" s="102"/>
      <c r="Y752" s="102"/>
      <c r="AA752" s="104"/>
      <c r="AC752" s="102"/>
      <c r="AD752" s="102"/>
      <c r="AE752" s="102"/>
      <c r="AF752" s="102"/>
      <c r="AG752" s="102"/>
      <c r="AH752" s="102"/>
      <c r="AI752" s="102"/>
      <c r="AQ752" s="102"/>
      <c r="AR752" s="102"/>
      <c r="AU752" s="102"/>
      <c r="AV752" s="102"/>
      <c r="AW752" s="102"/>
      <c r="BS752" s="102"/>
      <c r="BT752" s="102"/>
    </row>
    <row r="753" spans="11:72">
      <c r="K753" s="102"/>
      <c r="L753" s="102"/>
      <c r="M753" s="102"/>
      <c r="R753" s="105"/>
      <c r="W753" s="102"/>
      <c r="X753" s="102"/>
      <c r="Y753" s="102"/>
      <c r="AA753" s="104"/>
      <c r="AE753" s="102"/>
      <c r="AG753" s="102"/>
      <c r="AH753" s="102"/>
      <c r="AI753" s="102"/>
      <c r="AR753" s="102"/>
      <c r="AU753" s="102"/>
      <c r="AV753" s="102"/>
      <c r="AW753" s="102"/>
    </row>
    <row r="754" spans="11:72">
      <c r="K754" s="102"/>
      <c r="L754" s="102"/>
      <c r="M754" s="102"/>
      <c r="Q754" s="102"/>
      <c r="R754" s="105"/>
      <c r="S754" s="104"/>
      <c r="T754" s="102"/>
      <c r="U754" s="102"/>
      <c r="V754" s="102"/>
      <c r="Z754" s="104"/>
      <c r="AC754" s="102"/>
      <c r="AD754" s="102"/>
      <c r="AE754" s="102"/>
      <c r="AF754" s="102"/>
      <c r="AG754" s="102"/>
      <c r="AH754" s="102"/>
      <c r="AI754" s="102"/>
      <c r="AQ754" s="102"/>
      <c r="AR754" s="102"/>
      <c r="AU754" s="102"/>
      <c r="AV754" s="102"/>
      <c r="AW754" s="102"/>
    </row>
    <row r="755" spans="11:72">
      <c r="K755" s="102"/>
      <c r="L755" s="102"/>
      <c r="M755" s="102"/>
      <c r="Q755" s="102"/>
      <c r="R755" s="105"/>
      <c r="T755" s="102"/>
      <c r="U755" s="102"/>
      <c r="V755" s="102"/>
      <c r="W755" s="102"/>
      <c r="X755" s="102"/>
      <c r="Y755" s="102"/>
      <c r="AA755" s="104"/>
      <c r="BS755" s="102"/>
      <c r="BT755" s="102"/>
    </row>
    <row r="756" spans="11:72">
      <c r="K756" s="102"/>
      <c r="L756" s="102"/>
      <c r="M756" s="102"/>
      <c r="Q756" s="102"/>
      <c r="W756" s="102"/>
      <c r="X756" s="102"/>
      <c r="Y756" s="102"/>
      <c r="AC756" s="102"/>
      <c r="AD756" s="102"/>
      <c r="AE756" s="102"/>
      <c r="AF756" s="102"/>
      <c r="AQ756" s="102"/>
      <c r="AW756" s="102"/>
      <c r="AX756" s="102"/>
      <c r="AY756" s="102"/>
      <c r="AZ756" s="102"/>
      <c r="BS756" s="102"/>
      <c r="BT756" s="102"/>
    </row>
    <row r="757" spans="11:72">
      <c r="K757" s="102"/>
      <c r="L757" s="102"/>
      <c r="M757" s="102"/>
      <c r="N757" s="102"/>
      <c r="T757" s="102"/>
      <c r="U757" s="102"/>
      <c r="V757" s="102"/>
      <c r="W757" s="102"/>
      <c r="X757" s="102"/>
      <c r="Y757" s="102"/>
      <c r="AB757" s="102"/>
      <c r="AC757" s="102"/>
      <c r="AD757" s="102"/>
      <c r="AE757" s="102"/>
      <c r="AF757" s="102"/>
      <c r="AJ757" s="102"/>
      <c r="AK757" s="102"/>
      <c r="AN757" s="102"/>
      <c r="AO757" s="102"/>
      <c r="AQ757" s="102"/>
      <c r="AW757" s="102"/>
      <c r="BA757" s="102"/>
      <c r="BB757" s="102"/>
      <c r="BC757" s="102"/>
      <c r="BD757" s="102"/>
      <c r="BE757" s="102"/>
      <c r="BF757" s="102"/>
      <c r="BG757" s="102"/>
      <c r="BH757" s="102"/>
      <c r="BI757" s="102"/>
      <c r="BJ757" s="102"/>
      <c r="BK757" s="102"/>
      <c r="BL757" s="102"/>
      <c r="BM757" s="102"/>
      <c r="BN757" s="102"/>
      <c r="BO757" s="102"/>
      <c r="BS757" s="102"/>
      <c r="BT757" s="102"/>
    </row>
    <row r="758" spans="11:72">
      <c r="K758" s="102"/>
      <c r="L758" s="102"/>
      <c r="M758" s="102"/>
      <c r="R758" s="105"/>
      <c r="AC758" s="102"/>
      <c r="AD758" s="102"/>
      <c r="AE758" s="102"/>
      <c r="AF758" s="102"/>
      <c r="AQ758" s="102"/>
      <c r="AW758" s="102"/>
      <c r="AX758" s="102"/>
      <c r="AY758" s="102"/>
      <c r="AZ758" s="102"/>
      <c r="BS758" s="102"/>
      <c r="BT758" s="102"/>
    </row>
    <row r="759" spans="11:72">
      <c r="K759" s="102"/>
      <c r="L759" s="102"/>
      <c r="M759" s="102"/>
      <c r="R759" s="105"/>
      <c r="W759" s="102"/>
      <c r="X759" s="102"/>
      <c r="Y759" s="102"/>
      <c r="BS759" s="102"/>
      <c r="BT759" s="102"/>
    </row>
    <row r="760" spans="11:72">
      <c r="K760" s="102"/>
      <c r="L760" s="102"/>
      <c r="M760" s="102"/>
      <c r="Q760" s="102"/>
      <c r="R760" s="105"/>
      <c r="S760" s="104"/>
      <c r="W760" s="102"/>
      <c r="X760" s="102"/>
      <c r="Y760" s="102"/>
      <c r="AB760" s="102"/>
      <c r="AC760" s="102"/>
      <c r="AD760" s="102"/>
      <c r="AE760" s="102"/>
      <c r="AF760" s="102"/>
      <c r="AK760" s="102"/>
      <c r="AL760" s="102"/>
      <c r="AM760" s="102"/>
      <c r="AP760" s="102"/>
      <c r="AQ760" s="102"/>
      <c r="AS760" s="102"/>
      <c r="AT760" s="102"/>
      <c r="AW760" s="102"/>
    </row>
    <row r="761" spans="11:72">
      <c r="K761" s="102"/>
      <c r="L761" s="102"/>
      <c r="M761" s="102"/>
      <c r="Q761" s="102"/>
      <c r="R761" s="105"/>
      <c r="S761" s="104"/>
      <c r="T761" s="102"/>
      <c r="U761" s="102"/>
      <c r="V761" s="102"/>
      <c r="W761" s="102"/>
      <c r="X761" s="102"/>
      <c r="Y761" s="102"/>
      <c r="AB761" s="102"/>
      <c r="AC761" s="102"/>
      <c r="AD761" s="102"/>
      <c r="AE761" s="102"/>
      <c r="AF761" s="102"/>
      <c r="AJ761" s="102"/>
      <c r="AK761" s="102"/>
      <c r="AN761" s="102"/>
      <c r="AO761" s="102"/>
      <c r="AQ761" s="102"/>
      <c r="AW761" s="102"/>
      <c r="BA761" s="102"/>
      <c r="BB761" s="102"/>
      <c r="BC761" s="102"/>
      <c r="BD761" s="102"/>
      <c r="BE761" s="102"/>
      <c r="BF761" s="102"/>
      <c r="BG761" s="102"/>
      <c r="BH761" s="102"/>
      <c r="BI761" s="102"/>
      <c r="BJ761" s="102"/>
      <c r="BK761" s="102"/>
      <c r="BL761" s="102"/>
      <c r="BM761" s="102"/>
      <c r="BN761" s="102"/>
      <c r="BO761" s="102"/>
      <c r="BS761" s="102"/>
      <c r="BT761" s="102"/>
    </row>
    <row r="762" spans="11:72">
      <c r="K762" s="102"/>
      <c r="L762" s="102"/>
      <c r="M762" s="102"/>
      <c r="N762" s="102"/>
      <c r="R762" s="105"/>
      <c r="S762" s="104"/>
      <c r="T762" s="102"/>
      <c r="U762" s="102"/>
      <c r="V762" s="102"/>
      <c r="W762" s="102"/>
      <c r="X762" s="102"/>
      <c r="Y762" s="102"/>
      <c r="AA762" s="104"/>
      <c r="AB762" s="102"/>
      <c r="AC762" s="102"/>
      <c r="AD762" s="102"/>
      <c r="AE762" s="102"/>
      <c r="AF762" s="102"/>
      <c r="AJ762" s="102"/>
      <c r="AK762" s="102"/>
      <c r="AN762" s="102"/>
      <c r="AO762" s="102"/>
      <c r="AQ762" s="102"/>
      <c r="AW762" s="102"/>
      <c r="BA762" s="102"/>
      <c r="BB762" s="102"/>
      <c r="BC762" s="102"/>
      <c r="BD762" s="102"/>
      <c r="BE762" s="102"/>
      <c r="BF762" s="102"/>
      <c r="BG762" s="102"/>
      <c r="BH762" s="102"/>
      <c r="BI762" s="102"/>
      <c r="BJ762" s="102"/>
      <c r="BK762" s="102"/>
      <c r="BL762" s="102"/>
      <c r="BM762" s="102"/>
      <c r="BN762" s="102"/>
      <c r="BO762" s="102"/>
      <c r="BS762" s="102"/>
      <c r="BT762" s="102"/>
    </row>
    <row r="763" spans="11:72">
      <c r="K763" s="102"/>
      <c r="L763" s="102"/>
      <c r="M763" s="102"/>
      <c r="O763" s="102"/>
      <c r="R763" s="105"/>
      <c r="T763" s="102"/>
      <c r="U763" s="102"/>
      <c r="V763" s="102"/>
      <c r="W763" s="102"/>
      <c r="X763" s="102"/>
      <c r="Y763" s="102"/>
      <c r="AC763" s="102"/>
      <c r="AD763" s="102"/>
      <c r="AE763" s="102"/>
      <c r="AF763" s="102"/>
      <c r="AL763" s="102"/>
      <c r="AM763" s="102"/>
      <c r="AP763" s="102"/>
      <c r="AQ763" s="102"/>
      <c r="AS763" s="102"/>
      <c r="AT763" s="102"/>
      <c r="AW763" s="102"/>
      <c r="BS763" s="102"/>
      <c r="BT763" s="102"/>
    </row>
    <row r="764" spans="11:72">
      <c r="K764" s="102"/>
      <c r="L764" s="102"/>
      <c r="M764" s="102"/>
      <c r="Q764" s="102"/>
      <c r="R764" s="105"/>
      <c r="S764" s="104"/>
      <c r="T764" s="102"/>
      <c r="U764" s="102"/>
      <c r="V764" s="102"/>
      <c r="W764" s="102"/>
      <c r="X764" s="102"/>
      <c r="Y764" s="102"/>
      <c r="AC764" s="102"/>
      <c r="AD764" s="102"/>
      <c r="AE764" s="102"/>
      <c r="AF764" s="102"/>
      <c r="AG764" s="102"/>
      <c r="AH764" s="102"/>
      <c r="AI764" s="102"/>
      <c r="AQ764" s="102"/>
      <c r="AR764" s="102"/>
      <c r="AU764" s="102"/>
      <c r="AV764" s="102"/>
      <c r="AW764" s="102"/>
      <c r="BS764" s="102"/>
      <c r="BT764" s="102"/>
    </row>
    <row r="765" spans="11:72">
      <c r="K765" s="102"/>
      <c r="L765" s="102"/>
      <c r="M765" s="102"/>
      <c r="O765" s="102"/>
      <c r="S765" s="104"/>
      <c r="T765" s="102"/>
      <c r="U765" s="102"/>
      <c r="V765" s="102"/>
      <c r="W765" s="102"/>
      <c r="X765" s="102"/>
      <c r="Y765" s="102"/>
      <c r="Z765" s="104"/>
      <c r="AB765" s="102"/>
      <c r="AC765" s="102"/>
      <c r="AD765" s="102"/>
      <c r="AE765" s="102"/>
      <c r="AF765" s="102"/>
      <c r="AK765" s="102"/>
      <c r="AL765" s="102"/>
      <c r="AM765" s="102"/>
      <c r="AP765" s="102"/>
      <c r="AQ765" s="102"/>
      <c r="AS765" s="102"/>
      <c r="AT765" s="102"/>
      <c r="AW765" s="102"/>
      <c r="BS765" s="102"/>
      <c r="BT765" s="102"/>
    </row>
    <row r="766" spans="11:72">
      <c r="K766" s="102"/>
      <c r="L766" s="102"/>
      <c r="M766" s="102"/>
      <c r="O766" s="102"/>
      <c r="P766" s="102"/>
      <c r="Q766" s="102"/>
      <c r="T766" s="102"/>
      <c r="U766" s="102"/>
      <c r="V766" s="102"/>
      <c r="W766" s="102"/>
      <c r="X766" s="102"/>
      <c r="Y766" s="102"/>
      <c r="AB766" s="102"/>
      <c r="AC766" s="102"/>
      <c r="AD766" s="102"/>
      <c r="AE766" s="102"/>
      <c r="AF766" s="102"/>
      <c r="AK766" s="102"/>
      <c r="AL766" s="102"/>
      <c r="AM766" s="102"/>
      <c r="AP766" s="102"/>
      <c r="AQ766" s="102"/>
      <c r="AS766" s="102"/>
      <c r="AT766" s="102"/>
      <c r="AW766" s="102"/>
      <c r="BS766" s="102"/>
      <c r="BT766" s="102"/>
    </row>
    <row r="767" spans="11:72">
      <c r="K767" s="102"/>
      <c r="L767" s="102"/>
      <c r="M767" s="102"/>
      <c r="T767" s="102"/>
      <c r="U767" s="102"/>
      <c r="V767" s="102"/>
      <c r="W767" s="102"/>
      <c r="X767" s="102"/>
      <c r="Y767" s="102"/>
      <c r="AC767" s="102"/>
      <c r="AD767" s="102"/>
      <c r="AE767" s="102"/>
      <c r="AF767" s="102"/>
      <c r="AL767" s="102"/>
      <c r="AM767" s="102"/>
      <c r="AP767" s="102"/>
      <c r="AQ767" s="102"/>
      <c r="AS767" s="102"/>
      <c r="AT767" s="102"/>
      <c r="AW767" s="102"/>
      <c r="BS767" s="102"/>
      <c r="BT767" s="102"/>
    </row>
    <row r="768" spans="11:72">
      <c r="K768" s="102"/>
      <c r="L768" s="102"/>
      <c r="M768" s="102"/>
      <c r="Q768" s="102"/>
      <c r="R768" s="105"/>
      <c r="S768" s="104"/>
      <c r="W768" s="102"/>
      <c r="X768" s="102"/>
      <c r="Y768" s="102"/>
      <c r="AA768" s="104"/>
      <c r="AB768" s="102"/>
      <c r="AC768" s="102"/>
      <c r="AD768" s="102"/>
      <c r="AE768" s="102"/>
      <c r="AF768" s="102"/>
      <c r="AK768" s="102"/>
      <c r="AL768" s="102"/>
      <c r="AM768" s="102"/>
      <c r="AP768" s="102"/>
      <c r="AQ768" s="102"/>
      <c r="AS768" s="102"/>
      <c r="AT768" s="102"/>
      <c r="AW768" s="102"/>
      <c r="BS768" s="102"/>
      <c r="BT768" s="102"/>
    </row>
    <row r="769" spans="11:72">
      <c r="K769" s="102"/>
      <c r="L769" s="102"/>
      <c r="M769" s="102"/>
      <c r="Q769" s="102"/>
      <c r="R769" s="105"/>
      <c r="S769" s="104"/>
      <c r="T769" s="102"/>
      <c r="U769" s="102"/>
      <c r="V769" s="102"/>
      <c r="W769" s="102"/>
      <c r="X769" s="102"/>
      <c r="Y769" s="102"/>
      <c r="AA769" s="104"/>
      <c r="AC769" s="102"/>
      <c r="AD769" s="102"/>
      <c r="AE769" s="102"/>
      <c r="AF769" s="102"/>
      <c r="AQ769" s="102"/>
      <c r="AW769" s="102"/>
      <c r="AX769" s="102"/>
      <c r="AY769" s="102"/>
      <c r="AZ769" s="102"/>
      <c r="BS769" s="102"/>
      <c r="BT769" s="102"/>
    </row>
    <row r="770" spans="11:72">
      <c r="K770" s="102"/>
      <c r="L770" s="102"/>
      <c r="M770" s="102"/>
      <c r="R770" s="105"/>
      <c r="W770" s="102"/>
      <c r="X770" s="102"/>
      <c r="Y770" s="102"/>
      <c r="AA770" s="104"/>
      <c r="AD770" s="102"/>
      <c r="AE770" s="102"/>
      <c r="AF770" s="102"/>
      <c r="AG770" s="102"/>
      <c r="AH770" s="102"/>
      <c r="AI770" s="102"/>
      <c r="AR770" s="102"/>
      <c r="AU770" s="102"/>
      <c r="AV770" s="102"/>
      <c r="AW770" s="102"/>
      <c r="BS770" s="102"/>
      <c r="BT770" s="102"/>
    </row>
    <row r="771" spans="11:72">
      <c r="K771" s="102"/>
      <c r="L771" s="102"/>
      <c r="M771" s="102"/>
      <c r="Q771" s="102"/>
      <c r="R771" s="105"/>
      <c r="S771" s="104"/>
      <c r="Z771" s="104"/>
      <c r="AA771" s="104"/>
      <c r="AC771" s="102"/>
      <c r="AD771" s="102"/>
      <c r="AE771" s="102"/>
      <c r="AF771" s="102"/>
      <c r="AG771" s="102"/>
      <c r="AH771" s="102"/>
      <c r="AI771" s="102"/>
      <c r="AL771" s="102"/>
      <c r="AM771" s="102"/>
      <c r="AP771" s="102"/>
      <c r="AQ771" s="102"/>
      <c r="AR771" s="102"/>
      <c r="AS771" s="102"/>
      <c r="AT771" s="102"/>
      <c r="AU771" s="102"/>
      <c r="AV771" s="102"/>
      <c r="AW771" s="102"/>
    </row>
    <row r="772" spans="11:72">
      <c r="K772" s="102"/>
      <c r="L772" s="102"/>
      <c r="M772" s="102"/>
      <c r="Q772" s="102"/>
      <c r="T772" s="102"/>
      <c r="U772" s="102"/>
      <c r="V772" s="102"/>
      <c r="W772" s="102"/>
      <c r="X772" s="102"/>
      <c r="Y772" s="102"/>
      <c r="AC772" s="102"/>
      <c r="AE772" s="102"/>
      <c r="AG772" s="102"/>
      <c r="AH772" s="102"/>
      <c r="AI772" s="102"/>
      <c r="AQ772" s="102"/>
      <c r="AR772" s="102"/>
      <c r="AU772" s="102"/>
      <c r="AV772" s="102"/>
      <c r="AW772" s="102"/>
      <c r="BS772" s="102"/>
      <c r="BT772" s="102"/>
    </row>
    <row r="773" spans="11:72">
      <c r="K773" s="102"/>
      <c r="L773" s="102"/>
      <c r="M773" s="102"/>
      <c r="R773" s="105"/>
      <c r="S773" s="104"/>
      <c r="AB773" s="102"/>
      <c r="AC773" s="102"/>
      <c r="AD773" s="102"/>
      <c r="AE773" s="102"/>
      <c r="AF773" s="102"/>
      <c r="AJ773" s="102"/>
      <c r="AK773" s="102"/>
      <c r="AQ773" s="102"/>
      <c r="AW773" s="102"/>
      <c r="BA773" s="102"/>
      <c r="BB773" s="102"/>
      <c r="BC773" s="102"/>
      <c r="BD773" s="102"/>
      <c r="BE773" s="102"/>
      <c r="BF773" s="102"/>
      <c r="BJ773" s="102"/>
      <c r="BK773" s="102"/>
      <c r="BL773" s="102"/>
      <c r="BM773" s="102"/>
      <c r="BN773" s="102"/>
      <c r="BO773" s="102"/>
    </row>
    <row r="774" spans="11:72">
      <c r="K774" s="102"/>
      <c r="L774" s="102"/>
      <c r="M774" s="102"/>
      <c r="R774" s="105"/>
      <c r="T774" s="102"/>
      <c r="U774" s="102"/>
      <c r="V774" s="102"/>
      <c r="W774" s="102"/>
      <c r="X774" s="102"/>
      <c r="Y774" s="102"/>
      <c r="AA774" s="104"/>
      <c r="AC774" s="102"/>
      <c r="AD774" s="102"/>
      <c r="AE774" s="102"/>
      <c r="AF774" s="102"/>
      <c r="AL774" s="102"/>
      <c r="AM774" s="102"/>
      <c r="AP774" s="102"/>
      <c r="AQ774" s="102"/>
      <c r="AS774" s="102"/>
      <c r="AT774" s="102"/>
      <c r="AW774" s="102"/>
      <c r="BS774" s="102"/>
      <c r="BT774" s="102"/>
    </row>
    <row r="775" spans="11:72">
      <c r="K775" s="102"/>
      <c r="L775" s="102"/>
      <c r="M775" s="102"/>
      <c r="R775" s="105"/>
      <c r="S775" s="104"/>
      <c r="T775" s="102"/>
      <c r="U775" s="102"/>
      <c r="V775" s="102"/>
      <c r="W775" s="102"/>
      <c r="X775" s="102"/>
      <c r="Y775" s="102"/>
      <c r="AA775" s="104"/>
      <c r="AC775" s="102"/>
      <c r="AD775" s="102"/>
      <c r="AE775" s="102"/>
      <c r="AF775" s="102"/>
      <c r="AL775" s="102"/>
      <c r="AM775" s="102"/>
      <c r="AP775" s="102"/>
      <c r="AQ775" s="102"/>
      <c r="AS775" s="102"/>
      <c r="AT775" s="102"/>
      <c r="AW775" s="102"/>
      <c r="BS775" s="102"/>
      <c r="BT775" s="102"/>
    </row>
    <row r="776" spans="11:72">
      <c r="K776" s="102"/>
      <c r="L776" s="102"/>
      <c r="M776" s="102"/>
      <c r="T776" s="102"/>
      <c r="U776" s="102"/>
      <c r="V776" s="102"/>
      <c r="W776" s="102"/>
      <c r="X776" s="102"/>
      <c r="Y776" s="102"/>
      <c r="AA776" s="104"/>
      <c r="AC776" s="102"/>
      <c r="AD776" s="102"/>
      <c r="AE776" s="102"/>
      <c r="AF776" s="102"/>
      <c r="AG776" s="102"/>
      <c r="AH776" s="102"/>
      <c r="AI776" s="102"/>
      <c r="AQ776" s="102"/>
      <c r="AR776" s="102"/>
      <c r="AU776" s="102"/>
      <c r="AV776" s="102"/>
      <c r="AW776" s="102"/>
      <c r="BS776" s="102"/>
      <c r="BT776" s="102"/>
    </row>
    <row r="777" spans="11:72">
      <c r="K777" s="102"/>
      <c r="L777" s="102"/>
      <c r="M777" s="102"/>
      <c r="T777" s="102"/>
      <c r="U777" s="102"/>
      <c r="V777" s="102"/>
      <c r="W777" s="102"/>
      <c r="X777" s="102"/>
      <c r="Y777" s="102"/>
      <c r="AD777" s="102"/>
      <c r="AE777" s="102"/>
      <c r="AF777" s="102"/>
      <c r="AG777" s="102"/>
      <c r="AH777" s="102"/>
      <c r="AI777" s="102"/>
      <c r="AR777" s="102"/>
      <c r="AU777" s="102"/>
      <c r="AV777" s="102"/>
      <c r="AW777" s="102"/>
      <c r="BS777" s="102"/>
      <c r="BT777" s="102"/>
    </row>
    <row r="778" spans="11:72">
      <c r="K778" s="102"/>
      <c r="L778" s="102"/>
      <c r="M778" s="102"/>
      <c r="R778" s="105"/>
      <c r="S778" s="104"/>
      <c r="AA778" s="104"/>
      <c r="AB778" s="102"/>
      <c r="AC778" s="102"/>
      <c r="AD778" s="102"/>
      <c r="AE778" s="102"/>
      <c r="AL778" s="102"/>
      <c r="AM778" s="102"/>
      <c r="AP778" s="102"/>
      <c r="AS778" s="102"/>
      <c r="AT778" s="102"/>
    </row>
    <row r="779" spans="11:72">
      <c r="K779" s="102"/>
      <c r="L779" s="102"/>
      <c r="M779" s="102"/>
      <c r="Q779" s="102"/>
      <c r="S779" s="104"/>
      <c r="T779" s="102"/>
      <c r="U779" s="102"/>
      <c r="V779" s="102"/>
      <c r="W779" s="102"/>
      <c r="X779" s="102"/>
      <c r="Y779" s="102"/>
      <c r="AA779" s="104"/>
      <c r="AB779" s="102"/>
      <c r="AC779" s="102"/>
      <c r="AD779" s="102"/>
      <c r="AE779" s="102"/>
      <c r="AF779" s="102"/>
      <c r="AJ779" s="102"/>
      <c r="AK779" s="102"/>
      <c r="AN779" s="102"/>
      <c r="AO779" s="102"/>
      <c r="AQ779" s="102"/>
      <c r="AW779" s="102"/>
      <c r="BA779" s="102"/>
      <c r="BB779" s="102"/>
      <c r="BC779" s="102"/>
      <c r="BD779" s="102"/>
      <c r="BF779" s="102"/>
      <c r="BG779" s="102"/>
      <c r="BI779" s="102"/>
      <c r="BJ779" s="102"/>
      <c r="BL779" s="102"/>
      <c r="BM779" s="102"/>
      <c r="BO779" s="102"/>
      <c r="BS779" s="102"/>
      <c r="BT779" s="102"/>
    </row>
    <row r="780" spans="11:72">
      <c r="K780" s="102"/>
      <c r="L780" s="102"/>
      <c r="M780" s="102"/>
      <c r="Q780" s="102"/>
      <c r="S780" s="104"/>
      <c r="T780" s="102"/>
      <c r="U780" s="102"/>
      <c r="V780" s="102"/>
      <c r="W780" s="102"/>
      <c r="X780" s="102"/>
      <c r="Y780" s="102"/>
      <c r="AA780" s="104"/>
      <c r="AB780" s="102"/>
      <c r="AC780" s="102"/>
      <c r="AD780" s="102"/>
      <c r="AE780" s="102"/>
      <c r="AF780" s="102"/>
      <c r="AJ780" s="102"/>
      <c r="AK780" s="102"/>
      <c r="AN780" s="102"/>
      <c r="AO780" s="102"/>
      <c r="AQ780" s="102"/>
      <c r="AW780" s="102"/>
      <c r="BA780" s="102"/>
      <c r="BB780" s="102"/>
      <c r="BC780" s="102"/>
      <c r="BD780" s="102"/>
      <c r="BE780" s="102"/>
      <c r="BF780" s="102"/>
      <c r="BG780" s="102"/>
      <c r="BH780" s="102"/>
      <c r="BI780" s="102"/>
      <c r="BJ780" s="102"/>
      <c r="BK780" s="102"/>
      <c r="BL780" s="102"/>
      <c r="BM780" s="102"/>
      <c r="BN780" s="102"/>
      <c r="BO780" s="102"/>
      <c r="BS780" s="102"/>
      <c r="BT780" s="102"/>
    </row>
    <row r="781" spans="11:72">
      <c r="K781" s="102"/>
      <c r="L781" s="102"/>
      <c r="M781" s="102"/>
      <c r="Q781" s="102"/>
      <c r="R781" s="105"/>
      <c r="S781" s="104"/>
      <c r="AC781" s="102"/>
      <c r="AD781" s="102"/>
      <c r="AE781" s="102"/>
      <c r="AF781" s="102"/>
      <c r="AG781" s="102"/>
      <c r="AH781" s="102"/>
      <c r="AI781" s="102"/>
      <c r="AQ781" s="102"/>
      <c r="AR781" s="102"/>
      <c r="AU781" s="102"/>
      <c r="AV781" s="102"/>
      <c r="AW781" s="102"/>
    </row>
    <row r="782" spans="11:72">
      <c r="K782" s="102"/>
      <c r="L782" s="102"/>
      <c r="M782" s="102"/>
      <c r="R782" s="105"/>
      <c r="S782" s="104"/>
      <c r="T782" s="102"/>
      <c r="U782" s="102"/>
      <c r="V782" s="102"/>
      <c r="W782" s="102"/>
      <c r="X782" s="102"/>
      <c r="Y782" s="102"/>
      <c r="AB782" s="102"/>
      <c r="AC782" s="102"/>
      <c r="AD782" s="102"/>
      <c r="AE782" s="102"/>
      <c r="AF782" s="102"/>
      <c r="AK782" s="102"/>
      <c r="AL782" s="102"/>
      <c r="AM782" s="102"/>
      <c r="AP782" s="102"/>
      <c r="AQ782" s="102"/>
      <c r="AS782" s="102"/>
      <c r="AT782" s="102"/>
      <c r="AW782" s="102"/>
      <c r="BS782" s="102"/>
      <c r="BT782" s="102"/>
    </row>
    <row r="783" spans="11:72">
      <c r="K783" s="102"/>
      <c r="L783" s="102"/>
      <c r="M783" s="102"/>
      <c r="Q783" s="102"/>
      <c r="R783" s="105"/>
      <c r="S783" s="104"/>
      <c r="AC783" s="102"/>
      <c r="AD783" s="102"/>
      <c r="AE783" s="102"/>
      <c r="AF783" s="102"/>
      <c r="AQ783" s="102"/>
      <c r="AR783" s="102"/>
      <c r="AU783" s="102"/>
      <c r="AV783" s="102"/>
      <c r="AW783" s="102"/>
      <c r="AX783" s="102"/>
      <c r="AY783" s="102"/>
      <c r="AZ783" s="102"/>
    </row>
    <row r="784" spans="11:72">
      <c r="K784" s="102"/>
      <c r="L784" s="102"/>
      <c r="M784" s="102"/>
      <c r="N784" s="102"/>
      <c r="Q784" s="102"/>
      <c r="R784" s="105"/>
      <c r="T784" s="102"/>
      <c r="U784" s="102"/>
      <c r="V784" s="102"/>
      <c r="W784" s="102"/>
      <c r="X784" s="102"/>
      <c r="Y784" s="102"/>
      <c r="AA784" s="104"/>
      <c r="AB784" s="102"/>
      <c r="AC784" s="102"/>
      <c r="AD784" s="102"/>
      <c r="AE784" s="102"/>
      <c r="AF784" s="102"/>
      <c r="AJ784" s="102"/>
      <c r="AK784" s="102"/>
      <c r="AN784" s="102"/>
      <c r="AO784" s="102"/>
      <c r="AQ784" s="102"/>
      <c r="AW784" s="102"/>
      <c r="BA784" s="102"/>
      <c r="BB784" s="102"/>
      <c r="BC784" s="102"/>
      <c r="BD784" s="102"/>
      <c r="BE784" s="102"/>
      <c r="BF784" s="102"/>
      <c r="BG784" s="102"/>
      <c r="BH784" s="102"/>
      <c r="BI784" s="102"/>
      <c r="BJ784" s="102"/>
      <c r="BK784" s="102"/>
      <c r="BL784" s="102"/>
      <c r="BM784" s="102"/>
      <c r="BN784" s="102"/>
      <c r="BO784" s="102"/>
      <c r="BS784" s="102"/>
      <c r="BT784" s="102"/>
    </row>
    <row r="785" spans="11:72">
      <c r="K785" s="102"/>
      <c r="L785" s="102"/>
      <c r="M785" s="102"/>
      <c r="Q785" s="102"/>
      <c r="R785" s="105"/>
      <c r="S785" s="104"/>
      <c r="T785" s="102"/>
      <c r="U785" s="102"/>
      <c r="V785" s="102"/>
      <c r="W785" s="102"/>
      <c r="X785" s="102"/>
      <c r="Y785" s="102"/>
      <c r="AA785" s="104"/>
      <c r="AC785" s="102"/>
      <c r="AD785" s="102"/>
      <c r="AE785" s="102"/>
      <c r="AF785" s="102"/>
      <c r="AQ785" s="102"/>
      <c r="AW785" s="102"/>
      <c r="AX785" s="102"/>
      <c r="AY785" s="102"/>
      <c r="AZ785" s="102"/>
      <c r="BS785" s="102"/>
      <c r="BT785" s="102"/>
    </row>
    <row r="786" spans="11:72">
      <c r="K786" s="102"/>
      <c r="L786" s="102"/>
      <c r="M786" s="102"/>
      <c r="R786" s="105"/>
      <c r="S786" s="104"/>
      <c r="T786" s="102"/>
      <c r="U786" s="102"/>
      <c r="V786" s="102"/>
      <c r="W786" s="102"/>
      <c r="X786" s="102"/>
      <c r="Y786" s="102"/>
      <c r="AA786" s="104"/>
      <c r="AB786" s="102"/>
      <c r="AC786" s="102"/>
      <c r="AD786" s="102"/>
      <c r="AE786" s="102"/>
      <c r="AF786" s="102"/>
      <c r="AJ786" s="102"/>
      <c r="AK786" s="102"/>
      <c r="AN786" s="102"/>
      <c r="AO786" s="102"/>
      <c r="AQ786" s="102"/>
      <c r="AW786" s="102"/>
      <c r="BA786" s="102"/>
      <c r="BB786" s="102"/>
      <c r="BC786" s="102"/>
      <c r="BD786" s="102"/>
      <c r="BF786" s="102"/>
      <c r="BG786" s="102"/>
      <c r="BI786" s="102"/>
      <c r="BJ786" s="102"/>
      <c r="BL786" s="102"/>
      <c r="BM786" s="102"/>
      <c r="BO786" s="102"/>
      <c r="BS786" s="102"/>
      <c r="BT786" s="102"/>
    </row>
    <row r="787" spans="11:72">
      <c r="K787" s="102"/>
      <c r="L787" s="102"/>
      <c r="M787" s="102"/>
      <c r="Q787" s="102"/>
      <c r="R787" s="105"/>
      <c r="S787" s="104"/>
      <c r="T787" s="102"/>
      <c r="U787" s="102"/>
      <c r="V787" s="102"/>
      <c r="W787" s="102"/>
      <c r="X787" s="102"/>
      <c r="Y787" s="102"/>
      <c r="AA787" s="104"/>
      <c r="AB787" s="102"/>
      <c r="AC787" s="102"/>
      <c r="AD787" s="102"/>
      <c r="AE787" s="102"/>
      <c r="AF787" s="102"/>
      <c r="AJ787" s="102"/>
      <c r="AK787" s="102"/>
      <c r="AN787" s="102"/>
      <c r="AO787" s="102"/>
      <c r="AQ787" s="102"/>
      <c r="AW787" s="102"/>
      <c r="BA787" s="102"/>
      <c r="BB787" s="102"/>
      <c r="BC787" s="102"/>
      <c r="BD787" s="102"/>
      <c r="BF787" s="102"/>
      <c r="BG787" s="102"/>
      <c r="BI787" s="102"/>
      <c r="BJ787" s="102"/>
      <c r="BL787" s="102"/>
      <c r="BM787" s="102"/>
      <c r="BO787" s="102"/>
      <c r="BS787" s="102"/>
      <c r="BT787" s="102"/>
    </row>
    <row r="788" spans="11:72">
      <c r="K788" s="102"/>
      <c r="L788" s="102"/>
      <c r="M788" s="102"/>
      <c r="R788" s="105"/>
      <c r="S788" s="104"/>
      <c r="T788" s="102"/>
      <c r="U788" s="102"/>
      <c r="V788" s="102"/>
      <c r="W788" s="102"/>
      <c r="X788" s="102"/>
      <c r="Y788" s="102"/>
      <c r="AA788" s="104"/>
      <c r="AB788" s="102"/>
      <c r="AC788" s="102"/>
      <c r="AD788" s="102"/>
      <c r="AE788" s="102"/>
      <c r="AF788" s="102"/>
      <c r="AK788" s="102"/>
      <c r="AL788" s="102"/>
      <c r="AM788" s="102"/>
      <c r="AP788" s="102"/>
      <c r="AQ788" s="102"/>
      <c r="AS788" s="102"/>
      <c r="AT788" s="102"/>
      <c r="AW788" s="102"/>
      <c r="BS788" s="102"/>
      <c r="BT788" s="102"/>
    </row>
    <row r="789" spans="11:72">
      <c r="K789" s="102"/>
      <c r="L789" s="102"/>
      <c r="M789" s="102"/>
      <c r="O789" s="102"/>
      <c r="P789" s="102"/>
      <c r="Q789" s="102"/>
      <c r="R789" s="105"/>
      <c r="S789" s="104"/>
      <c r="T789" s="102"/>
      <c r="U789" s="102"/>
      <c r="V789" s="102"/>
      <c r="W789" s="102"/>
      <c r="X789" s="102"/>
      <c r="Y789" s="102"/>
      <c r="AA789" s="104"/>
      <c r="AC789" s="102"/>
      <c r="AD789" s="102"/>
      <c r="AE789" s="102"/>
      <c r="AF789" s="102"/>
      <c r="AG789" s="102"/>
      <c r="AH789" s="102"/>
      <c r="AI789" s="102"/>
      <c r="AQ789" s="102"/>
      <c r="AR789" s="102"/>
      <c r="AU789" s="102"/>
      <c r="AV789" s="102"/>
      <c r="AW789" s="102"/>
      <c r="BS789" s="102"/>
      <c r="BT789" s="102"/>
    </row>
    <row r="790" spans="11:72">
      <c r="K790" s="102"/>
      <c r="L790" s="102"/>
      <c r="M790" s="102"/>
      <c r="T790" s="102"/>
      <c r="U790" s="102"/>
      <c r="V790" s="102"/>
    </row>
    <row r="791" spans="11:72">
      <c r="K791" s="102"/>
      <c r="L791" s="102"/>
      <c r="M791" s="102"/>
      <c r="N791" s="102"/>
    </row>
    <row r="792" spans="11:72">
      <c r="K792" s="102"/>
      <c r="L792" s="102"/>
      <c r="M792" s="102"/>
      <c r="N792" s="102"/>
      <c r="T792" s="102"/>
      <c r="U792" s="102"/>
      <c r="V792" s="102"/>
      <c r="W792" s="102"/>
      <c r="X792" s="102"/>
      <c r="Y792" s="102"/>
      <c r="AB792" s="102"/>
      <c r="AC792" s="102"/>
      <c r="AD792" s="102"/>
      <c r="AE792" s="102"/>
      <c r="AF792" s="102"/>
      <c r="AJ792" s="102"/>
      <c r="AK792" s="102"/>
      <c r="AN792" s="102"/>
      <c r="AO792" s="102"/>
      <c r="AQ792" s="102"/>
      <c r="AW792" s="102"/>
      <c r="BA792" s="102"/>
      <c r="BB792" s="102"/>
      <c r="BC792" s="102"/>
      <c r="BD792" s="102"/>
      <c r="BE792" s="102"/>
      <c r="BF792" s="102"/>
      <c r="BG792" s="102"/>
      <c r="BH792" s="102"/>
      <c r="BI792" s="102"/>
      <c r="BJ792" s="102"/>
      <c r="BK792" s="102"/>
      <c r="BL792" s="102"/>
      <c r="BM792" s="102"/>
      <c r="BN792" s="102"/>
      <c r="BO792" s="102"/>
      <c r="BS792" s="102"/>
      <c r="BT792" s="102"/>
    </row>
    <row r="793" spans="11:72">
      <c r="K793" s="102"/>
      <c r="L793" s="102"/>
      <c r="M793" s="102"/>
      <c r="N793" s="102"/>
      <c r="O793" s="102"/>
      <c r="R793" s="105"/>
      <c r="T793" s="102"/>
      <c r="U793" s="102"/>
      <c r="V793" s="102"/>
      <c r="W793" s="102"/>
      <c r="X793" s="102"/>
      <c r="Y793" s="102"/>
      <c r="AA793" s="104"/>
      <c r="AB793" s="102"/>
      <c r="AC793" s="102"/>
      <c r="AD793" s="102"/>
      <c r="AE793" s="102"/>
      <c r="AJ793" s="102"/>
      <c r="AN793" s="102"/>
      <c r="AO793" s="102"/>
      <c r="BA793" s="102"/>
      <c r="BB793" s="102"/>
      <c r="BC793" s="102"/>
      <c r="BD793" s="102"/>
      <c r="BE793" s="102"/>
      <c r="BF793" s="102"/>
      <c r="BG793" s="102"/>
      <c r="BH793" s="102"/>
      <c r="BI793" s="102"/>
      <c r="BJ793" s="102"/>
      <c r="BK793" s="102"/>
      <c r="BL793" s="102"/>
      <c r="BM793" s="102"/>
      <c r="BN793" s="102"/>
      <c r="BO793" s="102"/>
      <c r="BS793" s="102"/>
      <c r="BT793" s="102"/>
    </row>
    <row r="794" spans="11:72">
      <c r="K794" s="102"/>
      <c r="L794" s="102"/>
      <c r="M794" s="102"/>
      <c r="N794" s="102"/>
      <c r="R794" s="105"/>
      <c r="S794" s="104"/>
      <c r="T794" s="102"/>
      <c r="U794" s="102"/>
      <c r="V794" s="102"/>
      <c r="W794" s="102"/>
      <c r="X794" s="102"/>
      <c r="Y794" s="102"/>
      <c r="AB794" s="102"/>
      <c r="AC794" s="102"/>
      <c r="AD794" s="102"/>
      <c r="AE794" s="102"/>
      <c r="AF794" s="102"/>
      <c r="AJ794" s="102"/>
      <c r="AK794" s="102"/>
      <c r="AN794" s="102"/>
      <c r="AO794" s="102"/>
      <c r="AQ794" s="102"/>
      <c r="AW794" s="102"/>
      <c r="BA794" s="102"/>
      <c r="BB794" s="102"/>
      <c r="BC794" s="102"/>
      <c r="BD794" s="102"/>
      <c r="BE794" s="102"/>
      <c r="BF794" s="102"/>
      <c r="BG794" s="102"/>
      <c r="BH794" s="102"/>
      <c r="BI794" s="102"/>
      <c r="BJ794" s="102"/>
      <c r="BK794" s="102"/>
      <c r="BL794" s="102"/>
      <c r="BM794" s="102"/>
      <c r="BN794" s="102"/>
      <c r="BO794" s="102"/>
      <c r="BS794" s="102"/>
      <c r="BT794" s="102"/>
    </row>
    <row r="795" spans="11:72">
      <c r="K795" s="102"/>
      <c r="L795" s="102"/>
      <c r="M795" s="102"/>
      <c r="R795" s="105"/>
      <c r="T795" s="102"/>
      <c r="U795" s="102"/>
      <c r="V795" s="102"/>
      <c r="W795" s="102"/>
      <c r="X795" s="102"/>
      <c r="Y795" s="102"/>
      <c r="AA795" s="104"/>
      <c r="AC795" s="102"/>
      <c r="AD795" s="102"/>
      <c r="AE795" s="102"/>
      <c r="AF795" s="102"/>
      <c r="AQ795" s="102"/>
      <c r="AW795" s="102"/>
      <c r="AX795" s="102"/>
      <c r="AZ795" s="102"/>
      <c r="BS795" s="102"/>
      <c r="BT795" s="102"/>
    </row>
    <row r="796" spans="11:72">
      <c r="K796" s="102"/>
      <c r="L796" s="102"/>
      <c r="M796" s="102"/>
      <c r="R796" s="105"/>
      <c r="T796" s="102"/>
      <c r="U796" s="102"/>
      <c r="V796" s="102"/>
      <c r="W796" s="102"/>
      <c r="X796" s="102"/>
      <c r="Y796" s="102"/>
      <c r="AA796" s="104"/>
      <c r="AC796" s="102"/>
      <c r="AD796" s="102"/>
      <c r="AE796" s="102"/>
      <c r="AF796" s="102"/>
      <c r="AG796" s="102"/>
      <c r="AH796" s="102"/>
      <c r="AI796" s="102"/>
      <c r="AQ796" s="102"/>
      <c r="AR796" s="102"/>
      <c r="AU796" s="102"/>
      <c r="AV796" s="102"/>
      <c r="AW796" s="102"/>
      <c r="BS796" s="102"/>
      <c r="BT796" s="102"/>
    </row>
    <row r="797" spans="11:72">
      <c r="K797" s="102"/>
      <c r="L797" s="102"/>
      <c r="M797" s="102"/>
      <c r="AC797" s="102"/>
      <c r="AE797" s="102"/>
      <c r="AG797" s="102"/>
      <c r="AH797" s="102"/>
      <c r="AI797" s="102"/>
      <c r="AL797" s="102"/>
      <c r="AM797" s="102"/>
      <c r="AP797" s="102"/>
      <c r="AS797" s="102"/>
      <c r="AT797" s="102"/>
    </row>
    <row r="798" spans="11:72">
      <c r="K798" s="102"/>
      <c r="L798" s="102"/>
      <c r="M798" s="102"/>
      <c r="Q798" s="102"/>
      <c r="R798" s="105"/>
      <c r="T798" s="102"/>
      <c r="U798" s="102"/>
      <c r="V798" s="102"/>
      <c r="AD798" s="102"/>
      <c r="AE798" s="102"/>
      <c r="AF798" s="102"/>
      <c r="AW798" s="102"/>
      <c r="AX798" s="102"/>
      <c r="AY798" s="102"/>
      <c r="AZ798" s="102"/>
    </row>
    <row r="799" spans="11:72">
      <c r="K799" s="102"/>
      <c r="L799" s="102"/>
      <c r="M799" s="102"/>
      <c r="R799" s="105"/>
      <c r="S799" s="104"/>
      <c r="T799" s="102"/>
      <c r="U799" s="102"/>
      <c r="V799" s="102"/>
      <c r="W799" s="102"/>
      <c r="X799" s="102"/>
      <c r="Y799" s="102"/>
      <c r="AA799" s="104"/>
      <c r="AC799" s="102"/>
      <c r="AD799" s="102"/>
      <c r="AE799" s="102"/>
      <c r="AF799" s="102"/>
      <c r="AG799" s="102"/>
      <c r="AH799" s="102"/>
      <c r="AI799" s="102"/>
      <c r="AQ799" s="102"/>
      <c r="AR799" s="102"/>
      <c r="AU799" s="102"/>
      <c r="AV799" s="102"/>
      <c r="AW799" s="102"/>
      <c r="BS799" s="102"/>
      <c r="BT799" s="102"/>
    </row>
    <row r="800" spans="11:72">
      <c r="K800" s="102"/>
      <c r="L800" s="102"/>
      <c r="M800" s="102"/>
      <c r="N800" s="102"/>
      <c r="O800" s="102"/>
      <c r="P800" s="102"/>
      <c r="Q800" s="102"/>
      <c r="R800" s="105"/>
      <c r="S800" s="104"/>
      <c r="T800" s="102"/>
      <c r="U800" s="102"/>
      <c r="V800" s="102"/>
      <c r="W800" s="102"/>
      <c r="X800" s="102"/>
      <c r="Y800" s="102"/>
      <c r="AA800" s="104"/>
      <c r="AB800" s="102"/>
      <c r="AC800" s="102"/>
      <c r="AD800" s="102"/>
      <c r="AE800" s="102"/>
      <c r="AF800" s="102"/>
      <c r="AJ800" s="102"/>
      <c r="AK800" s="102"/>
      <c r="AN800" s="102"/>
      <c r="AO800" s="102"/>
      <c r="AQ800" s="102"/>
      <c r="AW800" s="102"/>
      <c r="BA800" s="102"/>
      <c r="BB800" s="102"/>
      <c r="BC800" s="102"/>
      <c r="BD800" s="102"/>
      <c r="BE800" s="102"/>
      <c r="BF800" s="102"/>
      <c r="BG800" s="102"/>
      <c r="BH800" s="102"/>
      <c r="BI800" s="102"/>
      <c r="BJ800" s="102"/>
      <c r="BL800" s="102"/>
      <c r="BM800" s="102"/>
      <c r="BN800" s="102"/>
      <c r="BO800" s="102"/>
      <c r="BS800" s="102"/>
      <c r="BT800" s="102"/>
    </row>
    <row r="801" spans="11:72">
      <c r="K801" s="102"/>
      <c r="L801" s="102"/>
      <c r="M801" s="102"/>
      <c r="Q801" s="102"/>
      <c r="R801" s="105"/>
      <c r="T801" s="102"/>
      <c r="U801" s="102"/>
      <c r="V801" s="102"/>
      <c r="W801" s="102"/>
      <c r="X801" s="102"/>
      <c r="Y801" s="102"/>
      <c r="AC801" s="102"/>
      <c r="AD801" s="102"/>
      <c r="AE801" s="102"/>
      <c r="AF801" s="102"/>
      <c r="AQ801" s="102"/>
      <c r="AW801" s="102"/>
      <c r="AX801" s="102"/>
      <c r="AY801" s="102"/>
      <c r="AZ801" s="102"/>
      <c r="BS801" s="102"/>
      <c r="BT801" s="102"/>
    </row>
    <row r="802" spans="11:72">
      <c r="K802" s="102"/>
      <c r="L802" s="102"/>
      <c r="M802" s="102"/>
      <c r="Q802" s="102"/>
      <c r="T802" s="102"/>
      <c r="U802" s="102"/>
      <c r="V802" s="102"/>
      <c r="W802" s="102"/>
      <c r="X802" s="102"/>
      <c r="Y802" s="102"/>
      <c r="AA802" s="104"/>
      <c r="AC802" s="102"/>
      <c r="AD802" s="102"/>
      <c r="AE802" s="102"/>
      <c r="AF802" s="102"/>
      <c r="AG802" s="102"/>
      <c r="AH802" s="102"/>
      <c r="AI802" s="102"/>
      <c r="AQ802" s="102"/>
      <c r="AR802" s="102"/>
      <c r="AU802" s="102"/>
      <c r="AV802" s="102"/>
      <c r="AW802" s="102"/>
      <c r="BS802" s="102"/>
      <c r="BT802" s="102"/>
    </row>
    <row r="803" spans="11:72">
      <c r="K803" s="102"/>
      <c r="L803" s="102"/>
      <c r="M803" s="102"/>
      <c r="O803" s="102"/>
      <c r="R803" s="105"/>
      <c r="T803" s="102"/>
      <c r="U803" s="102"/>
      <c r="V803" s="102"/>
      <c r="W803" s="102"/>
      <c r="X803" s="102"/>
      <c r="Y803" s="102"/>
      <c r="Z803" s="104"/>
      <c r="AA803" s="104"/>
      <c r="AC803" s="102"/>
      <c r="AD803" s="102"/>
      <c r="AE803" s="102"/>
      <c r="AF803" s="102"/>
      <c r="AG803" s="102"/>
      <c r="AH803" s="102"/>
      <c r="AI803" s="102"/>
      <c r="AQ803" s="102"/>
      <c r="AR803" s="102"/>
      <c r="AU803" s="102"/>
      <c r="AV803" s="102"/>
      <c r="AW803" s="102"/>
      <c r="BS803" s="102"/>
      <c r="BT803" s="102"/>
    </row>
    <row r="804" spans="11:72">
      <c r="K804" s="102"/>
      <c r="L804" s="102"/>
      <c r="M804" s="102"/>
      <c r="R804" s="105"/>
      <c r="S804" s="104"/>
      <c r="T804" s="102"/>
      <c r="U804" s="102"/>
      <c r="V804" s="102"/>
      <c r="W804" s="102"/>
      <c r="X804" s="102"/>
      <c r="Y804" s="102"/>
      <c r="Z804" s="104"/>
      <c r="AA804" s="104"/>
      <c r="AB804" s="102"/>
      <c r="AC804" s="102"/>
      <c r="AD804" s="102"/>
      <c r="AE804" s="102"/>
      <c r="AF804" s="102"/>
      <c r="AJ804" s="102"/>
      <c r="AK804" s="102"/>
      <c r="AN804" s="102"/>
      <c r="AO804" s="102"/>
      <c r="AQ804" s="102"/>
      <c r="AW804" s="102"/>
      <c r="BA804" s="102"/>
      <c r="BB804" s="102"/>
      <c r="BC804" s="102"/>
      <c r="BD804" s="102"/>
      <c r="BE804" s="102"/>
      <c r="BF804" s="102"/>
      <c r="BG804" s="102"/>
      <c r="BH804" s="102"/>
      <c r="BI804" s="102"/>
      <c r="BJ804" s="102"/>
      <c r="BK804" s="102"/>
      <c r="BL804" s="102"/>
      <c r="BM804" s="102"/>
      <c r="BN804" s="102"/>
      <c r="BO804" s="102"/>
      <c r="BS804" s="102"/>
      <c r="BT804" s="102"/>
    </row>
    <row r="805" spans="11:72">
      <c r="K805" s="102"/>
      <c r="L805" s="102"/>
      <c r="M805" s="102"/>
      <c r="R805" s="105"/>
      <c r="T805" s="102"/>
      <c r="U805" s="102"/>
      <c r="V805" s="102"/>
      <c r="W805" s="102"/>
      <c r="X805" s="102"/>
      <c r="Y805" s="102"/>
      <c r="AX805" s="102"/>
      <c r="AY805" s="102"/>
      <c r="AZ805" s="102"/>
      <c r="BS805" s="102"/>
      <c r="BT805" s="102"/>
    </row>
    <row r="806" spans="11:72">
      <c r="K806" s="102"/>
      <c r="L806" s="102"/>
      <c r="M806" s="102"/>
      <c r="R806" s="105"/>
      <c r="T806" s="102"/>
      <c r="U806" s="102"/>
      <c r="V806" s="102"/>
      <c r="W806" s="102"/>
      <c r="X806" s="102"/>
      <c r="Y806" s="102"/>
      <c r="AC806" s="102"/>
      <c r="AE806" s="102"/>
      <c r="AG806" s="102"/>
      <c r="AH806" s="102"/>
      <c r="AI806" s="102"/>
      <c r="AL806" s="102"/>
      <c r="AM806" s="102"/>
      <c r="AP806" s="102"/>
      <c r="AQ806" s="102"/>
      <c r="AS806" s="102"/>
      <c r="AT806" s="102"/>
      <c r="AW806" s="102"/>
      <c r="BS806" s="102"/>
      <c r="BT806" s="102"/>
    </row>
    <row r="807" spans="11:72">
      <c r="K807" s="102"/>
      <c r="L807" s="102"/>
      <c r="M807" s="102"/>
      <c r="R807" s="105"/>
      <c r="S807" s="104"/>
      <c r="T807" s="102"/>
      <c r="U807" s="102"/>
      <c r="V807" s="102"/>
      <c r="W807" s="102"/>
      <c r="X807" s="102"/>
      <c r="Y807" s="102"/>
      <c r="AB807" s="102"/>
      <c r="AC807" s="102"/>
      <c r="AD807" s="102"/>
      <c r="AE807" s="102"/>
      <c r="AF807" s="102"/>
      <c r="AK807" s="102"/>
      <c r="AL807" s="102"/>
      <c r="AM807" s="102"/>
      <c r="AP807" s="102"/>
      <c r="AQ807" s="102"/>
      <c r="AS807" s="102"/>
      <c r="AT807" s="102"/>
      <c r="AW807" s="102"/>
      <c r="BS807" s="102"/>
      <c r="BT807" s="102"/>
    </row>
    <row r="808" spans="11:72">
      <c r="K808" s="102"/>
      <c r="L808" s="102"/>
      <c r="M808" s="102"/>
      <c r="N808" s="102"/>
      <c r="O808" s="102"/>
      <c r="Q808" s="102"/>
      <c r="R808" s="105"/>
      <c r="S808" s="104"/>
      <c r="T808" s="102"/>
      <c r="U808" s="102"/>
      <c r="V808" s="102"/>
      <c r="W808" s="102"/>
      <c r="X808" s="102"/>
      <c r="Y808" s="102"/>
      <c r="AA808" s="104"/>
      <c r="AE808" s="102"/>
      <c r="AW808" s="102"/>
      <c r="BS808" s="102"/>
      <c r="BT808" s="102"/>
    </row>
    <row r="809" spans="11:72">
      <c r="K809" s="102"/>
      <c r="L809" s="102"/>
      <c r="M809" s="102"/>
      <c r="T809" s="102"/>
      <c r="U809" s="102"/>
      <c r="V809" s="102"/>
      <c r="W809" s="102"/>
      <c r="X809" s="102"/>
      <c r="Y809" s="102"/>
      <c r="AA809" s="104"/>
      <c r="AE809" s="102"/>
      <c r="AG809" s="102"/>
      <c r="AH809" s="102"/>
      <c r="AI809" s="102"/>
      <c r="AR809" s="102"/>
      <c r="AU809" s="102"/>
      <c r="AV809" s="102"/>
      <c r="AW809" s="102"/>
      <c r="BS809" s="102"/>
      <c r="BT809" s="102"/>
    </row>
    <row r="810" spans="11:72">
      <c r="K810" s="102"/>
      <c r="L810" s="102"/>
      <c r="M810" s="102"/>
      <c r="O810" s="102"/>
      <c r="P810" s="102"/>
      <c r="Q810" s="102"/>
      <c r="T810" s="102"/>
      <c r="U810" s="102"/>
      <c r="V810" s="102"/>
      <c r="W810" s="102"/>
      <c r="X810" s="102"/>
      <c r="Y810" s="102"/>
      <c r="Z810" s="104"/>
      <c r="AB810" s="102"/>
      <c r="AC810" s="102"/>
      <c r="AD810" s="102"/>
      <c r="AE810" s="102"/>
      <c r="AF810" s="102"/>
      <c r="AK810" s="102"/>
      <c r="AL810" s="102"/>
      <c r="AM810" s="102"/>
      <c r="AP810" s="102"/>
      <c r="AQ810" s="102"/>
      <c r="AS810" s="102"/>
      <c r="AT810" s="102"/>
      <c r="AW810" s="102"/>
      <c r="BS810" s="102"/>
      <c r="BT810" s="102"/>
    </row>
    <row r="811" spans="11:72">
      <c r="K811" s="102"/>
      <c r="L811" s="102"/>
      <c r="M811" s="102"/>
      <c r="Q811" s="102"/>
      <c r="T811" s="102"/>
      <c r="U811" s="102"/>
      <c r="V811" s="102"/>
      <c r="W811" s="102"/>
      <c r="X811" s="102"/>
      <c r="Y811" s="102"/>
      <c r="AE811" s="102"/>
      <c r="AH811" s="102"/>
      <c r="AI811" s="102"/>
      <c r="AR811" s="102"/>
      <c r="AU811" s="102"/>
      <c r="AW811" s="102"/>
      <c r="BS811" s="102"/>
      <c r="BT811" s="102"/>
    </row>
    <row r="812" spans="11:72">
      <c r="K812" s="102"/>
      <c r="L812" s="102"/>
      <c r="M812" s="102"/>
      <c r="N812" s="102"/>
      <c r="Q812" s="102"/>
      <c r="R812" s="105"/>
      <c r="S812" s="104"/>
      <c r="T812" s="102"/>
      <c r="U812" s="102"/>
      <c r="V812" s="102"/>
      <c r="W812" s="102"/>
      <c r="X812" s="102"/>
      <c r="Y812" s="102"/>
      <c r="AA812" s="104"/>
      <c r="AB812" s="102"/>
      <c r="AC812" s="102"/>
      <c r="AD812" s="102"/>
      <c r="AE812" s="102"/>
      <c r="AF812" s="102"/>
      <c r="AJ812" s="102"/>
      <c r="AK812" s="102"/>
      <c r="AN812" s="102"/>
      <c r="AO812" s="102"/>
      <c r="AQ812" s="102"/>
      <c r="AW812" s="102"/>
      <c r="BA812" s="102"/>
      <c r="BB812" s="102"/>
      <c r="BC812" s="102"/>
      <c r="BD812" s="102"/>
      <c r="BE812" s="102"/>
      <c r="BF812" s="102"/>
      <c r="BG812" s="102"/>
      <c r="BH812" s="102"/>
      <c r="BI812" s="102"/>
      <c r="BJ812" s="102"/>
      <c r="BK812" s="102"/>
      <c r="BL812" s="102"/>
      <c r="BM812" s="102"/>
      <c r="BN812" s="102"/>
      <c r="BO812" s="102"/>
      <c r="BS812" s="102"/>
      <c r="BT812" s="102"/>
    </row>
    <row r="813" spans="11:72">
      <c r="K813" s="102"/>
      <c r="L813" s="102"/>
      <c r="M813" s="102"/>
      <c r="T813" s="102"/>
      <c r="U813" s="102"/>
      <c r="V813" s="102"/>
      <c r="AA813" s="104"/>
    </row>
    <row r="814" spans="11:72">
      <c r="K814" s="102"/>
      <c r="L814" s="102"/>
      <c r="M814" s="102"/>
      <c r="R814" s="105"/>
      <c r="S814" s="104"/>
      <c r="T814" s="102"/>
      <c r="U814" s="102"/>
      <c r="V814" s="102"/>
      <c r="W814" s="102"/>
      <c r="X814" s="102"/>
      <c r="Y814" s="102"/>
      <c r="AB814" s="102"/>
      <c r="AC814" s="102"/>
      <c r="AD814" s="102"/>
      <c r="AE814" s="102"/>
      <c r="AF814" s="102"/>
      <c r="AK814" s="102"/>
      <c r="AL814" s="102"/>
      <c r="AM814" s="102"/>
      <c r="AP814" s="102"/>
      <c r="AQ814" s="102"/>
      <c r="AS814" s="102"/>
      <c r="AT814" s="102"/>
      <c r="AW814" s="102"/>
      <c r="BS814" s="102"/>
      <c r="BT814" s="102"/>
    </row>
    <row r="815" spans="11:72">
      <c r="K815" s="102"/>
      <c r="L815" s="102"/>
      <c r="M815" s="102"/>
      <c r="R815" s="105"/>
      <c r="T815" s="102"/>
      <c r="U815" s="102"/>
      <c r="V815" s="102"/>
      <c r="W815" s="102"/>
      <c r="X815" s="102"/>
      <c r="Y815" s="102"/>
      <c r="AD815" s="102"/>
      <c r="AE815" s="102"/>
      <c r="AF815" s="102"/>
      <c r="AW815" s="102"/>
      <c r="AX815" s="102"/>
      <c r="AY815" s="102"/>
      <c r="AZ815" s="102"/>
      <c r="BS815" s="102"/>
      <c r="BT815" s="102"/>
    </row>
    <row r="816" spans="11:72">
      <c r="K816" s="102"/>
      <c r="L816" s="102"/>
      <c r="M816" s="102"/>
      <c r="T816" s="102"/>
      <c r="U816" s="102"/>
      <c r="V816" s="102"/>
      <c r="W816" s="102"/>
      <c r="X816" s="102"/>
      <c r="Y816" s="102"/>
      <c r="BS816" s="102"/>
      <c r="BT816" s="102"/>
    </row>
    <row r="817" spans="11:72">
      <c r="K817" s="102"/>
      <c r="L817" s="102"/>
      <c r="M817" s="102"/>
      <c r="N817" s="102"/>
      <c r="O817" s="102"/>
      <c r="Q817" s="102"/>
      <c r="R817" s="105"/>
      <c r="S817" s="104"/>
      <c r="T817" s="102"/>
      <c r="U817" s="102"/>
      <c r="V817" s="102"/>
      <c r="W817" s="102"/>
      <c r="X817" s="102"/>
      <c r="Y817" s="102"/>
      <c r="Z817" s="104"/>
      <c r="AC817" s="102"/>
      <c r="AD817" s="102"/>
      <c r="AE817" s="102"/>
      <c r="AF817" s="102"/>
      <c r="AG817" s="102"/>
      <c r="AH817" s="102"/>
      <c r="AI817" s="102"/>
      <c r="AQ817" s="102"/>
      <c r="AR817" s="102"/>
      <c r="AU817" s="102"/>
      <c r="AV817" s="102"/>
      <c r="AW817" s="102"/>
      <c r="BS817" s="102"/>
      <c r="BT817" s="102"/>
    </row>
    <row r="818" spans="11:72">
      <c r="K818" s="102"/>
      <c r="L818" s="102"/>
      <c r="M818" s="102"/>
    </row>
    <row r="819" spans="11:72">
      <c r="K819" s="102"/>
      <c r="L819" s="102"/>
      <c r="M819" s="102"/>
      <c r="Q819" s="102"/>
      <c r="R819" s="105"/>
      <c r="S819" s="104"/>
      <c r="T819" s="102"/>
      <c r="U819" s="102"/>
      <c r="V819" s="102"/>
      <c r="W819" s="102"/>
      <c r="X819" s="102"/>
      <c r="Y819" s="102"/>
      <c r="AB819" s="102"/>
      <c r="AC819" s="102"/>
      <c r="AD819" s="102"/>
      <c r="AE819" s="102"/>
      <c r="AF819" s="102"/>
      <c r="AK819" s="102"/>
      <c r="AL819" s="102"/>
      <c r="AM819" s="102"/>
      <c r="AP819" s="102"/>
      <c r="AQ819" s="102"/>
      <c r="AS819" s="102"/>
      <c r="AT819" s="102"/>
      <c r="AW819" s="102"/>
      <c r="BS819" s="102"/>
      <c r="BT819" s="102"/>
    </row>
    <row r="820" spans="11:72">
      <c r="K820" s="102"/>
      <c r="L820" s="102"/>
      <c r="M820" s="102"/>
      <c r="R820" s="105"/>
      <c r="Z820" s="104"/>
      <c r="AA820" s="104"/>
      <c r="AB820" s="102"/>
      <c r="AC820" s="102"/>
      <c r="AD820" s="102"/>
      <c r="AE820" s="102"/>
      <c r="AF820" s="102"/>
      <c r="AJ820" s="102"/>
      <c r="AK820" s="102"/>
      <c r="AN820" s="102"/>
      <c r="AO820" s="102"/>
      <c r="AQ820" s="102"/>
      <c r="AW820" s="102"/>
      <c r="BA820" s="102"/>
      <c r="BB820" s="102"/>
      <c r="BC820" s="102"/>
      <c r="BD820" s="102"/>
      <c r="BF820" s="102"/>
      <c r="BG820" s="102"/>
      <c r="BH820" s="102"/>
      <c r="BI820" s="102"/>
      <c r="BJ820" s="102"/>
      <c r="BL820" s="102"/>
      <c r="BM820" s="102"/>
      <c r="BO820" s="102"/>
    </row>
    <row r="821" spans="11:72">
      <c r="K821" s="102"/>
      <c r="L821" s="102"/>
      <c r="M821" s="102"/>
      <c r="O821" s="102"/>
      <c r="P821" s="102"/>
      <c r="Q821" s="102"/>
      <c r="R821" s="105"/>
      <c r="T821" s="102"/>
      <c r="U821" s="102"/>
      <c r="V821" s="102"/>
      <c r="W821" s="102"/>
      <c r="X821" s="102"/>
      <c r="Y821" s="102"/>
      <c r="AC821" s="102"/>
      <c r="AD821" s="102"/>
      <c r="AE821" s="102"/>
      <c r="AF821" s="102"/>
      <c r="AQ821" s="102"/>
      <c r="AW821" s="102"/>
      <c r="AX821" s="102"/>
      <c r="AY821" s="102"/>
      <c r="AZ821" s="102"/>
      <c r="BS821" s="102"/>
      <c r="BT821" s="102"/>
    </row>
    <row r="822" spans="11:72">
      <c r="K822" s="102"/>
      <c r="L822" s="102"/>
      <c r="M822" s="102"/>
      <c r="N822" s="102"/>
      <c r="T822" s="102"/>
      <c r="U822" s="102"/>
      <c r="V822" s="102"/>
      <c r="W822" s="102"/>
      <c r="X822" s="102"/>
      <c r="Y822" s="102"/>
      <c r="AB822" s="102"/>
      <c r="AC822" s="102"/>
      <c r="AD822" s="102"/>
      <c r="AE822" s="102"/>
      <c r="AF822" s="102"/>
      <c r="AJ822" s="102"/>
      <c r="AK822" s="102"/>
      <c r="AN822" s="102"/>
      <c r="AO822" s="102"/>
      <c r="AQ822" s="102"/>
      <c r="AW822" s="102"/>
      <c r="BA822" s="102"/>
      <c r="BB822" s="102"/>
      <c r="BC822" s="102"/>
      <c r="BD822" s="102"/>
      <c r="BE822" s="102"/>
      <c r="BF822" s="102"/>
      <c r="BG822" s="102"/>
      <c r="BH822" s="102"/>
      <c r="BI822" s="102"/>
      <c r="BJ822" s="102"/>
      <c r="BK822" s="102"/>
      <c r="BL822" s="102"/>
      <c r="BM822" s="102"/>
      <c r="BN822" s="102"/>
      <c r="BO822" s="102"/>
      <c r="BS822" s="102"/>
      <c r="BT822" s="102"/>
    </row>
    <row r="823" spans="11:72">
      <c r="K823" s="102"/>
      <c r="L823" s="102"/>
      <c r="M823" s="102"/>
      <c r="P823" s="102"/>
      <c r="R823" s="105"/>
      <c r="S823" s="104"/>
      <c r="AA823" s="104"/>
      <c r="AC823" s="102"/>
      <c r="AD823" s="102"/>
      <c r="AE823" s="102"/>
      <c r="AF823" s="102"/>
      <c r="AG823" s="102"/>
      <c r="AH823" s="102"/>
      <c r="AI823" s="102"/>
      <c r="AQ823" s="102"/>
      <c r="AR823" s="102"/>
      <c r="AU823" s="102"/>
      <c r="AV823" s="102"/>
      <c r="AW823" s="102"/>
    </row>
    <row r="824" spans="11:72">
      <c r="K824" s="102"/>
      <c r="L824" s="102"/>
      <c r="M824" s="102"/>
      <c r="P824" s="102"/>
      <c r="W824" s="102"/>
      <c r="X824" s="102"/>
      <c r="Y824" s="102"/>
      <c r="BS824" s="102"/>
      <c r="BT824" s="102"/>
    </row>
    <row r="825" spans="11:72">
      <c r="K825" s="102"/>
      <c r="L825" s="102"/>
      <c r="M825" s="102"/>
      <c r="R825" s="105"/>
      <c r="S825" s="104"/>
    </row>
    <row r="826" spans="11:72">
      <c r="K826" s="102"/>
      <c r="L826" s="102"/>
      <c r="M826" s="102"/>
      <c r="T826" s="102"/>
      <c r="U826" s="102"/>
      <c r="V826" s="102"/>
      <c r="W826" s="102"/>
      <c r="X826" s="102"/>
      <c r="Y826" s="102"/>
      <c r="BS826" s="102"/>
      <c r="BT826" s="102"/>
    </row>
    <row r="827" spans="11:72">
      <c r="K827" s="102"/>
      <c r="L827" s="102"/>
      <c r="M827" s="102"/>
      <c r="R827" s="105"/>
      <c r="T827" s="102"/>
      <c r="U827" s="102"/>
      <c r="V827" s="102"/>
      <c r="W827" s="102"/>
      <c r="X827" s="102"/>
      <c r="Y827" s="102"/>
      <c r="AA827" s="104"/>
      <c r="AE827" s="102"/>
      <c r="AW827" s="102"/>
      <c r="BS827" s="102"/>
      <c r="BT827" s="102"/>
    </row>
    <row r="828" spans="11:72">
      <c r="K828" s="102"/>
      <c r="L828" s="102"/>
      <c r="M828" s="102"/>
      <c r="N828" s="102"/>
      <c r="O828" s="102"/>
      <c r="P828" s="102"/>
      <c r="Q828" s="102"/>
      <c r="R828" s="105"/>
      <c r="S828" s="104"/>
      <c r="AB828" s="102"/>
      <c r="AC828" s="102"/>
      <c r="AD828" s="102"/>
      <c r="AE828" s="102"/>
      <c r="AF828" s="102"/>
      <c r="AK828" s="102"/>
      <c r="AL828" s="102"/>
      <c r="AM828" s="102"/>
      <c r="AP828" s="102"/>
      <c r="AQ828" s="102"/>
      <c r="AS828" s="102"/>
      <c r="AT828" s="102"/>
      <c r="AW828" s="102"/>
    </row>
    <row r="829" spans="11:72">
      <c r="K829" s="102"/>
      <c r="L829" s="102"/>
      <c r="M829" s="102"/>
      <c r="N829" s="102"/>
      <c r="Q829" s="102"/>
      <c r="R829" s="105"/>
      <c r="S829" s="104"/>
      <c r="T829" s="102"/>
      <c r="U829" s="102"/>
      <c r="V829" s="102"/>
      <c r="W829" s="102"/>
      <c r="X829" s="102"/>
      <c r="Y829" s="102"/>
      <c r="AA829" s="104"/>
      <c r="AB829" s="102"/>
      <c r="AC829" s="102"/>
      <c r="AD829" s="102"/>
      <c r="AE829" s="102"/>
      <c r="AF829" s="102"/>
      <c r="AJ829" s="102"/>
      <c r="AK829" s="102"/>
      <c r="AN829" s="102"/>
      <c r="AO829" s="102"/>
      <c r="AQ829" s="102"/>
      <c r="AW829" s="102"/>
      <c r="BA829" s="102"/>
      <c r="BB829" s="102"/>
      <c r="BC829" s="102"/>
      <c r="BD829" s="102"/>
      <c r="BF829" s="102"/>
      <c r="BG829" s="102"/>
      <c r="BH829" s="102"/>
      <c r="BI829" s="102"/>
      <c r="BJ829" s="102"/>
      <c r="BK829" s="102"/>
      <c r="BL829" s="102"/>
      <c r="BM829" s="102"/>
      <c r="BN829" s="102"/>
      <c r="BO829" s="102"/>
      <c r="BS829" s="102"/>
      <c r="BT829" s="102"/>
    </row>
    <row r="830" spans="11:72">
      <c r="K830" s="102"/>
      <c r="L830" s="102"/>
      <c r="M830" s="102"/>
      <c r="R830" s="105"/>
      <c r="T830" s="102"/>
      <c r="U830" s="102"/>
      <c r="V830" s="102"/>
      <c r="W830" s="102"/>
      <c r="X830" s="102"/>
      <c r="Y830" s="102"/>
      <c r="AB830" s="102"/>
      <c r="AC830" s="102"/>
      <c r="AD830" s="102"/>
      <c r="AE830" s="102"/>
      <c r="AF830" s="102"/>
      <c r="AG830" s="102"/>
      <c r="AH830" s="102"/>
      <c r="AI830" s="102"/>
      <c r="AK830" s="102"/>
      <c r="AL830" s="102"/>
      <c r="AM830" s="102"/>
      <c r="AP830" s="102"/>
      <c r="AQ830" s="102"/>
      <c r="AS830" s="102"/>
      <c r="AT830" s="102"/>
      <c r="AW830" s="102"/>
      <c r="BS830" s="102"/>
      <c r="BT830" s="102"/>
    </row>
    <row r="831" spans="11:72">
      <c r="K831" s="102"/>
      <c r="L831" s="102"/>
      <c r="M831" s="102"/>
      <c r="Q831" s="102"/>
      <c r="R831" s="105"/>
      <c r="S831" s="104"/>
      <c r="T831" s="102"/>
      <c r="U831" s="102"/>
      <c r="V831" s="102"/>
      <c r="W831" s="102"/>
      <c r="X831" s="102"/>
      <c r="Y831" s="102"/>
      <c r="AB831" s="102"/>
      <c r="AC831" s="102"/>
      <c r="AD831" s="102"/>
      <c r="AE831" s="102"/>
      <c r="AF831" s="102"/>
      <c r="AJ831" s="102"/>
      <c r="AK831" s="102"/>
      <c r="AN831" s="102"/>
      <c r="AO831" s="102"/>
      <c r="AQ831" s="102"/>
      <c r="AW831" s="102"/>
      <c r="BA831" s="102"/>
      <c r="BB831" s="102"/>
      <c r="BC831" s="102"/>
      <c r="BD831" s="102"/>
      <c r="BE831" s="102"/>
      <c r="BF831" s="102"/>
      <c r="BG831" s="102"/>
      <c r="BH831" s="102"/>
      <c r="BI831" s="102"/>
      <c r="BJ831" s="102"/>
      <c r="BK831" s="102"/>
      <c r="BL831" s="102"/>
      <c r="BM831" s="102"/>
      <c r="BN831" s="102"/>
      <c r="BO831" s="102"/>
      <c r="BS831" s="102"/>
      <c r="BT831" s="102"/>
    </row>
    <row r="832" spans="11:72">
      <c r="K832" s="102"/>
      <c r="L832" s="102"/>
      <c r="M832" s="102"/>
      <c r="N832" s="102"/>
      <c r="O832" s="102"/>
      <c r="P832" s="102"/>
      <c r="Q832" s="102"/>
      <c r="R832" s="105"/>
      <c r="S832" s="104"/>
      <c r="T832" s="102"/>
      <c r="U832" s="102"/>
      <c r="V832" s="102"/>
      <c r="W832" s="102"/>
      <c r="X832" s="102"/>
      <c r="Y832" s="102"/>
      <c r="AB832" s="102"/>
      <c r="AC832" s="102"/>
      <c r="AD832" s="102"/>
      <c r="AE832" s="102"/>
      <c r="AF832" s="102"/>
      <c r="AJ832" s="102"/>
      <c r="AK832" s="102"/>
      <c r="AN832" s="102"/>
      <c r="AO832" s="102"/>
      <c r="AQ832" s="102"/>
      <c r="AW832" s="102"/>
      <c r="BA832" s="102"/>
      <c r="BB832" s="102"/>
      <c r="BC832" s="102"/>
      <c r="BD832" s="102"/>
      <c r="BE832" s="102"/>
      <c r="BF832" s="102"/>
      <c r="BG832" s="102"/>
      <c r="BH832" s="102"/>
      <c r="BI832" s="102"/>
      <c r="BJ832" s="102"/>
      <c r="BK832" s="102"/>
      <c r="BL832" s="102"/>
      <c r="BM832" s="102"/>
      <c r="BN832" s="102"/>
      <c r="BO832" s="102"/>
      <c r="BS832" s="102"/>
      <c r="BT832" s="102"/>
    </row>
    <row r="833" spans="11:72">
      <c r="K833" s="102"/>
      <c r="L833" s="102"/>
      <c r="M833" s="102"/>
      <c r="R833" s="105"/>
      <c r="T833" s="102"/>
      <c r="U833" s="102"/>
      <c r="V833" s="102"/>
      <c r="W833" s="102"/>
      <c r="X833" s="102"/>
      <c r="Y833" s="102"/>
      <c r="AA833" s="104"/>
      <c r="AC833" s="102"/>
      <c r="AD833" s="102"/>
      <c r="AE833" s="102"/>
      <c r="AF833" s="102"/>
      <c r="AL833" s="102"/>
      <c r="AM833" s="102"/>
      <c r="AP833" s="102"/>
      <c r="AQ833" s="102"/>
      <c r="AS833" s="102"/>
      <c r="AT833" s="102"/>
      <c r="AW833" s="102"/>
      <c r="BS833" s="102"/>
      <c r="BT833" s="102"/>
    </row>
    <row r="834" spans="11:72">
      <c r="K834" s="102"/>
      <c r="L834" s="102"/>
      <c r="M834" s="102"/>
      <c r="N834" s="102"/>
      <c r="O834" s="102"/>
      <c r="Q834" s="102"/>
      <c r="R834" s="105"/>
      <c r="S834" s="104"/>
      <c r="T834" s="102"/>
      <c r="U834" s="102"/>
      <c r="V834" s="102"/>
      <c r="W834" s="102"/>
      <c r="X834" s="102"/>
      <c r="Y834" s="102"/>
      <c r="AA834" s="104"/>
      <c r="AB834" s="102"/>
      <c r="AC834" s="102"/>
      <c r="AD834" s="102"/>
      <c r="AE834" s="102"/>
      <c r="AF834" s="102"/>
      <c r="AJ834" s="102"/>
      <c r="AK834" s="102"/>
      <c r="AN834" s="102"/>
      <c r="AO834" s="102"/>
      <c r="AQ834" s="102"/>
      <c r="AW834" s="102"/>
      <c r="BA834" s="102"/>
      <c r="BB834" s="102"/>
      <c r="BC834" s="102"/>
      <c r="BD834" s="102"/>
      <c r="BE834" s="102"/>
      <c r="BF834" s="102"/>
      <c r="BG834" s="102"/>
      <c r="BH834" s="102"/>
      <c r="BI834" s="102"/>
      <c r="BJ834" s="102"/>
      <c r="BK834" s="102"/>
      <c r="BL834" s="102"/>
      <c r="BM834" s="102"/>
      <c r="BN834" s="102"/>
      <c r="BO834" s="102"/>
      <c r="BS834" s="102"/>
      <c r="BT834" s="102"/>
    </row>
    <row r="835" spans="11:72">
      <c r="K835" s="102"/>
      <c r="L835" s="102"/>
      <c r="M835" s="102"/>
      <c r="T835" s="102"/>
      <c r="U835" s="102"/>
      <c r="V835" s="102"/>
      <c r="W835" s="102"/>
      <c r="X835" s="102"/>
      <c r="Y835" s="102"/>
      <c r="AB835" s="102"/>
      <c r="AC835" s="102"/>
      <c r="AD835" s="102"/>
      <c r="AE835" s="102"/>
      <c r="AF835" s="102"/>
      <c r="AK835" s="102"/>
      <c r="AL835" s="102"/>
      <c r="AM835" s="102"/>
      <c r="AP835" s="102"/>
      <c r="AQ835" s="102"/>
      <c r="AS835" s="102"/>
      <c r="AT835" s="102"/>
      <c r="AW835" s="102"/>
      <c r="BS835" s="102"/>
      <c r="BT835" s="102"/>
    </row>
    <row r="836" spans="11:72">
      <c r="K836" s="102"/>
      <c r="L836" s="102"/>
      <c r="M836" s="102"/>
      <c r="T836" s="102"/>
      <c r="U836" s="102"/>
      <c r="V836" s="102"/>
      <c r="W836" s="102"/>
      <c r="X836" s="102"/>
      <c r="Y836" s="102"/>
      <c r="AA836" s="104"/>
      <c r="AC836" s="102"/>
      <c r="AD836" s="102"/>
      <c r="AE836" s="102"/>
      <c r="AF836" s="102"/>
      <c r="AQ836" s="102"/>
      <c r="AW836" s="102"/>
      <c r="AX836" s="102"/>
      <c r="AY836" s="102"/>
      <c r="AZ836" s="102"/>
      <c r="BS836" s="102"/>
      <c r="BT836" s="102"/>
    </row>
    <row r="837" spans="11:72">
      <c r="K837" s="102"/>
      <c r="L837" s="102"/>
      <c r="M837" s="102"/>
      <c r="Q837" s="102"/>
      <c r="S837" s="104"/>
      <c r="AB837" s="102"/>
      <c r="AC837" s="102"/>
      <c r="AD837" s="102"/>
      <c r="AE837" s="102"/>
      <c r="AF837" s="102"/>
      <c r="AJ837" s="102"/>
      <c r="AK837" s="102"/>
      <c r="AN837" s="102"/>
      <c r="AO837" s="102"/>
      <c r="AQ837" s="102"/>
      <c r="AW837" s="102"/>
      <c r="BA837" s="102"/>
      <c r="BB837" s="102"/>
      <c r="BC837" s="102"/>
      <c r="BD837" s="102"/>
      <c r="BE837" s="102"/>
      <c r="BF837" s="102"/>
      <c r="BG837" s="102"/>
      <c r="BH837" s="102"/>
      <c r="BI837" s="102"/>
      <c r="BJ837" s="102"/>
      <c r="BK837" s="102"/>
      <c r="BL837" s="102"/>
      <c r="BM837" s="102"/>
      <c r="BN837" s="102"/>
      <c r="BO837" s="102"/>
    </row>
    <row r="838" spans="11:72">
      <c r="K838" s="102"/>
      <c r="L838" s="102"/>
      <c r="M838" s="102"/>
      <c r="S838" s="104"/>
      <c r="T838" s="102"/>
      <c r="U838" s="102"/>
      <c r="W838" s="102"/>
      <c r="X838" s="102"/>
      <c r="Y838" s="102"/>
      <c r="AA838" s="104"/>
      <c r="AB838" s="102"/>
      <c r="AC838" s="102"/>
      <c r="AD838" s="102"/>
      <c r="AE838" s="102"/>
      <c r="AF838" s="102"/>
      <c r="AJ838" s="102"/>
      <c r="AK838" s="102"/>
      <c r="AN838" s="102"/>
      <c r="AO838" s="102"/>
      <c r="AQ838" s="102"/>
      <c r="AW838" s="102"/>
      <c r="BA838" s="102"/>
      <c r="BB838" s="102"/>
      <c r="BC838" s="102"/>
      <c r="BD838" s="102"/>
      <c r="BF838" s="102"/>
      <c r="BG838" s="102"/>
      <c r="BI838" s="102"/>
      <c r="BJ838" s="102"/>
      <c r="BL838" s="102"/>
      <c r="BM838" s="102"/>
      <c r="BO838" s="102"/>
      <c r="BS838" s="102"/>
      <c r="BT838" s="102"/>
    </row>
    <row r="839" spans="11:72">
      <c r="K839" s="102"/>
      <c r="L839" s="102"/>
      <c r="M839" s="102"/>
      <c r="R839" s="105"/>
      <c r="T839" s="102"/>
      <c r="U839" s="102"/>
      <c r="V839" s="102"/>
      <c r="W839" s="102"/>
      <c r="X839" s="102"/>
      <c r="Y839" s="102"/>
      <c r="AM839" s="102"/>
      <c r="AP839" s="102"/>
      <c r="BS839" s="102"/>
      <c r="BT839" s="102"/>
    </row>
    <row r="840" spans="11:72">
      <c r="K840" s="102"/>
      <c r="L840" s="102"/>
      <c r="M840" s="102"/>
      <c r="N840" s="102"/>
      <c r="T840" s="102"/>
      <c r="U840" s="102"/>
      <c r="V840" s="102"/>
      <c r="W840" s="102"/>
      <c r="X840" s="102"/>
      <c r="Y840" s="102"/>
      <c r="AB840" s="102"/>
      <c r="AC840" s="102"/>
      <c r="AD840" s="102"/>
      <c r="AE840" s="102"/>
      <c r="AF840" s="102"/>
      <c r="AJ840" s="102"/>
      <c r="AK840" s="102"/>
      <c r="AN840" s="102"/>
      <c r="AO840" s="102"/>
      <c r="AQ840" s="102"/>
      <c r="AW840" s="102"/>
      <c r="BA840" s="102"/>
      <c r="BB840" s="102"/>
      <c r="BC840" s="102"/>
      <c r="BD840" s="102"/>
      <c r="BE840" s="102"/>
      <c r="BF840" s="102"/>
      <c r="BG840" s="102"/>
      <c r="BH840" s="102"/>
      <c r="BI840" s="102"/>
      <c r="BJ840" s="102"/>
      <c r="BK840" s="102"/>
      <c r="BL840" s="102"/>
      <c r="BM840" s="102"/>
      <c r="BN840" s="102"/>
      <c r="BO840" s="102"/>
      <c r="BS840" s="102"/>
      <c r="BT840" s="102"/>
    </row>
    <row r="841" spans="11:72">
      <c r="K841" s="102"/>
      <c r="L841" s="102"/>
      <c r="M841" s="102"/>
      <c r="T841" s="102"/>
      <c r="U841" s="102"/>
      <c r="V841" s="102"/>
      <c r="W841" s="102"/>
      <c r="X841" s="102"/>
      <c r="Y841" s="102"/>
      <c r="AC841" s="102"/>
      <c r="AE841" s="102"/>
      <c r="AG841" s="102"/>
      <c r="AH841" s="102"/>
      <c r="AI841" s="102"/>
      <c r="AQ841" s="102"/>
      <c r="AR841" s="102"/>
      <c r="AU841" s="102"/>
      <c r="AV841" s="102"/>
      <c r="AW841" s="102"/>
      <c r="BS841" s="102"/>
      <c r="BT841" s="102"/>
    </row>
    <row r="842" spans="11:72">
      <c r="K842" s="102"/>
      <c r="L842" s="102"/>
      <c r="M842" s="102"/>
      <c r="N842" s="102"/>
      <c r="T842" s="102"/>
      <c r="U842" s="102"/>
      <c r="V842" s="102"/>
      <c r="W842" s="102"/>
      <c r="X842" s="102"/>
      <c r="Y842" s="102"/>
      <c r="AB842" s="102"/>
      <c r="AC842" s="102"/>
      <c r="AD842" s="102"/>
      <c r="AE842" s="102"/>
      <c r="AF842" s="102"/>
      <c r="AJ842" s="102"/>
      <c r="AK842" s="102"/>
      <c r="AN842" s="102"/>
      <c r="AO842" s="102"/>
      <c r="AQ842" s="102"/>
      <c r="AW842" s="102"/>
      <c r="BA842" s="102"/>
      <c r="BB842" s="102"/>
      <c r="BF842" s="102"/>
      <c r="BG842" s="102"/>
      <c r="BH842" s="102"/>
      <c r="BI842" s="102"/>
      <c r="BJ842" s="102"/>
      <c r="BK842" s="102"/>
      <c r="BL842" s="102"/>
      <c r="BM842" s="102"/>
      <c r="BN842" s="102"/>
      <c r="BO842" s="102"/>
      <c r="BS842" s="102"/>
      <c r="BT842" s="102"/>
    </row>
    <row r="843" spans="11:72">
      <c r="K843" s="102"/>
      <c r="L843" s="102"/>
      <c r="M843" s="102"/>
      <c r="Q843" s="102"/>
      <c r="S843" s="104"/>
      <c r="T843" s="102"/>
      <c r="U843" s="102"/>
      <c r="V843" s="102"/>
      <c r="W843" s="102"/>
      <c r="X843" s="102"/>
      <c r="Y843" s="102"/>
      <c r="AB843" s="102"/>
      <c r="AC843" s="102"/>
      <c r="AE843" s="102"/>
      <c r="AK843" s="102"/>
      <c r="AQ843" s="102"/>
      <c r="AW843" s="102"/>
      <c r="AX843" s="102"/>
      <c r="AY843" s="102"/>
      <c r="AZ843" s="102"/>
      <c r="BS843" s="102"/>
      <c r="BT843" s="102"/>
    </row>
    <row r="844" spans="11:72">
      <c r="K844" s="102"/>
      <c r="L844" s="102"/>
      <c r="M844" s="102"/>
      <c r="O844" s="102"/>
      <c r="Q844" s="102"/>
      <c r="S844" s="104"/>
      <c r="T844" s="102"/>
      <c r="U844" s="102"/>
      <c r="V844" s="102"/>
      <c r="W844" s="102"/>
      <c r="X844" s="102"/>
      <c r="Y844" s="102"/>
      <c r="AC844" s="102"/>
      <c r="AD844" s="102"/>
      <c r="AE844" s="102"/>
      <c r="AF844" s="102"/>
      <c r="AG844" s="102"/>
      <c r="AH844" s="102"/>
      <c r="AI844" s="102"/>
      <c r="AQ844" s="102"/>
      <c r="AR844" s="102"/>
      <c r="AU844" s="102"/>
      <c r="AV844" s="102"/>
      <c r="AW844" s="102"/>
      <c r="BS844" s="102"/>
      <c r="BT844" s="102"/>
    </row>
    <row r="845" spans="11:72">
      <c r="K845" s="102"/>
      <c r="L845" s="102"/>
      <c r="M845" s="102"/>
      <c r="R845" s="105"/>
      <c r="W845" s="102"/>
      <c r="X845" s="102"/>
      <c r="Y845" s="102"/>
      <c r="AA845" s="104"/>
      <c r="AC845" s="102"/>
      <c r="AD845" s="102"/>
      <c r="AE845" s="102"/>
      <c r="AF845" s="102"/>
      <c r="AL845" s="102"/>
      <c r="AM845" s="102"/>
      <c r="AP845" s="102"/>
      <c r="AQ845" s="102"/>
      <c r="AS845" s="102"/>
      <c r="AT845" s="102"/>
      <c r="AW845" s="102"/>
      <c r="BS845" s="102"/>
      <c r="BT845" s="102"/>
    </row>
    <row r="846" spans="11:72">
      <c r="K846" s="102"/>
      <c r="L846" s="102"/>
      <c r="M846" s="102"/>
      <c r="N846" s="102"/>
      <c r="O846" s="102"/>
      <c r="P846" s="102"/>
      <c r="Q846" s="102"/>
      <c r="R846" s="105"/>
      <c r="S846" s="104"/>
      <c r="T846" s="102"/>
      <c r="U846" s="102"/>
      <c r="V846" s="102"/>
      <c r="W846" s="102"/>
      <c r="X846" s="102"/>
      <c r="Y846" s="102"/>
      <c r="AA846" s="104"/>
      <c r="AB846" s="102"/>
      <c r="AC846" s="102"/>
      <c r="AD846" s="102"/>
      <c r="AE846" s="102"/>
      <c r="AF846" s="102"/>
      <c r="AK846" s="102"/>
      <c r="AL846" s="102"/>
      <c r="AM846" s="102"/>
      <c r="AP846" s="102"/>
      <c r="AQ846" s="102"/>
      <c r="AS846" s="102"/>
      <c r="AT846" s="102"/>
      <c r="AW846" s="102"/>
      <c r="BS846" s="102"/>
      <c r="BT846" s="102"/>
    </row>
    <row r="847" spans="11:72">
      <c r="K847" s="102"/>
      <c r="L847" s="102"/>
      <c r="M847" s="102"/>
      <c r="R847" s="105"/>
      <c r="T847" s="102"/>
      <c r="U847" s="102"/>
      <c r="V847" s="102"/>
      <c r="W847" s="102"/>
      <c r="X847" s="102"/>
      <c r="Y847" s="102"/>
      <c r="AA847" s="104"/>
      <c r="AD847" s="102"/>
      <c r="AE847" s="102"/>
      <c r="AF847" s="102"/>
      <c r="AW847" s="102"/>
      <c r="AX847" s="102"/>
      <c r="AY847" s="102"/>
      <c r="AZ847" s="102"/>
      <c r="BS847" s="102"/>
      <c r="BT847" s="102"/>
    </row>
    <row r="848" spans="11:72">
      <c r="K848" s="102"/>
      <c r="L848" s="102"/>
      <c r="M848" s="102"/>
      <c r="R848" s="105"/>
      <c r="S848" s="104"/>
      <c r="T848" s="102"/>
      <c r="U848" s="102"/>
      <c r="V848" s="102"/>
      <c r="W848" s="102"/>
      <c r="X848" s="102"/>
      <c r="Y848" s="102"/>
      <c r="AC848" s="102"/>
      <c r="AD848" s="102"/>
      <c r="AE848" s="102"/>
      <c r="AF848" s="102"/>
      <c r="AL848" s="102"/>
      <c r="AM848" s="102"/>
      <c r="AP848" s="102"/>
      <c r="AQ848" s="102"/>
      <c r="AS848" s="102"/>
      <c r="AT848" s="102"/>
      <c r="AW848" s="102"/>
      <c r="BS848" s="102"/>
      <c r="BT848" s="102"/>
    </row>
    <row r="849" spans="11:72">
      <c r="K849" s="102"/>
      <c r="L849" s="102"/>
      <c r="M849" s="102"/>
      <c r="O849" s="102"/>
      <c r="R849" s="105"/>
      <c r="T849" s="102"/>
      <c r="U849" s="102"/>
      <c r="V849" s="102"/>
      <c r="W849" s="102"/>
      <c r="X849" s="102"/>
      <c r="Y849" s="102"/>
      <c r="AC849" s="102"/>
      <c r="AD849" s="102"/>
      <c r="AE849" s="102"/>
      <c r="AF849" s="102"/>
      <c r="AQ849" s="102"/>
      <c r="AR849" s="102"/>
      <c r="AU849" s="102"/>
      <c r="AW849" s="102"/>
      <c r="BS849" s="102"/>
      <c r="BT849" s="102"/>
    </row>
    <row r="850" spans="11:72">
      <c r="K850" s="102"/>
      <c r="L850" s="102"/>
      <c r="M850" s="102"/>
      <c r="Q850" s="102"/>
      <c r="R850" s="105"/>
      <c r="S850" s="104"/>
      <c r="T850" s="102"/>
      <c r="U850" s="102"/>
      <c r="V850" s="102"/>
      <c r="W850" s="102"/>
      <c r="X850" s="102"/>
      <c r="Y850" s="102"/>
      <c r="AC850" s="102"/>
      <c r="AD850" s="102"/>
      <c r="AE850" s="102"/>
      <c r="AF850" s="102"/>
      <c r="AG850" s="102"/>
      <c r="AH850" s="102"/>
      <c r="AI850" s="102"/>
      <c r="AQ850" s="102"/>
      <c r="AW850" s="102"/>
      <c r="AX850" s="102"/>
      <c r="AY850" s="102"/>
      <c r="AZ850" s="102"/>
      <c r="BS850" s="102"/>
      <c r="BT850" s="102"/>
    </row>
    <row r="851" spans="11:72">
      <c r="K851" s="102"/>
      <c r="L851" s="102"/>
      <c r="M851" s="102"/>
      <c r="R851" s="105"/>
      <c r="S851" s="104"/>
      <c r="T851" s="102"/>
      <c r="U851" s="102"/>
      <c r="V851" s="102"/>
      <c r="W851" s="102"/>
      <c r="X851" s="102"/>
      <c r="Y851" s="102"/>
      <c r="AA851" s="104"/>
      <c r="AC851" s="102"/>
      <c r="AD851" s="102"/>
      <c r="AE851" s="102"/>
      <c r="AF851" s="102"/>
      <c r="AL851" s="102"/>
      <c r="AM851" s="102"/>
      <c r="AP851" s="102"/>
      <c r="AQ851" s="102"/>
      <c r="AS851" s="102"/>
      <c r="AT851" s="102"/>
      <c r="AW851" s="102"/>
      <c r="BS851" s="102"/>
      <c r="BT851" s="102"/>
    </row>
    <row r="852" spans="11:72">
      <c r="K852" s="102"/>
      <c r="L852" s="102"/>
      <c r="M852" s="102"/>
      <c r="R852" s="105"/>
      <c r="T852" s="102"/>
      <c r="U852" s="102"/>
      <c r="V852" s="102"/>
      <c r="W852" s="102"/>
      <c r="X852" s="102"/>
      <c r="Y852" s="102"/>
      <c r="AA852" s="104"/>
      <c r="AB852" s="102"/>
      <c r="AC852" s="102"/>
      <c r="AD852" s="102"/>
      <c r="AE852" s="102"/>
      <c r="AF852" s="102"/>
      <c r="AJ852" s="102"/>
      <c r="AK852" s="102"/>
      <c r="AN852" s="102"/>
      <c r="AO852" s="102"/>
      <c r="AQ852" s="102"/>
      <c r="AW852" s="102"/>
      <c r="BA852" s="102"/>
      <c r="BB852" s="102"/>
      <c r="BC852" s="102"/>
      <c r="BD852" s="102"/>
      <c r="BE852" s="102"/>
      <c r="BF852" s="102"/>
      <c r="BG852" s="102"/>
      <c r="BH852" s="102"/>
      <c r="BI852" s="102"/>
      <c r="BJ852" s="102"/>
      <c r="BL852" s="102"/>
      <c r="BM852" s="102"/>
      <c r="BO852" s="102"/>
      <c r="BS852" s="102"/>
      <c r="BT852" s="102"/>
    </row>
    <row r="853" spans="11:72">
      <c r="K853" s="102"/>
      <c r="L853" s="102"/>
      <c r="M853" s="102"/>
      <c r="T853" s="102"/>
      <c r="U853" s="102"/>
      <c r="V853" s="102"/>
      <c r="W853" s="102"/>
      <c r="X853" s="102"/>
      <c r="Y853" s="102"/>
      <c r="AB853" s="102"/>
      <c r="AC853" s="102"/>
      <c r="AD853" s="102"/>
      <c r="AE853" s="102"/>
      <c r="AF853" s="102"/>
      <c r="AJ853" s="102"/>
      <c r="AK853" s="102"/>
      <c r="AN853" s="102"/>
      <c r="AO853" s="102"/>
      <c r="AQ853" s="102"/>
      <c r="AW853" s="102"/>
      <c r="BA853" s="102"/>
      <c r="BB853" s="102"/>
      <c r="BC853" s="102"/>
      <c r="BD853" s="102"/>
      <c r="BF853" s="102"/>
      <c r="BG853" s="102"/>
      <c r="BI853" s="102"/>
      <c r="BJ853" s="102"/>
      <c r="BL853" s="102"/>
      <c r="BM853" s="102"/>
      <c r="BO853" s="102"/>
      <c r="BS853" s="102"/>
      <c r="BT853" s="102"/>
    </row>
    <row r="854" spans="11:72">
      <c r="K854" s="102"/>
      <c r="L854" s="102"/>
      <c r="M854" s="102"/>
      <c r="R854" s="105"/>
      <c r="T854" s="102"/>
      <c r="U854" s="102"/>
      <c r="V854" s="102"/>
      <c r="W854" s="102"/>
      <c r="X854" s="102"/>
      <c r="Y854" s="102"/>
      <c r="AA854" s="104"/>
      <c r="AC854" s="102"/>
      <c r="AQ854" s="102"/>
      <c r="AX854" s="102"/>
      <c r="AY854" s="102"/>
      <c r="AZ854" s="102"/>
      <c r="BS854" s="102"/>
      <c r="BT854" s="102"/>
    </row>
    <row r="855" spans="11:72">
      <c r="K855" s="102"/>
      <c r="L855" s="102"/>
      <c r="M855" s="102"/>
      <c r="T855" s="102"/>
      <c r="U855" s="102"/>
      <c r="V855" s="102"/>
      <c r="W855" s="102"/>
      <c r="X855" s="102"/>
      <c r="Y855" s="102"/>
      <c r="AC855" s="102"/>
      <c r="AE855" s="102"/>
      <c r="AG855" s="102"/>
      <c r="AH855" s="102"/>
      <c r="AI855" s="102"/>
      <c r="AQ855" s="102"/>
      <c r="AR855" s="102"/>
      <c r="AU855" s="102"/>
      <c r="AV855" s="102"/>
      <c r="AW855" s="102"/>
      <c r="BS855" s="102"/>
      <c r="BT855" s="102"/>
    </row>
    <row r="856" spans="11:72">
      <c r="K856" s="102"/>
      <c r="L856" s="102"/>
      <c r="M856" s="102"/>
      <c r="Q856" s="102"/>
      <c r="R856" s="105"/>
      <c r="S856" s="104"/>
      <c r="T856" s="102"/>
      <c r="U856" s="102"/>
      <c r="V856" s="102"/>
      <c r="W856" s="102"/>
      <c r="X856" s="102"/>
      <c r="Y856" s="102"/>
      <c r="AA856" s="104"/>
      <c r="AC856" s="102"/>
      <c r="AD856" s="102"/>
      <c r="AE856" s="102"/>
      <c r="AF856" s="102"/>
      <c r="AG856" s="102"/>
      <c r="AH856" s="102"/>
      <c r="AI856" s="102"/>
      <c r="AQ856" s="102"/>
      <c r="AW856" s="102"/>
      <c r="AX856" s="102"/>
      <c r="AY856" s="102"/>
      <c r="AZ856" s="102"/>
      <c r="BS856" s="102"/>
      <c r="BT856" s="102"/>
    </row>
    <row r="857" spans="11:72">
      <c r="K857" s="102"/>
      <c r="L857" s="102"/>
      <c r="M857" s="102"/>
      <c r="R857" s="105"/>
      <c r="S857" s="104"/>
      <c r="W857" s="102"/>
      <c r="X857" s="102"/>
      <c r="Y857" s="102"/>
      <c r="Z857" s="104"/>
      <c r="AA857" s="104"/>
      <c r="AC857" s="102"/>
      <c r="AD857" s="102"/>
      <c r="AE857" s="102"/>
      <c r="AF857" s="102"/>
      <c r="AQ857" s="102"/>
      <c r="AW857" s="102"/>
      <c r="AX857" s="102"/>
      <c r="AY857" s="102"/>
      <c r="AZ857" s="102"/>
      <c r="BS857" s="102"/>
      <c r="BT857" s="102"/>
    </row>
    <row r="858" spans="11:72">
      <c r="K858" s="102"/>
      <c r="L858" s="102"/>
      <c r="M858" s="102"/>
      <c r="S858" s="104"/>
      <c r="W858" s="102"/>
      <c r="X858" s="102"/>
      <c r="Y858" s="102"/>
      <c r="AB858" s="102"/>
      <c r="AC858" s="102"/>
      <c r="AD858" s="102"/>
      <c r="AE858" s="102"/>
      <c r="AF858" s="102"/>
      <c r="AK858" s="102"/>
      <c r="AL858" s="102"/>
      <c r="AM858" s="102"/>
      <c r="AP858" s="102"/>
      <c r="AQ858" s="102"/>
      <c r="AS858" s="102"/>
      <c r="AT858" s="102"/>
      <c r="AW858" s="102"/>
      <c r="BS858" s="102"/>
      <c r="BT858" s="102"/>
    </row>
    <row r="859" spans="11:72">
      <c r="K859" s="102"/>
      <c r="L859" s="102"/>
      <c r="M859" s="102"/>
      <c r="R859" s="105"/>
      <c r="S859" s="104"/>
      <c r="AA859" s="104"/>
      <c r="AB859" s="102"/>
      <c r="AC859" s="102"/>
      <c r="AD859" s="102"/>
      <c r="AE859" s="102"/>
      <c r="AF859" s="102"/>
      <c r="AK859" s="102"/>
      <c r="AN859" s="102"/>
      <c r="AO859" s="102"/>
      <c r="AQ859" s="102"/>
      <c r="AW859" s="102"/>
      <c r="BA859" s="102"/>
      <c r="BB859" s="102"/>
      <c r="BC859" s="102"/>
      <c r="BD859" s="102"/>
      <c r="BG859" s="102"/>
      <c r="BI859" s="102"/>
      <c r="BM859" s="102"/>
      <c r="BO859" s="102"/>
    </row>
    <row r="860" spans="11:72">
      <c r="K860" s="102"/>
      <c r="L860" s="102"/>
      <c r="M860" s="102"/>
      <c r="AA860" s="104"/>
    </row>
    <row r="861" spans="11:72">
      <c r="K861" s="102"/>
      <c r="L861" s="102"/>
      <c r="M861" s="102"/>
      <c r="R861" s="105"/>
      <c r="S861" s="104"/>
      <c r="T861" s="102"/>
      <c r="U861" s="102"/>
      <c r="V861" s="102"/>
      <c r="W861" s="102"/>
      <c r="X861" s="102"/>
      <c r="Y861" s="102"/>
      <c r="AA861" s="104"/>
      <c r="AX861" s="102"/>
      <c r="AY861" s="102"/>
      <c r="AZ861" s="102"/>
      <c r="BS861" s="102"/>
      <c r="BT861" s="102"/>
    </row>
    <row r="862" spans="11:72">
      <c r="K862" s="102"/>
      <c r="L862" s="102"/>
      <c r="M862" s="102"/>
      <c r="R862" s="105"/>
      <c r="T862" s="102"/>
      <c r="U862" s="102"/>
      <c r="V862" s="102"/>
      <c r="W862" s="102"/>
      <c r="X862" s="102"/>
      <c r="Y862" s="102"/>
      <c r="AA862" s="104"/>
      <c r="AB862" s="102"/>
      <c r="AC862" s="102"/>
      <c r="AD862" s="102"/>
      <c r="AE862" s="102"/>
      <c r="AF862" s="102"/>
      <c r="AJ862" s="102"/>
      <c r="AK862" s="102"/>
      <c r="AN862" s="102"/>
      <c r="AO862" s="102"/>
      <c r="AQ862" s="102"/>
      <c r="AW862" s="102"/>
      <c r="BA862" s="102"/>
      <c r="BB862" s="102"/>
      <c r="BF862" s="102"/>
      <c r="BG862" s="102"/>
      <c r="BH862" s="102"/>
      <c r="BI862" s="102"/>
      <c r="BJ862" s="102"/>
      <c r="BK862" s="102"/>
      <c r="BL862" s="102"/>
      <c r="BM862" s="102"/>
      <c r="BN862" s="102"/>
      <c r="BO862" s="102"/>
      <c r="BS862" s="102"/>
      <c r="BT862" s="102"/>
    </row>
    <row r="863" spans="11:72">
      <c r="K863" s="102"/>
      <c r="L863" s="102"/>
      <c r="M863" s="102"/>
      <c r="N863" s="102"/>
      <c r="T863" s="102"/>
      <c r="U863" s="102"/>
      <c r="V863" s="102"/>
      <c r="W863" s="102"/>
      <c r="X863" s="102"/>
      <c r="Y863" s="102"/>
      <c r="AA863" s="104"/>
      <c r="AB863" s="102"/>
      <c r="AC863" s="102"/>
      <c r="AD863" s="102"/>
      <c r="AE863" s="102"/>
      <c r="AF863" s="102"/>
      <c r="AJ863" s="102"/>
      <c r="AK863" s="102"/>
      <c r="AN863" s="102"/>
      <c r="AO863" s="102"/>
      <c r="AQ863" s="102"/>
      <c r="AW863" s="102"/>
      <c r="BA863" s="102"/>
      <c r="BB863" s="102"/>
      <c r="BC863" s="102"/>
      <c r="BD863" s="102"/>
      <c r="BE863" s="102"/>
      <c r="BF863" s="102"/>
      <c r="BG863" s="102"/>
      <c r="BH863" s="102"/>
      <c r="BI863" s="102"/>
      <c r="BJ863" s="102"/>
      <c r="BK863" s="102"/>
      <c r="BL863" s="102"/>
      <c r="BM863" s="102"/>
      <c r="BN863" s="102"/>
      <c r="BO863" s="102"/>
      <c r="BS863" s="102"/>
      <c r="BT863" s="102"/>
    </row>
    <row r="864" spans="11:72">
      <c r="K864" s="102"/>
      <c r="L864" s="102"/>
      <c r="M864" s="102"/>
      <c r="N864" s="102"/>
      <c r="R864" s="105"/>
      <c r="S864" s="104"/>
      <c r="T864" s="102"/>
      <c r="U864" s="102"/>
      <c r="V864" s="102"/>
      <c r="W864" s="102"/>
      <c r="X864" s="102"/>
      <c r="Y864" s="102"/>
      <c r="Z864" s="104"/>
      <c r="AA864" s="104"/>
      <c r="AB864" s="102"/>
      <c r="AC864" s="102"/>
      <c r="AD864" s="102"/>
      <c r="AE864" s="102"/>
      <c r="AF864" s="102"/>
      <c r="AJ864" s="102"/>
      <c r="AK864" s="102"/>
      <c r="AN864" s="102"/>
      <c r="AO864" s="102"/>
      <c r="AQ864" s="102"/>
      <c r="AW864" s="102"/>
      <c r="BA864" s="102"/>
      <c r="BB864" s="102"/>
      <c r="BC864" s="102"/>
      <c r="BD864" s="102"/>
      <c r="BE864" s="102"/>
      <c r="BF864" s="102"/>
      <c r="BG864" s="102"/>
      <c r="BH864" s="102"/>
      <c r="BI864" s="102"/>
      <c r="BJ864" s="102"/>
      <c r="BK864" s="102"/>
      <c r="BL864" s="102"/>
      <c r="BM864" s="102"/>
      <c r="BN864" s="102"/>
      <c r="BO864" s="102"/>
      <c r="BS864" s="102"/>
      <c r="BT864" s="102"/>
    </row>
    <row r="865" spans="11:72">
      <c r="K865" s="102"/>
      <c r="L865" s="102"/>
      <c r="M865" s="102"/>
      <c r="R865" s="105"/>
      <c r="T865" s="102"/>
      <c r="U865" s="102"/>
      <c r="V865" s="102"/>
      <c r="W865" s="102"/>
      <c r="X865" s="102"/>
      <c r="Y865" s="102"/>
      <c r="AA865" s="104"/>
      <c r="AE865" s="102"/>
      <c r="AW865" s="102"/>
      <c r="BS865" s="102"/>
      <c r="BT865" s="102"/>
    </row>
    <row r="866" spans="11:72">
      <c r="K866" s="102"/>
      <c r="L866" s="102"/>
      <c r="M866" s="102"/>
      <c r="Q866" s="102"/>
      <c r="R866" s="105"/>
      <c r="S866" s="104"/>
      <c r="T866" s="102"/>
      <c r="U866" s="102"/>
      <c r="V866" s="102"/>
      <c r="W866" s="102"/>
      <c r="X866" s="102"/>
      <c r="Y866" s="102"/>
      <c r="Z866" s="104"/>
      <c r="AA866" s="104"/>
      <c r="AC866" s="102"/>
      <c r="AD866" s="102"/>
      <c r="AE866" s="102"/>
      <c r="AF866" s="102"/>
      <c r="AG866" s="102"/>
      <c r="AH866" s="102"/>
      <c r="AI866" s="102"/>
      <c r="AQ866" s="102"/>
      <c r="AR866" s="102"/>
      <c r="AU866" s="102"/>
      <c r="AV866" s="102"/>
      <c r="AW866" s="102"/>
      <c r="BS866" s="102"/>
      <c r="BT866" s="102"/>
    </row>
    <row r="867" spans="11:72">
      <c r="K867" s="102"/>
      <c r="L867" s="102"/>
      <c r="M867" s="102"/>
      <c r="S867" s="104"/>
      <c r="AC867" s="102"/>
      <c r="AD867" s="102"/>
      <c r="AE867" s="102"/>
      <c r="AF867" s="102"/>
      <c r="AG867" s="102"/>
      <c r="AH867" s="102"/>
      <c r="AI867" s="102"/>
      <c r="AQ867" s="102"/>
      <c r="AR867" s="102"/>
      <c r="AU867" s="102"/>
      <c r="AV867" s="102"/>
      <c r="AW867" s="102"/>
    </row>
    <row r="868" spans="11:72">
      <c r="K868" s="102"/>
      <c r="L868" s="102"/>
      <c r="M868" s="102"/>
      <c r="R868" s="105"/>
      <c r="T868" s="102"/>
      <c r="U868" s="102"/>
      <c r="V868" s="102"/>
      <c r="W868" s="102"/>
      <c r="X868" s="102"/>
      <c r="Y868" s="102"/>
      <c r="AA868" s="104"/>
      <c r="AC868" s="102"/>
      <c r="AD868" s="102"/>
      <c r="AE868" s="102"/>
      <c r="AF868" s="102"/>
      <c r="AQ868" s="102"/>
      <c r="AW868" s="102"/>
      <c r="AX868" s="102"/>
      <c r="AY868" s="102"/>
      <c r="AZ868" s="102"/>
      <c r="BS868" s="102"/>
      <c r="BT868" s="102"/>
    </row>
    <row r="869" spans="11:72">
      <c r="K869" s="102"/>
      <c r="L869" s="102"/>
      <c r="M869" s="102"/>
      <c r="O869" s="102"/>
      <c r="Q869" s="102"/>
      <c r="R869" s="105"/>
      <c r="S869" s="104"/>
    </row>
    <row r="870" spans="11:72">
      <c r="K870" s="102"/>
      <c r="L870" s="102"/>
      <c r="M870" s="102"/>
      <c r="R870" s="105"/>
      <c r="S870" s="104"/>
      <c r="T870" s="102"/>
      <c r="U870" s="102"/>
      <c r="V870" s="102"/>
      <c r="W870" s="102"/>
      <c r="X870" s="102"/>
      <c r="Y870" s="102"/>
      <c r="AA870" s="104"/>
      <c r="AC870" s="102"/>
      <c r="AD870" s="102"/>
      <c r="AE870" s="102"/>
      <c r="AF870" s="102"/>
      <c r="AQ870" s="102"/>
      <c r="AW870" s="102"/>
      <c r="AX870" s="102"/>
      <c r="AY870" s="102"/>
      <c r="AZ870" s="102"/>
      <c r="BS870" s="102"/>
      <c r="BT870" s="102"/>
    </row>
    <row r="871" spans="11:72">
      <c r="K871" s="102"/>
      <c r="L871" s="102"/>
      <c r="M871" s="102"/>
      <c r="Q871" s="102"/>
      <c r="R871" s="105"/>
      <c r="S871" s="104"/>
      <c r="T871" s="102"/>
      <c r="U871" s="102"/>
      <c r="V871" s="102"/>
      <c r="W871" s="102"/>
      <c r="X871" s="102"/>
      <c r="Y871" s="102"/>
      <c r="AC871" s="102"/>
      <c r="AD871" s="102"/>
      <c r="AE871" s="102"/>
      <c r="AF871" s="102"/>
      <c r="AG871" s="102"/>
      <c r="AH871" s="102"/>
      <c r="AI871" s="102"/>
      <c r="AQ871" s="102"/>
      <c r="AR871" s="102"/>
      <c r="AU871" s="102"/>
      <c r="AV871" s="102"/>
      <c r="AW871" s="102"/>
      <c r="BS871" s="102"/>
      <c r="BT871" s="102"/>
    </row>
    <row r="872" spans="11:72">
      <c r="K872" s="102"/>
      <c r="L872" s="102"/>
      <c r="M872" s="102"/>
      <c r="R872" s="105"/>
      <c r="T872" s="102"/>
      <c r="U872" s="102"/>
      <c r="V872" s="102"/>
      <c r="W872" s="102"/>
      <c r="X872" s="102"/>
      <c r="Y872" s="102"/>
      <c r="AH872" s="102"/>
      <c r="AI872" s="102"/>
      <c r="AR872" s="102"/>
      <c r="AU872" s="102"/>
      <c r="BS872" s="102"/>
      <c r="BT872" s="102"/>
    </row>
    <row r="873" spans="11:72">
      <c r="K873" s="102"/>
      <c r="L873" s="102"/>
      <c r="M873" s="102"/>
      <c r="R873" s="105"/>
      <c r="W873" s="102"/>
      <c r="X873" s="102"/>
      <c r="Y873" s="102"/>
    </row>
    <row r="874" spans="11:72">
      <c r="K874" s="102"/>
      <c r="L874" s="102"/>
      <c r="M874" s="102"/>
      <c r="Q874" s="102"/>
      <c r="R874" s="105"/>
      <c r="S874" s="104"/>
      <c r="T874" s="102"/>
      <c r="U874" s="102"/>
      <c r="V874" s="102"/>
      <c r="W874" s="102"/>
      <c r="X874" s="102"/>
      <c r="Y874" s="102"/>
      <c r="Z874" s="104"/>
      <c r="AA874" s="104"/>
      <c r="AC874" s="102"/>
      <c r="AD874" s="102"/>
      <c r="AE874" s="102"/>
      <c r="AF874" s="102"/>
      <c r="AG874" s="102"/>
      <c r="AH874" s="102"/>
      <c r="AI874" s="102"/>
      <c r="AQ874" s="102"/>
      <c r="AR874" s="102"/>
      <c r="AU874" s="102"/>
      <c r="AV874" s="102"/>
      <c r="AW874" s="102"/>
      <c r="BS874" s="102"/>
      <c r="BT874" s="102"/>
    </row>
    <row r="875" spans="11:72">
      <c r="K875" s="102"/>
      <c r="L875" s="102"/>
      <c r="M875" s="102"/>
      <c r="O875" s="102"/>
      <c r="P875" s="102"/>
      <c r="S875" s="104"/>
      <c r="T875" s="102"/>
      <c r="U875" s="102"/>
      <c r="V875" s="102"/>
      <c r="W875" s="102"/>
      <c r="X875" s="102"/>
      <c r="Y875" s="102"/>
      <c r="AC875" s="102"/>
      <c r="AD875" s="102"/>
      <c r="AE875" s="102"/>
      <c r="AF875" s="102"/>
      <c r="AG875" s="102"/>
      <c r="AH875" s="102"/>
      <c r="AI875" s="102"/>
      <c r="AQ875" s="102"/>
      <c r="AR875" s="102"/>
      <c r="AU875" s="102"/>
      <c r="AV875" s="102"/>
      <c r="AW875" s="102"/>
      <c r="BS875" s="102"/>
      <c r="BT875" s="102"/>
    </row>
    <row r="876" spans="11:72">
      <c r="K876" s="102"/>
      <c r="L876" s="102"/>
      <c r="M876" s="102"/>
      <c r="R876" s="105"/>
      <c r="T876" s="102"/>
      <c r="U876" s="102"/>
      <c r="V876" s="102"/>
      <c r="W876" s="102"/>
      <c r="X876" s="102"/>
      <c r="Y876" s="102"/>
      <c r="AA876" s="104"/>
      <c r="AE876" s="102"/>
      <c r="AW876" s="102"/>
      <c r="AX876" s="102"/>
      <c r="AY876" s="102"/>
      <c r="AZ876" s="102"/>
      <c r="BS876" s="102"/>
      <c r="BT876" s="102"/>
    </row>
    <row r="877" spans="11:72">
      <c r="K877" s="102"/>
      <c r="L877" s="102"/>
      <c r="M877" s="102"/>
      <c r="O877" s="102"/>
      <c r="P877" s="102"/>
      <c r="R877" s="105"/>
      <c r="W877" s="102"/>
      <c r="X877" s="102"/>
      <c r="Y877" s="102"/>
      <c r="AA877" s="104"/>
      <c r="AB877" s="102"/>
      <c r="AC877" s="102"/>
      <c r="AD877" s="102"/>
      <c r="AE877" s="102"/>
      <c r="AL877" s="102"/>
      <c r="AM877" s="102"/>
      <c r="AP877" s="102"/>
      <c r="AS877" s="102"/>
      <c r="AT877" s="102"/>
      <c r="BS877" s="102"/>
      <c r="BT877" s="102"/>
    </row>
    <row r="878" spans="11:72">
      <c r="K878" s="102"/>
      <c r="L878" s="102"/>
      <c r="M878" s="102"/>
      <c r="Q878" s="102"/>
      <c r="R878" s="105"/>
      <c r="S878" s="104"/>
      <c r="W878" s="102"/>
      <c r="X878" s="102"/>
      <c r="Y878" s="102"/>
      <c r="AA878" s="104"/>
      <c r="AC878" s="102"/>
      <c r="AD878" s="102"/>
      <c r="AE878" s="102"/>
      <c r="AF878" s="102"/>
      <c r="AG878" s="102"/>
      <c r="AH878" s="102"/>
      <c r="AI878" s="102"/>
      <c r="AQ878" s="102"/>
      <c r="AR878" s="102"/>
      <c r="AU878" s="102"/>
      <c r="AV878" s="102"/>
      <c r="AW878" s="102"/>
      <c r="BS878" s="102"/>
      <c r="BT878" s="102"/>
    </row>
    <row r="879" spans="11:72">
      <c r="K879" s="102"/>
      <c r="L879" s="102"/>
      <c r="M879" s="102"/>
      <c r="AA879" s="104"/>
    </row>
    <row r="880" spans="11:72">
      <c r="K880" s="102"/>
      <c r="L880" s="102"/>
      <c r="M880" s="102"/>
      <c r="N880" s="102"/>
      <c r="T880" s="102"/>
      <c r="U880" s="102"/>
      <c r="V880" s="102"/>
      <c r="W880" s="102"/>
      <c r="X880" s="102"/>
      <c r="Y880" s="102"/>
      <c r="AB880" s="102"/>
      <c r="AC880" s="102"/>
      <c r="AD880" s="102"/>
      <c r="AE880" s="102"/>
      <c r="AJ880" s="102"/>
      <c r="AN880" s="102"/>
      <c r="AO880" s="102"/>
      <c r="BA880" s="102"/>
      <c r="BB880" s="102"/>
      <c r="BC880" s="102"/>
      <c r="BD880" s="102"/>
      <c r="BE880" s="102"/>
      <c r="BF880" s="102"/>
      <c r="BG880" s="102"/>
      <c r="BH880" s="102"/>
      <c r="BI880" s="102"/>
      <c r="BJ880" s="102"/>
      <c r="BK880" s="102"/>
      <c r="BL880" s="102"/>
      <c r="BM880" s="102"/>
      <c r="BN880" s="102"/>
      <c r="BO880" s="102"/>
      <c r="BS880" s="102"/>
      <c r="BT880" s="102"/>
    </row>
    <row r="881" spans="11:72">
      <c r="K881" s="102"/>
      <c r="L881" s="102"/>
      <c r="M881" s="102"/>
      <c r="Q881" s="102"/>
      <c r="R881" s="105"/>
      <c r="S881" s="104"/>
      <c r="T881" s="102"/>
      <c r="U881" s="102"/>
      <c r="V881" s="102"/>
      <c r="W881" s="102"/>
      <c r="X881" s="102"/>
      <c r="Y881" s="102"/>
      <c r="AA881" s="104"/>
      <c r="AC881" s="102"/>
      <c r="AD881" s="102"/>
      <c r="AE881" s="102"/>
      <c r="AF881" s="102"/>
      <c r="AQ881" s="102"/>
      <c r="AW881" s="102"/>
      <c r="AX881" s="102"/>
      <c r="AY881" s="102"/>
      <c r="AZ881" s="102"/>
      <c r="BS881" s="102"/>
      <c r="BT881" s="102"/>
    </row>
    <row r="882" spans="11:72">
      <c r="K882" s="102"/>
      <c r="L882" s="102"/>
      <c r="M882" s="102"/>
      <c r="O882" s="102"/>
      <c r="R882" s="105"/>
      <c r="S882" s="104"/>
      <c r="T882" s="102"/>
      <c r="U882" s="102"/>
      <c r="V882" s="102"/>
      <c r="W882" s="102"/>
      <c r="X882" s="102"/>
      <c r="Y882" s="102"/>
      <c r="AA882" s="104"/>
      <c r="AC882" s="102"/>
      <c r="AE882" s="102"/>
      <c r="AG882" s="102"/>
      <c r="AH882" s="102"/>
      <c r="AI882" s="102"/>
      <c r="AQ882" s="102"/>
      <c r="AR882" s="102"/>
      <c r="AU882" s="102"/>
      <c r="AV882" s="102"/>
      <c r="AW882" s="102"/>
      <c r="BS882" s="102"/>
      <c r="BT882" s="102"/>
    </row>
    <row r="883" spans="11:72">
      <c r="K883" s="102"/>
      <c r="L883" s="102"/>
      <c r="M883" s="102"/>
      <c r="N883" s="102"/>
      <c r="O883" s="102"/>
      <c r="R883" s="105"/>
      <c r="S883" s="104"/>
      <c r="T883" s="102"/>
      <c r="U883" s="102"/>
      <c r="V883" s="102"/>
      <c r="W883" s="102"/>
      <c r="X883" s="102"/>
      <c r="Y883" s="102"/>
      <c r="AA883" s="104"/>
      <c r="AC883" s="102"/>
      <c r="AD883" s="102"/>
      <c r="AE883" s="102"/>
      <c r="AF883" s="102"/>
      <c r="AG883" s="102"/>
      <c r="AH883" s="102"/>
      <c r="AI883" s="102"/>
      <c r="AQ883" s="102"/>
      <c r="AR883" s="102"/>
      <c r="AU883" s="102"/>
      <c r="AV883" s="102"/>
      <c r="AW883" s="102"/>
      <c r="BS883" s="102"/>
      <c r="BT883" s="102"/>
    </row>
    <row r="884" spans="11:72">
      <c r="K884" s="102"/>
      <c r="L884" s="102"/>
      <c r="M884" s="102"/>
      <c r="N884" s="102"/>
      <c r="T884" s="102"/>
      <c r="U884" s="102"/>
      <c r="V884" s="102"/>
      <c r="W884" s="102"/>
      <c r="X884" s="102"/>
      <c r="Y884" s="102"/>
      <c r="AB884" s="102"/>
      <c r="AC884" s="102"/>
      <c r="AD884" s="102"/>
      <c r="AE884" s="102"/>
      <c r="AF884" s="102"/>
      <c r="AJ884" s="102"/>
      <c r="AK884" s="102"/>
      <c r="AN884" s="102"/>
      <c r="AO884" s="102"/>
      <c r="AQ884" s="102"/>
      <c r="AW884" s="102"/>
      <c r="BA884" s="102"/>
      <c r="BB884" s="102"/>
      <c r="BF884" s="102"/>
      <c r="BG884" s="102"/>
      <c r="BH884" s="102"/>
      <c r="BI884" s="102"/>
      <c r="BJ884" s="102"/>
      <c r="BK884" s="102"/>
      <c r="BL884" s="102"/>
      <c r="BM884" s="102"/>
      <c r="BN884" s="102"/>
      <c r="BO884" s="102"/>
      <c r="BS884" s="102"/>
      <c r="BT884" s="102"/>
    </row>
    <row r="885" spans="11:72">
      <c r="K885" s="102"/>
      <c r="L885" s="102"/>
      <c r="M885" s="102"/>
      <c r="O885" s="102"/>
      <c r="R885" s="105"/>
      <c r="S885" s="104"/>
      <c r="T885" s="102"/>
      <c r="U885" s="102"/>
      <c r="V885" s="102"/>
      <c r="Z885" s="104"/>
      <c r="AA885" s="104"/>
      <c r="BS885" s="102"/>
      <c r="BT885" s="102"/>
    </row>
    <row r="886" spans="11:72">
      <c r="K886" s="102"/>
      <c r="L886" s="102"/>
      <c r="M886" s="102"/>
      <c r="T886" s="102"/>
      <c r="U886" s="102"/>
      <c r="V886" s="102"/>
      <c r="W886" s="102"/>
      <c r="X886" s="102"/>
      <c r="Y886" s="102"/>
      <c r="AX886" s="102"/>
      <c r="AY886" s="102"/>
      <c r="AZ886" s="102"/>
      <c r="BS886" s="102"/>
      <c r="BT886" s="102"/>
    </row>
    <row r="887" spans="11:72">
      <c r="K887" s="102"/>
      <c r="L887" s="102"/>
      <c r="M887" s="102"/>
      <c r="Q887" s="102"/>
      <c r="R887" s="105"/>
      <c r="S887" s="104"/>
      <c r="T887" s="102"/>
      <c r="U887" s="102"/>
      <c r="V887" s="102"/>
      <c r="W887" s="102"/>
      <c r="X887" s="102"/>
      <c r="Y887" s="102"/>
      <c r="AA887" s="104"/>
      <c r="AC887" s="102"/>
      <c r="AD887" s="102"/>
      <c r="AF887" s="102"/>
      <c r="AQ887" s="102"/>
      <c r="AX887" s="102"/>
      <c r="AY887" s="102"/>
      <c r="AZ887" s="102"/>
      <c r="BS887" s="102"/>
      <c r="BT887" s="102"/>
    </row>
    <row r="888" spans="11:72">
      <c r="K888" s="102"/>
      <c r="L888" s="102"/>
      <c r="M888" s="102"/>
      <c r="R888" s="105"/>
      <c r="S888" s="104"/>
      <c r="T888" s="102"/>
      <c r="U888" s="102"/>
      <c r="V888" s="102"/>
      <c r="W888" s="102"/>
      <c r="X888" s="102"/>
      <c r="Y888" s="102"/>
      <c r="AA888" s="104"/>
      <c r="AB888" s="102"/>
      <c r="AC888" s="102"/>
      <c r="AD888" s="102"/>
      <c r="AE888" s="102"/>
      <c r="AF888" s="102"/>
      <c r="AK888" s="102"/>
      <c r="AL888" s="102"/>
      <c r="AM888" s="102"/>
      <c r="AP888" s="102"/>
      <c r="AQ888" s="102"/>
      <c r="AS888" s="102"/>
      <c r="AT888" s="102"/>
      <c r="AW888" s="102"/>
      <c r="BS888" s="102"/>
      <c r="BT888" s="102"/>
    </row>
    <row r="889" spans="11:72">
      <c r="K889" s="102"/>
      <c r="L889" s="102"/>
      <c r="M889" s="102"/>
      <c r="R889" s="105"/>
      <c r="T889" s="102"/>
      <c r="U889" s="102"/>
      <c r="V889" s="102"/>
      <c r="W889" s="102"/>
      <c r="X889" s="102"/>
      <c r="Y889" s="102"/>
      <c r="AA889" s="104"/>
      <c r="AB889" s="102"/>
      <c r="AC889" s="102"/>
      <c r="AD889" s="102"/>
      <c r="AE889" s="102"/>
      <c r="AF889" s="102"/>
      <c r="AJ889" s="102"/>
      <c r="AK889" s="102"/>
      <c r="AN889" s="102"/>
      <c r="AO889" s="102"/>
      <c r="AQ889" s="102"/>
      <c r="AW889" s="102"/>
      <c r="BA889" s="102"/>
      <c r="BB889" s="102"/>
      <c r="BC889" s="102"/>
      <c r="BD889" s="102"/>
      <c r="BE889" s="102"/>
      <c r="BF889" s="102"/>
      <c r="BG889" s="102"/>
      <c r="BH889" s="102"/>
      <c r="BI889" s="102"/>
      <c r="BJ889" s="102"/>
      <c r="BK889" s="102"/>
      <c r="BL889" s="102"/>
      <c r="BM889" s="102"/>
      <c r="BN889" s="102"/>
      <c r="BO889" s="102"/>
      <c r="BS889" s="102"/>
      <c r="BT889" s="102"/>
    </row>
    <row r="890" spans="11:72">
      <c r="K890" s="102"/>
      <c r="L890" s="102"/>
      <c r="M890" s="102"/>
      <c r="R890" s="105"/>
      <c r="T890" s="102"/>
      <c r="U890" s="102"/>
      <c r="V890" s="102"/>
      <c r="W890" s="102"/>
      <c r="X890" s="102"/>
      <c r="Y890" s="102"/>
      <c r="AA890" s="104"/>
      <c r="AM890" s="102"/>
      <c r="AP890" s="102"/>
      <c r="BS890" s="102"/>
      <c r="BT890" s="102"/>
    </row>
    <row r="891" spans="11:72">
      <c r="K891" s="102"/>
      <c r="L891" s="102"/>
      <c r="M891" s="102"/>
      <c r="R891" s="105"/>
      <c r="T891" s="102"/>
      <c r="U891" s="102"/>
      <c r="V891" s="102"/>
      <c r="W891" s="102"/>
      <c r="X891" s="102"/>
      <c r="Y891" s="102"/>
      <c r="AB891" s="102"/>
      <c r="AC891" s="102"/>
      <c r="AD891" s="102"/>
      <c r="AE891" s="102"/>
      <c r="AF891" s="102"/>
      <c r="AJ891" s="102"/>
      <c r="AK891" s="102"/>
      <c r="AN891" s="102"/>
      <c r="AO891" s="102"/>
      <c r="AQ891" s="102"/>
      <c r="AW891" s="102"/>
      <c r="BA891" s="102"/>
      <c r="BB891" s="102"/>
      <c r="BC891" s="102"/>
      <c r="BD891" s="102"/>
      <c r="BF891" s="102"/>
      <c r="BG891" s="102"/>
      <c r="BH891" s="102"/>
      <c r="BI891" s="102"/>
      <c r="BJ891" s="102"/>
      <c r="BK891" s="102"/>
      <c r="BL891" s="102"/>
      <c r="BM891" s="102"/>
      <c r="BN891" s="102"/>
      <c r="BO891" s="102"/>
      <c r="BS891" s="102"/>
      <c r="BT891" s="102"/>
    </row>
    <row r="892" spans="11:72">
      <c r="K892" s="102"/>
      <c r="L892" s="102"/>
      <c r="M892" s="102"/>
      <c r="N892" s="102"/>
      <c r="O892" s="102"/>
      <c r="P892" s="102"/>
      <c r="Q892" s="102"/>
      <c r="S892" s="104"/>
      <c r="T892" s="102"/>
      <c r="U892" s="102"/>
      <c r="V892" s="102"/>
      <c r="W892" s="102"/>
      <c r="X892" s="102"/>
      <c r="Y892" s="102"/>
      <c r="AB892" s="102"/>
      <c r="AC892" s="102"/>
      <c r="AD892" s="102"/>
      <c r="AE892" s="102"/>
      <c r="AF892" s="102"/>
      <c r="AJ892" s="102"/>
      <c r="AK892" s="102"/>
      <c r="AN892" s="102"/>
      <c r="AO892" s="102"/>
      <c r="AQ892" s="102"/>
      <c r="AW892" s="102"/>
      <c r="BA892" s="102"/>
      <c r="BB892" s="102"/>
      <c r="BC892" s="102"/>
      <c r="BD892" s="102"/>
      <c r="BE892" s="102"/>
      <c r="BF892" s="102"/>
      <c r="BG892" s="102"/>
      <c r="BH892" s="102"/>
      <c r="BI892" s="102"/>
      <c r="BJ892" s="102"/>
      <c r="BK892" s="102"/>
      <c r="BL892" s="102"/>
      <c r="BM892" s="102"/>
      <c r="BN892" s="102"/>
      <c r="BO892" s="102"/>
      <c r="BS892" s="102"/>
      <c r="BT892" s="102"/>
    </row>
    <row r="893" spans="11:72">
      <c r="K893" s="102"/>
      <c r="L893" s="102"/>
      <c r="M893" s="102"/>
      <c r="N893" s="102"/>
      <c r="R893" s="105"/>
      <c r="T893" s="102"/>
      <c r="U893" s="102"/>
      <c r="V893" s="102"/>
      <c r="W893" s="102"/>
      <c r="X893" s="102"/>
      <c r="Y893" s="102"/>
      <c r="AB893" s="102"/>
      <c r="AC893" s="102"/>
      <c r="AD893" s="102"/>
      <c r="AE893" s="102"/>
      <c r="AF893" s="102"/>
      <c r="AK893" s="102"/>
      <c r="AL893" s="102"/>
      <c r="AM893" s="102"/>
      <c r="AP893" s="102"/>
      <c r="AQ893" s="102"/>
      <c r="AS893" s="102"/>
      <c r="AT893" s="102"/>
      <c r="AW893" s="102"/>
      <c r="BS893" s="102"/>
      <c r="BT893" s="102"/>
    </row>
    <row r="894" spans="11:72">
      <c r="K894" s="102"/>
      <c r="L894" s="102"/>
      <c r="M894" s="102"/>
      <c r="AA894" s="104"/>
    </row>
    <row r="895" spans="11:72">
      <c r="K895" s="102"/>
      <c r="L895" s="102"/>
      <c r="M895" s="102"/>
      <c r="AX895" s="102"/>
      <c r="AZ895" s="102"/>
    </row>
    <row r="896" spans="11:72">
      <c r="K896" s="102"/>
      <c r="L896" s="102"/>
      <c r="M896" s="102"/>
      <c r="Q896" s="102"/>
      <c r="R896" s="105"/>
      <c r="S896" s="104"/>
      <c r="AA896" s="104"/>
      <c r="AB896" s="102"/>
      <c r="AC896" s="102"/>
      <c r="AD896" s="102"/>
      <c r="AE896" s="102"/>
      <c r="AF896" s="102"/>
      <c r="AK896" s="102"/>
      <c r="AL896" s="102"/>
      <c r="AM896" s="102"/>
      <c r="AP896" s="102"/>
      <c r="AQ896" s="102"/>
      <c r="AS896" s="102"/>
      <c r="AT896" s="102"/>
      <c r="AW896" s="102"/>
    </row>
    <row r="897" spans="11:72">
      <c r="K897" s="102"/>
      <c r="L897" s="102"/>
      <c r="M897" s="102"/>
      <c r="T897" s="102"/>
      <c r="U897" s="102"/>
      <c r="V897" s="102"/>
      <c r="W897" s="102"/>
      <c r="X897" s="102"/>
      <c r="Y897" s="102"/>
      <c r="AC897" s="102"/>
      <c r="AE897" s="102"/>
      <c r="AG897" s="102"/>
      <c r="AH897" s="102"/>
      <c r="AI897" s="102"/>
      <c r="AL897" s="102"/>
      <c r="AM897" s="102"/>
      <c r="AP897" s="102"/>
      <c r="AQ897" s="102"/>
      <c r="AS897" s="102"/>
      <c r="AT897" s="102"/>
      <c r="AW897" s="102"/>
      <c r="BS897" s="102"/>
      <c r="BT897" s="102"/>
    </row>
    <row r="898" spans="11:72">
      <c r="K898" s="102"/>
      <c r="L898" s="102"/>
      <c r="M898" s="102"/>
      <c r="T898" s="102"/>
      <c r="U898" s="102"/>
      <c r="V898" s="102"/>
      <c r="W898" s="102"/>
      <c r="X898" s="102"/>
      <c r="Y898" s="102"/>
      <c r="AX898" s="102"/>
      <c r="AY898" s="102"/>
      <c r="AZ898" s="102"/>
      <c r="BS898" s="102"/>
      <c r="BT898" s="102"/>
    </row>
    <row r="899" spans="11:72">
      <c r="K899" s="102"/>
      <c r="L899" s="102"/>
      <c r="M899" s="102"/>
      <c r="N899" s="102"/>
      <c r="T899" s="102"/>
      <c r="U899" s="102"/>
      <c r="V899" s="102"/>
      <c r="W899" s="102"/>
      <c r="X899" s="102"/>
      <c r="Y899" s="102"/>
      <c r="AB899" s="102"/>
      <c r="AC899" s="102"/>
      <c r="AD899" s="102"/>
      <c r="AE899" s="102"/>
      <c r="AF899" s="102"/>
      <c r="AJ899" s="102"/>
      <c r="AK899" s="102"/>
      <c r="AN899" s="102"/>
      <c r="AO899" s="102"/>
      <c r="AQ899" s="102"/>
      <c r="AW899" s="102"/>
      <c r="BA899" s="102"/>
      <c r="BB899" s="102"/>
      <c r="BC899" s="102"/>
      <c r="BD899" s="102"/>
      <c r="BE899" s="102"/>
      <c r="BF899" s="102"/>
      <c r="BG899" s="102"/>
      <c r="BH899" s="102"/>
      <c r="BI899" s="102"/>
      <c r="BJ899" s="102"/>
      <c r="BK899" s="102"/>
      <c r="BL899" s="102"/>
      <c r="BM899" s="102"/>
      <c r="BN899" s="102"/>
      <c r="BO899" s="102"/>
      <c r="BS899" s="102"/>
      <c r="BT899" s="102"/>
    </row>
    <row r="900" spans="11:72">
      <c r="K900" s="102"/>
      <c r="L900" s="102"/>
      <c r="M900" s="102"/>
      <c r="T900" s="102"/>
      <c r="U900" s="102"/>
      <c r="V900" s="102"/>
    </row>
    <row r="901" spans="11:72">
      <c r="K901" s="102"/>
      <c r="L901" s="102"/>
      <c r="M901" s="102"/>
      <c r="R901" s="105"/>
      <c r="T901" s="102"/>
      <c r="U901" s="102"/>
      <c r="V901" s="102"/>
      <c r="W901" s="102"/>
      <c r="X901" s="102"/>
      <c r="Y901" s="102"/>
      <c r="AE901" s="102"/>
      <c r="AR901" s="102"/>
      <c r="AU901" s="102"/>
      <c r="AV901" s="102"/>
      <c r="AW901" s="102"/>
      <c r="BS901" s="102"/>
      <c r="BT901" s="102"/>
    </row>
    <row r="902" spans="11:72">
      <c r="K902" s="102"/>
      <c r="L902" s="102"/>
      <c r="M902" s="102"/>
      <c r="N902" s="102"/>
      <c r="O902" s="102"/>
      <c r="P902" s="102"/>
      <c r="Q902" s="102"/>
      <c r="T902" s="102"/>
      <c r="U902" s="102"/>
      <c r="V902" s="102"/>
      <c r="W902" s="102"/>
      <c r="X902" s="102"/>
      <c r="Y902" s="102"/>
      <c r="AB902" s="102"/>
      <c r="AC902" s="102"/>
      <c r="AD902" s="102"/>
      <c r="AE902" s="102"/>
      <c r="AF902" s="102"/>
      <c r="AJ902" s="102"/>
      <c r="AK902" s="102"/>
      <c r="AN902" s="102"/>
      <c r="AO902" s="102"/>
      <c r="AQ902" s="102"/>
      <c r="AW902" s="102"/>
      <c r="BA902" s="102"/>
      <c r="BB902" s="102"/>
      <c r="BC902" s="102"/>
      <c r="BD902" s="102"/>
      <c r="BE902" s="102"/>
      <c r="BF902" s="102"/>
      <c r="BG902" s="102"/>
      <c r="BH902" s="102"/>
      <c r="BI902" s="102"/>
      <c r="BJ902" s="102"/>
      <c r="BK902" s="102"/>
      <c r="BL902" s="102"/>
      <c r="BM902" s="102"/>
      <c r="BN902" s="102"/>
      <c r="BO902" s="102"/>
      <c r="BS902" s="102"/>
      <c r="BT902" s="102"/>
    </row>
    <row r="903" spans="11:72">
      <c r="K903" s="102"/>
      <c r="L903" s="102"/>
      <c r="M903" s="102"/>
      <c r="N903" s="102"/>
      <c r="Q903" s="102"/>
      <c r="R903" s="105"/>
      <c r="S903" s="104"/>
      <c r="T903" s="102"/>
      <c r="U903" s="102"/>
      <c r="V903" s="102"/>
      <c r="W903" s="102"/>
      <c r="X903" s="102"/>
      <c r="Y903" s="102"/>
      <c r="Z903" s="104"/>
      <c r="AA903" s="104"/>
      <c r="AB903" s="102"/>
      <c r="AC903" s="102"/>
      <c r="AD903" s="102"/>
      <c r="AE903" s="102"/>
      <c r="AF903" s="102"/>
      <c r="AJ903" s="102"/>
      <c r="AK903" s="102"/>
      <c r="AN903" s="102"/>
      <c r="AO903" s="102"/>
      <c r="AQ903" s="102"/>
      <c r="AW903" s="102"/>
      <c r="BA903" s="102"/>
      <c r="BB903" s="102"/>
      <c r="BC903" s="102"/>
      <c r="BD903" s="102"/>
      <c r="BE903" s="102"/>
      <c r="BF903" s="102"/>
      <c r="BG903" s="102"/>
      <c r="BH903" s="102"/>
      <c r="BI903" s="102"/>
      <c r="BJ903" s="102"/>
      <c r="BK903" s="102"/>
      <c r="BL903" s="102"/>
      <c r="BM903" s="102"/>
      <c r="BN903" s="102"/>
      <c r="BO903" s="102"/>
      <c r="BS903" s="102"/>
      <c r="BT903" s="102"/>
    </row>
    <row r="904" spans="11:72">
      <c r="K904" s="102"/>
      <c r="L904" s="102"/>
      <c r="M904" s="102"/>
      <c r="N904" s="102"/>
      <c r="O904" s="102"/>
      <c r="P904" s="102"/>
      <c r="R904" s="105"/>
      <c r="T904" s="102"/>
      <c r="U904" s="102"/>
      <c r="V904" s="102"/>
      <c r="W904" s="102"/>
      <c r="X904" s="102"/>
      <c r="Y904" s="102"/>
      <c r="Z904" s="104"/>
      <c r="AB904" s="102"/>
      <c r="AC904" s="102"/>
      <c r="AD904" s="102"/>
      <c r="AE904" s="102"/>
      <c r="AF904" s="102"/>
      <c r="AJ904" s="102"/>
      <c r="AK904" s="102"/>
      <c r="AN904" s="102"/>
      <c r="AO904" s="102"/>
      <c r="AQ904" s="102"/>
      <c r="AW904" s="102"/>
      <c r="BA904" s="102"/>
      <c r="BB904" s="102"/>
      <c r="BC904" s="102"/>
      <c r="BD904" s="102"/>
      <c r="BE904" s="102"/>
      <c r="BF904" s="102"/>
      <c r="BG904" s="102"/>
      <c r="BH904" s="102"/>
      <c r="BI904" s="102"/>
      <c r="BJ904" s="102"/>
      <c r="BK904" s="102"/>
      <c r="BL904" s="102"/>
      <c r="BM904" s="102"/>
      <c r="BN904" s="102"/>
      <c r="BO904" s="102"/>
      <c r="BS904" s="102"/>
      <c r="BT904" s="102"/>
    </row>
    <row r="905" spans="11:72">
      <c r="K905" s="102"/>
      <c r="L905" s="102"/>
      <c r="M905" s="102"/>
      <c r="T905" s="102"/>
      <c r="U905" s="102"/>
      <c r="V905" s="102"/>
      <c r="W905" s="102"/>
      <c r="X905" s="102"/>
      <c r="Y905" s="102"/>
      <c r="AX905" s="102"/>
      <c r="AY905" s="102"/>
      <c r="AZ905" s="102"/>
      <c r="BS905" s="102"/>
      <c r="BT905" s="102"/>
    </row>
    <row r="906" spans="11:72">
      <c r="K906" s="102"/>
      <c r="L906" s="102"/>
      <c r="M906" s="102"/>
      <c r="Q906" s="102"/>
      <c r="R906" s="105"/>
      <c r="S906" s="104"/>
      <c r="T906" s="102"/>
      <c r="U906" s="102"/>
      <c r="V906" s="102"/>
      <c r="W906" s="102"/>
      <c r="X906" s="102"/>
      <c r="Y906" s="102"/>
      <c r="Z906" s="104"/>
      <c r="AA906" s="104"/>
      <c r="AB906" s="102"/>
      <c r="AC906" s="102"/>
      <c r="AD906" s="102"/>
      <c r="AE906" s="102"/>
      <c r="AF906" s="102"/>
      <c r="AH906" s="102"/>
      <c r="AI906" s="102"/>
      <c r="AK906" s="102"/>
      <c r="AQ906" s="102"/>
      <c r="AW906" s="102"/>
      <c r="BP906" s="102"/>
      <c r="BQ906" s="102"/>
      <c r="BR906" s="102"/>
      <c r="BS906" s="102"/>
      <c r="BT906" s="102"/>
    </row>
    <row r="907" spans="11:72">
      <c r="K907" s="102"/>
      <c r="L907" s="102"/>
      <c r="M907" s="102"/>
      <c r="P907" s="102"/>
      <c r="Q907" s="102"/>
      <c r="R907" s="105"/>
      <c r="T907" s="102"/>
      <c r="U907" s="102"/>
      <c r="V907" s="102"/>
      <c r="W907" s="102"/>
      <c r="X907" s="102"/>
      <c r="Y907" s="102"/>
      <c r="AA907" s="104"/>
      <c r="AB907" s="102"/>
      <c r="AC907" s="102"/>
      <c r="AD907" s="102"/>
      <c r="AE907" s="102"/>
      <c r="AF907" s="102"/>
      <c r="AG907" s="102"/>
      <c r="AH907" s="102"/>
      <c r="AI907" s="102"/>
      <c r="AK907" s="102"/>
      <c r="AQ907" s="102"/>
      <c r="AW907" s="102"/>
      <c r="BS907" s="102"/>
      <c r="BT907" s="102"/>
    </row>
    <row r="908" spans="11:72">
      <c r="K908" s="102"/>
      <c r="L908" s="102"/>
      <c r="M908" s="102"/>
      <c r="P908" s="102"/>
      <c r="Q908" s="102"/>
      <c r="S908" s="104"/>
      <c r="T908" s="102"/>
      <c r="U908" s="102"/>
      <c r="V908" s="102"/>
      <c r="W908" s="102"/>
      <c r="X908" s="102"/>
      <c r="Y908" s="102"/>
      <c r="AC908" s="102"/>
      <c r="AD908" s="102"/>
      <c r="AE908" s="102"/>
      <c r="AF908" s="102"/>
      <c r="AG908" s="102"/>
      <c r="AH908" s="102"/>
      <c r="AI908" s="102"/>
      <c r="AQ908" s="102"/>
      <c r="AR908" s="102"/>
      <c r="AU908" s="102"/>
      <c r="AV908" s="102"/>
      <c r="AW908" s="102"/>
      <c r="BS908" s="102"/>
      <c r="BT908" s="102"/>
    </row>
    <row r="909" spans="11:72">
      <c r="K909" s="102"/>
      <c r="L909" s="102"/>
      <c r="M909" s="102"/>
      <c r="Q909" s="102"/>
      <c r="R909" s="105"/>
      <c r="T909" s="102"/>
      <c r="U909" s="102"/>
      <c r="V909" s="102"/>
      <c r="W909" s="102"/>
      <c r="X909" s="102"/>
      <c r="Y909" s="102"/>
      <c r="AA909" s="104"/>
      <c r="AB909" s="102"/>
      <c r="AC909" s="102"/>
      <c r="AD909" s="102"/>
      <c r="AE909" s="102"/>
      <c r="AF909" s="102"/>
      <c r="AJ909" s="102"/>
      <c r="AK909" s="102"/>
      <c r="AN909" s="102"/>
      <c r="AO909" s="102"/>
      <c r="AQ909" s="102"/>
      <c r="AW909" s="102"/>
      <c r="BA909" s="102"/>
      <c r="BB909" s="102"/>
      <c r="BC909" s="102"/>
      <c r="BD909" s="102"/>
      <c r="BE909" s="102"/>
      <c r="BF909" s="102"/>
      <c r="BG909" s="102"/>
      <c r="BH909" s="102"/>
      <c r="BI909" s="102"/>
      <c r="BJ909" s="102"/>
      <c r="BK909" s="102"/>
      <c r="BL909" s="102"/>
      <c r="BM909" s="102"/>
      <c r="BN909" s="102"/>
      <c r="BO909" s="102"/>
      <c r="BS909" s="102"/>
      <c r="BT909" s="102"/>
    </row>
    <row r="910" spans="11:72">
      <c r="K910" s="102"/>
      <c r="L910" s="102"/>
      <c r="M910" s="102"/>
      <c r="Q910" s="102"/>
      <c r="R910" s="105"/>
      <c r="S910" s="104"/>
      <c r="T910" s="102"/>
      <c r="U910" s="102"/>
      <c r="V910" s="102"/>
      <c r="W910" s="102"/>
      <c r="X910" s="102"/>
      <c r="Y910" s="102"/>
      <c r="AA910" s="104"/>
      <c r="AB910" s="102"/>
      <c r="AC910" s="102"/>
      <c r="AD910" s="102"/>
      <c r="AE910" s="102"/>
      <c r="AF910" s="102"/>
      <c r="AK910" s="102"/>
      <c r="AL910" s="102"/>
      <c r="AM910" s="102"/>
      <c r="AP910" s="102"/>
      <c r="AQ910" s="102"/>
      <c r="AS910" s="102"/>
      <c r="AT910" s="102"/>
      <c r="AW910" s="102"/>
      <c r="BS910" s="102"/>
      <c r="BT910" s="102"/>
    </row>
    <row r="911" spans="11:72">
      <c r="K911" s="102"/>
      <c r="L911" s="102"/>
      <c r="M911" s="102"/>
      <c r="T911" s="102"/>
      <c r="U911" s="102"/>
      <c r="V911" s="102"/>
      <c r="W911" s="102"/>
      <c r="X911" s="102"/>
      <c r="Y911" s="102"/>
      <c r="AD911" s="102"/>
      <c r="AE911" s="102"/>
      <c r="AF911" s="102"/>
      <c r="AG911" s="102"/>
      <c r="AH911" s="102"/>
      <c r="AI911" s="102"/>
      <c r="AR911" s="102"/>
      <c r="AU911" s="102"/>
      <c r="AV911" s="102"/>
      <c r="AW911" s="102"/>
      <c r="BS911" s="102"/>
      <c r="BT911" s="102"/>
    </row>
    <row r="912" spans="11:72">
      <c r="K912" s="102"/>
      <c r="L912" s="102"/>
      <c r="M912" s="102"/>
      <c r="R912" s="105"/>
      <c r="T912" s="102"/>
      <c r="U912" s="102"/>
      <c r="V912" s="102"/>
      <c r="W912" s="102"/>
      <c r="X912" s="102"/>
      <c r="Y912" s="102"/>
      <c r="AA912" s="104"/>
      <c r="AC912" s="102"/>
      <c r="AD912" s="102"/>
      <c r="AE912" s="102"/>
      <c r="AF912" s="102"/>
      <c r="AL912" s="102"/>
      <c r="AM912" s="102"/>
      <c r="AP912" s="102"/>
      <c r="AQ912" s="102"/>
      <c r="AS912" s="102"/>
      <c r="AT912" s="102"/>
      <c r="AW912" s="102"/>
      <c r="BS912" s="102"/>
      <c r="BT912" s="102"/>
    </row>
    <row r="913" spans="11:72">
      <c r="K913" s="102"/>
      <c r="L913" s="102"/>
      <c r="M913" s="102"/>
      <c r="R913" s="105"/>
      <c r="T913" s="102"/>
      <c r="U913" s="102"/>
      <c r="V913" s="102"/>
      <c r="W913" s="102"/>
      <c r="X913" s="102"/>
      <c r="Y913" s="102"/>
      <c r="AA913" s="104"/>
      <c r="AE913" s="102"/>
      <c r="AW913" s="102"/>
      <c r="BS913" s="102"/>
      <c r="BT913" s="102"/>
    </row>
    <row r="914" spans="11:72">
      <c r="K914" s="102"/>
      <c r="L914" s="102"/>
      <c r="M914" s="102"/>
      <c r="N914" s="102"/>
      <c r="R914" s="105"/>
      <c r="T914" s="102"/>
      <c r="U914" s="102"/>
      <c r="V914" s="102"/>
      <c r="W914" s="102"/>
      <c r="X914" s="102"/>
      <c r="Y914" s="102"/>
      <c r="AA914" s="104"/>
      <c r="AB914" s="102"/>
      <c r="AC914" s="102"/>
      <c r="AD914" s="102"/>
      <c r="AE914" s="102"/>
      <c r="AF914" s="102"/>
      <c r="AJ914" s="102"/>
      <c r="AK914" s="102"/>
      <c r="AN914" s="102"/>
      <c r="AO914" s="102"/>
      <c r="AQ914" s="102"/>
      <c r="AW914" s="102"/>
      <c r="BA914" s="102"/>
      <c r="BB914" s="102"/>
      <c r="BC914" s="102"/>
      <c r="BD914" s="102"/>
      <c r="BE914" s="102"/>
      <c r="BF914" s="102"/>
      <c r="BG914" s="102"/>
      <c r="BH914" s="102"/>
      <c r="BI914" s="102"/>
      <c r="BJ914" s="102"/>
      <c r="BK914" s="102"/>
      <c r="BL914" s="102"/>
      <c r="BM914" s="102"/>
      <c r="BN914" s="102"/>
      <c r="BO914" s="102"/>
      <c r="BS914" s="102"/>
      <c r="BT914" s="102"/>
    </row>
    <row r="915" spans="11:72">
      <c r="K915" s="102"/>
      <c r="L915" s="102"/>
      <c r="M915" s="102"/>
      <c r="R915" s="105"/>
      <c r="S915" s="104"/>
      <c r="T915" s="102"/>
      <c r="U915" s="102"/>
      <c r="V915" s="102"/>
      <c r="W915" s="102"/>
      <c r="X915" s="102"/>
      <c r="Y915" s="102"/>
      <c r="AC915" s="102"/>
      <c r="AQ915" s="102"/>
      <c r="AX915" s="102"/>
      <c r="AY915" s="102"/>
      <c r="AZ915" s="102"/>
      <c r="BS915" s="102"/>
      <c r="BT915" s="102"/>
    </row>
    <row r="916" spans="11:72">
      <c r="K916" s="102"/>
      <c r="L916" s="102"/>
      <c r="M916" s="102"/>
      <c r="T916" s="102"/>
      <c r="U916" s="102"/>
      <c r="V916" s="102"/>
      <c r="AA916" s="104"/>
    </row>
    <row r="917" spans="11:72">
      <c r="K917" s="102"/>
      <c r="L917" s="102"/>
      <c r="M917" s="102"/>
      <c r="Q917" s="102"/>
      <c r="R917" s="105"/>
      <c r="S917" s="104"/>
      <c r="W917" s="102"/>
      <c r="X917" s="102"/>
      <c r="Y917" s="102"/>
      <c r="Z917" s="104"/>
      <c r="AA917" s="104"/>
      <c r="AC917" s="102"/>
      <c r="AD917" s="102"/>
      <c r="AE917" s="102"/>
      <c r="AF917" s="102"/>
      <c r="AG917" s="102"/>
      <c r="AH917" s="102"/>
      <c r="AI917" s="102"/>
      <c r="AQ917" s="102"/>
      <c r="AW917" s="102"/>
      <c r="AX917" s="102"/>
      <c r="AY917" s="102"/>
      <c r="AZ917" s="102"/>
      <c r="BS917" s="102"/>
      <c r="BT917" s="102"/>
    </row>
    <row r="918" spans="11:72">
      <c r="K918" s="102"/>
      <c r="L918" s="102"/>
      <c r="M918" s="102"/>
      <c r="AA918" s="104"/>
    </row>
    <row r="920" spans="11:72">
      <c r="K920" s="102"/>
      <c r="L920" s="102"/>
      <c r="M920" s="102"/>
      <c r="AA920" s="104"/>
    </row>
    <row r="921" spans="11:72">
      <c r="K921" s="102"/>
      <c r="L921" s="102"/>
      <c r="M921" s="102"/>
      <c r="N921" s="102"/>
      <c r="O921" s="102"/>
      <c r="P921" s="102"/>
      <c r="T921" s="102"/>
      <c r="U921" s="102"/>
      <c r="V921" s="102"/>
      <c r="W921" s="102"/>
      <c r="X921" s="102"/>
      <c r="Y921" s="102"/>
      <c r="AB921" s="102"/>
      <c r="AC921" s="102"/>
      <c r="AD921" s="102"/>
      <c r="AE921" s="102"/>
      <c r="AF921" s="102"/>
      <c r="AK921" s="102"/>
      <c r="AQ921" s="102"/>
      <c r="AW921" s="102"/>
      <c r="BS921" s="102"/>
      <c r="BT921" s="102"/>
    </row>
    <row r="922" spans="11:72">
      <c r="K922" s="102"/>
      <c r="L922" s="102"/>
      <c r="M922" s="102"/>
      <c r="R922" s="105"/>
      <c r="T922" s="102"/>
      <c r="U922" s="102"/>
      <c r="V922" s="102"/>
      <c r="W922" s="102"/>
      <c r="X922" s="102"/>
      <c r="Y922" s="102"/>
      <c r="AE922" s="102"/>
      <c r="AG922" s="102"/>
      <c r="AH922" s="102"/>
      <c r="AI922" s="102"/>
      <c r="AR922" s="102"/>
      <c r="AU922" s="102"/>
      <c r="AV922" s="102"/>
      <c r="AW922" s="102"/>
      <c r="BS922" s="102"/>
      <c r="BT922" s="102"/>
    </row>
    <row r="923" spans="11:72">
      <c r="K923" s="102"/>
      <c r="L923" s="102"/>
      <c r="M923" s="102"/>
      <c r="Q923" s="102"/>
      <c r="R923" s="105"/>
      <c r="S923" s="104"/>
      <c r="BG923" s="102"/>
      <c r="BI923" s="102"/>
    </row>
    <row r="924" spans="11:72">
      <c r="K924" s="102"/>
      <c r="L924" s="102"/>
      <c r="M924" s="102"/>
      <c r="R924" s="105"/>
      <c r="S924" s="104"/>
      <c r="AA924" s="104"/>
      <c r="AB924" s="102"/>
      <c r="AC924" s="102"/>
      <c r="AD924" s="102"/>
      <c r="AE924" s="102"/>
      <c r="AF924" s="102"/>
      <c r="AK924" s="102"/>
      <c r="AL924" s="102"/>
      <c r="AM924" s="102"/>
      <c r="AP924" s="102"/>
      <c r="AQ924" s="102"/>
      <c r="AS924" s="102"/>
      <c r="AT924" s="102"/>
      <c r="AW924" s="102"/>
    </row>
    <row r="925" spans="11:72">
      <c r="K925" s="102"/>
      <c r="L925" s="102"/>
      <c r="M925" s="102"/>
      <c r="T925" s="102"/>
      <c r="U925" s="102"/>
      <c r="V925" s="102"/>
      <c r="W925" s="102"/>
      <c r="X925" s="102"/>
      <c r="Y925" s="102"/>
      <c r="AC925" s="102"/>
      <c r="AD925" s="102"/>
      <c r="AE925" s="102"/>
      <c r="AF925" s="102"/>
      <c r="AQ925" s="102"/>
      <c r="AW925" s="102"/>
      <c r="AX925" s="102"/>
      <c r="AY925" s="102"/>
      <c r="AZ925" s="102"/>
      <c r="BS925" s="102"/>
      <c r="BT925" s="102"/>
    </row>
    <row r="926" spans="11:72">
      <c r="K926" s="102"/>
      <c r="L926" s="102"/>
      <c r="M926" s="102"/>
      <c r="N926" s="102"/>
      <c r="O926" s="102"/>
      <c r="P926" s="102"/>
      <c r="Q926" s="102"/>
      <c r="R926" s="105"/>
      <c r="S926" s="104"/>
      <c r="T926" s="102"/>
      <c r="U926" s="102"/>
      <c r="V926" s="102"/>
      <c r="Z926" s="104"/>
      <c r="AB926" s="102"/>
      <c r="AC926" s="102"/>
      <c r="AD926" s="102"/>
      <c r="AE926" s="102"/>
      <c r="AF926" s="102"/>
      <c r="AK926" s="102"/>
      <c r="AL926" s="102"/>
      <c r="AM926" s="102"/>
      <c r="AP926" s="102"/>
      <c r="AQ926" s="102"/>
      <c r="AS926" s="102"/>
      <c r="AT926" s="102"/>
      <c r="AW926" s="102"/>
    </row>
    <row r="927" spans="11:72">
      <c r="K927" s="102"/>
      <c r="L927" s="102"/>
      <c r="M927" s="102"/>
      <c r="N927" s="102"/>
      <c r="Q927" s="102"/>
      <c r="R927" s="105"/>
      <c r="S927" s="104"/>
      <c r="T927" s="102"/>
      <c r="U927" s="102"/>
      <c r="V927" s="102"/>
      <c r="W927" s="102"/>
      <c r="X927" s="102"/>
      <c r="Y927" s="102"/>
      <c r="AB927" s="102"/>
      <c r="AC927" s="102"/>
      <c r="AD927" s="102"/>
      <c r="AE927" s="102"/>
      <c r="AF927" s="102"/>
      <c r="AJ927" s="102"/>
      <c r="AK927" s="102"/>
      <c r="AN927" s="102"/>
      <c r="AO927" s="102"/>
      <c r="AQ927" s="102"/>
      <c r="AW927" s="102"/>
      <c r="BA927" s="102"/>
      <c r="BB927" s="102"/>
      <c r="BC927" s="102"/>
      <c r="BD927" s="102"/>
      <c r="BE927" s="102"/>
      <c r="BF927" s="102"/>
      <c r="BG927" s="102"/>
      <c r="BH927" s="102"/>
      <c r="BI927" s="102"/>
      <c r="BJ927" s="102"/>
      <c r="BL927" s="102"/>
      <c r="BM927" s="102"/>
      <c r="BN927" s="102"/>
      <c r="BO927" s="102"/>
      <c r="BS927" s="102"/>
      <c r="BT927" s="102"/>
    </row>
    <row r="928" spans="11:72">
      <c r="K928" s="102"/>
      <c r="L928" s="102"/>
      <c r="M928" s="102"/>
      <c r="R928" s="105"/>
      <c r="S928" s="104"/>
      <c r="T928" s="102"/>
      <c r="U928" s="102"/>
      <c r="V928" s="102"/>
      <c r="W928" s="102"/>
      <c r="X928" s="102"/>
      <c r="Y928" s="102"/>
      <c r="AB928" s="102"/>
      <c r="AC928" s="102"/>
      <c r="AD928" s="102"/>
      <c r="AE928" s="102"/>
      <c r="AF928" s="102"/>
      <c r="AK928" s="102"/>
      <c r="AL928" s="102"/>
      <c r="AM928" s="102"/>
      <c r="AP928" s="102"/>
      <c r="AQ928" s="102"/>
      <c r="AS928" s="102"/>
      <c r="AT928" s="102"/>
      <c r="AW928" s="102"/>
      <c r="BS928" s="102"/>
      <c r="BT928" s="102"/>
    </row>
    <row r="929" spans="11:72">
      <c r="K929" s="102"/>
      <c r="L929" s="102"/>
      <c r="M929" s="102"/>
      <c r="R929" s="105"/>
      <c r="W929" s="102"/>
      <c r="X929" s="102"/>
      <c r="Y929" s="102"/>
      <c r="AA929" s="104"/>
      <c r="AC929" s="102"/>
      <c r="AD929" s="102"/>
      <c r="AE929" s="102"/>
      <c r="AF929" s="102"/>
      <c r="AG929" s="102"/>
      <c r="AH929" s="102"/>
      <c r="AI929" s="102"/>
      <c r="AQ929" s="102"/>
      <c r="AR929" s="102"/>
      <c r="AU929" s="102"/>
      <c r="AV929" s="102"/>
      <c r="AW929" s="102"/>
      <c r="BS929" s="102"/>
      <c r="BT929" s="102"/>
    </row>
    <row r="930" spans="11:72">
      <c r="K930" s="102"/>
      <c r="L930" s="102"/>
      <c r="M930" s="102"/>
      <c r="O930" s="102"/>
      <c r="P930" s="102"/>
      <c r="Q930" s="102"/>
      <c r="R930" s="105"/>
      <c r="W930" s="102"/>
      <c r="X930" s="102"/>
      <c r="Y930" s="102"/>
      <c r="AA930" s="104"/>
      <c r="AC930" s="102"/>
      <c r="AD930" s="102"/>
      <c r="AE930" s="102"/>
      <c r="AF930" s="102"/>
      <c r="AG930" s="102"/>
      <c r="AH930" s="102"/>
      <c r="AI930" s="102"/>
      <c r="AQ930" s="102"/>
      <c r="AR930" s="102"/>
      <c r="AU930" s="102"/>
      <c r="AV930" s="102"/>
      <c r="AW930" s="102"/>
      <c r="BS930" s="102"/>
      <c r="BT930" s="102"/>
    </row>
    <row r="931" spans="11:72">
      <c r="K931" s="102"/>
      <c r="L931" s="102"/>
      <c r="M931" s="102"/>
      <c r="N931" s="102"/>
      <c r="P931" s="102"/>
      <c r="Q931" s="102"/>
      <c r="T931" s="102"/>
      <c r="U931" s="102"/>
      <c r="V931" s="102"/>
      <c r="W931" s="102"/>
      <c r="X931" s="102"/>
      <c r="Y931" s="102"/>
      <c r="AB931" s="102"/>
      <c r="AC931" s="102"/>
      <c r="AD931" s="102"/>
      <c r="AE931" s="102"/>
      <c r="AF931" s="102"/>
      <c r="AJ931" s="102"/>
      <c r="AK931" s="102"/>
      <c r="AN931" s="102"/>
      <c r="AO931" s="102"/>
      <c r="AQ931" s="102"/>
      <c r="AW931" s="102"/>
      <c r="BA931" s="102"/>
      <c r="BB931" s="102"/>
      <c r="BC931" s="102"/>
      <c r="BD931" s="102"/>
      <c r="BE931" s="102"/>
      <c r="BF931" s="102"/>
      <c r="BG931" s="102"/>
      <c r="BH931" s="102"/>
      <c r="BI931" s="102"/>
      <c r="BJ931" s="102"/>
      <c r="BK931" s="102"/>
      <c r="BL931" s="102"/>
      <c r="BM931" s="102"/>
      <c r="BN931" s="102"/>
      <c r="BO931" s="102"/>
      <c r="BS931" s="102"/>
      <c r="BT931" s="102"/>
    </row>
    <row r="932" spans="11:72">
      <c r="K932" s="102"/>
      <c r="L932" s="102"/>
      <c r="M932" s="102"/>
      <c r="N932" s="102"/>
      <c r="T932" s="102"/>
      <c r="U932" s="102"/>
      <c r="V932" s="102"/>
      <c r="W932" s="102"/>
      <c r="X932" s="102"/>
      <c r="Y932" s="102"/>
      <c r="AB932" s="102"/>
      <c r="AC932" s="102"/>
      <c r="AD932" s="102"/>
      <c r="AE932" s="102"/>
      <c r="AF932" s="102"/>
      <c r="AJ932" s="102"/>
      <c r="AK932" s="102"/>
      <c r="AN932" s="102"/>
      <c r="AO932" s="102"/>
      <c r="AQ932" s="102"/>
      <c r="AW932" s="102"/>
      <c r="BA932" s="102"/>
      <c r="BB932" s="102"/>
      <c r="BC932" s="102"/>
      <c r="BD932" s="102"/>
      <c r="BE932" s="102"/>
      <c r="BF932" s="102"/>
      <c r="BG932" s="102"/>
      <c r="BH932" s="102"/>
      <c r="BI932" s="102"/>
      <c r="BJ932" s="102"/>
      <c r="BK932" s="102"/>
      <c r="BL932" s="102"/>
      <c r="BM932" s="102"/>
      <c r="BN932" s="102"/>
      <c r="BO932" s="102"/>
      <c r="BS932" s="102"/>
      <c r="BT932" s="102"/>
    </row>
    <row r="933" spans="11:72">
      <c r="K933" s="102"/>
      <c r="L933" s="102"/>
      <c r="M933" s="102"/>
      <c r="P933" s="102"/>
      <c r="Q933" s="102"/>
      <c r="S933" s="104"/>
      <c r="T933" s="102"/>
      <c r="U933" s="102"/>
      <c r="V933" s="102"/>
      <c r="W933" s="102"/>
      <c r="X933" s="102"/>
      <c r="Y933" s="102"/>
      <c r="AA933" s="104"/>
      <c r="AB933" s="102"/>
      <c r="AC933" s="102"/>
      <c r="AD933" s="102"/>
      <c r="AE933" s="102"/>
      <c r="AF933" s="102"/>
      <c r="AG933" s="102"/>
      <c r="AH933" s="102"/>
      <c r="AI933" s="102"/>
      <c r="AK933" s="102"/>
      <c r="AQ933" s="102"/>
      <c r="AW933" s="102"/>
      <c r="BS933" s="102"/>
      <c r="BT933" s="102"/>
    </row>
    <row r="934" spans="11:72">
      <c r="K934" s="102"/>
      <c r="L934" s="102"/>
      <c r="M934" s="102"/>
      <c r="T934" s="102"/>
      <c r="U934" s="102"/>
      <c r="V934" s="102"/>
      <c r="W934" s="102"/>
      <c r="X934" s="102"/>
      <c r="Y934" s="102"/>
      <c r="AA934" s="104"/>
      <c r="AB934" s="102"/>
      <c r="AC934" s="102"/>
      <c r="AD934" s="102"/>
      <c r="AE934" s="102"/>
      <c r="AF934" s="102"/>
      <c r="AJ934" s="102"/>
      <c r="AK934" s="102"/>
      <c r="AN934" s="102"/>
      <c r="AO934" s="102"/>
      <c r="AQ934" s="102"/>
      <c r="AW934" s="102"/>
      <c r="BA934" s="102"/>
      <c r="BB934" s="102"/>
      <c r="BC934" s="102"/>
      <c r="BD934" s="102"/>
      <c r="BF934" s="102"/>
      <c r="BG934" s="102"/>
      <c r="BI934" s="102"/>
      <c r="BJ934" s="102"/>
      <c r="BL934" s="102"/>
      <c r="BM934" s="102"/>
      <c r="BO934" s="102"/>
      <c r="BS934" s="102"/>
      <c r="BT934" s="102"/>
    </row>
    <row r="935" spans="11:72">
      <c r="K935" s="102"/>
      <c r="L935" s="102"/>
      <c r="M935" s="102"/>
      <c r="T935" s="102"/>
      <c r="U935" s="102"/>
      <c r="V935" s="102"/>
      <c r="W935" s="102"/>
      <c r="X935" s="102"/>
      <c r="Y935" s="102"/>
      <c r="AA935" s="104"/>
      <c r="AX935" s="102"/>
      <c r="AZ935" s="102"/>
      <c r="BS935" s="102"/>
      <c r="BT935" s="102"/>
    </row>
    <row r="936" spans="11:72">
      <c r="K936" s="102"/>
      <c r="L936" s="102"/>
      <c r="M936" s="102"/>
      <c r="N936" s="102"/>
      <c r="R936" s="105"/>
      <c r="S936" s="104"/>
      <c r="Z936" s="104"/>
      <c r="AA936" s="104"/>
    </row>
    <row r="937" spans="11:72">
      <c r="K937" s="102"/>
      <c r="L937" s="102"/>
      <c r="M937" s="102"/>
      <c r="S937" s="104"/>
      <c r="T937" s="102"/>
      <c r="U937" s="102"/>
      <c r="V937" s="102"/>
      <c r="W937" s="102"/>
      <c r="X937" s="102"/>
      <c r="Y937" s="102"/>
      <c r="AX937" s="102"/>
      <c r="AZ937" s="102"/>
      <c r="BS937" s="102"/>
      <c r="BT937" s="102"/>
    </row>
    <row r="938" spans="11:72">
      <c r="K938" s="102"/>
      <c r="L938" s="102"/>
      <c r="M938" s="102"/>
      <c r="N938" s="102"/>
      <c r="O938" s="102"/>
      <c r="R938" s="105"/>
      <c r="S938" s="104"/>
      <c r="W938" s="102"/>
      <c r="X938" s="102"/>
      <c r="Y938" s="102"/>
      <c r="AA938" s="104"/>
      <c r="AB938" s="102"/>
      <c r="AC938" s="102"/>
      <c r="AD938" s="102"/>
      <c r="AE938" s="102"/>
      <c r="AF938" s="102"/>
      <c r="AJ938" s="102"/>
      <c r="AK938" s="102"/>
      <c r="AN938" s="102"/>
      <c r="AO938" s="102"/>
      <c r="AQ938" s="102"/>
      <c r="AW938" s="102"/>
      <c r="BA938" s="102"/>
      <c r="BB938" s="102"/>
      <c r="BC938" s="102"/>
      <c r="BD938" s="102"/>
      <c r="BE938" s="102"/>
      <c r="BF938" s="102"/>
      <c r="BG938" s="102"/>
      <c r="BH938" s="102"/>
      <c r="BI938" s="102"/>
      <c r="BJ938" s="102"/>
      <c r="BK938" s="102"/>
      <c r="BL938" s="102"/>
      <c r="BM938" s="102"/>
      <c r="BN938" s="102"/>
      <c r="BO938" s="102"/>
      <c r="BS938" s="102"/>
      <c r="BT938" s="102"/>
    </row>
    <row r="939" spans="11:72">
      <c r="K939" s="102"/>
      <c r="L939" s="102"/>
      <c r="M939" s="102"/>
      <c r="T939" s="102"/>
      <c r="U939" s="102"/>
      <c r="V939" s="102"/>
      <c r="W939" s="102"/>
      <c r="X939" s="102"/>
      <c r="Y939" s="102"/>
      <c r="AX939" s="102"/>
      <c r="AY939" s="102"/>
      <c r="AZ939" s="102"/>
      <c r="BS939" s="102"/>
      <c r="BT939" s="102"/>
    </row>
    <row r="940" spans="11:72">
      <c r="K940" s="102"/>
      <c r="L940" s="102"/>
      <c r="M940" s="102"/>
      <c r="N940" s="102"/>
      <c r="O940" s="102"/>
      <c r="P940" s="102"/>
      <c r="Q940" s="102"/>
      <c r="R940" s="105"/>
      <c r="S940" s="104"/>
      <c r="T940" s="102"/>
      <c r="U940" s="102"/>
      <c r="V940" s="102"/>
      <c r="W940" s="102"/>
      <c r="X940" s="102"/>
      <c r="Z940" s="104"/>
      <c r="AA940" s="104"/>
      <c r="AB940" s="102"/>
      <c r="AC940" s="102"/>
      <c r="AD940" s="102"/>
      <c r="AE940" s="102"/>
      <c r="AF940" s="102"/>
      <c r="AJ940" s="102"/>
      <c r="AK940" s="102"/>
      <c r="AN940" s="102"/>
      <c r="AO940" s="102"/>
      <c r="AQ940" s="102"/>
      <c r="AW940" s="102"/>
      <c r="BA940" s="102"/>
      <c r="BB940" s="102"/>
      <c r="BC940" s="102"/>
      <c r="BD940" s="102"/>
      <c r="BE940" s="102"/>
      <c r="BF940" s="102"/>
      <c r="BG940" s="102"/>
      <c r="BH940" s="102"/>
      <c r="BI940" s="102"/>
      <c r="BJ940" s="102"/>
      <c r="BK940" s="102"/>
      <c r="BL940" s="102"/>
      <c r="BM940" s="102"/>
      <c r="BN940" s="102"/>
      <c r="BO940" s="102"/>
      <c r="BS940" s="102"/>
      <c r="BT940" s="102"/>
    </row>
    <row r="941" spans="11:72">
      <c r="K941" s="102"/>
      <c r="L941" s="102"/>
      <c r="M941" s="102"/>
      <c r="Q941" s="102"/>
      <c r="R941" s="105"/>
      <c r="W941" s="102"/>
      <c r="X941" s="102"/>
      <c r="Y941" s="102"/>
      <c r="AA941" s="104"/>
      <c r="AB941" s="102"/>
      <c r="AC941" s="102"/>
      <c r="AD941" s="102"/>
      <c r="AE941" s="102"/>
      <c r="AF941" s="102"/>
      <c r="AK941" s="102"/>
      <c r="AQ941" s="102"/>
      <c r="AW941" s="102"/>
      <c r="AX941" s="102"/>
      <c r="AY941" s="102"/>
      <c r="AZ941" s="102"/>
      <c r="BS941" s="102"/>
      <c r="BT941" s="102"/>
    </row>
    <row r="942" spans="11:72">
      <c r="K942" s="102"/>
      <c r="L942" s="102"/>
      <c r="M942" s="102"/>
      <c r="T942" s="102"/>
      <c r="U942" s="102"/>
      <c r="V942" s="102"/>
      <c r="W942" s="102"/>
      <c r="X942" s="102"/>
      <c r="Y942" s="102"/>
      <c r="AE942" s="102"/>
      <c r="AG942" s="102"/>
      <c r="AH942" s="102"/>
      <c r="AI942" s="102"/>
      <c r="AR942" s="102"/>
      <c r="AU942" s="102"/>
      <c r="AV942" s="102"/>
      <c r="AW942" s="102"/>
      <c r="BS942" s="102"/>
      <c r="BT942" s="102"/>
    </row>
    <row r="943" spans="11:72">
      <c r="K943" s="102"/>
      <c r="L943" s="102"/>
      <c r="M943" s="102"/>
      <c r="N943" s="102"/>
      <c r="Q943" s="102"/>
      <c r="R943" s="105"/>
      <c r="S943" s="104"/>
      <c r="T943" s="102"/>
      <c r="U943" s="102"/>
      <c r="V943" s="102"/>
      <c r="W943" s="102"/>
      <c r="X943" s="102"/>
      <c r="Y943" s="102"/>
      <c r="AB943" s="102"/>
      <c r="AC943" s="102"/>
      <c r="AD943" s="102"/>
      <c r="AE943" s="102"/>
      <c r="AF943" s="102"/>
      <c r="AJ943" s="102"/>
      <c r="AK943" s="102"/>
      <c r="AN943" s="102"/>
      <c r="AO943" s="102"/>
      <c r="AQ943" s="102"/>
      <c r="AW943" s="102"/>
      <c r="BA943" s="102"/>
      <c r="BB943" s="102"/>
      <c r="BC943" s="102"/>
      <c r="BD943" s="102"/>
      <c r="BE943" s="102"/>
      <c r="BF943" s="102"/>
      <c r="BG943" s="102"/>
      <c r="BH943" s="102"/>
      <c r="BI943" s="102"/>
      <c r="BJ943" s="102"/>
      <c r="BK943" s="102"/>
      <c r="BL943" s="102"/>
      <c r="BM943" s="102"/>
      <c r="BN943" s="102"/>
      <c r="BO943" s="102"/>
      <c r="BS943" s="102"/>
      <c r="BT943" s="102"/>
    </row>
    <row r="944" spans="11:72">
      <c r="K944" s="102"/>
      <c r="L944" s="102"/>
      <c r="M944" s="102"/>
      <c r="Q944" s="102"/>
      <c r="S944" s="104"/>
      <c r="W944" s="102"/>
      <c r="X944" s="102"/>
      <c r="Y944" s="102"/>
      <c r="AC944" s="102"/>
      <c r="AD944" s="102"/>
      <c r="AE944" s="102"/>
      <c r="AF944" s="102"/>
      <c r="AQ944" s="102"/>
      <c r="AW944" s="102"/>
      <c r="AX944" s="102"/>
      <c r="AY944" s="102"/>
      <c r="AZ944" s="102"/>
      <c r="BS944" s="102"/>
      <c r="BT944" s="102"/>
    </row>
    <row r="945" spans="11:72">
      <c r="K945" s="102"/>
      <c r="L945" s="102"/>
      <c r="M945" s="102"/>
      <c r="S945" s="104"/>
      <c r="T945" s="102"/>
      <c r="U945" s="102"/>
      <c r="V945" s="102"/>
      <c r="W945" s="102"/>
      <c r="X945" s="102"/>
      <c r="Y945" s="102"/>
      <c r="AA945" s="104"/>
      <c r="BS945" s="102"/>
      <c r="BT945" s="102"/>
    </row>
    <row r="946" spans="11:72">
      <c r="K946" s="102"/>
      <c r="L946" s="102"/>
      <c r="M946" s="102"/>
      <c r="T946" s="102"/>
      <c r="U946" s="102"/>
      <c r="V946" s="102"/>
      <c r="W946" s="102"/>
      <c r="X946" s="102"/>
      <c r="Y946" s="102"/>
      <c r="AB946" s="102"/>
      <c r="AC946" s="102"/>
      <c r="AD946" s="102"/>
      <c r="AE946" s="102"/>
      <c r="AF946" s="102"/>
      <c r="AJ946" s="102"/>
      <c r="AK946" s="102"/>
      <c r="AN946" s="102"/>
      <c r="AO946" s="102"/>
      <c r="AQ946" s="102"/>
      <c r="AW946" s="102"/>
      <c r="BA946" s="102"/>
      <c r="BB946" s="102"/>
      <c r="BC946" s="102"/>
      <c r="BD946" s="102"/>
      <c r="BF946" s="102"/>
      <c r="BG946" s="102"/>
      <c r="BI946" s="102"/>
      <c r="BJ946" s="102"/>
      <c r="BL946" s="102"/>
      <c r="BM946" s="102"/>
      <c r="BO946" s="102"/>
      <c r="BS946" s="102"/>
      <c r="BT946" s="102"/>
    </row>
    <row r="947" spans="11:72">
      <c r="K947" s="102"/>
      <c r="L947" s="102"/>
      <c r="M947" s="102"/>
    </row>
    <row r="948" spans="11:72">
      <c r="K948" s="102"/>
      <c r="L948" s="102"/>
      <c r="M948" s="102"/>
      <c r="T948" s="102"/>
      <c r="U948" s="102"/>
      <c r="V948" s="102"/>
      <c r="W948" s="102"/>
      <c r="X948" s="102"/>
      <c r="Y948" s="102"/>
      <c r="AA948" s="104"/>
      <c r="AE948" s="102"/>
      <c r="AR948" s="102"/>
      <c r="AU948" s="102"/>
      <c r="AV948" s="102"/>
      <c r="AW948" s="102"/>
      <c r="BS948" s="102"/>
      <c r="BT948" s="102"/>
    </row>
    <row r="949" spans="11:72">
      <c r="K949" s="102"/>
      <c r="L949" s="102"/>
      <c r="M949" s="102"/>
      <c r="R949" s="105"/>
      <c r="T949" s="102"/>
      <c r="U949" s="102"/>
      <c r="V949" s="102"/>
      <c r="W949" s="102"/>
      <c r="X949" s="102"/>
      <c r="Y949" s="102"/>
      <c r="AA949" s="104"/>
      <c r="AC949" s="102"/>
      <c r="AE949" s="102"/>
      <c r="AG949" s="102"/>
      <c r="AH949" s="102"/>
      <c r="AI949" s="102"/>
      <c r="AQ949" s="102"/>
      <c r="AR949" s="102"/>
      <c r="AU949" s="102"/>
      <c r="AV949" s="102"/>
      <c r="AW949" s="102"/>
      <c r="BS949" s="102"/>
      <c r="BT949" s="102"/>
    </row>
    <row r="950" spans="11:72">
      <c r="K950" s="102"/>
      <c r="L950" s="102"/>
      <c r="M950" s="102"/>
      <c r="R950" s="105"/>
      <c r="S950" s="104"/>
      <c r="T950" s="102"/>
      <c r="U950" s="102"/>
      <c r="V950" s="102"/>
      <c r="W950" s="102"/>
      <c r="X950" s="102"/>
      <c r="Y950" s="102"/>
      <c r="AM950" s="102"/>
      <c r="AP950" s="102"/>
      <c r="BS950" s="102"/>
      <c r="BT950" s="102"/>
    </row>
    <row r="951" spans="11:72">
      <c r="K951" s="102"/>
      <c r="L951" s="102"/>
      <c r="M951" s="102"/>
      <c r="T951" s="102"/>
      <c r="U951" s="102"/>
      <c r="V951" s="102"/>
      <c r="W951" s="102"/>
      <c r="X951" s="102"/>
      <c r="Y951" s="102"/>
      <c r="BS951" s="102"/>
      <c r="BT951" s="102"/>
    </row>
    <row r="952" spans="11:72">
      <c r="K952" s="102"/>
      <c r="L952" s="102"/>
      <c r="M952" s="102"/>
      <c r="Q952" s="102"/>
      <c r="R952" s="105"/>
      <c r="S952" s="104"/>
      <c r="T952" s="102"/>
      <c r="U952" s="102"/>
      <c r="V952" s="102"/>
      <c r="W952" s="102"/>
      <c r="X952" s="102"/>
      <c r="Y952" s="102"/>
      <c r="AB952" s="102"/>
      <c r="AC952" s="102"/>
      <c r="AD952" s="102"/>
      <c r="AE952" s="102"/>
      <c r="AF952" s="102"/>
      <c r="AJ952" s="102"/>
      <c r="AK952" s="102"/>
      <c r="AN952" s="102"/>
      <c r="AO952" s="102"/>
      <c r="AQ952" s="102"/>
      <c r="AW952" s="102"/>
      <c r="BA952" s="102"/>
      <c r="BB952" s="102"/>
      <c r="BC952" s="102"/>
      <c r="BD952" s="102"/>
      <c r="BE952" s="102"/>
      <c r="BF952" s="102"/>
      <c r="BG952" s="102"/>
      <c r="BH952" s="102"/>
      <c r="BI952" s="102"/>
      <c r="BJ952" s="102"/>
      <c r="BK952" s="102"/>
      <c r="BL952" s="102"/>
      <c r="BM952" s="102"/>
      <c r="BN952" s="102"/>
      <c r="BO952" s="102"/>
      <c r="BS952" s="102"/>
      <c r="BT952" s="102"/>
    </row>
    <row r="953" spans="11:72">
      <c r="K953" s="102"/>
      <c r="L953" s="102"/>
      <c r="M953" s="102"/>
      <c r="R953" s="105"/>
      <c r="T953" s="102"/>
      <c r="U953" s="102"/>
      <c r="V953" s="102"/>
      <c r="W953" s="102"/>
      <c r="X953" s="102"/>
      <c r="Y953" s="102"/>
      <c r="AC953" s="102"/>
      <c r="AD953" s="102"/>
      <c r="AE953" s="102"/>
      <c r="AF953" s="102"/>
      <c r="AL953" s="102"/>
      <c r="AM953" s="102"/>
      <c r="AP953" s="102"/>
      <c r="AQ953" s="102"/>
      <c r="AS953" s="102"/>
      <c r="AT953" s="102"/>
      <c r="AW953" s="102"/>
      <c r="BS953" s="102"/>
      <c r="BT953" s="102"/>
    </row>
    <row r="954" spans="11:72">
      <c r="K954" s="102"/>
      <c r="L954" s="102"/>
      <c r="M954" s="102"/>
      <c r="Q954" s="102"/>
      <c r="R954" s="105"/>
      <c r="S954" s="104"/>
      <c r="AA954" s="104"/>
      <c r="AC954" s="102"/>
      <c r="AD954" s="102"/>
      <c r="AE954" s="102"/>
      <c r="AF954" s="102"/>
      <c r="AQ954" s="102"/>
      <c r="AW954" s="102"/>
      <c r="AX954" s="102"/>
      <c r="AY954" s="102"/>
      <c r="AZ954" s="102"/>
    </row>
    <row r="955" spans="11:72">
      <c r="K955" s="102"/>
      <c r="L955" s="102"/>
      <c r="M955" s="102"/>
      <c r="Q955" s="102"/>
      <c r="T955" s="102"/>
      <c r="U955" s="102"/>
      <c r="V955" s="102"/>
      <c r="W955" s="102"/>
      <c r="X955" s="102"/>
      <c r="Y955" s="102"/>
      <c r="AB955" s="102"/>
      <c r="AC955" s="102"/>
      <c r="AD955" s="102"/>
      <c r="AE955" s="102"/>
      <c r="AF955" s="102"/>
      <c r="AJ955" s="102"/>
      <c r="AK955" s="102"/>
      <c r="AN955" s="102"/>
      <c r="AO955" s="102"/>
      <c r="AQ955" s="102"/>
      <c r="AW955" s="102"/>
      <c r="BA955" s="102"/>
      <c r="BB955" s="102"/>
      <c r="BC955" s="102"/>
      <c r="BD955" s="102"/>
      <c r="BF955" s="102"/>
      <c r="BG955" s="102"/>
      <c r="BI955" s="102"/>
      <c r="BJ955" s="102"/>
      <c r="BK955" s="102"/>
      <c r="BL955" s="102"/>
      <c r="BM955" s="102"/>
      <c r="BN955" s="102"/>
      <c r="BO955" s="102"/>
      <c r="BS955" s="102"/>
      <c r="BT955" s="102"/>
    </row>
    <row r="956" spans="11:72">
      <c r="K956" s="102"/>
      <c r="L956" s="102"/>
      <c r="M956" s="102"/>
      <c r="Q956" s="102"/>
      <c r="R956" s="105"/>
      <c r="T956" s="102"/>
      <c r="U956" s="102"/>
      <c r="V956" s="102"/>
      <c r="W956" s="102"/>
      <c r="X956" s="102"/>
      <c r="Y956" s="102"/>
      <c r="AC956" s="102"/>
      <c r="AD956" s="102"/>
      <c r="AE956" s="102"/>
      <c r="AF956" s="102"/>
      <c r="AH956" s="102"/>
      <c r="AI956" s="102"/>
      <c r="AQ956" s="102"/>
      <c r="AR956" s="102"/>
      <c r="AU956" s="102"/>
      <c r="AV956" s="102"/>
      <c r="AW956" s="102"/>
      <c r="BS956" s="102"/>
      <c r="BT956" s="102"/>
    </row>
    <row r="957" spans="11:72">
      <c r="K957" s="102"/>
      <c r="L957" s="102"/>
      <c r="M957" s="102"/>
      <c r="R957" s="105"/>
      <c r="S957" s="104"/>
      <c r="T957" s="102"/>
      <c r="U957" s="102"/>
      <c r="V957" s="102"/>
      <c r="W957" s="102"/>
      <c r="X957" s="102"/>
      <c r="Y957" s="102"/>
      <c r="AA957" s="104"/>
      <c r="AC957" s="102"/>
      <c r="AD957" s="102"/>
      <c r="AE957" s="102"/>
      <c r="AF957" s="102"/>
      <c r="AQ957" s="102"/>
      <c r="AW957" s="102"/>
      <c r="AX957" s="102"/>
      <c r="AY957" s="102"/>
      <c r="AZ957" s="102"/>
    </row>
    <row r="958" spans="11:72">
      <c r="K958" s="102"/>
      <c r="L958" s="102"/>
      <c r="M958" s="102"/>
      <c r="S958" s="104"/>
      <c r="T958" s="102"/>
      <c r="U958" s="102"/>
      <c r="V958" s="102"/>
      <c r="W958" s="102"/>
      <c r="X958" s="102"/>
      <c r="Y958" s="102"/>
      <c r="Z958" s="104"/>
      <c r="AC958" s="102"/>
      <c r="AD958" s="102"/>
      <c r="AE958" s="102"/>
      <c r="AF958" s="102"/>
      <c r="AQ958" s="102"/>
      <c r="AW958" s="102"/>
      <c r="AX958" s="102"/>
      <c r="AY958" s="102"/>
      <c r="AZ958" s="102"/>
      <c r="BS958" s="102"/>
      <c r="BT958" s="102"/>
    </row>
    <row r="959" spans="11:72">
      <c r="K959" s="102"/>
      <c r="L959" s="102"/>
      <c r="M959" s="102"/>
      <c r="R959" s="105"/>
      <c r="S959" s="104"/>
      <c r="T959" s="102"/>
      <c r="U959" s="102"/>
      <c r="V959" s="102"/>
      <c r="W959" s="102"/>
      <c r="X959" s="102"/>
      <c r="Y959" s="102"/>
      <c r="AC959" s="102"/>
      <c r="AD959" s="102"/>
      <c r="AE959" s="102"/>
      <c r="AF959" s="102"/>
      <c r="AL959" s="102"/>
      <c r="AM959" s="102"/>
      <c r="AP959" s="102"/>
      <c r="AQ959" s="102"/>
      <c r="AS959" s="102"/>
      <c r="AT959" s="102"/>
      <c r="AW959" s="102"/>
      <c r="BS959" s="102"/>
      <c r="BT959" s="102"/>
    </row>
    <row r="960" spans="11:72">
      <c r="K960" s="102"/>
      <c r="L960" s="102"/>
      <c r="M960" s="102"/>
      <c r="T960" s="102"/>
      <c r="U960" s="102"/>
      <c r="V960" s="102"/>
      <c r="W960" s="102"/>
      <c r="X960" s="102"/>
      <c r="Y960" s="102"/>
      <c r="Z960" s="104"/>
      <c r="AC960" s="102"/>
      <c r="AD960" s="102"/>
      <c r="AE960" s="102"/>
      <c r="AF960" s="102"/>
      <c r="AQ960" s="102"/>
      <c r="AW960" s="102"/>
      <c r="AX960" s="102"/>
      <c r="AY960" s="102"/>
      <c r="AZ960" s="102"/>
      <c r="BS960" s="102"/>
      <c r="BT960" s="102"/>
    </row>
    <row r="961" spans="11:72">
      <c r="K961" s="102"/>
      <c r="L961" s="102"/>
      <c r="M961" s="102"/>
      <c r="N961" s="102"/>
      <c r="T961" s="102"/>
      <c r="U961" s="102"/>
      <c r="V961" s="102"/>
      <c r="W961" s="102"/>
      <c r="X961" s="102"/>
      <c r="Y961" s="102"/>
      <c r="AA961" s="104"/>
      <c r="AB961" s="102"/>
      <c r="AC961" s="102"/>
      <c r="AD961" s="102"/>
      <c r="AE961" s="102"/>
      <c r="AF961" s="102"/>
      <c r="AJ961" s="102"/>
      <c r="AK961" s="102"/>
      <c r="AN961" s="102"/>
      <c r="AO961" s="102"/>
      <c r="AQ961" s="102"/>
      <c r="AW961" s="102"/>
      <c r="BA961" s="102"/>
      <c r="BB961" s="102"/>
      <c r="BC961" s="102"/>
      <c r="BD961" s="102"/>
      <c r="BE961" s="102"/>
      <c r="BF961" s="102"/>
      <c r="BG961" s="102"/>
      <c r="BH961" s="102"/>
      <c r="BI961" s="102"/>
      <c r="BJ961" s="102"/>
      <c r="BK961" s="102"/>
      <c r="BL961" s="102"/>
      <c r="BM961" s="102"/>
      <c r="BN961" s="102"/>
      <c r="BO961" s="102"/>
      <c r="BS961" s="102"/>
      <c r="BT961" s="102"/>
    </row>
    <row r="962" spans="11:72">
      <c r="K962" s="102"/>
      <c r="L962" s="102"/>
      <c r="M962" s="102"/>
      <c r="Q962" s="102"/>
      <c r="R962" s="105"/>
      <c r="S962" s="104"/>
      <c r="W962" s="102"/>
      <c r="X962" s="102"/>
      <c r="Y962" s="102"/>
      <c r="Z962" s="104"/>
      <c r="AB962" s="102"/>
      <c r="AC962" s="102"/>
      <c r="AD962" s="102"/>
      <c r="AE962" s="102"/>
      <c r="AF962" s="102"/>
      <c r="AJ962" s="102"/>
      <c r="AK962" s="102"/>
      <c r="AN962" s="102"/>
      <c r="AO962" s="102"/>
      <c r="AQ962" s="102"/>
      <c r="AW962" s="102"/>
      <c r="BA962" s="102"/>
      <c r="BB962" s="102"/>
      <c r="BC962" s="102"/>
      <c r="BD962" s="102"/>
      <c r="BF962" s="102"/>
      <c r="BG962" s="102"/>
      <c r="BI962" s="102"/>
      <c r="BJ962" s="102"/>
      <c r="BL962" s="102"/>
      <c r="BM962" s="102"/>
      <c r="BO962" s="102"/>
      <c r="BS962" s="102"/>
      <c r="BT962" s="102"/>
    </row>
    <row r="963" spans="11:72">
      <c r="K963" s="102"/>
      <c r="L963" s="102"/>
      <c r="M963" s="102"/>
      <c r="AA963" s="104"/>
    </row>
    <row r="964" spans="11:72">
      <c r="K964" s="102"/>
      <c r="L964" s="102"/>
      <c r="M964" s="102"/>
      <c r="R964" s="105"/>
      <c r="T964" s="102"/>
      <c r="U964" s="102"/>
      <c r="V964" s="102"/>
      <c r="W964" s="102"/>
      <c r="X964" s="102"/>
      <c r="Y964" s="102"/>
      <c r="AA964" s="104"/>
      <c r="AC964" s="102"/>
      <c r="AD964" s="102"/>
      <c r="AE964" s="102"/>
      <c r="AF964" s="102"/>
      <c r="AL964" s="102"/>
      <c r="AM964" s="102"/>
      <c r="AP964" s="102"/>
      <c r="AQ964" s="102"/>
      <c r="AS964" s="102"/>
      <c r="AT964" s="102"/>
      <c r="AW964" s="102"/>
      <c r="BS964" s="102"/>
      <c r="BT964" s="102"/>
    </row>
    <row r="965" spans="11:72">
      <c r="K965" s="102"/>
      <c r="L965" s="102"/>
      <c r="M965" s="102"/>
      <c r="Q965" s="102"/>
      <c r="R965" s="105"/>
      <c r="T965" s="102"/>
      <c r="U965" s="102"/>
      <c r="V965" s="102"/>
      <c r="W965" s="102"/>
      <c r="X965" s="102"/>
      <c r="Y965" s="102"/>
      <c r="AA965" s="104"/>
      <c r="AB965" s="102"/>
      <c r="AC965" s="102"/>
      <c r="AD965" s="102"/>
      <c r="AE965" s="102"/>
      <c r="AF965" s="102"/>
      <c r="AK965" s="102"/>
      <c r="AQ965" s="102"/>
      <c r="AW965" s="102"/>
      <c r="AX965" s="102"/>
      <c r="AY965" s="102"/>
      <c r="AZ965" s="102"/>
      <c r="BS965" s="102"/>
      <c r="BT965" s="102"/>
    </row>
    <row r="966" spans="11:72">
      <c r="K966" s="102"/>
      <c r="L966" s="102"/>
      <c r="M966" s="102"/>
      <c r="N966" s="102"/>
      <c r="O966" s="102"/>
      <c r="Q966" s="102"/>
      <c r="R966" s="105"/>
      <c r="S966" s="104"/>
      <c r="Z966" s="104"/>
      <c r="AB966" s="102"/>
      <c r="AC966" s="102"/>
      <c r="AD966" s="102"/>
      <c r="AE966" s="102"/>
      <c r="AF966" s="102"/>
      <c r="AJ966" s="102"/>
      <c r="AK966" s="102"/>
      <c r="AN966" s="102"/>
      <c r="AO966" s="102"/>
      <c r="AQ966" s="102"/>
      <c r="AW966" s="102"/>
      <c r="BA966" s="102"/>
      <c r="BB966" s="102"/>
      <c r="BC966" s="102"/>
      <c r="BD966" s="102"/>
      <c r="BE966" s="102"/>
      <c r="BF966" s="102"/>
      <c r="BG966" s="102"/>
      <c r="BH966" s="102"/>
      <c r="BI966" s="102"/>
      <c r="BJ966" s="102"/>
      <c r="BK966" s="102"/>
      <c r="BL966" s="102"/>
      <c r="BM966" s="102"/>
      <c r="BN966" s="102"/>
      <c r="BO966" s="102"/>
    </row>
    <row r="967" spans="11:72">
      <c r="K967" s="102"/>
      <c r="L967" s="102"/>
      <c r="M967" s="102"/>
      <c r="T967" s="102"/>
      <c r="U967" s="102"/>
      <c r="V967" s="102"/>
    </row>
    <row r="968" spans="11:72">
      <c r="K968" s="102"/>
      <c r="L968" s="102"/>
      <c r="M968" s="102"/>
      <c r="R968" s="105"/>
      <c r="T968" s="102"/>
      <c r="U968" s="102"/>
      <c r="V968" s="102"/>
      <c r="W968" s="102"/>
      <c r="X968" s="102"/>
      <c r="Y968" s="102"/>
      <c r="AA968" s="104"/>
      <c r="AH968" s="102"/>
      <c r="AI968" s="102"/>
      <c r="BS968" s="102"/>
      <c r="BT968" s="102"/>
    </row>
    <row r="969" spans="11:72">
      <c r="K969" s="102"/>
      <c r="L969" s="102"/>
      <c r="M969" s="102"/>
      <c r="Q969" s="102"/>
      <c r="S969" s="104"/>
      <c r="T969" s="102"/>
      <c r="U969" s="102"/>
      <c r="V969" s="102"/>
      <c r="W969" s="102"/>
      <c r="X969" s="102"/>
      <c r="Y969" s="102"/>
      <c r="Z969" s="104"/>
      <c r="AA969" s="104"/>
      <c r="AB969" s="102"/>
      <c r="AC969" s="102"/>
      <c r="AD969" s="102"/>
      <c r="AE969" s="102"/>
      <c r="AF969" s="102"/>
      <c r="AK969" s="102"/>
      <c r="AL969" s="102"/>
      <c r="AM969" s="102"/>
      <c r="AP969" s="102"/>
      <c r="AQ969" s="102"/>
      <c r="AS969" s="102"/>
      <c r="AT969" s="102"/>
      <c r="AW969" s="102"/>
      <c r="BS969" s="102"/>
      <c r="BT969" s="102"/>
    </row>
    <row r="970" spans="11:72">
      <c r="K970" s="102"/>
      <c r="L970" s="102"/>
      <c r="M970" s="102"/>
      <c r="T970" s="102"/>
      <c r="U970" s="102"/>
      <c r="V970" s="102"/>
      <c r="W970" s="102"/>
      <c r="X970" s="102"/>
      <c r="Y970" s="102"/>
      <c r="AB970" s="102"/>
      <c r="AC970" s="102"/>
      <c r="AD970" s="102"/>
      <c r="AE970" s="102"/>
      <c r="AF970" s="102"/>
      <c r="AJ970" s="102"/>
      <c r="AK970" s="102"/>
      <c r="AN970" s="102"/>
      <c r="AO970" s="102"/>
      <c r="AQ970" s="102"/>
      <c r="AW970" s="102"/>
      <c r="BA970" s="102"/>
      <c r="BB970" s="102"/>
      <c r="BC970" s="102"/>
      <c r="BD970" s="102"/>
      <c r="BE970" s="102"/>
      <c r="BF970" s="102"/>
      <c r="BG970" s="102"/>
      <c r="BH970" s="102"/>
      <c r="BI970" s="102"/>
      <c r="BJ970" s="102"/>
      <c r="BK970" s="102"/>
      <c r="BL970" s="102"/>
      <c r="BM970" s="102"/>
      <c r="BN970" s="102"/>
      <c r="BO970" s="102"/>
      <c r="BS970" s="102"/>
      <c r="BT970" s="102"/>
    </row>
    <row r="971" spans="11:72">
      <c r="K971" s="102"/>
      <c r="L971" s="102"/>
      <c r="M971" s="102"/>
      <c r="Q971" s="102"/>
      <c r="T971" s="102"/>
      <c r="U971" s="102"/>
      <c r="V971" s="102"/>
      <c r="W971" s="102"/>
      <c r="X971" s="102"/>
      <c r="Y971" s="102"/>
      <c r="AB971" s="102"/>
      <c r="AC971" s="102"/>
      <c r="AD971" s="102"/>
      <c r="AE971" s="102"/>
      <c r="AF971" s="102"/>
      <c r="AK971" s="102"/>
      <c r="AL971" s="102"/>
      <c r="AM971" s="102"/>
      <c r="AP971" s="102"/>
      <c r="AQ971" s="102"/>
      <c r="AS971" s="102"/>
      <c r="AT971" s="102"/>
      <c r="AW971" s="102"/>
      <c r="BS971" s="102"/>
      <c r="BT971" s="102"/>
    </row>
    <row r="972" spans="11:72">
      <c r="K972" s="102"/>
      <c r="L972" s="102"/>
      <c r="M972" s="102"/>
      <c r="Q972" s="102"/>
      <c r="S972" s="104"/>
      <c r="T972" s="102"/>
      <c r="U972" s="102"/>
      <c r="V972" s="102"/>
      <c r="W972" s="102"/>
      <c r="X972" s="102"/>
      <c r="Y972" s="102"/>
      <c r="AC972" s="102"/>
      <c r="AD972" s="102"/>
      <c r="AE972" s="102"/>
      <c r="AF972" s="102"/>
      <c r="AG972" s="102"/>
      <c r="AH972" s="102"/>
      <c r="AI972" s="102"/>
      <c r="AQ972" s="102"/>
      <c r="AR972" s="102"/>
      <c r="AU972" s="102"/>
      <c r="AV972" s="102"/>
      <c r="AW972" s="102"/>
      <c r="BS972" s="102"/>
      <c r="BT972" s="102"/>
    </row>
    <row r="973" spans="11:72">
      <c r="K973" s="102"/>
      <c r="L973" s="102"/>
      <c r="M973" s="102"/>
      <c r="AA973" s="104"/>
    </row>
    <row r="974" spans="11:72">
      <c r="K974" s="102"/>
      <c r="L974" s="102"/>
      <c r="M974" s="102"/>
      <c r="Q974" s="102"/>
      <c r="R974" s="105"/>
      <c r="S974" s="104"/>
      <c r="T974" s="102"/>
      <c r="U974" s="102"/>
      <c r="V974" s="102"/>
      <c r="W974" s="102"/>
      <c r="X974" s="102"/>
      <c r="Y974" s="102"/>
      <c r="AC974" s="102"/>
      <c r="AD974" s="102"/>
      <c r="AE974" s="102"/>
      <c r="AF974" s="102"/>
      <c r="AG974" s="102"/>
      <c r="AH974" s="102"/>
      <c r="AI974" s="102"/>
      <c r="AQ974" s="102"/>
      <c r="AR974" s="102"/>
      <c r="AU974" s="102"/>
      <c r="AV974" s="102"/>
      <c r="AW974" s="102"/>
      <c r="BS974" s="102"/>
      <c r="BT974" s="102"/>
    </row>
    <row r="975" spans="11:72">
      <c r="K975" s="102"/>
      <c r="L975" s="102"/>
      <c r="M975" s="102"/>
      <c r="O975" s="102"/>
      <c r="P975" s="102"/>
      <c r="Q975" s="102"/>
      <c r="R975" s="105"/>
      <c r="T975" s="102"/>
      <c r="U975" s="102"/>
      <c r="V975" s="102"/>
      <c r="W975" s="102"/>
      <c r="X975" s="102"/>
      <c r="Y975" s="102"/>
      <c r="AB975" s="102"/>
      <c r="AC975" s="102"/>
      <c r="AD975" s="102"/>
      <c r="AE975" s="102"/>
      <c r="AF975" s="102"/>
      <c r="AK975" s="102"/>
      <c r="AL975" s="102"/>
      <c r="AM975" s="102"/>
      <c r="AP975" s="102"/>
      <c r="AQ975" s="102"/>
      <c r="AS975" s="102"/>
      <c r="AT975" s="102"/>
      <c r="AW975" s="102"/>
      <c r="BS975" s="102"/>
      <c r="BT975" s="102"/>
    </row>
    <row r="976" spans="11:72">
      <c r="K976" s="102"/>
      <c r="L976" s="102"/>
      <c r="M976" s="102"/>
      <c r="R976" s="105"/>
      <c r="S976" s="104"/>
      <c r="T976" s="102"/>
      <c r="U976" s="102"/>
      <c r="V976" s="102"/>
      <c r="W976" s="102"/>
      <c r="X976" s="102"/>
      <c r="Y976" s="102"/>
      <c r="AA976" s="104"/>
      <c r="AE976" s="102"/>
      <c r="AG976" s="102"/>
      <c r="AH976" s="102"/>
      <c r="AI976" s="102"/>
      <c r="AR976" s="102"/>
      <c r="AU976" s="102"/>
      <c r="AV976" s="102"/>
      <c r="AW976" s="102"/>
      <c r="BS976" s="102"/>
      <c r="BT976" s="102"/>
    </row>
    <row r="977" spans="11:72">
      <c r="K977" s="102"/>
      <c r="L977" s="102"/>
      <c r="M977" s="102"/>
      <c r="O977" s="102"/>
      <c r="S977" s="104"/>
      <c r="T977" s="102"/>
      <c r="U977" s="102"/>
      <c r="V977" s="102"/>
      <c r="W977" s="102"/>
      <c r="X977" s="102"/>
      <c r="Y977" s="102"/>
      <c r="Z977" s="104"/>
      <c r="AA977" s="104"/>
      <c r="BS977" s="102"/>
      <c r="BT977" s="102"/>
    </row>
    <row r="978" spans="11:72">
      <c r="K978" s="102"/>
      <c r="L978" s="102"/>
      <c r="M978" s="102"/>
      <c r="T978" s="102"/>
      <c r="U978" s="102"/>
      <c r="V978" s="102"/>
      <c r="W978" s="102"/>
      <c r="X978" s="102"/>
      <c r="Y978" s="102"/>
      <c r="AC978" s="102"/>
      <c r="AD978" s="102"/>
      <c r="AE978" s="102"/>
      <c r="AF978" s="102"/>
      <c r="AL978" s="102"/>
      <c r="AM978" s="102"/>
      <c r="AP978" s="102"/>
      <c r="AQ978" s="102"/>
      <c r="AS978" s="102"/>
      <c r="AT978" s="102"/>
      <c r="AW978" s="102"/>
      <c r="BS978" s="102"/>
      <c r="BT978" s="102"/>
    </row>
    <row r="979" spans="11:72">
      <c r="K979" s="102"/>
      <c r="L979" s="102"/>
      <c r="M979" s="102"/>
      <c r="W979" s="102"/>
      <c r="X979" s="102"/>
      <c r="Y979" s="102"/>
      <c r="Z979" s="104"/>
      <c r="AA979" s="104"/>
      <c r="BS979" s="102"/>
      <c r="BT979" s="102"/>
    </row>
    <row r="980" spans="11:72">
      <c r="K980" s="102"/>
      <c r="L980" s="102"/>
      <c r="M980" s="102"/>
      <c r="Q980" s="102"/>
      <c r="R980" s="105"/>
      <c r="T980" s="102"/>
      <c r="U980" s="102"/>
      <c r="V980" s="102"/>
      <c r="W980" s="102"/>
      <c r="X980" s="102"/>
      <c r="Y980" s="102"/>
      <c r="AC980" s="102"/>
      <c r="AD980" s="102"/>
      <c r="AE980" s="102"/>
      <c r="AF980" s="102"/>
      <c r="AG980" s="102"/>
      <c r="AH980" s="102"/>
      <c r="AI980" s="102"/>
      <c r="AQ980" s="102"/>
      <c r="AR980" s="102"/>
      <c r="AU980" s="102"/>
      <c r="AV980" s="102"/>
      <c r="AW980" s="102"/>
      <c r="BS980" s="102"/>
      <c r="BT980" s="102"/>
    </row>
    <row r="981" spans="11:72">
      <c r="K981" s="102"/>
      <c r="L981" s="102"/>
      <c r="M981" s="102"/>
      <c r="N981" s="102"/>
      <c r="O981" s="102"/>
      <c r="Q981" s="102"/>
      <c r="R981" s="105"/>
      <c r="W981" s="102"/>
      <c r="X981" s="102"/>
      <c r="Y981" s="102"/>
      <c r="AA981" s="104"/>
      <c r="AC981" s="102"/>
      <c r="AD981" s="102"/>
      <c r="AE981" s="102"/>
      <c r="AF981" s="102"/>
      <c r="AQ981" s="102"/>
      <c r="AW981" s="102"/>
      <c r="AX981" s="102"/>
      <c r="AY981" s="102"/>
      <c r="AZ981" s="102"/>
      <c r="BS981" s="102"/>
      <c r="BT981" s="102"/>
    </row>
    <row r="982" spans="11:72">
      <c r="K982" s="102"/>
      <c r="L982" s="102"/>
      <c r="M982" s="102"/>
      <c r="R982" s="105"/>
      <c r="S982" s="104"/>
      <c r="T982" s="102"/>
      <c r="U982" s="102"/>
      <c r="V982" s="102"/>
      <c r="W982" s="102"/>
      <c r="X982" s="102"/>
      <c r="Y982" s="102"/>
      <c r="Z982" s="104"/>
      <c r="AA982" s="104"/>
      <c r="AB982" s="102"/>
      <c r="AC982" s="102"/>
      <c r="AD982" s="102"/>
      <c r="AE982" s="102"/>
      <c r="AF982" s="102"/>
      <c r="AK982" s="102"/>
      <c r="AL982" s="102"/>
      <c r="AM982" s="102"/>
      <c r="AP982" s="102"/>
      <c r="AQ982" s="102"/>
      <c r="AS982" s="102"/>
      <c r="AT982" s="102"/>
      <c r="AW982" s="102"/>
      <c r="BS982" s="102"/>
      <c r="BT982" s="102"/>
    </row>
    <row r="983" spans="11:72">
      <c r="K983" s="102"/>
      <c r="L983" s="102"/>
      <c r="M983" s="102"/>
      <c r="R983" s="105"/>
      <c r="T983" s="102"/>
      <c r="U983" s="102"/>
      <c r="V983" s="102"/>
      <c r="W983" s="102"/>
      <c r="X983" s="102"/>
      <c r="Y983" s="102"/>
      <c r="AA983" s="104"/>
      <c r="BS983" s="102"/>
      <c r="BT983" s="102"/>
    </row>
    <row r="984" spans="11:72">
      <c r="K984" s="102"/>
      <c r="L984" s="102"/>
      <c r="M984" s="102"/>
      <c r="N984" s="102"/>
      <c r="O984" s="102"/>
      <c r="P984" s="102"/>
      <c r="Q984" s="102"/>
      <c r="R984" s="105"/>
      <c r="T984" s="102"/>
      <c r="U984" s="102"/>
      <c r="V984" s="102"/>
      <c r="W984" s="102"/>
      <c r="X984" s="102"/>
      <c r="Y984" s="102"/>
      <c r="AB984" s="102"/>
      <c r="AC984" s="102"/>
      <c r="AD984" s="102"/>
      <c r="AE984" s="102"/>
      <c r="AF984" s="102"/>
      <c r="AJ984" s="102"/>
      <c r="AK984" s="102"/>
      <c r="AN984" s="102"/>
      <c r="AO984" s="102"/>
      <c r="AQ984" s="102"/>
      <c r="AW984" s="102"/>
      <c r="BA984" s="102"/>
      <c r="BB984" s="102"/>
      <c r="BC984" s="102"/>
      <c r="BD984" s="102"/>
      <c r="BE984" s="102"/>
      <c r="BF984" s="102"/>
      <c r="BG984" s="102"/>
      <c r="BH984" s="102"/>
      <c r="BI984" s="102"/>
      <c r="BJ984" s="102"/>
      <c r="BK984" s="102"/>
      <c r="BL984" s="102"/>
      <c r="BM984" s="102"/>
      <c r="BN984" s="102"/>
      <c r="BO984" s="102"/>
      <c r="BS984" s="102"/>
      <c r="BT984" s="102"/>
    </row>
    <row r="985" spans="11:72">
      <c r="K985" s="102"/>
      <c r="L985" s="102"/>
      <c r="M985" s="102"/>
      <c r="Q985" s="102"/>
      <c r="R985" s="105"/>
      <c r="T985" s="102"/>
      <c r="U985" s="102"/>
      <c r="V985" s="102"/>
      <c r="W985" s="102"/>
      <c r="X985" s="102"/>
      <c r="Y985" s="102"/>
      <c r="AC985" s="102"/>
      <c r="AD985" s="102"/>
      <c r="AE985" s="102"/>
      <c r="AF985" s="102"/>
      <c r="AQ985" s="102"/>
      <c r="AW985" s="102"/>
      <c r="AX985" s="102"/>
      <c r="AY985" s="102"/>
      <c r="AZ985" s="102"/>
      <c r="BS985" s="102"/>
      <c r="BT985" s="102"/>
    </row>
    <row r="986" spans="11:72">
      <c r="K986" s="102"/>
      <c r="L986" s="102"/>
      <c r="M986" s="102"/>
      <c r="Q986" s="102"/>
      <c r="T986" s="102"/>
      <c r="U986" s="102"/>
      <c r="V986" s="102"/>
      <c r="W986" s="102"/>
      <c r="X986" s="102"/>
      <c r="Y986" s="102"/>
      <c r="AC986" s="102"/>
      <c r="AE986" s="102"/>
      <c r="AQ986" s="102"/>
      <c r="AW986" s="102"/>
      <c r="AX986" s="102"/>
      <c r="AY986" s="102"/>
      <c r="AZ986" s="102"/>
    </row>
    <row r="987" spans="11:72">
      <c r="K987" s="102"/>
      <c r="L987" s="102"/>
      <c r="M987" s="102"/>
      <c r="Q987" s="102"/>
      <c r="S987" s="104"/>
      <c r="T987" s="102"/>
      <c r="U987" s="102"/>
      <c r="V987" s="102"/>
      <c r="W987" s="102"/>
      <c r="X987" s="102"/>
      <c r="Y987" s="102"/>
      <c r="AC987" s="102"/>
      <c r="AD987" s="102"/>
      <c r="AE987" s="102"/>
      <c r="AF987" s="102"/>
      <c r="AQ987" s="102"/>
      <c r="AW987" s="102"/>
      <c r="AX987" s="102"/>
      <c r="AY987" s="102"/>
      <c r="AZ987" s="102"/>
      <c r="BS987" s="102"/>
      <c r="BT987" s="102"/>
    </row>
    <row r="988" spans="11:72">
      <c r="K988" s="102"/>
      <c r="L988" s="102"/>
      <c r="M988" s="102"/>
      <c r="R988" s="105"/>
      <c r="T988" s="102"/>
      <c r="U988" s="102"/>
      <c r="V988" s="102"/>
      <c r="W988" s="102"/>
      <c r="X988" s="102"/>
      <c r="Y988" s="102"/>
      <c r="AE988" s="102"/>
      <c r="AG988" s="102"/>
      <c r="AH988" s="102"/>
      <c r="AI988" s="102"/>
      <c r="AR988" s="102"/>
      <c r="AU988" s="102"/>
      <c r="AV988" s="102"/>
      <c r="AW988" s="102"/>
      <c r="BS988" s="102"/>
      <c r="BT988" s="102"/>
    </row>
    <row r="989" spans="11:72">
      <c r="K989" s="102"/>
      <c r="L989" s="102"/>
      <c r="M989" s="102"/>
      <c r="R989" s="105"/>
      <c r="T989" s="102"/>
      <c r="U989" s="102"/>
      <c r="V989" s="102"/>
      <c r="W989" s="102"/>
      <c r="X989" s="102"/>
      <c r="Y989" s="102"/>
      <c r="AA989" s="104"/>
      <c r="AE989" s="102"/>
      <c r="AG989" s="102"/>
      <c r="AH989" s="102"/>
      <c r="AI989" s="102"/>
      <c r="AR989" s="102"/>
      <c r="AU989" s="102"/>
      <c r="AV989" s="102"/>
      <c r="AW989" s="102"/>
      <c r="BS989" s="102"/>
      <c r="BT989" s="102"/>
    </row>
    <row r="990" spans="11:72">
      <c r="K990" s="102"/>
      <c r="L990" s="102"/>
      <c r="M990" s="102"/>
      <c r="Q990" s="102"/>
      <c r="T990" s="102"/>
      <c r="U990" s="102"/>
      <c r="V990" s="102"/>
      <c r="W990" s="102"/>
      <c r="X990" s="102"/>
      <c r="Y990" s="102"/>
      <c r="AR990" s="102"/>
      <c r="AU990" s="102"/>
      <c r="BS990" s="102"/>
      <c r="BT990" s="102"/>
    </row>
    <row r="991" spans="11:72">
      <c r="K991" s="102"/>
      <c r="L991" s="102"/>
      <c r="M991" s="102"/>
      <c r="T991" s="102"/>
      <c r="U991" s="102"/>
      <c r="V991" s="102"/>
      <c r="W991" s="102"/>
      <c r="X991" s="102"/>
      <c r="Y991" s="102"/>
      <c r="AB991" s="102"/>
      <c r="AC991" s="102"/>
      <c r="AD991" s="102"/>
      <c r="AE991" s="102"/>
      <c r="AF991" s="102"/>
      <c r="AJ991" s="102"/>
      <c r="AK991" s="102"/>
      <c r="AN991" s="102"/>
      <c r="AO991" s="102"/>
      <c r="AQ991" s="102"/>
      <c r="AW991" s="102"/>
      <c r="BA991" s="102"/>
      <c r="BB991" s="102"/>
      <c r="BC991" s="102"/>
      <c r="BD991" s="102"/>
      <c r="BF991" s="102"/>
      <c r="BG991" s="102"/>
      <c r="BI991" s="102"/>
      <c r="BJ991" s="102"/>
      <c r="BL991" s="102"/>
      <c r="BM991" s="102"/>
      <c r="BO991" s="102"/>
      <c r="BS991" s="102"/>
      <c r="BT991" s="102"/>
    </row>
    <row r="992" spans="11:72">
      <c r="K992" s="102"/>
      <c r="L992" s="102"/>
      <c r="M992" s="102"/>
      <c r="N992" s="102"/>
      <c r="O992" s="102"/>
      <c r="P992" s="102"/>
      <c r="Q992" s="102"/>
      <c r="T992" s="102"/>
      <c r="U992" s="102"/>
      <c r="V992" s="102"/>
      <c r="W992" s="102"/>
      <c r="X992" s="102"/>
      <c r="Y992" s="102"/>
      <c r="AB992" s="102"/>
      <c r="AC992" s="102"/>
      <c r="AD992" s="102"/>
      <c r="AE992" s="102"/>
      <c r="AF992" s="102"/>
      <c r="AJ992" s="102"/>
      <c r="AK992" s="102"/>
      <c r="AN992" s="102"/>
      <c r="AO992" s="102"/>
      <c r="AQ992" s="102"/>
      <c r="AW992" s="102"/>
      <c r="BA992" s="102"/>
      <c r="BB992" s="102"/>
      <c r="BC992" s="102"/>
      <c r="BD992" s="102"/>
      <c r="BE992" s="102"/>
      <c r="BF992" s="102"/>
      <c r="BG992" s="102"/>
      <c r="BH992" s="102"/>
      <c r="BI992" s="102"/>
      <c r="BJ992" s="102"/>
      <c r="BK992" s="102"/>
      <c r="BL992" s="102"/>
      <c r="BM992" s="102"/>
      <c r="BN992" s="102"/>
      <c r="BO992" s="102"/>
      <c r="BS992" s="102"/>
      <c r="BT992" s="102"/>
    </row>
    <row r="993" spans="11:72">
      <c r="K993" s="102"/>
      <c r="L993" s="102"/>
      <c r="M993" s="102"/>
      <c r="N993" s="102"/>
      <c r="R993" s="105"/>
      <c r="S993" s="104"/>
      <c r="T993" s="102"/>
      <c r="U993" s="102"/>
      <c r="V993" s="102"/>
      <c r="W993" s="102"/>
      <c r="X993" s="102"/>
      <c r="Y993" s="102"/>
      <c r="AB993" s="102"/>
      <c r="AC993" s="102"/>
      <c r="AD993" s="102"/>
      <c r="AE993" s="102"/>
      <c r="AF993" s="102"/>
      <c r="AJ993" s="102"/>
      <c r="AK993" s="102"/>
      <c r="AN993" s="102"/>
      <c r="AO993" s="102"/>
      <c r="AQ993" s="102"/>
      <c r="AW993" s="102"/>
      <c r="BA993" s="102"/>
      <c r="BB993" s="102"/>
      <c r="BC993" s="102"/>
      <c r="BD993" s="102"/>
      <c r="BE993" s="102"/>
      <c r="BF993" s="102"/>
      <c r="BG993" s="102"/>
      <c r="BH993" s="102"/>
      <c r="BI993" s="102"/>
      <c r="BJ993" s="102"/>
      <c r="BK993" s="102"/>
      <c r="BL993" s="102"/>
      <c r="BM993" s="102"/>
      <c r="BN993" s="102"/>
      <c r="BO993" s="102"/>
      <c r="BS993" s="102"/>
      <c r="BT993" s="102"/>
    </row>
    <row r="994" spans="11:72">
      <c r="K994" s="102"/>
      <c r="L994" s="102"/>
      <c r="M994" s="102"/>
      <c r="O994" s="102"/>
      <c r="Q994" s="102"/>
      <c r="R994" s="105"/>
      <c r="S994" s="104"/>
      <c r="T994" s="102"/>
      <c r="U994" s="102"/>
      <c r="V994" s="102"/>
      <c r="W994" s="102"/>
      <c r="X994" s="102"/>
      <c r="Y994" s="102"/>
      <c r="AA994" s="104"/>
      <c r="AC994" s="102"/>
      <c r="AD994" s="102"/>
      <c r="AE994" s="102"/>
      <c r="AF994" s="102"/>
      <c r="AG994" s="102"/>
      <c r="AH994" s="102"/>
      <c r="AI994" s="102"/>
      <c r="AQ994" s="102"/>
      <c r="AR994" s="102"/>
      <c r="AU994" s="102"/>
      <c r="AV994" s="102"/>
      <c r="AW994" s="102"/>
      <c r="BS994" s="102"/>
      <c r="BT994" s="102"/>
    </row>
    <row r="995" spans="11:72">
      <c r="K995" s="102"/>
      <c r="L995" s="102"/>
      <c r="M995" s="102"/>
      <c r="N995" s="102"/>
      <c r="O995" s="102"/>
      <c r="P995" s="102"/>
      <c r="Q995" s="102"/>
      <c r="R995" s="105"/>
      <c r="S995" s="104"/>
      <c r="T995" s="102"/>
      <c r="U995" s="102"/>
      <c r="V995" s="102"/>
      <c r="W995" s="102"/>
      <c r="X995" s="102"/>
      <c r="Y995" s="102"/>
      <c r="AA995" s="104"/>
      <c r="AB995" s="102"/>
      <c r="AC995" s="102"/>
      <c r="AD995" s="102"/>
      <c r="AE995" s="102"/>
      <c r="AF995" s="102"/>
      <c r="AJ995" s="102"/>
      <c r="AK995" s="102"/>
      <c r="AN995" s="102"/>
      <c r="AO995" s="102"/>
      <c r="AQ995" s="102"/>
      <c r="AW995" s="102"/>
      <c r="BA995" s="102"/>
      <c r="BB995" s="102"/>
      <c r="BC995" s="102"/>
      <c r="BD995" s="102"/>
      <c r="BE995" s="102"/>
      <c r="BF995" s="102"/>
      <c r="BG995" s="102"/>
      <c r="BH995" s="102"/>
      <c r="BI995" s="102"/>
      <c r="BJ995" s="102"/>
      <c r="BK995" s="102"/>
      <c r="BL995" s="102"/>
      <c r="BM995" s="102"/>
      <c r="BN995" s="102"/>
      <c r="BO995" s="102"/>
      <c r="BS995" s="102"/>
      <c r="BT995" s="102"/>
    </row>
    <row r="996" spans="11:72">
      <c r="K996" s="102"/>
      <c r="L996" s="102"/>
      <c r="M996" s="102"/>
      <c r="R996" s="105"/>
      <c r="T996" s="102"/>
      <c r="U996" s="102"/>
      <c r="V996" s="102"/>
      <c r="W996" s="102"/>
      <c r="X996" s="102"/>
      <c r="Y996" s="102"/>
      <c r="AA996" s="104"/>
      <c r="AC996" s="102"/>
      <c r="AE996" s="102"/>
      <c r="AG996" s="102"/>
      <c r="AH996" s="102"/>
      <c r="AI996" s="102"/>
      <c r="AL996" s="102"/>
      <c r="AM996" s="102"/>
      <c r="AP996" s="102"/>
      <c r="BS996" s="102"/>
      <c r="BT996" s="102"/>
    </row>
    <row r="997" spans="11:72">
      <c r="K997" s="102"/>
      <c r="L997" s="102"/>
      <c r="M997" s="102"/>
      <c r="R997" s="105"/>
      <c r="S997" s="104"/>
      <c r="T997" s="102"/>
      <c r="U997" s="102"/>
      <c r="V997" s="102"/>
      <c r="W997" s="102"/>
      <c r="X997" s="102"/>
      <c r="Y997" s="102"/>
      <c r="AA997" s="104"/>
      <c r="AE997" s="102"/>
      <c r="AG997" s="102"/>
      <c r="AH997" s="102"/>
      <c r="AI997" s="102"/>
      <c r="AR997" s="102"/>
      <c r="AU997" s="102"/>
      <c r="AV997" s="102"/>
      <c r="AW997" s="102"/>
      <c r="BS997" s="102"/>
      <c r="BT997" s="102"/>
    </row>
    <row r="998" spans="11:72">
      <c r="K998" s="102"/>
      <c r="L998" s="102"/>
      <c r="M998" s="102"/>
      <c r="T998" s="102"/>
      <c r="U998" s="102"/>
      <c r="V998" s="102"/>
      <c r="W998" s="102"/>
      <c r="X998" s="102"/>
      <c r="Y998" s="102"/>
      <c r="BS998" s="102"/>
      <c r="BT998" s="102"/>
    </row>
    <row r="999" spans="11:72">
      <c r="K999" s="102"/>
      <c r="L999" s="102"/>
      <c r="M999" s="102"/>
      <c r="Q999" s="102"/>
      <c r="T999" s="102"/>
      <c r="U999" s="102"/>
      <c r="V999" s="102"/>
      <c r="W999" s="102"/>
      <c r="X999" s="102"/>
      <c r="Y999" s="102"/>
      <c r="AB999" s="102"/>
      <c r="AC999" s="102"/>
      <c r="AD999" s="102"/>
      <c r="AE999" s="102"/>
      <c r="AF999" s="102"/>
      <c r="AK999" s="102"/>
      <c r="AL999" s="102"/>
      <c r="AM999" s="102"/>
      <c r="AP999" s="102"/>
      <c r="AQ999" s="102"/>
      <c r="AS999" s="102"/>
      <c r="AT999" s="102"/>
      <c r="AW999" s="102"/>
      <c r="BS999" s="102"/>
      <c r="BT999" s="102"/>
    </row>
    <row r="1000" spans="11:72">
      <c r="K1000" s="102"/>
      <c r="L1000" s="102"/>
      <c r="M1000" s="102"/>
      <c r="R1000" s="105"/>
      <c r="T1000" s="102"/>
      <c r="U1000" s="102"/>
      <c r="V1000" s="102"/>
      <c r="W1000" s="102"/>
      <c r="X1000" s="102"/>
      <c r="Y1000" s="102"/>
      <c r="BS1000" s="102"/>
      <c r="BT1000" s="102"/>
    </row>
    <row r="1001" spans="11:72">
      <c r="K1001" s="102"/>
      <c r="L1001" s="102"/>
      <c r="M1001" s="102"/>
      <c r="P1001" s="102"/>
      <c r="Q1001" s="102"/>
      <c r="S1001" s="104"/>
      <c r="T1001" s="102"/>
      <c r="U1001" s="102"/>
      <c r="V1001" s="102"/>
      <c r="W1001" s="102"/>
      <c r="X1001" s="102"/>
      <c r="Y1001" s="102"/>
      <c r="Z1001" s="104"/>
      <c r="AA1001" s="104"/>
      <c r="AB1001" s="102"/>
      <c r="AC1001" s="102"/>
      <c r="AD1001" s="102"/>
      <c r="AE1001" s="102"/>
      <c r="AF1001" s="102"/>
      <c r="AJ1001" s="102"/>
      <c r="AK1001" s="102"/>
      <c r="AN1001" s="102"/>
      <c r="AO1001" s="102"/>
      <c r="AQ1001" s="102"/>
      <c r="AW1001" s="102"/>
      <c r="BA1001" s="102"/>
      <c r="BB1001" s="102"/>
      <c r="BC1001" s="102"/>
      <c r="BD1001" s="102"/>
      <c r="BF1001" s="102"/>
      <c r="BG1001" s="102"/>
      <c r="BH1001" s="102"/>
      <c r="BI1001" s="102"/>
      <c r="BJ1001" s="102"/>
      <c r="BL1001" s="102"/>
      <c r="BM1001" s="102"/>
      <c r="BO1001" s="102"/>
      <c r="BS1001" s="102"/>
      <c r="BT1001" s="102"/>
    </row>
    <row r="1002" spans="11:72">
      <c r="K1002" s="102"/>
      <c r="L1002" s="102"/>
      <c r="M1002" s="102"/>
      <c r="Q1002" s="102"/>
      <c r="R1002" s="105"/>
      <c r="T1002" s="102"/>
      <c r="U1002" s="102"/>
      <c r="V1002" s="102"/>
      <c r="W1002" s="102"/>
      <c r="X1002" s="102"/>
      <c r="Y1002" s="102"/>
      <c r="AC1002" s="102"/>
      <c r="AD1002" s="102"/>
      <c r="AE1002" s="102"/>
      <c r="AF1002" s="102"/>
      <c r="AQ1002" s="102"/>
      <c r="AW1002" s="102"/>
      <c r="AX1002" s="102"/>
      <c r="AY1002" s="102"/>
      <c r="AZ1002" s="102"/>
      <c r="BS1002" s="102"/>
      <c r="BT1002" s="102"/>
    </row>
    <row r="1003" spans="11:72">
      <c r="K1003" s="102"/>
      <c r="L1003" s="102"/>
      <c r="M1003" s="102"/>
      <c r="R1003" s="105"/>
      <c r="T1003" s="102"/>
      <c r="U1003" s="102"/>
      <c r="V1003" s="102"/>
      <c r="W1003" s="102"/>
      <c r="X1003" s="102"/>
      <c r="Y1003" s="102"/>
      <c r="AA1003" s="104"/>
      <c r="AC1003" s="102"/>
      <c r="AD1003" s="102"/>
      <c r="AE1003" s="102"/>
      <c r="AF1003" s="102"/>
      <c r="AL1003" s="102"/>
      <c r="AM1003" s="102"/>
      <c r="AP1003" s="102"/>
      <c r="AQ1003" s="102"/>
      <c r="AS1003" s="102"/>
      <c r="AT1003" s="102"/>
      <c r="AW1003" s="102"/>
      <c r="BS1003" s="102"/>
      <c r="BT1003" s="102"/>
    </row>
    <row r="1004" spans="11:72">
      <c r="K1004" s="102"/>
      <c r="L1004" s="102"/>
      <c r="M1004" s="102"/>
      <c r="S1004" s="104"/>
      <c r="T1004" s="102"/>
      <c r="U1004" s="102"/>
      <c r="V1004" s="102"/>
      <c r="W1004" s="102"/>
      <c r="X1004" s="102"/>
      <c r="Y1004" s="102"/>
      <c r="AA1004" s="104"/>
      <c r="BS1004" s="102"/>
      <c r="BT1004" s="102"/>
    </row>
    <row r="1005" spans="11:72">
      <c r="K1005" s="102"/>
      <c r="L1005" s="102"/>
      <c r="M1005" s="102"/>
      <c r="R1005" s="105"/>
      <c r="T1005" s="102"/>
      <c r="U1005" s="102"/>
      <c r="V1005" s="102"/>
      <c r="W1005" s="102"/>
      <c r="X1005" s="102"/>
      <c r="Y1005" s="102"/>
      <c r="AC1005" s="102"/>
      <c r="AE1005" s="102"/>
      <c r="AQ1005" s="102"/>
      <c r="AR1005" s="102"/>
      <c r="AU1005" s="102"/>
      <c r="AV1005" s="102"/>
      <c r="AW1005" s="102"/>
      <c r="BS1005" s="102"/>
      <c r="BT1005" s="102"/>
    </row>
    <row r="1006" spans="11:72">
      <c r="K1006" s="102"/>
      <c r="L1006" s="102"/>
      <c r="M1006" s="102"/>
      <c r="N1006" s="102"/>
      <c r="O1006" s="102"/>
      <c r="P1006" s="102"/>
      <c r="Q1006" s="102"/>
      <c r="T1006" s="102"/>
      <c r="U1006" s="102"/>
      <c r="V1006" s="102"/>
      <c r="W1006" s="102"/>
      <c r="X1006" s="102"/>
      <c r="Y1006" s="102"/>
      <c r="AB1006" s="102"/>
      <c r="AC1006" s="102"/>
      <c r="AD1006" s="102"/>
      <c r="AE1006" s="102"/>
      <c r="AF1006" s="102"/>
      <c r="AK1006" s="102"/>
      <c r="AL1006" s="102"/>
      <c r="AM1006" s="102"/>
      <c r="AP1006" s="102"/>
      <c r="AQ1006" s="102"/>
      <c r="AS1006" s="102"/>
      <c r="AT1006" s="102"/>
      <c r="AW1006" s="102"/>
      <c r="BS1006" s="102"/>
      <c r="BT1006" s="102"/>
    </row>
    <row r="1007" spans="11:72">
      <c r="K1007" s="102"/>
      <c r="L1007" s="102"/>
      <c r="M1007" s="102"/>
      <c r="R1007" s="105"/>
      <c r="T1007" s="102"/>
      <c r="U1007" s="102"/>
      <c r="V1007" s="102"/>
      <c r="W1007" s="102"/>
      <c r="X1007" s="102"/>
      <c r="Y1007" s="102"/>
      <c r="AC1007" s="102"/>
      <c r="AD1007" s="102"/>
      <c r="AE1007" s="102"/>
      <c r="AF1007" s="102"/>
      <c r="AL1007" s="102"/>
      <c r="AM1007" s="102"/>
      <c r="AP1007" s="102"/>
      <c r="AQ1007" s="102"/>
      <c r="AS1007" s="102"/>
      <c r="AT1007" s="102"/>
      <c r="AW1007" s="102"/>
    </row>
    <row r="1008" spans="11:72">
      <c r="K1008" s="102"/>
      <c r="L1008" s="102"/>
      <c r="M1008" s="102"/>
      <c r="Q1008" s="102"/>
      <c r="R1008" s="105"/>
      <c r="S1008" s="104"/>
      <c r="T1008" s="102"/>
      <c r="U1008" s="102"/>
      <c r="V1008" s="102"/>
      <c r="W1008" s="102"/>
      <c r="X1008" s="102"/>
      <c r="Y1008" s="102"/>
      <c r="AA1008" s="104"/>
      <c r="AB1008" s="102"/>
      <c r="AC1008" s="102"/>
      <c r="AD1008" s="102"/>
      <c r="AE1008" s="102"/>
      <c r="AF1008" s="102"/>
      <c r="AK1008" s="102"/>
      <c r="AL1008" s="102"/>
      <c r="AM1008" s="102"/>
      <c r="AP1008" s="102"/>
      <c r="AQ1008" s="102"/>
      <c r="AS1008" s="102"/>
      <c r="AT1008" s="102"/>
      <c r="AW1008" s="102"/>
      <c r="BS1008" s="102"/>
      <c r="BT1008" s="102"/>
    </row>
    <row r="1009" spans="11:72">
      <c r="K1009" s="102"/>
      <c r="L1009" s="102"/>
      <c r="M1009" s="102"/>
      <c r="Q1009" s="102"/>
      <c r="R1009" s="105"/>
      <c r="S1009" s="104"/>
      <c r="T1009" s="102"/>
      <c r="U1009" s="102"/>
      <c r="V1009" s="102"/>
      <c r="AA1009" s="104"/>
      <c r="AB1009" s="102"/>
      <c r="AC1009" s="102"/>
      <c r="AD1009" s="102"/>
      <c r="AE1009" s="102"/>
      <c r="AF1009" s="102"/>
      <c r="AK1009" s="102"/>
      <c r="AL1009" s="102"/>
      <c r="AM1009" s="102"/>
      <c r="AP1009" s="102"/>
      <c r="AQ1009" s="102"/>
      <c r="AS1009" s="102"/>
      <c r="AT1009" s="102"/>
      <c r="AW1009" s="102"/>
    </row>
    <row r="1010" spans="11:72">
      <c r="K1010" s="102"/>
      <c r="L1010" s="102"/>
      <c r="M1010" s="102"/>
      <c r="T1010" s="102"/>
      <c r="U1010" s="102"/>
      <c r="V1010" s="102"/>
      <c r="W1010" s="102"/>
      <c r="X1010" s="102"/>
      <c r="Y1010" s="102"/>
      <c r="AE1010" s="102"/>
      <c r="AG1010" s="102"/>
      <c r="AH1010" s="102"/>
      <c r="AI1010" s="102"/>
      <c r="AR1010" s="102"/>
      <c r="AU1010" s="102"/>
      <c r="AV1010" s="102"/>
      <c r="AW1010" s="102"/>
      <c r="BS1010" s="102"/>
      <c r="BT1010" s="102"/>
    </row>
    <row r="1011" spans="11:72">
      <c r="K1011" s="102"/>
      <c r="L1011" s="102"/>
      <c r="M1011" s="102"/>
      <c r="Q1011" s="102"/>
      <c r="S1011" s="104"/>
      <c r="AA1011" s="104"/>
      <c r="AB1011" s="102"/>
      <c r="AC1011" s="102"/>
      <c r="AD1011" s="102"/>
      <c r="AE1011" s="102"/>
      <c r="AF1011" s="102"/>
      <c r="AK1011" s="102"/>
      <c r="AL1011" s="102"/>
      <c r="AM1011" s="102"/>
      <c r="AP1011" s="102"/>
      <c r="AQ1011" s="102"/>
      <c r="AS1011" s="102"/>
      <c r="AT1011" s="102"/>
      <c r="AW1011" s="102"/>
    </row>
    <row r="1012" spans="11:72">
      <c r="K1012" s="102"/>
      <c r="L1012" s="102"/>
      <c r="M1012" s="102"/>
      <c r="R1012" s="105"/>
      <c r="T1012" s="102"/>
      <c r="U1012" s="102"/>
      <c r="V1012" s="102"/>
      <c r="W1012" s="102"/>
      <c r="X1012" s="102"/>
      <c r="Y1012" s="102"/>
      <c r="BS1012" s="102"/>
      <c r="BT1012" s="102"/>
    </row>
    <row r="1013" spans="11:72">
      <c r="K1013" s="102"/>
      <c r="L1013" s="102"/>
      <c r="M1013" s="102"/>
      <c r="T1013" s="102"/>
      <c r="U1013" s="102"/>
      <c r="V1013" s="102"/>
      <c r="W1013" s="102"/>
      <c r="X1013" s="102"/>
      <c r="Y1013" s="102"/>
      <c r="AA1013" s="104"/>
      <c r="AC1013" s="102"/>
      <c r="AE1013" s="102"/>
      <c r="AG1013" s="102"/>
      <c r="AH1013" s="102"/>
      <c r="AI1013" s="102"/>
      <c r="AQ1013" s="102"/>
      <c r="AR1013" s="102"/>
      <c r="AU1013" s="102"/>
      <c r="AV1013" s="102"/>
      <c r="AW1013" s="102"/>
      <c r="BS1013" s="102"/>
      <c r="BT1013" s="102"/>
    </row>
    <row r="1014" spans="11:72">
      <c r="K1014" s="102"/>
      <c r="L1014" s="102"/>
      <c r="M1014" s="102"/>
      <c r="N1014" s="102"/>
      <c r="Q1014" s="102"/>
      <c r="R1014" s="105"/>
      <c r="S1014" s="104"/>
      <c r="T1014" s="102"/>
      <c r="U1014" s="102"/>
      <c r="V1014" s="102"/>
      <c r="W1014" s="102"/>
      <c r="X1014" s="102"/>
      <c r="Y1014" s="102"/>
      <c r="Z1014" s="104"/>
      <c r="AB1014" s="102"/>
      <c r="AC1014" s="102"/>
      <c r="AD1014" s="102"/>
      <c r="AE1014" s="102"/>
      <c r="AF1014" s="102"/>
      <c r="AJ1014" s="102"/>
      <c r="AK1014" s="102"/>
      <c r="AN1014" s="102"/>
      <c r="AO1014" s="102"/>
      <c r="AQ1014" s="102"/>
      <c r="AW1014" s="102"/>
      <c r="BA1014" s="102"/>
      <c r="BB1014" s="102"/>
      <c r="BC1014" s="102"/>
      <c r="BD1014" s="102"/>
      <c r="BE1014" s="102"/>
      <c r="BF1014" s="102"/>
      <c r="BG1014" s="102"/>
      <c r="BH1014" s="102"/>
      <c r="BI1014" s="102"/>
      <c r="BJ1014" s="102"/>
      <c r="BK1014" s="102"/>
      <c r="BL1014" s="102"/>
      <c r="BM1014" s="102"/>
      <c r="BN1014" s="102"/>
      <c r="BO1014" s="102"/>
      <c r="BS1014" s="102"/>
      <c r="BT1014" s="102"/>
    </row>
    <row r="1015" spans="11:72">
      <c r="K1015" s="102"/>
      <c r="L1015" s="102"/>
      <c r="M1015" s="102"/>
      <c r="N1015" s="102"/>
      <c r="R1015" s="105"/>
      <c r="S1015" s="104"/>
      <c r="T1015" s="102"/>
      <c r="U1015" s="102"/>
      <c r="V1015" s="102"/>
      <c r="W1015" s="102"/>
      <c r="X1015" s="102"/>
      <c r="Y1015" s="102"/>
      <c r="AA1015" s="104"/>
      <c r="AB1015" s="102"/>
      <c r="AC1015" s="102"/>
      <c r="AD1015" s="102"/>
      <c r="AE1015" s="102"/>
      <c r="AF1015" s="102"/>
      <c r="AJ1015" s="102"/>
      <c r="AK1015" s="102"/>
      <c r="AN1015" s="102"/>
      <c r="AO1015" s="102"/>
      <c r="AQ1015" s="102"/>
      <c r="AW1015" s="102"/>
      <c r="BA1015" s="102"/>
      <c r="BB1015" s="102"/>
      <c r="BC1015" s="102"/>
      <c r="BD1015" s="102"/>
      <c r="BE1015" s="102"/>
      <c r="BF1015" s="102"/>
      <c r="BG1015" s="102"/>
      <c r="BH1015" s="102"/>
      <c r="BI1015" s="102"/>
      <c r="BJ1015" s="102"/>
      <c r="BK1015" s="102"/>
      <c r="BL1015" s="102"/>
      <c r="BM1015" s="102"/>
      <c r="BN1015" s="102"/>
      <c r="BO1015" s="102"/>
      <c r="BS1015" s="102"/>
      <c r="BT1015" s="102"/>
    </row>
    <row r="1016" spans="11:72">
      <c r="K1016" s="102"/>
      <c r="L1016" s="102"/>
      <c r="M1016" s="102"/>
      <c r="N1016" s="102"/>
      <c r="Q1016" s="102"/>
      <c r="R1016" s="105"/>
      <c r="T1016" s="102"/>
      <c r="U1016" s="102"/>
      <c r="V1016" s="102"/>
      <c r="W1016" s="102"/>
      <c r="X1016" s="102"/>
      <c r="Y1016" s="102"/>
      <c r="AB1016" s="102"/>
      <c r="AC1016" s="102"/>
      <c r="AD1016" s="102"/>
      <c r="AE1016" s="102"/>
      <c r="AF1016" s="102"/>
      <c r="AJ1016" s="102"/>
      <c r="AK1016" s="102"/>
      <c r="AN1016" s="102"/>
      <c r="AO1016" s="102"/>
      <c r="AQ1016" s="102"/>
      <c r="AW1016" s="102"/>
      <c r="BA1016" s="102"/>
      <c r="BB1016" s="102"/>
      <c r="BC1016" s="102"/>
      <c r="BD1016" s="102"/>
      <c r="BF1016" s="102"/>
      <c r="BG1016" s="102"/>
      <c r="BH1016" s="102"/>
      <c r="BI1016" s="102"/>
      <c r="BJ1016" s="102"/>
      <c r="BK1016" s="102"/>
      <c r="BL1016" s="102"/>
      <c r="BM1016" s="102"/>
      <c r="BN1016" s="102"/>
      <c r="BO1016" s="102"/>
      <c r="BS1016" s="102"/>
      <c r="BT1016" s="102"/>
    </row>
    <row r="1017" spans="11:72">
      <c r="K1017" s="102"/>
      <c r="L1017" s="102"/>
      <c r="M1017" s="102"/>
      <c r="W1017" s="102"/>
      <c r="X1017" s="102"/>
      <c r="Y1017" s="102"/>
      <c r="AA1017" s="104"/>
      <c r="AC1017" s="102"/>
      <c r="AD1017" s="102"/>
      <c r="AE1017" s="102"/>
      <c r="AF1017" s="102"/>
      <c r="AQ1017" s="102"/>
      <c r="AW1017" s="102"/>
      <c r="AX1017" s="102"/>
      <c r="AZ1017" s="102"/>
      <c r="BS1017" s="102"/>
      <c r="BT1017" s="102"/>
    </row>
    <row r="1018" spans="11:72">
      <c r="K1018" s="102"/>
      <c r="L1018" s="102"/>
      <c r="M1018" s="102"/>
      <c r="Q1018" s="102"/>
      <c r="R1018" s="105"/>
      <c r="S1018" s="104"/>
      <c r="T1018" s="102"/>
      <c r="U1018" s="102"/>
      <c r="V1018" s="102"/>
      <c r="W1018" s="102"/>
      <c r="X1018" s="102"/>
      <c r="Y1018" s="102"/>
      <c r="AA1018" s="104"/>
      <c r="AC1018" s="102"/>
      <c r="AD1018" s="102"/>
      <c r="AE1018" s="102"/>
      <c r="AF1018" s="102"/>
      <c r="AG1018" s="102"/>
      <c r="AH1018" s="102"/>
      <c r="AI1018" s="102"/>
      <c r="AQ1018" s="102"/>
      <c r="AR1018" s="102"/>
      <c r="AU1018" s="102"/>
      <c r="AV1018" s="102"/>
      <c r="AW1018" s="102"/>
      <c r="BS1018" s="102"/>
      <c r="BT1018" s="102"/>
    </row>
    <row r="1019" spans="11:72">
      <c r="K1019" s="102"/>
      <c r="L1019" s="102"/>
      <c r="M1019" s="102"/>
      <c r="Q1019" s="102"/>
      <c r="R1019" s="105"/>
      <c r="W1019" s="102"/>
      <c r="X1019" s="102"/>
      <c r="Y1019" s="102"/>
      <c r="AA1019" s="104"/>
      <c r="AC1019" s="102"/>
      <c r="AD1019" s="102"/>
      <c r="AE1019" s="102"/>
      <c r="AF1019" s="102"/>
      <c r="AG1019" s="102"/>
      <c r="AH1019" s="102"/>
      <c r="AI1019" s="102"/>
      <c r="AQ1019" s="102"/>
      <c r="AR1019" s="102"/>
      <c r="AU1019" s="102"/>
      <c r="AV1019" s="102"/>
      <c r="AW1019" s="102"/>
      <c r="BS1019" s="102"/>
      <c r="BT1019" s="102"/>
    </row>
    <row r="1020" spans="11:72">
      <c r="K1020" s="102"/>
      <c r="L1020" s="102"/>
      <c r="M1020" s="102"/>
      <c r="Q1020" s="102"/>
      <c r="R1020" s="105"/>
      <c r="S1020" s="104"/>
      <c r="T1020" s="102"/>
      <c r="U1020" s="102"/>
      <c r="V1020" s="102"/>
      <c r="Z1020" s="104"/>
      <c r="AA1020" s="104"/>
      <c r="AC1020" s="102"/>
      <c r="AD1020" s="102"/>
      <c r="AE1020" s="102"/>
      <c r="AF1020" s="102"/>
      <c r="AG1020" s="102"/>
      <c r="AH1020" s="102"/>
      <c r="AI1020" s="102"/>
      <c r="AQ1020" s="102"/>
      <c r="AR1020" s="102"/>
      <c r="AU1020" s="102"/>
      <c r="AV1020" s="102"/>
      <c r="AW1020" s="102"/>
    </row>
    <row r="1021" spans="11:72">
      <c r="K1021" s="102"/>
      <c r="L1021" s="102"/>
      <c r="M1021" s="102"/>
      <c r="N1021" s="102"/>
      <c r="Q1021" s="102"/>
      <c r="S1021" s="104"/>
      <c r="T1021" s="102"/>
      <c r="U1021" s="102"/>
      <c r="V1021" s="102"/>
      <c r="W1021" s="102"/>
      <c r="X1021" s="102"/>
      <c r="Y1021" s="102"/>
      <c r="AB1021" s="102"/>
      <c r="AC1021" s="102"/>
      <c r="AD1021" s="102"/>
      <c r="AE1021" s="102"/>
      <c r="AF1021" s="102"/>
      <c r="AJ1021" s="102"/>
      <c r="AK1021" s="102"/>
      <c r="AN1021" s="102"/>
      <c r="AO1021" s="102"/>
      <c r="AQ1021" s="102"/>
      <c r="AW1021" s="102"/>
      <c r="BA1021" s="102"/>
      <c r="BB1021" s="102"/>
      <c r="BC1021" s="102"/>
      <c r="BD1021" s="102"/>
      <c r="BE1021" s="102"/>
      <c r="BF1021" s="102"/>
      <c r="BG1021" s="102"/>
      <c r="BH1021" s="102"/>
      <c r="BI1021" s="102"/>
      <c r="BJ1021" s="102"/>
      <c r="BK1021" s="102"/>
      <c r="BL1021" s="102"/>
      <c r="BM1021" s="102"/>
      <c r="BN1021" s="102"/>
      <c r="BO1021" s="102"/>
      <c r="BS1021" s="102"/>
      <c r="BT1021" s="102"/>
    </row>
    <row r="1022" spans="11:72">
      <c r="K1022" s="102"/>
      <c r="L1022" s="102"/>
      <c r="M1022" s="102"/>
      <c r="Q1022" s="102"/>
      <c r="R1022" s="105"/>
      <c r="S1022" s="104"/>
      <c r="AA1022" s="104"/>
      <c r="AB1022" s="102"/>
      <c r="AC1022" s="102"/>
      <c r="AD1022" s="102"/>
      <c r="AE1022" s="102"/>
      <c r="AF1022" s="102"/>
      <c r="AK1022" s="102"/>
      <c r="AL1022" s="102"/>
      <c r="AM1022" s="102"/>
      <c r="AP1022" s="102"/>
      <c r="AQ1022" s="102"/>
      <c r="AS1022" s="102"/>
      <c r="AT1022" s="102"/>
      <c r="AW1022" s="102"/>
    </row>
    <row r="1023" spans="11:72">
      <c r="K1023" s="102"/>
      <c r="L1023" s="102"/>
      <c r="M1023" s="102"/>
      <c r="N1023" s="102"/>
      <c r="S1023" s="104"/>
      <c r="T1023" s="102"/>
      <c r="U1023" s="102"/>
      <c r="V1023" s="102"/>
      <c r="W1023" s="102"/>
      <c r="X1023" s="102"/>
      <c r="Y1023" s="102"/>
      <c r="AB1023" s="102"/>
      <c r="AC1023" s="102"/>
      <c r="AD1023" s="102"/>
      <c r="AE1023" s="102"/>
      <c r="AF1023" s="102"/>
      <c r="AJ1023" s="102"/>
      <c r="AK1023" s="102"/>
      <c r="AN1023" s="102"/>
      <c r="AO1023" s="102"/>
      <c r="AQ1023" s="102"/>
      <c r="AW1023" s="102"/>
      <c r="BA1023" s="102"/>
      <c r="BB1023" s="102"/>
      <c r="BF1023" s="102"/>
      <c r="BG1023" s="102"/>
      <c r="BH1023" s="102"/>
      <c r="BI1023" s="102"/>
      <c r="BJ1023" s="102"/>
      <c r="BK1023" s="102"/>
      <c r="BL1023" s="102"/>
      <c r="BM1023" s="102"/>
      <c r="BN1023" s="102"/>
      <c r="BO1023" s="102"/>
      <c r="BS1023" s="102"/>
      <c r="BT1023" s="102"/>
    </row>
    <row r="1024" spans="11:72">
      <c r="K1024" s="102"/>
      <c r="L1024" s="102"/>
      <c r="M1024" s="102"/>
      <c r="T1024" s="102"/>
      <c r="U1024" s="102"/>
      <c r="V1024" s="102"/>
      <c r="W1024" s="102"/>
      <c r="X1024" s="102"/>
      <c r="Y1024" s="102"/>
      <c r="BS1024" s="102"/>
      <c r="BT1024" s="102"/>
    </row>
    <row r="1025" spans="11:72">
      <c r="K1025" s="102"/>
      <c r="L1025" s="102"/>
      <c r="M1025" s="102"/>
    </row>
    <row r="1026" spans="11:72">
      <c r="K1026" s="102"/>
      <c r="L1026" s="102"/>
      <c r="M1026" s="102"/>
      <c r="T1026" s="102"/>
      <c r="U1026" s="102"/>
      <c r="V1026" s="102"/>
      <c r="W1026" s="102"/>
      <c r="X1026" s="102"/>
      <c r="Y1026" s="102"/>
      <c r="BS1026" s="102"/>
      <c r="BT1026" s="102"/>
    </row>
    <row r="1027" spans="11:72">
      <c r="K1027" s="102"/>
      <c r="L1027" s="102"/>
      <c r="M1027" s="102"/>
      <c r="N1027" s="102"/>
      <c r="Q1027" s="102"/>
      <c r="R1027" s="105"/>
      <c r="S1027" s="104"/>
      <c r="W1027" s="102"/>
      <c r="X1027" s="102"/>
      <c r="Y1027" s="102"/>
      <c r="AB1027" s="102"/>
      <c r="AC1027" s="102"/>
      <c r="AD1027" s="102"/>
      <c r="AE1027" s="102"/>
      <c r="AF1027" s="102"/>
      <c r="AJ1027" s="102"/>
      <c r="AK1027" s="102"/>
      <c r="AN1027" s="102"/>
      <c r="AO1027" s="102"/>
      <c r="AQ1027" s="102"/>
      <c r="AW1027" s="102"/>
      <c r="BA1027" s="102"/>
      <c r="BB1027" s="102"/>
      <c r="BC1027" s="102"/>
      <c r="BD1027" s="102"/>
      <c r="BE1027" s="102"/>
      <c r="BF1027" s="102"/>
      <c r="BG1027" s="102"/>
      <c r="BH1027" s="102"/>
      <c r="BI1027" s="102"/>
      <c r="BJ1027" s="102"/>
      <c r="BK1027" s="102"/>
      <c r="BL1027" s="102"/>
      <c r="BM1027" s="102"/>
      <c r="BN1027" s="102"/>
      <c r="BO1027" s="102"/>
      <c r="BS1027" s="102"/>
      <c r="BT1027" s="102"/>
    </row>
    <row r="1028" spans="11:72">
      <c r="K1028" s="102"/>
      <c r="L1028" s="102"/>
      <c r="M1028" s="102"/>
      <c r="P1028" s="102"/>
      <c r="Q1028" s="102"/>
      <c r="R1028" s="105"/>
      <c r="S1028" s="104"/>
      <c r="T1028" s="102"/>
      <c r="U1028" s="102"/>
      <c r="V1028" s="102"/>
      <c r="W1028" s="102"/>
      <c r="X1028" s="102"/>
      <c r="Y1028" s="102"/>
      <c r="AC1028" s="102"/>
      <c r="AD1028" s="102"/>
      <c r="AE1028" s="102"/>
      <c r="AF1028" s="102"/>
      <c r="AG1028" s="102"/>
      <c r="AH1028" s="102"/>
      <c r="AI1028" s="102"/>
      <c r="AQ1028" s="102"/>
      <c r="AR1028" s="102"/>
      <c r="AU1028" s="102"/>
      <c r="AV1028" s="102"/>
      <c r="AW1028" s="102"/>
      <c r="BS1028" s="102"/>
      <c r="BT1028" s="102"/>
    </row>
    <row r="1029" spans="11:72">
      <c r="K1029" s="102"/>
      <c r="L1029" s="102"/>
      <c r="M1029" s="102"/>
      <c r="N1029" s="102"/>
      <c r="R1029" s="105"/>
      <c r="S1029" s="104"/>
      <c r="T1029" s="102"/>
      <c r="U1029" s="102"/>
      <c r="V1029" s="102"/>
      <c r="W1029" s="102"/>
      <c r="X1029" s="102"/>
      <c r="Y1029" s="102"/>
      <c r="AA1029" s="104"/>
      <c r="AB1029" s="102"/>
      <c r="AC1029" s="102"/>
      <c r="AD1029" s="102"/>
      <c r="AE1029" s="102"/>
      <c r="AF1029" s="102"/>
      <c r="AJ1029" s="102"/>
      <c r="AK1029" s="102"/>
      <c r="AN1029" s="102"/>
      <c r="AO1029" s="102"/>
      <c r="AQ1029" s="102"/>
      <c r="AW1029" s="102"/>
      <c r="BA1029" s="102"/>
      <c r="BB1029" s="102"/>
      <c r="BC1029" s="102"/>
      <c r="BD1029" s="102"/>
      <c r="BE1029" s="102"/>
      <c r="BF1029" s="102"/>
      <c r="BG1029" s="102"/>
      <c r="BH1029" s="102"/>
      <c r="BI1029" s="102"/>
      <c r="BJ1029" s="102"/>
      <c r="BK1029" s="102"/>
      <c r="BL1029" s="102"/>
      <c r="BM1029" s="102"/>
      <c r="BN1029" s="102"/>
      <c r="BO1029" s="102"/>
      <c r="BS1029" s="102"/>
      <c r="BT1029" s="102"/>
    </row>
    <row r="1030" spans="11:72">
      <c r="K1030" s="102"/>
      <c r="L1030" s="102"/>
      <c r="M1030" s="102"/>
      <c r="T1030" s="102"/>
      <c r="U1030" s="102"/>
      <c r="V1030" s="102"/>
      <c r="W1030" s="102"/>
      <c r="X1030" s="102"/>
      <c r="Y1030" s="102"/>
      <c r="AA1030" s="104"/>
      <c r="AB1030" s="102"/>
      <c r="AC1030" s="102"/>
      <c r="AD1030" s="102"/>
      <c r="AE1030" s="102"/>
      <c r="AF1030" s="102"/>
      <c r="AJ1030" s="102"/>
      <c r="AK1030" s="102"/>
      <c r="AN1030" s="102"/>
      <c r="AO1030" s="102"/>
      <c r="AQ1030" s="102"/>
      <c r="AW1030" s="102"/>
      <c r="BA1030" s="102"/>
      <c r="BB1030" s="102"/>
      <c r="BC1030" s="102"/>
      <c r="BD1030" s="102"/>
      <c r="BE1030" s="102"/>
      <c r="BF1030" s="102"/>
      <c r="BG1030" s="102"/>
      <c r="BH1030" s="102"/>
      <c r="BI1030" s="102"/>
      <c r="BJ1030" s="102"/>
      <c r="BK1030" s="102"/>
      <c r="BL1030" s="102"/>
      <c r="BM1030" s="102"/>
      <c r="BN1030" s="102"/>
      <c r="BO1030" s="102"/>
      <c r="BS1030" s="102"/>
      <c r="BT1030" s="102"/>
    </row>
    <row r="1031" spans="11:72">
      <c r="K1031" s="102"/>
      <c r="L1031" s="102"/>
      <c r="M1031" s="102"/>
      <c r="R1031" s="105"/>
      <c r="S1031" s="104"/>
      <c r="T1031" s="102"/>
      <c r="U1031" s="102"/>
      <c r="V1031" s="102"/>
      <c r="W1031" s="102"/>
      <c r="X1031" s="102"/>
      <c r="Y1031" s="102"/>
      <c r="AA1031" s="104"/>
      <c r="AD1031" s="102"/>
      <c r="AE1031" s="102"/>
      <c r="AF1031" s="102"/>
      <c r="AW1031" s="102"/>
      <c r="AX1031" s="102"/>
      <c r="AY1031" s="102"/>
      <c r="AZ1031" s="102"/>
      <c r="BS1031" s="102"/>
      <c r="BT1031" s="102"/>
    </row>
    <row r="1032" spans="11:72">
      <c r="K1032" s="102"/>
      <c r="L1032" s="102"/>
      <c r="M1032" s="102"/>
      <c r="O1032" s="102"/>
      <c r="R1032" s="105"/>
      <c r="S1032" s="104"/>
      <c r="T1032" s="102"/>
      <c r="U1032" s="102"/>
      <c r="V1032" s="102"/>
      <c r="W1032" s="102"/>
      <c r="X1032" s="102"/>
      <c r="Y1032" s="102"/>
      <c r="Z1032" s="104"/>
      <c r="AA1032" s="104"/>
      <c r="AB1032" s="102"/>
      <c r="AC1032" s="102"/>
      <c r="AD1032" s="102"/>
      <c r="AE1032" s="102"/>
      <c r="AF1032" s="102"/>
      <c r="AK1032" s="102"/>
      <c r="AL1032" s="102"/>
      <c r="AM1032" s="102"/>
      <c r="AP1032" s="102"/>
      <c r="AQ1032" s="102"/>
      <c r="AS1032" s="102"/>
      <c r="AT1032" s="102"/>
      <c r="AW1032" s="102"/>
    </row>
    <row r="1033" spans="11:72">
      <c r="K1033" s="102"/>
      <c r="L1033" s="102"/>
      <c r="M1033" s="102"/>
      <c r="Q1033" s="102"/>
      <c r="R1033" s="105"/>
      <c r="S1033" s="104"/>
      <c r="T1033" s="102"/>
      <c r="U1033" s="102"/>
      <c r="V1033" s="102"/>
      <c r="W1033" s="102"/>
      <c r="X1033" s="102"/>
      <c r="Y1033" s="102"/>
      <c r="Z1033" s="104"/>
      <c r="AA1033" s="104"/>
      <c r="AB1033" s="102"/>
      <c r="AC1033" s="102"/>
      <c r="AD1033" s="102"/>
      <c r="AE1033" s="102"/>
      <c r="AF1033" s="102"/>
      <c r="AK1033" s="102"/>
      <c r="AL1033" s="102"/>
      <c r="AM1033" s="102"/>
      <c r="AP1033" s="102"/>
      <c r="AQ1033" s="102"/>
      <c r="AS1033" s="102"/>
      <c r="AT1033" s="102"/>
      <c r="AW1033" s="102"/>
      <c r="BS1033" s="102"/>
      <c r="BT1033" s="102"/>
    </row>
    <row r="1034" spans="11:72">
      <c r="K1034" s="102"/>
      <c r="L1034" s="102"/>
      <c r="M1034" s="102"/>
      <c r="O1034" s="102"/>
      <c r="P1034" s="102"/>
      <c r="Q1034" s="102"/>
      <c r="R1034" s="105"/>
      <c r="S1034" s="104"/>
      <c r="T1034" s="102"/>
      <c r="U1034" s="102"/>
      <c r="V1034" s="102"/>
      <c r="W1034" s="102"/>
      <c r="X1034" s="102"/>
      <c r="Y1034" s="102"/>
      <c r="Z1034" s="104"/>
      <c r="AA1034" s="104"/>
      <c r="AB1034" s="102"/>
      <c r="AC1034" s="102"/>
      <c r="AD1034" s="102"/>
      <c r="AE1034" s="102"/>
      <c r="AF1034" s="102"/>
      <c r="AK1034" s="102"/>
      <c r="AL1034" s="102"/>
      <c r="AM1034" s="102"/>
      <c r="AP1034" s="102"/>
      <c r="AQ1034" s="102"/>
      <c r="AS1034" s="102"/>
      <c r="AT1034" s="102"/>
      <c r="AW1034" s="102"/>
      <c r="BS1034" s="102"/>
      <c r="BT1034" s="102"/>
    </row>
    <row r="1035" spans="11:72">
      <c r="K1035" s="102"/>
      <c r="L1035" s="102"/>
      <c r="M1035" s="102"/>
      <c r="N1035" s="102"/>
      <c r="T1035" s="102"/>
      <c r="U1035" s="102"/>
      <c r="V1035" s="102"/>
      <c r="W1035" s="102"/>
      <c r="X1035" s="102"/>
      <c r="Y1035" s="102"/>
      <c r="AB1035" s="102"/>
      <c r="AC1035" s="102"/>
      <c r="AD1035" s="102"/>
      <c r="AE1035" s="102"/>
      <c r="AF1035" s="102"/>
      <c r="AJ1035" s="102"/>
      <c r="AK1035" s="102"/>
      <c r="AN1035" s="102"/>
      <c r="AO1035" s="102"/>
      <c r="AQ1035" s="102"/>
      <c r="AW1035" s="102"/>
      <c r="BA1035" s="102"/>
      <c r="BB1035" s="102"/>
      <c r="BC1035" s="102"/>
      <c r="BD1035" s="102"/>
      <c r="BE1035" s="102"/>
      <c r="BF1035" s="102"/>
      <c r="BG1035" s="102"/>
      <c r="BH1035" s="102"/>
      <c r="BI1035" s="102"/>
      <c r="BJ1035" s="102"/>
      <c r="BK1035" s="102"/>
      <c r="BL1035" s="102"/>
      <c r="BM1035" s="102"/>
      <c r="BN1035" s="102"/>
      <c r="BO1035" s="102"/>
      <c r="BS1035" s="102"/>
      <c r="BT1035" s="102"/>
    </row>
    <row r="1036" spans="11:72">
      <c r="K1036" s="102"/>
      <c r="L1036" s="102"/>
      <c r="M1036" s="102"/>
      <c r="T1036" s="102"/>
      <c r="U1036" s="102"/>
      <c r="V1036" s="102"/>
      <c r="W1036" s="102"/>
      <c r="X1036" s="102"/>
      <c r="Y1036" s="102"/>
      <c r="AB1036" s="102"/>
      <c r="AC1036" s="102"/>
      <c r="AD1036" s="102"/>
      <c r="AE1036" s="102"/>
      <c r="AF1036" s="102"/>
      <c r="AJ1036" s="102"/>
      <c r="AK1036" s="102"/>
      <c r="AN1036" s="102"/>
      <c r="AO1036" s="102"/>
      <c r="AQ1036" s="102"/>
      <c r="AW1036" s="102"/>
      <c r="BA1036" s="102"/>
      <c r="BB1036" s="102"/>
      <c r="BC1036" s="102"/>
      <c r="BD1036" s="102"/>
      <c r="BE1036" s="102"/>
      <c r="BF1036" s="102"/>
      <c r="BG1036" s="102"/>
      <c r="BH1036" s="102"/>
      <c r="BI1036" s="102"/>
      <c r="BJ1036" s="102"/>
      <c r="BK1036" s="102"/>
      <c r="BL1036" s="102"/>
      <c r="BM1036" s="102"/>
      <c r="BN1036" s="102"/>
      <c r="BO1036" s="102"/>
      <c r="BS1036" s="102"/>
      <c r="BT1036" s="102"/>
    </row>
    <row r="1037" spans="11:72">
      <c r="K1037" s="102"/>
      <c r="L1037" s="102"/>
      <c r="M1037" s="102"/>
      <c r="T1037" s="102"/>
      <c r="U1037" s="102"/>
      <c r="V1037" s="102"/>
      <c r="W1037" s="102"/>
      <c r="X1037" s="102"/>
      <c r="Y1037" s="102"/>
      <c r="AD1037" s="102"/>
      <c r="AE1037" s="102"/>
      <c r="AF1037" s="102"/>
      <c r="AR1037" s="102"/>
      <c r="AU1037" s="102"/>
      <c r="AV1037" s="102"/>
      <c r="AW1037" s="102"/>
      <c r="BS1037" s="102"/>
      <c r="BT1037" s="102"/>
    </row>
    <row r="1038" spans="11:72">
      <c r="K1038" s="102"/>
      <c r="L1038" s="102"/>
      <c r="M1038" s="102"/>
      <c r="N1038" s="102"/>
      <c r="T1038" s="102"/>
      <c r="U1038" s="102"/>
      <c r="V1038" s="102"/>
      <c r="W1038" s="102"/>
      <c r="X1038" s="102"/>
      <c r="Y1038" s="102"/>
      <c r="AB1038" s="102"/>
      <c r="AC1038" s="102"/>
      <c r="AD1038" s="102"/>
      <c r="AE1038" s="102"/>
      <c r="AF1038" s="102"/>
      <c r="AJ1038" s="102"/>
      <c r="AK1038" s="102"/>
      <c r="AN1038" s="102"/>
      <c r="AO1038" s="102"/>
      <c r="AQ1038" s="102"/>
      <c r="AW1038" s="102"/>
      <c r="BA1038" s="102"/>
      <c r="BB1038" s="102"/>
      <c r="BC1038" s="102"/>
      <c r="BD1038" s="102"/>
      <c r="BE1038" s="102"/>
      <c r="BF1038" s="102"/>
      <c r="BG1038" s="102"/>
      <c r="BH1038" s="102"/>
      <c r="BI1038" s="102"/>
      <c r="BJ1038" s="102"/>
      <c r="BK1038" s="102"/>
      <c r="BL1038" s="102"/>
      <c r="BM1038" s="102"/>
      <c r="BN1038" s="102"/>
      <c r="BO1038" s="102"/>
      <c r="BS1038" s="102"/>
      <c r="BT1038" s="102"/>
    </row>
    <row r="1039" spans="11:72">
      <c r="K1039" s="102"/>
      <c r="L1039" s="102"/>
      <c r="M1039" s="102"/>
      <c r="T1039" s="102"/>
      <c r="U1039" s="102"/>
      <c r="V1039" s="102"/>
      <c r="W1039" s="102"/>
      <c r="X1039" s="102"/>
      <c r="Y1039" s="102"/>
      <c r="AC1039" s="102"/>
      <c r="AE1039" s="102"/>
      <c r="AG1039" s="102"/>
      <c r="AH1039" s="102"/>
      <c r="AI1039" s="102"/>
      <c r="AL1039" s="102"/>
      <c r="AM1039" s="102"/>
      <c r="AP1039" s="102"/>
      <c r="AQ1039" s="102"/>
      <c r="AS1039" s="102"/>
      <c r="AT1039" s="102"/>
      <c r="AW1039" s="102"/>
      <c r="BS1039" s="102"/>
      <c r="BT1039" s="102"/>
    </row>
    <row r="1040" spans="11:72">
      <c r="K1040" s="102"/>
      <c r="L1040" s="102"/>
      <c r="M1040" s="102"/>
      <c r="Q1040" s="102"/>
      <c r="R1040" s="105"/>
      <c r="S1040" s="104"/>
      <c r="W1040" s="102"/>
      <c r="X1040" s="102"/>
      <c r="Y1040" s="102"/>
      <c r="AA1040" s="104"/>
      <c r="AC1040" s="102"/>
      <c r="AD1040" s="102"/>
      <c r="AE1040" s="102"/>
      <c r="AF1040" s="102"/>
      <c r="AQ1040" s="102"/>
      <c r="AW1040" s="102"/>
      <c r="AX1040" s="102"/>
      <c r="AY1040" s="102"/>
      <c r="AZ1040" s="102"/>
      <c r="BS1040" s="102"/>
      <c r="BT1040" s="102"/>
    </row>
    <row r="1041" spans="11:72">
      <c r="K1041" s="102"/>
      <c r="L1041" s="102"/>
      <c r="M1041" s="102"/>
      <c r="N1041" s="102"/>
      <c r="R1041" s="105"/>
      <c r="S1041" s="104"/>
      <c r="T1041" s="102"/>
      <c r="U1041" s="102"/>
      <c r="V1041" s="102"/>
      <c r="W1041" s="102"/>
      <c r="X1041" s="102"/>
      <c r="Y1041" s="102"/>
      <c r="AA1041" s="104"/>
      <c r="AB1041" s="102"/>
      <c r="AC1041" s="102"/>
      <c r="AD1041" s="102"/>
      <c r="AE1041" s="102"/>
      <c r="AF1041" s="102"/>
      <c r="AJ1041" s="102"/>
      <c r="AK1041" s="102"/>
      <c r="AN1041" s="102"/>
      <c r="AO1041" s="102"/>
      <c r="AQ1041" s="102"/>
      <c r="AW1041" s="102"/>
      <c r="BA1041" s="102"/>
      <c r="BB1041" s="102"/>
      <c r="BC1041" s="102"/>
      <c r="BD1041" s="102"/>
      <c r="BF1041" s="102"/>
      <c r="BG1041" s="102"/>
      <c r="BH1041" s="102"/>
      <c r="BI1041" s="102"/>
      <c r="BJ1041" s="102"/>
      <c r="BK1041" s="102"/>
      <c r="BL1041" s="102"/>
      <c r="BM1041" s="102"/>
      <c r="BN1041" s="102"/>
      <c r="BO1041" s="102"/>
      <c r="BS1041" s="102"/>
      <c r="BT1041" s="102"/>
    </row>
    <row r="1042" spans="11:72">
      <c r="K1042" s="102"/>
      <c r="L1042" s="102"/>
      <c r="M1042" s="102"/>
      <c r="R1042" s="105"/>
      <c r="S1042" s="104"/>
      <c r="AB1042" s="102"/>
      <c r="AC1042" s="102"/>
      <c r="AD1042" s="102"/>
      <c r="AE1042" s="102"/>
      <c r="AF1042" s="102"/>
      <c r="AK1042" s="102"/>
      <c r="AL1042" s="102"/>
      <c r="AM1042" s="102"/>
      <c r="AP1042" s="102"/>
      <c r="AQ1042" s="102"/>
      <c r="AS1042" s="102"/>
      <c r="AT1042" s="102"/>
      <c r="AW1042" s="102"/>
    </row>
    <row r="1043" spans="11:72">
      <c r="K1043" s="102"/>
      <c r="L1043" s="102"/>
      <c r="M1043" s="102"/>
      <c r="O1043" s="102"/>
      <c r="P1043" s="102"/>
      <c r="Q1043" s="102"/>
      <c r="R1043" s="105"/>
      <c r="T1043" s="102"/>
      <c r="U1043" s="102"/>
      <c r="V1043" s="102"/>
      <c r="W1043" s="102"/>
      <c r="X1043" s="102"/>
      <c r="Y1043" s="102"/>
      <c r="AB1043" s="102"/>
      <c r="AC1043" s="102"/>
      <c r="AD1043" s="102"/>
      <c r="AE1043" s="102"/>
      <c r="AF1043" s="102"/>
      <c r="AK1043" s="102"/>
      <c r="AL1043" s="102"/>
      <c r="AM1043" s="102"/>
      <c r="AP1043" s="102"/>
      <c r="AQ1043" s="102"/>
      <c r="AS1043" s="102"/>
      <c r="AT1043" s="102"/>
      <c r="AW1043" s="102"/>
      <c r="BS1043" s="102"/>
      <c r="BT1043" s="102"/>
    </row>
    <row r="1044" spans="11:72">
      <c r="K1044" s="102"/>
      <c r="L1044" s="102"/>
      <c r="M1044" s="102"/>
      <c r="R1044" s="105"/>
      <c r="T1044" s="102"/>
      <c r="U1044" s="102"/>
      <c r="V1044" s="102"/>
      <c r="W1044" s="102"/>
      <c r="X1044" s="102"/>
      <c r="Y1044" s="102"/>
      <c r="AA1044" s="104"/>
      <c r="AE1044" s="102"/>
      <c r="AG1044" s="102"/>
      <c r="AH1044" s="102"/>
      <c r="AI1044" s="102"/>
      <c r="AR1044" s="102"/>
      <c r="AU1044" s="102"/>
      <c r="AV1044" s="102"/>
      <c r="AW1044" s="102"/>
      <c r="BS1044" s="102"/>
      <c r="BT1044" s="102"/>
    </row>
    <row r="1045" spans="11:72">
      <c r="K1045" s="102"/>
      <c r="L1045" s="102"/>
      <c r="M1045" s="102"/>
      <c r="R1045" s="105"/>
      <c r="S1045" s="104"/>
      <c r="T1045" s="102"/>
      <c r="U1045" s="102"/>
      <c r="V1045" s="102"/>
      <c r="Z1045" s="104"/>
      <c r="AA1045" s="104"/>
      <c r="AB1045" s="102"/>
      <c r="AC1045" s="102"/>
      <c r="AD1045" s="102"/>
      <c r="AE1045" s="102"/>
      <c r="AF1045" s="102"/>
      <c r="AK1045" s="102"/>
      <c r="AL1045" s="102"/>
      <c r="AM1045" s="102"/>
      <c r="AP1045" s="102"/>
      <c r="AQ1045" s="102"/>
      <c r="AS1045" s="102"/>
      <c r="AT1045" s="102"/>
      <c r="AW1045" s="102"/>
      <c r="BS1045" s="102"/>
      <c r="BT1045" s="102"/>
    </row>
    <row r="1046" spans="11:72">
      <c r="K1046" s="102"/>
      <c r="L1046" s="102"/>
      <c r="M1046" s="102"/>
      <c r="O1046" s="102"/>
      <c r="Q1046" s="102"/>
      <c r="S1046" s="104"/>
      <c r="T1046" s="102"/>
      <c r="U1046" s="102"/>
      <c r="V1046" s="102"/>
      <c r="W1046" s="102"/>
      <c r="X1046" s="102"/>
      <c r="Y1046" s="102"/>
      <c r="AB1046" s="102"/>
      <c r="AC1046" s="102"/>
      <c r="AD1046" s="102"/>
      <c r="AE1046" s="102"/>
      <c r="AF1046" s="102"/>
      <c r="AK1046" s="102"/>
      <c r="AL1046" s="102"/>
      <c r="AM1046" s="102"/>
      <c r="AP1046" s="102"/>
      <c r="AQ1046" s="102"/>
      <c r="AS1046" s="102"/>
      <c r="AT1046" s="102"/>
      <c r="AW1046" s="102"/>
      <c r="BS1046" s="102"/>
      <c r="BT1046" s="102"/>
    </row>
    <row r="1047" spans="11:72">
      <c r="K1047" s="102"/>
      <c r="L1047" s="102"/>
      <c r="M1047" s="102"/>
      <c r="R1047" s="105"/>
      <c r="T1047" s="102"/>
      <c r="U1047" s="102"/>
      <c r="V1047" s="102"/>
      <c r="W1047" s="102"/>
      <c r="X1047" s="102"/>
      <c r="Y1047" s="102"/>
      <c r="AE1047" s="102"/>
      <c r="AR1047" s="102"/>
      <c r="AU1047" s="102"/>
      <c r="AV1047" s="102"/>
      <c r="AW1047" s="102"/>
      <c r="BS1047" s="102"/>
      <c r="BT1047" s="102"/>
    </row>
    <row r="1048" spans="11:72">
      <c r="K1048" s="102"/>
      <c r="L1048" s="102"/>
      <c r="M1048" s="102"/>
      <c r="N1048" s="102"/>
      <c r="O1048" s="102"/>
      <c r="Q1048" s="102"/>
      <c r="R1048" s="105"/>
      <c r="T1048" s="102"/>
      <c r="U1048" s="102"/>
      <c r="V1048" s="102"/>
      <c r="W1048" s="102"/>
      <c r="X1048" s="102"/>
      <c r="Y1048" s="102"/>
      <c r="AA1048" s="104"/>
      <c r="AB1048" s="102"/>
      <c r="AC1048" s="102"/>
      <c r="AD1048" s="102"/>
      <c r="AE1048" s="102"/>
      <c r="AF1048" s="102"/>
      <c r="AJ1048" s="102"/>
      <c r="AK1048" s="102"/>
      <c r="AN1048" s="102"/>
      <c r="AO1048" s="102"/>
      <c r="AQ1048" s="102"/>
      <c r="AW1048" s="102"/>
      <c r="BA1048" s="102"/>
      <c r="BB1048" s="102"/>
      <c r="BC1048" s="102"/>
      <c r="BD1048" s="102"/>
      <c r="BE1048" s="102"/>
      <c r="BF1048" s="102"/>
      <c r="BG1048" s="102"/>
      <c r="BH1048" s="102"/>
      <c r="BI1048" s="102"/>
      <c r="BJ1048" s="102"/>
      <c r="BK1048" s="102"/>
      <c r="BL1048" s="102"/>
      <c r="BM1048" s="102"/>
      <c r="BN1048" s="102"/>
      <c r="BO1048" s="102"/>
      <c r="BS1048" s="102"/>
      <c r="BT1048" s="102"/>
    </row>
    <row r="1049" spans="11:72">
      <c r="K1049" s="102"/>
      <c r="L1049" s="102"/>
      <c r="M1049" s="102"/>
      <c r="Q1049" s="102"/>
      <c r="R1049" s="105"/>
      <c r="S1049" s="104"/>
      <c r="T1049" s="102"/>
      <c r="U1049" s="102"/>
      <c r="V1049" s="102"/>
      <c r="W1049" s="102"/>
      <c r="X1049" s="102"/>
      <c r="Y1049" s="102"/>
      <c r="AC1049" s="102"/>
      <c r="AD1049" s="102"/>
      <c r="AE1049" s="102"/>
      <c r="AF1049" s="102"/>
      <c r="AQ1049" s="102"/>
      <c r="AW1049" s="102"/>
      <c r="AX1049" s="102"/>
      <c r="AY1049" s="102"/>
      <c r="AZ1049" s="102"/>
      <c r="BS1049" s="102"/>
      <c r="BT1049" s="102"/>
    </row>
    <row r="1050" spans="11:72">
      <c r="K1050" s="102"/>
      <c r="L1050" s="102"/>
      <c r="M1050" s="102"/>
      <c r="O1050" s="102"/>
      <c r="Q1050" s="102"/>
      <c r="T1050" s="102"/>
      <c r="U1050" s="102"/>
      <c r="V1050" s="102"/>
      <c r="Z1050" s="104"/>
      <c r="AC1050" s="102"/>
      <c r="AD1050" s="102"/>
      <c r="AE1050" s="102"/>
      <c r="AF1050" s="102"/>
      <c r="AQ1050" s="102"/>
      <c r="AR1050" s="102"/>
      <c r="AU1050" s="102"/>
      <c r="AV1050" s="102"/>
      <c r="AW1050" s="102"/>
    </row>
    <row r="1051" spans="11:72">
      <c r="K1051" s="102"/>
      <c r="L1051" s="102"/>
      <c r="M1051" s="102"/>
      <c r="Q1051" s="102"/>
      <c r="R1051" s="105"/>
      <c r="S1051" s="104"/>
      <c r="W1051" s="102"/>
      <c r="X1051" s="102"/>
      <c r="Y1051" s="102"/>
      <c r="Z1051" s="104"/>
      <c r="AB1051" s="102"/>
      <c r="AC1051" s="102"/>
      <c r="AD1051" s="102"/>
      <c r="AE1051" s="102"/>
      <c r="AF1051" s="102"/>
      <c r="AK1051" s="102"/>
      <c r="AL1051" s="102"/>
      <c r="AM1051" s="102"/>
      <c r="AP1051" s="102"/>
      <c r="AQ1051" s="102"/>
      <c r="AS1051" s="102"/>
      <c r="AT1051" s="102"/>
      <c r="AW1051" s="102"/>
      <c r="BS1051" s="102"/>
      <c r="BT1051" s="102"/>
    </row>
    <row r="1052" spans="11:72">
      <c r="K1052" s="102"/>
      <c r="L1052" s="102"/>
      <c r="M1052" s="102"/>
      <c r="R1052" s="105"/>
      <c r="S1052" s="104"/>
      <c r="T1052" s="102"/>
      <c r="U1052" s="102"/>
      <c r="V1052" s="102"/>
      <c r="W1052" s="102"/>
      <c r="X1052" s="102"/>
      <c r="Y1052" s="102"/>
      <c r="AA1052" s="104"/>
      <c r="AC1052" s="102"/>
      <c r="AE1052" s="102"/>
      <c r="AG1052" s="102"/>
      <c r="AH1052" s="102"/>
      <c r="AI1052" s="102"/>
      <c r="AQ1052" s="102"/>
      <c r="AR1052" s="102"/>
      <c r="AU1052" s="102"/>
      <c r="AV1052" s="102"/>
      <c r="AW1052" s="102"/>
      <c r="BS1052" s="102"/>
      <c r="BT1052" s="102"/>
    </row>
    <row r="1053" spans="11:72">
      <c r="K1053" s="102"/>
      <c r="L1053" s="102"/>
      <c r="M1053" s="102"/>
      <c r="N1053" s="102"/>
      <c r="R1053" s="105"/>
      <c r="S1053" s="104"/>
      <c r="T1053" s="102"/>
      <c r="U1053" s="102"/>
      <c r="V1053" s="102"/>
      <c r="W1053" s="102"/>
      <c r="X1053" s="102"/>
      <c r="Y1053" s="102"/>
      <c r="AA1053" s="104"/>
      <c r="AB1053" s="102"/>
      <c r="AC1053" s="102"/>
      <c r="AD1053" s="102"/>
      <c r="AE1053" s="102"/>
      <c r="AF1053" s="102"/>
      <c r="AJ1053" s="102"/>
      <c r="AK1053" s="102"/>
      <c r="AN1053" s="102"/>
      <c r="AO1053" s="102"/>
      <c r="AQ1053" s="102"/>
      <c r="AW1053" s="102"/>
      <c r="BA1053" s="102"/>
      <c r="BB1053" s="102"/>
      <c r="BC1053" s="102"/>
      <c r="BD1053" s="102"/>
      <c r="BE1053" s="102"/>
      <c r="BF1053" s="102"/>
      <c r="BG1053" s="102"/>
      <c r="BH1053" s="102"/>
      <c r="BI1053" s="102"/>
      <c r="BJ1053" s="102"/>
      <c r="BK1053" s="102"/>
      <c r="BL1053" s="102"/>
      <c r="BM1053" s="102"/>
      <c r="BN1053" s="102"/>
      <c r="BO1053" s="102"/>
      <c r="BS1053" s="102"/>
      <c r="BT1053" s="102"/>
    </row>
    <row r="1054" spans="11:72">
      <c r="K1054" s="102"/>
      <c r="L1054" s="102"/>
      <c r="M1054" s="102"/>
      <c r="P1054" s="102"/>
      <c r="T1054" s="102"/>
      <c r="U1054" s="102"/>
      <c r="V1054" s="102"/>
      <c r="W1054" s="102"/>
      <c r="X1054" s="102"/>
      <c r="Y1054" s="102"/>
      <c r="AA1054" s="104"/>
      <c r="AH1054" s="102"/>
      <c r="AI1054" s="102"/>
      <c r="BS1054" s="102"/>
      <c r="BT1054" s="102"/>
    </row>
    <row r="1055" spans="11:72">
      <c r="K1055" s="102"/>
      <c r="L1055" s="102"/>
      <c r="M1055" s="102"/>
      <c r="T1055" s="102"/>
      <c r="U1055" s="102"/>
      <c r="V1055" s="102"/>
      <c r="W1055" s="102"/>
      <c r="X1055" s="102"/>
      <c r="Y1055" s="102"/>
      <c r="AE1055" s="102"/>
      <c r="AW1055" s="102"/>
      <c r="BS1055" s="102"/>
      <c r="BT1055" s="102"/>
    </row>
    <row r="1056" spans="11:72">
      <c r="K1056" s="102"/>
      <c r="L1056" s="102"/>
      <c r="M1056" s="102"/>
      <c r="T1056" s="102"/>
      <c r="U1056" s="102"/>
      <c r="V1056" s="102"/>
      <c r="W1056" s="102"/>
      <c r="X1056" s="102"/>
      <c r="Y1056" s="102"/>
      <c r="AA1056" s="104"/>
      <c r="AB1056" s="102"/>
      <c r="AC1056" s="102"/>
      <c r="AD1056" s="102"/>
      <c r="AE1056" s="102"/>
      <c r="AF1056" s="102"/>
      <c r="AK1056" s="102"/>
      <c r="AL1056" s="102"/>
      <c r="AM1056" s="102"/>
      <c r="AP1056" s="102"/>
      <c r="AQ1056" s="102"/>
      <c r="AS1056" s="102"/>
      <c r="AT1056" s="102"/>
      <c r="AW1056" s="102"/>
      <c r="BS1056" s="102"/>
      <c r="BT1056" s="102"/>
    </row>
    <row r="1057" spans="11:72">
      <c r="K1057" s="102"/>
      <c r="L1057" s="102"/>
      <c r="M1057" s="102"/>
      <c r="Q1057" s="102"/>
      <c r="W1057" s="102"/>
      <c r="X1057" s="102"/>
      <c r="Y1057" s="102"/>
      <c r="AC1057" s="102"/>
      <c r="AE1057" s="102"/>
      <c r="AG1057" s="102"/>
      <c r="AH1057" s="102"/>
      <c r="AI1057" s="102"/>
      <c r="AQ1057" s="102"/>
      <c r="AR1057" s="102"/>
      <c r="AU1057" s="102"/>
      <c r="AV1057" s="102"/>
      <c r="AW1057" s="102"/>
      <c r="BS1057" s="102"/>
      <c r="BT1057" s="102"/>
    </row>
    <row r="1058" spans="11:72">
      <c r="K1058" s="102"/>
      <c r="L1058" s="102"/>
      <c r="M1058" s="102"/>
      <c r="R1058" s="105"/>
      <c r="T1058" s="102"/>
      <c r="U1058" s="102"/>
      <c r="V1058" s="102"/>
      <c r="W1058" s="102"/>
      <c r="X1058" s="102"/>
      <c r="Y1058" s="102"/>
      <c r="AB1058" s="102"/>
      <c r="AC1058" s="102"/>
      <c r="AD1058" s="102"/>
      <c r="AE1058" s="102"/>
      <c r="AF1058" s="102"/>
      <c r="AK1058" s="102"/>
      <c r="AL1058" s="102"/>
      <c r="AM1058" s="102"/>
      <c r="AP1058" s="102"/>
      <c r="AQ1058" s="102"/>
      <c r="AS1058" s="102"/>
      <c r="AT1058" s="102"/>
      <c r="AW1058" s="102"/>
      <c r="BS1058" s="102"/>
      <c r="BT1058" s="102"/>
    </row>
    <row r="1059" spans="11:72">
      <c r="K1059" s="102"/>
      <c r="L1059" s="102"/>
      <c r="M1059" s="102"/>
      <c r="Q1059" s="102"/>
      <c r="T1059" s="102"/>
      <c r="U1059" s="102"/>
      <c r="V1059" s="102"/>
      <c r="W1059" s="102"/>
      <c r="X1059" s="102"/>
      <c r="Y1059" s="102"/>
      <c r="AC1059" s="102"/>
      <c r="AQ1059" s="102"/>
      <c r="AX1059" s="102"/>
      <c r="AY1059" s="102"/>
      <c r="AZ1059" s="102"/>
      <c r="BS1059" s="102"/>
      <c r="BT1059" s="102"/>
    </row>
    <row r="1060" spans="11:72">
      <c r="K1060" s="102"/>
      <c r="L1060" s="102"/>
      <c r="M1060" s="102"/>
      <c r="O1060" s="102"/>
      <c r="Q1060" s="102"/>
      <c r="R1060" s="105"/>
      <c r="T1060" s="102"/>
      <c r="U1060" s="102"/>
      <c r="V1060" s="102"/>
      <c r="W1060" s="102"/>
      <c r="X1060" s="102"/>
      <c r="Y1060" s="102"/>
      <c r="AC1060" s="102"/>
      <c r="AD1060" s="102"/>
      <c r="AE1060" s="102"/>
      <c r="AF1060" s="102"/>
      <c r="AG1060" s="102"/>
      <c r="AH1060" s="102"/>
      <c r="AI1060" s="102"/>
      <c r="AQ1060" s="102"/>
      <c r="AR1060" s="102"/>
      <c r="AU1060" s="102"/>
      <c r="AV1060" s="102"/>
      <c r="AW1060" s="102"/>
      <c r="BS1060" s="102"/>
      <c r="BT1060" s="102"/>
    </row>
    <row r="1061" spans="11:72">
      <c r="K1061" s="102"/>
      <c r="L1061" s="102"/>
      <c r="M1061" s="102"/>
      <c r="T1061" s="102"/>
      <c r="U1061" s="102"/>
      <c r="V1061" s="102"/>
      <c r="W1061" s="102"/>
      <c r="X1061" s="102"/>
      <c r="Y1061" s="102"/>
      <c r="AA1061" s="104"/>
      <c r="AC1061" s="102"/>
      <c r="AD1061" s="102"/>
      <c r="AE1061" s="102"/>
      <c r="AF1061" s="102"/>
      <c r="AL1061" s="102"/>
      <c r="AM1061" s="102"/>
      <c r="AP1061" s="102"/>
      <c r="AQ1061" s="102"/>
      <c r="AS1061" s="102"/>
      <c r="AT1061" s="102"/>
      <c r="AW1061" s="102"/>
      <c r="BS1061" s="102"/>
      <c r="BT1061" s="102"/>
    </row>
    <row r="1062" spans="11:72">
      <c r="K1062" s="102"/>
      <c r="L1062" s="102"/>
      <c r="M1062" s="102"/>
      <c r="R1062" s="105"/>
      <c r="T1062" s="102"/>
      <c r="U1062" s="102"/>
      <c r="V1062" s="102"/>
      <c r="W1062" s="102"/>
      <c r="X1062" s="102"/>
      <c r="Y1062" s="102"/>
      <c r="AA1062" s="104"/>
      <c r="AC1062" s="102"/>
      <c r="AE1062" s="102"/>
      <c r="AG1062" s="102"/>
      <c r="AH1062" s="102"/>
      <c r="AI1062" s="102"/>
      <c r="AQ1062" s="102"/>
      <c r="AR1062" s="102"/>
      <c r="AU1062" s="102"/>
      <c r="AV1062" s="102"/>
      <c r="AW1062" s="102"/>
      <c r="BS1062" s="102"/>
      <c r="BT1062" s="102"/>
    </row>
    <row r="1063" spans="11:72">
      <c r="K1063" s="102"/>
      <c r="L1063" s="102"/>
      <c r="M1063" s="102"/>
      <c r="R1063" s="105"/>
      <c r="S1063" s="104"/>
      <c r="T1063" s="102"/>
      <c r="U1063" s="102"/>
      <c r="V1063" s="102"/>
      <c r="W1063" s="102"/>
      <c r="X1063" s="102"/>
      <c r="Y1063" s="102"/>
      <c r="Z1063" s="104"/>
      <c r="AA1063" s="104"/>
      <c r="AD1063" s="102"/>
      <c r="AE1063" s="102"/>
      <c r="AF1063" s="102"/>
      <c r="AR1063" s="102"/>
      <c r="AU1063" s="102"/>
      <c r="AV1063" s="102"/>
      <c r="AW1063" s="102"/>
      <c r="BS1063" s="102"/>
      <c r="BT1063" s="102"/>
    </row>
    <row r="1064" spans="11:72">
      <c r="K1064" s="102"/>
      <c r="L1064" s="102"/>
      <c r="M1064" s="102"/>
      <c r="R1064" s="105"/>
      <c r="T1064" s="102"/>
      <c r="U1064" s="102"/>
      <c r="V1064" s="102"/>
      <c r="W1064" s="102"/>
      <c r="X1064" s="102"/>
      <c r="Y1064" s="102"/>
      <c r="AC1064" s="102"/>
      <c r="AE1064" s="102"/>
      <c r="AQ1064" s="102"/>
      <c r="AW1064" s="102"/>
      <c r="AX1064" s="102"/>
      <c r="AY1064" s="102"/>
      <c r="AZ1064" s="102"/>
      <c r="BS1064" s="102"/>
      <c r="BT1064" s="102"/>
    </row>
    <row r="1065" spans="11:72">
      <c r="K1065" s="102"/>
      <c r="L1065" s="102"/>
      <c r="M1065" s="102"/>
      <c r="T1065" s="102"/>
      <c r="U1065" s="102"/>
      <c r="V1065" s="102"/>
      <c r="W1065" s="102"/>
      <c r="X1065" s="102"/>
      <c r="Y1065" s="102"/>
      <c r="BS1065" s="102"/>
      <c r="BT1065" s="102"/>
    </row>
    <row r="1066" spans="11:72">
      <c r="K1066" s="102"/>
      <c r="L1066" s="102"/>
      <c r="M1066" s="102"/>
      <c r="R1066" s="105"/>
      <c r="W1066" s="102"/>
      <c r="X1066" s="102"/>
      <c r="Y1066" s="102"/>
      <c r="AA1066" s="104"/>
      <c r="AE1066" s="102"/>
      <c r="AW1066" s="102"/>
      <c r="BS1066" s="102"/>
      <c r="BT1066" s="102"/>
    </row>
    <row r="1067" spans="11:72">
      <c r="K1067" s="102"/>
      <c r="L1067" s="102"/>
      <c r="M1067" s="102"/>
      <c r="R1067" s="105"/>
      <c r="T1067" s="102"/>
      <c r="U1067" s="102"/>
      <c r="V1067" s="102"/>
      <c r="W1067" s="102"/>
      <c r="X1067" s="102"/>
      <c r="Y1067" s="102"/>
      <c r="AC1067" s="102"/>
      <c r="AE1067" s="102"/>
      <c r="AQ1067" s="102"/>
      <c r="AW1067" s="102"/>
      <c r="AX1067" s="102"/>
      <c r="AY1067" s="102"/>
      <c r="AZ1067" s="102"/>
      <c r="BS1067" s="102"/>
      <c r="BT1067" s="102"/>
    </row>
    <row r="1068" spans="11:72">
      <c r="K1068" s="102"/>
      <c r="L1068" s="102"/>
      <c r="M1068" s="102"/>
      <c r="R1068" s="105"/>
      <c r="S1068" s="104"/>
      <c r="T1068" s="102"/>
      <c r="U1068" s="102"/>
      <c r="V1068" s="102"/>
      <c r="W1068" s="102"/>
      <c r="X1068" s="102"/>
      <c r="Y1068" s="102"/>
      <c r="AA1068" s="104"/>
      <c r="AE1068" s="102"/>
      <c r="AG1068" s="102"/>
      <c r="AH1068" s="102"/>
      <c r="AI1068" s="102"/>
      <c r="AR1068" s="102"/>
      <c r="AU1068" s="102"/>
      <c r="AV1068" s="102"/>
      <c r="AW1068" s="102"/>
      <c r="BS1068" s="102"/>
      <c r="BT1068" s="102"/>
    </row>
    <row r="1069" spans="11:72">
      <c r="K1069" s="102"/>
      <c r="L1069" s="102"/>
      <c r="M1069" s="102"/>
      <c r="Q1069" s="102"/>
      <c r="S1069" s="104"/>
      <c r="T1069" s="102"/>
      <c r="U1069" s="102"/>
      <c r="V1069" s="102"/>
      <c r="W1069" s="102"/>
      <c r="X1069" s="102"/>
      <c r="Y1069" s="102"/>
      <c r="AA1069" s="104"/>
      <c r="AB1069" s="102"/>
      <c r="AC1069" s="102"/>
      <c r="AD1069" s="102"/>
      <c r="AE1069" s="102"/>
      <c r="AF1069" s="102"/>
      <c r="AJ1069" s="102"/>
      <c r="AK1069" s="102"/>
      <c r="AN1069" s="102"/>
      <c r="AO1069" s="102"/>
      <c r="AQ1069" s="102"/>
      <c r="AW1069" s="102"/>
      <c r="BA1069" s="102"/>
      <c r="BB1069" s="102"/>
      <c r="BC1069" s="102"/>
      <c r="BD1069" s="102"/>
      <c r="BF1069" s="102"/>
      <c r="BG1069" s="102"/>
      <c r="BH1069" s="102"/>
      <c r="BI1069" s="102"/>
      <c r="BJ1069" s="102"/>
      <c r="BK1069" s="102"/>
      <c r="BL1069" s="102"/>
      <c r="BM1069" s="102"/>
      <c r="BN1069" s="102"/>
      <c r="BO1069" s="102"/>
      <c r="BS1069" s="102"/>
      <c r="BT1069" s="102"/>
    </row>
    <row r="1070" spans="11:72">
      <c r="K1070" s="102"/>
      <c r="L1070" s="102"/>
      <c r="M1070" s="102"/>
      <c r="N1070" s="102"/>
      <c r="R1070" s="105"/>
      <c r="S1070" s="104"/>
      <c r="AB1070" s="102"/>
      <c r="AC1070" s="102"/>
      <c r="AD1070" s="102"/>
      <c r="AE1070" s="102"/>
      <c r="AF1070" s="102"/>
      <c r="AK1070" s="102"/>
      <c r="AN1070" s="102"/>
      <c r="AO1070" s="102"/>
      <c r="AQ1070" s="102"/>
      <c r="AW1070" s="102"/>
      <c r="BG1070" s="102"/>
      <c r="BH1070" s="102"/>
      <c r="BI1070" s="102"/>
    </row>
    <row r="1071" spans="11:72">
      <c r="K1071" s="102"/>
      <c r="L1071" s="102"/>
      <c r="M1071" s="102"/>
      <c r="T1071" s="102"/>
      <c r="U1071" s="102"/>
      <c r="V1071" s="102"/>
      <c r="W1071" s="102"/>
      <c r="X1071" s="102"/>
      <c r="Y1071" s="102"/>
      <c r="AC1071" s="102"/>
      <c r="AD1071" s="102"/>
      <c r="AE1071" s="102"/>
      <c r="AF1071" s="102"/>
      <c r="AL1071" s="102"/>
      <c r="AM1071" s="102"/>
      <c r="AP1071" s="102"/>
      <c r="AQ1071" s="102"/>
      <c r="AS1071" s="102"/>
      <c r="AT1071" s="102"/>
      <c r="AW1071" s="102"/>
      <c r="BS1071" s="102"/>
      <c r="BT1071" s="102"/>
    </row>
    <row r="1072" spans="11:72">
      <c r="K1072" s="102"/>
      <c r="L1072" s="102"/>
      <c r="M1072" s="102"/>
      <c r="R1072" s="105"/>
      <c r="W1072" s="102"/>
      <c r="X1072" s="102"/>
      <c r="Y1072" s="102"/>
      <c r="AA1072" s="104"/>
      <c r="AB1072" s="102"/>
      <c r="AC1072" s="102"/>
      <c r="AD1072" s="102"/>
      <c r="AE1072" s="102"/>
      <c r="AF1072" s="102"/>
      <c r="AK1072" s="102"/>
      <c r="AL1072" s="102"/>
      <c r="AM1072" s="102"/>
      <c r="AP1072" s="102"/>
      <c r="AQ1072" s="102"/>
      <c r="AS1072" s="102"/>
      <c r="AT1072" s="102"/>
      <c r="AW1072" s="102"/>
      <c r="BS1072" s="102"/>
      <c r="BT1072" s="102"/>
    </row>
    <row r="1073" spans="11:72">
      <c r="K1073" s="102"/>
      <c r="L1073" s="102"/>
      <c r="M1073" s="102"/>
      <c r="R1073" s="105"/>
      <c r="T1073" s="102"/>
      <c r="U1073" s="102"/>
      <c r="V1073" s="102"/>
      <c r="W1073" s="102"/>
      <c r="X1073" s="102"/>
      <c r="Y1073" s="102"/>
      <c r="AE1073" s="102"/>
      <c r="AW1073" s="102"/>
      <c r="BS1073" s="102"/>
      <c r="BT1073" s="102"/>
    </row>
    <row r="1074" spans="11:72">
      <c r="K1074" s="102"/>
      <c r="L1074" s="102"/>
      <c r="M1074" s="102"/>
      <c r="R1074" s="105"/>
      <c r="T1074" s="102"/>
      <c r="U1074" s="102"/>
      <c r="V1074" s="102"/>
      <c r="W1074" s="102"/>
      <c r="X1074" s="102"/>
      <c r="Y1074" s="102"/>
      <c r="AC1074" s="102"/>
      <c r="AD1074" s="102"/>
      <c r="AE1074" s="102"/>
      <c r="AF1074" s="102"/>
      <c r="AG1074" s="102"/>
      <c r="AH1074" s="102"/>
      <c r="AI1074" s="102"/>
      <c r="AQ1074" s="102"/>
      <c r="AR1074" s="102"/>
      <c r="AU1074" s="102"/>
      <c r="AV1074" s="102"/>
      <c r="AW1074" s="102"/>
      <c r="BS1074" s="102"/>
      <c r="BT1074" s="102"/>
    </row>
    <row r="1075" spans="11:72">
      <c r="K1075" s="102"/>
      <c r="L1075" s="102"/>
      <c r="M1075" s="102"/>
      <c r="T1075" s="102"/>
      <c r="U1075" s="102"/>
      <c r="V1075" s="102"/>
      <c r="W1075" s="102"/>
      <c r="X1075" s="102"/>
      <c r="Y1075" s="102"/>
      <c r="AC1075" s="102"/>
      <c r="AD1075" s="102"/>
      <c r="AE1075" s="102"/>
      <c r="AF1075" s="102"/>
      <c r="AL1075" s="102"/>
      <c r="AM1075" s="102"/>
      <c r="AP1075" s="102"/>
      <c r="AQ1075" s="102"/>
      <c r="AS1075" s="102"/>
      <c r="AT1075" s="102"/>
      <c r="AW1075" s="102"/>
      <c r="BS1075" s="102"/>
      <c r="BT1075" s="102"/>
    </row>
    <row r="1076" spans="11:72">
      <c r="K1076" s="102"/>
      <c r="L1076" s="102"/>
      <c r="M1076" s="102"/>
      <c r="Q1076" s="102"/>
      <c r="R1076" s="105"/>
      <c r="T1076" s="102"/>
      <c r="U1076" s="102"/>
      <c r="V1076" s="102"/>
      <c r="W1076" s="102"/>
      <c r="X1076" s="102"/>
      <c r="Y1076" s="102"/>
      <c r="AA1076" s="104"/>
      <c r="AC1076" s="102"/>
      <c r="AD1076" s="102"/>
      <c r="AE1076" s="102"/>
      <c r="AF1076" s="102"/>
      <c r="AQ1076" s="102"/>
      <c r="AW1076" s="102"/>
      <c r="AX1076" s="102"/>
      <c r="AY1076" s="102"/>
      <c r="AZ1076" s="102"/>
      <c r="BS1076" s="102"/>
      <c r="BT1076" s="102"/>
    </row>
    <row r="1077" spans="11:72">
      <c r="K1077" s="102"/>
      <c r="L1077" s="102"/>
      <c r="M1077" s="102"/>
      <c r="R1077" s="105"/>
      <c r="T1077" s="102"/>
      <c r="U1077" s="102"/>
      <c r="V1077" s="102"/>
      <c r="W1077" s="102"/>
      <c r="X1077" s="102"/>
      <c r="Y1077" s="102"/>
      <c r="AA1077" s="104"/>
      <c r="AD1077" s="102"/>
      <c r="AF1077" s="102"/>
      <c r="AX1077" s="102"/>
      <c r="AY1077" s="102"/>
      <c r="AZ1077" s="102"/>
      <c r="BS1077" s="102"/>
      <c r="BT1077" s="102"/>
    </row>
    <row r="1078" spans="11:72">
      <c r="K1078" s="102"/>
      <c r="L1078" s="102"/>
      <c r="M1078" s="102"/>
      <c r="Q1078" s="102"/>
      <c r="R1078" s="105"/>
      <c r="T1078" s="102"/>
      <c r="U1078" s="102"/>
      <c r="V1078" s="102"/>
      <c r="W1078" s="102"/>
      <c r="X1078" s="102"/>
      <c r="Y1078" s="102"/>
      <c r="AE1078" s="102"/>
      <c r="AH1078" s="102"/>
      <c r="AI1078" s="102"/>
      <c r="AR1078" s="102"/>
      <c r="AU1078" s="102"/>
      <c r="AW1078" s="102"/>
      <c r="BS1078" s="102"/>
      <c r="BT1078" s="102"/>
    </row>
    <row r="1079" spans="11:72">
      <c r="K1079" s="102"/>
      <c r="L1079" s="102"/>
      <c r="M1079" s="102"/>
      <c r="R1079" s="105"/>
      <c r="T1079" s="102"/>
      <c r="U1079" s="102"/>
      <c r="V1079" s="102"/>
      <c r="W1079" s="102"/>
      <c r="X1079" s="102"/>
      <c r="Y1079" s="102"/>
      <c r="BS1079" s="102"/>
      <c r="BT1079" s="102"/>
    </row>
    <row r="1080" spans="11:72">
      <c r="K1080" s="102"/>
      <c r="L1080" s="102"/>
      <c r="M1080" s="102"/>
      <c r="Q1080" s="102"/>
      <c r="S1080" s="104"/>
      <c r="T1080" s="102"/>
      <c r="U1080" s="102"/>
      <c r="V1080" s="102"/>
      <c r="W1080" s="102"/>
      <c r="X1080" s="102"/>
      <c r="Y1080" s="102"/>
      <c r="AC1080" s="102"/>
      <c r="AD1080" s="102"/>
      <c r="AE1080" s="102"/>
      <c r="AF1080" s="102"/>
      <c r="AG1080" s="102"/>
      <c r="AH1080" s="102"/>
      <c r="AI1080" s="102"/>
      <c r="AQ1080" s="102"/>
      <c r="AR1080" s="102"/>
      <c r="AU1080" s="102"/>
      <c r="AV1080" s="102"/>
      <c r="AW1080" s="102"/>
      <c r="BS1080" s="102"/>
      <c r="BT1080" s="102"/>
    </row>
    <row r="1081" spans="11:72">
      <c r="K1081" s="102"/>
      <c r="L1081" s="102"/>
      <c r="M1081" s="102"/>
      <c r="R1081" s="105"/>
      <c r="T1081" s="102"/>
      <c r="U1081" s="102"/>
      <c r="V1081" s="102"/>
      <c r="W1081" s="102"/>
      <c r="X1081" s="102"/>
      <c r="Y1081" s="102"/>
      <c r="AA1081" s="104"/>
      <c r="AC1081" s="102"/>
      <c r="AD1081" s="102"/>
      <c r="AE1081" s="102"/>
      <c r="AF1081" s="102"/>
      <c r="AL1081" s="102"/>
      <c r="AM1081" s="102"/>
      <c r="AP1081" s="102"/>
      <c r="AQ1081" s="102"/>
      <c r="AS1081" s="102"/>
      <c r="AT1081" s="102"/>
      <c r="AW1081" s="102"/>
      <c r="BS1081" s="102"/>
      <c r="BT1081" s="102"/>
    </row>
    <row r="1082" spans="11:72">
      <c r="K1082" s="102"/>
      <c r="L1082" s="102"/>
      <c r="M1082" s="102"/>
      <c r="R1082" s="105"/>
      <c r="T1082" s="102"/>
      <c r="U1082" s="102"/>
      <c r="V1082" s="102"/>
      <c r="W1082" s="102"/>
      <c r="X1082" s="102"/>
      <c r="Y1082" s="102"/>
      <c r="AA1082" s="104"/>
      <c r="AB1082" s="102"/>
      <c r="AC1082" s="102"/>
      <c r="AD1082" s="102"/>
      <c r="AE1082" s="102"/>
      <c r="AF1082" s="102"/>
      <c r="AK1082" s="102"/>
      <c r="AL1082" s="102"/>
      <c r="AM1082" s="102"/>
      <c r="AP1082" s="102"/>
      <c r="AQ1082" s="102"/>
      <c r="AS1082" s="102"/>
      <c r="AT1082" s="102"/>
      <c r="AW1082" s="102"/>
      <c r="BS1082" s="102"/>
      <c r="BT1082" s="102"/>
    </row>
    <row r="1083" spans="11:72">
      <c r="K1083" s="102"/>
      <c r="L1083" s="102"/>
      <c r="M1083" s="102"/>
      <c r="P1083" s="102"/>
      <c r="Q1083" s="102"/>
      <c r="R1083" s="105"/>
      <c r="S1083" s="104"/>
      <c r="T1083" s="102"/>
      <c r="U1083" s="102"/>
      <c r="V1083" s="102"/>
      <c r="W1083" s="102"/>
      <c r="X1083" s="102"/>
      <c r="Y1083" s="102"/>
      <c r="AB1083" s="102"/>
      <c r="AC1083" s="102"/>
      <c r="AD1083" s="102"/>
      <c r="AE1083" s="102"/>
      <c r="AF1083" s="102"/>
      <c r="AK1083" s="102"/>
      <c r="AL1083" s="102"/>
      <c r="AM1083" s="102"/>
      <c r="AP1083" s="102"/>
      <c r="AQ1083" s="102"/>
      <c r="AS1083" s="102"/>
      <c r="AT1083" s="102"/>
      <c r="AW1083" s="102"/>
      <c r="AX1083" s="102"/>
      <c r="AY1083" s="102"/>
      <c r="AZ1083" s="102"/>
      <c r="BS1083" s="102"/>
      <c r="BT1083" s="102"/>
    </row>
    <row r="1084" spans="11:72">
      <c r="K1084" s="102"/>
      <c r="L1084" s="102"/>
      <c r="M1084" s="102"/>
      <c r="T1084" s="102"/>
      <c r="U1084" s="102"/>
      <c r="V1084" s="102"/>
      <c r="W1084" s="102"/>
      <c r="X1084" s="102"/>
      <c r="Y1084" s="102"/>
      <c r="AA1084" s="104"/>
      <c r="AC1084" s="102"/>
      <c r="AD1084" s="102"/>
      <c r="AF1084" s="102"/>
      <c r="AQ1084" s="102"/>
      <c r="AX1084" s="102"/>
      <c r="AY1084" s="102"/>
      <c r="AZ1084" s="102"/>
      <c r="BS1084" s="102"/>
      <c r="BT1084" s="102"/>
    </row>
    <row r="1085" spans="11:72">
      <c r="K1085" s="102"/>
      <c r="L1085" s="102"/>
      <c r="M1085" s="102"/>
      <c r="R1085" s="105"/>
      <c r="S1085" s="104"/>
      <c r="T1085" s="102"/>
      <c r="U1085" s="102"/>
      <c r="V1085" s="102"/>
      <c r="Z1085" s="104"/>
      <c r="AA1085" s="104"/>
      <c r="AC1085" s="102"/>
      <c r="AD1085" s="102"/>
      <c r="AE1085" s="102"/>
      <c r="AF1085" s="102"/>
      <c r="AL1085" s="102"/>
      <c r="AM1085" s="102"/>
      <c r="AP1085" s="102"/>
      <c r="AQ1085" s="102"/>
      <c r="AS1085" s="102"/>
      <c r="AT1085" s="102"/>
      <c r="AW1085" s="102"/>
      <c r="BS1085" s="102"/>
      <c r="BT1085" s="102"/>
    </row>
    <row r="1086" spans="11:72">
      <c r="K1086" s="102"/>
      <c r="L1086" s="102"/>
      <c r="M1086" s="102"/>
      <c r="S1086" s="104"/>
      <c r="AC1086" s="102"/>
      <c r="AD1086" s="102"/>
      <c r="AE1086" s="102"/>
      <c r="AF1086" s="102"/>
      <c r="AG1086" s="102"/>
      <c r="AH1086" s="102"/>
      <c r="AI1086" s="102"/>
      <c r="AQ1086" s="102"/>
      <c r="AR1086" s="102"/>
      <c r="AU1086" s="102"/>
      <c r="AV1086" s="102"/>
      <c r="AW1086" s="102"/>
    </row>
    <row r="1087" spans="11:72">
      <c r="K1087" s="102"/>
      <c r="L1087" s="102"/>
      <c r="M1087" s="102"/>
      <c r="Q1087" s="102"/>
      <c r="R1087" s="105"/>
      <c r="S1087" s="104"/>
      <c r="T1087" s="102"/>
      <c r="U1087" s="102"/>
      <c r="V1087" s="102"/>
      <c r="W1087" s="102"/>
      <c r="X1087" s="102"/>
      <c r="Y1087" s="102"/>
      <c r="AA1087" s="104"/>
      <c r="AB1087" s="102"/>
      <c r="AC1087" s="102"/>
      <c r="AD1087" s="102"/>
      <c r="AE1087" s="102"/>
      <c r="AF1087" s="102"/>
      <c r="AK1087" s="102"/>
      <c r="AL1087" s="102"/>
      <c r="AM1087" s="102"/>
      <c r="AP1087" s="102"/>
      <c r="AQ1087" s="102"/>
      <c r="AS1087" s="102"/>
      <c r="AT1087" s="102"/>
      <c r="AW1087" s="102"/>
      <c r="BS1087" s="102"/>
      <c r="BT1087" s="102"/>
    </row>
    <row r="1088" spans="11:72">
      <c r="K1088" s="102"/>
      <c r="L1088" s="102"/>
      <c r="M1088" s="102"/>
      <c r="R1088" s="105"/>
      <c r="T1088" s="102"/>
      <c r="U1088" s="102"/>
      <c r="V1088" s="102"/>
      <c r="W1088" s="102"/>
      <c r="X1088" s="102"/>
      <c r="Y1088" s="102"/>
      <c r="AA1088" s="104"/>
      <c r="AD1088" s="102"/>
      <c r="AF1088" s="102"/>
      <c r="AX1088" s="102"/>
      <c r="AY1088" s="102"/>
      <c r="AZ1088" s="102"/>
      <c r="BS1088" s="102"/>
      <c r="BT1088" s="102"/>
    </row>
    <row r="1089" spans="11:72">
      <c r="K1089" s="102"/>
      <c r="L1089" s="102"/>
      <c r="M1089" s="102"/>
      <c r="R1089" s="105"/>
      <c r="T1089" s="102"/>
      <c r="U1089" s="102"/>
      <c r="V1089" s="102"/>
      <c r="W1089" s="102"/>
      <c r="X1089" s="102"/>
      <c r="Y1089" s="102"/>
      <c r="AC1089" s="102"/>
      <c r="AD1089" s="102"/>
      <c r="AE1089" s="102"/>
      <c r="AF1089" s="102"/>
      <c r="AG1089" s="102"/>
      <c r="AH1089" s="102"/>
      <c r="AI1089" s="102"/>
      <c r="AQ1089" s="102"/>
      <c r="AR1089" s="102"/>
      <c r="AU1089" s="102"/>
      <c r="AV1089" s="102"/>
      <c r="AW1089" s="102"/>
      <c r="BS1089" s="102"/>
      <c r="BT1089" s="102"/>
    </row>
    <row r="1090" spans="11:72">
      <c r="K1090" s="102"/>
      <c r="L1090" s="102"/>
      <c r="M1090" s="102"/>
      <c r="R1090" s="105"/>
      <c r="T1090" s="102"/>
      <c r="U1090" s="102"/>
      <c r="V1090" s="102"/>
      <c r="AC1090" s="102"/>
      <c r="AD1090" s="102"/>
      <c r="AE1090" s="102"/>
      <c r="AF1090" s="102"/>
      <c r="AQ1090" s="102"/>
      <c r="AW1090" s="102"/>
      <c r="AX1090" s="102"/>
      <c r="AY1090" s="102"/>
      <c r="AZ1090" s="102"/>
    </row>
    <row r="1091" spans="11:72">
      <c r="K1091" s="102"/>
      <c r="L1091" s="102"/>
      <c r="M1091" s="102"/>
      <c r="N1091" s="102"/>
      <c r="O1091" s="102"/>
      <c r="P1091" s="102"/>
      <c r="Q1091" s="102"/>
      <c r="R1091" s="105"/>
      <c r="S1091" s="104"/>
      <c r="T1091" s="102"/>
      <c r="U1091" s="102"/>
      <c r="V1091" s="102"/>
      <c r="W1091" s="102"/>
      <c r="X1091" s="102"/>
      <c r="Y1091" s="102"/>
      <c r="AA1091" s="104"/>
      <c r="AB1091" s="102"/>
      <c r="AC1091" s="102"/>
      <c r="AD1091" s="102"/>
      <c r="AE1091" s="102"/>
      <c r="AF1091" s="102"/>
      <c r="AJ1091" s="102"/>
      <c r="AK1091" s="102"/>
      <c r="AN1091" s="102"/>
      <c r="AO1091" s="102"/>
      <c r="AQ1091" s="102"/>
      <c r="AW1091" s="102"/>
      <c r="BA1091" s="102"/>
      <c r="BB1091" s="102"/>
      <c r="BC1091" s="102"/>
      <c r="BD1091" s="102"/>
      <c r="BE1091" s="102"/>
      <c r="BF1091" s="102"/>
      <c r="BG1091" s="102"/>
      <c r="BI1091" s="102"/>
      <c r="BJ1091" s="102"/>
      <c r="BK1091" s="102"/>
      <c r="BL1091" s="102"/>
      <c r="BM1091" s="102"/>
      <c r="BN1091" s="102"/>
      <c r="BO1091" s="102"/>
      <c r="BS1091" s="102"/>
      <c r="BT1091" s="102"/>
    </row>
    <row r="1092" spans="11:72">
      <c r="K1092" s="102"/>
      <c r="L1092" s="102"/>
      <c r="M1092" s="102"/>
      <c r="R1092" s="105"/>
      <c r="S1092" s="104"/>
      <c r="T1092" s="102"/>
      <c r="U1092" s="102"/>
      <c r="V1092" s="102"/>
      <c r="W1092" s="102"/>
      <c r="X1092" s="102"/>
      <c r="Y1092" s="102"/>
      <c r="AA1092" s="104"/>
      <c r="BS1092" s="102"/>
      <c r="BT1092" s="102"/>
    </row>
    <row r="1093" spans="11:72">
      <c r="K1093" s="102"/>
      <c r="L1093" s="102"/>
      <c r="M1093" s="102"/>
      <c r="R1093" s="105"/>
      <c r="S1093" s="104"/>
      <c r="T1093" s="102"/>
      <c r="U1093" s="102"/>
      <c r="V1093" s="102"/>
      <c r="W1093" s="102"/>
      <c r="X1093" s="102"/>
      <c r="Y1093" s="102"/>
      <c r="AA1093" s="104"/>
      <c r="AC1093" s="102"/>
      <c r="AD1093" s="102"/>
      <c r="AE1093" s="102"/>
      <c r="AF1093" s="102"/>
      <c r="AG1093" s="102"/>
      <c r="AH1093" s="102"/>
      <c r="AI1093" s="102"/>
      <c r="AQ1093" s="102"/>
      <c r="AR1093" s="102"/>
      <c r="AU1093" s="102"/>
      <c r="AV1093" s="102"/>
      <c r="AW1093" s="102"/>
      <c r="BS1093" s="102"/>
      <c r="BT1093" s="102"/>
    </row>
    <row r="1094" spans="11:72">
      <c r="K1094" s="102"/>
      <c r="L1094" s="102"/>
      <c r="M1094" s="102"/>
      <c r="R1094" s="105"/>
      <c r="S1094" s="104"/>
      <c r="T1094" s="102"/>
      <c r="U1094" s="102"/>
      <c r="V1094" s="102"/>
      <c r="W1094" s="102"/>
      <c r="X1094" s="102"/>
      <c r="Y1094" s="102"/>
      <c r="AA1094" s="104"/>
      <c r="AC1094" s="102"/>
      <c r="AD1094" s="102"/>
      <c r="AE1094" s="102"/>
      <c r="AF1094" s="102"/>
      <c r="AQ1094" s="102"/>
      <c r="AW1094" s="102"/>
      <c r="AX1094" s="102"/>
      <c r="AY1094" s="102"/>
      <c r="AZ1094" s="102"/>
      <c r="BS1094" s="102"/>
      <c r="BT1094" s="102"/>
    </row>
    <row r="1095" spans="11:72">
      <c r="K1095" s="102"/>
      <c r="L1095" s="102"/>
      <c r="M1095" s="102"/>
      <c r="Q1095" s="102"/>
      <c r="S1095" s="104"/>
      <c r="W1095" s="102"/>
      <c r="X1095" s="102"/>
      <c r="Y1095" s="102"/>
      <c r="AX1095" s="102"/>
      <c r="AZ1095" s="102"/>
      <c r="BS1095" s="102"/>
      <c r="BT1095" s="102"/>
    </row>
    <row r="1096" spans="11:72">
      <c r="K1096" s="102"/>
      <c r="L1096" s="102"/>
      <c r="M1096" s="102"/>
      <c r="R1096" s="105"/>
      <c r="T1096" s="102"/>
      <c r="U1096" s="102"/>
      <c r="V1096" s="102"/>
      <c r="W1096" s="102"/>
      <c r="X1096" s="102"/>
      <c r="Y1096" s="102"/>
      <c r="AA1096" s="104"/>
      <c r="AB1096" s="102"/>
      <c r="AC1096" s="102"/>
      <c r="AD1096" s="102"/>
      <c r="AE1096" s="102"/>
      <c r="AF1096" s="102"/>
      <c r="AK1096" s="102"/>
      <c r="AL1096" s="102"/>
      <c r="AM1096" s="102"/>
      <c r="AP1096" s="102"/>
      <c r="AQ1096" s="102"/>
      <c r="AS1096" s="102"/>
      <c r="AT1096" s="102"/>
      <c r="AW1096" s="102"/>
      <c r="BS1096" s="102"/>
      <c r="BT1096" s="102"/>
    </row>
    <row r="1097" spans="11:72">
      <c r="K1097" s="102"/>
      <c r="L1097" s="102"/>
      <c r="M1097" s="102"/>
      <c r="Q1097" s="102"/>
      <c r="R1097" s="105"/>
      <c r="S1097" s="104"/>
      <c r="AC1097" s="102"/>
      <c r="AD1097" s="102"/>
      <c r="AE1097" s="102"/>
      <c r="AF1097" s="102"/>
      <c r="AQ1097" s="102"/>
      <c r="AW1097" s="102"/>
      <c r="AX1097" s="102"/>
      <c r="AY1097" s="102"/>
      <c r="AZ1097" s="102"/>
    </row>
    <row r="1098" spans="11:72">
      <c r="K1098" s="102"/>
      <c r="L1098" s="102"/>
      <c r="M1098" s="102"/>
      <c r="N1098" s="102"/>
      <c r="O1098" s="102"/>
      <c r="P1098" s="102"/>
      <c r="Q1098" s="102"/>
      <c r="R1098" s="105"/>
      <c r="S1098" s="104"/>
      <c r="T1098" s="102"/>
      <c r="U1098" s="102"/>
      <c r="V1098" s="102"/>
      <c r="W1098" s="102"/>
      <c r="X1098" s="102"/>
      <c r="Y1098" s="102"/>
      <c r="AA1098" s="104"/>
      <c r="AC1098" s="102"/>
      <c r="AD1098" s="102"/>
      <c r="AE1098" s="102"/>
      <c r="AF1098" s="102"/>
      <c r="AG1098" s="102"/>
      <c r="AH1098" s="102"/>
      <c r="AI1098" s="102"/>
      <c r="AQ1098" s="102"/>
      <c r="AR1098" s="102"/>
      <c r="AU1098" s="102"/>
      <c r="AV1098" s="102"/>
      <c r="AW1098" s="102"/>
      <c r="BS1098" s="102"/>
      <c r="BT1098" s="102"/>
    </row>
    <row r="1099" spans="11:72">
      <c r="K1099" s="102"/>
      <c r="L1099" s="102"/>
      <c r="M1099" s="102"/>
      <c r="R1099" s="105"/>
      <c r="S1099" s="104"/>
      <c r="T1099" s="102"/>
      <c r="U1099" s="102"/>
      <c r="V1099" s="102"/>
      <c r="W1099" s="102"/>
      <c r="X1099" s="102"/>
      <c r="Y1099" s="102"/>
      <c r="AC1099" s="102"/>
      <c r="AD1099" s="102"/>
      <c r="AE1099" s="102"/>
      <c r="AF1099" s="102"/>
      <c r="AG1099" s="102"/>
      <c r="AH1099" s="102"/>
      <c r="AI1099" s="102"/>
      <c r="AQ1099" s="102"/>
      <c r="AR1099" s="102"/>
      <c r="AU1099" s="102"/>
      <c r="AV1099" s="102"/>
      <c r="AW1099" s="102"/>
      <c r="BS1099" s="102"/>
      <c r="BT1099" s="102"/>
    </row>
    <row r="1100" spans="11:72">
      <c r="K1100" s="102"/>
      <c r="L1100" s="102"/>
      <c r="M1100" s="102"/>
      <c r="AA1100" s="104"/>
    </row>
    <row r="1101" spans="11:72">
      <c r="K1101" s="102"/>
      <c r="L1101" s="102"/>
      <c r="M1101" s="102"/>
      <c r="N1101" s="102"/>
      <c r="R1101" s="105"/>
      <c r="S1101" s="104"/>
      <c r="T1101" s="102"/>
      <c r="U1101" s="102"/>
      <c r="V1101" s="102"/>
      <c r="W1101" s="102"/>
      <c r="X1101" s="102"/>
      <c r="Y1101" s="102"/>
      <c r="AB1101" s="102"/>
      <c r="AC1101" s="102"/>
      <c r="AD1101" s="102"/>
      <c r="AE1101" s="102"/>
      <c r="AF1101" s="102"/>
      <c r="AJ1101" s="102"/>
      <c r="AK1101" s="102"/>
      <c r="AN1101" s="102"/>
      <c r="AO1101" s="102"/>
      <c r="AQ1101" s="102"/>
      <c r="AW1101" s="102"/>
      <c r="BA1101" s="102"/>
      <c r="BB1101" s="102"/>
      <c r="BF1101" s="102"/>
      <c r="BG1101" s="102"/>
      <c r="BH1101" s="102"/>
      <c r="BI1101" s="102"/>
      <c r="BJ1101" s="102"/>
      <c r="BK1101" s="102"/>
      <c r="BL1101" s="102"/>
      <c r="BM1101" s="102"/>
      <c r="BN1101" s="102"/>
      <c r="BO1101" s="102"/>
      <c r="BS1101" s="102"/>
      <c r="BT1101" s="102"/>
    </row>
    <row r="1102" spans="11:72">
      <c r="K1102" s="102"/>
      <c r="L1102" s="102"/>
      <c r="M1102" s="102"/>
      <c r="R1102" s="105"/>
      <c r="S1102" s="104"/>
      <c r="T1102" s="102"/>
      <c r="U1102" s="102"/>
      <c r="V1102" s="102"/>
      <c r="W1102" s="102"/>
      <c r="X1102" s="102"/>
      <c r="Y1102" s="102"/>
      <c r="AA1102" s="104"/>
      <c r="AD1102" s="102"/>
      <c r="AF1102" s="102"/>
      <c r="AX1102" s="102"/>
      <c r="AY1102" s="102"/>
      <c r="AZ1102" s="102"/>
      <c r="BS1102" s="102"/>
      <c r="BT1102" s="102"/>
    </row>
    <row r="1103" spans="11:72">
      <c r="K1103" s="102"/>
      <c r="L1103" s="102"/>
      <c r="M1103" s="102"/>
      <c r="Q1103" s="102"/>
      <c r="R1103" s="105"/>
      <c r="S1103" s="104"/>
      <c r="W1103" s="102"/>
      <c r="X1103" s="102"/>
      <c r="Y1103" s="102"/>
      <c r="AA1103" s="104"/>
      <c r="AC1103" s="102"/>
      <c r="AD1103" s="102"/>
      <c r="AE1103" s="102"/>
      <c r="AF1103" s="102"/>
      <c r="AQ1103" s="102"/>
      <c r="AW1103" s="102"/>
      <c r="AX1103" s="102"/>
      <c r="AY1103" s="102"/>
      <c r="AZ1103" s="102"/>
      <c r="BS1103" s="102"/>
      <c r="BT1103" s="102"/>
    </row>
    <row r="1104" spans="11:72">
      <c r="K1104" s="102"/>
      <c r="L1104" s="102"/>
      <c r="M1104" s="102"/>
      <c r="N1104" s="102"/>
      <c r="R1104" s="105"/>
      <c r="S1104" s="104"/>
      <c r="Z1104" s="104"/>
      <c r="AA1104" s="104"/>
      <c r="AB1104" s="102"/>
      <c r="AC1104" s="102"/>
      <c r="AD1104" s="102"/>
      <c r="AE1104" s="102"/>
      <c r="AF1104" s="102"/>
      <c r="AK1104" s="102"/>
      <c r="AL1104" s="102"/>
      <c r="AM1104" s="102"/>
      <c r="AP1104" s="102"/>
      <c r="AQ1104" s="102"/>
      <c r="AS1104" s="102"/>
      <c r="AT1104" s="102"/>
      <c r="AW1104" s="102"/>
    </row>
    <row r="1105" spans="11:72">
      <c r="K1105" s="102"/>
      <c r="L1105" s="102"/>
      <c r="M1105" s="102"/>
      <c r="R1105" s="105"/>
      <c r="S1105" s="104"/>
      <c r="T1105" s="102"/>
      <c r="U1105" s="102"/>
      <c r="V1105" s="102"/>
      <c r="W1105" s="102"/>
      <c r="X1105" s="102"/>
      <c r="Y1105" s="102"/>
      <c r="AA1105" s="104"/>
      <c r="AC1105" s="102"/>
      <c r="AD1105" s="102"/>
      <c r="AE1105" s="102"/>
      <c r="AF1105" s="102"/>
      <c r="AG1105" s="102"/>
      <c r="AH1105" s="102"/>
      <c r="AI1105" s="102"/>
      <c r="AQ1105" s="102"/>
      <c r="AR1105" s="102"/>
      <c r="AU1105" s="102"/>
      <c r="AV1105" s="102"/>
      <c r="AW1105" s="102"/>
      <c r="BS1105" s="102"/>
      <c r="BT1105" s="102"/>
    </row>
    <row r="1106" spans="11:72">
      <c r="K1106" s="102"/>
      <c r="L1106" s="102"/>
      <c r="M1106" s="102"/>
      <c r="Q1106" s="102"/>
      <c r="R1106" s="105"/>
      <c r="S1106" s="104"/>
      <c r="W1106" s="102"/>
      <c r="X1106" s="102"/>
      <c r="Y1106" s="102"/>
      <c r="AC1106" s="102"/>
      <c r="AD1106" s="102"/>
      <c r="AE1106" s="102"/>
      <c r="AF1106" s="102"/>
      <c r="AQ1106" s="102"/>
      <c r="AR1106" s="102"/>
      <c r="AU1106" s="102"/>
      <c r="AV1106" s="102"/>
      <c r="AW1106" s="102"/>
      <c r="AX1106" s="102"/>
      <c r="AY1106" s="102"/>
      <c r="AZ1106" s="102"/>
      <c r="BS1106" s="102"/>
      <c r="BT1106" s="102"/>
    </row>
    <row r="1107" spans="11:72">
      <c r="K1107" s="102"/>
      <c r="L1107" s="102"/>
      <c r="M1107" s="102"/>
      <c r="Q1107" s="102"/>
      <c r="R1107" s="105"/>
      <c r="W1107" s="102"/>
      <c r="X1107" s="102"/>
      <c r="Y1107" s="102"/>
      <c r="AA1107" s="104"/>
      <c r="AC1107" s="102"/>
      <c r="AD1107" s="102"/>
      <c r="AE1107" s="102"/>
      <c r="AF1107" s="102"/>
      <c r="AQ1107" s="102"/>
      <c r="AW1107" s="102"/>
      <c r="AX1107" s="102"/>
      <c r="AY1107" s="102"/>
      <c r="AZ1107" s="102"/>
      <c r="BS1107" s="102"/>
      <c r="BT1107" s="102"/>
    </row>
    <row r="1108" spans="11:72">
      <c r="K1108" s="102"/>
      <c r="L1108" s="102"/>
      <c r="M1108" s="102"/>
      <c r="Q1108" s="102"/>
      <c r="R1108" s="105"/>
      <c r="S1108" s="104"/>
      <c r="T1108" s="102"/>
      <c r="U1108" s="102"/>
      <c r="V1108" s="102"/>
      <c r="W1108" s="102"/>
      <c r="X1108" s="102"/>
      <c r="Y1108" s="102"/>
      <c r="Z1108" s="104"/>
      <c r="AB1108" s="102"/>
      <c r="AC1108" s="102"/>
      <c r="AD1108" s="102"/>
      <c r="AE1108" s="102"/>
      <c r="AF1108" s="102"/>
      <c r="AJ1108" s="102"/>
      <c r="AK1108" s="102"/>
      <c r="AN1108" s="102"/>
      <c r="AO1108" s="102"/>
      <c r="AQ1108" s="102"/>
      <c r="AW1108" s="102"/>
      <c r="BA1108" s="102"/>
      <c r="BB1108" s="102"/>
      <c r="BC1108" s="102"/>
      <c r="BD1108" s="102"/>
      <c r="BE1108" s="102"/>
      <c r="BF1108" s="102"/>
      <c r="BG1108" s="102"/>
      <c r="BH1108" s="102"/>
      <c r="BI1108" s="102"/>
      <c r="BJ1108" s="102"/>
      <c r="BK1108" s="102"/>
      <c r="BL1108" s="102"/>
      <c r="BM1108" s="102"/>
      <c r="BN1108" s="102"/>
      <c r="BO1108" s="102"/>
      <c r="BS1108" s="102"/>
      <c r="BT1108" s="102"/>
    </row>
    <row r="1109" spans="11:72">
      <c r="K1109" s="102"/>
      <c r="L1109" s="102"/>
      <c r="M1109" s="102"/>
      <c r="R1109" s="105"/>
      <c r="T1109" s="102"/>
      <c r="U1109" s="102"/>
      <c r="V1109" s="102"/>
      <c r="W1109" s="102"/>
      <c r="X1109" s="102"/>
      <c r="Y1109" s="102"/>
      <c r="AX1109" s="102"/>
      <c r="AY1109" s="102"/>
      <c r="AZ1109" s="102"/>
      <c r="BS1109" s="102"/>
      <c r="BT1109" s="102"/>
    </row>
    <row r="1110" spans="11:72">
      <c r="K1110" s="102"/>
      <c r="L1110" s="102"/>
      <c r="M1110" s="102"/>
      <c r="N1110" s="102"/>
      <c r="Q1110" s="102"/>
      <c r="R1110" s="105"/>
      <c r="S1110" s="104"/>
      <c r="T1110" s="102"/>
      <c r="U1110" s="102"/>
      <c r="V1110" s="102"/>
      <c r="Z1110" s="104"/>
      <c r="AA1110" s="104"/>
      <c r="AB1110" s="102"/>
      <c r="AC1110" s="102"/>
      <c r="AD1110" s="102"/>
      <c r="AE1110" s="102"/>
      <c r="AF1110" s="102"/>
      <c r="AK1110" s="102"/>
      <c r="AL1110" s="102"/>
      <c r="AM1110" s="102"/>
      <c r="AP1110" s="102"/>
      <c r="AQ1110" s="102"/>
      <c r="AS1110" s="102"/>
      <c r="AT1110" s="102"/>
      <c r="AW1110" s="102"/>
    </row>
    <row r="1111" spans="11:72">
      <c r="K1111" s="102"/>
      <c r="L1111" s="102"/>
      <c r="M1111" s="102"/>
      <c r="R1111" s="105"/>
      <c r="S1111" s="104"/>
      <c r="W1111" s="102"/>
      <c r="X1111" s="102"/>
      <c r="Y1111" s="102"/>
      <c r="AA1111" s="104"/>
      <c r="AB1111" s="102"/>
      <c r="AC1111" s="102"/>
      <c r="AD1111" s="102"/>
      <c r="AE1111" s="102"/>
      <c r="AF1111" s="102"/>
      <c r="AK1111" s="102"/>
      <c r="AL1111" s="102"/>
      <c r="AM1111" s="102"/>
      <c r="AP1111" s="102"/>
      <c r="AQ1111" s="102"/>
      <c r="AS1111" s="102"/>
      <c r="AT1111" s="102"/>
      <c r="AW1111" s="102"/>
      <c r="BS1111" s="102"/>
      <c r="BT1111" s="102"/>
    </row>
    <row r="1112" spans="11:72">
      <c r="K1112" s="102"/>
      <c r="L1112" s="102"/>
      <c r="M1112" s="102"/>
      <c r="N1112" s="102"/>
      <c r="O1112" s="102"/>
      <c r="P1112" s="102"/>
      <c r="Q1112" s="102"/>
      <c r="R1112" s="105"/>
      <c r="S1112" s="104"/>
      <c r="T1112" s="102"/>
      <c r="U1112" s="102"/>
      <c r="V1112" s="102"/>
      <c r="W1112" s="102"/>
      <c r="X1112" s="102"/>
      <c r="Y1112" s="102"/>
      <c r="AA1112" s="104"/>
      <c r="AB1112" s="102"/>
      <c r="AC1112" s="102"/>
      <c r="AD1112" s="102"/>
      <c r="AE1112" s="102"/>
      <c r="AF1112" s="102"/>
      <c r="AJ1112" s="102"/>
      <c r="AK1112" s="102"/>
      <c r="AN1112" s="102"/>
      <c r="AO1112" s="102"/>
      <c r="AQ1112" s="102"/>
      <c r="AW1112" s="102"/>
      <c r="BA1112" s="102"/>
      <c r="BB1112" s="102"/>
      <c r="BC1112" s="102"/>
      <c r="BD1112" s="102"/>
      <c r="BF1112" s="102"/>
      <c r="BG1112" s="102"/>
      <c r="BH1112" s="102"/>
      <c r="BI1112" s="102"/>
      <c r="BJ1112" s="102"/>
      <c r="BK1112" s="102"/>
      <c r="BL1112" s="102"/>
      <c r="BM1112" s="102"/>
      <c r="BN1112" s="102"/>
      <c r="BO1112" s="102"/>
      <c r="BS1112" s="102"/>
      <c r="BT1112" s="102"/>
    </row>
    <row r="1113" spans="11:72">
      <c r="K1113" s="102"/>
      <c r="L1113" s="102"/>
      <c r="M1113" s="102"/>
      <c r="R1113" s="105"/>
      <c r="T1113" s="102"/>
      <c r="U1113" s="102"/>
      <c r="V1113" s="102"/>
      <c r="AA1113" s="104"/>
      <c r="AB1113" s="102"/>
      <c r="AC1113" s="102"/>
      <c r="AD1113" s="102"/>
      <c r="AE1113" s="102"/>
      <c r="AF1113" s="102"/>
      <c r="AK1113" s="102"/>
      <c r="AL1113" s="102"/>
      <c r="AM1113" s="102"/>
      <c r="AP1113" s="102"/>
      <c r="AQ1113" s="102"/>
      <c r="AS1113" s="102"/>
      <c r="AT1113" s="102"/>
      <c r="AW1113" s="102"/>
      <c r="BS1113" s="102"/>
      <c r="BT1113" s="102"/>
    </row>
    <row r="1114" spans="11:72">
      <c r="K1114" s="102"/>
      <c r="L1114" s="102"/>
      <c r="M1114" s="102"/>
      <c r="Q1114" s="102"/>
      <c r="R1114" s="105"/>
      <c r="S1114" s="104"/>
      <c r="AA1114" s="104"/>
      <c r="AB1114" s="102"/>
      <c r="AC1114" s="102"/>
      <c r="AD1114" s="102"/>
      <c r="AE1114" s="102"/>
      <c r="AJ1114" s="102"/>
      <c r="AN1114" s="102"/>
      <c r="AO1114" s="102"/>
      <c r="BA1114" s="102"/>
      <c r="BB1114" s="102"/>
      <c r="BC1114" s="102"/>
      <c r="BD1114" s="102"/>
      <c r="BE1114" s="102"/>
      <c r="BF1114" s="102"/>
      <c r="BG1114" s="102"/>
      <c r="BH1114" s="102"/>
      <c r="BI1114" s="102"/>
      <c r="BJ1114" s="102"/>
      <c r="BK1114" s="102"/>
      <c r="BL1114" s="102"/>
      <c r="BM1114" s="102"/>
      <c r="BN1114" s="102"/>
      <c r="BO1114" s="102"/>
    </row>
    <row r="1115" spans="11:72">
      <c r="K1115" s="102"/>
      <c r="L1115" s="102"/>
      <c r="M1115" s="102"/>
      <c r="R1115" s="105"/>
      <c r="T1115" s="102"/>
      <c r="U1115" s="102"/>
      <c r="V1115" s="102"/>
      <c r="AA1115" s="104"/>
      <c r="AB1115" s="102"/>
      <c r="AC1115" s="102"/>
      <c r="AD1115" s="102"/>
      <c r="AE1115" s="102"/>
      <c r="AF1115" s="102"/>
      <c r="AG1115" s="102"/>
      <c r="AH1115" s="102"/>
      <c r="AI1115" s="102"/>
      <c r="AK1115" s="102"/>
      <c r="AQ1115" s="102"/>
      <c r="AW1115" s="102"/>
      <c r="BS1115" s="102"/>
      <c r="BT1115" s="102"/>
    </row>
    <row r="1116" spans="11:72">
      <c r="K1116" s="102"/>
      <c r="L1116" s="102"/>
      <c r="M1116" s="102"/>
      <c r="N1116" s="102"/>
      <c r="R1116" s="105"/>
      <c r="S1116" s="104"/>
      <c r="T1116" s="102"/>
      <c r="U1116" s="102"/>
      <c r="V1116" s="102"/>
      <c r="W1116" s="102"/>
      <c r="X1116" s="102"/>
      <c r="Y1116" s="102"/>
      <c r="AA1116" s="104"/>
      <c r="AB1116" s="102"/>
      <c r="AC1116" s="102"/>
      <c r="AD1116" s="102"/>
      <c r="AE1116" s="102"/>
      <c r="AF1116" s="102"/>
      <c r="AJ1116" s="102"/>
      <c r="AK1116" s="102"/>
      <c r="AN1116" s="102"/>
      <c r="AO1116" s="102"/>
      <c r="AQ1116" s="102"/>
      <c r="AW1116" s="102"/>
      <c r="BA1116" s="102"/>
      <c r="BB1116" s="102"/>
      <c r="BC1116" s="102"/>
      <c r="BD1116" s="102"/>
      <c r="BE1116" s="102"/>
      <c r="BF1116" s="102"/>
      <c r="BG1116" s="102"/>
      <c r="BH1116" s="102"/>
      <c r="BI1116" s="102"/>
      <c r="BJ1116" s="102"/>
      <c r="BK1116" s="102"/>
      <c r="BL1116" s="102"/>
      <c r="BM1116" s="102"/>
      <c r="BN1116" s="102"/>
      <c r="BO1116" s="102"/>
      <c r="BS1116" s="102"/>
      <c r="BT1116" s="102"/>
    </row>
    <row r="1117" spans="11:72">
      <c r="K1117" s="102"/>
      <c r="L1117" s="102"/>
      <c r="M1117" s="102"/>
      <c r="R1117" s="105"/>
      <c r="T1117" s="102"/>
      <c r="U1117" s="102"/>
      <c r="V1117" s="102"/>
      <c r="W1117" s="102"/>
      <c r="X1117" s="102"/>
      <c r="Y1117" s="102"/>
      <c r="AE1117" s="102"/>
      <c r="AW1117" s="102"/>
      <c r="BS1117" s="102"/>
      <c r="BT1117" s="102"/>
    </row>
    <row r="1118" spans="11:72">
      <c r="K1118" s="102"/>
      <c r="L1118" s="102"/>
      <c r="M1118" s="102"/>
      <c r="T1118" s="102"/>
      <c r="U1118" s="102"/>
      <c r="V1118" s="102"/>
      <c r="W1118" s="102"/>
      <c r="X1118" s="102"/>
      <c r="Y1118" s="102"/>
      <c r="BS1118" s="102"/>
      <c r="BT1118" s="102"/>
    </row>
    <row r="1119" spans="11:72">
      <c r="K1119" s="102"/>
      <c r="L1119" s="102"/>
      <c r="M1119" s="102"/>
      <c r="O1119" s="102"/>
      <c r="T1119" s="102"/>
      <c r="U1119" s="102"/>
      <c r="V1119" s="102"/>
      <c r="W1119" s="102"/>
      <c r="X1119" s="102"/>
      <c r="Y1119" s="102"/>
      <c r="AE1119" s="102"/>
      <c r="AR1119" s="102"/>
      <c r="AU1119" s="102"/>
      <c r="AV1119" s="102"/>
      <c r="AW1119" s="102"/>
      <c r="BS1119" s="102"/>
      <c r="BT1119" s="102"/>
    </row>
    <row r="1120" spans="11:72">
      <c r="K1120" s="102"/>
      <c r="L1120" s="102"/>
      <c r="M1120" s="102"/>
      <c r="T1120" s="102"/>
      <c r="U1120" s="102"/>
      <c r="V1120" s="102"/>
      <c r="W1120" s="102"/>
      <c r="X1120" s="102"/>
      <c r="Y1120" s="102"/>
      <c r="AA1120" s="104"/>
      <c r="BS1120" s="102"/>
      <c r="BT1120" s="102"/>
    </row>
    <row r="1121" spans="11:72">
      <c r="K1121" s="102"/>
      <c r="L1121" s="102"/>
      <c r="M1121" s="102"/>
      <c r="N1121" s="102"/>
      <c r="Q1121" s="102"/>
      <c r="S1121" s="104"/>
      <c r="T1121" s="102"/>
      <c r="U1121" s="102"/>
      <c r="V1121" s="102"/>
      <c r="W1121" s="102"/>
      <c r="X1121" s="102"/>
      <c r="Y1121" s="102"/>
      <c r="AB1121" s="102"/>
      <c r="AC1121" s="102"/>
      <c r="AD1121" s="102"/>
      <c r="AE1121" s="102"/>
      <c r="AF1121" s="102"/>
      <c r="AJ1121" s="102"/>
      <c r="AK1121" s="102"/>
      <c r="AN1121" s="102"/>
      <c r="AO1121" s="102"/>
      <c r="AQ1121" s="102"/>
      <c r="AW1121" s="102"/>
      <c r="BA1121" s="102"/>
      <c r="BB1121" s="102"/>
      <c r="BC1121" s="102"/>
      <c r="BD1121" s="102"/>
      <c r="BE1121" s="102"/>
      <c r="BF1121" s="102"/>
      <c r="BG1121" s="102"/>
      <c r="BH1121" s="102"/>
      <c r="BI1121" s="102"/>
      <c r="BJ1121" s="102"/>
      <c r="BK1121" s="102"/>
      <c r="BL1121" s="102"/>
      <c r="BM1121" s="102"/>
      <c r="BN1121" s="102"/>
      <c r="BO1121" s="102"/>
      <c r="BS1121" s="102"/>
      <c r="BT1121" s="102"/>
    </row>
    <row r="1122" spans="11:72">
      <c r="K1122" s="102"/>
      <c r="L1122" s="102"/>
      <c r="M1122" s="102"/>
      <c r="O1122" s="102"/>
      <c r="P1122" s="102"/>
      <c r="Q1122" s="102"/>
      <c r="R1122" s="105"/>
      <c r="S1122" s="104"/>
      <c r="W1122" s="102"/>
      <c r="X1122" s="102"/>
      <c r="Y1122" s="102"/>
      <c r="AB1122" s="102"/>
      <c r="AC1122" s="102"/>
      <c r="AD1122" s="102"/>
      <c r="AE1122" s="102"/>
      <c r="AF1122" s="102"/>
      <c r="AK1122" s="102"/>
      <c r="AQ1122" s="102"/>
      <c r="AW1122" s="102"/>
      <c r="AX1122" s="102"/>
      <c r="AY1122" s="102"/>
      <c r="AZ1122" s="102"/>
      <c r="BS1122" s="102"/>
      <c r="BT1122" s="102"/>
    </row>
    <row r="1123" spans="11:72">
      <c r="K1123" s="102"/>
      <c r="L1123" s="102"/>
      <c r="M1123" s="102"/>
      <c r="R1123" s="105"/>
      <c r="S1123" s="104"/>
      <c r="T1123" s="102"/>
      <c r="U1123" s="102"/>
      <c r="V1123" s="102"/>
      <c r="W1123" s="102"/>
      <c r="X1123" s="102"/>
      <c r="Y1123" s="102"/>
      <c r="AA1123" s="104"/>
      <c r="AB1123" s="102"/>
      <c r="AC1123" s="102"/>
      <c r="AD1123" s="102"/>
      <c r="AE1123" s="102"/>
      <c r="AF1123" s="102"/>
      <c r="AK1123" s="102"/>
      <c r="AL1123" s="102"/>
      <c r="AM1123" s="102"/>
      <c r="AP1123" s="102"/>
      <c r="AQ1123" s="102"/>
      <c r="AS1123" s="102"/>
      <c r="AT1123" s="102"/>
      <c r="AW1123" s="102"/>
      <c r="BS1123" s="102"/>
      <c r="BT1123" s="102"/>
    </row>
    <row r="1124" spans="11:72">
      <c r="K1124" s="102"/>
      <c r="L1124" s="102"/>
      <c r="M1124" s="102"/>
      <c r="Q1124" s="102"/>
      <c r="R1124" s="105"/>
      <c r="S1124" s="104"/>
      <c r="T1124" s="102"/>
      <c r="U1124" s="102"/>
      <c r="V1124" s="102"/>
      <c r="W1124" s="102"/>
      <c r="X1124" s="102"/>
      <c r="Y1124" s="102"/>
      <c r="AA1124" s="104"/>
      <c r="AD1124" s="102"/>
      <c r="AE1124" s="102"/>
      <c r="AF1124" s="102"/>
      <c r="AW1124" s="102"/>
      <c r="AX1124" s="102"/>
      <c r="AY1124" s="102"/>
      <c r="AZ1124" s="102"/>
      <c r="BS1124" s="102"/>
      <c r="BT1124" s="102"/>
    </row>
    <row r="1125" spans="11:72">
      <c r="K1125" s="102"/>
      <c r="L1125" s="102"/>
      <c r="M1125" s="102"/>
      <c r="R1125" s="105"/>
      <c r="S1125" s="104"/>
      <c r="W1125" s="102"/>
      <c r="X1125" s="102"/>
      <c r="Y1125" s="102"/>
      <c r="AA1125" s="104"/>
      <c r="AC1125" s="102"/>
      <c r="AD1125" s="102"/>
      <c r="AE1125" s="102"/>
      <c r="AF1125" s="102"/>
      <c r="AG1125" s="102"/>
      <c r="AH1125" s="102"/>
      <c r="AI1125" s="102"/>
      <c r="AQ1125" s="102"/>
      <c r="AR1125" s="102"/>
      <c r="AU1125" s="102"/>
      <c r="AV1125" s="102"/>
      <c r="AW1125" s="102"/>
    </row>
    <row r="1126" spans="11:72">
      <c r="K1126" s="102"/>
      <c r="L1126" s="102"/>
      <c r="M1126" s="102"/>
      <c r="N1126" s="102"/>
      <c r="O1126" s="102"/>
      <c r="Q1126" s="102"/>
      <c r="R1126" s="105"/>
      <c r="S1126" s="104"/>
      <c r="W1126" s="102"/>
      <c r="X1126" s="102"/>
      <c r="Y1126" s="102"/>
      <c r="AC1126" s="102"/>
      <c r="AD1126" s="102"/>
      <c r="AE1126" s="102"/>
      <c r="AF1126" s="102"/>
      <c r="AG1126" s="102"/>
      <c r="AH1126" s="102"/>
      <c r="AI1126" s="102"/>
      <c r="AQ1126" s="102"/>
      <c r="AR1126" s="102"/>
      <c r="AU1126" s="102"/>
      <c r="AV1126" s="102"/>
      <c r="AW1126" s="102"/>
      <c r="BS1126" s="102"/>
      <c r="BT1126" s="102"/>
    </row>
    <row r="1127" spans="11:72">
      <c r="K1127" s="102"/>
      <c r="L1127" s="102"/>
      <c r="M1127" s="102"/>
      <c r="R1127" s="105"/>
      <c r="T1127" s="102"/>
      <c r="U1127" s="102"/>
      <c r="V1127" s="102"/>
      <c r="W1127" s="102"/>
      <c r="X1127" s="102"/>
      <c r="Y1127" s="102"/>
      <c r="AA1127" s="104"/>
      <c r="AB1127" s="102"/>
      <c r="AC1127" s="102"/>
      <c r="AD1127" s="102"/>
      <c r="AE1127" s="102"/>
      <c r="AF1127" s="102"/>
      <c r="AK1127" s="102"/>
      <c r="AL1127" s="102"/>
      <c r="AM1127" s="102"/>
      <c r="AP1127" s="102"/>
      <c r="AQ1127" s="102"/>
      <c r="AS1127" s="102"/>
      <c r="AT1127" s="102"/>
      <c r="AW1127" s="102"/>
      <c r="BS1127" s="102"/>
      <c r="BT1127" s="102"/>
    </row>
    <row r="1128" spans="11:72">
      <c r="K1128" s="102"/>
      <c r="L1128" s="102"/>
      <c r="M1128" s="102"/>
      <c r="Q1128" s="102"/>
      <c r="S1128" s="104"/>
      <c r="T1128" s="102"/>
      <c r="U1128" s="102"/>
      <c r="V1128" s="102"/>
      <c r="W1128" s="102"/>
      <c r="X1128" s="102"/>
      <c r="Y1128" s="102"/>
      <c r="AC1128" s="102"/>
      <c r="AD1128" s="102"/>
      <c r="AE1128" s="102"/>
      <c r="AF1128" s="102"/>
      <c r="AQ1128" s="102"/>
      <c r="AW1128" s="102"/>
      <c r="AX1128" s="102"/>
      <c r="AY1128" s="102"/>
      <c r="AZ1128" s="102"/>
      <c r="BS1128" s="102"/>
      <c r="BT1128" s="102"/>
    </row>
    <row r="1129" spans="11:72">
      <c r="K1129" s="102"/>
      <c r="L1129" s="102"/>
      <c r="M1129" s="102"/>
      <c r="T1129" s="102"/>
      <c r="U1129" s="102"/>
      <c r="V1129" s="102"/>
      <c r="W1129" s="102"/>
      <c r="X1129" s="102"/>
      <c r="Y1129" s="102"/>
      <c r="AX1129" s="102"/>
      <c r="AY1129" s="102"/>
      <c r="AZ1129" s="102"/>
      <c r="BS1129" s="102"/>
      <c r="BT1129" s="102"/>
    </row>
    <row r="1130" spans="11:72">
      <c r="K1130" s="102"/>
      <c r="L1130" s="102"/>
      <c r="M1130" s="102"/>
      <c r="R1130" s="105"/>
      <c r="T1130" s="102"/>
      <c r="U1130" s="102"/>
      <c r="V1130" s="102"/>
      <c r="W1130" s="102"/>
      <c r="X1130" s="102"/>
      <c r="Y1130" s="102"/>
      <c r="BS1130" s="102"/>
      <c r="BT1130" s="102"/>
    </row>
    <row r="1131" spans="11:72">
      <c r="K1131" s="102"/>
      <c r="L1131" s="102"/>
      <c r="M1131" s="102"/>
      <c r="N1131" s="102"/>
      <c r="O1131" s="102"/>
      <c r="P1131" s="102"/>
      <c r="Q1131" s="102"/>
      <c r="R1131" s="105"/>
      <c r="S1131" s="104"/>
      <c r="W1131" s="102"/>
      <c r="X1131" s="102"/>
      <c r="Y1131" s="102"/>
      <c r="Z1131" s="104"/>
      <c r="AA1131" s="104"/>
      <c r="AB1131" s="102"/>
      <c r="AC1131" s="102"/>
      <c r="AD1131" s="102"/>
      <c r="AE1131" s="102"/>
      <c r="AF1131" s="102"/>
      <c r="AJ1131" s="102"/>
      <c r="AK1131" s="102"/>
      <c r="AN1131" s="102"/>
      <c r="AO1131" s="102"/>
      <c r="AQ1131" s="102"/>
      <c r="AW1131" s="102"/>
      <c r="BA1131" s="102"/>
      <c r="BB1131" s="102"/>
      <c r="BC1131" s="102"/>
      <c r="BD1131" s="102"/>
      <c r="BE1131" s="102"/>
      <c r="BF1131" s="102"/>
      <c r="BG1131" s="102"/>
      <c r="BH1131" s="102"/>
      <c r="BI1131" s="102"/>
      <c r="BJ1131" s="102"/>
      <c r="BK1131" s="102"/>
      <c r="BL1131" s="102"/>
      <c r="BM1131" s="102"/>
      <c r="BN1131" s="102"/>
      <c r="BO1131" s="102"/>
      <c r="BS1131" s="102"/>
      <c r="BT1131" s="102"/>
    </row>
    <row r="1132" spans="11:72">
      <c r="K1132" s="102"/>
      <c r="L1132" s="102"/>
      <c r="M1132" s="102"/>
      <c r="N1132" s="102"/>
      <c r="Q1132" s="102"/>
      <c r="R1132" s="105"/>
      <c r="S1132" s="104"/>
      <c r="T1132" s="102"/>
      <c r="U1132" s="102"/>
      <c r="V1132" s="102"/>
      <c r="W1132" s="102"/>
      <c r="X1132" s="102"/>
      <c r="Y1132" s="102"/>
      <c r="Z1132" s="104"/>
      <c r="AB1132" s="102"/>
      <c r="AC1132" s="102"/>
      <c r="AD1132" s="102"/>
      <c r="AE1132" s="102"/>
      <c r="AF1132" s="102"/>
      <c r="AJ1132" s="102"/>
      <c r="AK1132" s="102"/>
      <c r="AN1132" s="102"/>
      <c r="AO1132" s="102"/>
      <c r="AQ1132" s="102"/>
      <c r="AW1132" s="102"/>
      <c r="BA1132" s="102"/>
      <c r="BB1132" s="102"/>
      <c r="BC1132" s="102"/>
      <c r="BD1132" s="102"/>
      <c r="BE1132" s="102"/>
      <c r="BF1132" s="102"/>
      <c r="BG1132" s="102"/>
      <c r="BH1132" s="102"/>
      <c r="BI1132" s="102"/>
      <c r="BJ1132" s="102"/>
      <c r="BK1132" s="102"/>
      <c r="BL1132" s="102"/>
      <c r="BM1132" s="102"/>
      <c r="BN1132" s="102"/>
      <c r="BO1132" s="102"/>
      <c r="BS1132" s="102"/>
      <c r="BT1132" s="102"/>
    </row>
    <row r="1133" spans="11:72">
      <c r="K1133" s="102"/>
      <c r="L1133" s="102"/>
      <c r="M1133" s="102"/>
      <c r="N1133" s="102"/>
      <c r="R1133" s="105"/>
      <c r="S1133" s="104"/>
      <c r="T1133" s="102"/>
      <c r="U1133" s="102"/>
      <c r="V1133" s="102"/>
      <c r="W1133" s="102"/>
      <c r="X1133" s="102"/>
      <c r="Y1133" s="102"/>
      <c r="AA1133" s="104"/>
      <c r="AB1133" s="102"/>
      <c r="AC1133" s="102"/>
      <c r="AD1133" s="102"/>
      <c r="AE1133" s="102"/>
      <c r="AF1133" s="102"/>
      <c r="AJ1133" s="102"/>
      <c r="AK1133" s="102"/>
      <c r="AN1133" s="102"/>
      <c r="AO1133" s="102"/>
      <c r="AQ1133" s="102"/>
      <c r="AW1133" s="102"/>
      <c r="BA1133" s="102"/>
      <c r="BB1133" s="102"/>
      <c r="BC1133" s="102"/>
      <c r="BD1133" s="102"/>
      <c r="BF1133" s="102"/>
      <c r="BG1133" s="102"/>
      <c r="BH1133" s="102"/>
      <c r="BI1133" s="102"/>
      <c r="BJ1133" s="102"/>
      <c r="BK1133" s="102"/>
      <c r="BL1133" s="102"/>
      <c r="BM1133" s="102"/>
      <c r="BN1133" s="102"/>
      <c r="BO1133" s="102"/>
      <c r="BS1133" s="102"/>
      <c r="BT1133" s="102"/>
    </row>
    <row r="1134" spans="11:72">
      <c r="K1134" s="102"/>
      <c r="L1134" s="102"/>
      <c r="M1134" s="102"/>
      <c r="Q1134" s="102"/>
      <c r="R1134" s="105"/>
      <c r="T1134" s="102"/>
      <c r="U1134" s="102"/>
      <c r="V1134" s="102"/>
      <c r="W1134" s="102"/>
      <c r="X1134" s="102"/>
      <c r="Y1134" s="102"/>
      <c r="AB1134" s="102"/>
      <c r="AC1134" s="102"/>
      <c r="AD1134" s="102"/>
      <c r="AE1134" s="102"/>
      <c r="AF1134" s="102"/>
      <c r="AJ1134" s="102"/>
      <c r="AK1134" s="102"/>
      <c r="AN1134" s="102"/>
      <c r="AO1134" s="102"/>
      <c r="AQ1134" s="102"/>
      <c r="AW1134" s="102"/>
      <c r="BA1134" s="102"/>
      <c r="BB1134" s="102"/>
      <c r="BC1134" s="102"/>
      <c r="BD1134" s="102"/>
      <c r="BF1134" s="102"/>
      <c r="BG1134" s="102"/>
      <c r="BI1134" s="102"/>
      <c r="BJ1134" s="102"/>
      <c r="BL1134" s="102"/>
      <c r="BM1134" s="102"/>
      <c r="BO1134" s="102"/>
      <c r="BS1134" s="102"/>
      <c r="BT1134" s="102"/>
    </row>
    <row r="1135" spans="11:72">
      <c r="K1135" s="102"/>
      <c r="L1135" s="102"/>
      <c r="M1135" s="102"/>
      <c r="R1135" s="105"/>
      <c r="T1135" s="102"/>
      <c r="U1135" s="102"/>
      <c r="V1135" s="102"/>
      <c r="W1135" s="102"/>
      <c r="X1135" s="102"/>
      <c r="Y1135" s="102"/>
      <c r="AA1135" s="104"/>
      <c r="AH1135" s="102"/>
      <c r="AI1135" s="102"/>
      <c r="AR1135" s="102"/>
      <c r="AU1135" s="102"/>
      <c r="BS1135" s="102"/>
      <c r="BT1135" s="102"/>
    </row>
    <row r="1136" spans="11:72">
      <c r="K1136" s="102"/>
      <c r="L1136" s="102"/>
      <c r="M1136" s="102"/>
      <c r="N1136" s="102"/>
      <c r="R1136" s="105"/>
      <c r="S1136" s="104"/>
      <c r="T1136" s="102"/>
      <c r="U1136" s="102"/>
      <c r="V1136" s="102"/>
      <c r="W1136" s="102"/>
      <c r="X1136" s="102"/>
      <c r="Y1136" s="102"/>
      <c r="AA1136" s="104"/>
      <c r="AB1136" s="102"/>
      <c r="AC1136" s="102"/>
      <c r="AD1136" s="102"/>
      <c r="AE1136" s="102"/>
      <c r="AF1136" s="102"/>
      <c r="AJ1136" s="102"/>
      <c r="AK1136" s="102"/>
      <c r="AN1136" s="102"/>
      <c r="AO1136" s="102"/>
      <c r="AQ1136" s="102"/>
      <c r="AW1136" s="102"/>
      <c r="BA1136" s="102"/>
      <c r="BB1136" s="102"/>
      <c r="BC1136" s="102"/>
      <c r="BD1136" s="102"/>
      <c r="BE1136" s="102"/>
      <c r="BF1136" s="102"/>
      <c r="BG1136" s="102"/>
      <c r="BH1136" s="102"/>
      <c r="BI1136" s="102"/>
      <c r="BJ1136" s="102"/>
      <c r="BK1136" s="102"/>
      <c r="BL1136" s="102"/>
      <c r="BM1136" s="102"/>
      <c r="BN1136" s="102"/>
      <c r="BO1136" s="102"/>
      <c r="BS1136" s="102"/>
      <c r="BT1136" s="102"/>
    </row>
    <row r="1137" spans="11:72">
      <c r="K1137" s="102"/>
      <c r="L1137" s="102"/>
      <c r="M1137" s="102"/>
      <c r="N1137" s="102"/>
      <c r="T1137" s="102"/>
      <c r="U1137" s="102"/>
      <c r="V1137" s="102"/>
      <c r="W1137" s="102"/>
      <c r="X1137" s="102"/>
      <c r="Y1137" s="102"/>
      <c r="BS1137" s="102"/>
      <c r="BT1137" s="102"/>
    </row>
    <row r="1138" spans="11:72">
      <c r="K1138" s="102"/>
      <c r="L1138" s="102"/>
      <c r="M1138" s="102"/>
      <c r="AA1138" s="104"/>
    </row>
    <row r="1139" spans="11:72">
      <c r="K1139" s="102"/>
      <c r="L1139" s="102"/>
      <c r="M1139" s="102"/>
      <c r="Q1139" s="102"/>
      <c r="R1139" s="105"/>
      <c r="S1139" s="104"/>
      <c r="T1139" s="102"/>
      <c r="U1139" s="102"/>
      <c r="V1139" s="102"/>
      <c r="W1139" s="102"/>
      <c r="X1139" s="102"/>
      <c r="Y1139" s="102"/>
      <c r="AA1139" s="104"/>
      <c r="AB1139" s="102"/>
      <c r="AC1139" s="102"/>
      <c r="AD1139" s="102"/>
      <c r="AE1139" s="102"/>
      <c r="AF1139" s="102"/>
      <c r="AJ1139" s="102"/>
      <c r="AK1139" s="102"/>
      <c r="AN1139" s="102"/>
      <c r="AO1139" s="102"/>
      <c r="AQ1139" s="102"/>
      <c r="AW1139" s="102"/>
      <c r="BA1139" s="102"/>
      <c r="BB1139" s="102"/>
      <c r="BC1139" s="102"/>
      <c r="BD1139" s="102"/>
      <c r="BF1139" s="102"/>
      <c r="BG1139" s="102"/>
      <c r="BI1139" s="102"/>
      <c r="BJ1139" s="102"/>
      <c r="BL1139" s="102"/>
      <c r="BM1139" s="102"/>
      <c r="BO1139" s="102"/>
      <c r="BS1139" s="102"/>
      <c r="BT1139" s="102"/>
    </row>
    <row r="1140" spans="11:72">
      <c r="K1140" s="102"/>
      <c r="L1140" s="102"/>
      <c r="M1140" s="102"/>
      <c r="R1140" s="105"/>
      <c r="S1140" s="104"/>
      <c r="AA1140" s="104"/>
      <c r="AC1140" s="102"/>
      <c r="AD1140" s="102"/>
      <c r="AE1140" s="102"/>
      <c r="AF1140" s="102"/>
      <c r="AQ1140" s="102"/>
      <c r="AW1140" s="102"/>
      <c r="AX1140" s="102"/>
      <c r="AY1140" s="102"/>
      <c r="AZ1140" s="102"/>
    </row>
    <row r="1141" spans="11:72">
      <c r="K1141" s="102"/>
      <c r="L1141" s="102"/>
      <c r="M1141" s="102"/>
      <c r="R1141" s="105"/>
      <c r="S1141" s="104"/>
      <c r="T1141" s="102"/>
      <c r="U1141" s="102"/>
      <c r="V1141" s="102"/>
      <c r="W1141" s="102"/>
      <c r="X1141" s="102"/>
      <c r="Y1141" s="102"/>
      <c r="Z1141" s="104"/>
      <c r="AA1141" s="104"/>
      <c r="AC1141" s="102"/>
      <c r="AD1141" s="102"/>
      <c r="AE1141" s="102"/>
      <c r="AF1141" s="102"/>
      <c r="AL1141" s="102"/>
      <c r="AM1141" s="102"/>
      <c r="AP1141" s="102"/>
      <c r="AQ1141" s="102"/>
      <c r="AS1141" s="102"/>
      <c r="AT1141" s="102"/>
      <c r="AW1141" s="102"/>
      <c r="BS1141" s="102"/>
      <c r="BT1141" s="102"/>
    </row>
    <row r="1142" spans="11:72">
      <c r="K1142" s="102"/>
      <c r="L1142" s="102"/>
      <c r="M1142" s="102"/>
      <c r="R1142" s="105"/>
      <c r="T1142" s="102"/>
      <c r="U1142" s="102"/>
      <c r="V1142" s="102"/>
      <c r="W1142" s="102"/>
      <c r="X1142" s="102"/>
      <c r="Y1142" s="102"/>
      <c r="AX1142" s="102"/>
      <c r="AY1142" s="102"/>
      <c r="AZ1142" s="102"/>
      <c r="BS1142" s="102"/>
      <c r="BT1142" s="102"/>
    </row>
    <row r="1143" spans="11:72">
      <c r="K1143" s="102"/>
      <c r="L1143" s="102"/>
      <c r="M1143" s="102"/>
      <c r="T1143" s="102"/>
      <c r="U1143" s="102"/>
      <c r="V1143" s="102"/>
      <c r="W1143" s="102"/>
      <c r="X1143" s="102"/>
      <c r="Y1143" s="102"/>
      <c r="AD1143" s="102"/>
      <c r="AE1143" s="102"/>
      <c r="AF1143" s="102"/>
      <c r="AW1143" s="102"/>
      <c r="AX1143" s="102"/>
      <c r="AY1143" s="102"/>
      <c r="AZ1143" s="102"/>
      <c r="BS1143" s="102"/>
      <c r="BT1143" s="102"/>
    </row>
    <row r="1144" spans="11:72">
      <c r="K1144" s="102"/>
      <c r="L1144" s="102"/>
      <c r="M1144" s="102"/>
      <c r="R1144" s="105"/>
      <c r="T1144" s="102"/>
      <c r="U1144" s="102"/>
      <c r="V1144" s="102"/>
      <c r="W1144" s="102"/>
      <c r="X1144" s="102"/>
      <c r="Y1144" s="102"/>
      <c r="AE1144" s="102"/>
      <c r="AR1144" s="102"/>
      <c r="AU1144" s="102"/>
      <c r="AV1144" s="102"/>
      <c r="AW1144" s="102"/>
      <c r="BS1144" s="102"/>
      <c r="BT1144" s="102"/>
    </row>
    <row r="1145" spans="11:72">
      <c r="K1145" s="102"/>
      <c r="L1145" s="102"/>
      <c r="M1145" s="102"/>
      <c r="R1145" s="105"/>
      <c r="S1145" s="104"/>
      <c r="T1145" s="102"/>
      <c r="U1145" s="102"/>
      <c r="V1145" s="102"/>
      <c r="W1145" s="102"/>
      <c r="X1145" s="102"/>
      <c r="Y1145" s="102"/>
      <c r="AA1145" s="104"/>
      <c r="AC1145" s="102"/>
      <c r="AE1145" s="102"/>
      <c r="AQ1145" s="102"/>
      <c r="AR1145" s="102"/>
      <c r="AU1145" s="102"/>
      <c r="AV1145" s="102"/>
      <c r="AW1145" s="102"/>
    </row>
    <row r="1146" spans="11:72">
      <c r="K1146" s="102"/>
      <c r="L1146" s="102"/>
      <c r="M1146" s="102"/>
      <c r="S1146" s="104"/>
      <c r="T1146" s="102"/>
      <c r="U1146" s="102"/>
      <c r="V1146" s="102"/>
      <c r="W1146" s="102"/>
      <c r="X1146" s="102"/>
      <c r="Y1146" s="102"/>
      <c r="AC1146" s="102"/>
      <c r="AD1146" s="102"/>
      <c r="AE1146" s="102"/>
      <c r="AF1146" s="102"/>
      <c r="AQ1146" s="102"/>
      <c r="AW1146" s="102"/>
      <c r="AX1146" s="102"/>
      <c r="AY1146" s="102"/>
      <c r="AZ1146" s="102"/>
      <c r="BS1146" s="102"/>
      <c r="BT1146" s="102"/>
    </row>
    <row r="1147" spans="11:72">
      <c r="K1147" s="102"/>
      <c r="L1147" s="102"/>
      <c r="M1147" s="102"/>
      <c r="R1147" s="105"/>
      <c r="S1147" s="104"/>
    </row>
    <row r="1148" spans="11:72">
      <c r="K1148" s="102"/>
      <c r="L1148" s="102"/>
      <c r="M1148" s="102"/>
      <c r="Q1148" s="102"/>
      <c r="R1148" s="105"/>
      <c r="T1148" s="102"/>
      <c r="U1148" s="102"/>
      <c r="V1148" s="102"/>
      <c r="W1148" s="102"/>
      <c r="X1148" s="102"/>
      <c r="Y1148" s="102"/>
      <c r="AB1148" s="102"/>
      <c r="AC1148" s="102"/>
      <c r="AD1148" s="102"/>
      <c r="AE1148" s="102"/>
      <c r="AF1148" s="102"/>
      <c r="AK1148" s="102"/>
      <c r="AL1148" s="102"/>
      <c r="AM1148" s="102"/>
      <c r="AP1148" s="102"/>
      <c r="AQ1148" s="102"/>
      <c r="AS1148" s="102"/>
      <c r="AT1148" s="102"/>
      <c r="AW1148" s="102"/>
      <c r="BS1148" s="102"/>
      <c r="BT1148" s="102"/>
    </row>
    <row r="1149" spans="11:72">
      <c r="K1149" s="102"/>
      <c r="L1149" s="102"/>
      <c r="M1149" s="102"/>
      <c r="Q1149" s="102"/>
      <c r="R1149" s="105"/>
      <c r="W1149" s="102"/>
      <c r="X1149" s="102"/>
      <c r="Y1149" s="102"/>
      <c r="AA1149" s="104"/>
      <c r="AC1149" s="102"/>
      <c r="AD1149" s="102"/>
      <c r="AE1149" s="102"/>
      <c r="AF1149" s="102"/>
      <c r="AQ1149" s="102"/>
      <c r="AW1149" s="102"/>
      <c r="AX1149" s="102"/>
      <c r="AY1149" s="102"/>
      <c r="AZ1149" s="102"/>
      <c r="BS1149" s="102"/>
      <c r="BT1149" s="102"/>
    </row>
    <row r="1150" spans="11:72">
      <c r="K1150" s="102"/>
      <c r="L1150" s="102"/>
      <c r="M1150" s="102"/>
      <c r="Q1150" s="102"/>
      <c r="R1150" s="105"/>
      <c r="S1150" s="104"/>
      <c r="W1150" s="102"/>
      <c r="X1150" s="102"/>
      <c r="Y1150" s="102"/>
      <c r="AA1150" s="104"/>
      <c r="AB1150" s="102"/>
      <c r="AC1150" s="102"/>
      <c r="AD1150" s="102"/>
      <c r="AE1150" s="102"/>
      <c r="AF1150" s="102"/>
      <c r="AK1150" s="102"/>
      <c r="AL1150" s="102"/>
      <c r="AM1150" s="102"/>
      <c r="AP1150" s="102"/>
      <c r="AQ1150" s="102"/>
      <c r="AS1150" s="102"/>
      <c r="AT1150" s="102"/>
      <c r="AW1150" s="102"/>
      <c r="BS1150" s="102"/>
      <c r="BT1150" s="102"/>
    </row>
    <row r="1151" spans="11:72">
      <c r="K1151" s="102"/>
      <c r="L1151" s="102"/>
      <c r="M1151" s="102"/>
      <c r="R1151" s="105"/>
      <c r="S1151" s="104"/>
      <c r="T1151" s="102"/>
      <c r="U1151" s="102"/>
      <c r="V1151" s="102"/>
      <c r="W1151" s="102"/>
      <c r="X1151" s="102"/>
      <c r="Y1151" s="102"/>
      <c r="Z1151" s="104"/>
      <c r="AA1151" s="104"/>
      <c r="AD1151" s="102"/>
      <c r="AE1151" s="102"/>
      <c r="AF1151" s="102"/>
      <c r="AG1151" s="102"/>
      <c r="AH1151" s="102"/>
      <c r="AI1151" s="102"/>
      <c r="AR1151" s="102"/>
      <c r="AU1151" s="102"/>
      <c r="AV1151" s="102"/>
      <c r="AW1151" s="102"/>
      <c r="BS1151" s="102"/>
      <c r="BT1151" s="102"/>
    </row>
    <row r="1152" spans="11:72">
      <c r="K1152" s="102"/>
      <c r="L1152" s="102"/>
      <c r="M1152" s="102"/>
      <c r="R1152" s="105"/>
      <c r="S1152" s="104"/>
      <c r="T1152" s="102"/>
      <c r="U1152" s="102"/>
      <c r="V1152" s="102"/>
      <c r="W1152" s="102"/>
      <c r="X1152" s="102"/>
      <c r="Y1152" s="102"/>
      <c r="AA1152" s="104"/>
      <c r="AX1152" s="102"/>
      <c r="AY1152" s="102"/>
      <c r="AZ1152" s="102"/>
      <c r="BS1152" s="102"/>
      <c r="BT1152" s="102"/>
    </row>
    <row r="1153" spans="11:72">
      <c r="K1153" s="102"/>
      <c r="L1153" s="102"/>
      <c r="M1153" s="102"/>
      <c r="R1153" s="105"/>
      <c r="S1153" s="104"/>
      <c r="T1153" s="102"/>
      <c r="U1153" s="102"/>
      <c r="V1153" s="102"/>
      <c r="W1153" s="102"/>
      <c r="X1153" s="102"/>
      <c r="Y1153" s="102"/>
      <c r="AA1153" s="104"/>
      <c r="AB1153" s="102"/>
      <c r="AC1153" s="102"/>
      <c r="AD1153" s="102"/>
      <c r="AE1153" s="102"/>
      <c r="AF1153" s="102"/>
      <c r="AK1153" s="102"/>
      <c r="AL1153" s="102"/>
      <c r="AM1153" s="102"/>
      <c r="AP1153" s="102"/>
      <c r="AQ1153" s="102"/>
      <c r="AS1153" s="102"/>
      <c r="AT1153" s="102"/>
      <c r="AW1153" s="102"/>
      <c r="BS1153" s="102"/>
      <c r="BT1153" s="102"/>
    </row>
    <row r="1154" spans="11:72">
      <c r="K1154" s="102"/>
      <c r="L1154" s="102"/>
      <c r="M1154" s="102"/>
      <c r="R1154" s="105"/>
      <c r="T1154" s="102"/>
      <c r="U1154" s="102"/>
      <c r="V1154" s="102"/>
      <c r="W1154" s="102"/>
      <c r="X1154" s="102"/>
      <c r="Y1154" s="102"/>
      <c r="AB1154" s="102"/>
      <c r="AC1154" s="102"/>
      <c r="AD1154" s="102"/>
      <c r="AE1154" s="102"/>
      <c r="AF1154" s="102"/>
      <c r="AJ1154" s="102"/>
      <c r="AK1154" s="102"/>
      <c r="AN1154" s="102"/>
      <c r="AO1154" s="102"/>
      <c r="AQ1154" s="102"/>
      <c r="AW1154" s="102"/>
      <c r="BA1154" s="102"/>
      <c r="BB1154" s="102"/>
      <c r="BC1154" s="102"/>
      <c r="BD1154" s="102"/>
      <c r="BE1154" s="102"/>
      <c r="BF1154" s="102"/>
      <c r="BG1154" s="102"/>
      <c r="BH1154" s="102"/>
      <c r="BI1154" s="102"/>
      <c r="BJ1154" s="102"/>
      <c r="BK1154" s="102"/>
      <c r="BL1154" s="102"/>
      <c r="BM1154" s="102"/>
      <c r="BN1154" s="102"/>
      <c r="BO1154" s="102"/>
      <c r="BS1154" s="102"/>
      <c r="BT1154" s="102"/>
    </row>
    <row r="1155" spans="11:72">
      <c r="K1155" s="102"/>
      <c r="L1155" s="102"/>
      <c r="M1155" s="102"/>
      <c r="R1155" s="105"/>
      <c r="S1155" s="104"/>
      <c r="AA1155" s="104"/>
      <c r="AB1155" s="102"/>
      <c r="AC1155" s="102"/>
      <c r="AD1155" s="102"/>
      <c r="AE1155" s="102"/>
      <c r="AH1155" s="102"/>
      <c r="AI1155" s="102"/>
      <c r="AM1155" s="102"/>
      <c r="AP1155" s="102"/>
    </row>
    <row r="1156" spans="11:72">
      <c r="K1156" s="102"/>
      <c r="L1156" s="102"/>
      <c r="M1156" s="102"/>
      <c r="N1156" s="102"/>
      <c r="S1156" s="104"/>
      <c r="T1156" s="102"/>
      <c r="U1156" s="102"/>
      <c r="V1156" s="102"/>
      <c r="W1156" s="102"/>
      <c r="X1156" s="102"/>
      <c r="Y1156" s="102"/>
      <c r="AA1156" s="104"/>
      <c r="AB1156" s="102"/>
      <c r="AC1156" s="102"/>
      <c r="AD1156" s="102"/>
      <c r="AE1156" s="102"/>
      <c r="AF1156" s="102"/>
      <c r="AJ1156" s="102"/>
      <c r="AK1156" s="102"/>
      <c r="AN1156" s="102"/>
      <c r="AO1156" s="102"/>
      <c r="AQ1156" s="102"/>
      <c r="AW1156" s="102"/>
      <c r="BA1156" s="102"/>
      <c r="BB1156" s="102"/>
      <c r="BC1156" s="102"/>
      <c r="BD1156" s="102"/>
      <c r="BE1156" s="102"/>
      <c r="BF1156" s="102"/>
      <c r="BG1156" s="102"/>
      <c r="BH1156" s="102"/>
      <c r="BI1156" s="102"/>
      <c r="BJ1156" s="102"/>
      <c r="BK1156" s="102"/>
      <c r="BL1156" s="102"/>
      <c r="BM1156" s="102"/>
      <c r="BN1156" s="102"/>
      <c r="BO1156" s="102"/>
      <c r="BS1156" s="102"/>
      <c r="BT1156" s="102"/>
    </row>
    <row r="1157" spans="11:72">
      <c r="K1157" s="102"/>
      <c r="L1157" s="102"/>
      <c r="M1157" s="102"/>
      <c r="R1157" s="105"/>
      <c r="T1157" s="102"/>
      <c r="U1157" s="102"/>
      <c r="V1157" s="102"/>
      <c r="W1157" s="102"/>
      <c r="X1157" s="102"/>
      <c r="Y1157" s="102"/>
      <c r="AA1157" s="104"/>
      <c r="AC1157" s="102"/>
      <c r="AD1157" s="102"/>
      <c r="AE1157" s="102"/>
      <c r="AF1157" s="102"/>
      <c r="AL1157" s="102"/>
      <c r="AM1157" s="102"/>
      <c r="AP1157" s="102"/>
      <c r="AQ1157" s="102"/>
      <c r="AS1157" s="102"/>
      <c r="AT1157" s="102"/>
      <c r="AW1157" s="102"/>
      <c r="BS1157" s="102"/>
      <c r="BT1157" s="102"/>
    </row>
    <row r="1158" spans="11:72">
      <c r="K1158" s="102"/>
      <c r="L1158" s="102"/>
      <c r="M1158" s="102"/>
      <c r="R1158" s="105"/>
      <c r="W1158" s="102"/>
      <c r="X1158" s="102"/>
      <c r="Y1158" s="102"/>
      <c r="AA1158" s="104"/>
      <c r="AB1158" s="102"/>
      <c r="AC1158" s="102"/>
      <c r="AD1158" s="102"/>
      <c r="AE1158" s="102"/>
      <c r="AF1158" s="102"/>
      <c r="AK1158" s="102"/>
      <c r="AL1158" s="102"/>
      <c r="AM1158" s="102"/>
      <c r="AP1158" s="102"/>
      <c r="AQ1158" s="102"/>
      <c r="AS1158" s="102"/>
      <c r="AT1158" s="102"/>
      <c r="AW1158" s="102"/>
      <c r="BS1158" s="102"/>
      <c r="BT1158" s="102"/>
    </row>
    <row r="1159" spans="11:72">
      <c r="K1159" s="102"/>
      <c r="L1159" s="102"/>
      <c r="M1159" s="102"/>
      <c r="Q1159" s="102"/>
      <c r="R1159" s="105"/>
      <c r="S1159" s="104"/>
      <c r="T1159" s="102"/>
      <c r="U1159" s="102"/>
      <c r="V1159" s="102"/>
      <c r="W1159" s="102"/>
      <c r="X1159" s="102"/>
      <c r="Y1159" s="102"/>
      <c r="AA1159" s="104"/>
      <c r="AC1159" s="102"/>
      <c r="AD1159" s="102"/>
      <c r="AE1159" s="102"/>
      <c r="AF1159" s="102"/>
      <c r="AQ1159" s="102"/>
      <c r="AW1159" s="102"/>
      <c r="AX1159" s="102"/>
      <c r="AY1159" s="102"/>
      <c r="AZ1159" s="102"/>
      <c r="BS1159" s="102"/>
      <c r="BT1159" s="102"/>
    </row>
    <row r="1160" spans="11:72">
      <c r="K1160" s="102"/>
      <c r="L1160" s="102"/>
      <c r="M1160" s="102"/>
      <c r="R1160" s="105"/>
      <c r="T1160" s="102"/>
      <c r="U1160" s="102"/>
      <c r="V1160" s="102"/>
      <c r="W1160" s="102"/>
      <c r="X1160" s="102"/>
      <c r="Y1160" s="102"/>
      <c r="AD1160" s="102"/>
      <c r="AE1160" s="102"/>
      <c r="AF1160" s="102"/>
      <c r="AW1160" s="102"/>
      <c r="AX1160" s="102"/>
      <c r="AY1160" s="102"/>
      <c r="AZ1160" s="102"/>
      <c r="BS1160" s="102"/>
      <c r="BT1160" s="102"/>
    </row>
    <row r="1161" spans="11:72">
      <c r="K1161" s="102"/>
      <c r="L1161" s="102"/>
      <c r="M1161" s="102"/>
      <c r="N1161" s="102"/>
      <c r="O1161" s="102"/>
      <c r="P1161" s="102"/>
      <c r="Q1161" s="102"/>
      <c r="T1161" s="102"/>
      <c r="U1161" s="102"/>
      <c r="V1161" s="102"/>
      <c r="W1161" s="102"/>
      <c r="X1161" s="102"/>
      <c r="Y1161" s="102"/>
      <c r="AB1161" s="102"/>
      <c r="AC1161" s="102"/>
      <c r="AD1161" s="102"/>
      <c r="AE1161" s="102"/>
      <c r="AF1161" s="102"/>
      <c r="AJ1161" s="102"/>
      <c r="AK1161" s="102"/>
      <c r="AN1161" s="102"/>
      <c r="AO1161" s="102"/>
      <c r="AQ1161" s="102"/>
      <c r="AW1161" s="102"/>
      <c r="BA1161" s="102"/>
      <c r="BB1161" s="102"/>
      <c r="BC1161" s="102"/>
      <c r="BD1161" s="102"/>
      <c r="BE1161" s="102"/>
      <c r="BF1161" s="102"/>
      <c r="BG1161" s="102"/>
      <c r="BH1161" s="102"/>
      <c r="BI1161" s="102"/>
      <c r="BJ1161" s="102"/>
      <c r="BK1161" s="102"/>
      <c r="BL1161" s="102"/>
      <c r="BM1161" s="102"/>
      <c r="BN1161" s="102"/>
      <c r="BO1161" s="102"/>
      <c r="BS1161" s="102"/>
      <c r="BT1161" s="102"/>
    </row>
    <row r="1162" spans="11:72">
      <c r="K1162" s="102"/>
      <c r="L1162" s="102"/>
      <c r="M1162" s="102"/>
      <c r="O1162" s="102"/>
      <c r="S1162" s="104"/>
      <c r="AC1162" s="102"/>
      <c r="AD1162" s="102"/>
      <c r="AE1162" s="102"/>
      <c r="AF1162" s="102"/>
      <c r="AG1162" s="102"/>
      <c r="AH1162" s="102"/>
      <c r="AI1162" s="102"/>
      <c r="AQ1162" s="102"/>
      <c r="AR1162" s="102"/>
      <c r="AU1162" s="102"/>
      <c r="AV1162" s="102"/>
      <c r="AW1162" s="102"/>
    </row>
    <row r="1163" spans="11:72">
      <c r="K1163" s="102"/>
      <c r="L1163" s="102"/>
      <c r="M1163" s="102"/>
      <c r="N1163" s="102"/>
      <c r="R1163" s="105"/>
      <c r="T1163" s="102"/>
      <c r="U1163" s="102"/>
      <c r="V1163" s="102"/>
      <c r="W1163" s="102"/>
      <c r="X1163" s="102"/>
      <c r="Y1163" s="102"/>
      <c r="AB1163" s="102"/>
      <c r="AC1163" s="102"/>
      <c r="AD1163" s="102"/>
      <c r="AE1163" s="102"/>
      <c r="AF1163" s="102"/>
      <c r="AJ1163" s="102"/>
      <c r="AK1163" s="102"/>
      <c r="AN1163" s="102"/>
      <c r="AO1163" s="102"/>
      <c r="AQ1163" s="102"/>
      <c r="AW1163" s="102"/>
      <c r="BA1163" s="102"/>
      <c r="BB1163" s="102"/>
      <c r="BC1163" s="102"/>
      <c r="BD1163" s="102"/>
      <c r="BE1163" s="102"/>
      <c r="BF1163" s="102"/>
      <c r="BG1163" s="102"/>
      <c r="BH1163" s="102"/>
      <c r="BI1163" s="102"/>
      <c r="BJ1163" s="102"/>
      <c r="BK1163" s="102"/>
      <c r="BL1163" s="102"/>
      <c r="BM1163" s="102"/>
      <c r="BN1163" s="102"/>
      <c r="BO1163" s="102"/>
      <c r="BS1163" s="102"/>
      <c r="BT1163" s="102"/>
    </row>
    <row r="1164" spans="11:72">
      <c r="K1164" s="102"/>
      <c r="L1164" s="102"/>
      <c r="M1164" s="102"/>
      <c r="Q1164" s="102"/>
      <c r="R1164" s="105"/>
      <c r="T1164" s="102"/>
      <c r="U1164" s="102"/>
      <c r="V1164" s="102"/>
      <c r="W1164" s="102"/>
      <c r="X1164" s="102"/>
      <c r="Y1164" s="102"/>
      <c r="AB1164" s="102"/>
      <c r="AC1164" s="102"/>
      <c r="AD1164" s="102"/>
      <c r="AE1164" s="102"/>
      <c r="AF1164" s="102"/>
      <c r="AJ1164" s="102"/>
      <c r="AK1164" s="102"/>
      <c r="AN1164" s="102"/>
      <c r="AO1164" s="102"/>
      <c r="AQ1164" s="102"/>
      <c r="AW1164" s="102"/>
      <c r="BA1164" s="102"/>
      <c r="BB1164" s="102"/>
      <c r="BC1164" s="102"/>
      <c r="BD1164" s="102"/>
      <c r="BE1164" s="102"/>
      <c r="BF1164" s="102"/>
      <c r="BG1164" s="102"/>
      <c r="BH1164" s="102"/>
      <c r="BI1164" s="102"/>
      <c r="BJ1164" s="102"/>
      <c r="BL1164" s="102"/>
      <c r="BM1164" s="102"/>
      <c r="BN1164" s="102"/>
      <c r="BO1164" s="102"/>
      <c r="BS1164" s="102"/>
      <c r="BT1164" s="102"/>
    </row>
    <row r="1165" spans="11:72">
      <c r="K1165" s="102"/>
      <c r="L1165" s="102"/>
      <c r="M1165" s="102"/>
      <c r="Q1165" s="102"/>
      <c r="T1165" s="102"/>
      <c r="U1165" s="102"/>
      <c r="V1165" s="102"/>
      <c r="W1165" s="102"/>
      <c r="X1165" s="102"/>
      <c r="Y1165" s="102"/>
      <c r="AC1165" s="102"/>
      <c r="AD1165" s="102"/>
      <c r="AE1165" s="102"/>
      <c r="AF1165" s="102"/>
      <c r="AQ1165" s="102"/>
      <c r="AR1165" s="102"/>
      <c r="AU1165" s="102"/>
      <c r="AV1165" s="102"/>
      <c r="AW1165" s="102"/>
      <c r="BS1165" s="102"/>
      <c r="BT1165" s="102"/>
    </row>
    <row r="1166" spans="11:72">
      <c r="K1166" s="102"/>
      <c r="L1166" s="102"/>
      <c r="M1166" s="102"/>
      <c r="N1166" s="102"/>
      <c r="T1166" s="102"/>
      <c r="U1166" s="102"/>
      <c r="V1166" s="102"/>
      <c r="W1166" s="102"/>
      <c r="X1166" s="102"/>
      <c r="Y1166" s="102"/>
      <c r="AB1166" s="102"/>
      <c r="AC1166" s="102"/>
      <c r="AD1166" s="102"/>
      <c r="AE1166" s="102"/>
      <c r="AF1166" s="102"/>
      <c r="AJ1166" s="102"/>
      <c r="AK1166" s="102"/>
      <c r="AN1166" s="102"/>
      <c r="AO1166" s="102"/>
      <c r="AQ1166" s="102"/>
      <c r="AW1166" s="102"/>
      <c r="BA1166" s="102"/>
      <c r="BB1166" s="102"/>
      <c r="BC1166" s="102"/>
      <c r="BD1166" s="102"/>
      <c r="BE1166" s="102"/>
      <c r="BF1166" s="102"/>
      <c r="BG1166" s="102"/>
      <c r="BH1166" s="102"/>
      <c r="BI1166" s="102"/>
      <c r="BJ1166" s="102"/>
      <c r="BK1166" s="102"/>
      <c r="BL1166" s="102"/>
      <c r="BM1166" s="102"/>
      <c r="BN1166" s="102"/>
      <c r="BO1166" s="102"/>
      <c r="BS1166" s="102"/>
      <c r="BT1166" s="102"/>
    </row>
    <row r="1167" spans="11:72">
      <c r="K1167" s="102"/>
      <c r="L1167" s="102"/>
      <c r="M1167" s="102"/>
      <c r="Q1167" s="102"/>
      <c r="R1167" s="105"/>
      <c r="T1167" s="102"/>
      <c r="U1167" s="102"/>
      <c r="V1167" s="102"/>
      <c r="W1167" s="102"/>
      <c r="X1167" s="102"/>
      <c r="Y1167" s="102"/>
      <c r="Z1167" s="104"/>
      <c r="AX1167" s="102"/>
      <c r="AZ1167" s="102"/>
      <c r="BS1167" s="102"/>
      <c r="BT1167" s="102"/>
    </row>
    <row r="1168" spans="11:72">
      <c r="K1168" s="102"/>
      <c r="L1168" s="102"/>
      <c r="M1168" s="102"/>
      <c r="P1168" s="102"/>
      <c r="S1168" s="104"/>
      <c r="T1168" s="102"/>
      <c r="U1168" s="102"/>
      <c r="V1168" s="102"/>
      <c r="W1168" s="102"/>
      <c r="X1168" s="102"/>
      <c r="Y1168" s="102"/>
      <c r="AC1168" s="102"/>
      <c r="AD1168" s="102"/>
      <c r="AE1168" s="102"/>
      <c r="AF1168" s="102"/>
      <c r="AG1168" s="102"/>
      <c r="AH1168" s="102"/>
      <c r="AI1168" s="102"/>
      <c r="AQ1168" s="102"/>
      <c r="AW1168" s="102"/>
      <c r="AX1168" s="102"/>
      <c r="AY1168" s="102"/>
      <c r="AZ1168" s="102"/>
      <c r="BS1168" s="102"/>
      <c r="BT1168" s="102"/>
    </row>
    <row r="1169" spans="11:72">
      <c r="K1169" s="102"/>
      <c r="L1169" s="102"/>
      <c r="M1169" s="102"/>
      <c r="R1169" s="105"/>
      <c r="T1169" s="102"/>
      <c r="U1169" s="102"/>
      <c r="V1169" s="102"/>
      <c r="W1169" s="102"/>
      <c r="X1169" s="102"/>
      <c r="Y1169" s="102"/>
      <c r="AA1169" s="104"/>
      <c r="AB1169" s="102"/>
      <c r="AC1169" s="102"/>
      <c r="AD1169" s="102"/>
      <c r="AE1169" s="102"/>
      <c r="AF1169" s="102"/>
      <c r="AJ1169" s="102"/>
      <c r="AK1169" s="102"/>
      <c r="AN1169" s="102"/>
      <c r="AO1169" s="102"/>
      <c r="AQ1169" s="102"/>
      <c r="AW1169" s="102"/>
      <c r="BA1169" s="102"/>
      <c r="BB1169" s="102"/>
      <c r="BC1169" s="102"/>
      <c r="BD1169" s="102"/>
      <c r="BE1169" s="102"/>
      <c r="BF1169" s="102"/>
      <c r="BG1169" s="102"/>
      <c r="BH1169" s="102"/>
      <c r="BI1169" s="102"/>
      <c r="BJ1169" s="102"/>
      <c r="BK1169" s="102"/>
      <c r="BL1169" s="102"/>
      <c r="BM1169" s="102"/>
      <c r="BN1169" s="102"/>
      <c r="BO1169" s="102"/>
      <c r="BS1169" s="102"/>
      <c r="BT1169" s="102"/>
    </row>
    <row r="1170" spans="11:72">
      <c r="K1170" s="102"/>
      <c r="L1170" s="102"/>
      <c r="M1170" s="102"/>
      <c r="R1170" s="105"/>
      <c r="T1170" s="102"/>
      <c r="U1170" s="102"/>
      <c r="V1170" s="102"/>
      <c r="W1170" s="102"/>
      <c r="X1170" s="102"/>
      <c r="Y1170" s="102"/>
      <c r="AA1170" s="104"/>
      <c r="AE1170" s="102"/>
      <c r="AW1170" s="102"/>
      <c r="BS1170" s="102"/>
      <c r="BT1170" s="102"/>
    </row>
    <row r="1171" spans="11:72">
      <c r="K1171" s="102"/>
      <c r="L1171" s="102"/>
      <c r="M1171" s="102"/>
      <c r="N1171" s="102"/>
      <c r="S1171" s="104"/>
      <c r="T1171" s="102"/>
      <c r="U1171" s="102"/>
      <c r="V1171" s="102"/>
      <c r="W1171" s="102"/>
      <c r="X1171" s="102"/>
      <c r="Y1171" s="102"/>
      <c r="AB1171" s="102"/>
      <c r="AC1171" s="102"/>
      <c r="AD1171" s="102"/>
      <c r="AE1171" s="102"/>
      <c r="AF1171" s="102"/>
      <c r="AJ1171" s="102"/>
      <c r="AK1171" s="102"/>
      <c r="AN1171" s="102"/>
      <c r="AO1171" s="102"/>
      <c r="AQ1171" s="102"/>
      <c r="AW1171" s="102"/>
      <c r="BA1171" s="102"/>
      <c r="BB1171" s="102"/>
      <c r="BC1171" s="102"/>
      <c r="BD1171" s="102"/>
      <c r="BE1171" s="102"/>
      <c r="BF1171" s="102"/>
      <c r="BG1171" s="102"/>
      <c r="BH1171" s="102"/>
      <c r="BI1171" s="102"/>
      <c r="BJ1171" s="102"/>
      <c r="BK1171" s="102"/>
      <c r="BL1171" s="102"/>
      <c r="BM1171" s="102"/>
      <c r="BN1171" s="102"/>
      <c r="BO1171" s="102"/>
      <c r="BS1171" s="102"/>
      <c r="BT1171" s="102"/>
    </row>
    <row r="1172" spans="11:72">
      <c r="K1172" s="102"/>
      <c r="L1172" s="102"/>
      <c r="M1172" s="102"/>
      <c r="T1172" s="102"/>
      <c r="U1172" s="102"/>
      <c r="V1172" s="102"/>
      <c r="W1172" s="102"/>
      <c r="X1172" s="102"/>
      <c r="Y1172" s="102"/>
      <c r="AE1172" s="102"/>
      <c r="AG1172" s="102"/>
      <c r="AH1172" s="102"/>
      <c r="AI1172" s="102"/>
      <c r="AR1172" s="102"/>
      <c r="AU1172" s="102"/>
      <c r="AV1172" s="102"/>
      <c r="AW1172" s="102"/>
      <c r="BS1172" s="102"/>
      <c r="BT1172" s="102"/>
    </row>
    <row r="1173" spans="11:72">
      <c r="K1173" s="102"/>
      <c r="L1173" s="102"/>
      <c r="M1173" s="102"/>
      <c r="N1173" s="102"/>
      <c r="R1173" s="105"/>
      <c r="S1173" s="104"/>
      <c r="T1173" s="102"/>
      <c r="U1173" s="102"/>
      <c r="V1173" s="102"/>
      <c r="W1173" s="102"/>
      <c r="X1173" s="102"/>
      <c r="Y1173" s="102"/>
      <c r="AA1173" s="104"/>
      <c r="AC1173" s="102"/>
      <c r="AD1173" s="102"/>
      <c r="AE1173" s="102"/>
      <c r="AF1173" s="102"/>
      <c r="AG1173" s="102"/>
      <c r="AH1173" s="102"/>
      <c r="AI1173" s="102"/>
      <c r="AQ1173" s="102"/>
      <c r="AR1173" s="102"/>
      <c r="AU1173" s="102"/>
      <c r="AV1173" s="102"/>
      <c r="AW1173" s="102"/>
      <c r="BS1173" s="102"/>
      <c r="BT1173" s="102"/>
    </row>
    <row r="1174" spans="11:72">
      <c r="K1174" s="102"/>
      <c r="L1174" s="102"/>
      <c r="M1174" s="102"/>
      <c r="T1174" s="102"/>
      <c r="U1174" s="102"/>
      <c r="V1174" s="102"/>
      <c r="W1174" s="102"/>
      <c r="X1174" s="102"/>
      <c r="Y1174" s="102"/>
      <c r="AA1174" s="104"/>
      <c r="AH1174" s="102"/>
      <c r="AI1174" s="102"/>
      <c r="AM1174" s="102"/>
      <c r="AP1174" s="102"/>
      <c r="BS1174" s="102"/>
      <c r="BT1174" s="102"/>
    </row>
    <row r="1175" spans="11:72">
      <c r="K1175" s="102"/>
      <c r="L1175" s="102"/>
      <c r="M1175" s="102"/>
      <c r="S1175" s="104"/>
      <c r="AD1175" s="102"/>
      <c r="AE1175" s="102"/>
      <c r="AF1175" s="102"/>
      <c r="AG1175" s="102"/>
      <c r="AH1175" s="102"/>
      <c r="AI1175" s="102"/>
      <c r="AR1175" s="102"/>
      <c r="AU1175" s="102"/>
      <c r="AV1175" s="102"/>
      <c r="AW1175" s="102"/>
    </row>
    <row r="1176" spans="11:72">
      <c r="K1176" s="102"/>
      <c r="L1176" s="102"/>
      <c r="M1176" s="102"/>
      <c r="R1176" s="105"/>
      <c r="W1176" s="102"/>
      <c r="X1176" s="102"/>
      <c r="Y1176" s="102"/>
      <c r="AA1176" s="104"/>
      <c r="AB1176" s="102"/>
      <c r="AC1176" s="102"/>
      <c r="AD1176" s="102"/>
      <c r="AE1176" s="102"/>
      <c r="AF1176" s="102"/>
      <c r="AK1176" s="102"/>
      <c r="AL1176" s="102"/>
      <c r="AM1176" s="102"/>
      <c r="AP1176" s="102"/>
      <c r="AQ1176" s="102"/>
      <c r="AS1176" s="102"/>
      <c r="AT1176" s="102"/>
      <c r="AW1176" s="102"/>
      <c r="BS1176" s="102"/>
      <c r="BT1176" s="102"/>
    </row>
    <row r="1177" spans="11:72">
      <c r="K1177" s="102"/>
      <c r="L1177" s="102"/>
      <c r="M1177" s="102"/>
      <c r="R1177" s="105"/>
      <c r="T1177" s="102"/>
      <c r="U1177" s="102"/>
      <c r="V1177" s="102"/>
      <c r="W1177" s="102"/>
      <c r="X1177" s="102"/>
      <c r="Y1177" s="102"/>
      <c r="AB1177" s="102"/>
      <c r="AC1177" s="102"/>
      <c r="AD1177" s="102"/>
      <c r="AE1177" s="102"/>
      <c r="AF1177" s="102"/>
      <c r="AK1177" s="102"/>
      <c r="AL1177" s="102"/>
      <c r="AM1177" s="102"/>
      <c r="AP1177" s="102"/>
      <c r="AQ1177" s="102"/>
      <c r="AS1177" s="102"/>
      <c r="AT1177" s="102"/>
      <c r="AW1177" s="102"/>
      <c r="BS1177" s="102"/>
      <c r="BT1177" s="102"/>
    </row>
    <row r="1178" spans="11:72">
      <c r="K1178" s="102"/>
      <c r="L1178" s="102"/>
      <c r="M1178" s="102"/>
      <c r="Q1178" s="102"/>
      <c r="S1178" s="104"/>
      <c r="T1178" s="102"/>
      <c r="U1178" s="102"/>
      <c r="V1178" s="102"/>
      <c r="W1178" s="102"/>
      <c r="X1178" s="102"/>
      <c r="Y1178" s="102"/>
      <c r="AA1178" s="104"/>
      <c r="AB1178" s="102"/>
      <c r="AC1178" s="102"/>
      <c r="AD1178" s="102"/>
      <c r="AE1178" s="102"/>
      <c r="AF1178" s="102"/>
      <c r="AK1178" s="102"/>
      <c r="AL1178" s="102"/>
      <c r="AM1178" s="102"/>
      <c r="AP1178" s="102"/>
      <c r="AQ1178" s="102"/>
      <c r="AS1178" s="102"/>
      <c r="AT1178" s="102"/>
      <c r="AW1178" s="102"/>
      <c r="BS1178" s="102"/>
      <c r="BT1178" s="102"/>
    </row>
    <row r="1179" spans="11:72">
      <c r="K1179" s="102"/>
      <c r="L1179" s="102"/>
      <c r="M1179" s="102"/>
      <c r="T1179" s="102"/>
      <c r="U1179" s="102"/>
      <c r="V1179" s="102"/>
      <c r="W1179" s="102"/>
      <c r="X1179" s="102"/>
      <c r="Y1179" s="102"/>
      <c r="AB1179" s="102"/>
      <c r="AC1179" s="102"/>
      <c r="AD1179" s="102"/>
      <c r="AE1179" s="102"/>
      <c r="AF1179" s="102"/>
      <c r="AK1179" s="102"/>
      <c r="AL1179" s="102"/>
      <c r="AM1179" s="102"/>
      <c r="AP1179" s="102"/>
      <c r="AQ1179" s="102"/>
      <c r="AS1179" s="102"/>
      <c r="AT1179" s="102"/>
      <c r="AW1179" s="102"/>
      <c r="BS1179" s="102"/>
      <c r="BT1179" s="102"/>
    </row>
    <row r="1180" spans="11:72">
      <c r="K1180" s="102"/>
      <c r="L1180" s="102"/>
      <c r="M1180" s="102"/>
      <c r="R1180" s="105"/>
      <c r="S1180" s="104"/>
      <c r="T1180" s="102"/>
      <c r="U1180" s="102"/>
      <c r="V1180" s="102"/>
      <c r="W1180" s="102"/>
      <c r="X1180" s="102"/>
      <c r="Y1180" s="102"/>
      <c r="Z1180" s="104"/>
      <c r="AA1180" s="104"/>
      <c r="AB1180" s="102"/>
      <c r="AC1180" s="102"/>
      <c r="AD1180" s="102"/>
      <c r="AE1180" s="102"/>
      <c r="AF1180" s="102"/>
      <c r="AK1180" s="102"/>
      <c r="AL1180" s="102"/>
      <c r="AM1180" s="102"/>
      <c r="AP1180" s="102"/>
      <c r="AQ1180" s="102"/>
      <c r="AS1180" s="102"/>
      <c r="AT1180" s="102"/>
      <c r="AW1180" s="102"/>
      <c r="BS1180" s="102"/>
      <c r="BT1180" s="102"/>
    </row>
    <row r="1181" spans="11:72">
      <c r="K1181" s="102"/>
      <c r="L1181" s="102"/>
      <c r="M1181" s="102"/>
      <c r="R1181" s="105"/>
      <c r="S1181" s="104"/>
      <c r="T1181" s="102"/>
      <c r="U1181" s="102"/>
      <c r="V1181" s="102"/>
      <c r="W1181" s="102"/>
      <c r="X1181" s="102"/>
      <c r="Y1181" s="102"/>
      <c r="Z1181" s="104"/>
      <c r="AA1181" s="104"/>
      <c r="AB1181" s="102"/>
      <c r="AC1181" s="102"/>
      <c r="AD1181" s="102"/>
      <c r="AE1181" s="102"/>
      <c r="AF1181" s="102"/>
      <c r="AJ1181" s="102"/>
      <c r="AK1181" s="102"/>
      <c r="AN1181" s="102"/>
      <c r="AO1181" s="102"/>
      <c r="AQ1181" s="102"/>
      <c r="AW1181" s="102"/>
      <c r="BA1181" s="102"/>
      <c r="BB1181" s="102"/>
      <c r="BC1181" s="102"/>
      <c r="BD1181" s="102"/>
      <c r="BE1181" s="102"/>
      <c r="BF1181" s="102"/>
      <c r="BG1181" s="102"/>
      <c r="BH1181" s="102"/>
      <c r="BI1181" s="102"/>
      <c r="BJ1181" s="102"/>
      <c r="BK1181" s="102"/>
      <c r="BL1181" s="102"/>
      <c r="BM1181" s="102"/>
      <c r="BN1181" s="102"/>
      <c r="BO1181" s="102"/>
      <c r="BS1181" s="102"/>
      <c r="BT1181" s="102"/>
    </row>
    <row r="1182" spans="11:72">
      <c r="K1182" s="102"/>
      <c r="L1182" s="102"/>
      <c r="M1182" s="102"/>
      <c r="P1182" s="102"/>
      <c r="Q1182" s="102"/>
      <c r="R1182" s="105"/>
      <c r="T1182" s="102"/>
      <c r="U1182" s="102"/>
      <c r="V1182" s="102"/>
      <c r="W1182" s="102"/>
      <c r="X1182" s="102"/>
      <c r="Y1182" s="102"/>
      <c r="AB1182" s="102"/>
      <c r="AC1182" s="102"/>
      <c r="AD1182" s="102"/>
      <c r="AE1182" s="102"/>
      <c r="AF1182" s="102"/>
      <c r="AK1182" s="102"/>
      <c r="AL1182" s="102"/>
      <c r="AM1182" s="102"/>
      <c r="AP1182" s="102"/>
      <c r="AQ1182" s="102"/>
      <c r="AS1182" s="102"/>
      <c r="AT1182" s="102"/>
      <c r="AW1182" s="102"/>
      <c r="BS1182" s="102"/>
      <c r="BT1182" s="102"/>
    </row>
    <row r="1183" spans="11:72">
      <c r="K1183" s="102"/>
      <c r="L1183" s="102"/>
      <c r="M1183" s="102"/>
      <c r="R1183" s="105"/>
      <c r="T1183" s="102"/>
      <c r="U1183" s="102"/>
      <c r="V1183" s="102"/>
      <c r="W1183" s="102"/>
      <c r="X1183" s="102"/>
      <c r="Y1183" s="102"/>
      <c r="AA1183" s="104"/>
      <c r="AC1183" s="102"/>
      <c r="AD1183" s="102"/>
      <c r="AE1183" s="102"/>
      <c r="AF1183" s="102"/>
      <c r="AL1183" s="102"/>
      <c r="AM1183" s="102"/>
      <c r="AP1183" s="102"/>
      <c r="AQ1183" s="102"/>
      <c r="AS1183" s="102"/>
      <c r="AT1183" s="102"/>
      <c r="AW1183" s="102"/>
      <c r="BS1183" s="102"/>
      <c r="BT1183" s="102"/>
    </row>
    <row r="1184" spans="11:72">
      <c r="K1184" s="102"/>
      <c r="L1184" s="102"/>
      <c r="M1184" s="102"/>
      <c r="N1184" s="102"/>
      <c r="R1184" s="105"/>
      <c r="S1184" s="104"/>
      <c r="T1184" s="102"/>
      <c r="U1184" s="102"/>
      <c r="V1184" s="102"/>
      <c r="W1184" s="102"/>
      <c r="X1184" s="102"/>
      <c r="Y1184" s="102"/>
      <c r="Z1184" s="104"/>
      <c r="AA1184" s="104"/>
      <c r="AB1184" s="102"/>
      <c r="AC1184" s="102"/>
      <c r="AD1184" s="102"/>
      <c r="AE1184" s="102"/>
      <c r="AF1184" s="102"/>
      <c r="AJ1184" s="102"/>
      <c r="AK1184" s="102"/>
      <c r="AN1184" s="102"/>
      <c r="AO1184" s="102"/>
      <c r="AQ1184" s="102"/>
      <c r="AW1184" s="102"/>
      <c r="BA1184" s="102"/>
      <c r="BB1184" s="102"/>
      <c r="BC1184" s="102"/>
      <c r="BD1184" s="102"/>
      <c r="BE1184" s="102"/>
      <c r="BF1184" s="102"/>
      <c r="BG1184" s="102"/>
      <c r="BH1184" s="102"/>
      <c r="BI1184" s="102"/>
      <c r="BJ1184" s="102"/>
      <c r="BK1184" s="102"/>
      <c r="BL1184" s="102"/>
      <c r="BM1184" s="102"/>
      <c r="BN1184" s="102"/>
      <c r="BO1184" s="102"/>
      <c r="BS1184" s="102"/>
      <c r="BT1184" s="102"/>
    </row>
    <row r="1185" spans="11:72">
      <c r="K1185" s="102"/>
      <c r="L1185" s="102"/>
      <c r="M1185" s="102"/>
      <c r="N1185" s="102"/>
      <c r="T1185" s="102"/>
      <c r="U1185" s="102"/>
      <c r="V1185" s="102"/>
      <c r="W1185" s="102"/>
      <c r="X1185" s="102"/>
      <c r="Y1185" s="102"/>
      <c r="AC1185" s="102"/>
      <c r="AD1185" s="102"/>
      <c r="AE1185" s="102"/>
      <c r="AF1185" s="102"/>
      <c r="AQ1185" s="102"/>
      <c r="AW1185" s="102"/>
      <c r="AX1185" s="102"/>
      <c r="AY1185" s="102"/>
      <c r="AZ1185" s="102"/>
      <c r="BS1185" s="102"/>
      <c r="BT1185" s="102"/>
    </row>
    <row r="1186" spans="11:72">
      <c r="K1186" s="102"/>
      <c r="L1186" s="102"/>
      <c r="M1186" s="102"/>
      <c r="R1186" s="105"/>
      <c r="S1186" s="104"/>
      <c r="T1186" s="102"/>
      <c r="U1186" s="102"/>
      <c r="V1186" s="102"/>
      <c r="W1186" s="102"/>
      <c r="X1186" s="102"/>
      <c r="Y1186" s="102"/>
      <c r="Z1186" s="104"/>
      <c r="AA1186" s="104"/>
      <c r="AB1186" s="102"/>
      <c r="AC1186" s="102"/>
      <c r="AD1186" s="102"/>
      <c r="AE1186" s="102"/>
      <c r="AF1186" s="102"/>
      <c r="AK1186" s="102"/>
      <c r="AL1186" s="102"/>
      <c r="AM1186" s="102"/>
      <c r="AP1186" s="102"/>
      <c r="AQ1186" s="102"/>
      <c r="AS1186" s="102"/>
      <c r="AT1186" s="102"/>
      <c r="AW1186" s="102"/>
      <c r="BS1186" s="102"/>
      <c r="BT1186" s="102"/>
    </row>
    <row r="1187" spans="11:72">
      <c r="K1187" s="102"/>
      <c r="L1187" s="102"/>
      <c r="M1187" s="102"/>
      <c r="N1187" s="102"/>
      <c r="Q1187" s="102"/>
      <c r="R1187" s="105"/>
      <c r="S1187" s="104"/>
      <c r="T1187" s="102"/>
      <c r="U1187" s="102"/>
      <c r="V1187" s="102"/>
      <c r="W1187" s="102"/>
      <c r="X1187" s="102"/>
      <c r="Y1187" s="102"/>
      <c r="AA1187" s="104"/>
      <c r="AB1187" s="102"/>
      <c r="AC1187" s="102"/>
      <c r="AD1187" s="102"/>
      <c r="AE1187" s="102"/>
      <c r="AF1187" s="102"/>
      <c r="AJ1187" s="102"/>
      <c r="AK1187" s="102"/>
      <c r="AN1187" s="102"/>
      <c r="AO1187" s="102"/>
      <c r="AQ1187" s="102"/>
      <c r="AW1187" s="102"/>
      <c r="BA1187" s="102"/>
      <c r="BB1187" s="102"/>
      <c r="BC1187" s="102"/>
      <c r="BD1187" s="102"/>
      <c r="BE1187" s="102"/>
      <c r="BF1187" s="102"/>
      <c r="BG1187" s="102"/>
      <c r="BH1187" s="102"/>
      <c r="BI1187" s="102"/>
      <c r="BJ1187" s="102"/>
      <c r="BK1187" s="102"/>
      <c r="BL1187" s="102"/>
      <c r="BM1187" s="102"/>
      <c r="BN1187" s="102"/>
      <c r="BO1187" s="102"/>
      <c r="BS1187" s="102"/>
      <c r="BT1187" s="102"/>
    </row>
    <row r="1188" spans="11:72">
      <c r="K1188" s="102"/>
      <c r="L1188" s="102"/>
      <c r="M1188" s="102"/>
      <c r="R1188" s="105"/>
      <c r="S1188" s="104"/>
      <c r="T1188" s="102"/>
      <c r="U1188" s="102"/>
      <c r="V1188" s="102"/>
      <c r="W1188" s="102"/>
      <c r="X1188" s="102"/>
      <c r="Y1188" s="102"/>
      <c r="AC1188" s="102"/>
      <c r="AD1188" s="102"/>
      <c r="AE1188" s="102"/>
      <c r="AF1188" s="102"/>
      <c r="AQ1188" s="102"/>
      <c r="AW1188" s="102"/>
      <c r="AX1188" s="102"/>
      <c r="AY1188" s="102"/>
      <c r="AZ1188" s="102"/>
      <c r="BS1188" s="102"/>
      <c r="BT1188" s="102"/>
    </row>
    <row r="1189" spans="11:72">
      <c r="K1189" s="102"/>
      <c r="L1189" s="102"/>
      <c r="M1189" s="102"/>
      <c r="S1189" s="104"/>
      <c r="T1189" s="102"/>
      <c r="U1189" s="102"/>
      <c r="V1189" s="102"/>
      <c r="W1189" s="102"/>
      <c r="X1189" s="102"/>
      <c r="Y1189" s="102"/>
      <c r="Z1189" s="104"/>
      <c r="AA1189" s="104"/>
      <c r="AE1189" s="102"/>
      <c r="AG1189" s="102"/>
      <c r="AH1189" s="102"/>
      <c r="AI1189" s="102"/>
      <c r="AR1189" s="102"/>
      <c r="AU1189" s="102"/>
      <c r="AV1189" s="102"/>
      <c r="AW1189" s="102"/>
      <c r="BS1189" s="102"/>
      <c r="BT1189" s="102"/>
    </row>
    <row r="1190" spans="11:72">
      <c r="K1190" s="102"/>
      <c r="L1190" s="102"/>
      <c r="M1190" s="102"/>
      <c r="T1190" s="102"/>
      <c r="U1190" s="102"/>
      <c r="V1190" s="102"/>
      <c r="W1190" s="102"/>
      <c r="X1190" s="102"/>
      <c r="Y1190" s="102"/>
      <c r="AC1190" s="102"/>
      <c r="AD1190" s="102"/>
      <c r="AE1190" s="102"/>
      <c r="AF1190" s="102"/>
      <c r="AQ1190" s="102"/>
      <c r="AW1190" s="102"/>
      <c r="AX1190" s="102"/>
      <c r="AY1190" s="102"/>
      <c r="AZ1190" s="102"/>
      <c r="BS1190" s="102"/>
      <c r="BT1190" s="102"/>
    </row>
    <row r="1191" spans="11:72">
      <c r="K1191" s="102"/>
      <c r="L1191" s="102"/>
      <c r="M1191" s="102"/>
      <c r="R1191" s="105"/>
      <c r="T1191" s="102"/>
      <c r="U1191" s="102"/>
      <c r="V1191" s="102"/>
      <c r="W1191" s="102"/>
      <c r="X1191" s="102"/>
      <c r="Y1191" s="102"/>
      <c r="AE1191" s="102"/>
      <c r="AW1191" s="102"/>
      <c r="AX1191" s="102"/>
      <c r="AY1191" s="102"/>
      <c r="AZ1191" s="102"/>
      <c r="BS1191" s="102"/>
      <c r="BT1191" s="102"/>
    </row>
    <row r="1192" spans="11:72">
      <c r="K1192" s="102"/>
      <c r="L1192" s="102"/>
      <c r="M1192" s="102"/>
      <c r="R1192" s="105"/>
      <c r="W1192" s="102"/>
      <c r="X1192" s="102"/>
      <c r="Y1192" s="102"/>
      <c r="AA1192" s="104"/>
      <c r="AC1192" s="102"/>
      <c r="AD1192" s="102"/>
      <c r="AE1192" s="102"/>
      <c r="AF1192" s="102"/>
      <c r="AQ1192" s="102"/>
      <c r="AW1192" s="102"/>
      <c r="AX1192" s="102"/>
      <c r="AY1192" s="102"/>
      <c r="AZ1192" s="102"/>
      <c r="BS1192" s="102"/>
      <c r="BT1192" s="102"/>
    </row>
    <row r="1193" spans="11:72">
      <c r="K1193" s="102"/>
      <c r="L1193" s="102"/>
      <c r="M1193" s="102"/>
      <c r="Q1193" s="102"/>
      <c r="S1193" s="104"/>
      <c r="T1193" s="102"/>
      <c r="U1193" s="102"/>
      <c r="V1193" s="102"/>
      <c r="W1193" s="102"/>
      <c r="X1193" s="102"/>
      <c r="Y1193" s="102"/>
      <c r="AB1193" s="102"/>
      <c r="AC1193" s="102"/>
      <c r="AD1193" s="102"/>
      <c r="AE1193" s="102"/>
      <c r="AF1193" s="102"/>
      <c r="AJ1193" s="102"/>
      <c r="AK1193" s="102"/>
      <c r="AN1193" s="102"/>
      <c r="AO1193" s="102"/>
      <c r="AQ1193" s="102"/>
      <c r="AW1193" s="102"/>
      <c r="BA1193" s="102"/>
      <c r="BB1193" s="102"/>
      <c r="BC1193" s="102"/>
      <c r="BD1193" s="102"/>
      <c r="BF1193" s="102"/>
      <c r="BG1193" s="102"/>
      <c r="BI1193" s="102"/>
      <c r="BJ1193" s="102"/>
      <c r="BK1193" s="102"/>
      <c r="BL1193" s="102"/>
      <c r="BM1193" s="102"/>
      <c r="BN1193" s="102"/>
      <c r="BO1193" s="102"/>
      <c r="BS1193" s="102"/>
      <c r="BT1193" s="102"/>
    </row>
    <row r="1194" spans="11:72">
      <c r="K1194" s="102"/>
      <c r="L1194" s="102"/>
      <c r="M1194" s="102"/>
      <c r="Q1194" s="102"/>
      <c r="R1194" s="105"/>
      <c r="S1194" s="104"/>
      <c r="T1194" s="102"/>
      <c r="U1194" s="102"/>
      <c r="V1194" s="102"/>
      <c r="W1194" s="102"/>
      <c r="X1194" s="102"/>
      <c r="Y1194" s="102"/>
      <c r="Z1194" s="104"/>
      <c r="AB1194" s="102"/>
      <c r="AC1194" s="102"/>
      <c r="AD1194" s="102"/>
      <c r="AE1194" s="102"/>
      <c r="AF1194" s="102"/>
      <c r="AK1194" s="102"/>
      <c r="AL1194" s="102"/>
      <c r="AM1194" s="102"/>
      <c r="AP1194" s="102"/>
      <c r="AQ1194" s="102"/>
      <c r="AS1194" s="102"/>
      <c r="AT1194" s="102"/>
      <c r="AW1194" s="102"/>
      <c r="BS1194" s="102"/>
      <c r="BT1194" s="102"/>
    </row>
    <row r="1195" spans="11:72">
      <c r="K1195" s="102"/>
      <c r="L1195" s="102"/>
      <c r="M1195" s="102"/>
      <c r="R1195" s="105"/>
      <c r="T1195" s="102"/>
      <c r="U1195" s="102"/>
      <c r="V1195" s="102"/>
      <c r="W1195" s="102"/>
      <c r="X1195" s="102"/>
      <c r="AA1195" s="104"/>
      <c r="BS1195" s="102"/>
      <c r="BT1195" s="102"/>
    </row>
    <row r="1196" spans="11:72">
      <c r="K1196" s="102"/>
      <c r="L1196" s="102"/>
      <c r="M1196" s="102"/>
      <c r="R1196" s="105"/>
      <c r="S1196" s="104"/>
      <c r="T1196" s="102"/>
      <c r="U1196" s="102"/>
      <c r="V1196" s="102"/>
      <c r="W1196" s="102"/>
      <c r="X1196" s="102"/>
      <c r="Y1196" s="102"/>
      <c r="AD1196" s="102"/>
      <c r="AE1196" s="102"/>
      <c r="AF1196" s="102"/>
      <c r="AG1196" s="102"/>
      <c r="AH1196" s="102"/>
      <c r="AI1196" s="102"/>
      <c r="AR1196" s="102"/>
      <c r="AU1196" s="102"/>
      <c r="AV1196" s="102"/>
      <c r="AW1196" s="102"/>
      <c r="BS1196" s="102"/>
      <c r="BT1196" s="102"/>
    </row>
    <row r="1197" spans="11:72">
      <c r="K1197" s="102"/>
      <c r="L1197" s="102"/>
      <c r="M1197" s="102"/>
      <c r="T1197" s="102"/>
      <c r="U1197" s="102"/>
      <c r="V1197" s="102"/>
      <c r="W1197" s="102"/>
      <c r="X1197" s="102"/>
      <c r="Y1197" s="102"/>
      <c r="AC1197" s="102"/>
      <c r="AD1197" s="102"/>
      <c r="AE1197" s="102"/>
      <c r="AF1197" s="102"/>
      <c r="AG1197" s="102"/>
      <c r="AH1197" s="102"/>
      <c r="AI1197" s="102"/>
      <c r="AQ1197" s="102"/>
      <c r="AW1197" s="102"/>
      <c r="AX1197" s="102"/>
      <c r="AY1197" s="102"/>
      <c r="AZ1197" s="102"/>
      <c r="BS1197" s="102"/>
      <c r="BT1197" s="102"/>
    </row>
    <row r="1198" spans="11:72">
      <c r="K1198" s="102"/>
      <c r="L1198" s="102"/>
      <c r="M1198" s="102"/>
      <c r="P1198" s="102"/>
      <c r="Q1198" s="102"/>
      <c r="R1198" s="105"/>
      <c r="S1198" s="104"/>
      <c r="T1198" s="102"/>
      <c r="U1198" s="102"/>
      <c r="V1198" s="102"/>
      <c r="W1198" s="102"/>
      <c r="X1198" s="102"/>
      <c r="Y1198" s="102"/>
      <c r="AC1198" s="102"/>
      <c r="AD1198" s="102"/>
      <c r="AE1198" s="102"/>
      <c r="AF1198" s="102"/>
      <c r="AG1198" s="102"/>
      <c r="AH1198" s="102"/>
      <c r="AI1198" s="102"/>
      <c r="AQ1198" s="102"/>
      <c r="AR1198" s="102"/>
      <c r="AU1198" s="102"/>
      <c r="AV1198" s="102"/>
      <c r="AW1198" s="102"/>
      <c r="BS1198" s="102"/>
      <c r="BT1198" s="102"/>
    </row>
    <row r="1199" spans="11:72">
      <c r="K1199" s="102"/>
      <c r="L1199" s="102"/>
      <c r="M1199" s="102"/>
      <c r="R1199" s="105"/>
      <c r="S1199" s="104"/>
      <c r="W1199" s="102"/>
      <c r="X1199" s="102"/>
      <c r="Y1199" s="102"/>
      <c r="AA1199" s="104"/>
      <c r="AB1199" s="102"/>
      <c r="AC1199" s="102"/>
      <c r="AD1199" s="102"/>
      <c r="AE1199" s="102"/>
      <c r="AF1199" s="102"/>
      <c r="AK1199" s="102"/>
      <c r="AL1199" s="102"/>
      <c r="AM1199" s="102"/>
      <c r="AP1199" s="102"/>
      <c r="AQ1199" s="102"/>
      <c r="AS1199" s="102"/>
      <c r="AT1199" s="102"/>
      <c r="AW1199" s="102"/>
      <c r="BS1199" s="102"/>
      <c r="BT1199" s="102"/>
    </row>
    <row r="1200" spans="11:72">
      <c r="K1200" s="102"/>
      <c r="L1200" s="102"/>
      <c r="M1200" s="102"/>
      <c r="Q1200" s="102"/>
      <c r="R1200" s="105"/>
      <c r="S1200" s="104"/>
      <c r="T1200" s="102"/>
      <c r="U1200" s="102"/>
      <c r="V1200" s="102"/>
      <c r="W1200" s="102"/>
      <c r="X1200" s="102"/>
      <c r="Y1200" s="102"/>
      <c r="AA1200" s="104"/>
      <c r="AB1200" s="102"/>
      <c r="AC1200" s="102"/>
      <c r="AD1200" s="102"/>
      <c r="AE1200" s="102"/>
      <c r="AF1200" s="102"/>
      <c r="AK1200" s="102"/>
      <c r="AL1200" s="102"/>
      <c r="AM1200" s="102"/>
      <c r="AP1200" s="102"/>
      <c r="AQ1200" s="102"/>
      <c r="AS1200" s="102"/>
      <c r="AT1200" s="102"/>
      <c r="AW1200" s="102"/>
      <c r="BS1200" s="102"/>
      <c r="BT1200" s="102"/>
    </row>
    <row r="1201" spans="11:72">
      <c r="K1201" s="102"/>
      <c r="L1201" s="102"/>
      <c r="M1201" s="102"/>
      <c r="O1201" s="102"/>
      <c r="Q1201" s="102"/>
      <c r="R1201" s="105"/>
      <c r="S1201" s="104"/>
      <c r="T1201" s="102"/>
      <c r="U1201" s="102"/>
      <c r="V1201" s="102"/>
      <c r="W1201" s="102"/>
      <c r="X1201" s="102"/>
      <c r="Y1201" s="102"/>
      <c r="AA1201" s="104"/>
      <c r="AC1201" s="102"/>
      <c r="AD1201" s="102"/>
      <c r="AE1201" s="102"/>
      <c r="AF1201" s="102"/>
      <c r="AG1201" s="102"/>
      <c r="AH1201" s="102"/>
      <c r="AI1201" s="102"/>
      <c r="AQ1201" s="102"/>
      <c r="AR1201" s="102"/>
      <c r="AU1201" s="102"/>
      <c r="AV1201" s="102"/>
      <c r="AW1201" s="102"/>
      <c r="BS1201" s="102"/>
      <c r="BT1201" s="102"/>
    </row>
    <row r="1202" spans="11:72">
      <c r="K1202" s="102"/>
      <c r="L1202" s="102"/>
      <c r="M1202" s="102"/>
    </row>
    <row r="1203" spans="11:72">
      <c r="K1203" s="102"/>
      <c r="L1203" s="102"/>
      <c r="M1203" s="102"/>
      <c r="N1203" s="102"/>
      <c r="S1203" s="104"/>
      <c r="T1203" s="102"/>
      <c r="U1203" s="102"/>
      <c r="V1203" s="102"/>
      <c r="W1203" s="102"/>
      <c r="X1203" s="102"/>
      <c r="Y1203" s="102"/>
      <c r="AB1203" s="102"/>
      <c r="AC1203" s="102"/>
      <c r="AD1203" s="102"/>
      <c r="AE1203" s="102"/>
      <c r="AF1203" s="102"/>
      <c r="AJ1203" s="102"/>
      <c r="AK1203" s="102"/>
      <c r="AN1203" s="102"/>
      <c r="AO1203" s="102"/>
      <c r="AQ1203" s="102"/>
      <c r="AW1203" s="102"/>
      <c r="BA1203" s="102"/>
      <c r="BB1203" s="102"/>
      <c r="BC1203" s="102"/>
      <c r="BD1203" s="102"/>
      <c r="BE1203" s="102"/>
      <c r="BF1203" s="102"/>
      <c r="BG1203" s="102"/>
      <c r="BH1203" s="102"/>
      <c r="BI1203" s="102"/>
      <c r="BJ1203" s="102"/>
      <c r="BK1203" s="102"/>
      <c r="BL1203" s="102"/>
      <c r="BM1203" s="102"/>
      <c r="BN1203" s="102"/>
      <c r="BO1203" s="102"/>
      <c r="BS1203" s="102"/>
      <c r="BT1203" s="102"/>
    </row>
    <row r="1204" spans="11:72">
      <c r="K1204" s="102"/>
      <c r="L1204" s="102"/>
      <c r="M1204" s="102"/>
      <c r="R1204" s="105"/>
      <c r="T1204" s="102"/>
      <c r="U1204" s="102"/>
      <c r="W1204" s="102"/>
      <c r="X1204" s="102"/>
      <c r="Y1204" s="102"/>
      <c r="AA1204" s="104"/>
      <c r="BS1204" s="102"/>
      <c r="BT1204" s="102"/>
    </row>
    <row r="1205" spans="11:72">
      <c r="K1205" s="102"/>
      <c r="L1205" s="102"/>
      <c r="M1205" s="102"/>
      <c r="T1205" s="102"/>
      <c r="U1205" s="102"/>
      <c r="V1205" s="102"/>
      <c r="W1205" s="102"/>
      <c r="X1205" s="102"/>
      <c r="Y1205" s="102"/>
      <c r="AA1205" s="104"/>
      <c r="AB1205" s="102"/>
      <c r="AC1205" s="102"/>
      <c r="AD1205" s="102"/>
      <c r="AE1205" s="102"/>
      <c r="AF1205" s="102"/>
      <c r="AK1205" s="102"/>
      <c r="AL1205" s="102"/>
      <c r="AM1205" s="102"/>
      <c r="AP1205" s="102"/>
      <c r="AQ1205" s="102"/>
      <c r="AS1205" s="102"/>
      <c r="AT1205" s="102"/>
      <c r="AW1205" s="102"/>
      <c r="BS1205" s="102"/>
      <c r="BT1205" s="102"/>
    </row>
    <row r="1206" spans="11:72">
      <c r="K1206" s="102"/>
      <c r="L1206" s="102"/>
      <c r="M1206" s="102"/>
      <c r="N1206" s="102"/>
      <c r="Q1206" s="102"/>
      <c r="R1206" s="105"/>
      <c r="S1206" s="104"/>
      <c r="T1206" s="102"/>
      <c r="U1206" s="102"/>
      <c r="V1206" s="102"/>
      <c r="W1206" s="102"/>
      <c r="X1206" s="102"/>
      <c r="Y1206" s="102"/>
      <c r="AA1206" s="104"/>
      <c r="AB1206" s="102"/>
      <c r="AC1206" s="102"/>
      <c r="AD1206" s="102"/>
      <c r="AE1206" s="102"/>
      <c r="AF1206" s="102"/>
      <c r="AJ1206" s="102"/>
      <c r="AK1206" s="102"/>
      <c r="AN1206" s="102"/>
      <c r="AO1206" s="102"/>
      <c r="AQ1206" s="102"/>
      <c r="AW1206" s="102"/>
      <c r="BA1206" s="102"/>
      <c r="BB1206" s="102"/>
      <c r="BC1206" s="102"/>
      <c r="BD1206" s="102"/>
      <c r="BE1206" s="102"/>
      <c r="BF1206" s="102"/>
      <c r="BG1206" s="102"/>
      <c r="BH1206" s="102"/>
      <c r="BI1206" s="102"/>
      <c r="BJ1206" s="102"/>
      <c r="BK1206" s="102"/>
      <c r="BL1206" s="102"/>
      <c r="BM1206" s="102"/>
      <c r="BN1206" s="102"/>
      <c r="BO1206" s="102"/>
      <c r="BS1206" s="102"/>
      <c r="BT1206" s="102"/>
    </row>
    <row r="1207" spans="11:72">
      <c r="K1207" s="102"/>
      <c r="L1207" s="102"/>
      <c r="M1207" s="102"/>
      <c r="R1207" s="105"/>
      <c r="T1207" s="102"/>
      <c r="U1207" s="102"/>
      <c r="V1207" s="102"/>
      <c r="W1207" s="102"/>
      <c r="X1207" s="102"/>
      <c r="Y1207" s="102"/>
      <c r="AA1207" s="104"/>
      <c r="AC1207" s="102"/>
      <c r="AD1207" s="102"/>
      <c r="AF1207" s="102"/>
      <c r="AQ1207" s="102"/>
      <c r="AX1207" s="102"/>
      <c r="AY1207" s="102"/>
      <c r="AZ1207" s="102"/>
      <c r="BS1207" s="102"/>
      <c r="BT1207" s="102"/>
    </row>
    <row r="1208" spans="11:72">
      <c r="K1208" s="102"/>
      <c r="L1208" s="102"/>
      <c r="M1208" s="102"/>
      <c r="Q1208" s="102"/>
      <c r="R1208" s="105"/>
      <c r="S1208" s="104"/>
      <c r="T1208" s="102"/>
      <c r="U1208" s="102"/>
      <c r="V1208" s="102"/>
      <c r="W1208" s="102"/>
      <c r="X1208" s="102"/>
      <c r="Y1208" s="102"/>
      <c r="AA1208" s="104"/>
      <c r="AB1208" s="102"/>
      <c r="AC1208" s="102"/>
      <c r="AD1208" s="102"/>
      <c r="AE1208" s="102"/>
      <c r="AF1208" s="102"/>
      <c r="AG1208" s="102"/>
      <c r="AH1208" s="102"/>
      <c r="AI1208" s="102"/>
      <c r="AK1208" s="102"/>
      <c r="AL1208" s="102"/>
      <c r="AM1208" s="102"/>
      <c r="AP1208" s="102"/>
      <c r="AQ1208" s="102"/>
      <c r="AS1208" s="102"/>
      <c r="AT1208" s="102"/>
      <c r="AW1208" s="102"/>
      <c r="BS1208" s="102"/>
      <c r="BT1208" s="102"/>
    </row>
    <row r="1209" spans="11:72">
      <c r="K1209" s="102"/>
      <c r="L1209" s="102"/>
      <c r="M1209" s="102"/>
      <c r="AA1209" s="104"/>
    </row>
    <row r="1210" spans="11:72">
      <c r="K1210" s="102"/>
      <c r="L1210" s="102"/>
      <c r="M1210" s="102"/>
      <c r="N1210" s="102"/>
      <c r="AA1210" s="104"/>
    </row>
    <row r="1211" spans="11:72">
      <c r="K1211" s="102"/>
      <c r="L1211" s="102"/>
      <c r="M1211" s="102"/>
      <c r="R1211" s="105"/>
      <c r="S1211" s="104"/>
      <c r="T1211" s="102"/>
      <c r="U1211" s="102"/>
      <c r="V1211" s="102"/>
      <c r="W1211" s="102"/>
      <c r="X1211" s="102"/>
      <c r="Y1211" s="102"/>
      <c r="AA1211" s="104"/>
      <c r="AC1211" s="102"/>
      <c r="AD1211" s="102"/>
      <c r="AE1211" s="102"/>
      <c r="AF1211" s="102"/>
      <c r="AG1211" s="102"/>
      <c r="AH1211" s="102"/>
      <c r="AI1211" s="102"/>
      <c r="AQ1211" s="102"/>
      <c r="AR1211" s="102"/>
      <c r="AU1211" s="102"/>
      <c r="AV1211" s="102"/>
      <c r="AW1211" s="102"/>
      <c r="BS1211" s="102"/>
      <c r="BT1211" s="102"/>
    </row>
    <row r="1212" spans="11:72">
      <c r="K1212" s="102"/>
      <c r="L1212" s="102"/>
      <c r="M1212" s="102"/>
      <c r="N1212" s="102"/>
      <c r="P1212" s="102"/>
      <c r="Q1212" s="102"/>
      <c r="T1212" s="102"/>
      <c r="U1212" s="102"/>
      <c r="V1212" s="102"/>
      <c r="W1212" s="102"/>
      <c r="X1212" s="102"/>
      <c r="Y1212" s="102"/>
      <c r="AB1212" s="102"/>
      <c r="AC1212" s="102"/>
      <c r="AD1212" s="102"/>
      <c r="AE1212" s="102"/>
      <c r="AF1212" s="102"/>
      <c r="AJ1212" s="102"/>
      <c r="AK1212" s="102"/>
      <c r="AN1212" s="102"/>
      <c r="AO1212" s="102"/>
      <c r="AQ1212" s="102"/>
      <c r="AW1212" s="102"/>
      <c r="BA1212" s="102"/>
      <c r="BB1212" s="102"/>
      <c r="BC1212" s="102"/>
      <c r="BD1212" s="102"/>
      <c r="BE1212" s="102"/>
      <c r="BF1212" s="102"/>
      <c r="BG1212" s="102"/>
      <c r="BH1212" s="102"/>
      <c r="BI1212" s="102"/>
      <c r="BJ1212" s="102"/>
      <c r="BK1212" s="102"/>
      <c r="BL1212" s="102"/>
      <c r="BM1212" s="102"/>
      <c r="BN1212" s="102"/>
      <c r="BO1212" s="102"/>
      <c r="BS1212" s="102"/>
      <c r="BT1212" s="102"/>
    </row>
    <row r="1213" spans="11:72">
      <c r="K1213" s="102"/>
      <c r="L1213" s="102"/>
      <c r="M1213" s="102"/>
      <c r="R1213" s="105"/>
      <c r="S1213" s="104"/>
      <c r="T1213" s="102"/>
      <c r="U1213" s="102"/>
      <c r="V1213" s="102"/>
      <c r="W1213" s="102"/>
      <c r="X1213" s="102"/>
      <c r="Y1213" s="102"/>
      <c r="AC1213" s="102"/>
      <c r="AE1213" s="102"/>
      <c r="AG1213" s="102"/>
      <c r="AH1213" s="102"/>
      <c r="AI1213" s="102"/>
      <c r="AQ1213" s="102"/>
      <c r="AR1213" s="102"/>
      <c r="AU1213" s="102"/>
      <c r="AV1213" s="102"/>
      <c r="AW1213" s="102"/>
      <c r="BS1213" s="102"/>
      <c r="BT1213" s="102"/>
    </row>
    <row r="1214" spans="11:72">
      <c r="K1214" s="102"/>
      <c r="L1214" s="102"/>
      <c r="M1214" s="102"/>
      <c r="Q1214" s="102"/>
      <c r="T1214" s="102"/>
      <c r="U1214" s="102"/>
      <c r="V1214" s="102"/>
      <c r="W1214" s="102"/>
      <c r="X1214" s="102"/>
      <c r="Y1214" s="102"/>
      <c r="AA1214" s="104"/>
      <c r="AD1214" s="102"/>
      <c r="AE1214" s="102"/>
      <c r="AF1214" s="102"/>
      <c r="AW1214" s="102"/>
      <c r="AX1214" s="102"/>
      <c r="AY1214" s="102"/>
      <c r="AZ1214" s="102"/>
      <c r="BS1214" s="102"/>
      <c r="BT1214" s="102"/>
    </row>
    <row r="1215" spans="11:72">
      <c r="K1215" s="102"/>
      <c r="L1215" s="102"/>
      <c r="M1215" s="102"/>
      <c r="R1215" s="105"/>
      <c r="T1215" s="102"/>
      <c r="U1215" s="102"/>
      <c r="V1215" s="102"/>
      <c r="W1215" s="102"/>
      <c r="X1215" s="102"/>
      <c r="Y1215" s="102"/>
      <c r="AA1215" s="104"/>
      <c r="BS1215" s="102"/>
      <c r="BT1215" s="102"/>
    </row>
    <row r="1216" spans="11:72">
      <c r="K1216" s="102"/>
      <c r="L1216" s="102"/>
      <c r="M1216" s="102"/>
      <c r="S1216" s="104"/>
      <c r="T1216" s="102"/>
      <c r="U1216" s="102"/>
      <c r="V1216" s="102"/>
      <c r="W1216" s="102"/>
      <c r="X1216" s="102"/>
      <c r="Y1216" s="102"/>
      <c r="AE1216" s="102"/>
      <c r="AG1216" s="102"/>
      <c r="AH1216" s="102"/>
      <c r="AI1216" s="102"/>
      <c r="AR1216" s="102"/>
      <c r="AU1216" s="102"/>
      <c r="AV1216" s="102"/>
      <c r="AW1216" s="102"/>
      <c r="BS1216" s="102"/>
      <c r="BT1216" s="102"/>
    </row>
    <row r="1217" spans="11:72">
      <c r="K1217" s="102"/>
      <c r="L1217" s="102"/>
      <c r="M1217" s="102"/>
      <c r="R1217" s="105"/>
      <c r="S1217" s="104"/>
      <c r="T1217" s="102"/>
      <c r="U1217" s="102"/>
      <c r="V1217" s="102"/>
      <c r="W1217" s="102"/>
      <c r="X1217" s="102"/>
      <c r="Y1217" s="102"/>
      <c r="AE1217" s="102"/>
      <c r="AW1217" s="102"/>
      <c r="BS1217" s="102"/>
      <c r="BT1217" s="102"/>
    </row>
    <row r="1218" spans="11:72">
      <c r="K1218" s="102"/>
      <c r="L1218" s="102"/>
      <c r="M1218" s="102"/>
      <c r="T1218" s="102"/>
      <c r="U1218" s="102"/>
      <c r="V1218" s="102"/>
      <c r="W1218" s="102"/>
      <c r="X1218" s="102"/>
      <c r="Y1218" s="102"/>
      <c r="AA1218" s="104"/>
      <c r="BS1218" s="102"/>
      <c r="BT1218" s="102"/>
    </row>
    <row r="1219" spans="11:72">
      <c r="K1219" s="102"/>
      <c r="L1219" s="102"/>
      <c r="M1219" s="102"/>
      <c r="O1219" s="102"/>
      <c r="Q1219" s="102"/>
      <c r="R1219" s="105"/>
      <c r="S1219" s="104"/>
      <c r="T1219" s="102"/>
      <c r="U1219" s="102"/>
      <c r="V1219" s="102"/>
      <c r="W1219" s="102"/>
      <c r="X1219" s="102"/>
      <c r="Y1219" s="102"/>
      <c r="AC1219" s="102"/>
      <c r="AD1219" s="102"/>
      <c r="AE1219" s="102"/>
      <c r="AF1219" s="102"/>
      <c r="AQ1219" s="102"/>
      <c r="AR1219" s="102"/>
      <c r="AU1219" s="102"/>
      <c r="AV1219" s="102"/>
      <c r="AW1219" s="102"/>
      <c r="BS1219" s="102"/>
      <c r="BT1219" s="102"/>
    </row>
    <row r="1220" spans="11:72">
      <c r="K1220" s="102"/>
      <c r="L1220" s="102"/>
      <c r="M1220" s="102"/>
      <c r="T1220" s="102"/>
      <c r="U1220" s="102"/>
      <c r="V1220" s="102"/>
      <c r="W1220" s="102"/>
      <c r="X1220" s="102"/>
      <c r="Y1220" s="102"/>
      <c r="AH1220" s="102"/>
      <c r="AI1220" s="102"/>
      <c r="AM1220" s="102"/>
      <c r="AP1220" s="102"/>
      <c r="BS1220" s="102"/>
      <c r="BT1220" s="102"/>
    </row>
    <row r="1221" spans="11:72">
      <c r="K1221" s="102"/>
      <c r="L1221" s="102"/>
      <c r="M1221" s="102"/>
      <c r="W1221" s="102"/>
      <c r="X1221" s="102"/>
      <c r="Y1221" s="102"/>
      <c r="AA1221" s="104"/>
      <c r="BS1221" s="102"/>
      <c r="BT1221" s="102"/>
    </row>
    <row r="1222" spans="11:72">
      <c r="K1222" s="102"/>
      <c r="L1222" s="102"/>
      <c r="M1222" s="102"/>
      <c r="Q1222" s="102"/>
      <c r="R1222" s="105"/>
      <c r="T1222" s="102"/>
      <c r="U1222" s="102"/>
      <c r="V1222" s="102"/>
      <c r="W1222" s="102"/>
      <c r="X1222" s="102"/>
      <c r="Y1222" s="102"/>
      <c r="AA1222" s="104"/>
      <c r="AD1222" s="102"/>
      <c r="AF1222" s="102"/>
      <c r="AX1222" s="102"/>
      <c r="AY1222" s="102"/>
      <c r="AZ1222" s="102"/>
      <c r="BS1222" s="102"/>
      <c r="BT1222" s="102"/>
    </row>
    <row r="1223" spans="11:72">
      <c r="K1223" s="102"/>
      <c r="L1223" s="102"/>
      <c r="M1223" s="102"/>
      <c r="T1223" s="102"/>
      <c r="U1223" s="102"/>
      <c r="V1223" s="102"/>
      <c r="W1223" s="102"/>
      <c r="X1223" s="102"/>
      <c r="Y1223" s="102"/>
      <c r="AA1223" s="104"/>
      <c r="AC1223" s="102"/>
      <c r="AE1223" s="102"/>
      <c r="AH1223" s="102"/>
      <c r="AI1223" s="102"/>
      <c r="AQ1223" s="102"/>
      <c r="AW1223" s="102"/>
      <c r="BS1223" s="102"/>
      <c r="BT1223" s="102"/>
    </row>
    <row r="1224" spans="11:72">
      <c r="K1224" s="102"/>
      <c r="L1224" s="102"/>
      <c r="M1224" s="102"/>
      <c r="T1224" s="102"/>
      <c r="U1224" s="102"/>
      <c r="V1224" s="102"/>
      <c r="W1224" s="102"/>
      <c r="X1224" s="102"/>
      <c r="Y1224" s="102"/>
      <c r="AB1224" s="102"/>
      <c r="AC1224" s="102"/>
      <c r="AD1224" s="102"/>
      <c r="AE1224" s="102"/>
      <c r="AF1224" s="102"/>
      <c r="AJ1224" s="102"/>
      <c r="AK1224" s="102"/>
      <c r="AN1224" s="102"/>
      <c r="AO1224" s="102"/>
      <c r="AQ1224" s="102"/>
      <c r="AW1224" s="102"/>
      <c r="BA1224" s="102"/>
      <c r="BB1224" s="102"/>
      <c r="BC1224" s="102"/>
      <c r="BD1224" s="102"/>
      <c r="BF1224" s="102"/>
      <c r="BG1224" s="102"/>
      <c r="BI1224" s="102"/>
      <c r="BJ1224" s="102"/>
      <c r="BL1224" s="102"/>
      <c r="BM1224" s="102"/>
      <c r="BO1224" s="102"/>
      <c r="BS1224" s="102"/>
      <c r="BT1224" s="102"/>
    </row>
    <row r="1225" spans="11:72">
      <c r="K1225" s="102"/>
      <c r="L1225" s="102"/>
      <c r="M1225" s="102"/>
      <c r="S1225" s="104"/>
      <c r="T1225" s="102"/>
      <c r="U1225" s="102"/>
      <c r="V1225" s="102"/>
      <c r="W1225" s="102"/>
      <c r="X1225" s="102"/>
      <c r="Y1225" s="102"/>
      <c r="Z1225" s="104"/>
      <c r="AB1225" s="102"/>
      <c r="AC1225" s="102"/>
      <c r="AD1225" s="102"/>
      <c r="AE1225" s="102"/>
      <c r="AF1225" s="102"/>
      <c r="AK1225" s="102"/>
      <c r="AL1225" s="102"/>
      <c r="AM1225" s="102"/>
      <c r="AP1225" s="102"/>
      <c r="AQ1225" s="102"/>
      <c r="AS1225" s="102"/>
      <c r="AT1225" s="102"/>
      <c r="AW1225" s="102"/>
      <c r="BS1225" s="102"/>
      <c r="BT1225" s="102"/>
    </row>
    <row r="1226" spans="11:72">
      <c r="K1226" s="102"/>
      <c r="L1226" s="102"/>
      <c r="M1226" s="102"/>
      <c r="R1226" s="105"/>
      <c r="T1226" s="102"/>
      <c r="U1226" s="102"/>
      <c r="V1226" s="102"/>
      <c r="W1226" s="102"/>
      <c r="X1226" s="102"/>
      <c r="Y1226" s="102"/>
      <c r="AA1226" s="104"/>
      <c r="AC1226" s="102"/>
      <c r="AD1226" s="102"/>
      <c r="AE1226" s="102"/>
      <c r="AF1226" s="102"/>
      <c r="AQ1226" s="102"/>
      <c r="AR1226" s="102"/>
      <c r="AU1226" s="102"/>
      <c r="AV1226" s="102"/>
      <c r="AW1226" s="102"/>
    </row>
    <row r="1227" spans="11:72">
      <c r="K1227" s="102"/>
      <c r="L1227" s="102"/>
      <c r="M1227" s="102"/>
      <c r="T1227" s="102"/>
      <c r="U1227" s="102"/>
      <c r="V1227" s="102"/>
      <c r="W1227" s="102"/>
      <c r="X1227" s="102"/>
      <c r="Y1227" s="102"/>
      <c r="AC1227" s="102"/>
      <c r="AD1227" s="102"/>
      <c r="AE1227" s="102"/>
      <c r="AF1227" s="102"/>
      <c r="AL1227" s="102"/>
      <c r="AM1227" s="102"/>
      <c r="AP1227" s="102"/>
      <c r="AQ1227" s="102"/>
      <c r="AS1227" s="102"/>
      <c r="AT1227" s="102"/>
      <c r="AW1227" s="102"/>
      <c r="BS1227" s="102"/>
      <c r="BT1227" s="102"/>
    </row>
    <row r="1228" spans="11:72">
      <c r="K1228" s="102"/>
      <c r="L1228" s="102"/>
      <c r="M1228" s="102"/>
      <c r="R1228" s="105"/>
      <c r="S1228" s="104"/>
      <c r="T1228" s="102"/>
      <c r="U1228" s="102"/>
      <c r="V1228" s="102"/>
      <c r="W1228" s="102"/>
      <c r="X1228" s="102"/>
      <c r="Y1228" s="102"/>
      <c r="AB1228" s="102"/>
      <c r="AC1228" s="102"/>
      <c r="AD1228" s="102"/>
      <c r="AE1228" s="102"/>
      <c r="AF1228" s="102"/>
      <c r="AJ1228" s="102"/>
      <c r="AK1228" s="102"/>
      <c r="AN1228" s="102"/>
      <c r="AO1228" s="102"/>
      <c r="AQ1228" s="102"/>
      <c r="AW1228" s="102"/>
      <c r="BA1228" s="102"/>
      <c r="BB1228" s="102"/>
      <c r="BC1228" s="102"/>
      <c r="BD1228" s="102"/>
      <c r="BE1228" s="102"/>
      <c r="BF1228" s="102"/>
      <c r="BG1228" s="102"/>
      <c r="BH1228" s="102"/>
      <c r="BI1228" s="102"/>
      <c r="BJ1228" s="102"/>
      <c r="BK1228" s="102"/>
      <c r="BL1228" s="102"/>
      <c r="BM1228" s="102"/>
      <c r="BN1228" s="102"/>
      <c r="BO1228" s="102"/>
      <c r="BS1228" s="102"/>
      <c r="BT1228" s="102"/>
    </row>
    <row r="1229" spans="11:72">
      <c r="K1229" s="102"/>
      <c r="L1229" s="102"/>
      <c r="M1229" s="102"/>
      <c r="Q1229" s="102"/>
      <c r="R1229" s="105"/>
      <c r="S1229" s="104"/>
      <c r="T1229" s="102"/>
      <c r="U1229" s="102"/>
      <c r="V1229" s="102"/>
      <c r="W1229" s="102"/>
      <c r="X1229" s="102"/>
      <c r="Y1229" s="102"/>
      <c r="AA1229" s="104"/>
      <c r="AB1229" s="102"/>
      <c r="AC1229" s="102"/>
      <c r="AD1229" s="102"/>
      <c r="AE1229" s="102"/>
      <c r="AF1229" s="102"/>
      <c r="AK1229" s="102"/>
      <c r="AL1229" s="102"/>
      <c r="AM1229" s="102"/>
      <c r="AP1229" s="102"/>
      <c r="AQ1229" s="102"/>
      <c r="AS1229" s="102"/>
      <c r="AT1229" s="102"/>
      <c r="AW1229" s="102"/>
      <c r="BS1229" s="102"/>
      <c r="BT1229" s="102"/>
    </row>
    <row r="1230" spans="11:72">
      <c r="K1230" s="102"/>
      <c r="L1230" s="102"/>
      <c r="M1230" s="102"/>
      <c r="Q1230" s="102"/>
      <c r="R1230" s="105"/>
      <c r="S1230" s="104"/>
      <c r="T1230" s="102"/>
      <c r="U1230" s="102"/>
      <c r="V1230" s="102"/>
      <c r="W1230" s="102"/>
      <c r="X1230" s="102"/>
      <c r="Y1230" s="102"/>
      <c r="AA1230" s="104"/>
      <c r="AB1230" s="102"/>
      <c r="AC1230" s="102"/>
      <c r="AD1230" s="102"/>
      <c r="AE1230" s="102"/>
      <c r="AF1230" s="102"/>
      <c r="AG1230" s="102"/>
      <c r="AH1230" s="102"/>
      <c r="AI1230" s="102"/>
      <c r="AK1230" s="102"/>
      <c r="AL1230" s="102"/>
      <c r="AM1230" s="102"/>
      <c r="AP1230" s="102"/>
      <c r="AQ1230" s="102"/>
      <c r="AS1230" s="102"/>
      <c r="AT1230" s="102"/>
      <c r="AW1230" s="102"/>
      <c r="BS1230" s="102"/>
      <c r="BT1230" s="102"/>
    </row>
    <row r="1231" spans="11:72">
      <c r="K1231" s="102"/>
      <c r="L1231" s="102"/>
      <c r="M1231" s="102"/>
      <c r="N1231" s="102"/>
      <c r="R1231" s="105"/>
      <c r="S1231" s="104"/>
      <c r="T1231" s="102"/>
      <c r="U1231" s="102"/>
      <c r="V1231" s="102"/>
      <c r="W1231" s="102"/>
      <c r="X1231" s="102"/>
      <c r="Y1231" s="102"/>
      <c r="AA1231" s="104"/>
      <c r="AB1231" s="102"/>
      <c r="AC1231" s="102"/>
      <c r="AD1231" s="102"/>
      <c r="AE1231" s="102"/>
      <c r="AF1231" s="102"/>
      <c r="AJ1231" s="102"/>
      <c r="AK1231" s="102"/>
      <c r="AN1231" s="102"/>
      <c r="AO1231" s="102"/>
      <c r="AQ1231" s="102"/>
      <c r="AW1231" s="102"/>
      <c r="BA1231" s="102"/>
      <c r="BB1231" s="102"/>
      <c r="BC1231" s="102"/>
      <c r="BD1231" s="102"/>
      <c r="BE1231" s="102"/>
      <c r="BF1231" s="102"/>
      <c r="BG1231" s="102"/>
      <c r="BH1231" s="102"/>
      <c r="BI1231" s="102"/>
      <c r="BJ1231" s="102"/>
      <c r="BK1231" s="102"/>
      <c r="BL1231" s="102"/>
      <c r="BM1231" s="102"/>
      <c r="BN1231" s="102"/>
      <c r="BO1231" s="102"/>
      <c r="BS1231" s="102"/>
      <c r="BT1231" s="102"/>
    </row>
    <row r="1232" spans="11:72">
      <c r="K1232" s="102"/>
      <c r="L1232" s="102"/>
      <c r="M1232" s="102"/>
      <c r="R1232" s="105"/>
      <c r="T1232" s="102"/>
      <c r="U1232" s="102"/>
      <c r="V1232" s="102"/>
      <c r="W1232" s="102"/>
      <c r="X1232" s="102"/>
      <c r="Y1232" s="102"/>
      <c r="AA1232" s="104"/>
      <c r="AC1232" s="102"/>
      <c r="AD1232" s="102"/>
      <c r="AE1232" s="102"/>
      <c r="AF1232" s="102"/>
      <c r="AQ1232" s="102"/>
      <c r="AW1232" s="102"/>
      <c r="AX1232" s="102"/>
      <c r="AY1232" s="102"/>
      <c r="AZ1232" s="102"/>
      <c r="BS1232" s="102"/>
      <c r="BT1232" s="102"/>
    </row>
    <row r="1233" spans="11:72">
      <c r="K1233" s="102"/>
      <c r="L1233" s="102"/>
      <c r="M1233" s="102"/>
      <c r="N1233" s="102"/>
      <c r="R1233" s="105"/>
      <c r="S1233" s="104"/>
      <c r="T1233" s="102"/>
      <c r="U1233" s="102"/>
      <c r="V1233" s="102"/>
      <c r="W1233" s="102"/>
      <c r="X1233" s="102"/>
      <c r="Y1233" s="102"/>
      <c r="AB1233" s="102"/>
      <c r="AC1233" s="102"/>
      <c r="AD1233" s="102"/>
      <c r="AE1233" s="102"/>
      <c r="AF1233" s="102"/>
      <c r="AJ1233" s="102"/>
      <c r="AK1233" s="102"/>
      <c r="AN1233" s="102"/>
      <c r="AO1233" s="102"/>
      <c r="AQ1233" s="102"/>
      <c r="AW1233" s="102"/>
      <c r="BA1233" s="102"/>
      <c r="BB1233" s="102"/>
      <c r="BC1233" s="102"/>
      <c r="BD1233" s="102"/>
      <c r="BE1233" s="102"/>
      <c r="BF1233" s="102"/>
      <c r="BG1233" s="102"/>
      <c r="BH1233" s="102"/>
      <c r="BI1233" s="102"/>
      <c r="BJ1233" s="102"/>
      <c r="BK1233" s="102"/>
      <c r="BL1233" s="102"/>
      <c r="BM1233" s="102"/>
      <c r="BN1233" s="102"/>
      <c r="BO1233" s="102"/>
      <c r="BS1233" s="102"/>
      <c r="BT1233" s="102"/>
    </row>
    <row r="1234" spans="11:72">
      <c r="K1234" s="102"/>
      <c r="L1234" s="102"/>
      <c r="M1234" s="102"/>
      <c r="R1234" s="105"/>
      <c r="S1234" s="104"/>
      <c r="T1234" s="102"/>
      <c r="U1234" s="102"/>
      <c r="V1234" s="102"/>
      <c r="W1234" s="102"/>
      <c r="X1234" s="102"/>
      <c r="Y1234" s="102"/>
      <c r="AA1234" s="104"/>
      <c r="AD1234" s="102"/>
      <c r="AE1234" s="102"/>
      <c r="AF1234" s="102"/>
      <c r="AW1234" s="102"/>
      <c r="AX1234" s="102"/>
      <c r="AY1234" s="102"/>
      <c r="AZ1234" s="102"/>
      <c r="BS1234" s="102"/>
      <c r="BT1234" s="102"/>
    </row>
    <row r="1235" spans="11:72">
      <c r="K1235" s="102"/>
      <c r="L1235" s="102"/>
      <c r="M1235" s="102"/>
      <c r="R1235" s="105"/>
      <c r="T1235" s="102"/>
      <c r="U1235" s="102"/>
      <c r="AA1235" s="104"/>
    </row>
    <row r="1236" spans="11:72">
      <c r="K1236" s="102"/>
      <c r="L1236" s="102"/>
      <c r="M1236" s="102"/>
      <c r="Q1236" s="102"/>
      <c r="R1236" s="105"/>
      <c r="S1236" s="104"/>
      <c r="T1236" s="102"/>
      <c r="U1236" s="102"/>
      <c r="V1236" s="102"/>
      <c r="W1236" s="102"/>
      <c r="X1236" s="102"/>
      <c r="Y1236" s="102"/>
      <c r="AA1236" s="104"/>
      <c r="AB1236" s="102"/>
      <c r="AC1236" s="102"/>
      <c r="AD1236" s="102"/>
      <c r="AE1236" s="102"/>
      <c r="AF1236" s="102"/>
      <c r="AK1236" s="102"/>
      <c r="AL1236" s="102"/>
      <c r="AM1236" s="102"/>
      <c r="AP1236" s="102"/>
      <c r="AQ1236" s="102"/>
      <c r="AS1236" s="102"/>
      <c r="AT1236" s="102"/>
      <c r="AW1236" s="102"/>
      <c r="BS1236" s="102"/>
      <c r="BT1236" s="102"/>
    </row>
    <row r="1237" spans="11:72">
      <c r="K1237" s="102"/>
      <c r="L1237" s="102"/>
      <c r="M1237" s="102"/>
      <c r="R1237" s="105"/>
      <c r="S1237" s="104"/>
      <c r="AC1237" s="102"/>
      <c r="AD1237" s="102"/>
      <c r="AE1237" s="102"/>
      <c r="AF1237" s="102"/>
      <c r="AQ1237" s="102"/>
      <c r="AW1237" s="102"/>
      <c r="AX1237" s="102"/>
      <c r="AY1237" s="102"/>
      <c r="AZ1237" s="102"/>
    </row>
    <row r="1238" spans="11:72">
      <c r="K1238" s="102"/>
      <c r="L1238" s="102"/>
      <c r="M1238" s="102"/>
      <c r="Q1238" s="102"/>
      <c r="S1238" s="104"/>
      <c r="T1238" s="102"/>
      <c r="U1238" s="102"/>
      <c r="V1238" s="102"/>
      <c r="W1238" s="102"/>
      <c r="X1238" s="102"/>
      <c r="Y1238" s="102"/>
      <c r="Z1238" s="104"/>
      <c r="AA1238" s="104"/>
      <c r="AC1238" s="102"/>
      <c r="AD1238" s="102"/>
      <c r="AE1238" s="102"/>
      <c r="AF1238" s="102"/>
      <c r="AG1238" s="102"/>
      <c r="AH1238" s="102"/>
      <c r="AI1238" s="102"/>
      <c r="AQ1238" s="102"/>
      <c r="AR1238" s="102"/>
      <c r="AU1238" s="102"/>
      <c r="AV1238" s="102"/>
      <c r="AW1238" s="102"/>
      <c r="BS1238" s="102"/>
      <c r="BT1238" s="102"/>
    </row>
    <row r="1239" spans="11:72">
      <c r="K1239" s="102"/>
      <c r="L1239" s="102"/>
      <c r="M1239" s="102"/>
      <c r="T1239" s="102"/>
      <c r="U1239" s="102"/>
      <c r="V1239" s="102"/>
      <c r="W1239" s="102"/>
      <c r="X1239" s="102"/>
      <c r="Y1239" s="102"/>
      <c r="AC1239" s="102"/>
      <c r="AD1239" s="102"/>
      <c r="AF1239" s="102"/>
      <c r="AQ1239" s="102"/>
      <c r="AX1239" s="102"/>
      <c r="AY1239" s="102"/>
      <c r="AZ1239" s="102"/>
      <c r="BS1239" s="102"/>
      <c r="BT1239" s="102"/>
    </row>
    <row r="1240" spans="11:72">
      <c r="K1240" s="102"/>
      <c r="L1240" s="102"/>
      <c r="M1240" s="102"/>
      <c r="R1240" s="105"/>
      <c r="T1240" s="102"/>
      <c r="U1240" s="102"/>
      <c r="V1240" s="102"/>
      <c r="W1240" s="102"/>
      <c r="X1240" s="102"/>
      <c r="Y1240" s="102"/>
      <c r="AA1240" s="104"/>
      <c r="BS1240" s="102"/>
      <c r="BT1240" s="102"/>
    </row>
    <row r="1241" spans="11:72">
      <c r="K1241" s="102"/>
      <c r="L1241" s="102"/>
      <c r="M1241" s="102"/>
      <c r="N1241" s="102"/>
      <c r="S1241" s="104"/>
      <c r="T1241" s="102"/>
      <c r="U1241" s="102"/>
      <c r="V1241" s="102"/>
      <c r="W1241" s="102"/>
      <c r="X1241" s="102"/>
      <c r="Y1241" s="102"/>
      <c r="AB1241" s="102"/>
      <c r="AC1241" s="102"/>
      <c r="AD1241" s="102"/>
      <c r="AE1241" s="102"/>
      <c r="AF1241" s="102"/>
      <c r="AJ1241" s="102"/>
      <c r="AK1241" s="102"/>
      <c r="AN1241" s="102"/>
      <c r="AO1241" s="102"/>
      <c r="AQ1241" s="102"/>
      <c r="AW1241" s="102"/>
      <c r="BA1241" s="102"/>
      <c r="BB1241" s="102"/>
      <c r="BC1241" s="102"/>
      <c r="BD1241" s="102"/>
      <c r="BE1241" s="102"/>
      <c r="BF1241" s="102"/>
      <c r="BG1241" s="102"/>
      <c r="BH1241" s="102"/>
      <c r="BI1241" s="102"/>
      <c r="BJ1241" s="102"/>
      <c r="BK1241" s="102"/>
      <c r="BL1241" s="102"/>
      <c r="BM1241" s="102"/>
      <c r="BN1241" s="102"/>
      <c r="BO1241" s="102"/>
      <c r="BS1241" s="102"/>
      <c r="BT1241" s="102"/>
    </row>
    <row r="1242" spans="11:72">
      <c r="K1242" s="102"/>
      <c r="L1242" s="102"/>
      <c r="M1242" s="102"/>
      <c r="Q1242" s="102"/>
      <c r="R1242" s="105"/>
      <c r="S1242" s="104"/>
      <c r="T1242" s="102"/>
      <c r="U1242" s="102"/>
      <c r="V1242" s="102"/>
      <c r="W1242" s="102"/>
      <c r="X1242" s="102"/>
      <c r="Y1242" s="102"/>
      <c r="AA1242" s="104"/>
      <c r="AC1242" s="102"/>
      <c r="AD1242" s="102"/>
      <c r="AE1242" s="102"/>
      <c r="AF1242" s="102"/>
      <c r="AQ1242" s="102"/>
      <c r="AW1242" s="102"/>
      <c r="AX1242" s="102"/>
      <c r="AY1242" s="102"/>
      <c r="AZ1242" s="102"/>
      <c r="BS1242" s="102"/>
      <c r="BT1242" s="102"/>
    </row>
    <row r="1243" spans="11:72">
      <c r="K1243" s="102"/>
      <c r="L1243" s="102"/>
      <c r="M1243" s="102"/>
      <c r="Q1243" s="102"/>
      <c r="R1243" s="105"/>
      <c r="S1243" s="104"/>
      <c r="Z1243" s="104"/>
      <c r="AA1243" s="104"/>
      <c r="AB1243" s="102"/>
      <c r="AC1243" s="102"/>
      <c r="AD1243" s="102"/>
      <c r="AE1243" s="102"/>
      <c r="AF1243" s="102"/>
      <c r="AJ1243" s="102"/>
      <c r="AK1243" s="102"/>
      <c r="AN1243" s="102"/>
      <c r="AO1243" s="102"/>
      <c r="AQ1243" s="102"/>
      <c r="AW1243" s="102"/>
      <c r="BA1243" s="102"/>
      <c r="BB1243" s="102"/>
      <c r="BC1243" s="102"/>
      <c r="BD1243" s="102"/>
      <c r="BE1243" s="102"/>
      <c r="BF1243" s="102"/>
      <c r="BG1243" s="102"/>
      <c r="BH1243" s="102"/>
      <c r="BI1243" s="102"/>
      <c r="BJ1243" s="102"/>
      <c r="BK1243" s="102"/>
      <c r="BL1243" s="102"/>
      <c r="BM1243" s="102"/>
      <c r="BN1243" s="102"/>
      <c r="BO1243" s="102"/>
    </row>
    <row r="1244" spans="11:72">
      <c r="K1244" s="102"/>
      <c r="L1244" s="102"/>
      <c r="M1244" s="102"/>
      <c r="Q1244" s="102"/>
      <c r="R1244" s="105"/>
      <c r="S1244" s="104"/>
      <c r="T1244" s="102"/>
      <c r="U1244" s="102"/>
      <c r="V1244" s="102"/>
      <c r="W1244" s="102"/>
      <c r="X1244" s="102"/>
      <c r="Y1244" s="102"/>
      <c r="AA1244" s="104"/>
      <c r="AC1244" s="102"/>
      <c r="AD1244" s="102"/>
      <c r="AE1244" s="102"/>
      <c r="AF1244" s="102"/>
      <c r="AG1244" s="102"/>
      <c r="AH1244" s="102"/>
      <c r="AI1244" s="102"/>
      <c r="AQ1244" s="102"/>
      <c r="AR1244" s="102"/>
      <c r="AU1244" s="102"/>
      <c r="AV1244" s="102"/>
      <c r="AW1244" s="102"/>
      <c r="BS1244" s="102"/>
      <c r="BT1244" s="102"/>
    </row>
    <row r="1245" spans="11:72">
      <c r="K1245" s="102"/>
      <c r="L1245" s="102"/>
      <c r="M1245" s="102"/>
      <c r="N1245" s="102"/>
      <c r="O1245" s="102"/>
      <c r="Q1245" s="102"/>
      <c r="T1245" s="102"/>
      <c r="U1245" s="102"/>
      <c r="V1245" s="102"/>
      <c r="W1245" s="102"/>
      <c r="X1245" s="102"/>
      <c r="Y1245" s="102"/>
      <c r="AB1245" s="102"/>
      <c r="AC1245" s="102"/>
      <c r="AD1245" s="102"/>
      <c r="AE1245" s="102"/>
      <c r="AF1245" s="102"/>
      <c r="AJ1245" s="102"/>
      <c r="AK1245" s="102"/>
      <c r="AN1245" s="102"/>
      <c r="AO1245" s="102"/>
      <c r="AQ1245" s="102"/>
      <c r="AW1245" s="102"/>
      <c r="BA1245" s="102"/>
      <c r="BB1245" s="102"/>
      <c r="BC1245" s="102"/>
      <c r="BD1245" s="102"/>
      <c r="BE1245" s="102"/>
      <c r="BF1245" s="102"/>
      <c r="BG1245" s="102"/>
      <c r="BH1245" s="102"/>
      <c r="BI1245" s="102"/>
      <c r="BJ1245" s="102"/>
      <c r="BK1245" s="102"/>
      <c r="BL1245" s="102"/>
      <c r="BM1245" s="102"/>
      <c r="BN1245" s="102"/>
      <c r="BO1245" s="102"/>
      <c r="BS1245" s="102"/>
      <c r="BT1245" s="102"/>
    </row>
    <row r="1246" spans="11:72">
      <c r="K1246" s="102"/>
      <c r="L1246" s="102"/>
      <c r="M1246" s="102"/>
      <c r="N1246" s="102"/>
      <c r="T1246" s="102"/>
      <c r="U1246" s="102"/>
      <c r="V1246" s="102"/>
      <c r="W1246" s="102"/>
      <c r="X1246" s="102"/>
      <c r="Y1246" s="102"/>
      <c r="AB1246" s="102"/>
      <c r="AC1246" s="102"/>
      <c r="AD1246" s="102"/>
      <c r="AE1246" s="102"/>
      <c r="AF1246" s="102"/>
      <c r="AJ1246" s="102"/>
      <c r="AK1246" s="102"/>
      <c r="AN1246" s="102"/>
      <c r="AO1246" s="102"/>
      <c r="AQ1246" s="102"/>
      <c r="AW1246" s="102"/>
      <c r="BA1246" s="102"/>
      <c r="BB1246" s="102"/>
      <c r="BF1246" s="102"/>
      <c r="BG1246" s="102"/>
      <c r="BH1246" s="102"/>
      <c r="BI1246" s="102"/>
      <c r="BJ1246" s="102"/>
      <c r="BK1246" s="102"/>
      <c r="BL1246" s="102"/>
      <c r="BM1246" s="102"/>
      <c r="BN1246" s="102"/>
      <c r="BO1246" s="102"/>
      <c r="BS1246" s="102"/>
      <c r="BT1246" s="102"/>
    </row>
    <row r="1247" spans="11:72">
      <c r="K1247" s="102"/>
      <c r="L1247" s="102"/>
      <c r="M1247" s="102"/>
      <c r="T1247" s="102"/>
      <c r="U1247" s="102"/>
      <c r="V1247" s="102"/>
      <c r="W1247" s="102"/>
      <c r="X1247" s="102"/>
      <c r="Y1247" s="102"/>
      <c r="AC1247" s="102"/>
      <c r="AE1247" s="102"/>
      <c r="AG1247" s="102"/>
      <c r="AH1247" s="102"/>
      <c r="AI1247" s="102"/>
      <c r="AL1247" s="102"/>
      <c r="AM1247" s="102"/>
      <c r="AP1247" s="102"/>
      <c r="AQ1247" s="102"/>
      <c r="AS1247" s="102"/>
      <c r="AT1247" s="102"/>
      <c r="AW1247" s="102"/>
      <c r="BS1247" s="102"/>
      <c r="BT1247" s="102"/>
    </row>
    <row r="1248" spans="11:72">
      <c r="K1248" s="102"/>
      <c r="L1248" s="102"/>
      <c r="M1248" s="102"/>
      <c r="Q1248" s="102"/>
      <c r="R1248" s="105"/>
      <c r="T1248" s="102"/>
      <c r="U1248" s="102"/>
      <c r="V1248" s="102"/>
      <c r="W1248" s="102"/>
      <c r="X1248" s="102"/>
      <c r="Y1248" s="102"/>
      <c r="AA1248" s="104"/>
      <c r="AC1248" s="102"/>
      <c r="AE1248" s="102"/>
      <c r="AQ1248" s="102"/>
      <c r="AW1248" s="102"/>
      <c r="AX1248" s="102"/>
      <c r="AY1248" s="102"/>
      <c r="AZ1248" s="102"/>
      <c r="BS1248" s="102"/>
      <c r="BT1248" s="102"/>
    </row>
    <row r="1249" spans="11:62">
      <c r="K1249" s="102"/>
      <c r="L1249" s="102"/>
      <c r="M1249" s="102"/>
      <c r="N1249" s="102"/>
      <c r="O1249" s="102"/>
      <c r="P1249" s="102"/>
      <c r="Q1249" s="102"/>
      <c r="R1249" s="105"/>
      <c r="S1249" s="105"/>
      <c r="W1249" s="102"/>
      <c r="X1249" s="102"/>
      <c r="Y1249" s="102"/>
      <c r="Z1249" s="102"/>
      <c r="AA1249" s="102"/>
      <c r="AG1249" s="104"/>
      <c r="AI1249" s="102"/>
      <c r="AJ1249" s="102"/>
      <c r="AK1249" s="102"/>
      <c r="AL1249" s="102"/>
      <c r="AM1249" s="102"/>
      <c r="AN1249" s="102"/>
      <c r="AO1249" s="102"/>
      <c r="AP1249" s="102"/>
      <c r="AQ1249" s="102"/>
      <c r="AR1249" s="102"/>
      <c r="AS1249" s="102"/>
      <c r="AT1249" s="102"/>
      <c r="AU1249" s="102"/>
      <c r="AV1249" s="102"/>
      <c r="AW1249" s="102"/>
      <c r="AX1249" s="102"/>
      <c r="AY1249" s="102"/>
      <c r="AZ1249" s="102"/>
      <c r="BA1249" s="102"/>
      <c r="BB1249" s="102"/>
      <c r="BC1249" s="102"/>
      <c r="BD1249" s="102"/>
      <c r="BE1249" s="102"/>
      <c r="BF1249" s="102"/>
      <c r="BG1249" s="102"/>
      <c r="BH1249" s="102"/>
      <c r="BI1249" s="102"/>
      <c r="BJ1249" s="102"/>
    </row>
    <row r="1250" spans="11:62">
      <c r="K1250" s="102"/>
      <c r="L1250" s="102"/>
      <c r="M1250" s="102"/>
      <c r="N1250" s="102"/>
      <c r="O1250" s="102"/>
      <c r="P1250" s="102"/>
      <c r="Q1250" s="102"/>
      <c r="Y1250" s="102"/>
      <c r="Z1250" s="102"/>
      <c r="AA1250" s="102"/>
      <c r="AB1250" s="102"/>
      <c r="AC1250" s="102"/>
      <c r="AD1250" s="102"/>
      <c r="AE1250" s="102"/>
      <c r="AF1250" s="102"/>
      <c r="AI1250" s="102"/>
      <c r="AJ1250" s="102"/>
      <c r="AK1250" s="102"/>
      <c r="AL1250" s="102"/>
      <c r="AM1250" s="102"/>
      <c r="AN1250" s="102"/>
      <c r="AO1250" s="102"/>
      <c r="AP1250" s="102"/>
      <c r="AQ1250" s="102"/>
      <c r="AR1250" s="102"/>
      <c r="AS1250" s="102"/>
      <c r="AT1250" s="102"/>
      <c r="AU1250" s="102"/>
      <c r="AV1250" s="102"/>
      <c r="AW1250" s="102"/>
      <c r="AX1250" s="102"/>
      <c r="AY1250" s="102"/>
      <c r="AZ1250" s="102"/>
      <c r="BA1250" s="102"/>
      <c r="BB1250" s="102"/>
      <c r="BC1250" s="102"/>
      <c r="BD1250" s="102"/>
      <c r="BE1250" s="102"/>
      <c r="BF1250" s="102"/>
      <c r="BG1250" s="102"/>
      <c r="BH1250" s="102"/>
      <c r="BI1250" s="102"/>
      <c r="BJ1250" s="102"/>
    </row>
    <row r="1251" spans="11:62">
      <c r="K1251" s="102"/>
      <c r="L1251" s="102"/>
      <c r="M1251" s="102"/>
      <c r="N1251" s="102"/>
      <c r="O1251" s="102"/>
      <c r="P1251" s="102"/>
      <c r="Q1251" s="102"/>
      <c r="R1251" s="105"/>
      <c r="Y1251" s="102"/>
      <c r="Z1251" s="102"/>
      <c r="AA1251" s="102"/>
      <c r="AB1251" s="102"/>
      <c r="AC1251" s="102"/>
      <c r="AD1251" s="102"/>
      <c r="AE1251" s="102"/>
      <c r="AF1251" s="102"/>
      <c r="AG1251" s="104"/>
      <c r="AI1251" s="102"/>
      <c r="AJ1251" s="102"/>
      <c r="AK1251" s="102"/>
      <c r="AL1251" s="102"/>
      <c r="AM1251" s="102"/>
      <c r="AN1251" s="102"/>
      <c r="AO1251" s="102"/>
      <c r="AP1251" s="102"/>
      <c r="AQ1251" s="102"/>
      <c r="AR1251" s="102"/>
      <c r="AS1251" s="102"/>
      <c r="AT1251" s="102"/>
      <c r="AU1251" s="102"/>
      <c r="AV1251" s="102"/>
      <c r="AW1251" s="102"/>
      <c r="AX1251" s="102"/>
      <c r="AY1251" s="102"/>
      <c r="AZ1251" s="102"/>
      <c r="BA1251" s="102"/>
      <c r="BB1251" s="102"/>
      <c r="BC1251" s="102"/>
      <c r="BD1251" s="102"/>
      <c r="BE1251" s="102"/>
      <c r="BF1251" s="102"/>
      <c r="BG1251" s="102"/>
      <c r="BH1251" s="102"/>
      <c r="BI1251" s="102"/>
      <c r="BJ1251" s="102"/>
    </row>
    <row r="1252" spans="11:62">
      <c r="K1252" s="102"/>
      <c r="L1252" s="102"/>
      <c r="M1252" s="102"/>
      <c r="N1252" s="102"/>
      <c r="Q1252" s="102"/>
      <c r="R1252" s="105"/>
      <c r="Y1252" s="102"/>
      <c r="Z1252" s="102"/>
      <c r="AA1252" s="102"/>
      <c r="AG1252" s="104"/>
      <c r="AI1252" s="102"/>
      <c r="AJ1252" s="102"/>
      <c r="AK1252" s="102"/>
      <c r="AL1252" s="102"/>
      <c r="AM1252" s="102"/>
      <c r="AN1252" s="102"/>
      <c r="AO1252" s="102"/>
      <c r="AP1252" s="102"/>
      <c r="AQ1252" s="102"/>
      <c r="AS1252" s="102"/>
      <c r="AT1252" s="102"/>
      <c r="AU1252" s="102"/>
      <c r="AV1252" s="102"/>
      <c r="AW1252" s="102"/>
      <c r="AY1252" s="102"/>
      <c r="AZ1252" s="102"/>
      <c r="BA1252" s="102"/>
      <c r="BB1252" s="102"/>
      <c r="BC1252" s="102"/>
      <c r="BE1252" s="102"/>
      <c r="BF1252" s="102"/>
      <c r="BG1252" s="102"/>
      <c r="BH1252" s="102"/>
      <c r="BI1252" s="102"/>
    </row>
    <row r="1253" spans="11:62">
      <c r="K1253" s="102"/>
      <c r="L1253" s="102"/>
      <c r="M1253" s="102"/>
      <c r="N1253" s="102"/>
      <c r="O1253" s="102"/>
      <c r="P1253" s="102"/>
      <c r="Y1253" s="102"/>
      <c r="Z1253" s="102"/>
      <c r="AA1253" s="102"/>
      <c r="AB1253" s="102"/>
      <c r="AC1253" s="102"/>
      <c r="AD1253" s="102"/>
      <c r="AE1253" s="102"/>
      <c r="AF1253" s="102"/>
      <c r="AI1253" s="102"/>
      <c r="AJ1253" s="102"/>
      <c r="AK1253" s="102"/>
      <c r="AL1253" s="102"/>
      <c r="AM1253" s="102"/>
      <c r="AN1253" s="102"/>
      <c r="AO1253" s="102"/>
      <c r="AP1253" s="102"/>
      <c r="AQ1253" s="102"/>
      <c r="AR1253" s="102"/>
      <c r="AS1253" s="102"/>
      <c r="AT1253" s="102"/>
      <c r="AU1253" s="102"/>
      <c r="AV1253" s="102"/>
      <c r="AW1253" s="102"/>
      <c r="AX1253" s="102"/>
      <c r="AY1253" s="102"/>
      <c r="AZ1253" s="102"/>
      <c r="BA1253" s="102"/>
      <c r="BB1253" s="102"/>
      <c r="BC1253" s="102"/>
      <c r="BD1253" s="102"/>
      <c r="BE1253" s="102"/>
      <c r="BF1253" s="102"/>
      <c r="BG1253" s="102"/>
      <c r="BH1253" s="102"/>
      <c r="BI1253" s="102"/>
      <c r="BJ1253" s="102"/>
    </row>
    <row r="1254" spans="11:62">
      <c r="K1254" s="102"/>
      <c r="L1254" s="102"/>
      <c r="M1254" s="102"/>
      <c r="Y1254" s="102"/>
      <c r="Z1254" s="102"/>
      <c r="AA1254" s="102"/>
      <c r="AB1254" s="102"/>
      <c r="AC1254" s="102"/>
      <c r="AD1254" s="102"/>
      <c r="AE1254" s="102"/>
      <c r="AF1254" s="102"/>
      <c r="AG1254" s="104"/>
    </row>
    <row r="1255" spans="11:62">
      <c r="K1255" s="102"/>
      <c r="L1255" s="102"/>
      <c r="M1255" s="102"/>
      <c r="N1255" s="102"/>
      <c r="O1255" s="102"/>
      <c r="P1255" s="102"/>
      <c r="R1255" s="105"/>
      <c r="Y1255" s="102"/>
      <c r="Z1255" s="102"/>
      <c r="AA1255" s="102"/>
      <c r="AB1255" s="102"/>
      <c r="AC1255" s="102"/>
      <c r="AD1255" s="102"/>
      <c r="AE1255" s="102"/>
      <c r="AF1255" s="102"/>
      <c r="AG1255" s="104"/>
      <c r="AI1255" s="102"/>
      <c r="AJ1255" s="102"/>
      <c r="AK1255" s="102"/>
      <c r="AL1255" s="102"/>
      <c r="AM1255" s="102"/>
      <c r="AN1255" s="102"/>
      <c r="AO1255" s="102"/>
      <c r="AP1255" s="102"/>
      <c r="AQ1255" s="102"/>
      <c r="AR1255" s="102"/>
      <c r="AS1255" s="102"/>
      <c r="AT1255" s="102"/>
      <c r="AU1255" s="102"/>
      <c r="AV1255" s="102"/>
      <c r="AW1255" s="102"/>
      <c r="AX1255" s="102"/>
      <c r="AY1255" s="102"/>
      <c r="AZ1255" s="102"/>
      <c r="BA1255" s="102"/>
      <c r="BB1255" s="102"/>
      <c r="BC1255" s="102"/>
      <c r="BD1255" s="102"/>
      <c r="BE1255" s="102"/>
      <c r="BF1255" s="102"/>
      <c r="BG1255" s="102"/>
      <c r="BH1255" s="102"/>
      <c r="BI1255" s="102"/>
      <c r="BJ1255" s="102"/>
    </row>
    <row r="1256" spans="11:62">
      <c r="K1256" s="102"/>
      <c r="L1256" s="102"/>
      <c r="M1256" s="102"/>
      <c r="O1256" s="102"/>
      <c r="P1256" s="102"/>
      <c r="R1256" s="105"/>
      <c r="Y1256" s="102"/>
      <c r="Z1256" s="102"/>
      <c r="AA1256" s="102"/>
      <c r="AB1256" s="102"/>
      <c r="AC1256" s="102"/>
      <c r="AD1256" s="102"/>
      <c r="AE1256" s="102"/>
      <c r="AF1256" s="102"/>
      <c r="AG1256" s="104"/>
      <c r="AI1256" s="102"/>
      <c r="AJ1256" s="102"/>
      <c r="AK1256" s="102"/>
      <c r="AL1256" s="102"/>
      <c r="AM1256" s="102"/>
      <c r="AN1256" s="102"/>
      <c r="AO1256" s="102"/>
      <c r="AP1256" s="102"/>
      <c r="AQ1256" s="102"/>
      <c r="AR1256" s="102"/>
      <c r="AS1256" s="102"/>
      <c r="AT1256" s="102"/>
      <c r="AU1256" s="102"/>
      <c r="AV1256" s="102"/>
      <c r="AW1256" s="102"/>
      <c r="AX1256" s="102"/>
      <c r="AY1256" s="102"/>
      <c r="AZ1256" s="102"/>
      <c r="BA1256" s="102"/>
      <c r="BB1256" s="102"/>
      <c r="BC1256" s="102"/>
      <c r="BD1256" s="102"/>
      <c r="BE1256" s="102"/>
      <c r="BF1256" s="102"/>
      <c r="BG1256" s="102"/>
      <c r="BH1256" s="102"/>
      <c r="BI1256" s="102"/>
      <c r="BJ1256" s="102"/>
    </row>
    <row r="1257" spans="11:62">
      <c r="K1257" s="102"/>
      <c r="L1257" s="102"/>
      <c r="M1257" s="102"/>
      <c r="N1257" s="102"/>
      <c r="O1257" s="102"/>
      <c r="P1257" s="102"/>
      <c r="Y1257" s="102"/>
      <c r="Z1257" s="102"/>
      <c r="AA1257" s="102"/>
      <c r="AB1257" s="102"/>
      <c r="AC1257" s="102"/>
      <c r="AD1257" s="102"/>
      <c r="AE1257" s="102"/>
      <c r="AF1257" s="102"/>
      <c r="AI1257" s="102"/>
      <c r="AJ1257" s="102"/>
      <c r="AK1257" s="102"/>
      <c r="AL1257" s="102"/>
      <c r="AM1257" s="102"/>
      <c r="AN1257" s="102"/>
      <c r="AO1257" s="102"/>
      <c r="AP1257" s="102"/>
      <c r="AQ1257" s="102"/>
      <c r="AR1257" s="102"/>
      <c r="AS1257" s="102"/>
      <c r="AT1257" s="102"/>
      <c r="AU1257" s="102"/>
      <c r="AV1257" s="102"/>
      <c r="AW1257" s="102"/>
      <c r="AX1257" s="102"/>
      <c r="AY1257" s="102"/>
      <c r="AZ1257" s="102"/>
      <c r="BA1257" s="102"/>
      <c r="BB1257" s="102"/>
      <c r="BC1257" s="102"/>
      <c r="BD1257" s="102"/>
      <c r="BE1257" s="102"/>
      <c r="BF1257" s="102"/>
      <c r="BG1257" s="102"/>
      <c r="BH1257" s="102"/>
      <c r="BI1257" s="102"/>
      <c r="BJ1257" s="102"/>
    </row>
    <row r="1258" spans="11:62">
      <c r="K1258" s="102"/>
      <c r="L1258" s="102"/>
      <c r="M1258" s="102"/>
      <c r="N1258" s="102"/>
      <c r="O1258" s="102"/>
      <c r="P1258" s="102"/>
      <c r="Q1258" s="102"/>
      <c r="R1258" s="105"/>
      <c r="Y1258" s="102"/>
      <c r="Z1258" s="102"/>
      <c r="AA1258" s="102"/>
      <c r="AB1258" s="102"/>
      <c r="AC1258" s="102"/>
      <c r="AD1258" s="102"/>
      <c r="AE1258" s="102"/>
      <c r="AF1258" s="102"/>
      <c r="AI1258" s="102"/>
      <c r="AJ1258" s="102"/>
      <c r="AK1258" s="102"/>
      <c r="AL1258" s="102"/>
      <c r="AM1258" s="102"/>
      <c r="AN1258" s="102"/>
      <c r="AO1258" s="102"/>
      <c r="AP1258" s="102"/>
      <c r="AQ1258" s="102"/>
      <c r="AR1258" s="102"/>
      <c r="AS1258" s="102"/>
      <c r="AT1258" s="102"/>
      <c r="AU1258" s="102"/>
      <c r="AV1258" s="102"/>
      <c r="AW1258" s="102"/>
      <c r="AX1258" s="102"/>
      <c r="AY1258" s="102"/>
      <c r="AZ1258" s="102"/>
      <c r="BA1258" s="102"/>
      <c r="BB1258" s="102"/>
      <c r="BC1258" s="102"/>
      <c r="BD1258" s="102"/>
      <c r="BE1258" s="102"/>
      <c r="BF1258" s="102"/>
      <c r="BG1258" s="102"/>
      <c r="BH1258" s="102"/>
      <c r="BI1258" s="102"/>
      <c r="BJ1258" s="102"/>
    </row>
    <row r="1259" spans="11:62">
      <c r="K1259" s="102"/>
      <c r="L1259" s="102"/>
      <c r="M1259" s="102"/>
      <c r="N1259" s="102"/>
      <c r="O1259" s="102"/>
      <c r="P1259" s="102"/>
      <c r="Y1259" s="102"/>
      <c r="Z1259" s="102"/>
      <c r="AA1259" s="102"/>
      <c r="AB1259" s="102"/>
      <c r="AC1259" s="102"/>
      <c r="AD1259" s="102"/>
      <c r="AE1259" s="102"/>
      <c r="AF1259" s="102"/>
      <c r="AI1259" s="102"/>
      <c r="AJ1259" s="102"/>
      <c r="AK1259" s="102"/>
      <c r="AL1259" s="102"/>
      <c r="AM1259" s="102"/>
      <c r="AN1259" s="102"/>
      <c r="AO1259" s="102"/>
      <c r="AP1259" s="102"/>
      <c r="AQ1259" s="102"/>
      <c r="AR1259" s="102"/>
      <c r="AS1259" s="102"/>
      <c r="AT1259" s="102"/>
      <c r="AU1259" s="102"/>
      <c r="AV1259" s="102"/>
      <c r="AW1259" s="102"/>
      <c r="AX1259" s="102"/>
      <c r="AY1259" s="102"/>
      <c r="AZ1259" s="102"/>
      <c r="BA1259" s="102"/>
      <c r="BB1259" s="102"/>
      <c r="BC1259" s="102"/>
      <c r="BD1259" s="102"/>
      <c r="BE1259" s="102"/>
      <c r="BF1259" s="102"/>
      <c r="BG1259" s="102"/>
      <c r="BH1259" s="102"/>
      <c r="BI1259" s="102"/>
      <c r="BJ1259" s="102"/>
    </row>
    <row r="1260" spans="11:62">
      <c r="K1260" s="102"/>
      <c r="L1260" s="102"/>
      <c r="M1260" s="102"/>
      <c r="N1260" s="102"/>
      <c r="O1260" s="102"/>
      <c r="P1260" s="102"/>
      <c r="R1260" s="105"/>
      <c r="Y1260" s="102"/>
      <c r="Z1260" s="102"/>
      <c r="AA1260" s="102"/>
      <c r="AB1260" s="102"/>
      <c r="AC1260" s="102"/>
      <c r="AD1260" s="102"/>
      <c r="AE1260" s="102"/>
      <c r="AF1260" s="102"/>
      <c r="AG1260" s="104"/>
      <c r="AI1260" s="102"/>
      <c r="AJ1260" s="102"/>
      <c r="AK1260" s="102"/>
      <c r="AL1260" s="102"/>
      <c r="AM1260" s="102"/>
      <c r="AN1260" s="102"/>
      <c r="AO1260" s="102"/>
      <c r="AP1260" s="102"/>
      <c r="AQ1260" s="102"/>
      <c r="AR1260" s="102"/>
      <c r="AS1260" s="102"/>
      <c r="AT1260" s="102"/>
      <c r="AU1260" s="102"/>
      <c r="AV1260" s="102"/>
      <c r="AW1260" s="102"/>
      <c r="AX1260" s="102"/>
      <c r="AY1260" s="102"/>
      <c r="AZ1260" s="102"/>
      <c r="BA1260" s="102"/>
      <c r="BB1260" s="102"/>
      <c r="BC1260" s="102"/>
      <c r="BD1260" s="102"/>
      <c r="BE1260" s="102"/>
      <c r="BF1260" s="102"/>
      <c r="BG1260" s="102"/>
      <c r="BH1260" s="102"/>
      <c r="BI1260" s="102"/>
      <c r="BJ1260" s="102"/>
    </row>
    <row r="1261" spans="11:62">
      <c r="K1261" s="102"/>
      <c r="L1261" s="102"/>
      <c r="M1261" s="102"/>
      <c r="N1261" s="102"/>
      <c r="O1261" s="102"/>
      <c r="P1261" s="102"/>
      <c r="Y1261" s="102"/>
      <c r="Z1261" s="102"/>
      <c r="AA1261" s="102"/>
      <c r="AB1261" s="102"/>
      <c r="AC1261" s="102"/>
      <c r="AD1261" s="102"/>
      <c r="AE1261" s="102"/>
      <c r="AF1261" s="102"/>
      <c r="AG1261" s="104"/>
      <c r="AI1261" s="102"/>
      <c r="AJ1261" s="102"/>
      <c r="AK1261" s="102"/>
      <c r="AL1261" s="102"/>
      <c r="AM1261" s="102"/>
      <c r="AN1261" s="102"/>
      <c r="AO1261" s="102"/>
      <c r="AP1261" s="102"/>
      <c r="AQ1261" s="102"/>
      <c r="AR1261" s="102"/>
      <c r="AS1261" s="102"/>
      <c r="AT1261" s="102"/>
      <c r="AU1261" s="102"/>
      <c r="AV1261" s="102"/>
      <c r="AW1261" s="102"/>
      <c r="AX1261" s="102"/>
      <c r="AY1261" s="102"/>
      <c r="AZ1261" s="102"/>
      <c r="BA1261" s="102"/>
      <c r="BB1261" s="102"/>
      <c r="BC1261" s="102"/>
      <c r="BD1261" s="102"/>
      <c r="BE1261" s="102"/>
      <c r="BF1261" s="102"/>
      <c r="BG1261" s="102"/>
      <c r="BH1261" s="102"/>
      <c r="BI1261" s="102"/>
      <c r="BJ1261" s="102"/>
    </row>
    <row r="1262" spans="11:62">
      <c r="K1262" s="102"/>
      <c r="L1262" s="102"/>
      <c r="M1262" s="102"/>
      <c r="Q1262" s="102"/>
      <c r="Y1262" s="102"/>
      <c r="Z1262" s="102"/>
      <c r="AA1262" s="102"/>
      <c r="AB1262" s="102"/>
      <c r="AC1262" s="102"/>
      <c r="AD1262" s="102"/>
      <c r="AE1262" s="102"/>
      <c r="AF1262" s="102"/>
      <c r="AI1262" s="102"/>
      <c r="AJ1262" s="102"/>
      <c r="AK1262" s="102"/>
      <c r="AL1262" s="102"/>
      <c r="AM1262" s="102"/>
      <c r="AN1262" s="102"/>
      <c r="AO1262" s="102"/>
      <c r="AP1262" s="102"/>
      <c r="AQ1262" s="102"/>
      <c r="AS1262" s="102"/>
      <c r="AT1262" s="102"/>
      <c r="AU1262" s="102"/>
      <c r="AV1262" s="102"/>
      <c r="AW1262" s="102"/>
      <c r="AY1262" s="102"/>
      <c r="AZ1262" s="102"/>
      <c r="BA1262" s="102"/>
      <c r="BB1262" s="102"/>
      <c r="BC1262" s="102"/>
      <c r="BE1262" s="102"/>
      <c r="BF1262" s="102"/>
      <c r="BG1262" s="102"/>
      <c r="BH1262" s="102"/>
      <c r="BI1262" s="102"/>
    </row>
    <row r="1263" spans="11:62">
      <c r="K1263" s="102"/>
      <c r="L1263" s="102"/>
      <c r="M1263" s="102"/>
      <c r="Q1263" s="102"/>
      <c r="Y1263" s="102"/>
      <c r="Z1263" s="102"/>
      <c r="AA1263" s="102"/>
      <c r="AB1263" s="102"/>
      <c r="AC1263" s="102"/>
      <c r="AD1263" s="102"/>
      <c r="AE1263" s="102"/>
      <c r="AF1263" s="102"/>
      <c r="AI1263" s="102"/>
      <c r="AJ1263" s="102"/>
      <c r="AK1263" s="102"/>
      <c r="AL1263" s="102"/>
      <c r="AM1263" s="102"/>
      <c r="AN1263" s="102"/>
      <c r="AO1263" s="102"/>
      <c r="AP1263" s="102"/>
      <c r="AQ1263" s="102"/>
      <c r="AS1263" s="102"/>
      <c r="AT1263" s="102"/>
      <c r="AU1263" s="102"/>
      <c r="AV1263" s="102"/>
      <c r="AW1263" s="102"/>
      <c r="AY1263" s="102"/>
      <c r="AZ1263" s="102"/>
      <c r="BA1263" s="102"/>
      <c r="BB1263" s="102"/>
      <c r="BC1263" s="102"/>
      <c r="BE1263" s="102"/>
      <c r="BF1263" s="102"/>
      <c r="BG1263" s="102"/>
      <c r="BH1263" s="102"/>
      <c r="BI1263" s="102"/>
    </row>
    <row r="1264" spans="11:62">
      <c r="K1264" s="102"/>
      <c r="L1264" s="102"/>
      <c r="M1264" s="102"/>
      <c r="O1264" s="102"/>
      <c r="P1264" s="102"/>
      <c r="R1264" s="105"/>
      <c r="Y1264" s="102"/>
      <c r="Z1264" s="102"/>
      <c r="AA1264" s="102"/>
      <c r="AB1264" s="102"/>
      <c r="AC1264" s="102"/>
      <c r="AD1264" s="102"/>
      <c r="AE1264" s="102"/>
      <c r="AF1264" s="102"/>
      <c r="AG1264" s="104"/>
      <c r="AI1264" s="102"/>
      <c r="AJ1264" s="102"/>
      <c r="AK1264" s="102"/>
      <c r="AL1264" s="102"/>
      <c r="AM1264" s="102"/>
      <c r="AN1264" s="102"/>
      <c r="AO1264" s="102"/>
      <c r="AP1264" s="102"/>
      <c r="AQ1264" s="102"/>
      <c r="AR1264" s="102"/>
      <c r="AS1264" s="102"/>
      <c r="AT1264" s="102"/>
      <c r="AU1264" s="102"/>
      <c r="AV1264" s="102"/>
      <c r="AW1264" s="102"/>
      <c r="AX1264" s="102"/>
      <c r="AY1264" s="102"/>
      <c r="AZ1264" s="102"/>
      <c r="BA1264" s="102"/>
      <c r="BB1264" s="102"/>
      <c r="BC1264" s="102"/>
      <c r="BD1264" s="102"/>
      <c r="BE1264" s="102"/>
      <c r="BF1264" s="102"/>
      <c r="BG1264" s="102"/>
      <c r="BH1264" s="102"/>
      <c r="BI1264" s="102"/>
      <c r="BJ1264" s="102"/>
    </row>
    <row r="1265" spans="11:62">
      <c r="K1265" s="102"/>
      <c r="L1265" s="102"/>
      <c r="M1265" s="102"/>
      <c r="N1265" s="102"/>
      <c r="O1265" s="102"/>
      <c r="P1265" s="102"/>
      <c r="R1265" s="105"/>
      <c r="Y1265" s="102"/>
      <c r="Z1265" s="102"/>
      <c r="AA1265" s="102"/>
      <c r="AD1265" s="102"/>
      <c r="AE1265" s="102"/>
      <c r="AF1265" s="102"/>
      <c r="AG1265" s="104"/>
      <c r="AI1265" s="102"/>
      <c r="AJ1265" s="102"/>
      <c r="AK1265" s="102"/>
      <c r="AL1265" s="102"/>
      <c r="AM1265" s="102"/>
      <c r="AN1265" s="102"/>
      <c r="AO1265" s="102"/>
      <c r="AP1265" s="102"/>
      <c r="AQ1265" s="102"/>
      <c r="AR1265" s="102"/>
      <c r="AS1265" s="102"/>
      <c r="AT1265" s="102"/>
      <c r="AU1265" s="102"/>
      <c r="AV1265" s="102"/>
      <c r="AW1265" s="102"/>
      <c r="AX1265" s="102"/>
      <c r="AY1265" s="102"/>
      <c r="AZ1265" s="102"/>
      <c r="BA1265" s="102"/>
      <c r="BB1265" s="102"/>
      <c r="BC1265" s="102"/>
      <c r="BD1265" s="102"/>
      <c r="BE1265" s="102"/>
      <c r="BF1265" s="102"/>
      <c r="BG1265" s="102"/>
      <c r="BH1265" s="102"/>
      <c r="BI1265" s="102"/>
      <c r="BJ1265" s="102"/>
    </row>
    <row r="1266" spans="11:62">
      <c r="K1266" s="102"/>
      <c r="L1266" s="102"/>
      <c r="M1266" s="102"/>
      <c r="N1266" s="102"/>
      <c r="O1266" s="102"/>
      <c r="P1266" s="102"/>
      <c r="Q1266" s="102"/>
      <c r="R1266" s="105"/>
      <c r="AB1266" s="102"/>
      <c r="AC1266" s="102"/>
      <c r="AD1266" s="102"/>
      <c r="AE1266" s="102"/>
      <c r="AF1266" s="102"/>
      <c r="AI1266" s="102"/>
      <c r="AJ1266" s="102"/>
      <c r="AK1266" s="102"/>
      <c r="AL1266" s="102"/>
      <c r="AM1266" s="102"/>
      <c r="AN1266" s="102"/>
      <c r="AO1266" s="102"/>
      <c r="AP1266" s="102"/>
      <c r="AQ1266" s="102"/>
      <c r="AR1266" s="102"/>
      <c r="AS1266" s="102"/>
      <c r="AT1266" s="102"/>
      <c r="AU1266" s="102"/>
      <c r="AV1266" s="102"/>
      <c r="AW1266" s="102"/>
      <c r="AX1266" s="102"/>
      <c r="AY1266" s="102"/>
      <c r="AZ1266" s="102"/>
      <c r="BA1266" s="102"/>
      <c r="BB1266" s="102"/>
      <c r="BC1266" s="102"/>
      <c r="BD1266" s="102"/>
      <c r="BE1266" s="102"/>
      <c r="BF1266" s="102"/>
      <c r="BG1266" s="102"/>
      <c r="BH1266" s="102"/>
      <c r="BI1266" s="102"/>
      <c r="BJ1266" s="102"/>
    </row>
    <row r="1267" spans="11:62">
      <c r="K1267" s="102"/>
      <c r="L1267" s="102"/>
      <c r="M1267" s="102"/>
      <c r="N1267" s="102"/>
      <c r="O1267" s="102"/>
      <c r="P1267" s="102"/>
      <c r="Q1267" s="102"/>
      <c r="R1267" s="105"/>
      <c r="AB1267" s="102"/>
      <c r="AC1267" s="102"/>
      <c r="AD1267" s="102"/>
      <c r="AE1267" s="102"/>
      <c r="AF1267" s="102"/>
      <c r="AI1267" s="102"/>
      <c r="AJ1267" s="102"/>
      <c r="AK1267" s="102"/>
      <c r="AL1267" s="102"/>
      <c r="AM1267" s="102"/>
      <c r="AN1267" s="102"/>
      <c r="AO1267" s="102"/>
      <c r="AP1267" s="102"/>
      <c r="AQ1267" s="102"/>
      <c r="AR1267" s="102"/>
      <c r="AS1267" s="102"/>
      <c r="AT1267" s="102"/>
      <c r="AU1267" s="102"/>
      <c r="AV1267" s="102"/>
      <c r="AW1267" s="102"/>
      <c r="AX1267" s="102"/>
      <c r="AY1267" s="102"/>
      <c r="AZ1267" s="102"/>
      <c r="BA1267" s="102"/>
      <c r="BB1267" s="102"/>
      <c r="BC1267" s="102"/>
      <c r="BD1267" s="102"/>
      <c r="BE1267" s="102"/>
      <c r="BF1267" s="102"/>
      <c r="BG1267" s="102"/>
      <c r="BH1267" s="102"/>
      <c r="BI1267" s="102"/>
      <c r="BJ1267" s="102"/>
    </row>
    <row r="1268" spans="11:62">
      <c r="K1268" s="102"/>
      <c r="L1268" s="102"/>
      <c r="M1268" s="102"/>
      <c r="N1268" s="102"/>
      <c r="O1268" s="102"/>
      <c r="P1268" s="102"/>
      <c r="Q1268" s="102"/>
      <c r="R1268" s="105"/>
      <c r="Y1268" s="102"/>
      <c r="Z1268" s="102"/>
      <c r="AA1268" s="102"/>
      <c r="AB1268" s="102"/>
      <c r="AC1268" s="102"/>
      <c r="AD1268" s="102"/>
      <c r="AE1268" s="102"/>
      <c r="AF1268" s="102"/>
      <c r="AH1268" s="104"/>
      <c r="AI1268" s="102"/>
      <c r="AJ1268" s="102"/>
      <c r="AK1268" s="102"/>
      <c r="AL1268" s="102"/>
      <c r="AM1268" s="102"/>
      <c r="AN1268" s="102"/>
      <c r="AO1268" s="102"/>
      <c r="AP1268" s="102"/>
      <c r="AQ1268" s="102"/>
      <c r="AR1268" s="102"/>
      <c r="AS1268" s="102"/>
      <c r="AT1268" s="102"/>
      <c r="AU1268" s="102"/>
      <c r="AV1268" s="102"/>
      <c r="AW1268" s="102"/>
      <c r="AX1268" s="102"/>
      <c r="AY1268" s="102"/>
      <c r="AZ1268" s="102"/>
      <c r="BA1268" s="102"/>
      <c r="BB1268" s="102"/>
      <c r="BC1268" s="102"/>
      <c r="BD1268" s="102"/>
      <c r="BE1268" s="102"/>
      <c r="BF1268" s="102"/>
      <c r="BG1268" s="102"/>
      <c r="BH1268" s="102"/>
      <c r="BI1268" s="102"/>
      <c r="BJ1268" s="102"/>
    </row>
    <row r="1269" spans="11:62">
      <c r="K1269" s="102"/>
      <c r="L1269" s="102"/>
      <c r="M1269" s="102"/>
      <c r="N1269" s="102"/>
      <c r="O1269" s="102"/>
      <c r="P1269" s="102"/>
      <c r="R1269" s="105"/>
      <c r="Y1269" s="102"/>
      <c r="Z1269" s="102"/>
      <c r="AA1269" s="102"/>
      <c r="AB1269" s="102"/>
      <c r="AC1269" s="102"/>
      <c r="AD1269" s="102"/>
      <c r="AE1269" s="102"/>
      <c r="AF1269" s="102"/>
      <c r="AG1269" s="104"/>
      <c r="AI1269" s="102"/>
      <c r="AJ1269" s="102"/>
      <c r="AK1269" s="102"/>
      <c r="AL1269" s="102"/>
      <c r="AM1269" s="102"/>
      <c r="AN1269" s="102"/>
      <c r="AO1269" s="102"/>
      <c r="AP1269" s="102"/>
      <c r="AQ1269" s="102"/>
      <c r="AR1269" s="102"/>
      <c r="AS1269" s="102"/>
      <c r="AT1269" s="102"/>
      <c r="AU1269" s="102"/>
      <c r="AV1269" s="102"/>
      <c r="AW1269" s="102"/>
      <c r="AX1269" s="102"/>
      <c r="AY1269" s="102"/>
      <c r="AZ1269" s="102"/>
      <c r="BA1269" s="102"/>
      <c r="BB1269" s="102"/>
      <c r="BC1269" s="102"/>
      <c r="BD1269" s="102"/>
      <c r="BE1269" s="102"/>
      <c r="BF1269" s="102"/>
      <c r="BG1269" s="102"/>
      <c r="BH1269" s="102"/>
      <c r="BI1269" s="102"/>
      <c r="BJ1269" s="102"/>
    </row>
    <row r="1270" spans="11:62">
      <c r="K1270" s="102"/>
      <c r="L1270" s="102"/>
      <c r="M1270" s="102"/>
      <c r="O1270" s="102"/>
      <c r="P1270" s="102"/>
      <c r="R1270" s="105"/>
      <c r="S1270" s="105"/>
      <c r="Y1270" s="102"/>
      <c r="Z1270" s="102"/>
      <c r="AA1270" s="102"/>
      <c r="AB1270" s="102"/>
      <c r="AC1270" s="102"/>
      <c r="AD1270" s="102"/>
      <c r="AE1270" s="102"/>
      <c r="AF1270" s="102"/>
      <c r="AI1270" s="102"/>
      <c r="AJ1270" s="102"/>
      <c r="AK1270" s="102"/>
      <c r="AL1270" s="102"/>
      <c r="AM1270" s="102"/>
      <c r="AN1270" s="102"/>
      <c r="AO1270" s="102"/>
      <c r="AP1270" s="102"/>
      <c r="AQ1270" s="102"/>
      <c r="AR1270" s="102"/>
      <c r="AS1270" s="102"/>
      <c r="AT1270" s="102"/>
      <c r="AU1270" s="102"/>
      <c r="AV1270" s="102"/>
      <c r="AW1270" s="102"/>
      <c r="AX1270" s="102"/>
      <c r="AY1270" s="102"/>
      <c r="AZ1270" s="102"/>
      <c r="BA1270" s="102"/>
      <c r="BB1270" s="102"/>
      <c r="BC1270" s="102"/>
      <c r="BD1270" s="102"/>
      <c r="BE1270" s="102"/>
      <c r="BF1270" s="102"/>
      <c r="BG1270" s="102"/>
      <c r="BH1270" s="102"/>
      <c r="BI1270" s="102"/>
      <c r="BJ1270" s="102"/>
    </row>
    <row r="1271" spans="11:62">
      <c r="K1271" s="102"/>
      <c r="L1271" s="102"/>
      <c r="M1271" s="102"/>
      <c r="N1271" s="102"/>
      <c r="O1271" s="102"/>
      <c r="P1271" s="102"/>
      <c r="Q1271" s="102"/>
      <c r="R1271" s="105"/>
      <c r="Y1271" s="102"/>
      <c r="Z1271" s="102"/>
      <c r="AA1271" s="102"/>
      <c r="AB1271" s="102"/>
      <c r="AC1271" s="102"/>
      <c r="AD1271" s="102"/>
      <c r="AE1271" s="102"/>
      <c r="AF1271" s="102"/>
      <c r="AI1271" s="102"/>
      <c r="AJ1271" s="102"/>
      <c r="AK1271" s="102"/>
      <c r="AL1271" s="102"/>
      <c r="AM1271" s="102"/>
      <c r="AN1271" s="102"/>
      <c r="AO1271" s="102"/>
      <c r="AP1271" s="102"/>
      <c r="AQ1271" s="102"/>
      <c r="AR1271" s="102"/>
      <c r="AS1271" s="102"/>
      <c r="AT1271" s="102"/>
      <c r="AU1271" s="102"/>
      <c r="AV1271" s="102"/>
      <c r="AW1271" s="102"/>
      <c r="AY1271" s="102"/>
      <c r="AZ1271" s="102"/>
      <c r="BA1271" s="102"/>
      <c r="BB1271" s="102"/>
      <c r="BC1271" s="102"/>
      <c r="BD1271" s="102"/>
      <c r="BE1271" s="102"/>
      <c r="BF1271" s="102"/>
      <c r="BG1271" s="102"/>
      <c r="BH1271" s="102"/>
      <c r="BI1271" s="102"/>
      <c r="BJ1271" s="102"/>
    </row>
    <row r="1272" spans="11:62">
      <c r="K1272" s="102"/>
      <c r="L1272" s="102"/>
      <c r="M1272" s="102"/>
      <c r="N1272" s="102"/>
      <c r="O1272" s="102"/>
      <c r="P1272" s="102"/>
      <c r="R1272" s="105"/>
      <c r="Y1272" s="102"/>
      <c r="Z1272" s="102"/>
      <c r="AA1272" s="102"/>
      <c r="AB1272" s="102"/>
      <c r="AC1272" s="102"/>
      <c r="AD1272" s="102"/>
      <c r="AE1272" s="102"/>
      <c r="AF1272" s="102"/>
      <c r="AG1272" s="104"/>
      <c r="AI1272" s="102"/>
      <c r="AJ1272" s="102"/>
      <c r="AK1272" s="102"/>
      <c r="AL1272" s="102"/>
      <c r="AM1272" s="102"/>
      <c r="AN1272" s="102"/>
      <c r="AO1272" s="102"/>
      <c r="AP1272" s="102"/>
      <c r="AQ1272" s="102"/>
      <c r="AR1272" s="102"/>
      <c r="AS1272" s="102"/>
      <c r="AT1272" s="102"/>
      <c r="AU1272" s="102"/>
      <c r="AV1272" s="102"/>
      <c r="AW1272" s="102"/>
      <c r="AX1272" s="102"/>
      <c r="AY1272" s="102"/>
      <c r="AZ1272" s="102"/>
      <c r="BA1272" s="102"/>
      <c r="BB1272" s="102"/>
      <c r="BC1272" s="102"/>
      <c r="BD1272" s="102"/>
      <c r="BE1272" s="102"/>
      <c r="BF1272" s="102"/>
      <c r="BG1272" s="102"/>
      <c r="BH1272" s="102"/>
      <c r="BI1272" s="102"/>
      <c r="BJ1272" s="102"/>
    </row>
    <row r="1273" spans="11:62">
      <c r="K1273" s="102"/>
      <c r="L1273" s="102"/>
      <c r="M1273" s="102"/>
      <c r="O1273" s="102"/>
      <c r="P1273" s="102"/>
      <c r="AG1273" s="104"/>
    </row>
    <row r="1274" spans="11:62">
      <c r="K1274" s="102"/>
      <c r="L1274" s="102"/>
      <c r="M1274" s="102"/>
      <c r="N1274" s="102"/>
      <c r="O1274" s="102"/>
      <c r="P1274" s="102"/>
      <c r="Y1274" s="102"/>
      <c r="Z1274" s="102"/>
      <c r="AA1274" s="102"/>
      <c r="AB1274" s="102"/>
      <c r="AC1274" s="102"/>
      <c r="AD1274" s="102"/>
      <c r="AE1274" s="102"/>
      <c r="AF1274" s="102"/>
      <c r="AG1274" s="104"/>
      <c r="AI1274" s="102"/>
      <c r="AJ1274" s="102"/>
      <c r="AK1274" s="102"/>
      <c r="AL1274" s="102"/>
      <c r="AM1274" s="102"/>
      <c r="AN1274" s="102"/>
      <c r="AO1274" s="102"/>
      <c r="AP1274" s="102"/>
      <c r="AQ1274" s="102"/>
      <c r="AR1274" s="102"/>
      <c r="AS1274" s="102"/>
      <c r="AT1274" s="102"/>
      <c r="AU1274" s="102"/>
      <c r="AV1274" s="102"/>
      <c r="AW1274" s="102"/>
      <c r="AX1274" s="102"/>
      <c r="AY1274" s="102"/>
      <c r="AZ1274" s="102"/>
      <c r="BA1274" s="102"/>
      <c r="BB1274" s="102"/>
      <c r="BC1274" s="102"/>
      <c r="BD1274" s="102"/>
      <c r="BE1274" s="102"/>
      <c r="BF1274" s="102"/>
      <c r="BG1274" s="102"/>
      <c r="BH1274" s="102"/>
      <c r="BI1274" s="102"/>
      <c r="BJ1274" s="102"/>
    </row>
    <row r="1275" spans="11:62">
      <c r="K1275" s="102"/>
      <c r="L1275" s="102"/>
      <c r="M1275" s="102"/>
      <c r="N1275" s="102"/>
      <c r="O1275" s="102"/>
      <c r="P1275" s="102"/>
      <c r="Y1275" s="102"/>
      <c r="Z1275" s="102"/>
      <c r="AA1275" s="102"/>
      <c r="AB1275" s="102"/>
      <c r="AC1275" s="102"/>
      <c r="AD1275" s="102"/>
      <c r="AE1275" s="102"/>
      <c r="AF1275" s="102"/>
      <c r="AG1275" s="104"/>
      <c r="AI1275" s="102"/>
      <c r="AJ1275" s="102"/>
      <c r="AK1275" s="102"/>
      <c r="AL1275" s="102"/>
      <c r="AM1275" s="102"/>
      <c r="AN1275" s="102"/>
      <c r="AO1275" s="102"/>
      <c r="AP1275" s="102"/>
      <c r="AQ1275" s="102"/>
      <c r="AR1275" s="102"/>
      <c r="AS1275" s="102"/>
      <c r="AT1275" s="102"/>
      <c r="AU1275" s="102"/>
      <c r="AV1275" s="102"/>
      <c r="AW1275" s="102"/>
      <c r="AX1275" s="102"/>
      <c r="AY1275" s="102"/>
      <c r="AZ1275" s="102"/>
      <c r="BA1275" s="102"/>
      <c r="BB1275" s="102"/>
      <c r="BC1275" s="102"/>
      <c r="BD1275" s="102"/>
      <c r="BE1275" s="102"/>
      <c r="BF1275" s="102"/>
      <c r="BG1275" s="102"/>
      <c r="BH1275" s="102"/>
      <c r="BI1275" s="102"/>
      <c r="BJ1275" s="102"/>
    </row>
    <row r="1276" spans="11:62">
      <c r="K1276" s="102"/>
      <c r="L1276" s="102"/>
      <c r="M1276" s="102"/>
      <c r="N1276" s="102"/>
      <c r="O1276" s="102"/>
      <c r="P1276" s="102"/>
      <c r="R1276" s="105"/>
      <c r="Y1276" s="102"/>
      <c r="Z1276" s="102"/>
      <c r="AA1276" s="102"/>
      <c r="AB1276" s="102"/>
      <c r="AC1276" s="102"/>
      <c r="AD1276" s="102"/>
      <c r="AE1276" s="102"/>
      <c r="AF1276" s="102"/>
      <c r="AI1276" s="102"/>
      <c r="AJ1276" s="102"/>
      <c r="AK1276" s="102"/>
      <c r="AL1276" s="102"/>
      <c r="AM1276" s="102"/>
      <c r="AN1276" s="102"/>
      <c r="AO1276" s="102"/>
      <c r="AP1276" s="102"/>
      <c r="AQ1276" s="102"/>
      <c r="AR1276" s="102"/>
      <c r="AS1276" s="102"/>
      <c r="AT1276" s="102"/>
      <c r="AU1276" s="102"/>
      <c r="AV1276" s="102"/>
      <c r="AW1276" s="102"/>
      <c r="AX1276" s="102"/>
      <c r="AY1276" s="102"/>
      <c r="AZ1276" s="102"/>
      <c r="BA1276" s="102"/>
      <c r="BB1276" s="102"/>
      <c r="BC1276" s="102"/>
      <c r="BD1276" s="102"/>
      <c r="BE1276" s="102"/>
      <c r="BF1276" s="102"/>
      <c r="BG1276" s="102"/>
      <c r="BH1276" s="102"/>
      <c r="BI1276" s="102"/>
      <c r="BJ1276" s="102"/>
    </row>
    <row r="1277" spans="11:62">
      <c r="K1277" s="102"/>
      <c r="L1277" s="102"/>
      <c r="M1277" s="102"/>
      <c r="N1277" s="102"/>
      <c r="O1277" s="102"/>
      <c r="P1277" s="102"/>
      <c r="R1277" s="105"/>
      <c r="Y1277" s="102"/>
      <c r="Z1277" s="102"/>
      <c r="AA1277" s="102"/>
      <c r="AB1277" s="102"/>
      <c r="AC1277" s="102"/>
      <c r="AD1277" s="102"/>
      <c r="AE1277" s="102"/>
      <c r="AF1277" s="102"/>
      <c r="AI1277" s="102"/>
      <c r="AJ1277" s="102"/>
      <c r="AK1277" s="102"/>
      <c r="AL1277" s="102"/>
      <c r="AM1277" s="102"/>
      <c r="AN1277" s="102"/>
      <c r="AO1277" s="102"/>
      <c r="AP1277" s="102"/>
      <c r="AQ1277" s="102"/>
      <c r="AR1277" s="102"/>
      <c r="AS1277" s="102"/>
      <c r="AT1277" s="102"/>
      <c r="AU1277" s="102"/>
      <c r="AV1277" s="102"/>
      <c r="AW1277" s="102"/>
      <c r="AX1277" s="102"/>
      <c r="AY1277" s="102"/>
      <c r="AZ1277" s="102"/>
      <c r="BA1277" s="102"/>
      <c r="BB1277" s="102"/>
      <c r="BC1277" s="102"/>
      <c r="BD1277" s="102"/>
      <c r="BE1277" s="102"/>
      <c r="BF1277" s="102"/>
      <c r="BG1277" s="102"/>
      <c r="BH1277" s="102"/>
      <c r="BI1277" s="102"/>
      <c r="BJ1277" s="102"/>
    </row>
    <row r="1278" spans="11:62">
      <c r="K1278" s="102"/>
      <c r="L1278" s="102"/>
      <c r="M1278" s="102"/>
      <c r="N1278" s="102"/>
      <c r="O1278" s="102"/>
      <c r="P1278" s="102"/>
      <c r="R1278" s="105"/>
      <c r="Y1278" s="102"/>
      <c r="Z1278" s="102"/>
      <c r="AA1278" s="102"/>
      <c r="AB1278" s="102"/>
      <c r="AC1278" s="102"/>
      <c r="AD1278" s="102"/>
      <c r="AE1278" s="102"/>
      <c r="AF1278" s="102"/>
      <c r="AI1278" s="102"/>
      <c r="AJ1278" s="102"/>
      <c r="AK1278" s="102"/>
      <c r="AL1278" s="102"/>
      <c r="AM1278" s="102"/>
      <c r="AN1278" s="102"/>
      <c r="AO1278" s="102"/>
      <c r="AP1278" s="102"/>
      <c r="AQ1278" s="102"/>
      <c r="AR1278" s="102"/>
      <c r="AS1278" s="102"/>
      <c r="AT1278" s="102"/>
      <c r="AU1278" s="102"/>
      <c r="AV1278" s="102"/>
      <c r="AW1278" s="102"/>
      <c r="AX1278" s="102"/>
      <c r="AY1278" s="102"/>
      <c r="AZ1278" s="102"/>
      <c r="BA1278" s="102"/>
      <c r="BB1278" s="102"/>
      <c r="BC1278" s="102"/>
      <c r="BD1278" s="102"/>
      <c r="BE1278" s="102"/>
      <c r="BF1278" s="102"/>
      <c r="BG1278" s="102"/>
      <c r="BH1278" s="102"/>
      <c r="BI1278" s="102"/>
      <c r="BJ1278" s="102"/>
    </row>
    <row r="1279" spans="11:62">
      <c r="K1279" s="102"/>
      <c r="L1279" s="102"/>
      <c r="M1279" s="102"/>
      <c r="N1279" s="102"/>
      <c r="O1279" s="102"/>
      <c r="P1279" s="102"/>
      <c r="R1279" s="105"/>
      <c r="Y1279" s="102"/>
      <c r="Z1279" s="102"/>
      <c r="AA1279" s="102"/>
      <c r="AB1279" s="102"/>
      <c r="AC1279" s="102"/>
      <c r="AD1279" s="102"/>
      <c r="AE1279" s="102"/>
      <c r="AF1279" s="102"/>
      <c r="AI1279" s="102"/>
      <c r="AJ1279" s="102"/>
      <c r="AK1279" s="102"/>
      <c r="AL1279" s="102"/>
      <c r="AM1279" s="102"/>
      <c r="AN1279" s="102"/>
      <c r="AO1279" s="102"/>
      <c r="AP1279" s="102"/>
      <c r="AQ1279" s="102"/>
      <c r="AR1279" s="102"/>
      <c r="AS1279" s="102"/>
      <c r="AT1279" s="102"/>
      <c r="AU1279" s="102"/>
      <c r="AV1279" s="102"/>
      <c r="AW1279" s="102"/>
      <c r="AX1279" s="102"/>
      <c r="AY1279" s="102"/>
      <c r="AZ1279" s="102"/>
      <c r="BA1279" s="102"/>
      <c r="BB1279" s="102"/>
      <c r="BC1279" s="102"/>
      <c r="BD1279" s="102"/>
      <c r="BE1279" s="102"/>
      <c r="BF1279" s="102"/>
      <c r="BG1279" s="102"/>
      <c r="BH1279" s="102"/>
      <c r="BI1279" s="102"/>
      <c r="BJ1279" s="102"/>
    </row>
    <row r="1280" spans="11:62">
      <c r="K1280" s="102"/>
      <c r="L1280" s="102"/>
      <c r="M1280" s="102"/>
      <c r="N1280" s="102"/>
      <c r="O1280" s="102"/>
      <c r="P1280" s="102"/>
      <c r="R1280" s="105"/>
      <c r="Y1280" s="102"/>
      <c r="Z1280" s="102"/>
      <c r="AA1280" s="102"/>
      <c r="AB1280" s="102"/>
      <c r="AC1280" s="102"/>
      <c r="AD1280" s="102"/>
      <c r="AE1280" s="102"/>
      <c r="AF1280" s="102"/>
      <c r="AG1280" s="104"/>
      <c r="AI1280" s="102"/>
      <c r="AJ1280" s="102"/>
      <c r="AK1280" s="102"/>
      <c r="AL1280" s="102"/>
      <c r="AM1280" s="102"/>
      <c r="AN1280" s="102"/>
      <c r="AO1280" s="102"/>
      <c r="AP1280" s="102"/>
      <c r="AQ1280" s="102"/>
      <c r="AR1280" s="102"/>
      <c r="AS1280" s="102"/>
      <c r="AT1280" s="102"/>
      <c r="AU1280" s="102"/>
      <c r="AV1280" s="102"/>
      <c r="AW1280" s="102"/>
      <c r="AX1280" s="102"/>
      <c r="AY1280" s="102"/>
      <c r="AZ1280" s="102"/>
      <c r="BA1280" s="102"/>
      <c r="BB1280" s="102"/>
      <c r="BC1280" s="102"/>
      <c r="BD1280" s="102"/>
      <c r="BE1280" s="102"/>
      <c r="BF1280" s="102"/>
      <c r="BG1280" s="102"/>
      <c r="BH1280" s="102"/>
      <c r="BI1280" s="102"/>
      <c r="BJ1280" s="102"/>
    </row>
    <row r="1281" spans="11:62">
      <c r="K1281" s="102"/>
      <c r="L1281" s="102"/>
      <c r="M1281" s="102"/>
      <c r="Y1281" s="102"/>
      <c r="Z1281" s="102"/>
      <c r="AA1281" s="102"/>
      <c r="AB1281" s="102"/>
      <c r="AC1281" s="102"/>
      <c r="AD1281" s="102"/>
      <c r="AE1281" s="102"/>
      <c r="AF1281" s="102"/>
      <c r="AI1281" s="102"/>
      <c r="AJ1281" s="102"/>
      <c r="AK1281" s="102"/>
      <c r="AL1281" s="102"/>
      <c r="AM1281" s="102"/>
      <c r="AN1281" s="102"/>
      <c r="AO1281" s="102"/>
      <c r="AP1281" s="102"/>
      <c r="AQ1281" s="102"/>
      <c r="AS1281" s="102"/>
      <c r="AT1281" s="102"/>
      <c r="AU1281" s="102"/>
      <c r="AV1281" s="102"/>
      <c r="AW1281" s="102"/>
      <c r="AY1281" s="102"/>
      <c r="AZ1281" s="102"/>
      <c r="BA1281" s="102"/>
      <c r="BB1281" s="102"/>
      <c r="BC1281" s="102"/>
      <c r="BE1281" s="102"/>
      <c r="BF1281" s="102"/>
      <c r="BG1281" s="102"/>
      <c r="BH1281" s="102"/>
      <c r="BI1281" s="102"/>
    </row>
    <row r="1282" spans="11:62">
      <c r="K1282" s="102"/>
      <c r="L1282" s="102"/>
      <c r="M1282" s="102"/>
      <c r="N1282" s="102"/>
      <c r="O1282" s="102"/>
      <c r="P1282" s="102"/>
      <c r="Q1282" s="102"/>
      <c r="R1282" s="105"/>
      <c r="S1282" s="105"/>
      <c r="Y1282" s="102"/>
      <c r="Z1282" s="102"/>
      <c r="AB1282" s="102"/>
      <c r="AC1282" s="102"/>
      <c r="AD1282" s="102"/>
      <c r="AE1282" s="102"/>
      <c r="AF1282" s="102"/>
      <c r="AG1282" s="104"/>
      <c r="AH1282" s="104"/>
      <c r="AI1282" s="102"/>
      <c r="AJ1282" s="102"/>
      <c r="AK1282" s="102"/>
      <c r="AL1282" s="102"/>
      <c r="AM1282" s="102"/>
      <c r="AN1282" s="102"/>
      <c r="AO1282" s="102"/>
      <c r="AP1282" s="102"/>
      <c r="AQ1282" s="102"/>
      <c r="AR1282" s="102"/>
      <c r="AS1282" s="102"/>
      <c r="AT1282" s="102"/>
      <c r="AU1282" s="102"/>
      <c r="AV1282" s="102"/>
      <c r="AW1282" s="102"/>
      <c r="AX1282" s="102"/>
      <c r="AY1282" s="102"/>
      <c r="AZ1282" s="102"/>
      <c r="BA1282" s="102"/>
      <c r="BB1282" s="102"/>
      <c r="BC1282" s="102"/>
      <c r="BD1282" s="102"/>
      <c r="BE1282" s="102"/>
      <c r="BF1282" s="102"/>
      <c r="BG1282" s="102"/>
      <c r="BH1282" s="102"/>
      <c r="BI1282" s="102"/>
      <c r="BJ1282" s="102"/>
    </row>
    <row r="1283" spans="11:62">
      <c r="K1283" s="102"/>
      <c r="L1283" s="102"/>
      <c r="M1283" s="102"/>
      <c r="P1283" s="102"/>
      <c r="R1283" s="105"/>
      <c r="Y1283" s="102"/>
      <c r="Z1283" s="102"/>
      <c r="AA1283" s="102"/>
      <c r="AB1283" s="102"/>
      <c r="AC1283" s="102"/>
      <c r="AD1283" s="102"/>
      <c r="AE1283" s="102"/>
      <c r="AF1283" s="102"/>
      <c r="AI1283" s="102"/>
      <c r="AJ1283" s="102"/>
      <c r="AK1283" s="102"/>
      <c r="AL1283" s="102"/>
      <c r="AM1283" s="102"/>
      <c r="AN1283" s="102"/>
      <c r="AO1283" s="102"/>
      <c r="AP1283" s="102"/>
      <c r="AQ1283" s="102"/>
      <c r="AR1283" s="102"/>
      <c r="AS1283" s="102"/>
      <c r="AT1283" s="102"/>
      <c r="AU1283" s="102"/>
      <c r="AV1283" s="102"/>
      <c r="AW1283" s="102"/>
      <c r="AX1283" s="102"/>
      <c r="AY1283" s="102"/>
      <c r="AZ1283" s="102"/>
      <c r="BA1283" s="102"/>
      <c r="BB1283" s="102"/>
      <c r="BC1283" s="102"/>
      <c r="BD1283" s="102"/>
      <c r="BE1283" s="102"/>
      <c r="BF1283" s="102"/>
      <c r="BG1283" s="102"/>
      <c r="BH1283" s="102"/>
      <c r="BI1283" s="102"/>
      <c r="BJ1283" s="102"/>
    </row>
    <row r="1284" spans="11:62">
      <c r="K1284" s="102"/>
      <c r="L1284" s="102"/>
      <c r="M1284" s="102"/>
      <c r="N1284" s="102"/>
      <c r="O1284" s="102"/>
      <c r="P1284" s="102"/>
      <c r="R1284" s="105"/>
      <c r="Y1284" s="102"/>
      <c r="Z1284" s="102"/>
      <c r="AA1284" s="102"/>
      <c r="AB1284" s="102"/>
      <c r="AC1284" s="102"/>
      <c r="AD1284" s="102"/>
      <c r="AE1284" s="102"/>
      <c r="AF1284" s="102"/>
      <c r="AG1284" s="104"/>
      <c r="AI1284" s="102"/>
      <c r="AJ1284" s="102"/>
      <c r="AK1284" s="102"/>
      <c r="AL1284" s="102"/>
      <c r="AM1284" s="102"/>
      <c r="AN1284" s="102"/>
      <c r="AO1284" s="102"/>
      <c r="AP1284" s="102"/>
      <c r="AQ1284" s="102"/>
      <c r="AR1284" s="102"/>
      <c r="AS1284" s="102"/>
      <c r="AT1284" s="102"/>
      <c r="AU1284" s="102"/>
      <c r="AV1284" s="102"/>
      <c r="AW1284" s="102"/>
      <c r="AX1284" s="102"/>
      <c r="AY1284" s="102"/>
      <c r="AZ1284" s="102"/>
      <c r="BA1284" s="102"/>
      <c r="BB1284" s="102"/>
      <c r="BC1284" s="102"/>
      <c r="BD1284" s="102"/>
      <c r="BE1284" s="102"/>
      <c r="BF1284" s="102"/>
      <c r="BG1284" s="102"/>
      <c r="BH1284" s="102"/>
      <c r="BI1284" s="102"/>
      <c r="BJ1284" s="102"/>
    </row>
    <row r="1285" spans="11:62">
      <c r="K1285" s="102"/>
      <c r="L1285" s="102"/>
      <c r="M1285" s="102"/>
      <c r="N1285" s="102"/>
      <c r="O1285" s="102"/>
      <c r="P1285" s="102"/>
      <c r="Y1285" s="102"/>
      <c r="Z1285" s="102"/>
      <c r="AA1285" s="102"/>
      <c r="AB1285" s="102"/>
      <c r="AC1285" s="102"/>
      <c r="AD1285" s="102"/>
      <c r="AE1285" s="102"/>
      <c r="AF1285" s="102"/>
      <c r="AI1285" s="102"/>
      <c r="AJ1285" s="102"/>
      <c r="AK1285" s="102"/>
      <c r="AL1285" s="102"/>
      <c r="AM1285" s="102"/>
      <c r="AN1285" s="102"/>
      <c r="AO1285" s="102"/>
      <c r="AP1285" s="102"/>
      <c r="AQ1285" s="102"/>
      <c r="AR1285" s="102"/>
      <c r="AS1285" s="102"/>
      <c r="AT1285" s="102"/>
      <c r="AU1285" s="102"/>
      <c r="AV1285" s="102"/>
      <c r="AW1285" s="102"/>
      <c r="AX1285" s="102"/>
      <c r="AY1285" s="102"/>
      <c r="AZ1285" s="102"/>
      <c r="BA1285" s="102"/>
      <c r="BB1285" s="102"/>
      <c r="BC1285" s="102"/>
      <c r="BD1285" s="102"/>
      <c r="BE1285" s="102"/>
      <c r="BF1285" s="102"/>
      <c r="BG1285" s="102"/>
      <c r="BH1285" s="102"/>
      <c r="BI1285" s="102"/>
      <c r="BJ1285" s="102"/>
    </row>
    <row r="1286" spans="11:62">
      <c r="K1286" s="102"/>
      <c r="L1286" s="102"/>
      <c r="M1286" s="102"/>
      <c r="N1286" s="102"/>
      <c r="O1286" s="102"/>
      <c r="P1286" s="102"/>
      <c r="Q1286" s="102"/>
      <c r="R1286" s="105"/>
      <c r="Y1286" s="102"/>
      <c r="Z1286" s="102"/>
      <c r="AA1286" s="102"/>
      <c r="AB1286" s="102"/>
      <c r="AC1286" s="102"/>
      <c r="AD1286" s="102"/>
      <c r="AE1286" s="102"/>
      <c r="AF1286" s="102"/>
      <c r="AI1286" s="102"/>
      <c r="AJ1286" s="102"/>
      <c r="AK1286" s="102"/>
      <c r="AL1286" s="102"/>
      <c r="AM1286" s="102"/>
      <c r="AN1286" s="102"/>
      <c r="AO1286" s="102"/>
      <c r="AP1286" s="102"/>
      <c r="AQ1286" s="102"/>
      <c r="AR1286" s="102"/>
      <c r="AS1286" s="102"/>
      <c r="AT1286" s="102"/>
      <c r="AU1286" s="102"/>
      <c r="AV1286" s="102"/>
      <c r="AW1286" s="102"/>
      <c r="AX1286" s="102"/>
      <c r="AY1286" s="102"/>
      <c r="AZ1286" s="102"/>
      <c r="BA1286" s="102"/>
      <c r="BB1286" s="102"/>
      <c r="BC1286" s="102"/>
      <c r="BD1286" s="102"/>
      <c r="BE1286" s="102"/>
      <c r="BF1286" s="102"/>
      <c r="BG1286" s="102"/>
      <c r="BH1286" s="102"/>
      <c r="BI1286" s="102"/>
      <c r="BJ1286" s="102"/>
    </row>
    <row r="1287" spans="11:62">
      <c r="K1287" s="102"/>
      <c r="L1287" s="102"/>
      <c r="M1287" s="102"/>
      <c r="N1287" s="102"/>
      <c r="O1287" s="102"/>
      <c r="P1287" s="102"/>
      <c r="Q1287" s="102"/>
      <c r="R1287" s="105"/>
      <c r="Y1287" s="102"/>
      <c r="Z1287" s="102"/>
      <c r="AA1287" s="102"/>
      <c r="AB1287" s="102"/>
      <c r="AC1287" s="102"/>
      <c r="AD1287" s="102"/>
      <c r="AE1287" s="102"/>
      <c r="AF1287" s="102"/>
      <c r="AI1287" s="102"/>
      <c r="AJ1287" s="102"/>
      <c r="AK1287" s="102"/>
      <c r="AL1287" s="102"/>
      <c r="AM1287" s="102"/>
      <c r="AN1287" s="102"/>
      <c r="AO1287" s="102"/>
      <c r="AP1287" s="102"/>
      <c r="AQ1287" s="102"/>
      <c r="AR1287" s="102"/>
      <c r="AS1287" s="102"/>
      <c r="AT1287" s="102"/>
      <c r="AU1287" s="102"/>
      <c r="AV1287" s="102"/>
      <c r="AW1287" s="102"/>
      <c r="AX1287" s="102"/>
      <c r="AY1287" s="102"/>
      <c r="AZ1287" s="102"/>
      <c r="BA1287" s="102"/>
      <c r="BB1287" s="102"/>
      <c r="BC1287" s="102"/>
      <c r="BD1287" s="102"/>
      <c r="BE1287" s="102"/>
      <c r="BF1287" s="102"/>
      <c r="BG1287" s="102"/>
      <c r="BH1287" s="102"/>
      <c r="BI1287" s="102"/>
      <c r="BJ1287" s="102"/>
    </row>
    <row r="1288" spans="11:62">
      <c r="K1288" s="102"/>
      <c r="L1288" s="102"/>
      <c r="M1288" s="102"/>
      <c r="N1288" s="102"/>
      <c r="O1288" s="102"/>
      <c r="P1288" s="102"/>
      <c r="R1288" s="105"/>
      <c r="Y1288" s="102"/>
      <c r="Z1288" s="102"/>
      <c r="AA1288" s="102"/>
      <c r="AB1288" s="102"/>
      <c r="AC1288" s="102"/>
      <c r="AD1288" s="102"/>
      <c r="AE1288" s="102"/>
      <c r="AF1288" s="102"/>
      <c r="AG1288" s="104"/>
      <c r="AI1288" s="102"/>
      <c r="AJ1288" s="102"/>
      <c r="AK1288" s="102"/>
      <c r="AL1288" s="102"/>
      <c r="AM1288" s="102"/>
      <c r="AN1288" s="102"/>
      <c r="AO1288" s="102"/>
      <c r="AP1288" s="102"/>
      <c r="AQ1288" s="102"/>
      <c r="AR1288" s="102"/>
      <c r="AS1288" s="102"/>
      <c r="AT1288" s="102"/>
      <c r="AU1288" s="102"/>
      <c r="AV1288" s="102"/>
      <c r="AW1288" s="102"/>
      <c r="AX1288" s="102"/>
      <c r="AY1288" s="102"/>
      <c r="AZ1288" s="102"/>
      <c r="BA1288" s="102"/>
      <c r="BB1288" s="102"/>
      <c r="BC1288" s="102"/>
      <c r="BD1288" s="102"/>
      <c r="BE1288" s="102"/>
      <c r="BF1288" s="102"/>
      <c r="BG1288" s="102"/>
      <c r="BH1288" s="102"/>
      <c r="BI1288" s="102"/>
      <c r="BJ1288" s="102"/>
    </row>
    <row r="1289" spans="11:62">
      <c r="K1289" s="102"/>
      <c r="L1289" s="102"/>
      <c r="M1289" s="102"/>
      <c r="N1289" s="102"/>
      <c r="O1289" s="102"/>
      <c r="P1289" s="102"/>
      <c r="R1289" s="105"/>
      <c r="Y1289" s="102"/>
      <c r="Z1289" s="102"/>
      <c r="AA1289" s="102"/>
      <c r="AB1289" s="102"/>
      <c r="AC1289" s="102"/>
      <c r="AD1289" s="102"/>
      <c r="AE1289" s="102"/>
      <c r="AF1289" s="102"/>
      <c r="AI1289" s="102"/>
      <c r="AJ1289" s="102"/>
      <c r="AK1289" s="102"/>
      <c r="AL1289" s="102"/>
      <c r="AM1289" s="102"/>
      <c r="AN1289" s="102"/>
      <c r="AO1289" s="102"/>
      <c r="AP1289" s="102"/>
      <c r="AQ1289" s="102"/>
      <c r="AR1289" s="102"/>
      <c r="AS1289" s="102"/>
      <c r="AT1289" s="102"/>
      <c r="AU1289" s="102"/>
      <c r="AV1289" s="102"/>
      <c r="AW1289" s="102"/>
      <c r="AX1289" s="102"/>
      <c r="AY1289" s="102"/>
      <c r="AZ1289" s="102"/>
      <c r="BA1289" s="102"/>
      <c r="BB1289" s="102"/>
      <c r="BC1289" s="102"/>
      <c r="BD1289" s="102"/>
      <c r="BE1289" s="102"/>
      <c r="BF1289" s="102"/>
      <c r="BG1289" s="102"/>
      <c r="BH1289" s="102"/>
      <c r="BI1289" s="102"/>
      <c r="BJ1289" s="102"/>
    </row>
    <row r="1290" spans="11:62">
      <c r="K1290" s="102"/>
      <c r="L1290" s="102"/>
      <c r="M1290" s="102"/>
      <c r="N1290" s="102"/>
      <c r="O1290" s="102"/>
      <c r="P1290" s="102"/>
      <c r="R1290" s="105"/>
      <c r="Y1290" s="102"/>
      <c r="Z1290" s="102"/>
      <c r="AA1290" s="102"/>
      <c r="AB1290" s="102"/>
      <c r="AC1290" s="102"/>
      <c r="AD1290" s="102"/>
      <c r="AE1290" s="102"/>
      <c r="AF1290" s="102"/>
      <c r="AG1290" s="104"/>
      <c r="AI1290" s="102"/>
      <c r="AJ1290" s="102"/>
      <c r="AK1290" s="102"/>
      <c r="AL1290" s="102"/>
      <c r="AM1290" s="102"/>
      <c r="AN1290" s="102"/>
      <c r="AO1290" s="102"/>
      <c r="AP1290" s="102"/>
      <c r="AQ1290" s="102"/>
      <c r="AR1290" s="102"/>
      <c r="AS1290" s="102"/>
      <c r="AT1290" s="102"/>
      <c r="AU1290" s="102"/>
      <c r="AV1290" s="102"/>
      <c r="AW1290" s="102"/>
      <c r="AX1290" s="102"/>
      <c r="AY1290" s="102"/>
      <c r="AZ1290" s="102"/>
      <c r="BA1290" s="102"/>
      <c r="BB1290" s="102"/>
      <c r="BC1290" s="102"/>
      <c r="BD1290" s="102"/>
      <c r="BE1290" s="102"/>
      <c r="BF1290" s="102"/>
      <c r="BG1290" s="102"/>
      <c r="BH1290" s="102"/>
      <c r="BI1290" s="102"/>
      <c r="BJ1290" s="102"/>
    </row>
    <row r="1291" spans="11:62">
      <c r="K1291" s="102"/>
      <c r="L1291" s="102"/>
      <c r="M1291" s="102"/>
      <c r="N1291" s="102"/>
      <c r="O1291" s="102"/>
      <c r="P1291" s="102"/>
      <c r="Y1291" s="102"/>
      <c r="Z1291" s="102"/>
      <c r="AA1291" s="102"/>
      <c r="AB1291" s="102"/>
      <c r="AC1291" s="102"/>
      <c r="AD1291" s="102"/>
      <c r="AE1291" s="102"/>
      <c r="AF1291" s="102"/>
      <c r="AG1291" s="104"/>
      <c r="AI1291" s="102"/>
      <c r="AJ1291" s="102"/>
      <c r="AK1291" s="102"/>
      <c r="AL1291" s="102"/>
      <c r="AM1291" s="102"/>
      <c r="AN1291" s="102"/>
      <c r="AO1291" s="102"/>
      <c r="AP1291" s="102"/>
      <c r="AQ1291" s="102"/>
      <c r="AR1291" s="102"/>
      <c r="AS1291" s="102"/>
      <c r="AT1291" s="102"/>
      <c r="AU1291" s="102"/>
      <c r="AV1291" s="102"/>
      <c r="AW1291" s="102"/>
      <c r="AX1291" s="102"/>
      <c r="AY1291" s="102"/>
      <c r="AZ1291" s="102"/>
      <c r="BA1291" s="102"/>
      <c r="BB1291" s="102"/>
      <c r="BC1291" s="102"/>
      <c r="BD1291" s="102"/>
      <c r="BE1291" s="102"/>
      <c r="BF1291" s="102"/>
      <c r="BG1291" s="102"/>
      <c r="BH1291" s="102"/>
      <c r="BI1291" s="102"/>
      <c r="BJ1291" s="102"/>
    </row>
    <row r="1292" spans="11:62">
      <c r="K1292" s="102"/>
      <c r="L1292" s="102"/>
      <c r="M1292" s="102"/>
      <c r="N1292" s="102"/>
      <c r="O1292" s="102"/>
      <c r="P1292" s="102"/>
      <c r="Y1292" s="102"/>
      <c r="Z1292" s="102"/>
      <c r="AA1292" s="102"/>
      <c r="AB1292" s="102"/>
      <c r="AC1292" s="102"/>
      <c r="AD1292" s="102"/>
      <c r="AE1292" s="102"/>
      <c r="AF1292" s="102"/>
      <c r="AG1292" s="104"/>
      <c r="AI1292" s="102"/>
      <c r="AJ1292" s="102"/>
      <c r="AK1292" s="102"/>
      <c r="AL1292" s="102"/>
      <c r="AM1292" s="102"/>
      <c r="AN1292" s="102"/>
      <c r="AO1292" s="102"/>
      <c r="AP1292" s="102"/>
      <c r="AQ1292" s="102"/>
      <c r="AR1292" s="102"/>
      <c r="AS1292" s="102"/>
      <c r="AT1292" s="102"/>
      <c r="AU1292" s="102"/>
      <c r="AV1292" s="102"/>
      <c r="AW1292" s="102"/>
      <c r="AX1292" s="102"/>
      <c r="AY1292" s="102"/>
      <c r="AZ1292" s="102"/>
      <c r="BA1292" s="102"/>
      <c r="BB1292" s="102"/>
      <c r="BC1292" s="102"/>
      <c r="BD1292" s="102"/>
      <c r="BE1292" s="102"/>
      <c r="BF1292" s="102"/>
      <c r="BG1292" s="102"/>
      <c r="BH1292" s="102"/>
      <c r="BI1292" s="102"/>
      <c r="BJ1292" s="102"/>
    </row>
    <row r="1293" spans="11:62">
      <c r="K1293" s="102"/>
      <c r="L1293" s="102"/>
      <c r="M1293" s="102"/>
      <c r="N1293" s="102"/>
      <c r="O1293" s="102"/>
      <c r="P1293" s="102"/>
      <c r="R1293" s="105"/>
      <c r="S1293" s="105"/>
      <c r="Y1293" s="102"/>
      <c r="Z1293" s="102"/>
      <c r="AA1293" s="102"/>
      <c r="AB1293" s="102"/>
      <c r="AC1293" s="102"/>
      <c r="AD1293" s="102"/>
      <c r="AE1293" s="102"/>
      <c r="AF1293" s="102"/>
      <c r="AG1293" s="104"/>
      <c r="AI1293" s="102"/>
      <c r="AJ1293" s="102"/>
      <c r="AK1293" s="102"/>
      <c r="AL1293" s="102"/>
      <c r="AM1293" s="102"/>
      <c r="AN1293" s="102"/>
      <c r="AO1293" s="102"/>
      <c r="AP1293" s="102"/>
      <c r="AQ1293" s="102"/>
      <c r="AR1293" s="102"/>
      <c r="AS1293" s="102"/>
      <c r="AT1293" s="102"/>
      <c r="AU1293" s="102"/>
      <c r="AV1293" s="102"/>
      <c r="AW1293" s="102"/>
      <c r="AX1293" s="102"/>
      <c r="AY1293" s="102"/>
      <c r="AZ1293" s="102"/>
      <c r="BA1293" s="102"/>
      <c r="BB1293" s="102"/>
      <c r="BC1293" s="102"/>
      <c r="BD1293" s="102"/>
      <c r="BE1293" s="102"/>
      <c r="BF1293" s="102"/>
      <c r="BG1293" s="102"/>
      <c r="BH1293" s="102"/>
      <c r="BI1293" s="102"/>
      <c r="BJ1293" s="102"/>
    </row>
    <row r="1294" spans="11:62">
      <c r="K1294" s="102"/>
      <c r="L1294" s="102"/>
      <c r="M1294" s="102"/>
      <c r="N1294" s="102"/>
      <c r="O1294" s="102"/>
      <c r="P1294" s="102"/>
      <c r="Y1294" s="102"/>
      <c r="Z1294" s="102"/>
      <c r="AA1294" s="102"/>
      <c r="AB1294" s="102"/>
      <c r="AC1294" s="102"/>
      <c r="AD1294" s="102"/>
      <c r="AE1294" s="102"/>
      <c r="AF1294" s="102"/>
      <c r="AI1294" s="102"/>
      <c r="AJ1294" s="102"/>
      <c r="AK1294" s="102"/>
      <c r="AL1294" s="102"/>
      <c r="AM1294" s="102"/>
      <c r="AN1294" s="102"/>
      <c r="AO1294" s="102"/>
      <c r="AP1294" s="102"/>
      <c r="AQ1294" s="102"/>
      <c r="AR1294" s="102"/>
      <c r="AS1294" s="102"/>
      <c r="AT1294" s="102"/>
      <c r="AU1294" s="102"/>
      <c r="AV1294" s="102"/>
      <c r="AW1294" s="102"/>
      <c r="AX1294" s="102"/>
      <c r="AY1294" s="102"/>
      <c r="AZ1294" s="102"/>
      <c r="BA1294" s="102"/>
      <c r="BB1294" s="102"/>
      <c r="BC1294" s="102"/>
      <c r="BD1294" s="102"/>
      <c r="BE1294" s="102"/>
      <c r="BF1294" s="102"/>
      <c r="BG1294" s="102"/>
      <c r="BH1294" s="102"/>
      <c r="BI1294" s="102"/>
      <c r="BJ1294" s="102"/>
    </row>
    <row r="1295" spans="11:62">
      <c r="K1295" s="102"/>
      <c r="L1295" s="102"/>
      <c r="M1295" s="102"/>
      <c r="N1295" s="102"/>
      <c r="O1295" s="102"/>
      <c r="P1295" s="102"/>
      <c r="R1295" s="105"/>
      <c r="Y1295" s="102"/>
      <c r="Z1295" s="102"/>
      <c r="AA1295" s="102"/>
      <c r="AB1295" s="102"/>
      <c r="AC1295" s="102"/>
      <c r="AD1295" s="102"/>
      <c r="AE1295" s="102"/>
      <c r="AF1295" s="102"/>
      <c r="AG1295" s="104"/>
      <c r="AI1295" s="102"/>
      <c r="AJ1295" s="102"/>
      <c r="AK1295" s="102"/>
      <c r="AL1295" s="102"/>
      <c r="AM1295" s="102"/>
      <c r="AN1295" s="102"/>
      <c r="AO1295" s="102"/>
      <c r="AP1295" s="102"/>
      <c r="AQ1295" s="102"/>
      <c r="AR1295" s="102"/>
      <c r="AS1295" s="102"/>
      <c r="AT1295" s="102"/>
      <c r="AU1295" s="102"/>
      <c r="AV1295" s="102"/>
      <c r="AW1295" s="102"/>
      <c r="AX1295" s="102"/>
      <c r="AY1295" s="102"/>
      <c r="AZ1295" s="102"/>
      <c r="BA1295" s="102"/>
      <c r="BB1295" s="102"/>
      <c r="BC1295" s="102"/>
      <c r="BD1295" s="102"/>
      <c r="BE1295" s="102"/>
      <c r="BF1295" s="102"/>
      <c r="BG1295" s="102"/>
      <c r="BH1295" s="102"/>
      <c r="BI1295" s="102"/>
      <c r="BJ1295" s="102"/>
    </row>
    <row r="1296" spans="11:62">
      <c r="K1296" s="102"/>
      <c r="L1296" s="102"/>
      <c r="M1296" s="102"/>
      <c r="N1296" s="102"/>
      <c r="O1296" s="102"/>
      <c r="P1296" s="102"/>
      <c r="AB1296" s="102"/>
      <c r="AC1296" s="102"/>
      <c r="AI1296" s="102"/>
      <c r="AJ1296" s="102"/>
      <c r="AK1296" s="102"/>
      <c r="AL1296" s="102"/>
      <c r="AM1296" s="102"/>
      <c r="AN1296" s="102"/>
      <c r="AO1296" s="102"/>
      <c r="AP1296" s="102"/>
      <c r="AQ1296" s="102"/>
      <c r="AR1296" s="102"/>
      <c r="AS1296" s="102"/>
      <c r="AT1296" s="102"/>
      <c r="AU1296" s="102"/>
      <c r="AV1296" s="102"/>
      <c r="AW1296" s="102"/>
      <c r="AX1296" s="102"/>
      <c r="AY1296" s="102"/>
      <c r="AZ1296" s="102"/>
      <c r="BA1296" s="102"/>
      <c r="BB1296" s="102"/>
      <c r="BC1296" s="102"/>
      <c r="BD1296" s="102"/>
      <c r="BE1296" s="102"/>
      <c r="BF1296" s="102"/>
      <c r="BG1296" s="102"/>
      <c r="BH1296" s="102"/>
      <c r="BI1296" s="102"/>
      <c r="BJ1296" s="102"/>
    </row>
    <row r="1297" spans="11:62">
      <c r="K1297" s="102"/>
      <c r="L1297" s="102"/>
      <c r="M1297" s="102"/>
      <c r="N1297" s="102"/>
      <c r="O1297" s="102"/>
      <c r="P1297" s="102"/>
      <c r="R1297" s="105"/>
      <c r="Y1297" s="102"/>
      <c r="Z1297" s="102"/>
      <c r="AA1297" s="102"/>
      <c r="AB1297" s="102"/>
      <c r="AC1297" s="102"/>
      <c r="AD1297" s="102"/>
      <c r="AE1297" s="102"/>
      <c r="AF1297" s="102"/>
      <c r="AI1297" s="102"/>
      <c r="AJ1297" s="102"/>
      <c r="AK1297" s="102"/>
      <c r="AL1297" s="102"/>
      <c r="AM1297" s="102"/>
      <c r="AN1297" s="102"/>
      <c r="AO1297" s="102"/>
      <c r="AP1297" s="102"/>
      <c r="AQ1297" s="102"/>
      <c r="AR1297" s="102"/>
      <c r="AS1297" s="102"/>
      <c r="AT1297" s="102"/>
      <c r="AU1297" s="102"/>
      <c r="AV1297" s="102"/>
      <c r="AW1297" s="102"/>
      <c r="AX1297" s="102"/>
      <c r="AY1297" s="102"/>
      <c r="AZ1297" s="102"/>
      <c r="BA1297" s="102"/>
      <c r="BB1297" s="102"/>
      <c r="BC1297" s="102"/>
      <c r="BD1297" s="102"/>
      <c r="BE1297" s="102"/>
      <c r="BF1297" s="102"/>
      <c r="BG1297" s="102"/>
      <c r="BH1297" s="102"/>
      <c r="BI1297" s="102"/>
      <c r="BJ1297" s="102"/>
    </row>
    <row r="1298" spans="11:62">
      <c r="K1298" s="102"/>
      <c r="L1298" s="102"/>
      <c r="M1298" s="102"/>
      <c r="N1298" s="102"/>
      <c r="O1298" s="102"/>
      <c r="P1298" s="102"/>
      <c r="R1298" s="105"/>
      <c r="Y1298" s="102"/>
      <c r="Z1298" s="102"/>
      <c r="AA1298" s="102"/>
      <c r="AB1298" s="102"/>
      <c r="AC1298" s="102"/>
      <c r="AD1298" s="102"/>
      <c r="AE1298" s="102"/>
      <c r="AF1298" s="102"/>
      <c r="AG1298" s="104"/>
      <c r="AI1298" s="102"/>
      <c r="AJ1298" s="102"/>
      <c r="AK1298" s="102"/>
      <c r="AL1298" s="102"/>
      <c r="AM1298" s="102"/>
      <c r="AN1298" s="102"/>
      <c r="AO1298" s="102"/>
      <c r="AP1298" s="102"/>
      <c r="AQ1298" s="102"/>
      <c r="AR1298" s="102"/>
      <c r="AS1298" s="102"/>
      <c r="AT1298" s="102"/>
      <c r="AU1298" s="102"/>
      <c r="AV1298" s="102"/>
      <c r="AW1298" s="102"/>
      <c r="AX1298" s="102"/>
      <c r="AY1298" s="102"/>
      <c r="AZ1298" s="102"/>
      <c r="BA1298" s="102"/>
      <c r="BB1298" s="102"/>
      <c r="BC1298" s="102"/>
      <c r="BD1298" s="102"/>
      <c r="BE1298" s="102"/>
      <c r="BF1298" s="102"/>
      <c r="BG1298" s="102"/>
      <c r="BH1298" s="102"/>
      <c r="BI1298" s="102"/>
      <c r="BJ1298" s="102"/>
    </row>
    <row r="1299" spans="11:62">
      <c r="K1299" s="102"/>
      <c r="L1299" s="102"/>
      <c r="M1299" s="102"/>
      <c r="R1299" s="105"/>
      <c r="Y1299" s="102"/>
      <c r="Z1299" s="102"/>
      <c r="AA1299" s="102"/>
      <c r="AB1299" s="102"/>
      <c r="AC1299" s="102"/>
      <c r="AD1299" s="102"/>
      <c r="AE1299" s="102"/>
      <c r="AF1299" s="102"/>
      <c r="AG1299" s="104"/>
      <c r="AI1299" s="102"/>
      <c r="AJ1299" s="102"/>
      <c r="AK1299" s="102"/>
      <c r="AL1299" s="102"/>
      <c r="AM1299" s="102"/>
      <c r="AN1299" s="102"/>
      <c r="AO1299" s="102"/>
      <c r="AP1299" s="102"/>
      <c r="AQ1299" s="102"/>
      <c r="AS1299" s="102"/>
      <c r="AT1299" s="102"/>
      <c r="AU1299" s="102"/>
      <c r="AV1299" s="102"/>
      <c r="AW1299" s="102"/>
      <c r="AY1299" s="102"/>
      <c r="AZ1299" s="102"/>
      <c r="BA1299" s="102"/>
      <c r="BB1299" s="102"/>
      <c r="BC1299" s="102"/>
      <c r="BE1299" s="102"/>
      <c r="BF1299" s="102"/>
      <c r="BG1299" s="102"/>
      <c r="BH1299" s="102"/>
      <c r="BI1299" s="102"/>
    </row>
    <row r="1300" spans="11:62">
      <c r="K1300" s="102"/>
      <c r="L1300" s="102"/>
      <c r="M1300" s="102"/>
      <c r="R1300" s="105"/>
      <c r="Y1300" s="102"/>
      <c r="Z1300" s="102"/>
      <c r="AA1300" s="102"/>
      <c r="AB1300" s="102"/>
      <c r="AC1300" s="102"/>
      <c r="AD1300" s="102"/>
      <c r="AE1300" s="102"/>
      <c r="AF1300" s="102"/>
      <c r="AG1300" s="104"/>
      <c r="AI1300" s="102"/>
      <c r="AJ1300" s="102"/>
      <c r="AK1300" s="102"/>
      <c r="AL1300" s="102"/>
      <c r="AM1300" s="102"/>
      <c r="AN1300" s="102"/>
      <c r="AO1300" s="102"/>
      <c r="AP1300" s="102"/>
      <c r="AQ1300" s="102"/>
      <c r="AS1300" s="102"/>
      <c r="AT1300" s="102"/>
      <c r="AU1300" s="102"/>
      <c r="AV1300" s="102"/>
      <c r="AW1300" s="102"/>
      <c r="AY1300" s="102"/>
      <c r="AZ1300" s="102"/>
      <c r="BA1300" s="102"/>
      <c r="BB1300" s="102"/>
      <c r="BC1300" s="102"/>
      <c r="BE1300" s="102"/>
      <c r="BF1300" s="102"/>
      <c r="BG1300" s="102"/>
      <c r="BH1300" s="102"/>
      <c r="BI1300" s="102"/>
    </row>
    <row r="1301" spans="11:62">
      <c r="K1301" s="102"/>
      <c r="L1301" s="102"/>
      <c r="M1301" s="102"/>
      <c r="Y1301" s="102"/>
      <c r="Z1301" s="102"/>
      <c r="AA1301" s="102"/>
      <c r="AB1301" s="102"/>
      <c r="AC1301" s="102"/>
      <c r="AD1301" s="102"/>
      <c r="AE1301" s="102"/>
      <c r="AF1301" s="102"/>
      <c r="AG1301" s="104"/>
      <c r="AI1301" s="102"/>
      <c r="AJ1301" s="102"/>
      <c r="AK1301" s="102"/>
      <c r="AL1301" s="102"/>
      <c r="AM1301" s="102"/>
      <c r="AN1301" s="102"/>
      <c r="AO1301" s="102"/>
      <c r="AP1301" s="102"/>
      <c r="AQ1301" s="102"/>
      <c r="AR1301" s="102"/>
      <c r="AS1301" s="102"/>
      <c r="AT1301" s="102"/>
      <c r="AU1301" s="102"/>
      <c r="AV1301" s="102"/>
      <c r="AW1301" s="102"/>
      <c r="AX1301" s="102"/>
      <c r="AY1301" s="102"/>
      <c r="AZ1301" s="102"/>
      <c r="BA1301" s="102"/>
      <c r="BB1301" s="102"/>
      <c r="BC1301" s="102"/>
      <c r="BD1301" s="102"/>
      <c r="BE1301" s="102"/>
      <c r="BF1301" s="102"/>
      <c r="BG1301" s="102"/>
      <c r="BH1301" s="102"/>
      <c r="BI1301" s="102"/>
      <c r="BJ1301" s="102"/>
    </row>
    <row r="1302" spans="11:62">
      <c r="K1302" s="102"/>
      <c r="L1302" s="102"/>
      <c r="M1302" s="102"/>
      <c r="AB1302" s="102"/>
      <c r="AC1302" s="102"/>
      <c r="AG1302" s="104"/>
    </row>
    <row r="1303" spans="11:62">
      <c r="K1303" s="102"/>
      <c r="L1303" s="102"/>
      <c r="M1303" s="102"/>
      <c r="N1303" s="102"/>
      <c r="O1303" s="102"/>
      <c r="P1303" s="102"/>
      <c r="Y1303" s="102"/>
      <c r="Z1303" s="102"/>
      <c r="AA1303" s="102"/>
      <c r="AB1303" s="102"/>
      <c r="AC1303" s="102"/>
      <c r="AD1303" s="102"/>
      <c r="AE1303" s="102"/>
      <c r="AF1303" s="102"/>
      <c r="AI1303" s="102"/>
      <c r="AJ1303" s="102"/>
      <c r="AK1303" s="102"/>
      <c r="AL1303" s="102"/>
      <c r="AM1303" s="102"/>
      <c r="AN1303" s="102"/>
      <c r="AO1303" s="102"/>
      <c r="AP1303" s="102"/>
      <c r="AQ1303" s="102"/>
      <c r="AR1303" s="102"/>
      <c r="AS1303" s="102"/>
      <c r="AT1303" s="102"/>
      <c r="AU1303" s="102"/>
      <c r="AV1303" s="102"/>
      <c r="AW1303" s="102"/>
      <c r="AX1303" s="102"/>
      <c r="AY1303" s="102"/>
      <c r="AZ1303" s="102"/>
      <c r="BA1303" s="102"/>
      <c r="BB1303" s="102"/>
      <c r="BC1303" s="102"/>
      <c r="BD1303" s="102"/>
      <c r="BE1303" s="102"/>
      <c r="BF1303" s="102"/>
      <c r="BG1303" s="102"/>
      <c r="BH1303" s="102"/>
      <c r="BI1303" s="102"/>
      <c r="BJ1303" s="102"/>
    </row>
    <row r="1304" spans="11:62">
      <c r="K1304" s="102"/>
      <c r="L1304" s="102"/>
      <c r="M1304" s="102"/>
      <c r="N1304" s="102"/>
      <c r="O1304" s="102"/>
      <c r="P1304" s="102"/>
      <c r="Y1304" s="102"/>
      <c r="Z1304" s="102"/>
      <c r="AA1304" s="102"/>
      <c r="AB1304" s="102"/>
      <c r="AC1304" s="102"/>
      <c r="AD1304" s="102"/>
      <c r="AE1304" s="102"/>
      <c r="AF1304" s="102"/>
      <c r="AI1304" s="102"/>
      <c r="AJ1304" s="102"/>
      <c r="AK1304" s="102"/>
      <c r="AL1304" s="102"/>
      <c r="AM1304" s="102"/>
      <c r="AN1304" s="102"/>
      <c r="AO1304" s="102"/>
      <c r="AP1304" s="102"/>
      <c r="AQ1304" s="102"/>
      <c r="AR1304" s="102"/>
      <c r="AS1304" s="102"/>
      <c r="AT1304" s="102"/>
      <c r="AU1304" s="102"/>
      <c r="AV1304" s="102"/>
      <c r="AW1304" s="102"/>
      <c r="AX1304" s="102"/>
      <c r="AY1304" s="102"/>
      <c r="AZ1304" s="102"/>
      <c r="BA1304" s="102"/>
      <c r="BB1304" s="102"/>
      <c r="BC1304" s="102"/>
      <c r="BD1304" s="102"/>
      <c r="BE1304" s="102"/>
      <c r="BF1304" s="102"/>
      <c r="BG1304" s="102"/>
      <c r="BH1304" s="102"/>
      <c r="BI1304" s="102"/>
      <c r="BJ1304" s="102"/>
    </row>
    <row r="1305" spans="11:62">
      <c r="K1305" s="102"/>
      <c r="L1305" s="102"/>
      <c r="M1305" s="102"/>
      <c r="N1305" s="102"/>
      <c r="O1305" s="102"/>
      <c r="P1305" s="102"/>
      <c r="Q1305" s="102"/>
      <c r="R1305" s="105"/>
      <c r="AI1305" s="102"/>
      <c r="AJ1305" s="102"/>
      <c r="AK1305" s="102"/>
      <c r="AL1305" s="102"/>
      <c r="AM1305" s="102"/>
      <c r="AN1305" s="102"/>
      <c r="AO1305" s="102"/>
      <c r="AP1305" s="102"/>
      <c r="AQ1305" s="102"/>
      <c r="AR1305" s="102"/>
      <c r="AS1305" s="102"/>
      <c r="AT1305" s="102"/>
      <c r="AU1305" s="102"/>
      <c r="AV1305" s="102"/>
      <c r="AW1305" s="102"/>
      <c r="AX1305" s="102"/>
      <c r="AY1305" s="102"/>
      <c r="AZ1305" s="102"/>
      <c r="BA1305" s="102"/>
      <c r="BB1305" s="102"/>
      <c r="BC1305" s="102"/>
      <c r="BD1305" s="102"/>
      <c r="BE1305" s="102"/>
      <c r="BF1305" s="102"/>
      <c r="BG1305" s="102"/>
      <c r="BH1305" s="102"/>
      <c r="BI1305" s="102"/>
      <c r="BJ1305" s="102"/>
    </row>
    <row r="1306" spans="11:62">
      <c r="K1306" s="102"/>
      <c r="L1306" s="102"/>
      <c r="M1306" s="102"/>
      <c r="Q1306" s="102"/>
      <c r="R1306" s="105"/>
      <c r="Y1306" s="102"/>
      <c r="Z1306" s="102"/>
      <c r="AA1306" s="102"/>
      <c r="AB1306" s="102"/>
      <c r="AC1306" s="102"/>
      <c r="AD1306" s="102"/>
      <c r="AE1306" s="102"/>
      <c r="AF1306" s="102"/>
      <c r="AI1306" s="102"/>
      <c r="AJ1306" s="102"/>
      <c r="AK1306" s="102"/>
      <c r="AL1306" s="102"/>
      <c r="AM1306" s="102"/>
      <c r="AN1306" s="102"/>
      <c r="AO1306" s="102"/>
      <c r="AP1306" s="102"/>
      <c r="AQ1306" s="102"/>
      <c r="AS1306" s="102"/>
      <c r="AT1306" s="102"/>
      <c r="AU1306" s="102"/>
      <c r="AV1306" s="102"/>
      <c r="AW1306" s="102"/>
      <c r="AY1306" s="102"/>
      <c r="AZ1306" s="102"/>
      <c r="BA1306" s="102"/>
      <c r="BB1306" s="102"/>
      <c r="BC1306" s="102"/>
      <c r="BE1306" s="102"/>
      <c r="BF1306" s="102"/>
      <c r="BG1306" s="102"/>
      <c r="BH1306" s="102"/>
      <c r="BI1306" s="102"/>
    </row>
    <row r="1307" spans="11:62">
      <c r="K1307" s="102"/>
      <c r="L1307" s="102"/>
      <c r="M1307" s="102"/>
      <c r="N1307" s="102"/>
      <c r="O1307" s="102"/>
      <c r="P1307" s="102"/>
      <c r="Q1307" s="102"/>
      <c r="Y1307" s="102"/>
      <c r="Z1307" s="102"/>
      <c r="AA1307" s="102"/>
      <c r="AG1307" s="104"/>
      <c r="AI1307" s="102"/>
      <c r="AJ1307" s="102"/>
      <c r="AK1307" s="102"/>
      <c r="AL1307" s="102"/>
      <c r="AM1307" s="102"/>
      <c r="AN1307" s="102"/>
      <c r="AO1307" s="102"/>
      <c r="AP1307" s="102"/>
      <c r="AQ1307" s="102"/>
      <c r="AR1307" s="102"/>
      <c r="AS1307" s="102"/>
      <c r="AT1307" s="102"/>
      <c r="AU1307" s="102"/>
      <c r="AV1307" s="102"/>
      <c r="AW1307" s="102"/>
      <c r="AX1307" s="102"/>
      <c r="AY1307" s="102"/>
      <c r="AZ1307" s="102"/>
      <c r="BA1307" s="102"/>
      <c r="BB1307" s="102"/>
      <c r="BC1307" s="102"/>
      <c r="BD1307" s="102"/>
      <c r="BE1307" s="102"/>
      <c r="BF1307" s="102"/>
      <c r="BG1307" s="102"/>
      <c r="BH1307" s="102"/>
      <c r="BI1307" s="102"/>
      <c r="BJ1307" s="102"/>
    </row>
    <row r="1308" spans="11:62">
      <c r="K1308" s="102"/>
      <c r="L1308" s="102"/>
      <c r="M1308" s="102"/>
      <c r="P1308" s="102"/>
      <c r="R1308" s="105"/>
      <c r="Y1308" s="102"/>
      <c r="Z1308" s="102"/>
      <c r="AA1308" s="102"/>
      <c r="AG1308" s="104"/>
      <c r="AI1308" s="102"/>
      <c r="AJ1308" s="102"/>
      <c r="AK1308" s="102"/>
      <c r="AL1308" s="102"/>
      <c r="AM1308" s="102"/>
      <c r="AN1308" s="102"/>
      <c r="AO1308" s="102"/>
      <c r="AP1308" s="102"/>
      <c r="AQ1308" s="102"/>
      <c r="AR1308" s="102"/>
      <c r="AS1308" s="102"/>
      <c r="AT1308" s="102"/>
      <c r="AU1308" s="102"/>
      <c r="AV1308" s="102"/>
      <c r="AW1308" s="102"/>
      <c r="AX1308" s="102"/>
      <c r="AY1308" s="102"/>
      <c r="AZ1308" s="102"/>
      <c r="BA1308" s="102"/>
      <c r="BB1308" s="102"/>
      <c r="BC1308" s="102"/>
      <c r="BD1308" s="102"/>
      <c r="BE1308" s="102"/>
      <c r="BF1308" s="102"/>
      <c r="BG1308" s="102"/>
      <c r="BH1308" s="102"/>
      <c r="BI1308" s="102"/>
      <c r="BJ1308" s="102"/>
    </row>
    <row r="1309" spans="11:62">
      <c r="K1309" s="102"/>
      <c r="L1309" s="102"/>
      <c r="M1309" s="102"/>
      <c r="O1309" s="102"/>
      <c r="P1309" s="102"/>
      <c r="R1309" s="105"/>
      <c r="Y1309" s="102"/>
      <c r="Z1309" s="102"/>
      <c r="AA1309" s="102"/>
      <c r="AB1309" s="102"/>
      <c r="AC1309" s="102"/>
      <c r="AG1309" s="104"/>
      <c r="AI1309" s="102"/>
      <c r="AJ1309" s="102"/>
      <c r="AK1309" s="102"/>
      <c r="AL1309" s="102"/>
      <c r="AM1309" s="102"/>
      <c r="AN1309" s="102"/>
      <c r="AO1309" s="102"/>
      <c r="AP1309" s="102"/>
      <c r="AQ1309" s="102"/>
      <c r="AR1309" s="102"/>
      <c r="AS1309" s="102"/>
      <c r="AT1309" s="102"/>
      <c r="AU1309" s="102"/>
      <c r="AV1309" s="102"/>
      <c r="AW1309" s="102"/>
      <c r="AX1309" s="102"/>
      <c r="AY1309" s="102"/>
      <c r="AZ1309" s="102"/>
      <c r="BA1309" s="102"/>
      <c r="BB1309" s="102"/>
      <c r="BC1309" s="102"/>
      <c r="BD1309" s="102"/>
      <c r="BE1309" s="102"/>
      <c r="BF1309" s="102"/>
      <c r="BG1309" s="102"/>
      <c r="BH1309" s="102"/>
      <c r="BI1309" s="102"/>
      <c r="BJ1309" s="102"/>
    </row>
    <row r="1310" spans="11:62">
      <c r="K1310" s="102"/>
      <c r="L1310" s="102"/>
      <c r="M1310" s="102"/>
      <c r="N1310" s="102"/>
      <c r="O1310" s="102"/>
      <c r="P1310" s="102"/>
      <c r="R1310" s="105"/>
      <c r="Y1310" s="102"/>
      <c r="Z1310" s="102"/>
      <c r="AA1310" s="102"/>
      <c r="AB1310" s="102"/>
      <c r="AC1310" s="102"/>
      <c r="AD1310" s="102"/>
      <c r="AE1310" s="102"/>
      <c r="AF1310" s="102"/>
      <c r="AG1310" s="104"/>
      <c r="AI1310" s="102"/>
      <c r="AJ1310" s="102"/>
      <c r="AK1310" s="102"/>
      <c r="AL1310" s="102"/>
      <c r="AM1310" s="102"/>
      <c r="AN1310" s="102"/>
      <c r="AO1310" s="102"/>
      <c r="AP1310" s="102"/>
      <c r="AQ1310" s="102"/>
      <c r="AR1310" s="102"/>
      <c r="AS1310" s="102"/>
      <c r="AT1310" s="102"/>
      <c r="AU1310" s="102"/>
      <c r="AV1310" s="102"/>
      <c r="AW1310" s="102"/>
      <c r="AX1310" s="102"/>
      <c r="AY1310" s="102"/>
      <c r="AZ1310" s="102"/>
      <c r="BA1310" s="102"/>
      <c r="BB1310" s="102"/>
      <c r="BC1310" s="102"/>
      <c r="BD1310" s="102"/>
      <c r="BE1310" s="102"/>
      <c r="BF1310" s="102"/>
      <c r="BG1310" s="102"/>
      <c r="BH1310" s="102"/>
      <c r="BI1310" s="102"/>
      <c r="BJ1310" s="102"/>
    </row>
    <row r="1311" spans="11:62">
      <c r="K1311" s="102"/>
      <c r="L1311" s="102"/>
      <c r="M1311" s="102"/>
      <c r="N1311" s="102"/>
      <c r="O1311" s="102"/>
      <c r="P1311" s="102"/>
      <c r="Q1311" s="102"/>
      <c r="Y1311" s="102"/>
      <c r="Z1311" s="102"/>
      <c r="AA1311" s="102"/>
      <c r="AB1311" s="102"/>
      <c r="AC1311" s="102"/>
      <c r="AG1311" s="104"/>
    </row>
    <row r="1312" spans="11:62">
      <c r="K1312" s="102"/>
      <c r="L1312" s="102"/>
      <c r="M1312" s="102"/>
      <c r="P1312" s="102"/>
      <c r="Q1312" s="102"/>
      <c r="W1312" s="102"/>
      <c r="X1312" s="102"/>
      <c r="Y1312" s="102"/>
      <c r="Z1312" s="102"/>
      <c r="AA1312" s="102"/>
      <c r="AB1312" s="102"/>
      <c r="AC1312" s="102"/>
      <c r="AD1312" s="102"/>
      <c r="AE1312" s="102"/>
      <c r="AF1312" s="102"/>
      <c r="AI1312" s="102"/>
      <c r="AJ1312" s="102"/>
      <c r="AK1312" s="102"/>
      <c r="AL1312" s="102"/>
      <c r="AM1312" s="102"/>
      <c r="AN1312" s="102"/>
      <c r="AO1312" s="102"/>
      <c r="AP1312" s="102"/>
      <c r="AQ1312" s="102"/>
      <c r="AR1312" s="102"/>
      <c r="AS1312" s="102"/>
      <c r="AT1312" s="102"/>
      <c r="AU1312" s="102"/>
      <c r="AV1312" s="102"/>
      <c r="AW1312" s="102"/>
      <c r="AX1312" s="102"/>
      <c r="AY1312" s="102"/>
      <c r="AZ1312" s="102"/>
      <c r="BA1312" s="102"/>
      <c r="BB1312" s="102"/>
      <c r="BC1312" s="102"/>
      <c r="BD1312" s="102"/>
      <c r="BE1312" s="102"/>
      <c r="BF1312" s="102"/>
      <c r="BG1312" s="102"/>
      <c r="BH1312" s="102"/>
      <c r="BI1312" s="102"/>
      <c r="BJ1312" s="102"/>
    </row>
    <row r="1313" spans="11:62">
      <c r="K1313" s="102"/>
      <c r="L1313" s="102"/>
      <c r="M1313" s="102"/>
      <c r="P1313" s="102"/>
      <c r="Q1313" s="102"/>
      <c r="W1313" s="102"/>
      <c r="X1313" s="102"/>
      <c r="Y1313" s="102"/>
      <c r="Z1313" s="102"/>
      <c r="AA1313" s="102"/>
      <c r="AB1313" s="102"/>
      <c r="AC1313" s="102"/>
      <c r="AD1313" s="102"/>
      <c r="AE1313" s="102"/>
      <c r="AF1313" s="102"/>
      <c r="AI1313" s="102"/>
      <c r="AJ1313" s="102"/>
      <c r="AK1313" s="102"/>
      <c r="AL1313" s="102"/>
      <c r="AM1313" s="102"/>
      <c r="AN1313" s="102"/>
      <c r="AO1313" s="102"/>
      <c r="AP1313" s="102"/>
      <c r="AQ1313" s="102"/>
      <c r="AR1313" s="102"/>
      <c r="AS1313" s="102"/>
      <c r="AT1313" s="102"/>
      <c r="AU1313" s="102"/>
      <c r="AV1313" s="102"/>
      <c r="AW1313" s="102"/>
      <c r="AX1313" s="102"/>
      <c r="AY1313" s="102"/>
      <c r="AZ1313" s="102"/>
      <c r="BA1313" s="102"/>
      <c r="BB1313" s="102"/>
      <c r="BC1313" s="102"/>
      <c r="BD1313" s="102"/>
      <c r="BE1313" s="102"/>
      <c r="BF1313" s="102"/>
      <c r="BG1313" s="102"/>
      <c r="BH1313" s="102"/>
      <c r="BI1313" s="102"/>
      <c r="BJ1313" s="102"/>
    </row>
    <row r="1314" spans="11:62">
      <c r="K1314" s="102"/>
      <c r="L1314" s="102"/>
      <c r="M1314" s="102"/>
      <c r="P1314" s="102"/>
      <c r="Q1314" s="102"/>
      <c r="R1314" s="105"/>
      <c r="Y1314" s="102"/>
      <c r="Z1314" s="102"/>
      <c r="AA1314" s="102"/>
      <c r="AB1314" s="102"/>
      <c r="AC1314" s="102"/>
      <c r="AD1314" s="102"/>
      <c r="AE1314" s="102"/>
      <c r="AF1314" s="102"/>
      <c r="AI1314" s="102"/>
      <c r="AJ1314" s="102"/>
      <c r="AK1314" s="102"/>
      <c r="AL1314" s="102"/>
      <c r="AM1314" s="102"/>
      <c r="AN1314" s="102"/>
      <c r="AO1314" s="102"/>
      <c r="AP1314" s="102"/>
      <c r="AQ1314" s="102"/>
      <c r="AR1314" s="102"/>
      <c r="AS1314" s="102"/>
      <c r="AT1314" s="102"/>
      <c r="AU1314" s="102"/>
      <c r="AV1314" s="102"/>
      <c r="AW1314" s="102"/>
      <c r="AX1314" s="102"/>
      <c r="AY1314" s="102"/>
      <c r="AZ1314" s="102"/>
      <c r="BA1314" s="102"/>
      <c r="BB1314" s="102"/>
      <c r="BC1314" s="102"/>
      <c r="BD1314" s="102"/>
      <c r="BE1314" s="102"/>
      <c r="BF1314" s="102"/>
      <c r="BG1314" s="102"/>
      <c r="BH1314" s="102"/>
      <c r="BI1314" s="102"/>
      <c r="BJ1314" s="102"/>
    </row>
    <row r="1315" spans="11:62">
      <c r="K1315" s="102"/>
      <c r="L1315" s="102"/>
      <c r="M1315" s="102"/>
      <c r="P1315" s="102"/>
      <c r="Q1315" s="102"/>
      <c r="R1315" s="105"/>
      <c r="Y1315" s="102"/>
      <c r="Z1315" s="102"/>
      <c r="AA1315" s="102"/>
      <c r="AB1315" s="102"/>
      <c r="AC1315" s="102"/>
      <c r="AD1315" s="102"/>
      <c r="AE1315" s="102"/>
      <c r="AF1315" s="102"/>
      <c r="AI1315" s="102"/>
      <c r="AJ1315" s="102"/>
      <c r="AK1315" s="102"/>
      <c r="AL1315" s="102"/>
      <c r="AM1315" s="102"/>
      <c r="AN1315" s="102"/>
      <c r="AO1315" s="102"/>
      <c r="AP1315" s="102"/>
      <c r="AQ1315" s="102"/>
      <c r="AR1315" s="102"/>
      <c r="AS1315" s="102"/>
      <c r="AT1315" s="102"/>
      <c r="AU1315" s="102"/>
      <c r="AV1315" s="102"/>
      <c r="AW1315" s="102"/>
      <c r="AX1315" s="102"/>
      <c r="AY1315" s="102"/>
      <c r="AZ1315" s="102"/>
      <c r="BA1315" s="102"/>
      <c r="BB1315" s="102"/>
      <c r="BC1315" s="102"/>
      <c r="BD1315" s="102"/>
      <c r="BE1315" s="102"/>
      <c r="BF1315" s="102"/>
      <c r="BG1315" s="102"/>
      <c r="BH1315" s="102"/>
      <c r="BI1315" s="102"/>
      <c r="BJ1315" s="102"/>
    </row>
    <row r="1316" spans="11:62">
      <c r="K1316" s="102"/>
      <c r="L1316" s="102"/>
      <c r="M1316" s="102"/>
      <c r="O1316" s="102"/>
      <c r="Q1316" s="102"/>
      <c r="R1316" s="105"/>
      <c r="Y1316" s="102"/>
      <c r="Z1316" s="102"/>
      <c r="AA1316" s="102"/>
      <c r="AB1316" s="102"/>
      <c r="AC1316" s="102"/>
      <c r="AD1316" s="102"/>
      <c r="AE1316" s="102"/>
      <c r="AF1316" s="102"/>
      <c r="AG1316" s="104"/>
      <c r="AI1316" s="102"/>
      <c r="AJ1316" s="102"/>
      <c r="AK1316" s="102"/>
      <c r="AL1316" s="102"/>
      <c r="AM1316" s="102"/>
      <c r="AN1316" s="102"/>
      <c r="AO1316" s="102"/>
      <c r="AP1316" s="102"/>
      <c r="AQ1316" s="102"/>
      <c r="AS1316" s="102"/>
      <c r="AT1316" s="102"/>
      <c r="AU1316" s="102"/>
      <c r="AV1316" s="102"/>
      <c r="AW1316" s="102"/>
      <c r="AY1316" s="102"/>
      <c r="AZ1316" s="102"/>
      <c r="BA1316" s="102"/>
      <c r="BB1316" s="102"/>
      <c r="BC1316" s="102"/>
      <c r="BD1316" s="102"/>
      <c r="BE1316" s="102"/>
      <c r="BF1316" s="102"/>
      <c r="BG1316" s="102"/>
      <c r="BH1316" s="102"/>
      <c r="BI1316" s="102"/>
      <c r="BJ1316" s="102"/>
    </row>
    <row r="1317" spans="11:62">
      <c r="K1317" s="102"/>
      <c r="L1317" s="102"/>
      <c r="M1317" s="102"/>
      <c r="N1317" s="102"/>
      <c r="O1317" s="102"/>
      <c r="P1317" s="102"/>
      <c r="Q1317" s="102"/>
      <c r="R1317" s="105"/>
      <c r="W1317" s="102"/>
      <c r="X1317" s="102"/>
      <c r="Y1317" s="102"/>
      <c r="Z1317" s="102"/>
      <c r="AA1317" s="102"/>
      <c r="AB1317" s="102"/>
      <c r="AC1317" s="102"/>
      <c r="AI1317" s="102"/>
      <c r="AJ1317" s="102"/>
      <c r="AK1317" s="102"/>
      <c r="AL1317" s="102"/>
      <c r="AM1317" s="102"/>
      <c r="AN1317" s="102"/>
      <c r="AO1317" s="102"/>
      <c r="AP1317" s="102"/>
      <c r="AQ1317" s="102"/>
      <c r="AR1317" s="102"/>
      <c r="AS1317" s="102"/>
      <c r="AT1317" s="102"/>
      <c r="AU1317" s="102"/>
      <c r="AV1317" s="102"/>
      <c r="AW1317" s="102"/>
      <c r="AX1317" s="102"/>
      <c r="AY1317" s="102"/>
      <c r="AZ1317" s="102"/>
      <c r="BA1317" s="102"/>
      <c r="BB1317" s="102"/>
      <c r="BC1317" s="102"/>
      <c r="BD1317" s="102"/>
      <c r="BE1317" s="102"/>
      <c r="BF1317" s="102"/>
      <c r="BG1317" s="102"/>
      <c r="BH1317" s="102"/>
      <c r="BI1317" s="102"/>
      <c r="BJ1317" s="102"/>
    </row>
    <row r="1318" spans="11:62">
      <c r="K1318" s="102"/>
      <c r="L1318" s="102"/>
      <c r="M1318" s="102"/>
      <c r="N1318" s="102"/>
      <c r="O1318" s="102"/>
      <c r="P1318" s="102"/>
      <c r="Q1318" s="102"/>
      <c r="Y1318" s="102"/>
      <c r="Z1318" s="102"/>
      <c r="AA1318" s="102"/>
      <c r="AB1318" s="102"/>
      <c r="AC1318" s="102"/>
      <c r="AD1318" s="102"/>
      <c r="AE1318" s="102"/>
      <c r="AI1318" s="102"/>
      <c r="AJ1318" s="102"/>
      <c r="AK1318" s="102"/>
      <c r="AL1318" s="102"/>
      <c r="AM1318" s="102"/>
      <c r="AN1318" s="102"/>
      <c r="AO1318" s="102"/>
      <c r="AP1318" s="102"/>
      <c r="AQ1318" s="102"/>
      <c r="AR1318" s="102"/>
      <c r="AS1318" s="102"/>
      <c r="AT1318" s="102"/>
      <c r="AU1318" s="102"/>
      <c r="AV1318" s="102"/>
      <c r="AW1318" s="102"/>
      <c r="AX1318" s="102"/>
      <c r="AY1318" s="102"/>
      <c r="AZ1318" s="102"/>
      <c r="BA1318" s="102"/>
      <c r="BB1318" s="102"/>
      <c r="BC1318" s="102"/>
      <c r="BD1318" s="102"/>
      <c r="BE1318" s="102"/>
      <c r="BF1318" s="102"/>
      <c r="BG1318" s="102"/>
      <c r="BH1318" s="102"/>
      <c r="BI1318" s="102"/>
      <c r="BJ1318" s="102"/>
    </row>
    <row r="1319" spans="11:62">
      <c r="K1319" s="102"/>
      <c r="L1319" s="102"/>
      <c r="M1319" s="102"/>
      <c r="N1319" s="102"/>
      <c r="O1319" s="102"/>
      <c r="P1319" s="102"/>
      <c r="R1319" s="105"/>
      <c r="Y1319" s="102"/>
      <c r="Z1319" s="102"/>
      <c r="AA1319" s="102"/>
      <c r="AB1319" s="102"/>
      <c r="AC1319" s="102"/>
      <c r="AD1319" s="102"/>
      <c r="AE1319" s="102"/>
      <c r="AF1319" s="102"/>
      <c r="AG1319" s="104"/>
      <c r="AI1319" s="102"/>
      <c r="AJ1319" s="102"/>
      <c r="AK1319" s="102"/>
      <c r="AL1319" s="102"/>
      <c r="AM1319" s="102"/>
      <c r="AN1319" s="102"/>
      <c r="AO1319" s="102"/>
      <c r="AP1319" s="102"/>
      <c r="AQ1319" s="102"/>
      <c r="AR1319" s="102"/>
      <c r="AS1319" s="102"/>
      <c r="AT1319" s="102"/>
      <c r="AU1319" s="102"/>
      <c r="AV1319" s="102"/>
      <c r="AW1319" s="102"/>
      <c r="AX1319" s="102"/>
      <c r="AY1319" s="102"/>
      <c r="AZ1319" s="102"/>
      <c r="BA1319" s="102"/>
      <c r="BB1319" s="102"/>
      <c r="BC1319" s="102"/>
      <c r="BD1319" s="102"/>
      <c r="BE1319" s="102"/>
      <c r="BF1319" s="102"/>
      <c r="BG1319" s="102"/>
      <c r="BH1319" s="102"/>
      <c r="BI1319" s="102"/>
      <c r="BJ1319" s="102"/>
    </row>
    <row r="1320" spans="11:62">
      <c r="K1320" s="102"/>
      <c r="L1320" s="102"/>
      <c r="M1320" s="102"/>
      <c r="R1320" s="105"/>
      <c r="Y1320" s="102"/>
      <c r="Z1320" s="102"/>
      <c r="AA1320" s="102"/>
      <c r="AB1320" s="102"/>
      <c r="AC1320" s="102"/>
      <c r="AD1320" s="102"/>
      <c r="AE1320" s="102"/>
      <c r="AF1320" s="102"/>
      <c r="AI1320" s="102"/>
      <c r="AJ1320" s="102"/>
      <c r="AK1320" s="102"/>
      <c r="AL1320" s="102"/>
      <c r="AM1320" s="102"/>
      <c r="AN1320" s="102"/>
      <c r="AO1320" s="102"/>
      <c r="AP1320" s="102"/>
      <c r="AQ1320" s="102"/>
      <c r="AS1320" s="102"/>
      <c r="AT1320" s="102"/>
      <c r="AU1320" s="102"/>
      <c r="AV1320" s="102"/>
      <c r="AW1320" s="102"/>
      <c r="AY1320" s="102"/>
      <c r="AZ1320" s="102"/>
      <c r="BA1320" s="102"/>
      <c r="BB1320" s="102"/>
      <c r="BC1320" s="102"/>
      <c r="BE1320" s="102"/>
      <c r="BF1320" s="102"/>
      <c r="BG1320" s="102"/>
      <c r="BH1320" s="102"/>
      <c r="BI1320" s="102"/>
    </row>
    <row r="1321" spans="11:62">
      <c r="K1321" s="102"/>
      <c r="L1321" s="102"/>
      <c r="M1321" s="102"/>
      <c r="R1321" s="105"/>
      <c r="Y1321" s="102"/>
      <c r="Z1321" s="102"/>
      <c r="AA1321" s="102"/>
      <c r="AB1321" s="102"/>
      <c r="AC1321" s="102"/>
      <c r="AD1321" s="102"/>
      <c r="AE1321" s="102"/>
      <c r="AF1321" s="102"/>
      <c r="AI1321" s="102"/>
      <c r="AJ1321" s="102"/>
      <c r="AK1321" s="102"/>
      <c r="AL1321" s="102"/>
      <c r="AM1321" s="102"/>
      <c r="AN1321" s="102"/>
      <c r="AO1321" s="102"/>
      <c r="AP1321" s="102"/>
      <c r="AQ1321" s="102"/>
      <c r="AS1321" s="102"/>
      <c r="AT1321" s="102"/>
      <c r="AU1321" s="102"/>
      <c r="AV1321" s="102"/>
      <c r="AW1321" s="102"/>
      <c r="AY1321" s="102"/>
      <c r="AZ1321" s="102"/>
      <c r="BA1321" s="102"/>
      <c r="BB1321" s="102"/>
      <c r="BC1321" s="102"/>
      <c r="BE1321" s="102"/>
      <c r="BF1321" s="102"/>
      <c r="BG1321" s="102"/>
      <c r="BH1321" s="102"/>
      <c r="BI1321" s="102"/>
    </row>
    <row r="1322" spans="11:62">
      <c r="K1322" s="102"/>
      <c r="L1322" s="102"/>
      <c r="M1322" s="102"/>
    </row>
    <row r="1323" spans="11:62">
      <c r="K1323" s="102"/>
      <c r="L1323" s="102"/>
      <c r="M1323" s="102"/>
      <c r="N1323" s="102"/>
      <c r="O1323" s="102"/>
      <c r="P1323" s="102"/>
      <c r="Q1323" s="102"/>
      <c r="R1323" s="105"/>
      <c r="S1323" s="105"/>
      <c r="Y1323" s="102"/>
      <c r="Z1323" s="102"/>
      <c r="AA1323" s="102"/>
      <c r="AB1323" s="102"/>
      <c r="AC1323" s="102"/>
      <c r="AD1323" s="102"/>
      <c r="AE1323" s="102"/>
      <c r="AF1323" s="102"/>
      <c r="AG1323" s="104"/>
      <c r="AI1323" s="102"/>
      <c r="AJ1323" s="102"/>
      <c r="AK1323" s="102"/>
      <c r="AL1323" s="102"/>
      <c r="AM1323" s="102"/>
      <c r="AS1323" s="102"/>
      <c r="AT1323" s="102"/>
      <c r="AU1323" s="102"/>
      <c r="AV1323" s="102"/>
      <c r="AW1323" s="102"/>
      <c r="AX1323" s="102"/>
      <c r="AY1323" s="102"/>
      <c r="AZ1323" s="102"/>
      <c r="BA1323" s="102"/>
      <c r="BB1323" s="102"/>
      <c r="BC1323" s="102"/>
      <c r="BD1323" s="102"/>
      <c r="BE1323" s="102"/>
      <c r="BF1323" s="102"/>
      <c r="BG1323" s="102"/>
      <c r="BH1323" s="102"/>
      <c r="BI1323" s="102"/>
      <c r="BJ1323" s="102"/>
    </row>
    <row r="1324" spans="11:62">
      <c r="K1324" s="102"/>
      <c r="L1324" s="102"/>
      <c r="M1324" s="102"/>
      <c r="N1324" s="102"/>
      <c r="O1324" s="102"/>
      <c r="P1324" s="102"/>
      <c r="R1324" s="105"/>
      <c r="Y1324" s="102"/>
      <c r="Z1324" s="102"/>
      <c r="AA1324" s="102"/>
      <c r="AB1324" s="102"/>
      <c r="AC1324" s="102"/>
      <c r="AD1324" s="102"/>
      <c r="AE1324" s="102"/>
      <c r="AF1324" s="102"/>
      <c r="AI1324" s="102"/>
      <c r="AJ1324" s="102"/>
      <c r="AK1324" s="102"/>
      <c r="AL1324" s="102"/>
      <c r="AM1324" s="102"/>
      <c r="AN1324" s="102"/>
      <c r="AO1324" s="102"/>
      <c r="AP1324" s="102"/>
      <c r="AQ1324" s="102"/>
      <c r="AR1324" s="102"/>
      <c r="AS1324" s="102"/>
      <c r="AT1324" s="102"/>
      <c r="AU1324" s="102"/>
      <c r="AV1324" s="102"/>
      <c r="AW1324" s="102"/>
      <c r="AX1324" s="102"/>
      <c r="AY1324" s="102"/>
      <c r="AZ1324" s="102"/>
      <c r="BA1324" s="102"/>
      <c r="BB1324" s="102"/>
      <c r="BC1324" s="102"/>
      <c r="BD1324" s="102"/>
      <c r="BE1324" s="102"/>
      <c r="BF1324" s="102"/>
      <c r="BG1324" s="102"/>
      <c r="BH1324" s="102"/>
      <c r="BI1324" s="102"/>
      <c r="BJ1324" s="102"/>
    </row>
    <row r="1325" spans="11:62">
      <c r="K1325" s="102"/>
      <c r="L1325" s="102"/>
      <c r="M1325" s="102"/>
      <c r="N1325" s="102"/>
      <c r="O1325" s="102"/>
      <c r="P1325" s="102"/>
      <c r="R1325" s="105"/>
      <c r="Y1325" s="102"/>
      <c r="Z1325" s="102"/>
      <c r="AA1325" s="102"/>
      <c r="AD1325" s="102"/>
      <c r="AE1325" s="102"/>
      <c r="AF1325" s="102"/>
      <c r="AI1325" s="102"/>
      <c r="AJ1325" s="102"/>
      <c r="AK1325" s="102"/>
      <c r="AL1325" s="102"/>
      <c r="AM1325" s="102"/>
      <c r="AN1325" s="102"/>
      <c r="AO1325" s="102"/>
      <c r="AP1325" s="102"/>
      <c r="AQ1325" s="102"/>
      <c r="AR1325" s="102"/>
      <c r="AS1325" s="102"/>
      <c r="AT1325" s="102"/>
      <c r="AU1325" s="102"/>
      <c r="AV1325" s="102"/>
      <c r="AW1325" s="102"/>
      <c r="AX1325" s="102"/>
      <c r="AY1325" s="102"/>
      <c r="AZ1325" s="102"/>
      <c r="BA1325" s="102"/>
      <c r="BB1325" s="102"/>
      <c r="BC1325" s="102"/>
      <c r="BD1325" s="102"/>
      <c r="BE1325" s="102"/>
      <c r="BF1325" s="102"/>
      <c r="BG1325" s="102"/>
      <c r="BH1325" s="102"/>
      <c r="BI1325" s="102"/>
      <c r="BJ1325" s="102"/>
    </row>
    <row r="1326" spans="11:62">
      <c r="K1326" s="102"/>
      <c r="L1326" s="102"/>
      <c r="M1326" s="102"/>
      <c r="R1326" s="105"/>
      <c r="Y1326" s="102"/>
      <c r="Z1326" s="102"/>
      <c r="AA1326" s="102"/>
      <c r="AB1326" s="102"/>
      <c r="AC1326" s="102"/>
      <c r="AD1326" s="102"/>
      <c r="AE1326" s="102"/>
      <c r="AF1326" s="102"/>
      <c r="AI1326" s="102"/>
      <c r="AJ1326" s="102"/>
      <c r="AK1326" s="102"/>
      <c r="AL1326" s="102"/>
      <c r="AM1326" s="102"/>
      <c r="AN1326" s="102"/>
      <c r="AO1326" s="102"/>
      <c r="AP1326" s="102"/>
      <c r="AQ1326" s="102"/>
      <c r="AS1326" s="102"/>
      <c r="AT1326" s="102"/>
      <c r="AU1326" s="102"/>
      <c r="AV1326" s="102"/>
      <c r="AW1326" s="102"/>
      <c r="AY1326" s="102"/>
      <c r="AZ1326" s="102"/>
      <c r="BA1326" s="102"/>
      <c r="BB1326" s="102"/>
      <c r="BC1326" s="102"/>
      <c r="BE1326" s="102"/>
      <c r="BF1326" s="102"/>
      <c r="BG1326" s="102"/>
      <c r="BH1326" s="102"/>
      <c r="BI1326" s="102"/>
    </row>
    <row r="1327" spans="11:62">
      <c r="K1327" s="102"/>
      <c r="L1327" s="102"/>
      <c r="M1327" s="102"/>
      <c r="N1327" s="102"/>
      <c r="O1327" s="102"/>
      <c r="P1327" s="102"/>
      <c r="Y1327" s="102"/>
      <c r="Z1327" s="102"/>
      <c r="AA1327" s="102"/>
      <c r="AB1327" s="102"/>
      <c r="AC1327" s="102"/>
      <c r="AD1327" s="102"/>
      <c r="AE1327" s="102"/>
      <c r="AF1327" s="102"/>
      <c r="AI1327" s="102"/>
      <c r="AJ1327" s="102"/>
      <c r="AK1327" s="102"/>
      <c r="AL1327" s="102"/>
      <c r="AM1327" s="102"/>
      <c r="AN1327" s="102"/>
      <c r="AO1327" s="102"/>
      <c r="AP1327" s="102"/>
      <c r="AQ1327" s="102"/>
      <c r="AR1327" s="102"/>
      <c r="AS1327" s="102"/>
      <c r="AT1327" s="102"/>
      <c r="AU1327" s="102"/>
      <c r="AV1327" s="102"/>
      <c r="AW1327" s="102"/>
      <c r="AX1327" s="102"/>
      <c r="AY1327" s="102"/>
      <c r="AZ1327" s="102"/>
      <c r="BA1327" s="102"/>
      <c r="BB1327" s="102"/>
      <c r="BC1327" s="102"/>
      <c r="BD1327" s="102"/>
      <c r="BE1327" s="102"/>
      <c r="BF1327" s="102"/>
      <c r="BG1327" s="102"/>
      <c r="BH1327" s="102"/>
      <c r="BI1327" s="102"/>
      <c r="BJ1327" s="102"/>
    </row>
    <row r="1328" spans="11:62">
      <c r="K1328" s="102"/>
      <c r="L1328" s="102"/>
      <c r="M1328" s="102"/>
      <c r="N1328" s="102"/>
      <c r="O1328" s="102"/>
      <c r="P1328" s="102"/>
      <c r="R1328" s="105"/>
      <c r="Y1328" s="102"/>
      <c r="Z1328" s="102"/>
      <c r="AA1328" s="102"/>
      <c r="AG1328" s="104"/>
      <c r="AI1328" s="102"/>
      <c r="AJ1328" s="102"/>
      <c r="AK1328" s="102"/>
      <c r="AL1328" s="102"/>
      <c r="AM1328" s="102"/>
      <c r="AN1328" s="102"/>
      <c r="AO1328" s="102"/>
      <c r="AP1328" s="102"/>
      <c r="AQ1328" s="102"/>
      <c r="AR1328" s="102"/>
      <c r="AS1328" s="102"/>
      <c r="AT1328" s="102"/>
      <c r="AU1328" s="102"/>
      <c r="AV1328" s="102"/>
      <c r="AW1328" s="102"/>
      <c r="AX1328" s="102"/>
      <c r="AY1328" s="102"/>
      <c r="AZ1328" s="102"/>
      <c r="BA1328" s="102"/>
      <c r="BB1328" s="102"/>
      <c r="BC1328" s="102"/>
      <c r="BD1328" s="102"/>
      <c r="BE1328" s="102"/>
      <c r="BF1328" s="102"/>
      <c r="BG1328" s="102"/>
      <c r="BH1328" s="102"/>
      <c r="BI1328" s="102"/>
      <c r="BJ1328" s="102"/>
    </row>
    <row r="1329" spans="11:62">
      <c r="K1329" s="102"/>
      <c r="L1329" s="102"/>
      <c r="M1329" s="102"/>
      <c r="N1329" s="102"/>
      <c r="O1329" s="102"/>
      <c r="P1329" s="102"/>
      <c r="R1329" s="105"/>
      <c r="Y1329" s="102"/>
      <c r="Z1329" s="102"/>
      <c r="AA1329" s="102"/>
      <c r="AG1329" s="104"/>
      <c r="AI1329" s="102"/>
      <c r="AJ1329" s="102"/>
      <c r="AK1329" s="102"/>
      <c r="AL1329" s="102"/>
      <c r="AM1329" s="102"/>
      <c r="AN1329" s="102"/>
      <c r="AO1329" s="102"/>
      <c r="AP1329" s="102"/>
      <c r="AQ1329" s="102"/>
      <c r="AR1329" s="102"/>
      <c r="AS1329" s="102"/>
      <c r="AT1329" s="102"/>
      <c r="AU1329" s="102"/>
      <c r="AV1329" s="102"/>
      <c r="AW1329" s="102"/>
      <c r="AX1329" s="102"/>
      <c r="AY1329" s="102"/>
      <c r="AZ1329" s="102"/>
      <c r="BA1329" s="102"/>
      <c r="BB1329" s="102"/>
      <c r="BC1329" s="102"/>
      <c r="BD1329" s="102"/>
      <c r="BE1329" s="102"/>
      <c r="BF1329" s="102"/>
      <c r="BG1329" s="102"/>
      <c r="BH1329" s="102"/>
      <c r="BI1329" s="102"/>
      <c r="BJ1329" s="102"/>
    </row>
    <row r="1330" spans="11:62">
      <c r="K1330" s="102"/>
      <c r="L1330" s="102"/>
      <c r="M1330" s="102"/>
      <c r="N1330" s="102"/>
      <c r="O1330" s="102"/>
      <c r="P1330" s="102"/>
      <c r="R1330" s="105"/>
      <c r="Y1330" s="102"/>
      <c r="Z1330" s="102"/>
      <c r="AA1330" s="102"/>
      <c r="AB1330" s="102"/>
      <c r="AC1330" s="102"/>
      <c r="AD1330" s="102"/>
      <c r="AE1330" s="102"/>
      <c r="AF1330" s="102"/>
      <c r="AG1330" s="104"/>
      <c r="AI1330" s="102"/>
      <c r="AJ1330" s="102"/>
      <c r="AK1330" s="102"/>
      <c r="AL1330" s="102"/>
      <c r="AM1330" s="102"/>
      <c r="AN1330" s="102"/>
      <c r="AO1330" s="102"/>
      <c r="AP1330" s="102"/>
      <c r="AQ1330" s="102"/>
      <c r="AR1330" s="102"/>
      <c r="AS1330" s="102"/>
      <c r="AT1330" s="102"/>
      <c r="AU1330" s="102"/>
      <c r="AV1330" s="102"/>
      <c r="AW1330" s="102"/>
      <c r="AX1330" s="102"/>
      <c r="AY1330" s="102"/>
      <c r="AZ1330" s="102"/>
      <c r="BA1330" s="102"/>
      <c r="BB1330" s="102"/>
      <c r="BC1330" s="102"/>
      <c r="BD1330" s="102"/>
      <c r="BE1330" s="102"/>
      <c r="BF1330" s="102"/>
      <c r="BG1330" s="102"/>
      <c r="BH1330" s="102"/>
      <c r="BI1330" s="102"/>
      <c r="BJ1330" s="102"/>
    </row>
    <row r="1331" spans="11:62">
      <c r="K1331" s="102"/>
      <c r="L1331" s="102"/>
      <c r="M1331" s="102"/>
      <c r="Y1331" s="102"/>
      <c r="Z1331" s="102"/>
      <c r="AA1331" s="102"/>
      <c r="AB1331" s="102"/>
      <c r="AC1331" s="102"/>
      <c r="AD1331" s="102"/>
      <c r="AE1331" s="102"/>
      <c r="AF1331" s="102"/>
      <c r="AI1331" s="102"/>
      <c r="AJ1331" s="102"/>
      <c r="AK1331" s="102"/>
      <c r="AL1331" s="102"/>
      <c r="AM1331" s="102"/>
      <c r="AN1331" s="102"/>
      <c r="AO1331" s="102"/>
      <c r="AP1331" s="102"/>
      <c r="AQ1331" s="102"/>
      <c r="AS1331" s="102"/>
      <c r="AT1331" s="102"/>
      <c r="AU1331" s="102"/>
      <c r="AV1331" s="102"/>
      <c r="AW1331" s="102"/>
      <c r="AY1331" s="102"/>
      <c r="AZ1331" s="102"/>
      <c r="BA1331" s="102"/>
      <c r="BB1331" s="102"/>
      <c r="BC1331" s="102"/>
      <c r="BE1331" s="102"/>
      <c r="BF1331" s="102"/>
      <c r="BG1331" s="102"/>
      <c r="BH1331" s="102"/>
      <c r="BI1331" s="102"/>
    </row>
    <row r="1332" spans="11:62">
      <c r="K1332" s="102"/>
      <c r="L1332" s="102"/>
      <c r="M1332" s="102"/>
      <c r="P1332" s="102"/>
      <c r="Y1332" s="102"/>
      <c r="Z1332" s="102"/>
      <c r="AA1332" s="102"/>
      <c r="AB1332" s="102"/>
      <c r="AC1332" s="102"/>
      <c r="AD1332" s="102"/>
      <c r="AE1332" s="102"/>
      <c r="AF1332" s="102"/>
      <c r="AI1332" s="102"/>
      <c r="AJ1332" s="102"/>
      <c r="AK1332" s="102"/>
      <c r="AL1332" s="102"/>
      <c r="AM1332" s="102"/>
      <c r="AN1332" s="102"/>
      <c r="AO1332" s="102"/>
      <c r="AP1332" s="102"/>
      <c r="AQ1332" s="102"/>
      <c r="AR1332" s="102"/>
      <c r="AS1332" s="102"/>
      <c r="AT1332" s="102"/>
      <c r="AU1332" s="102"/>
      <c r="AV1332" s="102"/>
      <c r="AW1332" s="102"/>
      <c r="AX1332" s="102"/>
      <c r="AY1332" s="102"/>
      <c r="AZ1332" s="102"/>
      <c r="BA1332" s="102"/>
      <c r="BB1332" s="102"/>
      <c r="BC1332" s="102"/>
      <c r="BD1332" s="102"/>
      <c r="BE1332" s="102"/>
      <c r="BF1332" s="102"/>
      <c r="BG1332" s="102"/>
      <c r="BH1332" s="102"/>
      <c r="BI1332" s="102"/>
      <c r="BJ1332" s="102"/>
    </row>
    <row r="1333" spans="11:62">
      <c r="K1333" s="102"/>
      <c r="L1333" s="102"/>
      <c r="M1333" s="102"/>
      <c r="N1333" s="102"/>
      <c r="O1333" s="102"/>
      <c r="P1333" s="102"/>
      <c r="Q1333" s="102"/>
      <c r="R1333" s="105"/>
      <c r="W1333" s="102"/>
      <c r="X1333" s="102"/>
      <c r="Y1333" s="102"/>
      <c r="Z1333" s="102"/>
      <c r="AA1333" s="102"/>
      <c r="AB1333" s="102"/>
      <c r="AC1333" s="102"/>
      <c r="AD1333" s="102"/>
      <c r="AE1333" s="102"/>
      <c r="AF1333" s="102"/>
      <c r="AI1333" s="102"/>
      <c r="AJ1333" s="102"/>
      <c r="AK1333" s="102"/>
      <c r="AL1333" s="102"/>
      <c r="AM1333" s="102"/>
      <c r="AN1333" s="102"/>
      <c r="AO1333" s="102"/>
      <c r="AP1333" s="102"/>
      <c r="AQ1333" s="102"/>
      <c r="AR1333" s="102"/>
      <c r="AS1333" s="102"/>
      <c r="AT1333" s="102"/>
      <c r="AU1333" s="102"/>
      <c r="AV1333" s="102"/>
      <c r="AW1333" s="102"/>
      <c r="AY1333" s="102"/>
      <c r="AZ1333" s="102"/>
      <c r="BA1333" s="102"/>
      <c r="BB1333" s="102"/>
      <c r="BC1333" s="102"/>
      <c r="BD1333" s="102"/>
      <c r="BE1333" s="102"/>
      <c r="BF1333" s="102"/>
      <c r="BG1333" s="102"/>
      <c r="BH1333" s="102"/>
      <c r="BI1333" s="102"/>
      <c r="BJ1333" s="102"/>
    </row>
    <row r="1334" spans="11:62">
      <c r="K1334" s="102"/>
      <c r="L1334" s="102"/>
      <c r="M1334" s="102"/>
      <c r="N1334" s="102"/>
      <c r="O1334" s="102"/>
      <c r="P1334" s="102"/>
      <c r="R1334" s="105"/>
      <c r="S1334" s="105"/>
      <c r="Y1334" s="102"/>
      <c r="Z1334" s="102"/>
      <c r="AA1334" s="102"/>
      <c r="AB1334" s="102"/>
      <c r="AC1334" s="102"/>
      <c r="AD1334" s="102"/>
      <c r="AE1334" s="102"/>
      <c r="AF1334" s="102"/>
      <c r="AI1334" s="102"/>
      <c r="AJ1334" s="102"/>
      <c r="AK1334" s="102"/>
      <c r="AL1334" s="102"/>
      <c r="AM1334" s="102"/>
      <c r="AN1334" s="102"/>
      <c r="AO1334" s="102"/>
      <c r="AP1334" s="102"/>
      <c r="AQ1334" s="102"/>
      <c r="AR1334" s="102"/>
      <c r="AS1334" s="102"/>
      <c r="AT1334" s="102"/>
      <c r="AU1334" s="102"/>
      <c r="AV1334" s="102"/>
      <c r="AW1334" s="102"/>
      <c r="AX1334" s="102"/>
      <c r="AY1334" s="102"/>
      <c r="AZ1334" s="102"/>
      <c r="BA1334" s="102"/>
      <c r="BB1334" s="102"/>
      <c r="BC1334" s="102"/>
      <c r="BD1334" s="102"/>
      <c r="BE1334" s="102"/>
      <c r="BF1334" s="102"/>
      <c r="BG1334" s="102"/>
      <c r="BH1334" s="102"/>
      <c r="BI1334" s="102"/>
      <c r="BJ1334" s="102"/>
    </row>
    <row r="1335" spans="11:62">
      <c r="K1335" s="102"/>
      <c r="L1335" s="102"/>
      <c r="M1335" s="102"/>
      <c r="N1335" s="102"/>
      <c r="O1335" s="102"/>
      <c r="P1335" s="102"/>
      <c r="R1335" s="105"/>
      <c r="Y1335" s="102"/>
      <c r="Z1335" s="102"/>
      <c r="AA1335" s="102"/>
      <c r="AB1335" s="102"/>
      <c r="AC1335" s="102"/>
      <c r="AD1335" s="102"/>
      <c r="AE1335" s="102"/>
      <c r="AF1335" s="102"/>
      <c r="AI1335" s="102"/>
      <c r="AJ1335" s="102"/>
      <c r="AK1335" s="102"/>
      <c r="AL1335" s="102"/>
      <c r="AM1335" s="102"/>
      <c r="AN1335" s="102"/>
      <c r="AO1335" s="102"/>
      <c r="AP1335" s="102"/>
      <c r="AQ1335" s="102"/>
      <c r="AR1335" s="102"/>
      <c r="AS1335" s="102"/>
      <c r="AT1335" s="102"/>
      <c r="AU1335" s="102"/>
      <c r="AV1335" s="102"/>
      <c r="AW1335" s="102"/>
      <c r="AX1335" s="102"/>
      <c r="AY1335" s="102"/>
      <c r="AZ1335" s="102"/>
      <c r="BA1335" s="102"/>
      <c r="BB1335" s="102"/>
      <c r="BC1335" s="102"/>
      <c r="BD1335" s="102"/>
      <c r="BE1335" s="102"/>
      <c r="BF1335" s="102"/>
      <c r="BG1335" s="102"/>
      <c r="BH1335" s="102"/>
      <c r="BI1335" s="102"/>
      <c r="BJ1335" s="102"/>
    </row>
    <row r="1336" spans="11:62">
      <c r="K1336" s="102"/>
      <c r="L1336" s="102"/>
      <c r="M1336" s="102"/>
      <c r="N1336" s="102"/>
      <c r="O1336" s="102"/>
      <c r="P1336" s="102"/>
      <c r="R1336" s="105"/>
      <c r="Y1336" s="102"/>
      <c r="Z1336" s="102"/>
      <c r="AA1336" s="102"/>
      <c r="AB1336" s="102"/>
      <c r="AC1336" s="102"/>
      <c r="AD1336" s="102"/>
      <c r="AE1336" s="102"/>
      <c r="AF1336" s="102"/>
      <c r="AG1336" s="104"/>
      <c r="AI1336" s="102"/>
      <c r="AJ1336" s="102"/>
      <c r="AK1336" s="102"/>
      <c r="AL1336" s="102"/>
      <c r="AM1336" s="102"/>
      <c r="AN1336" s="102"/>
      <c r="AO1336" s="102"/>
      <c r="AP1336" s="102"/>
      <c r="AQ1336" s="102"/>
      <c r="AR1336" s="102"/>
      <c r="AS1336" s="102"/>
      <c r="AT1336" s="102"/>
      <c r="AU1336" s="102"/>
      <c r="AV1336" s="102"/>
      <c r="AW1336" s="102"/>
      <c r="AX1336" s="102"/>
      <c r="AY1336" s="102"/>
      <c r="AZ1336" s="102"/>
      <c r="BA1336" s="102"/>
      <c r="BB1336" s="102"/>
      <c r="BC1336" s="102"/>
      <c r="BD1336" s="102"/>
      <c r="BE1336" s="102"/>
      <c r="BF1336" s="102"/>
      <c r="BG1336" s="102"/>
      <c r="BH1336" s="102"/>
      <c r="BI1336" s="102"/>
      <c r="BJ1336" s="102"/>
    </row>
    <row r="1337" spans="11:62">
      <c r="K1337" s="102"/>
      <c r="L1337" s="102"/>
      <c r="M1337" s="102"/>
      <c r="O1337" s="102"/>
      <c r="P1337" s="102"/>
      <c r="Y1337" s="102"/>
      <c r="Z1337" s="102"/>
      <c r="AA1337" s="102"/>
      <c r="AB1337" s="102"/>
      <c r="AC1337" s="102"/>
      <c r="AD1337" s="102"/>
      <c r="AE1337" s="102"/>
      <c r="AF1337" s="102"/>
    </row>
    <row r="1338" spans="11:62">
      <c r="K1338" s="102"/>
      <c r="L1338" s="102"/>
      <c r="M1338" s="102"/>
      <c r="N1338" s="102"/>
      <c r="O1338" s="102"/>
      <c r="P1338" s="102"/>
      <c r="Q1338" s="102"/>
      <c r="R1338" s="105"/>
      <c r="S1338" s="105"/>
      <c r="Y1338" s="102"/>
      <c r="Z1338" s="102"/>
      <c r="AA1338" s="102"/>
      <c r="AB1338" s="102"/>
      <c r="AC1338" s="102"/>
      <c r="AD1338" s="102"/>
      <c r="AE1338" s="102"/>
      <c r="AF1338" s="102"/>
      <c r="AG1338" s="104"/>
      <c r="AI1338" s="102"/>
      <c r="AJ1338" s="102"/>
      <c r="AK1338" s="102"/>
      <c r="AL1338" s="102"/>
      <c r="AM1338" s="102"/>
      <c r="AN1338" s="102"/>
      <c r="AO1338" s="102"/>
      <c r="AP1338" s="102"/>
      <c r="AQ1338" s="102"/>
      <c r="AR1338" s="102"/>
      <c r="AS1338" s="102"/>
      <c r="AT1338" s="102"/>
      <c r="AU1338" s="102"/>
      <c r="AV1338" s="102"/>
      <c r="AW1338" s="102"/>
      <c r="AX1338" s="102"/>
      <c r="AY1338" s="102"/>
      <c r="AZ1338" s="102"/>
      <c r="BA1338" s="102"/>
      <c r="BB1338" s="102"/>
      <c r="BC1338" s="102"/>
      <c r="BD1338" s="102"/>
      <c r="BE1338" s="102"/>
      <c r="BF1338" s="102"/>
      <c r="BG1338" s="102"/>
      <c r="BH1338" s="102"/>
      <c r="BI1338" s="102"/>
      <c r="BJ1338" s="102"/>
    </row>
    <row r="1339" spans="11:62">
      <c r="K1339" s="102"/>
      <c r="L1339" s="102"/>
      <c r="M1339" s="102"/>
      <c r="P1339" s="102"/>
      <c r="Q1339" s="102"/>
      <c r="R1339" s="105"/>
      <c r="Y1339" s="102"/>
      <c r="Z1339" s="102"/>
      <c r="AA1339" s="102"/>
      <c r="AB1339" s="102"/>
      <c r="AC1339" s="102"/>
      <c r="AD1339" s="102"/>
      <c r="AE1339" s="102"/>
      <c r="AF1339" s="102"/>
      <c r="AI1339" s="102"/>
      <c r="AJ1339" s="102"/>
      <c r="AK1339" s="102"/>
      <c r="AL1339" s="102"/>
      <c r="AM1339" s="102"/>
      <c r="AN1339" s="102"/>
      <c r="AO1339" s="102"/>
      <c r="AP1339" s="102"/>
      <c r="AQ1339" s="102"/>
      <c r="AR1339" s="102"/>
      <c r="AS1339" s="102"/>
      <c r="AT1339" s="102"/>
      <c r="AU1339" s="102"/>
      <c r="AV1339" s="102"/>
      <c r="AW1339" s="102"/>
      <c r="AX1339" s="102"/>
      <c r="AY1339" s="102"/>
      <c r="AZ1339" s="102"/>
      <c r="BA1339" s="102"/>
      <c r="BB1339" s="102"/>
      <c r="BC1339" s="102"/>
      <c r="BE1339" s="102"/>
      <c r="BF1339" s="102"/>
      <c r="BG1339" s="102"/>
      <c r="BH1339" s="102"/>
      <c r="BI1339" s="102"/>
    </row>
    <row r="1340" spans="11:62">
      <c r="K1340" s="102"/>
      <c r="L1340" s="102"/>
      <c r="M1340" s="102"/>
      <c r="N1340" s="102"/>
      <c r="O1340" s="102"/>
      <c r="R1340" s="105"/>
      <c r="Y1340" s="102"/>
      <c r="Z1340" s="102"/>
      <c r="AA1340" s="102"/>
      <c r="AB1340" s="102"/>
      <c r="AC1340" s="102"/>
      <c r="AD1340" s="102"/>
      <c r="AE1340" s="102"/>
      <c r="AF1340" s="102"/>
      <c r="AI1340" s="102"/>
      <c r="AJ1340" s="102"/>
      <c r="AK1340" s="102"/>
      <c r="AL1340" s="102"/>
      <c r="AM1340" s="102"/>
      <c r="AN1340" s="102"/>
      <c r="AO1340" s="102"/>
      <c r="AP1340" s="102"/>
      <c r="AQ1340" s="102"/>
      <c r="AS1340" s="102"/>
      <c r="AT1340" s="102"/>
      <c r="AU1340" s="102"/>
      <c r="AV1340" s="102"/>
      <c r="AW1340" s="102"/>
      <c r="AY1340" s="102"/>
      <c r="AZ1340" s="102"/>
      <c r="BA1340" s="102"/>
      <c r="BB1340" s="102"/>
      <c r="BC1340" s="102"/>
      <c r="BD1340" s="102"/>
      <c r="BE1340" s="102"/>
      <c r="BF1340" s="102"/>
      <c r="BG1340" s="102"/>
      <c r="BH1340" s="102"/>
      <c r="BI1340" s="102"/>
      <c r="BJ1340" s="102"/>
    </row>
    <row r="1341" spans="11:62">
      <c r="K1341" s="102"/>
      <c r="L1341" s="102"/>
      <c r="M1341" s="102"/>
      <c r="N1341" s="102"/>
      <c r="O1341" s="102"/>
      <c r="R1341" s="105"/>
      <c r="Y1341" s="102"/>
      <c r="Z1341" s="102"/>
      <c r="AA1341" s="102"/>
      <c r="AB1341" s="102"/>
      <c r="AC1341" s="102"/>
      <c r="AD1341" s="102"/>
      <c r="AE1341" s="102"/>
      <c r="AF1341" s="102"/>
      <c r="AI1341" s="102"/>
      <c r="AJ1341" s="102"/>
      <c r="AK1341" s="102"/>
      <c r="AL1341" s="102"/>
      <c r="AM1341" s="102"/>
      <c r="AN1341" s="102"/>
      <c r="AO1341" s="102"/>
      <c r="AP1341" s="102"/>
      <c r="AQ1341" s="102"/>
      <c r="AS1341" s="102"/>
      <c r="AT1341" s="102"/>
      <c r="AU1341" s="102"/>
      <c r="AV1341" s="102"/>
      <c r="AW1341" s="102"/>
      <c r="AY1341" s="102"/>
      <c r="AZ1341" s="102"/>
      <c r="BA1341" s="102"/>
      <c r="BB1341" s="102"/>
      <c r="BC1341" s="102"/>
      <c r="BD1341" s="102"/>
      <c r="BE1341" s="102"/>
      <c r="BF1341" s="102"/>
      <c r="BG1341" s="102"/>
      <c r="BH1341" s="102"/>
      <c r="BI1341" s="102"/>
      <c r="BJ1341" s="102"/>
    </row>
    <row r="1342" spans="11:62">
      <c r="K1342" s="102"/>
      <c r="L1342" s="102"/>
      <c r="M1342" s="102"/>
      <c r="O1342" s="102"/>
      <c r="P1342" s="102"/>
      <c r="R1342" s="105"/>
      <c r="Y1342" s="102"/>
      <c r="Z1342" s="102"/>
      <c r="AA1342" s="102"/>
      <c r="AB1342" s="102"/>
      <c r="AC1342" s="102"/>
      <c r="AD1342" s="102"/>
      <c r="AE1342" s="102"/>
      <c r="AF1342" s="102"/>
      <c r="AG1342" s="104"/>
      <c r="AI1342" s="102"/>
      <c r="AJ1342" s="102"/>
      <c r="AK1342" s="102"/>
      <c r="AL1342" s="102"/>
      <c r="AM1342" s="102"/>
      <c r="AN1342" s="102"/>
      <c r="AO1342" s="102"/>
      <c r="AP1342" s="102"/>
      <c r="AQ1342" s="102"/>
      <c r="AR1342" s="102"/>
      <c r="AS1342" s="102"/>
      <c r="AT1342" s="102"/>
      <c r="AU1342" s="102"/>
      <c r="AV1342" s="102"/>
      <c r="AW1342" s="102"/>
      <c r="AX1342" s="102"/>
      <c r="AY1342" s="102"/>
      <c r="AZ1342" s="102"/>
      <c r="BA1342" s="102"/>
      <c r="BB1342" s="102"/>
      <c r="BC1342" s="102"/>
      <c r="BD1342" s="102"/>
      <c r="BE1342" s="102"/>
      <c r="BF1342" s="102"/>
      <c r="BG1342" s="102"/>
      <c r="BH1342" s="102"/>
      <c r="BI1342" s="102"/>
      <c r="BJ1342" s="102"/>
    </row>
    <row r="1343" spans="11:62">
      <c r="K1343" s="102"/>
      <c r="L1343" s="102"/>
      <c r="M1343" s="102"/>
      <c r="N1343" s="102"/>
      <c r="O1343" s="102"/>
      <c r="P1343" s="102"/>
      <c r="R1343" s="105"/>
      <c r="Y1343" s="102"/>
      <c r="Z1343" s="102"/>
      <c r="AA1343" s="102"/>
      <c r="AB1343" s="102"/>
      <c r="AC1343" s="102"/>
      <c r="AD1343" s="102"/>
      <c r="AE1343" s="102"/>
      <c r="AF1343" s="102"/>
      <c r="AI1343" s="102"/>
      <c r="AJ1343" s="102"/>
      <c r="AK1343" s="102"/>
      <c r="AL1343" s="102"/>
      <c r="AM1343" s="102"/>
      <c r="AN1343" s="102"/>
      <c r="AO1343" s="102"/>
      <c r="AP1343" s="102"/>
      <c r="AQ1343" s="102"/>
      <c r="AR1343" s="102"/>
      <c r="AS1343" s="102"/>
      <c r="AT1343" s="102"/>
      <c r="AU1343" s="102"/>
      <c r="AV1343" s="102"/>
      <c r="AW1343" s="102"/>
      <c r="AX1343" s="102"/>
      <c r="AY1343" s="102"/>
      <c r="AZ1343" s="102"/>
      <c r="BA1343" s="102"/>
      <c r="BB1343" s="102"/>
      <c r="BC1343" s="102"/>
      <c r="BD1343" s="102"/>
      <c r="BE1343" s="102"/>
      <c r="BF1343" s="102"/>
      <c r="BG1343" s="102"/>
      <c r="BH1343" s="102"/>
      <c r="BI1343" s="102"/>
      <c r="BJ1343" s="102"/>
    </row>
    <row r="1344" spans="11:62">
      <c r="K1344" s="102"/>
      <c r="L1344" s="102"/>
      <c r="M1344" s="102"/>
      <c r="P1344" s="102"/>
      <c r="Q1344" s="102"/>
      <c r="W1344" s="102"/>
      <c r="X1344" s="102"/>
      <c r="Y1344" s="102"/>
      <c r="Z1344" s="102"/>
      <c r="AA1344" s="102"/>
      <c r="AB1344" s="102"/>
      <c r="AC1344" s="102"/>
      <c r="AD1344" s="102"/>
      <c r="AE1344" s="102"/>
      <c r="AF1344" s="102"/>
      <c r="AI1344" s="102"/>
      <c r="AJ1344" s="102"/>
      <c r="AK1344" s="102"/>
      <c r="AL1344" s="102"/>
      <c r="AM1344" s="102"/>
      <c r="AN1344" s="102"/>
      <c r="AO1344" s="102"/>
      <c r="AP1344" s="102"/>
      <c r="AQ1344" s="102"/>
      <c r="AR1344" s="102"/>
      <c r="AS1344" s="102"/>
      <c r="AT1344" s="102"/>
      <c r="AU1344" s="102"/>
      <c r="AV1344" s="102"/>
      <c r="AW1344" s="102"/>
      <c r="AX1344" s="102"/>
      <c r="AY1344" s="102"/>
      <c r="AZ1344" s="102"/>
      <c r="BA1344" s="102"/>
      <c r="BB1344" s="102"/>
      <c r="BC1344" s="102"/>
      <c r="BD1344" s="102"/>
      <c r="BE1344" s="102"/>
      <c r="BF1344" s="102"/>
      <c r="BG1344" s="102"/>
      <c r="BH1344" s="102"/>
      <c r="BI1344" s="102"/>
      <c r="BJ1344" s="102"/>
    </row>
    <row r="1345" spans="11:62">
      <c r="K1345" s="102"/>
      <c r="L1345" s="102"/>
      <c r="M1345" s="102"/>
      <c r="P1345" s="102"/>
      <c r="Q1345" s="102"/>
      <c r="W1345" s="102"/>
      <c r="X1345" s="102"/>
      <c r="Y1345" s="102"/>
      <c r="Z1345" s="102"/>
      <c r="AA1345" s="102"/>
      <c r="AB1345" s="102"/>
      <c r="AC1345" s="102"/>
      <c r="AD1345" s="102"/>
      <c r="AE1345" s="102"/>
      <c r="AF1345" s="102"/>
      <c r="AI1345" s="102"/>
      <c r="AJ1345" s="102"/>
      <c r="AK1345" s="102"/>
      <c r="AL1345" s="102"/>
      <c r="AM1345" s="102"/>
      <c r="AN1345" s="102"/>
      <c r="AO1345" s="102"/>
      <c r="AP1345" s="102"/>
      <c r="AQ1345" s="102"/>
      <c r="AR1345" s="102"/>
      <c r="AS1345" s="102"/>
      <c r="AT1345" s="102"/>
      <c r="AU1345" s="102"/>
      <c r="AV1345" s="102"/>
      <c r="AW1345" s="102"/>
      <c r="AX1345" s="102"/>
      <c r="AY1345" s="102"/>
      <c r="AZ1345" s="102"/>
      <c r="BA1345" s="102"/>
      <c r="BB1345" s="102"/>
      <c r="BC1345" s="102"/>
      <c r="BD1345" s="102"/>
      <c r="BE1345" s="102"/>
      <c r="BF1345" s="102"/>
      <c r="BG1345" s="102"/>
      <c r="BH1345" s="102"/>
      <c r="BI1345" s="102"/>
      <c r="BJ1345" s="102"/>
    </row>
    <row r="1346" spans="11:62">
      <c r="K1346" s="102"/>
      <c r="L1346" s="102"/>
      <c r="M1346" s="102"/>
      <c r="P1346" s="102"/>
      <c r="Q1346" s="102"/>
      <c r="R1346" s="105"/>
      <c r="AB1346" s="102"/>
      <c r="AC1346" s="102"/>
      <c r="AD1346" s="102"/>
      <c r="AE1346" s="102"/>
      <c r="AF1346" s="102"/>
      <c r="AG1346" s="104"/>
      <c r="AI1346" s="102"/>
      <c r="AJ1346" s="102"/>
      <c r="AK1346" s="102"/>
      <c r="AL1346" s="102"/>
      <c r="AM1346" s="102"/>
      <c r="AN1346" s="102"/>
      <c r="AO1346" s="102"/>
      <c r="AP1346" s="102"/>
      <c r="AQ1346" s="102"/>
      <c r="AR1346" s="102"/>
      <c r="AS1346" s="102"/>
      <c r="AT1346" s="102"/>
      <c r="AU1346" s="102"/>
      <c r="AV1346" s="102"/>
      <c r="AW1346" s="102"/>
      <c r="AX1346" s="102"/>
      <c r="AY1346" s="102"/>
      <c r="AZ1346" s="102"/>
      <c r="BA1346" s="102"/>
      <c r="BB1346" s="102"/>
      <c r="BC1346" s="102"/>
      <c r="BD1346" s="102"/>
      <c r="BE1346" s="102"/>
      <c r="BF1346" s="102"/>
      <c r="BG1346" s="102"/>
      <c r="BH1346" s="102"/>
      <c r="BI1346" s="102"/>
      <c r="BJ1346" s="102"/>
    </row>
    <row r="1347" spans="11:62">
      <c r="K1347" s="102"/>
      <c r="L1347" s="102"/>
      <c r="M1347" s="102"/>
      <c r="N1347" s="102"/>
      <c r="O1347" s="102"/>
      <c r="P1347" s="102"/>
      <c r="R1347" s="105"/>
      <c r="Y1347" s="102"/>
      <c r="Z1347" s="102"/>
      <c r="AA1347" s="102"/>
      <c r="AB1347" s="102"/>
      <c r="AC1347" s="102"/>
      <c r="AD1347" s="102"/>
      <c r="AE1347" s="102"/>
      <c r="AF1347" s="102"/>
      <c r="AG1347" s="104"/>
      <c r="AI1347" s="102"/>
      <c r="AJ1347" s="102"/>
      <c r="AK1347" s="102"/>
      <c r="AL1347" s="102"/>
      <c r="AM1347" s="102"/>
      <c r="AN1347" s="102"/>
      <c r="AO1347" s="102"/>
      <c r="AP1347" s="102"/>
      <c r="AQ1347" s="102"/>
      <c r="AR1347" s="102"/>
      <c r="AS1347" s="102"/>
      <c r="AT1347" s="102"/>
      <c r="AU1347" s="102"/>
      <c r="AV1347" s="102"/>
      <c r="AW1347" s="102"/>
      <c r="AX1347" s="102"/>
      <c r="AY1347" s="102"/>
      <c r="AZ1347" s="102"/>
      <c r="BA1347" s="102"/>
      <c r="BB1347" s="102"/>
      <c r="BC1347" s="102"/>
      <c r="BD1347" s="102"/>
      <c r="BE1347" s="102"/>
      <c r="BF1347" s="102"/>
      <c r="BG1347" s="102"/>
      <c r="BH1347" s="102"/>
      <c r="BI1347" s="102"/>
      <c r="BJ1347" s="102"/>
    </row>
    <row r="1348" spans="11:62">
      <c r="K1348" s="102"/>
      <c r="L1348" s="102"/>
      <c r="M1348" s="102"/>
      <c r="O1348" s="102"/>
      <c r="P1348" s="102"/>
      <c r="Q1348" s="102"/>
      <c r="R1348" s="105"/>
      <c r="Y1348" s="102"/>
      <c r="Z1348" s="102"/>
      <c r="AA1348" s="102"/>
      <c r="AB1348" s="102"/>
      <c r="AC1348" s="102"/>
      <c r="AD1348" s="102"/>
      <c r="AE1348" s="102"/>
      <c r="AF1348" s="102"/>
      <c r="AI1348" s="102"/>
      <c r="AJ1348" s="102"/>
      <c r="AK1348" s="102"/>
      <c r="AL1348" s="102"/>
      <c r="AM1348" s="102"/>
      <c r="AN1348" s="102"/>
      <c r="AO1348" s="102"/>
      <c r="AP1348" s="102"/>
      <c r="AQ1348" s="102"/>
      <c r="AR1348" s="102"/>
      <c r="AS1348" s="102"/>
      <c r="AT1348" s="102"/>
      <c r="AU1348" s="102"/>
      <c r="AV1348" s="102"/>
      <c r="AW1348" s="102"/>
      <c r="AX1348" s="102"/>
      <c r="AY1348" s="102"/>
      <c r="AZ1348" s="102"/>
      <c r="BA1348" s="102"/>
      <c r="BB1348" s="102"/>
      <c r="BC1348" s="102"/>
      <c r="BD1348" s="102"/>
      <c r="BE1348" s="102"/>
      <c r="BF1348" s="102"/>
      <c r="BG1348" s="102"/>
      <c r="BH1348" s="102"/>
      <c r="BI1348" s="102"/>
      <c r="BJ1348" s="102"/>
    </row>
    <row r="1349" spans="11:62">
      <c r="K1349" s="102"/>
      <c r="L1349" s="102"/>
      <c r="M1349" s="102"/>
      <c r="R1349" s="105"/>
      <c r="Y1349" s="102"/>
      <c r="Z1349" s="102"/>
      <c r="AA1349" s="102"/>
      <c r="AB1349" s="102"/>
      <c r="AC1349" s="102"/>
      <c r="AD1349" s="102"/>
      <c r="AE1349" s="102"/>
      <c r="AF1349" s="102"/>
      <c r="AG1349" s="104"/>
      <c r="AI1349" s="102"/>
      <c r="AJ1349" s="102"/>
      <c r="AK1349" s="102"/>
      <c r="AL1349" s="102"/>
      <c r="AM1349" s="102"/>
      <c r="AS1349" s="102"/>
      <c r="AT1349" s="102"/>
      <c r="AU1349" s="102"/>
      <c r="AV1349" s="102"/>
      <c r="AW1349" s="102"/>
      <c r="AY1349" s="102"/>
      <c r="AZ1349" s="102"/>
      <c r="BA1349" s="102"/>
      <c r="BB1349" s="102"/>
      <c r="BC1349" s="102"/>
      <c r="BE1349" s="102"/>
      <c r="BF1349" s="102"/>
      <c r="BG1349" s="102"/>
      <c r="BH1349" s="102"/>
      <c r="BI1349" s="102"/>
    </row>
    <row r="1350" spans="11:62">
      <c r="K1350" s="102"/>
      <c r="L1350" s="102"/>
      <c r="M1350" s="102"/>
      <c r="N1350" s="102"/>
      <c r="O1350" s="102"/>
      <c r="P1350" s="102"/>
      <c r="Q1350" s="102"/>
      <c r="R1350" s="105"/>
      <c r="S1350" s="105"/>
      <c r="W1350" s="102"/>
      <c r="X1350" s="102"/>
      <c r="AB1350" s="102"/>
      <c r="AC1350" s="102"/>
      <c r="AD1350" s="102"/>
      <c r="AE1350" s="102"/>
      <c r="AF1350" s="102"/>
      <c r="AG1350" s="104"/>
      <c r="AH1350" s="104"/>
      <c r="AI1350" s="102"/>
      <c r="AJ1350" s="102"/>
      <c r="AK1350" s="102"/>
      <c r="AL1350" s="102"/>
      <c r="AM1350" s="102"/>
      <c r="AN1350" s="102"/>
      <c r="AO1350" s="102"/>
      <c r="AP1350" s="102"/>
      <c r="AQ1350" s="102"/>
      <c r="AR1350" s="102"/>
      <c r="AS1350" s="102"/>
      <c r="AT1350" s="102"/>
      <c r="AU1350" s="102"/>
      <c r="AV1350" s="102"/>
      <c r="AW1350" s="102"/>
      <c r="AX1350" s="102"/>
      <c r="AY1350" s="102"/>
      <c r="AZ1350" s="102"/>
      <c r="BA1350" s="102"/>
      <c r="BB1350" s="102"/>
      <c r="BC1350" s="102"/>
      <c r="BD1350" s="102"/>
      <c r="BE1350" s="102"/>
      <c r="BF1350" s="102"/>
      <c r="BG1350" s="102"/>
      <c r="BH1350" s="102"/>
      <c r="BI1350" s="102"/>
      <c r="BJ1350" s="102"/>
    </row>
    <row r="1351" spans="11:62">
      <c r="K1351" s="102"/>
      <c r="L1351" s="102"/>
      <c r="M1351" s="102"/>
      <c r="N1351" s="102"/>
      <c r="O1351" s="102"/>
      <c r="P1351" s="102"/>
      <c r="Q1351" s="102"/>
      <c r="R1351" s="105"/>
      <c r="S1351" s="105"/>
      <c r="W1351" s="102"/>
      <c r="X1351" s="102"/>
      <c r="AB1351" s="102"/>
      <c r="AC1351" s="102"/>
      <c r="AD1351" s="102"/>
      <c r="AE1351" s="102"/>
      <c r="AF1351" s="102"/>
      <c r="AG1351" s="104"/>
      <c r="AH1351" s="104"/>
      <c r="AI1351" s="102"/>
      <c r="AJ1351" s="102"/>
      <c r="AK1351" s="102"/>
      <c r="AL1351" s="102"/>
      <c r="AM1351" s="102"/>
      <c r="AN1351" s="102"/>
      <c r="AO1351" s="102"/>
      <c r="AP1351" s="102"/>
      <c r="AQ1351" s="102"/>
      <c r="AR1351" s="102"/>
      <c r="AS1351" s="102"/>
      <c r="AT1351" s="102"/>
      <c r="AU1351" s="102"/>
      <c r="AV1351" s="102"/>
      <c r="AW1351" s="102"/>
      <c r="AX1351" s="102"/>
      <c r="AY1351" s="102"/>
      <c r="AZ1351" s="102"/>
      <c r="BA1351" s="102"/>
      <c r="BB1351" s="102"/>
      <c r="BC1351" s="102"/>
      <c r="BD1351" s="102"/>
      <c r="BE1351" s="102"/>
      <c r="BF1351" s="102"/>
      <c r="BG1351" s="102"/>
      <c r="BH1351" s="102"/>
      <c r="BI1351" s="102"/>
      <c r="BJ1351" s="102"/>
    </row>
    <row r="1352" spans="11:62">
      <c r="K1352" s="102"/>
      <c r="L1352" s="102"/>
      <c r="M1352" s="102"/>
      <c r="N1352" s="102"/>
      <c r="O1352" s="102"/>
      <c r="P1352" s="102"/>
      <c r="Y1352" s="102"/>
      <c r="Z1352" s="102"/>
      <c r="AA1352" s="102"/>
      <c r="AB1352" s="102"/>
      <c r="AC1352" s="102"/>
      <c r="AD1352" s="102"/>
      <c r="AE1352" s="102"/>
      <c r="AF1352" s="102"/>
      <c r="AI1352" s="102"/>
      <c r="AJ1352" s="102"/>
      <c r="AK1352" s="102"/>
      <c r="AL1352" s="102"/>
      <c r="AM1352" s="102"/>
      <c r="AN1352" s="102"/>
      <c r="AO1352" s="102"/>
      <c r="AP1352" s="102"/>
      <c r="AQ1352" s="102"/>
      <c r="AR1352" s="102"/>
      <c r="AS1352" s="102"/>
      <c r="AT1352" s="102"/>
      <c r="AU1352" s="102"/>
      <c r="AV1352" s="102"/>
      <c r="AW1352" s="102"/>
      <c r="AX1352" s="102"/>
      <c r="AY1352" s="102"/>
      <c r="AZ1352" s="102"/>
      <c r="BA1352" s="102"/>
      <c r="BB1352" s="102"/>
      <c r="BC1352" s="102"/>
      <c r="BD1352" s="102"/>
      <c r="BE1352" s="102"/>
      <c r="BF1352" s="102"/>
      <c r="BG1352" s="102"/>
      <c r="BH1352" s="102"/>
      <c r="BI1352" s="102"/>
      <c r="BJ1352" s="102"/>
    </row>
    <row r="1353" spans="11:62">
      <c r="K1353" s="102"/>
      <c r="L1353" s="102"/>
      <c r="M1353" s="102"/>
      <c r="N1353" s="102"/>
      <c r="O1353" s="102"/>
    </row>
    <row r="1354" spans="11:62">
      <c r="K1354" s="102"/>
      <c r="L1354" s="102"/>
      <c r="M1354" s="102"/>
      <c r="N1354" s="102"/>
      <c r="O1354" s="102"/>
      <c r="P1354" s="102"/>
      <c r="Q1354" s="102"/>
      <c r="R1354" s="105"/>
      <c r="Y1354" s="102"/>
      <c r="Z1354" s="102"/>
      <c r="AA1354" s="102"/>
      <c r="AB1354" s="102"/>
      <c r="AC1354" s="102"/>
      <c r="AD1354" s="102"/>
      <c r="AE1354" s="102"/>
      <c r="AF1354" s="102"/>
      <c r="AI1354" s="102"/>
      <c r="AJ1354" s="102"/>
      <c r="AK1354" s="102"/>
      <c r="AL1354" s="102"/>
      <c r="AM1354" s="102"/>
      <c r="AN1354" s="102"/>
      <c r="AO1354" s="102"/>
      <c r="AP1354" s="102"/>
      <c r="AQ1354" s="102"/>
      <c r="AR1354" s="102"/>
      <c r="AS1354" s="102"/>
      <c r="AT1354" s="102"/>
      <c r="AU1354" s="102"/>
      <c r="AV1354" s="102"/>
      <c r="AW1354" s="102"/>
      <c r="AX1354" s="102"/>
      <c r="AY1354" s="102"/>
      <c r="AZ1354" s="102"/>
      <c r="BA1354" s="102"/>
      <c r="BB1354" s="102"/>
      <c r="BC1354" s="102"/>
      <c r="BE1354" s="102"/>
      <c r="BF1354" s="102"/>
      <c r="BG1354" s="102"/>
      <c r="BH1354" s="102"/>
      <c r="BI1354" s="102"/>
    </row>
    <row r="1355" spans="11:62">
      <c r="K1355" s="102"/>
      <c r="L1355" s="102"/>
      <c r="M1355" s="102"/>
      <c r="N1355" s="102"/>
      <c r="O1355" s="102"/>
      <c r="P1355" s="102"/>
      <c r="Q1355" s="102"/>
      <c r="W1355" s="102"/>
      <c r="X1355" s="102"/>
      <c r="Y1355" s="102"/>
      <c r="Z1355" s="102"/>
      <c r="AA1355" s="102"/>
      <c r="AB1355" s="102"/>
      <c r="AC1355" s="102"/>
      <c r="AD1355" s="102"/>
      <c r="AE1355" s="102"/>
      <c r="AF1355" s="102"/>
      <c r="AI1355" s="102"/>
      <c r="AJ1355" s="102"/>
      <c r="AK1355" s="102"/>
      <c r="AL1355" s="102"/>
      <c r="AM1355" s="102"/>
      <c r="AN1355" s="102"/>
      <c r="AO1355" s="102"/>
      <c r="AP1355" s="102"/>
      <c r="AQ1355" s="102"/>
      <c r="AR1355" s="102"/>
      <c r="AS1355" s="102"/>
      <c r="AT1355" s="102"/>
      <c r="AU1355" s="102"/>
      <c r="AV1355" s="102"/>
      <c r="AW1355" s="102"/>
      <c r="AX1355" s="102"/>
      <c r="AY1355" s="102"/>
      <c r="AZ1355" s="102"/>
      <c r="BA1355" s="102"/>
      <c r="BB1355" s="102"/>
      <c r="BC1355" s="102"/>
      <c r="BD1355" s="102"/>
      <c r="BE1355" s="102"/>
      <c r="BF1355" s="102"/>
      <c r="BG1355" s="102"/>
      <c r="BH1355" s="102"/>
      <c r="BI1355" s="102"/>
      <c r="BJ1355" s="102"/>
    </row>
    <row r="1356" spans="11:62">
      <c r="K1356" s="102"/>
      <c r="L1356" s="102"/>
      <c r="M1356" s="102"/>
      <c r="P1356" s="102"/>
      <c r="R1356" s="105"/>
      <c r="Y1356" s="102"/>
      <c r="Z1356" s="102"/>
      <c r="AA1356" s="102"/>
      <c r="AB1356" s="102"/>
      <c r="AC1356" s="102"/>
      <c r="AD1356" s="102"/>
      <c r="AE1356" s="102"/>
      <c r="AF1356" s="102"/>
      <c r="AI1356" s="102"/>
      <c r="AJ1356" s="102"/>
      <c r="AK1356" s="102"/>
      <c r="AL1356" s="102"/>
      <c r="AM1356" s="102"/>
      <c r="AN1356" s="102"/>
      <c r="AO1356" s="102"/>
      <c r="AP1356" s="102"/>
      <c r="AQ1356" s="102"/>
      <c r="AR1356" s="102"/>
      <c r="AS1356" s="102"/>
      <c r="AT1356" s="102"/>
      <c r="AU1356" s="102"/>
      <c r="AV1356" s="102"/>
      <c r="AW1356" s="102"/>
      <c r="AX1356" s="102"/>
      <c r="AY1356" s="102"/>
      <c r="AZ1356" s="102"/>
      <c r="BA1356" s="102"/>
      <c r="BB1356" s="102"/>
      <c r="BC1356" s="102"/>
      <c r="BD1356" s="102"/>
      <c r="BE1356" s="102"/>
      <c r="BF1356" s="102"/>
      <c r="BG1356" s="102"/>
      <c r="BH1356" s="102"/>
      <c r="BI1356" s="102"/>
      <c r="BJ1356" s="102"/>
    </row>
    <row r="1357" spans="11:62">
      <c r="K1357" s="102"/>
      <c r="L1357" s="102"/>
      <c r="M1357" s="102"/>
      <c r="N1357" s="102"/>
      <c r="O1357" s="102"/>
      <c r="P1357" s="102"/>
      <c r="Y1357" s="102"/>
      <c r="Z1357" s="102"/>
      <c r="AA1357" s="102"/>
      <c r="AB1357" s="102"/>
      <c r="AC1357" s="102"/>
      <c r="AD1357" s="102"/>
      <c r="AE1357" s="102"/>
      <c r="AF1357" s="102"/>
      <c r="AI1357" s="102"/>
      <c r="AJ1357" s="102"/>
      <c r="AK1357" s="102"/>
      <c r="AL1357" s="102"/>
      <c r="AM1357" s="102"/>
      <c r="AN1357" s="102"/>
      <c r="AO1357" s="102"/>
      <c r="AP1357" s="102"/>
      <c r="AQ1357" s="102"/>
      <c r="AR1357" s="102"/>
      <c r="AS1357" s="102"/>
      <c r="AT1357" s="102"/>
      <c r="AU1357" s="102"/>
      <c r="AV1357" s="102"/>
      <c r="AW1357" s="102"/>
      <c r="AX1357" s="102"/>
      <c r="AY1357" s="102"/>
      <c r="AZ1357" s="102"/>
      <c r="BA1357" s="102"/>
      <c r="BB1357" s="102"/>
      <c r="BC1357" s="102"/>
      <c r="BD1357" s="102"/>
      <c r="BE1357" s="102"/>
      <c r="BF1357" s="102"/>
      <c r="BG1357" s="102"/>
      <c r="BH1357" s="102"/>
      <c r="BI1357" s="102"/>
      <c r="BJ1357" s="102"/>
    </row>
    <row r="1358" spans="11:62">
      <c r="K1358" s="102"/>
      <c r="L1358" s="102"/>
      <c r="M1358" s="102"/>
      <c r="N1358" s="102"/>
      <c r="O1358" s="102"/>
      <c r="P1358" s="102"/>
      <c r="R1358" s="105"/>
      <c r="Y1358" s="102"/>
      <c r="Z1358" s="102"/>
      <c r="AA1358" s="102"/>
      <c r="AB1358" s="102"/>
      <c r="AC1358" s="102"/>
      <c r="AD1358" s="102"/>
      <c r="AE1358" s="102"/>
      <c r="AF1358" s="102"/>
      <c r="AG1358" s="104"/>
      <c r="AI1358" s="102"/>
      <c r="AJ1358" s="102"/>
      <c r="AK1358" s="102"/>
      <c r="AL1358" s="102"/>
      <c r="AM1358" s="102"/>
      <c r="AN1358" s="102"/>
      <c r="AO1358" s="102"/>
      <c r="AP1358" s="102"/>
      <c r="AQ1358" s="102"/>
      <c r="AR1358" s="102"/>
      <c r="AS1358" s="102"/>
      <c r="AT1358" s="102"/>
      <c r="AU1358" s="102"/>
      <c r="AV1358" s="102"/>
      <c r="AW1358" s="102"/>
      <c r="AX1358" s="102"/>
      <c r="AY1358" s="102"/>
      <c r="AZ1358" s="102"/>
      <c r="BA1358" s="102"/>
      <c r="BB1358" s="102"/>
      <c r="BC1358" s="102"/>
      <c r="BD1358" s="102"/>
      <c r="BE1358" s="102"/>
      <c r="BF1358" s="102"/>
      <c r="BG1358" s="102"/>
      <c r="BH1358" s="102"/>
      <c r="BI1358" s="102"/>
      <c r="BJ1358" s="102"/>
    </row>
    <row r="1359" spans="11:62">
      <c r="K1359" s="102"/>
      <c r="L1359" s="102"/>
      <c r="M1359" s="102"/>
      <c r="N1359" s="102"/>
      <c r="O1359" s="102"/>
      <c r="P1359" s="102"/>
      <c r="Q1359" s="102"/>
      <c r="R1359" s="105"/>
      <c r="S1359" s="105"/>
      <c r="W1359" s="102"/>
      <c r="X1359" s="102"/>
      <c r="Y1359" s="102"/>
      <c r="Z1359" s="102"/>
      <c r="AA1359" s="102"/>
      <c r="AB1359" s="102"/>
      <c r="AC1359" s="102"/>
      <c r="AD1359" s="102"/>
      <c r="AE1359" s="102"/>
      <c r="AF1359" s="102"/>
      <c r="AI1359" s="102"/>
      <c r="AJ1359" s="102"/>
      <c r="AK1359" s="102"/>
      <c r="AL1359" s="102"/>
      <c r="AM1359" s="102"/>
      <c r="AN1359" s="102"/>
      <c r="AO1359" s="102"/>
      <c r="AP1359" s="102"/>
      <c r="AQ1359" s="102"/>
      <c r="AR1359" s="102"/>
      <c r="AS1359" s="102"/>
      <c r="AT1359" s="102"/>
      <c r="AU1359" s="102"/>
      <c r="AV1359" s="102"/>
      <c r="AW1359" s="102"/>
      <c r="AY1359" s="102"/>
      <c r="AZ1359" s="102"/>
      <c r="BA1359" s="102"/>
      <c r="BB1359" s="102"/>
      <c r="BC1359" s="102"/>
      <c r="BD1359" s="102"/>
      <c r="BE1359" s="102"/>
      <c r="BF1359" s="102"/>
      <c r="BG1359" s="102"/>
      <c r="BH1359" s="102"/>
      <c r="BI1359" s="102"/>
      <c r="BJ1359" s="102"/>
    </row>
    <row r="1360" spans="11:62">
      <c r="K1360" s="102"/>
      <c r="L1360" s="102"/>
      <c r="M1360" s="102"/>
      <c r="Y1360" s="102"/>
      <c r="Z1360" s="102"/>
      <c r="AA1360" s="102"/>
      <c r="AB1360" s="102"/>
      <c r="AC1360" s="102"/>
      <c r="AD1360" s="102"/>
      <c r="AE1360" s="102"/>
      <c r="AF1360" s="102"/>
    </row>
    <row r="1361" spans="11:62">
      <c r="K1361" s="102"/>
      <c r="L1361" s="102"/>
      <c r="M1361" s="102"/>
      <c r="N1361" s="102"/>
      <c r="O1361" s="102"/>
      <c r="P1361" s="102"/>
      <c r="Q1361" s="102"/>
      <c r="Y1361" s="102"/>
      <c r="Z1361" s="102"/>
      <c r="AA1361" s="102"/>
      <c r="AB1361" s="102"/>
      <c r="AC1361" s="102"/>
      <c r="AD1361" s="102"/>
      <c r="AE1361" s="102"/>
      <c r="AF1361" s="102"/>
      <c r="AG1361" s="104"/>
      <c r="AI1361" s="102"/>
      <c r="AJ1361" s="102"/>
      <c r="AK1361" s="102"/>
      <c r="AL1361" s="102"/>
      <c r="AM1361" s="102"/>
      <c r="AS1361" s="102"/>
      <c r="AT1361" s="102"/>
      <c r="AU1361" s="102"/>
      <c r="AV1361" s="102"/>
      <c r="AW1361" s="102"/>
      <c r="AX1361" s="102"/>
      <c r="AY1361" s="102"/>
      <c r="AZ1361" s="102"/>
      <c r="BA1361" s="102"/>
      <c r="BB1361" s="102"/>
      <c r="BC1361" s="102"/>
      <c r="BD1361" s="102"/>
      <c r="BE1361" s="102"/>
      <c r="BF1361" s="102"/>
      <c r="BG1361" s="102"/>
      <c r="BH1361" s="102"/>
      <c r="BI1361" s="102"/>
      <c r="BJ1361" s="102"/>
    </row>
    <row r="1362" spans="11:62">
      <c r="K1362" s="102"/>
      <c r="L1362" s="102"/>
      <c r="M1362" s="102"/>
      <c r="O1362" s="102"/>
      <c r="P1362" s="102"/>
      <c r="R1362" s="105"/>
      <c r="Y1362" s="102"/>
      <c r="Z1362" s="102"/>
      <c r="AA1362" s="102"/>
      <c r="AB1362" s="102"/>
      <c r="AC1362" s="102"/>
      <c r="AD1362" s="102"/>
      <c r="AE1362" s="102"/>
      <c r="AF1362" s="102"/>
      <c r="AI1362" s="102"/>
      <c r="AJ1362" s="102"/>
      <c r="AK1362" s="102"/>
      <c r="AL1362" s="102"/>
      <c r="AM1362" s="102"/>
      <c r="AN1362" s="102"/>
      <c r="AO1362" s="102"/>
      <c r="AP1362" s="102"/>
      <c r="AQ1362" s="102"/>
      <c r="AR1362" s="102"/>
      <c r="AS1362" s="102"/>
      <c r="AT1362" s="102"/>
      <c r="AU1362" s="102"/>
      <c r="AV1362" s="102"/>
      <c r="AW1362" s="102"/>
      <c r="AX1362" s="102"/>
      <c r="AY1362" s="102"/>
      <c r="AZ1362" s="102"/>
      <c r="BA1362" s="102"/>
      <c r="BB1362" s="102"/>
      <c r="BC1362" s="102"/>
      <c r="BD1362" s="102"/>
      <c r="BE1362" s="102"/>
      <c r="BF1362" s="102"/>
      <c r="BG1362" s="102"/>
      <c r="BH1362" s="102"/>
      <c r="BI1362" s="102"/>
      <c r="BJ1362" s="102"/>
    </row>
    <row r="1363" spans="11:62">
      <c r="K1363" s="102"/>
      <c r="L1363" s="102"/>
      <c r="M1363" s="102"/>
      <c r="O1363" s="102"/>
      <c r="P1363" s="102"/>
      <c r="R1363" s="105"/>
      <c r="Y1363" s="102"/>
      <c r="Z1363" s="102"/>
      <c r="AA1363" s="102"/>
      <c r="AB1363" s="102"/>
      <c r="AC1363" s="102"/>
      <c r="AD1363" s="102"/>
      <c r="AE1363" s="102"/>
      <c r="AF1363" s="102"/>
      <c r="AI1363" s="102"/>
      <c r="AJ1363" s="102"/>
      <c r="AK1363" s="102"/>
      <c r="AL1363" s="102"/>
      <c r="AM1363" s="102"/>
      <c r="AN1363" s="102"/>
      <c r="AO1363" s="102"/>
      <c r="AP1363" s="102"/>
      <c r="AQ1363" s="102"/>
      <c r="AR1363" s="102"/>
      <c r="AS1363" s="102"/>
      <c r="AT1363" s="102"/>
      <c r="AU1363" s="102"/>
      <c r="AV1363" s="102"/>
      <c r="AW1363" s="102"/>
      <c r="AX1363" s="102"/>
      <c r="AY1363" s="102"/>
      <c r="AZ1363" s="102"/>
      <c r="BA1363" s="102"/>
      <c r="BB1363" s="102"/>
      <c r="BC1363" s="102"/>
      <c r="BD1363" s="102"/>
      <c r="BE1363" s="102"/>
      <c r="BF1363" s="102"/>
      <c r="BG1363" s="102"/>
      <c r="BH1363" s="102"/>
      <c r="BI1363" s="102"/>
      <c r="BJ1363" s="102"/>
    </row>
    <row r="1364" spans="11:62">
      <c r="K1364" s="102"/>
      <c r="L1364" s="102"/>
      <c r="M1364" s="102"/>
      <c r="N1364" s="102"/>
      <c r="O1364" s="102"/>
      <c r="P1364" s="102"/>
      <c r="R1364" s="105"/>
      <c r="Y1364" s="102"/>
      <c r="Z1364" s="102"/>
      <c r="AA1364" s="102"/>
      <c r="AB1364" s="102"/>
      <c r="AC1364" s="102"/>
      <c r="AD1364" s="102"/>
      <c r="AE1364" s="102"/>
      <c r="AF1364" s="102"/>
      <c r="AG1364" s="104"/>
      <c r="AI1364" s="102"/>
      <c r="AJ1364" s="102"/>
      <c r="AK1364" s="102"/>
      <c r="AL1364" s="102"/>
      <c r="AM1364" s="102"/>
      <c r="AN1364" s="102"/>
      <c r="AO1364" s="102"/>
      <c r="AP1364" s="102"/>
      <c r="AQ1364" s="102"/>
      <c r="AR1364" s="102"/>
      <c r="AS1364" s="102"/>
      <c r="AT1364" s="102"/>
      <c r="AU1364" s="102"/>
      <c r="AV1364" s="102"/>
      <c r="AW1364" s="102"/>
      <c r="AX1364" s="102"/>
      <c r="AY1364" s="102"/>
      <c r="AZ1364" s="102"/>
      <c r="BA1364" s="102"/>
      <c r="BB1364" s="102"/>
      <c r="BC1364" s="102"/>
      <c r="BD1364" s="102"/>
      <c r="BE1364" s="102"/>
      <c r="BF1364" s="102"/>
      <c r="BG1364" s="102"/>
      <c r="BH1364" s="102"/>
      <c r="BI1364" s="102"/>
      <c r="BJ1364" s="102"/>
    </row>
    <row r="1365" spans="11:62">
      <c r="K1365" s="102"/>
      <c r="L1365" s="102"/>
      <c r="M1365" s="102"/>
      <c r="N1365" s="102"/>
      <c r="O1365" s="102"/>
      <c r="P1365" s="102"/>
      <c r="Y1365" s="102"/>
      <c r="Z1365" s="102"/>
      <c r="AA1365" s="102"/>
      <c r="AB1365" s="102"/>
      <c r="AC1365" s="102"/>
      <c r="AD1365" s="102"/>
      <c r="AE1365" s="102"/>
      <c r="AF1365" s="102"/>
      <c r="AI1365" s="102"/>
      <c r="AJ1365" s="102"/>
      <c r="AK1365" s="102"/>
      <c r="AL1365" s="102"/>
      <c r="AM1365" s="102"/>
      <c r="AN1365" s="102"/>
      <c r="AO1365" s="102"/>
      <c r="AP1365" s="102"/>
      <c r="AQ1365" s="102"/>
      <c r="AR1365" s="102"/>
      <c r="AS1365" s="102"/>
      <c r="AT1365" s="102"/>
      <c r="AU1365" s="102"/>
      <c r="AV1365" s="102"/>
      <c r="AW1365" s="102"/>
      <c r="AX1365" s="102"/>
      <c r="AY1365" s="102"/>
      <c r="AZ1365" s="102"/>
      <c r="BA1365" s="102"/>
      <c r="BB1365" s="102"/>
      <c r="BC1365" s="102"/>
      <c r="BD1365" s="102"/>
      <c r="BE1365" s="102"/>
      <c r="BF1365" s="102"/>
      <c r="BG1365" s="102"/>
      <c r="BH1365" s="102"/>
      <c r="BI1365" s="102"/>
      <c r="BJ1365" s="102"/>
    </row>
    <row r="1366" spans="11:62">
      <c r="K1366" s="102"/>
      <c r="L1366" s="102"/>
      <c r="M1366" s="102"/>
      <c r="N1366" s="102"/>
      <c r="O1366" s="102"/>
      <c r="P1366" s="102"/>
      <c r="Q1366" s="102"/>
      <c r="R1366" s="105"/>
      <c r="S1366" s="105"/>
      <c r="Y1366" s="102"/>
      <c r="Z1366" s="102"/>
      <c r="AA1366" s="102"/>
      <c r="AB1366" s="102"/>
      <c r="AC1366" s="102"/>
      <c r="AG1366" s="104"/>
      <c r="AH1366" s="104"/>
      <c r="AI1366" s="102"/>
      <c r="AJ1366" s="102"/>
      <c r="AK1366" s="102"/>
      <c r="AL1366" s="102"/>
      <c r="AM1366" s="102"/>
      <c r="AN1366" s="102"/>
      <c r="AO1366" s="102"/>
      <c r="AP1366" s="102"/>
      <c r="AQ1366" s="102"/>
      <c r="AR1366" s="102"/>
      <c r="AS1366" s="102"/>
      <c r="AT1366" s="102"/>
      <c r="AU1366" s="102"/>
      <c r="AV1366" s="102"/>
      <c r="AW1366" s="102"/>
      <c r="AY1366" s="102"/>
      <c r="AZ1366" s="102"/>
      <c r="BA1366" s="102"/>
      <c r="BB1366" s="102"/>
      <c r="BC1366" s="102"/>
      <c r="BD1366" s="102"/>
      <c r="BE1366" s="102"/>
      <c r="BF1366" s="102"/>
      <c r="BG1366" s="102"/>
      <c r="BH1366" s="102"/>
      <c r="BI1366" s="102"/>
      <c r="BJ1366" s="102"/>
    </row>
    <row r="1367" spans="11:62">
      <c r="K1367" s="102"/>
      <c r="L1367" s="102"/>
      <c r="M1367" s="102"/>
      <c r="N1367" s="102"/>
      <c r="P1367" s="102"/>
      <c r="R1367" s="105"/>
      <c r="Y1367" s="102"/>
      <c r="Z1367" s="102"/>
      <c r="AA1367" s="102"/>
      <c r="AB1367" s="102"/>
      <c r="AC1367" s="102"/>
      <c r="AD1367" s="102"/>
      <c r="AE1367" s="102"/>
      <c r="AF1367" s="102"/>
      <c r="AG1367" s="104"/>
      <c r="AI1367" s="102"/>
      <c r="AJ1367" s="102"/>
      <c r="AK1367" s="102"/>
      <c r="AL1367" s="102"/>
      <c r="AM1367" s="102"/>
      <c r="AN1367" s="102"/>
      <c r="AO1367" s="102"/>
      <c r="AP1367" s="102"/>
      <c r="AQ1367" s="102"/>
      <c r="AR1367" s="102"/>
      <c r="AS1367" s="102"/>
      <c r="AT1367" s="102"/>
      <c r="AU1367" s="102"/>
      <c r="AV1367" s="102"/>
      <c r="AW1367" s="102"/>
      <c r="AX1367" s="102"/>
      <c r="AY1367" s="102"/>
      <c r="AZ1367" s="102"/>
      <c r="BA1367" s="102"/>
      <c r="BB1367" s="102"/>
      <c r="BC1367" s="102"/>
      <c r="BD1367" s="102"/>
      <c r="BE1367" s="102"/>
      <c r="BF1367" s="102"/>
      <c r="BG1367" s="102"/>
      <c r="BH1367" s="102"/>
      <c r="BI1367" s="102"/>
      <c r="BJ1367" s="102"/>
    </row>
    <row r="1368" spans="11:62">
      <c r="K1368" s="102"/>
      <c r="L1368" s="102"/>
      <c r="M1368" s="102"/>
      <c r="N1368" s="102"/>
      <c r="O1368" s="102"/>
      <c r="P1368" s="102"/>
      <c r="Y1368" s="102"/>
      <c r="Z1368" s="102"/>
      <c r="AA1368" s="102"/>
      <c r="AB1368" s="102"/>
      <c r="AC1368" s="102"/>
      <c r="AD1368" s="102"/>
      <c r="AE1368" s="102"/>
      <c r="AF1368" s="102"/>
      <c r="AG1368" s="104"/>
      <c r="AI1368" s="102"/>
      <c r="AJ1368" s="102"/>
      <c r="AK1368" s="102"/>
      <c r="AL1368" s="102"/>
      <c r="AM1368" s="102"/>
      <c r="AN1368" s="102"/>
      <c r="AO1368" s="102"/>
      <c r="AP1368" s="102"/>
      <c r="AQ1368" s="102"/>
      <c r="AR1368" s="102"/>
      <c r="AS1368" s="102"/>
      <c r="AT1368" s="102"/>
      <c r="AU1368" s="102"/>
      <c r="AV1368" s="102"/>
      <c r="AW1368" s="102"/>
      <c r="AX1368" s="102"/>
      <c r="AY1368" s="102"/>
      <c r="AZ1368" s="102"/>
      <c r="BA1368" s="102"/>
      <c r="BB1368" s="102"/>
      <c r="BC1368" s="102"/>
      <c r="BD1368" s="102"/>
      <c r="BE1368" s="102"/>
      <c r="BF1368" s="102"/>
      <c r="BG1368" s="102"/>
      <c r="BH1368" s="102"/>
      <c r="BI1368" s="102"/>
      <c r="BJ1368" s="102"/>
    </row>
    <row r="1369" spans="11:62">
      <c r="K1369" s="102"/>
      <c r="L1369" s="102"/>
      <c r="M1369" s="102"/>
      <c r="N1369" s="102"/>
      <c r="P1369" s="102"/>
      <c r="Q1369" s="102"/>
      <c r="R1369" s="105"/>
      <c r="S1369" s="105"/>
      <c r="Y1369" s="102"/>
      <c r="Z1369" s="102"/>
      <c r="AA1369" s="102"/>
      <c r="AG1369" s="104"/>
      <c r="AI1369" s="102"/>
      <c r="AJ1369" s="102"/>
      <c r="AK1369" s="102"/>
      <c r="AL1369" s="102"/>
      <c r="AM1369" s="102"/>
      <c r="AN1369" s="102"/>
      <c r="AO1369" s="102"/>
      <c r="AP1369" s="102"/>
      <c r="AQ1369" s="102"/>
      <c r="AR1369" s="102"/>
      <c r="AS1369" s="102"/>
      <c r="AT1369" s="102"/>
      <c r="AU1369" s="102"/>
      <c r="AV1369" s="102"/>
      <c r="AW1369" s="102"/>
      <c r="AX1369" s="102"/>
      <c r="AY1369" s="102"/>
      <c r="AZ1369" s="102"/>
      <c r="BA1369" s="102"/>
      <c r="BB1369" s="102"/>
      <c r="BC1369" s="102"/>
      <c r="BD1369" s="102"/>
      <c r="BE1369" s="102"/>
      <c r="BF1369" s="102"/>
      <c r="BG1369" s="102"/>
      <c r="BH1369" s="102"/>
      <c r="BI1369" s="102"/>
      <c r="BJ1369" s="102"/>
    </row>
    <row r="1370" spans="11:62">
      <c r="K1370" s="102"/>
      <c r="L1370" s="102"/>
      <c r="M1370" s="102"/>
      <c r="N1370" s="102"/>
      <c r="P1370" s="102"/>
      <c r="Q1370" s="102"/>
      <c r="R1370" s="105"/>
      <c r="S1370" s="105"/>
      <c r="Y1370" s="102"/>
      <c r="Z1370" s="102"/>
      <c r="AA1370" s="102"/>
      <c r="AG1370" s="104"/>
      <c r="AI1370" s="102"/>
      <c r="AJ1370" s="102"/>
      <c r="AK1370" s="102"/>
      <c r="AL1370" s="102"/>
      <c r="AM1370" s="102"/>
      <c r="AN1370" s="102"/>
      <c r="AO1370" s="102"/>
      <c r="AP1370" s="102"/>
      <c r="AQ1370" s="102"/>
      <c r="AR1370" s="102"/>
      <c r="AS1370" s="102"/>
      <c r="AT1370" s="102"/>
      <c r="AU1370" s="102"/>
      <c r="AV1370" s="102"/>
      <c r="AW1370" s="102"/>
      <c r="AX1370" s="102"/>
      <c r="AY1370" s="102"/>
      <c r="AZ1370" s="102"/>
      <c r="BA1370" s="102"/>
      <c r="BB1370" s="102"/>
      <c r="BC1370" s="102"/>
      <c r="BD1370" s="102"/>
      <c r="BE1370" s="102"/>
      <c r="BF1370" s="102"/>
      <c r="BG1370" s="102"/>
      <c r="BH1370" s="102"/>
      <c r="BI1370" s="102"/>
      <c r="BJ1370" s="102"/>
    </row>
    <row r="1371" spans="11:62">
      <c r="K1371" s="102"/>
      <c r="L1371" s="102"/>
      <c r="M1371" s="102"/>
      <c r="P1371" s="102"/>
      <c r="R1371" s="105"/>
      <c r="Y1371" s="102"/>
      <c r="Z1371" s="102"/>
      <c r="AA1371" s="102"/>
      <c r="AB1371" s="102"/>
      <c r="AC1371" s="102"/>
      <c r="AD1371" s="102"/>
      <c r="AE1371" s="102"/>
      <c r="AF1371" s="102"/>
      <c r="AG1371" s="104"/>
      <c r="AI1371" s="102"/>
      <c r="AJ1371" s="102"/>
      <c r="AK1371" s="102"/>
      <c r="AL1371" s="102"/>
      <c r="AM1371" s="102"/>
      <c r="AN1371" s="102"/>
      <c r="AO1371" s="102"/>
      <c r="AP1371" s="102"/>
      <c r="AQ1371" s="102"/>
      <c r="AR1371" s="102"/>
      <c r="AS1371" s="102"/>
      <c r="AT1371" s="102"/>
      <c r="AU1371" s="102"/>
      <c r="AV1371" s="102"/>
      <c r="AW1371" s="102"/>
      <c r="AX1371" s="102"/>
      <c r="AY1371" s="102"/>
      <c r="AZ1371" s="102"/>
      <c r="BA1371" s="102"/>
      <c r="BB1371" s="102"/>
      <c r="BC1371" s="102"/>
      <c r="BD1371" s="102"/>
      <c r="BE1371" s="102"/>
      <c r="BF1371" s="102"/>
      <c r="BG1371" s="102"/>
      <c r="BH1371" s="102"/>
      <c r="BI1371" s="102"/>
      <c r="BJ1371" s="102"/>
    </row>
    <row r="1372" spans="11:62">
      <c r="K1372" s="102"/>
      <c r="L1372" s="102"/>
      <c r="M1372" s="102"/>
      <c r="N1372" s="102"/>
      <c r="O1372" s="102"/>
      <c r="P1372" s="102"/>
      <c r="Q1372" s="102"/>
      <c r="R1372" s="105"/>
      <c r="S1372" s="105"/>
      <c r="Y1372" s="102"/>
      <c r="Z1372" s="102"/>
      <c r="AA1372" s="102"/>
      <c r="AB1372" s="102"/>
      <c r="AC1372" s="102"/>
      <c r="AG1372" s="104"/>
      <c r="AH1372" s="104"/>
      <c r="AI1372" s="102"/>
      <c r="AJ1372" s="102"/>
      <c r="AK1372" s="102"/>
      <c r="AL1372" s="102"/>
      <c r="AM1372" s="102"/>
      <c r="AN1372" s="102"/>
      <c r="AO1372" s="102"/>
      <c r="AP1372" s="102"/>
      <c r="AQ1372" s="102"/>
      <c r="AR1372" s="102"/>
      <c r="AS1372" s="102"/>
      <c r="AT1372" s="102"/>
      <c r="AU1372" s="102"/>
      <c r="AV1372" s="102"/>
      <c r="AW1372" s="102"/>
      <c r="AX1372" s="102"/>
      <c r="AY1372" s="102"/>
      <c r="AZ1372" s="102"/>
      <c r="BA1372" s="102"/>
      <c r="BB1372" s="102"/>
      <c r="BC1372" s="102"/>
      <c r="BD1372" s="102"/>
      <c r="BE1372" s="102"/>
      <c r="BF1372" s="102"/>
      <c r="BG1372" s="102"/>
      <c r="BH1372" s="102"/>
      <c r="BI1372" s="102"/>
      <c r="BJ1372" s="102"/>
    </row>
    <row r="1373" spans="11:62">
      <c r="K1373" s="102"/>
      <c r="L1373" s="102"/>
      <c r="M1373" s="102"/>
      <c r="N1373" s="102"/>
      <c r="O1373" s="102"/>
      <c r="P1373" s="102"/>
      <c r="Q1373" s="102"/>
      <c r="R1373" s="105"/>
      <c r="S1373" s="105"/>
      <c r="Y1373" s="102"/>
      <c r="Z1373" s="102"/>
      <c r="AA1373" s="102"/>
      <c r="AB1373" s="102"/>
      <c r="AC1373" s="102"/>
      <c r="AG1373" s="104"/>
      <c r="AH1373" s="104"/>
      <c r="AI1373" s="102"/>
      <c r="AJ1373" s="102"/>
      <c r="AK1373" s="102"/>
      <c r="AL1373" s="102"/>
      <c r="AM1373" s="102"/>
      <c r="AN1373" s="102"/>
      <c r="AO1373" s="102"/>
      <c r="AP1373" s="102"/>
      <c r="AQ1373" s="102"/>
      <c r="AR1373" s="102"/>
      <c r="AS1373" s="102"/>
      <c r="AT1373" s="102"/>
      <c r="AU1373" s="102"/>
      <c r="AV1373" s="102"/>
      <c r="AW1373" s="102"/>
      <c r="AX1373" s="102"/>
      <c r="AY1373" s="102"/>
      <c r="AZ1373" s="102"/>
      <c r="BA1373" s="102"/>
      <c r="BB1373" s="102"/>
      <c r="BC1373" s="102"/>
      <c r="BD1373" s="102"/>
      <c r="BE1373" s="102"/>
      <c r="BF1373" s="102"/>
      <c r="BG1373" s="102"/>
      <c r="BH1373" s="102"/>
      <c r="BI1373" s="102"/>
      <c r="BJ1373" s="102"/>
    </row>
    <row r="1374" spans="11:62">
      <c r="K1374" s="102"/>
      <c r="L1374" s="102"/>
      <c r="M1374" s="102"/>
      <c r="N1374" s="102"/>
      <c r="O1374" s="102"/>
      <c r="P1374" s="102"/>
      <c r="R1374" s="105"/>
      <c r="Y1374" s="102"/>
      <c r="Z1374" s="102"/>
      <c r="AA1374" s="102"/>
      <c r="AB1374" s="102"/>
      <c r="AC1374" s="102"/>
      <c r="AD1374" s="102"/>
      <c r="AE1374" s="102"/>
      <c r="AF1374" s="102"/>
      <c r="AG1374" s="104"/>
      <c r="AI1374" s="102"/>
      <c r="AJ1374" s="102"/>
      <c r="AK1374" s="102"/>
      <c r="AL1374" s="102"/>
      <c r="AM1374" s="102"/>
      <c r="AN1374" s="102"/>
      <c r="AO1374" s="102"/>
      <c r="AP1374" s="102"/>
      <c r="AQ1374" s="102"/>
      <c r="AR1374" s="102"/>
      <c r="AS1374" s="102"/>
      <c r="AT1374" s="102"/>
      <c r="AU1374" s="102"/>
      <c r="AV1374" s="102"/>
      <c r="AW1374" s="102"/>
      <c r="AX1374" s="102"/>
      <c r="AY1374" s="102"/>
      <c r="AZ1374" s="102"/>
      <c r="BA1374" s="102"/>
      <c r="BB1374" s="102"/>
      <c r="BC1374" s="102"/>
      <c r="BD1374" s="102"/>
      <c r="BE1374" s="102"/>
      <c r="BF1374" s="102"/>
      <c r="BG1374" s="102"/>
      <c r="BH1374" s="102"/>
      <c r="BI1374" s="102"/>
      <c r="BJ1374" s="102"/>
    </row>
    <row r="1375" spans="11:62">
      <c r="K1375" s="102"/>
      <c r="L1375" s="102"/>
      <c r="M1375" s="102"/>
      <c r="N1375" s="102"/>
      <c r="O1375" s="102"/>
      <c r="P1375" s="102"/>
      <c r="Q1375" s="102"/>
      <c r="R1375" s="105"/>
      <c r="S1375" s="105"/>
      <c r="Y1375" s="102"/>
      <c r="Z1375" s="102"/>
      <c r="AA1375" s="102"/>
      <c r="AB1375" s="102"/>
      <c r="AC1375" s="102"/>
      <c r="AD1375" s="102"/>
      <c r="AE1375" s="102"/>
      <c r="AF1375" s="102"/>
      <c r="AG1375" s="104"/>
      <c r="AI1375" s="102"/>
      <c r="AJ1375" s="102"/>
      <c r="AK1375" s="102"/>
      <c r="AL1375" s="102"/>
      <c r="AM1375" s="102"/>
      <c r="AN1375" s="102"/>
      <c r="AO1375" s="102"/>
      <c r="AP1375" s="102"/>
      <c r="AQ1375" s="102"/>
      <c r="AR1375" s="102"/>
      <c r="AS1375" s="102"/>
      <c r="AT1375" s="102"/>
      <c r="AU1375" s="102"/>
      <c r="AV1375" s="102"/>
      <c r="AW1375" s="102"/>
      <c r="AX1375" s="102"/>
      <c r="AY1375" s="102"/>
      <c r="AZ1375" s="102"/>
      <c r="BA1375" s="102"/>
      <c r="BB1375" s="102"/>
      <c r="BC1375" s="102"/>
      <c r="BD1375" s="102"/>
      <c r="BE1375" s="102"/>
      <c r="BF1375" s="102"/>
      <c r="BG1375" s="102"/>
      <c r="BH1375" s="102"/>
      <c r="BI1375" s="102"/>
      <c r="BJ1375" s="102"/>
    </row>
    <row r="1376" spans="11:62">
      <c r="K1376" s="102"/>
      <c r="L1376" s="102"/>
      <c r="M1376" s="102"/>
      <c r="N1376" s="102"/>
      <c r="O1376" s="102"/>
      <c r="P1376" s="102"/>
      <c r="R1376" s="105"/>
      <c r="S1376" s="105"/>
      <c r="Y1376" s="102"/>
      <c r="Z1376" s="102"/>
      <c r="AA1376" s="102"/>
      <c r="AB1376" s="102"/>
      <c r="AC1376" s="102"/>
      <c r="AD1376" s="102"/>
      <c r="AE1376" s="102"/>
      <c r="AF1376" s="102"/>
      <c r="AG1376" s="104"/>
      <c r="AH1376" s="104"/>
      <c r="AI1376" s="102"/>
      <c r="AJ1376" s="102"/>
      <c r="AK1376" s="102"/>
      <c r="AL1376" s="102"/>
      <c r="AM1376" s="102"/>
      <c r="AN1376" s="102"/>
      <c r="AO1376" s="102"/>
      <c r="AP1376" s="102"/>
      <c r="AQ1376" s="102"/>
      <c r="AR1376" s="102"/>
      <c r="AS1376" s="102"/>
      <c r="AT1376" s="102"/>
      <c r="AU1376" s="102"/>
      <c r="AV1376" s="102"/>
      <c r="AW1376" s="102"/>
      <c r="AX1376" s="102"/>
      <c r="AY1376" s="102"/>
      <c r="AZ1376" s="102"/>
      <c r="BA1376" s="102"/>
      <c r="BB1376" s="102"/>
      <c r="BC1376" s="102"/>
      <c r="BD1376" s="102"/>
      <c r="BE1376" s="102"/>
      <c r="BF1376" s="102"/>
      <c r="BG1376" s="102"/>
      <c r="BH1376" s="102"/>
      <c r="BI1376" s="102"/>
      <c r="BJ1376" s="102"/>
    </row>
    <row r="1377" spans="11:62">
      <c r="K1377" s="102"/>
      <c r="L1377" s="102"/>
      <c r="M1377" s="102"/>
      <c r="N1377" s="102"/>
      <c r="O1377" s="102"/>
      <c r="P1377" s="102"/>
      <c r="R1377" s="105"/>
      <c r="W1377" s="102"/>
      <c r="X1377" s="102"/>
      <c r="Y1377" s="102"/>
      <c r="Z1377" s="102"/>
      <c r="AA1377" s="102"/>
      <c r="AB1377" s="102"/>
      <c r="AC1377" s="102"/>
      <c r="AD1377" s="102"/>
      <c r="AE1377" s="102"/>
      <c r="AF1377" s="102"/>
      <c r="AG1377" s="104"/>
      <c r="AI1377" s="102"/>
      <c r="AJ1377" s="102"/>
      <c r="AK1377" s="102"/>
      <c r="AL1377" s="102"/>
      <c r="AM1377" s="102"/>
      <c r="AN1377" s="102"/>
      <c r="AO1377" s="102"/>
      <c r="AP1377" s="102"/>
      <c r="AQ1377" s="102"/>
      <c r="AR1377" s="102"/>
      <c r="AS1377" s="102"/>
      <c r="AT1377" s="102"/>
      <c r="AU1377" s="102"/>
      <c r="AV1377" s="102"/>
      <c r="AW1377" s="102"/>
      <c r="AX1377" s="102"/>
      <c r="AY1377" s="102"/>
      <c r="AZ1377" s="102"/>
      <c r="BA1377" s="102"/>
      <c r="BB1377" s="102"/>
      <c r="BC1377" s="102"/>
      <c r="BD1377" s="102"/>
      <c r="BE1377" s="102"/>
      <c r="BF1377" s="102"/>
      <c r="BG1377" s="102"/>
      <c r="BH1377" s="102"/>
      <c r="BI1377" s="102"/>
      <c r="BJ1377" s="102"/>
    </row>
    <row r="1378" spans="11:62">
      <c r="K1378" s="102"/>
      <c r="L1378" s="102"/>
      <c r="M1378" s="102"/>
      <c r="N1378" s="102"/>
      <c r="O1378" s="102"/>
      <c r="P1378" s="102"/>
      <c r="Q1378" s="102"/>
      <c r="R1378" s="105"/>
      <c r="S1378" s="105"/>
      <c r="W1378" s="102"/>
      <c r="X1378" s="102"/>
      <c r="AB1378" s="102"/>
      <c r="AC1378" s="102"/>
      <c r="AD1378" s="102"/>
      <c r="AE1378" s="102"/>
      <c r="AF1378" s="102"/>
      <c r="AG1378" s="104"/>
      <c r="AI1378" s="102"/>
      <c r="AJ1378" s="102"/>
      <c r="AK1378" s="102"/>
      <c r="AL1378" s="102"/>
      <c r="AM1378" s="102"/>
      <c r="AN1378" s="102"/>
      <c r="AO1378" s="102"/>
      <c r="AP1378" s="102"/>
      <c r="AQ1378" s="102"/>
      <c r="AR1378" s="102"/>
      <c r="AS1378" s="102"/>
      <c r="AT1378" s="102"/>
      <c r="AU1378" s="102"/>
      <c r="AV1378" s="102"/>
      <c r="AW1378" s="102"/>
      <c r="AX1378" s="102"/>
      <c r="AY1378" s="102"/>
      <c r="AZ1378" s="102"/>
      <c r="BA1378" s="102"/>
      <c r="BB1378" s="102"/>
      <c r="BC1378" s="102"/>
      <c r="BD1378" s="102"/>
      <c r="BE1378" s="102"/>
      <c r="BF1378" s="102"/>
      <c r="BG1378" s="102"/>
      <c r="BH1378" s="102"/>
      <c r="BI1378" s="102"/>
      <c r="BJ1378" s="102"/>
    </row>
    <row r="1379" spans="11:62">
      <c r="K1379" s="102"/>
      <c r="L1379" s="102"/>
      <c r="M1379" s="102"/>
      <c r="N1379" s="102"/>
      <c r="O1379" s="102"/>
      <c r="P1379" s="102"/>
      <c r="Q1379" s="102"/>
      <c r="R1379" s="105"/>
      <c r="Y1379" s="102"/>
      <c r="Z1379" s="102"/>
      <c r="AA1379" s="102"/>
      <c r="AB1379" s="102"/>
      <c r="AC1379" s="102"/>
      <c r="AD1379" s="102"/>
      <c r="AE1379" s="102"/>
      <c r="AF1379" s="102"/>
      <c r="AI1379" s="102"/>
      <c r="AJ1379" s="102"/>
      <c r="AK1379" s="102"/>
      <c r="AL1379" s="102"/>
      <c r="AM1379" s="102"/>
      <c r="AN1379" s="102"/>
      <c r="AO1379" s="102"/>
      <c r="AP1379" s="102"/>
      <c r="AQ1379" s="102"/>
      <c r="AR1379" s="102"/>
      <c r="AS1379" s="102"/>
      <c r="AT1379" s="102"/>
      <c r="AU1379" s="102"/>
      <c r="AV1379" s="102"/>
      <c r="AW1379" s="102"/>
      <c r="AX1379" s="102"/>
      <c r="AY1379" s="102"/>
      <c r="AZ1379" s="102"/>
      <c r="BA1379" s="102"/>
      <c r="BB1379" s="102"/>
      <c r="BC1379" s="102"/>
      <c r="BD1379" s="102"/>
      <c r="BE1379" s="102"/>
      <c r="BF1379" s="102"/>
      <c r="BG1379" s="102"/>
      <c r="BH1379" s="102"/>
      <c r="BI1379" s="102"/>
      <c r="BJ1379" s="102"/>
    </row>
    <row r="1380" spans="11:62">
      <c r="K1380" s="102"/>
      <c r="L1380" s="102"/>
      <c r="M1380" s="102"/>
    </row>
    <row r="1381" spans="11:62">
      <c r="K1381" s="102"/>
      <c r="L1381" s="102"/>
      <c r="M1381" s="102"/>
      <c r="N1381" s="102"/>
      <c r="O1381" s="102"/>
      <c r="P1381" s="102"/>
      <c r="Q1381" s="102"/>
      <c r="R1381" s="105"/>
      <c r="Y1381" s="102"/>
      <c r="Z1381" s="102"/>
      <c r="AA1381" s="102"/>
      <c r="AB1381" s="102"/>
      <c r="AC1381" s="102"/>
      <c r="AD1381" s="102"/>
      <c r="AE1381" s="102"/>
      <c r="AF1381" s="102"/>
      <c r="AG1381" s="104"/>
      <c r="AH1381" s="104"/>
      <c r="AI1381" s="102"/>
      <c r="AJ1381" s="102"/>
      <c r="AK1381" s="102"/>
      <c r="AL1381" s="102"/>
      <c r="AM1381" s="102"/>
      <c r="AN1381" s="102"/>
      <c r="AO1381" s="102"/>
      <c r="AP1381" s="102"/>
      <c r="AQ1381" s="102"/>
      <c r="AR1381" s="102"/>
      <c r="AS1381" s="102"/>
      <c r="AT1381" s="102"/>
      <c r="AU1381" s="102"/>
      <c r="AV1381" s="102"/>
      <c r="AW1381" s="102"/>
      <c r="AX1381" s="102"/>
      <c r="AY1381" s="102"/>
      <c r="AZ1381" s="102"/>
      <c r="BA1381" s="102"/>
      <c r="BB1381" s="102"/>
      <c r="BC1381" s="102"/>
      <c r="BD1381" s="102"/>
      <c r="BE1381" s="102"/>
      <c r="BF1381" s="102"/>
      <c r="BG1381" s="102"/>
      <c r="BH1381" s="102"/>
      <c r="BI1381" s="102"/>
      <c r="BJ1381" s="102"/>
    </row>
    <row r="1382" spans="11:62">
      <c r="K1382" s="102"/>
      <c r="L1382" s="102"/>
      <c r="M1382" s="102"/>
      <c r="N1382" s="102"/>
      <c r="O1382" s="102"/>
      <c r="P1382" s="102"/>
      <c r="Q1382" s="102"/>
      <c r="Y1382" s="102"/>
      <c r="Z1382" s="102"/>
      <c r="AA1382" s="102"/>
      <c r="AB1382" s="102"/>
      <c r="AC1382" s="102"/>
      <c r="AD1382" s="102"/>
      <c r="AE1382" s="102"/>
      <c r="AF1382" s="102"/>
      <c r="AI1382" s="102"/>
      <c r="AJ1382" s="102"/>
      <c r="AK1382" s="102"/>
      <c r="AL1382" s="102"/>
      <c r="AM1382" s="102"/>
      <c r="AN1382" s="102"/>
      <c r="AO1382" s="102"/>
      <c r="AP1382" s="102"/>
      <c r="AQ1382" s="102"/>
      <c r="AR1382" s="102"/>
      <c r="AS1382" s="102"/>
      <c r="AT1382" s="102"/>
      <c r="AU1382" s="102"/>
      <c r="AV1382" s="102"/>
      <c r="AW1382" s="102"/>
      <c r="AX1382" s="102"/>
      <c r="AY1382" s="102"/>
      <c r="AZ1382" s="102"/>
      <c r="BA1382" s="102"/>
      <c r="BB1382" s="102"/>
      <c r="BC1382" s="102"/>
      <c r="BD1382" s="102"/>
      <c r="BE1382" s="102"/>
      <c r="BF1382" s="102"/>
      <c r="BG1382" s="102"/>
      <c r="BH1382" s="102"/>
      <c r="BI1382" s="102"/>
      <c r="BJ1382" s="102"/>
    </row>
    <row r="1383" spans="11:62">
      <c r="K1383" s="102"/>
      <c r="L1383" s="102"/>
      <c r="M1383" s="102"/>
      <c r="N1383" s="102"/>
      <c r="O1383" s="102"/>
      <c r="P1383" s="102"/>
      <c r="Q1383" s="102"/>
      <c r="R1383" s="105"/>
      <c r="Y1383" s="102"/>
      <c r="Z1383" s="102"/>
      <c r="AA1383" s="102"/>
      <c r="AB1383" s="102"/>
      <c r="AC1383" s="102"/>
      <c r="AD1383" s="102"/>
      <c r="AE1383" s="102"/>
      <c r="AF1383" s="102"/>
      <c r="AI1383" s="102"/>
      <c r="AJ1383" s="102"/>
      <c r="AK1383" s="102"/>
      <c r="AL1383" s="102"/>
      <c r="AM1383" s="102"/>
      <c r="AN1383" s="102"/>
      <c r="AO1383" s="102"/>
      <c r="AP1383" s="102"/>
      <c r="AQ1383" s="102"/>
      <c r="AR1383" s="102"/>
      <c r="AS1383" s="102"/>
      <c r="AT1383" s="102"/>
      <c r="AU1383" s="102"/>
      <c r="AV1383" s="102"/>
      <c r="AW1383" s="102"/>
      <c r="AX1383" s="102"/>
      <c r="AY1383" s="102"/>
      <c r="AZ1383" s="102"/>
      <c r="BA1383" s="102"/>
      <c r="BB1383" s="102"/>
      <c r="BC1383" s="102"/>
      <c r="BD1383" s="102"/>
      <c r="BE1383" s="102"/>
      <c r="BF1383" s="102"/>
      <c r="BG1383" s="102"/>
      <c r="BH1383" s="102"/>
      <c r="BI1383" s="102"/>
      <c r="BJ1383" s="102"/>
    </row>
    <row r="1384" spans="11:62">
      <c r="K1384" s="102"/>
      <c r="L1384" s="102"/>
      <c r="M1384" s="102"/>
      <c r="O1384" s="102"/>
      <c r="P1384" s="102"/>
      <c r="Q1384" s="102"/>
      <c r="Y1384" s="102"/>
      <c r="Z1384" s="102"/>
      <c r="AA1384" s="102"/>
      <c r="AB1384" s="102"/>
      <c r="AC1384" s="102"/>
      <c r="AD1384" s="102"/>
      <c r="AE1384" s="102"/>
      <c r="AF1384" s="102"/>
      <c r="AI1384" s="102"/>
      <c r="AJ1384" s="102"/>
      <c r="AK1384" s="102"/>
      <c r="AL1384" s="102"/>
      <c r="AM1384" s="102"/>
      <c r="AN1384" s="102"/>
      <c r="AO1384" s="102"/>
      <c r="AP1384" s="102"/>
      <c r="AQ1384" s="102"/>
      <c r="AR1384" s="102"/>
      <c r="AS1384" s="102"/>
      <c r="AT1384" s="102"/>
      <c r="AU1384" s="102"/>
      <c r="AV1384" s="102"/>
      <c r="AW1384" s="102"/>
      <c r="AX1384" s="102"/>
      <c r="AY1384" s="102"/>
      <c r="AZ1384" s="102"/>
      <c r="BA1384" s="102"/>
      <c r="BB1384" s="102"/>
      <c r="BC1384" s="102"/>
      <c r="BD1384" s="102"/>
      <c r="BE1384" s="102"/>
      <c r="BF1384" s="102"/>
      <c r="BG1384" s="102"/>
      <c r="BH1384" s="102"/>
      <c r="BI1384" s="102"/>
      <c r="BJ1384" s="102"/>
    </row>
    <row r="1385" spans="11:62">
      <c r="K1385" s="102"/>
      <c r="L1385" s="102"/>
      <c r="M1385" s="102"/>
      <c r="N1385" s="102"/>
      <c r="O1385" s="102"/>
      <c r="P1385" s="102"/>
      <c r="R1385" s="105"/>
      <c r="Y1385" s="102"/>
      <c r="Z1385" s="102"/>
      <c r="AA1385" s="102"/>
      <c r="AB1385" s="102"/>
      <c r="AC1385" s="102"/>
      <c r="AD1385" s="102"/>
      <c r="AE1385" s="102"/>
      <c r="AF1385" s="102"/>
      <c r="AI1385" s="102"/>
      <c r="AJ1385" s="102"/>
      <c r="AK1385" s="102"/>
      <c r="AL1385" s="102"/>
      <c r="AM1385" s="102"/>
      <c r="AN1385" s="102"/>
      <c r="AO1385" s="102"/>
      <c r="AP1385" s="102"/>
      <c r="AQ1385" s="102"/>
      <c r="AR1385" s="102"/>
      <c r="AS1385" s="102"/>
      <c r="AT1385" s="102"/>
      <c r="AU1385" s="102"/>
      <c r="AV1385" s="102"/>
      <c r="AW1385" s="102"/>
      <c r="AX1385" s="102"/>
      <c r="AY1385" s="102"/>
      <c r="AZ1385" s="102"/>
      <c r="BA1385" s="102"/>
      <c r="BB1385" s="102"/>
      <c r="BC1385" s="102"/>
      <c r="BD1385" s="102"/>
      <c r="BE1385" s="102"/>
      <c r="BF1385" s="102"/>
      <c r="BG1385" s="102"/>
      <c r="BH1385" s="102"/>
      <c r="BI1385" s="102"/>
      <c r="BJ1385" s="102"/>
    </row>
    <row r="1386" spans="11:62">
      <c r="K1386" s="102"/>
      <c r="L1386" s="102"/>
      <c r="M1386" s="102"/>
      <c r="N1386" s="102"/>
      <c r="O1386" s="102"/>
      <c r="P1386" s="102"/>
      <c r="R1386" s="105"/>
      <c r="Y1386" s="102"/>
      <c r="Z1386" s="102"/>
      <c r="AA1386" s="102"/>
      <c r="AB1386" s="102"/>
      <c r="AC1386" s="102"/>
      <c r="AD1386" s="102"/>
      <c r="AE1386" s="102"/>
      <c r="AF1386" s="102"/>
      <c r="AG1386" s="104"/>
      <c r="AI1386" s="102"/>
      <c r="AJ1386" s="102"/>
      <c r="AK1386" s="102"/>
      <c r="AL1386" s="102"/>
      <c r="AM1386" s="102"/>
      <c r="AN1386" s="102"/>
      <c r="AO1386" s="102"/>
      <c r="AP1386" s="102"/>
      <c r="AQ1386" s="102"/>
      <c r="AR1386" s="102"/>
      <c r="AS1386" s="102"/>
      <c r="AT1386" s="102"/>
      <c r="AU1386" s="102"/>
      <c r="AV1386" s="102"/>
      <c r="AW1386" s="102"/>
      <c r="AX1386" s="102"/>
      <c r="AY1386" s="102"/>
      <c r="AZ1386" s="102"/>
      <c r="BA1386" s="102"/>
      <c r="BB1386" s="102"/>
      <c r="BC1386" s="102"/>
      <c r="BD1386" s="102"/>
      <c r="BE1386" s="102"/>
      <c r="BF1386" s="102"/>
      <c r="BG1386" s="102"/>
      <c r="BH1386" s="102"/>
      <c r="BI1386" s="102"/>
      <c r="BJ1386" s="102"/>
    </row>
    <row r="1387" spans="11:62">
      <c r="K1387" s="102"/>
      <c r="L1387" s="102"/>
      <c r="M1387" s="102"/>
      <c r="N1387" s="102"/>
      <c r="O1387" s="102"/>
      <c r="P1387" s="102"/>
      <c r="Y1387" s="102"/>
      <c r="Z1387" s="102"/>
      <c r="AA1387" s="102"/>
      <c r="AB1387" s="102"/>
      <c r="AC1387" s="102"/>
      <c r="AD1387" s="102"/>
      <c r="AE1387" s="102"/>
      <c r="AF1387" s="102"/>
      <c r="AI1387" s="102"/>
      <c r="AJ1387" s="102"/>
      <c r="AK1387" s="102"/>
      <c r="AL1387" s="102"/>
      <c r="AM1387" s="102"/>
      <c r="AN1387" s="102"/>
      <c r="AO1387" s="102"/>
      <c r="AP1387" s="102"/>
      <c r="AQ1387" s="102"/>
      <c r="AR1387" s="102"/>
      <c r="AS1387" s="102"/>
      <c r="AT1387" s="102"/>
      <c r="AU1387" s="102"/>
      <c r="AV1387" s="102"/>
      <c r="AW1387" s="102"/>
      <c r="AX1387" s="102"/>
      <c r="AY1387" s="102"/>
      <c r="AZ1387" s="102"/>
      <c r="BA1387" s="102"/>
      <c r="BB1387" s="102"/>
      <c r="BC1387" s="102"/>
      <c r="BD1387" s="102"/>
      <c r="BE1387" s="102"/>
      <c r="BF1387" s="102"/>
      <c r="BG1387" s="102"/>
      <c r="BH1387" s="102"/>
      <c r="BI1387" s="102"/>
      <c r="BJ1387" s="102"/>
    </row>
    <row r="1388" spans="11:62">
      <c r="K1388" s="102"/>
      <c r="L1388" s="102"/>
      <c r="M1388" s="102"/>
      <c r="N1388" s="102"/>
      <c r="P1388" s="102"/>
      <c r="R1388" s="105"/>
      <c r="W1388" s="102"/>
      <c r="X1388" s="102"/>
      <c r="Y1388" s="102"/>
      <c r="Z1388" s="102"/>
      <c r="AA1388" s="102"/>
      <c r="AB1388" s="102"/>
      <c r="AC1388" s="102"/>
      <c r="AD1388" s="102"/>
      <c r="AE1388" s="102"/>
      <c r="AF1388" s="102"/>
      <c r="AI1388" s="102"/>
      <c r="AJ1388" s="102"/>
      <c r="AK1388" s="102"/>
      <c r="AL1388" s="102"/>
      <c r="AM1388" s="102"/>
      <c r="AN1388" s="102"/>
      <c r="AO1388" s="102"/>
      <c r="AP1388" s="102"/>
      <c r="AQ1388" s="102"/>
      <c r="AR1388" s="102"/>
      <c r="AS1388" s="102"/>
      <c r="AT1388" s="102"/>
      <c r="AU1388" s="102"/>
      <c r="AV1388" s="102"/>
      <c r="AW1388" s="102"/>
      <c r="AX1388" s="102"/>
      <c r="AY1388" s="102"/>
      <c r="AZ1388" s="102"/>
      <c r="BA1388" s="102"/>
      <c r="BB1388" s="102"/>
      <c r="BC1388" s="102"/>
      <c r="BD1388" s="102"/>
      <c r="BE1388" s="102"/>
      <c r="BF1388" s="102"/>
      <c r="BG1388" s="102"/>
      <c r="BH1388" s="102"/>
      <c r="BI1388" s="102"/>
      <c r="BJ1388" s="102"/>
    </row>
    <row r="1389" spans="11:62">
      <c r="K1389" s="102"/>
      <c r="L1389" s="102"/>
      <c r="M1389" s="102"/>
      <c r="N1389" s="102"/>
      <c r="P1389" s="102"/>
      <c r="R1389" s="105"/>
      <c r="W1389" s="102"/>
      <c r="X1389" s="102"/>
      <c r="Y1389" s="102"/>
      <c r="Z1389" s="102"/>
      <c r="AA1389" s="102"/>
      <c r="AB1389" s="102"/>
      <c r="AC1389" s="102"/>
      <c r="AD1389" s="102"/>
      <c r="AE1389" s="102"/>
      <c r="AF1389" s="102"/>
      <c r="AI1389" s="102"/>
      <c r="AJ1389" s="102"/>
      <c r="AK1389" s="102"/>
      <c r="AL1389" s="102"/>
      <c r="AM1389" s="102"/>
      <c r="AN1389" s="102"/>
      <c r="AO1389" s="102"/>
      <c r="AP1389" s="102"/>
      <c r="AQ1389" s="102"/>
      <c r="AR1389" s="102"/>
      <c r="AS1389" s="102"/>
      <c r="AT1389" s="102"/>
      <c r="AU1389" s="102"/>
      <c r="AV1389" s="102"/>
      <c r="AW1389" s="102"/>
      <c r="AX1389" s="102"/>
      <c r="AY1389" s="102"/>
      <c r="AZ1389" s="102"/>
      <c r="BA1389" s="102"/>
      <c r="BB1389" s="102"/>
      <c r="BC1389" s="102"/>
      <c r="BD1389" s="102"/>
      <c r="BE1389" s="102"/>
      <c r="BF1389" s="102"/>
      <c r="BG1389" s="102"/>
      <c r="BH1389" s="102"/>
      <c r="BI1389" s="102"/>
      <c r="BJ1389" s="102"/>
    </row>
    <row r="1390" spans="11:62">
      <c r="K1390" s="102"/>
      <c r="L1390" s="102"/>
      <c r="M1390" s="102"/>
      <c r="N1390" s="102"/>
      <c r="O1390" s="102"/>
      <c r="P1390" s="102"/>
      <c r="R1390" s="105"/>
      <c r="Y1390" s="102"/>
      <c r="Z1390" s="102"/>
      <c r="AA1390" s="102"/>
      <c r="AB1390" s="102"/>
      <c r="AC1390" s="102"/>
      <c r="AD1390" s="102"/>
      <c r="AE1390" s="102"/>
      <c r="AF1390" s="102"/>
      <c r="AI1390" s="102"/>
      <c r="AJ1390" s="102"/>
      <c r="AK1390" s="102"/>
      <c r="AL1390" s="102"/>
      <c r="AM1390" s="102"/>
      <c r="AN1390" s="102"/>
      <c r="AO1390" s="102"/>
      <c r="AP1390" s="102"/>
      <c r="AQ1390" s="102"/>
      <c r="AR1390" s="102"/>
      <c r="AS1390" s="102"/>
      <c r="AT1390" s="102"/>
      <c r="AU1390" s="102"/>
      <c r="AV1390" s="102"/>
      <c r="AW1390" s="102"/>
      <c r="AX1390" s="102"/>
      <c r="AY1390" s="102"/>
      <c r="AZ1390" s="102"/>
      <c r="BA1390" s="102"/>
      <c r="BB1390" s="102"/>
      <c r="BC1390" s="102"/>
      <c r="BD1390" s="102"/>
      <c r="BE1390" s="102"/>
      <c r="BF1390" s="102"/>
      <c r="BG1390" s="102"/>
      <c r="BH1390" s="102"/>
      <c r="BI1390" s="102"/>
      <c r="BJ1390" s="102"/>
    </row>
    <row r="1391" spans="11:62">
      <c r="K1391" s="102"/>
      <c r="L1391" s="102"/>
      <c r="M1391" s="102"/>
      <c r="P1391" s="102"/>
      <c r="Q1391" s="102"/>
      <c r="R1391" s="105"/>
      <c r="Y1391" s="102"/>
      <c r="Z1391" s="102"/>
      <c r="AA1391" s="102"/>
      <c r="AB1391" s="102"/>
      <c r="AC1391" s="102"/>
      <c r="AD1391" s="102"/>
      <c r="AE1391" s="102"/>
      <c r="AF1391" s="102"/>
      <c r="AI1391" s="102"/>
      <c r="AJ1391" s="102"/>
      <c r="AK1391" s="102"/>
      <c r="AL1391" s="102"/>
      <c r="AM1391" s="102"/>
      <c r="AN1391" s="102"/>
      <c r="AO1391" s="102"/>
      <c r="AP1391" s="102"/>
      <c r="AQ1391" s="102"/>
      <c r="AR1391" s="102"/>
      <c r="AS1391" s="102"/>
      <c r="AT1391" s="102"/>
      <c r="AU1391" s="102"/>
      <c r="AV1391" s="102"/>
      <c r="AW1391" s="102"/>
      <c r="AX1391" s="102"/>
      <c r="AY1391" s="102"/>
      <c r="AZ1391" s="102"/>
      <c r="BA1391" s="102"/>
      <c r="BB1391" s="102"/>
      <c r="BC1391" s="102"/>
      <c r="BD1391" s="102"/>
      <c r="BE1391" s="102"/>
      <c r="BF1391" s="102"/>
      <c r="BG1391" s="102"/>
      <c r="BH1391" s="102"/>
      <c r="BI1391" s="102"/>
      <c r="BJ1391" s="102"/>
    </row>
    <row r="1392" spans="11:62">
      <c r="K1392" s="102"/>
      <c r="L1392" s="102"/>
      <c r="M1392" s="102"/>
      <c r="P1392" s="102"/>
      <c r="Q1392" s="102"/>
      <c r="R1392" s="105"/>
      <c r="Y1392" s="102"/>
      <c r="Z1392" s="102"/>
      <c r="AA1392" s="102"/>
      <c r="AB1392" s="102"/>
      <c r="AC1392" s="102"/>
      <c r="AD1392" s="102"/>
      <c r="AE1392" s="102"/>
      <c r="AF1392" s="102"/>
      <c r="AI1392" s="102"/>
      <c r="AJ1392" s="102"/>
      <c r="AK1392" s="102"/>
      <c r="AL1392" s="102"/>
      <c r="AM1392" s="102"/>
      <c r="AN1392" s="102"/>
      <c r="AO1392" s="102"/>
      <c r="AP1392" s="102"/>
      <c r="AQ1392" s="102"/>
      <c r="AR1392" s="102"/>
      <c r="AS1392" s="102"/>
      <c r="AT1392" s="102"/>
      <c r="AU1392" s="102"/>
      <c r="AV1392" s="102"/>
      <c r="AW1392" s="102"/>
      <c r="AX1392" s="102"/>
      <c r="AY1392" s="102"/>
      <c r="AZ1392" s="102"/>
      <c r="BA1392" s="102"/>
      <c r="BB1392" s="102"/>
      <c r="BC1392" s="102"/>
      <c r="BD1392" s="102"/>
      <c r="BE1392" s="102"/>
      <c r="BF1392" s="102"/>
      <c r="BG1392" s="102"/>
      <c r="BH1392" s="102"/>
      <c r="BI1392" s="102"/>
      <c r="BJ1392" s="102"/>
    </row>
    <row r="1393" spans="11:62">
      <c r="K1393" s="102"/>
      <c r="L1393" s="102"/>
      <c r="M1393" s="102"/>
      <c r="N1393" s="102"/>
      <c r="O1393" s="102"/>
      <c r="P1393" s="102"/>
      <c r="R1393" s="105"/>
      <c r="Y1393" s="102"/>
      <c r="Z1393" s="102"/>
      <c r="AA1393" s="102"/>
      <c r="AB1393" s="102"/>
      <c r="AC1393" s="102"/>
      <c r="AD1393" s="102"/>
      <c r="AE1393" s="102"/>
      <c r="AF1393" s="102"/>
      <c r="AI1393" s="102"/>
      <c r="AJ1393" s="102"/>
      <c r="AK1393" s="102"/>
      <c r="AL1393" s="102"/>
      <c r="AM1393" s="102"/>
      <c r="AN1393" s="102"/>
      <c r="AO1393" s="102"/>
      <c r="AP1393" s="102"/>
      <c r="AQ1393" s="102"/>
      <c r="AR1393" s="102"/>
      <c r="AS1393" s="102"/>
      <c r="AT1393" s="102"/>
      <c r="AU1393" s="102"/>
      <c r="AV1393" s="102"/>
      <c r="AW1393" s="102"/>
      <c r="AX1393" s="102"/>
      <c r="AY1393" s="102"/>
      <c r="AZ1393" s="102"/>
      <c r="BA1393" s="102"/>
      <c r="BB1393" s="102"/>
      <c r="BC1393" s="102"/>
      <c r="BD1393" s="102"/>
      <c r="BE1393" s="102"/>
      <c r="BF1393" s="102"/>
      <c r="BG1393" s="102"/>
      <c r="BH1393" s="102"/>
      <c r="BI1393" s="102"/>
      <c r="BJ1393" s="102"/>
    </row>
    <row r="1394" spans="11:62">
      <c r="K1394" s="102"/>
      <c r="L1394" s="102"/>
      <c r="M1394" s="102"/>
      <c r="N1394" s="102"/>
      <c r="O1394" s="102"/>
      <c r="P1394" s="102"/>
      <c r="Y1394" s="102"/>
      <c r="Z1394" s="102"/>
      <c r="AA1394" s="102"/>
      <c r="AB1394" s="102"/>
      <c r="AC1394" s="102"/>
      <c r="AD1394" s="102"/>
      <c r="AE1394" s="102"/>
      <c r="AF1394" s="102"/>
      <c r="AI1394" s="102"/>
      <c r="AJ1394" s="102"/>
      <c r="AK1394" s="102"/>
      <c r="AL1394" s="102"/>
      <c r="AM1394" s="102"/>
      <c r="AN1394" s="102"/>
      <c r="AO1394" s="102"/>
      <c r="AP1394" s="102"/>
      <c r="AQ1394" s="102"/>
      <c r="AR1394" s="102"/>
      <c r="AS1394" s="102"/>
      <c r="AT1394" s="102"/>
      <c r="AU1394" s="102"/>
      <c r="AV1394" s="102"/>
      <c r="AW1394" s="102"/>
      <c r="AX1394" s="102"/>
      <c r="AY1394" s="102"/>
      <c r="AZ1394" s="102"/>
      <c r="BA1394" s="102"/>
      <c r="BB1394" s="102"/>
      <c r="BC1394" s="102"/>
      <c r="BD1394" s="102"/>
      <c r="BE1394" s="102"/>
      <c r="BF1394" s="102"/>
      <c r="BG1394" s="102"/>
      <c r="BH1394" s="102"/>
      <c r="BI1394" s="102"/>
      <c r="BJ1394" s="102"/>
    </row>
    <row r="1395" spans="11:62">
      <c r="K1395" s="102"/>
      <c r="L1395" s="102"/>
      <c r="M1395" s="102"/>
      <c r="N1395" s="102"/>
      <c r="O1395" s="102"/>
      <c r="P1395" s="102"/>
      <c r="Q1395" s="102"/>
      <c r="R1395" s="105"/>
      <c r="S1395" s="105"/>
      <c r="W1395" s="102"/>
      <c r="X1395" s="102"/>
      <c r="Y1395" s="102"/>
      <c r="Z1395" s="102"/>
      <c r="AA1395" s="102"/>
      <c r="AB1395" s="102"/>
      <c r="AC1395" s="102"/>
      <c r="AD1395" s="102"/>
      <c r="AE1395" s="102"/>
      <c r="AF1395" s="102"/>
      <c r="AI1395" s="102"/>
      <c r="AJ1395" s="102"/>
      <c r="AK1395" s="102"/>
      <c r="AL1395" s="102"/>
      <c r="AM1395" s="102"/>
      <c r="AN1395" s="102"/>
      <c r="AO1395" s="102"/>
      <c r="AP1395" s="102"/>
      <c r="AQ1395" s="102"/>
      <c r="AR1395" s="102"/>
      <c r="AS1395" s="102"/>
      <c r="AT1395" s="102"/>
      <c r="AU1395" s="102"/>
      <c r="AV1395" s="102"/>
      <c r="AW1395" s="102"/>
      <c r="AX1395" s="102"/>
      <c r="AY1395" s="102"/>
      <c r="AZ1395" s="102"/>
      <c r="BA1395" s="102"/>
      <c r="BB1395" s="102"/>
      <c r="BC1395" s="102"/>
      <c r="BD1395" s="102"/>
      <c r="BE1395" s="102"/>
      <c r="BF1395" s="102"/>
      <c r="BG1395" s="102"/>
      <c r="BH1395" s="102"/>
      <c r="BI1395" s="102"/>
    </row>
    <row r="1396" spans="11:62">
      <c r="K1396" s="102"/>
      <c r="L1396" s="102"/>
      <c r="M1396" s="102"/>
      <c r="N1396" s="102"/>
      <c r="O1396" s="102"/>
      <c r="P1396" s="102"/>
      <c r="Y1396" s="102"/>
      <c r="Z1396" s="102"/>
      <c r="AA1396" s="102"/>
      <c r="AB1396" s="102"/>
      <c r="AC1396" s="102"/>
      <c r="AD1396" s="102"/>
      <c r="AE1396" s="102"/>
      <c r="AF1396" s="102"/>
      <c r="AI1396" s="102"/>
      <c r="AJ1396" s="102"/>
      <c r="AK1396" s="102"/>
      <c r="AL1396" s="102"/>
      <c r="AM1396" s="102"/>
      <c r="AN1396" s="102"/>
      <c r="AO1396" s="102"/>
      <c r="AP1396" s="102"/>
      <c r="AQ1396" s="102"/>
      <c r="AR1396" s="102"/>
      <c r="AS1396" s="102"/>
      <c r="AT1396" s="102"/>
      <c r="AU1396" s="102"/>
      <c r="AV1396" s="102"/>
      <c r="AW1396" s="102"/>
      <c r="AX1396" s="102"/>
      <c r="AY1396" s="102"/>
      <c r="AZ1396" s="102"/>
      <c r="BA1396" s="102"/>
      <c r="BB1396" s="102"/>
      <c r="BC1396" s="102"/>
      <c r="BD1396" s="102"/>
      <c r="BE1396" s="102"/>
      <c r="BF1396" s="102"/>
      <c r="BG1396" s="102"/>
      <c r="BH1396" s="102"/>
      <c r="BI1396" s="102"/>
      <c r="BJ1396" s="102"/>
    </row>
    <row r="1397" spans="11:62">
      <c r="K1397" s="102"/>
      <c r="L1397" s="102"/>
      <c r="M1397" s="102"/>
      <c r="N1397" s="102"/>
      <c r="O1397" s="102"/>
      <c r="P1397" s="102"/>
      <c r="Q1397" s="102"/>
      <c r="R1397" s="105"/>
      <c r="S1397" s="105"/>
      <c r="AB1397" s="102"/>
      <c r="AC1397" s="102"/>
      <c r="AD1397" s="102"/>
      <c r="AE1397" s="102"/>
      <c r="AF1397" s="102"/>
      <c r="AG1397" s="104"/>
      <c r="AI1397" s="102"/>
      <c r="AJ1397" s="102"/>
      <c r="AK1397" s="102"/>
      <c r="AL1397" s="102"/>
      <c r="AM1397" s="102"/>
      <c r="AN1397" s="102"/>
      <c r="AO1397" s="102"/>
      <c r="AP1397" s="102"/>
      <c r="AQ1397" s="102"/>
      <c r="AR1397" s="102"/>
      <c r="AS1397" s="102"/>
      <c r="AT1397" s="102"/>
      <c r="AU1397" s="102"/>
      <c r="AV1397" s="102"/>
      <c r="AW1397" s="102"/>
      <c r="AX1397" s="102"/>
      <c r="AY1397" s="102"/>
      <c r="AZ1397" s="102"/>
      <c r="BA1397" s="102"/>
      <c r="BB1397" s="102"/>
      <c r="BC1397" s="102"/>
      <c r="BD1397" s="102"/>
      <c r="BE1397" s="102"/>
      <c r="BF1397" s="102"/>
      <c r="BG1397" s="102"/>
      <c r="BH1397" s="102"/>
      <c r="BI1397" s="102"/>
      <c r="BJ1397" s="102"/>
    </row>
    <row r="1398" spans="11:62">
      <c r="K1398" s="102"/>
      <c r="L1398" s="102"/>
      <c r="M1398" s="102"/>
      <c r="N1398" s="102"/>
      <c r="O1398" s="102"/>
      <c r="P1398" s="102"/>
      <c r="R1398" s="105"/>
      <c r="Y1398" s="102"/>
      <c r="Z1398" s="102"/>
      <c r="AA1398" s="102"/>
      <c r="AB1398" s="102"/>
      <c r="AC1398" s="102"/>
      <c r="AD1398" s="102"/>
      <c r="AE1398" s="102"/>
      <c r="AF1398" s="102"/>
      <c r="AG1398" s="104"/>
      <c r="AI1398" s="102"/>
      <c r="AJ1398" s="102"/>
      <c r="AK1398" s="102"/>
      <c r="AL1398" s="102"/>
      <c r="AM1398" s="102"/>
      <c r="AN1398" s="102"/>
      <c r="AO1398" s="102"/>
      <c r="AP1398" s="102"/>
      <c r="AQ1398" s="102"/>
      <c r="AR1398" s="102"/>
      <c r="AS1398" s="102"/>
      <c r="AT1398" s="102"/>
      <c r="AU1398" s="102"/>
      <c r="AV1398" s="102"/>
      <c r="AW1398" s="102"/>
      <c r="AX1398" s="102"/>
      <c r="AY1398" s="102"/>
      <c r="AZ1398" s="102"/>
      <c r="BA1398" s="102"/>
      <c r="BB1398" s="102"/>
      <c r="BC1398" s="102"/>
      <c r="BD1398" s="102"/>
      <c r="BE1398" s="102"/>
      <c r="BF1398" s="102"/>
      <c r="BG1398" s="102"/>
      <c r="BH1398" s="102"/>
      <c r="BI1398" s="102"/>
      <c r="BJ1398" s="102"/>
    </row>
    <row r="1399" spans="11:62">
      <c r="K1399" s="102"/>
      <c r="L1399" s="102"/>
      <c r="M1399" s="102"/>
      <c r="N1399" s="102"/>
      <c r="O1399" s="102"/>
      <c r="P1399" s="102"/>
      <c r="R1399" s="105"/>
      <c r="Y1399" s="102"/>
      <c r="Z1399" s="102"/>
      <c r="AA1399" s="102"/>
      <c r="AB1399" s="102"/>
      <c r="AC1399" s="102"/>
      <c r="AD1399" s="102"/>
      <c r="AE1399" s="102"/>
      <c r="AF1399" s="102"/>
      <c r="AG1399" s="104"/>
      <c r="AH1399" s="104"/>
      <c r="AI1399" s="102"/>
      <c r="AJ1399" s="102"/>
      <c r="AK1399" s="102"/>
      <c r="AL1399" s="102"/>
      <c r="AM1399" s="102"/>
      <c r="AN1399" s="102"/>
      <c r="AO1399" s="102"/>
      <c r="AP1399" s="102"/>
      <c r="AQ1399" s="102"/>
      <c r="AR1399" s="102"/>
      <c r="AS1399" s="102"/>
      <c r="AT1399" s="102"/>
      <c r="AU1399" s="102"/>
      <c r="AV1399" s="102"/>
      <c r="AW1399" s="102"/>
      <c r="AX1399" s="102"/>
      <c r="AY1399" s="102"/>
      <c r="AZ1399" s="102"/>
      <c r="BA1399" s="102"/>
      <c r="BB1399" s="102"/>
      <c r="BC1399" s="102"/>
      <c r="BD1399" s="102"/>
      <c r="BE1399" s="102"/>
      <c r="BF1399" s="102"/>
      <c r="BG1399" s="102"/>
      <c r="BH1399" s="102"/>
      <c r="BI1399" s="102"/>
      <c r="BJ1399" s="102"/>
    </row>
    <row r="1400" spans="11:62">
      <c r="K1400" s="102"/>
      <c r="L1400" s="102"/>
      <c r="M1400" s="102"/>
      <c r="N1400" s="102"/>
      <c r="O1400" s="102"/>
      <c r="P1400" s="102"/>
      <c r="R1400" s="105"/>
      <c r="Y1400" s="102"/>
      <c r="Z1400" s="102"/>
      <c r="AA1400" s="102"/>
      <c r="AB1400" s="102"/>
      <c r="AC1400" s="102"/>
      <c r="AD1400" s="102"/>
      <c r="AE1400" s="102"/>
      <c r="AF1400" s="102"/>
      <c r="AG1400" s="104"/>
      <c r="AI1400" s="102"/>
      <c r="AJ1400" s="102"/>
      <c r="AK1400" s="102"/>
      <c r="AL1400" s="102"/>
      <c r="AM1400" s="102"/>
      <c r="AN1400" s="102"/>
      <c r="AO1400" s="102"/>
      <c r="AP1400" s="102"/>
      <c r="AQ1400" s="102"/>
      <c r="AR1400" s="102"/>
      <c r="AS1400" s="102"/>
      <c r="AT1400" s="102"/>
      <c r="AU1400" s="102"/>
      <c r="AV1400" s="102"/>
      <c r="AW1400" s="102"/>
      <c r="AX1400" s="102"/>
      <c r="AY1400" s="102"/>
      <c r="AZ1400" s="102"/>
      <c r="BA1400" s="102"/>
      <c r="BB1400" s="102"/>
      <c r="BC1400" s="102"/>
      <c r="BD1400" s="102"/>
      <c r="BE1400" s="102"/>
      <c r="BF1400" s="102"/>
      <c r="BG1400" s="102"/>
      <c r="BH1400" s="102"/>
      <c r="BI1400" s="102"/>
      <c r="BJ1400" s="102"/>
    </row>
    <row r="1401" spans="11:62">
      <c r="K1401" s="102"/>
      <c r="L1401" s="102"/>
      <c r="M1401" s="102"/>
      <c r="N1401" s="102"/>
      <c r="O1401" s="102"/>
      <c r="P1401" s="102"/>
      <c r="R1401" s="105"/>
      <c r="Y1401" s="102"/>
      <c r="Z1401" s="102"/>
      <c r="AA1401" s="102"/>
      <c r="AB1401" s="102"/>
      <c r="AC1401" s="102"/>
      <c r="AD1401" s="102"/>
      <c r="AE1401" s="102"/>
      <c r="AF1401" s="102"/>
      <c r="AG1401" s="104"/>
      <c r="AI1401" s="102"/>
      <c r="AJ1401" s="102"/>
      <c r="AK1401" s="102"/>
      <c r="AL1401" s="102"/>
      <c r="AM1401" s="102"/>
      <c r="AN1401" s="102"/>
      <c r="AO1401" s="102"/>
      <c r="AP1401" s="102"/>
      <c r="AQ1401" s="102"/>
      <c r="AR1401" s="102"/>
      <c r="AS1401" s="102"/>
      <c r="AT1401" s="102"/>
      <c r="AU1401" s="102"/>
      <c r="AV1401" s="102"/>
      <c r="AW1401" s="102"/>
      <c r="AX1401" s="102"/>
      <c r="AY1401" s="102"/>
      <c r="AZ1401" s="102"/>
      <c r="BA1401" s="102"/>
      <c r="BB1401" s="102"/>
      <c r="BC1401" s="102"/>
      <c r="BD1401" s="102"/>
      <c r="BE1401" s="102"/>
      <c r="BF1401" s="102"/>
      <c r="BG1401" s="102"/>
      <c r="BH1401" s="102"/>
      <c r="BI1401" s="102"/>
      <c r="BJ1401" s="102"/>
    </row>
    <row r="1402" spans="11:62">
      <c r="K1402" s="102"/>
      <c r="L1402" s="102"/>
      <c r="M1402" s="102"/>
      <c r="N1402" s="102"/>
      <c r="O1402" s="102"/>
      <c r="P1402" s="102"/>
      <c r="R1402" s="105"/>
      <c r="Y1402" s="102"/>
      <c r="Z1402" s="102"/>
      <c r="AA1402" s="102"/>
      <c r="AB1402" s="102"/>
      <c r="AC1402" s="102"/>
      <c r="AD1402" s="102"/>
      <c r="AE1402" s="102"/>
      <c r="AF1402" s="102"/>
      <c r="AG1402" s="104"/>
      <c r="AI1402" s="102"/>
      <c r="AJ1402" s="102"/>
      <c r="AK1402" s="102"/>
      <c r="AL1402" s="102"/>
      <c r="AM1402" s="102"/>
      <c r="AN1402" s="102"/>
      <c r="AO1402" s="102"/>
      <c r="AP1402" s="102"/>
      <c r="AQ1402" s="102"/>
      <c r="AR1402" s="102"/>
      <c r="AS1402" s="102"/>
      <c r="AT1402" s="102"/>
      <c r="AU1402" s="102"/>
      <c r="AV1402" s="102"/>
      <c r="AW1402" s="102"/>
      <c r="AX1402" s="102"/>
      <c r="AY1402" s="102"/>
      <c r="AZ1402" s="102"/>
      <c r="BA1402" s="102"/>
      <c r="BB1402" s="102"/>
      <c r="BC1402" s="102"/>
      <c r="BD1402" s="102"/>
      <c r="BE1402" s="102"/>
      <c r="BF1402" s="102"/>
      <c r="BG1402" s="102"/>
      <c r="BH1402" s="102"/>
      <c r="BI1402" s="102"/>
      <c r="BJ1402" s="102"/>
    </row>
    <row r="1403" spans="11:62">
      <c r="K1403" s="102"/>
      <c r="L1403" s="102"/>
      <c r="M1403" s="102"/>
      <c r="R1403" s="105"/>
      <c r="Y1403" s="102"/>
      <c r="Z1403" s="102"/>
      <c r="AA1403" s="102"/>
      <c r="AB1403" s="102"/>
      <c r="AC1403" s="102"/>
      <c r="AD1403" s="102"/>
      <c r="AE1403" s="102"/>
      <c r="AF1403" s="102"/>
      <c r="AG1403" s="104"/>
      <c r="AI1403" s="102"/>
      <c r="AJ1403" s="102"/>
      <c r="AK1403" s="102"/>
      <c r="AL1403" s="102"/>
      <c r="AM1403" s="102"/>
      <c r="AN1403" s="102"/>
      <c r="AO1403" s="102"/>
      <c r="AP1403" s="102"/>
      <c r="AQ1403" s="102"/>
      <c r="AR1403" s="102"/>
      <c r="AS1403" s="102"/>
      <c r="AT1403" s="102"/>
      <c r="AU1403" s="102"/>
      <c r="AV1403" s="102"/>
      <c r="AW1403" s="102"/>
      <c r="AX1403" s="102"/>
      <c r="AY1403" s="102"/>
      <c r="AZ1403" s="102"/>
      <c r="BA1403" s="102"/>
      <c r="BB1403" s="102"/>
      <c r="BC1403" s="102"/>
      <c r="BD1403" s="102"/>
      <c r="BE1403" s="102"/>
      <c r="BF1403" s="102"/>
      <c r="BG1403" s="102"/>
      <c r="BH1403" s="102"/>
      <c r="BI1403" s="102"/>
      <c r="BJ1403" s="102"/>
    </row>
    <row r="1404" spans="11:62">
      <c r="K1404" s="102"/>
      <c r="L1404" s="102"/>
      <c r="M1404" s="102"/>
      <c r="N1404" s="102"/>
      <c r="O1404" s="102"/>
      <c r="P1404" s="102"/>
      <c r="Q1404" s="102"/>
      <c r="R1404" s="105"/>
      <c r="S1404" s="105"/>
      <c r="W1404" s="102"/>
      <c r="X1404" s="102"/>
      <c r="Y1404" s="102"/>
      <c r="Z1404" s="102"/>
      <c r="AA1404" s="102"/>
      <c r="AB1404" s="102"/>
      <c r="AC1404" s="102"/>
      <c r="AD1404" s="102"/>
      <c r="AE1404" s="102"/>
      <c r="AF1404" s="102"/>
      <c r="AG1404" s="104"/>
      <c r="AI1404" s="102"/>
      <c r="AJ1404" s="102"/>
      <c r="AK1404" s="102"/>
      <c r="AL1404" s="102"/>
      <c r="AM1404" s="102"/>
      <c r="AN1404" s="102"/>
      <c r="AO1404" s="102"/>
      <c r="AP1404" s="102"/>
      <c r="AQ1404" s="102"/>
      <c r="AR1404" s="102"/>
      <c r="AS1404" s="102"/>
      <c r="AT1404" s="102"/>
      <c r="AU1404" s="102"/>
      <c r="AV1404" s="102"/>
      <c r="AW1404" s="102"/>
      <c r="AX1404" s="102"/>
      <c r="AY1404" s="102"/>
      <c r="AZ1404" s="102"/>
      <c r="BA1404" s="102"/>
      <c r="BB1404" s="102"/>
      <c r="BC1404" s="102"/>
      <c r="BD1404" s="102"/>
      <c r="BE1404" s="102"/>
      <c r="BF1404" s="102"/>
      <c r="BG1404" s="102"/>
      <c r="BH1404" s="102"/>
      <c r="BI1404" s="102"/>
      <c r="BJ1404" s="102"/>
    </row>
    <row r="1405" spans="11:62">
      <c r="K1405" s="102"/>
      <c r="L1405" s="102"/>
      <c r="M1405" s="102"/>
      <c r="N1405" s="102"/>
      <c r="O1405" s="102"/>
      <c r="P1405" s="102"/>
      <c r="Q1405" s="102"/>
      <c r="R1405" s="105"/>
      <c r="S1405" s="105"/>
      <c r="W1405" s="102"/>
      <c r="X1405" s="102"/>
      <c r="Y1405" s="102"/>
      <c r="Z1405" s="102"/>
      <c r="AA1405" s="102"/>
      <c r="AB1405" s="102"/>
      <c r="AC1405" s="102"/>
      <c r="AD1405" s="102"/>
      <c r="AE1405" s="102"/>
      <c r="AF1405" s="102"/>
      <c r="AG1405" s="104"/>
      <c r="AI1405" s="102"/>
      <c r="AJ1405" s="102"/>
      <c r="AK1405" s="102"/>
      <c r="AL1405" s="102"/>
      <c r="AM1405" s="102"/>
      <c r="AN1405" s="102"/>
      <c r="AO1405" s="102"/>
      <c r="AP1405" s="102"/>
      <c r="AQ1405" s="102"/>
      <c r="AR1405" s="102"/>
      <c r="AS1405" s="102"/>
      <c r="AT1405" s="102"/>
      <c r="AU1405" s="102"/>
      <c r="AV1405" s="102"/>
      <c r="AW1405" s="102"/>
      <c r="AX1405" s="102"/>
      <c r="AY1405" s="102"/>
      <c r="AZ1405" s="102"/>
      <c r="BA1405" s="102"/>
      <c r="BB1405" s="102"/>
      <c r="BC1405" s="102"/>
      <c r="BD1405" s="102"/>
      <c r="BE1405" s="102"/>
      <c r="BF1405" s="102"/>
      <c r="BG1405" s="102"/>
      <c r="BH1405" s="102"/>
      <c r="BI1405" s="102"/>
      <c r="BJ1405" s="102"/>
    </row>
    <row r="1406" spans="11:62">
      <c r="K1406" s="102"/>
      <c r="L1406" s="102"/>
      <c r="M1406" s="102"/>
      <c r="N1406" s="102"/>
      <c r="O1406" s="102"/>
      <c r="P1406" s="102"/>
      <c r="Q1406" s="102"/>
      <c r="R1406" s="105"/>
      <c r="S1406" s="105"/>
      <c r="Y1406" s="102"/>
      <c r="Z1406" s="102"/>
      <c r="AA1406" s="102"/>
      <c r="AB1406" s="102"/>
      <c r="AC1406" s="102"/>
      <c r="AD1406" s="102"/>
      <c r="AE1406" s="102"/>
      <c r="AF1406" s="102"/>
      <c r="AG1406" s="104"/>
      <c r="AI1406" s="102"/>
      <c r="AJ1406" s="102"/>
      <c r="AK1406" s="102"/>
      <c r="AL1406" s="102"/>
      <c r="AM1406" s="102"/>
      <c r="AN1406" s="102"/>
      <c r="AO1406" s="102"/>
      <c r="AP1406" s="102"/>
      <c r="AQ1406" s="102"/>
      <c r="AR1406" s="102"/>
      <c r="AS1406" s="102"/>
      <c r="AT1406" s="102"/>
      <c r="AU1406" s="102"/>
      <c r="AV1406" s="102"/>
      <c r="AW1406" s="102"/>
      <c r="AX1406" s="102"/>
      <c r="AY1406" s="102"/>
      <c r="AZ1406" s="102"/>
      <c r="BA1406" s="102"/>
      <c r="BB1406" s="102"/>
      <c r="BC1406" s="102"/>
      <c r="BD1406" s="102"/>
      <c r="BE1406" s="102"/>
      <c r="BF1406" s="102"/>
      <c r="BG1406" s="102"/>
      <c r="BH1406" s="102"/>
      <c r="BI1406" s="102"/>
      <c r="BJ1406" s="102"/>
    </row>
    <row r="1407" spans="11:62">
      <c r="K1407" s="102"/>
      <c r="L1407" s="102"/>
      <c r="M1407" s="102"/>
      <c r="N1407" s="102"/>
      <c r="O1407" s="102"/>
      <c r="P1407" s="102"/>
      <c r="Q1407" s="102"/>
      <c r="R1407" s="105"/>
      <c r="W1407" s="102"/>
      <c r="X1407" s="102"/>
      <c r="Y1407" s="102"/>
      <c r="Z1407" s="102"/>
      <c r="AA1407" s="102"/>
      <c r="AB1407" s="102"/>
      <c r="AC1407" s="102"/>
      <c r="AD1407" s="102"/>
      <c r="AE1407" s="102"/>
      <c r="AF1407" s="102"/>
      <c r="AI1407" s="102"/>
      <c r="AJ1407" s="102"/>
      <c r="AK1407" s="102"/>
      <c r="AL1407" s="102"/>
      <c r="AM1407" s="102"/>
      <c r="AN1407" s="102"/>
      <c r="AO1407" s="102"/>
      <c r="AP1407" s="102"/>
      <c r="AQ1407" s="102"/>
      <c r="AR1407" s="102"/>
      <c r="AS1407" s="102"/>
      <c r="AT1407" s="102"/>
      <c r="AU1407" s="102"/>
      <c r="AV1407" s="102"/>
      <c r="AW1407" s="102"/>
      <c r="AX1407" s="102"/>
      <c r="AY1407" s="102"/>
      <c r="AZ1407" s="102"/>
      <c r="BA1407" s="102"/>
      <c r="BB1407" s="102"/>
      <c r="BC1407" s="102"/>
      <c r="BD1407" s="102"/>
      <c r="BE1407" s="102"/>
      <c r="BF1407" s="102"/>
      <c r="BG1407" s="102"/>
      <c r="BH1407" s="102"/>
      <c r="BI1407" s="102"/>
      <c r="BJ1407" s="102"/>
    </row>
    <row r="1408" spans="11:62">
      <c r="K1408" s="102"/>
      <c r="L1408" s="102"/>
      <c r="M1408" s="102"/>
      <c r="N1408" s="102"/>
      <c r="O1408" s="102"/>
      <c r="P1408" s="102"/>
      <c r="Y1408" s="102"/>
      <c r="Z1408" s="102"/>
      <c r="AA1408" s="102"/>
      <c r="AB1408" s="102"/>
      <c r="AC1408" s="102"/>
      <c r="AD1408" s="102"/>
      <c r="AE1408" s="102"/>
      <c r="AF1408" s="102"/>
      <c r="AI1408" s="102"/>
      <c r="AJ1408" s="102"/>
      <c r="AK1408" s="102"/>
      <c r="AL1408" s="102"/>
      <c r="AM1408" s="102"/>
      <c r="AN1408" s="102"/>
      <c r="AO1408" s="102"/>
      <c r="AP1408" s="102"/>
      <c r="AQ1408" s="102"/>
      <c r="AR1408" s="102"/>
      <c r="AS1408" s="102"/>
      <c r="AT1408" s="102"/>
      <c r="AU1408" s="102"/>
      <c r="AV1408" s="102"/>
      <c r="AW1408" s="102"/>
      <c r="AX1408" s="102"/>
      <c r="AY1408" s="102"/>
      <c r="AZ1408" s="102"/>
      <c r="BA1408" s="102"/>
      <c r="BB1408" s="102"/>
      <c r="BC1408" s="102"/>
      <c r="BD1408" s="102"/>
      <c r="BE1408" s="102"/>
      <c r="BF1408" s="102"/>
      <c r="BG1408" s="102"/>
      <c r="BH1408" s="102"/>
      <c r="BI1408" s="102"/>
      <c r="BJ1408" s="102"/>
    </row>
    <row r="1409" spans="11:62">
      <c r="K1409" s="102"/>
      <c r="L1409" s="102"/>
      <c r="M1409" s="102"/>
      <c r="N1409" s="102"/>
      <c r="O1409" s="102"/>
      <c r="P1409" s="102"/>
      <c r="R1409" s="105"/>
      <c r="S1409" s="105"/>
      <c r="Y1409" s="102"/>
      <c r="Z1409" s="102"/>
      <c r="AA1409" s="102"/>
      <c r="AG1409" s="104"/>
      <c r="AI1409" s="102"/>
      <c r="AJ1409" s="102"/>
      <c r="AK1409" s="102"/>
      <c r="AL1409" s="102"/>
      <c r="AM1409" s="102"/>
      <c r="AN1409" s="102"/>
      <c r="AO1409" s="102"/>
      <c r="AP1409" s="102"/>
      <c r="AQ1409" s="102"/>
      <c r="AR1409" s="102"/>
      <c r="AS1409" s="102"/>
      <c r="AT1409" s="102"/>
      <c r="AU1409" s="102"/>
      <c r="AV1409" s="102"/>
      <c r="AW1409" s="102"/>
      <c r="AX1409" s="102"/>
      <c r="AY1409" s="102"/>
      <c r="AZ1409" s="102"/>
      <c r="BA1409" s="102"/>
      <c r="BB1409" s="102"/>
      <c r="BC1409" s="102"/>
      <c r="BD1409" s="102"/>
      <c r="BE1409" s="102"/>
      <c r="BF1409" s="102"/>
      <c r="BG1409" s="102"/>
      <c r="BH1409" s="102"/>
      <c r="BI1409" s="102"/>
      <c r="BJ1409" s="102"/>
    </row>
    <row r="1410" spans="11:62">
      <c r="K1410" s="102"/>
      <c r="L1410" s="102"/>
      <c r="M1410" s="102"/>
      <c r="N1410" s="102"/>
      <c r="O1410" s="102"/>
      <c r="P1410" s="102"/>
      <c r="Q1410" s="102"/>
      <c r="R1410" s="105"/>
      <c r="Y1410" s="102"/>
      <c r="Z1410" s="102"/>
      <c r="AA1410" s="102"/>
      <c r="AD1410" s="102"/>
      <c r="AE1410" s="102"/>
      <c r="AF1410" s="102"/>
      <c r="AG1410" s="104"/>
      <c r="AI1410" s="102"/>
      <c r="AJ1410" s="102"/>
      <c r="AK1410" s="102"/>
      <c r="AL1410" s="102"/>
      <c r="AM1410" s="102"/>
      <c r="AN1410" s="102"/>
      <c r="AO1410" s="102"/>
      <c r="AP1410" s="102"/>
      <c r="AQ1410" s="102"/>
      <c r="AR1410" s="102"/>
      <c r="AS1410" s="102"/>
      <c r="AT1410" s="102"/>
      <c r="AU1410" s="102"/>
      <c r="AV1410" s="102"/>
      <c r="AW1410" s="102"/>
      <c r="AX1410" s="102"/>
      <c r="AY1410" s="102"/>
      <c r="AZ1410" s="102"/>
      <c r="BA1410" s="102"/>
      <c r="BB1410" s="102"/>
      <c r="BC1410" s="102"/>
      <c r="BD1410" s="102"/>
      <c r="BE1410" s="102"/>
      <c r="BF1410" s="102"/>
      <c r="BG1410" s="102"/>
      <c r="BH1410" s="102"/>
      <c r="BI1410" s="102"/>
      <c r="BJ1410" s="102"/>
    </row>
    <row r="1411" spans="11:62">
      <c r="K1411" s="102"/>
      <c r="L1411" s="102"/>
      <c r="M1411" s="102"/>
      <c r="N1411" s="102"/>
      <c r="O1411" s="102"/>
      <c r="P1411" s="102"/>
      <c r="Q1411" s="102"/>
      <c r="R1411" s="105"/>
      <c r="Y1411" s="102"/>
      <c r="Z1411" s="102"/>
      <c r="AA1411" s="102"/>
      <c r="AB1411" s="102"/>
      <c r="AC1411" s="102"/>
      <c r="AD1411" s="102"/>
      <c r="AE1411" s="102"/>
      <c r="AF1411" s="102"/>
      <c r="AG1411" s="104"/>
      <c r="AI1411" s="102"/>
      <c r="AJ1411" s="102"/>
      <c r="AK1411" s="102"/>
      <c r="AL1411" s="102"/>
      <c r="AM1411" s="102"/>
      <c r="AN1411" s="102"/>
      <c r="AO1411" s="102"/>
      <c r="AP1411" s="102"/>
      <c r="AQ1411" s="102"/>
      <c r="AR1411" s="102"/>
      <c r="AS1411" s="102"/>
      <c r="AT1411" s="102"/>
      <c r="AU1411" s="102"/>
      <c r="AV1411" s="102"/>
      <c r="AW1411" s="102"/>
      <c r="AX1411" s="102"/>
      <c r="AY1411" s="102"/>
      <c r="AZ1411" s="102"/>
      <c r="BA1411" s="102"/>
      <c r="BB1411" s="102"/>
      <c r="BC1411" s="102"/>
      <c r="BD1411" s="102"/>
      <c r="BE1411" s="102"/>
      <c r="BF1411" s="102"/>
      <c r="BG1411" s="102"/>
      <c r="BH1411" s="102"/>
      <c r="BI1411" s="102"/>
      <c r="BJ1411" s="102"/>
    </row>
    <row r="1412" spans="11:62">
      <c r="K1412" s="102"/>
      <c r="L1412" s="102"/>
      <c r="M1412" s="102"/>
      <c r="N1412" s="102"/>
      <c r="O1412" s="102"/>
      <c r="P1412" s="102"/>
      <c r="Q1412" s="102"/>
      <c r="R1412" s="105"/>
      <c r="W1412" s="102"/>
      <c r="X1412" s="102"/>
      <c r="Y1412" s="102"/>
      <c r="Z1412" s="102"/>
      <c r="AA1412" s="102"/>
      <c r="AB1412" s="102"/>
      <c r="AC1412" s="102"/>
      <c r="AD1412" s="102"/>
      <c r="AE1412" s="102"/>
      <c r="AF1412" s="102"/>
      <c r="AG1412" s="104"/>
      <c r="AI1412" s="102"/>
      <c r="AJ1412" s="102"/>
      <c r="AK1412" s="102"/>
      <c r="AL1412" s="102"/>
      <c r="AM1412" s="102"/>
      <c r="AN1412" s="102"/>
      <c r="AO1412" s="102"/>
      <c r="AP1412" s="102"/>
      <c r="AQ1412" s="102"/>
      <c r="AR1412" s="102"/>
      <c r="AS1412" s="102"/>
      <c r="AT1412" s="102"/>
      <c r="AU1412" s="102"/>
      <c r="AV1412" s="102"/>
      <c r="AW1412" s="102"/>
      <c r="AX1412" s="102"/>
      <c r="AY1412" s="102"/>
      <c r="AZ1412" s="102"/>
      <c r="BA1412" s="102"/>
      <c r="BB1412" s="102"/>
      <c r="BC1412" s="102"/>
      <c r="BD1412" s="102"/>
      <c r="BE1412" s="102"/>
      <c r="BF1412" s="102"/>
      <c r="BG1412" s="102"/>
      <c r="BH1412" s="102"/>
      <c r="BI1412" s="102"/>
      <c r="BJ1412" s="102"/>
    </row>
    <row r="1413" spans="11:62">
      <c r="K1413" s="102"/>
      <c r="L1413" s="102"/>
      <c r="M1413" s="102"/>
      <c r="N1413" s="102"/>
      <c r="O1413" s="102"/>
      <c r="P1413" s="102"/>
      <c r="R1413" s="105"/>
      <c r="Y1413" s="102"/>
      <c r="Z1413" s="102"/>
      <c r="AA1413" s="102"/>
      <c r="AB1413" s="102"/>
      <c r="AC1413" s="102"/>
      <c r="AD1413" s="102"/>
      <c r="AE1413" s="102"/>
      <c r="AF1413" s="102"/>
      <c r="AG1413" s="104"/>
      <c r="AI1413" s="102"/>
      <c r="AJ1413" s="102"/>
      <c r="AK1413" s="102"/>
      <c r="AL1413" s="102"/>
      <c r="AM1413" s="102"/>
      <c r="AN1413" s="102"/>
      <c r="AO1413" s="102"/>
      <c r="AP1413" s="102"/>
      <c r="AQ1413" s="102"/>
      <c r="AR1413" s="102"/>
      <c r="AS1413" s="102"/>
      <c r="AT1413" s="102"/>
      <c r="AU1413" s="102"/>
      <c r="AV1413" s="102"/>
      <c r="AW1413" s="102"/>
      <c r="AX1413" s="102"/>
      <c r="AY1413" s="102"/>
      <c r="AZ1413" s="102"/>
      <c r="BA1413" s="102"/>
      <c r="BB1413" s="102"/>
      <c r="BC1413" s="102"/>
      <c r="BD1413" s="102"/>
      <c r="BE1413" s="102"/>
      <c r="BF1413" s="102"/>
      <c r="BG1413" s="102"/>
      <c r="BH1413" s="102"/>
      <c r="BI1413" s="102"/>
      <c r="BJ1413" s="102"/>
    </row>
    <row r="1414" spans="11:62">
      <c r="K1414" s="102"/>
      <c r="L1414" s="102"/>
      <c r="M1414" s="102"/>
      <c r="N1414" s="102"/>
      <c r="O1414" s="102"/>
      <c r="P1414" s="102"/>
      <c r="Y1414" s="102"/>
      <c r="Z1414" s="102"/>
      <c r="AA1414" s="102"/>
      <c r="AB1414" s="102"/>
      <c r="AC1414" s="102"/>
      <c r="AD1414" s="102"/>
      <c r="AE1414" s="102"/>
      <c r="AF1414" s="102"/>
      <c r="AI1414" s="102"/>
      <c r="AJ1414" s="102"/>
      <c r="AK1414" s="102"/>
      <c r="AL1414" s="102"/>
      <c r="AM1414" s="102"/>
      <c r="AN1414" s="102"/>
      <c r="AO1414" s="102"/>
      <c r="AP1414" s="102"/>
      <c r="AQ1414" s="102"/>
      <c r="AR1414" s="102"/>
      <c r="AS1414" s="102"/>
      <c r="AT1414" s="102"/>
      <c r="AU1414" s="102"/>
      <c r="AV1414" s="102"/>
      <c r="AW1414" s="102"/>
      <c r="AX1414" s="102"/>
      <c r="AY1414" s="102"/>
      <c r="AZ1414" s="102"/>
      <c r="BA1414" s="102"/>
      <c r="BB1414" s="102"/>
      <c r="BC1414" s="102"/>
      <c r="BD1414" s="102"/>
      <c r="BE1414" s="102"/>
      <c r="BF1414" s="102"/>
      <c r="BG1414" s="102"/>
      <c r="BH1414" s="102"/>
      <c r="BI1414" s="102"/>
      <c r="BJ1414" s="102"/>
    </row>
    <row r="1415" spans="11:62">
      <c r="K1415" s="102"/>
      <c r="L1415" s="102"/>
      <c r="M1415" s="102"/>
      <c r="N1415" s="102"/>
      <c r="O1415" s="102"/>
      <c r="P1415" s="102"/>
      <c r="Q1415" s="102"/>
      <c r="R1415" s="105"/>
      <c r="Y1415" s="102"/>
      <c r="Z1415" s="102"/>
      <c r="AA1415" s="102"/>
      <c r="AB1415" s="102"/>
      <c r="AC1415" s="102"/>
      <c r="AD1415" s="102"/>
      <c r="AE1415" s="102"/>
      <c r="AF1415" s="102"/>
      <c r="AI1415" s="102"/>
      <c r="AJ1415" s="102"/>
      <c r="AK1415" s="102"/>
      <c r="AL1415" s="102"/>
      <c r="AM1415" s="102"/>
      <c r="AN1415" s="102"/>
      <c r="AO1415" s="102"/>
      <c r="AP1415" s="102"/>
      <c r="AQ1415" s="102"/>
      <c r="AR1415" s="102"/>
      <c r="AS1415" s="102"/>
      <c r="AT1415" s="102"/>
      <c r="AU1415" s="102"/>
      <c r="AV1415" s="102"/>
      <c r="AW1415" s="102"/>
      <c r="AX1415" s="102"/>
      <c r="AY1415" s="102"/>
      <c r="AZ1415" s="102"/>
      <c r="BA1415" s="102"/>
      <c r="BB1415" s="102"/>
      <c r="BC1415" s="102"/>
      <c r="BE1415" s="102"/>
      <c r="BF1415" s="102"/>
      <c r="BG1415" s="102"/>
      <c r="BH1415" s="102"/>
      <c r="BI1415" s="102"/>
      <c r="BJ1415" s="102"/>
    </row>
    <row r="1416" spans="11:62">
      <c r="K1416" s="102"/>
      <c r="L1416" s="102"/>
      <c r="M1416" s="102"/>
      <c r="O1416" s="102"/>
      <c r="P1416" s="102"/>
      <c r="Q1416" s="102"/>
      <c r="S1416" s="105"/>
      <c r="AG1416" s="104"/>
      <c r="AI1416" s="102"/>
      <c r="AJ1416" s="102"/>
      <c r="AK1416" s="102"/>
      <c r="AL1416" s="102"/>
      <c r="AM1416" s="102"/>
      <c r="AN1416" s="102"/>
      <c r="AO1416" s="102"/>
      <c r="AP1416" s="102"/>
      <c r="AQ1416" s="102"/>
      <c r="AR1416" s="102"/>
      <c r="AS1416" s="102"/>
      <c r="AT1416" s="102"/>
      <c r="AU1416" s="102"/>
      <c r="AV1416" s="102"/>
      <c r="AW1416" s="102"/>
      <c r="AX1416" s="102"/>
      <c r="AY1416" s="102"/>
      <c r="AZ1416" s="102"/>
      <c r="BA1416" s="102"/>
      <c r="BB1416" s="102"/>
      <c r="BC1416" s="102"/>
      <c r="BD1416" s="102"/>
      <c r="BE1416" s="102"/>
      <c r="BF1416" s="102"/>
      <c r="BG1416" s="102"/>
      <c r="BH1416" s="102"/>
      <c r="BI1416" s="102"/>
      <c r="BJ1416" s="102"/>
    </row>
    <row r="1417" spans="11:62">
      <c r="K1417" s="102"/>
      <c r="L1417" s="102"/>
      <c r="M1417" s="102"/>
      <c r="O1417" s="102"/>
      <c r="P1417" s="102"/>
      <c r="Q1417" s="102"/>
      <c r="S1417" s="105"/>
      <c r="AG1417" s="104"/>
      <c r="AI1417" s="102"/>
      <c r="AJ1417" s="102"/>
      <c r="AK1417" s="102"/>
      <c r="AL1417" s="102"/>
      <c r="AM1417" s="102"/>
      <c r="AN1417" s="102"/>
      <c r="AO1417" s="102"/>
      <c r="AP1417" s="102"/>
      <c r="AQ1417" s="102"/>
      <c r="AR1417" s="102"/>
      <c r="AS1417" s="102"/>
      <c r="AT1417" s="102"/>
      <c r="AU1417" s="102"/>
      <c r="AV1417" s="102"/>
      <c r="AW1417" s="102"/>
      <c r="AX1417" s="102"/>
      <c r="AY1417" s="102"/>
      <c r="AZ1417" s="102"/>
      <c r="BA1417" s="102"/>
      <c r="BB1417" s="102"/>
      <c r="BC1417" s="102"/>
      <c r="BD1417" s="102"/>
      <c r="BE1417" s="102"/>
      <c r="BF1417" s="102"/>
      <c r="BG1417" s="102"/>
      <c r="BH1417" s="102"/>
      <c r="BI1417" s="102"/>
      <c r="BJ1417" s="102"/>
    </row>
    <row r="1418" spans="11:62">
      <c r="K1418" s="102"/>
      <c r="L1418" s="102"/>
      <c r="M1418" s="102"/>
      <c r="N1418" s="102"/>
      <c r="O1418" s="102"/>
      <c r="P1418" s="102"/>
      <c r="R1418" s="105"/>
      <c r="Y1418" s="102"/>
      <c r="Z1418" s="102"/>
      <c r="AA1418" s="102"/>
      <c r="AB1418" s="102"/>
      <c r="AC1418" s="102"/>
      <c r="AD1418" s="102"/>
      <c r="AE1418" s="102"/>
      <c r="AF1418" s="102"/>
      <c r="AI1418" s="102"/>
      <c r="AJ1418" s="102"/>
      <c r="AK1418" s="102"/>
      <c r="AL1418" s="102"/>
      <c r="AM1418" s="102"/>
      <c r="AN1418" s="102"/>
      <c r="AO1418" s="102"/>
      <c r="AP1418" s="102"/>
      <c r="AQ1418" s="102"/>
      <c r="AR1418" s="102"/>
      <c r="AS1418" s="102"/>
      <c r="AT1418" s="102"/>
      <c r="AU1418" s="102"/>
      <c r="AV1418" s="102"/>
      <c r="AW1418" s="102"/>
      <c r="AX1418" s="102"/>
      <c r="AY1418" s="102"/>
      <c r="AZ1418" s="102"/>
      <c r="BA1418" s="102"/>
      <c r="BB1418" s="102"/>
      <c r="BC1418" s="102"/>
      <c r="BD1418" s="102"/>
      <c r="BE1418" s="102"/>
      <c r="BF1418" s="102"/>
      <c r="BG1418" s="102"/>
      <c r="BH1418" s="102"/>
      <c r="BI1418" s="102"/>
      <c r="BJ1418" s="102"/>
    </row>
    <row r="1419" spans="11:62">
      <c r="K1419" s="102"/>
      <c r="L1419" s="102"/>
      <c r="M1419" s="102"/>
      <c r="O1419" s="102"/>
      <c r="P1419" s="102"/>
      <c r="R1419" s="105"/>
      <c r="Y1419" s="102"/>
      <c r="Z1419" s="102"/>
      <c r="AA1419" s="102"/>
      <c r="AB1419" s="102"/>
      <c r="AC1419" s="102"/>
      <c r="AD1419" s="102"/>
      <c r="AE1419" s="102"/>
      <c r="AF1419" s="102"/>
      <c r="AG1419" s="104"/>
      <c r="AI1419" s="102"/>
      <c r="AJ1419" s="102"/>
      <c r="AK1419" s="102"/>
      <c r="AL1419" s="102"/>
      <c r="AM1419" s="102"/>
      <c r="AN1419" s="102"/>
      <c r="AO1419" s="102"/>
      <c r="AP1419" s="102"/>
      <c r="AQ1419" s="102"/>
      <c r="AR1419" s="102"/>
      <c r="AS1419" s="102"/>
      <c r="AT1419" s="102"/>
      <c r="AU1419" s="102"/>
      <c r="AV1419" s="102"/>
      <c r="AW1419" s="102"/>
      <c r="AX1419" s="102"/>
      <c r="AY1419" s="102"/>
      <c r="AZ1419" s="102"/>
      <c r="BA1419" s="102"/>
      <c r="BB1419" s="102"/>
      <c r="BC1419" s="102"/>
      <c r="BD1419" s="102"/>
      <c r="BE1419" s="102"/>
      <c r="BF1419" s="102"/>
      <c r="BG1419" s="102"/>
      <c r="BH1419" s="102"/>
      <c r="BI1419" s="102"/>
      <c r="BJ1419" s="102"/>
    </row>
    <row r="1420" spans="11:62">
      <c r="K1420" s="102"/>
      <c r="L1420" s="102"/>
      <c r="M1420" s="102"/>
      <c r="N1420" s="102"/>
      <c r="O1420" s="102"/>
      <c r="P1420" s="102"/>
      <c r="R1420" s="105"/>
      <c r="Y1420" s="102"/>
      <c r="Z1420" s="102"/>
      <c r="AA1420" s="102"/>
      <c r="AB1420" s="102"/>
      <c r="AC1420" s="102"/>
      <c r="AD1420" s="102"/>
      <c r="AE1420" s="102"/>
      <c r="AF1420" s="102"/>
      <c r="AI1420" s="102"/>
      <c r="AJ1420" s="102"/>
      <c r="AK1420" s="102"/>
      <c r="AL1420" s="102"/>
      <c r="AM1420" s="102"/>
      <c r="AN1420" s="102"/>
      <c r="AO1420" s="102"/>
      <c r="AP1420" s="102"/>
      <c r="AQ1420" s="102"/>
      <c r="AR1420" s="102"/>
      <c r="AS1420" s="102"/>
      <c r="AT1420" s="102"/>
      <c r="AU1420" s="102"/>
      <c r="AV1420" s="102"/>
      <c r="AW1420" s="102"/>
      <c r="AX1420" s="102"/>
      <c r="AY1420" s="102"/>
      <c r="AZ1420" s="102"/>
      <c r="BA1420" s="102"/>
      <c r="BB1420" s="102"/>
      <c r="BC1420" s="102"/>
      <c r="BD1420" s="102"/>
      <c r="BE1420" s="102"/>
      <c r="BF1420" s="102"/>
      <c r="BG1420" s="102"/>
      <c r="BH1420" s="102"/>
      <c r="BI1420" s="102"/>
      <c r="BJ1420" s="102"/>
    </row>
    <row r="1421" spans="11:62">
      <c r="K1421" s="102"/>
      <c r="L1421" s="102"/>
      <c r="M1421" s="102"/>
      <c r="R1421" s="105"/>
      <c r="Y1421" s="102"/>
      <c r="Z1421" s="102"/>
      <c r="AA1421" s="102"/>
      <c r="AB1421" s="102"/>
      <c r="AC1421" s="102"/>
      <c r="AD1421" s="102"/>
      <c r="AE1421" s="102"/>
      <c r="AF1421" s="102"/>
      <c r="AG1421" s="104"/>
      <c r="AI1421" s="102"/>
      <c r="AJ1421" s="102"/>
      <c r="AK1421" s="102"/>
      <c r="AL1421" s="102"/>
      <c r="AM1421" s="102"/>
      <c r="AN1421" s="102"/>
      <c r="AO1421" s="102"/>
      <c r="AP1421" s="102"/>
      <c r="AQ1421" s="102"/>
      <c r="AS1421" s="102"/>
      <c r="AT1421" s="102"/>
      <c r="AU1421" s="102"/>
      <c r="AV1421" s="102"/>
      <c r="AW1421" s="102"/>
      <c r="AY1421" s="102"/>
      <c r="AZ1421" s="102"/>
      <c r="BA1421" s="102"/>
      <c r="BB1421" s="102"/>
      <c r="BC1421" s="102"/>
      <c r="BE1421" s="102"/>
      <c r="BF1421" s="102"/>
      <c r="BG1421" s="102"/>
      <c r="BH1421" s="102"/>
      <c r="BI1421" s="102"/>
    </row>
    <row r="1422" spans="11:62">
      <c r="K1422" s="102"/>
      <c r="L1422" s="102"/>
      <c r="M1422" s="102"/>
      <c r="N1422" s="102"/>
      <c r="O1422" s="102"/>
      <c r="P1422" s="102"/>
      <c r="R1422" s="105"/>
      <c r="Y1422" s="102"/>
      <c r="Z1422" s="102"/>
      <c r="AA1422" s="102"/>
      <c r="AB1422" s="102"/>
      <c r="AC1422" s="102"/>
      <c r="AD1422" s="102"/>
      <c r="AE1422" s="102"/>
      <c r="AF1422" s="102"/>
      <c r="AG1422" s="104"/>
      <c r="AI1422" s="102"/>
      <c r="AJ1422" s="102"/>
      <c r="AK1422" s="102"/>
      <c r="AL1422" s="102"/>
      <c r="AM1422" s="102"/>
      <c r="AN1422" s="102"/>
      <c r="AO1422" s="102"/>
      <c r="AP1422" s="102"/>
      <c r="AQ1422" s="102"/>
      <c r="AR1422" s="102"/>
      <c r="AS1422" s="102"/>
      <c r="AT1422" s="102"/>
      <c r="AU1422" s="102"/>
      <c r="AV1422" s="102"/>
      <c r="AW1422" s="102"/>
      <c r="AX1422" s="102"/>
      <c r="AY1422" s="102"/>
      <c r="AZ1422" s="102"/>
      <c r="BA1422" s="102"/>
      <c r="BB1422" s="102"/>
      <c r="BC1422" s="102"/>
      <c r="BD1422" s="102"/>
      <c r="BE1422" s="102"/>
      <c r="BF1422" s="102"/>
      <c r="BG1422" s="102"/>
      <c r="BH1422" s="102"/>
      <c r="BI1422" s="102"/>
      <c r="BJ1422" s="102"/>
    </row>
    <row r="1423" spans="11:62">
      <c r="K1423" s="102"/>
      <c r="L1423" s="102"/>
      <c r="M1423" s="102"/>
      <c r="N1423" s="102"/>
      <c r="O1423" s="102"/>
      <c r="P1423" s="102"/>
      <c r="Q1423" s="102"/>
      <c r="R1423" s="105"/>
      <c r="S1423" s="105"/>
      <c r="Y1423" s="102"/>
      <c r="Z1423" s="102"/>
      <c r="AA1423" s="102"/>
      <c r="AB1423" s="102"/>
      <c r="AC1423" s="102"/>
      <c r="AD1423" s="102"/>
      <c r="AE1423" s="102"/>
      <c r="AF1423" s="102"/>
      <c r="AG1423" s="104"/>
      <c r="AH1423" s="104"/>
      <c r="AI1423" s="102"/>
      <c r="AJ1423" s="102"/>
      <c r="AK1423" s="102"/>
      <c r="AL1423" s="102"/>
      <c r="AM1423" s="102"/>
      <c r="AN1423" s="102"/>
      <c r="AO1423" s="102"/>
      <c r="AP1423" s="102"/>
      <c r="AQ1423" s="102"/>
      <c r="AS1423" s="102"/>
      <c r="AT1423" s="102"/>
      <c r="AU1423" s="102"/>
      <c r="AV1423" s="102"/>
      <c r="AW1423" s="102"/>
      <c r="AX1423" s="102"/>
      <c r="AY1423" s="102"/>
      <c r="AZ1423" s="102"/>
      <c r="BA1423" s="102"/>
      <c r="BB1423" s="102"/>
      <c r="BC1423" s="102"/>
      <c r="BD1423" s="102"/>
      <c r="BE1423" s="102"/>
      <c r="BF1423" s="102"/>
      <c r="BG1423" s="102"/>
      <c r="BH1423" s="102"/>
      <c r="BI1423" s="102"/>
      <c r="BJ1423" s="102"/>
    </row>
    <row r="1424" spans="11:62">
      <c r="K1424" s="102"/>
      <c r="L1424" s="102"/>
      <c r="M1424" s="102"/>
      <c r="N1424" s="102"/>
      <c r="O1424" s="102"/>
      <c r="P1424" s="102"/>
      <c r="Q1424" s="102"/>
      <c r="R1424" s="105"/>
      <c r="S1424" s="105"/>
      <c r="Y1424" s="102"/>
      <c r="Z1424" s="102"/>
      <c r="AA1424" s="102"/>
      <c r="AB1424" s="102"/>
      <c r="AC1424" s="102"/>
      <c r="AD1424" s="102"/>
      <c r="AE1424" s="102"/>
      <c r="AF1424" s="102"/>
      <c r="AG1424" s="104"/>
      <c r="AH1424" s="104"/>
      <c r="AI1424" s="102"/>
      <c r="AJ1424" s="102"/>
      <c r="AK1424" s="102"/>
      <c r="AL1424" s="102"/>
      <c r="AM1424" s="102"/>
      <c r="AN1424" s="102"/>
      <c r="AO1424" s="102"/>
      <c r="AP1424" s="102"/>
      <c r="AQ1424" s="102"/>
      <c r="AS1424" s="102"/>
      <c r="AT1424" s="102"/>
      <c r="AU1424" s="102"/>
      <c r="AV1424" s="102"/>
      <c r="AW1424" s="102"/>
      <c r="AX1424" s="102"/>
      <c r="AY1424" s="102"/>
      <c r="AZ1424" s="102"/>
      <c r="BA1424" s="102"/>
      <c r="BB1424" s="102"/>
      <c r="BC1424" s="102"/>
      <c r="BD1424" s="102"/>
      <c r="BE1424" s="102"/>
      <c r="BF1424" s="102"/>
      <c r="BG1424" s="102"/>
      <c r="BH1424" s="102"/>
      <c r="BI1424" s="102"/>
      <c r="BJ1424" s="102"/>
    </row>
    <row r="1425" spans="11:62">
      <c r="K1425" s="102"/>
      <c r="L1425" s="102"/>
      <c r="M1425" s="102"/>
      <c r="P1425" s="102"/>
      <c r="Q1425" s="102"/>
      <c r="R1425" s="105"/>
      <c r="Y1425" s="102"/>
      <c r="Z1425" s="102"/>
      <c r="AA1425" s="102"/>
      <c r="AB1425" s="102"/>
      <c r="AC1425" s="102"/>
      <c r="AD1425" s="102"/>
      <c r="AE1425" s="102"/>
      <c r="AF1425" s="102"/>
      <c r="AI1425" s="102"/>
      <c r="AJ1425" s="102"/>
      <c r="AK1425" s="102"/>
      <c r="AL1425" s="102"/>
      <c r="AM1425" s="102"/>
      <c r="AN1425" s="102"/>
      <c r="AO1425" s="102"/>
      <c r="AP1425" s="102"/>
      <c r="AQ1425" s="102"/>
      <c r="AR1425" s="102"/>
      <c r="AS1425" s="102"/>
      <c r="AT1425" s="102"/>
      <c r="AU1425" s="102"/>
      <c r="AV1425" s="102"/>
      <c r="AW1425" s="102"/>
      <c r="AX1425" s="102"/>
      <c r="AY1425" s="102"/>
      <c r="AZ1425" s="102"/>
      <c r="BA1425" s="102"/>
      <c r="BB1425" s="102"/>
      <c r="BC1425" s="102"/>
      <c r="BD1425" s="102"/>
      <c r="BE1425" s="102"/>
      <c r="BF1425" s="102"/>
      <c r="BG1425" s="102"/>
      <c r="BH1425" s="102"/>
      <c r="BI1425" s="102"/>
      <c r="BJ1425" s="102"/>
    </row>
    <row r="1426" spans="11:62">
      <c r="K1426" s="102"/>
      <c r="L1426" s="102"/>
      <c r="M1426" s="102"/>
      <c r="P1426" s="102"/>
      <c r="Q1426" s="102"/>
      <c r="R1426" s="105"/>
      <c r="Y1426" s="102"/>
      <c r="Z1426" s="102"/>
      <c r="AA1426" s="102"/>
      <c r="AB1426" s="102"/>
      <c r="AC1426" s="102"/>
      <c r="AD1426" s="102"/>
      <c r="AE1426" s="102"/>
      <c r="AF1426" s="102"/>
      <c r="AI1426" s="102"/>
      <c r="AJ1426" s="102"/>
      <c r="AK1426" s="102"/>
      <c r="AL1426" s="102"/>
      <c r="AM1426" s="102"/>
      <c r="AN1426" s="102"/>
      <c r="AO1426" s="102"/>
      <c r="AP1426" s="102"/>
      <c r="AQ1426" s="102"/>
      <c r="AR1426" s="102"/>
      <c r="AS1426" s="102"/>
      <c r="AT1426" s="102"/>
      <c r="AU1426" s="102"/>
      <c r="AV1426" s="102"/>
      <c r="AW1426" s="102"/>
      <c r="AX1426" s="102"/>
      <c r="AY1426" s="102"/>
      <c r="AZ1426" s="102"/>
      <c r="BA1426" s="102"/>
      <c r="BB1426" s="102"/>
      <c r="BC1426" s="102"/>
      <c r="BD1426" s="102"/>
      <c r="BE1426" s="102"/>
      <c r="BF1426" s="102"/>
      <c r="BG1426" s="102"/>
      <c r="BH1426" s="102"/>
      <c r="BI1426" s="102"/>
      <c r="BJ1426" s="102"/>
    </row>
    <row r="1427" spans="11:62">
      <c r="K1427" s="102"/>
      <c r="L1427" s="102"/>
      <c r="M1427" s="102"/>
      <c r="N1427" s="102"/>
      <c r="O1427" s="102"/>
      <c r="P1427" s="102"/>
      <c r="R1427" s="105"/>
      <c r="Y1427" s="102"/>
      <c r="Z1427" s="102"/>
      <c r="AA1427" s="102"/>
      <c r="AB1427" s="102"/>
      <c r="AC1427" s="102"/>
      <c r="AD1427" s="102"/>
      <c r="AE1427" s="102"/>
      <c r="AF1427" s="102"/>
      <c r="AG1427" s="104"/>
      <c r="AI1427" s="102"/>
      <c r="AJ1427" s="102"/>
      <c r="AK1427" s="102"/>
      <c r="AL1427" s="102"/>
      <c r="AM1427" s="102"/>
      <c r="AN1427" s="102"/>
      <c r="AO1427" s="102"/>
      <c r="AP1427" s="102"/>
      <c r="AQ1427" s="102"/>
      <c r="AR1427" s="102"/>
      <c r="AS1427" s="102"/>
      <c r="AT1427" s="102"/>
      <c r="AU1427" s="102"/>
      <c r="AV1427" s="102"/>
      <c r="AW1427" s="102"/>
      <c r="AX1427" s="102"/>
      <c r="AY1427" s="102"/>
      <c r="AZ1427" s="102"/>
      <c r="BA1427" s="102"/>
      <c r="BB1427" s="102"/>
      <c r="BC1427" s="102"/>
      <c r="BD1427" s="102"/>
      <c r="BE1427" s="102"/>
      <c r="BF1427" s="102"/>
      <c r="BG1427" s="102"/>
      <c r="BH1427" s="102"/>
      <c r="BI1427" s="102"/>
      <c r="BJ1427" s="102"/>
    </row>
    <row r="1428" spans="11:62">
      <c r="K1428" s="102"/>
      <c r="L1428" s="102"/>
      <c r="M1428" s="102"/>
      <c r="P1428" s="102"/>
      <c r="Y1428" s="102"/>
      <c r="Z1428" s="102"/>
      <c r="AA1428" s="102"/>
      <c r="AB1428" s="102"/>
      <c r="AC1428" s="102"/>
      <c r="AD1428" s="102"/>
      <c r="AE1428" s="102"/>
      <c r="AF1428" s="102"/>
      <c r="AG1428" s="104"/>
    </row>
    <row r="1429" spans="11:62">
      <c r="K1429" s="102"/>
      <c r="L1429" s="102"/>
      <c r="M1429" s="102"/>
      <c r="Y1429" s="102"/>
      <c r="Z1429" s="102"/>
      <c r="AA1429" s="102"/>
      <c r="AB1429" s="102"/>
      <c r="AC1429" s="102"/>
      <c r="AD1429" s="102"/>
      <c r="AE1429" s="102"/>
      <c r="AF1429" s="102"/>
      <c r="AG1429" s="104"/>
    </row>
    <row r="1430" spans="11:62">
      <c r="K1430" s="102"/>
      <c r="L1430" s="102"/>
      <c r="M1430" s="102"/>
      <c r="O1430" s="102"/>
      <c r="P1430" s="102"/>
      <c r="Q1430" s="102"/>
      <c r="R1430" s="105"/>
      <c r="S1430" s="105"/>
      <c r="Y1430" s="102"/>
      <c r="Z1430" s="102"/>
      <c r="AA1430" s="102"/>
      <c r="AB1430" s="102"/>
      <c r="AC1430" s="102"/>
      <c r="AD1430" s="102"/>
      <c r="AE1430" s="102"/>
      <c r="AF1430" s="102"/>
      <c r="AH1430" s="104"/>
      <c r="AI1430" s="102"/>
      <c r="AJ1430" s="102"/>
      <c r="AK1430" s="102"/>
      <c r="AL1430" s="102"/>
      <c r="AM1430" s="102"/>
      <c r="AN1430" s="102"/>
      <c r="AO1430" s="102"/>
      <c r="AP1430" s="102"/>
      <c r="AQ1430" s="102"/>
      <c r="AR1430" s="102"/>
      <c r="AS1430" s="102"/>
      <c r="AT1430" s="102"/>
      <c r="AU1430" s="102"/>
      <c r="AV1430" s="102"/>
      <c r="AW1430" s="102"/>
      <c r="AX1430" s="102"/>
      <c r="AY1430" s="102"/>
      <c r="AZ1430" s="102"/>
      <c r="BA1430" s="102"/>
      <c r="BB1430" s="102"/>
      <c r="BC1430" s="102"/>
      <c r="BD1430" s="102"/>
      <c r="BE1430" s="102"/>
      <c r="BF1430" s="102"/>
      <c r="BG1430" s="102"/>
      <c r="BH1430" s="102"/>
      <c r="BI1430" s="102"/>
      <c r="BJ1430" s="102"/>
    </row>
    <row r="1431" spans="11:62">
      <c r="K1431" s="102"/>
      <c r="L1431" s="102"/>
      <c r="M1431" s="102"/>
      <c r="O1431" s="102"/>
      <c r="P1431" s="102"/>
      <c r="Y1431" s="102"/>
      <c r="Z1431" s="102"/>
      <c r="AA1431" s="102"/>
      <c r="AB1431" s="102"/>
      <c r="AC1431" s="102"/>
      <c r="AD1431" s="102"/>
      <c r="AE1431" s="102"/>
      <c r="AF1431" s="102"/>
      <c r="AI1431" s="102"/>
      <c r="AJ1431" s="102"/>
      <c r="AK1431" s="102"/>
      <c r="AL1431" s="102"/>
      <c r="AM1431" s="102"/>
      <c r="AN1431" s="102"/>
      <c r="AO1431" s="102"/>
      <c r="AP1431" s="102"/>
      <c r="AQ1431" s="102"/>
      <c r="AR1431" s="102"/>
      <c r="AS1431" s="102"/>
      <c r="AT1431" s="102"/>
      <c r="AU1431" s="102"/>
      <c r="AV1431" s="102"/>
      <c r="AW1431" s="102"/>
      <c r="AX1431" s="102"/>
      <c r="AY1431" s="102"/>
      <c r="AZ1431" s="102"/>
      <c r="BA1431" s="102"/>
      <c r="BB1431" s="102"/>
      <c r="BC1431" s="102"/>
      <c r="BD1431" s="102"/>
      <c r="BE1431" s="102"/>
      <c r="BF1431" s="102"/>
      <c r="BG1431" s="102"/>
      <c r="BH1431" s="102"/>
      <c r="BI1431" s="102"/>
      <c r="BJ1431" s="102"/>
    </row>
    <row r="1432" spans="11:62">
      <c r="K1432" s="102"/>
      <c r="L1432" s="102"/>
      <c r="M1432" s="102"/>
      <c r="N1432" s="102"/>
      <c r="O1432" s="102"/>
      <c r="P1432" s="102"/>
      <c r="R1432" s="105"/>
      <c r="Y1432" s="102"/>
      <c r="Z1432" s="102"/>
      <c r="AA1432" s="102"/>
      <c r="AB1432" s="102"/>
      <c r="AC1432" s="102"/>
      <c r="AD1432" s="102"/>
      <c r="AE1432" s="102"/>
      <c r="AF1432" s="102"/>
      <c r="AG1432" s="104"/>
      <c r="AI1432" s="102"/>
      <c r="AJ1432" s="102"/>
      <c r="AK1432" s="102"/>
      <c r="AL1432" s="102"/>
      <c r="AM1432" s="102"/>
      <c r="AN1432" s="102"/>
      <c r="AO1432" s="102"/>
      <c r="AP1432" s="102"/>
      <c r="AQ1432" s="102"/>
      <c r="AR1432" s="102"/>
      <c r="AS1432" s="102"/>
      <c r="AT1432" s="102"/>
      <c r="AU1432" s="102"/>
      <c r="AV1432" s="102"/>
      <c r="AW1432" s="102"/>
      <c r="AX1432" s="102"/>
      <c r="AY1432" s="102"/>
      <c r="AZ1432" s="102"/>
      <c r="BA1432" s="102"/>
      <c r="BB1432" s="102"/>
      <c r="BC1432" s="102"/>
      <c r="BD1432" s="102"/>
      <c r="BE1432" s="102"/>
      <c r="BF1432" s="102"/>
      <c r="BG1432" s="102"/>
      <c r="BH1432" s="102"/>
      <c r="BI1432" s="102"/>
      <c r="BJ1432" s="102"/>
    </row>
    <row r="1433" spans="11:62">
      <c r="K1433" s="102"/>
      <c r="L1433" s="102"/>
      <c r="M1433" s="102"/>
      <c r="N1433" s="102"/>
      <c r="O1433" s="102"/>
      <c r="P1433" s="102"/>
      <c r="R1433" s="105"/>
      <c r="Y1433" s="102"/>
      <c r="Z1433" s="102"/>
      <c r="AA1433" s="102"/>
      <c r="AB1433" s="102"/>
      <c r="AC1433" s="102"/>
      <c r="AD1433" s="102"/>
      <c r="AE1433" s="102"/>
      <c r="AF1433" s="102"/>
      <c r="AG1433" s="104"/>
      <c r="AI1433" s="102"/>
      <c r="AJ1433" s="102"/>
      <c r="AK1433" s="102"/>
      <c r="AL1433" s="102"/>
      <c r="AM1433" s="102"/>
      <c r="AN1433" s="102"/>
      <c r="AO1433" s="102"/>
      <c r="AP1433" s="102"/>
      <c r="AQ1433" s="102"/>
      <c r="AR1433" s="102"/>
      <c r="AS1433" s="102"/>
      <c r="AT1433" s="102"/>
      <c r="AU1433" s="102"/>
      <c r="AV1433" s="102"/>
      <c r="AW1433" s="102"/>
      <c r="AX1433" s="102"/>
      <c r="AY1433" s="102"/>
      <c r="AZ1433" s="102"/>
      <c r="BA1433" s="102"/>
      <c r="BB1433" s="102"/>
      <c r="BC1433" s="102"/>
      <c r="BD1433" s="102"/>
      <c r="BE1433" s="102"/>
      <c r="BF1433" s="102"/>
      <c r="BG1433" s="102"/>
      <c r="BH1433" s="102"/>
      <c r="BI1433" s="102"/>
      <c r="BJ1433" s="102"/>
    </row>
    <row r="1434" spans="11:62">
      <c r="K1434" s="102"/>
      <c r="L1434" s="102"/>
      <c r="M1434" s="102"/>
      <c r="N1434" s="102"/>
      <c r="O1434" s="102"/>
      <c r="P1434" s="102"/>
      <c r="Y1434" s="102"/>
      <c r="Z1434" s="102"/>
      <c r="AA1434" s="102"/>
      <c r="AB1434" s="102"/>
      <c r="AC1434" s="102"/>
      <c r="AD1434" s="102"/>
      <c r="AE1434" s="102"/>
      <c r="AF1434" s="102"/>
      <c r="AI1434" s="102"/>
      <c r="AJ1434" s="102"/>
      <c r="AK1434" s="102"/>
      <c r="AL1434" s="102"/>
      <c r="AM1434" s="102"/>
      <c r="AN1434" s="102"/>
      <c r="AO1434" s="102"/>
      <c r="AP1434" s="102"/>
      <c r="AQ1434" s="102"/>
      <c r="AR1434" s="102"/>
      <c r="AS1434" s="102"/>
      <c r="AT1434" s="102"/>
      <c r="AU1434" s="102"/>
      <c r="AV1434" s="102"/>
      <c r="AW1434" s="102"/>
      <c r="AX1434" s="102"/>
      <c r="AY1434" s="102"/>
      <c r="AZ1434" s="102"/>
      <c r="BA1434" s="102"/>
      <c r="BB1434" s="102"/>
      <c r="BC1434" s="102"/>
      <c r="BD1434" s="102"/>
      <c r="BE1434" s="102"/>
      <c r="BF1434" s="102"/>
      <c r="BG1434" s="102"/>
      <c r="BH1434" s="102"/>
      <c r="BI1434" s="102"/>
      <c r="BJ1434" s="102"/>
    </row>
    <row r="1435" spans="11:62">
      <c r="K1435" s="102"/>
      <c r="L1435" s="102"/>
      <c r="M1435" s="102"/>
      <c r="N1435" s="102"/>
      <c r="O1435" s="102"/>
      <c r="P1435" s="102"/>
      <c r="Q1435" s="102"/>
      <c r="R1435" s="105"/>
      <c r="S1435" s="105"/>
      <c r="Y1435" s="102"/>
      <c r="Z1435" s="102"/>
      <c r="AA1435" s="102"/>
      <c r="AB1435" s="102"/>
      <c r="AC1435" s="102"/>
      <c r="AD1435" s="102"/>
      <c r="AE1435" s="102"/>
      <c r="AF1435" s="102"/>
      <c r="AG1435" s="104"/>
      <c r="AI1435" s="102"/>
      <c r="AJ1435" s="102"/>
      <c r="AK1435" s="102"/>
      <c r="AL1435" s="102"/>
      <c r="AM1435" s="102"/>
      <c r="AN1435" s="102"/>
      <c r="AO1435" s="102"/>
      <c r="AP1435" s="102"/>
      <c r="AQ1435" s="102"/>
      <c r="AR1435" s="102"/>
      <c r="AS1435" s="102"/>
      <c r="AT1435" s="102"/>
      <c r="AU1435" s="102"/>
      <c r="AV1435" s="102"/>
      <c r="AW1435" s="102"/>
      <c r="AX1435" s="102"/>
      <c r="AY1435" s="102"/>
      <c r="AZ1435" s="102"/>
      <c r="BA1435" s="102"/>
      <c r="BB1435" s="102"/>
      <c r="BC1435" s="102"/>
      <c r="BD1435" s="102"/>
      <c r="BE1435" s="102"/>
      <c r="BF1435" s="102"/>
      <c r="BG1435" s="102"/>
      <c r="BH1435" s="102"/>
      <c r="BI1435" s="102"/>
      <c r="BJ1435" s="102"/>
    </row>
    <row r="1436" spans="11:62">
      <c r="K1436" s="102"/>
      <c r="L1436" s="102"/>
      <c r="M1436" s="102"/>
      <c r="N1436" s="102"/>
      <c r="O1436" s="102"/>
      <c r="P1436" s="102"/>
      <c r="Q1436" s="102"/>
      <c r="R1436" s="105"/>
      <c r="W1436" s="102"/>
      <c r="X1436" s="102"/>
      <c r="Y1436" s="102"/>
      <c r="Z1436" s="102"/>
      <c r="AA1436" s="102"/>
      <c r="AB1436" s="102"/>
      <c r="AC1436" s="102"/>
      <c r="AD1436" s="102"/>
      <c r="AE1436" s="102"/>
      <c r="AF1436" s="102"/>
      <c r="AI1436" s="102"/>
      <c r="AJ1436" s="102"/>
      <c r="AK1436" s="102"/>
      <c r="AL1436" s="102"/>
      <c r="AM1436" s="102"/>
      <c r="AN1436" s="102"/>
      <c r="AO1436" s="102"/>
      <c r="AP1436" s="102"/>
      <c r="AQ1436" s="102"/>
      <c r="AR1436" s="102"/>
      <c r="AS1436" s="102"/>
      <c r="AT1436" s="102"/>
      <c r="AU1436" s="102"/>
      <c r="AV1436" s="102"/>
      <c r="AW1436" s="102"/>
      <c r="AX1436" s="102"/>
      <c r="AY1436" s="102"/>
      <c r="AZ1436" s="102"/>
      <c r="BA1436" s="102"/>
      <c r="BB1436" s="102"/>
      <c r="BC1436" s="102"/>
      <c r="BD1436" s="102"/>
      <c r="BE1436" s="102"/>
      <c r="BF1436" s="102"/>
      <c r="BG1436" s="102"/>
      <c r="BH1436" s="102"/>
      <c r="BI1436" s="102"/>
      <c r="BJ1436" s="102"/>
    </row>
    <row r="1437" spans="11:62">
      <c r="K1437" s="102"/>
      <c r="L1437" s="102"/>
      <c r="M1437" s="102"/>
      <c r="N1437" s="102"/>
      <c r="O1437" s="102"/>
      <c r="P1437" s="102"/>
      <c r="Y1437" s="102"/>
      <c r="Z1437" s="102"/>
      <c r="AA1437" s="102"/>
      <c r="AB1437" s="102"/>
      <c r="AC1437" s="102"/>
      <c r="AD1437" s="102"/>
      <c r="AE1437" s="102"/>
      <c r="AF1437" s="102"/>
      <c r="AI1437" s="102"/>
      <c r="AJ1437" s="102"/>
      <c r="AK1437" s="102"/>
      <c r="AL1437" s="102"/>
      <c r="AM1437" s="102"/>
      <c r="AN1437" s="102"/>
      <c r="AO1437" s="102"/>
      <c r="AP1437" s="102"/>
      <c r="AQ1437" s="102"/>
      <c r="AR1437" s="102"/>
      <c r="AS1437" s="102"/>
      <c r="AT1437" s="102"/>
      <c r="AU1437" s="102"/>
      <c r="AV1437" s="102"/>
      <c r="AW1437" s="102"/>
      <c r="AX1437" s="102"/>
      <c r="AY1437" s="102"/>
      <c r="AZ1437" s="102"/>
      <c r="BA1437" s="102"/>
      <c r="BB1437" s="102"/>
      <c r="BC1437" s="102"/>
      <c r="BD1437" s="102"/>
      <c r="BE1437" s="102"/>
      <c r="BF1437" s="102"/>
      <c r="BG1437" s="102"/>
      <c r="BH1437" s="102"/>
      <c r="BI1437" s="102"/>
      <c r="BJ1437" s="102"/>
    </row>
    <row r="1438" spans="11:62">
      <c r="K1438" s="102"/>
      <c r="L1438" s="102"/>
      <c r="M1438" s="102"/>
      <c r="O1438" s="102"/>
      <c r="P1438" s="102"/>
      <c r="R1438" s="105"/>
      <c r="Y1438" s="102"/>
      <c r="Z1438" s="102"/>
      <c r="AA1438" s="102"/>
      <c r="AB1438" s="102"/>
      <c r="AC1438" s="102"/>
      <c r="AD1438" s="102"/>
      <c r="AE1438" s="102"/>
      <c r="AF1438" s="102"/>
      <c r="AG1438" s="104"/>
      <c r="AI1438" s="102"/>
      <c r="AJ1438" s="102"/>
      <c r="AK1438" s="102"/>
      <c r="AL1438" s="102"/>
      <c r="AM1438" s="102"/>
      <c r="AN1438" s="102"/>
      <c r="AO1438" s="102"/>
      <c r="AP1438" s="102"/>
      <c r="AQ1438" s="102"/>
      <c r="AR1438" s="102"/>
      <c r="AS1438" s="102"/>
      <c r="AT1438" s="102"/>
      <c r="AU1438" s="102"/>
      <c r="AV1438" s="102"/>
      <c r="AW1438" s="102"/>
      <c r="AX1438" s="102"/>
      <c r="AY1438" s="102"/>
      <c r="AZ1438" s="102"/>
      <c r="BA1438" s="102"/>
      <c r="BB1438" s="102"/>
      <c r="BC1438" s="102"/>
      <c r="BD1438" s="102"/>
      <c r="BE1438" s="102"/>
      <c r="BF1438" s="102"/>
      <c r="BG1438" s="102"/>
      <c r="BH1438" s="102"/>
      <c r="BI1438" s="102"/>
      <c r="BJ1438" s="102"/>
    </row>
    <row r="1439" spans="11:62">
      <c r="K1439" s="102"/>
      <c r="L1439" s="102"/>
      <c r="M1439" s="102"/>
      <c r="N1439" s="102"/>
      <c r="O1439" s="102"/>
      <c r="P1439" s="102"/>
      <c r="Y1439" s="102"/>
      <c r="Z1439" s="102"/>
      <c r="AA1439" s="102"/>
      <c r="AB1439" s="102"/>
      <c r="AC1439" s="102"/>
      <c r="AD1439" s="102"/>
      <c r="AE1439" s="102"/>
      <c r="AF1439" s="102"/>
      <c r="AI1439" s="102"/>
      <c r="AJ1439" s="102"/>
      <c r="AK1439" s="102"/>
      <c r="AL1439" s="102"/>
      <c r="AM1439" s="102"/>
      <c r="AN1439" s="102"/>
      <c r="AO1439" s="102"/>
      <c r="AP1439" s="102"/>
      <c r="AQ1439" s="102"/>
      <c r="AR1439" s="102"/>
      <c r="AS1439" s="102"/>
      <c r="AT1439" s="102"/>
      <c r="AU1439" s="102"/>
      <c r="AV1439" s="102"/>
      <c r="AW1439" s="102"/>
      <c r="AX1439" s="102"/>
      <c r="AY1439" s="102"/>
      <c r="AZ1439" s="102"/>
      <c r="BA1439" s="102"/>
      <c r="BB1439" s="102"/>
      <c r="BC1439" s="102"/>
      <c r="BD1439" s="102"/>
      <c r="BE1439" s="102"/>
      <c r="BF1439" s="102"/>
      <c r="BG1439" s="102"/>
      <c r="BH1439" s="102"/>
      <c r="BI1439" s="102"/>
      <c r="BJ1439" s="102"/>
    </row>
    <row r="1440" spans="11:62">
      <c r="K1440" s="102"/>
      <c r="L1440" s="102"/>
      <c r="M1440" s="102"/>
      <c r="N1440" s="102"/>
      <c r="O1440" s="102"/>
      <c r="P1440" s="102"/>
      <c r="Q1440" s="102"/>
      <c r="R1440" s="105"/>
      <c r="Y1440" s="102"/>
      <c r="Z1440" s="102"/>
      <c r="AA1440" s="102"/>
      <c r="AB1440" s="102"/>
      <c r="AC1440" s="102"/>
      <c r="AD1440" s="102"/>
      <c r="AE1440" s="102"/>
      <c r="AF1440" s="102"/>
      <c r="AI1440" s="102"/>
      <c r="AJ1440" s="102"/>
      <c r="AK1440" s="102"/>
      <c r="AL1440" s="102"/>
      <c r="AM1440" s="102"/>
      <c r="AN1440" s="102"/>
      <c r="AO1440" s="102"/>
      <c r="AP1440" s="102"/>
      <c r="AQ1440" s="102"/>
      <c r="AR1440" s="102"/>
      <c r="AS1440" s="102"/>
      <c r="AT1440" s="102"/>
      <c r="AU1440" s="102"/>
      <c r="AV1440" s="102"/>
      <c r="AW1440" s="102"/>
      <c r="AX1440" s="102"/>
      <c r="AY1440" s="102"/>
      <c r="AZ1440" s="102"/>
      <c r="BA1440" s="102"/>
      <c r="BB1440" s="102"/>
      <c r="BC1440" s="102"/>
      <c r="BD1440" s="102"/>
      <c r="BE1440" s="102"/>
      <c r="BF1440" s="102"/>
      <c r="BG1440" s="102"/>
      <c r="BH1440" s="102"/>
      <c r="BI1440" s="102"/>
      <c r="BJ1440" s="102"/>
    </row>
    <row r="1441" spans="11:62">
      <c r="K1441" s="102"/>
      <c r="L1441" s="102"/>
      <c r="M1441" s="102"/>
      <c r="Y1441" s="102"/>
      <c r="Z1441" s="102"/>
      <c r="AA1441" s="102"/>
      <c r="AB1441" s="102"/>
      <c r="AC1441" s="102"/>
      <c r="AD1441" s="102"/>
      <c r="AE1441" s="102"/>
      <c r="AF1441" s="102"/>
    </row>
    <row r="1442" spans="11:62">
      <c r="K1442" s="102"/>
      <c r="L1442" s="102"/>
      <c r="M1442" s="102"/>
      <c r="N1442" s="102"/>
      <c r="O1442" s="102"/>
      <c r="P1442" s="102"/>
      <c r="Y1442" s="102"/>
      <c r="Z1442" s="102"/>
      <c r="AA1442" s="102"/>
      <c r="AB1442" s="102"/>
      <c r="AC1442" s="102"/>
      <c r="AD1442" s="102"/>
      <c r="AE1442" s="102"/>
      <c r="AF1442" s="102"/>
      <c r="AI1442" s="102"/>
      <c r="AJ1442" s="102"/>
      <c r="AK1442" s="102"/>
      <c r="AL1442" s="102"/>
      <c r="AM1442" s="102"/>
      <c r="AN1442" s="102"/>
      <c r="AO1442" s="102"/>
      <c r="AP1442" s="102"/>
      <c r="AQ1442" s="102"/>
      <c r="AR1442" s="102"/>
      <c r="AS1442" s="102"/>
      <c r="AT1442" s="102"/>
      <c r="AU1442" s="102"/>
      <c r="AV1442" s="102"/>
      <c r="AW1442" s="102"/>
      <c r="AX1442" s="102"/>
      <c r="AY1442" s="102"/>
      <c r="AZ1442" s="102"/>
      <c r="BA1442" s="102"/>
      <c r="BB1442" s="102"/>
      <c r="BC1442" s="102"/>
      <c r="BD1442" s="102"/>
      <c r="BE1442" s="102"/>
      <c r="BF1442" s="102"/>
      <c r="BG1442" s="102"/>
      <c r="BH1442" s="102"/>
      <c r="BI1442" s="102"/>
      <c r="BJ1442" s="102"/>
    </row>
    <row r="1443" spans="11:62">
      <c r="K1443" s="102"/>
      <c r="L1443" s="102"/>
      <c r="M1443" s="102"/>
      <c r="P1443" s="102"/>
      <c r="R1443" s="105"/>
      <c r="W1443" s="102"/>
      <c r="X1443" s="102"/>
      <c r="Y1443" s="102"/>
      <c r="Z1443" s="102"/>
      <c r="AA1443" s="102"/>
      <c r="AB1443" s="102"/>
      <c r="AC1443" s="102"/>
      <c r="AD1443" s="102"/>
      <c r="AE1443" s="102"/>
      <c r="AF1443" s="102"/>
      <c r="AG1443" s="104"/>
      <c r="AI1443" s="102"/>
      <c r="AJ1443" s="102"/>
      <c r="AK1443" s="102"/>
      <c r="AL1443" s="102"/>
      <c r="AM1443" s="102"/>
      <c r="AN1443" s="102"/>
      <c r="AO1443" s="102"/>
      <c r="AP1443" s="102"/>
      <c r="AQ1443" s="102"/>
      <c r="AR1443" s="102"/>
      <c r="AS1443" s="102"/>
      <c r="AT1443" s="102"/>
      <c r="AU1443" s="102"/>
      <c r="AV1443" s="102"/>
      <c r="AW1443" s="102"/>
      <c r="AX1443" s="102"/>
      <c r="AY1443" s="102"/>
      <c r="AZ1443" s="102"/>
      <c r="BA1443" s="102"/>
      <c r="BB1443" s="102"/>
      <c r="BC1443" s="102"/>
      <c r="BD1443" s="102"/>
      <c r="BE1443" s="102"/>
      <c r="BF1443" s="102"/>
      <c r="BG1443" s="102"/>
      <c r="BH1443" s="102"/>
      <c r="BI1443" s="102"/>
      <c r="BJ1443" s="102"/>
    </row>
    <row r="1444" spans="11:62">
      <c r="K1444" s="102"/>
      <c r="L1444" s="102"/>
      <c r="M1444" s="102"/>
      <c r="N1444" s="102"/>
      <c r="O1444" s="102"/>
      <c r="P1444" s="102"/>
      <c r="Q1444" s="102"/>
      <c r="Y1444" s="102"/>
      <c r="Z1444" s="102"/>
      <c r="AA1444" s="102"/>
      <c r="AB1444" s="102"/>
      <c r="AC1444" s="102"/>
      <c r="AD1444" s="102"/>
      <c r="AE1444" s="102"/>
      <c r="AF1444" s="102"/>
      <c r="AG1444" s="104"/>
      <c r="AI1444" s="102"/>
      <c r="AJ1444" s="102"/>
      <c r="AK1444" s="102"/>
      <c r="AL1444" s="102"/>
      <c r="AM1444" s="102"/>
      <c r="AN1444" s="102"/>
      <c r="AO1444" s="102"/>
      <c r="AP1444" s="102"/>
      <c r="AQ1444" s="102"/>
      <c r="AR1444" s="102"/>
      <c r="AS1444" s="102"/>
      <c r="AT1444" s="102"/>
      <c r="AU1444" s="102"/>
      <c r="AV1444" s="102"/>
      <c r="AW1444" s="102"/>
      <c r="AX1444" s="102"/>
      <c r="AY1444" s="102"/>
      <c r="AZ1444" s="102"/>
      <c r="BA1444" s="102"/>
      <c r="BB1444" s="102"/>
      <c r="BC1444" s="102"/>
      <c r="BD1444" s="102"/>
      <c r="BE1444" s="102"/>
      <c r="BF1444" s="102"/>
      <c r="BG1444" s="102"/>
      <c r="BH1444" s="102"/>
      <c r="BI1444" s="102"/>
      <c r="BJ1444" s="102"/>
    </row>
    <row r="1445" spans="11:62">
      <c r="K1445" s="102"/>
      <c r="L1445" s="102"/>
      <c r="M1445" s="102"/>
      <c r="N1445" s="102"/>
      <c r="O1445" s="102"/>
      <c r="P1445" s="102"/>
      <c r="Q1445" s="102"/>
      <c r="W1445" s="102"/>
      <c r="X1445" s="102"/>
      <c r="Y1445" s="102"/>
      <c r="Z1445" s="102"/>
      <c r="AA1445" s="102"/>
      <c r="AB1445" s="102"/>
      <c r="AC1445" s="102"/>
      <c r="AD1445" s="102"/>
      <c r="AE1445" s="102"/>
      <c r="AF1445" s="102"/>
      <c r="AI1445" s="102"/>
      <c r="AJ1445" s="102"/>
      <c r="AK1445" s="102"/>
      <c r="AL1445" s="102"/>
      <c r="AM1445" s="102"/>
      <c r="AN1445" s="102"/>
      <c r="AO1445" s="102"/>
      <c r="AP1445" s="102"/>
      <c r="AQ1445" s="102"/>
      <c r="AR1445" s="102"/>
      <c r="AS1445" s="102"/>
      <c r="AT1445" s="102"/>
      <c r="AU1445" s="102"/>
      <c r="AV1445" s="102"/>
      <c r="AW1445" s="102"/>
      <c r="AX1445" s="102"/>
      <c r="AY1445" s="102"/>
      <c r="AZ1445" s="102"/>
      <c r="BA1445" s="102"/>
      <c r="BB1445" s="102"/>
      <c r="BC1445" s="102"/>
      <c r="BD1445" s="102"/>
      <c r="BE1445" s="102"/>
      <c r="BF1445" s="102"/>
      <c r="BG1445" s="102"/>
      <c r="BH1445" s="102"/>
      <c r="BI1445" s="102"/>
      <c r="BJ1445" s="102"/>
    </row>
    <row r="1446" spans="11:62">
      <c r="K1446" s="102"/>
      <c r="L1446" s="102"/>
      <c r="M1446" s="102"/>
      <c r="N1446" s="102"/>
      <c r="O1446" s="102"/>
      <c r="P1446" s="102"/>
      <c r="Q1446" s="102"/>
      <c r="W1446" s="102"/>
      <c r="X1446" s="102"/>
      <c r="Y1446" s="102"/>
      <c r="Z1446" s="102"/>
      <c r="AA1446" s="102"/>
      <c r="AB1446" s="102"/>
      <c r="AC1446" s="102"/>
      <c r="AD1446" s="102"/>
      <c r="AE1446" s="102"/>
      <c r="AF1446" s="102"/>
      <c r="AI1446" s="102"/>
      <c r="AJ1446" s="102"/>
      <c r="AK1446" s="102"/>
      <c r="AL1446" s="102"/>
      <c r="AM1446" s="102"/>
      <c r="AN1446" s="102"/>
      <c r="AO1446" s="102"/>
      <c r="AP1446" s="102"/>
      <c r="AQ1446" s="102"/>
      <c r="AR1446" s="102"/>
      <c r="AS1446" s="102"/>
      <c r="AT1446" s="102"/>
      <c r="AU1446" s="102"/>
      <c r="AV1446" s="102"/>
      <c r="AW1446" s="102"/>
      <c r="AX1446" s="102"/>
      <c r="AY1446" s="102"/>
      <c r="AZ1446" s="102"/>
      <c r="BA1446" s="102"/>
      <c r="BB1446" s="102"/>
      <c r="BC1446" s="102"/>
      <c r="BD1446" s="102"/>
      <c r="BE1446" s="102"/>
      <c r="BF1446" s="102"/>
      <c r="BG1446" s="102"/>
      <c r="BH1446" s="102"/>
      <c r="BI1446" s="102"/>
      <c r="BJ1446" s="102"/>
    </row>
    <row r="1447" spans="11:62">
      <c r="K1447" s="102"/>
      <c r="L1447" s="102"/>
      <c r="M1447" s="102"/>
      <c r="N1447" s="102"/>
      <c r="O1447" s="102"/>
      <c r="P1447" s="102"/>
      <c r="R1447" s="105"/>
      <c r="Y1447" s="102"/>
      <c r="Z1447" s="102"/>
      <c r="AA1447" s="102"/>
      <c r="AB1447" s="102"/>
      <c r="AC1447" s="102"/>
      <c r="AD1447" s="102"/>
      <c r="AE1447" s="102"/>
      <c r="AF1447" s="102"/>
      <c r="AI1447" s="102"/>
      <c r="AJ1447" s="102"/>
      <c r="AK1447" s="102"/>
      <c r="AL1447" s="102"/>
      <c r="AM1447" s="102"/>
      <c r="AN1447" s="102"/>
      <c r="AO1447" s="102"/>
      <c r="AP1447" s="102"/>
      <c r="AQ1447" s="102"/>
      <c r="AR1447" s="102"/>
      <c r="AS1447" s="102"/>
      <c r="AT1447" s="102"/>
      <c r="AU1447" s="102"/>
      <c r="AV1447" s="102"/>
      <c r="AW1447" s="102"/>
      <c r="AX1447" s="102"/>
      <c r="AY1447" s="102"/>
      <c r="AZ1447" s="102"/>
      <c r="BA1447" s="102"/>
      <c r="BB1447" s="102"/>
      <c r="BC1447" s="102"/>
      <c r="BD1447" s="102"/>
      <c r="BE1447" s="102"/>
      <c r="BF1447" s="102"/>
      <c r="BG1447" s="102"/>
      <c r="BH1447" s="102"/>
      <c r="BI1447" s="102"/>
      <c r="BJ1447" s="102"/>
    </row>
    <row r="1448" spans="11:62">
      <c r="K1448" s="102"/>
      <c r="L1448" s="102"/>
      <c r="M1448" s="102"/>
      <c r="N1448" s="102"/>
      <c r="O1448" s="102"/>
      <c r="P1448" s="102"/>
      <c r="Y1448" s="102"/>
      <c r="Z1448" s="102"/>
      <c r="AA1448" s="102"/>
      <c r="AB1448" s="102"/>
      <c r="AC1448" s="102"/>
      <c r="AI1448" s="102"/>
      <c r="AJ1448" s="102"/>
      <c r="AK1448" s="102"/>
      <c r="AL1448" s="102"/>
      <c r="AM1448" s="102"/>
      <c r="AN1448" s="102"/>
      <c r="AO1448" s="102"/>
      <c r="AP1448" s="102"/>
      <c r="AQ1448" s="102"/>
      <c r="AR1448" s="102"/>
      <c r="AS1448" s="102"/>
      <c r="AT1448" s="102"/>
      <c r="AU1448" s="102"/>
      <c r="AV1448" s="102"/>
      <c r="AW1448" s="102"/>
      <c r="AX1448" s="102"/>
      <c r="AY1448" s="102"/>
      <c r="AZ1448" s="102"/>
      <c r="BA1448" s="102"/>
      <c r="BB1448" s="102"/>
      <c r="BC1448" s="102"/>
      <c r="BD1448" s="102"/>
      <c r="BE1448" s="102"/>
      <c r="BF1448" s="102"/>
      <c r="BG1448" s="102"/>
      <c r="BH1448" s="102"/>
      <c r="BI1448" s="102"/>
      <c r="BJ1448" s="102"/>
    </row>
    <row r="1449" spans="11:62">
      <c r="K1449" s="102"/>
      <c r="L1449" s="102"/>
      <c r="M1449" s="102"/>
      <c r="O1449" s="102"/>
      <c r="P1449" s="102"/>
      <c r="R1449" s="105"/>
      <c r="Y1449" s="102"/>
      <c r="Z1449" s="102"/>
      <c r="AA1449" s="102"/>
      <c r="AB1449" s="102"/>
      <c r="AC1449" s="102"/>
      <c r="AD1449" s="102"/>
      <c r="AE1449" s="102"/>
      <c r="AF1449" s="102"/>
      <c r="AG1449" s="104"/>
      <c r="AI1449" s="102"/>
      <c r="AJ1449" s="102"/>
      <c r="AK1449" s="102"/>
      <c r="AL1449" s="102"/>
      <c r="AM1449" s="102"/>
      <c r="AN1449" s="102"/>
      <c r="AO1449" s="102"/>
      <c r="AP1449" s="102"/>
      <c r="AQ1449" s="102"/>
      <c r="AR1449" s="102"/>
      <c r="AS1449" s="102"/>
      <c r="AT1449" s="102"/>
      <c r="AU1449" s="102"/>
      <c r="AV1449" s="102"/>
      <c r="AW1449" s="102"/>
      <c r="AX1449" s="102"/>
      <c r="AY1449" s="102"/>
      <c r="AZ1449" s="102"/>
      <c r="BA1449" s="102"/>
      <c r="BB1449" s="102"/>
      <c r="BC1449" s="102"/>
      <c r="BD1449" s="102"/>
      <c r="BE1449" s="102"/>
      <c r="BF1449" s="102"/>
      <c r="BG1449" s="102"/>
      <c r="BH1449" s="102"/>
      <c r="BI1449" s="102"/>
      <c r="BJ1449" s="102"/>
    </row>
    <row r="1450" spans="11:62">
      <c r="K1450" s="102"/>
      <c r="L1450" s="102"/>
      <c r="M1450" s="102"/>
      <c r="N1450" s="102"/>
      <c r="O1450" s="102"/>
      <c r="P1450" s="102"/>
      <c r="Y1450" s="102"/>
      <c r="Z1450" s="102"/>
      <c r="AA1450" s="102"/>
      <c r="AB1450" s="102"/>
      <c r="AC1450" s="102"/>
      <c r="AD1450" s="102"/>
      <c r="AE1450" s="102"/>
      <c r="AF1450" s="102"/>
      <c r="AI1450" s="102"/>
      <c r="AJ1450" s="102"/>
      <c r="AK1450" s="102"/>
      <c r="AL1450" s="102"/>
      <c r="AM1450" s="102"/>
      <c r="AN1450" s="102"/>
      <c r="AO1450" s="102"/>
      <c r="AP1450" s="102"/>
      <c r="AQ1450" s="102"/>
      <c r="AR1450" s="102"/>
      <c r="AS1450" s="102"/>
      <c r="AT1450" s="102"/>
      <c r="AU1450" s="102"/>
      <c r="AV1450" s="102"/>
      <c r="AW1450" s="102"/>
      <c r="AX1450" s="102"/>
      <c r="AY1450" s="102"/>
      <c r="AZ1450" s="102"/>
      <c r="BA1450" s="102"/>
      <c r="BB1450" s="102"/>
      <c r="BC1450" s="102"/>
      <c r="BD1450" s="102"/>
      <c r="BE1450" s="102"/>
      <c r="BF1450" s="102"/>
      <c r="BG1450" s="102"/>
      <c r="BH1450" s="102"/>
      <c r="BI1450" s="102"/>
      <c r="BJ1450" s="102"/>
    </row>
    <row r="1451" spans="11:62">
      <c r="K1451" s="102"/>
      <c r="L1451" s="102"/>
      <c r="M1451" s="102"/>
      <c r="N1451" s="102"/>
      <c r="O1451" s="102"/>
      <c r="P1451" s="102"/>
      <c r="Q1451" s="102"/>
      <c r="Y1451" s="102"/>
      <c r="Z1451" s="102"/>
      <c r="AA1451" s="102"/>
      <c r="AB1451" s="102"/>
      <c r="AC1451" s="102"/>
      <c r="AD1451" s="102"/>
      <c r="AE1451" s="102"/>
      <c r="AF1451" s="102"/>
      <c r="AI1451" s="102"/>
      <c r="AJ1451" s="102"/>
      <c r="AK1451" s="102"/>
      <c r="AL1451" s="102"/>
      <c r="AM1451" s="102"/>
      <c r="AN1451" s="102"/>
      <c r="AO1451" s="102"/>
      <c r="AP1451" s="102"/>
      <c r="AQ1451" s="102"/>
      <c r="AR1451" s="102"/>
      <c r="AS1451" s="102"/>
      <c r="AT1451" s="102"/>
      <c r="AU1451" s="102"/>
      <c r="AV1451" s="102"/>
      <c r="AW1451" s="102"/>
      <c r="AX1451" s="102"/>
      <c r="AY1451" s="102"/>
      <c r="AZ1451" s="102"/>
      <c r="BA1451" s="102"/>
      <c r="BB1451" s="102"/>
      <c r="BC1451" s="102"/>
      <c r="BD1451" s="102"/>
      <c r="BE1451" s="102"/>
      <c r="BF1451" s="102"/>
      <c r="BG1451" s="102"/>
      <c r="BH1451" s="102"/>
      <c r="BI1451" s="102"/>
      <c r="BJ1451" s="102"/>
    </row>
    <row r="1452" spans="11:62">
      <c r="K1452" s="102"/>
      <c r="L1452" s="102"/>
      <c r="M1452" s="102"/>
      <c r="R1452" s="105"/>
      <c r="Y1452" s="102"/>
      <c r="Z1452" s="102"/>
      <c r="AA1452" s="102"/>
      <c r="AB1452" s="102"/>
      <c r="AC1452" s="102"/>
      <c r="AD1452" s="102"/>
      <c r="AE1452" s="102"/>
      <c r="AF1452" s="102"/>
      <c r="AG1452" s="104"/>
      <c r="AH1452" s="104"/>
      <c r="AI1452" s="102"/>
      <c r="AJ1452" s="102"/>
      <c r="AK1452" s="102"/>
      <c r="AL1452" s="102"/>
      <c r="AM1452" s="102"/>
      <c r="AN1452" s="102"/>
      <c r="AO1452" s="102"/>
      <c r="AP1452" s="102"/>
      <c r="AQ1452" s="102"/>
      <c r="AR1452" s="102"/>
      <c r="AS1452" s="102"/>
      <c r="AT1452" s="102"/>
      <c r="AU1452" s="102"/>
      <c r="AV1452" s="102"/>
      <c r="AW1452" s="102"/>
      <c r="AX1452" s="102"/>
      <c r="AY1452" s="102"/>
      <c r="AZ1452" s="102"/>
      <c r="BA1452" s="102"/>
      <c r="BB1452" s="102"/>
      <c r="BC1452" s="102"/>
      <c r="BE1452" s="102"/>
      <c r="BF1452" s="102"/>
      <c r="BG1452" s="102"/>
      <c r="BH1452" s="102"/>
      <c r="BI1452" s="102"/>
    </row>
    <row r="1453" spans="11:62">
      <c r="K1453" s="102"/>
      <c r="L1453" s="102"/>
      <c r="M1453" s="102"/>
      <c r="O1453" s="102"/>
      <c r="P1453" s="102"/>
      <c r="Q1453" s="102"/>
      <c r="R1453" s="105"/>
      <c r="W1453" s="102"/>
      <c r="X1453" s="102"/>
      <c r="Y1453" s="102"/>
      <c r="Z1453" s="102"/>
      <c r="AA1453" s="102"/>
      <c r="AB1453" s="102"/>
      <c r="AC1453" s="102"/>
      <c r="AD1453" s="102"/>
      <c r="AE1453" s="102"/>
      <c r="AF1453" s="102"/>
      <c r="AI1453" s="102"/>
      <c r="AJ1453" s="102"/>
      <c r="AK1453" s="102"/>
      <c r="AL1453" s="102"/>
      <c r="AM1453" s="102"/>
      <c r="AN1453" s="102"/>
      <c r="AO1453" s="102"/>
      <c r="AP1453" s="102"/>
      <c r="AQ1453" s="102"/>
      <c r="AR1453" s="102"/>
      <c r="AS1453" s="102"/>
      <c r="AT1453" s="102"/>
      <c r="AU1453" s="102"/>
      <c r="AV1453" s="102"/>
      <c r="AW1453" s="102"/>
      <c r="AX1453" s="102"/>
      <c r="AY1453" s="102"/>
      <c r="AZ1453" s="102"/>
      <c r="BA1453" s="102"/>
      <c r="BB1453" s="102"/>
      <c r="BC1453" s="102"/>
      <c r="BD1453" s="102"/>
      <c r="BE1453" s="102"/>
      <c r="BF1453" s="102"/>
      <c r="BG1453" s="102"/>
      <c r="BH1453" s="102"/>
      <c r="BI1453" s="102"/>
      <c r="BJ1453" s="102"/>
    </row>
    <row r="1454" spans="11:62">
      <c r="K1454" s="102"/>
      <c r="L1454" s="102"/>
      <c r="M1454" s="102"/>
      <c r="N1454" s="102"/>
      <c r="O1454" s="102"/>
      <c r="P1454" s="102"/>
      <c r="Y1454" s="102"/>
      <c r="Z1454" s="102"/>
      <c r="AA1454" s="102"/>
      <c r="AB1454" s="102"/>
      <c r="AC1454" s="102"/>
      <c r="AD1454" s="102"/>
      <c r="AE1454" s="102"/>
      <c r="AF1454" s="102"/>
      <c r="AG1454" s="104"/>
      <c r="AI1454" s="102"/>
      <c r="AJ1454" s="102"/>
      <c r="AK1454" s="102"/>
      <c r="AL1454" s="102"/>
      <c r="AM1454" s="102"/>
      <c r="AN1454" s="102"/>
      <c r="AO1454" s="102"/>
      <c r="AP1454" s="102"/>
      <c r="AQ1454" s="102"/>
      <c r="AR1454" s="102"/>
      <c r="AS1454" s="102"/>
      <c r="AT1454" s="102"/>
      <c r="AU1454" s="102"/>
      <c r="AV1454" s="102"/>
      <c r="AW1454" s="102"/>
      <c r="AX1454" s="102"/>
      <c r="AY1454" s="102"/>
      <c r="AZ1454" s="102"/>
      <c r="BA1454" s="102"/>
      <c r="BB1454" s="102"/>
      <c r="BC1454" s="102"/>
      <c r="BD1454" s="102"/>
      <c r="BE1454" s="102"/>
      <c r="BF1454" s="102"/>
      <c r="BG1454" s="102"/>
      <c r="BH1454" s="102"/>
      <c r="BI1454" s="102"/>
      <c r="BJ1454" s="102"/>
    </row>
    <row r="1455" spans="11:62">
      <c r="K1455" s="102"/>
      <c r="L1455" s="102"/>
      <c r="M1455" s="102"/>
      <c r="N1455" s="102"/>
      <c r="O1455" s="102"/>
      <c r="P1455" s="102"/>
      <c r="R1455" s="105"/>
      <c r="Y1455" s="102"/>
      <c r="Z1455" s="102"/>
      <c r="AA1455" s="102"/>
      <c r="AB1455" s="102"/>
      <c r="AC1455" s="102"/>
      <c r="AD1455" s="102"/>
      <c r="AE1455" s="102"/>
      <c r="AF1455" s="102"/>
      <c r="AI1455" s="102"/>
      <c r="AJ1455" s="102"/>
      <c r="AK1455" s="102"/>
      <c r="AL1455" s="102"/>
      <c r="AM1455" s="102"/>
      <c r="AN1455" s="102"/>
      <c r="AO1455" s="102"/>
      <c r="AP1455" s="102"/>
      <c r="AQ1455" s="102"/>
      <c r="AR1455" s="102"/>
      <c r="AS1455" s="102"/>
      <c r="AT1455" s="102"/>
      <c r="AU1455" s="102"/>
      <c r="AV1455" s="102"/>
      <c r="AW1455" s="102"/>
      <c r="AX1455" s="102"/>
      <c r="AY1455" s="102"/>
      <c r="AZ1455" s="102"/>
      <c r="BA1455" s="102"/>
      <c r="BB1455" s="102"/>
      <c r="BC1455" s="102"/>
      <c r="BD1455" s="102"/>
      <c r="BE1455" s="102"/>
      <c r="BF1455" s="102"/>
      <c r="BG1455" s="102"/>
      <c r="BH1455" s="102"/>
      <c r="BI1455" s="102"/>
      <c r="BJ1455" s="102"/>
    </row>
    <row r="1456" spans="11:62">
      <c r="K1456" s="102"/>
      <c r="L1456" s="102"/>
      <c r="M1456" s="102"/>
      <c r="N1456" s="102"/>
      <c r="O1456" s="102"/>
      <c r="P1456" s="102"/>
      <c r="R1456" s="105"/>
      <c r="Y1456" s="102"/>
      <c r="Z1456" s="102"/>
      <c r="AA1456" s="102"/>
      <c r="AB1456" s="102"/>
      <c r="AC1456" s="102"/>
      <c r="AD1456" s="102"/>
      <c r="AE1456" s="102"/>
      <c r="AF1456" s="102"/>
      <c r="AI1456" s="102"/>
      <c r="AJ1456" s="102"/>
      <c r="AK1456" s="102"/>
      <c r="AL1456" s="102"/>
      <c r="AM1456" s="102"/>
      <c r="AN1456" s="102"/>
      <c r="AO1456" s="102"/>
      <c r="AP1456" s="102"/>
      <c r="AQ1456" s="102"/>
      <c r="AR1456" s="102"/>
      <c r="AS1456" s="102"/>
      <c r="AT1456" s="102"/>
      <c r="AU1456" s="102"/>
      <c r="AV1456" s="102"/>
      <c r="AW1456" s="102"/>
      <c r="AX1456" s="102"/>
      <c r="AY1456" s="102"/>
      <c r="AZ1456" s="102"/>
      <c r="BA1456" s="102"/>
      <c r="BB1456" s="102"/>
      <c r="BC1456" s="102"/>
      <c r="BD1456" s="102"/>
      <c r="BE1456" s="102"/>
      <c r="BF1456" s="102"/>
      <c r="BG1456" s="102"/>
      <c r="BH1456" s="102"/>
      <c r="BI1456" s="102"/>
      <c r="BJ1456" s="102"/>
    </row>
    <row r="1457" spans="11:62">
      <c r="K1457" s="102"/>
      <c r="L1457" s="102"/>
      <c r="M1457" s="102"/>
      <c r="N1457" s="102"/>
      <c r="O1457" s="102"/>
      <c r="P1457" s="102"/>
      <c r="Q1457" s="102"/>
      <c r="R1457" s="105"/>
      <c r="AB1457" s="102"/>
      <c r="AC1457" s="102"/>
      <c r="AD1457" s="102"/>
      <c r="AE1457" s="102"/>
      <c r="AF1457" s="102"/>
      <c r="AG1457" s="104"/>
      <c r="AI1457" s="102"/>
      <c r="AJ1457" s="102"/>
      <c r="AK1457" s="102"/>
      <c r="AL1457" s="102"/>
      <c r="AM1457" s="102"/>
      <c r="AN1457" s="102"/>
      <c r="AO1457" s="102"/>
      <c r="AP1457" s="102"/>
      <c r="AQ1457" s="102"/>
      <c r="AR1457" s="102"/>
      <c r="AS1457" s="102"/>
      <c r="AT1457" s="102"/>
      <c r="AU1457" s="102"/>
      <c r="AV1457" s="102"/>
      <c r="AW1457" s="102"/>
      <c r="AX1457" s="102"/>
      <c r="AY1457" s="102"/>
      <c r="AZ1457" s="102"/>
      <c r="BA1457" s="102"/>
      <c r="BB1457" s="102"/>
      <c r="BC1457" s="102"/>
      <c r="BD1457" s="102"/>
      <c r="BE1457" s="102"/>
      <c r="BF1457" s="102"/>
      <c r="BG1457" s="102"/>
      <c r="BH1457" s="102"/>
      <c r="BI1457" s="102"/>
      <c r="BJ1457" s="102"/>
    </row>
    <row r="1458" spans="11:62">
      <c r="K1458" s="102"/>
      <c r="L1458" s="102"/>
      <c r="M1458" s="102"/>
      <c r="O1458" s="102"/>
      <c r="P1458" s="102"/>
      <c r="AB1458" s="102"/>
      <c r="AC1458" s="102"/>
      <c r="AD1458" s="102"/>
      <c r="AE1458" s="102"/>
      <c r="AF1458" s="102"/>
      <c r="AI1458" s="102"/>
      <c r="AJ1458" s="102"/>
      <c r="AK1458" s="102"/>
      <c r="AL1458" s="102"/>
      <c r="AM1458" s="102"/>
      <c r="AN1458" s="102"/>
      <c r="AO1458" s="102"/>
      <c r="AP1458" s="102"/>
      <c r="AQ1458" s="102"/>
      <c r="AR1458" s="102"/>
      <c r="AS1458" s="102"/>
      <c r="AT1458" s="102"/>
      <c r="AU1458" s="102"/>
      <c r="AV1458" s="102"/>
      <c r="AW1458" s="102"/>
      <c r="AX1458" s="102"/>
      <c r="AY1458" s="102"/>
      <c r="AZ1458" s="102"/>
      <c r="BA1458" s="102"/>
      <c r="BB1458" s="102"/>
      <c r="BC1458" s="102"/>
      <c r="BD1458" s="102"/>
      <c r="BE1458" s="102"/>
      <c r="BF1458" s="102"/>
      <c r="BG1458" s="102"/>
      <c r="BH1458" s="102"/>
      <c r="BI1458" s="102"/>
      <c r="BJ1458" s="102"/>
    </row>
    <row r="1459" spans="11:62">
      <c r="K1459" s="102"/>
      <c r="L1459" s="102"/>
      <c r="M1459" s="102"/>
      <c r="N1459" s="102"/>
      <c r="O1459" s="102"/>
      <c r="P1459" s="102"/>
      <c r="R1459" s="105"/>
      <c r="S1459" s="105"/>
      <c r="Y1459" s="102"/>
      <c r="Z1459" s="102"/>
      <c r="AA1459" s="102"/>
      <c r="AB1459" s="102"/>
      <c r="AC1459" s="102"/>
      <c r="AD1459" s="102"/>
      <c r="AE1459" s="102"/>
      <c r="AF1459" s="102"/>
      <c r="AH1459" s="104"/>
      <c r="AI1459" s="102"/>
      <c r="AJ1459" s="102"/>
      <c r="AK1459" s="102"/>
      <c r="AL1459" s="102"/>
      <c r="AM1459" s="102"/>
      <c r="AN1459" s="102"/>
      <c r="AO1459" s="102"/>
      <c r="AP1459" s="102"/>
      <c r="AQ1459" s="102"/>
      <c r="AR1459" s="102"/>
      <c r="AS1459" s="102"/>
      <c r="AT1459" s="102"/>
      <c r="AU1459" s="102"/>
      <c r="AV1459" s="102"/>
      <c r="AW1459" s="102"/>
      <c r="AX1459" s="102"/>
      <c r="AY1459" s="102"/>
      <c r="AZ1459" s="102"/>
      <c r="BA1459" s="102"/>
      <c r="BB1459" s="102"/>
      <c r="BC1459" s="102"/>
      <c r="BD1459" s="102"/>
      <c r="BE1459" s="102"/>
      <c r="BF1459" s="102"/>
      <c r="BG1459" s="102"/>
      <c r="BH1459" s="102"/>
      <c r="BI1459" s="102"/>
      <c r="BJ1459" s="102"/>
    </row>
    <row r="1460" spans="11:62">
      <c r="K1460" s="102"/>
      <c r="L1460" s="102"/>
      <c r="M1460" s="102"/>
      <c r="N1460" s="102"/>
      <c r="O1460" s="102"/>
      <c r="P1460" s="102"/>
      <c r="R1460" s="105"/>
      <c r="Y1460" s="102"/>
      <c r="Z1460" s="102"/>
      <c r="AA1460" s="102"/>
      <c r="AB1460" s="102"/>
      <c r="AC1460" s="102"/>
      <c r="AD1460" s="102"/>
      <c r="AE1460" s="102"/>
      <c r="AF1460" s="102"/>
      <c r="AI1460" s="102"/>
      <c r="AJ1460" s="102"/>
      <c r="AK1460" s="102"/>
      <c r="AL1460" s="102"/>
      <c r="AM1460" s="102"/>
      <c r="AN1460" s="102"/>
      <c r="AO1460" s="102"/>
      <c r="AP1460" s="102"/>
      <c r="AQ1460" s="102"/>
      <c r="AR1460" s="102"/>
      <c r="AS1460" s="102"/>
      <c r="AT1460" s="102"/>
      <c r="AU1460" s="102"/>
      <c r="AV1460" s="102"/>
      <c r="AW1460" s="102"/>
      <c r="AX1460" s="102"/>
      <c r="AY1460" s="102"/>
      <c r="AZ1460" s="102"/>
      <c r="BA1460" s="102"/>
      <c r="BB1460" s="102"/>
      <c r="BC1460" s="102"/>
      <c r="BD1460" s="102"/>
      <c r="BE1460" s="102"/>
      <c r="BF1460" s="102"/>
      <c r="BG1460" s="102"/>
      <c r="BH1460" s="102"/>
      <c r="BI1460" s="102"/>
      <c r="BJ1460" s="102"/>
    </row>
    <row r="1461" spans="11:62">
      <c r="K1461" s="102"/>
      <c r="L1461" s="102"/>
      <c r="M1461" s="102"/>
      <c r="N1461" s="102"/>
      <c r="O1461" s="102"/>
      <c r="P1461" s="102"/>
      <c r="Y1461" s="102"/>
      <c r="Z1461" s="102"/>
      <c r="AA1461" s="102"/>
      <c r="AB1461" s="102"/>
      <c r="AC1461" s="102"/>
      <c r="AD1461" s="102"/>
      <c r="AE1461" s="102"/>
      <c r="AF1461" s="102"/>
      <c r="AI1461" s="102"/>
      <c r="AJ1461" s="102"/>
      <c r="AK1461" s="102"/>
      <c r="AL1461" s="102"/>
      <c r="AM1461" s="102"/>
      <c r="AN1461" s="102"/>
      <c r="AO1461" s="102"/>
      <c r="AP1461" s="102"/>
      <c r="AQ1461" s="102"/>
      <c r="AR1461" s="102"/>
      <c r="AS1461" s="102"/>
      <c r="AT1461" s="102"/>
      <c r="AU1461" s="102"/>
      <c r="AV1461" s="102"/>
      <c r="AW1461" s="102"/>
      <c r="AX1461" s="102"/>
      <c r="AY1461" s="102"/>
      <c r="AZ1461" s="102"/>
      <c r="BA1461" s="102"/>
      <c r="BB1461" s="102"/>
      <c r="BC1461" s="102"/>
      <c r="BD1461" s="102"/>
      <c r="BE1461" s="102"/>
      <c r="BF1461" s="102"/>
      <c r="BG1461" s="102"/>
      <c r="BH1461" s="102"/>
      <c r="BI1461" s="102"/>
      <c r="BJ1461" s="102"/>
    </row>
    <row r="1462" spans="11:62">
      <c r="K1462" s="102"/>
      <c r="L1462" s="102"/>
      <c r="M1462" s="102"/>
      <c r="N1462" s="102"/>
      <c r="O1462" s="102"/>
      <c r="P1462" s="102"/>
      <c r="Q1462" s="102"/>
      <c r="R1462" s="105"/>
      <c r="Y1462" s="102"/>
      <c r="Z1462" s="102"/>
      <c r="AA1462" s="102"/>
      <c r="AB1462" s="102"/>
      <c r="AC1462" s="102"/>
      <c r="AD1462" s="102"/>
      <c r="AE1462" s="102"/>
      <c r="AF1462" s="102"/>
      <c r="AG1462" s="104"/>
      <c r="AI1462" s="102"/>
      <c r="AJ1462" s="102"/>
      <c r="AK1462" s="102"/>
      <c r="AL1462" s="102"/>
      <c r="AM1462" s="102"/>
      <c r="AN1462" s="102"/>
      <c r="AO1462" s="102"/>
      <c r="AP1462" s="102"/>
      <c r="AQ1462" s="102"/>
      <c r="AR1462" s="102"/>
      <c r="AS1462" s="102"/>
      <c r="AT1462" s="102"/>
      <c r="AU1462" s="102"/>
      <c r="AV1462" s="102"/>
      <c r="AW1462" s="102"/>
      <c r="AX1462" s="102"/>
      <c r="AY1462" s="102"/>
      <c r="AZ1462" s="102"/>
      <c r="BA1462" s="102"/>
      <c r="BB1462" s="102"/>
      <c r="BC1462" s="102"/>
      <c r="BD1462" s="102"/>
      <c r="BE1462" s="102"/>
      <c r="BF1462" s="102"/>
      <c r="BG1462" s="102"/>
      <c r="BH1462" s="102"/>
      <c r="BI1462" s="102"/>
      <c r="BJ1462" s="102"/>
    </row>
    <row r="1463" spans="11:62">
      <c r="K1463" s="102"/>
      <c r="L1463" s="102"/>
      <c r="M1463" s="102"/>
      <c r="P1463" s="102"/>
      <c r="Q1463" s="102"/>
      <c r="R1463" s="105"/>
      <c r="Y1463" s="102"/>
      <c r="Z1463" s="102"/>
      <c r="AA1463" s="102"/>
      <c r="AB1463" s="102"/>
      <c r="AC1463" s="102"/>
      <c r="AD1463" s="102"/>
      <c r="AE1463" s="102"/>
      <c r="AF1463" s="102"/>
      <c r="AI1463" s="102"/>
      <c r="AJ1463" s="102"/>
      <c r="AK1463" s="102"/>
      <c r="AL1463" s="102"/>
      <c r="AM1463" s="102"/>
      <c r="AN1463" s="102"/>
      <c r="AO1463" s="102"/>
      <c r="AP1463" s="102"/>
      <c r="AQ1463" s="102"/>
      <c r="AR1463" s="102"/>
      <c r="AS1463" s="102"/>
      <c r="AT1463" s="102"/>
      <c r="AU1463" s="102"/>
      <c r="AV1463" s="102"/>
      <c r="AW1463" s="102"/>
      <c r="AX1463" s="102"/>
      <c r="AY1463" s="102"/>
      <c r="AZ1463" s="102"/>
      <c r="BA1463" s="102"/>
      <c r="BB1463" s="102"/>
      <c r="BC1463" s="102"/>
      <c r="BD1463" s="102"/>
      <c r="BE1463" s="102"/>
      <c r="BF1463" s="102"/>
      <c r="BG1463" s="102"/>
      <c r="BH1463" s="102"/>
      <c r="BI1463" s="102"/>
      <c r="BJ1463" s="102"/>
    </row>
    <row r="1464" spans="11:62">
      <c r="K1464" s="102"/>
      <c r="L1464" s="102"/>
      <c r="M1464" s="102"/>
      <c r="P1464" s="102"/>
      <c r="Q1464" s="102"/>
      <c r="R1464" s="105"/>
      <c r="Y1464" s="102"/>
      <c r="Z1464" s="102"/>
      <c r="AA1464" s="102"/>
      <c r="AB1464" s="102"/>
      <c r="AC1464" s="102"/>
      <c r="AD1464" s="102"/>
      <c r="AE1464" s="102"/>
      <c r="AF1464" s="102"/>
      <c r="AI1464" s="102"/>
      <c r="AJ1464" s="102"/>
      <c r="AK1464" s="102"/>
      <c r="AL1464" s="102"/>
      <c r="AM1464" s="102"/>
      <c r="AN1464" s="102"/>
      <c r="AO1464" s="102"/>
      <c r="AP1464" s="102"/>
      <c r="AQ1464" s="102"/>
      <c r="AR1464" s="102"/>
      <c r="AS1464" s="102"/>
      <c r="AT1464" s="102"/>
      <c r="AU1464" s="102"/>
      <c r="AV1464" s="102"/>
      <c r="AW1464" s="102"/>
      <c r="AX1464" s="102"/>
      <c r="AY1464" s="102"/>
      <c r="AZ1464" s="102"/>
      <c r="BA1464" s="102"/>
      <c r="BB1464" s="102"/>
      <c r="BC1464" s="102"/>
      <c r="BD1464" s="102"/>
      <c r="BE1464" s="102"/>
      <c r="BF1464" s="102"/>
      <c r="BG1464" s="102"/>
      <c r="BH1464" s="102"/>
      <c r="BI1464" s="102"/>
      <c r="BJ1464" s="102"/>
    </row>
    <row r="1465" spans="11:62">
      <c r="K1465" s="102"/>
      <c r="L1465" s="102"/>
      <c r="M1465" s="102"/>
      <c r="N1465" s="102"/>
      <c r="O1465" s="102"/>
      <c r="P1465" s="102"/>
      <c r="Y1465" s="102"/>
      <c r="Z1465" s="102"/>
      <c r="AA1465" s="102"/>
      <c r="AB1465" s="102"/>
      <c r="AC1465" s="102"/>
      <c r="AD1465" s="102"/>
      <c r="AE1465" s="102"/>
      <c r="AF1465" s="102"/>
      <c r="AI1465" s="102"/>
      <c r="AJ1465" s="102"/>
      <c r="AK1465" s="102"/>
      <c r="AL1465" s="102"/>
      <c r="AM1465" s="102"/>
      <c r="AN1465" s="102"/>
      <c r="AO1465" s="102"/>
      <c r="AP1465" s="102"/>
      <c r="AQ1465" s="102"/>
      <c r="AR1465" s="102"/>
      <c r="AS1465" s="102"/>
      <c r="AT1465" s="102"/>
      <c r="AU1465" s="102"/>
      <c r="AV1465" s="102"/>
      <c r="AW1465" s="102"/>
      <c r="AX1465" s="102"/>
      <c r="AY1465" s="102"/>
      <c r="AZ1465" s="102"/>
      <c r="BA1465" s="102"/>
      <c r="BB1465" s="102"/>
      <c r="BC1465" s="102"/>
      <c r="BE1465" s="102"/>
      <c r="BF1465" s="102"/>
      <c r="BG1465" s="102"/>
      <c r="BH1465" s="102"/>
      <c r="BI1465" s="102"/>
      <c r="BJ1465" s="102"/>
    </row>
    <row r="1466" spans="11:62">
      <c r="K1466" s="102"/>
      <c r="L1466" s="102"/>
      <c r="M1466" s="102"/>
      <c r="N1466" s="102"/>
      <c r="O1466" s="102"/>
      <c r="P1466" s="102"/>
      <c r="R1466" s="105"/>
      <c r="Y1466" s="102"/>
      <c r="Z1466" s="102"/>
      <c r="AA1466" s="102"/>
      <c r="AB1466" s="102"/>
      <c r="AC1466" s="102"/>
      <c r="AD1466" s="102"/>
      <c r="AE1466" s="102"/>
      <c r="AF1466" s="102"/>
      <c r="AG1466" s="104"/>
      <c r="AI1466" s="102"/>
      <c r="AJ1466" s="102"/>
      <c r="AK1466" s="102"/>
      <c r="AL1466" s="102"/>
      <c r="AM1466" s="102"/>
      <c r="AN1466" s="102"/>
      <c r="AO1466" s="102"/>
      <c r="AP1466" s="102"/>
      <c r="AQ1466" s="102"/>
      <c r="AR1466" s="102"/>
      <c r="AS1466" s="102"/>
      <c r="AT1466" s="102"/>
      <c r="AU1466" s="102"/>
      <c r="AV1466" s="102"/>
      <c r="AW1466" s="102"/>
      <c r="AX1466" s="102"/>
      <c r="AY1466" s="102"/>
      <c r="AZ1466" s="102"/>
      <c r="BA1466" s="102"/>
      <c r="BB1466" s="102"/>
      <c r="BC1466" s="102"/>
      <c r="BD1466" s="102"/>
      <c r="BE1466" s="102"/>
      <c r="BF1466" s="102"/>
      <c r="BG1466" s="102"/>
      <c r="BH1466" s="102"/>
      <c r="BI1466" s="102"/>
      <c r="BJ1466" s="102"/>
    </row>
    <row r="1467" spans="11:62">
      <c r="K1467" s="102"/>
      <c r="L1467" s="102"/>
      <c r="M1467" s="102"/>
      <c r="N1467" s="102"/>
      <c r="O1467" s="102"/>
      <c r="P1467" s="102"/>
      <c r="Q1467" s="102"/>
      <c r="Y1467" s="102"/>
      <c r="Z1467" s="102"/>
      <c r="AA1467" s="102"/>
      <c r="AB1467" s="102"/>
      <c r="AC1467" s="102"/>
      <c r="AD1467" s="102"/>
      <c r="AE1467" s="102"/>
      <c r="AF1467" s="102"/>
      <c r="AI1467" s="102"/>
      <c r="AJ1467" s="102"/>
      <c r="AK1467" s="102"/>
      <c r="AL1467" s="102"/>
      <c r="AM1467" s="102"/>
      <c r="AN1467" s="102"/>
      <c r="AO1467" s="102"/>
      <c r="AP1467" s="102"/>
      <c r="AQ1467" s="102"/>
      <c r="AR1467" s="102"/>
      <c r="AS1467" s="102"/>
      <c r="AT1467" s="102"/>
      <c r="AU1467" s="102"/>
      <c r="AV1467" s="102"/>
      <c r="AW1467" s="102"/>
      <c r="AX1467" s="102"/>
      <c r="AY1467" s="102"/>
      <c r="AZ1467" s="102"/>
      <c r="BA1467" s="102"/>
      <c r="BB1467" s="102"/>
      <c r="BC1467" s="102"/>
      <c r="BD1467" s="102"/>
      <c r="BE1467" s="102"/>
      <c r="BF1467" s="102"/>
      <c r="BG1467" s="102"/>
      <c r="BH1467" s="102"/>
      <c r="BI1467" s="102"/>
      <c r="BJ1467" s="102"/>
    </row>
    <row r="1468" spans="11:62">
      <c r="K1468" s="102"/>
      <c r="L1468" s="102"/>
      <c r="M1468" s="102"/>
      <c r="N1468" s="102"/>
      <c r="O1468" s="102"/>
      <c r="P1468" s="102"/>
      <c r="Y1468" s="102"/>
      <c r="Z1468" s="102"/>
      <c r="AA1468" s="102"/>
      <c r="AB1468" s="102"/>
      <c r="AC1468" s="102"/>
      <c r="AD1468" s="102"/>
      <c r="AE1468" s="102"/>
      <c r="AF1468" s="102"/>
      <c r="AI1468" s="102"/>
      <c r="AJ1468" s="102"/>
      <c r="AK1468" s="102"/>
      <c r="AL1468" s="102"/>
      <c r="AM1468" s="102"/>
      <c r="AN1468" s="102"/>
      <c r="AO1468" s="102"/>
      <c r="AP1468" s="102"/>
      <c r="AQ1468" s="102"/>
      <c r="AR1468" s="102"/>
      <c r="AS1468" s="102"/>
      <c r="AT1468" s="102"/>
      <c r="AU1468" s="102"/>
      <c r="AV1468" s="102"/>
      <c r="AW1468" s="102"/>
      <c r="AX1468" s="102"/>
      <c r="AY1468" s="102"/>
      <c r="AZ1468" s="102"/>
      <c r="BA1468" s="102"/>
      <c r="BB1468" s="102"/>
      <c r="BC1468" s="102"/>
      <c r="BD1468" s="102"/>
      <c r="BE1468" s="102"/>
      <c r="BF1468" s="102"/>
      <c r="BG1468" s="102"/>
      <c r="BH1468" s="102"/>
      <c r="BI1468" s="102"/>
      <c r="BJ1468" s="102"/>
    </row>
    <row r="1469" spans="11:62">
      <c r="K1469" s="102"/>
      <c r="L1469" s="102"/>
      <c r="M1469" s="102"/>
      <c r="N1469" s="102"/>
      <c r="O1469" s="102"/>
      <c r="P1469" s="102"/>
      <c r="R1469" s="105"/>
      <c r="Y1469" s="102"/>
      <c r="Z1469" s="102"/>
      <c r="AA1469" s="102"/>
      <c r="AB1469" s="102"/>
      <c r="AC1469" s="102"/>
      <c r="AD1469" s="102"/>
      <c r="AE1469" s="102"/>
      <c r="AF1469" s="102"/>
      <c r="AG1469" s="104"/>
      <c r="AI1469" s="102"/>
      <c r="AJ1469" s="102"/>
      <c r="AK1469" s="102"/>
      <c r="AL1469" s="102"/>
      <c r="AM1469" s="102"/>
      <c r="AN1469" s="102"/>
      <c r="AO1469" s="102"/>
      <c r="AP1469" s="102"/>
      <c r="AQ1469" s="102"/>
      <c r="AR1469" s="102"/>
      <c r="AS1469" s="102"/>
      <c r="AT1469" s="102"/>
      <c r="AU1469" s="102"/>
      <c r="AV1469" s="102"/>
      <c r="AW1469" s="102"/>
      <c r="AX1469" s="102"/>
      <c r="AY1469" s="102"/>
      <c r="AZ1469" s="102"/>
      <c r="BA1469" s="102"/>
      <c r="BB1469" s="102"/>
      <c r="BC1469" s="102"/>
      <c r="BD1469" s="102"/>
      <c r="BE1469" s="102"/>
      <c r="BF1469" s="102"/>
      <c r="BG1469" s="102"/>
      <c r="BH1469" s="102"/>
      <c r="BI1469" s="102"/>
      <c r="BJ1469" s="102"/>
    </row>
    <row r="1470" spans="11:62">
      <c r="K1470" s="102"/>
      <c r="L1470" s="102"/>
      <c r="M1470" s="102"/>
      <c r="R1470" s="105"/>
      <c r="Y1470" s="102"/>
      <c r="Z1470" s="102"/>
      <c r="AA1470" s="102"/>
      <c r="AB1470" s="102"/>
      <c r="AC1470" s="102"/>
      <c r="AD1470" s="102"/>
      <c r="AE1470" s="102"/>
      <c r="AF1470" s="102"/>
      <c r="AG1470" s="104"/>
      <c r="AI1470" s="102"/>
      <c r="AJ1470" s="102"/>
      <c r="AK1470" s="102"/>
      <c r="AL1470" s="102"/>
      <c r="AM1470" s="102"/>
      <c r="AN1470" s="102"/>
      <c r="AO1470" s="102"/>
      <c r="AP1470" s="102"/>
      <c r="AQ1470" s="102"/>
      <c r="AS1470" s="102"/>
      <c r="AT1470" s="102"/>
      <c r="AU1470" s="102"/>
      <c r="AV1470" s="102"/>
      <c r="AW1470" s="102"/>
      <c r="AY1470" s="102"/>
      <c r="AZ1470" s="102"/>
      <c r="BA1470" s="102"/>
      <c r="BB1470" s="102"/>
      <c r="BC1470" s="102"/>
      <c r="BE1470" s="102"/>
      <c r="BF1470" s="102"/>
      <c r="BG1470" s="102"/>
      <c r="BH1470" s="102"/>
      <c r="BI1470" s="102"/>
    </row>
    <row r="1471" spans="11:62">
      <c r="K1471" s="102"/>
      <c r="L1471" s="102"/>
      <c r="M1471" s="102"/>
      <c r="R1471" s="105"/>
      <c r="Y1471" s="102"/>
      <c r="Z1471" s="102"/>
      <c r="AA1471" s="102"/>
      <c r="AB1471" s="102"/>
      <c r="AC1471" s="102"/>
      <c r="AD1471" s="102"/>
      <c r="AE1471" s="102"/>
      <c r="AF1471" s="102"/>
      <c r="AG1471" s="104"/>
      <c r="AI1471" s="102"/>
      <c r="AJ1471" s="102"/>
      <c r="AK1471" s="102"/>
      <c r="AL1471" s="102"/>
      <c r="AM1471" s="102"/>
      <c r="AN1471" s="102"/>
      <c r="AO1471" s="102"/>
      <c r="AP1471" s="102"/>
      <c r="AQ1471" s="102"/>
      <c r="AR1471" s="102"/>
      <c r="AS1471" s="102"/>
      <c r="AT1471" s="102"/>
      <c r="AU1471" s="102"/>
      <c r="AV1471" s="102"/>
      <c r="AW1471" s="102"/>
      <c r="AX1471" s="102"/>
      <c r="AY1471" s="102"/>
      <c r="AZ1471" s="102"/>
      <c r="BA1471" s="102"/>
      <c r="BB1471" s="102"/>
      <c r="BC1471" s="102"/>
      <c r="BD1471" s="102"/>
      <c r="BE1471" s="102"/>
      <c r="BF1471" s="102"/>
      <c r="BG1471" s="102"/>
      <c r="BH1471" s="102"/>
      <c r="BI1471" s="102"/>
      <c r="BJ1471" s="102"/>
    </row>
    <row r="1472" spans="11:62">
      <c r="K1472" s="102"/>
      <c r="L1472" s="102"/>
      <c r="M1472" s="102"/>
      <c r="R1472" s="105"/>
      <c r="Y1472" s="102"/>
      <c r="Z1472" s="102"/>
      <c r="AA1472" s="102"/>
      <c r="AB1472" s="102"/>
      <c r="AC1472" s="102"/>
      <c r="AD1472" s="102"/>
      <c r="AE1472" s="102"/>
      <c r="AF1472" s="102"/>
      <c r="AG1472" s="104"/>
      <c r="AI1472" s="102"/>
      <c r="AJ1472" s="102"/>
      <c r="AK1472" s="102"/>
      <c r="AL1472" s="102"/>
      <c r="AM1472" s="102"/>
      <c r="AN1472" s="102"/>
      <c r="AO1472" s="102"/>
      <c r="AP1472" s="102"/>
      <c r="AQ1472" s="102"/>
      <c r="AR1472" s="102"/>
      <c r="AS1472" s="102"/>
      <c r="AT1472" s="102"/>
      <c r="AU1472" s="102"/>
      <c r="AV1472" s="102"/>
      <c r="AW1472" s="102"/>
      <c r="AX1472" s="102"/>
      <c r="AY1472" s="102"/>
      <c r="AZ1472" s="102"/>
      <c r="BA1472" s="102"/>
      <c r="BB1472" s="102"/>
      <c r="BC1472" s="102"/>
      <c r="BD1472" s="102"/>
      <c r="BE1472" s="102"/>
      <c r="BF1472" s="102"/>
      <c r="BG1472" s="102"/>
      <c r="BH1472" s="102"/>
      <c r="BI1472" s="102"/>
      <c r="BJ1472" s="102"/>
    </row>
    <row r="1473" spans="11:62">
      <c r="K1473" s="102"/>
      <c r="L1473" s="102"/>
      <c r="M1473" s="102"/>
      <c r="N1473" s="102"/>
      <c r="O1473" s="102"/>
      <c r="P1473" s="102"/>
      <c r="R1473" s="105"/>
      <c r="Y1473" s="102"/>
      <c r="Z1473" s="102"/>
      <c r="AA1473" s="102"/>
      <c r="AB1473" s="102"/>
      <c r="AC1473" s="102"/>
      <c r="AD1473" s="102"/>
      <c r="AE1473" s="102"/>
      <c r="AF1473" s="102"/>
      <c r="AG1473" s="104"/>
      <c r="AI1473" s="102"/>
      <c r="AJ1473" s="102"/>
      <c r="AK1473" s="102"/>
      <c r="AL1473" s="102"/>
      <c r="AM1473" s="102"/>
      <c r="AN1473" s="102"/>
      <c r="AO1473" s="102"/>
      <c r="AP1473" s="102"/>
      <c r="AQ1473" s="102"/>
      <c r="AR1473" s="102"/>
      <c r="AS1473" s="102"/>
      <c r="AT1473" s="102"/>
      <c r="AU1473" s="102"/>
      <c r="AV1473" s="102"/>
      <c r="AW1473" s="102"/>
      <c r="AX1473" s="102"/>
      <c r="AY1473" s="102"/>
      <c r="AZ1473" s="102"/>
      <c r="BA1473" s="102"/>
      <c r="BB1473" s="102"/>
      <c r="BC1473" s="102"/>
      <c r="BD1473" s="102"/>
      <c r="BE1473" s="102"/>
      <c r="BF1473" s="102"/>
      <c r="BG1473" s="102"/>
      <c r="BH1473" s="102"/>
      <c r="BI1473" s="102"/>
      <c r="BJ1473" s="102"/>
    </row>
    <row r="1474" spans="11:62">
      <c r="K1474" s="102"/>
      <c r="L1474" s="102"/>
      <c r="M1474" s="102"/>
      <c r="N1474" s="102"/>
      <c r="O1474" s="102"/>
      <c r="P1474" s="102"/>
      <c r="R1474" s="105"/>
      <c r="S1474" s="105"/>
      <c r="Y1474" s="102"/>
      <c r="Z1474" s="102"/>
      <c r="AA1474" s="102"/>
      <c r="AB1474" s="102"/>
      <c r="AC1474" s="102"/>
      <c r="AD1474" s="102"/>
      <c r="AE1474" s="102"/>
      <c r="AF1474" s="102"/>
      <c r="AG1474" s="104"/>
      <c r="AI1474" s="102"/>
      <c r="AJ1474" s="102"/>
      <c r="AK1474" s="102"/>
      <c r="AL1474" s="102"/>
      <c r="AM1474" s="102"/>
      <c r="AN1474" s="102"/>
      <c r="AO1474" s="102"/>
      <c r="AP1474" s="102"/>
      <c r="AQ1474" s="102"/>
      <c r="AR1474" s="102"/>
      <c r="AS1474" s="102"/>
      <c r="AT1474" s="102"/>
      <c r="AU1474" s="102"/>
      <c r="AV1474" s="102"/>
      <c r="AW1474" s="102"/>
      <c r="AX1474" s="102"/>
      <c r="AY1474" s="102"/>
      <c r="AZ1474" s="102"/>
      <c r="BA1474" s="102"/>
      <c r="BB1474" s="102"/>
      <c r="BC1474" s="102"/>
      <c r="BD1474" s="102"/>
      <c r="BE1474" s="102"/>
      <c r="BF1474" s="102"/>
      <c r="BG1474" s="102"/>
      <c r="BH1474" s="102"/>
      <c r="BI1474" s="102"/>
      <c r="BJ1474" s="102"/>
    </row>
    <row r="1475" spans="11:62">
      <c r="K1475" s="102"/>
      <c r="L1475" s="102"/>
      <c r="M1475" s="102"/>
      <c r="N1475" s="102"/>
      <c r="O1475" s="102"/>
      <c r="P1475" s="102"/>
      <c r="R1475" s="105"/>
      <c r="Y1475" s="102"/>
      <c r="Z1475" s="102"/>
      <c r="AA1475" s="102"/>
      <c r="AB1475" s="102"/>
      <c r="AC1475" s="102"/>
      <c r="AD1475" s="102"/>
      <c r="AE1475" s="102"/>
      <c r="AF1475" s="102"/>
      <c r="AG1475" s="104"/>
      <c r="AI1475" s="102"/>
      <c r="AJ1475" s="102"/>
      <c r="AK1475" s="102"/>
      <c r="AL1475" s="102"/>
      <c r="AM1475" s="102"/>
      <c r="AN1475" s="102"/>
      <c r="AO1475" s="102"/>
      <c r="AP1475" s="102"/>
      <c r="AQ1475" s="102"/>
      <c r="AR1475" s="102"/>
      <c r="AS1475" s="102"/>
      <c r="AT1475" s="102"/>
      <c r="AU1475" s="102"/>
      <c r="AV1475" s="102"/>
      <c r="AW1475" s="102"/>
      <c r="AX1475" s="102"/>
      <c r="AY1475" s="102"/>
      <c r="AZ1475" s="102"/>
      <c r="BA1475" s="102"/>
      <c r="BB1475" s="102"/>
      <c r="BC1475" s="102"/>
      <c r="BD1475" s="102"/>
      <c r="BE1475" s="102"/>
      <c r="BF1475" s="102"/>
      <c r="BG1475" s="102"/>
      <c r="BH1475" s="102"/>
      <c r="BI1475" s="102"/>
      <c r="BJ1475" s="102"/>
    </row>
    <row r="1476" spans="11:62">
      <c r="K1476" s="102"/>
      <c r="L1476" s="102"/>
      <c r="M1476" s="102"/>
      <c r="N1476" s="102"/>
      <c r="O1476" s="102"/>
      <c r="P1476" s="102"/>
      <c r="Q1476" s="102"/>
      <c r="R1476" s="105"/>
      <c r="S1476" s="105"/>
      <c r="Y1476" s="102"/>
      <c r="Z1476" s="102"/>
      <c r="AA1476" s="102"/>
      <c r="AB1476" s="102"/>
      <c r="AC1476" s="102"/>
      <c r="AI1476" s="102"/>
      <c r="AJ1476" s="102"/>
      <c r="AK1476" s="102"/>
      <c r="AL1476" s="102"/>
      <c r="AM1476" s="102"/>
      <c r="AN1476" s="102"/>
      <c r="AO1476" s="102"/>
      <c r="AP1476" s="102"/>
      <c r="AQ1476" s="102"/>
      <c r="AR1476" s="102"/>
      <c r="AS1476" s="102"/>
      <c r="AT1476" s="102"/>
      <c r="AU1476" s="102"/>
      <c r="AV1476" s="102"/>
      <c r="AW1476" s="102"/>
      <c r="AX1476" s="102"/>
      <c r="AY1476" s="102"/>
      <c r="AZ1476" s="102"/>
      <c r="BA1476" s="102"/>
      <c r="BB1476" s="102"/>
      <c r="BC1476" s="102"/>
      <c r="BE1476" s="102"/>
      <c r="BF1476" s="102"/>
      <c r="BG1476" s="102"/>
      <c r="BH1476" s="102"/>
      <c r="BI1476" s="102"/>
      <c r="BJ1476" s="102"/>
    </row>
    <row r="1477" spans="11:62">
      <c r="K1477" s="102"/>
      <c r="L1477" s="102"/>
      <c r="M1477" s="102"/>
      <c r="N1477" s="102"/>
      <c r="O1477" s="102"/>
      <c r="P1477" s="102"/>
      <c r="Q1477" s="102"/>
      <c r="R1477" s="105"/>
      <c r="W1477" s="102"/>
      <c r="X1477" s="102"/>
      <c r="AG1477" s="104"/>
      <c r="AI1477" s="102"/>
      <c r="AJ1477" s="102"/>
      <c r="AK1477" s="102"/>
      <c r="AL1477" s="102"/>
      <c r="AM1477" s="102"/>
      <c r="AN1477" s="102"/>
      <c r="AO1477" s="102"/>
      <c r="AP1477" s="102"/>
      <c r="AQ1477" s="102"/>
      <c r="AR1477" s="102"/>
      <c r="AS1477" s="102"/>
      <c r="AT1477" s="102"/>
      <c r="AU1477" s="102"/>
      <c r="AV1477" s="102"/>
      <c r="AW1477" s="102"/>
      <c r="AX1477" s="102"/>
      <c r="AY1477" s="102"/>
      <c r="AZ1477" s="102"/>
      <c r="BA1477" s="102"/>
      <c r="BB1477" s="102"/>
      <c r="BC1477" s="102"/>
      <c r="BD1477" s="102"/>
      <c r="BE1477" s="102"/>
      <c r="BF1477" s="102"/>
      <c r="BG1477" s="102"/>
      <c r="BH1477" s="102"/>
      <c r="BI1477" s="102"/>
      <c r="BJ1477" s="102"/>
    </row>
    <row r="1478" spans="11:62">
      <c r="K1478" s="102"/>
      <c r="L1478" s="102"/>
      <c r="M1478" s="102"/>
      <c r="N1478" s="102"/>
      <c r="O1478" s="102"/>
      <c r="P1478" s="102"/>
      <c r="Q1478" s="102"/>
      <c r="R1478" s="105"/>
      <c r="W1478" s="102"/>
      <c r="X1478" s="102"/>
      <c r="AG1478" s="104"/>
      <c r="AI1478" s="102"/>
      <c r="AJ1478" s="102"/>
      <c r="AK1478" s="102"/>
      <c r="AL1478" s="102"/>
      <c r="AM1478" s="102"/>
      <c r="AN1478" s="102"/>
      <c r="AO1478" s="102"/>
      <c r="AP1478" s="102"/>
      <c r="AQ1478" s="102"/>
      <c r="AR1478" s="102"/>
      <c r="AS1478" s="102"/>
      <c r="AT1478" s="102"/>
      <c r="AU1478" s="102"/>
      <c r="AV1478" s="102"/>
      <c r="AW1478" s="102"/>
      <c r="AX1478" s="102"/>
      <c r="AY1478" s="102"/>
      <c r="AZ1478" s="102"/>
      <c r="BA1478" s="102"/>
      <c r="BB1478" s="102"/>
      <c r="BC1478" s="102"/>
      <c r="BD1478" s="102"/>
      <c r="BE1478" s="102"/>
      <c r="BF1478" s="102"/>
      <c r="BG1478" s="102"/>
      <c r="BH1478" s="102"/>
      <c r="BI1478" s="102"/>
      <c r="BJ1478" s="102"/>
    </row>
    <row r="1479" spans="11:62">
      <c r="K1479" s="102"/>
      <c r="L1479" s="102"/>
      <c r="M1479" s="102"/>
      <c r="N1479" s="102"/>
      <c r="O1479" s="102"/>
      <c r="P1479" s="102"/>
      <c r="R1479" s="105"/>
      <c r="Y1479" s="102"/>
      <c r="Z1479" s="102"/>
      <c r="AA1479" s="102"/>
      <c r="AB1479" s="102"/>
      <c r="AC1479" s="102"/>
      <c r="AD1479" s="102"/>
      <c r="AE1479" s="102"/>
      <c r="AF1479" s="102"/>
      <c r="AG1479" s="104"/>
      <c r="AI1479" s="102"/>
      <c r="AJ1479" s="102"/>
      <c r="AK1479" s="102"/>
      <c r="AL1479" s="102"/>
      <c r="AM1479" s="102"/>
      <c r="AN1479" s="102"/>
      <c r="AO1479" s="102"/>
      <c r="AP1479" s="102"/>
      <c r="AQ1479" s="102"/>
      <c r="AR1479" s="102"/>
      <c r="AS1479" s="102"/>
      <c r="AT1479" s="102"/>
      <c r="AU1479" s="102"/>
      <c r="AV1479" s="102"/>
      <c r="AW1479" s="102"/>
      <c r="AX1479" s="102"/>
      <c r="AY1479" s="102"/>
      <c r="AZ1479" s="102"/>
      <c r="BA1479" s="102"/>
      <c r="BB1479" s="102"/>
      <c r="BC1479" s="102"/>
      <c r="BD1479" s="102"/>
      <c r="BE1479" s="102"/>
      <c r="BF1479" s="102"/>
      <c r="BG1479" s="102"/>
      <c r="BH1479" s="102"/>
      <c r="BI1479" s="102"/>
      <c r="BJ1479" s="102"/>
    </row>
    <row r="1480" spans="11:62">
      <c r="K1480" s="102"/>
      <c r="L1480" s="102"/>
      <c r="M1480" s="102"/>
      <c r="N1480" s="102"/>
      <c r="O1480" s="102"/>
      <c r="P1480" s="102"/>
      <c r="R1480" s="105"/>
      <c r="Y1480" s="102"/>
      <c r="Z1480" s="102"/>
      <c r="AA1480" s="102"/>
      <c r="AB1480" s="102"/>
      <c r="AC1480" s="102"/>
      <c r="AD1480" s="102"/>
      <c r="AE1480" s="102"/>
      <c r="AF1480" s="102"/>
      <c r="AG1480" s="104"/>
      <c r="AI1480" s="102"/>
      <c r="AJ1480" s="102"/>
      <c r="AK1480" s="102"/>
      <c r="AL1480" s="102"/>
      <c r="AM1480" s="102"/>
      <c r="AN1480" s="102"/>
      <c r="AO1480" s="102"/>
      <c r="AP1480" s="102"/>
      <c r="AQ1480" s="102"/>
      <c r="AR1480" s="102"/>
      <c r="AS1480" s="102"/>
      <c r="AT1480" s="102"/>
      <c r="AU1480" s="102"/>
      <c r="AV1480" s="102"/>
      <c r="AW1480" s="102"/>
      <c r="AX1480" s="102"/>
      <c r="AY1480" s="102"/>
      <c r="AZ1480" s="102"/>
      <c r="BA1480" s="102"/>
      <c r="BB1480" s="102"/>
      <c r="BC1480" s="102"/>
      <c r="BD1480" s="102"/>
      <c r="BE1480" s="102"/>
      <c r="BF1480" s="102"/>
      <c r="BG1480" s="102"/>
      <c r="BH1480" s="102"/>
      <c r="BI1480" s="102"/>
      <c r="BJ1480" s="102"/>
    </row>
    <row r="1481" spans="11:62">
      <c r="K1481" s="102"/>
      <c r="L1481" s="102"/>
      <c r="M1481" s="102"/>
      <c r="N1481" s="102"/>
      <c r="O1481" s="102"/>
      <c r="P1481" s="102"/>
      <c r="Y1481" s="102"/>
      <c r="Z1481" s="102"/>
      <c r="AA1481" s="102"/>
      <c r="AB1481" s="102"/>
      <c r="AC1481" s="102"/>
      <c r="AD1481" s="102"/>
      <c r="AE1481" s="102"/>
      <c r="AF1481" s="102"/>
      <c r="AI1481" s="102"/>
      <c r="AJ1481" s="102"/>
      <c r="AK1481" s="102"/>
      <c r="AL1481" s="102"/>
      <c r="AM1481" s="102"/>
      <c r="AN1481" s="102"/>
      <c r="AO1481" s="102"/>
      <c r="AP1481" s="102"/>
      <c r="AQ1481" s="102"/>
      <c r="AR1481" s="102"/>
      <c r="AS1481" s="102"/>
      <c r="AT1481" s="102"/>
      <c r="AU1481" s="102"/>
      <c r="AV1481" s="102"/>
      <c r="AW1481" s="102"/>
      <c r="AX1481" s="102"/>
      <c r="AY1481" s="102"/>
      <c r="AZ1481" s="102"/>
      <c r="BA1481" s="102"/>
      <c r="BB1481" s="102"/>
      <c r="BC1481" s="102"/>
      <c r="BD1481" s="102"/>
      <c r="BE1481" s="102"/>
      <c r="BF1481" s="102"/>
      <c r="BG1481" s="102"/>
      <c r="BH1481" s="102"/>
      <c r="BI1481" s="102"/>
      <c r="BJ1481" s="102"/>
    </row>
    <row r="1482" spans="11:62">
      <c r="K1482" s="102"/>
      <c r="L1482" s="102"/>
      <c r="M1482" s="102"/>
      <c r="N1482" s="102"/>
      <c r="O1482" s="102"/>
      <c r="P1482" s="102"/>
      <c r="R1482" s="105"/>
      <c r="Y1482" s="102"/>
      <c r="Z1482" s="102"/>
      <c r="AA1482" s="102"/>
      <c r="AB1482" s="102"/>
      <c r="AC1482" s="102"/>
      <c r="AD1482" s="102"/>
      <c r="AE1482" s="102"/>
      <c r="AF1482" s="102"/>
      <c r="AG1482" s="104"/>
      <c r="AI1482" s="102"/>
      <c r="AJ1482" s="102"/>
      <c r="AK1482" s="102"/>
      <c r="AL1482" s="102"/>
      <c r="AM1482" s="102"/>
      <c r="AN1482" s="102"/>
      <c r="AO1482" s="102"/>
      <c r="AP1482" s="102"/>
      <c r="AQ1482" s="102"/>
      <c r="AR1482" s="102"/>
      <c r="AS1482" s="102"/>
      <c r="AT1482" s="102"/>
      <c r="AU1482" s="102"/>
      <c r="AV1482" s="102"/>
      <c r="AW1482" s="102"/>
      <c r="AX1482" s="102"/>
      <c r="AY1482" s="102"/>
      <c r="AZ1482" s="102"/>
      <c r="BA1482" s="102"/>
      <c r="BB1482" s="102"/>
      <c r="BC1482" s="102"/>
      <c r="BD1482" s="102"/>
      <c r="BE1482" s="102"/>
      <c r="BF1482" s="102"/>
      <c r="BG1482" s="102"/>
      <c r="BH1482" s="102"/>
      <c r="BI1482" s="102"/>
      <c r="BJ1482" s="102"/>
    </row>
    <row r="1483" spans="11:62">
      <c r="K1483" s="102"/>
      <c r="L1483" s="102"/>
      <c r="M1483" s="102"/>
      <c r="N1483" s="102"/>
      <c r="O1483" s="102"/>
      <c r="P1483" s="102"/>
      <c r="Q1483" s="102"/>
      <c r="R1483" s="105"/>
      <c r="W1483" s="102"/>
      <c r="X1483" s="102"/>
      <c r="Y1483" s="102"/>
      <c r="Z1483" s="102"/>
      <c r="AA1483" s="102"/>
      <c r="AB1483" s="102"/>
      <c r="AC1483" s="102"/>
      <c r="AD1483" s="102"/>
      <c r="AE1483" s="102"/>
      <c r="AF1483" s="102"/>
      <c r="AI1483" s="102"/>
      <c r="AJ1483" s="102"/>
      <c r="AK1483" s="102"/>
      <c r="AL1483" s="102"/>
      <c r="AM1483" s="102"/>
      <c r="AN1483" s="102"/>
      <c r="AO1483" s="102"/>
      <c r="AP1483" s="102"/>
      <c r="AQ1483" s="102"/>
      <c r="AR1483" s="102"/>
      <c r="AS1483" s="102"/>
      <c r="AT1483" s="102"/>
      <c r="AU1483" s="102"/>
      <c r="AV1483" s="102"/>
      <c r="AW1483" s="102"/>
      <c r="AX1483" s="102"/>
      <c r="AY1483" s="102"/>
      <c r="AZ1483" s="102"/>
      <c r="BA1483" s="102"/>
      <c r="BB1483" s="102"/>
      <c r="BC1483" s="102"/>
      <c r="BD1483" s="102"/>
      <c r="BE1483" s="102"/>
      <c r="BF1483" s="102"/>
      <c r="BG1483" s="102"/>
      <c r="BH1483" s="102"/>
      <c r="BI1483" s="102"/>
      <c r="BJ1483" s="102"/>
    </row>
    <row r="1484" spans="11:62">
      <c r="K1484" s="102"/>
      <c r="L1484" s="102"/>
      <c r="M1484" s="102"/>
      <c r="Q1484" s="102"/>
      <c r="R1484" s="105"/>
      <c r="Y1484" s="102"/>
      <c r="Z1484" s="102"/>
      <c r="AA1484" s="102"/>
      <c r="AB1484" s="102"/>
      <c r="AC1484" s="102"/>
      <c r="AD1484" s="102"/>
      <c r="AE1484" s="102"/>
      <c r="AF1484" s="102"/>
      <c r="AG1484" s="104"/>
      <c r="AI1484" s="102"/>
      <c r="AJ1484" s="102"/>
      <c r="AK1484" s="102"/>
      <c r="AL1484" s="102"/>
      <c r="AM1484" s="102"/>
      <c r="AN1484" s="102"/>
      <c r="AO1484" s="102"/>
      <c r="AP1484" s="102"/>
      <c r="AQ1484" s="102"/>
      <c r="AS1484" s="102"/>
      <c r="AT1484" s="102"/>
      <c r="AU1484" s="102"/>
      <c r="AV1484" s="102"/>
      <c r="AW1484" s="102"/>
      <c r="AY1484" s="102"/>
      <c r="AZ1484" s="102"/>
      <c r="BA1484" s="102"/>
      <c r="BB1484" s="102"/>
      <c r="BC1484" s="102"/>
      <c r="BE1484" s="102"/>
      <c r="BF1484" s="102"/>
      <c r="BG1484" s="102"/>
      <c r="BH1484" s="102"/>
      <c r="BI1484" s="102"/>
    </row>
    <row r="1485" spans="11:62">
      <c r="K1485" s="102"/>
      <c r="L1485" s="102"/>
      <c r="M1485" s="102"/>
      <c r="Q1485" s="102"/>
      <c r="R1485" s="105"/>
      <c r="W1485" s="102"/>
      <c r="X1485" s="102"/>
      <c r="Y1485" s="102"/>
      <c r="Z1485" s="102"/>
      <c r="AA1485" s="102"/>
      <c r="AB1485" s="102"/>
      <c r="AC1485" s="102"/>
      <c r="AD1485" s="102"/>
      <c r="AE1485" s="102"/>
      <c r="AF1485" s="102"/>
      <c r="AG1485" s="104"/>
      <c r="AI1485" s="102"/>
      <c r="AJ1485" s="102"/>
      <c r="AK1485" s="102"/>
      <c r="AL1485" s="102"/>
      <c r="AM1485" s="102"/>
      <c r="AN1485" s="102"/>
      <c r="AO1485" s="102"/>
      <c r="AP1485" s="102"/>
      <c r="AQ1485" s="102"/>
      <c r="AS1485" s="102"/>
      <c r="AT1485" s="102"/>
      <c r="AU1485" s="102"/>
      <c r="AV1485" s="102"/>
      <c r="AW1485" s="102"/>
      <c r="AY1485" s="102"/>
      <c r="AZ1485" s="102"/>
      <c r="BA1485" s="102"/>
      <c r="BB1485" s="102"/>
      <c r="BC1485" s="102"/>
      <c r="BE1485" s="102"/>
      <c r="BF1485" s="102"/>
      <c r="BG1485" s="102"/>
      <c r="BH1485" s="102"/>
      <c r="BI1485" s="102"/>
    </row>
    <row r="1486" spans="11:62">
      <c r="K1486" s="102"/>
      <c r="L1486" s="102"/>
      <c r="M1486" s="102"/>
      <c r="R1486" s="105"/>
      <c r="Y1486" s="102"/>
      <c r="Z1486" s="102"/>
      <c r="AA1486" s="102"/>
      <c r="AG1486" s="104"/>
      <c r="AH1486" s="104"/>
      <c r="AI1486" s="102"/>
      <c r="AJ1486" s="102"/>
      <c r="AK1486" s="102"/>
      <c r="AL1486" s="102"/>
      <c r="AM1486" s="102"/>
      <c r="AN1486" s="102"/>
      <c r="AO1486" s="102"/>
      <c r="AP1486" s="102"/>
      <c r="AQ1486" s="102"/>
      <c r="AR1486" s="102"/>
      <c r="AS1486" s="102"/>
      <c r="AT1486" s="102"/>
      <c r="AU1486" s="102"/>
      <c r="AV1486" s="102"/>
      <c r="AW1486" s="102"/>
      <c r="AX1486" s="102"/>
      <c r="AY1486" s="102"/>
      <c r="AZ1486" s="102"/>
      <c r="BA1486" s="102"/>
      <c r="BB1486" s="102"/>
      <c r="BC1486" s="102"/>
      <c r="BE1486" s="102"/>
      <c r="BF1486" s="102"/>
      <c r="BG1486" s="102"/>
      <c r="BH1486" s="102"/>
      <c r="BI1486" s="102"/>
    </row>
    <row r="1487" spans="11:62">
      <c r="K1487" s="102"/>
      <c r="L1487" s="102"/>
      <c r="M1487" s="102"/>
      <c r="N1487" s="102"/>
      <c r="O1487" s="102"/>
      <c r="P1487" s="102"/>
      <c r="R1487" s="105"/>
      <c r="AG1487" s="104"/>
      <c r="AI1487" s="102"/>
      <c r="AJ1487" s="102"/>
      <c r="AK1487" s="102"/>
      <c r="AL1487" s="102"/>
      <c r="AM1487" s="102"/>
      <c r="AN1487" s="102"/>
      <c r="AO1487" s="102"/>
      <c r="AP1487" s="102"/>
      <c r="AQ1487" s="102"/>
      <c r="AR1487" s="102"/>
      <c r="AS1487" s="102"/>
      <c r="AT1487" s="102"/>
      <c r="AU1487" s="102"/>
      <c r="AV1487" s="102"/>
      <c r="AW1487" s="102"/>
      <c r="AX1487" s="102"/>
      <c r="AY1487" s="102"/>
      <c r="AZ1487" s="102"/>
      <c r="BA1487" s="102"/>
      <c r="BB1487" s="102"/>
      <c r="BC1487" s="102"/>
      <c r="BD1487" s="102"/>
      <c r="BE1487" s="102"/>
      <c r="BF1487" s="102"/>
      <c r="BG1487" s="102"/>
      <c r="BH1487" s="102"/>
      <c r="BI1487" s="102"/>
      <c r="BJ1487" s="102"/>
    </row>
    <row r="1488" spans="11:62">
      <c r="K1488" s="102"/>
      <c r="L1488" s="102"/>
      <c r="M1488" s="102"/>
      <c r="N1488" s="102"/>
      <c r="O1488" s="102"/>
      <c r="P1488" s="102"/>
      <c r="Q1488" s="102"/>
      <c r="W1488" s="102"/>
      <c r="X1488" s="102"/>
      <c r="Y1488" s="102"/>
      <c r="Z1488" s="102"/>
      <c r="AA1488" s="102"/>
      <c r="AB1488" s="102"/>
      <c r="AC1488" s="102"/>
      <c r="AD1488" s="102"/>
      <c r="AE1488" s="102"/>
      <c r="AF1488" s="102"/>
      <c r="AI1488" s="102"/>
      <c r="AJ1488" s="102"/>
      <c r="AK1488" s="102"/>
      <c r="AL1488" s="102"/>
      <c r="AM1488" s="102"/>
      <c r="AN1488" s="102"/>
      <c r="AO1488" s="102"/>
      <c r="AP1488" s="102"/>
      <c r="AQ1488" s="102"/>
      <c r="AR1488" s="102"/>
      <c r="AS1488" s="102"/>
      <c r="AT1488" s="102"/>
      <c r="AU1488" s="102"/>
      <c r="AV1488" s="102"/>
      <c r="AW1488" s="102"/>
      <c r="AX1488" s="102"/>
      <c r="AY1488" s="102"/>
      <c r="AZ1488" s="102"/>
      <c r="BA1488" s="102"/>
      <c r="BB1488" s="102"/>
      <c r="BC1488" s="102"/>
      <c r="BD1488" s="102"/>
      <c r="BE1488" s="102"/>
      <c r="BF1488" s="102"/>
      <c r="BG1488" s="102"/>
      <c r="BH1488" s="102"/>
      <c r="BI1488" s="102"/>
      <c r="BJ1488" s="102"/>
    </row>
    <row r="1489" spans="11:62">
      <c r="K1489" s="102"/>
      <c r="L1489" s="102"/>
      <c r="M1489" s="102"/>
      <c r="N1489" s="102"/>
      <c r="O1489" s="102"/>
      <c r="P1489" s="102"/>
      <c r="Q1489" s="102"/>
      <c r="R1489" s="105"/>
      <c r="Y1489" s="102"/>
      <c r="Z1489" s="102"/>
      <c r="AA1489" s="102"/>
      <c r="AG1489" s="104"/>
      <c r="AI1489" s="102"/>
      <c r="AJ1489" s="102"/>
      <c r="AK1489" s="102"/>
      <c r="AL1489" s="102"/>
      <c r="AM1489" s="102"/>
      <c r="AN1489" s="102"/>
      <c r="AO1489" s="102"/>
      <c r="AP1489" s="102"/>
      <c r="AQ1489" s="102"/>
      <c r="AR1489" s="102"/>
      <c r="AS1489" s="102"/>
      <c r="AT1489" s="102"/>
      <c r="AU1489" s="102"/>
      <c r="AV1489" s="102"/>
      <c r="AW1489" s="102"/>
      <c r="AX1489" s="102"/>
      <c r="AY1489" s="102"/>
      <c r="AZ1489" s="102"/>
      <c r="BA1489" s="102"/>
      <c r="BB1489" s="102"/>
      <c r="BC1489" s="102"/>
      <c r="BD1489" s="102"/>
      <c r="BE1489" s="102"/>
      <c r="BF1489" s="102"/>
      <c r="BG1489" s="102"/>
      <c r="BH1489" s="102"/>
      <c r="BI1489" s="102"/>
      <c r="BJ1489" s="102"/>
    </row>
    <row r="1490" spans="11:62">
      <c r="K1490" s="102"/>
      <c r="L1490" s="102"/>
      <c r="M1490" s="102"/>
      <c r="N1490" s="102"/>
      <c r="O1490" s="102"/>
      <c r="P1490" s="102"/>
      <c r="R1490" s="105"/>
      <c r="Y1490" s="102"/>
      <c r="Z1490" s="102"/>
      <c r="AA1490" s="102"/>
      <c r="AB1490" s="102"/>
      <c r="AC1490" s="102"/>
      <c r="AD1490" s="102"/>
      <c r="AE1490" s="102"/>
      <c r="AF1490" s="102"/>
      <c r="AG1490" s="104"/>
      <c r="AI1490" s="102"/>
      <c r="AJ1490" s="102"/>
      <c r="AK1490" s="102"/>
      <c r="AL1490" s="102"/>
      <c r="AM1490" s="102"/>
      <c r="AN1490" s="102"/>
      <c r="AO1490" s="102"/>
      <c r="AP1490" s="102"/>
      <c r="AQ1490" s="102"/>
      <c r="AR1490" s="102"/>
      <c r="AS1490" s="102"/>
      <c r="AT1490" s="102"/>
      <c r="AU1490" s="102"/>
      <c r="AV1490" s="102"/>
      <c r="AW1490" s="102"/>
      <c r="AX1490" s="102"/>
      <c r="AY1490" s="102"/>
      <c r="AZ1490" s="102"/>
      <c r="BA1490" s="102"/>
      <c r="BB1490" s="102"/>
      <c r="BC1490" s="102"/>
      <c r="BD1490" s="102"/>
      <c r="BE1490" s="102"/>
      <c r="BF1490" s="102"/>
      <c r="BG1490" s="102"/>
      <c r="BH1490" s="102"/>
      <c r="BI1490" s="102"/>
      <c r="BJ1490" s="102"/>
    </row>
    <row r="1491" spans="11:62">
      <c r="K1491" s="102"/>
      <c r="L1491" s="102"/>
      <c r="M1491" s="102"/>
      <c r="N1491" s="102"/>
      <c r="O1491" s="102"/>
      <c r="P1491" s="102"/>
      <c r="R1491" s="105"/>
      <c r="Y1491" s="102"/>
      <c r="Z1491" s="102"/>
      <c r="AA1491" s="102"/>
      <c r="AB1491" s="102"/>
      <c r="AC1491" s="102"/>
      <c r="AD1491" s="102"/>
      <c r="AE1491" s="102"/>
      <c r="AF1491" s="102"/>
      <c r="AI1491" s="102"/>
      <c r="AJ1491" s="102"/>
      <c r="AK1491" s="102"/>
      <c r="AL1491" s="102"/>
      <c r="AM1491" s="102"/>
      <c r="AN1491" s="102"/>
      <c r="AO1491" s="102"/>
      <c r="AP1491" s="102"/>
      <c r="AQ1491" s="102"/>
      <c r="AR1491" s="102"/>
      <c r="AS1491" s="102"/>
      <c r="AT1491" s="102"/>
      <c r="AU1491" s="102"/>
      <c r="AV1491" s="102"/>
      <c r="AW1491" s="102"/>
      <c r="AX1491" s="102"/>
      <c r="AY1491" s="102"/>
      <c r="AZ1491" s="102"/>
      <c r="BA1491" s="102"/>
      <c r="BB1491" s="102"/>
      <c r="BC1491" s="102"/>
      <c r="BD1491" s="102"/>
      <c r="BE1491" s="102"/>
      <c r="BF1491" s="102"/>
      <c r="BG1491" s="102"/>
      <c r="BH1491" s="102"/>
      <c r="BI1491" s="102"/>
      <c r="BJ1491" s="102"/>
    </row>
    <row r="1492" spans="11:62">
      <c r="K1492" s="102"/>
      <c r="L1492" s="102"/>
      <c r="M1492" s="102"/>
      <c r="Y1492" s="102"/>
      <c r="Z1492" s="102"/>
      <c r="AA1492" s="102"/>
      <c r="AB1492" s="102"/>
      <c r="AC1492" s="102"/>
      <c r="AD1492" s="102"/>
      <c r="AE1492" s="102"/>
      <c r="AF1492" s="102"/>
      <c r="AG1492" s="104"/>
      <c r="AH1492" s="104"/>
    </row>
    <row r="1493" spans="11:62">
      <c r="K1493" s="102"/>
      <c r="L1493" s="102"/>
      <c r="M1493" s="102"/>
      <c r="N1493" s="102"/>
      <c r="O1493" s="102"/>
      <c r="P1493" s="102"/>
      <c r="Q1493" s="102"/>
      <c r="W1493" s="102"/>
      <c r="X1493" s="102"/>
      <c r="Y1493" s="102"/>
      <c r="Z1493" s="102"/>
      <c r="AA1493" s="102"/>
      <c r="AB1493" s="102"/>
      <c r="AC1493" s="102"/>
      <c r="AD1493" s="102"/>
      <c r="AE1493" s="102"/>
      <c r="AF1493" s="102"/>
      <c r="AI1493" s="102"/>
      <c r="AJ1493" s="102"/>
      <c r="AK1493" s="102"/>
      <c r="AL1493" s="102"/>
      <c r="AM1493" s="102"/>
      <c r="AN1493" s="102"/>
      <c r="AO1493" s="102"/>
      <c r="AP1493" s="102"/>
      <c r="AQ1493" s="102"/>
      <c r="AR1493" s="102"/>
      <c r="AS1493" s="102"/>
      <c r="AT1493" s="102"/>
      <c r="AU1493" s="102"/>
      <c r="AV1493" s="102"/>
      <c r="AW1493" s="102"/>
      <c r="AX1493" s="102"/>
      <c r="AY1493" s="102"/>
      <c r="AZ1493" s="102"/>
      <c r="BA1493" s="102"/>
      <c r="BB1493" s="102"/>
      <c r="BC1493" s="102"/>
      <c r="BD1493" s="102"/>
      <c r="BE1493" s="102"/>
      <c r="BF1493" s="102"/>
      <c r="BG1493" s="102"/>
      <c r="BH1493" s="102"/>
      <c r="BI1493" s="102"/>
      <c r="BJ1493" s="102"/>
    </row>
    <row r="1494" spans="11:62">
      <c r="K1494" s="102"/>
      <c r="L1494" s="102"/>
      <c r="M1494" s="102"/>
      <c r="Y1494" s="102"/>
      <c r="Z1494" s="102"/>
      <c r="AA1494" s="102"/>
      <c r="AB1494" s="102"/>
      <c r="AC1494" s="102"/>
      <c r="AD1494" s="102"/>
      <c r="AE1494" s="102"/>
      <c r="AF1494" s="102"/>
      <c r="AI1494" s="102"/>
      <c r="AJ1494" s="102"/>
      <c r="AK1494" s="102"/>
      <c r="AL1494" s="102"/>
      <c r="AM1494" s="102"/>
      <c r="AN1494" s="102"/>
      <c r="AO1494" s="102"/>
      <c r="AP1494" s="102"/>
      <c r="AQ1494" s="102"/>
      <c r="AS1494" s="102"/>
      <c r="AT1494" s="102"/>
      <c r="AU1494" s="102"/>
      <c r="AV1494" s="102"/>
      <c r="AW1494" s="102"/>
      <c r="AY1494" s="102"/>
      <c r="AZ1494" s="102"/>
      <c r="BA1494" s="102"/>
      <c r="BB1494" s="102"/>
      <c r="BC1494" s="102"/>
      <c r="BE1494" s="102"/>
      <c r="BF1494" s="102"/>
      <c r="BG1494" s="102"/>
      <c r="BH1494" s="102"/>
      <c r="BI1494" s="102"/>
    </row>
    <row r="1495" spans="11:62">
      <c r="K1495" s="102"/>
      <c r="L1495" s="102"/>
      <c r="M1495" s="102"/>
      <c r="N1495" s="102"/>
      <c r="O1495" s="102"/>
      <c r="P1495" s="102"/>
      <c r="R1495" s="105"/>
      <c r="Y1495" s="102"/>
      <c r="Z1495" s="102"/>
      <c r="AA1495" s="102"/>
      <c r="AB1495" s="102"/>
      <c r="AC1495" s="102"/>
      <c r="AD1495" s="102"/>
      <c r="AE1495" s="102"/>
      <c r="AF1495" s="102"/>
      <c r="AI1495" s="102"/>
      <c r="AJ1495" s="102"/>
      <c r="AK1495" s="102"/>
      <c r="AL1495" s="102"/>
      <c r="AM1495" s="102"/>
      <c r="AN1495" s="102"/>
      <c r="AO1495" s="102"/>
      <c r="AP1495" s="102"/>
      <c r="AQ1495" s="102"/>
      <c r="AR1495" s="102"/>
      <c r="AS1495" s="102"/>
      <c r="AT1495" s="102"/>
      <c r="AU1495" s="102"/>
      <c r="AV1495" s="102"/>
      <c r="AW1495" s="102"/>
      <c r="AX1495" s="102"/>
      <c r="AY1495" s="102"/>
      <c r="AZ1495" s="102"/>
      <c r="BA1495" s="102"/>
      <c r="BB1495" s="102"/>
      <c r="BC1495" s="102"/>
      <c r="BD1495" s="102"/>
      <c r="BE1495" s="102"/>
      <c r="BF1495" s="102"/>
      <c r="BG1495" s="102"/>
      <c r="BH1495" s="102"/>
      <c r="BI1495" s="102"/>
      <c r="BJ1495" s="102"/>
    </row>
    <row r="1496" spans="11:62">
      <c r="K1496" s="102"/>
      <c r="L1496" s="102"/>
      <c r="M1496" s="102"/>
      <c r="N1496" s="102"/>
      <c r="O1496" s="102"/>
      <c r="P1496" s="102"/>
      <c r="R1496" s="105"/>
      <c r="Y1496" s="102"/>
      <c r="Z1496" s="102"/>
      <c r="AA1496" s="102"/>
      <c r="AB1496" s="102"/>
      <c r="AC1496" s="102"/>
      <c r="AD1496" s="102"/>
      <c r="AE1496" s="102"/>
      <c r="AF1496" s="102"/>
      <c r="AI1496" s="102"/>
      <c r="AJ1496" s="102"/>
      <c r="AK1496" s="102"/>
      <c r="AL1496" s="102"/>
      <c r="AM1496" s="102"/>
      <c r="AN1496" s="102"/>
      <c r="AO1496" s="102"/>
      <c r="AP1496" s="102"/>
      <c r="AQ1496" s="102"/>
      <c r="AR1496" s="102"/>
      <c r="AS1496" s="102"/>
      <c r="AT1496" s="102"/>
      <c r="AU1496" s="102"/>
      <c r="AV1496" s="102"/>
      <c r="AW1496" s="102"/>
      <c r="AX1496" s="102"/>
      <c r="AY1496" s="102"/>
      <c r="AZ1496" s="102"/>
      <c r="BA1496" s="102"/>
      <c r="BB1496" s="102"/>
      <c r="BC1496" s="102"/>
      <c r="BD1496" s="102"/>
      <c r="BE1496" s="102"/>
      <c r="BF1496" s="102"/>
      <c r="BG1496" s="102"/>
      <c r="BH1496" s="102"/>
      <c r="BI1496" s="102"/>
      <c r="BJ1496" s="102"/>
    </row>
    <row r="1497" spans="11:62">
      <c r="K1497" s="102"/>
      <c r="L1497" s="102"/>
      <c r="M1497" s="102"/>
      <c r="Y1497" s="102"/>
      <c r="Z1497" s="102"/>
      <c r="AA1497" s="102"/>
      <c r="AB1497" s="102"/>
      <c r="AC1497" s="102"/>
      <c r="AD1497" s="102"/>
      <c r="AE1497" s="102"/>
      <c r="AF1497" s="102"/>
    </row>
    <row r="1498" spans="11:62">
      <c r="K1498" s="102"/>
      <c r="L1498" s="102"/>
      <c r="M1498" s="102"/>
      <c r="Y1498" s="102"/>
      <c r="Z1498" s="102"/>
      <c r="AA1498" s="102"/>
      <c r="AB1498" s="102"/>
      <c r="AC1498" s="102"/>
      <c r="AD1498" s="102"/>
      <c r="AE1498" s="102"/>
      <c r="AF1498" s="102"/>
      <c r="AG1498" s="104"/>
    </row>
    <row r="1499" spans="11:62">
      <c r="K1499" s="102"/>
      <c r="L1499" s="102"/>
      <c r="M1499" s="102"/>
      <c r="O1499" s="102"/>
      <c r="P1499" s="102"/>
      <c r="Q1499" s="102"/>
      <c r="R1499" s="105"/>
      <c r="Y1499" s="102"/>
      <c r="Z1499" s="102"/>
      <c r="AA1499" s="102"/>
      <c r="AB1499" s="102"/>
      <c r="AC1499" s="102"/>
      <c r="AD1499" s="102"/>
      <c r="AE1499" s="102"/>
      <c r="AF1499" s="102"/>
      <c r="AI1499" s="102"/>
      <c r="AJ1499" s="102"/>
      <c r="AK1499" s="102"/>
      <c r="AL1499" s="102"/>
      <c r="AM1499" s="102"/>
      <c r="AN1499" s="102"/>
      <c r="AO1499" s="102"/>
      <c r="AP1499" s="102"/>
      <c r="AQ1499" s="102"/>
      <c r="AR1499" s="102"/>
      <c r="AS1499" s="102"/>
      <c r="AT1499" s="102"/>
      <c r="AU1499" s="102"/>
      <c r="AV1499" s="102"/>
      <c r="AW1499" s="102"/>
      <c r="AX1499" s="102"/>
      <c r="AY1499" s="102"/>
      <c r="AZ1499" s="102"/>
      <c r="BA1499" s="102"/>
      <c r="BB1499" s="102"/>
      <c r="BC1499" s="102"/>
      <c r="BD1499" s="102"/>
      <c r="BE1499" s="102"/>
      <c r="BF1499" s="102"/>
      <c r="BG1499" s="102"/>
      <c r="BH1499" s="102"/>
      <c r="BI1499" s="102"/>
      <c r="BJ1499" s="102"/>
    </row>
    <row r="1500" spans="11:62">
      <c r="K1500" s="102"/>
      <c r="L1500" s="102"/>
      <c r="M1500" s="102"/>
      <c r="R1500" s="105"/>
      <c r="Y1500" s="102"/>
      <c r="Z1500" s="102"/>
      <c r="AA1500" s="102"/>
      <c r="AB1500" s="102"/>
      <c r="AC1500" s="102"/>
      <c r="AD1500" s="102"/>
      <c r="AE1500" s="102"/>
      <c r="AF1500" s="102"/>
      <c r="AI1500" s="102"/>
      <c r="AJ1500" s="102"/>
      <c r="AK1500" s="102"/>
      <c r="AL1500" s="102"/>
      <c r="AM1500" s="102"/>
      <c r="AN1500" s="102"/>
      <c r="AO1500" s="102"/>
      <c r="AP1500" s="102"/>
      <c r="AQ1500" s="102"/>
      <c r="AS1500" s="102"/>
      <c r="AT1500" s="102"/>
      <c r="AU1500" s="102"/>
      <c r="AV1500" s="102"/>
      <c r="AW1500" s="102"/>
      <c r="AY1500" s="102"/>
      <c r="AZ1500" s="102"/>
      <c r="BA1500" s="102"/>
      <c r="BB1500" s="102"/>
      <c r="BC1500" s="102"/>
      <c r="BE1500" s="102"/>
      <c r="BF1500" s="102"/>
      <c r="BG1500" s="102"/>
      <c r="BH1500" s="102"/>
      <c r="BI1500" s="102"/>
    </row>
    <row r="1501" spans="11:62">
      <c r="K1501" s="102"/>
      <c r="L1501" s="102"/>
      <c r="M1501" s="102"/>
      <c r="R1501" s="105"/>
      <c r="Y1501" s="102"/>
      <c r="Z1501" s="102"/>
      <c r="AA1501" s="102"/>
      <c r="AB1501" s="102"/>
      <c r="AC1501" s="102"/>
      <c r="AD1501" s="102"/>
      <c r="AE1501" s="102"/>
      <c r="AF1501" s="102"/>
      <c r="AI1501" s="102"/>
      <c r="AJ1501" s="102"/>
      <c r="AK1501" s="102"/>
      <c r="AL1501" s="102"/>
      <c r="AM1501" s="102"/>
      <c r="AN1501" s="102"/>
      <c r="AO1501" s="102"/>
      <c r="AP1501" s="102"/>
      <c r="AQ1501" s="102"/>
      <c r="AS1501" s="102"/>
      <c r="AT1501" s="102"/>
      <c r="AU1501" s="102"/>
      <c r="AV1501" s="102"/>
      <c r="AW1501" s="102"/>
      <c r="AY1501" s="102"/>
      <c r="AZ1501" s="102"/>
      <c r="BA1501" s="102"/>
      <c r="BB1501" s="102"/>
      <c r="BC1501" s="102"/>
      <c r="BE1501" s="102"/>
      <c r="BF1501" s="102"/>
      <c r="BG1501" s="102"/>
      <c r="BH1501" s="102"/>
      <c r="BI1501" s="102"/>
    </row>
    <row r="1502" spans="11:62">
      <c r="K1502" s="102"/>
      <c r="L1502" s="102"/>
      <c r="M1502" s="102"/>
      <c r="N1502" s="102"/>
      <c r="O1502" s="102"/>
      <c r="P1502" s="102"/>
      <c r="R1502" s="105"/>
      <c r="Y1502" s="102"/>
      <c r="Z1502" s="102"/>
      <c r="AA1502" s="102"/>
      <c r="AB1502" s="102"/>
      <c r="AC1502" s="102"/>
      <c r="AD1502" s="102"/>
      <c r="AE1502" s="102"/>
      <c r="AF1502" s="102"/>
      <c r="AG1502" s="104"/>
      <c r="AI1502" s="102"/>
      <c r="AJ1502" s="102"/>
      <c r="AK1502" s="102"/>
      <c r="AL1502" s="102"/>
      <c r="AM1502" s="102"/>
      <c r="AN1502" s="102"/>
      <c r="AO1502" s="102"/>
      <c r="AP1502" s="102"/>
      <c r="AQ1502" s="102"/>
      <c r="AR1502" s="102"/>
      <c r="AS1502" s="102"/>
      <c r="AT1502" s="102"/>
      <c r="AU1502" s="102"/>
      <c r="AV1502" s="102"/>
      <c r="AW1502" s="102"/>
      <c r="AX1502" s="102"/>
      <c r="AY1502" s="102"/>
      <c r="AZ1502" s="102"/>
      <c r="BA1502" s="102"/>
      <c r="BB1502" s="102"/>
      <c r="BC1502" s="102"/>
      <c r="BD1502" s="102"/>
      <c r="BE1502" s="102"/>
      <c r="BF1502" s="102"/>
      <c r="BG1502" s="102"/>
      <c r="BH1502" s="102"/>
      <c r="BI1502" s="102"/>
      <c r="BJ1502" s="102"/>
    </row>
    <row r="1503" spans="11:62">
      <c r="K1503" s="102"/>
      <c r="L1503" s="102"/>
      <c r="M1503" s="102"/>
      <c r="Q1503" s="102"/>
      <c r="R1503" s="105"/>
      <c r="Y1503" s="102"/>
      <c r="Z1503" s="102"/>
      <c r="AA1503" s="102"/>
      <c r="AB1503" s="102"/>
      <c r="AC1503" s="102"/>
      <c r="AD1503" s="102"/>
      <c r="AE1503" s="102"/>
      <c r="AF1503" s="102"/>
      <c r="AG1503" s="104"/>
      <c r="AI1503" s="102"/>
      <c r="AJ1503" s="102"/>
      <c r="AK1503" s="102"/>
      <c r="AL1503" s="102"/>
      <c r="AM1503" s="102"/>
      <c r="AN1503" s="102"/>
      <c r="AO1503" s="102"/>
      <c r="AP1503" s="102"/>
      <c r="AQ1503" s="102"/>
      <c r="AR1503" s="102"/>
      <c r="AS1503" s="102"/>
      <c r="AT1503" s="102"/>
      <c r="AU1503" s="102"/>
      <c r="AV1503" s="102"/>
      <c r="AW1503" s="102"/>
      <c r="AX1503" s="102"/>
      <c r="AY1503" s="102"/>
      <c r="AZ1503" s="102"/>
      <c r="BA1503" s="102"/>
      <c r="BB1503" s="102"/>
      <c r="BC1503" s="102"/>
      <c r="BD1503" s="102"/>
      <c r="BE1503" s="102"/>
      <c r="BF1503" s="102"/>
      <c r="BG1503" s="102"/>
      <c r="BH1503" s="102"/>
      <c r="BI1503" s="102"/>
      <c r="BJ1503" s="102"/>
    </row>
    <row r="1504" spans="11:62">
      <c r="K1504" s="102"/>
      <c r="L1504" s="102"/>
      <c r="M1504" s="102"/>
      <c r="Q1504" s="102"/>
      <c r="R1504" s="105"/>
      <c r="Y1504" s="102"/>
      <c r="Z1504" s="102"/>
      <c r="AA1504" s="102"/>
      <c r="AB1504" s="102"/>
      <c r="AC1504" s="102"/>
      <c r="AD1504" s="102"/>
      <c r="AE1504" s="102"/>
      <c r="AF1504" s="102"/>
      <c r="AG1504" s="104"/>
      <c r="AI1504" s="102"/>
      <c r="AJ1504" s="102"/>
      <c r="AK1504" s="102"/>
      <c r="AL1504" s="102"/>
      <c r="AM1504" s="102"/>
      <c r="AN1504" s="102"/>
      <c r="AO1504" s="102"/>
      <c r="AP1504" s="102"/>
      <c r="AQ1504" s="102"/>
      <c r="AR1504" s="102"/>
      <c r="AS1504" s="102"/>
      <c r="AT1504" s="102"/>
      <c r="AU1504" s="102"/>
      <c r="AV1504" s="102"/>
      <c r="AW1504" s="102"/>
      <c r="AX1504" s="102"/>
      <c r="AY1504" s="102"/>
      <c r="AZ1504" s="102"/>
      <c r="BA1504" s="102"/>
      <c r="BB1504" s="102"/>
      <c r="BC1504" s="102"/>
      <c r="BD1504" s="102"/>
      <c r="BE1504" s="102"/>
      <c r="BF1504" s="102"/>
      <c r="BG1504" s="102"/>
      <c r="BH1504" s="102"/>
      <c r="BI1504" s="102"/>
      <c r="BJ1504" s="102"/>
    </row>
    <row r="1505" spans="11:62">
      <c r="K1505" s="102"/>
      <c r="L1505" s="102"/>
      <c r="M1505" s="102"/>
      <c r="N1505" s="102"/>
      <c r="O1505" s="102"/>
      <c r="P1505" s="102"/>
      <c r="Q1505" s="102"/>
      <c r="W1505" s="102"/>
      <c r="X1505" s="102"/>
      <c r="Y1505" s="102"/>
      <c r="Z1505" s="102"/>
      <c r="AA1505" s="102"/>
      <c r="AB1505" s="102"/>
      <c r="AC1505" s="102"/>
      <c r="AD1505" s="102"/>
      <c r="AE1505" s="102"/>
      <c r="AF1505" s="102"/>
      <c r="AG1505" s="104"/>
      <c r="AI1505" s="102"/>
      <c r="AJ1505" s="102"/>
      <c r="AK1505" s="102"/>
      <c r="AL1505" s="102"/>
      <c r="AM1505" s="102"/>
      <c r="AN1505" s="102"/>
      <c r="AO1505" s="102"/>
      <c r="AP1505" s="102"/>
      <c r="AQ1505" s="102"/>
      <c r="AR1505" s="102"/>
      <c r="AS1505" s="102"/>
      <c r="AT1505" s="102"/>
      <c r="AU1505" s="102"/>
      <c r="AV1505" s="102"/>
      <c r="AW1505" s="102"/>
      <c r="AX1505" s="102"/>
      <c r="AY1505" s="102"/>
      <c r="AZ1505" s="102"/>
      <c r="BA1505" s="102"/>
      <c r="BB1505" s="102"/>
      <c r="BC1505" s="102"/>
      <c r="BD1505" s="102"/>
      <c r="BE1505" s="102"/>
      <c r="BF1505" s="102"/>
      <c r="BG1505" s="102"/>
      <c r="BH1505" s="102"/>
      <c r="BI1505" s="102"/>
      <c r="BJ1505" s="102"/>
    </row>
    <row r="1506" spans="11:62">
      <c r="K1506" s="102"/>
      <c r="L1506" s="102"/>
      <c r="M1506" s="102"/>
      <c r="N1506" s="102"/>
      <c r="O1506" s="102"/>
      <c r="P1506" s="102"/>
      <c r="Q1506" s="102"/>
      <c r="W1506" s="102"/>
      <c r="X1506" s="102"/>
      <c r="Y1506" s="102"/>
      <c r="Z1506" s="102"/>
      <c r="AA1506" s="102"/>
      <c r="AB1506" s="102"/>
      <c r="AC1506" s="102"/>
      <c r="AD1506" s="102"/>
      <c r="AE1506" s="102"/>
      <c r="AF1506" s="102"/>
      <c r="AG1506" s="104"/>
      <c r="AI1506" s="102"/>
      <c r="AJ1506" s="102"/>
      <c r="AK1506" s="102"/>
      <c r="AL1506" s="102"/>
      <c r="AM1506" s="102"/>
      <c r="AN1506" s="102"/>
      <c r="AO1506" s="102"/>
      <c r="AP1506" s="102"/>
      <c r="AQ1506" s="102"/>
      <c r="AR1506" s="102"/>
      <c r="AS1506" s="102"/>
      <c r="AT1506" s="102"/>
      <c r="AU1506" s="102"/>
      <c r="AV1506" s="102"/>
      <c r="AW1506" s="102"/>
      <c r="AX1506" s="102"/>
      <c r="AY1506" s="102"/>
      <c r="AZ1506" s="102"/>
      <c r="BA1506" s="102"/>
      <c r="BB1506" s="102"/>
      <c r="BC1506" s="102"/>
      <c r="BD1506" s="102"/>
      <c r="BE1506" s="102"/>
      <c r="BF1506" s="102"/>
      <c r="BG1506" s="102"/>
      <c r="BH1506" s="102"/>
      <c r="BI1506" s="102"/>
      <c r="BJ1506" s="102"/>
    </row>
    <row r="1507" spans="11:62">
      <c r="K1507" s="102"/>
      <c r="L1507" s="102"/>
      <c r="M1507" s="102"/>
      <c r="Y1507" s="102"/>
      <c r="Z1507" s="102"/>
      <c r="AA1507" s="102"/>
      <c r="AB1507" s="102"/>
      <c r="AC1507" s="102"/>
      <c r="AD1507" s="102"/>
      <c r="AE1507" s="102"/>
      <c r="AF1507" s="102"/>
    </row>
    <row r="1508" spans="11:62">
      <c r="K1508" s="102"/>
      <c r="L1508" s="102"/>
      <c r="M1508" s="102"/>
      <c r="P1508" s="102"/>
      <c r="R1508" s="105"/>
      <c r="Y1508" s="102"/>
      <c r="Z1508" s="102"/>
      <c r="AA1508" s="102"/>
      <c r="AB1508" s="102"/>
      <c r="AC1508" s="102"/>
      <c r="AD1508" s="102"/>
      <c r="AE1508" s="102"/>
      <c r="AF1508" s="102"/>
      <c r="AI1508" s="102"/>
      <c r="AJ1508" s="102"/>
      <c r="AK1508" s="102"/>
      <c r="AL1508" s="102"/>
      <c r="AM1508" s="102"/>
      <c r="AN1508" s="102"/>
      <c r="AO1508" s="102"/>
      <c r="AP1508" s="102"/>
      <c r="AQ1508" s="102"/>
      <c r="AR1508" s="102"/>
      <c r="AS1508" s="102"/>
      <c r="AT1508" s="102"/>
      <c r="AU1508" s="102"/>
      <c r="AV1508" s="102"/>
      <c r="AW1508" s="102"/>
      <c r="AX1508" s="102"/>
      <c r="AY1508" s="102"/>
      <c r="AZ1508" s="102"/>
      <c r="BA1508" s="102"/>
      <c r="BB1508" s="102"/>
      <c r="BC1508" s="102"/>
      <c r="BD1508" s="102"/>
      <c r="BE1508" s="102"/>
      <c r="BF1508" s="102"/>
      <c r="BG1508" s="102"/>
      <c r="BH1508" s="102"/>
      <c r="BI1508" s="102"/>
      <c r="BJ1508" s="102"/>
    </row>
    <row r="1509" spans="11:62">
      <c r="K1509" s="102"/>
      <c r="L1509" s="102"/>
      <c r="M1509" s="102"/>
      <c r="Y1509" s="102"/>
      <c r="Z1509" s="102"/>
      <c r="AA1509" s="102"/>
      <c r="AB1509" s="102"/>
      <c r="AC1509" s="102"/>
      <c r="AD1509" s="102"/>
      <c r="AE1509" s="102"/>
      <c r="AF1509" s="102"/>
    </row>
    <row r="1510" spans="11:62">
      <c r="K1510" s="102"/>
      <c r="L1510" s="102"/>
      <c r="M1510" s="102"/>
      <c r="N1510" s="102"/>
      <c r="O1510" s="102"/>
      <c r="P1510" s="102"/>
      <c r="Q1510" s="102"/>
      <c r="R1510" s="105"/>
      <c r="W1510" s="102"/>
      <c r="X1510" s="102"/>
      <c r="Y1510" s="102"/>
      <c r="Z1510" s="102"/>
      <c r="AA1510" s="102"/>
      <c r="AB1510" s="102"/>
      <c r="AC1510" s="102"/>
      <c r="AD1510" s="102"/>
      <c r="AE1510" s="102"/>
      <c r="AF1510" s="102"/>
      <c r="AI1510" s="102"/>
      <c r="AJ1510" s="102"/>
      <c r="AK1510" s="102"/>
      <c r="AL1510" s="102"/>
      <c r="AM1510" s="102"/>
      <c r="AN1510" s="102"/>
      <c r="AO1510" s="102"/>
      <c r="AP1510" s="102"/>
      <c r="AQ1510" s="102"/>
      <c r="AR1510" s="102"/>
      <c r="AS1510" s="102"/>
      <c r="AT1510" s="102"/>
      <c r="AU1510" s="102"/>
      <c r="AV1510" s="102"/>
      <c r="AW1510" s="102"/>
      <c r="AX1510" s="102"/>
      <c r="AY1510" s="102"/>
      <c r="AZ1510" s="102"/>
      <c r="BA1510" s="102"/>
      <c r="BB1510" s="102"/>
      <c r="BC1510" s="102"/>
      <c r="BD1510" s="102"/>
      <c r="BE1510" s="102"/>
      <c r="BF1510" s="102"/>
      <c r="BG1510" s="102"/>
      <c r="BH1510" s="102"/>
      <c r="BI1510" s="102"/>
      <c r="BJ1510" s="102"/>
    </row>
    <row r="1511" spans="11:62">
      <c r="K1511" s="102"/>
      <c r="L1511" s="102"/>
      <c r="M1511" s="102"/>
      <c r="N1511" s="102"/>
      <c r="O1511" s="102"/>
      <c r="P1511" s="102"/>
      <c r="R1511" s="105"/>
      <c r="Y1511" s="102"/>
      <c r="Z1511" s="102"/>
      <c r="AA1511" s="102"/>
      <c r="AB1511" s="102"/>
      <c r="AC1511" s="102"/>
      <c r="AD1511" s="102"/>
      <c r="AE1511" s="102"/>
      <c r="AF1511" s="102"/>
      <c r="AI1511" s="102"/>
      <c r="AJ1511" s="102"/>
      <c r="AK1511" s="102"/>
      <c r="AL1511" s="102"/>
      <c r="AM1511" s="102"/>
      <c r="AN1511" s="102"/>
      <c r="AO1511" s="102"/>
      <c r="AP1511" s="102"/>
      <c r="AQ1511" s="102"/>
      <c r="AR1511" s="102"/>
      <c r="AS1511" s="102"/>
      <c r="AT1511" s="102"/>
      <c r="AU1511" s="102"/>
      <c r="AV1511" s="102"/>
      <c r="AW1511" s="102"/>
      <c r="AX1511" s="102"/>
      <c r="AY1511" s="102"/>
      <c r="AZ1511" s="102"/>
      <c r="BA1511" s="102"/>
      <c r="BB1511" s="102"/>
      <c r="BC1511" s="102"/>
      <c r="BD1511" s="102"/>
      <c r="BE1511" s="102"/>
      <c r="BF1511" s="102"/>
      <c r="BG1511" s="102"/>
      <c r="BH1511" s="102"/>
      <c r="BI1511" s="102"/>
      <c r="BJ1511" s="102"/>
    </row>
    <row r="1512" spans="11:62">
      <c r="K1512" s="102"/>
      <c r="L1512" s="102"/>
      <c r="M1512" s="102"/>
      <c r="N1512" s="102"/>
      <c r="O1512" s="102"/>
      <c r="P1512" s="102"/>
      <c r="Y1512" s="102"/>
      <c r="Z1512" s="102"/>
      <c r="AA1512" s="102"/>
      <c r="AB1512" s="102"/>
      <c r="AC1512" s="102"/>
      <c r="AD1512" s="102"/>
      <c r="AE1512" s="102"/>
      <c r="AF1512" s="102"/>
      <c r="AI1512" s="102"/>
      <c r="AJ1512" s="102"/>
      <c r="AK1512" s="102"/>
      <c r="AL1512" s="102"/>
      <c r="AM1512" s="102"/>
      <c r="AN1512" s="102"/>
      <c r="AO1512" s="102"/>
      <c r="AP1512" s="102"/>
      <c r="AQ1512" s="102"/>
      <c r="AR1512" s="102"/>
      <c r="AS1512" s="102"/>
      <c r="AT1512" s="102"/>
      <c r="AU1512" s="102"/>
      <c r="AV1512" s="102"/>
      <c r="AW1512" s="102"/>
      <c r="AX1512" s="102"/>
      <c r="AY1512" s="102"/>
      <c r="AZ1512" s="102"/>
      <c r="BA1512" s="102"/>
      <c r="BB1512" s="102"/>
      <c r="BC1512" s="102"/>
      <c r="BD1512" s="102"/>
      <c r="BE1512" s="102"/>
      <c r="BF1512" s="102"/>
      <c r="BG1512" s="102"/>
      <c r="BH1512" s="102"/>
      <c r="BI1512" s="102"/>
      <c r="BJ1512" s="102"/>
    </row>
    <row r="1513" spans="11:62">
      <c r="K1513" s="102"/>
      <c r="L1513" s="102"/>
      <c r="M1513" s="102"/>
      <c r="N1513" s="102"/>
      <c r="O1513" s="102"/>
      <c r="P1513" s="102"/>
      <c r="Q1513" s="102"/>
      <c r="Y1513" s="102"/>
      <c r="Z1513" s="102"/>
      <c r="AA1513" s="102"/>
      <c r="AB1513" s="102"/>
      <c r="AC1513" s="102"/>
      <c r="AD1513" s="102"/>
      <c r="AE1513" s="102"/>
      <c r="AF1513" s="102"/>
      <c r="AI1513" s="102"/>
      <c r="AJ1513" s="102"/>
      <c r="AK1513" s="102"/>
      <c r="AL1513" s="102"/>
      <c r="AM1513" s="102"/>
      <c r="AN1513" s="102"/>
      <c r="AO1513" s="102"/>
      <c r="AP1513" s="102"/>
      <c r="AQ1513" s="102"/>
      <c r="AR1513" s="102"/>
      <c r="AS1513" s="102"/>
      <c r="AT1513" s="102"/>
      <c r="AU1513" s="102"/>
      <c r="AV1513" s="102"/>
      <c r="AW1513" s="102"/>
      <c r="AX1513" s="102"/>
      <c r="AY1513" s="102"/>
      <c r="AZ1513" s="102"/>
      <c r="BA1513" s="102"/>
      <c r="BB1513" s="102"/>
      <c r="BC1513" s="102"/>
      <c r="BD1513" s="102"/>
      <c r="BE1513" s="102"/>
      <c r="BF1513" s="102"/>
      <c r="BG1513" s="102"/>
      <c r="BH1513" s="102"/>
      <c r="BI1513" s="102"/>
      <c r="BJ1513" s="102"/>
    </row>
    <row r="1514" spans="11:62">
      <c r="K1514" s="102"/>
      <c r="L1514" s="102"/>
      <c r="M1514" s="102"/>
      <c r="N1514" s="102"/>
      <c r="O1514" s="102"/>
      <c r="P1514" s="102"/>
      <c r="Q1514" s="102"/>
      <c r="Y1514" s="102"/>
      <c r="Z1514" s="102"/>
      <c r="AA1514" s="102"/>
      <c r="AB1514" s="102"/>
      <c r="AC1514" s="102"/>
      <c r="AD1514" s="102"/>
      <c r="AE1514" s="102"/>
      <c r="AF1514" s="102"/>
      <c r="AI1514" s="102"/>
      <c r="AJ1514" s="102"/>
      <c r="AK1514" s="102"/>
      <c r="AL1514" s="102"/>
      <c r="AM1514" s="102"/>
      <c r="AN1514" s="102"/>
      <c r="AO1514" s="102"/>
      <c r="AP1514" s="102"/>
      <c r="AQ1514" s="102"/>
      <c r="AR1514" s="102"/>
      <c r="AS1514" s="102"/>
      <c r="AT1514" s="102"/>
      <c r="AU1514" s="102"/>
      <c r="AV1514" s="102"/>
      <c r="AW1514" s="102"/>
      <c r="AX1514" s="102"/>
      <c r="AY1514" s="102"/>
      <c r="AZ1514" s="102"/>
      <c r="BA1514" s="102"/>
      <c r="BB1514" s="102"/>
      <c r="BC1514" s="102"/>
      <c r="BD1514" s="102"/>
      <c r="BE1514" s="102"/>
      <c r="BF1514" s="102"/>
      <c r="BG1514" s="102"/>
      <c r="BH1514" s="102"/>
      <c r="BI1514" s="102"/>
      <c r="BJ1514" s="102"/>
    </row>
    <row r="1515" spans="11:62">
      <c r="K1515" s="102"/>
      <c r="L1515" s="102"/>
      <c r="M1515" s="102"/>
      <c r="N1515" s="102"/>
      <c r="O1515" s="102"/>
      <c r="P1515" s="102"/>
      <c r="Q1515" s="102"/>
      <c r="R1515" s="105"/>
      <c r="Y1515" s="102"/>
      <c r="Z1515" s="102"/>
      <c r="AA1515" s="102"/>
      <c r="AD1515" s="102"/>
      <c r="AE1515" s="102"/>
      <c r="AF1515" s="102"/>
      <c r="AG1515" s="104"/>
      <c r="AI1515" s="102"/>
      <c r="AJ1515" s="102"/>
      <c r="AK1515" s="102"/>
      <c r="AL1515" s="102"/>
      <c r="AM1515" s="102"/>
      <c r="AN1515" s="102"/>
      <c r="AO1515" s="102"/>
      <c r="AP1515" s="102"/>
      <c r="AQ1515" s="102"/>
      <c r="AR1515" s="102"/>
      <c r="AS1515" s="102"/>
      <c r="AT1515" s="102"/>
      <c r="AU1515" s="102"/>
      <c r="AV1515" s="102"/>
      <c r="AW1515" s="102"/>
      <c r="AX1515" s="102"/>
      <c r="AY1515" s="102"/>
      <c r="AZ1515" s="102"/>
      <c r="BA1515" s="102"/>
      <c r="BB1515" s="102"/>
      <c r="BC1515" s="102"/>
      <c r="BD1515" s="102"/>
      <c r="BE1515" s="102"/>
      <c r="BF1515" s="102"/>
      <c r="BG1515" s="102"/>
      <c r="BH1515" s="102"/>
      <c r="BI1515" s="102"/>
      <c r="BJ1515" s="102"/>
    </row>
    <row r="1516" spans="11:62">
      <c r="K1516" s="102"/>
      <c r="L1516" s="102"/>
      <c r="M1516" s="102"/>
      <c r="N1516" s="102"/>
      <c r="O1516" s="102"/>
      <c r="P1516" s="102"/>
      <c r="Q1516" s="102"/>
      <c r="R1516" s="105"/>
      <c r="Y1516" s="102"/>
      <c r="Z1516" s="102"/>
      <c r="AA1516" s="102"/>
      <c r="AD1516" s="102"/>
      <c r="AE1516" s="102"/>
      <c r="AF1516" s="102"/>
      <c r="AG1516" s="104"/>
      <c r="AI1516" s="102"/>
      <c r="AJ1516" s="102"/>
      <c r="AK1516" s="102"/>
      <c r="AL1516" s="102"/>
      <c r="AM1516" s="102"/>
      <c r="AN1516" s="102"/>
      <c r="AO1516" s="102"/>
      <c r="AP1516" s="102"/>
      <c r="AQ1516" s="102"/>
      <c r="AR1516" s="102"/>
      <c r="AS1516" s="102"/>
      <c r="AT1516" s="102"/>
      <c r="AU1516" s="102"/>
      <c r="AV1516" s="102"/>
      <c r="AW1516" s="102"/>
      <c r="AX1516" s="102"/>
      <c r="AY1516" s="102"/>
      <c r="AZ1516" s="102"/>
      <c r="BA1516" s="102"/>
      <c r="BB1516" s="102"/>
      <c r="BC1516" s="102"/>
      <c r="BD1516" s="102"/>
      <c r="BE1516" s="102"/>
      <c r="BF1516" s="102"/>
      <c r="BG1516" s="102"/>
      <c r="BH1516" s="102"/>
      <c r="BI1516" s="102"/>
      <c r="BJ1516" s="102"/>
    </row>
    <row r="1517" spans="11:62">
      <c r="K1517" s="102"/>
      <c r="L1517" s="102"/>
      <c r="M1517" s="102"/>
      <c r="O1517" s="102"/>
      <c r="P1517" s="102"/>
      <c r="Y1517" s="102"/>
      <c r="Z1517" s="102"/>
      <c r="AA1517" s="102"/>
      <c r="AB1517" s="102"/>
      <c r="AC1517" s="102"/>
      <c r="AD1517" s="102"/>
      <c r="AE1517" s="102"/>
      <c r="AF1517" s="102"/>
      <c r="AG1517" s="104"/>
      <c r="AI1517" s="102"/>
      <c r="AJ1517" s="102"/>
      <c r="AK1517" s="102"/>
      <c r="AL1517" s="102"/>
      <c r="AM1517" s="102"/>
      <c r="AN1517" s="102"/>
      <c r="AO1517" s="102"/>
      <c r="AP1517" s="102"/>
      <c r="AQ1517" s="102"/>
      <c r="AR1517" s="102"/>
      <c r="AS1517" s="102"/>
      <c r="AT1517" s="102"/>
      <c r="AU1517" s="102"/>
      <c r="AV1517" s="102"/>
      <c r="AW1517" s="102"/>
      <c r="AX1517" s="102"/>
      <c r="AY1517" s="102"/>
      <c r="AZ1517" s="102"/>
      <c r="BA1517" s="102"/>
      <c r="BB1517" s="102"/>
      <c r="BC1517" s="102"/>
      <c r="BD1517" s="102"/>
      <c r="BE1517" s="102"/>
      <c r="BF1517" s="102"/>
      <c r="BG1517" s="102"/>
      <c r="BH1517" s="102"/>
      <c r="BI1517" s="102"/>
      <c r="BJ1517" s="102"/>
    </row>
    <row r="1518" spans="11:62">
      <c r="K1518" s="102"/>
      <c r="L1518" s="102"/>
      <c r="M1518" s="102"/>
      <c r="N1518" s="102"/>
      <c r="P1518" s="102"/>
      <c r="Q1518" s="102"/>
      <c r="Y1518" s="102"/>
      <c r="Z1518" s="102"/>
      <c r="AA1518" s="102"/>
      <c r="AB1518" s="102"/>
      <c r="AC1518" s="102"/>
      <c r="AD1518" s="102"/>
      <c r="AE1518" s="102"/>
      <c r="AF1518" s="102"/>
    </row>
    <row r="1519" spans="11:62">
      <c r="K1519" s="102"/>
      <c r="L1519" s="102"/>
      <c r="M1519" s="102"/>
      <c r="Q1519" s="102"/>
      <c r="AB1519" s="102"/>
      <c r="AC1519" s="102"/>
      <c r="AD1519" s="102"/>
      <c r="AE1519" s="102"/>
      <c r="AF1519" s="102"/>
      <c r="AI1519" s="102"/>
      <c r="AJ1519" s="102"/>
      <c r="AK1519" s="102"/>
      <c r="AL1519" s="102"/>
      <c r="AM1519" s="102"/>
      <c r="AN1519" s="102"/>
      <c r="AO1519" s="102"/>
      <c r="AP1519" s="102"/>
      <c r="AQ1519" s="102"/>
      <c r="AR1519" s="102"/>
      <c r="AS1519" s="102"/>
      <c r="AT1519" s="102"/>
      <c r="AU1519" s="102"/>
      <c r="AV1519" s="102"/>
      <c r="AW1519" s="102"/>
      <c r="AX1519" s="102"/>
      <c r="AY1519" s="102"/>
      <c r="AZ1519" s="102"/>
      <c r="BA1519" s="102"/>
      <c r="BB1519" s="102"/>
      <c r="BC1519" s="102"/>
      <c r="BD1519" s="102"/>
      <c r="BE1519" s="102"/>
      <c r="BF1519" s="102"/>
      <c r="BG1519" s="102"/>
      <c r="BH1519" s="102"/>
      <c r="BI1519" s="102"/>
      <c r="BJ1519" s="102"/>
    </row>
    <row r="1520" spans="11:62">
      <c r="K1520" s="102"/>
      <c r="L1520" s="102"/>
      <c r="M1520" s="102"/>
      <c r="P1520" s="102"/>
      <c r="R1520" s="105"/>
      <c r="Y1520" s="102"/>
      <c r="Z1520" s="102"/>
      <c r="AA1520" s="102"/>
      <c r="AB1520" s="102"/>
      <c r="AC1520" s="102"/>
      <c r="AD1520" s="102"/>
      <c r="AE1520" s="102"/>
      <c r="AF1520" s="102"/>
      <c r="AG1520" s="104"/>
      <c r="AI1520" s="102"/>
      <c r="AJ1520" s="102"/>
      <c r="AK1520" s="102"/>
      <c r="AL1520" s="102"/>
      <c r="AM1520" s="102"/>
      <c r="AN1520" s="102"/>
      <c r="AO1520" s="102"/>
      <c r="AP1520" s="102"/>
      <c r="AQ1520" s="102"/>
      <c r="AR1520" s="102"/>
      <c r="AS1520" s="102"/>
      <c r="AT1520" s="102"/>
      <c r="AU1520" s="102"/>
      <c r="AV1520" s="102"/>
      <c r="AW1520" s="102"/>
      <c r="AX1520" s="102"/>
      <c r="AY1520" s="102"/>
      <c r="AZ1520" s="102"/>
      <c r="BA1520" s="102"/>
      <c r="BB1520" s="102"/>
      <c r="BC1520" s="102"/>
      <c r="BD1520" s="102"/>
      <c r="BE1520" s="102"/>
      <c r="BF1520" s="102"/>
      <c r="BG1520" s="102"/>
      <c r="BH1520" s="102"/>
      <c r="BI1520" s="102"/>
      <c r="BJ1520" s="102"/>
    </row>
    <row r="1521" spans="11:62">
      <c r="K1521" s="102"/>
      <c r="L1521" s="102"/>
      <c r="M1521" s="102"/>
      <c r="P1521" s="102"/>
      <c r="Q1521" s="102"/>
      <c r="R1521" s="105"/>
      <c r="Y1521" s="102"/>
      <c r="Z1521" s="102"/>
      <c r="AA1521" s="102"/>
      <c r="AB1521" s="102"/>
      <c r="AC1521" s="102"/>
      <c r="AD1521" s="102"/>
      <c r="AE1521" s="102"/>
      <c r="AF1521" s="102"/>
      <c r="AG1521" s="104"/>
      <c r="AI1521" s="102"/>
      <c r="AJ1521" s="102"/>
      <c r="AK1521" s="102"/>
      <c r="AL1521" s="102"/>
      <c r="AM1521" s="102"/>
      <c r="AN1521" s="102"/>
      <c r="AO1521" s="102"/>
      <c r="AP1521" s="102"/>
      <c r="AQ1521" s="102"/>
      <c r="AR1521" s="102"/>
      <c r="AS1521" s="102"/>
      <c r="AT1521" s="102"/>
      <c r="AU1521" s="102"/>
      <c r="AV1521" s="102"/>
      <c r="AW1521" s="102"/>
      <c r="AX1521" s="102"/>
      <c r="AY1521" s="102"/>
      <c r="AZ1521" s="102"/>
      <c r="BA1521" s="102"/>
      <c r="BB1521" s="102"/>
      <c r="BC1521" s="102"/>
      <c r="BD1521" s="102"/>
      <c r="BE1521" s="102"/>
      <c r="BF1521" s="102"/>
      <c r="BG1521" s="102"/>
      <c r="BH1521" s="102"/>
      <c r="BI1521" s="102"/>
      <c r="BJ1521" s="102"/>
    </row>
    <row r="1522" spans="11:62">
      <c r="K1522" s="102"/>
      <c r="L1522" s="102"/>
      <c r="M1522" s="102"/>
      <c r="N1522" s="102"/>
      <c r="O1522" s="102"/>
      <c r="P1522" s="102"/>
      <c r="Q1522" s="102"/>
      <c r="W1522" s="102"/>
      <c r="X1522" s="102"/>
      <c r="Y1522" s="102"/>
      <c r="Z1522" s="102"/>
      <c r="AA1522" s="102"/>
      <c r="AB1522" s="102"/>
      <c r="AC1522" s="102"/>
      <c r="AD1522" s="102"/>
      <c r="AE1522" s="102"/>
      <c r="AF1522" s="102"/>
      <c r="AI1522" s="102"/>
      <c r="AJ1522" s="102"/>
      <c r="AK1522" s="102"/>
      <c r="AL1522" s="102"/>
      <c r="AM1522" s="102"/>
      <c r="AN1522" s="102"/>
      <c r="AO1522" s="102"/>
      <c r="AP1522" s="102"/>
      <c r="AQ1522" s="102"/>
      <c r="AR1522" s="102"/>
      <c r="AS1522" s="102"/>
      <c r="AT1522" s="102"/>
      <c r="AU1522" s="102"/>
      <c r="AV1522" s="102"/>
      <c r="AW1522" s="102"/>
      <c r="AX1522" s="102"/>
      <c r="AY1522" s="102"/>
      <c r="AZ1522" s="102"/>
      <c r="BA1522" s="102"/>
      <c r="BB1522" s="102"/>
      <c r="BC1522" s="102"/>
      <c r="BD1522" s="102"/>
      <c r="BE1522" s="102"/>
      <c r="BF1522" s="102"/>
      <c r="BG1522" s="102"/>
      <c r="BH1522" s="102"/>
      <c r="BI1522" s="102"/>
      <c r="BJ1522" s="102"/>
    </row>
    <row r="1523" spans="11:62">
      <c r="K1523" s="102"/>
      <c r="L1523" s="102"/>
      <c r="M1523" s="102"/>
      <c r="N1523" s="102"/>
      <c r="O1523" s="102"/>
      <c r="P1523" s="102"/>
      <c r="Q1523" s="102"/>
      <c r="W1523" s="102"/>
      <c r="X1523" s="102"/>
      <c r="Y1523" s="102"/>
      <c r="Z1523" s="102"/>
      <c r="AA1523" s="102"/>
      <c r="AB1523" s="102"/>
      <c r="AC1523" s="102"/>
      <c r="AD1523" s="102"/>
      <c r="AE1523" s="102"/>
      <c r="AF1523" s="102"/>
      <c r="AI1523" s="102"/>
      <c r="AJ1523" s="102"/>
      <c r="AK1523" s="102"/>
      <c r="AL1523" s="102"/>
      <c r="AM1523" s="102"/>
      <c r="AN1523" s="102"/>
      <c r="AO1523" s="102"/>
      <c r="AP1523" s="102"/>
      <c r="AQ1523" s="102"/>
      <c r="AR1523" s="102"/>
      <c r="AS1523" s="102"/>
      <c r="AT1523" s="102"/>
      <c r="AU1523" s="102"/>
      <c r="AV1523" s="102"/>
      <c r="AW1523" s="102"/>
      <c r="AX1523" s="102"/>
      <c r="AY1523" s="102"/>
      <c r="AZ1523" s="102"/>
      <c r="BA1523" s="102"/>
      <c r="BB1523" s="102"/>
      <c r="BC1523" s="102"/>
      <c r="BD1523" s="102"/>
      <c r="BE1523" s="102"/>
      <c r="BF1523" s="102"/>
      <c r="BG1523" s="102"/>
      <c r="BH1523" s="102"/>
      <c r="BI1523" s="102"/>
      <c r="BJ1523" s="102"/>
    </row>
    <row r="1524" spans="11:62">
      <c r="K1524" s="102"/>
      <c r="L1524" s="102"/>
      <c r="M1524" s="102"/>
      <c r="N1524" s="102"/>
      <c r="O1524" s="102"/>
      <c r="P1524" s="102"/>
      <c r="Q1524" s="102"/>
      <c r="Y1524" s="102"/>
      <c r="Z1524" s="102"/>
      <c r="AA1524" s="102"/>
      <c r="AB1524" s="102"/>
      <c r="AC1524" s="102"/>
      <c r="AD1524" s="102"/>
      <c r="AE1524" s="102"/>
      <c r="AF1524" s="102"/>
      <c r="AI1524" s="102"/>
      <c r="AJ1524" s="102"/>
      <c r="AK1524" s="102"/>
      <c r="AL1524" s="102"/>
      <c r="AM1524" s="102"/>
      <c r="AN1524" s="102"/>
      <c r="AO1524" s="102"/>
      <c r="AP1524" s="102"/>
      <c r="AQ1524" s="102"/>
      <c r="AR1524" s="102"/>
      <c r="AS1524" s="102"/>
      <c r="AT1524" s="102"/>
      <c r="AU1524" s="102"/>
      <c r="AV1524" s="102"/>
      <c r="AW1524" s="102"/>
      <c r="AX1524" s="102"/>
      <c r="AY1524" s="102"/>
      <c r="AZ1524" s="102"/>
      <c r="BA1524" s="102"/>
      <c r="BB1524" s="102"/>
      <c r="BC1524" s="102"/>
      <c r="BD1524" s="102"/>
      <c r="BE1524" s="102"/>
      <c r="BF1524" s="102"/>
      <c r="BG1524" s="102"/>
      <c r="BH1524" s="102"/>
      <c r="BI1524" s="102"/>
      <c r="BJ1524" s="102"/>
    </row>
    <row r="1525" spans="11:62">
      <c r="K1525" s="102"/>
      <c r="L1525" s="102"/>
      <c r="M1525" s="102"/>
      <c r="N1525" s="102"/>
      <c r="O1525" s="102"/>
      <c r="P1525" s="102"/>
      <c r="Q1525" s="102"/>
      <c r="R1525" s="105"/>
      <c r="W1525" s="102"/>
      <c r="X1525" s="102"/>
      <c r="Y1525" s="102"/>
      <c r="Z1525" s="102"/>
      <c r="AA1525" s="102"/>
      <c r="AB1525" s="102"/>
      <c r="AC1525" s="102"/>
      <c r="AD1525" s="102"/>
      <c r="AE1525" s="102"/>
      <c r="AF1525" s="102"/>
      <c r="AI1525" s="102"/>
      <c r="AJ1525" s="102"/>
      <c r="AK1525" s="102"/>
      <c r="AL1525" s="102"/>
      <c r="AM1525" s="102"/>
      <c r="AN1525" s="102"/>
      <c r="AO1525" s="102"/>
      <c r="AP1525" s="102"/>
      <c r="AQ1525" s="102"/>
      <c r="AR1525" s="102"/>
      <c r="AS1525" s="102"/>
      <c r="AT1525" s="102"/>
      <c r="AU1525" s="102"/>
      <c r="AV1525" s="102"/>
      <c r="AW1525" s="102"/>
      <c r="AX1525" s="102"/>
      <c r="AY1525" s="102"/>
      <c r="AZ1525" s="102"/>
      <c r="BA1525" s="102"/>
      <c r="BB1525" s="102"/>
      <c r="BC1525" s="102"/>
      <c r="BD1525" s="102"/>
      <c r="BE1525" s="102"/>
      <c r="BF1525" s="102"/>
      <c r="BG1525" s="102"/>
      <c r="BH1525" s="102"/>
      <c r="BI1525" s="102"/>
      <c r="BJ1525" s="102"/>
    </row>
    <row r="1526" spans="11:62">
      <c r="K1526" s="102"/>
      <c r="L1526" s="102"/>
      <c r="M1526" s="102"/>
      <c r="P1526" s="102"/>
      <c r="Y1526" s="102"/>
      <c r="Z1526" s="102"/>
      <c r="AA1526" s="102"/>
      <c r="AB1526" s="102"/>
      <c r="AC1526" s="102"/>
      <c r="AD1526" s="102"/>
      <c r="AE1526" s="102"/>
      <c r="AF1526" s="102"/>
      <c r="AI1526" s="102"/>
      <c r="AJ1526" s="102"/>
      <c r="AK1526" s="102"/>
      <c r="AL1526" s="102"/>
      <c r="AM1526" s="102"/>
      <c r="AN1526" s="102"/>
      <c r="AO1526" s="102"/>
      <c r="AP1526" s="102"/>
      <c r="AQ1526" s="102"/>
      <c r="AR1526" s="102"/>
      <c r="AS1526" s="102"/>
      <c r="AT1526" s="102"/>
      <c r="AU1526" s="102"/>
      <c r="AV1526" s="102"/>
      <c r="AW1526" s="102"/>
      <c r="AX1526" s="102"/>
      <c r="AY1526" s="102"/>
      <c r="AZ1526" s="102"/>
      <c r="BA1526" s="102"/>
      <c r="BB1526" s="102"/>
      <c r="BC1526" s="102"/>
      <c r="BD1526" s="102"/>
      <c r="BE1526" s="102"/>
      <c r="BF1526" s="102"/>
      <c r="BG1526" s="102"/>
      <c r="BH1526" s="102"/>
      <c r="BI1526" s="102"/>
      <c r="BJ1526" s="102"/>
    </row>
    <row r="1527" spans="11:62">
      <c r="K1527" s="102"/>
      <c r="L1527" s="102"/>
      <c r="M1527" s="102"/>
      <c r="O1527" s="102"/>
      <c r="P1527" s="102"/>
      <c r="Y1527" s="102"/>
      <c r="Z1527" s="102"/>
      <c r="AA1527" s="102"/>
      <c r="AB1527" s="102"/>
      <c r="AC1527" s="102"/>
      <c r="AD1527" s="102"/>
      <c r="AE1527" s="102"/>
      <c r="AF1527" s="102"/>
      <c r="AI1527" s="102"/>
      <c r="AJ1527" s="102"/>
      <c r="AK1527" s="102"/>
      <c r="AL1527" s="102"/>
      <c r="AM1527" s="102"/>
      <c r="AN1527" s="102"/>
      <c r="AO1527" s="102"/>
      <c r="AP1527" s="102"/>
      <c r="AQ1527" s="102"/>
      <c r="AR1527" s="102"/>
      <c r="AS1527" s="102"/>
      <c r="AT1527" s="102"/>
      <c r="AU1527" s="102"/>
      <c r="AV1527" s="102"/>
      <c r="AW1527" s="102"/>
      <c r="AX1527" s="102"/>
      <c r="AY1527" s="102"/>
      <c r="AZ1527" s="102"/>
      <c r="BA1527" s="102"/>
      <c r="BB1527" s="102"/>
      <c r="BC1527" s="102"/>
      <c r="BD1527" s="102"/>
      <c r="BE1527" s="102"/>
      <c r="BF1527" s="102"/>
      <c r="BG1527" s="102"/>
      <c r="BH1527" s="102"/>
      <c r="BI1527" s="102"/>
      <c r="BJ1527" s="102"/>
    </row>
    <row r="1528" spans="11:62">
      <c r="K1528" s="102"/>
      <c r="L1528" s="102"/>
      <c r="M1528" s="102"/>
      <c r="Y1528" s="102"/>
      <c r="Z1528" s="102"/>
      <c r="AA1528" s="102"/>
      <c r="AB1528" s="102"/>
      <c r="AC1528" s="102"/>
      <c r="AD1528" s="102"/>
      <c r="AE1528" s="102"/>
      <c r="AF1528" s="102"/>
      <c r="AG1528" s="104"/>
    </row>
    <row r="1529" spans="11:62">
      <c r="K1529" s="102"/>
      <c r="L1529" s="102"/>
      <c r="M1529" s="102"/>
      <c r="Y1529" s="102"/>
      <c r="Z1529" s="102"/>
      <c r="AA1529" s="102"/>
      <c r="AB1529" s="102"/>
      <c r="AC1529" s="102"/>
      <c r="AD1529" s="102"/>
      <c r="AE1529" s="102"/>
      <c r="AF1529" s="102"/>
      <c r="AG1529" s="104"/>
    </row>
    <row r="1530" spans="11:62">
      <c r="K1530" s="102"/>
      <c r="L1530" s="102"/>
      <c r="M1530" s="102"/>
      <c r="P1530" s="102"/>
      <c r="R1530" s="105"/>
      <c r="Y1530" s="102"/>
      <c r="Z1530" s="102"/>
      <c r="AA1530" s="102"/>
      <c r="AB1530" s="102"/>
      <c r="AC1530" s="102"/>
      <c r="AD1530" s="102"/>
      <c r="AE1530" s="102"/>
      <c r="AF1530" s="102"/>
      <c r="AI1530" s="102"/>
      <c r="AJ1530" s="102"/>
      <c r="AK1530" s="102"/>
      <c r="AL1530" s="102"/>
      <c r="AM1530" s="102"/>
      <c r="AN1530" s="102"/>
      <c r="AO1530" s="102"/>
      <c r="AP1530" s="102"/>
      <c r="AQ1530" s="102"/>
      <c r="AR1530" s="102"/>
      <c r="AS1530" s="102"/>
      <c r="AT1530" s="102"/>
      <c r="AU1530" s="102"/>
      <c r="AV1530" s="102"/>
      <c r="AW1530" s="102"/>
      <c r="AX1530" s="102"/>
      <c r="AY1530" s="102"/>
      <c r="AZ1530" s="102"/>
      <c r="BA1530" s="102"/>
      <c r="BB1530" s="102"/>
      <c r="BC1530" s="102"/>
      <c r="BD1530" s="102"/>
      <c r="BE1530" s="102"/>
      <c r="BF1530" s="102"/>
      <c r="BG1530" s="102"/>
      <c r="BH1530" s="102"/>
      <c r="BI1530" s="102"/>
      <c r="BJ1530" s="102"/>
    </row>
    <row r="1531" spans="11:62">
      <c r="K1531" s="102"/>
      <c r="L1531" s="102"/>
      <c r="M1531" s="102"/>
      <c r="P1531" s="102"/>
      <c r="R1531" s="105"/>
      <c r="Y1531" s="102"/>
      <c r="Z1531" s="102"/>
      <c r="AA1531" s="102"/>
      <c r="AB1531" s="102"/>
      <c r="AC1531" s="102"/>
      <c r="AD1531" s="102"/>
      <c r="AE1531" s="102"/>
      <c r="AF1531" s="102"/>
      <c r="AI1531" s="102"/>
      <c r="AJ1531" s="102"/>
      <c r="AK1531" s="102"/>
      <c r="AL1531" s="102"/>
      <c r="AM1531" s="102"/>
      <c r="AN1531" s="102"/>
      <c r="AO1531" s="102"/>
      <c r="AP1531" s="102"/>
      <c r="AQ1531" s="102"/>
      <c r="AR1531" s="102"/>
      <c r="AS1531" s="102"/>
      <c r="AT1531" s="102"/>
      <c r="AU1531" s="102"/>
      <c r="AV1531" s="102"/>
      <c r="AW1531" s="102"/>
      <c r="AX1531" s="102"/>
      <c r="AY1531" s="102"/>
      <c r="AZ1531" s="102"/>
      <c r="BA1531" s="102"/>
      <c r="BB1531" s="102"/>
      <c r="BC1531" s="102"/>
      <c r="BD1531" s="102"/>
      <c r="BE1531" s="102"/>
      <c r="BF1531" s="102"/>
      <c r="BG1531" s="102"/>
      <c r="BH1531" s="102"/>
      <c r="BI1531" s="102"/>
      <c r="BJ1531" s="102"/>
    </row>
    <row r="1532" spans="11:62">
      <c r="K1532" s="102"/>
      <c r="L1532" s="102"/>
      <c r="M1532" s="102"/>
      <c r="N1532" s="102"/>
      <c r="O1532" s="102"/>
      <c r="P1532" s="102"/>
      <c r="R1532" s="105"/>
      <c r="Y1532" s="102"/>
      <c r="Z1532" s="102"/>
      <c r="AA1532" s="102"/>
      <c r="AB1532" s="102"/>
      <c r="AC1532" s="102"/>
      <c r="AD1532" s="102"/>
      <c r="AE1532" s="102"/>
      <c r="AF1532" s="102"/>
      <c r="AG1532" s="104"/>
      <c r="AI1532" s="102"/>
      <c r="AJ1532" s="102"/>
      <c r="AK1532" s="102"/>
      <c r="AL1532" s="102"/>
      <c r="AM1532" s="102"/>
      <c r="AN1532" s="102"/>
      <c r="AO1532" s="102"/>
      <c r="AP1532" s="102"/>
      <c r="AQ1532" s="102"/>
      <c r="AR1532" s="102"/>
      <c r="AS1532" s="102"/>
      <c r="AT1532" s="102"/>
      <c r="AU1532" s="102"/>
      <c r="AV1532" s="102"/>
      <c r="AW1532" s="102"/>
      <c r="AX1532" s="102"/>
      <c r="AY1532" s="102"/>
      <c r="AZ1532" s="102"/>
      <c r="BA1532" s="102"/>
      <c r="BB1532" s="102"/>
      <c r="BC1532" s="102"/>
      <c r="BD1532" s="102"/>
      <c r="BE1532" s="102"/>
      <c r="BF1532" s="102"/>
      <c r="BG1532" s="102"/>
      <c r="BH1532" s="102"/>
      <c r="BI1532" s="102"/>
      <c r="BJ1532" s="102"/>
    </row>
    <row r="1533" spans="11:62">
      <c r="K1533" s="102"/>
      <c r="L1533" s="102"/>
      <c r="M1533" s="102"/>
      <c r="N1533" s="102"/>
      <c r="O1533" s="102"/>
      <c r="P1533" s="102"/>
      <c r="R1533" s="105"/>
      <c r="Y1533" s="102"/>
      <c r="Z1533" s="102"/>
      <c r="AA1533" s="102"/>
      <c r="AB1533" s="102"/>
      <c r="AC1533" s="102"/>
      <c r="AD1533" s="102"/>
      <c r="AE1533" s="102"/>
      <c r="AF1533" s="102"/>
      <c r="AG1533" s="104"/>
      <c r="AI1533" s="102"/>
      <c r="AJ1533" s="102"/>
      <c r="AK1533" s="102"/>
      <c r="AL1533" s="102"/>
      <c r="AM1533" s="102"/>
      <c r="AN1533" s="102"/>
      <c r="AO1533" s="102"/>
      <c r="AP1533" s="102"/>
      <c r="AQ1533" s="102"/>
      <c r="AR1533" s="102"/>
      <c r="AS1533" s="102"/>
      <c r="AT1533" s="102"/>
      <c r="AU1533" s="102"/>
      <c r="AV1533" s="102"/>
      <c r="AW1533" s="102"/>
      <c r="AX1533" s="102"/>
      <c r="AY1533" s="102"/>
      <c r="AZ1533" s="102"/>
      <c r="BA1533" s="102"/>
      <c r="BB1533" s="102"/>
      <c r="BC1533" s="102"/>
      <c r="BD1533" s="102"/>
      <c r="BE1533" s="102"/>
      <c r="BF1533" s="102"/>
      <c r="BG1533" s="102"/>
      <c r="BH1533" s="102"/>
      <c r="BI1533" s="102"/>
      <c r="BJ1533" s="102"/>
    </row>
    <row r="1534" spans="11:62">
      <c r="K1534" s="102"/>
      <c r="L1534" s="102"/>
      <c r="M1534" s="102"/>
      <c r="N1534" s="102"/>
      <c r="O1534" s="102"/>
      <c r="P1534" s="102"/>
      <c r="S1534" s="105"/>
      <c r="Y1534" s="102"/>
      <c r="Z1534" s="102"/>
      <c r="AA1534" s="102"/>
      <c r="AB1534" s="102"/>
      <c r="AC1534" s="102"/>
      <c r="AD1534" s="102"/>
      <c r="AE1534" s="102"/>
      <c r="AF1534" s="102"/>
      <c r="AG1534" s="104"/>
      <c r="AI1534" s="102"/>
      <c r="AJ1534" s="102"/>
      <c r="AK1534" s="102"/>
      <c r="AL1534" s="102"/>
      <c r="AM1534" s="102"/>
      <c r="AN1534" s="102"/>
      <c r="AO1534" s="102"/>
      <c r="AP1534" s="102"/>
      <c r="AQ1534" s="102"/>
      <c r="AR1534" s="102"/>
      <c r="AS1534" s="102"/>
      <c r="AT1534" s="102"/>
      <c r="AU1534" s="102"/>
      <c r="AV1534" s="102"/>
      <c r="AW1534" s="102"/>
      <c r="AX1534" s="102"/>
      <c r="AY1534" s="102"/>
      <c r="AZ1534" s="102"/>
      <c r="BA1534" s="102"/>
      <c r="BB1534" s="102"/>
      <c r="BC1534" s="102"/>
      <c r="BD1534" s="102"/>
      <c r="BE1534" s="102"/>
      <c r="BF1534" s="102"/>
      <c r="BG1534" s="102"/>
      <c r="BH1534" s="102"/>
      <c r="BI1534" s="102"/>
      <c r="BJ1534" s="102"/>
    </row>
    <row r="1535" spans="11:62">
      <c r="K1535" s="102"/>
      <c r="L1535" s="102"/>
      <c r="M1535" s="102"/>
      <c r="Y1535" s="102"/>
      <c r="Z1535" s="102"/>
      <c r="AA1535" s="102"/>
      <c r="AB1535" s="102"/>
      <c r="AC1535" s="102"/>
      <c r="AD1535" s="102"/>
      <c r="AE1535" s="102"/>
      <c r="AF1535" s="102"/>
    </row>
    <row r="1536" spans="11:62">
      <c r="K1536" s="102"/>
      <c r="L1536" s="102"/>
      <c r="M1536" s="102"/>
      <c r="N1536" s="102"/>
      <c r="O1536" s="102"/>
      <c r="P1536" s="102"/>
      <c r="R1536" s="105"/>
      <c r="S1536" s="105"/>
      <c r="Y1536" s="102"/>
      <c r="Z1536" s="102"/>
      <c r="AA1536" s="102"/>
      <c r="AB1536" s="102"/>
      <c r="AC1536" s="102"/>
      <c r="AH1536" s="104"/>
      <c r="AI1536" s="102"/>
      <c r="AJ1536" s="102"/>
      <c r="AK1536" s="102"/>
      <c r="AL1536" s="102"/>
      <c r="AM1536" s="102"/>
      <c r="AN1536" s="102"/>
      <c r="AO1536" s="102"/>
      <c r="AP1536" s="102"/>
      <c r="AQ1536" s="102"/>
      <c r="AR1536" s="102"/>
      <c r="AS1536" s="102"/>
      <c r="AT1536" s="102"/>
      <c r="AU1536" s="102"/>
      <c r="AV1536" s="102"/>
      <c r="AW1536" s="102"/>
      <c r="AX1536" s="102"/>
      <c r="AY1536" s="102"/>
      <c r="AZ1536" s="102"/>
      <c r="BA1536" s="102"/>
      <c r="BB1536" s="102"/>
      <c r="BC1536" s="102"/>
      <c r="BD1536" s="102"/>
      <c r="BE1536" s="102"/>
      <c r="BF1536" s="102"/>
      <c r="BG1536" s="102"/>
      <c r="BH1536" s="102"/>
      <c r="BI1536" s="102"/>
      <c r="BJ1536" s="102"/>
    </row>
    <row r="1537" spans="11:62">
      <c r="K1537" s="102"/>
      <c r="L1537" s="102"/>
      <c r="M1537" s="102"/>
      <c r="N1537" s="102"/>
      <c r="O1537" s="102"/>
      <c r="P1537" s="102"/>
      <c r="R1537" s="105"/>
      <c r="S1537" s="105"/>
      <c r="Y1537" s="102"/>
      <c r="Z1537" s="102"/>
      <c r="AA1537" s="102"/>
      <c r="AB1537" s="102"/>
      <c r="AC1537" s="102"/>
      <c r="AD1537" s="102"/>
      <c r="AE1537" s="102"/>
      <c r="AF1537" s="102"/>
      <c r="AI1537" s="102"/>
      <c r="AJ1537" s="102"/>
      <c r="AK1537" s="102"/>
      <c r="AL1537" s="102"/>
      <c r="AM1537" s="102"/>
      <c r="AN1537" s="102"/>
      <c r="AO1537" s="102"/>
      <c r="AP1537" s="102"/>
      <c r="AQ1537" s="102"/>
      <c r="AR1537" s="102"/>
      <c r="AS1537" s="102"/>
      <c r="AT1537" s="102"/>
      <c r="AU1537" s="102"/>
      <c r="AV1537" s="102"/>
      <c r="AW1537" s="102"/>
      <c r="AX1537" s="102"/>
      <c r="AY1537" s="102"/>
      <c r="AZ1537" s="102"/>
      <c r="BA1537" s="102"/>
      <c r="BB1537" s="102"/>
      <c r="BC1537" s="102"/>
      <c r="BD1537" s="102"/>
      <c r="BE1537" s="102"/>
      <c r="BF1537" s="102"/>
      <c r="BG1537" s="102"/>
      <c r="BH1537" s="102"/>
      <c r="BI1537" s="102"/>
      <c r="BJ1537" s="102"/>
    </row>
    <row r="1538" spans="11:62">
      <c r="K1538" s="102"/>
      <c r="L1538" s="102"/>
      <c r="M1538" s="102"/>
      <c r="N1538" s="102"/>
      <c r="O1538" s="102"/>
      <c r="P1538" s="102"/>
      <c r="Q1538" s="102"/>
      <c r="R1538" s="105"/>
      <c r="Y1538" s="102"/>
      <c r="Z1538" s="102"/>
      <c r="AA1538" s="102"/>
      <c r="AB1538" s="102"/>
      <c r="AC1538" s="102"/>
      <c r="AD1538" s="102"/>
      <c r="AE1538" s="102"/>
      <c r="AF1538" s="102"/>
      <c r="AG1538" s="104"/>
      <c r="AI1538" s="102"/>
      <c r="AJ1538" s="102"/>
      <c r="AK1538" s="102"/>
      <c r="AL1538" s="102"/>
      <c r="AM1538" s="102"/>
      <c r="AN1538" s="102"/>
      <c r="AO1538" s="102"/>
      <c r="AP1538" s="102"/>
      <c r="AQ1538" s="102"/>
      <c r="AR1538" s="102"/>
      <c r="AS1538" s="102"/>
      <c r="AT1538" s="102"/>
      <c r="AU1538" s="102"/>
      <c r="AV1538" s="102"/>
      <c r="AW1538" s="102"/>
      <c r="AX1538" s="102"/>
      <c r="AY1538" s="102"/>
      <c r="AZ1538" s="102"/>
      <c r="BA1538" s="102"/>
      <c r="BB1538" s="102"/>
      <c r="BC1538" s="102"/>
      <c r="BD1538" s="102"/>
      <c r="BE1538" s="102"/>
      <c r="BF1538" s="102"/>
      <c r="BG1538" s="102"/>
      <c r="BH1538" s="102"/>
      <c r="BI1538" s="102"/>
      <c r="BJ1538" s="102"/>
    </row>
    <row r="1539" spans="11:62">
      <c r="K1539" s="102"/>
      <c r="L1539" s="102"/>
      <c r="M1539" s="102"/>
    </row>
    <row r="1540" spans="11:62">
      <c r="K1540" s="102"/>
      <c r="L1540" s="102"/>
      <c r="M1540" s="102"/>
      <c r="N1540" s="102"/>
      <c r="O1540" s="102"/>
      <c r="P1540" s="102"/>
      <c r="Q1540" s="102"/>
      <c r="R1540" s="105"/>
      <c r="Y1540" s="102"/>
      <c r="Z1540" s="102"/>
      <c r="AA1540" s="102"/>
      <c r="AB1540" s="102"/>
      <c r="AC1540" s="102"/>
      <c r="AD1540" s="102"/>
      <c r="AE1540" s="102"/>
      <c r="AF1540" s="102"/>
      <c r="AI1540" s="102"/>
      <c r="AJ1540" s="102"/>
      <c r="AK1540" s="102"/>
      <c r="AL1540" s="102"/>
      <c r="AM1540" s="102"/>
      <c r="AN1540" s="102"/>
      <c r="AO1540" s="102"/>
      <c r="AP1540" s="102"/>
      <c r="AQ1540" s="102"/>
      <c r="AR1540" s="102"/>
      <c r="AS1540" s="102"/>
      <c r="AT1540" s="102"/>
      <c r="AU1540" s="102"/>
      <c r="AV1540" s="102"/>
      <c r="AW1540" s="102"/>
      <c r="AX1540" s="102"/>
      <c r="AY1540" s="102"/>
      <c r="AZ1540" s="102"/>
      <c r="BA1540" s="102"/>
      <c r="BB1540" s="102"/>
      <c r="BC1540" s="102"/>
      <c r="BD1540" s="102"/>
      <c r="BE1540" s="102"/>
      <c r="BF1540" s="102"/>
      <c r="BG1540" s="102"/>
      <c r="BH1540" s="102"/>
      <c r="BI1540" s="102"/>
      <c r="BJ1540" s="102"/>
    </row>
    <row r="1541" spans="11:62">
      <c r="K1541" s="102"/>
      <c r="L1541" s="102"/>
      <c r="M1541" s="102"/>
      <c r="N1541" s="102"/>
      <c r="O1541" s="102"/>
      <c r="P1541" s="102"/>
      <c r="Q1541" s="102"/>
      <c r="R1541" s="105"/>
      <c r="Y1541" s="102"/>
      <c r="Z1541" s="102"/>
      <c r="AA1541" s="102"/>
      <c r="AB1541" s="102"/>
      <c r="AC1541" s="102"/>
      <c r="AD1541" s="102"/>
      <c r="AE1541" s="102"/>
      <c r="AF1541" s="102"/>
      <c r="AI1541" s="102"/>
      <c r="AJ1541" s="102"/>
      <c r="AK1541" s="102"/>
      <c r="AL1541" s="102"/>
      <c r="AM1541" s="102"/>
      <c r="AN1541" s="102"/>
      <c r="AO1541" s="102"/>
      <c r="AP1541" s="102"/>
      <c r="AQ1541" s="102"/>
      <c r="AR1541" s="102"/>
      <c r="AS1541" s="102"/>
      <c r="AT1541" s="102"/>
      <c r="AU1541" s="102"/>
      <c r="AV1541" s="102"/>
      <c r="AW1541" s="102"/>
      <c r="AX1541" s="102"/>
      <c r="AY1541" s="102"/>
      <c r="AZ1541" s="102"/>
      <c r="BA1541" s="102"/>
      <c r="BB1541" s="102"/>
      <c r="BC1541" s="102"/>
      <c r="BD1541" s="102"/>
      <c r="BE1541" s="102"/>
      <c r="BF1541" s="102"/>
      <c r="BG1541" s="102"/>
      <c r="BH1541" s="102"/>
      <c r="BI1541" s="102"/>
      <c r="BJ1541" s="102"/>
    </row>
    <row r="1542" spans="11:62">
      <c r="K1542" s="102"/>
      <c r="L1542" s="102"/>
      <c r="M1542" s="102"/>
      <c r="O1542" s="102"/>
      <c r="P1542" s="102"/>
      <c r="Q1542" s="102"/>
      <c r="R1542" s="105"/>
      <c r="S1542" s="105"/>
      <c r="W1542" s="102"/>
      <c r="X1542" s="102"/>
      <c r="Y1542" s="102"/>
      <c r="Z1542" s="102"/>
      <c r="AA1542" s="102"/>
      <c r="AD1542" s="102"/>
      <c r="AE1542" s="102"/>
      <c r="AF1542" s="102"/>
      <c r="AI1542" s="102"/>
      <c r="AJ1542" s="102"/>
      <c r="AK1542" s="102"/>
      <c r="AL1542" s="102"/>
      <c r="AM1542" s="102"/>
      <c r="AN1542" s="102"/>
      <c r="AO1542" s="102"/>
      <c r="AP1542" s="102"/>
      <c r="AQ1542" s="102"/>
      <c r="AR1542" s="102"/>
      <c r="AS1542" s="102"/>
      <c r="AT1542" s="102"/>
      <c r="AU1542" s="102"/>
      <c r="AV1542" s="102"/>
      <c r="AW1542" s="102"/>
      <c r="AX1542" s="102"/>
      <c r="AY1542" s="102"/>
      <c r="AZ1542" s="102"/>
      <c r="BA1542" s="102"/>
      <c r="BB1542" s="102"/>
      <c r="BC1542" s="102"/>
      <c r="BD1542" s="102"/>
      <c r="BE1542" s="102"/>
      <c r="BF1542" s="102"/>
      <c r="BG1542" s="102"/>
      <c r="BH1542" s="102"/>
      <c r="BI1542" s="102"/>
      <c r="BJ1542" s="102"/>
    </row>
    <row r="1543" spans="11:62">
      <c r="K1543" s="102"/>
      <c r="L1543" s="102"/>
      <c r="M1543" s="102"/>
      <c r="O1543" s="102"/>
      <c r="P1543" s="102"/>
      <c r="Q1543" s="102"/>
      <c r="R1543" s="105"/>
      <c r="S1543" s="105"/>
      <c r="W1543" s="102"/>
      <c r="X1543" s="102"/>
      <c r="Y1543" s="102"/>
      <c r="Z1543" s="102"/>
      <c r="AA1543" s="102"/>
      <c r="AD1543" s="102"/>
      <c r="AE1543" s="102"/>
      <c r="AF1543" s="102"/>
      <c r="AI1543" s="102"/>
      <c r="AJ1543" s="102"/>
      <c r="AK1543" s="102"/>
      <c r="AL1543" s="102"/>
      <c r="AM1543" s="102"/>
      <c r="AN1543" s="102"/>
      <c r="AO1543" s="102"/>
      <c r="AP1543" s="102"/>
      <c r="AQ1543" s="102"/>
      <c r="AR1543" s="102"/>
      <c r="AS1543" s="102"/>
      <c r="AT1543" s="102"/>
      <c r="AU1543" s="102"/>
      <c r="AV1543" s="102"/>
      <c r="AW1543" s="102"/>
      <c r="AX1543" s="102"/>
      <c r="AY1543" s="102"/>
      <c r="AZ1543" s="102"/>
      <c r="BA1543" s="102"/>
      <c r="BB1543" s="102"/>
      <c r="BC1543" s="102"/>
      <c r="BD1543" s="102"/>
      <c r="BE1543" s="102"/>
      <c r="BF1543" s="102"/>
      <c r="BG1543" s="102"/>
      <c r="BH1543" s="102"/>
      <c r="BI1543" s="102"/>
      <c r="BJ1543" s="102"/>
    </row>
    <row r="1544" spans="11:62">
      <c r="K1544" s="102"/>
      <c r="L1544" s="102"/>
      <c r="M1544" s="102"/>
      <c r="N1544" s="102"/>
      <c r="O1544" s="102"/>
      <c r="P1544" s="102"/>
      <c r="R1544" s="105"/>
      <c r="Y1544" s="102"/>
      <c r="Z1544" s="102"/>
      <c r="AA1544" s="102"/>
      <c r="AB1544" s="102"/>
      <c r="AC1544" s="102"/>
      <c r="AD1544" s="102"/>
      <c r="AE1544" s="102"/>
      <c r="AF1544" s="102"/>
      <c r="AI1544" s="102"/>
      <c r="AJ1544" s="102"/>
      <c r="AK1544" s="102"/>
      <c r="AL1544" s="102"/>
      <c r="AM1544" s="102"/>
      <c r="AN1544" s="102"/>
      <c r="AO1544" s="102"/>
      <c r="AP1544" s="102"/>
      <c r="AQ1544" s="102"/>
      <c r="AR1544" s="102"/>
      <c r="AS1544" s="102"/>
      <c r="AT1544" s="102"/>
      <c r="AU1544" s="102"/>
      <c r="AV1544" s="102"/>
      <c r="AW1544" s="102"/>
      <c r="AX1544" s="102"/>
      <c r="AY1544" s="102"/>
      <c r="AZ1544" s="102"/>
      <c r="BA1544" s="102"/>
      <c r="BB1544" s="102"/>
      <c r="BC1544" s="102"/>
      <c r="BD1544" s="102"/>
      <c r="BE1544" s="102"/>
      <c r="BF1544" s="102"/>
      <c r="BG1544" s="102"/>
      <c r="BH1544" s="102"/>
      <c r="BI1544" s="102"/>
      <c r="BJ1544" s="102"/>
    </row>
    <row r="1545" spans="11:62">
      <c r="K1545" s="102"/>
      <c r="L1545" s="102"/>
      <c r="M1545" s="102"/>
      <c r="N1545" s="102"/>
      <c r="O1545" s="102"/>
      <c r="P1545" s="102"/>
      <c r="Y1545" s="102"/>
      <c r="Z1545" s="102"/>
      <c r="AA1545" s="102"/>
      <c r="AB1545" s="102"/>
      <c r="AC1545" s="102"/>
      <c r="AD1545" s="102"/>
      <c r="AE1545" s="102"/>
      <c r="AF1545" s="102"/>
      <c r="AI1545" s="102"/>
      <c r="AJ1545" s="102"/>
      <c r="AK1545" s="102"/>
      <c r="AL1545" s="102"/>
      <c r="AM1545" s="102"/>
      <c r="AN1545" s="102"/>
      <c r="AO1545" s="102"/>
      <c r="AP1545" s="102"/>
      <c r="AQ1545" s="102"/>
      <c r="AR1545" s="102"/>
      <c r="AS1545" s="102"/>
      <c r="AT1545" s="102"/>
      <c r="AU1545" s="102"/>
      <c r="AV1545" s="102"/>
      <c r="AW1545" s="102"/>
      <c r="AX1545" s="102"/>
      <c r="AY1545" s="102"/>
      <c r="AZ1545" s="102"/>
      <c r="BA1545" s="102"/>
      <c r="BB1545" s="102"/>
      <c r="BC1545" s="102"/>
      <c r="BD1545" s="102"/>
      <c r="BE1545" s="102"/>
      <c r="BF1545" s="102"/>
      <c r="BG1545" s="102"/>
      <c r="BH1545" s="102"/>
      <c r="BI1545" s="102"/>
      <c r="BJ1545" s="102"/>
    </row>
    <row r="1546" spans="11:62">
      <c r="K1546" s="102"/>
      <c r="L1546" s="102"/>
      <c r="M1546" s="102"/>
      <c r="N1546" s="102"/>
      <c r="O1546" s="102"/>
      <c r="P1546" s="102"/>
      <c r="R1546" s="105"/>
      <c r="Y1546" s="102"/>
      <c r="Z1546" s="102"/>
      <c r="AA1546" s="102"/>
      <c r="AB1546" s="102"/>
      <c r="AC1546" s="102"/>
      <c r="AD1546" s="102"/>
      <c r="AE1546" s="102"/>
      <c r="AF1546" s="102"/>
      <c r="AG1546" s="104"/>
      <c r="AI1546" s="102"/>
      <c r="AJ1546" s="102"/>
      <c r="AK1546" s="102"/>
      <c r="AL1546" s="102"/>
      <c r="AM1546" s="102"/>
      <c r="AN1546" s="102"/>
      <c r="AO1546" s="102"/>
      <c r="AP1546" s="102"/>
      <c r="AQ1546" s="102"/>
      <c r="AR1546" s="102"/>
      <c r="AS1546" s="102"/>
      <c r="AT1546" s="102"/>
      <c r="AU1546" s="102"/>
      <c r="AV1546" s="102"/>
      <c r="AW1546" s="102"/>
      <c r="AX1546" s="102"/>
      <c r="AY1546" s="102"/>
      <c r="AZ1546" s="102"/>
      <c r="BA1546" s="102"/>
      <c r="BB1546" s="102"/>
      <c r="BC1546" s="102"/>
      <c r="BD1546" s="102"/>
      <c r="BE1546" s="102"/>
      <c r="BF1546" s="102"/>
      <c r="BG1546" s="102"/>
      <c r="BH1546" s="102"/>
      <c r="BI1546" s="102"/>
      <c r="BJ1546" s="102"/>
    </row>
    <row r="1547" spans="11:62">
      <c r="K1547" s="102"/>
      <c r="L1547" s="102"/>
      <c r="M1547" s="102"/>
      <c r="Y1547" s="102"/>
      <c r="Z1547" s="102"/>
      <c r="AA1547" s="102"/>
      <c r="AB1547" s="102"/>
      <c r="AC1547" s="102"/>
      <c r="AD1547" s="102"/>
      <c r="AE1547" s="102"/>
      <c r="AF1547" s="102"/>
      <c r="AG1547" s="104"/>
      <c r="AI1547" s="102"/>
      <c r="AJ1547" s="102"/>
      <c r="AK1547" s="102"/>
      <c r="AL1547" s="102"/>
      <c r="AM1547" s="102"/>
      <c r="AN1547" s="102"/>
      <c r="AO1547" s="102"/>
      <c r="AP1547" s="102"/>
      <c r="AQ1547" s="102"/>
      <c r="AS1547" s="102"/>
      <c r="AT1547" s="102"/>
      <c r="AU1547" s="102"/>
      <c r="AV1547" s="102"/>
      <c r="AW1547" s="102"/>
      <c r="AY1547" s="102"/>
      <c r="AZ1547" s="102"/>
      <c r="BA1547" s="102"/>
      <c r="BB1547" s="102"/>
      <c r="BC1547" s="102"/>
      <c r="BE1547" s="102"/>
      <c r="BF1547" s="102"/>
      <c r="BG1547" s="102"/>
      <c r="BH1547" s="102"/>
      <c r="BI1547" s="102"/>
    </row>
    <row r="1548" spans="11:62">
      <c r="K1548" s="102"/>
      <c r="L1548" s="102"/>
      <c r="M1548" s="102"/>
      <c r="N1548" s="102"/>
      <c r="O1548" s="102"/>
      <c r="P1548" s="102"/>
      <c r="R1548" s="105"/>
      <c r="Y1548" s="102"/>
      <c r="Z1548" s="102"/>
      <c r="AA1548" s="102"/>
      <c r="AB1548" s="102"/>
      <c r="AC1548" s="102"/>
      <c r="AD1548" s="102"/>
      <c r="AE1548" s="102"/>
      <c r="AF1548" s="102"/>
      <c r="AG1548" s="104"/>
      <c r="AI1548" s="102"/>
      <c r="AJ1548" s="102"/>
      <c r="AK1548" s="102"/>
      <c r="AL1548" s="102"/>
      <c r="AM1548" s="102"/>
      <c r="AN1548" s="102"/>
      <c r="AO1548" s="102"/>
      <c r="AP1548" s="102"/>
      <c r="AQ1548" s="102"/>
      <c r="AR1548" s="102"/>
      <c r="AS1548" s="102"/>
      <c r="AT1548" s="102"/>
      <c r="AU1548" s="102"/>
      <c r="AV1548" s="102"/>
      <c r="AW1548" s="102"/>
      <c r="AX1548" s="102"/>
      <c r="AY1548" s="102"/>
      <c r="AZ1548" s="102"/>
      <c r="BA1548" s="102"/>
      <c r="BB1548" s="102"/>
      <c r="BC1548" s="102"/>
      <c r="BD1548" s="102"/>
      <c r="BE1548" s="102"/>
      <c r="BF1548" s="102"/>
      <c r="BG1548" s="102"/>
      <c r="BH1548" s="102"/>
      <c r="BI1548" s="102"/>
      <c r="BJ1548" s="102"/>
    </row>
    <row r="1549" spans="11:62">
      <c r="K1549" s="102"/>
      <c r="L1549" s="102"/>
      <c r="M1549" s="102"/>
      <c r="N1549" s="102"/>
      <c r="O1549" s="102"/>
      <c r="P1549" s="102"/>
      <c r="R1549" s="105"/>
      <c r="Y1549" s="102"/>
      <c r="Z1549" s="102"/>
      <c r="AA1549" s="102"/>
      <c r="AB1549" s="102"/>
      <c r="AC1549" s="102"/>
      <c r="AD1549" s="102"/>
      <c r="AE1549" s="102"/>
      <c r="AF1549" s="102"/>
      <c r="AG1549" s="104"/>
      <c r="AI1549" s="102"/>
      <c r="AJ1549" s="102"/>
      <c r="AK1549" s="102"/>
      <c r="AL1549" s="102"/>
      <c r="AM1549" s="102"/>
      <c r="AN1549" s="102"/>
      <c r="AO1549" s="102"/>
      <c r="AP1549" s="102"/>
      <c r="AQ1549" s="102"/>
      <c r="AR1549" s="102"/>
      <c r="AS1549" s="102"/>
      <c r="AT1549" s="102"/>
      <c r="AU1549" s="102"/>
      <c r="AV1549" s="102"/>
      <c r="AW1549" s="102"/>
      <c r="AX1549" s="102"/>
      <c r="AY1549" s="102"/>
      <c r="AZ1549" s="102"/>
      <c r="BA1549" s="102"/>
      <c r="BB1549" s="102"/>
      <c r="BC1549" s="102"/>
      <c r="BD1549" s="102"/>
      <c r="BE1549" s="102"/>
      <c r="BF1549" s="102"/>
      <c r="BG1549" s="102"/>
      <c r="BH1549" s="102"/>
      <c r="BI1549" s="102"/>
      <c r="BJ1549" s="102"/>
    </row>
    <row r="1550" spans="11:62">
      <c r="K1550" s="102"/>
      <c r="L1550" s="102"/>
      <c r="M1550" s="102"/>
      <c r="N1550" s="102"/>
      <c r="O1550" s="102"/>
      <c r="P1550" s="102"/>
      <c r="R1550" s="105"/>
      <c r="Y1550" s="102"/>
      <c r="Z1550" s="102"/>
      <c r="AA1550" s="102"/>
      <c r="AB1550" s="102"/>
      <c r="AC1550" s="102"/>
      <c r="AD1550" s="102"/>
      <c r="AE1550" s="102"/>
      <c r="AF1550" s="102"/>
      <c r="AG1550" s="104"/>
      <c r="AI1550" s="102"/>
      <c r="AJ1550" s="102"/>
      <c r="AK1550" s="102"/>
      <c r="AL1550" s="102"/>
      <c r="AM1550" s="102"/>
      <c r="AN1550" s="102"/>
      <c r="AO1550" s="102"/>
      <c r="AP1550" s="102"/>
      <c r="AQ1550" s="102"/>
      <c r="AR1550" s="102"/>
      <c r="AS1550" s="102"/>
      <c r="AT1550" s="102"/>
      <c r="AU1550" s="102"/>
      <c r="AV1550" s="102"/>
      <c r="AW1550" s="102"/>
      <c r="AX1550" s="102"/>
      <c r="AY1550" s="102"/>
      <c r="AZ1550" s="102"/>
      <c r="BA1550" s="102"/>
      <c r="BB1550" s="102"/>
      <c r="BC1550" s="102"/>
      <c r="BD1550" s="102"/>
      <c r="BE1550" s="102"/>
      <c r="BF1550" s="102"/>
      <c r="BG1550" s="102"/>
      <c r="BH1550" s="102"/>
      <c r="BI1550" s="102"/>
      <c r="BJ1550" s="102"/>
    </row>
    <row r="1551" spans="11:62">
      <c r="K1551" s="102"/>
      <c r="L1551" s="102"/>
      <c r="M1551" s="102"/>
      <c r="N1551" s="102"/>
      <c r="O1551" s="102"/>
      <c r="P1551" s="102"/>
      <c r="R1551" s="105"/>
      <c r="Y1551" s="102"/>
      <c r="Z1551" s="102"/>
      <c r="AA1551" s="102"/>
      <c r="AB1551" s="102"/>
      <c r="AC1551" s="102"/>
      <c r="AD1551" s="102"/>
      <c r="AE1551" s="102"/>
      <c r="AF1551" s="102"/>
      <c r="AG1551" s="104"/>
      <c r="AI1551" s="102"/>
      <c r="AJ1551" s="102"/>
      <c r="AK1551" s="102"/>
      <c r="AL1551" s="102"/>
      <c r="AM1551" s="102"/>
      <c r="AN1551" s="102"/>
      <c r="AO1551" s="102"/>
      <c r="AP1551" s="102"/>
      <c r="AQ1551" s="102"/>
      <c r="AR1551" s="102"/>
      <c r="AS1551" s="102"/>
      <c r="AT1551" s="102"/>
      <c r="AU1551" s="102"/>
      <c r="AV1551" s="102"/>
      <c r="AW1551" s="102"/>
      <c r="AX1551" s="102"/>
      <c r="AY1551" s="102"/>
      <c r="AZ1551" s="102"/>
      <c r="BA1551" s="102"/>
      <c r="BB1551" s="102"/>
      <c r="BC1551" s="102"/>
      <c r="BD1551" s="102"/>
      <c r="BE1551" s="102"/>
      <c r="BF1551" s="102"/>
      <c r="BG1551" s="102"/>
      <c r="BH1551" s="102"/>
      <c r="BI1551" s="102"/>
      <c r="BJ1551" s="102"/>
    </row>
    <row r="1552" spans="11:62">
      <c r="K1552" s="102"/>
      <c r="L1552" s="102"/>
      <c r="M1552" s="102"/>
      <c r="P1552" s="102"/>
      <c r="R1552" s="105"/>
      <c r="Y1552" s="102"/>
      <c r="Z1552" s="102"/>
      <c r="AA1552" s="102"/>
      <c r="AB1552" s="102"/>
      <c r="AC1552" s="102"/>
      <c r="AD1552" s="102"/>
      <c r="AE1552" s="102"/>
      <c r="AF1552" s="102"/>
      <c r="AI1552" s="102"/>
      <c r="AJ1552" s="102"/>
      <c r="AK1552" s="102"/>
      <c r="AL1552" s="102"/>
      <c r="AM1552" s="102"/>
      <c r="AN1552" s="102"/>
      <c r="AO1552" s="102"/>
      <c r="AP1552" s="102"/>
      <c r="AQ1552" s="102"/>
      <c r="AR1552" s="102"/>
      <c r="AS1552" s="102"/>
      <c r="AT1552" s="102"/>
      <c r="AU1552" s="102"/>
      <c r="AV1552" s="102"/>
      <c r="AW1552" s="102"/>
      <c r="AX1552" s="102"/>
      <c r="AY1552" s="102"/>
      <c r="AZ1552" s="102"/>
      <c r="BA1552" s="102"/>
      <c r="BB1552" s="102"/>
      <c r="BC1552" s="102"/>
      <c r="BD1552" s="102"/>
      <c r="BE1552" s="102"/>
      <c r="BF1552" s="102"/>
      <c r="BG1552" s="102"/>
      <c r="BH1552" s="102"/>
      <c r="BI1552" s="102"/>
      <c r="BJ1552" s="102"/>
    </row>
    <row r="1553" spans="11:62">
      <c r="K1553" s="102"/>
      <c r="L1553" s="102"/>
      <c r="M1553" s="102"/>
      <c r="N1553" s="102"/>
      <c r="O1553" s="102"/>
      <c r="P1553" s="102"/>
      <c r="Y1553" s="102"/>
      <c r="Z1553" s="102"/>
      <c r="AA1553" s="102"/>
      <c r="AB1553" s="102"/>
      <c r="AC1553" s="102"/>
      <c r="AG1553" s="104"/>
      <c r="AI1553" s="102"/>
      <c r="AJ1553" s="102"/>
      <c r="AK1553" s="102"/>
      <c r="AL1553" s="102"/>
      <c r="AM1553" s="102"/>
      <c r="AN1553" s="102"/>
      <c r="AO1553" s="102"/>
      <c r="AP1553" s="102"/>
      <c r="AQ1553" s="102"/>
      <c r="AR1553" s="102"/>
      <c r="AS1553" s="102"/>
      <c r="AT1553" s="102"/>
      <c r="AU1553" s="102"/>
      <c r="AV1553" s="102"/>
      <c r="AW1553" s="102"/>
      <c r="AX1553" s="102"/>
      <c r="AY1553" s="102"/>
      <c r="AZ1553" s="102"/>
      <c r="BA1553" s="102"/>
      <c r="BB1553" s="102"/>
      <c r="BC1553" s="102"/>
      <c r="BD1553" s="102"/>
      <c r="BE1553" s="102"/>
      <c r="BF1553" s="102"/>
      <c r="BG1553" s="102"/>
      <c r="BH1553" s="102"/>
      <c r="BI1553" s="102"/>
      <c r="BJ1553" s="102"/>
    </row>
    <row r="1554" spans="11:62">
      <c r="K1554" s="102"/>
      <c r="L1554" s="102"/>
      <c r="M1554" s="102"/>
      <c r="N1554" s="102"/>
      <c r="O1554" s="102"/>
      <c r="P1554" s="102"/>
      <c r="R1554" s="105"/>
      <c r="Y1554" s="102"/>
      <c r="Z1554" s="102"/>
      <c r="AA1554" s="102"/>
      <c r="AB1554" s="102"/>
      <c r="AC1554" s="102"/>
      <c r="AD1554" s="102"/>
      <c r="AE1554" s="102"/>
      <c r="AF1554" s="102"/>
      <c r="AI1554" s="102"/>
      <c r="AJ1554" s="102"/>
      <c r="AK1554" s="102"/>
      <c r="AL1554" s="102"/>
      <c r="AM1554" s="102"/>
      <c r="AN1554" s="102"/>
      <c r="AO1554" s="102"/>
      <c r="AP1554" s="102"/>
      <c r="AQ1554" s="102"/>
      <c r="AR1554" s="102"/>
      <c r="AS1554" s="102"/>
      <c r="AT1554" s="102"/>
      <c r="AU1554" s="102"/>
      <c r="AV1554" s="102"/>
      <c r="AW1554" s="102"/>
      <c r="AX1554" s="102"/>
      <c r="AY1554" s="102"/>
      <c r="AZ1554" s="102"/>
      <c r="BA1554" s="102"/>
      <c r="BB1554" s="102"/>
      <c r="BC1554" s="102"/>
      <c r="BD1554" s="102"/>
      <c r="BE1554" s="102"/>
      <c r="BF1554" s="102"/>
      <c r="BG1554" s="102"/>
      <c r="BH1554" s="102"/>
      <c r="BI1554" s="102"/>
      <c r="BJ1554" s="102"/>
    </row>
    <row r="1555" spans="11:62">
      <c r="K1555" s="102"/>
      <c r="L1555" s="102"/>
      <c r="M1555" s="102"/>
      <c r="Y1555" s="102"/>
      <c r="Z1555" s="102"/>
      <c r="AA1555" s="102"/>
      <c r="AB1555" s="102"/>
      <c r="AC1555" s="102"/>
      <c r="AD1555" s="102"/>
      <c r="AE1555" s="102"/>
      <c r="AF1555" s="102"/>
    </row>
    <row r="1556" spans="11:62">
      <c r="K1556" s="102"/>
      <c r="L1556" s="102"/>
      <c r="M1556" s="102"/>
      <c r="N1556" s="102"/>
      <c r="O1556" s="102"/>
      <c r="P1556" s="102"/>
      <c r="R1556" s="105"/>
      <c r="Y1556" s="102"/>
      <c r="Z1556" s="102"/>
      <c r="AA1556" s="102"/>
      <c r="AB1556" s="102"/>
      <c r="AC1556" s="102"/>
      <c r="AD1556" s="102"/>
      <c r="AE1556" s="102"/>
      <c r="AF1556" s="102"/>
      <c r="AI1556" s="102"/>
      <c r="AJ1556" s="102"/>
      <c r="AK1556" s="102"/>
      <c r="AL1556" s="102"/>
      <c r="AM1556" s="102"/>
      <c r="AN1556" s="102"/>
      <c r="AO1556" s="102"/>
      <c r="AP1556" s="102"/>
      <c r="AQ1556" s="102"/>
      <c r="AR1556" s="102"/>
      <c r="AS1556" s="102"/>
      <c r="AT1556" s="102"/>
      <c r="AU1556" s="102"/>
      <c r="AV1556" s="102"/>
      <c r="AW1556" s="102"/>
      <c r="AX1556" s="102"/>
      <c r="AY1556" s="102"/>
      <c r="AZ1556" s="102"/>
      <c r="BA1556" s="102"/>
      <c r="BB1556" s="102"/>
      <c r="BC1556" s="102"/>
      <c r="BD1556" s="102"/>
      <c r="BE1556" s="102"/>
      <c r="BF1556" s="102"/>
      <c r="BG1556" s="102"/>
      <c r="BH1556" s="102"/>
      <c r="BI1556" s="102"/>
      <c r="BJ1556" s="102"/>
    </row>
    <row r="1557" spans="11:62">
      <c r="K1557" s="102"/>
      <c r="L1557" s="102"/>
      <c r="M1557" s="102"/>
      <c r="N1557" s="102"/>
      <c r="O1557" s="102"/>
      <c r="P1557" s="102"/>
      <c r="Q1557" s="102"/>
      <c r="R1557" s="105"/>
      <c r="Y1557" s="102"/>
      <c r="Z1557" s="102"/>
      <c r="AA1557" s="102"/>
      <c r="AB1557" s="102"/>
      <c r="AC1557" s="102"/>
      <c r="AD1557" s="102"/>
      <c r="AE1557" s="102"/>
      <c r="AF1557" s="102"/>
      <c r="AI1557" s="102"/>
      <c r="AJ1557" s="102"/>
      <c r="AK1557" s="102"/>
      <c r="AL1557" s="102"/>
      <c r="AM1557" s="102"/>
      <c r="AN1557" s="102"/>
      <c r="AO1557" s="102"/>
      <c r="AP1557" s="102"/>
      <c r="AQ1557" s="102"/>
      <c r="AR1557" s="102"/>
      <c r="AS1557" s="102"/>
      <c r="AT1557" s="102"/>
      <c r="AU1557" s="102"/>
      <c r="AV1557" s="102"/>
      <c r="AW1557" s="102"/>
      <c r="AX1557" s="102"/>
      <c r="AY1557" s="102"/>
      <c r="AZ1557" s="102"/>
      <c r="BA1557" s="102"/>
      <c r="BB1557" s="102"/>
      <c r="BC1557" s="102"/>
      <c r="BD1557" s="102"/>
      <c r="BE1557" s="102"/>
      <c r="BF1557" s="102"/>
      <c r="BG1557" s="102"/>
      <c r="BH1557" s="102"/>
      <c r="BI1557" s="102"/>
      <c r="BJ1557" s="102"/>
    </row>
    <row r="1558" spans="11:62">
      <c r="K1558" s="102"/>
      <c r="L1558" s="102"/>
      <c r="M1558" s="102"/>
      <c r="N1558" s="102"/>
      <c r="O1558" s="102"/>
      <c r="P1558" s="102"/>
      <c r="Y1558" s="102"/>
      <c r="Z1558" s="102"/>
      <c r="AA1558" s="102"/>
      <c r="AB1558" s="102"/>
      <c r="AC1558" s="102"/>
      <c r="AD1558" s="102"/>
      <c r="AE1558" s="102"/>
      <c r="AF1558" s="102"/>
      <c r="AI1558" s="102"/>
      <c r="AJ1558" s="102"/>
      <c r="AK1558" s="102"/>
      <c r="AL1558" s="102"/>
      <c r="AM1558" s="102"/>
      <c r="AN1558" s="102"/>
      <c r="AO1558" s="102"/>
      <c r="AP1558" s="102"/>
      <c r="AQ1558" s="102"/>
      <c r="AR1558" s="102"/>
      <c r="AS1558" s="102"/>
      <c r="AT1558" s="102"/>
      <c r="AU1558" s="102"/>
      <c r="AV1558" s="102"/>
      <c r="AW1558" s="102"/>
      <c r="AX1558" s="102"/>
      <c r="AY1558" s="102"/>
      <c r="AZ1558" s="102"/>
      <c r="BA1558" s="102"/>
      <c r="BB1558" s="102"/>
      <c r="BC1558" s="102"/>
      <c r="BD1558" s="102"/>
      <c r="BE1558" s="102"/>
      <c r="BF1558" s="102"/>
      <c r="BG1558" s="102"/>
      <c r="BH1558" s="102"/>
      <c r="BI1558" s="102"/>
      <c r="BJ1558" s="102"/>
    </row>
    <row r="1559" spans="11:62">
      <c r="K1559" s="102"/>
      <c r="L1559" s="102"/>
      <c r="M1559" s="102"/>
      <c r="N1559" s="102"/>
      <c r="O1559" s="102"/>
      <c r="P1559" s="102"/>
      <c r="Q1559" s="102"/>
      <c r="R1559" s="105"/>
      <c r="Y1559" s="102"/>
      <c r="Z1559" s="102"/>
      <c r="AA1559" s="102"/>
      <c r="AB1559" s="102"/>
      <c r="AC1559" s="102"/>
      <c r="AD1559" s="102"/>
      <c r="AE1559" s="102"/>
      <c r="AF1559" s="102"/>
      <c r="AG1559" s="104"/>
      <c r="AI1559" s="102"/>
      <c r="AJ1559" s="102"/>
      <c r="AK1559" s="102"/>
      <c r="AL1559" s="102"/>
      <c r="AM1559" s="102"/>
      <c r="AN1559" s="102"/>
      <c r="AO1559" s="102"/>
      <c r="AP1559" s="102"/>
      <c r="AQ1559" s="102"/>
      <c r="AR1559" s="102"/>
      <c r="AS1559" s="102"/>
      <c r="AT1559" s="102"/>
      <c r="AU1559" s="102"/>
      <c r="AV1559" s="102"/>
      <c r="AW1559" s="102"/>
      <c r="AX1559" s="102"/>
      <c r="AY1559" s="102"/>
      <c r="AZ1559" s="102"/>
      <c r="BA1559" s="102"/>
      <c r="BB1559" s="102"/>
      <c r="BC1559" s="102"/>
      <c r="BD1559" s="102"/>
      <c r="BE1559" s="102"/>
      <c r="BF1559" s="102"/>
      <c r="BG1559" s="102"/>
      <c r="BH1559" s="102"/>
      <c r="BI1559" s="102"/>
      <c r="BJ1559" s="102"/>
    </row>
    <row r="1560" spans="11:62">
      <c r="K1560" s="102"/>
      <c r="L1560" s="102"/>
      <c r="M1560" s="102"/>
      <c r="N1560" s="102"/>
      <c r="O1560" s="102"/>
      <c r="P1560" s="102"/>
      <c r="Q1560" s="102"/>
      <c r="W1560" s="102"/>
      <c r="X1560" s="102"/>
      <c r="Y1560" s="102"/>
      <c r="Z1560" s="102"/>
      <c r="AA1560" s="102"/>
      <c r="AB1560" s="102"/>
      <c r="AC1560" s="102"/>
      <c r="AD1560" s="102"/>
      <c r="AE1560" s="102"/>
      <c r="AF1560" s="102"/>
      <c r="AI1560" s="102"/>
      <c r="AJ1560" s="102"/>
      <c r="AK1560" s="102"/>
      <c r="AL1560" s="102"/>
      <c r="AM1560" s="102"/>
      <c r="AN1560" s="102"/>
      <c r="AO1560" s="102"/>
      <c r="AP1560" s="102"/>
      <c r="AQ1560" s="102"/>
      <c r="AR1560" s="102"/>
      <c r="AS1560" s="102"/>
      <c r="AT1560" s="102"/>
      <c r="AU1560" s="102"/>
      <c r="AV1560" s="102"/>
      <c r="AW1560" s="102"/>
      <c r="AX1560" s="102"/>
      <c r="AY1560" s="102"/>
      <c r="AZ1560" s="102"/>
      <c r="BA1560" s="102"/>
      <c r="BB1560" s="102"/>
      <c r="BC1560" s="102"/>
      <c r="BD1560" s="102"/>
      <c r="BE1560" s="102"/>
      <c r="BF1560" s="102"/>
      <c r="BG1560" s="102"/>
      <c r="BH1560" s="102"/>
      <c r="BI1560" s="102"/>
      <c r="BJ1560" s="102"/>
    </row>
    <row r="1561" spans="11:62">
      <c r="K1561" s="102"/>
      <c r="L1561" s="102"/>
      <c r="M1561" s="102"/>
      <c r="N1561" s="102"/>
      <c r="O1561" s="102"/>
      <c r="P1561" s="102"/>
      <c r="Q1561" s="102"/>
      <c r="W1561" s="102"/>
      <c r="X1561" s="102"/>
      <c r="Y1561" s="102"/>
      <c r="Z1561" s="102"/>
      <c r="AA1561" s="102"/>
      <c r="AB1561" s="102"/>
      <c r="AC1561" s="102"/>
      <c r="AD1561" s="102"/>
      <c r="AE1561" s="102"/>
      <c r="AF1561" s="102"/>
      <c r="AI1561" s="102"/>
      <c r="AJ1561" s="102"/>
      <c r="AK1561" s="102"/>
      <c r="AL1561" s="102"/>
      <c r="AM1561" s="102"/>
      <c r="AN1561" s="102"/>
      <c r="AO1561" s="102"/>
      <c r="AP1561" s="102"/>
      <c r="AQ1561" s="102"/>
      <c r="AR1561" s="102"/>
      <c r="AS1561" s="102"/>
      <c r="AT1561" s="102"/>
      <c r="AU1561" s="102"/>
      <c r="AV1561" s="102"/>
      <c r="AW1561" s="102"/>
      <c r="AX1561" s="102"/>
      <c r="AY1561" s="102"/>
      <c r="AZ1561" s="102"/>
      <c r="BA1561" s="102"/>
      <c r="BB1561" s="102"/>
      <c r="BC1561" s="102"/>
      <c r="BD1561" s="102"/>
      <c r="BE1561" s="102"/>
      <c r="BF1561" s="102"/>
      <c r="BG1561" s="102"/>
      <c r="BH1561" s="102"/>
      <c r="BI1561" s="102"/>
      <c r="BJ1561" s="102"/>
    </row>
    <row r="1562" spans="11:62">
      <c r="K1562" s="102"/>
      <c r="L1562" s="102"/>
      <c r="M1562" s="102"/>
      <c r="N1562" s="102"/>
      <c r="O1562" s="102"/>
      <c r="P1562" s="102"/>
      <c r="Q1562" s="102"/>
      <c r="W1562" s="102"/>
      <c r="X1562" s="102"/>
      <c r="Y1562" s="102"/>
      <c r="Z1562" s="102"/>
      <c r="AA1562" s="102"/>
      <c r="AB1562" s="102"/>
      <c r="AC1562" s="102"/>
      <c r="AD1562" s="102"/>
      <c r="AE1562" s="102"/>
      <c r="AF1562" s="102"/>
      <c r="AI1562" s="102"/>
      <c r="AJ1562" s="102"/>
      <c r="AK1562" s="102"/>
      <c r="AL1562" s="102"/>
      <c r="AM1562" s="102"/>
      <c r="AN1562" s="102"/>
      <c r="AO1562" s="102"/>
      <c r="AP1562" s="102"/>
      <c r="AQ1562" s="102"/>
      <c r="AR1562" s="102"/>
      <c r="AS1562" s="102"/>
      <c r="AT1562" s="102"/>
      <c r="AU1562" s="102"/>
      <c r="AV1562" s="102"/>
      <c r="AW1562" s="102"/>
      <c r="AX1562" s="102"/>
      <c r="AY1562" s="102"/>
      <c r="AZ1562" s="102"/>
      <c r="BA1562" s="102"/>
      <c r="BB1562" s="102"/>
      <c r="BC1562" s="102"/>
      <c r="BD1562" s="102"/>
      <c r="BE1562" s="102"/>
      <c r="BF1562" s="102"/>
      <c r="BG1562" s="102"/>
      <c r="BH1562" s="102"/>
      <c r="BI1562" s="102"/>
      <c r="BJ1562" s="102"/>
    </row>
    <row r="1563" spans="11:62">
      <c r="K1563" s="102"/>
      <c r="L1563" s="102"/>
      <c r="M1563" s="102"/>
      <c r="P1563" s="102"/>
      <c r="S1563" s="105"/>
      <c r="Y1563" s="102"/>
      <c r="Z1563" s="102"/>
      <c r="AA1563" s="102"/>
      <c r="AB1563" s="102"/>
      <c r="AC1563" s="102"/>
      <c r="AD1563" s="102"/>
      <c r="AE1563" s="102"/>
      <c r="AF1563" s="102"/>
      <c r="AG1563" s="104"/>
      <c r="AI1563" s="102"/>
      <c r="AJ1563" s="102"/>
      <c r="AK1563" s="102"/>
      <c r="AL1563" s="102"/>
      <c r="AM1563" s="102"/>
      <c r="AN1563" s="102"/>
      <c r="AO1563" s="102"/>
      <c r="AP1563" s="102"/>
      <c r="AQ1563" s="102"/>
      <c r="AR1563" s="102"/>
      <c r="AS1563" s="102"/>
      <c r="AT1563" s="102"/>
      <c r="AU1563" s="102"/>
      <c r="AV1563" s="102"/>
      <c r="AW1563" s="102"/>
      <c r="AX1563" s="102"/>
      <c r="AY1563" s="102"/>
      <c r="AZ1563" s="102"/>
      <c r="BA1563" s="102"/>
      <c r="BB1563" s="102"/>
      <c r="BC1563" s="102"/>
      <c r="BE1563" s="102"/>
      <c r="BF1563" s="102"/>
      <c r="BG1563" s="102"/>
      <c r="BH1563" s="102"/>
      <c r="BI1563" s="102"/>
      <c r="BJ1563" s="102"/>
    </row>
    <row r="1564" spans="11:62">
      <c r="K1564" s="102"/>
      <c r="L1564" s="102"/>
      <c r="M1564" s="102"/>
      <c r="N1564" s="102"/>
      <c r="O1564" s="102"/>
      <c r="P1564" s="102"/>
      <c r="R1564" s="105"/>
      <c r="Y1564" s="102"/>
      <c r="Z1564" s="102"/>
      <c r="AA1564" s="102"/>
      <c r="AB1564" s="102"/>
      <c r="AC1564" s="102"/>
      <c r="AD1564" s="102"/>
      <c r="AE1564" s="102"/>
      <c r="AF1564" s="102"/>
      <c r="AG1564" s="104"/>
      <c r="AI1564" s="102"/>
      <c r="AJ1564" s="102"/>
      <c r="AK1564" s="102"/>
      <c r="AL1564" s="102"/>
      <c r="AM1564" s="102"/>
      <c r="AN1564" s="102"/>
      <c r="AO1564" s="102"/>
      <c r="AP1564" s="102"/>
      <c r="AQ1564" s="102"/>
      <c r="AR1564" s="102"/>
      <c r="AS1564" s="102"/>
      <c r="AT1564" s="102"/>
      <c r="AU1564" s="102"/>
      <c r="AV1564" s="102"/>
      <c r="AW1564" s="102"/>
      <c r="AX1564" s="102"/>
      <c r="AY1564" s="102"/>
      <c r="AZ1564" s="102"/>
      <c r="BA1564" s="102"/>
      <c r="BB1564" s="102"/>
      <c r="BC1564" s="102"/>
      <c r="BD1564" s="102"/>
      <c r="BE1564" s="102"/>
      <c r="BF1564" s="102"/>
      <c r="BG1564" s="102"/>
      <c r="BH1564" s="102"/>
      <c r="BI1564" s="102"/>
      <c r="BJ1564" s="102"/>
    </row>
    <row r="1565" spans="11:62">
      <c r="K1565" s="102"/>
      <c r="L1565" s="102"/>
      <c r="M1565" s="102"/>
      <c r="N1565" s="102"/>
      <c r="O1565" s="102"/>
      <c r="P1565" s="102"/>
      <c r="R1565" s="105"/>
      <c r="Y1565" s="102"/>
      <c r="Z1565" s="102"/>
      <c r="AA1565" s="102"/>
      <c r="AB1565" s="102"/>
      <c r="AC1565" s="102"/>
      <c r="AD1565" s="102"/>
      <c r="AE1565" s="102"/>
      <c r="AF1565" s="102"/>
      <c r="AG1565" s="104"/>
      <c r="AI1565" s="102"/>
      <c r="AJ1565" s="102"/>
      <c r="AK1565" s="102"/>
      <c r="AL1565" s="102"/>
      <c r="AM1565" s="102"/>
      <c r="AN1565" s="102"/>
      <c r="AO1565" s="102"/>
      <c r="AP1565" s="102"/>
      <c r="AQ1565" s="102"/>
      <c r="AR1565" s="102"/>
      <c r="AS1565" s="102"/>
      <c r="AT1565" s="102"/>
      <c r="AU1565" s="102"/>
      <c r="AV1565" s="102"/>
      <c r="AW1565" s="102"/>
      <c r="AX1565" s="102"/>
      <c r="AY1565" s="102"/>
      <c r="AZ1565" s="102"/>
      <c r="BA1565" s="102"/>
      <c r="BB1565" s="102"/>
      <c r="BC1565" s="102"/>
      <c r="BD1565" s="102"/>
      <c r="BE1565" s="102"/>
      <c r="BF1565" s="102"/>
      <c r="BG1565" s="102"/>
      <c r="BH1565" s="102"/>
      <c r="BI1565" s="102"/>
      <c r="BJ1565" s="102"/>
    </row>
    <row r="1566" spans="11:62">
      <c r="K1566" s="102"/>
      <c r="L1566" s="102"/>
      <c r="M1566" s="102"/>
      <c r="N1566" s="102"/>
      <c r="O1566" s="102"/>
      <c r="P1566" s="102"/>
      <c r="Q1566" s="102"/>
      <c r="R1566" s="105"/>
      <c r="S1566" s="105"/>
      <c r="Y1566" s="102"/>
      <c r="Z1566" s="102"/>
      <c r="AA1566" s="102"/>
      <c r="AB1566" s="102"/>
      <c r="AC1566" s="102"/>
      <c r="AD1566" s="102"/>
      <c r="AE1566" s="102"/>
      <c r="AF1566" s="102"/>
      <c r="AI1566" s="102"/>
      <c r="AJ1566" s="102"/>
      <c r="AK1566" s="102"/>
      <c r="AL1566" s="102"/>
      <c r="AM1566" s="102"/>
      <c r="AN1566" s="102"/>
      <c r="AO1566" s="102"/>
      <c r="AP1566" s="102"/>
      <c r="AQ1566" s="102"/>
      <c r="AR1566" s="102"/>
      <c r="AS1566" s="102"/>
      <c r="AT1566" s="102"/>
      <c r="AU1566" s="102"/>
      <c r="AV1566" s="102"/>
      <c r="AW1566" s="102"/>
      <c r="AX1566" s="102"/>
      <c r="AY1566" s="102"/>
      <c r="AZ1566" s="102"/>
      <c r="BA1566" s="102"/>
      <c r="BB1566" s="102"/>
      <c r="BC1566" s="102"/>
      <c r="BD1566" s="102"/>
      <c r="BE1566" s="102"/>
      <c r="BF1566" s="102"/>
      <c r="BG1566" s="102"/>
      <c r="BH1566" s="102"/>
      <c r="BI1566" s="102"/>
      <c r="BJ1566" s="102"/>
    </row>
    <row r="1567" spans="11:62">
      <c r="K1567" s="102"/>
      <c r="L1567" s="102"/>
      <c r="M1567" s="102"/>
      <c r="N1567" s="102"/>
      <c r="O1567" s="102"/>
      <c r="P1567" s="102"/>
      <c r="R1567" s="105"/>
      <c r="Y1567" s="102"/>
      <c r="Z1567" s="102"/>
      <c r="AA1567" s="102"/>
      <c r="AB1567" s="102"/>
      <c r="AC1567" s="102"/>
      <c r="AD1567" s="102"/>
      <c r="AE1567" s="102"/>
      <c r="AF1567" s="102"/>
      <c r="AG1567" s="104"/>
      <c r="AI1567" s="102"/>
      <c r="AJ1567" s="102"/>
      <c r="AK1567" s="102"/>
      <c r="AL1567" s="102"/>
      <c r="AM1567" s="102"/>
      <c r="AN1567" s="102"/>
      <c r="AO1567" s="102"/>
      <c r="AP1567" s="102"/>
      <c r="AQ1567" s="102"/>
      <c r="AR1567" s="102"/>
      <c r="AS1567" s="102"/>
      <c r="AT1567" s="102"/>
      <c r="AU1567" s="102"/>
      <c r="AV1567" s="102"/>
      <c r="AW1567" s="102"/>
      <c r="AX1567" s="102"/>
      <c r="AY1567" s="102"/>
      <c r="AZ1567" s="102"/>
      <c r="BA1567" s="102"/>
      <c r="BB1567" s="102"/>
      <c r="BC1567" s="102"/>
      <c r="BD1567" s="102"/>
      <c r="BE1567" s="102"/>
      <c r="BF1567" s="102"/>
      <c r="BG1567" s="102"/>
      <c r="BH1567" s="102"/>
      <c r="BI1567" s="102"/>
      <c r="BJ1567" s="102"/>
    </row>
    <row r="1568" spans="11:62">
      <c r="K1568" s="102"/>
      <c r="L1568" s="102"/>
      <c r="M1568" s="102"/>
      <c r="Q1568" s="102"/>
      <c r="R1568" s="105"/>
      <c r="Y1568" s="102"/>
      <c r="Z1568" s="102"/>
      <c r="AA1568" s="102"/>
      <c r="AB1568" s="102"/>
      <c r="AC1568" s="102"/>
      <c r="AD1568" s="102"/>
      <c r="AE1568" s="102"/>
      <c r="AF1568" s="102"/>
      <c r="AI1568" s="102"/>
      <c r="AJ1568" s="102"/>
      <c r="AK1568" s="102"/>
      <c r="AL1568" s="102"/>
      <c r="AM1568" s="102"/>
      <c r="AN1568" s="102"/>
      <c r="AO1568" s="102"/>
      <c r="AP1568" s="102"/>
      <c r="AQ1568" s="102"/>
      <c r="AS1568" s="102"/>
      <c r="AT1568" s="102"/>
      <c r="AU1568" s="102"/>
      <c r="AV1568" s="102"/>
      <c r="AW1568" s="102"/>
      <c r="AY1568" s="102"/>
      <c r="AZ1568" s="102"/>
      <c r="BA1568" s="102"/>
      <c r="BB1568" s="102"/>
      <c r="BC1568" s="102"/>
      <c r="BD1568" s="102"/>
      <c r="BE1568" s="102"/>
      <c r="BF1568" s="102"/>
      <c r="BG1568" s="102"/>
      <c r="BH1568" s="102"/>
      <c r="BI1568" s="102"/>
      <c r="BJ1568" s="102"/>
    </row>
    <row r="1569" spans="11:62">
      <c r="K1569" s="102"/>
      <c r="L1569" s="102"/>
      <c r="M1569" s="102"/>
      <c r="P1569" s="102"/>
      <c r="R1569" s="105"/>
      <c r="Y1569" s="102"/>
      <c r="Z1569" s="102"/>
      <c r="AA1569" s="102"/>
      <c r="AB1569" s="102"/>
      <c r="AC1569" s="102"/>
      <c r="AD1569" s="102"/>
      <c r="AE1569" s="102"/>
      <c r="AF1569" s="102"/>
      <c r="AI1569" s="102"/>
      <c r="AJ1569" s="102"/>
      <c r="AK1569" s="102"/>
      <c r="AL1569" s="102"/>
      <c r="AM1569" s="102"/>
      <c r="AN1569" s="102"/>
      <c r="AO1569" s="102"/>
      <c r="AP1569" s="102"/>
      <c r="AQ1569" s="102"/>
      <c r="AR1569" s="102"/>
      <c r="AS1569" s="102"/>
      <c r="AT1569" s="102"/>
      <c r="AU1569" s="102"/>
      <c r="AV1569" s="102"/>
      <c r="AW1569" s="102"/>
      <c r="AX1569" s="102"/>
      <c r="AY1569" s="102"/>
      <c r="AZ1569" s="102"/>
      <c r="BA1569" s="102"/>
      <c r="BB1569" s="102"/>
      <c r="BC1569" s="102"/>
      <c r="BD1569" s="102"/>
      <c r="BE1569" s="102"/>
      <c r="BF1569" s="102"/>
      <c r="BG1569" s="102"/>
      <c r="BH1569" s="102"/>
      <c r="BI1569" s="102"/>
      <c r="BJ1569" s="102"/>
    </row>
    <row r="1570" spans="11:62">
      <c r="K1570" s="102"/>
      <c r="L1570" s="102"/>
      <c r="M1570" s="102"/>
      <c r="N1570" s="102"/>
      <c r="O1570" s="102"/>
      <c r="P1570" s="102"/>
      <c r="Y1570" s="102"/>
      <c r="Z1570" s="102"/>
      <c r="AA1570" s="102"/>
      <c r="AB1570" s="102"/>
      <c r="AC1570" s="102"/>
      <c r="AD1570" s="102"/>
      <c r="AE1570" s="102"/>
      <c r="AF1570" s="102"/>
      <c r="AI1570" s="102"/>
      <c r="AJ1570" s="102"/>
      <c r="AK1570" s="102"/>
      <c r="AL1570" s="102"/>
      <c r="AM1570" s="102"/>
      <c r="AN1570" s="102"/>
      <c r="AO1570" s="102"/>
      <c r="AP1570" s="102"/>
      <c r="AQ1570" s="102"/>
      <c r="AR1570" s="102"/>
      <c r="AS1570" s="102"/>
      <c r="AT1570" s="102"/>
      <c r="AU1570" s="102"/>
      <c r="AV1570" s="102"/>
      <c r="AW1570" s="102"/>
      <c r="AX1570" s="102"/>
      <c r="AY1570" s="102"/>
      <c r="AZ1570" s="102"/>
      <c r="BA1570" s="102"/>
      <c r="BB1570" s="102"/>
      <c r="BC1570" s="102"/>
      <c r="BD1570" s="102"/>
      <c r="BE1570" s="102"/>
      <c r="BF1570" s="102"/>
      <c r="BG1570" s="102"/>
      <c r="BH1570" s="102"/>
      <c r="BI1570" s="102"/>
      <c r="BJ1570" s="102"/>
    </row>
    <row r="1571" spans="11:62">
      <c r="K1571" s="102"/>
      <c r="L1571" s="102"/>
      <c r="M1571" s="102"/>
      <c r="N1571" s="102"/>
      <c r="O1571" s="102"/>
      <c r="P1571" s="102"/>
      <c r="Q1571" s="102"/>
      <c r="R1571" s="105"/>
      <c r="W1571" s="102"/>
      <c r="X1571" s="102"/>
      <c r="Y1571" s="102"/>
      <c r="Z1571" s="102"/>
      <c r="AA1571" s="102"/>
      <c r="AB1571" s="102"/>
      <c r="AC1571" s="102"/>
      <c r="AD1571" s="102"/>
      <c r="AE1571" s="102"/>
      <c r="AF1571" s="102"/>
      <c r="AG1571" s="104"/>
      <c r="AI1571" s="102"/>
      <c r="AJ1571" s="102"/>
      <c r="AK1571" s="102"/>
      <c r="AL1571" s="102"/>
      <c r="AM1571" s="102"/>
      <c r="AN1571" s="102"/>
      <c r="AO1571" s="102"/>
      <c r="AP1571" s="102"/>
      <c r="AQ1571" s="102"/>
      <c r="AR1571" s="102"/>
      <c r="AS1571" s="102"/>
      <c r="AT1571" s="102"/>
      <c r="AU1571" s="102"/>
      <c r="AV1571" s="102"/>
      <c r="AW1571" s="102"/>
      <c r="AX1571" s="102"/>
      <c r="AY1571" s="102"/>
      <c r="AZ1571" s="102"/>
      <c r="BA1571" s="102"/>
      <c r="BB1571" s="102"/>
      <c r="BC1571" s="102"/>
      <c r="BD1571" s="102"/>
      <c r="BE1571" s="102"/>
      <c r="BF1571" s="102"/>
      <c r="BG1571" s="102"/>
      <c r="BH1571" s="102"/>
      <c r="BI1571" s="102"/>
      <c r="BJ1571" s="102"/>
    </row>
    <row r="1572" spans="11:62">
      <c r="K1572" s="102"/>
      <c r="L1572" s="102"/>
      <c r="M1572" s="102"/>
      <c r="N1572" s="102"/>
      <c r="O1572" s="102"/>
      <c r="P1572" s="102"/>
      <c r="R1572" s="105"/>
      <c r="Y1572" s="102"/>
      <c r="Z1572" s="102"/>
      <c r="AA1572" s="102"/>
      <c r="AB1572" s="102"/>
      <c r="AC1572" s="102"/>
      <c r="AD1572" s="102"/>
      <c r="AE1572" s="102"/>
      <c r="AF1572" s="102"/>
      <c r="AG1572" s="104"/>
      <c r="AH1572" s="104"/>
      <c r="AI1572" s="102"/>
      <c r="AJ1572" s="102"/>
      <c r="AK1572" s="102"/>
      <c r="AL1572" s="102"/>
      <c r="AM1572" s="102"/>
      <c r="AN1572" s="102"/>
      <c r="AO1572" s="102"/>
      <c r="AP1572" s="102"/>
      <c r="AQ1572" s="102"/>
      <c r="AR1572" s="102"/>
      <c r="AS1572" s="102"/>
      <c r="AT1572" s="102"/>
      <c r="AU1572" s="102"/>
      <c r="AV1572" s="102"/>
      <c r="AW1572" s="102"/>
      <c r="AX1572" s="102"/>
      <c r="AY1572" s="102"/>
      <c r="AZ1572" s="102"/>
      <c r="BA1572" s="102"/>
      <c r="BB1572" s="102"/>
      <c r="BC1572" s="102"/>
      <c r="BD1572" s="102"/>
      <c r="BE1572" s="102"/>
      <c r="BF1572" s="102"/>
      <c r="BG1572" s="102"/>
      <c r="BH1572" s="102"/>
      <c r="BI1572" s="102"/>
      <c r="BJ1572" s="102"/>
    </row>
    <row r="1573" spans="11:62">
      <c r="K1573" s="102"/>
      <c r="L1573" s="102"/>
      <c r="M1573" s="102"/>
      <c r="Q1573" s="102"/>
      <c r="R1573" s="105"/>
      <c r="Y1573" s="102"/>
      <c r="Z1573" s="102"/>
      <c r="AB1573" s="102"/>
      <c r="AC1573" s="102"/>
      <c r="AD1573" s="102"/>
      <c r="AE1573" s="102"/>
      <c r="AF1573" s="102"/>
      <c r="AI1573" s="102"/>
      <c r="AJ1573" s="102"/>
      <c r="AK1573" s="102"/>
      <c r="AL1573" s="102"/>
      <c r="AM1573" s="102"/>
      <c r="AN1573" s="102"/>
      <c r="AO1573" s="102"/>
      <c r="AP1573" s="102"/>
      <c r="AQ1573" s="102"/>
      <c r="AR1573" s="102"/>
      <c r="AS1573" s="102"/>
      <c r="AT1573" s="102"/>
      <c r="AU1573" s="102"/>
      <c r="AV1573" s="102"/>
      <c r="AW1573" s="102"/>
      <c r="AX1573" s="102"/>
      <c r="AY1573" s="102"/>
      <c r="AZ1573" s="102"/>
      <c r="BA1573" s="102"/>
      <c r="BB1573" s="102"/>
      <c r="BC1573" s="102"/>
      <c r="BD1573" s="102"/>
      <c r="BE1573" s="102"/>
      <c r="BF1573" s="102"/>
      <c r="BG1573" s="102"/>
      <c r="BH1573" s="102"/>
      <c r="BI1573" s="102"/>
      <c r="BJ1573" s="102"/>
    </row>
    <row r="1574" spans="11:62">
      <c r="K1574" s="102"/>
      <c r="L1574" s="102"/>
      <c r="M1574" s="102"/>
      <c r="N1574" s="102"/>
      <c r="O1574" s="102"/>
      <c r="P1574" s="102"/>
      <c r="Q1574" s="102"/>
      <c r="R1574" s="105"/>
      <c r="Y1574" s="102"/>
      <c r="Z1574" s="102"/>
      <c r="AA1574" s="102"/>
      <c r="AB1574" s="102"/>
      <c r="AC1574" s="102"/>
      <c r="AD1574" s="102"/>
      <c r="AE1574" s="102"/>
      <c r="AF1574" s="102"/>
      <c r="AI1574" s="102"/>
      <c r="AJ1574" s="102"/>
      <c r="AK1574" s="102"/>
      <c r="AL1574" s="102"/>
      <c r="AM1574" s="102"/>
      <c r="AN1574" s="102"/>
      <c r="AO1574" s="102"/>
      <c r="AP1574" s="102"/>
      <c r="AQ1574" s="102"/>
      <c r="AR1574" s="102"/>
      <c r="AS1574" s="102"/>
      <c r="AT1574" s="102"/>
      <c r="AU1574" s="102"/>
      <c r="AV1574" s="102"/>
      <c r="AW1574" s="102"/>
      <c r="AX1574" s="102"/>
      <c r="AY1574" s="102"/>
      <c r="AZ1574" s="102"/>
      <c r="BA1574" s="102"/>
      <c r="BB1574" s="102"/>
      <c r="BC1574" s="102"/>
      <c r="BD1574" s="102"/>
      <c r="BE1574" s="102"/>
      <c r="BF1574" s="102"/>
      <c r="BG1574" s="102"/>
      <c r="BH1574" s="102"/>
      <c r="BI1574" s="102"/>
      <c r="BJ1574" s="102"/>
    </row>
    <row r="1575" spans="11:62">
      <c r="K1575" s="102"/>
      <c r="L1575" s="102"/>
      <c r="M1575" s="102"/>
      <c r="N1575" s="102"/>
      <c r="O1575" s="102"/>
      <c r="P1575" s="102"/>
      <c r="Y1575" s="102"/>
      <c r="Z1575" s="102"/>
      <c r="AA1575" s="102"/>
      <c r="AB1575" s="102"/>
      <c r="AC1575" s="102"/>
      <c r="AD1575" s="102"/>
      <c r="AE1575" s="102"/>
      <c r="AF1575" s="102"/>
      <c r="AI1575" s="102"/>
      <c r="AJ1575" s="102"/>
      <c r="AK1575" s="102"/>
      <c r="AL1575" s="102"/>
      <c r="AM1575" s="102"/>
      <c r="AN1575" s="102"/>
      <c r="AO1575" s="102"/>
      <c r="AP1575" s="102"/>
      <c r="AQ1575" s="102"/>
      <c r="AR1575" s="102"/>
      <c r="AS1575" s="102"/>
      <c r="AT1575" s="102"/>
      <c r="AU1575" s="102"/>
      <c r="AV1575" s="102"/>
      <c r="AW1575" s="102"/>
      <c r="AX1575" s="102"/>
      <c r="AY1575" s="102"/>
      <c r="AZ1575" s="102"/>
      <c r="BA1575" s="102"/>
      <c r="BB1575" s="102"/>
      <c r="BC1575" s="102"/>
      <c r="BD1575" s="102"/>
      <c r="BE1575" s="102"/>
      <c r="BF1575" s="102"/>
      <c r="BG1575" s="102"/>
      <c r="BH1575" s="102"/>
      <c r="BI1575" s="102"/>
      <c r="BJ1575" s="102"/>
    </row>
    <row r="1576" spans="11:62">
      <c r="K1576" s="102"/>
      <c r="L1576" s="102"/>
      <c r="M1576" s="102"/>
      <c r="O1576" s="102"/>
      <c r="P1576" s="102"/>
      <c r="Y1576" s="102"/>
      <c r="Z1576" s="102"/>
      <c r="AA1576" s="102"/>
      <c r="AB1576" s="102"/>
      <c r="AC1576" s="102"/>
      <c r="AD1576" s="102"/>
      <c r="AE1576" s="102"/>
      <c r="AF1576" s="102"/>
      <c r="AI1576" s="102"/>
      <c r="AJ1576" s="102"/>
      <c r="AK1576" s="102"/>
      <c r="AL1576" s="102"/>
      <c r="AM1576" s="102"/>
      <c r="AN1576" s="102"/>
      <c r="AO1576" s="102"/>
      <c r="AP1576" s="102"/>
      <c r="AQ1576" s="102"/>
      <c r="AR1576" s="102"/>
      <c r="AS1576" s="102"/>
      <c r="AT1576" s="102"/>
      <c r="AU1576" s="102"/>
      <c r="AV1576" s="102"/>
      <c r="AW1576" s="102"/>
      <c r="AX1576" s="102"/>
      <c r="AY1576" s="102"/>
      <c r="AZ1576" s="102"/>
      <c r="BA1576" s="102"/>
      <c r="BB1576" s="102"/>
      <c r="BC1576" s="102"/>
      <c r="BD1576" s="102"/>
      <c r="BE1576" s="102"/>
      <c r="BF1576" s="102"/>
      <c r="BG1576" s="102"/>
      <c r="BH1576" s="102"/>
      <c r="BI1576" s="102"/>
      <c r="BJ1576" s="102"/>
    </row>
    <row r="1577" spans="11:62">
      <c r="K1577" s="102"/>
      <c r="L1577" s="102"/>
      <c r="M1577" s="102"/>
      <c r="R1577" s="105"/>
      <c r="S1577" s="105"/>
      <c r="Y1577" s="102"/>
      <c r="Z1577" s="102"/>
      <c r="AA1577" s="102"/>
      <c r="AB1577" s="102"/>
      <c r="AC1577" s="102"/>
      <c r="AG1577" s="104"/>
      <c r="AH1577" s="104"/>
      <c r="AI1577" s="102"/>
      <c r="AJ1577" s="102"/>
      <c r="AK1577" s="102"/>
      <c r="AL1577" s="102"/>
      <c r="AM1577" s="102"/>
      <c r="AN1577" s="102"/>
      <c r="AO1577" s="102"/>
      <c r="AP1577" s="102"/>
      <c r="AQ1577" s="102"/>
      <c r="AS1577" s="102"/>
      <c r="AT1577" s="102"/>
      <c r="AU1577" s="102"/>
      <c r="AV1577" s="102"/>
      <c r="AW1577" s="102"/>
      <c r="AY1577" s="102"/>
      <c r="AZ1577" s="102"/>
      <c r="BA1577" s="102"/>
      <c r="BB1577" s="102"/>
      <c r="BC1577" s="102"/>
      <c r="BE1577" s="102"/>
      <c r="BF1577" s="102"/>
      <c r="BG1577" s="102"/>
      <c r="BH1577" s="102"/>
      <c r="BI1577" s="102"/>
    </row>
    <row r="1578" spans="11:62">
      <c r="K1578" s="102"/>
      <c r="L1578" s="102"/>
      <c r="M1578" s="102"/>
      <c r="N1578" s="102"/>
      <c r="O1578" s="102"/>
      <c r="P1578" s="102"/>
      <c r="R1578" s="105"/>
      <c r="Y1578" s="102"/>
      <c r="Z1578" s="102"/>
      <c r="AA1578" s="102"/>
      <c r="AB1578" s="102"/>
      <c r="AC1578" s="102"/>
      <c r="AD1578" s="102"/>
      <c r="AE1578" s="102"/>
      <c r="AF1578" s="102"/>
      <c r="AI1578" s="102"/>
      <c r="AJ1578" s="102"/>
      <c r="AK1578" s="102"/>
      <c r="AL1578" s="102"/>
      <c r="AM1578" s="102"/>
      <c r="AN1578" s="102"/>
      <c r="AO1578" s="102"/>
      <c r="AP1578" s="102"/>
      <c r="AQ1578" s="102"/>
      <c r="AR1578" s="102"/>
      <c r="AS1578" s="102"/>
      <c r="AT1578" s="102"/>
      <c r="AU1578" s="102"/>
      <c r="AV1578" s="102"/>
      <c r="AW1578" s="102"/>
      <c r="AX1578" s="102"/>
      <c r="AY1578" s="102"/>
      <c r="AZ1578" s="102"/>
      <c r="BA1578" s="102"/>
      <c r="BB1578" s="102"/>
      <c r="BC1578" s="102"/>
      <c r="BD1578" s="102"/>
      <c r="BE1578" s="102"/>
      <c r="BF1578" s="102"/>
      <c r="BG1578" s="102"/>
      <c r="BH1578" s="102"/>
      <c r="BI1578" s="102"/>
      <c r="BJ1578" s="102"/>
    </row>
    <row r="1579" spans="11:62">
      <c r="K1579" s="102"/>
      <c r="L1579" s="102"/>
      <c r="M1579" s="102"/>
      <c r="N1579" s="102"/>
      <c r="O1579" s="102"/>
      <c r="P1579" s="102"/>
      <c r="R1579" s="105"/>
      <c r="Y1579" s="102"/>
      <c r="Z1579" s="102"/>
      <c r="AA1579" s="102"/>
      <c r="AB1579" s="102"/>
      <c r="AC1579" s="102"/>
      <c r="AD1579" s="102"/>
      <c r="AE1579" s="102"/>
      <c r="AF1579" s="102"/>
      <c r="AG1579" s="104"/>
      <c r="AI1579" s="102"/>
      <c r="AJ1579" s="102"/>
      <c r="AK1579" s="102"/>
      <c r="AL1579" s="102"/>
      <c r="AM1579" s="102"/>
      <c r="AN1579" s="102"/>
      <c r="AO1579" s="102"/>
      <c r="AP1579" s="102"/>
      <c r="AQ1579" s="102"/>
      <c r="AR1579" s="102"/>
      <c r="AS1579" s="102"/>
      <c r="AT1579" s="102"/>
      <c r="AU1579" s="102"/>
      <c r="AV1579" s="102"/>
      <c r="AW1579" s="102"/>
      <c r="AX1579" s="102"/>
      <c r="AY1579" s="102"/>
      <c r="AZ1579" s="102"/>
      <c r="BA1579" s="102"/>
      <c r="BB1579" s="102"/>
      <c r="BC1579" s="102"/>
      <c r="BD1579" s="102"/>
      <c r="BE1579" s="102"/>
      <c r="BF1579" s="102"/>
      <c r="BG1579" s="102"/>
      <c r="BH1579" s="102"/>
      <c r="BI1579" s="102"/>
      <c r="BJ1579" s="102"/>
    </row>
    <row r="1580" spans="11:62">
      <c r="K1580" s="102"/>
      <c r="L1580" s="102"/>
      <c r="M1580" s="102"/>
      <c r="N1580" s="102"/>
      <c r="P1580" s="102"/>
      <c r="Q1580" s="102"/>
      <c r="R1580" s="105"/>
      <c r="Y1580" s="102"/>
      <c r="Z1580" s="102"/>
      <c r="AA1580" s="102"/>
      <c r="AB1580" s="102"/>
      <c r="AC1580" s="102"/>
      <c r="AD1580" s="102"/>
      <c r="AE1580" s="102"/>
      <c r="AF1580" s="102"/>
      <c r="AI1580" s="102"/>
      <c r="AJ1580" s="102"/>
      <c r="AK1580" s="102"/>
      <c r="AL1580" s="102"/>
      <c r="AM1580" s="102"/>
      <c r="AN1580" s="102"/>
      <c r="AO1580" s="102"/>
      <c r="AP1580" s="102"/>
      <c r="AQ1580" s="102"/>
      <c r="AR1580" s="102"/>
      <c r="AS1580" s="102"/>
      <c r="AT1580" s="102"/>
      <c r="AU1580" s="102"/>
      <c r="AV1580" s="102"/>
      <c r="AW1580" s="102"/>
      <c r="AX1580" s="102"/>
      <c r="AY1580" s="102"/>
      <c r="AZ1580" s="102"/>
      <c r="BA1580" s="102"/>
      <c r="BB1580" s="102"/>
      <c r="BC1580" s="102"/>
      <c r="BD1580" s="102"/>
      <c r="BE1580" s="102"/>
      <c r="BF1580" s="102"/>
      <c r="BG1580" s="102"/>
      <c r="BH1580" s="102"/>
      <c r="BI1580" s="102"/>
      <c r="BJ1580" s="102"/>
    </row>
    <row r="1581" spans="11:62">
      <c r="K1581" s="102"/>
      <c r="L1581" s="102"/>
      <c r="M1581" s="102"/>
      <c r="W1581" s="102"/>
      <c r="X1581" s="102"/>
      <c r="Y1581" s="102"/>
      <c r="Z1581" s="102"/>
      <c r="AA1581" s="102"/>
      <c r="AB1581" s="102"/>
      <c r="AC1581" s="102"/>
      <c r="AD1581" s="102"/>
      <c r="AE1581" s="102"/>
      <c r="AG1581" s="104"/>
    </row>
    <row r="1582" spans="11:62">
      <c r="K1582" s="102"/>
      <c r="L1582" s="102"/>
      <c r="M1582" s="102"/>
      <c r="N1582" s="102"/>
      <c r="O1582" s="102"/>
      <c r="P1582" s="102"/>
      <c r="Y1582" s="102"/>
      <c r="Z1582" s="102"/>
      <c r="AA1582" s="102"/>
      <c r="AB1582" s="102"/>
      <c r="AC1582" s="102"/>
      <c r="AD1582" s="102"/>
      <c r="AE1582" s="102"/>
      <c r="AF1582" s="102"/>
      <c r="AG1582" s="104"/>
      <c r="AI1582" s="102"/>
      <c r="AJ1582" s="102"/>
      <c r="AK1582" s="102"/>
      <c r="AL1582" s="102"/>
      <c r="AM1582" s="102"/>
      <c r="AN1582" s="102"/>
      <c r="AO1582" s="102"/>
      <c r="AP1582" s="102"/>
      <c r="AQ1582" s="102"/>
      <c r="AR1582" s="102"/>
      <c r="AS1582" s="102"/>
      <c r="AT1582" s="102"/>
      <c r="AU1582" s="102"/>
      <c r="AV1582" s="102"/>
      <c r="AW1582" s="102"/>
      <c r="AX1582" s="102"/>
      <c r="AY1582" s="102"/>
      <c r="AZ1582" s="102"/>
      <c r="BA1582" s="102"/>
      <c r="BB1582" s="102"/>
      <c r="BC1582" s="102"/>
      <c r="BD1582" s="102"/>
      <c r="BE1582" s="102"/>
      <c r="BF1582" s="102"/>
      <c r="BG1582" s="102"/>
      <c r="BH1582" s="102"/>
      <c r="BI1582" s="102"/>
      <c r="BJ1582" s="102"/>
    </row>
    <row r="1583" spans="11:62">
      <c r="K1583" s="102"/>
      <c r="L1583" s="102"/>
      <c r="M1583" s="102"/>
      <c r="N1583" s="102"/>
      <c r="O1583" s="102"/>
      <c r="P1583" s="102"/>
      <c r="R1583" s="105"/>
      <c r="Y1583" s="102"/>
      <c r="Z1583" s="102"/>
      <c r="AA1583" s="102"/>
      <c r="AB1583" s="102"/>
      <c r="AC1583" s="102"/>
      <c r="AD1583" s="102"/>
      <c r="AE1583" s="102"/>
      <c r="AF1583" s="102"/>
      <c r="AI1583" s="102"/>
      <c r="AJ1583" s="102"/>
      <c r="AK1583" s="102"/>
      <c r="AL1583" s="102"/>
      <c r="AM1583" s="102"/>
      <c r="AN1583" s="102"/>
      <c r="AO1583" s="102"/>
      <c r="AP1583" s="102"/>
      <c r="AQ1583" s="102"/>
      <c r="AR1583" s="102"/>
      <c r="AS1583" s="102"/>
      <c r="AT1583" s="102"/>
      <c r="AU1583" s="102"/>
      <c r="AV1583" s="102"/>
      <c r="AW1583" s="102"/>
      <c r="AX1583" s="102"/>
      <c r="AY1583" s="102"/>
      <c r="AZ1583" s="102"/>
      <c r="BA1583" s="102"/>
      <c r="BB1583" s="102"/>
      <c r="BC1583" s="102"/>
      <c r="BD1583" s="102"/>
      <c r="BE1583" s="102"/>
      <c r="BF1583" s="102"/>
      <c r="BG1583" s="102"/>
      <c r="BH1583" s="102"/>
      <c r="BI1583" s="102"/>
      <c r="BJ1583" s="102"/>
    </row>
    <row r="1584" spans="11:62">
      <c r="K1584" s="102"/>
      <c r="L1584" s="102"/>
      <c r="M1584" s="102"/>
      <c r="N1584" s="102"/>
      <c r="O1584" s="102"/>
      <c r="P1584" s="102"/>
      <c r="Y1584" s="102"/>
      <c r="Z1584" s="102"/>
      <c r="AA1584" s="102"/>
      <c r="AB1584" s="102"/>
      <c r="AC1584" s="102"/>
      <c r="AD1584" s="102"/>
      <c r="AE1584" s="102"/>
      <c r="AF1584" s="102"/>
      <c r="AI1584" s="102"/>
      <c r="AJ1584" s="102"/>
      <c r="AK1584" s="102"/>
      <c r="AL1584" s="102"/>
      <c r="AM1584" s="102"/>
      <c r="AN1584" s="102"/>
      <c r="AO1584" s="102"/>
      <c r="AP1584" s="102"/>
      <c r="AQ1584" s="102"/>
      <c r="AR1584" s="102"/>
      <c r="AS1584" s="102"/>
      <c r="AT1584" s="102"/>
      <c r="AU1584" s="102"/>
      <c r="AV1584" s="102"/>
      <c r="AW1584" s="102"/>
      <c r="AX1584" s="102"/>
      <c r="AY1584" s="102"/>
      <c r="AZ1584" s="102"/>
      <c r="BA1584" s="102"/>
      <c r="BB1584" s="102"/>
      <c r="BC1584" s="102"/>
      <c r="BD1584" s="102"/>
      <c r="BE1584" s="102"/>
      <c r="BF1584" s="102"/>
      <c r="BG1584" s="102"/>
      <c r="BH1584" s="102"/>
      <c r="BI1584" s="102"/>
      <c r="BJ1584" s="102"/>
    </row>
    <row r="1585" spans="11:62">
      <c r="K1585" s="102"/>
      <c r="L1585" s="102"/>
      <c r="M1585" s="102"/>
      <c r="N1585" s="102"/>
      <c r="O1585" s="102"/>
      <c r="P1585" s="102"/>
      <c r="Q1585" s="102"/>
      <c r="R1585" s="105"/>
      <c r="Y1585" s="102"/>
      <c r="Z1585" s="102"/>
      <c r="AA1585" s="102"/>
      <c r="AB1585" s="102"/>
      <c r="AC1585" s="102"/>
      <c r="AD1585" s="102"/>
      <c r="AE1585" s="102"/>
      <c r="AF1585" s="102"/>
      <c r="AG1585" s="104"/>
      <c r="AI1585" s="102"/>
      <c r="AJ1585" s="102"/>
      <c r="AK1585" s="102"/>
      <c r="AL1585" s="102"/>
      <c r="AM1585" s="102"/>
      <c r="AN1585" s="102"/>
      <c r="AO1585" s="102"/>
      <c r="AP1585" s="102"/>
      <c r="AQ1585" s="102"/>
      <c r="AR1585" s="102"/>
      <c r="AS1585" s="102"/>
      <c r="AT1585" s="102"/>
      <c r="AU1585" s="102"/>
      <c r="AV1585" s="102"/>
      <c r="AW1585" s="102"/>
      <c r="AX1585" s="102"/>
      <c r="AY1585" s="102"/>
      <c r="AZ1585" s="102"/>
      <c r="BA1585" s="102"/>
      <c r="BB1585" s="102"/>
      <c r="BC1585" s="102"/>
      <c r="BD1585" s="102"/>
      <c r="BE1585" s="102"/>
      <c r="BF1585" s="102"/>
      <c r="BG1585" s="102"/>
      <c r="BH1585" s="102"/>
      <c r="BI1585" s="102"/>
      <c r="BJ1585" s="102"/>
    </row>
    <row r="1586" spans="11:62">
      <c r="K1586" s="102"/>
      <c r="L1586" s="102"/>
      <c r="M1586" s="102"/>
      <c r="N1586" s="102"/>
      <c r="O1586" s="102"/>
      <c r="P1586" s="102"/>
      <c r="Q1586" s="102"/>
      <c r="R1586" s="105"/>
      <c r="Y1586" s="102"/>
      <c r="Z1586" s="102"/>
      <c r="AA1586" s="102"/>
      <c r="AB1586" s="102"/>
      <c r="AC1586" s="102"/>
      <c r="AD1586" s="102"/>
      <c r="AE1586" s="102"/>
      <c r="AF1586" s="102"/>
      <c r="AG1586" s="104"/>
      <c r="AI1586" s="102"/>
      <c r="AJ1586" s="102"/>
      <c r="AK1586" s="102"/>
      <c r="AL1586" s="102"/>
      <c r="AM1586" s="102"/>
      <c r="AN1586" s="102"/>
      <c r="AO1586" s="102"/>
      <c r="AP1586" s="102"/>
      <c r="AQ1586" s="102"/>
      <c r="AR1586" s="102"/>
      <c r="AS1586" s="102"/>
      <c r="AT1586" s="102"/>
      <c r="AU1586" s="102"/>
      <c r="AV1586" s="102"/>
      <c r="AW1586" s="102"/>
      <c r="AX1586" s="102"/>
      <c r="AY1586" s="102"/>
      <c r="AZ1586" s="102"/>
      <c r="BA1586" s="102"/>
      <c r="BB1586" s="102"/>
      <c r="BC1586" s="102"/>
      <c r="BD1586" s="102"/>
      <c r="BE1586" s="102"/>
      <c r="BF1586" s="102"/>
      <c r="BG1586" s="102"/>
      <c r="BH1586" s="102"/>
      <c r="BI1586" s="102"/>
      <c r="BJ1586" s="102"/>
    </row>
    <row r="1587" spans="11:62">
      <c r="K1587" s="102"/>
      <c r="L1587" s="102"/>
      <c r="M1587" s="102"/>
      <c r="N1587" s="102"/>
      <c r="O1587" s="102"/>
      <c r="P1587" s="102"/>
      <c r="Y1587" s="102"/>
      <c r="Z1587" s="102"/>
      <c r="AA1587" s="102"/>
      <c r="AB1587" s="102"/>
      <c r="AC1587" s="102"/>
      <c r="AD1587" s="102"/>
      <c r="AE1587" s="102"/>
      <c r="AF1587" s="102"/>
      <c r="AI1587" s="102"/>
      <c r="AJ1587" s="102"/>
      <c r="AK1587" s="102"/>
      <c r="AL1587" s="102"/>
      <c r="AM1587" s="102"/>
      <c r="AN1587" s="102"/>
      <c r="AO1587" s="102"/>
      <c r="AP1587" s="102"/>
      <c r="AQ1587" s="102"/>
      <c r="AR1587" s="102"/>
      <c r="AS1587" s="102"/>
      <c r="AT1587" s="102"/>
      <c r="AU1587" s="102"/>
      <c r="AV1587" s="102"/>
      <c r="AW1587" s="102"/>
      <c r="AX1587" s="102"/>
      <c r="AY1587" s="102"/>
      <c r="AZ1587" s="102"/>
      <c r="BA1587" s="102"/>
      <c r="BB1587" s="102"/>
      <c r="BC1587" s="102"/>
      <c r="BD1587" s="102"/>
      <c r="BE1587" s="102"/>
      <c r="BF1587" s="102"/>
      <c r="BG1587" s="102"/>
      <c r="BH1587" s="102"/>
      <c r="BI1587" s="102"/>
      <c r="BJ1587" s="102"/>
    </row>
    <row r="1588" spans="11:62">
      <c r="K1588" s="102"/>
      <c r="L1588" s="102"/>
      <c r="M1588" s="102"/>
      <c r="N1588" s="102"/>
      <c r="O1588" s="102"/>
      <c r="P1588" s="102"/>
      <c r="R1588" s="105"/>
      <c r="Y1588" s="102"/>
      <c r="Z1588" s="102"/>
      <c r="AA1588" s="102"/>
      <c r="AB1588" s="102"/>
      <c r="AC1588" s="102"/>
      <c r="AD1588" s="102"/>
      <c r="AE1588" s="102"/>
      <c r="AF1588" s="102"/>
      <c r="AG1588" s="104"/>
      <c r="AI1588" s="102"/>
      <c r="AJ1588" s="102"/>
      <c r="AK1588" s="102"/>
      <c r="AL1588" s="102"/>
      <c r="AM1588" s="102"/>
      <c r="AN1588" s="102"/>
      <c r="AO1588" s="102"/>
      <c r="AP1588" s="102"/>
      <c r="AQ1588" s="102"/>
      <c r="AR1588" s="102"/>
      <c r="AS1588" s="102"/>
      <c r="AT1588" s="102"/>
      <c r="AU1588" s="102"/>
      <c r="AV1588" s="102"/>
      <c r="AW1588" s="102"/>
      <c r="AX1588" s="102"/>
      <c r="AY1588" s="102"/>
      <c r="AZ1588" s="102"/>
      <c r="BA1588" s="102"/>
      <c r="BB1588" s="102"/>
      <c r="BC1588" s="102"/>
      <c r="BD1588" s="102"/>
      <c r="BE1588" s="102"/>
      <c r="BF1588" s="102"/>
      <c r="BG1588" s="102"/>
      <c r="BH1588" s="102"/>
      <c r="BI1588" s="102"/>
      <c r="BJ1588" s="102"/>
    </row>
    <row r="1589" spans="11:62">
      <c r="K1589" s="102"/>
      <c r="L1589" s="102"/>
      <c r="M1589" s="102"/>
      <c r="Q1589" s="102"/>
      <c r="R1589" s="105"/>
      <c r="Y1589" s="102"/>
      <c r="Z1589" s="102"/>
      <c r="AA1589" s="102"/>
      <c r="AB1589" s="102"/>
      <c r="AC1589" s="102"/>
      <c r="AD1589" s="102"/>
      <c r="AE1589" s="102"/>
      <c r="AF1589" s="102"/>
      <c r="AG1589" s="104"/>
      <c r="AI1589" s="102"/>
      <c r="AJ1589" s="102"/>
      <c r="AK1589" s="102"/>
      <c r="AL1589" s="102"/>
      <c r="AM1589" s="102"/>
      <c r="AN1589" s="102"/>
      <c r="AO1589" s="102"/>
      <c r="AP1589" s="102"/>
      <c r="AQ1589" s="102"/>
      <c r="AS1589" s="102"/>
      <c r="AT1589" s="102"/>
      <c r="AU1589" s="102"/>
      <c r="AV1589" s="102"/>
      <c r="AW1589" s="102"/>
      <c r="AX1589" s="102"/>
      <c r="AY1589" s="102"/>
      <c r="AZ1589" s="102"/>
      <c r="BA1589" s="102"/>
      <c r="BB1589" s="102"/>
      <c r="BC1589" s="102"/>
      <c r="BD1589" s="102"/>
      <c r="BE1589" s="102"/>
      <c r="BF1589" s="102"/>
      <c r="BG1589" s="102"/>
      <c r="BH1589" s="102"/>
      <c r="BI1589" s="102"/>
      <c r="BJ1589" s="102"/>
    </row>
    <row r="1590" spans="11:62">
      <c r="K1590" s="102"/>
      <c r="L1590" s="102"/>
      <c r="M1590" s="102"/>
      <c r="Q1590" s="102"/>
      <c r="R1590" s="105"/>
      <c r="Y1590" s="102"/>
      <c r="Z1590" s="102"/>
      <c r="AA1590" s="102"/>
      <c r="AB1590" s="102"/>
      <c r="AC1590" s="102"/>
      <c r="AD1590" s="102"/>
      <c r="AE1590" s="102"/>
      <c r="AF1590" s="102"/>
      <c r="AG1590" s="104"/>
      <c r="AI1590" s="102"/>
      <c r="AJ1590" s="102"/>
      <c r="AK1590" s="102"/>
      <c r="AL1590" s="102"/>
      <c r="AM1590" s="102"/>
      <c r="AN1590" s="102"/>
      <c r="AO1590" s="102"/>
      <c r="AP1590" s="102"/>
      <c r="AQ1590" s="102"/>
      <c r="AS1590" s="102"/>
      <c r="AT1590" s="102"/>
      <c r="AU1590" s="102"/>
      <c r="AV1590" s="102"/>
      <c r="AW1590" s="102"/>
      <c r="AX1590" s="102"/>
      <c r="AY1590" s="102"/>
      <c r="AZ1590" s="102"/>
      <c r="BA1590" s="102"/>
      <c r="BB1590" s="102"/>
      <c r="BC1590" s="102"/>
      <c r="BD1590" s="102"/>
      <c r="BE1590" s="102"/>
      <c r="BF1590" s="102"/>
      <c r="BG1590" s="102"/>
      <c r="BH1590" s="102"/>
      <c r="BI1590" s="102"/>
      <c r="BJ1590" s="102"/>
    </row>
    <row r="1591" spans="11:62">
      <c r="K1591" s="102"/>
      <c r="L1591" s="102"/>
      <c r="M1591" s="102"/>
      <c r="Q1591" s="102"/>
      <c r="Y1591" s="102"/>
      <c r="Z1591" s="102"/>
      <c r="AA1591" s="102"/>
      <c r="AB1591" s="102"/>
      <c r="AC1591" s="102"/>
      <c r="AD1591" s="102"/>
      <c r="AE1591" s="102"/>
      <c r="AF1591" s="102"/>
      <c r="AI1591" s="102"/>
      <c r="AJ1591" s="102"/>
      <c r="AK1591" s="102"/>
      <c r="AL1591" s="102"/>
      <c r="AM1591" s="102"/>
      <c r="AN1591" s="102"/>
      <c r="AO1591" s="102"/>
      <c r="AP1591" s="102"/>
      <c r="AQ1591" s="102"/>
      <c r="AS1591" s="102"/>
      <c r="AT1591" s="102"/>
      <c r="AU1591" s="102"/>
      <c r="AV1591" s="102"/>
      <c r="AW1591" s="102"/>
      <c r="AY1591" s="102"/>
      <c r="AZ1591" s="102"/>
      <c r="BA1591" s="102"/>
      <c r="BB1591" s="102"/>
      <c r="BC1591" s="102"/>
      <c r="BE1591" s="102"/>
      <c r="BF1591" s="102"/>
      <c r="BG1591" s="102"/>
      <c r="BH1591" s="102"/>
      <c r="BI1591" s="102"/>
    </row>
    <row r="1592" spans="11:62">
      <c r="K1592" s="102"/>
      <c r="L1592" s="102"/>
      <c r="M1592" s="102"/>
      <c r="P1592" s="102"/>
      <c r="Q1592" s="102"/>
      <c r="R1592" s="105"/>
      <c r="Y1592" s="102"/>
      <c r="Z1592" s="102"/>
      <c r="AA1592" s="102"/>
      <c r="AB1592" s="102"/>
      <c r="AC1592" s="102"/>
      <c r="AD1592" s="102"/>
      <c r="AE1592" s="102"/>
      <c r="AF1592" s="102"/>
      <c r="AG1592" s="104"/>
      <c r="AI1592" s="102"/>
      <c r="AJ1592" s="102"/>
      <c r="AK1592" s="102"/>
      <c r="AL1592" s="102"/>
      <c r="AM1592" s="102"/>
      <c r="AN1592" s="102"/>
      <c r="AO1592" s="102"/>
      <c r="AP1592" s="102"/>
      <c r="AQ1592" s="102"/>
      <c r="AR1592" s="102"/>
      <c r="AS1592" s="102"/>
      <c r="AT1592" s="102"/>
      <c r="AU1592" s="102"/>
      <c r="AV1592" s="102"/>
      <c r="AW1592" s="102"/>
      <c r="AX1592" s="102"/>
      <c r="AY1592" s="102"/>
      <c r="AZ1592" s="102"/>
      <c r="BA1592" s="102"/>
      <c r="BB1592" s="102"/>
      <c r="BC1592" s="102"/>
      <c r="BD1592" s="102"/>
      <c r="BE1592" s="102"/>
      <c r="BF1592" s="102"/>
      <c r="BG1592" s="102"/>
      <c r="BH1592" s="102"/>
      <c r="BI1592" s="102"/>
      <c r="BJ1592" s="102"/>
    </row>
    <row r="1593" spans="11:62">
      <c r="K1593" s="102"/>
      <c r="L1593" s="102"/>
      <c r="M1593" s="102"/>
      <c r="P1593" s="102"/>
      <c r="Q1593" s="102"/>
      <c r="R1593" s="105"/>
      <c r="Y1593" s="102"/>
      <c r="Z1593" s="102"/>
      <c r="AA1593" s="102"/>
      <c r="AB1593" s="102"/>
      <c r="AC1593" s="102"/>
      <c r="AD1593" s="102"/>
      <c r="AE1593" s="102"/>
      <c r="AF1593" s="102"/>
      <c r="AG1593" s="104"/>
      <c r="AI1593" s="102"/>
      <c r="AJ1593" s="102"/>
      <c r="AK1593" s="102"/>
      <c r="AL1593" s="102"/>
      <c r="AM1593" s="102"/>
      <c r="AN1593" s="102"/>
      <c r="AO1593" s="102"/>
      <c r="AP1593" s="102"/>
      <c r="AQ1593" s="102"/>
      <c r="AR1593" s="102"/>
      <c r="AS1593" s="102"/>
      <c r="AT1593" s="102"/>
      <c r="AU1593" s="102"/>
      <c r="AV1593" s="102"/>
      <c r="AW1593" s="102"/>
      <c r="AX1593" s="102"/>
      <c r="AY1593" s="102"/>
      <c r="AZ1593" s="102"/>
      <c r="BA1593" s="102"/>
      <c r="BB1593" s="102"/>
      <c r="BC1593" s="102"/>
      <c r="BD1593" s="102"/>
      <c r="BE1593" s="102"/>
      <c r="BF1593" s="102"/>
      <c r="BG1593" s="102"/>
      <c r="BH1593" s="102"/>
      <c r="BI1593" s="102"/>
      <c r="BJ1593" s="102"/>
    </row>
    <row r="1594" spans="11:62">
      <c r="K1594" s="102"/>
      <c r="L1594" s="102"/>
      <c r="M1594" s="102"/>
      <c r="N1594" s="102"/>
      <c r="O1594" s="102"/>
      <c r="P1594" s="102"/>
      <c r="Y1594" s="102"/>
      <c r="Z1594" s="102"/>
      <c r="AA1594" s="102"/>
      <c r="AB1594" s="102"/>
      <c r="AC1594" s="102"/>
      <c r="AD1594" s="102"/>
      <c r="AE1594" s="102"/>
      <c r="AF1594" s="102"/>
      <c r="AI1594" s="102"/>
      <c r="AJ1594" s="102"/>
      <c r="AK1594" s="102"/>
      <c r="AL1594" s="102"/>
      <c r="AM1594" s="102"/>
      <c r="AN1594" s="102"/>
      <c r="AO1594" s="102"/>
      <c r="AP1594" s="102"/>
      <c r="AQ1594" s="102"/>
      <c r="AR1594" s="102"/>
      <c r="AS1594" s="102"/>
      <c r="AT1594" s="102"/>
      <c r="AU1594" s="102"/>
      <c r="AV1594" s="102"/>
      <c r="AW1594" s="102"/>
      <c r="AX1594" s="102"/>
      <c r="AY1594" s="102"/>
      <c r="AZ1594" s="102"/>
      <c r="BA1594" s="102"/>
      <c r="BB1594" s="102"/>
      <c r="BC1594" s="102"/>
      <c r="BD1594" s="102"/>
      <c r="BE1594" s="102"/>
      <c r="BF1594" s="102"/>
      <c r="BG1594" s="102"/>
      <c r="BH1594" s="102"/>
      <c r="BI1594" s="102"/>
      <c r="BJ1594" s="102"/>
    </row>
    <row r="1595" spans="11:62">
      <c r="K1595" s="102"/>
      <c r="L1595" s="102"/>
      <c r="M1595" s="102"/>
      <c r="N1595" s="102"/>
      <c r="O1595" s="102"/>
      <c r="P1595" s="102"/>
      <c r="R1595" s="105"/>
      <c r="Y1595" s="102"/>
      <c r="Z1595" s="102"/>
      <c r="AA1595" s="102"/>
      <c r="AB1595" s="102"/>
      <c r="AC1595" s="102"/>
      <c r="AD1595" s="102"/>
      <c r="AE1595" s="102"/>
      <c r="AF1595" s="102"/>
      <c r="AG1595" s="104"/>
      <c r="AI1595" s="102"/>
      <c r="AJ1595" s="102"/>
      <c r="AK1595" s="102"/>
      <c r="AL1595" s="102"/>
      <c r="AM1595" s="102"/>
      <c r="AN1595" s="102"/>
      <c r="AO1595" s="102"/>
      <c r="AP1595" s="102"/>
      <c r="AQ1595" s="102"/>
      <c r="AR1595" s="102"/>
      <c r="AS1595" s="102"/>
      <c r="AT1595" s="102"/>
      <c r="AU1595" s="102"/>
      <c r="AV1595" s="102"/>
      <c r="AW1595" s="102"/>
      <c r="AX1595" s="102"/>
      <c r="AY1595" s="102"/>
      <c r="AZ1595" s="102"/>
      <c r="BA1595" s="102"/>
      <c r="BB1595" s="102"/>
      <c r="BC1595" s="102"/>
      <c r="BD1595" s="102"/>
      <c r="BE1595" s="102"/>
      <c r="BF1595" s="102"/>
      <c r="BG1595" s="102"/>
      <c r="BH1595" s="102"/>
      <c r="BI1595" s="102"/>
      <c r="BJ1595" s="102"/>
    </row>
    <row r="1596" spans="11:62">
      <c r="K1596" s="102"/>
      <c r="L1596" s="102"/>
      <c r="M1596" s="102"/>
      <c r="N1596" s="102"/>
      <c r="O1596" s="102"/>
      <c r="P1596" s="102"/>
      <c r="R1596" s="105"/>
      <c r="Y1596" s="102"/>
      <c r="Z1596" s="102"/>
      <c r="AA1596" s="102"/>
      <c r="AB1596" s="102"/>
      <c r="AC1596" s="102"/>
      <c r="AD1596" s="102"/>
      <c r="AE1596" s="102"/>
      <c r="AF1596" s="102"/>
      <c r="AI1596" s="102"/>
      <c r="AJ1596" s="102"/>
      <c r="AK1596" s="102"/>
      <c r="AL1596" s="102"/>
      <c r="AM1596" s="102"/>
      <c r="AN1596" s="102"/>
      <c r="AO1596" s="102"/>
      <c r="AP1596" s="102"/>
      <c r="AQ1596" s="102"/>
      <c r="AR1596" s="102"/>
      <c r="AS1596" s="102"/>
      <c r="AT1596" s="102"/>
      <c r="AU1596" s="102"/>
      <c r="AV1596" s="102"/>
      <c r="AW1596" s="102"/>
      <c r="AX1596" s="102"/>
      <c r="AY1596" s="102"/>
      <c r="AZ1596" s="102"/>
      <c r="BA1596" s="102"/>
      <c r="BB1596" s="102"/>
      <c r="BC1596" s="102"/>
      <c r="BD1596" s="102"/>
      <c r="BE1596" s="102"/>
      <c r="BF1596" s="102"/>
      <c r="BG1596" s="102"/>
      <c r="BH1596" s="102"/>
      <c r="BI1596" s="102"/>
      <c r="BJ1596" s="102"/>
    </row>
    <row r="1597" spans="11:62">
      <c r="K1597" s="102"/>
      <c r="L1597" s="102"/>
      <c r="M1597" s="102"/>
      <c r="N1597" s="102"/>
      <c r="O1597" s="102"/>
      <c r="Y1597" s="102"/>
      <c r="Z1597" s="102"/>
      <c r="AA1597" s="102"/>
      <c r="AB1597" s="102"/>
      <c r="AC1597" s="102"/>
      <c r="AD1597" s="102"/>
      <c r="AE1597" s="102"/>
      <c r="AF1597" s="102"/>
      <c r="AI1597" s="102"/>
      <c r="AJ1597" s="102"/>
      <c r="AK1597" s="102"/>
      <c r="AL1597" s="102"/>
      <c r="AM1597" s="102"/>
      <c r="AN1597" s="102"/>
      <c r="AO1597" s="102"/>
      <c r="AP1597" s="102"/>
      <c r="AQ1597" s="102"/>
      <c r="AS1597" s="102"/>
      <c r="AT1597" s="102"/>
      <c r="AU1597" s="102"/>
      <c r="AV1597" s="102"/>
      <c r="AW1597" s="102"/>
      <c r="AY1597" s="102"/>
      <c r="AZ1597" s="102"/>
      <c r="BA1597" s="102"/>
      <c r="BB1597" s="102"/>
      <c r="BC1597" s="102"/>
      <c r="BE1597" s="102"/>
      <c r="BF1597" s="102"/>
      <c r="BG1597" s="102"/>
      <c r="BH1597" s="102"/>
      <c r="BI1597" s="102"/>
    </row>
    <row r="1598" spans="11:62">
      <c r="K1598" s="102"/>
      <c r="L1598" s="102"/>
      <c r="M1598" s="102"/>
      <c r="Y1598" s="102"/>
      <c r="Z1598" s="102"/>
      <c r="AA1598" s="102"/>
      <c r="AB1598" s="102"/>
      <c r="AC1598" s="102"/>
      <c r="AD1598" s="102"/>
      <c r="AE1598" s="102"/>
      <c r="AF1598" s="102"/>
      <c r="AI1598" s="102"/>
      <c r="AJ1598" s="102"/>
      <c r="AK1598" s="102"/>
      <c r="AL1598" s="102"/>
      <c r="AM1598" s="102"/>
      <c r="AN1598" s="102"/>
      <c r="AO1598" s="102"/>
      <c r="AP1598" s="102"/>
      <c r="AQ1598" s="102"/>
      <c r="AS1598" s="102"/>
      <c r="AT1598" s="102"/>
      <c r="AU1598" s="102"/>
      <c r="AV1598" s="102"/>
      <c r="AW1598" s="102"/>
      <c r="AY1598" s="102"/>
      <c r="AZ1598" s="102"/>
      <c r="BA1598" s="102"/>
      <c r="BB1598" s="102"/>
      <c r="BC1598" s="102"/>
      <c r="BE1598" s="102"/>
      <c r="BF1598" s="102"/>
      <c r="BG1598" s="102"/>
      <c r="BH1598" s="102"/>
      <c r="BI1598" s="102"/>
    </row>
    <row r="1599" spans="11:62">
      <c r="K1599" s="102"/>
      <c r="L1599" s="102"/>
      <c r="M1599" s="102"/>
      <c r="Y1599" s="102"/>
      <c r="Z1599" s="102"/>
      <c r="AA1599" s="102"/>
      <c r="AG1599" s="104"/>
    </row>
    <row r="1600" spans="11:62">
      <c r="K1600" s="102"/>
      <c r="L1600" s="102"/>
      <c r="M1600" s="102"/>
      <c r="N1600" s="102"/>
      <c r="O1600" s="102"/>
      <c r="P1600" s="102"/>
      <c r="Q1600" s="102"/>
      <c r="R1600" s="105"/>
      <c r="S1600" s="105"/>
      <c r="Y1600" s="102"/>
      <c r="Z1600" s="102"/>
      <c r="AA1600" s="102"/>
      <c r="AB1600" s="102"/>
      <c r="AC1600" s="102"/>
      <c r="AD1600" s="102"/>
      <c r="AE1600" s="102"/>
      <c r="AF1600" s="102"/>
      <c r="AG1600" s="104"/>
      <c r="AH1600" s="104"/>
      <c r="AI1600" s="102"/>
      <c r="AJ1600" s="102"/>
      <c r="AK1600" s="102"/>
      <c r="AL1600" s="102"/>
      <c r="AM1600" s="102"/>
      <c r="AN1600" s="102"/>
      <c r="AO1600" s="102"/>
      <c r="AP1600" s="102"/>
      <c r="AQ1600" s="102"/>
      <c r="AS1600" s="102"/>
      <c r="AT1600" s="102"/>
      <c r="AU1600" s="102"/>
      <c r="AV1600" s="102"/>
      <c r="AW1600" s="102"/>
      <c r="AX1600" s="102"/>
      <c r="AY1600" s="102"/>
      <c r="AZ1600" s="102"/>
      <c r="BA1600" s="102"/>
      <c r="BB1600" s="102"/>
      <c r="BC1600" s="102"/>
      <c r="BD1600" s="102"/>
      <c r="BE1600" s="102"/>
      <c r="BF1600" s="102"/>
      <c r="BG1600" s="102"/>
      <c r="BH1600" s="102"/>
      <c r="BI1600" s="102"/>
      <c r="BJ1600" s="102"/>
    </row>
    <row r="1601" spans="11:62">
      <c r="K1601" s="102"/>
      <c r="L1601" s="102"/>
      <c r="M1601" s="102"/>
      <c r="N1601" s="102"/>
      <c r="O1601" s="102"/>
      <c r="P1601" s="102"/>
      <c r="Y1601" s="102"/>
      <c r="Z1601" s="102"/>
      <c r="AA1601" s="102"/>
      <c r="AB1601" s="102"/>
      <c r="AC1601" s="102"/>
      <c r="AD1601" s="102"/>
      <c r="AE1601" s="102"/>
      <c r="AF1601" s="102"/>
      <c r="AI1601" s="102"/>
      <c r="AJ1601" s="102"/>
      <c r="AK1601" s="102"/>
      <c r="AL1601" s="102"/>
      <c r="AM1601" s="102"/>
      <c r="AN1601" s="102"/>
      <c r="AO1601" s="102"/>
      <c r="AP1601" s="102"/>
      <c r="AQ1601" s="102"/>
      <c r="AR1601" s="102"/>
      <c r="AS1601" s="102"/>
      <c r="AT1601" s="102"/>
      <c r="AU1601" s="102"/>
      <c r="AV1601" s="102"/>
      <c r="AW1601" s="102"/>
      <c r="AX1601" s="102"/>
      <c r="AY1601" s="102"/>
      <c r="AZ1601" s="102"/>
      <c r="BA1601" s="102"/>
      <c r="BB1601" s="102"/>
      <c r="BC1601" s="102"/>
      <c r="BD1601" s="102"/>
      <c r="BE1601" s="102"/>
      <c r="BF1601" s="102"/>
      <c r="BG1601" s="102"/>
      <c r="BH1601" s="102"/>
      <c r="BI1601" s="102"/>
      <c r="BJ1601" s="102"/>
    </row>
    <row r="1602" spans="11:62">
      <c r="K1602" s="102"/>
      <c r="L1602" s="102"/>
      <c r="M1602" s="102"/>
      <c r="O1602" s="102"/>
      <c r="P1602" s="102"/>
      <c r="R1602" s="105"/>
      <c r="Y1602" s="102"/>
      <c r="Z1602" s="102"/>
      <c r="AA1602" s="102"/>
      <c r="AB1602" s="102"/>
      <c r="AC1602" s="102"/>
      <c r="AD1602" s="102"/>
      <c r="AE1602" s="102"/>
      <c r="AF1602" s="102"/>
      <c r="AG1602" s="104"/>
      <c r="AI1602" s="102"/>
      <c r="AJ1602" s="102"/>
      <c r="AK1602" s="102"/>
      <c r="AL1602" s="102"/>
      <c r="AM1602" s="102"/>
      <c r="AN1602" s="102"/>
      <c r="AO1602" s="102"/>
      <c r="AP1602" s="102"/>
      <c r="AQ1602" s="102"/>
      <c r="AR1602" s="102"/>
      <c r="AS1602" s="102"/>
      <c r="AT1602" s="102"/>
      <c r="AU1602" s="102"/>
      <c r="AV1602" s="102"/>
      <c r="AW1602" s="102"/>
      <c r="AX1602" s="102"/>
      <c r="AY1602" s="102"/>
      <c r="AZ1602" s="102"/>
      <c r="BA1602" s="102"/>
      <c r="BB1602" s="102"/>
      <c r="BC1602" s="102"/>
      <c r="BD1602" s="102"/>
      <c r="BE1602" s="102"/>
      <c r="BF1602" s="102"/>
      <c r="BG1602" s="102"/>
      <c r="BH1602" s="102"/>
      <c r="BI1602" s="102"/>
      <c r="BJ1602" s="102"/>
    </row>
    <row r="1603" spans="11:62">
      <c r="K1603" s="102"/>
      <c r="L1603" s="102"/>
      <c r="M1603" s="102"/>
      <c r="P1603" s="102"/>
      <c r="Q1603" s="102"/>
      <c r="R1603" s="105"/>
      <c r="W1603" s="102"/>
      <c r="X1603" s="102"/>
      <c r="Y1603" s="102"/>
      <c r="Z1603" s="102"/>
      <c r="AA1603" s="102"/>
      <c r="AB1603" s="102"/>
      <c r="AC1603" s="102"/>
      <c r="AD1603" s="102"/>
      <c r="AE1603" s="102"/>
      <c r="AF1603" s="102"/>
      <c r="AI1603" s="102"/>
      <c r="AJ1603" s="102"/>
      <c r="AK1603" s="102"/>
      <c r="AL1603" s="102"/>
      <c r="AM1603" s="102"/>
      <c r="AN1603" s="102"/>
      <c r="AO1603" s="102"/>
      <c r="AP1603" s="102"/>
      <c r="AQ1603" s="102"/>
      <c r="AR1603" s="102"/>
      <c r="AS1603" s="102"/>
      <c r="AT1603" s="102"/>
      <c r="AU1603" s="102"/>
      <c r="AV1603" s="102"/>
      <c r="AW1603" s="102"/>
      <c r="AX1603" s="102"/>
      <c r="AY1603" s="102"/>
      <c r="AZ1603" s="102"/>
      <c r="BA1603" s="102"/>
      <c r="BB1603" s="102"/>
      <c r="BC1603" s="102"/>
      <c r="BD1603" s="102"/>
      <c r="BE1603" s="102"/>
      <c r="BF1603" s="102"/>
      <c r="BG1603" s="102"/>
      <c r="BH1603" s="102"/>
      <c r="BI1603" s="102"/>
      <c r="BJ1603" s="102"/>
    </row>
    <row r="1604" spans="11:62">
      <c r="K1604" s="102"/>
      <c r="L1604" s="102"/>
      <c r="M1604" s="102"/>
      <c r="N1604" s="102"/>
      <c r="O1604" s="102"/>
      <c r="P1604" s="102"/>
      <c r="Q1604" s="102"/>
      <c r="R1604" s="105"/>
      <c r="S1604" s="105"/>
      <c r="Y1604" s="102"/>
      <c r="Z1604" s="102"/>
      <c r="AA1604" s="102"/>
      <c r="AB1604" s="102"/>
      <c r="AC1604" s="102"/>
      <c r="AD1604" s="102"/>
      <c r="AE1604" s="102"/>
      <c r="AF1604" s="102"/>
      <c r="AG1604" s="104"/>
      <c r="AI1604" s="102"/>
      <c r="AJ1604" s="102"/>
      <c r="AK1604" s="102"/>
      <c r="AL1604" s="102"/>
      <c r="AM1604" s="102"/>
      <c r="AN1604" s="102"/>
      <c r="AO1604" s="102"/>
      <c r="AP1604" s="102"/>
      <c r="AQ1604" s="102"/>
      <c r="AR1604" s="102"/>
      <c r="AS1604" s="102"/>
      <c r="AT1604" s="102"/>
      <c r="AU1604" s="102"/>
      <c r="AV1604" s="102"/>
      <c r="AW1604" s="102"/>
      <c r="AX1604" s="102"/>
      <c r="AY1604" s="102"/>
      <c r="AZ1604" s="102"/>
      <c r="BA1604" s="102"/>
      <c r="BB1604" s="102"/>
      <c r="BC1604" s="102"/>
      <c r="BD1604" s="102"/>
      <c r="BE1604" s="102"/>
      <c r="BF1604" s="102"/>
      <c r="BG1604" s="102"/>
      <c r="BH1604" s="102"/>
      <c r="BI1604" s="102"/>
      <c r="BJ1604" s="102"/>
    </row>
    <row r="1605" spans="11:62">
      <c r="K1605" s="102"/>
      <c r="L1605" s="102"/>
      <c r="M1605" s="102"/>
      <c r="N1605" s="102"/>
      <c r="O1605" s="102"/>
      <c r="P1605" s="102"/>
      <c r="R1605" s="105"/>
      <c r="Y1605" s="102"/>
      <c r="Z1605" s="102"/>
      <c r="AA1605" s="102"/>
      <c r="AB1605" s="102"/>
      <c r="AC1605" s="102"/>
      <c r="AD1605" s="102"/>
      <c r="AE1605" s="102"/>
      <c r="AF1605" s="102"/>
      <c r="AI1605" s="102"/>
      <c r="AJ1605" s="102"/>
      <c r="AK1605" s="102"/>
      <c r="AL1605" s="102"/>
      <c r="AM1605" s="102"/>
      <c r="AN1605" s="102"/>
      <c r="AO1605" s="102"/>
      <c r="AP1605" s="102"/>
      <c r="AQ1605" s="102"/>
      <c r="AR1605" s="102"/>
      <c r="AS1605" s="102"/>
      <c r="AT1605" s="102"/>
      <c r="AU1605" s="102"/>
      <c r="AV1605" s="102"/>
      <c r="AW1605" s="102"/>
      <c r="AX1605" s="102"/>
      <c r="AY1605" s="102"/>
      <c r="AZ1605" s="102"/>
      <c r="BA1605" s="102"/>
      <c r="BB1605" s="102"/>
      <c r="BC1605" s="102"/>
      <c r="BD1605" s="102"/>
      <c r="BE1605" s="102"/>
      <c r="BF1605" s="102"/>
      <c r="BG1605" s="102"/>
      <c r="BH1605" s="102"/>
      <c r="BI1605" s="102"/>
      <c r="BJ1605" s="102"/>
    </row>
    <row r="1606" spans="11:62">
      <c r="K1606" s="102"/>
      <c r="L1606" s="102"/>
      <c r="M1606" s="102"/>
      <c r="N1606" s="102"/>
      <c r="O1606" s="102"/>
      <c r="P1606" s="102"/>
      <c r="Q1606" s="102"/>
      <c r="R1606" s="105"/>
      <c r="Y1606" s="102"/>
      <c r="Z1606" s="102"/>
      <c r="AA1606" s="102"/>
      <c r="AB1606" s="102"/>
      <c r="AC1606" s="102"/>
      <c r="AD1606" s="102"/>
      <c r="AE1606" s="102"/>
      <c r="AF1606" s="102"/>
      <c r="AG1606" s="104"/>
      <c r="AI1606" s="102"/>
      <c r="AJ1606" s="102"/>
      <c r="AK1606" s="102"/>
      <c r="AL1606" s="102"/>
      <c r="AM1606" s="102"/>
      <c r="AN1606" s="102"/>
      <c r="AO1606" s="102"/>
      <c r="AP1606" s="102"/>
      <c r="AQ1606" s="102"/>
      <c r="AR1606" s="102"/>
      <c r="AS1606" s="102"/>
      <c r="AT1606" s="102"/>
      <c r="AU1606" s="102"/>
      <c r="AV1606" s="102"/>
      <c r="AW1606" s="102"/>
      <c r="AX1606" s="102"/>
      <c r="AY1606" s="102"/>
      <c r="AZ1606" s="102"/>
      <c r="BA1606" s="102"/>
      <c r="BB1606" s="102"/>
      <c r="BC1606" s="102"/>
      <c r="BD1606" s="102"/>
      <c r="BE1606" s="102"/>
      <c r="BF1606" s="102"/>
      <c r="BG1606" s="102"/>
      <c r="BH1606" s="102"/>
      <c r="BI1606" s="102"/>
      <c r="BJ1606" s="102"/>
    </row>
    <row r="1607" spans="11:62">
      <c r="K1607" s="102"/>
      <c r="L1607" s="102"/>
      <c r="M1607" s="102"/>
      <c r="N1607" s="102"/>
      <c r="O1607" s="102"/>
      <c r="P1607" s="102"/>
      <c r="Q1607" s="102"/>
      <c r="R1607" s="105"/>
      <c r="Y1607" s="102"/>
      <c r="Z1607" s="102"/>
      <c r="AA1607" s="102"/>
      <c r="AB1607" s="102"/>
      <c r="AC1607" s="102"/>
      <c r="AD1607" s="102"/>
      <c r="AE1607" s="102"/>
      <c r="AF1607" s="102"/>
      <c r="AG1607" s="104"/>
      <c r="AI1607" s="102"/>
      <c r="AJ1607" s="102"/>
      <c r="AK1607" s="102"/>
      <c r="AL1607" s="102"/>
      <c r="AM1607" s="102"/>
      <c r="AN1607" s="102"/>
      <c r="AO1607" s="102"/>
      <c r="AP1607" s="102"/>
      <c r="AQ1607" s="102"/>
      <c r="AR1607" s="102"/>
      <c r="AS1607" s="102"/>
      <c r="AT1607" s="102"/>
      <c r="AU1607" s="102"/>
      <c r="AV1607" s="102"/>
      <c r="AW1607" s="102"/>
      <c r="AX1607" s="102"/>
      <c r="AY1607" s="102"/>
      <c r="AZ1607" s="102"/>
      <c r="BA1607" s="102"/>
      <c r="BB1607" s="102"/>
      <c r="BC1607" s="102"/>
      <c r="BD1607" s="102"/>
      <c r="BE1607" s="102"/>
      <c r="BF1607" s="102"/>
      <c r="BG1607" s="102"/>
      <c r="BH1607" s="102"/>
      <c r="BI1607" s="102"/>
      <c r="BJ1607" s="102"/>
    </row>
    <row r="1608" spans="11:62">
      <c r="K1608" s="102"/>
      <c r="L1608" s="102"/>
      <c r="M1608" s="102"/>
      <c r="R1608" s="105"/>
      <c r="Y1608" s="102"/>
      <c r="Z1608" s="102"/>
      <c r="AA1608" s="102"/>
      <c r="AB1608" s="102"/>
      <c r="AC1608" s="102"/>
      <c r="AD1608" s="102"/>
      <c r="AE1608" s="102"/>
      <c r="AF1608" s="102"/>
      <c r="AG1608" s="104"/>
      <c r="AI1608" s="102"/>
      <c r="AJ1608" s="102"/>
      <c r="AK1608" s="102"/>
      <c r="AL1608" s="102"/>
      <c r="AM1608" s="102"/>
      <c r="AN1608" s="102"/>
      <c r="AO1608" s="102"/>
      <c r="AP1608" s="102"/>
      <c r="AQ1608" s="102"/>
      <c r="AR1608" s="102"/>
      <c r="AS1608" s="102"/>
      <c r="AT1608" s="102"/>
      <c r="AU1608" s="102"/>
      <c r="AV1608" s="102"/>
      <c r="AW1608" s="102"/>
      <c r="AX1608" s="102"/>
      <c r="AY1608" s="102"/>
      <c r="AZ1608" s="102"/>
      <c r="BA1608" s="102"/>
      <c r="BB1608" s="102"/>
      <c r="BC1608" s="102"/>
      <c r="BD1608" s="102"/>
      <c r="BE1608" s="102"/>
      <c r="BF1608" s="102"/>
      <c r="BG1608" s="102"/>
      <c r="BH1608" s="102"/>
      <c r="BI1608" s="102"/>
      <c r="BJ1608" s="102"/>
    </row>
    <row r="1609" spans="11:62">
      <c r="K1609" s="102"/>
      <c r="L1609" s="102"/>
      <c r="M1609" s="102"/>
      <c r="N1609" s="102"/>
      <c r="O1609" s="102"/>
      <c r="P1609" s="102"/>
      <c r="Y1609" s="102"/>
      <c r="Z1609" s="102"/>
      <c r="AA1609" s="102"/>
      <c r="AB1609" s="102"/>
      <c r="AC1609" s="102"/>
      <c r="AD1609" s="102"/>
      <c r="AE1609" s="102"/>
      <c r="AF1609" s="102"/>
      <c r="AI1609" s="102"/>
      <c r="AJ1609" s="102"/>
      <c r="AK1609" s="102"/>
      <c r="AL1609" s="102"/>
      <c r="AM1609" s="102"/>
      <c r="AN1609" s="102"/>
      <c r="AO1609" s="102"/>
      <c r="AP1609" s="102"/>
      <c r="AQ1609" s="102"/>
      <c r="AR1609" s="102"/>
      <c r="AS1609" s="102"/>
      <c r="AT1609" s="102"/>
      <c r="AU1609" s="102"/>
      <c r="AV1609" s="102"/>
      <c r="AW1609" s="102"/>
      <c r="AX1609" s="102"/>
      <c r="AY1609" s="102"/>
      <c r="AZ1609" s="102"/>
      <c r="BA1609" s="102"/>
      <c r="BB1609" s="102"/>
      <c r="BC1609" s="102"/>
      <c r="BD1609" s="102"/>
      <c r="BE1609" s="102"/>
      <c r="BF1609" s="102"/>
      <c r="BG1609" s="102"/>
      <c r="BH1609" s="102"/>
      <c r="BI1609" s="102"/>
      <c r="BJ1609" s="102"/>
    </row>
    <row r="1610" spans="11:62">
      <c r="K1610" s="102"/>
      <c r="L1610" s="102"/>
      <c r="M1610" s="102"/>
      <c r="N1610" s="102"/>
      <c r="O1610" s="102"/>
      <c r="P1610" s="102"/>
      <c r="R1610" s="105"/>
      <c r="Y1610" s="102"/>
      <c r="Z1610" s="102"/>
      <c r="AA1610" s="102"/>
      <c r="AB1610" s="102"/>
      <c r="AC1610" s="102"/>
      <c r="AD1610" s="102"/>
      <c r="AE1610" s="102"/>
      <c r="AF1610" s="102"/>
      <c r="AI1610" s="102"/>
      <c r="AJ1610" s="102"/>
      <c r="AK1610" s="102"/>
      <c r="AL1610" s="102"/>
      <c r="AM1610" s="102"/>
      <c r="AN1610" s="102"/>
      <c r="AO1610" s="102"/>
      <c r="AP1610" s="102"/>
      <c r="AQ1610" s="102"/>
      <c r="AR1610" s="102"/>
      <c r="AS1610" s="102"/>
      <c r="AT1610" s="102"/>
      <c r="AU1610" s="102"/>
      <c r="AV1610" s="102"/>
      <c r="AW1610" s="102"/>
      <c r="AX1610" s="102"/>
      <c r="AY1610" s="102"/>
      <c r="AZ1610" s="102"/>
      <c r="BA1610" s="102"/>
      <c r="BB1610" s="102"/>
      <c r="BC1610" s="102"/>
      <c r="BD1610" s="102"/>
      <c r="BE1610" s="102"/>
      <c r="BF1610" s="102"/>
      <c r="BG1610" s="102"/>
      <c r="BH1610" s="102"/>
      <c r="BI1610" s="102"/>
      <c r="BJ1610" s="102"/>
    </row>
    <row r="1611" spans="11:62">
      <c r="K1611" s="102"/>
      <c r="L1611" s="102"/>
      <c r="M1611" s="102"/>
      <c r="N1611" s="102"/>
      <c r="O1611" s="102"/>
      <c r="P1611" s="102"/>
      <c r="R1611" s="105"/>
      <c r="Y1611" s="102"/>
      <c r="Z1611" s="102"/>
      <c r="AA1611" s="102"/>
      <c r="AB1611" s="102"/>
      <c r="AC1611" s="102"/>
      <c r="AD1611" s="102"/>
      <c r="AE1611" s="102"/>
      <c r="AF1611" s="102"/>
      <c r="AI1611" s="102"/>
      <c r="AJ1611" s="102"/>
      <c r="AK1611" s="102"/>
      <c r="AL1611" s="102"/>
      <c r="AM1611" s="102"/>
      <c r="AN1611" s="102"/>
      <c r="AO1611" s="102"/>
      <c r="AP1611" s="102"/>
      <c r="AQ1611" s="102"/>
      <c r="AR1611" s="102"/>
      <c r="AS1611" s="102"/>
      <c r="AT1611" s="102"/>
      <c r="AU1611" s="102"/>
      <c r="AV1611" s="102"/>
      <c r="AW1611" s="102"/>
      <c r="AX1611" s="102"/>
      <c r="AY1611" s="102"/>
      <c r="AZ1611" s="102"/>
      <c r="BA1611" s="102"/>
      <c r="BB1611" s="102"/>
      <c r="BC1611" s="102"/>
      <c r="BD1611" s="102"/>
      <c r="BE1611" s="102"/>
      <c r="BF1611" s="102"/>
      <c r="BG1611" s="102"/>
      <c r="BH1611" s="102"/>
      <c r="BI1611" s="102"/>
      <c r="BJ1611" s="102"/>
    </row>
    <row r="1612" spans="11:62">
      <c r="K1612" s="102"/>
      <c r="L1612" s="102"/>
      <c r="M1612" s="102"/>
      <c r="N1612" s="102"/>
      <c r="O1612" s="102"/>
      <c r="P1612" s="102"/>
      <c r="Q1612" s="102"/>
      <c r="R1612" s="105"/>
      <c r="Y1612" s="102"/>
      <c r="Z1612" s="102"/>
      <c r="AA1612" s="102"/>
      <c r="AG1612" s="104"/>
      <c r="AH1612" s="104"/>
      <c r="AI1612" s="102"/>
      <c r="AJ1612" s="102"/>
      <c r="AK1612" s="102"/>
      <c r="AL1612" s="102"/>
      <c r="AM1612" s="102"/>
      <c r="AN1612" s="102"/>
      <c r="AO1612" s="102"/>
      <c r="AP1612" s="102"/>
      <c r="AQ1612" s="102"/>
      <c r="AR1612" s="102"/>
      <c r="AS1612" s="102"/>
      <c r="AT1612" s="102"/>
      <c r="AU1612" s="102"/>
      <c r="AV1612" s="102"/>
      <c r="AW1612" s="102"/>
      <c r="AX1612" s="102"/>
      <c r="AY1612" s="102"/>
      <c r="AZ1612" s="102"/>
      <c r="BA1612" s="102"/>
      <c r="BB1612" s="102"/>
      <c r="BC1612" s="102"/>
      <c r="BD1612" s="102"/>
      <c r="BE1612" s="102"/>
      <c r="BF1612" s="102"/>
      <c r="BG1612" s="102"/>
      <c r="BH1612" s="102"/>
      <c r="BI1612" s="102"/>
      <c r="BJ1612" s="102"/>
    </row>
    <row r="1613" spans="11:62">
      <c r="K1613" s="102"/>
      <c r="L1613" s="102"/>
      <c r="M1613" s="102"/>
      <c r="N1613" s="102"/>
      <c r="O1613" s="102"/>
      <c r="P1613" s="102"/>
      <c r="Q1613" s="102"/>
      <c r="R1613" s="105"/>
      <c r="Y1613" s="102"/>
      <c r="Z1613" s="102"/>
      <c r="AA1613" s="102"/>
      <c r="AG1613" s="104"/>
      <c r="AH1613" s="104"/>
      <c r="AI1613" s="102"/>
      <c r="AJ1613" s="102"/>
      <c r="AK1613" s="102"/>
      <c r="AL1613" s="102"/>
      <c r="AM1613" s="102"/>
      <c r="AN1613" s="102"/>
      <c r="AO1613" s="102"/>
      <c r="AP1613" s="102"/>
      <c r="AQ1613" s="102"/>
      <c r="AR1613" s="102"/>
      <c r="AS1613" s="102"/>
      <c r="AT1613" s="102"/>
      <c r="AU1613" s="102"/>
      <c r="AV1613" s="102"/>
      <c r="AW1613" s="102"/>
      <c r="AX1613" s="102"/>
      <c r="AY1613" s="102"/>
      <c r="AZ1613" s="102"/>
      <c r="BA1613" s="102"/>
      <c r="BB1613" s="102"/>
      <c r="BC1613" s="102"/>
      <c r="BD1613" s="102"/>
      <c r="BE1613" s="102"/>
      <c r="BF1613" s="102"/>
      <c r="BG1613" s="102"/>
      <c r="BH1613" s="102"/>
      <c r="BI1613" s="102"/>
      <c r="BJ1613" s="102"/>
    </row>
    <row r="1614" spans="11:62">
      <c r="K1614" s="102"/>
      <c r="L1614" s="102"/>
      <c r="M1614" s="102"/>
      <c r="N1614" s="102"/>
      <c r="O1614" s="102"/>
      <c r="P1614" s="102"/>
      <c r="Q1614" s="102"/>
      <c r="R1614" s="105"/>
      <c r="Y1614" s="102"/>
      <c r="Z1614" s="102"/>
      <c r="AA1614" s="102"/>
      <c r="AB1614" s="102"/>
      <c r="AC1614" s="102"/>
      <c r="AD1614" s="102"/>
      <c r="AE1614" s="102"/>
      <c r="AF1614" s="102"/>
      <c r="AG1614" s="104"/>
      <c r="AI1614" s="102"/>
      <c r="AJ1614" s="102"/>
      <c r="AK1614" s="102"/>
      <c r="AL1614" s="102"/>
      <c r="AM1614" s="102"/>
      <c r="AN1614" s="102"/>
      <c r="AO1614" s="102"/>
      <c r="AP1614" s="102"/>
      <c r="AQ1614" s="102"/>
      <c r="AR1614" s="102"/>
      <c r="AS1614" s="102"/>
      <c r="AT1614" s="102"/>
      <c r="AU1614" s="102"/>
      <c r="AV1614" s="102"/>
      <c r="AW1614" s="102"/>
      <c r="AX1614" s="102"/>
      <c r="AY1614" s="102"/>
      <c r="AZ1614" s="102"/>
      <c r="BA1614" s="102"/>
      <c r="BB1614" s="102"/>
      <c r="BC1614" s="102"/>
      <c r="BD1614" s="102"/>
      <c r="BE1614" s="102"/>
      <c r="BF1614" s="102"/>
      <c r="BG1614" s="102"/>
      <c r="BH1614" s="102"/>
      <c r="BI1614" s="102"/>
      <c r="BJ1614" s="102"/>
    </row>
    <row r="1615" spans="11:62">
      <c r="K1615" s="102"/>
      <c r="L1615" s="102"/>
      <c r="M1615" s="102"/>
      <c r="N1615" s="102"/>
      <c r="O1615" s="102"/>
      <c r="P1615" s="102"/>
      <c r="Q1615" s="102"/>
      <c r="R1615" s="105"/>
      <c r="Y1615" s="102"/>
      <c r="Z1615" s="102"/>
      <c r="AA1615" s="102"/>
      <c r="AB1615" s="102"/>
      <c r="AC1615" s="102"/>
      <c r="AD1615" s="102"/>
      <c r="AE1615" s="102"/>
      <c r="AF1615" s="102"/>
      <c r="AG1615" s="104"/>
      <c r="AI1615" s="102"/>
      <c r="AJ1615" s="102"/>
      <c r="AK1615" s="102"/>
      <c r="AL1615" s="102"/>
      <c r="AM1615" s="102"/>
      <c r="AN1615" s="102"/>
      <c r="AO1615" s="102"/>
      <c r="AP1615" s="102"/>
      <c r="AQ1615" s="102"/>
      <c r="AR1615" s="102"/>
      <c r="AS1615" s="102"/>
      <c r="AT1615" s="102"/>
      <c r="AU1615" s="102"/>
      <c r="AV1615" s="102"/>
      <c r="AW1615" s="102"/>
      <c r="AX1615" s="102"/>
      <c r="AY1615" s="102"/>
      <c r="AZ1615" s="102"/>
      <c r="BA1615" s="102"/>
      <c r="BB1615" s="102"/>
      <c r="BC1615" s="102"/>
      <c r="BD1615" s="102"/>
      <c r="BE1615" s="102"/>
      <c r="BF1615" s="102"/>
      <c r="BG1615" s="102"/>
      <c r="BH1615" s="102"/>
      <c r="BI1615" s="102"/>
      <c r="BJ1615" s="102"/>
    </row>
    <row r="1616" spans="11:62">
      <c r="K1616" s="102"/>
      <c r="L1616" s="102"/>
      <c r="M1616" s="102"/>
      <c r="N1616" s="102"/>
      <c r="O1616" s="102"/>
      <c r="P1616" s="102"/>
      <c r="Y1616" s="102"/>
      <c r="Z1616" s="102"/>
      <c r="AA1616" s="102"/>
      <c r="AB1616" s="102"/>
      <c r="AC1616" s="102"/>
      <c r="AD1616" s="102"/>
      <c r="AE1616" s="102"/>
      <c r="AF1616" s="102"/>
      <c r="AI1616" s="102"/>
      <c r="AJ1616" s="102"/>
      <c r="AK1616" s="102"/>
      <c r="AL1616" s="102"/>
      <c r="AM1616" s="102"/>
      <c r="AN1616" s="102"/>
      <c r="AO1616" s="102"/>
      <c r="AP1616" s="102"/>
      <c r="AQ1616" s="102"/>
      <c r="AR1616" s="102"/>
      <c r="AS1616" s="102"/>
      <c r="AT1616" s="102"/>
      <c r="AU1616" s="102"/>
      <c r="AV1616" s="102"/>
      <c r="AW1616" s="102"/>
      <c r="AX1616" s="102"/>
      <c r="AY1616" s="102"/>
      <c r="AZ1616" s="102"/>
      <c r="BA1616" s="102"/>
      <c r="BB1616" s="102"/>
      <c r="BC1616" s="102"/>
      <c r="BD1616" s="102"/>
      <c r="BE1616" s="102"/>
      <c r="BF1616" s="102"/>
      <c r="BG1616" s="102"/>
      <c r="BH1616" s="102"/>
      <c r="BI1616" s="102"/>
      <c r="BJ1616" s="102"/>
    </row>
    <row r="1617" spans="11:62">
      <c r="K1617" s="102"/>
      <c r="L1617" s="102"/>
      <c r="M1617" s="102"/>
      <c r="N1617" s="102"/>
      <c r="O1617" s="102"/>
      <c r="P1617" s="102"/>
      <c r="Q1617" s="102"/>
      <c r="R1617" s="105"/>
      <c r="Y1617" s="102"/>
      <c r="Z1617" s="102"/>
      <c r="AA1617" s="102"/>
      <c r="AB1617" s="102"/>
      <c r="AC1617" s="102"/>
      <c r="AD1617" s="102"/>
      <c r="AE1617" s="102"/>
      <c r="AF1617" s="102"/>
      <c r="AI1617" s="102"/>
      <c r="AJ1617" s="102"/>
      <c r="AK1617" s="102"/>
      <c r="AL1617" s="102"/>
      <c r="AM1617" s="102"/>
      <c r="AN1617" s="102"/>
      <c r="AO1617" s="102"/>
      <c r="AP1617" s="102"/>
      <c r="AQ1617" s="102"/>
      <c r="AR1617" s="102"/>
      <c r="AS1617" s="102"/>
      <c r="AT1617" s="102"/>
      <c r="AU1617" s="102"/>
      <c r="AV1617" s="102"/>
      <c r="AW1617" s="102"/>
      <c r="AX1617" s="102"/>
      <c r="AY1617" s="102"/>
      <c r="AZ1617" s="102"/>
      <c r="BA1617" s="102"/>
      <c r="BB1617" s="102"/>
      <c r="BC1617" s="102"/>
      <c r="BD1617" s="102"/>
      <c r="BE1617" s="102"/>
      <c r="BF1617" s="102"/>
      <c r="BG1617" s="102"/>
      <c r="BH1617" s="102"/>
      <c r="BI1617" s="102"/>
      <c r="BJ1617" s="102"/>
    </row>
    <row r="1618" spans="11:62">
      <c r="K1618" s="102"/>
      <c r="L1618" s="102"/>
      <c r="M1618" s="102"/>
      <c r="N1618" s="102"/>
      <c r="O1618" s="102"/>
      <c r="P1618" s="102"/>
      <c r="Y1618" s="102"/>
      <c r="Z1618" s="102"/>
      <c r="AA1618" s="102"/>
      <c r="AB1618" s="102"/>
      <c r="AC1618" s="102"/>
      <c r="AD1618" s="102"/>
      <c r="AE1618" s="102"/>
      <c r="AF1618" s="102"/>
      <c r="AI1618" s="102"/>
      <c r="AJ1618" s="102"/>
      <c r="AK1618" s="102"/>
      <c r="AL1618" s="102"/>
      <c r="AM1618" s="102"/>
      <c r="AN1618" s="102"/>
      <c r="AO1618" s="102"/>
      <c r="AP1618" s="102"/>
      <c r="AQ1618" s="102"/>
      <c r="AR1618" s="102"/>
      <c r="AS1618" s="102"/>
      <c r="AT1618" s="102"/>
      <c r="AU1618" s="102"/>
      <c r="AV1618" s="102"/>
      <c r="AW1618" s="102"/>
      <c r="AX1618" s="102"/>
      <c r="AY1618" s="102"/>
      <c r="AZ1618" s="102"/>
      <c r="BA1618" s="102"/>
      <c r="BB1618" s="102"/>
      <c r="BC1618" s="102"/>
      <c r="BD1618" s="102"/>
      <c r="BE1618" s="102"/>
      <c r="BF1618" s="102"/>
      <c r="BG1618" s="102"/>
      <c r="BH1618" s="102"/>
      <c r="BI1618" s="102"/>
      <c r="BJ1618" s="102"/>
    </row>
    <row r="1619" spans="11:62">
      <c r="K1619" s="102"/>
      <c r="L1619" s="102"/>
      <c r="M1619" s="102"/>
      <c r="O1619" s="102"/>
      <c r="P1619" s="102"/>
      <c r="Q1619" s="102"/>
      <c r="R1619" s="105"/>
      <c r="W1619" s="102"/>
      <c r="X1619" s="102"/>
      <c r="Y1619" s="102"/>
      <c r="Z1619" s="102"/>
      <c r="AA1619" s="102"/>
      <c r="AB1619" s="102"/>
      <c r="AC1619" s="102"/>
      <c r="AD1619" s="102"/>
      <c r="AE1619" s="102"/>
      <c r="AF1619" s="102"/>
      <c r="AG1619" s="104"/>
      <c r="AI1619" s="102"/>
      <c r="AJ1619" s="102"/>
      <c r="AK1619" s="102"/>
      <c r="AL1619" s="102"/>
      <c r="AM1619" s="102"/>
      <c r="AN1619" s="102"/>
      <c r="AO1619" s="102"/>
      <c r="AP1619" s="102"/>
      <c r="AQ1619" s="102"/>
      <c r="AR1619" s="102"/>
      <c r="AS1619" s="102"/>
      <c r="AT1619" s="102"/>
      <c r="AU1619" s="102"/>
      <c r="AV1619" s="102"/>
      <c r="AW1619" s="102"/>
      <c r="AX1619" s="102"/>
      <c r="AY1619" s="102"/>
      <c r="AZ1619" s="102"/>
      <c r="BA1619" s="102"/>
      <c r="BB1619" s="102"/>
      <c r="BC1619" s="102"/>
      <c r="BD1619" s="102"/>
      <c r="BE1619" s="102"/>
      <c r="BF1619" s="102"/>
      <c r="BG1619" s="102"/>
      <c r="BH1619" s="102"/>
      <c r="BI1619" s="102"/>
      <c r="BJ1619" s="102"/>
    </row>
    <row r="1620" spans="11:62">
      <c r="K1620" s="102"/>
      <c r="L1620" s="102"/>
      <c r="M1620" s="102"/>
      <c r="O1620" s="102"/>
      <c r="P1620" s="102"/>
      <c r="Q1620" s="102"/>
      <c r="R1620" s="105"/>
      <c r="W1620" s="102"/>
      <c r="X1620" s="102"/>
      <c r="Y1620" s="102"/>
      <c r="Z1620" s="102"/>
      <c r="AA1620" s="102"/>
      <c r="AB1620" s="102"/>
      <c r="AC1620" s="102"/>
      <c r="AD1620" s="102"/>
      <c r="AE1620" s="102"/>
      <c r="AF1620" s="102"/>
      <c r="AG1620" s="104"/>
      <c r="AI1620" s="102"/>
      <c r="AJ1620" s="102"/>
      <c r="AK1620" s="102"/>
      <c r="AL1620" s="102"/>
      <c r="AM1620" s="102"/>
      <c r="AN1620" s="102"/>
      <c r="AO1620" s="102"/>
      <c r="AP1620" s="102"/>
      <c r="AQ1620" s="102"/>
      <c r="AR1620" s="102"/>
      <c r="AS1620" s="102"/>
      <c r="AT1620" s="102"/>
      <c r="AU1620" s="102"/>
      <c r="AV1620" s="102"/>
      <c r="AW1620" s="102"/>
      <c r="AX1620" s="102"/>
      <c r="AY1620" s="102"/>
      <c r="AZ1620" s="102"/>
      <c r="BA1620" s="102"/>
      <c r="BB1620" s="102"/>
      <c r="BC1620" s="102"/>
      <c r="BD1620" s="102"/>
      <c r="BE1620" s="102"/>
      <c r="BF1620" s="102"/>
      <c r="BG1620" s="102"/>
      <c r="BH1620" s="102"/>
      <c r="BI1620" s="102"/>
      <c r="BJ1620" s="102"/>
    </row>
    <row r="1621" spans="11:62">
      <c r="K1621" s="102"/>
      <c r="L1621" s="102"/>
      <c r="M1621" s="102"/>
      <c r="N1621" s="102"/>
      <c r="O1621" s="102"/>
      <c r="P1621" s="102"/>
      <c r="Y1621" s="102"/>
      <c r="Z1621" s="102"/>
      <c r="AA1621" s="102"/>
      <c r="AB1621" s="102"/>
      <c r="AC1621" s="102"/>
      <c r="AD1621" s="102"/>
      <c r="AE1621" s="102"/>
      <c r="AF1621" s="102"/>
      <c r="AI1621" s="102"/>
      <c r="AJ1621" s="102"/>
      <c r="AK1621" s="102"/>
      <c r="AL1621" s="102"/>
      <c r="AM1621" s="102"/>
      <c r="AN1621" s="102"/>
      <c r="AO1621" s="102"/>
      <c r="AP1621" s="102"/>
      <c r="AQ1621" s="102"/>
      <c r="AR1621" s="102"/>
      <c r="AS1621" s="102"/>
      <c r="AT1621" s="102"/>
      <c r="AU1621" s="102"/>
      <c r="AV1621" s="102"/>
      <c r="AW1621" s="102"/>
      <c r="AX1621" s="102"/>
      <c r="AY1621" s="102"/>
      <c r="AZ1621" s="102"/>
      <c r="BA1621" s="102"/>
      <c r="BB1621" s="102"/>
      <c r="BC1621" s="102"/>
      <c r="BD1621" s="102"/>
      <c r="BE1621" s="102"/>
      <c r="BF1621" s="102"/>
      <c r="BG1621" s="102"/>
      <c r="BH1621" s="102"/>
      <c r="BI1621" s="102"/>
      <c r="BJ1621" s="102"/>
    </row>
    <row r="1622" spans="11:62">
      <c r="K1622" s="102"/>
      <c r="L1622" s="102"/>
      <c r="M1622" s="102"/>
      <c r="N1622" s="102"/>
      <c r="O1622" s="102"/>
      <c r="P1622" s="102"/>
      <c r="Y1622" s="102"/>
      <c r="Z1622" s="102"/>
      <c r="AA1622" s="102"/>
      <c r="AB1622" s="102"/>
      <c r="AC1622" s="102"/>
      <c r="AD1622" s="102"/>
      <c r="AE1622" s="102"/>
      <c r="AF1622" s="102"/>
      <c r="AI1622" s="102"/>
      <c r="AJ1622" s="102"/>
      <c r="AK1622" s="102"/>
      <c r="AL1622" s="102"/>
      <c r="AM1622" s="102"/>
      <c r="AN1622" s="102"/>
      <c r="AO1622" s="102"/>
      <c r="AP1622" s="102"/>
      <c r="AQ1622" s="102"/>
      <c r="AR1622" s="102"/>
      <c r="AS1622" s="102"/>
      <c r="AT1622" s="102"/>
      <c r="AU1622" s="102"/>
      <c r="AV1622" s="102"/>
      <c r="AW1622" s="102"/>
      <c r="AX1622" s="102"/>
      <c r="AY1622" s="102"/>
      <c r="AZ1622" s="102"/>
      <c r="BA1622" s="102"/>
      <c r="BB1622" s="102"/>
      <c r="BC1622" s="102"/>
      <c r="BD1622" s="102"/>
      <c r="BE1622" s="102"/>
      <c r="BF1622" s="102"/>
      <c r="BG1622" s="102"/>
      <c r="BH1622" s="102"/>
      <c r="BI1622" s="102"/>
      <c r="BJ1622" s="102"/>
    </row>
    <row r="1623" spans="11:62">
      <c r="K1623" s="102"/>
      <c r="L1623" s="102"/>
      <c r="M1623" s="102"/>
      <c r="O1623" s="102"/>
      <c r="P1623" s="102"/>
      <c r="Y1623" s="102"/>
      <c r="Z1623" s="102"/>
      <c r="AA1623" s="102"/>
      <c r="AB1623" s="102"/>
      <c r="AC1623" s="102"/>
      <c r="AD1623" s="102"/>
      <c r="AE1623" s="102"/>
      <c r="AF1623" s="102"/>
      <c r="AG1623" s="104"/>
      <c r="AI1623" s="102"/>
      <c r="AJ1623" s="102"/>
      <c r="AK1623" s="102"/>
      <c r="AL1623" s="102"/>
      <c r="AM1623" s="102"/>
      <c r="AN1623" s="102"/>
      <c r="AO1623" s="102"/>
      <c r="AP1623" s="102"/>
      <c r="AQ1623" s="102"/>
      <c r="AR1623" s="102"/>
      <c r="AS1623" s="102"/>
      <c r="AT1623" s="102"/>
      <c r="AU1623" s="102"/>
      <c r="AV1623" s="102"/>
      <c r="AW1623" s="102"/>
      <c r="AX1623" s="102"/>
      <c r="AY1623" s="102"/>
      <c r="AZ1623" s="102"/>
      <c r="BA1623" s="102"/>
      <c r="BB1623" s="102"/>
      <c r="BC1623" s="102"/>
      <c r="BD1623" s="102"/>
      <c r="BE1623" s="102"/>
      <c r="BF1623" s="102"/>
      <c r="BG1623" s="102"/>
      <c r="BH1623" s="102"/>
      <c r="BI1623" s="102"/>
      <c r="BJ1623" s="102"/>
    </row>
    <row r="1624" spans="11:62">
      <c r="K1624" s="102"/>
      <c r="L1624" s="102"/>
      <c r="M1624" s="102"/>
      <c r="O1624" s="102"/>
      <c r="P1624" s="102"/>
      <c r="Q1624" s="102"/>
      <c r="R1624" s="105"/>
      <c r="S1624" s="105"/>
      <c r="W1624" s="102"/>
      <c r="X1624" s="102"/>
      <c r="Y1624" s="102"/>
      <c r="Z1624" s="102"/>
      <c r="AA1624" s="102"/>
      <c r="AB1624" s="102"/>
      <c r="AC1624" s="102"/>
      <c r="AG1624" s="104"/>
      <c r="AI1624" s="102"/>
      <c r="AJ1624" s="102"/>
      <c r="AK1624" s="102"/>
      <c r="AL1624" s="102"/>
      <c r="AM1624" s="102"/>
      <c r="AN1624" s="102"/>
      <c r="AO1624" s="102"/>
      <c r="AP1624" s="102"/>
      <c r="AQ1624" s="102"/>
      <c r="AR1624" s="102"/>
      <c r="AS1624" s="102"/>
      <c r="AY1624" s="102"/>
      <c r="AZ1624" s="102"/>
      <c r="BA1624" s="102"/>
      <c r="BB1624" s="102"/>
      <c r="BC1624" s="102"/>
      <c r="BD1624" s="102"/>
      <c r="BE1624" s="102"/>
    </row>
    <row r="1625" spans="11:62">
      <c r="K1625" s="102"/>
      <c r="L1625" s="102"/>
      <c r="M1625" s="102"/>
      <c r="N1625" s="102"/>
      <c r="O1625" s="102"/>
      <c r="P1625" s="102"/>
      <c r="R1625" s="105"/>
      <c r="Y1625" s="102"/>
      <c r="Z1625" s="102"/>
      <c r="AA1625" s="102"/>
      <c r="AB1625" s="102"/>
      <c r="AC1625" s="102"/>
      <c r="AD1625" s="102"/>
      <c r="AE1625" s="102"/>
      <c r="AF1625" s="102"/>
      <c r="AG1625" s="104"/>
      <c r="AI1625" s="102"/>
      <c r="AJ1625" s="102"/>
      <c r="AK1625" s="102"/>
      <c r="AL1625" s="102"/>
      <c r="AM1625" s="102"/>
      <c r="AN1625" s="102"/>
      <c r="AO1625" s="102"/>
      <c r="AP1625" s="102"/>
      <c r="AQ1625" s="102"/>
      <c r="AR1625" s="102"/>
      <c r="AS1625" s="102"/>
      <c r="AT1625" s="102"/>
      <c r="AU1625" s="102"/>
      <c r="AV1625" s="102"/>
      <c r="AW1625" s="102"/>
      <c r="AX1625" s="102"/>
      <c r="AY1625" s="102"/>
      <c r="AZ1625" s="102"/>
      <c r="BA1625" s="102"/>
      <c r="BB1625" s="102"/>
      <c r="BC1625" s="102"/>
      <c r="BD1625" s="102"/>
      <c r="BE1625" s="102"/>
      <c r="BF1625" s="102"/>
      <c r="BG1625" s="102"/>
      <c r="BH1625" s="102"/>
      <c r="BI1625" s="102"/>
      <c r="BJ1625" s="102"/>
    </row>
    <row r="1626" spans="11:62">
      <c r="K1626" s="102"/>
      <c r="L1626" s="102"/>
      <c r="M1626" s="102"/>
      <c r="N1626" s="102"/>
      <c r="O1626" s="102"/>
      <c r="P1626" s="102"/>
      <c r="R1626" s="105"/>
      <c r="Y1626" s="102"/>
      <c r="Z1626" s="102"/>
      <c r="AA1626" s="102"/>
      <c r="AB1626" s="102"/>
      <c r="AC1626" s="102"/>
      <c r="AD1626" s="102"/>
      <c r="AE1626" s="102"/>
      <c r="AF1626" s="102"/>
      <c r="AG1626" s="104"/>
      <c r="AI1626" s="102"/>
      <c r="AJ1626" s="102"/>
      <c r="AK1626" s="102"/>
      <c r="AL1626" s="102"/>
      <c r="AM1626" s="102"/>
      <c r="AN1626" s="102"/>
      <c r="AO1626" s="102"/>
      <c r="AP1626" s="102"/>
      <c r="AQ1626" s="102"/>
      <c r="AR1626" s="102"/>
      <c r="AS1626" s="102"/>
      <c r="AT1626" s="102"/>
      <c r="AU1626" s="102"/>
      <c r="AV1626" s="102"/>
      <c r="AW1626" s="102"/>
      <c r="AX1626" s="102"/>
      <c r="AY1626" s="102"/>
      <c r="AZ1626" s="102"/>
      <c r="BA1626" s="102"/>
      <c r="BB1626" s="102"/>
      <c r="BC1626" s="102"/>
      <c r="BD1626" s="102"/>
      <c r="BE1626" s="102"/>
      <c r="BF1626" s="102"/>
      <c r="BG1626" s="102"/>
      <c r="BH1626" s="102"/>
      <c r="BI1626" s="102"/>
      <c r="BJ1626" s="102"/>
    </row>
    <row r="1627" spans="11:62">
      <c r="K1627" s="102"/>
      <c r="L1627" s="102"/>
      <c r="M1627" s="102"/>
      <c r="P1627" s="102"/>
      <c r="Q1627" s="102"/>
      <c r="R1627" s="105"/>
      <c r="W1627" s="102"/>
      <c r="X1627" s="102"/>
      <c r="Y1627" s="102"/>
      <c r="Z1627" s="102"/>
      <c r="AA1627" s="102"/>
      <c r="AB1627" s="102"/>
      <c r="AC1627" s="102"/>
      <c r="AD1627" s="102"/>
      <c r="AE1627" s="102"/>
      <c r="AF1627" s="102"/>
      <c r="AG1627" s="104"/>
      <c r="AI1627" s="102"/>
      <c r="AJ1627" s="102"/>
      <c r="AK1627" s="102"/>
      <c r="AL1627" s="102"/>
      <c r="AM1627" s="102"/>
      <c r="AN1627" s="102"/>
      <c r="AO1627" s="102"/>
      <c r="AP1627" s="102"/>
      <c r="AQ1627" s="102"/>
      <c r="AR1627" s="102"/>
      <c r="AS1627" s="102"/>
      <c r="AT1627" s="102"/>
      <c r="AU1627" s="102"/>
      <c r="AV1627" s="102"/>
      <c r="AW1627" s="102"/>
      <c r="AX1627" s="102"/>
      <c r="AY1627" s="102"/>
      <c r="AZ1627" s="102"/>
      <c r="BA1627" s="102"/>
      <c r="BB1627" s="102"/>
      <c r="BC1627" s="102"/>
      <c r="BD1627" s="102"/>
      <c r="BE1627" s="102"/>
      <c r="BF1627" s="102"/>
      <c r="BG1627" s="102"/>
      <c r="BH1627" s="102"/>
      <c r="BI1627" s="102"/>
      <c r="BJ1627" s="102"/>
    </row>
    <row r="1628" spans="11:62">
      <c r="K1628" s="102"/>
      <c r="L1628" s="102"/>
      <c r="M1628" s="102"/>
      <c r="O1628" s="102"/>
      <c r="P1628" s="102"/>
      <c r="Q1628" s="102"/>
      <c r="R1628" s="105"/>
      <c r="Y1628" s="102"/>
      <c r="Z1628" s="102"/>
      <c r="AA1628" s="102"/>
      <c r="AB1628" s="102"/>
      <c r="AC1628" s="102"/>
      <c r="AD1628" s="102"/>
      <c r="AE1628" s="102"/>
      <c r="AF1628" s="102"/>
      <c r="AI1628" s="102"/>
      <c r="AJ1628" s="102"/>
      <c r="AK1628" s="102"/>
      <c r="AL1628" s="102"/>
      <c r="AM1628" s="102"/>
      <c r="AN1628" s="102"/>
      <c r="AO1628" s="102"/>
      <c r="AP1628" s="102"/>
      <c r="AQ1628" s="102"/>
      <c r="AR1628" s="102"/>
      <c r="AS1628" s="102"/>
      <c r="AT1628" s="102"/>
      <c r="AU1628" s="102"/>
      <c r="AV1628" s="102"/>
      <c r="AW1628" s="102"/>
      <c r="AX1628" s="102"/>
      <c r="AY1628" s="102"/>
      <c r="AZ1628" s="102"/>
      <c r="BA1628" s="102"/>
      <c r="BB1628" s="102"/>
      <c r="BC1628" s="102"/>
      <c r="BD1628" s="102"/>
      <c r="BE1628" s="102"/>
      <c r="BF1628" s="102"/>
      <c r="BG1628" s="102"/>
      <c r="BH1628" s="102"/>
      <c r="BI1628" s="102"/>
      <c r="BJ1628" s="102"/>
    </row>
    <row r="1629" spans="11:62">
      <c r="K1629" s="102"/>
      <c r="L1629" s="102"/>
      <c r="M1629" s="102"/>
      <c r="O1629" s="102"/>
      <c r="P1629" s="102"/>
      <c r="Q1629" s="102"/>
      <c r="R1629" s="105"/>
      <c r="Y1629" s="102"/>
      <c r="Z1629" s="102"/>
      <c r="AA1629" s="102"/>
      <c r="AB1629" s="102"/>
      <c r="AC1629" s="102"/>
      <c r="AD1629" s="102"/>
      <c r="AE1629" s="102"/>
      <c r="AF1629" s="102"/>
      <c r="AI1629" s="102"/>
      <c r="AJ1629" s="102"/>
      <c r="AK1629" s="102"/>
      <c r="AL1629" s="102"/>
      <c r="AM1629" s="102"/>
      <c r="AN1629" s="102"/>
      <c r="AO1629" s="102"/>
      <c r="AP1629" s="102"/>
      <c r="AQ1629" s="102"/>
      <c r="AR1629" s="102"/>
      <c r="AS1629" s="102"/>
      <c r="AT1629" s="102"/>
      <c r="AU1629" s="102"/>
      <c r="AV1629" s="102"/>
      <c r="AW1629" s="102"/>
      <c r="AX1629" s="102"/>
      <c r="AY1629" s="102"/>
      <c r="AZ1629" s="102"/>
      <c r="BA1629" s="102"/>
      <c r="BB1629" s="102"/>
      <c r="BC1629" s="102"/>
      <c r="BD1629" s="102"/>
      <c r="BE1629" s="102"/>
      <c r="BF1629" s="102"/>
      <c r="BG1629" s="102"/>
      <c r="BH1629" s="102"/>
      <c r="BI1629" s="102"/>
      <c r="BJ1629" s="102"/>
    </row>
    <row r="1630" spans="11:62">
      <c r="K1630" s="102"/>
      <c r="L1630" s="102"/>
      <c r="M1630" s="102"/>
      <c r="N1630" s="102"/>
      <c r="O1630" s="102"/>
      <c r="P1630" s="102"/>
      <c r="Q1630" s="102"/>
      <c r="R1630" s="105"/>
      <c r="Y1630" s="102"/>
      <c r="Z1630" s="102"/>
      <c r="AA1630" s="102"/>
      <c r="AB1630" s="102"/>
      <c r="AC1630" s="102"/>
      <c r="AD1630" s="102"/>
      <c r="AE1630" s="102"/>
      <c r="AF1630" s="102"/>
      <c r="AG1630" s="104"/>
      <c r="AI1630" s="102"/>
      <c r="AJ1630" s="102"/>
      <c r="AK1630" s="102"/>
      <c r="AL1630" s="102"/>
      <c r="AM1630" s="102"/>
      <c r="AN1630" s="102"/>
      <c r="AO1630" s="102"/>
      <c r="AP1630" s="102"/>
      <c r="AQ1630" s="102"/>
      <c r="AR1630" s="102"/>
      <c r="AS1630" s="102"/>
      <c r="AT1630" s="102"/>
      <c r="AU1630" s="102"/>
      <c r="AV1630" s="102"/>
      <c r="AW1630" s="102"/>
      <c r="AX1630" s="102"/>
      <c r="AY1630" s="102"/>
      <c r="AZ1630" s="102"/>
      <c r="BA1630" s="102"/>
      <c r="BB1630" s="102"/>
      <c r="BC1630" s="102"/>
      <c r="BD1630" s="102"/>
      <c r="BE1630" s="102"/>
      <c r="BF1630" s="102"/>
      <c r="BG1630" s="102"/>
      <c r="BH1630" s="102"/>
      <c r="BI1630" s="102"/>
      <c r="BJ1630" s="102"/>
    </row>
    <row r="1631" spans="11:62">
      <c r="K1631" s="102"/>
      <c r="L1631" s="102"/>
      <c r="M1631" s="102"/>
      <c r="N1631" s="102"/>
      <c r="O1631" s="102"/>
      <c r="P1631" s="102"/>
      <c r="Q1631" s="102"/>
      <c r="R1631" s="105"/>
      <c r="Y1631" s="102"/>
      <c r="Z1631" s="102"/>
      <c r="AA1631" s="102"/>
      <c r="AB1631" s="102"/>
      <c r="AC1631" s="102"/>
      <c r="AD1631" s="102"/>
      <c r="AE1631" s="102"/>
      <c r="AF1631" s="102"/>
      <c r="AG1631" s="104"/>
      <c r="AI1631" s="102"/>
      <c r="AJ1631" s="102"/>
      <c r="AK1631" s="102"/>
      <c r="AL1631" s="102"/>
      <c r="AM1631" s="102"/>
      <c r="AN1631" s="102"/>
      <c r="AO1631" s="102"/>
      <c r="AP1631" s="102"/>
      <c r="AQ1631" s="102"/>
      <c r="AR1631" s="102"/>
      <c r="AS1631" s="102"/>
      <c r="AT1631" s="102"/>
      <c r="AU1631" s="102"/>
      <c r="AV1631" s="102"/>
      <c r="AW1631" s="102"/>
      <c r="AX1631" s="102"/>
      <c r="AY1631" s="102"/>
      <c r="AZ1631" s="102"/>
      <c r="BA1631" s="102"/>
      <c r="BB1631" s="102"/>
      <c r="BC1631" s="102"/>
      <c r="BD1631" s="102"/>
      <c r="BE1631" s="102"/>
      <c r="BF1631" s="102"/>
      <c r="BG1631" s="102"/>
      <c r="BH1631" s="102"/>
      <c r="BI1631" s="102"/>
      <c r="BJ1631" s="102"/>
    </row>
    <row r="1632" spans="11:62">
      <c r="K1632" s="102"/>
      <c r="L1632" s="102"/>
      <c r="M1632" s="102"/>
      <c r="N1632" s="102"/>
      <c r="O1632" s="102"/>
      <c r="P1632" s="102"/>
      <c r="Y1632" s="102"/>
      <c r="Z1632" s="102"/>
      <c r="AA1632" s="102"/>
      <c r="AB1632" s="102"/>
      <c r="AC1632" s="102"/>
      <c r="AD1632" s="102"/>
      <c r="AE1632" s="102"/>
      <c r="AF1632" s="102"/>
      <c r="AG1632" s="104"/>
      <c r="AI1632" s="102"/>
      <c r="AJ1632" s="102"/>
      <c r="AK1632" s="102"/>
      <c r="AL1632" s="102"/>
      <c r="AM1632" s="102"/>
      <c r="AN1632" s="102"/>
      <c r="AO1632" s="102"/>
      <c r="AP1632" s="102"/>
      <c r="AQ1632" s="102"/>
      <c r="AR1632" s="102"/>
      <c r="AS1632" s="102"/>
      <c r="AT1632" s="102"/>
      <c r="AU1632" s="102"/>
      <c r="AV1632" s="102"/>
      <c r="AW1632" s="102"/>
      <c r="AX1632" s="102"/>
      <c r="AY1632" s="102"/>
      <c r="AZ1632" s="102"/>
      <c r="BA1632" s="102"/>
      <c r="BB1632" s="102"/>
      <c r="BC1632" s="102"/>
      <c r="BD1632" s="102"/>
      <c r="BE1632" s="102"/>
      <c r="BF1632" s="102"/>
      <c r="BG1632" s="102"/>
      <c r="BH1632" s="102"/>
      <c r="BI1632" s="102"/>
      <c r="BJ1632" s="102"/>
    </row>
    <row r="1633" spans="11:62">
      <c r="K1633" s="102"/>
      <c r="L1633" s="102"/>
      <c r="M1633" s="102"/>
      <c r="N1633" s="102"/>
      <c r="O1633" s="102"/>
      <c r="P1633" s="102"/>
      <c r="R1633" s="105"/>
      <c r="Y1633" s="102"/>
      <c r="Z1633" s="102"/>
      <c r="AA1633" s="102"/>
      <c r="AB1633" s="102"/>
      <c r="AC1633" s="102"/>
      <c r="AD1633" s="102"/>
      <c r="AE1633" s="102"/>
      <c r="AF1633" s="102"/>
      <c r="AG1633" s="104"/>
      <c r="AI1633" s="102"/>
      <c r="AJ1633" s="102"/>
      <c r="AK1633" s="102"/>
      <c r="AL1633" s="102"/>
      <c r="AM1633" s="102"/>
      <c r="AN1633" s="102"/>
      <c r="AO1633" s="102"/>
      <c r="AP1633" s="102"/>
      <c r="AQ1633" s="102"/>
      <c r="AR1633" s="102"/>
      <c r="AS1633" s="102"/>
      <c r="AT1633" s="102"/>
      <c r="AU1633" s="102"/>
      <c r="AV1633" s="102"/>
      <c r="AW1633" s="102"/>
      <c r="AX1633" s="102"/>
      <c r="AY1633" s="102"/>
      <c r="AZ1633" s="102"/>
      <c r="BA1633" s="102"/>
      <c r="BB1633" s="102"/>
      <c r="BC1633" s="102"/>
      <c r="BD1633" s="102"/>
      <c r="BE1633" s="102"/>
      <c r="BF1633" s="102"/>
      <c r="BG1633" s="102"/>
      <c r="BH1633" s="102"/>
      <c r="BI1633" s="102"/>
      <c r="BJ1633" s="102"/>
    </row>
    <row r="1634" spans="11:62">
      <c r="K1634" s="102"/>
      <c r="L1634" s="102"/>
      <c r="M1634" s="102"/>
      <c r="N1634" s="102"/>
      <c r="O1634" s="102"/>
      <c r="P1634" s="102"/>
      <c r="Q1634" s="102"/>
      <c r="Y1634" s="102"/>
      <c r="Z1634" s="102"/>
      <c r="AA1634" s="102"/>
      <c r="AB1634" s="102"/>
      <c r="AC1634" s="102"/>
      <c r="AD1634" s="102"/>
      <c r="AE1634" s="102"/>
      <c r="AF1634" s="102"/>
      <c r="AH1634" s="104"/>
      <c r="AI1634" s="102"/>
      <c r="AJ1634" s="102"/>
      <c r="AK1634" s="102"/>
      <c r="AL1634" s="102"/>
      <c r="AM1634" s="102"/>
      <c r="AN1634" s="102"/>
      <c r="AO1634" s="102"/>
      <c r="AP1634" s="102"/>
      <c r="AQ1634" s="102"/>
      <c r="AS1634" s="102"/>
      <c r="AT1634" s="102"/>
      <c r="AU1634" s="102"/>
      <c r="AV1634" s="102"/>
      <c r="AW1634" s="102"/>
      <c r="AY1634" s="102"/>
      <c r="AZ1634" s="102"/>
      <c r="BA1634" s="102"/>
      <c r="BB1634" s="102"/>
      <c r="BC1634" s="102"/>
      <c r="BD1634" s="102"/>
      <c r="BE1634" s="102"/>
      <c r="BF1634" s="102"/>
      <c r="BG1634" s="102"/>
      <c r="BH1634" s="102"/>
      <c r="BI1634" s="102"/>
      <c r="BJ1634" s="102"/>
    </row>
    <row r="1635" spans="11:62">
      <c r="K1635" s="102"/>
      <c r="L1635" s="102"/>
      <c r="M1635" s="102"/>
      <c r="N1635" s="102"/>
      <c r="O1635" s="102"/>
      <c r="P1635" s="102"/>
      <c r="Q1635" s="102"/>
      <c r="R1635" s="105"/>
      <c r="S1635" s="105"/>
      <c r="W1635" s="102"/>
      <c r="X1635" s="102"/>
      <c r="Y1635" s="102"/>
      <c r="Z1635" s="102"/>
      <c r="AB1635" s="102"/>
      <c r="AC1635" s="102"/>
      <c r="AD1635" s="102"/>
      <c r="AE1635" s="102"/>
      <c r="AF1635" s="102"/>
      <c r="AG1635" s="104"/>
      <c r="AI1635" s="102"/>
      <c r="AJ1635" s="102"/>
      <c r="AK1635" s="102"/>
      <c r="AL1635" s="102"/>
      <c r="AM1635" s="102"/>
      <c r="AN1635" s="102"/>
      <c r="AO1635" s="102"/>
      <c r="AP1635" s="102"/>
      <c r="AQ1635" s="102"/>
      <c r="AR1635" s="102"/>
      <c r="AS1635" s="102"/>
      <c r="AT1635" s="102"/>
      <c r="AU1635" s="102"/>
      <c r="AV1635" s="102"/>
      <c r="AW1635" s="102"/>
      <c r="AX1635" s="102"/>
      <c r="AY1635" s="102"/>
      <c r="AZ1635" s="102"/>
      <c r="BA1635" s="102"/>
      <c r="BB1635" s="102"/>
      <c r="BC1635" s="102"/>
      <c r="BD1635" s="102"/>
      <c r="BE1635" s="102"/>
      <c r="BF1635" s="102"/>
      <c r="BG1635" s="102"/>
      <c r="BH1635" s="102"/>
      <c r="BI1635" s="102"/>
      <c r="BJ1635" s="102"/>
    </row>
    <row r="1636" spans="11:62">
      <c r="K1636" s="102"/>
      <c r="L1636" s="102"/>
      <c r="M1636" s="102"/>
      <c r="N1636" s="102"/>
      <c r="O1636" s="102"/>
      <c r="P1636" s="102"/>
      <c r="Q1636" s="102"/>
      <c r="Y1636" s="102"/>
      <c r="Z1636" s="102"/>
      <c r="AA1636" s="102"/>
      <c r="AB1636" s="102"/>
      <c r="AC1636" s="102"/>
      <c r="AD1636" s="102"/>
      <c r="AE1636" s="102"/>
      <c r="AF1636" s="102"/>
      <c r="AI1636" s="102"/>
      <c r="AJ1636" s="102"/>
      <c r="AK1636" s="102"/>
      <c r="AL1636" s="102"/>
      <c r="AM1636" s="102"/>
      <c r="AN1636" s="102"/>
      <c r="AO1636" s="102"/>
      <c r="AP1636" s="102"/>
      <c r="AQ1636" s="102"/>
      <c r="AR1636" s="102"/>
      <c r="AS1636" s="102"/>
      <c r="AT1636" s="102"/>
      <c r="AU1636" s="102"/>
      <c r="AV1636" s="102"/>
      <c r="AW1636" s="102"/>
      <c r="AX1636" s="102"/>
      <c r="AY1636" s="102"/>
      <c r="AZ1636" s="102"/>
      <c r="BA1636" s="102"/>
      <c r="BB1636" s="102"/>
      <c r="BC1636" s="102"/>
      <c r="BD1636" s="102"/>
      <c r="BE1636" s="102"/>
      <c r="BF1636" s="102"/>
      <c r="BG1636" s="102"/>
      <c r="BH1636" s="102"/>
      <c r="BI1636" s="102"/>
      <c r="BJ1636" s="102"/>
    </row>
    <row r="1637" spans="11:62">
      <c r="K1637" s="102"/>
      <c r="L1637" s="102"/>
      <c r="M1637" s="102"/>
      <c r="N1637" s="102"/>
      <c r="O1637" s="102"/>
      <c r="P1637" s="102"/>
      <c r="Q1637" s="102"/>
      <c r="Y1637" s="102"/>
      <c r="Z1637" s="102"/>
      <c r="AA1637" s="102"/>
      <c r="AB1637" s="102"/>
      <c r="AC1637" s="102"/>
      <c r="AD1637" s="102"/>
      <c r="AE1637" s="102"/>
      <c r="AF1637" s="102"/>
      <c r="AI1637" s="102"/>
      <c r="AJ1637" s="102"/>
      <c r="AK1637" s="102"/>
      <c r="AL1637" s="102"/>
      <c r="AM1637" s="102"/>
      <c r="AN1637" s="102"/>
      <c r="AO1637" s="102"/>
      <c r="AP1637" s="102"/>
      <c r="AQ1637" s="102"/>
      <c r="AR1637" s="102"/>
      <c r="AS1637" s="102"/>
      <c r="AT1637" s="102"/>
      <c r="AU1637" s="102"/>
      <c r="AV1637" s="102"/>
      <c r="AW1637" s="102"/>
      <c r="AX1637" s="102"/>
      <c r="AY1637" s="102"/>
      <c r="AZ1637" s="102"/>
      <c r="BA1637" s="102"/>
      <c r="BB1637" s="102"/>
      <c r="BC1637" s="102"/>
      <c r="BD1637" s="102"/>
      <c r="BE1637" s="102"/>
      <c r="BF1637" s="102"/>
      <c r="BG1637" s="102"/>
      <c r="BH1637" s="102"/>
      <c r="BI1637" s="102"/>
      <c r="BJ1637" s="102"/>
    </row>
    <row r="1638" spans="11:62">
      <c r="K1638" s="102"/>
      <c r="L1638" s="102"/>
      <c r="M1638" s="102"/>
      <c r="O1638" s="102"/>
      <c r="P1638" s="102"/>
      <c r="Y1638" s="102"/>
      <c r="Z1638" s="102"/>
      <c r="AA1638" s="102"/>
      <c r="AB1638" s="102"/>
      <c r="AC1638" s="102"/>
      <c r="AD1638" s="102"/>
      <c r="AE1638" s="102"/>
      <c r="AF1638" s="102"/>
      <c r="AI1638" s="102"/>
      <c r="AJ1638" s="102"/>
      <c r="AK1638" s="102"/>
      <c r="AL1638" s="102"/>
      <c r="AM1638" s="102"/>
      <c r="AN1638" s="102"/>
      <c r="AO1638" s="102"/>
      <c r="AP1638" s="102"/>
      <c r="AQ1638" s="102"/>
      <c r="AR1638" s="102"/>
      <c r="AS1638" s="102"/>
      <c r="AT1638" s="102"/>
      <c r="AU1638" s="102"/>
      <c r="AV1638" s="102"/>
      <c r="AW1638" s="102"/>
      <c r="AX1638" s="102"/>
      <c r="AY1638" s="102"/>
      <c r="AZ1638" s="102"/>
      <c r="BA1638" s="102"/>
      <c r="BB1638" s="102"/>
      <c r="BC1638" s="102"/>
      <c r="BD1638" s="102"/>
      <c r="BE1638" s="102"/>
      <c r="BF1638" s="102"/>
      <c r="BG1638" s="102"/>
      <c r="BH1638" s="102"/>
      <c r="BI1638" s="102"/>
      <c r="BJ1638" s="102"/>
    </row>
    <row r="1639" spans="11:62">
      <c r="K1639" s="102"/>
      <c r="L1639" s="102"/>
      <c r="M1639" s="102"/>
      <c r="O1639" s="102"/>
      <c r="P1639" s="102"/>
      <c r="Y1639" s="102"/>
      <c r="Z1639" s="102"/>
      <c r="AA1639" s="102"/>
      <c r="AB1639" s="102"/>
      <c r="AC1639" s="102"/>
      <c r="AD1639" s="102"/>
      <c r="AE1639" s="102"/>
      <c r="AF1639" s="102"/>
      <c r="AI1639" s="102"/>
      <c r="AJ1639" s="102"/>
      <c r="AK1639" s="102"/>
      <c r="AL1639" s="102"/>
      <c r="AM1639" s="102"/>
      <c r="AN1639" s="102"/>
      <c r="AO1639" s="102"/>
      <c r="AP1639" s="102"/>
      <c r="AQ1639" s="102"/>
      <c r="AR1639" s="102"/>
      <c r="AS1639" s="102"/>
      <c r="AT1639" s="102"/>
      <c r="AU1639" s="102"/>
      <c r="AV1639" s="102"/>
      <c r="AW1639" s="102"/>
      <c r="AX1639" s="102"/>
      <c r="AY1639" s="102"/>
      <c r="AZ1639" s="102"/>
      <c r="BA1639" s="102"/>
      <c r="BB1639" s="102"/>
      <c r="BC1639" s="102"/>
      <c r="BD1639" s="102"/>
      <c r="BE1639" s="102"/>
      <c r="BF1639" s="102"/>
      <c r="BG1639" s="102"/>
      <c r="BH1639" s="102"/>
      <c r="BI1639" s="102"/>
      <c r="BJ1639" s="102"/>
    </row>
    <row r="1640" spans="11:62">
      <c r="K1640" s="102"/>
      <c r="L1640" s="102"/>
      <c r="M1640" s="102"/>
      <c r="N1640" s="102"/>
      <c r="O1640" s="102"/>
      <c r="P1640" s="102"/>
      <c r="Y1640" s="102"/>
      <c r="Z1640" s="102"/>
      <c r="AA1640" s="102"/>
      <c r="AB1640" s="102"/>
      <c r="AC1640" s="102"/>
      <c r="AD1640" s="102"/>
      <c r="AE1640" s="102"/>
      <c r="AF1640" s="102"/>
      <c r="AG1640" s="104"/>
    </row>
    <row r="1641" spans="11:62">
      <c r="K1641" s="102"/>
      <c r="L1641" s="102"/>
      <c r="M1641" s="102"/>
      <c r="Y1641" s="102"/>
      <c r="Z1641" s="102"/>
      <c r="AA1641" s="102"/>
      <c r="AB1641" s="102"/>
      <c r="AC1641" s="102"/>
      <c r="AD1641" s="102"/>
      <c r="AE1641" s="102"/>
      <c r="AF1641" s="102"/>
    </row>
    <row r="1642" spans="11:62">
      <c r="K1642" s="102"/>
      <c r="L1642" s="102"/>
      <c r="M1642" s="102"/>
      <c r="N1642" s="102"/>
      <c r="O1642" s="102"/>
      <c r="P1642" s="102"/>
      <c r="R1642" s="105"/>
      <c r="Y1642" s="102"/>
      <c r="Z1642" s="102"/>
      <c r="AA1642" s="102"/>
      <c r="AB1642" s="102"/>
      <c r="AC1642" s="102"/>
      <c r="AD1642" s="102"/>
      <c r="AE1642" s="102"/>
      <c r="AF1642" s="102"/>
      <c r="AG1642" s="104"/>
      <c r="AI1642" s="102"/>
      <c r="AJ1642" s="102"/>
      <c r="AK1642" s="102"/>
      <c r="AL1642" s="102"/>
      <c r="AM1642" s="102"/>
      <c r="AN1642" s="102"/>
      <c r="AO1642" s="102"/>
      <c r="AP1642" s="102"/>
      <c r="AQ1642" s="102"/>
      <c r="AR1642" s="102"/>
      <c r="AS1642" s="102"/>
      <c r="AT1642" s="102"/>
      <c r="AU1642" s="102"/>
      <c r="AV1642" s="102"/>
      <c r="AW1642" s="102"/>
      <c r="AX1642" s="102"/>
      <c r="AY1642" s="102"/>
      <c r="AZ1642" s="102"/>
      <c r="BA1642" s="102"/>
      <c r="BB1642" s="102"/>
      <c r="BC1642" s="102"/>
      <c r="BD1642" s="102"/>
      <c r="BE1642" s="102"/>
      <c r="BF1642" s="102"/>
      <c r="BG1642" s="102"/>
      <c r="BH1642" s="102"/>
      <c r="BI1642" s="102"/>
      <c r="BJ1642" s="102"/>
    </row>
    <row r="1643" spans="11:62">
      <c r="K1643" s="102"/>
      <c r="L1643" s="102"/>
      <c r="M1643" s="102"/>
      <c r="P1643" s="102"/>
      <c r="Q1643" s="102"/>
      <c r="W1643" s="102"/>
      <c r="X1643" s="102"/>
      <c r="AG1643" s="104"/>
      <c r="AH1643" s="104"/>
      <c r="AI1643" s="102"/>
      <c r="AJ1643" s="102"/>
      <c r="AK1643" s="102"/>
      <c r="AL1643" s="102"/>
      <c r="AM1643" s="102"/>
      <c r="AN1643" s="102"/>
      <c r="AO1643" s="102"/>
      <c r="AP1643" s="102"/>
      <c r="AQ1643" s="102"/>
      <c r="AR1643" s="102"/>
      <c r="AS1643" s="102"/>
      <c r="AT1643" s="102"/>
      <c r="AU1643" s="102"/>
      <c r="AV1643" s="102"/>
      <c r="AW1643" s="102"/>
      <c r="AX1643" s="102"/>
      <c r="AY1643" s="102"/>
      <c r="AZ1643" s="102"/>
      <c r="BA1643" s="102"/>
      <c r="BB1643" s="102"/>
      <c r="BC1643" s="102"/>
      <c r="BD1643" s="102"/>
      <c r="BE1643" s="102"/>
      <c r="BF1643" s="102"/>
      <c r="BG1643" s="102"/>
      <c r="BH1643" s="102"/>
      <c r="BI1643" s="102"/>
      <c r="BJ1643" s="102"/>
    </row>
    <row r="1644" spans="11:62">
      <c r="K1644" s="102"/>
      <c r="L1644" s="102"/>
      <c r="M1644" s="102"/>
      <c r="O1644" s="102"/>
      <c r="P1644" s="102"/>
      <c r="Q1644" s="102"/>
      <c r="R1644" s="105"/>
      <c r="Y1644" s="102"/>
      <c r="Z1644" s="102"/>
      <c r="AA1644" s="102"/>
      <c r="AB1644" s="102"/>
      <c r="AC1644" s="102"/>
      <c r="AD1644" s="102"/>
      <c r="AE1644" s="102"/>
      <c r="AF1644" s="102"/>
      <c r="AG1644" s="104"/>
      <c r="AI1644" s="102"/>
      <c r="AJ1644" s="102"/>
      <c r="AK1644" s="102"/>
      <c r="AL1644" s="102"/>
      <c r="AM1644" s="102"/>
      <c r="AN1644" s="102"/>
      <c r="AO1644" s="102"/>
      <c r="AP1644" s="102"/>
      <c r="AQ1644" s="102"/>
      <c r="AR1644" s="102"/>
      <c r="AS1644" s="102"/>
      <c r="AT1644" s="102"/>
      <c r="AU1644" s="102"/>
      <c r="AV1644" s="102"/>
      <c r="AW1644" s="102"/>
      <c r="AX1644" s="102"/>
      <c r="AY1644" s="102"/>
      <c r="AZ1644" s="102"/>
      <c r="BA1644" s="102"/>
      <c r="BB1644" s="102"/>
      <c r="BC1644" s="102"/>
      <c r="BD1644" s="102"/>
      <c r="BE1644" s="102"/>
      <c r="BF1644" s="102"/>
      <c r="BG1644" s="102"/>
      <c r="BH1644" s="102"/>
      <c r="BI1644" s="102"/>
      <c r="BJ1644" s="102"/>
    </row>
    <row r="1645" spans="11:62">
      <c r="K1645" s="102"/>
      <c r="L1645" s="102"/>
      <c r="M1645" s="102"/>
      <c r="P1645" s="102"/>
      <c r="Q1645" s="102"/>
      <c r="R1645" s="105"/>
      <c r="W1645" s="102"/>
      <c r="X1645" s="102"/>
      <c r="Y1645" s="102"/>
      <c r="Z1645" s="102"/>
      <c r="AA1645" s="102"/>
      <c r="AG1645" s="104"/>
      <c r="AH1645" s="104"/>
      <c r="AI1645" s="102"/>
      <c r="AJ1645" s="102"/>
      <c r="AK1645" s="102"/>
      <c r="AL1645" s="102"/>
      <c r="AM1645" s="102"/>
      <c r="AN1645" s="102"/>
      <c r="AO1645" s="102"/>
      <c r="AP1645" s="102"/>
      <c r="AQ1645" s="102"/>
      <c r="AR1645" s="102"/>
      <c r="AS1645" s="102"/>
      <c r="AT1645" s="102"/>
      <c r="AU1645" s="102"/>
      <c r="AV1645" s="102"/>
      <c r="AW1645" s="102"/>
      <c r="AX1645" s="102"/>
      <c r="AY1645" s="102"/>
      <c r="AZ1645" s="102"/>
      <c r="BA1645" s="102"/>
      <c r="BB1645" s="102"/>
      <c r="BC1645" s="102"/>
      <c r="BD1645" s="102"/>
      <c r="BE1645" s="102"/>
      <c r="BF1645" s="102"/>
      <c r="BG1645" s="102"/>
      <c r="BH1645" s="102"/>
      <c r="BI1645" s="102"/>
      <c r="BJ1645" s="102"/>
    </row>
    <row r="1646" spans="11:62">
      <c r="K1646" s="102"/>
      <c r="L1646" s="102"/>
      <c r="M1646" s="102"/>
      <c r="N1646" s="102"/>
      <c r="O1646" s="102"/>
      <c r="P1646" s="102"/>
      <c r="R1646" s="105"/>
      <c r="Y1646" s="102"/>
      <c r="Z1646" s="102"/>
      <c r="AA1646" s="102"/>
      <c r="AB1646" s="102"/>
      <c r="AC1646" s="102"/>
      <c r="AD1646" s="102"/>
      <c r="AE1646" s="102"/>
      <c r="AF1646" s="102"/>
      <c r="AG1646" s="104"/>
      <c r="AI1646" s="102"/>
      <c r="AJ1646" s="102"/>
      <c r="AK1646" s="102"/>
      <c r="AL1646" s="102"/>
      <c r="AM1646" s="102"/>
      <c r="AN1646" s="102"/>
      <c r="AO1646" s="102"/>
      <c r="AP1646" s="102"/>
      <c r="AQ1646" s="102"/>
      <c r="AR1646" s="102"/>
      <c r="AS1646" s="102"/>
      <c r="AT1646" s="102"/>
      <c r="AU1646" s="102"/>
      <c r="AV1646" s="102"/>
      <c r="AW1646" s="102"/>
      <c r="AX1646" s="102"/>
      <c r="AY1646" s="102"/>
      <c r="AZ1646" s="102"/>
      <c r="BA1646" s="102"/>
      <c r="BB1646" s="102"/>
      <c r="BC1646" s="102"/>
      <c r="BD1646" s="102"/>
      <c r="BE1646" s="102"/>
      <c r="BF1646" s="102"/>
      <c r="BG1646" s="102"/>
      <c r="BH1646" s="102"/>
      <c r="BI1646" s="102"/>
      <c r="BJ1646" s="102"/>
    </row>
    <row r="1647" spans="11:62">
      <c r="K1647" s="102"/>
      <c r="L1647" s="102"/>
      <c r="M1647" s="102"/>
      <c r="N1647" s="102"/>
      <c r="O1647" s="102"/>
      <c r="P1647" s="102"/>
      <c r="Q1647" s="102"/>
      <c r="R1647" s="105"/>
      <c r="Y1647" s="102"/>
      <c r="Z1647" s="102"/>
      <c r="AA1647" s="102"/>
      <c r="AB1647" s="102"/>
      <c r="AC1647" s="102"/>
      <c r="AD1647" s="102"/>
      <c r="AE1647" s="102"/>
      <c r="AF1647" s="102"/>
      <c r="AI1647" s="102"/>
      <c r="AJ1647" s="102"/>
      <c r="AK1647" s="102"/>
      <c r="AL1647" s="102"/>
      <c r="AM1647" s="102"/>
      <c r="AN1647" s="102"/>
      <c r="AO1647" s="102"/>
      <c r="AP1647" s="102"/>
      <c r="AQ1647" s="102"/>
      <c r="AR1647" s="102"/>
      <c r="AS1647" s="102"/>
      <c r="AT1647" s="102"/>
      <c r="AU1647" s="102"/>
      <c r="AV1647" s="102"/>
      <c r="AW1647" s="102"/>
      <c r="AX1647" s="102"/>
      <c r="AY1647" s="102"/>
      <c r="AZ1647" s="102"/>
      <c r="BA1647" s="102"/>
      <c r="BB1647" s="102"/>
      <c r="BC1647" s="102"/>
      <c r="BD1647" s="102"/>
      <c r="BE1647" s="102"/>
      <c r="BF1647" s="102"/>
      <c r="BG1647" s="102"/>
      <c r="BH1647" s="102"/>
      <c r="BI1647" s="102"/>
      <c r="BJ1647" s="102"/>
    </row>
    <row r="1648" spans="11:62">
      <c r="K1648" s="102"/>
      <c r="L1648" s="102"/>
      <c r="M1648" s="102"/>
      <c r="P1648" s="102"/>
      <c r="R1648" s="105"/>
      <c r="AB1648" s="102"/>
      <c r="AC1648" s="102"/>
      <c r="AG1648" s="104"/>
      <c r="AI1648" s="102"/>
      <c r="AJ1648" s="102"/>
      <c r="AK1648" s="102"/>
      <c r="AL1648" s="102"/>
      <c r="AM1648" s="102"/>
      <c r="AN1648" s="102"/>
      <c r="AO1648" s="102"/>
      <c r="AP1648" s="102"/>
      <c r="AQ1648" s="102"/>
      <c r="AR1648" s="102"/>
      <c r="AS1648" s="102"/>
      <c r="AT1648" s="102"/>
      <c r="AU1648" s="102"/>
      <c r="AV1648" s="102"/>
      <c r="AW1648" s="102"/>
      <c r="AX1648" s="102"/>
      <c r="AY1648" s="102"/>
      <c r="AZ1648" s="102"/>
      <c r="BA1648" s="102"/>
      <c r="BB1648" s="102"/>
      <c r="BC1648" s="102"/>
      <c r="BD1648" s="102"/>
      <c r="BE1648" s="102"/>
      <c r="BF1648" s="102"/>
      <c r="BG1648" s="102"/>
      <c r="BH1648" s="102"/>
      <c r="BI1648" s="102"/>
      <c r="BJ1648" s="102"/>
    </row>
    <row r="1649" spans="11:62">
      <c r="K1649" s="102"/>
      <c r="L1649" s="102"/>
      <c r="M1649" s="102"/>
      <c r="N1649" s="102"/>
      <c r="O1649" s="102"/>
      <c r="P1649" s="102"/>
      <c r="Q1649" s="102"/>
      <c r="Y1649" s="102"/>
      <c r="Z1649" s="102"/>
      <c r="AA1649" s="102"/>
      <c r="AB1649" s="102"/>
      <c r="AC1649" s="102"/>
      <c r="AD1649" s="102"/>
      <c r="AE1649" s="102"/>
      <c r="AF1649" s="102"/>
      <c r="AI1649" s="102"/>
      <c r="AJ1649" s="102"/>
      <c r="AK1649" s="102"/>
      <c r="AL1649" s="102"/>
      <c r="AM1649" s="102"/>
      <c r="AN1649" s="102"/>
      <c r="AO1649" s="102"/>
      <c r="AP1649" s="102"/>
      <c r="AQ1649" s="102"/>
      <c r="AR1649" s="102"/>
      <c r="AS1649" s="102"/>
      <c r="AT1649" s="102"/>
      <c r="AU1649" s="102"/>
      <c r="AV1649" s="102"/>
      <c r="AW1649" s="102"/>
      <c r="AX1649" s="102"/>
      <c r="AY1649" s="102"/>
      <c r="AZ1649" s="102"/>
      <c r="BA1649" s="102"/>
      <c r="BB1649" s="102"/>
      <c r="BC1649" s="102"/>
      <c r="BD1649" s="102"/>
      <c r="BE1649" s="102"/>
      <c r="BF1649" s="102"/>
      <c r="BG1649" s="102"/>
      <c r="BH1649" s="102"/>
      <c r="BI1649" s="102"/>
      <c r="BJ1649" s="102"/>
    </row>
    <row r="1650" spans="11:62">
      <c r="K1650" s="102"/>
      <c r="L1650" s="102"/>
      <c r="M1650" s="102"/>
      <c r="N1650" s="102"/>
      <c r="O1650" s="102"/>
      <c r="P1650" s="102"/>
      <c r="Y1650" s="102"/>
      <c r="Z1650" s="102"/>
      <c r="AA1650" s="102"/>
      <c r="AB1650" s="102"/>
      <c r="AC1650" s="102"/>
      <c r="AD1650" s="102"/>
      <c r="AE1650" s="102"/>
      <c r="AF1650" s="102"/>
      <c r="AI1650" s="102"/>
      <c r="AJ1650" s="102"/>
      <c r="AK1650" s="102"/>
      <c r="AL1650" s="102"/>
      <c r="AM1650" s="102"/>
      <c r="AN1650" s="102"/>
      <c r="AO1650" s="102"/>
      <c r="AP1650" s="102"/>
      <c r="AQ1650" s="102"/>
      <c r="AR1650" s="102"/>
      <c r="AS1650" s="102"/>
      <c r="AT1650" s="102"/>
      <c r="AU1650" s="102"/>
      <c r="AV1650" s="102"/>
      <c r="AW1650" s="102"/>
      <c r="AX1650" s="102"/>
      <c r="AY1650" s="102"/>
      <c r="AZ1650" s="102"/>
      <c r="BA1650" s="102"/>
      <c r="BB1650" s="102"/>
      <c r="BC1650" s="102"/>
      <c r="BD1650" s="102"/>
      <c r="BE1650" s="102"/>
      <c r="BF1650" s="102"/>
      <c r="BG1650" s="102"/>
      <c r="BH1650" s="102"/>
      <c r="BI1650" s="102"/>
      <c r="BJ1650" s="102"/>
    </row>
    <row r="1651" spans="11:62">
      <c r="K1651" s="102"/>
      <c r="L1651" s="102"/>
      <c r="M1651" s="102"/>
      <c r="N1651" s="102"/>
      <c r="O1651" s="102"/>
      <c r="P1651" s="102"/>
      <c r="Y1651" s="102"/>
      <c r="Z1651" s="102"/>
      <c r="AA1651" s="102"/>
      <c r="AB1651" s="102"/>
      <c r="AC1651" s="102"/>
      <c r="AD1651" s="102"/>
      <c r="AE1651" s="102"/>
      <c r="AF1651" s="102"/>
      <c r="AI1651" s="102"/>
      <c r="AJ1651" s="102"/>
      <c r="AK1651" s="102"/>
      <c r="AL1651" s="102"/>
      <c r="AM1651" s="102"/>
      <c r="AN1651" s="102"/>
      <c r="AO1651" s="102"/>
      <c r="AP1651" s="102"/>
      <c r="AQ1651" s="102"/>
      <c r="AR1651" s="102"/>
      <c r="AS1651" s="102"/>
      <c r="AT1651" s="102"/>
      <c r="AU1651" s="102"/>
      <c r="AV1651" s="102"/>
      <c r="AW1651" s="102"/>
      <c r="AX1651" s="102"/>
      <c r="AY1651" s="102"/>
      <c r="AZ1651" s="102"/>
      <c r="BA1651" s="102"/>
      <c r="BB1651" s="102"/>
      <c r="BC1651" s="102"/>
      <c r="BD1651" s="102"/>
      <c r="BE1651" s="102"/>
      <c r="BF1651" s="102"/>
      <c r="BG1651" s="102"/>
      <c r="BH1651" s="102"/>
      <c r="BI1651" s="102"/>
      <c r="BJ1651" s="102"/>
    </row>
    <row r="1652" spans="11:62">
      <c r="K1652" s="102"/>
      <c r="L1652" s="102"/>
      <c r="M1652" s="102"/>
      <c r="N1652" s="102"/>
      <c r="O1652" s="102"/>
      <c r="P1652" s="102"/>
      <c r="R1652" s="105"/>
      <c r="Y1652" s="102"/>
      <c r="Z1652" s="102"/>
      <c r="AA1652" s="102"/>
      <c r="AB1652" s="102"/>
      <c r="AC1652" s="102"/>
      <c r="AD1652" s="102"/>
      <c r="AE1652" s="102"/>
      <c r="AF1652" s="102"/>
      <c r="AI1652" s="102"/>
      <c r="AJ1652" s="102"/>
      <c r="AK1652" s="102"/>
      <c r="AL1652" s="102"/>
      <c r="AM1652" s="102"/>
      <c r="AN1652" s="102"/>
      <c r="AO1652" s="102"/>
      <c r="AP1652" s="102"/>
      <c r="AQ1652" s="102"/>
      <c r="AR1652" s="102"/>
      <c r="AS1652" s="102"/>
      <c r="AT1652" s="102"/>
      <c r="AU1652" s="102"/>
      <c r="AV1652" s="102"/>
      <c r="AW1652" s="102"/>
      <c r="AX1652" s="102"/>
      <c r="AY1652" s="102"/>
      <c r="AZ1652" s="102"/>
      <c r="BA1652" s="102"/>
      <c r="BB1652" s="102"/>
      <c r="BC1652" s="102"/>
      <c r="BD1652" s="102"/>
      <c r="BE1652" s="102"/>
      <c r="BF1652" s="102"/>
      <c r="BG1652" s="102"/>
      <c r="BH1652" s="102"/>
      <c r="BI1652" s="102"/>
      <c r="BJ1652" s="102"/>
    </row>
    <row r="1653" spans="11:62">
      <c r="K1653" s="102"/>
      <c r="L1653" s="102"/>
      <c r="M1653" s="102"/>
      <c r="N1653" s="102"/>
      <c r="O1653" s="102"/>
      <c r="P1653" s="102"/>
      <c r="Y1653" s="102"/>
      <c r="Z1653" s="102"/>
      <c r="AA1653" s="102"/>
      <c r="AB1653" s="102"/>
      <c r="AC1653" s="102"/>
      <c r="AD1653" s="102"/>
      <c r="AE1653" s="102"/>
      <c r="AF1653" s="102"/>
      <c r="AI1653" s="102"/>
      <c r="AJ1653" s="102"/>
      <c r="AK1653" s="102"/>
      <c r="AL1653" s="102"/>
      <c r="AM1653" s="102"/>
      <c r="AN1653" s="102"/>
      <c r="AO1653" s="102"/>
      <c r="AP1653" s="102"/>
      <c r="AQ1653" s="102"/>
      <c r="AR1653" s="102"/>
      <c r="AS1653" s="102"/>
      <c r="AT1653" s="102"/>
      <c r="AU1653" s="102"/>
      <c r="AV1653" s="102"/>
      <c r="AW1653" s="102"/>
      <c r="AX1653" s="102"/>
      <c r="AY1653" s="102"/>
      <c r="AZ1653" s="102"/>
      <c r="BA1653" s="102"/>
      <c r="BB1653" s="102"/>
      <c r="BC1653" s="102"/>
      <c r="BD1653" s="102"/>
      <c r="BE1653" s="102"/>
      <c r="BF1653" s="102"/>
      <c r="BG1653" s="102"/>
      <c r="BH1653" s="102"/>
      <c r="BI1653" s="102"/>
      <c r="BJ1653" s="102"/>
    </row>
    <row r="1654" spans="11:62">
      <c r="K1654" s="102"/>
      <c r="L1654" s="102"/>
      <c r="M1654" s="102"/>
      <c r="N1654" s="102"/>
      <c r="O1654" s="102"/>
      <c r="P1654" s="102"/>
      <c r="Y1654" s="102"/>
      <c r="Z1654" s="102"/>
      <c r="AA1654" s="102"/>
      <c r="AB1654" s="102"/>
      <c r="AC1654" s="102"/>
      <c r="AD1654" s="102"/>
      <c r="AE1654" s="102"/>
      <c r="AF1654" s="102"/>
      <c r="AI1654" s="102"/>
      <c r="AJ1654" s="102"/>
      <c r="AK1654" s="102"/>
      <c r="AL1654" s="102"/>
      <c r="AM1654" s="102"/>
      <c r="AN1654" s="102"/>
      <c r="AO1654" s="102"/>
      <c r="AP1654" s="102"/>
      <c r="AQ1654" s="102"/>
      <c r="AR1654" s="102"/>
      <c r="AS1654" s="102"/>
      <c r="AT1654" s="102"/>
      <c r="AU1654" s="102"/>
      <c r="AV1654" s="102"/>
      <c r="AW1654" s="102"/>
      <c r="AX1654" s="102"/>
      <c r="AY1654" s="102"/>
      <c r="AZ1654" s="102"/>
      <c r="BA1654" s="102"/>
      <c r="BB1654" s="102"/>
      <c r="BC1654" s="102"/>
      <c r="BD1654" s="102"/>
      <c r="BE1654" s="102"/>
      <c r="BF1654" s="102"/>
      <c r="BG1654" s="102"/>
      <c r="BH1654" s="102"/>
      <c r="BI1654" s="102"/>
      <c r="BJ1654" s="102"/>
    </row>
    <row r="1655" spans="11:62">
      <c r="K1655" s="102"/>
      <c r="L1655" s="102"/>
      <c r="M1655" s="102"/>
      <c r="N1655" s="102"/>
      <c r="O1655" s="102"/>
      <c r="P1655" s="102"/>
      <c r="Q1655" s="102"/>
      <c r="W1655" s="102"/>
      <c r="X1655" s="102"/>
      <c r="Y1655" s="102"/>
      <c r="Z1655" s="102"/>
      <c r="AA1655" s="102"/>
      <c r="AB1655" s="102"/>
      <c r="AC1655" s="102"/>
      <c r="AD1655" s="102"/>
      <c r="AE1655" s="102"/>
      <c r="AF1655" s="102"/>
      <c r="AI1655" s="102"/>
      <c r="AJ1655" s="102"/>
      <c r="AK1655" s="102"/>
      <c r="AL1655" s="102"/>
      <c r="AM1655" s="102"/>
      <c r="AN1655" s="102"/>
      <c r="AO1655" s="102"/>
      <c r="AP1655" s="102"/>
      <c r="AQ1655" s="102"/>
      <c r="AR1655" s="102"/>
      <c r="AS1655" s="102"/>
      <c r="AT1655" s="102"/>
      <c r="AU1655" s="102"/>
      <c r="AV1655" s="102"/>
      <c r="AW1655" s="102"/>
      <c r="AX1655" s="102"/>
      <c r="AY1655" s="102"/>
      <c r="AZ1655" s="102"/>
      <c r="BA1655" s="102"/>
      <c r="BB1655" s="102"/>
      <c r="BC1655" s="102"/>
      <c r="BD1655" s="102"/>
      <c r="BE1655" s="102"/>
      <c r="BF1655" s="102"/>
      <c r="BG1655" s="102"/>
      <c r="BH1655" s="102"/>
      <c r="BI1655" s="102"/>
      <c r="BJ1655" s="102"/>
    </row>
    <row r="1656" spans="11:62">
      <c r="K1656" s="102"/>
      <c r="L1656" s="102"/>
      <c r="M1656" s="102"/>
      <c r="P1656" s="102"/>
      <c r="Q1656" s="102"/>
      <c r="R1656" s="105"/>
      <c r="W1656" s="102"/>
      <c r="X1656" s="102"/>
      <c r="Y1656" s="102"/>
      <c r="Z1656" s="102"/>
      <c r="AA1656" s="102"/>
      <c r="AB1656" s="102"/>
      <c r="AC1656" s="102"/>
      <c r="AD1656" s="102"/>
      <c r="AE1656" s="102"/>
      <c r="AF1656" s="102"/>
      <c r="AI1656" s="102"/>
      <c r="AJ1656" s="102"/>
      <c r="AK1656" s="102"/>
      <c r="AL1656" s="102"/>
      <c r="AM1656" s="102"/>
      <c r="AN1656" s="102"/>
      <c r="AO1656" s="102"/>
      <c r="AP1656" s="102"/>
      <c r="AQ1656" s="102"/>
      <c r="AR1656" s="102"/>
      <c r="AS1656" s="102"/>
      <c r="AT1656" s="102"/>
      <c r="AU1656" s="102"/>
      <c r="AV1656" s="102"/>
      <c r="AW1656" s="102"/>
      <c r="AX1656" s="102"/>
      <c r="AY1656" s="102"/>
      <c r="AZ1656" s="102"/>
      <c r="BA1656" s="102"/>
      <c r="BB1656" s="102"/>
      <c r="BC1656" s="102"/>
      <c r="BD1656" s="102"/>
      <c r="BE1656" s="102"/>
      <c r="BF1656" s="102"/>
      <c r="BG1656" s="102"/>
      <c r="BH1656" s="102"/>
      <c r="BI1656" s="102"/>
      <c r="BJ1656" s="102"/>
    </row>
    <row r="1657" spans="11:62">
      <c r="K1657" s="102"/>
      <c r="L1657" s="102"/>
      <c r="M1657" s="102"/>
      <c r="P1657" s="102"/>
      <c r="Q1657" s="102"/>
      <c r="R1657" s="105"/>
      <c r="W1657" s="102"/>
      <c r="X1657" s="102"/>
      <c r="Y1657" s="102"/>
      <c r="Z1657" s="102"/>
      <c r="AA1657" s="102"/>
      <c r="AB1657" s="102"/>
      <c r="AC1657" s="102"/>
      <c r="AD1657" s="102"/>
      <c r="AE1657" s="102"/>
      <c r="AF1657" s="102"/>
      <c r="AI1657" s="102"/>
      <c r="AJ1657" s="102"/>
      <c r="AK1657" s="102"/>
      <c r="AL1657" s="102"/>
      <c r="AM1657" s="102"/>
      <c r="AN1657" s="102"/>
      <c r="AO1657" s="102"/>
      <c r="AP1657" s="102"/>
      <c r="AQ1657" s="102"/>
      <c r="AR1657" s="102"/>
      <c r="AS1657" s="102"/>
      <c r="AT1657" s="102"/>
      <c r="AU1657" s="102"/>
      <c r="AV1657" s="102"/>
      <c r="AW1657" s="102"/>
      <c r="AX1657" s="102"/>
      <c r="AY1657" s="102"/>
      <c r="AZ1657" s="102"/>
      <c r="BA1657" s="102"/>
      <c r="BB1657" s="102"/>
      <c r="BC1657" s="102"/>
      <c r="BD1657" s="102"/>
      <c r="BE1657" s="102"/>
      <c r="BF1657" s="102"/>
      <c r="BG1657" s="102"/>
      <c r="BH1657" s="102"/>
      <c r="BI1657" s="102"/>
      <c r="BJ1657" s="102"/>
    </row>
    <row r="1658" spans="11:62">
      <c r="K1658" s="102"/>
      <c r="L1658" s="102"/>
      <c r="M1658" s="102"/>
      <c r="N1658" s="102"/>
      <c r="O1658" s="102"/>
      <c r="P1658" s="102"/>
      <c r="R1658" s="105"/>
      <c r="Y1658" s="102"/>
      <c r="Z1658" s="102"/>
      <c r="AA1658" s="102"/>
      <c r="AB1658" s="102"/>
      <c r="AC1658" s="102"/>
      <c r="AD1658" s="102"/>
      <c r="AE1658" s="102"/>
      <c r="AF1658" s="102"/>
      <c r="AI1658" s="102"/>
      <c r="AJ1658" s="102"/>
      <c r="AK1658" s="102"/>
      <c r="AL1658" s="102"/>
      <c r="AM1658" s="102"/>
      <c r="AN1658" s="102"/>
      <c r="AO1658" s="102"/>
      <c r="AP1658" s="102"/>
      <c r="AQ1658" s="102"/>
      <c r="AR1658" s="102"/>
      <c r="AS1658" s="102"/>
      <c r="AT1658" s="102"/>
      <c r="AU1658" s="102"/>
      <c r="AV1658" s="102"/>
      <c r="AW1658" s="102"/>
      <c r="AX1658" s="102"/>
      <c r="AY1658" s="102"/>
      <c r="AZ1658" s="102"/>
      <c r="BA1658" s="102"/>
      <c r="BB1658" s="102"/>
      <c r="BC1658" s="102"/>
      <c r="BD1658" s="102"/>
      <c r="BE1658" s="102"/>
      <c r="BF1658" s="102"/>
      <c r="BG1658" s="102"/>
      <c r="BH1658" s="102"/>
      <c r="BI1658" s="102"/>
      <c r="BJ1658" s="102"/>
    </row>
    <row r="1659" spans="11:62">
      <c r="K1659" s="102"/>
      <c r="L1659" s="102"/>
      <c r="M1659" s="102"/>
      <c r="N1659" s="102"/>
      <c r="O1659" s="102"/>
      <c r="P1659" s="102"/>
      <c r="R1659" s="105"/>
      <c r="Y1659" s="102"/>
      <c r="Z1659" s="102"/>
      <c r="AA1659" s="102"/>
      <c r="AB1659" s="102"/>
      <c r="AC1659" s="102"/>
      <c r="AD1659" s="102"/>
      <c r="AE1659" s="102"/>
      <c r="AF1659" s="102"/>
      <c r="AI1659" s="102"/>
      <c r="AJ1659" s="102"/>
      <c r="AK1659" s="102"/>
      <c r="AL1659" s="102"/>
      <c r="AM1659" s="102"/>
      <c r="AN1659" s="102"/>
      <c r="AO1659" s="102"/>
      <c r="AP1659" s="102"/>
      <c r="AQ1659" s="102"/>
      <c r="AR1659" s="102"/>
      <c r="AS1659" s="102"/>
      <c r="AT1659" s="102"/>
      <c r="AU1659" s="102"/>
      <c r="AV1659" s="102"/>
      <c r="AW1659" s="102"/>
      <c r="AX1659" s="102"/>
      <c r="AY1659" s="102"/>
      <c r="AZ1659" s="102"/>
      <c r="BA1659" s="102"/>
      <c r="BB1659" s="102"/>
      <c r="BC1659" s="102"/>
      <c r="BD1659" s="102"/>
      <c r="BE1659" s="102"/>
      <c r="BF1659" s="102"/>
      <c r="BG1659" s="102"/>
      <c r="BH1659" s="102"/>
      <c r="BI1659" s="102"/>
      <c r="BJ1659" s="102"/>
    </row>
    <row r="1660" spans="11:62">
      <c r="K1660" s="102"/>
      <c r="L1660" s="102"/>
      <c r="M1660" s="102"/>
      <c r="O1660" s="102"/>
      <c r="P1660" s="102"/>
      <c r="R1660" s="105"/>
      <c r="S1660" s="105"/>
      <c r="Y1660" s="102"/>
      <c r="Z1660" s="102"/>
      <c r="AA1660" s="102"/>
      <c r="AB1660" s="102"/>
      <c r="AC1660" s="102"/>
      <c r="AD1660" s="102"/>
      <c r="AE1660" s="102"/>
      <c r="AF1660" s="102"/>
      <c r="AG1660" s="104"/>
      <c r="AI1660" s="102"/>
      <c r="AJ1660" s="102"/>
      <c r="AK1660" s="102"/>
      <c r="AL1660" s="102"/>
      <c r="AM1660" s="102"/>
      <c r="AN1660" s="102"/>
      <c r="AO1660" s="102"/>
      <c r="AP1660" s="102"/>
      <c r="AQ1660" s="102"/>
      <c r="AR1660" s="102"/>
      <c r="AS1660" s="102"/>
      <c r="AT1660" s="102"/>
      <c r="AU1660" s="102"/>
      <c r="AV1660" s="102"/>
      <c r="AW1660" s="102"/>
      <c r="AX1660" s="102"/>
      <c r="AY1660" s="102"/>
      <c r="AZ1660" s="102"/>
      <c r="BA1660" s="102"/>
      <c r="BB1660" s="102"/>
      <c r="BC1660" s="102"/>
      <c r="BD1660" s="102"/>
      <c r="BE1660" s="102"/>
      <c r="BF1660" s="102"/>
      <c r="BG1660" s="102"/>
      <c r="BH1660" s="102"/>
      <c r="BI1660" s="102"/>
      <c r="BJ1660" s="102"/>
    </row>
    <row r="1661" spans="11:62">
      <c r="K1661" s="102"/>
      <c r="L1661" s="102"/>
      <c r="M1661" s="102"/>
      <c r="O1661" s="102"/>
      <c r="P1661" s="102"/>
      <c r="R1661" s="105"/>
      <c r="Y1661" s="102"/>
      <c r="Z1661" s="102"/>
      <c r="AA1661" s="102"/>
      <c r="AB1661" s="102"/>
      <c r="AC1661" s="102"/>
      <c r="AD1661" s="102"/>
      <c r="AE1661" s="102"/>
      <c r="AF1661" s="102"/>
      <c r="AI1661" s="102"/>
      <c r="AJ1661" s="102"/>
      <c r="AK1661" s="102"/>
      <c r="AL1661" s="102"/>
      <c r="AM1661" s="102"/>
      <c r="AN1661" s="102"/>
      <c r="AO1661" s="102"/>
      <c r="AP1661" s="102"/>
      <c r="AQ1661" s="102"/>
      <c r="AR1661" s="102"/>
      <c r="AS1661" s="102"/>
      <c r="AT1661" s="102"/>
      <c r="AU1661" s="102"/>
      <c r="AV1661" s="102"/>
      <c r="AW1661" s="102"/>
      <c r="AX1661" s="102"/>
      <c r="AY1661" s="102"/>
      <c r="AZ1661" s="102"/>
      <c r="BA1661" s="102"/>
      <c r="BB1661" s="102"/>
      <c r="BC1661" s="102"/>
      <c r="BD1661" s="102"/>
      <c r="BE1661" s="102"/>
      <c r="BF1661" s="102"/>
      <c r="BG1661" s="102"/>
      <c r="BH1661" s="102"/>
      <c r="BI1661" s="102"/>
      <c r="BJ1661" s="102"/>
    </row>
    <row r="1662" spans="11:62">
      <c r="K1662" s="102"/>
      <c r="L1662" s="102"/>
      <c r="M1662" s="102"/>
      <c r="N1662" s="102"/>
      <c r="O1662" s="102"/>
      <c r="P1662" s="102"/>
      <c r="AG1662" s="104"/>
      <c r="AI1662" s="102"/>
      <c r="AJ1662" s="102"/>
      <c r="AK1662" s="102"/>
      <c r="AL1662" s="102"/>
      <c r="AM1662" s="102"/>
      <c r="AN1662" s="102"/>
      <c r="AO1662" s="102"/>
      <c r="AP1662" s="102"/>
      <c r="AQ1662" s="102"/>
      <c r="AR1662" s="102"/>
      <c r="AS1662" s="102"/>
      <c r="AT1662" s="102"/>
      <c r="AU1662" s="102"/>
      <c r="AV1662" s="102"/>
      <c r="AW1662" s="102"/>
      <c r="AX1662" s="102"/>
      <c r="AY1662" s="102"/>
      <c r="AZ1662" s="102"/>
      <c r="BA1662" s="102"/>
      <c r="BB1662" s="102"/>
      <c r="BC1662" s="102"/>
      <c r="BD1662" s="102"/>
      <c r="BE1662" s="102"/>
      <c r="BF1662" s="102"/>
      <c r="BG1662" s="102"/>
      <c r="BH1662" s="102"/>
      <c r="BI1662" s="102"/>
      <c r="BJ1662" s="102"/>
    </row>
    <row r="1663" spans="11:62">
      <c r="K1663" s="102"/>
      <c r="L1663" s="102"/>
      <c r="M1663" s="102"/>
      <c r="R1663" s="105"/>
      <c r="Y1663" s="102"/>
      <c r="Z1663" s="102"/>
      <c r="AA1663" s="102"/>
      <c r="AB1663" s="102"/>
      <c r="AC1663" s="102"/>
      <c r="AD1663" s="102"/>
      <c r="AE1663" s="102"/>
      <c r="AF1663" s="102"/>
      <c r="AI1663" s="102"/>
      <c r="AJ1663" s="102"/>
      <c r="AK1663" s="102"/>
      <c r="AL1663" s="102"/>
      <c r="AM1663" s="102"/>
      <c r="AN1663" s="102"/>
      <c r="AO1663" s="102"/>
      <c r="AP1663" s="102"/>
      <c r="AQ1663" s="102"/>
      <c r="AR1663" s="102"/>
      <c r="AS1663" s="102"/>
      <c r="AT1663" s="102"/>
      <c r="AU1663" s="102"/>
      <c r="AV1663" s="102"/>
      <c r="AW1663" s="102"/>
      <c r="AX1663" s="102"/>
      <c r="AY1663" s="102"/>
      <c r="AZ1663" s="102"/>
      <c r="BA1663" s="102"/>
      <c r="BB1663" s="102"/>
      <c r="BC1663" s="102"/>
      <c r="BD1663" s="102"/>
      <c r="BE1663" s="102"/>
      <c r="BF1663" s="102"/>
      <c r="BG1663" s="102"/>
      <c r="BH1663" s="102"/>
      <c r="BI1663" s="102"/>
      <c r="BJ1663" s="102"/>
    </row>
    <row r="1664" spans="11:62">
      <c r="K1664" s="102"/>
      <c r="L1664" s="102"/>
      <c r="M1664" s="102"/>
      <c r="N1664" s="102"/>
      <c r="O1664" s="102"/>
      <c r="P1664" s="102"/>
      <c r="R1664" s="105"/>
      <c r="Y1664" s="102"/>
      <c r="Z1664" s="102"/>
      <c r="AA1664" s="102"/>
      <c r="AB1664" s="102"/>
      <c r="AC1664" s="102"/>
      <c r="AD1664" s="102"/>
      <c r="AE1664" s="102"/>
      <c r="AF1664" s="102"/>
      <c r="AI1664" s="102"/>
      <c r="AJ1664" s="102"/>
      <c r="AK1664" s="102"/>
      <c r="AL1664" s="102"/>
      <c r="AM1664" s="102"/>
      <c r="AN1664" s="102"/>
      <c r="AO1664" s="102"/>
      <c r="AP1664" s="102"/>
      <c r="AQ1664" s="102"/>
      <c r="AR1664" s="102"/>
      <c r="AS1664" s="102"/>
      <c r="AT1664" s="102"/>
      <c r="AU1664" s="102"/>
      <c r="AV1664" s="102"/>
      <c r="AW1664" s="102"/>
      <c r="AX1664" s="102"/>
      <c r="AY1664" s="102"/>
      <c r="AZ1664" s="102"/>
      <c r="BA1664" s="102"/>
      <c r="BB1664" s="102"/>
      <c r="BC1664" s="102"/>
      <c r="BD1664" s="102"/>
      <c r="BE1664" s="102"/>
      <c r="BF1664" s="102"/>
      <c r="BG1664" s="102"/>
      <c r="BH1664" s="102"/>
      <c r="BI1664" s="102"/>
      <c r="BJ1664" s="102"/>
    </row>
    <row r="1665" spans="11:62">
      <c r="K1665" s="102"/>
      <c r="L1665" s="102"/>
      <c r="M1665" s="102"/>
      <c r="N1665" s="102"/>
      <c r="O1665" s="102"/>
      <c r="P1665" s="102"/>
      <c r="Y1665" s="102"/>
      <c r="Z1665" s="102"/>
      <c r="AA1665" s="102"/>
      <c r="AB1665" s="102"/>
      <c r="AC1665" s="102"/>
      <c r="AD1665" s="102"/>
      <c r="AE1665" s="102"/>
      <c r="AF1665" s="102"/>
      <c r="AG1665" s="104"/>
      <c r="AI1665" s="102"/>
      <c r="AJ1665" s="102"/>
      <c r="AK1665" s="102"/>
      <c r="AL1665" s="102"/>
      <c r="AM1665" s="102"/>
      <c r="AN1665" s="102"/>
      <c r="AO1665" s="102"/>
      <c r="AP1665" s="102"/>
      <c r="AQ1665" s="102"/>
      <c r="AR1665" s="102"/>
      <c r="AS1665" s="102"/>
      <c r="AT1665" s="102"/>
      <c r="AU1665" s="102"/>
      <c r="AV1665" s="102"/>
      <c r="AW1665" s="102"/>
      <c r="AX1665" s="102"/>
      <c r="AY1665" s="102"/>
      <c r="AZ1665" s="102"/>
      <c r="BA1665" s="102"/>
      <c r="BB1665" s="102"/>
      <c r="BC1665" s="102"/>
      <c r="BD1665" s="102"/>
      <c r="BE1665" s="102"/>
      <c r="BF1665" s="102"/>
      <c r="BG1665" s="102"/>
      <c r="BH1665" s="102"/>
      <c r="BI1665" s="102"/>
      <c r="BJ1665" s="102"/>
    </row>
    <row r="1666" spans="11:62">
      <c r="K1666" s="102"/>
      <c r="L1666" s="102"/>
      <c r="M1666" s="102"/>
      <c r="N1666" s="102"/>
      <c r="O1666" s="102"/>
      <c r="P1666" s="102"/>
      <c r="R1666" s="105"/>
      <c r="Y1666" s="102"/>
      <c r="Z1666" s="102"/>
      <c r="AA1666" s="102"/>
      <c r="AB1666" s="102"/>
      <c r="AC1666" s="102"/>
      <c r="AD1666" s="102"/>
      <c r="AE1666" s="102"/>
      <c r="AF1666" s="102"/>
      <c r="AI1666" s="102"/>
      <c r="AJ1666" s="102"/>
      <c r="AK1666" s="102"/>
      <c r="AL1666" s="102"/>
      <c r="AM1666" s="102"/>
      <c r="AN1666" s="102"/>
      <c r="AO1666" s="102"/>
      <c r="AP1666" s="102"/>
      <c r="AQ1666" s="102"/>
      <c r="AR1666" s="102"/>
      <c r="AS1666" s="102"/>
      <c r="AT1666" s="102"/>
      <c r="AU1666" s="102"/>
      <c r="AV1666" s="102"/>
      <c r="AW1666" s="102"/>
      <c r="AX1666" s="102"/>
      <c r="AY1666" s="102"/>
      <c r="AZ1666" s="102"/>
      <c r="BA1666" s="102"/>
      <c r="BB1666" s="102"/>
      <c r="BC1666" s="102"/>
      <c r="BD1666" s="102"/>
      <c r="BE1666" s="102"/>
      <c r="BF1666" s="102"/>
      <c r="BG1666" s="102"/>
      <c r="BH1666" s="102"/>
      <c r="BI1666" s="102"/>
      <c r="BJ1666" s="102"/>
    </row>
    <row r="1667" spans="11:62">
      <c r="K1667" s="102"/>
      <c r="L1667" s="102"/>
      <c r="M1667" s="102"/>
      <c r="N1667" s="102"/>
      <c r="O1667" s="102"/>
      <c r="P1667" s="102"/>
      <c r="Q1667" s="102"/>
      <c r="R1667" s="105"/>
      <c r="S1667" s="105"/>
      <c r="W1667" s="102"/>
      <c r="X1667" s="102"/>
      <c r="Y1667" s="102"/>
      <c r="Z1667" s="102"/>
      <c r="AA1667" s="102"/>
      <c r="AB1667" s="102"/>
      <c r="AC1667" s="102"/>
      <c r="AD1667" s="102"/>
      <c r="AE1667" s="102"/>
      <c r="AF1667" s="102"/>
      <c r="AG1667" s="104"/>
      <c r="AH1667" s="104"/>
      <c r="AI1667" s="102"/>
      <c r="AJ1667" s="102"/>
      <c r="AK1667" s="102"/>
      <c r="AL1667" s="102"/>
      <c r="AM1667" s="102"/>
      <c r="AN1667" s="102"/>
      <c r="AO1667" s="102"/>
      <c r="AP1667" s="102"/>
      <c r="AQ1667" s="102"/>
      <c r="AR1667" s="102"/>
      <c r="AS1667" s="102"/>
      <c r="AT1667" s="102"/>
      <c r="AU1667" s="102"/>
      <c r="AV1667" s="102"/>
      <c r="AW1667" s="102"/>
      <c r="AX1667" s="102"/>
      <c r="AY1667" s="102"/>
      <c r="AZ1667" s="102"/>
      <c r="BA1667" s="102"/>
      <c r="BB1667" s="102"/>
      <c r="BC1667" s="102"/>
      <c r="BD1667" s="102"/>
      <c r="BE1667" s="102"/>
      <c r="BF1667" s="102"/>
      <c r="BG1667" s="102"/>
      <c r="BH1667" s="102"/>
      <c r="BI1667" s="102"/>
      <c r="BJ1667" s="102"/>
    </row>
    <row r="1668" spans="11:62">
      <c r="K1668" s="102"/>
      <c r="L1668" s="102"/>
      <c r="M1668" s="102"/>
      <c r="N1668" s="102"/>
      <c r="O1668" s="102"/>
      <c r="P1668" s="102"/>
      <c r="Y1668" s="102"/>
      <c r="Z1668" s="102"/>
      <c r="AA1668" s="102"/>
      <c r="AB1668" s="102"/>
      <c r="AC1668" s="102"/>
      <c r="AD1668" s="102"/>
      <c r="AE1668" s="102"/>
      <c r="AF1668" s="102"/>
      <c r="AH1668" s="104"/>
      <c r="AI1668" s="102"/>
      <c r="AJ1668" s="102"/>
      <c r="AK1668" s="102"/>
      <c r="AL1668" s="102"/>
      <c r="AM1668" s="102"/>
      <c r="AN1668" s="102"/>
      <c r="AO1668" s="102"/>
      <c r="AP1668" s="102"/>
      <c r="AQ1668" s="102"/>
      <c r="AR1668" s="102"/>
      <c r="AS1668" s="102"/>
      <c r="AT1668" s="102"/>
      <c r="AU1668" s="102"/>
      <c r="AV1668" s="102"/>
      <c r="AW1668" s="102"/>
      <c r="AX1668" s="102"/>
      <c r="AY1668" s="102"/>
      <c r="AZ1668" s="102"/>
      <c r="BA1668" s="102"/>
      <c r="BB1668" s="102"/>
      <c r="BC1668" s="102"/>
      <c r="BD1668" s="102"/>
      <c r="BE1668" s="102"/>
      <c r="BF1668" s="102"/>
      <c r="BG1668" s="102"/>
      <c r="BH1668" s="102"/>
      <c r="BI1668" s="102"/>
      <c r="BJ1668" s="102"/>
    </row>
    <row r="1669" spans="11:62">
      <c r="K1669" s="102"/>
      <c r="L1669" s="102"/>
      <c r="M1669" s="102"/>
      <c r="N1669" s="102"/>
      <c r="O1669" s="102"/>
      <c r="P1669" s="102"/>
      <c r="Y1669" s="102"/>
      <c r="Z1669" s="102"/>
      <c r="AA1669" s="102"/>
      <c r="AB1669" s="102"/>
      <c r="AC1669" s="102"/>
      <c r="AD1669" s="102"/>
      <c r="AE1669" s="102"/>
      <c r="AF1669" s="102"/>
      <c r="AI1669" s="102"/>
      <c r="AJ1669" s="102"/>
      <c r="AK1669" s="102"/>
      <c r="AL1669" s="102"/>
      <c r="AM1669" s="102"/>
      <c r="AN1669" s="102"/>
      <c r="AO1669" s="102"/>
      <c r="AP1669" s="102"/>
      <c r="AQ1669" s="102"/>
      <c r="AR1669" s="102"/>
      <c r="AS1669" s="102"/>
      <c r="AT1669" s="102"/>
      <c r="AU1669" s="102"/>
      <c r="AV1669" s="102"/>
      <c r="AW1669" s="102"/>
      <c r="AX1669" s="102"/>
      <c r="AY1669" s="102"/>
      <c r="AZ1669" s="102"/>
      <c r="BA1669" s="102"/>
      <c r="BB1669" s="102"/>
      <c r="BC1669" s="102"/>
      <c r="BD1669" s="102"/>
      <c r="BE1669" s="102"/>
      <c r="BF1669" s="102"/>
      <c r="BG1669" s="102"/>
      <c r="BH1669" s="102"/>
      <c r="BI1669" s="102"/>
      <c r="BJ1669" s="102"/>
    </row>
    <row r="1670" spans="11:62">
      <c r="K1670" s="102"/>
      <c r="L1670" s="102"/>
      <c r="M1670" s="102"/>
      <c r="N1670" s="102"/>
      <c r="O1670" s="102"/>
      <c r="P1670" s="102"/>
      <c r="Q1670" s="102"/>
      <c r="R1670" s="105"/>
      <c r="W1670" s="102"/>
      <c r="X1670" s="102"/>
      <c r="Y1670" s="102"/>
      <c r="Z1670" s="102"/>
      <c r="AA1670" s="102"/>
      <c r="AB1670" s="102"/>
      <c r="AC1670" s="102"/>
      <c r="AD1670" s="102"/>
      <c r="AE1670" s="102"/>
      <c r="AF1670" s="102"/>
      <c r="AG1670" s="104"/>
      <c r="AI1670" s="102"/>
      <c r="AJ1670" s="102"/>
      <c r="AK1670" s="102"/>
      <c r="AL1670" s="102"/>
      <c r="AM1670" s="102"/>
      <c r="AN1670" s="102"/>
      <c r="AO1670" s="102"/>
      <c r="AP1670" s="102"/>
      <c r="AQ1670" s="102"/>
      <c r="AR1670" s="102"/>
      <c r="AS1670" s="102"/>
      <c r="AT1670" s="102"/>
      <c r="AU1670" s="102"/>
      <c r="AV1670" s="102"/>
      <c r="AW1670" s="102"/>
      <c r="AX1670" s="102"/>
      <c r="AY1670" s="102"/>
      <c r="AZ1670" s="102"/>
      <c r="BA1670" s="102"/>
      <c r="BB1670" s="102"/>
      <c r="BC1670" s="102"/>
      <c r="BD1670" s="102"/>
      <c r="BE1670" s="102"/>
      <c r="BF1670" s="102"/>
      <c r="BG1670" s="102"/>
      <c r="BH1670" s="102"/>
      <c r="BI1670" s="102"/>
      <c r="BJ1670" s="102"/>
    </row>
    <row r="1671" spans="11:62">
      <c r="K1671" s="102"/>
      <c r="L1671" s="102"/>
      <c r="M1671" s="102"/>
      <c r="N1671" s="102"/>
      <c r="O1671" s="102"/>
      <c r="P1671" s="102"/>
      <c r="R1671" s="105"/>
      <c r="Y1671" s="102"/>
      <c r="Z1671" s="102"/>
      <c r="AA1671" s="102"/>
      <c r="AB1671" s="102"/>
      <c r="AC1671" s="102"/>
      <c r="AD1671" s="102"/>
      <c r="AE1671" s="102"/>
      <c r="AF1671" s="102"/>
      <c r="AI1671" s="102"/>
      <c r="AJ1671" s="102"/>
      <c r="AK1671" s="102"/>
      <c r="AL1671" s="102"/>
      <c r="AM1671" s="102"/>
      <c r="AN1671" s="102"/>
      <c r="AO1671" s="102"/>
      <c r="AP1671" s="102"/>
      <c r="AQ1671" s="102"/>
      <c r="AR1671" s="102"/>
      <c r="AS1671" s="102"/>
      <c r="AT1671" s="102"/>
      <c r="AU1671" s="102"/>
      <c r="AV1671" s="102"/>
      <c r="AW1671" s="102"/>
      <c r="AX1671" s="102"/>
      <c r="AY1671" s="102"/>
      <c r="AZ1671" s="102"/>
      <c r="BA1671" s="102"/>
      <c r="BB1671" s="102"/>
      <c r="BC1671" s="102"/>
      <c r="BD1671" s="102"/>
      <c r="BE1671" s="102"/>
      <c r="BF1671" s="102"/>
      <c r="BG1671" s="102"/>
      <c r="BH1671" s="102"/>
      <c r="BI1671" s="102"/>
      <c r="BJ1671" s="102"/>
    </row>
    <row r="1672" spans="11:62">
      <c r="K1672" s="102"/>
      <c r="L1672" s="102"/>
      <c r="M1672" s="102"/>
      <c r="N1672" s="102"/>
      <c r="O1672" s="102"/>
      <c r="P1672" s="102"/>
      <c r="Y1672" s="102"/>
      <c r="Z1672" s="102"/>
      <c r="AA1672" s="102"/>
      <c r="AB1672" s="102"/>
      <c r="AC1672" s="102"/>
      <c r="AD1672" s="102"/>
      <c r="AE1672" s="102"/>
      <c r="AF1672" s="102"/>
      <c r="AG1672" s="104"/>
      <c r="AI1672" s="102"/>
      <c r="AJ1672" s="102"/>
      <c r="AK1672" s="102"/>
      <c r="AL1672" s="102"/>
      <c r="AM1672" s="102"/>
      <c r="AN1672" s="102"/>
      <c r="AO1672" s="102"/>
      <c r="AP1672" s="102"/>
      <c r="AQ1672" s="102"/>
      <c r="AR1672" s="102"/>
      <c r="AS1672" s="102"/>
      <c r="AT1672" s="102"/>
      <c r="AU1672" s="102"/>
      <c r="AV1672" s="102"/>
      <c r="AW1672" s="102"/>
      <c r="AX1672" s="102"/>
      <c r="AY1672" s="102"/>
      <c r="AZ1672" s="102"/>
      <c r="BA1672" s="102"/>
      <c r="BB1672" s="102"/>
      <c r="BC1672" s="102"/>
      <c r="BD1672" s="102"/>
      <c r="BE1672" s="102"/>
      <c r="BF1672" s="102"/>
      <c r="BG1672" s="102"/>
      <c r="BH1672" s="102"/>
      <c r="BI1672" s="102"/>
      <c r="BJ1672" s="102"/>
    </row>
    <row r="1673" spans="11:62">
      <c r="K1673" s="102"/>
      <c r="L1673" s="102"/>
      <c r="M1673" s="102"/>
      <c r="AB1673" s="102"/>
      <c r="AC1673" s="102"/>
      <c r="AD1673" s="102"/>
      <c r="AE1673" s="102"/>
      <c r="AF1673" s="102"/>
      <c r="AI1673" s="102"/>
      <c r="AJ1673" s="102"/>
      <c r="AK1673" s="102"/>
      <c r="AL1673" s="102"/>
      <c r="AM1673" s="102"/>
      <c r="AN1673" s="102"/>
      <c r="AO1673" s="102"/>
      <c r="AP1673" s="102"/>
      <c r="AQ1673" s="102"/>
      <c r="AR1673" s="102"/>
      <c r="AS1673" s="102"/>
      <c r="AT1673" s="102"/>
      <c r="AU1673" s="102"/>
      <c r="AV1673" s="102"/>
      <c r="AW1673" s="102"/>
      <c r="AX1673" s="102"/>
      <c r="AY1673" s="102"/>
      <c r="AZ1673" s="102"/>
      <c r="BA1673" s="102"/>
      <c r="BB1673" s="102"/>
      <c r="BC1673" s="102"/>
      <c r="BD1673" s="102"/>
      <c r="BE1673" s="102"/>
      <c r="BF1673" s="102"/>
      <c r="BG1673" s="102"/>
      <c r="BH1673" s="102"/>
      <c r="BI1673" s="102"/>
      <c r="BJ1673" s="102"/>
    </row>
    <row r="1674" spans="11:62">
      <c r="K1674" s="102"/>
      <c r="L1674" s="102"/>
      <c r="M1674" s="102"/>
      <c r="N1674" s="102"/>
      <c r="O1674" s="102"/>
      <c r="P1674" s="102"/>
      <c r="R1674" s="105"/>
      <c r="Y1674" s="102"/>
      <c r="Z1674" s="102"/>
      <c r="AA1674" s="102"/>
      <c r="AB1674" s="102"/>
      <c r="AC1674" s="102"/>
      <c r="AD1674" s="102"/>
      <c r="AE1674" s="102"/>
      <c r="AF1674" s="102"/>
      <c r="AG1674" s="104"/>
      <c r="AI1674" s="102"/>
      <c r="AJ1674" s="102"/>
      <c r="AK1674" s="102"/>
      <c r="AL1674" s="102"/>
      <c r="AM1674" s="102"/>
      <c r="AN1674" s="102"/>
      <c r="AO1674" s="102"/>
      <c r="AP1674" s="102"/>
      <c r="AQ1674" s="102"/>
      <c r="AR1674" s="102"/>
      <c r="AS1674" s="102"/>
      <c r="AT1674" s="102"/>
      <c r="AU1674" s="102"/>
      <c r="AV1674" s="102"/>
      <c r="AW1674" s="102"/>
      <c r="AX1674" s="102"/>
      <c r="AY1674" s="102"/>
      <c r="AZ1674" s="102"/>
      <c r="BA1674" s="102"/>
      <c r="BB1674" s="102"/>
      <c r="BC1674" s="102"/>
      <c r="BD1674" s="102"/>
      <c r="BE1674" s="102"/>
      <c r="BF1674" s="102"/>
      <c r="BG1674" s="102"/>
      <c r="BH1674" s="102"/>
      <c r="BI1674" s="102"/>
      <c r="BJ1674" s="102"/>
    </row>
    <row r="1675" spans="11:62">
      <c r="K1675" s="102"/>
      <c r="L1675" s="102"/>
      <c r="M1675" s="102"/>
      <c r="N1675" s="102"/>
      <c r="O1675" s="102"/>
      <c r="P1675" s="102"/>
      <c r="Q1675" s="102"/>
      <c r="S1675" s="105"/>
      <c r="W1675" s="102"/>
      <c r="X1675" s="102"/>
      <c r="Y1675" s="102"/>
      <c r="Z1675" s="102"/>
      <c r="AA1675" s="102"/>
      <c r="AB1675" s="102"/>
      <c r="AC1675" s="102"/>
      <c r="AD1675" s="102"/>
      <c r="AE1675" s="102"/>
      <c r="AF1675" s="102"/>
      <c r="AI1675" s="102"/>
      <c r="AJ1675" s="102"/>
      <c r="AK1675" s="102"/>
      <c r="AL1675" s="102"/>
      <c r="AM1675" s="102"/>
      <c r="AN1675" s="102"/>
      <c r="AO1675" s="102"/>
      <c r="AP1675" s="102"/>
      <c r="AQ1675" s="102"/>
      <c r="AR1675" s="102"/>
      <c r="AS1675" s="102"/>
      <c r="AT1675" s="102"/>
      <c r="AU1675" s="102"/>
      <c r="AV1675" s="102"/>
      <c r="AW1675" s="102"/>
      <c r="AX1675" s="102"/>
      <c r="AY1675" s="102"/>
      <c r="AZ1675" s="102"/>
      <c r="BA1675" s="102"/>
      <c r="BB1675" s="102"/>
      <c r="BC1675" s="102"/>
      <c r="BD1675" s="102"/>
      <c r="BE1675" s="102"/>
      <c r="BF1675" s="102"/>
      <c r="BG1675" s="102"/>
      <c r="BH1675" s="102"/>
      <c r="BI1675" s="102"/>
      <c r="BJ1675" s="102"/>
    </row>
    <row r="1676" spans="11:62">
      <c r="K1676" s="102"/>
      <c r="L1676" s="102"/>
      <c r="M1676" s="102"/>
      <c r="N1676" s="102"/>
      <c r="O1676" s="102"/>
      <c r="P1676" s="102"/>
      <c r="Q1676" s="102"/>
      <c r="S1676" s="105"/>
      <c r="W1676" s="102"/>
      <c r="X1676" s="102"/>
      <c r="Y1676" s="102"/>
      <c r="Z1676" s="102"/>
      <c r="AA1676" s="102"/>
      <c r="AB1676" s="102"/>
      <c r="AC1676" s="102"/>
      <c r="AD1676" s="102"/>
      <c r="AE1676" s="102"/>
      <c r="AF1676" s="102"/>
      <c r="AI1676" s="102"/>
      <c r="AJ1676" s="102"/>
      <c r="AK1676" s="102"/>
      <c r="AL1676" s="102"/>
      <c r="AM1676" s="102"/>
      <c r="AN1676" s="102"/>
      <c r="AO1676" s="102"/>
      <c r="AP1676" s="102"/>
      <c r="AQ1676" s="102"/>
      <c r="AR1676" s="102"/>
      <c r="AS1676" s="102"/>
      <c r="AT1676" s="102"/>
      <c r="AU1676" s="102"/>
      <c r="AV1676" s="102"/>
      <c r="AW1676" s="102"/>
      <c r="AX1676" s="102"/>
      <c r="AY1676" s="102"/>
      <c r="AZ1676" s="102"/>
      <c r="BA1676" s="102"/>
      <c r="BB1676" s="102"/>
      <c r="BC1676" s="102"/>
      <c r="BD1676" s="102"/>
      <c r="BE1676" s="102"/>
      <c r="BF1676" s="102"/>
      <c r="BG1676" s="102"/>
      <c r="BH1676" s="102"/>
      <c r="BI1676" s="102"/>
      <c r="BJ1676" s="102"/>
    </row>
    <row r="1677" spans="11:62">
      <c r="K1677" s="102"/>
      <c r="L1677" s="102"/>
      <c r="M1677" s="102"/>
      <c r="O1677" s="102"/>
      <c r="P1677" s="102"/>
      <c r="Y1677" s="102"/>
      <c r="Z1677" s="102"/>
      <c r="AA1677" s="102"/>
      <c r="AB1677" s="102"/>
      <c r="AC1677" s="102"/>
      <c r="AD1677" s="102"/>
      <c r="AE1677" s="102"/>
      <c r="AF1677" s="102"/>
      <c r="AI1677" s="102"/>
      <c r="AJ1677" s="102"/>
      <c r="AK1677" s="102"/>
      <c r="AL1677" s="102"/>
      <c r="AM1677" s="102"/>
      <c r="AN1677" s="102"/>
      <c r="AO1677" s="102"/>
      <c r="AP1677" s="102"/>
      <c r="AQ1677" s="102"/>
      <c r="AR1677" s="102"/>
      <c r="AS1677" s="102"/>
      <c r="AT1677" s="102"/>
      <c r="AU1677" s="102"/>
      <c r="AV1677" s="102"/>
      <c r="AW1677" s="102"/>
      <c r="AX1677" s="102"/>
      <c r="AY1677" s="102"/>
      <c r="AZ1677" s="102"/>
      <c r="BA1677" s="102"/>
      <c r="BB1677" s="102"/>
      <c r="BC1677" s="102"/>
      <c r="BD1677" s="102"/>
      <c r="BE1677" s="102"/>
      <c r="BF1677" s="102"/>
      <c r="BG1677" s="102"/>
      <c r="BH1677" s="102"/>
      <c r="BI1677" s="102"/>
      <c r="BJ1677" s="102"/>
    </row>
    <row r="1678" spans="11:62">
      <c r="K1678" s="102"/>
      <c r="L1678" s="102"/>
      <c r="M1678" s="102"/>
      <c r="N1678" s="102"/>
      <c r="O1678" s="102"/>
      <c r="P1678" s="102"/>
      <c r="R1678" s="105"/>
      <c r="Y1678" s="102"/>
      <c r="Z1678" s="102"/>
      <c r="AA1678" s="102"/>
      <c r="AB1678" s="102"/>
      <c r="AC1678" s="102"/>
      <c r="AD1678" s="102"/>
      <c r="AE1678" s="102"/>
      <c r="AF1678" s="102"/>
      <c r="AG1678" s="104"/>
      <c r="AI1678" s="102"/>
      <c r="AJ1678" s="102"/>
      <c r="AK1678" s="102"/>
      <c r="AL1678" s="102"/>
      <c r="AM1678" s="102"/>
      <c r="AN1678" s="102"/>
      <c r="AO1678" s="102"/>
      <c r="AP1678" s="102"/>
      <c r="AQ1678" s="102"/>
      <c r="AR1678" s="102"/>
      <c r="AS1678" s="102"/>
      <c r="AT1678" s="102"/>
      <c r="AU1678" s="102"/>
      <c r="AV1678" s="102"/>
      <c r="AW1678" s="102"/>
      <c r="AX1678" s="102"/>
      <c r="AY1678" s="102"/>
      <c r="AZ1678" s="102"/>
      <c r="BA1678" s="102"/>
      <c r="BB1678" s="102"/>
      <c r="BC1678" s="102"/>
      <c r="BD1678" s="102"/>
      <c r="BE1678" s="102"/>
      <c r="BF1678" s="102"/>
      <c r="BG1678" s="102"/>
      <c r="BH1678" s="102"/>
      <c r="BI1678" s="102"/>
      <c r="BJ1678" s="102"/>
    </row>
    <row r="1679" spans="11:62">
      <c r="K1679" s="102"/>
      <c r="L1679" s="102"/>
      <c r="M1679" s="102"/>
      <c r="N1679" s="102"/>
      <c r="O1679" s="102"/>
      <c r="P1679" s="102"/>
      <c r="R1679" s="105"/>
      <c r="Y1679" s="102"/>
      <c r="Z1679" s="102"/>
      <c r="AA1679" s="102"/>
      <c r="AD1679" s="102"/>
      <c r="AE1679" s="102"/>
      <c r="AF1679" s="102"/>
      <c r="AG1679" s="104"/>
      <c r="AI1679" s="102"/>
      <c r="AJ1679" s="102"/>
      <c r="AK1679" s="102"/>
      <c r="AL1679" s="102"/>
      <c r="AM1679" s="102"/>
      <c r="AN1679" s="102"/>
      <c r="AO1679" s="102"/>
      <c r="AP1679" s="102"/>
      <c r="AQ1679" s="102"/>
      <c r="AR1679" s="102"/>
      <c r="AS1679" s="102"/>
      <c r="AT1679" s="102"/>
      <c r="AU1679" s="102"/>
      <c r="AV1679" s="102"/>
      <c r="AW1679" s="102"/>
      <c r="AX1679" s="102"/>
      <c r="AY1679" s="102"/>
      <c r="AZ1679" s="102"/>
      <c r="BA1679" s="102"/>
      <c r="BB1679" s="102"/>
      <c r="BC1679" s="102"/>
      <c r="BD1679" s="102"/>
      <c r="BE1679" s="102"/>
      <c r="BF1679" s="102"/>
      <c r="BG1679" s="102"/>
      <c r="BH1679" s="102"/>
      <c r="BI1679" s="102"/>
      <c r="BJ1679" s="102"/>
    </row>
    <row r="1680" spans="11:62">
      <c r="K1680" s="102"/>
      <c r="L1680" s="102"/>
      <c r="M1680" s="102"/>
      <c r="N1680" s="102"/>
      <c r="O1680" s="102"/>
      <c r="P1680" s="102"/>
      <c r="R1680" s="105"/>
      <c r="Y1680" s="102"/>
      <c r="Z1680" s="102"/>
      <c r="AA1680" s="102"/>
      <c r="AB1680" s="102"/>
      <c r="AC1680" s="102"/>
      <c r="AD1680" s="102"/>
      <c r="AE1680" s="102"/>
      <c r="AF1680" s="102"/>
      <c r="AI1680" s="102"/>
      <c r="AJ1680" s="102"/>
      <c r="AK1680" s="102"/>
      <c r="AL1680" s="102"/>
      <c r="AM1680" s="102"/>
      <c r="AN1680" s="102"/>
      <c r="AO1680" s="102"/>
      <c r="AP1680" s="102"/>
      <c r="AQ1680" s="102"/>
      <c r="AR1680" s="102"/>
      <c r="AS1680" s="102"/>
      <c r="AT1680" s="102"/>
      <c r="AU1680" s="102"/>
      <c r="AV1680" s="102"/>
      <c r="AW1680" s="102"/>
      <c r="AX1680" s="102"/>
      <c r="AY1680" s="102"/>
      <c r="AZ1680" s="102"/>
      <c r="BA1680" s="102"/>
      <c r="BB1680" s="102"/>
      <c r="BC1680" s="102"/>
      <c r="BD1680" s="102"/>
      <c r="BE1680" s="102"/>
      <c r="BF1680" s="102"/>
      <c r="BG1680" s="102"/>
      <c r="BH1680" s="102"/>
      <c r="BI1680" s="102"/>
      <c r="BJ1680" s="102"/>
    </row>
    <row r="1681" spans="11:62">
      <c r="K1681" s="102"/>
      <c r="L1681" s="102"/>
      <c r="M1681" s="102"/>
      <c r="N1681" s="102"/>
      <c r="O1681" s="102"/>
      <c r="P1681" s="102"/>
      <c r="Q1681" s="102"/>
      <c r="R1681" s="105"/>
      <c r="W1681" s="102"/>
      <c r="X1681" s="102"/>
      <c r="Y1681" s="102"/>
      <c r="Z1681" s="102"/>
      <c r="AA1681" s="102"/>
      <c r="AB1681" s="102"/>
      <c r="AC1681" s="102"/>
      <c r="AD1681" s="102"/>
      <c r="AE1681" s="102"/>
      <c r="AF1681" s="102"/>
      <c r="AI1681" s="102"/>
      <c r="AJ1681" s="102"/>
      <c r="AK1681" s="102"/>
      <c r="AL1681" s="102"/>
      <c r="AM1681" s="102"/>
      <c r="AN1681" s="102"/>
      <c r="AO1681" s="102"/>
      <c r="AP1681" s="102"/>
      <c r="AQ1681" s="102"/>
      <c r="AR1681" s="102"/>
      <c r="AS1681" s="102"/>
      <c r="AT1681" s="102"/>
      <c r="AU1681" s="102"/>
      <c r="AV1681" s="102"/>
      <c r="AW1681" s="102"/>
      <c r="AX1681" s="102"/>
      <c r="AY1681" s="102"/>
      <c r="AZ1681" s="102"/>
      <c r="BA1681" s="102"/>
      <c r="BB1681" s="102"/>
      <c r="BC1681" s="102"/>
      <c r="BD1681" s="102"/>
      <c r="BE1681" s="102"/>
      <c r="BF1681" s="102"/>
      <c r="BG1681" s="102"/>
      <c r="BH1681" s="102"/>
      <c r="BI1681" s="102"/>
      <c r="BJ1681" s="102"/>
    </row>
    <row r="1682" spans="11:62">
      <c r="K1682" s="102"/>
      <c r="L1682" s="102"/>
      <c r="M1682" s="102"/>
      <c r="N1682" s="102"/>
      <c r="O1682" s="102"/>
      <c r="P1682" s="102"/>
      <c r="R1682" s="105"/>
      <c r="Y1682" s="102"/>
      <c r="Z1682" s="102"/>
      <c r="AA1682" s="102"/>
      <c r="AB1682" s="102"/>
      <c r="AC1682" s="102"/>
      <c r="AD1682" s="102"/>
      <c r="AE1682" s="102"/>
      <c r="AF1682" s="102"/>
      <c r="AI1682" s="102"/>
      <c r="AJ1682" s="102"/>
      <c r="AK1682" s="102"/>
      <c r="AL1682" s="102"/>
      <c r="AM1682" s="102"/>
      <c r="AN1682" s="102"/>
      <c r="AO1682" s="102"/>
      <c r="AP1682" s="102"/>
      <c r="AQ1682" s="102"/>
      <c r="AR1682" s="102"/>
      <c r="AS1682" s="102"/>
      <c r="AT1682" s="102"/>
      <c r="AU1682" s="102"/>
      <c r="AV1682" s="102"/>
      <c r="AW1682" s="102"/>
      <c r="AX1682" s="102"/>
      <c r="AY1682" s="102"/>
      <c r="AZ1682" s="102"/>
      <c r="BA1682" s="102"/>
      <c r="BB1682" s="102"/>
      <c r="BC1682" s="102"/>
      <c r="BD1682" s="102"/>
      <c r="BE1682" s="102"/>
      <c r="BF1682" s="102"/>
      <c r="BG1682" s="102"/>
      <c r="BH1682" s="102"/>
      <c r="BI1682" s="102"/>
      <c r="BJ1682" s="102"/>
    </row>
    <row r="1683" spans="11:62">
      <c r="K1683" s="102"/>
      <c r="L1683" s="102"/>
      <c r="M1683" s="102"/>
      <c r="O1683" s="102"/>
      <c r="P1683" s="102"/>
      <c r="R1683" s="105"/>
      <c r="Y1683" s="102"/>
      <c r="Z1683" s="102"/>
      <c r="AA1683" s="102"/>
      <c r="AB1683" s="102"/>
      <c r="AC1683" s="102"/>
      <c r="AD1683" s="102"/>
      <c r="AE1683" s="102"/>
      <c r="AF1683" s="102"/>
      <c r="AI1683" s="102"/>
      <c r="AJ1683" s="102"/>
      <c r="AK1683" s="102"/>
      <c r="AL1683" s="102"/>
      <c r="AM1683" s="102"/>
      <c r="AN1683" s="102"/>
      <c r="AO1683" s="102"/>
      <c r="AP1683" s="102"/>
      <c r="AQ1683" s="102"/>
      <c r="AR1683" s="102"/>
      <c r="AS1683" s="102"/>
      <c r="AT1683" s="102"/>
      <c r="AU1683" s="102"/>
      <c r="AV1683" s="102"/>
      <c r="AW1683" s="102"/>
      <c r="AX1683" s="102"/>
      <c r="AY1683" s="102"/>
      <c r="AZ1683" s="102"/>
      <c r="BA1683" s="102"/>
      <c r="BB1683" s="102"/>
      <c r="BC1683" s="102"/>
      <c r="BD1683" s="102"/>
      <c r="BE1683" s="102"/>
      <c r="BF1683" s="102"/>
      <c r="BG1683" s="102"/>
      <c r="BH1683" s="102"/>
      <c r="BI1683" s="102"/>
      <c r="BJ1683" s="102"/>
    </row>
    <row r="1684" spans="11:62">
      <c r="K1684" s="102"/>
      <c r="L1684" s="102"/>
      <c r="M1684" s="102"/>
      <c r="Y1684" s="102"/>
      <c r="Z1684" s="102"/>
      <c r="AA1684" s="102"/>
      <c r="AB1684" s="102"/>
      <c r="AC1684" s="102"/>
      <c r="AD1684" s="102"/>
      <c r="AE1684" s="102"/>
      <c r="AF1684" s="102"/>
    </row>
    <row r="1685" spans="11:62">
      <c r="K1685" s="102"/>
      <c r="L1685" s="102"/>
      <c r="M1685" s="102"/>
      <c r="N1685" s="102"/>
      <c r="O1685" s="102"/>
      <c r="P1685" s="102"/>
      <c r="Q1685" s="102"/>
      <c r="R1685" s="105"/>
      <c r="AB1685" s="102"/>
      <c r="AC1685" s="102"/>
      <c r="AD1685" s="102"/>
      <c r="AE1685" s="102"/>
      <c r="AF1685" s="102"/>
      <c r="AG1685" s="104"/>
      <c r="AI1685" s="102"/>
      <c r="AJ1685" s="102"/>
      <c r="AK1685" s="102"/>
      <c r="AL1685" s="102"/>
      <c r="AM1685" s="102"/>
      <c r="AN1685" s="102"/>
      <c r="AO1685" s="102"/>
      <c r="AP1685" s="102"/>
      <c r="AQ1685" s="102"/>
      <c r="AR1685" s="102"/>
      <c r="AS1685" s="102"/>
      <c r="AT1685" s="102"/>
      <c r="AU1685" s="102"/>
      <c r="AV1685" s="102"/>
      <c r="AW1685" s="102"/>
      <c r="AX1685" s="102"/>
      <c r="AY1685" s="102"/>
      <c r="AZ1685" s="102"/>
      <c r="BA1685" s="102"/>
      <c r="BB1685" s="102"/>
      <c r="BC1685" s="102"/>
      <c r="BD1685" s="102"/>
      <c r="BE1685" s="102"/>
      <c r="BF1685" s="102"/>
      <c r="BG1685" s="102"/>
      <c r="BH1685" s="102"/>
      <c r="BI1685" s="102"/>
      <c r="BJ1685" s="102"/>
    </row>
    <row r="1686" spans="11:62">
      <c r="K1686" s="102"/>
      <c r="L1686" s="102"/>
      <c r="M1686" s="102"/>
      <c r="N1686" s="102"/>
      <c r="O1686" s="102"/>
      <c r="P1686" s="102"/>
      <c r="Q1686" s="102"/>
      <c r="R1686" s="105"/>
      <c r="AB1686" s="102"/>
      <c r="AC1686" s="102"/>
      <c r="AD1686" s="102"/>
      <c r="AE1686" s="102"/>
      <c r="AF1686" s="102"/>
      <c r="AG1686" s="104"/>
      <c r="AI1686" s="102"/>
      <c r="AJ1686" s="102"/>
      <c r="AK1686" s="102"/>
      <c r="AL1686" s="102"/>
      <c r="AM1686" s="102"/>
      <c r="AN1686" s="102"/>
      <c r="AO1686" s="102"/>
      <c r="AP1686" s="102"/>
      <c r="AQ1686" s="102"/>
      <c r="AR1686" s="102"/>
      <c r="AS1686" s="102"/>
      <c r="AT1686" s="102"/>
      <c r="AU1686" s="102"/>
      <c r="AV1686" s="102"/>
      <c r="AW1686" s="102"/>
      <c r="AX1686" s="102"/>
      <c r="AY1686" s="102"/>
      <c r="AZ1686" s="102"/>
      <c r="BA1686" s="102"/>
      <c r="BB1686" s="102"/>
      <c r="BC1686" s="102"/>
      <c r="BD1686" s="102"/>
      <c r="BE1686" s="102"/>
      <c r="BF1686" s="102"/>
      <c r="BG1686" s="102"/>
      <c r="BH1686" s="102"/>
      <c r="BI1686" s="102"/>
      <c r="BJ1686" s="102"/>
    </row>
    <row r="1687" spans="11:62">
      <c r="K1687" s="102"/>
      <c r="L1687" s="102"/>
      <c r="M1687" s="102"/>
      <c r="N1687" s="102"/>
      <c r="O1687" s="102"/>
      <c r="P1687" s="102"/>
      <c r="R1687" s="105"/>
      <c r="Y1687" s="102"/>
      <c r="Z1687" s="102"/>
      <c r="AA1687" s="102"/>
      <c r="AB1687" s="102"/>
      <c r="AC1687" s="102"/>
      <c r="AD1687" s="102"/>
      <c r="AE1687" s="102"/>
      <c r="AF1687" s="102"/>
      <c r="AG1687" s="104"/>
      <c r="AI1687" s="102"/>
      <c r="AJ1687" s="102"/>
      <c r="AK1687" s="102"/>
      <c r="AL1687" s="102"/>
      <c r="AM1687" s="102"/>
      <c r="AN1687" s="102"/>
      <c r="AO1687" s="102"/>
      <c r="AP1687" s="102"/>
      <c r="AQ1687" s="102"/>
      <c r="AR1687" s="102"/>
      <c r="AS1687" s="102"/>
      <c r="AT1687" s="102"/>
      <c r="AU1687" s="102"/>
      <c r="AV1687" s="102"/>
      <c r="AW1687" s="102"/>
      <c r="AX1687" s="102"/>
      <c r="AY1687" s="102"/>
      <c r="AZ1687" s="102"/>
      <c r="BA1687" s="102"/>
      <c r="BB1687" s="102"/>
      <c r="BC1687" s="102"/>
      <c r="BD1687" s="102"/>
      <c r="BE1687" s="102"/>
      <c r="BF1687" s="102"/>
      <c r="BG1687" s="102"/>
      <c r="BH1687" s="102"/>
      <c r="BI1687" s="102"/>
      <c r="BJ1687" s="102"/>
    </row>
    <row r="1688" spans="11:62">
      <c r="K1688" s="102"/>
      <c r="L1688" s="102"/>
      <c r="M1688" s="102"/>
      <c r="O1688" s="102"/>
      <c r="P1688" s="102"/>
      <c r="R1688" s="105"/>
      <c r="Y1688" s="102"/>
      <c r="Z1688" s="102"/>
      <c r="AA1688" s="102"/>
      <c r="AB1688" s="102"/>
      <c r="AC1688" s="102"/>
      <c r="AD1688" s="102"/>
      <c r="AE1688" s="102"/>
      <c r="AF1688" s="102"/>
      <c r="AG1688" s="104"/>
      <c r="AI1688" s="102"/>
      <c r="AJ1688" s="102"/>
      <c r="AK1688" s="102"/>
      <c r="AL1688" s="102"/>
      <c r="AM1688" s="102"/>
      <c r="AN1688" s="102"/>
      <c r="AO1688" s="102"/>
      <c r="AP1688" s="102"/>
      <c r="AQ1688" s="102"/>
      <c r="AR1688" s="102"/>
      <c r="AS1688" s="102"/>
      <c r="AT1688" s="102"/>
      <c r="AU1688" s="102"/>
      <c r="AV1688" s="102"/>
      <c r="AW1688" s="102"/>
      <c r="AX1688" s="102"/>
      <c r="AY1688" s="102"/>
      <c r="AZ1688" s="102"/>
      <c r="BA1688" s="102"/>
      <c r="BB1688" s="102"/>
      <c r="BC1688" s="102"/>
      <c r="BD1688" s="102"/>
      <c r="BE1688" s="102"/>
      <c r="BF1688" s="102"/>
      <c r="BG1688" s="102"/>
      <c r="BH1688" s="102"/>
      <c r="BI1688" s="102"/>
      <c r="BJ1688" s="102"/>
    </row>
    <row r="1689" spans="11:62">
      <c r="K1689" s="102"/>
      <c r="L1689" s="102"/>
      <c r="M1689" s="102"/>
      <c r="N1689" s="102"/>
      <c r="O1689" s="102"/>
      <c r="P1689" s="102"/>
      <c r="R1689" s="105"/>
      <c r="Y1689" s="102"/>
      <c r="Z1689" s="102"/>
      <c r="AA1689" s="102"/>
      <c r="AB1689" s="102"/>
      <c r="AC1689" s="102"/>
      <c r="AD1689" s="102"/>
      <c r="AE1689" s="102"/>
      <c r="AF1689" s="102"/>
      <c r="AG1689" s="104"/>
      <c r="AI1689" s="102"/>
      <c r="AJ1689" s="102"/>
      <c r="AK1689" s="102"/>
      <c r="AL1689" s="102"/>
      <c r="AM1689" s="102"/>
      <c r="AN1689" s="102"/>
      <c r="AO1689" s="102"/>
      <c r="AP1689" s="102"/>
      <c r="AQ1689" s="102"/>
      <c r="AR1689" s="102"/>
      <c r="AS1689" s="102"/>
      <c r="AT1689" s="102"/>
      <c r="AU1689" s="102"/>
      <c r="AV1689" s="102"/>
      <c r="AW1689" s="102"/>
      <c r="AX1689" s="102"/>
      <c r="AY1689" s="102"/>
      <c r="AZ1689" s="102"/>
      <c r="BA1689" s="102"/>
      <c r="BB1689" s="102"/>
      <c r="BC1689" s="102"/>
      <c r="BD1689" s="102"/>
      <c r="BE1689" s="102"/>
      <c r="BF1689" s="102"/>
      <c r="BG1689" s="102"/>
      <c r="BH1689" s="102"/>
      <c r="BI1689" s="102"/>
      <c r="BJ1689" s="102"/>
    </row>
    <row r="1690" spans="11:62">
      <c r="K1690" s="102"/>
      <c r="L1690" s="102"/>
      <c r="M1690" s="102"/>
      <c r="P1690" s="102"/>
      <c r="Q1690" s="102"/>
      <c r="Y1690" s="102"/>
      <c r="Z1690" s="102"/>
      <c r="AA1690" s="102"/>
      <c r="AB1690" s="102"/>
      <c r="AC1690" s="102"/>
      <c r="AD1690" s="102"/>
      <c r="AE1690" s="102"/>
      <c r="AF1690" s="102"/>
      <c r="AI1690" s="102"/>
      <c r="AJ1690" s="102"/>
      <c r="AK1690" s="102"/>
      <c r="AL1690" s="102"/>
      <c r="AM1690" s="102"/>
      <c r="AN1690" s="102"/>
      <c r="AO1690" s="102"/>
      <c r="AP1690" s="102"/>
      <c r="AQ1690" s="102"/>
      <c r="AR1690" s="102"/>
      <c r="AS1690" s="102"/>
      <c r="AT1690" s="102"/>
      <c r="AU1690" s="102"/>
      <c r="AV1690" s="102"/>
      <c r="AW1690" s="102"/>
      <c r="AX1690" s="102"/>
      <c r="AY1690" s="102"/>
      <c r="AZ1690" s="102"/>
      <c r="BA1690" s="102"/>
      <c r="BB1690" s="102"/>
      <c r="BC1690" s="102"/>
      <c r="BD1690" s="102"/>
      <c r="BE1690" s="102"/>
      <c r="BF1690" s="102"/>
      <c r="BG1690" s="102"/>
      <c r="BH1690" s="102"/>
      <c r="BI1690" s="102"/>
      <c r="BJ1690" s="102"/>
    </row>
    <row r="1691" spans="11:62">
      <c r="K1691" s="102"/>
      <c r="L1691" s="102"/>
      <c r="M1691" s="102"/>
      <c r="N1691" s="102"/>
      <c r="O1691" s="102"/>
      <c r="P1691" s="102"/>
      <c r="R1691" s="105"/>
      <c r="Y1691" s="102"/>
      <c r="Z1691" s="102"/>
      <c r="AA1691" s="102"/>
      <c r="AB1691" s="102"/>
      <c r="AC1691" s="102"/>
      <c r="AD1691" s="102"/>
      <c r="AE1691" s="102"/>
      <c r="AF1691" s="102"/>
      <c r="AI1691" s="102"/>
      <c r="AJ1691" s="102"/>
      <c r="AK1691" s="102"/>
      <c r="AL1691" s="102"/>
      <c r="AM1691" s="102"/>
      <c r="AN1691" s="102"/>
      <c r="AO1691" s="102"/>
      <c r="AP1691" s="102"/>
      <c r="AQ1691" s="102"/>
      <c r="AR1691" s="102"/>
      <c r="AS1691" s="102"/>
      <c r="AT1691" s="102"/>
      <c r="AU1691" s="102"/>
      <c r="AV1691" s="102"/>
      <c r="AW1691" s="102"/>
      <c r="AX1691" s="102"/>
      <c r="AY1691" s="102"/>
      <c r="AZ1691" s="102"/>
      <c r="BA1691" s="102"/>
      <c r="BB1691" s="102"/>
      <c r="BC1691" s="102"/>
      <c r="BD1691" s="102"/>
      <c r="BE1691" s="102"/>
      <c r="BF1691" s="102"/>
      <c r="BG1691" s="102"/>
      <c r="BH1691" s="102"/>
      <c r="BI1691" s="102"/>
      <c r="BJ1691" s="102"/>
    </row>
    <row r="1692" spans="11:62">
      <c r="K1692" s="102"/>
      <c r="L1692" s="102"/>
      <c r="M1692" s="102"/>
      <c r="P1692" s="102"/>
      <c r="R1692" s="105"/>
      <c r="Y1692" s="102"/>
      <c r="Z1692" s="102"/>
      <c r="AA1692" s="102"/>
      <c r="AB1692" s="102"/>
      <c r="AC1692" s="102"/>
      <c r="AD1692" s="102"/>
      <c r="AE1692" s="102"/>
      <c r="AF1692" s="102"/>
      <c r="AI1692" s="102"/>
      <c r="AJ1692" s="102"/>
      <c r="AK1692" s="102"/>
      <c r="AL1692" s="102"/>
      <c r="AM1692" s="102"/>
      <c r="AN1692" s="102"/>
      <c r="AO1692" s="102"/>
      <c r="AP1692" s="102"/>
      <c r="AQ1692" s="102"/>
      <c r="AR1692" s="102"/>
      <c r="AS1692" s="102"/>
      <c r="AT1692" s="102"/>
      <c r="AU1692" s="102"/>
      <c r="AV1692" s="102"/>
      <c r="AW1692" s="102"/>
      <c r="AX1692" s="102"/>
      <c r="AY1692" s="102"/>
      <c r="AZ1692" s="102"/>
      <c r="BA1692" s="102"/>
      <c r="BB1692" s="102"/>
      <c r="BC1692" s="102"/>
      <c r="BD1692" s="102"/>
      <c r="BE1692" s="102"/>
      <c r="BF1692" s="102"/>
      <c r="BG1692" s="102"/>
      <c r="BH1692" s="102"/>
      <c r="BI1692" s="102"/>
      <c r="BJ1692" s="102"/>
    </row>
    <row r="1693" spans="11:62">
      <c r="K1693" s="102"/>
      <c r="L1693" s="102"/>
      <c r="M1693" s="102"/>
      <c r="AB1693" s="102"/>
      <c r="AC1693" s="102"/>
    </row>
    <row r="1694" spans="11:62">
      <c r="K1694" s="102"/>
      <c r="L1694" s="102"/>
      <c r="M1694" s="102"/>
      <c r="N1694" s="102"/>
      <c r="O1694" s="102"/>
      <c r="P1694" s="102"/>
      <c r="R1694" s="105"/>
      <c r="Y1694" s="102"/>
      <c r="Z1694" s="102"/>
      <c r="AA1694" s="102"/>
      <c r="AB1694" s="102"/>
      <c r="AC1694" s="102"/>
      <c r="AD1694" s="102"/>
      <c r="AE1694" s="102"/>
      <c r="AF1694" s="102"/>
      <c r="AG1694" s="104"/>
      <c r="AI1694" s="102"/>
      <c r="AJ1694" s="102"/>
      <c r="AK1694" s="102"/>
      <c r="AL1694" s="102"/>
      <c r="AM1694" s="102"/>
      <c r="AN1694" s="102"/>
      <c r="AO1694" s="102"/>
      <c r="AP1694" s="102"/>
      <c r="AQ1694" s="102"/>
      <c r="AR1694" s="102"/>
      <c r="AS1694" s="102"/>
      <c r="AT1694" s="102"/>
      <c r="AU1694" s="102"/>
      <c r="AV1694" s="102"/>
      <c r="AW1694" s="102"/>
      <c r="AX1694" s="102"/>
      <c r="AY1694" s="102"/>
      <c r="AZ1694" s="102"/>
      <c r="BA1694" s="102"/>
      <c r="BB1694" s="102"/>
      <c r="BC1694" s="102"/>
      <c r="BD1694" s="102"/>
      <c r="BE1694" s="102"/>
      <c r="BF1694" s="102"/>
      <c r="BG1694" s="102"/>
      <c r="BH1694" s="102"/>
      <c r="BI1694" s="102"/>
      <c r="BJ1694" s="102"/>
    </row>
    <row r="1695" spans="11:62">
      <c r="K1695" s="102"/>
      <c r="L1695" s="102"/>
      <c r="M1695" s="102"/>
      <c r="N1695" s="102"/>
      <c r="O1695" s="102"/>
      <c r="P1695" s="102"/>
      <c r="R1695" s="105"/>
      <c r="Y1695" s="102"/>
      <c r="Z1695" s="102"/>
      <c r="AA1695" s="102"/>
      <c r="AB1695" s="102"/>
      <c r="AC1695" s="102"/>
      <c r="AD1695" s="102"/>
      <c r="AE1695" s="102"/>
      <c r="AF1695" s="102"/>
      <c r="AG1695" s="104"/>
      <c r="AI1695" s="102"/>
      <c r="AJ1695" s="102"/>
      <c r="AK1695" s="102"/>
      <c r="AL1695" s="102"/>
      <c r="AM1695" s="102"/>
      <c r="AN1695" s="102"/>
      <c r="AO1695" s="102"/>
      <c r="AP1695" s="102"/>
      <c r="AQ1695" s="102"/>
      <c r="AR1695" s="102"/>
      <c r="AS1695" s="102"/>
      <c r="AT1695" s="102"/>
      <c r="AU1695" s="102"/>
      <c r="AV1695" s="102"/>
      <c r="AW1695" s="102"/>
      <c r="AX1695" s="102"/>
      <c r="AY1695" s="102"/>
      <c r="AZ1695" s="102"/>
      <c r="BA1695" s="102"/>
      <c r="BB1695" s="102"/>
      <c r="BC1695" s="102"/>
      <c r="BD1695" s="102"/>
      <c r="BE1695" s="102"/>
      <c r="BF1695" s="102"/>
      <c r="BG1695" s="102"/>
      <c r="BH1695" s="102"/>
      <c r="BI1695" s="102"/>
      <c r="BJ1695" s="102"/>
    </row>
    <row r="1696" spans="11:62">
      <c r="K1696" s="102"/>
      <c r="L1696" s="102"/>
      <c r="M1696" s="102"/>
      <c r="N1696" s="102"/>
      <c r="O1696" s="102"/>
      <c r="P1696" s="102"/>
      <c r="Y1696" s="102"/>
      <c r="Z1696" s="102"/>
      <c r="AA1696" s="102"/>
      <c r="AB1696" s="102"/>
      <c r="AC1696" s="102"/>
      <c r="AD1696" s="102"/>
      <c r="AE1696" s="102"/>
      <c r="AF1696" s="102"/>
      <c r="AI1696" s="102"/>
      <c r="AJ1696" s="102"/>
      <c r="AK1696" s="102"/>
      <c r="AL1696" s="102"/>
      <c r="AM1696" s="102"/>
      <c r="AN1696" s="102"/>
      <c r="AO1696" s="102"/>
      <c r="AP1696" s="102"/>
      <c r="AQ1696" s="102"/>
      <c r="AR1696" s="102"/>
      <c r="AS1696" s="102"/>
      <c r="AT1696" s="102"/>
      <c r="AU1696" s="102"/>
      <c r="AV1696" s="102"/>
      <c r="AW1696" s="102"/>
      <c r="AX1696" s="102"/>
      <c r="AY1696" s="102"/>
      <c r="AZ1696" s="102"/>
      <c r="BA1696" s="102"/>
      <c r="BB1696" s="102"/>
      <c r="BC1696" s="102"/>
      <c r="BD1696" s="102"/>
      <c r="BE1696" s="102"/>
      <c r="BF1696" s="102"/>
      <c r="BG1696" s="102"/>
      <c r="BH1696" s="102"/>
      <c r="BI1696" s="102"/>
      <c r="BJ1696" s="102"/>
    </row>
    <row r="1697" spans="11:62">
      <c r="K1697" s="102"/>
      <c r="L1697" s="102"/>
      <c r="M1697" s="102"/>
      <c r="N1697" s="102"/>
      <c r="O1697" s="102"/>
      <c r="P1697" s="102"/>
      <c r="Q1697" s="102"/>
      <c r="R1697" s="105"/>
      <c r="S1697" s="105"/>
      <c r="AG1697" s="104"/>
      <c r="AH1697" s="104"/>
      <c r="AI1697" s="102"/>
      <c r="AJ1697" s="102"/>
      <c r="AK1697" s="102"/>
      <c r="AL1697" s="102"/>
      <c r="AM1697" s="102"/>
      <c r="AN1697" s="102"/>
      <c r="AO1697" s="102"/>
      <c r="AP1697" s="102"/>
      <c r="AQ1697" s="102"/>
      <c r="AR1697" s="102"/>
      <c r="AS1697" s="102"/>
      <c r="AT1697" s="102"/>
      <c r="AU1697" s="102"/>
      <c r="AV1697" s="102"/>
      <c r="AW1697" s="102"/>
      <c r="AX1697" s="102"/>
      <c r="AY1697" s="102"/>
      <c r="AZ1697" s="102"/>
      <c r="BA1697" s="102"/>
      <c r="BB1697" s="102"/>
      <c r="BC1697" s="102"/>
      <c r="BD1697" s="102"/>
      <c r="BE1697" s="102"/>
      <c r="BF1697" s="102"/>
      <c r="BG1697" s="102"/>
      <c r="BH1697" s="102"/>
      <c r="BI1697" s="102"/>
      <c r="BJ1697" s="102"/>
    </row>
    <row r="1698" spans="11:62">
      <c r="K1698" s="102"/>
      <c r="L1698" s="102"/>
      <c r="M1698" s="102"/>
      <c r="N1698" s="102"/>
      <c r="O1698" s="102"/>
      <c r="P1698" s="102"/>
      <c r="Q1698" s="102"/>
      <c r="R1698" s="105"/>
      <c r="S1698" s="105"/>
      <c r="AG1698" s="104"/>
      <c r="AH1698" s="104"/>
      <c r="AI1698" s="102"/>
      <c r="AJ1698" s="102"/>
      <c r="AK1698" s="102"/>
      <c r="AL1698" s="102"/>
      <c r="AM1698" s="102"/>
      <c r="AN1698" s="102"/>
      <c r="AO1698" s="102"/>
      <c r="AP1698" s="102"/>
      <c r="AQ1698" s="102"/>
      <c r="AR1698" s="102"/>
      <c r="AS1698" s="102"/>
      <c r="AT1698" s="102"/>
      <c r="AU1698" s="102"/>
      <c r="AV1698" s="102"/>
      <c r="AW1698" s="102"/>
      <c r="AX1698" s="102"/>
      <c r="AY1698" s="102"/>
      <c r="AZ1698" s="102"/>
      <c r="BA1698" s="102"/>
      <c r="BB1698" s="102"/>
      <c r="BC1698" s="102"/>
      <c r="BD1698" s="102"/>
      <c r="BE1698" s="102"/>
      <c r="BF1698" s="102"/>
      <c r="BG1698" s="102"/>
      <c r="BH1698" s="102"/>
      <c r="BI1698" s="102"/>
      <c r="BJ1698" s="102"/>
    </row>
    <row r="1699" spans="11:62">
      <c r="K1699" s="102"/>
      <c r="L1699" s="102"/>
      <c r="M1699" s="102"/>
      <c r="N1699" s="102"/>
      <c r="O1699" s="102"/>
      <c r="P1699" s="102"/>
      <c r="R1699" s="105"/>
      <c r="Y1699" s="102"/>
      <c r="Z1699" s="102"/>
      <c r="AA1699" s="102"/>
      <c r="AB1699" s="102"/>
      <c r="AC1699" s="102"/>
      <c r="AD1699" s="102"/>
      <c r="AE1699" s="102"/>
      <c r="AF1699" s="102"/>
      <c r="AI1699" s="102"/>
      <c r="AJ1699" s="102"/>
      <c r="AK1699" s="102"/>
      <c r="AL1699" s="102"/>
      <c r="AM1699" s="102"/>
      <c r="AN1699" s="102"/>
      <c r="AO1699" s="102"/>
      <c r="AP1699" s="102"/>
      <c r="AQ1699" s="102"/>
      <c r="AR1699" s="102"/>
      <c r="AS1699" s="102"/>
      <c r="AT1699" s="102"/>
      <c r="AU1699" s="102"/>
      <c r="AV1699" s="102"/>
      <c r="AW1699" s="102"/>
      <c r="AX1699" s="102"/>
      <c r="AY1699" s="102"/>
      <c r="AZ1699" s="102"/>
      <c r="BA1699" s="102"/>
      <c r="BB1699" s="102"/>
      <c r="BC1699" s="102"/>
      <c r="BD1699" s="102"/>
      <c r="BE1699" s="102"/>
      <c r="BF1699" s="102"/>
      <c r="BG1699" s="102"/>
      <c r="BH1699" s="102"/>
      <c r="BI1699" s="102"/>
      <c r="BJ1699" s="102"/>
    </row>
    <row r="1700" spans="11:62">
      <c r="K1700" s="102"/>
      <c r="L1700" s="102"/>
      <c r="M1700" s="102"/>
      <c r="N1700" s="102"/>
      <c r="O1700" s="102"/>
      <c r="P1700" s="102"/>
      <c r="R1700" s="105"/>
      <c r="Y1700" s="102"/>
      <c r="Z1700" s="102"/>
      <c r="AA1700" s="102"/>
      <c r="AB1700" s="102"/>
      <c r="AC1700" s="102"/>
      <c r="AD1700" s="102"/>
      <c r="AE1700" s="102"/>
      <c r="AF1700" s="102"/>
      <c r="AI1700" s="102"/>
      <c r="AJ1700" s="102"/>
      <c r="AK1700" s="102"/>
      <c r="AL1700" s="102"/>
      <c r="AM1700" s="102"/>
      <c r="AN1700" s="102"/>
      <c r="AO1700" s="102"/>
      <c r="AP1700" s="102"/>
      <c r="AQ1700" s="102"/>
      <c r="AR1700" s="102"/>
      <c r="AS1700" s="102"/>
      <c r="AT1700" s="102"/>
      <c r="AU1700" s="102"/>
      <c r="AV1700" s="102"/>
      <c r="AW1700" s="102"/>
      <c r="AX1700" s="102"/>
      <c r="AY1700" s="102"/>
      <c r="AZ1700" s="102"/>
      <c r="BA1700" s="102"/>
      <c r="BB1700" s="102"/>
      <c r="BC1700" s="102"/>
      <c r="BD1700" s="102"/>
      <c r="BE1700" s="102"/>
      <c r="BF1700" s="102"/>
      <c r="BG1700" s="102"/>
      <c r="BH1700" s="102"/>
      <c r="BI1700" s="102"/>
      <c r="BJ1700" s="102"/>
    </row>
    <row r="1701" spans="11:62">
      <c r="K1701" s="102"/>
      <c r="L1701" s="102"/>
      <c r="M1701" s="102"/>
      <c r="N1701" s="102"/>
      <c r="O1701" s="102"/>
      <c r="P1701" s="102"/>
      <c r="R1701" s="105"/>
      <c r="Y1701" s="102"/>
      <c r="Z1701" s="102"/>
      <c r="AA1701" s="102"/>
      <c r="AB1701" s="102"/>
      <c r="AC1701" s="102"/>
      <c r="AD1701" s="102"/>
      <c r="AE1701" s="102"/>
      <c r="AF1701" s="102"/>
      <c r="AI1701" s="102"/>
      <c r="AJ1701" s="102"/>
      <c r="AK1701" s="102"/>
      <c r="AL1701" s="102"/>
      <c r="AM1701" s="102"/>
      <c r="AN1701" s="102"/>
      <c r="AO1701" s="102"/>
      <c r="AP1701" s="102"/>
      <c r="AQ1701" s="102"/>
      <c r="AR1701" s="102"/>
      <c r="AS1701" s="102"/>
      <c r="AT1701" s="102"/>
      <c r="AU1701" s="102"/>
      <c r="AV1701" s="102"/>
      <c r="AW1701" s="102"/>
      <c r="AX1701" s="102"/>
      <c r="AY1701" s="102"/>
      <c r="AZ1701" s="102"/>
      <c r="BA1701" s="102"/>
      <c r="BB1701" s="102"/>
      <c r="BC1701" s="102"/>
      <c r="BD1701" s="102"/>
      <c r="BE1701" s="102"/>
      <c r="BF1701" s="102"/>
      <c r="BG1701" s="102"/>
      <c r="BH1701" s="102"/>
      <c r="BI1701" s="102"/>
      <c r="BJ1701" s="102"/>
    </row>
    <row r="1702" spans="11:62">
      <c r="K1702" s="102"/>
      <c r="L1702" s="102"/>
      <c r="M1702" s="102"/>
      <c r="N1702" s="102"/>
      <c r="O1702" s="102"/>
      <c r="P1702" s="102"/>
      <c r="R1702" s="105"/>
      <c r="Y1702" s="102"/>
      <c r="Z1702" s="102"/>
      <c r="AA1702" s="102"/>
      <c r="AB1702" s="102"/>
      <c r="AC1702" s="102"/>
      <c r="AD1702" s="102"/>
      <c r="AE1702" s="102"/>
      <c r="AF1702" s="102"/>
      <c r="AI1702" s="102"/>
      <c r="AJ1702" s="102"/>
      <c r="AK1702" s="102"/>
      <c r="AL1702" s="102"/>
      <c r="AM1702" s="102"/>
      <c r="AN1702" s="102"/>
      <c r="AO1702" s="102"/>
      <c r="AP1702" s="102"/>
      <c r="AQ1702" s="102"/>
      <c r="AR1702" s="102"/>
      <c r="AS1702" s="102"/>
      <c r="AT1702" s="102"/>
      <c r="AU1702" s="102"/>
      <c r="AV1702" s="102"/>
      <c r="AW1702" s="102"/>
      <c r="AX1702" s="102"/>
      <c r="AY1702" s="102"/>
      <c r="AZ1702" s="102"/>
      <c r="BA1702" s="102"/>
      <c r="BB1702" s="102"/>
      <c r="BC1702" s="102"/>
      <c r="BD1702" s="102"/>
      <c r="BE1702" s="102"/>
      <c r="BF1702" s="102"/>
      <c r="BG1702" s="102"/>
      <c r="BH1702" s="102"/>
      <c r="BI1702" s="102"/>
      <c r="BJ1702" s="102"/>
    </row>
    <row r="1703" spans="11:62">
      <c r="K1703" s="102"/>
      <c r="L1703" s="102"/>
      <c r="M1703" s="102"/>
      <c r="N1703" s="102"/>
      <c r="O1703" s="102"/>
      <c r="P1703" s="102"/>
      <c r="R1703" s="105"/>
      <c r="Y1703" s="102"/>
      <c r="Z1703" s="102"/>
      <c r="AA1703" s="102"/>
      <c r="AB1703" s="102"/>
      <c r="AC1703" s="102"/>
      <c r="AD1703" s="102"/>
      <c r="AE1703" s="102"/>
      <c r="AF1703" s="102"/>
      <c r="AI1703" s="102"/>
      <c r="AJ1703" s="102"/>
      <c r="AK1703" s="102"/>
      <c r="AL1703" s="102"/>
      <c r="AM1703" s="102"/>
      <c r="AN1703" s="102"/>
      <c r="AO1703" s="102"/>
      <c r="AP1703" s="102"/>
      <c r="AQ1703" s="102"/>
      <c r="AR1703" s="102"/>
      <c r="AS1703" s="102"/>
      <c r="AT1703" s="102"/>
      <c r="AU1703" s="102"/>
      <c r="AV1703" s="102"/>
      <c r="AW1703" s="102"/>
      <c r="AX1703" s="102"/>
      <c r="AY1703" s="102"/>
      <c r="AZ1703" s="102"/>
      <c r="BA1703" s="102"/>
      <c r="BB1703" s="102"/>
      <c r="BC1703" s="102"/>
      <c r="BD1703" s="102"/>
      <c r="BE1703" s="102"/>
      <c r="BF1703" s="102"/>
      <c r="BG1703" s="102"/>
      <c r="BH1703" s="102"/>
      <c r="BI1703" s="102"/>
      <c r="BJ1703" s="102"/>
    </row>
    <row r="1704" spans="11:62">
      <c r="K1704" s="102"/>
      <c r="L1704" s="102"/>
      <c r="M1704" s="102"/>
      <c r="N1704" s="102"/>
      <c r="O1704" s="102"/>
      <c r="P1704" s="102"/>
      <c r="R1704" s="105"/>
      <c r="Y1704" s="102"/>
      <c r="Z1704" s="102"/>
      <c r="AA1704" s="102"/>
      <c r="AB1704" s="102"/>
      <c r="AC1704" s="102"/>
      <c r="AD1704" s="102"/>
      <c r="AE1704" s="102"/>
      <c r="AF1704" s="102"/>
      <c r="AG1704" s="104"/>
      <c r="AH1704" s="104"/>
      <c r="AI1704" s="102"/>
      <c r="AJ1704" s="102"/>
      <c r="AK1704" s="102"/>
      <c r="AL1704" s="102"/>
      <c r="AM1704" s="102"/>
      <c r="AN1704" s="102"/>
      <c r="AO1704" s="102"/>
      <c r="AP1704" s="102"/>
      <c r="AQ1704" s="102"/>
      <c r="AR1704" s="102"/>
      <c r="AS1704" s="102"/>
      <c r="AT1704" s="102"/>
      <c r="AU1704" s="102"/>
      <c r="AV1704" s="102"/>
      <c r="AW1704" s="102"/>
      <c r="AX1704" s="102"/>
      <c r="AY1704" s="102"/>
      <c r="AZ1704" s="102"/>
      <c r="BA1704" s="102"/>
      <c r="BB1704" s="102"/>
      <c r="BC1704" s="102"/>
      <c r="BD1704" s="102"/>
      <c r="BE1704" s="102"/>
      <c r="BF1704" s="102"/>
      <c r="BG1704" s="102"/>
      <c r="BH1704" s="102"/>
      <c r="BI1704" s="102"/>
      <c r="BJ1704" s="102"/>
    </row>
    <row r="1705" spans="11:62">
      <c r="K1705" s="102"/>
      <c r="L1705" s="102"/>
      <c r="M1705" s="102"/>
      <c r="N1705" s="102"/>
      <c r="O1705" s="102"/>
      <c r="P1705" s="102"/>
      <c r="Y1705" s="102"/>
      <c r="Z1705" s="102"/>
      <c r="AA1705" s="102"/>
      <c r="AB1705" s="102"/>
      <c r="AC1705" s="102"/>
      <c r="AD1705" s="102"/>
      <c r="AE1705" s="102"/>
      <c r="AF1705" s="102"/>
      <c r="AI1705" s="102"/>
      <c r="AJ1705" s="102"/>
      <c r="AK1705" s="102"/>
      <c r="AL1705" s="102"/>
      <c r="AM1705" s="102"/>
      <c r="AN1705" s="102"/>
      <c r="AO1705" s="102"/>
      <c r="AP1705" s="102"/>
      <c r="AQ1705" s="102"/>
      <c r="AR1705" s="102"/>
      <c r="AS1705" s="102"/>
      <c r="AT1705" s="102"/>
      <c r="AU1705" s="102"/>
      <c r="AV1705" s="102"/>
      <c r="AW1705" s="102"/>
      <c r="AX1705" s="102"/>
      <c r="AY1705" s="102"/>
      <c r="AZ1705" s="102"/>
      <c r="BA1705" s="102"/>
      <c r="BB1705" s="102"/>
      <c r="BC1705" s="102"/>
      <c r="BD1705" s="102"/>
      <c r="BE1705" s="102"/>
      <c r="BF1705" s="102"/>
      <c r="BG1705" s="102"/>
      <c r="BH1705" s="102"/>
      <c r="BI1705" s="102"/>
      <c r="BJ1705" s="102"/>
    </row>
    <row r="1706" spans="11:62">
      <c r="K1706" s="102"/>
      <c r="L1706" s="102"/>
      <c r="M1706" s="102"/>
      <c r="Y1706" s="102"/>
      <c r="Z1706" s="102"/>
      <c r="AA1706" s="102"/>
      <c r="AB1706" s="102"/>
      <c r="AC1706" s="102"/>
      <c r="AD1706" s="102"/>
      <c r="AE1706" s="102"/>
      <c r="AF1706" s="102"/>
      <c r="AG1706" s="104"/>
    </row>
    <row r="1707" spans="11:62">
      <c r="K1707" s="102"/>
      <c r="L1707" s="102"/>
      <c r="M1707" s="102"/>
      <c r="N1707" s="102"/>
      <c r="O1707" s="102"/>
      <c r="P1707" s="102"/>
      <c r="R1707" s="105"/>
      <c r="Y1707" s="102"/>
      <c r="Z1707" s="102"/>
      <c r="AA1707" s="102"/>
      <c r="AB1707" s="102"/>
      <c r="AC1707" s="102"/>
      <c r="AD1707" s="102"/>
      <c r="AE1707" s="102"/>
      <c r="AF1707" s="102"/>
      <c r="AG1707" s="104"/>
      <c r="AI1707" s="102"/>
      <c r="AJ1707" s="102"/>
      <c r="AK1707" s="102"/>
      <c r="AL1707" s="102"/>
      <c r="AM1707" s="102"/>
      <c r="AN1707" s="102"/>
      <c r="AO1707" s="102"/>
      <c r="AP1707" s="102"/>
      <c r="AQ1707" s="102"/>
      <c r="AR1707" s="102"/>
      <c r="AS1707" s="102"/>
      <c r="AT1707" s="102"/>
      <c r="AU1707" s="102"/>
      <c r="AV1707" s="102"/>
      <c r="AW1707" s="102"/>
      <c r="AX1707" s="102"/>
      <c r="AY1707" s="102"/>
      <c r="AZ1707" s="102"/>
      <c r="BA1707" s="102"/>
      <c r="BB1707" s="102"/>
      <c r="BC1707" s="102"/>
      <c r="BD1707" s="102"/>
      <c r="BE1707" s="102"/>
      <c r="BF1707" s="102"/>
      <c r="BG1707" s="102"/>
      <c r="BH1707" s="102"/>
      <c r="BI1707" s="102"/>
      <c r="BJ1707" s="102"/>
    </row>
    <row r="1708" spans="11:62">
      <c r="K1708" s="102"/>
      <c r="L1708" s="102"/>
      <c r="M1708" s="102"/>
      <c r="N1708" s="102"/>
      <c r="O1708" s="102"/>
      <c r="P1708" s="102"/>
      <c r="S1708" s="105"/>
      <c r="Y1708" s="102"/>
      <c r="Z1708" s="102"/>
      <c r="AA1708" s="102"/>
      <c r="AB1708" s="102"/>
      <c r="AC1708" s="102"/>
      <c r="AD1708" s="102"/>
      <c r="AE1708" s="102"/>
      <c r="AF1708" s="102"/>
      <c r="AG1708" s="104"/>
      <c r="AH1708" s="104"/>
      <c r="AI1708" s="102"/>
      <c r="AJ1708" s="102"/>
      <c r="AK1708" s="102"/>
      <c r="AL1708" s="102"/>
      <c r="AM1708" s="102"/>
      <c r="AN1708" s="102"/>
      <c r="AO1708" s="102"/>
      <c r="AP1708" s="102"/>
      <c r="AQ1708" s="102"/>
      <c r="AR1708" s="102"/>
      <c r="AS1708" s="102"/>
      <c r="AT1708" s="102"/>
      <c r="AU1708" s="102"/>
      <c r="AV1708" s="102"/>
      <c r="AW1708" s="102"/>
      <c r="AX1708" s="102"/>
      <c r="AY1708" s="102"/>
      <c r="AZ1708" s="102"/>
      <c r="BA1708" s="102"/>
      <c r="BB1708" s="102"/>
      <c r="BC1708" s="102"/>
      <c r="BD1708" s="102"/>
      <c r="BE1708" s="102"/>
      <c r="BF1708" s="102"/>
      <c r="BG1708" s="102"/>
      <c r="BH1708" s="102"/>
      <c r="BI1708" s="102"/>
      <c r="BJ1708" s="102"/>
    </row>
    <row r="1709" spans="11:62">
      <c r="K1709" s="102"/>
      <c r="L1709" s="102"/>
      <c r="M1709" s="102"/>
      <c r="N1709" s="102"/>
      <c r="O1709" s="102"/>
      <c r="P1709" s="102"/>
      <c r="S1709" s="105"/>
      <c r="Y1709" s="102"/>
      <c r="Z1709" s="102"/>
      <c r="AA1709" s="102"/>
      <c r="AB1709" s="102"/>
      <c r="AC1709" s="102"/>
      <c r="AD1709" s="102"/>
      <c r="AE1709" s="102"/>
      <c r="AF1709" s="102"/>
      <c r="AG1709" s="104"/>
      <c r="AH1709" s="104"/>
      <c r="AI1709" s="102"/>
      <c r="AJ1709" s="102"/>
      <c r="AK1709" s="102"/>
      <c r="AL1709" s="102"/>
      <c r="AM1709" s="102"/>
      <c r="AN1709" s="102"/>
      <c r="AO1709" s="102"/>
      <c r="AP1709" s="102"/>
      <c r="AQ1709" s="102"/>
      <c r="AR1709" s="102"/>
      <c r="AS1709" s="102"/>
      <c r="AT1709" s="102"/>
      <c r="AU1709" s="102"/>
      <c r="AV1709" s="102"/>
      <c r="AW1709" s="102"/>
      <c r="AX1709" s="102"/>
      <c r="AY1709" s="102"/>
      <c r="AZ1709" s="102"/>
      <c r="BA1709" s="102"/>
      <c r="BB1709" s="102"/>
      <c r="BC1709" s="102"/>
      <c r="BD1709" s="102"/>
      <c r="BE1709" s="102"/>
      <c r="BF1709" s="102"/>
      <c r="BG1709" s="102"/>
      <c r="BH1709" s="102"/>
      <c r="BI1709" s="102"/>
      <c r="BJ1709" s="102"/>
    </row>
    <row r="1710" spans="11:62">
      <c r="K1710" s="102"/>
      <c r="L1710" s="102"/>
      <c r="M1710" s="102"/>
      <c r="O1710" s="102"/>
      <c r="P1710" s="102"/>
      <c r="R1710" s="105"/>
      <c r="Y1710" s="102"/>
      <c r="Z1710" s="102"/>
      <c r="AA1710" s="102"/>
      <c r="AB1710" s="102"/>
      <c r="AC1710" s="102"/>
      <c r="AD1710" s="102"/>
      <c r="AE1710" s="102"/>
      <c r="AF1710" s="102"/>
      <c r="AG1710" s="104"/>
      <c r="AI1710" s="102"/>
      <c r="AJ1710" s="102"/>
      <c r="AK1710" s="102"/>
      <c r="AL1710" s="102"/>
      <c r="AM1710" s="102"/>
      <c r="AN1710" s="102"/>
      <c r="AO1710" s="102"/>
      <c r="AP1710" s="102"/>
      <c r="AQ1710" s="102"/>
      <c r="AR1710" s="102"/>
      <c r="AS1710" s="102"/>
      <c r="AT1710" s="102"/>
      <c r="AU1710" s="102"/>
      <c r="AV1710" s="102"/>
      <c r="AW1710" s="102"/>
      <c r="AX1710" s="102"/>
      <c r="AY1710" s="102"/>
      <c r="AZ1710" s="102"/>
      <c r="BA1710" s="102"/>
      <c r="BB1710" s="102"/>
      <c r="BC1710" s="102"/>
      <c r="BD1710" s="102"/>
      <c r="BE1710" s="102"/>
      <c r="BF1710" s="102"/>
      <c r="BG1710" s="102"/>
      <c r="BH1710" s="102"/>
      <c r="BI1710" s="102"/>
      <c r="BJ1710" s="102"/>
    </row>
    <row r="1711" spans="11:62">
      <c r="K1711" s="102"/>
      <c r="L1711" s="102"/>
      <c r="M1711" s="102"/>
      <c r="N1711" s="102"/>
      <c r="O1711" s="102"/>
      <c r="P1711" s="102"/>
      <c r="Y1711" s="102"/>
      <c r="Z1711" s="102"/>
      <c r="AA1711" s="102"/>
      <c r="AB1711" s="102"/>
      <c r="AC1711" s="102"/>
      <c r="AD1711" s="102"/>
      <c r="AE1711" s="102"/>
      <c r="AF1711" s="102"/>
      <c r="AI1711" s="102"/>
      <c r="AJ1711" s="102"/>
      <c r="AK1711" s="102"/>
      <c r="AL1711" s="102"/>
      <c r="AM1711" s="102"/>
      <c r="AN1711" s="102"/>
      <c r="AO1711" s="102"/>
      <c r="AP1711" s="102"/>
      <c r="AQ1711" s="102"/>
      <c r="AR1711" s="102"/>
      <c r="AS1711" s="102"/>
      <c r="AT1711" s="102"/>
      <c r="AU1711" s="102"/>
      <c r="AV1711" s="102"/>
      <c r="AW1711" s="102"/>
      <c r="AX1711" s="102"/>
      <c r="AY1711" s="102"/>
      <c r="AZ1711" s="102"/>
      <c r="BA1711" s="102"/>
      <c r="BB1711" s="102"/>
      <c r="BC1711" s="102"/>
      <c r="BD1711" s="102"/>
      <c r="BE1711" s="102"/>
      <c r="BF1711" s="102"/>
      <c r="BG1711" s="102"/>
      <c r="BH1711" s="102"/>
      <c r="BI1711" s="102"/>
      <c r="BJ1711" s="102"/>
    </row>
    <row r="1712" spans="11:62">
      <c r="K1712" s="102"/>
      <c r="L1712" s="102"/>
      <c r="M1712" s="102"/>
      <c r="N1712" s="102"/>
      <c r="O1712" s="102"/>
      <c r="P1712" s="102"/>
      <c r="R1712" s="105"/>
      <c r="Y1712" s="102"/>
      <c r="Z1712" s="102"/>
      <c r="AA1712" s="102"/>
      <c r="AB1712" s="102"/>
      <c r="AC1712" s="102"/>
      <c r="AD1712" s="102"/>
      <c r="AE1712" s="102"/>
      <c r="AF1712" s="102"/>
      <c r="AG1712" s="104"/>
      <c r="AI1712" s="102"/>
      <c r="AJ1712" s="102"/>
      <c r="AK1712" s="102"/>
      <c r="AL1712" s="102"/>
      <c r="AM1712" s="102"/>
      <c r="AN1712" s="102"/>
      <c r="AO1712" s="102"/>
      <c r="AP1712" s="102"/>
      <c r="AQ1712" s="102"/>
      <c r="AR1712" s="102"/>
      <c r="AS1712" s="102"/>
      <c r="AT1712" s="102"/>
      <c r="AU1712" s="102"/>
      <c r="AV1712" s="102"/>
      <c r="AW1712" s="102"/>
      <c r="AX1712" s="102"/>
      <c r="AY1712" s="102"/>
      <c r="AZ1712" s="102"/>
      <c r="BA1712" s="102"/>
      <c r="BB1712" s="102"/>
      <c r="BC1712" s="102"/>
      <c r="BD1712" s="102"/>
      <c r="BE1712" s="102"/>
      <c r="BF1712" s="102"/>
      <c r="BG1712" s="102"/>
      <c r="BH1712" s="102"/>
      <c r="BI1712" s="102"/>
      <c r="BJ1712" s="102"/>
    </row>
    <row r="1713" spans="11:62">
      <c r="K1713" s="102"/>
      <c r="L1713" s="102"/>
      <c r="M1713" s="102"/>
      <c r="N1713" s="102"/>
      <c r="R1713" s="105"/>
      <c r="Y1713" s="102"/>
      <c r="Z1713" s="102"/>
      <c r="AA1713" s="102"/>
      <c r="AB1713" s="102"/>
      <c r="AC1713" s="102"/>
      <c r="AD1713" s="102"/>
      <c r="AE1713" s="102"/>
      <c r="AF1713" s="102"/>
      <c r="AI1713" s="102"/>
      <c r="AJ1713" s="102"/>
      <c r="AK1713" s="102"/>
      <c r="AL1713" s="102"/>
      <c r="AM1713" s="102"/>
      <c r="AN1713" s="102"/>
      <c r="AO1713" s="102"/>
      <c r="AP1713" s="102"/>
      <c r="AQ1713" s="102"/>
      <c r="AS1713" s="102"/>
      <c r="AT1713" s="102"/>
      <c r="AU1713" s="102"/>
      <c r="AV1713" s="102"/>
      <c r="AW1713" s="102"/>
      <c r="AY1713" s="102"/>
      <c r="AZ1713" s="102"/>
      <c r="BA1713" s="102"/>
      <c r="BB1713" s="102"/>
      <c r="BC1713" s="102"/>
      <c r="BE1713" s="102"/>
      <c r="BF1713" s="102"/>
      <c r="BG1713" s="102"/>
      <c r="BH1713" s="102"/>
      <c r="BI1713" s="102"/>
    </row>
    <row r="1714" spans="11:62">
      <c r="K1714" s="102"/>
      <c r="L1714" s="102"/>
      <c r="M1714" s="102"/>
      <c r="P1714" s="102"/>
      <c r="R1714" s="105"/>
      <c r="Y1714" s="102"/>
      <c r="Z1714" s="102"/>
      <c r="AA1714" s="102"/>
      <c r="AB1714" s="102"/>
      <c r="AC1714" s="102"/>
      <c r="AD1714" s="102"/>
      <c r="AE1714" s="102"/>
      <c r="AF1714" s="102"/>
      <c r="AG1714" s="104"/>
      <c r="AI1714" s="102"/>
      <c r="AJ1714" s="102"/>
      <c r="AK1714" s="102"/>
      <c r="AL1714" s="102"/>
      <c r="AM1714" s="102"/>
      <c r="AN1714" s="102"/>
      <c r="AO1714" s="102"/>
      <c r="AP1714" s="102"/>
      <c r="AQ1714" s="102"/>
      <c r="AR1714" s="102"/>
      <c r="AS1714" s="102"/>
      <c r="AT1714" s="102"/>
      <c r="AU1714" s="102"/>
      <c r="AV1714" s="102"/>
      <c r="AW1714" s="102"/>
      <c r="AX1714" s="102"/>
      <c r="AY1714" s="102"/>
      <c r="AZ1714" s="102"/>
      <c r="BA1714" s="102"/>
      <c r="BB1714" s="102"/>
      <c r="BC1714" s="102"/>
      <c r="BD1714" s="102"/>
      <c r="BE1714" s="102"/>
      <c r="BF1714" s="102"/>
      <c r="BG1714" s="102"/>
      <c r="BH1714" s="102"/>
      <c r="BI1714" s="102"/>
      <c r="BJ1714" s="102"/>
    </row>
    <row r="1715" spans="11:62">
      <c r="K1715" s="102"/>
      <c r="L1715" s="102"/>
      <c r="M1715" s="102"/>
      <c r="R1715" s="105"/>
      <c r="Y1715" s="102"/>
      <c r="Z1715" s="102"/>
      <c r="AA1715" s="102"/>
      <c r="AB1715" s="102"/>
      <c r="AC1715" s="102"/>
      <c r="AD1715" s="102"/>
      <c r="AE1715" s="102"/>
      <c r="AF1715" s="102"/>
      <c r="AH1715" s="104"/>
      <c r="AI1715" s="102"/>
      <c r="AJ1715" s="102"/>
      <c r="AK1715" s="102"/>
      <c r="AL1715" s="102"/>
      <c r="AM1715" s="102"/>
      <c r="AN1715" s="102"/>
      <c r="AO1715" s="102"/>
      <c r="AP1715" s="102"/>
      <c r="AQ1715" s="102"/>
      <c r="AR1715" s="102"/>
      <c r="AS1715" s="102"/>
      <c r="AT1715" s="102"/>
      <c r="AU1715" s="102"/>
      <c r="AV1715" s="102"/>
      <c r="AW1715" s="102"/>
      <c r="AX1715" s="102"/>
      <c r="AY1715" s="102"/>
      <c r="AZ1715" s="102"/>
      <c r="BA1715" s="102"/>
      <c r="BB1715" s="102"/>
      <c r="BC1715" s="102"/>
      <c r="BD1715" s="102"/>
      <c r="BE1715" s="102"/>
      <c r="BF1715" s="102"/>
      <c r="BG1715" s="102"/>
      <c r="BH1715" s="102"/>
      <c r="BI1715" s="102"/>
      <c r="BJ1715" s="102"/>
    </row>
    <row r="1716" spans="11:62">
      <c r="K1716" s="102"/>
      <c r="L1716" s="102"/>
      <c r="M1716" s="102"/>
      <c r="R1716" s="105"/>
      <c r="Y1716" s="102"/>
      <c r="Z1716" s="102"/>
      <c r="AA1716" s="102"/>
      <c r="AB1716" s="102"/>
      <c r="AC1716" s="102"/>
      <c r="AD1716" s="102"/>
      <c r="AE1716" s="102"/>
      <c r="AF1716" s="102"/>
      <c r="AH1716" s="104"/>
      <c r="AI1716" s="102"/>
      <c r="AJ1716" s="102"/>
      <c r="AK1716" s="102"/>
      <c r="AL1716" s="102"/>
      <c r="AM1716" s="102"/>
      <c r="AN1716" s="102"/>
      <c r="AO1716" s="102"/>
      <c r="AP1716" s="102"/>
      <c r="AQ1716" s="102"/>
      <c r="AR1716" s="102"/>
      <c r="AS1716" s="102"/>
      <c r="AT1716" s="102"/>
      <c r="AU1716" s="102"/>
      <c r="AV1716" s="102"/>
      <c r="AW1716" s="102"/>
      <c r="AX1716" s="102"/>
      <c r="AY1716" s="102"/>
      <c r="AZ1716" s="102"/>
      <c r="BA1716" s="102"/>
      <c r="BB1716" s="102"/>
      <c r="BC1716" s="102"/>
      <c r="BD1716" s="102"/>
      <c r="BE1716" s="102"/>
      <c r="BF1716" s="102"/>
      <c r="BG1716" s="102"/>
      <c r="BH1716" s="102"/>
      <c r="BI1716" s="102"/>
      <c r="BJ1716" s="102"/>
    </row>
    <row r="1717" spans="11:62">
      <c r="K1717" s="102"/>
      <c r="L1717" s="102"/>
      <c r="M1717" s="102"/>
      <c r="N1717" s="102"/>
      <c r="O1717" s="102"/>
      <c r="P1717" s="102"/>
      <c r="R1717" s="105"/>
      <c r="Y1717" s="102"/>
      <c r="Z1717" s="102"/>
      <c r="AA1717" s="102"/>
      <c r="AI1717" s="102"/>
      <c r="AJ1717" s="102"/>
      <c r="AK1717" s="102"/>
      <c r="AL1717" s="102"/>
      <c r="AM1717" s="102"/>
      <c r="AN1717" s="102"/>
      <c r="AO1717" s="102"/>
      <c r="AP1717" s="102"/>
      <c r="AQ1717" s="102"/>
      <c r="AR1717" s="102"/>
      <c r="AS1717" s="102"/>
      <c r="AT1717" s="102"/>
      <c r="AU1717" s="102"/>
      <c r="AV1717" s="102"/>
      <c r="AW1717" s="102"/>
      <c r="AX1717" s="102"/>
      <c r="AY1717" s="102"/>
      <c r="AZ1717" s="102"/>
      <c r="BA1717" s="102"/>
      <c r="BB1717" s="102"/>
      <c r="BC1717" s="102"/>
      <c r="BD1717" s="102"/>
      <c r="BE1717" s="102"/>
      <c r="BF1717" s="102"/>
      <c r="BG1717" s="102"/>
      <c r="BH1717" s="102"/>
      <c r="BI1717" s="102"/>
      <c r="BJ1717" s="102"/>
    </row>
    <row r="1718" spans="11:62">
      <c r="K1718" s="102"/>
      <c r="L1718" s="102"/>
      <c r="M1718" s="102"/>
      <c r="R1718" s="105"/>
      <c r="Y1718" s="102"/>
      <c r="Z1718" s="102"/>
      <c r="AA1718" s="102"/>
      <c r="AB1718" s="102"/>
      <c r="AC1718" s="102"/>
      <c r="AD1718" s="102"/>
      <c r="AE1718" s="102"/>
      <c r="AF1718" s="102"/>
      <c r="AI1718" s="102"/>
      <c r="AJ1718" s="102"/>
      <c r="AK1718" s="102"/>
      <c r="AL1718" s="102"/>
      <c r="AM1718" s="102"/>
      <c r="AN1718" s="102"/>
      <c r="AO1718" s="102"/>
      <c r="AP1718" s="102"/>
      <c r="AQ1718" s="102"/>
      <c r="AS1718" s="102"/>
      <c r="AT1718" s="102"/>
      <c r="AU1718" s="102"/>
      <c r="AV1718" s="102"/>
      <c r="AW1718" s="102"/>
      <c r="AY1718" s="102"/>
      <c r="AZ1718" s="102"/>
      <c r="BA1718" s="102"/>
      <c r="BB1718" s="102"/>
      <c r="BC1718" s="102"/>
      <c r="BE1718" s="102"/>
      <c r="BF1718" s="102"/>
      <c r="BG1718" s="102"/>
      <c r="BH1718" s="102"/>
      <c r="BI1718" s="102"/>
    </row>
    <row r="1719" spans="11:62">
      <c r="K1719" s="102"/>
      <c r="L1719" s="102"/>
      <c r="M1719" s="102"/>
      <c r="N1719" s="102"/>
      <c r="Y1719" s="102"/>
      <c r="Z1719" s="102"/>
      <c r="AA1719" s="102"/>
      <c r="AB1719" s="102"/>
      <c r="AC1719" s="102"/>
      <c r="AD1719" s="102"/>
      <c r="AE1719" s="102"/>
      <c r="AF1719" s="102"/>
    </row>
    <row r="1720" spans="11:62">
      <c r="K1720" s="102"/>
      <c r="L1720" s="102"/>
      <c r="M1720" s="102"/>
      <c r="N1720" s="102"/>
      <c r="O1720" s="102"/>
      <c r="P1720" s="102"/>
      <c r="R1720" s="105"/>
      <c r="Y1720" s="102"/>
      <c r="Z1720" s="102"/>
      <c r="AA1720" s="102"/>
      <c r="AB1720" s="102"/>
      <c r="AC1720" s="102"/>
      <c r="AD1720" s="102"/>
      <c r="AE1720" s="102"/>
      <c r="AF1720" s="102"/>
      <c r="AI1720" s="102"/>
      <c r="AJ1720" s="102"/>
      <c r="AK1720" s="102"/>
      <c r="AL1720" s="102"/>
      <c r="AM1720" s="102"/>
      <c r="AN1720" s="102"/>
      <c r="AO1720" s="102"/>
      <c r="AP1720" s="102"/>
      <c r="AQ1720" s="102"/>
      <c r="AR1720" s="102"/>
      <c r="AS1720" s="102"/>
      <c r="AT1720" s="102"/>
      <c r="AU1720" s="102"/>
      <c r="AV1720" s="102"/>
      <c r="AW1720" s="102"/>
      <c r="AX1720" s="102"/>
      <c r="AY1720" s="102"/>
      <c r="AZ1720" s="102"/>
      <c r="BA1720" s="102"/>
      <c r="BB1720" s="102"/>
      <c r="BC1720" s="102"/>
      <c r="BD1720" s="102"/>
      <c r="BE1720" s="102"/>
      <c r="BF1720" s="102"/>
      <c r="BG1720" s="102"/>
      <c r="BH1720" s="102"/>
      <c r="BI1720" s="102"/>
      <c r="BJ1720" s="102"/>
    </row>
    <row r="1721" spans="11:62">
      <c r="K1721" s="102"/>
      <c r="L1721" s="102"/>
      <c r="M1721" s="102"/>
      <c r="Y1721" s="102"/>
      <c r="Z1721" s="102"/>
      <c r="AA1721" s="102"/>
      <c r="AB1721" s="102"/>
      <c r="AC1721" s="102"/>
      <c r="AD1721" s="102"/>
      <c r="AE1721" s="102"/>
      <c r="AF1721" s="102"/>
      <c r="AG1721" s="104"/>
    </row>
    <row r="1722" spans="11:62">
      <c r="K1722" s="102"/>
      <c r="L1722" s="102"/>
      <c r="M1722" s="102"/>
      <c r="Y1722" s="102"/>
      <c r="Z1722" s="102"/>
      <c r="AA1722" s="102"/>
      <c r="AB1722" s="102"/>
      <c r="AC1722" s="102"/>
      <c r="AD1722" s="102"/>
      <c r="AE1722" s="102"/>
      <c r="AF1722" s="102"/>
    </row>
    <row r="1723" spans="11:62">
      <c r="K1723" s="102"/>
      <c r="L1723" s="102"/>
      <c r="M1723" s="102"/>
      <c r="N1723" s="102"/>
      <c r="P1723" s="102"/>
      <c r="R1723" s="105"/>
      <c r="Y1723" s="102"/>
      <c r="Z1723" s="102"/>
      <c r="AA1723" s="102"/>
      <c r="AB1723" s="102"/>
      <c r="AC1723" s="102"/>
      <c r="AD1723" s="102"/>
      <c r="AE1723" s="102"/>
      <c r="AF1723" s="102"/>
      <c r="AI1723" s="102"/>
      <c r="AJ1723" s="102"/>
      <c r="AK1723" s="102"/>
      <c r="AL1723" s="102"/>
      <c r="AM1723" s="102"/>
      <c r="AN1723" s="102"/>
      <c r="AO1723" s="102"/>
      <c r="AP1723" s="102"/>
      <c r="AQ1723" s="102"/>
      <c r="AR1723" s="102"/>
      <c r="AS1723" s="102"/>
      <c r="AT1723" s="102"/>
      <c r="AU1723" s="102"/>
      <c r="AV1723" s="102"/>
      <c r="AW1723" s="102"/>
      <c r="AX1723" s="102"/>
      <c r="AY1723" s="102"/>
      <c r="AZ1723" s="102"/>
      <c r="BA1723" s="102"/>
      <c r="BB1723" s="102"/>
      <c r="BC1723" s="102"/>
      <c r="BD1723" s="102"/>
      <c r="BE1723" s="102"/>
      <c r="BF1723" s="102"/>
      <c r="BG1723" s="102"/>
      <c r="BH1723" s="102"/>
      <c r="BI1723" s="102"/>
      <c r="BJ1723" s="102"/>
    </row>
    <row r="1724" spans="11:62">
      <c r="K1724" s="102"/>
      <c r="L1724" s="102"/>
      <c r="M1724" s="102"/>
      <c r="N1724" s="102"/>
      <c r="O1724" s="102"/>
      <c r="P1724" s="102"/>
      <c r="Q1724" s="102"/>
      <c r="W1724" s="102"/>
      <c r="X1724" s="102"/>
      <c r="Y1724" s="102"/>
      <c r="Z1724" s="102"/>
      <c r="AA1724" s="102"/>
      <c r="AB1724" s="102"/>
      <c r="AC1724" s="102"/>
      <c r="AD1724" s="102"/>
      <c r="AE1724" s="102"/>
      <c r="AF1724" s="102"/>
      <c r="AI1724" s="102"/>
      <c r="AJ1724" s="102"/>
      <c r="AK1724" s="102"/>
      <c r="AL1724" s="102"/>
      <c r="AM1724" s="102"/>
      <c r="AN1724" s="102"/>
      <c r="AO1724" s="102"/>
      <c r="AP1724" s="102"/>
      <c r="AQ1724" s="102"/>
      <c r="AR1724" s="102"/>
      <c r="AS1724" s="102"/>
      <c r="AT1724" s="102"/>
      <c r="AU1724" s="102"/>
      <c r="AV1724" s="102"/>
      <c r="AW1724" s="102"/>
      <c r="AX1724" s="102"/>
      <c r="AY1724" s="102"/>
      <c r="AZ1724" s="102"/>
      <c r="BA1724" s="102"/>
      <c r="BB1724" s="102"/>
      <c r="BC1724" s="102"/>
      <c r="BD1724" s="102"/>
      <c r="BE1724" s="102"/>
      <c r="BF1724" s="102"/>
      <c r="BG1724" s="102"/>
      <c r="BH1724" s="102"/>
      <c r="BI1724" s="102"/>
      <c r="BJ1724" s="102"/>
    </row>
    <row r="1725" spans="11:62">
      <c r="K1725" s="102"/>
      <c r="L1725" s="102"/>
      <c r="M1725" s="102"/>
      <c r="N1725" s="102"/>
      <c r="O1725" s="102"/>
      <c r="P1725" s="102"/>
      <c r="Q1725" s="102"/>
      <c r="W1725" s="102"/>
      <c r="X1725" s="102"/>
      <c r="Y1725" s="102"/>
      <c r="Z1725" s="102"/>
      <c r="AA1725" s="102"/>
      <c r="AB1725" s="102"/>
      <c r="AC1725" s="102"/>
      <c r="AD1725" s="102"/>
      <c r="AE1725" s="102"/>
      <c r="AF1725" s="102"/>
      <c r="AI1725" s="102"/>
      <c r="AJ1725" s="102"/>
      <c r="AK1725" s="102"/>
      <c r="AL1725" s="102"/>
      <c r="AM1725" s="102"/>
      <c r="AN1725" s="102"/>
      <c r="AO1725" s="102"/>
      <c r="AP1725" s="102"/>
      <c r="AQ1725" s="102"/>
      <c r="AR1725" s="102"/>
      <c r="AS1725" s="102"/>
      <c r="AT1725" s="102"/>
      <c r="AU1725" s="102"/>
      <c r="AV1725" s="102"/>
      <c r="AW1725" s="102"/>
      <c r="AX1725" s="102"/>
      <c r="AY1725" s="102"/>
      <c r="AZ1725" s="102"/>
      <c r="BA1725" s="102"/>
      <c r="BB1725" s="102"/>
      <c r="BC1725" s="102"/>
      <c r="BD1725" s="102"/>
      <c r="BE1725" s="102"/>
      <c r="BF1725" s="102"/>
      <c r="BG1725" s="102"/>
      <c r="BH1725" s="102"/>
      <c r="BI1725" s="102"/>
      <c r="BJ1725" s="102"/>
    </row>
    <row r="1726" spans="11:62">
      <c r="K1726" s="102"/>
      <c r="L1726" s="102"/>
      <c r="M1726" s="102"/>
      <c r="N1726" s="102"/>
      <c r="P1726" s="102"/>
      <c r="Q1726" s="102"/>
      <c r="R1726" s="105"/>
      <c r="W1726" s="102"/>
      <c r="X1726" s="102"/>
      <c r="Y1726" s="102"/>
      <c r="Z1726" s="102"/>
      <c r="AA1726" s="102"/>
      <c r="AB1726" s="102"/>
      <c r="AC1726" s="102"/>
      <c r="AD1726" s="102"/>
      <c r="AE1726" s="102"/>
      <c r="AF1726" s="102"/>
      <c r="AI1726" s="102"/>
      <c r="AJ1726" s="102"/>
      <c r="AK1726" s="102"/>
      <c r="AL1726" s="102"/>
      <c r="AM1726" s="102"/>
      <c r="AS1726" s="102"/>
      <c r="AT1726" s="102"/>
      <c r="AU1726" s="102"/>
      <c r="AV1726" s="102"/>
      <c r="AW1726" s="102"/>
      <c r="AX1726" s="102"/>
      <c r="AY1726" s="102"/>
      <c r="BE1726" s="102"/>
      <c r="BF1726" s="102"/>
      <c r="BG1726" s="102"/>
      <c r="BH1726" s="102"/>
      <c r="BI1726" s="102"/>
    </row>
    <row r="1727" spans="11:62">
      <c r="K1727" s="102"/>
      <c r="L1727" s="102"/>
      <c r="M1727" s="102"/>
      <c r="N1727" s="102"/>
      <c r="O1727" s="102"/>
      <c r="P1727" s="102"/>
      <c r="R1727" s="105"/>
      <c r="Y1727" s="102"/>
      <c r="Z1727" s="102"/>
      <c r="AA1727" s="102"/>
      <c r="AB1727" s="102"/>
      <c r="AC1727" s="102"/>
      <c r="AD1727" s="102"/>
      <c r="AE1727" s="102"/>
      <c r="AF1727" s="102"/>
      <c r="AG1727" s="104"/>
      <c r="AI1727" s="102"/>
      <c r="AJ1727" s="102"/>
      <c r="AK1727" s="102"/>
      <c r="AL1727" s="102"/>
      <c r="AM1727" s="102"/>
      <c r="AN1727" s="102"/>
      <c r="AO1727" s="102"/>
      <c r="AP1727" s="102"/>
      <c r="AQ1727" s="102"/>
      <c r="AR1727" s="102"/>
      <c r="AS1727" s="102"/>
      <c r="AT1727" s="102"/>
      <c r="AU1727" s="102"/>
      <c r="AV1727" s="102"/>
      <c r="AW1727" s="102"/>
      <c r="AX1727" s="102"/>
      <c r="AY1727" s="102"/>
      <c r="AZ1727" s="102"/>
      <c r="BA1727" s="102"/>
      <c r="BB1727" s="102"/>
      <c r="BC1727" s="102"/>
      <c r="BD1727" s="102"/>
      <c r="BE1727" s="102"/>
      <c r="BF1727" s="102"/>
      <c r="BG1727" s="102"/>
      <c r="BH1727" s="102"/>
      <c r="BI1727" s="102"/>
      <c r="BJ1727" s="102"/>
    </row>
    <row r="1728" spans="11:62">
      <c r="K1728" s="102"/>
      <c r="L1728" s="102"/>
      <c r="M1728" s="102"/>
      <c r="N1728" s="102"/>
      <c r="O1728" s="102"/>
      <c r="P1728" s="102"/>
      <c r="Q1728" s="102"/>
      <c r="R1728" s="105"/>
      <c r="Y1728" s="102"/>
      <c r="Z1728" s="102"/>
      <c r="AA1728" s="102"/>
      <c r="AB1728" s="102"/>
      <c r="AC1728" s="102"/>
      <c r="AD1728" s="102"/>
      <c r="AE1728" s="102"/>
      <c r="AF1728" s="102"/>
      <c r="AI1728" s="102"/>
      <c r="AJ1728" s="102"/>
      <c r="AK1728" s="102"/>
      <c r="AL1728" s="102"/>
      <c r="AM1728" s="102"/>
      <c r="AN1728" s="102"/>
      <c r="AO1728" s="102"/>
      <c r="AP1728" s="102"/>
      <c r="AQ1728" s="102"/>
      <c r="AS1728" s="102"/>
      <c r="AT1728" s="102"/>
      <c r="AU1728" s="102"/>
      <c r="AV1728" s="102"/>
      <c r="AW1728" s="102"/>
      <c r="AX1728" s="102"/>
      <c r="AY1728" s="102"/>
      <c r="AZ1728" s="102"/>
      <c r="BA1728" s="102"/>
      <c r="BB1728" s="102"/>
      <c r="BC1728" s="102"/>
      <c r="BD1728" s="102"/>
      <c r="BE1728" s="102"/>
      <c r="BF1728" s="102"/>
      <c r="BG1728" s="102"/>
      <c r="BH1728" s="102"/>
      <c r="BI1728" s="102"/>
      <c r="BJ1728" s="102"/>
    </row>
    <row r="1729" spans="11:62">
      <c r="K1729" s="102"/>
      <c r="L1729" s="102"/>
      <c r="M1729" s="102"/>
      <c r="N1729" s="102"/>
      <c r="O1729" s="102"/>
      <c r="P1729" s="102"/>
      <c r="Q1729" s="102"/>
      <c r="R1729" s="105"/>
      <c r="Y1729" s="102"/>
      <c r="Z1729" s="102"/>
      <c r="AA1729" s="102"/>
      <c r="AB1729" s="102"/>
      <c r="AC1729" s="102"/>
      <c r="AD1729" s="102"/>
      <c r="AE1729" s="102"/>
      <c r="AF1729" s="102"/>
      <c r="AI1729" s="102"/>
      <c r="AJ1729" s="102"/>
      <c r="AK1729" s="102"/>
      <c r="AL1729" s="102"/>
      <c r="AM1729" s="102"/>
      <c r="AN1729" s="102"/>
      <c r="AO1729" s="102"/>
      <c r="AP1729" s="102"/>
      <c r="AQ1729" s="102"/>
      <c r="AS1729" s="102"/>
      <c r="AT1729" s="102"/>
      <c r="AU1729" s="102"/>
      <c r="AV1729" s="102"/>
      <c r="AW1729" s="102"/>
      <c r="AX1729" s="102"/>
      <c r="AY1729" s="102"/>
      <c r="AZ1729" s="102"/>
      <c r="BA1729" s="102"/>
      <c r="BB1729" s="102"/>
      <c r="BC1729" s="102"/>
      <c r="BD1729" s="102"/>
      <c r="BE1729" s="102"/>
      <c r="BF1729" s="102"/>
      <c r="BG1729" s="102"/>
      <c r="BH1729" s="102"/>
      <c r="BI1729" s="102"/>
      <c r="BJ1729" s="102"/>
    </row>
    <row r="1730" spans="11:62">
      <c r="K1730" s="102"/>
      <c r="L1730" s="102"/>
      <c r="M1730" s="102"/>
      <c r="N1730" s="102"/>
      <c r="O1730" s="102"/>
      <c r="P1730" s="102"/>
      <c r="Q1730" s="102"/>
      <c r="Y1730" s="102"/>
      <c r="Z1730" s="102"/>
      <c r="AA1730" s="102"/>
      <c r="AB1730" s="102"/>
      <c r="AC1730" s="102"/>
      <c r="AD1730" s="102"/>
      <c r="AE1730" s="102"/>
      <c r="AF1730" s="102"/>
      <c r="AI1730" s="102"/>
      <c r="AJ1730" s="102"/>
      <c r="AK1730" s="102"/>
      <c r="AL1730" s="102"/>
      <c r="AM1730" s="102"/>
      <c r="AN1730" s="102"/>
      <c r="AO1730" s="102"/>
      <c r="AP1730" s="102"/>
      <c r="AQ1730" s="102"/>
      <c r="AR1730" s="102"/>
      <c r="AS1730" s="102"/>
      <c r="AT1730" s="102"/>
      <c r="AU1730" s="102"/>
      <c r="AV1730" s="102"/>
      <c r="AW1730" s="102"/>
      <c r="AX1730" s="102"/>
      <c r="AY1730" s="102"/>
      <c r="AZ1730" s="102"/>
      <c r="BA1730" s="102"/>
      <c r="BB1730" s="102"/>
      <c r="BC1730" s="102"/>
      <c r="BD1730" s="102"/>
      <c r="BE1730" s="102"/>
      <c r="BF1730" s="102"/>
      <c r="BG1730" s="102"/>
      <c r="BH1730" s="102"/>
      <c r="BI1730" s="102"/>
      <c r="BJ1730" s="102"/>
    </row>
    <row r="1731" spans="11:62">
      <c r="K1731" s="102"/>
      <c r="L1731" s="102"/>
      <c r="M1731" s="102"/>
      <c r="P1731" s="102"/>
      <c r="R1731" s="105"/>
      <c r="Y1731" s="102"/>
      <c r="Z1731" s="102"/>
      <c r="AA1731" s="102"/>
      <c r="AB1731" s="102"/>
      <c r="AC1731" s="102"/>
      <c r="AD1731" s="102"/>
      <c r="AE1731" s="102"/>
      <c r="AF1731" s="102"/>
      <c r="AI1731" s="102"/>
      <c r="AJ1731" s="102"/>
      <c r="AK1731" s="102"/>
      <c r="AL1731" s="102"/>
      <c r="AM1731" s="102"/>
      <c r="AN1731" s="102"/>
      <c r="AO1731" s="102"/>
      <c r="AP1731" s="102"/>
      <c r="AQ1731" s="102"/>
      <c r="AR1731" s="102"/>
      <c r="AS1731" s="102"/>
      <c r="AT1731" s="102"/>
      <c r="AU1731" s="102"/>
      <c r="AV1731" s="102"/>
      <c r="AW1731" s="102"/>
      <c r="AX1731" s="102"/>
      <c r="AY1731" s="102"/>
      <c r="AZ1731" s="102"/>
      <c r="BA1731" s="102"/>
      <c r="BB1731" s="102"/>
      <c r="BC1731" s="102"/>
      <c r="BD1731" s="102"/>
      <c r="BE1731" s="102"/>
      <c r="BF1731" s="102"/>
      <c r="BG1731" s="102"/>
      <c r="BH1731" s="102"/>
      <c r="BI1731" s="102"/>
      <c r="BJ1731" s="102"/>
    </row>
    <row r="1732" spans="11:62">
      <c r="K1732" s="102"/>
      <c r="L1732" s="102"/>
      <c r="M1732" s="102"/>
      <c r="N1732" s="102"/>
      <c r="O1732" s="102"/>
      <c r="P1732" s="102"/>
      <c r="R1732" s="105"/>
      <c r="AB1732" s="102"/>
      <c r="AC1732" s="102"/>
      <c r="AD1732" s="102"/>
      <c r="AE1732" s="102"/>
      <c r="AF1732" s="102"/>
      <c r="AG1732" s="104"/>
      <c r="AI1732" s="102"/>
      <c r="AJ1732" s="102"/>
      <c r="AK1732" s="102"/>
      <c r="AL1732" s="102"/>
      <c r="AM1732" s="102"/>
      <c r="AN1732" s="102"/>
      <c r="AO1732" s="102"/>
      <c r="AP1732" s="102"/>
      <c r="AQ1732" s="102"/>
      <c r="AR1732" s="102"/>
      <c r="AS1732" s="102"/>
      <c r="AT1732" s="102"/>
      <c r="AU1732" s="102"/>
      <c r="AV1732" s="102"/>
      <c r="AW1732" s="102"/>
      <c r="AX1732" s="102"/>
      <c r="AY1732" s="102"/>
      <c r="AZ1732" s="102"/>
      <c r="BA1732" s="102"/>
      <c r="BB1732" s="102"/>
      <c r="BC1732" s="102"/>
      <c r="BD1732" s="102"/>
      <c r="BE1732" s="102"/>
      <c r="BF1732" s="102"/>
      <c r="BG1732" s="102"/>
      <c r="BH1732" s="102"/>
      <c r="BI1732" s="102"/>
      <c r="BJ1732" s="102"/>
    </row>
    <row r="1733" spans="11:62">
      <c r="K1733" s="102"/>
      <c r="L1733" s="102"/>
      <c r="M1733" s="102"/>
      <c r="N1733" s="102"/>
      <c r="O1733" s="102"/>
      <c r="P1733" s="102"/>
      <c r="Y1733" s="102"/>
      <c r="Z1733" s="102"/>
      <c r="AA1733" s="102"/>
      <c r="AB1733" s="102"/>
      <c r="AC1733" s="102"/>
      <c r="AD1733" s="102"/>
      <c r="AE1733" s="102"/>
      <c r="AF1733" s="102"/>
      <c r="AI1733" s="102"/>
      <c r="AJ1733" s="102"/>
      <c r="AK1733" s="102"/>
      <c r="AL1733" s="102"/>
      <c r="AM1733" s="102"/>
      <c r="AN1733" s="102"/>
      <c r="AO1733" s="102"/>
      <c r="AP1733" s="102"/>
      <c r="AQ1733" s="102"/>
      <c r="AR1733" s="102"/>
      <c r="AS1733" s="102"/>
      <c r="AT1733" s="102"/>
      <c r="AU1733" s="102"/>
      <c r="AV1733" s="102"/>
      <c r="AW1733" s="102"/>
      <c r="AX1733" s="102"/>
      <c r="AY1733" s="102"/>
      <c r="AZ1733" s="102"/>
      <c r="BA1733" s="102"/>
      <c r="BB1733" s="102"/>
      <c r="BC1733" s="102"/>
      <c r="BD1733" s="102"/>
      <c r="BE1733" s="102"/>
      <c r="BF1733" s="102"/>
      <c r="BG1733" s="102"/>
      <c r="BH1733" s="102"/>
      <c r="BI1733" s="102"/>
      <c r="BJ1733" s="102"/>
    </row>
    <row r="1734" spans="11:62">
      <c r="K1734" s="102"/>
      <c r="L1734" s="102"/>
      <c r="M1734" s="102"/>
      <c r="N1734" s="102"/>
      <c r="O1734" s="102"/>
      <c r="P1734" s="102"/>
      <c r="Q1734" s="102"/>
      <c r="Y1734" s="102"/>
      <c r="Z1734" s="102"/>
      <c r="AA1734" s="102"/>
      <c r="AB1734" s="102"/>
      <c r="AC1734" s="102"/>
      <c r="AD1734" s="102"/>
      <c r="AE1734" s="102"/>
      <c r="AF1734" s="102"/>
      <c r="AI1734" s="102"/>
      <c r="AJ1734" s="102"/>
      <c r="AK1734" s="102"/>
      <c r="AL1734" s="102"/>
      <c r="AM1734" s="102"/>
      <c r="AN1734" s="102"/>
      <c r="AO1734" s="102"/>
      <c r="AP1734" s="102"/>
      <c r="AQ1734" s="102"/>
      <c r="AR1734" s="102"/>
      <c r="AS1734" s="102"/>
      <c r="AT1734" s="102"/>
      <c r="AU1734" s="102"/>
      <c r="AV1734" s="102"/>
      <c r="AW1734" s="102"/>
      <c r="AX1734" s="102"/>
      <c r="AY1734" s="102"/>
      <c r="AZ1734" s="102"/>
      <c r="BA1734" s="102"/>
      <c r="BB1734" s="102"/>
      <c r="BC1734" s="102"/>
      <c r="BD1734" s="102"/>
      <c r="BE1734" s="102"/>
      <c r="BF1734" s="102"/>
      <c r="BG1734" s="102"/>
      <c r="BH1734" s="102"/>
      <c r="BI1734" s="102"/>
      <c r="BJ1734" s="102"/>
    </row>
    <row r="1735" spans="11:62">
      <c r="K1735" s="102"/>
      <c r="L1735" s="102"/>
      <c r="M1735" s="102"/>
      <c r="O1735" s="102"/>
      <c r="P1735" s="102"/>
      <c r="R1735" s="105"/>
      <c r="Y1735" s="102"/>
      <c r="Z1735" s="102"/>
      <c r="AA1735" s="102"/>
      <c r="AI1735" s="102"/>
      <c r="AJ1735" s="102"/>
      <c r="AK1735" s="102"/>
      <c r="AL1735" s="102"/>
      <c r="AM1735" s="102"/>
      <c r="AN1735" s="102"/>
      <c r="AO1735" s="102"/>
      <c r="AP1735" s="102"/>
      <c r="AQ1735" s="102"/>
      <c r="AR1735" s="102"/>
      <c r="AS1735" s="102"/>
      <c r="AT1735" s="102"/>
      <c r="AU1735" s="102"/>
      <c r="AV1735" s="102"/>
      <c r="AW1735" s="102"/>
      <c r="AX1735" s="102"/>
      <c r="AY1735" s="102"/>
      <c r="AZ1735" s="102"/>
      <c r="BA1735" s="102"/>
      <c r="BB1735" s="102"/>
      <c r="BC1735" s="102"/>
      <c r="BD1735" s="102"/>
      <c r="BE1735" s="102"/>
      <c r="BF1735" s="102"/>
      <c r="BG1735" s="102"/>
      <c r="BH1735" s="102"/>
      <c r="BI1735" s="102"/>
      <c r="BJ1735" s="102"/>
    </row>
    <row r="1736" spans="11:62">
      <c r="K1736" s="102"/>
      <c r="L1736" s="102"/>
      <c r="M1736" s="102"/>
      <c r="O1736" s="102"/>
      <c r="P1736" s="102"/>
      <c r="R1736" s="105"/>
      <c r="Y1736" s="102"/>
      <c r="Z1736" s="102"/>
      <c r="AA1736" s="102"/>
      <c r="AI1736" s="102"/>
      <c r="AJ1736" s="102"/>
      <c r="AK1736" s="102"/>
      <c r="AL1736" s="102"/>
      <c r="AM1736" s="102"/>
      <c r="AN1736" s="102"/>
      <c r="AO1736" s="102"/>
      <c r="AP1736" s="102"/>
      <c r="AQ1736" s="102"/>
      <c r="AR1736" s="102"/>
      <c r="AS1736" s="102"/>
      <c r="AT1736" s="102"/>
      <c r="AU1736" s="102"/>
      <c r="AV1736" s="102"/>
      <c r="AW1736" s="102"/>
      <c r="AX1736" s="102"/>
      <c r="AY1736" s="102"/>
      <c r="AZ1736" s="102"/>
      <c r="BA1736" s="102"/>
      <c r="BB1736" s="102"/>
      <c r="BC1736" s="102"/>
      <c r="BD1736" s="102"/>
      <c r="BE1736" s="102"/>
      <c r="BF1736" s="102"/>
      <c r="BG1736" s="102"/>
      <c r="BH1736" s="102"/>
      <c r="BI1736" s="102"/>
      <c r="BJ1736" s="102"/>
    </row>
    <row r="1737" spans="11:62">
      <c r="K1737" s="102"/>
      <c r="L1737" s="102"/>
      <c r="M1737" s="102"/>
      <c r="N1737" s="102"/>
      <c r="O1737" s="102"/>
      <c r="P1737" s="102"/>
      <c r="R1737" s="105"/>
      <c r="Y1737" s="102"/>
      <c r="Z1737" s="102"/>
      <c r="AA1737" s="102"/>
      <c r="AB1737" s="102"/>
      <c r="AC1737" s="102"/>
      <c r="AD1737" s="102"/>
      <c r="AE1737" s="102"/>
      <c r="AF1737" s="102"/>
      <c r="AI1737" s="102"/>
      <c r="AJ1737" s="102"/>
      <c r="AK1737" s="102"/>
      <c r="AL1737" s="102"/>
      <c r="AM1737" s="102"/>
      <c r="AN1737" s="102"/>
      <c r="AO1737" s="102"/>
      <c r="AP1737" s="102"/>
      <c r="AQ1737" s="102"/>
      <c r="AR1737" s="102"/>
      <c r="AS1737" s="102"/>
      <c r="AT1737" s="102"/>
      <c r="AU1737" s="102"/>
      <c r="AV1737" s="102"/>
      <c r="AW1737" s="102"/>
      <c r="AX1737" s="102"/>
      <c r="AY1737" s="102"/>
      <c r="AZ1737" s="102"/>
      <c r="BA1737" s="102"/>
      <c r="BB1737" s="102"/>
      <c r="BC1737" s="102"/>
      <c r="BD1737" s="102"/>
      <c r="BE1737" s="102"/>
      <c r="BF1737" s="102"/>
      <c r="BG1737" s="102"/>
      <c r="BH1737" s="102"/>
      <c r="BI1737" s="102"/>
      <c r="BJ1737" s="102"/>
    </row>
    <row r="1738" spans="11:62">
      <c r="K1738" s="102"/>
      <c r="L1738" s="102"/>
      <c r="M1738" s="102"/>
      <c r="N1738" s="102"/>
      <c r="O1738" s="102"/>
      <c r="P1738" s="102"/>
      <c r="Q1738" s="102"/>
      <c r="Y1738" s="102"/>
      <c r="Z1738" s="102"/>
      <c r="AA1738" s="102"/>
      <c r="AB1738" s="102"/>
      <c r="AC1738" s="102"/>
      <c r="AD1738" s="102"/>
      <c r="AE1738" s="102"/>
      <c r="AF1738" s="102"/>
      <c r="AI1738" s="102"/>
      <c r="AJ1738" s="102"/>
      <c r="AK1738" s="102"/>
      <c r="AL1738" s="102"/>
      <c r="AM1738" s="102"/>
      <c r="AN1738" s="102"/>
      <c r="AO1738" s="102"/>
      <c r="AP1738" s="102"/>
      <c r="AQ1738" s="102"/>
      <c r="AR1738" s="102"/>
      <c r="AS1738" s="102"/>
      <c r="AT1738" s="102"/>
      <c r="AU1738" s="102"/>
      <c r="AV1738" s="102"/>
      <c r="AW1738" s="102"/>
      <c r="AX1738" s="102"/>
      <c r="AY1738" s="102"/>
      <c r="AZ1738" s="102"/>
      <c r="BA1738" s="102"/>
      <c r="BB1738" s="102"/>
      <c r="BC1738" s="102"/>
      <c r="BD1738" s="102"/>
      <c r="BE1738" s="102"/>
      <c r="BF1738" s="102"/>
      <c r="BG1738" s="102"/>
      <c r="BH1738" s="102"/>
      <c r="BI1738" s="102"/>
      <c r="BJ1738" s="102"/>
    </row>
    <row r="1739" spans="11:62">
      <c r="K1739" s="102"/>
      <c r="L1739" s="102"/>
      <c r="M1739" s="102"/>
      <c r="N1739" s="102"/>
      <c r="O1739" s="102"/>
      <c r="P1739" s="102"/>
      <c r="Q1739" s="102"/>
      <c r="R1739" s="105"/>
      <c r="Y1739" s="102"/>
      <c r="Z1739" s="102"/>
      <c r="AA1739" s="102"/>
      <c r="AB1739" s="102"/>
      <c r="AC1739" s="102"/>
      <c r="AD1739" s="102"/>
      <c r="AE1739" s="102"/>
      <c r="AF1739" s="102"/>
      <c r="AI1739" s="102"/>
      <c r="AJ1739" s="102"/>
      <c r="AK1739" s="102"/>
      <c r="AL1739" s="102"/>
      <c r="AM1739" s="102"/>
      <c r="AN1739" s="102"/>
      <c r="AO1739" s="102"/>
      <c r="AP1739" s="102"/>
      <c r="AQ1739" s="102"/>
      <c r="AR1739" s="102"/>
      <c r="AS1739" s="102"/>
      <c r="AT1739" s="102"/>
      <c r="AU1739" s="102"/>
      <c r="AV1739" s="102"/>
      <c r="AW1739" s="102"/>
      <c r="AY1739" s="102"/>
      <c r="AZ1739" s="102"/>
      <c r="BA1739" s="102"/>
      <c r="BB1739" s="102"/>
      <c r="BC1739" s="102"/>
      <c r="BD1739" s="102"/>
      <c r="BE1739" s="102"/>
      <c r="BF1739" s="102"/>
      <c r="BG1739" s="102"/>
      <c r="BH1739" s="102"/>
      <c r="BI1739" s="102"/>
      <c r="BJ1739" s="102"/>
    </row>
    <row r="1740" spans="11:62">
      <c r="K1740" s="102"/>
      <c r="L1740" s="102"/>
      <c r="M1740" s="102"/>
      <c r="N1740" s="102"/>
      <c r="O1740" s="102"/>
      <c r="P1740" s="102"/>
      <c r="Q1740" s="102"/>
      <c r="R1740" s="105"/>
      <c r="Y1740" s="102"/>
      <c r="Z1740" s="102"/>
      <c r="AA1740" s="102"/>
      <c r="AB1740" s="102"/>
      <c r="AC1740" s="102"/>
      <c r="AD1740" s="102"/>
      <c r="AE1740" s="102"/>
      <c r="AF1740" s="102"/>
      <c r="AI1740" s="102"/>
      <c r="AJ1740" s="102"/>
      <c r="AK1740" s="102"/>
      <c r="AL1740" s="102"/>
      <c r="AM1740" s="102"/>
      <c r="AN1740" s="102"/>
      <c r="AO1740" s="102"/>
      <c r="AP1740" s="102"/>
      <c r="AQ1740" s="102"/>
      <c r="AR1740" s="102"/>
      <c r="AS1740" s="102"/>
      <c r="AT1740" s="102"/>
      <c r="AU1740" s="102"/>
      <c r="AV1740" s="102"/>
      <c r="AW1740" s="102"/>
      <c r="AY1740" s="102"/>
      <c r="AZ1740" s="102"/>
      <c r="BA1740" s="102"/>
      <c r="BB1740" s="102"/>
      <c r="BC1740" s="102"/>
      <c r="BD1740" s="102"/>
      <c r="BE1740" s="102"/>
      <c r="BF1740" s="102"/>
      <c r="BG1740" s="102"/>
      <c r="BH1740" s="102"/>
      <c r="BI1740" s="102"/>
      <c r="BJ1740" s="102"/>
    </row>
    <row r="1741" spans="11:62">
      <c r="K1741" s="102"/>
      <c r="L1741" s="102"/>
      <c r="M1741" s="102"/>
      <c r="N1741" s="102"/>
      <c r="O1741" s="102"/>
      <c r="P1741" s="102"/>
      <c r="R1741" s="105"/>
      <c r="Y1741" s="102"/>
      <c r="Z1741" s="102"/>
      <c r="AA1741" s="102"/>
      <c r="AB1741" s="102"/>
      <c r="AC1741" s="102"/>
      <c r="AD1741" s="102"/>
      <c r="AE1741" s="102"/>
      <c r="AF1741" s="102"/>
      <c r="AG1741" s="104"/>
      <c r="AI1741" s="102"/>
      <c r="AJ1741" s="102"/>
      <c r="AK1741" s="102"/>
      <c r="AL1741" s="102"/>
      <c r="AM1741" s="102"/>
      <c r="AN1741" s="102"/>
      <c r="AO1741" s="102"/>
      <c r="AP1741" s="102"/>
      <c r="AQ1741" s="102"/>
      <c r="AR1741" s="102"/>
      <c r="AS1741" s="102"/>
      <c r="AT1741" s="102"/>
      <c r="AU1741" s="102"/>
      <c r="AV1741" s="102"/>
      <c r="AW1741" s="102"/>
      <c r="AX1741" s="102"/>
      <c r="AY1741" s="102"/>
      <c r="AZ1741" s="102"/>
      <c r="BA1741" s="102"/>
      <c r="BB1741" s="102"/>
      <c r="BC1741" s="102"/>
      <c r="BD1741" s="102"/>
      <c r="BE1741" s="102"/>
      <c r="BF1741" s="102"/>
      <c r="BG1741" s="102"/>
      <c r="BH1741" s="102"/>
      <c r="BI1741" s="102"/>
      <c r="BJ1741" s="102"/>
    </row>
    <row r="1742" spans="11:62">
      <c r="K1742" s="102"/>
      <c r="L1742" s="102"/>
      <c r="M1742" s="102"/>
      <c r="N1742" s="102"/>
      <c r="O1742" s="102"/>
      <c r="P1742" s="102"/>
      <c r="R1742" s="105"/>
      <c r="Y1742" s="102"/>
      <c r="Z1742" s="102"/>
      <c r="AA1742" s="102"/>
      <c r="AB1742" s="102"/>
      <c r="AC1742" s="102"/>
      <c r="AD1742" s="102"/>
      <c r="AE1742" s="102"/>
      <c r="AF1742" s="102"/>
      <c r="AG1742" s="104"/>
      <c r="AI1742" s="102"/>
      <c r="AJ1742" s="102"/>
      <c r="AK1742" s="102"/>
      <c r="AL1742" s="102"/>
      <c r="AM1742" s="102"/>
      <c r="AN1742" s="102"/>
      <c r="AO1742" s="102"/>
      <c r="AP1742" s="102"/>
      <c r="AQ1742" s="102"/>
      <c r="AR1742" s="102"/>
      <c r="AS1742" s="102"/>
      <c r="AT1742" s="102"/>
      <c r="AU1742" s="102"/>
      <c r="AV1742" s="102"/>
      <c r="AW1742" s="102"/>
      <c r="AX1742" s="102"/>
      <c r="AY1742" s="102"/>
      <c r="AZ1742" s="102"/>
      <c r="BA1742" s="102"/>
      <c r="BB1742" s="102"/>
      <c r="BC1742" s="102"/>
      <c r="BD1742" s="102"/>
      <c r="BE1742" s="102"/>
      <c r="BF1742" s="102"/>
      <c r="BG1742" s="102"/>
      <c r="BH1742" s="102"/>
      <c r="BI1742" s="102"/>
      <c r="BJ1742" s="102"/>
    </row>
    <row r="1743" spans="11:62">
      <c r="K1743" s="102"/>
      <c r="L1743" s="102"/>
      <c r="M1743" s="102"/>
      <c r="P1743" s="102"/>
      <c r="Y1743" s="102"/>
      <c r="Z1743" s="102"/>
      <c r="AA1743" s="102"/>
      <c r="AB1743" s="102"/>
      <c r="AC1743" s="102"/>
      <c r="AD1743" s="102"/>
      <c r="AE1743" s="102"/>
      <c r="AF1743" s="102"/>
    </row>
    <row r="1744" spans="11:62">
      <c r="K1744" s="102"/>
      <c r="L1744" s="102"/>
      <c r="M1744" s="102"/>
      <c r="P1744" s="102"/>
      <c r="Y1744" s="102"/>
      <c r="Z1744" s="102"/>
      <c r="AA1744" s="102"/>
      <c r="AB1744" s="102"/>
      <c r="AC1744" s="102"/>
      <c r="AD1744" s="102"/>
      <c r="AE1744" s="102"/>
      <c r="AF1744" s="102"/>
      <c r="AI1744" s="102"/>
      <c r="AJ1744" s="102"/>
      <c r="AK1744" s="102"/>
      <c r="AL1744" s="102"/>
      <c r="AM1744" s="102"/>
      <c r="AN1744" s="102"/>
      <c r="AO1744" s="102"/>
      <c r="AP1744" s="102"/>
      <c r="AQ1744" s="102"/>
      <c r="AR1744" s="102"/>
      <c r="AS1744" s="102"/>
      <c r="AT1744" s="102"/>
      <c r="AU1744" s="102"/>
      <c r="AV1744" s="102"/>
      <c r="AW1744" s="102"/>
      <c r="AX1744" s="102"/>
      <c r="AY1744" s="102"/>
      <c r="AZ1744" s="102"/>
      <c r="BA1744" s="102"/>
      <c r="BB1744" s="102"/>
      <c r="BC1744" s="102"/>
      <c r="BE1744" s="102"/>
      <c r="BF1744" s="102"/>
      <c r="BG1744" s="102"/>
      <c r="BH1744" s="102"/>
      <c r="BI1744" s="102"/>
    </row>
    <row r="1745" spans="11:62">
      <c r="K1745" s="102"/>
      <c r="L1745" s="102"/>
      <c r="M1745" s="102"/>
      <c r="N1745" s="102"/>
      <c r="O1745" s="102"/>
      <c r="P1745" s="102"/>
      <c r="Q1745" s="102"/>
      <c r="R1745" s="105"/>
      <c r="S1745" s="105"/>
      <c r="Y1745" s="102"/>
      <c r="Z1745" s="102"/>
      <c r="AA1745" s="102"/>
      <c r="AB1745" s="102"/>
      <c r="AC1745" s="102"/>
      <c r="AH1745" s="104"/>
      <c r="AI1745" s="102"/>
      <c r="AJ1745" s="102"/>
      <c r="AK1745" s="102"/>
      <c r="AL1745" s="102"/>
      <c r="AM1745" s="102"/>
      <c r="AN1745" s="102"/>
      <c r="AO1745" s="102"/>
      <c r="AP1745" s="102"/>
      <c r="AQ1745" s="102"/>
      <c r="AR1745" s="102"/>
      <c r="AS1745" s="102"/>
      <c r="AT1745" s="102"/>
      <c r="AU1745" s="102"/>
      <c r="AV1745" s="102"/>
      <c r="AW1745" s="102"/>
      <c r="AX1745" s="102"/>
      <c r="AY1745" s="102"/>
      <c r="AZ1745" s="102"/>
      <c r="BA1745" s="102"/>
      <c r="BB1745" s="102"/>
      <c r="BC1745" s="102"/>
      <c r="BD1745" s="102"/>
      <c r="BE1745" s="102"/>
      <c r="BF1745" s="102"/>
      <c r="BG1745" s="102"/>
      <c r="BH1745" s="102"/>
      <c r="BI1745" s="102"/>
      <c r="BJ1745" s="102"/>
    </row>
    <row r="1746" spans="11:62">
      <c r="K1746" s="102"/>
      <c r="L1746" s="102"/>
      <c r="M1746" s="102"/>
      <c r="N1746" s="102"/>
      <c r="O1746" s="102"/>
      <c r="P1746" s="102"/>
      <c r="R1746" s="105"/>
      <c r="Y1746" s="102"/>
      <c r="Z1746" s="102"/>
      <c r="AA1746" s="102"/>
      <c r="AB1746" s="102"/>
      <c r="AC1746" s="102"/>
      <c r="AD1746" s="102"/>
      <c r="AE1746" s="102"/>
      <c r="AF1746" s="102"/>
      <c r="AG1746" s="104"/>
      <c r="AI1746" s="102"/>
      <c r="AJ1746" s="102"/>
      <c r="AK1746" s="102"/>
      <c r="AL1746" s="102"/>
      <c r="AM1746" s="102"/>
      <c r="AN1746" s="102"/>
      <c r="AO1746" s="102"/>
      <c r="AP1746" s="102"/>
      <c r="AQ1746" s="102"/>
      <c r="AR1746" s="102"/>
      <c r="AS1746" s="102"/>
      <c r="AT1746" s="102"/>
      <c r="AU1746" s="102"/>
      <c r="AV1746" s="102"/>
      <c r="AW1746" s="102"/>
      <c r="AX1746" s="102"/>
      <c r="AY1746" s="102"/>
      <c r="AZ1746" s="102"/>
      <c r="BA1746" s="102"/>
      <c r="BB1746" s="102"/>
      <c r="BC1746" s="102"/>
      <c r="BD1746" s="102"/>
      <c r="BE1746" s="102"/>
      <c r="BF1746" s="102"/>
      <c r="BG1746" s="102"/>
      <c r="BH1746" s="102"/>
      <c r="BI1746" s="102"/>
      <c r="BJ1746" s="102"/>
    </row>
    <row r="1747" spans="11:62">
      <c r="K1747" s="102"/>
      <c r="L1747" s="102"/>
      <c r="M1747" s="102"/>
      <c r="N1747" s="102"/>
      <c r="O1747" s="102"/>
      <c r="P1747" s="102"/>
      <c r="R1747" s="105"/>
      <c r="Y1747" s="102"/>
      <c r="Z1747" s="102"/>
      <c r="AA1747" s="102"/>
      <c r="AB1747" s="102"/>
      <c r="AC1747" s="102"/>
      <c r="AD1747" s="102"/>
      <c r="AE1747" s="102"/>
      <c r="AF1747" s="102"/>
      <c r="AG1747" s="104"/>
      <c r="AI1747" s="102"/>
      <c r="AJ1747" s="102"/>
      <c r="AK1747" s="102"/>
      <c r="AL1747" s="102"/>
      <c r="AM1747" s="102"/>
      <c r="AN1747" s="102"/>
      <c r="AO1747" s="102"/>
      <c r="AP1747" s="102"/>
      <c r="AQ1747" s="102"/>
      <c r="AR1747" s="102"/>
      <c r="AS1747" s="102"/>
      <c r="AT1747" s="102"/>
      <c r="AU1747" s="102"/>
      <c r="AV1747" s="102"/>
      <c r="AW1747" s="102"/>
      <c r="AX1747" s="102"/>
      <c r="AY1747" s="102"/>
      <c r="AZ1747" s="102"/>
      <c r="BA1747" s="102"/>
      <c r="BB1747" s="102"/>
      <c r="BC1747" s="102"/>
      <c r="BD1747" s="102"/>
      <c r="BE1747" s="102"/>
      <c r="BF1747" s="102"/>
      <c r="BG1747" s="102"/>
      <c r="BH1747" s="102"/>
      <c r="BI1747" s="102"/>
      <c r="BJ1747" s="102"/>
    </row>
    <row r="1748" spans="11:62">
      <c r="K1748" s="102"/>
      <c r="L1748" s="102"/>
      <c r="M1748" s="102"/>
      <c r="O1748" s="102"/>
      <c r="P1748" s="102"/>
      <c r="Q1748" s="102"/>
      <c r="Y1748" s="102"/>
      <c r="Z1748" s="102"/>
      <c r="AA1748" s="102"/>
      <c r="AB1748" s="102"/>
      <c r="AC1748" s="102"/>
      <c r="AD1748" s="102"/>
      <c r="AE1748" s="102"/>
      <c r="AF1748" s="102"/>
      <c r="AI1748" s="102"/>
      <c r="AJ1748" s="102"/>
      <c r="AK1748" s="102"/>
      <c r="AL1748" s="102"/>
      <c r="AM1748" s="102"/>
      <c r="AN1748" s="102"/>
      <c r="AO1748" s="102"/>
      <c r="AP1748" s="102"/>
      <c r="AQ1748" s="102"/>
      <c r="AS1748" s="102"/>
      <c r="AT1748" s="102"/>
      <c r="AU1748" s="102"/>
      <c r="AV1748" s="102"/>
      <c r="AW1748" s="102"/>
      <c r="AX1748" s="102"/>
      <c r="AY1748" s="102"/>
      <c r="AZ1748" s="102"/>
      <c r="BA1748" s="102"/>
      <c r="BB1748" s="102"/>
      <c r="BC1748" s="102"/>
      <c r="BD1748" s="102"/>
      <c r="BE1748" s="102"/>
      <c r="BF1748" s="102"/>
      <c r="BG1748" s="102"/>
      <c r="BH1748" s="102"/>
      <c r="BI1748" s="102"/>
      <c r="BJ1748" s="102"/>
    </row>
    <row r="1749" spans="11:62">
      <c r="K1749" s="102"/>
      <c r="L1749" s="102"/>
      <c r="M1749" s="102"/>
      <c r="O1749" s="102"/>
      <c r="P1749" s="102"/>
      <c r="Q1749" s="102"/>
      <c r="Y1749" s="102"/>
      <c r="Z1749" s="102"/>
      <c r="AA1749" s="102"/>
      <c r="AB1749" s="102"/>
      <c r="AC1749" s="102"/>
      <c r="AD1749" s="102"/>
      <c r="AE1749" s="102"/>
      <c r="AF1749" s="102"/>
      <c r="AI1749" s="102"/>
      <c r="AJ1749" s="102"/>
      <c r="AK1749" s="102"/>
      <c r="AL1749" s="102"/>
      <c r="AM1749" s="102"/>
      <c r="AN1749" s="102"/>
      <c r="AO1749" s="102"/>
      <c r="AP1749" s="102"/>
      <c r="AQ1749" s="102"/>
      <c r="AS1749" s="102"/>
      <c r="AT1749" s="102"/>
      <c r="AU1749" s="102"/>
      <c r="AV1749" s="102"/>
      <c r="AW1749" s="102"/>
      <c r="AX1749" s="102"/>
      <c r="AY1749" s="102"/>
      <c r="AZ1749" s="102"/>
      <c r="BA1749" s="102"/>
      <c r="BB1749" s="102"/>
      <c r="BC1749" s="102"/>
      <c r="BD1749" s="102"/>
      <c r="BE1749" s="102"/>
      <c r="BF1749" s="102"/>
      <c r="BG1749" s="102"/>
      <c r="BH1749" s="102"/>
      <c r="BI1749" s="102"/>
      <c r="BJ1749" s="102"/>
    </row>
    <row r="1750" spans="11:62">
      <c r="K1750" s="102"/>
      <c r="L1750" s="102"/>
      <c r="M1750" s="102"/>
      <c r="Y1750" s="102"/>
      <c r="Z1750" s="102"/>
      <c r="AA1750" s="102"/>
      <c r="AB1750" s="102"/>
      <c r="AC1750" s="102"/>
      <c r="AD1750" s="102"/>
      <c r="AE1750" s="102"/>
      <c r="AF1750" s="102"/>
      <c r="AI1750" s="102"/>
      <c r="AJ1750" s="102"/>
      <c r="AK1750" s="102"/>
      <c r="AL1750" s="102"/>
      <c r="AM1750" s="102"/>
      <c r="AN1750" s="102"/>
      <c r="AO1750" s="102"/>
      <c r="AP1750" s="102"/>
      <c r="AQ1750" s="102"/>
      <c r="AS1750" s="102"/>
      <c r="AT1750" s="102"/>
      <c r="AU1750" s="102"/>
      <c r="AV1750" s="102"/>
      <c r="AW1750" s="102"/>
      <c r="AY1750" s="102"/>
      <c r="AZ1750" s="102"/>
      <c r="BA1750" s="102"/>
      <c r="BB1750" s="102"/>
      <c r="BC1750" s="102"/>
      <c r="BE1750" s="102"/>
      <c r="BF1750" s="102"/>
      <c r="BG1750" s="102"/>
      <c r="BH1750" s="102"/>
      <c r="BI1750" s="102"/>
    </row>
    <row r="1751" spans="11:62">
      <c r="K1751" s="102"/>
      <c r="L1751" s="102"/>
      <c r="M1751" s="102"/>
      <c r="N1751" s="102"/>
      <c r="O1751" s="102"/>
      <c r="P1751" s="102"/>
      <c r="R1751" s="105"/>
      <c r="Y1751" s="102"/>
      <c r="Z1751" s="102"/>
      <c r="AA1751" s="102"/>
      <c r="AB1751" s="102"/>
      <c r="AC1751" s="102"/>
      <c r="AD1751" s="102"/>
      <c r="AE1751" s="102"/>
      <c r="AF1751" s="102"/>
      <c r="AI1751" s="102"/>
      <c r="AJ1751" s="102"/>
      <c r="AK1751" s="102"/>
      <c r="AL1751" s="102"/>
      <c r="AM1751" s="102"/>
      <c r="AN1751" s="102"/>
      <c r="AO1751" s="102"/>
      <c r="AP1751" s="102"/>
      <c r="AQ1751" s="102"/>
      <c r="AR1751" s="102"/>
      <c r="AS1751" s="102"/>
      <c r="AT1751" s="102"/>
      <c r="AU1751" s="102"/>
      <c r="AV1751" s="102"/>
      <c r="AW1751" s="102"/>
      <c r="AX1751" s="102"/>
      <c r="AY1751" s="102"/>
      <c r="AZ1751" s="102"/>
      <c r="BA1751" s="102"/>
      <c r="BB1751" s="102"/>
      <c r="BC1751" s="102"/>
      <c r="BD1751" s="102"/>
      <c r="BE1751" s="102"/>
      <c r="BF1751" s="102"/>
      <c r="BG1751" s="102"/>
      <c r="BH1751" s="102"/>
      <c r="BI1751" s="102"/>
      <c r="BJ1751" s="102"/>
    </row>
    <row r="1752" spans="11:62">
      <c r="K1752" s="102"/>
      <c r="L1752" s="102"/>
      <c r="M1752" s="102"/>
      <c r="P1752" s="102"/>
      <c r="Y1752" s="102"/>
      <c r="Z1752" s="102"/>
      <c r="AA1752" s="102"/>
      <c r="AB1752" s="102"/>
      <c r="AC1752" s="102"/>
      <c r="AD1752" s="102"/>
      <c r="AE1752" s="102"/>
      <c r="AF1752" s="102"/>
      <c r="AI1752" s="102"/>
      <c r="AJ1752" s="102"/>
      <c r="AK1752" s="102"/>
      <c r="AL1752" s="102"/>
      <c r="AM1752" s="102"/>
      <c r="AN1752" s="102"/>
      <c r="AO1752" s="102"/>
      <c r="AP1752" s="102"/>
      <c r="AQ1752" s="102"/>
      <c r="AR1752" s="102"/>
      <c r="AS1752" s="102"/>
      <c r="AT1752" s="102"/>
      <c r="AU1752" s="102"/>
      <c r="AV1752" s="102"/>
      <c r="AW1752" s="102"/>
      <c r="AX1752" s="102"/>
      <c r="AY1752" s="102"/>
      <c r="AZ1752" s="102"/>
      <c r="BA1752" s="102"/>
      <c r="BB1752" s="102"/>
      <c r="BC1752" s="102"/>
      <c r="BD1752" s="102"/>
      <c r="BE1752" s="102"/>
      <c r="BF1752" s="102"/>
      <c r="BG1752" s="102"/>
      <c r="BH1752" s="102"/>
      <c r="BI1752" s="102"/>
      <c r="BJ1752" s="102"/>
    </row>
    <row r="1753" spans="11:62">
      <c r="K1753" s="102"/>
      <c r="L1753" s="102"/>
      <c r="M1753" s="102"/>
      <c r="N1753" s="102"/>
      <c r="O1753" s="102"/>
      <c r="P1753" s="102"/>
      <c r="Q1753" s="102"/>
      <c r="R1753" s="105"/>
      <c r="S1753" s="105"/>
      <c r="W1753" s="102"/>
      <c r="X1753" s="102"/>
      <c r="Y1753" s="102"/>
      <c r="Z1753" s="102"/>
      <c r="AA1753" s="102"/>
      <c r="AB1753" s="102"/>
      <c r="AC1753" s="102"/>
      <c r="AD1753" s="102"/>
      <c r="AE1753" s="102"/>
      <c r="AF1753" s="102"/>
      <c r="AI1753" s="102"/>
      <c r="AJ1753" s="102"/>
      <c r="AK1753" s="102"/>
      <c r="AL1753" s="102"/>
      <c r="AM1753" s="102"/>
      <c r="AN1753" s="102"/>
      <c r="AO1753" s="102"/>
      <c r="AP1753" s="102"/>
      <c r="AQ1753" s="102"/>
      <c r="AR1753" s="102"/>
      <c r="AS1753" s="102"/>
      <c r="AT1753" s="102"/>
      <c r="AU1753" s="102"/>
      <c r="AV1753" s="102"/>
      <c r="AW1753" s="102"/>
      <c r="AX1753" s="102"/>
      <c r="AY1753" s="102"/>
      <c r="AZ1753" s="102"/>
      <c r="BA1753" s="102"/>
      <c r="BB1753" s="102"/>
      <c r="BC1753" s="102"/>
      <c r="BD1753" s="102"/>
      <c r="BE1753" s="102"/>
      <c r="BF1753" s="102"/>
      <c r="BG1753" s="102"/>
      <c r="BH1753" s="102"/>
      <c r="BI1753" s="102"/>
      <c r="BJ1753" s="102"/>
    </row>
    <row r="1754" spans="11:62">
      <c r="K1754" s="102"/>
      <c r="L1754" s="102"/>
      <c r="M1754" s="102"/>
      <c r="N1754" s="102"/>
      <c r="O1754" s="102"/>
      <c r="P1754" s="102"/>
      <c r="Q1754" s="102"/>
      <c r="R1754" s="105"/>
      <c r="S1754" s="105"/>
      <c r="W1754" s="102"/>
      <c r="X1754" s="102"/>
      <c r="Y1754" s="102"/>
      <c r="Z1754" s="102"/>
      <c r="AA1754" s="102"/>
      <c r="AB1754" s="102"/>
      <c r="AC1754" s="102"/>
      <c r="AD1754" s="102"/>
      <c r="AE1754" s="102"/>
      <c r="AF1754" s="102"/>
      <c r="AI1754" s="102"/>
      <c r="AJ1754" s="102"/>
      <c r="AK1754" s="102"/>
      <c r="AL1754" s="102"/>
      <c r="AM1754" s="102"/>
      <c r="AN1754" s="102"/>
      <c r="AO1754" s="102"/>
      <c r="AP1754" s="102"/>
      <c r="AQ1754" s="102"/>
      <c r="AR1754" s="102"/>
      <c r="AS1754" s="102"/>
      <c r="AT1754" s="102"/>
      <c r="AU1754" s="102"/>
      <c r="AV1754" s="102"/>
      <c r="AW1754" s="102"/>
      <c r="AX1754" s="102"/>
      <c r="AY1754" s="102"/>
      <c r="AZ1754" s="102"/>
      <c r="BA1754" s="102"/>
      <c r="BB1754" s="102"/>
      <c r="BC1754" s="102"/>
      <c r="BD1754" s="102"/>
      <c r="BE1754" s="102"/>
      <c r="BF1754" s="102"/>
      <c r="BG1754" s="102"/>
      <c r="BH1754" s="102"/>
      <c r="BI1754" s="102"/>
      <c r="BJ1754" s="102"/>
    </row>
    <row r="1755" spans="11:62">
      <c r="K1755" s="102"/>
      <c r="L1755" s="102"/>
      <c r="M1755" s="102"/>
      <c r="Q1755" s="102"/>
      <c r="R1755" s="105"/>
      <c r="Y1755" s="102"/>
      <c r="Z1755" s="102"/>
      <c r="AA1755" s="102"/>
      <c r="AB1755" s="102"/>
      <c r="AC1755" s="102"/>
      <c r="AD1755" s="102"/>
      <c r="AE1755" s="102"/>
      <c r="AF1755" s="102"/>
      <c r="AI1755" s="102"/>
      <c r="AJ1755" s="102"/>
      <c r="AK1755" s="102"/>
      <c r="AL1755" s="102"/>
      <c r="AM1755" s="102"/>
      <c r="AN1755" s="102"/>
      <c r="AO1755" s="102"/>
      <c r="AP1755" s="102"/>
      <c r="AQ1755" s="102"/>
      <c r="AS1755" s="102"/>
      <c r="AT1755" s="102"/>
      <c r="AU1755" s="102"/>
      <c r="AV1755" s="102"/>
      <c r="AW1755" s="102"/>
      <c r="AY1755" s="102"/>
      <c r="AZ1755" s="102"/>
      <c r="BA1755" s="102"/>
      <c r="BB1755" s="102"/>
      <c r="BC1755" s="102"/>
      <c r="BE1755" s="102"/>
      <c r="BF1755" s="102"/>
      <c r="BG1755" s="102"/>
      <c r="BH1755" s="102"/>
      <c r="BI1755" s="102"/>
    </row>
    <row r="1756" spans="11:62">
      <c r="K1756" s="102"/>
      <c r="L1756" s="102"/>
      <c r="M1756" s="102"/>
      <c r="Q1756" s="102"/>
      <c r="R1756" s="105"/>
      <c r="Y1756" s="102"/>
      <c r="Z1756" s="102"/>
      <c r="AA1756" s="102"/>
      <c r="AB1756" s="102"/>
      <c r="AC1756" s="102"/>
      <c r="AD1756" s="102"/>
      <c r="AE1756" s="102"/>
      <c r="AF1756" s="102"/>
      <c r="AI1756" s="102"/>
      <c r="AJ1756" s="102"/>
      <c r="AK1756" s="102"/>
      <c r="AL1756" s="102"/>
      <c r="AM1756" s="102"/>
      <c r="AN1756" s="102"/>
      <c r="AO1756" s="102"/>
      <c r="AP1756" s="102"/>
      <c r="AQ1756" s="102"/>
      <c r="AS1756" s="102"/>
      <c r="AT1756" s="102"/>
      <c r="AU1756" s="102"/>
      <c r="AV1756" s="102"/>
      <c r="AW1756" s="102"/>
      <c r="AY1756" s="102"/>
      <c r="AZ1756" s="102"/>
      <c r="BA1756" s="102"/>
      <c r="BB1756" s="102"/>
      <c r="BC1756" s="102"/>
      <c r="BE1756" s="102"/>
      <c r="BF1756" s="102"/>
      <c r="BG1756" s="102"/>
      <c r="BH1756" s="102"/>
      <c r="BI1756" s="102"/>
    </row>
    <row r="1757" spans="11:62">
      <c r="K1757" s="102"/>
      <c r="L1757" s="102"/>
      <c r="M1757" s="102"/>
      <c r="N1757" s="102"/>
      <c r="O1757" s="102"/>
      <c r="P1757" s="102"/>
      <c r="Q1757" s="102"/>
      <c r="Y1757" s="102"/>
      <c r="Z1757" s="102"/>
      <c r="AA1757" s="102"/>
      <c r="AB1757" s="102"/>
      <c r="AC1757" s="102"/>
      <c r="AD1757" s="102"/>
      <c r="AE1757" s="102"/>
      <c r="AF1757" s="102"/>
      <c r="AI1757" s="102"/>
      <c r="AJ1757" s="102"/>
      <c r="AK1757" s="102"/>
      <c r="AL1757" s="102"/>
      <c r="AM1757" s="102"/>
      <c r="AN1757" s="102"/>
      <c r="AO1757" s="102"/>
      <c r="AP1757" s="102"/>
      <c r="AQ1757" s="102"/>
      <c r="AR1757" s="102"/>
      <c r="AS1757" s="102"/>
      <c r="AT1757" s="102"/>
      <c r="AU1757" s="102"/>
      <c r="AV1757" s="102"/>
      <c r="AW1757" s="102"/>
      <c r="AX1757" s="102"/>
      <c r="AY1757" s="102"/>
      <c r="AZ1757" s="102"/>
      <c r="BA1757" s="102"/>
      <c r="BB1757" s="102"/>
      <c r="BC1757" s="102"/>
      <c r="BD1757" s="102"/>
      <c r="BE1757" s="102"/>
      <c r="BF1757" s="102"/>
      <c r="BG1757" s="102"/>
      <c r="BH1757" s="102"/>
      <c r="BI1757" s="102"/>
      <c r="BJ1757" s="102"/>
    </row>
    <row r="1758" spans="11:62">
      <c r="K1758" s="102"/>
      <c r="L1758" s="102"/>
      <c r="M1758" s="102"/>
      <c r="N1758" s="102"/>
      <c r="O1758" s="102"/>
      <c r="P1758" s="102"/>
      <c r="R1758" s="105"/>
      <c r="Y1758" s="102"/>
      <c r="Z1758" s="102"/>
      <c r="AA1758" s="102"/>
      <c r="AB1758" s="102"/>
      <c r="AC1758" s="102"/>
      <c r="AD1758" s="102"/>
      <c r="AE1758" s="102"/>
      <c r="AF1758" s="102"/>
      <c r="AI1758" s="102"/>
      <c r="AJ1758" s="102"/>
      <c r="AK1758" s="102"/>
      <c r="AL1758" s="102"/>
      <c r="AM1758" s="102"/>
      <c r="AN1758" s="102"/>
      <c r="AO1758" s="102"/>
      <c r="AP1758" s="102"/>
      <c r="AQ1758" s="102"/>
      <c r="AR1758" s="102"/>
      <c r="AS1758" s="102"/>
      <c r="AT1758" s="102"/>
      <c r="AU1758" s="102"/>
      <c r="AV1758" s="102"/>
      <c r="AW1758" s="102"/>
      <c r="AX1758" s="102"/>
      <c r="AY1758" s="102"/>
      <c r="AZ1758" s="102"/>
      <c r="BA1758" s="102"/>
      <c r="BB1758" s="102"/>
      <c r="BC1758" s="102"/>
      <c r="BD1758" s="102"/>
      <c r="BE1758" s="102"/>
      <c r="BF1758" s="102"/>
      <c r="BG1758" s="102"/>
      <c r="BH1758" s="102"/>
      <c r="BI1758" s="102"/>
      <c r="BJ1758" s="102"/>
    </row>
    <row r="1759" spans="11:62">
      <c r="K1759" s="102"/>
      <c r="L1759" s="102"/>
      <c r="M1759" s="102"/>
      <c r="N1759" s="102"/>
      <c r="O1759" s="102"/>
      <c r="P1759" s="102"/>
      <c r="Q1759" s="102"/>
      <c r="R1759" s="105"/>
      <c r="W1759" s="102"/>
      <c r="X1759" s="102"/>
      <c r="Y1759" s="102"/>
      <c r="Z1759" s="102"/>
      <c r="AA1759" s="102"/>
      <c r="AB1759" s="102"/>
      <c r="AC1759" s="102"/>
      <c r="AD1759" s="102"/>
      <c r="AE1759" s="102"/>
      <c r="AF1759" s="102"/>
      <c r="AG1759" s="104"/>
      <c r="AI1759" s="102"/>
      <c r="AJ1759" s="102"/>
      <c r="AK1759" s="102"/>
      <c r="AL1759" s="102"/>
      <c r="AM1759" s="102"/>
      <c r="AN1759" s="102"/>
      <c r="AO1759" s="102"/>
      <c r="AP1759" s="102"/>
      <c r="AQ1759" s="102"/>
      <c r="AR1759" s="102"/>
      <c r="AS1759" s="102"/>
      <c r="AT1759" s="102"/>
      <c r="AU1759" s="102"/>
      <c r="AV1759" s="102"/>
      <c r="AW1759" s="102"/>
      <c r="AX1759" s="102"/>
      <c r="AY1759" s="102"/>
      <c r="AZ1759" s="102"/>
      <c r="BA1759" s="102"/>
      <c r="BB1759" s="102"/>
      <c r="BC1759" s="102"/>
      <c r="BD1759" s="102"/>
      <c r="BE1759" s="102"/>
      <c r="BF1759" s="102"/>
      <c r="BG1759" s="102"/>
      <c r="BH1759" s="102"/>
      <c r="BI1759" s="102"/>
      <c r="BJ1759" s="102"/>
    </row>
    <row r="1760" spans="11:62">
      <c r="K1760" s="102"/>
      <c r="L1760" s="102"/>
      <c r="M1760" s="102"/>
      <c r="N1760" s="102"/>
      <c r="O1760" s="102"/>
      <c r="P1760" s="102"/>
      <c r="R1760" s="105"/>
      <c r="Y1760" s="102"/>
      <c r="Z1760" s="102"/>
      <c r="AA1760" s="102"/>
      <c r="AB1760" s="102"/>
      <c r="AC1760" s="102"/>
      <c r="AD1760" s="102"/>
      <c r="AE1760" s="102"/>
      <c r="AF1760" s="102"/>
      <c r="AG1760" s="104"/>
      <c r="AI1760" s="102"/>
      <c r="AJ1760" s="102"/>
      <c r="AK1760" s="102"/>
      <c r="AL1760" s="102"/>
      <c r="AM1760" s="102"/>
      <c r="AN1760" s="102"/>
      <c r="AO1760" s="102"/>
      <c r="AP1760" s="102"/>
      <c r="AQ1760" s="102"/>
      <c r="AR1760" s="102"/>
      <c r="AS1760" s="102"/>
      <c r="AT1760" s="102"/>
      <c r="AU1760" s="102"/>
      <c r="AV1760" s="102"/>
      <c r="AW1760" s="102"/>
      <c r="AX1760" s="102"/>
      <c r="AY1760" s="102"/>
      <c r="AZ1760" s="102"/>
      <c r="BA1760" s="102"/>
      <c r="BB1760" s="102"/>
      <c r="BC1760" s="102"/>
      <c r="BD1760" s="102"/>
      <c r="BE1760" s="102"/>
      <c r="BF1760" s="102"/>
      <c r="BG1760" s="102"/>
      <c r="BH1760" s="102"/>
      <c r="BI1760" s="102"/>
      <c r="BJ1760" s="102"/>
    </row>
    <row r="1761" spans="11:62">
      <c r="K1761" s="102"/>
      <c r="L1761" s="102"/>
      <c r="M1761" s="102"/>
      <c r="P1761" s="102"/>
      <c r="Q1761" s="102"/>
      <c r="R1761" s="105"/>
      <c r="Y1761" s="102"/>
      <c r="Z1761" s="102"/>
      <c r="AA1761" s="102"/>
      <c r="AB1761" s="102"/>
      <c r="AC1761" s="102"/>
      <c r="AD1761" s="102"/>
      <c r="AE1761" s="102"/>
      <c r="AF1761" s="102"/>
      <c r="AI1761" s="102"/>
      <c r="AJ1761" s="102"/>
      <c r="AK1761" s="102"/>
      <c r="AL1761" s="102"/>
      <c r="AM1761" s="102"/>
      <c r="AN1761" s="102"/>
      <c r="AO1761" s="102"/>
      <c r="AP1761" s="102"/>
      <c r="AQ1761" s="102"/>
      <c r="AR1761" s="102"/>
      <c r="AS1761" s="102"/>
      <c r="AT1761" s="102"/>
      <c r="AU1761" s="102"/>
      <c r="AV1761" s="102"/>
      <c r="AW1761" s="102"/>
      <c r="AX1761" s="102"/>
      <c r="AY1761" s="102"/>
      <c r="AZ1761" s="102"/>
      <c r="BA1761" s="102"/>
      <c r="BB1761" s="102"/>
      <c r="BC1761" s="102"/>
      <c r="BD1761" s="102"/>
      <c r="BE1761" s="102"/>
      <c r="BF1761" s="102"/>
      <c r="BG1761" s="102"/>
      <c r="BH1761" s="102"/>
      <c r="BI1761" s="102"/>
      <c r="BJ1761" s="102"/>
    </row>
    <row r="1762" spans="11:62">
      <c r="K1762" s="102"/>
      <c r="L1762" s="102"/>
      <c r="M1762" s="102"/>
      <c r="P1762" s="102"/>
      <c r="R1762" s="105"/>
      <c r="Y1762" s="102"/>
      <c r="Z1762" s="102"/>
      <c r="AA1762" s="102"/>
      <c r="AB1762" s="102"/>
      <c r="AC1762" s="102"/>
      <c r="AD1762" s="102"/>
      <c r="AE1762" s="102"/>
      <c r="AF1762" s="102"/>
      <c r="AI1762" s="102"/>
      <c r="AJ1762" s="102"/>
      <c r="AK1762" s="102"/>
      <c r="AL1762" s="102"/>
      <c r="AM1762" s="102"/>
      <c r="AN1762" s="102"/>
      <c r="AO1762" s="102"/>
      <c r="AP1762" s="102"/>
      <c r="AQ1762" s="102"/>
      <c r="AR1762" s="102"/>
      <c r="AS1762" s="102"/>
      <c r="AT1762" s="102"/>
      <c r="AU1762" s="102"/>
      <c r="AV1762" s="102"/>
      <c r="AW1762" s="102"/>
      <c r="AX1762" s="102"/>
      <c r="AY1762" s="102"/>
      <c r="AZ1762" s="102"/>
      <c r="BA1762" s="102"/>
      <c r="BB1762" s="102"/>
      <c r="BC1762" s="102"/>
      <c r="BD1762" s="102"/>
      <c r="BE1762" s="102"/>
      <c r="BF1762" s="102"/>
      <c r="BG1762" s="102"/>
      <c r="BH1762" s="102"/>
      <c r="BI1762" s="102"/>
      <c r="BJ1762" s="102"/>
    </row>
    <row r="1763" spans="11:62">
      <c r="K1763" s="102"/>
      <c r="L1763" s="102"/>
      <c r="M1763" s="102"/>
      <c r="N1763" s="102"/>
      <c r="O1763" s="102"/>
      <c r="P1763" s="102"/>
      <c r="Q1763" s="102"/>
      <c r="S1763" s="105"/>
      <c r="AB1763" s="102"/>
      <c r="AC1763" s="102"/>
      <c r="AD1763" s="102"/>
      <c r="AE1763" s="102"/>
      <c r="AF1763" s="102"/>
      <c r="AI1763" s="102"/>
      <c r="AJ1763" s="102"/>
      <c r="AK1763" s="102"/>
      <c r="AL1763" s="102"/>
      <c r="AM1763" s="102"/>
      <c r="AN1763" s="102"/>
      <c r="AO1763" s="102"/>
      <c r="AP1763" s="102"/>
      <c r="AQ1763" s="102"/>
      <c r="AR1763" s="102"/>
      <c r="AS1763" s="102"/>
      <c r="AT1763" s="102"/>
      <c r="AU1763" s="102"/>
      <c r="AV1763" s="102"/>
      <c r="AW1763" s="102"/>
      <c r="AX1763" s="102"/>
      <c r="AY1763" s="102"/>
      <c r="AZ1763" s="102"/>
      <c r="BA1763" s="102"/>
      <c r="BB1763" s="102"/>
      <c r="BC1763" s="102"/>
      <c r="BD1763" s="102"/>
      <c r="BE1763" s="102"/>
      <c r="BF1763" s="102"/>
      <c r="BG1763" s="102"/>
      <c r="BH1763" s="102"/>
      <c r="BI1763" s="102"/>
      <c r="BJ1763" s="102"/>
    </row>
    <row r="1764" spans="11:62">
      <c r="K1764" s="102"/>
      <c r="L1764" s="102"/>
      <c r="M1764" s="102"/>
      <c r="N1764" s="102"/>
      <c r="O1764" s="102"/>
      <c r="P1764" s="102"/>
      <c r="Q1764" s="102"/>
      <c r="R1764" s="105"/>
      <c r="Y1764" s="102"/>
      <c r="Z1764" s="102"/>
      <c r="AA1764" s="102"/>
      <c r="AB1764" s="102"/>
      <c r="AC1764" s="102"/>
      <c r="AD1764" s="102"/>
      <c r="AE1764" s="102"/>
      <c r="AF1764" s="102"/>
      <c r="AG1764" s="104"/>
      <c r="AI1764" s="102"/>
      <c r="AJ1764" s="102"/>
      <c r="AK1764" s="102"/>
      <c r="AL1764" s="102"/>
      <c r="AM1764" s="102"/>
      <c r="AN1764" s="102"/>
      <c r="AO1764" s="102"/>
      <c r="AP1764" s="102"/>
      <c r="AQ1764" s="102"/>
      <c r="AR1764" s="102"/>
      <c r="AS1764" s="102"/>
      <c r="AT1764" s="102"/>
      <c r="AU1764" s="102"/>
      <c r="AV1764" s="102"/>
      <c r="AW1764" s="102"/>
      <c r="AX1764" s="102"/>
      <c r="AY1764" s="102"/>
      <c r="AZ1764" s="102"/>
      <c r="BA1764" s="102"/>
      <c r="BB1764" s="102"/>
      <c r="BC1764" s="102"/>
      <c r="BD1764" s="102"/>
      <c r="BE1764" s="102"/>
      <c r="BF1764" s="102"/>
      <c r="BG1764" s="102"/>
      <c r="BH1764" s="102"/>
      <c r="BI1764" s="102"/>
      <c r="BJ1764" s="102"/>
    </row>
    <row r="1765" spans="11:62">
      <c r="K1765" s="102"/>
      <c r="L1765" s="102"/>
      <c r="M1765" s="102"/>
      <c r="N1765" s="102"/>
      <c r="O1765" s="102"/>
      <c r="P1765" s="102"/>
      <c r="Q1765" s="102"/>
      <c r="R1765" s="105"/>
      <c r="Y1765" s="102"/>
      <c r="Z1765" s="102"/>
      <c r="AA1765" s="102"/>
      <c r="AB1765" s="102"/>
      <c r="AC1765" s="102"/>
      <c r="AD1765" s="102"/>
      <c r="AE1765" s="102"/>
      <c r="AF1765" s="102"/>
      <c r="AG1765" s="104"/>
      <c r="AI1765" s="102"/>
      <c r="AJ1765" s="102"/>
      <c r="AK1765" s="102"/>
      <c r="AL1765" s="102"/>
      <c r="AM1765" s="102"/>
      <c r="AN1765" s="102"/>
      <c r="AO1765" s="102"/>
      <c r="AP1765" s="102"/>
      <c r="AQ1765" s="102"/>
      <c r="AR1765" s="102"/>
      <c r="AS1765" s="102"/>
      <c r="AT1765" s="102"/>
      <c r="AU1765" s="102"/>
      <c r="AV1765" s="102"/>
      <c r="AW1765" s="102"/>
      <c r="AX1765" s="102"/>
      <c r="AY1765" s="102"/>
      <c r="AZ1765" s="102"/>
      <c r="BA1765" s="102"/>
      <c r="BB1765" s="102"/>
      <c r="BC1765" s="102"/>
      <c r="BD1765" s="102"/>
      <c r="BE1765" s="102"/>
      <c r="BF1765" s="102"/>
      <c r="BG1765" s="102"/>
      <c r="BH1765" s="102"/>
      <c r="BI1765" s="102"/>
      <c r="BJ1765" s="102"/>
    </row>
    <row r="1766" spans="11:62">
      <c r="K1766" s="102"/>
      <c r="L1766" s="102"/>
      <c r="M1766" s="102"/>
      <c r="N1766" s="102"/>
      <c r="O1766" s="102"/>
      <c r="P1766" s="102"/>
      <c r="R1766" s="105"/>
      <c r="Y1766" s="102"/>
      <c r="Z1766" s="102"/>
      <c r="AA1766" s="102"/>
      <c r="AB1766" s="102"/>
      <c r="AC1766" s="102"/>
      <c r="AD1766" s="102"/>
      <c r="AE1766" s="102"/>
      <c r="AF1766" s="102"/>
      <c r="AI1766" s="102"/>
      <c r="AJ1766" s="102"/>
      <c r="AK1766" s="102"/>
      <c r="AL1766" s="102"/>
      <c r="AM1766" s="102"/>
      <c r="AN1766" s="102"/>
      <c r="AO1766" s="102"/>
      <c r="AP1766" s="102"/>
      <c r="AQ1766" s="102"/>
      <c r="AR1766" s="102"/>
      <c r="AS1766" s="102"/>
      <c r="AT1766" s="102"/>
      <c r="AU1766" s="102"/>
      <c r="AV1766" s="102"/>
      <c r="AW1766" s="102"/>
      <c r="AX1766" s="102"/>
      <c r="AY1766" s="102"/>
      <c r="AZ1766" s="102"/>
      <c r="BA1766" s="102"/>
      <c r="BB1766" s="102"/>
      <c r="BC1766" s="102"/>
      <c r="BD1766" s="102"/>
      <c r="BE1766" s="102"/>
      <c r="BF1766" s="102"/>
      <c r="BG1766" s="102"/>
      <c r="BH1766" s="102"/>
      <c r="BI1766" s="102"/>
      <c r="BJ1766" s="102"/>
    </row>
    <row r="1767" spans="11:62">
      <c r="K1767" s="102"/>
      <c r="L1767" s="102"/>
      <c r="M1767" s="102"/>
      <c r="N1767" s="102"/>
      <c r="O1767" s="102"/>
      <c r="P1767" s="102"/>
      <c r="R1767" s="105"/>
      <c r="Y1767" s="102"/>
      <c r="Z1767" s="102"/>
      <c r="AA1767" s="102"/>
      <c r="AB1767" s="102"/>
      <c r="AC1767" s="102"/>
      <c r="AD1767" s="102"/>
      <c r="AE1767" s="102"/>
      <c r="AF1767" s="102"/>
      <c r="AI1767" s="102"/>
      <c r="AJ1767" s="102"/>
      <c r="AK1767" s="102"/>
      <c r="AL1767" s="102"/>
      <c r="AM1767" s="102"/>
      <c r="AN1767" s="102"/>
      <c r="AO1767" s="102"/>
      <c r="AP1767" s="102"/>
      <c r="AQ1767" s="102"/>
      <c r="AR1767" s="102"/>
      <c r="AS1767" s="102"/>
      <c r="AT1767" s="102"/>
      <c r="AU1767" s="102"/>
      <c r="AV1767" s="102"/>
      <c r="AW1767" s="102"/>
      <c r="AX1767" s="102"/>
      <c r="AY1767" s="102"/>
      <c r="AZ1767" s="102"/>
      <c r="BA1767" s="102"/>
      <c r="BB1767" s="102"/>
      <c r="BC1767" s="102"/>
      <c r="BD1767" s="102"/>
      <c r="BE1767" s="102"/>
      <c r="BF1767" s="102"/>
      <c r="BG1767" s="102"/>
      <c r="BH1767" s="102"/>
      <c r="BI1767" s="102"/>
      <c r="BJ1767" s="102"/>
    </row>
    <row r="1768" spans="11:62">
      <c r="K1768" s="102"/>
      <c r="L1768" s="102"/>
      <c r="M1768" s="102"/>
      <c r="N1768" s="102"/>
      <c r="O1768" s="102"/>
      <c r="P1768" s="102"/>
      <c r="R1768" s="105"/>
      <c r="Y1768" s="102"/>
      <c r="Z1768" s="102"/>
      <c r="AA1768" s="102"/>
      <c r="AB1768" s="102"/>
      <c r="AC1768" s="102"/>
      <c r="AD1768" s="102"/>
      <c r="AE1768" s="102"/>
      <c r="AF1768" s="102"/>
      <c r="AI1768" s="102"/>
      <c r="AJ1768" s="102"/>
      <c r="AK1768" s="102"/>
      <c r="AL1768" s="102"/>
      <c r="AM1768" s="102"/>
      <c r="AN1768" s="102"/>
      <c r="AO1768" s="102"/>
      <c r="AP1768" s="102"/>
      <c r="AQ1768" s="102"/>
      <c r="AR1768" s="102"/>
      <c r="AS1768" s="102"/>
      <c r="AT1768" s="102"/>
      <c r="AU1768" s="102"/>
      <c r="AV1768" s="102"/>
      <c r="AW1768" s="102"/>
      <c r="AX1768" s="102"/>
      <c r="AY1768" s="102"/>
      <c r="AZ1768" s="102"/>
      <c r="BA1768" s="102"/>
      <c r="BB1768" s="102"/>
      <c r="BC1768" s="102"/>
      <c r="BD1768" s="102"/>
      <c r="BE1768" s="102"/>
      <c r="BF1768" s="102"/>
      <c r="BG1768" s="102"/>
      <c r="BH1768" s="102"/>
      <c r="BI1768" s="102"/>
      <c r="BJ1768" s="102"/>
    </row>
    <row r="1769" spans="11:62">
      <c r="K1769" s="102"/>
      <c r="L1769" s="102"/>
      <c r="M1769" s="102"/>
      <c r="N1769" s="102"/>
      <c r="O1769" s="102"/>
      <c r="P1769" s="102"/>
      <c r="Y1769" s="102"/>
      <c r="Z1769" s="102"/>
      <c r="AA1769" s="102"/>
      <c r="AB1769" s="102"/>
      <c r="AC1769" s="102"/>
      <c r="AD1769" s="102"/>
      <c r="AE1769" s="102"/>
      <c r="AF1769" s="102"/>
      <c r="AI1769" s="102"/>
      <c r="AJ1769" s="102"/>
      <c r="AK1769" s="102"/>
      <c r="AL1769" s="102"/>
      <c r="AM1769" s="102"/>
      <c r="AN1769" s="102"/>
      <c r="AO1769" s="102"/>
      <c r="AP1769" s="102"/>
      <c r="AQ1769" s="102"/>
      <c r="AR1769" s="102"/>
      <c r="AS1769" s="102"/>
      <c r="AT1769" s="102"/>
      <c r="AU1769" s="102"/>
      <c r="AV1769" s="102"/>
      <c r="AW1769" s="102"/>
      <c r="AX1769" s="102"/>
      <c r="AY1769" s="102"/>
      <c r="AZ1769" s="102"/>
      <c r="BA1769" s="102"/>
      <c r="BB1769" s="102"/>
      <c r="BC1769" s="102"/>
      <c r="BD1769" s="102"/>
      <c r="BE1769" s="102"/>
      <c r="BF1769" s="102"/>
      <c r="BG1769" s="102"/>
      <c r="BH1769" s="102"/>
      <c r="BI1769" s="102"/>
      <c r="BJ1769" s="102"/>
    </row>
    <row r="1770" spans="11:62">
      <c r="K1770" s="102"/>
      <c r="L1770" s="102"/>
      <c r="M1770" s="102"/>
      <c r="N1770" s="102"/>
      <c r="O1770" s="102"/>
      <c r="P1770" s="102"/>
      <c r="R1770" s="105"/>
      <c r="Y1770" s="102"/>
      <c r="Z1770" s="102"/>
      <c r="AA1770" s="102"/>
      <c r="AB1770" s="102"/>
      <c r="AC1770" s="102"/>
      <c r="AD1770" s="102"/>
      <c r="AE1770" s="102"/>
      <c r="AF1770" s="102"/>
      <c r="AI1770" s="102"/>
      <c r="AJ1770" s="102"/>
      <c r="AK1770" s="102"/>
      <c r="AL1770" s="102"/>
      <c r="AM1770" s="102"/>
      <c r="AN1770" s="102"/>
      <c r="AO1770" s="102"/>
      <c r="AP1770" s="102"/>
      <c r="AQ1770" s="102"/>
      <c r="AR1770" s="102"/>
      <c r="AS1770" s="102"/>
      <c r="AT1770" s="102"/>
      <c r="AU1770" s="102"/>
      <c r="AV1770" s="102"/>
      <c r="AW1770" s="102"/>
      <c r="AX1770" s="102"/>
      <c r="AY1770" s="102"/>
      <c r="AZ1770" s="102"/>
      <c r="BA1770" s="102"/>
      <c r="BB1770" s="102"/>
      <c r="BC1770" s="102"/>
      <c r="BD1770" s="102"/>
      <c r="BE1770" s="102"/>
      <c r="BF1770" s="102"/>
      <c r="BG1770" s="102"/>
      <c r="BH1770" s="102"/>
      <c r="BI1770" s="102"/>
      <c r="BJ1770" s="102"/>
    </row>
    <row r="1771" spans="11:62">
      <c r="K1771" s="102"/>
      <c r="L1771" s="102"/>
      <c r="M1771" s="102"/>
      <c r="N1771" s="102"/>
      <c r="O1771" s="102"/>
      <c r="P1771" s="102"/>
      <c r="Y1771" s="102"/>
      <c r="Z1771" s="102"/>
      <c r="AA1771" s="102"/>
      <c r="AB1771" s="102"/>
      <c r="AC1771" s="102"/>
      <c r="AD1771" s="102"/>
      <c r="AE1771" s="102"/>
      <c r="AF1771" s="102"/>
      <c r="AG1771" s="104"/>
      <c r="AI1771" s="102"/>
      <c r="AJ1771" s="102"/>
      <c r="AK1771" s="102"/>
      <c r="AL1771" s="102"/>
      <c r="AM1771" s="102"/>
      <c r="AN1771" s="102"/>
      <c r="AO1771" s="102"/>
      <c r="AP1771" s="102"/>
      <c r="AQ1771" s="102"/>
      <c r="AR1771" s="102"/>
      <c r="AS1771" s="102"/>
      <c r="AT1771" s="102"/>
      <c r="AU1771" s="102"/>
      <c r="AV1771" s="102"/>
      <c r="AW1771" s="102"/>
      <c r="AX1771" s="102"/>
      <c r="AY1771" s="102"/>
      <c r="AZ1771" s="102"/>
      <c r="BA1771" s="102"/>
      <c r="BB1771" s="102"/>
      <c r="BC1771" s="102"/>
      <c r="BD1771" s="102"/>
      <c r="BE1771" s="102"/>
      <c r="BF1771" s="102"/>
      <c r="BG1771" s="102"/>
      <c r="BH1771" s="102"/>
      <c r="BI1771" s="102"/>
      <c r="BJ1771" s="102"/>
    </row>
    <row r="1772" spans="11:62">
      <c r="K1772" s="102"/>
      <c r="L1772" s="102"/>
      <c r="M1772" s="102"/>
      <c r="P1772" s="102"/>
      <c r="Q1772" s="102"/>
      <c r="R1772" s="105"/>
      <c r="W1772" s="102"/>
      <c r="X1772" s="102"/>
      <c r="Y1772" s="102"/>
      <c r="Z1772" s="102"/>
      <c r="AA1772" s="102"/>
      <c r="AB1772" s="102"/>
      <c r="AC1772" s="102"/>
      <c r="AD1772" s="102"/>
      <c r="AE1772" s="102"/>
      <c r="AF1772" s="102"/>
      <c r="AI1772" s="102"/>
      <c r="AJ1772" s="102"/>
      <c r="AK1772" s="102"/>
      <c r="AL1772" s="102"/>
      <c r="AM1772" s="102"/>
      <c r="AN1772" s="102"/>
      <c r="AO1772" s="102"/>
      <c r="AP1772" s="102"/>
      <c r="AQ1772" s="102"/>
      <c r="AR1772" s="102"/>
      <c r="AS1772" s="102"/>
      <c r="AT1772" s="102"/>
      <c r="AU1772" s="102"/>
      <c r="AV1772" s="102"/>
      <c r="AW1772" s="102"/>
      <c r="AX1772" s="102"/>
      <c r="AY1772" s="102"/>
      <c r="AZ1772" s="102"/>
      <c r="BA1772" s="102"/>
      <c r="BB1772" s="102"/>
      <c r="BC1772" s="102"/>
      <c r="BD1772" s="102"/>
      <c r="BE1772" s="102"/>
      <c r="BF1772" s="102"/>
      <c r="BG1772" s="102"/>
      <c r="BH1772" s="102"/>
      <c r="BI1772" s="102"/>
      <c r="BJ1772" s="102"/>
    </row>
    <row r="1773" spans="11:62">
      <c r="K1773" s="102"/>
      <c r="L1773" s="102"/>
      <c r="M1773" s="102"/>
      <c r="P1773" s="102"/>
      <c r="Q1773" s="102"/>
      <c r="R1773" s="105"/>
      <c r="W1773" s="102"/>
      <c r="X1773" s="102"/>
      <c r="Y1773" s="102"/>
      <c r="Z1773" s="102"/>
      <c r="AA1773" s="102"/>
      <c r="AB1773" s="102"/>
      <c r="AC1773" s="102"/>
      <c r="AD1773" s="102"/>
      <c r="AE1773" s="102"/>
      <c r="AF1773" s="102"/>
      <c r="AI1773" s="102"/>
      <c r="AJ1773" s="102"/>
      <c r="AK1773" s="102"/>
      <c r="AL1773" s="102"/>
      <c r="AM1773" s="102"/>
      <c r="AN1773" s="102"/>
      <c r="AO1773" s="102"/>
      <c r="AP1773" s="102"/>
      <c r="AQ1773" s="102"/>
      <c r="AR1773" s="102"/>
      <c r="AS1773" s="102"/>
      <c r="AT1773" s="102"/>
      <c r="AU1773" s="102"/>
      <c r="AV1773" s="102"/>
      <c r="AW1773" s="102"/>
      <c r="AX1773" s="102"/>
      <c r="AY1773" s="102"/>
      <c r="AZ1773" s="102"/>
      <c r="BA1773" s="102"/>
      <c r="BB1773" s="102"/>
      <c r="BC1773" s="102"/>
      <c r="BD1773" s="102"/>
      <c r="BE1773" s="102"/>
      <c r="BF1773" s="102"/>
      <c r="BG1773" s="102"/>
      <c r="BH1773" s="102"/>
      <c r="BI1773" s="102"/>
      <c r="BJ1773" s="102"/>
    </row>
    <row r="1774" spans="11:62">
      <c r="K1774" s="102"/>
      <c r="L1774" s="102"/>
      <c r="M1774" s="102"/>
      <c r="O1774" s="102"/>
      <c r="P1774" s="102"/>
      <c r="R1774" s="105"/>
      <c r="Y1774" s="102"/>
      <c r="Z1774" s="102"/>
      <c r="AA1774" s="102"/>
      <c r="AB1774" s="102"/>
      <c r="AC1774" s="102"/>
      <c r="AD1774" s="102"/>
      <c r="AE1774" s="102"/>
      <c r="AF1774" s="102"/>
      <c r="AH1774" s="104"/>
      <c r="AI1774" s="102"/>
      <c r="AJ1774" s="102"/>
      <c r="AK1774" s="102"/>
      <c r="AL1774" s="102"/>
      <c r="AM1774" s="102"/>
      <c r="AN1774" s="102"/>
      <c r="AO1774" s="102"/>
      <c r="AP1774" s="102"/>
      <c r="AQ1774" s="102"/>
      <c r="AR1774" s="102"/>
      <c r="AS1774" s="102"/>
      <c r="AT1774" s="102"/>
      <c r="AU1774" s="102"/>
      <c r="AV1774" s="102"/>
      <c r="AW1774" s="102"/>
      <c r="AX1774" s="102"/>
      <c r="AY1774" s="102"/>
      <c r="AZ1774" s="102"/>
      <c r="BA1774" s="102"/>
      <c r="BB1774" s="102"/>
      <c r="BC1774" s="102"/>
      <c r="BD1774" s="102"/>
      <c r="BE1774" s="102"/>
      <c r="BF1774" s="102"/>
      <c r="BG1774" s="102"/>
      <c r="BH1774" s="102"/>
      <c r="BI1774" s="102"/>
      <c r="BJ1774" s="102"/>
    </row>
    <row r="1775" spans="11:62">
      <c r="K1775" s="102"/>
      <c r="L1775" s="102"/>
      <c r="M1775" s="102"/>
      <c r="W1775" s="102"/>
      <c r="X1775" s="102"/>
      <c r="Y1775" s="102"/>
      <c r="Z1775" s="102"/>
      <c r="AA1775" s="102"/>
      <c r="AB1775" s="102"/>
      <c r="AC1775" s="102"/>
      <c r="AD1775" s="102"/>
      <c r="AE1775" s="102"/>
      <c r="AF1775" s="102"/>
    </row>
    <row r="1776" spans="11:62">
      <c r="K1776" s="102"/>
      <c r="L1776" s="102"/>
      <c r="M1776" s="102"/>
      <c r="Y1776" s="102"/>
      <c r="Z1776" s="102"/>
      <c r="AA1776" s="102"/>
      <c r="AB1776" s="102"/>
      <c r="AC1776" s="102"/>
      <c r="AD1776" s="102"/>
      <c r="AE1776" s="102"/>
      <c r="AF1776" s="102"/>
    </row>
    <row r="1777" spans="11:62">
      <c r="K1777" s="102"/>
      <c r="L1777" s="102"/>
      <c r="M1777" s="102"/>
      <c r="N1777" s="102"/>
      <c r="O1777" s="102"/>
      <c r="P1777" s="102"/>
      <c r="R1777" s="105"/>
      <c r="Y1777" s="102"/>
      <c r="Z1777" s="102"/>
      <c r="AA1777" s="102"/>
      <c r="AB1777" s="102"/>
      <c r="AC1777" s="102"/>
      <c r="AD1777" s="102"/>
      <c r="AE1777" s="102"/>
      <c r="AF1777" s="102"/>
      <c r="AG1777" s="104"/>
      <c r="AI1777" s="102"/>
      <c r="AJ1777" s="102"/>
      <c r="AK1777" s="102"/>
      <c r="AL1777" s="102"/>
      <c r="AM1777" s="102"/>
      <c r="AN1777" s="102"/>
      <c r="AO1777" s="102"/>
      <c r="AP1777" s="102"/>
      <c r="AQ1777" s="102"/>
      <c r="AR1777" s="102"/>
      <c r="AS1777" s="102"/>
      <c r="AT1777" s="102"/>
      <c r="AU1777" s="102"/>
      <c r="AV1777" s="102"/>
      <c r="AW1777" s="102"/>
      <c r="AX1777" s="102"/>
      <c r="AY1777" s="102"/>
      <c r="AZ1777" s="102"/>
      <c r="BA1777" s="102"/>
      <c r="BB1777" s="102"/>
      <c r="BC1777" s="102"/>
      <c r="BD1777" s="102"/>
      <c r="BE1777" s="102"/>
      <c r="BF1777" s="102"/>
      <c r="BG1777" s="102"/>
      <c r="BH1777" s="102"/>
      <c r="BI1777" s="102"/>
      <c r="BJ1777" s="102"/>
    </row>
    <row r="1778" spans="11:62">
      <c r="K1778" s="102"/>
      <c r="L1778" s="102"/>
      <c r="M1778" s="102"/>
      <c r="O1778" s="102"/>
      <c r="P1778" s="102"/>
      <c r="Y1778" s="102"/>
      <c r="Z1778" s="102"/>
      <c r="AA1778" s="102"/>
      <c r="AB1778" s="102"/>
      <c r="AC1778" s="102"/>
      <c r="AD1778" s="102"/>
      <c r="AE1778" s="102"/>
      <c r="AF1778" s="102"/>
      <c r="AI1778" s="102"/>
      <c r="AJ1778" s="102"/>
      <c r="AK1778" s="102"/>
      <c r="AL1778" s="102"/>
      <c r="AM1778" s="102"/>
      <c r="AN1778" s="102"/>
      <c r="AO1778" s="102"/>
      <c r="AP1778" s="102"/>
      <c r="AQ1778" s="102"/>
      <c r="AR1778" s="102"/>
      <c r="AS1778" s="102"/>
      <c r="AT1778" s="102"/>
      <c r="AU1778" s="102"/>
      <c r="AV1778" s="102"/>
      <c r="AW1778" s="102"/>
      <c r="AX1778" s="102"/>
      <c r="AY1778" s="102"/>
      <c r="AZ1778" s="102"/>
      <c r="BA1778" s="102"/>
      <c r="BB1778" s="102"/>
      <c r="BC1778" s="102"/>
      <c r="BD1778" s="102"/>
      <c r="BE1778" s="102"/>
      <c r="BF1778" s="102"/>
      <c r="BG1778" s="102"/>
      <c r="BH1778" s="102"/>
      <c r="BI1778" s="102"/>
      <c r="BJ1778" s="102"/>
    </row>
    <row r="1779" spans="11:62">
      <c r="K1779" s="102"/>
      <c r="L1779" s="102"/>
      <c r="M1779" s="102"/>
      <c r="N1779" s="102"/>
      <c r="O1779" s="102"/>
      <c r="P1779" s="102"/>
      <c r="AI1779" s="102"/>
      <c r="AJ1779" s="102"/>
      <c r="AK1779" s="102"/>
      <c r="AL1779" s="102"/>
      <c r="AM1779" s="102"/>
      <c r="AN1779" s="102"/>
      <c r="AO1779" s="102"/>
      <c r="AP1779" s="102"/>
      <c r="AQ1779" s="102"/>
      <c r="AR1779" s="102"/>
      <c r="AS1779" s="102"/>
      <c r="AT1779" s="102"/>
      <c r="AU1779" s="102"/>
      <c r="AV1779" s="102"/>
      <c r="AW1779" s="102"/>
      <c r="AX1779" s="102"/>
      <c r="AY1779" s="102"/>
      <c r="AZ1779" s="102"/>
      <c r="BA1779" s="102"/>
      <c r="BB1779" s="102"/>
      <c r="BC1779" s="102"/>
      <c r="BD1779" s="102"/>
      <c r="BE1779" s="102"/>
      <c r="BF1779" s="102"/>
      <c r="BG1779" s="102"/>
      <c r="BH1779" s="102"/>
      <c r="BI1779" s="102"/>
      <c r="BJ1779" s="102"/>
    </row>
    <row r="1780" spans="11:62">
      <c r="K1780" s="102"/>
      <c r="L1780" s="102"/>
      <c r="M1780" s="102"/>
      <c r="N1780" s="102"/>
      <c r="O1780" s="102"/>
      <c r="P1780" s="102"/>
      <c r="Y1780" s="102"/>
      <c r="Z1780" s="102"/>
      <c r="AA1780" s="102"/>
      <c r="AB1780" s="102"/>
      <c r="AC1780" s="102"/>
      <c r="AD1780" s="102"/>
      <c r="AE1780" s="102"/>
      <c r="AF1780" s="102"/>
      <c r="AI1780" s="102"/>
      <c r="AJ1780" s="102"/>
      <c r="AK1780" s="102"/>
      <c r="AL1780" s="102"/>
      <c r="AM1780" s="102"/>
      <c r="AN1780" s="102"/>
      <c r="AO1780" s="102"/>
      <c r="AP1780" s="102"/>
      <c r="AQ1780" s="102"/>
      <c r="AR1780" s="102"/>
      <c r="AS1780" s="102"/>
      <c r="AT1780" s="102"/>
      <c r="AU1780" s="102"/>
      <c r="AV1780" s="102"/>
      <c r="AW1780" s="102"/>
      <c r="AX1780" s="102"/>
      <c r="AY1780" s="102"/>
      <c r="AZ1780" s="102"/>
      <c r="BA1780" s="102"/>
      <c r="BB1780" s="102"/>
      <c r="BC1780" s="102"/>
      <c r="BD1780" s="102"/>
      <c r="BE1780" s="102"/>
      <c r="BF1780" s="102"/>
      <c r="BG1780" s="102"/>
      <c r="BH1780" s="102"/>
      <c r="BI1780" s="102"/>
      <c r="BJ1780" s="102"/>
    </row>
    <row r="1781" spans="11:62">
      <c r="K1781" s="102"/>
      <c r="L1781" s="102"/>
      <c r="M1781" s="102"/>
      <c r="N1781" s="102"/>
      <c r="O1781" s="102"/>
      <c r="P1781" s="102"/>
      <c r="Q1781" s="102"/>
      <c r="R1781" s="105"/>
      <c r="S1781" s="105"/>
      <c r="AB1781" s="102"/>
      <c r="AC1781" s="102"/>
      <c r="AD1781" s="102"/>
      <c r="AE1781" s="102"/>
      <c r="AF1781" s="102"/>
      <c r="AH1781" s="104"/>
      <c r="AI1781" s="102"/>
      <c r="AJ1781" s="102"/>
      <c r="AK1781" s="102"/>
      <c r="AL1781" s="102"/>
      <c r="AM1781" s="102"/>
      <c r="AN1781" s="102"/>
      <c r="AO1781" s="102"/>
      <c r="AP1781" s="102"/>
      <c r="AQ1781" s="102"/>
      <c r="AR1781" s="102"/>
      <c r="AS1781" s="102"/>
      <c r="AT1781" s="102"/>
      <c r="AU1781" s="102"/>
      <c r="AV1781" s="102"/>
      <c r="AW1781" s="102"/>
      <c r="AX1781" s="102"/>
      <c r="AY1781" s="102"/>
      <c r="AZ1781" s="102"/>
      <c r="BA1781" s="102"/>
      <c r="BB1781" s="102"/>
      <c r="BC1781" s="102"/>
      <c r="BD1781" s="102"/>
      <c r="BE1781" s="102"/>
      <c r="BF1781" s="102"/>
      <c r="BG1781" s="102"/>
      <c r="BH1781" s="102"/>
      <c r="BI1781" s="102"/>
      <c r="BJ1781" s="102"/>
    </row>
    <row r="1782" spans="11:62">
      <c r="K1782" s="102"/>
      <c r="L1782" s="102"/>
      <c r="M1782" s="102"/>
      <c r="P1782" s="102"/>
      <c r="R1782" s="105"/>
      <c r="Y1782" s="102"/>
      <c r="Z1782" s="102"/>
      <c r="AA1782" s="102"/>
      <c r="AB1782" s="102"/>
      <c r="AC1782" s="102"/>
      <c r="AD1782" s="102"/>
      <c r="AE1782" s="102"/>
      <c r="AF1782" s="102"/>
      <c r="AI1782" s="102"/>
      <c r="AJ1782" s="102"/>
      <c r="AK1782" s="102"/>
      <c r="AL1782" s="102"/>
      <c r="AM1782" s="102"/>
      <c r="AN1782" s="102"/>
      <c r="AO1782" s="102"/>
      <c r="AP1782" s="102"/>
      <c r="AQ1782" s="102"/>
      <c r="AR1782" s="102"/>
      <c r="AS1782" s="102"/>
      <c r="AT1782" s="102"/>
      <c r="AU1782" s="102"/>
      <c r="AV1782" s="102"/>
      <c r="AW1782" s="102"/>
      <c r="AX1782" s="102"/>
      <c r="AY1782" s="102"/>
      <c r="AZ1782" s="102"/>
      <c r="BA1782" s="102"/>
      <c r="BB1782" s="102"/>
      <c r="BC1782" s="102"/>
      <c r="BD1782" s="102"/>
      <c r="BE1782" s="102"/>
      <c r="BF1782" s="102"/>
      <c r="BG1782" s="102"/>
      <c r="BH1782" s="102"/>
      <c r="BI1782" s="102"/>
      <c r="BJ1782" s="102"/>
    </row>
    <row r="1783" spans="11:62">
      <c r="K1783" s="102"/>
      <c r="L1783" s="102"/>
      <c r="M1783" s="102"/>
      <c r="N1783" s="102"/>
      <c r="O1783" s="102"/>
      <c r="P1783" s="102"/>
      <c r="Q1783" s="102"/>
      <c r="R1783" s="105"/>
      <c r="Y1783" s="102"/>
      <c r="Z1783" s="102"/>
      <c r="AA1783" s="102"/>
      <c r="AB1783" s="102"/>
      <c r="AC1783" s="102"/>
      <c r="AD1783" s="102"/>
      <c r="AE1783" s="102"/>
      <c r="AF1783" s="102"/>
      <c r="AI1783" s="102"/>
      <c r="AJ1783" s="102"/>
      <c r="AK1783" s="102"/>
      <c r="AL1783" s="102"/>
      <c r="AM1783" s="102"/>
      <c r="AN1783" s="102"/>
      <c r="AO1783" s="102"/>
      <c r="AP1783" s="102"/>
      <c r="AQ1783" s="102"/>
      <c r="AR1783" s="102"/>
      <c r="AS1783" s="102"/>
      <c r="AT1783" s="102"/>
      <c r="AU1783" s="102"/>
      <c r="AV1783" s="102"/>
      <c r="AW1783" s="102"/>
      <c r="AX1783" s="102"/>
      <c r="AY1783" s="102"/>
      <c r="AZ1783" s="102"/>
      <c r="BA1783" s="102"/>
      <c r="BB1783" s="102"/>
      <c r="BC1783" s="102"/>
      <c r="BD1783" s="102"/>
      <c r="BE1783" s="102"/>
      <c r="BF1783" s="102"/>
      <c r="BG1783" s="102"/>
      <c r="BH1783" s="102"/>
      <c r="BI1783" s="102"/>
      <c r="BJ1783" s="102"/>
    </row>
    <row r="1784" spans="11:62">
      <c r="K1784" s="102"/>
      <c r="L1784" s="102"/>
      <c r="M1784" s="102"/>
      <c r="N1784" s="102"/>
      <c r="O1784" s="102"/>
      <c r="P1784" s="102"/>
      <c r="Y1784" s="102"/>
      <c r="Z1784" s="102"/>
      <c r="AA1784" s="102"/>
      <c r="AB1784" s="102"/>
      <c r="AC1784" s="102"/>
      <c r="AD1784" s="102"/>
      <c r="AE1784" s="102"/>
      <c r="AF1784" s="102"/>
      <c r="AI1784" s="102"/>
      <c r="AJ1784" s="102"/>
      <c r="AK1784" s="102"/>
      <c r="AL1784" s="102"/>
      <c r="AM1784" s="102"/>
      <c r="AN1784" s="102"/>
      <c r="AO1784" s="102"/>
      <c r="AP1784" s="102"/>
      <c r="AQ1784" s="102"/>
      <c r="AR1784" s="102"/>
      <c r="AS1784" s="102"/>
      <c r="AT1784" s="102"/>
      <c r="AU1784" s="102"/>
      <c r="AV1784" s="102"/>
      <c r="AW1784" s="102"/>
      <c r="AX1784" s="102"/>
      <c r="AY1784" s="102"/>
      <c r="AZ1784" s="102"/>
      <c r="BA1784" s="102"/>
      <c r="BB1784" s="102"/>
      <c r="BC1784" s="102"/>
      <c r="BD1784" s="102"/>
      <c r="BE1784" s="102"/>
      <c r="BF1784" s="102"/>
      <c r="BG1784" s="102"/>
      <c r="BH1784" s="102"/>
      <c r="BI1784" s="102"/>
      <c r="BJ1784" s="102"/>
    </row>
    <row r="1785" spans="11:62">
      <c r="K1785" s="102"/>
      <c r="L1785" s="102"/>
      <c r="M1785" s="102"/>
      <c r="Y1785" s="102"/>
      <c r="Z1785" s="102"/>
      <c r="AA1785" s="102"/>
      <c r="AB1785" s="102"/>
      <c r="AC1785" s="102"/>
      <c r="AD1785" s="102"/>
      <c r="AE1785" s="102"/>
      <c r="AF1785" s="102"/>
    </row>
    <row r="1786" spans="11:62">
      <c r="K1786" s="102"/>
      <c r="L1786" s="102"/>
      <c r="M1786" s="102"/>
      <c r="N1786" s="102"/>
      <c r="O1786" s="102"/>
      <c r="P1786" s="102"/>
      <c r="R1786" s="105"/>
      <c r="Y1786" s="102"/>
      <c r="Z1786" s="102"/>
      <c r="AA1786" s="102"/>
      <c r="AB1786" s="102"/>
      <c r="AC1786" s="102"/>
      <c r="AD1786" s="102"/>
      <c r="AE1786" s="102"/>
      <c r="AF1786" s="102"/>
      <c r="AG1786" s="104"/>
      <c r="AI1786" s="102"/>
      <c r="AJ1786" s="102"/>
      <c r="AK1786" s="102"/>
      <c r="AL1786" s="102"/>
      <c r="AM1786" s="102"/>
      <c r="AN1786" s="102"/>
      <c r="AO1786" s="102"/>
      <c r="AP1786" s="102"/>
      <c r="AQ1786" s="102"/>
      <c r="AR1786" s="102"/>
      <c r="AS1786" s="102"/>
      <c r="AT1786" s="102"/>
      <c r="AU1786" s="102"/>
      <c r="AV1786" s="102"/>
      <c r="AW1786" s="102"/>
      <c r="AX1786" s="102"/>
      <c r="AY1786" s="102"/>
      <c r="AZ1786" s="102"/>
      <c r="BA1786" s="102"/>
      <c r="BB1786" s="102"/>
      <c r="BC1786" s="102"/>
      <c r="BD1786" s="102"/>
      <c r="BE1786" s="102"/>
      <c r="BF1786" s="102"/>
      <c r="BG1786" s="102"/>
      <c r="BH1786" s="102"/>
      <c r="BI1786" s="102"/>
      <c r="BJ1786" s="102"/>
    </row>
    <row r="1787" spans="11:62">
      <c r="K1787" s="102"/>
      <c r="L1787" s="102"/>
      <c r="M1787" s="102"/>
      <c r="N1787" s="102"/>
      <c r="O1787" s="102"/>
      <c r="P1787" s="102"/>
      <c r="R1787" s="105"/>
      <c r="Y1787" s="102"/>
      <c r="Z1787" s="102"/>
      <c r="AA1787" s="102"/>
      <c r="AB1787" s="102"/>
      <c r="AC1787" s="102"/>
      <c r="AD1787" s="102"/>
      <c r="AE1787" s="102"/>
      <c r="AF1787" s="102"/>
      <c r="AI1787" s="102"/>
      <c r="AJ1787" s="102"/>
      <c r="AK1787" s="102"/>
      <c r="AL1787" s="102"/>
      <c r="AM1787" s="102"/>
      <c r="AN1787" s="102"/>
      <c r="AO1787" s="102"/>
      <c r="AP1787" s="102"/>
      <c r="AQ1787" s="102"/>
      <c r="AR1787" s="102"/>
      <c r="AS1787" s="102"/>
      <c r="AT1787" s="102"/>
      <c r="AU1787" s="102"/>
      <c r="AV1787" s="102"/>
      <c r="AW1787" s="102"/>
      <c r="AX1787" s="102"/>
      <c r="AY1787" s="102"/>
      <c r="AZ1787" s="102"/>
      <c r="BA1787" s="102"/>
      <c r="BB1787" s="102"/>
      <c r="BC1787" s="102"/>
      <c r="BD1787" s="102"/>
      <c r="BE1787" s="102"/>
      <c r="BF1787" s="102"/>
      <c r="BG1787" s="102"/>
      <c r="BH1787" s="102"/>
      <c r="BI1787" s="102"/>
      <c r="BJ1787" s="102"/>
    </row>
    <row r="1788" spans="11:62">
      <c r="K1788" s="102"/>
      <c r="L1788" s="102"/>
      <c r="M1788" s="102"/>
      <c r="O1788" s="102"/>
      <c r="P1788" s="102"/>
      <c r="R1788" s="105"/>
      <c r="Y1788" s="102"/>
      <c r="Z1788" s="102"/>
      <c r="AA1788" s="102"/>
      <c r="AB1788" s="102"/>
      <c r="AC1788" s="102"/>
      <c r="AD1788" s="102"/>
      <c r="AE1788" s="102"/>
      <c r="AF1788" s="102"/>
      <c r="AG1788" s="104"/>
      <c r="AI1788" s="102"/>
      <c r="AJ1788" s="102"/>
      <c r="AK1788" s="102"/>
      <c r="AL1788" s="102"/>
      <c r="AM1788" s="102"/>
      <c r="AN1788" s="102"/>
      <c r="AO1788" s="102"/>
      <c r="AP1788" s="102"/>
      <c r="AQ1788" s="102"/>
      <c r="AR1788" s="102"/>
      <c r="AS1788" s="102"/>
      <c r="AT1788" s="102"/>
      <c r="AU1788" s="102"/>
      <c r="AV1788" s="102"/>
      <c r="AW1788" s="102"/>
      <c r="AX1788" s="102"/>
      <c r="AY1788" s="102"/>
      <c r="AZ1788" s="102"/>
      <c r="BA1788" s="102"/>
      <c r="BB1788" s="102"/>
      <c r="BC1788" s="102"/>
      <c r="BD1788" s="102"/>
      <c r="BE1788" s="102"/>
      <c r="BF1788" s="102"/>
      <c r="BG1788" s="102"/>
      <c r="BH1788" s="102"/>
      <c r="BI1788" s="102"/>
      <c r="BJ1788" s="102"/>
    </row>
    <row r="1789" spans="11:62">
      <c r="K1789" s="102"/>
      <c r="L1789" s="102"/>
      <c r="M1789" s="102"/>
      <c r="O1789" s="102"/>
      <c r="P1789" s="102"/>
      <c r="R1789" s="105"/>
      <c r="Y1789" s="102"/>
      <c r="Z1789" s="102"/>
      <c r="AA1789" s="102"/>
      <c r="AB1789" s="102"/>
      <c r="AC1789" s="102"/>
      <c r="AD1789" s="102"/>
      <c r="AE1789" s="102"/>
      <c r="AF1789" s="102"/>
      <c r="AG1789" s="104"/>
      <c r="AI1789" s="102"/>
      <c r="AJ1789" s="102"/>
      <c r="AK1789" s="102"/>
      <c r="AL1789" s="102"/>
      <c r="AM1789" s="102"/>
      <c r="AN1789" s="102"/>
      <c r="AO1789" s="102"/>
      <c r="AP1789" s="102"/>
      <c r="AQ1789" s="102"/>
      <c r="AR1789" s="102"/>
      <c r="AS1789" s="102"/>
      <c r="AT1789" s="102"/>
      <c r="AU1789" s="102"/>
      <c r="AV1789" s="102"/>
      <c r="AW1789" s="102"/>
      <c r="AX1789" s="102"/>
      <c r="AY1789" s="102"/>
      <c r="AZ1789" s="102"/>
      <c r="BA1789" s="102"/>
      <c r="BB1789" s="102"/>
      <c r="BC1789" s="102"/>
      <c r="BD1789" s="102"/>
      <c r="BE1789" s="102"/>
      <c r="BF1789" s="102"/>
      <c r="BG1789" s="102"/>
      <c r="BH1789" s="102"/>
      <c r="BI1789" s="102"/>
      <c r="BJ1789" s="102"/>
    </row>
    <row r="1790" spans="11:62">
      <c r="K1790" s="102"/>
      <c r="L1790" s="102"/>
      <c r="M1790" s="102"/>
      <c r="N1790" s="102"/>
      <c r="O1790" s="102"/>
      <c r="P1790" s="102"/>
      <c r="Q1790" s="102"/>
      <c r="W1790" s="102"/>
      <c r="X1790" s="102"/>
      <c r="Y1790" s="102"/>
      <c r="Z1790" s="102"/>
      <c r="AA1790" s="102"/>
      <c r="AB1790" s="102"/>
      <c r="AC1790" s="102"/>
      <c r="AD1790" s="102"/>
      <c r="AE1790" s="102"/>
      <c r="AF1790" s="102"/>
      <c r="AI1790" s="102"/>
      <c r="AJ1790" s="102"/>
      <c r="AK1790" s="102"/>
      <c r="AL1790" s="102"/>
      <c r="AM1790" s="102"/>
      <c r="AS1790" s="102"/>
      <c r="AT1790" s="102"/>
      <c r="AU1790" s="102"/>
      <c r="AV1790" s="102"/>
      <c r="AW1790" s="102"/>
      <c r="AX1790" s="102"/>
      <c r="AY1790" s="102"/>
      <c r="AZ1790" s="102"/>
      <c r="BA1790" s="102"/>
      <c r="BB1790" s="102"/>
      <c r="BC1790" s="102"/>
      <c r="BD1790" s="102"/>
      <c r="BE1790" s="102"/>
      <c r="BF1790" s="102"/>
      <c r="BG1790" s="102"/>
      <c r="BH1790" s="102"/>
      <c r="BI1790" s="102"/>
      <c r="BJ1790" s="102"/>
    </row>
    <row r="1791" spans="11:62">
      <c r="K1791" s="102"/>
      <c r="L1791" s="102"/>
      <c r="M1791" s="102"/>
      <c r="N1791" s="102"/>
      <c r="O1791" s="102"/>
      <c r="P1791" s="102"/>
      <c r="R1791" s="105"/>
      <c r="Y1791" s="102"/>
      <c r="Z1791" s="102"/>
      <c r="AA1791" s="102"/>
      <c r="AB1791" s="102"/>
      <c r="AC1791" s="102"/>
      <c r="AD1791" s="102"/>
      <c r="AE1791" s="102"/>
      <c r="AF1791" s="102"/>
      <c r="AG1791" s="104"/>
      <c r="AI1791" s="102"/>
      <c r="AJ1791" s="102"/>
      <c r="AK1791" s="102"/>
      <c r="AL1791" s="102"/>
      <c r="AM1791" s="102"/>
      <c r="AN1791" s="102"/>
      <c r="AO1791" s="102"/>
      <c r="AP1791" s="102"/>
      <c r="AQ1791" s="102"/>
      <c r="AR1791" s="102"/>
      <c r="AS1791" s="102"/>
      <c r="AT1791" s="102"/>
      <c r="AU1791" s="102"/>
      <c r="AV1791" s="102"/>
      <c r="AW1791" s="102"/>
      <c r="AX1791" s="102"/>
      <c r="AY1791" s="102"/>
      <c r="AZ1791" s="102"/>
      <c r="BA1791" s="102"/>
      <c r="BB1791" s="102"/>
      <c r="BC1791" s="102"/>
      <c r="BD1791" s="102"/>
      <c r="BE1791" s="102"/>
      <c r="BF1791" s="102"/>
      <c r="BG1791" s="102"/>
      <c r="BH1791" s="102"/>
      <c r="BI1791" s="102"/>
      <c r="BJ1791" s="102"/>
    </row>
    <row r="1792" spans="11:62">
      <c r="K1792" s="102"/>
      <c r="L1792" s="102"/>
      <c r="M1792" s="102"/>
      <c r="N1792" s="102"/>
      <c r="O1792" s="102"/>
      <c r="P1792" s="102"/>
      <c r="R1792" s="105"/>
      <c r="Y1792" s="102"/>
      <c r="Z1792" s="102"/>
      <c r="AA1792" s="102"/>
      <c r="AB1792" s="102"/>
      <c r="AC1792" s="102"/>
      <c r="AD1792" s="102"/>
      <c r="AE1792" s="102"/>
      <c r="AF1792" s="102"/>
      <c r="AI1792" s="102"/>
      <c r="AJ1792" s="102"/>
      <c r="AK1792" s="102"/>
      <c r="AL1792" s="102"/>
      <c r="AM1792" s="102"/>
      <c r="AN1792" s="102"/>
      <c r="AO1792" s="102"/>
      <c r="AP1792" s="102"/>
      <c r="AQ1792" s="102"/>
      <c r="AR1792" s="102"/>
      <c r="AS1792" s="102"/>
      <c r="AT1792" s="102"/>
      <c r="AU1792" s="102"/>
      <c r="AV1792" s="102"/>
      <c r="AW1792" s="102"/>
      <c r="AX1792" s="102"/>
      <c r="AY1792" s="102"/>
      <c r="AZ1792" s="102"/>
      <c r="BA1792" s="102"/>
      <c r="BB1792" s="102"/>
      <c r="BC1792" s="102"/>
      <c r="BD1792" s="102"/>
      <c r="BE1792" s="102"/>
      <c r="BF1792" s="102"/>
      <c r="BG1792" s="102"/>
      <c r="BH1792" s="102"/>
      <c r="BI1792" s="102"/>
      <c r="BJ1792" s="102"/>
    </row>
    <row r="1793" spans="11:62">
      <c r="K1793" s="102"/>
      <c r="L1793" s="102"/>
      <c r="M1793" s="102"/>
      <c r="N1793" s="102"/>
      <c r="O1793" s="102"/>
      <c r="P1793" s="102"/>
      <c r="R1793" s="105"/>
      <c r="Y1793" s="102"/>
      <c r="Z1793" s="102"/>
      <c r="AA1793" s="102"/>
      <c r="AB1793" s="102"/>
      <c r="AC1793" s="102"/>
      <c r="AD1793" s="102"/>
      <c r="AE1793" s="102"/>
      <c r="AF1793" s="102"/>
      <c r="AG1793" s="104"/>
      <c r="AI1793" s="102"/>
      <c r="AJ1793" s="102"/>
      <c r="AK1793" s="102"/>
      <c r="AL1793" s="102"/>
      <c r="AM1793" s="102"/>
      <c r="AN1793" s="102"/>
      <c r="AO1793" s="102"/>
      <c r="AP1793" s="102"/>
      <c r="AQ1793" s="102"/>
      <c r="AR1793" s="102"/>
      <c r="AS1793" s="102"/>
      <c r="AT1793" s="102"/>
      <c r="AU1793" s="102"/>
      <c r="AV1793" s="102"/>
      <c r="AW1793" s="102"/>
      <c r="AX1793" s="102"/>
      <c r="AY1793" s="102"/>
      <c r="AZ1793" s="102"/>
      <c r="BA1793" s="102"/>
      <c r="BB1793" s="102"/>
      <c r="BC1793" s="102"/>
      <c r="BD1793" s="102"/>
      <c r="BE1793" s="102"/>
      <c r="BF1793" s="102"/>
      <c r="BG1793" s="102"/>
      <c r="BH1793" s="102"/>
      <c r="BI1793" s="102"/>
      <c r="BJ1793" s="102"/>
    </row>
    <row r="1794" spans="11:62">
      <c r="K1794" s="102"/>
      <c r="L1794" s="102"/>
      <c r="M1794" s="102"/>
      <c r="N1794" s="102"/>
      <c r="O1794" s="102"/>
      <c r="P1794" s="102"/>
      <c r="R1794" s="105"/>
      <c r="Y1794" s="102"/>
      <c r="Z1794" s="102"/>
      <c r="AA1794" s="102"/>
      <c r="AB1794" s="102"/>
      <c r="AC1794" s="102"/>
      <c r="AD1794" s="102"/>
      <c r="AE1794" s="102"/>
      <c r="AF1794" s="102"/>
      <c r="AG1794" s="104"/>
      <c r="AI1794" s="102"/>
      <c r="AJ1794" s="102"/>
      <c r="AK1794" s="102"/>
      <c r="AL1794" s="102"/>
      <c r="AM1794" s="102"/>
      <c r="AN1794" s="102"/>
      <c r="AO1794" s="102"/>
      <c r="AP1794" s="102"/>
      <c r="AQ1794" s="102"/>
      <c r="AR1794" s="102"/>
      <c r="AS1794" s="102"/>
      <c r="AT1794" s="102"/>
      <c r="AU1794" s="102"/>
      <c r="AV1794" s="102"/>
      <c r="AW1794" s="102"/>
      <c r="AX1794" s="102"/>
      <c r="AY1794" s="102"/>
      <c r="AZ1794" s="102"/>
      <c r="BA1794" s="102"/>
      <c r="BB1794" s="102"/>
      <c r="BC1794" s="102"/>
      <c r="BD1794" s="102"/>
      <c r="BE1794" s="102"/>
      <c r="BF1794" s="102"/>
      <c r="BG1794" s="102"/>
      <c r="BH1794" s="102"/>
      <c r="BI1794" s="102"/>
      <c r="BJ1794" s="102"/>
    </row>
    <row r="1795" spans="11:62">
      <c r="K1795" s="102"/>
      <c r="L1795" s="102"/>
      <c r="M1795" s="102"/>
      <c r="N1795" s="102"/>
      <c r="O1795" s="102"/>
      <c r="P1795" s="102"/>
      <c r="Y1795" s="102"/>
      <c r="Z1795" s="102"/>
      <c r="AA1795" s="102"/>
      <c r="AB1795" s="102"/>
      <c r="AC1795" s="102"/>
      <c r="AD1795" s="102"/>
      <c r="AE1795" s="102"/>
      <c r="AF1795" s="102"/>
      <c r="AI1795" s="102"/>
      <c r="AJ1795" s="102"/>
      <c r="AK1795" s="102"/>
      <c r="AL1795" s="102"/>
      <c r="AM1795" s="102"/>
      <c r="AN1795" s="102"/>
      <c r="AO1795" s="102"/>
      <c r="AP1795" s="102"/>
      <c r="AQ1795" s="102"/>
      <c r="AR1795" s="102"/>
      <c r="AS1795" s="102"/>
      <c r="AT1795" s="102"/>
      <c r="AU1795" s="102"/>
      <c r="AV1795" s="102"/>
      <c r="AW1795" s="102"/>
      <c r="AX1795" s="102"/>
      <c r="AY1795" s="102"/>
      <c r="AZ1795" s="102"/>
      <c r="BA1795" s="102"/>
      <c r="BB1795" s="102"/>
      <c r="BC1795" s="102"/>
      <c r="BD1795" s="102"/>
      <c r="BE1795" s="102"/>
      <c r="BF1795" s="102"/>
      <c r="BG1795" s="102"/>
      <c r="BH1795" s="102"/>
      <c r="BI1795" s="102"/>
      <c r="BJ1795" s="102"/>
    </row>
    <row r="1796" spans="11:62">
      <c r="K1796" s="102"/>
      <c r="L1796" s="102"/>
      <c r="M1796" s="102"/>
      <c r="N1796" s="102"/>
      <c r="O1796" s="102"/>
      <c r="P1796" s="102"/>
      <c r="Y1796" s="102"/>
      <c r="Z1796" s="102"/>
      <c r="AA1796" s="102"/>
      <c r="AB1796" s="102"/>
      <c r="AC1796" s="102"/>
      <c r="AD1796" s="102"/>
      <c r="AE1796" s="102"/>
      <c r="AF1796" s="102"/>
      <c r="AG1796" s="104"/>
      <c r="AI1796" s="102"/>
      <c r="AJ1796" s="102"/>
      <c r="AK1796" s="102"/>
      <c r="AL1796" s="102"/>
      <c r="AM1796" s="102"/>
      <c r="AN1796" s="102"/>
      <c r="AO1796" s="102"/>
      <c r="AP1796" s="102"/>
      <c r="AQ1796" s="102"/>
      <c r="AR1796" s="102"/>
      <c r="AS1796" s="102"/>
      <c r="AT1796" s="102"/>
      <c r="AU1796" s="102"/>
      <c r="AV1796" s="102"/>
      <c r="AW1796" s="102"/>
      <c r="AX1796" s="102"/>
      <c r="AY1796" s="102"/>
      <c r="AZ1796" s="102"/>
      <c r="BA1796" s="102"/>
      <c r="BB1796" s="102"/>
      <c r="BC1796" s="102"/>
      <c r="BD1796" s="102"/>
      <c r="BE1796" s="102"/>
      <c r="BF1796" s="102"/>
      <c r="BG1796" s="102"/>
      <c r="BH1796" s="102"/>
      <c r="BI1796" s="102"/>
      <c r="BJ1796" s="102"/>
    </row>
    <row r="1797" spans="11:62">
      <c r="K1797" s="102"/>
      <c r="L1797" s="102"/>
      <c r="M1797" s="102"/>
      <c r="Y1797" s="102"/>
      <c r="Z1797" s="102"/>
      <c r="AA1797" s="102"/>
      <c r="AB1797" s="102"/>
      <c r="AC1797" s="102"/>
      <c r="AD1797" s="102"/>
      <c r="AE1797" s="102"/>
      <c r="AF1797" s="102"/>
      <c r="AI1797" s="102"/>
      <c r="AJ1797" s="102"/>
      <c r="AK1797" s="102"/>
      <c r="AL1797" s="102"/>
      <c r="AM1797" s="102"/>
      <c r="AN1797" s="102"/>
      <c r="AO1797" s="102"/>
      <c r="AP1797" s="102"/>
      <c r="AQ1797" s="102"/>
      <c r="AS1797" s="102"/>
      <c r="AT1797" s="102"/>
      <c r="AU1797" s="102"/>
      <c r="AV1797" s="102"/>
      <c r="AW1797" s="102"/>
      <c r="AY1797" s="102"/>
      <c r="AZ1797" s="102"/>
      <c r="BA1797" s="102"/>
      <c r="BB1797" s="102"/>
      <c r="BC1797" s="102"/>
      <c r="BE1797" s="102"/>
      <c r="BF1797" s="102"/>
      <c r="BG1797" s="102"/>
      <c r="BH1797" s="102"/>
      <c r="BI1797" s="102"/>
    </row>
    <row r="1798" spans="11:62">
      <c r="K1798" s="102"/>
      <c r="L1798" s="102"/>
      <c r="M1798" s="102"/>
      <c r="N1798" s="102"/>
      <c r="O1798" s="102"/>
      <c r="P1798" s="102"/>
      <c r="R1798" s="105"/>
      <c r="Y1798" s="102"/>
      <c r="Z1798" s="102"/>
      <c r="AA1798" s="102"/>
      <c r="AB1798" s="102"/>
      <c r="AC1798" s="102"/>
      <c r="AD1798" s="102"/>
      <c r="AE1798" s="102"/>
      <c r="AF1798" s="102"/>
      <c r="AI1798" s="102"/>
      <c r="AJ1798" s="102"/>
      <c r="AK1798" s="102"/>
      <c r="AL1798" s="102"/>
      <c r="AM1798" s="102"/>
      <c r="AN1798" s="102"/>
      <c r="AO1798" s="102"/>
      <c r="AP1798" s="102"/>
      <c r="AQ1798" s="102"/>
      <c r="AR1798" s="102"/>
      <c r="AS1798" s="102"/>
      <c r="AT1798" s="102"/>
      <c r="AU1798" s="102"/>
      <c r="AV1798" s="102"/>
      <c r="AW1798" s="102"/>
      <c r="AX1798" s="102"/>
      <c r="AY1798" s="102"/>
      <c r="AZ1798" s="102"/>
      <c r="BA1798" s="102"/>
      <c r="BB1798" s="102"/>
      <c r="BC1798" s="102"/>
      <c r="BD1798" s="102"/>
      <c r="BE1798" s="102"/>
      <c r="BF1798" s="102"/>
      <c r="BG1798" s="102"/>
      <c r="BH1798" s="102"/>
      <c r="BI1798" s="102"/>
      <c r="BJ1798" s="102"/>
    </row>
    <row r="1799" spans="11:62">
      <c r="K1799" s="102"/>
      <c r="L1799" s="102"/>
      <c r="M1799" s="102"/>
      <c r="N1799" s="102"/>
      <c r="O1799" s="102"/>
      <c r="P1799" s="102"/>
      <c r="Q1799" s="102"/>
      <c r="R1799" s="105"/>
      <c r="Y1799" s="102"/>
      <c r="Z1799" s="102"/>
      <c r="AA1799" s="102"/>
      <c r="AB1799" s="102"/>
      <c r="AC1799" s="102"/>
      <c r="AD1799" s="102"/>
      <c r="AE1799" s="102"/>
      <c r="AF1799" s="102"/>
      <c r="AG1799" s="104"/>
      <c r="AI1799" s="102"/>
      <c r="AJ1799" s="102"/>
      <c r="AK1799" s="102"/>
      <c r="AL1799" s="102"/>
      <c r="AM1799" s="102"/>
      <c r="AN1799" s="102"/>
      <c r="AO1799" s="102"/>
      <c r="AP1799" s="102"/>
      <c r="AQ1799" s="102"/>
      <c r="AR1799" s="102"/>
      <c r="AS1799" s="102"/>
      <c r="AT1799" s="102"/>
      <c r="AU1799" s="102"/>
      <c r="AV1799" s="102"/>
      <c r="AW1799" s="102"/>
      <c r="AX1799" s="102"/>
      <c r="AY1799" s="102"/>
      <c r="AZ1799" s="102"/>
      <c r="BA1799" s="102"/>
      <c r="BB1799" s="102"/>
      <c r="BC1799" s="102"/>
      <c r="BD1799" s="102"/>
      <c r="BE1799" s="102"/>
      <c r="BF1799" s="102"/>
      <c r="BG1799" s="102"/>
      <c r="BH1799" s="102"/>
      <c r="BI1799" s="102"/>
      <c r="BJ1799" s="102"/>
    </row>
    <row r="1800" spans="11:62">
      <c r="K1800" s="102"/>
      <c r="L1800" s="102"/>
      <c r="M1800" s="102"/>
      <c r="O1800" s="102"/>
      <c r="P1800" s="102"/>
      <c r="R1800" s="105"/>
      <c r="Y1800" s="102"/>
      <c r="Z1800" s="102"/>
      <c r="AA1800" s="102"/>
      <c r="AB1800" s="102"/>
      <c r="AC1800" s="102"/>
      <c r="AD1800" s="102"/>
      <c r="AE1800" s="102"/>
      <c r="AF1800" s="102"/>
      <c r="AI1800" s="102"/>
      <c r="AJ1800" s="102"/>
      <c r="AK1800" s="102"/>
      <c r="AL1800" s="102"/>
      <c r="AM1800" s="102"/>
      <c r="AN1800" s="102"/>
      <c r="AO1800" s="102"/>
      <c r="AP1800" s="102"/>
      <c r="AQ1800" s="102"/>
      <c r="AR1800" s="102"/>
      <c r="AS1800" s="102"/>
      <c r="AT1800" s="102"/>
      <c r="AU1800" s="102"/>
      <c r="AV1800" s="102"/>
      <c r="AW1800" s="102"/>
      <c r="AX1800" s="102"/>
      <c r="AY1800" s="102"/>
      <c r="AZ1800" s="102"/>
      <c r="BA1800" s="102"/>
      <c r="BB1800" s="102"/>
      <c r="BC1800" s="102"/>
      <c r="BD1800" s="102"/>
      <c r="BE1800" s="102"/>
      <c r="BF1800" s="102"/>
      <c r="BG1800" s="102"/>
      <c r="BH1800" s="102"/>
      <c r="BI1800" s="102"/>
      <c r="BJ1800" s="102"/>
    </row>
    <row r="1801" spans="11:62">
      <c r="K1801" s="102"/>
      <c r="L1801" s="102"/>
      <c r="M1801" s="102"/>
      <c r="N1801" s="102"/>
      <c r="O1801" s="102"/>
      <c r="P1801" s="102"/>
      <c r="R1801" s="105"/>
      <c r="Y1801" s="102"/>
      <c r="Z1801" s="102"/>
      <c r="AA1801" s="102"/>
      <c r="AB1801" s="102"/>
      <c r="AC1801" s="102"/>
      <c r="AD1801" s="102"/>
      <c r="AE1801" s="102"/>
      <c r="AF1801" s="102"/>
      <c r="AI1801" s="102"/>
      <c r="AJ1801" s="102"/>
      <c r="AK1801" s="102"/>
      <c r="AL1801" s="102"/>
      <c r="AM1801" s="102"/>
      <c r="AN1801" s="102"/>
      <c r="AO1801" s="102"/>
      <c r="AP1801" s="102"/>
      <c r="AQ1801" s="102"/>
      <c r="AR1801" s="102"/>
      <c r="AS1801" s="102"/>
      <c r="AT1801" s="102"/>
      <c r="AU1801" s="102"/>
      <c r="AV1801" s="102"/>
      <c r="AW1801" s="102"/>
      <c r="AX1801" s="102"/>
      <c r="AY1801" s="102"/>
      <c r="AZ1801" s="102"/>
      <c r="BA1801" s="102"/>
      <c r="BB1801" s="102"/>
      <c r="BC1801" s="102"/>
      <c r="BD1801" s="102"/>
      <c r="BE1801" s="102"/>
      <c r="BF1801" s="102"/>
      <c r="BG1801" s="102"/>
      <c r="BH1801" s="102"/>
      <c r="BI1801" s="102"/>
      <c r="BJ1801" s="102"/>
    </row>
    <row r="1802" spans="11:62">
      <c r="K1802" s="102"/>
      <c r="L1802" s="102"/>
      <c r="M1802" s="102"/>
      <c r="N1802" s="102"/>
      <c r="O1802" s="102"/>
      <c r="P1802" s="102"/>
      <c r="Q1802" s="102"/>
      <c r="Y1802" s="102"/>
      <c r="Z1802" s="102"/>
      <c r="AA1802" s="102"/>
      <c r="AB1802" s="102"/>
      <c r="AC1802" s="102"/>
      <c r="AD1802" s="102"/>
      <c r="AE1802" s="102"/>
      <c r="AF1802" s="102"/>
      <c r="AI1802" s="102"/>
      <c r="AJ1802" s="102"/>
      <c r="AK1802" s="102"/>
      <c r="AL1802" s="102"/>
      <c r="AM1802" s="102"/>
      <c r="AN1802" s="102"/>
      <c r="AO1802" s="102"/>
      <c r="AP1802" s="102"/>
      <c r="AQ1802" s="102"/>
      <c r="AR1802" s="102"/>
      <c r="AS1802" s="102"/>
      <c r="AT1802" s="102"/>
      <c r="AU1802" s="102"/>
      <c r="AV1802" s="102"/>
      <c r="AW1802" s="102"/>
      <c r="AX1802" s="102"/>
      <c r="AY1802" s="102"/>
      <c r="AZ1802" s="102"/>
      <c r="BA1802" s="102"/>
      <c r="BB1802" s="102"/>
      <c r="BC1802" s="102"/>
      <c r="BD1802" s="102"/>
      <c r="BE1802" s="102"/>
      <c r="BF1802" s="102"/>
      <c r="BG1802" s="102"/>
      <c r="BH1802" s="102"/>
      <c r="BI1802" s="102"/>
      <c r="BJ1802" s="102"/>
    </row>
    <row r="1803" spans="11:62">
      <c r="K1803" s="102"/>
      <c r="L1803" s="102"/>
      <c r="M1803" s="102"/>
      <c r="N1803" s="102"/>
      <c r="O1803" s="102"/>
      <c r="P1803" s="102"/>
      <c r="Y1803" s="102"/>
      <c r="Z1803" s="102"/>
      <c r="AA1803" s="102"/>
      <c r="AB1803" s="102"/>
      <c r="AC1803" s="102"/>
      <c r="AD1803" s="102"/>
      <c r="AE1803" s="102"/>
      <c r="AF1803" s="102"/>
      <c r="AI1803" s="102"/>
      <c r="AJ1803" s="102"/>
      <c r="AK1803" s="102"/>
      <c r="AL1803" s="102"/>
      <c r="AM1803" s="102"/>
      <c r="AN1803" s="102"/>
      <c r="AO1803" s="102"/>
      <c r="AP1803" s="102"/>
      <c r="AQ1803" s="102"/>
      <c r="AR1803" s="102"/>
      <c r="AS1803" s="102"/>
      <c r="AT1803" s="102"/>
      <c r="AU1803" s="102"/>
      <c r="AV1803" s="102"/>
      <c r="AW1803" s="102"/>
      <c r="AX1803" s="102"/>
      <c r="AY1803" s="102"/>
      <c r="AZ1803" s="102"/>
      <c r="BA1803" s="102"/>
      <c r="BB1803" s="102"/>
      <c r="BC1803" s="102"/>
      <c r="BD1803" s="102"/>
      <c r="BE1803" s="102"/>
      <c r="BF1803" s="102"/>
      <c r="BG1803" s="102"/>
      <c r="BH1803" s="102"/>
      <c r="BI1803" s="102"/>
      <c r="BJ1803" s="102"/>
    </row>
    <row r="1804" spans="11:62">
      <c r="K1804" s="102"/>
      <c r="L1804" s="102"/>
      <c r="M1804" s="102"/>
      <c r="N1804" s="102"/>
      <c r="O1804" s="102"/>
      <c r="P1804" s="102"/>
      <c r="R1804" s="105"/>
      <c r="Y1804" s="102"/>
      <c r="Z1804" s="102"/>
      <c r="AA1804" s="102"/>
      <c r="AB1804" s="102"/>
      <c r="AC1804" s="102"/>
      <c r="AD1804" s="102"/>
      <c r="AE1804" s="102"/>
      <c r="AF1804" s="102"/>
      <c r="AI1804" s="102"/>
      <c r="AJ1804" s="102"/>
      <c r="AK1804" s="102"/>
      <c r="AL1804" s="102"/>
      <c r="AM1804" s="102"/>
      <c r="AN1804" s="102"/>
      <c r="AO1804" s="102"/>
      <c r="AP1804" s="102"/>
      <c r="AQ1804" s="102"/>
      <c r="AR1804" s="102"/>
      <c r="AS1804" s="102"/>
      <c r="AT1804" s="102"/>
      <c r="AU1804" s="102"/>
      <c r="AV1804" s="102"/>
      <c r="AW1804" s="102"/>
      <c r="AX1804" s="102"/>
      <c r="AY1804" s="102"/>
      <c r="AZ1804" s="102"/>
      <c r="BA1804" s="102"/>
      <c r="BB1804" s="102"/>
      <c r="BC1804" s="102"/>
      <c r="BD1804" s="102"/>
      <c r="BE1804" s="102"/>
      <c r="BF1804" s="102"/>
      <c r="BG1804" s="102"/>
      <c r="BH1804" s="102"/>
      <c r="BI1804" s="102"/>
      <c r="BJ1804" s="102"/>
    </row>
    <row r="1805" spans="11:62">
      <c r="K1805" s="102"/>
      <c r="L1805" s="102"/>
      <c r="M1805" s="102"/>
      <c r="N1805" s="102"/>
      <c r="O1805" s="102"/>
      <c r="P1805" s="102"/>
      <c r="Q1805" s="102"/>
      <c r="W1805" s="102"/>
      <c r="X1805" s="102"/>
      <c r="Y1805" s="102"/>
      <c r="Z1805" s="102"/>
      <c r="AA1805" s="102"/>
      <c r="AB1805" s="102"/>
      <c r="AC1805" s="102"/>
      <c r="AD1805" s="102"/>
      <c r="AE1805" s="102"/>
      <c r="AF1805" s="102"/>
      <c r="AI1805" s="102"/>
      <c r="AJ1805" s="102"/>
      <c r="AK1805" s="102"/>
      <c r="AL1805" s="102"/>
      <c r="AM1805" s="102"/>
      <c r="AN1805" s="102"/>
      <c r="AO1805" s="102"/>
      <c r="AP1805" s="102"/>
      <c r="AQ1805" s="102"/>
      <c r="AR1805" s="102"/>
      <c r="AS1805" s="102"/>
      <c r="AT1805" s="102"/>
      <c r="AU1805" s="102"/>
      <c r="AV1805" s="102"/>
      <c r="AW1805" s="102"/>
      <c r="AX1805" s="102"/>
      <c r="AY1805" s="102"/>
      <c r="AZ1805" s="102"/>
      <c r="BA1805" s="102"/>
      <c r="BB1805" s="102"/>
      <c r="BC1805" s="102"/>
      <c r="BD1805" s="102"/>
      <c r="BE1805" s="102"/>
      <c r="BF1805" s="102"/>
      <c r="BG1805" s="102"/>
      <c r="BH1805" s="102"/>
      <c r="BI1805" s="102"/>
      <c r="BJ1805" s="102"/>
    </row>
    <row r="1806" spans="11:62">
      <c r="K1806" s="102"/>
      <c r="L1806" s="102"/>
      <c r="M1806" s="102"/>
      <c r="P1806" s="102"/>
      <c r="Y1806" s="102"/>
      <c r="Z1806" s="102"/>
      <c r="AA1806" s="102"/>
      <c r="AB1806" s="102"/>
      <c r="AC1806" s="102"/>
      <c r="AD1806" s="102"/>
      <c r="AE1806" s="102"/>
      <c r="AF1806" s="102"/>
      <c r="AI1806" s="102"/>
      <c r="AJ1806" s="102"/>
      <c r="AK1806" s="102"/>
      <c r="AL1806" s="102"/>
      <c r="AM1806" s="102"/>
      <c r="AN1806" s="102"/>
      <c r="AO1806" s="102"/>
      <c r="AP1806" s="102"/>
      <c r="AQ1806" s="102"/>
      <c r="AR1806" s="102"/>
      <c r="AS1806" s="102"/>
      <c r="AT1806" s="102"/>
      <c r="AU1806" s="102"/>
      <c r="AV1806" s="102"/>
      <c r="AW1806" s="102"/>
      <c r="AX1806" s="102"/>
      <c r="AY1806" s="102"/>
      <c r="AZ1806" s="102"/>
      <c r="BA1806" s="102"/>
      <c r="BB1806" s="102"/>
      <c r="BC1806" s="102"/>
      <c r="BD1806" s="102"/>
      <c r="BE1806" s="102"/>
      <c r="BF1806" s="102"/>
      <c r="BG1806" s="102"/>
      <c r="BH1806" s="102"/>
      <c r="BI1806" s="102"/>
      <c r="BJ1806" s="102"/>
    </row>
    <row r="1807" spans="11:62">
      <c r="K1807" s="102"/>
      <c r="L1807" s="102"/>
      <c r="M1807" s="102"/>
      <c r="N1807" s="102"/>
      <c r="O1807" s="102"/>
      <c r="P1807" s="102"/>
      <c r="R1807" s="105"/>
      <c r="Y1807" s="102"/>
      <c r="Z1807" s="102"/>
      <c r="AA1807" s="102"/>
      <c r="AB1807" s="102"/>
      <c r="AC1807" s="102"/>
      <c r="AD1807" s="102"/>
      <c r="AE1807" s="102"/>
      <c r="AF1807" s="102"/>
      <c r="AG1807" s="104"/>
      <c r="AI1807" s="102"/>
      <c r="AJ1807" s="102"/>
      <c r="AK1807" s="102"/>
      <c r="AL1807" s="102"/>
      <c r="AM1807" s="102"/>
      <c r="AN1807" s="102"/>
      <c r="AO1807" s="102"/>
      <c r="AP1807" s="102"/>
      <c r="AQ1807" s="102"/>
      <c r="AR1807" s="102"/>
      <c r="AS1807" s="102"/>
      <c r="AT1807" s="102"/>
      <c r="AU1807" s="102"/>
      <c r="AV1807" s="102"/>
      <c r="AW1807" s="102"/>
      <c r="AX1807" s="102"/>
      <c r="AY1807" s="102"/>
      <c r="AZ1807" s="102"/>
      <c r="BA1807" s="102"/>
      <c r="BB1807" s="102"/>
      <c r="BC1807" s="102"/>
      <c r="BD1807" s="102"/>
      <c r="BE1807" s="102"/>
      <c r="BF1807" s="102"/>
      <c r="BG1807" s="102"/>
      <c r="BH1807" s="102"/>
      <c r="BI1807" s="102"/>
      <c r="BJ1807" s="102"/>
    </row>
    <row r="1808" spans="11:62">
      <c r="K1808" s="102"/>
      <c r="L1808" s="102"/>
      <c r="M1808" s="102"/>
      <c r="N1808" s="102"/>
      <c r="O1808" s="102"/>
      <c r="P1808" s="102"/>
      <c r="Y1808" s="102"/>
      <c r="Z1808" s="102"/>
      <c r="AA1808" s="102"/>
      <c r="AB1808" s="102"/>
      <c r="AC1808" s="102"/>
      <c r="AD1808" s="102"/>
      <c r="AE1808" s="102"/>
      <c r="AF1808" s="102"/>
      <c r="AG1808" s="104"/>
      <c r="AI1808" s="102"/>
      <c r="AJ1808" s="102"/>
      <c r="AK1808" s="102"/>
      <c r="AL1808" s="102"/>
      <c r="AM1808" s="102"/>
      <c r="AN1808" s="102"/>
      <c r="AO1808" s="102"/>
      <c r="AP1808" s="102"/>
      <c r="AQ1808" s="102"/>
      <c r="AR1808" s="102"/>
      <c r="AS1808" s="102"/>
      <c r="AT1808" s="102"/>
      <c r="AU1808" s="102"/>
      <c r="AV1808" s="102"/>
      <c r="AW1808" s="102"/>
      <c r="AX1808" s="102"/>
      <c r="AY1808" s="102"/>
      <c r="AZ1808" s="102"/>
      <c r="BA1808" s="102"/>
      <c r="BB1808" s="102"/>
      <c r="BC1808" s="102"/>
      <c r="BD1808" s="102"/>
      <c r="BE1808" s="102"/>
      <c r="BF1808" s="102"/>
      <c r="BG1808" s="102"/>
      <c r="BH1808" s="102"/>
      <c r="BI1808" s="102"/>
      <c r="BJ1808" s="102"/>
    </row>
    <row r="1809" spans="11:62">
      <c r="K1809" s="102"/>
      <c r="L1809" s="102"/>
      <c r="M1809" s="102"/>
      <c r="N1809" s="102"/>
      <c r="O1809" s="102"/>
      <c r="P1809" s="102"/>
      <c r="R1809" s="105"/>
      <c r="Y1809" s="102"/>
      <c r="Z1809" s="102"/>
      <c r="AA1809" s="102"/>
      <c r="AB1809" s="102"/>
      <c r="AC1809" s="102"/>
      <c r="AD1809" s="102"/>
      <c r="AE1809" s="102"/>
      <c r="AF1809" s="102"/>
      <c r="AI1809" s="102"/>
      <c r="AJ1809" s="102"/>
      <c r="AK1809" s="102"/>
      <c r="AL1809" s="102"/>
      <c r="AM1809" s="102"/>
      <c r="AN1809" s="102"/>
      <c r="AO1809" s="102"/>
      <c r="AP1809" s="102"/>
      <c r="AQ1809" s="102"/>
      <c r="AR1809" s="102"/>
      <c r="AS1809" s="102"/>
      <c r="AT1809" s="102"/>
      <c r="AU1809" s="102"/>
      <c r="AV1809" s="102"/>
      <c r="AW1809" s="102"/>
      <c r="AX1809" s="102"/>
      <c r="AY1809" s="102"/>
      <c r="AZ1809" s="102"/>
      <c r="BA1809" s="102"/>
      <c r="BB1809" s="102"/>
      <c r="BC1809" s="102"/>
      <c r="BD1809" s="102"/>
      <c r="BE1809" s="102"/>
      <c r="BF1809" s="102"/>
      <c r="BG1809" s="102"/>
      <c r="BH1809" s="102"/>
      <c r="BI1809" s="102"/>
      <c r="BJ1809" s="102"/>
    </row>
    <row r="1810" spans="11:62">
      <c r="K1810" s="102"/>
      <c r="L1810" s="102"/>
      <c r="M1810" s="102"/>
      <c r="O1810" s="102"/>
      <c r="P1810" s="102"/>
      <c r="Q1810" s="102"/>
      <c r="R1810" s="105"/>
      <c r="Y1810" s="102"/>
      <c r="Z1810" s="102"/>
      <c r="AA1810" s="102"/>
      <c r="AB1810" s="102"/>
      <c r="AC1810" s="102"/>
      <c r="AD1810" s="102"/>
      <c r="AE1810" s="102"/>
      <c r="AF1810" s="102"/>
      <c r="AI1810" s="102"/>
      <c r="AJ1810" s="102"/>
      <c r="AK1810" s="102"/>
      <c r="AL1810" s="102"/>
      <c r="AM1810" s="102"/>
      <c r="AN1810" s="102"/>
      <c r="AO1810" s="102"/>
      <c r="AP1810" s="102"/>
      <c r="AQ1810" s="102"/>
      <c r="AR1810" s="102"/>
      <c r="AS1810" s="102"/>
      <c r="AT1810" s="102"/>
      <c r="AU1810" s="102"/>
      <c r="AV1810" s="102"/>
      <c r="AW1810" s="102"/>
      <c r="AX1810" s="102"/>
      <c r="AY1810" s="102"/>
      <c r="AZ1810" s="102"/>
      <c r="BA1810" s="102"/>
      <c r="BB1810" s="102"/>
      <c r="BC1810" s="102"/>
      <c r="BD1810" s="102"/>
      <c r="BE1810" s="102"/>
      <c r="BF1810" s="102"/>
      <c r="BG1810" s="102"/>
      <c r="BH1810" s="102"/>
      <c r="BI1810" s="102"/>
      <c r="BJ1810" s="102"/>
    </row>
    <row r="1811" spans="11:62">
      <c r="K1811" s="102"/>
      <c r="L1811" s="102"/>
      <c r="M1811" s="102"/>
      <c r="N1811" s="102"/>
      <c r="O1811" s="102"/>
      <c r="P1811" s="102"/>
      <c r="R1811" s="105"/>
      <c r="Y1811" s="102"/>
      <c r="Z1811" s="102"/>
      <c r="AA1811" s="102"/>
      <c r="AB1811" s="102"/>
      <c r="AC1811" s="102"/>
      <c r="AD1811" s="102"/>
      <c r="AE1811" s="102"/>
      <c r="AF1811" s="102"/>
      <c r="AG1811" s="104"/>
      <c r="AI1811" s="102"/>
      <c r="AJ1811" s="102"/>
      <c r="AK1811" s="102"/>
      <c r="AL1811" s="102"/>
      <c r="AM1811" s="102"/>
      <c r="AN1811" s="102"/>
      <c r="AO1811" s="102"/>
      <c r="AP1811" s="102"/>
      <c r="AQ1811" s="102"/>
      <c r="AR1811" s="102"/>
      <c r="AS1811" s="102"/>
      <c r="AT1811" s="102"/>
      <c r="AU1811" s="102"/>
      <c r="AV1811" s="102"/>
      <c r="AW1811" s="102"/>
      <c r="AX1811" s="102"/>
      <c r="AY1811" s="102"/>
      <c r="AZ1811" s="102"/>
      <c r="BA1811" s="102"/>
      <c r="BB1811" s="102"/>
      <c r="BC1811" s="102"/>
      <c r="BD1811" s="102"/>
      <c r="BE1811" s="102"/>
      <c r="BF1811" s="102"/>
      <c r="BG1811" s="102"/>
      <c r="BH1811" s="102"/>
      <c r="BI1811" s="102"/>
      <c r="BJ1811" s="102"/>
    </row>
    <row r="1812" spans="11:62">
      <c r="K1812" s="102"/>
      <c r="L1812" s="102"/>
      <c r="M1812" s="102"/>
      <c r="N1812" s="102"/>
      <c r="O1812" s="102"/>
      <c r="P1812" s="102"/>
      <c r="R1812" s="105"/>
      <c r="Y1812" s="102"/>
      <c r="Z1812" s="102"/>
      <c r="AA1812" s="102"/>
      <c r="AB1812" s="102"/>
      <c r="AC1812" s="102"/>
      <c r="AD1812" s="102"/>
      <c r="AE1812" s="102"/>
      <c r="AF1812" s="102"/>
      <c r="AI1812" s="102"/>
      <c r="AJ1812" s="102"/>
      <c r="AK1812" s="102"/>
      <c r="AL1812" s="102"/>
      <c r="AM1812" s="102"/>
      <c r="AN1812" s="102"/>
      <c r="AO1812" s="102"/>
      <c r="AP1812" s="102"/>
      <c r="AQ1812" s="102"/>
      <c r="AR1812" s="102"/>
      <c r="AS1812" s="102"/>
      <c r="AT1812" s="102"/>
      <c r="AU1812" s="102"/>
      <c r="AV1812" s="102"/>
      <c r="AW1812" s="102"/>
      <c r="AX1812" s="102"/>
      <c r="AY1812" s="102"/>
      <c r="AZ1812" s="102"/>
      <c r="BA1812" s="102"/>
      <c r="BB1812" s="102"/>
      <c r="BC1812" s="102"/>
      <c r="BD1812" s="102"/>
      <c r="BE1812" s="102"/>
      <c r="BF1812" s="102"/>
      <c r="BG1812" s="102"/>
      <c r="BH1812" s="102"/>
      <c r="BI1812" s="102"/>
      <c r="BJ1812" s="102"/>
    </row>
    <row r="1813" spans="11:62">
      <c r="K1813" s="102"/>
      <c r="L1813" s="102"/>
      <c r="M1813" s="102"/>
      <c r="N1813" s="102"/>
      <c r="O1813" s="102"/>
      <c r="P1813" s="102"/>
      <c r="R1813" s="105"/>
      <c r="Y1813" s="102"/>
      <c r="Z1813" s="102"/>
      <c r="AA1813" s="102"/>
      <c r="AB1813" s="102"/>
      <c r="AC1813" s="102"/>
      <c r="AD1813" s="102"/>
      <c r="AE1813" s="102"/>
      <c r="AF1813" s="102"/>
      <c r="AI1813" s="102"/>
      <c r="AJ1813" s="102"/>
      <c r="AK1813" s="102"/>
      <c r="AL1813" s="102"/>
      <c r="AM1813" s="102"/>
      <c r="AN1813" s="102"/>
      <c r="AO1813" s="102"/>
      <c r="AP1813" s="102"/>
      <c r="AQ1813" s="102"/>
      <c r="AR1813" s="102"/>
      <c r="AS1813" s="102"/>
      <c r="AT1813" s="102"/>
      <c r="AU1813" s="102"/>
      <c r="AV1813" s="102"/>
      <c r="AW1813" s="102"/>
      <c r="AX1813" s="102"/>
      <c r="AY1813" s="102"/>
      <c r="AZ1813" s="102"/>
      <c r="BA1813" s="102"/>
      <c r="BB1813" s="102"/>
      <c r="BC1813" s="102"/>
      <c r="BD1813" s="102"/>
      <c r="BE1813" s="102"/>
      <c r="BF1813" s="102"/>
      <c r="BG1813" s="102"/>
      <c r="BH1813" s="102"/>
      <c r="BI1813" s="102"/>
      <c r="BJ1813" s="102"/>
    </row>
    <row r="1814" spans="11:62">
      <c r="K1814" s="102"/>
      <c r="L1814" s="102"/>
      <c r="M1814" s="102"/>
      <c r="P1814" s="102"/>
      <c r="Y1814" s="102"/>
      <c r="Z1814" s="102"/>
      <c r="AA1814" s="102"/>
      <c r="AB1814" s="102"/>
      <c r="AC1814" s="102"/>
      <c r="AD1814" s="102"/>
      <c r="AE1814" s="102"/>
      <c r="AF1814" s="102"/>
      <c r="AI1814" s="102"/>
      <c r="AJ1814" s="102"/>
      <c r="AK1814" s="102"/>
      <c r="AL1814" s="102"/>
      <c r="AM1814" s="102"/>
      <c r="AN1814" s="102"/>
      <c r="AO1814" s="102"/>
      <c r="AP1814" s="102"/>
      <c r="AQ1814" s="102"/>
      <c r="AR1814" s="102"/>
      <c r="AS1814" s="102"/>
      <c r="AT1814" s="102"/>
      <c r="AU1814" s="102"/>
      <c r="AV1814" s="102"/>
      <c r="AW1814" s="102"/>
      <c r="AX1814" s="102"/>
      <c r="AY1814" s="102"/>
      <c r="AZ1814" s="102"/>
      <c r="BA1814" s="102"/>
      <c r="BB1814" s="102"/>
      <c r="BC1814" s="102"/>
      <c r="BD1814" s="102"/>
      <c r="BE1814" s="102"/>
      <c r="BF1814" s="102"/>
      <c r="BG1814" s="102"/>
      <c r="BH1814" s="102"/>
      <c r="BI1814" s="102"/>
      <c r="BJ1814" s="102"/>
    </row>
    <row r="1815" spans="11:62">
      <c r="K1815" s="102"/>
      <c r="L1815" s="102"/>
      <c r="M1815" s="102"/>
      <c r="N1815" s="102"/>
      <c r="O1815" s="102"/>
      <c r="P1815" s="102"/>
      <c r="R1815" s="105"/>
      <c r="Y1815" s="102"/>
      <c r="Z1815" s="102"/>
      <c r="AA1815" s="102"/>
      <c r="AB1815" s="102"/>
      <c r="AC1815" s="102"/>
      <c r="AD1815" s="102"/>
      <c r="AE1815" s="102"/>
      <c r="AF1815" s="102"/>
      <c r="AI1815" s="102"/>
      <c r="AJ1815" s="102"/>
      <c r="AK1815" s="102"/>
      <c r="AL1815" s="102"/>
      <c r="AM1815" s="102"/>
      <c r="AN1815" s="102"/>
      <c r="AO1815" s="102"/>
      <c r="AP1815" s="102"/>
      <c r="AQ1815" s="102"/>
      <c r="AR1815" s="102"/>
      <c r="AS1815" s="102"/>
      <c r="AT1815" s="102"/>
      <c r="AU1815" s="102"/>
      <c r="AV1815" s="102"/>
      <c r="AW1815" s="102"/>
      <c r="AX1815" s="102"/>
      <c r="AY1815" s="102"/>
      <c r="AZ1815" s="102"/>
      <c r="BA1815" s="102"/>
      <c r="BB1815" s="102"/>
      <c r="BC1815" s="102"/>
      <c r="BD1815" s="102"/>
      <c r="BE1815" s="102"/>
      <c r="BF1815" s="102"/>
      <c r="BG1815" s="102"/>
      <c r="BH1815" s="102"/>
      <c r="BI1815" s="102"/>
      <c r="BJ1815" s="102"/>
    </row>
    <row r="1816" spans="11:62">
      <c r="K1816" s="102"/>
      <c r="L1816" s="102"/>
      <c r="M1816" s="102"/>
      <c r="P1816" s="102"/>
      <c r="R1816" s="105"/>
      <c r="Y1816" s="102"/>
      <c r="Z1816" s="102"/>
      <c r="AA1816" s="102"/>
      <c r="AB1816" s="102"/>
      <c r="AC1816" s="102"/>
      <c r="AD1816" s="102"/>
      <c r="AE1816" s="102"/>
      <c r="AF1816" s="102"/>
      <c r="AG1816" s="104"/>
      <c r="AI1816" s="102"/>
      <c r="AJ1816" s="102"/>
      <c r="AK1816" s="102"/>
      <c r="AL1816" s="102"/>
      <c r="AM1816" s="102"/>
      <c r="AN1816" s="102"/>
      <c r="AO1816" s="102"/>
      <c r="AP1816" s="102"/>
      <c r="AQ1816" s="102"/>
      <c r="AR1816" s="102"/>
      <c r="AS1816" s="102"/>
      <c r="AT1816" s="102"/>
      <c r="AU1816" s="102"/>
      <c r="AV1816" s="102"/>
      <c r="AW1816" s="102"/>
      <c r="AX1816" s="102"/>
      <c r="AY1816" s="102"/>
      <c r="AZ1816" s="102"/>
      <c r="BA1816" s="102"/>
      <c r="BB1816" s="102"/>
      <c r="BC1816" s="102"/>
      <c r="BD1816" s="102"/>
      <c r="BE1816" s="102"/>
      <c r="BF1816" s="102"/>
      <c r="BG1816" s="102"/>
      <c r="BH1816" s="102"/>
      <c r="BI1816" s="102"/>
      <c r="BJ1816" s="102"/>
    </row>
    <row r="1817" spans="11:62">
      <c r="K1817" s="102"/>
      <c r="L1817" s="102"/>
      <c r="M1817" s="102"/>
      <c r="N1817" s="102"/>
      <c r="O1817" s="102"/>
      <c r="P1817" s="102"/>
      <c r="Q1817" s="102"/>
      <c r="R1817" s="105"/>
      <c r="Y1817" s="102"/>
      <c r="Z1817" s="102"/>
      <c r="AA1817" s="102"/>
      <c r="AI1817" s="102"/>
      <c r="AJ1817" s="102"/>
      <c r="AK1817" s="102"/>
      <c r="AL1817" s="102"/>
      <c r="AM1817" s="102"/>
      <c r="AN1817" s="102"/>
      <c r="AO1817" s="102"/>
      <c r="AP1817" s="102"/>
      <c r="AQ1817" s="102"/>
      <c r="AR1817" s="102"/>
      <c r="AS1817" s="102"/>
      <c r="AT1817" s="102"/>
      <c r="AU1817" s="102"/>
      <c r="AV1817" s="102"/>
      <c r="AW1817" s="102"/>
      <c r="AX1817" s="102"/>
      <c r="AY1817" s="102"/>
      <c r="AZ1817" s="102"/>
      <c r="BA1817" s="102"/>
      <c r="BB1817" s="102"/>
      <c r="BC1817" s="102"/>
      <c r="BD1817" s="102"/>
      <c r="BE1817" s="102"/>
      <c r="BF1817" s="102"/>
      <c r="BG1817" s="102"/>
      <c r="BH1817" s="102"/>
      <c r="BI1817" s="102"/>
      <c r="BJ1817" s="102"/>
    </row>
    <row r="1818" spans="11:62">
      <c r="K1818" s="102"/>
      <c r="L1818" s="102"/>
      <c r="M1818" s="102"/>
      <c r="N1818" s="102"/>
      <c r="O1818" s="102"/>
      <c r="P1818" s="102"/>
      <c r="R1818" s="105"/>
      <c r="Y1818" s="102"/>
      <c r="Z1818" s="102"/>
      <c r="AA1818" s="102"/>
      <c r="AB1818" s="102"/>
      <c r="AC1818" s="102"/>
      <c r="AD1818" s="102"/>
      <c r="AE1818" s="102"/>
      <c r="AF1818" s="102"/>
      <c r="AI1818" s="102"/>
      <c r="AJ1818" s="102"/>
      <c r="AK1818" s="102"/>
      <c r="AL1818" s="102"/>
      <c r="AM1818" s="102"/>
      <c r="AN1818" s="102"/>
      <c r="AO1818" s="102"/>
      <c r="AP1818" s="102"/>
      <c r="AQ1818" s="102"/>
      <c r="AR1818" s="102"/>
      <c r="AS1818" s="102"/>
      <c r="AT1818" s="102"/>
      <c r="AU1818" s="102"/>
      <c r="AV1818" s="102"/>
      <c r="AW1818" s="102"/>
      <c r="AX1818" s="102"/>
      <c r="AY1818" s="102"/>
      <c r="AZ1818" s="102"/>
      <c r="BA1818" s="102"/>
      <c r="BB1818" s="102"/>
      <c r="BC1818" s="102"/>
      <c r="BD1818" s="102"/>
      <c r="BE1818" s="102"/>
      <c r="BF1818" s="102"/>
      <c r="BG1818" s="102"/>
      <c r="BH1818" s="102"/>
      <c r="BI1818" s="102"/>
      <c r="BJ1818" s="102"/>
    </row>
    <row r="1819" spans="11:62">
      <c r="K1819" s="102"/>
      <c r="L1819" s="102"/>
      <c r="M1819" s="102"/>
      <c r="N1819" s="102"/>
      <c r="O1819" s="102"/>
      <c r="P1819" s="102"/>
      <c r="Q1819" s="102"/>
      <c r="R1819" s="105"/>
      <c r="Y1819" s="102"/>
      <c r="Z1819" s="102"/>
      <c r="AA1819" s="102"/>
      <c r="AB1819" s="102"/>
      <c r="AC1819" s="102"/>
      <c r="AD1819" s="102"/>
      <c r="AE1819" s="102"/>
      <c r="AF1819" s="102"/>
      <c r="AG1819" s="104"/>
      <c r="AI1819" s="102"/>
      <c r="AJ1819" s="102"/>
      <c r="AK1819" s="102"/>
      <c r="AL1819" s="102"/>
      <c r="AM1819" s="102"/>
      <c r="AN1819" s="102"/>
      <c r="AO1819" s="102"/>
      <c r="AP1819" s="102"/>
      <c r="AQ1819" s="102"/>
      <c r="AR1819" s="102"/>
      <c r="AS1819" s="102"/>
      <c r="AT1819" s="102"/>
      <c r="AU1819" s="102"/>
      <c r="AV1819" s="102"/>
      <c r="AW1819" s="102"/>
      <c r="AX1819" s="102"/>
      <c r="AY1819" s="102"/>
      <c r="AZ1819" s="102"/>
      <c r="BA1819" s="102"/>
      <c r="BB1819" s="102"/>
      <c r="BC1819" s="102"/>
      <c r="BD1819" s="102"/>
      <c r="BE1819" s="102"/>
      <c r="BF1819" s="102"/>
      <c r="BG1819" s="102"/>
      <c r="BH1819" s="102"/>
      <c r="BI1819" s="102"/>
      <c r="BJ1819" s="102"/>
    </row>
    <row r="1820" spans="11:62">
      <c r="K1820" s="102"/>
      <c r="L1820" s="102"/>
      <c r="M1820" s="102"/>
      <c r="P1820" s="102"/>
      <c r="R1820" s="105"/>
      <c r="Y1820" s="102"/>
      <c r="Z1820" s="102"/>
      <c r="AA1820" s="102"/>
      <c r="AB1820" s="102"/>
      <c r="AC1820" s="102"/>
      <c r="AD1820" s="102"/>
      <c r="AE1820" s="102"/>
      <c r="AF1820" s="102"/>
      <c r="AI1820" s="102"/>
      <c r="AJ1820" s="102"/>
      <c r="AK1820" s="102"/>
      <c r="AL1820" s="102"/>
      <c r="AM1820" s="102"/>
      <c r="AN1820" s="102"/>
      <c r="AO1820" s="102"/>
      <c r="AP1820" s="102"/>
      <c r="AQ1820" s="102"/>
      <c r="AR1820" s="102"/>
      <c r="AS1820" s="102"/>
      <c r="AT1820" s="102"/>
      <c r="AU1820" s="102"/>
      <c r="AV1820" s="102"/>
      <c r="AW1820" s="102"/>
      <c r="AX1820" s="102"/>
      <c r="AY1820" s="102"/>
      <c r="AZ1820" s="102"/>
      <c r="BA1820" s="102"/>
      <c r="BB1820" s="102"/>
      <c r="BC1820" s="102"/>
      <c r="BD1820" s="102"/>
      <c r="BE1820" s="102"/>
      <c r="BF1820" s="102"/>
      <c r="BG1820" s="102"/>
      <c r="BH1820" s="102"/>
      <c r="BI1820" s="102"/>
      <c r="BJ1820" s="102"/>
    </row>
    <row r="1821" spans="11:62">
      <c r="K1821" s="102"/>
      <c r="L1821" s="102"/>
      <c r="M1821" s="102"/>
      <c r="N1821" s="102"/>
      <c r="O1821" s="102"/>
      <c r="P1821" s="102"/>
      <c r="R1821" s="105"/>
      <c r="Y1821" s="102"/>
      <c r="Z1821" s="102"/>
      <c r="AA1821" s="102"/>
      <c r="AB1821" s="102"/>
      <c r="AC1821" s="102"/>
      <c r="AD1821" s="102"/>
      <c r="AE1821" s="102"/>
      <c r="AF1821" s="102"/>
      <c r="AG1821" s="104"/>
      <c r="AI1821" s="102"/>
      <c r="AJ1821" s="102"/>
      <c r="AK1821" s="102"/>
      <c r="AL1821" s="102"/>
      <c r="AM1821" s="102"/>
      <c r="AN1821" s="102"/>
      <c r="AO1821" s="102"/>
      <c r="AP1821" s="102"/>
      <c r="AQ1821" s="102"/>
      <c r="AR1821" s="102"/>
      <c r="AS1821" s="102"/>
      <c r="AT1821" s="102"/>
      <c r="AU1821" s="102"/>
      <c r="AV1821" s="102"/>
      <c r="AW1821" s="102"/>
      <c r="AX1821" s="102"/>
      <c r="AY1821" s="102"/>
      <c r="AZ1821" s="102"/>
      <c r="BA1821" s="102"/>
      <c r="BB1821" s="102"/>
      <c r="BC1821" s="102"/>
      <c r="BD1821" s="102"/>
      <c r="BE1821" s="102"/>
      <c r="BF1821" s="102"/>
      <c r="BG1821" s="102"/>
      <c r="BH1821" s="102"/>
      <c r="BI1821" s="102"/>
      <c r="BJ1821" s="102"/>
    </row>
    <row r="1822" spans="11:62">
      <c r="K1822" s="102"/>
      <c r="L1822" s="102"/>
      <c r="M1822" s="102"/>
      <c r="N1822" s="102"/>
      <c r="O1822" s="102"/>
      <c r="P1822" s="102"/>
      <c r="Q1822" s="102"/>
      <c r="R1822" s="105"/>
      <c r="W1822" s="102"/>
      <c r="X1822" s="102"/>
      <c r="Y1822" s="102"/>
      <c r="Z1822" s="102"/>
      <c r="AA1822" s="102"/>
      <c r="AB1822" s="102"/>
      <c r="AC1822" s="102"/>
      <c r="AD1822" s="102"/>
      <c r="AE1822" s="102"/>
      <c r="AF1822" s="102"/>
      <c r="AI1822" s="102"/>
      <c r="AJ1822" s="102"/>
      <c r="AK1822" s="102"/>
      <c r="AL1822" s="102"/>
      <c r="AM1822" s="102"/>
      <c r="AN1822" s="102"/>
      <c r="AO1822" s="102"/>
      <c r="AP1822" s="102"/>
      <c r="AQ1822" s="102"/>
      <c r="AR1822" s="102"/>
      <c r="AS1822" s="102"/>
      <c r="AT1822" s="102"/>
      <c r="AU1822" s="102"/>
      <c r="AV1822" s="102"/>
      <c r="AW1822" s="102"/>
      <c r="AX1822" s="102"/>
      <c r="AY1822" s="102"/>
      <c r="AZ1822" s="102"/>
      <c r="BA1822" s="102"/>
      <c r="BB1822" s="102"/>
      <c r="BC1822" s="102"/>
      <c r="BD1822" s="102"/>
      <c r="BE1822" s="102"/>
      <c r="BF1822" s="102"/>
      <c r="BG1822" s="102"/>
      <c r="BH1822" s="102"/>
      <c r="BI1822" s="102"/>
      <c r="BJ1822" s="102"/>
    </row>
    <row r="1823" spans="11:62">
      <c r="K1823" s="102"/>
      <c r="L1823" s="102"/>
      <c r="M1823" s="102"/>
      <c r="N1823" s="102"/>
      <c r="O1823" s="102"/>
      <c r="P1823" s="102"/>
      <c r="Q1823" s="102"/>
      <c r="R1823" s="105"/>
      <c r="W1823" s="102"/>
      <c r="X1823" s="102"/>
      <c r="Y1823" s="102"/>
      <c r="Z1823" s="102"/>
      <c r="AA1823" s="102"/>
      <c r="AB1823" s="102"/>
      <c r="AC1823" s="102"/>
      <c r="AD1823" s="102"/>
      <c r="AE1823" s="102"/>
      <c r="AF1823" s="102"/>
      <c r="AI1823" s="102"/>
      <c r="AJ1823" s="102"/>
      <c r="AK1823" s="102"/>
      <c r="AL1823" s="102"/>
      <c r="AM1823" s="102"/>
      <c r="AN1823" s="102"/>
      <c r="AO1823" s="102"/>
      <c r="AP1823" s="102"/>
      <c r="AQ1823" s="102"/>
      <c r="AR1823" s="102"/>
      <c r="AS1823" s="102"/>
      <c r="AT1823" s="102"/>
      <c r="AU1823" s="102"/>
      <c r="AV1823" s="102"/>
      <c r="AW1823" s="102"/>
      <c r="AX1823" s="102"/>
      <c r="AY1823" s="102"/>
      <c r="AZ1823" s="102"/>
      <c r="BA1823" s="102"/>
      <c r="BB1823" s="102"/>
      <c r="BC1823" s="102"/>
      <c r="BD1823" s="102"/>
      <c r="BE1823" s="102"/>
      <c r="BF1823" s="102"/>
      <c r="BG1823" s="102"/>
      <c r="BH1823" s="102"/>
      <c r="BI1823" s="102"/>
      <c r="BJ1823" s="102"/>
    </row>
    <row r="1824" spans="11:62">
      <c r="K1824" s="102"/>
      <c r="L1824" s="102"/>
      <c r="M1824" s="102"/>
      <c r="O1824" s="102"/>
      <c r="P1824" s="102"/>
      <c r="Y1824" s="102"/>
      <c r="Z1824" s="102"/>
      <c r="AA1824" s="102"/>
      <c r="AB1824" s="102"/>
      <c r="AC1824" s="102"/>
      <c r="AD1824" s="102"/>
      <c r="AE1824" s="102"/>
      <c r="AF1824" s="102"/>
      <c r="AI1824" s="102"/>
      <c r="AJ1824" s="102"/>
      <c r="AK1824" s="102"/>
      <c r="AL1824" s="102"/>
      <c r="AM1824" s="102"/>
      <c r="AN1824" s="102"/>
      <c r="AO1824" s="102"/>
      <c r="AP1824" s="102"/>
      <c r="AQ1824" s="102"/>
      <c r="AR1824" s="102"/>
      <c r="AS1824" s="102"/>
      <c r="AT1824" s="102"/>
      <c r="AU1824" s="102"/>
      <c r="AV1824" s="102"/>
      <c r="AW1824" s="102"/>
      <c r="AX1824" s="102"/>
      <c r="AY1824" s="102"/>
      <c r="AZ1824" s="102"/>
      <c r="BA1824" s="102"/>
      <c r="BB1824" s="102"/>
      <c r="BC1824" s="102"/>
      <c r="BD1824" s="102"/>
      <c r="BE1824" s="102"/>
      <c r="BF1824" s="102"/>
      <c r="BG1824" s="102"/>
      <c r="BH1824" s="102"/>
      <c r="BI1824" s="102"/>
      <c r="BJ1824" s="102"/>
    </row>
    <row r="1825" spans="11:62">
      <c r="K1825" s="102"/>
      <c r="L1825" s="102"/>
      <c r="M1825" s="102"/>
      <c r="N1825" s="102"/>
      <c r="O1825" s="102"/>
      <c r="P1825" s="102"/>
      <c r="R1825" s="105"/>
      <c r="Y1825" s="102"/>
      <c r="Z1825" s="102"/>
      <c r="AA1825" s="102"/>
      <c r="AB1825" s="102"/>
      <c r="AC1825" s="102"/>
      <c r="AD1825" s="102"/>
      <c r="AE1825" s="102"/>
      <c r="AF1825" s="102"/>
      <c r="AG1825" s="104"/>
      <c r="AI1825" s="102"/>
      <c r="AJ1825" s="102"/>
      <c r="AK1825" s="102"/>
      <c r="AL1825" s="102"/>
      <c r="AM1825" s="102"/>
      <c r="AN1825" s="102"/>
      <c r="AO1825" s="102"/>
      <c r="AP1825" s="102"/>
      <c r="AQ1825" s="102"/>
      <c r="AR1825" s="102"/>
      <c r="AS1825" s="102"/>
      <c r="AT1825" s="102"/>
      <c r="AU1825" s="102"/>
      <c r="AV1825" s="102"/>
      <c r="AW1825" s="102"/>
      <c r="AX1825" s="102"/>
      <c r="AY1825" s="102"/>
      <c r="AZ1825" s="102"/>
      <c r="BA1825" s="102"/>
      <c r="BB1825" s="102"/>
      <c r="BC1825" s="102"/>
      <c r="BE1825" s="102"/>
      <c r="BF1825" s="102"/>
      <c r="BG1825" s="102"/>
      <c r="BH1825" s="102"/>
      <c r="BI1825" s="102"/>
      <c r="BJ1825" s="102"/>
    </row>
    <row r="1826" spans="11:62">
      <c r="K1826" s="102"/>
      <c r="L1826" s="102"/>
      <c r="M1826" s="102"/>
      <c r="N1826" s="102"/>
      <c r="O1826" s="102"/>
      <c r="P1826" s="102"/>
      <c r="R1826" s="105"/>
      <c r="Y1826" s="102"/>
      <c r="Z1826" s="102"/>
      <c r="AA1826" s="102"/>
      <c r="AB1826" s="102"/>
      <c r="AC1826" s="102"/>
      <c r="AD1826" s="102"/>
      <c r="AE1826" s="102"/>
      <c r="AF1826" s="102"/>
      <c r="AG1826" s="104"/>
      <c r="AI1826" s="102"/>
      <c r="AJ1826" s="102"/>
      <c r="AK1826" s="102"/>
      <c r="AL1826" s="102"/>
      <c r="AM1826" s="102"/>
      <c r="AN1826" s="102"/>
      <c r="AO1826" s="102"/>
      <c r="AP1826" s="102"/>
      <c r="AQ1826" s="102"/>
      <c r="AR1826" s="102"/>
      <c r="AS1826" s="102"/>
      <c r="AT1826" s="102"/>
      <c r="AU1826" s="102"/>
      <c r="AV1826" s="102"/>
      <c r="AW1826" s="102"/>
      <c r="AX1826" s="102"/>
      <c r="AY1826" s="102"/>
      <c r="AZ1826" s="102"/>
      <c r="BA1826" s="102"/>
      <c r="BB1826" s="102"/>
      <c r="BC1826" s="102"/>
      <c r="BD1826" s="102"/>
      <c r="BE1826" s="102"/>
      <c r="BF1826" s="102"/>
      <c r="BG1826" s="102"/>
      <c r="BH1826" s="102"/>
      <c r="BI1826" s="102"/>
      <c r="BJ1826" s="102"/>
    </row>
    <row r="1827" spans="11:62">
      <c r="K1827" s="102"/>
      <c r="L1827" s="102"/>
      <c r="M1827" s="102"/>
      <c r="N1827" s="102"/>
      <c r="O1827" s="102"/>
      <c r="P1827" s="102"/>
      <c r="R1827" s="105"/>
      <c r="Y1827" s="102"/>
      <c r="Z1827" s="102"/>
      <c r="AA1827" s="102"/>
      <c r="AB1827" s="102"/>
      <c r="AC1827" s="102"/>
      <c r="AD1827" s="102"/>
      <c r="AE1827" s="102"/>
      <c r="AF1827" s="102"/>
      <c r="AI1827" s="102"/>
      <c r="AJ1827" s="102"/>
      <c r="AK1827" s="102"/>
      <c r="AL1827" s="102"/>
      <c r="AM1827" s="102"/>
      <c r="AN1827" s="102"/>
      <c r="AO1827" s="102"/>
      <c r="AP1827" s="102"/>
      <c r="AQ1827" s="102"/>
      <c r="AR1827" s="102"/>
      <c r="AS1827" s="102"/>
      <c r="AT1827" s="102"/>
      <c r="AU1827" s="102"/>
      <c r="AV1827" s="102"/>
      <c r="AW1827" s="102"/>
      <c r="AX1827" s="102"/>
      <c r="AY1827" s="102"/>
      <c r="AZ1827" s="102"/>
      <c r="BA1827" s="102"/>
      <c r="BB1827" s="102"/>
      <c r="BC1827" s="102"/>
      <c r="BD1827" s="102"/>
      <c r="BE1827" s="102"/>
      <c r="BF1827" s="102"/>
      <c r="BG1827" s="102"/>
      <c r="BH1827" s="102"/>
      <c r="BI1827" s="102"/>
      <c r="BJ1827" s="102"/>
    </row>
    <row r="1828" spans="11:62">
      <c r="K1828" s="102"/>
      <c r="L1828" s="102"/>
      <c r="M1828" s="102"/>
      <c r="N1828" s="102"/>
      <c r="O1828" s="102"/>
      <c r="P1828" s="102"/>
      <c r="Y1828" s="102"/>
      <c r="Z1828" s="102"/>
      <c r="AA1828" s="102"/>
      <c r="AB1828" s="102"/>
      <c r="AC1828" s="102"/>
      <c r="AD1828" s="102"/>
      <c r="AE1828" s="102"/>
      <c r="AF1828" s="102"/>
      <c r="AI1828" s="102"/>
      <c r="AJ1828" s="102"/>
      <c r="AK1828" s="102"/>
      <c r="AL1828" s="102"/>
      <c r="AM1828" s="102"/>
      <c r="AN1828" s="102"/>
      <c r="AO1828" s="102"/>
      <c r="AP1828" s="102"/>
      <c r="AQ1828" s="102"/>
      <c r="AR1828" s="102"/>
      <c r="AS1828" s="102"/>
      <c r="AT1828" s="102"/>
      <c r="AU1828" s="102"/>
      <c r="AV1828" s="102"/>
      <c r="AW1828" s="102"/>
      <c r="AX1828" s="102"/>
      <c r="AY1828" s="102"/>
      <c r="AZ1828" s="102"/>
      <c r="BA1828" s="102"/>
      <c r="BB1828" s="102"/>
      <c r="BC1828" s="102"/>
      <c r="BD1828" s="102"/>
      <c r="BE1828" s="102"/>
      <c r="BF1828" s="102"/>
      <c r="BG1828" s="102"/>
      <c r="BH1828" s="102"/>
      <c r="BI1828" s="102"/>
      <c r="BJ1828" s="102"/>
    </row>
    <row r="1829" spans="11:62">
      <c r="K1829" s="102"/>
      <c r="L1829" s="102"/>
      <c r="M1829" s="102"/>
      <c r="O1829" s="102"/>
      <c r="P1829" s="102"/>
      <c r="Y1829" s="102"/>
      <c r="Z1829" s="102"/>
      <c r="AA1829" s="102"/>
      <c r="AB1829" s="102"/>
      <c r="AC1829" s="102"/>
      <c r="AD1829" s="102"/>
      <c r="AE1829" s="102"/>
      <c r="AF1829" s="102"/>
      <c r="AI1829" s="102"/>
      <c r="AJ1829" s="102"/>
      <c r="AK1829" s="102"/>
      <c r="AL1829" s="102"/>
      <c r="AM1829" s="102"/>
      <c r="AN1829" s="102"/>
      <c r="AO1829" s="102"/>
      <c r="AP1829" s="102"/>
      <c r="AQ1829" s="102"/>
      <c r="AR1829" s="102"/>
      <c r="AS1829" s="102"/>
      <c r="AT1829" s="102"/>
      <c r="AU1829" s="102"/>
      <c r="AV1829" s="102"/>
      <c r="AW1829" s="102"/>
      <c r="AX1829" s="102"/>
      <c r="AY1829" s="102"/>
      <c r="AZ1829" s="102"/>
      <c r="BA1829" s="102"/>
      <c r="BB1829" s="102"/>
      <c r="BC1829" s="102"/>
      <c r="BD1829" s="102"/>
      <c r="BE1829" s="102"/>
      <c r="BF1829" s="102"/>
      <c r="BG1829" s="102"/>
      <c r="BH1829" s="102"/>
      <c r="BI1829" s="102"/>
      <c r="BJ1829" s="102"/>
    </row>
    <row r="1830" spans="11:62">
      <c r="K1830" s="102"/>
      <c r="L1830" s="102"/>
      <c r="M1830" s="102"/>
      <c r="R1830" s="105"/>
      <c r="Y1830" s="102"/>
      <c r="Z1830" s="102"/>
      <c r="AA1830" s="102"/>
      <c r="AB1830" s="102"/>
      <c r="AC1830" s="102"/>
      <c r="AD1830" s="102"/>
      <c r="AE1830" s="102"/>
      <c r="AF1830" s="102"/>
      <c r="AG1830" s="104"/>
      <c r="AI1830" s="102"/>
      <c r="AJ1830" s="102"/>
      <c r="AK1830" s="102"/>
      <c r="AL1830" s="102"/>
      <c r="AM1830" s="102"/>
      <c r="AN1830" s="102"/>
      <c r="AO1830" s="102"/>
      <c r="AP1830" s="102"/>
      <c r="AQ1830" s="102"/>
      <c r="AS1830" s="102"/>
      <c r="AT1830" s="102"/>
      <c r="AU1830" s="102"/>
      <c r="AV1830" s="102"/>
      <c r="AW1830" s="102"/>
      <c r="AY1830" s="102"/>
      <c r="AZ1830" s="102"/>
      <c r="BA1830" s="102"/>
      <c r="BB1830" s="102"/>
      <c r="BC1830" s="102"/>
      <c r="BE1830" s="102"/>
      <c r="BF1830" s="102"/>
      <c r="BG1830" s="102"/>
      <c r="BH1830" s="102"/>
      <c r="BI1830" s="102"/>
    </row>
    <row r="1831" spans="11:62">
      <c r="K1831" s="102"/>
      <c r="L1831" s="102"/>
      <c r="M1831" s="102"/>
      <c r="N1831" s="102"/>
      <c r="O1831" s="102"/>
      <c r="P1831" s="102"/>
      <c r="Q1831" s="102"/>
      <c r="R1831" s="105"/>
      <c r="S1831" s="105"/>
      <c r="Y1831" s="102"/>
      <c r="Z1831" s="102"/>
      <c r="AA1831" s="102"/>
      <c r="AB1831" s="102"/>
      <c r="AC1831" s="102"/>
      <c r="AD1831" s="102"/>
      <c r="AE1831" s="102"/>
      <c r="AF1831" s="102"/>
      <c r="AG1831" s="104"/>
      <c r="AI1831" s="102"/>
      <c r="AJ1831" s="102"/>
      <c r="AK1831" s="102"/>
      <c r="AL1831" s="102"/>
      <c r="AM1831" s="102"/>
      <c r="AN1831" s="102"/>
      <c r="AO1831" s="102"/>
      <c r="AP1831" s="102"/>
      <c r="AQ1831" s="102"/>
      <c r="AR1831" s="102"/>
      <c r="AS1831" s="102"/>
      <c r="AT1831" s="102"/>
      <c r="AU1831" s="102"/>
      <c r="AV1831" s="102"/>
      <c r="AW1831" s="102"/>
      <c r="AX1831" s="102"/>
      <c r="AY1831" s="102"/>
      <c r="AZ1831" s="102"/>
      <c r="BA1831" s="102"/>
      <c r="BB1831" s="102"/>
      <c r="BC1831" s="102"/>
      <c r="BE1831" s="102"/>
      <c r="BF1831" s="102"/>
      <c r="BG1831" s="102"/>
      <c r="BH1831" s="102"/>
      <c r="BI1831" s="102"/>
      <c r="BJ1831" s="102"/>
    </row>
    <row r="1832" spans="11:62">
      <c r="K1832" s="102"/>
      <c r="L1832" s="102"/>
      <c r="M1832" s="102"/>
    </row>
    <row r="1833" spans="11:62">
      <c r="K1833" s="102"/>
      <c r="L1833" s="102"/>
      <c r="M1833" s="102"/>
      <c r="N1833" s="102"/>
      <c r="O1833" s="102"/>
      <c r="P1833" s="102"/>
      <c r="R1833" s="105"/>
      <c r="Y1833" s="102"/>
      <c r="Z1833" s="102"/>
      <c r="AA1833" s="102"/>
      <c r="AB1833" s="102"/>
      <c r="AC1833" s="102"/>
      <c r="AD1833" s="102"/>
      <c r="AE1833" s="102"/>
      <c r="AF1833" s="102"/>
      <c r="AG1833" s="104"/>
      <c r="AI1833" s="102"/>
      <c r="AJ1833" s="102"/>
      <c r="AK1833" s="102"/>
      <c r="AL1833" s="102"/>
      <c r="AM1833" s="102"/>
      <c r="AN1833" s="102"/>
      <c r="AO1833" s="102"/>
      <c r="AP1833" s="102"/>
      <c r="AQ1833" s="102"/>
      <c r="AR1833" s="102"/>
      <c r="AS1833" s="102"/>
      <c r="AT1833" s="102"/>
      <c r="AU1833" s="102"/>
      <c r="AV1833" s="102"/>
      <c r="AW1833" s="102"/>
      <c r="AX1833" s="102"/>
      <c r="AY1833" s="102"/>
      <c r="AZ1833" s="102"/>
      <c r="BA1833" s="102"/>
      <c r="BB1833" s="102"/>
      <c r="BC1833" s="102"/>
      <c r="BD1833" s="102"/>
      <c r="BE1833" s="102"/>
      <c r="BF1833" s="102"/>
      <c r="BG1833" s="102"/>
      <c r="BH1833" s="102"/>
      <c r="BI1833" s="102"/>
      <c r="BJ1833" s="102"/>
    </row>
    <row r="1834" spans="11:62">
      <c r="K1834" s="102"/>
      <c r="L1834" s="102"/>
      <c r="M1834" s="102"/>
      <c r="N1834" s="102"/>
      <c r="O1834" s="102"/>
      <c r="P1834" s="102"/>
      <c r="R1834" s="105"/>
      <c r="S1834" s="105"/>
      <c r="Y1834" s="102"/>
      <c r="Z1834" s="102"/>
      <c r="AA1834" s="102"/>
      <c r="AB1834" s="102"/>
      <c r="AC1834" s="102"/>
      <c r="AD1834" s="102"/>
      <c r="AE1834" s="102"/>
      <c r="AF1834" s="102"/>
      <c r="AI1834" s="102"/>
      <c r="AJ1834" s="102"/>
      <c r="AK1834" s="102"/>
      <c r="AL1834" s="102"/>
      <c r="AM1834" s="102"/>
      <c r="AN1834" s="102"/>
      <c r="AO1834" s="102"/>
      <c r="AP1834" s="102"/>
      <c r="AQ1834" s="102"/>
      <c r="AR1834" s="102"/>
      <c r="AS1834" s="102"/>
      <c r="AT1834" s="102"/>
      <c r="AU1834" s="102"/>
      <c r="AV1834" s="102"/>
      <c r="AW1834" s="102"/>
      <c r="AX1834" s="102"/>
      <c r="AY1834" s="102"/>
      <c r="AZ1834" s="102"/>
      <c r="BA1834" s="102"/>
      <c r="BB1834" s="102"/>
      <c r="BC1834" s="102"/>
      <c r="BD1834" s="102"/>
      <c r="BE1834" s="102"/>
      <c r="BF1834" s="102"/>
      <c r="BG1834" s="102"/>
      <c r="BH1834" s="102"/>
      <c r="BI1834" s="102"/>
      <c r="BJ1834" s="102"/>
    </row>
    <row r="1835" spans="11:62">
      <c r="K1835" s="102"/>
      <c r="L1835" s="102"/>
      <c r="M1835" s="102"/>
      <c r="Y1835" s="102"/>
      <c r="Z1835" s="102"/>
      <c r="AA1835" s="102"/>
      <c r="AB1835" s="102"/>
      <c r="AC1835" s="102"/>
      <c r="AD1835" s="102"/>
      <c r="AE1835" s="102"/>
      <c r="AF1835" s="102"/>
      <c r="AG1835" s="104"/>
    </row>
    <row r="1836" spans="11:62">
      <c r="K1836" s="102"/>
      <c r="L1836" s="102"/>
      <c r="M1836" s="102"/>
      <c r="N1836" s="102"/>
      <c r="O1836" s="102"/>
      <c r="P1836" s="102"/>
      <c r="Q1836" s="102"/>
      <c r="R1836" s="105"/>
      <c r="S1836" s="105"/>
      <c r="Y1836" s="102"/>
      <c r="Z1836" s="102"/>
      <c r="AA1836" s="102"/>
      <c r="AB1836" s="102"/>
      <c r="AC1836" s="102"/>
      <c r="AD1836" s="102"/>
      <c r="AE1836" s="102"/>
      <c r="AF1836" s="102"/>
      <c r="AG1836" s="104"/>
      <c r="AI1836" s="102"/>
      <c r="AJ1836" s="102"/>
      <c r="AK1836" s="102"/>
      <c r="AL1836" s="102"/>
      <c r="AM1836" s="102"/>
      <c r="AN1836" s="102"/>
      <c r="AO1836" s="102"/>
      <c r="AP1836" s="102"/>
      <c r="AQ1836" s="102"/>
      <c r="AR1836" s="102"/>
      <c r="AS1836" s="102"/>
      <c r="AT1836" s="102"/>
      <c r="AU1836" s="102"/>
      <c r="AV1836" s="102"/>
      <c r="AW1836" s="102"/>
      <c r="AX1836" s="102"/>
      <c r="AY1836" s="102"/>
      <c r="AZ1836" s="102"/>
      <c r="BA1836" s="102"/>
      <c r="BB1836" s="102"/>
      <c r="BC1836" s="102"/>
      <c r="BD1836" s="102"/>
      <c r="BE1836" s="102"/>
      <c r="BF1836" s="102"/>
      <c r="BG1836" s="102"/>
      <c r="BH1836" s="102"/>
      <c r="BI1836" s="102"/>
      <c r="BJ1836" s="102"/>
    </row>
    <row r="1837" spans="11:62">
      <c r="K1837" s="102"/>
      <c r="L1837" s="102"/>
      <c r="M1837" s="102"/>
      <c r="N1837" s="102"/>
      <c r="O1837" s="102"/>
      <c r="P1837" s="102"/>
      <c r="R1837" s="105"/>
      <c r="Y1837" s="102"/>
      <c r="Z1837" s="102"/>
      <c r="AA1837" s="102"/>
      <c r="AB1837" s="102"/>
      <c r="AC1837" s="102"/>
      <c r="AD1837" s="102"/>
      <c r="AE1837" s="102"/>
      <c r="AF1837" s="102"/>
      <c r="AG1837" s="104"/>
      <c r="AH1837" s="104"/>
      <c r="AI1837" s="102"/>
      <c r="AJ1837" s="102"/>
      <c r="AK1837" s="102"/>
      <c r="AL1837" s="102"/>
      <c r="AM1837" s="102"/>
      <c r="AN1837" s="102"/>
      <c r="AO1837" s="102"/>
      <c r="AP1837" s="102"/>
      <c r="AQ1837" s="102"/>
      <c r="AR1837" s="102"/>
      <c r="AS1837" s="102"/>
      <c r="AT1837" s="102"/>
      <c r="AU1837" s="102"/>
      <c r="AV1837" s="102"/>
      <c r="AW1837" s="102"/>
      <c r="AX1837" s="102"/>
      <c r="AY1837" s="102"/>
      <c r="AZ1837" s="102"/>
      <c r="BA1837" s="102"/>
      <c r="BB1837" s="102"/>
      <c r="BC1837" s="102"/>
      <c r="BD1837" s="102"/>
      <c r="BE1837" s="102"/>
      <c r="BF1837" s="102"/>
      <c r="BG1837" s="102"/>
      <c r="BH1837" s="102"/>
      <c r="BI1837" s="102"/>
      <c r="BJ1837" s="102"/>
    </row>
    <row r="1838" spans="11:62">
      <c r="K1838" s="102"/>
      <c r="L1838" s="102"/>
      <c r="M1838" s="102"/>
      <c r="N1838" s="102"/>
      <c r="O1838" s="102"/>
      <c r="P1838" s="102"/>
      <c r="R1838" s="105"/>
      <c r="Y1838" s="102"/>
      <c r="Z1838" s="102"/>
      <c r="AA1838" s="102"/>
      <c r="AB1838" s="102"/>
      <c r="AC1838" s="102"/>
      <c r="AD1838" s="102"/>
      <c r="AE1838" s="102"/>
      <c r="AF1838" s="102"/>
      <c r="AG1838" s="104"/>
      <c r="AH1838" s="104"/>
      <c r="AI1838" s="102"/>
      <c r="AJ1838" s="102"/>
      <c r="AK1838" s="102"/>
      <c r="AL1838" s="102"/>
      <c r="AM1838" s="102"/>
      <c r="AN1838" s="102"/>
      <c r="AO1838" s="102"/>
      <c r="AP1838" s="102"/>
      <c r="AQ1838" s="102"/>
      <c r="AR1838" s="102"/>
      <c r="AS1838" s="102"/>
      <c r="AT1838" s="102"/>
      <c r="AU1838" s="102"/>
      <c r="AV1838" s="102"/>
      <c r="AW1838" s="102"/>
      <c r="AX1838" s="102"/>
      <c r="AY1838" s="102"/>
      <c r="AZ1838" s="102"/>
      <c r="BA1838" s="102"/>
      <c r="BB1838" s="102"/>
      <c r="BC1838" s="102"/>
      <c r="BD1838" s="102"/>
      <c r="BE1838" s="102"/>
      <c r="BF1838" s="102"/>
      <c r="BG1838" s="102"/>
      <c r="BH1838" s="102"/>
      <c r="BI1838" s="102"/>
      <c r="BJ1838" s="102"/>
    </row>
    <row r="1839" spans="11:62">
      <c r="K1839" s="102"/>
      <c r="L1839" s="102"/>
      <c r="M1839" s="102"/>
      <c r="N1839" s="102"/>
      <c r="O1839" s="102"/>
      <c r="P1839" s="102"/>
      <c r="R1839" s="105"/>
      <c r="Y1839" s="102"/>
      <c r="Z1839" s="102"/>
      <c r="AA1839" s="102"/>
      <c r="AB1839" s="102"/>
      <c r="AC1839" s="102"/>
      <c r="AD1839" s="102"/>
      <c r="AE1839" s="102"/>
      <c r="AF1839" s="102"/>
      <c r="AI1839" s="102"/>
      <c r="AJ1839" s="102"/>
      <c r="AK1839" s="102"/>
      <c r="AL1839" s="102"/>
      <c r="AM1839" s="102"/>
      <c r="AN1839" s="102"/>
      <c r="AO1839" s="102"/>
      <c r="AP1839" s="102"/>
      <c r="AQ1839" s="102"/>
      <c r="AR1839" s="102"/>
      <c r="AS1839" s="102"/>
      <c r="AT1839" s="102"/>
      <c r="AU1839" s="102"/>
      <c r="AV1839" s="102"/>
      <c r="AW1839" s="102"/>
      <c r="AX1839" s="102"/>
      <c r="AY1839" s="102"/>
      <c r="AZ1839" s="102"/>
      <c r="BA1839" s="102"/>
      <c r="BB1839" s="102"/>
      <c r="BC1839" s="102"/>
      <c r="BD1839" s="102"/>
      <c r="BE1839" s="102"/>
      <c r="BF1839" s="102"/>
      <c r="BG1839" s="102"/>
      <c r="BH1839" s="102"/>
      <c r="BI1839" s="102"/>
      <c r="BJ1839" s="102"/>
    </row>
    <row r="1840" spans="11:62">
      <c r="K1840" s="102"/>
      <c r="L1840" s="102"/>
      <c r="M1840" s="102"/>
      <c r="N1840" s="102"/>
      <c r="O1840" s="102"/>
      <c r="P1840" s="102"/>
      <c r="Y1840" s="102"/>
      <c r="Z1840" s="102"/>
      <c r="AA1840" s="102"/>
      <c r="AB1840" s="102"/>
      <c r="AC1840" s="102"/>
      <c r="AD1840" s="102"/>
      <c r="AE1840" s="102"/>
      <c r="AF1840" s="102"/>
      <c r="AI1840" s="102"/>
      <c r="AJ1840" s="102"/>
      <c r="AK1840" s="102"/>
      <c r="AL1840" s="102"/>
      <c r="AM1840" s="102"/>
      <c r="AN1840" s="102"/>
      <c r="AO1840" s="102"/>
      <c r="AP1840" s="102"/>
      <c r="AQ1840" s="102"/>
      <c r="AR1840" s="102"/>
      <c r="AS1840" s="102"/>
      <c r="AT1840" s="102"/>
      <c r="AU1840" s="102"/>
      <c r="AV1840" s="102"/>
      <c r="AW1840" s="102"/>
      <c r="AX1840" s="102"/>
      <c r="AY1840" s="102"/>
      <c r="AZ1840" s="102"/>
      <c r="BA1840" s="102"/>
      <c r="BB1840" s="102"/>
      <c r="BC1840" s="102"/>
      <c r="BD1840" s="102"/>
      <c r="BE1840" s="102"/>
      <c r="BF1840" s="102"/>
      <c r="BG1840" s="102"/>
      <c r="BH1840" s="102"/>
      <c r="BI1840" s="102"/>
      <c r="BJ1840" s="102"/>
    </row>
    <row r="1841" spans="11:62">
      <c r="K1841" s="102"/>
      <c r="L1841" s="102"/>
      <c r="M1841" s="102"/>
      <c r="N1841" s="102"/>
      <c r="O1841" s="102"/>
      <c r="P1841" s="102"/>
      <c r="Y1841" s="102"/>
      <c r="Z1841" s="102"/>
      <c r="AA1841" s="102"/>
      <c r="AB1841" s="102"/>
      <c r="AC1841" s="102"/>
      <c r="AD1841" s="102"/>
      <c r="AE1841" s="102"/>
      <c r="AF1841" s="102"/>
      <c r="AI1841" s="102"/>
      <c r="AJ1841" s="102"/>
      <c r="AK1841" s="102"/>
      <c r="AL1841" s="102"/>
      <c r="AM1841" s="102"/>
      <c r="AN1841" s="102"/>
      <c r="AO1841" s="102"/>
      <c r="AP1841" s="102"/>
      <c r="AQ1841" s="102"/>
      <c r="AR1841" s="102"/>
      <c r="AS1841" s="102"/>
      <c r="AT1841" s="102"/>
      <c r="AU1841" s="102"/>
      <c r="AV1841" s="102"/>
      <c r="AW1841" s="102"/>
      <c r="AX1841" s="102"/>
      <c r="AY1841" s="102"/>
      <c r="AZ1841" s="102"/>
      <c r="BA1841" s="102"/>
      <c r="BB1841" s="102"/>
      <c r="BC1841" s="102"/>
      <c r="BD1841" s="102"/>
      <c r="BE1841" s="102"/>
      <c r="BF1841" s="102"/>
      <c r="BG1841" s="102"/>
      <c r="BH1841" s="102"/>
      <c r="BI1841" s="102"/>
      <c r="BJ1841" s="102"/>
    </row>
    <row r="1842" spans="11:62">
      <c r="K1842" s="102"/>
      <c r="L1842" s="102"/>
      <c r="M1842" s="102"/>
      <c r="N1842" s="102"/>
      <c r="O1842" s="102"/>
      <c r="P1842" s="102"/>
      <c r="Q1842" s="102"/>
      <c r="R1842" s="105"/>
      <c r="W1842" s="102"/>
      <c r="X1842" s="102"/>
      <c r="AB1842" s="102"/>
      <c r="AC1842" s="102"/>
      <c r="AD1842" s="102"/>
      <c r="AE1842" s="102"/>
      <c r="AF1842" s="102"/>
      <c r="AI1842" s="102"/>
      <c r="AJ1842" s="102"/>
      <c r="AK1842" s="102"/>
      <c r="AL1842" s="102"/>
      <c r="AM1842" s="102"/>
      <c r="AN1842" s="102"/>
      <c r="AO1842" s="102"/>
      <c r="AP1842" s="102"/>
      <c r="AQ1842" s="102"/>
      <c r="AR1842" s="102"/>
      <c r="AS1842" s="102"/>
      <c r="AT1842" s="102"/>
      <c r="AU1842" s="102"/>
      <c r="AV1842" s="102"/>
      <c r="AW1842" s="102"/>
      <c r="AX1842" s="102"/>
      <c r="AY1842" s="102"/>
      <c r="AZ1842" s="102"/>
      <c r="BA1842" s="102"/>
      <c r="BB1842" s="102"/>
      <c r="BC1842" s="102"/>
      <c r="BD1842" s="102"/>
      <c r="BE1842" s="102"/>
      <c r="BF1842" s="102"/>
      <c r="BG1842" s="102"/>
      <c r="BH1842" s="102"/>
      <c r="BI1842" s="102"/>
      <c r="BJ1842" s="102"/>
    </row>
    <row r="1843" spans="11:62">
      <c r="K1843" s="102"/>
      <c r="L1843" s="102"/>
      <c r="M1843" s="102"/>
      <c r="N1843" s="102"/>
      <c r="O1843" s="102"/>
      <c r="P1843" s="102"/>
      <c r="Q1843" s="102"/>
      <c r="R1843" s="105"/>
      <c r="Y1843" s="102"/>
      <c r="Z1843" s="102"/>
      <c r="AA1843" s="102"/>
      <c r="AB1843" s="102"/>
      <c r="AC1843" s="102"/>
      <c r="AD1843" s="102"/>
      <c r="AE1843" s="102"/>
      <c r="AF1843" s="102"/>
      <c r="AG1843" s="104"/>
      <c r="AI1843" s="102"/>
      <c r="AJ1843" s="102"/>
      <c r="AK1843" s="102"/>
      <c r="AL1843" s="102"/>
      <c r="AM1843" s="102"/>
      <c r="AN1843" s="102"/>
      <c r="AO1843" s="102"/>
      <c r="AP1843" s="102"/>
      <c r="AQ1843" s="102"/>
      <c r="AR1843" s="102"/>
      <c r="AS1843" s="102"/>
      <c r="AT1843" s="102"/>
      <c r="AU1843" s="102"/>
      <c r="AV1843" s="102"/>
      <c r="AW1843" s="102"/>
      <c r="AX1843" s="102"/>
      <c r="AY1843" s="102"/>
      <c r="AZ1843" s="102"/>
      <c r="BA1843" s="102"/>
      <c r="BB1843" s="102"/>
      <c r="BC1843" s="102"/>
      <c r="BD1843" s="102"/>
      <c r="BE1843" s="102"/>
      <c r="BF1843" s="102"/>
      <c r="BG1843" s="102"/>
      <c r="BH1843" s="102"/>
      <c r="BI1843" s="102"/>
      <c r="BJ1843" s="102"/>
    </row>
    <row r="1844" spans="11:62">
      <c r="K1844" s="102"/>
      <c r="L1844" s="102"/>
      <c r="M1844" s="102"/>
      <c r="N1844" s="102"/>
      <c r="O1844" s="102"/>
      <c r="P1844" s="102"/>
      <c r="Q1844" s="102"/>
      <c r="Y1844" s="102"/>
      <c r="Z1844" s="102"/>
      <c r="AA1844" s="102"/>
      <c r="AB1844" s="102"/>
      <c r="AC1844" s="102"/>
      <c r="AD1844" s="102"/>
      <c r="AE1844" s="102"/>
      <c r="AF1844" s="102"/>
      <c r="AG1844" s="104"/>
      <c r="AI1844" s="102"/>
      <c r="AJ1844" s="102"/>
      <c r="AK1844" s="102"/>
      <c r="AL1844" s="102"/>
      <c r="AM1844" s="102"/>
      <c r="AN1844" s="102"/>
      <c r="AO1844" s="102"/>
      <c r="AP1844" s="102"/>
      <c r="AQ1844" s="102"/>
      <c r="AR1844" s="102"/>
      <c r="AS1844" s="102"/>
      <c r="AT1844" s="102"/>
      <c r="AU1844" s="102"/>
      <c r="AV1844" s="102"/>
      <c r="AW1844" s="102"/>
      <c r="AX1844" s="102"/>
      <c r="AY1844" s="102"/>
      <c r="AZ1844" s="102"/>
      <c r="BA1844" s="102"/>
      <c r="BB1844" s="102"/>
      <c r="BC1844" s="102"/>
      <c r="BD1844" s="102"/>
      <c r="BE1844" s="102"/>
      <c r="BF1844" s="102"/>
      <c r="BG1844" s="102"/>
      <c r="BH1844" s="102"/>
      <c r="BI1844" s="102"/>
      <c r="BJ1844" s="102"/>
    </row>
    <row r="1845" spans="11:62">
      <c r="K1845" s="102"/>
      <c r="L1845" s="102"/>
      <c r="M1845" s="102"/>
      <c r="N1845" s="102"/>
      <c r="O1845" s="102"/>
      <c r="P1845" s="102"/>
      <c r="R1845" s="105"/>
      <c r="Y1845" s="102"/>
      <c r="Z1845" s="102"/>
      <c r="AA1845" s="102"/>
      <c r="AB1845" s="102"/>
      <c r="AC1845" s="102"/>
      <c r="AD1845" s="102"/>
      <c r="AE1845" s="102"/>
      <c r="AF1845" s="102"/>
      <c r="AI1845" s="102"/>
      <c r="AJ1845" s="102"/>
      <c r="AK1845" s="102"/>
      <c r="AL1845" s="102"/>
      <c r="AM1845" s="102"/>
      <c r="AN1845" s="102"/>
      <c r="AO1845" s="102"/>
      <c r="AP1845" s="102"/>
      <c r="AQ1845" s="102"/>
      <c r="AR1845" s="102"/>
      <c r="AS1845" s="102"/>
      <c r="AT1845" s="102"/>
      <c r="AU1845" s="102"/>
      <c r="AV1845" s="102"/>
      <c r="AW1845" s="102"/>
      <c r="AX1845" s="102"/>
      <c r="AY1845" s="102"/>
      <c r="AZ1845" s="102"/>
      <c r="BA1845" s="102"/>
      <c r="BB1845" s="102"/>
      <c r="BC1845" s="102"/>
      <c r="BD1845" s="102"/>
      <c r="BE1845" s="102"/>
      <c r="BF1845" s="102"/>
      <c r="BG1845" s="102"/>
      <c r="BH1845" s="102"/>
      <c r="BI1845" s="102"/>
      <c r="BJ1845" s="102"/>
    </row>
    <row r="1846" spans="11:62">
      <c r="K1846" s="102"/>
      <c r="L1846" s="102"/>
      <c r="M1846" s="102"/>
      <c r="Y1846" s="102"/>
      <c r="Z1846" s="102"/>
      <c r="AA1846" s="102"/>
      <c r="AB1846" s="102"/>
      <c r="AC1846" s="102"/>
      <c r="AD1846" s="102"/>
      <c r="AE1846" s="102"/>
      <c r="AF1846" s="102"/>
      <c r="AG1846" s="104"/>
    </row>
    <row r="1847" spans="11:62">
      <c r="K1847" s="102"/>
      <c r="L1847" s="102"/>
      <c r="M1847" s="102"/>
      <c r="N1847" s="102"/>
      <c r="O1847" s="102"/>
      <c r="P1847" s="102"/>
      <c r="Q1847" s="102"/>
      <c r="R1847" s="105"/>
      <c r="W1847" s="102"/>
      <c r="X1847" s="102"/>
      <c r="Y1847" s="102"/>
      <c r="Z1847" s="102"/>
      <c r="AA1847" s="102"/>
      <c r="AB1847" s="102"/>
      <c r="AC1847" s="102"/>
      <c r="AD1847" s="102"/>
      <c r="AE1847" s="102"/>
      <c r="AF1847" s="102"/>
      <c r="AI1847" s="102"/>
      <c r="AJ1847" s="102"/>
      <c r="AK1847" s="102"/>
      <c r="AL1847" s="102"/>
      <c r="AM1847" s="102"/>
      <c r="AN1847" s="102"/>
      <c r="AO1847" s="102"/>
      <c r="AP1847" s="102"/>
      <c r="AQ1847" s="102"/>
      <c r="AR1847" s="102"/>
      <c r="AS1847" s="102"/>
      <c r="AT1847" s="102"/>
      <c r="AU1847" s="102"/>
      <c r="AV1847" s="102"/>
      <c r="AW1847" s="102"/>
      <c r="AX1847" s="102"/>
      <c r="AY1847" s="102"/>
      <c r="AZ1847" s="102"/>
      <c r="BA1847" s="102"/>
      <c r="BB1847" s="102"/>
      <c r="BC1847" s="102"/>
      <c r="BD1847" s="102"/>
      <c r="BE1847" s="102"/>
      <c r="BF1847" s="102"/>
      <c r="BG1847" s="102"/>
      <c r="BH1847" s="102"/>
      <c r="BI1847" s="102"/>
      <c r="BJ1847" s="102"/>
    </row>
    <row r="1848" spans="11:62">
      <c r="K1848" s="102"/>
      <c r="L1848" s="102"/>
      <c r="M1848" s="102"/>
      <c r="N1848" s="102"/>
      <c r="O1848" s="102"/>
      <c r="P1848" s="102"/>
      <c r="Q1848" s="102"/>
      <c r="R1848" s="105"/>
      <c r="W1848" s="102"/>
      <c r="X1848" s="102"/>
      <c r="Y1848" s="102"/>
      <c r="Z1848" s="102"/>
      <c r="AA1848" s="102"/>
      <c r="AB1848" s="102"/>
      <c r="AC1848" s="102"/>
      <c r="AD1848" s="102"/>
      <c r="AE1848" s="102"/>
      <c r="AF1848" s="102"/>
      <c r="AI1848" s="102"/>
      <c r="AJ1848" s="102"/>
      <c r="AK1848" s="102"/>
      <c r="AL1848" s="102"/>
      <c r="AM1848" s="102"/>
      <c r="AN1848" s="102"/>
      <c r="AO1848" s="102"/>
      <c r="AP1848" s="102"/>
      <c r="AQ1848" s="102"/>
      <c r="AR1848" s="102"/>
      <c r="AS1848" s="102"/>
      <c r="AT1848" s="102"/>
      <c r="AU1848" s="102"/>
      <c r="AV1848" s="102"/>
      <c r="AW1848" s="102"/>
      <c r="AX1848" s="102"/>
      <c r="AY1848" s="102"/>
      <c r="AZ1848" s="102"/>
      <c r="BA1848" s="102"/>
      <c r="BB1848" s="102"/>
      <c r="BC1848" s="102"/>
      <c r="BD1848" s="102"/>
      <c r="BE1848" s="102"/>
      <c r="BF1848" s="102"/>
      <c r="BG1848" s="102"/>
      <c r="BH1848" s="102"/>
      <c r="BI1848" s="102"/>
      <c r="BJ1848" s="102"/>
    </row>
    <row r="1849" spans="11:62">
      <c r="K1849" s="102"/>
      <c r="L1849" s="102"/>
      <c r="M1849" s="102"/>
      <c r="N1849" s="102"/>
      <c r="O1849" s="102"/>
      <c r="P1849" s="102"/>
      <c r="Q1849" s="102"/>
      <c r="R1849" s="105"/>
      <c r="W1849" s="102"/>
      <c r="X1849" s="102"/>
      <c r="Y1849" s="102"/>
      <c r="Z1849" s="102"/>
      <c r="AA1849" s="102"/>
      <c r="AG1849" s="104"/>
      <c r="AH1849" s="104"/>
      <c r="AI1849" s="102"/>
      <c r="AJ1849" s="102"/>
      <c r="AK1849" s="102"/>
      <c r="AL1849" s="102"/>
      <c r="AM1849" s="102"/>
      <c r="AN1849" s="102"/>
      <c r="AO1849" s="102"/>
      <c r="AP1849" s="102"/>
      <c r="AQ1849" s="102"/>
      <c r="AR1849" s="102"/>
      <c r="AS1849" s="102"/>
      <c r="AT1849" s="102"/>
      <c r="AU1849" s="102"/>
      <c r="AV1849" s="102"/>
      <c r="AW1849" s="102"/>
      <c r="AX1849" s="102"/>
      <c r="AY1849" s="102"/>
      <c r="AZ1849" s="102"/>
      <c r="BA1849" s="102"/>
      <c r="BB1849" s="102"/>
      <c r="BC1849" s="102"/>
      <c r="BD1849" s="102"/>
      <c r="BE1849" s="102"/>
      <c r="BF1849" s="102"/>
      <c r="BG1849" s="102"/>
      <c r="BH1849" s="102"/>
      <c r="BI1849" s="102"/>
      <c r="BJ1849" s="102"/>
    </row>
    <row r="1850" spans="11:62">
      <c r="K1850" s="102"/>
      <c r="L1850" s="102"/>
      <c r="M1850" s="102"/>
      <c r="N1850" s="102"/>
      <c r="O1850" s="102"/>
      <c r="P1850" s="102"/>
      <c r="Q1850" s="102"/>
      <c r="R1850" s="105"/>
      <c r="W1850" s="102"/>
      <c r="X1850" s="102"/>
      <c r="Y1850" s="102"/>
      <c r="Z1850" s="102"/>
      <c r="AA1850" s="102"/>
      <c r="AG1850" s="104"/>
      <c r="AH1850" s="104"/>
      <c r="AI1850" s="102"/>
      <c r="AJ1850" s="102"/>
      <c r="AK1850" s="102"/>
      <c r="AL1850" s="102"/>
      <c r="AM1850" s="102"/>
      <c r="AN1850" s="102"/>
      <c r="AO1850" s="102"/>
      <c r="AP1850" s="102"/>
      <c r="AQ1850" s="102"/>
      <c r="AR1850" s="102"/>
      <c r="AS1850" s="102"/>
      <c r="AT1850" s="102"/>
      <c r="AU1850" s="102"/>
      <c r="AV1850" s="102"/>
      <c r="AW1850" s="102"/>
      <c r="AX1850" s="102"/>
      <c r="AY1850" s="102"/>
      <c r="AZ1850" s="102"/>
      <c r="BA1850" s="102"/>
      <c r="BB1850" s="102"/>
      <c r="BC1850" s="102"/>
      <c r="BD1850" s="102"/>
      <c r="BE1850" s="102"/>
      <c r="BF1850" s="102"/>
      <c r="BG1850" s="102"/>
      <c r="BH1850" s="102"/>
      <c r="BI1850" s="102"/>
      <c r="BJ1850" s="102"/>
    </row>
    <row r="1851" spans="11:62">
      <c r="K1851" s="102"/>
      <c r="L1851" s="102"/>
      <c r="M1851" s="102"/>
      <c r="R1851" s="105"/>
      <c r="W1851" s="102"/>
      <c r="X1851" s="102"/>
      <c r="Y1851" s="102"/>
      <c r="Z1851" s="102"/>
      <c r="AA1851" s="102"/>
      <c r="AB1851" s="102"/>
      <c r="AC1851" s="102"/>
      <c r="AD1851" s="102"/>
      <c r="AE1851" s="102"/>
      <c r="AF1851" s="102"/>
      <c r="AI1851" s="102"/>
      <c r="AJ1851" s="102"/>
      <c r="AK1851" s="102"/>
      <c r="AL1851" s="102"/>
      <c r="AM1851" s="102"/>
      <c r="AN1851" s="102"/>
      <c r="AO1851" s="102"/>
      <c r="AP1851" s="102"/>
      <c r="AQ1851" s="102"/>
      <c r="AS1851" s="102"/>
      <c r="AT1851" s="102"/>
      <c r="AU1851" s="102"/>
      <c r="AV1851" s="102"/>
      <c r="AW1851" s="102"/>
      <c r="AY1851" s="102"/>
      <c r="AZ1851" s="102"/>
      <c r="BA1851" s="102"/>
      <c r="BB1851" s="102"/>
      <c r="BC1851" s="102"/>
      <c r="BE1851" s="102"/>
      <c r="BF1851" s="102"/>
      <c r="BG1851" s="102"/>
      <c r="BH1851" s="102"/>
      <c r="BI1851" s="102"/>
    </row>
    <row r="1852" spans="11:62">
      <c r="K1852" s="102"/>
      <c r="L1852" s="102"/>
      <c r="M1852" s="102"/>
      <c r="N1852" s="102"/>
      <c r="O1852" s="102"/>
      <c r="P1852" s="102"/>
      <c r="Y1852" s="102"/>
      <c r="Z1852" s="102"/>
      <c r="AA1852" s="102"/>
      <c r="AB1852" s="102"/>
      <c r="AC1852" s="102"/>
      <c r="AD1852" s="102"/>
      <c r="AE1852" s="102"/>
      <c r="AF1852" s="102"/>
      <c r="AI1852" s="102"/>
      <c r="AJ1852" s="102"/>
      <c r="AK1852" s="102"/>
      <c r="AL1852" s="102"/>
      <c r="AM1852" s="102"/>
      <c r="AN1852" s="102"/>
      <c r="AO1852" s="102"/>
      <c r="AP1852" s="102"/>
      <c r="AQ1852" s="102"/>
      <c r="AR1852" s="102"/>
      <c r="AS1852" s="102"/>
      <c r="AT1852" s="102"/>
      <c r="AU1852" s="102"/>
      <c r="AV1852" s="102"/>
      <c r="AW1852" s="102"/>
      <c r="AX1852" s="102"/>
      <c r="AY1852" s="102"/>
      <c r="AZ1852" s="102"/>
      <c r="BA1852" s="102"/>
      <c r="BB1852" s="102"/>
      <c r="BC1852" s="102"/>
      <c r="BD1852" s="102"/>
      <c r="BE1852" s="102"/>
      <c r="BF1852" s="102"/>
      <c r="BG1852" s="102"/>
      <c r="BH1852" s="102"/>
      <c r="BI1852" s="102"/>
      <c r="BJ1852" s="102"/>
    </row>
    <row r="1853" spans="11:62">
      <c r="K1853" s="102"/>
      <c r="L1853" s="102"/>
      <c r="M1853" s="102"/>
      <c r="N1853" s="102"/>
      <c r="O1853" s="102"/>
      <c r="P1853" s="102"/>
      <c r="Y1853" s="102"/>
      <c r="Z1853" s="102"/>
      <c r="AA1853" s="102"/>
      <c r="AB1853" s="102"/>
      <c r="AC1853" s="102"/>
      <c r="AD1853" s="102"/>
      <c r="AE1853" s="102"/>
      <c r="AF1853" s="102"/>
      <c r="AI1853" s="102"/>
      <c r="AJ1853" s="102"/>
      <c r="AK1853" s="102"/>
      <c r="AL1853" s="102"/>
      <c r="AM1853" s="102"/>
      <c r="AN1853" s="102"/>
      <c r="AO1853" s="102"/>
      <c r="AP1853" s="102"/>
      <c r="AQ1853" s="102"/>
      <c r="AR1853" s="102"/>
      <c r="AS1853" s="102"/>
      <c r="AT1853" s="102"/>
      <c r="AU1853" s="102"/>
      <c r="AV1853" s="102"/>
      <c r="AW1853" s="102"/>
      <c r="AX1853" s="102"/>
      <c r="AY1853" s="102"/>
      <c r="AZ1853" s="102"/>
      <c r="BA1853" s="102"/>
      <c r="BB1853" s="102"/>
      <c r="BC1853" s="102"/>
      <c r="BD1853" s="102"/>
      <c r="BE1853" s="102"/>
      <c r="BF1853" s="102"/>
      <c r="BG1853" s="102"/>
      <c r="BH1853" s="102"/>
      <c r="BI1853" s="102"/>
      <c r="BJ1853" s="102"/>
    </row>
    <row r="1854" spans="11:62">
      <c r="K1854" s="102"/>
      <c r="L1854" s="102"/>
      <c r="M1854" s="102"/>
      <c r="N1854" s="102"/>
      <c r="O1854" s="102"/>
      <c r="P1854" s="102"/>
      <c r="R1854" s="105"/>
      <c r="Y1854" s="102"/>
      <c r="Z1854" s="102"/>
      <c r="AA1854" s="102"/>
      <c r="AB1854" s="102"/>
      <c r="AC1854" s="102"/>
      <c r="AD1854" s="102"/>
      <c r="AE1854" s="102"/>
      <c r="AF1854" s="102"/>
      <c r="AI1854" s="102"/>
      <c r="AJ1854" s="102"/>
      <c r="AK1854" s="102"/>
      <c r="AL1854" s="102"/>
      <c r="AM1854" s="102"/>
      <c r="AN1854" s="102"/>
      <c r="AO1854" s="102"/>
      <c r="AP1854" s="102"/>
      <c r="AQ1854" s="102"/>
      <c r="AR1854" s="102"/>
      <c r="AS1854" s="102"/>
      <c r="AT1854" s="102"/>
      <c r="AU1854" s="102"/>
      <c r="AV1854" s="102"/>
      <c r="AW1854" s="102"/>
      <c r="AX1854" s="102"/>
      <c r="AY1854" s="102"/>
      <c r="AZ1854" s="102"/>
      <c r="BA1854" s="102"/>
      <c r="BB1854" s="102"/>
      <c r="BC1854" s="102"/>
      <c r="BD1854" s="102"/>
      <c r="BE1854" s="102"/>
      <c r="BF1854" s="102"/>
      <c r="BG1854" s="102"/>
      <c r="BH1854" s="102"/>
      <c r="BI1854" s="102"/>
      <c r="BJ1854" s="102"/>
    </row>
    <row r="1855" spans="11:62">
      <c r="K1855" s="102"/>
      <c r="L1855" s="102"/>
      <c r="M1855" s="102"/>
      <c r="N1855" s="102"/>
      <c r="O1855" s="102"/>
      <c r="P1855" s="102"/>
      <c r="Q1855" s="102"/>
      <c r="R1855" s="105"/>
      <c r="W1855" s="102"/>
      <c r="X1855" s="102"/>
      <c r="Y1855" s="102"/>
      <c r="Z1855" s="102"/>
      <c r="AA1855" s="102"/>
      <c r="AB1855" s="102"/>
      <c r="AC1855" s="102"/>
      <c r="AD1855" s="102"/>
      <c r="AE1855" s="102"/>
      <c r="AF1855" s="102"/>
      <c r="AG1855" s="104"/>
      <c r="AI1855" s="102"/>
      <c r="AJ1855" s="102"/>
      <c r="AK1855" s="102"/>
      <c r="AL1855" s="102"/>
      <c r="AM1855" s="102"/>
      <c r="AN1855" s="102"/>
      <c r="AO1855" s="102"/>
      <c r="AP1855" s="102"/>
      <c r="AQ1855" s="102"/>
      <c r="AR1855" s="102"/>
      <c r="AS1855" s="102"/>
      <c r="AT1855" s="102"/>
      <c r="AU1855" s="102"/>
      <c r="AV1855" s="102"/>
      <c r="AW1855" s="102"/>
      <c r="AX1855" s="102"/>
      <c r="AY1855" s="102"/>
      <c r="AZ1855" s="102"/>
      <c r="BA1855" s="102"/>
      <c r="BB1855" s="102"/>
      <c r="BC1855" s="102"/>
      <c r="BD1855" s="102"/>
      <c r="BE1855" s="102"/>
      <c r="BF1855" s="102"/>
      <c r="BG1855" s="102"/>
      <c r="BH1855" s="102"/>
      <c r="BI1855" s="102"/>
      <c r="BJ1855" s="102"/>
    </row>
    <row r="1856" spans="11:62">
      <c r="K1856" s="102"/>
      <c r="L1856" s="102"/>
      <c r="M1856" s="102"/>
      <c r="N1856" s="102"/>
      <c r="O1856" s="102"/>
      <c r="P1856" s="102"/>
      <c r="Q1856" s="102"/>
      <c r="R1856" s="105"/>
      <c r="W1856" s="102"/>
      <c r="X1856" s="102"/>
      <c r="Y1856" s="102"/>
      <c r="Z1856" s="102"/>
      <c r="AA1856" s="102"/>
      <c r="AB1856" s="102"/>
      <c r="AC1856" s="102"/>
      <c r="AD1856" s="102"/>
      <c r="AE1856" s="102"/>
      <c r="AF1856" s="102"/>
      <c r="AG1856" s="104"/>
      <c r="AI1856" s="102"/>
      <c r="AJ1856" s="102"/>
      <c r="AK1856" s="102"/>
      <c r="AL1856" s="102"/>
      <c r="AM1856" s="102"/>
      <c r="AN1856" s="102"/>
      <c r="AO1856" s="102"/>
      <c r="AP1856" s="102"/>
      <c r="AQ1856" s="102"/>
      <c r="AR1856" s="102"/>
      <c r="AS1856" s="102"/>
      <c r="AT1856" s="102"/>
      <c r="AU1856" s="102"/>
      <c r="AV1856" s="102"/>
      <c r="AW1856" s="102"/>
      <c r="AX1856" s="102"/>
      <c r="AY1856" s="102"/>
      <c r="AZ1856" s="102"/>
      <c r="BA1856" s="102"/>
      <c r="BB1856" s="102"/>
      <c r="BC1856" s="102"/>
      <c r="BD1856" s="102"/>
      <c r="BE1856" s="102"/>
      <c r="BF1856" s="102"/>
      <c r="BG1856" s="102"/>
      <c r="BH1856" s="102"/>
      <c r="BI1856" s="102"/>
      <c r="BJ1856" s="102"/>
    </row>
    <row r="1857" spans="11:62">
      <c r="K1857" s="102"/>
      <c r="L1857" s="102"/>
      <c r="M1857" s="102"/>
      <c r="N1857" s="102"/>
      <c r="O1857" s="102"/>
      <c r="P1857" s="102"/>
      <c r="Q1857" s="102"/>
      <c r="R1857" s="105"/>
      <c r="S1857" s="105"/>
      <c r="Y1857" s="102"/>
      <c r="Z1857" s="102"/>
      <c r="AA1857" s="102"/>
      <c r="AB1857" s="102"/>
      <c r="AC1857" s="102"/>
      <c r="AD1857" s="102"/>
      <c r="AE1857" s="102"/>
      <c r="AF1857" s="102"/>
      <c r="AI1857" s="102"/>
      <c r="AJ1857" s="102"/>
      <c r="AK1857" s="102"/>
      <c r="AL1857" s="102"/>
      <c r="AM1857" s="102"/>
      <c r="AN1857" s="102"/>
      <c r="AO1857" s="102"/>
      <c r="AP1857" s="102"/>
      <c r="AQ1857" s="102"/>
      <c r="AR1857" s="102"/>
      <c r="AS1857" s="102"/>
      <c r="AT1857" s="102"/>
      <c r="AU1857" s="102"/>
      <c r="AV1857" s="102"/>
      <c r="AW1857" s="102"/>
      <c r="AX1857" s="102"/>
      <c r="AY1857" s="102"/>
      <c r="AZ1857" s="102"/>
      <c r="BA1857" s="102"/>
      <c r="BB1857" s="102"/>
      <c r="BC1857" s="102"/>
      <c r="BD1857" s="102"/>
      <c r="BE1857" s="102"/>
      <c r="BF1857" s="102"/>
      <c r="BG1857" s="102"/>
      <c r="BH1857" s="102"/>
      <c r="BI1857" s="102"/>
      <c r="BJ1857" s="102"/>
    </row>
    <row r="1858" spans="11:62">
      <c r="K1858" s="102"/>
      <c r="L1858" s="102"/>
      <c r="M1858" s="102"/>
      <c r="N1858" s="102"/>
      <c r="O1858" s="102"/>
      <c r="P1858" s="102"/>
      <c r="R1858" s="105"/>
      <c r="Y1858" s="102"/>
      <c r="Z1858" s="102"/>
      <c r="AA1858" s="102"/>
      <c r="AB1858" s="102"/>
      <c r="AC1858" s="102"/>
      <c r="AD1858" s="102"/>
      <c r="AE1858" s="102"/>
      <c r="AF1858" s="102"/>
      <c r="AI1858" s="102"/>
      <c r="AJ1858" s="102"/>
      <c r="AK1858" s="102"/>
      <c r="AL1858" s="102"/>
      <c r="AM1858" s="102"/>
      <c r="AN1858" s="102"/>
      <c r="AO1858" s="102"/>
      <c r="AP1858" s="102"/>
      <c r="AQ1858" s="102"/>
      <c r="AR1858" s="102"/>
      <c r="AS1858" s="102"/>
      <c r="AT1858" s="102"/>
      <c r="AU1858" s="102"/>
      <c r="AV1858" s="102"/>
      <c r="AW1858" s="102"/>
      <c r="AX1858" s="102"/>
      <c r="AY1858" s="102"/>
      <c r="AZ1858" s="102"/>
      <c r="BA1858" s="102"/>
      <c r="BB1858" s="102"/>
      <c r="BC1858" s="102"/>
      <c r="BD1858" s="102"/>
      <c r="BE1858" s="102"/>
      <c r="BF1858" s="102"/>
      <c r="BG1858" s="102"/>
      <c r="BH1858" s="102"/>
      <c r="BI1858" s="102"/>
      <c r="BJ1858" s="102"/>
    </row>
    <row r="1859" spans="11:62">
      <c r="K1859" s="102"/>
      <c r="L1859" s="102"/>
      <c r="M1859" s="102"/>
      <c r="N1859" s="102"/>
      <c r="O1859" s="102"/>
      <c r="P1859" s="102"/>
      <c r="Y1859" s="102"/>
      <c r="Z1859" s="102"/>
      <c r="AA1859" s="102"/>
      <c r="AB1859" s="102"/>
      <c r="AC1859" s="102"/>
      <c r="AD1859" s="102"/>
      <c r="AE1859" s="102"/>
      <c r="AF1859" s="102"/>
      <c r="AI1859" s="102"/>
      <c r="AJ1859" s="102"/>
      <c r="AK1859" s="102"/>
      <c r="AL1859" s="102"/>
      <c r="AM1859" s="102"/>
      <c r="AN1859" s="102"/>
      <c r="AO1859" s="102"/>
      <c r="AP1859" s="102"/>
      <c r="AQ1859" s="102"/>
      <c r="AR1859" s="102"/>
      <c r="AS1859" s="102"/>
      <c r="AT1859" s="102"/>
      <c r="AU1859" s="102"/>
      <c r="AV1859" s="102"/>
      <c r="AW1859" s="102"/>
      <c r="AX1859" s="102"/>
      <c r="AY1859" s="102"/>
      <c r="AZ1859" s="102"/>
      <c r="BA1859" s="102"/>
      <c r="BB1859" s="102"/>
      <c r="BC1859" s="102"/>
      <c r="BD1859" s="102"/>
      <c r="BE1859" s="102"/>
      <c r="BF1859" s="102"/>
      <c r="BG1859" s="102"/>
      <c r="BH1859" s="102"/>
      <c r="BI1859" s="102"/>
      <c r="BJ1859" s="102"/>
    </row>
    <row r="1860" spans="11:62">
      <c r="K1860" s="102"/>
      <c r="L1860" s="102"/>
      <c r="M1860" s="102"/>
      <c r="Y1860" s="102"/>
      <c r="Z1860" s="102"/>
      <c r="AA1860" s="102"/>
      <c r="AB1860" s="102"/>
      <c r="AC1860" s="102"/>
      <c r="AD1860" s="102"/>
      <c r="AE1860" s="102"/>
      <c r="AF1860" s="102"/>
      <c r="AI1860" s="102"/>
      <c r="AJ1860" s="102"/>
      <c r="AK1860" s="102"/>
      <c r="AL1860" s="102"/>
      <c r="AM1860" s="102"/>
      <c r="AN1860" s="102"/>
      <c r="AO1860" s="102"/>
      <c r="AP1860" s="102"/>
      <c r="AQ1860" s="102"/>
      <c r="AS1860" s="102"/>
      <c r="AT1860" s="102"/>
      <c r="AU1860" s="102"/>
      <c r="AV1860" s="102"/>
      <c r="AW1860" s="102"/>
      <c r="AY1860" s="102"/>
      <c r="AZ1860" s="102"/>
      <c r="BA1860" s="102"/>
      <c r="BB1860" s="102"/>
      <c r="BC1860" s="102"/>
      <c r="BE1860" s="102"/>
      <c r="BF1860" s="102"/>
      <c r="BG1860" s="102"/>
      <c r="BH1860" s="102"/>
      <c r="BI1860" s="102"/>
    </row>
    <row r="1861" spans="11:62">
      <c r="K1861" s="102"/>
      <c r="L1861" s="102"/>
      <c r="M1861" s="102"/>
      <c r="Y1861" s="102"/>
      <c r="Z1861" s="102"/>
      <c r="AA1861" s="102"/>
      <c r="AB1861" s="102"/>
      <c r="AC1861" s="102"/>
      <c r="AD1861" s="102"/>
      <c r="AE1861" s="102"/>
      <c r="AF1861" s="102"/>
      <c r="AI1861" s="102"/>
      <c r="AJ1861" s="102"/>
      <c r="AK1861" s="102"/>
      <c r="AL1861" s="102"/>
      <c r="AM1861" s="102"/>
      <c r="AN1861" s="102"/>
      <c r="AO1861" s="102"/>
      <c r="AP1861" s="102"/>
      <c r="AQ1861" s="102"/>
      <c r="AS1861" s="102"/>
      <c r="AT1861" s="102"/>
      <c r="AU1861" s="102"/>
      <c r="AV1861" s="102"/>
      <c r="AW1861" s="102"/>
      <c r="AY1861" s="102"/>
      <c r="AZ1861" s="102"/>
      <c r="BA1861" s="102"/>
      <c r="BB1861" s="102"/>
      <c r="BC1861" s="102"/>
      <c r="BE1861" s="102"/>
      <c r="BF1861" s="102"/>
      <c r="BG1861" s="102"/>
      <c r="BH1861" s="102"/>
      <c r="BI1861" s="102"/>
    </row>
    <row r="1862" spans="11:62">
      <c r="K1862" s="102"/>
      <c r="L1862" s="102"/>
      <c r="M1862" s="102"/>
      <c r="N1862" s="102"/>
      <c r="O1862" s="102"/>
      <c r="P1862" s="102"/>
      <c r="Q1862" s="102"/>
      <c r="Y1862" s="102"/>
      <c r="Z1862" s="102"/>
      <c r="AA1862" s="102"/>
      <c r="AB1862" s="102"/>
      <c r="AC1862" s="102"/>
      <c r="AD1862" s="102"/>
      <c r="AE1862" s="102"/>
      <c r="AF1862" s="102"/>
      <c r="AI1862" s="102"/>
      <c r="AJ1862" s="102"/>
      <c r="AK1862" s="102"/>
      <c r="AL1862" s="102"/>
      <c r="AM1862" s="102"/>
      <c r="AN1862" s="102"/>
      <c r="AO1862" s="102"/>
      <c r="AP1862" s="102"/>
      <c r="AQ1862" s="102"/>
      <c r="AR1862" s="102"/>
      <c r="AS1862" s="102"/>
      <c r="AT1862" s="102"/>
      <c r="AU1862" s="102"/>
      <c r="AV1862" s="102"/>
      <c r="AW1862" s="102"/>
      <c r="AX1862" s="102"/>
      <c r="AY1862" s="102"/>
      <c r="AZ1862" s="102"/>
      <c r="BA1862" s="102"/>
      <c r="BB1862" s="102"/>
      <c r="BC1862" s="102"/>
      <c r="BD1862" s="102"/>
      <c r="BE1862" s="102"/>
      <c r="BF1862" s="102"/>
      <c r="BG1862" s="102"/>
      <c r="BH1862" s="102"/>
      <c r="BI1862" s="102"/>
      <c r="BJ1862" s="102"/>
    </row>
    <row r="1863" spans="11:62">
      <c r="K1863" s="102"/>
      <c r="L1863" s="102"/>
      <c r="M1863" s="102"/>
      <c r="N1863" s="102"/>
      <c r="O1863" s="102"/>
      <c r="P1863" s="102"/>
      <c r="Q1863" s="102"/>
      <c r="Y1863" s="102"/>
      <c r="Z1863" s="102"/>
      <c r="AA1863" s="102"/>
      <c r="AB1863" s="102"/>
      <c r="AC1863" s="102"/>
      <c r="AD1863" s="102"/>
      <c r="AE1863" s="102"/>
      <c r="AF1863" s="102"/>
      <c r="AI1863" s="102"/>
      <c r="AJ1863" s="102"/>
      <c r="AK1863" s="102"/>
      <c r="AL1863" s="102"/>
      <c r="AM1863" s="102"/>
      <c r="AN1863" s="102"/>
      <c r="AO1863" s="102"/>
      <c r="AP1863" s="102"/>
      <c r="AQ1863" s="102"/>
      <c r="AR1863" s="102"/>
      <c r="AS1863" s="102"/>
      <c r="AT1863" s="102"/>
      <c r="AU1863" s="102"/>
      <c r="AV1863" s="102"/>
      <c r="AW1863" s="102"/>
      <c r="AX1863" s="102"/>
      <c r="AY1863" s="102"/>
      <c r="AZ1863" s="102"/>
      <c r="BA1863" s="102"/>
      <c r="BB1863" s="102"/>
      <c r="BC1863" s="102"/>
      <c r="BD1863" s="102"/>
      <c r="BE1863" s="102"/>
      <c r="BF1863" s="102"/>
      <c r="BG1863" s="102"/>
      <c r="BH1863" s="102"/>
      <c r="BI1863" s="102"/>
      <c r="BJ1863" s="102"/>
    </row>
    <row r="1864" spans="11:62">
      <c r="K1864" s="102"/>
      <c r="L1864" s="102"/>
      <c r="M1864" s="102"/>
      <c r="N1864" s="102"/>
      <c r="O1864" s="102"/>
      <c r="P1864" s="102"/>
      <c r="Q1864" s="102"/>
      <c r="R1864" s="105"/>
      <c r="S1864" s="105"/>
      <c r="Y1864" s="102"/>
      <c r="Z1864" s="102"/>
      <c r="AA1864" s="102"/>
      <c r="AB1864" s="102"/>
      <c r="AC1864" s="102"/>
      <c r="AD1864" s="102"/>
      <c r="AE1864" s="102"/>
      <c r="AF1864" s="102"/>
      <c r="AG1864" s="104"/>
      <c r="AI1864" s="102"/>
      <c r="AJ1864" s="102"/>
      <c r="AK1864" s="102"/>
      <c r="AL1864" s="102"/>
      <c r="AM1864" s="102"/>
      <c r="AN1864" s="102"/>
      <c r="AO1864" s="102"/>
      <c r="AP1864" s="102"/>
      <c r="AQ1864" s="102"/>
      <c r="AR1864" s="102"/>
      <c r="AS1864" s="102"/>
      <c r="AT1864" s="102"/>
      <c r="AU1864" s="102"/>
      <c r="AV1864" s="102"/>
      <c r="AW1864" s="102"/>
      <c r="AX1864" s="102"/>
      <c r="AY1864" s="102"/>
      <c r="AZ1864" s="102"/>
      <c r="BA1864" s="102"/>
      <c r="BB1864" s="102"/>
      <c r="BC1864" s="102"/>
      <c r="BD1864" s="102"/>
      <c r="BE1864" s="102"/>
      <c r="BF1864" s="102"/>
      <c r="BG1864" s="102"/>
      <c r="BH1864" s="102"/>
      <c r="BI1864" s="102"/>
      <c r="BJ1864" s="102"/>
    </row>
    <row r="1865" spans="11:62">
      <c r="K1865" s="102"/>
      <c r="L1865" s="102"/>
      <c r="M1865" s="102"/>
      <c r="N1865" s="102"/>
      <c r="O1865" s="102"/>
      <c r="P1865" s="102"/>
      <c r="Y1865" s="102"/>
      <c r="Z1865" s="102"/>
      <c r="AA1865" s="102"/>
      <c r="AB1865" s="102"/>
      <c r="AC1865" s="102"/>
      <c r="AD1865" s="102"/>
      <c r="AE1865" s="102"/>
      <c r="AF1865" s="102"/>
      <c r="AI1865" s="102"/>
      <c r="AJ1865" s="102"/>
      <c r="AK1865" s="102"/>
      <c r="AL1865" s="102"/>
      <c r="AM1865" s="102"/>
      <c r="AN1865" s="102"/>
      <c r="AO1865" s="102"/>
      <c r="AP1865" s="102"/>
      <c r="AQ1865" s="102"/>
      <c r="AR1865" s="102"/>
      <c r="AS1865" s="102"/>
      <c r="AT1865" s="102"/>
      <c r="AU1865" s="102"/>
      <c r="AV1865" s="102"/>
      <c r="AW1865" s="102"/>
      <c r="AX1865" s="102"/>
      <c r="AY1865" s="102"/>
      <c r="AZ1865" s="102"/>
      <c r="BA1865" s="102"/>
      <c r="BB1865" s="102"/>
      <c r="BC1865" s="102"/>
      <c r="BD1865" s="102"/>
      <c r="BE1865" s="102"/>
      <c r="BF1865" s="102"/>
      <c r="BG1865" s="102"/>
      <c r="BH1865" s="102"/>
      <c r="BI1865" s="102"/>
      <c r="BJ1865" s="102"/>
    </row>
    <row r="1866" spans="11:62">
      <c r="K1866" s="102"/>
      <c r="L1866" s="102"/>
      <c r="M1866" s="102"/>
      <c r="N1866" s="102"/>
      <c r="O1866" s="102"/>
      <c r="P1866" s="102"/>
      <c r="R1866" s="105"/>
      <c r="Y1866" s="102"/>
      <c r="Z1866" s="102"/>
      <c r="AA1866" s="102"/>
      <c r="AB1866" s="102"/>
      <c r="AC1866" s="102"/>
      <c r="AD1866" s="102"/>
      <c r="AE1866" s="102"/>
      <c r="AF1866" s="102"/>
      <c r="AI1866" s="102"/>
      <c r="AJ1866" s="102"/>
      <c r="AK1866" s="102"/>
      <c r="AL1866" s="102"/>
      <c r="AM1866" s="102"/>
      <c r="AN1866" s="102"/>
      <c r="AO1866" s="102"/>
      <c r="AP1866" s="102"/>
      <c r="AQ1866" s="102"/>
      <c r="AR1866" s="102"/>
      <c r="AS1866" s="102"/>
      <c r="AT1866" s="102"/>
      <c r="AU1866" s="102"/>
      <c r="AV1866" s="102"/>
      <c r="AW1866" s="102"/>
      <c r="AX1866" s="102"/>
      <c r="AY1866" s="102"/>
      <c r="AZ1866" s="102"/>
      <c r="BA1866" s="102"/>
      <c r="BB1866" s="102"/>
      <c r="BC1866" s="102"/>
      <c r="BD1866" s="102"/>
      <c r="BE1866" s="102"/>
      <c r="BF1866" s="102"/>
      <c r="BG1866" s="102"/>
      <c r="BH1866" s="102"/>
      <c r="BI1866" s="102"/>
      <c r="BJ1866" s="102"/>
    </row>
    <row r="1867" spans="11:62">
      <c r="K1867" s="102"/>
      <c r="L1867" s="102"/>
      <c r="M1867" s="102"/>
      <c r="N1867" s="102"/>
      <c r="O1867" s="102"/>
      <c r="P1867" s="102"/>
      <c r="Y1867" s="102"/>
      <c r="Z1867" s="102"/>
      <c r="AA1867" s="102"/>
      <c r="AB1867" s="102"/>
      <c r="AC1867" s="102"/>
      <c r="AD1867" s="102"/>
      <c r="AE1867" s="102"/>
      <c r="AF1867" s="102"/>
      <c r="AG1867" s="104"/>
      <c r="AH1867" s="104"/>
      <c r="AI1867" s="102"/>
      <c r="AJ1867" s="102"/>
      <c r="AK1867" s="102"/>
      <c r="AL1867" s="102"/>
      <c r="AM1867" s="102"/>
      <c r="AN1867" s="102"/>
      <c r="AO1867" s="102"/>
      <c r="AP1867" s="102"/>
      <c r="AQ1867" s="102"/>
      <c r="AR1867" s="102"/>
      <c r="AS1867" s="102"/>
      <c r="AT1867" s="102"/>
      <c r="AU1867" s="102"/>
      <c r="AV1867" s="102"/>
      <c r="AW1867" s="102"/>
      <c r="AX1867" s="102"/>
      <c r="AY1867" s="102"/>
      <c r="AZ1867" s="102"/>
      <c r="BA1867" s="102"/>
      <c r="BB1867" s="102"/>
      <c r="BC1867" s="102"/>
      <c r="BD1867" s="102"/>
      <c r="BE1867" s="102"/>
      <c r="BF1867" s="102"/>
      <c r="BG1867" s="102"/>
      <c r="BH1867" s="102"/>
      <c r="BI1867" s="102"/>
      <c r="BJ1867" s="102"/>
    </row>
    <row r="1868" spans="11:62">
      <c r="K1868" s="102"/>
      <c r="L1868" s="102"/>
      <c r="M1868" s="102"/>
      <c r="O1868" s="102"/>
      <c r="P1868" s="102"/>
      <c r="Y1868" s="102"/>
      <c r="Z1868" s="102"/>
      <c r="AA1868" s="102"/>
      <c r="AB1868" s="102"/>
      <c r="AC1868" s="102"/>
      <c r="AD1868" s="102"/>
      <c r="AE1868" s="102"/>
      <c r="AF1868" s="102"/>
      <c r="AI1868" s="102"/>
      <c r="AJ1868" s="102"/>
      <c r="AK1868" s="102"/>
      <c r="AL1868" s="102"/>
      <c r="AM1868" s="102"/>
      <c r="AN1868" s="102"/>
      <c r="AO1868" s="102"/>
      <c r="AP1868" s="102"/>
      <c r="AQ1868" s="102"/>
      <c r="AR1868" s="102"/>
      <c r="AS1868" s="102"/>
      <c r="AT1868" s="102"/>
      <c r="AU1868" s="102"/>
      <c r="AV1868" s="102"/>
      <c r="AW1868" s="102"/>
      <c r="AX1868" s="102"/>
      <c r="AY1868" s="102"/>
      <c r="AZ1868" s="102"/>
      <c r="BA1868" s="102"/>
      <c r="BB1868" s="102"/>
      <c r="BC1868" s="102"/>
      <c r="BD1868" s="102"/>
      <c r="BE1868" s="102"/>
      <c r="BF1868" s="102"/>
      <c r="BG1868" s="102"/>
      <c r="BH1868" s="102"/>
      <c r="BI1868" s="102"/>
      <c r="BJ1868" s="102"/>
    </row>
    <row r="1869" spans="11:62">
      <c r="K1869" s="102"/>
      <c r="L1869" s="102"/>
      <c r="M1869" s="102"/>
      <c r="N1869" s="102"/>
      <c r="Y1869" s="102"/>
      <c r="Z1869" s="102"/>
      <c r="AA1869" s="102"/>
      <c r="AB1869" s="102"/>
      <c r="AC1869" s="102"/>
      <c r="AD1869" s="102"/>
      <c r="AE1869" s="102"/>
      <c r="AF1869" s="102"/>
    </row>
    <row r="1870" spans="11:62">
      <c r="K1870" s="102"/>
      <c r="L1870" s="102"/>
      <c r="M1870" s="102"/>
      <c r="N1870" s="102"/>
      <c r="O1870" s="102"/>
      <c r="P1870" s="102"/>
      <c r="Q1870" s="102"/>
      <c r="R1870" s="105"/>
      <c r="W1870" s="102"/>
      <c r="X1870" s="102"/>
      <c r="Y1870" s="102"/>
      <c r="Z1870" s="102"/>
      <c r="AA1870" s="102"/>
      <c r="AB1870" s="102"/>
      <c r="AC1870" s="102"/>
      <c r="AD1870" s="102"/>
      <c r="AE1870" s="102"/>
      <c r="AF1870" s="102"/>
      <c r="AG1870" s="104"/>
      <c r="AI1870" s="102"/>
      <c r="AJ1870" s="102"/>
      <c r="AK1870" s="102"/>
      <c r="AL1870" s="102"/>
      <c r="AM1870" s="102"/>
      <c r="AN1870" s="102"/>
      <c r="AO1870" s="102"/>
      <c r="AP1870" s="102"/>
      <c r="AQ1870" s="102"/>
      <c r="AR1870" s="102"/>
      <c r="AS1870" s="102"/>
      <c r="AT1870" s="102"/>
      <c r="AU1870" s="102"/>
      <c r="AV1870" s="102"/>
      <c r="AW1870" s="102"/>
      <c r="AX1870" s="102"/>
      <c r="AY1870" s="102"/>
      <c r="AZ1870" s="102"/>
      <c r="BA1870" s="102"/>
      <c r="BB1870" s="102"/>
      <c r="BC1870" s="102"/>
      <c r="BD1870" s="102"/>
      <c r="BE1870" s="102"/>
      <c r="BF1870" s="102"/>
      <c r="BG1870" s="102"/>
      <c r="BH1870" s="102"/>
      <c r="BI1870" s="102"/>
      <c r="BJ1870" s="102"/>
    </row>
    <row r="1871" spans="11:62">
      <c r="K1871" s="102"/>
      <c r="L1871" s="102"/>
      <c r="M1871" s="102"/>
      <c r="Y1871" s="102"/>
      <c r="Z1871" s="102"/>
      <c r="AA1871" s="102"/>
      <c r="AB1871" s="102"/>
      <c r="AC1871" s="102"/>
      <c r="AD1871" s="102"/>
      <c r="AE1871" s="102"/>
      <c r="AF1871" s="102"/>
      <c r="AG1871" s="104"/>
    </row>
    <row r="1872" spans="11:62">
      <c r="K1872" s="102"/>
      <c r="L1872" s="102"/>
      <c r="M1872" s="102"/>
      <c r="O1872" s="102"/>
      <c r="P1872" s="102"/>
      <c r="R1872" s="105"/>
      <c r="Y1872" s="102"/>
      <c r="Z1872" s="102"/>
      <c r="AA1872" s="102"/>
      <c r="AB1872" s="102"/>
      <c r="AC1872" s="102"/>
      <c r="AD1872" s="102"/>
      <c r="AE1872" s="102"/>
      <c r="AF1872" s="102"/>
      <c r="AI1872" s="102"/>
      <c r="AJ1872" s="102"/>
      <c r="AK1872" s="102"/>
      <c r="AL1872" s="102"/>
      <c r="AM1872" s="102"/>
      <c r="AN1872" s="102"/>
      <c r="AO1872" s="102"/>
      <c r="AP1872" s="102"/>
      <c r="AQ1872" s="102"/>
      <c r="AR1872" s="102"/>
      <c r="AS1872" s="102"/>
      <c r="AT1872" s="102"/>
      <c r="AU1872" s="102"/>
      <c r="AV1872" s="102"/>
      <c r="AW1872" s="102"/>
      <c r="AX1872" s="102"/>
      <c r="AY1872" s="102"/>
      <c r="AZ1872" s="102"/>
      <c r="BA1872" s="102"/>
      <c r="BB1872" s="102"/>
      <c r="BC1872" s="102"/>
      <c r="BD1872" s="102"/>
      <c r="BE1872" s="102"/>
      <c r="BF1872" s="102"/>
      <c r="BG1872" s="102"/>
      <c r="BH1872" s="102"/>
      <c r="BI1872" s="102"/>
      <c r="BJ1872" s="102"/>
    </row>
    <row r="1873" spans="11:62">
      <c r="K1873" s="102"/>
      <c r="L1873" s="102"/>
      <c r="M1873" s="102"/>
      <c r="P1873" s="102"/>
      <c r="R1873" s="105"/>
      <c r="AG1873" s="104"/>
      <c r="AI1873" s="102"/>
      <c r="AJ1873" s="102"/>
      <c r="AK1873" s="102"/>
      <c r="AL1873" s="102"/>
      <c r="AM1873" s="102"/>
      <c r="AN1873" s="102"/>
      <c r="AO1873" s="102"/>
      <c r="AP1873" s="102"/>
      <c r="AQ1873" s="102"/>
      <c r="AR1873" s="102"/>
      <c r="AS1873" s="102"/>
      <c r="AT1873" s="102"/>
      <c r="AU1873" s="102"/>
      <c r="AV1873" s="102"/>
      <c r="AW1873" s="102"/>
      <c r="AX1873" s="102"/>
      <c r="AY1873" s="102"/>
      <c r="AZ1873" s="102"/>
      <c r="BA1873" s="102"/>
      <c r="BB1873" s="102"/>
      <c r="BC1873" s="102"/>
      <c r="BD1873" s="102"/>
      <c r="BE1873" s="102"/>
      <c r="BF1873" s="102"/>
      <c r="BG1873" s="102"/>
      <c r="BH1873" s="102"/>
      <c r="BI1873" s="102"/>
      <c r="BJ1873" s="102"/>
    </row>
    <row r="1874" spans="11:62">
      <c r="K1874" s="102"/>
      <c r="L1874" s="102"/>
      <c r="M1874" s="102"/>
      <c r="O1874" s="102"/>
      <c r="P1874" s="102"/>
      <c r="R1874" s="105"/>
      <c r="Y1874" s="102"/>
      <c r="Z1874" s="102"/>
      <c r="AA1874" s="102"/>
      <c r="AB1874" s="102"/>
      <c r="AC1874" s="102"/>
      <c r="AD1874" s="102"/>
      <c r="AE1874" s="102"/>
      <c r="AF1874" s="102"/>
      <c r="AG1874" s="104"/>
      <c r="AI1874" s="102"/>
      <c r="AJ1874" s="102"/>
      <c r="AK1874" s="102"/>
      <c r="AL1874" s="102"/>
      <c r="AM1874" s="102"/>
      <c r="AN1874" s="102"/>
      <c r="AO1874" s="102"/>
      <c r="AP1874" s="102"/>
      <c r="AQ1874" s="102"/>
      <c r="AR1874" s="102"/>
      <c r="AS1874" s="102"/>
      <c r="AT1874" s="102"/>
      <c r="AU1874" s="102"/>
      <c r="AV1874" s="102"/>
      <c r="AW1874" s="102"/>
      <c r="AX1874" s="102"/>
      <c r="AY1874" s="102"/>
      <c r="AZ1874" s="102"/>
      <c r="BA1874" s="102"/>
      <c r="BB1874" s="102"/>
      <c r="BC1874" s="102"/>
      <c r="BD1874" s="102"/>
      <c r="BE1874" s="102"/>
      <c r="BF1874" s="102"/>
      <c r="BG1874" s="102"/>
      <c r="BH1874" s="102"/>
      <c r="BI1874" s="102"/>
      <c r="BJ1874" s="102"/>
    </row>
    <row r="1875" spans="11:62">
      <c r="K1875" s="102"/>
      <c r="L1875" s="102"/>
      <c r="M1875" s="102"/>
      <c r="N1875" s="102"/>
      <c r="O1875" s="102"/>
      <c r="P1875" s="102"/>
      <c r="R1875" s="105"/>
      <c r="Y1875" s="102"/>
      <c r="Z1875" s="102"/>
      <c r="AA1875" s="102"/>
      <c r="AD1875" s="102"/>
      <c r="AE1875" s="102"/>
      <c r="AF1875" s="102"/>
      <c r="AI1875" s="102"/>
      <c r="AJ1875" s="102"/>
      <c r="AK1875" s="102"/>
      <c r="AL1875" s="102"/>
      <c r="AM1875" s="102"/>
      <c r="AN1875" s="102"/>
      <c r="AO1875" s="102"/>
      <c r="AP1875" s="102"/>
      <c r="AQ1875" s="102"/>
      <c r="AR1875" s="102"/>
      <c r="AS1875" s="102"/>
      <c r="AT1875" s="102"/>
      <c r="AU1875" s="102"/>
      <c r="AV1875" s="102"/>
      <c r="AW1875" s="102"/>
      <c r="AX1875" s="102"/>
      <c r="AY1875" s="102"/>
      <c r="AZ1875" s="102"/>
      <c r="BA1875" s="102"/>
      <c r="BB1875" s="102"/>
      <c r="BC1875" s="102"/>
      <c r="BD1875" s="102"/>
      <c r="BE1875" s="102"/>
      <c r="BF1875" s="102"/>
      <c r="BG1875" s="102"/>
      <c r="BH1875" s="102"/>
      <c r="BI1875" s="102"/>
      <c r="BJ1875" s="102"/>
    </row>
    <row r="1876" spans="11:62">
      <c r="K1876" s="102"/>
      <c r="L1876" s="102"/>
      <c r="M1876" s="102"/>
      <c r="N1876" s="102"/>
      <c r="O1876" s="102"/>
      <c r="P1876" s="102"/>
      <c r="R1876" s="105"/>
      <c r="Y1876" s="102"/>
      <c r="Z1876" s="102"/>
      <c r="AA1876" s="102"/>
      <c r="AB1876" s="102"/>
      <c r="AC1876" s="102"/>
      <c r="AD1876" s="102"/>
      <c r="AE1876" s="102"/>
      <c r="AF1876" s="102"/>
      <c r="AI1876" s="102"/>
      <c r="AJ1876" s="102"/>
      <c r="AK1876" s="102"/>
      <c r="AL1876" s="102"/>
      <c r="AM1876" s="102"/>
      <c r="AN1876" s="102"/>
      <c r="AO1876" s="102"/>
      <c r="AP1876" s="102"/>
      <c r="AQ1876" s="102"/>
      <c r="AR1876" s="102"/>
      <c r="AS1876" s="102"/>
      <c r="AT1876" s="102"/>
      <c r="AU1876" s="102"/>
      <c r="AV1876" s="102"/>
      <c r="AW1876" s="102"/>
      <c r="AX1876" s="102"/>
      <c r="AY1876" s="102"/>
      <c r="AZ1876" s="102"/>
      <c r="BA1876" s="102"/>
      <c r="BB1876" s="102"/>
      <c r="BC1876" s="102"/>
      <c r="BD1876" s="102"/>
      <c r="BE1876" s="102"/>
      <c r="BF1876" s="102"/>
      <c r="BG1876" s="102"/>
      <c r="BH1876" s="102"/>
      <c r="BI1876" s="102"/>
      <c r="BJ1876" s="102"/>
    </row>
    <row r="1877" spans="11:62">
      <c r="K1877" s="102"/>
      <c r="L1877" s="102"/>
      <c r="M1877" s="102"/>
      <c r="N1877" s="102"/>
      <c r="O1877" s="102"/>
      <c r="P1877" s="102"/>
      <c r="Q1877" s="102"/>
      <c r="Y1877" s="102"/>
      <c r="Z1877" s="102"/>
      <c r="AA1877" s="102"/>
      <c r="AB1877" s="102"/>
      <c r="AC1877" s="102"/>
      <c r="AD1877" s="102"/>
      <c r="AE1877" s="102"/>
      <c r="AF1877" s="102"/>
      <c r="AI1877" s="102"/>
      <c r="AJ1877" s="102"/>
      <c r="AK1877" s="102"/>
      <c r="AL1877" s="102"/>
      <c r="AM1877" s="102"/>
      <c r="AN1877" s="102"/>
      <c r="AO1877" s="102"/>
      <c r="AP1877" s="102"/>
      <c r="AQ1877" s="102"/>
      <c r="AR1877" s="102"/>
      <c r="AS1877" s="102"/>
      <c r="AT1877" s="102"/>
      <c r="AU1877" s="102"/>
      <c r="AV1877" s="102"/>
      <c r="AW1877" s="102"/>
      <c r="AX1877" s="102"/>
      <c r="AY1877" s="102"/>
      <c r="AZ1877" s="102"/>
      <c r="BA1877" s="102"/>
      <c r="BB1877" s="102"/>
      <c r="BC1877" s="102"/>
      <c r="BD1877" s="102"/>
      <c r="BE1877" s="102"/>
      <c r="BF1877" s="102"/>
      <c r="BG1877" s="102"/>
      <c r="BH1877" s="102"/>
      <c r="BI1877" s="102"/>
      <c r="BJ1877" s="102"/>
    </row>
    <row r="1878" spans="11:62">
      <c r="K1878" s="102"/>
      <c r="L1878" s="102"/>
      <c r="M1878" s="102"/>
      <c r="N1878" s="102"/>
      <c r="O1878" s="102"/>
      <c r="P1878" s="102"/>
      <c r="Y1878" s="102"/>
      <c r="Z1878" s="102"/>
      <c r="AA1878" s="102"/>
      <c r="AB1878" s="102"/>
      <c r="AC1878" s="102"/>
      <c r="AD1878" s="102"/>
      <c r="AE1878" s="102"/>
      <c r="AF1878" s="102"/>
      <c r="AI1878" s="102"/>
      <c r="AJ1878" s="102"/>
      <c r="AK1878" s="102"/>
      <c r="AL1878" s="102"/>
      <c r="AM1878" s="102"/>
      <c r="AN1878" s="102"/>
      <c r="AO1878" s="102"/>
      <c r="AP1878" s="102"/>
      <c r="AQ1878" s="102"/>
      <c r="AR1878" s="102"/>
      <c r="AS1878" s="102"/>
      <c r="AT1878" s="102"/>
      <c r="AU1878" s="102"/>
      <c r="AV1878" s="102"/>
      <c r="AW1878" s="102"/>
      <c r="AX1878" s="102"/>
      <c r="AY1878" s="102"/>
      <c r="AZ1878" s="102"/>
      <c r="BA1878" s="102"/>
      <c r="BB1878" s="102"/>
      <c r="BC1878" s="102"/>
      <c r="BD1878" s="102"/>
      <c r="BE1878" s="102"/>
      <c r="BF1878" s="102"/>
      <c r="BG1878" s="102"/>
      <c r="BH1878" s="102"/>
      <c r="BI1878" s="102"/>
      <c r="BJ1878" s="102"/>
    </row>
    <row r="1879" spans="11:62">
      <c r="K1879" s="102"/>
      <c r="L1879" s="102"/>
      <c r="M1879" s="102"/>
      <c r="N1879" s="102"/>
      <c r="O1879" s="102"/>
      <c r="P1879" s="102"/>
      <c r="Q1879" s="102"/>
      <c r="R1879" s="105"/>
      <c r="Y1879" s="102"/>
      <c r="Z1879" s="102"/>
      <c r="AA1879" s="102"/>
      <c r="AB1879" s="102"/>
      <c r="AC1879" s="102"/>
      <c r="AD1879" s="102"/>
      <c r="AE1879" s="102"/>
      <c r="AF1879" s="102"/>
      <c r="AG1879" s="104"/>
      <c r="AI1879" s="102"/>
      <c r="AJ1879" s="102"/>
      <c r="AK1879" s="102"/>
      <c r="AL1879" s="102"/>
      <c r="AM1879" s="102"/>
      <c r="AN1879" s="102"/>
      <c r="AO1879" s="102"/>
      <c r="AP1879" s="102"/>
      <c r="AQ1879" s="102"/>
      <c r="AR1879" s="102"/>
      <c r="AS1879" s="102"/>
      <c r="AT1879" s="102"/>
      <c r="AU1879" s="102"/>
      <c r="AV1879" s="102"/>
      <c r="AW1879" s="102"/>
      <c r="AX1879" s="102"/>
      <c r="AY1879" s="102"/>
      <c r="AZ1879" s="102"/>
      <c r="BA1879" s="102"/>
      <c r="BB1879" s="102"/>
      <c r="BC1879" s="102"/>
      <c r="BD1879" s="102"/>
      <c r="BE1879" s="102"/>
      <c r="BF1879" s="102"/>
      <c r="BG1879" s="102"/>
      <c r="BH1879" s="102"/>
      <c r="BI1879" s="102"/>
      <c r="BJ1879" s="102"/>
    </row>
    <row r="1880" spans="11:62">
      <c r="K1880" s="102"/>
      <c r="L1880" s="102"/>
      <c r="M1880" s="102"/>
      <c r="N1880" s="102"/>
      <c r="O1880" s="102"/>
      <c r="P1880" s="102"/>
      <c r="Q1880" s="102"/>
      <c r="R1880" s="105"/>
      <c r="W1880" s="102"/>
      <c r="X1880" s="102"/>
      <c r="Y1880" s="102"/>
      <c r="Z1880" s="102"/>
      <c r="AA1880" s="102"/>
      <c r="AB1880" s="102"/>
      <c r="AC1880" s="102"/>
      <c r="AD1880" s="102"/>
      <c r="AE1880" s="102"/>
      <c r="AF1880" s="102"/>
      <c r="AG1880" s="104"/>
      <c r="AI1880" s="102"/>
      <c r="AJ1880" s="102"/>
      <c r="AK1880" s="102"/>
      <c r="AL1880" s="102"/>
      <c r="AM1880" s="102"/>
      <c r="AN1880" s="102"/>
      <c r="AO1880" s="102"/>
      <c r="AP1880" s="102"/>
      <c r="AQ1880" s="102"/>
      <c r="AR1880" s="102"/>
      <c r="AS1880" s="102"/>
      <c r="AT1880" s="102"/>
      <c r="AU1880" s="102"/>
      <c r="AV1880" s="102"/>
      <c r="AW1880" s="102"/>
      <c r="AX1880" s="102"/>
      <c r="AY1880" s="102"/>
      <c r="AZ1880" s="102"/>
      <c r="BA1880" s="102"/>
      <c r="BB1880" s="102"/>
      <c r="BC1880" s="102"/>
      <c r="BD1880" s="102"/>
      <c r="BE1880" s="102"/>
      <c r="BF1880" s="102"/>
      <c r="BG1880" s="102"/>
      <c r="BH1880" s="102"/>
      <c r="BI1880" s="102"/>
      <c r="BJ1880" s="102"/>
    </row>
    <row r="1881" spans="11:62">
      <c r="K1881" s="102"/>
      <c r="L1881" s="102"/>
      <c r="M1881" s="102"/>
      <c r="N1881" s="102"/>
      <c r="O1881" s="102"/>
      <c r="P1881" s="102"/>
      <c r="R1881" s="105"/>
      <c r="Y1881" s="102"/>
      <c r="Z1881" s="102"/>
      <c r="AA1881" s="102"/>
      <c r="AB1881" s="102"/>
      <c r="AC1881" s="102"/>
      <c r="AD1881" s="102"/>
      <c r="AE1881" s="102"/>
      <c r="AF1881" s="102"/>
      <c r="AI1881" s="102"/>
      <c r="AJ1881" s="102"/>
      <c r="AK1881" s="102"/>
      <c r="AL1881" s="102"/>
      <c r="AM1881" s="102"/>
      <c r="AN1881" s="102"/>
      <c r="AO1881" s="102"/>
      <c r="AP1881" s="102"/>
      <c r="AQ1881" s="102"/>
      <c r="AR1881" s="102"/>
      <c r="AS1881" s="102"/>
      <c r="AT1881" s="102"/>
      <c r="AU1881" s="102"/>
      <c r="AV1881" s="102"/>
      <c r="AW1881" s="102"/>
      <c r="AX1881" s="102"/>
      <c r="AY1881" s="102"/>
      <c r="AZ1881" s="102"/>
      <c r="BA1881" s="102"/>
      <c r="BB1881" s="102"/>
      <c r="BC1881" s="102"/>
      <c r="BD1881" s="102"/>
      <c r="BE1881" s="102"/>
      <c r="BF1881" s="102"/>
      <c r="BG1881" s="102"/>
      <c r="BH1881" s="102"/>
      <c r="BI1881" s="102"/>
      <c r="BJ1881" s="102"/>
    </row>
    <row r="1882" spans="11:62">
      <c r="K1882" s="102"/>
      <c r="L1882" s="102"/>
      <c r="M1882" s="102"/>
      <c r="O1882" s="102"/>
      <c r="P1882" s="102"/>
      <c r="Q1882" s="102"/>
      <c r="R1882" s="105"/>
      <c r="Y1882" s="102"/>
      <c r="Z1882" s="102"/>
      <c r="AA1882" s="102"/>
      <c r="AB1882" s="102"/>
      <c r="AC1882" s="102"/>
      <c r="AD1882" s="102"/>
      <c r="AE1882" s="102"/>
      <c r="AF1882" s="102"/>
      <c r="AI1882" s="102"/>
      <c r="AJ1882" s="102"/>
      <c r="AK1882" s="102"/>
      <c r="AL1882" s="102"/>
      <c r="AM1882" s="102"/>
      <c r="AN1882" s="102"/>
      <c r="AO1882" s="102"/>
      <c r="AP1882" s="102"/>
      <c r="AQ1882" s="102"/>
      <c r="AR1882" s="102"/>
      <c r="AS1882" s="102"/>
      <c r="AT1882" s="102"/>
      <c r="AU1882" s="102"/>
      <c r="AV1882" s="102"/>
      <c r="AW1882" s="102"/>
      <c r="AX1882" s="102"/>
      <c r="AY1882" s="102"/>
      <c r="AZ1882" s="102"/>
      <c r="BA1882" s="102"/>
      <c r="BB1882" s="102"/>
      <c r="BC1882" s="102"/>
      <c r="BD1882" s="102"/>
      <c r="BE1882" s="102"/>
      <c r="BF1882" s="102"/>
      <c r="BG1882" s="102"/>
      <c r="BH1882" s="102"/>
      <c r="BI1882" s="102"/>
      <c r="BJ1882" s="102"/>
    </row>
    <row r="1883" spans="11:62">
      <c r="K1883" s="102"/>
      <c r="L1883" s="102"/>
      <c r="M1883" s="102"/>
      <c r="N1883" s="102"/>
      <c r="O1883" s="102"/>
      <c r="P1883" s="102"/>
      <c r="R1883" s="105"/>
      <c r="Y1883" s="102"/>
      <c r="Z1883" s="102"/>
      <c r="AA1883" s="102"/>
      <c r="AB1883" s="102"/>
      <c r="AC1883" s="102"/>
      <c r="AD1883" s="102"/>
      <c r="AE1883" s="102"/>
      <c r="AF1883" s="102"/>
      <c r="AI1883" s="102"/>
      <c r="AJ1883" s="102"/>
      <c r="AK1883" s="102"/>
      <c r="AL1883" s="102"/>
      <c r="AM1883" s="102"/>
      <c r="AN1883" s="102"/>
      <c r="AO1883" s="102"/>
      <c r="AP1883" s="102"/>
      <c r="AQ1883" s="102"/>
      <c r="AR1883" s="102"/>
      <c r="AS1883" s="102"/>
      <c r="AT1883" s="102"/>
      <c r="AU1883" s="102"/>
      <c r="AV1883" s="102"/>
      <c r="AW1883" s="102"/>
      <c r="AX1883" s="102"/>
      <c r="AY1883" s="102"/>
      <c r="AZ1883" s="102"/>
      <c r="BA1883" s="102"/>
      <c r="BB1883" s="102"/>
      <c r="BC1883" s="102"/>
      <c r="BD1883" s="102"/>
      <c r="BE1883" s="102"/>
      <c r="BF1883" s="102"/>
      <c r="BG1883" s="102"/>
      <c r="BH1883" s="102"/>
      <c r="BI1883" s="102"/>
      <c r="BJ1883" s="102"/>
    </row>
    <row r="1884" spans="11:62">
      <c r="K1884" s="102"/>
      <c r="L1884" s="102"/>
      <c r="M1884" s="102"/>
      <c r="N1884" s="102"/>
      <c r="O1884" s="102"/>
      <c r="P1884" s="102"/>
      <c r="R1884" s="105"/>
      <c r="Y1884" s="102"/>
      <c r="Z1884" s="102"/>
      <c r="AA1884" s="102"/>
      <c r="AB1884" s="102"/>
      <c r="AC1884" s="102"/>
      <c r="AD1884" s="102"/>
      <c r="AE1884" s="102"/>
      <c r="AF1884" s="102"/>
      <c r="AI1884" s="102"/>
      <c r="AJ1884" s="102"/>
      <c r="AK1884" s="102"/>
      <c r="AL1884" s="102"/>
      <c r="AM1884" s="102"/>
      <c r="AN1884" s="102"/>
      <c r="AO1884" s="102"/>
      <c r="AP1884" s="102"/>
      <c r="AQ1884" s="102"/>
      <c r="AR1884" s="102"/>
      <c r="AS1884" s="102"/>
      <c r="AT1884" s="102"/>
      <c r="AU1884" s="102"/>
      <c r="AV1884" s="102"/>
      <c r="AW1884" s="102"/>
      <c r="AX1884" s="102"/>
      <c r="AY1884" s="102"/>
      <c r="AZ1884" s="102"/>
      <c r="BA1884" s="102"/>
      <c r="BB1884" s="102"/>
      <c r="BC1884" s="102"/>
      <c r="BD1884" s="102"/>
      <c r="BE1884" s="102"/>
      <c r="BF1884" s="102"/>
      <c r="BG1884" s="102"/>
      <c r="BH1884" s="102"/>
      <c r="BI1884" s="102"/>
      <c r="BJ1884" s="102"/>
    </row>
    <row r="1885" spans="11:62">
      <c r="K1885" s="102"/>
      <c r="L1885" s="102"/>
      <c r="M1885" s="102"/>
      <c r="P1885" s="102"/>
      <c r="R1885" s="105"/>
      <c r="Y1885" s="102"/>
      <c r="Z1885" s="102"/>
      <c r="AA1885" s="102"/>
      <c r="AB1885" s="102"/>
      <c r="AC1885" s="102"/>
      <c r="AD1885" s="102"/>
      <c r="AE1885" s="102"/>
      <c r="AF1885" s="102"/>
      <c r="AI1885" s="102"/>
      <c r="AJ1885" s="102"/>
      <c r="AK1885" s="102"/>
      <c r="AL1885" s="102"/>
      <c r="AM1885" s="102"/>
      <c r="AN1885" s="102"/>
      <c r="AO1885" s="102"/>
      <c r="AP1885" s="102"/>
      <c r="AQ1885" s="102"/>
      <c r="AR1885" s="102"/>
      <c r="AS1885" s="102"/>
      <c r="AT1885" s="102"/>
      <c r="AU1885" s="102"/>
      <c r="AV1885" s="102"/>
      <c r="AW1885" s="102"/>
      <c r="AX1885" s="102"/>
      <c r="AY1885" s="102"/>
      <c r="AZ1885" s="102"/>
      <c r="BA1885" s="102"/>
      <c r="BB1885" s="102"/>
      <c r="BC1885" s="102"/>
      <c r="BD1885" s="102"/>
      <c r="BE1885" s="102"/>
      <c r="BF1885" s="102"/>
      <c r="BG1885" s="102"/>
      <c r="BH1885" s="102"/>
      <c r="BI1885" s="102"/>
      <c r="BJ1885" s="102"/>
    </row>
    <row r="1886" spans="11:62">
      <c r="K1886" s="102"/>
      <c r="L1886" s="102"/>
      <c r="M1886" s="102"/>
      <c r="N1886" s="102"/>
      <c r="O1886" s="102"/>
      <c r="P1886" s="102"/>
      <c r="R1886" s="105"/>
      <c r="Y1886" s="102"/>
      <c r="Z1886" s="102"/>
      <c r="AA1886" s="102"/>
      <c r="AB1886" s="102"/>
      <c r="AC1886" s="102"/>
      <c r="AD1886" s="102"/>
      <c r="AE1886" s="102"/>
      <c r="AF1886" s="102"/>
      <c r="AI1886" s="102"/>
      <c r="AJ1886" s="102"/>
      <c r="AK1886" s="102"/>
      <c r="AL1886" s="102"/>
      <c r="AM1886" s="102"/>
      <c r="AN1886" s="102"/>
      <c r="AO1886" s="102"/>
      <c r="AP1886" s="102"/>
      <c r="AQ1886" s="102"/>
      <c r="AR1886" s="102"/>
      <c r="AS1886" s="102"/>
      <c r="AT1886" s="102"/>
      <c r="AU1886" s="102"/>
      <c r="AV1886" s="102"/>
      <c r="AW1886" s="102"/>
      <c r="AX1886" s="102"/>
      <c r="AY1886" s="102"/>
      <c r="AZ1886" s="102"/>
      <c r="BA1886" s="102"/>
      <c r="BB1886" s="102"/>
      <c r="BC1886" s="102"/>
      <c r="BD1886" s="102"/>
      <c r="BE1886" s="102"/>
      <c r="BF1886" s="102"/>
      <c r="BG1886" s="102"/>
      <c r="BH1886" s="102"/>
      <c r="BI1886" s="102"/>
      <c r="BJ1886" s="102"/>
    </row>
    <row r="1887" spans="11:62">
      <c r="K1887" s="102"/>
      <c r="L1887" s="102"/>
      <c r="M1887" s="102"/>
      <c r="O1887" s="102"/>
      <c r="P1887" s="102"/>
      <c r="R1887" s="105"/>
      <c r="Y1887" s="102"/>
      <c r="Z1887" s="102"/>
      <c r="AA1887" s="102"/>
      <c r="AG1887" s="104"/>
      <c r="AI1887" s="102"/>
      <c r="AJ1887" s="102"/>
      <c r="AK1887" s="102"/>
      <c r="AL1887" s="102"/>
      <c r="AM1887" s="102"/>
      <c r="AN1887" s="102"/>
      <c r="AO1887" s="102"/>
      <c r="AP1887" s="102"/>
      <c r="AQ1887" s="102"/>
      <c r="AR1887" s="102"/>
      <c r="AS1887" s="102"/>
      <c r="AT1887" s="102"/>
      <c r="AU1887" s="102"/>
      <c r="AV1887" s="102"/>
      <c r="AW1887" s="102"/>
      <c r="AX1887" s="102"/>
      <c r="AY1887" s="102"/>
      <c r="AZ1887" s="102"/>
      <c r="BA1887" s="102"/>
      <c r="BB1887" s="102"/>
      <c r="BC1887" s="102"/>
      <c r="BD1887" s="102"/>
      <c r="BE1887" s="102"/>
      <c r="BF1887" s="102"/>
      <c r="BG1887" s="102"/>
      <c r="BH1887" s="102"/>
      <c r="BI1887" s="102"/>
      <c r="BJ1887" s="102"/>
    </row>
    <row r="1888" spans="11:62">
      <c r="K1888" s="102"/>
      <c r="L1888" s="102"/>
      <c r="M1888" s="102"/>
      <c r="N1888" s="102"/>
      <c r="O1888" s="102"/>
      <c r="P1888" s="102"/>
      <c r="Q1888" s="102"/>
      <c r="R1888" s="105"/>
      <c r="Y1888" s="102"/>
      <c r="Z1888" s="102"/>
      <c r="AA1888" s="102"/>
      <c r="AB1888" s="102"/>
      <c r="AC1888" s="102"/>
      <c r="AD1888" s="102"/>
      <c r="AE1888" s="102"/>
      <c r="AF1888" s="102"/>
      <c r="AI1888" s="102"/>
      <c r="AJ1888" s="102"/>
      <c r="AK1888" s="102"/>
      <c r="AL1888" s="102"/>
      <c r="AM1888" s="102"/>
      <c r="AN1888" s="102"/>
      <c r="AO1888" s="102"/>
      <c r="AP1888" s="102"/>
      <c r="AQ1888" s="102"/>
      <c r="AR1888" s="102"/>
      <c r="AS1888" s="102"/>
      <c r="AT1888" s="102"/>
      <c r="AU1888" s="102"/>
      <c r="AV1888" s="102"/>
      <c r="AW1888" s="102"/>
      <c r="AX1888" s="102"/>
      <c r="AY1888" s="102"/>
      <c r="AZ1888" s="102"/>
      <c r="BA1888" s="102"/>
      <c r="BB1888" s="102"/>
      <c r="BC1888" s="102"/>
      <c r="BD1888" s="102"/>
      <c r="BE1888" s="102"/>
      <c r="BF1888" s="102"/>
      <c r="BG1888" s="102"/>
      <c r="BH1888" s="102"/>
      <c r="BI1888" s="102"/>
      <c r="BJ1888" s="102"/>
    </row>
    <row r="1889" spans="11:62">
      <c r="K1889" s="102"/>
      <c r="L1889" s="102"/>
      <c r="M1889" s="102"/>
      <c r="O1889" s="102"/>
      <c r="P1889" s="102"/>
      <c r="Q1889" s="102"/>
      <c r="R1889" s="105"/>
      <c r="W1889" s="102"/>
      <c r="X1889" s="102"/>
      <c r="Y1889" s="102"/>
      <c r="Z1889" s="102"/>
      <c r="AA1889" s="102"/>
      <c r="AB1889" s="102"/>
      <c r="AC1889" s="102"/>
      <c r="AD1889" s="102"/>
      <c r="AE1889" s="102"/>
      <c r="AF1889" s="102"/>
      <c r="AI1889" s="102"/>
      <c r="AJ1889" s="102"/>
      <c r="AK1889" s="102"/>
      <c r="AL1889" s="102"/>
      <c r="AM1889" s="102"/>
      <c r="AN1889" s="102"/>
      <c r="AO1889" s="102"/>
      <c r="AP1889" s="102"/>
      <c r="AQ1889" s="102"/>
      <c r="AR1889" s="102"/>
      <c r="AS1889" s="102"/>
      <c r="AT1889" s="102"/>
      <c r="AU1889" s="102"/>
      <c r="AV1889" s="102"/>
      <c r="AW1889" s="102"/>
      <c r="AX1889" s="102"/>
      <c r="AY1889" s="102"/>
      <c r="AZ1889" s="102"/>
      <c r="BA1889" s="102"/>
      <c r="BB1889" s="102"/>
      <c r="BC1889" s="102"/>
      <c r="BD1889" s="102"/>
      <c r="BE1889" s="102"/>
      <c r="BF1889" s="102"/>
      <c r="BG1889" s="102"/>
      <c r="BH1889" s="102"/>
      <c r="BI1889" s="102"/>
      <c r="BJ1889" s="102"/>
    </row>
    <row r="1890" spans="11:62">
      <c r="K1890" s="102"/>
      <c r="L1890" s="102"/>
      <c r="M1890" s="102"/>
      <c r="O1890" s="102"/>
      <c r="P1890" s="102"/>
      <c r="Q1890" s="102"/>
      <c r="R1890" s="105"/>
      <c r="W1890" s="102"/>
      <c r="X1890" s="102"/>
      <c r="Y1890" s="102"/>
      <c r="Z1890" s="102"/>
      <c r="AA1890" s="102"/>
      <c r="AB1890" s="102"/>
      <c r="AC1890" s="102"/>
      <c r="AD1890" s="102"/>
      <c r="AE1890" s="102"/>
      <c r="AF1890" s="102"/>
      <c r="AI1890" s="102"/>
      <c r="AJ1890" s="102"/>
      <c r="AK1890" s="102"/>
      <c r="AL1890" s="102"/>
      <c r="AM1890" s="102"/>
      <c r="AN1890" s="102"/>
      <c r="AO1890" s="102"/>
      <c r="AP1890" s="102"/>
      <c r="AQ1890" s="102"/>
      <c r="AR1890" s="102"/>
      <c r="AS1890" s="102"/>
      <c r="AT1890" s="102"/>
      <c r="AU1890" s="102"/>
      <c r="AV1890" s="102"/>
      <c r="AW1890" s="102"/>
      <c r="AX1890" s="102"/>
      <c r="AY1890" s="102"/>
      <c r="AZ1890" s="102"/>
      <c r="BA1890" s="102"/>
      <c r="BB1890" s="102"/>
      <c r="BC1890" s="102"/>
      <c r="BD1890" s="102"/>
      <c r="BE1890" s="102"/>
      <c r="BF1890" s="102"/>
      <c r="BG1890" s="102"/>
      <c r="BH1890" s="102"/>
      <c r="BI1890" s="102"/>
      <c r="BJ1890" s="102"/>
    </row>
    <row r="1891" spans="11:62">
      <c r="K1891" s="102"/>
      <c r="L1891" s="102"/>
      <c r="M1891" s="102"/>
      <c r="N1891" s="102"/>
      <c r="O1891" s="102"/>
      <c r="P1891" s="102"/>
      <c r="Y1891" s="102"/>
      <c r="Z1891" s="102"/>
      <c r="AA1891" s="102"/>
      <c r="AB1891" s="102"/>
      <c r="AC1891" s="102"/>
      <c r="AD1891" s="102"/>
      <c r="AE1891" s="102"/>
      <c r="AF1891" s="102"/>
      <c r="AI1891" s="102"/>
      <c r="AJ1891" s="102"/>
      <c r="AK1891" s="102"/>
      <c r="AL1891" s="102"/>
      <c r="AM1891" s="102"/>
      <c r="AN1891" s="102"/>
      <c r="AO1891" s="102"/>
      <c r="AP1891" s="102"/>
      <c r="AQ1891" s="102"/>
      <c r="AR1891" s="102"/>
      <c r="AS1891" s="102"/>
      <c r="AT1891" s="102"/>
      <c r="AU1891" s="102"/>
      <c r="AV1891" s="102"/>
      <c r="AW1891" s="102"/>
      <c r="AX1891" s="102"/>
      <c r="AY1891" s="102"/>
      <c r="AZ1891" s="102"/>
      <c r="BA1891" s="102"/>
      <c r="BB1891" s="102"/>
      <c r="BC1891" s="102"/>
      <c r="BD1891" s="102"/>
      <c r="BE1891" s="102"/>
      <c r="BF1891" s="102"/>
      <c r="BG1891" s="102"/>
      <c r="BH1891" s="102"/>
      <c r="BI1891" s="102"/>
      <c r="BJ1891" s="102"/>
    </row>
    <row r="1892" spans="11:62">
      <c r="K1892" s="102"/>
      <c r="L1892" s="102"/>
      <c r="M1892" s="102"/>
      <c r="O1892" s="102"/>
      <c r="P1892" s="102"/>
      <c r="Y1892" s="102"/>
      <c r="Z1892" s="102"/>
      <c r="AA1892" s="102"/>
      <c r="AB1892" s="102"/>
      <c r="AC1892" s="102"/>
      <c r="AD1892" s="102"/>
      <c r="AE1892" s="102"/>
      <c r="AF1892" s="102"/>
      <c r="AI1892" s="102"/>
      <c r="AJ1892" s="102"/>
      <c r="AK1892" s="102"/>
      <c r="AL1892" s="102"/>
      <c r="AM1892" s="102"/>
      <c r="AN1892" s="102"/>
      <c r="AO1892" s="102"/>
      <c r="AP1892" s="102"/>
      <c r="AQ1892" s="102"/>
      <c r="AR1892" s="102"/>
      <c r="AS1892" s="102"/>
      <c r="AT1892" s="102"/>
      <c r="AU1892" s="102"/>
      <c r="AV1892" s="102"/>
      <c r="AW1892" s="102"/>
      <c r="AX1892" s="102"/>
      <c r="AY1892" s="102"/>
      <c r="AZ1892" s="102"/>
      <c r="BA1892" s="102"/>
      <c r="BB1892" s="102"/>
      <c r="BC1892" s="102"/>
      <c r="BD1892" s="102"/>
      <c r="BE1892" s="102"/>
      <c r="BF1892" s="102"/>
      <c r="BG1892" s="102"/>
      <c r="BH1892" s="102"/>
      <c r="BI1892" s="102"/>
      <c r="BJ1892" s="102"/>
    </row>
    <row r="1893" spans="11:62">
      <c r="K1893" s="102"/>
      <c r="L1893" s="102"/>
      <c r="M1893" s="102"/>
      <c r="P1893" s="102"/>
      <c r="Q1893" s="102"/>
      <c r="Y1893" s="102"/>
      <c r="Z1893" s="102"/>
      <c r="AA1893" s="102"/>
      <c r="AB1893" s="102"/>
      <c r="AC1893" s="102"/>
      <c r="AD1893" s="102"/>
      <c r="AE1893" s="102"/>
      <c r="AF1893" s="102"/>
      <c r="AI1893" s="102"/>
      <c r="AJ1893" s="102"/>
      <c r="AK1893" s="102"/>
      <c r="AL1893" s="102"/>
      <c r="AM1893" s="102"/>
      <c r="AN1893" s="102"/>
      <c r="AO1893" s="102"/>
      <c r="AP1893" s="102"/>
      <c r="AQ1893" s="102"/>
      <c r="AR1893" s="102"/>
      <c r="AS1893" s="102"/>
      <c r="AT1893" s="102"/>
      <c r="AU1893" s="102"/>
      <c r="AV1893" s="102"/>
      <c r="AW1893" s="102"/>
      <c r="AX1893" s="102"/>
      <c r="AY1893" s="102"/>
      <c r="AZ1893" s="102"/>
      <c r="BA1893" s="102"/>
      <c r="BB1893" s="102"/>
      <c r="BC1893" s="102"/>
      <c r="BD1893" s="102"/>
      <c r="BE1893" s="102"/>
      <c r="BF1893" s="102"/>
      <c r="BG1893" s="102"/>
      <c r="BH1893" s="102"/>
      <c r="BI1893" s="102"/>
      <c r="BJ1893" s="102"/>
    </row>
    <row r="1894" spans="11:62">
      <c r="K1894" s="102"/>
      <c r="L1894" s="102"/>
      <c r="M1894" s="102"/>
      <c r="P1894" s="102"/>
      <c r="Y1894" s="102"/>
      <c r="Z1894" s="102"/>
      <c r="AA1894" s="102"/>
      <c r="AB1894" s="102"/>
      <c r="AC1894" s="102"/>
      <c r="AD1894" s="102"/>
      <c r="AE1894" s="102"/>
      <c r="AF1894" s="102"/>
      <c r="AI1894" s="102"/>
      <c r="AJ1894" s="102"/>
      <c r="AK1894" s="102"/>
      <c r="AL1894" s="102"/>
      <c r="AM1894" s="102"/>
      <c r="AN1894" s="102"/>
      <c r="AO1894" s="102"/>
      <c r="AP1894" s="102"/>
      <c r="AQ1894" s="102"/>
      <c r="AR1894" s="102"/>
      <c r="AS1894" s="102"/>
      <c r="AT1894" s="102"/>
      <c r="AU1894" s="102"/>
      <c r="AV1894" s="102"/>
      <c r="AW1894" s="102"/>
      <c r="AX1894" s="102"/>
      <c r="AY1894" s="102"/>
      <c r="AZ1894" s="102"/>
      <c r="BA1894" s="102"/>
      <c r="BB1894" s="102"/>
      <c r="BC1894" s="102"/>
      <c r="BD1894" s="102"/>
      <c r="BE1894" s="102"/>
      <c r="BF1894" s="102"/>
      <c r="BG1894" s="102"/>
      <c r="BH1894" s="102"/>
      <c r="BI1894" s="102"/>
      <c r="BJ1894" s="102"/>
    </row>
    <row r="1895" spans="11:62">
      <c r="K1895" s="102"/>
      <c r="L1895" s="102"/>
      <c r="M1895" s="102"/>
      <c r="P1895" s="102"/>
      <c r="Y1895" s="102"/>
      <c r="Z1895" s="102"/>
      <c r="AA1895" s="102"/>
      <c r="AB1895" s="102"/>
      <c r="AC1895" s="102"/>
      <c r="AD1895" s="102"/>
      <c r="AE1895" s="102"/>
      <c r="AF1895" s="102"/>
      <c r="AI1895" s="102"/>
      <c r="AJ1895" s="102"/>
      <c r="AK1895" s="102"/>
      <c r="AL1895" s="102"/>
      <c r="AM1895" s="102"/>
      <c r="AN1895" s="102"/>
      <c r="AO1895" s="102"/>
      <c r="AP1895" s="102"/>
      <c r="AQ1895" s="102"/>
      <c r="AR1895" s="102"/>
      <c r="AS1895" s="102"/>
      <c r="AT1895" s="102"/>
      <c r="AU1895" s="102"/>
      <c r="AV1895" s="102"/>
      <c r="AW1895" s="102"/>
      <c r="AX1895" s="102"/>
      <c r="AY1895" s="102"/>
      <c r="AZ1895" s="102"/>
      <c r="BA1895" s="102"/>
      <c r="BB1895" s="102"/>
      <c r="BC1895" s="102"/>
      <c r="BD1895" s="102"/>
      <c r="BE1895" s="102"/>
      <c r="BF1895" s="102"/>
      <c r="BG1895" s="102"/>
      <c r="BH1895" s="102"/>
      <c r="BI1895" s="102"/>
      <c r="BJ1895" s="102"/>
    </row>
    <row r="1896" spans="11:62">
      <c r="K1896" s="102"/>
      <c r="L1896" s="102"/>
      <c r="M1896" s="102"/>
      <c r="N1896" s="102"/>
      <c r="O1896" s="102"/>
      <c r="P1896" s="102"/>
      <c r="R1896" s="105"/>
      <c r="Y1896" s="102"/>
      <c r="Z1896" s="102"/>
      <c r="AA1896" s="102"/>
      <c r="AB1896" s="102"/>
      <c r="AC1896" s="102"/>
      <c r="AD1896" s="102"/>
      <c r="AE1896" s="102"/>
      <c r="AF1896" s="102"/>
      <c r="AG1896" s="104"/>
      <c r="AI1896" s="102"/>
      <c r="AJ1896" s="102"/>
      <c r="AK1896" s="102"/>
      <c r="AL1896" s="102"/>
      <c r="AM1896" s="102"/>
      <c r="AN1896" s="102"/>
      <c r="AO1896" s="102"/>
      <c r="AP1896" s="102"/>
      <c r="AQ1896" s="102"/>
      <c r="AR1896" s="102"/>
      <c r="AS1896" s="102"/>
      <c r="AT1896" s="102"/>
      <c r="AU1896" s="102"/>
      <c r="AV1896" s="102"/>
      <c r="AW1896" s="102"/>
      <c r="AX1896" s="102"/>
      <c r="AY1896" s="102"/>
      <c r="AZ1896" s="102"/>
      <c r="BA1896" s="102"/>
      <c r="BB1896" s="102"/>
      <c r="BC1896" s="102"/>
      <c r="BD1896" s="102"/>
      <c r="BE1896" s="102"/>
      <c r="BF1896" s="102"/>
      <c r="BG1896" s="102"/>
      <c r="BH1896" s="102"/>
      <c r="BI1896" s="102"/>
      <c r="BJ1896" s="102"/>
    </row>
    <row r="1897" spans="11:62">
      <c r="K1897" s="102"/>
      <c r="L1897" s="102"/>
      <c r="M1897" s="102"/>
      <c r="O1897" s="102"/>
      <c r="P1897" s="102"/>
      <c r="Q1897" s="102"/>
      <c r="R1897" s="105"/>
      <c r="AG1897" s="104"/>
      <c r="AI1897" s="102"/>
      <c r="AJ1897" s="102"/>
      <c r="AK1897" s="102"/>
      <c r="AL1897" s="102"/>
      <c r="AM1897" s="102"/>
      <c r="AN1897" s="102"/>
      <c r="AO1897" s="102"/>
      <c r="AP1897" s="102"/>
      <c r="AQ1897" s="102"/>
      <c r="AR1897" s="102"/>
      <c r="AS1897" s="102"/>
      <c r="AT1897" s="102"/>
      <c r="AU1897" s="102"/>
      <c r="AV1897" s="102"/>
      <c r="AW1897" s="102"/>
      <c r="AX1897" s="102"/>
      <c r="AY1897" s="102"/>
      <c r="AZ1897" s="102"/>
      <c r="BA1897" s="102"/>
      <c r="BB1897" s="102"/>
      <c r="BC1897" s="102"/>
      <c r="BD1897" s="102"/>
      <c r="BE1897" s="102"/>
      <c r="BF1897" s="102"/>
      <c r="BG1897" s="102"/>
      <c r="BH1897" s="102"/>
      <c r="BI1897" s="102"/>
      <c r="BJ1897" s="102"/>
    </row>
    <row r="1898" spans="11:62">
      <c r="K1898" s="102"/>
      <c r="L1898" s="102"/>
      <c r="M1898" s="102"/>
      <c r="P1898" s="102"/>
      <c r="R1898" s="105"/>
      <c r="Y1898" s="102"/>
      <c r="Z1898" s="102"/>
      <c r="AA1898" s="102"/>
      <c r="AB1898" s="102"/>
      <c r="AC1898" s="102"/>
      <c r="AD1898" s="102"/>
      <c r="AE1898" s="102"/>
      <c r="AF1898" s="102"/>
      <c r="AI1898" s="102"/>
      <c r="AJ1898" s="102"/>
      <c r="AK1898" s="102"/>
      <c r="AL1898" s="102"/>
      <c r="AM1898" s="102"/>
      <c r="AN1898" s="102"/>
      <c r="AO1898" s="102"/>
      <c r="AP1898" s="102"/>
      <c r="AQ1898" s="102"/>
      <c r="AR1898" s="102"/>
      <c r="AS1898" s="102"/>
      <c r="AT1898" s="102"/>
      <c r="AU1898" s="102"/>
      <c r="AV1898" s="102"/>
      <c r="AW1898" s="102"/>
      <c r="AX1898" s="102"/>
      <c r="AY1898" s="102"/>
      <c r="AZ1898" s="102"/>
      <c r="BA1898" s="102"/>
      <c r="BB1898" s="102"/>
      <c r="BC1898" s="102"/>
      <c r="BD1898" s="102"/>
      <c r="BE1898" s="102"/>
      <c r="BF1898" s="102"/>
      <c r="BG1898" s="102"/>
      <c r="BH1898" s="102"/>
      <c r="BI1898" s="102"/>
      <c r="BJ1898" s="102"/>
    </row>
    <row r="1899" spans="11:62">
      <c r="K1899" s="102"/>
      <c r="L1899" s="102"/>
      <c r="M1899" s="102"/>
      <c r="N1899" s="102"/>
      <c r="O1899" s="102"/>
      <c r="P1899" s="102"/>
      <c r="W1899" s="102"/>
      <c r="X1899" s="102"/>
      <c r="Y1899" s="102"/>
      <c r="Z1899" s="102"/>
      <c r="AA1899" s="102"/>
      <c r="AB1899" s="102"/>
      <c r="AC1899" s="102"/>
      <c r="AD1899" s="102"/>
      <c r="AE1899" s="102"/>
      <c r="AF1899" s="102"/>
      <c r="AI1899" s="102"/>
      <c r="AJ1899" s="102"/>
      <c r="AK1899" s="102"/>
      <c r="AL1899" s="102"/>
      <c r="AM1899" s="102"/>
      <c r="AN1899" s="102"/>
      <c r="AO1899" s="102"/>
      <c r="AP1899" s="102"/>
      <c r="AQ1899" s="102"/>
      <c r="AR1899" s="102"/>
      <c r="AS1899" s="102"/>
      <c r="AT1899" s="102"/>
      <c r="AU1899" s="102"/>
      <c r="AV1899" s="102"/>
      <c r="AW1899" s="102"/>
      <c r="AX1899" s="102"/>
      <c r="AY1899" s="102"/>
      <c r="AZ1899" s="102"/>
      <c r="BA1899" s="102"/>
      <c r="BB1899" s="102"/>
      <c r="BC1899" s="102"/>
      <c r="BD1899" s="102"/>
      <c r="BE1899" s="102"/>
      <c r="BF1899" s="102"/>
      <c r="BG1899" s="102"/>
      <c r="BH1899" s="102"/>
      <c r="BI1899" s="102"/>
      <c r="BJ1899" s="102"/>
    </row>
    <row r="1900" spans="11:62">
      <c r="K1900" s="102"/>
      <c r="L1900" s="102"/>
      <c r="M1900" s="102"/>
      <c r="N1900" s="102"/>
      <c r="O1900" s="102"/>
      <c r="P1900" s="102"/>
      <c r="R1900" s="105"/>
      <c r="Y1900" s="102"/>
      <c r="Z1900" s="102"/>
      <c r="AA1900" s="102"/>
      <c r="AB1900" s="102"/>
      <c r="AC1900" s="102"/>
      <c r="AD1900" s="102"/>
      <c r="AE1900" s="102"/>
      <c r="AF1900" s="102"/>
      <c r="AI1900" s="102"/>
      <c r="AJ1900" s="102"/>
      <c r="AK1900" s="102"/>
      <c r="AL1900" s="102"/>
      <c r="AM1900" s="102"/>
      <c r="AN1900" s="102"/>
      <c r="AO1900" s="102"/>
      <c r="AP1900" s="102"/>
      <c r="AQ1900" s="102"/>
      <c r="AR1900" s="102"/>
      <c r="AS1900" s="102"/>
      <c r="AT1900" s="102"/>
      <c r="AU1900" s="102"/>
      <c r="AV1900" s="102"/>
      <c r="AW1900" s="102"/>
      <c r="AX1900" s="102"/>
      <c r="AY1900" s="102"/>
      <c r="AZ1900" s="102"/>
      <c r="BA1900" s="102"/>
      <c r="BB1900" s="102"/>
      <c r="BC1900" s="102"/>
      <c r="BD1900" s="102"/>
      <c r="BE1900" s="102"/>
      <c r="BF1900" s="102"/>
      <c r="BG1900" s="102"/>
      <c r="BH1900" s="102"/>
      <c r="BI1900" s="102"/>
      <c r="BJ1900" s="102"/>
    </row>
    <row r="1901" spans="11:62">
      <c r="K1901" s="102"/>
      <c r="L1901" s="102"/>
      <c r="M1901" s="102"/>
      <c r="R1901" s="105"/>
      <c r="Y1901" s="102"/>
      <c r="Z1901" s="102"/>
      <c r="AA1901" s="102"/>
      <c r="AB1901" s="102"/>
      <c r="AC1901" s="102"/>
      <c r="AD1901" s="102"/>
      <c r="AE1901" s="102"/>
      <c r="AF1901" s="102"/>
      <c r="AG1901" s="104"/>
      <c r="AI1901" s="102"/>
      <c r="AJ1901" s="102"/>
      <c r="AK1901" s="102"/>
      <c r="AL1901" s="102"/>
      <c r="AM1901" s="102"/>
      <c r="AN1901" s="102"/>
      <c r="AO1901" s="102"/>
      <c r="AP1901" s="102"/>
      <c r="AQ1901" s="102"/>
      <c r="AS1901" s="102"/>
      <c r="AT1901" s="102"/>
      <c r="AU1901" s="102"/>
      <c r="AV1901" s="102"/>
      <c r="AW1901" s="102"/>
      <c r="AY1901" s="102"/>
      <c r="AZ1901" s="102"/>
      <c r="BA1901" s="102"/>
      <c r="BB1901" s="102"/>
      <c r="BC1901" s="102"/>
      <c r="BE1901" s="102"/>
      <c r="BF1901" s="102"/>
      <c r="BG1901" s="102"/>
      <c r="BH1901" s="102"/>
      <c r="BI1901" s="102"/>
    </row>
    <row r="1902" spans="11:62">
      <c r="K1902" s="102"/>
      <c r="L1902" s="102"/>
      <c r="M1902" s="102"/>
      <c r="O1902" s="102"/>
      <c r="P1902" s="102"/>
      <c r="Q1902" s="102"/>
      <c r="R1902" s="105"/>
      <c r="Y1902" s="102"/>
      <c r="Z1902" s="102"/>
      <c r="AA1902" s="102"/>
      <c r="AB1902" s="102"/>
      <c r="AC1902" s="102"/>
      <c r="AD1902" s="102"/>
      <c r="AE1902" s="102"/>
      <c r="AF1902" s="102"/>
      <c r="AG1902" s="104"/>
      <c r="AI1902" s="102"/>
      <c r="AJ1902" s="102"/>
      <c r="AK1902" s="102"/>
      <c r="AL1902" s="102"/>
      <c r="AM1902" s="102"/>
      <c r="AN1902" s="102"/>
      <c r="AO1902" s="102"/>
      <c r="AP1902" s="102"/>
      <c r="AQ1902" s="102"/>
      <c r="AR1902" s="102"/>
      <c r="AS1902" s="102"/>
      <c r="AT1902" s="102"/>
      <c r="AU1902" s="102"/>
      <c r="AV1902" s="102"/>
      <c r="AW1902" s="102"/>
      <c r="AX1902" s="102"/>
      <c r="AY1902" s="102"/>
      <c r="AZ1902" s="102"/>
      <c r="BA1902" s="102"/>
      <c r="BB1902" s="102"/>
      <c r="BC1902" s="102"/>
      <c r="BD1902" s="102"/>
      <c r="BE1902" s="102"/>
      <c r="BF1902" s="102"/>
      <c r="BG1902" s="102"/>
      <c r="BH1902" s="102"/>
      <c r="BI1902" s="102"/>
      <c r="BJ1902" s="102"/>
    </row>
    <row r="1903" spans="11:62">
      <c r="K1903" s="102"/>
      <c r="L1903" s="102"/>
      <c r="M1903" s="102"/>
      <c r="O1903" s="102"/>
      <c r="P1903" s="102"/>
      <c r="Q1903" s="102"/>
      <c r="R1903" s="105"/>
      <c r="Y1903" s="102"/>
      <c r="Z1903" s="102"/>
      <c r="AA1903" s="102"/>
      <c r="AB1903" s="102"/>
      <c r="AC1903" s="102"/>
      <c r="AD1903" s="102"/>
      <c r="AE1903" s="102"/>
      <c r="AF1903" s="102"/>
      <c r="AG1903" s="104"/>
      <c r="AI1903" s="102"/>
      <c r="AJ1903" s="102"/>
      <c r="AK1903" s="102"/>
      <c r="AL1903" s="102"/>
      <c r="AM1903" s="102"/>
      <c r="AN1903" s="102"/>
      <c r="AO1903" s="102"/>
      <c r="AP1903" s="102"/>
      <c r="AQ1903" s="102"/>
      <c r="AR1903" s="102"/>
      <c r="AS1903" s="102"/>
      <c r="AT1903" s="102"/>
      <c r="AU1903" s="102"/>
      <c r="AV1903" s="102"/>
      <c r="AW1903" s="102"/>
      <c r="AX1903" s="102"/>
      <c r="AY1903" s="102"/>
      <c r="AZ1903" s="102"/>
      <c r="BA1903" s="102"/>
      <c r="BB1903" s="102"/>
      <c r="BC1903" s="102"/>
      <c r="BD1903" s="102"/>
      <c r="BE1903" s="102"/>
      <c r="BF1903" s="102"/>
      <c r="BG1903" s="102"/>
      <c r="BH1903" s="102"/>
      <c r="BI1903" s="102"/>
      <c r="BJ1903" s="102"/>
    </row>
    <row r="1904" spans="11:62">
      <c r="K1904" s="102"/>
      <c r="L1904" s="102"/>
      <c r="M1904" s="102"/>
      <c r="Q1904" s="102"/>
      <c r="S1904" s="105"/>
      <c r="Y1904" s="102"/>
      <c r="Z1904" s="102"/>
      <c r="AB1904" s="102"/>
      <c r="AC1904" s="102"/>
      <c r="AD1904" s="102"/>
      <c r="AE1904" s="102"/>
      <c r="AF1904" s="102"/>
      <c r="AI1904" s="102"/>
      <c r="AJ1904" s="102"/>
      <c r="AK1904" s="102"/>
      <c r="AL1904" s="102"/>
      <c r="AM1904" s="102"/>
      <c r="AN1904" s="102"/>
      <c r="AO1904" s="102"/>
      <c r="AP1904" s="102"/>
      <c r="AQ1904" s="102"/>
      <c r="AS1904" s="102"/>
      <c r="AT1904" s="102"/>
      <c r="AU1904" s="102"/>
      <c r="AV1904" s="102"/>
      <c r="AW1904" s="102"/>
      <c r="AY1904" s="102"/>
      <c r="AZ1904" s="102"/>
      <c r="BA1904" s="102"/>
      <c r="BB1904" s="102"/>
      <c r="BC1904" s="102"/>
      <c r="BE1904" s="102"/>
      <c r="BF1904" s="102"/>
      <c r="BG1904" s="102"/>
      <c r="BH1904" s="102"/>
      <c r="BI1904" s="102"/>
    </row>
    <row r="1905" spans="11:62">
      <c r="K1905" s="102"/>
      <c r="L1905" s="102"/>
      <c r="M1905" s="102"/>
      <c r="N1905" s="102"/>
      <c r="O1905" s="102"/>
      <c r="P1905" s="102"/>
      <c r="R1905" s="105"/>
      <c r="Y1905" s="102"/>
      <c r="Z1905" s="102"/>
      <c r="AA1905" s="102"/>
      <c r="AB1905" s="102"/>
      <c r="AC1905" s="102"/>
      <c r="AD1905" s="102"/>
      <c r="AE1905" s="102"/>
      <c r="AF1905" s="102"/>
      <c r="AG1905" s="104"/>
      <c r="AI1905" s="102"/>
      <c r="AJ1905" s="102"/>
      <c r="AK1905" s="102"/>
      <c r="AL1905" s="102"/>
      <c r="AM1905" s="102"/>
      <c r="AN1905" s="102"/>
      <c r="AO1905" s="102"/>
      <c r="AP1905" s="102"/>
      <c r="AQ1905" s="102"/>
      <c r="AR1905" s="102"/>
      <c r="AS1905" s="102"/>
      <c r="AT1905" s="102"/>
      <c r="AU1905" s="102"/>
      <c r="AV1905" s="102"/>
      <c r="AW1905" s="102"/>
      <c r="AX1905" s="102"/>
      <c r="AY1905" s="102"/>
      <c r="AZ1905" s="102"/>
      <c r="BA1905" s="102"/>
      <c r="BB1905" s="102"/>
      <c r="BC1905" s="102"/>
      <c r="BD1905" s="102"/>
      <c r="BE1905" s="102"/>
      <c r="BF1905" s="102"/>
      <c r="BG1905" s="102"/>
      <c r="BH1905" s="102"/>
      <c r="BI1905" s="102"/>
      <c r="BJ1905" s="102"/>
    </row>
    <row r="1906" spans="11:62">
      <c r="K1906" s="102"/>
      <c r="L1906" s="102"/>
      <c r="M1906" s="102"/>
      <c r="N1906" s="102"/>
      <c r="O1906" s="102"/>
      <c r="P1906" s="102"/>
      <c r="R1906" s="105"/>
      <c r="Y1906" s="102"/>
      <c r="Z1906" s="102"/>
      <c r="AA1906" s="102"/>
      <c r="AB1906" s="102"/>
      <c r="AC1906" s="102"/>
      <c r="AD1906" s="102"/>
      <c r="AE1906" s="102"/>
      <c r="AF1906" s="102"/>
      <c r="AG1906" s="104"/>
      <c r="AI1906" s="102"/>
      <c r="AJ1906" s="102"/>
      <c r="AK1906" s="102"/>
      <c r="AL1906" s="102"/>
      <c r="AM1906" s="102"/>
      <c r="AN1906" s="102"/>
      <c r="AO1906" s="102"/>
      <c r="AP1906" s="102"/>
      <c r="AQ1906" s="102"/>
      <c r="AR1906" s="102"/>
      <c r="AS1906" s="102"/>
      <c r="AT1906" s="102"/>
      <c r="AU1906" s="102"/>
      <c r="AV1906" s="102"/>
      <c r="AW1906" s="102"/>
      <c r="AX1906" s="102"/>
      <c r="AY1906" s="102"/>
      <c r="AZ1906" s="102"/>
      <c r="BA1906" s="102"/>
      <c r="BB1906" s="102"/>
      <c r="BC1906" s="102"/>
      <c r="BD1906" s="102"/>
      <c r="BE1906" s="102"/>
      <c r="BF1906" s="102"/>
      <c r="BG1906" s="102"/>
      <c r="BH1906" s="102"/>
      <c r="BI1906" s="102"/>
      <c r="BJ1906" s="102"/>
    </row>
    <row r="1907" spans="11:62">
      <c r="K1907" s="102"/>
      <c r="L1907" s="102"/>
      <c r="M1907" s="102"/>
      <c r="Y1907" s="102"/>
      <c r="Z1907" s="102"/>
      <c r="AA1907" s="102"/>
      <c r="AB1907" s="102"/>
      <c r="AC1907" s="102"/>
      <c r="AD1907" s="102"/>
      <c r="AE1907" s="102"/>
      <c r="AF1907" s="102"/>
    </row>
    <row r="1908" spans="11:62">
      <c r="K1908" s="102"/>
      <c r="L1908" s="102"/>
      <c r="M1908" s="102"/>
      <c r="Y1908" s="102"/>
      <c r="Z1908" s="102"/>
      <c r="AA1908" s="102"/>
      <c r="AB1908" s="102"/>
      <c r="AC1908" s="102"/>
      <c r="AD1908" s="102"/>
      <c r="AE1908" s="102"/>
      <c r="AF1908" s="102"/>
    </row>
    <row r="1909" spans="11:62">
      <c r="K1909" s="102"/>
      <c r="L1909" s="102"/>
      <c r="M1909" s="102"/>
      <c r="N1909" s="102"/>
      <c r="O1909" s="102"/>
      <c r="P1909" s="102"/>
      <c r="R1909" s="105"/>
      <c r="S1909" s="105"/>
      <c r="Y1909" s="102"/>
      <c r="Z1909" s="102"/>
      <c r="AA1909" s="102"/>
      <c r="AB1909" s="102"/>
      <c r="AC1909" s="102"/>
      <c r="AD1909" s="102"/>
      <c r="AE1909" s="102"/>
      <c r="AF1909" s="102"/>
      <c r="AG1909" s="104"/>
      <c r="AI1909" s="102"/>
      <c r="AJ1909" s="102"/>
      <c r="AK1909" s="102"/>
      <c r="AL1909" s="102"/>
      <c r="AM1909" s="102"/>
      <c r="AN1909" s="102"/>
      <c r="AO1909" s="102"/>
      <c r="AP1909" s="102"/>
      <c r="AQ1909" s="102"/>
      <c r="AR1909" s="102"/>
      <c r="AS1909" s="102"/>
      <c r="AT1909" s="102"/>
      <c r="AU1909" s="102"/>
      <c r="AV1909" s="102"/>
      <c r="AW1909" s="102"/>
      <c r="AX1909" s="102"/>
      <c r="AY1909" s="102"/>
      <c r="AZ1909" s="102"/>
      <c r="BA1909" s="102"/>
      <c r="BB1909" s="102"/>
      <c r="BC1909" s="102"/>
      <c r="BD1909" s="102"/>
      <c r="BE1909" s="102"/>
      <c r="BF1909" s="102"/>
      <c r="BG1909" s="102"/>
      <c r="BH1909" s="102"/>
      <c r="BI1909" s="102"/>
      <c r="BJ1909" s="102"/>
    </row>
    <row r="1910" spans="11:62">
      <c r="K1910" s="102"/>
      <c r="L1910" s="102"/>
      <c r="M1910" s="102"/>
      <c r="N1910" s="102"/>
      <c r="O1910" s="102"/>
      <c r="P1910" s="102"/>
      <c r="Q1910" s="102"/>
      <c r="R1910" s="105"/>
      <c r="Y1910" s="102"/>
      <c r="Z1910" s="102"/>
      <c r="AA1910" s="102"/>
      <c r="AB1910" s="102"/>
      <c r="AC1910" s="102"/>
      <c r="AD1910" s="102"/>
      <c r="AE1910" s="102"/>
      <c r="AF1910" s="102"/>
      <c r="AG1910" s="104"/>
      <c r="AI1910" s="102"/>
      <c r="AJ1910" s="102"/>
      <c r="AK1910" s="102"/>
      <c r="AL1910" s="102"/>
      <c r="AM1910" s="102"/>
      <c r="AN1910" s="102"/>
      <c r="AO1910" s="102"/>
      <c r="AP1910" s="102"/>
      <c r="AQ1910" s="102"/>
      <c r="AR1910" s="102"/>
      <c r="AS1910" s="102"/>
      <c r="AY1910" s="102"/>
      <c r="AZ1910" s="102"/>
      <c r="BA1910" s="102"/>
      <c r="BB1910" s="102"/>
      <c r="BC1910" s="102"/>
      <c r="BD1910" s="102"/>
      <c r="BE1910" s="102"/>
      <c r="BF1910" s="102"/>
      <c r="BG1910" s="102"/>
      <c r="BH1910" s="102"/>
      <c r="BI1910" s="102"/>
      <c r="BJ1910" s="102"/>
    </row>
    <row r="1911" spans="11:62">
      <c r="K1911" s="102"/>
      <c r="L1911" s="102"/>
      <c r="M1911" s="102"/>
      <c r="N1911" s="102"/>
      <c r="O1911" s="102"/>
      <c r="P1911" s="102"/>
      <c r="Q1911" s="102"/>
      <c r="R1911" s="105"/>
      <c r="W1911" s="102"/>
      <c r="X1911" s="102"/>
      <c r="Y1911" s="102"/>
      <c r="Z1911" s="102"/>
      <c r="AA1911" s="102"/>
      <c r="AB1911" s="102"/>
      <c r="AC1911" s="102"/>
      <c r="AD1911" s="102"/>
      <c r="AE1911" s="102"/>
      <c r="AF1911" s="102"/>
      <c r="AI1911" s="102"/>
      <c r="AJ1911" s="102"/>
      <c r="AK1911" s="102"/>
      <c r="AL1911" s="102"/>
      <c r="AM1911" s="102"/>
      <c r="AN1911" s="102"/>
      <c r="AO1911" s="102"/>
      <c r="AP1911" s="102"/>
      <c r="AQ1911" s="102"/>
      <c r="AR1911" s="102"/>
      <c r="AS1911" s="102"/>
      <c r="AT1911" s="102"/>
      <c r="AU1911" s="102"/>
      <c r="AV1911" s="102"/>
      <c r="AW1911" s="102"/>
      <c r="AX1911" s="102"/>
      <c r="AY1911" s="102"/>
      <c r="AZ1911" s="102"/>
      <c r="BA1911" s="102"/>
      <c r="BB1911" s="102"/>
      <c r="BC1911" s="102"/>
      <c r="BD1911" s="102"/>
      <c r="BE1911" s="102"/>
      <c r="BF1911" s="102"/>
      <c r="BG1911" s="102"/>
      <c r="BH1911" s="102"/>
      <c r="BI1911" s="102"/>
      <c r="BJ1911" s="102"/>
    </row>
    <row r="1912" spans="11:62">
      <c r="K1912" s="102"/>
      <c r="L1912" s="102"/>
      <c r="M1912" s="102"/>
      <c r="N1912" s="102"/>
      <c r="O1912" s="102"/>
      <c r="P1912" s="102"/>
      <c r="Q1912" s="102"/>
      <c r="R1912" s="105"/>
      <c r="W1912" s="102"/>
      <c r="X1912" s="102"/>
      <c r="Y1912" s="102"/>
      <c r="Z1912" s="102"/>
      <c r="AA1912" s="102"/>
      <c r="AB1912" s="102"/>
      <c r="AC1912" s="102"/>
      <c r="AD1912" s="102"/>
      <c r="AE1912" s="102"/>
      <c r="AF1912" s="102"/>
      <c r="AG1912" s="104"/>
      <c r="AI1912" s="102"/>
      <c r="AJ1912" s="102"/>
      <c r="AK1912" s="102"/>
      <c r="AL1912" s="102"/>
      <c r="AM1912" s="102"/>
      <c r="AN1912" s="102"/>
      <c r="AO1912" s="102"/>
      <c r="AP1912" s="102"/>
      <c r="AQ1912" s="102"/>
      <c r="AR1912" s="102"/>
      <c r="AS1912" s="102"/>
      <c r="AT1912" s="102"/>
      <c r="AU1912" s="102"/>
      <c r="AV1912" s="102"/>
      <c r="AW1912" s="102"/>
      <c r="AX1912" s="102"/>
      <c r="AY1912" s="102"/>
      <c r="AZ1912" s="102"/>
      <c r="BA1912" s="102"/>
      <c r="BB1912" s="102"/>
      <c r="BC1912" s="102"/>
      <c r="BD1912" s="102"/>
      <c r="BE1912" s="102"/>
      <c r="BF1912" s="102"/>
      <c r="BG1912" s="102"/>
      <c r="BH1912" s="102"/>
      <c r="BI1912" s="102"/>
      <c r="BJ1912" s="102"/>
    </row>
    <row r="1913" spans="11:62">
      <c r="K1913" s="102"/>
      <c r="L1913" s="102"/>
      <c r="M1913" s="102"/>
      <c r="O1913" s="102"/>
      <c r="P1913" s="102"/>
      <c r="Y1913" s="102"/>
      <c r="Z1913" s="102"/>
      <c r="AA1913" s="102"/>
      <c r="AB1913" s="102"/>
      <c r="AC1913" s="102"/>
      <c r="AD1913" s="102"/>
      <c r="AE1913" s="102"/>
      <c r="AF1913" s="102"/>
    </row>
    <row r="1914" spans="11:62">
      <c r="K1914" s="102"/>
      <c r="L1914" s="102"/>
      <c r="M1914" s="102"/>
      <c r="O1914" s="102"/>
      <c r="P1914" s="102"/>
      <c r="Y1914" s="102"/>
      <c r="Z1914" s="102"/>
      <c r="AA1914" s="102"/>
      <c r="AB1914" s="102"/>
      <c r="AC1914" s="102"/>
      <c r="AD1914" s="102"/>
      <c r="AE1914" s="102"/>
      <c r="AF1914" s="102"/>
    </row>
    <row r="1915" spans="11:62">
      <c r="K1915" s="102"/>
      <c r="L1915" s="102"/>
      <c r="M1915" s="102"/>
      <c r="Y1915" s="102"/>
      <c r="Z1915" s="102"/>
      <c r="AA1915" s="102"/>
      <c r="AB1915" s="102"/>
      <c r="AC1915" s="102"/>
      <c r="AD1915" s="102"/>
      <c r="AE1915" s="102"/>
      <c r="AF1915" s="102"/>
      <c r="AG1915" s="104"/>
      <c r="AI1915" s="102"/>
      <c r="AJ1915" s="102"/>
      <c r="AK1915" s="102"/>
      <c r="AL1915" s="102"/>
      <c r="AM1915" s="102"/>
      <c r="AS1915" s="102"/>
      <c r="AT1915" s="102"/>
      <c r="AU1915" s="102"/>
      <c r="AV1915" s="102"/>
      <c r="AW1915" s="102"/>
      <c r="AY1915" s="102"/>
      <c r="AZ1915" s="102"/>
      <c r="BA1915" s="102"/>
      <c r="BB1915" s="102"/>
      <c r="BC1915" s="102"/>
      <c r="BE1915" s="102"/>
      <c r="BF1915" s="102"/>
      <c r="BG1915" s="102"/>
      <c r="BH1915" s="102"/>
      <c r="BI1915" s="102"/>
    </row>
    <row r="1916" spans="11:62">
      <c r="K1916" s="102"/>
      <c r="L1916" s="102"/>
      <c r="M1916" s="102"/>
      <c r="Y1916" s="102"/>
      <c r="Z1916" s="102"/>
      <c r="AA1916" s="102"/>
      <c r="AB1916" s="102"/>
      <c r="AC1916" s="102"/>
      <c r="AD1916" s="102"/>
      <c r="AE1916" s="102"/>
      <c r="AF1916" s="102"/>
      <c r="AG1916" s="104"/>
    </row>
    <row r="1917" spans="11:62">
      <c r="K1917" s="102"/>
      <c r="L1917" s="102"/>
      <c r="M1917" s="102"/>
      <c r="N1917" s="102"/>
      <c r="O1917" s="102"/>
      <c r="P1917" s="102"/>
      <c r="R1917" s="105"/>
      <c r="Y1917" s="102"/>
      <c r="Z1917" s="102"/>
      <c r="AA1917" s="102"/>
      <c r="AB1917" s="102"/>
      <c r="AC1917" s="102"/>
      <c r="AD1917" s="102"/>
      <c r="AE1917" s="102"/>
      <c r="AF1917" s="102"/>
      <c r="AG1917" s="104"/>
      <c r="AI1917" s="102"/>
      <c r="AJ1917" s="102"/>
      <c r="AK1917" s="102"/>
      <c r="AL1917" s="102"/>
      <c r="AM1917" s="102"/>
      <c r="AN1917" s="102"/>
      <c r="AO1917" s="102"/>
      <c r="AP1917" s="102"/>
      <c r="AQ1917" s="102"/>
      <c r="AR1917" s="102"/>
      <c r="AS1917" s="102"/>
      <c r="AT1917" s="102"/>
      <c r="AU1917" s="102"/>
      <c r="AV1917" s="102"/>
      <c r="AW1917" s="102"/>
      <c r="AX1917" s="102"/>
      <c r="AY1917" s="102"/>
      <c r="AZ1917" s="102"/>
      <c r="BA1917" s="102"/>
      <c r="BB1917" s="102"/>
      <c r="BC1917" s="102"/>
      <c r="BD1917" s="102"/>
      <c r="BE1917" s="102"/>
      <c r="BF1917" s="102"/>
      <c r="BG1917" s="102"/>
      <c r="BH1917" s="102"/>
      <c r="BI1917" s="102"/>
      <c r="BJ1917" s="102"/>
    </row>
    <row r="1918" spans="11:62">
      <c r="K1918" s="102"/>
      <c r="L1918" s="102"/>
      <c r="M1918" s="102"/>
      <c r="N1918" s="102"/>
      <c r="O1918" s="102"/>
      <c r="P1918" s="102"/>
      <c r="Y1918" s="102"/>
      <c r="Z1918" s="102"/>
      <c r="AA1918" s="102"/>
      <c r="AB1918" s="102"/>
      <c r="AC1918" s="102"/>
      <c r="AD1918" s="102"/>
      <c r="AE1918" s="102"/>
      <c r="AF1918" s="102"/>
      <c r="AG1918" s="104"/>
      <c r="AI1918" s="102"/>
      <c r="AJ1918" s="102"/>
      <c r="AK1918" s="102"/>
      <c r="AL1918" s="102"/>
      <c r="AM1918" s="102"/>
      <c r="AN1918" s="102"/>
      <c r="AO1918" s="102"/>
      <c r="AP1918" s="102"/>
      <c r="AQ1918" s="102"/>
      <c r="AR1918" s="102"/>
      <c r="AS1918" s="102"/>
      <c r="AT1918" s="102"/>
      <c r="AU1918" s="102"/>
      <c r="AV1918" s="102"/>
      <c r="AW1918" s="102"/>
      <c r="AX1918" s="102"/>
      <c r="AY1918" s="102"/>
      <c r="AZ1918" s="102"/>
      <c r="BA1918" s="102"/>
      <c r="BB1918" s="102"/>
      <c r="BC1918" s="102"/>
      <c r="BD1918" s="102"/>
      <c r="BE1918" s="102"/>
      <c r="BF1918" s="102"/>
      <c r="BG1918" s="102"/>
      <c r="BH1918" s="102"/>
      <c r="BI1918" s="102"/>
      <c r="BJ1918" s="102"/>
    </row>
    <row r="1919" spans="11:62">
      <c r="K1919" s="102"/>
      <c r="L1919" s="102"/>
      <c r="M1919" s="102"/>
      <c r="N1919" s="102"/>
      <c r="O1919" s="102"/>
      <c r="P1919" s="102"/>
      <c r="Q1919" s="102"/>
      <c r="Y1919" s="102"/>
      <c r="Z1919" s="102"/>
      <c r="AA1919" s="102"/>
      <c r="AB1919" s="102"/>
      <c r="AC1919" s="102"/>
      <c r="AD1919" s="102"/>
      <c r="AE1919" s="102"/>
      <c r="AF1919" s="102"/>
      <c r="AG1919" s="104"/>
      <c r="AI1919" s="102"/>
      <c r="AJ1919" s="102"/>
      <c r="AK1919" s="102"/>
      <c r="AL1919" s="102"/>
      <c r="AM1919" s="102"/>
      <c r="AN1919" s="102"/>
      <c r="AO1919" s="102"/>
      <c r="AP1919" s="102"/>
      <c r="AQ1919" s="102"/>
      <c r="AR1919" s="102"/>
      <c r="AS1919" s="102"/>
      <c r="AT1919" s="102"/>
      <c r="AU1919" s="102"/>
      <c r="AV1919" s="102"/>
      <c r="AW1919" s="102"/>
      <c r="AX1919" s="102"/>
      <c r="AY1919" s="102"/>
      <c r="AZ1919" s="102"/>
      <c r="BA1919" s="102"/>
      <c r="BB1919" s="102"/>
      <c r="BC1919" s="102"/>
      <c r="BD1919" s="102"/>
      <c r="BE1919" s="102"/>
      <c r="BF1919" s="102"/>
      <c r="BG1919" s="102"/>
      <c r="BH1919" s="102"/>
      <c r="BI1919" s="102"/>
      <c r="BJ1919" s="102"/>
    </row>
    <row r="1920" spans="11:62">
      <c r="K1920" s="102"/>
      <c r="L1920" s="102"/>
      <c r="M1920" s="102"/>
      <c r="N1920" s="102"/>
      <c r="O1920" s="102"/>
      <c r="P1920" s="102"/>
      <c r="Q1920" s="102"/>
      <c r="Y1920" s="102"/>
      <c r="Z1920" s="102"/>
      <c r="AA1920" s="102"/>
      <c r="AB1920" s="102"/>
      <c r="AC1920" s="102"/>
      <c r="AD1920" s="102"/>
      <c r="AE1920" s="102"/>
      <c r="AF1920" s="102"/>
      <c r="AG1920" s="104"/>
      <c r="AI1920" s="102"/>
      <c r="AJ1920" s="102"/>
      <c r="AK1920" s="102"/>
      <c r="AL1920" s="102"/>
      <c r="AM1920" s="102"/>
      <c r="AN1920" s="102"/>
      <c r="AO1920" s="102"/>
      <c r="AP1920" s="102"/>
      <c r="AQ1920" s="102"/>
      <c r="AR1920" s="102"/>
      <c r="AS1920" s="102"/>
      <c r="AT1920" s="102"/>
      <c r="AU1920" s="102"/>
      <c r="AV1920" s="102"/>
      <c r="AW1920" s="102"/>
      <c r="AX1920" s="102"/>
      <c r="AY1920" s="102"/>
      <c r="AZ1920" s="102"/>
      <c r="BA1920" s="102"/>
      <c r="BB1920" s="102"/>
      <c r="BC1920" s="102"/>
      <c r="BD1920" s="102"/>
      <c r="BE1920" s="102"/>
      <c r="BF1920" s="102"/>
      <c r="BG1920" s="102"/>
      <c r="BH1920" s="102"/>
      <c r="BI1920" s="102"/>
      <c r="BJ1920" s="102"/>
    </row>
    <row r="1921" spans="11:62">
      <c r="K1921" s="102"/>
      <c r="L1921" s="102"/>
      <c r="M1921" s="102"/>
      <c r="O1921" s="102"/>
      <c r="P1921" s="102"/>
      <c r="R1921" s="105"/>
      <c r="Y1921" s="102"/>
      <c r="Z1921" s="102"/>
      <c r="AA1921" s="102"/>
      <c r="AB1921" s="102"/>
      <c r="AC1921" s="102"/>
      <c r="AD1921" s="102"/>
      <c r="AE1921" s="102"/>
      <c r="AF1921" s="102"/>
      <c r="AI1921" s="102"/>
      <c r="AJ1921" s="102"/>
      <c r="AK1921" s="102"/>
      <c r="AL1921" s="102"/>
      <c r="AM1921" s="102"/>
      <c r="AN1921" s="102"/>
      <c r="AO1921" s="102"/>
      <c r="AP1921" s="102"/>
      <c r="AQ1921" s="102"/>
      <c r="AR1921" s="102"/>
      <c r="AS1921" s="102"/>
      <c r="AT1921" s="102"/>
      <c r="AU1921" s="102"/>
      <c r="AV1921" s="102"/>
      <c r="AW1921" s="102"/>
      <c r="AX1921" s="102"/>
      <c r="AY1921" s="102"/>
      <c r="AZ1921" s="102"/>
      <c r="BA1921" s="102"/>
      <c r="BB1921" s="102"/>
      <c r="BC1921" s="102"/>
      <c r="BD1921" s="102"/>
      <c r="BE1921" s="102"/>
      <c r="BF1921" s="102"/>
      <c r="BG1921" s="102"/>
      <c r="BH1921" s="102"/>
      <c r="BI1921" s="102"/>
      <c r="BJ1921" s="102"/>
    </row>
    <row r="1922" spans="11:62">
      <c r="K1922" s="102"/>
      <c r="L1922" s="102"/>
      <c r="M1922" s="102"/>
      <c r="O1922" s="102"/>
      <c r="P1922" s="102"/>
      <c r="R1922" s="105"/>
      <c r="Y1922" s="102"/>
      <c r="Z1922" s="102"/>
      <c r="AA1922" s="102"/>
      <c r="AB1922" s="102"/>
      <c r="AC1922" s="102"/>
      <c r="AD1922" s="102"/>
      <c r="AE1922" s="102"/>
      <c r="AF1922" s="102"/>
      <c r="AI1922" s="102"/>
      <c r="AJ1922" s="102"/>
      <c r="AK1922" s="102"/>
      <c r="AL1922" s="102"/>
      <c r="AM1922" s="102"/>
      <c r="AN1922" s="102"/>
      <c r="AO1922" s="102"/>
      <c r="AP1922" s="102"/>
      <c r="AQ1922" s="102"/>
      <c r="AR1922" s="102"/>
      <c r="AS1922" s="102"/>
      <c r="AT1922" s="102"/>
      <c r="AU1922" s="102"/>
      <c r="AV1922" s="102"/>
      <c r="AW1922" s="102"/>
      <c r="AX1922" s="102"/>
      <c r="AY1922" s="102"/>
      <c r="AZ1922" s="102"/>
      <c r="BA1922" s="102"/>
      <c r="BB1922" s="102"/>
      <c r="BC1922" s="102"/>
      <c r="BD1922" s="102"/>
      <c r="BE1922" s="102"/>
      <c r="BF1922" s="102"/>
      <c r="BG1922" s="102"/>
      <c r="BH1922" s="102"/>
      <c r="BI1922" s="102"/>
      <c r="BJ1922" s="102"/>
    </row>
    <row r="1923" spans="11:62">
      <c r="K1923" s="102"/>
      <c r="L1923" s="102"/>
      <c r="M1923" s="102"/>
      <c r="N1923" s="102"/>
      <c r="O1923" s="102"/>
      <c r="P1923" s="102"/>
      <c r="R1923" s="105"/>
      <c r="Y1923" s="102"/>
      <c r="Z1923" s="102"/>
      <c r="AA1923" s="102"/>
      <c r="AB1923" s="102"/>
      <c r="AC1923" s="102"/>
      <c r="AD1923" s="102"/>
      <c r="AE1923" s="102"/>
      <c r="AF1923" s="102"/>
      <c r="AG1923" s="104"/>
      <c r="AI1923" s="102"/>
      <c r="AJ1923" s="102"/>
      <c r="AK1923" s="102"/>
      <c r="AL1923" s="102"/>
      <c r="AM1923" s="102"/>
      <c r="AN1923" s="102"/>
      <c r="AO1923" s="102"/>
      <c r="AP1923" s="102"/>
      <c r="AQ1923" s="102"/>
      <c r="AR1923" s="102"/>
      <c r="AS1923" s="102"/>
      <c r="AT1923" s="102"/>
      <c r="AU1923" s="102"/>
      <c r="AV1923" s="102"/>
      <c r="AW1923" s="102"/>
      <c r="AX1923" s="102"/>
      <c r="AY1923" s="102"/>
      <c r="AZ1923" s="102"/>
      <c r="BA1923" s="102"/>
      <c r="BB1923" s="102"/>
      <c r="BC1923" s="102"/>
      <c r="BD1923" s="102"/>
      <c r="BE1923" s="102"/>
      <c r="BF1923" s="102"/>
      <c r="BG1923" s="102"/>
      <c r="BH1923" s="102"/>
      <c r="BI1923" s="102"/>
      <c r="BJ1923" s="102"/>
    </row>
    <row r="1924" spans="11:62">
      <c r="K1924" s="102"/>
      <c r="L1924" s="102"/>
      <c r="M1924" s="102"/>
      <c r="N1924" s="102"/>
      <c r="O1924" s="102"/>
      <c r="P1924" s="102"/>
      <c r="R1924" s="105"/>
      <c r="Y1924" s="102"/>
      <c r="Z1924" s="102"/>
      <c r="AA1924" s="102"/>
      <c r="AB1924" s="102"/>
      <c r="AC1924" s="102"/>
      <c r="AD1924" s="102"/>
      <c r="AE1924" s="102"/>
      <c r="AF1924" s="102"/>
      <c r="AG1924" s="104"/>
      <c r="AI1924" s="102"/>
      <c r="AJ1924" s="102"/>
      <c r="AK1924" s="102"/>
      <c r="AL1924" s="102"/>
      <c r="AM1924" s="102"/>
      <c r="AN1924" s="102"/>
      <c r="AO1924" s="102"/>
      <c r="AP1924" s="102"/>
      <c r="AQ1924" s="102"/>
      <c r="AR1924" s="102"/>
      <c r="AS1924" s="102"/>
      <c r="AT1924" s="102"/>
      <c r="AU1924" s="102"/>
      <c r="AV1924" s="102"/>
      <c r="AW1924" s="102"/>
      <c r="AX1924" s="102"/>
      <c r="AY1924" s="102"/>
      <c r="AZ1924" s="102"/>
      <c r="BA1924" s="102"/>
      <c r="BB1924" s="102"/>
      <c r="BC1924" s="102"/>
      <c r="BD1924" s="102"/>
      <c r="BE1924" s="102"/>
      <c r="BF1924" s="102"/>
      <c r="BG1924" s="102"/>
      <c r="BH1924" s="102"/>
      <c r="BI1924" s="102"/>
      <c r="BJ1924" s="102"/>
    </row>
    <row r="1925" spans="11:62">
      <c r="K1925" s="102"/>
      <c r="L1925" s="102"/>
      <c r="M1925" s="102"/>
      <c r="P1925" s="102"/>
      <c r="R1925" s="105"/>
      <c r="Y1925" s="102"/>
      <c r="Z1925" s="102"/>
      <c r="AA1925" s="102"/>
      <c r="AB1925" s="102"/>
      <c r="AC1925" s="102"/>
      <c r="AD1925" s="102"/>
      <c r="AE1925" s="102"/>
      <c r="AF1925" s="102"/>
      <c r="AG1925" s="104"/>
      <c r="AI1925" s="102"/>
      <c r="AJ1925" s="102"/>
      <c r="AK1925" s="102"/>
      <c r="AL1925" s="102"/>
      <c r="AM1925" s="102"/>
      <c r="AN1925" s="102"/>
      <c r="AO1925" s="102"/>
      <c r="AP1925" s="102"/>
      <c r="AQ1925" s="102"/>
      <c r="AR1925" s="102"/>
      <c r="AS1925" s="102"/>
      <c r="AT1925" s="102"/>
      <c r="AU1925" s="102"/>
      <c r="AV1925" s="102"/>
      <c r="AW1925" s="102"/>
      <c r="AX1925" s="102"/>
      <c r="AY1925" s="102"/>
      <c r="AZ1925" s="102"/>
      <c r="BA1925" s="102"/>
      <c r="BB1925" s="102"/>
      <c r="BC1925" s="102"/>
      <c r="BD1925" s="102"/>
      <c r="BE1925" s="102"/>
      <c r="BF1925" s="102"/>
      <c r="BG1925" s="102"/>
      <c r="BH1925" s="102"/>
      <c r="BI1925" s="102"/>
      <c r="BJ1925" s="102"/>
    </row>
    <row r="1926" spans="11:62">
      <c r="K1926" s="102"/>
      <c r="L1926" s="102"/>
      <c r="M1926" s="102"/>
      <c r="N1926" s="102"/>
      <c r="O1926" s="102"/>
      <c r="P1926" s="102"/>
      <c r="Q1926" s="102"/>
      <c r="R1926" s="105"/>
      <c r="Y1926" s="102"/>
      <c r="Z1926" s="102"/>
      <c r="AA1926" s="102"/>
      <c r="AB1926" s="102"/>
      <c r="AC1926" s="102"/>
      <c r="AD1926" s="102"/>
      <c r="AE1926" s="102"/>
      <c r="AF1926" s="102"/>
      <c r="AI1926" s="102"/>
      <c r="AJ1926" s="102"/>
      <c r="AK1926" s="102"/>
      <c r="AL1926" s="102"/>
      <c r="AM1926" s="102"/>
      <c r="AN1926" s="102"/>
      <c r="AO1926" s="102"/>
      <c r="AP1926" s="102"/>
      <c r="AQ1926" s="102"/>
      <c r="AR1926" s="102"/>
      <c r="AS1926" s="102"/>
      <c r="AT1926" s="102"/>
      <c r="AU1926" s="102"/>
      <c r="AV1926" s="102"/>
      <c r="AW1926" s="102"/>
      <c r="AX1926" s="102"/>
      <c r="AY1926" s="102"/>
      <c r="AZ1926" s="102"/>
      <c r="BA1926" s="102"/>
      <c r="BB1926" s="102"/>
      <c r="BC1926" s="102"/>
      <c r="BD1926" s="102"/>
      <c r="BE1926" s="102"/>
      <c r="BF1926" s="102"/>
      <c r="BG1926" s="102"/>
      <c r="BH1926" s="102"/>
      <c r="BI1926" s="102"/>
      <c r="BJ1926" s="102"/>
    </row>
    <row r="1927" spans="11:62">
      <c r="K1927" s="102"/>
      <c r="L1927" s="102"/>
      <c r="M1927" s="102"/>
      <c r="N1927" s="102"/>
      <c r="O1927" s="102"/>
      <c r="P1927" s="102"/>
      <c r="Q1927" s="102"/>
      <c r="R1927" s="105"/>
      <c r="Y1927" s="102"/>
      <c r="Z1927" s="102"/>
      <c r="AA1927" s="102"/>
      <c r="AB1927" s="102"/>
      <c r="AC1927" s="102"/>
      <c r="AD1927" s="102"/>
      <c r="AE1927" s="102"/>
      <c r="AF1927" s="102"/>
      <c r="AI1927" s="102"/>
      <c r="AJ1927" s="102"/>
      <c r="AK1927" s="102"/>
      <c r="AL1927" s="102"/>
      <c r="AM1927" s="102"/>
      <c r="AN1927" s="102"/>
      <c r="AO1927" s="102"/>
      <c r="AP1927" s="102"/>
      <c r="AQ1927" s="102"/>
      <c r="AR1927" s="102"/>
      <c r="AS1927" s="102"/>
      <c r="AT1927" s="102"/>
      <c r="AU1927" s="102"/>
      <c r="AV1927" s="102"/>
      <c r="AW1927" s="102"/>
      <c r="AX1927" s="102"/>
      <c r="AY1927" s="102"/>
      <c r="AZ1927" s="102"/>
      <c r="BA1927" s="102"/>
      <c r="BB1927" s="102"/>
      <c r="BC1927" s="102"/>
      <c r="BD1927" s="102"/>
      <c r="BE1927" s="102"/>
      <c r="BF1927" s="102"/>
      <c r="BG1927" s="102"/>
      <c r="BH1927" s="102"/>
      <c r="BI1927" s="102"/>
      <c r="BJ1927" s="102"/>
    </row>
    <row r="1928" spans="11:62">
      <c r="K1928" s="102"/>
      <c r="L1928" s="102"/>
      <c r="M1928" s="102"/>
      <c r="N1928" s="102"/>
      <c r="O1928" s="102"/>
      <c r="P1928" s="102"/>
      <c r="Q1928" s="102"/>
      <c r="Y1928" s="102"/>
      <c r="Z1928" s="102"/>
      <c r="AA1928" s="102"/>
      <c r="AB1928" s="102"/>
      <c r="AC1928" s="102"/>
      <c r="AD1928" s="102"/>
      <c r="AE1928" s="102"/>
      <c r="AF1928" s="102"/>
      <c r="AI1928" s="102"/>
      <c r="AJ1928" s="102"/>
      <c r="AK1928" s="102"/>
      <c r="AL1928" s="102"/>
      <c r="AM1928" s="102"/>
      <c r="AN1928" s="102"/>
      <c r="AO1928" s="102"/>
      <c r="AP1928" s="102"/>
      <c r="AQ1928" s="102"/>
      <c r="AR1928" s="102"/>
      <c r="AS1928" s="102"/>
      <c r="AT1928" s="102"/>
      <c r="AU1928" s="102"/>
      <c r="AV1928" s="102"/>
      <c r="AW1928" s="102"/>
      <c r="AX1928" s="102"/>
      <c r="AY1928" s="102"/>
      <c r="AZ1928" s="102"/>
      <c r="BA1928" s="102"/>
      <c r="BB1928" s="102"/>
      <c r="BC1928" s="102"/>
      <c r="BD1928" s="102"/>
      <c r="BE1928" s="102"/>
      <c r="BF1928" s="102"/>
      <c r="BG1928" s="102"/>
      <c r="BH1928" s="102"/>
      <c r="BI1928" s="102"/>
      <c r="BJ1928" s="102"/>
    </row>
    <row r="1929" spans="11:62">
      <c r="K1929" s="102"/>
      <c r="L1929" s="102"/>
      <c r="M1929" s="102"/>
      <c r="N1929" s="102"/>
      <c r="O1929" s="102"/>
      <c r="P1929" s="102"/>
      <c r="Y1929" s="102"/>
      <c r="Z1929" s="102"/>
      <c r="AA1929" s="102"/>
      <c r="AB1929" s="102"/>
      <c r="AC1929" s="102"/>
      <c r="AD1929" s="102"/>
      <c r="AE1929" s="102"/>
      <c r="AF1929" s="102"/>
      <c r="AI1929" s="102"/>
      <c r="AJ1929" s="102"/>
      <c r="AK1929" s="102"/>
      <c r="AL1929" s="102"/>
      <c r="AM1929" s="102"/>
      <c r="AN1929" s="102"/>
      <c r="AO1929" s="102"/>
      <c r="AP1929" s="102"/>
      <c r="AQ1929" s="102"/>
      <c r="AR1929" s="102"/>
      <c r="AS1929" s="102"/>
      <c r="AT1929" s="102"/>
      <c r="AU1929" s="102"/>
      <c r="AV1929" s="102"/>
      <c r="AW1929" s="102"/>
      <c r="AX1929" s="102"/>
      <c r="AY1929" s="102"/>
      <c r="AZ1929" s="102"/>
      <c r="BA1929" s="102"/>
      <c r="BB1929" s="102"/>
      <c r="BC1929" s="102"/>
      <c r="BD1929" s="102"/>
      <c r="BE1929" s="102"/>
      <c r="BF1929" s="102"/>
      <c r="BG1929" s="102"/>
      <c r="BH1929" s="102"/>
      <c r="BI1929" s="102"/>
      <c r="BJ1929" s="102"/>
    </row>
    <row r="1930" spans="11:62">
      <c r="K1930" s="102"/>
      <c r="L1930" s="102"/>
      <c r="M1930" s="102"/>
      <c r="N1930" s="102"/>
      <c r="O1930" s="102"/>
      <c r="P1930" s="102"/>
      <c r="R1930" s="105"/>
      <c r="Y1930" s="102"/>
      <c r="Z1930" s="102"/>
      <c r="AA1930" s="102"/>
      <c r="AB1930" s="102"/>
      <c r="AC1930" s="102"/>
      <c r="AD1930" s="102"/>
      <c r="AE1930" s="102"/>
      <c r="AF1930" s="102"/>
      <c r="AG1930" s="104"/>
      <c r="AI1930" s="102"/>
      <c r="AJ1930" s="102"/>
      <c r="AK1930" s="102"/>
      <c r="AL1930" s="102"/>
      <c r="AM1930" s="102"/>
      <c r="AN1930" s="102"/>
      <c r="AO1930" s="102"/>
      <c r="AP1930" s="102"/>
      <c r="AQ1930" s="102"/>
      <c r="AR1930" s="102"/>
      <c r="AS1930" s="102"/>
      <c r="AT1930" s="102"/>
      <c r="AU1930" s="102"/>
      <c r="AV1930" s="102"/>
      <c r="AW1930" s="102"/>
      <c r="AX1930" s="102"/>
      <c r="AY1930" s="102"/>
      <c r="AZ1930" s="102"/>
      <c r="BA1930" s="102"/>
      <c r="BB1930" s="102"/>
      <c r="BC1930" s="102"/>
      <c r="BD1930" s="102"/>
      <c r="BE1930" s="102"/>
      <c r="BF1930" s="102"/>
      <c r="BG1930" s="102"/>
      <c r="BH1930" s="102"/>
      <c r="BI1930" s="102"/>
      <c r="BJ1930" s="102"/>
    </row>
    <row r="1931" spans="11:62">
      <c r="K1931" s="102"/>
      <c r="L1931" s="102"/>
      <c r="M1931" s="102"/>
      <c r="Q1931" s="102"/>
      <c r="R1931" s="105"/>
      <c r="S1931" s="105"/>
      <c r="Y1931" s="102"/>
      <c r="Z1931" s="102"/>
      <c r="AA1931" s="102"/>
      <c r="AB1931" s="102"/>
      <c r="AC1931" s="102"/>
      <c r="AD1931" s="102"/>
      <c r="AE1931" s="102"/>
      <c r="AF1931" s="102"/>
      <c r="AI1931" s="102"/>
      <c r="AJ1931" s="102"/>
      <c r="AK1931" s="102"/>
      <c r="AL1931" s="102"/>
      <c r="AM1931" s="102"/>
      <c r="AN1931" s="102"/>
      <c r="AO1931" s="102"/>
      <c r="AP1931" s="102"/>
      <c r="AQ1931" s="102"/>
      <c r="AR1931" s="102"/>
      <c r="AS1931" s="102"/>
      <c r="AT1931" s="102"/>
      <c r="AU1931" s="102"/>
      <c r="AV1931" s="102"/>
      <c r="AW1931" s="102"/>
      <c r="AX1931" s="102"/>
      <c r="AY1931" s="102"/>
      <c r="AZ1931" s="102"/>
      <c r="BA1931" s="102"/>
      <c r="BB1931" s="102"/>
      <c r="BC1931" s="102"/>
      <c r="BD1931" s="102"/>
      <c r="BE1931" s="102"/>
      <c r="BF1931" s="102"/>
      <c r="BG1931" s="102"/>
      <c r="BH1931" s="102"/>
      <c r="BI1931" s="102"/>
      <c r="BJ1931" s="102"/>
    </row>
    <row r="1932" spans="11:62">
      <c r="K1932" s="102"/>
      <c r="L1932" s="102"/>
      <c r="M1932" s="102"/>
      <c r="N1932" s="102"/>
      <c r="O1932" s="102"/>
      <c r="P1932" s="102"/>
      <c r="R1932" s="105"/>
      <c r="Y1932" s="102"/>
      <c r="Z1932" s="102"/>
      <c r="AA1932" s="102"/>
      <c r="AB1932" s="102"/>
      <c r="AC1932" s="102"/>
      <c r="AD1932" s="102"/>
      <c r="AE1932" s="102"/>
      <c r="AF1932" s="102"/>
      <c r="AI1932" s="102"/>
      <c r="AJ1932" s="102"/>
      <c r="AK1932" s="102"/>
      <c r="AL1932" s="102"/>
      <c r="AM1932" s="102"/>
      <c r="AN1932" s="102"/>
      <c r="AO1932" s="102"/>
      <c r="AP1932" s="102"/>
      <c r="AQ1932" s="102"/>
      <c r="AR1932" s="102"/>
      <c r="AS1932" s="102"/>
      <c r="AT1932" s="102"/>
      <c r="AU1932" s="102"/>
      <c r="AV1932" s="102"/>
      <c r="AW1932" s="102"/>
      <c r="AX1932" s="102"/>
      <c r="AY1932" s="102"/>
      <c r="AZ1932" s="102"/>
      <c r="BA1932" s="102"/>
      <c r="BB1932" s="102"/>
      <c r="BC1932" s="102"/>
      <c r="BD1932" s="102"/>
      <c r="BE1932" s="102"/>
      <c r="BF1932" s="102"/>
      <c r="BG1932" s="102"/>
      <c r="BH1932" s="102"/>
      <c r="BI1932" s="102"/>
      <c r="BJ1932" s="102"/>
    </row>
    <row r="1933" spans="11:62">
      <c r="K1933" s="102"/>
      <c r="L1933" s="102"/>
      <c r="M1933" s="102"/>
      <c r="P1933" s="102"/>
      <c r="Q1933" s="102"/>
      <c r="AG1933" s="104"/>
    </row>
    <row r="1934" spans="11:62">
      <c r="K1934" s="102"/>
      <c r="L1934" s="102"/>
      <c r="M1934" s="102"/>
      <c r="N1934" s="102"/>
      <c r="Q1934" s="102"/>
      <c r="Y1934" s="102"/>
      <c r="Z1934" s="102"/>
      <c r="AA1934" s="102"/>
      <c r="AB1934" s="102"/>
      <c r="AC1934" s="102"/>
      <c r="AD1934" s="102"/>
      <c r="AE1934" s="102"/>
      <c r="AF1934" s="102"/>
      <c r="AI1934" s="102"/>
      <c r="AJ1934" s="102"/>
      <c r="AK1934" s="102"/>
      <c r="AL1934" s="102"/>
      <c r="AM1934" s="102"/>
      <c r="AN1934" s="102"/>
      <c r="AO1934" s="102"/>
      <c r="AP1934" s="102"/>
      <c r="AQ1934" s="102"/>
      <c r="AS1934" s="102"/>
      <c r="AT1934" s="102"/>
      <c r="AU1934" s="102"/>
      <c r="AV1934" s="102"/>
      <c r="AW1934" s="102"/>
      <c r="AY1934" s="102"/>
      <c r="AZ1934" s="102"/>
      <c r="BA1934" s="102"/>
      <c r="BB1934" s="102"/>
      <c r="BC1934" s="102"/>
      <c r="BD1934" s="102"/>
      <c r="BE1934" s="102"/>
      <c r="BF1934" s="102"/>
      <c r="BG1934" s="102"/>
      <c r="BH1934" s="102"/>
      <c r="BI1934" s="102"/>
      <c r="BJ1934" s="102"/>
    </row>
    <row r="1935" spans="11:62">
      <c r="K1935" s="102"/>
      <c r="L1935" s="102"/>
      <c r="M1935" s="102"/>
      <c r="P1935" s="102"/>
      <c r="Y1935" s="102"/>
      <c r="Z1935" s="102"/>
      <c r="AA1935" s="102"/>
      <c r="AB1935" s="102"/>
      <c r="AC1935" s="102"/>
      <c r="AD1935" s="102"/>
      <c r="AE1935" s="102"/>
      <c r="AF1935" s="102"/>
      <c r="AG1935" s="104"/>
      <c r="AI1935" s="102"/>
      <c r="AJ1935" s="102"/>
      <c r="AK1935" s="102"/>
      <c r="AL1935" s="102"/>
      <c r="AM1935" s="102"/>
      <c r="AN1935" s="102"/>
      <c r="AO1935" s="102"/>
      <c r="AP1935" s="102"/>
      <c r="AQ1935" s="102"/>
      <c r="AR1935" s="102"/>
      <c r="AS1935" s="102"/>
      <c r="AT1935" s="102"/>
      <c r="AU1935" s="102"/>
      <c r="AV1935" s="102"/>
      <c r="AW1935" s="102"/>
      <c r="AX1935" s="102"/>
      <c r="AY1935" s="102"/>
      <c r="AZ1935" s="102"/>
      <c r="BA1935" s="102"/>
      <c r="BB1935" s="102"/>
      <c r="BC1935" s="102"/>
      <c r="BD1935" s="102"/>
      <c r="BE1935" s="102"/>
      <c r="BF1935" s="102"/>
      <c r="BG1935" s="102"/>
      <c r="BH1935" s="102"/>
      <c r="BI1935" s="102"/>
      <c r="BJ1935" s="102"/>
    </row>
    <row r="1936" spans="11:62">
      <c r="K1936" s="102"/>
      <c r="L1936" s="102"/>
      <c r="M1936" s="102"/>
      <c r="P1936" s="102"/>
      <c r="Y1936" s="102"/>
      <c r="Z1936" s="102"/>
      <c r="AA1936" s="102"/>
      <c r="AB1936" s="102"/>
      <c r="AC1936" s="102"/>
      <c r="AD1936" s="102"/>
      <c r="AE1936" s="102"/>
      <c r="AF1936" s="102"/>
      <c r="AG1936" s="104"/>
      <c r="AI1936" s="102"/>
      <c r="AJ1936" s="102"/>
      <c r="AK1936" s="102"/>
      <c r="AL1936" s="102"/>
      <c r="AM1936" s="102"/>
      <c r="AN1936" s="102"/>
      <c r="AO1936" s="102"/>
      <c r="AP1936" s="102"/>
      <c r="AQ1936" s="102"/>
      <c r="AR1936" s="102"/>
      <c r="AS1936" s="102"/>
      <c r="AT1936" s="102"/>
      <c r="AU1936" s="102"/>
      <c r="AV1936" s="102"/>
      <c r="AW1936" s="102"/>
      <c r="AX1936" s="102"/>
      <c r="AY1936" s="102"/>
      <c r="AZ1936" s="102"/>
      <c r="BA1936" s="102"/>
      <c r="BB1936" s="102"/>
      <c r="BC1936" s="102"/>
      <c r="BD1936" s="102"/>
      <c r="BE1936" s="102"/>
      <c r="BF1936" s="102"/>
      <c r="BG1936" s="102"/>
      <c r="BH1936" s="102"/>
      <c r="BI1936" s="102"/>
      <c r="BJ1936" s="102"/>
    </row>
    <row r="1937" spans="11:62">
      <c r="K1937" s="102"/>
      <c r="L1937" s="102"/>
      <c r="M1937" s="102"/>
      <c r="Y1937" s="102"/>
      <c r="Z1937" s="102"/>
      <c r="AA1937" s="102"/>
      <c r="AB1937" s="102"/>
      <c r="AC1937" s="102"/>
      <c r="AD1937" s="102"/>
      <c r="AE1937" s="102"/>
      <c r="AF1937" s="102"/>
      <c r="AG1937" s="104"/>
    </row>
    <row r="1938" spans="11:62">
      <c r="K1938" s="102"/>
      <c r="L1938" s="102"/>
      <c r="M1938" s="102"/>
      <c r="O1938" s="102"/>
      <c r="P1938" s="102"/>
      <c r="Q1938" s="102"/>
      <c r="R1938" s="105"/>
      <c r="Y1938" s="102"/>
      <c r="Z1938" s="102"/>
      <c r="AA1938" s="102"/>
      <c r="AB1938" s="102"/>
      <c r="AC1938" s="102"/>
      <c r="AD1938" s="102"/>
      <c r="AE1938" s="102"/>
      <c r="AF1938" s="102"/>
      <c r="AG1938" s="104"/>
      <c r="AI1938" s="102"/>
      <c r="AJ1938" s="102"/>
      <c r="AK1938" s="102"/>
      <c r="AL1938" s="102"/>
      <c r="AM1938" s="102"/>
      <c r="AN1938" s="102"/>
      <c r="AO1938" s="102"/>
      <c r="AP1938" s="102"/>
      <c r="AQ1938" s="102"/>
      <c r="AR1938" s="102"/>
      <c r="AS1938" s="102"/>
      <c r="AT1938" s="102"/>
      <c r="AU1938" s="102"/>
      <c r="AV1938" s="102"/>
      <c r="AW1938" s="102"/>
      <c r="AX1938" s="102"/>
      <c r="AY1938" s="102"/>
      <c r="AZ1938" s="102"/>
      <c r="BA1938" s="102"/>
      <c r="BB1938" s="102"/>
      <c r="BC1938" s="102"/>
      <c r="BD1938" s="102"/>
      <c r="BE1938" s="102"/>
      <c r="BF1938" s="102"/>
      <c r="BG1938" s="102"/>
      <c r="BH1938" s="102"/>
      <c r="BI1938" s="102"/>
      <c r="BJ1938" s="102"/>
    </row>
    <row r="1939" spans="11:62">
      <c r="K1939" s="102"/>
      <c r="L1939" s="102"/>
      <c r="M1939" s="102"/>
      <c r="N1939" s="102"/>
      <c r="O1939" s="102"/>
      <c r="P1939" s="102"/>
      <c r="Y1939" s="102"/>
      <c r="Z1939" s="102"/>
      <c r="AA1939" s="102"/>
      <c r="AB1939" s="102"/>
      <c r="AC1939" s="102"/>
      <c r="AD1939" s="102"/>
      <c r="AE1939" s="102"/>
      <c r="AF1939" s="102"/>
      <c r="AI1939" s="102"/>
      <c r="AJ1939" s="102"/>
      <c r="AK1939" s="102"/>
      <c r="AL1939" s="102"/>
      <c r="AM1939" s="102"/>
      <c r="AN1939" s="102"/>
      <c r="AO1939" s="102"/>
      <c r="AP1939" s="102"/>
      <c r="AQ1939" s="102"/>
      <c r="AR1939" s="102"/>
      <c r="AS1939" s="102"/>
      <c r="AT1939" s="102"/>
      <c r="AU1939" s="102"/>
      <c r="AV1939" s="102"/>
      <c r="AW1939" s="102"/>
      <c r="AX1939" s="102"/>
      <c r="AY1939" s="102"/>
      <c r="AZ1939" s="102"/>
      <c r="BA1939" s="102"/>
      <c r="BB1939" s="102"/>
      <c r="BC1939" s="102"/>
      <c r="BD1939" s="102"/>
      <c r="BE1939" s="102"/>
      <c r="BF1939" s="102"/>
      <c r="BG1939" s="102"/>
      <c r="BH1939" s="102"/>
      <c r="BI1939" s="102"/>
      <c r="BJ1939" s="102"/>
    </row>
    <row r="1940" spans="11:62">
      <c r="K1940" s="102"/>
      <c r="L1940" s="102"/>
      <c r="M1940" s="102"/>
      <c r="N1940" s="102"/>
      <c r="O1940" s="102"/>
      <c r="P1940" s="102"/>
      <c r="R1940" s="105"/>
      <c r="Y1940" s="102"/>
      <c r="Z1940" s="102"/>
      <c r="AA1940" s="102"/>
      <c r="AB1940" s="102"/>
      <c r="AC1940" s="102"/>
      <c r="AD1940" s="102"/>
      <c r="AE1940" s="102"/>
      <c r="AF1940" s="102"/>
      <c r="AI1940" s="102"/>
      <c r="AJ1940" s="102"/>
      <c r="AK1940" s="102"/>
      <c r="AL1940" s="102"/>
      <c r="AM1940" s="102"/>
      <c r="AN1940" s="102"/>
      <c r="AO1940" s="102"/>
      <c r="AP1940" s="102"/>
      <c r="AQ1940" s="102"/>
      <c r="AR1940" s="102"/>
      <c r="AS1940" s="102"/>
      <c r="AT1940" s="102"/>
      <c r="AU1940" s="102"/>
      <c r="AV1940" s="102"/>
      <c r="AW1940" s="102"/>
      <c r="AX1940" s="102"/>
      <c r="AY1940" s="102"/>
      <c r="AZ1940" s="102"/>
      <c r="BA1940" s="102"/>
      <c r="BB1940" s="102"/>
      <c r="BC1940" s="102"/>
      <c r="BD1940" s="102"/>
      <c r="BE1940" s="102"/>
      <c r="BF1940" s="102"/>
      <c r="BG1940" s="102"/>
      <c r="BH1940" s="102"/>
      <c r="BI1940" s="102"/>
      <c r="BJ1940" s="102"/>
    </row>
    <row r="1941" spans="11:62">
      <c r="K1941" s="102"/>
      <c r="L1941" s="102"/>
      <c r="M1941" s="102"/>
      <c r="R1941" s="105"/>
      <c r="Y1941" s="102"/>
      <c r="Z1941" s="102"/>
      <c r="AA1941" s="102"/>
      <c r="AB1941" s="102"/>
      <c r="AC1941" s="102"/>
      <c r="AD1941" s="102"/>
      <c r="AE1941" s="102"/>
      <c r="AF1941" s="102"/>
      <c r="AI1941" s="102"/>
      <c r="AJ1941" s="102"/>
      <c r="AK1941" s="102"/>
      <c r="AL1941" s="102"/>
      <c r="AM1941" s="102"/>
      <c r="AN1941" s="102"/>
      <c r="AO1941" s="102"/>
      <c r="AP1941" s="102"/>
      <c r="AQ1941" s="102"/>
      <c r="AS1941" s="102"/>
      <c r="AT1941" s="102"/>
      <c r="AU1941" s="102"/>
      <c r="AV1941" s="102"/>
      <c r="AW1941" s="102"/>
      <c r="AY1941" s="102"/>
      <c r="AZ1941" s="102"/>
      <c r="BA1941" s="102"/>
      <c r="BB1941" s="102"/>
      <c r="BC1941" s="102"/>
      <c r="BE1941" s="102"/>
      <c r="BF1941" s="102"/>
      <c r="BG1941" s="102"/>
      <c r="BH1941" s="102"/>
      <c r="BI1941" s="102"/>
    </row>
    <row r="1942" spans="11:62">
      <c r="K1942" s="102"/>
      <c r="L1942" s="102"/>
      <c r="M1942" s="102"/>
      <c r="O1942" s="102"/>
      <c r="P1942" s="102"/>
      <c r="R1942" s="105"/>
      <c r="Y1942" s="102"/>
      <c r="Z1942" s="102"/>
      <c r="AA1942" s="102"/>
      <c r="AB1942" s="102"/>
      <c r="AC1942" s="102"/>
      <c r="AG1942" s="104"/>
      <c r="AI1942" s="102"/>
      <c r="AJ1942" s="102"/>
      <c r="AK1942" s="102"/>
      <c r="AL1942" s="102"/>
      <c r="AM1942" s="102"/>
      <c r="AN1942" s="102"/>
      <c r="AO1942" s="102"/>
      <c r="AP1942" s="102"/>
      <c r="AQ1942" s="102"/>
      <c r="AR1942" s="102"/>
      <c r="AS1942" s="102"/>
      <c r="AT1942" s="102"/>
      <c r="AU1942" s="102"/>
      <c r="AV1942" s="102"/>
      <c r="AW1942" s="102"/>
      <c r="AX1942" s="102"/>
      <c r="AY1942" s="102"/>
      <c r="AZ1942" s="102"/>
      <c r="BA1942" s="102"/>
      <c r="BB1942" s="102"/>
      <c r="BC1942" s="102"/>
      <c r="BD1942" s="102"/>
      <c r="BE1942" s="102"/>
      <c r="BF1942" s="102"/>
      <c r="BG1942" s="102"/>
      <c r="BH1942" s="102"/>
      <c r="BI1942" s="102"/>
      <c r="BJ1942" s="102"/>
    </row>
    <row r="1943" spans="11:62">
      <c r="K1943" s="102"/>
      <c r="L1943" s="102"/>
      <c r="M1943" s="102"/>
      <c r="N1943" s="102"/>
      <c r="O1943" s="102"/>
      <c r="P1943" s="102"/>
      <c r="Y1943" s="102"/>
      <c r="Z1943" s="102"/>
      <c r="AA1943" s="102"/>
      <c r="AB1943" s="102"/>
      <c r="AC1943" s="102"/>
      <c r="AG1943" s="104"/>
    </row>
    <row r="1944" spans="11:62">
      <c r="K1944" s="102"/>
      <c r="L1944" s="102"/>
      <c r="M1944" s="102"/>
      <c r="N1944" s="102"/>
      <c r="O1944" s="102"/>
      <c r="P1944" s="102"/>
      <c r="Q1944" s="102"/>
      <c r="Y1944" s="102"/>
      <c r="Z1944" s="102"/>
      <c r="AA1944" s="102"/>
      <c r="AB1944" s="102"/>
      <c r="AC1944" s="102"/>
      <c r="AD1944" s="102"/>
      <c r="AE1944" s="102"/>
      <c r="AF1944" s="102"/>
      <c r="AI1944" s="102"/>
      <c r="AJ1944" s="102"/>
      <c r="AK1944" s="102"/>
      <c r="AL1944" s="102"/>
      <c r="AM1944" s="102"/>
      <c r="AN1944" s="102"/>
      <c r="AO1944" s="102"/>
      <c r="AP1944" s="102"/>
      <c r="AQ1944" s="102"/>
      <c r="AR1944" s="102"/>
      <c r="AS1944" s="102"/>
      <c r="AT1944" s="102"/>
      <c r="AU1944" s="102"/>
      <c r="AV1944" s="102"/>
      <c r="AW1944" s="102"/>
      <c r="AX1944" s="102"/>
      <c r="AY1944" s="102"/>
      <c r="AZ1944" s="102"/>
      <c r="BA1944" s="102"/>
      <c r="BB1944" s="102"/>
      <c r="BC1944" s="102"/>
      <c r="BD1944" s="102"/>
      <c r="BE1944" s="102"/>
      <c r="BF1944" s="102"/>
      <c r="BG1944" s="102"/>
      <c r="BH1944" s="102"/>
      <c r="BI1944" s="102"/>
      <c r="BJ1944" s="102"/>
    </row>
    <row r="1945" spans="11:62">
      <c r="K1945" s="102"/>
      <c r="L1945" s="102"/>
      <c r="M1945" s="102"/>
      <c r="O1945" s="102"/>
      <c r="P1945" s="102"/>
      <c r="AG1945" s="104"/>
    </row>
    <row r="1946" spans="11:62">
      <c r="K1946" s="102"/>
      <c r="L1946" s="102"/>
      <c r="M1946" s="102"/>
      <c r="AG1946" s="104"/>
    </row>
    <row r="1947" spans="11:62">
      <c r="K1947" s="102"/>
      <c r="L1947" s="102"/>
      <c r="M1947" s="102"/>
      <c r="N1947" s="102"/>
      <c r="O1947" s="102"/>
      <c r="P1947" s="102"/>
      <c r="Q1947" s="102"/>
      <c r="R1947" s="105"/>
      <c r="W1947" s="102"/>
      <c r="X1947" s="102"/>
      <c r="Y1947" s="102"/>
      <c r="Z1947" s="102"/>
      <c r="AA1947" s="102"/>
      <c r="AB1947" s="102"/>
      <c r="AC1947" s="102"/>
      <c r="AD1947" s="102"/>
      <c r="AE1947" s="102"/>
      <c r="AF1947" s="102"/>
      <c r="AG1947" s="104"/>
      <c r="AI1947" s="102"/>
      <c r="AJ1947" s="102"/>
      <c r="AK1947" s="102"/>
      <c r="AL1947" s="102"/>
      <c r="AM1947" s="102"/>
      <c r="AN1947" s="102"/>
      <c r="AO1947" s="102"/>
      <c r="AP1947" s="102"/>
      <c r="AQ1947" s="102"/>
      <c r="AR1947" s="102"/>
      <c r="AS1947" s="102"/>
      <c r="AT1947" s="102"/>
      <c r="AU1947" s="102"/>
      <c r="AV1947" s="102"/>
      <c r="AW1947" s="102"/>
      <c r="AX1947" s="102"/>
      <c r="AY1947" s="102"/>
      <c r="AZ1947" s="102"/>
      <c r="BA1947" s="102"/>
      <c r="BB1947" s="102"/>
      <c r="BC1947" s="102"/>
      <c r="BD1947" s="102"/>
      <c r="BE1947" s="102"/>
      <c r="BF1947" s="102"/>
      <c r="BG1947" s="102"/>
      <c r="BH1947" s="102"/>
      <c r="BI1947" s="102"/>
      <c r="BJ1947" s="102"/>
    </row>
    <row r="1948" spans="11:62">
      <c r="K1948" s="102"/>
      <c r="L1948" s="102"/>
      <c r="M1948" s="102"/>
      <c r="Y1948" s="102"/>
      <c r="Z1948" s="102"/>
      <c r="AA1948" s="102"/>
      <c r="AB1948" s="102"/>
      <c r="AC1948" s="102"/>
      <c r="AD1948" s="102"/>
      <c r="AE1948" s="102"/>
      <c r="AF1948" s="102"/>
      <c r="AG1948" s="104"/>
      <c r="AI1948" s="102"/>
      <c r="AJ1948" s="102"/>
      <c r="AK1948" s="102"/>
      <c r="AL1948" s="102"/>
      <c r="AM1948" s="102"/>
      <c r="AN1948" s="102"/>
      <c r="AO1948" s="102"/>
      <c r="AP1948" s="102"/>
      <c r="AQ1948" s="102"/>
      <c r="AS1948" s="102"/>
      <c r="AT1948" s="102"/>
      <c r="AU1948" s="102"/>
      <c r="AV1948" s="102"/>
      <c r="AW1948" s="102"/>
      <c r="AY1948" s="102"/>
      <c r="AZ1948" s="102"/>
      <c r="BA1948" s="102"/>
      <c r="BB1948" s="102"/>
      <c r="BC1948" s="102"/>
      <c r="BE1948" s="102"/>
      <c r="BF1948" s="102"/>
      <c r="BG1948" s="102"/>
      <c r="BH1948" s="102"/>
      <c r="BI1948" s="102"/>
    </row>
    <row r="1949" spans="11:62">
      <c r="K1949" s="102"/>
      <c r="L1949" s="102"/>
      <c r="M1949" s="102"/>
      <c r="N1949" s="102"/>
      <c r="O1949" s="102"/>
      <c r="P1949" s="102"/>
      <c r="R1949" s="105"/>
      <c r="Y1949" s="102"/>
      <c r="Z1949" s="102"/>
      <c r="AA1949" s="102"/>
      <c r="AB1949" s="102"/>
      <c r="AC1949" s="102"/>
      <c r="AD1949" s="102"/>
      <c r="AE1949" s="102"/>
      <c r="AF1949" s="102"/>
      <c r="AG1949" s="104"/>
      <c r="AI1949" s="102"/>
      <c r="AJ1949" s="102"/>
      <c r="AK1949" s="102"/>
      <c r="AL1949" s="102"/>
      <c r="AM1949" s="102"/>
      <c r="AN1949" s="102"/>
      <c r="AO1949" s="102"/>
      <c r="AP1949" s="102"/>
      <c r="AQ1949" s="102"/>
      <c r="AR1949" s="102"/>
      <c r="AS1949" s="102"/>
      <c r="AT1949" s="102"/>
      <c r="AU1949" s="102"/>
      <c r="AV1949" s="102"/>
      <c r="AW1949" s="102"/>
      <c r="AX1949" s="102"/>
      <c r="AY1949" s="102"/>
      <c r="AZ1949" s="102"/>
      <c r="BA1949" s="102"/>
      <c r="BB1949" s="102"/>
      <c r="BC1949" s="102"/>
      <c r="BD1949" s="102"/>
      <c r="BE1949" s="102"/>
      <c r="BF1949" s="102"/>
      <c r="BG1949" s="102"/>
      <c r="BH1949" s="102"/>
      <c r="BI1949" s="102"/>
      <c r="BJ1949" s="102"/>
    </row>
    <row r="1950" spans="11:62">
      <c r="K1950" s="102"/>
      <c r="L1950" s="102"/>
      <c r="M1950" s="102"/>
      <c r="Q1950" s="102"/>
      <c r="R1950" s="105"/>
      <c r="Y1950" s="102"/>
      <c r="Z1950" s="102"/>
      <c r="AA1950" s="102"/>
      <c r="AB1950" s="102"/>
      <c r="AC1950" s="102"/>
      <c r="AD1950" s="102"/>
      <c r="AE1950" s="102"/>
      <c r="AF1950" s="102"/>
      <c r="AI1950" s="102"/>
      <c r="AJ1950" s="102"/>
      <c r="AK1950" s="102"/>
      <c r="AL1950" s="102"/>
      <c r="AM1950" s="102"/>
      <c r="AN1950" s="102"/>
      <c r="AO1950" s="102"/>
      <c r="AP1950" s="102"/>
      <c r="AQ1950" s="102"/>
      <c r="AS1950" s="102"/>
      <c r="AT1950" s="102"/>
      <c r="AU1950" s="102"/>
      <c r="AV1950" s="102"/>
      <c r="AW1950" s="102"/>
      <c r="AY1950" s="102"/>
      <c r="AZ1950" s="102"/>
      <c r="BA1950" s="102"/>
      <c r="BB1950" s="102"/>
      <c r="BC1950" s="102"/>
      <c r="BE1950" s="102"/>
      <c r="BF1950" s="102"/>
      <c r="BG1950" s="102"/>
      <c r="BH1950" s="102"/>
      <c r="BI1950" s="102"/>
    </row>
    <row r="1951" spans="11:62">
      <c r="K1951" s="102"/>
      <c r="L1951" s="102"/>
      <c r="M1951" s="102"/>
      <c r="R1951" s="105"/>
      <c r="Y1951" s="102"/>
      <c r="Z1951" s="102"/>
      <c r="AA1951" s="102"/>
      <c r="AB1951" s="102"/>
      <c r="AC1951" s="102"/>
      <c r="AD1951" s="102"/>
      <c r="AE1951" s="102"/>
      <c r="AF1951" s="102"/>
      <c r="AG1951" s="104"/>
      <c r="AI1951" s="102"/>
      <c r="AJ1951" s="102"/>
      <c r="AK1951" s="102"/>
      <c r="AL1951" s="102"/>
      <c r="AM1951" s="102"/>
      <c r="AN1951" s="102"/>
      <c r="AO1951" s="102"/>
      <c r="AP1951" s="102"/>
      <c r="AQ1951" s="102"/>
      <c r="AS1951" s="102"/>
      <c r="AT1951" s="102"/>
      <c r="AU1951" s="102"/>
      <c r="AV1951" s="102"/>
      <c r="AW1951" s="102"/>
      <c r="AY1951" s="102"/>
      <c r="AZ1951" s="102"/>
      <c r="BA1951" s="102"/>
      <c r="BB1951" s="102"/>
      <c r="BC1951" s="102"/>
      <c r="BE1951" s="102"/>
      <c r="BF1951" s="102"/>
      <c r="BG1951" s="102"/>
      <c r="BH1951" s="102"/>
      <c r="BI1951" s="102"/>
    </row>
    <row r="1952" spans="11:62">
      <c r="K1952" s="102"/>
      <c r="L1952" s="102"/>
      <c r="M1952" s="102"/>
      <c r="N1952" s="102"/>
      <c r="O1952" s="102"/>
      <c r="P1952" s="102"/>
      <c r="Q1952" s="102"/>
      <c r="R1952" s="105"/>
      <c r="Y1952" s="102"/>
      <c r="Z1952" s="102"/>
      <c r="AA1952" s="102"/>
      <c r="AB1952" s="102"/>
      <c r="AC1952" s="102"/>
      <c r="AD1952" s="102"/>
      <c r="AE1952" s="102"/>
      <c r="AF1952" s="102"/>
      <c r="AG1952" s="104"/>
      <c r="AI1952" s="102"/>
      <c r="AJ1952" s="102"/>
      <c r="AK1952" s="102"/>
      <c r="AL1952" s="102"/>
      <c r="AM1952" s="102"/>
      <c r="AN1952" s="102"/>
      <c r="AO1952" s="102"/>
      <c r="AP1952" s="102"/>
      <c r="AQ1952" s="102"/>
      <c r="AR1952" s="102"/>
      <c r="AS1952" s="102"/>
      <c r="AT1952" s="102"/>
      <c r="AU1952" s="102"/>
      <c r="AV1952" s="102"/>
      <c r="AW1952" s="102"/>
      <c r="AX1952" s="102"/>
      <c r="AY1952" s="102"/>
      <c r="AZ1952" s="102"/>
      <c r="BA1952" s="102"/>
      <c r="BB1952" s="102"/>
      <c r="BC1952" s="102"/>
      <c r="BD1952" s="102"/>
      <c r="BE1952" s="102"/>
      <c r="BF1952" s="102"/>
      <c r="BG1952" s="102"/>
      <c r="BH1952" s="102"/>
      <c r="BI1952" s="102"/>
      <c r="BJ1952" s="102"/>
    </row>
    <row r="1953" spans="11:62">
      <c r="K1953" s="102"/>
      <c r="L1953" s="102"/>
      <c r="M1953" s="102"/>
      <c r="N1953" s="102"/>
      <c r="O1953" s="102"/>
      <c r="R1953" s="105"/>
      <c r="Y1953" s="102"/>
      <c r="Z1953" s="102"/>
      <c r="AA1953" s="102"/>
      <c r="AB1953" s="102"/>
      <c r="AC1953" s="102"/>
      <c r="AD1953" s="102"/>
      <c r="AE1953" s="102"/>
      <c r="AF1953" s="102"/>
      <c r="AI1953" s="102"/>
      <c r="AJ1953" s="102"/>
      <c r="AK1953" s="102"/>
      <c r="AL1953" s="102"/>
      <c r="AM1953" s="102"/>
      <c r="AN1953" s="102"/>
      <c r="AO1953" s="102"/>
      <c r="AP1953" s="102"/>
      <c r="AQ1953" s="102"/>
      <c r="AS1953" s="102"/>
      <c r="AT1953" s="102"/>
      <c r="AU1953" s="102"/>
      <c r="AV1953" s="102"/>
      <c r="AW1953" s="102"/>
      <c r="AY1953" s="102"/>
      <c r="AZ1953" s="102"/>
      <c r="BA1953" s="102"/>
      <c r="BB1953" s="102"/>
      <c r="BC1953" s="102"/>
      <c r="BD1953" s="102"/>
      <c r="BE1953" s="102"/>
      <c r="BF1953" s="102"/>
      <c r="BG1953" s="102"/>
      <c r="BH1953" s="102"/>
      <c r="BI1953" s="102"/>
      <c r="BJ1953" s="102"/>
    </row>
    <row r="1954" spans="11:62">
      <c r="K1954" s="102"/>
      <c r="L1954" s="102"/>
      <c r="M1954" s="102"/>
      <c r="N1954" s="102"/>
      <c r="O1954" s="102"/>
      <c r="P1954" s="102"/>
      <c r="R1954" s="105"/>
      <c r="Y1954" s="102"/>
      <c r="Z1954" s="102"/>
      <c r="AA1954" s="102"/>
      <c r="AB1954" s="102"/>
      <c r="AC1954" s="102"/>
      <c r="AD1954" s="102"/>
      <c r="AE1954" s="102"/>
      <c r="AF1954" s="102"/>
      <c r="AG1954" s="104"/>
      <c r="AI1954" s="102"/>
      <c r="AJ1954" s="102"/>
      <c r="AK1954" s="102"/>
      <c r="AL1954" s="102"/>
      <c r="AM1954" s="102"/>
      <c r="AN1954" s="102"/>
      <c r="AO1954" s="102"/>
      <c r="AP1954" s="102"/>
      <c r="AQ1954" s="102"/>
      <c r="AR1954" s="102"/>
      <c r="AS1954" s="102"/>
      <c r="AT1954" s="102"/>
      <c r="AU1954" s="102"/>
      <c r="AV1954" s="102"/>
      <c r="AW1954" s="102"/>
      <c r="AX1954" s="102"/>
      <c r="AY1954" s="102"/>
      <c r="AZ1954" s="102"/>
      <c r="BA1954" s="102"/>
      <c r="BB1954" s="102"/>
      <c r="BC1954" s="102"/>
      <c r="BD1954" s="102"/>
      <c r="BE1954" s="102"/>
      <c r="BF1954" s="102"/>
      <c r="BG1954" s="102"/>
      <c r="BH1954" s="102"/>
      <c r="BI1954" s="102"/>
      <c r="BJ1954" s="102"/>
    </row>
    <row r="1955" spans="11:62">
      <c r="K1955" s="102"/>
      <c r="L1955" s="102"/>
      <c r="M1955" s="102"/>
      <c r="N1955" s="102"/>
      <c r="O1955" s="102"/>
      <c r="P1955" s="102"/>
      <c r="R1955" s="105"/>
      <c r="Y1955" s="102"/>
      <c r="Z1955" s="102"/>
      <c r="AA1955" s="102"/>
      <c r="AB1955" s="102"/>
      <c r="AC1955" s="102"/>
      <c r="AD1955" s="102"/>
      <c r="AE1955" s="102"/>
      <c r="AF1955" s="102"/>
      <c r="AI1955" s="102"/>
      <c r="AJ1955" s="102"/>
      <c r="AK1955" s="102"/>
      <c r="AL1955" s="102"/>
      <c r="AM1955" s="102"/>
      <c r="AN1955" s="102"/>
      <c r="AO1955" s="102"/>
      <c r="AP1955" s="102"/>
      <c r="AQ1955" s="102"/>
      <c r="AR1955" s="102"/>
      <c r="AS1955" s="102"/>
      <c r="AT1955" s="102"/>
      <c r="AU1955" s="102"/>
      <c r="AV1955" s="102"/>
      <c r="AW1955" s="102"/>
      <c r="AX1955" s="102"/>
      <c r="AY1955" s="102"/>
      <c r="AZ1955" s="102"/>
      <c r="BA1955" s="102"/>
      <c r="BB1955" s="102"/>
      <c r="BC1955" s="102"/>
      <c r="BD1955" s="102"/>
      <c r="BE1955" s="102"/>
      <c r="BF1955" s="102"/>
      <c r="BG1955" s="102"/>
      <c r="BH1955" s="102"/>
      <c r="BI1955" s="102"/>
      <c r="BJ1955" s="102"/>
    </row>
    <row r="1956" spans="11:62">
      <c r="K1956" s="102"/>
      <c r="L1956" s="102"/>
      <c r="M1956" s="102"/>
      <c r="N1956" s="102"/>
      <c r="O1956" s="102"/>
      <c r="P1956" s="102"/>
      <c r="R1956" s="105"/>
      <c r="Y1956" s="102"/>
      <c r="Z1956" s="102"/>
      <c r="AA1956" s="102"/>
      <c r="AB1956" s="102"/>
      <c r="AC1956" s="102"/>
      <c r="AD1956" s="102"/>
      <c r="AE1956" s="102"/>
      <c r="AF1956" s="102"/>
      <c r="AG1956" s="104"/>
      <c r="AI1956" s="102"/>
      <c r="AJ1956" s="102"/>
      <c r="AK1956" s="102"/>
      <c r="AL1956" s="102"/>
      <c r="AM1956" s="102"/>
      <c r="AN1956" s="102"/>
      <c r="AO1956" s="102"/>
      <c r="AP1956" s="102"/>
      <c r="AQ1956" s="102"/>
      <c r="AR1956" s="102"/>
      <c r="AS1956" s="102"/>
      <c r="AT1956" s="102"/>
      <c r="AU1956" s="102"/>
      <c r="AV1956" s="102"/>
      <c r="AW1956" s="102"/>
      <c r="AX1956" s="102"/>
      <c r="AY1956" s="102"/>
      <c r="AZ1956" s="102"/>
      <c r="BA1956" s="102"/>
      <c r="BB1956" s="102"/>
      <c r="BC1956" s="102"/>
      <c r="BD1956" s="102"/>
      <c r="BE1956" s="102"/>
      <c r="BF1956" s="102"/>
      <c r="BG1956" s="102"/>
      <c r="BH1956" s="102"/>
      <c r="BI1956" s="102"/>
      <c r="BJ1956" s="102"/>
    </row>
    <row r="1957" spans="11:62">
      <c r="K1957" s="102"/>
      <c r="L1957" s="102"/>
      <c r="M1957" s="102"/>
      <c r="N1957" s="102"/>
      <c r="O1957" s="102"/>
      <c r="P1957" s="102"/>
      <c r="Q1957" s="102"/>
      <c r="R1957" s="105"/>
      <c r="W1957" s="102"/>
      <c r="X1957" s="102"/>
      <c r="Y1957" s="102"/>
      <c r="Z1957" s="102"/>
      <c r="AA1957" s="102"/>
      <c r="AB1957" s="102"/>
      <c r="AC1957" s="102"/>
      <c r="AD1957" s="102"/>
      <c r="AE1957" s="102"/>
      <c r="AF1957" s="102"/>
      <c r="AI1957" s="102"/>
      <c r="AJ1957" s="102"/>
      <c r="AK1957" s="102"/>
      <c r="AL1957" s="102"/>
      <c r="AM1957" s="102"/>
      <c r="AN1957" s="102"/>
      <c r="AO1957" s="102"/>
      <c r="AP1957" s="102"/>
      <c r="AQ1957" s="102"/>
      <c r="AR1957" s="102"/>
      <c r="AS1957" s="102"/>
      <c r="AT1957" s="102"/>
      <c r="AU1957" s="102"/>
      <c r="AV1957" s="102"/>
      <c r="AW1957" s="102"/>
      <c r="AX1957" s="102"/>
      <c r="AY1957" s="102"/>
      <c r="AZ1957" s="102"/>
      <c r="BA1957" s="102"/>
      <c r="BB1957" s="102"/>
      <c r="BC1957" s="102"/>
      <c r="BD1957" s="102"/>
      <c r="BE1957" s="102"/>
      <c r="BF1957" s="102"/>
      <c r="BG1957" s="102"/>
      <c r="BH1957" s="102"/>
      <c r="BI1957" s="102"/>
      <c r="BJ1957" s="102"/>
    </row>
    <row r="1958" spans="11:62">
      <c r="K1958" s="102"/>
      <c r="L1958" s="102"/>
      <c r="M1958" s="102"/>
      <c r="N1958" s="102"/>
      <c r="O1958" s="102"/>
      <c r="P1958" s="102"/>
      <c r="Q1958" s="102"/>
      <c r="R1958" s="105"/>
      <c r="W1958" s="102"/>
      <c r="X1958" s="102"/>
      <c r="Y1958" s="102"/>
      <c r="Z1958" s="102"/>
      <c r="AA1958" s="102"/>
      <c r="AB1958" s="102"/>
      <c r="AC1958" s="102"/>
      <c r="AD1958" s="102"/>
      <c r="AE1958" s="102"/>
      <c r="AF1958" s="102"/>
      <c r="AI1958" s="102"/>
      <c r="AJ1958" s="102"/>
      <c r="AK1958" s="102"/>
      <c r="AL1958" s="102"/>
      <c r="AM1958" s="102"/>
      <c r="AN1958" s="102"/>
      <c r="AO1958" s="102"/>
      <c r="AP1958" s="102"/>
      <c r="AQ1958" s="102"/>
      <c r="AR1958" s="102"/>
      <c r="AS1958" s="102"/>
      <c r="AT1958" s="102"/>
      <c r="AU1958" s="102"/>
      <c r="AV1958" s="102"/>
      <c r="AW1958" s="102"/>
      <c r="AX1958" s="102"/>
      <c r="AY1958" s="102"/>
      <c r="AZ1958" s="102"/>
      <c r="BA1958" s="102"/>
      <c r="BB1958" s="102"/>
      <c r="BC1958" s="102"/>
      <c r="BD1958" s="102"/>
      <c r="BE1958" s="102"/>
      <c r="BF1958" s="102"/>
      <c r="BG1958" s="102"/>
      <c r="BH1958" s="102"/>
      <c r="BI1958" s="102"/>
      <c r="BJ1958" s="102"/>
    </row>
    <row r="1959" spans="11:62">
      <c r="K1959" s="102"/>
      <c r="L1959" s="102"/>
      <c r="M1959" s="102"/>
      <c r="N1959" s="102"/>
      <c r="O1959" s="102"/>
      <c r="P1959" s="102"/>
      <c r="Q1959" s="102"/>
      <c r="R1959" s="105"/>
      <c r="W1959" s="102"/>
      <c r="X1959" s="102"/>
      <c r="Y1959" s="102"/>
      <c r="Z1959" s="102"/>
      <c r="AA1959" s="102"/>
      <c r="AB1959" s="102"/>
      <c r="AC1959" s="102"/>
      <c r="AD1959" s="102"/>
      <c r="AE1959" s="102"/>
      <c r="AF1959" s="102"/>
      <c r="AI1959" s="102"/>
      <c r="AJ1959" s="102"/>
      <c r="AK1959" s="102"/>
      <c r="AL1959" s="102"/>
      <c r="AM1959" s="102"/>
      <c r="AN1959" s="102"/>
      <c r="AO1959" s="102"/>
      <c r="AP1959" s="102"/>
      <c r="AQ1959" s="102"/>
      <c r="AR1959" s="102"/>
      <c r="AS1959" s="102"/>
      <c r="AT1959" s="102"/>
      <c r="AU1959" s="102"/>
      <c r="AV1959" s="102"/>
      <c r="AW1959" s="102"/>
      <c r="AX1959" s="102"/>
      <c r="AY1959" s="102"/>
      <c r="AZ1959" s="102"/>
      <c r="BA1959" s="102"/>
      <c r="BB1959" s="102"/>
      <c r="BC1959" s="102"/>
      <c r="BD1959" s="102"/>
      <c r="BE1959" s="102"/>
      <c r="BF1959" s="102"/>
      <c r="BG1959" s="102"/>
      <c r="BH1959" s="102"/>
      <c r="BI1959" s="102"/>
      <c r="BJ1959" s="102"/>
    </row>
    <row r="1960" spans="11:62">
      <c r="K1960" s="102"/>
      <c r="L1960" s="102"/>
      <c r="M1960" s="102"/>
      <c r="N1960" s="102"/>
      <c r="O1960" s="102"/>
      <c r="P1960" s="102"/>
      <c r="Q1960" s="102"/>
      <c r="R1960" s="105"/>
      <c r="W1960" s="102"/>
      <c r="X1960" s="102"/>
      <c r="Y1960" s="102"/>
      <c r="Z1960" s="102"/>
      <c r="AA1960" s="102"/>
      <c r="AB1960" s="102"/>
      <c r="AC1960" s="102"/>
      <c r="AD1960" s="102"/>
      <c r="AE1960" s="102"/>
      <c r="AF1960" s="102"/>
      <c r="AI1960" s="102"/>
      <c r="AJ1960" s="102"/>
      <c r="AK1960" s="102"/>
      <c r="AL1960" s="102"/>
      <c r="AM1960" s="102"/>
      <c r="AN1960" s="102"/>
      <c r="AO1960" s="102"/>
      <c r="AP1960" s="102"/>
      <c r="AQ1960" s="102"/>
      <c r="AR1960" s="102"/>
      <c r="AS1960" s="102"/>
      <c r="AT1960" s="102"/>
      <c r="AU1960" s="102"/>
      <c r="AV1960" s="102"/>
      <c r="AW1960" s="102"/>
      <c r="AX1960" s="102"/>
      <c r="AY1960" s="102"/>
      <c r="AZ1960" s="102"/>
      <c r="BA1960" s="102"/>
      <c r="BB1960" s="102"/>
      <c r="BC1960" s="102"/>
      <c r="BD1960" s="102"/>
      <c r="BE1960" s="102"/>
      <c r="BF1960" s="102"/>
      <c r="BG1960" s="102"/>
      <c r="BH1960" s="102"/>
      <c r="BI1960" s="102"/>
      <c r="BJ1960" s="102"/>
    </row>
    <row r="1961" spans="11:62">
      <c r="K1961" s="102"/>
      <c r="L1961" s="102"/>
      <c r="M1961" s="102"/>
      <c r="N1961" s="102"/>
      <c r="O1961" s="102"/>
      <c r="P1961" s="102"/>
      <c r="Q1961" s="102"/>
      <c r="R1961" s="105"/>
      <c r="Y1961" s="102"/>
      <c r="Z1961" s="102"/>
      <c r="AA1961" s="102"/>
      <c r="AB1961" s="102"/>
      <c r="AC1961" s="102"/>
      <c r="AD1961" s="102"/>
      <c r="AE1961" s="102"/>
      <c r="AF1961" s="102"/>
      <c r="AI1961" s="102"/>
      <c r="AJ1961" s="102"/>
      <c r="AK1961" s="102"/>
      <c r="AL1961" s="102"/>
      <c r="AM1961" s="102"/>
      <c r="AN1961" s="102"/>
      <c r="AO1961" s="102"/>
      <c r="AP1961" s="102"/>
      <c r="AQ1961" s="102"/>
      <c r="AR1961" s="102"/>
      <c r="AS1961" s="102"/>
      <c r="AT1961" s="102"/>
      <c r="AU1961" s="102"/>
      <c r="AV1961" s="102"/>
      <c r="AW1961" s="102"/>
      <c r="AX1961" s="102"/>
      <c r="AY1961" s="102"/>
      <c r="AZ1961" s="102"/>
      <c r="BA1961" s="102"/>
      <c r="BB1961" s="102"/>
      <c r="BC1961" s="102"/>
      <c r="BD1961" s="102"/>
      <c r="BE1961" s="102"/>
      <c r="BF1961" s="102"/>
      <c r="BG1961" s="102"/>
      <c r="BH1961" s="102"/>
      <c r="BI1961" s="102"/>
      <c r="BJ1961" s="102"/>
    </row>
    <row r="1962" spans="11:62">
      <c r="K1962" s="102"/>
      <c r="L1962" s="102"/>
      <c r="M1962" s="102"/>
      <c r="N1962" s="102"/>
      <c r="O1962" s="102"/>
      <c r="P1962" s="102"/>
      <c r="Q1962" s="102"/>
      <c r="Y1962" s="102"/>
      <c r="Z1962" s="102"/>
      <c r="AA1962" s="102"/>
      <c r="AB1962" s="102"/>
      <c r="AC1962" s="102"/>
      <c r="AD1962" s="102"/>
      <c r="AE1962" s="102"/>
      <c r="AF1962" s="102"/>
      <c r="AI1962" s="102"/>
      <c r="AJ1962" s="102"/>
      <c r="AK1962" s="102"/>
      <c r="AL1962" s="102"/>
      <c r="AM1962" s="102"/>
      <c r="AN1962" s="102"/>
      <c r="AO1962" s="102"/>
      <c r="AP1962" s="102"/>
      <c r="AQ1962" s="102"/>
      <c r="AR1962" s="102"/>
      <c r="AS1962" s="102"/>
      <c r="AT1962" s="102"/>
      <c r="AU1962" s="102"/>
      <c r="AV1962" s="102"/>
      <c r="AW1962" s="102"/>
      <c r="AX1962" s="102"/>
      <c r="AY1962" s="102"/>
      <c r="AZ1962" s="102"/>
      <c r="BA1962" s="102"/>
      <c r="BB1962" s="102"/>
      <c r="BC1962" s="102"/>
      <c r="BD1962" s="102"/>
      <c r="BE1962" s="102"/>
      <c r="BF1962" s="102"/>
      <c r="BG1962" s="102"/>
      <c r="BH1962" s="102"/>
      <c r="BI1962" s="102"/>
      <c r="BJ1962" s="102"/>
    </row>
    <row r="1963" spans="11:62">
      <c r="K1963" s="102"/>
      <c r="L1963" s="102"/>
      <c r="M1963" s="102"/>
      <c r="N1963" s="102"/>
      <c r="O1963" s="102"/>
      <c r="P1963" s="102"/>
      <c r="R1963" s="105"/>
      <c r="Y1963" s="102"/>
      <c r="Z1963" s="102"/>
      <c r="AA1963" s="102"/>
      <c r="AB1963" s="102"/>
      <c r="AC1963" s="102"/>
      <c r="AD1963" s="102"/>
      <c r="AE1963" s="102"/>
      <c r="AF1963" s="102"/>
      <c r="AI1963" s="102"/>
      <c r="AJ1963" s="102"/>
      <c r="AK1963" s="102"/>
      <c r="AL1963" s="102"/>
      <c r="AM1963" s="102"/>
      <c r="AN1963" s="102"/>
      <c r="AO1963" s="102"/>
      <c r="AP1963" s="102"/>
      <c r="AQ1963" s="102"/>
      <c r="AR1963" s="102"/>
      <c r="AS1963" s="102"/>
      <c r="AT1963" s="102"/>
      <c r="AU1963" s="102"/>
      <c r="AV1963" s="102"/>
      <c r="AW1963" s="102"/>
      <c r="AX1963" s="102"/>
      <c r="AY1963" s="102"/>
      <c r="AZ1963" s="102"/>
      <c r="BA1963" s="102"/>
      <c r="BB1963" s="102"/>
      <c r="BC1963" s="102"/>
      <c r="BD1963" s="102"/>
      <c r="BE1963" s="102"/>
      <c r="BF1963" s="102"/>
      <c r="BG1963" s="102"/>
      <c r="BH1963" s="102"/>
      <c r="BI1963" s="102"/>
      <c r="BJ1963" s="102"/>
    </row>
    <row r="1964" spans="11:62">
      <c r="K1964" s="102"/>
      <c r="L1964" s="102"/>
      <c r="M1964" s="102"/>
      <c r="N1964" s="102"/>
      <c r="O1964" s="102"/>
      <c r="P1964" s="102"/>
      <c r="Q1964" s="102"/>
      <c r="W1964" s="102"/>
      <c r="X1964" s="102"/>
      <c r="Y1964" s="102"/>
      <c r="Z1964" s="102"/>
      <c r="AA1964" s="102"/>
      <c r="AB1964" s="102"/>
      <c r="AC1964" s="102"/>
      <c r="AD1964" s="102"/>
      <c r="AE1964" s="102"/>
      <c r="AF1964" s="102"/>
      <c r="AI1964" s="102"/>
      <c r="AJ1964" s="102"/>
      <c r="AK1964" s="102"/>
      <c r="AL1964" s="102"/>
      <c r="AM1964" s="102"/>
      <c r="AN1964" s="102"/>
      <c r="AO1964" s="102"/>
      <c r="AP1964" s="102"/>
      <c r="AQ1964" s="102"/>
      <c r="AR1964" s="102"/>
      <c r="AS1964" s="102"/>
      <c r="AT1964" s="102"/>
      <c r="AU1964" s="102"/>
      <c r="AV1964" s="102"/>
      <c r="AW1964" s="102"/>
      <c r="AX1964" s="102"/>
      <c r="AY1964" s="102"/>
      <c r="AZ1964" s="102"/>
      <c r="BA1964" s="102"/>
      <c r="BB1964" s="102"/>
      <c r="BC1964" s="102"/>
      <c r="BD1964" s="102"/>
      <c r="BE1964" s="102"/>
      <c r="BF1964" s="102"/>
      <c r="BG1964" s="102"/>
      <c r="BH1964" s="102"/>
      <c r="BI1964" s="102"/>
      <c r="BJ1964" s="102"/>
    </row>
    <row r="1965" spans="11:62">
      <c r="K1965" s="102"/>
      <c r="L1965" s="102"/>
      <c r="M1965" s="102"/>
      <c r="P1965" s="102"/>
      <c r="R1965" s="105"/>
      <c r="AG1965" s="104"/>
      <c r="AI1965" s="102"/>
      <c r="AJ1965" s="102"/>
      <c r="AK1965" s="102"/>
      <c r="AL1965" s="102"/>
      <c r="AM1965" s="102"/>
      <c r="AN1965" s="102"/>
      <c r="AO1965" s="102"/>
      <c r="AP1965" s="102"/>
      <c r="AQ1965" s="102"/>
      <c r="AR1965" s="102"/>
      <c r="AS1965" s="102"/>
      <c r="AT1965" s="102"/>
      <c r="AU1965" s="102"/>
      <c r="AV1965" s="102"/>
      <c r="AW1965" s="102"/>
      <c r="AX1965" s="102"/>
      <c r="AY1965" s="102"/>
      <c r="AZ1965" s="102"/>
      <c r="BA1965" s="102"/>
      <c r="BB1965" s="102"/>
      <c r="BC1965" s="102"/>
      <c r="BD1965" s="102"/>
      <c r="BE1965" s="102"/>
      <c r="BF1965" s="102"/>
      <c r="BG1965" s="102"/>
      <c r="BH1965" s="102"/>
      <c r="BI1965" s="102"/>
      <c r="BJ1965" s="102"/>
    </row>
    <row r="1966" spans="11:62">
      <c r="K1966" s="102"/>
      <c r="L1966" s="102"/>
      <c r="M1966" s="102"/>
      <c r="N1966" s="102"/>
      <c r="P1966" s="102"/>
      <c r="Y1966" s="102"/>
      <c r="Z1966" s="102"/>
      <c r="AA1966" s="102"/>
      <c r="AB1966" s="102"/>
      <c r="AC1966" s="102"/>
      <c r="AD1966" s="102"/>
      <c r="AE1966" s="102"/>
      <c r="AF1966" s="102"/>
      <c r="AI1966" s="102"/>
      <c r="AJ1966" s="102"/>
      <c r="AK1966" s="102"/>
      <c r="AL1966" s="102"/>
      <c r="AM1966" s="102"/>
      <c r="AN1966" s="102"/>
      <c r="AO1966" s="102"/>
      <c r="AP1966" s="102"/>
      <c r="AQ1966" s="102"/>
      <c r="AR1966" s="102"/>
      <c r="AS1966" s="102"/>
      <c r="AT1966" s="102"/>
      <c r="AU1966" s="102"/>
      <c r="AV1966" s="102"/>
      <c r="AW1966" s="102"/>
      <c r="AX1966" s="102"/>
      <c r="AY1966" s="102"/>
      <c r="AZ1966" s="102"/>
      <c r="BA1966" s="102"/>
      <c r="BB1966" s="102"/>
      <c r="BC1966" s="102"/>
      <c r="BD1966" s="102"/>
      <c r="BE1966" s="102"/>
      <c r="BF1966" s="102"/>
      <c r="BG1966" s="102"/>
      <c r="BH1966" s="102"/>
      <c r="BI1966" s="102"/>
      <c r="BJ1966" s="102"/>
    </row>
    <row r="1967" spans="11:62">
      <c r="K1967" s="102"/>
      <c r="L1967" s="102"/>
      <c r="M1967" s="102"/>
      <c r="O1967" s="102"/>
      <c r="P1967" s="102"/>
      <c r="Y1967" s="102"/>
      <c r="Z1967" s="102"/>
      <c r="AA1967" s="102"/>
      <c r="AB1967" s="102"/>
      <c r="AC1967" s="102"/>
      <c r="AD1967" s="102"/>
      <c r="AE1967" s="102"/>
      <c r="AF1967" s="102"/>
      <c r="AI1967" s="102"/>
      <c r="AJ1967" s="102"/>
      <c r="AK1967" s="102"/>
      <c r="AL1967" s="102"/>
      <c r="AM1967" s="102"/>
      <c r="AN1967" s="102"/>
      <c r="AO1967" s="102"/>
      <c r="AP1967" s="102"/>
      <c r="AQ1967" s="102"/>
      <c r="AR1967" s="102"/>
      <c r="AS1967" s="102"/>
      <c r="AT1967" s="102"/>
      <c r="AU1967" s="102"/>
      <c r="AV1967" s="102"/>
      <c r="AW1967" s="102"/>
      <c r="AX1967" s="102"/>
      <c r="AY1967" s="102"/>
      <c r="AZ1967" s="102"/>
      <c r="BA1967" s="102"/>
      <c r="BB1967" s="102"/>
      <c r="BC1967" s="102"/>
      <c r="BD1967" s="102"/>
      <c r="BE1967" s="102"/>
      <c r="BF1967" s="102"/>
      <c r="BG1967" s="102"/>
      <c r="BH1967" s="102"/>
      <c r="BI1967" s="102"/>
      <c r="BJ1967" s="102"/>
    </row>
    <row r="1968" spans="11:62">
      <c r="K1968" s="102"/>
      <c r="L1968" s="102"/>
      <c r="M1968" s="102"/>
      <c r="P1968" s="102"/>
      <c r="R1968" s="105"/>
      <c r="Y1968" s="102"/>
      <c r="Z1968" s="102"/>
      <c r="AA1968" s="102"/>
      <c r="AB1968" s="102"/>
      <c r="AC1968" s="102"/>
      <c r="AD1968" s="102"/>
      <c r="AE1968" s="102"/>
      <c r="AF1968" s="102"/>
      <c r="AG1968" s="104"/>
      <c r="AI1968" s="102"/>
      <c r="AJ1968" s="102"/>
      <c r="AK1968" s="102"/>
      <c r="AL1968" s="102"/>
      <c r="AM1968" s="102"/>
      <c r="AN1968" s="102"/>
      <c r="AO1968" s="102"/>
      <c r="AP1968" s="102"/>
      <c r="AQ1968" s="102"/>
      <c r="AR1968" s="102"/>
      <c r="AS1968" s="102"/>
      <c r="AT1968" s="102"/>
      <c r="AU1968" s="102"/>
      <c r="AV1968" s="102"/>
      <c r="AW1968" s="102"/>
      <c r="AX1968" s="102"/>
      <c r="AY1968" s="102"/>
      <c r="AZ1968" s="102"/>
      <c r="BA1968" s="102"/>
      <c r="BB1968" s="102"/>
      <c r="BC1968" s="102"/>
      <c r="BD1968" s="102"/>
      <c r="BE1968" s="102"/>
      <c r="BF1968" s="102"/>
      <c r="BG1968" s="102"/>
      <c r="BH1968" s="102"/>
      <c r="BI1968" s="102"/>
      <c r="BJ1968" s="102"/>
    </row>
    <row r="1969" spans="11:62">
      <c r="K1969" s="102"/>
      <c r="L1969" s="102"/>
      <c r="M1969" s="102"/>
      <c r="N1969" s="102"/>
      <c r="O1969" s="102"/>
      <c r="P1969" s="102"/>
      <c r="Q1969" s="102"/>
      <c r="R1969" s="105"/>
      <c r="Y1969" s="102"/>
      <c r="Z1969" s="102"/>
      <c r="AA1969" s="102"/>
      <c r="AD1969" s="102"/>
      <c r="AE1969" s="102"/>
      <c r="AF1969" s="102"/>
      <c r="AI1969" s="102"/>
      <c r="AJ1969" s="102"/>
      <c r="AK1969" s="102"/>
      <c r="AL1969" s="102"/>
      <c r="AM1969" s="102"/>
      <c r="AN1969" s="102"/>
      <c r="AO1969" s="102"/>
      <c r="AP1969" s="102"/>
      <c r="AQ1969" s="102"/>
      <c r="AR1969" s="102"/>
      <c r="AS1969" s="102"/>
      <c r="AT1969" s="102"/>
      <c r="AU1969" s="102"/>
      <c r="AV1969" s="102"/>
      <c r="AW1969" s="102"/>
      <c r="AX1969" s="102"/>
      <c r="AY1969" s="102"/>
      <c r="AZ1969" s="102"/>
      <c r="BA1969" s="102"/>
      <c r="BB1969" s="102"/>
      <c r="BC1969" s="102"/>
      <c r="BD1969" s="102"/>
      <c r="BE1969" s="102"/>
      <c r="BF1969" s="102"/>
      <c r="BG1969" s="102"/>
      <c r="BH1969" s="102"/>
      <c r="BI1969" s="102"/>
      <c r="BJ1969" s="102"/>
    </row>
    <row r="1970" spans="11:62">
      <c r="K1970" s="102"/>
      <c r="L1970" s="102"/>
      <c r="M1970" s="102"/>
      <c r="N1970" s="102"/>
      <c r="O1970" s="102"/>
      <c r="P1970" s="102"/>
      <c r="R1970" s="105"/>
      <c r="Y1970" s="102"/>
      <c r="Z1970" s="102"/>
      <c r="AA1970" s="102"/>
      <c r="AB1970" s="102"/>
      <c r="AC1970" s="102"/>
      <c r="AD1970" s="102"/>
      <c r="AE1970" s="102"/>
      <c r="AF1970" s="102"/>
      <c r="AI1970" s="102"/>
      <c r="AJ1970" s="102"/>
      <c r="AK1970" s="102"/>
      <c r="AL1970" s="102"/>
      <c r="AM1970" s="102"/>
      <c r="AN1970" s="102"/>
      <c r="AO1970" s="102"/>
      <c r="AP1970" s="102"/>
      <c r="AQ1970" s="102"/>
      <c r="AR1970" s="102"/>
      <c r="AS1970" s="102"/>
      <c r="AT1970" s="102"/>
      <c r="AU1970" s="102"/>
      <c r="AV1970" s="102"/>
      <c r="AW1970" s="102"/>
      <c r="AX1970" s="102"/>
      <c r="AY1970" s="102"/>
      <c r="AZ1970" s="102"/>
      <c r="BA1970" s="102"/>
      <c r="BB1970" s="102"/>
      <c r="BC1970" s="102"/>
      <c r="BD1970" s="102"/>
      <c r="BE1970" s="102"/>
      <c r="BF1970" s="102"/>
      <c r="BG1970" s="102"/>
      <c r="BH1970" s="102"/>
      <c r="BI1970" s="102"/>
      <c r="BJ1970" s="102"/>
    </row>
    <row r="1971" spans="11:62">
      <c r="K1971" s="102"/>
      <c r="L1971" s="102"/>
      <c r="M1971" s="102"/>
      <c r="O1971" s="102"/>
      <c r="P1971" s="102"/>
      <c r="Q1971" s="102"/>
      <c r="R1971" s="105"/>
      <c r="S1971" s="105"/>
      <c r="W1971" s="102"/>
      <c r="X1971" s="102"/>
      <c r="Y1971" s="102"/>
      <c r="Z1971" s="102"/>
      <c r="AA1971" s="102"/>
      <c r="AB1971" s="102"/>
      <c r="AC1971" s="102"/>
      <c r="AD1971" s="102"/>
      <c r="AE1971" s="102"/>
      <c r="AF1971" s="102"/>
      <c r="AG1971" s="104"/>
      <c r="AI1971" s="102"/>
      <c r="AJ1971" s="102"/>
      <c r="AK1971" s="102"/>
      <c r="AL1971" s="102"/>
      <c r="AM1971" s="102"/>
      <c r="AN1971" s="102"/>
      <c r="AO1971" s="102"/>
      <c r="AP1971" s="102"/>
      <c r="AQ1971" s="102"/>
      <c r="AR1971" s="102"/>
      <c r="AS1971" s="102"/>
      <c r="AT1971" s="102"/>
      <c r="AU1971" s="102"/>
      <c r="AV1971" s="102"/>
      <c r="AW1971" s="102"/>
      <c r="AX1971" s="102"/>
      <c r="AY1971" s="102"/>
      <c r="AZ1971" s="102"/>
      <c r="BA1971" s="102"/>
      <c r="BB1971" s="102"/>
      <c r="BC1971" s="102"/>
      <c r="BD1971" s="102"/>
      <c r="BE1971" s="102"/>
      <c r="BF1971" s="102"/>
      <c r="BG1971" s="102"/>
      <c r="BH1971" s="102"/>
      <c r="BI1971" s="102"/>
      <c r="BJ1971" s="102"/>
    </row>
    <row r="1972" spans="11:62">
      <c r="K1972" s="102"/>
      <c r="L1972" s="102"/>
      <c r="M1972" s="102"/>
      <c r="O1972" s="102"/>
      <c r="P1972" s="102"/>
      <c r="Q1972" s="102"/>
      <c r="R1972" s="105"/>
      <c r="S1972" s="105"/>
      <c r="W1972" s="102"/>
      <c r="X1972" s="102"/>
      <c r="Y1972" s="102"/>
      <c r="Z1972" s="102"/>
      <c r="AA1972" s="102"/>
      <c r="AB1972" s="102"/>
      <c r="AC1972" s="102"/>
      <c r="AD1972" s="102"/>
      <c r="AE1972" s="102"/>
      <c r="AF1972" s="102"/>
      <c r="AG1972" s="104"/>
      <c r="AI1972" s="102"/>
      <c r="AJ1972" s="102"/>
      <c r="AK1972" s="102"/>
      <c r="AL1972" s="102"/>
      <c r="AM1972" s="102"/>
      <c r="AN1972" s="102"/>
      <c r="AO1972" s="102"/>
      <c r="AP1972" s="102"/>
      <c r="AQ1972" s="102"/>
      <c r="AR1972" s="102"/>
      <c r="AS1972" s="102"/>
      <c r="AT1972" s="102"/>
      <c r="AU1972" s="102"/>
      <c r="AV1972" s="102"/>
      <c r="AW1972" s="102"/>
      <c r="AX1972" s="102"/>
      <c r="AY1972" s="102"/>
      <c r="AZ1972" s="102"/>
      <c r="BA1972" s="102"/>
      <c r="BB1972" s="102"/>
      <c r="BC1972" s="102"/>
      <c r="BD1972" s="102"/>
      <c r="BE1972" s="102"/>
      <c r="BF1972" s="102"/>
      <c r="BG1972" s="102"/>
      <c r="BH1972" s="102"/>
      <c r="BI1972" s="102"/>
      <c r="BJ1972" s="102"/>
    </row>
    <row r="1973" spans="11:62">
      <c r="K1973" s="102"/>
      <c r="L1973" s="102"/>
      <c r="M1973" s="102"/>
      <c r="N1973" s="102"/>
      <c r="O1973" s="102"/>
      <c r="P1973" s="102"/>
      <c r="R1973" s="105"/>
      <c r="Y1973" s="102"/>
      <c r="Z1973" s="102"/>
      <c r="AA1973" s="102"/>
      <c r="AB1973" s="102"/>
      <c r="AC1973" s="102"/>
      <c r="AD1973" s="102"/>
      <c r="AE1973" s="102"/>
      <c r="AF1973" s="102"/>
      <c r="AG1973" s="104"/>
      <c r="AI1973" s="102"/>
      <c r="AJ1973" s="102"/>
      <c r="AK1973" s="102"/>
      <c r="AL1973" s="102"/>
      <c r="AM1973" s="102"/>
      <c r="AN1973" s="102"/>
      <c r="AO1973" s="102"/>
      <c r="AP1973" s="102"/>
      <c r="AQ1973" s="102"/>
      <c r="AR1973" s="102"/>
      <c r="AS1973" s="102"/>
      <c r="AT1973" s="102"/>
      <c r="AU1973" s="102"/>
      <c r="AV1973" s="102"/>
      <c r="AW1973" s="102"/>
      <c r="AX1973" s="102"/>
      <c r="AY1973" s="102"/>
      <c r="AZ1973" s="102"/>
      <c r="BA1973" s="102"/>
      <c r="BB1973" s="102"/>
      <c r="BC1973" s="102"/>
      <c r="BD1973" s="102"/>
      <c r="BE1973" s="102"/>
      <c r="BF1973" s="102"/>
      <c r="BG1973" s="102"/>
      <c r="BH1973" s="102"/>
      <c r="BI1973" s="102"/>
      <c r="BJ1973" s="102"/>
    </row>
    <row r="1974" spans="11:62">
      <c r="K1974" s="102"/>
      <c r="L1974" s="102"/>
      <c r="M1974" s="102"/>
      <c r="N1974" s="102"/>
      <c r="O1974" s="102"/>
      <c r="P1974" s="102"/>
      <c r="Y1974" s="102"/>
      <c r="Z1974" s="102"/>
      <c r="AA1974" s="102"/>
      <c r="AB1974" s="102"/>
      <c r="AC1974" s="102"/>
      <c r="AD1974" s="102"/>
      <c r="AE1974" s="102"/>
      <c r="AF1974" s="102"/>
      <c r="AI1974" s="102"/>
      <c r="AJ1974" s="102"/>
      <c r="AK1974" s="102"/>
      <c r="AL1974" s="102"/>
      <c r="AM1974" s="102"/>
      <c r="AN1974" s="102"/>
      <c r="AO1974" s="102"/>
      <c r="AP1974" s="102"/>
      <c r="AQ1974" s="102"/>
      <c r="AR1974" s="102"/>
      <c r="AS1974" s="102"/>
      <c r="AT1974" s="102"/>
      <c r="AU1974" s="102"/>
      <c r="AV1974" s="102"/>
      <c r="AW1974" s="102"/>
      <c r="AX1974" s="102"/>
      <c r="AY1974" s="102"/>
      <c r="AZ1974" s="102"/>
      <c r="BA1974" s="102"/>
      <c r="BB1974" s="102"/>
      <c r="BC1974" s="102"/>
      <c r="BD1974" s="102"/>
      <c r="BE1974" s="102"/>
      <c r="BF1974" s="102"/>
      <c r="BG1974" s="102"/>
      <c r="BH1974" s="102"/>
      <c r="BI1974" s="102"/>
      <c r="BJ1974" s="102"/>
    </row>
    <row r="1975" spans="11:62">
      <c r="K1975" s="102"/>
      <c r="L1975" s="102"/>
      <c r="M1975" s="102"/>
      <c r="N1975" s="102"/>
      <c r="O1975" s="102"/>
      <c r="P1975" s="102"/>
      <c r="Y1975" s="102"/>
      <c r="Z1975" s="102"/>
      <c r="AA1975" s="102"/>
      <c r="AB1975" s="102"/>
      <c r="AC1975" s="102"/>
      <c r="AD1975" s="102"/>
      <c r="AE1975" s="102"/>
      <c r="AF1975" s="102"/>
      <c r="AI1975" s="102"/>
      <c r="AJ1975" s="102"/>
      <c r="AK1975" s="102"/>
      <c r="AL1975" s="102"/>
      <c r="AM1975" s="102"/>
      <c r="AN1975" s="102"/>
      <c r="AO1975" s="102"/>
      <c r="AP1975" s="102"/>
      <c r="AQ1975" s="102"/>
      <c r="AR1975" s="102"/>
      <c r="AS1975" s="102"/>
      <c r="AT1975" s="102"/>
      <c r="AU1975" s="102"/>
      <c r="AV1975" s="102"/>
      <c r="AW1975" s="102"/>
      <c r="AX1975" s="102"/>
      <c r="AY1975" s="102"/>
      <c r="AZ1975" s="102"/>
      <c r="BA1975" s="102"/>
      <c r="BB1975" s="102"/>
      <c r="BC1975" s="102"/>
      <c r="BD1975" s="102"/>
      <c r="BE1975" s="102"/>
      <c r="BF1975" s="102"/>
      <c r="BG1975" s="102"/>
      <c r="BH1975" s="102"/>
      <c r="BI1975" s="102"/>
      <c r="BJ1975" s="102"/>
    </row>
    <row r="1976" spans="11:62">
      <c r="K1976" s="102"/>
      <c r="L1976" s="102"/>
      <c r="M1976" s="102"/>
      <c r="N1976" s="102"/>
      <c r="O1976" s="102"/>
      <c r="P1976" s="102"/>
      <c r="Y1976" s="102"/>
      <c r="Z1976" s="102"/>
      <c r="AA1976" s="102"/>
      <c r="AB1976" s="102"/>
      <c r="AC1976" s="102"/>
      <c r="AD1976" s="102"/>
      <c r="AE1976" s="102"/>
      <c r="AF1976" s="102"/>
      <c r="AI1976" s="102"/>
      <c r="AJ1976" s="102"/>
      <c r="AK1976" s="102"/>
      <c r="AL1976" s="102"/>
      <c r="AM1976" s="102"/>
      <c r="AN1976" s="102"/>
      <c r="AO1976" s="102"/>
      <c r="AP1976" s="102"/>
      <c r="AQ1976" s="102"/>
      <c r="AR1976" s="102"/>
      <c r="AS1976" s="102"/>
      <c r="AT1976" s="102"/>
      <c r="AU1976" s="102"/>
      <c r="AV1976" s="102"/>
      <c r="AW1976" s="102"/>
      <c r="AX1976" s="102"/>
      <c r="AY1976" s="102"/>
      <c r="AZ1976" s="102"/>
      <c r="BA1976" s="102"/>
      <c r="BB1976" s="102"/>
      <c r="BC1976" s="102"/>
      <c r="BD1976" s="102"/>
      <c r="BE1976" s="102"/>
      <c r="BF1976" s="102"/>
      <c r="BG1976" s="102"/>
      <c r="BH1976" s="102"/>
      <c r="BI1976" s="102"/>
      <c r="BJ1976" s="102"/>
    </row>
    <row r="1977" spans="11:62">
      <c r="K1977" s="102"/>
      <c r="L1977" s="102"/>
      <c r="M1977" s="102"/>
      <c r="N1977" s="102"/>
      <c r="O1977" s="102"/>
      <c r="P1977" s="102"/>
      <c r="R1977" s="105"/>
      <c r="Y1977" s="102"/>
      <c r="Z1977" s="102"/>
      <c r="AA1977" s="102"/>
      <c r="AB1977" s="102"/>
      <c r="AC1977" s="102"/>
      <c r="AD1977" s="102"/>
      <c r="AE1977" s="102"/>
      <c r="AF1977" s="102"/>
      <c r="AG1977" s="104"/>
      <c r="AI1977" s="102"/>
      <c r="AJ1977" s="102"/>
      <c r="AK1977" s="102"/>
      <c r="AL1977" s="102"/>
      <c r="AM1977" s="102"/>
      <c r="AN1977" s="102"/>
      <c r="AO1977" s="102"/>
      <c r="AP1977" s="102"/>
      <c r="AQ1977" s="102"/>
      <c r="AR1977" s="102"/>
      <c r="AS1977" s="102"/>
      <c r="AT1977" s="102"/>
      <c r="AU1977" s="102"/>
      <c r="AV1977" s="102"/>
      <c r="AW1977" s="102"/>
      <c r="AX1977" s="102"/>
      <c r="AY1977" s="102"/>
      <c r="AZ1977" s="102"/>
      <c r="BA1977" s="102"/>
      <c r="BB1977" s="102"/>
      <c r="BC1977" s="102"/>
      <c r="BD1977" s="102"/>
      <c r="BE1977" s="102"/>
      <c r="BF1977" s="102"/>
      <c r="BG1977" s="102"/>
      <c r="BH1977" s="102"/>
      <c r="BI1977" s="102"/>
      <c r="BJ1977" s="102"/>
    </row>
    <row r="1978" spans="11:62">
      <c r="K1978" s="102"/>
      <c r="L1978" s="102"/>
      <c r="M1978" s="102"/>
      <c r="N1978" s="102"/>
      <c r="O1978" s="102"/>
      <c r="P1978" s="102"/>
      <c r="Q1978" s="102"/>
      <c r="R1978" s="105"/>
      <c r="W1978" s="102"/>
      <c r="X1978" s="102"/>
      <c r="Y1978" s="102"/>
      <c r="Z1978" s="102"/>
      <c r="AA1978" s="102"/>
      <c r="AB1978" s="102"/>
      <c r="AC1978" s="102"/>
      <c r="AD1978" s="102"/>
      <c r="AE1978" s="102"/>
      <c r="AF1978" s="102"/>
      <c r="AG1978" s="104"/>
      <c r="AI1978" s="102"/>
      <c r="AJ1978" s="102"/>
      <c r="AK1978" s="102"/>
      <c r="AL1978" s="102"/>
      <c r="AM1978" s="102"/>
      <c r="AN1978" s="102"/>
      <c r="AO1978" s="102"/>
      <c r="AP1978" s="102"/>
      <c r="AQ1978" s="102"/>
      <c r="AR1978" s="102"/>
      <c r="AS1978" s="102"/>
      <c r="AT1978" s="102"/>
      <c r="AU1978" s="102"/>
      <c r="AV1978" s="102"/>
      <c r="AW1978" s="102"/>
      <c r="AX1978" s="102"/>
      <c r="AY1978" s="102"/>
      <c r="AZ1978" s="102"/>
      <c r="BA1978" s="102"/>
      <c r="BB1978" s="102"/>
      <c r="BC1978" s="102"/>
      <c r="BD1978" s="102"/>
      <c r="BE1978" s="102"/>
      <c r="BF1978" s="102"/>
      <c r="BG1978" s="102"/>
      <c r="BH1978" s="102"/>
      <c r="BI1978" s="102"/>
      <c r="BJ1978" s="102"/>
    </row>
    <row r="1979" spans="11:62">
      <c r="K1979" s="102"/>
      <c r="L1979" s="102"/>
      <c r="M1979" s="102"/>
      <c r="N1979" s="102"/>
      <c r="O1979" s="102"/>
      <c r="P1979" s="102"/>
      <c r="Q1979" s="102"/>
      <c r="Y1979" s="102"/>
      <c r="Z1979" s="102"/>
      <c r="AA1979" s="102"/>
      <c r="AB1979" s="102"/>
      <c r="AC1979" s="102"/>
      <c r="AD1979" s="102"/>
      <c r="AE1979" s="102"/>
      <c r="AF1979" s="102"/>
      <c r="AH1979" s="104"/>
      <c r="AI1979" s="102"/>
      <c r="AJ1979" s="102"/>
      <c r="AK1979" s="102"/>
      <c r="AL1979" s="102"/>
      <c r="AM1979" s="102"/>
      <c r="AN1979" s="102"/>
      <c r="AO1979" s="102"/>
      <c r="AP1979" s="102"/>
      <c r="AQ1979" s="102"/>
      <c r="AR1979" s="102"/>
      <c r="AS1979" s="102"/>
      <c r="AT1979" s="102"/>
      <c r="AU1979" s="102"/>
      <c r="AV1979" s="102"/>
      <c r="AW1979" s="102"/>
      <c r="AX1979" s="102"/>
      <c r="AY1979" s="102"/>
      <c r="AZ1979" s="102"/>
      <c r="BA1979" s="102"/>
      <c r="BB1979" s="102"/>
      <c r="BC1979" s="102"/>
      <c r="BD1979" s="102"/>
      <c r="BE1979" s="102"/>
      <c r="BF1979" s="102"/>
      <c r="BG1979" s="102"/>
      <c r="BH1979" s="102"/>
      <c r="BI1979" s="102"/>
    </row>
    <row r="1980" spans="11:62">
      <c r="K1980" s="102"/>
      <c r="L1980" s="102"/>
      <c r="M1980" s="102"/>
      <c r="P1980" s="102"/>
      <c r="Q1980" s="102"/>
      <c r="AG1980" s="104"/>
    </row>
    <row r="1981" spans="11:62">
      <c r="K1981" s="102"/>
      <c r="L1981" s="102"/>
      <c r="M1981" s="102"/>
      <c r="Q1981" s="102"/>
      <c r="R1981" s="105"/>
      <c r="W1981" s="102"/>
      <c r="X1981" s="102"/>
      <c r="Y1981" s="102"/>
      <c r="Z1981" s="102"/>
      <c r="AA1981" s="102"/>
      <c r="AB1981" s="102"/>
      <c r="AC1981" s="102"/>
      <c r="AD1981" s="102"/>
      <c r="AE1981" s="102"/>
      <c r="AF1981" s="102"/>
      <c r="AI1981" s="102"/>
      <c r="AJ1981" s="102"/>
      <c r="AK1981" s="102"/>
      <c r="AL1981" s="102"/>
      <c r="AM1981" s="102"/>
      <c r="AN1981" s="102"/>
      <c r="AO1981" s="102"/>
      <c r="AP1981" s="102"/>
      <c r="AQ1981" s="102"/>
      <c r="AS1981" s="102"/>
      <c r="AT1981" s="102"/>
      <c r="AU1981" s="102"/>
      <c r="AV1981" s="102"/>
      <c r="AW1981" s="102"/>
      <c r="AY1981" s="102"/>
      <c r="AZ1981" s="102"/>
      <c r="BA1981" s="102"/>
      <c r="BB1981" s="102"/>
      <c r="BC1981" s="102"/>
      <c r="BE1981" s="102"/>
      <c r="BF1981" s="102"/>
      <c r="BG1981" s="102"/>
      <c r="BH1981" s="102"/>
      <c r="BI1981" s="102"/>
    </row>
    <row r="1982" spans="11:62">
      <c r="K1982" s="102"/>
      <c r="L1982" s="102"/>
      <c r="M1982" s="102"/>
      <c r="N1982" s="102"/>
      <c r="O1982" s="102"/>
      <c r="P1982" s="102"/>
      <c r="R1982" s="105"/>
      <c r="Y1982" s="102"/>
      <c r="Z1982" s="102"/>
      <c r="AA1982" s="102"/>
      <c r="AB1982" s="102"/>
      <c r="AC1982" s="102"/>
      <c r="AD1982" s="102"/>
      <c r="AE1982" s="102"/>
      <c r="AF1982" s="102"/>
      <c r="AI1982" s="102"/>
      <c r="AJ1982" s="102"/>
      <c r="AK1982" s="102"/>
      <c r="AL1982" s="102"/>
      <c r="AM1982" s="102"/>
      <c r="AN1982" s="102"/>
      <c r="AO1982" s="102"/>
      <c r="AP1982" s="102"/>
      <c r="AQ1982" s="102"/>
      <c r="AR1982" s="102"/>
      <c r="AS1982" s="102"/>
      <c r="AT1982" s="102"/>
      <c r="AU1982" s="102"/>
      <c r="AV1982" s="102"/>
      <c r="AW1982" s="102"/>
      <c r="AX1982" s="102"/>
      <c r="AY1982" s="102"/>
      <c r="AZ1982" s="102"/>
      <c r="BA1982" s="102"/>
      <c r="BB1982" s="102"/>
      <c r="BC1982" s="102"/>
      <c r="BD1982" s="102"/>
      <c r="BE1982" s="102"/>
      <c r="BF1982" s="102"/>
      <c r="BG1982" s="102"/>
      <c r="BH1982" s="102"/>
      <c r="BI1982" s="102"/>
      <c r="BJ1982" s="102"/>
    </row>
    <row r="1983" spans="11:62">
      <c r="K1983" s="102"/>
      <c r="L1983" s="102"/>
      <c r="M1983" s="102"/>
      <c r="N1983" s="102"/>
      <c r="O1983" s="102"/>
      <c r="P1983" s="102"/>
      <c r="R1983" s="105"/>
      <c r="Y1983" s="102"/>
      <c r="Z1983" s="102"/>
      <c r="AA1983" s="102"/>
      <c r="AB1983" s="102"/>
      <c r="AC1983" s="102"/>
      <c r="AD1983" s="102"/>
      <c r="AE1983" s="102"/>
      <c r="AF1983" s="102"/>
      <c r="AI1983" s="102"/>
      <c r="AJ1983" s="102"/>
      <c r="AK1983" s="102"/>
      <c r="AL1983" s="102"/>
      <c r="AM1983" s="102"/>
      <c r="AN1983" s="102"/>
      <c r="AO1983" s="102"/>
      <c r="AP1983" s="102"/>
      <c r="AQ1983" s="102"/>
      <c r="AR1983" s="102"/>
      <c r="AS1983" s="102"/>
      <c r="AT1983" s="102"/>
      <c r="AU1983" s="102"/>
      <c r="AV1983" s="102"/>
      <c r="AW1983" s="102"/>
      <c r="AX1983" s="102"/>
      <c r="AY1983" s="102"/>
      <c r="AZ1983" s="102"/>
      <c r="BA1983" s="102"/>
      <c r="BB1983" s="102"/>
      <c r="BC1983" s="102"/>
      <c r="BD1983" s="102"/>
      <c r="BE1983" s="102"/>
      <c r="BF1983" s="102"/>
      <c r="BG1983" s="102"/>
      <c r="BH1983" s="102"/>
      <c r="BI1983" s="102"/>
      <c r="BJ1983" s="102"/>
    </row>
    <row r="1984" spans="11:62">
      <c r="K1984" s="102"/>
      <c r="L1984" s="102"/>
      <c r="M1984" s="102"/>
      <c r="R1984" s="105"/>
      <c r="Y1984" s="102"/>
      <c r="Z1984" s="102"/>
      <c r="AA1984" s="102"/>
      <c r="AB1984" s="102"/>
      <c r="AC1984" s="102"/>
      <c r="AD1984" s="102"/>
      <c r="AE1984" s="102"/>
      <c r="AF1984" s="102"/>
      <c r="AG1984" s="104"/>
      <c r="AI1984" s="102"/>
      <c r="AJ1984" s="102"/>
      <c r="AK1984" s="102"/>
      <c r="AL1984" s="102"/>
      <c r="AM1984" s="102"/>
      <c r="AN1984" s="102"/>
      <c r="AO1984" s="102"/>
      <c r="AP1984" s="102"/>
      <c r="AQ1984" s="102"/>
      <c r="AR1984" s="102"/>
      <c r="AS1984" s="102"/>
      <c r="AT1984" s="102"/>
      <c r="AU1984" s="102"/>
      <c r="AV1984" s="102"/>
      <c r="AW1984" s="102"/>
      <c r="AX1984" s="102"/>
      <c r="AY1984" s="102"/>
      <c r="AZ1984" s="102"/>
      <c r="BA1984" s="102"/>
      <c r="BB1984" s="102"/>
      <c r="BC1984" s="102"/>
      <c r="BD1984" s="102"/>
      <c r="BE1984" s="102"/>
      <c r="BF1984" s="102"/>
      <c r="BG1984" s="102"/>
      <c r="BH1984" s="102"/>
      <c r="BI1984" s="102"/>
      <c r="BJ1984" s="102"/>
    </row>
    <row r="1985" spans="11:62">
      <c r="K1985" s="102"/>
      <c r="L1985" s="102"/>
      <c r="M1985" s="102"/>
      <c r="O1985" s="102"/>
      <c r="P1985" s="102"/>
      <c r="Y1985" s="102"/>
      <c r="Z1985" s="102"/>
      <c r="AA1985" s="102"/>
      <c r="AB1985" s="102"/>
      <c r="AC1985" s="102"/>
      <c r="AD1985" s="102"/>
      <c r="AE1985" s="102"/>
      <c r="AF1985" s="102"/>
      <c r="AG1985" s="104"/>
      <c r="AI1985" s="102"/>
      <c r="AJ1985" s="102"/>
      <c r="AK1985" s="102"/>
      <c r="AL1985" s="102"/>
      <c r="AM1985" s="102"/>
      <c r="AN1985" s="102"/>
      <c r="AO1985" s="102"/>
      <c r="AP1985" s="102"/>
      <c r="AQ1985" s="102"/>
      <c r="AR1985" s="102"/>
      <c r="AS1985" s="102"/>
      <c r="AT1985" s="102"/>
      <c r="AU1985" s="102"/>
      <c r="AV1985" s="102"/>
      <c r="AW1985" s="102"/>
      <c r="AX1985" s="102"/>
      <c r="AY1985" s="102"/>
      <c r="AZ1985" s="102"/>
      <c r="BA1985" s="102"/>
      <c r="BB1985" s="102"/>
      <c r="BC1985" s="102"/>
      <c r="BD1985" s="102"/>
      <c r="BE1985" s="102"/>
      <c r="BF1985" s="102"/>
      <c r="BG1985" s="102"/>
      <c r="BH1985" s="102"/>
      <c r="BI1985" s="102"/>
      <c r="BJ1985" s="102"/>
    </row>
    <row r="1986" spans="11:62">
      <c r="K1986" s="102"/>
      <c r="L1986" s="102"/>
      <c r="M1986" s="102"/>
      <c r="P1986" s="102"/>
      <c r="R1986" s="105"/>
      <c r="AG1986" s="104"/>
      <c r="AI1986" s="102"/>
      <c r="AJ1986" s="102"/>
      <c r="AK1986" s="102"/>
      <c r="AL1986" s="102"/>
      <c r="AM1986" s="102"/>
      <c r="AN1986" s="102"/>
      <c r="AO1986" s="102"/>
      <c r="AP1986" s="102"/>
      <c r="AQ1986" s="102"/>
      <c r="AR1986" s="102"/>
      <c r="AS1986" s="102"/>
      <c r="AT1986" s="102"/>
      <c r="AU1986" s="102"/>
      <c r="AV1986" s="102"/>
      <c r="AW1986" s="102"/>
      <c r="AX1986" s="102"/>
      <c r="AY1986" s="102"/>
      <c r="AZ1986" s="102"/>
      <c r="BA1986" s="102"/>
      <c r="BB1986" s="102"/>
      <c r="BC1986" s="102"/>
      <c r="BD1986" s="102"/>
      <c r="BE1986" s="102"/>
      <c r="BF1986" s="102"/>
      <c r="BG1986" s="102"/>
      <c r="BH1986" s="102"/>
      <c r="BI1986" s="102"/>
      <c r="BJ1986" s="102"/>
    </row>
    <row r="1987" spans="11:62">
      <c r="K1987" s="102"/>
      <c r="L1987" s="102"/>
      <c r="M1987" s="102"/>
      <c r="N1987" s="102"/>
      <c r="O1987" s="102"/>
      <c r="P1987" s="102"/>
      <c r="Q1987" s="102"/>
      <c r="R1987" s="105"/>
      <c r="Y1987" s="102"/>
      <c r="Z1987" s="102"/>
      <c r="AA1987" s="102"/>
      <c r="AB1987" s="102"/>
      <c r="AC1987" s="102"/>
      <c r="AD1987" s="102"/>
      <c r="AE1987" s="102"/>
      <c r="AF1987" s="102"/>
      <c r="AI1987" s="102"/>
      <c r="AJ1987" s="102"/>
      <c r="AK1987" s="102"/>
      <c r="AL1987" s="102"/>
      <c r="AM1987" s="102"/>
      <c r="AN1987" s="102"/>
      <c r="AO1987" s="102"/>
      <c r="AP1987" s="102"/>
      <c r="AQ1987" s="102"/>
      <c r="AR1987" s="102"/>
      <c r="AS1987" s="102"/>
      <c r="AT1987" s="102"/>
      <c r="AU1987" s="102"/>
      <c r="AV1987" s="102"/>
      <c r="AW1987" s="102"/>
      <c r="AX1987" s="102"/>
      <c r="AY1987" s="102"/>
      <c r="AZ1987" s="102"/>
      <c r="BA1987" s="102"/>
      <c r="BB1987" s="102"/>
      <c r="BC1987" s="102"/>
      <c r="BD1987" s="102"/>
      <c r="BE1987" s="102"/>
      <c r="BF1987" s="102"/>
      <c r="BG1987" s="102"/>
      <c r="BH1987" s="102"/>
      <c r="BI1987" s="102"/>
      <c r="BJ1987" s="102"/>
    </row>
    <row r="1988" spans="11:62">
      <c r="K1988" s="102"/>
      <c r="L1988" s="102"/>
      <c r="M1988" s="102"/>
      <c r="Y1988" s="102"/>
      <c r="Z1988" s="102"/>
      <c r="AA1988" s="102"/>
      <c r="AB1988" s="102"/>
      <c r="AC1988" s="102"/>
      <c r="AD1988" s="102"/>
      <c r="AE1988" s="102"/>
      <c r="AF1988" s="102"/>
      <c r="AG1988" s="104"/>
    </row>
    <row r="1989" spans="11:62">
      <c r="K1989" s="102"/>
      <c r="L1989" s="102"/>
      <c r="M1989" s="102"/>
      <c r="O1989" s="102"/>
      <c r="P1989" s="102"/>
      <c r="Q1989" s="102"/>
      <c r="R1989" s="105"/>
      <c r="Y1989" s="102"/>
      <c r="Z1989" s="102"/>
      <c r="AA1989" s="102"/>
      <c r="AB1989" s="102"/>
      <c r="AC1989" s="102"/>
      <c r="AD1989" s="102"/>
      <c r="AE1989" s="102"/>
      <c r="AF1989" s="102"/>
      <c r="AI1989" s="102"/>
      <c r="AJ1989" s="102"/>
      <c r="AK1989" s="102"/>
      <c r="AL1989" s="102"/>
      <c r="AM1989" s="102"/>
      <c r="AN1989" s="102"/>
      <c r="AO1989" s="102"/>
      <c r="AP1989" s="102"/>
      <c r="AQ1989" s="102"/>
      <c r="AR1989" s="102"/>
      <c r="AS1989" s="102"/>
      <c r="AT1989" s="102"/>
      <c r="AU1989" s="102"/>
      <c r="AV1989" s="102"/>
      <c r="AW1989" s="102"/>
      <c r="AX1989" s="102"/>
      <c r="AY1989" s="102"/>
      <c r="AZ1989" s="102"/>
      <c r="BA1989" s="102"/>
      <c r="BB1989" s="102"/>
      <c r="BC1989" s="102"/>
      <c r="BD1989" s="102"/>
      <c r="BE1989" s="102"/>
      <c r="BF1989" s="102"/>
      <c r="BG1989" s="102"/>
      <c r="BH1989" s="102"/>
      <c r="BI1989" s="102"/>
      <c r="BJ1989" s="102"/>
    </row>
    <row r="1990" spans="11:62">
      <c r="K1990" s="102"/>
      <c r="L1990" s="102"/>
      <c r="M1990" s="102"/>
      <c r="N1990" s="102"/>
      <c r="O1990" s="102"/>
      <c r="P1990" s="102"/>
      <c r="Q1990" s="102"/>
      <c r="Y1990" s="102"/>
      <c r="Z1990" s="102"/>
      <c r="AA1990" s="102"/>
      <c r="AB1990" s="102"/>
      <c r="AC1990" s="102"/>
      <c r="AD1990" s="102"/>
      <c r="AE1990" s="102"/>
      <c r="AF1990" s="102"/>
      <c r="AI1990" s="102"/>
      <c r="AJ1990" s="102"/>
      <c r="AK1990" s="102"/>
      <c r="AL1990" s="102"/>
      <c r="AM1990" s="102"/>
      <c r="AN1990" s="102"/>
      <c r="AO1990" s="102"/>
      <c r="AP1990" s="102"/>
      <c r="AQ1990" s="102"/>
      <c r="AR1990" s="102"/>
      <c r="AS1990" s="102"/>
      <c r="AT1990" s="102"/>
      <c r="AU1990" s="102"/>
      <c r="AV1990" s="102"/>
      <c r="AW1990" s="102"/>
      <c r="AX1990" s="102"/>
      <c r="AY1990" s="102"/>
      <c r="AZ1990" s="102"/>
      <c r="BA1990" s="102"/>
      <c r="BB1990" s="102"/>
      <c r="BC1990" s="102"/>
      <c r="BD1990" s="102"/>
      <c r="BE1990" s="102"/>
      <c r="BF1990" s="102"/>
      <c r="BG1990" s="102"/>
      <c r="BH1990" s="102"/>
      <c r="BI1990" s="102"/>
      <c r="BJ1990" s="102"/>
    </row>
    <row r="1991" spans="11:62">
      <c r="K1991" s="102"/>
      <c r="L1991" s="102"/>
      <c r="M1991" s="102"/>
      <c r="N1991" s="102"/>
      <c r="O1991" s="102"/>
      <c r="P1991" s="102"/>
      <c r="Q1991" s="102"/>
      <c r="Y1991" s="102"/>
      <c r="Z1991" s="102"/>
      <c r="AA1991" s="102"/>
      <c r="AB1991" s="102"/>
      <c r="AC1991" s="102"/>
      <c r="AD1991" s="102"/>
      <c r="AE1991" s="102"/>
      <c r="AF1991" s="102"/>
      <c r="AI1991" s="102"/>
      <c r="AJ1991" s="102"/>
      <c r="AK1991" s="102"/>
      <c r="AL1991" s="102"/>
      <c r="AM1991" s="102"/>
      <c r="AN1991" s="102"/>
      <c r="AO1991" s="102"/>
      <c r="AP1991" s="102"/>
      <c r="AQ1991" s="102"/>
      <c r="AR1991" s="102"/>
      <c r="AS1991" s="102"/>
      <c r="AT1991" s="102"/>
      <c r="AU1991" s="102"/>
      <c r="AV1991" s="102"/>
      <c r="AW1991" s="102"/>
      <c r="AX1991" s="102"/>
      <c r="AY1991" s="102"/>
      <c r="AZ1991" s="102"/>
      <c r="BA1991" s="102"/>
      <c r="BB1991" s="102"/>
      <c r="BC1991" s="102"/>
      <c r="BD1991" s="102"/>
      <c r="BE1991" s="102"/>
      <c r="BF1991" s="102"/>
      <c r="BG1991" s="102"/>
      <c r="BH1991" s="102"/>
      <c r="BI1991" s="102"/>
      <c r="BJ1991" s="102"/>
    </row>
    <row r="1992" spans="11:62">
      <c r="K1992" s="102"/>
      <c r="L1992" s="102"/>
      <c r="M1992" s="102"/>
      <c r="N1992" s="102"/>
      <c r="O1992" s="102"/>
      <c r="P1992" s="102"/>
      <c r="Q1992" s="102"/>
      <c r="R1992" s="105"/>
      <c r="W1992" s="102"/>
      <c r="X1992" s="102"/>
      <c r="AB1992" s="102"/>
      <c r="AC1992" s="102"/>
      <c r="AD1992" s="102"/>
      <c r="AE1992" s="102"/>
      <c r="AF1992" s="102"/>
      <c r="AG1992" s="104"/>
      <c r="AI1992" s="102"/>
      <c r="AJ1992" s="102"/>
      <c r="AK1992" s="102"/>
      <c r="AL1992" s="102"/>
      <c r="AM1992" s="102"/>
      <c r="AN1992" s="102"/>
      <c r="AO1992" s="102"/>
      <c r="AP1992" s="102"/>
      <c r="AQ1992" s="102"/>
      <c r="AR1992" s="102"/>
      <c r="AS1992" s="102"/>
      <c r="AT1992" s="102"/>
      <c r="AU1992" s="102"/>
      <c r="AV1992" s="102"/>
      <c r="AW1992" s="102"/>
      <c r="AX1992" s="102"/>
      <c r="AY1992" s="102"/>
      <c r="AZ1992" s="102"/>
      <c r="BA1992" s="102"/>
      <c r="BB1992" s="102"/>
      <c r="BC1992" s="102"/>
      <c r="BD1992" s="102"/>
      <c r="BE1992" s="102"/>
      <c r="BF1992" s="102"/>
      <c r="BG1992" s="102"/>
      <c r="BH1992" s="102"/>
      <c r="BI1992" s="102"/>
      <c r="BJ1992" s="102"/>
    </row>
    <row r="1993" spans="11:62">
      <c r="K1993" s="102"/>
      <c r="L1993" s="102"/>
      <c r="M1993" s="102"/>
      <c r="N1993" s="102"/>
      <c r="O1993" s="102"/>
      <c r="P1993" s="102"/>
      <c r="Q1993" s="102"/>
      <c r="R1993" s="105"/>
      <c r="Y1993" s="102"/>
      <c r="Z1993" s="102"/>
      <c r="AA1993" s="102"/>
      <c r="AB1993" s="102"/>
      <c r="AC1993" s="102"/>
      <c r="AD1993" s="102"/>
      <c r="AE1993" s="102"/>
      <c r="AF1993" s="102"/>
      <c r="AG1993" s="104"/>
      <c r="AI1993" s="102"/>
      <c r="AJ1993" s="102"/>
      <c r="AK1993" s="102"/>
      <c r="AL1993" s="102"/>
      <c r="AM1993" s="102"/>
      <c r="AN1993" s="102"/>
      <c r="AO1993" s="102"/>
      <c r="AP1993" s="102"/>
      <c r="AQ1993" s="102"/>
      <c r="AR1993" s="102"/>
      <c r="AS1993" s="102"/>
      <c r="AT1993" s="102"/>
      <c r="AU1993" s="102"/>
      <c r="AV1993" s="102"/>
      <c r="AW1993" s="102"/>
      <c r="AX1993" s="102"/>
      <c r="AY1993" s="102"/>
      <c r="AZ1993" s="102"/>
      <c r="BA1993" s="102"/>
      <c r="BB1993" s="102"/>
      <c r="BC1993" s="102"/>
      <c r="BD1993" s="102"/>
      <c r="BE1993" s="102"/>
      <c r="BF1993" s="102"/>
      <c r="BG1993" s="102"/>
      <c r="BH1993" s="102"/>
      <c r="BI1993" s="102"/>
      <c r="BJ1993" s="102"/>
    </row>
    <row r="1994" spans="11:62">
      <c r="K1994" s="102"/>
      <c r="L1994" s="102"/>
      <c r="M1994" s="102"/>
      <c r="N1994" s="102"/>
      <c r="O1994" s="102"/>
      <c r="P1994" s="102"/>
      <c r="Q1994" s="102"/>
      <c r="R1994" s="105"/>
      <c r="W1994" s="102"/>
      <c r="X1994" s="102"/>
      <c r="Y1994" s="102"/>
      <c r="Z1994" s="102"/>
      <c r="AA1994" s="102"/>
      <c r="AB1994" s="102"/>
      <c r="AC1994" s="102"/>
      <c r="AD1994" s="102"/>
      <c r="AE1994" s="102"/>
      <c r="AF1994" s="102"/>
      <c r="AG1994" s="104"/>
      <c r="AI1994" s="102"/>
      <c r="AJ1994" s="102"/>
      <c r="AK1994" s="102"/>
      <c r="AL1994" s="102"/>
      <c r="AM1994" s="102"/>
      <c r="AN1994" s="102"/>
      <c r="AO1994" s="102"/>
      <c r="AP1994" s="102"/>
      <c r="AQ1994" s="102"/>
      <c r="AR1994" s="102"/>
      <c r="AS1994" s="102"/>
      <c r="AT1994" s="102"/>
      <c r="AU1994" s="102"/>
      <c r="AV1994" s="102"/>
      <c r="AW1994" s="102"/>
      <c r="AX1994" s="102"/>
      <c r="AY1994" s="102"/>
      <c r="AZ1994" s="102"/>
      <c r="BA1994" s="102"/>
      <c r="BB1994" s="102"/>
      <c r="BC1994" s="102"/>
      <c r="BD1994" s="102"/>
      <c r="BE1994" s="102"/>
      <c r="BF1994" s="102"/>
      <c r="BG1994" s="102"/>
      <c r="BH1994" s="102"/>
      <c r="BI1994" s="102"/>
      <c r="BJ1994" s="102"/>
    </row>
    <row r="1995" spans="11:62">
      <c r="K1995" s="102"/>
      <c r="L1995" s="102"/>
      <c r="M1995" s="102"/>
      <c r="N1995" s="102"/>
      <c r="O1995" s="102"/>
      <c r="P1995" s="102"/>
      <c r="Q1995" s="102"/>
      <c r="R1995" s="105"/>
      <c r="W1995" s="102"/>
      <c r="X1995" s="102"/>
      <c r="Y1995" s="102"/>
      <c r="Z1995" s="102"/>
      <c r="AA1995" s="102"/>
      <c r="AB1995" s="102"/>
      <c r="AC1995" s="102"/>
      <c r="AD1995" s="102"/>
      <c r="AE1995" s="102"/>
      <c r="AF1995" s="102"/>
      <c r="AG1995" s="104"/>
      <c r="AI1995" s="102"/>
      <c r="AJ1995" s="102"/>
      <c r="AK1995" s="102"/>
      <c r="AL1995" s="102"/>
      <c r="AM1995" s="102"/>
      <c r="AN1995" s="102"/>
      <c r="AO1995" s="102"/>
      <c r="AP1995" s="102"/>
      <c r="AQ1995" s="102"/>
      <c r="AR1995" s="102"/>
      <c r="AS1995" s="102"/>
      <c r="AT1995" s="102"/>
      <c r="AU1995" s="102"/>
      <c r="AV1995" s="102"/>
      <c r="AW1995" s="102"/>
      <c r="AX1995" s="102"/>
      <c r="AY1995" s="102"/>
      <c r="AZ1995" s="102"/>
      <c r="BA1995" s="102"/>
      <c r="BB1995" s="102"/>
      <c r="BC1995" s="102"/>
      <c r="BD1995" s="102"/>
      <c r="BE1995" s="102"/>
      <c r="BF1995" s="102"/>
      <c r="BG1995" s="102"/>
      <c r="BH1995" s="102"/>
      <c r="BI1995" s="102"/>
      <c r="BJ1995" s="102"/>
    </row>
    <row r="1996" spans="11:62">
      <c r="K1996" s="102"/>
      <c r="L1996" s="102"/>
      <c r="M1996" s="102"/>
      <c r="N1996" s="102"/>
      <c r="O1996" s="102"/>
      <c r="P1996" s="102"/>
      <c r="Q1996" s="102"/>
      <c r="R1996" s="105"/>
      <c r="W1996" s="102"/>
      <c r="X1996" s="102"/>
      <c r="Y1996" s="102"/>
      <c r="Z1996" s="102"/>
      <c r="AA1996" s="102"/>
      <c r="AB1996" s="102"/>
      <c r="AC1996" s="102"/>
      <c r="AD1996" s="102"/>
      <c r="AE1996" s="102"/>
      <c r="AF1996" s="102"/>
      <c r="AG1996" s="104"/>
      <c r="AI1996" s="102"/>
      <c r="AJ1996" s="102"/>
      <c r="AK1996" s="102"/>
      <c r="AL1996" s="102"/>
      <c r="AM1996" s="102"/>
      <c r="AN1996" s="102"/>
      <c r="AO1996" s="102"/>
      <c r="AP1996" s="102"/>
      <c r="AQ1996" s="102"/>
      <c r="AR1996" s="102"/>
      <c r="AS1996" s="102"/>
      <c r="AT1996" s="102"/>
      <c r="AU1996" s="102"/>
      <c r="AV1996" s="102"/>
      <c r="AW1996" s="102"/>
      <c r="AX1996" s="102"/>
      <c r="AY1996" s="102"/>
      <c r="AZ1996" s="102"/>
      <c r="BA1996" s="102"/>
      <c r="BB1996" s="102"/>
      <c r="BC1996" s="102"/>
      <c r="BD1996" s="102"/>
      <c r="BE1996" s="102"/>
      <c r="BF1996" s="102"/>
      <c r="BG1996" s="102"/>
      <c r="BH1996" s="102"/>
      <c r="BI1996" s="102"/>
      <c r="BJ1996" s="102"/>
    </row>
    <row r="1997" spans="11:62">
      <c r="K1997" s="102"/>
      <c r="L1997" s="102"/>
      <c r="M1997" s="102"/>
      <c r="N1997" s="102"/>
      <c r="O1997" s="102"/>
      <c r="P1997" s="102"/>
      <c r="Q1997" s="102"/>
      <c r="R1997" s="105"/>
      <c r="W1997" s="102"/>
      <c r="X1997" s="102"/>
      <c r="Y1997" s="102"/>
      <c r="Z1997" s="102"/>
      <c r="AA1997" s="102"/>
      <c r="AB1997" s="102"/>
      <c r="AC1997" s="102"/>
      <c r="AD1997" s="102"/>
      <c r="AE1997" s="102"/>
      <c r="AF1997" s="102"/>
      <c r="AG1997" s="104"/>
      <c r="AI1997" s="102"/>
      <c r="AJ1997" s="102"/>
      <c r="AK1997" s="102"/>
      <c r="AL1997" s="102"/>
      <c r="AM1997" s="102"/>
      <c r="AN1997" s="102"/>
      <c r="AO1997" s="102"/>
      <c r="AP1997" s="102"/>
      <c r="AQ1997" s="102"/>
      <c r="AR1997" s="102"/>
      <c r="AS1997" s="102"/>
      <c r="AT1997" s="102"/>
      <c r="AU1997" s="102"/>
      <c r="AV1997" s="102"/>
      <c r="AW1997" s="102"/>
      <c r="AX1997" s="102"/>
      <c r="AY1997" s="102"/>
      <c r="AZ1997" s="102"/>
      <c r="BA1997" s="102"/>
      <c r="BB1997" s="102"/>
      <c r="BC1997" s="102"/>
      <c r="BD1997" s="102"/>
      <c r="BE1997" s="102"/>
      <c r="BF1997" s="102"/>
      <c r="BG1997" s="102"/>
      <c r="BH1997" s="102"/>
      <c r="BI1997" s="102"/>
      <c r="BJ1997" s="102"/>
    </row>
    <row r="1998" spans="11:62">
      <c r="K1998" s="102"/>
      <c r="L1998" s="102"/>
      <c r="M1998" s="102"/>
      <c r="Y1998" s="102"/>
      <c r="Z1998" s="102"/>
      <c r="AA1998" s="102"/>
      <c r="AB1998" s="102"/>
      <c r="AC1998" s="102"/>
      <c r="AD1998" s="102"/>
      <c r="AE1998" s="102"/>
      <c r="AF1998" s="102"/>
      <c r="AI1998" s="102"/>
      <c r="AJ1998" s="102"/>
      <c r="AK1998" s="102"/>
      <c r="AL1998" s="102"/>
      <c r="AM1998" s="102"/>
      <c r="AN1998" s="102"/>
      <c r="AO1998" s="102"/>
      <c r="AP1998" s="102"/>
      <c r="AQ1998" s="102"/>
      <c r="AS1998" s="102"/>
      <c r="AT1998" s="102"/>
      <c r="AU1998" s="102"/>
      <c r="AV1998" s="102"/>
      <c r="AW1998" s="102"/>
      <c r="AY1998" s="102"/>
      <c r="AZ1998" s="102"/>
      <c r="BA1998" s="102"/>
      <c r="BB1998" s="102"/>
      <c r="BC1998" s="102"/>
      <c r="BE1998" s="102"/>
      <c r="BF1998" s="102"/>
      <c r="BG1998" s="102"/>
      <c r="BH1998" s="102"/>
      <c r="BI1998" s="102"/>
    </row>
    <row r="1999" spans="11:62">
      <c r="K1999" s="102"/>
      <c r="L1999" s="102"/>
      <c r="M1999" s="102"/>
      <c r="N1999" s="102"/>
      <c r="O1999" s="102"/>
      <c r="P1999" s="102"/>
      <c r="R1999" s="105"/>
      <c r="S1999" s="105"/>
      <c r="Y1999" s="102"/>
      <c r="Z1999" s="102"/>
      <c r="AA1999" s="102"/>
      <c r="AB1999" s="102"/>
      <c r="AC1999" s="102"/>
      <c r="AD1999" s="102"/>
      <c r="AE1999" s="102"/>
      <c r="AF1999" s="102"/>
      <c r="AG1999" s="104"/>
      <c r="AI1999" s="102"/>
      <c r="AJ1999" s="102"/>
      <c r="AK1999" s="102"/>
      <c r="AL1999" s="102"/>
      <c r="AM1999" s="102"/>
      <c r="AN1999" s="102"/>
      <c r="AO1999" s="102"/>
      <c r="AP1999" s="102"/>
      <c r="AQ1999" s="102"/>
      <c r="AR1999" s="102"/>
      <c r="AS1999" s="102"/>
      <c r="AT1999" s="102"/>
      <c r="AU1999" s="102"/>
      <c r="AV1999" s="102"/>
      <c r="AW1999" s="102"/>
      <c r="AX1999" s="102"/>
      <c r="AY1999" s="102"/>
      <c r="AZ1999" s="102"/>
      <c r="BA1999" s="102"/>
      <c r="BB1999" s="102"/>
      <c r="BC1999" s="102"/>
      <c r="BD1999" s="102"/>
      <c r="BE1999" s="102"/>
      <c r="BF1999" s="102"/>
      <c r="BG1999" s="102"/>
      <c r="BH1999" s="102"/>
      <c r="BI1999" s="102"/>
      <c r="BJ1999" s="102"/>
    </row>
    <row r="2000" spans="11:62">
      <c r="K2000" s="102"/>
      <c r="L2000" s="102"/>
      <c r="M2000" s="102"/>
      <c r="N2000" s="102"/>
      <c r="O2000" s="102"/>
      <c r="P2000" s="102"/>
      <c r="R2000" s="105"/>
      <c r="Y2000" s="102"/>
      <c r="Z2000" s="102"/>
      <c r="AA2000" s="102"/>
      <c r="AB2000" s="102"/>
      <c r="AC2000" s="102"/>
      <c r="AD2000" s="102"/>
      <c r="AE2000" s="102"/>
      <c r="AF2000" s="102"/>
      <c r="AI2000" s="102"/>
      <c r="AJ2000" s="102"/>
      <c r="AK2000" s="102"/>
      <c r="AL2000" s="102"/>
      <c r="AM2000" s="102"/>
      <c r="AN2000" s="102"/>
      <c r="AO2000" s="102"/>
      <c r="AP2000" s="102"/>
      <c r="AQ2000" s="102"/>
      <c r="AR2000" s="102"/>
      <c r="AS2000" s="102"/>
      <c r="AT2000" s="102"/>
      <c r="AU2000" s="102"/>
      <c r="AV2000" s="102"/>
      <c r="AW2000" s="102"/>
      <c r="AX2000" s="102"/>
      <c r="AY2000" s="102"/>
      <c r="AZ2000" s="102"/>
      <c r="BA2000" s="102"/>
      <c r="BB2000" s="102"/>
      <c r="BC2000" s="102"/>
      <c r="BD2000" s="102"/>
      <c r="BE2000" s="102"/>
      <c r="BF2000" s="102"/>
      <c r="BG2000" s="102"/>
      <c r="BH2000" s="102"/>
      <c r="BI2000" s="102"/>
      <c r="BJ2000" s="102"/>
    </row>
    <row r="2001" spans="11:62">
      <c r="K2001" s="102"/>
      <c r="L2001" s="102"/>
      <c r="M2001" s="102"/>
      <c r="N2001" s="102"/>
      <c r="O2001" s="102"/>
      <c r="P2001" s="102"/>
      <c r="Q2001" s="102"/>
      <c r="R2001" s="105"/>
      <c r="Y2001" s="102"/>
      <c r="Z2001" s="102"/>
      <c r="AA2001" s="102"/>
      <c r="AB2001" s="102"/>
      <c r="AC2001" s="102"/>
      <c r="AD2001" s="102"/>
      <c r="AE2001" s="102"/>
      <c r="AF2001" s="102"/>
      <c r="AG2001" s="104"/>
      <c r="AI2001" s="102"/>
      <c r="AJ2001" s="102"/>
      <c r="AK2001" s="102"/>
      <c r="AL2001" s="102"/>
      <c r="AM2001" s="102"/>
      <c r="AN2001" s="102"/>
      <c r="AO2001" s="102"/>
      <c r="AP2001" s="102"/>
      <c r="AQ2001" s="102"/>
      <c r="AR2001" s="102"/>
      <c r="AS2001" s="102"/>
      <c r="AT2001" s="102"/>
      <c r="AU2001" s="102"/>
      <c r="AV2001" s="102"/>
      <c r="AW2001" s="102"/>
      <c r="AX2001" s="102"/>
      <c r="AY2001" s="102"/>
      <c r="AZ2001" s="102"/>
      <c r="BA2001" s="102"/>
      <c r="BB2001" s="102"/>
      <c r="BC2001" s="102"/>
      <c r="BD2001" s="102"/>
      <c r="BE2001" s="102"/>
      <c r="BF2001" s="102"/>
      <c r="BG2001" s="102"/>
      <c r="BH2001" s="102"/>
      <c r="BI2001" s="102"/>
      <c r="BJ2001" s="102"/>
    </row>
    <row r="2002" spans="11:62">
      <c r="K2002" s="102"/>
      <c r="L2002" s="102"/>
      <c r="M2002" s="102"/>
      <c r="N2002" s="102"/>
      <c r="O2002" s="102"/>
      <c r="P2002" s="102"/>
      <c r="S2002" s="105"/>
      <c r="Y2002" s="102"/>
      <c r="Z2002" s="102"/>
      <c r="AA2002" s="102"/>
      <c r="AB2002" s="102"/>
      <c r="AC2002" s="102"/>
      <c r="AD2002" s="102"/>
      <c r="AE2002" s="102"/>
      <c r="AF2002" s="102"/>
      <c r="AG2002" s="104"/>
      <c r="AI2002" s="102"/>
      <c r="AJ2002" s="102"/>
      <c r="AK2002" s="102"/>
      <c r="AL2002" s="102"/>
      <c r="AM2002" s="102"/>
      <c r="AN2002" s="102"/>
      <c r="AO2002" s="102"/>
      <c r="AP2002" s="102"/>
      <c r="AQ2002" s="102"/>
      <c r="AR2002" s="102"/>
      <c r="AS2002" s="102"/>
      <c r="AT2002" s="102"/>
      <c r="AU2002" s="102"/>
      <c r="AV2002" s="102"/>
      <c r="AW2002" s="102"/>
      <c r="AX2002" s="102"/>
      <c r="AY2002" s="102"/>
      <c r="AZ2002" s="102"/>
      <c r="BA2002" s="102"/>
      <c r="BB2002" s="102"/>
      <c r="BC2002" s="102"/>
      <c r="BD2002" s="102"/>
      <c r="BE2002" s="102"/>
      <c r="BF2002" s="102"/>
      <c r="BG2002" s="102"/>
      <c r="BH2002" s="102"/>
      <c r="BI2002" s="102"/>
      <c r="BJ2002" s="102"/>
    </row>
    <row r="2003" spans="11:62">
      <c r="K2003" s="102"/>
      <c r="L2003" s="102"/>
      <c r="M2003" s="102"/>
      <c r="N2003" s="102"/>
      <c r="O2003" s="102"/>
      <c r="P2003" s="102"/>
      <c r="Q2003" s="102"/>
      <c r="R2003" s="105"/>
      <c r="W2003" s="102"/>
      <c r="X2003" s="102"/>
      <c r="Y2003" s="102"/>
      <c r="Z2003" s="102"/>
      <c r="AA2003" s="102"/>
      <c r="AB2003" s="102"/>
      <c r="AC2003" s="102"/>
      <c r="AG2003" s="104"/>
      <c r="AI2003" s="102"/>
      <c r="AJ2003" s="102"/>
      <c r="AK2003" s="102"/>
      <c r="AL2003" s="102"/>
      <c r="AM2003" s="102"/>
      <c r="AN2003" s="102"/>
      <c r="AO2003" s="102"/>
      <c r="AP2003" s="102"/>
      <c r="AQ2003" s="102"/>
      <c r="AR2003" s="102"/>
      <c r="AS2003" s="102"/>
      <c r="AT2003" s="102"/>
      <c r="AU2003" s="102"/>
      <c r="AV2003" s="102"/>
      <c r="AW2003" s="102"/>
      <c r="AX2003" s="102"/>
      <c r="AY2003" s="102"/>
      <c r="AZ2003" s="102"/>
      <c r="BA2003" s="102"/>
      <c r="BB2003" s="102"/>
      <c r="BC2003" s="102"/>
      <c r="BD2003" s="102"/>
      <c r="BE2003" s="102"/>
      <c r="BF2003" s="102"/>
      <c r="BG2003" s="102"/>
      <c r="BH2003" s="102"/>
      <c r="BI2003" s="102"/>
      <c r="BJ2003" s="102"/>
    </row>
    <row r="2004" spans="11:62">
      <c r="K2004" s="102"/>
      <c r="L2004" s="102"/>
      <c r="M2004" s="102"/>
      <c r="O2004" s="102"/>
      <c r="P2004" s="102"/>
      <c r="Q2004" s="102"/>
      <c r="R2004" s="105"/>
      <c r="Y2004" s="102"/>
      <c r="Z2004" s="102"/>
      <c r="AA2004" s="102"/>
      <c r="AB2004" s="102"/>
      <c r="AC2004" s="102"/>
      <c r="AD2004" s="102"/>
      <c r="AE2004" s="102"/>
      <c r="AF2004" s="102"/>
      <c r="AI2004" s="102"/>
      <c r="AJ2004" s="102"/>
      <c r="AK2004" s="102"/>
      <c r="AL2004" s="102"/>
      <c r="AM2004" s="102"/>
      <c r="AN2004" s="102"/>
      <c r="AO2004" s="102"/>
      <c r="AP2004" s="102"/>
      <c r="AQ2004" s="102"/>
      <c r="AR2004" s="102"/>
      <c r="AS2004" s="102"/>
      <c r="AT2004" s="102"/>
      <c r="AU2004" s="102"/>
      <c r="AV2004" s="102"/>
      <c r="AW2004" s="102"/>
      <c r="AX2004" s="102"/>
      <c r="AY2004" s="102"/>
      <c r="AZ2004" s="102"/>
      <c r="BA2004" s="102"/>
      <c r="BB2004" s="102"/>
      <c r="BC2004" s="102"/>
      <c r="BD2004" s="102"/>
      <c r="BE2004" s="102"/>
      <c r="BF2004" s="102"/>
      <c r="BG2004" s="102"/>
      <c r="BH2004" s="102"/>
      <c r="BI2004" s="102"/>
      <c r="BJ2004" s="102"/>
    </row>
    <row r="2005" spans="11:62">
      <c r="K2005" s="102"/>
      <c r="L2005" s="102"/>
      <c r="M2005" s="102"/>
      <c r="N2005" s="102"/>
      <c r="O2005" s="102"/>
      <c r="P2005" s="102"/>
      <c r="Y2005" s="102"/>
      <c r="Z2005" s="102"/>
      <c r="AA2005" s="102"/>
      <c r="AB2005" s="102"/>
      <c r="AC2005" s="102"/>
      <c r="AD2005" s="102"/>
      <c r="AE2005" s="102"/>
      <c r="AF2005" s="102"/>
      <c r="AI2005" s="102"/>
      <c r="AJ2005" s="102"/>
      <c r="AK2005" s="102"/>
      <c r="AL2005" s="102"/>
      <c r="AM2005" s="102"/>
      <c r="AN2005" s="102"/>
      <c r="AO2005" s="102"/>
      <c r="AP2005" s="102"/>
      <c r="AQ2005" s="102"/>
      <c r="AR2005" s="102"/>
      <c r="AS2005" s="102"/>
      <c r="AT2005" s="102"/>
      <c r="AU2005" s="102"/>
      <c r="AV2005" s="102"/>
      <c r="AW2005" s="102"/>
      <c r="AX2005" s="102"/>
      <c r="AY2005" s="102"/>
      <c r="AZ2005" s="102"/>
      <c r="BA2005" s="102"/>
      <c r="BB2005" s="102"/>
      <c r="BC2005" s="102"/>
      <c r="BD2005" s="102"/>
      <c r="BE2005" s="102"/>
      <c r="BF2005" s="102"/>
      <c r="BG2005" s="102"/>
      <c r="BH2005" s="102"/>
      <c r="BI2005" s="102"/>
      <c r="BJ2005" s="102"/>
    </row>
    <row r="2006" spans="11:62">
      <c r="K2006" s="102"/>
      <c r="L2006" s="102"/>
      <c r="M2006" s="102"/>
      <c r="O2006" s="102"/>
      <c r="P2006" s="102"/>
      <c r="Q2006" s="102"/>
      <c r="R2006" s="105"/>
      <c r="S2006" s="105"/>
      <c r="Y2006" s="102"/>
      <c r="Z2006" s="102"/>
      <c r="AA2006" s="102"/>
      <c r="AB2006" s="102"/>
      <c r="AC2006" s="102"/>
      <c r="AD2006" s="102"/>
      <c r="AE2006" s="102"/>
      <c r="AF2006" s="102"/>
      <c r="AI2006" s="102"/>
      <c r="AJ2006" s="102"/>
      <c r="AK2006" s="102"/>
      <c r="AL2006" s="102"/>
      <c r="AM2006" s="102"/>
      <c r="AN2006" s="102"/>
      <c r="AO2006" s="102"/>
      <c r="AP2006" s="102"/>
      <c r="AQ2006" s="102"/>
      <c r="AR2006" s="102"/>
      <c r="AS2006" s="102"/>
      <c r="AT2006" s="102"/>
      <c r="AU2006" s="102"/>
      <c r="AV2006" s="102"/>
      <c r="AW2006" s="102"/>
      <c r="AX2006" s="102"/>
      <c r="AY2006" s="102"/>
      <c r="AZ2006" s="102"/>
      <c r="BA2006" s="102"/>
      <c r="BB2006" s="102"/>
      <c r="BC2006" s="102"/>
      <c r="BD2006" s="102"/>
      <c r="BE2006" s="102"/>
      <c r="BF2006" s="102"/>
      <c r="BG2006" s="102"/>
      <c r="BH2006" s="102"/>
      <c r="BI2006" s="102"/>
      <c r="BJ2006" s="102"/>
    </row>
    <row r="2007" spans="11:62">
      <c r="K2007" s="102"/>
      <c r="L2007" s="102"/>
      <c r="M2007" s="102"/>
      <c r="O2007" s="102"/>
      <c r="P2007" s="102"/>
      <c r="Q2007" s="102"/>
      <c r="R2007" s="105"/>
      <c r="S2007" s="105"/>
      <c r="Y2007" s="102"/>
      <c r="Z2007" s="102"/>
      <c r="AA2007" s="102"/>
      <c r="AB2007" s="102"/>
      <c r="AC2007" s="102"/>
      <c r="AD2007" s="102"/>
      <c r="AE2007" s="102"/>
      <c r="AF2007" s="102"/>
      <c r="AI2007" s="102"/>
      <c r="AJ2007" s="102"/>
      <c r="AK2007" s="102"/>
      <c r="AL2007" s="102"/>
      <c r="AM2007" s="102"/>
      <c r="AN2007" s="102"/>
      <c r="AO2007" s="102"/>
      <c r="AP2007" s="102"/>
      <c r="AQ2007" s="102"/>
      <c r="AR2007" s="102"/>
      <c r="AS2007" s="102"/>
      <c r="AT2007" s="102"/>
      <c r="AU2007" s="102"/>
      <c r="AV2007" s="102"/>
      <c r="AW2007" s="102"/>
      <c r="AX2007" s="102"/>
      <c r="AY2007" s="102"/>
      <c r="AZ2007" s="102"/>
      <c r="BA2007" s="102"/>
      <c r="BB2007" s="102"/>
      <c r="BC2007" s="102"/>
      <c r="BD2007" s="102"/>
      <c r="BE2007" s="102"/>
      <c r="BF2007" s="102"/>
      <c r="BG2007" s="102"/>
      <c r="BH2007" s="102"/>
      <c r="BI2007" s="102"/>
      <c r="BJ2007" s="102"/>
    </row>
    <row r="2008" spans="11:62">
      <c r="K2008" s="102"/>
      <c r="L2008" s="102"/>
      <c r="M2008" s="102"/>
      <c r="N2008" s="102"/>
      <c r="O2008" s="102"/>
      <c r="P2008" s="102"/>
      <c r="R2008" s="105"/>
      <c r="S2008" s="105"/>
      <c r="Y2008" s="102"/>
      <c r="Z2008" s="102"/>
      <c r="AA2008" s="102"/>
      <c r="AB2008" s="102"/>
      <c r="AC2008" s="102"/>
      <c r="AD2008" s="102"/>
      <c r="AE2008" s="102"/>
      <c r="AF2008" s="102"/>
      <c r="AI2008" s="102"/>
      <c r="AJ2008" s="102"/>
      <c r="AK2008" s="102"/>
      <c r="AL2008" s="102"/>
      <c r="AM2008" s="102"/>
      <c r="AN2008" s="102"/>
      <c r="AO2008" s="102"/>
      <c r="AP2008" s="102"/>
      <c r="AQ2008" s="102"/>
      <c r="AR2008" s="102"/>
      <c r="AS2008" s="102"/>
      <c r="AT2008" s="102"/>
      <c r="AU2008" s="102"/>
      <c r="AV2008" s="102"/>
      <c r="AW2008" s="102"/>
      <c r="AX2008" s="102"/>
      <c r="AY2008" s="102"/>
      <c r="AZ2008" s="102"/>
      <c r="BA2008" s="102"/>
      <c r="BB2008" s="102"/>
      <c r="BC2008" s="102"/>
      <c r="BD2008" s="102"/>
      <c r="BE2008" s="102"/>
      <c r="BF2008" s="102"/>
      <c r="BG2008" s="102"/>
      <c r="BH2008" s="102"/>
      <c r="BI2008" s="102"/>
      <c r="BJ2008" s="102"/>
    </row>
    <row r="2009" spans="11:62">
      <c r="K2009" s="102"/>
      <c r="L2009" s="102"/>
      <c r="M2009" s="102"/>
      <c r="N2009" s="102"/>
      <c r="O2009" s="102"/>
      <c r="P2009" s="102"/>
      <c r="Q2009" s="102"/>
      <c r="R2009" s="105"/>
      <c r="Y2009" s="102"/>
      <c r="Z2009" s="102"/>
      <c r="AA2009" s="102"/>
      <c r="AB2009" s="102"/>
      <c r="AC2009" s="102"/>
      <c r="AD2009" s="102"/>
      <c r="AE2009" s="102"/>
      <c r="AF2009" s="102"/>
      <c r="AI2009" s="102"/>
      <c r="AJ2009" s="102"/>
      <c r="AK2009" s="102"/>
      <c r="AL2009" s="102"/>
      <c r="AM2009" s="102"/>
      <c r="AN2009" s="102"/>
      <c r="AO2009" s="102"/>
      <c r="AP2009" s="102"/>
      <c r="AQ2009" s="102"/>
      <c r="AR2009" s="102"/>
      <c r="AS2009" s="102"/>
      <c r="AT2009" s="102"/>
      <c r="AU2009" s="102"/>
      <c r="AV2009" s="102"/>
      <c r="AW2009" s="102"/>
      <c r="AX2009" s="102"/>
      <c r="AY2009" s="102"/>
      <c r="AZ2009" s="102"/>
      <c r="BA2009" s="102"/>
      <c r="BB2009" s="102"/>
      <c r="BC2009" s="102"/>
      <c r="BD2009" s="102"/>
      <c r="BE2009" s="102"/>
      <c r="BF2009" s="102"/>
      <c r="BG2009" s="102"/>
      <c r="BH2009" s="102"/>
      <c r="BI2009" s="102"/>
      <c r="BJ2009" s="102"/>
    </row>
    <row r="2010" spans="11:62">
      <c r="K2010" s="102"/>
      <c r="L2010" s="102"/>
      <c r="M2010" s="102"/>
      <c r="AG2010" s="104"/>
    </row>
    <row r="2011" spans="11:62">
      <c r="K2011" s="102"/>
      <c r="L2011" s="102"/>
      <c r="M2011" s="102"/>
      <c r="Y2011" s="102"/>
      <c r="Z2011" s="102"/>
      <c r="AA2011" s="102"/>
      <c r="AB2011" s="102"/>
      <c r="AC2011" s="102"/>
      <c r="AD2011" s="102"/>
      <c r="AE2011" s="102"/>
      <c r="AF2011" s="102"/>
      <c r="AG2011" s="104"/>
    </row>
    <row r="2012" spans="11:62">
      <c r="K2012" s="102"/>
      <c r="L2012" s="102"/>
      <c r="M2012" s="102"/>
      <c r="N2012" s="102"/>
      <c r="O2012" s="102"/>
      <c r="P2012" s="102"/>
      <c r="R2012" s="105"/>
      <c r="Y2012" s="102"/>
      <c r="Z2012" s="102"/>
      <c r="AA2012" s="102"/>
      <c r="AB2012" s="102"/>
      <c r="AC2012" s="102"/>
      <c r="AD2012" s="102"/>
      <c r="AE2012" s="102"/>
      <c r="AF2012" s="102"/>
      <c r="AI2012" s="102"/>
      <c r="AJ2012" s="102"/>
      <c r="AK2012" s="102"/>
      <c r="AL2012" s="102"/>
      <c r="AM2012" s="102"/>
      <c r="AN2012" s="102"/>
      <c r="AO2012" s="102"/>
      <c r="AP2012" s="102"/>
      <c r="AQ2012" s="102"/>
      <c r="AR2012" s="102"/>
      <c r="AS2012" s="102"/>
      <c r="AT2012" s="102"/>
      <c r="AU2012" s="102"/>
      <c r="AV2012" s="102"/>
      <c r="AW2012" s="102"/>
      <c r="AX2012" s="102"/>
      <c r="AY2012" s="102"/>
      <c r="AZ2012" s="102"/>
      <c r="BA2012" s="102"/>
      <c r="BB2012" s="102"/>
      <c r="BC2012" s="102"/>
      <c r="BD2012" s="102"/>
      <c r="BE2012" s="102"/>
      <c r="BF2012" s="102"/>
      <c r="BG2012" s="102"/>
      <c r="BH2012" s="102"/>
      <c r="BI2012" s="102"/>
    </row>
    <row r="2013" spans="11:62">
      <c r="K2013" s="102"/>
      <c r="L2013" s="102"/>
      <c r="M2013" s="102"/>
      <c r="N2013" s="102"/>
      <c r="O2013" s="102"/>
      <c r="P2013" s="102"/>
      <c r="R2013" s="105"/>
      <c r="Y2013" s="102"/>
      <c r="Z2013" s="102"/>
      <c r="AA2013" s="102"/>
      <c r="AB2013" s="102"/>
      <c r="AC2013" s="102"/>
      <c r="AD2013" s="102"/>
      <c r="AE2013" s="102"/>
      <c r="AF2013" s="102"/>
      <c r="AI2013" s="102"/>
      <c r="AJ2013" s="102"/>
      <c r="AK2013" s="102"/>
      <c r="AL2013" s="102"/>
      <c r="AM2013" s="102"/>
      <c r="AN2013" s="102"/>
      <c r="AO2013" s="102"/>
      <c r="AP2013" s="102"/>
      <c r="AQ2013" s="102"/>
      <c r="AR2013" s="102"/>
      <c r="AS2013" s="102"/>
      <c r="AT2013" s="102"/>
      <c r="AU2013" s="102"/>
      <c r="AV2013" s="102"/>
      <c r="AW2013" s="102"/>
      <c r="AX2013" s="102"/>
      <c r="AY2013" s="102"/>
      <c r="AZ2013" s="102"/>
      <c r="BA2013" s="102"/>
      <c r="BB2013" s="102"/>
      <c r="BC2013" s="102"/>
      <c r="BD2013" s="102"/>
      <c r="BE2013" s="102"/>
      <c r="BF2013" s="102"/>
      <c r="BG2013" s="102"/>
      <c r="BH2013" s="102"/>
      <c r="BI2013" s="102"/>
    </row>
    <row r="2014" spans="11:62">
      <c r="K2014" s="102"/>
      <c r="L2014" s="102"/>
      <c r="M2014" s="102"/>
      <c r="N2014" s="102"/>
      <c r="O2014" s="102"/>
      <c r="P2014" s="102"/>
      <c r="R2014" s="105"/>
      <c r="Y2014" s="102"/>
      <c r="Z2014" s="102"/>
      <c r="AA2014" s="102"/>
      <c r="AB2014" s="102"/>
      <c r="AC2014" s="102"/>
      <c r="AD2014" s="102"/>
      <c r="AE2014" s="102"/>
      <c r="AF2014" s="102"/>
      <c r="AI2014" s="102"/>
      <c r="AJ2014" s="102"/>
      <c r="AK2014" s="102"/>
      <c r="AL2014" s="102"/>
      <c r="AM2014" s="102"/>
      <c r="AN2014" s="102"/>
      <c r="AO2014" s="102"/>
      <c r="AP2014" s="102"/>
      <c r="AQ2014" s="102"/>
      <c r="AR2014" s="102"/>
      <c r="AS2014" s="102"/>
      <c r="AT2014" s="102"/>
      <c r="AU2014" s="102"/>
      <c r="AV2014" s="102"/>
      <c r="AW2014" s="102"/>
      <c r="AX2014" s="102"/>
      <c r="AY2014" s="102"/>
      <c r="AZ2014" s="102"/>
      <c r="BA2014" s="102"/>
      <c r="BB2014" s="102"/>
      <c r="BC2014" s="102"/>
      <c r="BD2014" s="102"/>
      <c r="BE2014" s="102"/>
      <c r="BF2014" s="102"/>
      <c r="BG2014" s="102"/>
      <c r="BH2014" s="102"/>
      <c r="BI2014" s="102"/>
      <c r="BJ2014" s="102"/>
    </row>
    <row r="2015" spans="11:62">
      <c r="K2015" s="102"/>
      <c r="L2015" s="102"/>
      <c r="M2015" s="102"/>
      <c r="R2015" s="105"/>
      <c r="S2015" s="105"/>
      <c r="Y2015" s="102"/>
      <c r="Z2015" s="102"/>
      <c r="AA2015" s="102"/>
      <c r="AB2015" s="102"/>
      <c r="AC2015" s="102"/>
      <c r="AD2015" s="102"/>
      <c r="AE2015" s="102"/>
      <c r="AF2015" s="102"/>
      <c r="AG2015" s="104"/>
      <c r="AI2015" s="102"/>
      <c r="AJ2015" s="102"/>
      <c r="AK2015" s="102"/>
      <c r="AL2015" s="102"/>
      <c r="AM2015" s="102"/>
      <c r="AN2015" s="102"/>
      <c r="AO2015" s="102"/>
      <c r="AP2015" s="102"/>
      <c r="AQ2015" s="102"/>
      <c r="AS2015" s="102"/>
      <c r="AT2015" s="102"/>
      <c r="AU2015" s="102"/>
      <c r="AV2015" s="102"/>
      <c r="AW2015" s="102"/>
      <c r="AY2015" s="102"/>
      <c r="AZ2015" s="102"/>
      <c r="BA2015" s="102"/>
      <c r="BB2015" s="102"/>
      <c r="BC2015" s="102"/>
      <c r="BE2015" s="102"/>
      <c r="BF2015" s="102"/>
      <c r="BG2015" s="102"/>
      <c r="BH2015" s="102"/>
      <c r="BI2015" s="102"/>
    </row>
    <row r="2016" spans="11:62">
      <c r="K2016" s="102"/>
      <c r="L2016" s="102"/>
      <c r="M2016" s="102"/>
      <c r="N2016" s="102"/>
      <c r="O2016" s="102"/>
      <c r="P2016" s="102"/>
      <c r="R2016" s="105"/>
      <c r="Y2016" s="102"/>
      <c r="Z2016" s="102"/>
      <c r="AA2016" s="102"/>
      <c r="AB2016" s="102"/>
      <c r="AC2016" s="102"/>
      <c r="AD2016" s="102"/>
      <c r="AE2016" s="102"/>
      <c r="AF2016" s="102"/>
      <c r="AG2016" s="104"/>
      <c r="AI2016" s="102"/>
      <c r="AJ2016" s="102"/>
      <c r="AK2016" s="102"/>
      <c r="AL2016" s="102"/>
      <c r="AM2016" s="102"/>
      <c r="AN2016" s="102"/>
      <c r="AO2016" s="102"/>
      <c r="AP2016" s="102"/>
      <c r="AQ2016" s="102"/>
      <c r="AR2016" s="102"/>
      <c r="AS2016" s="102"/>
      <c r="AT2016" s="102"/>
      <c r="AU2016" s="102"/>
      <c r="AV2016" s="102"/>
      <c r="AW2016" s="102"/>
      <c r="AX2016" s="102"/>
      <c r="AY2016" s="102"/>
      <c r="AZ2016" s="102"/>
      <c r="BA2016" s="102"/>
      <c r="BB2016" s="102"/>
      <c r="BC2016" s="102"/>
      <c r="BD2016" s="102"/>
      <c r="BE2016" s="102"/>
      <c r="BF2016" s="102"/>
      <c r="BG2016" s="102"/>
      <c r="BH2016" s="102"/>
      <c r="BI2016" s="102"/>
      <c r="BJ2016" s="102"/>
    </row>
    <row r="2017" spans="11:62">
      <c r="K2017" s="102"/>
      <c r="L2017" s="102"/>
      <c r="M2017" s="102"/>
      <c r="N2017" s="102"/>
      <c r="O2017" s="102"/>
      <c r="P2017" s="102"/>
      <c r="Q2017" s="102"/>
      <c r="S2017" s="105"/>
      <c r="Y2017" s="102"/>
      <c r="Z2017" s="102"/>
      <c r="AA2017" s="102"/>
      <c r="AB2017" s="102"/>
      <c r="AC2017" s="102"/>
      <c r="AD2017" s="102"/>
      <c r="AE2017" s="102"/>
      <c r="AF2017" s="102"/>
      <c r="AG2017" s="104"/>
      <c r="AI2017" s="102"/>
      <c r="AJ2017" s="102"/>
      <c r="AK2017" s="102"/>
      <c r="AL2017" s="102"/>
      <c r="AM2017" s="102"/>
      <c r="AN2017" s="102"/>
      <c r="AO2017" s="102"/>
      <c r="AP2017" s="102"/>
      <c r="AQ2017" s="102"/>
      <c r="AS2017" s="102"/>
      <c r="AT2017" s="102"/>
      <c r="AU2017" s="102"/>
      <c r="AV2017" s="102"/>
      <c r="AW2017" s="102"/>
      <c r="AY2017" s="102"/>
      <c r="AZ2017" s="102"/>
      <c r="BA2017" s="102"/>
      <c r="BB2017" s="102"/>
      <c r="BC2017" s="102"/>
      <c r="BD2017" s="102"/>
      <c r="BE2017" s="102"/>
      <c r="BF2017" s="102"/>
      <c r="BG2017" s="102"/>
      <c r="BH2017" s="102"/>
      <c r="BI2017" s="102"/>
      <c r="BJ2017" s="102"/>
    </row>
    <row r="2018" spans="11:62">
      <c r="K2018" s="102"/>
      <c r="L2018" s="102"/>
      <c r="M2018" s="102"/>
      <c r="N2018" s="102"/>
      <c r="O2018" s="102"/>
      <c r="P2018" s="102"/>
      <c r="R2018" s="105"/>
      <c r="Y2018" s="102"/>
      <c r="Z2018" s="102"/>
      <c r="AA2018" s="102"/>
      <c r="AB2018" s="102"/>
      <c r="AC2018" s="102"/>
      <c r="AD2018" s="102"/>
      <c r="AE2018" s="102"/>
      <c r="AF2018" s="102"/>
      <c r="AI2018" s="102"/>
      <c r="AJ2018" s="102"/>
      <c r="AK2018" s="102"/>
      <c r="AL2018" s="102"/>
      <c r="AM2018" s="102"/>
      <c r="AN2018" s="102"/>
      <c r="AO2018" s="102"/>
      <c r="AP2018" s="102"/>
      <c r="AQ2018" s="102"/>
      <c r="AR2018" s="102"/>
      <c r="AS2018" s="102"/>
      <c r="AT2018" s="102"/>
      <c r="AU2018" s="102"/>
      <c r="AV2018" s="102"/>
      <c r="AW2018" s="102"/>
      <c r="AX2018" s="102"/>
      <c r="AY2018" s="102"/>
      <c r="AZ2018" s="102"/>
      <c r="BA2018" s="102"/>
      <c r="BB2018" s="102"/>
      <c r="BC2018" s="102"/>
      <c r="BD2018" s="102"/>
      <c r="BE2018" s="102"/>
      <c r="BF2018" s="102"/>
      <c r="BG2018" s="102"/>
      <c r="BH2018" s="102"/>
      <c r="BI2018" s="102"/>
      <c r="BJ2018" s="102"/>
    </row>
    <row r="2019" spans="11:62">
      <c r="K2019" s="102"/>
      <c r="L2019" s="102"/>
      <c r="M2019" s="102"/>
      <c r="N2019" s="102"/>
      <c r="O2019" s="102"/>
      <c r="P2019" s="102"/>
      <c r="R2019" s="105"/>
      <c r="Y2019" s="102"/>
      <c r="Z2019" s="102"/>
      <c r="AA2019" s="102"/>
      <c r="AB2019" s="102"/>
      <c r="AC2019" s="102"/>
      <c r="AD2019" s="102"/>
      <c r="AE2019" s="102"/>
      <c r="AF2019" s="102"/>
      <c r="AI2019" s="102"/>
      <c r="AJ2019" s="102"/>
      <c r="AK2019" s="102"/>
      <c r="AL2019" s="102"/>
      <c r="AM2019" s="102"/>
      <c r="AN2019" s="102"/>
      <c r="AO2019" s="102"/>
      <c r="AP2019" s="102"/>
      <c r="AQ2019" s="102"/>
      <c r="AR2019" s="102"/>
      <c r="AS2019" s="102"/>
      <c r="AT2019" s="102"/>
      <c r="AU2019" s="102"/>
      <c r="AV2019" s="102"/>
      <c r="AW2019" s="102"/>
      <c r="AX2019" s="102"/>
      <c r="AY2019" s="102"/>
      <c r="AZ2019" s="102"/>
      <c r="BA2019" s="102"/>
      <c r="BB2019" s="102"/>
      <c r="BC2019" s="102"/>
      <c r="BD2019" s="102"/>
      <c r="BE2019" s="102"/>
      <c r="BF2019" s="102"/>
      <c r="BG2019" s="102"/>
      <c r="BH2019" s="102"/>
      <c r="BI2019" s="102"/>
      <c r="BJ2019" s="102"/>
    </row>
    <row r="2020" spans="11:62">
      <c r="K2020" s="102"/>
      <c r="L2020" s="102"/>
      <c r="M2020" s="102"/>
      <c r="Y2020" s="102"/>
      <c r="Z2020" s="102"/>
      <c r="AA2020" s="102"/>
      <c r="AB2020" s="102"/>
      <c r="AC2020" s="102"/>
      <c r="AD2020" s="102"/>
      <c r="AE2020" s="102"/>
      <c r="AF2020" s="102"/>
      <c r="AI2020" s="102"/>
      <c r="AJ2020" s="102"/>
      <c r="AK2020" s="102"/>
      <c r="AL2020" s="102"/>
      <c r="AM2020" s="102"/>
      <c r="AN2020" s="102"/>
      <c r="AO2020" s="102"/>
      <c r="AP2020" s="102"/>
      <c r="AQ2020" s="102"/>
      <c r="AS2020" s="102"/>
      <c r="AT2020" s="102"/>
      <c r="AU2020" s="102"/>
      <c r="AV2020" s="102"/>
      <c r="AW2020" s="102"/>
      <c r="AY2020" s="102"/>
      <c r="AZ2020" s="102"/>
      <c r="BA2020" s="102"/>
      <c r="BB2020" s="102"/>
      <c r="BC2020" s="102"/>
      <c r="BE2020" s="102"/>
      <c r="BF2020" s="102"/>
      <c r="BG2020" s="102"/>
      <c r="BH2020" s="102"/>
      <c r="BI2020" s="102"/>
    </row>
    <row r="2021" spans="11:62">
      <c r="K2021" s="102"/>
      <c r="L2021" s="102"/>
      <c r="M2021" s="102"/>
      <c r="N2021" s="102"/>
      <c r="O2021" s="102"/>
      <c r="P2021" s="102"/>
      <c r="Q2021" s="102"/>
      <c r="R2021" s="105"/>
      <c r="W2021" s="102"/>
      <c r="X2021" s="102"/>
      <c r="Y2021" s="102"/>
      <c r="Z2021" s="102"/>
      <c r="AA2021" s="102"/>
      <c r="AB2021" s="102"/>
      <c r="AC2021" s="102"/>
      <c r="AD2021" s="102"/>
      <c r="AE2021" s="102"/>
      <c r="AF2021" s="102"/>
      <c r="AG2021" s="104"/>
      <c r="AI2021" s="102"/>
      <c r="AJ2021" s="102"/>
      <c r="AK2021" s="102"/>
      <c r="AL2021" s="102"/>
      <c r="AM2021" s="102"/>
      <c r="AN2021" s="102"/>
      <c r="AO2021" s="102"/>
      <c r="AP2021" s="102"/>
      <c r="AQ2021" s="102"/>
      <c r="AR2021" s="102"/>
      <c r="AS2021" s="102"/>
      <c r="AT2021" s="102"/>
      <c r="AU2021" s="102"/>
      <c r="AV2021" s="102"/>
      <c r="AW2021" s="102"/>
      <c r="AX2021" s="102"/>
      <c r="AY2021" s="102"/>
      <c r="AZ2021" s="102"/>
      <c r="BA2021" s="102"/>
      <c r="BB2021" s="102"/>
      <c r="BC2021" s="102"/>
      <c r="BD2021" s="102"/>
      <c r="BE2021" s="102"/>
      <c r="BF2021" s="102"/>
      <c r="BG2021" s="102"/>
      <c r="BH2021" s="102"/>
      <c r="BI2021" s="102"/>
      <c r="BJ2021" s="102"/>
    </row>
    <row r="2022" spans="11:62">
      <c r="K2022" s="102"/>
      <c r="L2022" s="102"/>
      <c r="M2022" s="102"/>
      <c r="N2022" s="102"/>
      <c r="O2022" s="102"/>
      <c r="P2022" s="102"/>
      <c r="Q2022" s="102"/>
      <c r="R2022" s="105"/>
      <c r="W2022" s="102"/>
      <c r="X2022" s="102"/>
      <c r="Y2022" s="102"/>
      <c r="Z2022" s="102"/>
      <c r="AA2022" s="102"/>
      <c r="AB2022" s="102"/>
      <c r="AC2022" s="102"/>
      <c r="AD2022" s="102"/>
      <c r="AE2022" s="102"/>
      <c r="AF2022" s="102"/>
      <c r="AG2022" s="104"/>
      <c r="AI2022" s="102"/>
      <c r="AJ2022" s="102"/>
      <c r="AK2022" s="102"/>
      <c r="AL2022" s="102"/>
      <c r="AM2022" s="102"/>
      <c r="AN2022" s="102"/>
      <c r="AO2022" s="102"/>
      <c r="AP2022" s="102"/>
      <c r="AQ2022" s="102"/>
      <c r="AR2022" s="102"/>
      <c r="AS2022" s="102"/>
      <c r="AT2022" s="102"/>
      <c r="AU2022" s="102"/>
      <c r="AV2022" s="102"/>
      <c r="AW2022" s="102"/>
      <c r="AX2022" s="102"/>
      <c r="AY2022" s="102"/>
      <c r="AZ2022" s="102"/>
      <c r="BA2022" s="102"/>
      <c r="BB2022" s="102"/>
      <c r="BC2022" s="102"/>
      <c r="BD2022" s="102"/>
      <c r="BE2022" s="102"/>
      <c r="BF2022" s="102"/>
      <c r="BG2022" s="102"/>
      <c r="BH2022" s="102"/>
      <c r="BI2022" s="102"/>
      <c r="BJ2022" s="102"/>
    </row>
    <row r="2023" spans="11:62">
      <c r="K2023" s="102"/>
      <c r="L2023" s="102"/>
      <c r="M2023" s="102"/>
      <c r="P2023" s="102"/>
      <c r="Q2023" s="102"/>
      <c r="R2023" s="105"/>
      <c r="Y2023" s="102"/>
      <c r="Z2023" s="102"/>
      <c r="AA2023" s="102"/>
      <c r="AB2023" s="102"/>
      <c r="AC2023" s="102"/>
      <c r="AD2023" s="102"/>
      <c r="AE2023" s="102"/>
      <c r="AF2023" s="102"/>
      <c r="AI2023" s="102"/>
      <c r="AJ2023" s="102"/>
      <c r="AK2023" s="102"/>
      <c r="AL2023" s="102"/>
      <c r="AM2023" s="102"/>
      <c r="AN2023" s="102"/>
      <c r="AO2023" s="102"/>
      <c r="AP2023" s="102"/>
      <c r="AQ2023" s="102"/>
      <c r="AR2023" s="102"/>
      <c r="AS2023" s="102"/>
      <c r="AT2023" s="102"/>
      <c r="AU2023" s="102"/>
      <c r="AV2023" s="102"/>
      <c r="AW2023" s="102"/>
      <c r="AX2023" s="102"/>
      <c r="AY2023" s="102"/>
      <c r="AZ2023" s="102"/>
      <c r="BA2023" s="102"/>
      <c r="BB2023" s="102"/>
      <c r="BC2023" s="102"/>
      <c r="BD2023" s="102"/>
      <c r="BE2023" s="102"/>
      <c r="BF2023" s="102"/>
      <c r="BG2023" s="102"/>
      <c r="BH2023" s="102"/>
      <c r="BI2023" s="102"/>
      <c r="BJ2023" s="102"/>
    </row>
    <row r="2024" spans="11:62">
      <c r="K2024" s="102"/>
      <c r="L2024" s="102"/>
      <c r="M2024" s="102"/>
      <c r="P2024" s="102"/>
      <c r="Q2024" s="102"/>
      <c r="R2024" s="105"/>
      <c r="Y2024" s="102"/>
      <c r="Z2024" s="102"/>
      <c r="AA2024" s="102"/>
      <c r="AB2024" s="102"/>
      <c r="AC2024" s="102"/>
      <c r="AD2024" s="102"/>
      <c r="AE2024" s="102"/>
      <c r="AF2024" s="102"/>
      <c r="AI2024" s="102"/>
      <c r="AJ2024" s="102"/>
      <c r="AK2024" s="102"/>
      <c r="AL2024" s="102"/>
      <c r="AM2024" s="102"/>
      <c r="AN2024" s="102"/>
      <c r="AO2024" s="102"/>
      <c r="AP2024" s="102"/>
      <c r="AQ2024" s="102"/>
      <c r="AR2024" s="102"/>
      <c r="AS2024" s="102"/>
      <c r="AT2024" s="102"/>
      <c r="AU2024" s="102"/>
      <c r="AV2024" s="102"/>
      <c r="AW2024" s="102"/>
      <c r="AX2024" s="102"/>
      <c r="AY2024" s="102"/>
      <c r="AZ2024" s="102"/>
      <c r="BA2024" s="102"/>
      <c r="BB2024" s="102"/>
      <c r="BC2024" s="102"/>
      <c r="BD2024" s="102"/>
      <c r="BE2024" s="102"/>
      <c r="BF2024" s="102"/>
      <c r="BG2024" s="102"/>
      <c r="BH2024" s="102"/>
      <c r="BI2024" s="102"/>
      <c r="BJ2024" s="102"/>
    </row>
    <row r="2025" spans="11:62">
      <c r="K2025" s="102"/>
      <c r="L2025" s="102"/>
      <c r="M2025" s="102"/>
      <c r="N2025" s="102"/>
      <c r="O2025" s="102"/>
      <c r="P2025" s="102"/>
      <c r="Q2025" s="102"/>
      <c r="Y2025" s="102"/>
      <c r="Z2025" s="102"/>
      <c r="AA2025" s="102"/>
      <c r="AB2025" s="102"/>
      <c r="AC2025" s="102"/>
      <c r="AD2025" s="102"/>
      <c r="AE2025" s="102"/>
      <c r="AF2025" s="102"/>
      <c r="AG2025" s="104"/>
      <c r="AI2025" s="102"/>
      <c r="AJ2025" s="102"/>
      <c r="AK2025" s="102"/>
      <c r="AL2025" s="102"/>
      <c r="AM2025" s="102"/>
      <c r="AN2025" s="102"/>
      <c r="AO2025" s="102"/>
      <c r="AP2025" s="102"/>
      <c r="AQ2025" s="102"/>
      <c r="AR2025" s="102"/>
      <c r="AS2025" s="102"/>
      <c r="AT2025" s="102"/>
      <c r="AU2025" s="102"/>
      <c r="AV2025" s="102"/>
      <c r="AW2025" s="102"/>
      <c r="AX2025" s="102"/>
      <c r="AY2025" s="102"/>
      <c r="AZ2025" s="102"/>
      <c r="BA2025" s="102"/>
      <c r="BB2025" s="102"/>
      <c r="BC2025" s="102"/>
      <c r="BD2025" s="102"/>
      <c r="BE2025" s="102"/>
      <c r="BF2025" s="102"/>
      <c r="BG2025" s="102"/>
      <c r="BH2025" s="102"/>
      <c r="BI2025" s="102"/>
      <c r="BJ2025" s="102"/>
    </row>
    <row r="2026" spans="11:62">
      <c r="K2026" s="102"/>
      <c r="L2026" s="102"/>
      <c r="M2026" s="102"/>
      <c r="R2026" s="105"/>
      <c r="W2026" s="102"/>
      <c r="X2026" s="102"/>
      <c r="Y2026" s="102"/>
      <c r="Z2026" s="102"/>
      <c r="AA2026" s="102"/>
      <c r="AB2026" s="102"/>
      <c r="AC2026" s="102"/>
      <c r="AD2026" s="102"/>
      <c r="AE2026" s="102"/>
      <c r="AF2026" s="102"/>
      <c r="AI2026" s="102"/>
      <c r="AJ2026" s="102"/>
      <c r="AK2026" s="102"/>
      <c r="AL2026" s="102"/>
      <c r="AM2026" s="102"/>
      <c r="AN2026" s="102"/>
      <c r="AO2026" s="102"/>
      <c r="AP2026" s="102"/>
      <c r="AQ2026" s="102"/>
      <c r="AR2026" s="102"/>
      <c r="AS2026" s="102"/>
      <c r="AT2026" s="102"/>
      <c r="AU2026" s="102"/>
      <c r="AV2026" s="102"/>
      <c r="AW2026" s="102"/>
      <c r="AX2026" s="102"/>
      <c r="AY2026" s="102"/>
      <c r="AZ2026" s="102"/>
      <c r="BA2026" s="102"/>
      <c r="BB2026" s="102"/>
      <c r="BC2026" s="102"/>
      <c r="BD2026" s="102"/>
      <c r="BE2026" s="102"/>
      <c r="BF2026" s="102"/>
      <c r="BG2026" s="102"/>
      <c r="BH2026" s="102"/>
      <c r="BI2026" s="102"/>
      <c r="BJ2026" s="102"/>
    </row>
    <row r="2027" spans="11:62">
      <c r="K2027" s="102"/>
      <c r="L2027" s="102"/>
      <c r="M2027" s="102"/>
      <c r="R2027" s="105"/>
      <c r="W2027" s="102"/>
      <c r="X2027" s="102"/>
      <c r="Y2027" s="102"/>
      <c r="Z2027" s="102"/>
      <c r="AA2027" s="102"/>
      <c r="AB2027" s="102"/>
      <c r="AC2027" s="102"/>
      <c r="AD2027" s="102"/>
      <c r="AE2027" s="102"/>
      <c r="AF2027" s="102"/>
      <c r="AI2027" s="102"/>
      <c r="AJ2027" s="102"/>
      <c r="AK2027" s="102"/>
      <c r="AL2027" s="102"/>
      <c r="AM2027" s="102"/>
      <c r="AN2027" s="102"/>
      <c r="AO2027" s="102"/>
      <c r="AP2027" s="102"/>
      <c r="AQ2027" s="102"/>
      <c r="AR2027" s="102"/>
      <c r="AS2027" s="102"/>
      <c r="AT2027" s="102"/>
      <c r="AU2027" s="102"/>
      <c r="AV2027" s="102"/>
      <c r="AW2027" s="102"/>
      <c r="AX2027" s="102"/>
      <c r="AY2027" s="102"/>
      <c r="AZ2027" s="102"/>
      <c r="BA2027" s="102"/>
      <c r="BB2027" s="102"/>
      <c r="BC2027" s="102"/>
      <c r="BD2027" s="102"/>
      <c r="BE2027" s="102"/>
      <c r="BF2027" s="102"/>
      <c r="BG2027" s="102"/>
      <c r="BH2027" s="102"/>
      <c r="BI2027" s="102"/>
      <c r="BJ2027" s="102"/>
    </row>
    <row r="2028" spans="11:62">
      <c r="K2028" s="102"/>
      <c r="L2028" s="102"/>
      <c r="M2028" s="102"/>
      <c r="Q2028" s="102"/>
      <c r="R2028" s="105"/>
      <c r="W2028" s="102"/>
      <c r="X2028" s="102"/>
      <c r="Y2028" s="102"/>
      <c r="Z2028" s="102"/>
      <c r="AA2028" s="102"/>
      <c r="AB2028" s="102"/>
      <c r="AC2028" s="102"/>
      <c r="AD2028" s="102"/>
      <c r="AE2028" s="102"/>
      <c r="AF2028" s="102"/>
      <c r="AG2028" s="104"/>
      <c r="AI2028" s="102"/>
      <c r="AJ2028" s="102"/>
      <c r="AK2028" s="102"/>
      <c r="AL2028" s="102"/>
      <c r="AM2028" s="102"/>
      <c r="AN2028" s="102"/>
      <c r="AO2028" s="102"/>
      <c r="AP2028" s="102"/>
      <c r="AQ2028" s="102"/>
      <c r="AR2028" s="102"/>
      <c r="AS2028" s="102"/>
      <c r="AT2028" s="102"/>
      <c r="AU2028" s="102"/>
      <c r="AV2028" s="102"/>
      <c r="AW2028" s="102"/>
      <c r="AX2028" s="102"/>
      <c r="AY2028" s="102"/>
      <c r="AZ2028" s="102"/>
      <c r="BA2028" s="102"/>
      <c r="BB2028" s="102"/>
      <c r="BC2028" s="102"/>
      <c r="BD2028" s="102"/>
      <c r="BE2028" s="102"/>
      <c r="BF2028" s="102"/>
      <c r="BG2028" s="102"/>
      <c r="BH2028" s="102"/>
      <c r="BI2028" s="102"/>
      <c r="BJ2028" s="102"/>
    </row>
    <row r="2029" spans="11:62">
      <c r="K2029" s="102"/>
      <c r="L2029" s="102"/>
      <c r="M2029" s="102"/>
      <c r="Q2029" s="102"/>
      <c r="R2029" s="105"/>
      <c r="W2029" s="102"/>
      <c r="X2029" s="102"/>
      <c r="Y2029" s="102"/>
      <c r="Z2029" s="102"/>
      <c r="AA2029" s="102"/>
      <c r="AB2029" s="102"/>
      <c r="AC2029" s="102"/>
      <c r="AD2029" s="102"/>
      <c r="AE2029" s="102"/>
      <c r="AF2029" s="102"/>
      <c r="AG2029" s="104"/>
      <c r="AI2029" s="102"/>
      <c r="AJ2029" s="102"/>
      <c r="AK2029" s="102"/>
      <c r="AL2029" s="102"/>
      <c r="AM2029" s="102"/>
      <c r="AN2029" s="102"/>
      <c r="AO2029" s="102"/>
      <c r="AP2029" s="102"/>
      <c r="AQ2029" s="102"/>
      <c r="AR2029" s="102"/>
      <c r="AS2029" s="102"/>
      <c r="AT2029" s="102"/>
      <c r="AU2029" s="102"/>
      <c r="AV2029" s="102"/>
      <c r="AW2029" s="102"/>
      <c r="AX2029" s="102"/>
      <c r="AY2029" s="102"/>
      <c r="AZ2029" s="102"/>
      <c r="BA2029" s="102"/>
      <c r="BB2029" s="102"/>
      <c r="BC2029" s="102"/>
      <c r="BD2029" s="102"/>
      <c r="BE2029" s="102"/>
      <c r="BF2029" s="102"/>
      <c r="BG2029" s="102"/>
      <c r="BH2029" s="102"/>
      <c r="BI2029" s="102"/>
      <c r="BJ2029" s="102"/>
    </row>
    <row r="2030" spans="11:62">
      <c r="K2030" s="102"/>
      <c r="L2030" s="102"/>
      <c r="M2030" s="102"/>
      <c r="N2030" s="102"/>
      <c r="O2030" s="102"/>
      <c r="P2030" s="102"/>
      <c r="R2030" s="105"/>
      <c r="Y2030" s="102"/>
      <c r="Z2030" s="102"/>
      <c r="AA2030" s="102"/>
      <c r="AB2030" s="102"/>
      <c r="AC2030" s="102"/>
      <c r="AD2030" s="102"/>
      <c r="AE2030" s="102"/>
      <c r="AF2030" s="102"/>
      <c r="AG2030" s="104"/>
      <c r="AH2030" s="104"/>
      <c r="AI2030" s="102"/>
      <c r="AJ2030" s="102"/>
      <c r="AK2030" s="102"/>
      <c r="AL2030" s="102"/>
      <c r="AM2030" s="102"/>
      <c r="AN2030" s="102"/>
      <c r="AO2030" s="102"/>
      <c r="AP2030" s="102"/>
      <c r="AQ2030" s="102"/>
      <c r="AR2030" s="102"/>
      <c r="AS2030" s="102"/>
      <c r="AT2030" s="102"/>
      <c r="AU2030" s="102"/>
      <c r="AV2030" s="102"/>
      <c r="AW2030" s="102"/>
      <c r="AX2030" s="102"/>
      <c r="AY2030" s="102"/>
      <c r="AZ2030" s="102"/>
      <c r="BA2030" s="102"/>
      <c r="BB2030" s="102"/>
      <c r="BC2030" s="102"/>
      <c r="BD2030" s="102"/>
      <c r="BE2030" s="102"/>
      <c r="BF2030" s="102"/>
      <c r="BG2030" s="102"/>
      <c r="BH2030" s="102"/>
      <c r="BI2030" s="102"/>
      <c r="BJ2030" s="102"/>
    </row>
    <row r="2031" spans="11:62">
      <c r="K2031" s="102"/>
      <c r="L2031" s="102"/>
      <c r="M2031" s="102"/>
      <c r="Y2031" s="102"/>
      <c r="Z2031" s="102"/>
      <c r="AA2031" s="102"/>
      <c r="AB2031" s="102"/>
      <c r="AC2031" s="102"/>
      <c r="AD2031" s="102"/>
      <c r="AE2031" s="102"/>
      <c r="AF2031" s="102"/>
      <c r="AG2031" s="104"/>
      <c r="AI2031" s="102"/>
      <c r="AJ2031" s="102"/>
      <c r="AK2031" s="102"/>
      <c r="AL2031" s="102"/>
      <c r="AM2031" s="102"/>
      <c r="AN2031" s="102"/>
      <c r="AO2031" s="102"/>
      <c r="AP2031" s="102"/>
      <c r="AQ2031" s="102"/>
      <c r="AS2031" s="102"/>
      <c r="AT2031" s="102"/>
      <c r="AU2031" s="102"/>
      <c r="AV2031" s="102"/>
      <c r="AW2031" s="102"/>
      <c r="AY2031" s="102"/>
      <c r="AZ2031" s="102"/>
      <c r="BA2031" s="102"/>
      <c r="BB2031" s="102"/>
      <c r="BC2031" s="102"/>
      <c r="BE2031" s="102"/>
      <c r="BF2031" s="102"/>
      <c r="BG2031" s="102"/>
      <c r="BH2031" s="102"/>
      <c r="BI2031" s="102"/>
    </row>
    <row r="2032" spans="11:62">
      <c r="K2032" s="102"/>
      <c r="L2032" s="102"/>
      <c r="M2032" s="102"/>
      <c r="Y2032" s="102"/>
      <c r="Z2032" s="102"/>
      <c r="AA2032" s="102"/>
      <c r="AB2032" s="102"/>
      <c r="AC2032" s="102"/>
      <c r="AD2032" s="102"/>
      <c r="AE2032" s="102"/>
      <c r="AF2032" s="102"/>
      <c r="AG2032" s="104"/>
      <c r="AI2032" s="102"/>
      <c r="AJ2032" s="102"/>
      <c r="AK2032" s="102"/>
      <c r="AL2032" s="102"/>
      <c r="AM2032" s="102"/>
      <c r="AN2032" s="102"/>
      <c r="AO2032" s="102"/>
      <c r="AP2032" s="102"/>
      <c r="AQ2032" s="102"/>
      <c r="AS2032" s="102"/>
      <c r="AT2032" s="102"/>
      <c r="AU2032" s="102"/>
      <c r="AV2032" s="102"/>
      <c r="AW2032" s="102"/>
      <c r="AY2032" s="102"/>
      <c r="AZ2032" s="102"/>
      <c r="BA2032" s="102"/>
      <c r="BB2032" s="102"/>
      <c r="BC2032" s="102"/>
      <c r="BE2032" s="102"/>
      <c r="BF2032" s="102"/>
      <c r="BG2032" s="102"/>
      <c r="BH2032" s="102"/>
      <c r="BI2032" s="102"/>
    </row>
    <row r="2033" spans="11:62">
      <c r="K2033" s="102"/>
      <c r="L2033" s="102"/>
      <c r="M2033" s="102"/>
      <c r="N2033" s="102"/>
      <c r="O2033" s="102"/>
      <c r="P2033" s="102"/>
      <c r="R2033" s="105"/>
      <c r="Y2033" s="102"/>
      <c r="Z2033" s="102"/>
      <c r="AA2033" s="102"/>
      <c r="AB2033" s="102"/>
      <c r="AC2033" s="102"/>
      <c r="AD2033" s="102"/>
      <c r="AE2033" s="102"/>
      <c r="AF2033" s="102"/>
      <c r="AI2033" s="102"/>
      <c r="AJ2033" s="102"/>
      <c r="AK2033" s="102"/>
      <c r="AL2033" s="102"/>
      <c r="AM2033" s="102"/>
      <c r="AN2033" s="102"/>
      <c r="AO2033" s="102"/>
      <c r="AP2033" s="102"/>
      <c r="AQ2033" s="102"/>
      <c r="AR2033" s="102"/>
      <c r="AS2033" s="102"/>
      <c r="AT2033" s="102"/>
      <c r="AU2033" s="102"/>
      <c r="AV2033" s="102"/>
      <c r="AW2033" s="102"/>
      <c r="AX2033" s="102"/>
      <c r="AY2033" s="102"/>
      <c r="AZ2033" s="102"/>
      <c r="BA2033" s="102"/>
      <c r="BB2033" s="102"/>
      <c r="BC2033" s="102"/>
      <c r="BD2033" s="102"/>
      <c r="BE2033" s="102"/>
      <c r="BF2033" s="102"/>
      <c r="BG2033" s="102"/>
      <c r="BH2033" s="102"/>
      <c r="BI2033" s="102"/>
      <c r="BJ2033" s="102"/>
    </row>
    <row r="2034" spans="11:62">
      <c r="K2034" s="102"/>
      <c r="L2034" s="102"/>
      <c r="M2034" s="102"/>
      <c r="N2034" s="102"/>
      <c r="O2034" s="102"/>
      <c r="P2034" s="102"/>
      <c r="R2034" s="105"/>
      <c r="Y2034" s="102"/>
      <c r="Z2034" s="102"/>
      <c r="AA2034" s="102"/>
      <c r="AB2034" s="102"/>
      <c r="AC2034" s="102"/>
      <c r="AD2034" s="102"/>
      <c r="AE2034" s="102"/>
      <c r="AF2034" s="102"/>
      <c r="AI2034" s="102"/>
      <c r="AJ2034" s="102"/>
      <c r="AK2034" s="102"/>
      <c r="AL2034" s="102"/>
      <c r="AM2034" s="102"/>
      <c r="AN2034" s="102"/>
      <c r="AO2034" s="102"/>
      <c r="AP2034" s="102"/>
      <c r="AQ2034" s="102"/>
      <c r="AR2034" s="102"/>
      <c r="AS2034" s="102"/>
      <c r="AT2034" s="102"/>
      <c r="AU2034" s="102"/>
      <c r="AV2034" s="102"/>
      <c r="AW2034" s="102"/>
      <c r="AX2034" s="102"/>
      <c r="AY2034" s="102"/>
      <c r="AZ2034" s="102"/>
      <c r="BA2034" s="102"/>
      <c r="BB2034" s="102"/>
      <c r="BC2034" s="102"/>
      <c r="BD2034" s="102"/>
      <c r="BE2034" s="102"/>
      <c r="BF2034" s="102"/>
      <c r="BG2034" s="102"/>
      <c r="BH2034" s="102"/>
      <c r="BI2034" s="102"/>
      <c r="BJ2034" s="102"/>
    </row>
    <row r="2035" spans="11:62">
      <c r="K2035" s="102"/>
      <c r="L2035" s="102"/>
      <c r="M2035" s="102"/>
      <c r="Y2035" s="102"/>
      <c r="Z2035" s="102"/>
      <c r="AA2035" s="102"/>
      <c r="AB2035" s="102"/>
      <c r="AC2035" s="102"/>
      <c r="AD2035" s="102"/>
      <c r="AE2035" s="102"/>
      <c r="AF2035" s="102"/>
      <c r="AG2035" s="104"/>
      <c r="AI2035" s="102"/>
      <c r="AJ2035" s="102"/>
      <c r="AK2035" s="102"/>
      <c r="AL2035" s="102"/>
      <c r="AM2035" s="102"/>
      <c r="AS2035" s="102"/>
      <c r="AT2035" s="102"/>
      <c r="AU2035" s="102"/>
      <c r="AV2035" s="102"/>
      <c r="AW2035" s="102"/>
      <c r="AY2035" s="102"/>
      <c r="AZ2035" s="102"/>
      <c r="BA2035" s="102"/>
      <c r="BB2035" s="102"/>
      <c r="BC2035" s="102"/>
      <c r="BE2035" s="102"/>
      <c r="BF2035" s="102"/>
      <c r="BG2035" s="102"/>
      <c r="BH2035" s="102"/>
      <c r="BI2035" s="102"/>
    </row>
    <row r="2036" spans="11:62">
      <c r="K2036" s="102"/>
      <c r="L2036" s="102"/>
      <c r="M2036" s="102"/>
      <c r="N2036" s="102"/>
      <c r="O2036" s="102"/>
      <c r="P2036" s="102"/>
      <c r="Y2036" s="102"/>
      <c r="Z2036" s="102"/>
      <c r="AA2036" s="102"/>
      <c r="AB2036" s="102"/>
      <c r="AC2036" s="102"/>
      <c r="AD2036" s="102"/>
      <c r="AE2036" s="102"/>
      <c r="AF2036" s="102"/>
      <c r="AI2036" s="102"/>
      <c r="AJ2036" s="102"/>
      <c r="AK2036" s="102"/>
      <c r="AL2036" s="102"/>
      <c r="AM2036" s="102"/>
      <c r="AN2036" s="102"/>
      <c r="AO2036" s="102"/>
      <c r="AP2036" s="102"/>
      <c r="AQ2036" s="102"/>
      <c r="AR2036" s="102"/>
      <c r="AS2036" s="102"/>
      <c r="AT2036" s="102"/>
      <c r="AU2036" s="102"/>
      <c r="AV2036" s="102"/>
      <c r="AW2036" s="102"/>
      <c r="AX2036" s="102"/>
      <c r="AY2036" s="102"/>
      <c r="AZ2036" s="102"/>
      <c r="BA2036" s="102"/>
      <c r="BB2036" s="102"/>
      <c r="BC2036" s="102"/>
      <c r="BD2036" s="102"/>
      <c r="BE2036" s="102"/>
      <c r="BF2036" s="102"/>
      <c r="BG2036" s="102"/>
      <c r="BH2036" s="102"/>
      <c r="BI2036" s="102"/>
      <c r="BJ2036" s="102"/>
    </row>
    <row r="2037" spans="11:62">
      <c r="K2037" s="102"/>
      <c r="L2037" s="102"/>
      <c r="M2037" s="102"/>
      <c r="Q2037" s="102"/>
      <c r="R2037" s="105"/>
      <c r="Y2037" s="102"/>
      <c r="Z2037" s="102"/>
      <c r="AA2037" s="102"/>
      <c r="AB2037" s="102"/>
      <c r="AC2037" s="102"/>
      <c r="AD2037" s="102"/>
      <c r="AE2037" s="102"/>
      <c r="AF2037" s="102"/>
      <c r="AG2037" s="104"/>
      <c r="AI2037" s="102"/>
      <c r="AJ2037" s="102"/>
      <c r="AK2037" s="102"/>
      <c r="AL2037" s="102"/>
      <c r="AM2037" s="102"/>
      <c r="AN2037" s="102"/>
      <c r="AO2037" s="102"/>
      <c r="AP2037" s="102"/>
      <c r="AQ2037" s="102"/>
      <c r="AS2037" s="102"/>
      <c r="AT2037" s="102"/>
      <c r="AU2037" s="102"/>
      <c r="AV2037" s="102"/>
      <c r="AW2037" s="102"/>
      <c r="AY2037" s="102"/>
      <c r="AZ2037" s="102"/>
      <c r="BA2037" s="102"/>
      <c r="BB2037" s="102"/>
      <c r="BC2037" s="102"/>
      <c r="BE2037" s="102"/>
      <c r="BF2037" s="102"/>
      <c r="BG2037" s="102"/>
      <c r="BH2037" s="102"/>
      <c r="BI2037" s="102"/>
    </row>
    <row r="2038" spans="11:62">
      <c r="K2038" s="102"/>
      <c r="L2038" s="102"/>
      <c r="M2038" s="102"/>
      <c r="P2038" s="102"/>
      <c r="Y2038" s="102"/>
      <c r="Z2038" s="102"/>
      <c r="AA2038" s="102"/>
      <c r="AB2038" s="102"/>
      <c r="AC2038" s="102"/>
      <c r="AD2038" s="102"/>
      <c r="AE2038" s="102"/>
      <c r="AF2038" s="102"/>
      <c r="AI2038" s="102"/>
      <c r="AJ2038" s="102"/>
      <c r="AK2038" s="102"/>
      <c r="AL2038" s="102"/>
      <c r="AM2038" s="102"/>
      <c r="AS2038" s="102"/>
      <c r="AT2038" s="102"/>
      <c r="AU2038" s="102"/>
      <c r="AV2038" s="102"/>
      <c r="AW2038" s="102"/>
      <c r="AX2038" s="102"/>
      <c r="AY2038" s="102"/>
      <c r="AZ2038" s="102"/>
      <c r="BA2038" s="102"/>
      <c r="BB2038" s="102"/>
      <c r="BC2038" s="102"/>
      <c r="BD2038" s="102"/>
      <c r="BE2038" s="102"/>
      <c r="BF2038" s="102"/>
      <c r="BG2038" s="102"/>
      <c r="BH2038" s="102"/>
      <c r="BI2038" s="102"/>
      <c r="BJ2038" s="102"/>
    </row>
    <row r="2039" spans="11:62">
      <c r="K2039" s="102"/>
      <c r="L2039" s="102"/>
      <c r="M2039" s="102"/>
      <c r="N2039" s="102"/>
      <c r="O2039" s="102"/>
      <c r="P2039" s="102"/>
      <c r="Y2039" s="102"/>
      <c r="Z2039" s="102"/>
      <c r="AA2039" s="102"/>
      <c r="AB2039" s="102"/>
      <c r="AC2039" s="102"/>
      <c r="AD2039" s="102"/>
      <c r="AE2039" s="102"/>
      <c r="AF2039" s="102"/>
      <c r="AI2039" s="102"/>
      <c r="AJ2039" s="102"/>
      <c r="AK2039" s="102"/>
      <c r="AL2039" s="102"/>
      <c r="AM2039" s="102"/>
      <c r="AN2039" s="102"/>
      <c r="AO2039" s="102"/>
      <c r="AP2039" s="102"/>
      <c r="AQ2039" s="102"/>
      <c r="AR2039" s="102"/>
      <c r="AS2039" s="102"/>
      <c r="AT2039" s="102"/>
      <c r="AU2039" s="102"/>
      <c r="AV2039" s="102"/>
      <c r="AW2039" s="102"/>
      <c r="AX2039" s="102"/>
      <c r="AY2039" s="102"/>
      <c r="AZ2039" s="102"/>
      <c r="BA2039" s="102"/>
      <c r="BB2039" s="102"/>
      <c r="BC2039" s="102"/>
      <c r="BD2039" s="102"/>
      <c r="BE2039" s="102"/>
      <c r="BF2039" s="102"/>
      <c r="BG2039" s="102"/>
      <c r="BH2039" s="102"/>
      <c r="BI2039" s="102"/>
      <c r="BJ2039" s="102"/>
    </row>
    <row r="2040" spans="11:62">
      <c r="K2040" s="102"/>
      <c r="L2040" s="102"/>
      <c r="M2040" s="102"/>
      <c r="N2040" s="102"/>
      <c r="O2040" s="102"/>
      <c r="P2040" s="102"/>
      <c r="Y2040" s="102"/>
      <c r="Z2040" s="102"/>
      <c r="AA2040" s="102"/>
      <c r="AB2040" s="102"/>
      <c r="AC2040" s="102"/>
      <c r="AD2040" s="102"/>
      <c r="AE2040" s="102"/>
      <c r="AF2040" s="102"/>
      <c r="AG2040" s="104"/>
      <c r="AI2040" s="102"/>
      <c r="AJ2040" s="102"/>
      <c r="AK2040" s="102"/>
      <c r="AL2040" s="102"/>
      <c r="AM2040" s="102"/>
      <c r="AN2040" s="102"/>
      <c r="AO2040" s="102"/>
      <c r="AP2040" s="102"/>
      <c r="AQ2040" s="102"/>
      <c r="AR2040" s="102"/>
      <c r="AS2040" s="102"/>
      <c r="AT2040" s="102"/>
      <c r="AU2040" s="102"/>
      <c r="AV2040" s="102"/>
      <c r="AW2040" s="102"/>
      <c r="AX2040" s="102"/>
      <c r="AY2040" s="102"/>
      <c r="AZ2040" s="102"/>
      <c r="BA2040" s="102"/>
      <c r="BB2040" s="102"/>
      <c r="BC2040" s="102"/>
      <c r="BD2040" s="102"/>
      <c r="BE2040" s="102"/>
      <c r="BF2040" s="102"/>
      <c r="BG2040" s="102"/>
      <c r="BH2040" s="102"/>
      <c r="BI2040" s="102"/>
      <c r="BJ2040" s="102"/>
    </row>
    <row r="2041" spans="11:62">
      <c r="K2041" s="102"/>
      <c r="L2041" s="102"/>
      <c r="M2041" s="102"/>
      <c r="N2041" s="102"/>
      <c r="O2041" s="102"/>
      <c r="P2041" s="102"/>
      <c r="Q2041" s="102"/>
      <c r="R2041" s="105"/>
      <c r="W2041" s="102"/>
      <c r="X2041" s="102"/>
      <c r="Y2041" s="102"/>
      <c r="Z2041" s="102"/>
      <c r="AA2041" s="102"/>
      <c r="AB2041" s="102"/>
      <c r="AC2041" s="102"/>
      <c r="AD2041" s="102"/>
      <c r="AE2041" s="102"/>
      <c r="AF2041" s="102"/>
      <c r="AG2041" s="104"/>
      <c r="AI2041" s="102"/>
      <c r="AJ2041" s="102"/>
      <c r="AK2041" s="102"/>
      <c r="AL2041" s="102"/>
      <c r="AM2041" s="102"/>
      <c r="AN2041" s="102"/>
      <c r="AO2041" s="102"/>
      <c r="AP2041" s="102"/>
      <c r="AQ2041" s="102"/>
      <c r="AS2041" s="102"/>
      <c r="AT2041" s="102"/>
      <c r="AU2041" s="102"/>
      <c r="AV2041" s="102"/>
      <c r="AW2041" s="102"/>
      <c r="AX2041" s="102"/>
      <c r="AY2041" s="102"/>
      <c r="AZ2041" s="102"/>
      <c r="BA2041" s="102"/>
      <c r="BB2041" s="102"/>
      <c r="BC2041" s="102"/>
      <c r="BD2041" s="102"/>
      <c r="BE2041" s="102"/>
      <c r="BF2041" s="102"/>
      <c r="BG2041" s="102"/>
      <c r="BH2041" s="102"/>
      <c r="BI2041" s="102"/>
      <c r="BJ2041" s="102"/>
    </row>
    <row r="2042" spans="11:62">
      <c r="K2042" s="102"/>
      <c r="L2042" s="102"/>
      <c r="M2042" s="102"/>
      <c r="N2042" s="102"/>
      <c r="O2042" s="102"/>
      <c r="P2042" s="102"/>
      <c r="Q2042" s="102"/>
      <c r="R2042" s="105"/>
      <c r="W2042" s="102"/>
      <c r="X2042" s="102"/>
      <c r="Y2042" s="102"/>
      <c r="Z2042" s="102"/>
      <c r="AA2042" s="102"/>
      <c r="AB2042" s="102"/>
      <c r="AC2042" s="102"/>
      <c r="AD2042" s="102"/>
      <c r="AE2042" s="102"/>
      <c r="AF2042" s="102"/>
      <c r="AG2042" s="104"/>
      <c r="AI2042" s="102"/>
      <c r="AJ2042" s="102"/>
      <c r="AK2042" s="102"/>
      <c r="AL2042" s="102"/>
      <c r="AM2042" s="102"/>
      <c r="AN2042" s="102"/>
      <c r="AO2042" s="102"/>
      <c r="AP2042" s="102"/>
      <c r="AQ2042" s="102"/>
      <c r="AS2042" s="102"/>
      <c r="AT2042" s="102"/>
      <c r="AU2042" s="102"/>
      <c r="AV2042" s="102"/>
      <c r="AW2042" s="102"/>
      <c r="AX2042" s="102"/>
      <c r="AY2042" s="102"/>
      <c r="AZ2042" s="102"/>
      <c r="BA2042" s="102"/>
      <c r="BB2042" s="102"/>
      <c r="BC2042" s="102"/>
      <c r="BD2042" s="102"/>
      <c r="BE2042" s="102"/>
      <c r="BF2042" s="102"/>
      <c r="BG2042" s="102"/>
      <c r="BH2042" s="102"/>
      <c r="BI2042" s="102"/>
      <c r="BJ2042" s="102"/>
    </row>
    <row r="2043" spans="11:62">
      <c r="K2043" s="102"/>
      <c r="L2043" s="102"/>
      <c r="M2043" s="102"/>
      <c r="N2043" s="102"/>
      <c r="O2043" s="102"/>
      <c r="P2043" s="102"/>
      <c r="R2043" s="105"/>
      <c r="Y2043" s="102"/>
      <c r="Z2043" s="102"/>
      <c r="AA2043" s="102"/>
      <c r="AB2043" s="102"/>
      <c r="AC2043" s="102"/>
      <c r="AD2043" s="102"/>
      <c r="AE2043" s="102"/>
      <c r="AF2043" s="102"/>
      <c r="AG2043" s="104"/>
      <c r="AI2043" s="102"/>
      <c r="AJ2043" s="102"/>
      <c r="AK2043" s="102"/>
      <c r="AL2043" s="102"/>
      <c r="AM2043" s="102"/>
      <c r="AN2043" s="102"/>
      <c r="AO2043" s="102"/>
      <c r="AP2043" s="102"/>
      <c r="AQ2043" s="102"/>
      <c r="AR2043" s="102"/>
      <c r="AS2043" s="102"/>
      <c r="AT2043" s="102"/>
      <c r="AU2043" s="102"/>
      <c r="AV2043" s="102"/>
      <c r="AW2043" s="102"/>
      <c r="AX2043" s="102"/>
      <c r="AY2043" s="102"/>
      <c r="AZ2043" s="102"/>
      <c r="BA2043" s="102"/>
      <c r="BB2043" s="102"/>
      <c r="BC2043" s="102"/>
      <c r="BD2043" s="102"/>
      <c r="BE2043" s="102"/>
      <c r="BF2043" s="102"/>
      <c r="BG2043" s="102"/>
      <c r="BH2043" s="102"/>
      <c r="BI2043" s="102"/>
      <c r="BJ2043" s="102"/>
    </row>
    <row r="2044" spans="11:62">
      <c r="K2044" s="102"/>
      <c r="L2044" s="102"/>
      <c r="M2044" s="102"/>
      <c r="N2044" s="102"/>
      <c r="O2044" s="102"/>
      <c r="P2044" s="102"/>
      <c r="Q2044" s="102"/>
      <c r="R2044" s="105"/>
      <c r="W2044" s="102"/>
      <c r="X2044" s="102"/>
      <c r="Y2044" s="102"/>
      <c r="Z2044" s="102"/>
      <c r="AA2044" s="102"/>
      <c r="AB2044" s="102"/>
      <c r="AC2044" s="102"/>
      <c r="AD2044" s="102"/>
      <c r="AE2044" s="102"/>
      <c r="AF2044" s="102"/>
      <c r="AI2044" s="102"/>
      <c r="AJ2044" s="102"/>
      <c r="AK2044" s="102"/>
      <c r="AL2044" s="102"/>
      <c r="AM2044" s="102"/>
      <c r="AN2044" s="102"/>
      <c r="AO2044" s="102"/>
      <c r="AP2044" s="102"/>
      <c r="AQ2044" s="102"/>
      <c r="AR2044" s="102"/>
      <c r="AS2044" s="102"/>
      <c r="AT2044" s="102"/>
      <c r="AU2044" s="102"/>
      <c r="AV2044" s="102"/>
      <c r="AW2044" s="102"/>
      <c r="AX2044" s="102"/>
      <c r="AY2044" s="102"/>
      <c r="AZ2044" s="102"/>
      <c r="BA2044" s="102"/>
      <c r="BB2044" s="102"/>
      <c r="BC2044" s="102"/>
      <c r="BD2044" s="102"/>
      <c r="BE2044" s="102"/>
      <c r="BF2044" s="102"/>
      <c r="BG2044" s="102"/>
      <c r="BH2044" s="102"/>
      <c r="BI2044" s="102"/>
      <c r="BJ2044" s="102"/>
    </row>
    <row r="2045" spans="11:62">
      <c r="K2045" s="102"/>
      <c r="L2045" s="102"/>
      <c r="M2045" s="102"/>
      <c r="N2045" s="102"/>
      <c r="O2045" s="102"/>
      <c r="P2045" s="102"/>
      <c r="Q2045" s="102"/>
      <c r="R2045" s="105"/>
      <c r="W2045" s="102"/>
      <c r="X2045" s="102"/>
      <c r="Y2045" s="102"/>
      <c r="Z2045" s="102"/>
      <c r="AA2045" s="102"/>
      <c r="AB2045" s="102"/>
      <c r="AC2045" s="102"/>
      <c r="AD2045" s="102"/>
      <c r="AE2045" s="102"/>
      <c r="AF2045" s="102"/>
      <c r="AI2045" s="102"/>
      <c r="AJ2045" s="102"/>
      <c r="AK2045" s="102"/>
      <c r="AL2045" s="102"/>
      <c r="AM2045" s="102"/>
      <c r="AN2045" s="102"/>
      <c r="AO2045" s="102"/>
      <c r="AP2045" s="102"/>
      <c r="AQ2045" s="102"/>
      <c r="AR2045" s="102"/>
      <c r="AS2045" s="102"/>
      <c r="AT2045" s="102"/>
      <c r="AU2045" s="102"/>
      <c r="AV2045" s="102"/>
      <c r="AW2045" s="102"/>
      <c r="AX2045" s="102"/>
      <c r="AY2045" s="102"/>
      <c r="AZ2045" s="102"/>
      <c r="BA2045" s="102"/>
      <c r="BB2045" s="102"/>
      <c r="BC2045" s="102"/>
      <c r="BD2045" s="102"/>
      <c r="BE2045" s="102"/>
      <c r="BF2045" s="102"/>
      <c r="BG2045" s="102"/>
      <c r="BH2045" s="102"/>
      <c r="BI2045" s="102"/>
      <c r="BJ2045" s="102"/>
    </row>
    <row r="2046" spans="11:62">
      <c r="K2046" s="102"/>
      <c r="L2046" s="102"/>
      <c r="M2046" s="102"/>
      <c r="Q2046" s="102"/>
      <c r="R2046" s="105"/>
      <c r="Y2046" s="102"/>
      <c r="Z2046" s="102"/>
      <c r="AA2046" s="102"/>
      <c r="AB2046" s="102"/>
      <c r="AC2046" s="102"/>
      <c r="AD2046" s="102"/>
      <c r="AE2046" s="102"/>
      <c r="AF2046" s="102"/>
      <c r="AG2046" s="104"/>
      <c r="AI2046" s="102"/>
      <c r="AJ2046" s="102"/>
      <c r="AK2046" s="102"/>
      <c r="AL2046" s="102"/>
      <c r="AM2046" s="102"/>
      <c r="AN2046" s="102"/>
      <c r="AO2046" s="102"/>
      <c r="AP2046" s="102"/>
      <c r="AQ2046" s="102"/>
      <c r="AR2046" s="102"/>
      <c r="AS2046" s="102"/>
      <c r="AT2046" s="102"/>
      <c r="AU2046" s="102"/>
      <c r="AV2046" s="102"/>
      <c r="AW2046" s="102"/>
      <c r="AX2046" s="102"/>
      <c r="AY2046" s="102"/>
      <c r="AZ2046" s="102"/>
      <c r="BA2046" s="102"/>
      <c r="BB2046" s="102"/>
      <c r="BC2046" s="102"/>
      <c r="BD2046" s="102"/>
      <c r="BE2046" s="102"/>
      <c r="BF2046" s="102"/>
      <c r="BG2046" s="102"/>
      <c r="BH2046" s="102"/>
      <c r="BI2046" s="102"/>
      <c r="BJ2046" s="102"/>
    </row>
    <row r="2047" spans="11:62">
      <c r="K2047" s="102"/>
      <c r="L2047" s="102"/>
      <c r="M2047" s="102"/>
      <c r="N2047" s="102"/>
      <c r="O2047" s="102"/>
      <c r="P2047" s="102"/>
      <c r="R2047" s="105"/>
      <c r="Y2047" s="102"/>
      <c r="Z2047" s="102"/>
      <c r="AA2047" s="102"/>
      <c r="AB2047" s="102"/>
      <c r="AC2047" s="102"/>
      <c r="AD2047" s="102"/>
      <c r="AE2047" s="102"/>
      <c r="AF2047" s="102"/>
      <c r="AG2047" s="104"/>
      <c r="AI2047" s="102"/>
      <c r="AJ2047" s="102"/>
      <c r="AK2047" s="102"/>
      <c r="AL2047" s="102"/>
      <c r="AM2047" s="102"/>
      <c r="AN2047" s="102"/>
      <c r="AO2047" s="102"/>
      <c r="AP2047" s="102"/>
      <c r="AQ2047" s="102"/>
      <c r="AR2047" s="102"/>
      <c r="AS2047" s="102"/>
      <c r="AT2047" s="102"/>
      <c r="AU2047" s="102"/>
      <c r="AV2047" s="102"/>
      <c r="AW2047" s="102"/>
      <c r="AX2047" s="102"/>
      <c r="AY2047" s="102"/>
      <c r="AZ2047" s="102"/>
      <c r="BA2047" s="102"/>
      <c r="BB2047" s="102"/>
      <c r="BC2047" s="102"/>
      <c r="BD2047" s="102"/>
      <c r="BE2047" s="102"/>
      <c r="BF2047" s="102"/>
      <c r="BG2047" s="102"/>
      <c r="BH2047" s="102"/>
      <c r="BI2047" s="102"/>
      <c r="BJ2047" s="102"/>
    </row>
    <row r="2048" spans="11:62">
      <c r="K2048" s="102"/>
      <c r="L2048" s="102"/>
      <c r="M2048" s="102"/>
      <c r="N2048" s="102"/>
      <c r="O2048" s="102"/>
      <c r="P2048" s="102"/>
      <c r="Q2048" s="102"/>
      <c r="R2048" s="105"/>
      <c r="Y2048" s="102"/>
      <c r="Z2048" s="102"/>
      <c r="AA2048" s="102"/>
      <c r="AB2048" s="102"/>
      <c r="AC2048" s="102"/>
      <c r="AD2048" s="102"/>
      <c r="AE2048" s="102"/>
      <c r="AF2048" s="102"/>
      <c r="AG2048" s="104"/>
      <c r="AI2048" s="102"/>
      <c r="AJ2048" s="102"/>
      <c r="AK2048" s="102"/>
      <c r="AL2048" s="102"/>
      <c r="AM2048" s="102"/>
      <c r="AN2048" s="102"/>
      <c r="AO2048" s="102"/>
      <c r="AP2048" s="102"/>
      <c r="AQ2048" s="102"/>
      <c r="AR2048" s="102"/>
      <c r="AS2048" s="102"/>
      <c r="AT2048" s="102"/>
      <c r="AU2048" s="102"/>
      <c r="AV2048" s="102"/>
      <c r="AW2048" s="102"/>
      <c r="AX2048" s="102"/>
      <c r="AY2048" s="102"/>
      <c r="AZ2048" s="102"/>
      <c r="BA2048" s="102"/>
      <c r="BB2048" s="102"/>
      <c r="BC2048" s="102"/>
      <c r="BD2048" s="102"/>
      <c r="BE2048" s="102"/>
      <c r="BF2048" s="102"/>
      <c r="BG2048" s="102"/>
      <c r="BH2048" s="102"/>
      <c r="BI2048" s="102"/>
      <c r="BJ2048" s="102"/>
    </row>
    <row r="2049" spans="11:62">
      <c r="K2049" s="102"/>
      <c r="L2049" s="102"/>
      <c r="M2049" s="102"/>
      <c r="N2049" s="102"/>
      <c r="O2049" s="102"/>
      <c r="P2049" s="102"/>
      <c r="Q2049" s="102"/>
      <c r="R2049" s="105"/>
      <c r="Y2049" s="102"/>
      <c r="Z2049" s="102"/>
      <c r="AA2049" s="102"/>
      <c r="AB2049" s="102"/>
      <c r="AC2049" s="102"/>
      <c r="AD2049" s="102"/>
      <c r="AE2049" s="102"/>
      <c r="AF2049" s="102"/>
      <c r="AG2049" s="104"/>
      <c r="AI2049" s="102"/>
      <c r="AJ2049" s="102"/>
      <c r="AK2049" s="102"/>
      <c r="AL2049" s="102"/>
      <c r="AM2049" s="102"/>
      <c r="AN2049" s="102"/>
      <c r="AO2049" s="102"/>
      <c r="AP2049" s="102"/>
      <c r="AQ2049" s="102"/>
      <c r="AR2049" s="102"/>
      <c r="AS2049" s="102"/>
      <c r="AT2049" s="102"/>
      <c r="AU2049" s="102"/>
      <c r="AV2049" s="102"/>
      <c r="AW2049" s="102"/>
      <c r="AX2049" s="102"/>
      <c r="AY2049" s="102"/>
      <c r="AZ2049" s="102"/>
      <c r="BA2049" s="102"/>
      <c r="BB2049" s="102"/>
      <c r="BC2049" s="102"/>
      <c r="BD2049" s="102"/>
      <c r="BE2049" s="102"/>
      <c r="BF2049" s="102"/>
      <c r="BG2049" s="102"/>
      <c r="BH2049" s="102"/>
      <c r="BI2049" s="102"/>
      <c r="BJ2049" s="102"/>
    </row>
    <row r="2050" spans="11:62">
      <c r="K2050" s="102"/>
      <c r="L2050" s="102"/>
      <c r="M2050" s="102"/>
      <c r="P2050" s="102"/>
      <c r="Q2050" s="102"/>
      <c r="W2050" s="102"/>
      <c r="X2050" s="102"/>
      <c r="Y2050" s="102"/>
      <c r="Z2050" s="102"/>
      <c r="AA2050" s="102"/>
      <c r="AB2050" s="102"/>
      <c r="AC2050" s="102"/>
      <c r="AD2050" s="102"/>
      <c r="AE2050" s="102"/>
      <c r="AF2050" s="102"/>
      <c r="AG2050" s="104"/>
    </row>
    <row r="2051" spans="11:62">
      <c r="K2051" s="102"/>
      <c r="L2051" s="102"/>
      <c r="M2051" s="102"/>
      <c r="P2051" s="102"/>
      <c r="Q2051" s="102"/>
      <c r="W2051" s="102"/>
      <c r="X2051" s="102"/>
      <c r="Y2051" s="102"/>
      <c r="Z2051" s="102"/>
      <c r="AA2051" s="102"/>
      <c r="AB2051" s="102"/>
      <c r="AC2051" s="102"/>
      <c r="AD2051" s="102"/>
      <c r="AE2051" s="102"/>
      <c r="AF2051" s="102"/>
      <c r="AG2051" s="104"/>
    </row>
    <row r="2052" spans="11:62">
      <c r="K2052" s="102"/>
      <c r="L2052" s="102"/>
      <c r="M2052" s="102"/>
      <c r="N2052" s="102"/>
      <c r="O2052" s="102"/>
      <c r="P2052" s="102"/>
      <c r="Q2052" s="102"/>
      <c r="S2052" s="105"/>
      <c r="Y2052" s="102"/>
      <c r="Z2052" s="102"/>
      <c r="AA2052" s="102"/>
      <c r="AB2052" s="102"/>
      <c r="AC2052" s="102"/>
      <c r="AD2052" s="102"/>
      <c r="AE2052" s="102"/>
      <c r="AF2052" s="102"/>
      <c r="AG2052" s="104"/>
      <c r="AI2052" s="102"/>
      <c r="AJ2052" s="102"/>
      <c r="AK2052" s="102"/>
      <c r="AL2052" s="102"/>
      <c r="AM2052" s="102"/>
      <c r="AN2052" s="102"/>
      <c r="AO2052" s="102"/>
      <c r="AP2052" s="102"/>
      <c r="AQ2052" s="102"/>
      <c r="AR2052" s="102"/>
      <c r="AS2052" s="102"/>
      <c r="AT2052" s="102"/>
      <c r="AU2052" s="102"/>
      <c r="AV2052" s="102"/>
      <c r="AW2052" s="102"/>
      <c r="AX2052" s="102"/>
      <c r="AY2052" s="102"/>
      <c r="AZ2052" s="102"/>
      <c r="BA2052" s="102"/>
      <c r="BB2052" s="102"/>
      <c r="BC2052" s="102"/>
      <c r="BE2052" s="102"/>
      <c r="BF2052" s="102"/>
      <c r="BG2052" s="102"/>
      <c r="BH2052" s="102"/>
      <c r="BI2052" s="102"/>
      <c r="BJ2052" s="102"/>
    </row>
    <row r="2053" spans="11:62">
      <c r="K2053" s="102"/>
      <c r="L2053" s="102"/>
      <c r="M2053" s="102"/>
      <c r="R2053" s="105"/>
      <c r="Y2053" s="102"/>
      <c r="Z2053" s="102"/>
      <c r="AA2053" s="102"/>
      <c r="AB2053" s="102"/>
      <c r="AC2053" s="102"/>
      <c r="AD2053" s="102"/>
      <c r="AE2053" s="102"/>
      <c r="AF2053" s="102"/>
      <c r="AI2053" s="102"/>
      <c r="AJ2053" s="102"/>
      <c r="AK2053" s="102"/>
      <c r="AL2053" s="102"/>
      <c r="AM2053" s="102"/>
      <c r="AN2053" s="102"/>
      <c r="AO2053" s="102"/>
      <c r="AP2053" s="102"/>
      <c r="AQ2053" s="102"/>
      <c r="AS2053" s="102"/>
      <c r="AT2053" s="102"/>
      <c r="AU2053" s="102"/>
      <c r="AV2053" s="102"/>
      <c r="AW2053" s="102"/>
      <c r="AY2053" s="102"/>
      <c r="AZ2053" s="102"/>
      <c r="BA2053" s="102"/>
      <c r="BB2053" s="102"/>
      <c r="BC2053" s="102"/>
      <c r="BE2053" s="102"/>
      <c r="BF2053" s="102"/>
      <c r="BG2053" s="102"/>
      <c r="BH2053" s="102"/>
      <c r="BI2053" s="102"/>
    </row>
    <row r="2054" spans="11:62">
      <c r="K2054" s="102"/>
      <c r="L2054" s="102"/>
      <c r="M2054" s="102"/>
      <c r="N2054" s="102"/>
      <c r="O2054" s="102"/>
      <c r="P2054" s="102"/>
      <c r="R2054" s="105"/>
      <c r="Y2054" s="102"/>
      <c r="Z2054" s="102"/>
      <c r="AA2054" s="102"/>
      <c r="AB2054" s="102"/>
      <c r="AC2054" s="102"/>
      <c r="AD2054" s="102"/>
      <c r="AE2054" s="102"/>
      <c r="AF2054" s="102"/>
      <c r="AG2054" s="104"/>
      <c r="AI2054" s="102"/>
      <c r="AJ2054" s="102"/>
      <c r="AK2054" s="102"/>
      <c r="AL2054" s="102"/>
      <c r="AM2054" s="102"/>
      <c r="AN2054" s="102"/>
      <c r="AO2054" s="102"/>
      <c r="AP2054" s="102"/>
      <c r="AQ2054" s="102"/>
      <c r="AR2054" s="102"/>
      <c r="AS2054" s="102"/>
      <c r="AT2054" s="102"/>
      <c r="AU2054" s="102"/>
      <c r="AV2054" s="102"/>
      <c r="AW2054" s="102"/>
      <c r="AX2054" s="102"/>
      <c r="AY2054" s="102"/>
      <c r="AZ2054" s="102"/>
      <c r="BA2054" s="102"/>
      <c r="BB2054" s="102"/>
      <c r="BC2054" s="102"/>
      <c r="BD2054" s="102"/>
      <c r="BE2054" s="102"/>
      <c r="BF2054" s="102"/>
      <c r="BG2054" s="102"/>
      <c r="BH2054" s="102"/>
      <c r="BI2054" s="102"/>
      <c r="BJ2054" s="102"/>
    </row>
    <row r="2055" spans="11:62">
      <c r="K2055" s="102"/>
      <c r="L2055" s="102"/>
      <c r="M2055" s="102"/>
      <c r="Q2055" s="102"/>
      <c r="W2055" s="102"/>
      <c r="X2055" s="102"/>
      <c r="Y2055" s="102"/>
      <c r="Z2055" s="102"/>
      <c r="AA2055" s="102"/>
      <c r="AB2055" s="102"/>
      <c r="AC2055" s="102"/>
      <c r="AD2055" s="102"/>
      <c r="AE2055" s="102"/>
      <c r="AF2055" s="102"/>
      <c r="AI2055" s="102"/>
      <c r="AJ2055" s="102"/>
      <c r="AK2055" s="102"/>
      <c r="AL2055" s="102"/>
      <c r="AM2055" s="102"/>
      <c r="AN2055" s="102"/>
      <c r="AO2055" s="102"/>
      <c r="AP2055" s="102"/>
      <c r="AQ2055" s="102"/>
      <c r="AS2055" s="102"/>
      <c r="AT2055" s="102"/>
      <c r="AU2055" s="102"/>
      <c r="AV2055" s="102"/>
      <c r="AW2055" s="102"/>
      <c r="AY2055" s="102"/>
      <c r="AZ2055" s="102"/>
      <c r="BA2055" s="102"/>
      <c r="BB2055" s="102"/>
      <c r="BC2055" s="102"/>
      <c r="BE2055" s="102"/>
      <c r="BF2055" s="102"/>
      <c r="BG2055" s="102"/>
      <c r="BH2055" s="102"/>
      <c r="BI2055" s="102"/>
    </row>
    <row r="2056" spans="11:62">
      <c r="K2056" s="102"/>
      <c r="L2056" s="102"/>
      <c r="M2056" s="102"/>
      <c r="Q2056" s="102"/>
      <c r="W2056" s="102"/>
      <c r="X2056" s="102"/>
      <c r="Y2056" s="102"/>
      <c r="Z2056" s="102"/>
      <c r="AA2056" s="102"/>
      <c r="AB2056" s="102"/>
      <c r="AC2056" s="102"/>
      <c r="AD2056" s="102"/>
      <c r="AE2056" s="102"/>
      <c r="AF2056" s="102"/>
      <c r="AI2056" s="102"/>
      <c r="AJ2056" s="102"/>
      <c r="AK2056" s="102"/>
      <c r="AL2056" s="102"/>
      <c r="AM2056" s="102"/>
      <c r="AN2056" s="102"/>
      <c r="AO2056" s="102"/>
      <c r="AP2056" s="102"/>
      <c r="AQ2056" s="102"/>
      <c r="AS2056" s="102"/>
      <c r="AT2056" s="102"/>
      <c r="AU2056" s="102"/>
      <c r="AV2056" s="102"/>
      <c r="AW2056" s="102"/>
      <c r="AY2056" s="102"/>
      <c r="AZ2056" s="102"/>
      <c r="BA2056" s="102"/>
      <c r="BB2056" s="102"/>
      <c r="BC2056" s="102"/>
      <c r="BE2056" s="102"/>
      <c r="BF2056" s="102"/>
      <c r="BG2056" s="102"/>
      <c r="BH2056" s="102"/>
      <c r="BI2056" s="102"/>
    </row>
    <row r="2057" spans="11:62">
      <c r="K2057" s="102"/>
      <c r="L2057" s="102"/>
      <c r="M2057" s="102"/>
      <c r="N2057" s="102"/>
      <c r="O2057" s="102"/>
      <c r="P2057" s="102"/>
      <c r="Q2057" s="102"/>
      <c r="Y2057" s="102"/>
      <c r="Z2057" s="102"/>
      <c r="AA2057" s="102"/>
      <c r="AB2057" s="102"/>
      <c r="AC2057" s="102"/>
      <c r="AD2057" s="102"/>
      <c r="AE2057" s="102"/>
      <c r="AF2057" s="102"/>
      <c r="AI2057" s="102"/>
      <c r="AJ2057" s="102"/>
      <c r="AK2057" s="102"/>
      <c r="AL2057" s="102"/>
      <c r="AM2057" s="102"/>
      <c r="AN2057" s="102"/>
      <c r="AO2057" s="102"/>
      <c r="AP2057" s="102"/>
      <c r="AQ2057" s="102"/>
      <c r="AR2057" s="102"/>
      <c r="AS2057" s="102"/>
      <c r="AT2057" s="102"/>
      <c r="AU2057" s="102"/>
      <c r="AV2057" s="102"/>
      <c r="AW2057" s="102"/>
      <c r="AX2057" s="102"/>
      <c r="AY2057" s="102"/>
      <c r="AZ2057" s="102"/>
      <c r="BA2057" s="102"/>
      <c r="BB2057" s="102"/>
      <c r="BC2057" s="102"/>
      <c r="BD2057" s="102"/>
      <c r="BE2057" s="102"/>
      <c r="BF2057" s="102"/>
      <c r="BG2057" s="102"/>
      <c r="BH2057" s="102"/>
      <c r="BI2057" s="102"/>
      <c r="BJ2057" s="102"/>
    </row>
    <row r="2058" spans="11:62">
      <c r="K2058" s="102"/>
      <c r="L2058" s="102"/>
      <c r="M2058" s="102"/>
      <c r="N2058" s="102"/>
      <c r="O2058" s="102"/>
      <c r="P2058" s="102"/>
      <c r="Q2058" s="102"/>
      <c r="Y2058" s="102"/>
      <c r="Z2058" s="102"/>
      <c r="AA2058" s="102"/>
      <c r="AB2058" s="102"/>
      <c r="AC2058" s="102"/>
      <c r="AD2058" s="102"/>
      <c r="AE2058" s="102"/>
      <c r="AF2058" s="102"/>
      <c r="AI2058" s="102"/>
      <c r="AJ2058" s="102"/>
      <c r="AK2058" s="102"/>
      <c r="AL2058" s="102"/>
      <c r="AM2058" s="102"/>
      <c r="AN2058" s="102"/>
      <c r="AO2058" s="102"/>
      <c r="AP2058" s="102"/>
      <c r="AQ2058" s="102"/>
      <c r="AR2058" s="102"/>
      <c r="AS2058" s="102"/>
      <c r="AT2058" s="102"/>
      <c r="AU2058" s="102"/>
      <c r="AV2058" s="102"/>
      <c r="AW2058" s="102"/>
      <c r="AX2058" s="102"/>
      <c r="AY2058" s="102"/>
      <c r="AZ2058" s="102"/>
      <c r="BA2058" s="102"/>
      <c r="BB2058" s="102"/>
      <c r="BC2058" s="102"/>
      <c r="BD2058" s="102"/>
      <c r="BE2058" s="102"/>
      <c r="BF2058" s="102"/>
      <c r="BG2058" s="102"/>
      <c r="BH2058" s="102"/>
      <c r="BI2058" s="102"/>
      <c r="BJ2058" s="102"/>
    </row>
    <row r="2059" spans="11:62">
      <c r="K2059" s="102"/>
      <c r="L2059" s="102"/>
      <c r="M2059" s="102"/>
      <c r="O2059" s="102"/>
      <c r="P2059" s="102"/>
      <c r="R2059" s="105"/>
      <c r="Y2059" s="102"/>
      <c r="Z2059" s="102"/>
      <c r="AA2059" s="102"/>
      <c r="AB2059" s="102"/>
      <c r="AC2059" s="102"/>
      <c r="AD2059" s="102"/>
      <c r="AE2059" s="102"/>
      <c r="AF2059" s="102"/>
      <c r="AG2059" s="104"/>
      <c r="AI2059" s="102"/>
      <c r="AJ2059" s="102"/>
      <c r="AK2059" s="102"/>
      <c r="AL2059" s="102"/>
      <c r="AM2059" s="102"/>
      <c r="AN2059" s="102"/>
      <c r="AO2059" s="102"/>
      <c r="AP2059" s="102"/>
      <c r="AQ2059" s="102"/>
      <c r="AR2059" s="102"/>
      <c r="AS2059" s="102"/>
      <c r="AT2059" s="102"/>
      <c r="AU2059" s="102"/>
      <c r="AV2059" s="102"/>
      <c r="AW2059" s="102"/>
      <c r="AX2059" s="102"/>
      <c r="AY2059" s="102"/>
      <c r="AZ2059" s="102"/>
      <c r="BA2059" s="102"/>
      <c r="BB2059" s="102"/>
      <c r="BC2059" s="102"/>
      <c r="BD2059" s="102"/>
      <c r="BE2059" s="102"/>
      <c r="BF2059" s="102"/>
      <c r="BG2059" s="102"/>
      <c r="BH2059" s="102"/>
      <c r="BI2059" s="102"/>
      <c r="BJ2059" s="102"/>
    </row>
    <row r="2060" spans="11:62">
      <c r="K2060" s="102"/>
      <c r="L2060" s="102"/>
      <c r="M2060" s="102"/>
      <c r="Y2060" s="102"/>
      <c r="Z2060" s="102"/>
      <c r="AA2060" s="102"/>
      <c r="AB2060" s="102"/>
      <c r="AC2060" s="102"/>
      <c r="AD2060" s="102"/>
      <c r="AE2060" s="102"/>
      <c r="AF2060" s="102"/>
      <c r="AG2060" s="104"/>
      <c r="AH2060" s="104"/>
    </row>
    <row r="2061" spans="11:62">
      <c r="K2061" s="102"/>
      <c r="L2061" s="102"/>
      <c r="M2061" s="102"/>
      <c r="Q2061" s="102"/>
      <c r="R2061" s="105"/>
      <c r="Y2061" s="102"/>
      <c r="Z2061" s="102"/>
      <c r="AA2061" s="102"/>
      <c r="AB2061" s="102"/>
      <c r="AC2061" s="102"/>
      <c r="AD2061" s="102"/>
      <c r="AE2061" s="102"/>
      <c r="AF2061" s="102"/>
      <c r="AI2061" s="102"/>
      <c r="AJ2061" s="102"/>
      <c r="AK2061" s="102"/>
      <c r="AL2061" s="102"/>
      <c r="AM2061" s="102"/>
      <c r="AN2061" s="102"/>
      <c r="AO2061" s="102"/>
      <c r="AP2061" s="102"/>
      <c r="AQ2061" s="102"/>
      <c r="AS2061" s="102"/>
      <c r="AT2061" s="102"/>
      <c r="AU2061" s="102"/>
      <c r="AV2061" s="102"/>
      <c r="AW2061" s="102"/>
      <c r="AY2061" s="102"/>
      <c r="AZ2061" s="102"/>
      <c r="BA2061" s="102"/>
      <c r="BB2061" s="102"/>
      <c r="BC2061" s="102"/>
      <c r="BE2061" s="102"/>
      <c r="BF2061" s="102"/>
      <c r="BG2061" s="102"/>
      <c r="BH2061" s="102"/>
      <c r="BI2061" s="102"/>
    </row>
    <row r="2062" spans="11:62">
      <c r="K2062" s="102"/>
      <c r="L2062" s="102"/>
      <c r="M2062" s="102"/>
      <c r="Q2062" s="102"/>
      <c r="R2062" s="105"/>
      <c r="Y2062" s="102"/>
      <c r="Z2062" s="102"/>
      <c r="AA2062" s="102"/>
      <c r="AB2062" s="102"/>
      <c r="AC2062" s="102"/>
      <c r="AD2062" s="102"/>
      <c r="AE2062" s="102"/>
      <c r="AF2062" s="102"/>
      <c r="AI2062" s="102"/>
      <c r="AJ2062" s="102"/>
      <c r="AK2062" s="102"/>
      <c r="AL2062" s="102"/>
      <c r="AM2062" s="102"/>
      <c r="AN2062" s="102"/>
      <c r="AO2062" s="102"/>
      <c r="AP2062" s="102"/>
      <c r="AQ2062" s="102"/>
      <c r="AS2062" s="102"/>
      <c r="AT2062" s="102"/>
      <c r="AU2062" s="102"/>
      <c r="AV2062" s="102"/>
      <c r="AW2062" s="102"/>
      <c r="AY2062" s="102"/>
      <c r="AZ2062" s="102"/>
      <c r="BA2062" s="102"/>
      <c r="BB2062" s="102"/>
      <c r="BC2062" s="102"/>
      <c r="BE2062" s="102"/>
      <c r="BF2062" s="102"/>
      <c r="BG2062" s="102"/>
      <c r="BH2062" s="102"/>
      <c r="BI2062" s="102"/>
    </row>
    <row r="2063" spans="11:62">
      <c r="K2063" s="102"/>
      <c r="L2063" s="102"/>
      <c r="M2063" s="102"/>
      <c r="P2063" s="102"/>
      <c r="R2063" s="105"/>
      <c r="Y2063" s="102"/>
      <c r="Z2063" s="102"/>
      <c r="AA2063" s="102"/>
      <c r="AB2063" s="102"/>
      <c r="AC2063" s="102"/>
      <c r="AD2063" s="102"/>
      <c r="AE2063" s="102"/>
      <c r="AF2063" s="102"/>
      <c r="AG2063" s="104"/>
      <c r="AI2063" s="102"/>
      <c r="AJ2063" s="102"/>
      <c r="AK2063" s="102"/>
      <c r="AL2063" s="102"/>
      <c r="AM2063" s="102"/>
      <c r="AN2063" s="102"/>
      <c r="AO2063" s="102"/>
      <c r="AP2063" s="102"/>
      <c r="AQ2063" s="102"/>
      <c r="AR2063" s="102"/>
      <c r="AS2063" s="102"/>
      <c r="AT2063" s="102"/>
      <c r="AU2063" s="102"/>
      <c r="AV2063" s="102"/>
      <c r="AW2063" s="102"/>
      <c r="AX2063" s="102"/>
      <c r="AY2063" s="102"/>
      <c r="AZ2063" s="102"/>
      <c r="BA2063" s="102"/>
      <c r="BB2063" s="102"/>
      <c r="BC2063" s="102"/>
      <c r="BD2063" s="102"/>
      <c r="BE2063" s="102"/>
      <c r="BF2063" s="102"/>
      <c r="BG2063" s="102"/>
      <c r="BH2063" s="102"/>
      <c r="BI2063" s="102"/>
      <c r="BJ2063" s="102"/>
    </row>
    <row r="2064" spans="11:62">
      <c r="K2064" s="102"/>
      <c r="L2064" s="102"/>
      <c r="M2064" s="102"/>
      <c r="N2064" s="102"/>
      <c r="O2064" s="102"/>
      <c r="P2064" s="102"/>
      <c r="Y2064" s="102"/>
      <c r="Z2064" s="102"/>
      <c r="AA2064" s="102"/>
      <c r="AB2064" s="102"/>
      <c r="AC2064" s="102"/>
      <c r="AD2064" s="102"/>
      <c r="AE2064" s="102"/>
      <c r="AF2064" s="102"/>
      <c r="AG2064" s="104"/>
      <c r="AI2064" s="102"/>
      <c r="AJ2064" s="102"/>
      <c r="AK2064" s="102"/>
      <c r="AL2064" s="102"/>
      <c r="AM2064" s="102"/>
      <c r="AN2064" s="102"/>
      <c r="AO2064" s="102"/>
      <c r="AP2064" s="102"/>
      <c r="AQ2064" s="102"/>
      <c r="AR2064" s="102"/>
      <c r="AS2064" s="102"/>
      <c r="AT2064" s="102"/>
      <c r="AU2064" s="102"/>
      <c r="AV2064" s="102"/>
      <c r="AW2064" s="102"/>
      <c r="AX2064" s="102"/>
      <c r="AY2064" s="102"/>
      <c r="AZ2064" s="102"/>
      <c r="BA2064" s="102"/>
      <c r="BB2064" s="102"/>
      <c r="BC2064" s="102"/>
      <c r="BD2064" s="102"/>
      <c r="BE2064" s="102"/>
      <c r="BF2064" s="102"/>
      <c r="BG2064" s="102"/>
      <c r="BH2064" s="102"/>
      <c r="BI2064" s="102"/>
      <c r="BJ2064" s="102"/>
    </row>
    <row r="2065" spans="11:62">
      <c r="K2065" s="102"/>
      <c r="L2065" s="102"/>
      <c r="M2065" s="102"/>
      <c r="N2065" s="102"/>
      <c r="O2065" s="102"/>
      <c r="P2065" s="102"/>
      <c r="Q2065" s="102"/>
      <c r="R2065" s="105"/>
      <c r="Y2065" s="102"/>
      <c r="Z2065" s="102"/>
      <c r="AA2065" s="102"/>
      <c r="AB2065" s="102"/>
      <c r="AC2065" s="102"/>
      <c r="AD2065" s="102"/>
      <c r="AE2065" s="102"/>
      <c r="AF2065" s="102"/>
      <c r="AG2065" s="104"/>
      <c r="AI2065" s="102"/>
      <c r="AJ2065" s="102"/>
      <c r="AK2065" s="102"/>
      <c r="AL2065" s="102"/>
      <c r="AM2065" s="102"/>
      <c r="AN2065" s="102"/>
      <c r="AO2065" s="102"/>
      <c r="AP2065" s="102"/>
      <c r="AQ2065" s="102"/>
      <c r="AR2065" s="102"/>
      <c r="AS2065" s="102"/>
      <c r="AT2065" s="102"/>
      <c r="AU2065" s="102"/>
      <c r="AV2065" s="102"/>
      <c r="AW2065" s="102"/>
      <c r="AX2065" s="102"/>
      <c r="AY2065" s="102"/>
      <c r="AZ2065" s="102"/>
      <c r="BA2065" s="102"/>
      <c r="BB2065" s="102"/>
      <c r="BC2065" s="102"/>
      <c r="BD2065" s="102"/>
      <c r="BE2065" s="102"/>
      <c r="BF2065" s="102"/>
      <c r="BG2065" s="102"/>
      <c r="BH2065" s="102"/>
      <c r="BI2065" s="102"/>
      <c r="BJ2065" s="102"/>
    </row>
    <row r="2066" spans="11:62">
      <c r="K2066" s="102"/>
      <c r="L2066" s="102"/>
      <c r="M2066" s="102"/>
      <c r="N2066" s="102"/>
      <c r="O2066" s="102"/>
      <c r="P2066" s="102"/>
      <c r="R2066" s="105"/>
      <c r="Y2066" s="102"/>
      <c r="Z2066" s="102"/>
      <c r="AA2066" s="102"/>
      <c r="AB2066" s="102"/>
      <c r="AC2066" s="102"/>
      <c r="AD2066" s="102"/>
      <c r="AE2066" s="102"/>
      <c r="AF2066" s="102"/>
      <c r="AG2066" s="104"/>
      <c r="AI2066" s="102"/>
      <c r="AJ2066" s="102"/>
      <c r="AK2066" s="102"/>
      <c r="AL2066" s="102"/>
      <c r="AM2066" s="102"/>
      <c r="AN2066" s="102"/>
      <c r="AO2066" s="102"/>
      <c r="AP2066" s="102"/>
      <c r="AQ2066" s="102"/>
      <c r="AR2066" s="102"/>
      <c r="AS2066" s="102"/>
      <c r="AT2066" s="102"/>
      <c r="AU2066" s="102"/>
      <c r="AV2066" s="102"/>
      <c r="AW2066" s="102"/>
      <c r="AX2066" s="102"/>
      <c r="AY2066" s="102"/>
      <c r="AZ2066" s="102"/>
      <c r="BA2066" s="102"/>
      <c r="BB2066" s="102"/>
      <c r="BC2066" s="102"/>
      <c r="BD2066" s="102"/>
      <c r="BE2066" s="102"/>
      <c r="BF2066" s="102"/>
      <c r="BG2066" s="102"/>
      <c r="BH2066" s="102"/>
      <c r="BI2066" s="102"/>
      <c r="BJ2066" s="102"/>
    </row>
    <row r="2067" spans="11:62">
      <c r="K2067" s="102"/>
      <c r="L2067" s="102"/>
      <c r="M2067" s="102"/>
      <c r="N2067" s="102"/>
      <c r="O2067" s="102"/>
      <c r="P2067" s="102"/>
      <c r="Q2067" s="102"/>
      <c r="R2067" s="105"/>
      <c r="S2067" s="105"/>
      <c r="AG2067" s="104"/>
      <c r="AH2067" s="104"/>
      <c r="AI2067" s="102"/>
      <c r="AJ2067" s="102"/>
      <c r="AK2067" s="102"/>
      <c r="AL2067" s="102"/>
      <c r="AM2067" s="102"/>
      <c r="AN2067" s="102"/>
      <c r="AO2067" s="102"/>
      <c r="AP2067" s="102"/>
      <c r="AQ2067" s="102"/>
      <c r="AR2067" s="102"/>
      <c r="AS2067" s="102"/>
      <c r="AT2067" s="102"/>
      <c r="AU2067" s="102"/>
      <c r="AV2067" s="102"/>
      <c r="AW2067" s="102"/>
      <c r="AY2067" s="102"/>
      <c r="AZ2067" s="102"/>
      <c r="BA2067" s="102"/>
      <c r="BB2067" s="102"/>
      <c r="BC2067" s="102"/>
      <c r="BD2067" s="102"/>
      <c r="BE2067" s="102"/>
      <c r="BF2067" s="102"/>
      <c r="BG2067" s="102"/>
      <c r="BH2067" s="102"/>
      <c r="BI2067" s="102"/>
      <c r="BJ2067" s="102"/>
    </row>
    <row r="2068" spans="11:62">
      <c r="K2068" s="102"/>
      <c r="L2068" s="102"/>
      <c r="M2068" s="102"/>
      <c r="N2068" s="102"/>
      <c r="O2068" s="102"/>
      <c r="P2068" s="102"/>
      <c r="R2068" s="105"/>
      <c r="W2068" s="102"/>
      <c r="X2068" s="102"/>
      <c r="Y2068" s="102"/>
      <c r="Z2068" s="102"/>
      <c r="AA2068" s="102"/>
      <c r="AB2068" s="102"/>
      <c r="AC2068" s="102"/>
      <c r="AD2068" s="102"/>
      <c r="AE2068" s="102"/>
      <c r="AF2068" s="102"/>
      <c r="AI2068" s="102"/>
      <c r="AJ2068" s="102"/>
      <c r="AK2068" s="102"/>
      <c r="AL2068" s="102"/>
      <c r="AM2068" s="102"/>
      <c r="AN2068" s="102"/>
      <c r="AO2068" s="102"/>
      <c r="AP2068" s="102"/>
      <c r="AQ2068" s="102"/>
      <c r="AR2068" s="102"/>
      <c r="AS2068" s="102"/>
      <c r="AT2068" s="102"/>
      <c r="AU2068" s="102"/>
      <c r="AV2068" s="102"/>
      <c r="AW2068" s="102"/>
      <c r="AX2068" s="102"/>
      <c r="AY2068" s="102"/>
      <c r="AZ2068" s="102"/>
      <c r="BA2068" s="102"/>
      <c r="BB2068" s="102"/>
      <c r="BC2068" s="102"/>
      <c r="BD2068" s="102"/>
      <c r="BE2068" s="102"/>
      <c r="BF2068" s="102"/>
      <c r="BG2068" s="102"/>
      <c r="BH2068" s="102"/>
      <c r="BI2068" s="102"/>
      <c r="BJ2068" s="102"/>
    </row>
    <row r="2069" spans="11:62">
      <c r="K2069" s="102"/>
      <c r="L2069" s="102"/>
      <c r="M2069" s="102"/>
      <c r="N2069" s="102"/>
      <c r="O2069" s="102"/>
      <c r="P2069" s="102"/>
      <c r="Q2069" s="102"/>
      <c r="R2069" s="105"/>
      <c r="W2069" s="102"/>
      <c r="X2069" s="102"/>
      <c r="Y2069" s="102"/>
      <c r="Z2069" s="102"/>
      <c r="AA2069" s="102"/>
      <c r="AB2069" s="102"/>
      <c r="AC2069" s="102"/>
      <c r="AD2069" s="102"/>
      <c r="AE2069" s="102"/>
      <c r="AF2069" s="102"/>
      <c r="AG2069" s="104"/>
      <c r="AI2069" s="102"/>
      <c r="AJ2069" s="102"/>
      <c r="AK2069" s="102"/>
      <c r="AL2069" s="102"/>
      <c r="AM2069" s="102"/>
      <c r="AN2069" s="102"/>
      <c r="AO2069" s="102"/>
      <c r="AP2069" s="102"/>
      <c r="AQ2069" s="102"/>
      <c r="AR2069" s="102"/>
      <c r="AS2069" s="102"/>
      <c r="AT2069" s="102"/>
      <c r="AU2069" s="102"/>
      <c r="AV2069" s="102"/>
      <c r="AW2069" s="102"/>
      <c r="AX2069" s="102"/>
      <c r="AY2069" s="102"/>
      <c r="AZ2069" s="102"/>
      <c r="BA2069" s="102"/>
      <c r="BB2069" s="102"/>
      <c r="BC2069" s="102"/>
      <c r="BD2069" s="102"/>
      <c r="BE2069" s="102"/>
      <c r="BF2069" s="102"/>
      <c r="BG2069" s="102"/>
      <c r="BH2069" s="102"/>
      <c r="BI2069" s="102"/>
      <c r="BJ2069" s="102"/>
    </row>
    <row r="2070" spans="11:62">
      <c r="K2070" s="102"/>
      <c r="L2070" s="102"/>
      <c r="M2070" s="102"/>
      <c r="O2070" s="102"/>
      <c r="P2070" s="102"/>
      <c r="Q2070" s="102"/>
      <c r="Y2070" s="102"/>
      <c r="Z2070" s="102"/>
      <c r="AA2070" s="102"/>
      <c r="AB2070" s="102"/>
      <c r="AC2070" s="102"/>
      <c r="AD2070" s="102"/>
      <c r="AE2070" s="102"/>
      <c r="AF2070" s="102"/>
      <c r="AG2070" s="104"/>
      <c r="AI2070" s="102"/>
      <c r="AJ2070" s="102"/>
      <c r="AK2070" s="102"/>
      <c r="AL2070" s="102"/>
      <c r="AM2070" s="102"/>
      <c r="AN2070" s="102"/>
      <c r="AO2070" s="102"/>
      <c r="AP2070" s="102"/>
      <c r="AQ2070" s="102"/>
      <c r="AR2070" s="102"/>
      <c r="AS2070" s="102"/>
      <c r="AT2070" s="102"/>
      <c r="AU2070" s="102"/>
      <c r="AV2070" s="102"/>
      <c r="AW2070" s="102"/>
      <c r="AX2070" s="102"/>
      <c r="AY2070" s="102"/>
      <c r="AZ2070" s="102"/>
      <c r="BA2070" s="102"/>
      <c r="BB2070" s="102"/>
      <c r="BC2070" s="102"/>
      <c r="BD2070" s="102"/>
      <c r="BE2070" s="102"/>
      <c r="BF2070" s="102"/>
      <c r="BG2070" s="102"/>
      <c r="BH2070" s="102"/>
      <c r="BI2070" s="102"/>
      <c r="BJ2070" s="102"/>
    </row>
    <row r="2071" spans="11:62">
      <c r="K2071" s="102"/>
      <c r="L2071" s="102"/>
      <c r="M2071" s="102"/>
      <c r="N2071" s="102"/>
      <c r="O2071" s="102"/>
      <c r="P2071" s="102"/>
      <c r="Q2071" s="102"/>
      <c r="R2071" s="105"/>
      <c r="Y2071" s="102"/>
      <c r="Z2071" s="102"/>
      <c r="AA2071" s="102"/>
      <c r="AB2071" s="102"/>
      <c r="AC2071" s="102"/>
      <c r="AD2071" s="102"/>
      <c r="AE2071" s="102"/>
      <c r="AF2071" s="102"/>
      <c r="AI2071" s="102"/>
      <c r="AJ2071" s="102"/>
      <c r="AK2071" s="102"/>
      <c r="AL2071" s="102"/>
      <c r="AM2071" s="102"/>
      <c r="AN2071" s="102"/>
      <c r="AO2071" s="102"/>
      <c r="AP2071" s="102"/>
      <c r="AQ2071" s="102"/>
      <c r="AR2071" s="102"/>
      <c r="AS2071" s="102"/>
      <c r="AT2071" s="102"/>
      <c r="AU2071" s="102"/>
      <c r="AV2071" s="102"/>
      <c r="AW2071" s="102"/>
      <c r="AX2071" s="102"/>
      <c r="AY2071" s="102"/>
      <c r="AZ2071" s="102"/>
      <c r="BA2071" s="102"/>
      <c r="BB2071" s="102"/>
      <c r="BC2071" s="102"/>
      <c r="BD2071" s="102"/>
      <c r="BE2071" s="102"/>
      <c r="BF2071" s="102"/>
      <c r="BG2071" s="102"/>
      <c r="BH2071" s="102"/>
      <c r="BI2071" s="102"/>
      <c r="BJ2071" s="102"/>
    </row>
    <row r="2072" spans="11:62">
      <c r="K2072" s="102"/>
      <c r="L2072" s="102"/>
      <c r="M2072" s="102"/>
      <c r="N2072" s="102"/>
      <c r="O2072" s="102"/>
      <c r="P2072" s="102"/>
      <c r="Q2072" s="102"/>
      <c r="R2072" s="105"/>
      <c r="S2072" s="105"/>
      <c r="Y2072" s="102"/>
      <c r="Z2072" s="102"/>
      <c r="AA2072" s="102"/>
      <c r="AB2072" s="102"/>
      <c r="AC2072" s="102"/>
      <c r="AD2072" s="102"/>
      <c r="AE2072" s="102"/>
      <c r="AF2072" s="102"/>
      <c r="AI2072" s="102"/>
      <c r="AJ2072" s="102"/>
      <c r="AK2072" s="102"/>
      <c r="AL2072" s="102"/>
      <c r="AM2072" s="102"/>
      <c r="AN2072" s="102"/>
      <c r="AO2072" s="102"/>
      <c r="AP2072" s="102"/>
      <c r="AQ2072" s="102"/>
      <c r="AR2072" s="102"/>
      <c r="AS2072" s="102"/>
      <c r="AT2072" s="102"/>
      <c r="AU2072" s="102"/>
      <c r="AV2072" s="102"/>
      <c r="AW2072" s="102"/>
      <c r="AX2072" s="102"/>
      <c r="AY2072" s="102"/>
      <c r="AZ2072" s="102"/>
      <c r="BA2072" s="102"/>
      <c r="BB2072" s="102"/>
      <c r="BC2072" s="102"/>
      <c r="BD2072" s="102"/>
      <c r="BE2072" s="102"/>
      <c r="BF2072" s="102"/>
      <c r="BG2072" s="102"/>
      <c r="BH2072" s="102"/>
      <c r="BI2072" s="102"/>
      <c r="BJ2072" s="102"/>
    </row>
    <row r="2073" spans="11:62">
      <c r="K2073" s="102"/>
      <c r="L2073" s="102"/>
      <c r="M2073" s="102"/>
      <c r="N2073" s="102"/>
      <c r="O2073" s="102"/>
      <c r="P2073" s="102"/>
      <c r="Q2073" s="102"/>
      <c r="R2073" s="105"/>
      <c r="Y2073" s="102"/>
      <c r="Z2073" s="102"/>
      <c r="AA2073" s="102"/>
      <c r="AB2073" s="102"/>
      <c r="AC2073" s="102"/>
      <c r="AD2073" s="102"/>
      <c r="AE2073" s="102"/>
      <c r="AF2073" s="102"/>
      <c r="AG2073" s="104"/>
      <c r="AI2073" s="102"/>
      <c r="AJ2073" s="102"/>
      <c r="AK2073" s="102"/>
      <c r="AL2073" s="102"/>
      <c r="AM2073" s="102"/>
      <c r="AN2073" s="102"/>
      <c r="AO2073" s="102"/>
      <c r="AP2073" s="102"/>
      <c r="AQ2073" s="102"/>
      <c r="AR2073" s="102"/>
      <c r="AS2073" s="102"/>
      <c r="AT2073" s="102"/>
      <c r="AU2073" s="102"/>
      <c r="AV2073" s="102"/>
      <c r="AW2073" s="102"/>
      <c r="AX2073" s="102"/>
      <c r="AY2073" s="102"/>
      <c r="AZ2073" s="102"/>
      <c r="BA2073" s="102"/>
      <c r="BB2073" s="102"/>
      <c r="BC2073" s="102"/>
      <c r="BD2073" s="102"/>
      <c r="BE2073" s="102"/>
      <c r="BF2073" s="102"/>
      <c r="BG2073" s="102"/>
      <c r="BH2073" s="102"/>
      <c r="BI2073" s="102"/>
      <c r="BJ2073" s="102"/>
    </row>
    <row r="2074" spans="11:62">
      <c r="K2074" s="102"/>
      <c r="L2074" s="102"/>
      <c r="M2074" s="102"/>
      <c r="N2074" s="102"/>
      <c r="O2074" s="102"/>
      <c r="P2074" s="102"/>
      <c r="R2074" s="105"/>
      <c r="Y2074" s="102"/>
      <c r="Z2074" s="102"/>
      <c r="AA2074" s="102"/>
      <c r="AB2074" s="102"/>
      <c r="AC2074" s="102"/>
      <c r="AD2074" s="102"/>
      <c r="AE2074" s="102"/>
      <c r="AF2074" s="102"/>
      <c r="AI2074" s="102"/>
      <c r="AJ2074" s="102"/>
      <c r="AK2074" s="102"/>
      <c r="AL2074" s="102"/>
      <c r="AM2074" s="102"/>
      <c r="AN2074" s="102"/>
      <c r="AO2074" s="102"/>
      <c r="AP2074" s="102"/>
      <c r="AQ2074" s="102"/>
      <c r="AR2074" s="102"/>
      <c r="AS2074" s="102"/>
      <c r="AT2074" s="102"/>
      <c r="AU2074" s="102"/>
      <c r="AV2074" s="102"/>
      <c r="AW2074" s="102"/>
      <c r="AX2074" s="102"/>
      <c r="AY2074" s="102"/>
      <c r="AZ2074" s="102"/>
      <c r="BA2074" s="102"/>
      <c r="BB2074" s="102"/>
      <c r="BC2074" s="102"/>
      <c r="BD2074" s="102"/>
      <c r="BE2074" s="102"/>
      <c r="BF2074" s="102"/>
      <c r="BG2074" s="102"/>
      <c r="BH2074" s="102"/>
      <c r="BI2074" s="102"/>
      <c r="BJ2074" s="102"/>
    </row>
    <row r="2075" spans="11:62">
      <c r="K2075" s="102"/>
      <c r="L2075" s="102"/>
      <c r="M2075" s="102"/>
      <c r="N2075" s="102"/>
      <c r="O2075" s="102"/>
      <c r="P2075" s="102"/>
      <c r="Y2075" s="102"/>
      <c r="Z2075" s="102"/>
      <c r="AA2075" s="102"/>
      <c r="AB2075" s="102"/>
      <c r="AC2075" s="102"/>
      <c r="AD2075" s="102"/>
      <c r="AE2075" s="102"/>
      <c r="AF2075" s="102"/>
      <c r="AI2075" s="102"/>
      <c r="AJ2075" s="102"/>
      <c r="AK2075" s="102"/>
      <c r="AL2075" s="102"/>
      <c r="AM2075" s="102"/>
      <c r="AN2075" s="102"/>
      <c r="AO2075" s="102"/>
      <c r="AP2075" s="102"/>
      <c r="AQ2075" s="102"/>
      <c r="AR2075" s="102"/>
      <c r="AS2075" s="102"/>
      <c r="AT2075" s="102"/>
      <c r="AU2075" s="102"/>
      <c r="AV2075" s="102"/>
      <c r="AW2075" s="102"/>
      <c r="AX2075" s="102"/>
      <c r="AY2075" s="102"/>
      <c r="AZ2075" s="102"/>
      <c r="BA2075" s="102"/>
      <c r="BB2075" s="102"/>
      <c r="BC2075" s="102"/>
      <c r="BD2075" s="102"/>
      <c r="BE2075" s="102"/>
      <c r="BF2075" s="102"/>
      <c r="BG2075" s="102"/>
      <c r="BH2075" s="102"/>
      <c r="BI2075" s="102"/>
      <c r="BJ2075" s="102"/>
    </row>
    <row r="2076" spans="11:62">
      <c r="K2076" s="102"/>
      <c r="L2076" s="102"/>
      <c r="M2076" s="102"/>
      <c r="N2076" s="102"/>
      <c r="O2076" s="102"/>
      <c r="P2076" s="102"/>
      <c r="Y2076" s="102"/>
      <c r="Z2076" s="102"/>
      <c r="AA2076" s="102"/>
      <c r="AB2076" s="102"/>
      <c r="AC2076" s="102"/>
      <c r="AD2076" s="102"/>
      <c r="AE2076" s="102"/>
      <c r="AF2076" s="102"/>
      <c r="AG2076" s="104"/>
      <c r="AI2076" s="102"/>
      <c r="AJ2076" s="102"/>
      <c r="AK2076" s="102"/>
      <c r="AL2076" s="102"/>
      <c r="AM2076" s="102"/>
      <c r="AN2076" s="102"/>
      <c r="AO2076" s="102"/>
      <c r="AP2076" s="102"/>
      <c r="AQ2076" s="102"/>
      <c r="AR2076" s="102"/>
      <c r="AS2076" s="102"/>
      <c r="AT2076" s="102"/>
      <c r="AU2076" s="102"/>
      <c r="AV2076" s="102"/>
      <c r="AW2076" s="102"/>
      <c r="AX2076" s="102"/>
      <c r="AY2076" s="102"/>
      <c r="AZ2076" s="102"/>
      <c r="BA2076" s="102"/>
      <c r="BB2076" s="102"/>
      <c r="BC2076" s="102"/>
      <c r="BD2076" s="102"/>
      <c r="BE2076" s="102"/>
      <c r="BF2076" s="102"/>
      <c r="BG2076" s="102"/>
      <c r="BH2076" s="102"/>
      <c r="BI2076" s="102"/>
      <c r="BJ2076" s="102"/>
    </row>
    <row r="2077" spans="11:62">
      <c r="K2077" s="102"/>
      <c r="L2077" s="102"/>
      <c r="M2077" s="102"/>
      <c r="O2077" s="102"/>
      <c r="P2077" s="102"/>
      <c r="R2077" s="105"/>
      <c r="Y2077" s="102"/>
      <c r="Z2077" s="102"/>
      <c r="AA2077" s="102"/>
      <c r="AB2077" s="102"/>
      <c r="AC2077" s="102"/>
      <c r="AD2077" s="102"/>
      <c r="AE2077" s="102"/>
      <c r="AF2077" s="102"/>
      <c r="AI2077" s="102"/>
      <c r="AJ2077" s="102"/>
      <c r="AK2077" s="102"/>
      <c r="AL2077" s="102"/>
      <c r="AM2077" s="102"/>
      <c r="AN2077" s="102"/>
      <c r="AO2077" s="102"/>
      <c r="AP2077" s="102"/>
      <c r="AQ2077" s="102"/>
      <c r="AR2077" s="102"/>
      <c r="AS2077" s="102"/>
      <c r="AT2077" s="102"/>
      <c r="AU2077" s="102"/>
      <c r="AV2077" s="102"/>
      <c r="AW2077" s="102"/>
      <c r="AX2077" s="102"/>
      <c r="AY2077" s="102"/>
      <c r="AZ2077" s="102"/>
      <c r="BA2077" s="102"/>
      <c r="BB2077" s="102"/>
      <c r="BC2077" s="102"/>
      <c r="BD2077" s="102"/>
      <c r="BE2077" s="102"/>
      <c r="BF2077" s="102"/>
      <c r="BG2077" s="102"/>
      <c r="BH2077" s="102"/>
      <c r="BI2077" s="102"/>
      <c r="BJ2077" s="102"/>
    </row>
    <row r="2078" spans="11:62">
      <c r="K2078" s="102"/>
      <c r="L2078" s="102"/>
      <c r="M2078" s="102"/>
      <c r="Q2078" s="102"/>
      <c r="Y2078" s="102"/>
      <c r="Z2078" s="102"/>
      <c r="AA2078" s="102"/>
      <c r="AB2078" s="102"/>
      <c r="AC2078" s="102"/>
      <c r="AD2078" s="102"/>
      <c r="AE2078" s="102"/>
      <c r="AF2078" s="102"/>
      <c r="AI2078" s="102"/>
      <c r="AJ2078" s="102"/>
      <c r="AK2078" s="102"/>
      <c r="AL2078" s="102"/>
      <c r="AM2078" s="102"/>
      <c r="AN2078" s="102"/>
      <c r="AO2078" s="102"/>
      <c r="AP2078" s="102"/>
      <c r="AQ2078" s="102"/>
      <c r="AS2078" s="102"/>
      <c r="AT2078" s="102"/>
      <c r="AU2078" s="102"/>
      <c r="AV2078" s="102"/>
      <c r="AW2078" s="102"/>
      <c r="AY2078" s="102"/>
      <c r="AZ2078" s="102"/>
      <c r="BA2078" s="102"/>
      <c r="BB2078" s="102"/>
      <c r="BC2078" s="102"/>
      <c r="BE2078" s="102"/>
      <c r="BF2078" s="102"/>
      <c r="BG2078" s="102"/>
      <c r="BH2078" s="102"/>
      <c r="BI2078" s="102"/>
    </row>
    <row r="2079" spans="11:62">
      <c r="K2079" s="102"/>
      <c r="L2079" s="102"/>
      <c r="M2079" s="102"/>
      <c r="P2079" s="102"/>
      <c r="Q2079" s="102"/>
      <c r="R2079" s="105"/>
      <c r="W2079" s="102"/>
      <c r="X2079" s="102"/>
      <c r="Y2079" s="102"/>
      <c r="Z2079" s="102"/>
      <c r="AA2079" s="102"/>
      <c r="AB2079" s="102"/>
      <c r="AC2079" s="102"/>
      <c r="AD2079" s="102"/>
      <c r="AE2079" s="102"/>
      <c r="AF2079" s="102"/>
      <c r="AG2079" s="104"/>
      <c r="AI2079" s="102"/>
      <c r="AJ2079" s="102"/>
      <c r="AK2079" s="102"/>
      <c r="AL2079" s="102"/>
      <c r="AM2079" s="102"/>
      <c r="AN2079" s="102"/>
      <c r="AO2079" s="102"/>
      <c r="AP2079" s="102"/>
      <c r="AQ2079" s="102"/>
      <c r="AR2079" s="102"/>
      <c r="AS2079" s="102"/>
      <c r="AT2079" s="102"/>
      <c r="AU2079" s="102"/>
      <c r="AV2079" s="102"/>
      <c r="AW2079" s="102"/>
      <c r="AX2079" s="102"/>
      <c r="AY2079" s="102"/>
      <c r="AZ2079" s="102"/>
      <c r="BA2079" s="102"/>
      <c r="BB2079" s="102"/>
      <c r="BC2079" s="102"/>
      <c r="BE2079" s="102"/>
      <c r="BF2079" s="102"/>
      <c r="BG2079" s="102"/>
      <c r="BH2079" s="102"/>
      <c r="BI2079" s="102"/>
      <c r="BJ2079" s="102"/>
    </row>
    <row r="2080" spans="11:62">
      <c r="K2080" s="102"/>
      <c r="L2080" s="102"/>
      <c r="M2080" s="102"/>
      <c r="P2080" s="102"/>
      <c r="Q2080" s="102"/>
      <c r="R2080" s="105"/>
      <c r="W2080" s="102"/>
      <c r="X2080" s="102"/>
      <c r="Y2080" s="102"/>
      <c r="Z2080" s="102"/>
      <c r="AA2080" s="102"/>
      <c r="AB2080" s="102"/>
      <c r="AC2080" s="102"/>
      <c r="AD2080" s="102"/>
      <c r="AE2080" s="102"/>
      <c r="AF2080" s="102"/>
      <c r="AG2080" s="104"/>
      <c r="AI2080" s="102"/>
      <c r="AJ2080" s="102"/>
      <c r="AK2080" s="102"/>
      <c r="AL2080" s="102"/>
      <c r="AM2080" s="102"/>
      <c r="AN2080" s="102"/>
      <c r="AO2080" s="102"/>
      <c r="AP2080" s="102"/>
      <c r="AQ2080" s="102"/>
      <c r="AR2080" s="102"/>
      <c r="AS2080" s="102"/>
      <c r="AT2080" s="102"/>
      <c r="AU2080" s="102"/>
      <c r="AV2080" s="102"/>
      <c r="AW2080" s="102"/>
      <c r="AX2080" s="102"/>
      <c r="AY2080" s="102"/>
      <c r="AZ2080" s="102"/>
      <c r="BA2080" s="102"/>
      <c r="BB2080" s="102"/>
      <c r="BC2080" s="102"/>
      <c r="BE2080" s="102"/>
      <c r="BF2080" s="102"/>
      <c r="BG2080" s="102"/>
      <c r="BH2080" s="102"/>
      <c r="BI2080" s="102"/>
      <c r="BJ2080" s="102"/>
    </row>
    <row r="2081" spans="11:62">
      <c r="K2081" s="102"/>
      <c r="L2081" s="102"/>
      <c r="M2081" s="102"/>
      <c r="R2081" s="105"/>
      <c r="Y2081" s="102"/>
      <c r="Z2081" s="102"/>
      <c r="AA2081" s="102"/>
      <c r="AB2081" s="102"/>
      <c r="AC2081" s="102"/>
      <c r="AD2081" s="102"/>
      <c r="AE2081" s="102"/>
      <c r="AF2081" s="102"/>
      <c r="AG2081" s="104"/>
      <c r="AI2081" s="102"/>
      <c r="AJ2081" s="102"/>
      <c r="AK2081" s="102"/>
      <c r="AL2081" s="102"/>
      <c r="AM2081" s="102"/>
      <c r="AN2081" s="102"/>
      <c r="AO2081" s="102"/>
      <c r="AP2081" s="102"/>
      <c r="AQ2081" s="102"/>
      <c r="AS2081" s="102"/>
      <c r="AT2081" s="102"/>
      <c r="AU2081" s="102"/>
      <c r="AV2081" s="102"/>
      <c r="AW2081" s="102"/>
      <c r="AY2081" s="102"/>
      <c r="AZ2081" s="102"/>
      <c r="BA2081" s="102"/>
      <c r="BB2081" s="102"/>
      <c r="BC2081" s="102"/>
      <c r="BE2081" s="102"/>
      <c r="BF2081" s="102"/>
      <c r="BG2081" s="102"/>
      <c r="BH2081" s="102"/>
      <c r="BI2081" s="102"/>
    </row>
    <row r="2082" spans="11:62">
      <c r="K2082" s="102"/>
      <c r="L2082" s="102"/>
      <c r="M2082" s="102"/>
      <c r="N2082" s="102"/>
      <c r="O2082" s="102"/>
      <c r="P2082" s="102"/>
      <c r="Y2082" s="102"/>
      <c r="Z2082" s="102"/>
      <c r="AA2082" s="102"/>
      <c r="AB2082" s="102"/>
      <c r="AC2082" s="102"/>
      <c r="AD2082" s="102"/>
      <c r="AE2082" s="102"/>
      <c r="AF2082" s="102"/>
      <c r="AI2082" s="102"/>
      <c r="AJ2082" s="102"/>
      <c r="AK2082" s="102"/>
      <c r="AL2082" s="102"/>
      <c r="AM2082" s="102"/>
      <c r="AN2082" s="102"/>
      <c r="AO2082" s="102"/>
      <c r="AP2082" s="102"/>
      <c r="AQ2082" s="102"/>
      <c r="AR2082" s="102"/>
      <c r="AS2082" s="102"/>
      <c r="AT2082" s="102"/>
      <c r="AU2082" s="102"/>
      <c r="AV2082" s="102"/>
      <c r="AW2082" s="102"/>
      <c r="AX2082" s="102"/>
      <c r="AY2082" s="102"/>
      <c r="AZ2082" s="102"/>
      <c r="BA2082" s="102"/>
      <c r="BB2082" s="102"/>
      <c r="BC2082" s="102"/>
      <c r="BD2082" s="102"/>
      <c r="BE2082" s="102"/>
      <c r="BF2082" s="102"/>
      <c r="BG2082" s="102"/>
      <c r="BH2082" s="102"/>
      <c r="BI2082" s="102"/>
      <c r="BJ2082" s="102"/>
    </row>
    <row r="2083" spans="11:62">
      <c r="K2083" s="102"/>
      <c r="L2083" s="102"/>
      <c r="M2083" s="102"/>
      <c r="N2083" s="102"/>
      <c r="O2083" s="102"/>
      <c r="P2083" s="102"/>
      <c r="Q2083" s="102"/>
      <c r="R2083" s="105"/>
      <c r="Y2083" s="102"/>
      <c r="Z2083" s="102"/>
      <c r="AA2083" s="102"/>
      <c r="AB2083" s="102"/>
      <c r="AC2083" s="102"/>
      <c r="AD2083" s="102"/>
      <c r="AE2083" s="102"/>
      <c r="AF2083" s="102"/>
      <c r="AH2083" s="104"/>
      <c r="AI2083" s="102"/>
      <c r="AJ2083" s="102"/>
      <c r="AK2083" s="102"/>
      <c r="AL2083" s="102"/>
      <c r="AM2083" s="102"/>
      <c r="AN2083" s="102"/>
      <c r="AO2083" s="102"/>
      <c r="AP2083" s="102"/>
      <c r="AQ2083" s="102"/>
      <c r="AR2083" s="102"/>
      <c r="AS2083" s="102"/>
      <c r="AT2083" s="102"/>
      <c r="AU2083" s="102"/>
      <c r="AV2083" s="102"/>
      <c r="AW2083" s="102"/>
      <c r="AX2083" s="102"/>
      <c r="AY2083" s="102"/>
      <c r="AZ2083" s="102"/>
      <c r="BA2083" s="102"/>
      <c r="BB2083" s="102"/>
      <c r="BC2083" s="102"/>
      <c r="BD2083" s="102"/>
      <c r="BE2083" s="102"/>
      <c r="BF2083" s="102"/>
      <c r="BG2083" s="102"/>
      <c r="BH2083" s="102"/>
      <c r="BI2083" s="102"/>
      <c r="BJ2083" s="102"/>
    </row>
    <row r="2084" spans="11:62">
      <c r="K2084" s="102"/>
      <c r="L2084" s="102"/>
      <c r="M2084" s="102"/>
      <c r="N2084" s="102"/>
      <c r="O2084" s="102"/>
      <c r="P2084" s="102"/>
      <c r="Q2084" s="102"/>
      <c r="R2084" s="105"/>
      <c r="Y2084" s="102"/>
      <c r="Z2084" s="102"/>
      <c r="AA2084" s="102"/>
      <c r="AB2084" s="102"/>
      <c r="AC2084" s="102"/>
      <c r="AD2084" s="102"/>
      <c r="AE2084" s="102"/>
      <c r="AF2084" s="102"/>
      <c r="AH2084" s="104"/>
      <c r="AI2084" s="102"/>
      <c r="AJ2084" s="102"/>
      <c r="AK2084" s="102"/>
      <c r="AL2084" s="102"/>
      <c r="AM2084" s="102"/>
      <c r="AN2084" s="102"/>
      <c r="AO2084" s="102"/>
      <c r="AP2084" s="102"/>
      <c r="AQ2084" s="102"/>
      <c r="AR2084" s="102"/>
      <c r="AS2084" s="102"/>
      <c r="AT2084" s="102"/>
      <c r="AU2084" s="102"/>
      <c r="AV2084" s="102"/>
      <c r="AW2084" s="102"/>
      <c r="AX2084" s="102"/>
      <c r="AY2084" s="102"/>
      <c r="AZ2084" s="102"/>
      <c r="BA2084" s="102"/>
      <c r="BB2084" s="102"/>
      <c r="BC2084" s="102"/>
      <c r="BD2084" s="102"/>
      <c r="BE2084" s="102"/>
      <c r="BF2084" s="102"/>
      <c r="BG2084" s="102"/>
      <c r="BH2084" s="102"/>
      <c r="BI2084" s="102"/>
      <c r="BJ2084" s="102"/>
    </row>
    <row r="2085" spans="11:62">
      <c r="K2085" s="102"/>
      <c r="L2085" s="102"/>
      <c r="M2085" s="102"/>
      <c r="N2085" s="102"/>
      <c r="O2085" s="102"/>
      <c r="P2085" s="102"/>
      <c r="S2085" s="105"/>
      <c r="Y2085" s="102"/>
      <c r="Z2085" s="102"/>
      <c r="AA2085" s="102"/>
      <c r="AB2085" s="102"/>
      <c r="AC2085" s="102"/>
      <c r="AD2085" s="102"/>
      <c r="AE2085" s="102"/>
      <c r="AF2085" s="102"/>
      <c r="AI2085" s="102"/>
      <c r="AJ2085" s="102"/>
      <c r="AK2085" s="102"/>
      <c r="AL2085" s="102"/>
      <c r="AM2085" s="102"/>
      <c r="AN2085" s="102"/>
      <c r="AO2085" s="102"/>
      <c r="AP2085" s="102"/>
      <c r="AQ2085" s="102"/>
      <c r="AR2085" s="102"/>
      <c r="AS2085" s="102"/>
      <c r="AT2085" s="102"/>
      <c r="AU2085" s="102"/>
      <c r="AV2085" s="102"/>
      <c r="AW2085" s="102"/>
      <c r="AX2085" s="102"/>
      <c r="AY2085" s="102"/>
      <c r="AZ2085" s="102"/>
      <c r="BA2085" s="102"/>
      <c r="BB2085" s="102"/>
      <c r="BC2085" s="102"/>
      <c r="BD2085" s="102"/>
      <c r="BE2085" s="102"/>
      <c r="BF2085" s="102"/>
      <c r="BG2085" s="102"/>
      <c r="BH2085" s="102"/>
      <c r="BI2085" s="102"/>
      <c r="BJ2085" s="102"/>
    </row>
    <row r="2086" spans="11:62">
      <c r="K2086" s="102"/>
      <c r="L2086" s="102"/>
      <c r="M2086" s="102"/>
      <c r="N2086" s="102"/>
      <c r="O2086" s="102"/>
      <c r="P2086" s="102"/>
      <c r="Y2086" s="102"/>
      <c r="Z2086" s="102"/>
      <c r="AA2086" s="102"/>
      <c r="AB2086" s="102"/>
      <c r="AC2086" s="102"/>
      <c r="AD2086" s="102"/>
      <c r="AE2086" s="102"/>
      <c r="AF2086" s="102"/>
      <c r="AG2086" s="104"/>
      <c r="AI2086" s="102"/>
      <c r="AJ2086" s="102"/>
      <c r="AK2086" s="102"/>
      <c r="AL2086" s="102"/>
      <c r="AM2086" s="102"/>
      <c r="AN2086" s="102"/>
      <c r="AO2086" s="102"/>
      <c r="AP2086" s="102"/>
      <c r="AQ2086" s="102"/>
      <c r="AR2086" s="102"/>
      <c r="AS2086" s="102"/>
      <c r="AT2086" s="102"/>
      <c r="AU2086" s="102"/>
      <c r="AV2086" s="102"/>
      <c r="AW2086" s="102"/>
      <c r="AX2086" s="102"/>
      <c r="AY2086" s="102"/>
      <c r="AZ2086" s="102"/>
      <c r="BA2086" s="102"/>
      <c r="BB2086" s="102"/>
      <c r="BC2086" s="102"/>
      <c r="BD2086" s="102"/>
      <c r="BE2086" s="102"/>
      <c r="BF2086" s="102"/>
      <c r="BG2086" s="102"/>
      <c r="BH2086" s="102"/>
      <c r="BI2086" s="102"/>
      <c r="BJ2086" s="102"/>
    </row>
    <row r="2087" spans="11:62">
      <c r="K2087" s="102"/>
      <c r="L2087" s="102"/>
      <c r="M2087" s="102"/>
      <c r="N2087" s="102"/>
      <c r="Y2087" s="102"/>
      <c r="Z2087" s="102"/>
      <c r="AA2087" s="102"/>
      <c r="AI2087" s="102"/>
      <c r="AJ2087" s="102"/>
      <c r="AK2087" s="102"/>
      <c r="AL2087" s="102"/>
      <c r="AM2087" s="102"/>
      <c r="AN2087" s="102"/>
      <c r="AO2087" s="102"/>
      <c r="AP2087" s="102"/>
      <c r="AQ2087" s="102"/>
      <c r="AS2087" s="102"/>
      <c r="AT2087" s="102"/>
      <c r="AU2087" s="102"/>
      <c r="AV2087" s="102"/>
      <c r="AW2087" s="102"/>
      <c r="AY2087" s="102"/>
      <c r="AZ2087" s="102"/>
      <c r="BA2087" s="102"/>
      <c r="BB2087" s="102"/>
      <c r="BC2087" s="102"/>
      <c r="BD2087" s="102"/>
      <c r="BE2087" s="102"/>
      <c r="BF2087" s="102"/>
      <c r="BG2087" s="102"/>
      <c r="BH2087" s="102"/>
      <c r="BI2087" s="102"/>
      <c r="BJ2087" s="102"/>
    </row>
    <row r="2088" spans="11:62">
      <c r="K2088" s="102"/>
      <c r="L2088" s="102"/>
      <c r="M2088" s="102"/>
      <c r="O2088" s="102"/>
      <c r="P2088" s="102"/>
      <c r="R2088" s="105"/>
      <c r="Y2088" s="102"/>
      <c r="Z2088" s="102"/>
      <c r="AA2088" s="102"/>
      <c r="AB2088" s="102"/>
      <c r="AC2088" s="102"/>
      <c r="AD2088" s="102"/>
      <c r="AE2088" s="102"/>
      <c r="AF2088" s="102"/>
      <c r="AI2088" s="102"/>
      <c r="AJ2088" s="102"/>
      <c r="AK2088" s="102"/>
      <c r="AL2088" s="102"/>
      <c r="AM2088" s="102"/>
      <c r="AN2088" s="102"/>
      <c r="AO2088" s="102"/>
      <c r="AP2088" s="102"/>
      <c r="AQ2088" s="102"/>
      <c r="AR2088" s="102"/>
      <c r="AS2088" s="102"/>
      <c r="AT2088" s="102"/>
      <c r="AU2088" s="102"/>
      <c r="AV2088" s="102"/>
      <c r="AW2088" s="102"/>
      <c r="AX2088" s="102"/>
      <c r="AY2088" s="102"/>
      <c r="AZ2088" s="102"/>
      <c r="BA2088" s="102"/>
      <c r="BB2088" s="102"/>
      <c r="BC2088" s="102"/>
      <c r="BD2088" s="102"/>
      <c r="BE2088" s="102"/>
      <c r="BF2088" s="102"/>
      <c r="BG2088" s="102"/>
      <c r="BH2088" s="102"/>
      <c r="BI2088" s="102"/>
      <c r="BJ2088" s="102"/>
    </row>
    <row r="2089" spans="11:62">
      <c r="K2089" s="102"/>
      <c r="L2089" s="102"/>
      <c r="M2089" s="102"/>
      <c r="N2089" s="102"/>
      <c r="O2089" s="102"/>
      <c r="P2089" s="102"/>
      <c r="Q2089" s="102"/>
      <c r="R2089" s="105"/>
      <c r="Y2089" s="102"/>
      <c r="Z2089" s="102"/>
      <c r="AA2089" s="102"/>
      <c r="AB2089" s="102"/>
      <c r="AC2089" s="102"/>
      <c r="AD2089" s="102"/>
      <c r="AE2089" s="102"/>
      <c r="AF2089" s="102"/>
      <c r="AI2089" s="102"/>
      <c r="AJ2089" s="102"/>
      <c r="AK2089" s="102"/>
      <c r="AL2089" s="102"/>
      <c r="AM2089" s="102"/>
      <c r="AN2089" s="102"/>
      <c r="AO2089" s="102"/>
      <c r="AP2089" s="102"/>
      <c r="AQ2089" s="102"/>
      <c r="AR2089" s="102"/>
      <c r="AS2089" s="102"/>
      <c r="AT2089" s="102"/>
      <c r="AU2089" s="102"/>
      <c r="AV2089" s="102"/>
      <c r="AW2089" s="102"/>
      <c r="AX2089" s="102"/>
      <c r="AY2089" s="102"/>
      <c r="AZ2089" s="102"/>
      <c r="BA2089" s="102"/>
      <c r="BB2089" s="102"/>
      <c r="BC2089" s="102"/>
      <c r="BD2089" s="102"/>
      <c r="BE2089" s="102"/>
      <c r="BF2089" s="102"/>
      <c r="BG2089" s="102"/>
      <c r="BH2089" s="102"/>
      <c r="BI2089" s="102"/>
      <c r="BJ2089" s="102"/>
    </row>
    <row r="2090" spans="11:62">
      <c r="K2090" s="102"/>
      <c r="L2090" s="102"/>
      <c r="M2090" s="102"/>
      <c r="N2090" s="102"/>
      <c r="O2090" s="102"/>
      <c r="P2090" s="102"/>
      <c r="Y2090" s="102"/>
      <c r="Z2090" s="102"/>
      <c r="AA2090" s="102"/>
      <c r="AB2090" s="102"/>
      <c r="AC2090" s="102"/>
      <c r="AD2090" s="102"/>
      <c r="AE2090" s="102"/>
      <c r="AF2090" s="102"/>
      <c r="AI2090" s="102"/>
      <c r="AJ2090" s="102"/>
      <c r="AK2090" s="102"/>
      <c r="AL2090" s="102"/>
      <c r="AM2090" s="102"/>
      <c r="AN2090" s="102"/>
      <c r="AO2090" s="102"/>
      <c r="AP2090" s="102"/>
      <c r="AQ2090" s="102"/>
      <c r="AR2090" s="102"/>
      <c r="AS2090" s="102"/>
      <c r="AT2090" s="102"/>
      <c r="AU2090" s="102"/>
      <c r="AV2090" s="102"/>
      <c r="AW2090" s="102"/>
      <c r="AX2090" s="102"/>
      <c r="AY2090" s="102"/>
      <c r="AZ2090" s="102"/>
      <c r="BA2090" s="102"/>
      <c r="BB2090" s="102"/>
      <c r="BC2090" s="102"/>
      <c r="BD2090" s="102"/>
      <c r="BE2090" s="102"/>
      <c r="BF2090" s="102"/>
      <c r="BG2090" s="102"/>
      <c r="BH2090" s="102"/>
      <c r="BI2090" s="102"/>
      <c r="BJ2090" s="102"/>
    </row>
    <row r="2091" spans="11:62">
      <c r="K2091" s="102"/>
      <c r="L2091" s="102"/>
      <c r="M2091" s="102"/>
      <c r="Y2091" s="102"/>
      <c r="Z2091" s="102"/>
      <c r="AA2091" s="102"/>
      <c r="AB2091" s="102"/>
      <c r="AC2091" s="102"/>
      <c r="AD2091" s="102"/>
      <c r="AE2091" s="102"/>
      <c r="AF2091" s="102"/>
      <c r="AI2091" s="102"/>
      <c r="AJ2091" s="102"/>
      <c r="AK2091" s="102"/>
      <c r="AL2091" s="102"/>
      <c r="AM2091" s="102"/>
      <c r="AN2091" s="102"/>
      <c r="AO2091" s="102"/>
      <c r="AP2091" s="102"/>
      <c r="AQ2091" s="102"/>
      <c r="AS2091" s="102"/>
      <c r="AT2091" s="102"/>
      <c r="AU2091" s="102"/>
      <c r="AV2091" s="102"/>
      <c r="AW2091" s="102"/>
      <c r="AY2091" s="102"/>
      <c r="AZ2091" s="102"/>
      <c r="BA2091" s="102"/>
      <c r="BB2091" s="102"/>
      <c r="BC2091" s="102"/>
      <c r="BE2091" s="102"/>
      <c r="BF2091" s="102"/>
      <c r="BG2091" s="102"/>
      <c r="BH2091" s="102"/>
      <c r="BI2091" s="102"/>
    </row>
    <row r="2092" spans="11:62">
      <c r="K2092" s="102"/>
      <c r="L2092" s="102"/>
      <c r="M2092" s="102"/>
      <c r="Y2092" s="102"/>
      <c r="Z2092" s="102"/>
      <c r="AA2092" s="102"/>
      <c r="AB2092" s="102"/>
      <c r="AC2092" s="102"/>
      <c r="AD2092" s="102"/>
      <c r="AE2092" s="102"/>
      <c r="AF2092" s="102"/>
      <c r="AI2092" s="102"/>
      <c r="AJ2092" s="102"/>
      <c r="AK2092" s="102"/>
      <c r="AL2092" s="102"/>
      <c r="AM2092" s="102"/>
      <c r="AN2092" s="102"/>
      <c r="AO2092" s="102"/>
      <c r="AP2092" s="102"/>
      <c r="AQ2092" s="102"/>
      <c r="AS2092" s="102"/>
      <c r="AT2092" s="102"/>
      <c r="AU2092" s="102"/>
      <c r="AV2092" s="102"/>
      <c r="AW2092" s="102"/>
      <c r="AY2092" s="102"/>
      <c r="AZ2092" s="102"/>
      <c r="BA2092" s="102"/>
      <c r="BB2092" s="102"/>
      <c r="BC2092" s="102"/>
      <c r="BE2092" s="102"/>
      <c r="BF2092" s="102"/>
      <c r="BG2092" s="102"/>
      <c r="BH2092" s="102"/>
      <c r="BI2092" s="102"/>
    </row>
    <row r="2093" spans="11:62">
      <c r="K2093" s="102"/>
      <c r="L2093" s="102"/>
      <c r="M2093" s="102"/>
      <c r="Y2093" s="102"/>
      <c r="Z2093" s="102"/>
      <c r="AA2093" s="102"/>
      <c r="AB2093" s="102"/>
      <c r="AC2093" s="102"/>
      <c r="AD2093" s="102"/>
      <c r="AE2093" s="102"/>
      <c r="AF2093" s="102"/>
      <c r="AG2093" s="104"/>
    </row>
    <row r="2094" spans="11:62">
      <c r="K2094" s="102"/>
      <c r="L2094" s="102"/>
      <c r="M2094" s="102"/>
      <c r="N2094" s="102"/>
      <c r="O2094" s="102"/>
      <c r="P2094" s="102"/>
      <c r="Q2094" s="102"/>
      <c r="W2094" s="102"/>
      <c r="X2094" s="102"/>
      <c r="Y2094" s="102"/>
      <c r="Z2094" s="102"/>
      <c r="AA2094" s="102"/>
      <c r="AB2094" s="102"/>
      <c r="AC2094" s="102"/>
      <c r="AD2094" s="102"/>
      <c r="AE2094" s="102"/>
      <c r="AF2094" s="102"/>
      <c r="AI2094" s="102"/>
      <c r="AJ2094" s="102"/>
      <c r="AK2094" s="102"/>
      <c r="AL2094" s="102"/>
      <c r="AM2094" s="102"/>
      <c r="AN2094" s="102"/>
      <c r="AO2094" s="102"/>
      <c r="AP2094" s="102"/>
      <c r="AQ2094" s="102"/>
      <c r="AR2094" s="102"/>
      <c r="AS2094" s="102"/>
      <c r="AT2094" s="102"/>
      <c r="AU2094" s="102"/>
      <c r="AV2094" s="102"/>
      <c r="AW2094" s="102"/>
      <c r="AX2094" s="102"/>
      <c r="AY2094" s="102"/>
      <c r="AZ2094" s="102"/>
      <c r="BA2094" s="102"/>
      <c r="BB2094" s="102"/>
      <c r="BC2094" s="102"/>
      <c r="BD2094" s="102"/>
      <c r="BE2094" s="102"/>
      <c r="BF2094" s="102"/>
      <c r="BG2094" s="102"/>
      <c r="BH2094" s="102"/>
      <c r="BI2094" s="102"/>
      <c r="BJ2094" s="102"/>
    </row>
    <row r="2095" spans="11:62">
      <c r="K2095" s="102"/>
      <c r="L2095" s="102"/>
      <c r="M2095" s="102"/>
      <c r="N2095" s="102"/>
      <c r="O2095" s="102"/>
      <c r="P2095" s="102"/>
      <c r="R2095" s="105"/>
      <c r="Y2095" s="102"/>
      <c r="Z2095" s="102"/>
      <c r="AA2095" s="102"/>
      <c r="AB2095" s="102"/>
      <c r="AC2095" s="102"/>
      <c r="AD2095" s="102"/>
      <c r="AE2095" s="102"/>
      <c r="AF2095" s="102"/>
      <c r="AG2095" s="104"/>
      <c r="AI2095" s="102"/>
      <c r="AJ2095" s="102"/>
      <c r="AK2095" s="102"/>
      <c r="AL2095" s="102"/>
      <c r="AM2095" s="102"/>
      <c r="AN2095" s="102"/>
      <c r="AO2095" s="102"/>
      <c r="AP2095" s="102"/>
      <c r="AQ2095" s="102"/>
      <c r="AR2095" s="102"/>
      <c r="AS2095" s="102"/>
      <c r="AT2095" s="102"/>
      <c r="AU2095" s="102"/>
      <c r="AV2095" s="102"/>
      <c r="AW2095" s="102"/>
      <c r="AX2095" s="102"/>
      <c r="AY2095" s="102"/>
      <c r="AZ2095" s="102"/>
      <c r="BA2095" s="102"/>
      <c r="BB2095" s="102"/>
      <c r="BC2095" s="102"/>
      <c r="BD2095" s="102"/>
      <c r="BE2095" s="102"/>
      <c r="BF2095" s="102"/>
      <c r="BG2095" s="102"/>
      <c r="BH2095" s="102"/>
      <c r="BI2095" s="102"/>
      <c r="BJ2095" s="102"/>
    </row>
    <row r="2096" spans="11:62">
      <c r="K2096" s="102"/>
      <c r="L2096" s="102"/>
      <c r="M2096" s="102"/>
      <c r="O2096" s="102"/>
      <c r="P2096" s="102"/>
      <c r="Y2096" s="102"/>
      <c r="Z2096" s="102"/>
      <c r="AA2096" s="102"/>
      <c r="AB2096" s="102"/>
      <c r="AC2096" s="102"/>
      <c r="AD2096" s="102"/>
      <c r="AE2096" s="102"/>
      <c r="AF2096" s="102"/>
      <c r="AG2096" s="104"/>
      <c r="AI2096" s="102"/>
      <c r="AJ2096" s="102"/>
      <c r="AK2096" s="102"/>
      <c r="AL2096" s="102"/>
      <c r="AM2096" s="102"/>
      <c r="AN2096" s="102"/>
      <c r="AO2096" s="102"/>
      <c r="AP2096" s="102"/>
      <c r="AQ2096" s="102"/>
      <c r="AR2096" s="102"/>
      <c r="AS2096" s="102"/>
      <c r="AT2096" s="102"/>
      <c r="AU2096" s="102"/>
      <c r="AV2096" s="102"/>
      <c r="AW2096" s="102"/>
      <c r="AX2096" s="102"/>
      <c r="AY2096" s="102"/>
      <c r="AZ2096" s="102"/>
      <c r="BA2096" s="102"/>
      <c r="BB2096" s="102"/>
      <c r="BC2096" s="102"/>
      <c r="BD2096" s="102"/>
      <c r="BE2096" s="102"/>
      <c r="BF2096" s="102"/>
      <c r="BG2096" s="102"/>
      <c r="BH2096" s="102"/>
      <c r="BI2096" s="102"/>
      <c r="BJ2096" s="102"/>
    </row>
    <row r="2097" spans="11:62">
      <c r="K2097" s="102"/>
      <c r="L2097" s="102"/>
      <c r="M2097" s="102"/>
      <c r="N2097" s="102"/>
      <c r="O2097" s="102"/>
      <c r="P2097" s="102"/>
      <c r="R2097" s="105"/>
      <c r="Y2097" s="102"/>
      <c r="Z2097" s="102"/>
      <c r="AA2097" s="102"/>
      <c r="AB2097" s="102"/>
      <c r="AC2097" s="102"/>
      <c r="AD2097" s="102"/>
      <c r="AE2097" s="102"/>
      <c r="AF2097" s="102"/>
      <c r="AG2097" s="104"/>
      <c r="AI2097" s="102"/>
      <c r="AJ2097" s="102"/>
      <c r="AK2097" s="102"/>
      <c r="AL2097" s="102"/>
      <c r="AM2097" s="102"/>
      <c r="AN2097" s="102"/>
      <c r="AO2097" s="102"/>
      <c r="AP2097" s="102"/>
      <c r="AQ2097" s="102"/>
      <c r="AR2097" s="102"/>
      <c r="AS2097" s="102"/>
      <c r="AT2097" s="102"/>
      <c r="AU2097" s="102"/>
      <c r="AV2097" s="102"/>
      <c r="AW2097" s="102"/>
      <c r="AX2097" s="102"/>
      <c r="AY2097" s="102"/>
      <c r="AZ2097" s="102"/>
      <c r="BA2097" s="102"/>
      <c r="BB2097" s="102"/>
      <c r="BC2097" s="102"/>
      <c r="BD2097" s="102"/>
      <c r="BE2097" s="102"/>
      <c r="BF2097" s="102"/>
      <c r="BG2097" s="102"/>
      <c r="BH2097" s="102"/>
      <c r="BI2097" s="102"/>
      <c r="BJ2097" s="102"/>
    </row>
    <row r="2098" spans="11:62">
      <c r="K2098" s="102"/>
      <c r="L2098" s="102"/>
      <c r="M2098" s="102"/>
      <c r="N2098" s="102"/>
      <c r="O2098" s="102"/>
      <c r="P2098" s="102"/>
      <c r="Y2098" s="102"/>
      <c r="Z2098" s="102"/>
      <c r="AA2098" s="102"/>
      <c r="AB2098" s="102"/>
      <c r="AC2098" s="102"/>
      <c r="AD2098" s="102"/>
      <c r="AE2098" s="102"/>
      <c r="AF2098" s="102"/>
      <c r="AG2098" s="104"/>
      <c r="AI2098" s="102"/>
      <c r="AJ2098" s="102"/>
      <c r="AK2098" s="102"/>
      <c r="AL2098" s="102"/>
      <c r="AM2098" s="102"/>
      <c r="AN2098" s="102"/>
      <c r="AO2098" s="102"/>
      <c r="AP2098" s="102"/>
      <c r="AQ2098" s="102"/>
      <c r="AR2098" s="102"/>
      <c r="AS2098" s="102"/>
      <c r="AT2098" s="102"/>
      <c r="AU2098" s="102"/>
      <c r="AV2098" s="102"/>
      <c r="AW2098" s="102"/>
      <c r="AX2098" s="102"/>
      <c r="AY2098" s="102"/>
      <c r="AZ2098" s="102"/>
      <c r="BA2098" s="102"/>
      <c r="BB2098" s="102"/>
      <c r="BC2098" s="102"/>
      <c r="BD2098" s="102"/>
      <c r="BE2098" s="102"/>
      <c r="BF2098" s="102"/>
      <c r="BG2098" s="102"/>
      <c r="BH2098" s="102"/>
      <c r="BI2098" s="102"/>
      <c r="BJ2098" s="102"/>
    </row>
    <row r="2099" spans="11:62">
      <c r="K2099" s="102"/>
      <c r="L2099" s="102"/>
      <c r="M2099" s="102"/>
      <c r="P2099" s="102"/>
      <c r="Y2099" s="102"/>
      <c r="Z2099" s="102"/>
      <c r="AA2099" s="102"/>
      <c r="AB2099" s="102"/>
      <c r="AC2099" s="102"/>
      <c r="AD2099" s="102"/>
      <c r="AE2099" s="102"/>
      <c r="AF2099" s="102"/>
      <c r="AI2099" s="102"/>
      <c r="AJ2099" s="102"/>
      <c r="AK2099" s="102"/>
      <c r="AL2099" s="102"/>
      <c r="AM2099" s="102"/>
      <c r="AN2099" s="102"/>
      <c r="AO2099" s="102"/>
      <c r="AP2099" s="102"/>
      <c r="AQ2099" s="102"/>
      <c r="AR2099" s="102"/>
      <c r="AS2099" s="102"/>
      <c r="AT2099" s="102"/>
      <c r="AU2099" s="102"/>
      <c r="AV2099" s="102"/>
      <c r="AW2099" s="102"/>
      <c r="AX2099" s="102"/>
      <c r="AY2099" s="102"/>
      <c r="AZ2099" s="102"/>
      <c r="BA2099" s="102"/>
      <c r="BB2099" s="102"/>
      <c r="BC2099" s="102"/>
      <c r="BD2099" s="102"/>
      <c r="BE2099" s="102"/>
      <c r="BF2099" s="102"/>
      <c r="BG2099" s="102"/>
      <c r="BH2099" s="102"/>
      <c r="BI2099" s="102"/>
      <c r="BJ2099" s="102"/>
    </row>
    <row r="2100" spans="11:62">
      <c r="K2100" s="102"/>
      <c r="L2100" s="102"/>
      <c r="M2100" s="102"/>
      <c r="N2100" s="102"/>
      <c r="O2100" s="102"/>
      <c r="P2100" s="102"/>
      <c r="Q2100" s="102"/>
      <c r="Y2100" s="102"/>
      <c r="Z2100" s="102"/>
      <c r="AA2100" s="102"/>
      <c r="AB2100" s="102"/>
      <c r="AC2100" s="102"/>
      <c r="AD2100" s="102"/>
      <c r="AE2100" s="102"/>
      <c r="AF2100" s="102"/>
      <c r="AI2100" s="102"/>
      <c r="AJ2100" s="102"/>
      <c r="AK2100" s="102"/>
      <c r="AL2100" s="102"/>
      <c r="AM2100" s="102"/>
      <c r="AN2100" s="102"/>
      <c r="AO2100" s="102"/>
      <c r="AP2100" s="102"/>
      <c r="AQ2100" s="102"/>
      <c r="AS2100" s="102"/>
      <c r="AT2100" s="102"/>
      <c r="AU2100" s="102"/>
      <c r="AV2100" s="102"/>
      <c r="AW2100" s="102"/>
      <c r="AY2100" s="102"/>
      <c r="AZ2100" s="102"/>
      <c r="BA2100" s="102"/>
      <c r="BB2100" s="102"/>
      <c r="BC2100" s="102"/>
      <c r="BD2100" s="102"/>
      <c r="BE2100" s="102"/>
      <c r="BF2100" s="102"/>
      <c r="BG2100" s="102"/>
      <c r="BH2100" s="102"/>
      <c r="BI2100" s="102"/>
      <c r="BJ2100" s="102"/>
    </row>
    <row r="2101" spans="11:62">
      <c r="K2101" s="102"/>
      <c r="L2101" s="102"/>
      <c r="M2101" s="102"/>
      <c r="N2101" s="102"/>
      <c r="O2101" s="102"/>
      <c r="P2101" s="102"/>
      <c r="Y2101" s="102"/>
      <c r="Z2101" s="102"/>
      <c r="AA2101" s="102"/>
      <c r="AB2101" s="102"/>
      <c r="AC2101" s="102"/>
      <c r="AD2101" s="102"/>
      <c r="AE2101" s="102"/>
      <c r="AF2101" s="102"/>
      <c r="AI2101" s="102"/>
      <c r="AJ2101" s="102"/>
      <c r="AK2101" s="102"/>
      <c r="AL2101" s="102"/>
      <c r="AM2101" s="102"/>
      <c r="AN2101" s="102"/>
      <c r="AO2101" s="102"/>
      <c r="AP2101" s="102"/>
      <c r="AQ2101" s="102"/>
      <c r="AR2101" s="102"/>
      <c r="AS2101" s="102"/>
      <c r="AT2101" s="102"/>
      <c r="AU2101" s="102"/>
      <c r="AV2101" s="102"/>
      <c r="AW2101" s="102"/>
      <c r="AX2101" s="102"/>
      <c r="AY2101" s="102"/>
      <c r="AZ2101" s="102"/>
      <c r="BA2101" s="102"/>
      <c r="BB2101" s="102"/>
      <c r="BC2101" s="102"/>
      <c r="BD2101" s="102"/>
      <c r="BE2101" s="102"/>
      <c r="BF2101" s="102"/>
      <c r="BG2101" s="102"/>
      <c r="BH2101" s="102"/>
      <c r="BI2101" s="102"/>
      <c r="BJ2101" s="102"/>
    </row>
    <row r="2102" spans="11:62">
      <c r="K2102" s="102"/>
      <c r="L2102" s="102"/>
      <c r="M2102" s="102"/>
      <c r="R2102" s="105"/>
      <c r="Y2102" s="102"/>
      <c r="Z2102" s="102"/>
      <c r="AA2102" s="102"/>
      <c r="AB2102" s="102"/>
      <c r="AC2102" s="102"/>
      <c r="AD2102" s="102"/>
      <c r="AE2102" s="102"/>
      <c r="AF2102" s="102"/>
      <c r="AG2102" s="104"/>
      <c r="AI2102" s="102"/>
      <c r="AJ2102" s="102"/>
      <c r="AK2102" s="102"/>
      <c r="AL2102" s="102"/>
      <c r="AM2102" s="102"/>
      <c r="AN2102" s="102"/>
      <c r="AO2102" s="102"/>
      <c r="AP2102" s="102"/>
      <c r="AQ2102" s="102"/>
      <c r="AS2102" s="102"/>
      <c r="AT2102" s="102"/>
      <c r="AU2102" s="102"/>
      <c r="AV2102" s="102"/>
      <c r="AW2102" s="102"/>
      <c r="AY2102" s="102"/>
      <c r="AZ2102" s="102"/>
      <c r="BA2102" s="102"/>
      <c r="BB2102" s="102"/>
      <c r="BC2102" s="102"/>
      <c r="BE2102" s="102"/>
      <c r="BF2102" s="102"/>
      <c r="BG2102" s="102"/>
      <c r="BH2102" s="102"/>
      <c r="BI2102" s="102"/>
    </row>
    <row r="2103" spans="11:62">
      <c r="K2103" s="102"/>
      <c r="L2103" s="102"/>
      <c r="M2103" s="102"/>
      <c r="Q2103" s="102"/>
      <c r="R2103" s="105"/>
      <c r="Y2103" s="102"/>
      <c r="Z2103" s="102"/>
      <c r="AA2103" s="102"/>
      <c r="AG2103" s="104"/>
      <c r="AI2103" s="102"/>
      <c r="AJ2103" s="102"/>
      <c r="AK2103" s="102"/>
      <c r="AL2103" s="102"/>
      <c r="AM2103" s="102"/>
      <c r="AN2103" s="102"/>
      <c r="AO2103" s="102"/>
      <c r="AP2103" s="102"/>
      <c r="AQ2103" s="102"/>
      <c r="AR2103" s="102"/>
      <c r="AS2103" s="102"/>
      <c r="AT2103" s="102"/>
      <c r="AU2103" s="102"/>
      <c r="AV2103" s="102"/>
      <c r="AW2103" s="102"/>
      <c r="AY2103" s="102"/>
      <c r="AZ2103" s="102"/>
      <c r="BA2103" s="102"/>
      <c r="BB2103" s="102"/>
      <c r="BC2103" s="102"/>
      <c r="BE2103" s="102"/>
      <c r="BF2103" s="102"/>
      <c r="BG2103" s="102"/>
      <c r="BH2103" s="102"/>
      <c r="BI2103" s="102"/>
    </row>
    <row r="2104" spans="11:62">
      <c r="K2104" s="102"/>
      <c r="L2104" s="102"/>
      <c r="M2104" s="102"/>
      <c r="N2104" s="102"/>
      <c r="O2104" s="102"/>
      <c r="P2104" s="102"/>
      <c r="Y2104" s="102"/>
      <c r="Z2104" s="102"/>
      <c r="AA2104" s="102"/>
      <c r="AB2104" s="102"/>
      <c r="AC2104" s="102"/>
      <c r="AD2104" s="102"/>
      <c r="AE2104" s="102"/>
      <c r="AF2104" s="102"/>
      <c r="AI2104" s="102"/>
      <c r="AJ2104" s="102"/>
      <c r="AK2104" s="102"/>
      <c r="AL2104" s="102"/>
      <c r="AM2104" s="102"/>
      <c r="AN2104" s="102"/>
      <c r="AO2104" s="102"/>
      <c r="AP2104" s="102"/>
      <c r="AQ2104" s="102"/>
      <c r="AR2104" s="102"/>
      <c r="AS2104" s="102"/>
      <c r="AT2104" s="102"/>
      <c r="AU2104" s="102"/>
      <c r="AV2104" s="102"/>
      <c r="AW2104" s="102"/>
      <c r="AX2104" s="102"/>
      <c r="AY2104" s="102"/>
      <c r="AZ2104" s="102"/>
      <c r="BA2104" s="102"/>
      <c r="BB2104" s="102"/>
      <c r="BC2104" s="102"/>
      <c r="BD2104" s="102"/>
      <c r="BE2104" s="102"/>
      <c r="BF2104" s="102"/>
      <c r="BG2104" s="102"/>
      <c r="BH2104" s="102"/>
      <c r="BI2104" s="102"/>
      <c r="BJ2104" s="102"/>
    </row>
    <row r="2105" spans="11:62">
      <c r="K2105" s="102"/>
      <c r="L2105" s="102"/>
      <c r="M2105" s="102"/>
      <c r="N2105" s="102"/>
      <c r="O2105" s="102"/>
      <c r="P2105" s="102"/>
      <c r="R2105" s="105"/>
      <c r="AG2105" s="104"/>
      <c r="AI2105" s="102"/>
      <c r="AJ2105" s="102"/>
      <c r="AK2105" s="102"/>
      <c r="AL2105" s="102"/>
      <c r="AM2105" s="102"/>
      <c r="AN2105" s="102"/>
      <c r="AO2105" s="102"/>
      <c r="AP2105" s="102"/>
      <c r="AQ2105" s="102"/>
      <c r="AR2105" s="102"/>
      <c r="AS2105" s="102"/>
      <c r="AT2105" s="102"/>
      <c r="AU2105" s="102"/>
      <c r="AV2105" s="102"/>
      <c r="AW2105" s="102"/>
      <c r="AX2105" s="102"/>
      <c r="AY2105" s="102"/>
      <c r="AZ2105" s="102"/>
      <c r="BA2105" s="102"/>
      <c r="BB2105" s="102"/>
      <c r="BC2105" s="102"/>
      <c r="BD2105" s="102"/>
      <c r="BE2105" s="102"/>
      <c r="BF2105" s="102"/>
      <c r="BG2105" s="102"/>
      <c r="BH2105" s="102"/>
      <c r="BI2105" s="102"/>
      <c r="BJ2105" s="102"/>
    </row>
    <row r="2106" spans="11:62">
      <c r="K2106" s="102"/>
      <c r="L2106" s="102"/>
      <c r="M2106" s="102"/>
      <c r="N2106" s="102"/>
      <c r="O2106" s="102"/>
      <c r="P2106" s="102"/>
      <c r="R2106" s="105"/>
      <c r="Y2106" s="102"/>
      <c r="Z2106" s="102"/>
      <c r="AA2106" s="102"/>
      <c r="AB2106" s="102"/>
      <c r="AC2106" s="102"/>
      <c r="AD2106" s="102"/>
      <c r="AE2106" s="102"/>
      <c r="AF2106" s="102"/>
      <c r="AG2106" s="104"/>
      <c r="AI2106" s="102"/>
      <c r="AJ2106" s="102"/>
      <c r="AK2106" s="102"/>
      <c r="AL2106" s="102"/>
      <c r="AM2106" s="102"/>
      <c r="AN2106" s="102"/>
      <c r="AO2106" s="102"/>
      <c r="AP2106" s="102"/>
      <c r="AQ2106" s="102"/>
      <c r="AR2106" s="102"/>
      <c r="AS2106" s="102"/>
      <c r="AT2106" s="102"/>
      <c r="AU2106" s="102"/>
      <c r="AV2106" s="102"/>
      <c r="AW2106" s="102"/>
      <c r="AX2106" s="102"/>
      <c r="AY2106" s="102"/>
      <c r="AZ2106" s="102"/>
      <c r="BA2106" s="102"/>
      <c r="BB2106" s="102"/>
      <c r="BC2106" s="102"/>
      <c r="BD2106" s="102"/>
      <c r="BE2106" s="102"/>
      <c r="BF2106" s="102"/>
      <c r="BG2106" s="102"/>
      <c r="BH2106" s="102"/>
      <c r="BI2106" s="102"/>
      <c r="BJ2106" s="102"/>
    </row>
    <row r="2107" spans="11:62">
      <c r="K2107" s="102"/>
      <c r="L2107" s="102"/>
      <c r="M2107" s="102"/>
      <c r="N2107" s="102"/>
      <c r="O2107" s="102"/>
      <c r="P2107" s="102"/>
      <c r="R2107" s="105"/>
      <c r="Y2107" s="102"/>
      <c r="Z2107" s="102"/>
      <c r="AA2107" s="102"/>
      <c r="AB2107" s="102"/>
      <c r="AC2107" s="102"/>
      <c r="AD2107" s="102"/>
      <c r="AE2107" s="102"/>
      <c r="AF2107" s="102"/>
      <c r="AI2107" s="102"/>
      <c r="AJ2107" s="102"/>
      <c r="AK2107" s="102"/>
      <c r="AL2107" s="102"/>
      <c r="AM2107" s="102"/>
      <c r="AN2107" s="102"/>
      <c r="AO2107" s="102"/>
      <c r="AP2107" s="102"/>
      <c r="AQ2107" s="102"/>
      <c r="AR2107" s="102"/>
      <c r="AS2107" s="102"/>
      <c r="AT2107" s="102"/>
      <c r="AU2107" s="102"/>
      <c r="AV2107" s="102"/>
      <c r="AW2107" s="102"/>
      <c r="AX2107" s="102"/>
      <c r="AY2107" s="102"/>
      <c r="AZ2107" s="102"/>
      <c r="BA2107" s="102"/>
      <c r="BB2107" s="102"/>
      <c r="BC2107" s="102"/>
      <c r="BD2107" s="102"/>
      <c r="BE2107" s="102"/>
      <c r="BF2107" s="102"/>
      <c r="BG2107" s="102"/>
      <c r="BH2107" s="102"/>
      <c r="BI2107" s="102"/>
      <c r="BJ2107" s="102"/>
    </row>
    <row r="2108" spans="11:62">
      <c r="K2108" s="102"/>
      <c r="L2108" s="102"/>
      <c r="M2108" s="102"/>
      <c r="N2108" s="102"/>
      <c r="O2108" s="102"/>
      <c r="P2108" s="102"/>
      <c r="R2108" s="105"/>
      <c r="Y2108" s="102"/>
      <c r="Z2108" s="102"/>
      <c r="AA2108" s="102"/>
      <c r="AB2108" s="102"/>
      <c r="AC2108" s="102"/>
      <c r="AD2108" s="102"/>
      <c r="AE2108" s="102"/>
      <c r="AF2108" s="102"/>
      <c r="AI2108" s="102"/>
      <c r="AJ2108" s="102"/>
      <c r="AK2108" s="102"/>
      <c r="AL2108" s="102"/>
      <c r="AM2108" s="102"/>
      <c r="AN2108" s="102"/>
      <c r="AO2108" s="102"/>
      <c r="AP2108" s="102"/>
      <c r="AQ2108" s="102"/>
      <c r="AR2108" s="102"/>
      <c r="AS2108" s="102"/>
      <c r="AT2108" s="102"/>
      <c r="AU2108" s="102"/>
      <c r="AV2108" s="102"/>
      <c r="AW2108" s="102"/>
      <c r="AX2108" s="102"/>
      <c r="AY2108" s="102"/>
      <c r="AZ2108" s="102"/>
      <c r="BA2108" s="102"/>
      <c r="BB2108" s="102"/>
      <c r="BC2108" s="102"/>
      <c r="BD2108" s="102"/>
      <c r="BE2108" s="102"/>
      <c r="BF2108" s="102"/>
      <c r="BG2108" s="102"/>
      <c r="BH2108" s="102"/>
      <c r="BI2108" s="102"/>
      <c r="BJ2108" s="102"/>
    </row>
    <row r="2109" spans="11:62">
      <c r="K2109" s="102"/>
      <c r="L2109" s="102"/>
      <c r="M2109" s="102"/>
      <c r="N2109" s="102"/>
      <c r="O2109" s="102"/>
      <c r="P2109" s="102"/>
      <c r="Q2109" s="102"/>
      <c r="R2109" s="105"/>
      <c r="Y2109" s="102"/>
      <c r="Z2109" s="102"/>
      <c r="AA2109" s="102"/>
      <c r="AB2109" s="102"/>
      <c r="AC2109" s="102"/>
      <c r="AD2109" s="102"/>
      <c r="AE2109" s="102"/>
      <c r="AF2109" s="102"/>
      <c r="AI2109" s="102"/>
      <c r="AJ2109" s="102"/>
      <c r="AK2109" s="102"/>
      <c r="AL2109" s="102"/>
      <c r="AM2109" s="102"/>
      <c r="AN2109" s="102"/>
      <c r="AO2109" s="102"/>
      <c r="AP2109" s="102"/>
      <c r="AQ2109" s="102"/>
      <c r="AR2109" s="102"/>
      <c r="AS2109" s="102"/>
      <c r="AT2109" s="102"/>
      <c r="AU2109" s="102"/>
      <c r="AV2109" s="102"/>
      <c r="AW2109" s="102"/>
      <c r="AX2109" s="102"/>
      <c r="AY2109" s="102"/>
      <c r="AZ2109" s="102"/>
      <c r="BA2109" s="102"/>
      <c r="BB2109" s="102"/>
      <c r="BC2109" s="102"/>
      <c r="BD2109" s="102"/>
      <c r="BE2109" s="102"/>
      <c r="BF2109" s="102"/>
      <c r="BG2109" s="102"/>
      <c r="BH2109" s="102"/>
      <c r="BI2109" s="102"/>
      <c r="BJ2109" s="102"/>
    </row>
    <row r="2110" spans="11:62">
      <c r="K2110" s="102"/>
      <c r="L2110" s="102"/>
      <c r="M2110" s="102"/>
      <c r="P2110" s="102"/>
      <c r="Q2110" s="102"/>
      <c r="R2110" s="105"/>
      <c r="Y2110" s="102"/>
      <c r="Z2110" s="102"/>
      <c r="AA2110" s="102"/>
      <c r="AB2110" s="102"/>
      <c r="AC2110" s="102"/>
      <c r="AD2110" s="102"/>
      <c r="AE2110" s="102"/>
      <c r="AF2110" s="102"/>
      <c r="AG2110" s="104"/>
      <c r="AI2110" s="102"/>
      <c r="AJ2110" s="102"/>
      <c r="AK2110" s="102"/>
      <c r="AL2110" s="102"/>
      <c r="AM2110" s="102"/>
      <c r="AN2110" s="102"/>
      <c r="AO2110" s="102"/>
      <c r="AP2110" s="102"/>
      <c r="AQ2110" s="102"/>
      <c r="AR2110" s="102"/>
      <c r="AS2110" s="102"/>
      <c r="AT2110" s="102"/>
      <c r="AU2110" s="102"/>
      <c r="AV2110" s="102"/>
      <c r="AW2110" s="102"/>
      <c r="AX2110" s="102"/>
      <c r="AY2110" s="102"/>
      <c r="AZ2110" s="102"/>
      <c r="BA2110" s="102"/>
      <c r="BB2110" s="102"/>
      <c r="BC2110" s="102"/>
      <c r="BD2110" s="102"/>
      <c r="BE2110" s="102"/>
      <c r="BF2110" s="102"/>
      <c r="BG2110" s="102"/>
      <c r="BH2110" s="102"/>
      <c r="BI2110" s="102"/>
      <c r="BJ2110" s="102"/>
    </row>
    <row r="2111" spans="11:62">
      <c r="K2111" s="102"/>
      <c r="L2111" s="102"/>
      <c r="M2111" s="102"/>
      <c r="N2111" s="102"/>
      <c r="O2111" s="102"/>
      <c r="P2111" s="102"/>
      <c r="R2111" s="105"/>
      <c r="Y2111" s="102"/>
      <c r="Z2111" s="102"/>
      <c r="AA2111" s="102"/>
      <c r="AB2111" s="102"/>
      <c r="AC2111" s="102"/>
      <c r="AD2111" s="102"/>
      <c r="AE2111" s="102"/>
      <c r="AF2111" s="102"/>
      <c r="AG2111" s="104"/>
      <c r="AI2111" s="102"/>
      <c r="AJ2111" s="102"/>
      <c r="AK2111" s="102"/>
      <c r="AL2111" s="102"/>
      <c r="AM2111" s="102"/>
      <c r="AN2111" s="102"/>
      <c r="AO2111" s="102"/>
      <c r="AP2111" s="102"/>
      <c r="AQ2111" s="102"/>
      <c r="AR2111" s="102"/>
      <c r="AS2111" s="102"/>
      <c r="AT2111" s="102"/>
      <c r="AU2111" s="102"/>
      <c r="AV2111" s="102"/>
      <c r="AW2111" s="102"/>
      <c r="AX2111" s="102"/>
      <c r="AY2111" s="102"/>
      <c r="AZ2111" s="102"/>
      <c r="BA2111" s="102"/>
      <c r="BB2111" s="102"/>
      <c r="BC2111" s="102"/>
      <c r="BD2111" s="102"/>
      <c r="BE2111" s="102"/>
      <c r="BF2111" s="102"/>
      <c r="BG2111" s="102"/>
      <c r="BH2111" s="102"/>
      <c r="BI2111" s="102"/>
      <c r="BJ2111" s="102"/>
    </row>
    <row r="2112" spans="11:62">
      <c r="K2112" s="102"/>
      <c r="L2112" s="102"/>
      <c r="M2112" s="102"/>
      <c r="N2112" s="102"/>
      <c r="O2112" s="102"/>
      <c r="P2112" s="102"/>
      <c r="Q2112" s="102"/>
      <c r="R2112" s="105"/>
      <c r="Y2112" s="102"/>
      <c r="Z2112" s="102"/>
      <c r="AA2112" s="102"/>
      <c r="AB2112" s="102"/>
      <c r="AC2112" s="102"/>
      <c r="AD2112" s="102"/>
      <c r="AE2112" s="102"/>
      <c r="AF2112" s="102"/>
      <c r="AG2112" s="104"/>
      <c r="AI2112" s="102"/>
      <c r="AJ2112" s="102"/>
      <c r="AK2112" s="102"/>
      <c r="AL2112" s="102"/>
      <c r="AM2112" s="102"/>
      <c r="AN2112" s="102"/>
      <c r="AO2112" s="102"/>
      <c r="AP2112" s="102"/>
      <c r="AQ2112" s="102"/>
      <c r="AR2112" s="102"/>
      <c r="AS2112" s="102"/>
      <c r="AT2112" s="102"/>
      <c r="AU2112" s="102"/>
      <c r="AV2112" s="102"/>
      <c r="AW2112" s="102"/>
      <c r="AX2112" s="102"/>
      <c r="AY2112" s="102"/>
      <c r="AZ2112" s="102"/>
      <c r="BA2112" s="102"/>
      <c r="BB2112" s="102"/>
      <c r="BC2112" s="102"/>
      <c r="BD2112" s="102"/>
      <c r="BE2112" s="102"/>
      <c r="BF2112" s="102"/>
      <c r="BG2112" s="102"/>
      <c r="BH2112" s="102"/>
      <c r="BI2112" s="102"/>
      <c r="BJ2112" s="102"/>
    </row>
    <row r="2113" spans="11:62">
      <c r="K2113" s="102"/>
      <c r="L2113" s="102"/>
      <c r="M2113" s="102"/>
      <c r="N2113" s="102"/>
      <c r="O2113" s="102"/>
      <c r="P2113" s="102"/>
      <c r="Q2113" s="102"/>
      <c r="R2113" s="105"/>
      <c r="Y2113" s="102"/>
      <c r="Z2113" s="102"/>
      <c r="AA2113" s="102"/>
      <c r="AB2113" s="102"/>
      <c r="AC2113" s="102"/>
      <c r="AD2113" s="102"/>
      <c r="AE2113" s="102"/>
      <c r="AF2113" s="102"/>
      <c r="AG2113" s="104"/>
      <c r="AI2113" s="102"/>
      <c r="AJ2113" s="102"/>
      <c r="AK2113" s="102"/>
      <c r="AL2113" s="102"/>
      <c r="AM2113" s="102"/>
      <c r="AN2113" s="102"/>
      <c r="AO2113" s="102"/>
      <c r="AP2113" s="102"/>
      <c r="AQ2113" s="102"/>
      <c r="AR2113" s="102"/>
      <c r="AS2113" s="102"/>
      <c r="AT2113" s="102"/>
      <c r="AU2113" s="102"/>
      <c r="AV2113" s="102"/>
      <c r="AW2113" s="102"/>
      <c r="AX2113" s="102"/>
      <c r="AY2113" s="102"/>
      <c r="AZ2113" s="102"/>
      <c r="BA2113" s="102"/>
      <c r="BB2113" s="102"/>
      <c r="BC2113" s="102"/>
      <c r="BD2113" s="102"/>
      <c r="BE2113" s="102"/>
      <c r="BF2113" s="102"/>
      <c r="BG2113" s="102"/>
      <c r="BH2113" s="102"/>
      <c r="BI2113" s="102"/>
      <c r="BJ2113" s="102"/>
    </row>
    <row r="2114" spans="11:62">
      <c r="K2114" s="102"/>
      <c r="L2114" s="102"/>
      <c r="M2114" s="102"/>
      <c r="N2114" s="102"/>
      <c r="O2114" s="102"/>
      <c r="P2114" s="102"/>
      <c r="R2114" s="105"/>
      <c r="Y2114" s="102"/>
      <c r="Z2114" s="102"/>
      <c r="AA2114" s="102"/>
      <c r="AB2114" s="102"/>
      <c r="AC2114" s="102"/>
      <c r="AD2114" s="102"/>
      <c r="AE2114" s="102"/>
      <c r="AF2114" s="102"/>
      <c r="AI2114" s="102"/>
      <c r="AJ2114" s="102"/>
      <c r="AK2114" s="102"/>
      <c r="AL2114" s="102"/>
      <c r="AM2114" s="102"/>
      <c r="AN2114" s="102"/>
      <c r="AO2114" s="102"/>
      <c r="AP2114" s="102"/>
      <c r="AQ2114" s="102"/>
      <c r="AR2114" s="102"/>
      <c r="AS2114" s="102"/>
      <c r="AT2114" s="102"/>
      <c r="AU2114" s="102"/>
      <c r="AV2114" s="102"/>
      <c r="AW2114" s="102"/>
      <c r="AX2114" s="102"/>
      <c r="AY2114" s="102"/>
      <c r="AZ2114" s="102"/>
      <c r="BA2114" s="102"/>
      <c r="BB2114" s="102"/>
      <c r="BC2114" s="102"/>
      <c r="BD2114" s="102"/>
      <c r="BE2114" s="102"/>
      <c r="BF2114" s="102"/>
      <c r="BG2114" s="102"/>
      <c r="BH2114" s="102"/>
      <c r="BI2114" s="102"/>
      <c r="BJ2114" s="102"/>
    </row>
    <row r="2115" spans="11:62">
      <c r="K2115" s="102"/>
      <c r="L2115" s="102"/>
      <c r="M2115" s="102"/>
      <c r="N2115" s="102"/>
      <c r="O2115" s="102"/>
      <c r="P2115" s="102"/>
      <c r="R2115" s="105"/>
      <c r="Y2115" s="102"/>
      <c r="Z2115" s="102"/>
      <c r="AA2115" s="102"/>
      <c r="AB2115" s="102"/>
      <c r="AC2115" s="102"/>
      <c r="AD2115" s="102"/>
      <c r="AE2115" s="102"/>
      <c r="AF2115" s="102"/>
      <c r="AI2115" s="102"/>
      <c r="AJ2115" s="102"/>
      <c r="AK2115" s="102"/>
      <c r="AL2115" s="102"/>
      <c r="AM2115" s="102"/>
      <c r="AN2115" s="102"/>
      <c r="AO2115" s="102"/>
      <c r="AP2115" s="102"/>
      <c r="AQ2115" s="102"/>
      <c r="AR2115" s="102"/>
      <c r="AS2115" s="102"/>
      <c r="AT2115" s="102"/>
      <c r="AU2115" s="102"/>
      <c r="AV2115" s="102"/>
      <c r="AW2115" s="102"/>
      <c r="AX2115" s="102"/>
      <c r="AY2115" s="102"/>
      <c r="AZ2115" s="102"/>
      <c r="BA2115" s="102"/>
      <c r="BB2115" s="102"/>
      <c r="BC2115" s="102"/>
      <c r="BD2115" s="102"/>
      <c r="BE2115" s="102"/>
      <c r="BF2115" s="102"/>
      <c r="BG2115" s="102"/>
      <c r="BH2115" s="102"/>
      <c r="BI2115" s="102"/>
      <c r="BJ2115" s="102"/>
    </row>
    <row r="2116" spans="11:62">
      <c r="K2116" s="102"/>
      <c r="L2116" s="102"/>
      <c r="M2116" s="102"/>
      <c r="N2116" s="102"/>
      <c r="O2116" s="102"/>
      <c r="P2116" s="102"/>
      <c r="R2116" s="105"/>
      <c r="Y2116" s="102"/>
      <c r="Z2116" s="102"/>
      <c r="AA2116" s="102"/>
      <c r="AB2116" s="102"/>
      <c r="AC2116" s="102"/>
      <c r="AD2116" s="102"/>
      <c r="AE2116" s="102"/>
      <c r="AF2116" s="102"/>
      <c r="AI2116" s="102"/>
      <c r="AJ2116" s="102"/>
      <c r="AK2116" s="102"/>
      <c r="AL2116" s="102"/>
      <c r="AM2116" s="102"/>
      <c r="AN2116" s="102"/>
      <c r="AO2116" s="102"/>
      <c r="AP2116" s="102"/>
      <c r="AQ2116" s="102"/>
      <c r="AR2116" s="102"/>
      <c r="AS2116" s="102"/>
      <c r="AT2116" s="102"/>
      <c r="AU2116" s="102"/>
      <c r="AV2116" s="102"/>
      <c r="AW2116" s="102"/>
      <c r="AX2116" s="102"/>
      <c r="AY2116" s="102"/>
      <c r="AZ2116" s="102"/>
      <c r="BA2116" s="102"/>
      <c r="BB2116" s="102"/>
      <c r="BC2116" s="102"/>
      <c r="BD2116" s="102"/>
      <c r="BE2116" s="102"/>
      <c r="BF2116" s="102"/>
      <c r="BG2116" s="102"/>
      <c r="BH2116" s="102"/>
      <c r="BI2116" s="102"/>
      <c r="BJ2116" s="102"/>
    </row>
    <row r="2117" spans="11:62">
      <c r="K2117" s="102"/>
      <c r="L2117" s="102"/>
      <c r="M2117" s="102"/>
      <c r="N2117" s="102"/>
      <c r="O2117" s="102"/>
      <c r="P2117" s="102"/>
      <c r="R2117" s="105"/>
      <c r="Y2117" s="102"/>
      <c r="Z2117" s="102"/>
      <c r="AA2117" s="102"/>
      <c r="AB2117" s="102"/>
      <c r="AC2117" s="102"/>
      <c r="AD2117" s="102"/>
      <c r="AE2117" s="102"/>
      <c r="AF2117" s="102"/>
      <c r="AI2117" s="102"/>
      <c r="AJ2117" s="102"/>
      <c r="AK2117" s="102"/>
      <c r="AL2117" s="102"/>
      <c r="AM2117" s="102"/>
      <c r="AN2117" s="102"/>
      <c r="AO2117" s="102"/>
      <c r="AP2117" s="102"/>
      <c r="AQ2117" s="102"/>
      <c r="AR2117" s="102"/>
      <c r="AS2117" s="102"/>
      <c r="AT2117" s="102"/>
      <c r="AU2117" s="102"/>
      <c r="AV2117" s="102"/>
      <c r="AW2117" s="102"/>
      <c r="AX2117" s="102"/>
      <c r="AY2117" s="102"/>
      <c r="AZ2117" s="102"/>
      <c r="BA2117" s="102"/>
      <c r="BB2117" s="102"/>
      <c r="BC2117" s="102"/>
      <c r="BD2117" s="102"/>
      <c r="BE2117" s="102"/>
      <c r="BF2117" s="102"/>
      <c r="BG2117" s="102"/>
      <c r="BH2117" s="102"/>
      <c r="BI2117" s="102"/>
      <c r="BJ2117" s="102"/>
    </row>
    <row r="2118" spans="11:62">
      <c r="K2118" s="102"/>
      <c r="L2118" s="102"/>
      <c r="M2118" s="102"/>
      <c r="R2118" s="105"/>
      <c r="Y2118" s="102"/>
      <c r="Z2118" s="102"/>
      <c r="AA2118" s="102"/>
      <c r="AB2118" s="102"/>
      <c r="AC2118" s="102"/>
      <c r="AD2118" s="102"/>
      <c r="AE2118" s="102"/>
      <c r="AF2118" s="102"/>
      <c r="AG2118" s="104"/>
      <c r="AI2118" s="102"/>
      <c r="AJ2118" s="102"/>
      <c r="AK2118" s="102"/>
      <c r="AL2118" s="102"/>
      <c r="AM2118" s="102"/>
      <c r="AN2118" s="102"/>
      <c r="AO2118" s="102"/>
      <c r="AP2118" s="102"/>
      <c r="AQ2118" s="102"/>
      <c r="AR2118" s="102"/>
      <c r="AS2118" s="102"/>
      <c r="AT2118" s="102"/>
      <c r="AU2118" s="102"/>
      <c r="AV2118" s="102"/>
      <c r="AW2118" s="102"/>
      <c r="AX2118" s="102"/>
      <c r="AY2118" s="102"/>
      <c r="AZ2118" s="102"/>
      <c r="BA2118" s="102"/>
      <c r="BB2118" s="102"/>
      <c r="BC2118" s="102"/>
      <c r="BD2118" s="102"/>
      <c r="BE2118" s="102"/>
      <c r="BF2118" s="102"/>
      <c r="BG2118" s="102"/>
      <c r="BH2118" s="102"/>
      <c r="BI2118" s="102"/>
      <c r="BJ2118" s="102"/>
    </row>
    <row r="2119" spans="11:62">
      <c r="K2119" s="102"/>
      <c r="L2119" s="102"/>
      <c r="M2119" s="102"/>
      <c r="R2119" s="105"/>
      <c r="Y2119" s="102"/>
      <c r="Z2119" s="102"/>
      <c r="AA2119" s="102"/>
      <c r="AB2119" s="102"/>
      <c r="AC2119" s="102"/>
      <c r="AD2119" s="102"/>
      <c r="AE2119" s="102"/>
      <c r="AF2119" s="102"/>
      <c r="AG2119" s="104"/>
      <c r="AI2119" s="102"/>
      <c r="AJ2119" s="102"/>
      <c r="AK2119" s="102"/>
      <c r="AL2119" s="102"/>
      <c r="AM2119" s="102"/>
      <c r="AN2119" s="102"/>
      <c r="AO2119" s="102"/>
      <c r="AP2119" s="102"/>
      <c r="AQ2119" s="102"/>
      <c r="AR2119" s="102"/>
      <c r="AS2119" s="102"/>
      <c r="AT2119" s="102"/>
      <c r="AU2119" s="102"/>
      <c r="AV2119" s="102"/>
      <c r="AW2119" s="102"/>
      <c r="AX2119" s="102"/>
      <c r="AY2119" s="102"/>
      <c r="AZ2119" s="102"/>
      <c r="BA2119" s="102"/>
      <c r="BB2119" s="102"/>
      <c r="BC2119" s="102"/>
      <c r="BD2119" s="102"/>
      <c r="BE2119" s="102"/>
      <c r="BF2119" s="102"/>
      <c r="BG2119" s="102"/>
      <c r="BH2119" s="102"/>
      <c r="BI2119" s="102"/>
      <c r="BJ2119" s="102"/>
    </row>
    <row r="2120" spans="11:62">
      <c r="K2120" s="102"/>
      <c r="L2120" s="102"/>
      <c r="M2120" s="102"/>
      <c r="Y2120" s="102"/>
      <c r="Z2120" s="102"/>
      <c r="AA2120" s="102"/>
      <c r="AB2120" s="102"/>
      <c r="AC2120" s="102"/>
      <c r="AD2120" s="102"/>
      <c r="AE2120" s="102"/>
      <c r="AF2120" s="102"/>
    </row>
    <row r="2121" spans="11:62">
      <c r="K2121" s="102"/>
      <c r="L2121" s="102"/>
      <c r="M2121" s="102"/>
      <c r="N2121" s="102"/>
      <c r="O2121" s="102"/>
      <c r="P2121" s="102"/>
      <c r="Q2121" s="102"/>
      <c r="R2121" s="105"/>
      <c r="Y2121" s="102"/>
      <c r="Z2121" s="102"/>
      <c r="AA2121" s="102"/>
      <c r="AB2121" s="102"/>
      <c r="AC2121" s="102"/>
      <c r="AD2121" s="102"/>
      <c r="AE2121" s="102"/>
      <c r="AF2121" s="102"/>
      <c r="AI2121" s="102"/>
      <c r="AJ2121" s="102"/>
      <c r="AK2121" s="102"/>
      <c r="AL2121" s="102"/>
      <c r="AM2121" s="102"/>
      <c r="AN2121" s="102"/>
      <c r="AO2121" s="102"/>
      <c r="AP2121" s="102"/>
      <c r="AQ2121" s="102"/>
      <c r="AR2121" s="102"/>
      <c r="AS2121" s="102"/>
      <c r="AT2121" s="102"/>
      <c r="AU2121" s="102"/>
      <c r="AV2121" s="102"/>
      <c r="AW2121" s="102"/>
      <c r="AX2121" s="102"/>
      <c r="AY2121" s="102"/>
      <c r="AZ2121" s="102"/>
      <c r="BA2121" s="102"/>
      <c r="BB2121" s="102"/>
      <c r="BC2121" s="102"/>
      <c r="BD2121" s="102"/>
      <c r="BE2121" s="102"/>
      <c r="BF2121" s="102"/>
      <c r="BG2121" s="102"/>
      <c r="BH2121" s="102"/>
      <c r="BI2121" s="102"/>
      <c r="BJ2121" s="102"/>
    </row>
    <row r="2122" spans="11:62">
      <c r="K2122" s="102"/>
      <c r="L2122" s="102"/>
      <c r="M2122" s="102"/>
      <c r="N2122" s="102"/>
      <c r="O2122" s="102"/>
      <c r="P2122" s="102"/>
      <c r="Q2122" s="102"/>
      <c r="R2122" s="105"/>
      <c r="Y2122" s="102"/>
      <c r="Z2122" s="102"/>
      <c r="AA2122" s="102"/>
      <c r="AB2122" s="102"/>
      <c r="AC2122" s="102"/>
      <c r="AD2122" s="102"/>
      <c r="AE2122" s="102"/>
      <c r="AF2122" s="102"/>
      <c r="AI2122" s="102"/>
      <c r="AJ2122" s="102"/>
      <c r="AK2122" s="102"/>
      <c r="AL2122" s="102"/>
      <c r="AM2122" s="102"/>
      <c r="AN2122" s="102"/>
      <c r="AO2122" s="102"/>
      <c r="AP2122" s="102"/>
      <c r="AQ2122" s="102"/>
      <c r="AR2122" s="102"/>
      <c r="AS2122" s="102"/>
      <c r="AT2122" s="102"/>
      <c r="AU2122" s="102"/>
      <c r="AV2122" s="102"/>
      <c r="AW2122" s="102"/>
      <c r="AX2122" s="102"/>
      <c r="AY2122" s="102"/>
      <c r="AZ2122" s="102"/>
      <c r="BA2122" s="102"/>
      <c r="BB2122" s="102"/>
      <c r="BC2122" s="102"/>
      <c r="BD2122" s="102"/>
      <c r="BE2122" s="102"/>
      <c r="BF2122" s="102"/>
      <c r="BG2122" s="102"/>
      <c r="BH2122" s="102"/>
      <c r="BI2122" s="102"/>
      <c r="BJ2122" s="102"/>
    </row>
    <row r="2123" spans="11:62">
      <c r="K2123" s="102"/>
      <c r="L2123" s="102"/>
      <c r="M2123" s="102"/>
      <c r="N2123" s="102"/>
      <c r="O2123" s="102"/>
      <c r="P2123" s="102"/>
      <c r="R2123" s="105"/>
      <c r="Y2123" s="102"/>
      <c r="Z2123" s="102"/>
      <c r="AA2123" s="102"/>
      <c r="AB2123" s="102"/>
      <c r="AC2123" s="102"/>
      <c r="AD2123" s="102"/>
      <c r="AE2123" s="102"/>
      <c r="AF2123" s="102"/>
      <c r="AI2123" s="102"/>
      <c r="AJ2123" s="102"/>
      <c r="AK2123" s="102"/>
      <c r="AL2123" s="102"/>
      <c r="AM2123" s="102"/>
      <c r="AN2123" s="102"/>
      <c r="AO2123" s="102"/>
      <c r="AP2123" s="102"/>
      <c r="AQ2123" s="102"/>
      <c r="AR2123" s="102"/>
      <c r="AS2123" s="102"/>
      <c r="AT2123" s="102"/>
      <c r="AU2123" s="102"/>
      <c r="AV2123" s="102"/>
      <c r="AW2123" s="102"/>
      <c r="AX2123" s="102"/>
      <c r="AY2123" s="102"/>
      <c r="AZ2123" s="102"/>
      <c r="BA2123" s="102"/>
      <c r="BB2123" s="102"/>
      <c r="BC2123" s="102"/>
      <c r="BD2123" s="102"/>
      <c r="BE2123" s="102"/>
      <c r="BF2123" s="102"/>
      <c r="BG2123" s="102"/>
      <c r="BH2123" s="102"/>
      <c r="BI2123" s="102"/>
      <c r="BJ2123" s="102"/>
    </row>
    <row r="2124" spans="11:62">
      <c r="K2124" s="102"/>
      <c r="L2124" s="102"/>
      <c r="M2124" s="102"/>
      <c r="N2124" s="102"/>
      <c r="O2124" s="102"/>
      <c r="P2124" s="102"/>
      <c r="Q2124" s="102"/>
      <c r="R2124" s="105"/>
      <c r="S2124" s="105"/>
      <c r="Y2124" s="102"/>
      <c r="Z2124" s="102"/>
      <c r="AA2124" s="102"/>
      <c r="AB2124" s="102"/>
      <c r="AC2124" s="102"/>
      <c r="AD2124" s="102"/>
      <c r="AE2124" s="102"/>
      <c r="AF2124" s="102"/>
      <c r="AH2124" s="104"/>
      <c r="AI2124" s="102"/>
      <c r="AJ2124" s="102"/>
      <c r="AK2124" s="102"/>
      <c r="AL2124" s="102"/>
      <c r="AM2124" s="102"/>
      <c r="AN2124" s="102"/>
      <c r="AO2124" s="102"/>
      <c r="AP2124" s="102"/>
      <c r="AQ2124" s="102"/>
      <c r="AR2124" s="102"/>
      <c r="AS2124" s="102"/>
      <c r="AT2124" s="102"/>
      <c r="AU2124" s="102"/>
      <c r="AV2124" s="102"/>
      <c r="AW2124" s="102"/>
      <c r="AX2124" s="102"/>
      <c r="AY2124" s="102"/>
      <c r="AZ2124" s="102"/>
      <c r="BA2124" s="102"/>
      <c r="BB2124" s="102"/>
      <c r="BC2124" s="102"/>
      <c r="BD2124" s="102"/>
      <c r="BE2124" s="102"/>
      <c r="BF2124" s="102"/>
      <c r="BG2124" s="102"/>
      <c r="BH2124" s="102"/>
      <c r="BI2124" s="102"/>
      <c r="BJ2124" s="102"/>
    </row>
    <row r="2125" spans="11:62">
      <c r="K2125" s="102"/>
      <c r="L2125" s="102"/>
      <c r="M2125" s="102"/>
      <c r="P2125" s="102"/>
      <c r="Q2125" s="102"/>
      <c r="R2125" s="105"/>
      <c r="Y2125" s="102"/>
      <c r="Z2125" s="102"/>
      <c r="AA2125" s="102"/>
      <c r="AB2125" s="102"/>
      <c r="AC2125" s="102"/>
      <c r="AD2125" s="102"/>
      <c r="AE2125" s="102"/>
      <c r="AF2125" s="102"/>
      <c r="AG2125" s="104"/>
      <c r="AI2125" s="102"/>
      <c r="AJ2125" s="102"/>
      <c r="AK2125" s="102"/>
      <c r="AL2125" s="102"/>
      <c r="AM2125" s="102"/>
      <c r="AN2125" s="102"/>
      <c r="AO2125" s="102"/>
      <c r="AP2125" s="102"/>
      <c r="AQ2125" s="102"/>
      <c r="AR2125" s="102"/>
      <c r="AS2125" s="102"/>
      <c r="AT2125" s="102"/>
      <c r="AU2125" s="102"/>
      <c r="AV2125" s="102"/>
      <c r="AW2125" s="102"/>
      <c r="AX2125" s="102"/>
      <c r="AY2125" s="102"/>
      <c r="AZ2125" s="102"/>
      <c r="BA2125" s="102"/>
      <c r="BB2125" s="102"/>
      <c r="BC2125" s="102"/>
      <c r="BD2125" s="102"/>
      <c r="BE2125" s="102"/>
    </row>
    <row r="2126" spans="11:62">
      <c r="K2126" s="102"/>
      <c r="L2126" s="102"/>
      <c r="M2126" s="102"/>
      <c r="P2126" s="102"/>
      <c r="Q2126" s="102"/>
      <c r="R2126" s="105"/>
      <c r="Y2126" s="102"/>
      <c r="Z2126" s="102"/>
      <c r="AA2126" s="102"/>
      <c r="AB2126" s="102"/>
      <c r="AC2126" s="102"/>
      <c r="AD2126" s="102"/>
      <c r="AE2126" s="102"/>
      <c r="AF2126" s="102"/>
      <c r="AG2126" s="104"/>
      <c r="AI2126" s="102"/>
      <c r="AJ2126" s="102"/>
      <c r="AK2126" s="102"/>
      <c r="AL2126" s="102"/>
      <c r="AM2126" s="102"/>
      <c r="AN2126" s="102"/>
      <c r="AO2126" s="102"/>
      <c r="AP2126" s="102"/>
      <c r="AQ2126" s="102"/>
      <c r="AR2126" s="102"/>
      <c r="AS2126" s="102"/>
      <c r="AT2126" s="102"/>
      <c r="AU2126" s="102"/>
      <c r="AV2126" s="102"/>
      <c r="AW2126" s="102"/>
      <c r="AX2126" s="102"/>
      <c r="AY2126" s="102"/>
      <c r="AZ2126" s="102"/>
      <c r="BA2126" s="102"/>
      <c r="BB2126" s="102"/>
      <c r="BC2126" s="102"/>
      <c r="BD2126" s="102"/>
      <c r="BE2126" s="102"/>
    </row>
    <row r="2127" spans="11:62">
      <c r="K2127" s="102"/>
      <c r="L2127" s="102"/>
      <c r="M2127" s="102"/>
      <c r="R2127" s="105"/>
      <c r="Y2127" s="102"/>
      <c r="Z2127" s="102"/>
      <c r="AA2127" s="102"/>
      <c r="AB2127" s="102"/>
      <c r="AC2127" s="102"/>
      <c r="AD2127" s="102"/>
      <c r="AE2127" s="102"/>
      <c r="AF2127" s="102"/>
      <c r="AI2127" s="102"/>
      <c r="AJ2127" s="102"/>
      <c r="AK2127" s="102"/>
      <c r="AL2127" s="102"/>
      <c r="AM2127" s="102"/>
      <c r="AN2127" s="102"/>
      <c r="AO2127" s="102"/>
      <c r="AP2127" s="102"/>
      <c r="AQ2127" s="102"/>
      <c r="AS2127" s="102"/>
      <c r="AT2127" s="102"/>
      <c r="AU2127" s="102"/>
      <c r="AV2127" s="102"/>
      <c r="AW2127" s="102"/>
      <c r="AY2127" s="102"/>
      <c r="AZ2127" s="102"/>
      <c r="BA2127" s="102"/>
      <c r="BB2127" s="102"/>
      <c r="BC2127" s="102"/>
      <c r="BE2127" s="102"/>
      <c r="BF2127" s="102"/>
      <c r="BG2127" s="102"/>
      <c r="BH2127" s="102"/>
      <c r="BI2127" s="102"/>
    </row>
    <row r="2128" spans="11:62">
      <c r="K2128" s="102"/>
      <c r="L2128" s="102"/>
      <c r="M2128" s="102"/>
      <c r="N2128" s="102"/>
      <c r="O2128" s="102"/>
      <c r="P2128" s="102"/>
      <c r="R2128" s="105"/>
      <c r="Y2128" s="102"/>
      <c r="Z2128" s="102"/>
      <c r="AA2128" s="102"/>
      <c r="AB2128" s="102"/>
      <c r="AC2128" s="102"/>
      <c r="AD2128" s="102"/>
      <c r="AE2128" s="102"/>
      <c r="AF2128" s="102"/>
      <c r="AI2128" s="102"/>
      <c r="AJ2128" s="102"/>
      <c r="AK2128" s="102"/>
      <c r="AL2128" s="102"/>
      <c r="AM2128" s="102"/>
      <c r="AN2128" s="102"/>
      <c r="AO2128" s="102"/>
      <c r="AP2128" s="102"/>
      <c r="AQ2128" s="102"/>
      <c r="AR2128" s="102"/>
      <c r="AS2128" s="102"/>
      <c r="AT2128" s="102"/>
      <c r="AU2128" s="102"/>
      <c r="AV2128" s="102"/>
      <c r="AW2128" s="102"/>
      <c r="AX2128" s="102"/>
      <c r="AY2128" s="102"/>
      <c r="AZ2128" s="102"/>
      <c r="BA2128" s="102"/>
      <c r="BB2128" s="102"/>
      <c r="BC2128" s="102"/>
      <c r="BD2128" s="102"/>
      <c r="BE2128" s="102"/>
      <c r="BF2128" s="102"/>
      <c r="BG2128" s="102"/>
      <c r="BH2128" s="102"/>
      <c r="BI2128" s="102"/>
      <c r="BJ2128" s="102"/>
    </row>
    <row r="2129" spans="11:62">
      <c r="K2129" s="102"/>
      <c r="L2129" s="102"/>
      <c r="M2129" s="102"/>
      <c r="N2129" s="102"/>
      <c r="O2129" s="102"/>
      <c r="P2129" s="102"/>
      <c r="R2129" s="105"/>
      <c r="AG2129" s="104"/>
      <c r="AI2129" s="102"/>
      <c r="AJ2129" s="102"/>
      <c r="AK2129" s="102"/>
      <c r="AL2129" s="102"/>
      <c r="AM2129" s="102"/>
      <c r="AN2129" s="102"/>
      <c r="AO2129" s="102"/>
      <c r="AP2129" s="102"/>
      <c r="AQ2129" s="102"/>
      <c r="AR2129" s="102"/>
      <c r="AS2129" s="102"/>
      <c r="AT2129" s="102"/>
      <c r="AU2129" s="102"/>
      <c r="AV2129" s="102"/>
      <c r="AW2129" s="102"/>
      <c r="AX2129" s="102"/>
      <c r="AY2129" s="102"/>
      <c r="AZ2129" s="102"/>
      <c r="BA2129" s="102"/>
      <c r="BB2129" s="102"/>
      <c r="BC2129" s="102"/>
      <c r="BD2129" s="102"/>
      <c r="BE2129" s="102"/>
      <c r="BF2129" s="102"/>
      <c r="BG2129" s="102"/>
      <c r="BH2129" s="102"/>
      <c r="BI2129" s="102"/>
      <c r="BJ2129" s="102"/>
    </row>
    <row r="2130" spans="11:62">
      <c r="K2130" s="102"/>
      <c r="L2130" s="102"/>
      <c r="M2130" s="102"/>
      <c r="N2130" s="102"/>
      <c r="O2130" s="102"/>
      <c r="P2130" s="102"/>
      <c r="R2130" s="105"/>
      <c r="AG2130" s="104"/>
      <c r="AI2130" s="102"/>
      <c r="AJ2130" s="102"/>
      <c r="AK2130" s="102"/>
      <c r="AL2130" s="102"/>
      <c r="AM2130" s="102"/>
      <c r="AN2130" s="102"/>
      <c r="AO2130" s="102"/>
      <c r="AP2130" s="102"/>
      <c r="AQ2130" s="102"/>
      <c r="AR2130" s="102"/>
      <c r="AS2130" s="102"/>
      <c r="AT2130" s="102"/>
      <c r="AU2130" s="102"/>
      <c r="AV2130" s="102"/>
      <c r="AW2130" s="102"/>
      <c r="AX2130" s="102"/>
      <c r="AY2130" s="102"/>
      <c r="AZ2130" s="102"/>
      <c r="BA2130" s="102"/>
      <c r="BB2130" s="102"/>
      <c r="BC2130" s="102"/>
      <c r="BD2130" s="102"/>
      <c r="BE2130" s="102"/>
      <c r="BF2130" s="102"/>
      <c r="BG2130" s="102"/>
      <c r="BH2130" s="102"/>
      <c r="BI2130" s="102"/>
      <c r="BJ2130" s="102"/>
    </row>
    <row r="2131" spans="11:62">
      <c r="K2131" s="102"/>
      <c r="L2131" s="102"/>
      <c r="M2131" s="102"/>
      <c r="N2131" s="102"/>
      <c r="O2131" s="102"/>
      <c r="P2131" s="102"/>
      <c r="R2131" s="105"/>
      <c r="Y2131" s="102"/>
      <c r="Z2131" s="102"/>
      <c r="AA2131" s="102"/>
      <c r="AB2131" s="102"/>
      <c r="AC2131" s="102"/>
      <c r="AD2131" s="102"/>
      <c r="AE2131" s="102"/>
      <c r="AF2131" s="102"/>
      <c r="AG2131" s="104"/>
      <c r="AI2131" s="102"/>
      <c r="AJ2131" s="102"/>
      <c r="AK2131" s="102"/>
      <c r="AL2131" s="102"/>
      <c r="AM2131" s="102"/>
      <c r="AN2131" s="102"/>
      <c r="AO2131" s="102"/>
      <c r="AP2131" s="102"/>
      <c r="AQ2131" s="102"/>
      <c r="AR2131" s="102"/>
      <c r="AS2131" s="102"/>
      <c r="AT2131" s="102"/>
      <c r="AU2131" s="102"/>
      <c r="AV2131" s="102"/>
      <c r="AW2131" s="102"/>
      <c r="AX2131" s="102"/>
      <c r="AY2131" s="102"/>
      <c r="AZ2131" s="102"/>
      <c r="BA2131" s="102"/>
      <c r="BB2131" s="102"/>
      <c r="BC2131" s="102"/>
      <c r="BD2131" s="102"/>
      <c r="BE2131" s="102"/>
      <c r="BF2131" s="102"/>
      <c r="BG2131" s="102"/>
      <c r="BH2131" s="102"/>
      <c r="BI2131" s="102"/>
      <c r="BJ2131" s="102"/>
    </row>
    <row r="2132" spans="11:62">
      <c r="K2132" s="102"/>
      <c r="L2132" s="102"/>
      <c r="M2132" s="102"/>
      <c r="N2132" s="102"/>
      <c r="O2132" s="102"/>
      <c r="P2132" s="102"/>
      <c r="Q2132" s="102"/>
      <c r="R2132" s="105"/>
      <c r="W2132" s="102"/>
      <c r="X2132" s="102"/>
      <c r="Y2132" s="102"/>
      <c r="Z2132" s="102"/>
      <c r="AA2132" s="102"/>
      <c r="AB2132" s="102"/>
      <c r="AC2132" s="102"/>
      <c r="AD2132" s="102"/>
      <c r="AE2132" s="102"/>
      <c r="AF2132" s="102"/>
      <c r="AG2132" s="104"/>
      <c r="AI2132" s="102"/>
      <c r="AJ2132" s="102"/>
      <c r="AK2132" s="102"/>
      <c r="AL2132" s="102"/>
      <c r="AM2132" s="102"/>
      <c r="AN2132" s="102"/>
      <c r="AO2132" s="102"/>
      <c r="AP2132" s="102"/>
      <c r="AQ2132" s="102"/>
      <c r="AR2132" s="102"/>
      <c r="AS2132" s="102"/>
      <c r="AT2132" s="102"/>
      <c r="AU2132" s="102"/>
      <c r="AV2132" s="102"/>
      <c r="AW2132" s="102"/>
      <c r="AX2132" s="102"/>
      <c r="AY2132" s="102"/>
      <c r="AZ2132" s="102"/>
      <c r="BA2132" s="102"/>
      <c r="BB2132" s="102"/>
      <c r="BC2132" s="102"/>
      <c r="BD2132" s="102"/>
      <c r="BE2132" s="102"/>
      <c r="BF2132" s="102"/>
      <c r="BG2132" s="102"/>
      <c r="BH2132" s="102"/>
      <c r="BI2132" s="102"/>
      <c r="BJ2132" s="102"/>
    </row>
    <row r="2133" spans="11:62">
      <c r="K2133" s="102"/>
      <c r="L2133" s="102"/>
      <c r="M2133" s="102"/>
      <c r="N2133" s="102"/>
      <c r="O2133" s="102"/>
      <c r="P2133" s="102"/>
      <c r="Q2133" s="102"/>
      <c r="R2133" s="105"/>
      <c r="Y2133" s="102"/>
      <c r="Z2133" s="102"/>
      <c r="AA2133" s="102"/>
      <c r="AB2133" s="102"/>
      <c r="AC2133" s="102"/>
      <c r="AD2133" s="102"/>
      <c r="AE2133" s="102"/>
      <c r="AF2133" s="102"/>
      <c r="AI2133" s="102"/>
      <c r="AJ2133" s="102"/>
      <c r="AK2133" s="102"/>
      <c r="AL2133" s="102"/>
      <c r="AM2133" s="102"/>
      <c r="AN2133" s="102"/>
      <c r="AO2133" s="102"/>
      <c r="AP2133" s="102"/>
      <c r="AQ2133" s="102"/>
      <c r="AR2133" s="102"/>
      <c r="AS2133" s="102"/>
      <c r="AT2133" s="102"/>
      <c r="AU2133" s="102"/>
      <c r="AV2133" s="102"/>
      <c r="AW2133" s="102"/>
      <c r="AX2133" s="102"/>
      <c r="AY2133" s="102"/>
      <c r="AZ2133" s="102"/>
      <c r="BA2133" s="102"/>
      <c r="BB2133" s="102"/>
      <c r="BC2133" s="102"/>
      <c r="BD2133" s="102"/>
      <c r="BE2133" s="102"/>
      <c r="BF2133" s="102"/>
      <c r="BG2133" s="102"/>
      <c r="BH2133" s="102"/>
      <c r="BI2133" s="102"/>
      <c r="BJ2133" s="102"/>
    </row>
    <row r="2134" spans="11:62">
      <c r="K2134" s="102"/>
      <c r="L2134" s="102"/>
      <c r="M2134" s="102"/>
      <c r="N2134" s="102"/>
      <c r="O2134" s="102"/>
      <c r="P2134" s="102"/>
      <c r="Q2134" s="102"/>
      <c r="R2134" s="105"/>
      <c r="Y2134" s="102"/>
      <c r="Z2134" s="102"/>
      <c r="AA2134" s="102"/>
      <c r="AB2134" s="102"/>
      <c r="AC2134" s="102"/>
      <c r="AD2134" s="102"/>
      <c r="AE2134" s="102"/>
      <c r="AF2134" s="102"/>
      <c r="AI2134" s="102"/>
      <c r="AJ2134" s="102"/>
      <c r="AK2134" s="102"/>
      <c r="AL2134" s="102"/>
      <c r="AM2134" s="102"/>
      <c r="AN2134" s="102"/>
      <c r="AO2134" s="102"/>
      <c r="AP2134" s="102"/>
      <c r="AQ2134" s="102"/>
      <c r="AR2134" s="102"/>
      <c r="AS2134" s="102"/>
      <c r="AT2134" s="102"/>
      <c r="AU2134" s="102"/>
      <c r="AV2134" s="102"/>
      <c r="AW2134" s="102"/>
      <c r="AX2134" s="102"/>
      <c r="AY2134" s="102"/>
      <c r="AZ2134" s="102"/>
      <c r="BA2134" s="102"/>
      <c r="BB2134" s="102"/>
      <c r="BC2134" s="102"/>
      <c r="BD2134" s="102"/>
      <c r="BE2134" s="102"/>
      <c r="BF2134" s="102"/>
      <c r="BG2134" s="102"/>
      <c r="BH2134" s="102"/>
      <c r="BI2134" s="102"/>
      <c r="BJ2134" s="102"/>
    </row>
    <row r="2135" spans="11:62">
      <c r="K2135" s="102"/>
      <c r="L2135" s="102"/>
      <c r="M2135" s="102"/>
      <c r="Y2135" s="102"/>
      <c r="Z2135" s="102"/>
      <c r="AA2135" s="102"/>
      <c r="AB2135" s="102"/>
      <c r="AC2135" s="102"/>
      <c r="AD2135" s="102"/>
      <c r="AE2135" s="102"/>
      <c r="AF2135" s="102"/>
    </row>
    <row r="2136" spans="11:62">
      <c r="K2136" s="102"/>
      <c r="L2136" s="102"/>
      <c r="M2136" s="102"/>
      <c r="N2136" s="102"/>
      <c r="O2136" s="102"/>
      <c r="P2136" s="102"/>
      <c r="Y2136" s="102"/>
      <c r="Z2136" s="102"/>
      <c r="AA2136" s="102"/>
      <c r="AB2136" s="102"/>
      <c r="AC2136" s="102"/>
      <c r="AD2136" s="102"/>
      <c r="AE2136" s="102"/>
      <c r="AF2136" s="102"/>
      <c r="AI2136" s="102"/>
      <c r="AJ2136" s="102"/>
      <c r="AK2136" s="102"/>
      <c r="AL2136" s="102"/>
      <c r="AM2136" s="102"/>
      <c r="AN2136" s="102"/>
      <c r="AO2136" s="102"/>
      <c r="AP2136" s="102"/>
      <c r="AQ2136" s="102"/>
      <c r="AR2136" s="102"/>
      <c r="AS2136" s="102"/>
      <c r="AT2136" s="102"/>
      <c r="AU2136" s="102"/>
      <c r="AV2136" s="102"/>
      <c r="AW2136" s="102"/>
      <c r="AX2136" s="102"/>
      <c r="AY2136" s="102"/>
      <c r="AZ2136" s="102"/>
      <c r="BA2136" s="102"/>
      <c r="BB2136" s="102"/>
      <c r="BC2136" s="102"/>
      <c r="BD2136" s="102"/>
      <c r="BE2136" s="102"/>
      <c r="BF2136" s="102"/>
      <c r="BG2136" s="102"/>
      <c r="BH2136" s="102"/>
      <c r="BI2136" s="102"/>
      <c r="BJ2136" s="102"/>
    </row>
    <row r="2137" spans="11:62">
      <c r="K2137" s="102"/>
      <c r="L2137" s="102"/>
      <c r="M2137" s="102"/>
      <c r="N2137" s="102"/>
      <c r="O2137" s="102"/>
      <c r="P2137" s="102"/>
      <c r="R2137" s="105"/>
      <c r="Y2137" s="102"/>
      <c r="Z2137" s="102"/>
      <c r="AA2137" s="102"/>
      <c r="AB2137" s="102"/>
      <c r="AC2137" s="102"/>
      <c r="AD2137" s="102"/>
      <c r="AE2137" s="102"/>
      <c r="AF2137" s="102"/>
      <c r="AG2137" s="104"/>
      <c r="AI2137" s="102"/>
      <c r="AJ2137" s="102"/>
      <c r="AK2137" s="102"/>
      <c r="AL2137" s="102"/>
      <c r="AM2137" s="102"/>
      <c r="AN2137" s="102"/>
      <c r="AO2137" s="102"/>
      <c r="AP2137" s="102"/>
      <c r="AQ2137" s="102"/>
      <c r="AR2137" s="102"/>
      <c r="AS2137" s="102"/>
      <c r="AT2137" s="102"/>
      <c r="AU2137" s="102"/>
      <c r="AV2137" s="102"/>
      <c r="AW2137" s="102"/>
      <c r="AX2137" s="102"/>
      <c r="AY2137" s="102"/>
      <c r="AZ2137" s="102"/>
      <c r="BA2137" s="102"/>
      <c r="BB2137" s="102"/>
      <c r="BC2137" s="102"/>
      <c r="BD2137" s="102"/>
      <c r="BE2137" s="102"/>
      <c r="BF2137" s="102"/>
      <c r="BG2137" s="102"/>
      <c r="BH2137" s="102"/>
      <c r="BI2137" s="102"/>
      <c r="BJ2137" s="102"/>
    </row>
    <row r="2138" spans="11:62">
      <c r="K2138" s="102"/>
      <c r="L2138" s="102"/>
      <c r="M2138" s="102"/>
      <c r="N2138" s="102"/>
      <c r="O2138" s="102"/>
      <c r="P2138" s="102"/>
      <c r="Q2138" s="102"/>
      <c r="R2138" s="105"/>
      <c r="S2138" s="105"/>
      <c r="W2138" s="102"/>
      <c r="X2138" s="102"/>
      <c r="Y2138" s="102"/>
      <c r="Z2138" s="102"/>
      <c r="AA2138" s="102"/>
      <c r="AB2138" s="102"/>
      <c r="AC2138" s="102"/>
      <c r="AD2138" s="102"/>
      <c r="AE2138" s="102"/>
      <c r="AF2138" s="102"/>
      <c r="AI2138" s="102"/>
      <c r="AJ2138" s="102"/>
      <c r="AK2138" s="102"/>
      <c r="AL2138" s="102"/>
      <c r="AM2138" s="102"/>
      <c r="AN2138" s="102"/>
      <c r="AO2138" s="102"/>
      <c r="AP2138" s="102"/>
      <c r="AQ2138" s="102"/>
      <c r="AR2138" s="102"/>
      <c r="AS2138" s="102"/>
      <c r="AT2138" s="102"/>
      <c r="AU2138" s="102"/>
      <c r="AV2138" s="102"/>
      <c r="AW2138" s="102"/>
      <c r="AX2138" s="102"/>
      <c r="AY2138" s="102"/>
      <c r="AZ2138" s="102"/>
      <c r="BA2138" s="102"/>
      <c r="BB2138" s="102"/>
      <c r="BC2138" s="102"/>
      <c r="BD2138" s="102"/>
      <c r="BE2138" s="102"/>
      <c r="BF2138" s="102"/>
      <c r="BG2138" s="102"/>
      <c r="BH2138" s="102"/>
      <c r="BI2138" s="102"/>
      <c r="BJ2138" s="102"/>
    </row>
    <row r="2139" spans="11:62">
      <c r="K2139" s="102"/>
      <c r="L2139" s="102"/>
      <c r="M2139" s="102"/>
      <c r="N2139" s="102"/>
      <c r="O2139" s="102"/>
      <c r="P2139" s="102"/>
      <c r="Q2139" s="102"/>
      <c r="R2139" s="105"/>
      <c r="S2139" s="105"/>
      <c r="W2139" s="102"/>
      <c r="X2139" s="102"/>
      <c r="Y2139" s="102"/>
      <c r="Z2139" s="102"/>
      <c r="AA2139" s="102"/>
      <c r="AB2139" s="102"/>
      <c r="AC2139" s="102"/>
      <c r="AD2139" s="102"/>
      <c r="AE2139" s="102"/>
      <c r="AF2139" s="102"/>
      <c r="AI2139" s="102"/>
      <c r="AJ2139" s="102"/>
      <c r="AK2139" s="102"/>
      <c r="AL2139" s="102"/>
      <c r="AM2139" s="102"/>
      <c r="AN2139" s="102"/>
      <c r="AO2139" s="102"/>
      <c r="AP2139" s="102"/>
      <c r="AQ2139" s="102"/>
      <c r="AR2139" s="102"/>
      <c r="AS2139" s="102"/>
      <c r="AT2139" s="102"/>
      <c r="AU2139" s="102"/>
      <c r="AV2139" s="102"/>
      <c r="AW2139" s="102"/>
      <c r="AX2139" s="102"/>
      <c r="AY2139" s="102"/>
      <c r="AZ2139" s="102"/>
      <c r="BA2139" s="102"/>
      <c r="BB2139" s="102"/>
      <c r="BC2139" s="102"/>
      <c r="BD2139" s="102"/>
      <c r="BE2139" s="102"/>
      <c r="BF2139" s="102"/>
      <c r="BG2139" s="102"/>
      <c r="BH2139" s="102"/>
      <c r="BI2139" s="102"/>
      <c r="BJ2139" s="102"/>
    </row>
    <row r="2140" spans="11:62">
      <c r="K2140" s="102"/>
      <c r="L2140" s="102"/>
      <c r="M2140" s="102"/>
      <c r="R2140" s="105"/>
      <c r="Y2140" s="102"/>
      <c r="Z2140" s="102"/>
      <c r="AA2140" s="102"/>
      <c r="AB2140" s="102"/>
      <c r="AC2140" s="102"/>
      <c r="AD2140" s="102"/>
      <c r="AE2140" s="102"/>
      <c r="AF2140" s="102"/>
      <c r="AG2140" s="104"/>
      <c r="AI2140" s="102"/>
      <c r="AJ2140" s="102"/>
      <c r="AK2140" s="102"/>
      <c r="AL2140" s="102"/>
      <c r="AM2140" s="102"/>
      <c r="AN2140" s="102"/>
      <c r="AO2140" s="102"/>
      <c r="AP2140" s="102"/>
      <c r="AQ2140" s="102"/>
      <c r="AR2140" s="102"/>
      <c r="AS2140" s="102"/>
      <c r="AT2140" s="102"/>
      <c r="AU2140" s="102"/>
      <c r="AV2140" s="102"/>
      <c r="AW2140" s="102"/>
      <c r="AX2140" s="102"/>
      <c r="AY2140" s="102"/>
      <c r="AZ2140" s="102"/>
      <c r="BA2140" s="102"/>
      <c r="BB2140" s="102"/>
      <c r="BC2140" s="102"/>
      <c r="BD2140" s="102"/>
      <c r="BE2140" s="102"/>
    </row>
    <row r="2141" spans="11:62">
      <c r="K2141" s="102"/>
      <c r="L2141" s="102"/>
      <c r="M2141" s="102"/>
      <c r="AG2141" s="104"/>
    </row>
    <row r="2142" spans="11:62">
      <c r="K2142" s="102"/>
      <c r="L2142" s="102"/>
      <c r="M2142" s="102"/>
      <c r="N2142" s="102"/>
      <c r="O2142" s="102"/>
      <c r="P2142" s="102"/>
      <c r="Y2142" s="102"/>
      <c r="Z2142" s="102"/>
      <c r="AA2142" s="102"/>
      <c r="AB2142" s="102"/>
      <c r="AC2142" s="102"/>
      <c r="AD2142" s="102"/>
      <c r="AE2142" s="102"/>
      <c r="AF2142" s="102"/>
      <c r="AI2142" s="102"/>
      <c r="AJ2142" s="102"/>
      <c r="AK2142" s="102"/>
      <c r="AL2142" s="102"/>
      <c r="AM2142" s="102"/>
      <c r="AN2142" s="102"/>
      <c r="AO2142" s="102"/>
      <c r="AP2142" s="102"/>
      <c r="AQ2142" s="102"/>
      <c r="AR2142" s="102"/>
      <c r="AS2142" s="102"/>
      <c r="AT2142" s="102"/>
      <c r="AU2142" s="102"/>
      <c r="AV2142" s="102"/>
      <c r="AW2142" s="102"/>
      <c r="AX2142" s="102"/>
      <c r="AY2142" s="102"/>
      <c r="AZ2142" s="102"/>
      <c r="BA2142" s="102"/>
      <c r="BB2142" s="102"/>
      <c r="BC2142" s="102"/>
      <c r="BD2142" s="102"/>
      <c r="BE2142" s="102"/>
      <c r="BF2142" s="102"/>
      <c r="BG2142" s="102"/>
      <c r="BH2142" s="102"/>
      <c r="BI2142" s="102"/>
      <c r="BJ2142" s="102"/>
    </row>
    <row r="2143" spans="11:62">
      <c r="K2143" s="102"/>
      <c r="L2143" s="102"/>
      <c r="M2143" s="102"/>
      <c r="N2143" s="102"/>
      <c r="O2143" s="102"/>
      <c r="P2143" s="102"/>
      <c r="Q2143" s="102"/>
      <c r="R2143" s="105"/>
      <c r="Y2143" s="102"/>
      <c r="Z2143" s="102"/>
      <c r="AA2143" s="102"/>
      <c r="AB2143" s="102"/>
      <c r="AC2143" s="102"/>
      <c r="AD2143" s="102"/>
      <c r="AE2143" s="102"/>
      <c r="AF2143" s="102"/>
      <c r="AG2143" s="104"/>
      <c r="AI2143" s="102"/>
      <c r="AJ2143" s="102"/>
      <c r="AK2143" s="102"/>
      <c r="AL2143" s="102"/>
      <c r="AM2143" s="102"/>
      <c r="AN2143" s="102"/>
      <c r="AO2143" s="102"/>
      <c r="AP2143" s="102"/>
      <c r="AQ2143" s="102"/>
      <c r="AR2143" s="102"/>
      <c r="AS2143" s="102"/>
      <c r="AT2143" s="102"/>
      <c r="AU2143" s="102"/>
      <c r="AV2143" s="102"/>
      <c r="AW2143" s="102"/>
      <c r="AX2143" s="102"/>
      <c r="AY2143" s="102"/>
      <c r="AZ2143" s="102"/>
      <c r="BA2143" s="102"/>
      <c r="BB2143" s="102"/>
      <c r="BC2143" s="102"/>
      <c r="BD2143" s="102"/>
      <c r="BE2143" s="102"/>
      <c r="BF2143" s="102"/>
      <c r="BG2143" s="102"/>
      <c r="BH2143" s="102"/>
      <c r="BI2143" s="102"/>
      <c r="BJ2143" s="102"/>
    </row>
    <row r="2144" spans="11:62">
      <c r="K2144" s="102"/>
      <c r="L2144" s="102"/>
      <c r="M2144" s="102"/>
      <c r="N2144" s="102"/>
      <c r="O2144" s="102"/>
      <c r="P2144" s="102"/>
      <c r="R2144" s="105"/>
      <c r="Y2144" s="102"/>
      <c r="Z2144" s="102"/>
      <c r="AA2144" s="102"/>
      <c r="AB2144" s="102"/>
      <c r="AC2144" s="102"/>
      <c r="AD2144" s="102"/>
      <c r="AE2144" s="102"/>
      <c r="AF2144" s="102"/>
      <c r="AG2144" s="104"/>
      <c r="AI2144" s="102"/>
      <c r="AJ2144" s="102"/>
      <c r="AK2144" s="102"/>
      <c r="AL2144" s="102"/>
      <c r="AM2144" s="102"/>
      <c r="AN2144" s="102"/>
      <c r="AO2144" s="102"/>
      <c r="AP2144" s="102"/>
      <c r="AQ2144" s="102"/>
      <c r="AR2144" s="102"/>
      <c r="AS2144" s="102"/>
      <c r="AT2144" s="102"/>
      <c r="AU2144" s="102"/>
      <c r="AV2144" s="102"/>
      <c r="AW2144" s="102"/>
      <c r="AX2144" s="102"/>
      <c r="AY2144" s="102"/>
      <c r="AZ2144" s="102"/>
      <c r="BA2144" s="102"/>
      <c r="BB2144" s="102"/>
      <c r="BC2144" s="102"/>
      <c r="BD2144" s="102"/>
      <c r="BE2144" s="102"/>
      <c r="BF2144" s="102"/>
      <c r="BG2144" s="102"/>
      <c r="BH2144" s="102"/>
      <c r="BI2144" s="102"/>
      <c r="BJ2144" s="102"/>
    </row>
    <row r="2145" spans="11:62">
      <c r="K2145" s="102"/>
      <c r="L2145" s="102"/>
      <c r="M2145" s="102"/>
      <c r="N2145" s="102"/>
      <c r="O2145" s="102"/>
      <c r="P2145" s="102"/>
      <c r="Y2145" s="102"/>
      <c r="Z2145" s="102"/>
      <c r="AA2145" s="102"/>
      <c r="AB2145" s="102"/>
      <c r="AC2145" s="102"/>
      <c r="AD2145" s="102"/>
      <c r="AE2145" s="102"/>
      <c r="AF2145" s="102"/>
      <c r="AI2145" s="102"/>
      <c r="AJ2145" s="102"/>
      <c r="AK2145" s="102"/>
      <c r="AL2145" s="102"/>
      <c r="AM2145" s="102"/>
      <c r="AN2145" s="102"/>
      <c r="AO2145" s="102"/>
      <c r="AP2145" s="102"/>
      <c r="AQ2145" s="102"/>
      <c r="AR2145" s="102"/>
      <c r="AS2145" s="102"/>
      <c r="AT2145" s="102"/>
      <c r="AU2145" s="102"/>
      <c r="AV2145" s="102"/>
      <c r="AW2145" s="102"/>
      <c r="AX2145" s="102"/>
      <c r="AY2145" s="102"/>
      <c r="AZ2145" s="102"/>
      <c r="BA2145" s="102"/>
      <c r="BB2145" s="102"/>
      <c r="BC2145" s="102"/>
      <c r="BD2145" s="102"/>
      <c r="BE2145" s="102"/>
      <c r="BF2145" s="102"/>
      <c r="BG2145" s="102"/>
      <c r="BH2145" s="102"/>
      <c r="BI2145" s="102"/>
      <c r="BJ2145" s="102"/>
    </row>
    <row r="2146" spans="11:62">
      <c r="K2146" s="102"/>
      <c r="L2146" s="102"/>
      <c r="M2146" s="102"/>
      <c r="Q2146" s="102"/>
      <c r="R2146" s="105"/>
      <c r="Y2146" s="102"/>
      <c r="Z2146" s="102"/>
      <c r="AA2146" s="102"/>
      <c r="AB2146" s="102"/>
      <c r="AC2146" s="102"/>
      <c r="AD2146" s="102"/>
      <c r="AE2146" s="102"/>
      <c r="AF2146" s="102"/>
      <c r="AI2146" s="102"/>
      <c r="AJ2146" s="102"/>
      <c r="AK2146" s="102"/>
      <c r="AL2146" s="102"/>
      <c r="AM2146" s="102"/>
      <c r="AN2146" s="102"/>
      <c r="AO2146" s="102"/>
      <c r="AP2146" s="102"/>
      <c r="AQ2146" s="102"/>
      <c r="AS2146" s="102"/>
      <c r="AT2146" s="102"/>
      <c r="AU2146" s="102"/>
      <c r="AV2146" s="102"/>
      <c r="AW2146" s="102"/>
      <c r="AY2146" s="102"/>
      <c r="AZ2146" s="102"/>
      <c r="BA2146" s="102"/>
      <c r="BB2146" s="102"/>
      <c r="BC2146" s="102"/>
      <c r="BE2146" s="102"/>
      <c r="BF2146" s="102"/>
      <c r="BG2146" s="102"/>
      <c r="BH2146" s="102"/>
      <c r="BI2146" s="102"/>
    </row>
    <row r="2147" spans="11:62">
      <c r="K2147" s="102"/>
      <c r="L2147" s="102"/>
      <c r="M2147" s="102"/>
      <c r="N2147" s="102"/>
      <c r="O2147" s="102"/>
      <c r="P2147" s="102"/>
      <c r="Q2147" s="102"/>
      <c r="W2147" s="102"/>
      <c r="X2147" s="102"/>
      <c r="Y2147" s="102"/>
      <c r="Z2147" s="102"/>
      <c r="AA2147" s="102"/>
      <c r="AB2147" s="102"/>
      <c r="AC2147" s="102"/>
      <c r="AD2147" s="102"/>
      <c r="AE2147" s="102"/>
      <c r="AF2147" s="102"/>
      <c r="AG2147" s="104"/>
      <c r="AI2147" s="102"/>
      <c r="AJ2147" s="102"/>
      <c r="AK2147" s="102"/>
      <c r="AL2147" s="102"/>
      <c r="AM2147" s="102"/>
      <c r="AN2147" s="102"/>
      <c r="AO2147" s="102"/>
      <c r="AP2147" s="102"/>
      <c r="AQ2147" s="102"/>
      <c r="AR2147" s="102"/>
      <c r="AS2147" s="102"/>
      <c r="AT2147" s="102"/>
      <c r="AU2147" s="102"/>
      <c r="AV2147" s="102"/>
      <c r="AW2147" s="102"/>
      <c r="AX2147" s="102"/>
      <c r="AY2147" s="102"/>
      <c r="AZ2147" s="102"/>
      <c r="BA2147" s="102"/>
      <c r="BB2147" s="102"/>
      <c r="BC2147" s="102"/>
      <c r="BD2147" s="102"/>
      <c r="BE2147" s="102"/>
      <c r="BF2147" s="102"/>
      <c r="BG2147" s="102"/>
      <c r="BH2147" s="102"/>
      <c r="BI2147" s="102"/>
      <c r="BJ2147" s="102"/>
    </row>
    <row r="2148" spans="11:62">
      <c r="K2148" s="102"/>
      <c r="L2148" s="102"/>
      <c r="M2148" s="102"/>
      <c r="N2148" s="102"/>
      <c r="O2148" s="102"/>
      <c r="P2148" s="102"/>
      <c r="Q2148" s="102"/>
      <c r="W2148" s="102"/>
      <c r="X2148" s="102"/>
      <c r="Y2148" s="102"/>
      <c r="Z2148" s="102"/>
      <c r="AA2148" s="102"/>
      <c r="AB2148" s="102"/>
      <c r="AC2148" s="102"/>
      <c r="AD2148" s="102"/>
      <c r="AE2148" s="102"/>
      <c r="AF2148" s="102"/>
      <c r="AG2148" s="104"/>
      <c r="AI2148" s="102"/>
      <c r="AJ2148" s="102"/>
      <c r="AK2148" s="102"/>
      <c r="AL2148" s="102"/>
      <c r="AM2148" s="102"/>
      <c r="AN2148" s="102"/>
      <c r="AO2148" s="102"/>
      <c r="AP2148" s="102"/>
      <c r="AQ2148" s="102"/>
      <c r="AR2148" s="102"/>
      <c r="AS2148" s="102"/>
      <c r="AT2148" s="102"/>
      <c r="AU2148" s="102"/>
      <c r="AV2148" s="102"/>
      <c r="AW2148" s="102"/>
      <c r="AX2148" s="102"/>
      <c r="AY2148" s="102"/>
      <c r="AZ2148" s="102"/>
      <c r="BA2148" s="102"/>
      <c r="BB2148" s="102"/>
      <c r="BC2148" s="102"/>
      <c r="BD2148" s="102"/>
      <c r="BE2148" s="102"/>
      <c r="BF2148" s="102"/>
      <c r="BG2148" s="102"/>
      <c r="BH2148" s="102"/>
      <c r="BI2148" s="102"/>
      <c r="BJ2148" s="102"/>
    </row>
    <row r="2149" spans="11:62">
      <c r="K2149" s="102"/>
      <c r="L2149" s="102"/>
      <c r="M2149" s="102"/>
      <c r="N2149" s="102"/>
      <c r="O2149" s="102"/>
      <c r="P2149" s="102"/>
      <c r="R2149" s="105"/>
      <c r="Y2149" s="102"/>
      <c r="Z2149" s="102"/>
      <c r="AA2149" s="102"/>
      <c r="AB2149" s="102"/>
      <c r="AC2149" s="102"/>
      <c r="AD2149" s="102"/>
      <c r="AE2149" s="102"/>
      <c r="AF2149" s="102"/>
      <c r="AI2149" s="102"/>
      <c r="AJ2149" s="102"/>
      <c r="AK2149" s="102"/>
      <c r="AL2149" s="102"/>
      <c r="AM2149" s="102"/>
      <c r="AN2149" s="102"/>
      <c r="AO2149" s="102"/>
      <c r="AP2149" s="102"/>
      <c r="AQ2149" s="102"/>
      <c r="AR2149" s="102"/>
      <c r="AS2149" s="102"/>
      <c r="AT2149" s="102"/>
      <c r="AU2149" s="102"/>
      <c r="AV2149" s="102"/>
      <c r="AW2149" s="102"/>
      <c r="AX2149" s="102"/>
      <c r="AY2149" s="102"/>
      <c r="AZ2149" s="102"/>
      <c r="BA2149" s="102"/>
      <c r="BB2149" s="102"/>
      <c r="BC2149" s="102"/>
      <c r="BD2149" s="102"/>
      <c r="BE2149" s="102"/>
      <c r="BF2149" s="102"/>
      <c r="BG2149" s="102"/>
      <c r="BH2149" s="102"/>
      <c r="BI2149" s="102"/>
      <c r="BJ2149" s="102"/>
    </row>
    <row r="2150" spans="11:62">
      <c r="K2150" s="102"/>
      <c r="L2150" s="102"/>
      <c r="M2150" s="102"/>
      <c r="N2150" s="102"/>
      <c r="O2150" s="102"/>
      <c r="P2150" s="102"/>
      <c r="R2150" s="105"/>
      <c r="Y2150" s="102"/>
      <c r="Z2150" s="102"/>
      <c r="AA2150" s="102"/>
      <c r="AB2150" s="102"/>
      <c r="AC2150" s="102"/>
      <c r="AD2150" s="102"/>
      <c r="AE2150" s="102"/>
      <c r="AF2150" s="102"/>
      <c r="AI2150" s="102"/>
      <c r="AJ2150" s="102"/>
      <c r="AK2150" s="102"/>
      <c r="AL2150" s="102"/>
      <c r="AM2150" s="102"/>
      <c r="AN2150" s="102"/>
      <c r="AO2150" s="102"/>
      <c r="AP2150" s="102"/>
      <c r="AQ2150" s="102"/>
      <c r="AR2150" s="102"/>
      <c r="AS2150" s="102"/>
      <c r="AT2150" s="102"/>
      <c r="AU2150" s="102"/>
      <c r="AV2150" s="102"/>
      <c r="AW2150" s="102"/>
      <c r="AX2150" s="102"/>
      <c r="AY2150" s="102"/>
      <c r="AZ2150" s="102"/>
      <c r="BA2150" s="102"/>
      <c r="BB2150" s="102"/>
      <c r="BC2150" s="102"/>
      <c r="BD2150" s="102"/>
      <c r="BE2150" s="102"/>
      <c r="BF2150" s="102"/>
      <c r="BG2150" s="102"/>
      <c r="BH2150" s="102"/>
      <c r="BI2150" s="102"/>
      <c r="BJ2150" s="102"/>
    </row>
    <row r="2151" spans="11:62">
      <c r="K2151" s="102"/>
      <c r="L2151" s="102"/>
      <c r="M2151" s="102"/>
      <c r="N2151" s="102"/>
      <c r="O2151" s="102"/>
      <c r="P2151" s="102"/>
      <c r="Q2151" s="102"/>
      <c r="R2151" s="105"/>
      <c r="W2151" s="102"/>
      <c r="X2151" s="102"/>
      <c r="Y2151" s="102"/>
      <c r="Z2151" s="102"/>
      <c r="AA2151" s="102"/>
      <c r="AB2151" s="102"/>
      <c r="AC2151" s="102"/>
      <c r="AD2151" s="102"/>
      <c r="AE2151" s="102"/>
      <c r="AF2151" s="102"/>
      <c r="AG2151" s="104"/>
      <c r="AI2151" s="102"/>
      <c r="AJ2151" s="102"/>
      <c r="AK2151" s="102"/>
      <c r="AL2151" s="102"/>
      <c r="AM2151" s="102"/>
      <c r="AN2151" s="102"/>
      <c r="AO2151" s="102"/>
      <c r="AP2151" s="102"/>
      <c r="AQ2151" s="102"/>
      <c r="AR2151" s="102"/>
      <c r="AS2151" s="102"/>
      <c r="AT2151" s="102"/>
      <c r="AU2151" s="102"/>
      <c r="AV2151" s="102"/>
      <c r="AW2151" s="102"/>
      <c r="AX2151" s="102"/>
      <c r="AY2151" s="102"/>
      <c r="AZ2151" s="102"/>
      <c r="BA2151" s="102"/>
      <c r="BB2151" s="102"/>
      <c r="BC2151" s="102"/>
      <c r="BD2151" s="102"/>
      <c r="BE2151" s="102"/>
      <c r="BF2151" s="102"/>
      <c r="BG2151" s="102"/>
      <c r="BH2151" s="102"/>
      <c r="BI2151" s="102"/>
      <c r="BJ2151" s="102"/>
    </row>
    <row r="2152" spans="11:62">
      <c r="K2152" s="102"/>
      <c r="L2152" s="102"/>
      <c r="M2152" s="102"/>
      <c r="N2152" s="102"/>
      <c r="O2152" s="102"/>
      <c r="P2152" s="102"/>
      <c r="Q2152" s="102"/>
      <c r="R2152" s="105"/>
      <c r="S2152" s="105"/>
      <c r="Y2152" s="102"/>
      <c r="Z2152" s="102"/>
      <c r="AA2152" s="102"/>
      <c r="AB2152" s="102"/>
      <c r="AC2152" s="102"/>
      <c r="AD2152" s="102"/>
      <c r="AE2152" s="102"/>
      <c r="AF2152" s="102"/>
      <c r="AI2152" s="102"/>
      <c r="AJ2152" s="102"/>
      <c r="AK2152" s="102"/>
      <c r="AL2152" s="102"/>
      <c r="AM2152" s="102"/>
      <c r="AN2152" s="102"/>
      <c r="AO2152" s="102"/>
      <c r="AP2152" s="102"/>
      <c r="AQ2152" s="102"/>
      <c r="AR2152" s="102"/>
      <c r="AS2152" s="102"/>
      <c r="AT2152" s="102"/>
      <c r="AU2152" s="102"/>
      <c r="AV2152" s="102"/>
      <c r="AW2152" s="102"/>
      <c r="AX2152" s="102"/>
      <c r="AY2152" s="102"/>
      <c r="AZ2152" s="102"/>
      <c r="BA2152" s="102"/>
      <c r="BB2152" s="102"/>
      <c r="BC2152" s="102"/>
      <c r="BD2152" s="102"/>
      <c r="BE2152" s="102"/>
      <c r="BF2152" s="102"/>
      <c r="BG2152" s="102"/>
      <c r="BH2152" s="102"/>
      <c r="BI2152" s="102"/>
      <c r="BJ2152" s="102"/>
    </row>
    <row r="2153" spans="11:62">
      <c r="K2153" s="102"/>
      <c r="L2153" s="102"/>
      <c r="M2153" s="102"/>
      <c r="N2153" s="102"/>
      <c r="O2153" s="102"/>
      <c r="P2153" s="102"/>
      <c r="R2153" s="105"/>
      <c r="Y2153" s="102"/>
      <c r="Z2153" s="102"/>
      <c r="AA2153" s="102"/>
      <c r="AB2153" s="102"/>
      <c r="AC2153" s="102"/>
      <c r="AD2153" s="102"/>
      <c r="AE2153" s="102"/>
      <c r="AF2153" s="102"/>
      <c r="AI2153" s="102"/>
      <c r="AJ2153" s="102"/>
      <c r="AK2153" s="102"/>
      <c r="AL2153" s="102"/>
      <c r="AM2153" s="102"/>
      <c r="AN2153" s="102"/>
      <c r="AO2153" s="102"/>
      <c r="AP2153" s="102"/>
      <c r="AQ2153" s="102"/>
      <c r="AR2153" s="102"/>
      <c r="AS2153" s="102"/>
      <c r="AT2153" s="102"/>
      <c r="AU2153" s="102"/>
      <c r="AV2153" s="102"/>
      <c r="AW2153" s="102"/>
      <c r="AX2153" s="102"/>
      <c r="AY2153" s="102"/>
      <c r="AZ2153" s="102"/>
      <c r="BA2153" s="102"/>
      <c r="BB2153" s="102"/>
      <c r="BC2153" s="102"/>
      <c r="BD2153" s="102"/>
      <c r="BE2153" s="102"/>
      <c r="BF2153" s="102"/>
      <c r="BG2153" s="102"/>
      <c r="BH2153" s="102"/>
      <c r="BI2153" s="102"/>
      <c r="BJ2153" s="102"/>
    </row>
    <row r="2154" spans="11:62">
      <c r="K2154" s="102"/>
      <c r="L2154" s="102"/>
      <c r="M2154" s="102"/>
      <c r="N2154" s="102"/>
      <c r="O2154" s="102"/>
      <c r="P2154" s="102"/>
      <c r="R2154" s="105"/>
      <c r="Y2154" s="102"/>
      <c r="Z2154" s="102"/>
      <c r="AA2154" s="102"/>
      <c r="AB2154" s="102"/>
      <c r="AC2154" s="102"/>
      <c r="AD2154" s="102"/>
      <c r="AE2154" s="102"/>
      <c r="AF2154" s="102"/>
      <c r="AI2154" s="102"/>
      <c r="AJ2154" s="102"/>
      <c r="AK2154" s="102"/>
      <c r="AL2154" s="102"/>
      <c r="AM2154" s="102"/>
      <c r="AN2154" s="102"/>
      <c r="AO2154" s="102"/>
      <c r="AP2154" s="102"/>
      <c r="AQ2154" s="102"/>
      <c r="AR2154" s="102"/>
      <c r="AS2154" s="102"/>
      <c r="AT2154" s="102"/>
      <c r="AU2154" s="102"/>
      <c r="AV2154" s="102"/>
      <c r="AW2154" s="102"/>
      <c r="AX2154" s="102"/>
      <c r="AY2154" s="102"/>
      <c r="AZ2154" s="102"/>
      <c r="BA2154" s="102"/>
      <c r="BB2154" s="102"/>
      <c r="BC2154" s="102"/>
      <c r="BD2154" s="102"/>
      <c r="BE2154" s="102"/>
      <c r="BF2154" s="102"/>
      <c r="BG2154" s="102"/>
      <c r="BH2154" s="102"/>
      <c r="BI2154" s="102"/>
      <c r="BJ2154" s="102"/>
    </row>
    <row r="2155" spans="11:62">
      <c r="K2155" s="102"/>
      <c r="L2155" s="102"/>
      <c r="M2155" s="102"/>
      <c r="O2155" s="102"/>
      <c r="P2155" s="102"/>
      <c r="Q2155" s="102"/>
      <c r="R2155" s="105"/>
      <c r="W2155" s="102"/>
      <c r="X2155" s="102"/>
      <c r="Y2155" s="102"/>
      <c r="Z2155" s="102"/>
      <c r="AA2155" s="102"/>
      <c r="AB2155" s="102"/>
      <c r="AC2155" s="102"/>
      <c r="AD2155" s="102"/>
      <c r="AE2155" s="102"/>
      <c r="AF2155" s="102"/>
      <c r="AI2155" s="102"/>
      <c r="AJ2155" s="102"/>
      <c r="AK2155" s="102"/>
      <c r="AL2155" s="102"/>
      <c r="AM2155" s="102"/>
      <c r="AN2155" s="102"/>
      <c r="AO2155" s="102"/>
      <c r="AP2155" s="102"/>
      <c r="AQ2155" s="102"/>
      <c r="AR2155" s="102"/>
      <c r="AS2155" s="102"/>
      <c r="AT2155" s="102"/>
      <c r="AU2155" s="102"/>
      <c r="AV2155" s="102"/>
      <c r="AW2155" s="102"/>
      <c r="AX2155" s="102"/>
      <c r="AY2155" s="102"/>
      <c r="AZ2155" s="102"/>
      <c r="BA2155" s="102"/>
      <c r="BB2155" s="102"/>
      <c r="BC2155" s="102"/>
      <c r="BD2155" s="102"/>
      <c r="BE2155" s="102"/>
      <c r="BF2155" s="102"/>
      <c r="BG2155" s="102"/>
      <c r="BH2155" s="102"/>
      <c r="BI2155" s="102"/>
      <c r="BJ2155" s="102"/>
    </row>
    <row r="2156" spans="11:62">
      <c r="K2156" s="102"/>
      <c r="L2156" s="102"/>
      <c r="M2156" s="102"/>
      <c r="O2156" s="102"/>
      <c r="P2156" s="102"/>
      <c r="Q2156" s="102"/>
      <c r="R2156" s="105"/>
      <c r="W2156" s="102"/>
      <c r="X2156" s="102"/>
      <c r="Y2156" s="102"/>
      <c r="Z2156" s="102"/>
      <c r="AA2156" s="102"/>
      <c r="AB2156" s="102"/>
      <c r="AC2156" s="102"/>
      <c r="AD2156" s="102"/>
      <c r="AE2156" s="102"/>
      <c r="AF2156" s="102"/>
      <c r="AI2156" s="102"/>
      <c r="AJ2156" s="102"/>
      <c r="AK2156" s="102"/>
      <c r="AL2156" s="102"/>
      <c r="AM2156" s="102"/>
      <c r="AN2156" s="102"/>
      <c r="AO2156" s="102"/>
      <c r="AP2156" s="102"/>
      <c r="AQ2156" s="102"/>
      <c r="AR2156" s="102"/>
      <c r="AS2156" s="102"/>
      <c r="AT2156" s="102"/>
      <c r="AU2156" s="102"/>
      <c r="AV2156" s="102"/>
      <c r="AW2156" s="102"/>
      <c r="AX2156" s="102"/>
      <c r="AY2156" s="102"/>
      <c r="AZ2156" s="102"/>
      <c r="BA2156" s="102"/>
      <c r="BB2156" s="102"/>
      <c r="BC2156" s="102"/>
      <c r="BD2156" s="102"/>
      <c r="BE2156" s="102"/>
      <c r="BF2156" s="102"/>
      <c r="BG2156" s="102"/>
      <c r="BH2156" s="102"/>
      <c r="BI2156" s="102"/>
      <c r="BJ2156" s="102"/>
    </row>
    <row r="2157" spans="11:62">
      <c r="K2157" s="102"/>
      <c r="L2157" s="102"/>
      <c r="M2157" s="102"/>
      <c r="N2157" s="102"/>
      <c r="O2157" s="102"/>
      <c r="P2157" s="102"/>
      <c r="Q2157" s="102"/>
      <c r="R2157" s="105"/>
      <c r="S2157" s="105"/>
      <c r="Y2157" s="102"/>
      <c r="Z2157" s="102"/>
      <c r="AA2157" s="102"/>
      <c r="AB2157" s="102"/>
      <c r="AC2157" s="102"/>
      <c r="AD2157" s="102"/>
      <c r="AE2157" s="102"/>
      <c r="AF2157" s="102"/>
      <c r="AG2157" s="104"/>
      <c r="AI2157" s="102"/>
      <c r="AJ2157" s="102"/>
      <c r="AK2157" s="102"/>
      <c r="AL2157" s="102"/>
      <c r="AM2157" s="102"/>
      <c r="AN2157" s="102"/>
      <c r="AO2157" s="102"/>
      <c r="AP2157" s="102"/>
      <c r="AQ2157" s="102"/>
      <c r="AR2157" s="102"/>
      <c r="AS2157" s="102"/>
      <c r="AT2157" s="102"/>
      <c r="AU2157" s="102"/>
      <c r="AV2157" s="102"/>
      <c r="AW2157" s="102"/>
      <c r="AX2157" s="102"/>
      <c r="AY2157" s="102"/>
      <c r="AZ2157" s="102"/>
      <c r="BA2157" s="102"/>
      <c r="BB2157" s="102"/>
      <c r="BC2157" s="102"/>
      <c r="BD2157" s="102"/>
      <c r="BE2157" s="102"/>
      <c r="BF2157" s="102"/>
      <c r="BG2157" s="102"/>
      <c r="BH2157" s="102"/>
      <c r="BI2157" s="102"/>
      <c r="BJ2157" s="102"/>
    </row>
    <row r="2158" spans="11:62">
      <c r="K2158" s="102"/>
      <c r="L2158" s="102"/>
      <c r="M2158" s="102"/>
      <c r="N2158" s="102"/>
      <c r="O2158" s="102"/>
      <c r="P2158" s="102"/>
      <c r="Q2158" s="102"/>
      <c r="R2158" s="105"/>
      <c r="S2158" s="105"/>
      <c r="Y2158" s="102"/>
      <c r="Z2158" s="102"/>
      <c r="AA2158" s="102"/>
      <c r="AB2158" s="102"/>
      <c r="AC2158" s="102"/>
      <c r="AD2158" s="102"/>
      <c r="AE2158" s="102"/>
      <c r="AF2158" s="102"/>
      <c r="AG2158" s="104"/>
      <c r="AI2158" s="102"/>
      <c r="AJ2158" s="102"/>
      <c r="AK2158" s="102"/>
      <c r="AL2158" s="102"/>
      <c r="AM2158" s="102"/>
      <c r="AN2158" s="102"/>
      <c r="AO2158" s="102"/>
      <c r="AP2158" s="102"/>
      <c r="AQ2158" s="102"/>
      <c r="AR2158" s="102"/>
      <c r="AS2158" s="102"/>
      <c r="AT2158" s="102"/>
      <c r="AU2158" s="102"/>
      <c r="AV2158" s="102"/>
      <c r="AW2158" s="102"/>
      <c r="AX2158" s="102"/>
      <c r="AY2158" s="102"/>
      <c r="AZ2158" s="102"/>
      <c r="BA2158" s="102"/>
      <c r="BB2158" s="102"/>
      <c r="BC2158" s="102"/>
      <c r="BD2158" s="102"/>
      <c r="BE2158" s="102"/>
      <c r="BF2158" s="102"/>
      <c r="BG2158" s="102"/>
      <c r="BH2158" s="102"/>
      <c r="BI2158" s="102"/>
      <c r="BJ2158" s="102"/>
    </row>
    <row r="2159" spans="11:62">
      <c r="K2159" s="102"/>
      <c r="L2159" s="102"/>
      <c r="M2159" s="102"/>
      <c r="P2159" s="102"/>
      <c r="R2159" s="105"/>
      <c r="Y2159" s="102"/>
      <c r="Z2159" s="102"/>
      <c r="AA2159" s="102"/>
      <c r="AB2159" s="102"/>
      <c r="AC2159" s="102"/>
      <c r="AD2159" s="102"/>
      <c r="AE2159" s="102"/>
      <c r="AF2159" s="102"/>
      <c r="AG2159" s="104"/>
      <c r="AI2159" s="102"/>
      <c r="AJ2159" s="102"/>
      <c r="AK2159" s="102"/>
      <c r="AL2159" s="102"/>
      <c r="AM2159" s="102"/>
      <c r="AN2159" s="102"/>
      <c r="AO2159" s="102"/>
      <c r="AP2159" s="102"/>
      <c r="AQ2159" s="102"/>
      <c r="AR2159" s="102"/>
      <c r="AS2159" s="102"/>
      <c r="AT2159" s="102"/>
      <c r="AU2159" s="102"/>
      <c r="AV2159" s="102"/>
      <c r="AW2159" s="102"/>
      <c r="AX2159" s="102"/>
      <c r="AY2159" s="102"/>
      <c r="AZ2159" s="102"/>
      <c r="BA2159" s="102"/>
      <c r="BB2159" s="102"/>
      <c r="BC2159" s="102"/>
      <c r="BD2159" s="102"/>
      <c r="BE2159" s="102"/>
      <c r="BF2159" s="102"/>
      <c r="BG2159" s="102"/>
      <c r="BH2159" s="102"/>
      <c r="BI2159" s="102"/>
      <c r="BJ2159" s="102"/>
    </row>
    <row r="2160" spans="11:62">
      <c r="K2160" s="102"/>
      <c r="L2160" s="102"/>
      <c r="M2160" s="102"/>
      <c r="P2160" s="102"/>
      <c r="R2160" s="105"/>
      <c r="Y2160" s="102"/>
      <c r="Z2160" s="102"/>
      <c r="AA2160" s="102"/>
      <c r="AB2160" s="102"/>
      <c r="AC2160" s="102"/>
      <c r="AD2160" s="102"/>
      <c r="AE2160" s="102"/>
      <c r="AF2160" s="102"/>
      <c r="AI2160" s="102"/>
      <c r="AJ2160" s="102"/>
      <c r="AK2160" s="102"/>
      <c r="AL2160" s="102"/>
      <c r="AM2160" s="102"/>
      <c r="AN2160" s="102"/>
      <c r="AO2160" s="102"/>
      <c r="AP2160" s="102"/>
      <c r="AQ2160" s="102"/>
      <c r="AR2160" s="102"/>
      <c r="AS2160" s="102"/>
      <c r="AT2160" s="102"/>
      <c r="AU2160" s="102"/>
      <c r="AV2160" s="102"/>
      <c r="AW2160" s="102"/>
      <c r="AX2160" s="102"/>
      <c r="AY2160" s="102"/>
      <c r="AZ2160" s="102"/>
      <c r="BA2160" s="102"/>
      <c r="BB2160" s="102"/>
      <c r="BC2160" s="102"/>
      <c r="BD2160" s="102"/>
      <c r="BE2160" s="102"/>
      <c r="BF2160" s="102"/>
      <c r="BG2160" s="102"/>
      <c r="BH2160" s="102"/>
      <c r="BI2160" s="102"/>
      <c r="BJ2160" s="102"/>
    </row>
    <row r="2161" spans="11:62">
      <c r="K2161" s="102"/>
      <c r="L2161" s="102"/>
      <c r="M2161" s="102"/>
      <c r="N2161" s="102"/>
      <c r="O2161" s="102"/>
      <c r="P2161" s="102"/>
      <c r="R2161" s="105"/>
      <c r="Y2161" s="102"/>
      <c r="Z2161" s="102"/>
      <c r="AA2161" s="102"/>
      <c r="AB2161" s="102"/>
      <c r="AC2161" s="102"/>
      <c r="AD2161" s="102"/>
      <c r="AE2161" s="102"/>
      <c r="AF2161" s="102"/>
      <c r="AG2161" s="104"/>
      <c r="AI2161" s="102"/>
      <c r="AJ2161" s="102"/>
      <c r="AK2161" s="102"/>
      <c r="AL2161" s="102"/>
      <c r="AM2161" s="102"/>
      <c r="AN2161" s="102"/>
      <c r="AO2161" s="102"/>
      <c r="AP2161" s="102"/>
      <c r="AQ2161" s="102"/>
      <c r="AR2161" s="102"/>
      <c r="AS2161" s="102"/>
      <c r="AT2161" s="102"/>
      <c r="AU2161" s="102"/>
      <c r="AV2161" s="102"/>
      <c r="AW2161" s="102"/>
      <c r="AX2161" s="102"/>
      <c r="AY2161" s="102"/>
      <c r="AZ2161" s="102"/>
      <c r="BA2161" s="102"/>
      <c r="BB2161" s="102"/>
      <c r="BC2161" s="102"/>
      <c r="BD2161" s="102"/>
      <c r="BE2161" s="102"/>
      <c r="BF2161" s="102"/>
      <c r="BG2161" s="102"/>
      <c r="BH2161" s="102"/>
      <c r="BI2161" s="102"/>
      <c r="BJ2161" s="102"/>
    </row>
    <row r="2162" spans="11:62">
      <c r="K2162" s="102"/>
      <c r="L2162" s="102"/>
      <c r="M2162" s="102"/>
      <c r="N2162" s="102"/>
      <c r="O2162" s="102"/>
      <c r="P2162" s="102"/>
      <c r="Y2162" s="102"/>
      <c r="Z2162" s="102"/>
      <c r="AA2162" s="102"/>
      <c r="AB2162" s="102"/>
      <c r="AC2162" s="102"/>
      <c r="AD2162" s="102"/>
      <c r="AE2162" s="102"/>
      <c r="AF2162" s="102"/>
      <c r="AI2162" s="102"/>
      <c r="AJ2162" s="102"/>
      <c r="AK2162" s="102"/>
      <c r="AL2162" s="102"/>
      <c r="AM2162" s="102"/>
      <c r="AN2162" s="102"/>
      <c r="AO2162" s="102"/>
      <c r="AP2162" s="102"/>
      <c r="AQ2162" s="102"/>
      <c r="AR2162" s="102"/>
      <c r="AS2162" s="102"/>
      <c r="AT2162" s="102"/>
      <c r="AU2162" s="102"/>
      <c r="AV2162" s="102"/>
      <c r="AW2162" s="102"/>
      <c r="AX2162" s="102"/>
      <c r="AY2162" s="102"/>
      <c r="AZ2162" s="102"/>
      <c r="BA2162" s="102"/>
      <c r="BB2162" s="102"/>
      <c r="BC2162" s="102"/>
      <c r="BD2162" s="102"/>
      <c r="BE2162" s="102"/>
      <c r="BF2162" s="102"/>
      <c r="BG2162" s="102"/>
      <c r="BH2162" s="102"/>
      <c r="BI2162" s="102"/>
      <c r="BJ2162" s="102"/>
    </row>
    <row r="2163" spans="11:62">
      <c r="K2163" s="102"/>
      <c r="L2163" s="102"/>
      <c r="M2163" s="102"/>
      <c r="N2163" s="102"/>
      <c r="O2163" s="102"/>
      <c r="P2163" s="102"/>
      <c r="Q2163" s="102"/>
      <c r="R2163" s="105"/>
      <c r="Y2163" s="102"/>
      <c r="Z2163" s="102"/>
      <c r="AA2163" s="102"/>
      <c r="AB2163" s="102"/>
      <c r="AC2163" s="102"/>
      <c r="AD2163" s="102"/>
      <c r="AE2163" s="102"/>
      <c r="AF2163" s="102"/>
      <c r="AI2163" s="102"/>
      <c r="AJ2163" s="102"/>
      <c r="AK2163" s="102"/>
      <c r="AL2163" s="102"/>
      <c r="AM2163" s="102"/>
      <c r="AN2163" s="102"/>
      <c r="AO2163" s="102"/>
      <c r="AP2163" s="102"/>
      <c r="AQ2163" s="102"/>
      <c r="AR2163" s="102"/>
      <c r="AS2163" s="102"/>
      <c r="AT2163" s="102"/>
      <c r="AU2163" s="102"/>
      <c r="AV2163" s="102"/>
      <c r="AW2163" s="102"/>
      <c r="AX2163" s="102"/>
      <c r="AY2163" s="102"/>
      <c r="AZ2163" s="102"/>
      <c r="BA2163" s="102"/>
      <c r="BB2163" s="102"/>
      <c r="BC2163" s="102"/>
      <c r="BD2163" s="102"/>
      <c r="BE2163" s="102"/>
      <c r="BF2163" s="102"/>
      <c r="BG2163" s="102"/>
      <c r="BH2163" s="102"/>
      <c r="BI2163" s="102"/>
      <c r="BJ2163" s="102"/>
    </row>
    <row r="2164" spans="11:62">
      <c r="K2164" s="102"/>
      <c r="L2164" s="102"/>
      <c r="M2164" s="102"/>
      <c r="O2164" s="102"/>
      <c r="P2164" s="102"/>
      <c r="R2164" s="105"/>
      <c r="AI2164" s="102"/>
      <c r="AJ2164" s="102"/>
      <c r="AK2164" s="102"/>
      <c r="AL2164" s="102"/>
      <c r="AM2164" s="102"/>
      <c r="AN2164" s="102"/>
      <c r="AO2164" s="102"/>
      <c r="AP2164" s="102"/>
      <c r="AQ2164" s="102"/>
      <c r="AR2164" s="102"/>
      <c r="AS2164" s="102"/>
      <c r="AT2164" s="102"/>
      <c r="AU2164" s="102"/>
      <c r="AV2164" s="102"/>
      <c r="AW2164" s="102"/>
      <c r="AX2164" s="102"/>
      <c r="AY2164" s="102"/>
      <c r="AZ2164" s="102"/>
      <c r="BA2164" s="102"/>
      <c r="BB2164" s="102"/>
      <c r="BC2164" s="102"/>
      <c r="BD2164" s="102"/>
      <c r="BE2164" s="102"/>
      <c r="BF2164" s="102"/>
      <c r="BG2164" s="102"/>
      <c r="BH2164" s="102"/>
      <c r="BI2164" s="102"/>
      <c r="BJ2164" s="102"/>
    </row>
    <row r="2165" spans="11:62">
      <c r="K2165" s="102"/>
      <c r="L2165" s="102"/>
      <c r="M2165" s="102"/>
      <c r="N2165" s="102"/>
      <c r="O2165" s="102"/>
      <c r="P2165" s="102"/>
      <c r="R2165" s="105"/>
      <c r="Y2165" s="102"/>
      <c r="Z2165" s="102"/>
      <c r="AA2165" s="102"/>
      <c r="AD2165" s="102"/>
      <c r="AE2165" s="102"/>
      <c r="AF2165" s="102"/>
      <c r="AI2165" s="102"/>
      <c r="AJ2165" s="102"/>
      <c r="AK2165" s="102"/>
      <c r="AL2165" s="102"/>
      <c r="AM2165" s="102"/>
      <c r="AN2165" s="102"/>
      <c r="AO2165" s="102"/>
      <c r="AP2165" s="102"/>
      <c r="AQ2165" s="102"/>
      <c r="AR2165" s="102"/>
      <c r="AS2165" s="102"/>
      <c r="AT2165" s="102"/>
      <c r="AU2165" s="102"/>
      <c r="AV2165" s="102"/>
      <c r="AW2165" s="102"/>
      <c r="AX2165" s="102"/>
      <c r="AY2165" s="102"/>
      <c r="AZ2165" s="102"/>
      <c r="BA2165" s="102"/>
      <c r="BB2165" s="102"/>
      <c r="BC2165" s="102"/>
      <c r="BD2165" s="102"/>
      <c r="BE2165" s="102"/>
      <c r="BF2165" s="102"/>
      <c r="BG2165" s="102"/>
      <c r="BH2165" s="102"/>
      <c r="BI2165" s="102"/>
      <c r="BJ2165" s="102"/>
    </row>
    <row r="2166" spans="11:62">
      <c r="K2166" s="102"/>
      <c r="L2166" s="102"/>
      <c r="M2166" s="102"/>
      <c r="P2166" s="102"/>
      <c r="R2166" s="105"/>
      <c r="AB2166" s="102"/>
      <c r="AC2166" s="102"/>
      <c r="AD2166" s="102"/>
      <c r="AE2166" s="102"/>
      <c r="AF2166" s="102"/>
      <c r="AG2166" s="104"/>
      <c r="AI2166" s="102"/>
      <c r="AJ2166" s="102"/>
      <c r="AK2166" s="102"/>
      <c r="AL2166" s="102"/>
      <c r="AM2166" s="102"/>
      <c r="AN2166" s="102"/>
      <c r="AO2166" s="102"/>
      <c r="AP2166" s="102"/>
      <c r="AQ2166" s="102"/>
      <c r="AR2166" s="102"/>
      <c r="AS2166" s="102"/>
      <c r="AT2166" s="102"/>
      <c r="AU2166" s="102"/>
      <c r="AV2166" s="102"/>
      <c r="AW2166" s="102"/>
      <c r="AX2166" s="102"/>
      <c r="AY2166" s="102"/>
      <c r="AZ2166" s="102"/>
      <c r="BA2166" s="102"/>
      <c r="BB2166" s="102"/>
      <c r="BC2166" s="102"/>
      <c r="BD2166" s="102"/>
      <c r="BE2166" s="102"/>
      <c r="BF2166" s="102"/>
      <c r="BG2166" s="102"/>
      <c r="BH2166" s="102"/>
      <c r="BI2166" s="102"/>
      <c r="BJ2166" s="102"/>
    </row>
    <row r="2167" spans="11:62">
      <c r="K2167" s="102"/>
      <c r="L2167" s="102"/>
      <c r="M2167" s="102"/>
      <c r="P2167" s="102"/>
      <c r="Y2167" s="102"/>
      <c r="Z2167" s="102"/>
      <c r="AA2167" s="102"/>
      <c r="AB2167" s="102"/>
      <c r="AC2167" s="102"/>
      <c r="AD2167" s="102"/>
      <c r="AE2167" s="102"/>
      <c r="AF2167" s="102"/>
      <c r="AI2167" s="102"/>
      <c r="AJ2167" s="102"/>
      <c r="AK2167" s="102"/>
      <c r="AL2167" s="102"/>
      <c r="AM2167" s="102"/>
      <c r="AN2167" s="102"/>
      <c r="AO2167" s="102"/>
      <c r="AP2167" s="102"/>
      <c r="AQ2167" s="102"/>
      <c r="AR2167" s="102"/>
      <c r="AS2167" s="102"/>
      <c r="AT2167" s="102"/>
      <c r="AU2167" s="102"/>
      <c r="AV2167" s="102"/>
      <c r="AW2167" s="102"/>
      <c r="AX2167" s="102"/>
      <c r="AY2167" s="102"/>
      <c r="AZ2167" s="102"/>
      <c r="BA2167" s="102"/>
      <c r="BB2167" s="102"/>
      <c r="BC2167" s="102"/>
      <c r="BD2167" s="102"/>
      <c r="BE2167" s="102"/>
      <c r="BF2167" s="102"/>
      <c r="BG2167" s="102"/>
      <c r="BH2167" s="102"/>
      <c r="BI2167" s="102"/>
      <c r="BJ2167" s="102"/>
    </row>
    <row r="2168" spans="11:62">
      <c r="K2168" s="102"/>
      <c r="L2168" s="102"/>
      <c r="M2168" s="102"/>
      <c r="N2168" s="102"/>
      <c r="O2168" s="102"/>
      <c r="P2168" s="102"/>
      <c r="Q2168" s="102"/>
      <c r="R2168" s="105"/>
      <c r="S2168" s="105"/>
      <c r="AG2168" s="104"/>
      <c r="AI2168" s="102"/>
      <c r="AJ2168" s="102"/>
      <c r="AK2168" s="102"/>
      <c r="AL2168" s="102"/>
      <c r="AM2168" s="102"/>
      <c r="AN2168" s="102"/>
      <c r="AO2168" s="102"/>
      <c r="AP2168" s="102"/>
      <c r="AQ2168" s="102"/>
      <c r="AR2168" s="102"/>
      <c r="AS2168" s="102"/>
      <c r="AT2168" s="102"/>
      <c r="AU2168" s="102"/>
      <c r="AV2168" s="102"/>
      <c r="AW2168" s="102"/>
      <c r="AX2168" s="102"/>
      <c r="AY2168" s="102"/>
      <c r="AZ2168" s="102"/>
      <c r="BA2168" s="102"/>
      <c r="BB2168" s="102"/>
      <c r="BC2168" s="102"/>
      <c r="BE2168" s="102"/>
      <c r="BF2168" s="102"/>
      <c r="BG2168" s="102"/>
      <c r="BH2168" s="102"/>
      <c r="BI2168" s="102"/>
      <c r="BJ2168" s="102"/>
    </row>
    <row r="2169" spans="11:62">
      <c r="K2169" s="102"/>
      <c r="L2169" s="102"/>
      <c r="M2169" s="102"/>
      <c r="O2169" s="102"/>
      <c r="P2169" s="102"/>
      <c r="R2169" s="105"/>
      <c r="S2169" s="105"/>
      <c r="Y2169" s="102"/>
      <c r="Z2169" s="102"/>
      <c r="AA2169" s="102"/>
      <c r="AB2169" s="102"/>
      <c r="AC2169" s="102"/>
      <c r="AD2169" s="102"/>
      <c r="AE2169" s="102"/>
      <c r="AF2169" s="102"/>
      <c r="AI2169" s="102"/>
      <c r="AJ2169" s="102"/>
      <c r="AK2169" s="102"/>
      <c r="AL2169" s="102"/>
      <c r="AM2169" s="102"/>
      <c r="AN2169" s="102"/>
      <c r="AO2169" s="102"/>
      <c r="AP2169" s="102"/>
      <c r="AQ2169" s="102"/>
      <c r="AR2169" s="102"/>
      <c r="AS2169" s="102"/>
      <c r="AT2169" s="102"/>
      <c r="AU2169" s="102"/>
      <c r="AV2169" s="102"/>
      <c r="AW2169" s="102"/>
      <c r="AX2169" s="102"/>
      <c r="AY2169" s="102"/>
      <c r="AZ2169" s="102"/>
      <c r="BA2169" s="102"/>
      <c r="BB2169" s="102"/>
      <c r="BC2169" s="102"/>
      <c r="BD2169" s="102"/>
      <c r="BE2169" s="102"/>
      <c r="BF2169" s="102"/>
      <c r="BG2169" s="102"/>
      <c r="BH2169" s="102"/>
      <c r="BI2169" s="102"/>
      <c r="BJ2169" s="102"/>
    </row>
    <row r="2170" spans="11:62">
      <c r="K2170" s="102"/>
      <c r="L2170" s="102"/>
      <c r="M2170" s="102"/>
      <c r="N2170" s="102"/>
      <c r="O2170" s="102"/>
      <c r="P2170" s="102"/>
      <c r="R2170" s="105"/>
      <c r="Y2170" s="102"/>
      <c r="Z2170" s="102"/>
      <c r="AA2170" s="102"/>
      <c r="AB2170" s="102"/>
      <c r="AC2170" s="102"/>
      <c r="AD2170" s="102"/>
      <c r="AE2170" s="102"/>
      <c r="AF2170" s="102"/>
      <c r="AI2170" s="102"/>
      <c r="AJ2170" s="102"/>
      <c r="AK2170" s="102"/>
      <c r="AL2170" s="102"/>
      <c r="AM2170" s="102"/>
      <c r="AN2170" s="102"/>
      <c r="AO2170" s="102"/>
      <c r="AP2170" s="102"/>
      <c r="AQ2170" s="102"/>
      <c r="AR2170" s="102"/>
      <c r="AS2170" s="102"/>
      <c r="AT2170" s="102"/>
      <c r="AU2170" s="102"/>
      <c r="AV2170" s="102"/>
      <c r="AW2170" s="102"/>
      <c r="AX2170" s="102"/>
      <c r="AY2170" s="102"/>
      <c r="AZ2170" s="102"/>
      <c r="BA2170" s="102"/>
      <c r="BB2170" s="102"/>
      <c r="BC2170" s="102"/>
      <c r="BD2170" s="102"/>
      <c r="BE2170" s="102"/>
      <c r="BF2170" s="102"/>
      <c r="BG2170" s="102"/>
      <c r="BH2170" s="102"/>
      <c r="BI2170" s="102"/>
      <c r="BJ2170" s="102"/>
    </row>
    <row r="2171" spans="11:62">
      <c r="K2171" s="102"/>
      <c r="L2171" s="102"/>
      <c r="M2171" s="102"/>
      <c r="N2171" s="102"/>
      <c r="O2171" s="102"/>
      <c r="P2171" s="102"/>
      <c r="Y2171" s="102"/>
      <c r="Z2171" s="102"/>
      <c r="AA2171" s="102"/>
      <c r="AB2171" s="102"/>
      <c r="AC2171" s="102"/>
      <c r="AD2171" s="102"/>
      <c r="AE2171" s="102"/>
      <c r="AF2171" s="102"/>
      <c r="AI2171" s="102"/>
      <c r="AJ2171" s="102"/>
      <c r="AK2171" s="102"/>
      <c r="AL2171" s="102"/>
      <c r="AM2171" s="102"/>
      <c r="AN2171" s="102"/>
      <c r="AO2171" s="102"/>
      <c r="AP2171" s="102"/>
      <c r="AQ2171" s="102"/>
      <c r="AR2171" s="102"/>
      <c r="AS2171" s="102"/>
      <c r="AT2171" s="102"/>
      <c r="AU2171" s="102"/>
      <c r="AV2171" s="102"/>
      <c r="AW2171" s="102"/>
      <c r="AX2171" s="102"/>
      <c r="AY2171" s="102"/>
      <c r="AZ2171" s="102"/>
      <c r="BA2171" s="102"/>
      <c r="BB2171" s="102"/>
      <c r="BC2171" s="102"/>
      <c r="BD2171" s="102"/>
      <c r="BE2171" s="102"/>
      <c r="BF2171" s="102"/>
      <c r="BG2171" s="102"/>
      <c r="BH2171" s="102"/>
      <c r="BI2171" s="102"/>
      <c r="BJ2171" s="102"/>
    </row>
    <row r="2172" spans="11:62">
      <c r="K2172" s="102"/>
      <c r="L2172" s="102"/>
      <c r="M2172" s="102"/>
      <c r="N2172" s="102"/>
      <c r="O2172" s="102"/>
      <c r="P2172" s="102"/>
      <c r="R2172" s="105"/>
      <c r="Y2172" s="102"/>
      <c r="Z2172" s="102"/>
      <c r="AA2172" s="102"/>
      <c r="AB2172" s="102"/>
      <c r="AC2172" s="102"/>
      <c r="AD2172" s="102"/>
      <c r="AE2172" s="102"/>
      <c r="AF2172" s="102"/>
      <c r="AG2172" s="104"/>
      <c r="AI2172" s="102"/>
      <c r="AJ2172" s="102"/>
      <c r="AK2172" s="102"/>
      <c r="AL2172" s="102"/>
      <c r="AM2172" s="102"/>
      <c r="AN2172" s="102"/>
      <c r="AO2172" s="102"/>
      <c r="AP2172" s="102"/>
      <c r="AQ2172" s="102"/>
      <c r="AR2172" s="102"/>
      <c r="AS2172" s="102"/>
      <c r="AT2172" s="102"/>
      <c r="AU2172" s="102"/>
      <c r="AV2172" s="102"/>
      <c r="AW2172" s="102"/>
      <c r="AX2172" s="102"/>
      <c r="AY2172" s="102"/>
      <c r="AZ2172" s="102"/>
      <c r="BA2172" s="102"/>
      <c r="BB2172" s="102"/>
      <c r="BC2172" s="102"/>
      <c r="BD2172" s="102"/>
      <c r="BE2172" s="102"/>
      <c r="BF2172" s="102"/>
      <c r="BG2172" s="102"/>
      <c r="BH2172" s="102"/>
      <c r="BI2172" s="102"/>
      <c r="BJ2172" s="102"/>
    </row>
    <row r="2173" spans="11:62">
      <c r="K2173" s="102"/>
      <c r="L2173" s="102"/>
      <c r="M2173" s="102"/>
      <c r="N2173" s="102"/>
      <c r="O2173" s="102"/>
      <c r="P2173" s="102"/>
      <c r="Q2173" s="102"/>
      <c r="W2173" s="102"/>
      <c r="X2173" s="102"/>
      <c r="Y2173" s="102"/>
      <c r="Z2173" s="102"/>
      <c r="AA2173" s="102"/>
      <c r="AB2173" s="102"/>
      <c r="AC2173" s="102"/>
      <c r="AD2173" s="102"/>
      <c r="AE2173" s="102"/>
      <c r="AF2173" s="102"/>
      <c r="AI2173" s="102"/>
      <c r="AJ2173" s="102"/>
      <c r="AK2173" s="102"/>
      <c r="AL2173" s="102"/>
      <c r="AM2173" s="102"/>
      <c r="AN2173" s="102"/>
      <c r="AO2173" s="102"/>
      <c r="AP2173" s="102"/>
      <c r="AQ2173" s="102"/>
      <c r="AR2173" s="102"/>
      <c r="AS2173" s="102"/>
      <c r="AT2173" s="102"/>
      <c r="AU2173" s="102"/>
      <c r="AV2173" s="102"/>
      <c r="AW2173" s="102"/>
      <c r="AX2173" s="102"/>
      <c r="AY2173" s="102"/>
      <c r="AZ2173" s="102"/>
      <c r="BA2173" s="102"/>
      <c r="BB2173" s="102"/>
      <c r="BC2173" s="102"/>
      <c r="BD2173" s="102"/>
      <c r="BE2173" s="102"/>
      <c r="BF2173" s="102"/>
      <c r="BG2173" s="102"/>
      <c r="BH2173" s="102"/>
      <c r="BI2173" s="102"/>
      <c r="BJ2173" s="102"/>
    </row>
    <row r="2174" spans="11:62">
      <c r="K2174" s="102"/>
      <c r="L2174" s="102"/>
      <c r="M2174" s="102"/>
      <c r="P2174" s="102"/>
      <c r="R2174" s="105"/>
      <c r="Y2174" s="102"/>
      <c r="Z2174" s="102"/>
      <c r="AA2174" s="102"/>
      <c r="AB2174" s="102"/>
      <c r="AC2174" s="102"/>
      <c r="AD2174" s="102"/>
      <c r="AE2174" s="102"/>
      <c r="AF2174" s="102"/>
      <c r="AG2174" s="104"/>
      <c r="AI2174" s="102"/>
      <c r="AJ2174" s="102"/>
      <c r="AK2174" s="102"/>
      <c r="AL2174" s="102"/>
      <c r="AM2174" s="102"/>
      <c r="AN2174" s="102"/>
      <c r="AO2174" s="102"/>
      <c r="AP2174" s="102"/>
      <c r="AQ2174" s="102"/>
      <c r="AR2174" s="102"/>
      <c r="AS2174" s="102"/>
      <c r="AT2174" s="102"/>
      <c r="AU2174" s="102"/>
      <c r="AV2174" s="102"/>
      <c r="AW2174" s="102"/>
      <c r="AX2174" s="102"/>
      <c r="AY2174" s="102"/>
      <c r="AZ2174" s="102"/>
      <c r="BA2174" s="102"/>
      <c r="BB2174" s="102"/>
      <c r="BC2174" s="102"/>
      <c r="BD2174" s="102"/>
      <c r="BE2174" s="102"/>
      <c r="BF2174" s="102"/>
      <c r="BG2174" s="102"/>
      <c r="BH2174" s="102"/>
      <c r="BI2174" s="102"/>
      <c r="BJ2174" s="102"/>
    </row>
    <row r="2175" spans="11:62">
      <c r="K2175" s="102"/>
      <c r="L2175" s="102"/>
      <c r="M2175" s="102"/>
      <c r="N2175" s="102"/>
      <c r="O2175" s="102"/>
      <c r="P2175" s="102"/>
      <c r="R2175" s="105"/>
      <c r="Y2175" s="102"/>
      <c r="Z2175" s="102"/>
      <c r="AA2175" s="102"/>
      <c r="AB2175" s="102"/>
      <c r="AC2175" s="102"/>
      <c r="AD2175" s="102"/>
      <c r="AE2175" s="102"/>
      <c r="AF2175" s="102"/>
      <c r="AG2175" s="104"/>
      <c r="AI2175" s="102"/>
      <c r="AJ2175" s="102"/>
      <c r="AK2175" s="102"/>
      <c r="AL2175" s="102"/>
      <c r="AM2175" s="102"/>
      <c r="AN2175" s="102"/>
      <c r="AO2175" s="102"/>
      <c r="AP2175" s="102"/>
      <c r="AQ2175" s="102"/>
      <c r="AR2175" s="102"/>
      <c r="AS2175" s="102"/>
      <c r="AT2175" s="102"/>
      <c r="AU2175" s="102"/>
      <c r="AV2175" s="102"/>
      <c r="AW2175" s="102"/>
      <c r="AX2175" s="102"/>
      <c r="AY2175" s="102"/>
      <c r="AZ2175" s="102"/>
      <c r="BA2175" s="102"/>
      <c r="BB2175" s="102"/>
      <c r="BC2175" s="102"/>
      <c r="BD2175" s="102"/>
      <c r="BE2175" s="102"/>
      <c r="BF2175" s="102"/>
      <c r="BG2175" s="102"/>
      <c r="BH2175" s="102"/>
      <c r="BI2175" s="102"/>
      <c r="BJ2175" s="102"/>
    </row>
    <row r="2176" spans="11:62">
      <c r="K2176" s="102"/>
      <c r="L2176" s="102"/>
      <c r="M2176" s="102"/>
      <c r="Y2176" s="102"/>
      <c r="Z2176" s="102"/>
      <c r="AA2176" s="102"/>
      <c r="AB2176" s="102"/>
      <c r="AC2176" s="102"/>
      <c r="AD2176" s="102"/>
      <c r="AE2176" s="102"/>
      <c r="AF2176" s="102"/>
      <c r="AG2176" s="104"/>
      <c r="AI2176" s="102"/>
      <c r="AJ2176" s="102"/>
      <c r="AK2176" s="102"/>
      <c r="AL2176" s="102"/>
      <c r="AM2176" s="102"/>
      <c r="AN2176" s="102"/>
      <c r="AO2176" s="102"/>
      <c r="AP2176" s="102"/>
      <c r="AQ2176" s="102"/>
      <c r="AS2176" s="102"/>
      <c r="AT2176" s="102"/>
      <c r="AU2176" s="102"/>
      <c r="AV2176" s="102"/>
      <c r="AW2176" s="102"/>
      <c r="AY2176" s="102"/>
      <c r="AZ2176" s="102"/>
      <c r="BA2176" s="102"/>
      <c r="BB2176" s="102"/>
      <c r="BC2176" s="102"/>
      <c r="BE2176" s="102"/>
      <c r="BF2176" s="102"/>
      <c r="BG2176" s="102"/>
      <c r="BH2176" s="102"/>
      <c r="BI2176" s="102"/>
    </row>
    <row r="2177" spans="11:62">
      <c r="K2177" s="102"/>
      <c r="L2177" s="102"/>
      <c r="M2177" s="102"/>
      <c r="P2177" s="102"/>
      <c r="R2177" s="105"/>
      <c r="Y2177" s="102"/>
      <c r="Z2177" s="102"/>
      <c r="AA2177" s="102"/>
      <c r="AB2177" s="102"/>
      <c r="AC2177" s="102"/>
      <c r="AD2177" s="102"/>
      <c r="AE2177" s="102"/>
      <c r="AF2177" s="102"/>
      <c r="AI2177" s="102"/>
      <c r="AJ2177" s="102"/>
      <c r="AK2177" s="102"/>
      <c r="AL2177" s="102"/>
      <c r="AM2177" s="102"/>
      <c r="AN2177" s="102"/>
      <c r="AO2177" s="102"/>
      <c r="AP2177" s="102"/>
      <c r="AQ2177" s="102"/>
      <c r="AR2177" s="102"/>
      <c r="AS2177" s="102"/>
      <c r="AT2177" s="102"/>
      <c r="AU2177" s="102"/>
      <c r="AV2177" s="102"/>
      <c r="AW2177" s="102"/>
      <c r="AX2177" s="102"/>
      <c r="AY2177" s="102"/>
      <c r="AZ2177" s="102"/>
      <c r="BA2177" s="102"/>
      <c r="BB2177" s="102"/>
      <c r="BC2177" s="102"/>
      <c r="BD2177" s="102"/>
      <c r="BE2177" s="102"/>
      <c r="BF2177" s="102"/>
      <c r="BG2177" s="102"/>
      <c r="BH2177" s="102"/>
      <c r="BI2177" s="102"/>
      <c r="BJ2177" s="102"/>
    </row>
    <row r="2178" spans="11:62">
      <c r="K2178" s="102"/>
      <c r="L2178" s="102"/>
      <c r="M2178" s="102"/>
      <c r="N2178" s="102"/>
      <c r="O2178" s="102"/>
      <c r="P2178" s="102"/>
      <c r="R2178" s="105"/>
      <c r="Y2178" s="102"/>
      <c r="Z2178" s="102"/>
      <c r="AA2178" s="102"/>
      <c r="AB2178" s="102"/>
      <c r="AC2178" s="102"/>
      <c r="AD2178" s="102"/>
      <c r="AE2178" s="102"/>
      <c r="AF2178" s="102"/>
    </row>
    <row r="2179" spans="11:62">
      <c r="K2179" s="102"/>
      <c r="L2179" s="102"/>
      <c r="M2179" s="102"/>
      <c r="N2179" s="102"/>
      <c r="O2179" s="102"/>
      <c r="P2179" s="102"/>
      <c r="R2179" s="105"/>
      <c r="Y2179" s="102"/>
      <c r="Z2179" s="102"/>
      <c r="AA2179" s="102"/>
      <c r="AB2179" s="102"/>
      <c r="AC2179" s="102"/>
      <c r="AD2179" s="102"/>
      <c r="AE2179" s="102"/>
      <c r="AF2179" s="102"/>
      <c r="AG2179" s="104"/>
      <c r="AI2179" s="102"/>
      <c r="AJ2179" s="102"/>
      <c r="AK2179" s="102"/>
      <c r="AL2179" s="102"/>
      <c r="AM2179" s="102"/>
      <c r="AN2179" s="102"/>
      <c r="AO2179" s="102"/>
      <c r="AP2179" s="102"/>
      <c r="AQ2179" s="102"/>
      <c r="AR2179" s="102"/>
      <c r="AS2179" s="102"/>
      <c r="AT2179" s="102"/>
      <c r="AU2179" s="102"/>
      <c r="AV2179" s="102"/>
      <c r="AW2179" s="102"/>
      <c r="AX2179" s="102"/>
      <c r="AY2179" s="102"/>
      <c r="AZ2179" s="102"/>
      <c r="BA2179" s="102"/>
      <c r="BB2179" s="102"/>
      <c r="BC2179" s="102"/>
      <c r="BD2179" s="102"/>
      <c r="BE2179" s="102"/>
      <c r="BF2179" s="102"/>
      <c r="BG2179" s="102"/>
      <c r="BH2179" s="102"/>
      <c r="BI2179" s="102"/>
      <c r="BJ2179" s="102"/>
    </row>
    <row r="2180" spans="11:62">
      <c r="K2180" s="102"/>
      <c r="L2180" s="102"/>
      <c r="M2180" s="102"/>
      <c r="Q2180" s="102"/>
      <c r="R2180" s="105"/>
      <c r="Y2180" s="102"/>
      <c r="Z2180" s="102"/>
      <c r="AA2180" s="102"/>
      <c r="AB2180" s="102"/>
      <c r="AC2180" s="102"/>
      <c r="AD2180" s="102"/>
      <c r="AE2180" s="102"/>
      <c r="AF2180" s="102"/>
      <c r="AG2180" s="104"/>
      <c r="AI2180" s="102"/>
      <c r="AJ2180" s="102"/>
      <c r="AK2180" s="102"/>
      <c r="AL2180" s="102"/>
      <c r="AM2180" s="102"/>
      <c r="AN2180" s="102"/>
      <c r="AO2180" s="102"/>
      <c r="AP2180" s="102"/>
      <c r="AQ2180" s="102"/>
      <c r="AS2180" s="102"/>
      <c r="AT2180" s="102"/>
      <c r="AU2180" s="102"/>
      <c r="AV2180" s="102"/>
      <c r="AW2180" s="102"/>
      <c r="AY2180" s="102"/>
      <c r="AZ2180" s="102"/>
      <c r="BA2180" s="102"/>
      <c r="BB2180" s="102"/>
      <c r="BC2180" s="102"/>
      <c r="BE2180" s="102"/>
      <c r="BF2180" s="102"/>
      <c r="BG2180" s="102"/>
      <c r="BH2180" s="102"/>
      <c r="BI2180" s="102"/>
    </row>
    <row r="2181" spans="11:62">
      <c r="K2181" s="102"/>
      <c r="L2181" s="102"/>
      <c r="M2181" s="102"/>
      <c r="Q2181" s="102"/>
      <c r="R2181" s="105"/>
      <c r="Y2181" s="102"/>
      <c r="Z2181" s="102"/>
      <c r="AA2181" s="102"/>
      <c r="AB2181" s="102"/>
      <c r="AC2181" s="102"/>
      <c r="AD2181" s="102"/>
      <c r="AE2181" s="102"/>
      <c r="AF2181" s="102"/>
      <c r="AG2181" s="104"/>
      <c r="AI2181" s="102"/>
      <c r="AJ2181" s="102"/>
      <c r="AK2181" s="102"/>
      <c r="AL2181" s="102"/>
      <c r="AM2181" s="102"/>
      <c r="AN2181" s="102"/>
      <c r="AO2181" s="102"/>
      <c r="AP2181" s="102"/>
      <c r="AQ2181" s="102"/>
      <c r="AS2181" s="102"/>
      <c r="AT2181" s="102"/>
      <c r="AU2181" s="102"/>
      <c r="AV2181" s="102"/>
      <c r="AW2181" s="102"/>
      <c r="AY2181" s="102"/>
      <c r="AZ2181" s="102"/>
      <c r="BA2181" s="102"/>
      <c r="BB2181" s="102"/>
      <c r="BC2181" s="102"/>
      <c r="BE2181" s="102"/>
      <c r="BF2181" s="102"/>
      <c r="BG2181" s="102"/>
      <c r="BH2181" s="102"/>
      <c r="BI2181" s="102"/>
    </row>
    <row r="2182" spans="11:62">
      <c r="K2182" s="102"/>
      <c r="L2182" s="102"/>
      <c r="M2182" s="102"/>
      <c r="N2182" s="102"/>
      <c r="O2182" s="102"/>
      <c r="P2182" s="102"/>
      <c r="Y2182" s="102"/>
      <c r="Z2182" s="102"/>
      <c r="AA2182" s="102"/>
      <c r="AB2182" s="102"/>
      <c r="AC2182" s="102"/>
      <c r="AD2182" s="102"/>
      <c r="AE2182" s="102"/>
      <c r="AF2182" s="102"/>
      <c r="AG2182" s="104"/>
      <c r="AI2182" s="102"/>
      <c r="AJ2182" s="102"/>
      <c r="AK2182" s="102"/>
      <c r="AL2182" s="102"/>
      <c r="AM2182" s="102"/>
      <c r="AN2182" s="102"/>
      <c r="AO2182" s="102"/>
      <c r="AP2182" s="102"/>
      <c r="AQ2182" s="102"/>
      <c r="AR2182" s="102"/>
      <c r="AS2182" s="102"/>
      <c r="AT2182" s="102"/>
      <c r="AU2182" s="102"/>
      <c r="AV2182" s="102"/>
      <c r="AW2182" s="102"/>
      <c r="AX2182" s="102"/>
      <c r="AY2182" s="102"/>
      <c r="AZ2182" s="102"/>
      <c r="BA2182" s="102"/>
      <c r="BB2182" s="102"/>
      <c r="BC2182" s="102"/>
      <c r="BD2182" s="102"/>
      <c r="BE2182" s="102"/>
      <c r="BF2182" s="102"/>
      <c r="BG2182" s="102"/>
      <c r="BH2182" s="102"/>
      <c r="BI2182" s="102"/>
      <c r="BJ2182" s="102"/>
    </row>
    <row r="2183" spans="11:62">
      <c r="K2183" s="102"/>
      <c r="L2183" s="102"/>
      <c r="M2183" s="102"/>
      <c r="N2183" s="102"/>
      <c r="O2183" s="102"/>
      <c r="P2183" s="102"/>
      <c r="Y2183" s="102"/>
      <c r="Z2183" s="102"/>
      <c r="AA2183" s="102"/>
      <c r="AB2183" s="102"/>
      <c r="AC2183" s="102"/>
      <c r="AI2183" s="102"/>
      <c r="AJ2183" s="102"/>
      <c r="AK2183" s="102"/>
      <c r="AL2183" s="102"/>
      <c r="AM2183" s="102"/>
      <c r="AN2183" s="102"/>
      <c r="AO2183" s="102"/>
      <c r="AP2183" s="102"/>
      <c r="AQ2183" s="102"/>
      <c r="AR2183" s="102"/>
      <c r="AS2183" s="102"/>
      <c r="AT2183" s="102"/>
      <c r="AU2183" s="102"/>
      <c r="AV2183" s="102"/>
      <c r="AW2183" s="102"/>
      <c r="AX2183" s="102"/>
      <c r="AY2183" s="102"/>
      <c r="AZ2183" s="102"/>
      <c r="BA2183" s="102"/>
      <c r="BB2183" s="102"/>
      <c r="BC2183" s="102"/>
      <c r="BD2183" s="102"/>
      <c r="BE2183" s="102"/>
      <c r="BF2183" s="102"/>
      <c r="BG2183" s="102"/>
      <c r="BH2183" s="102"/>
      <c r="BI2183" s="102"/>
      <c r="BJ2183" s="102"/>
    </row>
    <row r="2184" spans="11:62">
      <c r="K2184" s="102"/>
      <c r="L2184" s="102"/>
      <c r="M2184" s="102"/>
      <c r="Q2184" s="102"/>
      <c r="Y2184" s="102"/>
      <c r="Z2184" s="102"/>
      <c r="AA2184" s="102"/>
      <c r="AB2184" s="102"/>
      <c r="AC2184" s="102"/>
      <c r="AD2184" s="102"/>
      <c r="AE2184" s="102"/>
      <c r="AF2184" s="102"/>
      <c r="AG2184" s="104"/>
      <c r="AI2184" s="102"/>
      <c r="AJ2184" s="102"/>
      <c r="AK2184" s="102"/>
      <c r="AL2184" s="102"/>
      <c r="AM2184" s="102"/>
      <c r="AN2184" s="102"/>
      <c r="AO2184" s="102"/>
      <c r="AP2184" s="102"/>
      <c r="AQ2184" s="102"/>
      <c r="AS2184" s="102"/>
      <c r="AT2184" s="102"/>
      <c r="AU2184" s="102"/>
      <c r="AV2184" s="102"/>
      <c r="AW2184" s="102"/>
      <c r="AY2184" s="102"/>
      <c r="AZ2184" s="102"/>
      <c r="BA2184" s="102"/>
      <c r="BB2184" s="102"/>
      <c r="BC2184" s="102"/>
      <c r="BE2184" s="102"/>
      <c r="BF2184" s="102"/>
      <c r="BG2184" s="102"/>
      <c r="BH2184" s="102"/>
      <c r="BI2184" s="102"/>
    </row>
    <row r="2185" spans="11:62">
      <c r="K2185" s="102"/>
      <c r="L2185" s="102"/>
      <c r="M2185" s="102"/>
      <c r="N2185" s="102"/>
      <c r="O2185" s="102"/>
      <c r="P2185" s="102"/>
      <c r="R2185" s="105"/>
      <c r="Y2185" s="102"/>
      <c r="Z2185" s="102"/>
      <c r="AA2185" s="102"/>
      <c r="AB2185" s="102"/>
      <c r="AC2185" s="102"/>
      <c r="AD2185" s="102"/>
      <c r="AE2185" s="102"/>
      <c r="AF2185" s="102"/>
      <c r="AG2185" s="104"/>
      <c r="AI2185" s="102"/>
      <c r="AJ2185" s="102"/>
      <c r="AK2185" s="102"/>
      <c r="AL2185" s="102"/>
      <c r="AM2185" s="102"/>
      <c r="AN2185" s="102"/>
      <c r="AO2185" s="102"/>
      <c r="AP2185" s="102"/>
      <c r="AQ2185" s="102"/>
      <c r="AR2185" s="102"/>
      <c r="AS2185" s="102"/>
      <c r="AT2185" s="102"/>
      <c r="AU2185" s="102"/>
      <c r="AV2185" s="102"/>
      <c r="AW2185" s="102"/>
      <c r="AX2185" s="102"/>
      <c r="AY2185" s="102"/>
      <c r="AZ2185" s="102"/>
      <c r="BA2185" s="102"/>
      <c r="BB2185" s="102"/>
      <c r="BC2185" s="102"/>
      <c r="BD2185" s="102"/>
      <c r="BE2185" s="102"/>
      <c r="BF2185" s="102"/>
      <c r="BG2185" s="102"/>
      <c r="BH2185" s="102"/>
      <c r="BI2185" s="102"/>
      <c r="BJ2185" s="102"/>
    </row>
    <row r="2186" spans="11:62">
      <c r="K2186" s="102"/>
      <c r="L2186" s="102"/>
      <c r="M2186" s="102"/>
      <c r="P2186" s="102"/>
      <c r="Y2186" s="102"/>
      <c r="Z2186" s="102"/>
      <c r="AA2186" s="102"/>
      <c r="AB2186" s="102"/>
      <c r="AC2186" s="102"/>
      <c r="AD2186" s="102"/>
      <c r="AE2186" s="102"/>
      <c r="AF2186" s="102"/>
      <c r="AI2186" s="102"/>
      <c r="AJ2186" s="102"/>
      <c r="AK2186" s="102"/>
      <c r="AL2186" s="102"/>
      <c r="AM2186" s="102"/>
      <c r="AN2186" s="102"/>
      <c r="AO2186" s="102"/>
      <c r="AP2186" s="102"/>
      <c r="AQ2186" s="102"/>
      <c r="AR2186" s="102"/>
      <c r="AS2186" s="102"/>
      <c r="AT2186" s="102"/>
      <c r="AU2186" s="102"/>
      <c r="AV2186" s="102"/>
      <c r="AW2186" s="102"/>
      <c r="AX2186" s="102"/>
      <c r="AY2186" s="102"/>
      <c r="AZ2186" s="102"/>
      <c r="BA2186" s="102"/>
      <c r="BB2186" s="102"/>
      <c r="BC2186" s="102"/>
      <c r="BD2186" s="102"/>
      <c r="BE2186" s="102"/>
      <c r="BF2186" s="102"/>
      <c r="BG2186" s="102"/>
      <c r="BH2186" s="102"/>
      <c r="BI2186" s="102"/>
      <c r="BJ2186" s="102"/>
    </row>
    <row r="2187" spans="11:62">
      <c r="K2187" s="102"/>
      <c r="L2187" s="102"/>
      <c r="M2187" s="102"/>
      <c r="P2187" s="102"/>
      <c r="Y2187" s="102"/>
      <c r="Z2187" s="102"/>
      <c r="AA2187" s="102"/>
      <c r="AB2187" s="102"/>
      <c r="AC2187" s="102"/>
      <c r="AD2187" s="102"/>
      <c r="AE2187" s="102"/>
      <c r="AF2187" s="102"/>
      <c r="AI2187" s="102"/>
      <c r="AJ2187" s="102"/>
      <c r="AK2187" s="102"/>
      <c r="AL2187" s="102"/>
      <c r="AM2187" s="102"/>
      <c r="AN2187" s="102"/>
      <c r="AO2187" s="102"/>
      <c r="AP2187" s="102"/>
      <c r="AQ2187" s="102"/>
      <c r="AR2187" s="102"/>
      <c r="AS2187" s="102"/>
      <c r="AT2187" s="102"/>
      <c r="AU2187" s="102"/>
      <c r="AV2187" s="102"/>
      <c r="AW2187" s="102"/>
      <c r="AX2187" s="102"/>
      <c r="AY2187" s="102"/>
      <c r="AZ2187" s="102"/>
      <c r="BA2187" s="102"/>
      <c r="BB2187" s="102"/>
      <c r="BC2187" s="102"/>
      <c r="BD2187" s="102"/>
      <c r="BE2187" s="102"/>
      <c r="BF2187" s="102"/>
      <c r="BG2187" s="102"/>
      <c r="BH2187" s="102"/>
      <c r="BI2187" s="102"/>
      <c r="BJ2187" s="102"/>
    </row>
    <row r="2188" spans="11:62">
      <c r="K2188" s="102"/>
      <c r="L2188" s="102"/>
      <c r="M2188" s="102"/>
      <c r="N2188" s="102"/>
      <c r="O2188" s="102"/>
      <c r="P2188" s="102"/>
      <c r="Q2188" s="102"/>
      <c r="Y2188" s="102"/>
      <c r="Z2188" s="102"/>
      <c r="AA2188" s="102"/>
      <c r="AB2188" s="102"/>
      <c r="AC2188" s="102"/>
      <c r="AD2188" s="102"/>
      <c r="AE2188" s="102"/>
      <c r="AF2188" s="102"/>
      <c r="AG2188" s="104"/>
      <c r="AI2188" s="102"/>
      <c r="AJ2188" s="102"/>
      <c r="AK2188" s="102"/>
      <c r="AL2188" s="102"/>
      <c r="AM2188" s="102"/>
      <c r="AN2188" s="102"/>
      <c r="AO2188" s="102"/>
      <c r="AP2188" s="102"/>
      <c r="AQ2188" s="102"/>
      <c r="AR2188" s="102"/>
      <c r="AS2188" s="102"/>
      <c r="AT2188" s="102"/>
      <c r="AU2188" s="102"/>
      <c r="AV2188" s="102"/>
      <c r="AW2188" s="102"/>
      <c r="AX2188" s="102"/>
      <c r="AY2188" s="102"/>
      <c r="AZ2188" s="102"/>
      <c r="BA2188" s="102"/>
      <c r="BB2188" s="102"/>
      <c r="BC2188" s="102"/>
      <c r="BD2188" s="102"/>
      <c r="BE2188" s="102"/>
      <c r="BF2188" s="102"/>
      <c r="BG2188" s="102"/>
      <c r="BH2188" s="102"/>
      <c r="BI2188" s="102"/>
      <c r="BJ2188" s="102"/>
    </row>
    <row r="2189" spans="11:62">
      <c r="K2189" s="102"/>
      <c r="L2189" s="102"/>
      <c r="M2189" s="102"/>
      <c r="N2189" s="102"/>
      <c r="O2189" s="102"/>
      <c r="P2189" s="102"/>
      <c r="R2189" s="105"/>
      <c r="Y2189" s="102"/>
      <c r="Z2189" s="102"/>
      <c r="AA2189" s="102"/>
      <c r="AB2189" s="102"/>
      <c r="AC2189" s="102"/>
      <c r="AD2189" s="102"/>
      <c r="AE2189" s="102"/>
      <c r="AF2189" s="102"/>
      <c r="AI2189" s="102"/>
      <c r="AJ2189" s="102"/>
      <c r="AK2189" s="102"/>
      <c r="AL2189" s="102"/>
      <c r="AM2189" s="102"/>
      <c r="AN2189" s="102"/>
      <c r="AO2189" s="102"/>
      <c r="AP2189" s="102"/>
      <c r="AQ2189" s="102"/>
      <c r="AR2189" s="102"/>
      <c r="AS2189" s="102"/>
      <c r="AT2189" s="102"/>
      <c r="AU2189" s="102"/>
      <c r="AV2189" s="102"/>
      <c r="AW2189" s="102"/>
      <c r="AX2189" s="102"/>
      <c r="AY2189" s="102"/>
      <c r="AZ2189" s="102"/>
      <c r="BA2189" s="102"/>
      <c r="BB2189" s="102"/>
      <c r="BC2189" s="102"/>
      <c r="BD2189" s="102"/>
      <c r="BE2189" s="102"/>
      <c r="BF2189" s="102"/>
      <c r="BG2189" s="102"/>
      <c r="BH2189" s="102"/>
      <c r="BI2189" s="102"/>
      <c r="BJ2189" s="102"/>
    </row>
    <row r="2190" spans="11:62">
      <c r="K2190" s="102"/>
      <c r="L2190" s="102"/>
      <c r="M2190" s="102"/>
      <c r="Y2190" s="102"/>
      <c r="Z2190" s="102"/>
      <c r="AA2190" s="102"/>
      <c r="AB2190" s="102"/>
      <c r="AC2190" s="102"/>
      <c r="AD2190" s="102"/>
      <c r="AE2190" s="102"/>
      <c r="AF2190" s="102"/>
    </row>
    <row r="2191" spans="11:62">
      <c r="K2191" s="102"/>
      <c r="L2191" s="102"/>
      <c r="M2191" s="102"/>
      <c r="N2191" s="102"/>
      <c r="O2191" s="102"/>
      <c r="P2191" s="102"/>
      <c r="R2191" s="105"/>
      <c r="Y2191" s="102"/>
      <c r="Z2191" s="102"/>
      <c r="AA2191" s="102"/>
      <c r="AB2191" s="102"/>
      <c r="AC2191" s="102"/>
      <c r="AD2191" s="102"/>
      <c r="AE2191" s="102"/>
      <c r="AF2191" s="102"/>
      <c r="AI2191" s="102"/>
      <c r="AJ2191" s="102"/>
      <c r="AK2191" s="102"/>
      <c r="AL2191" s="102"/>
      <c r="AM2191" s="102"/>
      <c r="AN2191" s="102"/>
      <c r="AO2191" s="102"/>
      <c r="AP2191" s="102"/>
      <c r="AQ2191" s="102"/>
      <c r="AR2191" s="102"/>
      <c r="AS2191" s="102"/>
      <c r="AT2191" s="102"/>
      <c r="AU2191" s="102"/>
      <c r="AV2191" s="102"/>
      <c r="AW2191" s="102"/>
      <c r="AX2191" s="102"/>
      <c r="AY2191" s="102"/>
      <c r="AZ2191" s="102"/>
      <c r="BA2191" s="102"/>
      <c r="BB2191" s="102"/>
      <c r="BC2191" s="102"/>
      <c r="BD2191" s="102"/>
      <c r="BE2191" s="102"/>
      <c r="BF2191" s="102"/>
      <c r="BG2191" s="102"/>
      <c r="BH2191" s="102"/>
      <c r="BI2191" s="102"/>
      <c r="BJ2191" s="102"/>
    </row>
    <row r="2192" spans="11:62">
      <c r="K2192" s="102"/>
      <c r="L2192" s="102"/>
      <c r="M2192" s="102"/>
      <c r="N2192" s="102"/>
      <c r="O2192" s="102"/>
      <c r="P2192" s="102"/>
      <c r="R2192" s="105"/>
      <c r="Y2192" s="102"/>
      <c r="Z2192" s="102"/>
      <c r="AA2192" s="102"/>
      <c r="AB2192" s="102"/>
      <c r="AC2192" s="102"/>
      <c r="AD2192" s="102"/>
      <c r="AE2192" s="102"/>
      <c r="AF2192" s="102"/>
      <c r="AI2192" s="102"/>
      <c r="AJ2192" s="102"/>
      <c r="AK2192" s="102"/>
      <c r="AL2192" s="102"/>
      <c r="AM2192" s="102"/>
      <c r="AN2192" s="102"/>
      <c r="AO2192" s="102"/>
      <c r="AP2192" s="102"/>
      <c r="AQ2192" s="102"/>
      <c r="AR2192" s="102"/>
      <c r="AS2192" s="102"/>
      <c r="AT2192" s="102"/>
      <c r="AU2192" s="102"/>
      <c r="AV2192" s="102"/>
      <c r="AW2192" s="102"/>
      <c r="AX2192" s="102"/>
      <c r="AY2192" s="102"/>
      <c r="AZ2192" s="102"/>
      <c r="BA2192" s="102"/>
      <c r="BB2192" s="102"/>
      <c r="BC2192" s="102"/>
      <c r="BD2192" s="102"/>
      <c r="BE2192" s="102"/>
      <c r="BF2192" s="102"/>
      <c r="BG2192" s="102"/>
      <c r="BH2192" s="102"/>
      <c r="BI2192" s="102"/>
      <c r="BJ2192" s="102"/>
    </row>
    <row r="2193" spans="11:62">
      <c r="K2193" s="102"/>
      <c r="L2193" s="102"/>
      <c r="M2193" s="102"/>
      <c r="N2193" s="102"/>
      <c r="O2193" s="102"/>
      <c r="P2193" s="102"/>
      <c r="R2193" s="105"/>
      <c r="Y2193" s="102"/>
      <c r="Z2193" s="102"/>
      <c r="AA2193" s="102"/>
      <c r="AB2193" s="102"/>
      <c r="AC2193" s="102"/>
      <c r="AD2193" s="102"/>
      <c r="AE2193" s="102"/>
      <c r="AF2193" s="102"/>
      <c r="AG2193" s="104"/>
      <c r="AI2193" s="102"/>
      <c r="AJ2193" s="102"/>
      <c r="AK2193" s="102"/>
      <c r="AL2193" s="102"/>
      <c r="AM2193" s="102"/>
      <c r="AN2193" s="102"/>
      <c r="AO2193" s="102"/>
      <c r="AP2193" s="102"/>
      <c r="AQ2193" s="102"/>
      <c r="AR2193" s="102"/>
      <c r="AS2193" s="102"/>
      <c r="AT2193" s="102"/>
      <c r="AU2193" s="102"/>
      <c r="AV2193" s="102"/>
      <c r="AW2193" s="102"/>
      <c r="AX2193" s="102"/>
      <c r="AY2193" s="102"/>
      <c r="AZ2193" s="102"/>
      <c r="BA2193" s="102"/>
      <c r="BB2193" s="102"/>
      <c r="BC2193" s="102"/>
      <c r="BD2193" s="102"/>
      <c r="BE2193" s="102"/>
      <c r="BF2193" s="102"/>
      <c r="BG2193" s="102"/>
      <c r="BH2193" s="102"/>
      <c r="BI2193" s="102"/>
      <c r="BJ2193" s="102"/>
    </row>
    <row r="2194" spans="11:62">
      <c r="K2194" s="102"/>
      <c r="L2194" s="102"/>
      <c r="M2194" s="102"/>
      <c r="Y2194" s="102"/>
      <c r="Z2194" s="102"/>
      <c r="AA2194" s="102"/>
      <c r="AB2194" s="102"/>
      <c r="AC2194" s="102"/>
      <c r="AD2194" s="102"/>
      <c r="AE2194" s="102"/>
      <c r="AF2194" s="102"/>
      <c r="AG2194" s="104"/>
    </row>
    <row r="2195" spans="11:62">
      <c r="K2195" s="102"/>
      <c r="L2195" s="102"/>
      <c r="M2195" s="102"/>
      <c r="P2195" s="102"/>
      <c r="Q2195" s="102"/>
      <c r="R2195" s="105"/>
      <c r="Y2195" s="102"/>
      <c r="Z2195" s="102"/>
      <c r="AA2195" s="102"/>
      <c r="AB2195" s="102"/>
      <c r="AC2195" s="102"/>
      <c r="AD2195" s="102"/>
      <c r="AE2195" s="102"/>
      <c r="AF2195" s="102"/>
      <c r="AG2195" s="104"/>
      <c r="AI2195" s="102"/>
      <c r="AJ2195" s="102"/>
      <c r="AK2195" s="102"/>
      <c r="AL2195" s="102"/>
      <c r="AM2195" s="102"/>
      <c r="AN2195" s="102"/>
      <c r="AO2195" s="102"/>
      <c r="AP2195" s="102"/>
      <c r="AQ2195" s="102"/>
      <c r="AR2195" s="102"/>
      <c r="AS2195" s="102"/>
      <c r="AT2195" s="102"/>
      <c r="AU2195" s="102"/>
      <c r="AV2195" s="102"/>
      <c r="AW2195" s="102"/>
      <c r="AY2195" s="102"/>
      <c r="AZ2195" s="102"/>
      <c r="BA2195" s="102"/>
      <c r="BB2195" s="102"/>
      <c r="BC2195" s="102"/>
      <c r="BD2195" s="102"/>
      <c r="BE2195" s="102"/>
      <c r="BF2195" s="102"/>
      <c r="BG2195" s="102"/>
      <c r="BH2195" s="102"/>
      <c r="BI2195" s="102"/>
      <c r="BJ2195" s="102"/>
    </row>
    <row r="2196" spans="11:62">
      <c r="K2196" s="102"/>
      <c r="L2196" s="102"/>
      <c r="M2196" s="102"/>
      <c r="P2196" s="102"/>
      <c r="Q2196" s="102"/>
      <c r="R2196" s="105"/>
      <c r="Y2196" s="102"/>
      <c r="Z2196" s="102"/>
      <c r="AA2196" s="102"/>
      <c r="AB2196" s="102"/>
      <c r="AC2196" s="102"/>
      <c r="AD2196" s="102"/>
      <c r="AE2196" s="102"/>
      <c r="AF2196" s="102"/>
      <c r="AG2196" s="104"/>
      <c r="AI2196" s="102"/>
      <c r="AJ2196" s="102"/>
      <c r="AK2196" s="102"/>
      <c r="AL2196" s="102"/>
      <c r="AM2196" s="102"/>
      <c r="AN2196" s="102"/>
      <c r="AO2196" s="102"/>
      <c r="AP2196" s="102"/>
      <c r="AQ2196" s="102"/>
      <c r="AR2196" s="102"/>
      <c r="AS2196" s="102"/>
      <c r="AT2196" s="102"/>
      <c r="AU2196" s="102"/>
      <c r="AV2196" s="102"/>
      <c r="AW2196" s="102"/>
      <c r="AY2196" s="102"/>
      <c r="AZ2196" s="102"/>
      <c r="BA2196" s="102"/>
      <c r="BB2196" s="102"/>
      <c r="BC2196" s="102"/>
      <c r="BD2196" s="102"/>
      <c r="BE2196" s="102"/>
      <c r="BF2196" s="102"/>
      <c r="BG2196" s="102"/>
      <c r="BH2196" s="102"/>
      <c r="BI2196" s="102"/>
      <c r="BJ2196" s="102"/>
    </row>
    <row r="2197" spans="11:62">
      <c r="K2197" s="102"/>
      <c r="L2197" s="102"/>
      <c r="M2197" s="102"/>
      <c r="P2197" s="102"/>
      <c r="Q2197" s="102"/>
      <c r="R2197" s="105"/>
      <c r="Y2197" s="102"/>
      <c r="Z2197" s="102"/>
      <c r="AA2197" s="102"/>
      <c r="AB2197" s="102"/>
      <c r="AC2197" s="102"/>
      <c r="AD2197" s="102"/>
      <c r="AE2197" s="102"/>
      <c r="AF2197" s="102"/>
      <c r="AG2197" s="104"/>
      <c r="AI2197" s="102"/>
      <c r="AJ2197" s="102"/>
      <c r="AK2197" s="102"/>
      <c r="AL2197" s="102"/>
      <c r="AM2197" s="102"/>
      <c r="AN2197" s="102"/>
      <c r="AO2197" s="102"/>
      <c r="AP2197" s="102"/>
      <c r="AQ2197" s="102"/>
      <c r="AR2197" s="102"/>
      <c r="AS2197" s="102"/>
      <c r="AT2197" s="102"/>
      <c r="AU2197" s="102"/>
      <c r="AV2197" s="102"/>
      <c r="AW2197" s="102"/>
      <c r="AX2197" s="102"/>
      <c r="AY2197" s="102"/>
      <c r="AZ2197" s="102"/>
      <c r="BA2197" s="102"/>
      <c r="BB2197" s="102"/>
      <c r="BC2197" s="102"/>
      <c r="BD2197" s="102"/>
      <c r="BE2197" s="102"/>
      <c r="BF2197" s="102"/>
      <c r="BG2197" s="102"/>
      <c r="BH2197" s="102"/>
      <c r="BI2197" s="102"/>
      <c r="BJ2197" s="102"/>
    </row>
    <row r="2198" spans="11:62">
      <c r="K2198" s="102"/>
      <c r="L2198" s="102"/>
      <c r="M2198" s="102"/>
      <c r="P2198" s="102"/>
      <c r="Q2198" s="102"/>
      <c r="R2198" s="105"/>
      <c r="Y2198" s="102"/>
      <c r="Z2198" s="102"/>
      <c r="AA2198" s="102"/>
      <c r="AB2198" s="102"/>
      <c r="AC2198" s="102"/>
      <c r="AD2198" s="102"/>
      <c r="AE2198" s="102"/>
      <c r="AF2198" s="102"/>
      <c r="AG2198" s="104"/>
      <c r="AI2198" s="102"/>
      <c r="AJ2198" s="102"/>
      <c r="AK2198" s="102"/>
      <c r="AL2198" s="102"/>
      <c r="AM2198" s="102"/>
      <c r="AN2198" s="102"/>
      <c r="AO2198" s="102"/>
      <c r="AP2198" s="102"/>
      <c r="AQ2198" s="102"/>
      <c r="AR2198" s="102"/>
      <c r="AS2198" s="102"/>
      <c r="AT2198" s="102"/>
      <c r="AU2198" s="102"/>
      <c r="AV2198" s="102"/>
      <c r="AW2198" s="102"/>
      <c r="AX2198" s="102"/>
      <c r="AY2198" s="102"/>
      <c r="AZ2198" s="102"/>
      <c r="BA2198" s="102"/>
      <c r="BB2198" s="102"/>
      <c r="BC2198" s="102"/>
      <c r="BD2198" s="102"/>
      <c r="BE2198" s="102"/>
      <c r="BF2198" s="102"/>
      <c r="BG2198" s="102"/>
      <c r="BH2198" s="102"/>
      <c r="BI2198" s="102"/>
      <c r="BJ2198" s="102"/>
    </row>
    <row r="2199" spans="11:62">
      <c r="K2199" s="102"/>
      <c r="L2199" s="102"/>
      <c r="M2199" s="102"/>
      <c r="P2199" s="102"/>
      <c r="R2199" s="105"/>
      <c r="Y2199" s="102"/>
      <c r="Z2199" s="102"/>
      <c r="AA2199" s="102"/>
      <c r="AB2199" s="102"/>
      <c r="AC2199" s="102"/>
      <c r="AD2199" s="102"/>
      <c r="AE2199" s="102"/>
      <c r="AF2199" s="102"/>
      <c r="AI2199" s="102"/>
      <c r="AJ2199" s="102"/>
      <c r="AK2199" s="102"/>
      <c r="AL2199" s="102"/>
      <c r="AM2199" s="102"/>
      <c r="AN2199" s="102"/>
      <c r="AO2199" s="102"/>
      <c r="AP2199" s="102"/>
      <c r="AQ2199" s="102"/>
      <c r="AR2199" s="102"/>
      <c r="AS2199" s="102"/>
      <c r="AT2199" s="102"/>
      <c r="AU2199" s="102"/>
      <c r="AV2199" s="102"/>
      <c r="AW2199" s="102"/>
      <c r="AX2199" s="102"/>
      <c r="AY2199" s="102"/>
      <c r="AZ2199" s="102"/>
      <c r="BA2199" s="102"/>
      <c r="BB2199" s="102"/>
      <c r="BC2199" s="102"/>
      <c r="BD2199" s="102"/>
      <c r="BE2199" s="102"/>
      <c r="BF2199" s="102"/>
      <c r="BG2199" s="102"/>
      <c r="BH2199" s="102"/>
      <c r="BI2199" s="102"/>
      <c r="BJ2199" s="102"/>
    </row>
    <row r="2200" spans="11:62">
      <c r="K2200" s="102"/>
      <c r="L2200" s="102"/>
      <c r="M2200" s="102"/>
      <c r="N2200" s="102"/>
      <c r="O2200" s="102"/>
      <c r="P2200" s="102"/>
      <c r="R2200" s="105"/>
      <c r="Y2200" s="102"/>
      <c r="Z2200" s="102"/>
      <c r="AA2200" s="102"/>
      <c r="AB2200" s="102"/>
      <c r="AC2200" s="102"/>
      <c r="AD2200" s="102"/>
      <c r="AE2200" s="102"/>
      <c r="AF2200" s="102"/>
      <c r="AI2200" s="102"/>
      <c r="AJ2200" s="102"/>
      <c r="AK2200" s="102"/>
      <c r="AL2200" s="102"/>
      <c r="AM2200" s="102"/>
      <c r="AN2200" s="102"/>
      <c r="AO2200" s="102"/>
      <c r="AP2200" s="102"/>
      <c r="AQ2200" s="102"/>
      <c r="AR2200" s="102"/>
      <c r="AS2200" s="102"/>
      <c r="AT2200" s="102"/>
      <c r="AU2200" s="102"/>
      <c r="AV2200" s="102"/>
      <c r="AW2200" s="102"/>
      <c r="AX2200" s="102"/>
      <c r="AY2200" s="102"/>
      <c r="AZ2200" s="102"/>
      <c r="BA2200" s="102"/>
      <c r="BB2200" s="102"/>
      <c r="BC2200" s="102"/>
      <c r="BD2200" s="102"/>
      <c r="BE2200" s="102"/>
      <c r="BF2200" s="102"/>
      <c r="BG2200" s="102"/>
      <c r="BH2200" s="102"/>
      <c r="BI2200" s="102"/>
      <c r="BJ2200" s="102"/>
    </row>
    <row r="2201" spans="11:62">
      <c r="K2201" s="102"/>
      <c r="L2201" s="102"/>
      <c r="M2201" s="102"/>
      <c r="O2201" s="102"/>
      <c r="P2201" s="102"/>
      <c r="Q2201" s="102"/>
      <c r="R2201" s="105"/>
      <c r="W2201" s="102"/>
      <c r="X2201" s="102"/>
      <c r="Y2201" s="102"/>
      <c r="Z2201" s="102"/>
      <c r="AA2201" s="102"/>
      <c r="AB2201" s="102"/>
      <c r="AC2201" s="102"/>
      <c r="AD2201" s="102"/>
      <c r="AE2201" s="102"/>
      <c r="AF2201" s="102"/>
      <c r="AI2201" s="102"/>
      <c r="AJ2201" s="102"/>
      <c r="AK2201" s="102"/>
      <c r="AL2201" s="102"/>
      <c r="AM2201" s="102"/>
      <c r="AN2201" s="102"/>
      <c r="AO2201" s="102"/>
      <c r="AP2201" s="102"/>
      <c r="AQ2201" s="102"/>
      <c r="AR2201" s="102"/>
      <c r="AS2201" s="102"/>
      <c r="AT2201" s="102"/>
      <c r="AU2201" s="102"/>
      <c r="AV2201" s="102"/>
      <c r="AW2201" s="102"/>
      <c r="AX2201" s="102"/>
      <c r="AY2201" s="102"/>
      <c r="AZ2201" s="102"/>
      <c r="BA2201" s="102"/>
      <c r="BB2201" s="102"/>
      <c r="BC2201" s="102"/>
      <c r="BD2201" s="102"/>
      <c r="BE2201" s="102"/>
      <c r="BF2201" s="102"/>
      <c r="BG2201" s="102"/>
      <c r="BH2201" s="102"/>
      <c r="BI2201" s="102"/>
      <c r="BJ2201" s="102"/>
    </row>
    <row r="2202" spans="11:62">
      <c r="K2202" s="102"/>
      <c r="L2202" s="102"/>
      <c r="M2202" s="102"/>
      <c r="O2202" s="102"/>
      <c r="P2202" s="102"/>
      <c r="Q2202" s="102"/>
      <c r="R2202" s="105"/>
      <c r="W2202" s="102"/>
      <c r="X2202" s="102"/>
      <c r="Y2202" s="102"/>
      <c r="Z2202" s="102"/>
      <c r="AA2202" s="102"/>
      <c r="AB2202" s="102"/>
      <c r="AC2202" s="102"/>
      <c r="AD2202" s="102"/>
      <c r="AE2202" s="102"/>
      <c r="AF2202" s="102"/>
      <c r="AI2202" s="102"/>
      <c r="AJ2202" s="102"/>
      <c r="AK2202" s="102"/>
      <c r="AL2202" s="102"/>
      <c r="AM2202" s="102"/>
      <c r="AN2202" s="102"/>
      <c r="AO2202" s="102"/>
      <c r="AP2202" s="102"/>
      <c r="AQ2202" s="102"/>
      <c r="AR2202" s="102"/>
      <c r="AS2202" s="102"/>
      <c r="AT2202" s="102"/>
      <c r="AU2202" s="102"/>
      <c r="AV2202" s="102"/>
      <c r="AW2202" s="102"/>
      <c r="AX2202" s="102"/>
      <c r="AY2202" s="102"/>
      <c r="AZ2202" s="102"/>
      <c r="BA2202" s="102"/>
      <c r="BB2202" s="102"/>
      <c r="BC2202" s="102"/>
      <c r="BD2202" s="102"/>
      <c r="BE2202" s="102"/>
      <c r="BF2202" s="102"/>
      <c r="BG2202" s="102"/>
      <c r="BH2202" s="102"/>
      <c r="BI2202" s="102"/>
      <c r="BJ2202" s="102"/>
    </row>
    <row r="2203" spans="11:62">
      <c r="K2203" s="102"/>
      <c r="L2203" s="102"/>
      <c r="M2203" s="102"/>
      <c r="N2203" s="102"/>
      <c r="O2203" s="102"/>
      <c r="P2203" s="102"/>
      <c r="R2203" s="105"/>
      <c r="S2203" s="105"/>
      <c r="Y2203" s="102"/>
      <c r="Z2203" s="102"/>
      <c r="AA2203" s="102"/>
      <c r="AB2203" s="102"/>
      <c r="AC2203" s="102"/>
      <c r="AD2203" s="102"/>
      <c r="AE2203" s="102"/>
      <c r="AF2203" s="102"/>
      <c r="AH2203" s="104"/>
      <c r="AI2203" s="102"/>
      <c r="AJ2203" s="102"/>
      <c r="AK2203" s="102"/>
      <c r="AL2203" s="102"/>
      <c r="AM2203" s="102"/>
      <c r="AN2203" s="102"/>
      <c r="AO2203" s="102"/>
      <c r="AP2203" s="102"/>
      <c r="AQ2203" s="102"/>
      <c r="AR2203" s="102"/>
      <c r="AS2203" s="102"/>
      <c r="AT2203" s="102"/>
      <c r="AU2203" s="102"/>
      <c r="AV2203" s="102"/>
      <c r="AW2203" s="102"/>
      <c r="AX2203" s="102"/>
      <c r="AY2203" s="102"/>
      <c r="AZ2203" s="102"/>
      <c r="BA2203" s="102"/>
      <c r="BB2203" s="102"/>
      <c r="BC2203" s="102"/>
      <c r="BD2203" s="102"/>
      <c r="BE2203" s="102"/>
      <c r="BF2203" s="102"/>
      <c r="BG2203" s="102"/>
      <c r="BH2203" s="102"/>
      <c r="BI2203" s="102"/>
      <c r="BJ2203" s="102"/>
    </row>
    <row r="2204" spans="11:62">
      <c r="K2204" s="102"/>
      <c r="L2204" s="102"/>
      <c r="M2204" s="102"/>
      <c r="N2204" s="102"/>
      <c r="O2204" s="102"/>
      <c r="P2204" s="102"/>
      <c r="R2204" s="105"/>
      <c r="Y2204" s="102"/>
      <c r="Z2204" s="102"/>
      <c r="AA2204" s="102"/>
      <c r="AB2204" s="102"/>
      <c r="AC2204" s="102"/>
      <c r="AD2204" s="102"/>
      <c r="AE2204" s="102"/>
      <c r="AF2204" s="102"/>
      <c r="AG2204" s="104"/>
      <c r="AI2204" s="102"/>
      <c r="AJ2204" s="102"/>
      <c r="AK2204" s="102"/>
      <c r="AL2204" s="102"/>
      <c r="AM2204" s="102"/>
      <c r="AN2204" s="102"/>
      <c r="AO2204" s="102"/>
      <c r="AP2204" s="102"/>
      <c r="AQ2204" s="102"/>
      <c r="AR2204" s="102"/>
      <c r="AS2204" s="102"/>
      <c r="AT2204" s="102"/>
      <c r="AU2204" s="102"/>
      <c r="AV2204" s="102"/>
      <c r="AW2204" s="102"/>
      <c r="AX2204" s="102"/>
      <c r="AY2204" s="102"/>
      <c r="AZ2204" s="102"/>
      <c r="BA2204" s="102"/>
      <c r="BB2204" s="102"/>
      <c r="BC2204" s="102"/>
      <c r="BD2204" s="102"/>
      <c r="BE2204" s="102"/>
      <c r="BF2204" s="102"/>
      <c r="BG2204" s="102"/>
      <c r="BH2204" s="102"/>
      <c r="BI2204" s="102"/>
      <c r="BJ2204" s="102"/>
    </row>
    <row r="2205" spans="11:62">
      <c r="K2205" s="102"/>
      <c r="L2205" s="102"/>
      <c r="M2205" s="102"/>
      <c r="AI2205" s="102"/>
      <c r="AJ2205" s="102"/>
      <c r="AK2205" s="102"/>
      <c r="AL2205" s="102"/>
      <c r="AM2205" s="102"/>
      <c r="AN2205" s="102"/>
      <c r="AO2205" s="102"/>
      <c r="AP2205" s="102"/>
      <c r="AQ2205" s="102"/>
      <c r="AR2205" s="102"/>
      <c r="AS2205" s="102"/>
      <c r="AT2205" s="102"/>
      <c r="AU2205" s="102"/>
      <c r="AV2205" s="102"/>
      <c r="AW2205" s="102"/>
      <c r="AX2205" s="102"/>
      <c r="AY2205" s="102"/>
      <c r="AZ2205" s="102"/>
      <c r="BA2205" s="102"/>
      <c r="BB2205" s="102"/>
      <c r="BC2205" s="102"/>
      <c r="BD2205" s="102"/>
      <c r="BE2205" s="102"/>
      <c r="BF2205" s="102"/>
      <c r="BG2205" s="102"/>
      <c r="BH2205" s="102"/>
      <c r="BI2205" s="102"/>
      <c r="BJ2205" s="102"/>
    </row>
    <row r="2206" spans="11:62">
      <c r="K2206" s="102"/>
      <c r="L2206" s="102"/>
      <c r="M2206" s="102"/>
      <c r="O2206" s="102"/>
      <c r="P2206" s="102"/>
      <c r="Q2206" s="102"/>
      <c r="R2206" s="105"/>
      <c r="S2206" s="105"/>
      <c r="Y2206" s="102"/>
      <c r="Z2206" s="102"/>
      <c r="AA2206" s="102"/>
      <c r="AB2206" s="102"/>
      <c r="AC2206" s="102"/>
      <c r="AD2206" s="102"/>
      <c r="AE2206" s="102"/>
      <c r="AF2206" s="102"/>
      <c r="AG2206" s="104"/>
      <c r="AI2206" s="102"/>
      <c r="AJ2206" s="102"/>
      <c r="AK2206" s="102"/>
      <c r="AL2206" s="102"/>
      <c r="AM2206" s="102"/>
      <c r="AN2206" s="102"/>
      <c r="AO2206" s="102"/>
      <c r="AP2206" s="102"/>
      <c r="AQ2206" s="102"/>
      <c r="AR2206" s="102"/>
      <c r="AS2206" s="102"/>
      <c r="AT2206" s="102"/>
      <c r="AU2206" s="102"/>
      <c r="AV2206" s="102"/>
      <c r="AW2206" s="102"/>
      <c r="AX2206" s="102"/>
      <c r="AY2206" s="102"/>
      <c r="AZ2206" s="102"/>
      <c r="BA2206" s="102"/>
      <c r="BB2206" s="102"/>
      <c r="BC2206" s="102"/>
      <c r="BD2206" s="102"/>
      <c r="BE2206" s="102"/>
      <c r="BF2206" s="102"/>
      <c r="BG2206" s="102"/>
      <c r="BH2206" s="102"/>
      <c r="BI2206" s="102"/>
      <c r="BJ2206" s="102"/>
    </row>
    <row r="2207" spans="11:62">
      <c r="K2207" s="102"/>
      <c r="L2207" s="102"/>
      <c r="M2207" s="102"/>
      <c r="O2207" s="102"/>
      <c r="P2207" s="102"/>
      <c r="Q2207" s="102"/>
      <c r="R2207" s="105"/>
      <c r="S2207" s="105"/>
      <c r="Y2207" s="102"/>
      <c r="Z2207" s="102"/>
      <c r="AA2207" s="102"/>
      <c r="AB2207" s="102"/>
      <c r="AC2207" s="102"/>
      <c r="AD2207" s="102"/>
      <c r="AE2207" s="102"/>
      <c r="AF2207" s="102"/>
      <c r="AG2207" s="104"/>
      <c r="AI2207" s="102"/>
      <c r="AJ2207" s="102"/>
      <c r="AK2207" s="102"/>
      <c r="AL2207" s="102"/>
      <c r="AM2207" s="102"/>
      <c r="AN2207" s="102"/>
      <c r="AO2207" s="102"/>
      <c r="AP2207" s="102"/>
      <c r="AQ2207" s="102"/>
      <c r="AR2207" s="102"/>
      <c r="AS2207" s="102"/>
      <c r="AT2207" s="102"/>
      <c r="AU2207" s="102"/>
      <c r="AV2207" s="102"/>
      <c r="AW2207" s="102"/>
      <c r="AX2207" s="102"/>
      <c r="AY2207" s="102"/>
      <c r="AZ2207" s="102"/>
      <c r="BA2207" s="102"/>
      <c r="BB2207" s="102"/>
      <c r="BC2207" s="102"/>
      <c r="BD2207" s="102"/>
      <c r="BE2207" s="102"/>
      <c r="BF2207" s="102"/>
      <c r="BG2207" s="102"/>
      <c r="BH2207" s="102"/>
      <c r="BI2207" s="102"/>
      <c r="BJ2207" s="102"/>
    </row>
    <row r="2208" spans="11:62">
      <c r="K2208" s="102"/>
      <c r="L2208" s="102"/>
      <c r="M2208" s="102"/>
      <c r="Q2208" s="102"/>
      <c r="W2208" s="102"/>
      <c r="X2208" s="102"/>
      <c r="Y2208" s="102"/>
      <c r="Z2208" s="102"/>
      <c r="AA2208" s="102"/>
      <c r="AB2208" s="102"/>
      <c r="AC2208" s="102"/>
      <c r="AD2208" s="102"/>
      <c r="AE2208" s="102"/>
      <c r="AF2208" s="102"/>
      <c r="AI2208" s="102"/>
      <c r="AJ2208" s="102"/>
      <c r="AK2208" s="102"/>
      <c r="AL2208" s="102"/>
      <c r="AM2208" s="102"/>
      <c r="AN2208" s="102"/>
      <c r="AO2208" s="102"/>
      <c r="AP2208" s="102"/>
      <c r="AQ2208" s="102"/>
      <c r="AR2208" s="102"/>
      <c r="AS2208" s="102"/>
      <c r="AT2208" s="102"/>
      <c r="AU2208" s="102"/>
      <c r="AV2208" s="102"/>
      <c r="AW2208" s="102"/>
      <c r="AX2208" s="102"/>
      <c r="AY2208" s="102"/>
      <c r="AZ2208" s="102"/>
      <c r="BA2208" s="102"/>
      <c r="BB2208" s="102"/>
      <c r="BC2208" s="102"/>
      <c r="BD2208" s="102"/>
      <c r="BE2208" s="102"/>
      <c r="BF2208" s="102"/>
      <c r="BG2208" s="102"/>
      <c r="BH2208" s="102"/>
      <c r="BI2208" s="102"/>
      <c r="BJ2208" s="102"/>
    </row>
    <row r="2209" spans="11:62">
      <c r="K2209" s="102"/>
      <c r="L2209" s="102"/>
      <c r="M2209" s="102"/>
      <c r="Y2209" s="102"/>
      <c r="Z2209" s="102"/>
      <c r="AA2209" s="102"/>
      <c r="AB2209" s="102"/>
      <c r="AC2209" s="102"/>
      <c r="AD2209" s="102"/>
      <c r="AE2209" s="102"/>
      <c r="AF2209" s="102"/>
    </row>
    <row r="2210" spans="11:62">
      <c r="K2210" s="102"/>
      <c r="L2210" s="102"/>
      <c r="M2210" s="102"/>
      <c r="N2210" s="102"/>
      <c r="O2210" s="102"/>
      <c r="P2210" s="102"/>
      <c r="R2210" s="105"/>
      <c r="S2210" s="105"/>
    </row>
    <row r="2211" spans="11:62">
      <c r="K2211" s="102"/>
      <c r="L2211" s="102"/>
      <c r="M2211" s="102"/>
      <c r="Q2211" s="102"/>
      <c r="Y2211" s="102"/>
      <c r="Z2211" s="102"/>
      <c r="AA2211" s="102"/>
      <c r="AB2211" s="102"/>
      <c r="AC2211" s="102"/>
      <c r="AD2211" s="102"/>
      <c r="AE2211" s="102"/>
      <c r="AF2211" s="102"/>
      <c r="AI2211" s="102"/>
      <c r="AJ2211" s="102"/>
      <c r="AK2211" s="102"/>
      <c r="AL2211" s="102"/>
      <c r="AM2211" s="102"/>
      <c r="AN2211" s="102"/>
      <c r="AO2211" s="102"/>
      <c r="AP2211" s="102"/>
      <c r="AQ2211" s="102"/>
      <c r="AS2211" s="102"/>
      <c r="AT2211" s="102"/>
      <c r="AU2211" s="102"/>
      <c r="AV2211" s="102"/>
      <c r="AW2211" s="102"/>
      <c r="AY2211" s="102"/>
      <c r="AZ2211" s="102"/>
      <c r="BA2211" s="102"/>
      <c r="BB2211" s="102"/>
      <c r="BC2211" s="102"/>
      <c r="BE2211" s="102"/>
      <c r="BF2211" s="102"/>
      <c r="BG2211" s="102"/>
      <c r="BH2211" s="102"/>
      <c r="BI2211" s="102"/>
    </row>
    <row r="2212" spans="11:62">
      <c r="K2212" s="102"/>
      <c r="L2212" s="102"/>
      <c r="M2212" s="102"/>
      <c r="O2212" s="102"/>
      <c r="P2212" s="102"/>
      <c r="Q2212" s="102"/>
      <c r="R2212" s="105"/>
      <c r="W2212" s="102"/>
      <c r="X2212" s="102"/>
      <c r="Y2212" s="102"/>
      <c r="Z2212" s="102"/>
      <c r="AA2212" s="102"/>
      <c r="AG2212" s="104"/>
      <c r="AI2212" s="102"/>
      <c r="AJ2212" s="102"/>
      <c r="AK2212" s="102"/>
      <c r="AL2212" s="102"/>
      <c r="AM2212" s="102"/>
      <c r="AN2212" s="102"/>
      <c r="AO2212" s="102"/>
      <c r="AP2212" s="102"/>
      <c r="AQ2212" s="102"/>
      <c r="AR2212" s="102"/>
      <c r="AS2212" s="102"/>
      <c r="AT2212" s="102"/>
      <c r="AU2212" s="102"/>
      <c r="AV2212" s="102"/>
      <c r="AW2212" s="102"/>
      <c r="AX2212" s="102"/>
      <c r="AY2212" s="102"/>
      <c r="AZ2212" s="102"/>
      <c r="BA2212" s="102"/>
      <c r="BB2212" s="102"/>
      <c r="BC2212" s="102"/>
      <c r="BD2212" s="102"/>
      <c r="BE2212" s="102"/>
      <c r="BF2212" s="102"/>
      <c r="BG2212" s="102"/>
      <c r="BH2212" s="102"/>
      <c r="BI2212" s="102"/>
      <c r="BJ2212" s="102"/>
    </row>
    <row r="2213" spans="11:62">
      <c r="K2213" s="102"/>
      <c r="L2213" s="102"/>
      <c r="M2213" s="102"/>
      <c r="O2213" s="102"/>
      <c r="P2213" s="102"/>
      <c r="Q2213" s="102"/>
      <c r="R2213" s="105"/>
      <c r="W2213" s="102"/>
      <c r="X2213" s="102"/>
      <c r="Y2213" s="102"/>
      <c r="Z2213" s="102"/>
      <c r="AA2213" s="102"/>
      <c r="AG2213" s="104"/>
      <c r="AI2213" s="102"/>
      <c r="AJ2213" s="102"/>
      <c r="AK2213" s="102"/>
      <c r="AL2213" s="102"/>
      <c r="AM2213" s="102"/>
      <c r="AN2213" s="102"/>
      <c r="AO2213" s="102"/>
      <c r="AP2213" s="102"/>
      <c r="AQ2213" s="102"/>
      <c r="AR2213" s="102"/>
      <c r="AS2213" s="102"/>
      <c r="AT2213" s="102"/>
      <c r="AU2213" s="102"/>
      <c r="AV2213" s="102"/>
      <c r="AW2213" s="102"/>
      <c r="AX2213" s="102"/>
      <c r="AY2213" s="102"/>
      <c r="AZ2213" s="102"/>
      <c r="BA2213" s="102"/>
      <c r="BB2213" s="102"/>
      <c r="BC2213" s="102"/>
      <c r="BD2213" s="102"/>
      <c r="BE2213" s="102"/>
      <c r="BF2213" s="102"/>
      <c r="BG2213" s="102"/>
      <c r="BH2213" s="102"/>
      <c r="BI2213" s="102"/>
      <c r="BJ2213" s="102"/>
    </row>
    <row r="2214" spans="11:62">
      <c r="K2214" s="102"/>
      <c r="L2214" s="102"/>
      <c r="M2214" s="102"/>
      <c r="N2214" s="102"/>
      <c r="O2214" s="102"/>
      <c r="P2214" s="102"/>
      <c r="Q2214" s="102"/>
      <c r="R2214" s="105"/>
      <c r="Y2214" s="102"/>
      <c r="Z2214" s="102"/>
      <c r="AA2214" s="102"/>
      <c r="AB2214" s="102"/>
      <c r="AC2214" s="102"/>
      <c r="AD2214" s="102"/>
      <c r="AE2214" s="102"/>
      <c r="AF2214" s="102"/>
      <c r="AG2214" s="104"/>
      <c r="AI2214" s="102"/>
      <c r="AJ2214" s="102"/>
      <c r="AK2214" s="102"/>
      <c r="AL2214" s="102"/>
      <c r="AM2214" s="102"/>
      <c r="AN2214" s="102"/>
      <c r="AO2214" s="102"/>
      <c r="AP2214" s="102"/>
      <c r="AQ2214" s="102"/>
      <c r="AR2214" s="102"/>
      <c r="AS2214" s="102"/>
      <c r="AT2214" s="102"/>
      <c r="AU2214" s="102"/>
      <c r="AV2214" s="102"/>
      <c r="AW2214" s="102"/>
      <c r="AX2214" s="102"/>
      <c r="AY2214" s="102"/>
      <c r="AZ2214" s="102"/>
      <c r="BA2214" s="102"/>
      <c r="BB2214" s="102"/>
      <c r="BC2214" s="102"/>
      <c r="BD2214" s="102"/>
      <c r="BE2214" s="102"/>
      <c r="BF2214" s="102"/>
      <c r="BG2214" s="102"/>
      <c r="BH2214" s="102"/>
      <c r="BI2214" s="102"/>
      <c r="BJ2214" s="102"/>
    </row>
    <row r="2215" spans="11:62">
      <c r="K2215" s="102"/>
      <c r="L2215" s="102"/>
      <c r="M2215" s="102"/>
      <c r="N2215" s="102"/>
      <c r="O2215" s="102"/>
      <c r="P2215" s="102"/>
      <c r="Q2215" s="102"/>
      <c r="R2215" s="105"/>
      <c r="Y2215" s="102"/>
      <c r="Z2215" s="102"/>
      <c r="AA2215" s="102"/>
      <c r="AB2215" s="102"/>
      <c r="AC2215" s="102"/>
      <c r="AD2215" s="102"/>
      <c r="AE2215" s="102"/>
      <c r="AF2215" s="102"/>
      <c r="AG2215" s="104"/>
      <c r="AI2215" s="102"/>
      <c r="AJ2215" s="102"/>
      <c r="AK2215" s="102"/>
      <c r="AL2215" s="102"/>
      <c r="AM2215" s="102"/>
      <c r="AN2215" s="102"/>
      <c r="AO2215" s="102"/>
      <c r="AP2215" s="102"/>
      <c r="AQ2215" s="102"/>
      <c r="AR2215" s="102"/>
      <c r="AS2215" s="102"/>
      <c r="AT2215" s="102"/>
      <c r="AU2215" s="102"/>
      <c r="AV2215" s="102"/>
      <c r="AW2215" s="102"/>
      <c r="AX2215" s="102"/>
      <c r="AY2215" s="102"/>
      <c r="AZ2215" s="102"/>
      <c r="BA2215" s="102"/>
      <c r="BB2215" s="102"/>
      <c r="BC2215" s="102"/>
      <c r="BD2215" s="102"/>
      <c r="BE2215" s="102"/>
      <c r="BF2215" s="102"/>
      <c r="BG2215" s="102"/>
      <c r="BH2215" s="102"/>
      <c r="BI2215" s="102"/>
      <c r="BJ2215" s="102"/>
    </row>
    <row r="2216" spans="11:62">
      <c r="K2216" s="102"/>
      <c r="L2216" s="102"/>
      <c r="M2216" s="102"/>
      <c r="N2216" s="102"/>
      <c r="O2216" s="102"/>
      <c r="Y2216" s="102"/>
      <c r="Z2216" s="102"/>
      <c r="AA2216" s="102"/>
      <c r="AB2216" s="102"/>
      <c r="AC2216" s="102"/>
      <c r="AD2216" s="102"/>
      <c r="AE2216" s="102"/>
      <c r="AF2216" s="102"/>
      <c r="AG2216" s="104"/>
      <c r="AI2216" s="102"/>
      <c r="AJ2216" s="102"/>
      <c r="AK2216" s="102"/>
      <c r="AL2216" s="102"/>
      <c r="AM2216" s="102"/>
      <c r="AN2216" s="102"/>
      <c r="AO2216" s="102"/>
      <c r="AP2216" s="102"/>
      <c r="AQ2216" s="102"/>
      <c r="AS2216" s="102"/>
      <c r="AT2216" s="102"/>
      <c r="AU2216" s="102"/>
      <c r="AV2216" s="102"/>
      <c r="AW2216" s="102"/>
      <c r="AY2216" s="102"/>
      <c r="AZ2216" s="102"/>
      <c r="BA2216" s="102"/>
      <c r="BB2216" s="102"/>
      <c r="BC2216" s="102"/>
      <c r="BD2216" s="102"/>
      <c r="BE2216" s="102"/>
      <c r="BF2216" s="102"/>
      <c r="BG2216" s="102"/>
      <c r="BH2216" s="102"/>
      <c r="BI2216" s="102"/>
      <c r="BJ2216" s="102"/>
    </row>
    <row r="2217" spans="11:62">
      <c r="K2217" s="102"/>
      <c r="L2217" s="102"/>
      <c r="M2217" s="102"/>
      <c r="N2217" s="102"/>
      <c r="O2217" s="102"/>
      <c r="P2217" s="102"/>
      <c r="R2217" s="105"/>
      <c r="Y2217" s="102"/>
      <c r="Z2217" s="102"/>
      <c r="AA2217" s="102"/>
      <c r="AB2217" s="102"/>
      <c r="AC2217" s="102"/>
      <c r="AD2217" s="102"/>
      <c r="AE2217" s="102"/>
      <c r="AF2217" s="102"/>
      <c r="AI2217" s="102"/>
      <c r="AJ2217" s="102"/>
      <c r="AK2217" s="102"/>
      <c r="AL2217" s="102"/>
      <c r="AM2217" s="102"/>
      <c r="AN2217" s="102"/>
      <c r="AO2217" s="102"/>
      <c r="AP2217" s="102"/>
      <c r="AQ2217" s="102"/>
      <c r="AR2217" s="102"/>
      <c r="AS2217" s="102"/>
      <c r="AT2217" s="102"/>
      <c r="AU2217" s="102"/>
      <c r="AV2217" s="102"/>
      <c r="AW2217" s="102"/>
      <c r="AX2217" s="102"/>
      <c r="AY2217" s="102"/>
      <c r="AZ2217" s="102"/>
      <c r="BA2217" s="102"/>
      <c r="BB2217" s="102"/>
      <c r="BC2217" s="102"/>
      <c r="BD2217" s="102"/>
      <c r="BE2217" s="102"/>
      <c r="BF2217" s="102"/>
      <c r="BG2217" s="102"/>
      <c r="BH2217" s="102"/>
      <c r="BI2217" s="102"/>
      <c r="BJ2217" s="102"/>
    </row>
    <row r="2218" spans="11:62">
      <c r="K2218" s="102"/>
      <c r="L2218" s="102"/>
      <c r="M2218" s="102"/>
      <c r="N2218" s="102"/>
      <c r="O2218" s="102"/>
      <c r="P2218" s="102"/>
      <c r="Q2218" s="102"/>
      <c r="Y2218" s="102"/>
      <c r="Z2218" s="102"/>
      <c r="AA2218" s="102"/>
      <c r="AB2218" s="102"/>
      <c r="AC2218" s="102"/>
      <c r="AD2218" s="102"/>
      <c r="AE2218" s="102"/>
      <c r="AF2218" s="102"/>
      <c r="AH2218" s="104"/>
      <c r="AI2218" s="102"/>
      <c r="AJ2218" s="102"/>
      <c r="AK2218" s="102"/>
      <c r="AL2218" s="102"/>
      <c r="AM2218" s="102"/>
      <c r="AN2218" s="102"/>
      <c r="AO2218" s="102"/>
      <c r="AP2218" s="102"/>
      <c r="AQ2218" s="102"/>
      <c r="AR2218" s="102"/>
      <c r="AS2218" s="102"/>
      <c r="AT2218" s="102"/>
      <c r="AU2218" s="102"/>
      <c r="AV2218" s="102"/>
      <c r="AW2218" s="102"/>
      <c r="AX2218" s="102"/>
      <c r="AY2218" s="102"/>
      <c r="AZ2218" s="102"/>
      <c r="BA2218" s="102"/>
      <c r="BB2218" s="102"/>
      <c r="BC2218" s="102"/>
      <c r="BD2218" s="102"/>
      <c r="BE2218" s="102"/>
      <c r="BF2218" s="102"/>
      <c r="BG2218" s="102"/>
      <c r="BH2218" s="102"/>
      <c r="BI2218" s="102"/>
      <c r="BJ2218" s="102"/>
    </row>
    <row r="2219" spans="11:62">
      <c r="K2219" s="102"/>
      <c r="L2219" s="102"/>
      <c r="M2219" s="102"/>
      <c r="N2219" s="102"/>
      <c r="O2219" s="102"/>
      <c r="P2219" s="102"/>
      <c r="R2219" s="105"/>
      <c r="Y2219" s="102"/>
      <c r="Z2219" s="102"/>
      <c r="AA2219" s="102"/>
      <c r="AB2219" s="102"/>
      <c r="AC2219" s="102"/>
      <c r="AD2219" s="102"/>
      <c r="AE2219" s="102"/>
      <c r="AF2219" s="102"/>
      <c r="AI2219" s="102"/>
      <c r="AJ2219" s="102"/>
      <c r="AK2219" s="102"/>
      <c r="AL2219" s="102"/>
      <c r="AM2219" s="102"/>
      <c r="AN2219" s="102"/>
      <c r="AO2219" s="102"/>
      <c r="AP2219" s="102"/>
      <c r="AQ2219" s="102"/>
      <c r="AR2219" s="102"/>
      <c r="AS2219" s="102"/>
      <c r="AT2219" s="102"/>
      <c r="AU2219" s="102"/>
      <c r="AV2219" s="102"/>
      <c r="AW2219" s="102"/>
      <c r="AX2219" s="102"/>
      <c r="AY2219" s="102"/>
      <c r="AZ2219" s="102"/>
      <c r="BA2219" s="102"/>
      <c r="BB2219" s="102"/>
      <c r="BC2219" s="102"/>
      <c r="BD2219" s="102"/>
      <c r="BE2219" s="102"/>
      <c r="BF2219" s="102"/>
      <c r="BG2219" s="102"/>
      <c r="BH2219" s="102"/>
      <c r="BI2219" s="102"/>
      <c r="BJ2219" s="102"/>
    </row>
    <row r="2220" spans="11:62">
      <c r="K2220" s="102"/>
      <c r="L2220" s="102"/>
      <c r="M2220" s="102"/>
      <c r="N2220" s="102"/>
      <c r="O2220" s="102"/>
      <c r="P2220" s="102"/>
      <c r="Q2220" s="102"/>
      <c r="R2220" s="105"/>
      <c r="W2220" s="102"/>
      <c r="X2220" s="102"/>
      <c r="Y2220" s="102"/>
      <c r="Z2220" s="102"/>
      <c r="AA2220" s="102"/>
      <c r="AB2220" s="102"/>
      <c r="AC2220" s="102"/>
      <c r="AD2220" s="102"/>
      <c r="AE2220" s="102"/>
      <c r="AF2220" s="102"/>
      <c r="AI2220" s="102"/>
      <c r="AJ2220" s="102"/>
      <c r="AK2220" s="102"/>
      <c r="AL2220" s="102"/>
      <c r="AM2220" s="102"/>
      <c r="AN2220" s="102"/>
      <c r="AO2220" s="102"/>
      <c r="AP2220" s="102"/>
      <c r="AQ2220" s="102"/>
      <c r="AR2220" s="102"/>
      <c r="AS2220" s="102"/>
      <c r="AT2220" s="102"/>
      <c r="AU2220" s="102"/>
      <c r="AV2220" s="102"/>
      <c r="AW2220" s="102"/>
      <c r="AX2220" s="102"/>
      <c r="AY2220" s="102"/>
      <c r="AZ2220" s="102"/>
      <c r="BA2220" s="102"/>
      <c r="BB2220" s="102"/>
      <c r="BC2220" s="102"/>
      <c r="BD2220" s="102"/>
      <c r="BE2220" s="102"/>
      <c r="BF2220" s="102"/>
      <c r="BG2220" s="102"/>
      <c r="BH2220" s="102"/>
      <c r="BI2220" s="102"/>
      <c r="BJ2220" s="102"/>
    </row>
    <row r="2221" spans="11:62">
      <c r="K2221" s="102"/>
      <c r="L2221" s="102"/>
      <c r="M2221" s="102"/>
      <c r="P2221" s="102"/>
      <c r="Y2221" s="102"/>
      <c r="Z2221" s="102"/>
      <c r="AA2221" s="102"/>
      <c r="AB2221" s="102"/>
      <c r="AC2221" s="102"/>
      <c r="AD2221" s="102"/>
      <c r="AE2221" s="102"/>
      <c r="AF2221" s="102"/>
      <c r="AI2221" s="102"/>
      <c r="AJ2221" s="102"/>
      <c r="AK2221" s="102"/>
      <c r="AL2221" s="102"/>
      <c r="AM2221" s="102"/>
      <c r="AN2221" s="102"/>
      <c r="AO2221" s="102"/>
      <c r="AP2221" s="102"/>
      <c r="AQ2221" s="102"/>
      <c r="AR2221" s="102"/>
      <c r="AS2221" s="102"/>
      <c r="AT2221" s="102"/>
      <c r="AU2221" s="102"/>
      <c r="AV2221" s="102"/>
      <c r="AW2221" s="102"/>
      <c r="AX2221" s="102"/>
      <c r="AY2221" s="102"/>
      <c r="AZ2221" s="102"/>
      <c r="BA2221" s="102"/>
      <c r="BB2221" s="102"/>
      <c r="BC2221" s="102"/>
      <c r="BD2221" s="102"/>
      <c r="BE2221" s="102"/>
      <c r="BF2221" s="102"/>
      <c r="BG2221" s="102"/>
      <c r="BH2221" s="102"/>
      <c r="BI2221" s="102"/>
      <c r="BJ2221" s="102"/>
    </row>
    <row r="2222" spans="11:62">
      <c r="K2222" s="102"/>
      <c r="L2222" s="102"/>
      <c r="M2222" s="102"/>
      <c r="N2222" s="102"/>
      <c r="O2222" s="102"/>
      <c r="P2222" s="102"/>
      <c r="Q2222" s="102"/>
      <c r="R2222" s="105"/>
      <c r="S2222" s="105"/>
      <c r="W2222" s="102"/>
      <c r="X2222" s="102"/>
      <c r="Y2222" s="102"/>
      <c r="Z2222" s="102"/>
      <c r="AA2222" s="102"/>
      <c r="AB2222" s="102"/>
      <c r="AC2222" s="102"/>
      <c r="AD2222" s="102"/>
      <c r="AE2222" s="102"/>
      <c r="AF2222" s="102"/>
      <c r="AG2222" s="104"/>
      <c r="AH2222" s="104"/>
      <c r="AI2222" s="102"/>
      <c r="AJ2222" s="102"/>
      <c r="AK2222" s="102"/>
      <c r="AL2222" s="102"/>
      <c r="AM2222" s="102"/>
      <c r="AN2222" s="102"/>
      <c r="AO2222" s="102"/>
      <c r="AP2222" s="102"/>
      <c r="AQ2222" s="102"/>
      <c r="AR2222" s="102"/>
      <c r="AS2222" s="102"/>
      <c r="AT2222" s="102"/>
      <c r="AU2222" s="102"/>
      <c r="AV2222" s="102"/>
      <c r="AW2222" s="102"/>
      <c r="AX2222" s="102"/>
      <c r="AY2222" s="102"/>
      <c r="AZ2222" s="102"/>
      <c r="BA2222" s="102"/>
      <c r="BB2222" s="102"/>
      <c r="BC2222" s="102"/>
      <c r="BD2222" s="102"/>
      <c r="BE2222" s="102"/>
      <c r="BF2222" s="102"/>
      <c r="BG2222" s="102"/>
      <c r="BH2222" s="102"/>
      <c r="BI2222" s="102"/>
      <c r="BJ2222" s="102"/>
    </row>
    <row r="2223" spans="11:62">
      <c r="K2223" s="102"/>
      <c r="L2223" s="102"/>
      <c r="M2223" s="102"/>
      <c r="N2223" s="102"/>
      <c r="O2223" s="102"/>
      <c r="P2223" s="102"/>
      <c r="Q2223" s="102"/>
      <c r="R2223" s="105"/>
      <c r="S2223" s="105"/>
      <c r="W2223" s="102"/>
      <c r="X2223" s="102"/>
      <c r="Y2223" s="102"/>
      <c r="Z2223" s="102"/>
      <c r="AA2223" s="102"/>
      <c r="AB2223" s="102"/>
      <c r="AC2223" s="102"/>
      <c r="AD2223" s="102"/>
      <c r="AE2223" s="102"/>
      <c r="AF2223" s="102"/>
      <c r="AG2223" s="104"/>
      <c r="AH2223" s="104"/>
      <c r="AI2223" s="102"/>
      <c r="AJ2223" s="102"/>
      <c r="AK2223" s="102"/>
      <c r="AL2223" s="102"/>
      <c r="AM2223" s="102"/>
      <c r="AN2223" s="102"/>
      <c r="AO2223" s="102"/>
      <c r="AP2223" s="102"/>
      <c r="AQ2223" s="102"/>
      <c r="AR2223" s="102"/>
      <c r="AS2223" s="102"/>
      <c r="AT2223" s="102"/>
      <c r="AU2223" s="102"/>
      <c r="AV2223" s="102"/>
      <c r="AW2223" s="102"/>
      <c r="AX2223" s="102"/>
      <c r="AY2223" s="102"/>
      <c r="AZ2223" s="102"/>
      <c r="BA2223" s="102"/>
      <c r="BB2223" s="102"/>
      <c r="BC2223" s="102"/>
      <c r="BD2223" s="102"/>
      <c r="BE2223" s="102"/>
      <c r="BF2223" s="102"/>
      <c r="BG2223" s="102"/>
      <c r="BH2223" s="102"/>
      <c r="BI2223" s="102"/>
      <c r="BJ2223" s="102"/>
    </row>
    <row r="2224" spans="11:62">
      <c r="K2224" s="102"/>
      <c r="L2224" s="102"/>
      <c r="M2224" s="102"/>
      <c r="N2224" s="102"/>
      <c r="O2224" s="102"/>
      <c r="P2224" s="102"/>
      <c r="Q2224" s="102"/>
      <c r="R2224" s="105"/>
      <c r="W2224" s="102"/>
      <c r="X2224" s="102"/>
      <c r="Y2224" s="102"/>
      <c r="Z2224" s="102"/>
      <c r="AA2224" s="102"/>
      <c r="AB2224" s="102"/>
      <c r="AC2224" s="102"/>
      <c r="AD2224" s="102"/>
      <c r="AE2224" s="102"/>
      <c r="AF2224" s="102"/>
      <c r="AG2224" s="104"/>
      <c r="AH2224" s="104"/>
      <c r="AI2224" s="102"/>
      <c r="AJ2224" s="102"/>
      <c r="AK2224" s="102"/>
      <c r="AL2224" s="102"/>
      <c r="AM2224" s="102"/>
      <c r="AN2224" s="102"/>
      <c r="AO2224" s="102"/>
      <c r="AP2224" s="102"/>
      <c r="AQ2224" s="102"/>
      <c r="AR2224" s="102"/>
      <c r="AS2224" s="102"/>
      <c r="AT2224" s="102"/>
      <c r="AU2224" s="102"/>
      <c r="AV2224" s="102"/>
      <c r="AW2224" s="102"/>
      <c r="AX2224" s="102"/>
      <c r="AY2224" s="102"/>
      <c r="AZ2224" s="102"/>
      <c r="BA2224" s="102"/>
      <c r="BB2224" s="102"/>
      <c r="BC2224" s="102"/>
      <c r="BE2224" s="102"/>
      <c r="BF2224" s="102"/>
      <c r="BG2224" s="102"/>
      <c r="BH2224" s="102"/>
      <c r="BI2224" s="102"/>
      <c r="BJ2224" s="102"/>
    </row>
    <row r="2225" spans="11:62">
      <c r="K2225" s="102"/>
      <c r="L2225" s="102"/>
      <c r="M2225" s="102"/>
      <c r="P2225" s="102"/>
      <c r="R2225" s="105"/>
      <c r="AG2225" s="104"/>
      <c r="AI2225" s="102"/>
      <c r="AJ2225" s="102"/>
      <c r="AK2225" s="102"/>
      <c r="AL2225" s="102"/>
      <c r="AM2225" s="102"/>
      <c r="AN2225" s="102"/>
      <c r="AO2225" s="102"/>
      <c r="AP2225" s="102"/>
      <c r="AQ2225" s="102"/>
      <c r="AR2225" s="102"/>
      <c r="AS2225" s="102"/>
      <c r="AT2225" s="102"/>
      <c r="AU2225" s="102"/>
      <c r="AV2225" s="102"/>
      <c r="AW2225" s="102"/>
      <c r="AX2225" s="102"/>
      <c r="AY2225" s="102"/>
      <c r="AZ2225" s="102"/>
      <c r="BA2225" s="102"/>
      <c r="BB2225" s="102"/>
      <c r="BC2225" s="102"/>
      <c r="BD2225" s="102"/>
      <c r="BE2225" s="102"/>
      <c r="BF2225" s="102"/>
      <c r="BG2225" s="102"/>
      <c r="BH2225" s="102"/>
      <c r="BI2225" s="102"/>
      <c r="BJ2225" s="102"/>
    </row>
    <row r="2226" spans="11:62">
      <c r="K2226" s="102"/>
      <c r="L2226" s="102"/>
      <c r="M2226" s="102"/>
      <c r="N2226" s="102"/>
      <c r="O2226" s="102"/>
      <c r="P2226" s="102"/>
      <c r="Y2226" s="102"/>
      <c r="Z2226" s="102"/>
      <c r="AA2226" s="102"/>
      <c r="AB2226" s="102"/>
      <c r="AC2226" s="102"/>
      <c r="AD2226" s="102"/>
      <c r="AE2226" s="102"/>
      <c r="AF2226" s="102"/>
      <c r="AG2226" s="104"/>
      <c r="AI2226" s="102"/>
      <c r="AJ2226" s="102"/>
      <c r="AK2226" s="102"/>
      <c r="AL2226" s="102"/>
      <c r="AM2226" s="102"/>
      <c r="AN2226" s="102"/>
      <c r="AO2226" s="102"/>
      <c r="AP2226" s="102"/>
      <c r="AQ2226" s="102"/>
      <c r="AR2226" s="102"/>
      <c r="AS2226" s="102"/>
      <c r="AT2226" s="102"/>
      <c r="AU2226" s="102"/>
      <c r="AV2226" s="102"/>
      <c r="AW2226" s="102"/>
      <c r="AX2226" s="102"/>
      <c r="AY2226" s="102"/>
      <c r="AZ2226" s="102"/>
      <c r="BA2226" s="102"/>
      <c r="BB2226" s="102"/>
      <c r="BC2226" s="102"/>
      <c r="BD2226" s="102"/>
      <c r="BE2226" s="102"/>
      <c r="BF2226" s="102"/>
      <c r="BG2226" s="102"/>
      <c r="BH2226" s="102"/>
      <c r="BI2226" s="102"/>
      <c r="BJ2226" s="102"/>
    </row>
    <row r="2227" spans="11:62">
      <c r="K2227" s="102"/>
      <c r="L2227" s="102"/>
      <c r="M2227" s="102"/>
      <c r="N2227" s="102"/>
      <c r="O2227" s="102"/>
      <c r="P2227" s="102"/>
      <c r="Y2227" s="102"/>
      <c r="Z2227" s="102"/>
      <c r="AA2227" s="102"/>
      <c r="AB2227" s="102"/>
      <c r="AC2227" s="102"/>
      <c r="AD2227" s="102"/>
      <c r="AE2227" s="102"/>
      <c r="AF2227" s="102"/>
      <c r="AG2227" s="104"/>
      <c r="AI2227" s="102"/>
      <c r="AJ2227" s="102"/>
      <c r="AK2227" s="102"/>
      <c r="AL2227" s="102"/>
      <c r="AM2227" s="102"/>
      <c r="AN2227" s="102"/>
      <c r="AO2227" s="102"/>
      <c r="AP2227" s="102"/>
      <c r="AQ2227" s="102"/>
      <c r="AR2227" s="102"/>
      <c r="AS2227" s="102"/>
      <c r="AT2227" s="102"/>
      <c r="AU2227" s="102"/>
      <c r="AV2227" s="102"/>
      <c r="AW2227" s="102"/>
      <c r="AX2227" s="102"/>
      <c r="AY2227" s="102"/>
      <c r="AZ2227" s="102"/>
      <c r="BA2227" s="102"/>
      <c r="BB2227" s="102"/>
      <c r="BC2227" s="102"/>
      <c r="BD2227" s="102"/>
      <c r="BE2227" s="102"/>
      <c r="BF2227" s="102"/>
      <c r="BG2227" s="102"/>
      <c r="BH2227" s="102"/>
      <c r="BI2227" s="102"/>
      <c r="BJ2227" s="102"/>
    </row>
    <row r="2228" spans="11:62">
      <c r="K2228" s="102"/>
      <c r="L2228" s="102"/>
      <c r="M2228" s="102"/>
      <c r="N2228" s="102"/>
      <c r="O2228" s="102"/>
      <c r="P2228" s="102"/>
      <c r="Y2228" s="102"/>
      <c r="Z2228" s="102"/>
      <c r="AA2228" s="102"/>
      <c r="AB2228" s="102"/>
      <c r="AC2228" s="102"/>
      <c r="AD2228" s="102"/>
      <c r="AE2228" s="102"/>
      <c r="AF2228" s="102"/>
      <c r="AI2228" s="102"/>
      <c r="AJ2228" s="102"/>
      <c r="AK2228" s="102"/>
      <c r="AL2228" s="102"/>
      <c r="AM2228" s="102"/>
      <c r="AN2228" s="102"/>
      <c r="AO2228" s="102"/>
      <c r="AP2228" s="102"/>
      <c r="AQ2228" s="102"/>
      <c r="AR2228" s="102"/>
      <c r="AS2228" s="102"/>
      <c r="AT2228" s="102"/>
      <c r="AU2228" s="102"/>
      <c r="AV2228" s="102"/>
      <c r="AW2228" s="102"/>
      <c r="AX2228" s="102"/>
      <c r="AY2228" s="102"/>
      <c r="AZ2228" s="102"/>
      <c r="BA2228" s="102"/>
      <c r="BB2228" s="102"/>
      <c r="BC2228" s="102"/>
      <c r="BD2228" s="102"/>
      <c r="BE2228" s="102"/>
      <c r="BF2228" s="102"/>
      <c r="BG2228" s="102"/>
      <c r="BH2228" s="102"/>
      <c r="BI2228" s="102"/>
      <c r="BJ2228" s="102"/>
    </row>
    <row r="2229" spans="11:62">
      <c r="K2229" s="102"/>
      <c r="L2229" s="102"/>
      <c r="M2229" s="102"/>
      <c r="N2229" s="102"/>
      <c r="O2229" s="102"/>
      <c r="P2229" s="102"/>
      <c r="R2229" s="105"/>
      <c r="Y2229" s="102"/>
      <c r="Z2229" s="102"/>
      <c r="AA2229" s="102"/>
      <c r="AB2229" s="102"/>
      <c r="AC2229" s="102"/>
      <c r="AD2229" s="102"/>
      <c r="AE2229" s="102"/>
      <c r="AF2229" s="102"/>
      <c r="AG2229" s="104"/>
      <c r="AI2229" s="102"/>
      <c r="AJ2229" s="102"/>
      <c r="AK2229" s="102"/>
      <c r="AL2229" s="102"/>
      <c r="AM2229" s="102"/>
      <c r="AN2229" s="102"/>
      <c r="AO2229" s="102"/>
      <c r="AP2229" s="102"/>
      <c r="AQ2229" s="102"/>
      <c r="AR2229" s="102"/>
      <c r="AS2229" s="102"/>
      <c r="AT2229" s="102"/>
      <c r="AU2229" s="102"/>
      <c r="AV2229" s="102"/>
      <c r="AW2229" s="102"/>
      <c r="AX2229" s="102"/>
      <c r="AY2229" s="102"/>
      <c r="AZ2229" s="102"/>
      <c r="BA2229" s="102"/>
      <c r="BB2229" s="102"/>
      <c r="BC2229" s="102"/>
      <c r="BD2229" s="102"/>
      <c r="BE2229" s="102"/>
      <c r="BF2229" s="102"/>
      <c r="BG2229" s="102"/>
      <c r="BH2229" s="102"/>
      <c r="BI2229" s="102"/>
      <c r="BJ2229" s="102"/>
    </row>
    <row r="2230" spans="11:62">
      <c r="K2230" s="102"/>
      <c r="L2230" s="102"/>
      <c r="M2230" s="102"/>
      <c r="N2230" s="102"/>
      <c r="O2230" s="102"/>
      <c r="P2230" s="102"/>
      <c r="Y2230" s="102"/>
      <c r="Z2230" s="102"/>
      <c r="AA2230" s="102"/>
      <c r="AB2230" s="102"/>
      <c r="AC2230" s="102"/>
      <c r="AD2230" s="102"/>
      <c r="AE2230" s="102"/>
      <c r="AF2230" s="102"/>
      <c r="AI2230" s="102"/>
      <c r="AJ2230" s="102"/>
      <c r="AK2230" s="102"/>
      <c r="AL2230" s="102"/>
      <c r="AM2230" s="102"/>
      <c r="AN2230" s="102"/>
      <c r="AO2230" s="102"/>
      <c r="AP2230" s="102"/>
      <c r="AQ2230" s="102"/>
      <c r="AR2230" s="102"/>
      <c r="AS2230" s="102"/>
      <c r="AT2230" s="102"/>
      <c r="AU2230" s="102"/>
      <c r="AV2230" s="102"/>
      <c r="AW2230" s="102"/>
      <c r="AX2230" s="102"/>
      <c r="AY2230" s="102"/>
      <c r="AZ2230" s="102"/>
      <c r="BA2230" s="102"/>
      <c r="BB2230" s="102"/>
      <c r="BC2230" s="102"/>
      <c r="BD2230" s="102"/>
      <c r="BE2230" s="102"/>
      <c r="BF2230" s="102"/>
      <c r="BG2230" s="102"/>
      <c r="BH2230" s="102"/>
      <c r="BI2230" s="102"/>
      <c r="BJ2230" s="102"/>
    </row>
    <row r="2231" spans="11:62">
      <c r="K2231" s="102"/>
      <c r="L2231" s="102"/>
      <c r="M2231" s="102"/>
      <c r="P2231" s="102"/>
      <c r="R2231" s="105"/>
      <c r="Y2231" s="102"/>
      <c r="Z2231" s="102"/>
      <c r="AA2231" s="102"/>
      <c r="AB2231" s="102"/>
      <c r="AC2231" s="102"/>
      <c r="AD2231" s="102"/>
      <c r="AE2231" s="102"/>
      <c r="AF2231" s="102"/>
      <c r="AI2231" s="102"/>
      <c r="AJ2231" s="102"/>
      <c r="AK2231" s="102"/>
      <c r="AL2231" s="102"/>
      <c r="AM2231" s="102"/>
      <c r="AN2231" s="102"/>
      <c r="AO2231" s="102"/>
      <c r="AP2231" s="102"/>
      <c r="AQ2231" s="102"/>
      <c r="AR2231" s="102"/>
      <c r="AS2231" s="102"/>
      <c r="AT2231" s="102"/>
      <c r="AU2231" s="102"/>
      <c r="AV2231" s="102"/>
      <c r="AW2231" s="102"/>
      <c r="AX2231" s="102"/>
      <c r="AY2231" s="102"/>
      <c r="AZ2231" s="102"/>
      <c r="BA2231" s="102"/>
      <c r="BB2231" s="102"/>
      <c r="BC2231" s="102"/>
      <c r="BD2231" s="102"/>
      <c r="BE2231" s="102"/>
      <c r="BF2231" s="102"/>
      <c r="BG2231" s="102"/>
      <c r="BH2231" s="102"/>
      <c r="BI2231" s="102"/>
      <c r="BJ2231" s="102"/>
    </row>
    <row r="2232" spans="11:62">
      <c r="K2232" s="102"/>
      <c r="L2232" s="102"/>
      <c r="M2232" s="102"/>
      <c r="AG2232" s="104"/>
      <c r="AI2232" s="102"/>
      <c r="AJ2232" s="102"/>
      <c r="AK2232" s="102"/>
      <c r="AL2232" s="102"/>
      <c r="AM2232" s="102"/>
      <c r="AN2232" s="102"/>
      <c r="AO2232" s="102"/>
      <c r="AP2232" s="102"/>
      <c r="AQ2232" s="102"/>
      <c r="AS2232" s="102"/>
      <c r="AT2232" s="102"/>
      <c r="AU2232" s="102"/>
      <c r="AV2232" s="102"/>
      <c r="AW2232" s="102"/>
      <c r="AY2232" s="102"/>
      <c r="AZ2232" s="102"/>
      <c r="BA2232" s="102"/>
      <c r="BB2232" s="102"/>
      <c r="BC2232" s="102"/>
      <c r="BE2232" s="102"/>
      <c r="BF2232" s="102"/>
      <c r="BG2232" s="102"/>
      <c r="BH2232" s="102"/>
      <c r="BI2232" s="102"/>
    </row>
    <row r="2233" spans="11:62">
      <c r="K2233" s="102"/>
      <c r="L2233" s="102"/>
      <c r="M2233" s="102"/>
      <c r="N2233" s="102"/>
      <c r="O2233" s="102"/>
      <c r="P2233" s="102"/>
      <c r="R2233" s="105"/>
      <c r="Y2233" s="102"/>
      <c r="Z2233" s="102"/>
      <c r="AA2233" s="102"/>
      <c r="AB2233" s="102"/>
      <c r="AC2233" s="102"/>
      <c r="AD2233" s="102"/>
      <c r="AE2233" s="102"/>
      <c r="AF2233" s="102"/>
      <c r="AG2233" s="104"/>
      <c r="AI2233" s="102"/>
      <c r="AJ2233" s="102"/>
      <c r="AK2233" s="102"/>
      <c r="AL2233" s="102"/>
      <c r="AM2233" s="102"/>
      <c r="AN2233" s="102"/>
      <c r="AO2233" s="102"/>
      <c r="AP2233" s="102"/>
      <c r="AQ2233" s="102"/>
      <c r="AR2233" s="102"/>
      <c r="AS2233" s="102"/>
      <c r="AT2233" s="102"/>
      <c r="AU2233" s="102"/>
      <c r="AV2233" s="102"/>
      <c r="AW2233" s="102"/>
      <c r="AX2233" s="102"/>
      <c r="AY2233" s="102"/>
      <c r="AZ2233" s="102"/>
      <c r="BA2233" s="102"/>
      <c r="BB2233" s="102"/>
      <c r="BC2233" s="102"/>
      <c r="BD2233" s="102"/>
      <c r="BE2233" s="102"/>
      <c r="BF2233" s="102"/>
      <c r="BG2233" s="102"/>
      <c r="BH2233" s="102"/>
      <c r="BI2233" s="102"/>
      <c r="BJ2233" s="102"/>
    </row>
    <row r="2234" spans="11:62">
      <c r="K2234" s="102"/>
      <c r="L2234" s="102"/>
      <c r="M2234" s="102"/>
      <c r="N2234" s="102"/>
      <c r="O2234" s="102"/>
      <c r="P2234" s="102"/>
      <c r="R2234" s="105"/>
      <c r="Y2234" s="102"/>
      <c r="Z2234" s="102"/>
      <c r="AA2234" s="102"/>
      <c r="AB2234" s="102"/>
      <c r="AC2234" s="102"/>
      <c r="AD2234" s="102"/>
      <c r="AE2234" s="102"/>
      <c r="AF2234" s="102"/>
      <c r="AG2234" s="104"/>
      <c r="AI2234" s="102"/>
      <c r="AJ2234" s="102"/>
      <c r="AK2234" s="102"/>
      <c r="AL2234" s="102"/>
      <c r="AM2234" s="102"/>
      <c r="AN2234" s="102"/>
      <c r="AO2234" s="102"/>
      <c r="AP2234" s="102"/>
      <c r="AQ2234" s="102"/>
      <c r="AR2234" s="102"/>
      <c r="AS2234" s="102"/>
      <c r="AT2234" s="102"/>
      <c r="AU2234" s="102"/>
      <c r="AV2234" s="102"/>
      <c r="AW2234" s="102"/>
      <c r="AX2234" s="102"/>
      <c r="AY2234" s="102"/>
      <c r="AZ2234" s="102"/>
      <c r="BA2234" s="102"/>
      <c r="BB2234" s="102"/>
      <c r="BC2234" s="102"/>
      <c r="BD2234" s="102"/>
      <c r="BE2234" s="102"/>
      <c r="BF2234" s="102"/>
      <c r="BG2234" s="102"/>
      <c r="BH2234" s="102"/>
      <c r="BI2234" s="102"/>
      <c r="BJ2234" s="102"/>
    </row>
    <row r="2235" spans="11:62">
      <c r="K2235" s="102"/>
      <c r="L2235" s="102"/>
      <c r="M2235" s="102"/>
      <c r="N2235" s="102"/>
      <c r="O2235" s="102"/>
      <c r="P2235" s="102"/>
      <c r="Y2235" s="102"/>
      <c r="Z2235" s="102"/>
      <c r="AA2235" s="102"/>
      <c r="AB2235" s="102"/>
      <c r="AC2235" s="102"/>
      <c r="AD2235" s="102"/>
      <c r="AE2235" s="102"/>
      <c r="AF2235" s="102"/>
      <c r="AG2235" s="104"/>
      <c r="AI2235" s="102"/>
      <c r="AJ2235" s="102"/>
      <c r="AK2235" s="102"/>
      <c r="AL2235" s="102"/>
      <c r="AM2235" s="102"/>
      <c r="AN2235" s="102"/>
      <c r="AO2235" s="102"/>
      <c r="AP2235" s="102"/>
      <c r="AQ2235" s="102"/>
      <c r="AR2235" s="102"/>
      <c r="AS2235" s="102"/>
      <c r="AT2235" s="102"/>
      <c r="AU2235" s="102"/>
      <c r="AV2235" s="102"/>
      <c r="AW2235" s="102"/>
      <c r="AX2235" s="102"/>
      <c r="AY2235" s="102"/>
      <c r="AZ2235" s="102"/>
      <c r="BA2235" s="102"/>
      <c r="BB2235" s="102"/>
      <c r="BC2235" s="102"/>
      <c r="BD2235" s="102"/>
      <c r="BE2235" s="102"/>
      <c r="BF2235" s="102"/>
      <c r="BG2235" s="102"/>
      <c r="BH2235" s="102"/>
      <c r="BI2235" s="102"/>
      <c r="BJ2235" s="102"/>
    </row>
    <row r="2236" spans="11:62">
      <c r="K2236" s="102"/>
      <c r="L2236" s="102"/>
      <c r="M2236" s="102"/>
      <c r="N2236" s="102"/>
      <c r="O2236" s="102"/>
      <c r="P2236" s="102"/>
      <c r="Y2236" s="102"/>
      <c r="Z2236" s="102"/>
      <c r="AA2236" s="102"/>
      <c r="AB2236" s="102"/>
      <c r="AC2236" s="102"/>
      <c r="AD2236" s="102"/>
      <c r="AE2236" s="102"/>
      <c r="AF2236" s="102"/>
      <c r="AG2236" s="104"/>
      <c r="AI2236" s="102"/>
      <c r="AJ2236" s="102"/>
      <c r="AK2236" s="102"/>
      <c r="AL2236" s="102"/>
      <c r="AM2236" s="102"/>
      <c r="AN2236" s="102"/>
      <c r="AO2236" s="102"/>
      <c r="AP2236" s="102"/>
      <c r="AQ2236" s="102"/>
      <c r="AR2236" s="102"/>
      <c r="AS2236" s="102"/>
      <c r="AT2236" s="102"/>
      <c r="AU2236" s="102"/>
      <c r="AV2236" s="102"/>
      <c r="AW2236" s="102"/>
      <c r="AX2236" s="102"/>
      <c r="AY2236" s="102"/>
      <c r="AZ2236" s="102"/>
      <c r="BA2236" s="102"/>
      <c r="BB2236" s="102"/>
      <c r="BC2236" s="102"/>
      <c r="BD2236" s="102"/>
      <c r="BE2236" s="102"/>
      <c r="BF2236" s="102"/>
      <c r="BG2236" s="102"/>
      <c r="BH2236" s="102"/>
      <c r="BI2236" s="102"/>
      <c r="BJ2236" s="102"/>
    </row>
    <row r="2237" spans="11:62">
      <c r="K2237" s="102"/>
      <c r="L2237" s="102"/>
      <c r="M2237" s="102"/>
      <c r="R2237" s="105"/>
      <c r="S2237" s="105"/>
      <c r="AG2237" s="104"/>
      <c r="AI2237" s="102"/>
      <c r="AJ2237" s="102"/>
      <c r="AK2237" s="102"/>
      <c r="AL2237" s="102"/>
      <c r="AM2237" s="102"/>
      <c r="AN2237" s="102"/>
      <c r="AO2237" s="102"/>
      <c r="AP2237" s="102"/>
      <c r="AQ2237" s="102"/>
      <c r="AR2237" s="102"/>
      <c r="AS2237" s="102"/>
      <c r="AT2237" s="102"/>
      <c r="AU2237" s="102"/>
      <c r="AV2237" s="102"/>
      <c r="AW2237" s="102"/>
      <c r="AX2237" s="102"/>
      <c r="AY2237" s="102"/>
      <c r="AZ2237" s="102"/>
      <c r="BA2237" s="102"/>
      <c r="BB2237" s="102"/>
      <c r="BC2237" s="102"/>
      <c r="BD2237" s="102"/>
      <c r="BE2237" s="102"/>
      <c r="BF2237" s="102"/>
      <c r="BG2237" s="102"/>
      <c r="BH2237" s="102"/>
      <c r="BI2237" s="102"/>
      <c r="BJ2237" s="102"/>
    </row>
    <row r="2238" spans="11:62">
      <c r="K2238" s="102"/>
      <c r="L2238" s="102"/>
      <c r="M2238" s="102"/>
      <c r="Q2238" s="102"/>
      <c r="R2238" s="105"/>
      <c r="S2238" s="105"/>
      <c r="AB2238" s="102"/>
      <c r="AC2238" s="102"/>
      <c r="AD2238" s="102"/>
      <c r="AE2238" s="102"/>
      <c r="AF2238" s="102"/>
      <c r="AG2238" s="104"/>
      <c r="AH2238" s="104"/>
      <c r="AI2238" s="102"/>
      <c r="AJ2238" s="102"/>
      <c r="AK2238" s="102"/>
      <c r="AL2238" s="102"/>
      <c r="AM2238" s="102"/>
      <c r="AN2238" s="102"/>
      <c r="AO2238" s="102"/>
      <c r="AP2238" s="102"/>
      <c r="AQ2238" s="102"/>
      <c r="AS2238" s="102"/>
      <c r="AT2238" s="102"/>
      <c r="AU2238" s="102"/>
      <c r="AV2238" s="102"/>
      <c r="AW2238" s="102"/>
      <c r="AY2238" s="102"/>
      <c r="AZ2238" s="102"/>
      <c r="BA2238" s="102"/>
      <c r="BB2238" s="102"/>
      <c r="BC2238" s="102"/>
      <c r="BE2238" s="102"/>
      <c r="BF2238" s="102"/>
      <c r="BG2238" s="102"/>
      <c r="BH2238" s="102"/>
      <c r="BI2238" s="102"/>
    </row>
    <row r="2239" spans="11:62">
      <c r="K2239" s="102"/>
      <c r="L2239" s="102"/>
      <c r="M2239" s="102"/>
      <c r="N2239" s="102"/>
      <c r="O2239" s="102"/>
      <c r="P2239" s="102"/>
      <c r="R2239" s="105"/>
      <c r="S2239" s="105"/>
      <c r="Y2239" s="102"/>
      <c r="Z2239" s="102"/>
      <c r="AA2239" s="102"/>
      <c r="AB2239" s="102"/>
      <c r="AC2239" s="102"/>
      <c r="AD2239" s="102"/>
      <c r="AE2239" s="102"/>
      <c r="AF2239" s="102"/>
      <c r="AI2239" s="102"/>
      <c r="AJ2239" s="102"/>
      <c r="AK2239" s="102"/>
      <c r="AL2239" s="102"/>
      <c r="AM2239" s="102"/>
      <c r="AN2239" s="102"/>
      <c r="AO2239" s="102"/>
      <c r="AP2239" s="102"/>
      <c r="AQ2239" s="102"/>
      <c r="AR2239" s="102"/>
      <c r="AS2239" s="102"/>
      <c r="AT2239" s="102"/>
      <c r="AU2239" s="102"/>
      <c r="AV2239" s="102"/>
      <c r="AW2239" s="102"/>
      <c r="AX2239" s="102"/>
      <c r="AY2239" s="102"/>
      <c r="AZ2239" s="102"/>
      <c r="BA2239" s="102"/>
      <c r="BB2239" s="102"/>
      <c r="BC2239" s="102"/>
      <c r="BD2239" s="102"/>
      <c r="BE2239" s="102"/>
      <c r="BF2239" s="102"/>
      <c r="BG2239" s="102"/>
      <c r="BH2239" s="102"/>
      <c r="BI2239" s="102"/>
      <c r="BJ2239" s="102"/>
    </row>
    <row r="2240" spans="11:62">
      <c r="K2240" s="102"/>
      <c r="L2240" s="102"/>
      <c r="M2240" s="102"/>
      <c r="N2240" s="102"/>
      <c r="O2240" s="102"/>
      <c r="P2240" s="102"/>
      <c r="R2240" s="105"/>
      <c r="Y2240" s="102"/>
      <c r="Z2240" s="102"/>
      <c r="AA2240" s="102"/>
      <c r="AB2240" s="102"/>
      <c r="AC2240" s="102"/>
      <c r="AD2240" s="102"/>
      <c r="AE2240" s="102"/>
      <c r="AF2240" s="102"/>
      <c r="AI2240" s="102"/>
      <c r="AJ2240" s="102"/>
      <c r="AK2240" s="102"/>
      <c r="AL2240" s="102"/>
      <c r="AM2240" s="102"/>
      <c r="AN2240" s="102"/>
      <c r="AO2240" s="102"/>
      <c r="AP2240" s="102"/>
      <c r="AQ2240" s="102"/>
      <c r="AR2240" s="102"/>
      <c r="AS2240" s="102"/>
      <c r="AT2240" s="102"/>
      <c r="AU2240" s="102"/>
      <c r="AV2240" s="102"/>
      <c r="AW2240" s="102"/>
      <c r="AX2240" s="102"/>
      <c r="AY2240" s="102"/>
      <c r="AZ2240" s="102"/>
      <c r="BA2240" s="102"/>
      <c r="BB2240" s="102"/>
      <c r="BC2240" s="102"/>
      <c r="BD2240" s="102"/>
      <c r="BE2240" s="102"/>
      <c r="BF2240" s="102"/>
      <c r="BG2240" s="102"/>
      <c r="BH2240" s="102"/>
      <c r="BI2240" s="102"/>
      <c r="BJ2240" s="102"/>
    </row>
    <row r="2241" spans="11:62">
      <c r="K2241" s="102"/>
      <c r="L2241" s="102"/>
      <c r="M2241" s="102"/>
      <c r="N2241" s="102"/>
      <c r="O2241" s="102"/>
      <c r="P2241" s="102"/>
      <c r="Q2241" s="102"/>
      <c r="R2241" s="105"/>
      <c r="Y2241" s="102"/>
      <c r="Z2241" s="102"/>
      <c r="AA2241" s="102"/>
      <c r="AB2241" s="102"/>
      <c r="AC2241" s="102"/>
      <c r="AD2241" s="102"/>
      <c r="AE2241" s="102"/>
      <c r="AF2241" s="102"/>
      <c r="AG2241" s="104"/>
      <c r="AI2241" s="102"/>
      <c r="AJ2241" s="102"/>
      <c r="AK2241" s="102"/>
      <c r="AL2241" s="102"/>
      <c r="AM2241" s="102"/>
      <c r="AN2241" s="102"/>
      <c r="AO2241" s="102"/>
      <c r="AP2241" s="102"/>
      <c r="AQ2241" s="102"/>
      <c r="AR2241" s="102"/>
      <c r="AS2241" s="102"/>
      <c r="AT2241" s="102"/>
      <c r="AU2241" s="102"/>
      <c r="AV2241" s="102"/>
      <c r="AW2241" s="102"/>
      <c r="AX2241" s="102"/>
      <c r="AY2241" s="102"/>
      <c r="AZ2241" s="102"/>
      <c r="BA2241" s="102"/>
      <c r="BB2241" s="102"/>
      <c r="BC2241" s="102"/>
      <c r="BD2241" s="102"/>
      <c r="BE2241" s="102"/>
      <c r="BF2241" s="102"/>
      <c r="BG2241" s="102"/>
      <c r="BH2241" s="102"/>
      <c r="BI2241" s="102"/>
      <c r="BJ2241" s="102"/>
    </row>
    <row r="2242" spans="11:62">
      <c r="K2242" s="102"/>
      <c r="L2242" s="102"/>
      <c r="M2242" s="102"/>
      <c r="Y2242" s="102"/>
      <c r="Z2242" s="102"/>
      <c r="AA2242" s="102"/>
      <c r="AB2242" s="102"/>
      <c r="AC2242" s="102"/>
      <c r="AD2242" s="102"/>
      <c r="AE2242" s="102"/>
      <c r="AI2242" s="102"/>
      <c r="AJ2242" s="102"/>
      <c r="AK2242" s="102"/>
      <c r="AL2242" s="102"/>
      <c r="AM2242" s="102"/>
      <c r="AN2242" s="102"/>
      <c r="AO2242" s="102"/>
      <c r="AP2242" s="102"/>
      <c r="AQ2242" s="102"/>
      <c r="AS2242" s="102"/>
      <c r="AT2242" s="102"/>
      <c r="AU2242" s="102"/>
      <c r="AV2242" s="102"/>
      <c r="AW2242" s="102"/>
      <c r="AY2242" s="102"/>
      <c r="AZ2242" s="102"/>
      <c r="BA2242" s="102"/>
      <c r="BB2242" s="102"/>
      <c r="BC2242" s="102"/>
      <c r="BE2242" s="102"/>
      <c r="BF2242" s="102"/>
      <c r="BG2242" s="102"/>
      <c r="BH2242" s="102"/>
      <c r="BI2242" s="102"/>
    </row>
    <row r="2243" spans="11:62">
      <c r="K2243" s="102"/>
      <c r="L2243" s="102"/>
      <c r="M2243" s="102"/>
      <c r="N2243" s="102"/>
      <c r="O2243" s="102"/>
      <c r="P2243" s="102"/>
      <c r="R2243" s="105"/>
      <c r="Y2243" s="102"/>
      <c r="Z2243" s="102"/>
      <c r="AA2243" s="102"/>
      <c r="AB2243" s="102"/>
      <c r="AC2243" s="102"/>
      <c r="AD2243" s="102"/>
      <c r="AE2243" s="102"/>
      <c r="AF2243" s="102"/>
      <c r="AI2243" s="102"/>
      <c r="AJ2243" s="102"/>
      <c r="AK2243" s="102"/>
      <c r="AL2243" s="102"/>
      <c r="AM2243" s="102"/>
      <c r="AN2243" s="102"/>
      <c r="AO2243" s="102"/>
      <c r="AP2243" s="102"/>
      <c r="AQ2243" s="102"/>
      <c r="AR2243" s="102"/>
      <c r="AS2243" s="102"/>
      <c r="AT2243" s="102"/>
      <c r="AU2243" s="102"/>
      <c r="AV2243" s="102"/>
      <c r="AW2243" s="102"/>
      <c r="AX2243" s="102"/>
      <c r="AY2243" s="102"/>
      <c r="AZ2243" s="102"/>
      <c r="BA2243" s="102"/>
      <c r="BB2243" s="102"/>
      <c r="BC2243" s="102"/>
      <c r="BD2243" s="102"/>
      <c r="BE2243" s="102"/>
      <c r="BF2243" s="102"/>
      <c r="BG2243" s="102"/>
      <c r="BH2243" s="102"/>
      <c r="BI2243" s="102"/>
      <c r="BJ2243" s="102"/>
    </row>
    <row r="2244" spans="11:62">
      <c r="K2244" s="102"/>
      <c r="L2244" s="102"/>
      <c r="M2244" s="102"/>
      <c r="N2244" s="102"/>
      <c r="O2244" s="102"/>
      <c r="P2244" s="102"/>
      <c r="Y2244" s="102"/>
      <c r="Z2244" s="102"/>
      <c r="AA2244" s="102"/>
      <c r="AB2244" s="102"/>
      <c r="AC2244" s="102"/>
      <c r="AD2244" s="102"/>
      <c r="AE2244" s="102"/>
      <c r="AF2244" s="102"/>
      <c r="AI2244" s="102"/>
      <c r="AJ2244" s="102"/>
      <c r="AK2244" s="102"/>
      <c r="AL2244" s="102"/>
      <c r="AM2244" s="102"/>
      <c r="AN2244" s="102"/>
      <c r="AO2244" s="102"/>
      <c r="AP2244" s="102"/>
      <c r="AQ2244" s="102"/>
      <c r="AR2244" s="102"/>
      <c r="AS2244" s="102"/>
      <c r="AT2244" s="102"/>
      <c r="AU2244" s="102"/>
      <c r="AV2244" s="102"/>
      <c r="AW2244" s="102"/>
      <c r="AX2244" s="102"/>
      <c r="AY2244" s="102"/>
      <c r="AZ2244" s="102"/>
      <c r="BA2244" s="102"/>
      <c r="BB2244" s="102"/>
      <c r="BC2244" s="102"/>
      <c r="BD2244" s="102"/>
      <c r="BE2244" s="102"/>
      <c r="BF2244" s="102"/>
      <c r="BG2244" s="102"/>
      <c r="BH2244" s="102"/>
      <c r="BI2244" s="102"/>
      <c r="BJ2244" s="102"/>
    </row>
    <row r="2245" spans="11:62">
      <c r="K2245" s="102"/>
      <c r="L2245" s="102"/>
      <c r="M2245" s="102"/>
      <c r="N2245" s="102"/>
      <c r="O2245" s="102"/>
      <c r="P2245" s="102"/>
      <c r="R2245" s="105"/>
      <c r="Y2245" s="102"/>
      <c r="Z2245" s="102"/>
      <c r="AA2245" s="102"/>
      <c r="AB2245" s="102"/>
      <c r="AC2245" s="102"/>
      <c r="AD2245" s="102"/>
      <c r="AE2245" s="102"/>
      <c r="AF2245" s="102"/>
      <c r="AI2245" s="102"/>
      <c r="AJ2245" s="102"/>
      <c r="AK2245" s="102"/>
      <c r="AL2245" s="102"/>
      <c r="AM2245" s="102"/>
      <c r="AN2245" s="102"/>
      <c r="AO2245" s="102"/>
      <c r="AP2245" s="102"/>
      <c r="AQ2245" s="102"/>
      <c r="AR2245" s="102"/>
      <c r="AS2245" s="102"/>
      <c r="AT2245" s="102"/>
      <c r="AU2245" s="102"/>
      <c r="AV2245" s="102"/>
      <c r="AW2245" s="102"/>
      <c r="AX2245" s="102"/>
      <c r="AY2245" s="102"/>
      <c r="AZ2245" s="102"/>
      <c r="BA2245" s="102"/>
      <c r="BB2245" s="102"/>
      <c r="BC2245" s="102"/>
      <c r="BD2245" s="102"/>
      <c r="BE2245" s="102"/>
      <c r="BF2245" s="102"/>
      <c r="BG2245" s="102"/>
      <c r="BH2245" s="102"/>
      <c r="BI2245" s="102"/>
      <c r="BJ2245" s="102"/>
    </row>
    <row r="2246" spans="11:62">
      <c r="K2246" s="102"/>
      <c r="L2246" s="102"/>
      <c r="M2246" s="102"/>
      <c r="N2246" s="102"/>
      <c r="O2246" s="102"/>
      <c r="P2246" s="102"/>
      <c r="Y2246" s="102"/>
      <c r="Z2246" s="102"/>
      <c r="AA2246" s="102"/>
      <c r="AB2246" s="102"/>
      <c r="AC2246" s="102"/>
      <c r="AD2246" s="102"/>
      <c r="AE2246" s="102"/>
      <c r="AF2246" s="102"/>
      <c r="AI2246" s="102"/>
      <c r="AJ2246" s="102"/>
      <c r="AK2246" s="102"/>
      <c r="AL2246" s="102"/>
      <c r="AM2246" s="102"/>
      <c r="AN2246" s="102"/>
      <c r="AO2246" s="102"/>
      <c r="AP2246" s="102"/>
      <c r="AQ2246" s="102"/>
      <c r="AR2246" s="102"/>
      <c r="AS2246" s="102"/>
      <c r="AT2246" s="102"/>
      <c r="AU2246" s="102"/>
      <c r="AV2246" s="102"/>
      <c r="AW2246" s="102"/>
      <c r="AX2246" s="102"/>
      <c r="AY2246" s="102"/>
      <c r="AZ2246" s="102"/>
      <c r="BA2246" s="102"/>
      <c r="BB2246" s="102"/>
      <c r="BC2246" s="102"/>
      <c r="BD2246" s="102"/>
      <c r="BE2246" s="102"/>
      <c r="BF2246" s="102"/>
      <c r="BG2246" s="102"/>
      <c r="BH2246" s="102"/>
      <c r="BI2246" s="102"/>
      <c r="BJ2246" s="102"/>
    </row>
    <row r="2247" spans="11:62">
      <c r="K2247" s="102"/>
      <c r="L2247" s="102"/>
      <c r="M2247" s="102"/>
      <c r="P2247" s="102"/>
      <c r="R2247" s="105"/>
      <c r="Y2247" s="102"/>
      <c r="Z2247" s="102"/>
      <c r="AA2247" s="102"/>
      <c r="AB2247" s="102"/>
      <c r="AC2247" s="102"/>
      <c r="AD2247" s="102"/>
      <c r="AE2247" s="102"/>
      <c r="AF2247" s="102"/>
      <c r="AG2247" s="104"/>
      <c r="AI2247" s="102"/>
      <c r="AJ2247" s="102"/>
      <c r="AK2247" s="102"/>
      <c r="AL2247" s="102"/>
      <c r="AM2247" s="102"/>
      <c r="AN2247" s="102"/>
      <c r="AO2247" s="102"/>
      <c r="AP2247" s="102"/>
      <c r="AQ2247" s="102"/>
      <c r="AR2247" s="102"/>
      <c r="AS2247" s="102"/>
      <c r="AT2247" s="102"/>
      <c r="AU2247" s="102"/>
      <c r="AV2247" s="102"/>
      <c r="AW2247" s="102"/>
      <c r="AX2247" s="102"/>
      <c r="AY2247" s="102"/>
      <c r="AZ2247" s="102"/>
      <c r="BA2247" s="102"/>
      <c r="BB2247" s="102"/>
      <c r="BC2247" s="102"/>
      <c r="BD2247" s="102"/>
      <c r="BE2247" s="102"/>
      <c r="BF2247" s="102"/>
      <c r="BG2247" s="102"/>
      <c r="BH2247" s="102"/>
      <c r="BI2247" s="102"/>
      <c r="BJ2247" s="102"/>
    </row>
    <row r="2248" spans="11:62">
      <c r="K2248" s="102"/>
      <c r="L2248" s="102"/>
      <c r="M2248" s="102"/>
      <c r="O2248" s="102"/>
      <c r="P2248" s="102"/>
      <c r="R2248" s="105"/>
      <c r="Y2248" s="102"/>
      <c r="Z2248" s="102"/>
      <c r="AA2248" s="102"/>
      <c r="AB2248" s="102"/>
      <c r="AC2248" s="102"/>
      <c r="AD2248" s="102"/>
      <c r="AE2248" s="102"/>
      <c r="AF2248" s="102"/>
      <c r="AI2248" s="102"/>
      <c r="AJ2248" s="102"/>
      <c r="AK2248" s="102"/>
      <c r="AL2248" s="102"/>
      <c r="AM2248" s="102"/>
      <c r="AN2248" s="102"/>
      <c r="AO2248" s="102"/>
      <c r="AP2248" s="102"/>
      <c r="AQ2248" s="102"/>
      <c r="AR2248" s="102"/>
      <c r="AS2248" s="102"/>
      <c r="AT2248" s="102"/>
      <c r="AU2248" s="102"/>
      <c r="AV2248" s="102"/>
      <c r="AW2248" s="102"/>
      <c r="AX2248" s="102"/>
      <c r="AY2248" s="102"/>
      <c r="AZ2248" s="102"/>
      <c r="BA2248" s="102"/>
      <c r="BB2248" s="102"/>
      <c r="BC2248" s="102"/>
      <c r="BD2248" s="102"/>
      <c r="BE2248" s="102"/>
      <c r="BF2248" s="102"/>
      <c r="BG2248" s="102"/>
      <c r="BH2248" s="102"/>
      <c r="BI2248" s="102"/>
      <c r="BJ2248" s="102"/>
    </row>
    <row r="2249" spans="11:62">
      <c r="K2249" s="102"/>
      <c r="L2249" s="102"/>
      <c r="M2249" s="102"/>
      <c r="P2249" s="102"/>
      <c r="R2249" s="105"/>
      <c r="Y2249" s="102"/>
      <c r="Z2249" s="102"/>
      <c r="AA2249" s="102"/>
      <c r="AB2249" s="102"/>
      <c r="AC2249" s="102"/>
      <c r="AD2249" s="102"/>
      <c r="AE2249" s="102"/>
      <c r="AF2249" s="102"/>
      <c r="AG2249" s="104"/>
      <c r="AI2249" s="102"/>
      <c r="AJ2249" s="102"/>
      <c r="AK2249" s="102"/>
      <c r="AL2249" s="102"/>
      <c r="AM2249" s="102"/>
      <c r="AN2249" s="102"/>
      <c r="AO2249" s="102"/>
      <c r="AP2249" s="102"/>
      <c r="AQ2249" s="102"/>
      <c r="AR2249" s="102"/>
      <c r="AS2249" s="102"/>
      <c r="AT2249" s="102"/>
      <c r="AU2249" s="102"/>
      <c r="AV2249" s="102"/>
      <c r="AW2249" s="102"/>
      <c r="AX2249" s="102"/>
      <c r="AY2249" s="102"/>
      <c r="AZ2249" s="102"/>
      <c r="BA2249" s="102"/>
      <c r="BB2249" s="102"/>
      <c r="BC2249" s="102"/>
      <c r="BD2249" s="102"/>
      <c r="BE2249" s="102"/>
      <c r="BF2249" s="102"/>
      <c r="BG2249" s="102"/>
      <c r="BH2249" s="102"/>
      <c r="BI2249" s="102"/>
      <c r="BJ2249" s="102"/>
    </row>
    <row r="2250" spans="11:62">
      <c r="K2250" s="102"/>
      <c r="L2250" s="102"/>
      <c r="M2250" s="102"/>
      <c r="N2250" s="102"/>
      <c r="O2250" s="102"/>
      <c r="P2250" s="102"/>
      <c r="R2250" s="105"/>
      <c r="Y2250" s="102"/>
      <c r="Z2250" s="102"/>
      <c r="AA2250" s="102"/>
      <c r="AB2250" s="102"/>
      <c r="AC2250" s="102"/>
      <c r="AD2250" s="102"/>
      <c r="AE2250" s="102"/>
      <c r="AF2250" s="102"/>
      <c r="AG2250" s="104"/>
      <c r="AI2250" s="102"/>
      <c r="AJ2250" s="102"/>
      <c r="AK2250" s="102"/>
      <c r="AL2250" s="102"/>
      <c r="AM2250" s="102"/>
      <c r="AN2250" s="102"/>
      <c r="AO2250" s="102"/>
      <c r="AP2250" s="102"/>
      <c r="AQ2250" s="102"/>
      <c r="AR2250" s="102"/>
      <c r="AS2250" s="102"/>
      <c r="AT2250" s="102"/>
      <c r="AU2250" s="102"/>
      <c r="AV2250" s="102"/>
      <c r="AW2250" s="102"/>
      <c r="AX2250" s="102"/>
      <c r="AY2250" s="102"/>
      <c r="AZ2250" s="102"/>
      <c r="BA2250" s="102"/>
      <c r="BB2250" s="102"/>
      <c r="BC2250" s="102"/>
      <c r="BD2250" s="102"/>
      <c r="BE2250" s="102"/>
      <c r="BF2250" s="102"/>
      <c r="BG2250" s="102"/>
      <c r="BH2250" s="102"/>
      <c r="BI2250" s="102"/>
      <c r="BJ2250" s="102"/>
    </row>
    <row r="2251" spans="11:62">
      <c r="K2251" s="102"/>
      <c r="L2251" s="102"/>
      <c r="M2251" s="102"/>
      <c r="N2251" s="102"/>
      <c r="O2251" s="102"/>
      <c r="P2251" s="102"/>
      <c r="R2251" s="105"/>
      <c r="Y2251" s="102"/>
      <c r="Z2251" s="102"/>
      <c r="AA2251" s="102"/>
      <c r="AB2251" s="102"/>
      <c r="AC2251" s="102"/>
      <c r="AD2251" s="102"/>
      <c r="AE2251" s="102"/>
      <c r="AF2251" s="102"/>
      <c r="AG2251" s="104"/>
      <c r="AI2251" s="102"/>
      <c r="AJ2251" s="102"/>
      <c r="AK2251" s="102"/>
      <c r="AL2251" s="102"/>
      <c r="AM2251" s="102"/>
      <c r="AN2251" s="102"/>
      <c r="AO2251" s="102"/>
      <c r="AP2251" s="102"/>
      <c r="AQ2251" s="102"/>
      <c r="AR2251" s="102"/>
      <c r="AS2251" s="102"/>
      <c r="AT2251" s="102"/>
      <c r="AU2251" s="102"/>
      <c r="AV2251" s="102"/>
      <c r="AW2251" s="102"/>
      <c r="AX2251" s="102"/>
      <c r="AY2251" s="102"/>
      <c r="AZ2251" s="102"/>
      <c r="BA2251" s="102"/>
      <c r="BB2251" s="102"/>
      <c r="BC2251" s="102"/>
      <c r="BD2251" s="102"/>
      <c r="BE2251" s="102"/>
      <c r="BF2251" s="102"/>
      <c r="BG2251" s="102"/>
      <c r="BH2251" s="102"/>
      <c r="BI2251" s="102"/>
      <c r="BJ2251" s="102"/>
    </row>
    <row r="2252" spans="11:62">
      <c r="K2252" s="102"/>
      <c r="L2252" s="102"/>
      <c r="M2252" s="102"/>
      <c r="O2252" s="102"/>
      <c r="P2252" s="102"/>
      <c r="R2252" s="105"/>
      <c r="Y2252" s="102"/>
      <c r="Z2252" s="102"/>
      <c r="AA2252" s="102"/>
      <c r="AB2252" s="102"/>
      <c r="AC2252" s="102"/>
      <c r="AD2252" s="102"/>
      <c r="AE2252" s="102"/>
      <c r="AF2252" s="102"/>
      <c r="AG2252" s="104"/>
      <c r="AI2252" s="102"/>
      <c r="AJ2252" s="102"/>
      <c r="AK2252" s="102"/>
      <c r="AL2252" s="102"/>
      <c r="AM2252" s="102"/>
      <c r="AN2252" s="102"/>
      <c r="AO2252" s="102"/>
      <c r="AP2252" s="102"/>
      <c r="AQ2252" s="102"/>
      <c r="AR2252" s="102"/>
      <c r="AS2252" s="102"/>
      <c r="AT2252" s="102"/>
      <c r="AU2252" s="102"/>
      <c r="AV2252" s="102"/>
      <c r="AW2252" s="102"/>
      <c r="AX2252" s="102"/>
      <c r="AY2252" s="102"/>
      <c r="AZ2252" s="102"/>
      <c r="BA2252" s="102"/>
      <c r="BB2252" s="102"/>
      <c r="BC2252" s="102"/>
      <c r="BD2252" s="102"/>
      <c r="BE2252" s="102"/>
      <c r="BF2252" s="102"/>
      <c r="BG2252" s="102"/>
      <c r="BH2252" s="102"/>
      <c r="BI2252" s="102"/>
      <c r="BJ2252" s="102"/>
    </row>
    <row r="2253" spans="11:62">
      <c r="K2253" s="102"/>
      <c r="L2253" s="102"/>
      <c r="M2253" s="102"/>
      <c r="N2253" s="102"/>
      <c r="O2253" s="102"/>
      <c r="P2253" s="102"/>
      <c r="Q2253" s="102"/>
      <c r="R2253" s="105"/>
      <c r="Y2253" s="102"/>
      <c r="Z2253" s="102"/>
      <c r="AA2253" s="102"/>
      <c r="AB2253" s="102"/>
      <c r="AC2253" s="102"/>
      <c r="AD2253" s="102"/>
      <c r="AE2253" s="102"/>
      <c r="AF2253" s="102"/>
      <c r="AG2253" s="104"/>
      <c r="AI2253" s="102"/>
      <c r="AJ2253" s="102"/>
      <c r="AK2253" s="102"/>
      <c r="AL2253" s="102"/>
      <c r="AM2253" s="102"/>
      <c r="AN2253" s="102"/>
      <c r="AO2253" s="102"/>
      <c r="AP2253" s="102"/>
      <c r="AQ2253" s="102"/>
      <c r="AR2253" s="102"/>
      <c r="AS2253" s="102"/>
      <c r="AT2253" s="102"/>
      <c r="AU2253" s="102"/>
      <c r="AV2253" s="102"/>
      <c r="AW2253" s="102"/>
      <c r="AX2253" s="102"/>
      <c r="AY2253" s="102"/>
      <c r="AZ2253" s="102"/>
      <c r="BA2253" s="102"/>
      <c r="BB2253" s="102"/>
      <c r="BC2253" s="102"/>
      <c r="BD2253" s="102"/>
      <c r="BE2253" s="102"/>
      <c r="BF2253" s="102"/>
      <c r="BG2253" s="102"/>
      <c r="BH2253" s="102"/>
      <c r="BI2253" s="102"/>
      <c r="BJ2253" s="102"/>
    </row>
    <row r="2254" spans="11:62">
      <c r="K2254" s="102"/>
      <c r="L2254" s="102"/>
      <c r="M2254" s="102"/>
      <c r="P2254" s="102"/>
      <c r="Y2254" s="102"/>
      <c r="Z2254" s="102"/>
      <c r="AA2254" s="102"/>
      <c r="AB2254" s="102"/>
      <c r="AC2254" s="102"/>
      <c r="AD2254" s="102"/>
      <c r="AE2254" s="102"/>
      <c r="AF2254" s="102"/>
      <c r="AI2254" s="102"/>
      <c r="AJ2254" s="102"/>
      <c r="AK2254" s="102"/>
      <c r="AL2254" s="102"/>
      <c r="AM2254" s="102"/>
      <c r="AN2254" s="102"/>
      <c r="AO2254" s="102"/>
      <c r="AP2254" s="102"/>
      <c r="AQ2254" s="102"/>
      <c r="AR2254" s="102"/>
      <c r="AS2254" s="102"/>
      <c r="AT2254" s="102"/>
      <c r="AU2254" s="102"/>
      <c r="AV2254" s="102"/>
      <c r="AW2254" s="102"/>
      <c r="AX2254" s="102"/>
      <c r="AY2254" s="102"/>
      <c r="AZ2254" s="102"/>
      <c r="BA2254" s="102"/>
      <c r="BB2254" s="102"/>
      <c r="BC2254" s="102"/>
      <c r="BD2254" s="102"/>
      <c r="BE2254" s="102"/>
      <c r="BF2254" s="102"/>
      <c r="BG2254" s="102"/>
      <c r="BH2254" s="102"/>
      <c r="BI2254" s="102"/>
      <c r="BJ2254" s="102"/>
    </row>
    <row r="2255" spans="11:62">
      <c r="K2255" s="102"/>
      <c r="L2255" s="102"/>
      <c r="M2255" s="102"/>
      <c r="P2255" s="102"/>
      <c r="R2255" s="105"/>
      <c r="Y2255" s="102"/>
      <c r="Z2255" s="102"/>
      <c r="AA2255" s="102"/>
      <c r="AB2255" s="102"/>
      <c r="AC2255" s="102"/>
      <c r="AD2255" s="102"/>
      <c r="AE2255" s="102"/>
      <c r="AF2255" s="102"/>
      <c r="AG2255" s="104"/>
      <c r="AI2255" s="102"/>
      <c r="AJ2255" s="102"/>
      <c r="AK2255" s="102"/>
      <c r="AL2255" s="102"/>
      <c r="AM2255" s="102"/>
      <c r="AN2255" s="102"/>
      <c r="AO2255" s="102"/>
      <c r="AP2255" s="102"/>
      <c r="AQ2255" s="102"/>
      <c r="AR2255" s="102"/>
      <c r="AS2255" s="102"/>
      <c r="AT2255" s="102"/>
      <c r="AU2255" s="102"/>
      <c r="AV2255" s="102"/>
      <c r="AW2255" s="102"/>
      <c r="AX2255" s="102"/>
      <c r="AY2255" s="102"/>
      <c r="AZ2255" s="102"/>
      <c r="BA2255" s="102"/>
      <c r="BB2255" s="102"/>
      <c r="BC2255" s="102"/>
      <c r="BD2255" s="102"/>
      <c r="BE2255" s="102"/>
      <c r="BF2255" s="102"/>
      <c r="BG2255" s="102"/>
      <c r="BH2255" s="102"/>
      <c r="BI2255" s="102"/>
      <c r="BJ2255" s="102"/>
    </row>
    <row r="2256" spans="11:62">
      <c r="K2256" s="102"/>
      <c r="L2256" s="102"/>
      <c r="M2256" s="102"/>
      <c r="N2256" s="102"/>
      <c r="O2256" s="102"/>
      <c r="P2256" s="102"/>
      <c r="R2256" s="105"/>
      <c r="Y2256" s="102"/>
      <c r="Z2256" s="102"/>
      <c r="AA2256" s="102"/>
      <c r="AB2256" s="102"/>
      <c r="AC2256" s="102"/>
      <c r="AD2256" s="102"/>
      <c r="AE2256" s="102"/>
      <c r="AF2256" s="102"/>
      <c r="AI2256" s="102"/>
      <c r="AJ2256" s="102"/>
      <c r="AK2256" s="102"/>
      <c r="AL2256" s="102"/>
      <c r="AM2256" s="102"/>
      <c r="AN2256" s="102"/>
      <c r="AO2256" s="102"/>
      <c r="AP2256" s="102"/>
      <c r="AQ2256" s="102"/>
      <c r="AR2256" s="102"/>
      <c r="AS2256" s="102"/>
      <c r="AT2256" s="102"/>
      <c r="AU2256" s="102"/>
      <c r="AV2256" s="102"/>
      <c r="AW2256" s="102"/>
      <c r="AX2256" s="102"/>
      <c r="AY2256" s="102"/>
      <c r="AZ2256" s="102"/>
      <c r="BA2256" s="102"/>
      <c r="BB2256" s="102"/>
      <c r="BC2256" s="102"/>
      <c r="BD2256" s="102"/>
      <c r="BE2256" s="102"/>
      <c r="BF2256" s="102"/>
      <c r="BG2256" s="102"/>
      <c r="BH2256" s="102"/>
      <c r="BI2256" s="102"/>
      <c r="BJ2256" s="102"/>
    </row>
    <row r="2257" spans="11:62">
      <c r="K2257" s="102"/>
      <c r="L2257" s="102"/>
      <c r="M2257" s="102"/>
      <c r="O2257" s="102"/>
      <c r="P2257" s="102"/>
      <c r="Y2257" s="102"/>
      <c r="Z2257" s="102"/>
      <c r="AA2257" s="102"/>
      <c r="AB2257" s="102"/>
      <c r="AC2257" s="102"/>
      <c r="AD2257" s="102"/>
      <c r="AE2257" s="102"/>
      <c r="AF2257" s="102"/>
      <c r="AI2257" s="102"/>
      <c r="AJ2257" s="102"/>
      <c r="AK2257" s="102"/>
      <c r="AL2257" s="102"/>
      <c r="AM2257" s="102"/>
      <c r="AN2257" s="102"/>
      <c r="AO2257" s="102"/>
      <c r="AP2257" s="102"/>
      <c r="AQ2257" s="102"/>
      <c r="AR2257" s="102"/>
      <c r="AS2257" s="102"/>
      <c r="AT2257" s="102"/>
      <c r="AU2257" s="102"/>
      <c r="AV2257" s="102"/>
      <c r="AW2257" s="102"/>
      <c r="AX2257" s="102"/>
      <c r="AY2257" s="102"/>
      <c r="AZ2257" s="102"/>
      <c r="BA2257" s="102"/>
      <c r="BB2257" s="102"/>
      <c r="BC2257" s="102"/>
      <c r="BD2257" s="102"/>
      <c r="BE2257" s="102"/>
      <c r="BF2257" s="102"/>
      <c r="BG2257" s="102"/>
      <c r="BH2257" s="102"/>
      <c r="BI2257" s="102"/>
      <c r="BJ2257" s="102"/>
    </row>
    <row r="2258" spans="11:62">
      <c r="K2258" s="102"/>
      <c r="L2258" s="102"/>
      <c r="M2258" s="102"/>
      <c r="N2258" s="102"/>
      <c r="O2258" s="102"/>
      <c r="P2258" s="102"/>
      <c r="Y2258" s="102"/>
      <c r="Z2258" s="102"/>
      <c r="AA2258" s="102"/>
      <c r="AB2258" s="102"/>
      <c r="AC2258" s="102"/>
      <c r="AD2258" s="102"/>
      <c r="AE2258" s="102"/>
      <c r="AF2258" s="102"/>
      <c r="AI2258" s="102"/>
      <c r="AJ2258" s="102"/>
      <c r="AK2258" s="102"/>
      <c r="AL2258" s="102"/>
      <c r="AM2258" s="102"/>
      <c r="AN2258" s="102"/>
      <c r="AO2258" s="102"/>
      <c r="AP2258" s="102"/>
      <c r="AQ2258" s="102"/>
      <c r="AR2258" s="102"/>
      <c r="AS2258" s="102"/>
      <c r="AT2258" s="102"/>
      <c r="AU2258" s="102"/>
      <c r="AV2258" s="102"/>
      <c r="AW2258" s="102"/>
      <c r="AX2258" s="102"/>
      <c r="AY2258" s="102"/>
      <c r="AZ2258" s="102"/>
      <c r="BA2258" s="102"/>
      <c r="BB2258" s="102"/>
      <c r="BC2258" s="102"/>
      <c r="BD2258" s="102"/>
      <c r="BE2258" s="102"/>
      <c r="BF2258" s="102"/>
      <c r="BG2258" s="102"/>
      <c r="BH2258" s="102"/>
      <c r="BI2258" s="102"/>
      <c r="BJ2258" s="102"/>
    </row>
    <row r="2259" spans="11:62">
      <c r="K2259" s="102"/>
      <c r="L2259" s="102"/>
      <c r="M2259" s="102"/>
      <c r="N2259" s="102"/>
      <c r="O2259" s="102"/>
      <c r="P2259" s="102"/>
      <c r="R2259" s="105"/>
      <c r="Y2259" s="102"/>
      <c r="Z2259" s="102"/>
      <c r="AA2259" s="102"/>
      <c r="AB2259" s="102"/>
      <c r="AC2259" s="102"/>
      <c r="AD2259" s="102"/>
      <c r="AE2259" s="102"/>
      <c r="AF2259" s="102"/>
      <c r="AI2259" s="102"/>
      <c r="AJ2259" s="102"/>
      <c r="AK2259" s="102"/>
      <c r="AL2259" s="102"/>
      <c r="AM2259" s="102"/>
      <c r="AN2259" s="102"/>
      <c r="AO2259" s="102"/>
      <c r="AP2259" s="102"/>
      <c r="AQ2259" s="102"/>
      <c r="AR2259" s="102"/>
      <c r="AS2259" s="102"/>
      <c r="AT2259" s="102"/>
      <c r="AU2259" s="102"/>
      <c r="AV2259" s="102"/>
      <c r="AW2259" s="102"/>
      <c r="AX2259" s="102"/>
      <c r="AY2259" s="102"/>
      <c r="AZ2259" s="102"/>
      <c r="BA2259" s="102"/>
      <c r="BB2259" s="102"/>
      <c r="BC2259" s="102"/>
      <c r="BD2259" s="102"/>
      <c r="BE2259" s="102"/>
      <c r="BF2259" s="102"/>
      <c r="BG2259" s="102"/>
      <c r="BH2259" s="102"/>
      <c r="BI2259" s="102"/>
      <c r="BJ2259" s="102"/>
    </row>
    <row r="2260" spans="11:62">
      <c r="K2260" s="102"/>
      <c r="L2260" s="102"/>
      <c r="M2260" s="102"/>
      <c r="Y2260" s="102"/>
      <c r="Z2260" s="102"/>
      <c r="AA2260" s="102"/>
      <c r="AB2260" s="102"/>
      <c r="AC2260" s="102"/>
      <c r="AD2260" s="102"/>
      <c r="AE2260" s="102"/>
      <c r="AF2260" s="102"/>
      <c r="AI2260" s="102"/>
      <c r="AJ2260" s="102"/>
      <c r="AK2260" s="102"/>
      <c r="AL2260" s="102"/>
      <c r="AM2260" s="102"/>
      <c r="AN2260" s="102"/>
      <c r="AO2260" s="102"/>
      <c r="AP2260" s="102"/>
      <c r="AQ2260" s="102"/>
      <c r="AS2260" s="102"/>
      <c r="AT2260" s="102"/>
      <c r="AU2260" s="102"/>
      <c r="AV2260" s="102"/>
      <c r="AW2260" s="102"/>
      <c r="AY2260" s="102"/>
      <c r="AZ2260" s="102"/>
      <c r="BA2260" s="102"/>
      <c r="BB2260" s="102"/>
      <c r="BC2260" s="102"/>
      <c r="BE2260" s="102"/>
      <c r="BF2260" s="102"/>
      <c r="BG2260" s="102"/>
      <c r="BH2260" s="102"/>
      <c r="BI2260" s="102"/>
    </row>
    <row r="2261" spans="11:62">
      <c r="K2261" s="102"/>
      <c r="L2261" s="102"/>
      <c r="M2261" s="102"/>
      <c r="N2261" s="102"/>
      <c r="O2261" s="102"/>
      <c r="P2261" s="102"/>
      <c r="R2261" s="105"/>
      <c r="Y2261" s="102"/>
      <c r="Z2261" s="102"/>
      <c r="AA2261" s="102"/>
      <c r="AB2261" s="102"/>
      <c r="AC2261" s="102"/>
      <c r="AD2261" s="102"/>
      <c r="AE2261" s="102"/>
      <c r="AF2261" s="102"/>
      <c r="AG2261" s="104"/>
      <c r="AI2261" s="102"/>
      <c r="AJ2261" s="102"/>
      <c r="AK2261" s="102"/>
      <c r="AL2261" s="102"/>
      <c r="AM2261" s="102"/>
      <c r="AN2261" s="102"/>
      <c r="AO2261" s="102"/>
      <c r="AP2261" s="102"/>
      <c r="AQ2261" s="102"/>
      <c r="AR2261" s="102"/>
      <c r="AS2261" s="102"/>
      <c r="AT2261" s="102"/>
      <c r="AU2261" s="102"/>
      <c r="AV2261" s="102"/>
      <c r="AW2261" s="102"/>
      <c r="AX2261" s="102"/>
      <c r="AY2261" s="102"/>
      <c r="AZ2261" s="102"/>
      <c r="BA2261" s="102"/>
      <c r="BB2261" s="102"/>
      <c r="BC2261" s="102"/>
      <c r="BD2261" s="102"/>
      <c r="BE2261" s="102"/>
      <c r="BF2261" s="102"/>
      <c r="BG2261" s="102"/>
      <c r="BH2261" s="102"/>
      <c r="BI2261" s="102"/>
      <c r="BJ2261" s="102"/>
    </row>
    <row r="2262" spans="11:62">
      <c r="K2262" s="102"/>
      <c r="L2262" s="102"/>
      <c r="M2262" s="102"/>
      <c r="N2262" s="102"/>
      <c r="O2262" s="102"/>
      <c r="P2262" s="102"/>
      <c r="R2262" s="105"/>
      <c r="Y2262" s="102"/>
      <c r="Z2262" s="102"/>
      <c r="AA2262" s="102"/>
      <c r="AB2262" s="102"/>
      <c r="AC2262" s="102"/>
      <c r="AD2262" s="102"/>
      <c r="AE2262" s="102"/>
      <c r="AF2262" s="102"/>
      <c r="AG2262" s="104"/>
      <c r="AI2262" s="102"/>
      <c r="AJ2262" s="102"/>
      <c r="AK2262" s="102"/>
      <c r="AL2262" s="102"/>
      <c r="AM2262" s="102"/>
      <c r="AN2262" s="102"/>
      <c r="AO2262" s="102"/>
      <c r="AP2262" s="102"/>
      <c r="AQ2262" s="102"/>
      <c r="AR2262" s="102"/>
      <c r="AS2262" s="102"/>
      <c r="AT2262" s="102"/>
      <c r="AU2262" s="102"/>
      <c r="AV2262" s="102"/>
      <c r="AW2262" s="102"/>
      <c r="AX2262" s="102"/>
      <c r="AY2262" s="102"/>
      <c r="AZ2262" s="102"/>
      <c r="BA2262" s="102"/>
      <c r="BB2262" s="102"/>
      <c r="BC2262" s="102"/>
      <c r="BD2262" s="102"/>
      <c r="BE2262" s="102"/>
      <c r="BF2262" s="102"/>
      <c r="BG2262" s="102"/>
      <c r="BH2262" s="102"/>
      <c r="BI2262" s="102"/>
      <c r="BJ2262" s="102"/>
    </row>
    <row r="2263" spans="11:62">
      <c r="K2263" s="102"/>
      <c r="L2263" s="102"/>
      <c r="M2263" s="102"/>
      <c r="N2263" s="102"/>
      <c r="O2263" s="102"/>
      <c r="P2263" s="102"/>
      <c r="Q2263" s="102"/>
      <c r="R2263" s="105"/>
      <c r="Y2263" s="102"/>
      <c r="Z2263" s="102"/>
      <c r="AA2263" s="102"/>
      <c r="AB2263" s="102"/>
      <c r="AC2263" s="102"/>
      <c r="AD2263" s="102"/>
      <c r="AE2263" s="102"/>
      <c r="AF2263" s="102"/>
      <c r="AI2263" s="102"/>
      <c r="AJ2263" s="102"/>
      <c r="AK2263" s="102"/>
      <c r="AL2263" s="102"/>
      <c r="AM2263" s="102"/>
      <c r="AN2263" s="102"/>
      <c r="AO2263" s="102"/>
      <c r="AP2263" s="102"/>
      <c r="AQ2263" s="102"/>
      <c r="AR2263" s="102"/>
      <c r="AS2263" s="102"/>
      <c r="AT2263" s="102"/>
      <c r="AU2263" s="102"/>
      <c r="AV2263" s="102"/>
      <c r="AW2263" s="102"/>
      <c r="AX2263" s="102"/>
      <c r="AY2263" s="102"/>
      <c r="AZ2263" s="102"/>
      <c r="BA2263" s="102"/>
      <c r="BB2263" s="102"/>
      <c r="BC2263" s="102"/>
      <c r="BD2263" s="102"/>
      <c r="BE2263" s="102"/>
      <c r="BF2263" s="102"/>
      <c r="BG2263" s="102"/>
      <c r="BH2263" s="102"/>
      <c r="BI2263" s="102"/>
      <c r="BJ2263" s="102"/>
    </row>
    <row r="2264" spans="11:62">
      <c r="K2264" s="102"/>
      <c r="L2264" s="102"/>
      <c r="M2264" s="102"/>
      <c r="N2264" s="102"/>
      <c r="O2264" s="102"/>
      <c r="P2264" s="102"/>
      <c r="Q2264" s="102"/>
      <c r="W2264" s="102"/>
      <c r="X2264" s="102"/>
      <c r="Y2264" s="102"/>
      <c r="Z2264" s="102"/>
      <c r="AA2264" s="102"/>
      <c r="AB2264" s="102"/>
      <c r="AC2264" s="102"/>
      <c r="AD2264" s="102"/>
      <c r="AE2264" s="102"/>
      <c r="AF2264" s="102"/>
      <c r="AI2264" s="102"/>
      <c r="AJ2264" s="102"/>
      <c r="AK2264" s="102"/>
      <c r="AL2264" s="102"/>
      <c r="AM2264" s="102"/>
      <c r="AN2264" s="102"/>
      <c r="AO2264" s="102"/>
      <c r="AP2264" s="102"/>
      <c r="AQ2264" s="102"/>
      <c r="AR2264" s="102"/>
      <c r="AS2264" s="102"/>
      <c r="AT2264" s="102"/>
      <c r="AU2264" s="102"/>
      <c r="AV2264" s="102"/>
      <c r="AW2264" s="102"/>
      <c r="AX2264" s="102"/>
      <c r="AY2264" s="102"/>
      <c r="AZ2264" s="102"/>
      <c r="BA2264" s="102"/>
      <c r="BB2264" s="102"/>
      <c r="BC2264" s="102"/>
      <c r="BD2264" s="102"/>
      <c r="BE2264" s="102"/>
      <c r="BF2264" s="102"/>
      <c r="BG2264" s="102"/>
      <c r="BH2264" s="102"/>
      <c r="BI2264" s="102"/>
      <c r="BJ2264" s="102"/>
    </row>
    <row r="2265" spans="11:62">
      <c r="K2265" s="102"/>
      <c r="L2265" s="102"/>
      <c r="M2265" s="102"/>
      <c r="N2265" s="102"/>
      <c r="O2265" s="102"/>
      <c r="P2265" s="102"/>
      <c r="Y2265" s="102"/>
      <c r="Z2265" s="102"/>
      <c r="AA2265" s="102"/>
      <c r="AB2265" s="102"/>
      <c r="AC2265" s="102"/>
      <c r="AD2265" s="102"/>
      <c r="AE2265" s="102"/>
      <c r="AF2265" s="102"/>
      <c r="AI2265" s="102"/>
      <c r="AJ2265" s="102"/>
      <c r="AK2265" s="102"/>
      <c r="AL2265" s="102"/>
      <c r="AM2265" s="102"/>
      <c r="AN2265" s="102"/>
      <c r="AO2265" s="102"/>
      <c r="AP2265" s="102"/>
      <c r="AQ2265" s="102"/>
      <c r="AR2265" s="102"/>
      <c r="AS2265" s="102"/>
      <c r="AT2265" s="102"/>
      <c r="AU2265" s="102"/>
      <c r="AV2265" s="102"/>
      <c r="AW2265" s="102"/>
      <c r="AX2265" s="102"/>
      <c r="AY2265" s="102"/>
      <c r="AZ2265" s="102"/>
      <c r="BA2265" s="102"/>
      <c r="BB2265" s="102"/>
      <c r="BC2265" s="102"/>
      <c r="BD2265" s="102"/>
      <c r="BE2265" s="102"/>
      <c r="BF2265" s="102"/>
      <c r="BG2265" s="102"/>
      <c r="BH2265" s="102"/>
      <c r="BI2265" s="102"/>
      <c r="BJ2265" s="102"/>
    </row>
    <row r="2266" spans="11:62">
      <c r="K2266" s="102"/>
      <c r="L2266" s="102"/>
      <c r="M2266" s="102"/>
      <c r="N2266" s="102"/>
      <c r="O2266" s="102"/>
      <c r="P2266" s="102"/>
      <c r="R2266" s="105"/>
      <c r="Y2266" s="102"/>
      <c r="Z2266" s="102"/>
      <c r="AA2266" s="102"/>
      <c r="AB2266" s="102"/>
      <c r="AC2266" s="102"/>
      <c r="AD2266" s="102"/>
      <c r="AE2266" s="102"/>
      <c r="AF2266" s="102"/>
      <c r="AG2266" s="104"/>
      <c r="AI2266" s="102"/>
      <c r="AJ2266" s="102"/>
      <c r="AK2266" s="102"/>
      <c r="AL2266" s="102"/>
      <c r="AM2266" s="102"/>
      <c r="AN2266" s="102"/>
      <c r="AO2266" s="102"/>
      <c r="AP2266" s="102"/>
      <c r="AQ2266" s="102"/>
      <c r="AR2266" s="102"/>
      <c r="AS2266" s="102"/>
      <c r="AT2266" s="102"/>
      <c r="AU2266" s="102"/>
      <c r="AV2266" s="102"/>
      <c r="AW2266" s="102"/>
      <c r="AX2266" s="102"/>
      <c r="AY2266" s="102"/>
      <c r="AZ2266" s="102"/>
      <c r="BA2266" s="102"/>
      <c r="BB2266" s="102"/>
      <c r="BC2266" s="102"/>
      <c r="BD2266" s="102"/>
      <c r="BE2266" s="102"/>
      <c r="BF2266" s="102"/>
      <c r="BG2266" s="102"/>
      <c r="BH2266" s="102"/>
      <c r="BI2266" s="102"/>
      <c r="BJ2266" s="102"/>
    </row>
    <row r="2267" spans="11:62">
      <c r="K2267" s="102"/>
      <c r="L2267" s="102"/>
      <c r="M2267" s="102"/>
      <c r="N2267" s="102"/>
      <c r="O2267" s="102"/>
      <c r="P2267" s="102"/>
      <c r="R2267" s="105"/>
      <c r="Y2267" s="102"/>
      <c r="Z2267" s="102"/>
      <c r="AA2267" s="102"/>
      <c r="AB2267" s="102"/>
      <c r="AC2267" s="102"/>
      <c r="AD2267" s="102"/>
      <c r="AE2267" s="102"/>
      <c r="AF2267" s="102"/>
      <c r="AG2267" s="104"/>
      <c r="AI2267" s="102"/>
      <c r="AJ2267" s="102"/>
      <c r="AK2267" s="102"/>
      <c r="AL2267" s="102"/>
      <c r="AM2267" s="102"/>
      <c r="AN2267" s="102"/>
      <c r="AO2267" s="102"/>
      <c r="AP2267" s="102"/>
      <c r="AQ2267" s="102"/>
      <c r="AR2267" s="102"/>
      <c r="AS2267" s="102"/>
      <c r="AT2267" s="102"/>
      <c r="AU2267" s="102"/>
      <c r="AV2267" s="102"/>
      <c r="AW2267" s="102"/>
      <c r="AX2267" s="102"/>
      <c r="AY2267" s="102"/>
      <c r="AZ2267" s="102"/>
      <c r="BA2267" s="102"/>
      <c r="BB2267" s="102"/>
      <c r="BC2267" s="102"/>
      <c r="BD2267" s="102"/>
      <c r="BE2267" s="102"/>
      <c r="BF2267" s="102"/>
      <c r="BG2267" s="102"/>
      <c r="BH2267" s="102"/>
      <c r="BI2267" s="102"/>
      <c r="BJ2267" s="102"/>
    </row>
    <row r="2268" spans="11:62">
      <c r="K2268" s="102"/>
      <c r="L2268" s="102"/>
      <c r="M2268" s="102"/>
      <c r="N2268" s="102"/>
      <c r="O2268" s="102"/>
      <c r="P2268" s="102"/>
      <c r="R2268" s="105"/>
      <c r="Y2268" s="102"/>
      <c r="Z2268" s="102"/>
      <c r="AA2268" s="102"/>
      <c r="AB2268" s="102"/>
      <c r="AC2268" s="102"/>
      <c r="AD2268" s="102"/>
      <c r="AE2268" s="102"/>
      <c r="AF2268" s="102"/>
      <c r="AI2268" s="102"/>
      <c r="AJ2268" s="102"/>
      <c r="AK2268" s="102"/>
      <c r="AL2268" s="102"/>
      <c r="AM2268" s="102"/>
      <c r="AN2268" s="102"/>
      <c r="AO2268" s="102"/>
      <c r="AP2268" s="102"/>
      <c r="AQ2268" s="102"/>
      <c r="AR2268" s="102"/>
      <c r="AS2268" s="102"/>
      <c r="AT2268" s="102"/>
      <c r="AU2268" s="102"/>
      <c r="AV2268" s="102"/>
      <c r="AW2268" s="102"/>
      <c r="AX2268" s="102"/>
      <c r="AY2268" s="102"/>
      <c r="AZ2268" s="102"/>
      <c r="BA2268" s="102"/>
      <c r="BB2268" s="102"/>
      <c r="BC2268" s="102"/>
      <c r="BD2268" s="102"/>
      <c r="BE2268" s="102"/>
      <c r="BF2268" s="102"/>
      <c r="BG2268" s="102"/>
      <c r="BH2268" s="102"/>
      <c r="BI2268" s="102"/>
      <c r="BJ2268" s="102"/>
    </row>
    <row r="2269" spans="11:62">
      <c r="K2269" s="102"/>
      <c r="L2269" s="102"/>
      <c r="M2269" s="102"/>
      <c r="Y2269" s="102"/>
      <c r="Z2269" s="102"/>
      <c r="AA2269" s="102"/>
      <c r="AB2269" s="102"/>
      <c r="AC2269" s="102"/>
      <c r="AD2269" s="102"/>
      <c r="AE2269" s="102"/>
      <c r="AF2269" s="102"/>
      <c r="AG2269" s="104"/>
    </row>
    <row r="2270" spans="11:62">
      <c r="K2270" s="102"/>
      <c r="L2270" s="102"/>
      <c r="M2270" s="102"/>
      <c r="N2270" s="102"/>
      <c r="O2270" s="102"/>
      <c r="P2270" s="102"/>
      <c r="Y2270" s="102"/>
      <c r="Z2270" s="102"/>
      <c r="AA2270" s="102"/>
      <c r="AB2270" s="102"/>
      <c r="AC2270" s="102"/>
      <c r="AD2270" s="102"/>
      <c r="AE2270" s="102"/>
      <c r="AF2270" s="102"/>
      <c r="AI2270" s="102"/>
      <c r="AJ2270" s="102"/>
      <c r="AK2270" s="102"/>
      <c r="AL2270" s="102"/>
      <c r="AM2270" s="102"/>
      <c r="AN2270" s="102"/>
      <c r="AO2270" s="102"/>
      <c r="AP2270" s="102"/>
      <c r="AQ2270" s="102"/>
      <c r="AR2270" s="102"/>
      <c r="AS2270" s="102"/>
      <c r="AT2270" s="102"/>
      <c r="AU2270" s="102"/>
      <c r="AV2270" s="102"/>
      <c r="AW2270" s="102"/>
      <c r="AX2270" s="102"/>
      <c r="AY2270" s="102"/>
      <c r="AZ2270" s="102"/>
      <c r="BA2270" s="102"/>
      <c r="BB2270" s="102"/>
      <c r="BC2270" s="102"/>
      <c r="BD2270" s="102"/>
      <c r="BE2270" s="102"/>
      <c r="BF2270" s="102"/>
      <c r="BG2270" s="102"/>
      <c r="BH2270" s="102"/>
      <c r="BI2270" s="102"/>
      <c r="BJ2270" s="102"/>
    </row>
    <row r="2271" spans="11:62">
      <c r="K2271" s="102"/>
      <c r="L2271" s="102"/>
      <c r="M2271" s="102"/>
      <c r="N2271" s="102"/>
      <c r="O2271" s="102"/>
      <c r="P2271" s="102"/>
      <c r="R2271" s="105"/>
      <c r="Y2271" s="102"/>
      <c r="Z2271" s="102"/>
      <c r="AA2271" s="102"/>
      <c r="AB2271" s="102"/>
      <c r="AC2271" s="102"/>
      <c r="AD2271" s="102"/>
      <c r="AE2271" s="102"/>
      <c r="AF2271" s="102"/>
      <c r="AI2271" s="102"/>
      <c r="AJ2271" s="102"/>
      <c r="AK2271" s="102"/>
      <c r="AL2271" s="102"/>
      <c r="AM2271" s="102"/>
      <c r="AN2271" s="102"/>
      <c r="AO2271" s="102"/>
      <c r="AP2271" s="102"/>
      <c r="AQ2271" s="102"/>
      <c r="AR2271" s="102"/>
      <c r="AS2271" s="102"/>
      <c r="AT2271" s="102"/>
      <c r="AU2271" s="102"/>
      <c r="AV2271" s="102"/>
      <c r="AW2271" s="102"/>
      <c r="AX2271" s="102"/>
      <c r="AY2271" s="102"/>
      <c r="AZ2271" s="102"/>
      <c r="BA2271" s="102"/>
      <c r="BB2271" s="102"/>
      <c r="BC2271" s="102"/>
      <c r="BD2271" s="102"/>
      <c r="BE2271" s="102"/>
      <c r="BF2271" s="102"/>
      <c r="BG2271" s="102"/>
      <c r="BH2271" s="102"/>
      <c r="BI2271" s="102"/>
      <c r="BJ2271" s="102"/>
    </row>
    <row r="2272" spans="11:62">
      <c r="K2272" s="102"/>
      <c r="L2272" s="102"/>
      <c r="M2272" s="102"/>
      <c r="N2272" s="102"/>
      <c r="O2272" s="102"/>
      <c r="P2272" s="102"/>
      <c r="Q2272" s="102"/>
      <c r="R2272" s="105"/>
      <c r="Y2272" s="102"/>
      <c r="Z2272" s="102"/>
      <c r="AA2272" s="102"/>
      <c r="AB2272" s="102"/>
      <c r="AC2272" s="102"/>
      <c r="AD2272" s="102"/>
      <c r="AE2272" s="102"/>
      <c r="AF2272" s="102"/>
      <c r="AI2272" s="102"/>
      <c r="AJ2272" s="102"/>
      <c r="AK2272" s="102"/>
      <c r="AL2272" s="102"/>
      <c r="AM2272" s="102"/>
      <c r="AN2272" s="102"/>
      <c r="AO2272" s="102"/>
      <c r="AP2272" s="102"/>
      <c r="AQ2272" s="102"/>
      <c r="AR2272" s="102"/>
      <c r="AS2272" s="102"/>
      <c r="AT2272" s="102"/>
      <c r="AU2272" s="102"/>
      <c r="AV2272" s="102"/>
      <c r="AW2272" s="102"/>
      <c r="AX2272" s="102"/>
      <c r="AY2272" s="102"/>
      <c r="AZ2272" s="102"/>
      <c r="BA2272" s="102"/>
      <c r="BB2272" s="102"/>
      <c r="BC2272" s="102"/>
      <c r="BD2272" s="102"/>
      <c r="BE2272" s="102"/>
      <c r="BF2272" s="102"/>
      <c r="BG2272" s="102"/>
      <c r="BH2272" s="102"/>
      <c r="BI2272" s="102"/>
      <c r="BJ2272" s="102"/>
    </row>
    <row r="2273" spans="11:62">
      <c r="K2273" s="102"/>
      <c r="L2273" s="102"/>
      <c r="M2273" s="102"/>
      <c r="N2273" s="102"/>
      <c r="O2273" s="102"/>
      <c r="P2273" s="102"/>
      <c r="Q2273" s="102"/>
      <c r="R2273" s="105"/>
      <c r="Y2273" s="102"/>
      <c r="Z2273" s="102"/>
      <c r="AA2273" s="102"/>
      <c r="AB2273" s="102"/>
      <c r="AC2273" s="102"/>
      <c r="AD2273" s="102"/>
      <c r="AE2273" s="102"/>
      <c r="AF2273" s="102"/>
      <c r="AI2273" s="102"/>
      <c r="AJ2273" s="102"/>
      <c r="AK2273" s="102"/>
      <c r="AL2273" s="102"/>
      <c r="AM2273" s="102"/>
      <c r="AN2273" s="102"/>
      <c r="AO2273" s="102"/>
      <c r="AP2273" s="102"/>
      <c r="AQ2273" s="102"/>
      <c r="AR2273" s="102"/>
      <c r="AS2273" s="102"/>
      <c r="AT2273" s="102"/>
      <c r="AU2273" s="102"/>
      <c r="AV2273" s="102"/>
      <c r="AW2273" s="102"/>
      <c r="AX2273" s="102"/>
      <c r="AY2273" s="102"/>
      <c r="AZ2273" s="102"/>
      <c r="BA2273" s="102"/>
      <c r="BB2273" s="102"/>
      <c r="BC2273" s="102"/>
      <c r="BD2273" s="102"/>
      <c r="BE2273" s="102"/>
      <c r="BF2273" s="102"/>
      <c r="BG2273" s="102"/>
      <c r="BH2273" s="102"/>
      <c r="BI2273" s="102"/>
      <c r="BJ2273" s="102"/>
    </row>
    <row r="2274" spans="11:62">
      <c r="K2274" s="102"/>
      <c r="L2274" s="102"/>
      <c r="M2274" s="102"/>
      <c r="P2274" s="102"/>
      <c r="R2274" s="105"/>
      <c r="Y2274" s="102"/>
      <c r="Z2274" s="102"/>
      <c r="AA2274" s="102"/>
      <c r="AB2274" s="102"/>
      <c r="AC2274" s="102"/>
      <c r="AD2274" s="102"/>
      <c r="AE2274" s="102"/>
      <c r="AF2274" s="102"/>
      <c r="AI2274" s="102"/>
      <c r="AJ2274" s="102"/>
      <c r="AK2274" s="102"/>
      <c r="AL2274" s="102"/>
      <c r="AM2274" s="102"/>
      <c r="AN2274" s="102"/>
      <c r="AO2274" s="102"/>
      <c r="AP2274" s="102"/>
      <c r="AQ2274" s="102"/>
      <c r="AR2274" s="102"/>
      <c r="AS2274" s="102"/>
      <c r="AT2274" s="102"/>
      <c r="AU2274" s="102"/>
      <c r="AV2274" s="102"/>
      <c r="AW2274" s="102"/>
      <c r="AX2274" s="102"/>
      <c r="AY2274" s="102"/>
      <c r="AZ2274" s="102"/>
      <c r="BA2274" s="102"/>
      <c r="BB2274" s="102"/>
      <c r="BC2274" s="102"/>
      <c r="BD2274" s="102"/>
      <c r="BE2274" s="102"/>
      <c r="BF2274" s="102"/>
      <c r="BG2274" s="102"/>
      <c r="BH2274" s="102"/>
      <c r="BI2274" s="102"/>
      <c r="BJ2274" s="102"/>
    </row>
    <row r="2275" spans="11:62">
      <c r="K2275" s="102"/>
      <c r="L2275" s="102"/>
      <c r="M2275" s="102"/>
      <c r="N2275" s="102"/>
      <c r="O2275" s="102"/>
      <c r="P2275" s="102"/>
      <c r="Y2275" s="102"/>
      <c r="Z2275" s="102"/>
      <c r="AA2275" s="102"/>
      <c r="AB2275" s="102"/>
      <c r="AC2275" s="102"/>
      <c r="AD2275" s="102"/>
      <c r="AE2275" s="102"/>
      <c r="AF2275" s="102"/>
      <c r="AI2275" s="102"/>
      <c r="AJ2275" s="102"/>
      <c r="AK2275" s="102"/>
      <c r="AL2275" s="102"/>
      <c r="AM2275" s="102"/>
      <c r="AN2275" s="102"/>
      <c r="AO2275" s="102"/>
      <c r="AP2275" s="102"/>
      <c r="AQ2275" s="102"/>
      <c r="AR2275" s="102"/>
      <c r="AS2275" s="102"/>
      <c r="AT2275" s="102"/>
      <c r="AU2275" s="102"/>
      <c r="AV2275" s="102"/>
      <c r="AW2275" s="102"/>
      <c r="AX2275" s="102"/>
      <c r="AY2275" s="102"/>
      <c r="AZ2275" s="102"/>
      <c r="BA2275" s="102"/>
      <c r="BB2275" s="102"/>
      <c r="BC2275" s="102"/>
      <c r="BD2275" s="102"/>
      <c r="BE2275" s="102"/>
      <c r="BF2275" s="102"/>
      <c r="BG2275" s="102"/>
      <c r="BH2275" s="102"/>
      <c r="BI2275" s="102"/>
      <c r="BJ2275" s="102"/>
    </row>
    <row r="2276" spans="11:62">
      <c r="K2276" s="102"/>
      <c r="L2276" s="102"/>
      <c r="M2276" s="102"/>
      <c r="Y2276" s="102"/>
      <c r="Z2276" s="102"/>
      <c r="AA2276" s="102"/>
      <c r="AB2276" s="102"/>
      <c r="AC2276" s="102"/>
      <c r="AD2276" s="102"/>
      <c r="AE2276" s="102"/>
      <c r="AF2276" s="102"/>
      <c r="AI2276" s="102"/>
      <c r="AJ2276" s="102"/>
      <c r="AK2276" s="102"/>
      <c r="AL2276" s="102"/>
      <c r="AM2276" s="102"/>
      <c r="AN2276" s="102"/>
      <c r="AO2276" s="102"/>
      <c r="AP2276" s="102"/>
      <c r="AQ2276" s="102"/>
      <c r="AS2276" s="102"/>
      <c r="AT2276" s="102"/>
      <c r="AU2276" s="102"/>
      <c r="AV2276" s="102"/>
      <c r="AW2276" s="102"/>
      <c r="AY2276" s="102"/>
      <c r="AZ2276" s="102"/>
      <c r="BA2276" s="102"/>
      <c r="BB2276" s="102"/>
      <c r="BC2276" s="102"/>
      <c r="BE2276" s="102"/>
      <c r="BF2276" s="102"/>
      <c r="BG2276" s="102"/>
      <c r="BH2276" s="102"/>
      <c r="BI2276" s="102"/>
    </row>
    <row r="2277" spans="11:62">
      <c r="K2277" s="102"/>
      <c r="L2277" s="102"/>
      <c r="M2277" s="102"/>
      <c r="N2277" s="102"/>
      <c r="O2277" s="102"/>
      <c r="P2277" s="102"/>
      <c r="R2277" s="105"/>
      <c r="Y2277" s="102"/>
      <c r="Z2277" s="102"/>
      <c r="AA2277" s="102"/>
      <c r="AB2277" s="102"/>
      <c r="AC2277" s="102"/>
      <c r="AD2277" s="102"/>
      <c r="AE2277" s="102"/>
      <c r="AF2277" s="102"/>
      <c r="AG2277" s="104"/>
      <c r="AI2277" s="102"/>
      <c r="AJ2277" s="102"/>
      <c r="AK2277" s="102"/>
      <c r="AL2277" s="102"/>
      <c r="AM2277" s="102"/>
      <c r="AN2277" s="102"/>
      <c r="AO2277" s="102"/>
      <c r="AP2277" s="102"/>
      <c r="AQ2277" s="102"/>
      <c r="AR2277" s="102"/>
      <c r="AS2277" s="102"/>
      <c r="AT2277" s="102"/>
      <c r="AU2277" s="102"/>
      <c r="AV2277" s="102"/>
      <c r="AW2277" s="102"/>
      <c r="AX2277" s="102"/>
      <c r="AY2277" s="102"/>
      <c r="AZ2277" s="102"/>
      <c r="BA2277" s="102"/>
      <c r="BB2277" s="102"/>
      <c r="BC2277" s="102"/>
      <c r="BD2277" s="102"/>
      <c r="BE2277" s="102"/>
      <c r="BF2277" s="102"/>
      <c r="BG2277" s="102"/>
      <c r="BH2277" s="102"/>
      <c r="BI2277" s="102"/>
      <c r="BJ2277" s="102"/>
    </row>
    <row r="2278" spans="11:62">
      <c r="K2278" s="102"/>
      <c r="L2278" s="102"/>
      <c r="M2278" s="102"/>
      <c r="N2278" s="102"/>
      <c r="O2278" s="102"/>
      <c r="P2278" s="102"/>
      <c r="R2278" s="105"/>
      <c r="Y2278" s="102"/>
      <c r="Z2278" s="102"/>
      <c r="AA2278" s="102"/>
      <c r="AB2278" s="102"/>
      <c r="AC2278" s="102"/>
      <c r="AD2278" s="102"/>
      <c r="AE2278" s="102"/>
      <c r="AF2278" s="102"/>
      <c r="AG2278" s="104"/>
      <c r="AI2278" s="102"/>
      <c r="AJ2278" s="102"/>
      <c r="AK2278" s="102"/>
      <c r="AL2278" s="102"/>
      <c r="AM2278" s="102"/>
      <c r="AN2278" s="102"/>
      <c r="AO2278" s="102"/>
      <c r="AP2278" s="102"/>
      <c r="AQ2278" s="102"/>
      <c r="AR2278" s="102"/>
      <c r="AS2278" s="102"/>
      <c r="AT2278" s="102"/>
      <c r="AU2278" s="102"/>
      <c r="AV2278" s="102"/>
      <c r="AW2278" s="102"/>
      <c r="AX2278" s="102"/>
      <c r="AY2278" s="102"/>
      <c r="AZ2278" s="102"/>
      <c r="BA2278" s="102"/>
      <c r="BB2278" s="102"/>
      <c r="BC2278" s="102"/>
      <c r="BD2278" s="102"/>
      <c r="BE2278" s="102"/>
      <c r="BF2278" s="102"/>
      <c r="BG2278" s="102"/>
      <c r="BH2278" s="102"/>
      <c r="BI2278" s="102"/>
      <c r="BJ2278" s="102"/>
    </row>
    <row r="2279" spans="11:62">
      <c r="K2279" s="102"/>
      <c r="L2279" s="102"/>
      <c r="M2279" s="102"/>
      <c r="Y2279" s="102"/>
      <c r="Z2279" s="102"/>
      <c r="AA2279" s="102"/>
      <c r="AB2279" s="102"/>
      <c r="AC2279" s="102"/>
      <c r="AD2279" s="102"/>
      <c r="AE2279" s="102"/>
      <c r="AF2279" s="102"/>
      <c r="AG2279" s="104"/>
      <c r="AH2279" s="104"/>
    </row>
    <row r="2280" spans="11:62">
      <c r="K2280" s="102"/>
      <c r="L2280" s="102"/>
      <c r="M2280" s="102"/>
      <c r="P2280" s="102"/>
      <c r="Q2280" s="102"/>
      <c r="R2280" s="105"/>
      <c r="Y2280" s="102"/>
      <c r="Z2280" s="102"/>
      <c r="AA2280" s="102"/>
      <c r="AB2280" s="102"/>
      <c r="AC2280" s="102"/>
      <c r="AD2280" s="102"/>
      <c r="AE2280" s="102"/>
      <c r="AF2280" s="102"/>
      <c r="AG2280" s="104"/>
      <c r="AI2280" s="102"/>
      <c r="AJ2280" s="102"/>
      <c r="AK2280" s="102"/>
      <c r="AL2280" s="102"/>
      <c r="AM2280" s="102"/>
      <c r="AN2280" s="102"/>
      <c r="AO2280" s="102"/>
      <c r="AP2280" s="102"/>
      <c r="AQ2280" s="102"/>
      <c r="AR2280" s="102"/>
      <c r="AS2280" s="102"/>
      <c r="AT2280" s="102"/>
      <c r="AU2280" s="102"/>
      <c r="AV2280" s="102"/>
      <c r="AW2280" s="102"/>
      <c r="AX2280" s="102"/>
      <c r="AY2280" s="102"/>
      <c r="AZ2280" s="102"/>
      <c r="BA2280" s="102"/>
      <c r="BB2280" s="102"/>
      <c r="BC2280" s="102"/>
      <c r="BD2280" s="102"/>
      <c r="BE2280" s="102"/>
      <c r="BF2280" s="102"/>
      <c r="BG2280" s="102"/>
      <c r="BH2280" s="102"/>
      <c r="BI2280" s="102"/>
      <c r="BJ2280" s="102"/>
    </row>
    <row r="2281" spans="11:62">
      <c r="K2281" s="102"/>
      <c r="L2281" s="102"/>
      <c r="M2281" s="102"/>
      <c r="N2281" s="102"/>
      <c r="O2281" s="102"/>
      <c r="P2281" s="102"/>
      <c r="Q2281" s="102"/>
      <c r="R2281" s="105"/>
      <c r="Y2281" s="102"/>
      <c r="Z2281" s="102"/>
      <c r="AA2281" s="102"/>
      <c r="AB2281" s="102"/>
      <c r="AC2281" s="102"/>
      <c r="AD2281" s="102"/>
      <c r="AE2281" s="102"/>
      <c r="AF2281" s="102"/>
      <c r="AG2281" s="104"/>
      <c r="AI2281" s="102"/>
      <c r="AJ2281" s="102"/>
      <c r="AK2281" s="102"/>
      <c r="AL2281" s="102"/>
      <c r="AM2281" s="102"/>
      <c r="AN2281" s="102"/>
      <c r="AO2281" s="102"/>
      <c r="AP2281" s="102"/>
      <c r="AQ2281" s="102"/>
      <c r="AR2281" s="102"/>
      <c r="AS2281" s="102"/>
      <c r="AT2281" s="102"/>
      <c r="AU2281" s="102"/>
      <c r="AV2281" s="102"/>
      <c r="AW2281" s="102"/>
      <c r="AX2281" s="102"/>
      <c r="AY2281" s="102"/>
      <c r="AZ2281" s="102"/>
      <c r="BA2281" s="102"/>
      <c r="BB2281" s="102"/>
      <c r="BC2281" s="102"/>
      <c r="BD2281" s="102"/>
      <c r="BE2281" s="102"/>
      <c r="BF2281" s="102"/>
      <c r="BG2281" s="102"/>
      <c r="BH2281" s="102"/>
      <c r="BI2281" s="102"/>
      <c r="BJ2281" s="102"/>
    </row>
    <row r="2282" spans="11:62">
      <c r="K2282" s="102"/>
      <c r="L2282" s="102"/>
      <c r="M2282" s="102"/>
      <c r="N2282" s="102"/>
      <c r="O2282" s="102"/>
      <c r="P2282" s="102"/>
      <c r="Q2282" s="102"/>
      <c r="R2282" s="105"/>
      <c r="Y2282" s="102"/>
      <c r="Z2282" s="102"/>
      <c r="AA2282" s="102"/>
      <c r="AB2282" s="102"/>
      <c r="AC2282" s="102"/>
      <c r="AD2282" s="102"/>
      <c r="AE2282" s="102"/>
      <c r="AF2282" s="102"/>
      <c r="AI2282" s="102"/>
      <c r="AJ2282" s="102"/>
      <c r="AK2282" s="102"/>
      <c r="AL2282" s="102"/>
      <c r="AM2282" s="102"/>
      <c r="AN2282" s="102"/>
      <c r="AO2282" s="102"/>
      <c r="AP2282" s="102"/>
      <c r="AQ2282" s="102"/>
      <c r="AR2282" s="102"/>
      <c r="AS2282" s="102"/>
      <c r="AT2282" s="102"/>
      <c r="AU2282" s="102"/>
      <c r="AV2282" s="102"/>
      <c r="AW2282" s="102"/>
      <c r="AX2282" s="102"/>
      <c r="AY2282" s="102"/>
      <c r="AZ2282" s="102"/>
      <c r="BA2282" s="102"/>
      <c r="BB2282" s="102"/>
      <c r="BC2282" s="102"/>
      <c r="BD2282" s="102"/>
      <c r="BE2282" s="102"/>
      <c r="BF2282" s="102"/>
      <c r="BG2282" s="102"/>
      <c r="BH2282" s="102"/>
      <c r="BI2282" s="102"/>
      <c r="BJ2282" s="102"/>
    </row>
    <row r="2283" spans="11:62">
      <c r="K2283" s="102"/>
      <c r="L2283" s="102"/>
      <c r="M2283" s="102"/>
      <c r="N2283" s="102"/>
      <c r="O2283" s="102"/>
      <c r="P2283" s="102"/>
      <c r="Q2283" s="102"/>
      <c r="R2283" s="105"/>
      <c r="S2283" s="105"/>
      <c r="Y2283" s="102"/>
      <c r="Z2283" s="102"/>
      <c r="AA2283" s="102"/>
      <c r="AB2283" s="102"/>
      <c r="AC2283" s="102"/>
      <c r="AD2283" s="102"/>
      <c r="AE2283" s="102"/>
      <c r="AF2283" s="102"/>
      <c r="AI2283" s="102"/>
      <c r="AJ2283" s="102"/>
      <c r="AK2283" s="102"/>
      <c r="AL2283" s="102"/>
      <c r="AM2283" s="102"/>
      <c r="AN2283" s="102"/>
      <c r="AO2283" s="102"/>
      <c r="AP2283" s="102"/>
      <c r="AQ2283" s="102"/>
      <c r="AR2283" s="102"/>
      <c r="AS2283" s="102"/>
      <c r="AT2283" s="102"/>
      <c r="AU2283" s="102"/>
      <c r="AV2283" s="102"/>
      <c r="AW2283" s="102"/>
      <c r="AX2283" s="102"/>
      <c r="AY2283" s="102"/>
      <c r="AZ2283" s="102"/>
      <c r="BA2283" s="102"/>
      <c r="BB2283" s="102"/>
      <c r="BC2283" s="102"/>
      <c r="BD2283" s="102"/>
      <c r="BE2283" s="102"/>
      <c r="BF2283" s="102"/>
      <c r="BG2283" s="102"/>
      <c r="BH2283" s="102"/>
      <c r="BI2283" s="102"/>
      <c r="BJ2283" s="102"/>
    </row>
    <row r="2284" spans="11:62">
      <c r="K2284" s="102"/>
      <c r="L2284" s="102"/>
      <c r="M2284" s="102"/>
      <c r="N2284" s="102"/>
      <c r="P2284" s="102"/>
      <c r="Y2284" s="102"/>
      <c r="Z2284" s="102"/>
      <c r="AA2284" s="102"/>
      <c r="AB2284" s="102"/>
      <c r="AC2284" s="102"/>
      <c r="AD2284" s="102"/>
      <c r="AE2284" s="102"/>
      <c r="AF2284" s="102"/>
      <c r="AI2284" s="102"/>
      <c r="AJ2284" s="102"/>
      <c r="AK2284" s="102"/>
      <c r="AL2284" s="102"/>
      <c r="AM2284" s="102"/>
      <c r="AN2284" s="102"/>
      <c r="AO2284" s="102"/>
      <c r="AP2284" s="102"/>
      <c r="AQ2284" s="102"/>
      <c r="AR2284" s="102"/>
      <c r="AS2284" s="102"/>
      <c r="AT2284" s="102"/>
      <c r="AU2284" s="102"/>
      <c r="AV2284" s="102"/>
      <c r="AW2284" s="102"/>
      <c r="AX2284" s="102"/>
      <c r="AY2284" s="102"/>
      <c r="AZ2284" s="102"/>
      <c r="BA2284" s="102"/>
      <c r="BB2284" s="102"/>
      <c r="BC2284" s="102"/>
      <c r="BD2284" s="102"/>
      <c r="BE2284" s="102"/>
      <c r="BF2284" s="102"/>
      <c r="BG2284" s="102"/>
      <c r="BH2284" s="102"/>
      <c r="BI2284" s="102"/>
      <c r="BJ2284" s="102"/>
    </row>
    <row r="2285" spans="11:62">
      <c r="K2285" s="102"/>
      <c r="L2285" s="102"/>
      <c r="M2285" s="102"/>
      <c r="O2285" s="102"/>
      <c r="P2285" s="102"/>
      <c r="Y2285" s="102"/>
      <c r="Z2285" s="102"/>
      <c r="AA2285" s="102"/>
      <c r="AB2285" s="102"/>
      <c r="AC2285" s="102"/>
      <c r="AD2285" s="102"/>
      <c r="AE2285" s="102"/>
      <c r="AF2285" s="102"/>
      <c r="AI2285" s="102"/>
      <c r="AJ2285" s="102"/>
      <c r="AK2285" s="102"/>
      <c r="AL2285" s="102"/>
      <c r="AM2285" s="102"/>
      <c r="AN2285" s="102"/>
      <c r="AO2285" s="102"/>
      <c r="AP2285" s="102"/>
      <c r="AQ2285" s="102"/>
      <c r="AR2285" s="102"/>
      <c r="AS2285" s="102"/>
      <c r="AT2285" s="102"/>
      <c r="AU2285" s="102"/>
      <c r="AV2285" s="102"/>
      <c r="AW2285" s="102"/>
      <c r="AX2285" s="102"/>
      <c r="AY2285" s="102"/>
      <c r="AZ2285" s="102"/>
      <c r="BA2285" s="102"/>
      <c r="BB2285" s="102"/>
      <c r="BC2285" s="102"/>
      <c r="BD2285" s="102"/>
      <c r="BE2285" s="102"/>
      <c r="BF2285" s="102"/>
      <c r="BG2285" s="102"/>
      <c r="BH2285" s="102"/>
      <c r="BI2285" s="102"/>
      <c r="BJ2285" s="102"/>
    </row>
    <row r="2286" spans="11:62">
      <c r="K2286" s="102"/>
      <c r="L2286" s="102"/>
      <c r="M2286" s="102"/>
      <c r="N2286" s="102"/>
      <c r="O2286" s="102"/>
      <c r="P2286" s="102"/>
      <c r="R2286" s="105"/>
      <c r="Y2286" s="102"/>
      <c r="Z2286" s="102"/>
      <c r="AA2286" s="102"/>
      <c r="AB2286" s="102"/>
      <c r="AC2286" s="102"/>
      <c r="AD2286" s="102"/>
      <c r="AE2286" s="102"/>
      <c r="AF2286" s="102"/>
      <c r="AI2286" s="102"/>
      <c r="AJ2286" s="102"/>
      <c r="AK2286" s="102"/>
      <c r="AL2286" s="102"/>
      <c r="AM2286" s="102"/>
      <c r="AN2286" s="102"/>
      <c r="AO2286" s="102"/>
      <c r="AP2286" s="102"/>
      <c r="AQ2286" s="102"/>
      <c r="AR2286" s="102"/>
      <c r="AS2286" s="102"/>
      <c r="AY2286" s="102"/>
      <c r="AZ2286" s="102"/>
      <c r="BA2286" s="102"/>
      <c r="BB2286" s="102"/>
      <c r="BC2286" s="102"/>
      <c r="BD2286" s="102"/>
      <c r="BE2286" s="102"/>
      <c r="BF2286" s="102"/>
      <c r="BG2286" s="102"/>
      <c r="BH2286" s="102"/>
      <c r="BI2286" s="102"/>
      <c r="BJ2286" s="102"/>
    </row>
    <row r="2287" spans="11:62">
      <c r="K2287" s="102"/>
      <c r="L2287" s="102"/>
      <c r="M2287" s="102"/>
      <c r="N2287" s="102"/>
      <c r="O2287" s="102"/>
      <c r="P2287" s="102"/>
      <c r="Y2287" s="102"/>
      <c r="Z2287" s="102"/>
      <c r="AA2287" s="102"/>
      <c r="AB2287" s="102"/>
      <c r="AC2287" s="102"/>
      <c r="AD2287" s="102"/>
      <c r="AE2287" s="102"/>
      <c r="AF2287" s="102"/>
      <c r="AG2287" s="104"/>
    </row>
    <row r="2288" spans="11:62">
      <c r="K2288" s="102"/>
      <c r="L2288" s="102"/>
      <c r="M2288" s="102"/>
      <c r="N2288" s="102"/>
      <c r="O2288" s="102"/>
      <c r="P2288" s="102"/>
      <c r="Q2288" s="102"/>
      <c r="Y2288" s="102"/>
      <c r="Z2288" s="102"/>
      <c r="AA2288" s="102"/>
      <c r="AB2288" s="102"/>
      <c r="AC2288" s="102"/>
      <c r="AD2288" s="102"/>
      <c r="AE2288" s="102"/>
      <c r="AF2288" s="102"/>
      <c r="AG2288" s="104"/>
      <c r="AH2288" s="104"/>
      <c r="AI2288" s="102"/>
      <c r="AJ2288" s="102"/>
      <c r="AK2288" s="102"/>
      <c r="AL2288" s="102"/>
      <c r="AM2288" s="102"/>
      <c r="AN2288" s="102"/>
      <c r="AO2288" s="102"/>
      <c r="AP2288" s="102"/>
      <c r="AQ2288" s="102"/>
      <c r="AR2288" s="102"/>
      <c r="AS2288" s="102"/>
      <c r="AT2288" s="102"/>
      <c r="AU2288" s="102"/>
      <c r="AV2288" s="102"/>
      <c r="AW2288" s="102"/>
      <c r="AX2288" s="102"/>
      <c r="AY2288" s="102"/>
      <c r="AZ2288" s="102"/>
      <c r="BA2288" s="102"/>
      <c r="BB2288" s="102"/>
      <c r="BC2288" s="102"/>
      <c r="BD2288" s="102"/>
      <c r="BE2288" s="102"/>
      <c r="BF2288" s="102"/>
      <c r="BG2288" s="102"/>
      <c r="BH2288" s="102"/>
      <c r="BI2288" s="102"/>
      <c r="BJ2288" s="102"/>
    </row>
    <row r="2289" spans="11:62">
      <c r="K2289" s="102"/>
      <c r="L2289" s="102"/>
      <c r="M2289" s="102"/>
      <c r="Q2289" s="102"/>
      <c r="R2289" s="105"/>
      <c r="Y2289" s="102"/>
      <c r="Z2289" s="102"/>
      <c r="AA2289" s="102"/>
      <c r="AB2289" s="102"/>
      <c r="AC2289" s="102"/>
      <c r="AD2289" s="102"/>
      <c r="AE2289" s="102"/>
      <c r="AF2289" s="102"/>
      <c r="AG2289" s="104"/>
      <c r="AI2289" s="102"/>
      <c r="AJ2289" s="102"/>
      <c r="AK2289" s="102"/>
      <c r="AL2289" s="102"/>
      <c r="AM2289" s="102"/>
      <c r="AN2289" s="102"/>
      <c r="AO2289" s="102"/>
      <c r="AP2289" s="102"/>
      <c r="AQ2289" s="102"/>
      <c r="AS2289" s="102"/>
      <c r="AT2289" s="102"/>
      <c r="AU2289" s="102"/>
      <c r="AV2289" s="102"/>
      <c r="AW2289" s="102"/>
      <c r="AY2289" s="102"/>
      <c r="AZ2289" s="102"/>
      <c r="BA2289" s="102"/>
      <c r="BB2289" s="102"/>
      <c r="BC2289" s="102"/>
      <c r="BE2289" s="102"/>
      <c r="BF2289" s="102"/>
      <c r="BG2289" s="102"/>
      <c r="BH2289" s="102"/>
      <c r="BI2289" s="102"/>
    </row>
    <row r="2290" spans="11:62">
      <c r="K2290" s="102"/>
      <c r="L2290" s="102"/>
      <c r="M2290" s="102"/>
      <c r="Q2290" s="102"/>
      <c r="R2290" s="105"/>
      <c r="Y2290" s="102"/>
      <c r="Z2290" s="102"/>
      <c r="AA2290" s="102"/>
      <c r="AB2290" s="102"/>
      <c r="AC2290" s="102"/>
      <c r="AD2290" s="102"/>
      <c r="AE2290" s="102"/>
      <c r="AF2290" s="102"/>
      <c r="AG2290" s="104"/>
      <c r="AI2290" s="102"/>
      <c r="AJ2290" s="102"/>
      <c r="AK2290" s="102"/>
      <c r="AL2290" s="102"/>
      <c r="AM2290" s="102"/>
      <c r="AN2290" s="102"/>
      <c r="AO2290" s="102"/>
      <c r="AP2290" s="102"/>
      <c r="AQ2290" s="102"/>
      <c r="AS2290" s="102"/>
      <c r="AT2290" s="102"/>
      <c r="AU2290" s="102"/>
      <c r="AV2290" s="102"/>
      <c r="AW2290" s="102"/>
      <c r="AY2290" s="102"/>
      <c r="AZ2290" s="102"/>
      <c r="BA2290" s="102"/>
      <c r="BB2290" s="102"/>
      <c r="BC2290" s="102"/>
      <c r="BE2290" s="102"/>
      <c r="BF2290" s="102"/>
      <c r="BG2290" s="102"/>
      <c r="BH2290" s="102"/>
      <c r="BI2290" s="102"/>
    </row>
    <row r="2291" spans="11:62">
      <c r="K2291" s="102"/>
      <c r="L2291" s="102"/>
      <c r="M2291" s="102"/>
      <c r="Q2291" s="102"/>
      <c r="R2291" s="105"/>
      <c r="Y2291" s="102"/>
      <c r="Z2291" s="102"/>
      <c r="AA2291" s="102"/>
      <c r="AB2291" s="102"/>
      <c r="AC2291" s="102"/>
      <c r="AD2291" s="102"/>
      <c r="AE2291" s="102"/>
      <c r="AF2291" s="102"/>
      <c r="AG2291" s="104"/>
      <c r="AI2291" s="102"/>
      <c r="AJ2291" s="102"/>
      <c r="AK2291" s="102"/>
      <c r="AL2291" s="102"/>
      <c r="AM2291" s="102"/>
      <c r="AN2291" s="102"/>
      <c r="AO2291" s="102"/>
      <c r="AP2291" s="102"/>
      <c r="AQ2291" s="102"/>
      <c r="AS2291" s="102"/>
      <c r="AT2291" s="102"/>
      <c r="AU2291" s="102"/>
      <c r="AV2291" s="102"/>
      <c r="AW2291" s="102"/>
      <c r="AY2291" s="102"/>
      <c r="AZ2291" s="102"/>
      <c r="BA2291" s="102"/>
      <c r="BB2291" s="102"/>
      <c r="BC2291" s="102"/>
      <c r="BE2291" s="102"/>
      <c r="BF2291" s="102"/>
      <c r="BG2291" s="102"/>
      <c r="BH2291" s="102"/>
      <c r="BI2291" s="102"/>
    </row>
    <row r="2292" spans="11:62">
      <c r="K2292" s="102"/>
      <c r="L2292" s="102"/>
      <c r="M2292" s="102"/>
      <c r="Q2292" s="102"/>
      <c r="R2292" s="105"/>
      <c r="Y2292" s="102"/>
      <c r="Z2292" s="102"/>
      <c r="AA2292" s="102"/>
      <c r="AB2292" s="102"/>
      <c r="AC2292" s="102"/>
      <c r="AD2292" s="102"/>
      <c r="AE2292" s="102"/>
      <c r="AF2292" s="102"/>
      <c r="AG2292" s="104"/>
      <c r="AI2292" s="102"/>
      <c r="AJ2292" s="102"/>
      <c r="AK2292" s="102"/>
      <c r="AL2292" s="102"/>
      <c r="AM2292" s="102"/>
      <c r="AN2292" s="102"/>
      <c r="AO2292" s="102"/>
      <c r="AP2292" s="102"/>
      <c r="AQ2292" s="102"/>
      <c r="AS2292" s="102"/>
      <c r="AT2292" s="102"/>
      <c r="AU2292" s="102"/>
      <c r="AV2292" s="102"/>
      <c r="AW2292" s="102"/>
      <c r="AY2292" s="102"/>
      <c r="AZ2292" s="102"/>
      <c r="BA2292" s="102"/>
      <c r="BB2292" s="102"/>
      <c r="BC2292" s="102"/>
      <c r="BE2292" s="102"/>
      <c r="BF2292" s="102"/>
      <c r="BG2292" s="102"/>
      <c r="BH2292" s="102"/>
      <c r="BI2292" s="102"/>
    </row>
    <row r="2293" spans="11:62">
      <c r="K2293" s="102"/>
      <c r="L2293" s="102"/>
      <c r="M2293" s="102"/>
      <c r="N2293" s="102"/>
      <c r="O2293" s="102"/>
      <c r="P2293" s="102"/>
      <c r="Q2293" s="102"/>
      <c r="R2293" s="105"/>
      <c r="Y2293" s="102"/>
      <c r="Z2293" s="102"/>
      <c r="AA2293" s="102"/>
      <c r="AB2293" s="102"/>
      <c r="AC2293" s="102"/>
      <c r="AD2293" s="102"/>
      <c r="AE2293" s="102"/>
      <c r="AF2293" s="102"/>
      <c r="AG2293" s="104"/>
      <c r="AI2293" s="102"/>
      <c r="AJ2293" s="102"/>
      <c r="AK2293" s="102"/>
      <c r="AL2293" s="102"/>
      <c r="AM2293" s="102"/>
      <c r="AN2293" s="102"/>
      <c r="AO2293" s="102"/>
      <c r="AP2293" s="102"/>
      <c r="AQ2293" s="102"/>
      <c r="AR2293" s="102"/>
      <c r="AS2293" s="102"/>
      <c r="AT2293" s="102"/>
      <c r="AU2293" s="102"/>
      <c r="AV2293" s="102"/>
      <c r="AW2293" s="102"/>
      <c r="AX2293" s="102"/>
      <c r="AY2293" s="102"/>
      <c r="AZ2293" s="102"/>
      <c r="BA2293" s="102"/>
      <c r="BB2293" s="102"/>
      <c r="BC2293" s="102"/>
      <c r="BD2293" s="102"/>
      <c r="BE2293" s="102"/>
      <c r="BF2293" s="102"/>
      <c r="BG2293" s="102"/>
      <c r="BH2293" s="102"/>
      <c r="BI2293" s="102"/>
      <c r="BJ2293" s="102"/>
    </row>
    <row r="2294" spans="11:62">
      <c r="K2294" s="102"/>
      <c r="L2294" s="102"/>
      <c r="M2294" s="102"/>
      <c r="N2294" s="102"/>
      <c r="O2294" s="102"/>
      <c r="P2294" s="102"/>
      <c r="Y2294" s="102"/>
      <c r="Z2294" s="102"/>
      <c r="AA2294" s="102"/>
      <c r="AB2294" s="102"/>
      <c r="AC2294" s="102"/>
      <c r="AD2294" s="102"/>
      <c r="AE2294" s="102"/>
      <c r="AF2294" s="102"/>
      <c r="AG2294" s="104"/>
      <c r="AI2294" s="102"/>
      <c r="AJ2294" s="102"/>
      <c r="AK2294" s="102"/>
      <c r="AL2294" s="102"/>
      <c r="AM2294" s="102"/>
      <c r="AN2294" s="102"/>
      <c r="AO2294" s="102"/>
      <c r="AP2294" s="102"/>
      <c r="AQ2294" s="102"/>
      <c r="AR2294" s="102"/>
      <c r="AS2294" s="102"/>
      <c r="AT2294" s="102"/>
      <c r="AU2294" s="102"/>
      <c r="AV2294" s="102"/>
      <c r="AW2294" s="102"/>
      <c r="AX2294" s="102"/>
      <c r="AY2294" s="102"/>
      <c r="AZ2294" s="102"/>
      <c r="BA2294" s="102"/>
      <c r="BB2294" s="102"/>
      <c r="BC2294" s="102"/>
      <c r="BD2294" s="102"/>
      <c r="BE2294" s="102"/>
      <c r="BF2294" s="102"/>
      <c r="BG2294" s="102"/>
      <c r="BH2294" s="102"/>
      <c r="BI2294" s="102"/>
      <c r="BJ2294" s="102"/>
    </row>
    <row r="2295" spans="11:62">
      <c r="K2295" s="102"/>
      <c r="L2295" s="102"/>
      <c r="M2295" s="102"/>
      <c r="N2295" s="102"/>
      <c r="O2295" s="102"/>
      <c r="P2295" s="102"/>
      <c r="Q2295" s="102"/>
      <c r="R2295" s="105"/>
      <c r="Y2295" s="102"/>
      <c r="Z2295" s="102"/>
      <c r="AA2295" s="102"/>
      <c r="AB2295" s="102"/>
      <c r="AC2295" s="102"/>
      <c r="AG2295" s="104"/>
      <c r="AI2295" s="102"/>
      <c r="AJ2295" s="102"/>
      <c r="AK2295" s="102"/>
      <c r="AL2295" s="102"/>
      <c r="AM2295" s="102"/>
      <c r="AN2295" s="102"/>
      <c r="AO2295" s="102"/>
      <c r="AP2295" s="102"/>
      <c r="AQ2295" s="102"/>
      <c r="AR2295" s="102"/>
      <c r="AS2295" s="102"/>
      <c r="AT2295" s="102"/>
      <c r="AU2295" s="102"/>
      <c r="AV2295" s="102"/>
      <c r="AW2295" s="102"/>
      <c r="AX2295" s="102"/>
      <c r="AY2295" s="102"/>
      <c r="AZ2295" s="102"/>
      <c r="BA2295" s="102"/>
      <c r="BB2295" s="102"/>
      <c r="BC2295" s="102"/>
      <c r="BD2295" s="102"/>
      <c r="BE2295" s="102"/>
      <c r="BF2295" s="102"/>
      <c r="BG2295" s="102"/>
      <c r="BH2295" s="102"/>
      <c r="BI2295" s="102"/>
      <c r="BJ2295" s="102"/>
    </row>
    <row r="2296" spans="11:62">
      <c r="K2296" s="102"/>
      <c r="L2296" s="102"/>
      <c r="M2296" s="102"/>
      <c r="N2296" s="102"/>
      <c r="O2296" s="102"/>
      <c r="P2296" s="102"/>
      <c r="Q2296" s="102"/>
      <c r="R2296" s="105"/>
      <c r="Y2296" s="102"/>
      <c r="Z2296" s="102"/>
      <c r="AA2296" s="102"/>
      <c r="AB2296" s="102"/>
      <c r="AC2296" s="102"/>
      <c r="AG2296" s="104"/>
      <c r="AI2296" s="102"/>
      <c r="AJ2296" s="102"/>
      <c r="AK2296" s="102"/>
      <c r="AL2296" s="102"/>
      <c r="AM2296" s="102"/>
      <c r="AN2296" s="102"/>
      <c r="AO2296" s="102"/>
      <c r="AP2296" s="102"/>
      <c r="AQ2296" s="102"/>
      <c r="AR2296" s="102"/>
      <c r="AS2296" s="102"/>
      <c r="AT2296" s="102"/>
      <c r="AU2296" s="102"/>
      <c r="AV2296" s="102"/>
      <c r="AW2296" s="102"/>
      <c r="AX2296" s="102"/>
      <c r="AY2296" s="102"/>
      <c r="AZ2296" s="102"/>
      <c r="BA2296" s="102"/>
      <c r="BB2296" s="102"/>
      <c r="BC2296" s="102"/>
      <c r="BD2296" s="102"/>
      <c r="BE2296" s="102"/>
      <c r="BF2296" s="102"/>
      <c r="BG2296" s="102"/>
      <c r="BH2296" s="102"/>
      <c r="BI2296" s="102"/>
      <c r="BJ2296" s="102"/>
    </row>
    <row r="2297" spans="11:62">
      <c r="K2297" s="102"/>
      <c r="L2297" s="102"/>
      <c r="M2297" s="102"/>
      <c r="N2297" s="102"/>
      <c r="O2297" s="102"/>
      <c r="P2297" s="102"/>
      <c r="Q2297" s="102"/>
      <c r="AG2297" s="104"/>
      <c r="AI2297" s="102"/>
      <c r="AJ2297" s="102"/>
      <c r="AK2297" s="102"/>
      <c r="AL2297" s="102"/>
      <c r="AM2297" s="102"/>
      <c r="AN2297" s="102"/>
      <c r="AO2297" s="102"/>
      <c r="AP2297" s="102"/>
      <c r="AQ2297" s="102"/>
      <c r="AR2297" s="102"/>
      <c r="AS2297" s="102"/>
      <c r="AT2297" s="102"/>
      <c r="AU2297" s="102"/>
      <c r="AV2297" s="102"/>
      <c r="AW2297" s="102"/>
      <c r="AX2297" s="102"/>
      <c r="AY2297" s="102"/>
      <c r="AZ2297" s="102"/>
      <c r="BA2297" s="102"/>
      <c r="BB2297" s="102"/>
      <c r="BC2297" s="102"/>
      <c r="BD2297" s="102"/>
      <c r="BE2297" s="102"/>
      <c r="BF2297" s="102"/>
      <c r="BG2297" s="102"/>
      <c r="BH2297" s="102"/>
      <c r="BI2297" s="102"/>
      <c r="BJ2297" s="102"/>
    </row>
    <row r="2298" spans="11:62">
      <c r="K2298" s="102"/>
      <c r="L2298" s="102"/>
      <c r="M2298" s="102"/>
      <c r="N2298" s="102"/>
      <c r="O2298" s="102"/>
      <c r="P2298" s="102"/>
      <c r="Q2298" s="102"/>
      <c r="AG2298" s="104"/>
      <c r="AI2298" s="102"/>
      <c r="AJ2298" s="102"/>
      <c r="AK2298" s="102"/>
      <c r="AL2298" s="102"/>
      <c r="AM2298" s="102"/>
      <c r="AN2298" s="102"/>
      <c r="AO2298" s="102"/>
      <c r="AP2298" s="102"/>
      <c r="AQ2298" s="102"/>
      <c r="AR2298" s="102"/>
      <c r="AS2298" s="102"/>
      <c r="AT2298" s="102"/>
      <c r="AU2298" s="102"/>
      <c r="AV2298" s="102"/>
      <c r="AW2298" s="102"/>
      <c r="AX2298" s="102"/>
      <c r="AY2298" s="102"/>
      <c r="AZ2298" s="102"/>
      <c r="BA2298" s="102"/>
      <c r="BB2298" s="102"/>
      <c r="BC2298" s="102"/>
      <c r="BD2298" s="102"/>
      <c r="BE2298" s="102"/>
      <c r="BF2298" s="102"/>
      <c r="BG2298" s="102"/>
      <c r="BH2298" s="102"/>
      <c r="BI2298" s="102"/>
      <c r="BJ2298" s="102"/>
    </row>
    <row r="2299" spans="11:62">
      <c r="K2299" s="102"/>
      <c r="L2299" s="102"/>
      <c r="M2299" s="102"/>
      <c r="AD2299" s="102"/>
      <c r="AE2299" s="102"/>
      <c r="AF2299" s="102"/>
      <c r="AG2299" s="104"/>
    </row>
    <row r="2300" spans="11:62">
      <c r="K2300" s="102"/>
      <c r="L2300" s="102"/>
      <c r="M2300" s="102"/>
      <c r="Y2300" s="102"/>
      <c r="Z2300" s="102"/>
      <c r="AA2300" s="102"/>
      <c r="AB2300" s="102"/>
      <c r="AC2300" s="102"/>
      <c r="AD2300" s="102"/>
      <c r="AE2300" s="102"/>
      <c r="AF2300" s="102"/>
    </row>
    <row r="2301" spans="11:62">
      <c r="K2301" s="102"/>
      <c r="L2301" s="102"/>
      <c r="M2301" s="102"/>
      <c r="N2301" s="102"/>
      <c r="O2301" s="102"/>
      <c r="P2301" s="102"/>
      <c r="Y2301" s="102"/>
      <c r="Z2301" s="102"/>
      <c r="AA2301" s="102"/>
      <c r="AB2301" s="102"/>
      <c r="AC2301" s="102"/>
      <c r="AD2301" s="102"/>
      <c r="AE2301" s="102"/>
      <c r="AF2301" s="102"/>
      <c r="AI2301" s="102"/>
      <c r="AJ2301" s="102"/>
      <c r="AK2301" s="102"/>
      <c r="AL2301" s="102"/>
      <c r="AM2301" s="102"/>
      <c r="AN2301" s="102"/>
      <c r="AO2301" s="102"/>
      <c r="AP2301" s="102"/>
      <c r="AQ2301" s="102"/>
      <c r="AR2301" s="102"/>
      <c r="AS2301" s="102"/>
      <c r="AT2301" s="102"/>
      <c r="AU2301" s="102"/>
      <c r="AV2301" s="102"/>
      <c r="AW2301" s="102"/>
      <c r="AX2301" s="102"/>
      <c r="AY2301" s="102"/>
      <c r="AZ2301" s="102"/>
      <c r="BA2301" s="102"/>
      <c r="BB2301" s="102"/>
      <c r="BC2301" s="102"/>
      <c r="BD2301" s="102"/>
      <c r="BE2301" s="102"/>
      <c r="BF2301" s="102"/>
      <c r="BG2301" s="102"/>
      <c r="BH2301" s="102"/>
      <c r="BI2301" s="102"/>
      <c r="BJ2301" s="102"/>
    </row>
    <row r="2302" spans="11:62">
      <c r="K2302" s="102"/>
      <c r="L2302" s="102"/>
      <c r="M2302" s="102"/>
      <c r="O2302" s="102"/>
      <c r="P2302" s="102"/>
      <c r="Y2302" s="102"/>
      <c r="Z2302" s="102"/>
      <c r="AA2302" s="102"/>
      <c r="AB2302" s="102"/>
      <c r="AC2302" s="102"/>
      <c r="AD2302" s="102"/>
      <c r="AE2302" s="102"/>
      <c r="AF2302" s="102"/>
      <c r="AI2302" s="102"/>
      <c r="AJ2302" s="102"/>
      <c r="AK2302" s="102"/>
      <c r="AL2302" s="102"/>
      <c r="AM2302" s="102"/>
      <c r="AN2302" s="102"/>
      <c r="AO2302" s="102"/>
      <c r="AP2302" s="102"/>
      <c r="AQ2302" s="102"/>
      <c r="AR2302" s="102"/>
      <c r="AS2302" s="102"/>
      <c r="AT2302" s="102"/>
      <c r="AU2302" s="102"/>
      <c r="AV2302" s="102"/>
      <c r="AW2302" s="102"/>
      <c r="AX2302" s="102"/>
      <c r="AY2302" s="102"/>
      <c r="AZ2302" s="102"/>
      <c r="BA2302" s="102"/>
      <c r="BB2302" s="102"/>
      <c r="BC2302" s="102"/>
      <c r="BD2302" s="102"/>
      <c r="BE2302" s="102"/>
      <c r="BF2302" s="102"/>
      <c r="BG2302" s="102"/>
      <c r="BH2302" s="102"/>
      <c r="BI2302" s="102"/>
      <c r="BJ2302" s="102"/>
    </row>
    <row r="2303" spans="11:62">
      <c r="K2303" s="102"/>
      <c r="L2303" s="102"/>
      <c r="M2303" s="102"/>
      <c r="N2303" s="102"/>
      <c r="O2303" s="102"/>
      <c r="P2303" s="102"/>
      <c r="Y2303" s="102"/>
      <c r="Z2303" s="102"/>
      <c r="AA2303" s="102"/>
      <c r="AB2303" s="102"/>
      <c r="AC2303" s="102"/>
      <c r="AD2303" s="102"/>
      <c r="AE2303" s="102"/>
      <c r="AF2303" s="102"/>
      <c r="AI2303" s="102"/>
      <c r="AJ2303" s="102"/>
      <c r="AK2303" s="102"/>
      <c r="AL2303" s="102"/>
      <c r="AM2303" s="102"/>
      <c r="AN2303" s="102"/>
      <c r="AO2303" s="102"/>
      <c r="AP2303" s="102"/>
      <c r="AQ2303" s="102"/>
      <c r="AR2303" s="102"/>
      <c r="AS2303" s="102"/>
      <c r="AT2303" s="102"/>
      <c r="AU2303" s="102"/>
      <c r="AV2303" s="102"/>
      <c r="AW2303" s="102"/>
      <c r="AX2303" s="102"/>
      <c r="AY2303" s="102"/>
      <c r="AZ2303" s="102"/>
      <c r="BA2303" s="102"/>
      <c r="BB2303" s="102"/>
      <c r="BC2303" s="102"/>
      <c r="BD2303" s="102"/>
      <c r="BE2303" s="102"/>
      <c r="BF2303" s="102"/>
      <c r="BG2303" s="102"/>
      <c r="BH2303" s="102"/>
      <c r="BI2303" s="102"/>
      <c r="BJ2303" s="102"/>
    </row>
    <row r="2304" spans="11:62">
      <c r="K2304" s="102"/>
      <c r="L2304" s="102"/>
      <c r="M2304" s="102"/>
      <c r="Y2304" s="102"/>
      <c r="Z2304" s="102"/>
      <c r="AA2304" s="102"/>
      <c r="AB2304" s="102"/>
      <c r="AC2304" s="102"/>
      <c r="AD2304" s="102"/>
      <c r="AE2304" s="102"/>
      <c r="AF2304" s="102"/>
    </row>
    <row r="2305" spans="11:62">
      <c r="K2305" s="102"/>
      <c r="L2305" s="102"/>
      <c r="M2305" s="102"/>
      <c r="N2305" s="102"/>
      <c r="O2305" s="102"/>
      <c r="P2305" s="102"/>
      <c r="R2305" s="105"/>
      <c r="Y2305" s="102"/>
      <c r="Z2305" s="102"/>
      <c r="AA2305" s="102"/>
      <c r="AB2305" s="102"/>
      <c r="AC2305" s="102"/>
      <c r="AD2305" s="102"/>
      <c r="AE2305" s="102"/>
      <c r="AF2305" s="102"/>
      <c r="AG2305" s="104"/>
      <c r="AI2305" s="102"/>
      <c r="AJ2305" s="102"/>
      <c r="AK2305" s="102"/>
      <c r="AL2305" s="102"/>
      <c r="AM2305" s="102"/>
      <c r="AN2305" s="102"/>
      <c r="AO2305" s="102"/>
      <c r="AP2305" s="102"/>
      <c r="AQ2305" s="102"/>
      <c r="AR2305" s="102"/>
      <c r="AS2305" s="102"/>
      <c r="AT2305" s="102"/>
      <c r="AU2305" s="102"/>
      <c r="AV2305" s="102"/>
      <c r="AW2305" s="102"/>
      <c r="AX2305" s="102"/>
      <c r="AY2305" s="102"/>
      <c r="AZ2305" s="102"/>
      <c r="BA2305" s="102"/>
      <c r="BB2305" s="102"/>
      <c r="BC2305" s="102"/>
      <c r="BD2305" s="102"/>
      <c r="BE2305" s="102"/>
      <c r="BF2305" s="102"/>
      <c r="BG2305" s="102"/>
      <c r="BH2305" s="102"/>
      <c r="BI2305" s="102"/>
      <c r="BJ2305" s="102"/>
    </row>
    <row r="2306" spans="11:62">
      <c r="K2306" s="102"/>
      <c r="L2306" s="102"/>
      <c r="M2306" s="102"/>
      <c r="N2306" s="102"/>
      <c r="O2306" s="102"/>
      <c r="P2306" s="102"/>
      <c r="Q2306" s="102"/>
      <c r="R2306" s="105"/>
      <c r="S2306" s="105"/>
      <c r="Y2306" s="102"/>
      <c r="Z2306" s="102"/>
      <c r="AA2306" s="102"/>
      <c r="AB2306" s="102"/>
      <c r="AC2306" s="102"/>
      <c r="AD2306" s="102"/>
      <c r="AE2306" s="102"/>
      <c r="AF2306" s="102"/>
      <c r="AG2306" s="104"/>
      <c r="AH2306" s="104"/>
      <c r="AI2306" s="102"/>
      <c r="AJ2306" s="102"/>
      <c r="AK2306" s="102"/>
      <c r="AL2306" s="102"/>
      <c r="AM2306" s="102"/>
      <c r="AN2306" s="102"/>
      <c r="AO2306" s="102"/>
      <c r="AP2306" s="102"/>
      <c r="AQ2306" s="102"/>
      <c r="AR2306" s="102"/>
      <c r="AS2306" s="102"/>
      <c r="AT2306" s="102"/>
      <c r="AU2306" s="102"/>
      <c r="AV2306" s="102"/>
      <c r="AW2306" s="102"/>
      <c r="AX2306" s="102"/>
      <c r="AY2306" s="102"/>
      <c r="AZ2306" s="102"/>
      <c r="BA2306" s="102"/>
      <c r="BB2306" s="102"/>
      <c r="BC2306" s="102"/>
      <c r="BD2306" s="102"/>
      <c r="BE2306" s="102"/>
      <c r="BF2306" s="102"/>
      <c r="BG2306" s="102"/>
      <c r="BH2306" s="102"/>
      <c r="BI2306" s="102"/>
      <c r="BJ2306" s="102"/>
    </row>
    <row r="2307" spans="11:62">
      <c r="K2307" s="102"/>
      <c r="L2307" s="102"/>
      <c r="M2307" s="102"/>
      <c r="N2307" s="102"/>
      <c r="O2307" s="102"/>
      <c r="P2307" s="102"/>
      <c r="Q2307" s="102"/>
      <c r="R2307" s="105"/>
      <c r="S2307" s="105"/>
      <c r="W2307" s="102"/>
      <c r="X2307" s="102"/>
      <c r="Y2307" s="102"/>
      <c r="Z2307" s="102"/>
      <c r="AA2307" s="102"/>
      <c r="AB2307" s="102"/>
      <c r="AC2307" s="102"/>
      <c r="AD2307" s="102"/>
      <c r="AE2307" s="102"/>
      <c r="AF2307" s="102"/>
      <c r="AG2307" s="104"/>
      <c r="AI2307" s="102"/>
      <c r="AJ2307" s="102"/>
      <c r="AK2307" s="102"/>
      <c r="AL2307" s="102"/>
      <c r="AM2307" s="102"/>
      <c r="AN2307" s="102"/>
      <c r="AO2307" s="102"/>
      <c r="AP2307" s="102"/>
      <c r="AQ2307" s="102"/>
      <c r="AR2307" s="102"/>
      <c r="AS2307" s="102"/>
      <c r="AT2307" s="102"/>
      <c r="AU2307" s="102"/>
      <c r="AV2307" s="102"/>
      <c r="AW2307" s="102"/>
      <c r="AX2307" s="102"/>
      <c r="AY2307" s="102"/>
      <c r="AZ2307" s="102"/>
      <c r="BA2307" s="102"/>
      <c r="BB2307" s="102"/>
      <c r="BC2307" s="102"/>
      <c r="BD2307" s="102"/>
      <c r="BE2307" s="102"/>
      <c r="BF2307" s="102"/>
      <c r="BG2307" s="102"/>
      <c r="BH2307" s="102"/>
      <c r="BI2307" s="102"/>
      <c r="BJ2307" s="102"/>
    </row>
    <row r="2308" spans="11:62">
      <c r="K2308" s="102"/>
      <c r="L2308" s="102"/>
      <c r="M2308" s="102"/>
      <c r="N2308" s="102"/>
      <c r="O2308" s="102"/>
      <c r="P2308" s="102"/>
      <c r="Q2308" s="102"/>
      <c r="R2308" s="105"/>
      <c r="S2308" s="105"/>
      <c r="W2308" s="102"/>
      <c r="X2308" s="102"/>
      <c r="Y2308" s="102"/>
      <c r="Z2308" s="102"/>
      <c r="AA2308" s="102"/>
      <c r="AB2308" s="102"/>
      <c r="AC2308" s="102"/>
      <c r="AD2308" s="102"/>
      <c r="AE2308" s="102"/>
      <c r="AF2308" s="102"/>
      <c r="AG2308" s="104"/>
      <c r="AI2308" s="102"/>
      <c r="AJ2308" s="102"/>
      <c r="AK2308" s="102"/>
      <c r="AL2308" s="102"/>
      <c r="AM2308" s="102"/>
      <c r="AN2308" s="102"/>
      <c r="AO2308" s="102"/>
      <c r="AP2308" s="102"/>
      <c r="AQ2308" s="102"/>
      <c r="AR2308" s="102"/>
      <c r="AS2308" s="102"/>
      <c r="AT2308" s="102"/>
      <c r="AU2308" s="102"/>
      <c r="AV2308" s="102"/>
      <c r="AW2308" s="102"/>
      <c r="AX2308" s="102"/>
      <c r="AY2308" s="102"/>
      <c r="AZ2308" s="102"/>
      <c r="BA2308" s="102"/>
      <c r="BB2308" s="102"/>
      <c r="BC2308" s="102"/>
      <c r="BD2308" s="102"/>
      <c r="BE2308" s="102"/>
      <c r="BF2308" s="102"/>
      <c r="BG2308" s="102"/>
      <c r="BH2308" s="102"/>
      <c r="BI2308" s="102"/>
      <c r="BJ2308" s="102"/>
    </row>
    <row r="2309" spans="11:62">
      <c r="K2309" s="102"/>
      <c r="L2309" s="102"/>
      <c r="M2309" s="102"/>
      <c r="AD2309" s="102"/>
      <c r="AE2309" s="102"/>
      <c r="AF2309" s="102"/>
      <c r="AG2309" s="104"/>
      <c r="AH2309" s="104"/>
    </row>
    <row r="2310" spans="11:62">
      <c r="K2310" s="102"/>
      <c r="L2310" s="102"/>
      <c r="M2310" s="102"/>
      <c r="N2310" s="102"/>
      <c r="O2310" s="102"/>
      <c r="P2310" s="102"/>
      <c r="Q2310" s="102"/>
      <c r="W2310" s="102"/>
      <c r="X2310" s="102"/>
      <c r="Y2310" s="102"/>
      <c r="Z2310" s="102"/>
      <c r="AA2310" s="102"/>
      <c r="AB2310" s="102"/>
      <c r="AC2310" s="102"/>
      <c r="AD2310" s="102"/>
      <c r="AE2310" s="102"/>
      <c r="AF2310" s="102"/>
      <c r="AI2310" s="102"/>
      <c r="AJ2310" s="102"/>
      <c r="AK2310" s="102"/>
      <c r="AL2310" s="102"/>
      <c r="AM2310" s="102"/>
      <c r="AN2310" s="102"/>
      <c r="AO2310" s="102"/>
      <c r="AP2310" s="102"/>
      <c r="AQ2310" s="102"/>
      <c r="AR2310" s="102"/>
      <c r="AS2310" s="102"/>
      <c r="AT2310" s="102"/>
      <c r="AU2310" s="102"/>
      <c r="AV2310" s="102"/>
      <c r="AW2310" s="102"/>
      <c r="AX2310" s="102"/>
      <c r="AY2310" s="102"/>
      <c r="AZ2310" s="102"/>
      <c r="BA2310" s="102"/>
      <c r="BB2310" s="102"/>
      <c r="BC2310" s="102"/>
      <c r="BD2310" s="102"/>
      <c r="BE2310" s="102"/>
      <c r="BF2310" s="102"/>
      <c r="BG2310" s="102"/>
      <c r="BH2310" s="102"/>
      <c r="BI2310" s="102"/>
      <c r="BJ2310" s="102"/>
    </row>
    <row r="2311" spans="11:62">
      <c r="K2311" s="102"/>
      <c r="L2311" s="102"/>
      <c r="M2311" s="102"/>
      <c r="N2311" s="102"/>
      <c r="O2311" s="102"/>
      <c r="P2311" s="102"/>
      <c r="Y2311" s="102"/>
      <c r="Z2311" s="102"/>
      <c r="AA2311" s="102"/>
      <c r="AB2311" s="102"/>
      <c r="AC2311" s="102"/>
      <c r="AD2311" s="102"/>
      <c r="AE2311" s="102"/>
      <c r="AF2311" s="102"/>
      <c r="AI2311" s="102"/>
      <c r="AJ2311" s="102"/>
      <c r="AK2311" s="102"/>
      <c r="AL2311" s="102"/>
      <c r="AM2311" s="102"/>
      <c r="AN2311" s="102"/>
      <c r="AO2311" s="102"/>
      <c r="AP2311" s="102"/>
      <c r="AQ2311" s="102"/>
      <c r="AS2311" s="102"/>
      <c r="AT2311" s="102"/>
      <c r="AU2311" s="102"/>
      <c r="AV2311" s="102"/>
      <c r="AW2311" s="102"/>
      <c r="AX2311" s="102"/>
      <c r="AY2311" s="102"/>
      <c r="AZ2311" s="102"/>
      <c r="BA2311" s="102"/>
      <c r="BB2311" s="102"/>
      <c r="BC2311" s="102"/>
      <c r="BD2311" s="102"/>
      <c r="BE2311" s="102"/>
      <c r="BF2311" s="102"/>
      <c r="BG2311" s="102"/>
      <c r="BH2311" s="102"/>
      <c r="BI2311" s="102"/>
      <c r="BJ2311" s="102"/>
    </row>
    <row r="2312" spans="11:62">
      <c r="K2312" s="102"/>
      <c r="L2312" s="102"/>
      <c r="M2312" s="102"/>
      <c r="Q2312" s="102"/>
      <c r="R2312" s="105"/>
      <c r="Y2312" s="102"/>
      <c r="Z2312" s="102"/>
      <c r="AA2312" s="102"/>
      <c r="AB2312" s="102"/>
      <c r="AC2312" s="102"/>
      <c r="AD2312" s="102"/>
      <c r="AE2312" s="102"/>
      <c r="AF2312" s="102"/>
      <c r="AG2312" s="104"/>
      <c r="AI2312" s="102"/>
      <c r="AJ2312" s="102"/>
      <c r="AK2312" s="102"/>
      <c r="AL2312" s="102"/>
      <c r="AM2312" s="102"/>
      <c r="AN2312" s="102"/>
      <c r="AO2312" s="102"/>
      <c r="AP2312" s="102"/>
      <c r="AQ2312" s="102"/>
      <c r="AS2312" s="102"/>
      <c r="AT2312" s="102"/>
      <c r="AU2312" s="102"/>
      <c r="AV2312" s="102"/>
      <c r="AW2312" s="102"/>
      <c r="AY2312" s="102"/>
      <c r="AZ2312" s="102"/>
      <c r="BA2312" s="102"/>
      <c r="BB2312" s="102"/>
      <c r="BC2312" s="102"/>
      <c r="BE2312" s="102"/>
      <c r="BF2312" s="102"/>
      <c r="BG2312" s="102"/>
      <c r="BH2312" s="102"/>
      <c r="BI2312" s="102"/>
    </row>
    <row r="2313" spans="11:62">
      <c r="K2313" s="102"/>
      <c r="L2313" s="102"/>
      <c r="M2313" s="102"/>
      <c r="Q2313" s="102"/>
      <c r="R2313" s="105"/>
      <c r="Y2313" s="102"/>
      <c r="Z2313" s="102"/>
      <c r="AA2313" s="102"/>
      <c r="AB2313" s="102"/>
      <c r="AC2313" s="102"/>
      <c r="AD2313" s="102"/>
      <c r="AE2313" s="102"/>
      <c r="AF2313" s="102"/>
      <c r="AG2313" s="104"/>
      <c r="AI2313" s="102"/>
      <c r="AJ2313" s="102"/>
      <c r="AK2313" s="102"/>
      <c r="AL2313" s="102"/>
      <c r="AM2313" s="102"/>
      <c r="AN2313" s="102"/>
      <c r="AO2313" s="102"/>
      <c r="AP2313" s="102"/>
      <c r="AQ2313" s="102"/>
      <c r="AS2313" s="102"/>
      <c r="AT2313" s="102"/>
      <c r="AU2313" s="102"/>
      <c r="AV2313" s="102"/>
      <c r="AW2313" s="102"/>
      <c r="AY2313" s="102"/>
      <c r="AZ2313" s="102"/>
      <c r="BA2313" s="102"/>
      <c r="BB2313" s="102"/>
      <c r="BC2313" s="102"/>
      <c r="BE2313" s="102"/>
      <c r="BF2313" s="102"/>
      <c r="BG2313" s="102"/>
      <c r="BH2313" s="102"/>
      <c r="BI2313" s="102"/>
    </row>
    <row r="2314" spans="11:62">
      <c r="K2314" s="102"/>
      <c r="L2314" s="102"/>
      <c r="M2314" s="102"/>
      <c r="N2314" s="102"/>
      <c r="O2314" s="102"/>
      <c r="P2314" s="102"/>
      <c r="Y2314" s="102"/>
      <c r="Z2314" s="102"/>
      <c r="AA2314" s="102"/>
      <c r="AB2314" s="102"/>
      <c r="AC2314" s="102"/>
      <c r="AD2314" s="102"/>
      <c r="AE2314" s="102"/>
      <c r="AF2314" s="102"/>
      <c r="AI2314" s="102"/>
      <c r="AJ2314" s="102"/>
      <c r="AK2314" s="102"/>
      <c r="AL2314" s="102"/>
      <c r="AM2314" s="102"/>
      <c r="AN2314" s="102"/>
      <c r="AO2314" s="102"/>
      <c r="AP2314" s="102"/>
      <c r="AQ2314" s="102"/>
      <c r="AR2314" s="102"/>
      <c r="AS2314" s="102"/>
      <c r="AT2314" s="102"/>
      <c r="AU2314" s="102"/>
      <c r="AV2314" s="102"/>
      <c r="AW2314" s="102"/>
      <c r="AX2314" s="102"/>
      <c r="AY2314" s="102"/>
      <c r="AZ2314" s="102"/>
      <c r="BA2314" s="102"/>
      <c r="BB2314" s="102"/>
      <c r="BC2314" s="102"/>
      <c r="BD2314" s="102"/>
      <c r="BE2314" s="102"/>
      <c r="BF2314" s="102"/>
      <c r="BG2314" s="102"/>
      <c r="BH2314" s="102"/>
      <c r="BI2314" s="102"/>
      <c r="BJ2314" s="102"/>
    </row>
    <row r="2315" spans="11:62">
      <c r="K2315" s="102"/>
      <c r="L2315" s="102"/>
      <c r="M2315" s="102"/>
      <c r="N2315" s="102"/>
      <c r="O2315" s="102"/>
      <c r="P2315" s="102"/>
      <c r="R2315" s="105"/>
      <c r="Y2315" s="102"/>
      <c r="Z2315" s="102"/>
      <c r="AA2315" s="102"/>
      <c r="AB2315" s="102"/>
      <c r="AC2315" s="102"/>
      <c r="AD2315" s="102"/>
      <c r="AE2315" s="102"/>
      <c r="AF2315" s="102"/>
      <c r="AG2315" s="104"/>
      <c r="AI2315" s="102"/>
      <c r="AJ2315" s="102"/>
      <c r="AK2315" s="102"/>
      <c r="AL2315" s="102"/>
      <c r="AM2315" s="102"/>
      <c r="AN2315" s="102"/>
      <c r="AO2315" s="102"/>
      <c r="AP2315" s="102"/>
      <c r="AQ2315" s="102"/>
      <c r="AR2315" s="102"/>
      <c r="AS2315" s="102"/>
      <c r="AT2315" s="102"/>
      <c r="AU2315" s="102"/>
      <c r="AV2315" s="102"/>
      <c r="AW2315" s="102"/>
      <c r="AX2315" s="102"/>
      <c r="AY2315" s="102"/>
      <c r="AZ2315" s="102"/>
      <c r="BA2315" s="102"/>
      <c r="BB2315" s="102"/>
      <c r="BC2315" s="102"/>
      <c r="BD2315" s="102"/>
      <c r="BE2315" s="102"/>
      <c r="BF2315" s="102"/>
      <c r="BG2315" s="102"/>
      <c r="BH2315" s="102"/>
      <c r="BI2315" s="102"/>
      <c r="BJ2315" s="102"/>
    </row>
    <row r="2316" spans="11:62">
      <c r="K2316" s="102"/>
      <c r="L2316" s="102"/>
      <c r="M2316" s="102"/>
      <c r="N2316" s="102"/>
      <c r="O2316" s="102"/>
      <c r="P2316" s="102"/>
      <c r="Q2316" s="102"/>
      <c r="R2316" s="105"/>
      <c r="W2316" s="102"/>
      <c r="X2316" s="102"/>
      <c r="Y2316" s="102"/>
      <c r="Z2316" s="102"/>
      <c r="AA2316" s="102"/>
      <c r="AB2316" s="102"/>
      <c r="AC2316" s="102"/>
      <c r="AD2316" s="102"/>
      <c r="AE2316" s="102"/>
      <c r="AF2316" s="102"/>
      <c r="AI2316" s="102"/>
      <c r="AJ2316" s="102"/>
      <c r="AK2316" s="102"/>
      <c r="AL2316" s="102"/>
      <c r="AM2316" s="102"/>
      <c r="AN2316" s="102"/>
      <c r="AO2316" s="102"/>
      <c r="AP2316" s="102"/>
      <c r="AQ2316" s="102"/>
      <c r="AR2316" s="102"/>
      <c r="AS2316" s="102"/>
      <c r="AT2316" s="102"/>
      <c r="AU2316" s="102"/>
      <c r="AV2316" s="102"/>
      <c r="AW2316" s="102"/>
      <c r="AX2316" s="102"/>
      <c r="AY2316" s="102"/>
      <c r="AZ2316" s="102"/>
      <c r="BA2316" s="102"/>
      <c r="BB2316" s="102"/>
      <c r="BC2316" s="102"/>
      <c r="BD2316" s="102"/>
      <c r="BE2316" s="102"/>
      <c r="BF2316" s="102"/>
      <c r="BG2316" s="102"/>
      <c r="BH2316" s="102"/>
      <c r="BI2316" s="102"/>
      <c r="BJ2316" s="102"/>
    </row>
    <row r="2317" spans="11:62">
      <c r="K2317" s="102"/>
      <c r="L2317" s="102"/>
      <c r="M2317" s="102"/>
      <c r="P2317" s="102"/>
      <c r="R2317" s="105"/>
      <c r="Y2317" s="102"/>
      <c r="Z2317" s="102"/>
      <c r="AA2317" s="102"/>
      <c r="AB2317" s="102"/>
      <c r="AC2317" s="102"/>
      <c r="AD2317" s="102"/>
      <c r="AE2317" s="102"/>
      <c r="AF2317" s="102"/>
      <c r="AI2317" s="102"/>
      <c r="AJ2317" s="102"/>
      <c r="AK2317" s="102"/>
      <c r="AL2317" s="102"/>
      <c r="AM2317" s="102"/>
      <c r="AN2317" s="102"/>
      <c r="AO2317" s="102"/>
      <c r="AP2317" s="102"/>
      <c r="AQ2317" s="102"/>
      <c r="AR2317" s="102"/>
      <c r="AS2317" s="102"/>
      <c r="AT2317" s="102"/>
      <c r="AU2317" s="102"/>
      <c r="AV2317" s="102"/>
      <c r="AW2317" s="102"/>
      <c r="AX2317" s="102"/>
      <c r="AY2317" s="102"/>
      <c r="AZ2317" s="102"/>
      <c r="BA2317" s="102"/>
      <c r="BB2317" s="102"/>
      <c r="BC2317" s="102"/>
      <c r="BD2317" s="102"/>
      <c r="BE2317" s="102"/>
      <c r="BF2317" s="102"/>
      <c r="BG2317" s="102"/>
      <c r="BH2317" s="102"/>
      <c r="BI2317" s="102"/>
      <c r="BJ2317" s="102"/>
    </row>
    <row r="2318" spans="11:62">
      <c r="K2318" s="102"/>
      <c r="L2318" s="102"/>
      <c r="M2318" s="102"/>
      <c r="N2318" s="102"/>
      <c r="O2318" s="102"/>
      <c r="P2318" s="102"/>
      <c r="R2318" s="105"/>
      <c r="Y2318" s="102"/>
      <c r="Z2318" s="102"/>
      <c r="AA2318" s="102"/>
      <c r="AB2318" s="102"/>
      <c r="AC2318" s="102"/>
      <c r="AD2318" s="102"/>
      <c r="AE2318" s="102"/>
      <c r="AF2318" s="102"/>
      <c r="AG2318" s="104"/>
      <c r="AI2318" s="102"/>
      <c r="AJ2318" s="102"/>
      <c r="AK2318" s="102"/>
      <c r="AL2318" s="102"/>
      <c r="AM2318" s="102"/>
      <c r="AN2318" s="102"/>
      <c r="AO2318" s="102"/>
      <c r="AP2318" s="102"/>
      <c r="AQ2318" s="102"/>
      <c r="AR2318" s="102"/>
      <c r="AS2318" s="102"/>
      <c r="AT2318" s="102"/>
      <c r="AU2318" s="102"/>
      <c r="AV2318" s="102"/>
      <c r="AW2318" s="102"/>
      <c r="AX2318" s="102"/>
      <c r="AY2318" s="102"/>
      <c r="AZ2318" s="102"/>
      <c r="BA2318" s="102"/>
      <c r="BB2318" s="102"/>
      <c r="BC2318" s="102"/>
      <c r="BD2318" s="102"/>
      <c r="BE2318" s="102"/>
      <c r="BF2318" s="102"/>
      <c r="BG2318" s="102"/>
      <c r="BH2318" s="102"/>
      <c r="BI2318" s="102"/>
      <c r="BJ2318" s="102"/>
    </row>
    <row r="2319" spans="11:62">
      <c r="K2319" s="102"/>
      <c r="L2319" s="102"/>
      <c r="M2319" s="102"/>
      <c r="Y2319" s="102"/>
      <c r="Z2319" s="102"/>
      <c r="AA2319" s="102"/>
      <c r="AB2319" s="102"/>
      <c r="AC2319" s="102"/>
      <c r="AD2319" s="102"/>
      <c r="AE2319" s="102"/>
      <c r="AF2319" s="102"/>
    </row>
    <row r="2320" spans="11:62">
      <c r="K2320" s="102"/>
      <c r="L2320" s="102"/>
      <c r="M2320" s="102"/>
      <c r="N2320" s="102"/>
      <c r="O2320" s="102"/>
      <c r="P2320" s="102"/>
      <c r="Q2320" s="102"/>
      <c r="R2320" s="105"/>
      <c r="AI2320" s="102"/>
      <c r="AJ2320" s="102"/>
      <c r="AK2320" s="102"/>
      <c r="AL2320" s="102"/>
      <c r="AM2320" s="102"/>
      <c r="AN2320" s="102"/>
      <c r="AO2320" s="102"/>
      <c r="AP2320" s="102"/>
      <c r="AQ2320" s="102"/>
      <c r="AR2320" s="102"/>
      <c r="AS2320" s="102"/>
      <c r="AT2320" s="102"/>
      <c r="AU2320" s="102"/>
      <c r="AV2320" s="102"/>
      <c r="AW2320" s="102"/>
      <c r="AX2320" s="102"/>
      <c r="AY2320" s="102"/>
      <c r="AZ2320" s="102"/>
      <c r="BA2320" s="102"/>
      <c r="BB2320" s="102"/>
      <c r="BC2320" s="102"/>
      <c r="BD2320" s="102"/>
      <c r="BE2320" s="102"/>
      <c r="BF2320" s="102"/>
      <c r="BG2320" s="102"/>
      <c r="BH2320" s="102"/>
      <c r="BI2320" s="102"/>
      <c r="BJ2320" s="102"/>
    </row>
    <row r="2321" spans="11:62">
      <c r="K2321" s="102"/>
      <c r="L2321" s="102"/>
      <c r="M2321" s="102"/>
      <c r="N2321" s="102"/>
      <c r="O2321" s="102"/>
      <c r="P2321" s="102"/>
      <c r="Y2321" s="102"/>
      <c r="Z2321" s="102"/>
      <c r="AA2321" s="102"/>
      <c r="AB2321" s="102"/>
      <c r="AC2321" s="102"/>
      <c r="AD2321" s="102"/>
      <c r="AE2321" s="102"/>
      <c r="AF2321" s="102"/>
      <c r="AI2321" s="102"/>
      <c r="AJ2321" s="102"/>
      <c r="AK2321" s="102"/>
      <c r="AL2321" s="102"/>
      <c r="AM2321" s="102"/>
      <c r="AN2321" s="102"/>
      <c r="AO2321" s="102"/>
      <c r="AP2321" s="102"/>
      <c r="AQ2321" s="102"/>
      <c r="AR2321" s="102"/>
      <c r="AS2321" s="102"/>
      <c r="AT2321" s="102"/>
      <c r="AU2321" s="102"/>
      <c r="AV2321" s="102"/>
      <c r="AW2321" s="102"/>
      <c r="AX2321" s="102"/>
      <c r="AY2321" s="102"/>
      <c r="AZ2321" s="102"/>
      <c r="BA2321" s="102"/>
      <c r="BB2321" s="102"/>
      <c r="BC2321" s="102"/>
      <c r="BD2321" s="102"/>
      <c r="BE2321" s="102"/>
      <c r="BF2321" s="102"/>
      <c r="BG2321" s="102"/>
      <c r="BH2321" s="102"/>
      <c r="BI2321" s="102"/>
      <c r="BJ2321" s="102"/>
    </row>
    <row r="2322" spans="11:62">
      <c r="K2322" s="102"/>
      <c r="L2322" s="102"/>
      <c r="M2322" s="102"/>
      <c r="N2322" s="102"/>
      <c r="O2322" s="102"/>
      <c r="P2322" s="102"/>
      <c r="R2322" s="105"/>
      <c r="Y2322" s="102"/>
      <c r="Z2322" s="102"/>
      <c r="AA2322" s="102"/>
      <c r="AB2322" s="102"/>
      <c r="AC2322" s="102"/>
      <c r="AD2322" s="102"/>
      <c r="AE2322" s="102"/>
      <c r="AF2322" s="102"/>
      <c r="AG2322" s="104"/>
      <c r="AI2322" s="102"/>
      <c r="AJ2322" s="102"/>
      <c r="AK2322" s="102"/>
      <c r="AL2322" s="102"/>
      <c r="AM2322" s="102"/>
      <c r="AN2322" s="102"/>
      <c r="AO2322" s="102"/>
      <c r="AP2322" s="102"/>
      <c r="AQ2322" s="102"/>
      <c r="AR2322" s="102"/>
      <c r="AS2322" s="102"/>
      <c r="AT2322" s="102"/>
      <c r="AU2322" s="102"/>
      <c r="AV2322" s="102"/>
      <c r="AW2322" s="102"/>
      <c r="AX2322" s="102"/>
      <c r="AY2322" s="102"/>
      <c r="AZ2322" s="102"/>
      <c r="BA2322" s="102"/>
      <c r="BB2322" s="102"/>
      <c r="BC2322" s="102"/>
      <c r="BD2322" s="102"/>
      <c r="BE2322" s="102"/>
      <c r="BF2322" s="102"/>
      <c r="BG2322" s="102"/>
      <c r="BH2322" s="102"/>
      <c r="BI2322" s="102"/>
      <c r="BJ2322" s="102"/>
    </row>
    <row r="2323" spans="11:62">
      <c r="K2323" s="102"/>
      <c r="L2323" s="102"/>
      <c r="M2323" s="102"/>
      <c r="N2323" s="102"/>
      <c r="O2323" s="102"/>
      <c r="P2323" s="102"/>
      <c r="Y2323" s="102"/>
      <c r="Z2323" s="102"/>
      <c r="AA2323" s="102"/>
      <c r="AB2323" s="102"/>
      <c r="AC2323" s="102"/>
      <c r="AD2323" s="102"/>
      <c r="AE2323" s="102"/>
      <c r="AF2323" s="102"/>
      <c r="AG2323" s="104"/>
      <c r="AI2323" s="102"/>
      <c r="AJ2323" s="102"/>
      <c r="AK2323" s="102"/>
      <c r="AL2323" s="102"/>
      <c r="AM2323" s="102"/>
      <c r="AN2323" s="102"/>
      <c r="AO2323" s="102"/>
      <c r="AP2323" s="102"/>
      <c r="AQ2323" s="102"/>
      <c r="AR2323" s="102"/>
      <c r="AS2323" s="102"/>
      <c r="AT2323" s="102"/>
      <c r="AU2323" s="102"/>
      <c r="AV2323" s="102"/>
      <c r="AW2323" s="102"/>
      <c r="AX2323" s="102"/>
      <c r="AY2323" s="102"/>
      <c r="AZ2323" s="102"/>
      <c r="BA2323" s="102"/>
      <c r="BB2323" s="102"/>
      <c r="BC2323" s="102"/>
      <c r="BD2323" s="102"/>
      <c r="BE2323" s="102"/>
      <c r="BF2323" s="102"/>
      <c r="BG2323" s="102"/>
      <c r="BH2323" s="102"/>
      <c r="BI2323" s="102"/>
      <c r="BJ2323" s="102"/>
    </row>
    <row r="2324" spans="11:62">
      <c r="K2324" s="102"/>
      <c r="L2324" s="102"/>
      <c r="M2324" s="102"/>
      <c r="N2324" s="102"/>
      <c r="O2324" s="102"/>
      <c r="P2324" s="102"/>
      <c r="R2324" s="105"/>
      <c r="Y2324" s="102"/>
      <c r="Z2324" s="102"/>
      <c r="AA2324" s="102"/>
      <c r="AB2324" s="102"/>
      <c r="AC2324" s="102"/>
      <c r="AD2324" s="102"/>
      <c r="AE2324" s="102"/>
      <c r="AF2324" s="102"/>
      <c r="AG2324" s="104"/>
      <c r="AI2324" s="102"/>
      <c r="AJ2324" s="102"/>
      <c r="AK2324" s="102"/>
      <c r="AL2324" s="102"/>
      <c r="AM2324" s="102"/>
      <c r="AN2324" s="102"/>
      <c r="AO2324" s="102"/>
      <c r="AP2324" s="102"/>
      <c r="AQ2324" s="102"/>
      <c r="AR2324" s="102"/>
      <c r="AS2324" s="102"/>
      <c r="AT2324" s="102"/>
      <c r="AU2324" s="102"/>
      <c r="AV2324" s="102"/>
      <c r="AW2324" s="102"/>
      <c r="AX2324" s="102"/>
      <c r="AY2324" s="102"/>
      <c r="AZ2324" s="102"/>
      <c r="BA2324" s="102"/>
      <c r="BB2324" s="102"/>
      <c r="BC2324" s="102"/>
      <c r="BD2324" s="102"/>
      <c r="BE2324" s="102"/>
      <c r="BF2324" s="102"/>
      <c r="BG2324" s="102"/>
      <c r="BH2324" s="102"/>
      <c r="BI2324" s="102"/>
      <c r="BJ2324" s="102"/>
    </row>
    <row r="2325" spans="11:62">
      <c r="K2325" s="102"/>
      <c r="L2325" s="102"/>
      <c r="M2325" s="102"/>
      <c r="N2325" s="102"/>
      <c r="O2325" s="102"/>
      <c r="P2325" s="102"/>
      <c r="Q2325" s="102"/>
      <c r="Y2325" s="102"/>
      <c r="Z2325" s="102"/>
      <c r="AA2325" s="102"/>
      <c r="AB2325" s="102"/>
      <c r="AC2325" s="102"/>
      <c r="AD2325" s="102"/>
      <c r="AE2325" s="102"/>
      <c r="AF2325" s="102"/>
      <c r="AG2325" s="104"/>
      <c r="AI2325" s="102"/>
      <c r="AJ2325" s="102"/>
      <c r="AK2325" s="102"/>
      <c r="AL2325" s="102"/>
      <c r="AM2325" s="102"/>
      <c r="AN2325" s="102"/>
      <c r="AO2325" s="102"/>
      <c r="AP2325" s="102"/>
      <c r="AQ2325" s="102"/>
      <c r="AR2325" s="102"/>
      <c r="AS2325" s="102"/>
      <c r="AT2325" s="102"/>
      <c r="AU2325" s="102"/>
      <c r="AV2325" s="102"/>
      <c r="AW2325" s="102"/>
      <c r="AX2325" s="102"/>
      <c r="AY2325" s="102"/>
      <c r="AZ2325" s="102"/>
      <c r="BA2325" s="102"/>
      <c r="BB2325" s="102"/>
      <c r="BC2325" s="102"/>
      <c r="BD2325" s="102"/>
      <c r="BE2325" s="102"/>
      <c r="BF2325" s="102"/>
      <c r="BG2325" s="102"/>
      <c r="BH2325" s="102"/>
      <c r="BI2325" s="102"/>
      <c r="BJ2325" s="102"/>
    </row>
    <row r="2326" spans="11:62">
      <c r="K2326" s="102"/>
      <c r="L2326" s="102"/>
      <c r="M2326" s="102"/>
      <c r="N2326" s="102"/>
      <c r="O2326" s="102"/>
      <c r="P2326" s="102"/>
      <c r="R2326" s="105"/>
      <c r="Y2326" s="102"/>
      <c r="Z2326" s="102"/>
      <c r="AA2326" s="102"/>
      <c r="AB2326" s="102"/>
      <c r="AC2326" s="102"/>
      <c r="AD2326" s="102"/>
      <c r="AE2326" s="102"/>
      <c r="AF2326" s="102"/>
      <c r="AI2326" s="102"/>
      <c r="AJ2326" s="102"/>
      <c r="AK2326" s="102"/>
      <c r="AL2326" s="102"/>
      <c r="AM2326" s="102"/>
      <c r="AN2326" s="102"/>
      <c r="AO2326" s="102"/>
      <c r="AP2326" s="102"/>
      <c r="AQ2326" s="102"/>
      <c r="AR2326" s="102"/>
      <c r="AS2326" s="102"/>
      <c r="AT2326" s="102"/>
      <c r="AU2326" s="102"/>
      <c r="AV2326" s="102"/>
      <c r="AW2326" s="102"/>
      <c r="AX2326" s="102"/>
      <c r="AY2326" s="102"/>
      <c r="AZ2326" s="102"/>
      <c r="BA2326" s="102"/>
      <c r="BB2326" s="102"/>
      <c r="BC2326" s="102"/>
      <c r="BD2326" s="102"/>
      <c r="BE2326" s="102"/>
      <c r="BF2326" s="102"/>
      <c r="BG2326" s="102"/>
      <c r="BH2326" s="102"/>
      <c r="BI2326" s="102"/>
      <c r="BJ2326" s="102"/>
    </row>
    <row r="2327" spans="11:62">
      <c r="K2327" s="102"/>
      <c r="L2327" s="102"/>
      <c r="M2327" s="102"/>
      <c r="P2327" s="102"/>
      <c r="Y2327" s="102"/>
      <c r="Z2327" s="102"/>
      <c r="AA2327" s="102"/>
      <c r="AB2327" s="102"/>
      <c r="AC2327" s="102"/>
      <c r="AD2327" s="102"/>
      <c r="AE2327" s="102"/>
      <c r="AF2327" s="102"/>
      <c r="AG2327" s="104"/>
    </row>
    <row r="2328" spans="11:62">
      <c r="K2328" s="102"/>
      <c r="L2328" s="102"/>
      <c r="M2328" s="102"/>
      <c r="P2328" s="102"/>
      <c r="R2328" s="105"/>
      <c r="Y2328" s="102"/>
      <c r="Z2328" s="102"/>
      <c r="AA2328" s="102"/>
      <c r="AB2328" s="102"/>
      <c r="AC2328" s="102"/>
      <c r="AD2328" s="102"/>
      <c r="AE2328" s="102"/>
      <c r="AF2328" s="102"/>
      <c r="AI2328" s="102"/>
      <c r="AJ2328" s="102"/>
      <c r="AK2328" s="102"/>
      <c r="AL2328" s="102"/>
      <c r="AM2328" s="102"/>
      <c r="AN2328" s="102"/>
      <c r="AO2328" s="102"/>
      <c r="AP2328" s="102"/>
      <c r="AQ2328" s="102"/>
      <c r="AR2328" s="102"/>
      <c r="AS2328" s="102"/>
      <c r="AT2328" s="102"/>
      <c r="AU2328" s="102"/>
      <c r="AV2328" s="102"/>
      <c r="AW2328" s="102"/>
      <c r="AX2328" s="102"/>
      <c r="AY2328" s="102"/>
      <c r="AZ2328" s="102"/>
      <c r="BA2328" s="102"/>
      <c r="BB2328" s="102"/>
      <c r="BC2328" s="102"/>
      <c r="BD2328" s="102"/>
      <c r="BE2328" s="102"/>
      <c r="BF2328" s="102"/>
      <c r="BG2328" s="102"/>
      <c r="BH2328" s="102"/>
      <c r="BI2328" s="102"/>
      <c r="BJ2328" s="102"/>
    </row>
    <row r="2329" spans="11:62">
      <c r="K2329" s="102"/>
      <c r="L2329" s="102"/>
      <c r="M2329" s="102"/>
      <c r="O2329" s="102"/>
      <c r="P2329" s="102"/>
      <c r="Q2329" s="102"/>
      <c r="R2329" s="105"/>
      <c r="W2329" s="102"/>
      <c r="X2329" s="102"/>
      <c r="Y2329" s="102"/>
      <c r="Z2329" s="102"/>
      <c r="AA2329" s="102"/>
      <c r="AB2329" s="102"/>
      <c r="AC2329" s="102"/>
      <c r="AD2329" s="102"/>
      <c r="AE2329" s="102"/>
      <c r="AF2329" s="102"/>
      <c r="AI2329" s="102"/>
      <c r="AJ2329" s="102"/>
      <c r="AK2329" s="102"/>
      <c r="AL2329" s="102"/>
      <c r="AM2329" s="102"/>
      <c r="AN2329" s="102"/>
      <c r="AO2329" s="102"/>
      <c r="AP2329" s="102"/>
      <c r="AQ2329" s="102"/>
      <c r="AR2329" s="102"/>
      <c r="AS2329" s="102"/>
      <c r="AT2329" s="102"/>
      <c r="AU2329" s="102"/>
      <c r="AV2329" s="102"/>
      <c r="AW2329" s="102"/>
      <c r="AX2329" s="102"/>
      <c r="AY2329" s="102"/>
      <c r="AZ2329" s="102"/>
      <c r="BA2329" s="102"/>
      <c r="BB2329" s="102"/>
      <c r="BC2329" s="102"/>
      <c r="BD2329" s="102"/>
      <c r="BE2329" s="102"/>
      <c r="BF2329" s="102"/>
      <c r="BG2329" s="102"/>
      <c r="BH2329" s="102"/>
      <c r="BI2329" s="102"/>
      <c r="BJ2329" s="102"/>
    </row>
    <row r="2330" spans="11:62">
      <c r="K2330" s="102"/>
      <c r="L2330" s="102"/>
      <c r="M2330" s="102"/>
      <c r="O2330" s="102"/>
      <c r="P2330" s="102"/>
      <c r="Q2330" s="102"/>
      <c r="R2330" s="105"/>
      <c r="W2330" s="102"/>
      <c r="X2330" s="102"/>
      <c r="Y2330" s="102"/>
      <c r="Z2330" s="102"/>
      <c r="AA2330" s="102"/>
      <c r="AB2330" s="102"/>
      <c r="AC2330" s="102"/>
      <c r="AD2330" s="102"/>
      <c r="AE2330" s="102"/>
      <c r="AF2330" s="102"/>
      <c r="AI2330" s="102"/>
      <c r="AJ2330" s="102"/>
      <c r="AK2330" s="102"/>
      <c r="AL2330" s="102"/>
      <c r="AM2330" s="102"/>
      <c r="AN2330" s="102"/>
      <c r="AO2330" s="102"/>
      <c r="AP2330" s="102"/>
      <c r="AQ2330" s="102"/>
      <c r="AR2330" s="102"/>
      <c r="AS2330" s="102"/>
      <c r="AT2330" s="102"/>
      <c r="AU2330" s="102"/>
      <c r="AV2330" s="102"/>
      <c r="AW2330" s="102"/>
      <c r="AX2330" s="102"/>
      <c r="AY2330" s="102"/>
      <c r="AZ2330" s="102"/>
      <c r="BA2330" s="102"/>
      <c r="BB2330" s="102"/>
      <c r="BC2330" s="102"/>
      <c r="BD2330" s="102"/>
      <c r="BE2330" s="102"/>
      <c r="BF2330" s="102"/>
      <c r="BG2330" s="102"/>
      <c r="BH2330" s="102"/>
      <c r="BI2330" s="102"/>
      <c r="BJ2330" s="102"/>
    </row>
    <row r="2331" spans="11:62">
      <c r="K2331" s="102"/>
      <c r="L2331" s="102"/>
      <c r="M2331" s="102"/>
      <c r="N2331" s="102"/>
      <c r="O2331" s="102"/>
      <c r="P2331" s="102"/>
      <c r="R2331" s="105"/>
      <c r="Y2331" s="102"/>
      <c r="Z2331" s="102"/>
      <c r="AA2331" s="102"/>
      <c r="AB2331" s="102"/>
      <c r="AC2331" s="102"/>
      <c r="AD2331" s="102"/>
      <c r="AE2331" s="102"/>
      <c r="AF2331" s="102"/>
      <c r="AG2331" s="104"/>
      <c r="AI2331" s="102"/>
      <c r="AJ2331" s="102"/>
      <c r="AK2331" s="102"/>
      <c r="AL2331" s="102"/>
      <c r="AM2331" s="102"/>
      <c r="AN2331" s="102"/>
      <c r="AO2331" s="102"/>
      <c r="AP2331" s="102"/>
      <c r="AQ2331" s="102"/>
      <c r="AR2331" s="102"/>
      <c r="AS2331" s="102"/>
      <c r="AT2331" s="102"/>
      <c r="AU2331" s="102"/>
      <c r="AV2331" s="102"/>
      <c r="AW2331" s="102"/>
      <c r="AX2331" s="102"/>
      <c r="AY2331" s="102"/>
      <c r="AZ2331" s="102"/>
      <c r="BA2331" s="102"/>
      <c r="BB2331" s="102"/>
      <c r="BC2331" s="102"/>
      <c r="BD2331" s="102"/>
      <c r="BE2331" s="102"/>
      <c r="BF2331" s="102"/>
      <c r="BG2331" s="102"/>
      <c r="BH2331" s="102"/>
      <c r="BI2331" s="102"/>
      <c r="BJ2331" s="102"/>
    </row>
    <row r="2332" spans="11:62">
      <c r="K2332" s="102"/>
      <c r="L2332" s="102"/>
      <c r="M2332" s="102"/>
      <c r="N2332" s="102"/>
      <c r="O2332" s="102"/>
      <c r="P2332" s="102"/>
      <c r="Y2332" s="102"/>
      <c r="Z2332" s="102"/>
      <c r="AA2332" s="102"/>
      <c r="AB2332" s="102"/>
      <c r="AC2332" s="102"/>
      <c r="AD2332" s="102"/>
      <c r="AE2332" s="102"/>
      <c r="AF2332" s="102"/>
      <c r="AI2332" s="102"/>
      <c r="AJ2332" s="102"/>
      <c r="AK2332" s="102"/>
      <c r="AL2332" s="102"/>
      <c r="AM2332" s="102"/>
      <c r="AN2332" s="102"/>
      <c r="AO2332" s="102"/>
      <c r="AP2332" s="102"/>
      <c r="AQ2332" s="102"/>
      <c r="AR2332" s="102"/>
      <c r="AS2332" s="102"/>
      <c r="AT2332" s="102"/>
      <c r="AU2332" s="102"/>
      <c r="AV2332" s="102"/>
      <c r="AW2332" s="102"/>
      <c r="AX2332" s="102"/>
      <c r="AY2332" s="102"/>
      <c r="AZ2332" s="102"/>
      <c r="BA2332" s="102"/>
      <c r="BB2332" s="102"/>
      <c r="BC2332" s="102"/>
      <c r="BD2332" s="102"/>
      <c r="BE2332" s="102"/>
      <c r="BF2332" s="102"/>
      <c r="BG2332" s="102"/>
      <c r="BH2332" s="102"/>
      <c r="BI2332" s="102"/>
      <c r="BJ2332" s="102"/>
    </row>
    <row r="2333" spans="11:62">
      <c r="K2333" s="102"/>
      <c r="L2333" s="102"/>
      <c r="M2333" s="102"/>
      <c r="N2333" s="102"/>
      <c r="O2333" s="102"/>
      <c r="P2333" s="102"/>
      <c r="R2333" s="105"/>
      <c r="Y2333" s="102"/>
      <c r="Z2333" s="102"/>
      <c r="AA2333" s="102"/>
      <c r="AB2333" s="102"/>
      <c r="AC2333" s="102"/>
      <c r="AD2333" s="102"/>
      <c r="AE2333" s="102"/>
      <c r="AF2333" s="102"/>
      <c r="AI2333" s="102"/>
      <c r="AJ2333" s="102"/>
      <c r="AK2333" s="102"/>
      <c r="AL2333" s="102"/>
      <c r="AM2333" s="102"/>
      <c r="AN2333" s="102"/>
      <c r="AO2333" s="102"/>
      <c r="AP2333" s="102"/>
      <c r="AQ2333" s="102"/>
      <c r="AR2333" s="102"/>
      <c r="AS2333" s="102"/>
      <c r="AT2333" s="102"/>
      <c r="AU2333" s="102"/>
      <c r="AV2333" s="102"/>
      <c r="AW2333" s="102"/>
      <c r="AX2333" s="102"/>
      <c r="AY2333" s="102"/>
      <c r="AZ2333" s="102"/>
      <c r="BA2333" s="102"/>
      <c r="BB2333" s="102"/>
      <c r="BC2333" s="102"/>
      <c r="BD2333" s="102"/>
      <c r="BE2333" s="102"/>
      <c r="BF2333" s="102"/>
      <c r="BG2333" s="102"/>
      <c r="BH2333" s="102"/>
      <c r="BI2333" s="102"/>
      <c r="BJ2333" s="102"/>
    </row>
    <row r="2334" spans="11:62">
      <c r="K2334" s="102"/>
      <c r="L2334" s="102"/>
      <c r="M2334" s="102"/>
      <c r="N2334" s="102"/>
      <c r="O2334" s="102"/>
      <c r="P2334" s="102"/>
      <c r="Y2334" s="102"/>
      <c r="Z2334" s="102"/>
      <c r="AA2334" s="102"/>
      <c r="AB2334" s="102"/>
      <c r="AC2334" s="102"/>
      <c r="AD2334" s="102"/>
      <c r="AE2334" s="102"/>
      <c r="AF2334" s="102"/>
      <c r="AI2334" s="102"/>
      <c r="AJ2334" s="102"/>
      <c r="AK2334" s="102"/>
      <c r="AL2334" s="102"/>
      <c r="AM2334" s="102"/>
      <c r="AN2334" s="102"/>
      <c r="AO2334" s="102"/>
      <c r="AP2334" s="102"/>
      <c r="AQ2334" s="102"/>
      <c r="AR2334" s="102"/>
      <c r="AS2334" s="102"/>
      <c r="AT2334" s="102"/>
      <c r="AU2334" s="102"/>
      <c r="AV2334" s="102"/>
      <c r="AW2334" s="102"/>
      <c r="AX2334" s="102"/>
      <c r="AY2334" s="102"/>
      <c r="AZ2334" s="102"/>
      <c r="BA2334" s="102"/>
      <c r="BB2334" s="102"/>
      <c r="BC2334" s="102"/>
      <c r="BD2334" s="102"/>
      <c r="BE2334" s="102"/>
      <c r="BF2334" s="102"/>
      <c r="BG2334" s="102"/>
      <c r="BH2334" s="102"/>
      <c r="BI2334" s="102"/>
      <c r="BJ2334" s="102"/>
    </row>
    <row r="2335" spans="11:62">
      <c r="K2335" s="102"/>
      <c r="L2335" s="102"/>
      <c r="M2335" s="102"/>
      <c r="N2335" s="102"/>
      <c r="O2335" s="102"/>
      <c r="P2335" s="102"/>
      <c r="Q2335" s="102"/>
      <c r="R2335" s="105"/>
      <c r="W2335" s="102"/>
      <c r="X2335" s="102"/>
      <c r="Y2335" s="102"/>
      <c r="Z2335" s="102"/>
      <c r="AA2335" s="102"/>
      <c r="AB2335" s="102"/>
      <c r="AC2335" s="102"/>
      <c r="AD2335" s="102"/>
      <c r="AE2335" s="102"/>
      <c r="AF2335" s="102"/>
      <c r="AI2335" s="102"/>
      <c r="AJ2335" s="102"/>
      <c r="AK2335" s="102"/>
      <c r="AL2335" s="102"/>
      <c r="AM2335" s="102"/>
      <c r="AN2335" s="102"/>
      <c r="AO2335" s="102"/>
      <c r="AP2335" s="102"/>
      <c r="AQ2335" s="102"/>
      <c r="AR2335" s="102"/>
      <c r="AS2335" s="102"/>
      <c r="AT2335" s="102"/>
      <c r="AU2335" s="102"/>
      <c r="AV2335" s="102"/>
      <c r="AW2335" s="102"/>
      <c r="AX2335" s="102"/>
      <c r="AY2335" s="102"/>
      <c r="AZ2335" s="102"/>
      <c r="BA2335" s="102"/>
      <c r="BB2335" s="102"/>
      <c r="BC2335" s="102"/>
      <c r="BD2335" s="102"/>
      <c r="BE2335" s="102"/>
      <c r="BF2335" s="102"/>
      <c r="BG2335" s="102"/>
      <c r="BH2335" s="102"/>
      <c r="BI2335" s="102"/>
      <c r="BJ2335" s="102"/>
    </row>
    <row r="2336" spans="11:62">
      <c r="K2336" s="102"/>
      <c r="L2336" s="102"/>
      <c r="M2336" s="102"/>
      <c r="O2336" s="102"/>
      <c r="P2336" s="102"/>
      <c r="R2336" s="105"/>
      <c r="Y2336" s="102"/>
      <c r="Z2336" s="102"/>
      <c r="AA2336" s="102"/>
      <c r="AG2336" s="104"/>
      <c r="AI2336" s="102"/>
      <c r="AJ2336" s="102"/>
      <c r="AK2336" s="102"/>
      <c r="AL2336" s="102"/>
      <c r="AM2336" s="102"/>
      <c r="AN2336" s="102"/>
      <c r="AO2336" s="102"/>
      <c r="AP2336" s="102"/>
      <c r="AQ2336" s="102"/>
      <c r="AR2336" s="102"/>
      <c r="AS2336" s="102"/>
      <c r="AT2336" s="102"/>
      <c r="AU2336" s="102"/>
      <c r="AV2336" s="102"/>
      <c r="AW2336" s="102"/>
      <c r="AX2336" s="102"/>
      <c r="AY2336" s="102"/>
      <c r="AZ2336" s="102"/>
      <c r="BA2336" s="102"/>
      <c r="BB2336" s="102"/>
      <c r="BC2336" s="102"/>
      <c r="BE2336" s="102"/>
      <c r="BF2336" s="102"/>
      <c r="BG2336" s="102"/>
      <c r="BH2336" s="102"/>
      <c r="BI2336" s="102"/>
      <c r="BJ2336" s="102"/>
    </row>
    <row r="2337" spans="11:62">
      <c r="K2337" s="102"/>
      <c r="L2337" s="102"/>
      <c r="M2337" s="102"/>
      <c r="O2337" s="102"/>
      <c r="P2337" s="102"/>
      <c r="R2337" s="105"/>
      <c r="Y2337" s="102"/>
      <c r="Z2337" s="102"/>
      <c r="AA2337" s="102"/>
      <c r="AG2337" s="104"/>
      <c r="AI2337" s="102"/>
      <c r="AJ2337" s="102"/>
      <c r="AK2337" s="102"/>
      <c r="AL2337" s="102"/>
      <c r="AM2337" s="102"/>
      <c r="AN2337" s="102"/>
      <c r="AO2337" s="102"/>
      <c r="AP2337" s="102"/>
      <c r="AQ2337" s="102"/>
      <c r="AR2337" s="102"/>
      <c r="AS2337" s="102"/>
      <c r="AT2337" s="102"/>
      <c r="AU2337" s="102"/>
      <c r="AV2337" s="102"/>
      <c r="AW2337" s="102"/>
      <c r="AX2337" s="102"/>
      <c r="AY2337" s="102"/>
      <c r="AZ2337" s="102"/>
      <c r="BA2337" s="102"/>
      <c r="BB2337" s="102"/>
      <c r="BC2337" s="102"/>
      <c r="BE2337" s="102"/>
      <c r="BF2337" s="102"/>
      <c r="BG2337" s="102"/>
      <c r="BH2337" s="102"/>
      <c r="BI2337" s="102"/>
      <c r="BJ2337" s="102"/>
    </row>
    <row r="2338" spans="11:62">
      <c r="K2338" s="102"/>
      <c r="L2338" s="102"/>
      <c r="M2338" s="102"/>
      <c r="N2338" s="102"/>
      <c r="O2338" s="102"/>
      <c r="P2338" s="102"/>
      <c r="Q2338" s="102"/>
      <c r="R2338" s="105"/>
      <c r="W2338" s="102"/>
      <c r="X2338" s="102"/>
      <c r="Y2338" s="102"/>
      <c r="Z2338" s="102"/>
      <c r="AA2338" s="102"/>
      <c r="AB2338" s="102"/>
      <c r="AC2338" s="102"/>
      <c r="AD2338" s="102"/>
      <c r="AE2338" s="102"/>
      <c r="AF2338" s="102"/>
      <c r="AI2338" s="102"/>
      <c r="AJ2338" s="102"/>
      <c r="AK2338" s="102"/>
      <c r="AL2338" s="102"/>
      <c r="AM2338" s="102"/>
      <c r="AN2338" s="102"/>
      <c r="AO2338" s="102"/>
      <c r="AP2338" s="102"/>
      <c r="AQ2338" s="102"/>
      <c r="AR2338" s="102"/>
      <c r="AS2338" s="102"/>
      <c r="AT2338" s="102"/>
      <c r="AU2338" s="102"/>
      <c r="AV2338" s="102"/>
      <c r="AW2338" s="102"/>
      <c r="AX2338" s="102"/>
      <c r="AY2338" s="102"/>
      <c r="AZ2338" s="102"/>
      <c r="BA2338" s="102"/>
      <c r="BB2338" s="102"/>
      <c r="BC2338" s="102"/>
      <c r="BD2338" s="102"/>
      <c r="BE2338" s="102"/>
      <c r="BF2338" s="102"/>
      <c r="BG2338" s="102"/>
      <c r="BH2338" s="102"/>
      <c r="BI2338" s="102"/>
      <c r="BJ2338" s="102"/>
    </row>
    <row r="2339" spans="11:62">
      <c r="K2339" s="102"/>
      <c r="L2339" s="102"/>
      <c r="M2339" s="102"/>
      <c r="N2339" s="102"/>
      <c r="O2339" s="102"/>
      <c r="P2339" s="102"/>
      <c r="Q2339" s="102"/>
      <c r="R2339" s="105"/>
      <c r="W2339" s="102"/>
      <c r="X2339" s="102"/>
      <c r="Y2339" s="102"/>
      <c r="Z2339" s="102"/>
      <c r="AA2339" s="102"/>
      <c r="AB2339" s="102"/>
      <c r="AC2339" s="102"/>
      <c r="AD2339" s="102"/>
      <c r="AE2339" s="102"/>
      <c r="AF2339" s="102"/>
      <c r="AI2339" s="102"/>
      <c r="AJ2339" s="102"/>
      <c r="AK2339" s="102"/>
      <c r="AL2339" s="102"/>
      <c r="AM2339" s="102"/>
      <c r="AN2339" s="102"/>
      <c r="AO2339" s="102"/>
      <c r="AP2339" s="102"/>
      <c r="AQ2339" s="102"/>
      <c r="AR2339" s="102"/>
      <c r="AS2339" s="102"/>
      <c r="AT2339" s="102"/>
      <c r="AU2339" s="102"/>
      <c r="AV2339" s="102"/>
      <c r="AW2339" s="102"/>
      <c r="AX2339" s="102"/>
      <c r="AY2339" s="102"/>
      <c r="AZ2339" s="102"/>
      <c r="BA2339" s="102"/>
      <c r="BB2339" s="102"/>
      <c r="BC2339" s="102"/>
      <c r="BD2339" s="102"/>
      <c r="BE2339" s="102"/>
      <c r="BF2339" s="102"/>
      <c r="BG2339" s="102"/>
      <c r="BH2339" s="102"/>
      <c r="BI2339" s="102"/>
      <c r="BJ2339" s="102"/>
    </row>
    <row r="2340" spans="11:62">
      <c r="K2340" s="102"/>
      <c r="L2340" s="102"/>
      <c r="M2340" s="102"/>
      <c r="O2340" s="102"/>
      <c r="P2340" s="102"/>
      <c r="Q2340" s="102"/>
      <c r="R2340" s="105"/>
      <c r="Y2340" s="102"/>
      <c r="Z2340" s="102"/>
      <c r="AA2340" s="102"/>
      <c r="AB2340" s="102"/>
      <c r="AC2340" s="102"/>
      <c r="AD2340" s="102"/>
      <c r="AE2340" s="102"/>
      <c r="AF2340" s="102"/>
      <c r="AG2340" s="104"/>
      <c r="AI2340" s="102"/>
      <c r="AJ2340" s="102"/>
      <c r="AK2340" s="102"/>
      <c r="AL2340" s="102"/>
      <c r="AM2340" s="102"/>
      <c r="AN2340" s="102"/>
      <c r="AO2340" s="102"/>
      <c r="AP2340" s="102"/>
      <c r="AQ2340" s="102"/>
      <c r="AR2340" s="102"/>
      <c r="AS2340" s="102"/>
      <c r="AT2340" s="102"/>
      <c r="AU2340" s="102"/>
      <c r="AV2340" s="102"/>
      <c r="AW2340" s="102"/>
      <c r="AX2340" s="102"/>
      <c r="AY2340" s="102"/>
      <c r="AZ2340" s="102"/>
      <c r="BA2340" s="102"/>
      <c r="BB2340" s="102"/>
      <c r="BC2340" s="102"/>
      <c r="BD2340" s="102"/>
      <c r="BE2340" s="102"/>
      <c r="BF2340" s="102"/>
      <c r="BG2340" s="102"/>
      <c r="BH2340" s="102"/>
      <c r="BI2340" s="102"/>
      <c r="BJ2340" s="102"/>
    </row>
    <row r="2341" spans="11:62">
      <c r="K2341" s="102"/>
      <c r="L2341" s="102"/>
      <c r="M2341" s="102"/>
      <c r="O2341" s="102"/>
      <c r="P2341" s="102"/>
      <c r="Q2341" s="102"/>
      <c r="R2341" s="105"/>
      <c r="Y2341" s="102"/>
      <c r="Z2341" s="102"/>
      <c r="AA2341" s="102"/>
      <c r="AB2341" s="102"/>
      <c r="AC2341" s="102"/>
      <c r="AD2341" s="102"/>
      <c r="AE2341" s="102"/>
      <c r="AF2341" s="102"/>
      <c r="AG2341" s="104"/>
      <c r="AI2341" s="102"/>
      <c r="AJ2341" s="102"/>
      <c r="AK2341" s="102"/>
      <c r="AL2341" s="102"/>
      <c r="AM2341" s="102"/>
      <c r="AN2341" s="102"/>
      <c r="AO2341" s="102"/>
      <c r="AP2341" s="102"/>
      <c r="AQ2341" s="102"/>
      <c r="AR2341" s="102"/>
      <c r="AS2341" s="102"/>
      <c r="AT2341" s="102"/>
      <c r="AU2341" s="102"/>
      <c r="AV2341" s="102"/>
      <c r="AW2341" s="102"/>
      <c r="AX2341" s="102"/>
      <c r="AY2341" s="102"/>
      <c r="AZ2341" s="102"/>
      <c r="BA2341" s="102"/>
      <c r="BB2341" s="102"/>
      <c r="BC2341" s="102"/>
      <c r="BD2341" s="102"/>
      <c r="BE2341" s="102"/>
      <c r="BF2341" s="102"/>
      <c r="BG2341" s="102"/>
      <c r="BH2341" s="102"/>
      <c r="BI2341" s="102"/>
      <c r="BJ2341" s="102"/>
    </row>
    <row r="2342" spans="11:62">
      <c r="K2342" s="102"/>
      <c r="L2342" s="102"/>
      <c r="M2342" s="102"/>
      <c r="N2342" s="102"/>
      <c r="O2342" s="102"/>
      <c r="P2342" s="102"/>
      <c r="Y2342" s="102"/>
      <c r="Z2342" s="102"/>
      <c r="AA2342" s="102"/>
      <c r="AB2342" s="102"/>
      <c r="AC2342" s="102"/>
      <c r="AD2342" s="102"/>
      <c r="AE2342" s="102"/>
      <c r="AF2342" s="102"/>
      <c r="AI2342" s="102"/>
      <c r="AJ2342" s="102"/>
      <c r="AK2342" s="102"/>
      <c r="AL2342" s="102"/>
      <c r="AM2342" s="102"/>
      <c r="AN2342" s="102"/>
      <c r="AO2342" s="102"/>
      <c r="AP2342" s="102"/>
      <c r="AQ2342" s="102"/>
      <c r="AR2342" s="102"/>
      <c r="AS2342" s="102"/>
      <c r="AT2342" s="102"/>
      <c r="AU2342" s="102"/>
      <c r="AV2342" s="102"/>
      <c r="AW2342" s="102"/>
      <c r="AX2342" s="102"/>
      <c r="AY2342" s="102"/>
      <c r="AZ2342" s="102"/>
      <c r="BA2342" s="102"/>
      <c r="BB2342" s="102"/>
      <c r="BC2342" s="102"/>
      <c r="BD2342" s="102"/>
      <c r="BE2342" s="102"/>
      <c r="BF2342" s="102"/>
      <c r="BG2342" s="102"/>
      <c r="BH2342" s="102"/>
      <c r="BI2342" s="102"/>
      <c r="BJ2342" s="102"/>
    </row>
    <row r="2343" spans="11:62">
      <c r="K2343" s="102"/>
      <c r="L2343" s="102"/>
      <c r="M2343" s="102"/>
      <c r="Y2343" s="102"/>
      <c r="Z2343" s="102"/>
      <c r="AA2343" s="102"/>
      <c r="AB2343" s="102"/>
      <c r="AC2343" s="102"/>
      <c r="AD2343" s="102"/>
      <c r="AE2343" s="102"/>
      <c r="AF2343" s="102"/>
      <c r="AG2343" s="104"/>
    </row>
    <row r="2344" spans="11:62">
      <c r="K2344" s="102"/>
      <c r="L2344" s="102"/>
      <c r="M2344" s="102"/>
      <c r="N2344" s="102"/>
      <c r="O2344" s="102"/>
      <c r="P2344" s="102"/>
      <c r="R2344" s="105"/>
      <c r="Y2344" s="102"/>
      <c r="Z2344" s="102"/>
      <c r="AA2344" s="102"/>
      <c r="AB2344" s="102"/>
      <c r="AC2344" s="102"/>
      <c r="AD2344" s="102"/>
      <c r="AE2344" s="102"/>
      <c r="AF2344" s="102"/>
      <c r="AI2344" s="102"/>
      <c r="AJ2344" s="102"/>
      <c r="AK2344" s="102"/>
      <c r="AL2344" s="102"/>
      <c r="AM2344" s="102"/>
      <c r="AN2344" s="102"/>
      <c r="AO2344" s="102"/>
      <c r="AP2344" s="102"/>
      <c r="AQ2344" s="102"/>
      <c r="AR2344" s="102"/>
      <c r="AS2344" s="102"/>
      <c r="AT2344" s="102"/>
      <c r="AU2344" s="102"/>
      <c r="AV2344" s="102"/>
      <c r="AW2344" s="102"/>
      <c r="AX2344" s="102"/>
      <c r="AY2344" s="102"/>
      <c r="AZ2344" s="102"/>
      <c r="BA2344" s="102"/>
      <c r="BB2344" s="102"/>
      <c r="BC2344" s="102"/>
      <c r="BD2344" s="102"/>
      <c r="BE2344" s="102"/>
      <c r="BF2344" s="102"/>
      <c r="BG2344" s="102"/>
      <c r="BH2344" s="102"/>
      <c r="BI2344" s="102"/>
      <c r="BJ2344" s="102"/>
    </row>
    <row r="2345" spans="11:62">
      <c r="K2345" s="102"/>
      <c r="L2345" s="102"/>
      <c r="M2345" s="102"/>
      <c r="P2345" s="102"/>
      <c r="R2345" s="105"/>
      <c r="Y2345" s="102"/>
      <c r="Z2345" s="102"/>
      <c r="AA2345" s="102"/>
      <c r="AB2345" s="102"/>
      <c r="AC2345" s="102"/>
      <c r="AD2345" s="102"/>
      <c r="AE2345" s="102"/>
      <c r="AF2345" s="102"/>
      <c r="AG2345" s="104"/>
      <c r="AI2345" s="102"/>
      <c r="AJ2345" s="102"/>
      <c r="AK2345" s="102"/>
      <c r="AL2345" s="102"/>
      <c r="AM2345" s="102"/>
      <c r="AN2345" s="102"/>
      <c r="AO2345" s="102"/>
      <c r="AP2345" s="102"/>
      <c r="AQ2345" s="102"/>
      <c r="AR2345" s="102"/>
      <c r="AS2345" s="102"/>
      <c r="AT2345" s="102"/>
      <c r="AU2345" s="102"/>
      <c r="AV2345" s="102"/>
      <c r="AW2345" s="102"/>
      <c r="AX2345" s="102"/>
      <c r="AY2345" s="102"/>
      <c r="AZ2345" s="102"/>
      <c r="BA2345" s="102"/>
      <c r="BB2345" s="102"/>
      <c r="BC2345" s="102"/>
      <c r="BD2345" s="102"/>
      <c r="BE2345" s="102"/>
      <c r="BF2345" s="102"/>
      <c r="BG2345" s="102"/>
      <c r="BH2345" s="102"/>
      <c r="BI2345" s="102"/>
      <c r="BJ2345" s="102"/>
    </row>
    <row r="2346" spans="11:62">
      <c r="K2346" s="102"/>
      <c r="L2346" s="102"/>
      <c r="M2346" s="102"/>
      <c r="N2346" s="102"/>
      <c r="O2346" s="102"/>
      <c r="P2346" s="102"/>
      <c r="R2346" s="105"/>
      <c r="Y2346" s="102"/>
      <c r="Z2346" s="102"/>
      <c r="AA2346" s="102"/>
      <c r="AB2346" s="102"/>
      <c r="AC2346" s="102"/>
      <c r="AD2346" s="102"/>
      <c r="AE2346" s="102"/>
      <c r="AF2346" s="102"/>
      <c r="AI2346" s="102"/>
      <c r="AJ2346" s="102"/>
      <c r="AK2346" s="102"/>
      <c r="AL2346" s="102"/>
      <c r="AM2346" s="102"/>
      <c r="AN2346" s="102"/>
      <c r="AO2346" s="102"/>
      <c r="AP2346" s="102"/>
      <c r="AQ2346" s="102"/>
      <c r="AR2346" s="102"/>
      <c r="AS2346" s="102"/>
      <c r="AT2346" s="102"/>
      <c r="AU2346" s="102"/>
      <c r="AV2346" s="102"/>
      <c r="AW2346" s="102"/>
      <c r="AX2346" s="102"/>
      <c r="AY2346" s="102"/>
      <c r="AZ2346" s="102"/>
      <c r="BA2346" s="102"/>
      <c r="BB2346" s="102"/>
      <c r="BC2346" s="102"/>
      <c r="BD2346" s="102"/>
      <c r="BE2346" s="102"/>
      <c r="BF2346" s="102"/>
      <c r="BG2346" s="102"/>
      <c r="BH2346" s="102"/>
      <c r="BI2346" s="102"/>
      <c r="BJ2346" s="102"/>
    </row>
    <row r="2347" spans="11:62">
      <c r="K2347" s="102"/>
      <c r="L2347" s="102"/>
      <c r="M2347" s="102"/>
      <c r="N2347" s="102"/>
      <c r="O2347" s="102"/>
      <c r="P2347" s="102"/>
      <c r="R2347" s="105"/>
      <c r="Y2347" s="102"/>
      <c r="Z2347" s="102"/>
      <c r="AA2347" s="102"/>
      <c r="AB2347" s="102"/>
      <c r="AC2347" s="102"/>
      <c r="AD2347" s="102"/>
      <c r="AE2347" s="102"/>
      <c r="AF2347" s="102"/>
      <c r="AI2347" s="102"/>
      <c r="AJ2347" s="102"/>
      <c r="AK2347" s="102"/>
      <c r="AL2347" s="102"/>
      <c r="AM2347" s="102"/>
      <c r="AN2347" s="102"/>
      <c r="AO2347" s="102"/>
      <c r="AP2347" s="102"/>
      <c r="AQ2347" s="102"/>
      <c r="AR2347" s="102"/>
      <c r="AS2347" s="102"/>
      <c r="AT2347" s="102"/>
      <c r="AU2347" s="102"/>
      <c r="AV2347" s="102"/>
      <c r="AW2347" s="102"/>
      <c r="AX2347" s="102"/>
      <c r="AY2347" s="102"/>
      <c r="AZ2347" s="102"/>
      <c r="BA2347" s="102"/>
      <c r="BB2347" s="102"/>
      <c r="BC2347" s="102"/>
      <c r="BD2347" s="102"/>
      <c r="BE2347" s="102"/>
      <c r="BF2347" s="102"/>
      <c r="BG2347" s="102"/>
      <c r="BH2347" s="102"/>
      <c r="BI2347" s="102"/>
      <c r="BJ2347" s="102"/>
    </row>
    <row r="2348" spans="11:62">
      <c r="K2348" s="102"/>
      <c r="L2348" s="102"/>
      <c r="M2348" s="102"/>
      <c r="N2348" s="102"/>
      <c r="O2348" s="102"/>
      <c r="P2348" s="102"/>
      <c r="Y2348" s="102"/>
      <c r="Z2348" s="102"/>
      <c r="AA2348" s="102"/>
      <c r="AB2348" s="102"/>
      <c r="AC2348" s="102"/>
      <c r="AD2348" s="102"/>
      <c r="AE2348" s="102"/>
      <c r="AF2348" s="102"/>
      <c r="AG2348" s="104"/>
      <c r="AI2348" s="102"/>
      <c r="AJ2348" s="102"/>
      <c r="AK2348" s="102"/>
      <c r="AL2348" s="102"/>
      <c r="AM2348" s="102"/>
      <c r="AN2348" s="102"/>
      <c r="AO2348" s="102"/>
      <c r="AP2348" s="102"/>
      <c r="AQ2348" s="102"/>
      <c r="AR2348" s="102"/>
      <c r="AS2348" s="102"/>
      <c r="AT2348" s="102"/>
      <c r="AU2348" s="102"/>
      <c r="AV2348" s="102"/>
      <c r="AW2348" s="102"/>
      <c r="AY2348" s="102"/>
      <c r="AZ2348" s="102"/>
      <c r="BA2348" s="102"/>
      <c r="BB2348" s="102"/>
      <c r="BC2348" s="102"/>
      <c r="BD2348" s="102"/>
      <c r="BE2348" s="102"/>
      <c r="BF2348" s="102"/>
      <c r="BG2348" s="102"/>
      <c r="BH2348" s="102"/>
      <c r="BI2348" s="102"/>
      <c r="BJ2348" s="102"/>
    </row>
    <row r="2349" spans="11:62">
      <c r="K2349" s="102"/>
      <c r="L2349" s="102"/>
      <c r="M2349" s="102"/>
      <c r="N2349" s="102"/>
      <c r="O2349" s="102"/>
      <c r="P2349" s="102"/>
      <c r="Y2349" s="102"/>
      <c r="Z2349" s="102"/>
      <c r="AA2349" s="102"/>
      <c r="AB2349" s="102"/>
      <c r="AC2349" s="102"/>
      <c r="AD2349" s="102"/>
      <c r="AE2349" s="102"/>
      <c r="AF2349" s="102"/>
      <c r="AI2349" s="102"/>
      <c r="AJ2349" s="102"/>
      <c r="AK2349" s="102"/>
      <c r="AL2349" s="102"/>
      <c r="AM2349" s="102"/>
      <c r="AN2349" s="102"/>
      <c r="AO2349" s="102"/>
      <c r="AP2349" s="102"/>
      <c r="AQ2349" s="102"/>
      <c r="AR2349" s="102"/>
      <c r="AS2349" s="102"/>
      <c r="AT2349" s="102"/>
      <c r="AU2349" s="102"/>
      <c r="AV2349" s="102"/>
      <c r="AW2349" s="102"/>
      <c r="AX2349" s="102"/>
      <c r="AY2349" s="102"/>
      <c r="AZ2349" s="102"/>
      <c r="BA2349" s="102"/>
      <c r="BB2349" s="102"/>
      <c r="BC2349" s="102"/>
      <c r="BD2349" s="102"/>
      <c r="BE2349" s="102"/>
      <c r="BF2349" s="102"/>
      <c r="BG2349" s="102"/>
      <c r="BH2349" s="102"/>
      <c r="BI2349" s="102"/>
      <c r="BJ2349" s="102"/>
    </row>
    <row r="2350" spans="11:62">
      <c r="K2350" s="102"/>
      <c r="L2350" s="102"/>
      <c r="M2350" s="102"/>
      <c r="N2350" s="102"/>
      <c r="O2350" s="102"/>
      <c r="P2350" s="102"/>
      <c r="Y2350" s="102"/>
      <c r="Z2350" s="102"/>
      <c r="AA2350" s="102"/>
      <c r="AB2350" s="102"/>
      <c r="AC2350" s="102"/>
      <c r="AD2350" s="102"/>
      <c r="AE2350" s="102"/>
      <c r="AF2350" s="102"/>
      <c r="AI2350" s="102"/>
      <c r="AJ2350" s="102"/>
      <c r="AK2350" s="102"/>
      <c r="AL2350" s="102"/>
      <c r="AM2350" s="102"/>
      <c r="AN2350" s="102"/>
      <c r="AO2350" s="102"/>
      <c r="AP2350" s="102"/>
      <c r="AQ2350" s="102"/>
      <c r="AR2350" s="102"/>
      <c r="AS2350" s="102"/>
      <c r="AT2350" s="102"/>
      <c r="AU2350" s="102"/>
      <c r="AV2350" s="102"/>
      <c r="AW2350" s="102"/>
      <c r="AX2350" s="102"/>
      <c r="AY2350" s="102"/>
      <c r="AZ2350" s="102"/>
      <c r="BA2350" s="102"/>
      <c r="BB2350" s="102"/>
      <c r="BC2350" s="102"/>
      <c r="BD2350" s="102"/>
      <c r="BE2350" s="102"/>
      <c r="BF2350" s="102"/>
      <c r="BG2350" s="102"/>
      <c r="BH2350" s="102"/>
      <c r="BI2350" s="102"/>
      <c r="BJ2350" s="102"/>
    </row>
    <row r="2351" spans="11:62">
      <c r="K2351" s="102"/>
      <c r="L2351" s="102"/>
      <c r="M2351" s="102"/>
      <c r="N2351" s="102"/>
      <c r="O2351" s="102"/>
      <c r="P2351" s="102"/>
      <c r="R2351" s="105"/>
      <c r="Y2351" s="102"/>
      <c r="Z2351" s="102"/>
      <c r="AA2351" s="102"/>
      <c r="AB2351" s="102"/>
      <c r="AC2351" s="102"/>
      <c r="AD2351" s="102"/>
      <c r="AE2351" s="102"/>
      <c r="AF2351" s="102"/>
      <c r="AG2351" s="104"/>
      <c r="AI2351" s="102"/>
      <c r="AJ2351" s="102"/>
      <c r="AK2351" s="102"/>
      <c r="AL2351" s="102"/>
      <c r="AM2351" s="102"/>
      <c r="AN2351" s="102"/>
      <c r="AO2351" s="102"/>
      <c r="AP2351" s="102"/>
      <c r="AQ2351" s="102"/>
      <c r="AR2351" s="102"/>
      <c r="AS2351" s="102"/>
      <c r="AT2351" s="102"/>
      <c r="AU2351" s="102"/>
      <c r="AV2351" s="102"/>
      <c r="AW2351" s="102"/>
      <c r="AX2351" s="102"/>
      <c r="AY2351" s="102"/>
      <c r="AZ2351" s="102"/>
      <c r="BA2351" s="102"/>
      <c r="BB2351" s="102"/>
      <c r="BC2351" s="102"/>
      <c r="BD2351" s="102"/>
      <c r="BE2351" s="102"/>
      <c r="BF2351" s="102"/>
      <c r="BG2351" s="102"/>
      <c r="BH2351" s="102"/>
      <c r="BI2351" s="102"/>
      <c r="BJ2351" s="102"/>
    </row>
    <row r="2352" spans="11:62">
      <c r="K2352" s="102"/>
      <c r="L2352" s="102"/>
      <c r="M2352" s="102"/>
      <c r="N2352" s="102"/>
      <c r="O2352" s="102"/>
      <c r="P2352" s="102"/>
      <c r="R2352" s="105"/>
      <c r="Y2352" s="102"/>
      <c r="Z2352" s="102"/>
      <c r="AA2352" s="102"/>
      <c r="AB2352" s="102"/>
      <c r="AC2352" s="102"/>
      <c r="AD2352" s="102"/>
      <c r="AE2352" s="102"/>
      <c r="AF2352" s="102"/>
      <c r="AG2352" s="104"/>
      <c r="AI2352" s="102"/>
      <c r="AJ2352" s="102"/>
      <c r="AK2352" s="102"/>
      <c r="AL2352" s="102"/>
      <c r="AM2352" s="102"/>
      <c r="AN2352" s="102"/>
      <c r="AO2352" s="102"/>
      <c r="AP2352" s="102"/>
      <c r="AQ2352" s="102"/>
      <c r="AR2352" s="102"/>
      <c r="AS2352" s="102"/>
      <c r="AT2352" s="102"/>
      <c r="AU2352" s="102"/>
      <c r="AV2352" s="102"/>
      <c r="AW2352" s="102"/>
      <c r="AX2352" s="102"/>
      <c r="AY2352" s="102"/>
      <c r="AZ2352" s="102"/>
      <c r="BA2352" s="102"/>
      <c r="BB2352" s="102"/>
      <c r="BC2352" s="102"/>
      <c r="BD2352" s="102"/>
      <c r="BE2352" s="102"/>
      <c r="BF2352" s="102"/>
      <c r="BG2352" s="102"/>
      <c r="BH2352" s="102"/>
      <c r="BI2352" s="102"/>
      <c r="BJ2352" s="102"/>
    </row>
    <row r="2353" spans="11:62">
      <c r="K2353" s="102"/>
      <c r="L2353" s="102"/>
      <c r="M2353" s="102"/>
      <c r="N2353" s="102"/>
      <c r="O2353" s="102"/>
      <c r="P2353" s="102"/>
      <c r="R2353" s="105"/>
      <c r="Y2353" s="102"/>
      <c r="Z2353" s="102"/>
      <c r="AA2353" s="102"/>
      <c r="AB2353" s="102"/>
      <c r="AC2353" s="102"/>
      <c r="AI2353" s="102"/>
      <c r="AJ2353" s="102"/>
      <c r="AK2353" s="102"/>
      <c r="AL2353" s="102"/>
      <c r="AM2353" s="102"/>
      <c r="AN2353" s="102"/>
      <c r="AO2353" s="102"/>
      <c r="AP2353" s="102"/>
      <c r="AQ2353" s="102"/>
      <c r="AR2353" s="102"/>
      <c r="AS2353" s="102"/>
      <c r="AT2353" s="102"/>
      <c r="AU2353" s="102"/>
      <c r="AV2353" s="102"/>
      <c r="AW2353" s="102"/>
      <c r="AX2353" s="102"/>
      <c r="AY2353" s="102"/>
      <c r="AZ2353" s="102"/>
      <c r="BA2353" s="102"/>
      <c r="BB2353" s="102"/>
      <c r="BC2353" s="102"/>
      <c r="BD2353" s="102"/>
      <c r="BE2353" s="102"/>
      <c r="BF2353" s="102"/>
      <c r="BG2353" s="102"/>
      <c r="BH2353" s="102"/>
      <c r="BI2353" s="102"/>
      <c r="BJ2353" s="102"/>
    </row>
    <row r="2354" spans="11:62">
      <c r="K2354" s="102"/>
      <c r="L2354" s="102"/>
      <c r="M2354" s="102"/>
      <c r="Q2354" s="102"/>
      <c r="R2354" s="105"/>
      <c r="Y2354" s="102"/>
      <c r="Z2354" s="102"/>
      <c r="AA2354" s="102"/>
      <c r="AB2354" s="102"/>
      <c r="AC2354" s="102"/>
      <c r="AD2354" s="102"/>
      <c r="AE2354" s="102"/>
      <c r="AF2354" s="102"/>
      <c r="AG2354" s="104"/>
      <c r="AI2354" s="102"/>
      <c r="AJ2354" s="102"/>
      <c r="AK2354" s="102"/>
      <c r="AL2354" s="102"/>
      <c r="AM2354" s="102"/>
      <c r="AN2354" s="102"/>
      <c r="AO2354" s="102"/>
      <c r="AP2354" s="102"/>
      <c r="AQ2354" s="102"/>
      <c r="AS2354" s="102"/>
      <c r="AT2354" s="102"/>
      <c r="AU2354" s="102"/>
      <c r="AV2354" s="102"/>
      <c r="AW2354" s="102"/>
      <c r="AY2354" s="102"/>
      <c r="AZ2354" s="102"/>
      <c r="BA2354" s="102"/>
      <c r="BB2354" s="102"/>
      <c r="BC2354" s="102"/>
      <c r="BD2354" s="102"/>
      <c r="BE2354" s="102"/>
      <c r="BF2354" s="102"/>
      <c r="BG2354" s="102"/>
      <c r="BH2354" s="102"/>
      <c r="BI2354" s="102"/>
      <c r="BJ2354" s="102"/>
    </row>
    <row r="2355" spans="11:62">
      <c r="K2355" s="102"/>
      <c r="L2355" s="102"/>
      <c r="M2355" s="102"/>
      <c r="Q2355" s="102"/>
      <c r="R2355" s="105"/>
      <c r="Y2355" s="102"/>
      <c r="Z2355" s="102"/>
      <c r="AA2355" s="102"/>
      <c r="AB2355" s="102"/>
      <c r="AC2355" s="102"/>
      <c r="AD2355" s="102"/>
      <c r="AE2355" s="102"/>
      <c r="AF2355" s="102"/>
      <c r="AG2355" s="104"/>
      <c r="AI2355" s="102"/>
      <c r="AJ2355" s="102"/>
      <c r="AK2355" s="102"/>
      <c r="AL2355" s="102"/>
      <c r="AM2355" s="102"/>
      <c r="AN2355" s="102"/>
      <c r="AO2355" s="102"/>
      <c r="AP2355" s="102"/>
      <c r="AQ2355" s="102"/>
      <c r="AS2355" s="102"/>
      <c r="AT2355" s="102"/>
      <c r="AU2355" s="102"/>
      <c r="AV2355" s="102"/>
      <c r="AW2355" s="102"/>
      <c r="AY2355" s="102"/>
      <c r="AZ2355" s="102"/>
      <c r="BA2355" s="102"/>
      <c r="BB2355" s="102"/>
      <c r="BC2355" s="102"/>
      <c r="BD2355" s="102"/>
      <c r="BE2355" s="102"/>
      <c r="BF2355" s="102"/>
      <c r="BG2355" s="102"/>
      <c r="BH2355" s="102"/>
      <c r="BI2355" s="102"/>
      <c r="BJ2355" s="102"/>
    </row>
    <row r="2356" spans="11:62">
      <c r="K2356" s="102"/>
      <c r="L2356" s="102"/>
      <c r="M2356" s="102"/>
      <c r="O2356" s="102"/>
      <c r="P2356" s="102"/>
      <c r="Q2356" s="102"/>
      <c r="R2356" s="105"/>
      <c r="Y2356" s="102"/>
      <c r="Z2356" s="102"/>
      <c r="AA2356" s="102"/>
      <c r="AB2356" s="102"/>
      <c r="AC2356" s="102"/>
      <c r="AD2356" s="102"/>
      <c r="AE2356" s="102"/>
      <c r="AF2356" s="102"/>
      <c r="AG2356" s="104"/>
      <c r="AI2356" s="102"/>
      <c r="AJ2356" s="102"/>
      <c r="AK2356" s="102"/>
      <c r="AL2356" s="102"/>
      <c r="AM2356" s="102"/>
      <c r="AN2356" s="102"/>
      <c r="AO2356" s="102"/>
      <c r="AP2356" s="102"/>
      <c r="AQ2356" s="102"/>
      <c r="AR2356" s="102"/>
      <c r="AS2356" s="102"/>
      <c r="AT2356" s="102"/>
      <c r="AU2356" s="102"/>
      <c r="AV2356" s="102"/>
      <c r="AW2356" s="102"/>
      <c r="AX2356" s="102"/>
      <c r="AY2356" s="102"/>
      <c r="AZ2356" s="102"/>
      <c r="BA2356" s="102"/>
      <c r="BB2356" s="102"/>
      <c r="BC2356" s="102"/>
      <c r="BD2356" s="102"/>
      <c r="BE2356" s="102"/>
      <c r="BF2356" s="102"/>
      <c r="BG2356" s="102"/>
      <c r="BH2356" s="102"/>
      <c r="BI2356" s="102"/>
      <c r="BJ2356" s="102"/>
    </row>
    <row r="2357" spans="11:62">
      <c r="K2357" s="102"/>
      <c r="L2357" s="102"/>
      <c r="M2357" s="102"/>
      <c r="N2357" s="102"/>
      <c r="O2357" s="102"/>
      <c r="P2357" s="102"/>
      <c r="R2357" s="105"/>
      <c r="Y2357" s="102"/>
      <c r="Z2357" s="102"/>
      <c r="AA2357" s="102"/>
      <c r="AB2357" s="102"/>
      <c r="AC2357" s="102"/>
      <c r="AD2357" s="102"/>
      <c r="AE2357" s="102"/>
      <c r="AF2357" s="102"/>
      <c r="AI2357" s="102"/>
      <c r="AJ2357" s="102"/>
      <c r="AK2357" s="102"/>
      <c r="AL2357" s="102"/>
      <c r="AM2357" s="102"/>
      <c r="AN2357" s="102"/>
      <c r="AO2357" s="102"/>
      <c r="AP2357" s="102"/>
      <c r="AQ2357" s="102"/>
      <c r="AR2357" s="102"/>
      <c r="AS2357" s="102"/>
      <c r="AT2357" s="102"/>
      <c r="AU2357" s="102"/>
      <c r="AV2357" s="102"/>
      <c r="AW2357" s="102"/>
      <c r="AX2357" s="102"/>
      <c r="AY2357" s="102"/>
      <c r="AZ2357" s="102"/>
      <c r="BA2357" s="102"/>
      <c r="BB2357" s="102"/>
      <c r="BC2357" s="102"/>
      <c r="BD2357" s="102"/>
      <c r="BE2357" s="102"/>
      <c r="BF2357" s="102"/>
      <c r="BG2357" s="102"/>
      <c r="BH2357" s="102"/>
      <c r="BI2357" s="102"/>
      <c r="BJ2357" s="102"/>
    </row>
    <row r="2358" spans="11:62">
      <c r="K2358" s="102"/>
      <c r="L2358" s="102"/>
      <c r="M2358" s="102"/>
      <c r="N2358" s="102"/>
      <c r="O2358" s="102"/>
      <c r="P2358" s="102"/>
      <c r="R2358" s="105"/>
      <c r="S2358" s="105"/>
      <c r="Y2358" s="102"/>
      <c r="Z2358" s="102"/>
      <c r="AA2358" s="102"/>
      <c r="AB2358" s="102"/>
      <c r="AC2358" s="102"/>
      <c r="AD2358" s="102"/>
      <c r="AE2358" s="102"/>
      <c r="AF2358" s="102"/>
      <c r="AG2358" s="104"/>
      <c r="AI2358" s="102"/>
      <c r="AJ2358" s="102"/>
      <c r="AK2358" s="102"/>
      <c r="AL2358" s="102"/>
      <c r="AM2358" s="102"/>
      <c r="AN2358" s="102"/>
      <c r="AO2358" s="102"/>
      <c r="AP2358" s="102"/>
      <c r="AQ2358" s="102"/>
      <c r="AR2358" s="102"/>
      <c r="AS2358" s="102"/>
      <c r="AT2358" s="102"/>
      <c r="AU2358" s="102"/>
      <c r="AV2358" s="102"/>
      <c r="AW2358" s="102"/>
      <c r="AX2358" s="102"/>
      <c r="AY2358" s="102"/>
      <c r="AZ2358" s="102"/>
      <c r="BA2358" s="102"/>
      <c r="BB2358" s="102"/>
      <c r="BC2358" s="102"/>
      <c r="BD2358" s="102"/>
      <c r="BE2358" s="102"/>
      <c r="BF2358" s="102"/>
      <c r="BG2358" s="102"/>
      <c r="BH2358" s="102"/>
      <c r="BI2358" s="102"/>
      <c r="BJ2358" s="102"/>
    </row>
    <row r="2359" spans="11:62">
      <c r="K2359" s="102"/>
      <c r="L2359" s="102"/>
      <c r="M2359" s="102"/>
      <c r="N2359" s="102"/>
      <c r="O2359" s="102"/>
      <c r="P2359" s="102"/>
      <c r="R2359" s="105"/>
      <c r="S2359" s="105"/>
      <c r="Y2359" s="102"/>
      <c r="Z2359" s="102"/>
      <c r="AA2359" s="102"/>
      <c r="AB2359" s="102"/>
      <c r="AC2359" s="102"/>
      <c r="AD2359" s="102"/>
      <c r="AE2359" s="102"/>
      <c r="AF2359" s="102"/>
      <c r="AG2359" s="104"/>
      <c r="AI2359" s="102"/>
      <c r="AJ2359" s="102"/>
      <c r="AK2359" s="102"/>
      <c r="AL2359" s="102"/>
      <c r="AM2359" s="102"/>
      <c r="AN2359" s="102"/>
      <c r="AO2359" s="102"/>
      <c r="AP2359" s="102"/>
      <c r="AQ2359" s="102"/>
      <c r="AR2359" s="102"/>
      <c r="AS2359" s="102"/>
      <c r="AT2359" s="102"/>
      <c r="AU2359" s="102"/>
      <c r="AV2359" s="102"/>
      <c r="AW2359" s="102"/>
      <c r="AX2359" s="102"/>
      <c r="AY2359" s="102"/>
      <c r="AZ2359" s="102"/>
      <c r="BA2359" s="102"/>
      <c r="BB2359" s="102"/>
      <c r="BC2359" s="102"/>
      <c r="BD2359" s="102"/>
      <c r="BE2359" s="102"/>
      <c r="BF2359" s="102"/>
      <c r="BG2359" s="102"/>
      <c r="BH2359" s="102"/>
      <c r="BI2359" s="102"/>
      <c r="BJ2359" s="102"/>
    </row>
    <row r="2360" spans="11:62">
      <c r="K2360" s="102"/>
      <c r="L2360" s="102"/>
      <c r="M2360" s="102"/>
      <c r="N2360" s="102"/>
      <c r="O2360" s="102"/>
      <c r="P2360" s="102"/>
      <c r="Y2360" s="102"/>
      <c r="Z2360" s="102"/>
      <c r="AA2360" s="102"/>
      <c r="AB2360" s="102"/>
      <c r="AC2360" s="102"/>
      <c r="AD2360" s="102"/>
      <c r="AE2360" s="102"/>
      <c r="AF2360" s="102"/>
      <c r="AI2360" s="102"/>
      <c r="AJ2360" s="102"/>
      <c r="AK2360" s="102"/>
      <c r="AL2360" s="102"/>
      <c r="AM2360" s="102"/>
      <c r="AN2360" s="102"/>
      <c r="AO2360" s="102"/>
      <c r="AP2360" s="102"/>
      <c r="AQ2360" s="102"/>
      <c r="AR2360" s="102"/>
      <c r="AS2360" s="102"/>
      <c r="AT2360" s="102"/>
      <c r="AU2360" s="102"/>
      <c r="AV2360" s="102"/>
      <c r="AW2360" s="102"/>
      <c r="AX2360" s="102"/>
      <c r="AY2360" s="102"/>
      <c r="AZ2360" s="102"/>
      <c r="BA2360" s="102"/>
      <c r="BB2360" s="102"/>
      <c r="BC2360" s="102"/>
      <c r="BD2360" s="102"/>
      <c r="BE2360" s="102"/>
      <c r="BF2360" s="102"/>
      <c r="BG2360" s="102"/>
      <c r="BH2360" s="102"/>
      <c r="BI2360" s="102"/>
      <c r="BJ2360" s="102"/>
    </row>
    <row r="2361" spans="11:62">
      <c r="K2361" s="102"/>
      <c r="L2361" s="102"/>
      <c r="M2361" s="102"/>
      <c r="P2361" s="102"/>
      <c r="R2361" s="105"/>
      <c r="Y2361" s="102"/>
      <c r="Z2361" s="102"/>
      <c r="AA2361" s="102"/>
      <c r="AB2361" s="102"/>
      <c r="AC2361" s="102"/>
      <c r="AD2361" s="102"/>
      <c r="AE2361" s="102"/>
      <c r="AF2361" s="102"/>
      <c r="AG2361" s="104"/>
      <c r="AI2361" s="102"/>
      <c r="AJ2361" s="102"/>
      <c r="AK2361" s="102"/>
      <c r="AL2361" s="102"/>
      <c r="AM2361" s="102"/>
      <c r="AN2361" s="102"/>
      <c r="AO2361" s="102"/>
      <c r="AP2361" s="102"/>
      <c r="AQ2361" s="102"/>
      <c r="AR2361" s="102"/>
      <c r="AS2361" s="102"/>
      <c r="AT2361" s="102"/>
      <c r="AU2361" s="102"/>
      <c r="AV2361" s="102"/>
      <c r="AW2361" s="102"/>
      <c r="AX2361" s="102"/>
      <c r="AY2361" s="102"/>
      <c r="AZ2361" s="102"/>
      <c r="BA2361" s="102"/>
      <c r="BB2361" s="102"/>
      <c r="BC2361" s="102"/>
      <c r="BD2361" s="102"/>
      <c r="BE2361" s="102"/>
      <c r="BF2361" s="102"/>
      <c r="BG2361" s="102"/>
      <c r="BH2361" s="102"/>
      <c r="BI2361" s="102"/>
      <c r="BJ2361" s="102"/>
    </row>
    <row r="2362" spans="11:62">
      <c r="K2362" s="102"/>
      <c r="L2362" s="102"/>
      <c r="M2362" s="102"/>
      <c r="N2362" s="102"/>
      <c r="O2362" s="102"/>
      <c r="P2362" s="102"/>
      <c r="R2362" s="105"/>
      <c r="Y2362" s="102"/>
      <c r="Z2362" s="102"/>
      <c r="AA2362" s="102"/>
      <c r="AD2362" s="102"/>
      <c r="AE2362" s="102"/>
      <c r="AF2362" s="102"/>
      <c r="AG2362" s="104"/>
      <c r="AI2362" s="102"/>
      <c r="AJ2362" s="102"/>
      <c r="AK2362" s="102"/>
      <c r="AL2362" s="102"/>
      <c r="AM2362" s="102"/>
      <c r="AN2362" s="102"/>
      <c r="AO2362" s="102"/>
      <c r="AP2362" s="102"/>
      <c r="AQ2362" s="102"/>
      <c r="AR2362" s="102"/>
      <c r="AS2362" s="102"/>
      <c r="AT2362" s="102"/>
      <c r="AU2362" s="102"/>
      <c r="AV2362" s="102"/>
      <c r="AW2362" s="102"/>
      <c r="AX2362" s="102"/>
      <c r="AY2362" s="102"/>
      <c r="AZ2362" s="102"/>
      <c r="BA2362" s="102"/>
      <c r="BB2362" s="102"/>
      <c r="BC2362" s="102"/>
      <c r="BD2362" s="102"/>
      <c r="BE2362" s="102"/>
      <c r="BF2362" s="102"/>
      <c r="BG2362" s="102"/>
      <c r="BH2362" s="102"/>
      <c r="BI2362" s="102"/>
      <c r="BJ2362" s="102"/>
    </row>
    <row r="2363" spans="11:62">
      <c r="K2363" s="102"/>
      <c r="L2363" s="102"/>
      <c r="M2363" s="102"/>
      <c r="N2363" s="102"/>
      <c r="O2363" s="102"/>
      <c r="P2363" s="102"/>
      <c r="R2363" s="105"/>
      <c r="Y2363" s="102"/>
      <c r="Z2363" s="102"/>
      <c r="AA2363" s="102"/>
      <c r="AD2363" s="102"/>
      <c r="AE2363" s="102"/>
      <c r="AF2363" s="102"/>
      <c r="AG2363" s="104"/>
      <c r="AI2363" s="102"/>
      <c r="AJ2363" s="102"/>
      <c r="AK2363" s="102"/>
      <c r="AL2363" s="102"/>
      <c r="AM2363" s="102"/>
      <c r="AN2363" s="102"/>
      <c r="AO2363" s="102"/>
      <c r="AP2363" s="102"/>
      <c r="AQ2363" s="102"/>
      <c r="AR2363" s="102"/>
      <c r="AS2363" s="102"/>
      <c r="AT2363" s="102"/>
      <c r="AU2363" s="102"/>
      <c r="AV2363" s="102"/>
      <c r="AW2363" s="102"/>
      <c r="AX2363" s="102"/>
      <c r="AY2363" s="102"/>
      <c r="AZ2363" s="102"/>
      <c r="BA2363" s="102"/>
      <c r="BB2363" s="102"/>
      <c r="BC2363" s="102"/>
      <c r="BD2363" s="102"/>
      <c r="BE2363" s="102"/>
      <c r="BF2363" s="102"/>
      <c r="BG2363" s="102"/>
      <c r="BH2363" s="102"/>
      <c r="BI2363" s="102"/>
      <c r="BJ2363" s="102"/>
    </row>
    <row r="2364" spans="11:62">
      <c r="K2364" s="102"/>
      <c r="L2364" s="102"/>
      <c r="M2364" s="102"/>
      <c r="N2364" s="102"/>
      <c r="O2364" s="102"/>
      <c r="P2364" s="102"/>
      <c r="Q2364" s="102"/>
      <c r="R2364" s="105"/>
      <c r="S2364" s="105"/>
      <c r="W2364" s="102"/>
      <c r="X2364" s="102"/>
      <c r="Y2364" s="102"/>
      <c r="Z2364" s="102"/>
      <c r="AA2364" s="102"/>
      <c r="AB2364" s="102"/>
      <c r="AC2364" s="102"/>
      <c r="AD2364" s="102"/>
      <c r="AE2364" s="102"/>
      <c r="AF2364" s="102"/>
      <c r="AG2364" s="104"/>
      <c r="AH2364" s="104"/>
      <c r="AI2364" s="102"/>
      <c r="AJ2364" s="102"/>
      <c r="AK2364" s="102"/>
      <c r="AL2364" s="102"/>
      <c r="AM2364" s="102"/>
      <c r="AN2364" s="102"/>
      <c r="AO2364" s="102"/>
      <c r="AP2364" s="102"/>
      <c r="AQ2364" s="102"/>
      <c r="AR2364" s="102"/>
      <c r="AS2364" s="102"/>
      <c r="AT2364" s="102"/>
      <c r="AU2364" s="102"/>
      <c r="AV2364" s="102"/>
      <c r="AW2364" s="102"/>
      <c r="AX2364" s="102"/>
      <c r="AY2364" s="102"/>
      <c r="AZ2364" s="102"/>
      <c r="BA2364" s="102"/>
      <c r="BB2364" s="102"/>
      <c r="BC2364" s="102"/>
      <c r="BD2364" s="102"/>
      <c r="BE2364" s="102"/>
      <c r="BF2364" s="102"/>
      <c r="BG2364" s="102"/>
      <c r="BH2364" s="102"/>
      <c r="BI2364" s="102"/>
      <c r="BJ2364" s="102"/>
    </row>
    <row r="2365" spans="11:62">
      <c r="K2365" s="102"/>
      <c r="L2365" s="102"/>
      <c r="M2365" s="102"/>
      <c r="N2365" s="102"/>
      <c r="O2365" s="102"/>
      <c r="P2365" s="102"/>
      <c r="Q2365" s="102"/>
      <c r="R2365" s="105"/>
      <c r="S2365" s="105"/>
      <c r="W2365" s="102"/>
      <c r="X2365" s="102"/>
      <c r="Y2365" s="102"/>
      <c r="Z2365" s="102"/>
      <c r="AA2365" s="102"/>
      <c r="AB2365" s="102"/>
      <c r="AC2365" s="102"/>
      <c r="AD2365" s="102"/>
      <c r="AE2365" s="102"/>
      <c r="AF2365" s="102"/>
      <c r="AG2365" s="104"/>
      <c r="AH2365" s="104"/>
      <c r="AI2365" s="102"/>
      <c r="AJ2365" s="102"/>
      <c r="AK2365" s="102"/>
      <c r="AL2365" s="102"/>
      <c r="AM2365" s="102"/>
      <c r="AN2365" s="102"/>
      <c r="AO2365" s="102"/>
      <c r="AP2365" s="102"/>
      <c r="AQ2365" s="102"/>
      <c r="AR2365" s="102"/>
      <c r="AS2365" s="102"/>
      <c r="AT2365" s="102"/>
      <c r="AU2365" s="102"/>
      <c r="AV2365" s="102"/>
      <c r="AW2365" s="102"/>
      <c r="AX2365" s="102"/>
      <c r="AY2365" s="102"/>
      <c r="AZ2365" s="102"/>
      <c r="BA2365" s="102"/>
      <c r="BB2365" s="102"/>
      <c r="BC2365" s="102"/>
      <c r="BD2365" s="102"/>
      <c r="BE2365" s="102"/>
      <c r="BF2365" s="102"/>
      <c r="BG2365" s="102"/>
      <c r="BH2365" s="102"/>
      <c r="BI2365" s="102"/>
      <c r="BJ2365" s="102"/>
    </row>
    <row r="2366" spans="11:62">
      <c r="K2366" s="102"/>
      <c r="L2366" s="102"/>
      <c r="M2366" s="102"/>
      <c r="N2366" s="102"/>
      <c r="O2366" s="102"/>
      <c r="P2366" s="102"/>
      <c r="R2366" s="105"/>
      <c r="Y2366" s="102"/>
      <c r="Z2366" s="102"/>
      <c r="AA2366" s="102"/>
      <c r="AB2366" s="102"/>
      <c r="AC2366" s="102"/>
      <c r="AD2366" s="102"/>
      <c r="AE2366" s="102"/>
      <c r="AF2366" s="102"/>
      <c r="AG2366" s="104"/>
      <c r="AH2366" s="104"/>
      <c r="AI2366" s="102"/>
      <c r="AJ2366" s="102"/>
      <c r="AK2366" s="102"/>
      <c r="AL2366" s="102"/>
      <c r="AM2366" s="102"/>
      <c r="AN2366" s="102"/>
      <c r="AO2366" s="102"/>
      <c r="AP2366" s="102"/>
      <c r="AQ2366" s="102"/>
      <c r="AR2366" s="102"/>
      <c r="AS2366" s="102"/>
      <c r="AT2366" s="102"/>
      <c r="AU2366" s="102"/>
      <c r="AV2366" s="102"/>
      <c r="AW2366" s="102"/>
      <c r="AX2366" s="102"/>
      <c r="AY2366" s="102"/>
      <c r="AZ2366" s="102"/>
      <c r="BA2366" s="102"/>
      <c r="BB2366" s="102"/>
      <c r="BC2366" s="102"/>
      <c r="BD2366" s="102"/>
      <c r="BE2366" s="102"/>
      <c r="BF2366" s="102"/>
      <c r="BG2366" s="102"/>
      <c r="BH2366" s="102"/>
      <c r="BI2366" s="102"/>
      <c r="BJ2366" s="102"/>
    </row>
    <row r="2367" spans="11:62">
      <c r="K2367" s="102"/>
      <c r="L2367" s="102"/>
      <c r="M2367" s="102"/>
      <c r="N2367" s="102"/>
      <c r="O2367" s="102"/>
      <c r="P2367" s="102"/>
      <c r="Q2367" s="102"/>
      <c r="W2367" s="102"/>
      <c r="X2367" s="102"/>
      <c r="Y2367" s="102"/>
      <c r="Z2367" s="102"/>
      <c r="AA2367" s="102"/>
      <c r="AB2367" s="102"/>
      <c r="AC2367" s="102"/>
      <c r="AD2367" s="102"/>
      <c r="AE2367" s="102"/>
      <c r="AF2367" s="102"/>
      <c r="AI2367" s="102"/>
      <c r="AJ2367" s="102"/>
      <c r="AK2367" s="102"/>
      <c r="AL2367" s="102"/>
      <c r="AM2367" s="102"/>
      <c r="AN2367" s="102"/>
      <c r="AO2367" s="102"/>
      <c r="AP2367" s="102"/>
      <c r="AQ2367" s="102"/>
      <c r="AR2367" s="102"/>
      <c r="AS2367" s="102"/>
      <c r="AT2367" s="102"/>
      <c r="AU2367" s="102"/>
      <c r="AV2367" s="102"/>
      <c r="AW2367" s="102"/>
      <c r="AX2367" s="102"/>
      <c r="AY2367" s="102"/>
      <c r="AZ2367" s="102"/>
      <c r="BA2367" s="102"/>
      <c r="BB2367" s="102"/>
      <c r="BC2367" s="102"/>
      <c r="BD2367" s="102"/>
      <c r="BE2367" s="102"/>
      <c r="BF2367" s="102"/>
      <c r="BG2367" s="102"/>
      <c r="BH2367" s="102"/>
      <c r="BI2367" s="102"/>
      <c r="BJ2367" s="102"/>
    </row>
    <row r="2368" spans="11:62">
      <c r="K2368" s="102"/>
      <c r="L2368" s="102"/>
      <c r="M2368" s="102"/>
      <c r="N2368" s="102"/>
      <c r="O2368" s="102"/>
      <c r="P2368" s="102"/>
      <c r="Q2368" s="102"/>
      <c r="W2368" s="102"/>
      <c r="X2368" s="102"/>
      <c r="Y2368" s="102"/>
      <c r="Z2368" s="102"/>
      <c r="AA2368" s="102"/>
      <c r="AB2368" s="102"/>
      <c r="AC2368" s="102"/>
      <c r="AD2368" s="102"/>
      <c r="AE2368" s="102"/>
      <c r="AF2368" s="102"/>
      <c r="AI2368" s="102"/>
      <c r="AJ2368" s="102"/>
      <c r="AK2368" s="102"/>
      <c r="AL2368" s="102"/>
      <c r="AM2368" s="102"/>
      <c r="AN2368" s="102"/>
      <c r="AO2368" s="102"/>
      <c r="AP2368" s="102"/>
      <c r="AQ2368" s="102"/>
      <c r="AR2368" s="102"/>
      <c r="AS2368" s="102"/>
      <c r="AT2368" s="102"/>
      <c r="AU2368" s="102"/>
      <c r="AV2368" s="102"/>
      <c r="AW2368" s="102"/>
      <c r="AX2368" s="102"/>
      <c r="AY2368" s="102"/>
      <c r="AZ2368" s="102"/>
      <c r="BA2368" s="102"/>
      <c r="BB2368" s="102"/>
      <c r="BC2368" s="102"/>
      <c r="BD2368" s="102"/>
      <c r="BE2368" s="102"/>
      <c r="BF2368" s="102"/>
      <c r="BG2368" s="102"/>
      <c r="BH2368" s="102"/>
      <c r="BI2368" s="102"/>
      <c r="BJ2368" s="102"/>
    </row>
    <row r="2369" spans="11:62">
      <c r="K2369" s="102"/>
      <c r="L2369" s="102"/>
      <c r="M2369" s="102"/>
      <c r="N2369" s="102"/>
      <c r="O2369" s="102"/>
      <c r="P2369" s="102"/>
      <c r="Y2369" s="102"/>
      <c r="Z2369" s="102"/>
      <c r="AA2369" s="102"/>
      <c r="AB2369" s="102"/>
      <c r="AC2369" s="102"/>
      <c r="AD2369" s="102"/>
      <c r="AE2369" s="102"/>
      <c r="AF2369" s="102"/>
      <c r="AI2369" s="102"/>
      <c r="AJ2369" s="102"/>
      <c r="AK2369" s="102"/>
      <c r="AL2369" s="102"/>
      <c r="AM2369" s="102"/>
      <c r="AN2369" s="102"/>
      <c r="AO2369" s="102"/>
      <c r="AP2369" s="102"/>
      <c r="AQ2369" s="102"/>
      <c r="AR2369" s="102"/>
      <c r="AS2369" s="102"/>
      <c r="AT2369" s="102"/>
      <c r="AU2369" s="102"/>
      <c r="AV2369" s="102"/>
      <c r="AW2369" s="102"/>
      <c r="AX2369" s="102"/>
      <c r="AY2369" s="102"/>
      <c r="AZ2369" s="102"/>
      <c r="BA2369" s="102"/>
      <c r="BB2369" s="102"/>
      <c r="BC2369" s="102"/>
      <c r="BD2369" s="102"/>
      <c r="BE2369" s="102"/>
      <c r="BF2369" s="102"/>
      <c r="BG2369" s="102"/>
      <c r="BH2369" s="102"/>
      <c r="BI2369" s="102"/>
      <c r="BJ2369" s="102"/>
    </row>
    <row r="2370" spans="11:62">
      <c r="K2370" s="102"/>
      <c r="L2370" s="102"/>
      <c r="M2370" s="102"/>
      <c r="N2370" s="102"/>
      <c r="O2370" s="102"/>
      <c r="P2370" s="102"/>
      <c r="Q2370" s="102"/>
      <c r="R2370" s="105"/>
      <c r="W2370" s="102"/>
      <c r="X2370" s="102"/>
      <c r="Y2370" s="102"/>
      <c r="Z2370" s="102"/>
      <c r="AA2370" s="102"/>
      <c r="AD2370" s="102"/>
      <c r="AE2370" s="102"/>
      <c r="AF2370" s="102"/>
      <c r="AI2370" s="102"/>
      <c r="AJ2370" s="102"/>
      <c r="AK2370" s="102"/>
      <c r="AL2370" s="102"/>
      <c r="AM2370" s="102"/>
      <c r="AN2370" s="102"/>
      <c r="AO2370" s="102"/>
      <c r="AP2370" s="102"/>
      <c r="AQ2370" s="102"/>
      <c r="AR2370" s="102"/>
      <c r="AS2370" s="102"/>
      <c r="AT2370" s="102"/>
      <c r="AU2370" s="102"/>
      <c r="AV2370" s="102"/>
      <c r="AW2370" s="102"/>
      <c r="AX2370" s="102"/>
      <c r="AY2370" s="102"/>
      <c r="AZ2370" s="102"/>
      <c r="BA2370" s="102"/>
      <c r="BB2370" s="102"/>
      <c r="BC2370" s="102"/>
      <c r="BD2370" s="102"/>
      <c r="BE2370" s="102"/>
      <c r="BF2370" s="102"/>
      <c r="BG2370" s="102"/>
      <c r="BH2370" s="102"/>
      <c r="BI2370" s="102"/>
      <c r="BJ2370" s="102"/>
    </row>
    <row r="2371" spans="11:62">
      <c r="K2371" s="102"/>
      <c r="L2371" s="102"/>
      <c r="M2371" s="102"/>
      <c r="R2371" s="105"/>
      <c r="Y2371" s="102"/>
      <c r="Z2371" s="102"/>
      <c r="AA2371" s="102"/>
      <c r="AB2371" s="102"/>
      <c r="AC2371" s="102"/>
      <c r="AD2371" s="102"/>
      <c r="AE2371" s="102"/>
      <c r="AF2371" s="102"/>
      <c r="AG2371" s="104"/>
      <c r="AI2371" s="102"/>
      <c r="AJ2371" s="102"/>
      <c r="AK2371" s="102"/>
      <c r="AL2371" s="102"/>
      <c r="AM2371" s="102"/>
      <c r="AN2371" s="102"/>
      <c r="AO2371" s="102"/>
      <c r="AP2371" s="102"/>
      <c r="AQ2371" s="102"/>
      <c r="AS2371" s="102"/>
      <c r="AT2371" s="102"/>
      <c r="AU2371" s="102"/>
      <c r="AV2371" s="102"/>
      <c r="AW2371" s="102"/>
      <c r="AY2371" s="102"/>
      <c r="AZ2371" s="102"/>
      <c r="BA2371" s="102"/>
      <c r="BB2371" s="102"/>
      <c r="BC2371" s="102"/>
      <c r="BE2371" s="102"/>
      <c r="BF2371" s="102"/>
      <c r="BG2371" s="102"/>
      <c r="BH2371" s="102"/>
      <c r="BI2371" s="102"/>
    </row>
    <row r="2372" spans="11:62">
      <c r="K2372" s="102"/>
      <c r="L2372" s="102"/>
      <c r="M2372" s="102"/>
      <c r="O2372" s="102"/>
      <c r="P2372" s="102"/>
      <c r="R2372" s="105"/>
      <c r="Y2372" s="102"/>
      <c r="Z2372" s="102"/>
      <c r="AA2372" s="102"/>
      <c r="AB2372" s="102"/>
      <c r="AC2372" s="102"/>
      <c r="AD2372" s="102"/>
      <c r="AE2372" s="102"/>
      <c r="AF2372" s="102"/>
      <c r="AI2372" s="102"/>
      <c r="AJ2372" s="102"/>
      <c r="AK2372" s="102"/>
      <c r="AL2372" s="102"/>
      <c r="AM2372" s="102"/>
      <c r="AN2372" s="102"/>
      <c r="AO2372" s="102"/>
      <c r="AP2372" s="102"/>
      <c r="AQ2372" s="102"/>
      <c r="AR2372" s="102"/>
      <c r="AS2372" s="102"/>
      <c r="AT2372" s="102"/>
      <c r="AU2372" s="102"/>
      <c r="AV2372" s="102"/>
      <c r="AW2372" s="102"/>
      <c r="AX2372" s="102"/>
      <c r="AY2372" s="102"/>
      <c r="AZ2372" s="102"/>
      <c r="BA2372" s="102"/>
      <c r="BB2372" s="102"/>
      <c r="BC2372" s="102"/>
      <c r="BD2372" s="102"/>
      <c r="BE2372" s="102"/>
      <c r="BF2372" s="102"/>
      <c r="BG2372" s="102"/>
      <c r="BH2372" s="102"/>
      <c r="BI2372" s="102"/>
      <c r="BJ2372" s="102"/>
    </row>
    <row r="2373" spans="11:62">
      <c r="K2373" s="102"/>
      <c r="L2373" s="102"/>
      <c r="M2373" s="102"/>
      <c r="Q2373" s="102"/>
      <c r="W2373" s="102"/>
      <c r="X2373" s="102"/>
      <c r="Y2373" s="102"/>
      <c r="Z2373" s="102"/>
      <c r="AA2373" s="102"/>
      <c r="AB2373" s="102"/>
      <c r="AC2373" s="102"/>
      <c r="AD2373" s="102"/>
      <c r="AE2373" s="102"/>
      <c r="AF2373" s="102"/>
    </row>
    <row r="2374" spans="11:62">
      <c r="K2374" s="102"/>
      <c r="L2374" s="102"/>
      <c r="M2374" s="102"/>
      <c r="N2374" s="102"/>
      <c r="O2374" s="102"/>
      <c r="P2374" s="102"/>
      <c r="R2374" s="105"/>
      <c r="S2374" s="105"/>
      <c r="Y2374" s="102"/>
      <c r="Z2374" s="102"/>
      <c r="AA2374" s="102"/>
      <c r="AB2374" s="102"/>
      <c r="AC2374" s="102"/>
      <c r="AD2374" s="102"/>
      <c r="AE2374" s="102"/>
      <c r="AF2374" s="102"/>
      <c r="AG2374" s="104"/>
      <c r="AI2374" s="102"/>
      <c r="AJ2374" s="102"/>
      <c r="AK2374" s="102"/>
      <c r="AL2374" s="102"/>
      <c r="AM2374" s="102"/>
      <c r="AN2374" s="102"/>
      <c r="AO2374" s="102"/>
      <c r="AP2374" s="102"/>
      <c r="AQ2374" s="102"/>
      <c r="AR2374" s="102"/>
      <c r="AS2374" s="102"/>
      <c r="AT2374" s="102"/>
      <c r="AU2374" s="102"/>
      <c r="AV2374" s="102"/>
      <c r="AW2374" s="102"/>
      <c r="AX2374" s="102"/>
      <c r="AY2374" s="102"/>
      <c r="AZ2374" s="102"/>
      <c r="BA2374" s="102"/>
      <c r="BB2374" s="102"/>
      <c r="BC2374" s="102"/>
      <c r="BE2374" s="102"/>
      <c r="BF2374" s="102"/>
      <c r="BG2374" s="102"/>
      <c r="BH2374" s="102"/>
      <c r="BI2374" s="102"/>
      <c r="BJ2374" s="102"/>
    </row>
    <row r="2375" spans="11:62">
      <c r="K2375" s="102"/>
      <c r="L2375" s="102"/>
      <c r="M2375" s="102"/>
      <c r="N2375" s="102"/>
      <c r="O2375" s="102"/>
      <c r="P2375" s="102"/>
      <c r="R2375" s="105"/>
      <c r="Y2375" s="102"/>
      <c r="Z2375" s="102"/>
      <c r="AA2375" s="102"/>
      <c r="AB2375" s="102"/>
      <c r="AC2375" s="102"/>
      <c r="AD2375" s="102"/>
      <c r="AE2375" s="102"/>
      <c r="AF2375" s="102"/>
      <c r="AI2375" s="102"/>
      <c r="AJ2375" s="102"/>
      <c r="AK2375" s="102"/>
      <c r="AL2375" s="102"/>
      <c r="AM2375" s="102"/>
      <c r="AN2375" s="102"/>
      <c r="AO2375" s="102"/>
      <c r="AP2375" s="102"/>
      <c r="AQ2375" s="102"/>
      <c r="AR2375" s="102"/>
      <c r="AS2375" s="102"/>
      <c r="AT2375" s="102"/>
      <c r="AU2375" s="102"/>
      <c r="AV2375" s="102"/>
      <c r="AW2375" s="102"/>
      <c r="AX2375" s="102"/>
      <c r="AY2375" s="102"/>
      <c r="AZ2375" s="102"/>
      <c r="BA2375" s="102"/>
      <c r="BB2375" s="102"/>
      <c r="BC2375" s="102"/>
      <c r="BD2375" s="102"/>
      <c r="BE2375" s="102"/>
      <c r="BF2375" s="102"/>
      <c r="BG2375" s="102"/>
      <c r="BH2375" s="102"/>
      <c r="BI2375" s="102"/>
      <c r="BJ2375" s="102"/>
    </row>
    <row r="2376" spans="11:62">
      <c r="K2376" s="102"/>
      <c r="L2376" s="102"/>
      <c r="M2376" s="102"/>
      <c r="N2376" s="102"/>
      <c r="O2376" s="102"/>
      <c r="P2376" s="102"/>
      <c r="Q2376" s="102"/>
      <c r="R2376" s="105"/>
      <c r="Y2376" s="102"/>
      <c r="Z2376" s="102"/>
      <c r="AA2376" s="102"/>
      <c r="AB2376" s="102"/>
      <c r="AC2376" s="102"/>
      <c r="AD2376" s="102"/>
      <c r="AE2376" s="102"/>
      <c r="AF2376" s="102"/>
      <c r="AG2376" s="104"/>
      <c r="AI2376" s="102"/>
      <c r="AJ2376" s="102"/>
      <c r="AK2376" s="102"/>
      <c r="AL2376" s="102"/>
      <c r="AM2376" s="102"/>
      <c r="AN2376" s="102"/>
      <c r="AO2376" s="102"/>
      <c r="AP2376" s="102"/>
      <c r="AQ2376" s="102"/>
      <c r="AR2376" s="102"/>
      <c r="AS2376" s="102"/>
      <c r="AT2376" s="102"/>
      <c r="AU2376" s="102"/>
      <c r="AV2376" s="102"/>
      <c r="AW2376" s="102"/>
      <c r="AX2376" s="102"/>
      <c r="AY2376" s="102"/>
      <c r="AZ2376" s="102"/>
      <c r="BA2376" s="102"/>
      <c r="BB2376" s="102"/>
      <c r="BC2376" s="102"/>
      <c r="BD2376" s="102"/>
      <c r="BE2376" s="102"/>
      <c r="BF2376" s="102"/>
      <c r="BG2376" s="102"/>
      <c r="BH2376" s="102"/>
      <c r="BI2376" s="102"/>
      <c r="BJ2376" s="102"/>
    </row>
    <row r="2377" spans="11:62">
      <c r="K2377" s="102"/>
      <c r="L2377" s="102"/>
      <c r="M2377" s="102"/>
      <c r="N2377" s="102"/>
      <c r="O2377" s="102"/>
      <c r="P2377" s="102"/>
      <c r="Q2377" s="102"/>
      <c r="R2377" s="105"/>
      <c r="Y2377" s="102"/>
      <c r="Z2377" s="102"/>
      <c r="AA2377" s="102"/>
      <c r="AB2377" s="102"/>
      <c r="AC2377" s="102"/>
      <c r="AD2377" s="102"/>
      <c r="AE2377" s="102"/>
      <c r="AF2377" s="102"/>
      <c r="AG2377" s="104"/>
      <c r="AI2377" s="102"/>
      <c r="AJ2377" s="102"/>
      <c r="AK2377" s="102"/>
      <c r="AL2377" s="102"/>
      <c r="AM2377" s="102"/>
      <c r="AN2377" s="102"/>
      <c r="AO2377" s="102"/>
      <c r="AP2377" s="102"/>
      <c r="AQ2377" s="102"/>
      <c r="AR2377" s="102"/>
      <c r="AS2377" s="102"/>
      <c r="AT2377" s="102"/>
      <c r="AU2377" s="102"/>
      <c r="AV2377" s="102"/>
      <c r="AW2377" s="102"/>
      <c r="AX2377" s="102"/>
      <c r="AY2377" s="102"/>
      <c r="AZ2377" s="102"/>
      <c r="BA2377" s="102"/>
      <c r="BB2377" s="102"/>
      <c r="BC2377" s="102"/>
      <c r="BD2377" s="102"/>
      <c r="BE2377" s="102"/>
      <c r="BF2377" s="102"/>
      <c r="BG2377" s="102"/>
      <c r="BH2377" s="102"/>
      <c r="BI2377" s="102"/>
      <c r="BJ2377" s="102"/>
    </row>
    <row r="2378" spans="11:62">
      <c r="K2378" s="102"/>
      <c r="L2378" s="102"/>
      <c r="M2378" s="102"/>
      <c r="Y2378" s="102"/>
      <c r="Z2378" s="102"/>
      <c r="AA2378" s="102"/>
      <c r="AB2378" s="102"/>
      <c r="AC2378" s="102"/>
      <c r="AD2378" s="102"/>
      <c r="AE2378" s="102"/>
      <c r="AF2378" s="102"/>
    </row>
    <row r="2379" spans="11:62">
      <c r="K2379" s="102"/>
      <c r="L2379" s="102"/>
      <c r="M2379" s="102"/>
      <c r="N2379" s="102"/>
      <c r="O2379" s="102"/>
      <c r="P2379" s="102"/>
      <c r="Q2379" s="102"/>
      <c r="R2379" s="105"/>
      <c r="S2379" s="105"/>
      <c r="Y2379" s="102"/>
      <c r="Z2379" s="102"/>
      <c r="AA2379" s="102"/>
      <c r="AB2379" s="102"/>
      <c r="AC2379" s="102"/>
      <c r="AD2379" s="102"/>
      <c r="AE2379" s="102"/>
      <c r="AF2379" s="102"/>
      <c r="AG2379" s="104"/>
      <c r="AH2379" s="104"/>
      <c r="AI2379" s="102"/>
      <c r="AJ2379" s="102"/>
      <c r="AK2379" s="102"/>
      <c r="AL2379" s="102"/>
      <c r="AM2379" s="102"/>
      <c r="AN2379" s="102"/>
      <c r="AO2379" s="102"/>
      <c r="AP2379" s="102"/>
      <c r="AQ2379" s="102"/>
      <c r="AR2379" s="102"/>
      <c r="AS2379" s="102"/>
      <c r="AT2379" s="102"/>
      <c r="AU2379" s="102"/>
      <c r="AV2379" s="102"/>
      <c r="AW2379" s="102"/>
      <c r="AX2379" s="102"/>
      <c r="AY2379" s="102"/>
      <c r="AZ2379" s="102"/>
      <c r="BA2379" s="102"/>
      <c r="BB2379" s="102"/>
      <c r="BC2379" s="102"/>
      <c r="BD2379" s="102"/>
      <c r="BE2379" s="102"/>
      <c r="BF2379" s="102"/>
      <c r="BG2379" s="102"/>
      <c r="BH2379" s="102"/>
      <c r="BI2379" s="102"/>
      <c r="BJ2379" s="102"/>
    </row>
    <row r="2380" spans="11:62">
      <c r="K2380" s="102"/>
      <c r="L2380" s="102"/>
      <c r="M2380" s="102"/>
      <c r="N2380" s="102"/>
      <c r="O2380" s="102"/>
      <c r="P2380" s="102"/>
      <c r="Y2380" s="102"/>
      <c r="Z2380" s="102"/>
      <c r="AA2380" s="102"/>
      <c r="AB2380" s="102"/>
      <c r="AC2380" s="102"/>
      <c r="AD2380" s="102"/>
      <c r="AE2380" s="102"/>
      <c r="AF2380" s="102"/>
      <c r="AI2380" s="102"/>
      <c r="AJ2380" s="102"/>
      <c r="AK2380" s="102"/>
      <c r="AL2380" s="102"/>
      <c r="AM2380" s="102"/>
      <c r="AN2380" s="102"/>
      <c r="AO2380" s="102"/>
      <c r="AP2380" s="102"/>
      <c r="AQ2380" s="102"/>
      <c r="AR2380" s="102"/>
      <c r="AS2380" s="102"/>
      <c r="AT2380" s="102"/>
      <c r="AU2380" s="102"/>
      <c r="AV2380" s="102"/>
      <c r="AW2380" s="102"/>
      <c r="AX2380" s="102"/>
      <c r="AY2380" s="102"/>
      <c r="AZ2380" s="102"/>
      <c r="BA2380" s="102"/>
      <c r="BB2380" s="102"/>
      <c r="BC2380" s="102"/>
      <c r="BD2380" s="102"/>
      <c r="BE2380" s="102"/>
      <c r="BF2380" s="102"/>
      <c r="BG2380" s="102"/>
      <c r="BH2380" s="102"/>
      <c r="BI2380" s="102"/>
      <c r="BJ2380" s="102"/>
    </row>
    <row r="2381" spans="11:62">
      <c r="K2381" s="102"/>
      <c r="L2381" s="102"/>
      <c r="M2381" s="102"/>
      <c r="N2381" s="102"/>
      <c r="O2381" s="102"/>
      <c r="P2381" s="102"/>
      <c r="Y2381" s="102"/>
      <c r="Z2381" s="102"/>
      <c r="AA2381" s="102"/>
      <c r="AB2381" s="102"/>
      <c r="AC2381" s="102"/>
      <c r="AD2381" s="102"/>
      <c r="AE2381" s="102"/>
      <c r="AF2381" s="102"/>
      <c r="AI2381" s="102"/>
      <c r="AJ2381" s="102"/>
      <c r="AK2381" s="102"/>
      <c r="AL2381" s="102"/>
      <c r="AM2381" s="102"/>
      <c r="AN2381" s="102"/>
      <c r="AO2381" s="102"/>
      <c r="AP2381" s="102"/>
      <c r="AQ2381" s="102"/>
      <c r="AR2381" s="102"/>
      <c r="AS2381" s="102"/>
      <c r="AT2381" s="102"/>
      <c r="AU2381" s="102"/>
      <c r="AV2381" s="102"/>
      <c r="AW2381" s="102"/>
      <c r="AX2381" s="102"/>
      <c r="AY2381" s="102"/>
      <c r="AZ2381" s="102"/>
      <c r="BA2381" s="102"/>
      <c r="BB2381" s="102"/>
      <c r="BC2381" s="102"/>
      <c r="BD2381" s="102"/>
      <c r="BE2381" s="102"/>
      <c r="BF2381" s="102"/>
      <c r="BG2381" s="102"/>
      <c r="BH2381" s="102"/>
      <c r="BI2381" s="102"/>
      <c r="BJ2381" s="102"/>
    </row>
    <row r="2382" spans="11:62">
      <c r="K2382" s="102"/>
      <c r="L2382" s="102"/>
      <c r="M2382" s="102"/>
      <c r="N2382" s="102"/>
      <c r="O2382" s="102"/>
      <c r="P2382" s="102"/>
      <c r="Q2382" s="102"/>
      <c r="R2382" s="105"/>
      <c r="Y2382" s="102"/>
      <c r="Z2382" s="102"/>
      <c r="AA2382" s="102"/>
      <c r="AB2382" s="102"/>
      <c r="AC2382" s="102"/>
      <c r="AD2382" s="102"/>
      <c r="AE2382" s="102"/>
      <c r="AF2382" s="102"/>
      <c r="AG2382" s="104"/>
      <c r="AI2382" s="102"/>
      <c r="AJ2382" s="102"/>
      <c r="AK2382" s="102"/>
      <c r="AL2382" s="102"/>
      <c r="AM2382" s="102"/>
      <c r="AN2382" s="102"/>
      <c r="AO2382" s="102"/>
      <c r="AP2382" s="102"/>
      <c r="AQ2382" s="102"/>
      <c r="AR2382" s="102"/>
      <c r="AS2382" s="102"/>
      <c r="AT2382" s="102"/>
      <c r="AU2382" s="102"/>
      <c r="AV2382" s="102"/>
      <c r="AW2382" s="102"/>
      <c r="AX2382" s="102"/>
      <c r="AY2382" s="102"/>
      <c r="AZ2382" s="102"/>
      <c r="BA2382" s="102"/>
      <c r="BB2382" s="102"/>
      <c r="BC2382" s="102"/>
      <c r="BD2382" s="102"/>
      <c r="BE2382" s="102"/>
      <c r="BF2382" s="102"/>
      <c r="BG2382" s="102"/>
      <c r="BH2382" s="102"/>
      <c r="BI2382" s="102"/>
      <c r="BJ2382" s="102"/>
    </row>
    <row r="2383" spans="11:62">
      <c r="K2383" s="102"/>
      <c r="L2383" s="102"/>
      <c r="M2383" s="102"/>
      <c r="N2383" s="102"/>
      <c r="O2383" s="102"/>
      <c r="P2383" s="102"/>
      <c r="Q2383" s="102"/>
      <c r="R2383" s="105"/>
      <c r="Y2383" s="102"/>
      <c r="Z2383" s="102"/>
      <c r="AA2383" s="102"/>
      <c r="AB2383" s="102"/>
      <c r="AC2383" s="102"/>
      <c r="AD2383" s="102"/>
      <c r="AE2383" s="102"/>
      <c r="AF2383" s="102"/>
      <c r="AG2383" s="104"/>
      <c r="AI2383" s="102"/>
      <c r="AJ2383" s="102"/>
      <c r="AK2383" s="102"/>
      <c r="AL2383" s="102"/>
      <c r="AM2383" s="102"/>
      <c r="AN2383" s="102"/>
      <c r="AO2383" s="102"/>
      <c r="AP2383" s="102"/>
      <c r="AQ2383" s="102"/>
      <c r="AR2383" s="102"/>
      <c r="AS2383" s="102"/>
      <c r="AT2383" s="102"/>
      <c r="AU2383" s="102"/>
      <c r="AV2383" s="102"/>
      <c r="AW2383" s="102"/>
      <c r="AX2383" s="102"/>
      <c r="AY2383" s="102"/>
      <c r="AZ2383" s="102"/>
      <c r="BA2383" s="102"/>
      <c r="BB2383" s="102"/>
      <c r="BC2383" s="102"/>
      <c r="BD2383" s="102"/>
      <c r="BE2383" s="102"/>
      <c r="BF2383" s="102"/>
      <c r="BG2383" s="102"/>
      <c r="BH2383" s="102"/>
      <c r="BI2383" s="102"/>
      <c r="BJ2383" s="102"/>
    </row>
    <row r="2384" spans="11:62">
      <c r="K2384" s="102"/>
      <c r="L2384" s="102"/>
      <c r="M2384" s="102"/>
      <c r="N2384" s="102"/>
      <c r="O2384" s="102"/>
      <c r="P2384" s="102"/>
      <c r="R2384" s="105"/>
      <c r="Y2384" s="102"/>
      <c r="Z2384" s="102"/>
      <c r="AA2384" s="102"/>
      <c r="AB2384" s="102"/>
      <c r="AC2384" s="102"/>
      <c r="AD2384" s="102"/>
      <c r="AE2384" s="102"/>
      <c r="AF2384" s="102"/>
      <c r="AI2384" s="102"/>
      <c r="AJ2384" s="102"/>
      <c r="AK2384" s="102"/>
      <c r="AL2384" s="102"/>
      <c r="AM2384" s="102"/>
      <c r="AN2384" s="102"/>
      <c r="AO2384" s="102"/>
      <c r="AP2384" s="102"/>
      <c r="AQ2384" s="102"/>
      <c r="AR2384" s="102"/>
      <c r="AS2384" s="102"/>
      <c r="AT2384" s="102"/>
      <c r="AU2384" s="102"/>
      <c r="AV2384" s="102"/>
      <c r="AW2384" s="102"/>
      <c r="AX2384" s="102"/>
      <c r="AY2384" s="102"/>
      <c r="AZ2384" s="102"/>
      <c r="BA2384" s="102"/>
      <c r="BB2384" s="102"/>
      <c r="BC2384" s="102"/>
      <c r="BD2384" s="102"/>
      <c r="BE2384" s="102"/>
      <c r="BF2384" s="102"/>
      <c r="BG2384" s="102"/>
      <c r="BH2384" s="102"/>
      <c r="BI2384" s="102"/>
      <c r="BJ2384" s="102"/>
    </row>
    <row r="2385" spans="11:62">
      <c r="K2385" s="102"/>
      <c r="L2385" s="102"/>
      <c r="M2385" s="102"/>
      <c r="N2385" s="102"/>
      <c r="O2385" s="102"/>
      <c r="P2385" s="102"/>
      <c r="Q2385" s="102"/>
      <c r="Y2385" s="102"/>
      <c r="Z2385" s="102"/>
      <c r="AA2385" s="102"/>
      <c r="AB2385" s="102"/>
      <c r="AC2385" s="102"/>
      <c r="AD2385" s="102"/>
      <c r="AE2385" s="102"/>
      <c r="AF2385" s="102"/>
      <c r="AG2385" s="104"/>
      <c r="AI2385" s="102"/>
      <c r="AJ2385" s="102"/>
      <c r="AK2385" s="102"/>
      <c r="AL2385" s="102"/>
      <c r="AM2385" s="102"/>
      <c r="AN2385" s="102"/>
      <c r="AO2385" s="102"/>
      <c r="AP2385" s="102"/>
      <c r="AQ2385" s="102"/>
      <c r="AR2385" s="102"/>
      <c r="AS2385" s="102"/>
      <c r="AT2385" s="102"/>
      <c r="AU2385" s="102"/>
      <c r="AV2385" s="102"/>
      <c r="AW2385" s="102"/>
      <c r="AX2385" s="102"/>
      <c r="AY2385" s="102"/>
      <c r="AZ2385" s="102"/>
      <c r="BA2385" s="102"/>
      <c r="BB2385" s="102"/>
      <c r="BC2385" s="102"/>
      <c r="BD2385" s="102"/>
      <c r="BE2385" s="102"/>
      <c r="BF2385" s="102"/>
      <c r="BG2385" s="102"/>
      <c r="BH2385" s="102"/>
      <c r="BI2385" s="102"/>
      <c r="BJ2385" s="102"/>
    </row>
    <row r="2386" spans="11:62">
      <c r="K2386" s="102"/>
      <c r="L2386" s="102"/>
      <c r="M2386" s="102"/>
      <c r="O2386" s="102"/>
      <c r="Y2386" s="102"/>
      <c r="Z2386" s="102"/>
      <c r="AA2386" s="102"/>
      <c r="AB2386" s="102"/>
      <c r="AC2386" s="102"/>
      <c r="AD2386" s="102"/>
      <c r="AE2386" s="102"/>
      <c r="AF2386" s="102"/>
      <c r="AG2386" s="104"/>
      <c r="AI2386" s="102"/>
      <c r="AJ2386" s="102"/>
      <c r="AK2386" s="102"/>
      <c r="AL2386" s="102"/>
      <c r="AM2386" s="102"/>
      <c r="AN2386" s="102"/>
      <c r="AO2386" s="102"/>
      <c r="AP2386" s="102"/>
      <c r="AQ2386" s="102"/>
      <c r="AS2386" s="102"/>
      <c r="AT2386" s="102"/>
      <c r="AU2386" s="102"/>
      <c r="AV2386" s="102"/>
      <c r="AW2386" s="102"/>
      <c r="AY2386" s="102"/>
      <c r="AZ2386" s="102"/>
      <c r="BA2386" s="102"/>
      <c r="BB2386" s="102"/>
      <c r="BC2386" s="102"/>
      <c r="BE2386" s="102"/>
      <c r="BF2386" s="102"/>
      <c r="BG2386" s="102"/>
      <c r="BH2386" s="102"/>
      <c r="BI2386" s="102"/>
    </row>
    <row r="2387" spans="11:62">
      <c r="K2387" s="102"/>
      <c r="L2387" s="102"/>
      <c r="M2387" s="102"/>
      <c r="N2387" s="102"/>
      <c r="O2387" s="102"/>
      <c r="P2387" s="102"/>
      <c r="Y2387" s="102"/>
      <c r="Z2387" s="102"/>
      <c r="AA2387" s="102"/>
      <c r="AB2387" s="102"/>
      <c r="AC2387" s="102"/>
      <c r="AD2387" s="102"/>
      <c r="AE2387" s="102"/>
      <c r="AF2387" s="102"/>
      <c r="AI2387" s="102"/>
      <c r="AJ2387" s="102"/>
      <c r="AK2387" s="102"/>
      <c r="AL2387" s="102"/>
      <c r="AM2387" s="102"/>
      <c r="AN2387" s="102"/>
      <c r="AO2387" s="102"/>
      <c r="AP2387" s="102"/>
      <c r="AQ2387" s="102"/>
      <c r="AR2387" s="102"/>
      <c r="AS2387" s="102"/>
      <c r="AT2387" s="102"/>
      <c r="AU2387" s="102"/>
      <c r="AV2387" s="102"/>
      <c r="AW2387" s="102"/>
      <c r="AX2387" s="102"/>
      <c r="AY2387" s="102"/>
      <c r="AZ2387" s="102"/>
      <c r="BA2387" s="102"/>
      <c r="BB2387" s="102"/>
      <c r="BC2387" s="102"/>
      <c r="BD2387" s="102"/>
      <c r="BE2387" s="102"/>
      <c r="BF2387" s="102"/>
      <c r="BG2387" s="102"/>
      <c r="BH2387" s="102"/>
      <c r="BI2387" s="102"/>
      <c r="BJ2387" s="102"/>
    </row>
    <row r="2388" spans="11:62">
      <c r="K2388" s="102"/>
      <c r="L2388" s="102"/>
      <c r="M2388" s="102"/>
      <c r="N2388" s="102"/>
      <c r="O2388" s="102"/>
      <c r="P2388" s="102"/>
      <c r="Q2388" s="102"/>
      <c r="R2388" s="105"/>
      <c r="Y2388" s="102"/>
      <c r="Z2388" s="102"/>
      <c r="AA2388" s="102"/>
      <c r="AB2388" s="102"/>
      <c r="AC2388" s="102"/>
      <c r="AD2388" s="102"/>
      <c r="AE2388" s="102"/>
      <c r="AF2388" s="102"/>
      <c r="AI2388" s="102"/>
      <c r="AJ2388" s="102"/>
      <c r="AK2388" s="102"/>
      <c r="AL2388" s="102"/>
      <c r="AM2388" s="102"/>
      <c r="AN2388" s="102"/>
      <c r="AO2388" s="102"/>
      <c r="AP2388" s="102"/>
      <c r="AQ2388" s="102"/>
      <c r="AR2388" s="102"/>
      <c r="AS2388" s="102"/>
      <c r="AT2388" s="102"/>
      <c r="AU2388" s="102"/>
      <c r="AV2388" s="102"/>
      <c r="AW2388" s="102"/>
      <c r="AX2388" s="102"/>
      <c r="AY2388" s="102"/>
      <c r="AZ2388" s="102"/>
      <c r="BA2388" s="102"/>
      <c r="BB2388" s="102"/>
      <c r="BC2388" s="102"/>
      <c r="BD2388" s="102"/>
      <c r="BE2388" s="102"/>
      <c r="BF2388" s="102"/>
      <c r="BG2388" s="102"/>
      <c r="BH2388" s="102"/>
      <c r="BI2388" s="102"/>
      <c r="BJ2388" s="102"/>
    </row>
    <row r="2389" spans="11:62">
      <c r="K2389" s="102"/>
      <c r="L2389" s="102"/>
      <c r="M2389" s="102"/>
      <c r="P2389" s="102"/>
      <c r="R2389" s="105"/>
      <c r="Y2389" s="102"/>
      <c r="Z2389" s="102"/>
      <c r="AA2389" s="102"/>
      <c r="AB2389" s="102"/>
      <c r="AC2389" s="102"/>
      <c r="AD2389" s="102"/>
      <c r="AE2389" s="102"/>
      <c r="AF2389" s="102"/>
      <c r="AI2389" s="102"/>
      <c r="AJ2389" s="102"/>
      <c r="AK2389" s="102"/>
      <c r="AL2389" s="102"/>
      <c r="AM2389" s="102"/>
      <c r="AN2389" s="102"/>
      <c r="AO2389" s="102"/>
      <c r="AP2389" s="102"/>
      <c r="AQ2389" s="102"/>
      <c r="AR2389" s="102"/>
      <c r="AS2389" s="102"/>
      <c r="AT2389" s="102"/>
      <c r="AU2389" s="102"/>
      <c r="AV2389" s="102"/>
      <c r="AW2389" s="102"/>
      <c r="AX2389" s="102"/>
      <c r="AY2389" s="102"/>
      <c r="AZ2389" s="102"/>
      <c r="BA2389" s="102"/>
      <c r="BB2389" s="102"/>
      <c r="BC2389" s="102"/>
      <c r="BD2389" s="102"/>
      <c r="BE2389" s="102"/>
      <c r="BF2389" s="102"/>
      <c r="BG2389" s="102"/>
      <c r="BH2389" s="102"/>
      <c r="BI2389" s="102"/>
      <c r="BJ2389" s="102"/>
    </row>
    <row r="2391" spans="11:62">
      <c r="K2391" s="102"/>
      <c r="L2391" s="102"/>
      <c r="M2391" s="102"/>
      <c r="N2391" s="102"/>
      <c r="O2391" s="102"/>
      <c r="P2391" s="102"/>
      <c r="R2391" s="105"/>
      <c r="Y2391" s="102"/>
      <c r="Z2391" s="102"/>
      <c r="AA2391" s="102"/>
      <c r="AB2391" s="102"/>
      <c r="AC2391" s="102"/>
      <c r="AD2391" s="102"/>
      <c r="AE2391" s="102"/>
      <c r="AF2391" s="102"/>
      <c r="AG2391" s="104"/>
      <c r="AH2391" s="104"/>
      <c r="AI2391" s="102"/>
      <c r="AJ2391" s="102"/>
      <c r="AK2391" s="102"/>
      <c r="AL2391" s="102"/>
      <c r="AM2391" s="102"/>
      <c r="AN2391" s="102"/>
      <c r="AO2391" s="102"/>
      <c r="AP2391" s="102"/>
      <c r="AQ2391" s="102"/>
      <c r="AR2391" s="102"/>
      <c r="AS2391" s="102"/>
      <c r="AT2391" s="102"/>
      <c r="AU2391" s="102"/>
      <c r="AV2391" s="102"/>
      <c r="AW2391" s="102"/>
      <c r="AX2391" s="102"/>
      <c r="AY2391" s="102"/>
      <c r="AZ2391" s="102"/>
      <c r="BA2391" s="102"/>
      <c r="BB2391" s="102"/>
      <c r="BC2391" s="102"/>
      <c r="BD2391" s="102"/>
      <c r="BE2391" s="102"/>
      <c r="BF2391" s="102"/>
      <c r="BG2391" s="102"/>
      <c r="BH2391" s="102"/>
      <c r="BI2391" s="102"/>
      <c r="BJ2391" s="102"/>
    </row>
    <row r="2392" spans="11:62">
      <c r="K2392" s="102"/>
      <c r="L2392" s="102"/>
      <c r="M2392" s="102"/>
      <c r="N2392" s="102"/>
      <c r="O2392" s="102"/>
      <c r="P2392" s="102"/>
      <c r="Q2392" s="102"/>
      <c r="R2392" s="105"/>
      <c r="W2392" s="102"/>
      <c r="X2392" s="102"/>
      <c r="Y2392" s="102"/>
      <c r="Z2392" s="102"/>
      <c r="AA2392" s="102"/>
      <c r="AB2392" s="102"/>
      <c r="AC2392" s="102"/>
      <c r="AD2392" s="102"/>
      <c r="AE2392" s="102"/>
      <c r="AF2392" s="102"/>
      <c r="AI2392" s="102"/>
      <c r="AJ2392" s="102"/>
      <c r="AK2392" s="102"/>
      <c r="AL2392" s="102"/>
      <c r="AM2392" s="102"/>
      <c r="AN2392" s="102"/>
      <c r="AO2392" s="102"/>
      <c r="AP2392" s="102"/>
      <c r="AQ2392" s="102"/>
      <c r="AR2392" s="102"/>
      <c r="AS2392" s="102"/>
      <c r="AT2392" s="102"/>
      <c r="AU2392" s="102"/>
      <c r="AV2392" s="102"/>
      <c r="AW2392" s="102"/>
      <c r="AX2392" s="102"/>
      <c r="AY2392" s="102"/>
      <c r="AZ2392" s="102"/>
      <c r="BA2392" s="102"/>
      <c r="BB2392" s="102"/>
      <c r="BC2392" s="102"/>
      <c r="BD2392" s="102"/>
      <c r="BE2392" s="102"/>
      <c r="BF2392" s="102"/>
      <c r="BG2392" s="102"/>
      <c r="BH2392" s="102"/>
      <c r="BI2392" s="102"/>
      <c r="BJ2392" s="102"/>
    </row>
    <row r="2393" spans="11:62">
      <c r="K2393" s="102"/>
      <c r="L2393" s="102"/>
      <c r="M2393" s="102"/>
      <c r="Y2393" s="102"/>
      <c r="Z2393" s="102"/>
      <c r="AA2393" s="102"/>
      <c r="AB2393" s="102"/>
      <c r="AC2393" s="102"/>
      <c r="AD2393" s="102"/>
      <c r="AE2393" s="102"/>
      <c r="AF2393" s="102"/>
      <c r="AG2393" s="104"/>
      <c r="AI2393" s="102"/>
      <c r="AJ2393" s="102"/>
      <c r="AK2393" s="102"/>
      <c r="AL2393" s="102"/>
      <c r="AM2393" s="102"/>
      <c r="AN2393" s="102"/>
      <c r="AO2393" s="102"/>
      <c r="AP2393" s="102"/>
      <c r="AQ2393" s="102"/>
      <c r="AS2393" s="102"/>
      <c r="AT2393" s="102"/>
      <c r="AU2393" s="102"/>
      <c r="AV2393" s="102"/>
      <c r="AW2393" s="102"/>
      <c r="AY2393" s="102"/>
      <c r="AZ2393" s="102"/>
      <c r="BA2393" s="102"/>
      <c r="BB2393" s="102"/>
      <c r="BC2393" s="102"/>
      <c r="BE2393" s="102"/>
      <c r="BF2393" s="102"/>
      <c r="BG2393" s="102"/>
      <c r="BH2393" s="102"/>
      <c r="BI2393" s="102"/>
    </row>
    <row r="2394" spans="11:62">
      <c r="K2394" s="102"/>
      <c r="L2394" s="102"/>
      <c r="M2394" s="102"/>
      <c r="N2394" s="102"/>
      <c r="O2394" s="102"/>
      <c r="Y2394" s="102"/>
      <c r="Z2394" s="102"/>
      <c r="AA2394" s="102"/>
      <c r="AB2394" s="102"/>
      <c r="AC2394" s="102"/>
      <c r="AD2394" s="102"/>
      <c r="AE2394" s="102"/>
      <c r="AF2394" s="102"/>
      <c r="AI2394" s="102"/>
      <c r="AJ2394" s="102"/>
      <c r="AK2394" s="102"/>
      <c r="AL2394" s="102"/>
      <c r="AM2394" s="102"/>
      <c r="AN2394" s="102"/>
      <c r="AO2394" s="102"/>
      <c r="AP2394" s="102"/>
      <c r="AQ2394" s="102"/>
      <c r="AR2394" s="102"/>
      <c r="AS2394" s="102"/>
      <c r="AT2394" s="102"/>
      <c r="AU2394" s="102"/>
      <c r="AV2394" s="102"/>
      <c r="AW2394" s="102"/>
      <c r="AX2394" s="102"/>
      <c r="AY2394" s="102"/>
      <c r="AZ2394" s="102"/>
      <c r="BA2394" s="102"/>
      <c r="BB2394" s="102"/>
      <c r="BC2394" s="102"/>
      <c r="BD2394" s="102"/>
      <c r="BE2394" s="102"/>
      <c r="BF2394" s="102"/>
      <c r="BG2394" s="102"/>
      <c r="BH2394" s="102"/>
      <c r="BI2394" s="102"/>
      <c r="BJ2394" s="102"/>
    </row>
    <row r="2395" spans="11:62">
      <c r="K2395" s="102"/>
      <c r="L2395" s="102"/>
      <c r="M2395" s="102"/>
      <c r="N2395" s="102"/>
      <c r="O2395" s="102"/>
      <c r="P2395" s="102"/>
      <c r="Q2395" s="102"/>
      <c r="R2395" s="105"/>
      <c r="S2395" s="105"/>
      <c r="W2395" s="102"/>
      <c r="X2395" s="102"/>
      <c r="Y2395" s="102"/>
      <c r="Z2395" s="102"/>
      <c r="AA2395" s="102"/>
      <c r="AD2395" s="102"/>
      <c r="AE2395" s="102"/>
      <c r="AF2395" s="102"/>
      <c r="AG2395" s="104"/>
      <c r="AI2395" s="102"/>
      <c r="AJ2395" s="102"/>
      <c r="AK2395" s="102"/>
      <c r="AL2395" s="102"/>
      <c r="AM2395" s="102"/>
      <c r="AN2395" s="102"/>
      <c r="AO2395" s="102"/>
      <c r="AP2395" s="102"/>
      <c r="AQ2395" s="102"/>
      <c r="AR2395" s="102"/>
      <c r="AS2395" s="102"/>
      <c r="AT2395" s="102"/>
      <c r="AU2395" s="102"/>
      <c r="AV2395" s="102"/>
      <c r="AW2395" s="102"/>
      <c r="AX2395" s="102"/>
      <c r="AY2395" s="102"/>
      <c r="AZ2395" s="102"/>
      <c r="BA2395" s="102"/>
      <c r="BB2395" s="102"/>
      <c r="BC2395" s="102"/>
      <c r="BD2395" s="102"/>
      <c r="BE2395" s="102"/>
      <c r="BF2395" s="102"/>
      <c r="BG2395" s="102"/>
      <c r="BH2395" s="102"/>
      <c r="BI2395" s="102"/>
      <c r="BJ2395" s="102"/>
    </row>
    <row r="2396" spans="11:62">
      <c r="K2396" s="102"/>
      <c r="L2396" s="102"/>
      <c r="M2396" s="102"/>
      <c r="N2396" s="102"/>
      <c r="O2396" s="102"/>
      <c r="P2396" s="102"/>
      <c r="Q2396" s="102"/>
      <c r="R2396" s="105"/>
      <c r="S2396" s="105"/>
      <c r="W2396" s="102"/>
      <c r="X2396" s="102"/>
      <c r="Y2396" s="102"/>
      <c r="Z2396" s="102"/>
      <c r="AA2396" s="102"/>
      <c r="AD2396" s="102"/>
      <c r="AE2396" s="102"/>
      <c r="AF2396" s="102"/>
      <c r="AG2396" s="104"/>
      <c r="AI2396" s="102"/>
      <c r="AJ2396" s="102"/>
      <c r="AK2396" s="102"/>
      <c r="AL2396" s="102"/>
      <c r="AM2396" s="102"/>
      <c r="AN2396" s="102"/>
      <c r="AO2396" s="102"/>
      <c r="AP2396" s="102"/>
      <c r="AQ2396" s="102"/>
      <c r="AR2396" s="102"/>
      <c r="AS2396" s="102"/>
      <c r="AT2396" s="102"/>
      <c r="AU2396" s="102"/>
      <c r="AV2396" s="102"/>
      <c r="AW2396" s="102"/>
      <c r="AX2396" s="102"/>
      <c r="AY2396" s="102"/>
      <c r="AZ2396" s="102"/>
      <c r="BA2396" s="102"/>
      <c r="BB2396" s="102"/>
      <c r="BC2396" s="102"/>
      <c r="BD2396" s="102"/>
      <c r="BE2396" s="102"/>
      <c r="BF2396" s="102"/>
      <c r="BG2396" s="102"/>
      <c r="BH2396" s="102"/>
      <c r="BI2396" s="102"/>
      <c r="BJ2396" s="102"/>
    </row>
    <row r="2397" spans="11:62">
      <c r="K2397" s="102"/>
      <c r="L2397" s="102"/>
      <c r="M2397" s="102"/>
      <c r="N2397" s="102"/>
      <c r="O2397" s="102"/>
      <c r="P2397" s="102"/>
      <c r="R2397" s="105"/>
      <c r="Y2397" s="102"/>
      <c r="Z2397" s="102"/>
      <c r="AA2397" s="102"/>
      <c r="AB2397" s="102"/>
      <c r="AC2397" s="102"/>
      <c r="AD2397" s="102"/>
      <c r="AE2397" s="102"/>
      <c r="AF2397" s="102"/>
      <c r="AG2397" s="104"/>
      <c r="AI2397" s="102"/>
      <c r="AJ2397" s="102"/>
      <c r="AK2397" s="102"/>
      <c r="AL2397" s="102"/>
      <c r="AM2397" s="102"/>
      <c r="AN2397" s="102"/>
      <c r="AO2397" s="102"/>
      <c r="AP2397" s="102"/>
      <c r="AQ2397" s="102"/>
      <c r="AR2397" s="102"/>
      <c r="AS2397" s="102"/>
      <c r="AT2397" s="102"/>
      <c r="AU2397" s="102"/>
      <c r="AV2397" s="102"/>
      <c r="AW2397" s="102"/>
      <c r="AX2397" s="102"/>
      <c r="AY2397" s="102"/>
      <c r="AZ2397" s="102"/>
      <c r="BA2397" s="102"/>
      <c r="BB2397" s="102"/>
      <c r="BC2397" s="102"/>
      <c r="BD2397" s="102"/>
      <c r="BE2397" s="102"/>
      <c r="BF2397" s="102"/>
      <c r="BG2397" s="102"/>
      <c r="BH2397" s="102"/>
      <c r="BI2397" s="102"/>
      <c r="BJ2397" s="102"/>
    </row>
    <row r="2398" spans="11:62">
      <c r="K2398" s="102"/>
      <c r="L2398" s="102"/>
      <c r="M2398" s="102"/>
      <c r="N2398" s="102"/>
      <c r="O2398" s="102"/>
      <c r="P2398" s="102"/>
      <c r="Y2398" s="102"/>
      <c r="Z2398" s="102"/>
      <c r="AA2398" s="102"/>
      <c r="AB2398" s="102"/>
      <c r="AC2398" s="102"/>
      <c r="AD2398" s="102"/>
      <c r="AE2398" s="102"/>
      <c r="AF2398" s="102"/>
      <c r="AI2398" s="102"/>
      <c r="AJ2398" s="102"/>
      <c r="AK2398" s="102"/>
      <c r="AL2398" s="102"/>
      <c r="AM2398" s="102"/>
      <c r="AN2398" s="102"/>
      <c r="AO2398" s="102"/>
      <c r="AP2398" s="102"/>
      <c r="AQ2398" s="102"/>
      <c r="AR2398" s="102"/>
      <c r="AS2398" s="102"/>
      <c r="AT2398" s="102"/>
      <c r="AU2398" s="102"/>
      <c r="AV2398" s="102"/>
      <c r="AW2398" s="102"/>
      <c r="AX2398" s="102"/>
      <c r="AY2398" s="102"/>
      <c r="AZ2398" s="102"/>
      <c r="BA2398" s="102"/>
      <c r="BB2398" s="102"/>
      <c r="BC2398" s="102"/>
      <c r="BD2398" s="102"/>
      <c r="BE2398" s="102"/>
      <c r="BF2398" s="102"/>
      <c r="BG2398" s="102"/>
      <c r="BH2398" s="102"/>
      <c r="BI2398" s="102"/>
      <c r="BJ2398" s="102"/>
    </row>
    <row r="2399" spans="11:62">
      <c r="K2399" s="102"/>
      <c r="L2399" s="102"/>
      <c r="M2399" s="102"/>
      <c r="Q2399" s="102"/>
      <c r="W2399" s="102"/>
      <c r="X2399" s="102"/>
      <c r="Y2399" s="102"/>
      <c r="Z2399" s="102"/>
      <c r="AA2399" s="102"/>
      <c r="AB2399" s="102"/>
      <c r="AC2399" s="102"/>
      <c r="AD2399" s="102"/>
      <c r="AE2399" s="102"/>
      <c r="AF2399" s="102"/>
      <c r="AI2399" s="102"/>
      <c r="AJ2399" s="102"/>
      <c r="AK2399" s="102"/>
      <c r="AL2399" s="102"/>
      <c r="AM2399" s="102"/>
      <c r="AN2399" s="102"/>
      <c r="AO2399" s="102"/>
      <c r="AP2399" s="102"/>
      <c r="AQ2399" s="102"/>
      <c r="AS2399" s="102"/>
      <c r="AT2399" s="102"/>
      <c r="AU2399" s="102"/>
      <c r="AV2399" s="102"/>
      <c r="AW2399" s="102"/>
      <c r="AY2399" s="102"/>
      <c r="AZ2399" s="102"/>
      <c r="BA2399" s="102"/>
      <c r="BB2399" s="102"/>
      <c r="BC2399" s="102"/>
      <c r="BE2399" s="102"/>
      <c r="BF2399" s="102"/>
      <c r="BG2399" s="102"/>
      <c r="BH2399" s="102"/>
      <c r="BI2399" s="102"/>
    </row>
    <row r="2400" spans="11:62">
      <c r="K2400" s="102"/>
      <c r="L2400" s="102"/>
      <c r="M2400" s="102"/>
      <c r="N2400" s="102"/>
      <c r="O2400" s="102"/>
      <c r="P2400" s="102"/>
      <c r="R2400" s="105"/>
      <c r="Y2400" s="102"/>
      <c r="Z2400" s="102"/>
      <c r="AA2400" s="102"/>
      <c r="AB2400" s="102"/>
      <c r="AC2400" s="102"/>
      <c r="AD2400" s="102"/>
      <c r="AE2400" s="102"/>
      <c r="AF2400" s="102"/>
      <c r="AG2400" s="104"/>
      <c r="AI2400" s="102"/>
      <c r="AJ2400" s="102"/>
      <c r="AK2400" s="102"/>
      <c r="AL2400" s="102"/>
      <c r="AM2400" s="102"/>
      <c r="AN2400" s="102"/>
      <c r="AO2400" s="102"/>
      <c r="AP2400" s="102"/>
      <c r="AQ2400" s="102"/>
      <c r="AR2400" s="102"/>
      <c r="AS2400" s="102"/>
      <c r="AT2400" s="102"/>
      <c r="AU2400" s="102"/>
      <c r="AV2400" s="102"/>
      <c r="AW2400" s="102"/>
      <c r="AX2400" s="102"/>
      <c r="AY2400" s="102"/>
      <c r="AZ2400" s="102"/>
      <c r="BA2400" s="102"/>
      <c r="BB2400" s="102"/>
      <c r="BC2400" s="102"/>
      <c r="BD2400" s="102"/>
      <c r="BE2400" s="102"/>
      <c r="BF2400" s="102"/>
      <c r="BG2400" s="102"/>
      <c r="BH2400" s="102"/>
      <c r="BI2400" s="102"/>
      <c r="BJ2400" s="102"/>
    </row>
    <row r="2401" spans="11:62">
      <c r="K2401" s="102"/>
      <c r="L2401" s="102"/>
      <c r="M2401" s="102"/>
      <c r="N2401" s="102"/>
      <c r="O2401" s="102"/>
      <c r="P2401" s="102"/>
      <c r="R2401" s="105"/>
      <c r="Y2401" s="102"/>
      <c r="Z2401" s="102"/>
      <c r="AA2401" s="102"/>
      <c r="AB2401" s="102"/>
      <c r="AC2401" s="102"/>
      <c r="AD2401" s="102"/>
      <c r="AE2401" s="102"/>
      <c r="AF2401" s="102"/>
      <c r="AG2401" s="104"/>
      <c r="AI2401" s="102"/>
      <c r="AJ2401" s="102"/>
      <c r="AK2401" s="102"/>
      <c r="AL2401" s="102"/>
      <c r="AM2401" s="102"/>
      <c r="AN2401" s="102"/>
      <c r="AO2401" s="102"/>
      <c r="AP2401" s="102"/>
      <c r="AQ2401" s="102"/>
      <c r="AR2401" s="102"/>
      <c r="AS2401" s="102"/>
      <c r="AT2401" s="102"/>
      <c r="AU2401" s="102"/>
      <c r="AV2401" s="102"/>
      <c r="AW2401" s="102"/>
      <c r="AX2401" s="102"/>
      <c r="AY2401" s="102"/>
      <c r="AZ2401" s="102"/>
      <c r="BA2401" s="102"/>
      <c r="BB2401" s="102"/>
      <c r="BC2401" s="102"/>
      <c r="BD2401" s="102"/>
      <c r="BE2401" s="102"/>
      <c r="BF2401" s="102"/>
      <c r="BG2401" s="102"/>
      <c r="BH2401" s="102"/>
      <c r="BI2401" s="102"/>
      <c r="BJ2401" s="102"/>
    </row>
    <row r="2402" spans="11:62">
      <c r="K2402" s="102"/>
      <c r="L2402" s="102"/>
      <c r="M2402" s="102"/>
      <c r="N2402" s="102"/>
      <c r="O2402" s="102"/>
      <c r="P2402" s="102"/>
      <c r="Q2402" s="102"/>
      <c r="R2402" s="105"/>
      <c r="Y2402" s="102"/>
      <c r="Z2402" s="102"/>
      <c r="AD2402" s="102"/>
      <c r="AE2402" s="102"/>
      <c r="AF2402" s="102"/>
      <c r="AG2402" s="104"/>
      <c r="AI2402" s="102"/>
      <c r="AJ2402" s="102"/>
      <c r="AK2402" s="102"/>
      <c r="AL2402" s="102"/>
      <c r="AM2402" s="102"/>
      <c r="AN2402" s="102"/>
      <c r="AO2402" s="102"/>
      <c r="AP2402" s="102"/>
      <c r="AQ2402" s="102"/>
      <c r="AR2402" s="102"/>
      <c r="AS2402" s="102"/>
      <c r="AT2402" s="102"/>
      <c r="AU2402" s="102"/>
      <c r="AV2402" s="102"/>
      <c r="AW2402" s="102"/>
      <c r="AX2402" s="102"/>
      <c r="AY2402" s="102"/>
      <c r="AZ2402" s="102"/>
      <c r="BA2402" s="102"/>
      <c r="BB2402" s="102"/>
      <c r="BC2402" s="102"/>
      <c r="BD2402" s="102"/>
      <c r="BE2402" s="102"/>
      <c r="BF2402" s="102"/>
      <c r="BG2402" s="102"/>
      <c r="BH2402" s="102"/>
      <c r="BI2402" s="102"/>
      <c r="BJ2402" s="102"/>
    </row>
    <row r="2403" spans="11:62">
      <c r="K2403" s="102"/>
      <c r="L2403" s="102"/>
      <c r="M2403" s="102"/>
      <c r="N2403" s="102"/>
      <c r="O2403" s="102"/>
      <c r="P2403" s="102"/>
      <c r="Q2403" s="102"/>
      <c r="R2403" s="105"/>
      <c r="Y2403" s="102"/>
      <c r="Z2403" s="102"/>
      <c r="AD2403" s="102"/>
      <c r="AE2403" s="102"/>
      <c r="AF2403" s="102"/>
      <c r="AG2403" s="104"/>
      <c r="AI2403" s="102"/>
      <c r="AJ2403" s="102"/>
      <c r="AK2403" s="102"/>
      <c r="AL2403" s="102"/>
      <c r="AM2403" s="102"/>
      <c r="AN2403" s="102"/>
      <c r="AO2403" s="102"/>
      <c r="AP2403" s="102"/>
      <c r="AQ2403" s="102"/>
      <c r="AR2403" s="102"/>
      <c r="AS2403" s="102"/>
      <c r="AT2403" s="102"/>
      <c r="AU2403" s="102"/>
      <c r="AV2403" s="102"/>
      <c r="AW2403" s="102"/>
      <c r="AX2403" s="102"/>
      <c r="AY2403" s="102"/>
      <c r="AZ2403" s="102"/>
      <c r="BA2403" s="102"/>
      <c r="BB2403" s="102"/>
      <c r="BC2403" s="102"/>
      <c r="BD2403" s="102"/>
      <c r="BE2403" s="102"/>
      <c r="BF2403" s="102"/>
      <c r="BG2403" s="102"/>
      <c r="BH2403" s="102"/>
      <c r="BI2403" s="102"/>
      <c r="BJ2403" s="102"/>
    </row>
    <row r="2404" spans="11:62">
      <c r="K2404" s="102"/>
      <c r="L2404" s="102"/>
      <c r="M2404" s="102"/>
      <c r="N2404" s="102"/>
      <c r="O2404" s="102"/>
      <c r="P2404" s="102"/>
      <c r="Y2404" s="102"/>
      <c r="Z2404" s="102"/>
      <c r="AA2404" s="102"/>
      <c r="AB2404" s="102"/>
      <c r="AC2404" s="102"/>
      <c r="AD2404" s="102"/>
      <c r="AE2404" s="102"/>
      <c r="AF2404" s="102"/>
      <c r="AI2404" s="102"/>
      <c r="AJ2404" s="102"/>
      <c r="AK2404" s="102"/>
      <c r="AL2404" s="102"/>
      <c r="AM2404" s="102"/>
      <c r="AN2404" s="102"/>
      <c r="AO2404" s="102"/>
      <c r="AP2404" s="102"/>
      <c r="AQ2404" s="102"/>
      <c r="AR2404" s="102"/>
      <c r="AS2404" s="102"/>
      <c r="AT2404" s="102"/>
      <c r="AU2404" s="102"/>
      <c r="AV2404" s="102"/>
      <c r="AW2404" s="102"/>
      <c r="AX2404" s="102"/>
      <c r="AY2404" s="102"/>
      <c r="AZ2404" s="102"/>
      <c r="BA2404" s="102"/>
      <c r="BB2404" s="102"/>
      <c r="BC2404" s="102"/>
      <c r="BD2404" s="102"/>
      <c r="BE2404" s="102"/>
      <c r="BF2404" s="102"/>
      <c r="BG2404" s="102"/>
      <c r="BH2404" s="102"/>
      <c r="BI2404" s="102"/>
      <c r="BJ2404" s="102"/>
    </row>
    <row r="2405" spans="11:62">
      <c r="K2405" s="102"/>
      <c r="L2405" s="102"/>
      <c r="M2405" s="102"/>
      <c r="Y2405" s="102"/>
      <c r="Z2405" s="102"/>
      <c r="AA2405" s="102"/>
      <c r="AB2405" s="102"/>
      <c r="AC2405" s="102"/>
      <c r="AD2405" s="102"/>
      <c r="AE2405" s="102"/>
      <c r="AF2405" s="102"/>
      <c r="AG2405" s="104"/>
    </row>
    <row r="2406" spans="11:62">
      <c r="K2406" s="102"/>
      <c r="L2406" s="102"/>
      <c r="M2406" s="102"/>
      <c r="P2406" s="102"/>
      <c r="R2406" s="105"/>
      <c r="Y2406" s="102"/>
      <c r="Z2406" s="102"/>
      <c r="AA2406" s="102"/>
      <c r="AB2406" s="102"/>
      <c r="AC2406" s="102"/>
      <c r="AD2406" s="102"/>
      <c r="AE2406" s="102"/>
      <c r="AF2406" s="102"/>
      <c r="AI2406" s="102"/>
      <c r="AJ2406" s="102"/>
      <c r="AK2406" s="102"/>
      <c r="AL2406" s="102"/>
      <c r="AM2406" s="102"/>
      <c r="AN2406" s="102"/>
      <c r="AO2406" s="102"/>
      <c r="AP2406" s="102"/>
      <c r="AQ2406" s="102"/>
      <c r="AR2406" s="102"/>
      <c r="AS2406" s="102"/>
      <c r="AT2406" s="102"/>
      <c r="AU2406" s="102"/>
      <c r="AV2406" s="102"/>
      <c r="AW2406" s="102"/>
      <c r="AX2406" s="102"/>
      <c r="AY2406" s="102"/>
      <c r="AZ2406" s="102"/>
      <c r="BA2406" s="102"/>
      <c r="BB2406" s="102"/>
      <c r="BC2406" s="102"/>
      <c r="BD2406" s="102"/>
      <c r="BE2406" s="102"/>
      <c r="BF2406" s="102"/>
      <c r="BG2406" s="102"/>
      <c r="BH2406" s="102"/>
      <c r="BI2406" s="102"/>
      <c r="BJ2406" s="102"/>
    </row>
    <row r="2407" spans="11:62">
      <c r="K2407" s="102"/>
      <c r="L2407" s="102"/>
      <c r="M2407" s="102"/>
      <c r="O2407" s="102"/>
      <c r="P2407" s="102"/>
      <c r="R2407" s="105"/>
      <c r="Y2407" s="102"/>
      <c r="Z2407" s="102"/>
      <c r="AA2407" s="102"/>
      <c r="AB2407" s="102"/>
      <c r="AC2407" s="102"/>
      <c r="AD2407" s="102"/>
      <c r="AE2407" s="102"/>
      <c r="AF2407" s="102"/>
      <c r="AG2407" s="104"/>
      <c r="AI2407" s="102"/>
      <c r="AJ2407" s="102"/>
      <c r="AK2407" s="102"/>
      <c r="AL2407" s="102"/>
      <c r="AM2407" s="102"/>
      <c r="AN2407" s="102"/>
      <c r="AO2407" s="102"/>
      <c r="AP2407" s="102"/>
      <c r="AQ2407" s="102"/>
      <c r="AR2407" s="102"/>
      <c r="AS2407" s="102"/>
      <c r="AT2407" s="102"/>
      <c r="AU2407" s="102"/>
      <c r="AV2407" s="102"/>
      <c r="AW2407" s="102"/>
      <c r="AX2407" s="102"/>
      <c r="AY2407" s="102"/>
      <c r="AZ2407" s="102"/>
      <c r="BA2407" s="102"/>
      <c r="BB2407" s="102"/>
      <c r="BC2407" s="102"/>
      <c r="BD2407" s="102"/>
      <c r="BE2407" s="102"/>
      <c r="BF2407" s="102"/>
      <c r="BG2407" s="102"/>
      <c r="BH2407" s="102"/>
      <c r="BI2407" s="102"/>
      <c r="BJ2407" s="102"/>
    </row>
    <row r="2408" spans="11:62">
      <c r="K2408" s="102"/>
      <c r="L2408" s="102"/>
      <c r="M2408" s="102"/>
      <c r="N2408" s="102"/>
      <c r="O2408" s="102"/>
      <c r="P2408" s="102"/>
      <c r="R2408" s="105"/>
      <c r="S2408" s="105"/>
      <c r="Y2408" s="102"/>
      <c r="Z2408" s="102"/>
      <c r="AA2408" s="102"/>
      <c r="AB2408" s="102"/>
      <c r="AC2408" s="102"/>
      <c r="AD2408" s="102"/>
      <c r="AE2408" s="102"/>
      <c r="AF2408" s="102"/>
      <c r="AG2408" s="104"/>
      <c r="AI2408" s="102"/>
      <c r="AJ2408" s="102"/>
      <c r="AK2408" s="102"/>
      <c r="AL2408" s="102"/>
      <c r="AM2408" s="102"/>
      <c r="AN2408" s="102"/>
      <c r="AO2408" s="102"/>
      <c r="AP2408" s="102"/>
      <c r="AQ2408" s="102"/>
      <c r="AR2408" s="102"/>
      <c r="AS2408" s="102"/>
      <c r="AT2408" s="102"/>
      <c r="AU2408" s="102"/>
      <c r="AV2408" s="102"/>
      <c r="AW2408" s="102"/>
      <c r="AX2408" s="102"/>
      <c r="AY2408" s="102"/>
      <c r="AZ2408" s="102"/>
      <c r="BA2408" s="102"/>
      <c r="BB2408" s="102"/>
      <c r="BC2408" s="102"/>
      <c r="BD2408" s="102"/>
      <c r="BE2408" s="102"/>
      <c r="BF2408" s="102"/>
      <c r="BG2408" s="102"/>
      <c r="BH2408" s="102"/>
      <c r="BI2408" s="102"/>
      <c r="BJ2408" s="102"/>
    </row>
    <row r="2409" spans="11:62">
      <c r="K2409" s="102"/>
      <c r="L2409" s="102"/>
      <c r="M2409" s="102"/>
      <c r="N2409" s="102"/>
      <c r="O2409" s="102"/>
      <c r="P2409" s="102"/>
      <c r="R2409" s="105"/>
      <c r="Y2409" s="102"/>
      <c r="Z2409" s="102"/>
      <c r="AA2409" s="102"/>
      <c r="AB2409" s="102"/>
      <c r="AC2409" s="102"/>
      <c r="AD2409" s="102"/>
      <c r="AE2409" s="102"/>
      <c r="AF2409" s="102"/>
      <c r="AG2409" s="104"/>
      <c r="AI2409" s="102"/>
      <c r="AJ2409" s="102"/>
      <c r="AK2409" s="102"/>
      <c r="AL2409" s="102"/>
      <c r="AM2409" s="102"/>
      <c r="AN2409" s="102"/>
      <c r="AO2409" s="102"/>
      <c r="AP2409" s="102"/>
      <c r="AQ2409" s="102"/>
      <c r="AR2409" s="102"/>
      <c r="AS2409" s="102"/>
      <c r="AT2409" s="102"/>
      <c r="AU2409" s="102"/>
      <c r="AV2409" s="102"/>
      <c r="AW2409" s="102"/>
      <c r="AX2409" s="102"/>
      <c r="AY2409" s="102"/>
      <c r="AZ2409" s="102"/>
      <c r="BA2409" s="102"/>
      <c r="BB2409" s="102"/>
      <c r="BC2409" s="102"/>
      <c r="BD2409" s="102"/>
      <c r="BE2409" s="102"/>
      <c r="BF2409" s="102"/>
      <c r="BG2409" s="102"/>
      <c r="BH2409" s="102"/>
      <c r="BI2409" s="102"/>
      <c r="BJ2409" s="102"/>
    </row>
    <row r="2410" spans="11:62">
      <c r="K2410" s="102"/>
      <c r="L2410" s="102"/>
      <c r="M2410" s="102"/>
      <c r="N2410" s="102"/>
      <c r="O2410" s="102"/>
      <c r="P2410" s="102"/>
      <c r="R2410" s="105"/>
      <c r="Y2410" s="102"/>
      <c r="Z2410" s="102"/>
      <c r="AA2410" s="102"/>
      <c r="AB2410" s="102"/>
      <c r="AC2410" s="102"/>
      <c r="AD2410" s="102"/>
      <c r="AE2410" s="102"/>
      <c r="AF2410" s="102"/>
      <c r="AI2410" s="102"/>
      <c r="AJ2410" s="102"/>
      <c r="AK2410" s="102"/>
      <c r="AL2410" s="102"/>
      <c r="AM2410" s="102"/>
      <c r="AN2410" s="102"/>
      <c r="AO2410" s="102"/>
      <c r="AP2410" s="102"/>
      <c r="AQ2410" s="102"/>
      <c r="AR2410" s="102"/>
      <c r="AS2410" s="102"/>
      <c r="AT2410" s="102"/>
      <c r="AU2410" s="102"/>
      <c r="AV2410" s="102"/>
      <c r="AW2410" s="102"/>
      <c r="AX2410" s="102"/>
      <c r="AY2410" s="102"/>
      <c r="AZ2410" s="102"/>
      <c r="BA2410" s="102"/>
      <c r="BB2410" s="102"/>
      <c r="BC2410" s="102"/>
      <c r="BD2410" s="102"/>
      <c r="BE2410" s="102"/>
      <c r="BF2410" s="102"/>
      <c r="BG2410" s="102"/>
      <c r="BH2410" s="102"/>
      <c r="BI2410" s="102"/>
      <c r="BJ2410" s="102"/>
    </row>
    <row r="2411" spans="11:62">
      <c r="K2411" s="102"/>
      <c r="L2411" s="102"/>
      <c r="M2411" s="102"/>
      <c r="N2411" s="102"/>
      <c r="O2411" s="102"/>
      <c r="P2411" s="102"/>
      <c r="R2411" s="105"/>
      <c r="Y2411" s="102"/>
      <c r="Z2411" s="102"/>
      <c r="AA2411" s="102"/>
      <c r="AB2411" s="102"/>
      <c r="AC2411" s="102"/>
      <c r="AD2411" s="102"/>
      <c r="AE2411" s="102"/>
      <c r="AF2411" s="102"/>
      <c r="AG2411" s="104"/>
      <c r="AI2411" s="102"/>
      <c r="AJ2411" s="102"/>
      <c r="AK2411" s="102"/>
      <c r="AL2411" s="102"/>
      <c r="AM2411" s="102"/>
      <c r="AN2411" s="102"/>
      <c r="AO2411" s="102"/>
      <c r="AP2411" s="102"/>
      <c r="AQ2411" s="102"/>
      <c r="AR2411" s="102"/>
      <c r="AS2411" s="102"/>
      <c r="AT2411" s="102"/>
      <c r="AU2411" s="102"/>
      <c r="AV2411" s="102"/>
      <c r="AW2411" s="102"/>
      <c r="AX2411" s="102"/>
      <c r="AY2411" s="102"/>
      <c r="AZ2411" s="102"/>
      <c r="BA2411" s="102"/>
      <c r="BB2411" s="102"/>
      <c r="BC2411" s="102"/>
      <c r="BD2411" s="102"/>
      <c r="BE2411" s="102"/>
      <c r="BF2411" s="102"/>
      <c r="BG2411" s="102"/>
      <c r="BH2411" s="102"/>
      <c r="BI2411" s="102"/>
      <c r="BJ2411" s="102"/>
    </row>
    <row r="2412" spans="11:62">
      <c r="K2412" s="102"/>
      <c r="L2412" s="102"/>
      <c r="M2412" s="102"/>
      <c r="N2412" s="102"/>
      <c r="O2412" s="102"/>
      <c r="P2412" s="102"/>
      <c r="R2412" s="105"/>
      <c r="Y2412" s="102"/>
      <c r="Z2412" s="102"/>
      <c r="AA2412" s="102"/>
      <c r="AB2412" s="102"/>
      <c r="AC2412" s="102"/>
      <c r="AD2412" s="102"/>
      <c r="AE2412" s="102"/>
      <c r="AF2412" s="102"/>
      <c r="AI2412" s="102"/>
      <c r="AJ2412" s="102"/>
      <c r="AK2412" s="102"/>
      <c r="AL2412" s="102"/>
      <c r="AM2412" s="102"/>
      <c r="AN2412" s="102"/>
      <c r="AO2412" s="102"/>
      <c r="AP2412" s="102"/>
      <c r="AQ2412" s="102"/>
      <c r="AR2412" s="102"/>
      <c r="AS2412" s="102"/>
      <c r="AT2412" s="102"/>
      <c r="AU2412" s="102"/>
      <c r="AV2412" s="102"/>
      <c r="AW2412" s="102"/>
      <c r="AX2412" s="102"/>
      <c r="AY2412" s="102"/>
      <c r="AZ2412" s="102"/>
      <c r="BA2412" s="102"/>
      <c r="BB2412" s="102"/>
      <c r="BC2412" s="102"/>
      <c r="BD2412" s="102"/>
      <c r="BE2412" s="102"/>
      <c r="BF2412" s="102"/>
      <c r="BG2412" s="102"/>
      <c r="BH2412" s="102"/>
      <c r="BI2412" s="102"/>
      <c r="BJ2412" s="102"/>
    </row>
    <row r="2413" spans="11:62">
      <c r="K2413" s="102"/>
      <c r="L2413" s="102"/>
      <c r="M2413" s="102"/>
      <c r="N2413" s="102"/>
      <c r="O2413" s="102"/>
      <c r="P2413" s="102"/>
      <c r="Y2413" s="102"/>
      <c r="Z2413" s="102"/>
      <c r="AA2413" s="102"/>
      <c r="AB2413" s="102"/>
      <c r="AC2413" s="102"/>
      <c r="AD2413" s="102"/>
      <c r="AE2413" s="102"/>
      <c r="AF2413" s="102"/>
      <c r="AI2413" s="102"/>
      <c r="AJ2413" s="102"/>
      <c r="AK2413" s="102"/>
      <c r="AL2413" s="102"/>
      <c r="AM2413" s="102"/>
      <c r="AN2413" s="102"/>
      <c r="AO2413" s="102"/>
      <c r="AP2413" s="102"/>
      <c r="AQ2413" s="102"/>
      <c r="AR2413" s="102"/>
      <c r="AS2413" s="102"/>
      <c r="AT2413" s="102"/>
      <c r="AU2413" s="102"/>
      <c r="AV2413" s="102"/>
      <c r="AW2413" s="102"/>
      <c r="AX2413" s="102"/>
      <c r="AY2413" s="102"/>
      <c r="AZ2413" s="102"/>
      <c r="BA2413" s="102"/>
      <c r="BB2413" s="102"/>
      <c r="BC2413" s="102"/>
      <c r="BD2413" s="102"/>
      <c r="BE2413" s="102"/>
      <c r="BF2413" s="102"/>
      <c r="BG2413" s="102"/>
      <c r="BH2413" s="102"/>
      <c r="BI2413" s="102"/>
      <c r="BJ2413" s="102"/>
    </row>
    <row r="2414" spans="11:62">
      <c r="K2414" s="102"/>
      <c r="L2414" s="102"/>
      <c r="M2414" s="102"/>
      <c r="N2414" s="102"/>
      <c r="O2414" s="102"/>
      <c r="P2414" s="102"/>
      <c r="R2414" s="105"/>
      <c r="Y2414" s="102"/>
      <c r="Z2414" s="102"/>
      <c r="AA2414" s="102"/>
      <c r="AB2414" s="102"/>
      <c r="AC2414" s="102"/>
      <c r="AD2414" s="102"/>
      <c r="AE2414" s="102"/>
      <c r="AF2414" s="102"/>
      <c r="AI2414" s="102"/>
      <c r="AJ2414" s="102"/>
      <c r="AK2414" s="102"/>
      <c r="AL2414" s="102"/>
      <c r="AM2414" s="102"/>
      <c r="AN2414" s="102"/>
      <c r="AO2414" s="102"/>
      <c r="AP2414" s="102"/>
      <c r="AQ2414" s="102"/>
      <c r="AR2414" s="102"/>
      <c r="AS2414" s="102"/>
      <c r="AT2414" s="102"/>
      <c r="AU2414" s="102"/>
      <c r="AV2414" s="102"/>
      <c r="AW2414" s="102"/>
      <c r="AX2414" s="102"/>
      <c r="AY2414" s="102"/>
      <c r="AZ2414" s="102"/>
      <c r="BA2414" s="102"/>
      <c r="BB2414" s="102"/>
      <c r="BC2414" s="102"/>
      <c r="BD2414" s="102"/>
      <c r="BE2414" s="102"/>
      <c r="BF2414" s="102"/>
      <c r="BG2414" s="102"/>
      <c r="BH2414" s="102"/>
      <c r="BI2414" s="102"/>
      <c r="BJ2414" s="102"/>
    </row>
    <row r="2415" spans="11:62">
      <c r="K2415" s="102"/>
      <c r="L2415" s="102"/>
      <c r="M2415" s="102"/>
      <c r="N2415" s="102"/>
      <c r="O2415" s="102"/>
      <c r="P2415" s="102"/>
      <c r="R2415" s="105"/>
      <c r="Y2415" s="102"/>
      <c r="Z2415" s="102"/>
      <c r="AA2415" s="102"/>
      <c r="AB2415" s="102"/>
      <c r="AC2415" s="102"/>
      <c r="AD2415" s="102"/>
      <c r="AE2415" s="102"/>
      <c r="AF2415" s="102"/>
      <c r="AI2415" s="102"/>
      <c r="AJ2415" s="102"/>
      <c r="AK2415" s="102"/>
      <c r="AL2415" s="102"/>
      <c r="AM2415" s="102"/>
      <c r="AN2415" s="102"/>
      <c r="AO2415" s="102"/>
      <c r="AP2415" s="102"/>
      <c r="AQ2415" s="102"/>
      <c r="AR2415" s="102"/>
      <c r="AS2415" s="102"/>
      <c r="AT2415" s="102"/>
      <c r="AU2415" s="102"/>
      <c r="AV2415" s="102"/>
      <c r="AW2415" s="102"/>
      <c r="AX2415" s="102"/>
      <c r="AY2415" s="102"/>
      <c r="AZ2415" s="102"/>
      <c r="BA2415" s="102"/>
      <c r="BB2415" s="102"/>
      <c r="BC2415" s="102"/>
      <c r="BD2415" s="102"/>
      <c r="BE2415" s="102"/>
      <c r="BF2415" s="102"/>
      <c r="BG2415" s="102"/>
      <c r="BH2415" s="102"/>
      <c r="BI2415" s="102"/>
      <c r="BJ2415" s="102"/>
    </row>
    <row r="2416" spans="11:62">
      <c r="K2416" s="102"/>
      <c r="L2416" s="102"/>
      <c r="M2416" s="102"/>
      <c r="N2416" s="102"/>
      <c r="O2416" s="102"/>
      <c r="P2416" s="102"/>
      <c r="R2416" s="105"/>
      <c r="S2416" s="105"/>
      <c r="Y2416" s="102"/>
      <c r="Z2416" s="102"/>
      <c r="AA2416" s="102"/>
      <c r="AB2416" s="102"/>
      <c r="AC2416" s="102"/>
      <c r="AD2416" s="102"/>
      <c r="AE2416" s="102"/>
      <c r="AF2416" s="102"/>
      <c r="AI2416" s="102"/>
      <c r="AJ2416" s="102"/>
      <c r="AK2416" s="102"/>
      <c r="AL2416" s="102"/>
      <c r="AM2416" s="102"/>
      <c r="AN2416" s="102"/>
      <c r="AO2416" s="102"/>
      <c r="AP2416" s="102"/>
      <c r="AQ2416" s="102"/>
      <c r="AR2416" s="102"/>
      <c r="AS2416" s="102"/>
      <c r="AT2416" s="102"/>
      <c r="AU2416" s="102"/>
      <c r="AV2416" s="102"/>
      <c r="AW2416" s="102"/>
      <c r="AX2416" s="102"/>
      <c r="AY2416" s="102"/>
      <c r="AZ2416" s="102"/>
      <c r="BA2416" s="102"/>
      <c r="BB2416" s="102"/>
      <c r="BC2416" s="102"/>
      <c r="BD2416" s="102"/>
      <c r="BE2416" s="102"/>
      <c r="BF2416" s="102"/>
      <c r="BG2416" s="102"/>
      <c r="BH2416" s="102"/>
      <c r="BI2416" s="102"/>
      <c r="BJ2416" s="102"/>
    </row>
    <row r="2417" spans="11:62">
      <c r="K2417" s="102"/>
      <c r="L2417" s="102"/>
      <c r="M2417" s="102"/>
      <c r="N2417" s="102"/>
      <c r="O2417" s="102"/>
      <c r="P2417" s="102"/>
      <c r="R2417" s="105"/>
      <c r="Y2417" s="102"/>
      <c r="Z2417" s="102"/>
      <c r="AA2417" s="102"/>
      <c r="AB2417" s="102"/>
      <c r="AC2417" s="102"/>
      <c r="AD2417" s="102"/>
      <c r="AE2417" s="102"/>
      <c r="AF2417" s="102"/>
      <c r="AI2417" s="102"/>
      <c r="AJ2417" s="102"/>
      <c r="AK2417" s="102"/>
      <c r="AL2417" s="102"/>
      <c r="AM2417" s="102"/>
      <c r="AN2417" s="102"/>
      <c r="AO2417" s="102"/>
      <c r="AP2417" s="102"/>
      <c r="AQ2417" s="102"/>
      <c r="AR2417" s="102"/>
      <c r="AS2417" s="102"/>
      <c r="AT2417" s="102"/>
      <c r="AU2417" s="102"/>
      <c r="AV2417" s="102"/>
      <c r="AW2417" s="102"/>
      <c r="AX2417" s="102"/>
      <c r="AY2417" s="102"/>
      <c r="AZ2417" s="102"/>
      <c r="BA2417" s="102"/>
      <c r="BB2417" s="102"/>
      <c r="BC2417" s="102"/>
      <c r="BD2417" s="102"/>
      <c r="BE2417" s="102"/>
      <c r="BF2417" s="102"/>
      <c r="BG2417" s="102"/>
      <c r="BH2417" s="102"/>
      <c r="BI2417" s="102"/>
      <c r="BJ2417" s="102"/>
    </row>
    <row r="2418" spans="11:62">
      <c r="K2418" s="102"/>
      <c r="L2418" s="102"/>
      <c r="M2418" s="102"/>
      <c r="N2418" s="102"/>
      <c r="O2418" s="102"/>
      <c r="P2418" s="102"/>
      <c r="R2418" s="105"/>
      <c r="Y2418" s="102"/>
      <c r="Z2418" s="102"/>
      <c r="AA2418" s="102"/>
      <c r="AB2418" s="102"/>
      <c r="AC2418" s="102"/>
      <c r="AD2418" s="102"/>
      <c r="AE2418" s="102"/>
      <c r="AF2418" s="102"/>
      <c r="AI2418" s="102"/>
      <c r="AJ2418" s="102"/>
      <c r="AK2418" s="102"/>
      <c r="AL2418" s="102"/>
      <c r="AM2418" s="102"/>
      <c r="AN2418" s="102"/>
      <c r="AO2418" s="102"/>
      <c r="AP2418" s="102"/>
      <c r="AQ2418" s="102"/>
      <c r="AR2418" s="102"/>
      <c r="AS2418" s="102"/>
      <c r="AT2418" s="102"/>
      <c r="AU2418" s="102"/>
      <c r="AV2418" s="102"/>
      <c r="AW2418" s="102"/>
      <c r="AX2418" s="102"/>
      <c r="AY2418" s="102"/>
      <c r="AZ2418" s="102"/>
      <c r="BA2418" s="102"/>
      <c r="BB2418" s="102"/>
      <c r="BC2418" s="102"/>
      <c r="BD2418" s="102"/>
      <c r="BE2418" s="102"/>
      <c r="BF2418" s="102"/>
      <c r="BG2418" s="102"/>
      <c r="BH2418" s="102"/>
      <c r="BI2418" s="102"/>
      <c r="BJ2418" s="102"/>
    </row>
    <row r="2419" spans="11:62">
      <c r="K2419" s="102"/>
      <c r="L2419" s="102"/>
      <c r="M2419" s="102"/>
      <c r="N2419" s="102"/>
      <c r="O2419" s="102"/>
      <c r="P2419" s="102"/>
      <c r="R2419" s="105"/>
      <c r="Y2419" s="102"/>
      <c r="Z2419" s="102"/>
      <c r="AA2419" s="102"/>
      <c r="AB2419" s="102"/>
      <c r="AC2419" s="102"/>
      <c r="AD2419" s="102"/>
      <c r="AE2419" s="102"/>
      <c r="AF2419" s="102"/>
      <c r="AG2419" s="104"/>
      <c r="AI2419" s="102"/>
      <c r="AJ2419" s="102"/>
      <c r="AK2419" s="102"/>
      <c r="AL2419" s="102"/>
      <c r="AM2419" s="102"/>
      <c r="AN2419" s="102"/>
      <c r="AO2419" s="102"/>
      <c r="AP2419" s="102"/>
      <c r="AQ2419" s="102"/>
      <c r="AR2419" s="102"/>
      <c r="AS2419" s="102"/>
      <c r="AT2419" s="102"/>
      <c r="AU2419" s="102"/>
      <c r="AV2419" s="102"/>
      <c r="AW2419" s="102"/>
      <c r="AX2419" s="102"/>
      <c r="AY2419" s="102"/>
      <c r="AZ2419" s="102"/>
      <c r="BA2419" s="102"/>
      <c r="BB2419" s="102"/>
      <c r="BC2419" s="102"/>
      <c r="BD2419" s="102"/>
      <c r="BE2419" s="102"/>
      <c r="BF2419" s="102"/>
      <c r="BG2419" s="102"/>
      <c r="BH2419" s="102"/>
      <c r="BI2419" s="102"/>
      <c r="BJ2419" s="102"/>
    </row>
    <row r="2420" spans="11:62">
      <c r="K2420" s="102"/>
      <c r="L2420" s="102"/>
      <c r="M2420" s="102"/>
      <c r="Q2420" s="102"/>
      <c r="Y2420" s="102"/>
      <c r="Z2420" s="102"/>
      <c r="AA2420" s="102"/>
      <c r="AB2420" s="102"/>
      <c r="AC2420" s="102"/>
      <c r="AD2420" s="102"/>
      <c r="AE2420" s="102"/>
      <c r="AF2420" s="102"/>
      <c r="AI2420" s="102"/>
      <c r="AJ2420" s="102"/>
      <c r="AK2420" s="102"/>
      <c r="AL2420" s="102"/>
      <c r="AM2420" s="102"/>
      <c r="AN2420" s="102"/>
      <c r="AO2420" s="102"/>
      <c r="AP2420" s="102"/>
      <c r="AQ2420" s="102"/>
      <c r="AR2420" s="102"/>
      <c r="AS2420" s="102"/>
      <c r="AT2420" s="102"/>
      <c r="AU2420" s="102"/>
      <c r="AV2420" s="102"/>
      <c r="AW2420" s="102"/>
      <c r="AX2420" s="102"/>
      <c r="AY2420" s="102"/>
      <c r="AZ2420" s="102"/>
      <c r="BA2420" s="102"/>
      <c r="BB2420" s="102"/>
      <c r="BC2420" s="102"/>
      <c r="BD2420" s="102"/>
      <c r="BE2420" s="102"/>
      <c r="BF2420" s="102"/>
      <c r="BG2420" s="102"/>
      <c r="BH2420" s="102"/>
      <c r="BI2420" s="102"/>
      <c r="BJ2420" s="102"/>
    </row>
    <row r="2421" spans="11:62">
      <c r="K2421" s="102"/>
      <c r="L2421" s="102"/>
      <c r="M2421" s="102"/>
      <c r="Q2421" s="102"/>
      <c r="Y2421" s="102"/>
      <c r="Z2421" s="102"/>
      <c r="AA2421" s="102"/>
      <c r="AB2421" s="102"/>
      <c r="AC2421" s="102"/>
      <c r="AD2421" s="102"/>
      <c r="AE2421" s="102"/>
      <c r="AF2421" s="102"/>
      <c r="AI2421" s="102"/>
      <c r="AJ2421" s="102"/>
      <c r="AK2421" s="102"/>
      <c r="AL2421" s="102"/>
      <c r="AM2421" s="102"/>
      <c r="AN2421" s="102"/>
      <c r="AO2421" s="102"/>
      <c r="AP2421" s="102"/>
      <c r="AQ2421" s="102"/>
      <c r="AR2421" s="102"/>
      <c r="AS2421" s="102"/>
      <c r="AT2421" s="102"/>
      <c r="AU2421" s="102"/>
      <c r="AV2421" s="102"/>
      <c r="AW2421" s="102"/>
      <c r="AX2421" s="102"/>
      <c r="AY2421" s="102"/>
      <c r="AZ2421" s="102"/>
      <c r="BA2421" s="102"/>
      <c r="BB2421" s="102"/>
      <c r="BC2421" s="102"/>
      <c r="BD2421" s="102"/>
      <c r="BE2421" s="102"/>
      <c r="BF2421" s="102"/>
      <c r="BG2421" s="102"/>
      <c r="BH2421" s="102"/>
      <c r="BI2421" s="102"/>
      <c r="BJ2421" s="102"/>
    </row>
    <row r="2422" spans="11:62">
      <c r="K2422" s="102"/>
      <c r="L2422" s="102"/>
      <c r="M2422" s="102"/>
      <c r="P2422" s="102"/>
      <c r="Q2422" s="102"/>
      <c r="Y2422" s="102"/>
      <c r="Z2422" s="102"/>
      <c r="AA2422" s="102"/>
      <c r="AB2422" s="102"/>
      <c r="AC2422" s="102"/>
      <c r="AD2422" s="102"/>
      <c r="AE2422" s="102"/>
      <c r="AF2422" s="102"/>
      <c r="AI2422" s="102"/>
      <c r="AJ2422" s="102"/>
      <c r="AK2422" s="102"/>
      <c r="AL2422" s="102"/>
      <c r="AM2422" s="102"/>
      <c r="AN2422" s="102"/>
      <c r="AO2422" s="102"/>
      <c r="AP2422" s="102"/>
      <c r="AQ2422" s="102"/>
      <c r="AS2422" s="102"/>
      <c r="AT2422" s="102"/>
      <c r="AU2422" s="102"/>
      <c r="AV2422" s="102"/>
      <c r="AW2422" s="102"/>
      <c r="AX2422" s="102"/>
      <c r="AY2422" s="102"/>
      <c r="AZ2422" s="102"/>
      <c r="BA2422" s="102"/>
      <c r="BB2422" s="102"/>
      <c r="BC2422" s="102"/>
      <c r="BD2422" s="102"/>
      <c r="BE2422" s="102"/>
      <c r="BF2422" s="102"/>
      <c r="BG2422" s="102"/>
      <c r="BH2422" s="102"/>
      <c r="BI2422" s="102"/>
      <c r="BJ2422" s="102"/>
    </row>
    <row r="2423" spans="11:62">
      <c r="K2423" s="102"/>
      <c r="L2423" s="102"/>
      <c r="M2423" s="102"/>
      <c r="P2423" s="102"/>
      <c r="Q2423" s="102"/>
      <c r="Y2423" s="102"/>
      <c r="Z2423" s="102"/>
      <c r="AA2423" s="102"/>
      <c r="AB2423" s="102"/>
      <c r="AC2423" s="102"/>
      <c r="AD2423" s="102"/>
      <c r="AE2423" s="102"/>
      <c r="AF2423" s="102"/>
      <c r="AI2423" s="102"/>
      <c r="AJ2423" s="102"/>
      <c r="AK2423" s="102"/>
      <c r="AL2423" s="102"/>
      <c r="AM2423" s="102"/>
      <c r="AN2423" s="102"/>
      <c r="AO2423" s="102"/>
      <c r="AP2423" s="102"/>
      <c r="AQ2423" s="102"/>
      <c r="AS2423" s="102"/>
      <c r="AT2423" s="102"/>
      <c r="AU2423" s="102"/>
      <c r="AV2423" s="102"/>
      <c r="AW2423" s="102"/>
      <c r="AX2423" s="102"/>
      <c r="AY2423" s="102"/>
      <c r="AZ2423" s="102"/>
      <c r="BA2423" s="102"/>
      <c r="BB2423" s="102"/>
      <c r="BC2423" s="102"/>
      <c r="BD2423" s="102"/>
      <c r="BE2423" s="102"/>
      <c r="BF2423" s="102"/>
      <c r="BG2423" s="102"/>
      <c r="BH2423" s="102"/>
      <c r="BI2423" s="102"/>
      <c r="BJ2423" s="102"/>
    </row>
    <row r="2424" spans="11:62">
      <c r="K2424" s="102"/>
      <c r="L2424" s="102"/>
      <c r="M2424" s="102"/>
      <c r="N2424" s="102"/>
      <c r="O2424" s="102"/>
      <c r="P2424" s="102"/>
      <c r="R2424" s="105"/>
      <c r="Y2424" s="102"/>
      <c r="Z2424" s="102"/>
      <c r="AA2424" s="102"/>
      <c r="AB2424" s="102"/>
      <c r="AC2424" s="102"/>
      <c r="AD2424" s="102"/>
      <c r="AE2424" s="102"/>
      <c r="AF2424" s="102"/>
      <c r="AI2424" s="102"/>
      <c r="AJ2424" s="102"/>
      <c r="AK2424" s="102"/>
      <c r="AL2424" s="102"/>
      <c r="AM2424" s="102"/>
      <c r="AN2424" s="102"/>
      <c r="AO2424" s="102"/>
      <c r="AP2424" s="102"/>
      <c r="AQ2424" s="102"/>
      <c r="AR2424" s="102"/>
      <c r="AS2424" s="102"/>
      <c r="AT2424" s="102"/>
      <c r="AU2424" s="102"/>
      <c r="AV2424" s="102"/>
      <c r="AW2424" s="102"/>
      <c r="AX2424" s="102"/>
      <c r="AY2424" s="102"/>
      <c r="AZ2424" s="102"/>
      <c r="BA2424" s="102"/>
      <c r="BB2424" s="102"/>
      <c r="BC2424" s="102"/>
      <c r="BD2424" s="102"/>
      <c r="BE2424" s="102"/>
      <c r="BF2424" s="102"/>
      <c r="BG2424" s="102"/>
      <c r="BH2424" s="102"/>
      <c r="BI2424" s="102"/>
      <c r="BJ2424" s="102"/>
    </row>
    <row r="2425" spans="11:62">
      <c r="K2425" s="102"/>
      <c r="L2425" s="102"/>
      <c r="M2425" s="102"/>
      <c r="N2425" s="102"/>
      <c r="O2425" s="102"/>
      <c r="P2425" s="102"/>
      <c r="R2425" s="105"/>
      <c r="Y2425" s="102"/>
      <c r="Z2425" s="102"/>
      <c r="AA2425" s="102"/>
      <c r="AB2425" s="102"/>
      <c r="AC2425" s="102"/>
      <c r="AD2425" s="102"/>
      <c r="AE2425" s="102"/>
      <c r="AF2425" s="102"/>
      <c r="AI2425" s="102"/>
      <c r="AJ2425" s="102"/>
      <c r="AK2425" s="102"/>
      <c r="AL2425" s="102"/>
      <c r="AM2425" s="102"/>
      <c r="AN2425" s="102"/>
      <c r="AO2425" s="102"/>
      <c r="AP2425" s="102"/>
      <c r="AQ2425" s="102"/>
      <c r="AR2425" s="102"/>
      <c r="AS2425" s="102"/>
      <c r="AT2425" s="102"/>
      <c r="AU2425" s="102"/>
      <c r="AV2425" s="102"/>
      <c r="AW2425" s="102"/>
      <c r="AX2425" s="102"/>
      <c r="AY2425" s="102"/>
      <c r="AZ2425" s="102"/>
      <c r="BA2425" s="102"/>
      <c r="BB2425" s="102"/>
      <c r="BC2425" s="102"/>
      <c r="BD2425" s="102"/>
      <c r="BE2425" s="102"/>
      <c r="BF2425" s="102"/>
      <c r="BG2425" s="102"/>
      <c r="BH2425" s="102"/>
      <c r="BI2425" s="102"/>
      <c r="BJ2425" s="102"/>
    </row>
    <row r="2426" spans="11:62">
      <c r="K2426" s="102"/>
      <c r="L2426" s="102"/>
      <c r="M2426" s="102"/>
      <c r="N2426" s="102"/>
      <c r="O2426" s="102"/>
      <c r="P2426" s="102"/>
      <c r="R2426" s="105"/>
      <c r="Y2426" s="102"/>
      <c r="Z2426" s="102"/>
      <c r="AA2426" s="102"/>
      <c r="AB2426" s="102"/>
      <c r="AC2426" s="102"/>
      <c r="AD2426" s="102"/>
      <c r="AE2426" s="102"/>
      <c r="AF2426" s="102"/>
      <c r="AI2426" s="102"/>
      <c r="AJ2426" s="102"/>
      <c r="AK2426" s="102"/>
      <c r="AL2426" s="102"/>
      <c r="AM2426" s="102"/>
      <c r="AN2426" s="102"/>
      <c r="AO2426" s="102"/>
      <c r="AP2426" s="102"/>
      <c r="AQ2426" s="102"/>
      <c r="AR2426" s="102"/>
      <c r="AS2426" s="102"/>
      <c r="AT2426" s="102"/>
      <c r="AU2426" s="102"/>
      <c r="AV2426" s="102"/>
      <c r="AW2426" s="102"/>
      <c r="AX2426" s="102"/>
      <c r="AY2426" s="102"/>
      <c r="AZ2426" s="102"/>
      <c r="BA2426" s="102"/>
      <c r="BB2426" s="102"/>
      <c r="BC2426" s="102"/>
      <c r="BD2426" s="102"/>
      <c r="BE2426" s="102"/>
      <c r="BF2426" s="102"/>
      <c r="BG2426" s="102"/>
      <c r="BH2426" s="102"/>
      <c r="BI2426" s="102"/>
      <c r="BJ2426" s="102"/>
    </row>
    <row r="2427" spans="11:62">
      <c r="K2427" s="102"/>
      <c r="L2427" s="102"/>
      <c r="M2427" s="102"/>
      <c r="N2427" s="102"/>
      <c r="O2427" s="102"/>
      <c r="P2427" s="102"/>
      <c r="Q2427" s="102"/>
      <c r="W2427" s="102"/>
      <c r="X2427" s="102"/>
      <c r="Y2427" s="102"/>
      <c r="Z2427" s="102"/>
      <c r="AA2427" s="102"/>
      <c r="AB2427" s="102"/>
      <c r="AC2427" s="102"/>
      <c r="AD2427" s="102"/>
      <c r="AE2427" s="102"/>
      <c r="AF2427" s="102"/>
      <c r="AG2427" s="104"/>
      <c r="AI2427" s="102"/>
      <c r="AJ2427" s="102"/>
      <c r="AK2427" s="102"/>
      <c r="AL2427" s="102"/>
      <c r="AM2427" s="102"/>
      <c r="AN2427" s="102"/>
      <c r="AO2427" s="102"/>
      <c r="AP2427" s="102"/>
      <c r="AQ2427" s="102"/>
      <c r="AR2427" s="102"/>
      <c r="AS2427" s="102"/>
      <c r="AT2427" s="102"/>
      <c r="AU2427" s="102"/>
      <c r="AV2427" s="102"/>
      <c r="AW2427" s="102"/>
      <c r="AX2427" s="102"/>
      <c r="AY2427" s="102"/>
      <c r="AZ2427" s="102"/>
      <c r="BA2427" s="102"/>
      <c r="BB2427" s="102"/>
      <c r="BC2427" s="102"/>
      <c r="BD2427" s="102"/>
      <c r="BE2427" s="102"/>
      <c r="BF2427" s="102"/>
      <c r="BG2427" s="102"/>
      <c r="BH2427" s="102"/>
      <c r="BI2427" s="102"/>
      <c r="BJ2427" s="102"/>
    </row>
    <row r="2428" spans="11:62">
      <c r="K2428" s="102"/>
      <c r="L2428" s="102"/>
      <c r="M2428" s="102"/>
      <c r="N2428" s="102"/>
      <c r="O2428" s="102"/>
      <c r="P2428" s="102"/>
      <c r="Q2428" s="102"/>
      <c r="S2428" s="105"/>
      <c r="Y2428" s="102"/>
      <c r="Z2428" s="102"/>
      <c r="AA2428" s="102"/>
      <c r="AB2428" s="102"/>
      <c r="AC2428" s="102"/>
      <c r="AD2428" s="102"/>
      <c r="AE2428" s="102"/>
      <c r="AF2428" s="102"/>
      <c r="AH2428" s="104"/>
      <c r="AI2428" s="102"/>
      <c r="AJ2428" s="102"/>
      <c r="AK2428" s="102"/>
      <c r="AL2428" s="102"/>
      <c r="AM2428" s="102"/>
      <c r="AN2428" s="102"/>
      <c r="AO2428" s="102"/>
      <c r="AP2428" s="102"/>
      <c r="AQ2428" s="102"/>
      <c r="AR2428" s="102"/>
      <c r="AS2428" s="102"/>
      <c r="AT2428" s="102"/>
      <c r="AU2428" s="102"/>
      <c r="AV2428" s="102"/>
      <c r="AW2428" s="102"/>
      <c r="AX2428" s="102"/>
      <c r="AY2428" s="102"/>
      <c r="AZ2428" s="102"/>
      <c r="BA2428" s="102"/>
      <c r="BB2428" s="102"/>
      <c r="BC2428" s="102"/>
      <c r="BD2428" s="102"/>
      <c r="BE2428" s="102"/>
      <c r="BF2428" s="102"/>
      <c r="BG2428" s="102"/>
      <c r="BH2428" s="102"/>
      <c r="BI2428" s="102"/>
      <c r="BJ2428" s="102"/>
    </row>
    <row r="2429" spans="11:62">
      <c r="K2429" s="102"/>
      <c r="L2429" s="102"/>
      <c r="M2429" s="102"/>
      <c r="N2429" s="102"/>
      <c r="O2429" s="102"/>
      <c r="P2429" s="102"/>
      <c r="R2429" s="105"/>
      <c r="Y2429" s="102"/>
      <c r="Z2429" s="102"/>
      <c r="AA2429" s="102"/>
      <c r="AB2429" s="102"/>
      <c r="AC2429" s="102"/>
      <c r="AD2429" s="102"/>
      <c r="AE2429" s="102"/>
      <c r="AF2429" s="102"/>
      <c r="AI2429" s="102"/>
      <c r="AJ2429" s="102"/>
      <c r="AK2429" s="102"/>
      <c r="AL2429" s="102"/>
      <c r="AM2429" s="102"/>
      <c r="AN2429" s="102"/>
      <c r="AO2429" s="102"/>
      <c r="AP2429" s="102"/>
      <c r="AQ2429" s="102"/>
      <c r="AR2429" s="102"/>
      <c r="AS2429" s="102"/>
      <c r="AT2429" s="102"/>
      <c r="AU2429" s="102"/>
      <c r="AV2429" s="102"/>
      <c r="AW2429" s="102"/>
      <c r="AX2429" s="102"/>
      <c r="AY2429" s="102"/>
      <c r="AZ2429" s="102"/>
      <c r="BA2429" s="102"/>
      <c r="BB2429" s="102"/>
      <c r="BC2429" s="102"/>
      <c r="BD2429" s="102"/>
      <c r="BE2429" s="102"/>
      <c r="BF2429" s="102"/>
      <c r="BG2429" s="102"/>
      <c r="BH2429" s="102"/>
      <c r="BI2429" s="102"/>
      <c r="BJ2429" s="102"/>
    </row>
    <row r="2430" spans="11:62">
      <c r="K2430" s="102"/>
      <c r="L2430" s="102"/>
      <c r="M2430" s="102"/>
      <c r="N2430" s="102"/>
      <c r="O2430" s="102"/>
      <c r="P2430" s="102"/>
      <c r="R2430" s="105"/>
      <c r="Y2430" s="102"/>
      <c r="Z2430" s="102"/>
      <c r="AA2430" s="102"/>
      <c r="AB2430" s="102"/>
      <c r="AC2430" s="102"/>
      <c r="AD2430" s="102"/>
      <c r="AE2430" s="102"/>
      <c r="AF2430" s="102"/>
      <c r="AG2430" s="104"/>
      <c r="AI2430" s="102"/>
      <c r="AJ2430" s="102"/>
      <c r="AK2430" s="102"/>
      <c r="AL2430" s="102"/>
      <c r="AM2430" s="102"/>
      <c r="AN2430" s="102"/>
      <c r="AO2430" s="102"/>
      <c r="AP2430" s="102"/>
      <c r="AQ2430" s="102"/>
      <c r="AR2430" s="102"/>
      <c r="AS2430" s="102"/>
      <c r="AT2430" s="102"/>
      <c r="AU2430" s="102"/>
      <c r="AV2430" s="102"/>
      <c r="AW2430" s="102"/>
      <c r="AX2430" s="102"/>
      <c r="AY2430" s="102"/>
      <c r="AZ2430" s="102"/>
      <c r="BA2430" s="102"/>
      <c r="BB2430" s="102"/>
      <c r="BC2430" s="102"/>
      <c r="BD2430" s="102"/>
      <c r="BE2430" s="102"/>
      <c r="BF2430" s="102"/>
      <c r="BG2430" s="102"/>
      <c r="BH2430" s="102"/>
      <c r="BI2430" s="102"/>
      <c r="BJ2430" s="102"/>
    </row>
    <row r="2431" spans="11:62">
      <c r="K2431" s="102"/>
      <c r="L2431" s="102"/>
      <c r="M2431" s="102"/>
      <c r="Y2431" s="102"/>
      <c r="Z2431" s="102"/>
      <c r="AA2431" s="102"/>
      <c r="AB2431" s="102"/>
      <c r="AC2431" s="102"/>
      <c r="AD2431" s="102"/>
      <c r="AE2431" s="102"/>
      <c r="AF2431" s="102"/>
      <c r="AI2431" s="102"/>
      <c r="AJ2431" s="102"/>
      <c r="AK2431" s="102"/>
      <c r="AL2431" s="102"/>
      <c r="AM2431" s="102"/>
      <c r="AN2431" s="102"/>
      <c r="AO2431" s="102"/>
      <c r="AP2431" s="102"/>
      <c r="AQ2431" s="102"/>
      <c r="AS2431" s="102"/>
      <c r="AT2431" s="102"/>
      <c r="AU2431" s="102"/>
      <c r="AV2431" s="102"/>
      <c r="AW2431" s="102"/>
      <c r="AY2431" s="102"/>
      <c r="AZ2431" s="102"/>
      <c r="BA2431" s="102"/>
      <c r="BB2431" s="102"/>
      <c r="BC2431" s="102"/>
      <c r="BE2431" s="102"/>
    </row>
    <row r="2432" spans="11:62">
      <c r="K2432" s="102"/>
      <c r="L2432" s="102"/>
      <c r="M2432" s="102"/>
      <c r="Y2432" s="102"/>
      <c r="Z2432" s="102"/>
      <c r="AA2432" s="102"/>
      <c r="AB2432" s="102"/>
      <c r="AC2432" s="102"/>
      <c r="AD2432" s="102"/>
      <c r="AE2432" s="102"/>
      <c r="AF2432" s="102"/>
      <c r="AI2432" s="102"/>
      <c r="AJ2432" s="102"/>
      <c r="AK2432" s="102"/>
      <c r="AL2432" s="102"/>
      <c r="AM2432" s="102"/>
      <c r="AN2432" s="102"/>
      <c r="AO2432" s="102"/>
      <c r="AP2432" s="102"/>
      <c r="AQ2432" s="102"/>
      <c r="AS2432" s="102"/>
      <c r="AT2432" s="102"/>
      <c r="AU2432" s="102"/>
      <c r="AV2432" s="102"/>
      <c r="AW2432" s="102"/>
      <c r="AY2432" s="102"/>
      <c r="AZ2432" s="102"/>
      <c r="BA2432" s="102"/>
      <c r="BB2432" s="102"/>
      <c r="BC2432" s="102"/>
      <c r="BE2432" s="102"/>
      <c r="BF2432" s="102"/>
      <c r="BG2432" s="102"/>
      <c r="BH2432" s="102"/>
      <c r="BI2432" s="102"/>
    </row>
    <row r="2433" spans="11:62">
      <c r="K2433" s="102"/>
      <c r="L2433" s="102"/>
      <c r="M2433" s="102"/>
      <c r="N2433" s="102"/>
      <c r="O2433" s="102"/>
      <c r="P2433" s="102"/>
      <c r="Q2433" s="102"/>
      <c r="W2433" s="102"/>
      <c r="X2433" s="102"/>
      <c r="Y2433" s="102"/>
      <c r="Z2433" s="102"/>
      <c r="AA2433" s="102"/>
      <c r="AB2433" s="102"/>
      <c r="AC2433" s="102"/>
      <c r="AD2433" s="102"/>
      <c r="AE2433" s="102"/>
      <c r="AF2433" s="102"/>
      <c r="AI2433" s="102"/>
      <c r="AJ2433" s="102"/>
      <c r="AK2433" s="102"/>
      <c r="AL2433" s="102"/>
      <c r="AM2433" s="102"/>
      <c r="AN2433" s="102"/>
      <c r="AO2433" s="102"/>
      <c r="AP2433" s="102"/>
      <c r="AQ2433" s="102"/>
      <c r="AR2433" s="102"/>
      <c r="AS2433" s="102"/>
      <c r="AT2433" s="102"/>
      <c r="AU2433" s="102"/>
      <c r="AV2433" s="102"/>
      <c r="AW2433" s="102"/>
      <c r="AX2433" s="102"/>
      <c r="AY2433" s="102"/>
      <c r="AZ2433" s="102"/>
      <c r="BA2433" s="102"/>
      <c r="BB2433" s="102"/>
      <c r="BC2433" s="102"/>
      <c r="BD2433" s="102"/>
      <c r="BE2433" s="102"/>
      <c r="BF2433" s="102"/>
      <c r="BG2433" s="102"/>
      <c r="BH2433" s="102"/>
      <c r="BI2433" s="102"/>
      <c r="BJ2433" s="102"/>
    </row>
    <row r="2434" spans="11:62">
      <c r="K2434" s="102"/>
      <c r="L2434" s="102"/>
      <c r="M2434" s="102"/>
      <c r="O2434" s="102"/>
      <c r="P2434" s="102"/>
      <c r="R2434" s="105"/>
      <c r="AG2434" s="104"/>
      <c r="AI2434" s="102"/>
      <c r="AJ2434" s="102"/>
      <c r="AK2434" s="102"/>
      <c r="AL2434" s="102"/>
      <c r="AM2434" s="102"/>
      <c r="AN2434" s="102"/>
      <c r="AO2434" s="102"/>
      <c r="AP2434" s="102"/>
      <c r="AQ2434" s="102"/>
      <c r="AR2434" s="102"/>
      <c r="AS2434" s="102"/>
      <c r="AT2434" s="102"/>
      <c r="AU2434" s="102"/>
      <c r="AV2434" s="102"/>
      <c r="AW2434" s="102"/>
      <c r="AX2434" s="102"/>
      <c r="AY2434" s="102"/>
      <c r="AZ2434" s="102"/>
      <c r="BA2434" s="102"/>
      <c r="BB2434" s="102"/>
      <c r="BC2434" s="102"/>
      <c r="BD2434" s="102"/>
      <c r="BE2434" s="102"/>
      <c r="BF2434" s="102"/>
      <c r="BG2434" s="102"/>
      <c r="BH2434" s="102"/>
      <c r="BI2434" s="102"/>
      <c r="BJ2434" s="102"/>
    </row>
    <row r="2435" spans="11:62">
      <c r="K2435" s="102"/>
      <c r="L2435" s="102"/>
      <c r="M2435" s="102"/>
      <c r="Y2435" s="102"/>
      <c r="Z2435" s="102"/>
      <c r="AA2435" s="102"/>
      <c r="AB2435" s="102"/>
      <c r="AC2435" s="102"/>
      <c r="AD2435" s="102"/>
      <c r="AE2435" s="102"/>
      <c r="AF2435" s="102"/>
    </row>
    <row r="2436" spans="11:62">
      <c r="K2436" s="102"/>
      <c r="L2436" s="102"/>
      <c r="M2436" s="102"/>
      <c r="O2436" s="102"/>
      <c r="P2436" s="102"/>
      <c r="R2436" s="105"/>
      <c r="Y2436" s="102"/>
      <c r="Z2436" s="102"/>
      <c r="AA2436" s="102"/>
      <c r="AB2436" s="102"/>
      <c r="AC2436" s="102"/>
      <c r="AD2436" s="102"/>
      <c r="AE2436" s="102"/>
      <c r="AF2436" s="102"/>
      <c r="AG2436" s="104"/>
      <c r="AI2436" s="102"/>
      <c r="AJ2436" s="102"/>
      <c r="AK2436" s="102"/>
      <c r="AL2436" s="102"/>
      <c r="AM2436" s="102"/>
      <c r="AN2436" s="102"/>
      <c r="AO2436" s="102"/>
      <c r="AP2436" s="102"/>
      <c r="AQ2436" s="102"/>
      <c r="AR2436" s="102"/>
      <c r="AS2436" s="102"/>
      <c r="AT2436" s="102"/>
      <c r="AU2436" s="102"/>
      <c r="AV2436" s="102"/>
      <c r="AW2436" s="102"/>
      <c r="AX2436" s="102"/>
      <c r="AY2436" s="102"/>
      <c r="AZ2436" s="102"/>
      <c r="BA2436" s="102"/>
      <c r="BB2436" s="102"/>
      <c r="BC2436" s="102"/>
      <c r="BD2436" s="102"/>
      <c r="BE2436" s="102"/>
      <c r="BF2436" s="102"/>
      <c r="BG2436" s="102"/>
      <c r="BH2436" s="102"/>
      <c r="BI2436" s="102"/>
      <c r="BJ2436" s="102"/>
    </row>
    <row r="2437" spans="11:62">
      <c r="K2437" s="102"/>
      <c r="L2437" s="102"/>
      <c r="M2437" s="102"/>
      <c r="N2437" s="102"/>
      <c r="O2437" s="102"/>
      <c r="P2437" s="102"/>
      <c r="R2437" s="105"/>
      <c r="Y2437" s="102"/>
      <c r="Z2437" s="102"/>
      <c r="AA2437" s="102"/>
      <c r="AB2437" s="102"/>
      <c r="AC2437" s="102"/>
      <c r="AD2437" s="102"/>
      <c r="AE2437" s="102"/>
      <c r="AF2437" s="102"/>
      <c r="AG2437" s="104"/>
      <c r="AI2437" s="102"/>
      <c r="AJ2437" s="102"/>
      <c r="AK2437" s="102"/>
      <c r="AL2437" s="102"/>
      <c r="AM2437" s="102"/>
      <c r="AN2437" s="102"/>
      <c r="AO2437" s="102"/>
      <c r="AP2437" s="102"/>
      <c r="AQ2437" s="102"/>
      <c r="AR2437" s="102"/>
      <c r="AS2437" s="102"/>
      <c r="AT2437" s="102"/>
      <c r="AU2437" s="102"/>
      <c r="AV2437" s="102"/>
      <c r="AW2437" s="102"/>
      <c r="AX2437" s="102"/>
      <c r="AY2437" s="102"/>
      <c r="AZ2437" s="102"/>
      <c r="BA2437" s="102"/>
      <c r="BB2437" s="102"/>
      <c r="BC2437" s="102"/>
      <c r="BD2437" s="102"/>
      <c r="BE2437" s="102"/>
      <c r="BF2437" s="102"/>
      <c r="BG2437" s="102"/>
      <c r="BH2437" s="102"/>
      <c r="BI2437" s="102"/>
      <c r="BJ2437" s="102"/>
    </row>
    <row r="2438" spans="11:62">
      <c r="K2438" s="102"/>
      <c r="L2438" s="102"/>
      <c r="M2438" s="102"/>
      <c r="P2438" s="102"/>
      <c r="R2438" s="105"/>
      <c r="Y2438" s="102"/>
      <c r="Z2438" s="102"/>
      <c r="AA2438" s="102"/>
      <c r="AB2438" s="102"/>
      <c r="AC2438" s="102"/>
      <c r="AD2438" s="102"/>
      <c r="AE2438" s="102"/>
      <c r="AF2438" s="102"/>
      <c r="AG2438" s="104"/>
      <c r="AI2438" s="102"/>
      <c r="AJ2438" s="102"/>
      <c r="AK2438" s="102"/>
      <c r="AL2438" s="102"/>
      <c r="AM2438" s="102"/>
      <c r="AN2438" s="102"/>
      <c r="AO2438" s="102"/>
      <c r="AP2438" s="102"/>
      <c r="AQ2438" s="102"/>
      <c r="AR2438" s="102"/>
      <c r="AS2438" s="102"/>
      <c r="AT2438" s="102"/>
      <c r="AU2438" s="102"/>
      <c r="AV2438" s="102"/>
      <c r="AW2438" s="102"/>
      <c r="AX2438" s="102"/>
      <c r="AY2438" s="102"/>
      <c r="AZ2438" s="102"/>
      <c r="BA2438" s="102"/>
      <c r="BB2438" s="102"/>
      <c r="BC2438" s="102"/>
      <c r="BD2438" s="102"/>
      <c r="BE2438" s="102"/>
      <c r="BF2438" s="102"/>
      <c r="BG2438" s="102"/>
      <c r="BH2438" s="102"/>
      <c r="BI2438" s="102"/>
      <c r="BJ2438" s="102"/>
    </row>
    <row r="2439" spans="11:62">
      <c r="K2439" s="102"/>
      <c r="L2439" s="102"/>
      <c r="M2439" s="102"/>
      <c r="N2439" s="102"/>
      <c r="O2439" s="102"/>
      <c r="P2439" s="102"/>
      <c r="Y2439" s="102"/>
      <c r="Z2439" s="102"/>
      <c r="AA2439" s="102"/>
      <c r="AB2439" s="102"/>
      <c r="AC2439" s="102"/>
      <c r="AD2439" s="102"/>
      <c r="AE2439" s="102"/>
      <c r="AF2439" s="102"/>
      <c r="AI2439" s="102"/>
      <c r="AJ2439" s="102"/>
      <c r="AK2439" s="102"/>
      <c r="AL2439" s="102"/>
      <c r="AM2439" s="102"/>
      <c r="AN2439" s="102"/>
      <c r="AO2439" s="102"/>
      <c r="AP2439" s="102"/>
      <c r="AQ2439" s="102"/>
      <c r="AR2439" s="102"/>
      <c r="AS2439" s="102"/>
      <c r="AT2439" s="102"/>
      <c r="AU2439" s="102"/>
      <c r="AV2439" s="102"/>
      <c r="AW2439" s="102"/>
      <c r="AX2439" s="102"/>
      <c r="AY2439" s="102"/>
      <c r="AZ2439" s="102"/>
      <c r="BA2439" s="102"/>
      <c r="BB2439" s="102"/>
      <c r="BC2439" s="102"/>
      <c r="BD2439" s="102"/>
      <c r="BE2439" s="102"/>
      <c r="BF2439" s="102"/>
      <c r="BG2439" s="102"/>
      <c r="BH2439" s="102"/>
      <c r="BI2439" s="102"/>
      <c r="BJ2439" s="102"/>
    </row>
    <row r="2440" spans="11:62">
      <c r="K2440" s="102"/>
      <c r="L2440" s="102"/>
      <c r="M2440" s="102"/>
      <c r="N2440" s="102"/>
      <c r="O2440" s="102"/>
      <c r="P2440" s="102"/>
      <c r="Q2440" s="102"/>
      <c r="R2440" s="105"/>
      <c r="Y2440" s="102"/>
      <c r="Z2440" s="102"/>
      <c r="AA2440" s="102"/>
      <c r="AB2440" s="102"/>
      <c r="AC2440" s="102"/>
      <c r="AD2440" s="102"/>
      <c r="AE2440" s="102"/>
      <c r="AF2440" s="102"/>
      <c r="AI2440" s="102"/>
      <c r="AJ2440" s="102"/>
      <c r="AK2440" s="102"/>
      <c r="AL2440" s="102"/>
      <c r="AM2440" s="102"/>
      <c r="AN2440" s="102"/>
      <c r="AO2440" s="102"/>
      <c r="AP2440" s="102"/>
      <c r="AQ2440" s="102"/>
      <c r="AR2440" s="102"/>
      <c r="AS2440" s="102"/>
      <c r="AT2440" s="102"/>
      <c r="AU2440" s="102"/>
      <c r="AV2440" s="102"/>
      <c r="AW2440" s="102"/>
      <c r="AX2440" s="102"/>
      <c r="AY2440" s="102"/>
      <c r="AZ2440" s="102"/>
      <c r="BA2440" s="102"/>
      <c r="BB2440" s="102"/>
      <c r="BC2440" s="102"/>
      <c r="BD2440" s="102"/>
      <c r="BE2440" s="102"/>
      <c r="BF2440" s="102"/>
      <c r="BG2440" s="102"/>
      <c r="BH2440" s="102"/>
      <c r="BI2440" s="102"/>
      <c r="BJ2440" s="102"/>
    </row>
    <row r="2441" spans="11:62">
      <c r="K2441" s="102"/>
      <c r="L2441" s="102"/>
      <c r="M2441" s="102"/>
      <c r="N2441" s="102"/>
      <c r="O2441" s="102"/>
      <c r="P2441" s="102"/>
      <c r="Y2441" s="102"/>
      <c r="Z2441" s="102"/>
      <c r="AA2441" s="102"/>
      <c r="AB2441" s="102"/>
      <c r="AC2441" s="102"/>
      <c r="AD2441" s="102"/>
      <c r="AE2441" s="102"/>
      <c r="AF2441" s="102"/>
      <c r="AI2441" s="102"/>
      <c r="AJ2441" s="102"/>
      <c r="AK2441" s="102"/>
      <c r="AL2441" s="102"/>
      <c r="AM2441" s="102"/>
      <c r="AN2441" s="102"/>
      <c r="AO2441" s="102"/>
      <c r="AP2441" s="102"/>
      <c r="AQ2441" s="102"/>
      <c r="AR2441" s="102"/>
      <c r="AS2441" s="102"/>
      <c r="AT2441" s="102"/>
      <c r="AU2441" s="102"/>
      <c r="AV2441" s="102"/>
      <c r="AW2441" s="102"/>
      <c r="AX2441" s="102"/>
      <c r="AY2441" s="102"/>
      <c r="AZ2441" s="102"/>
      <c r="BA2441" s="102"/>
      <c r="BB2441" s="102"/>
      <c r="BC2441" s="102"/>
      <c r="BD2441" s="102"/>
      <c r="BE2441" s="102"/>
      <c r="BF2441" s="102"/>
      <c r="BG2441" s="102"/>
      <c r="BH2441" s="102"/>
      <c r="BI2441" s="102"/>
      <c r="BJ2441" s="102"/>
    </row>
    <row r="2442" spans="11:62">
      <c r="K2442" s="102"/>
      <c r="L2442" s="102"/>
      <c r="M2442" s="102"/>
      <c r="N2442" s="102"/>
      <c r="O2442" s="102"/>
      <c r="P2442" s="102"/>
      <c r="Q2442" s="102"/>
      <c r="R2442" s="105"/>
      <c r="Y2442" s="102"/>
      <c r="Z2442" s="102"/>
      <c r="AA2442" s="102"/>
      <c r="AG2442" s="104"/>
      <c r="AI2442" s="102"/>
      <c r="AJ2442" s="102"/>
      <c r="AK2442" s="102"/>
      <c r="AL2442" s="102"/>
      <c r="AM2442" s="102"/>
      <c r="AN2442" s="102"/>
      <c r="AO2442" s="102"/>
      <c r="AP2442" s="102"/>
      <c r="AQ2442" s="102"/>
      <c r="AR2442" s="102"/>
      <c r="AS2442" s="102"/>
      <c r="AT2442" s="102"/>
      <c r="AU2442" s="102"/>
      <c r="AV2442" s="102"/>
      <c r="AW2442" s="102"/>
      <c r="AX2442" s="102"/>
      <c r="AY2442" s="102"/>
      <c r="AZ2442" s="102"/>
      <c r="BA2442" s="102"/>
      <c r="BB2442" s="102"/>
      <c r="BC2442" s="102"/>
      <c r="BD2442" s="102"/>
      <c r="BE2442" s="102"/>
      <c r="BF2442" s="102"/>
      <c r="BG2442" s="102"/>
      <c r="BH2442" s="102"/>
      <c r="BI2442" s="102"/>
      <c r="BJ2442" s="102"/>
    </row>
    <row r="2443" spans="11:62">
      <c r="K2443" s="102"/>
      <c r="L2443" s="102"/>
      <c r="M2443" s="102"/>
      <c r="Y2443" s="102"/>
      <c r="Z2443" s="102"/>
      <c r="AA2443" s="102"/>
      <c r="AB2443" s="102"/>
      <c r="AC2443" s="102"/>
      <c r="AD2443" s="102"/>
      <c r="AE2443" s="102"/>
      <c r="AF2443" s="102"/>
    </row>
    <row r="2444" spans="11:62">
      <c r="K2444" s="102"/>
      <c r="L2444" s="102"/>
      <c r="M2444" s="102"/>
      <c r="R2444" s="105"/>
      <c r="AG2444" s="104"/>
      <c r="AI2444" s="102"/>
      <c r="AJ2444" s="102"/>
      <c r="AK2444" s="102"/>
      <c r="AL2444" s="102"/>
      <c r="AM2444" s="102"/>
      <c r="AN2444" s="102"/>
      <c r="AO2444" s="102"/>
      <c r="AP2444" s="102"/>
      <c r="AQ2444" s="102"/>
      <c r="AS2444" s="102"/>
      <c r="AT2444" s="102"/>
      <c r="AU2444" s="102"/>
      <c r="AV2444" s="102"/>
      <c r="AW2444" s="102"/>
      <c r="AY2444" s="102"/>
      <c r="AZ2444" s="102"/>
      <c r="BA2444" s="102"/>
      <c r="BB2444" s="102"/>
      <c r="BC2444" s="102"/>
      <c r="BE2444" s="102"/>
      <c r="BF2444" s="102"/>
      <c r="BG2444" s="102"/>
      <c r="BH2444" s="102"/>
      <c r="BI2444" s="102"/>
    </row>
    <row r="2445" spans="11:62">
      <c r="K2445" s="102"/>
      <c r="L2445" s="102"/>
      <c r="M2445" s="102"/>
      <c r="N2445" s="102"/>
      <c r="O2445" s="102"/>
      <c r="P2445" s="102"/>
      <c r="Q2445" s="102"/>
      <c r="R2445" s="105"/>
      <c r="W2445" s="102"/>
      <c r="X2445" s="102"/>
      <c r="Y2445" s="102"/>
      <c r="Z2445" s="102"/>
      <c r="AA2445" s="102"/>
      <c r="AD2445" s="102"/>
      <c r="AE2445" s="102"/>
      <c r="AF2445" s="102"/>
      <c r="AI2445" s="102"/>
      <c r="AJ2445" s="102"/>
      <c r="AK2445" s="102"/>
      <c r="AL2445" s="102"/>
      <c r="AM2445" s="102"/>
      <c r="AN2445" s="102"/>
      <c r="AO2445" s="102"/>
      <c r="AP2445" s="102"/>
      <c r="AQ2445" s="102"/>
      <c r="AR2445" s="102"/>
      <c r="AS2445" s="102"/>
      <c r="AT2445" s="102"/>
      <c r="AU2445" s="102"/>
      <c r="AV2445" s="102"/>
      <c r="AW2445" s="102"/>
      <c r="AX2445" s="102"/>
      <c r="AY2445" s="102"/>
      <c r="AZ2445" s="102"/>
      <c r="BA2445" s="102"/>
      <c r="BB2445" s="102"/>
      <c r="BC2445" s="102"/>
      <c r="BD2445" s="102"/>
      <c r="BE2445" s="102"/>
      <c r="BF2445" s="102"/>
      <c r="BG2445" s="102"/>
      <c r="BH2445" s="102"/>
      <c r="BI2445" s="102"/>
      <c r="BJ2445" s="102"/>
    </row>
    <row r="2446" spans="11:62">
      <c r="K2446" s="102"/>
      <c r="L2446" s="102"/>
      <c r="M2446" s="102"/>
      <c r="N2446" s="102"/>
      <c r="O2446" s="102"/>
      <c r="P2446" s="102"/>
      <c r="Q2446" s="102"/>
      <c r="W2446" s="102"/>
      <c r="X2446" s="102"/>
      <c r="Y2446" s="102"/>
      <c r="Z2446" s="102"/>
      <c r="AA2446" s="102"/>
      <c r="AB2446" s="102"/>
      <c r="AC2446" s="102"/>
      <c r="AD2446" s="102"/>
      <c r="AE2446" s="102"/>
      <c r="AF2446" s="102"/>
      <c r="AI2446" s="102"/>
      <c r="AJ2446" s="102"/>
      <c r="AK2446" s="102"/>
      <c r="AL2446" s="102"/>
      <c r="AM2446" s="102"/>
      <c r="AN2446" s="102"/>
      <c r="AO2446" s="102"/>
      <c r="AP2446" s="102"/>
      <c r="AQ2446" s="102"/>
      <c r="AR2446" s="102"/>
      <c r="AS2446" s="102"/>
      <c r="AT2446" s="102"/>
      <c r="AU2446" s="102"/>
      <c r="AV2446" s="102"/>
      <c r="AW2446" s="102"/>
      <c r="AX2446" s="102"/>
      <c r="AY2446" s="102"/>
      <c r="AZ2446" s="102"/>
      <c r="BA2446" s="102"/>
      <c r="BB2446" s="102"/>
      <c r="BC2446" s="102"/>
      <c r="BD2446" s="102"/>
      <c r="BE2446" s="102"/>
      <c r="BF2446" s="102"/>
      <c r="BG2446" s="102"/>
      <c r="BH2446" s="102"/>
      <c r="BI2446" s="102"/>
      <c r="BJ2446" s="102"/>
    </row>
    <row r="2447" spans="11:62">
      <c r="K2447" s="102"/>
      <c r="L2447" s="102"/>
      <c r="M2447" s="102"/>
      <c r="P2447" s="102"/>
      <c r="Q2447" s="102"/>
      <c r="R2447" s="105"/>
      <c r="S2447" s="105"/>
      <c r="W2447" s="102"/>
      <c r="X2447" s="102"/>
      <c r="AB2447" s="102"/>
      <c r="AC2447" s="102"/>
      <c r="AD2447" s="102"/>
      <c r="AE2447" s="102"/>
      <c r="AF2447" s="102"/>
      <c r="AI2447" s="102"/>
      <c r="AJ2447" s="102"/>
      <c r="AK2447" s="102"/>
      <c r="AL2447" s="102"/>
      <c r="AM2447" s="102"/>
      <c r="AN2447" s="102"/>
      <c r="AO2447" s="102"/>
      <c r="AP2447" s="102"/>
      <c r="AQ2447" s="102"/>
      <c r="AR2447" s="102"/>
      <c r="AS2447" s="102"/>
      <c r="AT2447" s="102"/>
      <c r="AU2447" s="102"/>
      <c r="AV2447" s="102"/>
      <c r="AW2447" s="102"/>
      <c r="AX2447" s="102"/>
      <c r="AY2447" s="102"/>
      <c r="AZ2447" s="102"/>
      <c r="BA2447" s="102"/>
      <c r="BB2447" s="102"/>
      <c r="BC2447" s="102"/>
      <c r="BD2447" s="102"/>
      <c r="BE2447" s="102"/>
      <c r="BF2447" s="102"/>
      <c r="BG2447" s="102"/>
      <c r="BH2447" s="102"/>
      <c r="BI2447" s="102"/>
      <c r="BJ2447" s="102"/>
    </row>
    <row r="2448" spans="11:62">
      <c r="K2448" s="102"/>
      <c r="L2448" s="102"/>
      <c r="M2448" s="102"/>
      <c r="P2448" s="102"/>
      <c r="Q2448" s="102"/>
      <c r="R2448" s="105"/>
      <c r="S2448" s="105"/>
      <c r="W2448" s="102"/>
      <c r="X2448" s="102"/>
      <c r="AB2448" s="102"/>
      <c r="AC2448" s="102"/>
      <c r="AD2448" s="102"/>
      <c r="AE2448" s="102"/>
      <c r="AF2448" s="102"/>
      <c r="AI2448" s="102"/>
      <c r="AJ2448" s="102"/>
      <c r="AK2448" s="102"/>
      <c r="AL2448" s="102"/>
      <c r="AM2448" s="102"/>
      <c r="AN2448" s="102"/>
      <c r="AO2448" s="102"/>
      <c r="AP2448" s="102"/>
      <c r="AQ2448" s="102"/>
      <c r="AR2448" s="102"/>
      <c r="AS2448" s="102"/>
      <c r="AT2448" s="102"/>
      <c r="AU2448" s="102"/>
      <c r="AV2448" s="102"/>
      <c r="AW2448" s="102"/>
      <c r="AX2448" s="102"/>
      <c r="AY2448" s="102"/>
      <c r="AZ2448" s="102"/>
      <c r="BA2448" s="102"/>
      <c r="BB2448" s="102"/>
      <c r="BC2448" s="102"/>
      <c r="BD2448" s="102"/>
      <c r="BE2448" s="102"/>
      <c r="BF2448" s="102"/>
      <c r="BG2448" s="102"/>
      <c r="BH2448" s="102"/>
      <c r="BI2448" s="102"/>
      <c r="BJ2448" s="102"/>
    </row>
    <row r="2449" spans="11:62">
      <c r="K2449" s="102"/>
      <c r="L2449" s="102"/>
      <c r="M2449" s="102"/>
      <c r="N2449" s="102"/>
      <c r="O2449" s="102"/>
      <c r="P2449" s="102"/>
      <c r="Y2449" s="102"/>
      <c r="Z2449" s="102"/>
      <c r="AA2449" s="102"/>
      <c r="AB2449" s="102"/>
      <c r="AC2449" s="102"/>
      <c r="AD2449" s="102"/>
      <c r="AE2449" s="102"/>
      <c r="AF2449" s="102"/>
      <c r="AI2449" s="102"/>
      <c r="AJ2449" s="102"/>
      <c r="AK2449" s="102"/>
      <c r="AL2449" s="102"/>
      <c r="AM2449" s="102"/>
      <c r="AN2449" s="102"/>
      <c r="AO2449" s="102"/>
      <c r="AP2449" s="102"/>
      <c r="AQ2449" s="102"/>
      <c r="AR2449" s="102"/>
      <c r="AS2449" s="102"/>
      <c r="AT2449" s="102"/>
      <c r="AU2449" s="102"/>
      <c r="AV2449" s="102"/>
      <c r="AW2449" s="102"/>
      <c r="AX2449" s="102"/>
      <c r="AY2449" s="102"/>
      <c r="AZ2449" s="102"/>
      <c r="BA2449" s="102"/>
      <c r="BB2449" s="102"/>
      <c r="BC2449" s="102"/>
      <c r="BD2449" s="102"/>
      <c r="BE2449" s="102"/>
      <c r="BF2449" s="102"/>
      <c r="BG2449" s="102"/>
      <c r="BH2449" s="102"/>
      <c r="BI2449" s="102"/>
      <c r="BJ2449" s="102"/>
    </row>
    <row r="2450" spans="11:62">
      <c r="K2450" s="102"/>
      <c r="L2450" s="102"/>
      <c r="M2450" s="102"/>
      <c r="N2450" s="102"/>
      <c r="O2450" s="102"/>
      <c r="P2450" s="102"/>
      <c r="Q2450" s="102"/>
      <c r="R2450" s="105"/>
      <c r="S2450" s="105"/>
      <c r="Y2450" s="102"/>
      <c r="Z2450" s="102"/>
      <c r="AA2450" s="102"/>
      <c r="AG2450" s="104"/>
      <c r="AI2450" s="102"/>
      <c r="AJ2450" s="102"/>
      <c r="AK2450" s="102"/>
      <c r="AL2450" s="102"/>
      <c r="AM2450" s="102"/>
      <c r="AN2450" s="102"/>
      <c r="AO2450" s="102"/>
      <c r="AP2450" s="102"/>
      <c r="AQ2450" s="102"/>
      <c r="AR2450" s="102"/>
      <c r="AS2450" s="102"/>
      <c r="AT2450" s="102"/>
      <c r="AU2450" s="102"/>
      <c r="AV2450" s="102"/>
      <c r="AW2450" s="102"/>
      <c r="AX2450" s="102"/>
      <c r="AY2450" s="102"/>
      <c r="AZ2450" s="102"/>
      <c r="BA2450" s="102"/>
      <c r="BB2450" s="102"/>
      <c r="BC2450" s="102"/>
      <c r="BD2450" s="102"/>
      <c r="BE2450" s="102"/>
      <c r="BF2450" s="102"/>
      <c r="BG2450" s="102"/>
      <c r="BH2450" s="102"/>
      <c r="BI2450" s="102"/>
      <c r="BJ2450" s="102"/>
    </row>
    <row r="2451" spans="11:62">
      <c r="K2451" s="102"/>
      <c r="L2451" s="102"/>
      <c r="M2451" s="102"/>
      <c r="N2451" s="102"/>
      <c r="O2451" s="102"/>
      <c r="P2451" s="102"/>
      <c r="Q2451" s="102"/>
      <c r="R2451" s="105"/>
      <c r="S2451" s="105"/>
      <c r="Y2451" s="102"/>
      <c r="Z2451" s="102"/>
      <c r="AA2451" s="102"/>
      <c r="AB2451" s="102"/>
      <c r="AC2451" s="102"/>
      <c r="AD2451" s="102"/>
      <c r="AE2451" s="102"/>
      <c r="AF2451" s="102"/>
      <c r="AI2451" s="102"/>
      <c r="AJ2451" s="102"/>
      <c r="AK2451" s="102"/>
      <c r="AL2451" s="102"/>
      <c r="AM2451" s="102"/>
      <c r="AN2451" s="102"/>
      <c r="AO2451" s="102"/>
      <c r="AP2451" s="102"/>
      <c r="AQ2451" s="102"/>
      <c r="AR2451" s="102"/>
      <c r="AS2451" s="102"/>
      <c r="AT2451" s="102"/>
      <c r="AU2451" s="102"/>
      <c r="AV2451" s="102"/>
      <c r="AW2451" s="102"/>
      <c r="AX2451" s="102"/>
      <c r="AY2451" s="102"/>
      <c r="AZ2451" s="102"/>
      <c r="BA2451" s="102"/>
      <c r="BB2451" s="102"/>
      <c r="BC2451" s="102"/>
      <c r="BD2451" s="102"/>
      <c r="BE2451" s="102"/>
      <c r="BF2451" s="102"/>
      <c r="BG2451" s="102"/>
      <c r="BH2451" s="102"/>
      <c r="BI2451" s="102"/>
      <c r="BJ2451" s="102"/>
    </row>
    <row r="2452" spans="11:62">
      <c r="K2452" s="102"/>
      <c r="L2452" s="102"/>
      <c r="M2452" s="102"/>
      <c r="N2452" s="102"/>
      <c r="O2452" s="102"/>
      <c r="P2452" s="102"/>
      <c r="Y2452" s="102"/>
      <c r="Z2452" s="102"/>
      <c r="AA2452" s="102"/>
      <c r="AB2452" s="102"/>
      <c r="AC2452" s="102"/>
      <c r="AD2452" s="102"/>
      <c r="AE2452" s="102"/>
      <c r="AF2452" s="102"/>
      <c r="AI2452" s="102"/>
      <c r="AJ2452" s="102"/>
      <c r="AK2452" s="102"/>
      <c r="AL2452" s="102"/>
      <c r="AM2452" s="102"/>
      <c r="AN2452" s="102"/>
      <c r="AO2452" s="102"/>
      <c r="AP2452" s="102"/>
      <c r="AQ2452" s="102"/>
      <c r="AR2452" s="102"/>
      <c r="AS2452" s="102"/>
      <c r="AT2452" s="102"/>
      <c r="AU2452" s="102"/>
      <c r="AV2452" s="102"/>
      <c r="AW2452" s="102"/>
      <c r="AX2452" s="102"/>
      <c r="AY2452" s="102"/>
      <c r="AZ2452" s="102"/>
      <c r="BA2452" s="102"/>
      <c r="BB2452" s="102"/>
      <c r="BC2452" s="102"/>
      <c r="BD2452" s="102"/>
      <c r="BE2452" s="102"/>
      <c r="BF2452" s="102"/>
      <c r="BG2452" s="102"/>
      <c r="BH2452" s="102"/>
      <c r="BI2452" s="102"/>
      <c r="BJ2452" s="102"/>
    </row>
    <row r="2453" spans="11:62">
      <c r="K2453" s="102"/>
      <c r="L2453" s="102"/>
      <c r="M2453" s="102"/>
      <c r="P2453" s="102"/>
      <c r="Q2453" s="102"/>
      <c r="R2453" s="105"/>
      <c r="Y2453" s="102"/>
      <c r="Z2453" s="102"/>
      <c r="AA2453" s="102"/>
      <c r="AB2453" s="102"/>
      <c r="AC2453" s="102"/>
      <c r="AD2453" s="102"/>
      <c r="AE2453" s="102"/>
      <c r="AF2453" s="102"/>
      <c r="AG2453" s="104"/>
      <c r="AI2453" s="102"/>
      <c r="AJ2453" s="102"/>
      <c r="AK2453" s="102"/>
      <c r="AL2453" s="102"/>
      <c r="AM2453" s="102"/>
      <c r="AN2453" s="102"/>
      <c r="AO2453" s="102"/>
      <c r="AP2453" s="102"/>
      <c r="AQ2453" s="102"/>
      <c r="AR2453" s="102"/>
      <c r="AS2453" s="102"/>
      <c r="AT2453" s="102"/>
      <c r="AU2453" s="102"/>
      <c r="AV2453" s="102"/>
      <c r="AW2453" s="102"/>
      <c r="AX2453" s="102"/>
      <c r="AY2453" s="102"/>
      <c r="AZ2453" s="102"/>
      <c r="BA2453" s="102"/>
      <c r="BB2453" s="102"/>
      <c r="BC2453" s="102"/>
      <c r="BD2453" s="102"/>
      <c r="BE2453" s="102"/>
      <c r="BF2453" s="102"/>
      <c r="BG2453" s="102"/>
      <c r="BH2453" s="102"/>
      <c r="BI2453" s="102"/>
      <c r="BJ2453" s="102"/>
    </row>
    <row r="2454" spans="11:62">
      <c r="K2454" s="102"/>
      <c r="L2454" s="102"/>
      <c r="M2454" s="102"/>
      <c r="N2454" s="102"/>
      <c r="O2454" s="102"/>
      <c r="P2454" s="102"/>
      <c r="Y2454" s="102"/>
      <c r="Z2454" s="102"/>
      <c r="AA2454" s="102"/>
      <c r="AB2454" s="102"/>
      <c r="AC2454" s="102"/>
      <c r="AD2454" s="102"/>
      <c r="AE2454" s="102"/>
      <c r="AF2454" s="102"/>
      <c r="AI2454" s="102"/>
      <c r="AJ2454" s="102"/>
      <c r="AK2454" s="102"/>
      <c r="AL2454" s="102"/>
      <c r="AM2454" s="102"/>
      <c r="AN2454" s="102"/>
      <c r="AO2454" s="102"/>
      <c r="AP2454" s="102"/>
      <c r="AQ2454" s="102"/>
      <c r="AR2454" s="102"/>
      <c r="AS2454" s="102"/>
      <c r="AT2454" s="102"/>
      <c r="AU2454" s="102"/>
      <c r="AV2454" s="102"/>
      <c r="AW2454" s="102"/>
      <c r="AX2454" s="102"/>
      <c r="AY2454" s="102"/>
      <c r="AZ2454" s="102"/>
      <c r="BA2454" s="102"/>
      <c r="BB2454" s="102"/>
      <c r="BC2454" s="102"/>
      <c r="BD2454" s="102"/>
      <c r="BE2454" s="102"/>
      <c r="BF2454" s="102"/>
      <c r="BG2454" s="102"/>
      <c r="BH2454" s="102"/>
      <c r="BI2454" s="102"/>
      <c r="BJ2454" s="102"/>
    </row>
    <row r="2455" spans="11:62">
      <c r="K2455" s="102"/>
      <c r="L2455" s="102"/>
      <c r="M2455" s="102"/>
      <c r="N2455" s="102"/>
      <c r="O2455" s="102"/>
      <c r="P2455" s="102"/>
      <c r="S2455" s="105"/>
      <c r="Y2455" s="102"/>
      <c r="Z2455" s="102"/>
      <c r="AA2455" s="102"/>
      <c r="AB2455" s="102"/>
      <c r="AC2455" s="102"/>
      <c r="AD2455" s="102"/>
      <c r="AE2455" s="102"/>
      <c r="AF2455" s="102"/>
      <c r="AI2455" s="102"/>
      <c r="AJ2455" s="102"/>
      <c r="AK2455" s="102"/>
      <c r="AL2455" s="102"/>
      <c r="AM2455" s="102"/>
      <c r="AN2455" s="102"/>
      <c r="AO2455" s="102"/>
      <c r="AP2455" s="102"/>
      <c r="AQ2455" s="102"/>
      <c r="AR2455" s="102"/>
      <c r="AS2455" s="102"/>
      <c r="AT2455" s="102"/>
      <c r="AU2455" s="102"/>
      <c r="AV2455" s="102"/>
      <c r="AW2455" s="102"/>
      <c r="AX2455" s="102"/>
      <c r="AY2455" s="102"/>
      <c r="AZ2455" s="102"/>
      <c r="BA2455" s="102"/>
      <c r="BB2455" s="102"/>
      <c r="BC2455" s="102"/>
      <c r="BD2455" s="102"/>
      <c r="BE2455" s="102"/>
      <c r="BF2455" s="102"/>
      <c r="BG2455" s="102"/>
      <c r="BH2455" s="102"/>
      <c r="BI2455" s="102"/>
      <c r="BJ2455" s="102"/>
    </row>
    <row r="2456" spans="11:62">
      <c r="K2456" s="102"/>
      <c r="L2456" s="102"/>
      <c r="M2456" s="102"/>
      <c r="P2456" s="102"/>
      <c r="Q2456" s="102"/>
      <c r="R2456" s="105"/>
      <c r="AB2456" s="102"/>
      <c r="AC2456" s="102"/>
      <c r="AD2456" s="102"/>
      <c r="AE2456" s="102"/>
      <c r="AF2456" s="102"/>
      <c r="AG2456" s="104"/>
      <c r="AI2456" s="102"/>
      <c r="AJ2456" s="102"/>
      <c r="AK2456" s="102"/>
      <c r="AL2456" s="102"/>
      <c r="AM2456" s="102"/>
      <c r="AN2456" s="102"/>
      <c r="AO2456" s="102"/>
      <c r="AP2456" s="102"/>
      <c r="AQ2456" s="102"/>
      <c r="AR2456" s="102"/>
      <c r="AS2456" s="102"/>
      <c r="AT2456" s="102"/>
      <c r="AU2456" s="102"/>
      <c r="AV2456" s="102"/>
      <c r="AW2456" s="102"/>
      <c r="AX2456" s="102"/>
      <c r="AY2456" s="102"/>
      <c r="AZ2456" s="102"/>
      <c r="BA2456" s="102"/>
      <c r="BB2456" s="102"/>
      <c r="BC2456" s="102"/>
      <c r="BD2456" s="102"/>
      <c r="BE2456" s="102"/>
      <c r="BF2456" s="102"/>
      <c r="BG2456" s="102"/>
      <c r="BH2456" s="102"/>
      <c r="BI2456" s="102"/>
      <c r="BJ2456" s="102"/>
    </row>
    <row r="2457" spans="11:62">
      <c r="K2457" s="102"/>
      <c r="L2457" s="102"/>
      <c r="M2457" s="102"/>
      <c r="N2457" s="102"/>
      <c r="O2457" s="102"/>
      <c r="P2457" s="102"/>
      <c r="R2457" s="105"/>
      <c r="Y2457" s="102"/>
      <c r="Z2457" s="102"/>
      <c r="AA2457" s="102"/>
      <c r="AB2457" s="102"/>
      <c r="AC2457" s="102"/>
      <c r="AD2457" s="102"/>
      <c r="AE2457" s="102"/>
      <c r="AF2457" s="102"/>
      <c r="AI2457" s="102"/>
      <c r="AJ2457" s="102"/>
      <c r="AK2457" s="102"/>
      <c r="AL2457" s="102"/>
      <c r="AM2457" s="102"/>
      <c r="AN2457" s="102"/>
      <c r="AO2457" s="102"/>
      <c r="AP2457" s="102"/>
      <c r="AQ2457" s="102"/>
      <c r="AR2457" s="102"/>
      <c r="AS2457" s="102"/>
      <c r="AT2457" s="102"/>
      <c r="AU2457" s="102"/>
      <c r="AV2457" s="102"/>
      <c r="AW2457" s="102"/>
      <c r="AX2457" s="102"/>
      <c r="AY2457" s="102"/>
      <c r="AZ2457" s="102"/>
      <c r="BA2457" s="102"/>
      <c r="BB2457" s="102"/>
      <c r="BC2457" s="102"/>
      <c r="BD2457" s="102"/>
      <c r="BE2457" s="102"/>
      <c r="BF2457" s="102"/>
      <c r="BG2457" s="102"/>
      <c r="BH2457" s="102"/>
      <c r="BI2457" s="102"/>
      <c r="BJ2457" s="102"/>
    </row>
    <row r="2458" spans="11:62">
      <c r="K2458" s="102"/>
      <c r="L2458" s="102"/>
      <c r="M2458" s="102"/>
      <c r="O2458" s="102"/>
      <c r="P2458" s="102"/>
      <c r="Q2458" s="102"/>
      <c r="R2458" s="105"/>
      <c r="Y2458" s="102"/>
      <c r="Z2458" s="102"/>
      <c r="AA2458" s="102"/>
      <c r="AB2458" s="102"/>
      <c r="AC2458" s="102"/>
      <c r="AD2458" s="102"/>
      <c r="AE2458" s="102"/>
      <c r="AF2458" s="102"/>
      <c r="AG2458" s="104"/>
      <c r="AI2458" s="102"/>
      <c r="AJ2458" s="102"/>
      <c r="AK2458" s="102"/>
      <c r="AL2458" s="102"/>
      <c r="AM2458" s="102"/>
      <c r="AN2458" s="102"/>
      <c r="AO2458" s="102"/>
      <c r="AP2458" s="102"/>
      <c r="AQ2458" s="102"/>
      <c r="AR2458" s="102"/>
      <c r="AS2458" s="102"/>
      <c r="AT2458" s="102"/>
      <c r="AU2458" s="102"/>
      <c r="AV2458" s="102"/>
      <c r="AW2458" s="102"/>
      <c r="AX2458" s="102"/>
      <c r="AY2458" s="102"/>
      <c r="AZ2458" s="102"/>
      <c r="BA2458" s="102"/>
      <c r="BB2458" s="102"/>
      <c r="BC2458" s="102"/>
      <c r="BD2458" s="102"/>
      <c r="BE2458" s="102"/>
      <c r="BF2458" s="102"/>
      <c r="BG2458" s="102"/>
      <c r="BH2458" s="102"/>
      <c r="BI2458" s="102"/>
      <c r="BJ2458" s="102"/>
    </row>
    <row r="2459" spans="11:62">
      <c r="K2459" s="102"/>
      <c r="L2459" s="102"/>
      <c r="M2459" s="102"/>
      <c r="N2459" s="102"/>
      <c r="O2459" s="102"/>
      <c r="P2459" s="102"/>
      <c r="R2459" s="105"/>
      <c r="Y2459" s="102"/>
      <c r="Z2459" s="102"/>
      <c r="AA2459" s="102"/>
      <c r="AB2459" s="102"/>
      <c r="AC2459" s="102"/>
      <c r="AD2459" s="102"/>
      <c r="AE2459" s="102"/>
      <c r="AF2459" s="102"/>
      <c r="AI2459" s="102"/>
      <c r="AJ2459" s="102"/>
      <c r="AK2459" s="102"/>
      <c r="AL2459" s="102"/>
      <c r="AM2459" s="102"/>
      <c r="AN2459" s="102"/>
      <c r="AO2459" s="102"/>
      <c r="AP2459" s="102"/>
      <c r="AQ2459" s="102"/>
      <c r="AS2459" s="102"/>
      <c r="AT2459" s="102"/>
      <c r="AU2459" s="102"/>
      <c r="AV2459" s="102"/>
      <c r="AW2459" s="102"/>
      <c r="AY2459" s="102"/>
      <c r="AZ2459" s="102"/>
      <c r="BA2459" s="102"/>
      <c r="BB2459" s="102"/>
      <c r="BC2459" s="102"/>
      <c r="BD2459" s="102"/>
      <c r="BE2459" s="102"/>
      <c r="BF2459" s="102"/>
      <c r="BG2459" s="102"/>
      <c r="BH2459" s="102"/>
      <c r="BI2459" s="102"/>
      <c r="BJ2459" s="102"/>
    </row>
    <row r="2460" spans="11:62">
      <c r="K2460" s="102"/>
      <c r="L2460" s="102"/>
      <c r="M2460" s="102"/>
      <c r="Y2460" s="102"/>
      <c r="Z2460" s="102"/>
      <c r="AA2460" s="102"/>
      <c r="AB2460" s="102"/>
      <c r="AC2460" s="102"/>
      <c r="AD2460" s="102"/>
      <c r="AE2460" s="102"/>
      <c r="AF2460" s="102"/>
      <c r="AI2460" s="102"/>
      <c r="AJ2460" s="102"/>
      <c r="AK2460" s="102"/>
      <c r="AL2460" s="102"/>
      <c r="AM2460" s="102"/>
      <c r="AN2460" s="102"/>
      <c r="AO2460" s="102"/>
      <c r="AP2460" s="102"/>
      <c r="AQ2460" s="102"/>
      <c r="AS2460" s="102"/>
      <c r="AT2460" s="102"/>
      <c r="AU2460" s="102"/>
      <c r="AV2460" s="102"/>
      <c r="AW2460" s="102"/>
      <c r="AY2460" s="102"/>
      <c r="AZ2460" s="102"/>
      <c r="BA2460" s="102"/>
      <c r="BB2460" s="102"/>
      <c r="BC2460" s="102"/>
      <c r="BE2460" s="102"/>
      <c r="BF2460" s="102"/>
      <c r="BG2460" s="102"/>
      <c r="BH2460" s="102"/>
      <c r="BI2460" s="102"/>
    </row>
    <row r="2461" spans="11:62">
      <c r="K2461" s="102"/>
      <c r="L2461" s="102"/>
      <c r="M2461" s="102"/>
      <c r="N2461" s="102"/>
      <c r="O2461" s="102"/>
      <c r="P2461" s="102"/>
      <c r="Q2461" s="102"/>
      <c r="R2461" s="105"/>
      <c r="Y2461" s="102"/>
      <c r="Z2461" s="102"/>
      <c r="AA2461" s="102"/>
      <c r="AI2461" s="102"/>
      <c r="AJ2461" s="102"/>
      <c r="AK2461" s="102"/>
      <c r="AL2461" s="102"/>
      <c r="AM2461" s="102"/>
      <c r="AN2461" s="102"/>
      <c r="AO2461" s="102"/>
      <c r="AP2461" s="102"/>
      <c r="AQ2461" s="102"/>
      <c r="AR2461" s="102"/>
      <c r="AS2461" s="102"/>
      <c r="AT2461" s="102"/>
      <c r="AU2461" s="102"/>
      <c r="AV2461" s="102"/>
      <c r="AW2461" s="102"/>
      <c r="AX2461" s="102"/>
      <c r="AY2461" s="102"/>
      <c r="AZ2461" s="102"/>
      <c r="BA2461" s="102"/>
      <c r="BB2461" s="102"/>
      <c r="BC2461" s="102"/>
      <c r="BD2461" s="102"/>
      <c r="BE2461" s="102"/>
      <c r="BF2461" s="102"/>
      <c r="BG2461" s="102"/>
      <c r="BH2461" s="102"/>
      <c r="BI2461" s="102"/>
      <c r="BJ2461" s="102"/>
    </row>
    <row r="2462" spans="11:62">
      <c r="K2462" s="102"/>
      <c r="L2462" s="102"/>
      <c r="M2462" s="102"/>
      <c r="N2462" s="102"/>
      <c r="O2462" s="102"/>
      <c r="P2462" s="102"/>
      <c r="Q2462" s="102"/>
      <c r="R2462" s="105"/>
      <c r="S2462" s="105"/>
      <c r="Y2462" s="102"/>
      <c r="Z2462" s="102"/>
      <c r="AA2462" s="102"/>
      <c r="AB2462" s="102"/>
      <c r="AC2462" s="102"/>
      <c r="AD2462" s="102"/>
      <c r="AE2462" s="102"/>
      <c r="AF2462" s="102"/>
      <c r="AG2462" s="104"/>
      <c r="AI2462" s="102"/>
      <c r="AJ2462" s="102"/>
      <c r="AK2462" s="102"/>
      <c r="AL2462" s="102"/>
      <c r="AM2462" s="102"/>
      <c r="AN2462" s="102"/>
      <c r="AO2462" s="102"/>
      <c r="AP2462" s="102"/>
      <c r="AQ2462" s="102"/>
      <c r="AR2462" s="102"/>
      <c r="AS2462" s="102"/>
      <c r="AT2462" s="102"/>
      <c r="AU2462" s="102"/>
      <c r="AV2462" s="102"/>
      <c r="AW2462" s="102"/>
      <c r="AX2462" s="102"/>
      <c r="AY2462" s="102"/>
      <c r="AZ2462" s="102"/>
      <c r="BA2462" s="102"/>
      <c r="BB2462" s="102"/>
      <c r="BC2462" s="102"/>
      <c r="BD2462" s="102"/>
      <c r="BE2462" s="102"/>
      <c r="BF2462" s="102"/>
      <c r="BG2462" s="102"/>
      <c r="BH2462" s="102"/>
      <c r="BI2462" s="102"/>
      <c r="BJ2462" s="102"/>
    </row>
    <row r="2463" spans="11:62">
      <c r="K2463" s="102"/>
      <c r="L2463" s="102"/>
      <c r="M2463" s="102"/>
      <c r="N2463" s="102"/>
      <c r="O2463" s="102"/>
      <c r="P2463" s="102"/>
      <c r="Y2463" s="102"/>
      <c r="Z2463" s="102"/>
      <c r="AA2463" s="102"/>
      <c r="AB2463" s="102"/>
      <c r="AC2463" s="102"/>
      <c r="AD2463" s="102"/>
      <c r="AE2463" s="102"/>
      <c r="AF2463" s="102"/>
      <c r="AG2463" s="104"/>
      <c r="AI2463" s="102"/>
      <c r="AJ2463" s="102"/>
      <c r="AK2463" s="102"/>
      <c r="AL2463" s="102"/>
      <c r="AM2463" s="102"/>
      <c r="AN2463" s="102"/>
      <c r="AO2463" s="102"/>
      <c r="AP2463" s="102"/>
      <c r="AQ2463" s="102"/>
      <c r="AR2463" s="102"/>
      <c r="AS2463" s="102"/>
      <c r="AT2463" s="102"/>
      <c r="AU2463" s="102"/>
      <c r="AV2463" s="102"/>
      <c r="AW2463" s="102"/>
      <c r="AX2463" s="102"/>
      <c r="AY2463" s="102"/>
      <c r="AZ2463" s="102"/>
      <c r="BA2463" s="102"/>
      <c r="BB2463" s="102"/>
      <c r="BC2463" s="102"/>
      <c r="BD2463" s="102"/>
      <c r="BE2463" s="102"/>
      <c r="BF2463" s="102"/>
      <c r="BG2463" s="102"/>
      <c r="BH2463" s="102"/>
      <c r="BI2463" s="102"/>
      <c r="BJ2463" s="102"/>
    </row>
    <row r="2464" spans="11:62">
      <c r="K2464" s="102"/>
      <c r="L2464" s="102"/>
      <c r="M2464" s="102"/>
      <c r="N2464" s="102"/>
      <c r="O2464" s="102"/>
      <c r="P2464" s="102"/>
      <c r="R2464" s="105"/>
      <c r="Y2464" s="102"/>
      <c r="Z2464" s="102"/>
      <c r="AA2464" s="102"/>
      <c r="AB2464" s="102"/>
      <c r="AC2464" s="102"/>
      <c r="AD2464" s="102"/>
      <c r="AE2464" s="102"/>
      <c r="AF2464" s="102"/>
      <c r="AI2464" s="102"/>
      <c r="AJ2464" s="102"/>
      <c r="AK2464" s="102"/>
      <c r="AL2464" s="102"/>
      <c r="AM2464" s="102"/>
      <c r="AN2464" s="102"/>
      <c r="AO2464" s="102"/>
      <c r="AP2464" s="102"/>
      <c r="AQ2464" s="102"/>
      <c r="AR2464" s="102"/>
      <c r="AS2464" s="102"/>
      <c r="AT2464" s="102"/>
      <c r="AU2464" s="102"/>
      <c r="AV2464" s="102"/>
      <c r="AW2464" s="102"/>
      <c r="AX2464" s="102"/>
      <c r="AY2464" s="102"/>
      <c r="AZ2464" s="102"/>
      <c r="BA2464" s="102"/>
      <c r="BB2464" s="102"/>
      <c r="BC2464" s="102"/>
      <c r="BD2464" s="102"/>
      <c r="BE2464" s="102"/>
      <c r="BF2464" s="102"/>
      <c r="BG2464" s="102"/>
      <c r="BH2464" s="102"/>
      <c r="BI2464" s="102"/>
      <c r="BJ2464" s="102"/>
    </row>
    <row r="2465" spans="11:62">
      <c r="K2465" s="102"/>
      <c r="L2465" s="102"/>
      <c r="M2465" s="102"/>
      <c r="P2465" s="102"/>
      <c r="Q2465" s="102"/>
      <c r="R2465" s="105"/>
      <c r="Y2465" s="102"/>
      <c r="Z2465" s="102"/>
      <c r="AA2465" s="102"/>
      <c r="AB2465" s="102"/>
      <c r="AC2465" s="102"/>
      <c r="AD2465" s="102"/>
      <c r="AE2465" s="102"/>
      <c r="AF2465" s="102"/>
      <c r="AG2465" s="104"/>
      <c r="AI2465" s="102"/>
      <c r="AJ2465" s="102"/>
      <c r="AK2465" s="102"/>
      <c r="AL2465" s="102"/>
      <c r="AM2465" s="102"/>
      <c r="AN2465" s="102"/>
      <c r="AO2465" s="102"/>
      <c r="AP2465" s="102"/>
      <c r="AQ2465" s="102"/>
      <c r="AR2465" s="102"/>
      <c r="AS2465" s="102"/>
      <c r="AT2465" s="102"/>
      <c r="AU2465" s="102"/>
      <c r="AV2465" s="102"/>
      <c r="AW2465" s="102"/>
      <c r="AX2465" s="102"/>
      <c r="AY2465" s="102"/>
      <c r="AZ2465" s="102"/>
      <c r="BA2465" s="102"/>
      <c r="BB2465" s="102"/>
      <c r="BC2465" s="102"/>
      <c r="BD2465" s="102"/>
      <c r="BE2465" s="102"/>
      <c r="BF2465" s="102"/>
      <c r="BG2465" s="102"/>
      <c r="BH2465" s="102"/>
      <c r="BI2465" s="102"/>
      <c r="BJ2465" s="102"/>
    </row>
    <row r="2466" spans="11:62">
      <c r="K2466" s="102"/>
      <c r="L2466" s="102"/>
      <c r="M2466" s="102"/>
      <c r="P2466" s="102"/>
      <c r="Q2466" s="102"/>
      <c r="R2466" s="105"/>
      <c r="Y2466" s="102"/>
      <c r="Z2466" s="102"/>
      <c r="AA2466" s="102"/>
      <c r="AB2466" s="102"/>
      <c r="AC2466" s="102"/>
      <c r="AD2466" s="102"/>
      <c r="AE2466" s="102"/>
      <c r="AF2466" s="102"/>
      <c r="AG2466" s="104"/>
      <c r="AI2466" s="102"/>
      <c r="AJ2466" s="102"/>
      <c r="AK2466" s="102"/>
      <c r="AL2466" s="102"/>
      <c r="AM2466" s="102"/>
      <c r="AN2466" s="102"/>
      <c r="AO2466" s="102"/>
      <c r="AP2466" s="102"/>
      <c r="AQ2466" s="102"/>
      <c r="AR2466" s="102"/>
      <c r="AS2466" s="102"/>
      <c r="AT2466" s="102"/>
      <c r="AU2466" s="102"/>
      <c r="AV2466" s="102"/>
      <c r="AW2466" s="102"/>
      <c r="AX2466" s="102"/>
      <c r="AY2466" s="102"/>
      <c r="AZ2466" s="102"/>
      <c r="BA2466" s="102"/>
      <c r="BB2466" s="102"/>
      <c r="BC2466" s="102"/>
      <c r="BD2466" s="102"/>
      <c r="BE2466" s="102"/>
      <c r="BF2466" s="102"/>
      <c r="BG2466" s="102"/>
      <c r="BH2466" s="102"/>
      <c r="BI2466" s="102"/>
      <c r="BJ2466" s="102"/>
    </row>
    <row r="2467" spans="11:62">
      <c r="K2467" s="102"/>
      <c r="L2467" s="102"/>
      <c r="M2467" s="102"/>
      <c r="N2467" s="102"/>
      <c r="O2467" s="102"/>
      <c r="P2467" s="102"/>
      <c r="R2467" s="105"/>
      <c r="S2467" s="105"/>
      <c r="Y2467" s="102"/>
      <c r="Z2467" s="102"/>
      <c r="AA2467" s="102"/>
      <c r="AB2467" s="102"/>
      <c r="AC2467" s="102"/>
      <c r="AD2467" s="102"/>
      <c r="AE2467" s="102"/>
      <c r="AF2467" s="102"/>
      <c r="AG2467" s="104"/>
      <c r="AI2467" s="102"/>
      <c r="AJ2467" s="102"/>
      <c r="AK2467" s="102"/>
      <c r="AL2467" s="102"/>
      <c r="AM2467" s="102"/>
      <c r="AN2467" s="102"/>
      <c r="AO2467" s="102"/>
      <c r="AP2467" s="102"/>
      <c r="AQ2467" s="102"/>
      <c r="AR2467" s="102"/>
      <c r="AS2467" s="102"/>
      <c r="AT2467" s="102"/>
      <c r="AU2467" s="102"/>
      <c r="AV2467" s="102"/>
      <c r="AW2467" s="102"/>
      <c r="AX2467" s="102"/>
      <c r="AY2467" s="102"/>
      <c r="AZ2467" s="102"/>
      <c r="BA2467" s="102"/>
      <c r="BB2467" s="102"/>
      <c r="BC2467" s="102"/>
      <c r="BE2467" s="102"/>
      <c r="BF2467" s="102"/>
      <c r="BG2467" s="102"/>
      <c r="BH2467" s="102"/>
      <c r="BI2467" s="102"/>
      <c r="BJ2467" s="102"/>
    </row>
    <row r="2468" spans="11:62">
      <c r="K2468" s="102"/>
      <c r="L2468" s="102"/>
      <c r="M2468" s="102"/>
      <c r="N2468" s="102"/>
      <c r="O2468" s="102"/>
      <c r="P2468" s="102"/>
      <c r="R2468" s="105"/>
      <c r="S2468" s="105"/>
      <c r="Y2468" s="102"/>
      <c r="Z2468" s="102"/>
      <c r="AA2468" s="102"/>
      <c r="AB2468" s="102"/>
      <c r="AC2468" s="102"/>
      <c r="AD2468" s="102"/>
      <c r="AE2468" s="102"/>
      <c r="AF2468" s="102"/>
      <c r="AG2468" s="104"/>
      <c r="AI2468" s="102"/>
      <c r="AJ2468" s="102"/>
      <c r="AK2468" s="102"/>
      <c r="AL2468" s="102"/>
      <c r="AM2468" s="102"/>
      <c r="AN2468" s="102"/>
      <c r="AO2468" s="102"/>
      <c r="AP2468" s="102"/>
      <c r="AQ2468" s="102"/>
      <c r="AR2468" s="102"/>
      <c r="AS2468" s="102"/>
      <c r="AT2468" s="102"/>
      <c r="AU2468" s="102"/>
      <c r="AV2468" s="102"/>
      <c r="AW2468" s="102"/>
      <c r="AX2468" s="102"/>
      <c r="AY2468" s="102"/>
      <c r="AZ2468" s="102"/>
      <c r="BA2468" s="102"/>
      <c r="BB2468" s="102"/>
      <c r="BC2468" s="102"/>
      <c r="BE2468" s="102"/>
      <c r="BF2468" s="102"/>
      <c r="BG2468" s="102"/>
      <c r="BH2468" s="102"/>
      <c r="BI2468" s="102"/>
      <c r="BJ2468" s="102"/>
    </row>
    <row r="2469" spans="11:62">
      <c r="K2469" s="102"/>
      <c r="L2469" s="102"/>
      <c r="M2469" s="102"/>
      <c r="N2469" s="102"/>
      <c r="O2469" s="102"/>
      <c r="P2469" s="102"/>
      <c r="Q2469" s="102"/>
      <c r="R2469" s="105"/>
      <c r="S2469" s="105"/>
      <c r="Y2469" s="102"/>
      <c r="Z2469" s="102"/>
      <c r="AA2469" s="102"/>
      <c r="AB2469" s="102"/>
      <c r="AC2469" s="102"/>
      <c r="AD2469" s="102"/>
      <c r="AE2469" s="102"/>
      <c r="AF2469" s="102"/>
      <c r="AG2469" s="104"/>
      <c r="AI2469" s="102"/>
      <c r="AJ2469" s="102"/>
      <c r="AK2469" s="102"/>
      <c r="AL2469" s="102"/>
      <c r="AM2469" s="102"/>
      <c r="AN2469" s="102"/>
      <c r="AO2469" s="102"/>
      <c r="AP2469" s="102"/>
      <c r="AQ2469" s="102"/>
      <c r="AR2469" s="102"/>
      <c r="AS2469" s="102"/>
      <c r="AT2469" s="102"/>
      <c r="AU2469" s="102"/>
      <c r="AV2469" s="102"/>
      <c r="AW2469" s="102"/>
      <c r="AX2469" s="102"/>
      <c r="AY2469" s="102"/>
      <c r="AZ2469" s="102"/>
      <c r="BA2469" s="102"/>
      <c r="BB2469" s="102"/>
      <c r="BC2469" s="102"/>
      <c r="BD2469" s="102"/>
      <c r="BE2469" s="102"/>
      <c r="BF2469" s="102"/>
      <c r="BG2469" s="102"/>
      <c r="BH2469" s="102"/>
      <c r="BI2469" s="102"/>
      <c r="BJ2469" s="102"/>
    </row>
    <row r="2470" spans="11:62">
      <c r="K2470" s="102"/>
      <c r="L2470" s="102"/>
      <c r="M2470" s="102"/>
      <c r="N2470" s="102"/>
      <c r="O2470" s="102"/>
      <c r="P2470" s="102"/>
      <c r="R2470" s="105"/>
      <c r="Y2470" s="102"/>
      <c r="Z2470" s="102"/>
      <c r="AA2470" s="102"/>
      <c r="AB2470" s="102"/>
      <c r="AC2470" s="102"/>
      <c r="AD2470" s="102"/>
      <c r="AE2470" s="102"/>
      <c r="AF2470" s="102"/>
      <c r="AI2470" s="102"/>
      <c r="AJ2470" s="102"/>
      <c r="AK2470" s="102"/>
      <c r="AL2470" s="102"/>
      <c r="AM2470" s="102"/>
      <c r="AN2470" s="102"/>
      <c r="AO2470" s="102"/>
      <c r="AP2470" s="102"/>
      <c r="AQ2470" s="102"/>
      <c r="AR2470" s="102"/>
      <c r="AS2470" s="102"/>
      <c r="AT2470" s="102"/>
      <c r="AU2470" s="102"/>
      <c r="AV2470" s="102"/>
      <c r="AW2470" s="102"/>
      <c r="AX2470" s="102"/>
      <c r="AY2470" s="102"/>
      <c r="AZ2470" s="102"/>
      <c r="BA2470" s="102"/>
      <c r="BB2470" s="102"/>
      <c r="BC2470" s="102"/>
      <c r="BD2470" s="102"/>
      <c r="BE2470" s="102"/>
      <c r="BF2470" s="102"/>
      <c r="BG2470" s="102"/>
      <c r="BH2470" s="102"/>
      <c r="BI2470" s="102"/>
      <c r="BJ2470" s="102"/>
    </row>
    <row r="2471" spans="11:62">
      <c r="K2471" s="102"/>
      <c r="L2471" s="102"/>
      <c r="M2471" s="102"/>
      <c r="N2471" s="102"/>
      <c r="O2471" s="102"/>
      <c r="P2471" s="102"/>
      <c r="Q2471" s="102"/>
      <c r="R2471" s="105"/>
      <c r="Y2471" s="102"/>
      <c r="Z2471" s="102"/>
      <c r="AA2471" s="102"/>
      <c r="AB2471" s="102"/>
      <c r="AC2471" s="102"/>
      <c r="AD2471" s="102"/>
      <c r="AE2471" s="102"/>
      <c r="AF2471" s="102"/>
      <c r="AI2471" s="102"/>
      <c r="AJ2471" s="102"/>
      <c r="AK2471" s="102"/>
      <c r="AL2471" s="102"/>
      <c r="AM2471" s="102"/>
      <c r="AN2471" s="102"/>
      <c r="AO2471" s="102"/>
      <c r="AP2471" s="102"/>
      <c r="AQ2471" s="102"/>
      <c r="AR2471" s="102"/>
      <c r="AS2471" s="102"/>
      <c r="AT2471" s="102"/>
      <c r="AU2471" s="102"/>
      <c r="AV2471" s="102"/>
      <c r="AW2471" s="102"/>
      <c r="AX2471" s="102"/>
      <c r="AY2471" s="102"/>
      <c r="AZ2471" s="102"/>
      <c r="BA2471" s="102"/>
      <c r="BB2471" s="102"/>
      <c r="BC2471" s="102"/>
      <c r="BD2471" s="102"/>
      <c r="BE2471" s="102"/>
      <c r="BF2471" s="102"/>
      <c r="BG2471" s="102"/>
      <c r="BH2471" s="102"/>
      <c r="BI2471" s="102"/>
      <c r="BJ2471" s="102"/>
    </row>
    <row r="2472" spans="11:62">
      <c r="K2472" s="102"/>
      <c r="L2472" s="102"/>
      <c r="M2472" s="102"/>
      <c r="N2472" s="102"/>
      <c r="O2472" s="102"/>
      <c r="P2472" s="102"/>
      <c r="R2472" s="105"/>
      <c r="Y2472" s="102"/>
      <c r="Z2472" s="102"/>
      <c r="AA2472" s="102"/>
      <c r="AB2472" s="102"/>
      <c r="AC2472" s="102"/>
      <c r="AD2472" s="102"/>
      <c r="AE2472" s="102"/>
      <c r="AF2472" s="102"/>
      <c r="AG2472" s="104"/>
      <c r="AH2472" s="104"/>
      <c r="AI2472" s="102"/>
      <c r="AJ2472" s="102"/>
      <c r="AK2472" s="102"/>
      <c r="AL2472" s="102"/>
      <c r="AM2472" s="102"/>
      <c r="AN2472" s="102"/>
      <c r="AO2472" s="102"/>
      <c r="AP2472" s="102"/>
      <c r="AQ2472" s="102"/>
      <c r="AR2472" s="102"/>
      <c r="AS2472" s="102"/>
      <c r="AT2472" s="102"/>
      <c r="AU2472" s="102"/>
      <c r="AV2472" s="102"/>
      <c r="AW2472" s="102"/>
      <c r="AX2472" s="102"/>
      <c r="AY2472" s="102"/>
      <c r="AZ2472" s="102"/>
      <c r="BA2472" s="102"/>
      <c r="BB2472" s="102"/>
      <c r="BC2472" s="102"/>
      <c r="BD2472" s="102"/>
      <c r="BE2472" s="102"/>
      <c r="BF2472" s="102"/>
      <c r="BG2472" s="102"/>
      <c r="BH2472" s="102"/>
      <c r="BI2472" s="102"/>
      <c r="BJ2472" s="102"/>
    </row>
    <row r="2473" spans="11:62">
      <c r="K2473" s="102"/>
      <c r="L2473" s="102"/>
      <c r="M2473" s="102"/>
      <c r="R2473" s="105"/>
      <c r="Y2473" s="102"/>
      <c r="Z2473" s="102"/>
      <c r="AA2473" s="102"/>
      <c r="AB2473" s="102"/>
      <c r="AC2473" s="102"/>
      <c r="AD2473" s="102"/>
      <c r="AE2473" s="102"/>
      <c r="AF2473" s="102"/>
      <c r="AI2473" s="102"/>
      <c r="AJ2473" s="102"/>
      <c r="AK2473" s="102"/>
      <c r="AL2473" s="102"/>
      <c r="AM2473" s="102"/>
      <c r="AN2473" s="102"/>
      <c r="AO2473" s="102"/>
      <c r="AP2473" s="102"/>
      <c r="AQ2473" s="102"/>
      <c r="AS2473" s="102"/>
      <c r="AT2473" s="102"/>
      <c r="AU2473" s="102"/>
      <c r="AV2473" s="102"/>
      <c r="AW2473" s="102"/>
      <c r="AY2473" s="102"/>
      <c r="AZ2473" s="102"/>
      <c r="BA2473" s="102"/>
      <c r="BB2473" s="102"/>
      <c r="BC2473" s="102"/>
      <c r="BE2473" s="102"/>
      <c r="BF2473" s="102"/>
      <c r="BG2473" s="102"/>
      <c r="BH2473" s="102"/>
      <c r="BI2473" s="102"/>
    </row>
    <row r="2474" spans="11:62">
      <c r="K2474" s="102"/>
      <c r="L2474" s="102"/>
      <c r="M2474" s="102"/>
      <c r="N2474" s="102"/>
      <c r="O2474" s="102"/>
      <c r="P2474" s="102"/>
      <c r="Q2474" s="102"/>
      <c r="R2474" s="105"/>
      <c r="W2474" s="102"/>
      <c r="X2474" s="102"/>
      <c r="Y2474" s="102"/>
      <c r="Z2474" s="102"/>
      <c r="AA2474" s="102"/>
      <c r="AD2474" s="102"/>
      <c r="AE2474" s="102"/>
      <c r="AF2474" s="102"/>
      <c r="AG2474" s="104"/>
      <c r="AI2474" s="102"/>
      <c r="AJ2474" s="102"/>
      <c r="AK2474" s="102"/>
      <c r="AL2474" s="102"/>
      <c r="AM2474" s="102"/>
      <c r="AN2474" s="102"/>
      <c r="AO2474" s="102"/>
      <c r="AP2474" s="102"/>
      <c r="AQ2474" s="102"/>
      <c r="AR2474" s="102"/>
      <c r="AS2474" s="102"/>
      <c r="AT2474" s="102"/>
      <c r="AU2474" s="102"/>
      <c r="AV2474" s="102"/>
      <c r="AW2474" s="102"/>
      <c r="AX2474" s="102"/>
      <c r="AY2474" s="102"/>
      <c r="AZ2474" s="102"/>
      <c r="BA2474" s="102"/>
      <c r="BB2474" s="102"/>
      <c r="BC2474" s="102"/>
      <c r="BD2474" s="102"/>
      <c r="BE2474" s="102"/>
      <c r="BF2474" s="102"/>
      <c r="BG2474" s="102"/>
      <c r="BH2474" s="102"/>
      <c r="BI2474" s="102"/>
      <c r="BJ2474" s="102"/>
    </row>
    <row r="2475" spans="11:62">
      <c r="K2475" s="102"/>
      <c r="L2475" s="102"/>
      <c r="M2475" s="102"/>
      <c r="R2475" s="105"/>
      <c r="Y2475" s="102"/>
      <c r="Z2475" s="102"/>
      <c r="AA2475" s="102"/>
      <c r="AB2475" s="102"/>
      <c r="AC2475" s="102"/>
      <c r="AG2475" s="104"/>
      <c r="AI2475" s="102"/>
      <c r="AJ2475" s="102"/>
      <c r="AK2475" s="102"/>
      <c r="AL2475" s="102"/>
      <c r="AM2475" s="102"/>
      <c r="AN2475" s="102"/>
      <c r="AO2475" s="102"/>
      <c r="AP2475" s="102"/>
      <c r="AQ2475" s="102"/>
      <c r="AS2475" s="102"/>
      <c r="AT2475" s="102"/>
      <c r="AU2475" s="102"/>
      <c r="AV2475" s="102"/>
      <c r="AW2475" s="102"/>
      <c r="AY2475" s="102"/>
      <c r="AZ2475" s="102"/>
      <c r="BA2475" s="102"/>
      <c r="BB2475" s="102"/>
      <c r="BC2475" s="102"/>
      <c r="BE2475" s="102"/>
      <c r="BF2475" s="102"/>
      <c r="BG2475" s="102"/>
      <c r="BH2475" s="102"/>
      <c r="BI2475" s="102"/>
    </row>
    <row r="2476" spans="11:62">
      <c r="K2476" s="102"/>
      <c r="L2476" s="102"/>
      <c r="M2476" s="102"/>
      <c r="N2476" s="102"/>
      <c r="O2476" s="102"/>
      <c r="P2476" s="102"/>
      <c r="Q2476" s="102"/>
      <c r="R2476" s="105"/>
      <c r="Y2476" s="102"/>
      <c r="Z2476" s="102"/>
      <c r="AA2476" s="102"/>
      <c r="AB2476" s="102"/>
      <c r="AC2476" s="102"/>
      <c r="AD2476" s="102"/>
      <c r="AE2476" s="102"/>
      <c r="AF2476" s="102"/>
      <c r="AI2476" s="102"/>
      <c r="AJ2476" s="102"/>
      <c r="AK2476" s="102"/>
      <c r="AL2476" s="102"/>
      <c r="AM2476" s="102"/>
      <c r="AN2476" s="102"/>
      <c r="AO2476" s="102"/>
      <c r="AP2476" s="102"/>
      <c r="AQ2476" s="102"/>
      <c r="AR2476" s="102"/>
      <c r="AS2476" s="102"/>
      <c r="AT2476" s="102"/>
      <c r="AU2476" s="102"/>
      <c r="AV2476" s="102"/>
      <c r="AW2476" s="102"/>
      <c r="AX2476" s="102"/>
      <c r="AY2476" s="102"/>
      <c r="AZ2476" s="102"/>
      <c r="BA2476" s="102"/>
      <c r="BB2476" s="102"/>
      <c r="BC2476" s="102"/>
      <c r="BD2476" s="102"/>
      <c r="BE2476" s="102"/>
      <c r="BF2476" s="102"/>
      <c r="BG2476" s="102"/>
      <c r="BH2476" s="102"/>
      <c r="BI2476" s="102"/>
      <c r="BJ2476" s="102"/>
    </row>
    <row r="2477" spans="11:62">
      <c r="K2477" s="102"/>
      <c r="L2477" s="102"/>
      <c r="M2477" s="102"/>
      <c r="N2477" s="102"/>
      <c r="O2477" s="102"/>
      <c r="P2477" s="102"/>
      <c r="R2477" s="105"/>
      <c r="W2477" s="102"/>
      <c r="X2477" s="102"/>
      <c r="Y2477" s="102"/>
      <c r="Z2477" s="102"/>
      <c r="AA2477" s="102"/>
      <c r="AB2477" s="102"/>
      <c r="AC2477" s="102"/>
      <c r="AD2477" s="102"/>
      <c r="AE2477" s="102"/>
      <c r="AF2477" s="102"/>
      <c r="AG2477" s="104"/>
      <c r="AI2477" s="102"/>
      <c r="AJ2477" s="102"/>
      <c r="AK2477" s="102"/>
      <c r="AL2477" s="102"/>
      <c r="AM2477" s="102"/>
      <c r="AN2477" s="102"/>
      <c r="AO2477" s="102"/>
      <c r="AP2477" s="102"/>
      <c r="AQ2477" s="102"/>
      <c r="AR2477" s="102"/>
      <c r="AS2477" s="102"/>
      <c r="AT2477" s="102"/>
      <c r="AU2477" s="102"/>
      <c r="AV2477" s="102"/>
      <c r="AW2477" s="102"/>
      <c r="AX2477" s="102"/>
      <c r="AY2477" s="102"/>
      <c r="AZ2477" s="102"/>
      <c r="BA2477" s="102"/>
      <c r="BB2477" s="102"/>
      <c r="BC2477" s="102"/>
      <c r="BD2477" s="102"/>
      <c r="BE2477" s="102"/>
      <c r="BF2477" s="102"/>
      <c r="BG2477" s="102"/>
      <c r="BH2477" s="102"/>
      <c r="BI2477" s="102"/>
      <c r="BJ2477" s="102"/>
    </row>
    <row r="2478" spans="11:62">
      <c r="K2478" s="102"/>
      <c r="L2478" s="102"/>
      <c r="M2478" s="102"/>
      <c r="N2478" s="102"/>
      <c r="O2478" s="102"/>
      <c r="P2478" s="102"/>
      <c r="R2478" s="105"/>
      <c r="Y2478" s="102"/>
      <c r="Z2478" s="102"/>
      <c r="AA2478" s="102"/>
      <c r="AB2478" s="102"/>
      <c r="AC2478" s="102"/>
      <c r="AD2478" s="102"/>
      <c r="AE2478" s="102"/>
      <c r="AF2478" s="102"/>
      <c r="AG2478" s="104"/>
      <c r="AI2478" s="102"/>
      <c r="AJ2478" s="102"/>
      <c r="AK2478" s="102"/>
      <c r="AL2478" s="102"/>
      <c r="AM2478" s="102"/>
      <c r="AN2478" s="102"/>
      <c r="AO2478" s="102"/>
      <c r="AP2478" s="102"/>
      <c r="AQ2478" s="102"/>
      <c r="AR2478" s="102"/>
      <c r="AS2478" s="102"/>
      <c r="AT2478" s="102"/>
      <c r="AU2478" s="102"/>
      <c r="AV2478" s="102"/>
      <c r="AW2478" s="102"/>
      <c r="AX2478" s="102"/>
      <c r="AY2478" s="102"/>
      <c r="AZ2478" s="102"/>
      <c r="BA2478" s="102"/>
      <c r="BB2478" s="102"/>
      <c r="BC2478" s="102"/>
      <c r="BD2478" s="102"/>
      <c r="BE2478" s="102"/>
      <c r="BF2478" s="102"/>
      <c r="BG2478" s="102"/>
      <c r="BH2478" s="102"/>
      <c r="BI2478" s="102"/>
      <c r="BJ2478" s="102"/>
    </row>
    <row r="2479" spans="11:62">
      <c r="K2479" s="102"/>
      <c r="L2479" s="102"/>
      <c r="M2479" s="102"/>
      <c r="P2479" s="102"/>
      <c r="R2479" s="105"/>
      <c r="Y2479" s="102"/>
      <c r="Z2479" s="102"/>
      <c r="AA2479" s="102"/>
      <c r="AB2479" s="102"/>
      <c r="AC2479" s="102"/>
      <c r="AD2479" s="102"/>
      <c r="AE2479" s="102"/>
      <c r="AF2479" s="102"/>
      <c r="AI2479" s="102"/>
      <c r="AJ2479" s="102"/>
      <c r="AK2479" s="102"/>
      <c r="AL2479" s="102"/>
      <c r="AM2479" s="102"/>
      <c r="AN2479" s="102"/>
      <c r="AO2479" s="102"/>
      <c r="AP2479" s="102"/>
      <c r="AQ2479" s="102"/>
      <c r="AR2479" s="102"/>
      <c r="AS2479" s="102"/>
      <c r="AT2479" s="102"/>
      <c r="AU2479" s="102"/>
      <c r="AV2479" s="102"/>
      <c r="AW2479" s="102"/>
      <c r="AX2479" s="102"/>
      <c r="AY2479" s="102"/>
      <c r="AZ2479" s="102"/>
      <c r="BA2479" s="102"/>
      <c r="BB2479" s="102"/>
      <c r="BC2479" s="102"/>
      <c r="BD2479" s="102"/>
      <c r="BE2479" s="102"/>
      <c r="BF2479" s="102"/>
      <c r="BG2479" s="102"/>
      <c r="BH2479" s="102"/>
      <c r="BI2479" s="102"/>
      <c r="BJ2479" s="102"/>
    </row>
    <row r="2480" spans="11:62">
      <c r="K2480" s="102"/>
      <c r="L2480" s="102"/>
      <c r="M2480" s="102"/>
      <c r="N2480" s="102"/>
      <c r="O2480" s="102"/>
      <c r="P2480" s="102"/>
      <c r="Q2480" s="102"/>
      <c r="R2480" s="105"/>
      <c r="AG2480" s="104"/>
      <c r="AI2480" s="102"/>
      <c r="AJ2480" s="102"/>
      <c r="AK2480" s="102"/>
      <c r="AL2480" s="102"/>
      <c r="AM2480" s="102"/>
      <c r="AN2480" s="102"/>
      <c r="AO2480" s="102"/>
      <c r="AP2480" s="102"/>
      <c r="AQ2480" s="102"/>
      <c r="AR2480" s="102"/>
      <c r="AS2480" s="102"/>
      <c r="AT2480" s="102"/>
      <c r="AU2480" s="102"/>
      <c r="AV2480" s="102"/>
      <c r="AW2480" s="102"/>
      <c r="AX2480" s="102"/>
      <c r="AY2480" s="102"/>
      <c r="AZ2480" s="102"/>
      <c r="BA2480" s="102"/>
      <c r="BB2480" s="102"/>
      <c r="BC2480" s="102"/>
      <c r="BD2480" s="102"/>
      <c r="BE2480" s="102"/>
      <c r="BF2480" s="102"/>
      <c r="BG2480" s="102"/>
      <c r="BH2480" s="102"/>
      <c r="BI2480" s="102"/>
      <c r="BJ2480" s="102"/>
    </row>
    <row r="2481" spans="11:62">
      <c r="K2481" s="102"/>
      <c r="L2481" s="102"/>
      <c r="M2481" s="102"/>
      <c r="P2481" s="102"/>
      <c r="R2481" s="105"/>
      <c r="Y2481" s="102"/>
      <c r="Z2481" s="102"/>
      <c r="AA2481" s="102"/>
      <c r="AB2481" s="102"/>
      <c r="AC2481" s="102"/>
      <c r="AD2481" s="102"/>
      <c r="AE2481" s="102"/>
      <c r="AF2481" s="102"/>
      <c r="AI2481" s="102"/>
      <c r="AJ2481" s="102"/>
      <c r="AK2481" s="102"/>
      <c r="AL2481" s="102"/>
      <c r="AM2481" s="102"/>
      <c r="AN2481" s="102"/>
      <c r="AO2481" s="102"/>
      <c r="AP2481" s="102"/>
      <c r="AQ2481" s="102"/>
      <c r="AR2481" s="102"/>
      <c r="AS2481" s="102"/>
      <c r="AT2481" s="102"/>
      <c r="AU2481" s="102"/>
      <c r="AV2481" s="102"/>
      <c r="AW2481" s="102"/>
      <c r="AX2481" s="102"/>
      <c r="AY2481" s="102"/>
      <c r="AZ2481" s="102"/>
      <c r="BA2481" s="102"/>
      <c r="BB2481" s="102"/>
      <c r="BC2481" s="102"/>
      <c r="BD2481" s="102"/>
      <c r="BE2481" s="102"/>
      <c r="BF2481" s="102"/>
      <c r="BG2481" s="102"/>
      <c r="BH2481" s="102"/>
      <c r="BI2481" s="102"/>
      <c r="BJ2481" s="102"/>
    </row>
    <row r="2482" spans="11:62">
      <c r="K2482" s="102"/>
      <c r="L2482" s="102"/>
      <c r="M2482" s="102"/>
      <c r="R2482" s="105"/>
      <c r="Y2482" s="102"/>
      <c r="Z2482" s="102"/>
      <c r="AA2482" s="102"/>
      <c r="AD2482" s="102"/>
      <c r="AE2482" s="102"/>
      <c r="AF2482" s="102"/>
      <c r="AG2482" s="104"/>
      <c r="AI2482" s="102"/>
      <c r="AJ2482" s="102"/>
      <c r="AK2482" s="102"/>
      <c r="AL2482" s="102"/>
      <c r="AM2482" s="102"/>
      <c r="AN2482" s="102"/>
      <c r="AO2482" s="102"/>
      <c r="AP2482" s="102"/>
      <c r="AQ2482" s="102"/>
      <c r="AS2482" s="102"/>
      <c r="AT2482" s="102"/>
      <c r="AU2482" s="102"/>
      <c r="AV2482" s="102"/>
      <c r="AW2482" s="102"/>
      <c r="AY2482" s="102"/>
      <c r="AZ2482" s="102"/>
      <c r="BA2482" s="102"/>
      <c r="BB2482" s="102"/>
      <c r="BC2482" s="102"/>
      <c r="BE2482" s="102"/>
      <c r="BF2482" s="102"/>
      <c r="BG2482" s="102"/>
      <c r="BH2482" s="102"/>
      <c r="BI2482" s="102"/>
    </row>
    <row r="2483" spans="11:62">
      <c r="K2483" s="102"/>
      <c r="L2483" s="102"/>
      <c r="M2483" s="102"/>
      <c r="N2483" s="102"/>
      <c r="O2483" s="102"/>
      <c r="P2483" s="102"/>
      <c r="R2483" s="105"/>
      <c r="S2483" s="105"/>
      <c r="Y2483" s="102"/>
      <c r="Z2483" s="102"/>
      <c r="AA2483" s="102"/>
      <c r="AB2483" s="102"/>
      <c r="AC2483" s="102"/>
      <c r="AD2483" s="102"/>
      <c r="AE2483" s="102"/>
      <c r="AF2483" s="102"/>
      <c r="AH2483" s="104"/>
      <c r="AI2483" s="102"/>
      <c r="AJ2483" s="102"/>
      <c r="AK2483" s="102"/>
      <c r="AL2483" s="102"/>
      <c r="AM2483" s="102"/>
      <c r="AN2483" s="102"/>
      <c r="AO2483" s="102"/>
      <c r="AP2483" s="102"/>
      <c r="AQ2483" s="102"/>
      <c r="AR2483" s="102"/>
      <c r="AS2483" s="102"/>
      <c r="AT2483" s="102"/>
      <c r="AU2483" s="102"/>
      <c r="AV2483" s="102"/>
      <c r="AW2483" s="102"/>
      <c r="AX2483" s="102"/>
      <c r="AY2483" s="102"/>
      <c r="AZ2483" s="102"/>
      <c r="BA2483" s="102"/>
      <c r="BB2483" s="102"/>
      <c r="BC2483" s="102"/>
      <c r="BD2483" s="102"/>
      <c r="BE2483" s="102"/>
      <c r="BF2483" s="102"/>
      <c r="BG2483" s="102"/>
      <c r="BH2483" s="102"/>
      <c r="BI2483" s="102"/>
      <c r="BJ2483" s="102"/>
    </row>
    <row r="2484" spans="11:62">
      <c r="K2484" s="102"/>
      <c r="L2484" s="102"/>
      <c r="M2484" s="102"/>
      <c r="N2484" s="102"/>
      <c r="O2484" s="102"/>
      <c r="P2484" s="102"/>
      <c r="Y2484" s="102"/>
      <c r="Z2484" s="102"/>
      <c r="AA2484" s="102"/>
      <c r="AB2484" s="102"/>
      <c r="AC2484" s="102"/>
      <c r="AD2484" s="102"/>
      <c r="AE2484" s="102"/>
      <c r="AF2484" s="102"/>
      <c r="AI2484" s="102"/>
      <c r="AJ2484" s="102"/>
      <c r="AK2484" s="102"/>
      <c r="AL2484" s="102"/>
      <c r="AM2484" s="102"/>
      <c r="AN2484" s="102"/>
      <c r="AO2484" s="102"/>
      <c r="AP2484" s="102"/>
      <c r="AQ2484" s="102"/>
      <c r="AR2484" s="102"/>
      <c r="AS2484" s="102"/>
      <c r="AT2484" s="102"/>
      <c r="AU2484" s="102"/>
      <c r="AV2484" s="102"/>
      <c r="AW2484" s="102"/>
      <c r="AX2484" s="102"/>
      <c r="AY2484" s="102"/>
      <c r="AZ2484" s="102"/>
      <c r="BA2484" s="102"/>
      <c r="BB2484" s="102"/>
      <c r="BC2484" s="102"/>
      <c r="BD2484" s="102"/>
      <c r="BE2484" s="102"/>
      <c r="BF2484" s="102"/>
      <c r="BG2484" s="102"/>
      <c r="BH2484" s="102"/>
      <c r="BI2484" s="102"/>
      <c r="BJ2484" s="102"/>
    </row>
    <row r="2485" spans="11:62">
      <c r="K2485" s="102"/>
      <c r="L2485" s="102"/>
      <c r="M2485" s="102"/>
      <c r="N2485" s="102"/>
      <c r="O2485" s="102"/>
      <c r="P2485" s="102"/>
      <c r="Y2485" s="102"/>
      <c r="Z2485" s="102"/>
      <c r="AA2485" s="102"/>
      <c r="AB2485" s="102"/>
      <c r="AC2485" s="102"/>
      <c r="AD2485" s="102"/>
      <c r="AE2485" s="102"/>
      <c r="AF2485" s="102"/>
      <c r="AI2485" s="102"/>
      <c r="AJ2485" s="102"/>
      <c r="AK2485" s="102"/>
      <c r="AL2485" s="102"/>
      <c r="AM2485" s="102"/>
      <c r="AN2485" s="102"/>
      <c r="AO2485" s="102"/>
      <c r="AP2485" s="102"/>
      <c r="AQ2485" s="102"/>
      <c r="AR2485" s="102"/>
      <c r="AS2485" s="102"/>
      <c r="AT2485" s="102"/>
      <c r="AU2485" s="102"/>
      <c r="AV2485" s="102"/>
      <c r="AW2485" s="102"/>
      <c r="AX2485" s="102"/>
      <c r="AY2485" s="102"/>
      <c r="AZ2485" s="102"/>
      <c r="BA2485" s="102"/>
      <c r="BB2485" s="102"/>
      <c r="BC2485" s="102"/>
      <c r="BD2485" s="102"/>
      <c r="BE2485" s="102"/>
      <c r="BF2485" s="102"/>
      <c r="BG2485" s="102"/>
      <c r="BH2485" s="102"/>
      <c r="BI2485" s="102"/>
      <c r="BJ2485" s="102"/>
    </row>
    <row r="2486" spans="11:62">
      <c r="K2486" s="102"/>
      <c r="L2486" s="102"/>
      <c r="M2486" s="102"/>
      <c r="N2486" s="102"/>
      <c r="O2486" s="102"/>
      <c r="P2486" s="102"/>
      <c r="Y2486" s="102"/>
      <c r="Z2486" s="102"/>
      <c r="AA2486" s="102"/>
      <c r="AB2486" s="102"/>
      <c r="AC2486" s="102"/>
      <c r="AD2486" s="102"/>
      <c r="AE2486" s="102"/>
      <c r="AF2486" s="102"/>
      <c r="AI2486" s="102"/>
      <c r="AJ2486" s="102"/>
      <c r="AK2486" s="102"/>
      <c r="AL2486" s="102"/>
      <c r="AM2486" s="102"/>
      <c r="AN2486" s="102"/>
      <c r="AO2486" s="102"/>
      <c r="AP2486" s="102"/>
      <c r="AQ2486" s="102"/>
      <c r="AR2486" s="102"/>
      <c r="AS2486" s="102"/>
      <c r="AT2486" s="102"/>
      <c r="AU2486" s="102"/>
      <c r="AV2486" s="102"/>
      <c r="AW2486" s="102"/>
      <c r="AX2486" s="102"/>
      <c r="AY2486" s="102"/>
      <c r="AZ2486" s="102"/>
      <c r="BA2486" s="102"/>
      <c r="BB2486" s="102"/>
      <c r="BC2486" s="102"/>
      <c r="BD2486" s="102"/>
      <c r="BE2486" s="102"/>
      <c r="BF2486" s="102"/>
      <c r="BG2486" s="102"/>
      <c r="BH2486" s="102"/>
      <c r="BI2486" s="102"/>
      <c r="BJ2486" s="102"/>
    </row>
    <row r="2487" spans="11:62">
      <c r="K2487" s="102"/>
      <c r="L2487" s="102"/>
      <c r="M2487" s="102"/>
      <c r="N2487" s="102"/>
      <c r="O2487" s="102"/>
      <c r="P2487" s="102"/>
      <c r="R2487" s="105"/>
      <c r="Y2487" s="102"/>
      <c r="Z2487" s="102"/>
      <c r="AA2487" s="102"/>
      <c r="AB2487" s="102"/>
      <c r="AC2487" s="102"/>
      <c r="AD2487" s="102"/>
      <c r="AE2487" s="102"/>
      <c r="AF2487" s="102"/>
      <c r="AI2487" s="102"/>
      <c r="AJ2487" s="102"/>
      <c r="AK2487" s="102"/>
      <c r="AL2487" s="102"/>
      <c r="AM2487" s="102"/>
      <c r="AN2487" s="102"/>
      <c r="AO2487" s="102"/>
      <c r="AP2487" s="102"/>
      <c r="AQ2487" s="102"/>
      <c r="AR2487" s="102"/>
      <c r="AS2487" s="102"/>
      <c r="AT2487" s="102"/>
      <c r="AU2487" s="102"/>
      <c r="AV2487" s="102"/>
      <c r="AW2487" s="102"/>
      <c r="AX2487" s="102"/>
      <c r="AY2487" s="102"/>
      <c r="AZ2487" s="102"/>
      <c r="BA2487" s="102"/>
      <c r="BB2487" s="102"/>
      <c r="BC2487" s="102"/>
      <c r="BD2487" s="102"/>
      <c r="BE2487" s="102"/>
      <c r="BF2487" s="102"/>
      <c r="BG2487" s="102"/>
      <c r="BH2487" s="102"/>
      <c r="BI2487" s="102"/>
      <c r="BJ2487" s="102"/>
    </row>
    <row r="2488" spans="11:62">
      <c r="K2488" s="102"/>
      <c r="L2488" s="102"/>
      <c r="M2488" s="102"/>
      <c r="N2488" s="102"/>
      <c r="O2488" s="102"/>
      <c r="P2488" s="102"/>
      <c r="R2488" s="105"/>
      <c r="Y2488" s="102"/>
      <c r="Z2488" s="102"/>
      <c r="AA2488" s="102"/>
      <c r="AB2488" s="102"/>
      <c r="AC2488" s="102"/>
      <c r="AD2488" s="102"/>
      <c r="AE2488" s="102"/>
      <c r="AG2488" s="104"/>
      <c r="AI2488" s="102"/>
      <c r="AJ2488" s="102"/>
      <c r="AK2488" s="102"/>
      <c r="AL2488" s="102"/>
      <c r="AM2488" s="102"/>
      <c r="AN2488" s="102"/>
      <c r="AO2488" s="102"/>
      <c r="AP2488" s="102"/>
      <c r="AQ2488" s="102"/>
      <c r="AR2488" s="102"/>
      <c r="AS2488" s="102"/>
      <c r="AT2488" s="102"/>
      <c r="AU2488" s="102"/>
      <c r="AV2488" s="102"/>
      <c r="AW2488" s="102"/>
      <c r="AX2488" s="102"/>
      <c r="AY2488" s="102"/>
      <c r="AZ2488" s="102"/>
      <c r="BA2488" s="102"/>
      <c r="BB2488" s="102"/>
      <c r="BC2488" s="102"/>
      <c r="BD2488" s="102"/>
      <c r="BE2488" s="102"/>
      <c r="BF2488" s="102"/>
      <c r="BG2488" s="102"/>
      <c r="BH2488" s="102"/>
      <c r="BI2488" s="102"/>
      <c r="BJ2488" s="102"/>
    </row>
    <row r="2489" spans="11:62">
      <c r="K2489" s="102"/>
      <c r="L2489" s="102"/>
      <c r="M2489" s="102"/>
      <c r="N2489" s="102"/>
      <c r="O2489" s="102"/>
      <c r="P2489" s="102"/>
      <c r="R2489" s="105"/>
      <c r="Y2489" s="102"/>
      <c r="Z2489" s="102"/>
      <c r="AA2489" s="102"/>
      <c r="AB2489" s="102"/>
      <c r="AC2489" s="102"/>
      <c r="AD2489" s="102"/>
      <c r="AE2489" s="102"/>
      <c r="AF2489" s="102"/>
      <c r="AI2489" s="102"/>
      <c r="AJ2489" s="102"/>
      <c r="AK2489" s="102"/>
      <c r="AL2489" s="102"/>
      <c r="AM2489" s="102"/>
      <c r="AN2489" s="102"/>
      <c r="AO2489" s="102"/>
      <c r="AP2489" s="102"/>
      <c r="AQ2489" s="102"/>
      <c r="AR2489" s="102"/>
      <c r="AS2489" s="102"/>
      <c r="AT2489" s="102"/>
      <c r="AU2489" s="102"/>
      <c r="AV2489" s="102"/>
      <c r="AW2489" s="102"/>
      <c r="AX2489" s="102"/>
      <c r="AY2489" s="102"/>
      <c r="AZ2489" s="102"/>
      <c r="BA2489" s="102"/>
      <c r="BB2489" s="102"/>
      <c r="BC2489" s="102"/>
      <c r="BD2489" s="102"/>
      <c r="BE2489" s="102"/>
      <c r="BF2489" s="102"/>
      <c r="BG2489" s="102"/>
      <c r="BH2489" s="102"/>
      <c r="BI2489" s="102"/>
      <c r="BJ2489" s="102"/>
    </row>
    <row r="2490" spans="11:62">
      <c r="K2490" s="102"/>
      <c r="L2490" s="102"/>
      <c r="M2490" s="102"/>
      <c r="N2490" s="102"/>
      <c r="O2490" s="102"/>
      <c r="P2490" s="102"/>
      <c r="R2490" s="105"/>
      <c r="Y2490" s="102"/>
      <c r="Z2490" s="102"/>
      <c r="AA2490" s="102"/>
      <c r="AB2490" s="102"/>
      <c r="AC2490" s="102"/>
      <c r="AD2490" s="102"/>
      <c r="AE2490" s="102"/>
      <c r="AF2490" s="102"/>
      <c r="AG2490" s="104"/>
      <c r="AH2490" s="104"/>
      <c r="AI2490" s="102"/>
      <c r="AJ2490" s="102"/>
      <c r="AK2490" s="102"/>
      <c r="AL2490" s="102"/>
      <c r="AM2490" s="102"/>
      <c r="AN2490" s="102"/>
      <c r="AO2490" s="102"/>
      <c r="AP2490" s="102"/>
      <c r="AQ2490" s="102"/>
      <c r="AR2490" s="102"/>
      <c r="AS2490" s="102"/>
      <c r="AT2490" s="102"/>
      <c r="AU2490" s="102"/>
      <c r="AV2490" s="102"/>
      <c r="AW2490" s="102"/>
      <c r="AX2490" s="102"/>
      <c r="AY2490" s="102"/>
      <c r="AZ2490" s="102"/>
      <c r="BA2490" s="102"/>
      <c r="BB2490" s="102"/>
      <c r="BC2490" s="102"/>
      <c r="BD2490" s="102"/>
      <c r="BE2490" s="102"/>
      <c r="BF2490" s="102"/>
      <c r="BG2490" s="102"/>
      <c r="BH2490" s="102"/>
      <c r="BI2490" s="102"/>
      <c r="BJ2490" s="102"/>
    </row>
    <row r="2491" spans="11:62">
      <c r="K2491" s="102"/>
      <c r="L2491" s="102"/>
      <c r="M2491" s="102"/>
      <c r="N2491" s="102"/>
      <c r="O2491" s="102"/>
      <c r="P2491" s="102"/>
      <c r="R2491" s="105"/>
      <c r="Y2491" s="102"/>
      <c r="Z2491" s="102"/>
      <c r="AA2491" s="102"/>
      <c r="AB2491" s="102"/>
      <c r="AC2491" s="102"/>
      <c r="AD2491" s="102"/>
      <c r="AE2491" s="102"/>
      <c r="AF2491" s="102"/>
      <c r="AG2491" s="104"/>
      <c r="AI2491" s="102"/>
      <c r="AJ2491" s="102"/>
      <c r="AK2491" s="102"/>
      <c r="AL2491" s="102"/>
      <c r="AM2491" s="102"/>
      <c r="AN2491" s="102"/>
      <c r="AO2491" s="102"/>
      <c r="AP2491" s="102"/>
      <c r="AQ2491" s="102"/>
      <c r="AR2491" s="102"/>
      <c r="AS2491" s="102"/>
      <c r="AT2491" s="102"/>
      <c r="AU2491" s="102"/>
      <c r="AV2491" s="102"/>
      <c r="AW2491" s="102"/>
      <c r="AX2491" s="102"/>
      <c r="AY2491" s="102"/>
      <c r="AZ2491" s="102"/>
      <c r="BA2491" s="102"/>
      <c r="BB2491" s="102"/>
      <c r="BC2491" s="102"/>
      <c r="BD2491" s="102"/>
      <c r="BE2491" s="102"/>
      <c r="BF2491" s="102"/>
      <c r="BG2491" s="102"/>
      <c r="BH2491" s="102"/>
      <c r="BI2491" s="102"/>
      <c r="BJ2491" s="102"/>
    </row>
    <row r="2492" spans="11:62">
      <c r="K2492" s="102"/>
      <c r="L2492" s="102"/>
      <c r="M2492" s="102"/>
      <c r="W2492" s="102"/>
      <c r="X2492" s="102"/>
      <c r="Y2492" s="102"/>
      <c r="Z2492" s="102"/>
      <c r="AA2492" s="102"/>
      <c r="AB2492" s="102"/>
      <c r="AC2492" s="102"/>
      <c r="AD2492" s="102"/>
      <c r="AE2492" s="102"/>
      <c r="AF2492" s="102"/>
    </row>
    <row r="2493" spans="11:62">
      <c r="K2493" s="102"/>
      <c r="L2493" s="102"/>
      <c r="M2493" s="102"/>
      <c r="W2493" s="102"/>
      <c r="X2493" s="102"/>
      <c r="Y2493" s="102"/>
      <c r="Z2493" s="102"/>
      <c r="AA2493" s="102"/>
      <c r="AB2493" s="102"/>
      <c r="AC2493" s="102"/>
      <c r="AD2493" s="102"/>
      <c r="AE2493" s="102"/>
      <c r="AF2493" s="102"/>
    </row>
    <row r="2494" spans="11:62">
      <c r="K2494" s="102"/>
      <c r="L2494" s="102"/>
      <c r="M2494" s="102"/>
      <c r="N2494" s="102"/>
      <c r="O2494" s="102"/>
      <c r="P2494" s="102"/>
      <c r="R2494" s="105"/>
      <c r="Y2494" s="102"/>
      <c r="Z2494" s="102"/>
      <c r="AA2494" s="102"/>
      <c r="AB2494" s="102"/>
      <c r="AC2494" s="102"/>
      <c r="AD2494" s="102"/>
      <c r="AE2494" s="102"/>
      <c r="AF2494" s="102"/>
      <c r="AI2494" s="102"/>
      <c r="AJ2494" s="102"/>
      <c r="AK2494" s="102"/>
      <c r="AL2494" s="102"/>
      <c r="AM2494" s="102"/>
      <c r="AN2494" s="102"/>
      <c r="AO2494" s="102"/>
      <c r="AP2494" s="102"/>
      <c r="AQ2494" s="102"/>
      <c r="AR2494" s="102"/>
      <c r="AS2494" s="102"/>
      <c r="AT2494" s="102"/>
      <c r="AU2494" s="102"/>
      <c r="AV2494" s="102"/>
      <c r="AW2494" s="102"/>
      <c r="AX2494" s="102"/>
      <c r="AY2494" s="102"/>
      <c r="AZ2494" s="102"/>
      <c r="BA2494" s="102"/>
      <c r="BB2494" s="102"/>
      <c r="BC2494" s="102"/>
      <c r="BD2494" s="102"/>
      <c r="BE2494" s="102"/>
      <c r="BF2494" s="102"/>
      <c r="BG2494" s="102"/>
      <c r="BH2494" s="102"/>
      <c r="BI2494" s="102"/>
      <c r="BJ2494" s="102"/>
    </row>
    <row r="2495" spans="11:62">
      <c r="K2495" s="102"/>
      <c r="L2495" s="102"/>
      <c r="M2495" s="102"/>
      <c r="Y2495" s="102"/>
      <c r="Z2495" s="102"/>
      <c r="AA2495" s="102"/>
      <c r="AB2495" s="102"/>
      <c r="AC2495" s="102"/>
      <c r="AD2495" s="102"/>
      <c r="AE2495" s="102"/>
      <c r="AF2495" s="102"/>
      <c r="AG2495" s="104"/>
      <c r="AI2495" s="102"/>
      <c r="AJ2495" s="102"/>
      <c r="AK2495" s="102"/>
      <c r="AL2495" s="102"/>
      <c r="AM2495" s="102"/>
      <c r="AN2495" s="102"/>
      <c r="AO2495" s="102"/>
      <c r="AP2495" s="102"/>
      <c r="AQ2495" s="102"/>
      <c r="AS2495" s="102"/>
      <c r="AT2495" s="102"/>
      <c r="AU2495" s="102"/>
      <c r="AV2495" s="102"/>
      <c r="AW2495" s="102"/>
      <c r="AY2495" s="102"/>
      <c r="AZ2495" s="102"/>
      <c r="BA2495" s="102"/>
      <c r="BB2495" s="102"/>
      <c r="BC2495" s="102"/>
      <c r="BE2495" s="102"/>
      <c r="BF2495" s="102"/>
      <c r="BG2495" s="102"/>
      <c r="BH2495" s="102"/>
      <c r="BI2495" s="102"/>
    </row>
    <row r="2496" spans="11:62">
      <c r="K2496" s="102"/>
      <c r="L2496" s="102"/>
      <c r="M2496" s="102"/>
      <c r="N2496" s="102"/>
      <c r="O2496" s="102"/>
      <c r="P2496" s="102"/>
      <c r="Q2496" s="102"/>
      <c r="R2496" s="105"/>
      <c r="Y2496" s="102"/>
      <c r="Z2496" s="102"/>
      <c r="AA2496" s="102"/>
      <c r="AB2496" s="102"/>
      <c r="AC2496" s="102"/>
      <c r="AD2496" s="102"/>
      <c r="AE2496" s="102"/>
      <c r="AF2496" s="102"/>
      <c r="AI2496" s="102"/>
      <c r="AJ2496" s="102"/>
      <c r="AK2496" s="102"/>
      <c r="AL2496" s="102"/>
      <c r="AM2496" s="102"/>
      <c r="AN2496" s="102"/>
      <c r="AO2496" s="102"/>
      <c r="AP2496" s="102"/>
      <c r="AQ2496" s="102"/>
      <c r="AR2496" s="102"/>
      <c r="AS2496" s="102"/>
      <c r="AT2496" s="102"/>
      <c r="AU2496" s="102"/>
      <c r="AV2496" s="102"/>
      <c r="AW2496" s="102"/>
      <c r="AX2496" s="102"/>
      <c r="AY2496" s="102"/>
      <c r="AZ2496" s="102"/>
      <c r="BA2496" s="102"/>
      <c r="BB2496" s="102"/>
      <c r="BC2496" s="102"/>
      <c r="BD2496" s="102"/>
      <c r="BE2496" s="102"/>
      <c r="BF2496" s="102"/>
      <c r="BG2496" s="102"/>
      <c r="BH2496" s="102"/>
      <c r="BI2496" s="102"/>
      <c r="BJ2496" s="102"/>
    </row>
    <row r="2497" spans="11:62">
      <c r="K2497" s="102"/>
      <c r="L2497" s="102"/>
      <c r="M2497" s="102"/>
      <c r="O2497" s="102"/>
      <c r="P2497" s="102"/>
      <c r="R2497" s="105"/>
      <c r="Y2497" s="102"/>
      <c r="Z2497" s="102"/>
      <c r="AA2497" s="102"/>
      <c r="AB2497" s="102"/>
      <c r="AC2497" s="102"/>
      <c r="AD2497" s="102"/>
      <c r="AE2497" s="102"/>
      <c r="AF2497" s="102"/>
      <c r="AG2497" s="104"/>
      <c r="AI2497" s="102"/>
      <c r="AJ2497" s="102"/>
      <c r="AK2497" s="102"/>
      <c r="AL2497" s="102"/>
      <c r="AM2497" s="102"/>
      <c r="AN2497" s="102"/>
      <c r="AO2497" s="102"/>
      <c r="AP2497" s="102"/>
      <c r="AQ2497" s="102"/>
      <c r="AR2497" s="102"/>
      <c r="AS2497" s="102"/>
      <c r="AT2497" s="102"/>
      <c r="AU2497" s="102"/>
      <c r="AV2497" s="102"/>
      <c r="AW2497" s="102"/>
      <c r="AX2497" s="102"/>
      <c r="AY2497" s="102"/>
      <c r="AZ2497" s="102"/>
      <c r="BA2497" s="102"/>
      <c r="BB2497" s="102"/>
      <c r="BC2497" s="102"/>
      <c r="BD2497" s="102"/>
      <c r="BE2497" s="102"/>
      <c r="BF2497" s="102"/>
      <c r="BG2497" s="102"/>
      <c r="BH2497" s="102"/>
      <c r="BI2497" s="102"/>
      <c r="BJ2497" s="102"/>
    </row>
    <row r="2498" spans="11:62">
      <c r="K2498" s="102"/>
      <c r="L2498" s="102"/>
      <c r="M2498" s="102"/>
      <c r="AG2498" s="104"/>
    </row>
    <row r="2499" spans="11:62">
      <c r="K2499" s="102"/>
      <c r="L2499" s="102"/>
      <c r="M2499" s="102"/>
      <c r="N2499" s="102"/>
      <c r="O2499" s="102"/>
      <c r="P2499" s="102"/>
      <c r="Q2499" s="102"/>
      <c r="S2499" s="105"/>
      <c r="Y2499" s="102"/>
      <c r="Z2499" s="102"/>
      <c r="AA2499" s="102"/>
      <c r="AB2499" s="102"/>
      <c r="AC2499" s="102"/>
      <c r="AD2499" s="102"/>
      <c r="AE2499" s="102"/>
      <c r="AF2499" s="102"/>
      <c r="AI2499" s="102"/>
      <c r="AJ2499" s="102"/>
      <c r="AK2499" s="102"/>
      <c r="AL2499" s="102"/>
      <c r="AM2499" s="102"/>
      <c r="AN2499" s="102"/>
      <c r="AO2499" s="102"/>
      <c r="AP2499" s="102"/>
      <c r="AQ2499" s="102"/>
      <c r="AR2499" s="102"/>
      <c r="AS2499" s="102"/>
      <c r="AT2499" s="102"/>
      <c r="AU2499" s="102"/>
      <c r="AV2499" s="102"/>
      <c r="AW2499" s="102"/>
      <c r="AX2499" s="102"/>
      <c r="AY2499" s="102"/>
      <c r="AZ2499" s="102"/>
      <c r="BA2499" s="102"/>
      <c r="BB2499" s="102"/>
      <c r="BC2499" s="102"/>
      <c r="BD2499" s="102"/>
      <c r="BE2499" s="102"/>
      <c r="BF2499" s="102"/>
      <c r="BG2499" s="102"/>
      <c r="BH2499" s="102"/>
      <c r="BI2499" s="102"/>
      <c r="BJ2499" s="102"/>
    </row>
    <row r="2500" spans="11:62">
      <c r="K2500" s="102"/>
      <c r="L2500" s="102"/>
      <c r="M2500" s="102"/>
      <c r="R2500" s="105"/>
      <c r="Y2500" s="102"/>
      <c r="Z2500" s="102"/>
      <c r="AA2500" s="102"/>
      <c r="AB2500" s="102"/>
      <c r="AC2500" s="102"/>
      <c r="AD2500" s="102"/>
      <c r="AE2500" s="102"/>
      <c r="AF2500" s="102"/>
      <c r="AI2500" s="102"/>
      <c r="AJ2500" s="102"/>
      <c r="AK2500" s="102"/>
      <c r="AL2500" s="102"/>
      <c r="AM2500" s="102"/>
      <c r="AN2500" s="102"/>
      <c r="AO2500" s="102"/>
      <c r="AP2500" s="102"/>
      <c r="AQ2500" s="102"/>
      <c r="AS2500" s="102"/>
      <c r="AT2500" s="102"/>
      <c r="AU2500" s="102"/>
      <c r="AV2500" s="102"/>
      <c r="AW2500" s="102"/>
      <c r="AY2500" s="102"/>
      <c r="AZ2500" s="102"/>
      <c r="BA2500" s="102"/>
      <c r="BB2500" s="102"/>
      <c r="BC2500" s="102"/>
      <c r="BE2500" s="102"/>
      <c r="BF2500" s="102"/>
      <c r="BG2500" s="102"/>
      <c r="BH2500" s="102"/>
      <c r="BI2500" s="102"/>
    </row>
    <row r="2501" spans="11:62">
      <c r="K2501" s="102"/>
      <c r="L2501" s="102"/>
      <c r="M2501" s="102"/>
      <c r="Y2501" s="102"/>
      <c r="Z2501" s="102"/>
      <c r="AA2501" s="102"/>
      <c r="AB2501" s="102"/>
      <c r="AC2501" s="102"/>
      <c r="AD2501" s="102"/>
      <c r="AE2501" s="102"/>
      <c r="AF2501" s="102"/>
    </row>
    <row r="2502" spans="11:62">
      <c r="K2502" s="102"/>
      <c r="L2502" s="102"/>
      <c r="M2502" s="102"/>
      <c r="P2502" s="102"/>
      <c r="Q2502" s="102"/>
      <c r="R2502" s="105"/>
      <c r="Y2502" s="102"/>
      <c r="Z2502" s="102"/>
      <c r="AA2502" s="102"/>
      <c r="AB2502" s="102"/>
      <c r="AC2502" s="102"/>
      <c r="AD2502" s="102"/>
      <c r="AE2502" s="102"/>
      <c r="AF2502" s="102"/>
      <c r="AG2502" s="104"/>
      <c r="AI2502" s="102"/>
      <c r="AJ2502" s="102"/>
      <c r="AK2502" s="102"/>
      <c r="AL2502" s="102"/>
      <c r="AM2502" s="102"/>
      <c r="AN2502" s="102"/>
      <c r="AO2502" s="102"/>
      <c r="AP2502" s="102"/>
      <c r="AQ2502" s="102"/>
      <c r="AR2502" s="102"/>
      <c r="AS2502" s="102"/>
      <c r="AT2502" s="102"/>
      <c r="AU2502" s="102"/>
      <c r="AV2502" s="102"/>
      <c r="AW2502" s="102"/>
      <c r="AX2502" s="102"/>
      <c r="AY2502" s="102"/>
      <c r="AZ2502" s="102"/>
      <c r="BA2502" s="102"/>
      <c r="BB2502" s="102"/>
      <c r="BC2502" s="102"/>
      <c r="BD2502" s="102"/>
      <c r="BE2502" s="102"/>
      <c r="BF2502" s="102"/>
      <c r="BG2502" s="102"/>
      <c r="BH2502" s="102"/>
      <c r="BI2502" s="102"/>
      <c r="BJ2502" s="102"/>
    </row>
    <row r="2503" spans="11:62">
      <c r="K2503" s="102"/>
      <c r="L2503" s="102"/>
      <c r="M2503" s="102"/>
      <c r="Q2503" s="102"/>
      <c r="Y2503" s="102"/>
      <c r="Z2503" s="102"/>
      <c r="AA2503" s="102"/>
      <c r="AB2503" s="102"/>
      <c r="AC2503" s="102"/>
      <c r="AD2503" s="102"/>
      <c r="AE2503" s="102"/>
      <c r="AF2503" s="102"/>
      <c r="AI2503" s="102"/>
      <c r="AJ2503" s="102"/>
      <c r="AK2503" s="102"/>
      <c r="AL2503" s="102"/>
      <c r="AM2503" s="102"/>
      <c r="AN2503" s="102"/>
      <c r="AO2503" s="102"/>
      <c r="AP2503" s="102"/>
      <c r="AQ2503" s="102"/>
      <c r="AS2503" s="102"/>
      <c r="AT2503" s="102"/>
      <c r="AU2503" s="102"/>
      <c r="AV2503" s="102"/>
      <c r="AW2503" s="102"/>
      <c r="AY2503" s="102"/>
      <c r="AZ2503" s="102"/>
      <c r="BA2503" s="102"/>
      <c r="BB2503" s="102"/>
      <c r="BC2503" s="102"/>
      <c r="BE2503" s="102"/>
      <c r="BF2503" s="102"/>
      <c r="BG2503" s="102"/>
      <c r="BH2503" s="102"/>
      <c r="BI2503" s="102"/>
    </row>
    <row r="2504" spans="11:62">
      <c r="K2504" s="102"/>
      <c r="L2504" s="102"/>
      <c r="M2504" s="102"/>
      <c r="P2504" s="102"/>
      <c r="Q2504" s="102"/>
      <c r="Y2504" s="102"/>
      <c r="Z2504" s="102"/>
      <c r="AA2504" s="102"/>
      <c r="AB2504" s="102"/>
      <c r="AC2504" s="102"/>
      <c r="AD2504" s="102"/>
      <c r="AE2504" s="102"/>
      <c r="AF2504" s="102"/>
      <c r="AI2504" s="102"/>
      <c r="AJ2504" s="102"/>
      <c r="AK2504" s="102"/>
      <c r="AL2504" s="102"/>
      <c r="AM2504" s="102"/>
      <c r="AN2504" s="102"/>
      <c r="AO2504" s="102"/>
      <c r="AP2504" s="102"/>
      <c r="AQ2504" s="102"/>
      <c r="AR2504" s="102"/>
      <c r="AS2504" s="102"/>
      <c r="AT2504" s="102"/>
      <c r="AU2504" s="102"/>
      <c r="AV2504" s="102"/>
      <c r="AW2504" s="102"/>
      <c r="AX2504" s="102"/>
      <c r="AY2504" s="102"/>
      <c r="AZ2504" s="102"/>
      <c r="BA2504" s="102"/>
      <c r="BB2504" s="102"/>
      <c r="BC2504" s="102"/>
      <c r="BE2504" s="102"/>
      <c r="BF2504" s="102"/>
      <c r="BG2504" s="102"/>
      <c r="BH2504" s="102"/>
      <c r="BI2504" s="102"/>
    </row>
    <row r="2505" spans="11:62">
      <c r="K2505" s="102"/>
      <c r="L2505" s="102"/>
      <c r="M2505" s="102"/>
      <c r="Y2505" s="102"/>
      <c r="Z2505" s="102"/>
      <c r="AA2505" s="102"/>
      <c r="AB2505" s="102"/>
      <c r="AC2505" s="102"/>
      <c r="AD2505" s="102"/>
      <c r="AE2505" s="102"/>
      <c r="AF2505" s="102"/>
      <c r="AG2505" s="104"/>
    </row>
    <row r="2506" spans="11:62">
      <c r="K2506" s="102"/>
      <c r="L2506" s="102"/>
      <c r="M2506" s="102"/>
      <c r="N2506" s="102"/>
      <c r="O2506" s="102"/>
      <c r="P2506" s="102"/>
      <c r="R2506" s="105"/>
      <c r="S2506" s="105"/>
      <c r="AG2506" s="104"/>
      <c r="AI2506" s="102"/>
      <c r="AJ2506" s="102"/>
      <c r="AK2506" s="102"/>
      <c r="AL2506" s="102"/>
      <c r="AM2506" s="102"/>
      <c r="AN2506" s="102"/>
      <c r="AO2506" s="102"/>
      <c r="AP2506" s="102"/>
      <c r="AQ2506" s="102"/>
      <c r="AR2506" s="102"/>
      <c r="AS2506" s="102"/>
      <c r="AT2506" s="102"/>
      <c r="AU2506" s="102"/>
      <c r="AV2506" s="102"/>
      <c r="AW2506" s="102"/>
      <c r="AX2506" s="102"/>
      <c r="AY2506" s="102"/>
      <c r="AZ2506" s="102"/>
      <c r="BA2506" s="102"/>
      <c r="BB2506" s="102"/>
      <c r="BC2506" s="102"/>
      <c r="BD2506" s="102"/>
      <c r="BE2506" s="102"/>
      <c r="BF2506" s="102"/>
      <c r="BG2506" s="102"/>
      <c r="BH2506" s="102"/>
      <c r="BI2506" s="102"/>
    </row>
    <row r="2507" spans="11:62">
      <c r="K2507" s="102"/>
      <c r="L2507" s="102"/>
      <c r="M2507" s="102"/>
      <c r="N2507" s="102"/>
      <c r="O2507" s="102"/>
      <c r="P2507" s="102"/>
      <c r="Y2507" s="102"/>
      <c r="Z2507" s="102"/>
      <c r="AA2507" s="102"/>
      <c r="AB2507" s="102"/>
      <c r="AC2507" s="102"/>
      <c r="AD2507" s="102"/>
      <c r="AE2507" s="102"/>
      <c r="AF2507" s="102"/>
      <c r="AI2507" s="102"/>
      <c r="AJ2507" s="102"/>
      <c r="AK2507" s="102"/>
      <c r="AL2507" s="102"/>
      <c r="AM2507" s="102"/>
      <c r="AN2507" s="102"/>
      <c r="AO2507" s="102"/>
      <c r="AP2507" s="102"/>
      <c r="AQ2507" s="102"/>
      <c r="AR2507" s="102"/>
      <c r="AS2507" s="102"/>
      <c r="AT2507" s="102"/>
      <c r="AU2507" s="102"/>
      <c r="AV2507" s="102"/>
      <c r="AW2507" s="102"/>
      <c r="AX2507" s="102"/>
      <c r="AY2507" s="102"/>
      <c r="AZ2507" s="102"/>
      <c r="BA2507" s="102"/>
      <c r="BB2507" s="102"/>
      <c r="BC2507" s="102"/>
      <c r="BD2507" s="102"/>
      <c r="BE2507" s="102"/>
      <c r="BF2507" s="102"/>
      <c r="BG2507" s="102"/>
      <c r="BH2507" s="102"/>
      <c r="BI2507" s="102"/>
      <c r="BJ2507" s="102"/>
    </row>
    <row r="2508" spans="11:62">
      <c r="K2508" s="102"/>
      <c r="L2508" s="102"/>
      <c r="M2508" s="102"/>
      <c r="N2508" s="102"/>
      <c r="O2508" s="102"/>
      <c r="P2508" s="102"/>
      <c r="Y2508" s="102"/>
      <c r="Z2508" s="102"/>
      <c r="AA2508" s="102"/>
      <c r="AB2508" s="102"/>
      <c r="AC2508" s="102"/>
      <c r="AD2508" s="102"/>
      <c r="AE2508" s="102"/>
      <c r="AF2508" s="102"/>
      <c r="AI2508" s="102"/>
      <c r="AJ2508" s="102"/>
      <c r="AK2508" s="102"/>
      <c r="AL2508" s="102"/>
      <c r="AM2508" s="102"/>
      <c r="AN2508" s="102"/>
      <c r="AO2508" s="102"/>
      <c r="AP2508" s="102"/>
      <c r="AQ2508" s="102"/>
      <c r="AR2508" s="102"/>
      <c r="AS2508" s="102"/>
      <c r="AT2508" s="102"/>
      <c r="AU2508" s="102"/>
      <c r="AV2508" s="102"/>
      <c r="AW2508" s="102"/>
      <c r="AX2508" s="102"/>
      <c r="AY2508" s="102"/>
      <c r="AZ2508" s="102"/>
      <c r="BA2508" s="102"/>
      <c r="BB2508" s="102"/>
      <c r="BC2508" s="102"/>
      <c r="BD2508" s="102"/>
      <c r="BE2508" s="102"/>
      <c r="BF2508" s="102"/>
      <c r="BG2508" s="102"/>
      <c r="BH2508" s="102"/>
      <c r="BI2508" s="102"/>
      <c r="BJ2508" s="102"/>
    </row>
    <row r="2509" spans="11:62">
      <c r="K2509" s="102"/>
      <c r="L2509" s="102"/>
      <c r="M2509" s="102"/>
      <c r="N2509" s="102"/>
      <c r="O2509" s="102"/>
      <c r="P2509" s="102"/>
      <c r="Q2509" s="102"/>
      <c r="Y2509" s="102"/>
      <c r="Z2509" s="102"/>
      <c r="AA2509" s="102"/>
      <c r="AB2509" s="102"/>
      <c r="AC2509" s="102"/>
      <c r="AD2509" s="102"/>
      <c r="AE2509" s="102"/>
      <c r="AF2509" s="102"/>
      <c r="AI2509" s="102"/>
      <c r="AJ2509" s="102"/>
      <c r="AK2509" s="102"/>
      <c r="AL2509" s="102"/>
      <c r="AM2509" s="102"/>
      <c r="AN2509" s="102"/>
      <c r="AO2509" s="102"/>
      <c r="AP2509" s="102"/>
      <c r="AQ2509" s="102"/>
      <c r="AR2509" s="102"/>
      <c r="AS2509" s="102"/>
      <c r="AT2509" s="102"/>
      <c r="AU2509" s="102"/>
      <c r="AV2509" s="102"/>
      <c r="AW2509" s="102"/>
      <c r="AX2509" s="102"/>
      <c r="AY2509" s="102"/>
      <c r="AZ2509" s="102"/>
      <c r="BA2509" s="102"/>
      <c r="BB2509" s="102"/>
      <c r="BC2509" s="102"/>
      <c r="BD2509" s="102"/>
      <c r="BE2509" s="102"/>
      <c r="BF2509" s="102"/>
      <c r="BG2509" s="102"/>
      <c r="BH2509" s="102"/>
      <c r="BI2509" s="102"/>
      <c r="BJ2509" s="102"/>
    </row>
    <row r="2510" spans="11:62">
      <c r="K2510" s="102"/>
      <c r="L2510" s="102"/>
      <c r="M2510" s="102"/>
      <c r="N2510" s="102"/>
      <c r="O2510" s="102"/>
      <c r="P2510" s="102"/>
      <c r="R2510" s="105"/>
      <c r="Y2510" s="102"/>
      <c r="Z2510" s="102"/>
      <c r="AA2510" s="102"/>
      <c r="AB2510" s="102"/>
      <c r="AC2510" s="102"/>
      <c r="AD2510" s="102"/>
      <c r="AE2510" s="102"/>
      <c r="AF2510" s="102"/>
      <c r="AI2510" s="102"/>
      <c r="AJ2510" s="102"/>
      <c r="AK2510" s="102"/>
      <c r="AL2510" s="102"/>
      <c r="AM2510" s="102"/>
      <c r="AN2510" s="102"/>
      <c r="AO2510" s="102"/>
      <c r="AP2510" s="102"/>
      <c r="AQ2510" s="102"/>
      <c r="AR2510" s="102"/>
      <c r="AS2510" s="102"/>
      <c r="AT2510" s="102"/>
      <c r="AU2510" s="102"/>
      <c r="AV2510" s="102"/>
      <c r="AW2510" s="102"/>
      <c r="AX2510" s="102"/>
      <c r="AY2510" s="102"/>
      <c r="AZ2510" s="102"/>
      <c r="BA2510" s="102"/>
      <c r="BB2510" s="102"/>
      <c r="BC2510" s="102"/>
      <c r="BD2510" s="102"/>
      <c r="BE2510" s="102"/>
      <c r="BF2510" s="102"/>
      <c r="BG2510" s="102"/>
      <c r="BH2510" s="102"/>
      <c r="BI2510" s="102"/>
      <c r="BJ2510" s="102"/>
    </row>
    <row r="2511" spans="11:62">
      <c r="K2511" s="102"/>
      <c r="L2511" s="102"/>
      <c r="M2511" s="102"/>
      <c r="N2511" s="102"/>
      <c r="O2511" s="102"/>
      <c r="P2511" s="102"/>
      <c r="R2511" s="105"/>
      <c r="Y2511" s="102"/>
      <c r="Z2511" s="102"/>
      <c r="AA2511" s="102"/>
      <c r="AB2511" s="102"/>
      <c r="AC2511" s="102"/>
      <c r="AD2511" s="102"/>
      <c r="AE2511" s="102"/>
      <c r="AF2511" s="102"/>
      <c r="AI2511" s="102"/>
      <c r="AJ2511" s="102"/>
      <c r="AK2511" s="102"/>
      <c r="AL2511" s="102"/>
      <c r="AM2511" s="102"/>
      <c r="AN2511" s="102"/>
      <c r="AO2511" s="102"/>
      <c r="AP2511" s="102"/>
      <c r="AQ2511" s="102"/>
      <c r="AR2511" s="102"/>
      <c r="AS2511" s="102"/>
      <c r="AT2511" s="102"/>
      <c r="AU2511" s="102"/>
      <c r="AV2511" s="102"/>
      <c r="AW2511" s="102"/>
      <c r="AX2511" s="102"/>
      <c r="AY2511" s="102"/>
      <c r="AZ2511" s="102"/>
      <c r="BA2511" s="102"/>
      <c r="BB2511" s="102"/>
      <c r="BC2511" s="102"/>
      <c r="BD2511" s="102"/>
      <c r="BE2511" s="102"/>
      <c r="BF2511" s="102"/>
      <c r="BG2511" s="102"/>
      <c r="BH2511" s="102"/>
      <c r="BI2511" s="102"/>
      <c r="BJ2511" s="102"/>
    </row>
    <row r="2512" spans="11:62">
      <c r="K2512" s="102"/>
      <c r="L2512" s="102"/>
      <c r="M2512" s="102"/>
      <c r="N2512" s="102"/>
      <c r="O2512" s="102"/>
      <c r="P2512" s="102"/>
      <c r="R2512" s="105"/>
      <c r="Y2512" s="102"/>
      <c r="Z2512" s="102"/>
      <c r="AA2512" s="102"/>
      <c r="AB2512" s="102"/>
      <c r="AC2512" s="102"/>
      <c r="AD2512" s="102"/>
      <c r="AE2512" s="102"/>
      <c r="AF2512" s="102"/>
      <c r="AG2512" s="104"/>
      <c r="AI2512" s="102"/>
      <c r="AJ2512" s="102"/>
      <c r="AK2512" s="102"/>
      <c r="AL2512" s="102"/>
      <c r="AM2512" s="102"/>
      <c r="AN2512" s="102"/>
      <c r="AO2512" s="102"/>
      <c r="AP2512" s="102"/>
      <c r="AQ2512" s="102"/>
      <c r="AR2512" s="102"/>
      <c r="AS2512" s="102"/>
      <c r="AT2512" s="102"/>
      <c r="AU2512" s="102"/>
      <c r="AV2512" s="102"/>
      <c r="AW2512" s="102"/>
      <c r="AX2512" s="102"/>
      <c r="AY2512" s="102"/>
      <c r="AZ2512" s="102"/>
      <c r="BA2512" s="102"/>
      <c r="BB2512" s="102"/>
      <c r="BC2512" s="102"/>
      <c r="BD2512" s="102"/>
      <c r="BE2512" s="102"/>
      <c r="BF2512" s="102"/>
      <c r="BG2512" s="102"/>
      <c r="BH2512" s="102"/>
      <c r="BI2512" s="102"/>
      <c r="BJ2512" s="102"/>
    </row>
    <row r="2513" spans="11:62">
      <c r="K2513" s="102"/>
      <c r="L2513" s="102"/>
      <c r="M2513" s="102"/>
      <c r="N2513" s="102"/>
      <c r="O2513" s="102"/>
      <c r="P2513" s="102"/>
      <c r="R2513" s="105"/>
      <c r="Y2513" s="102"/>
      <c r="Z2513" s="102"/>
      <c r="AA2513" s="102"/>
      <c r="AB2513" s="102"/>
      <c r="AC2513" s="102"/>
      <c r="AD2513" s="102"/>
      <c r="AE2513" s="102"/>
      <c r="AF2513" s="102"/>
      <c r="AG2513" s="104"/>
      <c r="AI2513" s="102"/>
      <c r="AJ2513" s="102"/>
      <c r="AK2513" s="102"/>
      <c r="AL2513" s="102"/>
      <c r="AM2513" s="102"/>
      <c r="AN2513" s="102"/>
      <c r="AO2513" s="102"/>
      <c r="AP2513" s="102"/>
      <c r="AQ2513" s="102"/>
      <c r="AR2513" s="102"/>
      <c r="AS2513" s="102"/>
      <c r="AT2513" s="102"/>
      <c r="AU2513" s="102"/>
      <c r="AV2513" s="102"/>
      <c r="AW2513" s="102"/>
      <c r="AX2513" s="102"/>
      <c r="AY2513" s="102"/>
      <c r="AZ2513" s="102"/>
      <c r="BA2513" s="102"/>
      <c r="BB2513" s="102"/>
      <c r="BC2513" s="102"/>
      <c r="BD2513" s="102"/>
      <c r="BE2513" s="102"/>
      <c r="BF2513" s="102"/>
      <c r="BG2513" s="102"/>
      <c r="BH2513" s="102"/>
      <c r="BI2513" s="102"/>
      <c r="BJ2513" s="102"/>
    </row>
    <row r="2514" spans="11:62">
      <c r="K2514" s="102"/>
      <c r="L2514" s="102"/>
      <c r="M2514" s="102"/>
      <c r="N2514" s="102"/>
      <c r="O2514" s="102"/>
      <c r="P2514" s="102"/>
      <c r="R2514" s="105"/>
      <c r="AB2514" s="102"/>
      <c r="AC2514" s="102"/>
      <c r="AI2514" s="102"/>
      <c r="AJ2514" s="102"/>
      <c r="AK2514" s="102"/>
      <c r="AL2514" s="102"/>
      <c r="AM2514" s="102"/>
      <c r="AN2514" s="102"/>
      <c r="AO2514" s="102"/>
      <c r="AP2514" s="102"/>
      <c r="AQ2514" s="102"/>
      <c r="AR2514" s="102"/>
      <c r="AS2514" s="102"/>
      <c r="AT2514" s="102"/>
      <c r="AU2514" s="102"/>
      <c r="AV2514" s="102"/>
      <c r="AW2514" s="102"/>
      <c r="AX2514" s="102"/>
      <c r="AY2514" s="102"/>
      <c r="AZ2514" s="102"/>
      <c r="BA2514" s="102"/>
      <c r="BB2514" s="102"/>
      <c r="BC2514" s="102"/>
      <c r="BD2514" s="102"/>
      <c r="BE2514" s="102"/>
      <c r="BF2514" s="102"/>
      <c r="BG2514" s="102"/>
      <c r="BH2514" s="102"/>
      <c r="BI2514" s="102"/>
      <c r="BJ2514" s="102"/>
    </row>
    <row r="2515" spans="11:62">
      <c r="K2515" s="102"/>
      <c r="L2515" s="102"/>
      <c r="M2515" s="102"/>
      <c r="N2515" s="102"/>
      <c r="O2515" s="102"/>
      <c r="P2515" s="102"/>
      <c r="R2515" s="105"/>
      <c r="Y2515" s="102"/>
      <c r="Z2515" s="102"/>
      <c r="AA2515" s="102"/>
      <c r="AB2515" s="102"/>
      <c r="AC2515" s="102"/>
      <c r="AD2515" s="102"/>
      <c r="AE2515" s="102"/>
      <c r="AF2515" s="102"/>
      <c r="AI2515" s="102"/>
      <c r="AJ2515" s="102"/>
      <c r="AK2515" s="102"/>
      <c r="AL2515" s="102"/>
      <c r="AM2515" s="102"/>
      <c r="AN2515" s="102"/>
      <c r="AO2515" s="102"/>
      <c r="AP2515" s="102"/>
      <c r="AQ2515" s="102"/>
      <c r="AR2515" s="102"/>
      <c r="AS2515" s="102"/>
      <c r="AT2515" s="102"/>
      <c r="AU2515" s="102"/>
      <c r="AV2515" s="102"/>
      <c r="AW2515" s="102"/>
      <c r="AX2515" s="102"/>
      <c r="AY2515" s="102"/>
      <c r="AZ2515" s="102"/>
      <c r="BA2515" s="102"/>
      <c r="BB2515" s="102"/>
      <c r="BC2515" s="102"/>
      <c r="BD2515" s="102"/>
      <c r="BE2515" s="102"/>
      <c r="BF2515" s="102"/>
      <c r="BG2515" s="102"/>
      <c r="BH2515" s="102"/>
      <c r="BI2515" s="102"/>
      <c r="BJ2515" s="102"/>
    </row>
    <row r="2516" spans="11:62">
      <c r="K2516" s="102"/>
      <c r="L2516" s="102"/>
      <c r="M2516" s="102"/>
      <c r="N2516" s="102"/>
      <c r="O2516" s="102"/>
      <c r="P2516" s="102"/>
      <c r="R2516" s="105"/>
      <c r="S2516" s="105"/>
      <c r="Y2516" s="102"/>
      <c r="Z2516" s="102"/>
      <c r="AA2516" s="102"/>
      <c r="AB2516" s="102"/>
      <c r="AC2516" s="102"/>
      <c r="AD2516" s="102"/>
      <c r="AE2516" s="102"/>
      <c r="AF2516" s="102"/>
      <c r="AG2516" s="104"/>
      <c r="AI2516" s="102"/>
      <c r="AJ2516" s="102"/>
      <c r="AK2516" s="102"/>
      <c r="AL2516" s="102"/>
      <c r="AM2516" s="102"/>
      <c r="AN2516" s="102"/>
      <c r="AO2516" s="102"/>
      <c r="AP2516" s="102"/>
      <c r="AQ2516" s="102"/>
      <c r="AR2516" s="102"/>
      <c r="AS2516" s="102"/>
      <c r="AT2516" s="102"/>
      <c r="AU2516" s="102"/>
      <c r="AV2516" s="102"/>
      <c r="AW2516" s="102"/>
      <c r="AX2516" s="102"/>
      <c r="AY2516" s="102"/>
      <c r="AZ2516" s="102"/>
      <c r="BA2516" s="102"/>
      <c r="BB2516" s="102"/>
      <c r="BC2516" s="102"/>
      <c r="BD2516" s="102"/>
      <c r="BE2516" s="102"/>
      <c r="BF2516" s="102"/>
      <c r="BG2516" s="102"/>
      <c r="BH2516" s="102"/>
      <c r="BI2516" s="102"/>
      <c r="BJ2516" s="102"/>
    </row>
    <row r="2517" spans="11:62">
      <c r="K2517" s="102"/>
      <c r="L2517" s="102"/>
      <c r="M2517" s="102"/>
      <c r="R2517" s="105"/>
      <c r="Y2517" s="102"/>
      <c r="Z2517" s="102"/>
      <c r="AA2517" s="102"/>
      <c r="AB2517" s="102"/>
      <c r="AC2517" s="102"/>
      <c r="AD2517" s="102"/>
      <c r="AE2517" s="102"/>
      <c r="AF2517" s="102"/>
      <c r="AH2517" s="104"/>
      <c r="AI2517" s="102"/>
      <c r="AJ2517" s="102"/>
      <c r="AK2517" s="102"/>
      <c r="AL2517" s="102"/>
      <c r="AM2517" s="102"/>
      <c r="AN2517" s="102"/>
      <c r="AO2517" s="102"/>
      <c r="AP2517" s="102"/>
      <c r="AQ2517" s="102"/>
      <c r="AS2517" s="102"/>
      <c r="AT2517" s="102"/>
      <c r="AU2517" s="102"/>
      <c r="AV2517" s="102"/>
      <c r="AW2517" s="102"/>
      <c r="AY2517" s="102"/>
      <c r="AZ2517" s="102"/>
      <c r="BA2517" s="102"/>
      <c r="BB2517" s="102"/>
      <c r="BC2517" s="102"/>
      <c r="BE2517" s="102"/>
      <c r="BF2517" s="102"/>
      <c r="BG2517" s="102"/>
      <c r="BH2517" s="102"/>
      <c r="BI2517" s="102"/>
    </row>
    <row r="2518" spans="11:62">
      <c r="K2518" s="102"/>
      <c r="L2518" s="102"/>
      <c r="M2518" s="102"/>
      <c r="N2518" s="102"/>
      <c r="O2518" s="102"/>
      <c r="P2518" s="102"/>
      <c r="R2518" s="105"/>
      <c r="Y2518" s="102"/>
      <c r="Z2518" s="102"/>
      <c r="AA2518" s="102"/>
      <c r="AB2518" s="102"/>
      <c r="AC2518" s="102"/>
      <c r="AD2518" s="102"/>
      <c r="AE2518" s="102"/>
      <c r="AF2518" s="102"/>
      <c r="AI2518" s="102"/>
      <c r="AJ2518" s="102"/>
      <c r="AK2518" s="102"/>
      <c r="AL2518" s="102"/>
      <c r="AM2518" s="102"/>
      <c r="AN2518" s="102"/>
      <c r="AO2518" s="102"/>
      <c r="AP2518" s="102"/>
      <c r="AQ2518" s="102"/>
      <c r="AR2518" s="102"/>
      <c r="AS2518" s="102"/>
      <c r="AT2518" s="102"/>
      <c r="AU2518" s="102"/>
      <c r="AV2518" s="102"/>
      <c r="AW2518" s="102"/>
      <c r="AX2518" s="102"/>
      <c r="AY2518" s="102"/>
      <c r="AZ2518" s="102"/>
      <c r="BA2518" s="102"/>
      <c r="BB2518" s="102"/>
      <c r="BC2518" s="102"/>
      <c r="BD2518" s="102"/>
      <c r="BE2518" s="102"/>
      <c r="BF2518" s="102"/>
      <c r="BG2518" s="102"/>
      <c r="BH2518" s="102"/>
      <c r="BI2518" s="102"/>
      <c r="BJ2518" s="102"/>
    </row>
    <row r="2519" spans="11:62">
      <c r="K2519" s="102"/>
      <c r="L2519" s="102"/>
      <c r="M2519" s="102"/>
      <c r="Q2519" s="102"/>
      <c r="R2519" s="105"/>
      <c r="Y2519" s="102"/>
      <c r="Z2519" s="102"/>
      <c r="AA2519" s="102"/>
      <c r="AB2519" s="102"/>
      <c r="AC2519" s="102"/>
      <c r="AD2519" s="102"/>
      <c r="AE2519" s="102"/>
      <c r="AF2519" s="102"/>
      <c r="AI2519" s="102"/>
      <c r="AJ2519" s="102"/>
      <c r="AK2519" s="102"/>
      <c r="AL2519" s="102"/>
      <c r="AM2519" s="102"/>
      <c r="AN2519" s="102"/>
      <c r="AO2519" s="102"/>
      <c r="AP2519" s="102"/>
      <c r="AQ2519" s="102"/>
      <c r="AR2519" s="102"/>
      <c r="AS2519" s="102"/>
      <c r="AT2519" s="102"/>
      <c r="AU2519" s="102"/>
      <c r="AV2519" s="102"/>
      <c r="AW2519" s="102"/>
      <c r="AX2519" s="102"/>
      <c r="AY2519" s="102"/>
      <c r="AZ2519" s="102"/>
      <c r="BA2519" s="102"/>
      <c r="BB2519" s="102"/>
      <c r="BC2519" s="102"/>
      <c r="BE2519" s="102"/>
      <c r="BF2519" s="102"/>
      <c r="BG2519" s="102"/>
      <c r="BH2519" s="102"/>
      <c r="BI2519" s="102"/>
    </row>
    <row r="2520" spans="11:62">
      <c r="K2520" s="102"/>
      <c r="L2520" s="102"/>
      <c r="M2520" s="102"/>
      <c r="N2520" s="102"/>
      <c r="O2520" s="102"/>
      <c r="P2520" s="102"/>
      <c r="Y2520" s="102"/>
      <c r="Z2520" s="102"/>
      <c r="AA2520" s="102"/>
      <c r="AB2520" s="102"/>
      <c r="AC2520" s="102"/>
      <c r="AD2520" s="102"/>
      <c r="AE2520" s="102"/>
      <c r="AF2520" s="102"/>
      <c r="AI2520" s="102"/>
      <c r="AJ2520" s="102"/>
      <c r="AK2520" s="102"/>
      <c r="AL2520" s="102"/>
      <c r="AM2520" s="102"/>
      <c r="AN2520" s="102"/>
      <c r="AO2520" s="102"/>
      <c r="AP2520" s="102"/>
      <c r="AQ2520" s="102"/>
      <c r="AR2520" s="102"/>
      <c r="AS2520" s="102"/>
      <c r="AT2520" s="102"/>
      <c r="AU2520" s="102"/>
      <c r="AV2520" s="102"/>
      <c r="AW2520" s="102"/>
      <c r="AX2520" s="102"/>
      <c r="AY2520" s="102"/>
      <c r="AZ2520" s="102"/>
      <c r="BA2520" s="102"/>
      <c r="BB2520" s="102"/>
      <c r="BC2520" s="102"/>
      <c r="BD2520" s="102"/>
      <c r="BE2520" s="102"/>
      <c r="BF2520" s="102"/>
      <c r="BG2520" s="102"/>
      <c r="BH2520" s="102"/>
      <c r="BI2520" s="102"/>
      <c r="BJ2520" s="102"/>
    </row>
    <row r="2521" spans="11:62">
      <c r="K2521" s="102"/>
      <c r="L2521" s="102"/>
      <c r="M2521" s="102"/>
      <c r="N2521" s="102"/>
      <c r="O2521" s="102"/>
      <c r="P2521" s="102"/>
      <c r="Q2521" s="102"/>
      <c r="Y2521" s="102"/>
      <c r="Z2521" s="102"/>
      <c r="AA2521" s="102"/>
      <c r="AB2521" s="102"/>
      <c r="AC2521" s="102"/>
      <c r="AD2521" s="102"/>
      <c r="AE2521" s="102"/>
      <c r="AF2521" s="102"/>
      <c r="AI2521" s="102"/>
      <c r="AJ2521" s="102"/>
      <c r="AK2521" s="102"/>
      <c r="AL2521" s="102"/>
      <c r="AM2521" s="102"/>
      <c r="AN2521" s="102"/>
      <c r="AO2521" s="102"/>
      <c r="AP2521" s="102"/>
      <c r="AQ2521" s="102"/>
      <c r="AR2521" s="102"/>
      <c r="AS2521" s="102"/>
      <c r="AT2521" s="102"/>
      <c r="AU2521" s="102"/>
      <c r="AV2521" s="102"/>
      <c r="AW2521" s="102"/>
      <c r="AX2521" s="102"/>
      <c r="AY2521" s="102"/>
      <c r="AZ2521" s="102"/>
      <c r="BA2521" s="102"/>
      <c r="BB2521" s="102"/>
      <c r="BC2521" s="102"/>
      <c r="BD2521" s="102"/>
      <c r="BE2521" s="102"/>
      <c r="BF2521" s="102"/>
      <c r="BG2521" s="102"/>
      <c r="BH2521" s="102"/>
      <c r="BI2521" s="102"/>
      <c r="BJ2521" s="102"/>
    </row>
    <row r="2522" spans="11:62">
      <c r="K2522" s="102"/>
      <c r="L2522" s="102"/>
      <c r="M2522" s="102"/>
      <c r="N2522" s="102"/>
      <c r="O2522" s="102"/>
      <c r="P2522" s="102"/>
      <c r="Q2522" s="102"/>
      <c r="R2522" s="105"/>
      <c r="Y2522" s="102"/>
      <c r="Z2522" s="102"/>
      <c r="AA2522" s="102"/>
      <c r="AB2522" s="102"/>
      <c r="AC2522" s="102"/>
      <c r="AD2522" s="102"/>
      <c r="AE2522" s="102"/>
      <c r="AF2522" s="102"/>
      <c r="AI2522" s="102"/>
      <c r="AJ2522" s="102"/>
      <c r="AK2522" s="102"/>
      <c r="AL2522" s="102"/>
      <c r="AM2522" s="102"/>
      <c r="AN2522" s="102"/>
      <c r="AO2522" s="102"/>
      <c r="AP2522" s="102"/>
      <c r="AQ2522" s="102"/>
      <c r="AR2522" s="102"/>
      <c r="AS2522" s="102"/>
      <c r="AT2522" s="102"/>
      <c r="AU2522" s="102"/>
      <c r="AV2522" s="102"/>
      <c r="AW2522" s="102"/>
      <c r="AX2522" s="102"/>
      <c r="AY2522" s="102"/>
      <c r="AZ2522" s="102"/>
      <c r="BA2522" s="102"/>
      <c r="BB2522" s="102"/>
      <c r="BC2522" s="102"/>
      <c r="BD2522" s="102"/>
      <c r="BE2522" s="102"/>
      <c r="BF2522" s="102"/>
      <c r="BG2522" s="102"/>
      <c r="BH2522" s="102"/>
      <c r="BI2522" s="102"/>
      <c r="BJ2522" s="102"/>
    </row>
    <row r="2523" spans="11:62">
      <c r="K2523" s="102"/>
      <c r="L2523" s="102"/>
      <c r="M2523" s="102"/>
      <c r="N2523" s="102"/>
      <c r="O2523" s="102"/>
      <c r="P2523" s="102"/>
      <c r="Q2523" s="102"/>
      <c r="R2523" s="105"/>
      <c r="Y2523" s="102"/>
      <c r="Z2523" s="102"/>
      <c r="AA2523" s="102"/>
      <c r="AB2523" s="102"/>
      <c r="AC2523" s="102"/>
      <c r="AD2523" s="102"/>
      <c r="AE2523" s="102"/>
      <c r="AF2523" s="102"/>
      <c r="AI2523" s="102"/>
      <c r="AJ2523" s="102"/>
      <c r="AK2523" s="102"/>
      <c r="AL2523" s="102"/>
      <c r="AM2523" s="102"/>
      <c r="AN2523" s="102"/>
      <c r="AO2523" s="102"/>
      <c r="AP2523" s="102"/>
      <c r="AQ2523" s="102"/>
      <c r="AR2523" s="102"/>
      <c r="AS2523" s="102"/>
      <c r="AT2523" s="102"/>
      <c r="AU2523" s="102"/>
      <c r="AV2523" s="102"/>
      <c r="AW2523" s="102"/>
      <c r="AX2523" s="102"/>
      <c r="AY2523" s="102"/>
      <c r="AZ2523" s="102"/>
      <c r="BA2523" s="102"/>
      <c r="BB2523" s="102"/>
      <c r="BC2523" s="102"/>
      <c r="BD2523" s="102"/>
      <c r="BE2523" s="102"/>
      <c r="BF2523" s="102"/>
      <c r="BG2523" s="102"/>
      <c r="BH2523" s="102"/>
      <c r="BI2523" s="102"/>
      <c r="BJ2523" s="102"/>
    </row>
    <row r="2524" spans="11:62">
      <c r="K2524" s="102"/>
      <c r="L2524" s="102"/>
      <c r="M2524" s="102"/>
      <c r="N2524" s="102"/>
      <c r="P2524" s="102"/>
      <c r="R2524" s="105"/>
      <c r="Y2524" s="102"/>
      <c r="Z2524" s="102"/>
      <c r="AA2524" s="102"/>
      <c r="AB2524" s="102"/>
      <c r="AC2524" s="102"/>
      <c r="AD2524" s="102"/>
      <c r="AE2524" s="102"/>
      <c r="AF2524" s="102"/>
      <c r="AG2524" s="104"/>
      <c r="AI2524" s="102"/>
      <c r="AJ2524" s="102"/>
      <c r="AK2524" s="102"/>
      <c r="AL2524" s="102"/>
      <c r="AM2524" s="102"/>
      <c r="AN2524" s="102"/>
      <c r="AO2524" s="102"/>
      <c r="AP2524" s="102"/>
      <c r="AQ2524" s="102"/>
      <c r="AR2524" s="102"/>
      <c r="AS2524" s="102"/>
      <c r="AT2524" s="102"/>
      <c r="AU2524" s="102"/>
      <c r="AV2524" s="102"/>
      <c r="AW2524" s="102"/>
      <c r="AX2524" s="102"/>
      <c r="AY2524" s="102"/>
      <c r="AZ2524" s="102"/>
      <c r="BA2524" s="102"/>
      <c r="BB2524" s="102"/>
      <c r="BC2524" s="102"/>
      <c r="BD2524" s="102"/>
      <c r="BE2524" s="102"/>
      <c r="BF2524" s="102"/>
      <c r="BG2524" s="102"/>
      <c r="BH2524" s="102"/>
      <c r="BI2524" s="102"/>
      <c r="BJ2524" s="102"/>
    </row>
    <row r="2525" spans="11:62">
      <c r="K2525" s="102"/>
      <c r="L2525" s="102"/>
      <c r="M2525" s="102"/>
      <c r="N2525" s="102"/>
      <c r="O2525" s="102"/>
      <c r="P2525" s="102"/>
      <c r="Y2525" s="102"/>
      <c r="Z2525" s="102"/>
      <c r="AA2525" s="102"/>
      <c r="AB2525" s="102"/>
      <c r="AC2525" s="102"/>
      <c r="AD2525" s="102"/>
      <c r="AE2525" s="102"/>
      <c r="AF2525" s="102"/>
      <c r="AG2525" s="104"/>
      <c r="AI2525" s="102"/>
      <c r="AJ2525" s="102"/>
      <c r="AK2525" s="102"/>
      <c r="AL2525" s="102"/>
      <c r="AM2525" s="102"/>
      <c r="AN2525" s="102"/>
      <c r="AO2525" s="102"/>
      <c r="AP2525" s="102"/>
      <c r="AQ2525" s="102"/>
      <c r="AS2525" s="102"/>
      <c r="AT2525" s="102"/>
      <c r="AU2525" s="102"/>
      <c r="AV2525" s="102"/>
      <c r="AW2525" s="102"/>
      <c r="AY2525" s="102"/>
      <c r="AZ2525" s="102"/>
      <c r="BA2525" s="102"/>
      <c r="BB2525" s="102"/>
      <c r="BC2525" s="102"/>
      <c r="BE2525" s="102"/>
      <c r="BF2525" s="102"/>
      <c r="BG2525" s="102"/>
      <c r="BH2525" s="102"/>
      <c r="BI2525" s="102"/>
    </row>
    <row r="2526" spans="11:62">
      <c r="K2526" s="102"/>
      <c r="L2526" s="102"/>
      <c r="M2526" s="102"/>
      <c r="O2526" s="102"/>
      <c r="P2526" s="102"/>
      <c r="Y2526" s="102"/>
      <c r="Z2526" s="102"/>
      <c r="AA2526" s="102"/>
      <c r="AB2526" s="102"/>
      <c r="AC2526" s="102"/>
      <c r="AI2526" s="102"/>
      <c r="AJ2526" s="102"/>
      <c r="AK2526" s="102"/>
      <c r="AL2526" s="102"/>
      <c r="AM2526" s="102"/>
      <c r="AN2526" s="102"/>
      <c r="AO2526" s="102"/>
      <c r="AP2526" s="102"/>
      <c r="AQ2526" s="102"/>
      <c r="AR2526" s="102"/>
      <c r="AS2526" s="102"/>
      <c r="AT2526" s="102"/>
      <c r="AU2526" s="102"/>
      <c r="AV2526" s="102"/>
      <c r="AW2526" s="102"/>
      <c r="AX2526" s="102"/>
      <c r="AY2526" s="102"/>
      <c r="AZ2526" s="102"/>
      <c r="BA2526" s="102"/>
      <c r="BB2526" s="102"/>
      <c r="BC2526" s="102"/>
      <c r="BD2526" s="102"/>
      <c r="BE2526" s="102"/>
      <c r="BF2526" s="102"/>
      <c r="BG2526" s="102"/>
      <c r="BH2526" s="102"/>
      <c r="BI2526" s="102"/>
      <c r="BJ2526" s="102"/>
    </row>
    <row r="2527" spans="11:62">
      <c r="K2527" s="102"/>
      <c r="L2527" s="102"/>
      <c r="M2527" s="102"/>
      <c r="O2527" s="102"/>
      <c r="P2527" s="102"/>
      <c r="Q2527" s="102"/>
      <c r="R2527" s="105"/>
      <c r="S2527" s="105"/>
      <c r="Y2527" s="102"/>
      <c r="Z2527" s="102"/>
      <c r="AA2527" s="102"/>
      <c r="AB2527" s="102"/>
      <c r="AC2527" s="102"/>
      <c r="AD2527" s="102"/>
      <c r="AE2527" s="102"/>
      <c r="AF2527" s="102"/>
      <c r="AG2527" s="104"/>
      <c r="AH2527" s="104"/>
      <c r="AI2527" s="102"/>
      <c r="AJ2527" s="102"/>
      <c r="AK2527" s="102"/>
      <c r="AL2527" s="102"/>
      <c r="AM2527" s="102"/>
      <c r="AN2527" s="102"/>
      <c r="AO2527" s="102"/>
      <c r="AP2527" s="102"/>
      <c r="AQ2527" s="102"/>
      <c r="AR2527" s="102"/>
      <c r="AS2527" s="102"/>
      <c r="AT2527" s="102"/>
      <c r="AU2527" s="102"/>
      <c r="AV2527" s="102"/>
      <c r="AW2527" s="102"/>
      <c r="AX2527" s="102"/>
      <c r="AY2527" s="102"/>
      <c r="AZ2527" s="102"/>
      <c r="BA2527" s="102"/>
      <c r="BB2527" s="102"/>
      <c r="BC2527" s="102"/>
      <c r="BE2527" s="102"/>
      <c r="BF2527" s="102"/>
      <c r="BG2527" s="102"/>
      <c r="BH2527" s="102"/>
      <c r="BI2527" s="102"/>
    </row>
    <row r="2528" spans="11:62">
      <c r="K2528" s="102"/>
      <c r="L2528" s="102"/>
      <c r="M2528" s="102"/>
      <c r="O2528" s="102"/>
      <c r="P2528" s="102"/>
      <c r="Q2528" s="102"/>
      <c r="R2528" s="105"/>
      <c r="S2528" s="105"/>
      <c r="Y2528" s="102"/>
      <c r="Z2528" s="102"/>
      <c r="AA2528" s="102"/>
      <c r="AB2528" s="102"/>
      <c r="AC2528" s="102"/>
      <c r="AD2528" s="102"/>
      <c r="AE2528" s="102"/>
      <c r="AF2528" s="102"/>
      <c r="AG2528" s="104"/>
      <c r="AH2528" s="104"/>
      <c r="AI2528" s="102"/>
      <c r="AJ2528" s="102"/>
      <c r="AK2528" s="102"/>
      <c r="AL2528" s="102"/>
      <c r="AM2528" s="102"/>
      <c r="AN2528" s="102"/>
      <c r="AO2528" s="102"/>
      <c r="AP2528" s="102"/>
      <c r="AQ2528" s="102"/>
      <c r="AR2528" s="102"/>
      <c r="AS2528" s="102"/>
      <c r="AT2528" s="102"/>
      <c r="AU2528" s="102"/>
      <c r="AV2528" s="102"/>
      <c r="AW2528" s="102"/>
      <c r="AX2528" s="102"/>
      <c r="AY2528" s="102"/>
      <c r="AZ2528" s="102"/>
      <c r="BA2528" s="102"/>
      <c r="BB2528" s="102"/>
      <c r="BC2528" s="102"/>
      <c r="BE2528" s="102"/>
      <c r="BF2528" s="102"/>
      <c r="BG2528" s="102"/>
      <c r="BH2528" s="102"/>
      <c r="BI2528" s="102"/>
    </row>
    <row r="2529" spans="11:62">
      <c r="K2529" s="102"/>
      <c r="L2529" s="102"/>
      <c r="M2529" s="102"/>
      <c r="N2529" s="102"/>
      <c r="O2529" s="102"/>
      <c r="P2529" s="102"/>
      <c r="R2529" s="105"/>
      <c r="Y2529" s="102"/>
      <c r="Z2529" s="102"/>
      <c r="AA2529" s="102"/>
      <c r="AB2529" s="102"/>
      <c r="AC2529" s="102"/>
      <c r="AD2529" s="102"/>
      <c r="AE2529" s="102"/>
      <c r="AF2529" s="102"/>
      <c r="AG2529" s="104"/>
      <c r="AI2529" s="102"/>
      <c r="AJ2529" s="102"/>
      <c r="AK2529" s="102"/>
      <c r="AL2529" s="102"/>
      <c r="AM2529" s="102"/>
      <c r="AN2529" s="102"/>
      <c r="AO2529" s="102"/>
      <c r="AP2529" s="102"/>
      <c r="AQ2529" s="102"/>
      <c r="AR2529" s="102"/>
      <c r="AS2529" s="102"/>
      <c r="AT2529" s="102"/>
      <c r="AU2529" s="102"/>
      <c r="AV2529" s="102"/>
      <c r="AW2529" s="102"/>
      <c r="AX2529" s="102"/>
      <c r="AY2529" s="102"/>
      <c r="AZ2529" s="102"/>
      <c r="BA2529" s="102"/>
      <c r="BB2529" s="102"/>
      <c r="BC2529" s="102"/>
      <c r="BD2529" s="102"/>
      <c r="BE2529" s="102"/>
      <c r="BF2529" s="102"/>
      <c r="BG2529" s="102"/>
      <c r="BH2529" s="102"/>
      <c r="BI2529" s="102"/>
      <c r="BJ2529" s="102"/>
    </row>
    <row r="2530" spans="11:62">
      <c r="K2530" s="102"/>
      <c r="L2530" s="102"/>
      <c r="M2530" s="102"/>
      <c r="N2530" s="102"/>
      <c r="O2530" s="102"/>
      <c r="P2530" s="102"/>
      <c r="Q2530" s="102"/>
      <c r="R2530" s="105"/>
      <c r="S2530" s="105"/>
      <c r="W2530" s="102"/>
      <c r="X2530" s="102"/>
      <c r="Y2530" s="102"/>
      <c r="Z2530" s="102"/>
      <c r="AA2530" s="102"/>
      <c r="AB2530" s="102"/>
      <c r="AC2530" s="102"/>
      <c r="AD2530" s="102"/>
      <c r="AE2530" s="102"/>
      <c r="AF2530" s="102"/>
      <c r="AH2530" s="104"/>
      <c r="AI2530" s="102"/>
      <c r="AJ2530" s="102"/>
      <c r="AK2530" s="102"/>
      <c r="AL2530" s="102"/>
      <c r="AM2530" s="102"/>
      <c r="AN2530" s="102"/>
      <c r="AO2530" s="102"/>
      <c r="AP2530" s="102"/>
      <c r="AQ2530" s="102"/>
      <c r="AR2530" s="102"/>
      <c r="AS2530" s="102"/>
      <c r="AT2530" s="102"/>
      <c r="AU2530" s="102"/>
      <c r="AV2530" s="102"/>
      <c r="AW2530" s="102"/>
      <c r="AX2530" s="102"/>
      <c r="AY2530" s="102"/>
      <c r="AZ2530" s="102"/>
      <c r="BA2530" s="102"/>
      <c r="BB2530" s="102"/>
      <c r="BC2530" s="102"/>
      <c r="BD2530" s="102"/>
      <c r="BE2530" s="102"/>
      <c r="BF2530" s="102"/>
      <c r="BG2530" s="102"/>
      <c r="BH2530" s="102"/>
      <c r="BI2530" s="102"/>
      <c r="BJ2530" s="102"/>
    </row>
    <row r="2531" spans="11:62">
      <c r="K2531" s="102"/>
      <c r="L2531" s="102"/>
      <c r="M2531" s="102"/>
      <c r="P2531" s="102"/>
      <c r="Q2531" s="102"/>
      <c r="Y2531" s="102"/>
      <c r="Z2531" s="102"/>
      <c r="AA2531" s="102"/>
      <c r="AB2531" s="102"/>
      <c r="AC2531" s="102"/>
      <c r="AD2531" s="102"/>
      <c r="AE2531" s="102"/>
      <c r="AF2531" s="102"/>
      <c r="AI2531" s="102"/>
      <c r="AJ2531" s="102"/>
      <c r="AK2531" s="102"/>
      <c r="AL2531" s="102"/>
      <c r="AM2531" s="102"/>
      <c r="AN2531" s="102"/>
      <c r="AO2531" s="102"/>
      <c r="AP2531" s="102"/>
      <c r="AQ2531" s="102"/>
      <c r="AR2531" s="102"/>
      <c r="AS2531" s="102"/>
      <c r="AT2531" s="102"/>
      <c r="AU2531" s="102"/>
      <c r="AV2531" s="102"/>
      <c r="AW2531" s="102"/>
      <c r="AX2531" s="102"/>
      <c r="AY2531" s="102"/>
      <c r="AZ2531" s="102"/>
      <c r="BA2531" s="102"/>
      <c r="BB2531" s="102"/>
      <c r="BC2531" s="102"/>
      <c r="BD2531" s="102"/>
      <c r="BE2531" s="102"/>
      <c r="BF2531" s="102"/>
      <c r="BG2531" s="102"/>
      <c r="BH2531" s="102"/>
      <c r="BI2531" s="102"/>
      <c r="BJ2531" s="102"/>
    </row>
    <row r="2532" spans="11:62">
      <c r="K2532" s="102"/>
      <c r="L2532" s="102"/>
      <c r="M2532" s="102"/>
      <c r="P2532" s="102"/>
      <c r="Q2532" s="102"/>
      <c r="Y2532" s="102"/>
      <c r="Z2532" s="102"/>
      <c r="AA2532" s="102"/>
      <c r="AB2532" s="102"/>
      <c r="AC2532" s="102"/>
      <c r="AD2532" s="102"/>
      <c r="AE2532" s="102"/>
      <c r="AF2532" s="102"/>
      <c r="AI2532" s="102"/>
      <c r="AJ2532" s="102"/>
      <c r="AK2532" s="102"/>
      <c r="AL2532" s="102"/>
      <c r="AM2532" s="102"/>
      <c r="AN2532" s="102"/>
      <c r="AO2532" s="102"/>
      <c r="AP2532" s="102"/>
      <c r="AQ2532" s="102"/>
      <c r="AR2532" s="102"/>
      <c r="AS2532" s="102"/>
      <c r="AT2532" s="102"/>
      <c r="AU2532" s="102"/>
      <c r="AV2532" s="102"/>
      <c r="AW2532" s="102"/>
      <c r="AX2532" s="102"/>
      <c r="AY2532" s="102"/>
      <c r="AZ2532" s="102"/>
      <c r="BA2532" s="102"/>
      <c r="BB2532" s="102"/>
      <c r="BC2532" s="102"/>
      <c r="BD2532" s="102"/>
      <c r="BE2532" s="102"/>
      <c r="BF2532" s="102"/>
      <c r="BG2532" s="102"/>
      <c r="BH2532" s="102"/>
      <c r="BI2532" s="102"/>
      <c r="BJ2532" s="102"/>
    </row>
    <row r="2533" spans="11:62">
      <c r="K2533" s="102"/>
      <c r="L2533" s="102"/>
      <c r="M2533" s="102"/>
      <c r="O2533" s="102"/>
      <c r="P2533" s="102"/>
      <c r="Q2533" s="102"/>
      <c r="W2533" s="102"/>
      <c r="X2533" s="102"/>
      <c r="Y2533" s="102"/>
      <c r="Z2533" s="102"/>
      <c r="AA2533" s="102"/>
      <c r="AB2533" s="102"/>
      <c r="AC2533" s="102"/>
      <c r="AD2533" s="102"/>
      <c r="AE2533" s="102"/>
      <c r="AF2533" s="102"/>
      <c r="AI2533" s="102"/>
      <c r="AJ2533" s="102"/>
      <c r="AK2533" s="102"/>
      <c r="AL2533" s="102"/>
      <c r="AM2533" s="102"/>
      <c r="AN2533" s="102"/>
      <c r="AO2533" s="102"/>
      <c r="AP2533" s="102"/>
      <c r="AQ2533" s="102"/>
      <c r="AR2533" s="102"/>
      <c r="AS2533" s="102"/>
      <c r="AT2533" s="102"/>
      <c r="AU2533" s="102"/>
      <c r="AV2533" s="102"/>
      <c r="AW2533" s="102"/>
      <c r="AX2533" s="102"/>
      <c r="AY2533" s="102"/>
      <c r="AZ2533" s="102"/>
      <c r="BA2533" s="102"/>
      <c r="BB2533" s="102"/>
      <c r="BC2533" s="102"/>
      <c r="BE2533" s="102"/>
      <c r="BF2533" s="102"/>
      <c r="BG2533" s="102"/>
      <c r="BH2533" s="102"/>
      <c r="BI2533" s="102"/>
      <c r="BJ2533" s="102"/>
    </row>
    <row r="2534" spans="11:62">
      <c r="K2534" s="102"/>
      <c r="L2534" s="102"/>
      <c r="M2534" s="102"/>
      <c r="O2534" s="102"/>
      <c r="P2534" s="102"/>
      <c r="Q2534" s="102"/>
      <c r="W2534" s="102"/>
      <c r="X2534" s="102"/>
      <c r="Y2534" s="102"/>
      <c r="Z2534" s="102"/>
      <c r="AA2534" s="102"/>
      <c r="AB2534" s="102"/>
      <c r="AC2534" s="102"/>
      <c r="AD2534" s="102"/>
      <c r="AE2534" s="102"/>
      <c r="AF2534" s="102"/>
      <c r="AI2534" s="102"/>
      <c r="AJ2534" s="102"/>
      <c r="AK2534" s="102"/>
      <c r="AL2534" s="102"/>
      <c r="AM2534" s="102"/>
      <c r="AN2534" s="102"/>
      <c r="AO2534" s="102"/>
      <c r="AP2534" s="102"/>
      <c r="AQ2534" s="102"/>
      <c r="AR2534" s="102"/>
      <c r="AS2534" s="102"/>
      <c r="AT2534" s="102"/>
      <c r="AU2534" s="102"/>
      <c r="AV2534" s="102"/>
      <c r="AW2534" s="102"/>
      <c r="AX2534" s="102"/>
      <c r="AY2534" s="102"/>
      <c r="AZ2534" s="102"/>
      <c r="BA2534" s="102"/>
      <c r="BB2534" s="102"/>
      <c r="BC2534" s="102"/>
      <c r="BE2534" s="102"/>
      <c r="BF2534" s="102"/>
      <c r="BG2534" s="102"/>
      <c r="BH2534" s="102"/>
      <c r="BI2534" s="102"/>
      <c r="BJ2534" s="102"/>
    </row>
    <row r="2535" spans="11:62">
      <c r="K2535" s="102"/>
      <c r="L2535" s="102"/>
      <c r="M2535" s="102"/>
      <c r="R2535" s="105"/>
      <c r="Y2535" s="102"/>
      <c r="Z2535" s="102"/>
      <c r="AA2535" s="102"/>
      <c r="AD2535" s="102"/>
      <c r="AE2535" s="102"/>
      <c r="AF2535" s="102"/>
      <c r="AG2535" s="104"/>
      <c r="AH2535" s="104"/>
      <c r="AI2535" s="102"/>
      <c r="AJ2535" s="102"/>
      <c r="AK2535" s="102"/>
      <c r="AL2535" s="102"/>
      <c r="AM2535" s="102"/>
      <c r="AN2535" s="102"/>
      <c r="AO2535" s="102"/>
      <c r="AP2535" s="102"/>
      <c r="AQ2535" s="102"/>
      <c r="AS2535" s="102"/>
      <c r="AT2535" s="102"/>
      <c r="AU2535" s="102"/>
      <c r="AV2535" s="102"/>
      <c r="AW2535" s="102"/>
      <c r="AY2535" s="102"/>
      <c r="AZ2535" s="102"/>
      <c r="BA2535" s="102"/>
      <c r="BB2535" s="102"/>
      <c r="BC2535" s="102"/>
      <c r="BE2535" s="102"/>
      <c r="BF2535" s="102"/>
      <c r="BG2535" s="102"/>
      <c r="BH2535" s="102"/>
      <c r="BI2535" s="102"/>
    </row>
    <row r="2536" spans="11:62">
      <c r="K2536" s="102"/>
      <c r="L2536" s="102"/>
      <c r="M2536" s="102"/>
      <c r="R2536" s="105"/>
      <c r="Y2536" s="102"/>
      <c r="Z2536" s="102"/>
      <c r="AA2536" s="102"/>
      <c r="AD2536" s="102"/>
      <c r="AE2536" s="102"/>
      <c r="AF2536" s="102"/>
      <c r="AG2536" s="104"/>
      <c r="AH2536" s="104"/>
      <c r="AI2536" s="102"/>
      <c r="AJ2536" s="102"/>
      <c r="AK2536" s="102"/>
      <c r="AL2536" s="102"/>
      <c r="AM2536" s="102"/>
      <c r="AN2536" s="102"/>
      <c r="AO2536" s="102"/>
      <c r="AP2536" s="102"/>
      <c r="AQ2536" s="102"/>
      <c r="AS2536" s="102"/>
      <c r="AT2536" s="102"/>
      <c r="AU2536" s="102"/>
      <c r="AV2536" s="102"/>
      <c r="AW2536" s="102"/>
      <c r="AY2536" s="102"/>
      <c r="AZ2536" s="102"/>
      <c r="BA2536" s="102"/>
      <c r="BB2536" s="102"/>
      <c r="BC2536" s="102"/>
      <c r="BE2536" s="102"/>
      <c r="BF2536" s="102"/>
      <c r="BG2536" s="102"/>
      <c r="BH2536" s="102"/>
      <c r="BI2536" s="102"/>
    </row>
    <row r="2537" spans="11:62">
      <c r="K2537" s="102"/>
      <c r="L2537" s="102"/>
      <c r="M2537" s="102"/>
      <c r="O2537" s="102"/>
      <c r="P2537" s="102"/>
      <c r="Q2537" s="102"/>
      <c r="R2537" s="105"/>
      <c r="Y2537" s="102"/>
      <c r="Z2537" s="102"/>
      <c r="AA2537" s="102"/>
      <c r="AB2537" s="102"/>
      <c r="AC2537" s="102"/>
      <c r="AD2537" s="102"/>
      <c r="AE2537" s="102"/>
      <c r="AF2537" s="102"/>
      <c r="AG2537" s="104"/>
      <c r="AI2537" s="102"/>
      <c r="AJ2537" s="102"/>
      <c r="AK2537" s="102"/>
      <c r="AL2537" s="102"/>
      <c r="AM2537" s="102"/>
      <c r="AS2537" s="102"/>
      <c r="AT2537" s="102"/>
      <c r="AU2537" s="102"/>
      <c r="AV2537" s="102"/>
      <c r="AW2537" s="102"/>
      <c r="AX2537" s="102"/>
      <c r="AY2537" s="102"/>
      <c r="AZ2537" s="102"/>
      <c r="BA2537" s="102"/>
      <c r="BB2537" s="102"/>
      <c r="BC2537" s="102"/>
      <c r="BD2537" s="102"/>
      <c r="BE2537" s="102"/>
      <c r="BF2537" s="102"/>
      <c r="BG2537" s="102"/>
      <c r="BH2537" s="102"/>
      <c r="BI2537" s="102"/>
      <c r="BJ2537" s="102"/>
    </row>
    <row r="2538" spans="11:62">
      <c r="K2538" s="102"/>
      <c r="L2538" s="102"/>
      <c r="M2538" s="102"/>
      <c r="N2538" s="102"/>
      <c r="O2538" s="102"/>
      <c r="P2538" s="102"/>
      <c r="Y2538" s="102"/>
      <c r="Z2538" s="102"/>
      <c r="AA2538" s="102"/>
      <c r="AB2538" s="102"/>
      <c r="AC2538" s="102"/>
      <c r="AD2538" s="102"/>
      <c r="AE2538" s="102"/>
      <c r="AF2538" s="102"/>
      <c r="AI2538" s="102"/>
      <c r="AJ2538" s="102"/>
      <c r="AK2538" s="102"/>
      <c r="AL2538" s="102"/>
      <c r="AM2538" s="102"/>
      <c r="AN2538" s="102"/>
      <c r="AO2538" s="102"/>
      <c r="AP2538" s="102"/>
      <c r="AQ2538" s="102"/>
      <c r="AR2538" s="102"/>
      <c r="AS2538" s="102"/>
      <c r="AT2538" s="102"/>
      <c r="AU2538" s="102"/>
      <c r="AV2538" s="102"/>
      <c r="AW2538" s="102"/>
      <c r="AX2538" s="102"/>
      <c r="AY2538" s="102"/>
      <c r="AZ2538" s="102"/>
      <c r="BA2538" s="102"/>
      <c r="BB2538" s="102"/>
      <c r="BC2538" s="102"/>
      <c r="BD2538" s="102"/>
      <c r="BE2538" s="102"/>
      <c r="BF2538" s="102"/>
      <c r="BG2538" s="102"/>
      <c r="BH2538" s="102"/>
      <c r="BI2538" s="102"/>
      <c r="BJ2538" s="102"/>
    </row>
    <row r="2539" spans="11:62">
      <c r="K2539" s="102"/>
      <c r="L2539" s="102"/>
      <c r="M2539" s="102"/>
      <c r="N2539" s="102"/>
      <c r="O2539" s="102"/>
      <c r="P2539" s="102"/>
      <c r="Y2539" s="102"/>
      <c r="Z2539" s="102"/>
      <c r="AA2539" s="102"/>
      <c r="AB2539" s="102"/>
      <c r="AC2539" s="102"/>
      <c r="AD2539" s="102"/>
      <c r="AE2539" s="102"/>
      <c r="AF2539" s="102"/>
      <c r="AG2539" s="104"/>
      <c r="AI2539" s="102"/>
      <c r="AJ2539" s="102"/>
      <c r="AK2539" s="102"/>
      <c r="AL2539" s="102"/>
      <c r="AM2539" s="102"/>
      <c r="AN2539" s="102"/>
      <c r="AO2539" s="102"/>
      <c r="AP2539" s="102"/>
      <c r="AQ2539" s="102"/>
      <c r="AR2539" s="102"/>
      <c r="AS2539" s="102"/>
      <c r="AT2539" s="102"/>
      <c r="AU2539" s="102"/>
      <c r="AV2539" s="102"/>
      <c r="AW2539" s="102"/>
      <c r="AX2539" s="102"/>
      <c r="AY2539" s="102"/>
      <c r="AZ2539" s="102"/>
      <c r="BA2539" s="102"/>
      <c r="BB2539" s="102"/>
      <c r="BC2539" s="102"/>
      <c r="BD2539" s="102"/>
      <c r="BE2539" s="102"/>
      <c r="BF2539" s="102"/>
      <c r="BG2539" s="102"/>
      <c r="BH2539" s="102"/>
      <c r="BI2539" s="102"/>
      <c r="BJ2539" s="102"/>
    </row>
    <row r="2540" spans="11:62">
      <c r="K2540" s="102"/>
      <c r="L2540" s="102"/>
      <c r="M2540" s="102"/>
      <c r="AG2540" s="104"/>
    </row>
    <row r="2541" spans="11:62">
      <c r="K2541" s="102"/>
      <c r="L2541" s="102"/>
      <c r="M2541" s="102"/>
      <c r="N2541" s="102"/>
      <c r="O2541" s="102"/>
      <c r="P2541" s="102"/>
      <c r="R2541" s="105"/>
      <c r="Y2541" s="102"/>
      <c r="Z2541" s="102"/>
      <c r="AA2541" s="102"/>
      <c r="AB2541" s="102"/>
      <c r="AC2541" s="102"/>
      <c r="AD2541" s="102"/>
      <c r="AE2541" s="102"/>
      <c r="AF2541" s="102"/>
      <c r="AI2541" s="102"/>
      <c r="AJ2541" s="102"/>
      <c r="AK2541" s="102"/>
      <c r="AL2541" s="102"/>
      <c r="AM2541" s="102"/>
      <c r="AN2541" s="102"/>
      <c r="AO2541" s="102"/>
      <c r="AP2541" s="102"/>
      <c r="AQ2541" s="102"/>
      <c r="AR2541" s="102"/>
      <c r="AS2541" s="102"/>
      <c r="AT2541" s="102"/>
      <c r="AU2541" s="102"/>
      <c r="AV2541" s="102"/>
      <c r="AW2541" s="102"/>
      <c r="AX2541" s="102"/>
      <c r="AY2541" s="102"/>
      <c r="AZ2541" s="102"/>
      <c r="BA2541" s="102"/>
      <c r="BB2541" s="102"/>
      <c r="BC2541" s="102"/>
      <c r="BD2541" s="102"/>
      <c r="BE2541" s="102"/>
      <c r="BF2541" s="102"/>
      <c r="BG2541" s="102"/>
      <c r="BH2541" s="102"/>
      <c r="BI2541" s="102"/>
      <c r="BJ2541" s="102"/>
    </row>
    <row r="2542" spans="11:62">
      <c r="K2542" s="102"/>
      <c r="L2542" s="102"/>
      <c r="M2542" s="102"/>
      <c r="P2542" s="102"/>
      <c r="Q2542" s="102"/>
      <c r="R2542" s="105"/>
      <c r="W2542" s="102"/>
      <c r="X2542" s="102"/>
      <c r="Y2542" s="102"/>
      <c r="Z2542" s="102"/>
      <c r="AA2542" s="102"/>
      <c r="AB2542" s="102"/>
      <c r="AC2542" s="102"/>
      <c r="AD2542" s="102"/>
      <c r="AE2542" s="102"/>
      <c r="AF2542" s="102"/>
      <c r="AG2542" s="104"/>
      <c r="AI2542" s="102"/>
      <c r="AJ2542" s="102"/>
      <c r="AK2542" s="102"/>
      <c r="AL2542" s="102"/>
      <c r="AM2542" s="102"/>
      <c r="AN2542" s="102"/>
      <c r="AO2542" s="102"/>
      <c r="AP2542" s="102"/>
      <c r="AQ2542" s="102"/>
      <c r="AS2542" s="102"/>
      <c r="AT2542" s="102"/>
      <c r="AU2542" s="102"/>
      <c r="AV2542" s="102"/>
      <c r="AW2542" s="102"/>
      <c r="AY2542" s="102"/>
      <c r="AZ2542" s="102"/>
      <c r="BA2542" s="102"/>
      <c r="BB2542" s="102"/>
      <c r="BC2542" s="102"/>
      <c r="BE2542" s="102"/>
      <c r="BF2542" s="102"/>
      <c r="BG2542" s="102"/>
      <c r="BH2542" s="102"/>
      <c r="BI2542" s="102"/>
    </row>
    <row r="2543" spans="11:62">
      <c r="K2543" s="102"/>
      <c r="L2543" s="102"/>
      <c r="M2543" s="102"/>
      <c r="N2543" s="102"/>
      <c r="O2543" s="102"/>
      <c r="P2543" s="102"/>
      <c r="Q2543" s="102"/>
      <c r="Y2543" s="102"/>
      <c r="Z2543" s="102"/>
      <c r="AA2543" s="102"/>
      <c r="AB2543" s="102"/>
      <c r="AC2543" s="102"/>
      <c r="AD2543" s="102"/>
      <c r="AE2543" s="102"/>
      <c r="AF2543" s="102"/>
      <c r="AI2543" s="102"/>
      <c r="AJ2543" s="102"/>
      <c r="AK2543" s="102"/>
      <c r="AL2543" s="102"/>
      <c r="AM2543" s="102"/>
      <c r="AN2543" s="102"/>
      <c r="AO2543" s="102"/>
      <c r="AP2543" s="102"/>
      <c r="AQ2543" s="102"/>
      <c r="AR2543" s="102"/>
      <c r="AS2543" s="102"/>
      <c r="AT2543" s="102"/>
      <c r="AU2543" s="102"/>
      <c r="AV2543" s="102"/>
      <c r="AW2543" s="102"/>
      <c r="AX2543" s="102"/>
      <c r="AY2543" s="102"/>
      <c r="AZ2543" s="102"/>
      <c r="BA2543" s="102"/>
      <c r="BB2543" s="102"/>
      <c r="BC2543" s="102"/>
      <c r="BD2543" s="102"/>
      <c r="BE2543" s="102"/>
      <c r="BF2543" s="102"/>
      <c r="BG2543" s="102"/>
      <c r="BH2543" s="102"/>
      <c r="BI2543" s="102"/>
      <c r="BJ2543" s="102"/>
    </row>
    <row r="2544" spans="11:62">
      <c r="K2544" s="102"/>
      <c r="L2544" s="102"/>
      <c r="M2544" s="102"/>
      <c r="N2544" s="102"/>
      <c r="O2544" s="102"/>
      <c r="P2544" s="102"/>
      <c r="R2544" s="105"/>
      <c r="S2544" s="105"/>
      <c r="Y2544" s="102"/>
      <c r="Z2544" s="102"/>
      <c r="AA2544" s="102"/>
      <c r="AB2544" s="102"/>
      <c r="AC2544" s="102"/>
      <c r="AD2544" s="102"/>
      <c r="AE2544" s="102"/>
      <c r="AF2544" s="102"/>
      <c r="AI2544" s="102"/>
      <c r="AJ2544" s="102"/>
      <c r="AK2544" s="102"/>
      <c r="AL2544" s="102"/>
      <c r="AM2544" s="102"/>
      <c r="AN2544" s="102"/>
      <c r="AO2544" s="102"/>
      <c r="AP2544" s="102"/>
      <c r="AQ2544" s="102"/>
      <c r="AR2544" s="102"/>
      <c r="AS2544" s="102"/>
      <c r="AT2544" s="102"/>
      <c r="AU2544" s="102"/>
      <c r="AV2544" s="102"/>
      <c r="AW2544" s="102"/>
      <c r="AX2544" s="102"/>
      <c r="AY2544" s="102"/>
      <c r="AZ2544" s="102"/>
      <c r="BA2544" s="102"/>
      <c r="BB2544" s="102"/>
      <c r="BC2544" s="102"/>
      <c r="BD2544" s="102"/>
      <c r="BE2544" s="102"/>
      <c r="BF2544" s="102"/>
      <c r="BG2544" s="102"/>
      <c r="BH2544" s="102"/>
      <c r="BI2544" s="102"/>
      <c r="BJ2544" s="102"/>
    </row>
    <row r="2545" spans="11:62">
      <c r="K2545" s="102"/>
      <c r="L2545" s="102"/>
      <c r="M2545" s="102"/>
      <c r="N2545" s="102"/>
      <c r="O2545" s="102"/>
      <c r="P2545" s="102"/>
      <c r="R2545" s="105"/>
      <c r="AG2545" s="104"/>
      <c r="AI2545" s="102"/>
      <c r="AJ2545" s="102"/>
      <c r="AK2545" s="102"/>
      <c r="AL2545" s="102"/>
      <c r="AM2545" s="102"/>
      <c r="AN2545" s="102"/>
      <c r="AO2545" s="102"/>
      <c r="AP2545" s="102"/>
      <c r="AQ2545" s="102"/>
      <c r="AR2545" s="102"/>
      <c r="AS2545" s="102"/>
      <c r="AT2545" s="102"/>
      <c r="AU2545" s="102"/>
      <c r="AV2545" s="102"/>
      <c r="AW2545" s="102"/>
      <c r="AX2545" s="102"/>
      <c r="AY2545" s="102"/>
      <c r="AZ2545" s="102"/>
      <c r="BA2545" s="102"/>
      <c r="BB2545" s="102"/>
      <c r="BC2545" s="102"/>
      <c r="BD2545" s="102"/>
      <c r="BE2545" s="102"/>
      <c r="BF2545" s="102"/>
      <c r="BG2545" s="102"/>
      <c r="BH2545" s="102"/>
      <c r="BI2545" s="102"/>
      <c r="BJ2545" s="102"/>
    </row>
    <row r="2546" spans="11:62">
      <c r="K2546" s="102"/>
      <c r="L2546" s="102"/>
      <c r="M2546" s="102"/>
      <c r="N2546" s="102"/>
      <c r="O2546" s="102"/>
      <c r="P2546" s="102"/>
      <c r="Y2546" s="102"/>
      <c r="Z2546" s="102"/>
      <c r="AA2546" s="102"/>
      <c r="AB2546" s="102"/>
      <c r="AC2546" s="102"/>
      <c r="AD2546" s="102"/>
      <c r="AE2546" s="102"/>
      <c r="AF2546" s="102"/>
    </row>
    <row r="2547" spans="11:62">
      <c r="K2547" s="102"/>
      <c r="L2547" s="102"/>
      <c r="M2547" s="102"/>
      <c r="P2547" s="102"/>
      <c r="Y2547" s="102"/>
      <c r="Z2547" s="102"/>
      <c r="AA2547" s="102"/>
      <c r="AB2547" s="102"/>
      <c r="AC2547" s="102"/>
      <c r="AD2547" s="102"/>
      <c r="AE2547" s="102"/>
      <c r="AF2547" s="102"/>
      <c r="AI2547" s="102"/>
      <c r="AJ2547" s="102"/>
      <c r="AK2547" s="102"/>
      <c r="AL2547" s="102"/>
      <c r="AM2547" s="102"/>
      <c r="AS2547" s="102"/>
      <c r="AT2547" s="102"/>
      <c r="AU2547" s="102"/>
      <c r="AV2547" s="102"/>
      <c r="AW2547" s="102"/>
      <c r="AX2547" s="102"/>
      <c r="AY2547" s="102"/>
      <c r="AZ2547" s="102"/>
      <c r="BA2547" s="102"/>
      <c r="BB2547" s="102"/>
      <c r="BC2547" s="102"/>
      <c r="BD2547" s="102"/>
      <c r="BE2547" s="102"/>
      <c r="BF2547" s="102"/>
      <c r="BG2547" s="102"/>
      <c r="BH2547" s="102"/>
      <c r="BI2547" s="102"/>
      <c r="BJ2547" s="102"/>
    </row>
    <row r="2548" spans="11:62">
      <c r="K2548" s="102"/>
      <c r="L2548" s="102"/>
      <c r="M2548" s="102"/>
      <c r="Y2548" s="102"/>
      <c r="Z2548" s="102"/>
      <c r="AA2548" s="102"/>
      <c r="AB2548" s="102"/>
      <c r="AC2548" s="102"/>
      <c r="AD2548" s="102"/>
      <c r="AE2548" s="102"/>
      <c r="AF2548" s="102"/>
      <c r="AG2548" s="104"/>
    </row>
    <row r="2549" spans="11:62">
      <c r="K2549" s="102"/>
      <c r="L2549" s="102"/>
      <c r="M2549" s="102"/>
      <c r="N2549" s="102"/>
      <c r="O2549" s="102"/>
      <c r="P2549" s="102"/>
      <c r="Q2549" s="102"/>
      <c r="R2549" s="105"/>
      <c r="Y2549" s="102"/>
      <c r="Z2549" s="102"/>
      <c r="AA2549" s="102"/>
      <c r="AB2549" s="102"/>
      <c r="AC2549" s="102"/>
      <c r="AG2549" s="104"/>
      <c r="AI2549" s="102"/>
      <c r="AJ2549" s="102"/>
      <c r="AK2549" s="102"/>
      <c r="AL2549" s="102"/>
      <c r="AM2549" s="102"/>
      <c r="AN2549" s="102"/>
      <c r="AO2549" s="102"/>
      <c r="AP2549" s="102"/>
      <c r="AQ2549" s="102"/>
      <c r="AR2549" s="102"/>
      <c r="AS2549" s="102"/>
      <c r="AT2549" s="102"/>
      <c r="AU2549" s="102"/>
      <c r="AV2549" s="102"/>
      <c r="AW2549" s="102"/>
      <c r="AX2549" s="102"/>
      <c r="AY2549" s="102"/>
      <c r="AZ2549" s="102"/>
      <c r="BA2549" s="102"/>
      <c r="BB2549" s="102"/>
      <c r="BC2549" s="102"/>
      <c r="BD2549" s="102"/>
      <c r="BE2549" s="102"/>
      <c r="BF2549" s="102"/>
      <c r="BG2549" s="102"/>
      <c r="BH2549" s="102"/>
      <c r="BI2549" s="102"/>
      <c r="BJ2549" s="102"/>
    </row>
    <row r="2550" spans="11:62">
      <c r="K2550" s="102"/>
      <c r="L2550" s="102"/>
      <c r="M2550" s="102"/>
      <c r="N2550" s="102"/>
      <c r="O2550" s="102"/>
      <c r="P2550" s="102"/>
      <c r="Q2550" s="102"/>
      <c r="R2550" s="105"/>
      <c r="Y2550" s="102"/>
      <c r="Z2550" s="102"/>
      <c r="AA2550" s="102"/>
      <c r="AB2550" s="102"/>
      <c r="AC2550" s="102"/>
      <c r="AG2550" s="104"/>
      <c r="AI2550" s="102"/>
      <c r="AJ2550" s="102"/>
      <c r="AK2550" s="102"/>
      <c r="AL2550" s="102"/>
      <c r="AM2550" s="102"/>
      <c r="AN2550" s="102"/>
      <c r="AO2550" s="102"/>
      <c r="AP2550" s="102"/>
      <c r="AQ2550" s="102"/>
      <c r="AR2550" s="102"/>
      <c r="AS2550" s="102"/>
      <c r="AT2550" s="102"/>
      <c r="AU2550" s="102"/>
      <c r="AV2550" s="102"/>
      <c r="AW2550" s="102"/>
      <c r="AX2550" s="102"/>
      <c r="AY2550" s="102"/>
      <c r="AZ2550" s="102"/>
      <c r="BA2550" s="102"/>
      <c r="BB2550" s="102"/>
      <c r="BC2550" s="102"/>
      <c r="BD2550" s="102"/>
      <c r="BE2550" s="102"/>
      <c r="BF2550" s="102"/>
      <c r="BG2550" s="102"/>
      <c r="BH2550" s="102"/>
      <c r="BI2550" s="102"/>
      <c r="BJ2550" s="102"/>
    </row>
    <row r="2551" spans="11:62">
      <c r="K2551" s="102"/>
      <c r="L2551" s="102"/>
      <c r="M2551" s="102"/>
      <c r="N2551" s="102"/>
      <c r="O2551" s="102"/>
      <c r="P2551" s="102"/>
      <c r="Q2551" s="102"/>
      <c r="W2551" s="102"/>
      <c r="X2551" s="102"/>
      <c r="Y2551" s="102"/>
      <c r="Z2551" s="102"/>
      <c r="AA2551" s="102"/>
      <c r="AB2551" s="102"/>
      <c r="AC2551" s="102"/>
      <c r="AD2551" s="102"/>
      <c r="AE2551" s="102"/>
      <c r="AF2551" s="102"/>
      <c r="AG2551" s="104"/>
      <c r="AI2551" s="102"/>
      <c r="AJ2551" s="102"/>
      <c r="AK2551" s="102"/>
      <c r="AL2551" s="102"/>
      <c r="AM2551" s="102"/>
      <c r="AN2551" s="102"/>
      <c r="AO2551" s="102"/>
      <c r="AP2551" s="102"/>
      <c r="AQ2551" s="102"/>
      <c r="AR2551" s="102"/>
      <c r="AS2551" s="102"/>
      <c r="AT2551" s="102"/>
      <c r="AU2551" s="102"/>
      <c r="AV2551" s="102"/>
      <c r="AW2551" s="102"/>
      <c r="AX2551" s="102"/>
      <c r="AY2551" s="102"/>
      <c r="AZ2551" s="102"/>
      <c r="BA2551" s="102"/>
      <c r="BB2551" s="102"/>
      <c r="BC2551" s="102"/>
      <c r="BD2551" s="102"/>
      <c r="BE2551" s="102"/>
      <c r="BF2551" s="102"/>
      <c r="BG2551" s="102"/>
      <c r="BH2551" s="102"/>
      <c r="BI2551" s="102"/>
      <c r="BJ2551" s="102"/>
    </row>
    <row r="2552" spans="11:62">
      <c r="K2552" s="102"/>
      <c r="L2552" s="102"/>
      <c r="M2552" s="102"/>
      <c r="N2552" s="102"/>
      <c r="O2552" s="102"/>
      <c r="P2552" s="102"/>
      <c r="Q2552" s="102"/>
      <c r="R2552" s="105"/>
      <c r="Y2552" s="102"/>
      <c r="Z2552" s="102"/>
      <c r="AA2552" s="102"/>
      <c r="AB2552" s="102"/>
      <c r="AC2552" s="102"/>
      <c r="AD2552" s="102"/>
      <c r="AE2552" s="102"/>
      <c r="AF2552" s="102"/>
      <c r="AG2552" s="104"/>
      <c r="AH2552" s="104"/>
      <c r="AI2552" s="102"/>
      <c r="AJ2552" s="102"/>
      <c r="AK2552" s="102"/>
      <c r="AL2552" s="102"/>
      <c r="AM2552" s="102"/>
      <c r="AN2552" s="102"/>
      <c r="AO2552" s="102"/>
      <c r="AP2552" s="102"/>
      <c r="AQ2552" s="102"/>
      <c r="AR2552" s="102"/>
      <c r="AS2552" s="102"/>
      <c r="AT2552" s="102"/>
      <c r="AU2552" s="102"/>
      <c r="AV2552" s="102"/>
      <c r="AW2552" s="102"/>
      <c r="AX2552" s="102"/>
      <c r="AY2552" s="102"/>
      <c r="AZ2552" s="102"/>
      <c r="BA2552" s="102"/>
      <c r="BB2552" s="102"/>
      <c r="BC2552" s="102"/>
      <c r="BD2552" s="102"/>
      <c r="BE2552" s="102"/>
      <c r="BF2552" s="102"/>
      <c r="BG2552" s="102"/>
      <c r="BH2552" s="102"/>
      <c r="BI2552" s="102"/>
      <c r="BJ2552" s="102"/>
    </row>
    <row r="2553" spans="11:62">
      <c r="K2553" s="102"/>
      <c r="L2553" s="102"/>
      <c r="M2553" s="102"/>
      <c r="N2553" s="102"/>
      <c r="O2553" s="102"/>
      <c r="P2553" s="102"/>
      <c r="R2553" s="105"/>
      <c r="Y2553" s="102"/>
      <c r="Z2553" s="102"/>
      <c r="AA2553" s="102"/>
      <c r="AB2553" s="102"/>
      <c r="AC2553" s="102"/>
      <c r="AD2553" s="102"/>
      <c r="AE2553" s="102"/>
      <c r="AF2553" s="102"/>
      <c r="AI2553" s="102"/>
      <c r="AJ2553" s="102"/>
      <c r="AK2553" s="102"/>
      <c r="AL2553" s="102"/>
      <c r="AM2553" s="102"/>
      <c r="AN2553" s="102"/>
      <c r="AO2553" s="102"/>
      <c r="AP2553" s="102"/>
      <c r="AQ2553" s="102"/>
      <c r="AR2553" s="102"/>
      <c r="AS2553" s="102"/>
      <c r="AT2553" s="102"/>
      <c r="AU2553" s="102"/>
      <c r="AV2553" s="102"/>
      <c r="AW2553" s="102"/>
      <c r="AX2553" s="102"/>
      <c r="AY2553" s="102"/>
      <c r="AZ2553" s="102"/>
      <c r="BA2553" s="102"/>
      <c r="BB2553" s="102"/>
      <c r="BC2553" s="102"/>
      <c r="BD2553" s="102"/>
      <c r="BE2553" s="102"/>
      <c r="BF2553" s="102"/>
      <c r="BG2553" s="102"/>
      <c r="BH2553" s="102"/>
      <c r="BI2553" s="102"/>
      <c r="BJ2553" s="102"/>
    </row>
    <row r="2554" spans="11:62">
      <c r="K2554" s="102"/>
      <c r="L2554" s="102"/>
      <c r="M2554" s="102"/>
      <c r="N2554" s="102"/>
      <c r="O2554" s="102"/>
      <c r="P2554" s="102"/>
      <c r="Y2554" s="102"/>
      <c r="Z2554" s="102"/>
      <c r="AA2554" s="102"/>
      <c r="AB2554" s="102"/>
      <c r="AC2554" s="102"/>
      <c r="AD2554" s="102"/>
      <c r="AE2554" s="102"/>
      <c r="AF2554" s="102"/>
      <c r="AI2554" s="102"/>
      <c r="AJ2554" s="102"/>
      <c r="AK2554" s="102"/>
      <c r="AL2554" s="102"/>
      <c r="AM2554" s="102"/>
      <c r="AN2554" s="102"/>
      <c r="AO2554" s="102"/>
      <c r="AP2554" s="102"/>
      <c r="AQ2554" s="102"/>
      <c r="AR2554" s="102"/>
      <c r="AS2554" s="102"/>
      <c r="AT2554" s="102"/>
      <c r="AU2554" s="102"/>
      <c r="AV2554" s="102"/>
      <c r="AW2554" s="102"/>
      <c r="AX2554" s="102"/>
      <c r="AY2554" s="102"/>
      <c r="AZ2554" s="102"/>
      <c r="BA2554" s="102"/>
      <c r="BB2554" s="102"/>
      <c r="BC2554" s="102"/>
      <c r="BD2554" s="102"/>
      <c r="BE2554" s="102"/>
      <c r="BF2554" s="102"/>
      <c r="BG2554" s="102"/>
      <c r="BH2554" s="102"/>
      <c r="BI2554" s="102"/>
      <c r="BJ2554" s="102"/>
    </row>
    <row r="2555" spans="11:62">
      <c r="K2555" s="102"/>
      <c r="L2555" s="102"/>
      <c r="M2555" s="102"/>
      <c r="N2555" s="102"/>
      <c r="P2555" s="102"/>
      <c r="Q2555" s="102"/>
      <c r="R2555" s="105"/>
      <c r="Y2555" s="102"/>
      <c r="Z2555" s="102"/>
      <c r="AA2555" s="102"/>
      <c r="AB2555" s="102"/>
      <c r="AC2555" s="102"/>
      <c r="AD2555" s="102"/>
      <c r="AE2555" s="102"/>
      <c r="AF2555" s="102"/>
      <c r="AG2555" s="104"/>
      <c r="AI2555" s="102"/>
      <c r="AJ2555" s="102"/>
      <c r="AK2555" s="102"/>
      <c r="AL2555" s="102"/>
      <c r="AM2555" s="102"/>
      <c r="AN2555" s="102"/>
      <c r="AO2555" s="102"/>
      <c r="AP2555" s="102"/>
      <c r="AQ2555" s="102"/>
      <c r="AR2555" s="102"/>
      <c r="AS2555" s="102"/>
      <c r="AT2555" s="102"/>
      <c r="AU2555" s="102"/>
      <c r="AV2555" s="102"/>
      <c r="AW2555" s="102"/>
      <c r="AX2555" s="102"/>
      <c r="AY2555" s="102"/>
      <c r="AZ2555" s="102"/>
      <c r="BA2555" s="102"/>
      <c r="BB2555" s="102"/>
      <c r="BC2555" s="102"/>
      <c r="BD2555" s="102"/>
      <c r="BE2555" s="102"/>
      <c r="BF2555" s="102"/>
      <c r="BG2555" s="102"/>
      <c r="BH2555" s="102"/>
      <c r="BI2555" s="102"/>
      <c r="BJ2555" s="102"/>
    </row>
    <row r="2556" spans="11:62">
      <c r="K2556" s="102"/>
      <c r="L2556" s="102"/>
      <c r="M2556" s="102"/>
      <c r="N2556" s="102"/>
      <c r="O2556" s="102"/>
      <c r="P2556" s="102"/>
      <c r="R2556" s="105"/>
      <c r="Y2556" s="102"/>
      <c r="Z2556" s="102"/>
      <c r="AA2556" s="102"/>
      <c r="AB2556" s="102"/>
      <c r="AC2556" s="102"/>
      <c r="AD2556" s="102"/>
      <c r="AE2556" s="102"/>
      <c r="AF2556" s="102"/>
      <c r="AI2556" s="102"/>
      <c r="AJ2556" s="102"/>
      <c r="AK2556" s="102"/>
      <c r="AL2556" s="102"/>
      <c r="AM2556" s="102"/>
      <c r="AN2556" s="102"/>
      <c r="AO2556" s="102"/>
      <c r="AP2556" s="102"/>
      <c r="AQ2556" s="102"/>
      <c r="AR2556" s="102"/>
      <c r="AS2556" s="102"/>
      <c r="AT2556" s="102"/>
      <c r="AU2556" s="102"/>
      <c r="AV2556" s="102"/>
      <c r="AW2556" s="102"/>
      <c r="AX2556" s="102"/>
      <c r="AY2556" s="102"/>
      <c r="AZ2556" s="102"/>
      <c r="BA2556" s="102"/>
      <c r="BB2556" s="102"/>
      <c r="BC2556" s="102"/>
      <c r="BD2556" s="102"/>
      <c r="BE2556" s="102"/>
      <c r="BF2556" s="102"/>
      <c r="BG2556" s="102"/>
      <c r="BH2556" s="102"/>
      <c r="BI2556" s="102"/>
      <c r="BJ2556" s="102"/>
    </row>
    <row r="2557" spans="11:62">
      <c r="K2557" s="102"/>
      <c r="L2557" s="102"/>
      <c r="M2557" s="102"/>
      <c r="N2557" s="102"/>
      <c r="O2557" s="102"/>
      <c r="Q2557" s="102"/>
      <c r="R2557" s="105"/>
      <c r="Y2557" s="102"/>
      <c r="Z2557" s="102"/>
      <c r="AA2557" s="102"/>
      <c r="AB2557" s="102"/>
      <c r="AC2557" s="102"/>
      <c r="AD2557" s="102"/>
      <c r="AE2557" s="102"/>
      <c r="AF2557" s="102"/>
      <c r="AG2557" s="104"/>
      <c r="AI2557" s="102"/>
      <c r="AJ2557" s="102"/>
      <c r="AK2557" s="102"/>
      <c r="AL2557" s="102"/>
      <c r="AM2557" s="102"/>
      <c r="AN2557" s="102"/>
      <c r="AO2557" s="102"/>
      <c r="AP2557" s="102"/>
      <c r="AQ2557" s="102"/>
      <c r="AR2557" s="102"/>
      <c r="AS2557" s="102"/>
      <c r="AT2557" s="102"/>
      <c r="AU2557" s="102"/>
      <c r="AV2557" s="102"/>
      <c r="AW2557" s="102"/>
      <c r="AX2557" s="102"/>
      <c r="AY2557" s="102"/>
      <c r="AZ2557" s="102"/>
      <c r="BA2557" s="102"/>
      <c r="BB2557" s="102"/>
      <c r="BC2557" s="102"/>
      <c r="BD2557" s="102"/>
      <c r="BE2557" s="102"/>
      <c r="BF2557" s="102"/>
      <c r="BG2557" s="102"/>
      <c r="BH2557" s="102"/>
      <c r="BI2557" s="102"/>
      <c r="BJ2557" s="102"/>
    </row>
    <row r="2558" spans="11:62">
      <c r="K2558" s="102"/>
      <c r="L2558" s="102"/>
      <c r="M2558" s="102"/>
      <c r="N2558" s="102"/>
      <c r="O2558" s="102"/>
      <c r="P2558" s="102"/>
      <c r="R2558" s="105"/>
      <c r="S2558" s="105"/>
      <c r="Y2558" s="102"/>
      <c r="Z2558" s="102"/>
      <c r="AA2558" s="102"/>
      <c r="AB2558" s="102"/>
      <c r="AC2558" s="102"/>
      <c r="AD2558" s="102"/>
      <c r="AE2558" s="102"/>
      <c r="AF2558" s="102"/>
      <c r="AI2558" s="102"/>
      <c r="AJ2558" s="102"/>
      <c r="AK2558" s="102"/>
      <c r="AL2558" s="102"/>
      <c r="AM2558" s="102"/>
      <c r="AN2558" s="102"/>
      <c r="AO2558" s="102"/>
      <c r="AP2558" s="102"/>
      <c r="AQ2558" s="102"/>
      <c r="AR2558" s="102"/>
      <c r="AS2558" s="102"/>
      <c r="AT2558" s="102"/>
      <c r="AU2558" s="102"/>
      <c r="AV2558" s="102"/>
      <c r="AW2558" s="102"/>
      <c r="AX2558" s="102"/>
      <c r="AY2558" s="102"/>
      <c r="AZ2558" s="102"/>
      <c r="BA2558" s="102"/>
      <c r="BB2558" s="102"/>
      <c r="BC2558" s="102"/>
      <c r="BD2558" s="102"/>
      <c r="BE2558" s="102"/>
      <c r="BF2558" s="102"/>
      <c r="BG2558" s="102"/>
      <c r="BH2558" s="102"/>
      <c r="BI2558" s="102"/>
      <c r="BJ2558" s="102"/>
    </row>
    <row r="2559" spans="11:62">
      <c r="K2559" s="102"/>
      <c r="L2559" s="102"/>
      <c r="M2559" s="102"/>
      <c r="N2559" s="102"/>
      <c r="O2559" s="102"/>
      <c r="P2559" s="102"/>
      <c r="Q2559" s="102"/>
      <c r="R2559" s="105"/>
      <c r="S2559" s="105"/>
      <c r="Y2559" s="102"/>
      <c r="Z2559" s="102"/>
      <c r="AA2559" s="102"/>
      <c r="AB2559" s="102"/>
      <c r="AC2559" s="102"/>
      <c r="AD2559" s="102"/>
      <c r="AE2559" s="102"/>
      <c r="AF2559" s="102"/>
      <c r="AI2559" s="102"/>
      <c r="AJ2559" s="102"/>
      <c r="AK2559" s="102"/>
      <c r="AL2559" s="102"/>
      <c r="AM2559" s="102"/>
      <c r="AN2559" s="102"/>
      <c r="AO2559" s="102"/>
      <c r="AP2559" s="102"/>
      <c r="AQ2559" s="102"/>
      <c r="AR2559" s="102"/>
      <c r="AS2559" s="102"/>
      <c r="AT2559" s="102"/>
      <c r="AU2559" s="102"/>
      <c r="AV2559" s="102"/>
      <c r="AW2559" s="102"/>
      <c r="AX2559" s="102"/>
      <c r="AY2559" s="102"/>
      <c r="AZ2559" s="102"/>
      <c r="BA2559" s="102"/>
      <c r="BB2559" s="102"/>
      <c r="BC2559" s="102"/>
      <c r="BD2559" s="102"/>
      <c r="BE2559" s="102"/>
    </row>
    <row r="2560" spans="11:62">
      <c r="K2560" s="102"/>
      <c r="L2560" s="102"/>
      <c r="M2560" s="102"/>
      <c r="N2560" s="102"/>
      <c r="O2560" s="102"/>
      <c r="P2560" s="102"/>
      <c r="Q2560" s="102"/>
      <c r="R2560" s="105"/>
      <c r="AB2560" s="102"/>
      <c r="AC2560" s="102"/>
      <c r="AD2560" s="102"/>
      <c r="AE2560" s="102"/>
      <c r="AF2560" s="102"/>
      <c r="AI2560" s="102"/>
      <c r="AJ2560" s="102"/>
      <c r="AK2560" s="102"/>
      <c r="AL2560" s="102"/>
      <c r="AM2560" s="102"/>
      <c r="AN2560" s="102"/>
      <c r="AO2560" s="102"/>
      <c r="AP2560" s="102"/>
      <c r="AQ2560" s="102"/>
      <c r="AR2560" s="102"/>
      <c r="AS2560" s="102"/>
      <c r="AT2560" s="102"/>
      <c r="AU2560" s="102"/>
      <c r="AV2560" s="102"/>
      <c r="AW2560" s="102"/>
      <c r="AX2560" s="102"/>
      <c r="AY2560" s="102"/>
      <c r="AZ2560" s="102"/>
      <c r="BA2560" s="102"/>
      <c r="BB2560" s="102"/>
      <c r="BC2560" s="102"/>
      <c r="BD2560" s="102"/>
      <c r="BE2560" s="102"/>
      <c r="BF2560" s="102"/>
      <c r="BG2560" s="102"/>
      <c r="BH2560" s="102"/>
      <c r="BI2560" s="102"/>
      <c r="BJ2560" s="102"/>
    </row>
    <row r="2561" spans="11:62">
      <c r="K2561" s="102"/>
      <c r="L2561" s="102"/>
      <c r="M2561" s="102"/>
      <c r="O2561" s="102"/>
      <c r="P2561" s="102"/>
      <c r="R2561" s="105"/>
      <c r="Y2561" s="102"/>
      <c r="Z2561" s="102"/>
      <c r="AA2561" s="102"/>
      <c r="AB2561" s="102"/>
      <c r="AC2561" s="102"/>
      <c r="AD2561" s="102"/>
      <c r="AE2561" s="102"/>
      <c r="AF2561" s="102"/>
      <c r="AG2561" s="104"/>
      <c r="AI2561" s="102"/>
      <c r="AJ2561" s="102"/>
      <c r="AK2561" s="102"/>
      <c r="AL2561" s="102"/>
      <c r="AM2561" s="102"/>
      <c r="AN2561" s="102"/>
      <c r="AO2561" s="102"/>
      <c r="AP2561" s="102"/>
      <c r="AQ2561" s="102"/>
      <c r="AR2561" s="102"/>
      <c r="AS2561" s="102"/>
      <c r="AT2561" s="102"/>
      <c r="AU2561" s="102"/>
      <c r="AV2561" s="102"/>
      <c r="AW2561" s="102"/>
      <c r="AX2561" s="102"/>
      <c r="AY2561" s="102"/>
      <c r="AZ2561" s="102"/>
      <c r="BA2561" s="102"/>
      <c r="BB2561" s="102"/>
      <c r="BC2561" s="102"/>
      <c r="BD2561" s="102"/>
      <c r="BE2561" s="102"/>
      <c r="BF2561" s="102"/>
      <c r="BG2561" s="102"/>
      <c r="BH2561" s="102"/>
      <c r="BI2561" s="102"/>
      <c r="BJ2561" s="102"/>
    </row>
    <row r="2562" spans="11:62">
      <c r="K2562" s="102"/>
      <c r="L2562" s="102"/>
      <c r="M2562" s="102"/>
      <c r="N2562" s="102"/>
      <c r="O2562" s="102"/>
      <c r="P2562" s="102"/>
      <c r="Y2562" s="102"/>
      <c r="Z2562" s="102"/>
      <c r="AA2562" s="102"/>
      <c r="AB2562" s="102"/>
      <c r="AC2562" s="102"/>
      <c r="AD2562" s="102"/>
      <c r="AE2562" s="102"/>
      <c r="AF2562" s="102"/>
      <c r="AI2562" s="102"/>
      <c r="AJ2562" s="102"/>
      <c r="AK2562" s="102"/>
      <c r="AL2562" s="102"/>
      <c r="AM2562" s="102"/>
      <c r="AN2562" s="102"/>
      <c r="AO2562" s="102"/>
      <c r="AP2562" s="102"/>
      <c r="AQ2562" s="102"/>
      <c r="AR2562" s="102"/>
      <c r="AS2562" s="102"/>
      <c r="AT2562" s="102"/>
      <c r="AU2562" s="102"/>
      <c r="AV2562" s="102"/>
      <c r="AW2562" s="102"/>
      <c r="AX2562" s="102"/>
      <c r="AY2562" s="102"/>
      <c r="AZ2562" s="102"/>
      <c r="BA2562" s="102"/>
      <c r="BB2562" s="102"/>
      <c r="BC2562" s="102"/>
      <c r="BD2562" s="102"/>
      <c r="BE2562" s="102"/>
      <c r="BF2562" s="102"/>
      <c r="BG2562" s="102"/>
      <c r="BH2562" s="102"/>
      <c r="BI2562" s="102"/>
      <c r="BJ2562" s="102"/>
    </row>
    <row r="2563" spans="11:62">
      <c r="K2563" s="102"/>
      <c r="L2563" s="102"/>
      <c r="M2563" s="102"/>
      <c r="N2563" s="102"/>
      <c r="O2563" s="102"/>
      <c r="P2563" s="102"/>
      <c r="R2563" s="105"/>
      <c r="Y2563" s="102"/>
      <c r="Z2563" s="102"/>
      <c r="AA2563" s="102"/>
      <c r="AB2563" s="102"/>
      <c r="AC2563" s="102"/>
      <c r="AD2563" s="102"/>
      <c r="AE2563" s="102"/>
      <c r="AF2563" s="102"/>
      <c r="AG2563" s="104"/>
      <c r="AI2563" s="102"/>
      <c r="AJ2563" s="102"/>
      <c r="AK2563" s="102"/>
      <c r="AL2563" s="102"/>
      <c r="AM2563" s="102"/>
      <c r="AN2563" s="102"/>
      <c r="AO2563" s="102"/>
      <c r="AP2563" s="102"/>
      <c r="AQ2563" s="102"/>
      <c r="AR2563" s="102"/>
      <c r="AS2563" s="102"/>
      <c r="AT2563" s="102"/>
      <c r="AU2563" s="102"/>
      <c r="AV2563" s="102"/>
      <c r="AW2563" s="102"/>
      <c r="AX2563" s="102"/>
      <c r="AY2563" s="102"/>
      <c r="AZ2563" s="102"/>
      <c r="BA2563" s="102"/>
      <c r="BB2563" s="102"/>
      <c r="BC2563" s="102"/>
      <c r="BD2563" s="102"/>
      <c r="BE2563" s="102"/>
      <c r="BF2563" s="102"/>
      <c r="BG2563" s="102"/>
      <c r="BH2563" s="102"/>
      <c r="BI2563" s="102"/>
      <c r="BJ2563" s="102"/>
    </row>
    <row r="2564" spans="11:62">
      <c r="K2564" s="102"/>
      <c r="L2564" s="102"/>
      <c r="M2564" s="102"/>
      <c r="O2564" s="102"/>
      <c r="P2564" s="102"/>
      <c r="R2564" s="105"/>
      <c r="Y2564" s="102"/>
      <c r="Z2564" s="102"/>
      <c r="AA2564" s="102"/>
      <c r="AB2564" s="102"/>
      <c r="AC2564" s="102"/>
      <c r="AD2564" s="102"/>
      <c r="AE2564" s="102"/>
      <c r="AF2564" s="102"/>
      <c r="AG2564" s="104"/>
      <c r="AI2564" s="102"/>
      <c r="AJ2564" s="102"/>
      <c r="AK2564" s="102"/>
      <c r="AL2564" s="102"/>
      <c r="AM2564" s="102"/>
      <c r="AN2564" s="102"/>
      <c r="AO2564" s="102"/>
      <c r="AP2564" s="102"/>
      <c r="AQ2564" s="102"/>
      <c r="AR2564" s="102"/>
      <c r="AS2564" s="102"/>
      <c r="AT2564" s="102"/>
      <c r="AU2564" s="102"/>
      <c r="AV2564" s="102"/>
      <c r="AW2564" s="102"/>
      <c r="AX2564" s="102"/>
      <c r="AY2564" s="102"/>
      <c r="AZ2564" s="102"/>
      <c r="BA2564" s="102"/>
      <c r="BB2564" s="102"/>
      <c r="BC2564" s="102"/>
      <c r="BD2564" s="102"/>
      <c r="BE2564" s="102"/>
      <c r="BF2564" s="102"/>
      <c r="BG2564" s="102"/>
      <c r="BH2564" s="102"/>
      <c r="BI2564" s="102"/>
      <c r="BJ2564" s="102"/>
    </row>
    <row r="2565" spans="11:62">
      <c r="K2565" s="102"/>
      <c r="L2565" s="102"/>
      <c r="M2565" s="102"/>
      <c r="N2565" s="102"/>
      <c r="O2565" s="102"/>
      <c r="P2565" s="102"/>
      <c r="Q2565" s="102"/>
      <c r="R2565" s="105"/>
      <c r="Y2565" s="102"/>
      <c r="Z2565" s="102"/>
      <c r="AA2565" s="102"/>
      <c r="AB2565" s="102"/>
      <c r="AC2565" s="102"/>
      <c r="AI2565" s="102"/>
      <c r="AJ2565" s="102"/>
      <c r="AK2565" s="102"/>
      <c r="AL2565" s="102"/>
      <c r="AM2565" s="102"/>
      <c r="AN2565" s="102"/>
      <c r="AO2565" s="102"/>
      <c r="AP2565" s="102"/>
      <c r="AQ2565" s="102"/>
      <c r="AR2565" s="102"/>
      <c r="AS2565" s="102"/>
      <c r="AT2565" s="102"/>
      <c r="AU2565" s="102"/>
      <c r="AV2565" s="102"/>
      <c r="AW2565" s="102"/>
      <c r="AX2565" s="102"/>
      <c r="AY2565" s="102"/>
      <c r="AZ2565" s="102"/>
      <c r="BA2565" s="102"/>
      <c r="BB2565" s="102"/>
      <c r="BC2565" s="102"/>
      <c r="BD2565" s="102"/>
      <c r="BE2565" s="102"/>
      <c r="BF2565" s="102"/>
      <c r="BG2565" s="102"/>
      <c r="BH2565" s="102"/>
      <c r="BI2565" s="102"/>
      <c r="BJ2565" s="102"/>
    </row>
    <row r="2566" spans="11:62">
      <c r="K2566" s="102"/>
      <c r="L2566" s="102"/>
      <c r="M2566" s="102"/>
      <c r="N2566" s="102"/>
      <c r="O2566" s="102"/>
      <c r="P2566" s="102"/>
      <c r="Q2566" s="102"/>
      <c r="R2566" s="105"/>
      <c r="Y2566" s="102"/>
      <c r="Z2566" s="102"/>
      <c r="AA2566" s="102"/>
      <c r="AB2566" s="102"/>
      <c r="AC2566" s="102"/>
      <c r="AD2566" s="102"/>
      <c r="AE2566" s="102"/>
      <c r="AF2566" s="102"/>
      <c r="AI2566" s="102"/>
      <c r="AJ2566" s="102"/>
      <c r="AK2566" s="102"/>
      <c r="AL2566" s="102"/>
      <c r="AM2566" s="102"/>
      <c r="AN2566" s="102"/>
      <c r="AO2566" s="102"/>
      <c r="AP2566" s="102"/>
      <c r="AQ2566" s="102"/>
      <c r="AR2566" s="102"/>
      <c r="AS2566" s="102"/>
      <c r="AT2566" s="102"/>
      <c r="AU2566" s="102"/>
      <c r="AV2566" s="102"/>
      <c r="AW2566" s="102"/>
      <c r="AX2566" s="102"/>
      <c r="AY2566" s="102"/>
      <c r="AZ2566" s="102"/>
      <c r="BA2566" s="102"/>
      <c r="BB2566" s="102"/>
      <c r="BC2566" s="102"/>
      <c r="BD2566" s="102"/>
      <c r="BE2566" s="102"/>
      <c r="BF2566" s="102"/>
      <c r="BG2566" s="102"/>
      <c r="BH2566" s="102"/>
      <c r="BI2566" s="102"/>
      <c r="BJ2566" s="102"/>
    </row>
    <row r="2567" spans="11:62">
      <c r="K2567" s="102"/>
      <c r="L2567" s="102"/>
      <c r="M2567" s="102"/>
      <c r="N2567" s="102"/>
      <c r="O2567" s="102"/>
      <c r="P2567" s="102"/>
      <c r="Q2567" s="102"/>
      <c r="R2567" s="105"/>
      <c r="Y2567" s="102"/>
      <c r="Z2567" s="102"/>
      <c r="AA2567" s="102"/>
      <c r="AB2567" s="102"/>
      <c r="AC2567" s="102"/>
      <c r="AD2567" s="102"/>
      <c r="AE2567" s="102"/>
      <c r="AF2567" s="102"/>
      <c r="AG2567" s="104"/>
      <c r="AI2567" s="102"/>
      <c r="AJ2567" s="102"/>
      <c r="AK2567" s="102"/>
      <c r="AL2567" s="102"/>
      <c r="AM2567" s="102"/>
      <c r="AN2567" s="102"/>
      <c r="AO2567" s="102"/>
      <c r="AP2567" s="102"/>
      <c r="AQ2567" s="102"/>
      <c r="AR2567" s="102"/>
      <c r="AS2567" s="102"/>
      <c r="AT2567" s="102"/>
      <c r="AU2567" s="102"/>
      <c r="AV2567" s="102"/>
      <c r="AW2567" s="102"/>
      <c r="AX2567" s="102"/>
      <c r="AY2567" s="102"/>
      <c r="AZ2567" s="102"/>
      <c r="BA2567" s="102"/>
      <c r="BB2567" s="102"/>
      <c r="BC2567" s="102"/>
      <c r="BD2567" s="102"/>
      <c r="BE2567" s="102"/>
      <c r="BF2567" s="102"/>
      <c r="BG2567" s="102"/>
      <c r="BH2567" s="102"/>
      <c r="BI2567" s="102"/>
      <c r="BJ2567" s="102"/>
    </row>
    <row r="2568" spans="11:62">
      <c r="K2568" s="102"/>
      <c r="L2568" s="102"/>
      <c r="M2568" s="102"/>
      <c r="N2568" s="102"/>
      <c r="O2568" s="102"/>
      <c r="P2568" s="102"/>
      <c r="R2568" s="105"/>
      <c r="Y2568" s="102"/>
      <c r="Z2568" s="102"/>
      <c r="AA2568" s="102"/>
      <c r="AB2568" s="102"/>
      <c r="AC2568" s="102"/>
      <c r="AD2568" s="102"/>
      <c r="AE2568" s="102"/>
      <c r="AF2568" s="102"/>
      <c r="AI2568" s="102"/>
      <c r="AJ2568" s="102"/>
      <c r="AK2568" s="102"/>
      <c r="AL2568" s="102"/>
      <c r="AM2568" s="102"/>
      <c r="AN2568" s="102"/>
      <c r="AO2568" s="102"/>
      <c r="AP2568" s="102"/>
      <c r="AQ2568" s="102"/>
      <c r="AR2568" s="102"/>
      <c r="AS2568" s="102"/>
      <c r="AT2568" s="102"/>
      <c r="AU2568" s="102"/>
      <c r="AV2568" s="102"/>
      <c r="AW2568" s="102"/>
      <c r="AX2568" s="102"/>
      <c r="AY2568" s="102"/>
      <c r="AZ2568" s="102"/>
      <c r="BA2568" s="102"/>
      <c r="BB2568" s="102"/>
      <c r="BC2568" s="102"/>
      <c r="BD2568" s="102"/>
      <c r="BE2568" s="102"/>
      <c r="BF2568" s="102"/>
      <c r="BG2568" s="102"/>
      <c r="BH2568" s="102"/>
      <c r="BI2568" s="102"/>
      <c r="BJ2568" s="102"/>
    </row>
    <row r="2569" spans="11:62">
      <c r="K2569" s="102"/>
      <c r="L2569" s="102"/>
      <c r="M2569" s="102"/>
      <c r="O2569" s="102"/>
      <c r="P2569" s="102"/>
      <c r="R2569" s="105"/>
      <c r="Y2569" s="102"/>
      <c r="Z2569" s="102"/>
      <c r="AA2569" s="102"/>
      <c r="AB2569" s="102"/>
      <c r="AC2569" s="102"/>
      <c r="AD2569" s="102"/>
      <c r="AE2569" s="102"/>
      <c r="AF2569" s="102"/>
      <c r="AG2569" s="104"/>
      <c r="AI2569" s="102"/>
      <c r="AJ2569" s="102"/>
      <c r="AK2569" s="102"/>
      <c r="AL2569" s="102"/>
      <c r="AM2569" s="102"/>
      <c r="AN2569" s="102"/>
      <c r="AO2569" s="102"/>
      <c r="AP2569" s="102"/>
      <c r="AQ2569" s="102"/>
      <c r="AR2569" s="102"/>
      <c r="AS2569" s="102"/>
      <c r="AT2569" s="102"/>
      <c r="AU2569" s="102"/>
      <c r="AV2569" s="102"/>
      <c r="AW2569" s="102"/>
      <c r="AX2569" s="102"/>
      <c r="AY2569" s="102"/>
      <c r="AZ2569" s="102"/>
      <c r="BA2569" s="102"/>
      <c r="BB2569" s="102"/>
      <c r="BC2569" s="102"/>
      <c r="BD2569" s="102"/>
      <c r="BE2569" s="102"/>
      <c r="BF2569" s="102"/>
      <c r="BG2569" s="102"/>
      <c r="BH2569" s="102"/>
      <c r="BI2569" s="102"/>
      <c r="BJ2569" s="102"/>
    </row>
    <row r="2570" spans="11:62">
      <c r="K2570" s="102"/>
      <c r="L2570" s="102"/>
      <c r="M2570" s="102"/>
      <c r="O2570" s="102"/>
      <c r="P2570" s="102"/>
      <c r="Q2570" s="102"/>
    </row>
    <row r="2571" spans="11:62">
      <c r="K2571" s="102"/>
      <c r="L2571" s="102"/>
      <c r="M2571" s="102"/>
      <c r="N2571" s="102"/>
      <c r="O2571" s="102"/>
      <c r="P2571" s="102"/>
      <c r="R2571" s="105"/>
      <c r="Y2571" s="102"/>
      <c r="Z2571" s="102"/>
      <c r="AA2571" s="102"/>
      <c r="AB2571" s="102"/>
      <c r="AC2571" s="102"/>
      <c r="AD2571" s="102"/>
      <c r="AE2571" s="102"/>
      <c r="AF2571" s="102"/>
      <c r="AG2571" s="104"/>
      <c r="AI2571" s="102"/>
      <c r="AJ2571" s="102"/>
      <c r="AK2571" s="102"/>
      <c r="AL2571" s="102"/>
      <c r="AM2571" s="102"/>
      <c r="AN2571" s="102"/>
      <c r="AO2571" s="102"/>
      <c r="AP2571" s="102"/>
      <c r="AQ2571" s="102"/>
      <c r="AR2571" s="102"/>
      <c r="AS2571" s="102"/>
      <c r="AT2571" s="102"/>
      <c r="AU2571" s="102"/>
      <c r="AV2571" s="102"/>
      <c r="AW2571" s="102"/>
      <c r="AX2571" s="102"/>
      <c r="AY2571" s="102"/>
      <c r="AZ2571" s="102"/>
      <c r="BA2571" s="102"/>
      <c r="BB2571" s="102"/>
      <c r="BC2571" s="102"/>
      <c r="BD2571" s="102"/>
      <c r="BE2571" s="102"/>
      <c r="BF2571" s="102"/>
      <c r="BG2571" s="102"/>
      <c r="BH2571" s="102"/>
      <c r="BI2571" s="102"/>
      <c r="BJ2571" s="102"/>
    </row>
    <row r="2572" spans="11:62">
      <c r="K2572" s="102"/>
      <c r="L2572" s="102"/>
      <c r="M2572" s="102"/>
      <c r="N2572" s="102"/>
      <c r="O2572" s="102"/>
      <c r="P2572" s="102"/>
      <c r="R2572" s="105"/>
      <c r="Y2572" s="102"/>
      <c r="Z2572" s="102"/>
      <c r="AA2572" s="102"/>
      <c r="AB2572" s="102"/>
      <c r="AC2572" s="102"/>
      <c r="AD2572" s="102"/>
      <c r="AE2572" s="102"/>
      <c r="AF2572" s="102"/>
      <c r="AG2572" s="104"/>
      <c r="AI2572" s="102"/>
      <c r="AJ2572" s="102"/>
      <c r="AK2572" s="102"/>
      <c r="AL2572" s="102"/>
      <c r="AM2572" s="102"/>
      <c r="AN2572" s="102"/>
      <c r="AO2572" s="102"/>
      <c r="AP2572" s="102"/>
      <c r="AQ2572" s="102"/>
      <c r="AR2572" s="102"/>
      <c r="AS2572" s="102"/>
      <c r="AT2572" s="102"/>
      <c r="AU2572" s="102"/>
      <c r="AV2572" s="102"/>
      <c r="AW2572" s="102"/>
      <c r="AX2572" s="102"/>
      <c r="AY2572" s="102"/>
      <c r="AZ2572" s="102"/>
      <c r="BA2572" s="102"/>
      <c r="BB2572" s="102"/>
      <c r="BC2572" s="102"/>
      <c r="BD2572" s="102"/>
      <c r="BE2572" s="102"/>
      <c r="BF2572" s="102"/>
      <c r="BG2572" s="102"/>
      <c r="BH2572" s="102"/>
      <c r="BI2572" s="102"/>
      <c r="BJ2572" s="102"/>
    </row>
    <row r="2573" spans="11:62">
      <c r="K2573" s="102"/>
      <c r="L2573" s="102"/>
      <c r="M2573" s="102"/>
      <c r="N2573" s="102"/>
      <c r="O2573" s="102"/>
      <c r="P2573" s="102"/>
      <c r="R2573" s="105"/>
      <c r="W2573" s="102"/>
      <c r="X2573" s="102"/>
      <c r="Y2573" s="102"/>
      <c r="Z2573" s="102"/>
      <c r="AA2573" s="102"/>
      <c r="AB2573" s="102"/>
      <c r="AC2573" s="102"/>
      <c r="AD2573" s="102"/>
      <c r="AE2573" s="102"/>
      <c r="AF2573" s="102"/>
      <c r="AI2573" s="102"/>
      <c r="AJ2573" s="102"/>
      <c r="AK2573" s="102"/>
      <c r="AL2573" s="102"/>
      <c r="AM2573" s="102"/>
      <c r="AN2573" s="102"/>
      <c r="AO2573" s="102"/>
      <c r="AP2573" s="102"/>
      <c r="AQ2573" s="102"/>
      <c r="AR2573" s="102"/>
      <c r="AS2573" s="102"/>
      <c r="AT2573" s="102"/>
      <c r="AU2573" s="102"/>
      <c r="AV2573" s="102"/>
      <c r="AW2573" s="102"/>
      <c r="AX2573" s="102"/>
      <c r="AY2573" s="102"/>
      <c r="AZ2573" s="102"/>
      <c r="BA2573" s="102"/>
      <c r="BB2573" s="102"/>
      <c r="BC2573" s="102"/>
      <c r="BD2573" s="102"/>
      <c r="BE2573" s="102"/>
      <c r="BF2573" s="102"/>
      <c r="BG2573" s="102"/>
      <c r="BH2573" s="102"/>
      <c r="BI2573" s="102"/>
      <c r="BJ2573" s="102"/>
    </row>
    <row r="2574" spans="11:62">
      <c r="K2574" s="102"/>
      <c r="L2574" s="102"/>
      <c r="M2574" s="102"/>
      <c r="N2574" s="102"/>
      <c r="O2574" s="102"/>
      <c r="P2574" s="102"/>
      <c r="R2574" s="105"/>
      <c r="W2574" s="102"/>
      <c r="X2574" s="102"/>
      <c r="Y2574" s="102"/>
      <c r="Z2574" s="102"/>
      <c r="AA2574" s="102"/>
      <c r="AB2574" s="102"/>
      <c r="AC2574" s="102"/>
      <c r="AD2574" s="102"/>
      <c r="AE2574" s="102"/>
      <c r="AF2574" s="102"/>
      <c r="AI2574" s="102"/>
      <c r="AJ2574" s="102"/>
      <c r="AK2574" s="102"/>
      <c r="AL2574" s="102"/>
      <c r="AM2574" s="102"/>
      <c r="AN2574" s="102"/>
      <c r="AO2574" s="102"/>
      <c r="AP2574" s="102"/>
      <c r="AQ2574" s="102"/>
      <c r="AR2574" s="102"/>
      <c r="AS2574" s="102"/>
      <c r="AT2574" s="102"/>
      <c r="AU2574" s="102"/>
      <c r="AV2574" s="102"/>
      <c r="AW2574" s="102"/>
      <c r="AX2574" s="102"/>
      <c r="AY2574" s="102"/>
      <c r="AZ2574" s="102"/>
      <c r="BA2574" s="102"/>
      <c r="BB2574" s="102"/>
      <c r="BC2574" s="102"/>
      <c r="BD2574" s="102"/>
      <c r="BE2574" s="102"/>
      <c r="BF2574" s="102"/>
      <c r="BG2574" s="102"/>
      <c r="BH2574" s="102"/>
      <c r="BI2574" s="102"/>
      <c r="BJ2574" s="102"/>
    </row>
    <row r="2575" spans="11:62">
      <c r="K2575" s="102"/>
      <c r="L2575" s="102"/>
      <c r="M2575" s="102"/>
      <c r="N2575" s="102"/>
      <c r="O2575" s="102"/>
      <c r="P2575" s="102"/>
      <c r="Q2575" s="102"/>
      <c r="R2575" s="105"/>
      <c r="Y2575" s="102"/>
      <c r="Z2575" s="102"/>
      <c r="AA2575" s="102"/>
      <c r="AB2575" s="102"/>
      <c r="AC2575" s="102"/>
      <c r="AD2575" s="102"/>
      <c r="AE2575" s="102"/>
      <c r="AF2575" s="102"/>
      <c r="AI2575" s="102"/>
      <c r="AJ2575" s="102"/>
      <c r="AK2575" s="102"/>
      <c r="AL2575" s="102"/>
      <c r="AM2575" s="102"/>
      <c r="AN2575" s="102"/>
      <c r="AO2575" s="102"/>
      <c r="AP2575" s="102"/>
      <c r="AQ2575" s="102"/>
      <c r="AS2575" s="102"/>
      <c r="AT2575" s="102"/>
      <c r="AU2575" s="102"/>
      <c r="AV2575" s="102"/>
      <c r="AW2575" s="102"/>
      <c r="AY2575" s="102"/>
      <c r="AZ2575" s="102"/>
      <c r="BA2575" s="102"/>
      <c r="BB2575" s="102"/>
      <c r="BC2575" s="102"/>
      <c r="BD2575" s="102"/>
      <c r="BE2575" s="102"/>
      <c r="BF2575" s="102"/>
      <c r="BG2575" s="102"/>
      <c r="BH2575" s="102"/>
      <c r="BI2575" s="102"/>
      <c r="BJ2575" s="102"/>
    </row>
    <row r="2576" spans="11:62">
      <c r="K2576" s="102"/>
      <c r="L2576" s="102"/>
      <c r="M2576" s="102"/>
      <c r="N2576" s="102"/>
      <c r="O2576" s="102"/>
      <c r="P2576" s="102"/>
      <c r="Q2576" s="102"/>
      <c r="S2576" s="105"/>
      <c r="Y2576" s="102"/>
      <c r="Z2576" s="102"/>
      <c r="AA2576" s="102"/>
      <c r="AB2576" s="102"/>
      <c r="AC2576" s="102"/>
      <c r="AD2576" s="102"/>
      <c r="AE2576" s="102"/>
      <c r="AF2576" s="102"/>
      <c r="AH2576" s="104"/>
      <c r="AI2576" s="102"/>
      <c r="AJ2576" s="102"/>
      <c r="AK2576" s="102"/>
      <c r="AL2576" s="102"/>
      <c r="AM2576" s="102"/>
      <c r="AN2576" s="102"/>
      <c r="AO2576" s="102"/>
      <c r="AP2576" s="102"/>
      <c r="AQ2576" s="102"/>
      <c r="AR2576" s="102"/>
      <c r="AS2576" s="102"/>
      <c r="AT2576" s="102"/>
      <c r="AU2576" s="102"/>
      <c r="AV2576" s="102"/>
      <c r="AW2576" s="102"/>
      <c r="AX2576" s="102"/>
      <c r="AY2576" s="102"/>
      <c r="AZ2576" s="102"/>
      <c r="BA2576" s="102"/>
      <c r="BB2576" s="102"/>
      <c r="BC2576" s="102"/>
      <c r="BD2576" s="102"/>
      <c r="BE2576" s="102"/>
      <c r="BF2576" s="102"/>
      <c r="BG2576" s="102"/>
      <c r="BH2576" s="102"/>
      <c r="BI2576" s="102"/>
      <c r="BJ2576" s="102"/>
    </row>
    <row r="2577" spans="11:62">
      <c r="K2577" s="102"/>
      <c r="L2577" s="102"/>
      <c r="M2577" s="102"/>
      <c r="W2577" s="102"/>
      <c r="X2577" s="102"/>
      <c r="Y2577" s="102"/>
      <c r="Z2577" s="102"/>
      <c r="AB2577" s="102"/>
      <c r="AC2577" s="102"/>
      <c r="AD2577" s="102"/>
      <c r="AE2577" s="102"/>
      <c r="AF2577" s="102"/>
      <c r="AG2577" s="104"/>
    </row>
    <row r="2578" spans="11:62">
      <c r="K2578" s="102"/>
      <c r="L2578" s="102"/>
      <c r="M2578" s="102"/>
      <c r="N2578" s="102"/>
      <c r="O2578" s="102"/>
      <c r="P2578" s="102"/>
      <c r="Q2578" s="102"/>
      <c r="R2578" s="105"/>
      <c r="Y2578" s="102"/>
      <c r="Z2578" s="102"/>
      <c r="AA2578" s="102"/>
      <c r="AB2578" s="102"/>
      <c r="AC2578" s="102"/>
      <c r="AD2578" s="102"/>
      <c r="AE2578" s="102"/>
      <c r="AF2578" s="102"/>
      <c r="AH2578" s="104"/>
      <c r="AI2578" s="102"/>
      <c r="AJ2578" s="102"/>
      <c r="AK2578" s="102"/>
      <c r="AL2578" s="102"/>
      <c r="AM2578" s="102"/>
      <c r="AN2578" s="102"/>
      <c r="AO2578" s="102"/>
      <c r="AP2578" s="102"/>
      <c r="AQ2578" s="102"/>
      <c r="AR2578" s="102"/>
      <c r="AS2578" s="102"/>
      <c r="AT2578" s="102"/>
      <c r="AU2578" s="102"/>
      <c r="AV2578" s="102"/>
      <c r="AW2578" s="102"/>
      <c r="AX2578" s="102"/>
      <c r="AY2578" s="102"/>
      <c r="AZ2578" s="102"/>
      <c r="BA2578" s="102"/>
      <c r="BB2578" s="102"/>
      <c r="BC2578" s="102"/>
      <c r="BD2578" s="102"/>
      <c r="BE2578" s="102"/>
      <c r="BF2578" s="102"/>
      <c r="BG2578" s="102"/>
      <c r="BH2578" s="102"/>
      <c r="BI2578" s="102"/>
      <c r="BJ2578" s="102"/>
    </row>
    <row r="2579" spans="11:62">
      <c r="K2579" s="102"/>
      <c r="L2579" s="102"/>
      <c r="M2579" s="102"/>
      <c r="N2579" s="102"/>
      <c r="O2579" s="102"/>
      <c r="P2579" s="102"/>
      <c r="Q2579" s="102"/>
      <c r="R2579" s="105"/>
      <c r="AG2579" s="104"/>
      <c r="AI2579" s="102"/>
      <c r="AJ2579" s="102"/>
      <c r="AK2579" s="102"/>
      <c r="AL2579" s="102"/>
      <c r="AM2579" s="102"/>
      <c r="AN2579" s="102"/>
      <c r="AO2579" s="102"/>
      <c r="AP2579" s="102"/>
      <c r="AQ2579" s="102"/>
      <c r="AR2579" s="102"/>
      <c r="AS2579" s="102"/>
      <c r="AT2579" s="102"/>
      <c r="AU2579" s="102"/>
      <c r="AV2579" s="102"/>
      <c r="AW2579" s="102"/>
      <c r="AX2579" s="102"/>
      <c r="AY2579" s="102"/>
      <c r="AZ2579" s="102"/>
      <c r="BA2579" s="102"/>
      <c r="BB2579" s="102"/>
      <c r="BC2579" s="102"/>
      <c r="BD2579" s="102"/>
      <c r="BE2579" s="102"/>
      <c r="BF2579" s="102"/>
      <c r="BG2579" s="102"/>
      <c r="BH2579" s="102"/>
      <c r="BI2579" s="102"/>
      <c r="BJ2579" s="102"/>
    </row>
    <row r="2580" spans="11:62">
      <c r="K2580" s="102"/>
      <c r="L2580" s="102"/>
      <c r="M2580" s="102"/>
      <c r="N2580" s="102"/>
      <c r="O2580" s="102"/>
      <c r="P2580" s="102"/>
      <c r="R2580" s="105"/>
      <c r="Y2580" s="102"/>
      <c r="Z2580" s="102"/>
      <c r="AA2580" s="102"/>
      <c r="AB2580" s="102"/>
      <c r="AC2580" s="102"/>
      <c r="AD2580" s="102"/>
      <c r="AE2580" s="102"/>
      <c r="AF2580" s="102"/>
      <c r="AG2580" s="104"/>
      <c r="AI2580" s="102"/>
      <c r="AJ2580" s="102"/>
      <c r="AK2580" s="102"/>
      <c r="AL2580" s="102"/>
      <c r="AM2580" s="102"/>
      <c r="AN2580" s="102"/>
      <c r="AO2580" s="102"/>
      <c r="AP2580" s="102"/>
      <c r="AQ2580" s="102"/>
      <c r="AR2580" s="102"/>
      <c r="AS2580" s="102"/>
      <c r="AT2580" s="102"/>
      <c r="AU2580" s="102"/>
      <c r="AV2580" s="102"/>
      <c r="AW2580" s="102"/>
      <c r="AX2580" s="102"/>
      <c r="AY2580" s="102"/>
      <c r="AZ2580" s="102"/>
      <c r="BA2580" s="102"/>
      <c r="BB2580" s="102"/>
      <c r="BC2580" s="102"/>
      <c r="BD2580" s="102"/>
      <c r="BE2580" s="102"/>
      <c r="BF2580" s="102"/>
      <c r="BG2580" s="102"/>
      <c r="BH2580" s="102"/>
      <c r="BI2580" s="102"/>
      <c r="BJ2580" s="102"/>
    </row>
    <row r="2581" spans="11:62">
      <c r="K2581" s="102"/>
      <c r="L2581" s="102"/>
      <c r="M2581" s="102"/>
      <c r="N2581" s="102"/>
      <c r="O2581" s="102"/>
      <c r="P2581" s="102"/>
      <c r="Y2581" s="102"/>
      <c r="Z2581" s="102"/>
      <c r="AA2581" s="102"/>
      <c r="AB2581" s="102"/>
      <c r="AC2581" s="102"/>
      <c r="AD2581" s="102"/>
      <c r="AE2581" s="102"/>
      <c r="AF2581" s="102"/>
      <c r="AI2581" s="102"/>
      <c r="AJ2581" s="102"/>
      <c r="AK2581" s="102"/>
      <c r="AL2581" s="102"/>
      <c r="AM2581" s="102"/>
      <c r="AN2581" s="102"/>
      <c r="AO2581" s="102"/>
      <c r="AP2581" s="102"/>
      <c r="AQ2581" s="102"/>
      <c r="AR2581" s="102"/>
      <c r="AS2581" s="102"/>
      <c r="AT2581" s="102"/>
      <c r="AU2581" s="102"/>
      <c r="AV2581" s="102"/>
      <c r="AW2581" s="102"/>
      <c r="AX2581" s="102"/>
      <c r="AY2581" s="102"/>
      <c r="AZ2581" s="102"/>
      <c r="BA2581" s="102"/>
      <c r="BB2581" s="102"/>
      <c r="BC2581" s="102"/>
      <c r="BD2581" s="102"/>
      <c r="BE2581" s="102"/>
      <c r="BF2581" s="102"/>
      <c r="BG2581" s="102"/>
      <c r="BH2581" s="102"/>
      <c r="BI2581" s="102"/>
      <c r="BJ2581" s="102"/>
    </row>
    <row r="2582" spans="11:62">
      <c r="K2582" s="102"/>
      <c r="L2582" s="102"/>
      <c r="M2582" s="102"/>
      <c r="N2582" s="102"/>
      <c r="O2582" s="102"/>
      <c r="P2582" s="102"/>
      <c r="Y2582" s="102"/>
      <c r="Z2582" s="102"/>
      <c r="AA2582" s="102"/>
      <c r="AB2582" s="102"/>
      <c r="AC2582" s="102"/>
      <c r="AD2582" s="102"/>
      <c r="AE2582" s="102"/>
      <c r="AF2582" s="102"/>
      <c r="AI2582" s="102"/>
      <c r="AJ2582" s="102"/>
      <c r="AK2582" s="102"/>
      <c r="AL2582" s="102"/>
      <c r="AM2582" s="102"/>
      <c r="AN2582" s="102"/>
      <c r="AO2582" s="102"/>
      <c r="AP2582" s="102"/>
      <c r="AQ2582" s="102"/>
      <c r="AR2582" s="102"/>
      <c r="AS2582" s="102"/>
      <c r="AT2582" s="102"/>
      <c r="AU2582" s="102"/>
      <c r="AV2582" s="102"/>
      <c r="AW2582" s="102"/>
      <c r="AX2582" s="102"/>
      <c r="AY2582" s="102"/>
      <c r="AZ2582" s="102"/>
      <c r="BA2582" s="102"/>
      <c r="BB2582" s="102"/>
      <c r="BC2582" s="102"/>
      <c r="BD2582" s="102"/>
      <c r="BE2582" s="102"/>
      <c r="BF2582" s="102"/>
      <c r="BG2582" s="102"/>
      <c r="BH2582" s="102"/>
      <c r="BI2582" s="102"/>
      <c r="BJ2582" s="102"/>
    </row>
    <row r="2583" spans="11:62">
      <c r="K2583" s="102"/>
      <c r="L2583" s="102"/>
      <c r="M2583" s="102"/>
      <c r="R2583" s="105"/>
      <c r="Y2583" s="102"/>
      <c r="Z2583" s="102"/>
      <c r="AA2583" s="102"/>
      <c r="AB2583" s="102"/>
      <c r="AC2583" s="102"/>
      <c r="AG2583" s="104"/>
    </row>
    <row r="2584" spans="11:62">
      <c r="K2584" s="102"/>
      <c r="L2584" s="102"/>
      <c r="M2584" s="102"/>
      <c r="O2584" s="102"/>
      <c r="P2584" s="102"/>
      <c r="R2584" s="105"/>
      <c r="Y2584" s="102"/>
      <c r="Z2584" s="102"/>
      <c r="AA2584" s="102"/>
      <c r="AB2584" s="102"/>
      <c r="AC2584" s="102"/>
      <c r="AD2584" s="102"/>
      <c r="AE2584" s="102"/>
      <c r="AF2584" s="102"/>
      <c r="AI2584" s="102"/>
      <c r="AJ2584" s="102"/>
      <c r="AK2584" s="102"/>
      <c r="AL2584" s="102"/>
      <c r="AM2584" s="102"/>
      <c r="AN2584" s="102"/>
      <c r="AO2584" s="102"/>
      <c r="AP2584" s="102"/>
      <c r="AQ2584" s="102"/>
      <c r="AR2584" s="102"/>
      <c r="AS2584" s="102"/>
      <c r="AT2584" s="102"/>
      <c r="AU2584" s="102"/>
      <c r="AV2584" s="102"/>
      <c r="AW2584" s="102"/>
      <c r="AX2584" s="102"/>
      <c r="AY2584" s="102"/>
      <c r="AZ2584" s="102"/>
      <c r="BA2584" s="102"/>
      <c r="BB2584" s="102"/>
      <c r="BC2584" s="102"/>
      <c r="BD2584" s="102"/>
      <c r="BE2584" s="102"/>
      <c r="BF2584" s="102"/>
      <c r="BG2584" s="102"/>
      <c r="BH2584" s="102"/>
      <c r="BI2584" s="102"/>
      <c r="BJ2584" s="102"/>
    </row>
    <row r="2585" spans="11:62">
      <c r="K2585" s="102"/>
      <c r="L2585" s="102"/>
      <c r="M2585" s="102"/>
      <c r="O2585" s="102"/>
      <c r="P2585" s="102"/>
      <c r="R2585" s="105"/>
      <c r="Y2585" s="102"/>
      <c r="Z2585" s="102"/>
      <c r="AA2585" s="102"/>
      <c r="AB2585" s="102"/>
      <c r="AC2585" s="102"/>
      <c r="AD2585" s="102"/>
      <c r="AE2585" s="102"/>
      <c r="AF2585" s="102"/>
      <c r="AI2585" s="102"/>
      <c r="AJ2585" s="102"/>
      <c r="AK2585" s="102"/>
      <c r="AL2585" s="102"/>
      <c r="AM2585" s="102"/>
      <c r="AN2585" s="102"/>
      <c r="AO2585" s="102"/>
      <c r="AP2585" s="102"/>
      <c r="AQ2585" s="102"/>
      <c r="AR2585" s="102"/>
      <c r="AS2585" s="102"/>
      <c r="AT2585" s="102"/>
      <c r="AU2585" s="102"/>
      <c r="AV2585" s="102"/>
      <c r="AW2585" s="102"/>
      <c r="AX2585" s="102"/>
      <c r="AY2585" s="102"/>
      <c r="AZ2585" s="102"/>
      <c r="BA2585" s="102"/>
      <c r="BB2585" s="102"/>
      <c r="BC2585" s="102"/>
      <c r="BD2585" s="102"/>
      <c r="BE2585" s="102"/>
      <c r="BF2585" s="102"/>
      <c r="BG2585" s="102"/>
      <c r="BH2585" s="102"/>
      <c r="BI2585" s="102"/>
      <c r="BJ2585" s="102"/>
    </row>
    <row r="2586" spans="11:62">
      <c r="K2586" s="102"/>
      <c r="L2586" s="102"/>
      <c r="M2586" s="102"/>
      <c r="N2586" s="102"/>
      <c r="O2586" s="102"/>
      <c r="P2586" s="102"/>
      <c r="Y2586" s="102"/>
      <c r="Z2586" s="102"/>
      <c r="AA2586" s="102"/>
      <c r="AB2586" s="102"/>
      <c r="AC2586" s="102"/>
      <c r="AD2586" s="102"/>
      <c r="AE2586" s="102"/>
      <c r="AF2586" s="102"/>
      <c r="AI2586" s="102"/>
      <c r="AJ2586" s="102"/>
      <c r="AK2586" s="102"/>
      <c r="AL2586" s="102"/>
      <c r="AM2586" s="102"/>
      <c r="AN2586" s="102"/>
      <c r="AO2586" s="102"/>
      <c r="AP2586" s="102"/>
      <c r="AQ2586" s="102"/>
      <c r="AR2586" s="102"/>
      <c r="AS2586" s="102"/>
      <c r="AT2586" s="102"/>
      <c r="AU2586" s="102"/>
      <c r="AV2586" s="102"/>
      <c r="AW2586" s="102"/>
      <c r="AX2586" s="102"/>
      <c r="AY2586" s="102"/>
      <c r="AZ2586" s="102"/>
      <c r="BA2586" s="102"/>
      <c r="BB2586" s="102"/>
      <c r="BC2586" s="102"/>
      <c r="BD2586" s="102"/>
      <c r="BE2586" s="102"/>
      <c r="BF2586" s="102"/>
      <c r="BG2586" s="102"/>
      <c r="BH2586" s="102"/>
      <c r="BI2586" s="102"/>
      <c r="BJ2586" s="102"/>
    </row>
    <row r="2587" spans="11:62">
      <c r="K2587" s="102"/>
      <c r="L2587" s="102"/>
      <c r="M2587" s="102"/>
      <c r="O2587" s="102"/>
      <c r="P2587" s="102"/>
      <c r="R2587" s="105"/>
      <c r="Y2587" s="102"/>
      <c r="Z2587" s="102"/>
      <c r="AA2587" s="102"/>
      <c r="AD2587" s="102"/>
      <c r="AE2587" s="102"/>
      <c r="AF2587" s="102"/>
      <c r="AG2587" s="104"/>
      <c r="AI2587" s="102"/>
      <c r="AJ2587" s="102"/>
      <c r="AK2587" s="102"/>
      <c r="AL2587" s="102"/>
      <c r="AM2587" s="102"/>
      <c r="AN2587" s="102"/>
      <c r="AO2587" s="102"/>
      <c r="AP2587" s="102"/>
      <c r="AQ2587" s="102"/>
      <c r="AR2587" s="102"/>
      <c r="AS2587" s="102"/>
      <c r="AT2587" s="102"/>
      <c r="AU2587" s="102"/>
      <c r="AV2587" s="102"/>
      <c r="AW2587" s="102"/>
      <c r="AX2587" s="102"/>
      <c r="AY2587" s="102"/>
      <c r="AZ2587" s="102"/>
      <c r="BA2587" s="102"/>
      <c r="BB2587" s="102"/>
      <c r="BC2587" s="102"/>
      <c r="BD2587" s="102"/>
      <c r="BE2587" s="102"/>
      <c r="BF2587" s="102"/>
      <c r="BG2587" s="102"/>
      <c r="BH2587" s="102"/>
      <c r="BI2587" s="102"/>
      <c r="BJ2587" s="102"/>
    </row>
    <row r="2588" spans="11:62">
      <c r="K2588" s="102"/>
      <c r="L2588" s="102"/>
      <c r="M2588" s="102"/>
      <c r="P2588" s="102"/>
      <c r="Q2588" s="102"/>
      <c r="R2588" s="105"/>
      <c r="Y2588" s="102"/>
      <c r="Z2588" s="102"/>
      <c r="AA2588" s="102"/>
      <c r="AB2588" s="102"/>
      <c r="AC2588" s="102"/>
      <c r="AD2588" s="102"/>
      <c r="AE2588" s="102"/>
      <c r="AF2588" s="102"/>
      <c r="AG2588" s="104"/>
      <c r="AI2588" s="102"/>
      <c r="AJ2588" s="102"/>
      <c r="AK2588" s="102"/>
      <c r="AL2588" s="102"/>
      <c r="AM2588" s="102"/>
      <c r="AN2588" s="102"/>
      <c r="AO2588" s="102"/>
      <c r="AP2588" s="102"/>
      <c r="AQ2588" s="102"/>
      <c r="AR2588" s="102"/>
      <c r="AS2588" s="102"/>
      <c r="AT2588" s="102"/>
      <c r="AU2588" s="102"/>
      <c r="AV2588" s="102"/>
      <c r="AW2588" s="102"/>
      <c r="AX2588" s="102"/>
      <c r="AY2588" s="102"/>
      <c r="AZ2588" s="102"/>
      <c r="BA2588" s="102"/>
      <c r="BB2588" s="102"/>
      <c r="BC2588" s="102"/>
      <c r="BD2588" s="102"/>
      <c r="BE2588" s="102"/>
      <c r="BF2588" s="102"/>
      <c r="BG2588" s="102"/>
      <c r="BH2588" s="102"/>
      <c r="BI2588" s="102"/>
      <c r="BJ2588" s="102"/>
    </row>
    <row r="2589" spans="11:62">
      <c r="K2589" s="102"/>
      <c r="L2589" s="102"/>
      <c r="M2589" s="102"/>
      <c r="N2589" s="102"/>
      <c r="O2589" s="102"/>
      <c r="P2589" s="102"/>
      <c r="Q2589" s="102"/>
      <c r="R2589" s="105"/>
      <c r="Y2589" s="102"/>
      <c r="Z2589" s="102"/>
      <c r="AA2589" s="102"/>
      <c r="AB2589" s="102"/>
      <c r="AC2589" s="102"/>
      <c r="AD2589" s="102"/>
      <c r="AE2589" s="102"/>
      <c r="AF2589" s="102"/>
      <c r="AG2589" s="104"/>
      <c r="AI2589" s="102"/>
      <c r="AJ2589" s="102"/>
      <c r="AK2589" s="102"/>
      <c r="AL2589" s="102"/>
      <c r="AM2589" s="102"/>
      <c r="AN2589" s="102"/>
      <c r="AO2589" s="102"/>
      <c r="AP2589" s="102"/>
      <c r="AQ2589" s="102"/>
      <c r="AR2589" s="102"/>
      <c r="AS2589" s="102"/>
      <c r="AT2589" s="102"/>
      <c r="AU2589" s="102"/>
      <c r="AV2589" s="102"/>
      <c r="AW2589" s="102"/>
      <c r="AX2589" s="102"/>
      <c r="AY2589" s="102"/>
      <c r="AZ2589" s="102"/>
      <c r="BA2589" s="102"/>
      <c r="BB2589" s="102"/>
      <c r="BC2589" s="102"/>
      <c r="BD2589" s="102"/>
      <c r="BE2589" s="102"/>
      <c r="BF2589" s="102"/>
      <c r="BG2589" s="102"/>
      <c r="BH2589" s="102"/>
      <c r="BI2589" s="102"/>
      <c r="BJ2589" s="102"/>
    </row>
    <row r="2590" spans="11:62">
      <c r="K2590" s="102"/>
      <c r="L2590" s="102"/>
      <c r="M2590" s="102"/>
      <c r="N2590" s="102"/>
      <c r="O2590" s="102"/>
      <c r="P2590" s="102"/>
      <c r="R2590" s="105"/>
      <c r="Y2590" s="102"/>
      <c r="Z2590" s="102"/>
      <c r="AA2590" s="102"/>
      <c r="AB2590" s="102"/>
      <c r="AC2590" s="102"/>
      <c r="AD2590" s="102"/>
      <c r="AE2590" s="102"/>
      <c r="AF2590" s="102"/>
      <c r="AI2590" s="102"/>
      <c r="AJ2590" s="102"/>
      <c r="AK2590" s="102"/>
      <c r="AL2590" s="102"/>
      <c r="AM2590" s="102"/>
      <c r="AN2590" s="102"/>
      <c r="AO2590" s="102"/>
      <c r="AP2590" s="102"/>
      <c r="AQ2590" s="102"/>
      <c r="AR2590" s="102"/>
      <c r="AS2590" s="102"/>
      <c r="AT2590" s="102"/>
      <c r="AU2590" s="102"/>
      <c r="AV2590" s="102"/>
      <c r="AW2590" s="102"/>
      <c r="AX2590" s="102"/>
      <c r="AY2590" s="102"/>
      <c r="AZ2590" s="102"/>
      <c r="BA2590" s="102"/>
      <c r="BB2590" s="102"/>
      <c r="BC2590" s="102"/>
      <c r="BD2590" s="102"/>
      <c r="BE2590" s="102"/>
      <c r="BF2590" s="102"/>
      <c r="BG2590" s="102"/>
      <c r="BH2590" s="102"/>
      <c r="BI2590" s="102"/>
      <c r="BJ2590" s="102"/>
    </row>
    <row r="2591" spans="11:62">
      <c r="K2591" s="102"/>
      <c r="L2591" s="102"/>
      <c r="M2591" s="102"/>
      <c r="N2591" s="102"/>
      <c r="O2591" s="102"/>
      <c r="P2591" s="102"/>
      <c r="R2591" s="105"/>
      <c r="Y2591" s="102"/>
      <c r="Z2591" s="102"/>
      <c r="AA2591" s="102"/>
      <c r="AB2591" s="102"/>
      <c r="AC2591" s="102"/>
      <c r="AD2591" s="102"/>
      <c r="AE2591" s="102"/>
      <c r="AF2591" s="102"/>
      <c r="AG2591" s="104"/>
      <c r="AI2591" s="102"/>
      <c r="AJ2591" s="102"/>
      <c r="AK2591" s="102"/>
      <c r="AL2591" s="102"/>
      <c r="AM2591" s="102"/>
      <c r="AN2591" s="102"/>
      <c r="AO2591" s="102"/>
      <c r="AP2591" s="102"/>
      <c r="AQ2591" s="102"/>
      <c r="AR2591" s="102"/>
      <c r="AS2591" s="102"/>
      <c r="AT2591" s="102"/>
      <c r="AU2591" s="102"/>
      <c r="AV2591" s="102"/>
      <c r="AW2591" s="102"/>
      <c r="AX2591" s="102"/>
      <c r="AY2591" s="102"/>
      <c r="AZ2591" s="102"/>
      <c r="BA2591" s="102"/>
      <c r="BB2591" s="102"/>
      <c r="BC2591" s="102"/>
      <c r="BD2591" s="102"/>
      <c r="BE2591" s="102"/>
      <c r="BF2591" s="102"/>
      <c r="BG2591" s="102"/>
      <c r="BH2591" s="102"/>
      <c r="BI2591" s="102"/>
      <c r="BJ2591" s="102"/>
    </row>
    <row r="2592" spans="11:62">
      <c r="K2592" s="102"/>
      <c r="L2592" s="102"/>
      <c r="M2592" s="102"/>
      <c r="N2592" s="102"/>
      <c r="O2592" s="102"/>
      <c r="P2592" s="102"/>
      <c r="Q2592" s="102"/>
      <c r="Y2592" s="102"/>
      <c r="Z2592" s="102"/>
      <c r="AA2592" s="102"/>
      <c r="AB2592" s="102"/>
      <c r="AC2592" s="102"/>
      <c r="AD2592" s="102"/>
      <c r="AE2592" s="102"/>
      <c r="AF2592" s="102"/>
      <c r="AI2592" s="102"/>
      <c r="AJ2592" s="102"/>
      <c r="AK2592" s="102"/>
      <c r="AL2592" s="102"/>
      <c r="AM2592" s="102"/>
      <c r="AN2592" s="102"/>
      <c r="AO2592" s="102"/>
      <c r="AP2592" s="102"/>
      <c r="AQ2592" s="102"/>
      <c r="AR2592" s="102"/>
      <c r="AS2592" s="102"/>
      <c r="AT2592" s="102"/>
      <c r="AU2592" s="102"/>
      <c r="AV2592" s="102"/>
      <c r="AW2592" s="102"/>
      <c r="AX2592" s="102"/>
      <c r="AY2592" s="102"/>
      <c r="AZ2592" s="102"/>
      <c r="BA2592" s="102"/>
      <c r="BB2592" s="102"/>
      <c r="BC2592" s="102"/>
      <c r="BD2592" s="102"/>
      <c r="BE2592" s="102"/>
      <c r="BF2592" s="102"/>
      <c r="BG2592" s="102"/>
      <c r="BH2592" s="102"/>
      <c r="BI2592" s="102"/>
      <c r="BJ2592" s="102"/>
    </row>
    <row r="2593" spans="11:62">
      <c r="K2593" s="102"/>
      <c r="L2593" s="102"/>
      <c r="M2593" s="102"/>
      <c r="Y2593" s="102"/>
      <c r="Z2593" s="102"/>
      <c r="AA2593" s="102"/>
      <c r="AB2593" s="102"/>
      <c r="AC2593" s="102"/>
      <c r="AD2593" s="102"/>
      <c r="AE2593" s="102"/>
      <c r="AF2593" s="102"/>
    </row>
    <row r="2594" spans="11:62">
      <c r="K2594" s="102"/>
      <c r="L2594" s="102"/>
      <c r="M2594" s="102"/>
      <c r="O2594" s="102"/>
      <c r="P2594" s="102"/>
      <c r="Y2594" s="102"/>
      <c r="Z2594" s="102"/>
      <c r="AA2594" s="102"/>
      <c r="AB2594" s="102"/>
      <c r="AC2594" s="102"/>
      <c r="AD2594" s="102"/>
      <c r="AE2594" s="102"/>
      <c r="AF2594" s="102"/>
      <c r="AI2594" s="102"/>
      <c r="AJ2594" s="102"/>
      <c r="AK2594" s="102"/>
      <c r="AL2594" s="102"/>
      <c r="AM2594" s="102"/>
      <c r="AN2594" s="102"/>
      <c r="AO2594" s="102"/>
      <c r="AP2594" s="102"/>
      <c r="AQ2594" s="102"/>
      <c r="AR2594" s="102"/>
      <c r="AS2594" s="102"/>
      <c r="AT2594" s="102"/>
      <c r="AU2594" s="102"/>
      <c r="AV2594" s="102"/>
      <c r="AW2594" s="102"/>
      <c r="AX2594" s="102"/>
      <c r="AY2594" s="102"/>
      <c r="AZ2594" s="102"/>
      <c r="BA2594" s="102"/>
      <c r="BB2594" s="102"/>
      <c r="BC2594" s="102"/>
      <c r="BD2594" s="102"/>
      <c r="BE2594" s="102"/>
      <c r="BF2594" s="102"/>
      <c r="BG2594" s="102"/>
      <c r="BH2594" s="102"/>
      <c r="BI2594" s="102"/>
      <c r="BJ2594" s="102"/>
    </row>
    <row r="2595" spans="11:62">
      <c r="K2595" s="102"/>
      <c r="L2595" s="102"/>
      <c r="M2595" s="102"/>
      <c r="N2595" s="102"/>
      <c r="O2595" s="102"/>
      <c r="P2595" s="102"/>
      <c r="R2595" s="105"/>
      <c r="Y2595" s="102"/>
      <c r="Z2595" s="102"/>
      <c r="AA2595" s="102"/>
      <c r="AB2595" s="102"/>
      <c r="AC2595" s="102"/>
      <c r="AD2595" s="102"/>
      <c r="AE2595" s="102"/>
      <c r="AF2595" s="102"/>
      <c r="AG2595" s="104"/>
      <c r="AI2595" s="102"/>
      <c r="AJ2595" s="102"/>
      <c r="AK2595" s="102"/>
      <c r="AL2595" s="102"/>
      <c r="AM2595" s="102"/>
      <c r="AN2595" s="102"/>
      <c r="AO2595" s="102"/>
      <c r="AP2595" s="102"/>
      <c r="AQ2595" s="102"/>
      <c r="AR2595" s="102"/>
      <c r="AS2595" s="102"/>
      <c r="AT2595" s="102"/>
      <c r="AU2595" s="102"/>
      <c r="AV2595" s="102"/>
      <c r="AW2595" s="102"/>
      <c r="AX2595" s="102"/>
      <c r="AY2595" s="102"/>
      <c r="AZ2595" s="102"/>
      <c r="BA2595" s="102"/>
      <c r="BB2595" s="102"/>
      <c r="BC2595" s="102"/>
      <c r="BD2595" s="102"/>
      <c r="BE2595" s="102"/>
      <c r="BF2595" s="102"/>
      <c r="BG2595" s="102"/>
      <c r="BH2595" s="102"/>
      <c r="BI2595" s="102"/>
      <c r="BJ2595" s="102"/>
    </row>
    <row r="2596" spans="11:62">
      <c r="K2596" s="102"/>
      <c r="L2596" s="102"/>
      <c r="M2596" s="102"/>
      <c r="N2596" s="102"/>
      <c r="O2596" s="102"/>
      <c r="P2596" s="102"/>
      <c r="Q2596" s="102"/>
      <c r="Y2596" s="102"/>
      <c r="Z2596" s="102"/>
      <c r="AA2596" s="102"/>
      <c r="AB2596" s="102"/>
      <c r="AC2596" s="102"/>
      <c r="AD2596" s="102"/>
      <c r="AE2596" s="102"/>
      <c r="AF2596" s="102"/>
      <c r="AG2596" s="104"/>
      <c r="AI2596" s="102"/>
      <c r="AJ2596" s="102"/>
      <c r="AK2596" s="102"/>
      <c r="AL2596" s="102"/>
      <c r="AM2596" s="102"/>
      <c r="AN2596" s="102"/>
      <c r="AO2596" s="102"/>
      <c r="AP2596" s="102"/>
      <c r="AQ2596" s="102"/>
      <c r="AR2596" s="102"/>
      <c r="AS2596" s="102"/>
      <c r="AT2596" s="102"/>
      <c r="AU2596" s="102"/>
      <c r="AV2596" s="102"/>
      <c r="AW2596" s="102"/>
      <c r="AX2596" s="102"/>
      <c r="AY2596" s="102"/>
      <c r="AZ2596" s="102"/>
      <c r="BA2596" s="102"/>
      <c r="BB2596" s="102"/>
      <c r="BC2596" s="102"/>
      <c r="BD2596" s="102"/>
      <c r="BE2596" s="102"/>
      <c r="BF2596" s="102"/>
      <c r="BG2596" s="102"/>
      <c r="BH2596" s="102"/>
      <c r="BI2596" s="102"/>
      <c r="BJ2596" s="102"/>
    </row>
    <row r="2597" spans="11:62">
      <c r="K2597" s="102"/>
      <c r="L2597" s="102"/>
      <c r="M2597" s="102"/>
      <c r="O2597" s="102"/>
      <c r="P2597" s="102"/>
      <c r="Y2597" s="102"/>
      <c r="Z2597" s="102"/>
      <c r="AA2597" s="102"/>
      <c r="AB2597" s="102"/>
      <c r="AC2597" s="102"/>
      <c r="AD2597" s="102"/>
      <c r="AE2597" s="102"/>
      <c r="AF2597" s="102"/>
      <c r="AI2597" s="102"/>
      <c r="AJ2597" s="102"/>
      <c r="AK2597" s="102"/>
      <c r="AL2597" s="102"/>
      <c r="AM2597" s="102"/>
      <c r="AN2597" s="102"/>
      <c r="AO2597" s="102"/>
      <c r="AP2597" s="102"/>
      <c r="AQ2597" s="102"/>
      <c r="AR2597" s="102"/>
      <c r="AS2597" s="102"/>
      <c r="AT2597" s="102"/>
      <c r="AU2597" s="102"/>
      <c r="AV2597" s="102"/>
      <c r="AW2597" s="102"/>
      <c r="AX2597" s="102"/>
      <c r="AY2597" s="102"/>
      <c r="AZ2597" s="102"/>
      <c r="BA2597" s="102"/>
      <c r="BB2597" s="102"/>
      <c r="BC2597" s="102"/>
      <c r="BD2597" s="102"/>
      <c r="BE2597" s="102"/>
      <c r="BF2597" s="102"/>
      <c r="BG2597" s="102"/>
      <c r="BH2597" s="102"/>
      <c r="BI2597" s="102"/>
      <c r="BJ2597" s="102"/>
    </row>
    <row r="2598" spans="11:62">
      <c r="K2598" s="102"/>
      <c r="L2598" s="102"/>
      <c r="M2598" s="102"/>
      <c r="N2598" s="102"/>
      <c r="O2598" s="102"/>
      <c r="P2598" s="102"/>
      <c r="R2598" s="105"/>
      <c r="Y2598" s="102"/>
      <c r="Z2598" s="102"/>
      <c r="AA2598" s="102"/>
      <c r="AB2598" s="102"/>
      <c r="AC2598" s="102"/>
      <c r="AD2598" s="102"/>
      <c r="AE2598" s="102"/>
      <c r="AF2598" s="102"/>
      <c r="AI2598" s="102"/>
      <c r="AJ2598" s="102"/>
      <c r="AK2598" s="102"/>
      <c r="AL2598" s="102"/>
      <c r="AM2598" s="102"/>
      <c r="AN2598" s="102"/>
      <c r="AO2598" s="102"/>
      <c r="AP2598" s="102"/>
      <c r="AQ2598" s="102"/>
      <c r="AR2598" s="102"/>
      <c r="AS2598" s="102"/>
      <c r="AT2598" s="102"/>
      <c r="AU2598" s="102"/>
      <c r="AV2598" s="102"/>
      <c r="AW2598" s="102"/>
      <c r="AX2598" s="102"/>
      <c r="AY2598" s="102"/>
      <c r="AZ2598" s="102"/>
      <c r="BA2598" s="102"/>
      <c r="BB2598" s="102"/>
      <c r="BC2598" s="102"/>
      <c r="BD2598" s="102"/>
      <c r="BE2598" s="102"/>
      <c r="BF2598" s="102"/>
      <c r="BG2598" s="102"/>
      <c r="BH2598" s="102"/>
      <c r="BI2598" s="102"/>
      <c r="BJ2598" s="102"/>
    </row>
    <row r="2599" spans="11:62">
      <c r="K2599" s="102"/>
      <c r="L2599" s="102"/>
      <c r="M2599" s="102"/>
      <c r="N2599" s="102"/>
      <c r="O2599" s="102"/>
      <c r="P2599" s="102"/>
      <c r="R2599" s="105"/>
      <c r="Y2599" s="102"/>
      <c r="Z2599" s="102"/>
      <c r="AA2599" s="102"/>
      <c r="AB2599" s="102"/>
      <c r="AC2599" s="102"/>
      <c r="AD2599" s="102"/>
      <c r="AE2599" s="102"/>
      <c r="AF2599" s="102"/>
      <c r="AI2599" s="102"/>
      <c r="AJ2599" s="102"/>
      <c r="AK2599" s="102"/>
      <c r="AL2599" s="102"/>
      <c r="AM2599" s="102"/>
      <c r="AN2599" s="102"/>
      <c r="AO2599" s="102"/>
      <c r="AP2599" s="102"/>
      <c r="AQ2599" s="102"/>
      <c r="AR2599" s="102"/>
      <c r="AS2599" s="102"/>
      <c r="AT2599" s="102"/>
      <c r="AU2599" s="102"/>
      <c r="AV2599" s="102"/>
      <c r="AW2599" s="102"/>
      <c r="AX2599" s="102"/>
      <c r="AY2599" s="102"/>
      <c r="AZ2599" s="102"/>
      <c r="BA2599" s="102"/>
      <c r="BB2599" s="102"/>
      <c r="BC2599" s="102"/>
      <c r="BD2599" s="102"/>
      <c r="BE2599" s="102"/>
      <c r="BF2599" s="102"/>
      <c r="BG2599" s="102"/>
      <c r="BH2599" s="102"/>
      <c r="BI2599" s="102"/>
      <c r="BJ2599" s="102"/>
    </row>
    <row r="2600" spans="11:62">
      <c r="K2600" s="102"/>
      <c r="L2600" s="102"/>
      <c r="M2600" s="102"/>
      <c r="N2600" s="102"/>
      <c r="O2600" s="102"/>
      <c r="P2600" s="102"/>
      <c r="R2600" s="105"/>
      <c r="S2600" s="105"/>
      <c r="Y2600" s="102"/>
      <c r="Z2600" s="102"/>
      <c r="AA2600" s="102"/>
      <c r="AB2600" s="102"/>
      <c r="AC2600" s="102"/>
      <c r="AD2600" s="102"/>
      <c r="AE2600" s="102"/>
      <c r="AF2600" s="102"/>
      <c r="AI2600" s="102"/>
      <c r="AJ2600" s="102"/>
      <c r="AK2600" s="102"/>
      <c r="AL2600" s="102"/>
      <c r="AM2600" s="102"/>
      <c r="AN2600" s="102"/>
      <c r="AO2600" s="102"/>
      <c r="AP2600" s="102"/>
      <c r="AQ2600" s="102"/>
      <c r="AR2600" s="102"/>
      <c r="AS2600" s="102"/>
      <c r="AT2600" s="102"/>
      <c r="AU2600" s="102"/>
      <c r="AV2600" s="102"/>
      <c r="AW2600" s="102"/>
      <c r="AX2600" s="102"/>
      <c r="AY2600" s="102"/>
      <c r="AZ2600" s="102"/>
      <c r="BA2600" s="102"/>
      <c r="BB2600" s="102"/>
      <c r="BC2600" s="102"/>
      <c r="BD2600" s="102"/>
      <c r="BE2600" s="102"/>
      <c r="BF2600" s="102"/>
      <c r="BG2600" s="102"/>
      <c r="BH2600" s="102"/>
      <c r="BI2600" s="102"/>
      <c r="BJ2600" s="102"/>
    </row>
    <row r="2601" spans="11:62">
      <c r="K2601" s="102"/>
      <c r="L2601" s="102"/>
      <c r="M2601" s="102"/>
      <c r="N2601" s="102"/>
      <c r="O2601" s="102"/>
      <c r="P2601" s="102"/>
      <c r="R2601" s="105"/>
      <c r="S2601" s="105"/>
      <c r="Y2601" s="102"/>
      <c r="Z2601" s="102"/>
      <c r="AA2601" s="102"/>
      <c r="AB2601" s="102"/>
      <c r="AC2601" s="102"/>
      <c r="AD2601" s="102"/>
      <c r="AE2601" s="102"/>
      <c r="AF2601" s="102"/>
      <c r="AI2601" s="102"/>
      <c r="AJ2601" s="102"/>
      <c r="AK2601" s="102"/>
      <c r="AL2601" s="102"/>
      <c r="AM2601" s="102"/>
      <c r="AN2601" s="102"/>
      <c r="AO2601" s="102"/>
      <c r="AP2601" s="102"/>
      <c r="AQ2601" s="102"/>
      <c r="AR2601" s="102"/>
      <c r="AS2601" s="102"/>
      <c r="AT2601" s="102"/>
      <c r="AU2601" s="102"/>
      <c r="AV2601" s="102"/>
      <c r="AW2601" s="102"/>
      <c r="AX2601" s="102"/>
      <c r="AY2601" s="102"/>
      <c r="AZ2601" s="102"/>
      <c r="BA2601" s="102"/>
      <c r="BB2601" s="102"/>
      <c r="BC2601" s="102"/>
      <c r="BD2601" s="102"/>
      <c r="BE2601" s="102"/>
      <c r="BF2601" s="102"/>
      <c r="BG2601" s="102"/>
      <c r="BH2601" s="102"/>
      <c r="BI2601" s="102"/>
      <c r="BJ2601" s="102"/>
    </row>
    <row r="2602" spans="11:62">
      <c r="K2602" s="102"/>
      <c r="L2602" s="102"/>
      <c r="M2602" s="102"/>
      <c r="N2602" s="102"/>
      <c r="O2602" s="102"/>
      <c r="P2602" s="102"/>
      <c r="Q2602" s="102"/>
      <c r="R2602" s="105"/>
      <c r="Y2602" s="102"/>
      <c r="Z2602" s="102"/>
      <c r="AA2602" s="102"/>
      <c r="AB2602" s="102"/>
      <c r="AC2602" s="102"/>
      <c r="AD2602" s="102"/>
      <c r="AE2602" s="102"/>
      <c r="AF2602" s="102"/>
      <c r="AI2602" s="102"/>
      <c r="AJ2602" s="102"/>
      <c r="AK2602" s="102"/>
      <c r="AL2602" s="102"/>
      <c r="AM2602" s="102"/>
      <c r="AN2602" s="102"/>
      <c r="AO2602" s="102"/>
      <c r="AP2602" s="102"/>
      <c r="AQ2602" s="102"/>
      <c r="AR2602" s="102"/>
      <c r="AS2602" s="102"/>
      <c r="AT2602" s="102"/>
      <c r="AU2602" s="102"/>
      <c r="AV2602" s="102"/>
      <c r="AW2602" s="102"/>
      <c r="AX2602" s="102"/>
      <c r="AY2602" s="102"/>
      <c r="AZ2602" s="102"/>
      <c r="BA2602" s="102"/>
      <c r="BB2602" s="102"/>
      <c r="BC2602" s="102"/>
      <c r="BD2602" s="102"/>
      <c r="BE2602" s="102"/>
      <c r="BF2602" s="102"/>
      <c r="BG2602" s="102"/>
      <c r="BH2602" s="102"/>
      <c r="BI2602" s="102"/>
      <c r="BJ2602" s="102"/>
    </row>
    <row r="2603" spans="11:62">
      <c r="K2603" s="102"/>
      <c r="L2603" s="102"/>
      <c r="M2603" s="102"/>
      <c r="N2603" s="102"/>
      <c r="O2603" s="102"/>
      <c r="P2603" s="102"/>
      <c r="Q2603" s="102"/>
      <c r="R2603" s="105"/>
      <c r="Y2603" s="102"/>
      <c r="Z2603" s="102"/>
      <c r="AA2603" s="102"/>
      <c r="AB2603" s="102"/>
      <c r="AC2603" s="102"/>
      <c r="AD2603" s="102"/>
      <c r="AE2603" s="102"/>
      <c r="AF2603" s="102"/>
      <c r="AI2603" s="102"/>
      <c r="AJ2603" s="102"/>
      <c r="AK2603" s="102"/>
      <c r="AL2603" s="102"/>
      <c r="AM2603" s="102"/>
      <c r="AN2603" s="102"/>
      <c r="AO2603" s="102"/>
      <c r="AP2603" s="102"/>
      <c r="AQ2603" s="102"/>
      <c r="AR2603" s="102"/>
      <c r="AS2603" s="102"/>
      <c r="AT2603" s="102"/>
      <c r="AU2603" s="102"/>
      <c r="AV2603" s="102"/>
      <c r="AW2603" s="102"/>
      <c r="AX2603" s="102"/>
      <c r="AY2603" s="102"/>
      <c r="AZ2603" s="102"/>
      <c r="BA2603" s="102"/>
      <c r="BB2603" s="102"/>
      <c r="BC2603" s="102"/>
      <c r="BD2603" s="102"/>
      <c r="BE2603" s="102"/>
      <c r="BF2603" s="102"/>
      <c r="BG2603" s="102"/>
      <c r="BH2603" s="102"/>
      <c r="BI2603" s="102"/>
      <c r="BJ2603" s="102"/>
    </row>
    <row r="2604" spans="11:62">
      <c r="K2604" s="102"/>
      <c r="L2604" s="102"/>
      <c r="M2604" s="102"/>
      <c r="R2604" s="105"/>
      <c r="Y2604" s="102"/>
      <c r="Z2604" s="102"/>
      <c r="AA2604" s="102"/>
      <c r="AB2604" s="102"/>
      <c r="AC2604" s="102"/>
      <c r="AD2604" s="102"/>
      <c r="AE2604" s="102"/>
      <c r="AF2604" s="102"/>
      <c r="AG2604" s="104"/>
      <c r="AI2604" s="102"/>
      <c r="AJ2604" s="102"/>
      <c r="AK2604" s="102"/>
      <c r="AL2604" s="102"/>
      <c r="AM2604" s="102"/>
      <c r="AN2604" s="102"/>
      <c r="AO2604" s="102"/>
      <c r="AP2604" s="102"/>
      <c r="AQ2604" s="102"/>
      <c r="AS2604" s="102"/>
      <c r="AT2604" s="102"/>
      <c r="AU2604" s="102"/>
      <c r="AV2604" s="102"/>
      <c r="AW2604" s="102"/>
      <c r="AY2604" s="102"/>
      <c r="AZ2604" s="102"/>
      <c r="BA2604" s="102"/>
      <c r="BB2604" s="102"/>
      <c r="BC2604" s="102"/>
      <c r="BE2604" s="102"/>
      <c r="BF2604" s="102"/>
      <c r="BG2604" s="102"/>
      <c r="BH2604" s="102"/>
      <c r="BI2604" s="102"/>
    </row>
    <row r="2605" spans="11:62">
      <c r="K2605" s="102"/>
      <c r="L2605" s="102"/>
      <c r="M2605" s="102"/>
      <c r="O2605" s="102"/>
      <c r="P2605" s="102"/>
      <c r="R2605" s="105"/>
      <c r="Y2605" s="102"/>
      <c r="Z2605" s="102"/>
      <c r="AA2605" s="102"/>
      <c r="AB2605" s="102"/>
      <c r="AC2605" s="102"/>
      <c r="AD2605" s="102"/>
      <c r="AE2605" s="102"/>
      <c r="AF2605" s="102"/>
      <c r="AI2605" s="102"/>
      <c r="AJ2605" s="102"/>
      <c r="AK2605" s="102"/>
      <c r="AL2605" s="102"/>
      <c r="AM2605" s="102"/>
      <c r="AN2605" s="102"/>
      <c r="AO2605" s="102"/>
      <c r="AP2605" s="102"/>
      <c r="AQ2605" s="102"/>
      <c r="AR2605" s="102"/>
      <c r="AS2605" s="102"/>
      <c r="AT2605" s="102"/>
      <c r="AU2605" s="102"/>
      <c r="AV2605" s="102"/>
      <c r="AW2605" s="102"/>
      <c r="AX2605" s="102"/>
      <c r="AY2605" s="102"/>
      <c r="AZ2605" s="102"/>
      <c r="BA2605" s="102"/>
      <c r="BB2605" s="102"/>
      <c r="BC2605" s="102"/>
      <c r="BD2605" s="102"/>
      <c r="BE2605" s="102"/>
      <c r="BF2605" s="102"/>
      <c r="BG2605" s="102"/>
      <c r="BH2605" s="102"/>
      <c r="BI2605" s="102"/>
      <c r="BJ2605" s="102"/>
    </row>
    <row r="2606" spans="11:62">
      <c r="K2606" s="102"/>
      <c r="L2606" s="102"/>
      <c r="M2606" s="102"/>
      <c r="O2606" s="102"/>
      <c r="P2606" s="102"/>
      <c r="R2606" s="105"/>
      <c r="Y2606" s="102"/>
      <c r="Z2606" s="102"/>
      <c r="AA2606" s="102"/>
      <c r="AB2606" s="102"/>
      <c r="AC2606" s="102"/>
      <c r="AD2606" s="102"/>
      <c r="AE2606" s="102"/>
      <c r="AF2606" s="102"/>
      <c r="AG2606" s="104"/>
      <c r="AI2606" s="102"/>
      <c r="AJ2606" s="102"/>
      <c r="AK2606" s="102"/>
      <c r="AL2606" s="102"/>
      <c r="AM2606" s="102"/>
      <c r="AN2606" s="102"/>
      <c r="AO2606" s="102"/>
      <c r="AP2606" s="102"/>
      <c r="AQ2606" s="102"/>
      <c r="AR2606" s="102"/>
      <c r="AS2606" s="102"/>
      <c r="AT2606" s="102"/>
      <c r="AU2606" s="102"/>
      <c r="AV2606" s="102"/>
      <c r="AW2606" s="102"/>
      <c r="AX2606" s="102"/>
      <c r="AY2606" s="102"/>
      <c r="AZ2606" s="102"/>
      <c r="BA2606" s="102"/>
      <c r="BB2606" s="102"/>
      <c r="BC2606" s="102"/>
      <c r="BD2606" s="102"/>
      <c r="BE2606" s="102"/>
      <c r="BF2606" s="102"/>
      <c r="BG2606" s="102"/>
      <c r="BH2606" s="102"/>
      <c r="BI2606" s="102"/>
      <c r="BJ2606" s="102"/>
    </row>
    <row r="2607" spans="11:62">
      <c r="K2607" s="102"/>
      <c r="L2607" s="102"/>
      <c r="M2607" s="102"/>
      <c r="N2607" s="102"/>
      <c r="O2607" s="102"/>
      <c r="P2607" s="102"/>
      <c r="R2607" s="105"/>
      <c r="Y2607" s="102"/>
      <c r="Z2607" s="102"/>
      <c r="AA2607" s="102"/>
      <c r="AB2607" s="102"/>
      <c r="AC2607" s="102"/>
      <c r="AD2607" s="102"/>
      <c r="AE2607" s="102"/>
      <c r="AF2607" s="102"/>
      <c r="AG2607" s="104"/>
      <c r="AI2607" s="102"/>
      <c r="AJ2607" s="102"/>
      <c r="AK2607" s="102"/>
      <c r="AL2607" s="102"/>
      <c r="AM2607" s="102"/>
      <c r="AN2607" s="102"/>
      <c r="AO2607" s="102"/>
      <c r="AP2607" s="102"/>
      <c r="AQ2607" s="102"/>
      <c r="AR2607" s="102"/>
      <c r="AS2607" s="102"/>
      <c r="AT2607" s="102"/>
      <c r="AU2607" s="102"/>
      <c r="AV2607" s="102"/>
      <c r="AW2607" s="102"/>
      <c r="AX2607" s="102"/>
      <c r="AY2607" s="102"/>
      <c r="AZ2607" s="102"/>
      <c r="BA2607" s="102"/>
      <c r="BB2607" s="102"/>
      <c r="BC2607" s="102"/>
      <c r="BD2607" s="102"/>
      <c r="BE2607" s="102"/>
      <c r="BF2607" s="102"/>
      <c r="BG2607" s="102"/>
      <c r="BH2607" s="102"/>
      <c r="BI2607" s="102"/>
      <c r="BJ2607" s="102"/>
    </row>
    <row r="2608" spans="11:62">
      <c r="K2608" s="102"/>
      <c r="L2608" s="102"/>
      <c r="M2608" s="102"/>
      <c r="N2608" s="102"/>
      <c r="O2608" s="102"/>
      <c r="P2608" s="102"/>
      <c r="R2608" s="105"/>
      <c r="Y2608" s="102"/>
      <c r="Z2608" s="102"/>
      <c r="AA2608" s="102"/>
      <c r="AB2608" s="102"/>
      <c r="AC2608" s="102"/>
      <c r="AD2608" s="102"/>
      <c r="AE2608" s="102"/>
      <c r="AF2608" s="102"/>
      <c r="AG2608" s="104"/>
      <c r="AI2608" s="102"/>
      <c r="AJ2608" s="102"/>
      <c r="AK2608" s="102"/>
      <c r="AL2608" s="102"/>
      <c r="AM2608" s="102"/>
      <c r="AN2608" s="102"/>
      <c r="AO2608" s="102"/>
      <c r="AP2608" s="102"/>
      <c r="AQ2608" s="102"/>
      <c r="AR2608" s="102"/>
      <c r="AS2608" s="102"/>
      <c r="AT2608" s="102"/>
      <c r="AU2608" s="102"/>
      <c r="AV2608" s="102"/>
      <c r="AW2608" s="102"/>
      <c r="AX2608" s="102"/>
      <c r="AY2608" s="102"/>
      <c r="AZ2608" s="102"/>
      <c r="BA2608" s="102"/>
      <c r="BB2608" s="102"/>
      <c r="BC2608" s="102"/>
      <c r="BD2608" s="102"/>
      <c r="BE2608" s="102"/>
      <c r="BF2608" s="102"/>
      <c r="BG2608" s="102"/>
      <c r="BH2608" s="102"/>
      <c r="BI2608" s="102"/>
      <c r="BJ2608" s="102"/>
    </row>
    <row r="2609" spans="11:62">
      <c r="K2609" s="102"/>
      <c r="L2609" s="102"/>
      <c r="M2609" s="102"/>
      <c r="N2609" s="102"/>
      <c r="O2609" s="102"/>
      <c r="P2609" s="102"/>
      <c r="Q2609" s="102"/>
      <c r="R2609" s="105"/>
      <c r="Y2609" s="102"/>
      <c r="Z2609" s="102"/>
      <c r="AA2609" s="102"/>
      <c r="AB2609" s="102"/>
      <c r="AC2609" s="102"/>
      <c r="AD2609" s="102"/>
      <c r="AE2609" s="102"/>
      <c r="AF2609" s="102"/>
      <c r="AG2609" s="104"/>
      <c r="AI2609" s="102"/>
      <c r="AJ2609" s="102"/>
      <c r="AK2609" s="102"/>
      <c r="AL2609" s="102"/>
      <c r="AM2609" s="102"/>
      <c r="AN2609" s="102"/>
      <c r="AO2609" s="102"/>
      <c r="AP2609" s="102"/>
      <c r="AQ2609" s="102"/>
      <c r="AR2609" s="102"/>
      <c r="AS2609" s="102"/>
      <c r="AT2609" s="102"/>
      <c r="AU2609" s="102"/>
      <c r="AV2609" s="102"/>
      <c r="AW2609" s="102"/>
      <c r="AX2609" s="102"/>
      <c r="AY2609" s="102"/>
      <c r="AZ2609" s="102"/>
      <c r="BA2609" s="102"/>
      <c r="BB2609" s="102"/>
      <c r="BC2609" s="102"/>
      <c r="BD2609" s="102"/>
      <c r="BE2609" s="102"/>
      <c r="BF2609" s="102"/>
      <c r="BG2609" s="102"/>
      <c r="BH2609" s="102"/>
      <c r="BI2609" s="102"/>
      <c r="BJ2609" s="102"/>
    </row>
    <row r="2610" spans="11:62">
      <c r="K2610" s="102"/>
      <c r="L2610" s="102"/>
      <c r="M2610" s="102"/>
      <c r="N2610" s="102"/>
      <c r="O2610" s="102"/>
      <c r="P2610" s="102"/>
      <c r="Y2610" s="102"/>
      <c r="Z2610" s="102"/>
      <c r="AA2610" s="102"/>
      <c r="AB2610" s="102"/>
      <c r="AC2610" s="102"/>
      <c r="AD2610" s="102"/>
      <c r="AE2610" s="102"/>
      <c r="AF2610" s="102"/>
      <c r="AI2610" s="102"/>
      <c r="AJ2610" s="102"/>
      <c r="AK2610" s="102"/>
      <c r="AL2610" s="102"/>
      <c r="AM2610" s="102"/>
      <c r="AN2610" s="102"/>
      <c r="AO2610" s="102"/>
      <c r="AP2610" s="102"/>
      <c r="AQ2610" s="102"/>
      <c r="AR2610" s="102"/>
      <c r="AS2610" s="102"/>
      <c r="AT2610" s="102"/>
      <c r="AU2610" s="102"/>
      <c r="AV2610" s="102"/>
      <c r="AW2610" s="102"/>
      <c r="AX2610" s="102"/>
      <c r="AY2610" s="102"/>
      <c r="AZ2610" s="102"/>
      <c r="BA2610" s="102"/>
      <c r="BB2610" s="102"/>
      <c r="BC2610" s="102"/>
      <c r="BD2610" s="102"/>
      <c r="BE2610" s="102"/>
      <c r="BF2610" s="102"/>
      <c r="BG2610" s="102"/>
      <c r="BH2610" s="102"/>
      <c r="BI2610" s="102"/>
      <c r="BJ2610" s="102"/>
    </row>
    <row r="2611" spans="11:62">
      <c r="K2611" s="102"/>
      <c r="L2611" s="102"/>
      <c r="M2611" s="102"/>
      <c r="N2611" s="102"/>
      <c r="O2611" s="102"/>
      <c r="P2611" s="102"/>
      <c r="R2611" s="105"/>
      <c r="Y2611" s="102"/>
      <c r="Z2611" s="102"/>
      <c r="AA2611" s="102"/>
      <c r="AB2611" s="102"/>
      <c r="AC2611" s="102"/>
      <c r="AD2611" s="102"/>
      <c r="AE2611" s="102"/>
      <c r="AF2611" s="102"/>
      <c r="AG2611" s="104"/>
      <c r="AI2611" s="102"/>
      <c r="AJ2611" s="102"/>
      <c r="AK2611" s="102"/>
      <c r="AL2611" s="102"/>
      <c r="AM2611" s="102"/>
      <c r="AN2611" s="102"/>
      <c r="AO2611" s="102"/>
      <c r="AP2611" s="102"/>
      <c r="AQ2611" s="102"/>
      <c r="AR2611" s="102"/>
      <c r="AS2611" s="102"/>
      <c r="AT2611" s="102"/>
      <c r="AU2611" s="102"/>
      <c r="AV2611" s="102"/>
      <c r="AW2611" s="102"/>
      <c r="AX2611" s="102"/>
      <c r="AY2611" s="102"/>
      <c r="AZ2611" s="102"/>
      <c r="BA2611" s="102"/>
      <c r="BB2611" s="102"/>
      <c r="BC2611" s="102"/>
      <c r="BD2611" s="102"/>
      <c r="BE2611" s="102"/>
      <c r="BF2611" s="102"/>
      <c r="BG2611" s="102"/>
      <c r="BH2611" s="102"/>
      <c r="BI2611" s="102"/>
      <c r="BJ2611" s="102"/>
    </row>
    <row r="2612" spans="11:62">
      <c r="K2612" s="102"/>
      <c r="L2612" s="102"/>
      <c r="M2612" s="102"/>
      <c r="N2612" s="102"/>
      <c r="O2612" s="102"/>
      <c r="P2612" s="102"/>
      <c r="R2612" s="105"/>
      <c r="AG2612" s="104"/>
      <c r="AI2612" s="102"/>
      <c r="AJ2612" s="102"/>
      <c r="AK2612" s="102"/>
      <c r="AL2612" s="102"/>
      <c r="AM2612" s="102"/>
      <c r="AN2612" s="102"/>
      <c r="AO2612" s="102"/>
      <c r="AP2612" s="102"/>
      <c r="AQ2612" s="102"/>
      <c r="AR2612" s="102"/>
      <c r="AS2612" s="102"/>
      <c r="AT2612" s="102"/>
      <c r="AU2612" s="102"/>
      <c r="AV2612" s="102"/>
      <c r="AW2612" s="102"/>
      <c r="AX2612" s="102"/>
      <c r="AY2612" s="102"/>
      <c r="AZ2612" s="102"/>
      <c r="BA2612" s="102"/>
      <c r="BB2612" s="102"/>
      <c r="BC2612" s="102"/>
      <c r="BD2612" s="102"/>
      <c r="BE2612" s="102"/>
      <c r="BF2612" s="102"/>
      <c r="BG2612" s="102"/>
      <c r="BH2612" s="102"/>
      <c r="BI2612" s="102"/>
      <c r="BJ2612" s="102"/>
    </row>
    <row r="2613" spans="11:62">
      <c r="K2613" s="102"/>
      <c r="L2613" s="102"/>
      <c r="M2613" s="102"/>
      <c r="N2613" s="102"/>
      <c r="O2613" s="102"/>
      <c r="P2613" s="102"/>
      <c r="R2613" s="105"/>
      <c r="Y2613" s="102"/>
      <c r="Z2613" s="102"/>
      <c r="AA2613" s="102"/>
      <c r="AB2613" s="102"/>
      <c r="AC2613" s="102"/>
      <c r="AD2613" s="102"/>
      <c r="AE2613" s="102"/>
      <c r="AF2613" s="102"/>
      <c r="AI2613" s="102"/>
      <c r="AJ2613" s="102"/>
      <c r="AK2613" s="102"/>
      <c r="AL2613" s="102"/>
      <c r="AM2613" s="102"/>
      <c r="AN2613" s="102"/>
      <c r="AO2613" s="102"/>
      <c r="AP2613" s="102"/>
      <c r="AQ2613" s="102"/>
      <c r="AR2613" s="102"/>
      <c r="AS2613" s="102"/>
      <c r="AT2613" s="102"/>
      <c r="AU2613" s="102"/>
      <c r="AV2613" s="102"/>
      <c r="AW2613" s="102"/>
      <c r="AX2613" s="102"/>
      <c r="AY2613" s="102"/>
      <c r="AZ2613" s="102"/>
      <c r="BA2613" s="102"/>
      <c r="BB2613" s="102"/>
      <c r="BC2613" s="102"/>
      <c r="BD2613" s="102"/>
      <c r="BE2613" s="102"/>
      <c r="BF2613" s="102"/>
      <c r="BG2613" s="102"/>
      <c r="BH2613" s="102"/>
      <c r="BI2613" s="102"/>
      <c r="BJ2613" s="102"/>
    </row>
    <row r="2614" spans="11:62">
      <c r="K2614" s="102"/>
      <c r="L2614" s="102"/>
      <c r="M2614" s="102"/>
      <c r="N2614" s="102"/>
      <c r="O2614" s="102"/>
      <c r="P2614" s="102"/>
      <c r="Y2614" s="102"/>
      <c r="Z2614" s="102"/>
      <c r="AA2614" s="102"/>
      <c r="AB2614" s="102"/>
      <c r="AC2614" s="102"/>
      <c r="AD2614" s="102"/>
      <c r="AE2614" s="102"/>
      <c r="AF2614" s="102"/>
      <c r="AI2614" s="102"/>
      <c r="AJ2614" s="102"/>
      <c r="AK2614" s="102"/>
      <c r="AL2614" s="102"/>
      <c r="AM2614" s="102"/>
      <c r="AN2614" s="102"/>
      <c r="AO2614" s="102"/>
      <c r="AP2614" s="102"/>
      <c r="AQ2614" s="102"/>
      <c r="AR2614" s="102"/>
      <c r="AS2614" s="102"/>
      <c r="AT2614" s="102"/>
      <c r="AU2614" s="102"/>
      <c r="AV2614" s="102"/>
      <c r="AW2614" s="102"/>
      <c r="AX2614" s="102"/>
      <c r="AY2614" s="102"/>
      <c r="AZ2614" s="102"/>
      <c r="BA2614" s="102"/>
      <c r="BB2614" s="102"/>
      <c r="BC2614" s="102"/>
      <c r="BD2614" s="102"/>
      <c r="BE2614" s="102"/>
      <c r="BF2614" s="102"/>
      <c r="BG2614" s="102"/>
      <c r="BH2614" s="102"/>
      <c r="BI2614" s="102"/>
      <c r="BJ2614" s="102"/>
    </row>
    <row r="2615" spans="11:62">
      <c r="K2615" s="102"/>
      <c r="L2615" s="102"/>
      <c r="M2615" s="102"/>
      <c r="N2615" s="102"/>
      <c r="O2615" s="102"/>
      <c r="P2615" s="102"/>
      <c r="Y2615" s="102"/>
      <c r="Z2615" s="102"/>
      <c r="AA2615" s="102"/>
      <c r="AB2615" s="102"/>
      <c r="AC2615" s="102"/>
      <c r="AD2615" s="102"/>
      <c r="AE2615" s="102"/>
      <c r="AF2615" s="102"/>
      <c r="AI2615" s="102"/>
      <c r="AJ2615" s="102"/>
      <c r="AK2615" s="102"/>
      <c r="AL2615" s="102"/>
      <c r="AM2615" s="102"/>
      <c r="AN2615" s="102"/>
      <c r="AO2615" s="102"/>
      <c r="AP2615" s="102"/>
      <c r="AQ2615" s="102"/>
      <c r="AR2615" s="102"/>
      <c r="AS2615" s="102"/>
      <c r="AT2615" s="102"/>
      <c r="AU2615" s="102"/>
      <c r="AV2615" s="102"/>
      <c r="AW2615" s="102"/>
      <c r="AX2615" s="102"/>
      <c r="AY2615" s="102"/>
      <c r="AZ2615" s="102"/>
      <c r="BA2615" s="102"/>
      <c r="BB2615" s="102"/>
      <c r="BC2615" s="102"/>
      <c r="BD2615" s="102"/>
      <c r="BE2615" s="102"/>
      <c r="BF2615" s="102"/>
      <c r="BG2615" s="102"/>
      <c r="BH2615" s="102"/>
      <c r="BI2615" s="102"/>
      <c r="BJ2615" s="102"/>
    </row>
    <row r="2616" spans="11:62">
      <c r="K2616" s="102"/>
      <c r="L2616" s="102"/>
      <c r="M2616" s="102"/>
      <c r="N2616" s="102"/>
      <c r="O2616" s="102"/>
      <c r="P2616" s="102"/>
      <c r="R2616" s="105"/>
      <c r="Y2616" s="102"/>
      <c r="Z2616" s="102"/>
      <c r="AA2616" s="102"/>
      <c r="AB2616" s="102"/>
      <c r="AC2616" s="102"/>
      <c r="AD2616" s="102"/>
      <c r="AE2616" s="102"/>
      <c r="AF2616" s="102"/>
      <c r="AG2616" s="104"/>
      <c r="AI2616" s="102"/>
      <c r="AJ2616" s="102"/>
      <c r="AK2616" s="102"/>
      <c r="AL2616" s="102"/>
      <c r="AM2616" s="102"/>
      <c r="AN2616" s="102"/>
      <c r="AO2616" s="102"/>
      <c r="AP2616" s="102"/>
      <c r="AQ2616" s="102"/>
      <c r="AR2616" s="102"/>
      <c r="AS2616" s="102"/>
      <c r="AT2616" s="102"/>
      <c r="AU2616" s="102"/>
      <c r="AV2616" s="102"/>
      <c r="AW2616" s="102"/>
      <c r="AX2616" s="102"/>
      <c r="AY2616" s="102"/>
      <c r="AZ2616" s="102"/>
      <c r="BA2616" s="102"/>
      <c r="BB2616" s="102"/>
      <c r="BC2616" s="102"/>
      <c r="BD2616" s="102"/>
      <c r="BE2616" s="102"/>
      <c r="BF2616" s="102"/>
      <c r="BG2616" s="102"/>
      <c r="BH2616" s="102"/>
      <c r="BI2616" s="102"/>
      <c r="BJ2616" s="102"/>
    </row>
    <row r="2617" spans="11:62">
      <c r="K2617" s="102"/>
      <c r="L2617" s="102"/>
      <c r="M2617" s="102"/>
      <c r="N2617" s="102"/>
      <c r="O2617" s="102"/>
      <c r="P2617" s="102"/>
      <c r="Q2617" s="102"/>
      <c r="W2617" s="102"/>
      <c r="X2617" s="102"/>
      <c r="Y2617" s="102"/>
      <c r="Z2617" s="102"/>
      <c r="AA2617" s="102"/>
      <c r="AI2617" s="102"/>
      <c r="AJ2617" s="102"/>
      <c r="AK2617" s="102"/>
      <c r="AL2617" s="102"/>
      <c r="AM2617" s="102"/>
      <c r="AN2617" s="102"/>
      <c r="AO2617" s="102"/>
      <c r="AP2617" s="102"/>
      <c r="AQ2617" s="102"/>
      <c r="AR2617" s="102"/>
      <c r="AS2617" s="102"/>
      <c r="AT2617" s="102"/>
      <c r="AU2617" s="102"/>
      <c r="AV2617" s="102"/>
      <c r="AW2617" s="102"/>
      <c r="AX2617" s="102"/>
      <c r="AY2617" s="102"/>
      <c r="AZ2617" s="102"/>
      <c r="BA2617" s="102"/>
      <c r="BB2617" s="102"/>
      <c r="BC2617" s="102"/>
      <c r="BD2617" s="102"/>
      <c r="BE2617" s="102"/>
      <c r="BF2617" s="102"/>
      <c r="BG2617" s="102"/>
      <c r="BH2617" s="102"/>
      <c r="BI2617" s="102"/>
      <c r="BJ2617" s="102"/>
    </row>
    <row r="2618" spans="11:62">
      <c r="K2618" s="102"/>
      <c r="L2618" s="102"/>
      <c r="M2618" s="102"/>
      <c r="N2618" s="102"/>
      <c r="O2618" s="102"/>
      <c r="P2618" s="102"/>
      <c r="Q2618" s="102"/>
      <c r="W2618" s="102"/>
      <c r="X2618" s="102"/>
      <c r="Y2618" s="102"/>
      <c r="Z2618" s="102"/>
      <c r="AA2618" s="102"/>
      <c r="AI2618" s="102"/>
      <c r="AJ2618" s="102"/>
      <c r="AK2618" s="102"/>
      <c r="AL2618" s="102"/>
      <c r="AM2618" s="102"/>
      <c r="AN2618" s="102"/>
      <c r="AO2618" s="102"/>
      <c r="AP2618" s="102"/>
      <c r="AQ2618" s="102"/>
      <c r="AR2618" s="102"/>
      <c r="AS2618" s="102"/>
      <c r="AT2618" s="102"/>
      <c r="AU2618" s="102"/>
      <c r="AV2618" s="102"/>
      <c r="AW2618" s="102"/>
      <c r="AX2618" s="102"/>
      <c r="AY2618" s="102"/>
      <c r="AZ2618" s="102"/>
      <c r="BA2618" s="102"/>
      <c r="BB2618" s="102"/>
      <c r="BC2618" s="102"/>
      <c r="BD2618" s="102"/>
      <c r="BE2618" s="102"/>
      <c r="BF2618" s="102"/>
      <c r="BG2618" s="102"/>
      <c r="BH2618" s="102"/>
      <c r="BI2618" s="102"/>
      <c r="BJ2618" s="102"/>
    </row>
    <row r="2619" spans="11:62">
      <c r="K2619" s="102"/>
      <c r="L2619" s="102"/>
      <c r="M2619" s="102"/>
      <c r="N2619" s="102"/>
      <c r="O2619" s="102"/>
      <c r="P2619" s="102"/>
      <c r="R2619" s="105"/>
      <c r="AG2619" s="104"/>
      <c r="AI2619" s="102"/>
      <c r="AJ2619" s="102"/>
      <c r="AK2619" s="102"/>
      <c r="AL2619" s="102"/>
      <c r="AM2619" s="102"/>
      <c r="AN2619" s="102"/>
      <c r="AO2619" s="102"/>
      <c r="AP2619" s="102"/>
      <c r="AQ2619" s="102"/>
      <c r="AR2619" s="102"/>
      <c r="AS2619" s="102"/>
      <c r="AT2619" s="102"/>
      <c r="AU2619" s="102"/>
      <c r="AV2619" s="102"/>
      <c r="AW2619" s="102"/>
      <c r="AX2619" s="102"/>
      <c r="AY2619" s="102"/>
      <c r="AZ2619" s="102"/>
      <c r="BA2619" s="102"/>
      <c r="BB2619" s="102"/>
      <c r="BC2619" s="102"/>
      <c r="BD2619" s="102"/>
      <c r="BE2619" s="102"/>
      <c r="BF2619" s="102"/>
      <c r="BG2619" s="102"/>
      <c r="BH2619" s="102"/>
      <c r="BI2619" s="102"/>
      <c r="BJ2619" s="102"/>
    </row>
    <row r="2620" spans="11:62">
      <c r="K2620" s="102"/>
      <c r="L2620" s="102"/>
      <c r="M2620" s="102"/>
      <c r="N2620" s="102"/>
      <c r="O2620" s="102"/>
      <c r="P2620" s="102"/>
      <c r="Q2620" s="102"/>
    </row>
    <row r="2621" spans="11:62">
      <c r="K2621" s="102"/>
      <c r="L2621" s="102"/>
      <c r="M2621" s="102"/>
      <c r="N2621" s="102"/>
      <c r="O2621" s="102"/>
      <c r="P2621" s="102"/>
      <c r="Q2621" s="102"/>
      <c r="R2621" s="105"/>
      <c r="Y2621" s="102"/>
      <c r="Z2621" s="102"/>
      <c r="AA2621" s="102"/>
      <c r="AB2621" s="102"/>
      <c r="AC2621" s="102"/>
      <c r="AD2621" s="102"/>
      <c r="AE2621" s="102"/>
      <c r="AF2621" s="102"/>
      <c r="AG2621" s="104"/>
      <c r="AI2621" s="102"/>
      <c r="AJ2621" s="102"/>
      <c r="AK2621" s="102"/>
      <c r="AL2621" s="102"/>
      <c r="AM2621" s="102"/>
      <c r="AN2621" s="102"/>
      <c r="AO2621" s="102"/>
      <c r="AP2621" s="102"/>
      <c r="AQ2621" s="102"/>
      <c r="AR2621" s="102"/>
      <c r="AS2621" s="102"/>
      <c r="AT2621" s="102"/>
      <c r="AU2621" s="102"/>
      <c r="AV2621" s="102"/>
      <c r="AW2621" s="102"/>
      <c r="AX2621" s="102"/>
      <c r="AY2621" s="102"/>
      <c r="AZ2621" s="102"/>
      <c r="BA2621" s="102"/>
      <c r="BB2621" s="102"/>
      <c r="BC2621" s="102"/>
      <c r="BD2621" s="102"/>
      <c r="BE2621" s="102"/>
      <c r="BF2621" s="102"/>
      <c r="BG2621" s="102"/>
      <c r="BH2621" s="102"/>
      <c r="BI2621" s="102"/>
      <c r="BJ2621" s="102"/>
    </row>
    <row r="2622" spans="11:62">
      <c r="K2622" s="102"/>
      <c r="L2622" s="102"/>
      <c r="M2622" s="102"/>
      <c r="N2622" s="102"/>
      <c r="O2622" s="102"/>
      <c r="P2622" s="102"/>
      <c r="R2622" s="105"/>
      <c r="Y2622" s="102"/>
      <c r="Z2622" s="102"/>
      <c r="AA2622" s="102"/>
      <c r="AB2622" s="102"/>
      <c r="AC2622" s="102"/>
      <c r="AD2622" s="102"/>
      <c r="AE2622" s="102"/>
      <c r="AF2622" s="102"/>
      <c r="AG2622" s="104"/>
      <c r="AI2622" s="102"/>
      <c r="AJ2622" s="102"/>
      <c r="AK2622" s="102"/>
      <c r="AL2622" s="102"/>
      <c r="AM2622" s="102"/>
      <c r="AN2622" s="102"/>
      <c r="AO2622" s="102"/>
      <c r="AP2622" s="102"/>
      <c r="AQ2622" s="102"/>
      <c r="AR2622" s="102"/>
      <c r="AS2622" s="102"/>
      <c r="AT2622" s="102"/>
      <c r="AU2622" s="102"/>
      <c r="AV2622" s="102"/>
      <c r="AW2622" s="102"/>
      <c r="AX2622" s="102"/>
      <c r="AY2622" s="102"/>
      <c r="AZ2622" s="102"/>
      <c r="BA2622" s="102"/>
      <c r="BB2622" s="102"/>
      <c r="BC2622" s="102"/>
      <c r="BD2622" s="102"/>
      <c r="BE2622" s="102"/>
      <c r="BF2622" s="102"/>
      <c r="BG2622" s="102"/>
      <c r="BH2622" s="102"/>
      <c r="BI2622" s="102"/>
      <c r="BJ2622" s="102"/>
    </row>
    <row r="2623" spans="11:62">
      <c r="K2623" s="102"/>
      <c r="L2623" s="102"/>
      <c r="M2623" s="102"/>
      <c r="N2623" s="102"/>
      <c r="O2623" s="102"/>
      <c r="P2623" s="102"/>
      <c r="Y2623" s="102"/>
      <c r="Z2623" s="102"/>
      <c r="AA2623" s="102"/>
      <c r="AB2623" s="102"/>
      <c r="AC2623" s="102"/>
      <c r="AD2623" s="102"/>
      <c r="AE2623" s="102"/>
      <c r="AF2623" s="102"/>
      <c r="AG2623" s="104"/>
      <c r="AI2623" s="102"/>
      <c r="AJ2623" s="102"/>
      <c r="AK2623" s="102"/>
      <c r="AL2623" s="102"/>
      <c r="AM2623" s="102"/>
      <c r="AN2623" s="102"/>
      <c r="AO2623" s="102"/>
      <c r="AP2623" s="102"/>
      <c r="AQ2623" s="102"/>
      <c r="AR2623" s="102"/>
      <c r="AS2623" s="102"/>
      <c r="AT2623" s="102"/>
      <c r="AU2623" s="102"/>
      <c r="AV2623" s="102"/>
      <c r="AW2623" s="102"/>
      <c r="AX2623" s="102"/>
      <c r="AY2623" s="102"/>
      <c r="AZ2623" s="102"/>
      <c r="BA2623" s="102"/>
      <c r="BB2623" s="102"/>
      <c r="BC2623" s="102"/>
      <c r="BD2623" s="102"/>
      <c r="BE2623" s="102"/>
      <c r="BF2623" s="102"/>
      <c r="BG2623" s="102"/>
      <c r="BH2623" s="102"/>
      <c r="BI2623" s="102"/>
      <c r="BJ2623" s="102"/>
    </row>
    <row r="2624" spans="11:62">
      <c r="K2624" s="102"/>
      <c r="L2624" s="102"/>
      <c r="M2624" s="102"/>
      <c r="O2624" s="102"/>
      <c r="P2624" s="102"/>
      <c r="Y2624" s="102"/>
      <c r="Z2624" s="102"/>
      <c r="AA2624" s="102"/>
      <c r="AB2624" s="102"/>
      <c r="AC2624" s="102"/>
      <c r="AD2624" s="102"/>
      <c r="AE2624" s="102"/>
      <c r="AF2624" s="102"/>
      <c r="AG2624" s="104"/>
      <c r="AH2624" s="104"/>
    </row>
    <row r="2625" spans="11:62">
      <c r="K2625" s="102"/>
      <c r="L2625" s="102"/>
      <c r="M2625" s="102"/>
      <c r="O2625" s="102"/>
      <c r="P2625" s="102"/>
      <c r="Y2625" s="102"/>
      <c r="Z2625" s="102"/>
      <c r="AA2625" s="102"/>
      <c r="AB2625" s="102"/>
      <c r="AC2625" s="102"/>
      <c r="AD2625" s="102"/>
      <c r="AE2625" s="102"/>
      <c r="AF2625" s="102"/>
      <c r="AG2625" s="104"/>
      <c r="AH2625" s="104"/>
    </row>
    <row r="2626" spans="11:62">
      <c r="K2626" s="102"/>
      <c r="L2626" s="102"/>
      <c r="M2626" s="102"/>
      <c r="N2626" s="102"/>
      <c r="O2626" s="102"/>
      <c r="P2626" s="102"/>
      <c r="Q2626" s="102"/>
      <c r="R2626" s="105"/>
      <c r="S2626" s="105"/>
      <c r="Y2626" s="102"/>
      <c r="Z2626" s="102"/>
      <c r="AA2626" s="102"/>
      <c r="AB2626" s="102"/>
      <c r="AC2626" s="102"/>
      <c r="AD2626" s="102"/>
      <c r="AE2626" s="102"/>
      <c r="AF2626" s="102"/>
      <c r="AG2626" s="104"/>
      <c r="AI2626" s="102"/>
      <c r="AJ2626" s="102"/>
      <c r="AK2626" s="102"/>
      <c r="AL2626" s="102"/>
      <c r="AM2626" s="102"/>
      <c r="AN2626" s="102"/>
      <c r="AO2626" s="102"/>
      <c r="AP2626" s="102"/>
      <c r="AQ2626" s="102"/>
      <c r="AR2626" s="102"/>
      <c r="AS2626" s="102"/>
      <c r="AT2626" s="102"/>
      <c r="AU2626" s="102"/>
      <c r="AV2626" s="102"/>
      <c r="AW2626" s="102"/>
      <c r="AX2626" s="102"/>
      <c r="AY2626" s="102"/>
      <c r="AZ2626" s="102"/>
      <c r="BA2626" s="102"/>
      <c r="BB2626" s="102"/>
      <c r="BC2626" s="102"/>
      <c r="BD2626" s="102"/>
      <c r="BE2626" s="102"/>
      <c r="BF2626" s="102"/>
      <c r="BG2626" s="102"/>
      <c r="BH2626" s="102"/>
      <c r="BI2626" s="102"/>
      <c r="BJ2626" s="102"/>
    </row>
    <row r="2627" spans="11:62">
      <c r="K2627" s="102"/>
      <c r="L2627" s="102"/>
      <c r="M2627" s="102"/>
      <c r="N2627" s="102"/>
      <c r="O2627" s="102"/>
      <c r="P2627" s="102"/>
      <c r="Q2627" s="102"/>
      <c r="R2627" s="105"/>
      <c r="S2627" s="105"/>
      <c r="Y2627" s="102"/>
      <c r="Z2627" s="102"/>
      <c r="AA2627" s="102"/>
      <c r="AB2627" s="102"/>
      <c r="AC2627" s="102"/>
      <c r="AD2627" s="102"/>
      <c r="AE2627" s="102"/>
      <c r="AF2627" s="102"/>
      <c r="AG2627" s="104"/>
      <c r="AI2627" s="102"/>
      <c r="AJ2627" s="102"/>
      <c r="AK2627" s="102"/>
      <c r="AL2627" s="102"/>
      <c r="AM2627" s="102"/>
      <c r="AN2627" s="102"/>
      <c r="AO2627" s="102"/>
      <c r="AP2627" s="102"/>
      <c r="AQ2627" s="102"/>
      <c r="AR2627" s="102"/>
      <c r="AS2627" s="102"/>
      <c r="AT2627" s="102"/>
      <c r="AU2627" s="102"/>
      <c r="AV2627" s="102"/>
      <c r="AW2627" s="102"/>
      <c r="AX2627" s="102"/>
      <c r="AY2627" s="102"/>
      <c r="AZ2627" s="102"/>
      <c r="BA2627" s="102"/>
      <c r="BB2627" s="102"/>
      <c r="BC2627" s="102"/>
      <c r="BD2627" s="102"/>
      <c r="BE2627" s="102"/>
      <c r="BF2627" s="102"/>
      <c r="BG2627" s="102"/>
      <c r="BH2627" s="102"/>
      <c r="BI2627" s="102"/>
      <c r="BJ2627" s="102"/>
    </row>
    <row r="2628" spans="11:62">
      <c r="K2628" s="102"/>
      <c r="L2628" s="102"/>
      <c r="M2628" s="102"/>
      <c r="N2628" s="102"/>
      <c r="O2628" s="102"/>
      <c r="W2628" s="102"/>
      <c r="X2628" s="102"/>
      <c r="Y2628" s="102"/>
      <c r="Z2628" s="102"/>
      <c r="AA2628" s="102"/>
      <c r="AB2628" s="102"/>
      <c r="AC2628" s="102"/>
      <c r="AD2628" s="102"/>
      <c r="AE2628" s="102"/>
      <c r="AF2628" s="102"/>
    </row>
    <row r="2629" spans="11:62">
      <c r="K2629" s="102"/>
      <c r="L2629" s="102"/>
      <c r="M2629" s="102"/>
      <c r="Q2629" s="102"/>
      <c r="Y2629" s="102"/>
      <c r="Z2629" s="102"/>
      <c r="AA2629" s="102"/>
      <c r="AB2629" s="102"/>
      <c r="AC2629" s="102"/>
      <c r="AD2629" s="102"/>
      <c r="AE2629" s="102"/>
      <c r="AF2629" s="102"/>
      <c r="AG2629" s="104"/>
      <c r="AI2629" s="102"/>
      <c r="AJ2629" s="102"/>
      <c r="AK2629" s="102"/>
      <c r="AL2629" s="102"/>
      <c r="AM2629" s="102"/>
      <c r="AN2629" s="102"/>
      <c r="AO2629" s="102"/>
      <c r="AP2629" s="102"/>
      <c r="AQ2629" s="102"/>
      <c r="AR2629" s="102"/>
      <c r="AS2629" s="102"/>
      <c r="AT2629" s="102"/>
      <c r="AU2629" s="102"/>
      <c r="AV2629" s="102"/>
      <c r="AW2629" s="102"/>
      <c r="AX2629" s="102"/>
      <c r="AY2629" s="102"/>
      <c r="AZ2629" s="102"/>
      <c r="BA2629" s="102"/>
      <c r="BB2629" s="102"/>
      <c r="BC2629" s="102"/>
      <c r="BD2629" s="102"/>
      <c r="BE2629" s="102"/>
      <c r="BF2629" s="102"/>
      <c r="BG2629" s="102"/>
      <c r="BH2629" s="102"/>
      <c r="BI2629" s="102"/>
      <c r="BJ2629" s="102"/>
    </row>
    <row r="2630" spans="11:62">
      <c r="K2630" s="102"/>
      <c r="L2630" s="102"/>
      <c r="M2630" s="102"/>
      <c r="N2630" s="102"/>
      <c r="O2630" s="102"/>
      <c r="P2630" s="102"/>
      <c r="R2630" s="105"/>
      <c r="Y2630" s="102"/>
      <c r="Z2630" s="102"/>
      <c r="AA2630" s="102"/>
      <c r="AB2630" s="102"/>
      <c r="AC2630" s="102"/>
      <c r="AD2630" s="102"/>
      <c r="AE2630" s="102"/>
      <c r="AF2630" s="102"/>
      <c r="AG2630" s="104"/>
      <c r="AI2630" s="102"/>
      <c r="AJ2630" s="102"/>
      <c r="AK2630" s="102"/>
      <c r="AL2630" s="102"/>
      <c r="AM2630" s="102"/>
      <c r="AN2630" s="102"/>
      <c r="AO2630" s="102"/>
      <c r="AP2630" s="102"/>
      <c r="AQ2630" s="102"/>
      <c r="AR2630" s="102"/>
      <c r="AS2630" s="102"/>
      <c r="AT2630" s="102"/>
      <c r="AU2630" s="102"/>
      <c r="AV2630" s="102"/>
      <c r="AW2630" s="102"/>
      <c r="AX2630" s="102"/>
      <c r="AY2630" s="102"/>
      <c r="AZ2630" s="102"/>
      <c r="BA2630" s="102"/>
      <c r="BB2630" s="102"/>
      <c r="BC2630" s="102"/>
      <c r="BD2630" s="102"/>
      <c r="BE2630" s="102"/>
      <c r="BF2630" s="102"/>
      <c r="BG2630" s="102"/>
      <c r="BH2630" s="102"/>
      <c r="BI2630" s="102"/>
      <c r="BJ2630" s="102"/>
    </row>
    <row r="2631" spans="11:62">
      <c r="K2631" s="102"/>
      <c r="L2631" s="102"/>
      <c r="M2631" s="102"/>
      <c r="R2631" s="105"/>
      <c r="Y2631" s="102"/>
      <c r="Z2631" s="102"/>
      <c r="AA2631" s="102"/>
      <c r="AB2631" s="102"/>
      <c r="AC2631" s="102"/>
      <c r="AD2631" s="102"/>
      <c r="AE2631" s="102"/>
      <c r="AF2631" s="102"/>
      <c r="AG2631" s="104"/>
      <c r="AI2631" s="102"/>
      <c r="AJ2631" s="102"/>
      <c r="AK2631" s="102"/>
      <c r="AL2631" s="102"/>
      <c r="AM2631" s="102"/>
      <c r="AN2631" s="102"/>
      <c r="AO2631" s="102"/>
      <c r="AP2631" s="102"/>
      <c r="AQ2631" s="102"/>
      <c r="AR2631" s="102"/>
      <c r="AS2631" s="102"/>
      <c r="AT2631" s="102"/>
      <c r="AU2631" s="102"/>
      <c r="AV2631" s="102"/>
      <c r="AW2631" s="102"/>
      <c r="AX2631" s="102"/>
      <c r="AY2631" s="102"/>
      <c r="AZ2631" s="102"/>
      <c r="BA2631" s="102"/>
      <c r="BB2631" s="102"/>
      <c r="BC2631" s="102"/>
      <c r="BD2631" s="102"/>
      <c r="BE2631" s="102"/>
      <c r="BF2631" s="102"/>
      <c r="BG2631" s="102"/>
      <c r="BH2631" s="102"/>
      <c r="BI2631" s="102"/>
      <c r="BJ2631" s="102"/>
    </row>
    <row r="2632" spans="11:62">
      <c r="K2632" s="102"/>
      <c r="L2632" s="102"/>
      <c r="M2632" s="102"/>
      <c r="N2632" s="102"/>
      <c r="O2632" s="102"/>
      <c r="P2632" s="102"/>
      <c r="Y2632" s="102"/>
      <c r="Z2632" s="102"/>
      <c r="AA2632" s="102"/>
      <c r="AB2632" s="102"/>
      <c r="AC2632" s="102"/>
      <c r="AD2632" s="102"/>
      <c r="AE2632" s="102"/>
      <c r="AF2632" s="102"/>
      <c r="AI2632" s="102"/>
      <c r="AJ2632" s="102"/>
      <c r="AK2632" s="102"/>
      <c r="AL2632" s="102"/>
      <c r="AM2632" s="102"/>
      <c r="AN2632" s="102"/>
      <c r="AO2632" s="102"/>
      <c r="AP2632" s="102"/>
      <c r="AQ2632" s="102"/>
      <c r="AR2632" s="102"/>
      <c r="AS2632" s="102"/>
      <c r="AT2632" s="102"/>
      <c r="AU2632" s="102"/>
      <c r="AV2632" s="102"/>
      <c r="AW2632" s="102"/>
      <c r="AX2632" s="102"/>
      <c r="AY2632" s="102"/>
      <c r="AZ2632" s="102"/>
      <c r="BA2632" s="102"/>
      <c r="BB2632" s="102"/>
      <c r="BC2632" s="102"/>
      <c r="BD2632" s="102"/>
      <c r="BE2632" s="102"/>
      <c r="BF2632" s="102"/>
      <c r="BG2632" s="102"/>
      <c r="BH2632" s="102"/>
      <c r="BI2632" s="102"/>
      <c r="BJ2632" s="102"/>
    </row>
    <row r="2633" spans="11:62">
      <c r="K2633" s="102"/>
      <c r="L2633" s="102"/>
      <c r="M2633" s="102"/>
      <c r="P2633" s="102"/>
      <c r="R2633" s="105"/>
      <c r="Y2633" s="102"/>
      <c r="Z2633" s="102"/>
      <c r="AA2633" s="102"/>
      <c r="AB2633" s="102"/>
      <c r="AC2633" s="102"/>
      <c r="AD2633" s="102"/>
      <c r="AE2633" s="102"/>
      <c r="AF2633" s="102"/>
      <c r="AI2633" s="102"/>
      <c r="AJ2633" s="102"/>
      <c r="AK2633" s="102"/>
      <c r="AL2633" s="102"/>
      <c r="AM2633" s="102"/>
      <c r="AN2633" s="102"/>
      <c r="AO2633" s="102"/>
      <c r="AP2633" s="102"/>
      <c r="AQ2633" s="102"/>
      <c r="AR2633" s="102"/>
      <c r="AS2633" s="102"/>
      <c r="AT2633" s="102"/>
      <c r="AU2633" s="102"/>
      <c r="AV2633" s="102"/>
      <c r="AW2633" s="102"/>
      <c r="AX2633" s="102"/>
      <c r="AY2633" s="102"/>
      <c r="AZ2633" s="102"/>
      <c r="BA2633" s="102"/>
      <c r="BB2633" s="102"/>
      <c r="BC2633" s="102"/>
      <c r="BD2633" s="102"/>
      <c r="BE2633" s="102"/>
      <c r="BF2633" s="102"/>
      <c r="BG2633" s="102"/>
      <c r="BH2633" s="102"/>
      <c r="BI2633" s="102"/>
      <c r="BJ2633" s="102"/>
    </row>
    <row r="2634" spans="11:62">
      <c r="K2634" s="102"/>
      <c r="L2634" s="102"/>
      <c r="M2634" s="102"/>
      <c r="N2634" s="102"/>
      <c r="O2634" s="102"/>
      <c r="P2634" s="102"/>
      <c r="R2634" s="105"/>
      <c r="Y2634" s="102"/>
      <c r="Z2634" s="102"/>
      <c r="AA2634" s="102"/>
      <c r="AB2634" s="102"/>
      <c r="AC2634" s="102"/>
      <c r="AD2634" s="102"/>
      <c r="AE2634" s="102"/>
      <c r="AF2634" s="102"/>
      <c r="AG2634" s="104"/>
      <c r="AI2634" s="102"/>
      <c r="AJ2634" s="102"/>
      <c r="AK2634" s="102"/>
      <c r="AL2634" s="102"/>
      <c r="AM2634" s="102"/>
      <c r="AN2634" s="102"/>
      <c r="AO2634" s="102"/>
      <c r="AP2634" s="102"/>
      <c r="AQ2634" s="102"/>
      <c r="AR2634" s="102"/>
      <c r="AS2634" s="102"/>
      <c r="AT2634" s="102"/>
      <c r="AU2634" s="102"/>
      <c r="AV2634" s="102"/>
      <c r="AW2634" s="102"/>
      <c r="AX2634" s="102"/>
      <c r="AY2634" s="102"/>
      <c r="AZ2634" s="102"/>
      <c r="BA2634" s="102"/>
      <c r="BB2634" s="102"/>
      <c r="BC2634" s="102"/>
      <c r="BD2634" s="102"/>
      <c r="BE2634" s="102"/>
      <c r="BF2634" s="102"/>
      <c r="BG2634" s="102"/>
      <c r="BH2634" s="102"/>
      <c r="BI2634" s="102"/>
      <c r="BJ2634" s="102"/>
    </row>
    <row r="2635" spans="11:62">
      <c r="K2635" s="102"/>
      <c r="L2635" s="102"/>
      <c r="M2635" s="102"/>
      <c r="N2635" s="102"/>
      <c r="O2635" s="102"/>
      <c r="P2635" s="102"/>
      <c r="Q2635" s="102"/>
      <c r="R2635" s="105"/>
      <c r="Y2635" s="102"/>
      <c r="Z2635" s="102"/>
      <c r="AA2635" s="102"/>
      <c r="AB2635" s="102"/>
      <c r="AC2635" s="102"/>
      <c r="AD2635" s="102"/>
      <c r="AE2635" s="102"/>
      <c r="AF2635" s="102"/>
      <c r="AH2635" s="104"/>
      <c r="AI2635" s="102"/>
      <c r="AJ2635" s="102"/>
      <c r="AK2635" s="102"/>
      <c r="AL2635" s="102"/>
      <c r="AM2635" s="102"/>
      <c r="AN2635" s="102"/>
      <c r="AO2635" s="102"/>
      <c r="AP2635" s="102"/>
      <c r="AQ2635" s="102"/>
      <c r="AR2635" s="102"/>
      <c r="AS2635" s="102"/>
      <c r="AT2635" s="102"/>
      <c r="AU2635" s="102"/>
      <c r="AV2635" s="102"/>
      <c r="AW2635" s="102"/>
      <c r="AX2635" s="102"/>
      <c r="AY2635" s="102"/>
      <c r="AZ2635" s="102"/>
      <c r="BA2635" s="102"/>
      <c r="BB2635" s="102"/>
      <c r="BC2635" s="102"/>
      <c r="BD2635" s="102"/>
      <c r="BE2635" s="102"/>
      <c r="BF2635" s="102"/>
      <c r="BG2635" s="102"/>
      <c r="BH2635" s="102"/>
      <c r="BI2635" s="102"/>
      <c r="BJ2635" s="102"/>
    </row>
    <row r="2636" spans="11:62">
      <c r="K2636" s="102"/>
      <c r="L2636" s="102"/>
      <c r="M2636" s="102"/>
      <c r="N2636" s="102"/>
      <c r="O2636" s="102"/>
      <c r="P2636" s="102"/>
      <c r="Y2636" s="102"/>
      <c r="Z2636" s="102"/>
      <c r="AA2636" s="102"/>
      <c r="AB2636" s="102"/>
      <c r="AC2636" s="102"/>
      <c r="AD2636" s="102"/>
      <c r="AE2636" s="102"/>
      <c r="AF2636" s="102"/>
    </row>
    <row r="2637" spans="11:62">
      <c r="K2637" s="102"/>
      <c r="L2637" s="102"/>
      <c r="M2637" s="102"/>
      <c r="N2637" s="102"/>
      <c r="O2637" s="102"/>
      <c r="P2637" s="102"/>
      <c r="R2637" s="105"/>
      <c r="Y2637" s="102"/>
      <c r="Z2637" s="102"/>
      <c r="AA2637" s="102"/>
      <c r="AD2637" s="102"/>
      <c r="AE2637" s="102"/>
      <c r="AF2637" s="102"/>
      <c r="AG2637" s="104"/>
      <c r="AI2637" s="102"/>
      <c r="AJ2637" s="102"/>
      <c r="AK2637" s="102"/>
      <c r="AL2637" s="102"/>
      <c r="AM2637" s="102"/>
      <c r="AN2637" s="102"/>
      <c r="AO2637" s="102"/>
      <c r="AP2637" s="102"/>
      <c r="AQ2637" s="102"/>
      <c r="AR2637" s="102"/>
      <c r="AS2637" s="102"/>
      <c r="AT2637" s="102"/>
      <c r="AU2637" s="102"/>
      <c r="AV2637" s="102"/>
      <c r="AW2637" s="102"/>
      <c r="AX2637" s="102"/>
      <c r="AY2637" s="102"/>
      <c r="AZ2637" s="102"/>
      <c r="BA2637" s="102"/>
      <c r="BB2637" s="102"/>
      <c r="BC2637" s="102"/>
      <c r="BD2637" s="102"/>
      <c r="BE2637" s="102"/>
      <c r="BF2637" s="102"/>
      <c r="BG2637" s="102"/>
      <c r="BH2637" s="102"/>
      <c r="BI2637" s="102"/>
      <c r="BJ2637" s="102"/>
    </row>
    <row r="2638" spans="11:62">
      <c r="K2638" s="102"/>
      <c r="L2638" s="102"/>
      <c r="M2638" s="102"/>
      <c r="N2638" s="102"/>
      <c r="O2638" s="102"/>
      <c r="P2638" s="102"/>
      <c r="R2638" s="105"/>
      <c r="S2638" s="105"/>
      <c r="Y2638" s="102"/>
      <c r="Z2638" s="102"/>
      <c r="AA2638" s="102"/>
      <c r="AB2638" s="102"/>
      <c r="AC2638" s="102"/>
      <c r="AD2638" s="102"/>
      <c r="AE2638" s="102"/>
      <c r="AF2638" s="102"/>
      <c r="AI2638" s="102"/>
      <c r="AJ2638" s="102"/>
      <c r="AK2638" s="102"/>
      <c r="AL2638" s="102"/>
      <c r="AM2638" s="102"/>
      <c r="AN2638" s="102"/>
      <c r="AO2638" s="102"/>
      <c r="AP2638" s="102"/>
      <c r="AQ2638" s="102"/>
      <c r="AR2638" s="102"/>
      <c r="AS2638" s="102"/>
      <c r="AT2638" s="102"/>
      <c r="AU2638" s="102"/>
      <c r="AV2638" s="102"/>
      <c r="AW2638" s="102"/>
      <c r="AX2638" s="102"/>
      <c r="AY2638" s="102"/>
      <c r="AZ2638" s="102"/>
      <c r="BA2638" s="102"/>
      <c r="BB2638" s="102"/>
      <c r="BC2638" s="102"/>
      <c r="BD2638" s="102"/>
      <c r="BE2638" s="102"/>
      <c r="BF2638" s="102"/>
      <c r="BG2638" s="102"/>
      <c r="BH2638" s="102"/>
      <c r="BI2638" s="102"/>
      <c r="BJ2638" s="102"/>
    </row>
    <row r="2639" spans="11:62">
      <c r="K2639" s="102"/>
      <c r="L2639" s="102"/>
      <c r="M2639" s="102"/>
      <c r="O2639" s="102"/>
      <c r="P2639" s="102"/>
      <c r="R2639" s="105"/>
      <c r="Y2639" s="102"/>
      <c r="Z2639" s="102"/>
      <c r="AA2639" s="102"/>
      <c r="AB2639" s="102"/>
      <c r="AC2639" s="102"/>
      <c r="AD2639" s="102"/>
      <c r="AE2639" s="102"/>
      <c r="AF2639" s="102"/>
      <c r="AG2639" s="104"/>
      <c r="AI2639" s="102"/>
      <c r="AJ2639" s="102"/>
      <c r="AK2639" s="102"/>
      <c r="AL2639" s="102"/>
      <c r="AM2639" s="102"/>
      <c r="AN2639" s="102"/>
      <c r="AO2639" s="102"/>
      <c r="AP2639" s="102"/>
      <c r="AQ2639" s="102"/>
      <c r="AR2639" s="102"/>
      <c r="AS2639" s="102"/>
      <c r="AT2639" s="102"/>
      <c r="AU2639" s="102"/>
      <c r="AV2639" s="102"/>
      <c r="AW2639" s="102"/>
      <c r="AX2639" s="102"/>
      <c r="AY2639" s="102"/>
      <c r="AZ2639" s="102"/>
      <c r="BA2639" s="102"/>
      <c r="BB2639" s="102"/>
      <c r="BC2639" s="102"/>
      <c r="BD2639" s="102"/>
      <c r="BE2639" s="102"/>
      <c r="BF2639" s="102"/>
      <c r="BG2639" s="102"/>
      <c r="BH2639" s="102"/>
      <c r="BI2639" s="102"/>
      <c r="BJ2639" s="102"/>
    </row>
    <row r="2640" spans="11:62">
      <c r="K2640" s="102"/>
      <c r="L2640" s="102"/>
      <c r="M2640" s="102"/>
      <c r="N2640" s="102"/>
      <c r="O2640" s="102"/>
      <c r="P2640" s="102"/>
      <c r="R2640" s="105"/>
      <c r="Y2640" s="102"/>
      <c r="Z2640" s="102"/>
      <c r="AA2640" s="102"/>
      <c r="AG2640" s="104"/>
      <c r="AI2640" s="102"/>
      <c r="AJ2640" s="102"/>
      <c r="AK2640" s="102"/>
      <c r="AL2640" s="102"/>
      <c r="AM2640" s="102"/>
      <c r="AN2640" s="102"/>
      <c r="AO2640" s="102"/>
      <c r="AP2640" s="102"/>
      <c r="AQ2640" s="102"/>
      <c r="AR2640" s="102"/>
      <c r="AS2640" s="102"/>
      <c r="AT2640" s="102"/>
      <c r="AU2640" s="102"/>
      <c r="AV2640" s="102"/>
      <c r="AW2640" s="102"/>
      <c r="AX2640" s="102"/>
      <c r="AY2640" s="102"/>
      <c r="AZ2640" s="102"/>
      <c r="BA2640" s="102"/>
      <c r="BB2640" s="102"/>
      <c r="BC2640" s="102"/>
      <c r="BD2640" s="102"/>
      <c r="BE2640" s="102"/>
      <c r="BF2640" s="102"/>
      <c r="BG2640" s="102"/>
      <c r="BH2640" s="102"/>
      <c r="BI2640" s="102"/>
      <c r="BJ2640" s="102"/>
    </row>
    <row r="2641" spans="11:62">
      <c r="K2641" s="102"/>
      <c r="L2641" s="102"/>
      <c r="M2641" s="102"/>
      <c r="N2641" s="102"/>
      <c r="O2641" s="102"/>
      <c r="P2641" s="102"/>
      <c r="R2641" s="105"/>
      <c r="Y2641" s="102"/>
      <c r="Z2641" s="102"/>
      <c r="AA2641" s="102"/>
      <c r="AB2641" s="102"/>
      <c r="AC2641" s="102"/>
      <c r="AD2641" s="102"/>
      <c r="AE2641" s="102"/>
      <c r="AF2641" s="102"/>
      <c r="AI2641" s="102"/>
      <c r="AJ2641" s="102"/>
      <c r="AK2641" s="102"/>
      <c r="AL2641" s="102"/>
      <c r="AM2641" s="102"/>
      <c r="AN2641" s="102"/>
      <c r="AO2641" s="102"/>
      <c r="AP2641" s="102"/>
      <c r="AQ2641" s="102"/>
      <c r="AR2641" s="102"/>
      <c r="AS2641" s="102"/>
      <c r="AT2641" s="102"/>
      <c r="AU2641" s="102"/>
      <c r="AV2641" s="102"/>
      <c r="AW2641" s="102"/>
      <c r="AX2641" s="102"/>
      <c r="AY2641" s="102"/>
      <c r="AZ2641" s="102"/>
      <c r="BA2641" s="102"/>
      <c r="BB2641" s="102"/>
      <c r="BC2641" s="102"/>
      <c r="BD2641" s="102"/>
      <c r="BE2641" s="102"/>
      <c r="BF2641" s="102"/>
      <c r="BG2641" s="102"/>
      <c r="BH2641" s="102"/>
      <c r="BI2641" s="102"/>
      <c r="BJ2641" s="102"/>
    </row>
    <row r="2642" spans="11:62">
      <c r="K2642" s="102"/>
      <c r="L2642" s="102"/>
      <c r="M2642" s="102"/>
      <c r="N2642" s="102"/>
      <c r="O2642" s="102"/>
      <c r="P2642" s="102"/>
      <c r="R2642" s="105"/>
      <c r="Y2642" s="102"/>
      <c r="Z2642" s="102"/>
      <c r="AA2642" s="102"/>
      <c r="AB2642" s="102"/>
      <c r="AC2642" s="102"/>
      <c r="AD2642" s="102"/>
      <c r="AE2642" s="102"/>
      <c r="AF2642" s="102"/>
      <c r="AI2642" s="102"/>
      <c r="AJ2642" s="102"/>
      <c r="AK2642" s="102"/>
      <c r="AL2642" s="102"/>
      <c r="AM2642" s="102"/>
      <c r="AN2642" s="102"/>
      <c r="AO2642" s="102"/>
      <c r="AP2642" s="102"/>
      <c r="AQ2642" s="102"/>
      <c r="AR2642" s="102"/>
      <c r="AS2642" s="102"/>
      <c r="AT2642" s="102"/>
      <c r="AU2642" s="102"/>
      <c r="AV2642" s="102"/>
      <c r="AW2642" s="102"/>
      <c r="AX2642" s="102"/>
      <c r="AY2642" s="102"/>
      <c r="AZ2642" s="102"/>
      <c r="BA2642" s="102"/>
      <c r="BB2642" s="102"/>
      <c r="BC2642" s="102"/>
      <c r="BD2642" s="102"/>
      <c r="BE2642" s="102"/>
      <c r="BF2642" s="102"/>
      <c r="BG2642" s="102"/>
      <c r="BH2642" s="102"/>
      <c r="BI2642" s="102"/>
      <c r="BJ2642" s="102"/>
    </row>
    <row r="2643" spans="11:62">
      <c r="K2643" s="102"/>
      <c r="L2643" s="102"/>
      <c r="M2643" s="102"/>
      <c r="N2643" s="102"/>
      <c r="O2643" s="102"/>
      <c r="P2643" s="102"/>
      <c r="Q2643" s="102"/>
      <c r="R2643" s="105"/>
      <c r="Y2643" s="102"/>
      <c r="Z2643" s="102"/>
      <c r="AA2643" s="102"/>
      <c r="AB2643" s="102"/>
      <c r="AC2643" s="102"/>
      <c r="AD2643" s="102"/>
      <c r="AE2643" s="102"/>
      <c r="AF2643" s="102"/>
      <c r="AI2643" s="102"/>
      <c r="AJ2643" s="102"/>
      <c r="AK2643" s="102"/>
      <c r="AL2643" s="102"/>
      <c r="AM2643" s="102"/>
      <c r="AN2643" s="102"/>
      <c r="AO2643" s="102"/>
      <c r="AP2643" s="102"/>
      <c r="AQ2643" s="102"/>
      <c r="AR2643" s="102"/>
      <c r="AS2643" s="102"/>
      <c r="AT2643" s="102"/>
      <c r="AU2643" s="102"/>
      <c r="AV2643" s="102"/>
      <c r="AW2643" s="102"/>
      <c r="AX2643" s="102"/>
      <c r="AY2643" s="102"/>
      <c r="AZ2643" s="102"/>
      <c r="BA2643" s="102"/>
      <c r="BB2643" s="102"/>
      <c r="BC2643" s="102"/>
      <c r="BD2643" s="102"/>
      <c r="BE2643" s="102"/>
      <c r="BF2643" s="102"/>
      <c r="BG2643" s="102"/>
      <c r="BH2643" s="102"/>
      <c r="BI2643" s="102"/>
      <c r="BJ2643" s="102"/>
    </row>
    <row r="2644" spans="11:62">
      <c r="K2644" s="102"/>
      <c r="L2644" s="102"/>
      <c r="M2644" s="102"/>
      <c r="N2644" s="102"/>
      <c r="O2644" s="102"/>
      <c r="P2644" s="102"/>
      <c r="Q2644" s="102"/>
      <c r="R2644" s="105"/>
      <c r="Y2644" s="102"/>
      <c r="Z2644" s="102"/>
      <c r="AA2644" s="102"/>
      <c r="AB2644" s="102"/>
      <c r="AC2644" s="102"/>
      <c r="AD2644" s="102"/>
      <c r="AE2644" s="102"/>
      <c r="AF2644" s="102"/>
      <c r="AI2644" s="102"/>
      <c r="AJ2644" s="102"/>
      <c r="AK2644" s="102"/>
      <c r="AL2644" s="102"/>
      <c r="AM2644" s="102"/>
      <c r="AN2644" s="102"/>
      <c r="AO2644" s="102"/>
      <c r="AP2644" s="102"/>
      <c r="AQ2644" s="102"/>
      <c r="AR2644" s="102"/>
      <c r="AS2644" s="102"/>
      <c r="AT2644" s="102"/>
      <c r="AU2644" s="102"/>
      <c r="AV2644" s="102"/>
      <c r="AW2644" s="102"/>
      <c r="AX2644" s="102"/>
      <c r="AY2644" s="102"/>
      <c r="AZ2644" s="102"/>
      <c r="BA2644" s="102"/>
      <c r="BB2644" s="102"/>
      <c r="BC2644" s="102"/>
      <c r="BD2644" s="102"/>
      <c r="BE2644" s="102"/>
      <c r="BF2644" s="102"/>
      <c r="BG2644" s="102"/>
      <c r="BH2644" s="102"/>
      <c r="BI2644" s="102"/>
      <c r="BJ2644" s="102"/>
    </row>
    <row r="2645" spans="11:62">
      <c r="K2645" s="102"/>
      <c r="L2645" s="102"/>
      <c r="M2645" s="102"/>
      <c r="Y2645" s="102"/>
      <c r="Z2645" s="102"/>
      <c r="AA2645" s="102"/>
      <c r="AB2645" s="102"/>
      <c r="AC2645" s="102"/>
      <c r="AD2645" s="102"/>
      <c r="AE2645" s="102"/>
      <c r="AF2645" s="102"/>
      <c r="AG2645" s="104"/>
    </row>
    <row r="2646" spans="11:62">
      <c r="K2646" s="102"/>
      <c r="L2646" s="102"/>
      <c r="M2646" s="102"/>
      <c r="Y2646" s="102"/>
      <c r="Z2646" s="102"/>
      <c r="AA2646" s="102"/>
      <c r="AB2646" s="102"/>
      <c r="AC2646" s="102"/>
      <c r="AD2646" s="102"/>
      <c r="AE2646" s="102"/>
      <c r="AF2646" s="102"/>
      <c r="AG2646" s="104"/>
    </row>
    <row r="2647" spans="11:62">
      <c r="K2647" s="102"/>
      <c r="L2647" s="102"/>
      <c r="M2647" s="102"/>
      <c r="N2647" s="102"/>
      <c r="O2647" s="102"/>
      <c r="P2647" s="102"/>
      <c r="R2647" s="105"/>
      <c r="Y2647" s="102"/>
      <c r="Z2647" s="102"/>
      <c r="AA2647" s="102"/>
      <c r="AB2647" s="102"/>
      <c r="AC2647" s="102"/>
      <c r="AD2647" s="102"/>
      <c r="AE2647" s="102"/>
      <c r="AF2647" s="102"/>
      <c r="AI2647" s="102"/>
      <c r="AJ2647" s="102"/>
      <c r="AK2647" s="102"/>
      <c r="AL2647" s="102"/>
      <c r="AM2647" s="102"/>
      <c r="AN2647" s="102"/>
      <c r="AO2647" s="102"/>
      <c r="AP2647" s="102"/>
      <c r="AQ2647" s="102"/>
      <c r="AR2647" s="102"/>
      <c r="AS2647" s="102"/>
      <c r="AT2647" s="102"/>
      <c r="AU2647" s="102"/>
      <c r="AV2647" s="102"/>
      <c r="AW2647" s="102"/>
      <c r="AX2647" s="102"/>
      <c r="AY2647" s="102"/>
      <c r="AZ2647" s="102"/>
      <c r="BA2647" s="102"/>
      <c r="BB2647" s="102"/>
      <c r="BC2647" s="102"/>
      <c r="BD2647" s="102"/>
      <c r="BE2647" s="102"/>
      <c r="BF2647" s="102"/>
      <c r="BG2647" s="102"/>
      <c r="BH2647" s="102"/>
      <c r="BI2647" s="102"/>
      <c r="BJ2647" s="102"/>
    </row>
    <row r="2648" spans="11:62">
      <c r="K2648" s="102"/>
      <c r="L2648" s="102"/>
      <c r="M2648" s="102"/>
      <c r="N2648" s="102"/>
      <c r="O2648" s="102"/>
      <c r="P2648" s="102"/>
      <c r="R2648" s="105"/>
      <c r="Y2648" s="102"/>
      <c r="Z2648" s="102"/>
      <c r="AA2648" s="102"/>
      <c r="AB2648" s="102"/>
      <c r="AC2648" s="102"/>
      <c r="AD2648" s="102"/>
      <c r="AE2648" s="102"/>
      <c r="AF2648" s="102"/>
      <c r="AI2648" s="102"/>
      <c r="AJ2648" s="102"/>
      <c r="AK2648" s="102"/>
      <c r="AL2648" s="102"/>
      <c r="AM2648" s="102"/>
      <c r="AN2648" s="102"/>
      <c r="AO2648" s="102"/>
      <c r="AP2648" s="102"/>
      <c r="AQ2648" s="102"/>
      <c r="AR2648" s="102"/>
      <c r="AS2648" s="102"/>
      <c r="AT2648" s="102"/>
      <c r="AU2648" s="102"/>
      <c r="AV2648" s="102"/>
      <c r="AW2648" s="102"/>
      <c r="AX2648" s="102"/>
      <c r="AY2648" s="102"/>
      <c r="AZ2648" s="102"/>
      <c r="BA2648" s="102"/>
      <c r="BB2648" s="102"/>
      <c r="BC2648" s="102"/>
      <c r="BD2648" s="102"/>
      <c r="BE2648" s="102"/>
      <c r="BF2648" s="102"/>
      <c r="BG2648" s="102"/>
      <c r="BH2648" s="102"/>
      <c r="BI2648" s="102"/>
      <c r="BJ2648" s="102"/>
    </row>
    <row r="2649" spans="11:62">
      <c r="K2649" s="102"/>
      <c r="L2649" s="102"/>
      <c r="M2649" s="102"/>
      <c r="O2649" s="102"/>
      <c r="P2649" s="102"/>
      <c r="Y2649" s="102"/>
      <c r="Z2649" s="102"/>
      <c r="AA2649" s="102"/>
      <c r="AB2649" s="102"/>
      <c r="AC2649" s="102"/>
      <c r="AD2649" s="102"/>
      <c r="AE2649" s="102"/>
      <c r="AF2649" s="102"/>
      <c r="AG2649" s="104"/>
      <c r="AI2649" s="102"/>
      <c r="AJ2649" s="102"/>
      <c r="AK2649" s="102"/>
      <c r="AL2649" s="102"/>
      <c r="AM2649" s="102"/>
      <c r="AN2649" s="102"/>
      <c r="AO2649" s="102"/>
      <c r="AP2649" s="102"/>
      <c r="AQ2649" s="102"/>
      <c r="AR2649" s="102"/>
      <c r="AS2649" s="102"/>
      <c r="AT2649" s="102"/>
      <c r="AU2649" s="102"/>
      <c r="AV2649" s="102"/>
      <c r="AW2649" s="102"/>
      <c r="AX2649" s="102"/>
      <c r="AY2649" s="102"/>
      <c r="AZ2649" s="102"/>
      <c r="BA2649" s="102"/>
      <c r="BB2649" s="102"/>
      <c r="BC2649" s="102"/>
      <c r="BD2649" s="102"/>
      <c r="BE2649" s="102"/>
      <c r="BF2649" s="102"/>
      <c r="BG2649" s="102"/>
      <c r="BH2649" s="102"/>
      <c r="BI2649" s="102"/>
      <c r="BJ2649" s="102"/>
    </row>
    <row r="2650" spans="11:62">
      <c r="K2650" s="102"/>
      <c r="L2650" s="102"/>
      <c r="M2650" s="102"/>
      <c r="O2650" s="102"/>
      <c r="P2650" s="102"/>
      <c r="R2650" s="105"/>
      <c r="Y2650" s="102"/>
      <c r="Z2650" s="102"/>
      <c r="AA2650" s="102"/>
      <c r="AB2650" s="102"/>
      <c r="AC2650" s="102"/>
      <c r="AD2650" s="102"/>
      <c r="AE2650" s="102"/>
      <c r="AF2650" s="102"/>
      <c r="AG2650" s="104"/>
      <c r="AI2650" s="102"/>
      <c r="AJ2650" s="102"/>
      <c r="AK2650" s="102"/>
      <c r="AL2650" s="102"/>
      <c r="AM2650" s="102"/>
      <c r="AN2650" s="102"/>
      <c r="AO2650" s="102"/>
      <c r="AP2650" s="102"/>
      <c r="AQ2650" s="102"/>
      <c r="AR2650" s="102"/>
      <c r="AS2650" s="102"/>
      <c r="AT2650" s="102"/>
      <c r="AU2650" s="102"/>
      <c r="AV2650" s="102"/>
      <c r="AW2650" s="102"/>
      <c r="AX2650" s="102"/>
      <c r="AY2650" s="102"/>
      <c r="AZ2650" s="102"/>
      <c r="BA2650" s="102"/>
      <c r="BB2650" s="102"/>
      <c r="BC2650" s="102"/>
      <c r="BD2650" s="102"/>
      <c r="BE2650" s="102"/>
      <c r="BF2650" s="102"/>
      <c r="BG2650" s="102"/>
      <c r="BH2650" s="102"/>
      <c r="BI2650" s="102"/>
      <c r="BJ2650" s="102"/>
    </row>
    <row r="2651" spans="11:62">
      <c r="K2651" s="102"/>
      <c r="L2651" s="102"/>
      <c r="M2651" s="102"/>
      <c r="O2651" s="102"/>
      <c r="P2651" s="102"/>
      <c r="R2651" s="105"/>
      <c r="Y2651" s="102"/>
      <c r="Z2651" s="102"/>
      <c r="AA2651" s="102"/>
      <c r="AB2651" s="102"/>
      <c r="AC2651" s="102"/>
      <c r="AD2651" s="102"/>
      <c r="AE2651" s="102"/>
      <c r="AF2651" s="102"/>
      <c r="AG2651" s="104"/>
      <c r="AI2651" s="102"/>
      <c r="AJ2651" s="102"/>
      <c r="AK2651" s="102"/>
      <c r="AL2651" s="102"/>
      <c r="AM2651" s="102"/>
      <c r="AN2651" s="102"/>
      <c r="AO2651" s="102"/>
      <c r="AP2651" s="102"/>
      <c r="AQ2651" s="102"/>
      <c r="AR2651" s="102"/>
      <c r="AS2651" s="102"/>
      <c r="AT2651" s="102"/>
      <c r="AU2651" s="102"/>
      <c r="AV2651" s="102"/>
      <c r="AW2651" s="102"/>
      <c r="AX2651" s="102"/>
      <c r="AY2651" s="102"/>
      <c r="AZ2651" s="102"/>
      <c r="BA2651" s="102"/>
      <c r="BB2651" s="102"/>
      <c r="BC2651" s="102"/>
      <c r="BD2651" s="102"/>
      <c r="BE2651" s="102"/>
      <c r="BF2651" s="102"/>
      <c r="BG2651" s="102"/>
      <c r="BH2651" s="102"/>
      <c r="BI2651" s="102"/>
      <c r="BJ2651" s="102"/>
    </row>
    <row r="2652" spans="11:62">
      <c r="K2652" s="102"/>
      <c r="L2652" s="102"/>
      <c r="M2652" s="102"/>
      <c r="N2652" s="102"/>
      <c r="O2652" s="102"/>
      <c r="P2652" s="102"/>
      <c r="Y2652" s="102"/>
      <c r="Z2652" s="102"/>
      <c r="AA2652" s="102"/>
      <c r="AB2652" s="102"/>
      <c r="AC2652" s="102"/>
      <c r="AD2652" s="102"/>
      <c r="AE2652" s="102"/>
      <c r="AF2652" s="102"/>
      <c r="AI2652" s="102"/>
      <c r="AJ2652" s="102"/>
      <c r="AK2652" s="102"/>
      <c r="AL2652" s="102"/>
      <c r="AM2652" s="102"/>
      <c r="AN2652" s="102"/>
      <c r="AO2652" s="102"/>
      <c r="AP2652" s="102"/>
      <c r="AQ2652" s="102"/>
      <c r="AR2652" s="102"/>
      <c r="AS2652" s="102"/>
      <c r="AT2652" s="102"/>
      <c r="AU2652" s="102"/>
      <c r="AV2652" s="102"/>
      <c r="AW2652" s="102"/>
      <c r="AX2652" s="102"/>
      <c r="AY2652" s="102"/>
      <c r="AZ2652" s="102"/>
      <c r="BA2652" s="102"/>
      <c r="BB2652" s="102"/>
      <c r="BC2652" s="102"/>
      <c r="BD2652" s="102"/>
      <c r="BE2652" s="102"/>
      <c r="BF2652" s="102"/>
      <c r="BG2652" s="102"/>
      <c r="BH2652" s="102"/>
      <c r="BI2652" s="102"/>
      <c r="BJ2652" s="102"/>
    </row>
    <row r="2653" spans="11:62">
      <c r="K2653" s="102"/>
      <c r="L2653" s="102"/>
      <c r="M2653" s="102"/>
      <c r="Y2653" s="102"/>
      <c r="Z2653" s="102"/>
      <c r="AA2653" s="102"/>
      <c r="AB2653" s="102"/>
      <c r="AC2653" s="102"/>
      <c r="AD2653" s="102"/>
      <c r="AE2653" s="102"/>
      <c r="AF2653" s="102"/>
      <c r="AG2653" s="104"/>
    </row>
    <row r="2654" spans="11:62">
      <c r="K2654" s="102"/>
      <c r="L2654" s="102"/>
      <c r="M2654" s="102"/>
      <c r="Y2654" s="102"/>
      <c r="Z2654" s="102"/>
      <c r="AA2654" s="102"/>
      <c r="AB2654" s="102"/>
      <c r="AC2654" s="102"/>
      <c r="AD2654" s="102"/>
      <c r="AE2654" s="102"/>
      <c r="AF2654" s="102"/>
      <c r="AG2654" s="104"/>
      <c r="AI2654" s="102"/>
      <c r="AJ2654" s="102"/>
      <c r="AK2654" s="102"/>
      <c r="AL2654" s="102"/>
      <c r="AM2654" s="102"/>
      <c r="AN2654" s="102"/>
      <c r="AO2654" s="102"/>
      <c r="AP2654" s="102"/>
      <c r="AQ2654" s="102"/>
      <c r="AS2654" s="102"/>
      <c r="AT2654" s="102"/>
      <c r="AU2654" s="102"/>
      <c r="AV2654" s="102"/>
      <c r="AW2654" s="102"/>
      <c r="AY2654" s="102"/>
      <c r="AZ2654" s="102"/>
      <c r="BA2654" s="102"/>
      <c r="BB2654" s="102"/>
      <c r="BC2654" s="102"/>
      <c r="BE2654" s="102"/>
      <c r="BF2654" s="102"/>
      <c r="BG2654" s="102"/>
      <c r="BH2654" s="102"/>
      <c r="BI2654" s="102"/>
    </row>
    <row r="2655" spans="11:62">
      <c r="K2655" s="102"/>
      <c r="L2655" s="102"/>
      <c r="M2655" s="102"/>
      <c r="Q2655" s="102"/>
      <c r="Y2655" s="102"/>
      <c r="Z2655" s="102"/>
      <c r="AA2655" s="102"/>
      <c r="AB2655" s="102"/>
      <c r="AC2655" s="102"/>
      <c r="AD2655" s="102"/>
      <c r="AE2655" s="102"/>
      <c r="AF2655" s="102"/>
      <c r="AI2655" s="102"/>
      <c r="AJ2655" s="102"/>
      <c r="AK2655" s="102"/>
      <c r="AL2655" s="102"/>
      <c r="AM2655" s="102"/>
      <c r="AN2655" s="102"/>
      <c r="AO2655" s="102"/>
      <c r="AP2655" s="102"/>
      <c r="AQ2655" s="102"/>
      <c r="AS2655" s="102"/>
      <c r="AT2655" s="102"/>
      <c r="AU2655" s="102"/>
      <c r="AV2655" s="102"/>
      <c r="AW2655" s="102"/>
      <c r="AY2655" s="102"/>
      <c r="AZ2655" s="102"/>
      <c r="BA2655" s="102"/>
      <c r="BB2655" s="102"/>
      <c r="BC2655" s="102"/>
      <c r="BE2655" s="102"/>
      <c r="BF2655" s="102"/>
      <c r="BG2655" s="102"/>
      <c r="BH2655" s="102"/>
      <c r="BI2655" s="102"/>
    </row>
    <row r="2656" spans="11:62">
      <c r="K2656" s="102"/>
      <c r="L2656" s="102"/>
      <c r="M2656" s="102"/>
      <c r="N2656" s="102"/>
      <c r="O2656" s="102"/>
      <c r="P2656" s="102"/>
      <c r="R2656" s="105"/>
      <c r="Y2656" s="102"/>
      <c r="Z2656" s="102"/>
      <c r="AA2656" s="102"/>
      <c r="AB2656" s="102"/>
      <c r="AC2656" s="102"/>
      <c r="AD2656" s="102"/>
      <c r="AE2656" s="102"/>
      <c r="AF2656" s="102"/>
      <c r="AI2656" s="102"/>
      <c r="AJ2656" s="102"/>
      <c r="AK2656" s="102"/>
      <c r="AL2656" s="102"/>
      <c r="AM2656" s="102"/>
      <c r="AN2656" s="102"/>
      <c r="AO2656" s="102"/>
      <c r="AP2656" s="102"/>
      <c r="AQ2656" s="102"/>
      <c r="AR2656" s="102"/>
      <c r="AS2656" s="102"/>
      <c r="AT2656" s="102"/>
      <c r="AU2656" s="102"/>
      <c r="AV2656" s="102"/>
      <c r="AW2656" s="102"/>
      <c r="AX2656" s="102"/>
      <c r="AY2656" s="102"/>
      <c r="AZ2656" s="102"/>
      <c r="BA2656" s="102"/>
      <c r="BB2656" s="102"/>
      <c r="BC2656" s="102"/>
      <c r="BD2656" s="102"/>
      <c r="BE2656" s="102"/>
      <c r="BF2656" s="102"/>
      <c r="BG2656" s="102"/>
      <c r="BH2656" s="102"/>
      <c r="BI2656" s="102"/>
      <c r="BJ2656" s="102"/>
    </row>
    <row r="2657" spans="11:62">
      <c r="K2657" s="102"/>
      <c r="L2657" s="102"/>
      <c r="M2657" s="102"/>
      <c r="N2657" s="102"/>
      <c r="O2657" s="102"/>
      <c r="P2657" s="102"/>
      <c r="R2657" s="105"/>
      <c r="Y2657" s="102"/>
      <c r="Z2657" s="102"/>
      <c r="AA2657" s="102"/>
      <c r="AB2657" s="102"/>
      <c r="AC2657" s="102"/>
      <c r="AD2657" s="102"/>
      <c r="AE2657" s="102"/>
      <c r="AF2657" s="102"/>
      <c r="AG2657" s="104"/>
      <c r="AI2657" s="102"/>
      <c r="AJ2657" s="102"/>
      <c r="AK2657" s="102"/>
      <c r="AL2657" s="102"/>
      <c r="AM2657" s="102"/>
      <c r="AN2657" s="102"/>
      <c r="AO2657" s="102"/>
      <c r="AP2657" s="102"/>
      <c r="AQ2657" s="102"/>
      <c r="AR2657" s="102"/>
      <c r="AS2657" s="102"/>
      <c r="AT2657" s="102"/>
      <c r="AU2657" s="102"/>
      <c r="AV2657" s="102"/>
      <c r="AW2657" s="102"/>
      <c r="AX2657" s="102"/>
      <c r="AY2657" s="102"/>
      <c r="AZ2657" s="102"/>
      <c r="BA2657" s="102"/>
      <c r="BB2657" s="102"/>
      <c r="BC2657" s="102"/>
      <c r="BD2657" s="102"/>
      <c r="BE2657" s="102"/>
      <c r="BF2657" s="102"/>
      <c r="BG2657" s="102"/>
      <c r="BH2657" s="102"/>
      <c r="BI2657" s="102"/>
      <c r="BJ2657" s="102"/>
    </row>
    <row r="2658" spans="11:62">
      <c r="K2658" s="102"/>
      <c r="L2658" s="102"/>
      <c r="M2658" s="102"/>
      <c r="N2658" s="102"/>
      <c r="O2658" s="102"/>
      <c r="P2658" s="102"/>
      <c r="R2658" s="105"/>
      <c r="Y2658" s="102"/>
      <c r="Z2658" s="102"/>
      <c r="AA2658" s="102"/>
      <c r="AB2658" s="102"/>
      <c r="AC2658" s="102"/>
      <c r="AD2658" s="102"/>
      <c r="AE2658" s="102"/>
      <c r="AF2658" s="102"/>
      <c r="AI2658" s="102"/>
      <c r="AJ2658" s="102"/>
      <c r="AK2658" s="102"/>
      <c r="AL2658" s="102"/>
      <c r="AM2658" s="102"/>
      <c r="AN2658" s="102"/>
      <c r="AO2658" s="102"/>
      <c r="AP2658" s="102"/>
      <c r="AQ2658" s="102"/>
      <c r="AR2658" s="102"/>
      <c r="AS2658" s="102"/>
      <c r="AT2658" s="102"/>
      <c r="AU2658" s="102"/>
      <c r="AV2658" s="102"/>
      <c r="AW2658" s="102"/>
      <c r="AX2658" s="102"/>
      <c r="AY2658" s="102"/>
      <c r="AZ2658" s="102"/>
      <c r="BA2658" s="102"/>
      <c r="BB2658" s="102"/>
      <c r="BC2658" s="102"/>
      <c r="BD2658" s="102"/>
      <c r="BE2658" s="102"/>
      <c r="BF2658" s="102"/>
      <c r="BG2658" s="102"/>
      <c r="BH2658" s="102"/>
      <c r="BI2658" s="102"/>
      <c r="BJ2658" s="102"/>
    </row>
    <row r="2659" spans="11:62">
      <c r="K2659" s="102"/>
      <c r="L2659" s="102"/>
      <c r="M2659" s="102"/>
      <c r="N2659" s="102"/>
      <c r="O2659" s="102"/>
      <c r="P2659" s="102"/>
      <c r="R2659" s="105"/>
      <c r="Y2659" s="102"/>
      <c r="Z2659" s="102"/>
      <c r="AA2659" s="102"/>
      <c r="AB2659" s="102"/>
      <c r="AC2659" s="102"/>
      <c r="AD2659" s="102"/>
      <c r="AE2659" s="102"/>
      <c r="AF2659" s="102"/>
      <c r="AG2659" s="104"/>
      <c r="AI2659" s="102"/>
      <c r="AJ2659" s="102"/>
      <c r="AK2659" s="102"/>
      <c r="AL2659" s="102"/>
      <c r="AM2659" s="102"/>
      <c r="AN2659" s="102"/>
      <c r="AO2659" s="102"/>
      <c r="AP2659" s="102"/>
      <c r="AQ2659" s="102"/>
      <c r="AR2659" s="102"/>
      <c r="AS2659" s="102"/>
      <c r="AT2659" s="102"/>
      <c r="AU2659" s="102"/>
      <c r="AV2659" s="102"/>
      <c r="AW2659" s="102"/>
      <c r="AX2659" s="102"/>
      <c r="AY2659" s="102"/>
      <c r="AZ2659" s="102"/>
      <c r="BA2659" s="102"/>
      <c r="BB2659" s="102"/>
      <c r="BC2659" s="102"/>
      <c r="BD2659" s="102"/>
      <c r="BE2659" s="102"/>
      <c r="BF2659" s="102"/>
      <c r="BG2659" s="102"/>
      <c r="BH2659" s="102"/>
      <c r="BI2659" s="102"/>
      <c r="BJ2659" s="102"/>
    </row>
    <row r="2660" spans="11:62">
      <c r="K2660" s="102"/>
      <c r="L2660" s="102"/>
      <c r="M2660" s="102"/>
      <c r="N2660" s="102"/>
      <c r="O2660" s="102"/>
      <c r="P2660" s="102"/>
      <c r="R2660" s="105"/>
      <c r="Y2660" s="102"/>
      <c r="Z2660" s="102"/>
      <c r="AA2660" s="102"/>
      <c r="AB2660" s="102"/>
      <c r="AC2660" s="102"/>
      <c r="AD2660" s="102"/>
      <c r="AE2660" s="102"/>
      <c r="AF2660" s="102"/>
      <c r="AG2660" s="104"/>
      <c r="AI2660" s="102"/>
      <c r="AJ2660" s="102"/>
      <c r="AK2660" s="102"/>
      <c r="AL2660" s="102"/>
      <c r="AM2660" s="102"/>
      <c r="AN2660" s="102"/>
      <c r="AO2660" s="102"/>
      <c r="AP2660" s="102"/>
      <c r="AQ2660" s="102"/>
      <c r="AR2660" s="102"/>
      <c r="AS2660" s="102"/>
      <c r="AT2660" s="102"/>
      <c r="AU2660" s="102"/>
      <c r="AV2660" s="102"/>
      <c r="AW2660" s="102"/>
      <c r="AX2660" s="102"/>
      <c r="AY2660" s="102"/>
      <c r="AZ2660" s="102"/>
      <c r="BA2660" s="102"/>
      <c r="BB2660" s="102"/>
      <c r="BC2660" s="102"/>
      <c r="BD2660" s="102"/>
      <c r="BE2660" s="102"/>
      <c r="BF2660" s="102"/>
      <c r="BG2660" s="102"/>
      <c r="BH2660" s="102"/>
      <c r="BI2660" s="102"/>
      <c r="BJ2660" s="102"/>
    </row>
    <row r="2661" spans="11:62">
      <c r="K2661" s="102"/>
      <c r="L2661" s="102"/>
      <c r="M2661" s="102"/>
      <c r="O2661" s="102"/>
      <c r="P2661" s="102"/>
      <c r="Q2661" s="102"/>
      <c r="R2661" s="105"/>
      <c r="W2661" s="102"/>
      <c r="X2661" s="102"/>
      <c r="AG2661" s="104"/>
      <c r="AI2661" s="102"/>
      <c r="AJ2661" s="102"/>
      <c r="AK2661" s="102"/>
      <c r="AL2661" s="102"/>
      <c r="AM2661" s="102"/>
      <c r="AN2661" s="102"/>
      <c r="AO2661" s="102"/>
      <c r="AP2661" s="102"/>
      <c r="AQ2661" s="102"/>
      <c r="AR2661" s="102"/>
      <c r="AS2661" s="102"/>
      <c r="AT2661" s="102"/>
      <c r="AU2661" s="102"/>
      <c r="AV2661" s="102"/>
      <c r="AW2661" s="102"/>
      <c r="AX2661" s="102"/>
      <c r="AY2661" s="102"/>
      <c r="AZ2661" s="102"/>
      <c r="BA2661" s="102"/>
      <c r="BB2661" s="102"/>
      <c r="BC2661" s="102"/>
      <c r="BD2661" s="102"/>
      <c r="BE2661" s="102"/>
      <c r="BF2661" s="102"/>
      <c r="BG2661" s="102"/>
      <c r="BH2661" s="102"/>
      <c r="BI2661" s="102"/>
      <c r="BJ2661" s="102"/>
    </row>
    <row r="2662" spans="11:62">
      <c r="K2662" s="102"/>
      <c r="L2662" s="102"/>
      <c r="M2662" s="102"/>
      <c r="O2662" s="102"/>
      <c r="P2662" s="102"/>
      <c r="Q2662" s="102"/>
      <c r="R2662" s="105"/>
      <c r="W2662" s="102"/>
      <c r="X2662" s="102"/>
      <c r="AG2662" s="104"/>
      <c r="AI2662" s="102"/>
      <c r="AJ2662" s="102"/>
      <c r="AK2662" s="102"/>
      <c r="AL2662" s="102"/>
      <c r="AM2662" s="102"/>
      <c r="AN2662" s="102"/>
      <c r="AO2662" s="102"/>
      <c r="AP2662" s="102"/>
      <c r="AQ2662" s="102"/>
      <c r="AR2662" s="102"/>
      <c r="AS2662" s="102"/>
      <c r="AT2662" s="102"/>
      <c r="AU2662" s="102"/>
      <c r="AV2662" s="102"/>
      <c r="AW2662" s="102"/>
      <c r="AX2662" s="102"/>
      <c r="AY2662" s="102"/>
      <c r="AZ2662" s="102"/>
      <c r="BA2662" s="102"/>
      <c r="BB2662" s="102"/>
      <c r="BC2662" s="102"/>
      <c r="BD2662" s="102"/>
      <c r="BE2662" s="102"/>
      <c r="BF2662" s="102"/>
      <c r="BG2662" s="102"/>
      <c r="BH2662" s="102"/>
      <c r="BI2662" s="102"/>
      <c r="BJ2662" s="102"/>
    </row>
    <row r="2663" spans="11:62">
      <c r="K2663" s="102"/>
      <c r="L2663" s="102"/>
      <c r="M2663" s="102"/>
      <c r="P2663" s="102"/>
      <c r="R2663" s="105"/>
      <c r="Y2663" s="102"/>
      <c r="Z2663" s="102"/>
      <c r="AA2663" s="102"/>
      <c r="AB2663" s="102"/>
      <c r="AC2663" s="102"/>
      <c r="AD2663" s="102"/>
      <c r="AE2663" s="102"/>
      <c r="AF2663" s="102"/>
      <c r="AG2663" s="104"/>
      <c r="AI2663" s="102"/>
      <c r="AJ2663" s="102"/>
      <c r="AK2663" s="102"/>
      <c r="AL2663" s="102"/>
      <c r="AM2663" s="102"/>
      <c r="AN2663" s="102"/>
      <c r="AO2663" s="102"/>
      <c r="AP2663" s="102"/>
      <c r="AQ2663" s="102"/>
      <c r="AR2663" s="102"/>
      <c r="AS2663" s="102"/>
      <c r="AT2663" s="102"/>
      <c r="AU2663" s="102"/>
      <c r="AV2663" s="102"/>
      <c r="AW2663" s="102"/>
      <c r="AX2663" s="102"/>
      <c r="AY2663" s="102"/>
      <c r="AZ2663" s="102"/>
      <c r="BA2663" s="102"/>
      <c r="BB2663" s="102"/>
      <c r="BC2663" s="102"/>
      <c r="BD2663" s="102"/>
      <c r="BE2663" s="102"/>
      <c r="BF2663" s="102"/>
      <c r="BG2663" s="102"/>
      <c r="BH2663" s="102"/>
      <c r="BI2663" s="102"/>
      <c r="BJ2663" s="102"/>
    </row>
    <row r="2664" spans="11:62">
      <c r="K2664" s="102"/>
      <c r="L2664" s="102"/>
      <c r="M2664" s="102"/>
      <c r="N2664" s="102"/>
      <c r="O2664" s="102"/>
      <c r="P2664" s="102"/>
      <c r="Q2664" s="102"/>
      <c r="R2664" s="105"/>
      <c r="W2664" s="102"/>
      <c r="X2664" s="102"/>
      <c r="Y2664" s="102"/>
      <c r="Z2664" s="102"/>
      <c r="AA2664" s="102"/>
      <c r="AB2664" s="102"/>
      <c r="AC2664" s="102"/>
      <c r="AD2664" s="102"/>
      <c r="AE2664" s="102"/>
      <c r="AF2664" s="102"/>
      <c r="AG2664" s="104"/>
      <c r="AI2664" s="102"/>
      <c r="AJ2664" s="102"/>
      <c r="AK2664" s="102"/>
      <c r="AL2664" s="102"/>
      <c r="AM2664" s="102"/>
      <c r="AN2664" s="102"/>
      <c r="AO2664" s="102"/>
      <c r="AP2664" s="102"/>
      <c r="AQ2664" s="102"/>
      <c r="AR2664" s="102"/>
      <c r="AS2664" s="102"/>
      <c r="AT2664" s="102"/>
      <c r="AU2664" s="102"/>
      <c r="AV2664" s="102"/>
      <c r="AW2664" s="102"/>
      <c r="AX2664" s="102"/>
      <c r="AY2664" s="102"/>
      <c r="AZ2664" s="102"/>
      <c r="BA2664" s="102"/>
      <c r="BB2664" s="102"/>
      <c r="BC2664" s="102"/>
      <c r="BD2664" s="102"/>
      <c r="BE2664" s="102"/>
      <c r="BF2664" s="102"/>
      <c r="BG2664" s="102"/>
      <c r="BH2664" s="102"/>
      <c r="BI2664" s="102"/>
      <c r="BJ2664" s="102"/>
    </row>
    <row r="2665" spans="11:62">
      <c r="K2665" s="102"/>
      <c r="L2665" s="102"/>
      <c r="M2665" s="102"/>
      <c r="N2665" s="102"/>
      <c r="O2665" s="102"/>
      <c r="P2665" s="102"/>
      <c r="R2665" s="105"/>
      <c r="Y2665" s="102"/>
      <c r="Z2665" s="102"/>
      <c r="AA2665" s="102"/>
      <c r="AB2665" s="102"/>
      <c r="AC2665" s="102"/>
      <c r="AD2665" s="102"/>
      <c r="AE2665" s="102"/>
      <c r="AF2665" s="102"/>
      <c r="AI2665" s="102"/>
      <c r="AJ2665" s="102"/>
      <c r="AK2665" s="102"/>
      <c r="AL2665" s="102"/>
      <c r="AM2665" s="102"/>
      <c r="AN2665" s="102"/>
      <c r="AO2665" s="102"/>
      <c r="AP2665" s="102"/>
      <c r="AQ2665" s="102"/>
      <c r="AR2665" s="102"/>
      <c r="AS2665" s="102"/>
      <c r="AT2665" s="102"/>
      <c r="AU2665" s="102"/>
      <c r="AV2665" s="102"/>
      <c r="AW2665" s="102"/>
      <c r="AX2665" s="102"/>
      <c r="AY2665" s="102"/>
      <c r="AZ2665" s="102"/>
      <c r="BA2665" s="102"/>
      <c r="BB2665" s="102"/>
      <c r="BC2665" s="102"/>
      <c r="BD2665" s="102"/>
      <c r="BE2665" s="102"/>
      <c r="BF2665" s="102"/>
      <c r="BG2665" s="102"/>
      <c r="BH2665" s="102"/>
      <c r="BI2665" s="102"/>
      <c r="BJ2665" s="102"/>
    </row>
    <row r="2666" spans="11:62">
      <c r="K2666" s="102"/>
      <c r="L2666" s="102"/>
      <c r="M2666" s="102"/>
      <c r="N2666" s="102"/>
      <c r="O2666" s="102"/>
      <c r="P2666" s="102"/>
      <c r="R2666" s="105"/>
      <c r="S2666" s="105"/>
      <c r="Y2666" s="102"/>
      <c r="Z2666" s="102"/>
      <c r="AA2666" s="102"/>
      <c r="AB2666" s="102"/>
      <c r="AC2666" s="102"/>
      <c r="AD2666" s="102"/>
      <c r="AE2666" s="102"/>
      <c r="AF2666" s="102"/>
      <c r="AI2666" s="102"/>
      <c r="AJ2666" s="102"/>
      <c r="AK2666" s="102"/>
      <c r="AL2666" s="102"/>
      <c r="AM2666" s="102"/>
      <c r="AN2666" s="102"/>
      <c r="AO2666" s="102"/>
      <c r="AP2666" s="102"/>
      <c r="AQ2666" s="102"/>
      <c r="AR2666" s="102"/>
      <c r="AS2666" s="102"/>
      <c r="AT2666" s="102"/>
      <c r="AU2666" s="102"/>
      <c r="AV2666" s="102"/>
      <c r="AW2666" s="102"/>
      <c r="AX2666" s="102"/>
      <c r="AY2666" s="102"/>
      <c r="AZ2666" s="102"/>
      <c r="BA2666" s="102"/>
      <c r="BB2666" s="102"/>
      <c r="BC2666" s="102"/>
      <c r="BD2666" s="102"/>
      <c r="BE2666" s="102"/>
      <c r="BF2666" s="102"/>
      <c r="BG2666" s="102"/>
      <c r="BH2666" s="102"/>
      <c r="BI2666" s="102"/>
      <c r="BJ2666" s="102"/>
    </row>
    <row r="2667" spans="11:62">
      <c r="K2667" s="102"/>
      <c r="L2667" s="102"/>
      <c r="M2667" s="102"/>
      <c r="Q2667" s="102"/>
      <c r="R2667" s="105"/>
      <c r="W2667" s="102"/>
      <c r="X2667" s="102"/>
      <c r="Y2667" s="102"/>
      <c r="Z2667" s="102"/>
      <c r="AA2667" s="102"/>
      <c r="AB2667" s="102"/>
      <c r="AC2667" s="102"/>
      <c r="AD2667" s="102"/>
      <c r="AE2667" s="102"/>
      <c r="AF2667" s="102"/>
      <c r="AI2667" s="102"/>
      <c r="AJ2667" s="102"/>
      <c r="AK2667" s="102"/>
      <c r="AL2667" s="102"/>
      <c r="AM2667" s="102"/>
      <c r="AN2667" s="102"/>
      <c r="AO2667" s="102"/>
      <c r="AP2667" s="102"/>
      <c r="AQ2667" s="102"/>
      <c r="AR2667" s="102"/>
      <c r="AS2667" s="102"/>
      <c r="AT2667" s="102"/>
      <c r="AU2667" s="102"/>
      <c r="AV2667" s="102"/>
      <c r="AW2667" s="102"/>
      <c r="AX2667" s="102"/>
      <c r="AY2667" s="102"/>
      <c r="AZ2667" s="102"/>
      <c r="BA2667" s="102"/>
      <c r="BB2667" s="102"/>
      <c r="BC2667" s="102"/>
      <c r="BD2667" s="102"/>
      <c r="BE2667" s="102"/>
      <c r="BF2667" s="102"/>
      <c r="BG2667" s="102"/>
      <c r="BH2667" s="102"/>
      <c r="BI2667" s="102"/>
      <c r="BJ2667" s="102"/>
    </row>
    <row r="2668" spans="11:62">
      <c r="K2668" s="102"/>
      <c r="L2668" s="102"/>
      <c r="M2668" s="102"/>
      <c r="Q2668" s="102"/>
      <c r="R2668" s="105"/>
      <c r="W2668" s="102"/>
      <c r="X2668" s="102"/>
      <c r="Y2668" s="102"/>
      <c r="Z2668" s="102"/>
      <c r="AA2668" s="102"/>
      <c r="AB2668" s="102"/>
      <c r="AC2668" s="102"/>
      <c r="AD2668" s="102"/>
      <c r="AE2668" s="102"/>
      <c r="AF2668" s="102"/>
      <c r="AI2668" s="102"/>
      <c r="AJ2668" s="102"/>
      <c r="AK2668" s="102"/>
      <c r="AL2668" s="102"/>
      <c r="AM2668" s="102"/>
      <c r="AN2668" s="102"/>
      <c r="AO2668" s="102"/>
      <c r="AP2668" s="102"/>
      <c r="AQ2668" s="102"/>
      <c r="AR2668" s="102"/>
      <c r="AS2668" s="102"/>
      <c r="AT2668" s="102"/>
      <c r="AU2668" s="102"/>
      <c r="AV2668" s="102"/>
      <c r="AW2668" s="102"/>
      <c r="AX2668" s="102"/>
      <c r="AY2668" s="102"/>
      <c r="AZ2668" s="102"/>
      <c r="BA2668" s="102"/>
      <c r="BB2668" s="102"/>
      <c r="BC2668" s="102"/>
      <c r="BD2668" s="102"/>
      <c r="BE2668" s="102"/>
      <c r="BF2668" s="102"/>
      <c r="BG2668" s="102"/>
      <c r="BH2668" s="102"/>
      <c r="BI2668" s="102"/>
      <c r="BJ2668" s="102"/>
    </row>
    <row r="2669" spans="11:62">
      <c r="K2669" s="102"/>
      <c r="L2669" s="102"/>
      <c r="M2669" s="102"/>
      <c r="Q2669" s="102"/>
      <c r="R2669" s="105"/>
      <c r="Y2669" s="102"/>
      <c r="Z2669" s="102"/>
      <c r="AA2669" s="102"/>
      <c r="AB2669" s="102"/>
      <c r="AC2669" s="102"/>
      <c r="AD2669" s="102"/>
      <c r="AE2669" s="102"/>
      <c r="AF2669" s="102"/>
      <c r="AG2669" s="104"/>
      <c r="AI2669" s="102"/>
      <c r="AJ2669" s="102"/>
      <c r="AK2669" s="102"/>
      <c r="AL2669" s="102"/>
      <c r="AM2669" s="102"/>
      <c r="AN2669" s="102"/>
      <c r="AO2669" s="102"/>
      <c r="AP2669" s="102"/>
      <c r="AQ2669" s="102"/>
      <c r="AS2669" s="102"/>
      <c r="AT2669" s="102"/>
      <c r="AU2669" s="102"/>
      <c r="AV2669" s="102"/>
      <c r="AW2669" s="102"/>
      <c r="AY2669" s="102"/>
      <c r="AZ2669" s="102"/>
      <c r="BA2669" s="102"/>
      <c r="BB2669" s="102"/>
      <c r="BC2669" s="102"/>
      <c r="BE2669" s="102"/>
      <c r="BF2669" s="102"/>
      <c r="BG2669" s="102"/>
      <c r="BH2669" s="102"/>
      <c r="BI2669" s="102"/>
    </row>
    <row r="2670" spans="11:62">
      <c r="K2670" s="102"/>
      <c r="L2670" s="102"/>
      <c r="M2670" s="102"/>
      <c r="N2670" s="102"/>
      <c r="O2670" s="102"/>
      <c r="P2670" s="102"/>
      <c r="Y2670" s="102"/>
      <c r="Z2670" s="102"/>
      <c r="AA2670" s="102"/>
      <c r="AB2670" s="102"/>
      <c r="AC2670" s="102"/>
      <c r="AD2670" s="102"/>
      <c r="AE2670" s="102"/>
      <c r="AF2670" s="102"/>
      <c r="AG2670" s="104"/>
      <c r="AI2670" s="102"/>
      <c r="AJ2670" s="102"/>
      <c r="AK2670" s="102"/>
      <c r="AL2670" s="102"/>
      <c r="AM2670" s="102"/>
      <c r="AN2670" s="102"/>
      <c r="AO2670" s="102"/>
      <c r="AP2670" s="102"/>
      <c r="AQ2670" s="102"/>
      <c r="AR2670" s="102"/>
      <c r="AS2670" s="102"/>
      <c r="AT2670" s="102"/>
      <c r="AU2670" s="102"/>
      <c r="AV2670" s="102"/>
      <c r="AW2670" s="102"/>
      <c r="AX2670" s="102"/>
      <c r="AY2670" s="102"/>
      <c r="AZ2670" s="102"/>
      <c r="BA2670" s="102"/>
      <c r="BB2670" s="102"/>
      <c r="BC2670" s="102"/>
      <c r="BD2670" s="102"/>
      <c r="BE2670" s="102"/>
      <c r="BF2670" s="102"/>
      <c r="BG2670" s="102"/>
      <c r="BH2670" s="102"/>
      <c r="BI2670" s="102"/>
      <c r="BJ2670" s="102"/>
    </row>
    <row r="2671" spans="11:62">
      <c r="K2671" s="102"/>
      <c r="L2671" s="102"/>
      <c r="M2671" s="102"/>
      <c r="N2671" s="102"/>
      <c r="O2671" s="102"/>
      <c r="P2671" s="102"/>
      <c r="R2671" s="105"/>
      <c r="Y2671" s="102"/>
      <c r="Z2671" s="102"/>
      <c r="AA2671" s="102"/>
      <c r="AB2671" s="102"/>
      <c r="AC2671" s="102"/>
      <c r="AD2671" s="102"/>
      <c r="AE2671" s="102"/>
      <c r="AF2671" s="102"/>
      <c r="AI2671" s="102"/>
      <c r="AJ2671" s="102"/>
      <c r="AK2671" s="102"/>
      <c r="AL2671" s="102"/>
      <c r="AM2671" s="102"/>
      <c r="AN2671" s="102"/>
      <c r="AO2671" s="102"/>
      <c r="AP2671" s="102"/>
      <c r="AQ2671" s="102"/>
      <c r="AR2671" s="102"/>
      <c r="AS2671" s="102"/>
      <c r="AT2671" s="102"/>
      <c r="AU2671" s="102"/>
      <c r="AV2671" s="102"/>
      <c r="AW2671" s="102"/>
      <c r="AX2671" s="102"/>
      <c r="AY2671" s="102"/>
      <c r="AZ2671" s="102"/>
      <c r="BA2671" s="102"/>
      <c r="BB2671" s="102"/>
      <c r="BC2671" s="102"/>
      <c r="BD2671" s="102"/>
      <c r="BE2671" s="102"/>
      <c r="BF2671" s="102"/>
      <c r="BG2671" s="102"/>
      <c r="BH2671" s="102"/>
      <c r="BI2671" s="102"/>
      <c r="BJ2671" s="102"/>
    </row>
    <row r="2672" spans="11:62">
      <c r="K2672" s="102"/>
      <c r="L2672" s="102"/>
      <c r="M2672" s="102"/>
      <c r="Y2672" s="102"/>
      <c r="Z2672" s="102"/>
      <c r="AA2672" s="102"/>
      <c r="AB2672" s="102"/>
      <c r="AC2672" s="102"/>
      <c r="AD2672" s="102"/>
      <c r="AE2672" s="102"/>
      <c r="AF2672" s="102"/>
      <c r="AG2672" s="104"/>
    </row>
    <row r="2673" spans="11:62">
      <c r="K2673" s="102"/>
      <c r="L2673" s="102"/>
      <c r="M2673" s="102"/>
      <c r="O2673" s="102"/>
      <c r="P2673" s="102"/>
      <c r="Q2673" s="102"/>
      <c r="Y2673" s="102"/>
      <c r="Z2673" s="102"/>
      <c r="AA2673" s="102"/>
      <c r="AB2673" s="102"/>
      <c r="AC2673" s="102"/>
      <c r="AD2673" s="102"/>
      <c r="AE2673" s="102"/>
      <c r="AF2673" s="102"/>
      <c r="AI2673" s="102"/>
      <c r="AJ2673" s="102"/>
      <c r="AK2673" s="102"/>
      <c r="AL2673" s="102"/>
      <c r="AM2673" s="102"/>
      <c r="AN2673" s="102"/>
      <c r="AO2673" s="102"/>
      <c r="AP2673" s="102"/>
      <c r="AQ2673" s="102"/>
      <c r="AR2673" s="102"/>
      <c r="AS2673" s="102"/>
      <c r="AT2673" s="102"/>
      <c r="AU2673" s="102"/>
      <c r="AV2673" s="102"/>
      <c r="AW2673" s="102"/>
      <c r="AX2673" s="102"/>
      <c r="AY2673" s="102"/>
      <c r="AZ2673" s="102"/>
      <c r="BA2673" s="102"/>
      <c r="BB2673" s="102"/>
      <c r="BC2673" s="102"/>
      <c r="BD2673" s="102"/>
      <c r="BE2673" s="102"/>
      <c r="BF2673" s="102"/>
      <c r="BG2673" s="102"/>
      <c r="BH2673" s="102"/>
      <c r="BI2673" s="102"/>
      <c r="BJ2673" s="102"/>
    </row>
    <row r="2674" spans="11:62">
      <c r="K2674" s="102"/>
      <c r="L2674" s="102"/>
      <c r="M2674" s="102"/>
      <c r="N2674" s="102"/>
      <c r="O2674" s="102"/>
      <c r="P2674" s="102"/>
      <c r="R2674" s="105"/>
      <c r="Y2674" s="102"/>
      <c r="Z2674" s="102"/>
      <c r="AA2674" s="102"/>
      <c r="AB2674" s="102"/>
      <c r="AC2674" s="102"/>
      <c r="AD2674" s="102"/>
      <c r="AE2674" s="102"/>
      <c r="AF2674" s="102"/>
      <c r="AI2674" s="102"/>
      <c r="AJ2674" s="102"/>
      <c r="AK2674" s="102"/>
      <c r="AL2674" s="102"/>
      <c r="AM2674" s="102"/>
      <c r="AN2674" s="102"/>
      <c r="AO2674" s="102"/>
      <c r="AP2674" s="102"/>
      <c r="AQ2674" s="102"/>
      <c r="AR2674" s="102"/>
      <c r="AS2674" s="102"/>
      <c r="AT2674" s="102"/>
      <c r="AU2674" s="102"/>
      <c r="AV2674" s="102"/>
      <c r="AW2674" s="102"/>
      <c r="AX2674" s="102"/>
      <c r="AY2674" s="102"/>
      <c r="AZ2674" s="102"/>
      <c r="BA2674" s="102"/>
      <c r="BB2674" s="102"/>
      <c r="BC2674" s="102"/>
      <c r="BD2674" s="102"/>
      <c r="BE2674" s="102"/>
      <c r="BF2674" s="102"/>
      <c r="BG2674" s="102"/>
      <c r="BH2674" s="102"/>
      <c r="BI2674" s="102"/>
      <c r="BJ2674" s="102"/>
    </row>
    <row r="2675" spans="11:62">
      <c r="K2675" s="102"/>
      <c r="L2675" s="102"/>
      <c r="M2675" s="102"/>
      <c r="N2675" s="102"/>
      <c r="O2675" s="102"/>
      <c r="P2675" s="102"/>
      <c r="R2675" s="105"/>
      <c r="Y2675" s="102"/>
      <c r="Z2675" s="102"/>
      <c r="AA2675" s="102"/>
      <c r="AB2675" s="102"/>
      <c r="AC2675" s="102"/>
      <c r="AD2675" s="102"/>
      <c r="AE2675" s="102"/>
      <c r="AF2675" s="102"/>
      <c r="AG2675" s="104"/>
      <c r="AI2675" s="102"/>
      <c r="AJ2675" s="102"/>
      <c r="AK2675" s="102"/>
      <c r="AL2675" s="102"/>
      <c r="AM2675" s="102"/>
      <c r="AN2675" s="102"/>
      <c r="AO2675" s="102"/>
      <c r="AP2675" s="102"/>
      <c r="AQ2675" s="102"/>
      <c r="AR2675" s="102"/>
      <c r="AS2675" s="102"/>
      <c r="AY2675" s="102"/>
      <c r="AZ2675" s="102"/>
      <c r="BA2675" s="102"/>
      <c r="BB2675" s="102"/>
      <c r="BC2675" s="102"/>
      <c r="BD2675" s="102"/>
      <c r="BE2675" s="102"/>
      <c r="BF2675" s="102"/>
      <c r="BG2675" s="102"/>
      <c r="BH2675" s="102"/>
      <c r="BI2675" s="102"/>
      <c r="BJ2675" s="102"/>
    </row>
    <row r="2676" spans="11:62">
      <c r="K2676" s="102"/>
      <c r="L2676" s="102"/>
      <c r="M2676" s="102"/>
      <c r="N2676" s="102"/>
      <c r="O2676" s="102"/>
      <c r="P2676" s="102"/>
      <c r="R2676" s="105"/>
      <c r="Y2676" s="102"/>
      <c r="Z2676" s="102"/>
      <c r="AA2676" s="102"/>
      <c r="AB2676" s="102"/>
      <c r="AC2676" s="102"/>
      <c r="AD2676" s="102"/>
      <c r="AE2676" s="102"/>
      <c r="AF2676" s="102"/>
      <c r="AG2676" s="104"/>
      <c r="AI2676" s="102"/>
      <c r="AJ2676" s="102"/>
      <c r="AK2676" s="102"/>
      <c r="AL2676" s="102"/>
      <c r="AM2676" s="102"/>
      <c r="AN2676" s="102"/>
      <c r="AO2676" s="102"/>
      <c r="AP2676" s="102"/>
      <c r="AQ2676" s="102"/>
      <c r="AR2676" s="102"/>
      <c r="AS2676" s="102"/>
      <c r="AY2676" s="102"/>
      <c r="AZ2676" s="102"/>
      <c r="BA2676" s="102"/>
      <c r="BB2676" s="102"/>
      <c r="BC2676" s="102"/>
      <c r="BD2676" s="102"/>
      <c r="BE2676" s="102"/>
      <c r="BF2676" s="102"/>
      <c r="BG2676" s="102"/>
      <c r="BH2676" s="102"/>
      <c r="BI2676" s="102"/>
      <c r="BJ2676" s="102"/>
    </row>
    <row r="2677" spans="11:62">
      <c r="K2677" s="102"/>
      <c r="L2677" s="102"/>
      <c r="M2677" s="102"/>
      <c r="N2677" s="102"/>
      <c r="O2677" s="102"/>
      <c r="P2677" s="102"/>
      <c r="Y2677" s="102"/>
      <c r="Z2677" s="102"/>
      <c r="AA2677" s="102"/>
      <c r="AB2677" s="102"/>
      <c r="AC2677" s="102"/>
      <c r="AD2677" s="102"/>
      <c r="AE2677" s="102"/>
      <c r="AF2677" s="102"/>
      <c r="AI2677" s="102"/>
      <c r="AJ2677" s="102"/>
      <c r="AK2677" s="102"/>
      <c r="AL2677" s="102"/>
      <c r="AM2677" s="102"/>
      <c r="AN2677" s="102"/>
      <c r="AO2677" s="102"/>
      <c r="AP2677" s="102"/>
      <c r="AQ2677" s="102"/>
      <c r="AR2677" s="102"/>
      <c r="AS2677" s="102"/>
      <c r="AT2677" s="102"/>
      <c r="AU2677" s="102"/>
      <c r="AV2677" s="102"/>
      <c r="AW2677" s="102"/>
      <c r="AX2677" s="102"/>
      <c r="AY2677" s="102"/>
      <c r="AZ2677" s="102"/>
      <c r="BA2677" s="102"/>
      <c r="BB2677" s="102"/>
      <c r="BC2677" s="102"/>
      <c r="BD2677" s="102"/>
      <c r="BE2677" s="102"/>
      <c r="BF2677" s="102"/>
      <c r="BG2677" s="102"/>
      <c r="BH2677" s="102"/>
      <c r="BI2677" s="102"/>
      <c r="BJ2677" s="102"/>
    </row>
    <row r="2678" spans="11:62">
      <c r="K2678" s="102"/>
      <c r="L2678" s="102"/>
      <c r="M2678" s="102"/>
      <c r="N2678" s="102"/>
      <c r="O2678" s="102"/>
      <c r="P2678" s="102"/>
      <c r="Y2678" s="102"/>
      <c r="Z2678" s="102"/>
      <c r="AA2678" s="102"/>
      <c r="AB2678" s="102"/>
      <c r="AC2678" s="102"/>
      <c r="AD2678" s="102"/>
      <c r="AE2678" s="102"/>
      <c r="AF2678" s="102"/>
      <c r="AI2678" s="102"/>
      <c r="AJ2678" s="102"/>
      <c r="AK2678" s="102"/>
      <c r="AL2678" s="102"/>
      <c r="AM2678" s="102"/>
      <c r="AN2678" s="102"/>
      <c r="AO2678" s="102"/>
      <c r="AP2678" s="102"/>
      <c r="AQ2678" s="102"/>
      <c r="AR2678" s="102"/>
      <c r="AS2678" s="102"/>
      <c r="AT2678" s="102"/>
      <c r="AU2678" s="102"/>
      <c r="AV2678" s="102"/>
      <c r="AW2678" s="102"/>
      <c r="AX2678" s="102"/>
      <c r="AY2678" s="102"/>
      <c r="AZ2678" s="102"/>
      <c r="BA2678" s="102"/>
      <c r="BB2678" s="102"/>
      <c r="BC2678" s="102"/>
      <c r="BD2678" s="102"/>
      <c r="BE2678" s="102"/>
      <c r="BF2678" s="102"/>
      <c r="BG2678" s="102"/>
      <c r="BH2678" s="102"/>
      <c r="BI2678" s="102"/>
      <c r="BJ2678" s="102"/>
    </row>
    <row r="2679" spans="11:62">
      <c r="K2679" s="102"/>
      <c r="L2679" s="102"/>
      <c r="M2679" s="102"/>
      <c r="N2679" s="102"/>
      <c r="O2679" s="102"/>
      <c r="P2679" s="102"/>
      <c r="Y2679" s="102"/>
      <c r="Z2679" s="102"/>
      <c r="AA2679" s="102"/>
      <c r="AB2679" s="102"/>
      <c r="AC2679" s="102"/>
      <c r="AD2679" s="102"/>
      <c r="AE2679" s="102"/>
      <c r="AF2679" s="102"/>
      <c r="AI2679" s="102"/>
      <c r="AJ2679" s="102"/>
      <c r="AK2679" s="102"/>
      <c r="AL2679" s="102"/>
      <c r="AM2679" s="102"/>
      <c r="AN2679" s="102"/>
      <c r="AO2679" s="102"/>
      <c r="AP2679" s="102"/>
      <c r="AQ2679" s="102"/>
      <c r="AR2679" s="102"/>
      <c r="AS2679" s="102"/>
      <c r="AT2679" s="102"/>
      <c r="AU2679" s="102"/>
      <c r="AV2679" s="102"/>
      <c r="AW2679" s="102"/>
      <c r="AX2679" s="102"/>
      <c r="AY2679" s="102"/>
      <c r="AZ2679" s="102"/>
      <c r="BA2679" s="102"/>
      <c r="BB2679" s="102"/>
      <c r="BC2679" s="102"/>
      <c r="BD2679" s="102"/>
      <c r="BE2679" s="102"/>
      <c r="BF2679" s="102"/>
      <c r="BG2679" s="102"/>
      <c r="BH2679" s="102"/>
      <c r="BI2679" s="102"/>
      <c r="BJ2679" s="102"/>
    </row>
    <row r="2680" spans="11:62">
      <c r="K2680" s="102"/>
      <c r="L2680" s="102"/>
      <c r="M2680" s="102"/>
      <c r="N2680" s="102"/>
      <c r="O2680" s="102"/>
      <c r="P2680" s="102"/>
      <c r="Q2680" s="102"/>
      <c r="R2680" s="105"/>
      <c r="W2680" s="102"/>
      <c r="X2680" s="102"/>
      <c r="AB2680" s="102"/>
      <c r="AC2680" s="102"/>
      <c r="AG2680" s="104"/>
      <c r="AI2680" s="102"/>
      <c r="AJ2680" s="102"/>
      <c r="AK2680" s="102"/>
      <c r="AL2680" s="102"/>
      <c r="AM2680" s="102"/>
      <c r="AN2680" s="102"/>
      <c r="AO2680" s="102"/>
      <c r="AP2680" s="102"/>
      <c r="AQ2680" s="102"/>
      <c r="AR2680" s="102"/>
      <c r="AS2680" s="102"/>
      <c r="AT2680" s="102"/>
      <c r="AU2680" s="102"/>
      <c r="AV2680" s="102"/>
      <c r="AW2680" s="102"/>
      <c r="AX2680" s="102"/>
      <c r="AY2680" s="102"/>
      <c r="AZ2680" s="102"/>
      <c r="BA2680" s="102"/>
      <c r="BB2680" s="102"/>
      <c r="BC2680" s="102"/>
      <c r="BD2680" s="102"/>
      <c r="BE2680" s="102"/>
      <c r="BF2680" s="102"/>
      <c r="BG2680" s="102"/>
      <c r="BH2680" s="102"/>
      <c r="BI2680" s="102"/>
      <c r="BJ2680" s="102"/>
    </row>
    <row r="2681" spans="11:62">
      <c r="K2681" s="102"/>
      <c r="L2681" s="102"/>
      <c r="M2681" s="102"/>
      <c r="N2681" s="102"/>
      <c r="O2681" s="102"/>
      <c r="P2681" s="102"/>
      <c r="Q2681" s="102"/>
      <c r="R2681" s="105"/>
      <c r="S2681" s="105"/>
      <c r="W2681" s="102"/>
      <c r="X2681" s="102"/>
      <c r="Y2681" s="102"/>
      <c r="Z2681" s="102"/>
      <c r="AA2681" s="102"/>
      <c r="AD2681" s="102"/>
      <c r="AE2681" s="102"/>
      <c r="AF2681" s="102"/>
      <c r="AG2681" s="104"/>
      <c r="AI2681" s="102"/>
      <c r="AJ2681" s="102"/>
      <c r="AK2681" s="102"/>
      <c r="AL2681" s="102"/>
      <c r="AM2681" s="102"/>
      <c r="AN2681" s="102"/>
      <c r="AO2681" s="102"/>
      <c r="AP2681" s="102"/>
      <c r="AQ2681" s="102"/>
      <c r="AR2681" s="102"/>
      <c r="AS2681" s="102"/>
      <c r="AT2681" s="102"/>
      <c r="AU2681" s="102"/>
      <c r="AV2681" s="102"/>
      <c r="AW2681" s="102"/>
      <c r="AX2681" s="102"/>
      <c r="AY2681" s="102"/>
      <c r="AZ2681" s="102"/>
      <c r="BA2681" s="102"/>
      <c r="BB2681" s="102"/>
      <c r="BC2681" s="102"/>
      <c r="BD2681" s="102"/>
      <c r="BE2681" s="102"/>
      <c r="BF2681" s="102"/>
      <c r="BG2681" s="102"/>
      <c r="BH2681" s="102"/>
      <c r="BI2681" s="102"/>
      <c r="BJ2681" s="102"/>
    </row>
    <row r="2682" spans="11:62">
      <c r="K2682" s="102"/>
      <c r="L2682" s="102"/>
      <c r="M2682" s="102"/>
      <c r="P2682" s="102"/>
      <c r="Y2682" s="102"/>
      <c r="Z2682" s="102"/>
      <c r="AA2682" s="102"/>
      <c r="AB2682" s="102"/>
      <c r="AC2682" s="102"/>
      <c r="AD2682" s="102"/>
      <c r="AE2682" s="102"/>
      <c r="AF2682" s="102"/>
      <c r="AI2682" s="102"/>
      <c r="AJ2682" s="102"/>
      <c r="AK2682" s="102"/>
      <c r="AL2682" s="102"/>
      <c r="AM2682" s="102"/>
      <c r="AN2682" s="102"/>
      <c r="AO2682" s="102"/>
      <c r="AP2682" s="102"/>
      <c r="AQ2682" s="102"/>
      <c r="AR2682" s="102"/>
      <c r="AS2682" s="102"/>
      <c r="AT2682" s="102"/>
      <c r="AU2682" s="102"/>
      <c r="AV2682" s="102"/>
      <c r="AW2682" s="102"/>
      <c r="AX2682" s="102"/>
      <c r="AY2682" s="102"/>
      <c r="AZ2682" s="102"/>
      <c r="BA2682" s="102"/>
      <c r="BB2682" s="102"/>
      <c r="BC2682" s="102"/>
      <c r="BD2682" s="102"/>
      <c r="BE2682" s="102"/>
      <c r="BF2682" s="102"/>
      <c r="BG2682" s="102"/>
      <c r="BH2682" s="102"/>
      <c r="BI2682" s="102"/>
      <c r="BJ2682" s="102"/>
    </row>
    <row r="2683" spans="11:62">
      <c r="K2683" s="102"/>
      <c r="L2683" s="102"/>
      <c r="M2683" s="102"/>
      <c r="N2683" s="102"/>
      <c r="O2683" s="102"/>
      <c r="P2683" s="102"/>
      <c r="Y2683" s="102"/>
      <c r="Z2683" s="102"/>
      <c r="AA2683" s="102"/>
      <c r="AB2683" s="102"/>
      <c r="AC2683" s="102"/>
      <c r="AD2683" s="102"/>
      <c r="AE2683" s="102"/>
      <c r="AF2683" s="102"/>
      <c r="AG2683" s="104"/>
      <c r="AI2683" s="102"/>
      <c r="AJ2683" s="102"/>
      <c r="AK2683" s="102"/>
      <c r="AL2683" s="102"/>
      <c r="AM2683" s="102"/>
      <c r="AN2683" s="102"/>
      <c r="AO2683" s="102"/>
      <c r="AP2683" s="102"/>
      <c r="AQ2683" s="102"/>
      <c r="AR2683" s="102"/>
      <c r="AS2683" s="102"/>
      <c r="AT2683" s="102"/>
      <c r="AU2683" s="102"/>
      <c r="AV2683" s="102"/>
      <c r="AW2683" s="102"/>
      <c r="AX2683" s="102"/>
      <c r="AY2683" s="102"/>
      <c r="AZ2683" s="102"/>
      <c r="BA2683" s="102"/>
      <c r="BB2683" s="102"/>
      <c r="BC2683" s="102"/>
      <c r="BD2683" s="102"/>
      <c r="BE2683" s="102"/>
      <c r="BF2683" s="102"/>
      <c r="BG2683" s="102"/>
      <c r="BH2683" s="102"/>
      <c r="BI2683" s="102"/>
      <c r="BJ2683" s="102"/>
    </row>
    <row r="2684" spans="11:62">
      <c r="K2684" s="102"/>
      <c r="L2684" s="102"/>
      <c r="M2684" s="102"/>
      <c r="N2684" s="102"/>
      <c r="O2684" s="102"/>
      <c r="P2684" s="102"/>
      <c r="R2684" s="105"/>
      <c r="Y2684" s="102"/>
      <c r="Z2684" s="102"/>
      <c r="AA2684" s="102"/>
      <c r="AB2684" s="102"/>
      <c r="AC2684" s="102"/>
      <c r="AD2684" s="102"/>
      <c r="AE2684" s="102"/>
      <c r="AF2684" s="102"/>
      <c r="AI2684" s="102"/>
      <c r="AJ2684" s="102"/>
      <c r="AK2684" s="102"/>
      <c r="AL2684" s="102"/>
      <c r="AM2684" s="102"/>
      <c r="AN2684" s="102"/>
      <c r="AO2684" s="102"/>
      <c r="AP2684" s="102"/>
      <c r="AQ2684" s="102"/>
      <c r="AR2684" s="102"/>
      <c r="AS2684" s="102"/>
      <c r="AT2684" s="102"/>
      <c r="AU2684" s="102"/>
      <c r="AV2684" s="102"/>
      <c r="AW2684" s="102"/>
      <c r="AX2684" s="102"/>
      <c r="AY2684" s="102"/>
      <c r="AZ2684" s="102"/>
      <c r="BA2684" s="102"/>
      <c r="BB2684" s="102"/>
      <c r="BC2684" s="102"/>
      <c r="BD2684" s="102"/>
      <c r="BE2684" s="102"/>
      <c r="BF2684" s="102"/>
      <c r="BG2684" s="102"/>
      <c r="BH2684" s="102"/>
      <c r="BI2684" s="102"/>
      <c r="BJ2684" s="102"/>
    </row>
    <row r="2685" spans="11:62">
      <c r="K2685" s="102"/>
      <c r="L2685" s="102"/>
      <c r="M2685" s="102"/>
      <c r="N2685" s="102"/>
      <c r="O2685" s="102"/>
      <c r="P2685" s="102"/>
      <c r="R2685" s="105"/>
      <c r="Y2685" s="102"/>
      <c r="Z2685" s="102"/>
      <c r="AA2685" s="102"/>
      <c r="AB2685" s="102"/>
      <c r="AC2685" s="102"/>
      <c r="AD2685" s="102"/>
      <c r="AE2685" s="102"/>
      <c r="AF2685" s="102"/>
      <c r="AI2685" s="102"/>
      <c r="AJ2685" s="102"/>
      <c r="AK2685" s="102"/>
      <c r="AL2685" s="102"/>
      <c r="AM2685" s="102"/>
      <c r="AN2685" s="102"/>
      <c r="AO2685" s="102"/>
      <c r="AP2685" s="102"/>
      <c r="AQ2685" s="102"/>
      <c r="AR2685" s="102"/>
      <c r="AS2685" s="102"/>
      <c r="AT2685" s="102"/>
      <c r="AU2685" s="102"/>
      <c r="AV2685" s="102"/>
      <c r="AW2685" s="102"/>
      <c r="AX2685" s="102"/>
      <c r="AY2685" s="102"/>
      <c r="AZ2685" s="102"/>
      <c r="BA2685" s="102"/>
      <c r="BB2685" s="102"/>
      <c r="BC2685" s="102"/>
      <c r="BD2685" s="102"/>
      <c r="BE2685" s="102"/>
      <c r="BF2685" s="102"/>
      <c r="BG2685" s="102"/>
      <c r="BH2685" s="102"/>
      <c r="BI2685" s="102"/>
      <c r="BJ2685" s="102"/>
    </row>
    <row r="2686" spans="11:62">
      <c r="K2686" s="102"/>
      <c r="L2686" s="102"/>
      <c r="M2686" s="102"/>
      <c r="O2686" s="102"/>
      <c r="P2686" s="102"/>
      <c r="R2686" s="105"/>
      <c r="Y2686" s="102"/>
      <c r="Z2686" s="102"/>
      <c r="AA2686" s="102"/>
      <c r="AB2686" s="102"/>
      <c r="AC2686" s="102"/>
      <c r="AD2686" s="102"/>
      <c r="AE2686" s="102"/>
      <c r="AF2686" s="102"/>
      <c r="AG2686" s="104"/>
      <c r="AI2686" s="102"/>
      <c r="AJ2686" s="102"/>
      <c r="AK2686" s="102"/>
      <c r="AL2686" s="102"/>
      <c r="AM2686" s="102"/>
      <c r="AN2686" s="102"/>
      <c r="AO2686" s="102"/>
      <c r="AP2686" s="102"/>
      <c r="AQ2686" s="102"/>
      <c r="AR2686" s="102"/>
      <c r="AS2686" s="102"/>
      <c r="AT2686" s="102"/>
      <c r="AU2686" s="102"/>
      <c r="AV2686" s="102"/>
      <c r="AW2686" s="102"/>
      <c r="AX2686" s="102"/>
      <c r="AY2686" s="102"/>
      <c r="AZ2686" s="102"/>
      <c r="BA2686" s="102"/>
      <c r="BB2686" s="102"/>
      <c r="BC2686" s="102"/>
      <c r="BD2686" s="102"/>
      <c r="BE2686" s="102"/>
      <c r="BF2686" s="102"/>
      <c r="BG2686" s="102"/>
      <c r="BH2686" s="102"/>
      <c r="BI2686" s="102"/>
      <c r="BJ2686" s="102"/>
    </row>
    <row r="2687" spans="11:62">
      <c r="K2687" s="102"/>
      <c r="L2687" s="102"/>
      <c r="M2687" s="102"/>
      <c r="Y2687" s="102"/>
      <c r="Z2687" s="102"/>
      <c r="AA2687" s="102"/>
      <c r="AB2687" s="102"/>
      <c r="AC2687" s="102"/>
      <c r="AD2687" s="102"/>
      <c r="AE2687" s="102"/>
      <c r="AF2687" s="102"/>
      <c r="AI2687" s="102"/>
      <c r="AJ2687" s="102"/>
      <c r="AK2687" s="102"/>
      <c r="AL2687" s="102"/>
      <c r="AM2687" s="102"/>
      <c r="AN2687" s="102"/>
      <c r="AO2687" s="102"/>
      <c r="AP2687" s="102"/>
      <c r="AQ2687" s="102"/>
      <c r="AS2687" s="102"/>
      <c r="AT2687" s="102"/>
      <c r="AU2687" s="102"/>
      <c r="AV2687" s="102"/>
      <c r="AW2687" s="102"/>
      <c r="AY2687" s="102"/>
      <c r="AZ2687" s="102"/>
      <c r="BA2687" s="102"/>
      <c r="BB2687" s="102"/>
      <c r="BC2687" s="102"/>
      <c r="BE2687" s="102"/>
      <c r="BF2687" s="102"/>
      <c r="BG2687" s="102"/>
      <c r="BH2687" s="102"/>
      <c r="BI2687" s="102"/>
    </row>
    <row r="2688" spans="11:62">
      <c r="K2688" s="102"/>
      <c r="L2688" s="102"/>
      <c r="M2688" s="102"/>
      <c r="N2688" s="102"/>
      <c r="O2688" s="102"/>
      <c r="P2688" s="102"/>
      <c r="R2688" s="105"/>
      <c r="Y2688" s="102"/>
      <c r="Z2688" s="102"/>
      <c r="AA2688" s="102"/>
      <c r="AB2688" s="102"/>
      <c r="AC2688" s="102"/>
      <c r="AD2688" s="102"/>
      <c r="AE2688" s="102"/>
      <c r="AF2688" s="102"/>
      <c r="AI2688" s="102"/>
      <c r="AJ2688" s="102"/>
      <c r="AK2688" s="102"/>
      <c r="AL2688" s="102"/>
      <c r="AM2688" s="102"/>
      <c r="AN2688" s="102"/>
      <c r="AO2688" s="102"/>
      <c r="AP2688" s="102"/>
      <c r="AQ2688" s="102"/>
      <c r="AR2688" s="102"/>
      <c r="AS2688" s="102"/>
      <c r="AT2688" s="102"/>
      <c r="AU2688" s="102"/>
      <c r="AV2688" s="102"/>
      <c r="AW2688" s="102"/>
      <c r="AX2688" s="102"/>
      <c r="AY2688" s="102"/>
      <c r="AZ2688" s="102"/>
      <c r="BA2688" s="102"/>
      <c r="BB2688" s="102"/>
      <c r="BC2688" s="102"/>
      <c r="BD2688" s="102"/>
      <c r="BE2688" s="102"/>
      <c r="BF2688" s="102"/>
      <c r="BG2688" s="102"/>
      <c r="BH2688" s="102"/>
      <c r="BI2688" s="102"/>
      <c r="BJ2688" s="102"/>
    </row>
    <row r="2689" spans="11:62">
      <c r="K2689" s="102"/>
      <c r="L2689" s="102"/>
      <c r="M2689" s="102"/>
      <c r="N2689" s="102"/>
      <c r="O2689" s="102"/>
      <c r="P2689" s="102"/>
      <c r="Q2689" s="102"/>
      <c r="R2689" s="105"/>
      <c r="Y2689" s="102"/>
      <c r="Z2689" s="102"/>
      <c r="AA2689" s="102"/>
      <c r="AB2689" s="102"/>
      <c r="AC2689" s="102"/>
      <c r="AD2689" s="102"/>
      <c r="AE2689" s="102"/>
      <c r="AF2689" s="102"/>
      <c r="AG2689" s="104"/>
      <c r="AH2689" s="104"/>
      <c r="AI2689" s="102"/>
      <c r="AJ2689" s="102"/>
      <c r="AK2689" s="102"/>
      <c r="AL2689" s="102"/>
      <c r="AM2689" s="102"/>
      <c r="AN2689" s="102"/>
      <c r="AO2689" s="102"/>
      <c r="AP2689" s="102"/>
      <c r="AQ2689" s="102"/>
      <c r="AR2689" s="102"/>
      <c r="AS2689" s="102"/>
      <c r="AT2689" s="102"/>
      <c r="AU2689" s="102"/>
      <c r="AV2689" s="102"/>
      <c r="AW2689" s="102"/>
      <c r="AX2689" s="102"/>
      <c r="AY2689" s="102"/>
      <c r="AZ2689" s="102"/>
      <c r="BA2689" s="102"/>
      <c r="BB2689" s="102"/>
      <c r="BC2689" s="102"/>
      <c r="BD2689" s="102"/>
      <c r="BE2689" s="102"/>
      <c r="BF2689" s="102"/>
      <c r="BG2689" s="102"/>
      <c r="BH2689" s="102"/>
      <c r="BI2689" s="102"/>
      <c r="BJ2689" s="102"/>
    </row>
    <row r="2690" spans="11:62">
      <c r="K2690" s="102"/>
      <c r="L2690" s="102"/>
      <c r="M2690" s="102"/>
      <c r="O2690" s="102"/>
      <c r="P2690" s="102"/>
      <c r="R2690" s="105"/>
      <c r="Y2690" s="102"/>
      <c r="Z2690" s="102"/>
      <c r="AA2690" s="102"/>
      <c r="AB2690" s="102"/>
      <c r="AC2690" s="102"/>
      <c r="AD2690" s="102"/>
      <c r="AE2690" s="102"/>
      <c r="AF2690" s="102"/>
      <c r="AG2690" s="104"/>
      <c r="AI2690" s="102"/>
      <c r="AJ2690" s="102"/>
      <c r="AK2690" s="102"/>
      <c r="AL2690" s="102"/>
      <c r="AM2690" s="102"/>
      <c r="AN2690" s="102"/>
      <c r="AO2690" s="102"/>
      <c r="AP2690" s="102"/>
      <c r="AQ2690" s="102"/>
      <c r="AR2690" s="102"/>
      <c r="AS2690" s="102"/>
      <c r="AT2690" s="102"/>
      <c r="AU2690" s="102"/>
      <c r="AV2690" s="102"/>
      <c r="AW2690" s="102"/>
      <c r="AX2690" s="102"/>
      <c r="AY2690" s="102"/>
      <c r="AZ2690" s="102"/>
      <c r="BA2690" s="102"/>
      <c r="BB2690" s="102"/>
      <c r="BC2690" s="102"/>
      <c r="BE2690" s="102"/>
      <c r="BF2690" s="102"/>
      <c r="BG2690" s="102"/>
      <c r="BH2690" s="102"/>
      <c r="BI2690" s="102"/>
      <c r="BJ2690" s="102"/>
    </row>
    <row r="2691" spans="11:62">
      <c r="K2691" s="102"/>
      <c r="L2691" s="102"/>
      <c r="M2691" s="102"/>
      <c r="Y2691" s="102"/>
      <c r="Z2691" s="102"/>
      <c r="AA2691" s="102"/>
      <c r="AB2691" s="102"/>
      <c r="AC2691" s="102"/>
      <c r="AD2691" s="102"/>
      <c r="AE2691" s="102"/>
      <c r="AI2691" s="102"/>
      <c r="AJ2691" s="102"/>
      <c r="AK2691" s="102"/>
      <c r="AL2691" s="102"/>
      <c r="AM2691" s="102"/>
      <c r="AN2691" s="102"/>
      <c r="AO2691" s="102"/>
      <c r="AP2691" s="102"/>
      <c r="AQ2691" s="102"/>
      <c r="AS2691" s="102"/>
      <c r="AT2691" s="102"/>
      <c r="AU2691" s="102"/>
      <c r="AV2691" s="102"/>
      <c r="AW2691" s="102"/>
      <c r="AY2691" s="102"/>
      <c r="AZ2691" s="102"/>
      <c r="BA2691" s="102"/>
      <c r="BB2691" s="102"/>
      <c r="BC2691" s="102"/>
      <c r="BE2691" s="102"/>
      <c r="BF2691" s="102"/>
      <c r="BG2691" s="102"/>
      <c r="BH2691" s="102"/>
      <c r="BI2691" s="102"/>
    </row>
    <row r="2692" spans="11:62">
      <c r="K2692" s="102"/>
      <c r="L2692" s="102"/>
      <c r="M2692" s="102"/>
      <c r="N2692" s="102"/>
      <c r="O2692" s="102"/>
      <c r="P2692" s="102"/>
      <c r="R2692" s="105"/>
      <c r="Y2692" s="102"/>
      <c r="Z2692" s="102"/>
      <c r="AA2692" s="102"/>
      <c r="AB2692" s="102"/>
      <c r="AC2692" s="102"/>
      <c r="AD2692" s="102"/>
      <c r="AE2692" s="102"/>
      <c r="AF2692" s="102"/>
      <c r="AI2692" s="102"/>
      <c r="AJ2692" s="102"/>
      <c r="AK2692" s="102"/>
      <c r="AL2692" s="102"/>
      <c r="AM2692" s="102"/>
      <c r="AN2692" s="102"/>
      <c r="AO2692" s="102"/>
      <c r="AP2692" s="102"/>
      <c r="AQ2692" s="102"/>
      <c r="AR2692" s="102"/>
      <c r="AS2692" s="102"/>
      <c r="AT2692" s="102"/>
      <c r="AU2692" s="102"/>
      <c r="AV2692" s="102"/>
      <c r="AW2692" s="102"/>
      <c r="AX2692" s="102"/>
      <c r="AY2692" s="102"/>
      <c r="AZ2692" s="102"/>
      <c r="BA2692" s="102"/>
      <c r="BB2692" s="102"/>
      <c r="BC2692" s="102"/>
      <c r="BD2692" s="102"/>
      <c r="BE2692" s="102"/>
      <c r="BF2692" s="102"/>
      <c r="BG2692" s="102"/>
      <c r="BH2692" s="102"/>
      <c r="BI2692" s="102"/>
      <c r="BJ2692" s="102"/>
    </row>
    <row r="2693" spans="11:62">
      <c r="K2693" s="102"/>
      <c r="L2693" s="102"/>
      <c r="M2693" s="102"/>
      <c r="N2693" s="102"/>
      <c r="O2693" s="102"/>
      <c r="P2693" s="102"/>
      <c r="R2693" s="105"/>
      <c r="Y2693" s="102"/>
      <c r="Z2693" s="102"/>
      <c r="AA2693" s="102"/>
      <c r="AB2693" s="102"/>
      <c r="AC2693" s="102"/>
      <c r="AD2693" s="102"/>
      <c r="AE2693" s="102"/>
      <c r="AF2693" s="102"/>
      <c r="AI2693" s="102"/>
      <c r="AJ2693" s="102"/>
      <c r="AK2693" s="102"/>
      <c r="AL2693" s="102"/>
      <c r="AM2693" s="102"/>
      <c r="AN2693" s="102"/>
      <c r="AO2693" s="102"/>
      <c r="AP2693" s="102"/>
      <c r="AQ2693" s="102"/>
      <c r="AR2693" s="102"/>
      <c r="AS2693" s="102"/>
      <c r="AT2693" s="102"/>
      <c r="AU2693" s="102"/>
      <c r="AV2693" s="102"/>
      <c r="AW2693" s="102"/>
      <c r="AX2693" s="102"/>
      <c r="AY2693" s="102"/>
      <c r="AZ2693" s="102"/>
      <c r="BA2693" s="102"/>
      <c r="BB2693" s="102"/>
      <c r="BC2693" s="102"/>
      <c r="BD2693" s="102"/>
      <c r="BE2693" s="102"/>
      <c r="BF2693" s="102"/>
      <c r="BG2693" s="102"/>
      <c r="BH2693" s="102"/>
      <c r="BI2693" s="102"/>
      <c r="BJ2693" s="102"/>
    </row>
    <row r="2694" spans="11:62">
      <c r="K2694" s="102"/>
      <c r="L2694" s="102"/>
      <c r="M2694" s="102"/>
      <c r="N2694" s="102"/>
      <c r="O2694" s="102"/>
      <c r="P2694" s="102"/>
      <c r="Q2694" s="102"/>
      <c r="R2694" s="105"/>
      <c r="Y2694" s="102"/>
      <c r="Z2694" s="102"/>
      <c r="AA2694" s="102"/>
      <c r="AB2694" s="102"/>
      <c r="AC2694" s="102"/>
      <c r="AD2694" s="102"/>
      <c r="AE2694" s="102"/>
      <c r="AF2694" s="102"/>
      <c r="AG2694" s="104"/>
      <c r="AI2694" s="102"/>
      <c r="AJ2694" s="102"/>
      <c r="AK2694" s="102"/>
      <c r="AL2694" s="102"/>
      <c r="AM2694" s="102"/>
      <c r="AN2694" s="102"/>
      <c r="AO2694" s="102"/>
      <c r="AP2694" s="102"/>
      <c r="AQ2694" s="102"/>
      <c r="AR2694" s="102"/>
      <c r="AS2694" s="102"/>
      <c r="AT2694" s="102"/>
      <c r="AU2694" s="102"/>
      <c r="AV2694" s="102"/>
      <c r="AW2694" s="102"/>
      <c r="AX2694" s="102"/>
      <c r="AY2694" s="102"/>
      <c r="AZ2694" s="102"/>
      <c r="BA2694" s="102"/>
      <c r="BB2694" s="102"/>
      <c r="BC2694" s="102"/>
      <c r="BD2694" s="102"/>
      <c r="BE2694" s="102"/>
      <c r="BF2694" s="102"/>
      <c r="BG2694" s="102"/>
      <c r="BH2694" s="102"/>
      <c r="BI2694" s="102"/>
      <c r="BJ2694" s="102"/>
    </row>
    <row r="2695" spans="11:62">
      <c r="K2695" s="102"/>
      <c r="L2695" s="102"/>
      <c r="M2695" s="102"/>
      <c r="N2695" s="102"/>
      <c r="O2695" s="102"/>
      <c r="P2695" s="102"/>
      <c r="R2695" s="105"/>
      <c r="Y2695" s="102"/>
      <c r="Z2695" s="102"/>
      <c r="AA2695" s="102"/>
      <c r="AB2695" s="102"/>
      <c r="AC2695" s="102"/>
      <c r="AD2695" s="102"/>
      <c r="AE2695" s="102"/>
      <c r="AF2695" s="102"/>
      <c r="AI2695" s="102"/>
      <c r="AJ2695" s="102"/>
      <c r="AK2695" s="102"/>
      <c r="AL2695" s="102"/>
      <c r="AM2695" s="102"/>
      <c r="AN2695" s="102"/>
      <c r="AO2695" s="102"/>
      <c r="AP2695" s="102"/>
      <c r="AQ2695" s="102"/>
      <c r="AR2695" s="102"/>
      <c r="AS2695" s="102"/>
      <c r="AT2695" s="102"/>
      <c r="AU2695" s="102"/>
      <c r="AV2695" s="102"/>
      <c r="AW2695" s="102"/>
      <c r="AX2695" s="102"/>
      <c r="AY2695" s="102"/>
      <c r="AZ2695" s="102"/>
      <c r="BA2695" s="102"/>
      <c r="BB2695" s="102"/>
      <c r="BC2695" s="102"/>
      <c r="BD2695" s="102"/>
      <c r="BE2695" s="102"/>
      <c r="BF2695" s="102"/>
      <c r="BG2695" s="102"/>
      <c r="BH2695" s="102"/>
      <c r="BI2695" s="102"/>
      <c r="BJ2695" s="102"/>
    </row>
    <row r="2696" spans="11:62">
      <c r="K2696" s="102"/>
      <c r="L2696" s="102"/>
      <c r="M2696" s="102"/>
      <c r="N2696" s="102"/>
      <c r="O2696" s="102"/>
      <c r="P2696" s="102"/>
      <c r="R2696" s="105"/>
      <c r="Y2696" s="102"/>
      <c r="Z2696" s="102"/>
      <c r="AA2696" s="102"/>
      <c r="AB2696" s="102"/>
      <c r="AC2696" s="102"/>
      <c r="AD2696" s="102"/>
      <c r="AE2696" s="102"/>
      <c r="AF2696" s="102"/>
      <c r="AG2696" s="104"/>
      <c r="AI2696" s="102"/>
      <c r="AJ2696" s="102"/>
      <c r="AK2696" s="102"/>
      <c r="AL2696" s="102"/>
      <c r="AM2696" s="102"/>
      <c r="AN2696" s="102"/>
      <c r="AO2696" s="102"/>
      <c r="AP2696" s="102"/>
      <c r="AQ2696" s="102"/>
      <c r="AR2696" s="102"/>
      <c r="AS2696" s="102"/>
      <c r="AT2696" s="102"/>
      <c r="AU2696" s="102"/>
      <c r="AV2696" s="102"/>
      <c r="AW2696" s="102"/>
      <c r="AX2696" s="102"/>
      <c r="AY2696" s="102"/>
      <c r="AZ2696" s="102"/>
      <c r="BA2696" s="102"/>
      <c r="BB2696" s="102"/>
      <c r="BC2696" s="102"/>
      <c r="BD2696" s="102"/>
      <c r="BE2696" s="102"/>
      <c r="BF2696" s="102"/>
      <c r="BG2696" s="102"/>
      <c r="BH2696" s="102"/>
      <c r="BI2696" s="102"/>
      <c r="BJ2696" s="102"/>
    </row>
    <row r="2697" spans="11:62">
      <c r="K2697" s="102"/>
      <c r="L2697" s="102"/>
      <c r="M2697" s="102"/>
      <c r="N2697" s="102"/>
      <c r="O2697" s="102"/>
      <c r="P2697" s="102"/>
      <c r="Y2697" s="102"/>
      <c r="Z2697" s="102"/>
      <c r="AA2697" s="102"/>
      <c r="AB2697" s="102"/>
      <c r="AC2697" s="102"/>
      <c r="AD2697" s="102"/>
      <c r="AE2697" s="102"/>
      <c r="AF2697" s="102"/>
      <c r="AI2697" s="102"/>
      <c r="AJ2697" s="102"/>
      <c r="AK2697" s="102"/>
      <c r="AL2697" s="102"/>
      <c r="AM2697" s="102"/>
      <c r="AN2697" s="102"/>
      <c r="AO2697" s="102"/>
      <c r="AP2697" s="102"/>
      <c r="AQ2697" s="102"/>
      <c r="AR2697" s="102"/>
      <c r="AS2697" s="102"/>
      <c r="AT2697" s="102"/>
      <c r="AU2697" s="102"/>
      <c r="AV2697" s="102"/>
      <c r="AW2697" s="102"/>
      <c r="AX2697" s="102"/>
      <c r="AY2697" s="102"/>
      <c r="AZ2697" s="102"/>
      <c r="BA2697" s="102"/>
      <c r="BB2697" s="102"/>
      <c r="BC2697" s="102"/>
      <c r="BD2697" s="102"/>
      <c r="BE2697" s="102"/>
      <c r="BF2697" s="102"/>
      <c r="BG2697" s="102"/>
      <c r="BH2697" s="102"/>
      <c r="BI2697" s="102"/>
      <c r="BJ2697" s="102"/>
    </row>
    <row r="2698" spans="11:62">
      <c r="K2698" s="102"/>
      <c r="L2698" s="102"/>
      <c r="M2698" s="102"/>
      <c r="P2698" s="102"/>
      <c r="Q2698" s="102"/>
      <c r="R2698" s="105"/>
      <c r="W2698" s="102"/>
      <c r="X2698" s="102"/>
      <c r="Y2698" s="102"/>
      <c r="Z2698" s="102"/>
      <c r="AA2698" s="102"/>
      <c r="AB2698" s="102"/>
      <c r="AC2698" s="102"/>
      <c r="AD2698" s="102"/>
      <c r="AE2698" s="102"/>
      <c r="AF2698" s="102"/>
      <c r="AG2698" s="104"/>
      <c r="AI2698" s="102"/>
      <c r="AJ2698" s="102"/>
      <c r="AK2698" s="102"/>
      <c r="AL2698" s="102"/>
      <c r="AM2698" s="102"/>
      <c r="AN2698" s="102"/>
      <c r="AO2698" s="102"/>
      <c r="AP2698" s="102"/>
      <c r="AQ2698" s="102"/>
      <c r="AR2698" s="102"/>
      <c r="AS2698" s="102"/>
      <c r="AT2698" s="102"/>
      <c r="AU2698" s="102"/>
      <c r="AV2698" s="102"/>
      <c r="AW2698" s="102"/>
      <c r="AX2698" s="102"/>
      <c r="AY2698" s="102"/>
      <c r="AZ2698" s="102"/>
      <c r="BA2698" s="102"/>
      <c r="BB2698" s="102"/>
      <c r="BC2698" s="102"/>
      <c r="BD2698" s="102"/>
      <c r="BE2698" s="102"/>
      <c r="BF2698" s="102"/>
      <c r="BG2698" s="102"/>
      <c r="BH2698" s="102"/>
      <c r="BI2698" s="102"/>
      <c r="BJ2698" s="102"/>
    </row>
    <row r="2699" spans="11:62">
      <c r="K2699" s="102"/>
      <c r="L2699" s="102"/>
      <c r="M2699" s="102"/>
      <c r="N2699" s="102"/>
      <c r="O2699" s="102"/>
      <c r="P2699" s="102"/>
      <c r="R2699" s="105"/>
      <c r="AB2699" s="102"/>
      <c r="AC2699" s="102"/>
      <c r="AD2699" s="102"/>
      <c r="AE2699" s="102"/>
      <c r="AF2699" s="102"/>
      <c r="AG2699" s="104"/>
      <c r="AI2699" s="102"/>
      <c r="AJ2699" s="102"/>
      <c r="AK2699" s="102"/>
      <c r="AL2699" s="102"/>
      <c r="AM2699" s="102"/>
      <c r="AN2699" s="102"/>
      <c r="AO2699" s="102"/>
      <c r="AP2699" s="102"/>
      <c r="AQ2699" s="102"/>
      <c r="AR2699" s="102"/>
      <c r="AS2699" s="102"/>
      <c r="AT2699" s="102"/>
      <c r="AU2699" s="102"/>
      <c r="AV2699" s="102"/>
      <c r="AW2699" s="102"/>
      <c r="AX2699" s="102"/>
      <c r="AY2699" s="102"/>
      <c r="AZ2699" s="102"/>
      <c r="BA2699" s="102"/>
      <c r="BB2699" s="102"/>
      <c r="BC2699" s="102"/>
      <c r="BD2699" s="102"/>
      <c r="BE2699" s="102"/>
      <c r="BF2699" s="102"/>
      <c r="BG2699" s="102"/>
      <c r="BH2699" s="102"/>
      <c r="BI2699" s="102"/>
      <c r="BJ2699" s="102"/>
    </row>
    <row r="2700" spans="11:62">
      <c r="K2700" s="102"/>
      <c r="L2700" s="102"/>
      <c r="M2700" s="102"/>
      <c r="P2700" s="102"/>
      <c r="Q2700" s="102"/>
      <c r="R2700" s="105"/>
      <c r="Y2700" s="102"/>
      <c r="Z2700" s="102"/>
      <c r="AA2700" s="102"/>
      <c r="AB2700" s="102"/>
      <c r="AC2700" s="102"/>
      <c r="AD2700" s="102"/>
      <c r="AE2700" s="102"/>
      <c r="AF2700" s="102"/>
      <c r="AG2700" s="104"/>
      <c r="AI2700" s="102"/>
      <c r="AJ2700" s="102"/>
      <c r="AK2700" s="102"/>
      <c r="AL2700" s="102"/>
      <c r="AM2700" s="102"/>
      <c r="AN2700" s="102"/>
      <c r="AO2700" s="102"/>
      <c r="AP2700" s="102"/>
      <c r="AQ2700" s="102"/>
      <c r="AR2700" s="102"/>
      <c r="AS2700" s="102"/>
      <c r="AT2700" s="102"/>
      <c r="AU2700" s="102"/>
      <c r="AV2700" s="102"/>
      <c r="AW2700" s="102"/>
      <c r="AX2700" s="102"/>
      <c r="AY2700" s="102"/>
      <c r="AZ2700" s="102"/>
      <c r="BA2700" s="102"/>
      <c r="BB2700" s="102"/>
      <c r="BC2700" s="102"/>
      <c r="BD2700" s="102"/>
      <c r="BE2700" s="102"/>
      <c r="BF2700" s="102"/>
      <c r="BG2700" s="102"/>
      <c r="BH2700" s="102"/>
      <c r="BI2700" s="102"/>
      <c r="BJ2700" s="102"/>
    </row>
    <row r="2701" spans="11:62">
      <c r="K2701" s="102"/>
      <c r="L2701" s="102"/>
      <c r="M2701" s="102"/>
      <c r="N2701" s="102"/>
      <c r="O2701" s="102"/>
      <c r="P2701" s="102"/>
      <c r="R2701" s="105"/>
      <c r="Y2701" s="102"/>
      <c r="Z2701" s="102"/>
      <c r="AA2701" s="102"/>
      <c r="AB2701" s="102"/>
      <c r="AC2701" s="102"/>
      <c r="AD2701" s="102"/>
      <c r="AE2701" s="102"/>
      <c r="AF2701" s="102"/>
      <c r="AG2701" s="104"/>
      <c r="AI2701" s="102"/>
      <c r="AJ2701" s="102"/>
      <c r="AK2701" s="102"/>
      <c r="AL2701" s="102"/>
      <c r="AM2701" s="102"/>
      <c r="AN2701" s="102"/>
      <c r="AO2701" s="102"/>
      <c r="AP2701" s="102"/>
      <c r="AQ2701" s="102"/>
      <c r="AR2701" s="102"/>
      <c r="AS2701" s="102"/>
      <c r="AT2701" s="102"/>
      <c r="AU2701" s="102"/>
      <c r="AV2701" s="102"/>
      <c r="AW2701" s="102"/>
      <c r="AX2701" s="102"/>
      <c r="AY2701" s="102"/>
      <c r="AZ2701" s="102"/>
      <c r="BA2701" s="102"/>
      <c r="BB2701" s="102"/>
      <c r="BC2701" s="102"/>
      <c r="BD2701" s="102"/>
      <c r="BE2701" s="102"/>
      <c r="BF2701" s="102"/>
      <c r="BG2701" s="102"/>
      <c r="BH2701" s="102"/>
      <c r="BI2701" s="102"/>
      <c r="BJ2701" s="102"/>
    </row>
    <row r="2702" spans="11:62">
      <c r="K2702" s="102"/>
      <c r="L2702" s="102"/>
      <c r="M2702" s="102"/>
      <c r="N2702" s="102"/>
      <c r="O2702" s="102"/>
      <c r="P2702" s="102"/>
      <c r="AG2702" s="104"/>
      <c r="AI2702" s="102"/>
      <c r="AJ2702" s="102"/>
      <c r="AK2702" s="102"/>
      <c r="AL2702" s="102"/>
      <c r="AM2702" s="102"/>
      <c r="AN2702" s="102"/>
      <c r="AO2702" s="102"/>
      <c r="AP2702" s="102"/>
      <c r="AQ2702" s="102"/>
      <c r="AR2702" s="102"/>
      <c r="AS2702" s="102"/>
      <c r="AT2702" s="102"/>
      <c r="AU2702" s="102"/>
      <c r="AV2702" s="102"/>
      <c r="AW2702" s="102"/>
      <c r="AY2702" s="102"/>
      <c r="AZ2702" s="102"/>
      <c r="BA2702" s="102"/>
      <c r="BB2702" s="102"/>
      <c r="BC2702" s="102"/>
      <c r="BD2702" s="102"/>
      <c r="BE2702" s="102"/>
      <c r="BF2702" s="102"/>
      <c r="BG2702" s="102"/>
      <c r="BH2702" s="102"/>
      <c r="BI2702" s="102"/>
      <c r="BJ2702" s="102"/>
    </row>
    <row r="2703" spans="11:62">
      <c r="K2703" s="102"/>
      <c r="L2703" s="102"/>
      <c r="M2703" s="102"/>
      <c r="N2703" s="102"/>
      <c r="O2703" s="102"/>
      <c r="P2703" s="102"/>
      <c r="AG2703" s="104"/>
      <c r="AI2703" s="102"/>
      <c r="AJ2703" s="102"/>
      <c r="AK2703" s="102"/>
      <c r="AL2703" s="102"/>
      <c r="AM2703" s="102"/>
      <c r="AN2703" s="102"/>
      <c r="AO2703" s="102"/>
      <c r="AP2703" s="102"/>
      <c r="AQ2703" s="102"/>
      <c r="AR2703" s="102"/>
      <c r="AS2703" s="102"/>
      <c r="AT2703" s="102"/>
      <c r="AU2703" s="102"/>
      <c r="AV2703" s="102"/>
      <c r="AW2703" s="102"/>
      <c r="AY2703" s="102"/>
      <c r="AZ2703" s="102"/>
      <c r="BA2703" s="102"/>
      <c r="BB2703" s="102"/>
      <c r="BC2703" s="102"/>
      <c r="BD2703" s="102"/>
      <c r="BE2703" s="102"/>
      <c r="BF2703" s="102"/>
      <c r="BG2703" s="102"/>
      <c r="BH2703" s="102"/>
      <c r="BI2703" s="102"/>
      <c r="BJ2703" s="102"/>
    </row>
    <row r="2704" spans="11:62">
      <c r="K2704" s="102"/>
      <c r="L2704" s="102"/>
      <c r="M2704" s="102"/>
      <c r="N2704" s="102"/>
      <c r="O2704" s="102"/>
      <c r="P2704" s="102"/>
      <c r="R2704" s="105"/>
      <c r="Y2704" s="102"/>
      <c r="Z2704" s="102"/>
      <c r="AA2704" s="102"/>
      <c r="AB2704" s="102"/>
      <c r="AC2704" s="102"/>
      <c r="AD2704" s="102"/>
      <c r="AE2704" s="102"/>
      <c r="AF2704" s="102"/>
      <c r="AI2704" s="102"/>
      <c r="AJ2704" s="102"/>
      <c r="AK2704" s="102"/>
      <c r="AL2704" s="102"/>
      <c r="AM2704" s="102"/>
      <c r="AN2704" s="102"/>
      <c r="AO2704" s="102"/>
      <c r="AP2704" s="102"/>
      <c r="AQ2704" s="102"/>
      <c r="AR2704" s="102"/>
      <c r="AS2704" s="102"/>
      <c r="AT2704" s="102"/>
      <c r="AU2704" s="102"/>
      <c r="AV2704" s="102"/>
      <c r="AW2704" s="102"/>
      <c r="AX2704" s="102"/>
      <c r="AY2704" s="102"/>
      <c r="AZ2704" s="102"/>
      <c r="BA2704" s="102"/>
      <c r="BB2704" s="102"/>
      <c r="BC2704" s="102"/>
      <c r="BD2704" s="102"/>
      <c r="BE2704" s="102"/>
      <c r="BF2704" s="102"/>
      <c r="BG2704" s="102"/>
      <c r="BH2704" s="102"/>
      <c r="BI2704" s="102"/>
      <c r="BJ2704" s="102"/>
    </row>
    <row r="2705" spans="11:62">
      <c r="K2705" s="102"/>
      <c r="L2705" s="102"/>
      <c r="M2705" s="102"/>
      <c r="N2705" s="102"/>
      <c r="O2705" s="102"/>
      <c r="P2705" s="102"/>
      <c r="R2705" s="105"/>
      <c r="Y2705" s="102"/>
      <c r="Z2705" s="102"/>
      <c r="AA2705" s="102"/>
      <c r="AB2705" s="102"/>
      <c r="AC2705" s="102"/>
      <c r="AD2705" s="102"/>
      <c r="AE2705" s="102"/>
      <c r="AF2705" s="102"/>
      <c r="AI2705" s="102"/>
      <c r="AJ2705" s="102"/>
      <c r="AK2705" s="102"/>
      <c r="AL2705" s="102"/>
      <c r="AM2705" s="102"/>
      <c r="AN2705" s="102"/>
      <c r="AO2705" s="102"/>
      <c r="AP2705" s="102"/>
      <c r="AQ2705" s="102"/>
      <c r="AR2705" s="102"/>
      <c r="AS2705" s="102"/>
      <c r="AT2705" s="102"/>
      <c r="AU2705" s="102"/>
      <c r="AV2705" s="102"/>
      <c r="AW2705" s="102"/>
      <c r="AX2705" s="102"/>
      <c r="AY2705" s="102"/>
      <c r="AZ2705" s="102"/>
      <c r="BA2705" s="102"/>
      <c r="BB2705" s="102"/>
      <c r="BC2705" s="102"/>
      <c r="BD2705" s="102"/>
      <c r="BE2705" s="102"/>
      <c r="BF2705" s="102"/>
      <c r="BG2705" s="102"/>
      <c r="BH2705" s="102"/>
      <c r="BI2705" s="102"/>
      <c r="BJ2705" s="102"/>
    </row>
    <row r="2706" spans="11:62">
      <c r="K2706" s="102"/>
      <c r="L2706" s="102"/>
      <c r="M2706" s="102"/>
      <c r="N2706" s="102"/>
      <c r="O2706" s="102"/>
      <c r="P2706" s="102"/>
      <c r="Q2706" s="102"/>
      <c r="Y2706" s="102"/>
      <c r="Z2706" s="102"/>
      <c r="AA2706" s="102"/>
      <c r="AB2706" s="102"/>
      <c r="AC2706" s="102"/>
      <c r="AD2706" s="102"/>
      <c r="AE2706" s="102"/>
      <c r="AF2706" s="102"/>
      <c r="AI2706" s="102"/>
      <c r="AJ2706" s="102"/>
      <c r="AK2706" s="102"/>
      <c r="AL2706" s="102"/>
      <c r="AM2706" s="102"/>
      <c r="AN2706" s="102"/>
      <c r="AO2706" s="102"/>
      <c r="AP2706" s="102"/>
      <c r="AQ2706" s="102"/>
      <c r="AR2706" s="102"/>
      <c r="AS2706" s="102"/>
      <c r="AT2706" s="102"/>
      <c r="AU2706" s="102"/>
      <c r="AV2706" s="102"/>
      <c r="AW2706" s="102"/>
      <c r="AX2706" s="102"/>
      <c r="AY2706" s="102"/>
      <c r="AZ2706" s="102"/>
      <c r="BA2706" s="102"/>
      <c r="BB2706" s="102"/>
      <c r="BC2706" s="102"/>
      <c r="BD2706" s="102"/>
      <c r="BE2706" s="102"/>
      <c r="BF2706" s="102"/>
      <c r="BG2706" s="102"/>
      <c r="BH2706" s="102"/>
      <c r="BI2706" s="102"/>
      <c r="BJ2706" s="102"/>
    </row>
    <row r="2707" spans="11:62">
      <c r="K2707" s="102"/>
      <c r="L2707" s="102"/>
      <c r="M2707" s="102"/>
      <c r="O2707" s="102"/>
      <c r="P2707" s="102"/>
      <c r="R2707" s="105"/>
      <c r="Y2707" s="102"/>
      <c r="Z2707" s="102"/>
      <c r="AA2707" s="102"/>
      <c r="AB2707" s="102"/>
      <c r="AC2707" s="102"/>
      <c r="AD2707" s="102"/>
      <c r="AE2707" s="102"/>
      <c r="AF2707" s="102"/>
      <c r="AG2707" s="104"/>
      <c r="AI2707" s="102"/>
      <c r="AJ2707" s="102"/>
      <c r="AK2707" s="102"/>
      <c r="AL2707" s="102"/>
      <c r="AM2707" s="102"/>
      <c r="AN2707" s="102"/>
      <c r="AO2707" s="102"/>
      <c r="AP2707" s="102"/>
      <c r="AQ2707" s="102"/>
      <c r="AR2707" s="102"/>
      <c r="AS2707" s="102"/>
      <c r="AT2707" s="102"/>
      <c r="AU2707" s="102"/>
      <c r="AV2707" s="102"/>
      <c r="AW2707" s="102"/>
      <c r="AX2707" s="102"/>
      <c r="AY2707" s="102"/>
      <c r="AZ2707" s="102"/>
      <c r="BA2707" s="102"/>
      <c r="BB2707" s="102"/>
      <c r="BC2707" s="102"/>
      <c r="BD2707" s="102"/>
      <c r="BE2707" s="102"/>
      <c r="BF2707" s="102"/>
      <c r="BG2707" s="102"/>
      <c r="BH2707" s="102"/>
      <c r="BI2707" s="102"/>
      <c r="BJ2707" s="102"/>
    </row>
    <row r="2708" spans="11:62">
      <c r="K2708" s="102"/>
      <c r="L2708" s="102"/>
      <c r="M2708" s="102"/>
      <c r="P2708" s="102"/>
      <c r="R2708" s="105"/>
      <c r="Y2708" s="102"/>
      <c r="Z2708" s="102"/>
      <c r="AA2708" s="102"/>
      <c r="AB2708" s="102"/>
      <c r="AC2708" s="102"/>
      <c r="AD2708" s="102"/>
      <c r="AE2708" s="102"/>
      <c r="AF2708" s="102"/>
      <c r="AG2708" s="104"/>
      <c r="AI2708" s="102"/>
      <c r="AJ2708" s="102"/>
      <c r="AK2708" s="102"/>
      <c r="AL2708" s="102"/>
      <c r="AM2708" s="102"/>
      <c r="AN2708" s="102"/>
      <c r="AO2708" s="102"/>
      <c r="AP2708" s="102"/>
      <c r="AQ2708" s="102"/>
      <c r="AR2708" s="102"/>
      <c r="AS2708" s="102"/>
      <c r="AT2708" s="102"/>
      <c r="AU2708" s="102"/>
      <c r="AV2708" s="102"/>
      <c r="AW2708" s="102"/>
      <c r="AX2708" s="102"/>
      <c r="AY2708" s="102"/>
      <c r="AZ2708" s="102"/>
      <c r="BA2708" s="102"/>
      <c r="BB2708" s="102"/>
      <c r="BC2708" s="102"/>
      <c r="BD2708" s="102"/>
      <c r="BE2708" s="102"/>
      <c r="BF2708" s="102"/>
      <c r="BG2708" s="102"/>
      <c r="BH2708" s="102"/>
      <c r="BI2708" s="102"/>
      <c r="BJ2708" s="102"/>
    </row>
    <row r="2709" spans="11:62">
      <c r="K2709" s="102"/>
      <c r="L2709" s="102"/>
      <c r="M2709" s="102"/>
      <c r="O2709" s="102"/>
      <c r="P2709" s="102"/>
      <c r="R2709" s="105"/>
      <c r="Y2709" s="102"/>
      <c r="Z2709" s="102"/>
      <c r="AA2709" s="102"/>
      <c r="AB2709" s="102"/>
      <c r="AC2709" s="102"/>
      <c r="AD2709" s="102"/>
      <c r="AE2709" s="102"/>
      <c r="AF2709" s="102"/>
      <c r="AI2709" s="102"/>
      <c r="AJ2709" s="102"/>
      <c r="AK2709" s="102"/>
      <c r="AL2709" s="102"/>
      <c r="AM2709" s="102"/>
      <c r="AN2709" s="102"/>
      <c r="AO2709" s="102"/>
      <c r="AP2709" s="102"/>
      <c r="AQ2709" s="102"/>
      <c r="AR2709" s="102"/>
      <c r="AS2709" s="102"/>
      <c r="AT2709" s="102"/>
      <c r="AU2709" s="102"/>
      <c r="AV2709" s="102"/>
      <c r="AW2709" s="102"/>
      <c r="AX2709" s="102"/>
      <c r="AY2709" s="102"/>
      <c r="AZ2709" s="102"/>
      <c r="BA2709" s="102"/>
      <c r="BB2709" s="102"/>
      <c r="BC2709" s="102"/>
      <c r="BD2709" s="102"/>
      <c r="BE2709" s="102"/>
      <c r="BF2709" s="102"/>
      <c r="BG2709" s="102"/>
      <c r="BH2709" s="102"/>
      <c r="BI2709" s="102"/>
      <c r="BJ2709" s="102"/>
    </row>
    <row r="2710" spans="11:62">
      <c r="K2710" s="102"/>
      <c r="L2710" s="102"/>
      <c r="M2710" s="102"/>
      <c r="N2710" s="102"/>
      <c r="O2710" s="102"/>
      <c r="P2710" s="102"/>
      <c r="R2710" s="105"/>
      <c r="Y2710" s="102"/>
      <c r="Z2710" s="102"/>
      <c r="AA2710" s="102"/>
      <c r="AB2710" s="102"/>
      <c r="AC2710" s="102"/>
      <c r="AD2710" s="102"/>
      <c r="AE2710" s="102"/>
      <c r="AF2710" s="102"/>
      <c r="AI2710" s="102"/>
      <c r="AJ2710" s="102"/>
      <c r="AK2710" s="102"/>
      <c r="AL2710" s="102"/>
      <c r="AM2710" s="102"/>
      <c r="AN2710" s="102"/>
      <c r="AO2710" s="102"/>
      <c r="AP2710" s="102"/>
      <c r="AQ2710" s="102"/>
      <c r="AR2710" s="102"/>
      <c r="AS2710" s="102"/>
      <c r="AT2710" s="102"/>
      <c r="AU2710" s="102"/>
      <c r="AV2710" s="102"/>
      <c r="AW2710" s="102"/>
      <c r="AX2710" s="102"/>
      <c r="AY2710" s="102"/>
      <c r="AZ2710" s="102"/>
      <c r="BA2710" s="102"/>
      <c r="BB2710" s="102"/>
      <c r="BC2710" s="102"/>
      <c r="BD2710" s="102"/>
      <c r="BE2710" s="102"/>
      <c r="BF2710" s="102"/>
      <c r="BG2710" s="102"/>
      <c r="BH2710" s="102"/>
      <c r="BI2710" s="102"/>
      <c r="BJ2710" s="102"/>
    </row>
    <row r="2711" spans="11:62">
      <c r="K2711" s="102"/>
      <c r="L2711" s="102"/>
      <c r="M2711" s="102"/>
      <c r="N2711" s="102"/>
      <c r="O2711" s="102"/>
      <c r="P2711" s="102"/>
      <c r="R2711" s="105"/>
      <c r="Y2711" s="102"/>
      <c r="Z2711" s="102"/>
      <c r="AA2711" s="102"/>
      <c r="AB2711" s="102"/>
      <c r="AC2711" s="102"/>
      <c r="AD2711" s="102"/>
      <c r="AE2711" s="102"/>
      <c r="AF2711" s="102"/>
      <c r="AI2711" s="102"/>
      <c r="AJ2711" s="102"/>
      <c r="AK2711" s="102"/>
      <c r="AL2711" s="102"/>
      <c r="AM2711" s="102"/>
      <c r="AN2711" s="102"/>
      <c r="AO2711" s="102"/>
      <c r="AP2711" s="102"/>
      <c r="AQ2711" s="102"/>
      <c r="AR2711" s="102"/>
      <c r="AS2711" s="102"/>
      <c r="AT2711" s="102"/>
      <c r="AU2711" s="102"/>
      <c r="AV2711" s="102"/>
      <c r="AW2711" s="102"/>
      <c r="AX2711" s="102"/>
      <c r="AY2711" s="102"/>
      <c r="AZ2711" s="102"/>
      <c r="BA2711" s="102"/>
      <c r="BB2711" s="102"/>
      <c r="BC2711" s="102"/>
      <c r="BD2711" s="102"/>
      <c r="BE2711" s="102"/>
      <c r="BF2711" s="102"/>
      <c r="BG2711" s="102"/>
      <c r="BH2711" s="102"/>
      <c r="BI2711" s="102"/>
      <c r="BJ2711" s="102"/>
    </row>
    <row r="2712" spans="11:62">
      <c r="K2712" s="102"/>
      <c r="L2712" s="102"/>
      <c r="M2712" s="102"/>
      <c r="O2712" s="102"/>
      <c r="P2712" s="102"/>
      <c r="R2712" s="105"/>
      <c r="Y2712" s="102"/>
      <c r="Z2712" s="102"/>
      <c r="AA2712" s="102"/>
      <c r="AB2712" s="102"/>
      <c r="AC2712" s="102"/>
      <c r="AD2712" s="102"/>
      <c r="AE2712" s="102"/>
      <c r="AF2712" s="102"/>
      <c r="AI2712" s="102"/>
      <c r="AJ2712" s="102"/>
      <c r="AK2712" s="102"/>
      <c r="AL2712" s="102"/>
      <c r="AM2712" s="102"/>
      <c r="AN2712" s="102"/>
      <c r="AO2712" s="102"/>
      <c r="AP2712" s="102"/>
      <c r="AQ2712" s="102"/>
      <c r="AR2712" s="102"/>
      <c r="AS2712" s="102"/>
      <c r="AT2712" s="102"/>
      <c r="AU2712" s="102"/>
      <c r="AV2712" s="102"/>
      <c r="AW2712" s="102"/>
      <c r="AX2712" s="102"/>
      <c r="AY2712" s="102"/>
      <c r="AZ2712" s="102"/>
      <c r="BA2712" s="102"/>
      <c r="BB2712" s="102"/>
      <c r="BC2712" s="102"/>
      <c r="BD2712" s="102"/>
      <c r="BE2712" s="102"/>
      <c r="BF2712" s="102"/>
      <c r="BG2712" s="102"/>
      <c r="BH2712" s="102"/>
      <c r="BI2712" s="102"/>
      <c r="BJ2712" s="102"/>
    </row>
    <row r="2713" spans="11:62">
      <c r="K2713" s="102"/>
      <c r="L2713" s="102"/>
      <c r="M2713" s="102"/>
      <c r="N2713" s="102"/>
      <c r="O2713" s="102"/>
      <c r="P2713" s="102"/>
      <c r="Y2713" s="102"/>
      <c r="Z2713" s="102"/>
      <c r="AA2713" s="102"/>
      <c r="AB2713" s="102"/>
      <c r="AC2713" s="102"/>
      <c r="AD2713" s="102"/>
      <c r="AE2713" s="102"/>
      <c r="AF2713" s="102"/>
      <c r="AI2713" s="102"/>
      <c r="AJ2713" s="102"/>
      <c r="AK2713" s="102"/>
      <c r="AL2713" s="102"/>
      <c r="AM2713" s="102"/>
      <c r="AN2713" s="102"/>
      <c r="AO2713" s="102"/>
      <c r="AP2713" s="102"/>
      <c r="AQ2713" s="102"/>
      <c r="AR2713" s="102"/>
      <c r="AS2713" s="102"/>
      <c r="AT2713" s="102"/>
      <c r="AU2713" s="102"/>
      <c r="AV2713" s="102"/>
      <c r="AW2713" s="102"/>
      <c r="AX2713" s="102"/>
      <c r="AY2713" s="102"/>
      <c r="AZ2713" s="102"/>
      <c r="BA2713" s="102"/>
      <c r="BB2713" s="102"/>
      <c r="BC2713" s="102"/>
      <c r="BD2713" s="102"/>
      <c r="BE2713" s="102"/>
      <c r="BF2713" s="102"/>
      <c r="BG2713" s="102"/>
      <c r="BH2713" s="102"/>
      <c r="BI2713" s="102"/>
      <c r="BJ2713" s="102"/>
    </row>
    <row r="2714" spans="11:62">
      <c r="K2714" s="102"/>
      <c r="L2714" s="102"/>
      <c r="M2714" s="102"/>
      <c r="N2714" s="102"/>
      <c r="O2714" s="102"/>
      <c r="P2714" s="102"/>
      <c r="R2714" s="105"/>
      <c r="Y2714" s="102"/>
      <c r="Z2714" s="102"/>
      <c r="AA2714" s="102"/>
      <c r="AB2714" s="102"/>
      <c r="AC2714" s="102"/>
      <c r="AD2714" s="102"/>
      <c r="AE2714" s="102"/>
      <c r="AF2714" s="102"/>
      <c r="AG2714" s="104"/>
      <c r="AI2714" s="102"/>
      <c r="AJ2714" s="102"/>
      <c r="AK2714" s="102"/>
      <c r="AL2714" s="102"/>
      <c r="AM2714" s="102"/>
      <c r="AN2714" s="102"/>
      <c r="AO2714" s="102"/>
      <c r="AP2714" s="102"/>
      <c r="AQ2714" s="102"/>
      <c r="AR2714" s="102"/>
      <c r="AS2714" s="102"/>
      <c r="AT2714" s="102"/>
      <c r="AU2714" s="102"/>
      <c r="AV2714" s="102"/>
      <c r="AW2714" s="102"/>
      <c r="AX2714" s="102"/>
      <c r="AY2714" s="102"/>
      <c r="AZ2714" s="102"/>
      <c r="BA2714" s="102"/>
      <c r="BB2714" s="102"/>
      <c r="BC2714" s="102"/>
      <c r="BD2714" s="102"/>
      <c r="BE2714" s="102"/>
      <c r="BF2714" s="102"/>
      <c r="BG2714" s="102"/>
      <c r="BH2714" s="102"/>
      <c r="BI2714" s="102"/>
      <c r="BJ2714" s="102"/>
    </row>
    <row r="2715" spans="11:62">
      <c r="K2715" s="102"/>
      <c r="L2715" s="102"/>
      <c r="M2715" s="102"/>
      <c r="R2715" s="105"/>
      <c r="Y2715" s="102"/>
      <c r="Z2715" s="102"/>
      <c r="AA2715" s="102"/>
      <c r="AB2715" s="102"/>
      <c r="AC2715" s="102"/>
      <c r="AD2715" s="102"/>
      <c r="AE2715" s="102"/>
      <c r="AF2715" s="102"/>
      <c r="AI2715" s="102"/>
      <c r="AJ2715" s="102"/>
      <c r="AK2715" s="102"/>
      <c r="AL2715" s="102"/>
      <c r="AM2715" s="102"/>
      <c r="AN2715" s="102"/>
      <c r="AO2715" s="102"/>
      <c r="AP2715" s="102"/>
      <c r="AQ2715" s="102"/>
      <c r="AS2715" s="102"/>
      <c r="AT2715" s="102"/>
      <c r="AU2715" s="102"/>
      <c r="AV2715" s="102"/>
      <c r="AW2715" s="102"/>
      <c r="AY2715" s="102"/>
      <c r="AZ2715" s="102"/>
      <c r="BA2715" s="102"/>
      <c r="BB2715" s="102"/>
      <c r="BC2715" s="102"/>
      <c r="BE2715" s="102"/>
      <c r="BF2715" s="102"/>
      <c r="BG2715" s="102"/>
      <c r="BH2715" s="102"/>
      <c r="BI2715" s="102"/>
    </row>
    <row r="2716" spans="11:62">
      <c r="K2716" s="102"/>
      <c r="L2716" s="102"/>
      <c r="M2716" s="102"/>
      <c r="N2716" s="102"/>
      <c r="O2716" s="102"/>
      <c r="P2716" s="102"/>
      <c r="R2716" s="105"/>
      <c r="Y2716" s="102"/>
      <c r="Z2716" s="102"/>
      <c r="AA2716" s="102"/>
      <c r="AB2716" s="102"/>
      <c r="AC2716" s="102"/>
      <c r="AD2716" s="102"/>
      <c r="AE2716" s="102"/>
      <c r="AF2716" s="102"/>
      <c r="AI2716" s="102"/>
      <c r="AJ2716" s="102"/>
      <c r="AK2716" s="102"/>
      <c r="AL2716" s="102"/>
      <c r="AM2716" s="102"/>
      <c r="AN2716" s="102"/>
      <c r="AO2716" s="102"/>
      <c r="AP2716" s="102"/>
      <c r="AQ2716" s="102"/>
      <c r="AR2716" s="102"/>
      <c r="AS2716" s="102"/>
      <c r="AT2716" s="102"/>
      <c r="AU2716" s="102"/>
      <c r="AV2716" s="102"/>
      <c r="AW2716" s="102"/>
      <c r="AX2716" s="102"/>
      <c r="AY2716" s="102"/>
      <c r="AZ2716" s="102"/>
      <c r="BA2716" s="102"/>
      <c r="BB2716" s="102"/>
      <c r="BC2716" s="102"/>
      <c r="BD2716" s="102"/>
      <c r="BE2716" s="102"/>
      <c r="BF2716" s="102"/>
      <c r="BG2716" s="102"/>
      <c r="BH2716" s="102"/>
      <c r="BI2716" s="102"/>
      <c r="BJ2716" s="102"/>
    </row>
    <row r="2717" spans="11:62">
      <c r="K2717" s="102"/>
      <c r="L2717" s="102"/>
      <c r="M2717" s="102"/>
      <c r="R2717" s="105"/>
      <c r="Y2717" s="102"/>
      <c r="Z2717" s="102"/>
      <c r="AA2717" s="102"/>
      <c r="AB2717" s="102"/>
      <c r="AC2717" s="102"/>
      <c r="AD2717" s="102"/>
      <c r="AE2717" s="102"/>
      <c r="AF2717" s="102"/>
      <c r="AI2717" s="102"/>
      <c r="AJ2717" s="102"/>
      <c r="AK2717" s="102"/>
      <c r="AL2717" s="102"/>
      <c r="AM2717" s="102"/>
      <c r="AN2717" s="102"/>
      <c r="AO2717" s="102"/>
      <c r="AP2717" s="102"/>
      <c r="AQ2717" s="102"/>
      <c r="AS2717" s="102"/>
      <c r="AT2717" s="102"/>
      <c r="AU2717" s="102"/>
      <c r="AV2717" s="102"/>
      <c r="AW2717" s="102"/>
      <c r="AY2717" s="102"/>
      <c r="AZ2717" s="102"/>
      <c r="BA2717" s="102"/>
      <c r="BB2717" s="102"/>
      <c r="BC2717" s="102"/>
      <c r="BE2717" s="102"/>
      <c r="BF2717" s="102"/>
      <c r="BG2717" s="102"/>
      <c r="BH2717" s="102"/>
      <c r="BI2717" s="102"/>
    </row>
    <row r="2718" spans="11:62">
      <c r="K2718" s="102"/>
      <c r="L2718" s="102"/>
      <c r="M2718" s="102"/>
      <c r="N2718" s="102"/>
      <c r="O2718" s="102"/>
      <c r="P2718" s="102"/>
      <c r="R2718" s="105"/>
      <c r="Y2718" s="102"/>
      <c r="Z2718" s="102"/>
      <c r="AA2718" s="102"/>
      <c r="AB2718" s="102"/>
      <c r="AC2718" s="102"/>
      <c r="AD2718" s="102"/>
      <c r="AE2718" s="102"/>
      <c r="AF2718" s="102"/>
      <c r="AG2718" s="104"/>
      <c r="AI2718" s="102"/>
      <c r="AJ2718" s="102"/>
      <c r="AK2718" s="102"/>
      <c r="AL2718" s="102"/>
      <c r="AM2718" s="102"/>
      <c r="AN2718" s="102"/>
      <c r="AO2718" s="102"/>
      <c r="AP2718" s="102"/>
      <c r="AQ2718" s="102"/>
      <c r="AR2718" s="102"/>
      <c r="AS2718" s="102"/>
      <c r="AT2718" s="102"/>
      <c r="AU2718" s="102"/>
      <c r="AV2718" s="102"/>
      <c r="AW2718" s="102"/>
      <c r="AX2718" s="102"/>
      <c r="AY2718" s="102"/>
      <c r="AZ2718" s="102"/>
      <c r="BA2718" s="102"/>
      <c r="BB2718" s="102"/>
      <c r="BC2718" s="102"/>
      <c r="BD2718" s="102"/>
      <c r="BE2718" s="102"/>
      <c r="BF2718" s="102"/>
      <c r="BG2718" s="102"/>
      <c r="BH2718" s="102"/>
      <c r="BI2718" s="102"/>
      <c r="BJ2718" s="102"/>
    </row>
    <row r="2719" spans="11:62">
      <c r="K2719" s="102"/>
      <c r="L2719" s="102"/>
      <c r="M2719" s="102"/>
      <c r="N2719" s="102"/>
      <c r="O2719" s="102"/>
      <c r="P2719" s="102"/>
      <c r="Q2719" s="102"/>
      <c r="R2719" s="105"/>
      <c r="Y2719" s="102"/>
      <c r="Z2719" s="102"/>
      <c r="AA2719" s="102"/>
      <c r="AB2719" s="102"/>
      <c r="AC2719" s="102"/>
      <c r="AD2719" s="102"/>
      <c r="AE2719" s="102"/>
      <c r="AF2719" s="102"/>
      <c r="AI2719" s="102"/>
      <c r="AJ2719" s="102"/>
      <c r="AK2719" s="102"/>
      <c r="AL2719" s="102"/>
      <c r="AM2719" s="102"/>
      <c r="AN2719" s="102"/>
      <c r="AO2719" s="102"/>
      <c r="AP2719" s="102"/>
      <c r="AQ2719" s="102"/>
      <c r="AR2719" s="102"/>
      <c r="AS2719" s="102"/>
      <c r="AT2719" s="102"/>
      <c r="AU2719" s="102"/>
      <c r="AV2719" s="102"/>
      <c r="AW2719" s="102"/>
      <c r="AX2719" s="102"/>
      <c r="AY2719" s="102"/>
      <c r="AZ2719" s="102"/>
      <c r="BA2719" s="102"/>
      <c r="BB2719" s="102"/>
      <c r="BC2719" s="102"/>
      <c r="BD2719" s="102"/>
      <c r="BE2719" s="102"/>
      <c r="BF2719" s="102"/>
      <c r="BG2719" s="102"/>
      <c r="BH2719" s="102"/>
      <c r="BI2719" s="102"/>
      <c r="BJ2719" s="102"/>
    </row>
    <row r="2720" spans="11:62">
      <c r="K2720" s="102"/>
      <c r="L2720" s="102"/>
      <c r="M2720" s="102"/>
      <c r="R2720" s="105"/>
      <c r="Y2720" s="102"/>
      <c r="Z2720" s="102"/>
      <c r="AA2720" s="102"/>
      <c r="AB2720" s="102"/>
      <c r="AC2720" s="102"/>
      <c r="AD2720" s="102"/>
      <c r="AE2720" s="102"/>
      <c r="AF2720" s="102"/>
      <c r="AG2720" s="104"/>
      <c r="AI2720" s="102"/>
      <c r="AJ2720" s="102"/>
      <c r="AK2720" s="102"/>
      <c r="AL2720" s="102"/>
      <c r="AM2720" s="102"/>
      <c r="AN2720" s="102"/>
      <c r="AO2720" s="102"/>
      <c r="AP2720" s="102"/>
      <c r="AQ2720" s="102"/>
      <c r="AS2720" s="102"/>
      <c r="AT2720" s="102"/>
      <c r="AU2720" s="102"/>
      <c r="AV2720" s="102"/>
      <c r="AW2720" s="102"/>
      <c r="AY2720" s="102"/>
      <c r="AZ2720" s="102"/>
      <c r="BA2720" s="102"/>
      <c r="BB2720" s="102"/>
      <c r="BC2720" s="102"/>
      <c r="BE2720" s="102"/>
      <c r="BF2720" s="102"/>
      <c r="BG2720" s="102"/>
      <c r="BH2720" s="102"/>
      <c r="BI2720" s="102"/>
    </row>
    <row r="2721" spans="11:62">
      <c r="K2721" s="102"/>
      <c r="L2721" s="102"/>
      <c r="M2721" s="102"/>
      <c r="R2721" s="105"/>
      <c r="Y2721" s="102"/>
      <c r="Z2721" s="102"/>
      <c r="AA2721" s="102"/>
      <c r="AB2721" s="102"/>
      <c r="AC2721" s="102"/>
      <c r="AD2721" s="102"/>
      <c r="AE2721" s="102"/>
      <c r="AF2721" s="102"/>
      <c r="AG2721" s="104"/>
      <c r="AI2721" s="102"/>
      <c r="AJ2721" s="102"/>
      <c r="AK2721" s="102"/>
      <c r="AL2721" s="102"/>
      <c r="AM2721" s="102"/>
      <c r="AN2721" s="102"/>
      <c r="AO2721" s="102"/>
      <c r="AP2721" s="102"/>
      <c r="AQ2721" s="102"/>
      <c r="AS2721" s="102"/>
      <c r="AT2721" s="102"/>
      <c r="AU2721" s="102"/>
      <c r="AV2721" s="102"/>
      <c r="AW2721" s="102"/>
      <c r="AY2721" s="102"/>
      <c r="AZ2721" s="102"/>
      <c r="BA2721" s="102"/>
      <c r="BB2721" s="102"/>
      <c r="BC2721" s="102"/>
      <c r="BE2721" s="102"/>
      <c r="BF2721" s="102"/>
      <c r="BG2721" s="102"/>
      <c r="BH2721" s="102"/>
      <c r="BI2721" s="102"/>
    </row>
    <row r="2722" spans="11:62">
      <c r="K2722" s="102"/>
      <c r="L2722" s="102"/>
      <c r="M2722" s="102"/>
      <c r="N2722" s="102"/>
      <c r="O2722" s="102"/>
      <c r="P2722" s="102"/>
      <c r="R2722" s="105"/>
      <c r="Y2722" s="102"/>
      <c r="Z2722" s="102"/>
      <c r="AA2722" s="102"/>
      <c r="AB2722" s="102"/>
      <c r="AC2722" s="102"/>
      <c r="AD2722" s="102"/>
      <c r="AE2722" s="102"/>
      <c r="AF2722" s="102"/>
      <c r="AG2722" s="104"/>
      <c r="AI2722" s="102"/>
      <c r="AJ2722" s="102"/>
      <c r="AK2722" s="102"/>
      <c r="AL2722" s="102"/>
      <c r="AM2722" s="102"/>
      <c r="AN2722" s="102"/>
      <c r="AO2722" s="102"/>
      <c r="AP2722" s="102"/>
      <c r="AQ2722" s="102"/>
      <c r="AR2722" s="102"/>
      <c r="AS2722" s="102"/>
      <c r="AT2722" s="102"/>
      <c r="AU2722" s="102"/>
      <c r="AV2722" s="102"/>
      <c r="AW2722" s="102"/>
      <c r="AX2722" s="102"/>
      <c r="AY2722" s="102"/>
      <c r="AZ2722" s="102"/>
      <c r="BA2722" s="102"/>
      <c r="BB2722" s="102"/>
      <c r="BC2722" s="102"/>
      <c r="BD2722" s="102"/>
      <c r="BE2722" s="102"/>
      <c r="BF2722" s="102"/>
      <c r="BG2722" s="102"/>
      <c r="BH2722" s="102"/>
      <c r="BI2722" s="102"/>
      <c r="BJ2722" s="102"/>
    </row>
    <row r="2723" spans="11:62">
      <c r="K2723" s="102"/>
      <c r="L2723" s="102"/>
      <c r="M2723" s="102"/>
      <c r="N2723" s="102"/>
      <c r="O2723" s="102"/>
      <c r="P2723" s="102"/>
      <c r="Q2723" s="102"/>
      <c r="R2723" s="105"/>
      <c r="Y2723" s="102"/>
      <c r="Z2723" s="102"/>
      <c r="AA2723" s="102"/>
      <c r="AB2723" s="102"/>
      <c r="AC2723" s="102"/>
      <c r="AD2723" s="102"/>
      <c r="AE2723" s="102"/>
      <c r="AF2723" s="102"/>
      <c r="AI2723" s="102"/>
      <c r="AJ2723" s="102"/>
      <c r="AK2723" s="102"/>
      <c r="AL2723" s="102"/>
      <c r="AM2723" s="102"/>
      <c r="AN2723" s="102"/>
      <c r="AO2723" s="102"/>
      <c r="AP2723" s="102"/>
      <c r="AQ2723" s="102"/>
      <c r="AR2723" s="102"/>
      <c r="AS2723" s="102"/>
      <c r="AT2723" s="102"/>
      <c r="AU2723" s="102"/>
      <c r="AV2723" s="102"/>
      <c r="AW2723" s="102"/>
      <c r="AX2723" s="102"/>
      <c r="AY2723" s="102"/>
      <c r="AZ2723" s="102"/>
      <c r="BA2723" s="102"/>
      <c r="BB2723" s="102"/>
      <c r="BC2723" s="102"/>
      <c r="BD2723" s="102"/>
      <c r="BE2723" s="102"/>
      <c r="BF2723" s="102"/>
      <c r="BG2723" s="102"/>
      <c r="BH2723" s="102"/>
      <c r="BI2723" s="102"/>
      <c r="BJ2723" s="102"/>
    </row>
    <row r="2724" spans="11:62">
      <c r="K2724" s="102"/>
      <c r="L2724" s="102"/>
      <c r="M2724" s="102"/>
      <c r="N2724" s="102"/>
      <c r="O2724" s="102"/>
      <c r="P2724" s="102"/>
      <c r="R2724" s="105"/>
      <c r="S2724" s="105"/>
      <c r="Y2724" s="102"/>
      <c r="Z2724" s="102"/>
      <c r="AA2724" s="102"/>
      <c r="AB2724" s="102"/>
      <c r="AC2724" s="102"/>
      <c r="AD2724" s="102"/>
      <c r="AE2724" s="102"/>
      <c r="AF2724" s="102"/>
      <c r="AI2724" s="102"/>
      <c r="AJ2724" s="102"/>
      <c r="AK2724" s="102"/>
      <c r="AL2724" s="102"/>
      <c r="AM2724" s="102"/>
      <c r="AN2724" s="102"/>
      <c r="AO2724" s="102"/>
      <c r="AP2724" s="102"/>
      <c r="AQ2724" s="102"/>
      <c r="AR2724" s="102"/>
      <c r="AS2724" s="102"/>
      <c r="AT2724" s="102"/>
      <c r="AU2724" s="102"/>
      <c r="AV2724" s="102"/>
      <c r="AW2724" s="102"/>
      <c r="AX2724" s="102"/>
      <c r="AY2724" s="102"/>
      <c r="AZ2724" s="102"/>
      <c r="BA2724" s="102"/>
      <c r="BB2724" s="102"/>
      <c r="BC2724" s="102"/>
      <c r="BD2724" s="102"/>
      <c r="BE2724" s="102"/>
      <c r="BF2724" s="102"/>
      <c r="BG2724" s="102"/>
      <c r="BH2724" s="102"/>
      <c r="BI2724" s="102"/>
      <c r="BJ2724" s="102"/>
    </row>
    <row r="2725" spans="11:62">
      <c r="K2725" s="102"/>
      <c r="L2725" s="102"/>
      <c r="M2725" s="102"/>
      <c r="Y2725" s="102"/>
      <c r="Z2725" s="102"/>
      <c r="AA2725" s="102"/>
      <c r="AB2725" s="102"/>
      <c r="AC2725" s="102"/>
      <c r="AD2725" s="102"/>
      <c r="AE2725" s="102"/>
      <c r="AF2725" s="102"/>
    </row>
    <row r="2726" spans="11:62">
      <c r="K2726" s="102"/>
      <c r="L2726" s="102"/>
      <c r="M2726" s="102"/>
      <c r="Q2726" s="102"/>
      <c r="R2726" s="105"/>
      <c r="S2726" s="105"/>
      <c r="W2726" s="102"/>
      <c r="X2726" s="102"/>
      <c r="Y2726" s="102"/>
      <c r="Z2726" s="102"/>
      <c r="AA2726" s="102"/>
      <c r="AB2726" s="102"/>
      <c r="AC2726" s="102"/>
      <c r="AD2726" s="102"/>
      <c r="AE2726" s="102"/>
      <c r="AF2726" s="102"/>
      <c r="AI2726" s="102"/>
      <c r="AJ2726" s="102"/>
      <c r="AK2726" s="102"/>
      <c r="AL2726" s="102"/>
      <c r="AM2726" s="102"/>
      <c r="AN2726" s="102"/>
      <c r="AO2726" s="102"/>
      <c r="AP2726" s="102"/>
      <c r="AQ2726" s="102"/>
      <c r="AS2726" s="102"/>
      <c r="AT2726" s="102"/>
      <c r="AU2726" s="102"/>
      <c r="AV2726" s="102"/>
      <c r="AW2726" s="102"/>
      <c r="AY2726" s="102"/>
      <c r="AZ2726" s="102"/>
      <c r="BA2726" s="102"/>
      <c r="BB2726" s="102"/>
      <c r="BC2726" s="102"/>
      <c r="BE2726" s="102"/>
      <c r="BF2726" s="102"/>
      <c r="BG2726" s="102"/>
      <c r="BH2726" s="102"/>
      <c r="BI2726" s="102"/>
    </row>
    <row r="2727" spans="11:62">
      <c r="K2727" s="102"/>
      <c r="L2727" s="102"/>
      <c r="M2727" s="102"/>
      <c r="N2727" s="102"/>
      <c r="O2727" s="102"/>
      <c r="P2727" s="102"/>
      <c r="R2727" s="105"/>
      <c r="Y2727" s="102"/>
      <c r="Z2727" s="102"/>
      <c r="AA2727" s="102"/>
      <c r="AB2727" s="102"/>
      <c r="AC2727" s="102"/>
      <c r="AD2727" s="102"/>
      <c r="AE2727" s="102"/>
      <c r="AF2727" s="102"/>
      <c r="AG2727" s="104"/>
      <c r="AI2727" s="102"/>
      <c r="AJ2727" s="102"/>
      <c r="AK2727" s="102"/>
      <c r="AL2727" s="102"/>
      <c r="AM2727" s="102"/>
      <c r="AN2727" s="102"/>
      <c r="AO2727" s="102"/>
      <c r="AP2727" s="102"/>
      <c r="AQ2727" s="102"/>
      <c r="AR2727" s="102"/>
      <c r="AS2727" s="102"/>
      <c r="AT2727" s="102"/>
      <c r="AU2727" s="102"/>
      <c r="AV2727" s="102"/>
      <c r="AW2727" s="102"/>
      <c r="AX2727" s="102"/>
      <c r="AY2727" s="102"/>
      <c r="AZ2727" s="102"/>
      <c r="BA2727" s="102"/>
      <c r="BB2727" s="102"/>
      <c r="BC2727" s="102"/>
      <c r="BD2727" s="102"/>
      <c r="BE2727" s="102"/>
      <c r="BF2727" s="102"/>
      <c r="BG2727" s="102"/>
      <c r="BH2727" s="102"/>
      <c r="BI2727" s="102"/>
      <c r="BJ2727" s="102"/>
    </row>
    <row r="2728" spans="11:62">
      <c r="K2728" s="102"/>
      <c r="L2728" s="102"/>
      <c r="M2728" s="102"/>
      <c r="N2728" s="102"/>
      <c r="O2728" s="102"/>
      <c r="P2728" s="102"/>
      <c r="Y2728" s="102"/>
      <c r="Z2728" s="102"/>
      <c r="AA2728" s="102"/>
      <c r="AB2728" s="102"/>
      <c r="AC2728" s="102"/>
      <c r="AD2728" s="102"/>
      <c r="AE2728" s="102"/>
      <c r="AF2728" s="102"/>
      <c r="AI2728" s="102"/>
      <c r="AJ2728" s="102"/>
      <c r="AK2728" s="102"/>
      <c r="AL2728" s="102"/>
      <c r="AM2728" s="102"/>
      <c r="AN2728" s="102"/>
      <c r="AO2728" s="102"/>
      <c r="AP2728" s="102"/>
      <c r="AQ2728" s="102"/>
      <c r="AR2728" s="102"/>
      <c r="AS2728" s="102"/>
      <c r="AT2728" s="102"/>
      <c r="AU2728" s="102"/>
      <c r="AV2728" s="102"/>
      <c r="AW2728" s="102"/>
      <c r="AX2728" s="102"/>
      <c r="AY2728" s="102"/>
      <c r="AZ2728" s="102"/>
      <c r="BA2728" s="102"/>
      <c r="BB2728" s="102"/>
      <c r="BC2728" s="102"/>
      <c r="BD2728" s="102"/>
      <c r="BE2728" s="102"/>
      <c r="BF2728" s="102"/>
      <c r="BG2728" s="102"/>
      <c r="BH2728" s="102"/>
      <c r="BI2728" s="102"/>
      <c r="BJ2728" s="102"/>
    </row>
    <row r="2729" spans="11:62">
      <c r="K2729" s="102"/>
      <c r="L2729" s="102"/>
      <c r="M2729" s="102"/>
      <c r="N2729" s="102"/>
      <c r="O2729" s="102"/>
      <c r="P2729" s="102"/>
      <c r="Q2729" s="102"/>
      <c r="R2729" s="105"/>
      <c r="Y2729" s="102"/>
      <c r="Z2729" s="102"/>
      <c r="AA2729" s="102"/>
      <c r="AB2729" s="102"/>
      <c r="AC2729" s="102"/>
      <c r="AD2729" s="102"/>
      <c r="AE2729" s="102"/>
      <c r="AF2729" s="102"/>
      <c r="AI2729" s="102"/>
      <c r="AJ2729" s="102"/>
      <c r="AK2729" s="102"/>
      <c r="AL2729" s="102"/>
      <c r="AM2729" s="102"/>
      <c r="AN2729" s="102"/>
      <c r="AO2729" s="102"/>
      <c r="AP2729" s="102"/>
      <c r="AQ2729" s="102"/>
      <c r="AR2729" s="102"/>
      <c r="AS2729" s="102"/>
      <c r="AT2729" s="102"/>
      <c r="AU2729" s="102"/>
      <c r="AV2729" s="102"/>
      <c r="AW2729" s="102"/>
      <c r="AX2729" s="102"/>
      <c r="AY2729" s="102"/>
      <c r="AZ2729" s="102"/>
      <c r="BA2729" s="102"/>
      <c r="BB2729" s="102"/>
      <c r="BC2729" s="102"/>
      <c r="BD2729" s="102"/>
      <c r="BE2729" s="102"/>
      <c r="BF2729" s="102"/>
      <c r="BG2729" s="102"/>
      <c r="BH2729" s="102"/>
      <c r="BI2729" s="102"/>
      <c r="BJ2729" s="102"/>
    </row>
    <row r="2730" spans="11:62">
      <c r="K2730" s="102"/>
      <c r="L2730" s="102"/>
      <c r="M2730" s="102"/>
      <c r="O2730" s="102"/>
      <c r="P2730" s="102"/>
      <c r="Y2730" s="102"/>
      <c r="Z2730" s="102"/>
      <c r="AA2730" s="102"/>
      <c r="AB2730" s="102"/>
      <c r="AC2730" s="102"/>
      <c r="AD2730" s="102"/>
      <c r="AE2730" s="102"/>
      <c r="AF2730" s="102"/>
      <c r="AG2730" s="104"/>
      <c r="AI2730" s="102"/>
      <c r="AJ2730" s="102"/>
      <c r="AK2730" s="102"/>
      <c r="AL2730" s="102"/>
      <c r="AM2730" s="102"/>
      <c r="AN2730" s="102"/>
      <c r="AO2730" s="102"/>
      <c r="AP2730" s="102"/>
      <c r="AQ2730" s="102"/>
      <c r="AR2730" s="102"/>
      <c r="AS2730" s="102"/>
      <c r="AT2730" s="102"/>
      <c r="AU2730" s="102"/>
      <c r="AV2730" s="102"/>
      <c r="AW2730" s="102"/>
      <c r="AX2730" s="102"/>
      <c r="AY2730" s="102"/>
      <c r="AZ2730" s="102"/>
      <c r="BA2730" s="102"/>
      <c r="BB2730" s="102"/>
      <c r="BC2730" s="102"/>
      <c r="BD2730" s="102"/>
      <c r="BE2730" s="102"/>
      <c r="BF2730" s="102"/>
      <c r="BG2730" s="102"/>
      <c r="BH2730" s="102"/>
      <c r="BI2730" s="102"/>
      <c r="BJ2730" s="102"/>
    </row>
    <row r="2731" spans="11:62">
      <c r="K2731" s="102"/>
      <c r="L2731" s="102"/>
      <c r="M2731" s="102"/>
      <c r="N2731" s="102"/>
      <c r="O2731" s="102"/>
      <c r="P2731" s="102"/>
      <c r="R2731" s="105"/>
      <c r="Y2731" s="102"/>
      <c r="Z2731" s="102"/>
      <c r="AA2731" s="102"/>
      <c r="AB2731" s="102"/>
      <c r="AC2731" s="102"/>
      <c r="AD2731" s="102"/>
      <c r="AE2731" s="102"/>
      <c r="AF2731" s="102"/>
      <c r="AI2731" s="102"/>
      <c r="AJ2731" s="102"/>
      <c r="AK2731" s="102"/>
      <c r="AL2731" s="102"/>
      <c r="AM2731" s="102"/>
      <c r="AN2731" s="102"/>
      <c r="AO2731" s="102"/>
      <c r="AP2731" s="102"/>
      <c r="AQ2731" s="102"/>
      <c r="AR2731" s="102"/>
      <c r="AS2731" s="102"/>
      <c r="AT2731" s="102"/>
      <c r="AU2731" s="102"/>
      <c r="AV2731" s="102"/>
      <c r="AW2731" s="102"/>
      <c r="AX2731" s="102"/>
      <c r="AY2731" s="102"/>
      <c r="AZ2731" s="102"/>
      <c r="BA2731" s="102"/>
      <c r="BB2731" s="102"/>
      <c r="BC2731" s="102"/>
      <c r="BD2731" s="102"/>
      <c r="BE2731" s="102"/>
      <c r="BF2731" s="102"/>
      <c r="BG2731" s="102"/>
      <c r="BH2731" s="102"/>
      <c r="BI2731" s="102"/>
      <c r="BJ2731" s="102"/>
    </row>
    <row r="2732" spans="11:62">
      <c r="K2732" s="102"/>
      <c r="L2732" s="102"/>
      <c r="M2732" s="102"/>
      <c r="O2732" s="102"/>
      <c r="P2732" s="102"/>
      <c r="Q2732" s="102"/>
      <c r="R2732" s="105"/>
      <c r="AB2732" s="102"/>
      <c r="AC2732" s="102"/>
      <c r="AD2732" s="102"/>
      <c r="AE2732" s="102"/>
      <c r="AF2732" s="102"/>
      <c r="AG2732" s="104"/>
      <c r="AI2732" s="102"/>
      <c r="AJ2732" s="102"/>
      <c r="AK2732" s="102"/>
      <c r="AL2732" s="102"/>
      <c r="AM2732" s="102"/>
      <c r="AN2732" s="102"/>
      <c r="AO2732" s="102"/>
      <c r="AP2732" s="102"/>
      <c r="AQ2732" s="102"/>
      <c r="AR2732" s="102"/>
      <c r="AS2732" s="102"/>
      <c r="AT2732" s="102"/>
      <c r="AU2732" s="102"/>
      <c r="AV2732" s="102"/>
      <c r="AW2732" s="102"/>
      <c r="AX2732" s="102"/>
      <c r="AY2732" s="102"/>
      <c r="AZ2732" s="102"/>
      <c r="BA2732" s="102"/>
      <c r="BB2732" s="102"/>
      <c r="BC2732" s="102"/>
      <c r="BD2732" s="102"/>
      <c r="BE2732" s="102"/>
      <c r="BF2732" s="102"/>
      <c r="BG2732" s="102"/>
      <c r="BH2732" s="102"/>
      <c r="BI2732" s="102"/>
      <c r="BJ2732" s="102"/>
    </row>
    <row r="2733" spans="11:62">
      <c r="K2733" s="102"/>
      <c r="L2733" s="102"/>
      <c r="M2733" s="102"/>
      <c r="R2733" s="105"/>
      <c r="Y2733" s="102"/>
      <c r="Z2733" s="102"/>
      <c r="AA2733" s="102"/>
      <c r="AB2733" s="102"/>
      <c r="AC2733" s="102"/>
      <c r="AD2733" s="102"/>
      <c r="AE2733" s="102"/>
      <c r="AF2733" s="102"/>
      <c r="AG2733" s="104"/>
      <c r="AI2733" s="102"/>
      <c r="AJ2733" s="102"/>
      <c r="AK2733" s="102"/>
      <c r="AL2733" s="102"/>
      <c r="AM2733" s="102"/>
      <c r="AN2733" s="102"/>
      <c r="AO2733" s="102"/>
      <c r="AP2733" s="102"/>
      <c r="AQ2733" s="102"/>
      <c r="AS2733" s="102"/>
      <c r="AT2733" s="102"/>
      <c r="AU2733" s="102"/>
      <c r="AV2733" s="102"/>
      <c r="AW2733" s="102"/>
      <c r="AY2733" s="102"/>
      <c r="AZ2733" s="102"/>
      <c r="BA2733" s="102"/>
      <c r="BB2733" s="102"/>
      <c r="BC2733" s="102"/>
      <c r="BE2733" s="102"/>
      <c r="BF2733" s="102"/>
      <c r="BG2733" s="102"/>
      <c r="BH2733" s="102"/>
      <c r="BI2733" s="102"/>
    </row>
    <row r="2734" spans="11:62">
      <c r="K2734" s="102"/>
      <c r="L2734" s="102"/>
      <c r="M2734" s="102"/>
      <c r="N2734" s="102"/>
      <c r="O2734" s="102"/>
      <c r="P2734" s="102"/>
      <c r="Q2734" s="102"/>
      <c r="Y2734" s="102"/>
      <c r="Z2734" s="102"/>
      <c r="AA2734" s="102"/>
      <c r="AB2734" s="102"/>
      <c r="AC2734" s="102"/>
      <c r="AD2734" s="102"/>
      <c r="AE2734" s="102"/>
      <c r="AF2734" s="102"/>
      <c r="AI2734" s="102"/>
      <c r="AJ2734" s="102"/>
      <c r="AK2734" s="102"/>
      <c r="AL2734" s="102"/>
      <c r="AM2734" s="102"/>
      <c r="AN2734" s="102"/>
      <c r="AO2734" s="102"/>
      <c r="AP2734" s="102"/>
      <c r="AQ2734" s="102"/>
      <c r="AR2734" s="102"/>
      <c r="AS2734" s="102"/>
      <c r="AT2734" s="102"/>
      <c r="AU2734" s="102"/>
      <c r="AV2734" s="102"/>
      <c r="AW2734" s="102"/>
      <c r="AX2734" s="102"/>
      <c r="AY2734" s="102"/>
      <c r="AZ2734" s="102"/>
      <c r="BA2734" s="102"/>
      <c r="BB2734" s="102"/>
      <c r="BC2734" s="102"/>
      <c r="BD2734" s="102"/>
      <c r="BE2734" s="102"/>
      <c r="BF2734" s="102"/>
      <c r="BG2734" s="102"/>
      <c r="BH2734" s="102"/>
      <c r="BI2734" s="102"/>
      <c r="BJ2734" s="102"/>
    </row>
    <row r="2735" spans="11:62">
      <c r="K2735" s="102"/>
      <c r="L2735" s="102"/>
      <c r="M2735" s="102"/>
      <c r="N2735" s="102"/>
      <c r="O2735" s="102"/>
      <c r="P2735" s="102"/>
      <c r="R2735" s="105"/>
      <c r="Y2735" s="102"/>
      <c r="Z2735" s="102"/>
      <c r="AA2735" s="102"/>
      <c r="AB2735" s="102"/>
      <c r="AC2735" s="102"/>
      <c r="AD2735" s="102"/>
      <c r="AE2735" s="102"/>
      <c r="AF2735" s="102"/>
      <c r="AI2735" s="102"/>
      <c r="AJ2735" s="102"/>
      <c r="AK2735" s="102"/>
      <c r="AL2735" s="102"/>
      <c r="AM2735" s="102"/>
      <c r="AN2735" s="102"/>
      <c r="AO2735" s="102"/>
      <c r="AP2735" s="102"/>
      <c r="AQ2735" s="102"/>
      <c r="AR2735" s="102"/>
      <c r="AS2735" s="102"/>
      <c r="AT2735" s="102"/>
      <c r="AU2735" s="102"/>
      <c r="AV2735" s="102"/>
      <c r="AW2735" s="102"/>
      <c r="AX2735" s="102"/>
      <c r="AY2735" s="102"/>
      <c r="AZ2735" s="102"/>
      <c r="BA2735" s="102"/>
      <c r="BB2735" s="102"/>
      <c r="BC2735" s="102"/>
      <c r="BD2735" s="102"/>
      <c r="BE2735" s="102"/>
      <c r="BF2735" s="102"/>
      <c r="BG2735" s="102"/>
      <c r="BH2735" s="102"/>
      <c r="BI2735" s="102"/>
      <c r="BJ2735" s="102"/>
    </row>
    <row r="2736" spans="11:62">
      <c r="K2736" s="102"/>
      <c r="L2736" s="102"/>
      <c r="M2736" s="102"/>
      <c r="R2736" s="105"/>
      <c r="S2736" s="105"/>
      <c r="Y2736" s="102"/>
      <c r="Z2736" s="102"/>
      <c r="AA2736" s="102"/>
      <c r="AB2736" s="102"/>
      <c r="AC2736" s="102"/>
      <c r="AD2736" s="102"/>
      <c r="AE2736" s="102"/>
      <c r="AF2736" s="102"/>
      <c r="AG2736" s="104"/>
      <c r="AI2736" s="102"/>
      <c r="AJ2736" s="102"/>
      <c r="AK2736" s="102"/>
      <c r="AL2736" s="102"/>
      <c r="AM2736" s="102"/>
      <c r="AN2736" s="102"/>
      <c r="AO2736" s="102"/>
      <c r="AP2736" s="102"/>
      <c r="AQ2736" s="102"/>
      <c r="AS2736" s="102"/>
      <c r="AT2736" s="102"/>
      <c r="AU2736" s="102"/>
      <c r="AV2736" s="102"/>
      <c r="AW2736" s="102"/>
      <c r="AY2736" s="102"/>
      <c r="AZ2736" s="102"/>
      <c r="BA2736" s="102"/>
      <c r="BB2736" s="102"/>
      <c r="BC2736" s="102"/>
      <c r="BE2736" s="102"/>
      <c r="BF2736" s="102"/>
      <c r="BG2736" s="102"/>
      <c r="BH2736" s="102"/>
      <c r="BI2736" s="102"/>
    </row>
    <row r="2737" spans="11:62">
      <c r="K2737" s="102"/>
      <c r="L2737" s="102"/>
      <c r="M2737" s="102"/>
      <c r="N2737" s="102"/>
      <c r="O2737" s="102"/>
      <c r="P2737" s="102"/>
      <c r="R2737" s="105"/>
      <c r="Y2737" s="102"/>
      <c r="Z2737" s="102"/>
      <c r="AA2737" s="102"/>
      <c r="AG2737" s="104"/>
      <c r="AI2737" s="102"/>
      <c r="AJ2737" s="102"/>
      <c r="AK2737" s="102"/>
      <c r="AL2737" s="102"/>
      <c r="AM2737" s="102"/>
      <c r="AN2737" s="102"/>
      <c r="AO2737" s="102"/>
      <c r="AP2737" s="102"/>
      <c r="AQ2737" s="102"/>
      <c r="AR2737" s="102"/>
      <c r="AS2737" s="102"/>
      <c r="AT2737" s="102"/>
      <c r="AU2737" s="102"/>
      <c r="AV2737" s="102"/>
      <c r="AW2737" s="102"/>
      <c r="AX2737" s="102"/>
      <c r="AY2737" s="102"/>
      <c r="AZ2737" s="102"/>
      <c r="BA2737" s="102"/>
      <c r="BB2737" s="102"/>
      <c r="BC2737" s="102"/>
      <c r="BD2737" s="102"/>
      <c r="BE2737" s="102"/>
      <c r="BF2737" s="102"/>
      <c r="BG2737" s="102"/>
      <c r="BH2737" s="102"/>
      <c r="BI2737" s="102"/>
      <c r="BJ2737" s="102"/>
    </row>
    <row r="2738" spans="11:62">
      <c r="K2738" s="102"/>
      <c r="L2738" s="102"/>
      <c r="M2738" s="102"/>
      <c r="N2738" s="102"/>
      <c r="O2738" s="102"/>
      <c r="P2738" s="102"/>
      <c r="R2738" s="105"/>
      <c r="Y2738" s="102"/>
      <c r="Z2738" s="102"/>
      <c r="AA2738" s="102"/>
      <c r="AB2738" s="102"/>
      <c r="AC2738" s="102"/>
      <c r="AD2738" s="102"/>
      <c r="AE2738" s="102"/>
      <c r="AF2738" s="102"/>
      <c r="AG2738" s="104"/>
      <c r="AI2738" s="102"/>
      <c r="AJ2738" s="102"/>
      <c r="AK2738" s="102"/>
      <c r="AL2738" s="102"/>
      <c r="AM2738" s="102"/>
      <c r="AN2738" s="102"/>
      <c r="AO2738" s="102"/>
      <c r="AP2738" s="102"/>
      <c r="AQ2738" s="102"/>
      <c r="AR2738" s="102"/>
      <c r="AS2738" s="102"/>
      <c r="AT2738" s="102"/>
      <c r="AU2738" s="102"/>
      <c r="AV2738" s="102"/>
      <c r="AW2738" s="102"/>
      <c r="AX2738" s="102"/>
      <c r="AY2738" s="102"/>
      <c r="AZ2738" s="102"/>
      <c r="BA2738" s="102"/>
      <c r="BB2738" s="102"/>
      <c r="BC2738" s="102"/>
      <c r="BD2738" s="102"/>
      <c r="BE2738" s="102"/>
      <c r="BF2738" s="102"/>
      <c r="BG2738" s="102"/>
      <c r="BH2738" s="102"/>
      <c r="BI2738" s="102"/>
      <c r="BJ2738" s="102"/>
    </row>
    <row r="2739" spans="11:62">
      <c r="K2739" s="102"/>
      <c r="L2739" s="102"/>
      <c r="M2739" s="102"/>
      <c r="N2739" s="102"/>
      <c r="O2739" s="102"/>
      <c r="P2739" s="102"/>
      <c r="R2739" s="105"/>
      <c r="Y2739" s="102"/>
      <c r="Z2739" s="102"/>
      <c r="AA2739" s="102"/>
      <c r="AB2739" s="102"/>
      <c r="AC2739" s="102"/>
      <c r="AD2739" s="102"/>
      <c r="AE2739" s="102"/>
      <c r="AF2739" s="102"/>
      <c r="AI2739" s="102"/>
      <c r="AJ2739" s="102"/>
      <c r="AK2739" s="102"/>
      <c r="AL2739" s="102"/>
      <c r="AM2739" s="102"/>
      <c r="AN2739" s="102"/>
      <c r="AO2739" s="102"/>
      <c r="AP2739" s="102"/>
      <c r="AQ2739" s="102"/>
      <c r="AR2739" s="102"/>
      <c r="AS2739" s="102"/>
      <c r="AT2739" s="102"/>
      <c r="AU2739" s="102"/>
      <c r="AV2739" s="102"/>
      <c r="AW2739" s="102"/>
      <c r="AX2739" s="102"/>
      <c r="AY2739" s="102"/>
      <c r="AZ2739" s="102"/>
      <c r="BA2739" s="102"/>
      <c r="BB2739" s="102"/>
      <c r="BC2739" s="102"/>
      <c r="BD2739" s="102"/>
      <c r="BE2739" s="102"/>
      <c r="BF2739" s="102"/>
      <c r="BG2739" s="102"/>
      <c r="BH2739" s="102"/>
      <c r="BI2739" s="102"/>
      <c r="BJ2739" s="102"/>
    </row>
    <row r="2740" spans="11:62">
      <c r="K2740" s="102"/>
      <c r="L2740" s="102"/>
      <c r="M2740" s="102"/>
      <c r="Y2740" s="102"/>
      <c r="Z2740" s="102"/>
      <c r="AA2740" s="102"/>
      <c r="AB2740" s="102"/>
      <c r="AC2740" s="102"/>
      <c r="AD2740" s="102"/>
      <c r="AE2740" s="102"/>
      <c r="AF2740" s="102"/>
      <c r="AG2740" s="104"/>
      <c r="AI2740" s="102"/>
      <c r="AJ2740" s="102"/>
      <c r="AK2740" s="102"/>
      <c r="AL2740" s="102"/>
      <c r="AM2740" s="102"/>
      <c r="AN2740" s="102"/>
      <c r="AO2740" s="102"/>
      <c r="AP2740" s="102"/>
      <c r="AQ2740" s="102"/>
      <c r="AR2740" s="102"/>
      <c r="AS2740" s="102"/>
      <c r="AT2740" s="102"/>
      <c r="AU2740" s="102"/>
      <c r="AV2740" s="102"/>
      <c r="AW2740" s="102"/>
      <c r="AX2740" s="102"/>
      <c r="AY2740" s="102"/>
      <c r="AZ2740" s="102"/>
      <c r="BA2740" s="102"/>
      <c r="BB2740" s="102"/>
      <c r="BC2740" s="102"/>
      <c r="BD2740" s="102"/>
      <c r="BE2740" s="102"/>
      <c r="BF2740" s="102"/>
      <c r="BG2740" s="102"/>
      <c r="BH2740" s="102"/>
      <c r="BI2740" s="102"/>
      <c r="BJ2740" s="102"/>
    </row>
    <row r="2741" spans="11:62">
      <c r="K2741" s="102"/>
      <c r="L2741" s="102"/>
      <c r="M2741" s="102"/>
      <c r="N2741" s="102"/>
      <c r="O2741" s="102"/>
      <c r="P2741" s="102"/>
      <c r="Q2741" s="102"/>
      <c r="R2741" s="105"/>
      <c r="S2741" s="105"/>
      <c r="Y2741" s="102"/>
      <c r="Z2741" s="102"/>
      <c r="AA2741" s="102"/>
      <c r="AB2741" s="102"/>
      <c r="AC2741" s="102"/>
      <c r="AD2741" s="102"/>
      <c r="AE2741" s="102"/>
      <c r="AF2741" s="102"/>
      <c r="AG2741" s="104"/>
      <c r="AH2741" s="104"/>
      <c r="AI2741" s="102"/>
      <c r="AJ2741" s="102"/>
      <c r="AK2741" s="102"/>
      <c r="AL2741" s="102"/>
      <c r="AM2741" s="102"/>
      <c r="AN2741" s="102"/>
      <c r="AO2741" s="102"/>
      <c r="AP2741" s="102"/>
      <c r="AQ2741" s="102"/>
      <c r="AR2741" s="102"/>
      <c r="AS2741" s="102"/>
      <c r="AT2741" s="102"/>
      <c r="AU2741" s="102"/>
      <c r="AV2741" s="102"/>
      <c r="AW2741" s="102"/>
      <c r="AX2741" s="102"/>
      <c r="AY2741" s="102"/>
      <c r="AZ2741" s="102"/>
      <c r="BA2741" s="102"/>
      <c r="BB2741" s="102"/>
      <c r="BC2741" s="102"/>
      <c r="BD2741" s="102"/>
      <c r="BE2741" s="102"/>
      <c r="BF2741" s="102"/>
      <c r="BG2741" s="102"/>
      <c r="BH2741" s="102"/>
      <c r="BI2741" s="102"/>
      <c r="BJ2741" s="102"/>
    </row>
    <row r="2742" spans="11:62">
      <c r="K2742" s="102"/>
      <c r="L2742" s="102"/>
      <c r="M2742" s="102"/>
      <c r="O2742" s="102"/>
      <c r="P2742" s="102"/>
      <c r="Q2742" s="102"/>
      <c r="R2742" s="105"/>
      <c r="W2742" s="102"/>
      <c r="X2742" s="102"/>
      <c r="Y2742" s="102"/>
      <c r="Z2742" s="102"/>
      <c r="AA2742" s="102"/>
      <c r="AB2742" s="102"/>
      <c r="AC2742" s="102"/>
      <c r="AD2742" s="102"/>
      <c r="AE2742" s="102"/>
      <c r="AF2742" s="102"/>
      <c r="AG2742" s="104"/>
      <c r="AI2742" s="102"/>
      <c r="AJ2742" s="102"/>
      <c r="AK2742" s="102"/>
      <c r="AL2742" s="102"/>
      <c r="AM2742" s="102"/>
      <c r="AN2742" s="102"/>
      <c r="AO2742" s="102"/>
      <c r="AP2742" s="102"/>
      <c r="AQ2742" s="102"/>
      <c r="AR2742" s="102"/>
      <c r="AS2742" s="102"/>
      <c r="AT2742" s="102"/>
      <c r="AU2742" s="102"/>
      <c r="AV2742" s="102"/>
      <c r="AW2742" s="102"/>
      <c r="AX2742" s="102"/>
      <c r="AY2742" s="102"/>
      <c r="AZ2742" s="102"/>
      <c r="BA2742" s="102"/>
      <c r="BB2742" s="102"/>
      <c r="BC2742" s="102"/>
      <c r="BD2742" s="102"/>
      <c r="BE2742" s="102"/>
      <c r="BF2742" s="102"/>
      <c r="BG2742" s="102"/>
      <c r="BH2742" s="102"/>
      <c r="BI2742" s="102"/>
      <c r="BJ2742" s="102"/>
    </row>
    <row r="2743" spans="11:62">
      <c r="K2743" s="102"/>
      <c r="L2743" s="102"/>
      <c r="M2743" s="102"/>
      <c r="N2743" s="102"/>
      <c r="O2743" s="102"/>
      <c r="P2743" s="102"/>
      <c r="Y2743" s="102"/>
      <c r="Z2743" s="102"/>
      <c r="AA2743" s="102"/>
      <c r="AB2743" s="102"/>
      <c r="AC2743" s="102"/>
      <c r="AD2743" s="102"/>
      <c r="AE2743" s="102"/>
      <c r="AF2743" s="102"/>
      <c r="AI2743" s="102"/>
      <c r="AJ2743" s="102"/>
      <c r="AK2743" s="102"/>
      <c r="AL2743" s="102"/>
      <c r="AM2743" s="102"/>
      <c r="AN2743" s="102"/>
      <c r="AO2743" s="102"/>
      <c r="AP2743" s="102"/>
      <c r="AQ2743" s="102"/>
      <c r="AR2743" s="102"/>
      <c r="AS2743" s="102"/>
      <c r="AT2743" s="102"/>
      <c r="AU2743" s="102"/>
      <c r="AV2743" s="102"/>
      <c r="AW2743" s="102"/>
      <c r="AX2743" s="102"/>
      <c r="AY2743" s="102"/>
      <c r="AZ2743" s="102"/>
      <c r="BA2743" s="102"/>
      <c r="BB2743" s="102"/>
      <c r="BC2743" s="102"/>
      <c r="BD2743" s="102"/>
      <c r="BE2743" s="102"/>
      <c r="BF2743" s="102"/>
      <c r="BG2743" s="102"/>
      <c r="BH2743" s="102"/>
      <c r="BI2743" s="102"/>
      <c r="BJ2743" s="102"/>
    </row>
    <row r="2744" spans="11:62">
      <c r="K2744" s="102"/>
      <c r="L2744" s="102"/>
      <c r="M2744" s="102"/>
      <c r="AH2744" s="104"/>
    </row>
    <row r="2745" spans="11:62">
      <c r="K2745" s="102"/>
      <c r="L2745" s="102"/>
      <c r="M2745" s="102"/>
      <c r="N2745" s="102"/>
      <c r="O2745" s="102"/>
      <c r="P2745" s="102"/>
      <c r="Q2745" s="102"/>
      <c r="R2745" s="105"/>
      <c r="AB2745" s="102"/>
      <c r="AC2745" s="102"/>
      <c r="AD2745" s="102"/>
      <c r="AE2745" s="102"/>
      <c r="AF2745" s="102"/>
      <c r="AG2745" s="104"/>
      <c r="AI2745" s="102"/>
      <c r="AJ2745" s="102"/>
      <c r="AK2745" s="102"/>
      <c r="AL2745" s="102"/>
      <c r="AM2745" s="102"/>
      <c r="AN2745" s="102"/>
      <c r="AO2745" s="102"/>
      <c r="AP2745" s="102"/>
      <c r="AQ2745" s="102"/>
      <c r="AR2745" s="102"/>
      <c r="AS2745" s="102"/>
      <c r="AT2745" s="102"/>
      <c r="AU2745" s="102"/>
      <c r="AV2745" s="102"/>
      <c r="AW2745" s="102"/>
      <c r="AX2745" s="102"/>
      <c r="AY2745" s="102"/>
      <c r="AZ2745" s="102"/>
      <c r="BA2745" s="102"/>
      <c r="BB2745" s="102"/>
      <c r="BC2745" s="102"/>
      <c r="BD2745" s="102"/>
      <c r="BE2745" s="102"/>
      <c r="BF2745" s="102"/>
      <c r="BG2745" s="102"/>
      <c r="BH2745" s="102"/>
      <c r="BI2745" s="102"/>
      <c r="BJ2745" s="102"/>
    </row>
    <row r="2746" spans="11:62">
      <c r="K2746" s="102"/>
      <c r="L2746" s="102"/>
      <c r="M2746" s="102"/>
      <c r="R2746" s="105"/>
      <c r="Y2746" s="102"/>
      <c r="Z2746" s="102"/>
      <c r="AA2746" s="102"/>
      <c r="AB2746" s="102"/>
      <c r="AC2746" s="102"/>
      <c r="AD2746" s="102"/>
      <c r="AE2746" s="102"/>
      <c r="AF2746" s="102"/>
      <c r="AG2746" s="104"/>
      <c r="AI2746" s="102"/>
      <c r="AJ2746" s="102"/>
      <c r="AK2746" s="102"/>
      <c r="AL2746" s="102"/>
      <c r="AM2746" s="102"/>
      <c r="AN2746" s="102"/>
      <c r="AO2746" s="102"/>
      <c r="AP2746" s="102"/>
      <c r="AQ2746" s="102"/>
      <c r="AS2746" s="102"/>
      <c r="AT2746" s="102"/>
      <c r="AU2746" s="102"/>
      <c r="AV2746" s="102"/>
      <c r="AW2746" s="102"/>
      <c r="AY2746" s="102"/>
      <c r="AZ2746" s="102"/>
      <c r="BA2746" s="102"/>
      <c r="BB2746" s="102"/>
      <c r="BC2746" s="102"/>
      <c r="BE2746" s="102"/>
      <c r="BF2746" s="102"/>
      <c r="BG2746" s="102"/>
      <c r="BH2746" s="102"/>
      <c r="BI2746" s="102"/>
    </row>
    <row r="2747" spans="11:62">
      <c r="K2747" s="102"/>
      <c r="L2747" s="102"/>
      <c r="M2747" s="102"/>
      <c r="P2747" s="102"/>
      <c r="Q2747" s="102"/>
      <c r="R2747" s="105"/>
      <c r="Y2747" s="102"/>
      <c r="Z2747" s="102"/>
      <c r="AA2747" s="102"/>
      <c r="AB2747" s="102"/>
      <c r="AC2747" s="102"/>
      <c r="AG2747" s="104"/>
      <c r="AI2747" s="102"/>
      <c r="AJ2747" s="102"/>
      <c r="AK2747" s="102"/>
      <c r="AL2747" s="102"/>
      <c r="AM2747" s="102"/>
      <c r="AN2747" s="102"/>
      <c r="AO2747" s="102"/>
      <c r="AP2747" s="102"/>
      <c r="AQ2747" s="102"/>
      <c r="AR2747" s="102"/>
      <c r="AS2747" s="102"/>
      <c r="AT2747" s="102"/>
      <c r="AU2747" s="102"/>
      <c r="AV2747" s="102"/>
      <c r="AW2747" s="102"/>
      <c r="AX2747" s="102"/>
      <c r="AY2747" s="102"/>
      <c r="AZ2747" s="102"/>
      <c r="BA2747" s="102"/>
      <c r="BB2747" s="102"/>
      <c r="BC2747" s="102"/>
      <c r="BD2747" s="102"/>
      <c r="BE2747" s="102"/>
      <c r="BF2747" s="102"/>
      <c r="BG2747" s="102"/>
      <c r="BH2747" s="102"/>
      <c r="BI2747" s="102"/>
      <c r="BJ2747" s="102"/>
    </row>
    <row r="2748" spans="11:62">
      <c r="K2748" s="102"/>
      <c r="L2748" s="102"/>
      <c r="M2748" s="102"/>
      <c r="N2748" s="102"/>
      <c r="O2748" s="102"/>
      <c r="P2748" s="102"/>
      <c r="Q2748" s="102"/>
      <c r="Y2748" s="102"/>
      <c r="Z2748" s="102"/>
      <c r="AA2748" s="102"/>
      <c r="AB2748" s="102"/>
      <c r="AC2748" s="102"/>
      <c r="AD2748" s="102"/>
      <c r="AE2748" s="102"/>
      <c r="AF2748" s="102"/>
      <c r="AI2748" s="102"/>
      <c r="AJ2748" s="102"/>
      <c r="AK2748" s="102"/>
      <c r="AL2748" s="102"/>
      <c r="AM2748" s="102"/>
      <c r="AN2748" s="102"/>
      <c r="AO2748" s="102"/>
      <c r="AP2748" s="102"/>
      <c r="AQ2748" s="102"/>
      <c r="AR2748" s="102"/>
      <c r="AS2748" s="102"/>
      <c r="AT2748" s="102"/>
      <c r="AU2748" s="102"/>
      <c r="AV2748" s="102"/>
      <c r="AW2748" s="102"/>
      <c r="AX2748" s="102"/>
      <c r="AY2748" s="102"/>
      <c r="AZ2748" s="102"/>
      <c r="BA2748" s="102"/>
      <c r="BB2748" s="102"/>
      <c r="BC2748" s="102"/>
      <c r="BD2748" s="102"/>
      <c r="BE2748" s="102"/>
      <c r="BF2748" s="102"/>
      <c r="BG2748" s="102"/>
      <c r="BH2748" s="102"/>
      <c r="BI2748" s="102"/>
      <c r="BJ2748" s="102"/>
    </row>
    <row r="2749" spans="11:62">
      <c r="K2749" s="102"/>
      <c r="L2749" s="102"/>
      <c r="M2749" s="102"/>
      <c r="N2749" s="102"/>
      <c r="O2749" s="102"/>
      <c r="P2749" s="102"/>
      <c r="Q2749" s="102"/>
      <c r="Y2749" s="102"/>
      <c r="Z2749" s="102"/>
      <c r="AA2749" s="102"/>
      <c r="AB2749" s="102"/>
      <c r="AC2749" s="102"/>
      <c r="AD2749" s="102"/>
      <c r="AE2749" s="102"/>
      <c r="AF2749" s="102"/>
      <c r="AI2749" s="102"/>
      <c r="AJ2749" s="102"/>
      <c r="AK2749" s="102"/>
      <c r="AL2749" s="102"/>
      <c r="AM2749" s="102"/>
      <c r="AN2749" s="102"/>
      <c r="AO2749" s="102"/>
      <c r="AP2749" s="102"/>
      <c r="AQ2749" s="102"/>
      <c r="AR2749" s="102"/>
      <c r="AS2749" s="102"/>
      <c r="AT2749" s="102"/>
      <c r="AU2749" s="102"/>
      <c r="AV2749" s="102"/>
      <c r="AW2749" s="102"/>
      <c r="AX2749" s="102"/>
      <c r="AY2749" s="102"/>
      <c r="AZ2749" s="102"/>
      <c r="BA2749" s="102"/>
      <c r="BB2749" s="102"/>
      <c r="BC2749" s="102"/>
      <c r="BD2749" s="102"/>
      <c r="BE2749" s="102"/>
      <c r="BF2749" s="102"/>
      <c r="BG2749" s="102"/>
      <c r="BH2749" s="102"/>
      <c r="BI2749" s="102"/>
      <c r="BJ2749" s="102"/>
    </row>
    <row r="2750" spans="11:62">
      <c r="K2750" s="102"/>
      <c r="L2750" s="102"/>
      <c r="M2750" s="102"/>
      <c r="N2750" s="102"/>
      <c r="O2750" s="102"/>
      <c r="P2750" s="102"/>
      <c r="R2750" s="105"/>
      <c r="Y2750" s="102"/>
      <c r="Z2750" s="102"/>
      <c r="AA2750" s="102"/>
      <c r="AB2750" s="102"/>
      <c r="AC2750" s="102"/>
      <c r="AD2750" s="102"/>
      <c r="AE2750" s="102"/>
      <c r="AF2750" s="102"/>
      <c r="AI2750" s="102"/>
      <c r="AJ2750" s="102"/>
      <c r="AK2750" s="102"/>
      <c r="AL2750" s="102"/>
      <c r="AM2750" s="102"/>
      <c r="AN2750" s="102"/>
      <c r="AO2750" s="102"/>
      <c r="AP2750" s="102"/>
      <c r="AQ2750" s="102"/>
      <c r="AR2750" s="102"/>
      <c r="AS2750" s="102"/>
      <c r="AT2750" s="102"/>
      <c r="AU2750" s="102"/>
      <c r="AV2750" s="102"/>
      <c r="AW2750" s="102"/>
      <c r="AX2750" s="102"/>
      <c r="AY2750" s="102"/>
      <c r="AZ2750" s="102"/>
      <c r="BA2750" s="102"/>
      <c r="BB2750" s="102"/>
      <c r="BC2750" s="102"/>
      <c r="BD2750" s="102"/>
      <c r="BE2750" s="102"/>
      <c r="BF2750" s="102"/>
      <c r="BG2750" s="102"/>
      <c r="BH2750" s="102"/>
      <c r="BI2750" s="102"/>
      <c r="BJ2750" s="102"/>
    </row>
    <row r="2751" spans="11:62">
      <c r="K2751" s="102"/>
      <c r="L2751" s="102"/>
      <c r="M2751" s="102"/>
      <c r="N2751" s="102"/>
      <c r="O2751" s="102"/>
      <c r="P2751" s="102"/>
      <c r="Q2751" s="102"/>
      <c r="R2751" s="105"/>
      <c r="Y2751" s="102"/>
      <c r="Z2751" s="102"/>
      <c r="AA2751" s="102"/>
      <c r="AB2751" s="102"/>
      <c r="AC2751" s="102"/>
      <c r="AD2751" s="102"/>
      <c r="AE2751" s="102"/>
      <c r="AF2751" s="102"/>
      <c r="AI2751" s="102"/>
      <c r="AJ2751" s="102"/>
      <c r="AK2751" s="102"/>
      <c r="AL2751" s="102"/>
      <c r="AM2751" s="102"/>
      <c r="AN2751" s="102"/>
      <c r="AO2751" s="102"/>
      <c r="AP2751" s="102"/>
      <c r="AQ2751" s="102"/>
      <c r="AR2751" s="102"/>
      <c r="AS2751" s="102"/>
      <c r="AT2751" s="102"/>
      <c r="AU2751" s="102"/>
      <c r="AV2751" s="102"/>
      <c r="AW2751" s="102"/>
      <c r="AX2751" s="102"/>
      <c r="AY2751" s="102"/>
      <c r="AZ2751" s="102"/>
      <c r="BA2751" s="102"/>
      <c r="BB2751" s="102"/>
      <c r="BC2751" s="102"/>
      <c r="BD2751" s="102"/>
      <c r="BE2751" s="102"/>
      <c r="BF2751" s="102"/>
      <c r="BG2751" s="102"/>
      <c r="BH2751" s="102"/>
      <c r="BI2751" s="102"/>
      <c r="BJ2751" s="102"/>
    </row>
    <row r="2752" spans="11:62">
      <c r="K2752" s="102"/>
      <c r="L2752" s="102"/>
      <c r="M2752" s="102"/>
      <c r="N2752" s="102"/>
      <c r="O2752" s="102"/>
      <c r="P2752" s="102"/>
      <c r="Y2752" s="102"/>
      <c r="Z2752" s="102"/>
      <c r="AA2752" s="102"/>
      <c r="AB2752" s="102"/>
      <c r="AC2752" s="102"/>
      <c r="AD2752" s="102"/>
      <c r="AE2752" s="102"/>
      <c r="AF2752" s="102"/>
      <c r="AG2752" s="104"/>
      <c r="AI2752" s="102"/>
      <c r="AJ2752" s="102"/>
      <c r="AK2752" s="102"/>
      <c r="AL2752" s="102"/>
      <c r="AM2752" s="102"/>
      <c r="AN2752" s="102"/>
      <c r="AO2752" s="102"/>
      <c r="AP2752" s="102"/>
      <c r="AQ2752" s="102"/>
      <c r="AR2752" s="102"/>
      <c r="AS2752" s="102"/>
      <c r="AT2752" s="102"/>
      <c r="AU2752" s="102"/>
      <c r="AV2752" s="102"/>
      <c r="AW2752" s="102"/>
      <c r="AX2752" s="102"/>
      <c r="AY2752" s="102"/>
      <c r="AZ2752" s="102"/>
      <c r="BA2752" s="102"/>
      <c r="BB2752" s="102"/>
      <c r="BC2752" s="102"/>
      <c r="BD2752" s="102"/>
      <c r="BE2752" s="102"/>
      <c r="BF2752" s="102"/>
      <c r="BG2752" s="102"/>
      <c r="BH2752" s="102"/>
      <c r="BI2752" s="102"/>
      <c r="BJ2752" s="102"/>
    </row>
    <row r="2753" spans="11:62">
      <c r="K2753" s="102"/>
      <c r="L2753" s="102"/>
      <c r="M2753" s="102"/>
      <c r="Q2753" s="102"/>
      <c r="W2753" s="102"/>
      <c r="X2753" s="102"/>
      <c r="Y2753" s="102"/>
      <c r="Z2753" s="102"/>
      <c r="AA2753" s="102"/>
      <c r="AB2753" s="102"/>
      <c r="AC2753" s="102"/>
      <c r="AG2753" s="104"/>
      <c r="AI2753" s="102"/>
      <c r="AJ2753" s="102"/>
      <c r="AK2753" s="102"/>
      <c r="AL2753" s="102"/>
      <c r="AM2753" s="102"/>
      <c r="AN2753" s="102"/>
      <c r="AO2753" s="102"/>
      <c r="AP2753" s="102"/>
      <c r="AQ2753" s="102"/>
      <c r="AS2753" s="102"/>
      <c r="AT2753" s="102"/>
      <c r="AU2753" s="102"/>
      <c r="AV2753" s="102"/>
      <c r="AW2753" s="102"/>
      <c r="AY2753" s="102"/>
      <c r="AZ2753" s="102"/>
      <c r="BA2753" s="102"/>
      <c r="BB2753" s="102"/>
      <c r="BC2753" s="102"/>
      <c r="BE2753" s="102"/>
      <c r="BF2753" s="102"/>
      <c r="BG2753" s="102"/>
      <c r="BH2753" s="102"/>
      <c r="BI2753" s="102"/>
    </row>
    <row r="2754" spans="11:62">
      <c r="K2754" s="102"/>
      <c r="L2754" s="102"/>
      <c r="M2754" s="102"/>
      <c r="Q2754" s="102"/>
      <c r="W2754" s="102"/>
      <c r="X2754" s="102"/>
      <c r="Y2754" s="102"/>
      <c r="Z2754" s="102"/>
      <c r="AA2754" s="102"/>
      <c r="AB2754" s="102"/>
      <c r="AC2754" s="102"/>
      <c r="AG2754" s="104"/>
      <c r="AI2754" s="102"/>
      <c r="AJ2754" s="102"/>
      <c r="AK2754" s="102"/>
      <c r="AL2754" s="102"/>
      <c r="AM2754" s="102"/>
      <c r="AN2754" s="102"/>
      <c r="AO2754" s="102"/>
      <c r="AP2754" s="102"/>
      <c r="AQ2754" s="102"/>
      <c r="AS2754" s="102"/>
      <c r="AT2754" s="102"/>
      <c r="AU2754" s="102"/>
      <c r="AV2754" s="102"/>
      <c r="AW2754" s="102"/>
      <c r="AY2754" s="102"/>
      <c r="AZ2754" s="102"/>
      <c r="BA2754" s="102"/>
      <c r="BB2754" s="102"/>
      <c r="BC2754" s="102"/>
      <c r="BE2754" s="102"/>
      <c r="BF2754" s="102"/>
      <c r="BG2754" s="102"/>
      <c r="BH2754" s="102"/>
      <c r="BI2754" s="102"/>
    </row>
    <row r="2755" spans="11:62">
      <c r="K2755" s="102"/>
      <c r="L2755" s="102"/>
      <c r="M2755" s="102"/>
      <c r="N2755" s="102"/>
      <c r="O2755" s="102"/>
      <c r="P2755" s="102"/>
      <c r="R2755" s="105"/>
      <c r="Y2755" s="102"/>
      <c r="Z2755" s="102"/>
      <c r="AA2755" s="102"/>
      <c r="AB2755" s="102"/>
      <c r="AC2755" s="102"/>
      <c r="AD2755" s="102"/>
      <c r="AE2755" s="102"/>
      <c r="AF2755" s="102"/>
      <c r="AG2755" s="104"/>
      <c r="AI2755" s="102"/>
      <c r="AJ2755" s="102"/>
      <c r="AK2755" s="102"/>
      <c r="AL2755" s="102"/>
      <c r="AM2755" s="102"/>
      <c r="AN2755" s="102"/>
      <c r="AO2755" s="102"/>
      <c r="AP2755" s="102"/>
      <c r="AQ2755" s="102"/>
      <c r="AR2755" s="102"/>
      <c r="AS2755" s="102"/>
      <c r="AT2755" s="102"/>
      <c r="AU2755" s="102"/>
      <c r="AV2755" s="102"/>
      <c r="AW2755" s="102"/>
      <c r="AX2755" s="102"/>
      <c r="AY2755" s="102"/>
      <c r="AZ2755" s="102"/>
      <c r="BA2755" s="102"/>
      <c r="BB2755" s="102"/>
      <c r="BC2755" s="102"/>
      <c r="BD2755" s="102"/>
      <c r="BE2755" s="102"/>
      <c r="BF2755" s="102"/>
      <c r="BG2755" s="102"/>
      <c r="BH2755" s="102"/>
      <c r="BI2755" s="102"/>
      <c r="BJ2755" s="102"/>
    </row>
    <row r="2756" spans="11:62">
      <c r="K2756" s="102"/>
      <c r="L2756" s="102"/>
      <c r="M2756" s="102"/>
      <c r="P2756" s="102"/>
      <c r="R2756" s="105"/>
      <c r="Y2756" s="102"/>
      <c r="Z2756" s="102"/>
      <c r="AA2756" s="102"/>
      <c r="AB2756" s="102"/>
      <c r="AC2756" s="102"/>
      <c r="AG2756" s="104"/>
      <c r="AH2756" s="104"/>
      <c r="AI2756" s="102"/>
      <c r="AJ2756" s="102"/>
      <c r="AK2756" s="102"/>
      <c r="AL2756" s="102"/>
      <c r="AM2756" s="102"/>
      <c r="AN2756" s="102"/>
      <c r="AO2756" s="102"/>
      <c r="AP2756" s="102"/>
      <c r="AQ2756" s="102"/>
      <c r="AR2756" s="102"/>
      <c r="AS2756" s="102"/>
      <c r="AT2756" s="102"/>
      <c r="AU2756" s="102"/>
      <c r="AV2756" s="102"/>
      <c r="AW2756" s="102"/>
      <c r="AX2756" s="102"/>
      <c r="AY2756" s="102"/>
      <c r="AZ2756" s="102"/>
      <c r="BA2756" s="102"/>
      <c r="BB2756" s="102"/>
      <c r="BC2756" s="102"/>
      <c r="BD2756" s="102"/>
      <c r="BE2756" s="102"/>
      <c r="BF2756" s="102"/>
      <c r="BG2756" s="102"/>
      <c r="BH2756" s="102"/>
      <c r="BI2756" s="102"/>
      <c r="BJ2756" s="102"/>
    </row>
    <row r="2757" spans="11:62">
      <c r="K2757" s="102"/>
      <c r="L2757" s="102"/>
      <c r="M2757" s="102"/>
      <c r="R2757" s="105"/>
      <c r="Y2757" s="102"/>
      <c r="Z2757" s="102"/>
      <c r="AA2757" s="102"/>
      <c r="AB2757" s="102"/>
      <c r="AC2757" s="102"/>
      <c r="AD2757" s="102"/>
      <c r="AE2757" s="102"/>
      <c r="AF2757" s="102"/>
      <c r="AI2757" s="102"/>
      <c r="AJ2757" s="102"/>
      <c r="AK2757" s="102"/>
      <c r="AL2757" s="102"/>
      <c r="AM2757" s="102"/>
      <c r="AN2757" s="102"/>
      <c r="AO2757" s="102"/>
      <c r="AP2757" s="102"/>
      <c r="AQ2757" s="102"/>
      <c r="AS2757" s="102"/>
      <c r="AT2757" s="102"/>
      <c r="AU2757" s="102"/>
      <c r="AV2757" s="102"/>
      <c r="AW2757" s="102"/>
      <c r="AY2757" s="102"/>
      <c r="AZ2757" s="102"/>
      <c r="BA2757" s="102"/>
      <c r="BB2757" s="102"/>
      <c r="BC2757" s="102"/>
      <c r="BE2757" s="102"/>
      <c r="BF2757" s="102"/>
      <c r="BG2757" s="102"/>
      <c r="BH2757" s="102"/>
      <c r="BI2757" s="102"/>
    </row>
    <row r="2758" spans="11:62">
      <c r="K2758" s="102"/>
      <c r="L2758" s="102"/>
      <c r="M2758" s="102"/>
      <c r="N2758" s="102"/>
      <c r="O2758" s="102"/>
      <c r="P2758" s="102"/>
      <c r="R2758" s="105"/>
      <c r="Y2758" s="102"/>
      <c r="Z2758" s="102"/>
      <c r="AA2758" s="102"/>
      <c r="AB2758" s="102"/>
      <c r="AC2758" s="102"/>
      <c r="AD2758" s="102"/>
      <c r="AE2758" s="102"/>
      <c r="AF2758" s="102"/>
      <c r="AG2758" s="104"/>
      <c r="AI2758" s="102"/>
      <c r="AJ2758" s="102"/>
      <c r="AK2758" s="102"/>
      <c r="AL2758" s="102"/>
      <c r="AM2758" s="102"/>
      <c r="AN2758" s="102"/>
      <c r="AO2758" s="102"/>
      <c r="AP2758" s="102"/>
      <c r="AQ2758" s="102"/>
      <c r="AR2758" s="102"/>
      <c r="AS2758" s="102"/>
      <c r="AT2758" s="102"/>
      <c r="AU2758" s="102"/>
      <c r="AV2758" s="102"/>
      <c r="AW2758" s="102"/>
      <c r="AX2758" s="102"/>
      <c r="AY2758" s="102"/>
      <c r="AZ2758" s="102"/>
      <c r="BA2758" s="102"/>
      <c r="BB2758" s="102"/>
      <c r="BC2758" s="102"/>
      <c r="BD2758" s="102"/>
      <c r="BE2758" s="102"/>
      <c r="BF2758" s="102"/>
      <c r="BG2758" s="102"/>
      <c r="BH2758" s="102"/>
      <c r="BI2758" s="102"/>
      <c r="BJ2758" s="102"/>
    </row>
    <row r="2759" spans="11:62">
      <c r="K2759" s="102"/>
      <c r="L2759" s="102"/>
      <c r="M2759" s="102"/>
      <c r="N2759" s="102"/>
      <c r="R2759" s="105"/>
      <c r="Y2759" s="102"/>
      <c r="Z2759" s="102"/>
      <c r="AA2759" s="102"/>
      <c r="AB2759" s="102"/>
      <c r="AC2759" s="102"/>
      <c r="AD2759" s="102"/>
      <c r="AE2759" s="102"/>
      <c r="AF2759" s="102"/>
      <c r="AI2759" s="102"/>
      <c r="AJ2759" s="102"/>
      <c r="AK2759" s="102"/>
      <c r="AL2759" s="102"/>
      <c r="AM2759" s="102"/>
      <c r="AN2759" s="102"/>
      <c r="AO2759" s="102"/>
      <c r="AP2759" s="102"/>
      <c r="AQ2759" s="102"/>
      <c r="AS2759" s="102"/>
      <c r="AT2759" s="102"/>
      <c r="AU2759" s="102"/>
      <c r="AV2759" s="102"/>
      <c r="AW2759" s="102"/>
      <c r="AY2759" s="102"/>
      <c r="AZ2759" s="102"/>
      <c r="BA2759" s="102"/>
      <c r="BB2759" s="102"/>
      <c r="BC2759" s="102"/>
      <c r="BD2759" s="102"/>
      <c r="BE2759" s="102"/>
      <c r="BF2759" s="102"/>
      <c r="BG2759" s="102"/>
      <c r="BH2759" s="102"/>
      <c r="BI2759" s="102"/>
      <c r="BJ2759" s="102"/>
    </row>
    <row r="2760" spans="11:62">
      <c r="K2760" s="102"/>
      <c r="L2760" s="102"/>
      <c r="M2760" s="102"/>
      <c r="N2760" s="102"/>
      <c r="O2760" s="102"/>
      <c r="P2760" s="102"/>
      <c r="R2760" s="105"/>
      <c r="Y2760" s="102"/>
      <c r="Z2760" s="102"/>
      <c r="AA2760" s="102"/>
      <c r="AB2760" s="102"/>
      <c r="AC2760" s="102"/>
      <c r="AD2760" s="102"/>
      <c r="AE2760" s="102"/>
      <c r="AF2760" s="102"/>
      <c r="AG2760" s="104"/>
      <c r="AI2760" s="102"/>
      <c r="AJ2760" s="102"/>
      <c r="AK2760" s="102"/>
      <c r="AL2760" s="102"/>
      <c r="AM2760" s="102"/>
      <c r="AN2760" s="102"/>
      <c r="AO2760" s="102"/>
      <c r="AP2760" s="102"/>
      <c r="AQ2760" s="102"/>
      <c r="AR2760" s="102"/>
      <c r="AS2760" s="102"/>
      <c r="AT2760" s="102"/>
      <c r="AU2760" s="102"/>
      <c r="AV2760" s="102"/>
      <c r="AW2760" s="102"/>
      <c r="AX2760" s="102"/>
      <c r="AY2760" s="102"/>
      <c r="AZ2760" s="102"/>
      <c r="BA2760" s="102"/>
      <c r="BB2760" s="102"/>
      <c r="BC2760" s="102"/>
      <c r="BD2760" s="102"/>
      <c r="BE2760" s="102"/>
      <c r="BF2760" s="102"/>
      <c r="BG2760" s="102"/>
      <c r="BH2760" s="102"/>
      <c r="BI2760" s="102"/>
      <c r="BJ2760" s="102"/>
    </row>
    <row r="2761" spans="11:62">
      <c r="K2761" s="102"/>
      <c r="L2761" s="102"/>
      <c r="M2761" s="102"/>
      <c r="N2761" s="102"/>
      <c r="O2761" s="102"/>
      <c r="P2761" s="102"/>
      <c r="R2761" s="105"/>
      <c r="Y2761" s="102"/>
      <c r="Z2761" s="102"/>
      <c r="AA2761" s="102"/>
      <c r="AB2761" s="102"/>
      <c r="AC2761" s="102"/>
      <c r="AD2761" s="102"/>
      <c r="AE2761" s="102"/>
      <c r="AF2761" s="102"/>
      <c r="AI2761" s="102"/>
      <c r="AJ2761" s="102"/>
      <c r="AK2761" s="102"/>
      <c r="AL2761" s="102"/>
      <c r="AM2761" s="102"/>
      <c r="AN2761" s="102"/>
      <c r="AO2761" s="102"/>
      <c r="AP2761" s="102"/>
      <c r="AQ2761" s="102"/>
      <c r="AR2761" s="102"/>
      <c r="AS2761" s="102"/>
      <c r="AT2761" s="102"/>
      <c r="AU2761" s="102"/>
      <c r="AV2761" s="102"/>
      <c r="AW2761" s="102"/>
      <c r="AX2761" s="102"/>
      <c r="AY2761" s="102"/>
      <c r="AZ2761" s="102"/>
      <c r="BA2761" s="102"/>
      <c r="BB2761" s="102"/>
      <c r="BC2761" s="102"/>
      <c r="BD2761" s="102"/>
      <c r="BE2761" s="102"/>
      <c r="BF2761" s="102"/>
      <c r="BG2761" s="102"/>
      <c r="BH2761" s="102"/>
      <c r="BI2761" s="102"/>
      <c r="BJ2761" s="102"/>
    </row>
    <row r="2762" spans="11:62">
      <c r="K2762" s="102"/>
      <c r="L2762" s="102"/>
      <c r="M2762" s="102"/>
      <c r="N2762" s="102"/>
      <c r="O2762" s="102"/>
      <c r="P2762" s="102"/>
      <c r="R2762" s="105"/>
      <c r="Y2762" s="102"/>
      <c r="Z2762" s="102"/>
      <c r="AA2762" s="102"/>
      <c r="AB2762" s="102"/>
      <c r="AC2762" s="102"/>
      <c r="AD2762" s="102"/>
      <c r="AE2762" s="102"/>
      <c r="AF2762" s="102"/>
      <c r="AI2762" s="102"/>
      <c r="AJ2762" s="102"/>
      <c r="AK2762" s="102"/>
      <c r="AL2762" s="102"/>
      <c r="AM2762" s="102"/>
      <c r="AN2762" s="102"/>
      <c r="AO2762" s="102"/>
      <c r="AP2762" s="102"/>
      <c r="AQ2762" s="102"/>
      <c r="AR2762" s="102"/>
      <c r="AS2762" s="102"/>
      <c r="AT2762" s="102"/>
      <c r="AU2762" s="102"/>
      <c r="AV2762" s="102"/>
      <c r="AW2762" s="102"/>
      <c r="AX2762" s="102"/>
      <c r="AY2762" s="102"/>
      <c r="AZ2762" s="102"/>
      <c r="BA2762" s="102"/>
      <c r="BB2762" s="102"/>
      <c r="BC2762" s="102"/>
      <c r="BD2762" s="102"/>
      <c r="BE2762" s="102"/>
      <c r="BF2762" s="102"/>
      <c r="BG2762" s="102"/>
      <c r="BH2762" s="102"/>
      <c r="BI2762" s="102"/>
      <c r="BJ2762" s="102"/>
    </row>
    <row r="2763" spans="11:62">
      <c r="K2763" s="102"/>
      <c r="L2763" s="102"/>
      <c r="M2763" s="102"/>
      <c r="N2763" s="102"/>
      <c r="O2763" s="102"/>
      <c r="P2763" s="102"/>
      <c r="R2763" s="105"/>
      <c r="S2763" s="105"/>
      <c r="Y2763" s="102"/>
      <c r="Z2763" s="102"/>
      <c r="AA2763" s="102"/>
      <c r="AB2763" s="102"/>
      <c r="AC2763" s="102"/>
      <c r="AD2763" s="102"/>
      <c r="AE2763" s="102"/>
      <c r="AF2763" s="102"/>
      <c r="AG2763" s="104"/>
      <c r="AI2763" s="102"/>
      <c r="AJ2763" s="102"/>
      <c r="AK2763" s="102"/>
      <c r="AL2763" s="102"/>
      <c r="AM2763" s="102"/>
      <c r="AN2763" s="102"/>
      <c r="AO2763" s="102"/>
      <c r="AP2763" s="102"/>
      <c r="AQ2763" s="102"/>
      <c r="AR2763" s="102"/>
      <c r="AS2763" s="102"/>
      <c r="AT2763" s="102"/>
      <c r="AU2763" s="102"/>
      <c r="AV2763" s="102"/>
      <c r="AW2763" s="102"/>
      <c r="AX2763" s="102"/>
      <c r="AY2763" s="102"/>
      <c r="AZ2763" s="102"/>
      <c r="BA2763" s="102"/>
      <c r="BB2763" s="102"/>
      <c r="BC2763" s="102"/>
      <c r="BD2763" s="102"/>
      <c r="BE2763" s="102"/>
      <c r="BF2763" s="102"/>
      <c r="BG2763" s="102"/>
      <c r="BH2763" s="102"/>
      <c r="BI2763" s="102"/>
      <c r="BJ2763" s="102"/>
    </row>
    <row r="2764" spans="11:62">
      <c r="K2764" s="102"/>
      <c r="L2764" s="102"/>
      <c r="M2764" s="102"/>
      <c r="N2764" s="102"/>
      <c r="O2764" s="102"/>
      <c r="P2764" s="102"/>
      <c r="R2764" s="105"/>
      <c r="Y2764" s="102"/>
      <c r="Z2764" s="102"/>
      <c r="AA2764" s="102"/>
      <c r="AB2764" s="102"/>
      <c r="AC2764" s="102"/>
      <c r="AD2764" s="102"/>
      <c r="AE2764" s="102"/>
      <c r="AF2764" s="102"/>
      <c r="AI2764" s="102"/>
      <c r="AJ2764" s="102"/>
      <c r="AK2764" s="102"/>
      <c r="AL2764" s="102"/>
      <c r="AM2764" s="102"/>
      <c r="AN2764" s="102"/>
      <c r="AO2764" s="102"/>
      <c r="AP2764" s="102"/>
      <c r="AQ2764" s="102"/>
      <c r="AR2764" s="102"/>
      <c r="AS2764" s="102"/>
      <c r="AT2764" s="102"/>
      <c r="AU2764" s="102"/>
      <c r="AV2764" s="102"/>
      <c r="AW2764" s="102"/>
      <c r="AX2764" s="102"/>
      <c r="AY2764" s="102"/>
      <c r="AZ2764" s="102"/>
      <c r="BA2764" s="102"/>
      <c r="BB2764" s="102"/>
      <c r="BC2764" s="102"/>
      <c r="BD2764" s="102"/>
      <c r="BE2764" s="102"/>
      <c r="BF2764" s="102"/>
      <c r="BG2764" s="102"/>
      <c r="BH2764" s="102"/>
      <c r="BI2764" s="102"/>
      <c r="BJ2764" s="102"/>
    </row>
    <row r="2765" spans="11:62">
      <c r="K2765" s="102"/>
      <c r="L2765" s="102"/>
      <c r="M2765" s="102"/>
      <c r="O2765" s="102"/>
      <c r="P2765" s="102"/>
      <c r="R2765" s="105"/>
      <c r="Y2765" s="102"/>
      <c r="Z2765" s="102"/>
      <c r="AA2765" s="102"/>
      <c r="AB2765" s="102"/>
      <c r="AC2765" s="102"/>
      <c r="AD2765" s="102"/>
      <c r="AE2765" s="102"/>
      <c r="AF2765" s="102"/>
      <c r="AG2765" s="104"/>
      <c r="AI2765" s="102"/>
      <c r="AJ2765" s="102"/>
      <c r="AK2765" s="102"/>
      <c r="AL2765" s="102"/>
      <c r="AM2765" s="102"/>
      <c r="AN2765" s="102"/>
      <c r="AO2765" s="102"/>
      <c r="AP2765" s="102"/>
      <c r="AQ2765" s="102"/>
      <c r="AR2765" s="102"/>
      <c r="AS2765" s="102"/>
      <c r="AT2765" s="102"/>
      <c r="AU2765" s="102"/>
      <c r="AV2765" s="102"/>
      <c r="AW2765" s="102"/>
      <c r="AX2765" s="102"/>
      <c r="AY2765" s="102"/>
      <c r="AZ2765" s="102"/>
      <c r="BA2765" s="102"/>
      <c r="BB2765" s="102"/>
      <c r="BC2765" s="102"/>
      <c r="BD2765" s="102"/>
      <c r="BE2765" s="102"/>
      <c r="BF2765" s="102"/>
      <c r="BG2765" s="102"/>
      <c r="BH2765" s="102"/>
      <c r="BI2765" s="102"/>
      <c r="BJ2765" s="102"/>
    </row>
    <row r="2766" spans="11:62">
      <c r="K2766" s="102"/>
      <c r="L2766" s="102"/>
      <c r="M2766" s="102"/>
      <c r="N2766" s="102"/>
      <c r="O2766" s="102"/>
      <c r="P2766" s="102"/>
      <c r="Y2766" s="102"/>
      <c r="Z2766" s="102"/>
      <c r="AA2766" s="102"/>
      <c r="AB2766" s="102"/>
      <c r="AC2766" s="102"/>
      <c r="AD2766" s="102"/>
      <c r="AE2766" s="102"/>
      <c r="AF2766" s="102"/>
      <c r="AI2766" s="102"/>
      <c r="AJ2766" s="102"/>
      <c r="AK2766" s="102"/>
      <c r="AL2766" s="102"/>
      <c r="AM2766" s="102"/>
      <c r="AN2766" s="102"/>
      <c r="AO2766" s="102"/>
      <c r="AP2766" s="102"/>
      <c r="AQ2766" s="102"/>
      <c r="AR2766" s="102"/>
      <c r="AS2766" s="102"/>
      <c r="AT2766" s="102"/>
      <c r="AU2766" s="102"/>
      <c r="AV2766" s="102"/>
      <c r="AW2766" s="102"/>
      <c r="AX2766" s="102"/>
      <c r="AY2766" s="102"/>
      <c r="AZ2766" s="102"/>
      <c r="BA2766" s="102"/>
      <c r="BB2766" s="102"/>
      <c r="BC2766" s="102"/>
      <c r="BD2766" s="102"/>
      <c r="BE2766" s="102"/>
      <c r="BF2766" s="102"/>
      <c r="BG2766" s="102"/>
      <c r="BH2766" s="102"/>
      <c r="BI2766" s="102"/>
      <c r="BJ2766" s="102"/>
    </row>
    <row r="2767" spans="11:62">
      <c r="K2767" s="102"/>
      <c r="L2767" s="102"/>
      <c r="M2767" s="102"/>
      <c r="Y2767" s="102"/>
      <c r="Z2767" s="102"/>
      <c r="AA2767" s="102"/>
      <c r="AB2767" s="102"/>
      <c r="AC2767" s="102"/>
      <c r="AD2767" s="102"/>
      <c r="AE2767" s="102"/>
      <c r="AF2767" s="102"/>
      <c r="AI2767" s="102"/>
      <c r="AJ2767" s="102"/>
      <c r="AK2767" s="102"/>
      <c r="AL2767" s="102"/>
      <c r="AM2767" s="102"/>
      <c r="AN2767" s="102"/>
      <c r="AO2767" s="102"/>
      <c r="AP2767" s="102"/>
      <c r="AQ2767" s="102"/>
      <c r="AS2767" s="102"/>
      <c r="AT2767" s="102"/>
      <c r="AU2767" s="102"/>
      <c r="AV2767" s="102"/>
      <c r="AW2767" s="102"/>
      <c r="AY2767" s="102"/>
      <c r="AZ2767" s="102"/>
      <c r="BA2767" s="102"/>
      <c r="BB2767" s="102"/>
      <c r="BC2767" s="102"/>
      <c r="BE2767" s="102"/>
      <c r="BF2767" s="102"/>
      <c r="BG2767" s="102"/>
      <c r="BH2767" s="102"/>
      <c r="BI2767" s="102"/>
    </row>
    <row r="2768" spans="11:62">
      <c r="K2768" s="102"/>
      <c r="L2768" s="102"/>
      <c r="M2768" s="102"/>
      <c r="N2768" s="102"/>
      <c r="O2768" s="102"/>
      <c r="P2768" s="102"/>
      <c r="Y2768" s="102"/>
      <c r="Z2768" s="102"/>
      <c r="AA2768" s="102"/>
      <c r="AB2768" s="102"/>
      <c r="AC2768" s="102"/>
      <c r="AD2768" s="102"/>
      <c r="AE2768" s="102"/>
      <c r="AF2768" s="102"/>
      <c r="AI2768" s="102"/>
      <c r="AJ2768" s="102"/>
      <c r="AK2768" s="102"/>
      <c r="AL2768" s="102"/>
      <c r="AM2768" s="102"/>
      <c r="AN2768" s="102"/>
      <c r="AO2768" s="102"/>
      <c r="AP2768" s="102"/>
      <c r="AQ2768" s="102"/>
      <c r="AR2768" s="102"/>
      <c r="AS2768" s="102"/>
      <c r="AT2768" s="102"/>
      <c r="AU2768" s="102"/>
      <c r="AV2768" s="102"/>
      <c r="AW2768" s="102"/>
      <c r="AX2768" s="102"/>
      <c r="AY2768" s="102"/>
      <c r="AZ2768" s="102"/>
      <c r="BA2768" s="102"/>
      <c r="BB2768" s="102"/>
      <c r="BC2768" s="102"/>
      <c r="BD2768" s="102"/>
      <c r="BE2768" s="102"/>
      <c r="BF2768" s="102"/>
      <c r="BG2768" s="102"/>
      <c r="BH2768" s="102"/>
      <c r="BI2768" s="102"/>
      <c r="BJ2768" s="102"/>
    </row>
    <row r="2769" spans="11:62">
      <c r="K2769" s="102"/>
      <c r="L2769" s="102"/>
      <c r="M2769" s="102"/>
      <c r="N2769" s="102"/>
      <c r="O2769" s="102"/>
      <c r="P2769" s="102"/>
      <c r="Q2769" s="102"/>
      <c r="R2769" s="105"/>
      <c r="W2769" s="102"/>
      <c r="X2769" s="102"/>
      <c r="AG2769" s="104"/>
      <c r="AI2769" s="102"/>
      <c r="AJ2769" s="102"/>
      <c r="AK2769" s="102"/>
      <c r="AL2769" s="102"/>
      <c r="AM2769" s="102"/>
      <c r="AN2769" s="102"/>
      <c r="AO2769" s="102"/>
      <c r="AP2769" s="102"/>
      <c r="AQ2769" s="102"/>
      <c r="AR2769" s="102"/>
      <c r="AS2769" s="102"/>
      <c r="AT2769" s="102"/>
      <c r="AU2769" s="102"/>
      <c r="AV2769" s="102"/>
      <c r="AW2769" s="102"/>
      <c r="AX2769" s="102"/>
      <c r="AY2769" s="102"/>
      <c r="AZ2769" s="102"/>
      <c r="BA2769" s="102"/>
      <c r="BB2769" s="102"/>
      <c r="BC2769" s="102"/>
      <c r="BD2769" s="102"/>
      <c r="BE2769" s="102"/>
      <c r="BF2769" s="102"/>
      <c r="BG2769" s="102"/>
      <c r="BH2769" s="102"/>
      <c r="BI2769" s="102"/>
      <c r="BJ2769" s="102"/>
    </row>
    <row r="2770" spans="11:62">
      <c r="K2770" s="102"/>
      <c r="L2770" s="102"/>
      <c r="M2770" s="102"/>
      <c r="N2770" s="102"/>
      <c r="O2770" s="102"/>
      <c r="P2770" s="102"/>
      <c r="Y2770" s="102"/>
      <c r="Z2770" s="102"/>
      <c r="AA2770" s="102"/>
      <c r="AB2770" s="102"/>
      <c r="AC2770" s="102"/>
      <c r="AD2770" s="102"/>
      <c r="AE2770" s="102"/>
      <c r="AF2770" s="102"/>
      <c r="AI2770" s="102"/>
      <c r="AJ2770" s="102"/>
      <c r="AK2770" s="102"/>
      <c r="AL2770" s="102"/>
      <c r="AM2770" s="102"/>
      <c r="AN2770" s="102"/>
      <c r="AO2770" s="102"/>
      <c r="AP2770" s="102"/>
      <c r="AQ2770" s="102"/>
      <c r="AR2770" s="102"/>
      <c r="AS2770" s="102"/>
      <c r="AT2770" s="102"/>
      <c r="AU2770" s="102"/>
      <c r="AV2770" s="102"/>
      <c r="AW2770" s="102"/>
      <c r="AX2770" s="102"/>
      <c r="AY2770" s="102"/>
      <c r="AZ2770" s="102"/>
      <c r="BA2770" s="102"/>
      <c r="BB2770" s="102"/>
      <c r="BC2770" s="102"/>
      <c r="BD2770" s="102"/>
      <c r="BE2770" s="102"/>
      <c r="BF2770" s="102"/>
      <c r="BG2770" s="102"/>
      <c r="BH2770" s="102"/>
      <c r="BI2770" s="102"/>
      <c r="BJ2770" s="102"/>
    </row>
    <row r="2771" spans="11:62">
      <c r="K2771" s="102"/>
      <c r="L2771" s="102"/>
      <c r="M2771" s="102"/>
      <c r="N2771" s="102"/>
      <c r="O2771" s="102"/>
      <c r="P2771" s="102"/>
      <c r="Q2771" s="102"/>
      <c r="R2771" s="105"/>
      <c r="Y2771" s="102"/>
      <c r="Z2771" s="102"/>
      <c r="AA2771" s="102"/>
      <c r="AB2771" s="102"/>
      <c r="AC2771" s="102"/>
      <c r="AD2771" s="102"/>
      <c r="AE2771" s="102"/>
      <c r="AF2771" s="102"/>
      <c r="AI2771" s="102"/>
      <c r="AJ2771" s="102"/>
      <c r="AK2771" s="102"/>
      <c r="AL2771" s="102"/>
      <c r="AM2771" s="102"/>
      <c r="AN2771" s="102"/>
      <c r="AO2771" s="102"/>
      <c r="AP2771" s="102"/>
      <c r="AQ2771" s="102"/>
      <c r="AR2771" s="102"/>
      <c r="AS2771" s="102"/>
      <c r="AT2771" s="102"/>
      <c r="AU2771" s="102"/>
      <c r="AV2771" s="102"/>
      <c r="AW2771" s="102"/>
      <c r="AX2771" s="102"/>
      <c r="AY2771" s="102"/>
      <c r="AZ2771" s="102"/>
      <c r="BA2771" s="102"/>
      <c r="BB2771" s="102"/>
      <c r="BC2771" s="102"/>
      <c r="BD2771" s="102"/>
      <c r="BE2771" s="102"/>
      <c r="BF2771" s="102"/>
      <c r="BG2771" s="102"/>
      <c r="BH2771" s="102"/>
      <c r="BI2771" s="102"/>
      <c r="BJ2771" s="102"/>
    </row>
    <row r="2772" spans="11:62">
      <c r="K2772" s="102"/>
      <c r="L2772" s="102"/>
      <c r="M2772" s="102"/>
      <c r="N2772" s="102"/>
      <c r="O2772" s="102"/>
      <c r="P2772" s="102"/>
      <c r="R2772" s="105"/>
      <c r="Y2772" s="102"/>
      <c r="Z2772" s="102"/>
      <c r="AA2772" s="102"/>
      <c r="AB2772" s="102"/>
      <c r="AC2772" s="102"/>
      <c r="AD2772" s="102"/>
      <c r="AE2772" s="102"/>
      <c r="AF2772" s="102"/>
      <c r="AI2772" s="102"/>
      <c r="AJ2772" s="102"/>
      <c r="AK2772" s="102"/>
      <c r="AL2772" s="102"/>
      <c r="AM2772" s="102"/>
      <c r="AN2772" s="102"/>
      <c r="AO2772" s="102"/>
      <c r="AP2772" s="102"/>
      <c r="AQ2772" s="102"/>
      <c r="AR2772" s="102"/>
      <c r="AS2772" s="102"/>
      <c r="AT2772" s="102"/>
      <c r="AU2772" s="102"/>
      <c r="AV2772" s="102"/>
      <c r="AW2772" s="102"/>
      <c r="AX2772" s="102"/>
      <c r="AY2772" s="102"/>
      <c r="AZ2772" s="102"/>
      <c r="BA2772" s="102"/>
      <c r="BB2772" s="102"/>
      <c r="BC2772" s="102"/>
      <c r="BD2772" s="102"/>
      <c r="BE2772" s="102"/>
      <c r="BF2772" s="102"/>
      <c r="BG2772" s="102"/>
      <c r="BH2772" s="102"/>
      <c r="BI2772" s="102"/>
      <c r="BJ2772" s="102"/>
    </row>
    <row r="2773" spans="11:62">
      <c r="K2773" s="102"/>
      <c r="L2773" s="102"/>
      <c r="M2773" s="102"/>
      <c r="Y2773" s="102"/>
      <c r="Z2773" s="102"/>
      <c r="AA2773" s="102"/>
      <c r="AB2773" s="102"/>
      <c r="AC2773" s="102"/>
      <c r="AD2773" s="102"/>
      <c r="AE2773" s="102"/>
      <c r="AF2773" s="102"/>
      <c r="AI2773" s="102"/>
      <c r="AJ2773" s="102"/>
      <c r="AK2773" s="102"/>
      <c r="AL2773" s="102"/>
      <c r="AM2773" s="102"/>
      <c r="AN2773" s="102"/>
      <c r="AO2773" s="102"/>
      <c r="AP2773" s="102"/>
      <c r="AQ2773" s="102"/>
      <c r="AS2773" s="102"/>
      <c r="AT2773" s="102"/>
      <c r="AU2773" s="102"/>
      <c r="AV2773" s="102"/>
      <c r="AW2773" s="102"/>
      <c r="AY2773" s="102"/>
      <c r="AZ2773" s="102"/>
      <c r="BA2773" s="102"/>
      <c r="BB2773" s="102"/>
      <c r="BC2773" s="102"/>
      <c r="BE2773" s="102"/>
      <c r="BF2773" s="102"/>
      <c r="BG2773" s="102"/>
      <c r="BH2773" s="102"/>
      <c r="BI2773" s="102"/>
    </row>
    <row r="2774" spans="11:62">
      <c r="K2774" s="102"/>
      <c r="L2774" s="102"/>
      <c r="M2774" s="102"/>
      <c r="N2774" s="102"/>
      <c r="O2774" s="102"/>
      <c r="P2774" s="102"/>
      <c r="Y2774" s="102"/>
      <c r="Z2774" s="102"/>
      <c r="AA2774" s="102"/>
      <c r="AB2774" s="102"/>
      <c r="AC2774" s="102"/>
      <c r="AD2774" s="102"/>
      <c r="AE2774" s="102"/>
      <c r="AF2774" s="102"/>
      <c r="AG2774" s="104"/>
      <c r="AI2774" s="102"/>
      <c r="AJ2774" s="102"/>
      <c r="AK2774" s="102"/>
      <c r="AL2774" s="102"/>
      <c r="AM2774" s="102"/>
      <c r="AN2774" s="102"/>
      <c r="AO2774" s="102"/>
      <c r="AP2774" s="102"/>
      <c r="AQ2774" s="102"/>
      <c r="AR2774" s="102"/>
      <c r="AS2774" s="102"/>
      <c r="AT2774" s="102"/>
      <c r="AU2774" s="102"/>
      <c r="AV2774" s="102"/>
      <c r="AW2774" s="102"/>
      <c r="AX2774" s="102"/>
      <c r="AY2774" s="102"/>
      <c r="AZ2774" s="102"/>
      <c r="BA2774" s="102"/>
      <c r="BB2774" s="102"/>
      <c r="BC2774" s="102"/>
      <c r="BD2774" s="102"/>
      <c r="BE2774" s="102"/>
      <c r="BF2774" s="102"/>
      <c r="BG2774" s="102"/>
      <c r="BH2774" s="102"/>
      <c r="BI2774" s="102"/>
      <c r="BJ2774" s="102"/>
    </row>
    <row r="2775" spans="11:62">
      <c r="K2775" s="102"/>
      <c r="L2775" s="102"/>
      <c r="M2775" s="102"/>
      <c r="N2775" s="102"/>
      <c r="O2775" s="102"/>
      <c r="P2775" s="102"/>
      <c r="R2775" s="105"/>
      <c r="Y2775" s="102"/>
      <c r="Z2775" s="102"/>
      <c r="AA2775" s="102"/>
      <c r="AB2775" s="102"/>
      <c r="AC2775" s="102"/>
      <c r="AD2775" s="102"/>
      <c r="AE2775" s="102"/>
      <c r="AF2775" s="102"/>
      <c r="AI2775" s="102"/>
      <c r="AJ2775" s="102"/>
      <c r="AK2775" s="102"/>
      <c r="AL2775" s="102"/>
      <c r="AM2775" s="102"/>
      <c r="AN2775" s="102"/>
      <c r="AO2775" s="102"/>
      <c r="AP2775" s="102"/>
      <c r="AQ2775" s="102"/>
      <c r="AR2775" s="102"/>
      <c r="AS2775" s="102"/>
      <c r="AT2775" s="102"/>
      <c r="AU2775" s="102"/>
      <c r="AV2775" s="102"/>
      <c r="AW2775" s="102"/>
      <c r="AX2775" s="102"/>
      <c r="AY2775" s="102"/>
      <c r="AZ2775" s="102"/>
      <c r="BA2775" s="102"/>
      <c r="BB2775" s="102"/>
      <c r="BC2775" s="102"/>
      <c r="BD2775" s="102"/>
      <c r="BE2775" s="102"/>
      <c r="BF2775" s="102"/>
      <c r="BG2775" s="102"/>
      <c r="BH2775" s="102"/>
      <c r="BI2775" s="102"/>
      <c r="BJ2775" s="102"/>
    </row>
    <row r="2776" spans="11:62">
      <c r="K2776" s="102"/>
      <c r="L2776" s="102"/>
      <c r="M2776" s="102"/>
      <c r="N2776" s="102"/>
      <c r="R2776" s="105"/>
      <c r="Y2776" s="102"/>
      <c r="Z2776" s="102"/>
      <c r="AA2776" s="102"/>
      <c r="AB2776" s="102"/>
      <c r="AC2776" s="102"/>
      <c r="AD2776" s="102"/>
      <c r="AE2776" s="102"/>
      <c r="AF2776" s="102"/>
      <c r="AG2776" s="104"/>
      <c r="AI2776" s="102"/>
      <c r="AJ2776" s="102"/>
      <c r="AK2776" s="102"/>
      <c r="AL2776" s="102"/>
      <c r="AM2776" s="102"/>
      <c r="AN2776" s="102"/>
      <c r="AO2776" s="102"/>
      <c r="AP2776" s="102"/>
      <c r="AQ2776" s="102"/>
      <c r="AS2776" s="102"/>
      <c r="AT2776" s="102"/>
      <c r="AU2776" s="102"/>
      <c r="AV2776" s="102"/>
      <c r="AW2776" s="102"/>
      <c r="AY2776" s="102"/>
      <c r="AZ2776" s="102"/>
      <c r="BA2776" s="102"/>
      <c r="BB2776" s="102"/>
      <c r="BC2776" s="102"/>
      <c r="BE2776" s="102"/>
      <c r="BF2776" s="102"/>
      <c r="BG2776" s="102"/>
      <c r="BH2776" s="102"/>
      <c r="BI2776" s="102"/>
    </row>
    <row r="2777" spans="11:62">
      <c r="K2777" s="102"/>
      <c r="L2777" s="102"/>
      <c r="M2777" s="102"/>
      <c r="N2777" s="102"/>
      <c r="O2777" s="102"/>
      <c r="P2777" s="102"/>
      <c r="Q2777" s="102"/>
      <c r="Y2777" s="102"/>
      <c r="Z2777" s="102"/>
      <c r="AA2777" s="102"/>
      <c r="AB2777" s="102"/>
      <c r="AC2777" s="102"/>
      <c r="AD2777" s="102"/>
      <c r="AE2777" s="102"/>
      <c r="AF2777" s="102"/>
      <c r="AI2777" s="102"/>
      <c r="AJ2777" s="102"/>
      <c r="AK2777" s="102"/>
      <c r="AL2777" s="102"/>
      <c r="AM2777" s="102"/>
      <c r="AN2777" s="102"/>
      <c r="AO2777" s="102"/>
      <c r="AP2777" s="102"/>
      <c r="AQ2777" s="102"/>
      <c r="AR2777" s="102"/>
      <c r="AS2777" s="102"/>
      <c r="AT2777" s="102"/>
      <c r="AU2777" s="102"/>
      <c r="AV2777" s="102"/>
      <c r="AW2777" s="102"/>
      <c r="AX2777" s="102"/>
      <c r="AY2777" s="102"/>
      <c r="AZ2777" s="102"/>
      <c r="BA2777" s="102"/>
      <c r="BB2777" s="102"/>
      <c r="BC2777" s="102"/>
      <c r="BD2777" s="102"/>
      <c r="BE2777" s="102"/>
      <c r="BF2777" s="102"/>
      <c r="BG2777" s="102"/>
      <c r="BH2777" s="102"/>
      <c r="BI2777" s="102"/>
      <c r="BJ2777" s="102"/>
    </row>
    <row r="2778" spans="11:62">
      <c r="K2778" s="102"/>
      <c r="L2778" s="102"/>
      <c r="M2778" s="102"/>
      <c r="N2778" s="102"/>
      <c r="O2778" s="102"/>
      <c r="P2778" s="102"/>
      <c r="Q2778" s="102"/>
      <c r="Y2778" s="102"/>
      <c r="Z2778" s="102"/>
      <c r="AA2778" s="102"/>
      <c r="AB2778" s="102"/>
      <c r="AC2778" s="102"/>
      <c r="AD2778" s="102"/>
      <c r="AE2778" s="102"/>
      <c r="AF2778" s="102"/>
      <c r="AI2778" s="102"/>
      <c r="AJ2778" s="102"/>
      <c r="AK2778" s="102"/>
      <c r="AL2778" s="102"/>
      <c r="AM2778" s="102"/>
      <c r="AN2778" s="102"/>
      <c r="AO2778" s="102"/>
      <c r="AP2778" s="102"/>
      <c r="AQ2778" s="102"/>
      <c r="AR2778" s="102"/>
      <c r="AS2778" s="102"/>
      <c r="AT2778" s="102"/>
      <c r="AU2778" s="102"/>
      <c r="AV2778" s="102"/>
      <c r="AW2778" s="102"/>
      <c r="AX2778" s="102"/>
      <c r="AY2778" s="102"/>
      <c r="AZ2778" s="102"/>
      <c r="BA2778" s="102"/>
      <c r="BB2778" s="102"/>
      <c r="BC2778" s="102"/>
      <c r="BD2778" s="102"/>
      <c r="BE2778" s="102"/>
      <c r="BF2778" s="102"/>
      <c r="BG2778" s="102"/>
      <c r="BH2778" s="102"/>
      <c r="BI2778" s="102"/>
      <c r="BJ2778" s="102"/>
    </row>
    <row r="2779" spans="11:62">
      <c r="K2779" s="102"/>
      <c r="L2779" s="102"/>
      <c r="M2779" s="102"/>
      <c r="O2779" s="102"/>
      <c r="P2779" s="102"/>
      <c r="R2779" s="105"/>
      <c r="Y2779" s="102"/>
      <c r="Z2779" s="102"/>
      <c r="AA2779" s="102"/>
      <c r="AG2779" s="104"/>
      <c r="AI2779" s="102"/>
      <c r="AJ2779" s="102"/>
      <c r="AK2779" s="102"/>
      <c r="AL2779" s="102"/>
      <c r="AM2779" s="102"/>
      <c r="AN2779" s="102"/>
      <c r="AO2779" s="102"/>
      <c r="AP2779" s="102"/>
      <c r="AQ2779" s="102"/>
      <c r="AR2779" s="102"/>
      <c r="AS2779" s="102"/>
      <c r="AT2779" s="102"/>
      <c r="AU2779" s="102"/>
      <c r="AV2779" s="102"/>
      <c r="AW2779" s="102"/>
      <c r="AX2779" s="102"/>
      <c r="AY2779" s="102"/>
      <c r="AZ2779" s="102"/>
      <c r="BA2779" s="102"/>
      <c r="BB2779" s="102"/>
      <c r="BC2779" s="102"/>
      <c r="BD2779" s="102"/>
      <c r="BE2779" s="102"/>
      <c r="BF2779" s="102"/>
      <c r="BG2779" s="102"/>
      <c r="BH2779" s="102"/>
      <c r="BI2779" s="102"/>
      <c r="BJ2779" s="102"/>
    </row>
    <row r="2780" spans="11:62">
      <c r="K2780" s="102"/>
      <c r="L2780" s="102"/>
      <c r="M2780" s="102"/>
      <c r="N2780" s="102"/>
      <c r="O2780" s="102"/>
      <c r="P2780" s="102"/>
      <c r="Y2780" s="102"/>
      <c r="Z2780" s="102"/>
      <c r="AA2780" s="102"/>
      <c r="AB2780" s="102"/>
      <c r="AC2780" s="102"/>
      <c r="AD2780" s="102"/>
      <c r="AE2780" s="102"/>
      <c r="AF2780" s="102"/>
      <c r="AG2780" s="104"/>
      <c r="AI2780" s="102"/>
      <c r="AJ2780" s="102"/>
      <c r="AK2780" s="102"/>
      <c r="AL2780" s="102"/>
      <c r="AM2780" s="102"/>
      <c r="AN2780" s="102"/>
      <c r="AO2780" s="102"/>
      <c r="AP2780" s="102"/>
      <c r="AQ2780" s="102"/>
      <c r="AR2780" s="102"/>
      <c r="AS2780" s="102"/>
      <c r="AT2780" s="102"/>
      <c r="AU2780" s="102"/>
      <c r="AV2780" s="102"/>
      <c r="AW2780" s="102"/>
      <c r="AX2780" s="102"/>
      <c r="AY2780" s="102"/>
      <c r="AZ2780" s="102"/>
      <c r="BA2780" s="102"/>
      <c r="BB2780" s="102"/>
      <c r="BC2780" s="102"/>
      <c r="BD2780" s="102"/>
      <c r="BE2780" s="102"/>
      <c r="BF2780" s="102"/>
      <c r="BG2780" s="102"/>
      <c r="BH2780" s="102"/>
      <c r="BI2780" s="102"/>
      <c r="BJ2780" s="102"/>
    </row>
    <row r="2781" spans="11:62">
      <c r="K2781" s="102"/>
      <c r="L2781" s="102"/>
      <c r="M2781" s="102"/>
      <c r="N2781" s="102"/>
      <c r="O2781" s="102"/>
      <c r="P2781" s="102"/>
      <c r="Q2781" s="102"/>
      <c r="Y2781" s="102"/>
      <c r="Z2781" s="102"/>
      <c r="AA2781" s="102"/>
      <c r="AB2781" s="102"/>
      <c r="AC2781" s="102"/>
      <c r="AD2781" s="102"/>
      <c r="AE2781" s="102"/>
      <c r="AF2781" s="102"/>
      <c r="AI2781" s="102"/>
      <c r="AJ2781" s="102"/>
      <c r="AK2781" s="102"/>
      <c r="AL2781" s="102"/>
      <c r="AM2781" s="102"/>
      <c r="AN2781" s="102"/>
      <c r="AO2781" s="102"/>
      <c r="AP2781" s="102"/>
      <c r="AQ2781" s="102"/>
      <c r="AR2781" s="102"/>
      <c r="AS2781" s="102"/>
      <c r="AT2781" s="102"/>
      <c r="AU2781" s="102"/>
      <c r="AV2781" s="102"/>
      <c r="AW2781" s="102"/>
      <c r="AX2781" s="102"/>
      <c r="AY2781" s="102"/>
      <c r="AZ2781" s="102"/>
      <c r="BA2781" s="102"/>
      <c r="BB2781" s="102"/>
      <c r="BC2781" s="102"/>
      <c r="BD2781" s="102"/>
      <c r="BE2781" s="102"/>
      <c r="BF2781" s="102"/>
      <c r="BG2781" s="102"/>
      <c r="BH2781" s="102"/>
      <c r="BI2781" s="102"/>
      <c r="BJ2781" s="102"/>
    </row>
    <row r="2782" spans="11:62">
      <c r="K2782" s="102"/>
      <c r="L2782" s="102"/>
      <c r="M2782" s="102"/>
      <c r="N2782" s="102"/>
      <c r="O2782" s="102"/>
      <c r="P2782" s="102"/>
      <c r="Q2782" s="102"/>
      <c r="R2782" s="105"/>
      <c r="W2782" s="102"/>
      <c r="X2782" s="102"/>
      <c r="AI2782" s="102"/>
      <c r="AJ2782" s="102"/>
      <c r="AK2782" s="102"/>
      <c r="AL2782" s="102"/>
      <c r="AM2782" s="102"/>
      <c r="AN2782" s="102"/>
      <c r="AO2782" s="102"/>
      <c r="AP2782" s="102"/>
      <c r="AQ2782" s="102"/>
      <c r="AR2782" s="102"/>
      <c r="AS2782" s="102"/>
      <c r="AT2782" s="102"/>
      <c r="AU2782" s="102"/>
      <c r="AV2782" s="102"/>
      <c r="AW2782" s="102"/>
      <c r="AX2782" s="102"/>
      <c r="AY2782" s="102"/>
      <c r="AZ2782" s="102"/>
      <c r="BA2782" s="102"/>
      <c r="BB2782" s="102"/>
      <c r="BC2782" s="102"/>
      <c r="BD2782" s="102"/>
      <c r="BE2782" s="102"/>
      <c r="BF2782" s="102"/>
      <c r="BG2782" s="102"/>
      <c r="BH2782" s="102"/>
      <c r="BI2782" s="102"/>
      <c r="BJ2782" s="102"/>
    </row>
    <row r="2783" spans="11:62">
      <c r="K2783" s="102"/>
      <c r="L2783" s="102"/>
      <c r="M2783" s="102"/>
      <c r="Y2783" s="102"/>
      <c r="Z2783" s="102"/>
      <c r="AA2783" s="102"/>
      <c r="AB2783" s="102"/>
      <c r="AC2783" s="102"/>
      <c r="AD2783" s="102"/>
      <c r="AE2783" s="102"/>
      <c r="AF2783" s="102"/>
    </row>
    <row r="2784" spans="11:62">
      <c r="K2784" s="102"/>
      <c r="L2784" s="102"/>
      <c r="M2784" s="102"/>
      <c r="Y2784" s="102"/>
      <c r="Z2784" s="102"/>
      <c r="AA2784" s="102"/>
      <c r="AB2784" s="102"/>
      <c r="AC2784" s="102"/>
      <c r="AD2784" s="102"/>
      <c r="AE2784" s="102"/>
      <c r="AF2784" s="102"/>
    </row>
    <row r="2785" spans="11:62">
      <c r="K2785" s="102"/>
      <c r="L2785" s="102"/>
      <c r="M2785" s="102"/>
      <c r="N2785" s="102"/>
      <c r="O2785" s="102"/>
      <c r="P2785" s="102"/>
      <c r="R2785" s="105"/>
      <c r="Y2785" s="102"/>
      <c r="Z2785" s="102"/>
      <c r="AA2785" s="102"/>
      <c r="AD2785" s="102"/>
      <c r="AE2785" s="102"/>
      <c r="AF2785" s="102"/>
      <c r="AI2785" s="102"/>
      <c r="AJ2785" s="102"/>
      <c r="AK2785" s="102"/>
      <c r="AL2785" s="102"/>
      <c r="AM2785" s="102"/>
      <c r="AN2785" s="102"/>
      <c r="AO2785" s="102"/>
      <c r="AP2785" s="102"/>
      <c r="AQ2785" s="102"/>
      <c r="AR2785" s="102"/>
      <c r="AS2785" s="102"/>
      <c r="AT2785" s="102"/>
      <c r="AU2785" s="102"/>
      <c r="AV2785" s="102"/>
      <c r="AW2785" s="102"/>
      <c r="AX2785" s="102"/>
      <c r="AY2785" s="102"/>
      <c r="AZ2785" s="102"/>
      <c r="BA2785" s="102"/>
      <c r="BB2785" s="102"/>
      <c r="BC2785" s="102"/>
      <c r="BD2785" s="102"/>
      <c r="BE2785" s="102"/>
      <c r="BF2785" s="102"/>
      <c r="BG2785" s="102"/>
      <c r="BH2785" s="102"/>
      <c r="BI2785" s="102"/>
      <c r="BJ2785" s="102"/>
    </row>
    <row r="2786" spans="11:62">
      <c r="K2786" s="102"/>
      <c r="L2786" s="102"/>
      <c r="M2786" s="102"/>
      <c r="N2786" s="102"/>
      <c r="O2786" s="102"/>
      <c r="P2786" s="102"/>
      <c r="Y2786" s="102"/>
      <c r="Z2786" s="102"/>
      <c r="AA2786" s="102"/>
      <c r="AB2786" s="102"/>
      <c r="AC2786" s="102"/>
      <c r="AD2786" s="102"/>
      <c r="AE2786" s="102"/>
      <c r="AF2786" s="102"/>
      <c r="AI2786" s="102"/>
      <c r="AJ2786" s="102"/>
      <c r="AK2786" s="102"/>
      <c r="AL2786" s="102"/>
      <c r="AM2786" s="102"/>
      <c r="AN2786" s="102"/>
      <c r="AO2786" s="102"/>
      <c r="AP2786" s="102"/>
      <c r="AQ2786" s="102"/>
      <c r="AR2786" s="102"/>
      <c r="AS2786" s="102"/>
      <c r="AT2786" s="102"/>
      <c r="AU2786" s="102"/>
      <c r="AV2786" s="102"/>
      <c r="AW2786" s="102"/>
      <c r="AX2786" s="102"/>
      <c r="AY2786" s="102"/>
      <c r="AZ2786" s="102"/>
      <c r="BA2786" s="102"/>
      <c r="BB2786" s="102"/>
      <c r="BC2786" s="102"/>
      <c r="BD2786" s="102"/>
      <c r="BE2786" s="102"/>
      <c r="BF2786" s="102"/>
      <c r="BG2786" s="102"/>
      <c r="BH2786" s="102"/>
      <c r="BI2786" s="102"/>
      <c r="BJ2786" s="102"/>
    </row>
    <row r="2787" spans="11:62">
      <c r="K2787" s="102"/>
      <c r="L2787" s="102"/>
      <c r="M2787" s="102"/>
      <c r="P2787" s="102"/>
      <c r="Q2787" s="102"/>
      <c r="R2787" s="105"/>
      <c r="Y2787" s="102"/>
      <c r="Z2787" s="102"/>
      <c r="AA2787" s="102"/>
      <c r="AB2787" s="102"/>
      <c r="AC2787" s="102"/>
      <c r="AD2787" s="102"/>
      <c r="AE2787" s="102"/>
      <c r="AF2787" s="102"/>
      <c r="AG2787" s="104"/>
      <c r="AI2787" s="102"/>
      <c r="AJ2787" s="102"/>
      <c r="AK2787" s="102"/>
      <c r="AL2787" s="102"/>
      <c r="AM2787" s="102"/>
      <c r="AN2787" s="102"/>
      <c r="AO2787" s="102"/>
      <c r="AP2787" s="102"/>
      <c r="AQ2787" s="102"/>
      <c r="AR2787" s="102"/>
      <c r="AS2787" s="102"/>
      <c r="AT2787" s="102"/>
      <c r="AU2787" s="102"/>
      <c r="AV2787" s="102"/>
      <c r="AW2787" s="102"/>
      <c r="AX2787" s="102"/>
      <c r="AY2787" s="102"/>
      <c r="AZ2787" s="102"/>
      <c r="BA2787" s="102"/>
      <c r="BB2787" s="102"/>
      <c r="BC2787" s="102"/>
      <c r="BD2787" s="102"/>
      <c r="BE2787" s="102"/>
      <c r="BF2787" s="102"/>
      <c r="BG2787" s="102"/>
      <c r="BH2787" s="102"/>
      <c r="BI2787" s="102"/>
      <c r="BJ2787" s="102"/>
    </row>
    <row r="2788" spans="11:62">
      <c r="K2788" s="102"/>
      <c r="L2788" s="102"/>
      <c r="M2788" s="102"/>
      <c r="N2788" s="102"/>
      <c r="O2788" s="102"/>
      <c r="P2788" s="102"/>
      <c r="Y2788" s="102"/>
      <c r="Z2788" s="102"/>
      <c r="AA2788" s="102"/>
      <c r="AB2788" s="102"/>
      <c r="AC2788" s="102"/>
      <c r="AD2788" s="102"/>
      <c r="AE2788" s="102"/>
      <c r="AF2788" s="102"/>
      <c r="AG2788" s="104"/>
      <c r="AH2788" s="104"/>
    </row>
    <row r="2789" spans="11:62">
      <c r="K2789" s="102"/>
      <c r="L2789" s="102"/>
      <c r="M2789" s="102"/>
      <c r="N2789" s="102"/>
      <c r="O2789" s="102"/>
      <c r="P2789" s="102"/>
      <c r="Y2789" s="102"/>
      <c r="Z2789" s="102"/>
      <c r="AA2789" s="102"/>
      <c r="AB2789" s="102"/>
      <c r="AC2789" s="102"/>
      <c r="AD2789" s="102"/>
      <c r="AE2789" s="102"/>
      <c r="AF2789" s="102"/>
      <c r="AG2789" s="104"/>
      <c r="AH2789" s="104"/>
    </row>
    <row r="2790" spans="11:62">
      <c r="K2790" s="102"/>
      <c r="L2790" s="102"/>
      <c r="M2790" s="102"/>
      <c r="N2790" s="102"/>
      <c r="O2790" s="102"/>
      <c r="P2790" s="102"/>
      <c r="Y2790" s="102"/>
      <c r="Z2790" s="102"/>
      <c r="AA2790" s="102"/>
      <c r="AB2790" s="102"/>
      <c r="AC2790" s="102"/>
      <c r="AD2790" s="102"/>
      <c r="AE2790" s="102"/>
      <c r="AF2790" s="102"/>
      <c r="AG2790" s="104"/>
      <c r="AI2790" s="102"/>
      <c r="AJ2790" s="102"/>
      <c r="AK2790" s="102"/>
      <c r="AL2790" s="102"/>
      <c r="AM2790" s="102"/>
      <c r="AN2790" s="102"/>
      <c r="AO2790" s="102"/>
      <c r="AP2790" s="102"/>
      <c r="AQ2790" s="102"/>
      <c r="AR2790" s="102"/>
      <c r="AS2790" s="102"/>
      <c r="AT2790" s="102"/>
      <c r="AU2790" s="102"/>
      <c r="AV2790" s="102"/>
      <c r="AW2790" s="102"/>
      <c r="AX2790" s="102"/>
      <c r="AY2790" s="102"/>
      <c r="AZ2790" s="102"/>
      <c r="BA2790" s="102"/>
      <c r="BB2790" s="102"/>
      <c r="BC2790" s="102"/>
      <c r="BD2790" s="102"/>
      <c r="BE2790" s="102"/>
      <c r="BF2790" s="102"/>
      <c r="BG2790" s="102"/>
      <c r="BH2790" s="102"/>
      <c r="BI2790" s="102"/>
      <c r="BJ2790" s="102"/>
    </row>
    <row r="2791" spans="11:62">
      <c r="K2791" s="102"/>
      <c r="L2791" s="102"/>
      <c r="M2791" s="102"/>
      <c r="N2791" s="102"/>
      <c r="O2791" s="102"/>
      <c r="P2791" s="102"/>
      <c r="Y2791" s="102"/>
      <c r="Z2791" s="102"/>
      <c r="AA2791" s="102"/>
      <c r="AB2791" s="102"/>
      <c r="AC2791" s="102"/>
      <c r="AD2791" s="102"/>
      <c r="AE2791" s="102"/>
      <c r="AF2791" s="102"/>
      <c r="AG2791" s="104"/>
      <c r="AI2791" s="102"/>
      <c r="AJ2791" s="102"/>
      <c r="AK2791" s="102"/>
      <c r="AL2791" s="102"/>
      <c r="AM2791" s="102"/>
      <c r="AN2791" s="102"/>
      <c r="AO2791" s="102"/>
      <c r="AP2791" s="102"/>
      <c r="AQ2791" s="102"/>
      <c r="AR2791" s="102"/>
      <c r="AS2791" s="102"/>
      <c r="AT2791" s="102"/>
      <c r="AU2791" s="102"/>
      <c r="AV2791" s="102"/>
      <c r="AW2791" s="102"/>
      <c r="AX2791" s="102"/>
      <c r="AY2791" s="102"/>
      <c r="AZ2791" s="102"/>
      <c r="BA2791" s="102"/>
      <c r="BB2791" s="102"/>
      <c r="BC2791" s="102"/>
      <c r="BD2791" s="102"/>
      <c r="BE2791" s="102"/>
      <c r="BF2791" s="102"/>
      <c r="BG2791" s="102"/>
      <c r="BH2791" s="102"/>
      <c r="BI2791" s="102"/>
      <c r="BJ2791" s="102"/>
    </row>
    <row r="2792" spans="11:62">
      <c r="K2792" s="102"/>
      <c r="L2792" s="102"/>
      <c r="M2792" s="102"/>
      <c r="N2792" s="102"/>
      <c r="O2792" s="102"/>
      <c r="P2792" s="102"/>
      <c r="Q2792" s="102"/>
      <c r="R2792" s="105"/>
      <c r="AG2792" s="104"/>
      <c r="AI2792" s="102"/>
      <c r="AJ2792" s="102"/>
      <c r="AK2792" s="102"/>
      <c r="AL2792" s="102"/>
      <c r="AM2792" s="102"/>
      <c r="AN2792" s="102"/>
      <c r="AO2792" s="102"/>
      <c r="AP2792" s="102"/>
      <c r="AQ2792" s="102"/>
      <c r="AR2792" s="102"/>
      <c r="AS2792" s="102"/>
      <c r="AT2792" s="102"/>
      <c r="AU2792" s="102"/>
      <c r="AV2792" s="102"/>
      <c r="AW2792" s="102"/>
      <c r="AX2792" s="102"/>
      <c r="AY2792" s="102"/>
      <c r="AZ2792" s="102"/>
      <c r="BA2792" s="102"/>
      <c r="BB2792" s="102"/>
      <c r="BC2792" s="102"/>
      <c r="BD2792" s="102"/>
      <c r="BE2792" s="102"/>
      <c r="BF2792" s="102"/>
      <c r="BG2792" s="102"/>
      <c r="BH2792" s="102"/>
      <c r="BI2792" s="102"/>
      <c r="BJ2792" s="102"/>
    </row>
    <row r="2793" spans="11:62">
      <c r="K2793" s="102"/>
      <c r="L2793" s="102"/>
      <c r="M2793" s="102"/>
      <c r="N2793" s="102"/>
      <c r="O2793" s="102"/>
      <c r="P2793" s="102"/>
      <c r="R2793" s="105"/>
      <c r="Y2793" s="102"/>
      <c r="Z2793" s="102"/>
      <c r="AA2793" s="102"/>
      <c r="AB2793" s="102"/>
      <c r="AC2793" s="102"/>
      <c r="AD2793" s="102"/>
      <c r="AE2793" s="102"/>
      <c r="AF2793" s="102"/>
      <c r="AI2793" s="102"/>
      <c r="AJ2793" s="102"/>
      <c r="AK2793" s="102"/>
      <c r="AL2793" s="102"/>
      <c r="AM2793" s="102"/>
      <c r="AN2793" s="102"/>
      <c r="AO2793" s="102"/>
      <c r="AP2793" s="102"/>
      <c r="AQ2793" s="102"/>
      <c r="AR2793" s="102"/>
      <c r="AS2793" s="102"/>
      <c r="AT2793" s="102"/>
      <c r="AU2793" s="102"/>
      <c r="AV2793" s="102"/>
      <c r="AW2793" s="102"/>
      <c r="AX2793" s="102"/>
      <c r="AY2793" s="102"/>
      <c r="AZ2793" s="102"/>
      <c r="BA2793" s="102"/>
      <c r="BB2793" s="102"/>
      <c r="BC2793" s="102"/>
      <c r="BD2793" s="102"/>
      <c r="BE2793" s="102"/>
      <c r="BF2793" s="102"/>
      <c r="BG2793" s="102"/>
      <c r="BH2793" s="102"/>
      <c r="BI2793" s="102"/>
      <c r="BJ2793" s="102"/>
    </row>
    <row r="2794" spans="11:62">
      <c r="K2794" s="102"/>
      <c r="L2794" s="102"/>
      <c r="M2794" s="102"/>
      <c r="N2794" s="102"/>
      <c r="O2794" s="102"/>
      <c r="P2794" s="102"/>
      <c r="Y2794" s="102"/>
      <c r="Z2794" s="102"/>
      <c r="AA2794" s="102"/>
      <c r="AB2794" s="102"/>
      <c r="AC2794" s="102"/>
      <c r="AD2794" s="102"/>
      <c r="AE2794" s="102"/>
      <c r="AF2794" s="102"/>
      <c r="AI2794" s="102"/>
      <c r="AJ2794" s="102"/>
      <c r="AK2794" s="102"/>
      <c r="AL2794" s="102"/>
      <c r="AM2794" s="102"/>
      <c r="AN2794" s="102"/>
      <c r="AO2794" s="102"/>
      <c r="AP2794" s="102"/>
      <c r="AQ2794" s="102"/>
      <c r="AR2794" s="102"/>
      <c r="AS2794" s="102"/>
      <c r="AT2794" s="102"/>
      <c r="AU2794" s="102"/>
      <c r="AV2794" s="102"/>
      <c r="AW2794" s="102"/>
      <c r="AX2794" s="102"/>
      <c r="AY2794" s="102"/>
      <c r="AZ2794" s="102"/>
      <c r="BA2794" s="102"/>
      <c r="BB2794" s="102"/>
      <c r="BC2794" s="102"/>
      <c r="BD2794" s="102"/>
      <c r="BE2794" s="102"/>
      <c r="BF2794" s="102"/>
      <c r="BG2794" s="102"/>
      <c r="BH2794" s="102"/>
      <c r="BI2794" s="102"/>
      <c r="BJ2794" s="102"/>
    </row>
    <row r="2795" spans="11:62">
      <c r="K2795" s="102"/>
      <c r="L2795" s="102"/>
      <c r="M2795" s="102"/>
      <c r="N2795" s="102"/>
      <c r="O2795" s="102"/>
      <c r="P2795" s="102"/>
      <c r="Q2795" s="102"/>
      <c r="R2795" s="105"/>
      <c r="W2795" s="102"/>
      <c r="X2795" s="102"/>
      <c r="Y2795" s="102"/>
      <c r="Z2795" s="102"/>
      <c r="AA2795" s="102"/>
      <c r="AB2795" s="102"/>
      <c r="AC2795" s="102"/>
      <c r="AD2795" s="102"/>
      <c r="AE2795" s="102"/>
      <c r="AF2795" s="102"/>
      <c r="AG2795" s="104"/>
      <c r="AI2795" s="102"/>
      <c r="AJ2795" s="102"/>
      <c r="AK2795" s="102"/>
      <c r="AL2795" s="102"/>
      <c r="AM2795" s="102"/>
      <c r="AN2795" s="102"/>
      <c r="AO2795" s="102"/>
      <c r="AP2795" s="102"/>
      <c r="AQ2795" s="102"/>
      <c r="AR2795" s="102"/>
      <c r="AS2795" s="102"/>
      <c r="AT2795" s="102"/>
      <c r="AU2795" s="102"/>
      <c r="AV2795" s="102"/>
      <c r="AW2795" s="102"/>
      <c r="AY2795" s="102"/>
      <c r="AZ2795" s="102"/>
      <c r="BA2795" s="102"/>
      <c r="BB2795" s="102"/>
      <c r="BC2795" s="102"/>
      <c r="BD2795" s="102"/>
      <c r="BE2795" s="102"/>
      <c r="BF2795" s="102"/>
      <c r="BG2795" s="102"/>
      <c r="BH2795" s="102"/>
      <c r="BI2795" s="102"/>
      <c r="BJ2795" s="102"/>
    </row>
    <row r="2796" spans="11:62">
      <c r="K2796" s="102"/>
      <c r="L2796" s="102"/>
      <c r="M2796" s="102"/>
      <c r="N2796" s="102"/>
      <c r="O2796" s="102"/>
      <c r="P2796" s="102"/>
      <c r="Y2796" s="102"/>
      <c r="Z2796" s="102"/>
      <c r="AA2796" s="102"/>
      <c r="AB2796" s="102"/>
      <c r="AC2796" s="102"/>
      <c r="AD2796" s="102"/>
      <c r="AE2796" s="102"/>
      <c r="AF2796" s="102"/>
      <c r="AG2796" s="104"/>
      <c r="AI2796" s="102"/>
      <c r="AJ2796" s="102"/>
      <c r="AK2796" s="102"/>
      <c r="AL2796" s="102"/>
      <c r="AM2796" s="102"/>
      <c r="AN2796" s="102"/>
      <c r="AO2796" s="102"/>
      <c r="AP2796" s="102"/>
      <c r="AQ2796" s="102"/>
      <c r="AR2796" s="102"/>
      <c r="AS2796" s="102"/>
      <c r="AT2796" s="102"/>
      <c r="AU2796" s="102"/>
      <c r="AV2796" s="102"/>
      <c r="AW2796" s="102"/>
      <c r="AX2796" s="102"/>
      <c r="AY2796" s="102"/>
      <c r="AZ2796" s="102"/>
      <c r="BA2796" s="102"/>
      <c r="BB2796" s="102"/>
      <c r="BC2796" s="102"/>
      <c r="BD2796" s="102"/>
      <c r="BE2796" s="102"/>
      <c r="BF2796" s="102"/>
      <c r="BG2796" s="102"/>
      <c r="BH2796" s="102"/>
      <c r="BI2796" s="102"/>
      <c r="BJ2796" s="102"/>
    </row>
    <row r="2797" spans="11:62">
      <c r="K2797" s="102"/>
      <c r="L2797" s="102"/>
      <c r="M2797" s="102"/>
      <c r="N2797" s="102"/>
      <c r="O2797" s="102"/>
      <c r="P2797" s="102"/>
      <c r="R2797" s="105"/>
      <c r="Y2797" s="102"/>
      <c r="Z2797" s="102"/>
      <c r="AA2797" s="102"/>
      <c r="AB2797" s="102"/>
      <c r="AC2797" s="102"/>
      <c r="AD2797" s="102"/>
      <c r="AE2797" s="102"/>
      <c r="AF2797" s="102"/>
      <c r="AG2797" s="104"/>
      <c r="AI2797" s="102"/>
      <c r="AJ2797" s="102"/>
      <c r="AK2797" s="102"/>
      <c r="AL2797" s="102"/>
      <c r="AM2797" s="102"/>
      <c r="AN2797" s="102"/>
      <c r="AO2797" s="102"/>
      <c r="AP2797" s="102"/>
      <c r="AQ2797" s="102"/>
      <c r="AR2797" s="102"/>
      <c r="AS2797" s="102"/>
      <c r="AT2797" s="102"/>
      <c r="AU2797" s="102"/>
      <c r="AV2797" s="102"/>
      <c r="AW2797" s="102"/>
      <c r="AX2797" s="102"/>
      <c r="AY2797" s="102"/>
      <c r="AZ2797" s="102"/>
      <c r="BA2797" s="102"/>
      <c r="BB2797" s="102"/>
      <c r="BC2797" s="102"/>
      <c r="BD2797" s="102"/>
      <c r="BE2797" s="102"/>
      <c r="BF2797" s="102"/>
      <c r="BG2797" s="102"/>
      <c r="BH2797" s="102"/>
      <c r="BI2797" s="102"/>
      <c r="BJ2797" s="102"/>
    </row>
    <row r="2798" spans="11:62">
      <c r="K2798" s="102"/>
      <c r="L2798" s="102"/>
      <c r="M2798" s="102"/>
      <c r="O2798" s="102"/>
      <c r="P2798" s="102"/>
      <c r="Q2798" s="102"/>
      <c r="R2798" s="105"/>
      <c r="Y2798" s="102"/>
      <c r="Z2798" s="102"/>
      <c r="AA2798" s="102"/>
      <c r="AB2798" s="102"/>
      <c r="AC2798" s="102"/>
      <c r="AD2798" s="102"/>
      <c r="AE2798" s="102"/>
      <c r="AF2798" s="102"/>
      <c r="AI2798" s="102"/>
      <c r="AJ2798" s="102"/>
      <c r="AK2798" s="102"/>
      <c r="AL2798" s="102"/>
      <c r="AM2798" s="102"/>
      <c r="AN2798" s="102"/>
      <c r="AO2798" s="102"/>
      <c r="AP2798" s="102"/>
      <c r="AQ2798" s="102"/>
      <c r="AR2798" s="102"/>
      <c r="AS2798" s="102"/>
      <c r="AT2798" s="102"/>
      <c r="AU2798" s="102"/>
      <c r="AV2798" s="102"/>
      <c r="AW2798" s="102"/>
      <c r="AX2798" s="102"/>
      <c r="AY2798" s="102"/>
      <c r="AZ2798" s="102"/>
      <c r="BA2798" s="102"/>
      <c r="BB2798" s="102"/>
      <c r="BC2798" s="102"/>
      <c r="BD2798" s="102"/>
      <c r="BE2798" s="102"/>
      <c r="BF2798" s="102"/>
      <c r="BG2798" s="102"/>
      <c r="BH2798" s="102"/>
      <c r="BI2798" s="102"/>
      <c r="BJ2798" s="102"/>
    </row>
    <row r="2799" spans="11:62">
      <c r="K2799" s="102"/>
      <c r="L2799" s="102"/>
      <c r="M2799" s="102"/>
      <c r="N2799" s="102"/>
      <c r="P2799" s="102"/>
      <c r="Q2799" s="102"/>
      <c r="R2799" s="105"/>
      <c r="Y2799" s="102"/>
      <c r="Z2799" s="102"/>
      <c r="AA2799" s="102"/>
      <c r="AB2799" s="102"/>
      <c r="AC2799" s="102"/>
      <c r="AD2799" s="102"/>
      <c r="AE2799" s="102"/>
      <c r="AF2799" s="102"/>
      <c r="AG2799" s="104"/>
      <c r="AH2799" s="104"/>
      <c r="AI2799" s="102"/>
      <c r="AJ2799" s="102"/>
      <c r="AK2799" s="102"/>
      <c r="AL2799" s="102"/>
      <c r="AM2799" s="102"/>
      <c r="AN2799" s="102"/>
      <c r="AO2799" s="102"/>
      <c r="AP2799" s="102"/>
      <c r="AQ2799" s="102"/>
      <c r="AR2799" s="102"/>
      <c r="AS2799" s="102"/>
      <c r="AT2799" s="102"/>
      <c r="AU2799" s="102"/>
      <c r="AV2799" s="102"/>
      <c r="AW2799" s="102"/>
      <c r="AX2799" s="102"/>
      <c r="AY2799" s="102"/>
      <c r="AZ2799" s="102"/>
      <c r="BA2799" s="102"/>
      <c r="BB2799" s="102"/>
      <c r="BC2799" s="102"/>
      <c r="BD2799" s="102"/>
      <c r="BE2799" s="102"/>
      <c r="BF2799" s="102"/>
      <c r="BG2799" s="102"/>
      <c r="BH2799" s="102"/>
      <c r="BI2799" s="102"/>
      <c r="BJ2799" s="102"/>
    </row>
    <row r="2800" spans="11:62">
      <c r="K2800" s="102"/>
      <c r="L2800" s="102"/>
      <c r="M2800" s="102"/>
      <c r="N2800" s="102"/>
      <c r="O2800" s="102"/>
      <c r="P2800" s="102"/>
      <c r="Q2800" s="102"/>
      <c r="R2800" s="105"/>
      <c r="W2800" s="102"/>
      <c r="X2800" s="102"/>
      <c r="Y2800" s="102"/>
      <c r="Z2800" s="102"/>
      <c r="AA2800" s="102"/>
      <c r="AB2800" s="102"/>
      <c r="AC2800" s="102"/>
      <c r="AD2800" s="102"/>
      <c r="AE2800" s="102"/>
      <c r="AF2800" s="102"/>
      <c r="AI2800" s="102"/>
      <c r="AJ2800" s="102"/>
      <c r="AK2800" s="102"/>
      <c r="AL2800" s="102"/>
      <c r="AM2800" s="102"/>
      <c r="AN2800" s="102"/>
      <c r="AO2800" s="102"/>
      <c r="AP2800" s="102"/>
      <c r="AQ2800" s="102"/>
      <c r="AR2800" s="102"/>
      <c r="AS2800" s="102"/>
      <c r="AT2800" s="102"/>
      <c r="AU2800" s="102"/>
      <c r="AV2800" s="102"/>
      <c r="AW2800" s="102"/>
      <c r="AX2800" s="102"/>
      <c r="AY2800" s="102"/>
      <c r="AZ2800" s="102"/>
      <c r="BA2800" s="102"/>
      <c r="BB2800" s="102"/>
      <c r="BC2800" s="102"/>
      <c r="BD2800" s="102"/>
      <c r="BE2800" s="102"/>
      <c r="BF2800" s="102"/>
      <c r="BG2800" s="102"/>
      <c r="BH2800" s="102"/>
      <c r="BI2800" s="102"/>
      <c r="BJ2800" s="102"/>
    </row>
    <row r="2801" spans="11:62">
      <c r="K2801" s="102"/>
      <c r="L2801" s="102"/>
      <c r="M2801" s="102"/>
      <c r="R2801" s="105"/>
      <c r="Y2801" s="102"/>
      <c r="Z2801" s="102"/>
      <c r="AA2801" s="102"/>
      <c r="AB2801" s="102"/>
      <c r="AC2801" s="102"/>
      <c r="AD2801" s="102"/>
      <c r="AE2801" s="102"/>
      <c r="AF2801" s="102"/>
      <c r="AI2801" s="102"/>
      <c r="AJ2801" s="102"/>
      <c r="AK2801" s="102"/>
      <c r="AL2801" s="102"/>
      <c r="AM2801" s="102"/>
      <c r="AN2801" s="102"/>
      <c r="AO2801" s="102"/>
      <c r="AP2801" s="102"/>
      <c r="AQ2801" s="102"/>
      <c r="AR2801" s="102"/>
      <c r="AS2801" s="102"/>
      <c r="AT2801" s="102"/>
      <c r="AU2801" s="102"/>
      <c r="AV2801" s="102"/>
      <c r="AW2801" s="102"/>
      <c r="AX2801" s="102"/>
      <c r="AY2801" s="102"/>
      <c r="AZ2801" s="102"/>
      <c r="BA2801" s="102"/>
      <c r="BB2801" s="102"/>
      <c r="BC2801" s="102"/>
      <c r="BD2801" s="102"/>
      <c r="BE2801" s="102"/>
      <c r="BF2801" s="102"/>
      <c r="BG2801" s="102"/>
      <c r="BH2801" s="102"/>
      <c r="BI2801" s="102"/>
      <c r="BJ2801" s="102"/>
    </row>
    <row r="2802" spans="11:62">
      <c r="K2802" s="102"/>
      <c r="L2802" s="102"/>
      <c r="M2802" s="102"/>
      <c r="R2802" s="105"/>
      <c r="Y2802" s="102"/>
      <c r="Z2802" s="102"/>
      <c r="AA2802" s="102"/>
      <c r="AB2802" s="102"/>
      <c r="AC2802" s="102"/>
      <c r="AD2802" s="102"/>
      <c r="AE2802" s="102"/>
      <c r="AF2802" s="102"/>
      <c r="AI2802" s="102"/>
      <c r="AJ2802" s="102"/>
      <c r="AK2802" s="102"/>
      <c r="AL2802" s="102"/>
      <c r="AM2802" s="102"/>
      <c r="AN2802" s="102"/>
      <c r="AO2802" s="102"/>
      <c r="AP2802" s="102"/>
      <c r="AQ2802" s="102"/>
      <c r="AR2802" s="102"/>
      <c r="AS2802" s="102"/>
      <c r="AT2802" s="102"/>
      <c r="AU2802" s="102"/>
      <c r="AV2802" s="102"/>
      <c r="AW2802" s="102"/>
      <c r="AX2802" s="102"/>
      <c r="AY2802" s="102"/>
      <c r="AZ2802" s="102"/>
      <c r="BA2802" s="102"/>
      <c r="BB2802" s="102"/>
      <c r="BC2802" s="102"/>
      <c r="BD2802" s="102"/>
      <c r="BE2802" s="102"/>
      <c r="BF2802" s="102"/>
      <c r="BG2802" s="102"/>
      <c r="BH2802" s="102"/>
      <c r="BI2802" s="102"/>
      <c r="BJ2802" s="102"/>
    </row>
    <row r="2803" spans="11:62">
      <c r="K2803" s="102"/>
      <c r="L2803" s="102"/>
      <c r="M2803" s="102"/>
      <c r="N2803" s="102"/>
      <c r="O2803" s="102"/>
      <c r="P2803" s="102"/>
      <c r="Q2803" s="102"/>
      <c r="R2803" s="105"/>
      <c r="W2803" s="102"/>
      <c r="X2803" s="102"/>
      <c r="Y2803" s="102"/>
      <c r="Z2803" s="102"/>
      <c r="AA2803" s="102"/>
      <c r="AD2803" s="102"/>
      <c r="AE2803" s="102"/>
      <c r="AF2803" s="102"/>
      <c r="AG2803" s="104"/>
      <c r="AI2803" s="102"/>
      <c r="AJ2803" s="102"/>
      <c r="AK2803" s="102"/>
      <c r="AL2803" s="102"/>
      <c r="AM2803" s="102"/>
      <c r="AN2803" s="102"/>
      <c r="AO2803" s="102"/>
      <c r="AP2803" s="102"/>
      <c r="AQ2803" s="102"/>
      <c r="AR2803" s="102"/>
      <c r="AS2803" s="102"/>
      <c r="AT2803" s="102"/>
      <c r="AU2803" s="102"/>
      <c r="AV2803" s="102"/>
      <c r="AW2803" s="102"/>
      <c r="AX2803" s="102"/>
      <c r="AY2803" s="102"/>
      <c r="AZ2803" s="102"/>
      <c r="BA2803" s="102"/>
      <c r="BB2803" s="102"/>
      <c r="BC2803" s="102"/>
      <c r="BD2803" s="102"/>
      <c r="BE2803" s="102"/>
      <c r="BF2803" s="102"/>
      <c r="BG2803" s="102"/>
      <c r="BH2803" s="102"/>
      <c r="BI2803" s="102"/>
      <c r="BJ2803" s="102"/>
    </row>
    <row r="2804" spans="11:62">
      <c r="K2804" s="102"/>
      <c r="L2804" s="102"/>
      <c r="M2804" s="102"/>
      <c r="N2804" s="102"/>
      <c r="O2804" s="102"/>
      <c r="P2804" s="102"/>
      <c r="Q2804" s="102"/>
      <c r="R2804" s="105"/>
      <c r="W2804" s="102"/>
      <c r="X2804" s="102"/>
      <c r="Y2804" s="102"/>
      <c r="Z2804" s="102"/>
      <c r="AA2804" s="102"/>
      <c r="AD2804" s="102"/>
      <c r="AE2804" s="102"/>
      <c r="AF2804" s="102"/>
      <c r="AG2804" s="104"/>
      <c r="AI2804" s="102"/>
      <c r="AJ2804" s="102"/>
      <c r="AK2804" s="102"/>
      <c r="AL2804" s="102"/>
      <c r="AM2804" s="102"/>
      <c r="AN2804" s="102"/>
      <c r="AO2804" s="102"/>
      <c r="AP2804" s="102"/>
      <c r="AQ2804" s="102"/>
      <c r="AR2804" s="102"/>
      <c r="AS2804" s="102"/>
      <c r="AT2804" s="102"/>
      <c r="AU2804" s="102"/>
      <c r="AV2804" s="102"/>
      <c r="AW2804" s="102"/>
      <c r="AX2804" s="102"/>
      <c r="AY2804" s="102"/>
      <c r="AZ2804" s="102"/>
      <c r="BA2804" s="102"/>
      <c r="BB2804" s="102"/>
      <c r="BC2804" s="102"/>
      <c r="BD2804" s="102"/>
      <c r="BE2804" s="102"/>
      <c r="BF2804" s="102"/>
      <c r="BG2804" s="102"/>
      <c r="BH2804" s="102"/>
      <c r="BI2804" s="102"/>
      <c r="BJ2804" s="102"/>
    </row>
    <row r="2805" spans="11:62">
      <c r="K2805" s="102"/>
      <c r="L2805" s="102"/>
      <c r="M2805" s="102"/>
      <c r="N2805" s="102"/>
      <c r="O2805" s="102"/>
      <c r="P2805" s="102"/>
      <c r="Q2805" s="102"/>
      <c r="Y2805" s="102"/>
      <c r="Z2805" s="102"/>
      <c r="AA2805" s="102"/>
      <c r="AB2805" s="102"/>
      <c r="AC2805" s="102"/>
      <c r="AD2805" s="102"/>
      <c r="AE2805" s="102"/>
      <c r="AF2805" s="102"/>
      <c r="AI2805" s="102"/>
      <c r="AJ2805" s="102"/>
      <c r="AK2805" s="102"/>
      <c r="AL2805" s="102"/>
      <c r="AM2805" s="102"/>
      <c r="AN2805" s="102"/>
      <c r="AO2805" s="102"/>
      <c r="AP2805" s="102"/>
      <c r="AQ2805" s="102"/>
      <c r="AR2805" s="102"/>
      <c r="AS2805" s="102"/>
      <c r="AT2805" s="102"/>
      <c r="AU2805" s="102"/>
      <c r="AV2805" s="102"/>
      <c r="AW2805" s="102"/>
      <c r="AY2805" s="102"/>
      <c r="AZ2805" s="102"/>
      <c r="BA2805" s="102"/>
      <c r="BB2805" s="102"/>
      <c r="BC2805" s="102"/>
      <c r="BD2805" s="102"/>
      <c r="BE2805" s="102"/>
      <c r="BF2805" s="102"/>
      <c r="BG2805" s="102"/>
      <c r="BH2805" s="102"/>
      <c r="BI2805" s="102"/>
      <c r="BJ2805" s="102"/>
    </row>
    <row r="2806" spans="11:62">
      <c r="K2806" s="102"/>
      <c r="L2806" s="102"/>
      <c r="M2806" s="102"/>
      <c r="N2806" s="102"/>
      <c r="O2806" s="102"/>
      <c r="P2806" s="102"/>
      <c r="R2806" s="105"/>
      <c r="Y2806" s="102"/>
      <c r="Z2806" s="102"/>
      <c r="AA2806" s="102"/>
      <c r="AB2806" s="102"/>
      <c r="AC2806" s="102"/>
      <c r="AD2806" s="102"/>
      <c r="AE2806" s="102"/>
      <c r="AF2806" s="102"/>
      <c r="AG2806" s="104"/>
      <c r="AI2806" s="102"/>
      <c r="AJ2806" s="102"/>
      <c r="AK2806" s="102"/>
      <c r="AL2806" s="102"/>
      <c r="AM2806" s="102"/>
      <c r="AN2806" s="102"/>
      <c r="AO2806" s="102"/>
      <c r="AP2806" s="102"/>
      <c r="AQ2806" s="102"/>
      <c r="AR2806" s="102"/>
      <c r="AS2806" s="102"/>
      <c r="AT2806" s="102"/>
      <c r="AU2806" s="102"/>
      <c r="AV2806" s="102"/>
      <c r="AW2806" s="102"/>
      <c r="AX2806" s="102"/>
      <c r="AY2806" s="102"/>
      <c r="AZ2806" s="102"/>
      <c r="BA2806" s="102"/>
      <c r="BB2806" s="102"/>
      <c r="BC2806" s="102"/>
      <c r="BD2806" s="102"/>
      <c r="BE2806" s="102"/>
      <c r="BF2806" s="102"/>
      <c r="BG2806" s="102"/>
      <c r="BH2806" s="102"/>
      <c r="BI2806" s="102"/>
      <c r="BJ2806" s="102"/>
    </row>
    <row r="2807" spans="11:62">
      <c r="K2807" s="102"/>
      <c r="L2807" s="102"/>
      <c r="M2807" s="102"/>
      <c r="N2807" s="102"/>
      <c r="O2807" s="102"/>
      <c r="P2807" s="102"/>
      <c r="Y2807" s="102"/>
      <c r="Z2807" s="102"/>
      <c r="AA2807" s="102"/>
      <c r="AB2807" s="102"/>
      <c r="AC2807" s="102"/>
      <c r="AD2807" s="102"/>
      <c r="AE2807" s="102"/>
      <c r="AF2807" s="102"/>
      <c r="AI2807" s="102"/>
      <c r="AJ2807" s="102"/>
      <c r="AK2807" s="102"/>
      <c r="AL2807" s="102"/>
      <c r="AM2807" s="102"/>
      <c r="AN2807" s="102"/>
      <c r="AO2807" s="102"/>
      <c r="AP2807" s="102"/>
      <c r="AQ2807" s="102"/>
      <c r="AR2807" s="102"/>
      <c r="AS2807" s="102"/>
      <c r="AT2807" s="102"/>
      <c r="AU2807" s="102"/>
      <c r="AV2807" s="102"/>
      <c r="AW2807" s="102"/>
      <c r="AX2807" s="102"/>
      <c r="AY2807" s="102"/>
      <c r="AZ2807" s="102"/>
      <c r="BA2807" s="102"/>
      <c r="BB2807" s="102"/>
      <c r="BC2807" s="102"/>
      <c r="BD2807" s="102"/>
      <c r="BE2807" s="102"/>
      <c r="BF2807" s="102"/>
      <c r="BG2807" s="102"/>
      <c r="BH2807" s="102"/>
      <c r="BI2807" s="102"/>
      <c r="BJ2807" s="102"/>
    </row>
    <row r="2808" spans="11:62">
      <c r="K2808" s="102"/>
      <c r="L2808" s="102"/>
      <c r="M2808" s="102"/>
      <c r="N2808" s="102"/>
      <c r="O2808" s="102"/>
      <c r="P2808" s="102"/>
      <c r="Y2808" s="102"/>
      <c r="Z2808" s="102"/>
      <c r="AA2808" s="102"/>
      <c r="AB2808" s="102"/>
      <c r="AC2808" s="102"/>
      <c r="AD2808" s="102"/>
      <c r="AE2808" s="102"/>
      <c r="AF2808" s="102"/>
      <c r="AI2808" s="102"/>
      <c r="AJ2808" s="102"/>
      <c r="AK2808" s="102"/>
      <c r="AL2808" s="102"/>
      <c r="AM2808" s="102"/>
      <c r="AN2808" s="102"/>
      <c r="AO2808" s="102"/>
      <c r="AP2808" s="102"/>
      <c r="AQ2808" s="102"/>
      <c r="AR2808" s="102"/>
      <c r="AS2808" s="102"/>
      <c r="AT2808" s="102"/>
      <c r="AU2808" s="102"/>
      <c r="AV2808" s="102"/>
      <c r="AW2808" s="102"/>
      <c r="AX2808" s="102"/>
      <c r="AY2808" s="102"/>
      <c r="AZ2808" s="102"/>
      <c r="BA2808" s="102"/>
      <c r="BB2808" s="102"/>
      <c r="BC2808" s="102"/>
      <c r="BD2808" s="102"/>
      <c r="BE2808" s="102"/>
      <c r="BF2808" s="102"/>
      <c r="BG2808" s="102"/>
      <c r="BH2808" s="102"/>
      <c r="BI2808" s="102"/>
      <c r="BJ2808" s="102"/>
    </row>
    <row r="2809" spans="11:62">
      <c r="K2809" s="102"/>
      <c r="L2809" s="102"/>
      <c r="M2809" s="102"/>
      <c r="N2809" s="102"/>
      <c r="O2809" s="102"/>
      <c r="P2809" s="102"/>
      <c r="R2809" s="105"/>
      <c r="Y2809" s="102"/>
      <c r="Z2809" s="102"/>
      <c r="AA2809" s="102"/>
      <c r="AB2809" s="102"/>
      <c r="AC2809" s="102"/>
      <c r="AD2809" s="102"/>
      <c r="AE2809" s="102"/>
      <c r="AF2809" s="102"/>
      <c r="AI2809" s="102"/>
      <c r="AJ2809" s="102"/>
      <c r="AK2809" s="102"/>
      <c r="AL2809" s="102"/>
      <c r="AM2809" s="102"/>
      <c r="AN2809" s="102"/>
      <c r="AO2809" s="102"/>
      <c r="AP2809" s="102"/>
      <c r="AQ2809" s="102"/>
      <c r="AR2809" s="102"/>
      <c r="AS2809" s="102"/>
      <c r="AT2809" s="102"/>
      <c r="AU2809" s="102"/>
      <c r="AV2809" s="102"/>
      <c r="AW2809" s="102"/>
      <c r="AX2809" s="102"/>
      <c r="AY2809" s="102"/>
      <c r="AZ2809" s="102"/>
      <c r="BA2809" s="102"/>
      <c r="BB2809" s="102"/>
      <c r="BC2809" s="102"/>
      <c r="BD2809" s="102"/>
      <c r="BE2809" s="102"/>
      <c r="BF2809" s="102"/>
      <c r="BG2809" s="102"/>
      <c r="BH2809" s="102"/>
      <c r="BI2809" s="102"/>
      <c r="BJ2809" s="102"/>
    </row>
    <row r="2810" spans="11:62">
      <c r="K2810" s="102"/>
      <c r="L2810" s="102"/>
      <c r="M2810" s="102"/>
      <c r="N2810" s="102"/>
      <c r="O2810" s="102"/>
      <c r="P2810" s="102"/>
      <c r="Q2810" s="102"/>
      <c r="R2810" s="105"/>
      <c r="Y2810" s="102"/>
      <c r="Z2810" s="102"/>
      <c r="AA2810" s="102"/>
      <c r="AB2810" s="102"/>
      <c r="AC2810" s="102"/>
      <c r="AD2810" s="102"/>
      <c r="AE2810" s="102"/>
      <c r="AF2810" s="102"/>
      <c r="AG2810" s="104"/>
      <c r="AI2810" s="102"/>
      <c r="AJ2810" s="102"/>
      <c r="AK2810" s="102"/>
      <c r="AL2810" s="102"/>
      <c r="AM2810" s="102"/>
      <c r="AN2810" s="102"/>
      <c r="AO2810" s="102"/>
      <c r="AP2810" s="102"/>
      <c r="AQ2810" s="102"/>
      <c r="AR2810" s="102"/>
      <c r="AS2810" s="102"/>
      <c r="AT2810" s="102"/>
      <c r="AU2810" s="102"/>
      <c r="AV2810" s="102"/>
      <c r="AW2810" s="102"/>
      <c r="AX2810" s="102"/>
      <c r="AY2810" s="102"/>
      <c r="AZ2810" s="102"/>
      <c r="BA2810" s="102"/>
      <c r="BB2810" s="102"/>
      <c r="BC2810" s="102"/>
      <c r="BD2810" s="102"/>
      <c r="BE2810" s="102"/>
      <c r="BF2810" s="102"/>
      <c r="BG2810" s="102"/>
      <c r="BH2810" s="102"/>
      <c r="BI2810" s="102"/>
      <c r="BJ2810" s="102"/>
    </row>
    <row r="2811" spans="11:62">
      <c r="K2811" s="102"/>
      <c r="L2811" s="102"/>
      <c r="M2811" s="102"/>
      <c r="N2811" s="102"/>
      <c r="O2811" s="102"/>
      <c r="P2811" s="102"/>
      <c r="Q2811" s="102"/>
      <c r="R2811" s="105"/>
      <c r="Y2811" s="102"/>
      <c r="Z2811" s="102"/>
      <c r="AA2811" s="102"/>
      <c r="AB2811" s="102"/>
      <c r="AC2811" s="102"/>
      <c r="AD2811" s="102"/>
      <c r="AE2811" s="102"/>
      <c r="AF2811" s="102"/>
      <c r="AI2811" s="102"/>
      <c r="AJ2811" s="102"/>
      <c r="AK2811" s="102"/>
      <c r="AL2811" s="102"/>
      <c r="AM2811" s="102"/>
      <c r="AN2811" s="102"/>
      <c r="AO2811" s="102"/>
      <c r="AP2811" s="102"/>
      <c r="AQ2811" s="102"/>
      <c r="AR2811" s="102"/>
      <c r="AS2811" s="102"/>
      <c r="AT2811" s="102"/>
      <c r="AU2811" s="102"/>
      <c r="AV2811" s="102"/>
      <c r="AW2811" s="102"/>
      <c r="AX2811" s="102"/>
      <c r="AY2811" s="102"/>
      <c r="AZ2811" s="102"/>
      <c r="BA2811" s="102"/>
      <c r="BB2811" s="102"/>
      <c r="BC2811" s="102"/>
      <c r="BD2811" s="102"/>
      <c r="BE2811" s="102"/>
      <c r="BF2811" s="102"/>
      <c r="BG2811" s="102"/>
      <c r="BH2811" s="102"/>
      <c r="BI2811" s="102"/>
      <c r="BJ2811" s="102"/>
    </row>
    <row r="2812" spans="11:62">
      <c r="K2812" s="102"/>
      <c r="L2812" s="102"/>
      <c r="M2812" s="102"/>
      <c r="P2812" s="102"/>
      <c r="Q2812" s="102"/>
      <c r="R2812" s="105"/>
      <c r="S2812" s="105"/>
      <c r="Y2812" s="102"/>
      <c r="Z2812" s="102"/>
      <c r="AA2812" s="102"/>
      <c r="AB2812" s="102"/>
      <c r="AC2812" s="102"/>
      <c r="AD2812" s="102"/>
      <c r="AE2812" s="102"/>
      <c r="AF2812" s="102"/>
      <c r="AG2812" s="104"/>
      <c r="AI2812" s="102"/>
      <c r="AJ2812" s="102"/>
      <c r="AK2812" s="102"/>
      <c r="AL2812" s="102"/>
      <c r="AM2812" s="102"/>
      <c r="AN2812" s="102"/>
      <c r="AO2812" s="102"/>
      <c r="AP2812" s="102"/>
      <c r="AQ2812" s="102"/>
      <c r="AR2812" s="102"/>
      <c r="AS2812" s="102"/>
      <c r="AT2812" s="102"/>
      <c r="AU2812" s="102"/>
      <c r="AV2812" s="102"/>
      <c r="AW2812" s="102"/>
      <c r="AX2812" s="102"/>
      <c r="AY2812" s="102"/>
      <c r="AZ2812" s="102"/>
      <c r="BA2812" s="102"/>
      <c r="BB2812" s="102"/>
      <c r="BC2812" s="102"/>
      <c r="BD2812" s="102"/>
      <c r="BE2812" s="102"/>
      <c r="BF2812" s="102"/>
      <c r="BG2812" s="102"/>
      <c r="BH2812" s="102"/>
      <c r="BI2812" s="102"/>
      <c r="BJ2812" s="102"/>
    </row>
    <row r="2813" spans="11:62">
      <c r="K2813" s="102"/>
      <c r="L2813" s="102"/>
      <c r="M2813" s="102"/>
      <c r="N2813" s="102"/>
      <c r="O2813" s="102"/>
      <c r="P2813" s="102"/>
      <c r="Y2813" s="102"/>
      <c r="Z2813" s="102"/>
      <c r="AA2813" s="102"/>
      <c r="AB2813" s="102"/>
      <c r="AC2813" s="102"/>
      <c r="AD2813" s="102"/>
      <c r="AE2813" s="102"/>
      <c r="AF2813" s="102"/>
      <c r="AI2813" s="102"/>
      <c r="AJ2813" s="102"/>
      <c r="AK2813" s="102"/>
      <c r="AL2813" s="102"/>
      <c r="AM2813" s="102"/>
      <c r="AN2813" s="102"/>
      <c r="AO2813" s="102"/>
      <c r="AP2813" s="102"/>
      <c r="AQ2813" s="102"/>
      <c r="AR2813" s="102"/>
      <c r="AS2813" s="102"/>
      <c r="AT2813" s="102"/>
      <c r="AU2813" s="102"/>
      <c r="AV2813" s="102"/>
      <c r="AW2813" s="102"/>
      <c r="AX2813" s="102"/>
      <c r="AY2813" s="102"/>
      <c r="AZ2813" s="102"/>
      <c r="BA2813" s="102"/>
      <c r="BB2813" s="102"/>
      <c r="BC2813" s="102"/>
      <c r="BD2813" s="102"/>
      <c r="BE2813" s="102"/>
      <c r="BF2813" s="102"/>
      <c r="BG2813" s="102"/>
      <c r="BH2813" s="102"/>
      <c r="BI2813" s="102"/>
      <c r="BJ2813" s="102"/>
    </row>
    <row r="2814" spans="11:62">
      <c r="K2814" s="102"/>
      <c r="L2814" s="102"/>
      <c r="M2814" s="102"/>
      <c r="P2814" s="102"/>
      <c r="Q2814" s="102"/>
      <c r="R2814" s="105"/>
      <c r="W2814" s="102"/>
      <c r="X2814" s="102"/>
      <c r="Y2814" s="102"/>
      <c r="Z2814" s="102"/>
      <c r="AA2814" s="102"/>
      <c r="AB2814" s="102"/>
      <c r="AC2814" s="102"/>
      <c r="AD2814" s="102"/>
      <c r="AE2814" s="102"/>
      <c r="AF2814" s="102"/>
      <c r="AG2814" s="104"/>
      <c r="AI2814" s="102"/>
      <c r="AJ2814" s="102"/>
      <c r="AK2814" s="102"/>
      <c r="AL2814" s="102"/>
      <c r="AM2814" s="102"/>
      <c r="AN2814" s="102"/>
      <c r="AO2814" s="102"/>
      <c r="AP2814" s="102"/>
      <c r="AQ2814" s="102"/>
      <c r="AR2814" s="102"/>
      <c r="AS2814" s="102"/>
      <c r="AT2814" s="102"/>
      <c r="AU2814" s="102"/>
      <c r="AV2814" s="102"/>
      <c r="AW2814" s="102"/>
      <c r="AX2814" s="102"/>
      <c r="AY2814" s="102"/>
      <c r="AZ2814" s="102"/>
      <c r="BA2814" s="102"/>
      <c r="BB2814" s="102"/>
      <c r="BC2814" s="102"/>
      <c r="BD2814" s="102"/>
      <c r="BE2814" s="102"/>
      <c r="BF2814" s="102"/>
      <c r="BG2814" s="102"/>
      <c r="BH2814" s="102"/>
      <c r="BI2814" s="102"/>
      <c r="BJ2814" s="102"/>
    </row>
    <row r="2815" spans="11:62">
      <c r="K2815" s="102"/>
      <c r="L2815" s="102"/>
      <c r="M2815" s="102"/>
      <c r="P2815" s="102"/>
      <c r="Q2815" s="102"/>
      <c r="R2815" s="105"/>
      <c r="W2815" s="102"/>
      <c r="X2815" s="102"/>
      <c r="Y2815" s="102"/>
      <c r="Z2815" s="102"/>
      <c r="AA2815" s="102"/>
      <c r="AB2815" s="102"/>
      <c r="AC2815" s="102"/>
      <c r="AD2815" s="102"/>
      <c r="AE2815" s="102"/>
      <c r="AF2815" s="102"/>
      <c r="AG2815" s="104"/>
      <c r="AI2815" s="102"/>
      <c r="AJ2815" s="102"/>
      <c r="AK2815" s="102"/>
      <c r="AL2815" s="102"/>
      <c r="AM2815" s="102"/>
      <c r="AN2815" s="102"/>
      <c r="AO2815" s="102"/>
      <c r="AP2815" s="102"/>
      <c r="AQ2815" s="102"/>
      <c r="AR2815" s="102"/>
      <c r="AS2815" s="102"/>
      <c r="AT2815" s="102"/>
      <c r="AU2815" s="102"/>
      <c r="AV2815" s="102"/>
      <c r="AW2815" s="102"/>
      <c r="AX2815" s="102"/>
      <c r="AY2815" s="102"/>
      <c r="AZ2815" s="102"/>
      <c r="BA2815" s="102"/>
      <c r="BB2815" s="102"/>
      <c r="BC2815" s="102"/>
      <c r="BD2815" s="102"/>
      <c r="BE2815" s="102"/>
      <c r="BF2815" s="102"/>
      <c r="BG2815" s="102"/>
      <c r="BH2815" s="102"/>
      <c r="BI2815" s="102"/>
      <c r="BJ2815" s="102"/>
    </row>
    <row r="2816" spans="11:62">
      <c r="K2816" s="102"/>
      <c r="L2816" s="102"/>
      <c r="M2816" s="102"/>
      <c r="P2816" s="102"/>
      <c r="Y2816" s="102"/>
      <c r="Z2816" s="102"/>
      <c r="AA2816" s="102"/>
      <c r="AB2816" s="102"/>
      <c r="AC2816" s="102"/>
      <c r="AD2816" s="102"/>
      <c r="AE2816" s="102"/>
      <c r="AF2816" s="102"/>
      <c r="AI2816" s="102"/>
      <c r="AJ2816" s="102"/>
      <c r="AK2816" s="102"/>
      <c r="AL2816" s="102"/>
      <c r="AM2816" s="102"/>
      <c r="AN2816" s="102"/>
      <c r="AO2816" s="102"/>
      <c r="AP2816" s="102"/>
      <c r="AQ2816" s="102"/>
      <c r="AR2816" s="102"/>
      <c r="AS2816" s="102"/>
      <c r="AT2816" s="102"/>
      <c r="AU2816" s="102"/>
      <c r="AV2816" s="102"/>
      <c r="AW2816" s="102"/>
      <c r="AX2816" s="102"/>
      <c r="AY2816" s="102"/>
      <c r="AZ2816" s="102"/>
      <c r="BA2816" s="102"/>
      <c r="BB2816" s="102"/>
      <c r="BC2816" s="102"/>
      <c r="BD2816" s="102"/>
      <c r="BE2816" s="102"/>
      <c r="BF2816" s="102"/>
      <c r="BG2816" s="102"/>
      <c r="BH2816" s="102"/>
      <c r="BI2816" s="102"/>
      <c r="BJ2816" s="102"/>
    </row>
    <row r="2817" spans="11:62">
      <c r="K2817" s="102"/>
      <c r="L2817" s="102"/>
      <c r="M2817" s="102"/>
      <c r="R2817" s="105"/>
      <c r="Y2817" s="102"/>
      <c r="Z2817" s="102"/>
      <c r="AA2817" s="102"/>
      <c r="AB2817" s="102"/>
      <c r="AC2817" s="102"/>
      <c r="AD2817" s="102"/>
      <c r="AE2817" s="102"/>
      <c r="AF2817" s="102"/>
      <c r="AG2817" s="104"/>
      <c r="AI2817" s="102"/>
      <c r="AJ2817" s="102"/>
      <c r="AK2817" s="102"/>
      <c r="AL2817" s="102"/>
      <c r="AM2817" s="102"/>
      <c r="AN2817" s="102"/>
      <c r="AO2817" s="102"/>
      <c r="AP2817" s="102"/>
      <c r="AQ2817" s="102"/>
      <c r="AS2817" s="102"/>
      <c r="AT2817" s="102"/>
      <c r="AU2817" s="102"/>
      <c r="AV2817" s="102"/>
      <c r="AW2817" s="102"/>
      <c r="AY2817" s="102"/>
      <c r="AZ2817" s="102"/>
      <c r="BA2817" s="102"/>
      <c r="BB2817" s="102"/>
      <c r="BC2817" s="102"/>
      <c r="BE2817" s="102"/>
      <c r="BF2817" s="102"/>
      <c r="BG2817" s="102"/>
      <c r="BH2817" s="102"/>
      <c r="BI2817" s="102"/>
    </row>
    <row r="2818" spans="11:62">
      <c r="K2818" s="102"/>
      <c r="L2818" s="102"/>
      <c r="M2818" s="102"/>
      <c r="N2818" s="102"/>
      <c r="O2818" s="102"/>
      <c r="P2818" s="102"/>
      <c r="R2818" s="105"/>
      <c r="Y2818" s="102"/>
      <c r="Z2818" s="102"/>
      <c r="AA2818" s="102"/>
      <c r="AB2818" s="102"/>
      <c r="AC2818" s="102"/>
      <c r="AD2818" s="102"/>
      <c r="AE2818" s="102"/>
      <c r="AF2818" s="102"/>
      <c r="AI2818" s="102"/>
      <c r="AJ2818" s="102"/>
      <c r="AK2818" s="102"/>
      <c r="AL2818" s="102"/>
      <c r="AM2818" s="102"/>
      <c r="AN2818" s="102"/>
      <c r="AO2818" s="102"/>
      <c r="AP2818" s="102"/>
      <c r="AQ2818" s="102"/>
      <c r="AR2818" s="102"/>
      <c r="AS2818" s="102"/>
      <c r="AT2818" s="102"/>
      <c r="AU2818" s="102"/>
      <c r="AV2818" s="102"/>
      <c r="AW2818" s="102"/>
      <c r="AX2818" s="102"/>
      <c r="AY2818" s="102"/>
      <c r="AZ2818" s="102"/>
      <c r="BA2818" s="102"/>
      <c r="BB2818" s="102"/>
      <c r="BC2818" s="102"/>
      <c r="BD2818" s="102"/>
      <c r="BE2818" s="102"/>
      <c r="BF2818" s="102"/>
      <c r="BG2818" s="102"/>
      <c r="BH2818" s="102"/>
      <c r="BI2818" s="102"/>
      <c r="BJ2818" s="102"/>
    </row>
    <row r="2819" spans="11:62">
      <c r="K2819" s="102"/>
      <c r="L2819" s="102"/>
      <c r="M2819" s="102"/>
      <c r="R2819" s="105"/>
      <c r="Y2819" s="102"/>
      <c r="Z2819" s="102"/>
      <c r="AA2819" s="102"/>
      <c r="AB2819" s="102"/>
      <c r="AC2819" s="102"/>
      <c r="AD2819" s="102"/>
      <c r="AE2819" s="102"/>
      <c r="AF2819" s="102"/>
      <c r="AG2819" s="104"/>
      <c r="AI2819" s="102"/>
      <c r="AJ2819" s="102"/>
      <c r="AK2819" s="102"/>
      <c r="AL2819" s="102"/>
      <c r="AM2819" s="102"/>
      <c r="AN2819" s="102"/>
      <c r="AO2819" s="102"/>
      <c r="AP2819" s="102"/>
      <c r="AQ2819" s="102"/>
      <c r="AS2819" s="102"/>
      <c r="AT2819" s="102"/>
      <c r="AU2819" s="102"/>
      <c r="AV2819" s="102"/>
      <c r="AW2819" s="102"/>
      <c r="AY2819" s="102"/>
      <c r="AZ2819" s="102"/>
      <c r="BA2819" s="102"/>
      <c r="BB2819" s="102"/>
      <c r="BC2819" s="102"/>
      <c r="BE2819" s="102"/>
      <c r="BF2819" s="102"/>
      <c r="BG2819" s="102"/>
      <c r="BH2819" s="102"/>
      <c r="BI2819" s="102"/>
    </row>
    <row r="2820" spans="11:62">
      <c r="K2820" s="102"/>
      <c r="L2820" s="102"/>
      <c r="M2820" s="102"/>
      <c r="R2820" s="105"/>
      <c r="Y2820" s="102"/>
      <c r="Z2820" s="102"/>
      <c r="AA2820" s="102"/>
      <c r="AB2820" s="102"/>
      <c r="AC2820" s="102"/>
      <c r="AD2820" s="102"/>
      <c r="AE2820" s="102"/>
      <c r="AF2820" s="102"/>
      <c r="AG2820" s="104"/>
      <c r="AI2820" s="102"/>
      <c r="AJ2820" s="102"/>
      <c r="AK2820" s="102"/>
      <c r="AL2820" s="102"/>
      <c r="AM2820" s="102"/>
      <c r="AN2820" s="102"/>
      <c r="AO2820" s="102"/>
      <c r="AP2820" s="102"/>
      <c r="AQ2820" s="102"/>
      <c r="AS2820" s="102"/>
      <c r="AT2820" s="102"/>
      <c r="AU2820" s="102"/>
      <c r="AV2820" s="102"/>
      <c r="AW2820" s="102"/>
      <c r="AY2820" s="102"/>
      <c r="AZ2820" s="102"/>
      <c r="BA2820" s="102"/>
      <c r="BB2820" s="102"/>
      <c r="BC2820" s="102"/>
      <c r="BE2820" s="102"/>
      <c r="BF2820" s="102"/>
      <c r="BG2820" s="102"/>
      <c r="BH2820" s="102"/>
      <c r="BI2820" s="102"/>
    </row>
    <row r="2821" spans="11:62">
      <c r="K2821" s="102"/>
      <c r="L2821" s="102"/>
      <c r="M2821" s="102"/>
      <c r="N2821" s="102"/>
      <c r="O2821" s="102"/>
      <c r="P2821" s="102"/>
      <c r="R2821" s="105"/>
      <c r="Y2821" s="102"/>
      <c r="Z2821" s="102"/>
      <c r="AA2821" s="102"/>
      <c r="AB2821" s="102"/>
      <c r="AC2821" s="102"/>
      <c r="AD2821" s="102"/>
      <c r="AE2821" s="102"/>
      <c r="AF2821" s="102"/>
      <c r="AG2821" s="104"/>
      <c r="AI2821" s="102"/>
      <c r="AJ2821" s="102"/>
      <c r="AK2821" s="102"/>
      <c r="AL2821" s="102"/>
      <c r="AM2821" s="102"/>
      <c r="AN2821" s="102"/>
      <c r="AO2821" s="102"/>
      <c r="AP2821" s="102"/>
      <c r="AQ2821" s="102"/>
      <c r="AR2821" s="102"/>
      <c r="AS2821" s="102"/>
      <c r="AT2821" s="102"/>
      <c r="AU2821" s="102"/>
      <c r="AV2821" s="102"/>
      <c r="AW2821" s="102"/>
      <c r="AX2821" s="102"/>
      <c r="AY2821" s="102"/>
      <c r="AZ2821" s="102"/>
      <c r="BA2821" s="102"/>
      <c r="BB2821" s="102"/>
      <c r="BC2821" s="102"/>
      <c r="BD2821" s="102"/>
      <c r="BE2821" s="102"/>
      <c r="BF2821" s="102"/>
      <c r="BG2821" s="102"/>
      <c r="BH2821" s="102"/>
      <c r="BI2821" s="102"/>
      <c r="BJ2821" s="102"/>
    </row>
    <row r="2822" spans="11:62">
      <c r="K2822" s="102"/>
      <c r="L2822" s="102"/>
      <c r="M2822" s="102"/>
      <c r="N2822" s="102"/>
      <c r="O2822" s="102"/>
      <c r="P2822" s="102"/>
      <c r="R2822" s="105"/>
      <c r="Y2822" s="102"/>
      <c r="Z2822" s="102"/>
      <c r="AA2822" s="102"/>
      <c r="AB2822" s="102"/>
      <c r="AC2822" s="102"/>
      <c r="AD2822" s="102"/>
      <c r="AE2822" s="102"/>
      <c r="AF2822" s="102"/>
      <c r="AG2822" s="104"/>
      <c r="AH2822" s="104"/>
      <c r="AI2822" s="102"/>
      <c r="AJ2822" s="102"/>
      <c r="AK2822" s="102"/>
      <c r="AL2822" s="102"/>
      <c r="AM2822" s="102"/>
      <c r="AP2822" s="102"/>
      <c r="AQ2822" s="102"/>
      <c r="AR2822" s="102"/>
      <c r="AS2822" s="102"/>
      <c r="AV2822" s="102"/>
      <c r="AW2822" s="102"/>
      <c r="AX2822" s="102"/>
      <c r="AY2822" s="102"/>
      <c r="BB2822" s="102"/>
      <c r="BC2822" s="102"/>
      <c r="BD2822" s="102"/>
      <c r="BE2822" s="102"/>
      <c r="BH2822" s="102"/>
      <c r="BI2822" s="102"/>
      <c r="BJ2822" s="102"/>
    </row>
    <row r="2823" spans="11:62">
      <c r="K2823" s="102"/>
      <c r="L2823" s="102"/>
      <c r="M2823" s="102"/>
      <c r="N2823" s="102"/>
      <c r="O2823" s="102"/>
      <c r="P2823" s="102"/>
      <c r="R2823" s="105"/>
      <c r="Y2823" s="102"/>
      <c r="Z2823" s="102"/>
      <c r="AA2823" s="102"/>
      <c r="AB2823" s="102"/>
      <c r="AC2823" s="102"/>
      <c r="AD2823" s="102"/>
      <c r="AE2823" s="102"/>
      <c r="AF2823" s="102"/>
      <c r="AG2823" s="104"/>
      <c r="AH2823" s="104"/>
      <c r="AI2823" s="102"/>
      <c r="AJ2823" s="102"/>
      <c r="AK2823" s="102"/>
      <c r="AL2823" s="102"/>
      <c r="AM2823" s="102"/>
      <c r="AP2823" s="102"/>
      <c r="AQ2823" s="102"/>
      <c r="AR2823" s="102"/>
      <c r="AS2823" s="102"/>
      <c r="AV2823" s="102"/>
      <c r="AW2823" s="102"/>
      <c r="AX2823" s="102"/>
      <c r="AY2823" s="102"/>
      <c r="BB2823" s="102"/>
      <c r="BC2823" s="102"/>
      <c r="BD2823" s="102"/>
      <c r="BE2823" s="102"/>
      <c r="BH2823" s="102"/>
      <c r="BI2823" s="102"/>
      <c r="BJ2823" s="102"/>
    </row>
    <row r="2824" spans="11:62">
      <c r="K2824" s="102"/>
      <c r="L2824" s="102"/>
      <c r="M2824" s="102"/>
      <c r="N2824" s="102"/>
      <c r="O2824" s="102"/>
      <c r="P2824" s="102"/>
      <c r="Q2824" s="102"/>
      <c r="R2824" s="105"/>
      <c r="Y2824" s="102"/>
      <c r="Z2824" s="102"/>
      <c r="AA2824" s="102"/>
      <c r="AB2824" s="102"/>
      <c r="AC2824" s="102"/>
      <c r="AD2824" s="102"/>
      <c r="AE2824" s="102"/>
      <c r="AF2824" s="102"/>
      <c r="AI2824" s="102"/>
      <c r="AJ2824" s="102"/>
      <c r="AK2824" s="102"/>
      <c r="AL2824" s="102"/>
      <c r="AM2824" s="102"/>
      <c r="AS2824" s="102"/>
      <c r="AT2824" s="102"/>
      <c r="AU2824" s="102"/>
      <c r="AV2824" s="102"/>
      <c r="AW2824" s="102"/>
      <c r="AX2824" s="102"/>
      <c r="AY2824" s="102"/>
      <c r="AZ2824" s="102"/>
      <c r="BA2824" s="102"/>
      <c r="BB2824" s="102"/>
      <c r="BC2824" s="102"/>
      <c r="BD2824" s="102"/>
      <c r="BE2824" s="102"/>
      <c r="BF2824" s="102"/>
      <c r="BG2824" s="102"/>
      <c r="BH2824" s="102"/>
      <c r="BI2824" s="102"/>
      <c r="BJ2824" s="102"/>
    </row>
    <row r="2825" spans="11:62">
      <c r="K2825" s="102"/>
      <c r="L2825" s="102"/>
      <c r="M2825" s="102"/>
      <c r="N2825" s="102"/>
      <c r="O2825" s="102"/>
      <c r="P2825" s="102"/>
      <c r="R2825" s="105"/>
      <c r="Y2825" s="102"/>
      <c r="Z2825" s="102"/>
      <c r="AA2825" s="102"/>
      <c r="AB2825" s="102"/>
      <c r="AC2825" s="102"/>
      <c r="AD2825" s="102"/>
      <c r="AE2825" s="102"/>
      <c r="AF2825" s="102"/>
      <c r="AI2825" s="102"/>
      <c r="AJ2825" s="102"/>
      <c r="AK2825" s="102"/>
      <c r="AL2825" s="102"/>
      <c r="AM2825" s="102"/>
      <c r="AN2825" s="102"/>
      <c r="AO2825" s="102"/>
      <c r="AP2825" s="102"/>
      <c r="AQ2825" s="102"/>
      <c r="AR2825" s="102"/>
      <c r="AS2825" s="102"/>
      <c r="AT2825" s="102"/>
      <c r="AU2825" s="102"/>
      <c r="AV2825" s="102"/>
      <c r="AW2825" s="102"/>
      <c r="AX2825" s="102"/>
      <c r="AY2825" s="102"/>
      <c r="AZ2825" s="102"/>
      <c r="BA2825" s="102"/>
      <c r="BB2825" s="102"/>
      <c r="BC2825" s="102"/>
      <c r="BD2825" s="102"/>
      <c r="BE2825" s="102"/>
      <c r="BF2825" s="102"/>
      <c r="BG2825" s="102"/>
      <c r="BH2825" s="102"/>
      <c r="BI2825" s="102"/>
      <c r="BJ2825" s="102"/>
    </row>
    <row r="2826" spans="11:62">
      <c r="K2826" s="102"/>
      <c r="L2826" s="102"/>
      <c r="M2826" s="102"/>
      <c r="N2826" s="102"/>
      <c r="O2826" s="102"/>
      <c r="P2826" s="102"/>
      <c r="Y2826" s="102"/>
      <c r="Z2826" s="102"/>
      <c r="AA2826" s="102"/>
      <c r="AB2826" s="102"/>
      <c r="AC2826" s="102"/>
      <c r="AD2826" s="102"/>
      <c r="AE2826" s="102"/>
      <c r="AF2826" s="102"/>
      <c r="AI2826" s="102"/>
      <c r="AJ2826" s="102"/>
      <c r="AK2826" s="102"/>
      <c r="AL2826" s="102"/>
      <c r="AM2826" s="102"/>
      <c r="AN2826" s="102"/>
      <c r="AO2826" s="102"/>
      <c r="AP2826" s="102"/>
      <c r="AQ2826" s="102"/>
      <c r="AR2826" s="102"/>
      <c r="AS2826" s="102"/>
      <c r="AT2826" s="102"/>
      <c r="AU2826" s="102"/>
      <c r="AV2826" s="102"/>
      <c r="AW2826" s="102"/>
      <c r="AX2826" s="102"/>
      <c r="AY2826" s="102"/>
      <c r="AZ2826" s="102"/>
      <c r="BA2826" s="102"/>
      <c r="BB2826" s="102"/>
      <c r="BC2826" s="102"/>
      <c r="BD2826" s="102"/>
      <c r="BE2826" s="102"/>
      <c r="BF2826" s="102"/>
      <c r="BG2826" s="102"/>
      <c r="BH2826" s="102"/>
      <c r="BI2826" s="102"/>
      <c r="BJ2826" s="102"/>
    </row>
    <row r="2827" spans="11:62">
      <c r="K2827" s="102"/>
      <c r="L2827" s="102"/>
      <c r="M2827" s="102"/>
      <c r="P2827" s="102"/>
      <c r="Q2827" s="102"/>
      <c r="R2827" s="105"/>
      <c r="Y2827" s="102"/>
      <c r="Z2827" s="102"/>
      <c r="AA2827" s="102"/>
      <c r="AB2827" s="102"/>
      <c r="AC2827" s="102"/>
      <c r="AD2827" s="102"/>
      <c r="AE2827" s="102"/>
      <c r="AF2827" s="102"/>
      <c r="AG2827" s="104"/>
      <c r="AI2827" s="102"/>
      <c r="AJ2827" s="102"/>
      <c r="AK2827" s="102"/>
      <c r="AL2827" s="102"/>
      <c r="AM2827" s="102"/>
      <c r="AN2827" s="102"/>
      <c r="AO2827" s="102"/>
      <c r="AP2827" s="102"/>
      <c r="AQ2827" s="102"/>
      <c r="AR2827" s="102"/>
      <c r="AS2827" s="102"/>
      <c r="AT2827" s="102"/>
      <c r="AU2827" s="102"/>
      <c r="AV2827" s="102"/>
      <c r="AW2827" s="102"/>
      <c r="AX2827" s="102"/>
      <c r="AY2827" s="102"/>
      <c r="AZ2827" s="102"/>
      <c r="BA2827" s="102"/>
      <c r="BB2827" s="102"/>
      <c r="BC2827" s="102"/>
      <c r="BD2827" s="102"/>
      <c r="BE2827" s="102"/>
      <c r="BF2827" s="102"/>
      <c r="BG2827" s="102"/>
      <c r="BH2827" s="102"/>
      <c r="BI2827" s="102"/>
      <c r="BJ2827" s="102"/>
    </row>
    <row r="2828" spans="11:62">
      <c r="K2828" s="102"/>
      <c r="L2828" s="102"/>
      <c r="M2828" s="102"/>
      <c r="P2828" s="102"/>
      <c r="Q2828" s="102"/>
      <c r="R2828" s="105"/>
      <c r="Y2828" s="102"/>
      <c r="Z2828" s="102"/>
      <c r="AA2828" s="102"/>
      <c r="AB2828" s="102"/>
      <c r="AC2828" s="102"/>
      <c r="AD2828" s="102"/>
      <c r="AE2828" s="102"/>
      <c r="AF2828" s="102"/>
      <c r="AG2828" s="104"/>
      <c r="AI2828" s="102"/>
      <c r="AJ2828" s="102"/>
      <c r="AK2828" s="102"/>
      <c r="AL2828" s="102"/>
      <c r="AM2828" s="102"/>
      <c r="AN2828" s="102"/>
      <c r="AO2828" s="102"/>
      <c r="AP2828" s="102"/>
      <c r="AQ2828" s="102"/>
      <c r="AR2828" s="102"/>
      <c r="AS2828" s="102"/>
      <c r="AT2828" s="102"/>
      <c r="AU2828" s="102"/>
      <c r="AV2828" s="102"/>
      <c r="AW2828" s="102"/>
      <c r="AX2828" s="102"/>
      <c r="AY2828" s="102"/>
      <c r="AZ2828" s="102"/>
      <c r="BA2828" s="102"/>
      <c r="BB2828" s="102"/>
      <c r="BC2828" s="102"/>
      <c r="BD2828" s="102"/>
      <c r="BE2828" s="102"/>
      <c r="BF2828" s="102"/>
      <c r="BG2828" s="102"/>
      <c r="BH2828" s="102"/>
      <c r="BI2828" s="102"/>
      <c r="BJ2828" s="102"/>
    </row>
    <row r="2829" spans="11:62">
      <c r="K2829" s="102"/>
      <c r="L2829" s="102"/>
      <c r="M2829" s="102"/>
      <c r="N2829" s="102"/>
      <c r="O2829" s="102"/>
      <c r="P2829" s="102"/>
      <c r="R2829" s="105"/>
      <c r="Y2829" s="102"/>
      <c r="Z2829" s="102"/>
      <c r="AA2829" s="102"/>
      <c r="AB2829" s="102"/>
      <c r="AC2829" s="102"/>
      <c r="AG2829" s="104"/>
      <c r="AI2829" s="102"/>
      <c r="AJ2829" s="102"/>
      <c r="AK2829" s="102"/>
      <c r="AL2829" s="102"/>
      <c r="AM2829" s="102"/>
      <c r="AN2829" s="102"/>
      <c r="AO2829" s="102"/>
      <c r="AP2829" s="102"/>
      <c r="AQ2829" s="102"/>
      <c r="AR2829" s="102"/>
      <c r="AS2829" s="102"/>
      <c r="AT2829" s="102"/>
      <c r="AU2829" s="102"/>
      <c r="AV2829" s="102"/>
      <c r="AW2829" s="102"/>
      <c r="AX2829" s="102"/>
      <c r="AY2829" s="102"/>
      <c r="AZ2829" s="102"/>
      <c r="BA2829" s="102"/>
      <c r="BB2829" s="102"/>
      <c r="BC2829" s="102"/>
      <c r="BD2829" s="102"/>
      <c r="BE2829" s="102"/>
      <c r="BF2829" s="102"/>
      <c r="BG2829" s="102"/>
      <c r="BH2829" s="102"/>
      <c r="BI2829" s="102"/>
      <c r="BJ2829" s="102"/>
    </row>
    <row r="2830" spans="11:62">
      <c r="K2830" s="102"/>
      <c r="L2830" s="102"/>
      <c r="M2830" s="102"/>
      <c r="N2830" s="102"/>
      <c r="O2830" s="102"/>
      <c r="P2830" s="102"/>
      <c r="R2830" s="105"/>
      <c r="Y2830" s="102"/>
      <c r="Z2830" s="102"/>
      <c r="AA2830" s="102"/>
      <c r="AB2830" s="102"/>
      <c r="AC2830" s="102"/>
      <c r="AD2830" s="102"/>
      <c r="AE2830" s="102"/>
      <c r="AF2830" s="102"/>
      <c r="AG2830" s="104"/>
      <c r="AI2830" s="102"/>
      <c r="AJ2830" s="102"/>
      <c r="AK2830" s="102"/>
      <c r="AL2830" s="102"/>
      <c r="AM2830" s="102"/>
      <c r="AN2830" s="102"/>
      <c r="AO2830" s="102"/>
      <c r="AP2830" s="102"/>
      <c r="AQ2830" s="102"/>
      <c r="AR2830" s="102"/>
      <c r="AS2830" s="102"/>
      <c r="AT2830" s="102"/>
      <c r="AU2830" s="102"/>
      <c r="AV2830" s="102"/>
      <c r="AW2830" s="102"/>
      <c r="AX2830" s="102"/>
      <c r="AY2830" s="102"/>
      <c r="AZ2830" s="102"/>
      <c r="BA2830" s="102"/>
      <c r="BB2830" s="102"/>
      <c r="BC2830" s="102"/>
      <c r="BD2830" s="102"/>
      <c r="BE2830" s="102"/>
      <c r="BF2830" s="102"/>
      <c r="BG2830" s="102"/>
      <c r="BH2830" s="102"/>
      <c r="BI2830" s="102"/>
      <c r="BJ2830" s="102"/>
    </row>
    <row r="2831" spans="11:62">
      <c r="K2831" s="102"/>
      <c r="L2831" s="102"/>
      <c r="M2831" s="102"/>
      <c r="N2831" s="102"/>
      <c r="O2831" s="102"/>
      <c r="P2831" s="102"/>
    </row>
    <row r="2832" spans="11:62">
      <c r="K2832" s="102"/>
      <c r="L2832" s="102"/>
      <c r="M2832" s="102"/>
      <c r="N2832" s="102"/>
      <c r="O2832" s="102"/>
      <c r="P2832" s="102"/>
      <c r="Y2832" s="102"/>
      <c r="Z2832" s="102"/>
      <c r="AA2832" s="102"/>
      <c r="AB2832" s="102"/>
      <c r="AC2832" s="102"/>
      <c r="AD2832" s="102"/>
      <c r="AE2832" s="102"/>
      <c r="AF2832" s="102"/>
      <c r="AG2832" s="104"/>
      <c r="AI2832" s="102"/>
      <c r="AJ2832" s="102"/>
      <c r="AK2832" s="102"/>
      <c r="AL2832" s="102"/>
      <c r="AM2832" s="102"/>
      <c r="AN2832" s="102"/>
      <c r="AO2832" s="102"/>
      <c r="AP2832" s="102"/>
      <c r="AQ2832" s="102"/>
      <c r="AR2832" s="102"/>
      <c r="AS2832" s="102"/>
      <c r="AT2832" s="102"/>
      <c r="AU2832" s="102"/>
      <c r="AV2832" s="102"/>
      <c r="AW2832" s="102"/>
      <c r="AX2832" s="102"/>
      <c r="AY2832" s="102"/>
      <c r="AZ2832" s="102"/>
      <c r="BA2832" s="102"/>
      <c r="BB2832" s="102"/>
      <c r="BC2832" s="102"/>
      <c r="BD2832" s="102"/>
      <c r="BE2832" s="102"/>
      <c r="BF2832" s="102"/>
      <c r="BG2832" s="102"/>
      <c r="BH2832" s="102"/>
      <c r="BI2832" s="102"/>
      <c r="BJ2832" s="102"/>
    </row>
    <row r="2833" spans="11:62">
      <c r="K2833" s="102"/>
      <c r="L2833" s="102"/>
      <c r="M2833" s="102"/>
      <c r="N2833" s="102"/>
      <c r="Y2833" s="102"/>
      <c r="Z2833" s="102"/>
      <c r="AA2833" s="102"/>
      <c r="AB2833" s="102"/>
      <c r="AC2833" s="102"/>
      <c r="AD2833" s="102"/>
      <c r="AE2833" s="102"/>
      <c r="AF2833" s="102"/>
      <c r="BH2833" s="102"/>
      <c r="BI2833" s="102"/>
    </row>
    <row r="2834" spans="11:62">
      <c r="K2834" s="102"/>
      <c r="L2834" s="102"/>
      <c r="M2834" s="102"/>
      <c r="Y2834" s="102"/>
      <c r="Z2834" s="102"/>
      <c r="AA2834" s="102"/>
      <c r="AB2834" s="102"/>
      <c r="AC2834" s="102"/>
      <c r="AD2834" s="102"/>
      <c r="AE2834" s="102"/>
      <c r="AF2834" s="102"/>
    </row>
    <row r="2835" spans="11:62">
      <c r="K2835" s="102"/>
      <c r="L2835" s="102"/>
      <c r="M2835" s="102"/>
      <c r="N2835" s="102"/>
      <c r="O2835" s="102"/>
      <c r="P2835" s="102"/>
      <c r="Q2835" s="102"/>
      <c r="W2835" s="102"/>
      <c r="X2835" s="102"/>
    </row>
    <row r="2836" spans="11:62">
      <c r="K2836" s="102"/>
      <c r="L2836" s="102"/>
      <c r="M2836" s="102"/>
      <c r="N2836" s="102"/>
      <c r="O2836" s="102"/>
      <c r="P2836" s="102"/>
      <c r="Q2836" s="102"/>
      <c r="R2836" s="105"/>
      <c r="Y2836" s="102"/>
      <c r="Z2836" s="102"/>
      <c r="AA2836" s="102"/>
      <c r="AB2836" s="102"/>
      <c r="AC2836" s="102"/>
      <c r="AD2836" s="102"/>
      <c r="AE2836" s="102"/>
      <c r="AF2836" s="102"/>
      <c r="AI2836" s="102"/>
      <c r="AJ2836" s="102"/>
      <c r="AK2836" s="102"/>
      <c r="AL2836" s="102"/>
      <c r="AM2836" s="102"/>
      <c r="AN2836" s="102"/>
      <c r="AO2836" s="102"/>
      <c r="AP2836" s="102"/>
      <c r="AQ2836" s="102"/>
      <c r="AS2836" s="102"/>
      <c r="AT2836" s="102"/>
      <c r="AU2836" s="102"/>
      <c r="AV2836" s="102"/>
      <c r="AW2836" s="102"/>
      <c r="AX2836" s="102"/>
      <c r="AY2836" s="102"/>
      <c r="AZ2836" s="102"/>
      <c r="BA2836" s="102"/>
      <c r="BB2836" s="102"/>
      <c r="BC2836" s="102"/>
      <c r="BD2836" s="102"/>
      <c r="BE2836" s="102"/>
      <c r="BF2836" s="102"/>
      <c r="BG2836" s="102"/>
      <c r="BH2836" s="102"/>
      <c r="BI2836" s="102"/>
      <c r="BJ2836" s="102"/>
    </row>
    <row r="2837" spans="11:62">
      <c r="K2837" s="102"/>
      <c r="L2837" s="102"/>
      <c r="M2837" s="102"/>
      <c r="N2837" s="102"/>
      <c r="O2837" s="102"/>
      <c r="P2837" s="102"/>
      <c r="Q2837" s="102"/>
      <c r="Y2837" s="102"/>
      <c r="Z2837" s="102"/>
      <c r="AA2837" s="102"/>
      <c r="AB2837" s="102"/>
      <c r="AC2837" s="102"/>
      <c r="AD2837" s="102"/>
      <c r="AE2837" s="102"/>
      <c r="AF2837" s="102"/>
      <c r="AI2837" s="102"/>
      <c r="AJ2837" s="102"/>
      <c r="AK2837" s="102"/>
      <c r="AL2837" s="102"/>
      <c r="AM2837" s="102"/>
      <c r="AN2837" s="102"/>
      <c r="AO2837" s="102"/>
      <c r="AP2837" s="102"/>
      <c r="AQ2837" s="102"/>
      <c r="AR2837" s="102"/>
      <c r="AS2837" s="102"/>
      <c r="AT2837" s="102"/>
      <c r="AU2837" s="102"/>
      <c r="AV2837" s="102"/>
      <c r="AW2837" s="102"/>
      <c r="AX2837" s="102"/>
      <c r="AY2837" s="102"/>
      <c r="AZ2837" s="102"/>
      <c r="BA2837" s="102"/>
      <c r="BB2837" s="102"/>
      <c r="BC2837" s="102"/>
      <c r="BD2837" s="102"/>
      <c r="BE2837" s="102"/>
      <c r="BF2837" s="102"/>
      <c r="BG2837" s="102"/>
      <c r="BH2837" s="102"/>
      <c r="BI2837" s="102"/>
      <c r="BJ2837" s="102"/>
    </row>
    <row r="2838" spans="11:62">
      <c r="K2838" s="102"/>
      <c r="L2838" s="102"/>
      <c r="M2838" s="102"/>
      <c r="N2838" s="102"/>
      <c r="O2838" s="102"/>
      <c r="P2838" s="102"/>
      <c r="R2838" s="105"/>
      <c r="Y2838" s="102"/>
      <c r="Z2838" s="102"/>
      <c r="AA2838" s="102"/>
      <c r="AB2838" s="102"/>
      <c r="AC2838" s="102"/>
      <c r="AD2838" s="102"/>
      <c r="AE2838" s="102"/>
      <c r="AF2838" s="102"/>
      <c r="AI2838" s="102"/>
      <c r="AJ2838" s="102"/>
      <c r="AK2838" s="102"/>
      <c r="AL2838" s="102"/>
      <c r="AM2838" s="102"/>
      <c r="AN2838" s="102"/>
      <c r="AO2838" s="102"/>
      <c r="AP2838" s="102"/>
      <c r="AQ2838" s="102"/>
      <c r="AR2838" s="102"/>
      <c r="AS2838" s="102"/>
      <c r="AT2838" s="102"/>
      <c r="AU2838" s="102"/>
      <c r="AV2838" s="102"/>
      <c r="AW2838" s="102"/>
      <c r="AX2838" s="102"/>
      <c r="AY2838" s="102"/>
      <c r="AZ2838" s="102"/>
      <c r="BA2838" s="102"/>
      <c r="BB2838" s="102"/>
      <c r="BC2838" s="102"/>
      <c r="BD2838" s="102"/>
      <c r="BE2838" s="102"/>
      <c r="BF2838" s="102"/>
      <c r="BG2838" s="102"/>
      <c r="BH2838" s="102"/>
      <c r="BI2838" s="102"/>
      <c r="BJ2838" s="102"/>
    </row>
    <row r="2839" spans="11:62">
      <c r="K2839" s="102"/>
      <c r="L2839" s="102"/>
      <c r="M2839" s="102"/>
      <c r="O2839" s="102"/>
      <c r="P2839" s="102"/>
      <c r="Q2839" s="102"/>
      <c r="R2839" s="105"/>
      <c r="Y2839" s="102"/>
      <c r="Z2839" s="102"/>
      <c r="AA2839" s="102"/>
      <c r="AB2839" s="102"/>
      <c r="AC2839" s="102"/>
      <c r="AD2839" s="102"/>
      <c r="AE2839" s="102"/>
      <c r="AF2839" s="102"/>
      <c r="AG2839" s="104"/>
      <c r="AI2839" s="102"/>
      <c r="AJ2839" s="102"/>
      <c r="AK2839" s="102"/>
      <c r="AL2839" s="102"/>
      <c r="AM2839" s="102"/>
      <c r="AN2839" s="102"/>
      <c r="AO2839" s="102"/>
      <c r="AP2839" s="102"/>
      <c r="AQ2839" s="102"/>
      <c r="AR2839" s="102"/>
      <c r="AS2839" s="102"/>
      <c r="AT2839" s="102"/>
      <c r="AU2839" s="102"/>
      <c r="AV2839" s="102"/>
      <c r="AW2839" s="102"/>
      <c r="AX2839" s="102"/>
      <c r="AY2839" s="102"/>
      <c r="AZ2839" s="102"/>
      <c r="BA2839" s="102"/>
      <c r="BB2839" s="102"/>
      <c r="BC2839" s="102"/>
      <c r="BD2839" s="102"/>
      <c r="BE2839" s="102"/>
      <c r="BF2839" s="102"/>
      <c r="BG2839" s="102"/>
      <c r="BH2839" s="102"/>
      <c r="BI2839" s="102"/>
      <c r="BJ2839" s="102"/>
    </row>
    <row r="2840" spans="11:62">
      <c r="K2840" s="102"/>
      <c r="L2840" s="102"/>
      <c r="M2840" s="102"/>
      <c r="O2840" s="102"/>
      <c r="P2840" s="102"/>
      <c r="Q2840" s="102"/>
      <c r="R2840" s="105"/>
      <c r="Y2840" s="102"/>
      <c r="Z2840" s="102"/>
      <c r="AA2840" s="102"/>
      <c r="AB2840" s="102"/>
      <c r="AC2840" s="102"/>
      <c r="AD2840" s="102"/>
      <c r="AE2840" s="102"/>
      <c r="AF2840" s="102"/>
      <c r="AG2840" s="104"/>
      <c r="AI2840" s="102"/>
      <c r="AJ2840" s="102"/>
      <c r="AK2840" s="102"/>
      <c r="AL2840" s="102"/>
      <c r="AM2840" s="102"/>
      <c r="AN2840" s="102"/>
      <c r="AO2840" s="102"/>
      <c r="AP2840" s="102"/>
      <c r="AQ2840" s="102"/>
      <c r="AR2840" s="102"/>
      <c r="AS2840" s="102"/>
      <c r="AT2840" s="102"/>
      <c r="AU2840" s="102"/>
      <c r="AV2840" s="102"/>
      <c r="AW2840" s="102"/>
      <c r="AX2840" s="102"/>
      <c r="AY2840" s="102"/>
      <c r="AZ2840" s="102"/>
      <c r="BA2840" s="102"/>
      <c r="BB2840" s="102"/>
      <c r="BC2840" s="102"/>
      <c r="BD2840" s="102"/>
      <c r="BE2840" s="102"/>
      <c r="BF2840" s="102"/>
      <c r="BG2840" s="102"/>
      <c r="BH2840" s="102"/>
      <c r="BI2840" s="102"/>
      <c r="BJ2840" s="102"/>
    </row>
    <row r="2841" spans="11:62">
      <c r="K2841" s="102"/>
      <c r="L2841" s="102"/>
      <c r="M2841" s="102"/>
      <c r="O2841" s="102"/>
      <c r="P2841" s="102"/>
      <c r="R2841" s="105"/>
      <c r="Y2841" s="102"/>
      <c r="Z2841" s="102"/>
      <c r="AA2841" s="102"/>
      <c r="AB2841" s="102"/>
      <c r="AC2841" s="102"/>
      <c r="AD2841" s="102"/>
      <c r="AE2841" s="102"/>
      <c r="AF2841" s="102"/>
      <c r="AG2841" s="104"/>
      <c r="AI2841" s="102"/>
      <c r="AJ2841" s="102"/>
      <c r="AK2841" s="102"/>
      <c r="AL2841" s="102"/>
      <c r="AM2841" s="102"/>
      <c r="AN2841" s="102"/>
      <c r="AO2841" s="102"/>
      <c r="AP2841" s="102"/>
      <c r="AQ2841" s="102"/>
      <c r="AR2841" s="102"/>
      <c r="AS2841" s="102"/>
      <c r="AT2841" s="102"/>
      <c r="AU2841" s="102"/>
      <c r="AV2841" s="102"/>
      <c r="AW2841" s="102"/>
      <c r="AX2841" s="102"/>
      <c r="AY2841" s="102"/>
      <c r="AZ2841" s="102"/>
      <c r="BA2841" s="102"/>
      <c r="BB2841" s="102"/>
      <c r="BC2841" s="102"/>
      <c r="BD2841" s="102"/>
      <c r="BE2841" s="102"/>
      <c r="BF2841" s="102"/>
      <c r="BG2841" s="102"/>
      <c r="BH2841" s="102"/>
      <c r="BI2841" s="102"/>
      <c r="BJ2841" s="102"/>
    </row>
    <row r="2842" spans="11:62">
      <c r="K2842" s="102"/>
      <c r="L2842" s="102"/>
      <c r="M2842" s="102"/>
      <c r="N2842" s="102"/>
      <c r="O2842" s="102"/>
      <c r="P2842" s="102"/>
      <c r="R2842" s="105"/>
      <c r="Y2842" s="102"/>
      <c r="Z2842" s="102"/>
      <c r="AA2842" s="102"/>
      <c r="AB2842" s="102"/>
      <c r="AC2842" s="102"/>
      <c r="AD2842" s="102"/>
      <c r="AE2842" s="102"/>
      <c r="AF2842" s="102"/>
      <c r="AI2842" s="102"/>
      <c r="AJ2842" s="102"/>
      <c r="AK2842" s="102"/>
      <c r="AL2842" s="102"/>
      <c r="AM2842" s="102"/>
      <c r="AN2842" s="102"/>
      <c r="AO2842" s="102"/>
      <c r="AP2842" s="102"/>
      <c r="AQ2842" s="102"/>
      <c r="AR2842" s="102"/>
      <c r="AS2842" s="102"/>
      <c r="AT2842" s="102"/>
      <c r="AU2842" s="102"/>
      <c r="AV2842" s="102"/>
      <c r="AW2842" s="102"/>
      <c r="AX2842" s="102"/>
      <c r="AY2842" s="102"/>
      <c r="AZ2842" s="102"/>
      <c r="BA2842" s="102"/>
      <c r="BB2842" s="102"/>
      <c r="BC2842" s="102"/>
      <c r="BD2842" s="102"/>
      <c r="BE2842" s="102"/>
      <c r="BF2842" s="102"/>
      <c r="BG2842" s="102"/>
      <c r="BH2842" s="102"/>
      <c r="BI2842" s="102"/>
      <c r="BJ2842" s="102"/>
    </row>
    <row r="2843" spans="11:62">
      <c r="K2843" s="102"/>
      <c r="L2843" s="102"/>
      <c r="M2843" s="102"/>
      <c r="N2843" s="102"/>
      <c r="O2843" s="102"/>
      <c r="P2843" s="102"/>
      <c r="R2843" s="105"/>
      <c r="Y2843" s="102"/>
      <c r="Z2843" s="102"/>
      <c r="AA2843" s="102"/>
      <c r="AB2843" s="102"/>
      <c r="AC2843" s="102"/>
      <c r="AD2843" s="102"/>
      <c r="AE2843" s="102"/>
      <c r="AF2843" s="102"/>
      <c r="AI2843" s="102"/>
      <c r="AJ2843" s="102"/>
      <c r="AK2843" s="102"/>
      <c r="AL2843" s="102"/>
      <c r="AM2843" s="102"/>
      <c r="AN2843" s="102"/>
      <c r="AO2843" s="102"/>
      <c r="AP2843" s="102"/>
      <c r="AQ2843" s="102"/>
      <c r="AR2843" s="102"/>
      <c r="AS2843" s="102"/>
      <c r="AT2843" s="102"/>
      <c r="AU2843" s="102"/>
      <c r="AV2843" s="102"/>
      <c r="AW2843" s="102"/>
      <c r="AX2843" s="102"/>
      <c r="AY2843" s="102"/>
      <c r="AZ2843" s="102"/>
      <c r="BA2843" s="102"/>
      <c r="BB2843" s="102"/>
      <c r="BC2843" s="102"/>
      <c r="BD2843" s="102"/>
      <c r="BE2843" s="102"/>
      <c r="BF2843" s="102"/>
      <c r="BG2843" s="102"/>
      <c r="BH2843" s="102"/>
      <c r="BI2843" s="102"/>
      <c r="BJ2843" s="102"/>
    </row>
    <row r="2844" spans="11:62">
      <c r="K2844" s="102"/>
      <c r="L2844" s="102"/>
      <c r="M2844" s="102"/>
      <c r="N2844" s="102"/>
      <c r="O2844" s="102"/>
      <c r="P2844" s="102"/>
      <c r="Y2844" s="102"/>
      <c r="Z2844" s="102"/>
      <c r="AA2844" s="102"/>
      <c r="AB2844" s="102"/>
      <c r="AC2844" s="102"/>
      <c r="AD2844" s="102"/>
      <c r="AE2844" s="102"/>
      <c r="AF2844" s="102"/>
      <c r="AG2844" s="104"/>
      <c r="AI2844" s="102"/>
      <c r="AJ2844" s="102"/>
      <c r="AK2844" s="102"/>
      <c r="AL2844" s="102"/>
      <c r="AM2844" s="102"/>
      <c r="AN2844" s="102"/>
      <c r="AO2844" s="102"/>
      <c r="AP2844" s="102"/>
      <c r="AQ2844" s="102"/>
      <c r="AR2844" s="102"/>
      <c r="AS2844" s="102"/>
      <c r="AT2844" s="102"/>
      <c r="AU2844" s="102"/>
      <c r="AV2844" s="102"/>
      <c r="AW2844" s="102"/>
      <c r="AX2844" s="102"/>
      <c r="AY2844" s="102"/>
      <c r="AZ2844" s="102"/>
      <c r="BA2844" s="102"/>
      <c r="BB2844" s="102"/>
      <c r="BC2844" s="102"/>
      <c r="BD2844" s="102"/>
      <c r="BE2844" s="102"/>
      <c r="BF2844" s="102"/>
      <c r="BG2844" s="102"/>
      <c r="BH2844" s="102"/>
      <c r="BI2844" s="102"/>
      <c r="BJ2844" s="102"/>
    </row>
    <row r="2845" spans="11:62">
      <c r="K2845" s="102"/>
      <c r="L2845" s="102"/>
      <c r="M2845" s="102"/>
      <c r="N2845" s="102"/>
      <c r="O2845" s="102"/>
      <c r="P2845" s="102"/>
      <c r="Y2845" s="102"/>
      <c r="Z2845" s="102"/>
      <c r="AA2845" s="102"/>
      <c r="AB2845" s="102"/>
      <c r="AC2845" s="102"/>
      <c r="AD2845" s="102"/>
      <c r="AE2845" s="102"/>
      <c r="AF2845" s="102"/>
      <c r="AI2845" s="102"/>
      <c r="AJ2845" s="102"/>
      <c r="AK2845" s="102"/>
      <c r="AL2845" s="102"/>
      <c r="AM2845" s="102"/>
      <c r="AN2845" s="102"/>
      <c r="AO2845" s="102"/>
      <c r="AP2845" s="102"/>
      <c r="AQ2845" s="102"/>
      <c r="AR2845" s="102"/>
      <c r="AS2845" s="102"/>
      <c r="AT2845" s="102"/>
      <c r="AU2845" s="102"/>
      <c r="AV2845" s="102"/>
      <c r="AW2845" s="102"/>
      <c r="AX2845" s="102"/>
      <c r="AY2845" s="102"/>
      <c r="AZ2845" s="102"/>
      <c r="BA2845" s="102"/>
      <c r="BB2845" s="102"/>
      <c r="BC2845" s="102"/>
      <c r="BD2845" s="102"/>
      <c r="BE2845" s="102"/>
      <c r="BF2845" s="102"/>
      <c r="BG2845" s="102"/>
      <c r="BH2845" s="102"/>
      <c r="BI2845" s="102"/>
      <c r="BJ2845" s="102"/>
    </row>
    <row r="2846" spans="11:62">
      <c r="K2846" s="102"/>
      <c r="L2846" s="102"/>
      <c r="M2846" s="102"/>
      <c r="N2846" s="102"/>
      <c r="O2846" s="102"/>
      <c r="P2846" s="102"/>
      <c r="Y2846" s="102"/>
      <c r="Z2846" s="102"/>
      <c r="AA2846" s="102"/>
      <c r="AB2846" s="102"/>
      <c r="AC2846" s="102"/>
      <c r="AD2846" s="102"/>
      <c r="AE2846" s="102"/>
      <c r="AF2846" s="102"/>
      <c r="AI2846" s="102"/>
      <c r="AJ2846" s="102"/>
      <c r="AK2846" s="102"/>
      <c r="AL2846" s="102"/>
      <c r="AM2846" s="102"/>
      <c r="AN2846" s="102"/>
      <c r="AO2846" s="102"/>
      <c r="AP2846" s="102"/>
      <c r="AQ2846" s="102"/>
      <c r="AR2846" s="102"/>
      <c r="AS2846" s="102"/>
      <c r="AT2846" s="102"/>
      <c r="AU2846" s="102"/>
      <c r="AV2846" s="102"/>
      <c r="AW2846" s="102"/>
      <c r="AX2846" s="102"/>
      <c r="AY2846" s="102"/>
      <c r="AZ2846" s="102"/>
      <c r="BA2846" s="102"/>
      <c r="BB2846" s="102"/>
      <c r="BC2846" s="102"/>
      <c r="BD2846" s="102"/>
      <c r="BE2846" s="102"/>
      <c r="BF2846" s="102"/>
      <c r="BG2846" s="102"/>
      <c r="BH2846" s="102"/>
      <c r="BI2846" s="102"/>
      <c r="BJ2846" s="102"/>
    </row>
    <row r="2847" spans="11:62">
      <c r="K2847" s="102"/>
      <c r="L2847" s="102"/>
      <c r="M2847" s="102"/>
      <c r="P2847" s="102"/>
      <c r="Q2847" s="102"/>
      <c r="W2847" s="102"/>
      <c r="X2847" s="102"/>
      <c r="Y2847" s="102"/>
      <c r="Z2847" s="102"/>
      <c r="AA2847" s="102"/>
      <c r="AB2847" s="102"/>
      <c r="AC2847" s="102"/>
      <c r="AD2847" s="102"/>
      <c r="AE2847" s="102"/>
      <c r="AF2847" s="102"/>
      <c r="AI2847" s="102"/>
      <c r="AJ2847" s="102"/>
      <c r="AK2847" s="102"/>
      <c r="AL2847" s="102"/>
      <c r="AM2847" s="102"/>
      <c r="AN2847" s="102"/>
      <c r="AO2847" s="102"/>
      <c r="AP2847" s="102"/>
      <c r="AQ2847" s="102"/>
      <c r="AS2847" s="102"/>
      <c r="AT2847" s="102"/>
      <c r="AU2847" s="102"/>
      <c r="AV2847" s="102"/>
      <c r="AW2847" s="102"/>
      <c r="AY2847" s="102"/>
      <c r="AZ2847" s="102"/>
      <c r="BA2847" s="102"/>
      <c r="BB2847" s="102"/>
      <c r="BC2847" s="102"/>
      <c r="BE2847" s="102"/>
      <c r="BF2847" s="102"/>
      <c r="BG2847" s="102"/>
      <c r="BH2847" s="102"/>
      <c r="BI2847" s="102"/>
    </row>
    <row r="2848" spans="11:62">
      <c r="K2848" s="102"/>
      <c r="L2848" s="102"/>
      <c r="M2848" s="102"/>
      <c r="P2848" s="102"/>
      <c r="Q2848" s="102"/>
      <c r="W2848" s="102"/>
      <c r="X2848" s="102"/>
      <c r="Y2848" s="102"/>
      <c r="Z2848" s="102"/>
      <c r="AA2848" s="102"/>
      <c r="AB2848" s="102"/>
      <c r="AC2848" s="102"/>
      <c r="AD2848" s="102"/>
      <c r="AE2848" s="102"/>
      <c r="AF2848" s="102"/>
      <c r="AI2848" s="102"/>
      <c r="AJ2848" s="102"/>
      <c r="AK2848" s="102"/>
      <c r="AL2848" s="102"/>
      <c r="AM2848" s="102"/>
      <c r="AN2848" s="102"/>
      <c r="AO2848" s="102"/>
      <c r="AP2848" s="102"/>
      <c r="AQ2848" s="102"/>
      <c r="AS2848" s="102"/>
      <c r="AT2848" s="102"/>
      <c r="AU2848" s="102"/>
      <c r="AV2848" s="102"/>
      <c r="AW2848" s="102"/>
      <c r="AY2848" s="102"/>
      <c r="AZ2848" s="102"/>
      <c r="BA2848" s="102"/>
      <c r="BB2848" s="102"/>
      <c r="BC2848" s="102"/>
      <c r="BE2848" s="102"/>
      <c r="BF2848" s="102"/>
      <c r="BG2848" s="102"/>
      <c r="BH2848" s="102"/>
      <c r="BI2848" s="102"/>
    </row>
    <row r="2849" spans="11:62">
      <c r="K2849" s="102"/>
      <c r="L2849" s="102"/>
      <c r="M2849" s="102"/>
      <c r="N2849" s="102"/>
      <c r="O2849" s="102"/>
      <c r="P2849" s="102"/>
      <c r="R2849" s="105"/>
      <c r="S2849" s="105"/>
      <c r="Y2849" s="102"/>
      <c r="Z2849" s="102"/>
      <c r="AA2849" s="102"/>
      <c r="AB2849" s="102"/>
      <c r="AC2849" s="102"/>
      <c r="AD2849" s="102"/>
      <c r="AE2849" s="102"/>
      <c r="AF2849" s="102"/>
      <c r="AG2849" s="104"/>
      <c r="AH2849" s="104"/>
      <c r="AI2849" s="102"/>
      <c r="AJ2849" s="102"/>
      <c r="AK2849" s="102"/>
      <c r="AL2849" s="102"/>
      <c r="AM2849" s="102"/>
      <c r="AN2849" s="102"/>
      <c r="AO2849" s="102"/>
      <c r="AP2849" s="102"/>
      <c r="AQ2849" s="102"/>
      <c r="AR2849" s="102"/>
      <c r="AS2849" s="102"/>
      <c r="AT2849" s="102"/>
      <c r="AU2849" s="102"/>
      <c r="AV2849" s="102"/>
      <c r="AW2849" s="102"/>
      <c r="AX2849" s="102"/>
      <c r="AY2849" s="102"/>
      <c r="AZ2849" s="102"/>
      <c r="BA2849" s="102"/>
      <c r="BB2849" s="102"/>
      <c r="BC2849" s="102"/>
      <c r="BD2849" s="102"/>
      <c r="BE2849" s="102"/>
      <c r="BF2849" s="102"/>
      <c r="BG2849" s="102"/>
      <c r="BH2849" s="102"/>
      <c r="BI2849" s="102"/>
      <c r="BJ2849" s="102"/>
    </row>
    <row r="2850" spans="11:62">
      <c r="K2850" s="102"/>
      <c r="L2850" s="102"/>
      <c r="M2850" s="102"/>
      <c r="Y2850" s="102"/>
      <c r="Z2850" s="102"/>
      <c r="AA2850" s="102"/>
      <c r="AB2850" s="102"/>
      <c r="AC2850" s="102"/>
      <c r="AD2850" s="102"/>
      <c r="AE2850" s="102"/>
      <c r="AF2850" s="102"/>
      <c r="AI2850" s="102"/>
      <c r="AJ2850" s="102"/>
      <c r="AK2850" s="102"/>
      <c r="AL2850" s="102"/>
      <c r="AM2850" s="102"/>
      <c r="AN2850" s="102"/>
      <c r="AO2850" s="102"/>
      <c r="AP2850" s="102"/>
      <c r="AQ2850" s="102"/>
      <c r="AS2850" s="102"/>
      <c r="AT2850" s="102"/>
      <c r="AU2850" s="102"/>
      <c r="AV2850" s="102"/>
      <c r="AW2850" s="102"/>
      <c r="AY2850" s="102"/>
      <c r="AZ2850" s="102"/>
      <c r="BA2850" s="102"/>
      <c r="BB2850" s="102"/>
      <c r="BC2850" s="102"/>
      <c r="BE2850" s="102"/>
      <c r="BF2850" s="102"/>
      <c r="BG2850" s="102"/>
      <c r="BH2850" s="102"/>
      <c r="BI2850" s="102"/>
    </row>
    <row r="2851" spans="11:62">
      <c r="K2851" s="102"/>
      <c r="L2851" s="102"/>
      <c r="M2851" s="102"/>
      <c r="O2851" s="102"/>
      <c r="P2851" s="102"/>
      <c r="R2851" s="105"/>
      <c r="Y2851" s="102"/>
      <c r="Z2851" s="102"/>
      <c r="AA2851" s="102"/>
      <c r="AD2851" s="102"/>
      <c r="AE2851" s="102"/>
      <c r="AF2851" s="102"/>
      <c r="AG2851" s="104"/>
      <c r="AI2851" s="102"/>
      <c r="AJ2851" s="102"/>
      <c r="AK2851" s="102"/>
      <c r="AL2851" s="102"/>
      <c r="AM2851" s="102"/>
      <c r="AN2851" s="102"/>
      <c r="AO2851" s="102"/>
      <c r="AP2851" s="102"/>
      <c r="AQ2851" s="102"/>
      <c r="AR2851" s="102"/>
      <c r="AS2851" s="102"/>
      <c r="AT2851" s="102"/>
      <c r="AU2851" s="102"/>
      <c r="AV2851" s="102"/>
      <c r="AW2851" s="102"/>
      <c r="AX2851" s="102"/>
      <c r="AY2851" s="102"/>
      <c r="AZ2851" s="102"/>
      <c r="BA2851" s="102"/>
      <c r="BB2851" s="102"/>
      <c r="BC2851" s="102"/>
      <c r="BD2851" s="102"/>
      <c r="BE2851" s="102"/>
      <c r="BF2851" s="102"/>
      <c r="BG2851" s="102"/>
      <c r="BH2851" s="102"/>
      <c r="BI2851" s="102"/>
      <c r="BJ2851" s="102"/>
    </row>
    <row r="2852" spans="11:62">
      <c r="K2852" s="102"/>
      <c r="L2852" s="102"/>
      <c r="M2852" s="102"/>
      <c r="O2852" s="102"/>
      <c r="P2852" s="102"/>
      <c r="Q2852" s="102"/>
      <c r="R2852" s="105"/>
      <c r="Y2852" s="102"/>
      <c r="Z2852" s="102"/>
      <c r="AA2852" s="102"/>
      <c r="AB2852" s="102"/>
      <c r="AC2852" s="102"/>
      <c r="AD2852" s="102"/>
      <c r="AE2852" s="102"/>
      <c r="AF2852" s="102"/>
      <c r="AG2852" s="104"/>
      <c r="AI2852" s="102"/>
      <c r="AJ2852" s="102"/>
      <c r="AK2852" s="102"/>
      <c r="AL2852" s="102"/>
      <c r="AM2852" s="102"/>
      <c r="AN2852" s="102"/>
      <c r="AO2852" s="102"/>
      <c r="AP2852" s="102"/>
      <c r="AQ2852" s="102"/>
      <c r="AR2852" s="102"/>
      <c r="AS2852" s="102"/>
      <c r="AT2852" s="102"/>
      <c r="AU2852" s="102"/>
      <c r="AV2852" s="102"/>
      <c r="AW2852" s="102"/>
      <c r="AX2852" s="102"/>
      <c r="AY2852" s="102"/>
      <c r="AZ2852" s="102"/>
      <c r="BA2852" s="102"/>
      <c r="BB2852" s="102"/>
      <c r="BC2852" s="102"/>
      <c r="BD2852" s="102"/>
      <c r="BE2852" s="102"/>
      <c r="BF2852" s="102"/>
      <c r="BG2852" s="102"/>
      <c r="BH2852" s="102"/>
      <c r="BI2852" s="102"/>
      <c r="BJ2852" s="102"/>
    </row>
    <row r="2853" spans="11:62">
      <c r="K2853" s="102"/>
      <c r="L2853" s="102"/>
      <c r="M2853" s="102"/>
      <c r="W2853" s="102"/>
      <c r="X2853" s="102"/>
      <c r="Y2853" s="102"/>
      <c r="Z2853" s="102"/>
      <c r="AA2853" s="102"/>
      <c r="AB2853" s="102"/>
      <c r="AC2853" s="102"/>
      <c r="AD2853" s="102"/>
      <c r="AE2853" s="102"/>
      <c r="AF2853" s="102"/>
      <c r="AG2853" s="104"/>
    </row>
    <row r="2854" spans="11:62">
      <c r="K2854" s="102"/>
      <c r="L2854" s="102"/>
      <c r="M2854" s="102"/>
      <c r="W2854" s="102"/>
      <c r="X2854" s="102"/>
      <c r="Y2854" s="102"/>
      <c r="Z2854" s="102"/>
      <c r="AA2854" s="102"/>
      <c r="AB2854" s="102"/>
      <c r="AC2854" s="102"/>
      <c r="AD2854" s="102"/>
      <c r="AE2854" s="102"/>
      <c r="AF2854" s="102"/>
      <c r="AG2854" s="104"/>
    </row>
    <row r="2855" spans="11:62">
      <c r="K2855" s="102"/>
      <c r="L2855" s="102"/>
      <c r="M2855" s="102"/>
      <c r="N2855" s="102"/>
      <c r="O2855" s="102"/>
      <c r="P2855" s="102"/>
      <c r="R2855" s="105"/>
      <c r="Y2855" s="102"/>
      <c r="Z2855" s="102"/>
      <c r="AA2855" s="102"/>
      <c r="AB2855" s="102"/>
      <c r="AC2855" s="102"/>
      <c r="AD2855" s="102"/>
      <c r="AE2855" s="102"/>
      <c r="AF2855" s="102"/>
      <c r="AI2855" s="102"/>
      <c r="AJ2855" s="102"/>
      <c r="AK2855" s="102"/>
      <c r="AL2855" s="102"/>
      <c r="AM2855" s="102"/>
      <c r="AN2855" s="102"/>
      <c r="AO2855" s="102"/>
      <c r="AP2855" s="102"/>
      <c r="AQ2855" s="102"/>
      <c r="AR2855" s="102"/>
      <c r="AS2855" s="102"/>
      <c r="AT2855" s="102"/>
      <c r="AU2855" s="102"/>
      <c r="AV2855" s="102"/>
      <c r="AW2855" s="102"/>
      <c r="AX2855" s="102"/>
      <c r="AY2855" s="102"/>
      <c r="AZ2855" s="102"/>
      <c r="BA2855" s="102"/>
      <c r="BB2855" s="102"/>
      <c r="BC2855" s="102"/>
      <c r="BD2855" s="102"/>
      <c r="BE2855" s="102"/>
      <c r="BF2855" s="102"/>
      <c r="BG2855" s="102"/>
      <c r="BH2855" s="102"/>
      <c r="BI2855" s="102"/>
      <c r="BJ2855" s="102"/>
    </row>
    <row r="2856" spans="11:62">
      <c r="K2856" s="102"/>
      <c r="L2856" s="102"/>
      <c r="M2856" s="102"/>
      <c r="N2856" s="102"/>
      <c r="O2856" s="102"/>
      <c r="P2856" s="102"/>
      <c r="Y2856" s="102"/>
      <c r="Z2856" s="102"/>
      <c r="AA2856" s="102"/>
      <c r="AB2856" s="102"/>
      <c r="AC2856" s="102"/>
      <c r="AD2856" s="102"/>
      <c r="AE2856" s="102"/>
      <c r="AF2856" s="102"/>
      <c r="AI2856" s="102"/>
      <c r="AJ2856" s="102"/>
      <c r="AK2856" s="102"/>
      <c r="AL2856" s="102"/>
      <c r="AM2856" s="102"/>
      <c r="AN2856" s="102"/>
      <c r="AO2856" s="102"/>
      <c r="AP2856" s="102"/>
      <c r="AQ2856" s="102"/>
      <c r="AR2856" s="102"/>
      <c r="AS2856" s="102"/>
      <c r="AT2856" s="102"/>
      <c r="AU2856" s="102"/>
      <c r="AV2856" s="102"/>
      <c r="AW2856" s="102"/>
      <c r="AX2856" s="102"/>
      <c r="AY2856" s="102"/>
      <c r="AZ2856" s="102"/>
      <c r="BA2856" s="102"/>
      <c r="BB2856" s="102"/>
      <c r="BC2856" s="102"/>
      <c r="BD2856" s="102"/>
      <c r="BE2856" s="102"/>
      <c r="BF2856" s="102"/>
      <c r="BG2856" s="102"/>
      <c r="BH2856" s="102"/>
      <c r="BI2856" s="102"/>
      <c r="BJ2856" s="102"/>
    </row>
    <row r="2857" spans="11:62">
      <c r="K2857" s="102"/>
      <c r="L2857" s="102"/>
      <c r="M2857" s="102"/>
      <c r="N2857" s="102"/>
      <c r="O2857" s="102"/>
      <c r="P2857" s="102"/>
      <c r="R2857" s="105"/>
      <c r="Y2857" s="102"/>
      <c r="Z2857" s="102"/>
      <c r="AA2857" s="102"/>
      <c r="AB2857" s="102"/>
      <c r="AC2857" s="102"/>
      <c r="AD2857" s="102"/>
      <c r="AE2857" s="102"/>
      <c r="AF2857" s="102"/>
      <c r="AG2857" s="104"/>
      <c r="AI2857" s="102"/>
      <c r="AJ2857" s="102"/>
      <c r="AK2857" s="102"/>
      <c r="AL2857" s="102"/>
      <c r="AM2857" s="102"/>
      <c r="AN2857" s="102"/>
      <c r="AO2857" s="102"/>
      <c r="AP2857" s="102"/>
      <c r="AQ2857" s="102"/>
      <c r="AR2857" s="102"/>
      <c r="AS2857" s="102"/>
      <c r="AT2857" s="102"/>
      <c r="AU2857" s="102"/>
      <c r="AV2857" s="102"/>
      <c r="AW2857" s="102"/>
      <c r="AX2857" s="102"/>
      <c r="AY2857" s="102"/>
      <c r="AZ2857" s="102"/>
      <c r="BA2857" s="102"/>
      <c r="BB2857" s="102"/>
      <c r="BC2857" s="102"/>
      <c r="BD2857" s="102"/>
      <c r="BE2857" s="102"/>
      <c r="BF2857" s="102"/>
      <c r="BG2857" s="102"/>
      <c r="BH2857" s="102"/>
      <c r="BI2857" s="102"/>
      <c r="BJ2857" s="102"/>
    </row>
    <row r="2858" spans="11:62">
      <c r="K2858" s="102"/>
      <c r="L2858" s="102"/>
      <c r="M2858" s="102"/>
      <c r="N2858" s="102"/>
      <c r="O2858" s="102"/>
      <c r="P2858" s="102"/>
      <c r="R2858" s="105"/>
      <c r="Y2858" s="102"/>
      <c r="Z2858" s="102"/>
      <c r="AA2858" s="102"/>
      <c r="AB2858" s="102"/>
      <c r="AC2858" s="102"/>
      <c r="AG2858" s="104"/>
      <c r="AI2858" s="102"/>
      <c r="AJ2858" s="102"/>
      <c r="AK2858" s="102"/>
      <c r="AL2858" s="102"/>
      <c r="AM2858" s="102"/>
      <c r="AN2858" s="102"/>
      <c r="AO2858" s="102"/>
      <c r="AP2858" s="102"/>
      <c r="AQ2858" s="102"/>
      <c r="AR2858" s="102"/>
      <c r="AS2858" s="102"/>
      <c r="AT2858" s="102"/>
      <c r="AU2858" s="102"/>
      <c r="AV2858" s="102"/>
      <c r="AW2858" s="102"/>
      <c r="AX2858" s="102"/>
      <c r="AY2858" s="102"/>
      <c r="AZ2858" s="102"/>
      <c r="BA2858" s="102"/>
      <c r="BB2858" s="102"/>
      <c r="BC2858" s="102"/>
      <c r="BD2858" s="102"/>
      <c r="BE2858" s="102"/>
      <c r="BF2858" s="102"/>
      <c r="BG2858" s="102"/>
      <c r="BH2858" s="102"/>
      <c r="BI2858" s="102"/>
      <c r="BJ2858" s="102"/>
    </row>
    <row r="2859" spans="11:62">
      <c r="K2859" s="102"/>
      <c r="L2859" s="102"/>
      <c r="M2859" s="102"/>
      <c r="N2859" s="102"/>
      <c r="O2859" s="102"/>
      <c r="P2859" s="102"/>
      <c r="Q2859" s="102"/>
      <c r="R2859" s="105"/>
      <c r="Y2859" s="102"/>
      <c r="Z2859" s="102"/>
      <c r="AA2859" s="102"/>
      <c r="AB2859" s="102"/>
      <c r="AC2859" s="102"/>
      <c r="AD2859" s="102"/>
      <c r="AE2859" s="102"/>
      <c r="AF2859" s="102"/>
      <c r="AI2859" s="102"/>
      <c r="AJ2859" s="102"/>
      <c r="AK2859" s="102"/>
      <c r="AL2859" s="102"/>
      <c r="AM2859" s="102"/>
      <c r="AN2859" s="102"/>
      <c r="AO2859" s="102"/>
      <c r="AP2859" s="102"/>
      <c r="AQ2859" s="102"/>
      <c r="AR2859" s="102"/>
      <c r="AS2859" s="102"/>
      <c r="AT2859" s="102"/>
      <c r="AU2859" s="102"/>
      <c r="AV2859" s="102"/>
      <c r="AW2859" s="102"/>
      <c r="AX2859" s="102"/>
      <c r="AY2859" s="102"/>
      <c r="AZ2859" s="102"/>
      <c r="BA2859" s="102"/>
      <c r="BB2859" s="102"/>
      <c r="BC2859" s="102"/>
      <c r="BD2859" s="102"/>
      <c r="BE2859" s="102"/>
      <c r="BF2859" s="102"/>
      <c r="BG2859" s="102"/>
      <c r="BH2859" s="102"/>
      <c r="BI2859" s="102"/>
      <c r="BJ2859" s="102"/>
    </row>
    <row r="2860" spans="11:62">
      <c r="K2860" s="102"/>
      <c r="L2860" s="102"/>
      <c r="M2860" s="102"/>
      <c r="N2860" s="102"/>
      <c r="O2860" s="102"/>
      <c r="P2860" s="102"/>
      <c r="R2860" s="105"/>
      <c r="S2860" s="105"/>
      <c r="Y2860" s="102"/>
      <c r="Z2860" s="102"/>
      <c r="AB2860" s="102"/>
      <c r="AC2860" s="102"/>
      <c r="AD2860" s="102"/>
      <c r="AE2860" s="102"/>
      <c r="AF2860" s="102"/>
      <c r="AG2860" s="104"/>
      <c r="AI2860" s="102"/>
      <c r="AJ2860" s="102"/>
      <c r="AK2860" s="102"/>
      <c r="AL2860" s="102"/>
      <c r="AM2860" s="102"/>
      <c r="AN2860" s="102"/>
      <c r="AO2860" s="102"/>
      <c r="AP2860" s="102"/>
      <c r="AQ2860" s="102"/>
      <c r="AR2860" s="102"/>
      <c r="AS2860" s="102"/>
      <c r="AT2860" s="102"/>
      <c r="AU2860" s="102"/>
      <c r="AV2860" s="102"/>
      <c r="AW2860" s="102"/>
      <c r="AX2860" s="102"/>
      <c r="AY2860" s="102"/>
      <c r="AZ2860" s="102"/>
      <c r="BA2860" s="102"/>
      <c r="BB2860" s="102"/>
      <c r="BC2860" s="102"/>
      <c r="BD2860" s="102"/>
      <c r="BE2860" s="102"/>
      <c r="BF2860" s="102"/>
      <c r="BG2860" s="102"/>
      <c r="BH2860" s="102"/>
      <c r="BI2860" s="102"/>
      <c r="BJ2860" s="102"/>
    </row>
    <row r="2861" spans="11:62">
      <c r="K2861" s="102"/>
      <c r="L2861" s="102"/>
      <c r="M2861" s="102"/>
      <c r="N2861" s="102"/>
      <c r="O2861" s="102"/>
      <c r="P2861" s="102"/>
      <c r="Q2861" s="102"/>
      <c r="R2861" s="105"/>
      <c r="S2861" s="105"/>
      <c r="AG2861" s="104"/>
      <c r="AI2861" s="102"/>
      <c r="AJ2861" s="102"/>
      <c r="AK2861" s="102"/>
      <c r="AL2861" s="102"/>
      <c r="AM2861" s="102"/>
      <c r="AN2861" s="102"/>
      <c r="AO2861" s="102"/>
      <c r="AP2861" s="102"/>
      <c r="AQ2861" s="102"/>
      <c r="AR2861" s="102"/>
      <c r="AS2861" s="102"/>
      <c r="AT2861" s="102"/>
      <c r="AU2861" s="102"/>
      <c r="AV2861" s="102"/>
      <c r="AW2861" s="102"/>
      <c r="AX2861" s="102"/>
      <c r="AY2861" s="102"/>
      <c r="AZ2861" s="102"/>
      <c r="BA2861" s="102"/>
      <c r="BB2861" s="102"/>
      <c r="BC2861" s="102"/>
      <c r="BD2861" s="102"/>
      <c r="BE2861" s="102"/>
      <c r="BF2861" s="102"/>
      <c r="BG2861" s="102"/>
      <c r="BH2861" s="102"/>
      <c r="BI2861" s="102"/>
      <c r="BJ2861" s="102"/>
    </row>
    <row r="2862" spans="11:62">
      <c r="K2862" s="102"/>
      <c r="L2862" s="102"/>
      <c r="M2862" s="102"/>
      <c r="N2862" s="102"/>
      <c r="O2862" s="102"/>
      <c r="P2862" s="102"/>
      <c r="Q2862" s="102"/>
      <c r="R2862" s="105"/>
      <c r="S2862" s="105"/>
      <c r="AG2862" s="104"/>
      <c r="AI2862" s="102"/>
      <c r="AJ2862" s="102"/>
      <c r="AK2862" s="102"/>
      <c r="AL2862" s="102"/>
      <c r="AM2862" s="102"/>
      <c r="AN2862" s="102"/>
      <c r="AO2862" s="102"/>
      <c r="AP2862" s="102"/>
      <c r="AQ2862" s="102"/>
      <c r="AR2862" s="102"/>
      <c r="AS2862" s="102"/>
      <c r="AT2862" s="102"/>
      <c r="AU2862" s="102"/>
      <c r="AV2862" s="102"/>
      <c r="AW2862" s="102"/>
      <c r="AX2862" s="102"/>
      <c r="AY2862" s="102"/>
      <c r="AZ2862" s="102"/>
      <c r="BA2862" s="102"/>
      <c r="BB2862" s="102"/>
      <c r="BC2862" s="102"/>
      <c r="BD2862" s="102"/>
      <c r="BE2862" s="102"/>
      <c r="BF2862" s="102"/>
      <c r="BG2862" s="102"/>
      <c r="BH2862" s="102"/>
      <c r="BI2862" s="102"/>
      <c r="BJ2862" s="102"/>
    </row>
    <row r="2863" spans="11:62">
      <c r="K2863" s="102"/>
      <c r="L2863" s="102"/>
      <c r="M2863" s="102"/>
      <c r="N2863" s="102"/>
      <c r="O2863" s="102"/>
      <c r="P2863" s="102"/>
      <c r="R2863" s="105"/>
      <c r="Y2863" s="102"/>
      <c r="Z2863" s="102"/>
      <c r="AA2863" s="102"/>
      <c r="AB2863" s="102"/>
      <c r="AC2863" s="102"/>
      <c r="AD2863" s="102"/>
      <c r="AE2863" s="102"/>
      <c r="AF2863" s="102"/>
      <c r="AI2863" s="102"/>
      <c r="AJ2863" s="102"/>
      <c r="AK2863" s="102"/>
      <c r="AL2863" s="102"/>
      <c r="AM2863" s="102"/>
      <c r="AN2863" s="102"/>
      <c r="AO2863" s="102"/>
      <c r="AP2863" s="102"/>
      <c r="AQ2863" s="102"/>
      <c r="AR2863" s="102"/>
      <c r="AS2863" s="102"/>
      <c r="AT2863" s="102"/>
      <c r="AU2863" s="102"/>
      <c r="AV2863" s="102"/>
      <c r="AW2863" s="102"/>
      <c r="AX2863" s="102"/>
      <c r="AY2863" s="102"/>
      <c r="AZ2863" s="102"/>
      <c r="BA2863" s="102"/>
      <c r="BB2863" s="102"/>
      <c r="BC2863" s="102"/>
      <c r="BD2863" s="102"/>
      <c r="BE2863" s="102"/>
      <c r="BF2863" s="102"/>
      <c r="BG2863" s="102"/>
      <c r="BH2863" s="102"/>
      <c r="BI2863" s="102"/>
      <c r="BJ2863" s="102"/>
    </row>
    <row r="2864" spans="11:62">
      <c r="K2864" s="102"/>
      <c r="L2864" s="102"/>
      <c r="M2864" s="102"/>
      <c r="N2864" s="102"/>
      <c r="O2864" s="102"/>
      <c r="P2864" s="102"/>
      <c r="Q2864" s="102"/>
      <c r="R2864" s="105"/>
      <c r="W2864" s="102"/>
      <c r="X2864" s="102"/>
      <c r="Y2864" s="102"/>
      <c r="Z2864" s="102"/>
      <c r="AA2864" s="102"/>
      <c r="AB2864" s="102"/>
      <c r="AC2864" s="102"/>
      <c r="AD2864" s="102"/>
      <c r="AE2864" s="102"/>
      <c r="AF2864" s="102"/>
      <c r="AI2864" s="102"/>
      <c r="AJ2864" s="102"/>
      <c r="AK2864" s="102"/>
      <c r="AL2864" s="102"/>
      <c r="AM2864" s="102"/>
      <c r="AN2864" s="102"/>
      <c r="AO2864" s="102"/>
      <c r="AP2864" s="102"/>
      <c r="AQ2864" s="102"/>
      <c r="AR2864" s="102"/>
      <c r="AS2864" s="102"/>
      <c r="AT2864" s="102"/>
      <c r="AU2864" s="102"/>
      <c r="AV2864" s="102"/>
      <c r="AW2864" s="102"/>
      <c r="AX2864" s="102"/>
      <c r="AY2864" s="102"/>
      <c r="AZ2864" s="102"/>
      <c r="BA2864" s="102"/>
      <c r="BB2864" s="102"/>
      <c r="BC2864" s="102"/>
      <c r="BD2864" s="102"/>
      <c r="BE2864" s="102"/>
      <c r="BF2864" s="102"/>
      <c r="BG2864" s="102"/>
      <c r="BH2864" s="102"/>
      <c r="BI2864" s="102"/>
      <c r="BJ2864" s="102"/>
    </row>
    <row r="2865" spans="11:62">
      <c r="K2865" s="102"/>
      <c r="L2865" s="102"/>
      <c r="M2865" s="102"/>
      <c r="Y2865" s="102"/>
      <c r="Z2865" s="102"/>
      <c r="AA2865" s="102"/>
      <c r="AB2865" s="102"/>
      <c r="AC2865" s="102"/>
      <c r="AG2865" s="104"/>
    </row>
    <row r="2866" spans="11:62">
      <c r="K2866" s="102"/>
      <c r="L2866" s="102"/>
      <c r="M2866" s="102"/>
      <c r="N2866" s="102"/>
      <c r="O2866" s="102"/>
      <c r="P2866" s="102"/>
      <c r="Q2866" s="102"/>
      <c r="R2866" s="105"/>
      <c r="Y2866" s="102"/>
      <c r="Z2866" s="102"/>
      <c r="AA2866" s="102"/>
      <c r="AB2866" s="102"/>
      <c r="AC2866" s="102"/>
      <c r="AD2866" s="102"/>
      <c r="AE2866" s="102"/>
      <c r="AF2866" s="102"/>
      <c r="AI2866" s="102"/>
      <c r="AJ2866" s="102"/>
      <c r="AK2866" s="102"/>
      <c r="AL2866" s="102"/>
      <c r="AM2866" s="102"/>
      <c r="AN2866" s="102"/>
      <c r="AO2866" s="102"/>
      <c r="AP2866" s="102"/>
      <c r="AQ2866" s="102"/>
      <c r="AR2866" s="102"/>
      <c r="AS2866" s="102"/>
      <c r="AT2866" s="102"/>
      <c r="AU2866" s="102"/>
      <c r="AV2866" s="102"/>
      <c r="AW2866" s="102"/>
      <c r="AX2866" s="102"/>
      <c r="AY2866" s="102"/>
      <c r="AZ2866" s="102"/>
      <c r="BA2866" s="102"/>
      <c r="BB2866" s="102"/>
      <c r="BC2866" s="102"/>
      <c r="BD2866" s="102"/>
      <c r="BE2866" s="102"/>
      <c r="BF2866" s="102"/>
      <c r="BG2866" s="102"/>
      <c r="BH2866" s="102"/>
      <c r="BI2866" s="102"/>
      <c r="BJ2866" s="102"/>
    </row>
    <row r="2867" spans="11:62">
      <c r="K2867" s="102"/>
      <c r="L2867" s="102"/>
      <c r="M2867" s="102"/>
      <c r="N2867" s="102"/>
      <c r="O2867" s="102"/>
      <c r="P2867" s="102"/>
      <c r="R2867" s="105"/>
      <c r="Y2867" s="102"/>
      <c r="Z2867" s="102"/>
      <c r="AA2867" s="102"/>
      <c r="AB2867" s="102"/>
      <c r="AC2867" s="102"/>
      <c r="AD2867" s="102"/>
      <c r="AE2867" s="102"/>
      <c r="AF2867" s="102"/>
      <c r="AI2867" s="102"/>
      <c r="AJ2867" s="102"/>
      <c r="AK2867" s="102"/>
      <c r="AL2867" s="102"/>
      <c r="AM2867" s="102"/>
      <c r="AN2867" s="102"/>
      <c r="AO2867" s="102"/>
      <c r="AP2867" s="102"/>
      <c r="AQ2867" s="102"/>
      <c r="AR2867" s="102"/>
      <c r="AS2867" s="102"/>
      <c r="AT2867" s="102"/>
      <c r="AU2867" s="102"/>
      <c r="AV2867" s="102"/>
      <c r="AW2867" s="102"/>
      <c r="AX2867" s="102"/>
      <c r="AY2867" s="102"/>
      <c r="AZ2867" s="102"/>
      <c r="BA2867" s="102"/>
      <c r="BB2867" s="102"/>
      <c r="BC2867" s="102"/>
      <c r="BD2867" s="102"/>
      <c r="BE2867" s="102"/>
      <c r="BF2867" s="102"/>
      <c r="BG2867" s="102"/>
      <c r="BH2867" s="102"/>
      <c r="BI2867" s="102"/>
      <c r="BJ2867" s="102"/>
    </row>
    <row r="2868" spans="11:62">
      <c r="K2868" s="102"/>
      <c r="L2868" s="102"/>
      <c r="M2868" s="102"/>
      <c r="N2868" s="102"/>
      <c r="O2868" s="102"/>
      <c r="P2868" s="102"/>
      <c r="Q2868" s="102"/>
      <c r="R2868" s="105"/>
      <c r="Y2868" s="102"/>
      <c r="Z2868" s="102"/>
      <c r="AA2868" s="102"/>
      <c r="AB2868" s="102"/>
      <c r="AC2868" s="102"/>
      <c r="AD2868" s="102"/>
      <c r="AE2868" s="102"/>
      <c r="AF2868" s="102"/>
      <c r="AI2868" s="102"/>
      <c r="AJ2868" s="102"/>
      <c r="AK2868" s="102"/>
      <c r="AL2868" s="102"/>
      <c r="AM2868" s="102"/>
      <c r="AN2868" s="102"/>
      <c r="AO2868" s="102"/>
      <c r="AP2868" s="102"/>
      <c r="AQ2868" s="102"/>
      <c r="AR2868" s="102"/>
      <c r="AS2868" s="102"/>
      <c r="AT2868" s="102"/>
      <c r="AU2868" s="102"/>
      <c r="AV2868" s="102"/>
      <c r="AW2868" s="102"/>
      <c r="AX2868" s="102"/>
      <c r="AY2868" s="102"/>
      <c r="AZ2868" s="102"/>
      <c r="BA2868" s="102"/>
      <c r="BB2868" s="102"/>
      <c r="BC2868" s="102"/>
      <c r="BD2868" s="102"/>
      <c r="BE2868" s="102"/>
      <c r="BF2868" s="102"/>
      <c r="BG2868" s="102"/>
      <c r="BH2868" s="102"/>
      <c r="BI2868" s="102"/>
      <c r="BJ2868" s="102"/>
    </row>
    <row r="2869" spans="11:62">
      <c r="K2869" s="102"/>
      <c r="L2869" s="102"/>
      <c r="M2869" s="102"/>
      <c r="N2869" s="102"/>
      <c r="O2869" s="102"/>
      <c r="P2869" s="102"/>
      <c r="Q2869" s="102"/>
      <c r="R2869" s="105"/>
      <c r="Y2869" s="102"/>
      <c r="Z2869" s="102"/>
      <c r="AA2869" s="102"/>
      <c r="AB2869" s="102"/>
      <c r="AC2869" s="102"/>
      <c r="AD2869" s="102"/>
      <c r="AE2869" s="102"/>
      <c r="AF2869" s="102"/>
      <c r="AI2869" s="102"/>
      <c r="AJ2869" s="102"/>
      <c r="AK2869" s="102"/>
      <c r="AL2869" s="102"/>
      <c r="AM2869" s="102"/>
      <c r="AN2869" s="102"/>
      <c r="AO2869" s="102"/>
      <c r="AP2869" s="102"/>
      <c r="AQ2869" s="102"/>
      <c r="AR2869" s="102"/>
      <c r="AS2869" s="102"/>
      <c r="AT2869" s="102"/>
      <c r="AU2869" s="102"/>
      <c r="AV2869" s="102"/>
      <c r="AW2869" s="102"/>
      <c r="AX2869" s="102"/>
      <c r="AY2869" s="102"/>
      <c r="AZ2869" s="102"/>
      <c r="BA2869" s="102"/>
      <c r="BB2869" s="102"/>
      <c r="BC2869" s="102"/>
      <c r="BD2869" s="102"/>
      <c r="BE2869" s="102"/>
      <c r="BF2869" s="102"/>
      <c r="BG2869" s="102"/>
      <c r="BH2869" s="102"/>
      <c r="BI2869" s="102"/>
      <c r="BJ2869" s="102"/>
    </row>
    <row r="2870" spans="11:62">
      <c r="K2870" s="102"/>
      <c r="L2870" s="102"/>
      <c r="M2870" s="102"/>
      <c r="N2870" s="102"/>
      <c r="O2870" s="102"/>
      <c r="P2870" s="102"/>
      <c r="R2870" s="105"/>
      <c r="Y2870" s="102"/>
      <c r="Z2870" s="102"/>
      <c r="AA2870" s="102"/>
      <c r="AB2870" s="102"/>
      <c r="AC2870" s="102"/>
      <c r="AD2870" s="102"/>
      <c r="AE2870" s="102"/>
      <c r="AF2870" s="102"/>
      <c r="AI2870" s="102"/>
      <c r="AJ2870" s="102"/>
      <c r="AK2870" s="102"/>
      <c r="AL2870" s="102"/>
      <c r="AM2870" s="102"/>
      <c r="AN2870" s="102"/>
      <c r="AO2870" s="102"/>
      <c r="AP2870" s="102"/>
      <c r="AQ2870" s="102"/>
      <c r="AR2870" s="102"/>
      <c r="AS2870" s="102"/>
      <c r="AT2870" s="102"/>
      <c r="AU2870" s="102"/>
      <c r="AV2870" s="102"/>
      <c r="AW2870" s="102"/>
      <c r="AX2870" s="102"/>
      <c r="AY2870" s="102"/>
      <c r="AZ2870" s="102"/>
      <c r="BA2870" s="102"/>
      <c r="BB2870" s="102"/>
      <c r="BC2870" s="102"/>
      <c r="BD2870" s="102"/>
      <c r="BE2870" s="102"/>
      <c r="BF2870" s="102"/>
      <c r="BG2870" s="102"/>
      <c r="BH2870" s="102"/>
      <c r="BI2870" s="102"/>
      <c r="BJ2870" s="102"/>
    </row>
    <row r="2871" spans="11:62">
      <c r="K2871" s="102"/>
      <c r="L2871" s="102"/>
      <c r="M2871" s="102"/>
      <c r="N2871" s="102"/>
      <c r="O2871" s="102"/>
      <c r="P2871" s="102"/>
      <c r="AB2871" s="102"/>
      <c r="AC2871" s="102"/>
      <c r="AI2871" s="102"/>
      <c r="AJ2871" s="102"/>
      <c r="AK2871" s="102"/>
      <c r="AL2871" s="102"/>
      <c r="AM2871" s="102"/>
      <c r="AN2871" s="102"/>
      <c r="AO2871" s="102"/>
      <c r="AP2871" s="102"/>
      <c r="AQ2871" s="102"/>
      <c r="AR2871" s="102"/>
      <c r="AS2871" s="102"/>
      <c r="AT2871" s="102"/>
      <c r="AU2871" s="102"/>
      <c r="AV2871" s="102"/>
      <c r="AW2871" s="102"/>
      <c r="AX2871" s="102"/>
      <c r="AY2871" s="102"/>
      <c r="AZ2871" s="102"/>
      <c r="BA2871" s="102"/>
      <c r="BB2871" s="102"/>
      <c r="BC2871" s="102"/>
      <c r="BD2871" s="102"/>
      <c r="BE2871" s="102"/>
      <c r="BF2871" s="102"/>
      <c r="BG2871" s="102"/>
      <c r="BH2871" s="102"/>
      <c r="BI2871" s="102"/>
      <c r="BJ2871" s="102"/>
    </row>
    <row r="2872" spans="11:62">
      <c r="K2872" s="102"/>
      <c r="L2872" s="102"/>
      <c r="M2872" s="102"/>
      <c r="N2872" s="102"/>
      <c r="O2872" s="102"/>
      <c r="P2872" s="102"/>
      <c r="Y2872" s="102"/>
      <c r="Z2872" s="102"/>
      <c r="AA2872" s="102"/>
      <c r="AB2872" s="102"/>
      <c r="AC2872" s="102"/>
      <c r="AD2872" s="102"/>
      <c r="AE2872" s="102"/>
      <c r="AF2872" s="102"/>
      <c r="AG2872" s="104"/>
      <c r="AI2872" s="102"/>
      <c r="AJ2872" s="102"/>
      <c r="AK2872" s="102"/>
      <c r="AL2872" s="102"/>
      <c r="AM2872" s="102"/>
      <c r="AN2872" s="102"/>
      <c r="AO2872" s="102"/>
      <c r="AP2872" s="102"/>
      <c r="AQ2872" s="102"/>
      <c r="AR2872" s="102"/>
      <c r="AS2872" s="102"/>
      <c r="AT2872" s="102"/>
      <c r="AU2872" s="102"/>
      <c r="AV2872" s="102"/>
      <c r="AW2872" s="102"/>
      <c r="AX2872" s="102"/>
      <c r="AY2872" s="102"/>
      <c r="AZ2872" s="102"/>
      <c r="BA2872" s="102"/>
      <c r="BB2872" s="102"/>
      <c r="BC2872" s="102"/>
      <c r="BD2872" s="102"/>
      <c r="BE2872" s="102"/>
      <c r="BF2872" s="102"/>
      <c r="BG2872" s="102"/>
      <c r="BH2872" s="102"/>
      <c r="BI2872" s="102"/>
      <c r="BJ2872" s="102"/>
    </row>
    <row r="2873" spans="11:62">
      <c r="K2873" s="102"/>
      <c r="L2873" s="102"/>
      <c r="M2873" s="102"/>
      <c r="R2873" s="105"/>
      <c r="S2873" s="105"/>
      <c r="Y2873" s="102"/>
      <c r="Z2873" s="102"/>
      <c r="AA2873" s="102"/>
      <c r="AB2873" s="102"/>
      <c r="AC2873" s="102"/>
      <c r="AD2873" s="102"/>
      <c r="AE2873" s="102"/>
      <c r="AF2873" s="102"/>
      <c r="AG2873" s="104"/>
      <c r="AH2873" s="104"/>
      <c r="AI2873" s="102"/>
      <c r="AJ2873" s="102"/>
      <c r="AK2873" s="102"/>
      <c r="AL2873" s="102"/>
      <c r="AM2873" s="102"/>
      <c r="AN2873" s="102"/>
      <c r="AO2873" s="102"/>
      <c r="AP2873" s="102"/>
      <c r="AQ2873" s="102"/>
      <c r="AR2873" s="102"/>
      <c r="AS2873" s="102"/>
      <c r="AT2873" s="102"/>
      <c r="AU2873" s="102"/>
      <c r="AV2873" s="102"/>
      <c r="AW2873" s="102"/>
      <c r="AX2873" s="102"/>
      <c r="AY2873" s="102"/>
      <c r="AZ2873" s="102"/>
      <c r="BA2873" s="102"/>
      <c r="BB2873" s="102"/>
      <c r="BC2873" s="102"/>
      <c r="BD2873" s="102"/>
      <c r="BE2873" s="102"/>
      <c r="BF2873" s="102"/>
      <c r="BG2873" s="102"/>
      <c r="BH2873" s="102"/>
      <c r="BI2873" s="102"/>
      <c r="BJ2873" s="102"/>
    </row>
    <row r="2874" spans="11:62">
      <c r="K2874" s="102"/>
      <c r="L2874" s="102"/>
      <c r="M2874" s="102"/>
      <c r="N2874" s="102"/>
      <c r="O2874" s="102"/>
      <c r="P2874" s="102"/>
      <c r="AI2874" s="102"/>
      <c r="AJ2874" s="102"/>
      <c r="AK2874" s="102"/>
      <c r="AL2874" s="102"/>
      <c r="AM2874" s="102"/>
      <c r="AN2874" s="102"/>
      <c r="AO2874" s="102"/>
      <c r="AP2874" s="102"/>
      <c r="AQ2874" s="102"/>
      <c r="AR2874" s="102"/>
      <c r="AS2874" s="102"/>
      <c r="AT2874" s="102"/>
      <c r="AU2874" s="102"/>
      <c r="AV2874" s="102"/>
      <c r="AW2874" s="102"/>
      <c r="AX2874" s="102"/>
      <c r="AY2874" s="102"/>
      <c r="AZ2874" s="102"/>
      <c r="BA2874" s="102"/>
      <c r="BB2874" s="102"/>
      <c r="BC2874" s="102"/>
      <c r="BD2874" s="102"/>
      <c r="BE2874" s="102"/>
      <c r="BF2874" s="102"/>
      <c r="BG2874" s="102"/>
      <c r="BH2874" s="102"/>
      <c r="BI2874" s="102"/>
      <c r="BJ2874" s="102"/>
    </row>
    <row r="2875" spans="11:62">
      <c r="K2875" s="102"/>
      <c r="L2875" s="102"/>
      <c r="M2875" s="102"/>
      <c r="N2875" s="102"/>
      <c r="O2875" s="102"/>
      <c r="P2875" s="102"/>
      <c r="Y2875" s="102"/>
      <c r="Z2875" s="102"/>
      <c r="AA2875" s="102"/>
      <c r="AB2875" s="102"/>
      <c r="AC2875" s="102"/>
      <c r="AD2875" s="102"/>
      <c r="AE2875" s="102"/>
      <c r="AF2875" s="102"/>
      <c r="AI2875" s="102"/>
      <c r="AJ2875" s="102"/>
      <c r="AK2875" s="102"/>
      <c r="AL2875" s="102"/>
      <c r="AM2875" s="102"/>
      <c r="AN2875" s="102"/>
      <c r="AO2875" s="102"/>
      <c r="AP2875" s="102"/>
      <c r="AQ2875" s="102"/>
      <c r="AR2875" s="102"/>
      <c r="AS2875" s="102"/>
      <c r="AT2875" s="102"/>
      <c r="AU2875" s="102"/>
      <c r="AV2875" s="102"/>
      <c r="AW2875" s="102"/>
      <c r="AX2875" s="102"/>
      <c r="AY2875" s="102"/>
      <c r="AZ2875" s="102"/>
      <c r="BA2875" s="102"/>
      <c r="BB2875" s="102"/>
      <c r="BC2875" s="102"/>
      <c r="BD2875" s="102"/>
      <c r="BE2875" s="102"/>
      <c r="BF2875" s="102"/>
      <c r="BG2875" s="102"/>
      <c r="BH2875" s="102"/>
      <c r="BI2875" s="102"/>
      <c r="BJ2875" s="102"/>
    </row>
    <row r="2876" spans="11:62">
      <c r="K2876" s="102"/>
      <c r="L2876" s="102"/>
      <c r="M2876" s="102"/>
      <c r="N2876" s="102"/>
      <c r="O2876" s="102"/>
      <c r="P2876" s="102"/>
      <c r="R2876" s="105"/>
      <c r="Y2876" s="102"/>
      <c r="Z2876" s="102"/>
      <c r="AA2876" s="102"/>
      <c r="AB2876" s="102"/>
      <c r="AC2876" s="102"/>
      <c r="AD2876" s="102"/>
      <c r="AE2876" s="102"/>
      <c r="AF2876" s="102"/>
      <c r="AG2876" s="104"/>
      <c r="AI2876" s="102"/>
      <c r="AJ2876" s="102"/>
      <c r="AK2876" s="102"/>
      <c r="AL2876" s="102"/>
      <c r="AM2876" s="102"/>
      <c r="AN2876" s="102"/>
      <c r="AO2876" s="102"/>
      <c r="AP2876" s="102"/>
      <c r="AQ2876" s="102"/>
      <c r="AR2876" s="102"/>
      <c r="AS2876" s="102"/>
      <c r="AT2876" s="102"/>
      <c r="AU2876" s="102"/>
      <c r="AV2876" s="102"/>
      <c r="AW2876" s="102"/>
      <c r="AX2876" s="102"/>
      <c r="AY2876" s="102"/>
      <c r="AZ2876" s="102"/>
      <c r="BA2876" s="102"/>
      <c r="BB2876" s="102"/>
      <c r="BC2876" s="102"/>
      <c r="BD2876" s="102"/>
      <c r="BE2876" s="102"/>
      <c r="BF2876" s="102"/>
      <c r="BG2876" s="102"/>
      <c r="BH2876" s="102"/>
      <c r="BI2876" s="102"/>
      <c r="BJ2876" s="102"/>
    </row>
    <row r="2877" spans="11:62">
      <c r="K2877" s="102"/>
      <c r="L2877" s="102"/>
      <c r="M2877" s="102"/>
      <c r="N2877" s="102"/>
      <c r="O2877" s="102"/>
      <c r="P2877" s="102"/>
      <c r="Q2877" s="102"/>
      <c r="R2877" s="105"/>
      <c r="W2877" s="102"/>
      <c r="X2877" s="102"/>
      <c r="Y2877" s="102"/>
      <c r="Z2877" s="102"/>
      <c r="AA2877" s="102"/>
      <c r="AB2877" s="102"/>
      <c r="AC2877" s="102"/>
      <c r="AG2877" s="104"/>
      <c r="AI2877" s="102"/>
      <c r="AJ2877" s="102"/>
      <c r="AK2877" s="102"/>
      <c r="AL2877" s="102"/>
      <c r="AM2877" s="102"/>
      <c r="AN2877" s="102"/>
      <c r="AO2877" s="102"/>
      <c r="AP2877" s="102"/>
      <c r="AQ2877" s="102"/>
      <c r="AR2877" s="102"/>
      <c r="AS2877" s="102"/>
      <c r="AT2877" s="102"/>
      <c r="AU2877" s="102"/>
      <c r="AV2877" s="102"/>
      <c r="AW2877" s="102"/>
      <c r="AX2877" s="102"/>
      <c r="AY2877" s="102"/>
      <c r="AZ2877" s="102"/>
      <c r="BA2877" s="102"/>
      <c r="BB2877" s="102"/>
      <c r="BC2877" s="102"/>
      <c r="BD2877" s="102"/>
      <c r="BE2877" s="102"/>
      <c r="BF2877" s="102"/>
      <c r="BG2877" s="102"/>
      <c r="BH2877" s="102"/>
      <c r="BI2877" s="102"/>
      <c r="BJ2877" s="102"/>
    </row>
    <row r="2878" spans="11:62">
      <c r="K2878" s="102"/>
      <c r="L2878" s="102"/>
      <c r="M2878" s="102"/>
      <c r="N2878" s="102"/>
      <c r="O2878" s="102"/>
      <c r="P2878" s="102"/>
      <c r="Q2878" s="102"/>
      <c r="R2878" s="105"/>
      <c r="W2878" s="102"/>
      <c r="X2878" s="102"/>
      <c r="Y2878" s="102"/>
      <c r="Z2878" s="102"/>
      <c r="AA2878" s="102"/>
      <c r="AB2878" s="102"/>
      <c r="AC2878" s="102"/>
      <c r="AG2878" s="104"/>
      <c r="AI2878" s="102"/>
      <c r="AJ2878" s="102"/>
      <c r="AK2878" s="102"/>
      <c r="AL2878" s="102"/>
      <c r="AM2878" s="102"/>
      <c r="AN2878" s="102"/>
      <c r="AO2878" s="102"/>
      <c r="AP2878" s="102"/>
      <c r="AQ2878" s="102"/>
      <c r="AR2878" s="102"/>
      <c r="AS2878" s="102"/>
      <c r="AT2878" s="102"/>
      <c r="AU2878" s="102"/>
      <c r="AV2878" s="102"/>
      <c r="AW2878" s="102"/>
      <c r="AX2878" s="102"/>
      <c r="AY2878" s="102"/>
      <c r="AZ2878" s="102"/>
      <c r="BA2878" s="102"/>
      <c r="BB2878" s="102"/>
      <c r="BC2878" s="102"/>
      <c r="BD2878" s="102"/>
      <c r="BE2878" s="102"/>
      <c r="BF2878" s="102"/>
      <c r="BG2878" s="102"/>
      <c r="BH2878" s="102"/>
      <c r="BI2878" s="102"/>
      <c r="BJ2878" s="102"/>
    </row>
    <row r="2879" spans="11:62">
      <c r="K2879" s="102"/>
      <c r="L2879" s="102"/>
      <c r="M2879" s="102"/>
      <c r="N2879" s="102"/>
      <c r="O2879" s="102"/>
      <c r="P2879" s="102"/>
      <c r="Y2879" s="102"/>
      <c r="Z2879" s="102"/>
      <c r="AA2879" s="102"/>
      <c r="AB2879" s="102"/>
      <c r="AC2879" s="102"/>
      <c r="AD2879" s="102"/>
      <c r="AE2879" s="102"/>
      <c r="AF2879" s="102"/>
      <c r="AG2879" s="104"/>
      <c r="AI2879" s="102"/>
      <c r="AJ2879" s="102"/>
      <c r="AK2879" s="102"/>
      <c r="AL2879" s="102"/>
      <c r="AM2879" s="102"/>
      <c r="AN2879" s="102"/>
      <c r="AO2879" s="102"/>
      <c r="AP2879" s="102"/>
      <c r="AQ2879" s="102"/>
      <c r="AR2879" s="102"/>
      <c r="AS2879" s="102"/>
      <c r="AT2879" s="102"/>
      <c r="AU2879" s="102"/>
      <c r="AV2879" s="102"/>
      <c r="AW2879" s="102"/>
      <c r="AX2879" s="102"/>
      <c r="AY2879" s="102"/>
      <c r="AZ2879" s="102"/>
      <c r="BA2879" s="102"/>
      <c r="BB2879" s="102"/>
      <c r="BC2879" s="102"/>
      <c r="BD2879" s="102"/>
      <c r="BE2879" s="102"/>
      <c r="BF2879" s="102"/>
      <c r="BG2879" s="102"/>
      <c r="BH2879" s="102"/>
      <c r="BI2879" s="102"/>
      <c r="BJ2879" s="102"/>
    </row>
    <row r="2880" spans="11:62">
      <c r="K2880" s="102"/>
      <c r="L2880" s="102"/>
      <c r="M2880" s="102"/>
      <c r="O2880" s="102"/>
      <c r="P2880" s="102"/>
      <c r="Q2880" s="102"/>
      <c r="W2880" s="102"/>
      <c r="X2880" s="102"/>
      <c r="Y2880" s="102"/>
      <c r="Z2880" s="102"/>
      <c r="AA2880" s="102"/>
      <c r="AB2880" s="102"/>
      <c r="AC2880" s="102"/>
      <c r="AD2880" s="102"/>
      <c r="AE2880" s="102"/>
      <c r="AF2880" s="102"/>
      <c r="AI2880" s="102"/>
      <c r="AJ2880" s="102"/>
      <c r="AK2880" s="102"/>
      <c r="AL2880" s="102"/>
      <c r="AM2880" s="102"/>
      <c r="AS2880" s="102"/>
      <c r="AT2880" s="102"/>
      <c r="AU2880" s="102"/>
      <c r="AV2880" s="102"/>
      <c r="AW2880" s="102"/>
      <c r="AX2880" s="102"/>
      <c r="AY2880" s="102"/>
      <c r="AZ2880" s="102"/>
      <c r="BA2880" s="102"/>
      <c r="BB2880" s="102"/>
      <c r="BC2880" s="102"/>
      <c r="BD2880" s="102"/>
      <c r="BE2880" s="102"/>
      <c r="BF2880" s="102"/>
      <c r="BG2880" s="102"/>
      <c r="BH2880" s="102"/>
      <c r="BI2880" s="102"/>
      <c r="BJ2880" s="102"/>
    </row>
    <row r="2881" spans="11:62">
      <c r="K2881" s="102"/>
      <c r="L2881" s="102"/>
      <c r="M2881" s="102"/>
      <c r="N2881" s="102"/>
      <c r="O2881" s="102"/>
      <c r="P2881" s="102"/>
      <c r="Y2881" s="102"/>
      <c r="Z2881" s="102"/>
      <c r="AA2881" s="102"/>
      <c r="AB2881" s="102"/>
      <c r="AC2881" s="102"/>
      <c r="AD2881" s="102"/>
      <c r="AE2881" s="102"/>
      <c r="AF2881" s="102"/>
      <c r="AI2881" s="102"/>
      <c r="AJ2881" s="102"/>
      <c r="AK2881" s="102"/>
      <c r="AL2881" s="102"/>
      <c r="AM2881" s="102"/>
      <c r="AN2881" s="102"/>
      <c r="AO2881" s="102"/>
      <c r="AP2881" s="102"/>
      <c r="AQ2881" s="102"/>
      <c r="AR2881" s="102"/>
      <c r="AS2881" s="102"/>
      <c r="AT2881" s="102"/>
      <c r="AU2881" s="102"/>
      <c r="AV2881" s="102"/>
      <c r="AW2881" s="102"/>
      <c r="AX2881" s="102"/>
      <c r="AY2881" s="102"/>
      <c r="AZ2881" s="102"/>
      <c r="BA2881" s="102"/>
      <c r="BB2881" s="102"/>
      <c r="BC2881" s="102"/>
      <c r="BD2881" s="102"/>
      <c r="BE2881" s="102"/>
      <c r="BF2881" s="102"/>
      <c r="BG2881" s="102"/>
      <c r="BH2881" s="102"/>
      <c r="BI2881" s="102"/>
      <c r="BJ2881" s="102"/>
    </row>
    <row r="2882" spans="11:62">
      <c r="K2882" s="102"/>
      <c r="L2882" s="102"/>
      <c r="M2882" s="102"/>
      <c r="N2882" s="102"/>
      <c r="O2882" s="102"/>
      <c r="P2882" s="102"/>
      <c r="R2882" s="105"/>
      <c r="Y2882" s="102"/>
      <c r="Z2882" s="102"/>
      <c r="AA2882" s="102"/>
      <c r="AB2882" s="102"/>
      <c r="AC2882" s="102"/>
      <c r="AD2882" s="102"/>
      <c r="AE2882" s="102"/>
      <c r="AF2882" s="102"/>
      <c r="AG2882" s="104"/>
      <c r="AI2882" s="102"/>
      <c r="AJ2882" s="102"/>
      <c r="AK2882" s="102"/>
      <c r="AL2882" s="102"/>
      <c r="AM2882" s="102"/>
      <c r="AN2882" s="102"/>
      <c r="AO2882" s="102"/>
      <c r="AP2882" s="102"/>
      <c r="AQ2882" s="102"/>
      <c r="AR2882" s="102"/>
      <c r="AS2882" s="102"/>
      <c r="AT2882" s="102"/>
      <c r="AU2882" s="102"/>
      <c r="AV2882" s="102"/>
      <c r="AW2882" s="102"/>
      <c r="AX2882" s="102"/>
      <c r="AY2882" s="102"/>
      <c r="AZ2882" s="102"/>
      <c r="BA2882" s="102"/>
      <c r="BB2882" s="102"/>
      <c r="BC2882" s="102"/>
      <c r="BD2882" s="102"/>
      <c r="BE2882" s="102"/>
      <c r="BF2882" s="102"/>
      <c r="BG2882" s="102"/>
      <c r="BH2882" s="102"/>
      <c r="BI2882" s="102"/>
      <c r="BJ2882" s="102"/>
    </row>
    <row r="2883" spans="11:62">
      <c r="K2883" s="102"/>
      <c r="L2883" s="102"/>
      <c r="M2883" s="102"/>
      <c r="N2883" s="102"/>
      <c r="O2883" s="102"/>
      <c r="P2883" s="102"/>
      <c r="Y2883" s="102"/>
      <c r="Z2883" s="102"/>
      <c r="AA2883" s="102"/>
      <c r="AB2883" s="102"/>
      <c r="AC2883" s="102"/>
      <c r="AD2883" s="102"/>
      <c r="AE2883" s="102"/>
      <c r="AF2883" s="102"/>
      <c r="AI2883" s="102"/>
      <c r="AJ2883" s="102"/>
      <c r="AK2883" s="102"/>
      <c r="AL2883" s="102"/>
      <c r="AM2883" s="102"/>
      <c r="AN2883" s="102"/>
      <c r="AO2883" s="102"/>
      <c r="AP2883" s="102"/>
      <c r="AQ2883" s="102"/>
      <c r="AR2883" s="102"/>
      <c r="AS2883" s="102"/>
      <c r="AT2883" s="102"/>
      <c r="AU2883" s="102"/>
      <c r="AV2883" s="102"/>
      <c r="AW2883" s="102"/>
      <c r="AX2883" s="102"/>
      <c r="AY2883" s="102"/>
      <c r="AZ2883" s="102"/>
      <c r="BA2883" s="102"/>
      <c r="BB2883" s="102"/>
      <c r="BC2883" s="102"/>
      <c r="BD2883" s="102"/>
      <c r="BE2883" s="102"/>
      <c r="BF2883" s="102"/>
      <c r="BG2883" s="102"/>
      <c r="BH2883" s="102"/>
      <c r="BI2883" s="102"/>
      <c r="BJ2883" s="102"/>
    </row>
    <row r="2884" spans="11:62">
      <c r="K2884" s="102"/>
      <c r="L2884" s="102"/>
      <c r="M2884" s="102"/>
      <c r="N2884" s="102"/>
      <c r="O2884" s="102"/>
      <c r="P2884" s="102"/>
      <c r="Y2884" s="102"/>
      <c r="Z2884" s="102"/>
      <c r="AA2884" s="102"/>
      <c r="AB2884" s="102"/>
      <c r="AC2884" s="102"/>
      <c r="AD2884" s="102"/>
      <c r="AE2884" s="102"/>
      <c r="AF2884" s="102"/>
      <c r="AI2884" s="102"/>
      <c r="AJ2884" s="102"/>
      <c r="AK2884" s="102"/>
      <c r="AL2884" s="102"/>
      <c r="AM2884" s="102"/>
      <c r="AN2884" s="102"/>
      <c r="AO2884" s="102"/>
      <c r="AP2884" s="102"/>
      <c r="AQ2884" s="102"/>
      <c r="AR2884" s="102"/>
      <c r="AS2884" s="102"/>
      <c r="AT2884" s="102"/>
      <c r="AU2884" s="102"/>
      <c r="AV2884" s="102"/>
      <c r="AW2884" s="102"/>
      <c r="AX2884" s="102"/>
      <c r="AY2884" s="102"/>
      <c r="AZ2884" s="102"/>
      <c r="BA2884" s="102"/>
      <c r="BB2884" s="102"/>
      <c r="BC2884" s="102"/>
      <c r="BD2884" s="102"/>
      <c r="BE2884" s="102"/>
      <c r="BF2884" s="102"/>
      <c r="BG2884" s="102"/>
      <c r="BH2884" s="102"/>
      <c r="BI2884" s="102"/>
      <c r="BJ2884" s="102"/>
    </row>
    <row r="2885" spans="11:62">
      <c r="K2885" s="102"/>
      <c r="L2885" s="102"/>
      <c r="M2885" s="102"/>
      <c r="O2885" s="102"/>
      <c r="P2885" s="102"/>
      <c r="R2885" s="105"/>
      <c r="Y2885" s="102"/>
      <c r="Z2885" s="102"/>
      <c r="AA2885" s="102"/>
      <c r="AB2885" s="102"/>
      <c r="AC2885" s="102"/>
      <c r="AD2885" s="102"/>
      <c r="AE2885" s="102"/>
      <c r="AF2885" s="102"/>
      <c r="AG2885" s="104"/>
      <c r="AI2885" s="102"/>
      <c r="AJ2885" s="102"/>
      <c r="AK2885" s="102"/>
      <c r="AL2885" s="102"/>
      <c r="AM2885" s="102"/>
      <c r="AN2885" s="102"/>
      <c r="AO2885" s="102"/>
      <c r="AP2885" s="102"/>
      <c r="AQ2885" s="102"/>
      <c r="AR2885" s="102"/>
      <c r="AS2885" s="102"/>
      <c r="AT2885" s="102"/>
      <c r="AU2885" s="102"/>
      <c r="AV2885" s="102"/>
      <c r="AW2885" s="102"/>
      <c r="AX2885" s="102"/>
      <c r="AY2885" s="102"/>
      <c r="AZ2885" s="102"/>
      <c r="BA2885" s="102"/>
      <c r="BB2885" s="102"/>
      <c r="BC2885" s="102"/>
      <c r="BD2885" s="102"/>
      <c r="BE2885" s="102"/>
      <c r="BF2885" s="102"/>
      <c r="BG2885" s="102"/>
      <c r="BH2885" s="102"/>
      <c r="BI2885" s="102"/>
      <c r="BJ2885" s="102"/>
    </row>
    <row r="2886" spans="11:62">
      <c r="K2886" s="102"/>
      <c r="L2886" s="102"/>
      <c r="M2886" s="102"/>
      <c r="R2886" s="105"/>
      <c r="Y2886" s="102"/>
      <c r="Z2886" s="102"/>
      <c r="AA2886" s="102"/>
      <c r="AB2886" s="102"/>
      <c r="AC2886" s="102"/>
      <c r="AD2886" s="102"/>
      <c r="AE2886" s="102"/>
      <c r="AF2886" s="102"/>
      <c r="AG2886" s="104"/>
      <c r="AI2886" s="102"/>
      <c r="AJ2886" s="102"/>
      <c r="AK2886" s="102"/>
      <c r="AL2886" s="102"/>
      <c r="AM2886" s="102"/>
      <c r="AN2886" s="102"/>
      <c r="AO2886" s="102"/>
      <c r="AP2886" s="102"/>
      <c r="AQ2886" s="102"/>
      <c r="AR2886" s="102"/>
      <c r="AS2886" s="102"/>
      <c r="AT2886" s="102"/>
      <c r="AU2886" s="102"/>
      <c r="AV2886" s="102"/>
      <c r="AW2886" s="102"/>
      <c r="AX2886" s="102"/>
      <c r="AY2886" s="102"/>
      <c r="AZ2886" s="102"/>
      <c r="BA2886" s="102"/>
      <c r="BB2886" s="102"/>
      <c r="BC2886" s="102"/>
      <c r="BE2886" s="102"/>
      <c r="BF2886" s="102"/>
      <c r="BG2886" s="102"/>
      <c r="BH2886" s="102"/>
      <c r="BI2886" s="102"/>
    </row>
    <row r="2887" spans="11:62">
      <c r="K2887" s="102"/>
      <c r="L2887" s="102"/>
      <c r="M2887" s="102"/>
      <c r="R2887" s="105"/>
      <c r="Y2887" s="102"/>
      <c r="Z2887" s="102"/>
      <c r="AA2887" s="102"/>
      <c r="AB2887" s="102"/>
      <c r="AC2887" s="102"/>
      <c r="AD2887" s="102"/>
      <c r="AE2887" s="102"/>
      <c r="AF2887" s="102"/>
      <c r="AG2887" s="104"/>
      <c r="AI2887" s="102"/>
      <c r="AJ2887" s="102"/>
      <c r="AK2887" s="102"/>
      <c r="AL2887" s="102"/>
      <c r="AM2887" s="102"/>
      <c r="AN2887" s="102"/>
      <c r="AO2887" s="102"/>
      <c r="AP2887" s="102"/>
      <c r="AQ2887" s="102"/>
      <c r="AR2887" s="102"/>
      <c r="AS2887" s="102"/>
      <c r="AT2887" s="102"/>
      <c r="AU2887" s="102"/>
      <c r="AV2887" s="102"/>
      <c r="AW2887" s="102"/>
      <c r="AX2887" s="102"/>
      <c r="AY2887" s="102"/>
      <c r="AZ2887" s="102"/>
      <c r="BA2887" s="102"/>
      <c r="BB2887" s="102"/>
      <c r="BC2887" s="102"/>
      <c r="BE2887" s="102"/>
      <c r="BF2887" s="102"/>
      <c r="BG2887" s="102"/>
      <c r="BH2887" s="102"/>
      <c r="BI2887" s="102"/>
    </row>
    <row r="2888" spans="11:62">
      <c r="K2888" s="102"/>
      <c r="L2888" s="102"/>
      <c r="M2888" s="102"/>
      <c r="N2888" s="102"/>
      <c r="O2888" s="102"/>
      <c r="P2888" s="102"/>
      <c r="R2888" s="105"/>
      <c r="Y2888" s="102"/>
      <c r="Z2888" s="102"/>
      <c r="AA2888" s="102"/>
      <c r="AB2888" s="102"/>
      <c r="AC2888" s="102"/>
      <c r="AD2888" s="102"/>
      <c r="AE2888" s="102"/>
      <c r="AF2888" s="102"/>
      <c r="AG2888" s="104"/>
      <c r="AI2888" s="102"/>
      <c r="AJ2888" s="102"/>
      <c r="AK2888" s="102"/>
      <c r="AL2888" s="102"/>
      <c r="AM2888" s="102"/>
      <c r="AN2888" s="102"/>
      <c r="AO2888" s="102"/>
      <c r="AP2888" s="102"/>
      <c r="AQ2888" s="102"/>
      <c r="AR2888" s="102"/>
      <c r="AS2888" s="102"/>
      <c r="AT2888" s="102"/>
      <c r="AU2888" s="102"/>
      <c r="AV2888" s="102"/>
      <c r="AW2888" s="102"/>
      <c r="AX2888" s="102"/>
      <c r="AY2888" s="102"/>
      <c r="AZ2888" s="102"/>
      <c r="BA2888" s="102"/>
      <c r="BB2888" s="102"/>
      <c r="BC2888" s="102"/>
      <c r="BD2888" s="102"/>
      <c r="BE2888" s="102"/>
      <c r="BF2888" s="102"/>
      <c r="BG2888" s="102"/>
      <c r="BH2888" s="102"/>
      <c r="BI2888" s="102"/>
      <c r="BJ2888" s="102"/>
    </row>
    <row r="2889" spans="11:62">
      <c r="K2889" s="102"/>
      <c r="L2889" s="102"/>
      <c r="M2889" s="102"/>
      <c r="N2889" s="102"/>
      <c r="O2889" s="102"/>
      <c r="P2889" s="102"/>
      <c r="Q2889" s="102"/>
      <c r="R2889" s="105"/>
      <c r="W2889" s="102"/>
      <c r="X2889" s="102"/>
      <c r="Y2889" s="102"/>
      <c r="Z2889" s="102"/>
      <c r="AA2889" s="102"/>
      <c r="AB2889" s="102"/>
      <c r="AC2889" s="102"/>
      <c r="AD2889" s="102"/>
      <c r="AE2889" s="102"/>
      <c r="AF2889" s="102"/>
      <c r="AG2889" s="104"/>
      <c r="AI2889" s="102"/>
      <c r="AJ2889" s="102"/>
      <c r="AK2889" s="102"/>
      <c r="AL2889" s="102"/>
      <c r="AM2889" s="102"/>
      <c r="AN2889" s="102"/>
      <c r="AO2889" s="102"/>
      <c r="AP2889" s="102"/>
      <c r="AQ2889" s="102"/>
      <c r="AR2889" s="102"/>
      <c r="AS2889" s="102"/>
      <c r="AT2889" s="102"/>
      <c r="AU2889" s="102"/>
      <c r="AV2889" s="102"/>
      <c r="AW2889" s="102"/>
      <c r="AX2889" s="102"/>
      <c r="AY2889" s="102"/>
      <c r="AZ2889" s="102"/>
      <c r="BA2889" s="102"/>
      <c r="BB2889" s="102"/>
      <c r="BC2889" s="102"/>
      <c r="BD2889" s="102"/>
      <c r="BE2889" s="102"/>
      <c r="BF2889" s="102"/>
      <c r="BG2889" s="102"/>
      <c r="BH2889" s="102"/>
      <c r="BI2889" s="102"/>
      <c r="BJ2889" s="102"/>
    </row>
    <row r="2890" spans="11:62">
      <c r="K2890" s="102"/>
      <c r="L2890" s="102"/>
      <c r="M2890" s="102"/>
      <c r="R2890" s="105"/>
      <c r="Y2890" s="102"/>
      <c r="Z2890" s="102"/>
      <c r="AA2890" s="102"/>
      <c r="AB2890" s="102"/>
      <c r="AC2890" s="102"/>
      <c r="AD2890" s="102"/>
      <c r="AE2890" s="102"/>
      <c r="AF2890" s="102"/>
      <c r="AG2890" s="104"/>
      <c r="AI2890" s="102"/>
      <c r="AJ2890" s="102"/>
      <c r="AK2890" s="102"/>
      <c r="AL2890" s="102"/>
      <c r="AM2890" s="102"/>
      <c r="AN2890" s="102"/>
      <c r="AO2890" s="102"/>
      <c r="AP2890" s="102"/>
      <c r="AQ2890" s="102"/>
      <c r="AS2890" s="102"/>
      <c r="AT2890" s="102"/>
      <c r="AU2890" s="102"/>
      <c r="AV2890" s="102"/>
      <c r="AW2890" s="102"/>
      <c r="AY2890" s="102"/>
      <c r="AZ2890" s="102"/>
      <c r="BA2890" s="102"/>
      <c r="BB2890" s="102"/>
      <c r="BC2890" s="102"/>
      <c r="BE2890" s="102"/>
      <c r="BF2890" s="102"/>
      <c r="BG2890" s="102"/>
      <c r="BH2890" s="102"/>
      <c r="BI2890" s="102"/>
    </row>
    <row r="2891" spans="11:62">
      <c r="K2891" s="102"/>
      <c r="L2891" s="102"/>
      <c r="M2891" s="102"/>
      <c r="O2891" s="102"/>
      <c r="P2891" s="102"/>
      <c r="R2891" s="105"/>
      <c r="Y2891" s="102"/>
      <c r="Z2891" s="102"/>
      <c r="AA2891" s="102"/>
      <c r="AB2891" s="102"/>
      <c r="AC2891" s="102"/>
      <c r="AD2891" s="102"/>
      <c r="AE2891" s="102"/>
      <c r="AF2891" s="102"/>
      <c r="AG2891" s="104"/>
      <c r="AI2891" s="102"/>
      <c r="AJ2891" s="102"/>
      <c r="AK2891" s="102"/>
      <c r="AL2891" s="102"/>
      <c r="AM2891" s="102"/>
      <c r="AN2891" s="102"/>
      <c r="AO2891" s="102"/>
      <c r="AP2891" s="102"/>
      <c r="AQ2891" s="102"/>
      <c r="AR2891" s="102"/>
      <c r="AS2891" s="102"/>
      <c r="AT2891" s="102"/>
      <c r="AU2891" s="102"/>
      <c r="AV2891" s="102"/>
      <c r="AW2891" s="102"/>
      <c r="AX2891" s="102"/>
      <c r="AY2891" s="102"/>
      <c r="AZ2891" s="102"/>
      <c r="BA2891" s="102"/>
      <c r="BB2891" s="102"/>
      <c r="BC2891" s="102"/>
      <c r="BD2891" s="102"/>
      <c r="BE2891" s="102"/>
      <c r="BF2891" s="102"/>
      <c r="BG2891" s="102"/>
      <c r="BH2891" s="102"/>
      <c r="BI2891" s="102"/>
      <c r="BJ2891" s="102"/>
    </row>
    <row r="2892" spans="11:62">
      <c r="K2892" s="102"/>
      <c r="L2892" s="102"/>
      <c r="M2892" s="102"/>
      <c r="N2892" s="102"/>
      <c r="O2892" s="102"/>
      <c r="P2892" s="102"/>
      <c r="Q2892" s="102"/>
      <c r="R2892" s="105"/>
      <c r="Y2892" s="102"/>
      <c r="Z2892" s="102"/>
      <c r="AA2892" s="102"/>
      <c r="AB2892" s="102"/>
      <c r="AC2892" s="102"/>
      <c r="AD2892" s="102"/>
      <c r="AE2892" s="102"/>
      <c r="AF2892" s="102"/>
      <c r="AI2892" s="102"/>
      <c r="AJ2892" s="102"/>
      <c r="AK2892" s="102"/>
      <c r="AL2892" s="102"/>
      <c r="AM2892" s="102"/>
      <c r="AN2892" s="102"/>
      <c r="AO2892" s="102"/>
      <c r="AP2892" s="102"/>
      <c r="AQ2892" s="102"/>
      <c r="AR2892" s="102"/>
      <c r="AS2892" s="102"/>
      <c r="AT2892" s="102"/>
      <c r="AU2892" s="102"/>
      <c r="AV2892" s="102"/>
      <c r="AW2892" s="102"/>
      <c r="AX2892" s="102"/>
      <c r="AY2892" s="102"/>
      <c r="AZ2892" s="102"/>
      <c r="BA2892" s="102"/>
      <c r="BB2892" s="102"/>
      <c r="BC2892" s="102"/>
      <c r="BD2892" s="102"/>
      <c r="BE2892" s="102"/>
      <c r="BF2892" s="102"/>
      <c r="BG2892" s="102"/>
      <c r="BH2892" s="102"/>
      <c r="BI2892" s="102"/>
      <c r="BJ2892" s="102"/>
    </row>
    <row r="2893" spans="11:62">
      <c r="K2893" s="102"/>
      <c r="L2893" s="102"/>
      <c r="M2893" s="102"/>
      <c r="N2893" s="102"/>
      <c r="O2893" s="102"/>
      <c r="P2893" s="102"/>
      <c r="Q2893" s="102"/>
      <c r="R2893" s="105"/>
      <c r="AB2893" s="102"/>
      <c r="AC2893" s="102"/>
      <c r="AD2893" s="102"/>
      <c r="AE2893" s="102"/>
      <c r="AF2893" s="102"/>
      <c r="AI2893" s="102"/>
      <c r="AJ2893" s="102"/>
      <c r="AK2893" s="102"/>
      <c r="AL2893" s="102"/>
      <c r="AM2893" s="102"/>
      <c r="AN2893" s="102"/>
      <c r="AO2893" s="102"/>
      <c r="AP2893" s="102"/>
      <c r="AQ2893" s="102"/>
      <c r="AR2893" s="102"/>
      <c r="AS2893" s="102"/>
      <c r="AT2893" s="102"/>
      <c r="AU2893" s="102"/>
      <c r="AV2893" s="102"/>
      <c r="AW2893" s="102"/>
      <c r="AX2893" s="102"/>
      <c r="AY2893" s="102"/>
      <c r="AZ2893" s="102"/>
      <c r="BA2893" s="102"/>
      <c r="BB2893" s="102"/>
      <c r="BC2893" s="102"/>
      <c r="BE2893" s="102"/>
      <c r="BF2893" s="102"/>
      <c r="BG2893" s="102"/>
      <c r="BH2893" s="102"/>
      <c r="BI2893" s="102"/>
      <c r="BJ2893" s="102"/>
    </row>
    <row r="2894" spans="11:62">
      <c r="K2894" s="102"/>
      <c r="L2894" s="102"/>
      <c r="M2894" s="102"/>
      <c r="N2894" s="102"/>
      <c r="O2894" s="102"/>
      <c r="P2894" s="102"/>
      <c r="Q2894" s="102"/>
      <c r="R2894" s="105"/>
      <c r="AG2894" s="104"/>
      <c r="AI2894" s="102"/>
      <c r="AJ2894" s="102"/>
      <c r="AK2894" s="102"/>
      <c r="AL2894" s="102"/>
      <c r="AM2894" s="102"/>
      <c r="AN2894" s="102"/>
      <c r="AO2894" s="102"/>
      <c r="AP2894" s="102"/>
      <c r="AQ2894" s="102"/>
      <c r="AR2894" s="102"/>
      <c r="AS2894" s="102"/>
      <c r="AT2894" s="102"/>
      <c r="AU2894" s="102"/>
      <c r="AV2894" s="102"/>
      <c r="AW2894" s="102"/>
      <c r="AX2894" s="102"/>
      <c r="AY2894" s="102"/>
      <c r="AZ2894" s="102"/>
      <c r="BA2894" s="102"/>
      <c r="BB2894" s="102"/>
      <c r="BC2894" s="102"/>
      <c r="BD2894" s="102"/>
      <c r="BE2894" s="102"/>
      <c r="BF2894" s="102"/>
      <c r="BG2894" s="102"/>
      <c r="BH2894" s="102"/>
      <c r="BI2894" s="102"/>
      <c r="BJ2894" s="102"/>
    </row>
    <row r="2895" spans="11:62">
      <c r="K2895" s="102"/>
      <c r="L2895" s="102"/>
      <c r="M2895" s="102"/>
      <c r="N2895" s="102"/>
      <c r="O2895" s="102"/>
      <c r="P2895" s="102"/>
      <c r="Y2895" s="102"/>
      <c r="Z2895" s="102"/>
      <c r="AA2895" s="102"/>
      <c r="AB2895" s="102"/>
      <c r="AC2895" s="102"/>
      <c r="AD2895" s="102"/>
      <c r="AE2895" s="102"/>
      <c r="AF2895" s="102"/>
      <c r="AI2895" s="102"/>
      <c r="AJ2895" s="102"/>
      <c r="AK2895" s="102"/>
      <c r="AL2895" s="102"/>
      <c r="AM2895" s="102"/>
      <c r="AN2895" s="102"/>
      <c r="AO2895" s="102"/>
      <c r="AP2895" s="102"/>
      <c r="AQ2895" s="102"/>
      <c r="AR2895" s="102"/>
      <c r="AS2895" s="102"/>
      <c r="AT2895" s="102"/>
      <c r="AU2895" s="102"/>
      <c r="AV2895" s="102"/>
      <c r="AW2895" s="102"/>
      <c r="AX2895" s="102"/>
      <c r="AY2895" s="102"/>
      <c r="AZ2895" s="102"/>
      <c r="BA2895" s="102"/>
      <c r="BB2895" s="102"/>
      <c r="BC2895" s="102"/>
      <c r="BD2895" s="102"/>
      <c r="BE2895" s="102"/>
      <c r="BF2895" s="102"/>
      <c r="BG2895" s="102"/>
      <c r="BH2895" s="102"/>
      <c r="BI2895" s="102"/>
      <c r="BJ2895" s="102"/>
    </row>
    <row r="2896" spans="11:62">
      <c r="K2896" s="102"/>
      <c r="L2896" s="102"/>
      <c r="M2896" s="102"/>
      <c r="N2896" s="102"/>
      <c r="O2896" s="102"/>
      <c r="P2896" s="102"/>
      <c r="R2896" s="105"/>
      <c r="Y2896" s="102"/>
      <c r="Z2896" s="102"/>
      <c r="AA2896" s="102"/>
      <c r="AB2896" s="102"/>
      <c r="AC2896" s="102"/>
      <c r="AD2896" s="102"/>
      <c r="AE2896" s="102"/>
      <c r="AF2896" s="102"/>
      <c r="AG2896" s="104"/>
      <c r="AI2896" s="102"/>
      <c r="AJ2896" s="102"/>
      <c r="AK2896" s="102"/>
      <c r="AL2896" s="102"/>
      <c r="AM2896" s="102"/>
      <c r="AN2896" s="102"/>
      <c r="AO2896" s="102"/>
      <c r="AP2896" s="102"/>
      <c r="AQ2896" s="102"/>
      <c r="AR2896" s="102"/>
      <c r="AS2896" s="102"/>
      <c r="AT2896" s="102"/>
      <c r="AU2896" s="102"/>
      <c r="AV2896" s="102"/>
      <c r="AW2896" s="102"/>
      <c r="AX2896" s="102"/>
      <c r="AY2896" s="102"/>
      <c r="AZ2896" s="102"/>
      <c r="BA2896" s="102"/>
      <c r="BB2896" s="102"/>
      <c r="BC2896" s="102"/>
      <c r="BD2896" s="102"/>
      <c r="BE2896" s="102"/>
      <c r="BF2896" s="102"/>
      <c r="BG2896" s="102"/>
      <c r="BH2896" s="102"/>
      <c r="BI2896" s="102"/>
      <c r="BJ2896" s="102"/>
    </row>
    <row r="2897" spans="11:62">
      <c r="K2897" s="102"/>
      <c r="L2897" s="102"/>
      <c r="M2897" s="102"/>
      <c r="N2897" s="102"/>
      <c r="O2897" s="102"/>
      <c r="P2897" s="102"/>
      <c r="R2897" s="105"/>
      <c r="Y2897" s="102"/>
      <c r="Z2897" s="102"/>
      <c r="AA2897" s="102"/>
      <c r="AB2897" s="102"/>
      <c r="AC2897" s="102"/>
      <c r="AD2897" s="102"/>
      <c r="AE2897" s="102"/>
      <c r="AF2897" s="102"/>
      <c r="AI2897" s="102"/>
      <c r="AJ2897" s="102"/>
      <c r="AK2897" s="102"/>
      <c r="AL2897" s="102"/>
      <c r="AM2897" s="102"/>
      <c r="AN2897" s="102"/>
      <c r="AO2897" s="102"/>
      <c r="AP2897" s="102"/>
      <c r="AQ2897" s="102"/>
      <c r="AR2897" s="102"/>
      <c r="AS2897" s="102"/>
      <c r="AT2897" s="102"/>
      <c r="AU2897" s="102"/>
      <c r="AV2897" s="102"/>
      <c r="AW2897" s="102"/>
      <c r="AX2897" s="102"/>
      <c r="AY2897" s="102"/>
      <c r="AZ2897" s="102"/>
      <c r="BA2897" s="102"/>
      <c r="BB2897" s="102"/>
      <c r="BC2897" s="102"/>
      <c r="BD2897" s="102"/>
      <c r="BE2897" s="102"/>
      <c r="BF2897" s="102"/>
      <c r="BG2897" s="102"/>
      <c r="BH2897" s="102"/>
      <c r="BI2897" s="102"/>
      <c r="BJ2897" s="102"/>
    </row>
    <row r="2898" spans="11:62">
      <c r="K2898" s="102"/>
      <c r="L2898" s="102"/>
      <c r="M2898" s="102"/>
      <c r="N2898" s="102"/>
      <c r="O2898" s="102"/>
      <c r="P2898" s="102"/>
      <c r="Y2898" s="102"/>
      <c r="Z2898" s="102"/>
      <c r="AA2898" s="102"/>
      <c r="AB2898" s="102"/>
      <c r="AC2898" s="102"/>
      <c r="AD2898" s="102"/>
      <c r="AE2898" s="102"/>
      <c r="AF2898" s="102"/>
      <c r="AH2898" s="104"/>
      <c r="AI2898" s="102"/>
      <c r="AJ2898" s="102"/>
      <c r="AK2898" s="102"/>
      <c r="AL2898" s="102"/>
      <c r="AM2898" s="102"/>
      <c r="AN2898" s="102"/>
      <c r="AO2898" s="102"/>
      <c r="AP2898" s="102"/>
      <c r="AQ2898" s="102"/>
      <c r="AR2898" s="102"/>
      <c r="AS2898" s="102"/>
      <c r="AT2898" s="102"/>
      <c r="AU2898" s="102"/>
      <c r="AV2898" s="102"/>
      <c r="AW2898" s="102"/>
      <c r="AX2898" s="102"/>
      <c r="AY2898" s="102"/>
      <c r="AZ2898" s="102"/>
      <c r="BA2898" s="102"/>
      <c r="BB2898" s="102"/>
      <c r="BC2898" s="102"/>
      <c r="BD2898" s="102"/>
      <c r="BE2898" s="102"/>
      <c r="BF2898" s="102"/>
      <c r="BG2898" s="102"/>
      <c r="BH2898" s="102"/>
      <c r="BI2898" s="102"/>
      <c r="BJ2898" s="102"/>
    </row>
    <row r="2899" spans="11:62">
      <c r="K2899" s="102"/>
      <c r="L2899" s="102"/>
      <c r="M2899" s="102"/>
      <c r="O2899" s="102"/>
      <c r="P2899" s="102"/>
      <c r="R2899" s="105"/>
      <c r="AG2899" s="104"/>
      <c r="AI2899" s="102"/>
      <c r="AJ2899" s="102"/>
      <c r="AK2899" s="102"/>
      <c r="AL2899" s="102"/>
      <c r="AM2899" s="102"/>
      <c r="AN2899" s="102"/>
      <c r="AO2899" s="102"/>
      <c r="AP2899" s="102"/>
      <c r="AQ2899" s="102"/>
      <c r="AR2899" s="102"/>
      <c r="AS2899" s="102"/>
      <c r="AT2899" s="102"/>
      <c r="AU2899" s="102"/>
      <c r="AV2899" s="102"/>
      <c r="AW2899" s="102"/>
      <c r="AX2899" s="102"/>
      <c r="AY2899" s="102"/>
      <c r="AZ2899" s="102"/>
      <c r="BA2899" s="102"/>
      <c r="BB2899" s="102"/>
      <c r="BC2899" s="102"/>
      <c r="BD2899" s="102"/>
      <c r="BE2899" s="102"/>
      <c r="BF2899" s="102"/>
      <c r="BG2899" s="102"/>
      <c r="BH2899" s="102"/>
      <c r="BI2899" s="102"/>
      <c r="BJ2899" s="102"/>
    </row>
    <row r="2900" spans="11:62">
      <c r="K2900" s="102"/>
      <c r="L2900" s="102"/>
      <c r="M2900" s="102"/>
      <c r="N2900" s="102"/>
      <c r="O2900" s="102"/>
      <c r="P2900" s="102"/>
      <c r="Y2900" s="102"/>
      <c r="Z2900" s="102"/>
      <c r="AA2900" s="102"/>
      <c r="AB2900" s="102"/>
      <c r="AC2900" s="102"/>
      <c r="AD2900" s="102"/>
      <c r="AE2900" s="102"/>
      <c r="AF2900" s="102"/>
      <c r="AG2900" s="104"/>
    </row>
    <row r="2901" spans="11:62">
      <c r="K2901" s="102"/>
      <c r="L2901" s="102"/>
      <c r="M2901" s="102"/>
      <c r="N2901" s="102"/>
      <c r="O2901" s="102"/>
      <c r="P2901" s="102"/>
      <c r="Q2901" s="102"/>
      <c r="R2901" s="105"/>
      <c r="S2901" s="105"/>
      <c r="Y2901" s="102"/>
      <c r="Z2901" s="102"/>
      <c r="AA2901" s="102"/>
      <c r="AB2901" s="102"/>
      <c r="AC2901" s="102"/>
      <c r="AD2901" s="102"/>
      <c r="AE2901" s="102"/>
      <c r="AF2901" s="102"/>
      <c r="AG2901" s="104"/>
      <c r="AI2901" s="102"/>
      <c r="AJ2901" s="102"/>
      <c r="AK2901" s="102"/>
      <c r="AL2901" s="102"/>
      <c r="AM2901" s="102"/>
      <c r="AN2901" s="102"/>
      <c r="AO2901" s="102"/>
      <c r="AP2901" s="102"/>
      <c r="AQ2901" s="102"/>
      <c r="AR2901" s="102"/>
      <c r="AS2901" s="102"/>
      <c r="AT2901" s="102"/>
      <c r="AU2901" s="102"/>
      <c r="AV2901" s="102"/>
      <c r="AW2901" s="102"/>
      <c r="AX2901" s="102"/>
      <c r="AY2901" s="102"/>
      <c r="AZ2901" s="102"/>
      <c r="BA2901" s="102"/>
      <c r="BB2901" s="102"/>
      <c r="BC2901" s="102"/>
      <c r="BD2901" s="102"/>
      <c r="BE2901" s="102"/>
      <c r="BF2901" s="102"/>
      <c r="BG2901" s="102"/>
      <c r="BH2901" s="102"/>
      <c r="BI2901" s="102"/>
      <c r="BJ2901" s="102"/>
    </row>
    <row r="2902" spans="11:62">
      <c r="K2902" s="102"/>
      <c r="L2902" s="102"/>
      <c r="M2902" s="102"/>
      <c r="N2902" s="102"/>
      <c r="O2902" s="102"/>
      <c r="P2902" s="102"/>
      <c r="Q2902" s="102"/>
      <c r="R2902" s="105"/>
      <c r="S2902" s="105"/>
      <c r="Y2902" s="102"/>
      <c r="Z2902" s="102"/>
      <c r="AA2902" s="102"/>
      <c r="AB2902" s="102"/>
      <c r="AC2902" s="102"/>
      <c r="AD2902" s="102"/>
      <c r="AE2902" s="102"/>
      <c r="AF2902" s="102"/>
      <c r="AG2902" s="104"/>
      <c r="AI2902" s="102"/>
      <c r="AJ2902" s="102"/>
      <c r="AK2902" s="102"/>
      <c r="AL2902" s="102"/>
      <c r="AM2902" s="102"/>
      <c r="AN2902" s="102"/>
      <c r="AO2902" s="102"/>
      <c r="AP2902" s="102"/>
      <c r="AQ2902" s="102"/>
      <c r="AR2902" s="102"/>
      <c r="AS2902" s="102"/>
      <c r="AT2902" s="102"/>
      <c r="AU2902" s="102"/>
      <c r="AV2902" s="102"/>
      <c r="AW2902" s="102"/>
      <c r="AX2902" s="102"/>
      <c r="AY2902" s="102"/>
      <c r="AZ2902" s="102"/>
      <c r="BA2902" s="102"/>
      <c r="BB2902" s="102"/>
      <c r="BC2902" s="102"/>
      <c r="BD2902" s="102"/>
      <c r="BE2902" s="102"/>
      <c r="BF2902" s="102"/>
      <c r="BG2902" s="102"/>
      <c r="BH2902" s="102"/>
      <c r="BI2902" s="102"/>
      <c r="BJ2902" s="102"/>
    </row>
    <row r="2903" spans="11:62">
      <c r="K2903" s="102"/>
      <c r="L2903" s="102"/>
      <c r="M2903" s="102"/>
      <c r="O2903" s="102"/>
      <c r="P2903" s="102"/>
      <c r="Q2903" s="102"/>
      <c r="R2903" s="105"/>
      <c r="W2903" s="102"/>
      <c r="X2903" s="102"/>
      <c r="AB2903" s="102"/>
      <c r="AC2903" s="102"/>
      <c r="AD2903" s="102"/>
      <c r="AE2903" s="102"/>
      <c r="AF2903" s="102"/>
      <c r="AI2903" s="102"/>
      <c r="AJ2903" s="102"/>
      <c r="AK2903" s="102"/>
      <c r="AL2903" s="102"/>
      <c r="AM2903" s="102"/>
      <c r="AN2903" s="102"/>
      <c r="AO2903" s="102"/>
      <c r="AP2903" s="102"/>
      <c r="AQ2903" s="102"/>
      <c r="AR2903" s="102"/>
      <c r="AS2903" s="102"/>
      <c r="AT2903" s="102"/>
      <c r="AU2903" s="102"/>
      <c r="AV2903" s="102"/>
      <c r="AW2903" s="102"/>
      <c r="AX2903" s="102"/>
      <c r="AY2903" s="102"/>
      <c r="AZ2903" s="102"/>
      <c r="BA2903" s="102"/>
      <c r="BB2903" s="102"/>
      <c r="BC2903" s="102"/>
      <c r="BD2903" s="102"/>
      <c r="BE2903" s="102"/>
      <c r="BF2903" s="102"/>
      <c r="BG2903" s="102"/>
      <c r="BH2903" s="102"/>
      <c r="BI2903" s="102"/>
      <c r="BJ2903" s="102"/>
    </row>
    <row r="2904" spans="11:62">
      <c r="K2904" s="102"/>
      <c r="L2904" s="102"/>
      <c r="M2904" s="102"/>
      <c r="Y2904" s="102"/>
      <c r="Z2904" s="102"/>
      <c r="AA2904" s="102"/>
      <c r="AB2904" s="102"/>
      <c r="AC2904" s="102"/>
      <c r="AD2904" s="102"/>
      <c r="AE2904" s="102"/>
      <c r="AF2904" s="102"/>
      <c r="AI2904" s="102"/>
      <c r="AJ2904" s="102"/>
      <c r="AK2904" s="102"/>
      <c r="AL2904" s="102"/>
      <c r="AM2904" s="102"/>
      <c r="AN2904" s="102"/>
      <c r="AO2904" s="102"/>
      <c r="AP2904" s="102"/>
      <c r="AQ2904" s="102"/>
      <c r="AS2904" s="102"/>
      <c r="AT2904" s="102"/>
      <c r="AU2904" s="102"/>
      <c r="AV2904" s="102"/>
      <c r="AW2904" s="102"/>
      <c r="AY2904" s="102"/>
      <c r="AZ2904" s="102"/>
      <c r="BA2904" s="102"/>
      <c r="BB2904" s="102"/>
      <c r="BC2904" s="102"/>
      <c r="BE2904" s="102"/>
      <c r="BF2904" s="102"/>
      <c r="BG2904" s="102"/>
      <c r="BH2904" s="102"/>
      <c r="BI2904" s="102"/>
    </row>
    <row r="2905" spans="11:62">
      <c r="K2905" s="102"/>
      <c r="L2905" s="102"/>
      <c r="M2905" s="102"/>
      <c r="O2905" s="102"/>
      <c r="P2905" s="102"/>
      <c r="Y2905" s="102"/>
      <c r="Z2905" s="102"/>
      <c r="AA2905" s="102"/>
      <c r="AB2905" s="102"/>
      <c r="AC2905" s="102"/>
      <c r="AD2905" s="102"/>
      <c r="AE2905" s="102"/>
      <c r="AF2905" s="102"/>
      <c r="AI2905" s="102"/>
      <c r="AJ2905" s="102"/>
      <c r="AK2905" s="102"/>
      <c r="AL2905" s="102"/>
      <c r="AM2905" s="102"/>
      <c r="AN2905" s="102"/>
      <c r="AO2905" s="102"/>
      <c r="AP2905" s="102"/>
      <c r="AQ2905" s="102"/>
      <c r="AR2905" s="102"/>
      <c r="AS2905" s="102"/>
      <c r="AT2905" s="102"/>
      <c r="AU2905" s="102"/>
      <c r="AV2905" s="102"/>
      <c r="AW2905" s="102"/>
      <c r="AX2905" s="102"/>
      <c r="AY2905" s="102"/>
      <c r="AZ2905" s="102"/>
      <c r="BA2905" s="102"/>
      <c r="BB2905" s="102"/>
      <c r="BC2905" s="102"/>
      <c r="BD2905" s="102"/>
      <c r="BE2905" s="102"/>
      <c r="BF2905" s="102"/>
      <c r="BG2905" s="102"/>
      <c r="BH2905" s="102"/>
      <c r="BI2905" s="102"/>
      <c r="BJ2905" s="102"/>
    </row>
    <row r="2906" spans="11:62">
      <c r="K2906" s="102"/>
      <c r="L2906" s="102"/>
      <c r="M2906" s="102"/>
      <c r="N2906" s="102"/>
      <c r="O2906" s="102"/>
      <c r="P2906" s="102"/>
      <c r="Q2906" s="102"/>
      <c r="Y2906" s="102"/>
      <c r="Z2906" s="102"/>
      <c r="AA2906" s="102"/>
      <c r="AB2906" s="102"/>
      <c r="AC2906" s="102"/>
      <c r="AD2906" s="102"/>
      <c r="AE2906" s="102"/>
      <c r="AF2906" s="102"/>
      <c r="AI2906" s="102"/>
      <c r="AJ2906" s="102"/>
      <c r="AK2906" s="102"/>
      <c r="AL2906" s="102"/>
      <c r="AM2906" s="102"/>
      <c r="AN2906" s="102"/>
      <c r="AO2906" s="102"/>
      <c r="AP2906" s="102"/>
      <c r="AQ2906" s="102"/>
      <c r="AR2906" s="102"/>
      <c r="AS2906" s="102"/>
      <c r="AT2906" s="102"/>
      <c r="AU2906" s="102"/>
      <c r="AV2906" s="102"/>
      <c r="AW2906" s="102"/>
      <c r="AX2906" s="102"/>
      <c r="AY2906" s="102"/>
      <c r="AZ2906" s="102"/>
      <c r="BA2906" s="102"/>
      <c r="BB2906" s="102"/>
      <c r="BC2906" s="102"/>
      <c r="BD2906" s="102"/>
      <c r="BE2906" s="102"/>
      <c r="BF2906" s="102"/>
      <c r="BG2906" s="102"/>
      <c r="BH2906" s="102"/>
      <c r="BI2906" s="102"/>
      <c r="BJ2906" s="102"/>
    </row>
    <row r="2907" spans="11:62">
      <c r="K2907" s="102"/>
      <c r="L2907" s="102"/>
      <c r="M2907" s="102"/>
      <c r="N2907" s="102"/>
      <c r="O2907" s="102"/>
      <c r="P2907" s="102"/>
      <c r="Q2907" s="102"/>
      <c r="R2907" s="105"/>
      <c r="Y2907" s="102"/>
      <c r="Z2907" s="102"/>
      <c r="AB2907" s="102"/>
      <c r="AC2907" s="102"/>
      <c r="AD2907" s="102"/>
      <c r="AE2907" s="102"/>
      <c r="AF2907" s="102"/>
      <c r="AH2907" s="104"/>
      <c r="AI2907" s="102"/>
      <c r="AJ2907" s="102"/>
      <c r="AK2907" s="102"/>
      <c r="AL2907" s="102"/>
      <c r="AM2907" s="102"/>
      <c r="AN2907" s="102"/>
      <c r="AO2907" s="102"/>
      <c r="AP2907" s="102"/>
      <c r="AQ2907" s="102"/>
      <c r="AR2907" s="102"/>
      <c r="AS2907" s="102"/>
      <c r="AT2907" s="102"/>
      <c r="AU2907" s="102"/>
      <c r="AV2907" s="102"/>
      <c r="AW2907" s="102"/>
      <c r="AY2907" s="102"/>
      <c r="AZ2907" s="102"/>
      <c r="BA2907" s="102"/>
      <c r="BB2907" s="102"/>
      <c r="BC2907" s="102"/>
      <c r="BD2907" s="102"/>
      <c r="BE2907" s="102"/>
      <c r="BF2907" s="102"/>
      <c r="BG2907" s="102"/>
      <c r="BH2907" s="102"/>
      <c r="BI2907" s="102"/>
      <c r="BJ2907" s="102"/>
    </row>
    <row r="2908" spans="11:62">
      <c r="K2908" s="102"/>
      <c r="L2908" s="102"/>
      <c r="M2908" s="102"/>
      <c r="Y2908" s="102"/>
      <c r="Z2908" s="102"/>
      <c r="AA2908" s="102"/>
      <c r="AB2908" s="102"/>
      <c r="AC2908" s="102"/>
      <c r="AD2908" s="102"/>
      <c r="AE2908" s="102"/>
      <c r="AF2908" s="102"/>
      <c r="AG2908" s="104"/>
    </row>
    <row r="2909" spans="11:62">
      <c r="K2909" s="102"/>
      <c r="L2909" s="102"/>
      <c r="M2909" s="102"/>
      <c r="N2909" s="102"/>
      <c r="O2909" s="102"/>
      <c r="P2909" s="102"/>
      <c r="Y2909" s="102"/>
      <c r="Z2909" s="102"/>
      <c r="AA2909" s="102"/>
      <c r="AB2909" s="102"/>
      <c r="AC2909" s="102"/>
      <c r="AD2909" s="102"/>
      <c r="AE2909" s="102"/>
      <c r="AF2909" s="102"/>
      <c r="AI2909" s="102"/>
      <c r="AJ2909" s="102"/>
      <c r="AK2909" s="102"/>
      <c r="AL2909" s="102"/>
      <c r="AM2909" s="102"/>
      <c r="AN2909" s="102"/>
      <c r="AO2909" s="102"/>
      <c r="AP2909" s="102"/>
      <c r="AQ2909" s="102"/>
      <c r="AR2909" s="102"/>
      <c r="AS2909" s="102"/>
      <c r="AT2909" s="102"/>
      <c r="AU2909" s="102"/>
      <c r="AV2909" s="102"/>
      <c r="AW2909" s="102"/>
      <c r="AX2909" s="102"/>
      <c r="AY2909" s="102"/>
      <c r="AZ2909" s="102"/>
      <c r="BA2909" s="102"/>
      <c r="BB2909" s="102"/>
      <c r="BC2909" s="102"/>
      <c r="BD2909" s="102"/>
      <c r="BE2909" s="102"/>
      <c r="BF2909" s="102"/>
      <c r="BG2909" s="102"/>
      <c r="BH2909" s="102"/>
      <c r="BI2909" s="102"/>
      <c r="BJ2909" s="102"/>
    </row>
    <row r="2910" spans="11:62">
      <c r="K2910" s="102"/>
      <c r="L2910" s="102"/>
      <c r="M2910" s="102"/>
      <c r="O2910" s="102"/>
      <c r="P2910" s="102"/>
      <c r="Y2910" s="102"/>
      <c r="Z2910" s="102"/>
      <c r="AA2910" s="102"/>
      <c r="AB2910" s="102"/>
      <c r="AC2910" s="102"/>
      <c r="AD2910" s="102"/>
      <c r="AE2910" s="102"/>
      <c r="AF2910" s="102"/>
      <c r="AI2910" s="102"/>
      <c r="AJ2910" s="102"/>
      <c r="AK2910" s="102"/>
      <c r="AL2910" s="102"/>
      <c r="AM2910" s="102"/>
      <c r="AN2910" s="102"/>
      <c r="AO2910" s="102"/>
      <c r="AP2910" s="102"/>
      <c r="AQ2910" s="102"/>
      <c r="AR2910" s="102"/>
      <c r="AS2910" s="102"/>
      <c r="AT2910" s="102"/>
      <c r="AU2910" s="102"/>
      <c r="AV2910" s="102"/>
      <c r="AW2910" s="102"/>
      <c r="AX2910" s="102"/>
      <c r="AY2910" s="102"/>
      <c r="AZ2910" s="102"/>
      <c r="BA2910" s="102"/>
      <c r="BB2910" s="102"/>
      <c r="BC2910" s="102"/>
      <c r="BD2910" s="102"/>
      <c r="BE2910" s="102"/>
      <c r="BF2910" s="102"/>
      <c r="BG2910" s="102"/>
      <c r="BH2910" s="102"/>
      <c r="BI2910" s="102"/>
      <c r="BJ2910" s="102"/>
    </row>
    <row r="2911" spans="11:62">
      <c r="K2911" s="102"/>
      <c r="L2911" s="102"/>
      <c r="M2911" s="102"/>
      <c r="N2911" s="102"/>
      <c r="O2911" s="102"/>
      <c r="P2911" s="102"/>
      <c r="Q2911" s="102"/>
      <c r="R2911" s="105"/>
      <c r="W2911" s="102"/>
      <c r="X2911" s="102"/>
      <c r="Y2911" s="102"/>
      <c r="Z2911" s="102"/>
      <c r="AA2911" s="102"/>
      <c r="AB2911" s="102"/>
      <c r="AC2911" s="102"/>
      <c r="AD2911" s="102"/>
      <c r="AE2911" s="102"/>
      <c r="AF2911" s="102"/>
      <c r="AG2911" s="104"/>
      <c r="AI2911" s="102"/>
      <c r="AJ2911" s="102"/>
      <c r="AK2911" s="102"/>
      <c r="AL2911" s="102"/>
      <c r="AM2911" s="102"/>
      <c r="AN2911" s="102"/>
      <c r="AO2911" s="102"/>
      <c r="AP2911" s="102"/>
      <c r="AQ2911" s="102"/>
      <c r="AR2911" s="102"/>
      <c r="AS2911" s="102"/>
      <c r="AT2911" s="102"/>
      <c r="AU2911" s="102"/>
      <c r="AV2911" s="102"/>
      <c r="AW2911" s="102"/>
      <c r="AX2911" s="102"/>
      <c r="AY2911" s="102"/>
      <c r="AZ2911" s="102"/>
      <c r="BA2911" s="102"/>
      <c r="BB2911" s="102"/>
      <c r="BC2911" s="102"/>
      <c r="BD2911" s="102"/>
      <c r="BE2911" s="102"/>
      <c r="BF2911" s="102"/>
      <c r="BG2911" s="102"/>
      <c r="BH2911" s="102"/>
      <c r="BI2911" s="102"/>
      <c r="BJ2911" s="102"/>
    </row>
    <row r="2912" spans="11:62">
      <c r="K2912" s="102"/>
      <c r="L2912" s="102"/>
      <c r="M2912" s="102"/>
      <c r="N2912" s="102"/>
      <c r="O2912" s="102"/>
      <c r="P2912" s="102"/>
      <c r="Q2912" s="102"/>
      <c r="R2912" s="105"/>
      <c r="Y2912" s="102"/>
      <c r="Z2912" s="102"/>
      <c r="AA2912" s="102"/>
      <c r="AB2912" s="102"/>
      <c r="AC2912" s="102"/>
      <c r="AD2912" s="102"/>
      <c r="AE2912" s="102"/>
      <c r="AF2912" s="102"/>
      <c r="AI2912" s="102"/>
      <c r="AJ2912" s="102"/>
      <c r="AK2912" s="102"/>
      <c r="AL2912" s="102"/>
      <c r="AM2912" s="102"/>
      <c r="AN2912" s="102"/>
      <c r="AO2912" s="102"/>
      <c r="AP2912" s="102"/>
      <c r="AQ2912" s="102"/>
      <c r="AR2912" s="102"/>
      <c r="AS2912" s="102"/>
      <c r="AT2912" s="102"/>
      <c r="AU2912" s="102"/>
      <c r="AV2912" s="102"/>
      <c r="AW2912" s="102"/>
      <c r="AX2912" s="102"/>
      <c r="AY2912" s="102"/>
      <c r="AZ2912" s="102"/>
      <c r="BA2912" s="102"/>
      <c r="BB2912" s="102"/>
      <c r="BC2912" s="102"/>
      <c r="BD2912" s="102"/>
      <c r="BE2912" s="102"/>
      <c r="BF2912" s="102"/>
      <c r="BG2912" s="102"/>
      <c r="BH2912" s="102"/>
      <c r="BI2912" s="102"/>
      <c r="BJ2912" s="102"/>
    </row>
    <row r="2913" spans="11:62">
      <c r="K2913" s="102"/>
      <c r="L2913" s="102"/>
      <c r="M2913" s="102"/>
      <c r="N2913" s="102"/>
      <c r="O2913" s="102"/>
      <c r="P2913" s="102"/>
      <c r="Q2913" s="102"/>
      <c r="R2913" s="105"/>
      <c r="Y2913" s="102"/>
      <c r="Z2913" s="102"/>
      <c r="AA2913" s="102"/>
      <c r="AB2913" s="102"/>
      <c r="AC2913" s="102"/>
      <c r="AD2913" s="102"/>
      <c r="AE2913" s="102"/>
      <c r="AF2913" s="102"/>
      <c r="AI2913" s="102"/>
      <c r="AJ2913" s="102"/>
      <c r="AK2913" s="102"/>
      <c r="AL2913" s="102"/>
      <c r="AM2913" s="102"/>
      <c r="AN2913" s="102"/>
      <c r="AO2913" s="102"/>
      <c r="AP2913" s="102"/>
      <c r="AQ2913" s="102"/>
      <c r="AR2913" s="102"/>
      <c r="AS2913" s="102"/>
      <c r="AT2913" s="102"/>
      <c r="AU2913" s="102"/>
      <c r="AV2913" s="102"/>
      <c r="AW2913" s="102"/>
      <c r="AX2913" s="102"/>
      <c r="AY2913" s="102"/>
      <c r="AZ2913" s="102"/>
      <c r="BA2913" s="102"/>
      <c r="BB2913" s="102"/>
      <c r="BC2913" s="102"/>
      <c r="BD2913" s="102"/>
      <c r="BE2913" s="102"/>
      <c r="BF2913" s="102"/>
      <c r="BG2913" s="102"/>
      <c r="BH2913" s="102"/>
      <c r="BI2913" s="102"/>
      <c r="BJ2913" s="102"/>
    </row>
    <row r="2914" spans="11:62">
      <c r="K2914" s="102"/>
      <c r="L2914" s="102"/>
      <c r="M2914" s="102"/>
      <c r="W2914" s="102"/>
      <c r="X2914" s="102"/>
      <c r="Y2914" s="102"/>
      <c r="Z2914" s="102"/>
      <c r="AA2914" s="102"/>
      <c r="AB2914" s="102"/>
      <c r="AC2914" s="102"/>
      <c r="AD2914" s="102"/>
      <c r="AE2914" s="102"/>
      <c r="AF2914" s="102"/>
      <c r="AG2914" s="104"/>
    </row>
    <row r="2915" spans="11:62">
      <c r="K2915" s="102"/>
      <c r="L2915" s="102"/>
      <c r="M2915" s="102"/>
      <c r="O2915" s="102"/>
      <c r="P2915" s="102"/>
      <c r="R2915" s="105"/>
      <c r="Y2915" s="102"/>
      <c r="Z2915" s="102"/>
      <c r="AA2915" s="102"/>
      <c r="AB2915" s="102"/>
      <c r="AC2915" s="102"/>
      <c r="AD2915" s="102"/>
      <c r="AE2915" s="102"/>
      <c r="AF2915" s="102"/>
      <c r="AI2915" s="102"/>
      <c r="AJ2915" s="102"/>
      <c r="AK2915" s="102"/>
      <c r="AL2915" s="102"/>
      <c r="AM2915" s="102"/>
      <c r="AN2915" s="102"/>
      <c r="AO2915" s="102"/>
      <c r="AP2915" s="102"/>
      <c r="AQ2915" s="102"/>
      <c r="AR2915" s="102"/>
      <c r="AS2915" s="102"/>
      <c r="AT2915" s="102"/>
      <c r="AU2915" s="102"/>
      <c r="AV2915" s="102"/>
      <c r="AW2915" s="102"/>
      <c r="AX2915" s="102"/>
      <c r="AY2915" s="102"/>
      <c r="AZ2915" s="102"/>
      <c r="BA2915" s="102"/>
      <c r="BB2915" s="102"/>
      <c r="BC2915" s="102"/>
      <c r="BD2915" s="102"/>
      <c r="BE2915" s="102"/>
      <c r="BF2915" s="102"/>
      <c r="BG2915" s="102"/>
      <c r="BH2915" s="102"/>
      <c r="BI2915" s="102"/>
      <c r="BJ2915" s="102"/>
    </row>
    <row r="2916" spans="11:62">
      <c r="K2916" s="102"/>
      <c r="L2916" s="102"/>
      <c r="M2916" s="102"/>
      <c r="N2916" s="102"/>
      <c r="O2916" s="102"/>
      <c r="P2916" s="102"/>
      <c r="R2916" s="105"/>
      <c r="Y2916" s="102"/>
      <c r="Z2916" s="102"/>
      <c r="AA2916" s="102"/>
      <c r="AI2916" s="102"/>
      <c r="AJ2916" s="102"/>
      <c r="AK2916" s="102"/>
      <c r="AL2916" s="102"/>
      <c r="AM2916" s="102"/>
      <c r="AN2916" s="102"/>
      <c r="AO2916" s="102"/>
      <c r="AP2916" s="102"/>
      <c r="AQ2916" s="102"/>
      <c r="AR2916" s="102"/>
      <c r="AS2916" s="102"/>
      <c r="AT2916" s="102"/>
      <c r="AU2916" s="102"/>
      <c r="AV2916" s="102"/>
      <c r="AW2916" s="102"/>
      <c r="AX2916" s="102"/>
      <c r="AY2916" s="102"/>
      <c r="AZ2916" s="102"/>
      <c r="BA2916" s="102"/>
      <c r="BB2916" s="102"/>
      <c r="BC2916" s="102"/>
      <c r="BD2916" s="102"/>
      <c r="BE2916" s="102"/>
      <c r="BF2916" s="102"/>
      <c r="BG2916" s="102"/>
      <c r="BH2916" s="102"/>
      <c r="BI2916" s="102"/>
      <c r="BJ2916" s="102"/>
    </row>
    <row r="2917" spans="11:62">
      <c r="K2917" s="102"/>
      <c r="L2917" s="102"/>
      <c r="M2917" s="102"/>
      <c r="Y2917" s="102"/>
      <c r="Z2917" s="102"/>
      <c r="AA2917" s="102"/>
      <c r="AB2917" s="102"/>
      <c r="AC2917" s="102"/>
      <c r="AD2917" s="102"/>
      <c r="AE2917" s="102"/>
      <c r="AF2917" s="102"/>
    </row>
    <row r="2918" spans="11:62">
      <c r="K2918" s="102"/>
      <c r="L2918" s="102"/>
      <c r="M2918" s="102"/>
      <c r="N2918" s="102"/>
      <c r="O2918" s="102"/>
      <c r="P2918" s="102"/>
      <c r="Q2918" s="102"/>
      <c r="R2918" s="105"/>
      <c r="S2918" s="105"/>
      <c r="Y2918" s="102"/>
      <c r="Z2918" s="102"/>
      <c r="AA2918" s="102"/>
      <c r="AB2918" s="102"/>
      <c r="AC2918" s="102"/>
      <c r="AD2918" s="102"/>
      <c r="AE2918" s="102"/>
      <c r="AF2918" s="102"/>
      <c r="AG2918" s="104"/>
      <c r="AI2918" s="102"/>
      <c r="AJ2918" s="102"/>
      <c r="AK2918" s="102"/>
      <c r="AL2918" s="102"/>
      <c r="AM2918" s="102"/>
      <c r="AN2918" s="102"/>
      <c r="AO2918" s="102"/>
      <c r="AP2918" s="102"/>
      <c r="AQ2918" s="102"/>
      <c r="AR2918" s="102"/>
      <c r="AS2918" s="102"/>
      <c r="AT2918" s="102"/>
      <c r="AU2918" s="102"/>
      <c r="AV2918" s="102"/>
      <c r="AW2918" s="102"/>
      <c r="AX2918" s="102"/>
      <c r="AY2918" s="102"/>
      <c r="AZ2918" s="102"/>
      <c r="BA2918" s="102"/>
      <c r="BB2918" s="102"/>
      <c r="BC2918" s="102"/>
      <c r="BD2918" s="102"/>
      <c r="BE2918" s="102"/>
      <c r="BF2918" s="102"/>
      <c r="BG2918" s="102"/>
      <c r="BH2918" s="102"/>
      <c r="BI2918" s="102"/>
      <c r="BJ2918" s="102"/>
    </row>
    <row r="2919" spans="11:62">
      <c r="K2919" s="102"/>
      <c r="L2919" s="102"/>
      <c r="M2919" s="102"/>
      <c r="N2919" s="102"/>
      <c r="O2919" s="102"/>
      <c r="Y2919" s="102"/>
      <c r="Z2919" s="102"/>
      <c r="AA2919" s="102"/>
      <c r="AB2919" s="102"/>
      <c r="AC2919" s="102"/>
      <c r="AD2919" s="102"/>
      <c r="AE2919" s="102"/>
      <c r="AF2919" s="102"/>
      <c r="AI2919" s="102"/>
      <c r="AJ2919" s="102"/>
      <c r="AK2919" s="102"/>
      <c r="AL2919" s="102"/>
      <c r="AM2919" s="102"/>
      <c r="AN2919" s="102"/>
      <c r="AO2919" s="102"/>
      <c r="AP2919" s="102"/>
      <c r="AQ2919" s="102"/>
      <c r="AR2919" s="102"/>
      <c r="AS2919" s="102"/>
      <c r="AT2919" s="102"/>
      <c r="AU2919" s="102"/>
      <c r="AV2919" s="102"/>
      <c r="AW2919" s="102"/>
      <c r="AX2919" s="102"/>
      <c r="AY2919" s="102"/>
      <c r="AZ2919" s="102"/>
      <c r="BA2919" s="102"/>
      <c r="BB2919" s="102"/>
      <c r="BC2919" s="102"/>
      <c r="BD2919" s="102"/>
      <c r="BE2919" s="102"/>
      <c r="BF2919" s="102"/>
      <c r="BG2919" s="102"/>
      <c r="BH2919" s="102"/>
      <c r="BI2919" s="102"/>
      <c r="BJ2919" s="102"/>
    </row>
    <row r="2920" spans="11:62">
      <c r="K2920" s="102"/>
      <c r="L2920" s="102"/>
      <c r="M2920" s="102"/>
      <c r="N2920" s="102"/>
      <c r="O2920" s="102"/>
      <c r="P2920" s="102"/>
      <c r="Q2920" s="102"/>
      <c r="R2920" s="105"/>
      <c r="S2920" s="105"/>
      <c r="Y2920" s="102"/>
      <c r="Z2920" s="102"/>
      <c r="AA2920" s="102"/>
      <c r="AB2920" s="102"/>
      <c r="AC2920" s="102"/>
      <c r="AI2920" s="102"/>
      <c r="AJ2920" s="102"/>
      <c r="AK2920" s="102"/>
      <c r="AL2920" s="102"/>
      <c r="AM2920" s="102"/>
      <c r="AN2920" s="102"/>
      <c r="AO2920" s="102"/>
      <c r="AP2920" s="102"/>
      <c r="AQ2920" s="102"/>
      <c r="AR2920" s="102"/>
      <c r="AS2920" s="102"/>
      <c r="AT2920" s="102"/>
      <c r="AU2920" s="102"/>
      <c r="AV2920" s="102"/>
      <c r="AW2920" s="102"/>
      <c r="AX2920" s="102"/>
      <c r="AY2920" s="102"/>
      <c r="AZ2920" s="102"/>
      <c r="BA2920" s="102"/>
      <c r="BB2920" s="102"/>
      <c r="BC2920" s="102"/>
      <c r="BD2920" s="102"/>
      <c r="BE2920" s="102"/>
      <c r="BF2920" s="102"/>
      <c r="BG2920" s="102"/>
      <c r="BH2920" s="102"/>
      <c r="BI2920" s="102"/>
      <c r="BJ2920" s="102"/>
    </row>
    <row r="2921" spans="11:62">
      <c r="K2921" s="102"/>
      <c r="L2921" s="102"/>
      <c r="M2921" s="102"/>
      <c r="O2921" s="102"/>
      <c r="P2921" s="102"/>
      <c r="R2921" s="105"/>
      <c r="Y2921" s="102"/>
      <c r="Z2921" s="102"/>
      <c r="AA2921" s="102"/>
      <c r="AB2921" s="102"/>
      <c r="AC2921" s="102"/>
      <c r="AD2921" s="102"/>
      <c r="AE2921" s="102"/>
      <c r="AF2921" s="102"/>
      <c r="AG2921" s="104"/>
      <c r="AI2921" s="102"/>
      <c r="AJ2921" s="102"/>
      <c r="AK2921" s="102"/>
      <c r="AL2921" s="102"/>
      <c r="AM2921" s="102"/>
      <c r="AN2921" s="102"/>
      <c r="AO2921" s="102"/>
      <c r="AP2921" s="102"/>
      <c r="AQ2921" s="102"/>
      <c r="AR2921" s="102"/>
      <c r="AS2921" s="102"/>
      <c r="AT2921" s="102"/>
      <c r="AU2921" s="102"/>
      <c r="AV2921" s="102"/>
      <c r="AW2921" s="102"/>
      <c r="AX2921" s="102"/>
      <c r="AY2921" s="102"/>
      <c r="AZ2921" s="102"/>
      <c r="BA2921" s="102"/>
      <c r="BB2921" s="102"/>
      <c r="BC2921" s="102"/>
      <c r="BD2921" s="102"/>
      <c r="BE2921" s="102"/>
      <c r="BF2921" s="102"/>
      <c r="BG2921" s="102"/>
      <c r="BH2921" s="102"/>
      <c r="BI2921" s="102"/>
      <c r="BJ2921" s="102"/>
    </row>
    <row r="2922" spans="11:62">
      <c r="K2922" s="102"/>
      <c r="L2922" s="102"/>
      <c r="M2922" s="102"/>
      <c r="N2922" s="102"/>
      <c r="O2922" s="102"/>
      <c r="P2922" s="102"/>
      <c r="Q2922" s="102"/>
      <c r="R2922" s="105"/>
      <c r="Y2922" s="102"/>
      <c r="Z2922" s="102"/>
      <c r="AA2922" s="102"/>
      <c r="AB2922" s="102"/>
      <c r="AC2922" s="102"/>
      <c r="AD2922" s="102"/>
      <c r="AE2922" s="102"/>
      <c r="AF2922" s="102"/>
      <c r="AG2922" s="104"/>
      <c r="AI2922" s="102"/>
      <c r="AJ2922" s="102"/>
      <c r="AK2922" s="102"/>
      <c r="AL2922" s="102"/>
      <c r="AM2922" s="102"/>
      <c r="AN2922" s="102"/>
      <c r="AO2922" s="102"/>
      <c r="AP2922" s="102"/>
      <c r="AQ2922" s="102"/>
      <c r="AR2922" s="102"/>
      <c r="AS2922" s="102"/>
      <c r="AT2922" s="102"/>
      <c r="AU2922" s="102"/>
      <c r="AV2922" s="102"/>
      <c r="AW2922" s="102"/>
      <c r="AX2922" s="102"/>
      <c r="AY2922" s="102"/>
      <c r="AZ2922" s="102"/>
      <c r="BA2922" s="102"/>
      <c r="BB2922" s="102"/>
      <c r="BC2922" s="102"/>
      <c r="BD2922" s="102"/>
      <c r="BE2922" s="102"/>
      <c r="BF2922" s="102"/>
      <c r="BG2922" s="102"/>
      <c r="BH2922" s="102"/>
      <c r="BI2922" s="102"/>
      <c r="BJ2922" s="102"/>
    </row>
    <row r="2923" spans="11:62">
      <c r="K2923" s="102"/>
      <c r="L2923" s="102"/>
      <c r="M2923" s="102"/>
      <c r="Q2923" s="102"/>
      <c r="W2923" s="102"/>
      <c r="X2923" s="102"/>
      <c r="Y2923" s="102"/>
      <c r="Z2923" s="102"/>
      <c r="AA2923" s="102"/>
      <c r="AB2923" s="102"/>
      <c r="AC2923" s="102"/>
      <c r="AD2923" s="102"/>
      <c r="AE2923" s="102"/>
      <c r="AF2923" s="102"/>
      <c r="AG2923" s="104"/>
    </row>
    <row r="2924" spans="11:62">
      <c r="K2924" s="102"/>
      <c r="L2924" s="102"/>
      <c r="M2924" s="102"/>
      <c r="Q2924" s="102"/>
      <c r="W2924" s="102"/>
      <c r="X2924" s="102"/>
      <c r="Y2924" s="102"/>
      <c r="Z2924" s="102"/>
      <c r="AA2924" s="102"/>
      <c r="AB2924" s="102"/>
      <c r="AC2924" s="102"/>
      <c r="AD2924" s="102"/>
      <c r="AE2924" s="102"/>
      <c r="AF2924" s="102"/>
      <c r="AG2924" s="104"/>
    </row>
    <row r="2925" spans="11:62">
      <c r="K2925" s="102"/>
      <c r="L2925" s="102"/>
      <c r="M2925" s="102"/>
      <c r="N2925" s="102"/>
      <c r="O2925" s="102"/>
      <c r="P2925" s="102"/>
      <c r="R2925" s="105"/>
      <c r="AB2925" s="102"/>
      <c r="AC2925" s="102"/>
      <c r="AD2925" s="102"/>
      <c r="AE2925" s="102"/>
      <c r="AF2925" s="102"/>
      <c r="AG2925" s="104"/>
      <c r="AI2925" s="102"/>
      <c r="AJ2925" s="102"/>
      <c r="AK2925" s="102"/>
      <c r="AL2925" s="102"/>
      <c r="AM2925" s="102"/>
      <c r="AN2925" s="102"/>
      <c r="AO2925" s="102"/>
      <c r="AP2925" s="102"/>
      <c r="AQ2925" s="102"/>
      <c r="AR2925" s="102"/>
      <c r="AS2925" s="102"/>
      <c r="AT2925" s="102"/>
      <c r="AU2925" s="102"/>
      <c r="AV2925" s="102"/>
      <c r="AW2925" s="102"/>
      <c r="AX2925" s="102"/>
      <c r="AY2925" s="102"/>
      <c r="AZ2925" s="102"/>
      <c r="BA2925" s="102"/>
      <c r="BB2925" s="102"/>
      <c r="BC2925" s="102"/>
      <c r="BD2925" s="102"/>
      <c r="BE2925" s="102"/>
      <c r="BF2925" s="102"/>
      <c r="BG2925" s="102"/>
      <c r="BH2925" s="102"/>
      <c r="BI2925" s="102"/>
      <c r="BJ2925" s="102"/>
    </row>
    <row r="2926" spans="11:62">
      <c r="K2926" s="102"/>
      <c r="L2926" s="102"/>
      <c r="M2926" s="102"/>
      <c r="N2926" s="102"/>
      <c r="O2926" s="102"/>
      <c r="P2926" s="102"/>
      <c r="R2926" s="105"/>
      <c r="AB2926" s="102"/>
      <c r="AC2926" s="102"/>
      <c r="AD2926" s="102"/>
      <c r="AE2926" s="102"/>
      <c r="AF2926" s="102"/>
      <c r="AG2926" s="104"/>
      <c r="AI2926" s="102"/>
      <c r="AJ2926" s="102"/>
      <c r="AK2926" s="102"/>
      <c r="AL2926" s="102"/>
      <c r="AM2926" s="102"/>
      <c r="AN2926" s="102"/>
      <c r="AO2926" s="102"/>
      <c r="AP2926" s="102"/>
      <c r="AQ2926" s="102"/>
      <c r="AR2926" s="102"/>
      <c r="AS2926" s="102"/>
      <c r="AT2926" s="102"/>
      <c r="AU2926" s="102"/>
      <c r="AV2926" s="102"/>
      <c r="AW2926" s="102"/>
      <c r="AX2926" s="102"/>
      <c r="AY2926" s="102"/>
      <c r="AZ2926" s="102"/>
      <c r="BA2926" s="102"/>
      <c r="BB2926" s="102"/>
      <c r="BC2926" s="102"/>
      <c r="BD2926" s="102"/>
      <c r="BE2926" s="102"/>
      <c r="BF2926" s="102"/>
      <c r="BG2926" s="102"/>
      <c r="BH2926" s="102"/>
      <c r="BI2926" s="102"/>
      <c r="BJ2926" s="102"/>
    </row>
    <row r="2927" spans="11:62">
      <c r="K2927" s="102"/>
      <c r="L2927" s="102"/>
      <c r="M2927" s="102"/>
      <c r="N2927" s="102"/>
      <c r="O2927" s="102"/>
      <c r="P2927" s="102"/>
      <c r="Q2927" s="102"/>
      <c r="R2927" s="105"/>
      <c r="W2927" s="102"/>
      <c r="X2927" s="102"/>
      <c r="Y2927" s="102"/>
      <c r="Z2927" s="102"/>
      <c r="AA2927" s="102"/>
      <c r="AD2927" s="102"/>
      <c r="AE2927" s="102"/>
      <c r="AF2927" s="102"/>
      <c r="AI2927" s="102"/>
      <c r="AJ2927" s="102"/>
      <c r="AK2927" s="102"/>
      <c r="AL2927" s="102"/>
      <c r="AM2927" s="102"/>
      <c r="AN2927" s="102"/>
      <c r="AO2927" s="102"/>
      <c r="AP2927" s="102"/>
      <c r="AQ2927" s="102"/>
      <c r="AR2927" s="102"/>
      <c r="AS2927" s="102"/>
      <c r="AT2927" s="102"/>
      <c r="AU2927" s="102"/>
      <c r="AV2927" s="102"/>
      <c r="AW2927" s="102"/>
      <c r="AX2927" s="102"/>
      <c r="AY2927" s="102"/>
      <c r="AZ2927" s="102"/>
      <c r="BA2927" s="102"/>
      <c r="BB2927" s="102"/>
      <c r="BC2927" s="102"/>
      <c r="BD2927" s="102"/>
      <c r="BE2927" s="102"/>
      <c r="BF2927" s="102"/>
      <c r="BG2927" s="102"/>
      <c r="BH2927" s="102"/>
      <c r="BI2927" s="102"/>
      <c r="BJ2927" s="102"/>
    </row>
    <row r="2928" spans="11:62">
      <c r="K2928" s="102"/>
      <c r="L2928" s="102"/>
      <c r="M2928" s="102"/>
      <c r="N2928" s="102"/>
      <c r="O2928" s="102"/>
      <c r="P2928" s="102"/>
      <c r="Q2928" s="102"/>
      <c r="R2928" s="105"/>
      <c r="W2928" s="102"/>
      <c r="X2928" s="102"/>
      <c r="Y2928" s="102"/>
      <c r="Z2928" s="102"/>
      <c r="AA2928" s="102"/>
      <c r="AD2928" s="102"/>
      <c r="AE2928" s="102"/>
      <c r="AF2928" s="102"/>
      <c r="AI2928" s="102"/>
      <c r="AJ2928" s="102"/>
      <c r="AK2928" s="102"/>
      <c r="AL2928" s="102"/>
      <c r="AM2928" s="102"/>
      <c r="AN2928" s="102"/>
      <c r="AO2928" s="102"/>
      <c r="AP2928" s="102"/>
      <c r="AQ2928" s="102"/>
      <c r="AR2928" s="102"/>
      <c r="AS2928" s="102"/>
      <c r="AT2928" s="102"/>
      <c r="AU2928" s="102"/>
      <c r="AV2928" s="102"/>
      <c r="AW2928" s="102"/>
      <c r="AX2928" s="102"/>
      <c r="AY2928" s="102"/>
      <c r="AZ2928" s="102"/>
      <c r="BA2928" s="102"/>
      <c r="BB2928" s="102"/>
      <c r="BC2928" s="102"/>
      <c r="BD2928" s="102"/>
      <c r="BE2928" s="102"/>
      <c r="BF2928" s="102"/>
      <c r="BG2928" s="102"/>
      <c r="BH2928" s="102"/>
      <c r="BI2928" s="102"/>
      <c r="BJ2928" s="102"/>
    </row>
    <row r="2929" spans="11:62">
      <c r="K2929" s="102"/>
      <c r="L2929" s="102"/>
      <c r="M2929" s="102"/>
      <c r="R2929" s="105"/>
      <c r="Y2929" s="102"/>
      <c r="Z2929" s="102"/>
      <c r="AA2929" s="102"/>
      <c r="AB2929" s="102"/>
      <c r="AC2929" s="102"/>
      <c r="AD2929" s="102"/>
      <c r="AE2929" s="102"/>
      <c r="AF2929" s="102"/>
      <c r="AI2929" s="102"/>
      <c r="AJ2929" s="102"/>
      <c r="AK2929" s="102"/>
      <c r="AL2929" s="102"/>
      <c r="AM2929" s="102"/>
      <c r="AN2929" s="102"/>
      <c r="AO2929" s="102"/>
      <c r="AP2929" s="102"/>
      <c r="AQ2929" s="102"/>
      <c r="AS2929" s="102"/>
      <c r="AT2929" s="102"/>
      <c r="AU2929" s="102"/>
      <c r="AV2929" s="102"/>
      <c r="AW2929" s="102"/>
      <c r="AY2929" s="102"/>
      <c r="AZ2929" s="102"/>
      <c r="BA2929" s="102"/>
      <c r="BB2929" s="102"/>
      <c r="BC2929" s="102"/>
      <c r="BE2929" s="102"/>
      <c r="BF2929" s="102"/>
      <c r="BG2929" s="102"/>
      <c r="BH2929" s="102"/>
      <c r="BI2929" s="102"/>
    </row>
    <row r="2930" spans="11:62">
      <c r="K2930" s="102"/>
      <c r="L2930" s="102"/>
      <c r="M2930" s="102"/>
      <c r="N2930" s="102"/>
      <c r="O2930" s="102"/>
      <c r="P2930" s="102"/>
      <c r="Y2930" s="102"/>
      <c r="Z2930" s="102"/>
      <c r="AA2930" s="102"/>
      <c r="AB2930" s="102"/>
      <c r="AC2930" s="102"/>
      <c r="AD2930" s="102"/>
      <c r="AE2930" s="102"/>
      <c r="AF2930" s="102"/>
      <c r="AI2930" s="102"/>
      <c r="AJ2930" s="102"/>
      <c r="AK2930" s="102"/>
      <c r="AL2930" s="102"/>
      <c r="AM2930" s="102"/>
      <c r="AN2930" s="102"/>
      <c r="AO2930" s="102"/>
      <c r="AP2930" s="102"/>
      <c r="AQ2930" s="102"/>
      <c r="AR2930" s="102"/>
      <c r="AS2930" s="102"/>
      <c r="AT2930" s="102"/>
      <c r="AU2930" s="102"/>
      <c r="AV2930" s="102"/>
      <c r="AW2930" s="102"/>
      <c r="AX2930" s="102"/>
      <c r="AY2930" s="102"/>
      <c r="AZ2930" s="102"/>
      <c r="BA2930" s="102"/>
      <c r="BB2930" s="102"/>
      <c r="BC2930" s="102"/>
      <c r="BD2930" s="102"/>
      <c r="BE2930" s="102"/>
      <c r="BF2930" s="102"/>
      <c r="BG2930" s="102"/>
      <c r="BH2930" s="102"/>
      <c r="BI2930" s="102"/>
      <c r="BJ2930" s="102"/>
    </row>
    <row r="2931" spans="11:62">
      <c r="K2931" s="102"/>
      <c r="L2931" s="102"/>
      <c r="M2931" s="102"/>
      <c r="O2931" s="102"/>
      <c r="P2931" s="102"/>
      <c r="Q2931" s="102"/>
      <c r="Y2931" s="102"/>
      <c r="Z2931" s="102"/>
      <c r="AA2931" s="102"/>
      <c r="AB2931" s="102"/>
      <c r="AC2931" s="102"/>
      <c r="AD2931" s="102"/>
      <c r="AE2931" s="102"/>
      <c r="AF2931" s="102"/>
      <c r="AI2931" s="102"/>
      <c r="AJ2931" s="102"/>
      <c r="AK2931" s="102"/>
      <c r="AL2931" s="102"/>
      <c r="AM2931" s="102"/>
      <c r="AN2931" s="102"/>
      <c r="AO2931" s="102"/>
      <c r="AP2931" s="102"/>
      <c r="AQ2931" s="102"/>
      <c r="AR2931" s="102"/>
      <c r="AS2931" s="102"/>
      <c r="AT2931" s="102"/>
      <c r="AU2931" s="102"/>
      <c r="AV2931" s="102"/>
      <c r="AW2931" s="102"/>
      <c r="AX2931" s="102"/>
      <c r="AY2931" s="102"/>
      <c r="AZ2931" s="102"/>
      <c r="BA2931" s="102"/>
      <c r="BB2931" s="102"/>
      <c r="BC2931" s="102"/>
      <c r="BD2931" s="102"/>
      <c r="BE2931" s="102"/>
      <c r="BF2931" s="102"/>
      <c r="BG2931" s="102"/>
      <c r="BH2931" s="102"/>
      <c r="BI2931" s="102"/>
      <c r="BJ2931" s="102"/>
    </row>
    <row r="2932" spans="11:62">
      <c r="K2932" s="102"/>
      <c r="L2932" s="102"/>
      <c r="M2932" s="102"/>
      <c r="N2932" s="102"/>
      <c r="O2932" s="102"/>
      <c r="P2932" s="102"/>
      <c r="R2932" s="105"/>
      <c r="Y2932" s="102"/>
      <c r="Z2932" s="102"/>
      <c r="AA2932" s="102"/>
      <c r="AB2932" s="102"/>
      <c r="AC2932" s="102"/>
      <c r="AD2932" s="102"/>
      <c r="AE2932" s="102"/>
      <c r="AF2932" s="102"/>
      <c r="AI2932" s="102"/>
      <c r="AJ2932" s="102"/>
      <c r="AK2932" s="102"/>
      <c r="AL2932" s="102"/>
      <c r="AM2932" s="102"/>
      <c r="AN2932" s="102"/>
      <c r="AO2932" s="102"/>
      <c r="AP2932" s="102"/>
      <c r="AQ2932" s="102"/>
      <c r="AR2932" s="102"/>
      <c r="AS2932" s="102"/>
      <c r="AT2932" s="102"/>
      <c r="AU2932" s="102"/>
      <c r="AV2932" s="102"/>
      <c r="AW2932" s="102"/>
      <c r="AX2932" s="102"/>
      <c r="AY2932" s="102"/>
      <c r="AZ2932" s="102"/>
      <c r="BA2932" s="102"/>
      <c r="BB2932" s="102"/>
      <c r="BC2932" s="102"/>
      <c r="BD2932" s="102"/>
      <c r="BE2932" s="102"/>
      <c r="BF2932" s="102"/>
      <c r="BG2932" s="102"/>
      <c r="BH2932" s="102"/>
      <c r="BI2932" s="102"/>
      <c r="BJ2932" s="102"/>
    </row>
    <row r="2933" spans="11:62">
      <c r="K2933" s="102"/>
      <c r="L2933" s="102"/>
      <c r="M2933" s="102"/>
      <c r="N2933" s="102"/>
      <c r="O2933" s="102"/>
      <c r="P2933" s="102"/>
      <c r="R2933" s="105"/>
      <c r="Y2933" s="102"/>
      <c r="Z2933" s="102"/>
      <c r="AA2933" s="102"/>
      <c r="AB2933" s="102"/>
      <c r="AC2933" s="102"/>
      <c r="AD2933" s="102"/>
      <c r="AE2933" s="102"/>
      <c r="AF2933" s="102"/>
      <c r="AI2933" s="102"/>
      <c r="AJ2933" s="102"/>
      <c r="AK2933" s="102"/>
      <c r="AL2933" s="102"/>
      <c r="AM2933" s="102"/>
      <c r="AN2933" s="102"/>
      <c r="AO2933" s="102"/>
      <c r="AP2933" s="102"/>
      <c r="AQ2933" s="102"/>
      <c r="AR2933" s="102"/>
      <c r="AS2933" s="102"/>
      <c r="AT2933" s="102"/>
      <c r="AU2933" s="102"/>
      <c r="AV2933" s="102"/>
      <c r="AW2933" s="102"/>
      <c r="AX2933" s="102"/>
      <c r="AY2933" s="102"/>
      <c r="AZ2933" s="102"/>
      <c r="BA2933" s="102"/>
      <c r="BB2933" s="102"/>
      <c r="BC2933" s="102"/>
      <c r="BD2933" s="102"/>
      <c r="BE2933" s="102"/>
      <c r="BF2933" s="102"/>
      <c r="BG2933" s="102"/>
      <c r="BH2933" s="102"/>
      <c r="BI2933" s="102"/>
      <c r="BJ2933" s="102"/>
    </row>
    <row r="2934" spans="11:62">
      <c r="K2934" s="102"/>
      <c r="L2934" s="102"/>
      <c r="M2934" s="102"/>
      <c r="N2934" s="102"/>
      <c r="O2934" s="102"/>
      <c r="P2934" s="102"/>
      <c r="Y2934" s="102"/>
      <c r="Z2934" s="102"/>
      <c r="AA2934" s="102"/>
      <c r="AB2934" s="102"/>
      <c r="AC2934" s="102"/>
      <c r="AD2934" s="102"/>
      <c r="AE2934" s="102"/>
      <c r="AF2934" s="102"/>
      <c r="AI2934" s="102"/>
      <c r="AJ2934" s="102"/>
      <c r="AK2934" s="102"/>
      <c r="AL2934" s="102"/>
      <c r="AM2934" s="102"/>
      <c r="AN2934" s="102"/>
      <c r="AO2934" s="102"/>
      <c r="AP2934" s="102"/>
      <c r="AQ2934" s="102"/>
      <c r="AR2934" s="102"/>
      <c r="AS2934" s="102"/>
      <c r="AT2934" s="102"/>
      <c r="AU2934" s="102"/>
      <c r="AV2934" s="102"/>
      <c r="AW2934" s="102"/>
      <c r="AX2934" s="102"/>
      <c r="AY2934" s="102"/>
      <c r="AZ2934" s="102"/>
      <c r="BA2934" s="102"/>
      <c r="BB2934" s="102"/>
      <c r="BC2934" s="102"/>
      <c r="BD2934" s="102"/>
      <c r="BE2934" s="102"/>
      <c r="BF2934" s="102"/>
      <c r="BG2934" s="102"/>
      <c r="BH2934" s="102"/>
      <c r="BI2934" s="102"/>
      <c r="BJ2934" s="102"/>
    </row>
    <row r="2935" spans="11:62">
      <c r="K2935" s="102"/>
      <c r="L2935" s="102"/>
      <c r="M2935" s="102"/>
      <c r="N2935" s="102"/>
      <c r="O2935" s="102"/>
      <c r="P2935" s="102"/>
      <c r="R2935" s="105"/>
      <c r="Y2935" s="102"/>
      <c r="Z2935" s="102"/>
      <c r="AA2935" s="102"/>
      <c r="AB2935" s="102"/>
      <c r="AC2935" s="102"/>
      <c r="AD2935" s="102"/>
      <c r="AE2935" s="102"/>
      <c r="AF2935" s="102"/>
      <c r="AI2935" s="102"/>
      <c r="AJ2935" s="102"/>
      <c r="AK2935" s="102"/>
      <c r="AL2935" s="102"/>
      <c r="AM2935" s="102"/>
      <c r="AN2935" s="102"/>
      <c r="AO2935" s="102"/>
      <c r="AP2935" s="102"/>
      <c r="AQ2935" s="102"/>
      <c r="AR2935" s="102"/>
      <c r="AS2935" s="102"/>
      <c r="AT2935" s="102"/>
      <c r="AU2935" s="102"/>
      <c r="AV2935" s="102"/>
      <c r="AW2935" s="102"/>
      <c r="AX2935" s="102"/>
      <c r="AY2935" s="102"/>
      <c r="AZ2935" s="102"/>
      <c r="BA2935" s="102"/>
      <c r="BB2935" s="102"/>
      <c r="BC2935" s="102"/>
      <c r="BD2935" s="102"/>
      <c r="BE2935" s="102"/>
      <c r="BF2935" s="102"/>
      <c r="BG2935" s="102"/>
      <c r="BH2935" s="102"/>
      <c r="BI2935" s="102"/>
      <c r="BJ2935" s="102"/>
    </row>
    <row r="2936" spans="11:62">
      <c r="K2936" s="102"/>
      <c r="L2936" s="102"/>
      <c r="M2936" s="102"/>
      <c r="N2936" s="102"/>
      <c r="O2936" s="102"/>
      <c r="P2936" s="102"/>
      <c r="R2936" s="105"/>
      <c r="Y2936" s="102"/>
      <c r="Z2936" s="102"/>
      <c r="AA2936" s="102"/>
      <c r="AB2936" s="102"/>
      <c r="AC2936" s="102"/>
      <c r="AD2936" s="102"/>
      <c r="AE2936" s="102"/>
      <c r="AF2936" s="102"/>
      <c r="AI2936" s="102"/>
      <c r="AJ2936" s="102"/>
      <c r="AK2936" s="102"/>
      <c r="AL2936" s="102"/>
      <c r="AM2936" s="102"/>
      <c r="AN2936" s="102"/>
      <c r="AO2936" s="102"/>
      <c r="AP2936" s="102"/>
      <c r="AQ2936" s="102"/>
      <c r="AR2936" s="102"/>
      <c r="AS2936" s="102"/>
      <c r="AT2936" s="102"/>
      <c r="AU2936" s="102"/>
      <c r="AV2936" s="102"/>
      <c r="AW2936" s="102"/>
      <c r="AX2936" s="102"/>
      <c r="AY2936" s="102"/>
      <c r="AZ2936" s="102"/>
      <c r="BA2936" s="102"/>
      <c r="BB2936" s="102"/>
      <c r="BC2936" s="102"/>
      <c r="BD2936" s="102"/>
      <c r="BE2936" s="102"/>
      <c r="BF2936" s="102"/>
      <c r="BG2936" s="102"/>
      <c r="BH2936" s="102"/>
      <c r="BI2936" s="102"/>
      <c r="BJ2936" s="102"/>
    </row>
    <row r="2937" spans="11:62">
      <c r="K2937" s="102"/>
      <c r="L2937" s="102"/>
      <c r="M2937" s="102"/>
      <c r="N2937" s="102"/>
      <c r="O2937" s="102"/>
      <c r="P2937" s="102"/>
      <c r="Q2937" s="102"/>
      <c r="R2937" s="105"/>
      <c r="Y2937" s="102"/>
      <c r="Z2937" s="102"/>
      <c r="AA2937" s="102"/>
      <c r="AD2937" s="102"/>
      <c r="AE2937" s="102"/>
      <c r="AF2937" s="102"/>
      <c r="AG2937" s="104"/>
      <c r="AI2937" s="102"/>
      <c r="AJ2937" s="102"/>
      <c r="AK2937" s="102"/>
      <c r="AL2937" s="102"/>
      <c r="AM2937" s="102"/>
      <c r="AN2937" s="102"/>
      <c r="AO2937" s="102"/>
      <c r="AP2937" s="102"/>
      <c r="AQ2937" s="102"/>
      <c r="AR2937" s="102"/>
      <c r="AS2937" s="102"/>
      <c r="AY2937" s="102"/>
      <c r="BE2937" s="102"/>
    </row>
    <row r="2938" spans="11:62">
      <c r="K2938" s="102"/>
      <c r="L2938" s="102"/>
      <c r="M2938" s="102"/>
      <c r="N2938" s="102"/>
      <c r="O2938" s="102"/>
      <c r="P2938" s="102"/>
      <c r="Y2938" s="102"/>
      <c r="Z2938" s="102"/>
      <c r="AA2938" s="102"/>
      <c r="AB2938" s="102"/>
      <c r="AC2938" s="102"/>
      <c r="AD2938" s="102"/>
      <c r="AE2938" s="102"/>
      <c r="AF2938" s="102"/>
      <c r="AI2938" s="102"/>
      <c r="AJ2938" s="102"/>
      <c r="AK2938" s="102"/>
      <c r="AL2938" s="102"/>
      <c r="AM2938" s="102"/>
      <c r="AN2938" s="102"/>
      <c r="AO2938" s="102"/>
      <c r="AP2938" s="102"/>
      <c r="AQ2938" s="102"/>
      <c r="AR2938" s="102"/>
      <c r="AS2938" s="102"/>
      <c r="AT2938" s="102"/>
      <c r="AU2938" s="102"/>
      <c r="AV2938" s="102"/>
      <c r="AW2938" s="102"/>
      <c r="AX2938" s="102"/>
      <c r="AY2938" s="102"/>
      <c r="AZ2938" s="102"/>
      <c r="BA2938" s="102"/>
      <c r="BB2938" s="102"/>
      <c r="BC2938" s="102"/>
      <c r="BD2938" s="102"/>
      <c r="BE2938" s="102"/>
      <c r="BF2938" s="102"/>
      <c r="BG2938" s="102"/>
      <c r="BH2938" s="102"/>
      <c r="BI2938" s="102"/>
      <c r="BJ2938" s="102"/>
    </row>
    <row r="2939" spans="11:62">
      <c r="K2939" s="102"/>
      <c r="L2939" s="102"/>
      <c r="M2939" s="102"/>
      <c r="P2939" s="102"/>
      <c r="Y2939" s="102"/>
      <c r="Z2939" s="102"/>
      <c r="AA2939" s="102"/>
      <c r="AB2939" s="102"/>
      <c r="AC2939" s="102"/>
      <c r="AD2939" s="102"/>
      <c r="AE2939" s="102"/>
      <c r="AF2939" s="102"/>
      <c r="AI2939" s="102"/>
      <c r="AJ2939" s="102"/>
      <c r="AK2939" s="102"/>
      <c r="AL2939" s="102"/>
      <c r="AM2939" s="102"/>
      <c r="AN2939" s="102"/>
      <c r="AO2939" s="102"/>
      <c r="AP2939" s="102"/>
      <c r="AQ2939" s="102"/>
      <c r="AR2939" s="102"/>
      <c r="AS2939" s="102"/>
      <c r="AT2939" s="102"/>
      <c r="AU2939" s="102"/>
      <c r="AV2939" s="102"/>
      <c r="AW2939" s="102"/>
      <c r="AX2939" s="102"/>
      <c r="AY2939" s="102"/>
      <c r="AZ2939" s="102"/>
      <c r="BA2939" s="102"/>
      <c r="BB2939" s="102"/>
      <c r="BC2939" s="102"/>
      <c r="BD2939" s="102"/>
      <c r="BE2939" s="102"/>
      <c r="BF2939" s="102"/>
      <c r="BG2939" s="102"/>
      <c r="BH2939" s="102"/>
      <c r="BI2939" s="102"/>
      <c r="BJ2939" s="102"/>
    </row>
    <row r="2940" spans="11:62">
      <c r="K2940" s="102"/>
      <c r="L2940" s="102"/>
      <c r="M2940" s="102"/>
      <c r="N2940" s="102"/>
      <c r="O2940" s="102"/>
      <c r="P2940" s="102"/>
      <c r="Y2940" s="102"/>
      <c r="Z2940" s="102"/>
      <c r="AA2940" s="102"/>
      <c r="AB2940" s="102"/>
      <c r="AC2940" s="102"/>
      <c r="AD2940" s="102"/>
      <c r="AE2940" s="102"/>
      <c r="AF2940" s="102"/>
      <c r="AI2940" s="102"/>
      <c r="AJ2940" s="102"/>
      <c r="AK2940" s="102"/>
      <c r="AL2940" s="102"/>
      <c r="AM2940" s="102"/>
      <c r="AN2940" s="102"/>
      <c r="AO2940" s="102"/>
      <c r="AP2940" s="102"/>
      <c r="AQ2940" s="102"/>
      <c r="AR2940" s="102"/>
      <c r="AS2940" s="102"/>
      <c r="AT2940" s="102"/>
      <c r="AU2940" s="102"/>
      <c r="AV2940" s="102"/>
      <c r="AW2940" s="102"/>
      <c r="AX2940" s="102"/>
      <c r="AY2940" s="102"/>
      <c r="AZ2940" s="102"/>
      <c r="BA2940" s="102"/>
      <c r="BB2940" s="102"/>
      <c r="BC2940" s="102"/>
      <c r="BD2940" s="102"/>
      <c r="BE2940" s="102"/>
      <c r="BF2940" s="102"/>
      <c r="BG2940" s="102"/>
      <c r="BH2940" s="102"/>
      <c r="BI2940" s="102"/>
      <c r="BJ2940" s="102"/>
    </row>
    <row r="2941" spans="11:62">
      <c r="K2941" s="102"/>
      <c r="L2941" s="102"/>
      <c r="M2941" s="102"/>
      <c r="N2941" s="102"/>
      <c r="O2941" s="102"/>
      <c r="P2941" s="102"/>
      <c r="R2941" s="105"/>
      <c r="Y2941" s="102"/>
      <c r="Z2941" s="102"/>
      <c r="AA2941" s="102"/>
      <c r="AB2941" s="102"/>
      <c r="AC2941" s="102"/>
      <c r="AD2941" s="102"/>
      <c r="AE2941" s="102"/>
      <c r="AF2941" s="102"/>
      <c r="AG2941" s="104"/>
      <c r="AI2941" s="102"/>
      <c r="AJ2941" s="102"/>
      <c r="AK2941" s="102"/>
      <c r="AL2941" s="102"/>
      <c r="AM2941" s="102"/>
      <c r="AN2941" s="102"/>
      <c r="AO2941" s="102"/>
      <c r="AP2941" s="102"/>
      <c r="AQ2941" s="102"/>
      <c r="AR2941" s="102"/>
      <c r="AS2941" s="102"/>
      <c r="AT2941" s="102"/>
      <c r="AU2941" s="102"/>
      <c r="AV2941" s="102"/>
      <c r="AW2941" s="102"/>
      <c r="AX2941" s="102"/>
      <c r="AY2941" s="102"/>
      <c r="AZ2941" s="102"/>
      <c r="BA2941" s="102"/>
      <c r="BB2941" s="102"/>
      <c r="BC2941" s="102"/>
      <c r="BD2941" s="102"/>
      <c r="BE2941" s="102"/>
      <c r="BF2941" s="102"/>
      <c r="BG2941" s="102"/>
      <c r="BH2941" s="102"/>
      <c r="BI2941" s="102"/>
      <c r="BJ2941" s="102"/>
    </row>
    <row r="2942" spans="11:62">
      <c r="K2942" s="102"/>
      <c r="L2942" s="102"/>
      <c r="M2942" s="102"/>
      <c r="N2942" s="102"/>
      <c r="O2942" s="102"/>
      <c r="P2942" s="102"/>
      <c r="Q2942" s="102"/>
      <c r="R2942" s="105"/>
      <c r="Y2942" s="102"/>
      <c r="Z2942" s="102"/>
      <c r="AA2942" s="102"/>
      <c r="AB2942" s="102"/>
      <c r="AC2942" s="102"/>
      <c r="AH2942" s="104"/>
      <c r="AI2942" s="102"/>
      <c r="AJ2942" s="102"/>
      <c r="AK2942" s="102"/>
      <c r="AL2942" s="102"/>
      <c r="AM2942" s="102"/>
      <c r="AN2942" s="102"/>
      <c r="AO2942" s="102"/>
      <c r="AP2942" s="102"/>
      <c r="AQ2942" s="102"/>
      <c r="AR2942" s="102"/>
      <c r="AS2942" s="102"/>
      <c r="AT2942" s="102"/>
      <c r="AU2942" s="102"/>
      <c r="AV2942" s="102"/>
      <c r="AW2942" s="102"/>
      <c r="AX2942" s="102"/>
      <c r="AY2942" s="102"/>
      <c r="AZ2942" s="102"/>
      <c r="BA2942" s="102"/>
      <c r="BB2942" s="102"/>
      <c r="BC2942" s="102"/>
      <c r="BD2942" s="102"/>
      <c r="BE2942" s="102"/>
      <c r="BF2942" s="102"/>
      <c r="BG2942" s="102"/>
      <c r="BH2942" s="102"/>
      <c r="BI2942" s="102"/>
      <c r="BJ2942" s="102"/>
    </row>
    <row r="2943" spans="11:62">
      <c r="K2943" s="102"/>
      <c r="L2943" s="102"/>
      <c r="M2943" s="102"/>
      <c r="N2943" s="102"/>
      <c r="O2943" s="102"/>
      <c r="P2943" s="102"/>
      <c r="R2943" s="105"/>
      <c r="S2943" s="105"/>
      <c r="Y2943" s="102"/>
      <c r="Z2943" s="102"/>
      <c r="AA2943" s="102"/>
      <c r="AB2943" s="102"/>
      <c r="AC2943" s="102"/>
      <c r="AD2943" s="102"/>
      <c r="AE2943" s="102"/>
      <c r="AF2943" s="102"/>
      <c r="AH2943" s="104"/>
      <c r="AI2943" s="102"/>
      <c r="AJ2943" s="102"/>
      <c r="AK2943" s="102"/>
      <c r="AL2943" s="102"/>
      <c r="AM2943" s="102"/>
      <c r="AN2943" s="102"/>
      <c r="AO2943" s="102"/>
      <c r="AP2943" s="102"/>
      <c r="AQ2943" s="102"/>
      <c r="AR2943" s="102"/>
      <c r="AS2943" s="102"/>
      <c r="AT2943" s="102"/>
      <c r="AU2943" s="102"/>
      <c r="AV2943" s="102"/>
      <c r="AW2943" s="102"/>
      <c r="AX2943" s="102"/>
      <c r="AY2943" s="102"/>
      <c r="AZ2943" s="102"/>
      <c r="BA2943" s="102"/>
      <c r="BB2943" s="102"/>
      <c r="BC2943" s="102"/>
      <c r="BD2943" s="102"/>
      <c r="BE2943" s="102"/>
      <c r="BF2943" s="102"/>
      <c r="BG2943" s="102"/>
      <c r="BH2943" s="102"/>
      <c r="BI2943" s="102"/>
      <c r="BJ2943" s="102"/>
    </row>
    <row r="2944" spans="11:62">
      <c r="K2944" s="102"/>
      <c r="L2944" s="102"/>
      <c r="M2944" s="102"/>
      <c r="N2944" s="102"/>
      <c r="O2944" s="102"/>
      <c r="P2944" s="102"/>
      <c r="Y2944" s="102"/>
      <c r="Z2944" s="102"/>
      <c r="AA2944" s="102"/>
      <c r="AB2944" s="102"/>
      <c r="AC2944" s="102"/>
      <c r="AD2944" s="102"/>
      <c r="AE2944" s="102"/>
      <c r="AF2944" s="102"/>
      <c r="AI2944" s="102"/>
      <c r="AJ2944" s="102"/>
      <c r="AK2944" s="102"/>
      <c r="AL2944" s="102"/>
      <c r="AM2944" s="102"/>
      <c r="AN2944" s="102"/>
      <c r="AO2944" s="102"/>
      <c r="AP2944" s="102"/>
      <c r="AQ2944" s="102"/>
      <c r="AR2944" s="102"/>
      <c r="AS2944" s="102"/>
      <c r="AT2944" s="102"/>
      <c r="AU2944" s="102"/>
      <c r="AV2944" s="102"/>
      <c r="AW2944" s="102"/>
      <c r="AX2944" s="102"/>
      <c r="AY2944" s="102"/>
      <c r="AZ2944" s="102"/>
      <c r="BA2944" s="102"/>
      <c r="BB2944" s="102"/>
      <c r="BC2944" s="102"/>
      <c r="BD2944" s="102"/>
      <c r="BE2944" s="102"/>
      <c r="BF2944" s="102"/>
      <c r="BG2944" s="102"/>
      <c r="BH2944" s="102"/>
      <c r="BI2944" s="102"/>
      <c r="BJ2944" s="102"/>
    </row>
    <row r="2945" spans="11:62">
      <c r="K2945" s="102"/>
      <c r="L2945" s="102"/>
      <c r="M2945" s="102"/>
      <c r="N2945" s="102"/>
      <c r="O2945" s="102"/>
      <c r="P2945" s="102"/>
      <c r="Y2945" s="102"/>
      <c r="Z2945" s="102"/>
      <c r="AA2945" s="102"/>
      <c r="AB2945" s="102"/>
      <c r="AC2945" s="102"/>
      <c r="AD2945" s="102"/>
      <c r="AE2945" s="102"/>
      <c r="AF2945" s="102"/>
      <c r="AI2945" s="102"/>
      <c r="AJ2945" s="102"/>
      <c r="AK2945" s="102"/>
      <c r="AL2945" s="102"/>
      <c r="AM2945" s="102"/>
      <c r="AN2945" s="102"/>
      <c r="AO2945" s="102"/>
      <c r="AP2945" s="102"/>
      <c r="AQ2945" s="102"/>
      <c r="AR2945" s="102"/>
      <c r="AS2945" s="102"/>
      <c r="AT2945" s="102"/>
      <c r="AU2945" s="102"/>
      <c r="AV2945" s="102"/>
      <c r="AW2945" s="102"/>
      <c r="AX2945" s="102"/>
      <c r="AY2945" s="102"/>
      <c r="AZ2945" s="102"/>
      <c r="BA2945" s="102"/>
      <c r="BB2945" s="102"/>
      <c r="BC2945" s="102"/>
      <c r="BD2945" s="102"/>
      <c r="BE2945" s="102"/>
      <c r="BF2945" s="102"/>
      <c r="BG2945" s="102"/>
      <c r="BH2945" s="102"/>
      <c r="BI2945" s="102"/>
      <c r="BJ2945" s="102"/>
    </row>
    <row r="2946" spans="11:62">
      <c r="K2946" s="102"/>
      <c r="L2946" s="102"/>
      <c r="M2946" s="102"/>
      <c r="N2946" s="102"/>
      <c r="O2946" s="102"/>
      <c r="P2946" s="102"/>
      <c r="Y2946" s="102"/>
      <c r="Z2946" s="102"/>
      <c r="AA2946" s="102"/>
      <c r="AB2946" s="102"/>
      <c r="AC2946" s="102"/>
      <c r="AD2946" s="102"/>
      <c r="AE2946" s="102"/>
      <c r="AF2946" s="102"/>
      <c r="AI2946" s="102"/>
      <c r="AJ2946" s="102"/>
      <c r="AK2946" s="102"/>
      <c r="AL2946" s="102"/>
      <c r="AM2946" s="102"/>
      <c r="AN2946" s="102"/>
      <c r="AO2946" s="102"/>
      <c r="AP2946" s="102"/>
      <c r="AQ2946" s="102"/>
      <c r="AR2946" s="102"/>
      <c r="AS2946" s="102"/>
      <c r="AT2946" s="102"/>
      <c r="AU2946" s="102"/>
      <c r="AV2946" s="102"/>
      <c r="AW2946" s="102"/>
      <c r="AX2946" s="102"/>
      <c r="AY2946" s="102"/>
      <c r="AZ2946" s="102"/>
      <c r="BA2946" s="102"/>
      <c r="BB2946" s="102"/>
      <c r="BC2946" s="102"/>
      <c r="BD2946" s="102"/>
      <c r="BE2946" s="102"/>
      <c r="BF2946" s="102"/>
      <c r="BG2946" s="102"/>
      <c r="BH2946" s="102"/>
      <c r="BI2946" s="102"/>
      <c r="BJ2946" s="102"/>
    </row>
    <row r="2947" spans="11:62">
      <c r="K2947" s="102"/>
      <c r="L2947" s="102"/>
      <c r="M2947" s="102"/>
      <c r="N2947" s="102"/>
      <c r="O2947" s="102"/>
      <c r="P2947" s="102"/>
      <c r="Y2947" s="102"/>
      <c r="Z2947" s="102"/>
      <c r="AA2947" s="102"/>
      <c r="AB2947" s="102"/>
      <c r="AC2947" s="102"/>
      <c r="AD2947" s="102"/>
      <c r="AE2947" s="102"/>
      <c r="AF2947" s="102"/>
      <c r="AI2947" s="102"/>
      <c r="AJ2947" s="102"/>
      <c r="AK2947" s="102"/>
      <c r="AL2947" s="102"/>
      <c r="AM2947" s="102"/>
      <c r="AN2947" s="102"/>
      <c r="AO2947" s="102"/>
      <c r="AP2947" s="102"/>
      <c r="AQ2947" s="102"/>
      <c r="AR2947" s="102"/>
      <c r="AS2947" s="102"/>
      <c r="AT2947" s="102"/>
      <c r="AU2947" s="102"/>
      <c r="AV2947" s="102"/>
      <c r="AW2947" s="102"/>
      <c r="AX2947" s="102"/>
      <c r="AY2947" s="102"/>
      <c r="AZ2947" s="102"/>
      <c r="BA2947" s="102"/>
      <c r="BB2947" s="102"/>
      <c r="BC2947" s="102"/>
      <c r="BD2947" s="102"/>
      <c r="BE2947" s="102"/>
      <c r="BF2947" s="102"/>
      <c r="BG2947" s="102"/>
      <c r="BH2947" s="102"/>
      <c r="BI2947" s="102"/>
      <c r="BJ2947" s="102"/>
    </row>
    <row r="2948" spans="11:62">
      <c r="K2948" s="102"/>
      <c r="L2948" s="102"/>
      <c r="M2948" s="102"/>
      <c r="N2948" s="102"/>
      <c r="O2948" s="102"/>
      <c r="P2948" s="102"/>
      <c r="Q2948" s="102"/>
      <c r="R2948" s="105"/>
      <c r="Y2948" s="102"/>
      <c r="Z2948" s="102"/>
      <c r="AA2948" s="102"/>
      <c r="AB2948" s="102"/>
      <c r="AC2948" s="102"/>
      <c r="AD2948" s="102"/>
      <c r="AE2948" s="102"/>
      <c r="AF2948" s="102"/>
      <c r="AG2948" s="104"/>
      <c r="AI2948" s="102"/>
      <c r="AJ2948" s="102"/>
      <c r="AK2948" s="102"/>
      <c r="AL2948" s="102"/>
      <c r="AM2948" s="102"/>
      <c r="AN2948" s="102"/>
      <c r="AO2948" s="102"/>
      <c r="AP2948" s="102"/>
      <c r="AQ2948" s="102"/>
      <c r="AR2948" s="102"/>
      <c r="AS2948" s="102"/>
      <c r="AT2948" s="102"/>
      <c r="AU2948" s="102"/>
      <c r="AV2948" s="102"/>
      <c r="AW2948" s="102"/>
      <c r="AY2948" s="102"/>
      <c r="AZ2948" s="102"/>
      <c r="BA2948" s="102"/>
      <c r="BB2948" s="102"/>
      <c r="BC2948" s="102"/>
      <c r="BD2948" s="102"/>
      <c r="BE2948" s="102"/>
      <c r="BF2948" s="102"/>
      <c r="BG2948" s="102"/>
      <c r="BH2948" s="102"/>
      <c r="BI2948" s="102"/>
      <c r="BJ2948" s="102"/>
    </row>
    <row r="2949" spans="11:62">
      <c r="K2949" s="102"/>
      <c r="L2949" s="102"/>
      <c r="M2949" s="102"/>
      <c r="N2949" s="102"/>
      <c r="O2949" s="102"/>
      <c r="P2949" s="102"/>
      <c r="R2949" s="105"/>
      <c r="Y2949" s="102"/>
      <c r="Z2949" s="102"/>
      <c r="AA2949" s="102"/>
      <c r="AB2949" s="102"/>
      <c r="AC2949" s="102"/>
      <c r="AD2949" s="102"/>
      <c r="AE2949" s="102"/>
      <c r="AF2949" s="102"/>
      <c r="AI2949" s="102"/>
      <c r="AJ2949" s="102"/>
      <c r="AK2949" s="102"/>
      <c r="AL2949" s="102"/>
      <c r="AM2949" s="102"/>
      <c r="AN2949" s="102"/>
      <c r="AO2949" s="102"/>
      <c r="AP2949" s="102"/>
      <c r="AQ2949" s="102"/>
      <c r="AR2949" s="102"/>
      <c r="AS2949" s="102"/>
      <c r="AT2949" s="102"/>
      <c r="AU2949" s="102"/>
      <c r="AV2949" s="102"/>
      <c r="AW2949" s="102"/>
      <c r="AX2949" s="102"/>
      <c r="AY2949" s="102"/>
      <c r="AZ2949" s="102"/>
      <c r="BA2949" s="102"/>
      <c r="BB2949" s="102"/>
      <c r="BC2949" s="102"/>
      <c r="BD2949" s="102"/>
      <c r="BE2949" s="102"/>
      <c r="BF2949" s="102"/>
      <c r="BG2949" s="102"/>
      <c r="BH2949" s="102"/>
      <c r="BI2949" s="102"/>
      <c r="BJ2949" s="102"/>
    </row>
    <row r="2950" spans="11:62">
      <c r="K2950" s="102"/>
      <c r="L2950" s="102"/>
      <c r="M2950" s="102"/>
      <c r="N2950" s="102"/>
      <c r="O2950" s="102"/>
      <c r="P2950" s="102"/>
      <c r="R2950" s="105"/>
      <c r="Y2950" s="102"/>
      <c r="Z2950" s="102"/>
      <c r="AA2950" s="102"/>
      <c r="AB2950" s="102"/>
      <c r="AC2950" s="102"/>
      <c r="AD2950" s="102"/>
      <c r="AE2950" s="102"/>
      <c r="AF2950" s="102"/>
      <c r="AG2950" s="104"/>
      <c r="AI2950" s="102"/>
      <c r="AJ2950" s="102"/>
      <c r="AK2950" s="102"/>
      <c r="AL2950" s="102"/>
      <c r="AM2950" s="102"/>
      <c r="AN2950" s="102"/>
      <c r="AO2950" s="102"/>
      <c r="AP2950" s="102"/>
      <c r="AQ2950" s="102"/>
      <c r="AR2950" s="102"/>
      <c r="AS2950" s="102"/>
      <c r="AT2950" s="102"/>
      <c r="AU2950" s="102"/>
      <c r="AV2950" s="102"/>
      <c r="AW2950" s="102"/>
      <c r="AX2950" s="102"/>
      <c r="AY2950" s="102"/>
      <c r="AZ2950" s="102"/>
      <c r="BA2950" s="102"/>
      <c r="BB2950" s="102"/>
      <c r="BC2950" s="102"/>
      <c r="BD2950" s="102"/>
      <c r="BE2950" s="102"/>
      <c r="BF2950" s="102"/>
      <c r="BG2950" s="102"/>
      <c r="BH2950" s="102"/>
      <c r="BI2950" s="102"/>
      <c r="BJ2950" s="102"/>
    </row>
    <row r="2951" spans="11:62">
      <c r="K2951" s="102"/>
      <c r="L2951" s="102"/>
      <c r="M2951" s="102"/>
      <c r="N2951" s="102"/>
      <c r="O2951" s="102"/>
      <c r="P2951" s="102"/>
      <c r="Q2951" s="102"/>
      <c r="R2951" s="105"/>
      <c r="Y2951" s="102"/>
      <c r="Z2951" s="102"/>
      <c r="AA2951" s="102"/>
      <c r="AB2951" s="102"/>
      <c r="AC2951" s="102"/>
      <c r="AD2951" s="102"/>
      <c r="AE2951" s="102"/>
      <c r="AF2951" s="102"/>
      <c r="AG2951" s="104"/>
      <c r="AI2951" s="102"/>
      <c r="AJ2951" s="102"/>
      <c r="AK2951" s="102"/>
      <c r="AL2951" s="102"/>
      <c r="AM2951" s="102"/>
      <c r="AN2951" s="102"/>
      <c r="AO2951" s="102"/>
      <c r="AP2951" s="102"/>
      <c r="AQ2951" s="102"/>
      <c r="AR2951" s="102"/>
      <c r="AS2951" s="102"/>
      <c r="AT2951" s="102"/>
      <c r="AU2951" s="102"/>
      <c r="AV2951" s="102"/>
      <c r="AW2951" s="102"/>
      <c r="AX2951" s="102"/>
      <c r="AY2951" s="102"/>
      <c r="AZ2951" s="102"/>
      <c r="BA2951" s="102"/>
      <c r="BB2951" s="102"/>
      <c r="BC2951" s="102"/>
      <c r="BD2951" s="102"/>
      <c r="BE2951" s="102"/>
      <c r="BF2951" s="102"/>
      <c r="BG2951" s="102"/>
      <c r="BH2951" s="102"/>
      <c r="BI2951" s="102"/>
      <c r="BJ2951" s="102"/>
    </row>
    <row r="2952" spans="11:62">
      <c r="K2952" s="102"/>
      <c r="L2952" s="102"/>
      <c r="M2952" s="102"/>
      <c r="N2952" s="102"/>
      <c r="O2952" s="102"/>
      <c r="P2952" s="102"/>
      <c r="Q2952" s="102"/>
      <c r="R2952" s="105"/>
      <c r="Y2952" s="102"/>
      <c r="Z2952" s="102"/>
      <c r="AA2952" s="102"/>
      <c r="AB2952" s="102"/>
      <c r="AC2952" s="102"/>
      <c r="AD2952" s="102"/>
      <c r="AE2952" s="102"/>
      <c r="AF2952" s="102"/>
      <c r="AG2952" s="104"/>
      <c r="AI2952" s="102"/>
      <c r="AJ2952" s="102"/>
      <c r="AK2952" s="102"/>
      <c r="AL2952" s="102"/>
      <c r="AM2952" s="102"/>
      <c r="AN2952" s="102"/>
      <c r="AO2952" s="102"/>
      <c r="AP2952" s="102"/>
      <c r="AQ2952" s="102"/>
      <c r="AR2952" s="102"/>
      <c r="AS2952" s="102"/>
      <c r="AT2952" s="102"/>
      <c r="AU2952" s="102"/>
      <c r="AV2952" s="102"/>
      <c r="AW2952" s="102"/>
      <c r="AX2952" s="102"/>
      <c r="AY2952" s="102"/>
      <c r="AZ2952" s="102"/>
      <c r="BA2952" s="102"/>
      <c r="BB2952" s="102"/>
      <c r="BC2952" s="102"/>
      <c r="BD2952" s="102"/>
      <c r="BE2952" s="102"/>
      <c r="BF2952" s="102"/>
      <c r="BG2952" s="102"/>
      <c r="BH2952" s="102"/>
      <c r="BI2952" s="102"/>
      <c r="BJ2952" s="102"/>
    </row>
    <row r="2953" spans="11:62">
      <c r="K2953" s="102"/>
      <c r="L2953" s="102"/>
      <c r="M2953" s="102"/>
      <c r="Q2953" s="102"/>
      <c r="W2953" s="102"/>
      <c r="X2953" s="102"/>
      <c r="Y2953" s="102"/>
      <c r="Z2953" s="102"/>
      <c r="AA2953" s="102"/>
      <c r="AB2953" s="102"/>
      <c r="AC2953" s="102"/>
      <c r="AD2953" s="102"/>
      <c r="AE2953" s="102"/>
      <c r="AF2953" s="102"/>
      <c r="AI2953" s="102"/>
      <c r="AJ2953" s="102"/>
      <c r="AK2953" s="102"/>
      <c r="AL2953" s="102"/>
      <c r="AM2953" s="102"/>
      <c r="AN2953" s="102"/>
      <c r="AO2953" s="102"/>
      <c r="AP2953" s="102"/>
      <c r="AQ2953" s="102"/>
      <c r="AS2953" s="102"/>
      <c r="AT2953" s="102"/>
      <c r="AU2953" s="102"/>
      <c r="AV2953" s="102"/>
      <c r="AW2953" s="102"/>
      <c r="AY2953" s="102"/>
      <c r="AZ2953" s="102"/>
      <c r="BA2953" s="102"/>
      <c r="BB2953" s="102"/>
      <c r="BC2953" s="102"/>
      <c r="BD2953" s="102"/>
      <c r="BE2953" s="102"/>
      <c r="BF2953" s="102"/>
      <c r="BG2953" s="102"/>
      <c r="BH2953" s="102"/>
      <c r="BI2953" s="102"/>
      <c r="BJ2953" s="102"/>
    </row>
    <row r="2954" spans="11:62">
      <c r="K2954" s="102"/>
      <c r="L2954" s="102"/>
      <c r="M2954" s="102"/>
      <c r="N2954" s="102"/>
      <c r="O2954" s="102"/>
      <c r="P2954" s="102"/>
      <c r="Y2954" s="102"/>
      <c r="Z2954" s="102"/>
      <c r="AA2954" s="102"/>
      <c r="AB2954" s="102"/>
      <c r="AC2954" s="102"/>
      <c r="AD2954" s="102"/>
      <c r="AE2954" s="102"/>
      <c r="AF2954" s="102"/>
      <c r="AI2954" s="102"/>
      <c r="AJ2954" s="102"/>
      <c r="AK2954" s="102"/>
      <c r="AL2954" s="102"/>
      <c r="AM2954" s="102"/>
      <c r="AN2954" s="102"/>
      <c r="AO2954" s="102"/>
      <c r="AP2954" s="102"/>
      <c r="AQ2954" s="102"/>
      <c r="AR2954" s="102"/>
      <c r="AS2954" s="102"/>
      <c r="AT2954" s="102"/>
      <c r="AU2954" s="102"/>
      <c r="AV2954" s="102"/>
      <c r="AW2954" s="102"/>
      <c r="AX2954" s="102"/>
      <c r="AY2954" s="102"/>
      <c r="AZ2954" s="102"/>
      <c r="BA2954" s="102"/>
      <c r="BB2954" s="102"/>
      <c r="BC2954" s="102"/>
      <c r="BD2954" s="102"/>
      <c r="BE2954" s="102"/>
      <c r="BF2954" s="102"/>
      <c r="BG2954" s="102"/>
      <c r="BH2954" s="102"/>
      <c r="BI2954" s="102"/>
      <c r="BJ2954" s="102"/>
    </row>
    <row r="2955" spans="11:62">
      <c r="K2955" s="102"/>
      <c r="L2955" s="102"/>
      <c r="M2955" s="102"/>
      <c r="O2955" s="102"/>
      <c r="P2955" s="102"/>
      <c r="R2955" s="105"/>
      <c r="Y2955" s="102"/>
      <c r="Z2955" s="102"/>
      <c r="AA2955" s="102"/>
      <c r="AB2955" s="102"/>
      <c r="AC2955" s="102"/>
      <c r="AD2955" s="102"/>
      <c r="AE2955" s="102"/>
      <c r="AF2955" s="102"/>
      <c r="AI2955" s="102"/>
      <c r="AJ2955" s="102"/>
      <c r="AK2955" s="102"/>
      <c r="AL2955" s="102"/>
      <c r="AM2955" s="102"/>
      <c r="AN2955" s="102"/>
      <c r="AO2955" s="102"/>
      <c r="AP2955" s="102"/>
      <c r="AQ2955" s="102"/>
      <c r="AR2955" s="102"/>
      <c r="AS2955" s="102"/>
      <c r="AT2955" s="102"/>
      <c r="AU2955" s="102"/>
      <c r="AV2955" s="102"/>
      <c r="AW2955" s="102"/>
      <c r="AX2955" s="102"/>
      <c r="AY2955" s="102"/>
      <c r="AZ2955" s="102"/>
      <c r="BA2955" s="102"/>
      <c r="BB2955" s="102"/>
      <c r="BC2955" s="102"/>
      <c r="BD2955" s="102"/>
      <c r="BE2955" s="102"/>
      <c r="BF2955" s="102"/>
      <c r="BG2955" s="102"/>
      <c r="BH2955" s="102"/>
      <c r="BI2955" s="102"/>
      <c r="BJ2955" s="102"/>
    </row>
    <row r="2956" spans="11:62">
      <c r="K2956" s="102"/>
      <c r="L2956" s="102"/>
      <c r="M2956" s="102"/>
      <c r="N2956" s="102"/>
      <c r="O2956" s="102"/>
      <c r="P2956" s="102"/>
      <c r="R2956" s="105"/>
      <c r="Y2956" s="102"/>
      <c r="Z2956" s="102"/>
      <c r="AA2956" s="102"/>
      <c r="AB2956" s="102"/>
      <c r="AC2956" s="102"/>
      <c r="AD2956" s="102"/>
      <c r="AE2956" s="102"/>
      <c r="AF2956" s="102"/>
      <c r="AI2956" s="102"/>
      <c r="AJ2956" s="102"/>
      <c r="AK2956" s="102"/>
      <c r="AL2956" s="102"/>
      <c r="AM2956" s="102"/>
      <c r="AN2956" s="102"/>
      <c r="AO2956" s="102"/>
      <c r="AP2956" s="102"/>
      <c r="AQ2956" s="102"/>
      <c r="AR2956" s="102"/>
      <c r="AS2956" s="102"/>
      <c r="AT2956" s="102"/>
      <c r="AU2956" s="102"/>
      <c r="AV2956" s="102"/>
      <c r="AW2956" s="102"/>
      <c r="AX2956" s="102"/>
      <c r="AY2956" s="102"/>
      <c r="AZ2956" s="102"/>
      <c r="BA2956" s="102"/>
      <c r="BB2956" s="102"/>
      <c r="BC2956" s="102"/>
      <c r="BD2956" s="102"/>
      <c r="BE2956" s="102"/>
      <c r="BF2956" s="102"/>
      <c r="BG2956" s="102"/>
      <c r="BH2956" s="102"/>
      <c r="BI2956" s="102"/>
      <c r="BJ2956" s="102"/>
    </row>
    <row r="2957" spans="11:62">
      <c r="K2957" s="102"/>
      <c r="L2957" s="102"/>
      <c r="M2957" s="102"/>
      <c r="N2957" s="102"/>
      <c r="O2957" s="102"/>
      <c r="P2957" s="102"/>
      <c r="R2957" s="105"/>
      <c r="Y2957" s="102"/>
      <c r="Z2957" s="102"/>
      <c r="AA2957" s="102"/>
      <c r="AB2957" s="102"/>
      <c r="AC2957" s="102"/>
      <c r="AD2957" s="102"/>
      <c r="AE2957" s="102"/>
      <c r="AF2957" s="102"/>
      <c r="AG2957" s="104"/>
      <c r="AH2957" s="104"/>
      <c r="AI2957" s="102"/>
      <c r="AJ2957" s="102"/>
      <c r="AK2957" s="102"/>
      <c r="AL2957" s="102"/>
      <c r="AM2957" s="102"/>
      <c r="AN2957" s="102"/>
      <c r="AO2957" s="102"/>
      <c r="AP2957" s="102"/>
      <c r="AQ2957" s="102"/>
      <c r="AR2957" s="102"/>
      <c r="AS2957" s="102"/>
      <c r="AT2957" s="102"/>
      <c r="AU2957" s="102"/>
      <c r="AV2957" s="102"/>
      <c r="AW2957" s="102"/>
      <c r="AX2957" s="102"/>
      <c r="AY2957" s="102"/>
      <c r="AZ2957" s="102"/>
      <c r="BA2957" s="102"/>
      <c r="BB2957" s="102"/>
      <c r="BC2957" s="102"/>
      <c r="BD2957" s="102"/>
      <c r="BE2957" s="102"/>
      <c r="BF2957" s="102"/>
      <c r="BG2957" s="102"/>
      <c r="BH2957" s="102"/>
      <c r="BI2957" s="102"/>
      <c r="BJ2957" s="102"/>
    </row>
    <row r="2958" spans="11:62">
      <c r="K2958" s="102"/>
      <c r="L2958" s="102"/>
      <c r="M2958" s="102"/>
      <c r="R2958" s="105"/>
      <c r="Y2958" s="102"/>
      <c r="Z2958" s="102"/>
      <c r="AA2958" s="102"/>
      <c r="AB2958" s="102"/>
      <c r="AC2958" s="102"/>
      <c r="AD2958" s="102"/>
      <c r="AE2958" s="102"/>
      <c r="AF2958" s="102"/>
      <c r="AI2958" s="102"/>
      <c r="AJ2958" s="102"/>
      <c r="AK2958" s="102"/>
      <c r="AL2958" s="102"/>
      <c r="AM2958" s="102"/>
      <c r="AN2958" s="102"/>
      <c r="AO2958" s="102"/>
      <c r="AP2958" s="102"/>
      <c r="AQ2958" s="102"/>
      <c r="AS2958" s="102"/>
      <c r="AT2958" s="102"/>
      <c r="AU2958" s="102"/>
      <c r="AV2958" s="102"/>
      <c r="AW2958" s="102"/>
      <c r="AY2958" s="102"/>
      <c r="AZ2958" s="102"/>
      <c r="BA2958" s="102"/>
      <c r="BB2958" s="102"/>
      <c r="BC2958" s="102"/>
      <c r="BE2958" s="102"/>
      <c r="BF2958" s="102"/>
      <c r="BG2958" s="102"/>
      <c r="BH2958" s="102"/>
      <c r="BI2958" s="102"/>
    </row>
    <row r="2959" spans="11:62">
      <c r="K2959" s="102"/>
      <c r="L2959" s="102"/>
      <c r="M2959" s="102"/>
      <c r="N2959" s="102"/>
      <c r="O2959" s="102"/>
      <c r="P2959" s="102"/>
      <c r="Y2959" s="102"/>
      <c r="Z2959" s="102"/>
      <c r="AA2959" s="102"/>
      <c r="AB2959" s="102"/>
      <c r="AC2959" s="102"/>
      <c r="AD2959" s="102"/>
      <c r="AE2959" s="102"/>
      <c r="AF2959" s="102"/>
      <c r="AG2959" s="104"/>
    </row>
    <row r="2960" spans="11:62">
      <c r="K2960" s="102"/>
      <c r="L2960" s="102"/>
      <c r="M2960" s="102"/>
      <c r="N2960" s="102"/>
      <c r="O2960" s="102"/>
      <c r="P2960" s="102"/>
      <c r="Y2960" s="102"/>
      <c r="Z2960" s="102"/>
      <c r="AA2960" s="102"/>
      <c r="AB2960" s="102"/>
      <c r="AC2960" s="102"/>
      <c r="AD2960" s="102"/>
      <c r="AE2960" s="102"/>
      <c r="AF2960" s="102"/>
      <c r="AG2960" s="104"/>
      <c r="AI2960" s="102"/>
      <c r="AJ2960" s="102"/>
      <c r="AK2960" s="102"/>
      <c r="AL2960" s="102"/>
      <c r="AM2960" s="102"/>
      <c r="AN2960" s="102"/>
      <c r="AO2960" s="102"/>
      <c r="AP2960" s="102"/>
      <c r="AQ2960" s="102"/>
      <c r="AR2960" s="102"/>
      <c r="AS2960" s="102"/>
      <c r="AT2960" s="102"/>
      <c r="AU2960" s="102"/>
      <c r="AV2960" s="102"/>
      <c r="AW2960" s="102"/>
      <c r="AX2960" s="102"/>
      <c r="AY2960" s="102"/>
      <c r="AZ2960" s="102"/>
      <c r="BA2960" s="102"/>
      <c r="BB2960" s="102"/>
      <c r="BC2960" s="102"/>
      <c r="BD2960" s="102"/>
      <c r="BE2960" s="102"/>
      <c r="BF2960" s="102"/>
      <c r="BG2960" s="102"/>
      <c r="BH2960" s="102"/>
      <c r="BI2960" s="102"/>
      <c r="BJ2960" s="102"/>
    </row>
    <row r="2961" spans="11:62">
      <c r="K2961" s="102"/>
      <c r="L2961" s="102"/>
      <c r="M2961" s="102"/>
      <c r="N2961" s="102"/>
      <c r="O2961" s="102"/>
      <c r="P2961" s="102"/>
      <c r="Y2961" s="102"/>
      <c r="Z2961" s="102"/>
      <c r="AA2961" s="102"/>
      <c r="AB2961" s="102"/>
      <c r="AC2961" s="102"/>
      <c r="AD2961" s="102"/>
      <c r="AE2961" s="102"/>
      <c r="AF2961" s="102"/>
      <c r="AG2961" s="104"/>
      <c r="AI2961" s="102"/>
      <c r="AJ2961" s="102"/>
      <c r="AK2961" s="102"/>
      <c r="AL2961" s="102"/>
      <c r="AM2961" s="102"/>
      <c r="AN2961" s="102"/>
      <c r="AO2961" s="102"/>
      <c r="AP2961" s="102"/>
      <c r="AQ2961" s="102"/>
      <c r="AR2961" s="102"/>
      <c r="AS2961" s="102"/>
      <c r="AT2961" s="102"/>
      <c r="AU2961" s="102"/>
      <c r="AV2961" s="102"/>
      <c r="AW2961" s="102"/>
      <c r="AX2961" s="102"/>
      <c r="AY2961" s="102"/>
      <c r="AZ2961" s="102"/>
      <c r="BA2961" s="102"/>
      <c r="BB2961" s="102"/>
      <c r="BC2961" s="102"/>
      <c r="BD2961" s="102"/>
      <c r="BE2961" s="102"/>
      <c r="BF2961" s="102"/>
      <c r="BG2961" s="102"/>
      <c r="BH2961" s="102"/>
      <c r="BI2961" s="102"/>
      <c r="BJ2961" s="102"/>
    </row>
    <row r="2962" spans="11:62">
      <c r="K2962" s="102"/>
      <c r="L2962" s="102"/>
      <c r="M2962" s="102"/>
      <c r="O2962" s="102"/>
      <c r="P2962" s="102"/>
      <c r="R2962" s="105"/>
      <c r="Y2962" s="102"/>
      <c r="Z2962" s="102"/>
      <c r="AA2962" s="102"/>
      <c r="AB2962" s="102"/>
      <c r="AC2962" s="102"/>
      <c r="AD2962" s="102"/>
      <c r="AE2962" s="102"/>
      <c r="AF2962" s="102"/>
      <c r="AI2962" s="102"/>
      <c r="AJ2962" s="102"/>
      <c r="AK2962" s="102"/>
      <c r="AL2962" s="102"/>
      <c r="AM2962" s="102"/>
      <c r="AN2962" s="102"/>
      <c r="AO2962" s="102"/>
      <c r="AP2962" s="102"/>
      <c r="AQ2962" s="102"/>
      <c r="AR2962" s="102"/>
      <c r="AS2962" s="102"/>
      <c r="AT2962" s="102"/>
      <c r="AU2962" s="102"/>
      <c r="AV2962" s="102"/>
      <c r="AW2962" s="102"/>
      <c r="AX2962" s="102"/>
      <c r="AY2962" s="102"/>
      <c r="AZ2962" s="102"/>
      <c r="BA2962" s="102"/>
      <c r="BB2962" s="102"/>
      <c r="BC2962" s="102"/>
      <c r="BD2962" s="102"/>
      <c r="BE2962" s="102"/>
      <c r="BF2962" s="102"/>
      <c r="BG2962" s="102"/>
      <c r="BH2962" s="102"/>
      <c r="BI2962" s="102"/>
      <c r="BJ2962" s="102"/>
    </row>
    <row r="2963" spans="11:62">
      <c r="K2963" s="102"/>
      <c r="L2963" s="102"/>
      <c r="M2963" s="102"/>
      <c r="O2963" s="102"/>
      <c r="P2963" s="102"/>
      <c r="R2963" s="105"/>
      <c r="Y2963" s="102"/>
      <c r="Z2963" s="102"/>
      <c r="AA2963" s="102"/>
      <c r="AB2963" s="102"/>
      <c r="AC2963" s="102"/>
      <c r="AD2963" s="102"/>
      <c r="AE2963" s="102"/>
      <c r="AF2963" s="102"/>
      <c r="AI2963" s="102"/>
      <c r="AJ2963" s="102"/>
      <c r="AK2963" s="102"/>
      <c r="AL2963" s="102"/>
      <c r="AM2963" s="102"/>
      <c r="AN2963" s="102"/>
      <c r="AO2963" s="102"/>
      <c r="AP2963" s="102"/>
      <c r="AQ2963" s="102"/>
      <c r="AR2963" s="102"/>
      <c r="AS2963" s="102"/>
      <c r="AT2963" s="102"/>
      <c r="AU2963" s="102"/>
      <c r="AV2963" s="102"/>
      <c r="AW2963" s="102"/>
      <c r="AX2963" s="102"/>
      <c r="AY2963" s="102"/>
      <c r="AZ2963" s="102"/>
      <c r="BA2963" s="102"/>
      <c r="BB2963" s="102"/>
      <c r="BC2963" s="102"/>
      <c r="BD2963" s="102"/>
      <c r="BE2963" s="102"/>
      <c r="BF2963" s="102"/>
      <c r="BG2963" s="102"/>
      <c r="BH2963" s="102"/>
      <c r="BI2963" s="102"/>
      <c r="BJ2963" s="102"/>
    </row>
    <row r="2964" spans="11:62">
      <c r="K2964" s="102"/>
      <c r="L2964" s="102"/>
      <c r="M2964" s="102"/>
      <c r="N2964" s="102"/>
      <c r="O2964" s="102"/>
      <c r="P2964" s="102"/>
      <c r="Q2964" s="102"/>
      <c r="R2964" s="105"/>
      <c r="W2964" s="102"/>
      <c r="X2964" s="102"/>
      <c r="Y2964" s="102"/>
      <c r="Z2964" s="102"/>
      <c r="AA2964" s="102"/>
      <c r="AB2964" s="102"/>
      <c r="AC2964" s="102"/>
      <c r="AD2964" s="102"/>
      <c r="AE2964" s="102"/>
      <c r="AF2964" s="102"/>
      <c r="AG2964" s="104"/>
      <c r="AI2964" s="102"/>
      <c r="AJ2964" s="102"/>
      <c r="AK2964" s="102"/>
      <c r="AL2964" s="102"/>
      <c r="AM2964" s="102"/>
      <c r="AN2964" s="102"/>
      <c r="AO2964" s="102"/>
      <c r="AP2964" s="102"/>
      <c r="AQ2964" s="102"/>
      <c r="AR2964" s="102"/>
      <c r="AS2964" s="102"/>
      <c r="AT2964" s="102"/>
      <c r="AU2964" s="102"/>
      <c r="AV2964" s="102"/>
      <c r="AW2964" s="102"/>
      <c r="AX2964" s="102"/>
      <c r="AY2964" s="102"/>
      <c r="AZ2964" s="102"/>
      <c r="BA2964" s="102"/>
      <c r="BB2964" s="102"/>
      <c r="BC2964" s="102"/>
      <c r="BD2964" s="102"/>
      <c r="BE2964" s="102"/>
      <c r="BF2964" s="102"/>
      <c r="BG2964" s="102"/>
      <c r="BH2964" s="102"/>
      <c r="BI2964" s="102"/>
      <c r="BJ2964" s="102"/>
    </row>
    <row r="2965" spans="11:62">
      <c r="K2965" s="102"/>
      <c r="L2965" s="102"/>
      <c r="M2965" s="102"/>
      <c r="N2965" s="102"/>
      <c r="O2965" s="102"/>
      <c r="P2965" s="102"/>
      <c r="Q2965" s="102"/>
      <c r="R2965" s="105"/>
      <c r="W2965" s="102"/>
      <c r="X2965" s="102"/>
      <c r="Y2965" s="102"/>
      <c r="Z2965" s="102"/>
      <c r="AA2965" s="102"/>
      <c r="AB2965" s="102"/>
      <c r="AC2965" s="102"/>
      <c r="AD2965" s="102"/>
      <c r="AE2965" s="102"/>
      <c r="AF2965" s="102"/>
      <c r="AG2965" s="104"/>
      <c r="AI2965" s="102"/>
      <c r="AJ2965" s="102"/>
      <c r="AK2965" s="102"/>
      <c r="AL2965" s="102"/>
      <c r="AM2965" s="102"/>
      <c r="AN2965" s="102"/>
      <c r="AO2965" s="102"/>
      <c r="AP2965" s="102"/>
      <c r="AQ2965" s="102"/>
      <c r="AR2965" s="102"/>
      <c r="AS2965" s="102"/>
      <c r="AT2965" s="102"/>
      <c r="AU2965" s="102"/>
      <c r="AV2965" s="102"/>
      <c r="AW2965" s="102"/>
      <c r="AX2965" s="102"/>
      <c r="AY2965" s="102"/>
      <c r="AZ2965" s="102"/>
      <c r="BA2965" s="102"/>
      <c r="BB2965" s="102"/>
      <c r="BC2965" s="102"/>
      <c r="BD2965" s="102"/>
      <c r="BE2965" s="102"/>
      <c r="BF2965" s="102"/>
      <c r="BG2965" s="102"/>
      <c r="BH2965" s="102"/>
      <c r="BI2965" s="102"/>
      <c r="BJ2965" s="102"/>
    </row>
    <row r="2966" spans="11:62">
      <c r="K2966" s="102"/>
      <c r="L2966" s="102"/>
      <c r="M2966" s="102"/>
      <c r="N2966" s="102"/>
      <c r="O2966" s="102"/>
      <c r="P2966" s="102"/>
      <c r="R2966" s="105"/>
      <c r="Y2966" s="102"/>
      <c r="Z2966" s="102"/>
      <c r="AA2966" s="102"/>
      <c r="AB2966" s="102"/>
      <c r="AC2966" s="102"/>
      <c r="AD2966" s="102"/>
      <c r="AE2966" s="102"/>
      <c r="AF2966" s="102"/>
      <c r="AI2966" s="102"/>
      <c r="AJ2966" s="102"/>
      <c r="AK2966" s="102"/>
      <c r="AL2966" s="102"/>
      <c r="AM2966" s="102"/>
      <c r="AN2966" s="102"/>
      <c r="AO2966" s="102"/>
      <c r="AP2966" s="102"/>
      <c r="AQ2966" s="102"/>
      <c r="AR2966" s="102"/>
      <c r="AS2966" s="102"/>
      <c r="AT2966" s="102"/>
      <c r="AU2966" s="102"/>
      <c r="AV2966" s="102"/>
      <c r="AW2966" s="102"/>
      <c r="AX2966" s="102"/>
      <c r="AY2966" s="102"/>
      <c r="AZ2966" s="102"/>
      <c r="BA2966" s="102"/>
      <c r="BB2966" s="102"/>
      <c r="BC2966" s="102"/>
      <c r="BD2966" s="102"/>
      <c r="BE2966" s="102"/>
      <c r="BF2966" s="102"/>
      <c r="BG2966" s="102"/>
      <c r="BH2966" s="102"/>
      <c r="BI2966" s="102"/>
      <c r="BJ2966" s="102"/>
    </row>
    <row r="2967" spans="11:62">
      <c r="K2967" s="102"/>
      <c r="L2967" s="102"/>
      <c r="M2967" s="102"/>
      <c r="N2967" s="102"/>
      <c r="O2967" s="102"/>
      <c r="P2967" s="102"/>
      <c r="R2967" s="105"/>
      <c r="Y2967" s="102"/>
      <c r="Z2967" s="102"/>
      <c r="AA2967" s="102"/>
      <c r="AB2967" s="102"/>
      <c r="AC2967" s="102"/>
      <c r="AD2967" s="102"/>
      <c r="AE2967" s="102"/>
      <c r="AF2967" s="102"/>
      <c r="AI2967" s="102"/>
      <c r="AJ2967" s="102"/>
      <c r="AK2967" s="102"/>
      <c r="AL2967" s="102"/>
      <c r="AM2967" s="102"/>
      <c r="AN2967" s="102"/>
      <c r="AO2967" s="102"/>
      <c r="AP2967" s="102"/>
      <c r="AQ2967" s="102"/>
      <c r="AR2967" s="102"/>
      <c r="AS2967" s="102"/>
      <c r="AT2967" s="102"/>
      <c r="AU2967" s="102"/>
      <c r="AV2967" s="102"/>
      <c r="AW2967" s="102"/>
      <c r="AX2967" s="102"/>
      <c r="AY2967" s="102"/>
      <c r="AZ2967" s="102"/>
      <c r="BA2967" s="102"/>
      <c r="BB2967" s="102"/>
      <c r="BC2967" s="102"/>
      <c r="BD2967" s="102"/>
      <c r="BE2967" s="102"/>
      <c r="BF2967" s="102"/>
      <c r="BG2967" s="102"/>
      <c r="BH2967" s="102"/>
      <c r="BI2967" s="102"/>
      <c r="BJ2967" s="102"/>
    </row>
    <row r="2968" spans="11:62">
      <c r="K2968" s="102"/>
      <c r="L2968" s="102"/>
      <c r="M2968" s="102"/>
      <c r="P2968" s="102"/>
      <c r="R2968" s="105"/>
      <c r="Y2968" s="102"/>
      <c r="Z2968" s="102"/>
      <c r="AA2968" s="102"/>
      <c r="AB2968" s="102"/>
      <c r="AC2968" s="102"/>
      <c r="AD2968" s="102"/>
      <c r="AE2968" s="102"/>
      <c r="AF2968" s="102"/>
      <c r="AI2968" s="102"/>
      <c r="AJ2968" s="102"/>
      <c r="AK2968" s="102"/>
      <c r="AL2968" s="102"/>
      <c r="AM2968" s="102"/>
      <c r="AN2968" s="102"/>
      <c r="AO2968" s="102"/>
      <c r="AP2968" s="102"/>
      <c r="AQ2968" s="102"/>
      <c r="AR2968" s="102"/>
      <c r="AS2968" s="102"/>
      <c r="AT2968" s="102"/>
      <c r="AU2968" s="102"/>
      <c r="AV2968" s="102"/>
      <c r="AW2968" s="102"/>
      <c r="AX2968" s="102"/>
      <c r="AY2968" s="102"/>
      <c r="AZ2968" s="102"/>
      <c r="BA2968" s="102"/>
      <c r="BB2968" s="102"/>
      <c r="BC2968" s="102"/>
      <c r="BD2968" s="102"/>
      <c r="BE2968" s="102"/>
      <c r="BF2968" s="102"/>
      <c r="BG2968" s="102"/>
      <c r="BH2968" s="102"/>
      <c r="BI2968" s="102"/>
      <c r="BJ2968" s="102"/>
    </row>
    <row r="2969" spans="11:62">
      <c r="K2969" s="102"/>
      <c r="L2969" s="102"/>
      <c r="M2969" s="102"/>
      <c r="N2969" s="102"/>
      <c r="O2969" s="102"/>
      <c r="P2969" s="102"/>
      <c r="Q2969" s="102"/>
      <c r="R2969" s="105"/>
      <c r="Y2969" s="102"/>
      <c r="Z2969" s="102"/>
      <c r="AA2969" s="102"/>
      <c r="AD2969" s="102"/>
      <c r="AE2969" s="102"/>
      <c r="AF2969" s="102"/>
      <c r="AG2969" s="104"/>
      <c r="AI2969" s="102"/>
      <c r="AJ2969" s="102"/>
      <c r="AK2969" s="102"/>
      <c r="AL2969" s="102"/>
      <c r="AM2969" s="102"/>
      <c r="AN2969" s="102"/>
      <c r="AO2969" s="102"/>
      <c r="AP2969" s="102"/>
      <c r="AQ2969" s="102"/>
      <c r="AR2969" s="102"/>
      <c r="AS2969" s="102"/>
      <c r="AT2969" s="102"/>
      <c r="AU2969" s="102"/>
      <c r="AV2969" s="102"/>
      <c r="AW2969" s="102"/>
      <c r="AX2969" s="102"/>
      <c r="AY2969" s="102"/>
      <c r="AZ2969" s="102"/>
      <c r="BA2969" s="102"/>
      <c r="BB2969" s="102"/>
      <c r="BC2969" s="102"/>
      <c r="BD2969" s="102"/>
      <c r="BE2969" s="102"/>
      <c r="BF2969" s="102"/>
      <c r="BG2969" s="102"/>
      <c r="BH2969" s="102"/>
      <c r="BI2969" s="102"/>
      <c r="BJ2969" s="102"/>
    </row>
    <row r="2970" spans="11:62">
      <c r="K2970" s="102"/>
      <c r="L2970" s="102"/>
      <c r="M2970" s="102"/>
      <c r="N2970" s="102"/>
      <c r="O2970" s="102"/>
      <c r="P2970" s="102"/>
      <c r="Q2970" s="102"/>
      <c r="R2970" s="105"/>
      <c r="Y2970" s="102"/>
      <c r="Z2970" s="102"/>
      <c r="AA2970" s="102"/>
      <c r="AB2970" s="102"/>
      <c r="AC2970" s="102"/>
      <c r="AD2970" s="102"/>
      <c r="AE2970" s="102"/>
      <c r="AF2970" s="102"/>
      <c r="AG2970" s="104"/>
      <c r="AI2970" s="102"/>
      <c r="AJ2970" s="102"/>
      <c r="AK2970" s="102"/>
      <c r="AL2970" s="102"/>
      <c r="AM2970" s="102"/>
      <c r="AN2970" s="102"/>
      <c r="AO2970" s="102"/>
      <c r="AP2970" s="102"/>
      <c r="AQ2970" s="102"/>
      <c r="AR2970" s="102"/>
      <c r="AS2970" s="102"/>
      <c r="AT2970" s="102"/>
      <c r="AU2970" s="102"/>
      <c r="AV2970" s="102"/>
      <c r="AW2970" s="102"/>
      <c r="AX2970" s="102"/>
      <c r="AY2970" s="102"/>
      <c r="AZ2970" s="102"/>
      <c r="BA2970" s="102"/>
      <c r="BB2970" s="102"/>
      <c r="BC2970" s="102"/>
      <c r="BD2970" s="102"/>
      <c r="BE2970" s="102"/>
      <c r="BF2970" s="102"/>
      <c r="BG2970" s="102"/>
      <c r="BH2970" s="102"/>
      <c r="BI2970" s="102"/>
      <c r="BJ2970" s="102"/>
    </row>
    <row r="2971" spans="11:62">
      <c r="K2971" s="102"/>
      <c r="L2971" s="102"/>
      <c r="M2971" s="102"/>
      <c r="N2971" s="102"/>
      <c r="O2971" s="102"/>
      <c r="P2971" s="102"/>
      <c r="Q2971" s="102"/>
      <c r="R2971" s="105"/>
      <c r="Y2971" s="102"/>
      <c r="Z2971" s="102"/>
      <c r="AA2971" s="102"/>
      <c r="AB2971" s="102"/>
      <c r="AC2971" s="102"/>
      <c r="AD2971" s="102"/>
      <c r="AE2971" s="102"/>
      <c r="AF2971" s="102"/>
      <c r="AI2971" s="102"/>
      <c r="AJ2971" s="102"/>
      <c r="AK2971" s="102"/>
      <c r="AL2971" s="102"/>
      <c r="AM2971" s="102"/>
      <c r="AN2971" s="102"/>
      <c r="AO2971" s="102"/>
      <c r="AP2971" s="102"/>
      <c r="AQ2971" s="102"/>
      <c r="AR2971" s="102"/>
      <c r="AS2971" s="102"/>
      <c r="AT2971" s="102"/>
      <c r="AU2971" s="102"/>
      <c r="AV2971" s="102"/>
      <c r="AW2971" s="102"/>
      <c r="AX2971" s="102"/>
      <c r="AY2971" s="102"/>
      <c r="AZ2971" s="102"/>
      <c r="BA2971" s="102"/>
      <c r="BB2971" s="102"/>
      <c r="BC2971" s="102"/>
      <c r="BD2971" s="102"/>
      <c r="BE2971" s="102"/>
      <c r="BF2971" s="102"/>
      <c r="BG2971" s="102"/>
      <c r="BH2971" s="102"/>
      <c r="BI2971" s="102"/>
      <c r="BJ2971" s="102"/>
    </row>
    <row r="2972" spans="11:62">
      <c r="K2972" s="102"/>
      <c r="L2972" s="102"/>
      <c r="M2972" s="102"/>
      <c r="N2972" s="102"/>
      <c r="O2972" s="102"/>
      <c r="P2972" s="102"/>
      <c r="Q2972" s="102"/>
      <c r="R2972" s="105"/>
      <c r="Y2972" s="102"/>
      <c r="Z2972" s="102"/>
      <c r="AA2972" s="102"/>
      <c r="AB2972" s="102"/>
      <c r="AC2972" s="102"/>
      <c r="AD2972" s="102"/>
      <c r="AE2972" s="102"/>
      <c r="AF2972" s="102"/>
      <c r="AI2972" s="102"/>
      <c r="AJ2972" s="102"/>
      <c r="AK2972" s="102"/>
      <c r="AL2972" s="102"/>
      <c r="AM2972" s="102"/>
      <c r="AN2972" s="102"/>
      <c r="AO2972" s="102"/>
      <c r="AP2972" s="102"/>
      <c r="AQ2972" s="102"/>
      <c r="AR2972" s="102"/>
      <c r="AS2972" s="102"/>
      <c r="AT2972" s="102"/>
      <c r="AU2972" s="102"/>
      <c r="AV2972" s="102"/>
      <c r="AW2972" s="102"/>
      <c r="AX2972" s="102"/>
      <c r="AY2972" s="102"/>
      <c r="AZ2972" s="102"/>
      <c r="BA2972" s="102"/>
      <c r="BB2972" s="102"/>
      <c r="BC2972" s="102"/>
      <c r="BD2972" s="102"/>
      <c r="BE2972" s="102"/>
      <c r="BF2972" s="102"/>
      <c r="BG2972" s="102"/>
      <c r="BH2972" s="102"/>
      <c r="BI2972" s="102"/>
      <c r="BJ2972" s="102"/>
    </row>
    <row r="2973" spans="11:62">
      <c r="K2973" s="102"/>
      <c r="L2973" s="102"/>
      <c r="M2973" s="102"/>
      <c r="Y2973" s="102"/>
      <c r="Z2973" s="102"/>
      <c r="AA2973" s="102"/>
      <c r="AB2973" s="102"/>
      <c r="AC2973" s="102"/>
      <c r="AD2973" s="102"/>
      <c r="AE2973" s="102"/>
      <c r="AF2973" s="102"/>
      <c r="AI2973" s="102"/>
      <c r="AJ2973" s="102"/>
      <c r="AK2973" s="102"/>
      <c r="AL2973" s="102"/>
      <c r="AM2973" s="102"/>
      <c r="AN2973" s="102"/>
      <c r="AO2973" s="102"/>
      <c r="AP2973" s="102"/>
      <c r="AQ2973" s="102"/>
      <c r="AS2973" s="102"/>
      <c r="AT2973" s="102"/>
      <c r="AU2973" s="102"/>
      <c r="AV2973" s="102"/>
      <c r="AW2973" s="102"/>
      <c r="AY2973" s="102"/>
      <c r="AZ2973" s="102"/>
      <c r="BA2973" s="102"/>
      <c r="BB2973" s="102"/>
      <c r="BC2973" s="102"/>
      <c r="BE2973" s="102"/>
      <c r="BF2973" s="102"/>
      <c r="BG2973" s="102"/>
      <c r="BH2973" s="102"/>
      <c r="BI2973" s="102"/>
    </row>
    <row r="2974" spans="11:62">
      <c r="K2974" s="102"/>
      <c r="L2974" s="102"/>
      <c r="M2974" s="102"/>
      <c r="N2974" s="102"/>
      <c r="O2974" s="102"/>
      <c r="P2974" s="102"/>
      <c r="Q2974" s="102"/>
      <c r="R2974" s="105"/>
      <c r="S2974" s="105"/>
    </row>
    <row r="2975" spans="11:62">
      <c r="K2975" s="102"/>
      <c r="L2975" s="102"/>
      <c r="M2975" s="102"/>
      <c r="P2975" s="102"/>
      <c r="R2975" s="105"/>
      <c r="Y2975" s="102"/>
      <c r="Z2975" s="102"/>
      <c r="AA2975" s="102"/>
      <c r="AB2975" s="102"/>
      <c r="AC2975" s="102"/>
      <c r="AD2975" s="102"/>
      <c r="AE2975" s="102"/>
      <c r="AF2975" s="102"/>
      <c r="AI2975" s="102"/>
      <c r="AJ2975" s="102"/>
      <c r="AK2975" s="102"/>
      <c r="AL2975" s="102"/>
      <c r="AM2975" s="102"/>
      <c r="AN2975" s="102"/>
      <c r="AO2975" s="102"/>
      <c r="AP2975" s="102"/>
      <c r="AQ2975" s="102"/>
      <c r="AR2975" s="102"/>
      <c r="AS2975" s="102"/>
      <c r="AT2975" s="102"/>
      <c r="AU2975" s="102"/>
      <c r="AV2975" s="102"/>
      <c r="AW2975" s="102"/>
      <c r="AX2975" s="102"/>
      <c r="AY2975" s="102"/>
      <c r="AZ2975" s="102"/>
      <c r="BA2975" s="102"/>
      <c r="BB2975" s="102"/>
      <c r="BC2975" s="102"/>
      <c r="BD2975" s="102"/>
      <c r="BE2975" s="102"/>
      <c r="BF2975" s="102"/>
      <c r="BG2975" s="102"/>
      <c r="BH2975" s="102"/>
      <c r="BI2975" s="102"/>
      <c r="BJ2975" s="102"/>
    </row>
    <row r="2976" spans="11:62">
      <c r="K2976" s="102"/>
      <c r="L2976" s="102"/>
      <c r="M2976" s="102"/>
      <c r="P2976" s="102"/>
      <c r="R2976" s="105"/>
      <c r="Y2976" s="102"/>
      <c r="Z2976" s="102"/>
      <c r="AA2976" s="102"/>
      <c r="AB2976" s="102"/>
      <c r="AC2976" s="102"/>
      <c r="AD2976" s="102"/>
      <c r="AE2976" s="102"/>
      <c r="AF2976" s="102"/>
      <c r="AG2976" s="104"/>
      <c r="AI2976" s="102"/>
      <c r="AJ2976" s="102"/>
      <c r="AK2976" s="102"/>
      <c r="AL2976" s="102"/>
      <c r="AM2976" s="102"/>
      <c r="AN2976" s="102"/>
      <c r="AO2976" s="102"/>
      <c r="AP2976" s="102"/>
      <c r="AQ2976" s="102"/>
      <c r="AR2976" s="102"/>
      <c r="AS2976" s="102"/>
      <c r="AT2976" s="102"/>
      <c r="AU2976" s="102"/>
      <c r="AV2976" s="102"/>
      <c r="AW2976" s="102"/>
      <c r="AX2976" s="102"/>
      <c r="AY2976" s="102"/>
      <c r="AZ2976" s="102"/>
      <c r="BA2976" s="102"/>
      <c r="BB2976" s="102"/>
      <c r="BC2976" s="102"/>
      <c r="BD2976" s="102"/>
      <c r="BE2976" s="102"/>
      <c r="BF2976" s="102"/>
      <c r="BG2976" s="102"/>
      <c r="BH2976" s="102"/>
      <c r="BI2976" s="102"/>
      <c r="BJ2976" s="102"/>
    </row>
    <row r="2977" spans="11:62">
      <c r="K2977" s="102"/>
      <c r="L2977" s="102"/>
      <c r="M2977" s="102"/>
      <c r="N2977" s="102"/>
      <c r="O2977" s="102"/>
      <c r="P2977" s="102"/>
      <c r="Q2977" s="102"/>
      <c r="R2977" s="105"/>
      <c r="S2977" s="105"/>
      <c r="Y2977" s="102"/>
      <c r="Z2977" s="102"/>
      <c r="AA2977" s="102"/>
      <c r="AB2977" s="102"/>
      <c r="AC2977" s="102"/>
      <c r="AD2977" s="102"/>
      <c r="AE2977" s="102"/>
      <c r="AF2977" s="102"/>
      <c r="AG2977" s="104"/>
      <c r="AH2977" s="104"/>
    </row>
    <row r="2978" spans="11:62">
      <c r="K2978" s="102"/>
      <c r="L2978" s="102"/>
      <c r="M2978" s="102"/>
      <c r="P2978" s="102"/>
      <c r="Q2978" s="102"/>
      <c r="R2978" s="105"/>
      <c r="S2978" s="105"/>
      <c r="W2978" s="102"/>
      <c r="X2978" s="102"/>
      <c r="Y2978" s="102"/>
      <c r="Z2978" s="102"/>
      <c r="AA2978" s="102"/>
      <c r="AB2978" s="102"/>
      <c r="AC2978" s="102"/>
      <c r="AD2978" s="102"/>
      <c r="AE2978" s="102"/>
      <c r="AF2978" s="102"/>
      <c r="AG2978" s="104"/>
      <c r="AI2978" s="102"/>
      <c r="AJ2978" s="102"/>
      <c r="AK2978" s="102"/>
      <c r="AL2978" s="102"/>
      <c r="AM2978" s="102"/>
      <c r="AN2978" s="102"/>
      <c r="AO2978" s="102"/>
      <c r="AP2978" s="102"/>
      <c r="AQ2978" s="102"/>
      <c r="AR2978" s="102"/>
      <c r="AS2978" s="102"/>
      <c r="AT2978" s="102"/>
      <c r="AU2978" s="102"/>
      <c r="AV2978" s="102"/>
      <c r="AW2978" s="102"/>
      <c r="AX2978" s="102"/>
      <c r="AY2978" s="102"/>
      <c r="AZ2978" s="102"/>
      <c r="BA2978" s="102"/>
      <c r="BB2978" s="102"/>
      <c r="BC2978" s="102"/>
      <c r="BD2978" s="102"/>
      <c r="BE2978" s="102"/>
      <c r="BF2978" s="102"/>
      <c r="BG2978" s="102"/>
      <c r="BH2978" s="102"/>
      <c r="BI2978" s="102"/>
      <c r="BJ2978" s="102"/>
    </row>
    <row r="2979" spans="11:62">
      <c r="K2979" s="102"/>
      <c r="L2979" s="102"/>
      <c r="M2979" s="102"/>
      <c r="P2979" s="102"/>
      <c r="Q2979" s="102"/>
      <c r="R2979" s="105"/>
      <c r="S2979" s="105"/>
      <c r="W2979" s="102"/>
      <c r="X2979" s="102"/>
      <c r="Y2979" s="102"/>
      <c r="Z2979" s="102"/>
      <c r="AA2979" s="102"/>
      <c r="AB2979" s="102"/>
      <c r="AC2979" s="102"/>
      <c r="AD2979" s="102"/>
      <c r="AE2979" s="102"/>
      <c r="AF2979" s="102"/>
      <c r="AG2979" s="104"/>
      <c r="AI2979" s="102"/>
      <c r="AJ2979" s="102"/>
      <c r="AK2979" s="102"/>
      <c r="AL2979" s="102"/>
      <c r="AM2979" s="102"/>
      <c r="AN2979" s="102"/>
      <c r="AO2979" s="102"/>
      <c r="AP2979" s="102"/>
      <c r="AQ2979" s="102"/>
      <c r="AR2979" s="102"/>
      <c r="AS2979" s="102"/>
      <c r="AT2979" s="102"/>
      <c r="AU2979" s="102"/>
      <c r="AV2979" s="102"/>
      <c r="AW2979" s="102"/>
      <c r="AX2979" s="102"/>
      <c r="AY2979" s="102"/>
      <c r="AZ2979" s="102"/>
      <c r="BA2979" s="102"/>
      <c r="BB2979" s="102"/>
      <c r="BC2979" s="102"/>
      <c r="BD2979" s="102"/>
      <c r="BE2979" s="102"/>
      <c r="BF2979" s="102"/>
      <c r="BG2979" s="102"/>
      <c r="BH2979" s="102"/>
      <c r="BI2979" s="102"/>
      <c r="BJ2979" s="102"/>
    </row>
    <row r="2980" spans="11:62">
      <c r="K2980" s="102"/>
      <c r="L2980" s="102"/>
      <c r="M2980" s="102"/>
      <c r="N2980" s="102"/>
      <c r="O2980" s="102"/>
      <c r="P2980" s="102"/>
      <c r="R2980" s="105"/>
      <c r="Y2980" s="102"/>
      <c r="Z2980" s="102"/>
      <c r="AA2980" s="102"/>
      <c r="AB2980" s="102"/>
      <c r="AC2980" s="102"/>
      <c r="AD2980" s="102"/>
      <c r="AE2980" s="102"/>
      <c r="AF2980" s="102"/>
      <c r="AG2980" s="104"/>
      <c r="AI2980" s="102"/>
      <c r="AJ2980" s="102"/>
      <c r="AK2980" s="102"/>
      <c r="AL2980" s="102"/>
      <c r="AM2980" s="102"/>
      <c r="AN2980" s="102"/>
      <c r="AO2980" s="102"/>
      <c r="AP2980" s="102"/>
      <c r="AQ2980" s="102"/>
      <c r="AR2980" s="102"/>
      <c r="AS2980" s="102"/>
      <c r="AT2980" s="102"/>
      <c r="AU2980" s="102"/>
      <c r="AV2980" s="102"/>
      <c r="AW2980" s="102"/>
      <c r="AX2980" s="102"/>
      <c r="AY2980" s="102"/>
      <c r="AZ2980" s="102"/>
      <c r="BA2980" s="102"/>
      <c r="BB2980" s="102"/>
      <c r="BC2980" s="102"/>
      <c r="BD2980" s="102"/>
      <c r="BE2980" s="102"/>
      <c r="BF2980" s="102"/>
      <c r="BG2980" s="102"/>
      <c r="BH2980" s="102"/>
      <c r="BI2980" s="102"/>
      <c r="BJ2980" s="102"/>
    </row>
    <row r="2981" spans="11:62">
      <c r="K2981" s="102"/>
      <c r="L2981" s="102"/>
      <c r="M2981" s="102"/>
      <c r="O2981" s="102"/>
      <c r="P2981" s="102"/>
      <c r="Q2981" s="102"/>
      <c r="R2981" s="105"/>
      <c r="S2981" s="105"/>
      <c r="Y2981" s="102"/>
      <c r="Z2981" s="102"/>
      <c r="AA2981" s="102"/>
      <c r="AB2981" s="102"/>
      <c r="AC2981" s="102"/>
      <c r="AD2981" s="102"/>
      <c r="AE2981" s="102"/>
      <c r="AF2981" s="102"/>
      <c r="AG2981" s="104"/>
      <c r="AH2981" s="104"/>
      <c r="AI2981" s="102"/>
      <c r="AJ2981" s="102"/>
      <c r="AK2981" s="102"/>
      <c r="AL2981" s="102"/>
      <c r="AM2981" s="102"/>
      <c r="AN2981" s="102"/>
      <c r="AO2981" s="102"/>
      <c r="AP2981" s="102"/>
      <c r="AQ2981" s="102"/>
      <c r="AR2981" s="102"/>
      <c r="AS2981" s="102"/>
      <c r="AT2981" s="102"/>
      <c r="AU2981" s="102"/>
      <c r="AV2981" s="102"/>
      <c r="AW2981" s="102"/>
      <c r="AX2981" s="102"/>
      <c r="AY2981" s="102"/>
      <c r="AZ2981" s="102"/>
      <c r="BA2981" s="102"/>
      <c r="BB2981" s="102"/>
      <c r="BC2981" s="102"/>
      <c r="BD2981" s="102"/>
      <c r="BE2981" s="102"/>
      <c r="BF2981" s="102"/>
      <c r="BG2981" s="102"/>
      <c r="BH2981" s="102"/>
      <c r="BI2981" s="102"/>
      <c r="BJ2981" s="102"/>
    </row>
    <row r="2982" spans="11:62">
      <c r="K2982" s="102"/>
      <c r="L2982" s="102"/>
      <c r="M2982" s="102"/>
      <c r="N2982" s="102"/>
      <c r="O2982" s="102"/>
      <c r="P2982" s="102"/>
      <c r="Y2982" s="102"/>
      <c r="Z2982" s="102"/>
      <c r="AA2982" s="102"/>
      <c r="AB2982" s="102"/>
      <c r="AC2982" s="102"/>
      <c r="AD2982" s="102"/>
      <c r="AE2982" s="102"/>
      <c r="AF2982" s="102"/>
      <c r="AI2982" s="102"/>
      <c r="AJ2982" s="102"/>
      <c r="AK2982" s="102"/>
      <c r="AL2982" s="102"/>
      <c r="AM2982" s="102"/>
      <c r="AN2982" s="102"/>
      <c r="AO2982" s="102"/>
      <c r="AP2982" s="102"/>
      <c r="AQ2982" s="102"/>
      <c r="AR2982" s="102"/>
      <c r="AS2982" s="102"/>
      <c r="AT2982" s="102"/>
      <c r="AU2982" s="102"/>
      <c r="AV2982" s="102"/>
      <c r="AW2982" s="102"/>
      <c r="AX2982" s="102"/>
      <c r="AY2982" s="102"/>
      <c r="AZ2982" s="102"/>
      <c r="BA2982" s="102"/>
      <c r="BB2982" s="102"/>
      <c r="BC2982" s="102"/>
      <c r="BD2982" s="102"/>
      <c r="BE2982" s="102"/>
      <c r="BF2982" s="102"/>
      <c r="BG2982" s="102"/>
      <c r="BH2982" s="102"/>
      <c r="BI2982" s="102"/>
      <c r="BJ2982" s="102"/>
    </row>
    <row r="2983" spans="11:62">
      <c r="K2983" s="102"/>
      <c r="L2983" s="102"/>
      <c r="M2983" s="102"/>
      <c r="N2983" s="102"/>
      <c r="O2983" s="102"/>
      <c r="P2983" s="102"/>
      <c r="R2983" s="105"/>
      <c r="Y2983" s="102"/>
      <c r="Z2983" s="102"/>
      <c r="AA2983" s="102"/>
      <c r="AB2983" s="102"/>
      <c r="AC2983" s="102"/>
      <c r="AD2983" s="102"/>
      <c r="AE2983" s="102"/>
      <c r="AF2983" s="102"/>
      <c r="AG2983" s="104"/>
      <c r="AI2983" s="102"/>
      <c r="AJ2983" s="102"/>
      <c r="AK2983" s="102"/>
      <c r="AL2983" s="102"/>
      <c r="AM2983" s="102"/>
      <c r="AN2983" s="102"/>
      <c r="AO2983" s="102"/>
      <c r="AP2983" s="102"/>
      <c r="AQ2983" s="102"/>
      <c r="AR2983" s="102"/>
      <c r="AS2983" s="102"/>
      <c r="AT2983" s="102"/>
      <c r="AU2983" s="102"/>
      <c r="AV2983" s="102"/>
      <c r="AW2983" s="102"/>
      <c r="AX2983" s="102"/>
      <c r="AY2983" s="102"/>
      <c r="AZ2983" s="102"/>
      <c r="BA2983" s="102"/>
      <c r="BB2983" s="102"/>
      <c r="BC2983" s="102"/>
      <c r="BD2983" s="102"/>
      <c r="BE2983" s="102"/>
      <c r="BF2983" s="102"/>
      <c r="BG2983" s="102"/>
      <c r="BH2983" s="102"/>
      <c r="BI2983" s="102"/>
      <c r="BJ2983" s="102"/>
    </row>
    <row r="2984" spans="11:62">
      <c r="K2984" s="102"/>
      <c r="L2984" s="102"/>
      <c r="M2984" s="102"/>
      <c r="N2984" s="102"/>
      <c r="O2984" s="102"/>
      <c r="P2984" s="102"/>
      <c r="R2984" s="105"/>
      <c r="Y2984" s="102"/>
      <c r="Z2984" s="102"/>
      <c r="AA2984" s="102"/>
      <c r="AB2984" s="102"/>
      <c r="AC2984" s="102"/>
      <c r="AD2984" s="102"/>
      <c r="AE2984" s="102"/>
      <c r="AF2984" s="102"/>
      <c r="AG2984" s="104"/>
      <c r="AI2984" s="102"/>
      <c r="AJ2984" s="102"/>
      <c r="AK2984" s="102"/>
      <c r="AL2984" s="102"/>
      <c r="AM2984" s="102"/>
      <c r="AN2984" s="102"/>
      <c r="AO2984" s="102"/>
      <c r="AP2984" s="102"/>
      <c r="AQ2984" s="102"/>
      <c r="AR2984" s="102"/>
      <c r="AS2984" s="102"/>
      <c r="AT2984" s="102"/>
      <c r="AU2984" s="102"/>
      <c r="AV2984" s="102"/>
      <c r="AW2984" s="102"/>
      <c r="AX2984" s="102"/>
      <c r="AY2984" s="102"/>
      <c r="AZ2984" s="102"/>
      <c r="BA2984" s="102"/>
      <c r="BB2984" s="102"/>
      <c r="BC2984" s="102"/>
      <c r="BD2984" s="102"/>
      <c r="BE2984" s="102"/>
      <c r="BF2984" s="102"/>
      <c r="BG2984" s="102"/>
      <c r="BH2984" s="102"/>
      <c r="BI2984" s="102"/>
      <c r="BJ2984" s="102"/>
    </row>
    <row r="2985" spans="11:62">
      <c r="K2985" s="102"/>
      <c r="L2985" s="102"/>
      <c r="M2985" s="102"/>
      <c r="R2985" s="105"/>
      <c r="Y2985" s="102"/>
      <c r="Z2985" s="102"/>
      <c r="AA2985" s="102"/>
      <c r="AB2985" s="102"/>
      <c r="AC2985" s="102"/>
      <c r="AD2985" s="102"/>
      <c r="AE2985" s="102"/>
      <c r="AF2985" s="102"/>
      <c r="AI2985" s="102"/>
      <c r="AJ2985" s="102"/>
      <c r="AK2985" s="102"/>
      <c r="AL2985" s="102"/>
      <c r="AM2985" s="102"/>
      <c r="AN2985" s="102"/>
      <c r="AO2985" s="102"/>
      <c r="AP2985" s="102"/>
      <c r="AQ2985" s="102"/>
      <c r="AS2985" s="102"/>
      <c r="AT2985" s="102"/>
      <c r="AU2985" s="102"/>
      <c r="AV2985" s="102"/>
      <c r="AW2985" s="102"/>
      <c r="AY2985" s="102"/>
      <c r="AZ2985" s="102"/>
      <c r="BA2985" s="102"/>
      <c r="BB2985" s="102"/>
      <c r="BC2985" s="102"/>
      <c r="BE2985" s="102"/>
      <c r="BF2985" s="102"/>
      <c r="BG2985" s="102"/>
      <c r="BH2985" s="102"/>
      <c r="BI2985" s="102"/>
    </row>
    <row r="2986" spans="11:62">
      <c r="K2986" s="102"/>
      <c r="L2986" s="102"/>
      <c r="M2986" s="102"/>
      <c r="N2986" s="102"/>
      <c r="O2986" s="102"/>
      <c r="P2986" s="102"/>
      <c r="R2986" s="105"/>
      <c r="AB2986" s="102"/>
      <c r="AC2986" s="102"/>
      <c r="AD2986" s="102"/>
      <c r="AE2986" s="102"/>
      <c r="AF2986" s="102"/>
      <c r="AI2986" s="102"/>
      <c r="AJ2986" s="102"/>
      <c r="AK2986" s="102"/>
      <c r="AL2986" s="102"/>
      <c r="AM2986" s="102"/>
      <c r="AN2986" s="102"/>
      <c r="AO2986" s="102"/>
      <c r="AP2986" s="102"/>
      <c r="AQ2986" s="102"/>
      <c r="AR2986" s="102"/>
      <c r="AS2986" s="102"/>
      <c r="AT2986" s="102"/>
      <c r="AU2986" s="102"/>
      <c r="AV2986" s="102"/>
      <c r="AW2986" s="102"/>
      <c r="AX2986" s="102"/>
      <c r="AY2986" s="102"/>
      <c r="AZ2986" s="102"/>
      <c r="BA2986" s="102"/>
      <c r="BB2986" s="102"/>
      <c r="BC2986" s="102"/>
      <c r="BD2986" s="102"/>
      <c r="BE2986" s="102"/>
      <c r="BF2986" s="102"/>
      <c r="BG2986" s="102"/>
      <c r="BH2986" s="102"/>
      <c r="BI2986" s="102"/>
      <c r="BJ2986" s="102"/>
    </row>
    <row r="2987" spans="11:62">
      <c r="K2987" s="102"/>
      <c r="L2987" s="102"/>
      <c r="M2987" s="102"/>
      <c r="N2987" s="102"/>
      <c r="O2987" s="102"/>
      <c r="P2987" s="102"/>
      <c r="Q2987" s="102"/>
      <c r="R2987" s="105"/>
      <c r="Y2987" s="102"/>
      <c r="Z2987" s="102"/>
      <c r="AA2987" s="102"/>
      <c r="AB2987" s="102"/>
      <c r="AC2987" s="102"/>
      <c r="AD2987" s="102"/>
      <c r="AE2987" s="102"/>
      <c r="AF2987" s="102"/>
      <c r="AI2987" s="102"/>
      <c r="AJ2987" s="102"/>
      <c r="AK2987" s="102"/>
      <c r="AL2987" s="102"/>
      <c r="AM2987" s="102"/>
      <c r="AN2987" s="102"/>
      <c r="AO2987" s="102"/>
      <c r="AP2987" s="102"/>
      <c r="AQ2987" s="102"/>
      <c r="AR2987" s="102"/>
      <c r="AS2987" s="102"/>
      <c r="AT2987" s="102"/>
      <c r="AU2987" s="102"/>
      <c r="AV2987" s="102"/>
      <c r="AW2987" s="102"/>
      <c r="AX2987" s="102"/>
      <c r="AY2987" s="102"/>
      <c r="AZ2987" s="102"/>
      <c r="BA2987" s="102"/>
      <c r="BB2987" s="102"/>
      <c r="BC2987" s="102"/>
      <c r="BD2987" s="102"/>
      <c r="BE2987" s="102"/>
      <c r="BF2987" s="102"/>
      <c r="BG2987" s="102"/>
      <c r="BH2987" s="102"/>
      <c r="BI2987" s="102"/>
      <c r="BJ2987" s="102"/>
    </row>
    <row r="2988" spans="11:62">
      <c r="K2988" s="102"/>
      <c r="L2988" s="102"/>
      <c r="M2988" s="102"/>
      <c r="N2988" s="102"/>
      <c r="O2988" s="102"/>
      <c r="P2988" s="102"/>
      <c r="Q2988" s="102"/>
      <c r="W2988" s="102"/>
      <c r="X2988" s="102"/>
      <c r="Y2988" s="102"/>
      <c r="Z2988" s="102"/>
      <c r="AA2988" s="102"/>
      <c r="AB2988" s="102"/>
      <c r="AC2988" s="102"/>
      <c r="AD2988" s="102"/>
      <c r="AE2988" s="102"/>
      <c r="AF2988" s="102"/>
      <c r="AG2988" s="104"/>
      <c r="AI2988" s="102"/>
      <c r="AJ2988" s="102"/>
      <c r="AK2988" s="102"/>
      <c r="AL2988" s="102"/>
      <c r="AM2988" s="102"/>
      <c r="AN2988" s="102"/>
      <c r="AO2988" s="102"/>
      <c r="AP2988" s="102"/>
      <c r="AQ2988" s="102"/>
      <c r="AR2988" s="102"/>
      <c r="AS2988" s="102"/>
      <c r="AT2988" s="102"/>
      <c r="AU2988" s="102"/>
      <c r="AV2988" s="102"/>
      <c r="AW2988" s="102"/>
      <c r="AX2988" s="102"/>
      <c r="AY2988" s="102"/>
      <c r="AZ2988" s="102"/>
      <c r="BA2988" s="102"/>
      <c r="BB2988" s="102"/>
      <c r="BC2988" s="102"/>
      <c r="BD2988" s="102"/>
      <c r="BE2988" s="102"/>
      <c r="BF2988" s="102"/>
      <c r="BG2988" s="102"/>
      <c r="BH2988" s="102"/>
      <c r="BI2988" s="102"/>
      <c r="BJ2988" s="102"/>
    </row>
    <row r="2989" spans="11:62">
      <c r="K2989" s="102"/>
      <c r="L2989" s="102"/>
      <c r="M2989" s="102"/>
      <c r="N2989" s="102"/>
      <c r="O2989" s="102"/>
      <c r="P2989" s="102"/>
      <c r="Q2989" s="102"/>
      <c r="W2989" s="102"/>
      <c r="X2989" s="102"/>
      <c r="Y2989" s="102"/>
      <c r="Z2989" s="102"/>
      <c r="AA2989" s="102"/>
      <c r="AB2989" s="102"/>
      <c r="AC2989" s="102"/>
      <c r="AD2989" s="102"/>
      <c r="AE2989" s="102"/>
      <c r="AF2989" s="102"/>
      <c r="AG2989" s="104"/>
      <c r="AI2989" s="102"/>
      <c r="AJ2989" s="102"/>
      <c r="AK2989" s="102"/>
      <c r="AL2989" s="102"/>
      <c r="AM2989" s="102"/>
      <c r="AN2989" s="102"/>
      <c r="AO2989" s="102"/>
      <c r="AP2989" s="102"/>
      <c r="AQ2989" s="102"/>
      <c r="AR2989" s="102"/>
      <c r="AS2989" s="102"/>
      <c r="AT2989" s="102"/>
      <c r="AU2989" s="102"/>
      <c r="AV2989" s="102"/>
      <c r="AW2989" s="102"/>
      <c r="AX2989" s="102"/>
      <c r="AY2989" s="102"/>
      <c r="AZ2989" s="102"/>
      <c r="BA2989" s="102"/>
      <c r="BB2989" s="102"/>
      <c r="BC2989" s="102"/>
      <c r="BD2989" s="102"/>
      <c r="BE2989" s="102"/>
      <c r="BF2989" s="102"/>
      <c r="BG2989" s="102"/>
      <c r="BH2989" s="102"/>
      <c r="BI2989" s="102"/>
      <c r="BJ2989" s="102"/>
    </row>
    <row r="2990" spans="11:62">
      <c r="K2990" s="102"/>
      <c r="L2990" s="102"/>
      <c r="M2990" s="102"/>
      <c r="N2990" s="102"/>
      <c r="O2990" s="102"/>
      <c r="P2990" s="102"/>
      <c r="R2990" s="105"/>
      <c r="Y2990" s="102"/>
      <c r="Z2990" s="102"/>
      <c r="AA2990" s="102"/>
      <c r="AB2990" s="102"/>
      <c r="AC2990" s="102"/>
      <c r="AD2990" s="102"/>
      <c r="AE2990" s="102"/>
      <c r="AF2990" s="102"/>
      <c r="AI2990" s="102"/>
      <c r="AJ2990" s="102"/>
      <c r="AK2990" s="102"/>
      <c r="AL2990" s="102"/>
      <c r="AM2990" s="102"/>
      <c r="AN2990" s="102"/>
      <c r="AO2990" s="102"/>
      <c r="AP2990" s="102"/>
      <c r="AQ2990" s="102"/>
      <c r="AR2990" s="102"/>
      <c r="AS2990" s="102"/>
      <c r="AT2990" s="102"/>
      <c r="AU2990" s="102"/>
      <c r="AV2990" s="102"/>
      <c r="AW2990" s="102"/>
      <c r="AX2990" s="102"/>
      <c r="AY2990" s="102"/>
      <c r="AZ2990" s="102"/>
      <c r="BA2990" s="102"/>
      <c r="BB2990" s="102"/>
      <c r="BC2990" s="102"/>
      <c r="BD2990" s="102"/>
      <c r="BE2990" s="102"/>
      <c r="BF2990" s="102"/>
      <c r="BG2990" s="102"/>
      <c r="BH2990" s="102"/>
      <c r="BI2990" s="102"/>
      <c r="BJ2990" s="102"/>
    </row>
    <row r="2991" spans="11:62">
      <c r="K2991" s="102"/>
      <c r="L2991" s="102"/>
      <c r="M2991" s="102"/>
      <c r="O2991" s="102"/>
      <c r="P2991" s="102"/>
      <c r="R2991" s="105"/>
      <c r="S2991" s="105"/>
      <c r="Y2991" s="102"/>
      <c r="Z2991" s="102"/>
      <c r="AA2991" s="102"/>
      <c r="AB2991" s="102"/>
      <c r="AC2991" s="102"/>
      <c r="AD2991" s="102"/>
      <c r="AE2991" s="102"/>
      <c r="AF2991" s="102"/>
      <c r="AI2991" s="102"/>
      <c r="AJ2991" s="102"/>
      <c r="AK2991" s="102"/>
      <c r="AL2991" s="102"/>
      <c r="AM2991" s="102"/>
      <c r="AN2991" s="102"/>
      <c r="AO2991" s="102"/>
      <c r="AP2991" s="102"/>
      <c r="AQ2991" s="102"/>
      <c r="AR2991" s="102"/>
      <c r="AS2991" s="102"/>
      <c r="AT2991" s="102"/>
      <c r="AU2991" s="102"/>
      <c r="AV2991" s="102"/>
      <c r="AW2991" s="102"/>
      <c r="AX2991" s="102"/>
      <c r="AY2991" s="102"/>
      <c r="AZ2991" s="102"/>
      <c r="BA2991" s="102"/>
      <c r="BB2991" s="102"/>
      <c r="BC2991" s="102"/>
      <c r="BD2991" s="102"/>
      <c r="BE2991" s="102"/>
      <c r="BF2991" s="102"/>
      <c r="BG2991" s="102"/>
      <c r="BH2991" s="102"/>
      <c r="BI2991" s="102"/>
      <c r="BJ2991" s="102"/>
    </row>
    <row r="2992" spans="11:62">
      <c r="K2992" s="102"/>
      <c r="L2992" s="102"/>
      <c r="M2992" s="102"/>
      <c r="P2992" s="102"/>
      <c r="Y2992" s="102"/>
      <c r="Z2992" s="102"/>
      <c r="AA2992" s="102"/>
      <c r="AB2992" s="102"/>
      <c r="AC2992" s="102"/>
      <c r="AD2992" s="102"/>
      <c r="AE2992" s="102"/>
      <c r="AF2992" s="102"/>
      <c r="AG2992" s="104"/>
      <c r="AI2992" s="102"/>
      <c r="AJ2992" s="102"/>
      <c r="AK2992" s="102"/>
      <c r="AL2992" s="102"/>
      <c r="AM2992" s="102"/>
      <c r="AN2992" s="102"/>
      <c r="AO2992" s="102"/>
      <c r="AP2992" s="102"/>
      <c r="AQ2992" s="102"/>
      <c r="AR2992" s="102"/>
      <c r="AS2992" s="102"/>
      <c r="AT2992" s="102"/>
      <c r="AU2992" s="102"/>
      <c r="AV2992" s="102"/>
      <c r="AW2992" s="102"/>
      <c r="AX2992" s="102"/>
      <c r="AY2992" s="102"/>
      <c r="AZ2992" s="102"/>
      <c r="BA2992" s="102"/>
      <c r="BB2992" s="102"/>
      <c r="BC2992" s="102"/>
      <c r="BD2992" s="102"/>
      <c r="BE2992" s="102"/>
      <c r="BF2992" s="102"/>
      <c r="BG2992" s="102"/>
      <c r="BH2992" s="102"/>
      <c r="BI2992" s="102"/>
      <c r="BJ2992" s="102"/>
    </row>
    <row r="2993" spans="11:62">
      <c r="K2993" s="102"/>
      <c r="L2993" s="102"/>
      <c r="M2993" s="102"/>
      <c r="N2993" s="102"/>
      <c r="O2993" s="102"/>
      <c r="P2993" s="102"/>
      <c r="Q2993" s="102"/>
      <c r="R2993" s="105"/>
      <c r="Y2993" s="102"/>
      <c r="Z2993" s="102"/>
      <c r="AA2993" s="102"/>
      <c r="AB2993" s="102"/>
      <c r="AC2993" s="102"/>
      <c r="AD2993" s="102"/>
      <c r="AE2993" s="102"/>
      <c r="AF2993" s="102"/>
      <c r="AG2993" s="104"/>
      <c r="AI2993" s="102"/>
      <c r="AJ2993" s="102"/>
      <c r="AK2993" s="102"/>
      <c r="AL2993" s="102"/>
      <c r="AM2993" s="102"/>
      <c r="AN2993" s="102"/>
      <c r="AO2993" s="102"/>
      <c r="AP2993" s="102"/>
      <c r="AQ2993" s="102"/>
      <c r="AR2993" s="102"/>
      <c r="AS2993" s="102"/>
      <c r="AT2993" s="102"/>
      <c r="AU2993" s="102"/>
      <c r="AV2993" s="102"/>
      <c r="AW2993" s="102"/>
      <c r="AX2993" s="102"/>
      <c r="AY2993" s="102"/>
      <c r="AZ2993" s="102"/>
      <c r="BA2993" s="102"/>
      <c r="BB2993" s="102"/>
      <c r="BC2993" s="102"/>
      <c r="BD2993" s="102"/>
      <c r="BE2993" s="102"/>
      <c r="BF2993" s="102"/>
      <c r="BG2993" s="102"/>
      <c r="BH2993" s="102"/>
      <c r="BI2993" s="102"/>
      <c r="BJ2993" s="102"/>
    </row>
    <row r="2994" spans="11:62">
      <c r="K2994" s="102"/>
      <c r="L2994" s="102"/>
      <c r="M2994" s="102"/>
      <c r="N2994" s="102"/>
      <c r="O2994" s="102"/>
      <c r="P2994" s="102"/>
      <c r="Q2994" s="102"/>
      <c r="R2994" s="105"/>
      <c r="Y2994" s="102"/>
      <c r="Z2994" s="102"/>
      <c r="AA2994" s="102"/>
      <c r="AB2994" s="102"/>
      <c r="AC2994" s="102"/>
      <c r="AD2994" s="102"/>
      <c r="AE2994" s="102"/>
      <c r="AF2994" s="102"/>
      <c r="AG2994" s="104"/>
      <c r="AI2994" s="102"/>
      <c r="AJ2994" s="102"/>
      <c r="AK2994" s="102"/>
      <c r="AL2994" s="102"/>
      <c r="AM2994" s="102"/>
      <c r="AN2994" s="102"/>
      <c r="AO2994" s="102"/>
      <c r="AP2994" s="102"/>
      <c r="AQ2994" s="102"/>
      <c r="AR2994" s="102"/>
      <c r="AS2994" s="102"/>
      <c r="AT2994" s="102"/>
      <c r="AU2994" s="102"/>
      <c r="AV2994" s="102"/>
      <c r="AW2994" s="102"/>
      <c r="AX2994" s="102"/>
      <c r="AY2994" s="102"/>
      <c r="AZ2994" s="102"/>
      <c r="BA2994" s="102"/>
      <c r="BB2994" s="102"/>
      <c r="BC2994" s="102"/>
      <c r="BD2994" s="102"/>
      <c r="BE2994" s="102"/>
      <c r="BF2994" s="102"/>
      <c r="BG2994" s="102"/>
      <c r="BH2994" s="102"/>
      <c r="BI2994" s="102"/>
      <c r="BJ2994" s="102"/>
    </row>
    <row r="2995" spans="11:62">
      <c r="K2995" s="102"/>
      <c r="L2995" s="102"/>
      <c r="M2995" s="102"/>
      <c r="O2995" s="102"/>
      <c r="P2995" s="102"/>
      <c r="R2995" s="105"/>
      <c r="Y2995" s="102"/>
      <c r="Z2995" s="102"/>
      <c r="AA2995" s="102"/>
      <c r="AB2995" s="102"/>
      <c r="AC2995" s="102"/>
      <c r="AD2995" s="102"/>
      <c r="AE2995" s="102"/>
      <c r="AF2995" s="102"/>
      <c r="AI2995" s="102"/>
      <c r="AJ2995" s="102"/>
      <c r="AK2995" s="102"/>
      <c r="AL2995" s="102"/>
      <c r="AM2995" s="102"/>
      <c r="AN2995" s="102"/>
      <c r="AO2995" s="102"/>
      <c r="AP2995" s="102"/>
      <c r="AQ2995" s="102"/>
      <c r="AR2995" s="102"/>
      <c r="AS2995" s="102"/>
      <c r="AT2995" s="102"/>
      <c r="AU2995" s="102"/>
      <c r="AV2995" s="102"/>
      <c r="AW2995" s="102"/>
      <c r="AX2995" s="102"/>
      <c r="AY2995" s="102"/>
      <c r="AZ2995" s="102"/>
      <c r="BA2995" s="102"/>
      <c r="BB2995" s="102"/>
      <c r="BC2995" s="102"/>
      <c r="BD2995" s="102"/>
      <c r="BE2995" s="102"/>
      <c r="BF2995" s="102"/>
      <c r="BG2995" s="102"/>
      <c r="BH2995" s="102"/>
      <c r="BI2995" s="102"/>
      <c r="BJ2995" s="102"/>
    </row>
    <row r="2996" spans="11:62">
      <c r="K2996" s="102"/>
      <c r="L2996" s="102"/>
      <c r="M2996" s="102"/>
      <c r="N2996" s="102"/>
      <c r="O2996" s="102"/>
      <c r="P2996" s="102"/>
      <c r="R2996" s="105"/>
      <c r="Y2996" s="102"/>
      <c r="Z2996" s="102"/>
      <c r="AA2996" s="102"/>
      <c r="AB2996" s="102"/>
      <c r="AC2996" s="102"/>
      <c r="AD2996" s="102"/>
      <c r="AE2996" s="102"/>
      <c r="AF2996" s="102"/>
      <c r="AG2996" s="104"/>
      <c r="AH2996" s="104"/>
      <c r="AI2996" s="102"/>
      <c r="AJ2996" s="102"/>
      <c r="AK2996" s="102"/>
      <c r="AL2996" s="102"/>
      <c r="AM2996" s="102"/>
      <c r="AN2996" s="102"/>
      <c r="AO2996" s="102"/>
      <c r="AP2996" s="102"/>
      <c r="AQ2996" s="102"/>
      <c r="AR2996" s="102"/>
      <c r="AS2996" s="102"/>
      <c r="AT2996" s="102"/>
      <c r="AU2996" s="102"/>
      <c r="AV2996" s="102"/>
      <c r="AW2996" s="102"/>
      <c r="AX2996" s="102"/>
      <c r="AY2996" s="102"/>
      <c r="AZ2996" s="102"/>
      <c r="BA2996" s="102"/>
      <c r="BB2996" s="102"/>
      <c r="BC2996" s="102"/>
      <c r="BD2996" s="102"/>
      <c r="BE2996" s="102"/>
      <c r="BF2996" s="102"/>
      <c r="BG2996" s="102"/>
      <c r="BH2996" s="102"/>
      <c r="BI2996" s="102"/>
      <c r="BJ2996" s="102"/>
    </row>
    <row r="2997" spans="11:62">
      <c r="K2997" s="102"/>
      <c r="L2997" s="102"/>
      <c r="M2997" s="102"/>
      <c r="AH2997" s="104"/>
    </row>
    <row r="2998" spans="11:62">
      <c r="K2998" s="102"/>
      <c r="L2998" s="102"/>
      <c r="M2998" s="102"/>
      <c r="O2998" s="102"/>
      <c r="P2998" s="102"/>
      <c r="R2998" s="105"/>
      <c r="Y2998" s="102"/>
      <c r="Z2998" s="102"/>
      <c r="AA2998" s="102"/>
      <c r="AB2998" s="102"/>
      <c r="AC2998" s="102"/>
      <c r="AD2998" s="102"/>
      <c r="AE2998" s="102"/>
      <c r="AF2998" s="102"/>
      <c r="AG2998" s="104"/>
      <c r="AI2998" s="102"/>
      <c r="AJ2998" s="102"/>
      <c r="AK2998" s="102"/>
      <c r="AL2998" s="102"/>
      <c r="AM2998" s="102"/>
      <c r="AN2998" s="102"/>
      <c r="AO2998" s="102"/>
      <c r="AP2998" s="102"/>
      <c r="AQ2998" s="102"/>
      <c r="AR2998" s="102"/>
      <c r="AS2998" s="102"/>
      <c r="AT2998" s="102"/>
      <c r="AU2998" s="102"/>
      <c r="AV2998" s="102"/>
      <c r="AW2998" s="102"/>
      <c r="AX2998" s="102"/>
      <c r="AY2998" s="102"/>
      <c r="AZ2998" s="102"/>
      <c r="BA2998" s="102"/>
      <c r="BB2998" s="102"/>
      <c r="BC2998" s="102"/>
      <c r="BD2998" s="102"/>
      <c r="BE2998" s="102"/>
      <c r="BF2998" s="102"/>
      <c r="BG2998" s="102"/>
      <c r="BH2998" s="102"/>
      <c r="BI2998" s="102"/>
      <c r="BJ2998" s="102"/>
    </row>
    <row r="2999" spans="11:62">
      <c r="K2999" s="102"/>
      <c r="L2999" s="102"/>
      <c r="M2999" s="102"/>
      <c r="N2999" s="102"/>
      <c r="O2999" s="102"/>
      <c r="P2999" s="102"/>
      <c r="Q2999" s="102"/>
      <c r="R2999" s="105"/>
      <c r="W2999" s="102"/>
      <c r="X2999" s="102"/>
      <c r="Y2999" s="102"/>
      <c r="Z2999" s="102"/>
      <c r="AA2999" s="102"/>
      <c r="AB2999" s="102"/>
      <c r="AC2999" s="102"/>
      <c r="AD2999" s="102"/>
      <c r="AE2999" s="102"/>
      <c r="AF2999" s="102"/>
      <c r="AG2999" s="104"/>
      <c r="AI2999" s="102"/>
      <c r="AJ2999" s="102"/>
      <c r="AK2999" s="102"/>
      <c r="AL2999" s="102"/>
      <c r="AM2999" s="102"/>
      <c r="AN2999" s="102"/>
      <c r="AO2999" s="102"/>
      <c r="AP2999" s="102"/>
      <c r="AQ2999" s="102"/>
      <c r="AR2999" s="102"/>
      <c r="AS2999" s="102"/>
      <c r="AT2999" s="102"/>
      <c r="AU2999" s="102"/>
      <c r="AV2999" s="102"/>
      <c r="AW2999" s="102"/>
      <c r="AX2999" s="102"/>
      <c r="AY2999" s="102"/>
      <c r="AZ2999" s="102"/>
      <c r="BA2999" s="102"/>
      <c r="BB2999" s="102"/>
      <c r="BC2999" s="102"/>
      <c r="BD2999" s="102"/>
      <c r="BE2999" s="102"/>
      <c r="BF2999" s="102"/>
      <c r="BG2999" s="102"/>
      <c r="BH2999" s="102"/>
      <c r="BI2999" s="102"/>
      <c r="BJ2999" s="102"/>
    </row>
    <row r="3000" spans="11:62">
      <c r="K3000" s="102"/>
      <c r="L3000" s="102"/>
      <c r="M3000" s="102"/>
      <c r="N3000" s="102"/>
      <c r="O3000" s="102"/>
      <c r="P3000" s="102"/>
      <c r="Q3000" s="102"/>
      <c r="R3000" s="105"/>
      <c r="W3000" s="102"/>
      <c r="X3000" s="102"/>
      <c r="Y3000" s="102"/>
      <c r="Z3000" s="102"/>
      <c r="AA3000" s="102"/>
      <c r="AB3000" s="102"/>
      <c r="AC3000" s="102"/>
      <c r="AD3000" s="102"/>
      <c r="AE3000" s="102"/>
      <c r="AF3000" s="102"/>
      <c r="AG3000" s="104"/>
      <c r="AI3000" s="102"/>
      <c r="AJ3000" s="102"/>
      <c r="AK3000" s="102"/>
      <c r="AL3000" s="102"/>
      <c r="AM3000" s="102"/>
      <c r="AN3000" s="102"/>
      <c r="AO3000" s="102"/>
      <c r="AP3000" s="102"/>
      <c r="AQ3000" s="102"/>
      <c r="AR3000" s="102"/>
      <c r="AS3000" s="102"/>
      <c r="AT3000" s="102"/>
      <c r="AU3000" s="102"/>
      <c r="AV3000" s="102"/>
      <c r="AW3000" s="102"/>
      <c r="AX3000" s="102"/>
      <c r="AY3000" s="102"/>
      <c r="AZ3000" s="102"/>
      <c r="BA3000" s="102"/>
      <c r="BB3000" s="102"/>
      <c r="BC3000" s="102"/>
      <c r="BD3000" s="102"/>
      <c r="BE3000" s="102"/>
      <c r="BF3000" s="102"/>
      <c r="BG3000" s="102"/>
      <c r="BH3000" s="102"/>
      <c r="BI3000" s="102"/>
      <c r="BJ3000" s="102"/>
    </row>
    <row r="3001" spans="11:62">
      <c r="K3001" s="102"/>
      <c r="L3001" s="102"/>
      <c r="M3001" s="102"/>
      <c r="Y3001" s="102"/>
      <c r="Z3001" s="102"/>
      <c r="AA3001" s="102"/>
      <c r="AB3001" s="102"/>
      <c r="AC3001" s="102"/>
      <c r="AD3001" s="102"/>
      <c r="AE3001" s="102"/>
      <c r="AF3001" s="102"/>
    </row>
    <row r="3002" spans="11:62">
      <c r="K3002" s="102"/>
      <c r="L3002" s="102"/>
      <c r="M3002" s="102"/>
      <c r="N3002" s="102"/>
      <c r="O3002" s="102"/>
      <c r="P3002" s="102"/>
      <c r="Q3002" s="102"/>
      <c r="R3002" s="105"/>
      <c r="Y3002" s="102"/>
      <c r="Z3002" s="102"/>
      <c r="AA3002" s="102"/>
      <c r="AB3002" s="102"/>
      <c r="AC3002" s="102"/>
      <c r="AD3002" s="102"/>
      <c r="AE3002" s="102"/>
      <c r="AF3002" s="102"/>
      <c r="AI3002" s="102"/>
      <c r="AJ3002" s="102"/>
      <c r="AK3002" s="102"/>
      <c r="AL3002" s="102"/>
      <c r="AM3002" s="102"/>
      <c r="AN3002" s="102"/>
      <c r="AO3002" s="102"/>
      <c r="AP3002" s="102"/>
      <c r="AQ3002" s="102"/>
      <c r="AR3002" s="102"/>
      <c r="AS3002" s="102"/>
      <c r="AT3002" s="102"/>
      <c r="AU3002" s="102"/>
      <c r="AV3002" s="102"/>
      <c r="AW3002" s="102"/>
      <c r="AX3002" s="102"/>
      <c r="AY3002" s="102"/>
      <c r="AZ3002" s="102"/>
      <c r="BA3002" s="102"/>
      <c r="BB3002" s="102"/>
      <c r="BC3002" s="102"/>
      <c r="BD3002" s="102"/>
      <c r="BE3002" s="102"/>
      <c r="BF3002" s="102"/>
      <c r="BG3002" s="102"/>
      <c r="BH3002" s="102"/>
      <c r="BI3002" s="102"/>
      <c r="BJ3002" s="102"/>
    </row>
    <row r="3003" spans="11:62">
      <c r="K3003" s="102"/>
      <c r="L3003" s="102"/>
      <c r="M3003" s="102"/>
      <c r="O3003" s="102"/>
      <c r="P3003" s="102"/>
      <c r="Q3003" s="102"/>
      <c r="R3003" s="105"/>
      <c r="Y3003" s="102"/>
      <c r="Z3003" s="102"/>
      <c r="AA3003" s="102"/>
      <c r="AB3003" s="102"/>
      <c r="AC3003" s="102"/>
      <c r="AD3003" s="102"/>
      <c r="AE3003" s="102"/>
      <c r="AF3003" s="102"/>
      <c r="AG3003" s="104"/>
      <c r="AI3003" s="102"/>
      <c r="AJ3003" s="102"/>
      <c r="AK3003" s="102"/>
      <c r="AL3003" s="102"/>
      <c r="AM3003" s="102"/>
      <c r="AN3003" s="102"/>
      <c r="AO3003" s="102"/>
      <c r="AP3003" s="102"/>
      <c r="AQ3003" s="102"/>
      <c r="AR3003" s="102"/>
      <c r="AS3003" s="102"/>
      <c r="AT3003" s="102"/>
      <c r="AU3003" s="102"/>
      <c r="AV3003" s="102"/>
      <c r="AW3003" s="102"/>
      <c r="AX3003" s="102"/>
      <c r="AY3003" s="102"/>
      <c r="AZ3003" s="102"/>
      <c r="BA3003" s="102"/>
      <c r="BB3003" s="102"/>
      <c r="BC3003" s="102"/>
      <c r="BD3003" s="102"/>
      <c r="BE3003" s="102"/>
      <c r="BF3003" s="102"/>
      <c r="BG3003" s="102"/>
      <c r="BH3003" s="102"/>
      <c r="BI3003" s="102"/>
      <c r="BJ3003" s="102"/>
    </row>
    <row r="3004" spans="11:62">
      <c r="K3004" s="102"/>
      <c r="L3004" s="102"/>
      <c r="M3004" s="102"/>
      <c r="N3004" s="102"/>
      <c r="O3004" s="102"/>
      <c r="P3004" s="102"/>
      <c r="Y3004" s="102"/>
      <c r="Z3004" s="102"/>
      <c r="AA3004" s="102"/>
      <c r="AB3004" s="102"/>
      <c r="AC3004" s="102"/>
      <c r="AD3004" s="102"/>
      <c r="AE3004" s="102"/>
      <c r="AF3004" s="102"/>
      <c r="AI3004" s="102"/>
      <c r="AJ3004" s="102"/>
      <c r="AK3004" s="102"/>
      <c r="AL3004" s="102"/>
      <c r="AM3004" s="102"/>
      <c r="AN3004" s="102"/>
      <c r="AO3004" s="102"/>
      <c r="AP3004" s="102"/>
      <c r="AQ3004" s="102"/>
      <c r="AR3004" s="102"/>
      <c r="AS3004" s="102"/>
      <c r="AT3004" s="102"/>
      <c r="AU3004" s="102"/>
      <c r="AV3004" s="102"/>
      <c r="AW3004" s="102"/>
      <c r="AX3004" s="102"/>
      <c r="AY3004" s="102"/>
      <c r="AZ3004" s="102"/>
      <c r="BA3004" s="102"/>
      <c r="BB3004" s="102"/>
      <c r="BC3004" s="102"/>
      <c r="BD3004" s="102"/>
      <c r="BE3004" s="102"/>
      <c r="BF3004" s="102"/>
      <c r="BG3004" s="102"/>
      <c r="BH3004" s="102"/>
      <c r="BI3004" s="102"/>
      <c r="BJ3004" s="102"/>
    </row>
    <row r="3005" spans="11:62">
      <c r="K3005" s="102"/>
      <c r="L3005" s="102"/>
      <c r="M3005" s="102"/>
      <c r="O3005" s="102"/>
      <c r="P3005" s="102"/>
      <c r="Q3005" s="102"/>
      <c r="R3005" s="105"/>
      <c r="Y3005" s="102"/>
      <c r="Z3005" s="102"/>
      <c r="AA3005" s="102"/>
      <c r="AB3005" s="102"/>
      <c r="AC3005" s="102"/>
      <c r="AD3005" s="102"/>
      <c r="AE3005" s="102"/>
      <c r="AF3005" s="102"/>
      <c r="AI3005" s="102"/>
      <c r="AJ3005" s="102"/>
      <c r="AK3005" s="102"/>
      <c r="AL3005" s="102"/>
      <c r="AM3005" s="102"/>
      <c r="AN3005" s="102"/>
      <c r="AO3005" s="102"/>
      <c r="AP3005" s="102"/>
      <c r="AQ3005" s="102"/>
      <c r="AR3005" s="102"/>
      <c r="AS3005" s="102"/>
      <c r="AT3005" s="102"/>
      <c r="AU3005" s="102"/>
      <c r="AV3005" s="102"/>
      <c r="AW3005" s="102"/>
      <c r="AX3005" s="102"/>
      <c r="AY3005" s="102"/>
      <c r="AZ3005" s="102"/>
      <c r="BA3005" s="102"/>
      <c r="BB3005" s="102"/>
      <c r="BC3005" s="102"/>
      <c r="BD3005" s="102"/>
      <c r="BE3005" s="102"/>
      <c r="BF3005" s="102"/>
      <c r="BG3005" s="102"/>
      <c r="BH3005" s="102"/>
      <c r="BI3005" s="102"/>
      <c r="BJ3005" s="102"/>
    </row>
    <row r="3006" spans="11:62">
      <c r="K3006" s="102"/>
      <c r="L3006" s="102"/>
      <c r="M3006" s="102"/>
      <c r="O3006" s="102"/>
      <c r="P3006" s="102"/>
      <c r="Q3006" s="102"/>
      <c r="R3006" s="105"/>
      <c r="Y3006" s="102"/>
      <c r="Z3006" s="102"/>
      <c r="AA3006" s="102"/>
      <c r="AB3006" s="102"/>
      <c r="AC3006" s="102"/>
      <c r="AD3006" s="102"/>
      <c r="AE3006" s="102"/>
      <c r="AF3006" s="102"/>
      <c r="AI3006" s="102"/>
      <c r="AJ3006" s="102"/>
      <c r="AK3006" s="102"/>
      <c r="AL3006" s="102"/>
      <c r="AM3006" s="102"/>
      <c r="AN3006" s="102"/>
      <c r="AO3006" s="102"/>
      <c r="AP3006" s="102"/>
      <c r="AQ3006" s="102"/>
      <c r="AR3006" s="102"/>
      <c r="AS3006" s="102"/>
      <c r="AT3006" s="102"/>
      <c r="AU3006" s="102"/>
      <c r="AV3006" s="102"/>
      <c r="AW3006" s="102"/>
      <c r="AX3006" s="102"/>
      <c r="AY3006" s="102"/>
      <c r="AZ3006" s="102"/>
      <c r="BA3006" s="102"/>
      <c r="BB3006" s="102"/>
      <c r="BC3006" s="102"/>
      <c r="BD3006" s="102"/>
      <c r="BE3006" s="102"/>
      <c r="BF3006" s="102"/>
      <c r="BG3006" s="102"/>
      <c r="BH3006" s="102"/>
      <c r="BI3006" s="102"/>
      <c r="BJ3006" s="102"/>
    </row>
    <row r="3007" spans="11:62">
      <c r="K3007" s="102"/>
      <c r="L3007" s="102"/>
      <c r="M3007" s="102"/>
      <c r="N3007" s="102"/>
      <c r="O3007" s="102"/>
      <c r="P3007" s="102"/>
      <c r="Y3007" s="102"/>
      <c r="Z3007" s="102"/>
      <c r="AA3007" s="102"/>
      <c r="AB3007" s="102"/>
      <c r="AC3007" s="102"/>
      <c r="AD3007" s="102"/>
      <c r="AE3007" s="102"/>
      <c r="AF3007" s="102"/>
      <c r="AI3007" s="102"/>
      <c r="AJ3007" s="102"/>
      <c r="AK3007" s="102"/>
      <c r="AL3007" s="102"/>
      <c r="AM3007" s="102"/>
      <c r="AN3007" s="102"/>
      <c r="AO3007" s="102"/>
      <c r="AP3007" s="102"/>
      <c r="AQ3007" s="102"/>
      <c r="AR3007" s="102"/>
      <c r="AS3007" s="102"/>
      <c r="AT3007" s="102"/>
      <c r="AU3007" s="102"/>
      <c r="AV3007" s="102"/>
      <c r="AW3007" s="102"/>
      <c r="AX3007" s="102"/>
      <c r="AY3007" s="102"/>
      <c r="AZ3007" s="102"/>
      <c r="BA3007" s="102"/>
      <c r="BB3007" s="102"/>
      <c r="BC3007" s="102"/>
      <c r="BD3007" s="102"/>
      <c r="BE3007" s="102"/>
      <c r="BF3007" s="102"/>
      <c r="BG3007" s="102"/>
      <c r="BH3007" s="102"/>
      <c r="BI3007" s="102"/>
      <c r="BJ3007" s="102"/>
    </row>
    <row r="3008" spans="11:62">
      <c r="K3008" s="102"/>
      <c r="L3008" s="102"/>
      <c r="M3008" s="102"/>
      <c r="N3008" s="102"/>
      <c r="O3008" s="102"/>
      <c r="P3008" s="102"/>
      <c r="R3008" s="105"/>
      <c r="S3008" s="105"/>
      <c r="AI3008" s="102"/>
      <c r="AJ3008" s="102"/>
      <c r="AK3008" s="102"/>
      <c r="AL3008" s="102"/>
      <c r="AM3008" s="102"/>
      <c r="AN3008" s="102"/>
      <c r="AO3008" s="102"/>
      <c r="AP3008" s="102"/>
      <c r="AQ3008" s="102"/>
      <c r="AR3008" s="102"/>
      <c r="AS3008" s="102"/>
      <c r="AT3008" s="102"/>
      <c r="AU3008" s="102"/>
      <c r="AV3008" s="102"/>
      <c r="AW3008" s="102"/>
      <c r="AX3008" s="102"/>
      <c r="AY3008" s="102"/>
      <c r="AZ3008" s="102"/>
      <c r="BA3008" s="102"/>
      <c r="BB3008" s="102"/>
      <c r="BC3008" s="102"/>
      <c r="BD3008" s="102"/>
      <c r="BE3008" s="102"/>
      <c r="BF3008" s="102"/>
      <c r="BG3008" s="102"/>
      <c r="BH3008" s="102"/>
      <c r="BI3008" s="102"/>
      <c r="BJ3008" s="102"/>
    </row>
    <row r="3009" spans="11:62">
      <c r="K3009" s="102"/>
      <c r="L3009" s="102"/>
      <c r="M3009" s="102"/>
      <c r="N3009" s="102"/>
      <c r="O3009" s="102"/>
      <c r="P3009" s="102"/>
      <c r="R3009" s="105"/>
      <c r="Y3009" s="102"/>
      <c r="Z3009" s="102"/>
      <c r="AA3009" s="102"/>
      <c r="AB3009" s="102"/>
      <c r="AC3009" s="102"/>
      <c r="AD3009" s="102"/>
      <c r="AE3009" s="102"/>
      <c r="AF3009" s="102"/>
      <c r="AI3009" s="102"/>
      <c r="AJ3009" s="102"/>
      <c r="AK3009" s="102"/>
      <c r="AL3009" s="102"/>
      <c r="AM3009" s="102"/>
      <c r="AN3009" s="102"/>
      <c r="AO3009" s="102"/>
      <c r="AP3009" s="102"/>
      <c r="AQ3009" s="102"/>
      <c r="AR3009" s="102"/>
      <c r="AS3009" s="102"/>
      <c r="AT3009" s="102"/>
      <c r="AU3009" s="102"/>
      <c r="AV3009" s="102"/>
      <c r="AW3009" s="102"/>
      <c r="AX3009" s="102"/>
      <c r="AY3009" s="102"/>
      <c r="AZ3009" s="102"/>
      <c r="BA3009" s="102"/>
      <c r="BB3009" s="102"/>
      <c r="BC3009" s="102"/>
      <c r="BD3009" s="102"/>
      <c r="BE3009" s="102"/>
      <c r="BF3009" s="102"/>
      <c r="BG3009" s="102"/>
      <c r="BH3009" s="102"/>
      <c r="BI3009" s="102"/>
      <c r="BJ3009" s="102"/>
    </row>
    <row r="3010" spans="11:62">
      <c r="K3010" s="102"/>
      <c r="L3010" s="102"/>
      <c r="M3010" s="102"/>
      <c r="Y3010" s="102"/>
      <c r="Z3010" s="102"/>
      <c r="AA3010" s="102"/>
      <c r="AB3010" s="102"/>
      <c r="AC3010" s="102"/>
      <c r="AD3010" s="102"/>
      <c r="AE3010" s="102"/>
      <c r="AF3010" s="102"/>
      <c r="AI3010" s="102"/>
      <c r="AJ3010" s="102"/>
      <c r="AK3010" s="102"/>
      <c r="AL3010" s="102"/>
      <c r="AM3010" s="102"/>
      <c r="AN3010" s="102"/>
      <c r="AO3010" s="102"/>
      <c r="AP3010" s="102"/>
      <c r="AQ3010" s="102"/>
      <c r="AS3010" s="102"/>
      <c r="AT3010" s="102"/>
      <c r="AU3010" s="102"/>
      <c r="AV3010" s="102"/>
      <c r="AW3010" s="102"/>
      <c r="AY3010" s="102"/>
      <c r="AZ3010" s="102"/>
      <c r="BA3010" s="102"/>
      <c r="BB3010" s="102"/>
      <c r="BC3010" s="102"/>
      <c r="BE3010" s="102"/>
      <c r="BF3010" s="102"/>
      <c r="BG3010" s="102"/>
      <c r="BH3010" s="102"/>
      <c r="BI3010" s="102"/>
    </row>
    <row r="3011" spans="11:62">
      <c r="K3011" s="102"/>
      <c r="L3011" s="102"/>
      <c r="M3011" s="102"/>
      <c r="N3011" s="102"/>
      <c r="O3011" s="102"/>
      <c r="P3011" s="102"/>
      <c r="Q3011" s="102"/>
      <c r="Y3011" s="102"/>
      <c r="Z3011" s="102"/>
      <c r="AA3011" s="102"/>
      <c r="AB3011" s="102"/>
      <c r="AC3011" s="102"/>
      <c r="AD3011" s="102"/>
      <c r="AE3011" s="102"/>
      <c r="AF3011" s="102"/>
      <c r="AG3011" s="104"/>
      <c r="AI3011" s="102"/>
      <c r="AJ3011" s="102"/>
      <c r="AK3011" s="102"/>
      <c r="AL3011" s="102"/>
      <c r="AM3011" s="102"/>
      <c r="AN3011" s="102"/>
      <c r="AO3011" s="102"/>
      <c r="AP3011" s="102"/>
      <c r="AQ3011" s="102"/>
      <c r="AR3011" s="102"/>
      <c r="AS3011" s="102"/>
      <c r="AT3011" s="102"/>
      <c r="AU3011" s="102"/>
      <c r="AV3011" s="102"/>
      <c r="AW3011" s="102"/>
      <c r="AX3011" s="102"/>
      <c r="AY3011" s="102"/>
      <c r="AZ3011" s="102"/>
      <c r="BA3011" s="102"/>
      <c r="BB3011" s="102"/>
      <c r="BC3011" s="102"/>
      <c r="BD3011" s="102"/>
      <c r="BE3011" s="102"/>
      <c r="BF3011" s="102"/>
      <c r="BG3011" s="102"/>
      <c r="BH3011" s="102"/>
      <c r="BI3011" s="102"/>
      <c r="BJ3011" s="102"/>
    </row>
    <row r="3012" spans="11:62">
      <c r="K3012" s="102"/>
      <c r="L3012" s="102"/>
      <c r="M3012" s="102"/>
      <c r="N3012" s="102"/>
      <c r="O3012" s="102"/>
      <c r="P3012" s="102"/>
      <c r="R3012" s="105"/>
      <c r="Y3012" s="102"/>
      <c r="Z3012" s="102"/>
      <c r="AA3012" s="102"/>
      <c r="AB3012" s="102"/>
      <c r="AC3012" s="102"/>
      <c r="AD3012" s="102"/>
      <c r="AE3012" s="102"/>
      <c r="AF3012" s="102"/>
      <c r="AI3012" s="102"/>
      <c r="AJ3012" s="102"/>
      <c r="AK3012" s="102"/>
      <c r="AL3012" s="102"/>
      <c r="AM3012" s="102"/>
      <c r="AN3012" s="102"/>
      <c r="AO3012" s="102"/>
      <c r="AP3012" s="102"/>
      <c r="AQ3012" s="102"/>
      <c r="AR3012" s="102"/>
      <c r="AS3012" s="102"/>
      <c r="AT3012" s="102"/>
      <c r="AU3012" s="102"/>
      <c r="AV3012" s="102"/>
      <c r="AW3012" s="102"/>
      <c r="AX3012" s="102"/>
      <c r="AY3012" s="102"/>
      <c r="AZ3012" s="102"/>
      <c r="BA3012" s="102"/>
      <c r="BB3012" s="102"/>
      <c r="BC3012" s="102"/>
      <c r="BD3012" s="102"/>
      <c r="BE3012" s="102"/>
      <c r="BF3012" s="102"/>
      <c r="BG3012" s="102"/>
      <c r="BH3012" s="102"/>
      <c r="BI3012" s="102"/>
      <c r="BJ3012" s="102"/>
    </row>
    <row r="3013" spans="11:62">
      <c r="K3013" s="102"/>
      <c r="L3013" s="102"/>
      <c r="M3013" s="102"/>
      <c r="N3013" s="102"/>
      <c r="O3013" s="102"/>
      <c r="P3013" s="102"/>
      <c r="Q3013" s="102"/>
      <c r="R3013" s="105"/>
      <c r="Y3013" s="102"/>
      <c r="Z3013" s="102"/>
      <c r="AA3013" s="102"/>
      <c r="AB3013" s="102"/>
      <c r="AC3013" s="102"/>
      <c r="AD3013" s="102"/>
      <c r="AE3013" s="102"/>
      <c r="AF3013" s="102"/>
      <c r="AG3013" s="104"/>
      <c r="AI3013" s="102"/>
      <c r="AJ3013" s="102"/>
      <c r="AK3013" s="102"/>
      <c r="AL3013" s="102"/>
      <c r="AM3013" s="102"/>
      <c r="AN3013" s="102"/>
      <c r="AO3013" s="102"/>
      <c r="AP3013" s="102"/>
      <c r="AQ3013" s="102"/>
      <c r="AR3013" s="102"/>
      <c r="AS3013" s="102"/>
      <c r="AT3013" s="102"/>
      <c r="AU3013" s="102"/>
      <c r="AV3013" s="102"/>
      <c r="AW3013" s="102"/>
      <c r="AX3013" s="102"/>
      <c r="AY3013" s="102"/>
      <c r="AZ3013" s="102"/>
      <c r="BA3013" s="102"/>
      <c r="BB3013" s="102"/>
      <c r="BC3013" s="102"/>
      <c r="BD3013" s="102"/>
      <c r="BE3013" s="102"/>
      <c r="BF3013" s="102"/>
      <c r="BG3013" s="102"/>
      <c r="BH3013" s="102"/>
      <c r="BI3013" s="102"/>
      <c r="BJ3013" s="102"/>
    </row>
    <row r="3014" spans="11:62">
      <c r="K3014" s="102"/>
      <c r="L3014" s="102"/>
      <c r="M3014" s="102"/>
      <c r="N3014" s="102"/>
      <c r="O3014" s="102"/>
      <c r="P3014" s="102"/>
      <c r="Q3014" s="102"/>
      <c r="Y3014" s="102"/>
      <c r="Z3014" s="102"/>
      <c r="AA3014" s="102"/>
      <c r="AB3014" s="102"/>
      <c r="AC3014" s="102"/>
      <c r="AD3014" s="102"/>
      <c r="AE3014" s="102"/>
      <c r="AF3014" s="102"/>
      <c r="AI3014" s="102"/>
      <c r="AJ3014" s="102"/>
      <c r="AK3014" s="102"/>
      <c r="AL3014" s="102"/>
      <c r="AM3014" s="102"/>
      <c r="AN3014" s="102"/>
      <c r="AO3014" s="102"/>
      <c r="AP3014" s="102"/>
      <c r="AQ3014" s="102"/>
      <c r="AR3014" s="102"/>
      <c r="AS3014" s="102"/>
      <c r="AT3014" s="102"/>
      <c r="AU3014" s="102"/>
      <c r="AV3014" s="102"/>
      <c r="AW3014" s="102"/>
      <c r="AX3014" s="102"/>
      <c r="AY3014" s="102"/>
      <c r="AZ3014" s="102"/>
      <c r="BA3014" s="102"/>
      <c r="BB3014" s="102"/>
      <c r="BC3014" s="102"/>
      <c r="BD3014" s="102"/>
      <c r="BE3014" s="102"/>
      <c r="BF3014" s="102"/>
      <c r="BG3014" s="102"/>
      <c r="BH3014" s="102"/>
      <c r="BI3014" s="102"/>
      <c r="BJ3014" s="102"/>
    </row>
    <row r="3015" spans="11:62">
      <c r="K3015" s="102"/>
      <c r="L3015" s="102"/>
      <c r="M3015" s="102"/>
      <c r="P3015" s="102"/>
      <c r="R3015" s="105"/>
      <c r="Y3015" s="102"/>
      <c r="Z3015" s="102"/>
      <c r="AA3015" s="102"/>
      <c r="AB3015" s="102"/>
      <c r="AC3015" s="102"/>
      <c r="AD3015" s="102"/>
      <c r="AE3015" s="102"/>
      <c r="AF3015" s="102"/>
      <c r="AI3015" s="102"/>
      <c r="AJ3015" s="102"/>
      <c r="AK3015" s="102"/>
      <c r="AL3015" s="102"/>
      <c r="AM3015" s="102"/>
      <c r="AN3015" s="102"/>
      <c r="AO3015" s="102"/>
      <c r="AP3015" s="102"/>
      <c r="AQ3015" s="102"/>
      <c r="AR3015" s="102"/>
      <c r="AS3015" s="102"/>
      <c r="AT3015" s="102"/>
      <c r="AU3015" s="102"/>
      <c r="AV3015" s="102"/>
      <c r="AW3015" s="102"/>
      <c r="AX3015" s="102"/>
      <c r="AY3015" s="102"/>
      <c r="AZ3015" s="102"/>
      <c r="BA3015" s="102"/>
      <c r="BB3015" s="102"/>
      <c r="BC3015" s="102"/>
      <c r="BD3015" s="102"/>
      <c r="BE3015" s="102"/>
      <c r="BF3015" s="102"/>
      <c r="BG3015" s="102"/>
      <c r="BH3015" s="102"/>
      <c r="BI3015" s="102"/>
      <c r="BJ3015" s="102"/>
    </row>
    <row r="3016" spans="11:62">
      <c r="K3016" s="102"/>
      <c r="L3016" s="102"/>
      <c r="M3016" s="102"/>
      <c r="N3016" s="102"/>
      <c r="O3016" s="102"/>
      <c r="P3016" s="102"/>
      <c r="Y3016" s="102"/>
      <c r="Z3016" s="102"/>
      <c r="AA3016" s="102"/>
      <c r="AB3016" s="102"/>
      <c r="AC3016" s="102"/>
      <c r="AD3016" s="102"/>
      <c r="AE3016" s="102"/>
      <c r="AF3016" s="102"/>
      <c r="AI3016" s="102"/>
      <c r="AJ3016" s="102"/>
      <c r="AK3016" s="102"/>
      <c r="AL3016" s="102"/>
      <c r="AM3016" s="102"/>
      <c r="AN3016" s="102"/>
      <c r="AO3016" s="102"/>
      <c r="AP3016" s="102"/>
      <c r="AQ3016" s="102"/>
      <c r="AR3016" s="102"/>
      <c r="AS3016" s="102"/>
      <c r="AT3016" s="102"/>
      <c r="AU3016" s="102"/>
      <c r="AV3016" s="102"/>
      <c r="AW3016" s="102"/>
      <c r="AX3016" s="102"/>
      <c r="AY3016" s="102"/>
      <c r="AZ3016" s="102"/>
      <c r="BA3016" s="102"/>
      <c r="BB3016" s="102"/>
      <c r="BC3016" s="102"/>
      <c r="BD3016" s="102"/>
      <c r="BE3016" s="102"/>
      <c r="BF3016" s="102"/>
      <c r="BG3016" s="102"/>
      <c r="BH3016" s="102"/>
      <c r="BI3016" s="102"/>
      <c r="BJ3016" s="102"/>
    </row>
    <row r="3017" spans="11:62">
      <c r="K3017" s="102"/>
      <c r="L3017" s="102"/>
      <c r="M3017" s="102"/>
      <c r="N3017" s="102"/>
      <c r="O3017" s="102"/>
      <c r="P3017" s="102"/>
      <c r="Y3017" s="102"/>
      <c r="Z3017" s="102"/>
      <c r="AA3017" s="102"/>
      <c r="AB3017" s="102"/>
      <c r="AC3017" s="102"/>
      <c r="AD3017" s="102"/>
      <c r="AE3017" s="102"/>
      <c r="AF3017" s="102"/>
      <c r="AG3017" s="104"/>
      <c r="AI3017" s="102"/>
      <c r="AJ3017" s="102"/>
      <c r="AK3017" s="102"/>
      <c r="AL3017" s="102"/>
      <c r="AM3017" s="102"/>
      <c r="AN3017" s="102"/>
      <c r="AO3017" s="102"/>
      <c r="AP3017" s="102"/>
      <c r="AQ3017" s="102"/>
      <c r="AR3017" s="102"/>
      <c r="AS3017" s="102"/>
      <c r="AT3017" s="102"/>
      <c r="AU3017" s="102"/>
      <c r="AV3017" s="102"/>
      <c r="AW3017" s="102"/>
      <c r="AX3017" s="102"/>
      <c r="AY3017" s="102"/>
      <c r="AZ3017" s="102"/>
      <c r="BA3017" s="102"/>
      <c r="BB3017" s="102"/>
      <c r="BC3017" s="102"/>
      <c r="BD3017" s="102"/>
      <c r="BE3017" s="102"/>
      <c r="BF3017" s="102"/>
      <c r="BG3017" s="102"/>
      <c r="BH3017" s="102"/>
      <c r="BI3017" s="102"/>
      <c r="BJ3017" s="102"/>
    </row>
    <row r="3018" spans="11:62">
      <c r="K3018" s="102"/>
      <c r="L3018" s="102"/>
      <c r="M3018" s="102"/>
      <c r="Y3018" s="102"/>
      <c r="Z3018" s="102"/>
      <c r="AA3018" s="102"/>
      <c r="AB3018" s="102"/>
      <c r="AC3018" s="102"/>
      <c r="AD3018" s="102"/>
      <c r="AE3018" s="102"/>
      <c r="AF3018" s="102"/>
    </row>
    <row r="3019" spans="11:62">
      <c r="K3019" s="102"/>
      <c r="L3019" s="102"/>
      <c r="M3019" s="102"/>
      <c r="O3019" s="102"/>
      <c r="P3019" s="102"/>
      <c r="Q3019" s="102"/>
      <c r="Y3019" s="102"/>
      <c r="Z3019" s="102"/>
      <c r="AA3019" s="102"/>
      <c r="AB3019" s="102"/>
      <c r="AC3019" s="102"/>
      <c r="AD3019" s="102"/>
      <c r="AE3019" s="102"/>
      <c r="AF3019" s="102"/>
      <c r="AI3019" s="102"/>
      <c r="AJ3019" s="102"/>
      <c r="AK3019" s="102"/>
      <c r="AL3019" s="102"/>
      <c r="AM3019" s="102"/>
      <c r="AN3019" s="102"/>
      <c r="AO3019" s="102"/>
      <c r="AP3019" s="102"/>
      <c r="AQ3019" s="102"/>
      <c r="AR3019" s="102"/>
      <c r="AS3019" s="102"/>
      <c r="AT3019" s="102"/>
      <c r="AU3019" s="102"/>
      <c r="AV3019" s="102"/>
      <c r="AW3019" s="102"/>
      <c r="AX3019" s="102"/>
      <c r="AY3019" s="102"/>
      <c r="AZ3019" s="102"/>
      <c r="BA3019" s="102"/>
      <c r="BB3019" s="102"/>
      <c r="BC3019" s="102"/>
      <c r="BD3019" s="102"/>
      <c r="BE3019" s="102"/>
      <c r="BF3019" s="102"/>
      <c r="BG3019" s="102"/>
      <c r="BH3019" s="102"/>
      <c r="BI3019" s="102"/>
      <c r="BJ3019" s="102"/>
    </row>
    <row r="3020" spans="11:62">
      <c r="K3020" s="102"/>
      <c r="L3020" s="102"/>
      <c r="M3020" s="102"/>
      <c r="N3020" s="102"/>
      <c r="O3020" s="102"/>
      <c r="P3020" s="102"/>
      <c r="R3020" s="105"/>
      <c r="Y3020" s="102"/>
      <c r="Z3020" s="102"/>
      <c r="AA3020" s="102"/>
      <c r="AB3020" s="102"/>
      <c r="AC3020" s="102"/>
      <c r="AD3020" s="102"/>
      <c r="AE3020" s="102"/>
      <c r="AF3020" s="102"/>
      <c r="AI3020" s="102"/>
      <c r="AJ3020" s="102"/>
      <c r="AK3020" s="102"/>
      <c r="AL3020" s="102"/>
      <c r="AM3020" s="102"/>
      <c r="AN3020" s="102"/>
      <c r="AO3020" s="102"/>
      <c r="AP3020" s="102"/>
      <c r="AQ3020" s="102"/>
      <c r="AR3020" s="102"/>
      <c r="AS3020" s="102"/>
      <c r="AT3020" s="102"/>
      <c r="AU3020" s="102"/>
      <c r="AV3020" s="102"/>
      <c r="AW3020" s="102"/>
      <c r="AX3020" s="102"/>
      <c r="AY3020" s="102"/>
      <c r="AZ3020" s="102"/>
      <c r="BA3020" s="102"/>
      <c r="BB3020" s="102"/>
      <c r="BC3020" s="102"/>
      <c r="BD3020" s="102"/>
      <c r="BE3020" s="102"/>
      <c r="BF3020" s="102"/>
      <c r="BG3020" s="102"/>
      <c r="BH3020" s="102"/>
      <c r="BI3020" s="102"/>
      <c r="BJ3020" s="102"/>
    </row>
    <row r="3021" spans="11:62">
      <c r="K3021" s="102"/>
      <c r="L3021" s="102"/>
      <c r="M3021" s="102"/>
      <c r="N3021" s="102"/>
      <c r="O3021" s="102"/>
      <c r="P3021" s="102"/>
      <c r="Y3021" s="102"/>
      <c r="Z3021" s="102"/>
      <c r="AA3021" s="102"/>
      <c r="AB3021" s="102"/>
      <c r="AC3021" s="102"/>
      <c r="AD3021" s="102"/>
      <c r="AE3021" s="102"/>
      <c r="AF3021" s="102"/>
      <c r="AI3021" s="102"/>
      <c r="AJ3021" s="102"/>
      <c r="AK3021" s="102"/>
      <c r="AL3021" s="102"/>
      <c r="AM3021" s="102"/>
      <c r="AN3021" s="102"/>
      <c r="AO3021" s="102"/>
      <c r="AP3021" s="102"/>
      <c r="AQ3021" s="102"/>
      <c r="AR3021" s="102"/>
      <c r="AS3021" s="102"/>
      <c r="AT3021" s="102"/>
      <c r="AU3021" s="102"/>
      <c r="AV3021" s="102"/>
      <c r="AW3021" s="102"/>
      <c r="AX3021" s="102"/>
      <c r="AY3021" s="102"/>
      <c r="AZ3021" s="102"/>
      <c r="BA3021" s="102"/>
      <c r="BB3021" s="102"/>
      <c r="BC3021" s="102"/>
      <c r="BD3021" s="102"/>
      <c r="BE3021" s="102"/>
      <c r="BF3021" s="102"/>
      <c r="BG3021" s="102"/>
      <c r="BH3021" s="102"/>
      <c r="BI3021" s="102"/>
      <c r="BJ3021" s="102"/>
    </row>
    <row r="3022" spans="11:62">
      <c r="K3022" s="102"/>
      <c r="L3022" s="102"/>
      <c r="M3022" s="102"/>
      <c r="N3022" s="102"/>
      <c r="O3022" s="102"/>
      <c r="P3022" s="102"/>
      <c r="Q3022" s="102"/>
      <c r="R3022" s="105"/>
      <c r="S3022" s="105"/>
      <c r="AG3022" s="104"/>
      <c r="AI3022" s="102"/>
      <c r="AJ3022" s="102"/>
      <c r="AK3022" s="102"/>
      <c r="AL3022" s="102"/>
      <c r="AM3022" s="102"/>
      <c r="AN3022" s="102"/>
      <c r="AO3022" s="102"/>
      <c r="AP3022" s="102"/>
      <c r="AQ3022" s="102"/>
      <c r="AR3022" s="102"/>
      <c r="AS3022" s="102"/>
      <c r="AT3022" s="102"/>
      <c r="AU3022" s="102"/>
      <c r="AV3022" s="102"/>
      <c r="AW3022" s="102"/>
      <c r="AX3022" s="102"/>
      <c r="AY3022" s="102"/>
      <c r="BE3022" s="102"/>
      <c r="BF3022" s="102"/>
      <c r="BG3022" s="102"/>
      <c r="BH3022" s="102"/>
      <c r="BI3022" s="102"/>
      <c r="BJ3022" s="102"/>
    </row>
    <row r="3023" spans="11:62">
      <c r="K3023" s="102"/>
      <c r="L3023" s="102"/>
      <c r="M3023" s="102"/>
      <c r="N3023" s="102"/>
      <c r="O3023" s="102"/>
      <c r="P3023" s="102"/>
      <c r="Q3023" s="102"/>
      <c r="W3023" s="102"/>
      <c r="X3023" s="102"/>
      <c r="Y3023" s="102"/>
      <c r="Z3023" s="102"/>
      <c r="AA3023" s="102"/>
      <c r="AB3023" s="102"/>
      <c r="AC3023" s="102"/>
      <c r="AD3023" s="102"/>
      <c r="AE3023" s="102"/>
      <c r="AF3023" s="102"/>
      <c r="AI3023" s="102"/>
      <c r="AJ3023" s="102"/>
      <c r="AK3023" s="102"/>
      <c r="AL3023" s="102"/>
      <c r="AM3023" s="102"/>
      <c r="AN3023" s="102"/>
      <c r="AO3023" s="102"/>
      <c r="AP3023" s="102"/>
      <c r="AQ3023" s="102"/>
      <c r="AR3023" s="102"/>
      <c r="AS3023" s="102"/>
      <c r="AT3023" s="102"/>
      <c r="AU3023" s="102"/>
      <c r="AV3023" s="102"/>
      <c r="AW3023" s="102"/>
      <c r="AX3023" s="102"/>
      <c r="AY3023" s="102"/>
      <c r="AZ3023" s="102"/>
      <c r="BA3023" s="102"/>
      <c r="BB3023" s="102"/>
      <c r="BC3023" s="102"/>
      <c r="BD3023" s="102"/>
      <c r="BE3023" s="102"/>
      <c r="BF3023" s="102"/>
      <c r="BG3023" s="102"/>
      <c r="BH3023" s="102"/>
      <c r="BI3023" s="102"/>
      <c r="BJ3023" s="102"/>
    </row>
    <row r="3024" spans="11:62">
      <c r="K3024" s="102"/>
      <c r="L3024" s="102"/>
      <c r="M3024" s="102"/>
      <c r="N3024" s="102"/>
      <c r="O3024" s="102"/>
      <c r="P3024" s="102"/>
      <c r="R3024" s="105"/>
      <c r="Y3024" s="102"/>
      <c r="Z3024" s="102"/>
      <c r="AA3024" s="102"/>
      <c r="AB3024" s="102"/>
      <c r="AC3024" s="102"/>
      <c r="AD3024" s="102"/>
      <c r="AE3024" s="102"/>
      <c r="AF3024" s="102"/>
      <c r="AG3024" s="104"/>
      <c r="AI3024" s="102"/>
      <c r="AJ3024" s="102"/>
      <c r="AK3024" s="102"/>
      <c r="AL3024" s="102"/>
      <c r="AM3024" s="102"/>
      <c r="AN3024" s="102"/>
      <c r="AO3024" s="102"/>
      <c r="AP3024" s="102"/>
      <c r="AQ3024" s="102"/>
      <c r="AR3024" s="102"/>
      <c r="AS3024" s="102"/>
      <c r="AT3024" s="102"/>
      <c r="AU3024" s="102"/>
      <c r="AV3024" s="102"/>
      <c r="AW3024" s="102"/>
      <c r="AX3024" s="102"/>
      <c r="AY3024" s="102"/>
      <c r="AZ3024" s="102"/>
      <c r="BA3024" s="102"/>
      <c r="BB3024" s="102"/>
      <c r="BC3024" s="102"/>
      <c r="BD3024" s="102"/>
      <c r="BE3024" s="102"/>
      <c r="BF3024" s="102"/>
      <c r="BG3024" s="102"/>
      <c r="BH3024" s="102"/>
      <c r="BI3024" s="102"/>
      <c r="BJ3024" s="102"/>
    </row>
    <row r="3025" spans="11:62">
      <c r="K3025" s="102"/>
      <c r="L3025" s="102"/>
      <c r="M3025" s="102"/>
      <c r="N3025" s="102"/>
      <c r="O3025" s="102"/>
      <c r="P3025" s="102"/>
      <c r="R3025" s="105"/>
      <c r="Y3025" s="102"/>
      <c r="Z3025" s="102"/>
      <c r="AA3025" s="102"/>
      <c r="AB3025" s="102"/>
      <c r="AC3025" s="102"/>
      <c r="AD3025" s="102"/>
      <c r="AE3025" s="102"/>
      <c r="AF3025" s="102"/>
      <c r="AI3025" s="102"/>
      <c r="AJ3025" s="102"/>
      <c r="AK3025" s="102"/>
      <c r="AL3025" s="102"/>
      <c r="AM3025" s="102"/>
      <c r="AN3025" s="102"/>
      <c r="AO3025" s="102"/>
      <c r="AP3025" s="102"/>
      <c r="AQ3025" s="102"/>
      <c r="AR3025" s="102"/>
      <c r="AS3025" s="102"/>
      <c r="AT3025" s="102"/>
      <c r="AU3025" s="102"/>
      <c r="AV3025" s="102"/>
      <c r="AW3025" s="102"/>
      <c r="AX3025" s="102"/>
      <c r="AY3025" s="102"/>
      <c r="AZ3025" s="102"/>
      <c r="BA3025" s="102"/>
      <c r="BB3025" s="102"/>
      <c r="BC3025" s="102"/>
      <c r="BD3025" s="102"/>
      <c r="BE3025" s="102"/>
      <c r="BF3025" s="102"/>
      <c r="BG3025" s="102"/>
      <c r="BH3025" s="102"/>
      <c r="BI3025" s="102"/>
      <c r="BJ3025" s="102"/>
    </row>
    <row r="3026" spans="11:62">
      <c r="K3026" s="102"/>
      <c r="L3026" s="102"/>
      <c r="M3026" s="102"/>
      <c r="N3026" s="102"/>
      <c r="O3026" s="102"/>
      <c r="P3026" s="102"/>
      <c r="R3026" s="105"/>
      <c r="Y3026" s="102"/>
      <c r="Z3026" s="102"/>
      <c r="AA3026" s="102"/>
      <c r="AB3026" s="102"/>
      <c r="AC3026" s="102"/>
      <c r="AD3026" s="102"/>
      <c r="AE3026" s="102"/>
      <c r="AF3026" s="102"/>
      <c r="AI3026" s="102"/>
      <c r="AJ3026" s="102"/>
      <c r="AK3026" s="102"/>
      <c r="AL3026" s="102"/>
      <c r="AM3026" s="102"/>
      <c r="AN3026" s="102"/>
      <c r="AO3026" s="102"/>
      <c r="AP3026" s="102"/>
      <c r="AQ3026" s="102"/>
      <c r="AR3026" s="102"/>
      <c r="AS3026" s="102"/>
      <c r="AT3026" s="102"/>
      <c r="AU3026" s="102"/>
      <c r="AV3026" s="102"/>
      <c r="AW3026" s="102"/>
      <c r="AX3026" s="102"/>
      <c r="AY3026" s="102"/>
      <c r="AZ3026" s="102"/>
      <c r="BA3026" s="102"/>
      <c r="BB3026" s="102"/>
      <c r="BC3026" s="102"/>
      <c r="BD3026" s="102"/>
      <c r="BE3026" s="102"/>
      <c r="BF3026" s="102"/>
      <c r="BG3026" s="102"/>
      <c r="BH3026" s="102"/>
      <c r="BI3026" s="102"/>
      <c r="BJ3026" s="102"/>
    </row>
    <row r="3027" spans="11:62">
      <c r="K3027" s="102"/>
      <c r="L3027" s="102"/>
      <c r="M3027" s="102"/>
      <c r="N3027" s="102"/>
      <c r="O3027" s="102"/>
      <c r="P3027" s="102"/>
      <c r="Y3027" s="102"/>
      <c r="Z3027" s="102"/>
      <c r="AA3027" s="102"/>
      <c r="AB3027" s="102"/>
      <c r="AC3027" s="102"/>
      <c r="AD3027" s="102"/>
      <c r="AE3027" s="102"/>
      <c r="AF3027" s="102"/>
      <c r="AI3027" s="102"/>
      <c r="AJ3027" s="102"/>
      <c r="AK3027" s="102"/>
      <c r="AL3027" s="102"/>
      <c r="AM3027" s="102"/>
      <c r="AN3027" s="102"/>
      <c r="AO3027" s="102"/>
      <c r="AP3027" s="102"/>
      <c r="AQ3027" s="102"/>
      <c r="AR3027" s="102"/>
      <c r="AS3027" s="102"/>
      <c r="AT3027" s="102"/>
      <c r="AU3027" s="102"/>
      <c r="AV3027" s="102"/>
      <c r="AW3027" s="102"/>
      <c r="AX3027" s="102"/>
      <c r="AY3027" s="102"/>
      <c r="AZ3027" s="102"/>
      <c r="BA3027" s="102"/>
      <c r="BB3027" s="102"/>
      <c r="BC3027" s="102"/>
      <c r="BD3027" s="102"/>
      <c r="BE3027" s="102"/>
      <c r="BF3027" s="102"/>
      <c r="BG3027" s="102"/>
      <c r="BH3027" s="102"/>
      <c r="BI3027" s="102"/>
      <c r="BJ3027" s="102"/>
    </row>
    <row r="3028" spans="11:62">
      <c r="K3028" s="102"/>
      <c r="L3028" s="102"/>
      <c r="M3028" s="102"/>
      <c r="N3028" s="102"/>
      <c r="O3028" s="102"/>
      <c r="P3028" s="102"/>
      <c r="Q3028" s="102"/>
      <c r="R3028" s="105"/>
      <c r="W3028" s="102"/>
      <c r="X3028" s="102"/>
      <c r="Y3028" s="102"/>
      <c r="Z3028" s="102"/>
      <c r="AA3028" s="102"/>
      <c r="AB3028" s="102"/>
      <c r="AC3028" s="102"/>
      <c r="AD3028" s="102"/>
      <c r="AE3028" s="102"/>
      <c r="AF3028" s="102"/>
      <c r="AI3028" s="102"/>
      <c r="AJ3028" s="102"/>
      <c r="AK3028" s="102"/>
      <c r="AL3028" s="102"/>
      <c r="AM3028" s="102"/>
      <c r="AS3028" s="102"/>
      <c r="AT3028" s="102"/>
      <c r="AU3028" s="102"/>
      <c r="AV3028" s="102"/>
      <c r="AW3028" s="102"/>
      <c r="AX3028" s="102"/>
      <c r="AY3028" s="102"/>
      <c r="AZ3028" s="102"/>
      <c r="BA3028" s="102"/>
      <c r="BB3028" s="102"/>
      <c r="BC3028" s="102"/>
      <c r="BD3028" s="102"/>
      <c r="BE3028" s="102"/>
      <c r="BF3028" s="102"/>
      <c r="BG3028" s="102"/>
      <c r="BH3028" s="102"/>
      <c r="BI3028" s="102"/>
      <c r="BJ3028" s="102"/>
    </row>
    <row r="3029" spans="11:62">
      <c r="K3029" s="102"/>
      <c r="L3029" s="102"/>
      <c r="M3029" s="102"/>
      <c r="N3029" s="102"/>
      <c r="O3029" s="102"/>
      <c r="P3029" s="102"/>
      <c r="Q3029" s="102"/>
      <c r="R3029" s="105"/>
      <c r="W3029" s="102"/>
      <c r="X3029" s="102"/>
      <c r="Y3029" s="102"/>
      <c r="Z3029" s="102"/>
      <c r="AA3029" s="102"/>
      <c r="AB3029" s="102"/>
      <c r="AC3029" s="102"/>
      <c r="AD3029" s="102"/>
      <c r="AE3029" s="102"/>
      <c r="AF3029" s="102"/>
      <c r="AI3029" s="102"/>
      <c r="AJ3029" s="102"/>
      <c r="AK3029" s="102"/>
      <c r="AL3029" s="102"/>
      <c r="AM3029" s="102"/>
      <c r="AS3029" s="102"/>
      <c r="AT3029" s="102"/>
      <c r="AU3029" s="102"/>
      <c r="AV3029" s="102"/>
      <c r="AW3029" s="102"/>
      <c r="AX3029" s="102"/>
      <c r="AY3029" s="102"/>
      <c r="AZ3029" s="102"/>
      <c r="BA3029" s="102"/>
      <c r="BB3029" s="102"/>
      <c r="BC3029" s="102"/>
      <c r="BD3029" s="102"/>
      <c r="BE3029" s="102"/>
      <c r="BF3029" s="102"/>
      <c r="BG3029" s="102"/>
      <c r="BH3029" s="102"/>
      <c r="BI3029" s="102"/>
      <c r="BJ3029" s="102"/>
    </row>
    <row r="3030" spans="11:62">
      <c r="K3030" s="102"/>
      <c r="L3030" s="102"/>
      <c r="M3030" s="102"/>
      <c r="Y3030" s="102"/>
      <c r="Z3030" s="102"/>
      <c r="AA3030" s="102"/>
      <c r="AB3030" s="102"/>
      <c r="AC3030" s="102"/>
      <c r="AD3030" s="102"/>
      <c r="AE3030" s="102"/>
      <c r="AF3030" s="102"/>
      <c r="AG3030" s="104"/>
    </row>
    <row r="3031" spans="11:62">
      <c r="K3031" s="102"/>
      <c r="L3031" s="102"/>
      <c r="M3031" s="102"/>
      <c r="N3031" s="102"/>
      <c r="O3031" s="102"/>
      <c r="P3031" s="102"/>
      <c r="Q3031" s="102"/>
      <c r="S3031" s="105"/>
      <c r="Y3031" s="102"/>
      <c r="Z3031" s="102"/>
      <c r="AA3031" s="102"/>
      <c r="AB3031" s="102"/>
      <c r="AC3031" s="102"/>
      <c r="AD3031" s="102"/>
      <c r="AE3031" s="102"/>
      <c r="AF3031" s="102"/>
      <c r="AI3031" s="102"/>
      <c r="AJ3031" s="102"/>
      <c r="AK3031" s="102"/>
      <c r="AL3031" s="102"/>
      <c r="AM3031" s="102"/>
      <c r="AN3031" s="102"/>
      <c r="AO3031" s="102"/>
      <c r="AP3031" s="102"/>
      <c r="AQ3031" s="102"/>
      <c r="AR3031" s="102"/>
      <c r="AS3031" s="102"/>
      <c r="AT3031" s="102"/>
      <c r="AU3031" s="102"/>
      <c r="AV3031" s="102"/>
      <c r="AW3031" s="102"/>
      <c r="AX3031" s="102"/>
      <c r="AY3031" s="102"/>
      <c r="AZ3031" s="102"/>
      <c r="BA3031" s="102"/>
      <c r="BB3031" s="102"/>
      <c r="BC3031" s="102"/>
      <c r="BD3031" s="102"/>
      <c r="BE3031" s="102"/>
      <c r="BF3031" s="102"/>
      <c r="BG3031" s="102"/>
      <c r="BH3031" s="102"/>
      <c r="BI3031" s="102"/>
      <c r="BJ3031" s="102"/>
    </row>
    <row r="3032" spans="11:62">
      <c r="K3032" s="102"/>
      <c r="L3032" s="102"/>
      <c r="M3032" s="102"/>
      <c r="O3032" s="102"/>
      <c r="P3032" s="102"/>
      <c r="Q3032" s="102"/>
      <c r="R3032" s="105"/>
      <c r="S3032" s="105"/>
      <c r="Y3032" s="102"/>
      <c r="Z3032" s="102"/>
      <c r="AA3032" s="102"/>
      <c r="AB3032" s="102"/>
      <c r="AC3032" s="102"/>
      <c r="AD3032" s="102"/>
      <c r="AE3032" s="102"/>
      <c r="AF3032" s="102"/>
      <c r="AG3032" s="104"/>
      <c r="AI3032" s="102"/>
      <c r="AJ3032" s="102"/>
      <c r="AK3032" s="102"/>
      <c r="AL3032" s="102"/>
      <c r="AM3032" s="102"/>
      <c r="AN3032" s="102"/>
      <c r="AO3032" s="102"/>
      <c r="AP3032" s="102"/>
      <c r="AQ3032" s="102"/>
      <c r="AR3032" s="102"/>
      <c r="AS3032" s="102"/>
      <c r="AT3032" s="102"/>
      <c r="AU3032" s="102"/>
      <c r="AV3032" s="102"/>
      <c r="AW3032" s="102"/>
      <c r="AX3032" s="102"/>
      <c r="AY3032" s="102"/>
      <c r="AZ3032" s="102"/>
      <c r="BA3032" s="102"/>
      <c r="BB3032" s="102"/>
      <c r="BC3032" s="102"/>
      <c r="BD3032" s="102"/>
      <c r="BE3032" s="102"/>
      <c r="BF3032" s="102"/>
      <c r="BG3032" s="102"/>
      <c r="BH3032" s="102"/>
      <c r="BI3032" s="102"/>
      <c r="BJ3032" s="102"/>
    </row>
    <row r="3033" spans="11:62">
      <c r="K3033" s="102"/>
      <c r="L3033" s="102"/>
      <c r="M3033" s="102"/>
      <c r="O3033" s="102"/>
      <c r="P3033" s="102"/>
      <c r="Q3033" s="102"/>
      <c r="R3033" s="105"/>
      <c r="S3033" s="105"/>
      <c r="Y3033" s="102"/>
      <c r="Z3033" s="102"/>
      <c r="AA3033" s="102"/>
      <c r="AB3033" s="102"/>
      <c r="AC3033" s="102"/>
      <c r="AD3033" s="102"/>
      <c r="AE3033" s="102"/>
      <c r="AF3033" s="102"/>
      <c r="AG3033" s="104"/>
      <c r="AI3033" s="102"/>
      <c r="AJ3033" s="102"/>
      <c r="AK3033" s="102"/>
      <c r="AL3033" s="102"/>
      <c r="AM3033" s="102"/>
      <c r="AN3033" s="102"/>
      <c r="AO3033" s="102"/>
      <c r="AP3033" s="102"/>
      <c r="AQ3033" s="102"/>
      <c r="AR3033" s="102"/>
      <c r="AS3033" s="102"/>
      <c r="AT3033" s="102"/>
      <c r="AU3033" s="102"/>
      <c r="AV3033" s="102"/>
      <c r="AW3033" s="102"/>
      <c r="AX3033" s="102"/>
      <c r="AY3033" s="102"/>
      <c r="AZ3033" s="102"/>
      <c r="BA3033" s="102"/>
      <c r="BB3033" s="102"/>
      <c r="BC3033" s="102"/>
      <c r="BD3033" s="102"/>
      <c r="BE3033" s="102"/>
      <c r="BF3033" s="102"/>
      <c r="BG3033" s="102"/>
      <c r="BH3033" s="102"/>
      <c r="BI3033" s="102"/>
      <c r="BJ3033" s="102"/>
    </row>
    <row r="3034" spans="11:62">
      <c r="K3034" s="102"/>
      <c r="L3034" s="102"/>
      <c r="M3034" s="102"/>
      <c r="N3034" s="102"/>
      <c r="O3034" s="102"/>
      <c r="P3034" s="102"/>
      <c r="R3034" s="105"/>
      <c r="Y3034" s="102"/>
      <c r="Z3034" s="102"/>
      <c r="AA3034" s="102"/>
      <c r="AB3034" s="102"/>
      <c r="AC3034" s="102"/>
      <c r="AD3034" s="102"/>
      <c r="AE3034" s="102"/>
      <c r="AF3034" s="102"/>
      <c r="AI3034" s="102"/>
      <c r="AJ3034" s="102"/>
      <c r="AK3034" s="102"/>
      <c r="AL3034" s="102"/>
      <c r="AM3034" s="102"/>
      <c r="AN3034" s="102"/>
      <c r="AO3034" s="102"/>
      <c r="AP3034" s="102"/>
      <c r="AQ3034" s="102"/>
      <c r="AR3034" s="102"/>
      <c r="AS3034" s="102"/>
      <c r="AT3034" s="102"/>
      <c r="AU3034" s="102"/>
      <c r="AV3034" s="102"/>
      <c r="AW3034" s="102"/>
      <c r="AX3034" s="102"/>
      <c r="AY3034" s="102"/>
      <c r="AZ3034" s="102"/>
      <c r="BA3034" s="102"/>
      <c r="BB3034" s="102"/>
      <c r="BC3034" s="102"/>
      <c r="BD3034" s="102"/>
      <c r="BE3034" s="102"/>
      <c r="BF3034" s="102"/>
      <c r="BG3034" s="102"/>
      <c r="BH3034" s="102"/>
      <c r="BI3034" s="102"/>
      <c r="BJ3034" s="102"/>
    </row>
    <row r="3035" spans="11:62">
      <c r="K3035" s="102"/>
      <c r="L3035" s="102"/>
      <c r="M3035" s="102"/>
      <c r="N3035" s="102"/>
      <c r="P3035" s="102"/>
      <c r="R3035" s="105"/>
      <c r="Y3035" s="102"/>
      <c r="Z3035" s="102"/>
      <c r="AA3035" s="102"/>
      <c r="AB3035" s="102"/>
      <c r="AC3035" s="102"/>
      <c r="AD3035" s="102"/>
      <c r="AE3035" s="102"/>
      <c r="AF3035" s="102"/>
      <c r="AG3035" s="104"/>
      <c r="AI3035" s="102"/>
      <c r="AJ3035" s="102"/>
      <c r="AK3035" s="102"/>
      <c r="AL3035" s="102"/>
      <c r="AM3035" s="102"/>
      <c r="AN3035" s="102"/>
      <c r="AO3035" s="102"/>
      <c r="AP3035" s="102"/>
      <c r="AQ3035" s="102"/>
      <c r="AR3035" s="102"/>
      <c r="AS3035" s="102"/>
      <c r="AT3035" s="102"/>
      <c r="AU3035" s="102"/>
      <c r="AV3035" s="102"/>
      <c r="AW3035" s="102"/>
      <c r="AX3035" s="102"/>
      <c r="AY3035" s="102"/>
      <c r="AZ3035" s="102"/>
      <c r="BA3035" s="102"/>
      <c r="BB3035" s="102"/>
      <c r="BC3035" s="102"/>
      <c r="BD3035" s="102"/>
      <c r="BE3035" s="102"/>
      <c r="BF3035" s="102"/>
      <c r="BG3035" s="102"/>
      <c r="BH3035" s="102"/>
      <c r="BI3035" s="102"/>
      <c r="BJ3035" s="102"/>
    </row>
    <row r="3036" spans="11:62">
      <c r="K3036" s="102"/>
      <c r="L3036" s="102"/>
      <c r="M3036" s="102"/>
      <c r="O3036" s="102"/>
      <c r="P3036" s="102"/>
      <c r="Q3036" s="102"/>
      <c r="R3036" s="105"/>
      <c r="Y3036" s="102"/>
      <c r="Z3036" s="102"/>
      <c r="AA3036" s="102"/>
      <c r="AB3036" s="102"/>
      <c r="AC3036" s="102"/>
      <c r="AD3036" s="102"/>
      <c r="AE3036" s="102"/>
      <c r="AF3036" s="102"/>
      <c r="AI3036" s="102"/>
      <c r="AJ3036" s="102"/>
      <c r="AK3036" s="102"/>
      <c r="AL3036" s="102"/>
      <c r="AM3036" s="102"/>
      <c r="AN3036" s="102"/>
      <c r="AO3036" s="102"/>
      <c r="AP3036" s="102"/>
      <c r="AQ3036" s="102"/>
      <c r="AR3036" s="102"/>
      <c r="AS3036" s="102"/>
      <c r="AT3036" s="102"/>
      <c r="AU3036" s="102"/>
      <c r="AV3036" s="102"/>
      <c r="AW3036" s="102"/>
      <c r="AX3036" s="102"/>
      <c r="AY3036" s="102"/>
      <c r="AZ3036" s="102"/>
      <c r="BA3036" s="102"/>
      <c r="BB3036" s="102"/>
      <c r="BC3036" s="102"/>
      <c r="BD3036" s="102"/>
      <c r="BE3036" s="102"/>
      <c r="BF3036" s="102"/>
      <c r="BG3036" s="102"/>
      <c r="BH3036" s="102"/>
      <c r="BI3036" s="102"/>
      <c r="BJ3036" s="102"/>
    </row>
    <row r="3037" spans="11:62">
      <c r="K3037" s="102"/>
      <c r="L3037" s="102"/>
      <c r="M3037" s="102"/>
      <c r="P3037" s="102"/>
      <c r="R3037" s="105"/>
      <c r="Y3037" s="102"/>
      <c r="Z3037" s="102"/>
      <c r="AA3037" s="102"/>
      <c r="AB3037" s="102"/>
      <c r="AC3037" s="102"/>
      <c r="AD3037" s="102"/>
      <c r="AE3037" s="102"/>
      <c r="AF3037" s="102"/>
      <c r="AG3037" s="104"/>
      <c r="AI3037" s="102"/>
      <c r="AJ3037" s="102"/>
      <c r="AK3037" s="102"/>
      <c r="AL3037" s="102"/>
      <c r="AM3037" s="102"/>
      <c r="AN3037" s="102"/>
      <c r="AO3037" s="102"/>
      <c r="AP3037" s="102"/>
      <c r="AQ3037" s="102"/>
      <c r="AR3037" s="102"/>
      <c r="AS3037" s="102"/>
      <c r="AT3037" s="102"/>
      <c r="AU3037" s="102"/>
      <c r="AV3037" s="102"/>
      <c r="AW3037" s="102"/>
      <c r="AX3037" s="102"/>
      <c r="AY3037" s="102"/>
      <c r="AZ3037" s="102"/>
      <c r="BA3037" s="102"/>
      <c r="BB3037" s="102"/>
      <c r="BC3037" s="102"/>
      <c r="BD3037" s="102"/>
      <c r="BE3037" s="102"/>
      <c r="BF3037" s="102"/>
      <c r="BG3037" s="102"/>
      <c r="BH3037" s="102"/>
      <c r="BI3037" s="102"/>
      <c r="BJ3037" s="102"/>
    </row>
    <row r="3038" spans="11:62">
      <c r="K3038" s="102"/>
      <c r="L3038" s="102"/>
      <c r="M3038" s="102"/>
      <c r="N3038" s="102"/>
      <c r="O3038" s="102"/>
      <c r="P3038" s="102"/>
      <c r="Q3038" s="102"/>
      <c r="Y3038" s="102"/>
      <c r="Z3038" s="102"/>
      <c r="AA3038" s="102"/>
      <c r="AD3038" s="102"/>
      <c r="AE3038" s="102"/>
      <c r="AF3038" s="102"/>
      <c r="AG3038" s="104"/>
      <c r="AH3038" s="104"/>
      <c r="AI3038" s="102"/>
      <c r="AJ3038" s="102"/>
      <c r="AK3038" s="102"/>
      <c r="AL3038" s="102"/>
      <c r="AM3038" s="102"/>
      <c r="AN3038" s="102"/>
      <c r="AO3038" s="102"/>
      <c r="AP3038" s="102"/>
      <c r="AQ3038" s="102"/>
      <c r="AR3038" s="102"/>
      <c r="AS3038" s="102"/>
      <c r="AT3038" s="102"/>
      <c r="AU3038" s="102"/>
      <c r="AV3038" s="102"/>
      <c r="AW3038" s="102"/>
      <c r="AX3038" s="102"/>
      <c r="AY3038" s="102"/>
      <c r="AZ3038" s="102"/>
      <c r="BA3038" s="102"/>
      <c r="BB3038" s="102"/>
      <c r="BC3038" s="102"/>
      <c r="BD3038" s="102"/>
      <c r="BE3038" s="102"/>
      <c r="BF3038" s="102"/>
      <c r="BG3038" s="102"/>
      <c r="BH3038" s="102"/>
      <c r="BI3038" s="102"/>
      <c r="BJ3038" s="102"/>
    </row>
    <row r="3039" spans="11:62">
      <c r="K3039" s="102"/>
      <c r="L3039" s="102"/>
      <c r="M3039" s="102"/>
      <c r="N3039" s="102"/>
      <c r="O3039" s="102"/>
      <c r="P3039" s="102"/>
      <c r="Q3039" s="102"/>
      <c r="R3039" s="105"/>
      <c r="Y3039" s="102"/>
      <c r="Z3039" s="102"/>
      <c r="AA3039" s="102"/>
      <c r="AI3039" s="102"/>
      <c r="AJ3039" s="102"/>
      <c r="AK3039" s="102"/>
      <c r="AL3039" s="102"/>
      <c r="AM3039" s="102"/>
      <c r="AN3039" s="102"/>
      <c r="AO3039" s="102"/>
      <c r="AP3039" s="102"/>
      <c r="AQ3039" s="102"/>
      <c r="AR3039" s="102"/>
      <c r="AS3039" s="102"/>
      <c r="AT3039" s="102"/>
      <c r="AU3039" s="102"/>
      <c r="AV3039" s="102"/>
      <c r="AW3039" s="102"/>
      <c r="AX3039" s="102"/>
      <c r="AY3039" s="102"/>
      <c r="AZ3039" s="102"/>
      <c r="BA3039" s="102"/>
      <c r="BB3039" s="102"/>
      <c r="BC3039" s="102"/>
      <c r="BD3039" s="102"/>
      <c r="BE3039" s="102"/>
      <c r="BF3039" s="102"/>
      <c r="BG3039" s="102"/>
      <c r="BH3039" s="102"/>
      <c r="BI3039" s="102"/>
      <c r="BJ3039" s="102"/>
    </row>
    <row r="3040" spans="11:62">
      <c r="K3040" s="102"/>
      <c r="L3040" s="102"/>
      <c r="M3040" s="102"/>
      <c r="N3040" s="102"/>
      <c r="O3040" s="102"/>
      <c r="P3040" s="102"/>
      <c r="R3040" s="105"/>
      <c r="Y3040" s="102"/>
      <c r="Z3040" s="102"/>
      <c r="AA3040" s="102"/>
      <c r="AB3040" s="102"/>
      <c r="AC3040" s="102"/>
      <c r="AD3040" s="102"/>
      <c r="AE3040" s="102"/>
      <c r="AF3040" s="102"/>
      <c r="AI3040" s="102"/>
      <c r="AJ3040" s="102"/>
      <c r="AK3040" s="102"/>
      <c r="AL3040" s="102"/>
      <c r="AM3040" s="102"/>
      <c r="AN3040" s="102"/>
      <c r="AO3040" s="102"/>
      <c r="AP3040" s="102"/>
      <c r="AQ3040" s="102"/>
      <c r="AR3040" s="102"/>
      <c r="AS3040" s="102"/>
      <c r="AT3040" s="102"/>
      <c r="AU3040" s="102"/>
      <c r="AV3040" s="102"/>
      <c r="AW3040" s="102"/>
      <c r="AX3040" s="102"/>
      <c r="AY3040" s="102"/>
      <c r="AZ3040" s="102"/>
      <c r="BA3040" s="102"/>
      <c r="BB3040" s="102"/>
      <c r="BC3040" s="102"/>
      <c r="BD3040" s="102"/>
      <c r="BE3040" s="102"/>
      <c r="BF3040" s="102"/>
      <c r="BG3040" s="102"/>
      <c r="BH3040" s="102"/>
      <c r="BI3040" s="102"/>
      <c r="BJ3040" s="102"/>
    </row>
    <row r="3041" spans="11:62">
      <c r="K3041" s="102"/>
      <c r="L3041" s="102"/>
      <c r="M3041" s="102"/>
      <c r="N3041" s="102"/>
      <c r="O3041" s="102"/>
      <c r="P3041" s="102"/>
      <c r="R3041" s="105"/>
      <c r="Y3041" s="102"/>
      <c r="Z3041" s="102"/>
      <c r="AA3041" s="102"/>
      <c r="AB3041" s="102"/>
      <c r="AC3041" s="102"/>
      <c r="AD3041" s="102"/>
      <c r="AE3041" s="102"/>
      <c r="AF3041" s="102"/>
      <c r="AI3041" s="102"/>
      <c r="AJ3041" s="102"/>
      <c r="AK3041" s="102"/>
      <c r="AL3041" s="102"/>
      <c r="AM3041" s="102"/>
      <c r="AN3041" s="102"/>
      <c r="AO3041" s="102"/>
      <c r="AP3041" s="102"/>
      <c r="AQ3041" s="102"/>
      <c r="AR3041" s="102"/>
      <c r="AS3041" s="102"/>
      <c r="AT3041" s="102"/>
      <c r="AU3041" s="102"/>
      <c r="AV3041" s="102"/>
      <c r="AW3041" s="102"/>
      <c r="AX3041" s="102"/>
      <c r="AY3041" s="102"/>
      <c r="AZ3041" s="102"/>
      <c r="BA3041" s="102"/>
      <c r="BB3041" s="102"/>
      <c r="BC3041" s="102"/>
      <c r="BD3041" s="102"/>
      <c r="BE3041" s="102"/>
      <c r="BF3041" s="102"/>
      <c r="BG3041" s="102"/>
      <c r="BH3041" s="102"/>
      <c r="BI3041" s="102"/>
      <c r="BJ3041" s="102"/>
    </row>
    <row r="3042" spans="11:62">
      <c r="K3042" s="102"/>
      <c r="L3042" s="102"/>
      <c r="M3042" s="102"/>
      <c r="P3042" s="102"/>
      <c r="R3042" s="105"/>
      <c r="S3042" s="105"/>
      <c r="AB3042" s="102"/>
      <c r="AC3042" s="102"/>
      <c r="AD3042" s="102"/>
      <c r="AE3042" s="102"/>
      <c r="AF3042" s="102"/>
      <c r="AI3042" s="102"/>
      <c r="AJ3042" s="102"/>
      <c r="AK3042" s="102"/>
      <c r="AL3042" s="102"/>
      <c r="AM3042" s="102"/>
      <c r="AP3042" s="102"/>
      <c r="AQ3042" s="102"/>
      <c r="AR3042" s="102"/>
      <c r="AS3042" s="102"/>
      <c r="AV3042" s="102"/>
      <c r="AW3042" s="102"/>
      <c r="AX3042" s="102"/>
      <c r="AY3042" s="102"/>
      <c r="BB3042" s="102"/>
      <c r="BC3042" s="102"/>
      <c r="BD3042" s="102"/>
      <c r="BE3042" s="102"/>
      <c r="BH3042" s="102"/>
      <c r="BI3042" s="102"/>
      <c r="BJ3042" s="102"/>
    </row>
    <row r="3043" spans="11:62">
      <c r="K3043" s="102"/>
      <c r="L3043" s="102"/>
      <c r="M3043" s="102"/>
      <c r="Y3043" s="102"/>
      <c r="Z3043" s="102"/>
      <c r="AA3043" s="102"/>
      <c r="AB3043" s="102"/>
      <c r="AC3043" s="102"/>
      <c r="AD3043" s="102"/>
      <c r="AE3043" s="102"/>
      <c r="AF3043" s="102"/>
      <c r="AG3043" s="104"/>
    </row>
    <row r="3044" spans="11:62">
      <c r="K3044" s="102"/>
      <c r="L3044" s="102"/>
      <c r="M3044" s="102"/>
      <c r="R3044" s="105"/>
      <c r="Y3044" s="102"/>
      <c r="Z3044" s="102"/>
      <c r="AA3044" s="102"/>
      <c r="AB3044" s="102"/>
      <c r="AC3044" s="102"/>
      <c r="AD3044" s="102"/>
      <c r="AE3044" s="102"/>
      <c r="AF3044" s="102"/>
      <c r="AG3044" s="104"/>
      <c r="AI3044" s="102"/>
      <c r="AJ3044" s="102"/>
      <c r="AK3044" s="102"/>
      <c r="AL3044" s="102"/>
      <c r="AM3044" s="102"/>
      <c r="AN3044" s="102"/>
      <c r="AO3044" s="102"/>
      <c r="AP3044" s="102"/>
      <c r="AQ3044" s="102"/>
      <c r="AS3044" s="102"/>
      <c r="AT3044" s="102"/>
      <c r="AU3044" s="102"/>
      <c r="AV3044" s="102"/>
      <c r="AW3044" s="102"/>
      <c r="AY3044" s="102"/>
      <c r="AZ3044" s="102"/>
      <c r="BA3044" s="102"/>
      <c r="BB3044" s="102"/>
      <c r="BC3044" s="102"/>
      <c r="BE3044" s="102"/>
      <c r="BF3044" s="102"/>
      <c r="BG3044" s="102"/>
      <c r="BH3044" s="102"/>
      <c r="BI3044" s="102"/>
    </row>
    <row r="3045" spans="11:62">
      <c r="K3045" s="102"/>
      <c r="L3045" s="102"/>
      <c r="M3045" s="102"/>
      <c r="N3045" s="102"/>
      <c r="O3045" s="102"/>
      <c r="P3045" s="102"/>
      <c r="Q3045" s="102"/>
      <c r="R3045" s="105"/>
      <c r="Y3045" s="102"/>
      <c r="Z3045" s="102"/>
      <c r="AA3045" s="102"/>
      <c r="AB3045" s="102"/>
      <c r="AC3045" s="102"/>
      <c r="AD3045" s="102"/>
      <c r="AE3045" s="102"/>
      <c r="AF3045" s="102"/>
      <c r="AG3045" s="104"/>
      <c r="AI3045" s="102"/>
      <c r="AJ3045" s="102"/>
      <c r="AK3045" s="102"/>
      <c r="AL3045" s="102"/>
      <c r="AM3045" s="102"/>
      <c r="AN3045" s="102"/>
      <c r="AO3045" s="102"/>
      <c r="AP3045" s="102"/>
      <c r="AQ3045" s="102"/>
      <c r="AR3045" s="102"/>
      <c r="AS3045" s="102"/>
      <c r="AT3045" s="102"/>
      <c r="AU3045" s="102"/>
      <c r="AV3045" s="102"/>
      <c r="AW3045" s="102"/>
      <c r="AX3045" s="102"/>
      <c r="AY3045" s="102"/>
      <c r="AZ3045" s="102"/>
      <c r="BA3045" s="102"/>
      <c r="BB3045" s="102"/>
      <c r="BC3045" s="102"/>
      <c r="BD3045" s="102"/>
      <c r="BE3045" s="102"/>
      <c r="BF3045" s="102"/>
      <c r="BG3045" s="102"/>
      <c r="BH3045" s="102"/>
      <c r="BI3045" s="102"/>
      <c r="BJ3045" s="102"/>
    </row>
    <row r="3046" spans="11:62">
      <c r="K3046" s="102"/>
      <c r="L3046" s="102"/>
      <c r="M3046" s="102"/>
      <c r="O3046" s="102"/>
      <c r="P3046" s="102"/>
      <c r="Q3046" s="102"/>
      <c r="Y3046" s="102"/>
      <c r="Z3046" s="102"/>
      <c r="AA3046" s="102"/>
      <c r="AB3046" s="102"/>
      <c r="AC3046" s="102"/>
      <c r="AD3046" s="102"/>
      <c r="AE3046" s="102"/>
      <c r="AF3046" s="102"/>
      <c r="AI3046" s="102"/>
      <c r="AJ3046" s="102"/>
      <c r="AK3046" s="102"/>
      <c r="AL3046" s="102"/>
      <c r="AM3046" s="102"/>
      <c r="AN3046" s="102"/>
      <c r="AO3046" s="102"/>
      <c r="AP3046" s="102"/>
      <c r="AQ3046" s="102"/>
      <c r="AR3046" s="102"/>
      <c r="AS3046" s="102"/>
      <c r="AT3046" s="102"/>
      <c r="AU3046" s="102"/>
      <c r="AV3046" s="102"/>
      <c r="AW3046" s="102"/>
      <c r="AX3046" s="102"/>
      <c r="AY3046" s="102"/>
      <c r="AZ3046" s="102"/>
      <c r="BA3046" s="102"/>
      <c r="BB3046" s="102"/>
      <c r="BC3046" s="102"/>
      <c r="BD3046" s="102"/>
      <c r="BE3046" s="102"/>
      <c r="BF3046" s="102"/>
      <c r="BG3046" s="102"/>
      <c r="BH3046" s="102"/>
      <c r="BI3046" s="102"/>
      <c r="BJ3046" s="102"/>
    </row>
    <row r="3047" spans="11:62">
      <c r="K3047" s="102"/>
      <c r="L3047" s="102"/>
      <c r="M3047" s="102"/>
      <c r="N3047" s="102"/>
      <c r="O3047" s="102"/>
      <c r="P3047" s="102"/>
      <c r="Y3047" s="102"/>
      <c r="Z3047" s="102"/>
      <c r="AA3047" s="102"/>
      <c r="AB3047" s="102"/>
      <c r="AC3047" s="102"/>
      <c r="AD3047" s="102"/>
      <c r="AE3047" s="102"/>
      <c r="AF3047" s="102"/>
      <c r="AI3047" s="102"/>
      <c r="AJ3047" s="102"/>
      <c r="AK3047" s="102"/>
      <c r="AL3047" s="102"/>
      <c r="AM3047" s="102"/>
      <c r="AN3047" s="102"/>
      <c r="AO3047" s="102"/>
      <c r="AP3047" s="102"/>
      <c r="AQ3047" s="102"/>
      <c r="AR3047" s="102"/>
      <c r="AS3047" s="102"/>
      <c r="AT3047" s="102"/>
      <c r="AU3047" s="102"/>
      <c r="AV3047" s="102"/>
      <c r="AW3047" s="102"/>
      <c r="AX3047" s="102"/>
      <c r="AY3047" s="102"/>
      <c r="AZ3047" s="102"/>
      <c r="BA3047" s="102"/>
      <c r="BB3047" s="102"/>
      <c r="BC3047" s="102"/>
      <c r="BD3047" s="102"/>
      <c r="BE3047" s="102"/>
      <c r="BF3047" s="102"/>
      <c r="BG3047" s="102"/>
      <c r="BH3047" s="102"/>
      <c r="BI3047" s="102"/>
      <c r="BJ3047" s="102"/>
    </row>
    <row r="3048" spans="11:62">
      <c r="K3048" s="102"/>
      <c r="L3048" s="102"/>
      <c r="M3048" s="102"/>
      <c r="Q3048" s="102"/>
      <c r="R3048" s="105"/>
      <c r="W3048" s="102"/>
      <c r="X3048" s="102"/>
      <c r="Y3048" s="102"/>
      <c r="Z3048" s="102"/>
      <c r="AA3048" s="102"/>
      <c r="AB3048" s="102"/>
      <c r="AC3048" s="102"/>
      <c r="AD3048" s="102"/>
      <c r="AE3048" s="102"/>
      <c r="AF3048" s="102"/>
      <c r="AI3048" s="102"/>
      <c r="AJ3048" s="102"/>
      <c r="AK3048" s="102"/>
      <c r="AL3048" s="102"/>
      <c r="AM3048" s="102"/>
      <c r="AN3048" s="102"/>
      <c r="AO3048" s="102"/>
      <c r="AP3048" s="102"/>
      <c r="AQ3048" s="102"/>
      <c r="AS3048" s="102"/>
      <c r="AT3048" s="102"/>
      <c r="AU3048" s="102"/>
      <c r="AV3048" s="102"/>
      <c r="AW3048" s="102"/>
      <c r="AY3048" s="102"/>
      <c r="AZ3048" s="102"/>
      <c r="BA3048" s="102"/>
      <c r="BB3048" s="102"/>
      <c r="BC3048" s="102"/>
      <c r="BE3048" s="102"/>
      <c r="BF3048" s="102"/>
      <c r="BG3048" s="102"/>
      <c r="BH3048" s="102"/>
      <c r="BI3048" s="102"/>
    </row>
    <row r="3049" spans="11:62">
      <c r="K3049" s="102"/>
      <c r="L3049" s="102"/>
      <c r="M3049" s="102"/>
      <c r="N3049" s="102"/>
      <c r="O3049" s="102"/>
      <c r="P3049" s="102"/>
      <c r="Q3049" s="102"/>
      <c r="R3049" s="105"/>
      <c r="W3049" s="102"/>
      <c r="X3049" s="102"/>
      <c r="Y3049" s="102"/>
      <c r="Z3049" s="102"/>
      <c r="AA3049" s="102"/>
      <c r="AB3049" s="102"/>
      <c r="AC3049" s="102"/>
      <c r="AD3049" s="102"/>
      <c r="AE3049" s="102"/>
      <c r="AF3049" s="102"/>
      <c r="AG3049" s="104"/>
      <c r="AI3049" s="102"/>
      <c r="AJ3049" s="102"/>
      <c r="AK3049" s="102"/>
      <c r="AL3049" s="102"/>
      <c r="AM3049" s="102"/>
      <c r="AN3049" s="102"/>
      <c r="AO3049" s="102"/>
      <c r="AP3049" s="102"/>
      <c r="AQ3049" s="102"/>
      <c r="AR3049" s="102"/>
      <c r="AS3049" s="102"/>
      <c r="AT3049" s="102"/>
      <c r="AU3049" s="102"/>
      <c r="AV3049" s="102"/>
      <c r="AW3049" s="102"/>
      <c r="AX3049" s="102"/>
      <c r="AY3049" s="102"/>
      <c r="AZ3049" s="102"/>
      <c r="BA3049" s="102"/>
      <c r="BB3049" s="102"/>
      <c r="BC3049" s="102"/>
      <c r="BD3049" s="102"/>
      <c r="BE3049" s="102"/>
      <c r="BF3049" s="102"/>
      <c r="BG3049" s="102"/>
      <c r="BH3049" s="102"/>
      <c r="BI3049" s="102"/>
      <c r="BJ3049" s="102"/>
    </row>
    <row r="3050" spans="11:62">
      <c r="K3050" s="102"/>
      <c r="L3050" s="102"/>
      <c r="M3050" s="102"/>
      <c r="N3050" s="102"/>
      <c r="O3050" s="102"/>
      <c r="P3050" s="102"/>
      <c r="Q3050" s="102"/>
      <c r="R3050" s="105"/>
      <c r="W3050" s="102"/>
      <c r="X3050" s="102"/>
      <c r="Y3050" s="102"/>
      <c r="Z3050" s="102"/>
      <c r="AA3050" s="102"/>
      <c r="AB3050" s="102"/>
      <c r="AC3050" s="102"/>
      <c r="AD3050" s="102"/>
      <c r="AE3050" s="102"/>
      <c r="AF3050" s="102"/>
      <c r="AG3050" s="104"/>
      <c r="AI3050" s="102"/>
      <c r="AJ3050" s="102"/>
      <c r="AK3050" s="102"/>
      <c r="AL3050" s="102"/>
      <c r="AM3050" s="102"/>
      <c r="AN3050" s="102"/>
      <c r="AO3050" s="102"/>
      <c r="AP3050" s="102"/>
      <c r="AQ3050" s="102"/>
      <c r="AR3050" s="102"/>
      <c r="AS3050" s="102"/>
      <c r="AT3050" s="102"/>
      <c r="AU3050" s="102"/>
      <c r="AV3050" s="102"/>
      <c r="AW3050" s="102"/>
      <c r="AX3050" s="102"/>
      <c r="AY3050" s="102"/>
      <c r="AZ3050" s="102"/>
      <c r="BA3050" s="102"/>
      <c r="BB3050" s="102"/>
      <c r="BC3050" s="102"/>
      <c r="BD3050" s="102"/>
      <c r="BE3050" s="102"/>
      <c r="BF3050" s="102"/>
      <c r="BG3050" s="102"/>
      <c r="BH3050" s="102"/>
      <c r="BI3050" s="102"/>
      <c r="BJ3050" s="102"/>
    </row>
    <row r="3051" spans="11:62">
      <c r="K3051" s="102"/>
      <c r="L3051" s="102"/>
      <c r="M3051" s="102"/>
      <c r="N3051" s="102"/>
      <c r="O3051" s="102"/>
      <c r="P3051" s="102"/>
      <c r="Q3051" s="102"/>
      <c r="R3051" s="105"/>
      <c r="S3051" s="105"/>
      <c r="Y3051" s="102"/>
      <c r="Z3051" s="102"/>
      <c r="AA3051" s="102"/>
      <c r="AB3051" s="102"/>
      <c r="AC3051" s="102"/>
      <c r="AD3051" s="102"/>
      <c r="AE3051" s="102"/>
      <c r="AF3051" s="102"/>
      <c r="AG3051" s="104"/>
      <c r="AI3051" s="102"/>
      <c r="AJ3051" s="102"/>
      <c r="AK3051" s="102"/>
      <c r="AL3051" s="102"/>
      <c r="AM3051" s="102"/>
      <c r="AN3051" s="102"/>
      <c r="AO3051" s="102"/>
      <c r="AP3051" s="102"/>
      <c r="AQ3051" s="102"/>
      <c r="AR3051" s="102"/>
      <c r="AS3051" s="102"/>
      <c r="AT3051" s="102"/>
      <c r="AU3051" s="102"/>
      <c r="AV3051" s="102"/>
      <c r="AW3051" s="102"/>
      <c r="AX3051" s="102"/>
      <c r="AY3051" s="102"/>
      <c r="AZ3051" s="102"/>
      <c r="BA3051" s="102"/>
      <c r="BB3051" s="102"/>
      <c r="BC3051" s="102"/>
      <c r="BD3051" s="102"/>
      <c r="BE3051" s="102"/>
      <c r="BF3051" s="102"/>
      <c r="BG3051" s="102"/>
      <c r="BH3051" s="102"/>
      <c r="BI3051" s="102"/>
      <c r="BJ3051" s="102"/>
    </row>
    <row r="3052" spans="11:62">
      <c r="K3052" s="102"/>
      <c r="L3052" s="102"/>
      <c r="M3052" s="102"/>
      <c r="N3052" s="102"/>
      <c r="O3052" s="102"/>
      <c r="P3052" s="102"/>
      <c r="R3052" s="105"/>
      <c r="Y3052" s="102"/>
      <c r="Z3052" s="102"/>
      <c r="AA3052" s="102"/>
      <c r="AB3052" s="102"/>
      <c r="AC3052" s="102"/>
      <c r="AD3052" s="102"/>
      <c r="AE3052" s="102"/>
      <c r="AF3052" s="102"/>
      <c r="AG3052" s="104"/>
      <c r="AI3052" s="102"/>
      <c r="AJ3052" s="102"/>
      <c r="AK3052" s="102"/>
      <c r="AL3052" s="102"/>
      <c r="AM3052" s="102"/>
      <c r="AN3052" s="102"/>
      <c r="AO3052" s="102"/>
      <c r="AP3052" s="102"/>
      <c r="AQ3052" s="102"/>
      <c r="AR3052" s="102"/>
      <c r="AS3052" s="102"/>
      <c r="AT3052" s="102"/>
      <c r="AU3052" s="102"/>
      <c r="AV3052" s="102"/>
      <c r="AW3052" s="102"/>
      <c r="AX3052" s="102"/>
      <c r="AY3052" s="102"/>
      <c r="AZ3052" s="102"/>
      <c r="BA3052" s="102"/>
      <c r="BB3052" s="102"/>
      <c r="BC3052" s="102"/>
      <c r="BD3052" s="102"/>
      <c r="BE3052" s="102"/>
      <c r="BF3052" s="102"/>
      <c r="BG3052" s="102"/>
      <c r="BH3052" s="102"/>
      <c r="BI3052" s="102"/>
      <c r="BJ3052" s="102"/>
    </row>
    <row r="3053" spans="11:62">
      <c r="K3053" s="102"/>
      <c r="L3053" s="102"/>
      <c r="M3053" s="102"/>
      <c r="N3053" s="102"/>
      <c r="O3053" s="102"/>
      <c r="P3053" s="102"/>
      <c r="R3053" s="105"/>
      <c r="Y3053" s="102"/>
      <c r="Z3053" s="102"/>
      <c r="AA3053" s="102"/>
      <c r="AB3053" s="102"/>
      <c r="AC3053" s="102"/>
      <c r="AD3053" s="102"/>
      <c r="AE3053" s="102"/>
      <c r="AF3053" s="102"/>
      <c r="AG3053" s="104"/>
      <c r="AI3053" s="102"/>
      <c r="AJ3053" s="102"/>
      <c r="AK3053" s="102"/>
      <c r="AL3053" s="102"/>
      <c r="AM3053" s="102"/>
      <c r="AN3053" s="102"/>
      <c r="AO3053" s="102"/>
      <c r="AP3053" s="102"/>
      <c r="AQ3053" s="102"/>
      <c r="AR3053" s="102"/>
      <c r="AS3053" s="102"/>
      <c r="AT3053" s="102"/>
      <c r="AU3053" s="102"/>
      <c r="AV3053" s="102"/>
      <c r="AW3053" s="102"/>
      <c r="AX3053" s="102"/>
      <c r="AY3053" s="102"/>
      <c r="AZ3053" s="102"/>
      <c r="BA3053" s="102"/>
      <c r="BB3053" s="102"/>
      <c r="BC3053" s="102"/>
      <c r="BD3053" s="102"/>
      <c r="BE3053" s="102"/>
      <c r="BF3053" s="102"/>
      <c r="BG3053" s="102"/>
      <c r="BH3053" s="102"/>
      <c r="BI3053" s="102"/>
      <c r="BJ3053" s="102"/>
    </row>
    <row r="3054" spans="11:62">
      <c r="K3054" s="102"/>
      <c r="L3054" s="102"/>
      <c r="M3054" s="102"/>
      <c r="N3054" s="102"/>
      <c r="O3054" s="102"/>
      <c r="P3054" s="102"/>
      <c r="Q3054" s="102"/>
      <c r="R3054" s="105"/>
      <c r="S3054" s="105"/>
      <c r="Y3054" s="102"/>
      <c r="Z3054" s="102"/>
      <c r="AA3054" s="102"/>
      <c r="AB3054" s="102"/>
      <c r="AC3054" s="102"/>
      <c r="AD3054" s="102"/>
      <c r="AE3054" s="102"/>
      <c r="AF3054" s="102"/>
      <c r="AG3054" s="104"/>
    </row>
    <row r="3055" spans="11:62">
      <c r="K3055" s="102"/>
      <c r="L3055" s="102"/>
      <c r="M3055" s="102"/>
      <c r="S3055" s="105"/>
      <c r="Y3055" s="102"/>
      <c r="Z3055" s="102"/>
      <c r="AA3055" s="102"/>
      <c r="AB3055" s="102"/>
      <c r="AC3055" s="102"/>
      <c r="AD3055" s="102"/>
      <c r="AE3055" s="102"/>
      <c r="AF3055" s="102"/>
      <c r="AI3055" s="102"/>
      <c r="AJ3055" s="102"/>
      <c r="AK3055" s="102"/>
      <c r="AL3055" s="102"/>
      <c r="AM3055" s="102"/>
      <c r="AN3055" s="102"/>
      <c r="AO3055" s="102"/>
      <c r="AP3055" s="102"/>
      <c r="AQ3055" s="102"/>
      <c r="AS3055" s="102"/>
      <c r="AT3055" s="102"/>
      <c r="AU3055" s="102"/>
      <c r="AV3055" s="102"/>
      <c r="AW3055" s="102"/>
      <c r="AX3055" s="102"/>
      <c r="AY3055" s="102"/>
      <c r="AZ3055" s="102"/>
      <c r="BA3055" s="102"/>
      <c r="BB3055" s="102"/>
      <c r="BC3055" s="102"/>
      <c r="BD3055" s="102"/>
      <c r="BE3055" s="102"/>
      <c r="BF3055" s="102"/>
      <c r="BG3055" s="102"/>
      <c r="BH3055" s="102"/>
      <c r="BI3055" s="102"/>
      <c r="BJ3055" s="102"/>
    </row>
    <row r="3056" spans="11:62">
      <c r="K3056" s="102"/>
      <c r="L3056" s="102"/>
      <c r="M3056" s="102"/>
      <c r="N3056" s="102"/>
      <c r="O3056" s="102"/>
      <c r="P3056" s="102"/>
      <c r="Q3056" s="102"/>
      <c r="Y3056" s="102"/>
      <c r="Z3056" s="102"/>
      <c r="AA3056" s="102"/>
      <c r="AB3056" s="102"/>
      <c r="AC3056" s="102"/>
      <c r="AD3056" s="102"/>
      <c r="AE3056" s="102"/>
      <c r="AF3056" s="102"/>
      <c r="AI3056" s="102"/>
      <c r="AJ3056" s="102"/>
      <c r="AK3056" s="102"/>
      <c r="AL3056" s="102"/>
      <c r="AM3056" s="102"/>
      <c r="AN3056" s="102"/>
      <c r="AO3056" s="102"/>
      <c r="AP3056" s="102"/>
      <c r="AQ3056" s="102"/>
      <c r="AR3056" s="102"/>
      <c r="AS3056" s="102"/>
      <c r="AT3056" s="102"/>
      <c r="AU3056" s="102"/>
      <c r="AV3056" s="102"/>
      <c r="AW3056" s="102"/>
      <c r="AX3056" s="102"/>
      <c r="AY3056" s="102"/>
      <c r="AZ3056" s="102"/>
      <c r="BA3056" s="102"/>
      <c r="BB3056" s="102"/>
      <c r="BC3056" s="102"/>
      <c r="BD3056" s="102"/>
      <c r="BE3056" s="102"/>
      <c r="BF3056" s="102"/>
      <c r="BG3056" s="102"/>
      <c r="BH3056" s="102"/>
      <c r="BI3056" s="102"/>
      <c r="BJ3056" s="102"/>
    </row>
    <row r="3057" spans="11:62">
      <c r="K3057" s="102"/>
      <c r="L3057" s="102"/>
      <c r="M3057" s="102"/>
      <c r="O3057" s="102"/>
      <c r="R3057" s="105"/>
      <c r="Y3057" s="102"/>
      <c r="Z3057" s="102"/>
      <c r="AA3057" s="102"/>
      <c r="AB3057" s="102"/>
      <c r="AC3057" s="102"/>
      <c r="AD3057" s="102"/>
      <c r="AE3057" s="102"/>
      <c r="AF3057" s="102"/>
      <c r="AI3057" s="102"/>
      <c r="AJ3057" s="102"/>
      <c r="AK3057" s="102"/>
      <c r="AL3057" s="102"/>
      <c r="AM3057" s="102"/>
      <c r="AN3057" s="102"/>
      <c r="AO3057" s="102"/>
      <c r="AP3057" s="102"/>
      <c r="AQ3057" s="102"/>
      <c r="AS3057" s="102"/>
      <c r="AT3057" s="102"/>
      <c r="AU3057" s="102"/>
      <c r="AV3057" s="102"/>
      <c r="AW3057" s="102"/>
      <c r="AY3057" s="102"/>
      <c r="AZ3057" s="102"/>
      <c r="BA3057" s="102"/>
      <c r="BB3057" s="102"/>
      <c r="BC3057" s="102"/>
      <c r="BD3057" s="102"/>
      <c r="BE3057" s="102"/>
      <c r="BF3057" s="102"/>
      <c r="BG3057" s="102"/>
      <c r="BH3057" s="102"/>
      <c r="BI3057" s="102"/>
      <c r="BJ3057" s="102"/>
    </row>
    <row r="3058" spans="11:62">
      <c r="K3058" s="102"/>
      <c r="L3058" s="102"/>
      <c r="M3058" s="102"/>
      <c r="O3058" s="102"/>
      <c r="R3058" s="105"/>
      <c r="Y3058" s="102"/>
      <c r="Z3058" s="102"/>
      <c r="AA3058" s="102"/>
      <c r="AB3058" s="102"/>
      <c r="AC3058" s="102"/>
      <c r="AD3058" s="102"/>
      <c r="AE3058" s="102"/>
      <c r="AF3058" s="102"/>
      <c r="AI3058" s="102"/>
      <c r="AJ3058" s="102"/>
      <c r="AK3058" s="102"/>
      <c r="AL3058" s="102"/>
      <c r="AM3058" s="102"/>
      <c r="AN3058" s="102"/>
      <c r="AO3058" s="102"/>
      <c r="AP3058" s="102"/>
      <c r="AQ3058" s="102"/>
      <c r="AS3058" s="102"/>
      <c r="AT3058" s="102"/>
      <c r="AU3058" s="102"/>
      <c r="AV3058" s="102"/>
      <c r="AW3058" s="102"/>
      <c r="AY3058" s="102"/>
      <c r="AZ3058" s="102"/>
      <c r="BA3058" s="102"/>
      <c r="BB3058" s="102"/>
      <c r="BC3058" s="102"/>
      <c r="BD3058" s="102"/>
      <c r="BE3058" s="102"/>
      <c r="BF3058" s="102"/>
      <c r="BG3058" s="102"/>
      <c r="BH3058" s="102"/>
      <c r="BI3058" s="102"/>
      <c r="BJ3058" s="102"/>
    </row>
    <row r="3059" spans="11:62">
      <c r="K3059" s="102"/>
      <c r="L3059" s="102"/>
      <c r="M3059" s="102"/>
      <c r="N3059" s="102"/>
      <c r="O3059" s="102"/>
      <c r="P3059" s="102"/>
      <c r="R3059" s="105"/>
      <c r="Y3059" s="102"/>
      <c r="Z3059" s="102"/>
      <c r="AA3059" s="102"/>
      <c r="AB3059" s="102"/>
      <c r="AC3059" s="102"/>
      <c r="AD3059" s="102"/>
      <c r="AE3059" s="102"/>
      <c r="AF3059" s="102"/>
      <c r="AI3059" s="102"/>
      <c r="AJ3059" s="102"/>
      <c r="AK3059" s="102"/>
      <c r="AL3059" s="102"/>
      <c r="AM3059" s="102"/>
      <c r="AN3059" s="102"/>
      <c r="AO3059" s="102"/>
      <c r="AP3059" s="102"/>
      <c r="AQ3059" s="102"/>
      <c r="AR3059" s="102"/>
      <c r="AS3059" s="102"/>
      <c r="AT3059" s="102"/>
      <c r="AU3059" s="102"/>
      <c r="AV3059" s="102"/>
      <c r="AW3059" s="102"/>
      <c r="AX3059" s="102"/>
      <c r="AY3059" s="102"/>
      <c r="AZ3059" s="102"/>
      <c r="BA3059" s="102"/>
      <c r="BB3059" s="102"/>
      <c r="BC3059" s="102"/>
      <c r="BD3059" s="102"/>
      <c r="BE3059" s="102"/>
      <c r="BF3059" s="102"/>
      <c r="BG3059" s="102"/>
      <c r="BH3059" s="102"/>
      <c r="BI3059" s="102"/>
      <c r="BJ3059" s="102"/>
    </row>
    <row r="3060" spans="11:62">
      <c r="K3060" s="102"/>
      <c r="L3060" s="102"/>
      <c r="M3060" s="102"/>
      <c r="N3060" s="102"/>
      <c r="O3060" s="102"/>
      <c r="P3060" s="102"/>
      <c r="R3060" s="105"/>
      <c r="Y3060" s="102"/>
      <c r="Z3060" s="102"/>
      <c r="AA3060" s="102"/>
      <c r="AB3060" s="102"/>
      <c r="AC3060" s="102"/>
      <c r="AD3060" s="102"/>
      <c r="AE3060" s="102"/>
      <c r="AF3060" s="102"/>
      <c r="AG3060" s="104"/>
      <c r="AI3060" s="102"/>
      <c r="AJ3060" s="102"/>
      <c r="AK3060" s="102"/>
      <c r="AL3060" s="102"/>
      <c r="AM3060" s="102"/>
      <c r="AN3060" s="102"/>
      <c r="AO3060" s="102"/>
      <c r="AP3060" s="102"/>
      <c r="AQ3060" s="102"/>
      <c r="AR3060" s="102"/>
      <c r="AS3060" s="102"/>
      <c r="AT3060" s="102"/>
      <c r="AU3060" s="102"/>
      <c r="AV3060" s="102"/>
      <c r="AW3060" s="102"/>
      <c r="AX3060" s="102"/>
      <c r="AY3060" s="102"/>
      <c r="AZ3060" s="102"/>
      <c r="BA3060" s="102"/>
      <c r="BB3060" s="102"/>
      <c r="BC3060" s="102"/>
      <c r="BD3060" s="102"/>
      <c r="BE3060" s="102"/>
      <c r="BF3060" s="102"/>
      <c r="BG3060" s="102"/>
      <c r="BH3060" s="102"/>
      <c r="BI3060" s="102"/>
      <c r="BJ3060" s="102"/>
    </row>
    <row r="3061" spans="11:62">
      <c r="K3061" s="102"/>
      <c r="L3061" s="102"/>
      <c r="M3061" s="102"/>
      <c r="N3061" s="102"/>
      <c r="O3061" s="102"/>
      <c r="P3061" s="102"/>
      <c r="Q3061" s="102"/>
      <c r="R3061" s="105"/>
      <c r="Y3061" s="102"/>
      <c r="Z3061" s="102"/>
      <c r="AA3061" s="102"/>
      <c r="AB3061" s="102"/>
      <c r="AC3061" s="102"/>
      <c r="AD3061" s="102"/>
      <c r="AE3061" s="102"/>
      <c r="AF3061" s="102"/>
      <c r="AI3061" s="102"/>
      <c r="AJ3061" s="102"/>
      <c r="AK3061" s="102"/>
      <c r="AL3061" s="102"/>
      <c r="AM3061" s="102"/>
      <c r="AN3061" s="102"/>
      <c r="AO3061" s="102"/>
      <c r="AP3061" s="102"/>
      <c r="AQ3061" s="102"/>
      <c r="AR3061" s="102"/>
      <c r="AS3061" s="102"/>
      <c r="AT3061" s="102"/>
      <c r="AU3061" s="102"/>
      <c r="AV3061" s="102"/>
      <c r="AW3061" s="102"/>
      <c r="AX3061" s="102"/>
      <c r="AY3061" s="102"/>
      <c r="AZ3061" s="102"/>
      <c r="BA3061" s="102"/>
      <c r="BB3061" s="102"/>
      <c r="BC3061" s="102"/>
      <c r="BD3061" s="102"/>
      <c r="BE3061" s="102"/>
      <c r="BF3061" s="102"/>
      <c r="BG3061" s="102"/>
      <c r="BH3061" s="102"/>
      <c r="BI3061" s="102"/>
      <c r="BJ3061" s="102"/>
    </row>
    <row r="3062" spans="11:62">
      <c r="K3062" s="102"/>
      <c r="L3062" s="102"/>
      <c r="M3062" s="102"/>
      <c r="N3062" s="102"/>
      <c r="O3062" s="102"/>
      <c r="P3062" s="102"/>
      <c r="Q3062" s="102"/>
      <c r="R3062" s="105"/>
      <c r="Y3062" s="102"/>
      <c r="Z3062" s="102"/>
      <c r="AA3062" s="102"/>
      <c r="AB3062" s="102"/>
      <c r="AC3062" s="102"/>
      <c r="AD3062" s="102"/>
      <c r="AE3062" s="102"/>
      <c r="AF3062" s="102"/>
      <c r="AI3062" s="102"/>
      <c r="AJ3062" s="102"/>
      <c r="AK3062" s="102"/>
      <c r="AL3062" s="102"/>
      <c r="AM3062" s="102"/>
      <c r="AN3062" s="102"/>
      <c r="AO3062" s="102"/>
      <c r="AP3062" s="102"/>
      <c r="AQ3062" s="102"/>
      <c r="AR3062" s="102"/>
      <c r="AS3062" s="102"/>
      <c r="AT3062" s="102"/>
      <c r="AU3062" s="102"/>
      <c r="AV3062" s="102"/>
      <c r="AW3062" s="102"/>
      <c r="AX3062" s="102"/>
      <c r="AY3062" s="102"/>
      <c r="AZ3062" s="102"/>
      <c r="BA3062" s="102"/>
      <c r="BB3062" s="102"/>
      <c r="BC3062" s="102"/>
      <c r="BD3062" s="102"/>
      <c r="BE3062" s="102"/>
      <c r="BF3062" s="102"/>
      <c r="BG3062" s="102"/>
      <c r="BH3062" s="102"/>
      <c r="BI3062" s="102"/>
      <c r="BJ3062" s="102"/>
    </row>
    <row r="3063" spans="11:62">
      <c r="K3063" s="102"/>
      <c r="L3063" s="102"/>
      <c r="M3063" s="102"/>
      <c r="P3063" s="102"/>
      <c r="Y3063" s="102"/>
      <c r="Z3063" s="102"/>
      <c r="AA3063" s="102"/>
      <c r="AB3063" s="102"/>
      <c r="AC3063" s="102"/>
      <c r="AD3063" s="102"/>
      <c r="AE3063" s="102"/>
      <c r="AF3063" s="102"/>
      <c r="AG3063" s="104"/>
      <c r="AI3063" s="102"/>
      <c r="AJ3063" s="102"/>
      <c r="AK3063" s="102"/>
      <c r="AL3063" s="102"/>
      <c r="AM3063" s="102"/>
      <c r="AN3063" s="102"/>
      <c r="AO3063" s="102"/>
      <c r="AP3063" s="102"/>
      <c r="AQ3063" s="102"/>
      <c r="AR3063" s="102"/>
      <c r="AS3063" s="102"/>
      <c r="AT3063" s="102"/>
      <c r="AU3063" s="102"/>
      <c r="AV3063" s="102"/>
      <c r="AW3063" s="102"/>
      <c r="AX3063" s="102"/>
      <c r="AY3063" s="102"/>
      <c r="AZ3063" s="102"/>
      <c r="BA3063" s="102"/>
      <c r="BB3063" s="102"/>
      <c r="BC3063" s="102"/>
      <c r="BD3063" s="102"/>
      <c r="BE3063" s="102"/>
      <c r="BF3063" s="102"/>
      <c r="BG3063" s="102"/>
      <c r="BH3063" s="102"/>
      <c r="BI3063" s="102"/>
      <c r="BJ3063" s="102"/>
    </row>
    <row r="3064" spans="11:62">
      <c r="K3064" s="102"/>
      <c r="L3064" s="102"/>
      <c r="M3064" s="102"/>
      <c r="P3064" s="102"/>
      <c r="Y3064" s="102"/>
      <c r="Z3064" s="102"/>
      <c r="AA3064" s="102"/>
      <c r="AB3064" s="102"/>
      <c r="AC3064" s="102"/>
      <c r="AG3064" s="104"/>
      <c r="AI3064" s="102"/>
      <c r="AJ3064" s="102"/>
      <c r="AK3064" s="102"/>
      <c r="AL3064" s="102"/>
      <c r="AM3064" s="102"/>
      <c r="AN3064" s="102"/>
      <c r="AO3064" s="102"/>
      <c r="AP3064" s="102"/>
      <c r="AQ3064" s="102"/>
      <c r="AR3064" s="102"/>
      <c r="AS3064" s="102"/>
      <c r="AT3064" s="102"/>
      <c r="AU3064" s="102"/>
      <c r="AV3064" s="102"/>
      <c r="AW3064" s="102"/>
      <c r="AX3064" s="102"/>
      <c r="AY3064" s="102"/>
      <c r="AZ3064" s="102"/>
      <c r="BA3064" s="102"/>
      <c r="BB3064" s="102"/>
      <c r="BC3064" s="102"/>
      <c r="BD3064" s="102"/>
      <c r="BE3064" s="102"/>
      <c r="BF3064" s="102"/>
      <c r="BG3064" s="102"/>
      <c r="BH3064" s="102"/>
      <c r="BI3064" s="102"/>
      <c r="BJ3064" s="102"/>
    </row>
    <row r="3065" spans="11:62">
      <c r="K3065" s="102"/>
      <c r="L3065" s="102"/>
      <c r="M3065" s="102"/>
      <c r="N3065" s="102"/>
      <c r="O3065" s="102"/>
      <c r="P3065" s="102"/>
      <c r="R3065" s="105"/>
      <c r="Y3065" s="102"/>
      <c r="Z3065" s="102"/>
      <c r="AA3065" s="102"/>
      <c r="AB3065" s="102"/>
      <c r="AC3065" s="102"/>
      <c r="AD3065" s="102"/>
      <c r="AE3065" s="102"/>
      <c r="AF3065" s="102"/>
      <c r="AG3065" s="104"/>
      <c r="AI3065" s="102"/>
      <c r="AJ3065" s="102"/>
      <c r="AK3065" s="102"/>
      <c r="AL3065" s="102"/>
      <c r="AM3065" s="102"/>
      <c r="AN3065" s="102"/>
      <c r="AO3065" s="102"/>
      <c r="AP3065" s="102"/>
      <c r="AQ3065" s="102"/>
      <c r="AR3065" s="102"/>
      <c r="AS3065" s="102"/>
      <c r="AT3065" s="102"/>
      <c r="AU3065" s="102"/>
      <c r="AV3065" s="102"/>
      <c r="AW3065" s="102"/>
      <c r="AX3065" s="102"/>
      <c r="AY3065" s="102"/>
      <c r="AZ3065" s="102"/>
      <c r="BA3065" s="102"/>
      <c r="BB3065" s="102"/>
      <c r="BC3065" s="102"/>
      <c r="BD3065" s="102"/>
      <c r="BE3065" s="102"/>
      <c r="BF3065" s="102"/>
      <c r="BG3065" s="102"/>
      <c r="BH3065" s="102"/>
      <c r="BI3065" s="102"/>
      <c r="BJ3065" s="102"/>
    </row>
    <row r="3066" spans="11:62">
      <c r="K3066" s="102"/>
      <c r="L3066" s="102"/>
      <c r="M3066" s="102"/>
      <c r="N3066" s="102"/>
      <c r="O3066" s="102"/>
      <c r="P3066" s="102"/>
      <c r="Q3066" s="102"/>
      <c r="R3066" s="105"/>
      <c r="W3066" s="102"/>
      <c r="X3066" s="102"/>
      <c r="Y3066" s="102"/>
      <c r="Z3066" s="102"/>
      <c r="AA3066" s="102"/>
      <c r="AB3066" s="102"/>
      <c r="AC3066" s="102"/>
      <c r="AD3066" s="102"/>
      <c r="AE3066" s="102"/>
      <c r="AF3066" s="102"/>
      <c r="AI3066" s="102"/>
      <c r="AJ3066" s="102"/>
      <c r="AK3066" s="102"/>
      <c r="AL3066" s="102"/>
      <c r="AM3066" s="102"/>
      <c r="AN3066" s="102"/>
      <c r="AO3066" s="102"/>
      <c r="AP3066" s="102"/>
      <c r="AQ3066" s="102"/>
      <c r="AR3066" s="102"/>
      <c r="AS3066" s="102"/>
      <c r="AT3066" s="102"/>
      <c r="AU3066" s="102"/>
      <c r="AV3066" s="102"/>
      <c r="AW3066" s="102"/>
      <c r="AX3066" s="102"/>
      <c r="AY3066" s="102"/>
      <c r="AZ3066" s="102"/>
      <c r="BA3066" s="102"/>
      <c r="BB3066" s="102"/>
      <c r="BC3066" s="102"/>
      <c r="BD3066" s="102"/>
      <c r="BE3066" s="102"/>
      <c r="BF3066" s="102"/>
      <c r="BG3066" s="102"/>
      <c r="BH3066" s="102"/>
      <c r="BI3066" s="102"/>
      <c r="BJ3066" s="102"/>
    </row>
    <row r="3067" spans="11:62">
      <c r="K3067" s="102"/>
      <c r="L3067" s="102"/>
      <c r="M3067" s="102"/>
      <c r="N3067" s="102"/>
      <c r="O3067" s="102"/>
      <c r="P3067" s="102"/>
      <c r="R3067" s="105"/>
      <c r="Y3067" s="102"/>
      <c r="Z3067" s="102"/>
      <c r="AA3067" s="102"/>
      <c r="AB3067" s="102"/>
      <c r="AC3067" s="102"/>
      <c r="AD3067" s="102"/>
      <c r="AE3067" s="102"/>
      <c r="AF3067" s="102"/>
      <c r="AI3067" s="102"/>
      <c r="AJ3067" s="102"/>
      <c r="AK3067" s="102"/>
      <c r="AL3067" s="102"/>
      <c r="AM3067" s="102"/>
      <c r="AN3067" s="102"/>
      <c r="AO3067" s="102"/>
      <c r="AP3067" s="102"/>
      <c r="AQ3067" s="102"/>
      <c r="AR3067" s="102"/>
      <c r="AS3067" s="102"/>
      <c r="AT3067" s="102"/>
      <c r="AU3067" s="102"/>
      <c r="AV3067" s="102"/>
      <c r="AW3067" s="102"/>
      <c r="AX3067" s="102"/>
      <c r="AY3067" s="102"/>
      <c r="AZ3067" s="102"/>
      <c r="BA3067" s="102"/>
      <c r="BB3067" s="102"/>
      <c r="BC3067" s="102"/>
      <c r="BD3067" s="102"/>
      <c r="BE3067" s="102"/>
      <c r="BF3067" s="102"/>
      <c r="BG3067" s="102"/>
      <c r="BH3067" s="102"/>
      <c r="BI3067" s="102"/>
      <c r="BJ3067" s="102"/>
    </row>
    <row r="3068" spans="11:62">
      <c r="K3068" s="102"/>
      <c r="L3068" s="102"/>
      <c r="M3068" s="102"/>
      <c r="N3068" s="102"/>
      <c r="O3068" s="102"/>
      <c r="P3068" s="102"/>
      <c r="Y3068" s="102"/>
      <c r="Z3068" s="102"/>
      <c r="AA3068" s="102"/>
      <c r="AB3068" s="102"/>
      <c r="AC3068" s="102"/>
      <c r="AD3068" s="102"/>
      <c r="AE3068" s="102"/>
      <c r="AF3068" s="102"/>
      <c r="AG3068" s="104"/>
      <c r="AI3068" s="102"/>
      <c r="AJ3068" s="102"/>
      <c r="AK3068" s="102"/>
      <c r="AL3068" s="102"/>
      <c r="AM3068" s="102"/>
      <c r="AN3068" s="102"/>
      <c r="AO3068" s="102"/>
      <c r="AP3068" s="102"/>
      <c r="AQ3068" s="102"/>
      <c r="AR3068" s="102"/>
      <c r="AS3068" s="102"/>
      <c r="AT3068" s="102"/>
      <c r="AU3068" s="102"/>
      <c r="AV3068" s="102"/>
      <c r="AW3068" s="102"/>
      <c r="AX3068" s="102"/>
      <c r="AY3068" s="102"/>
      <c r="AZ3068" s="102"/>
      <c r="BA3068" s="102"/>
      <c r="BB3068" s="102"/>
      <c r="BC3068" s="102"/>
      <c r="BD3068" s="102"/>
      <c r="BE3068" s="102"/>
      <c r="BF3068" s="102"/>
      <c r="BG3068" s="102"/>
      <c r="BH3068" s="102"/>
      <c r="BI3068" s="102"/>
      <c r="BJ3068" s="102"/>
    </row>
    <row r="3069" spans="11:62">
      <c r="K3069" s="102"/>
      <c r="L3069" s="102"/>
      <c r="M3069" s="102"/>
      <c r="N3069" s="102"/>
      <c r="O3069" s="102"/>
      <c r="P3069" s="102"/>
      <c r="Q3069" s="102"/>
      <c r="R3069" s="105"/>
      <c r="Y3069" s="102"/>
      <c r="Z3069" s="102"/>
      <c r="AA3069" s="102"/>
      <c r="AB3069" s="102"/>
      <c r="AC3069" s="102"/>
      <c r="AD3069" s="102"/>
      <c r="AE3069" s="102"/>
      <c r="AF3069" s="102"/>
      <c r="AI3069" s="102"/>
      <c r="AJ3069" s="102"/>
      <c r="AK3069" s="102"/>
      <c r="AL3069" s="102"/>
      <c r="AM3069" s="102"/>
      <c r="AN3069" s="102"/>
      <c r="AO3069" s="102"/>
      <c r="AP3069" s="102"/>
      <c r="AQ3069" s="102"/>
      <c r="AR3069" s="102"/>
      <c r="AS3069" s="102"/>
      <c r="AT3069" s="102"/>
      <c r="AU3069" s="102"/>
      <c r="AV3069" s="102"/>
      <c r="AW3069" s="102"/>
      <c r="AX3069" s="102"/>
      <c r="AY3069" s="102"/>
      <c r="AZ3069" s="102"/>
      <c r="BA3069" s="102"/>
      <c r="BB3069" s="102"/>
      <c r="BC3069" s="102"/>
      <c r="BD3069" s="102"/>
      <c r="BE3069" s="102"/>
      <c r="BF3069" s="102"/>
      <c r="BG3069" s="102"/>
      <c r="BH3069" s="102"/>
      <c r="BI3069" s="102"/>
      <c r="BJ3069" s="102"/>
    </row>
    <row r="3070" spans="11:62">
      <c r="K3070" s="102"/>
      <c r="L3070" s="102"/>
      <c r="M3070" s="102"/>
      <c r="N3070" s="102"/>
      <c r="O3070" s="102"/>
      <c r="P3070" s="102"/>
      <c r="Q3070" s="102"/>
      <c r="R3070" s="105"/>
      <c r="W3070" s="102"/>
      <c r="X3070" s="102"/>
      <c r="Y3070" s="102"/>
      <c r="Z3070" s="102"/>
      <c r="AA3070" s="102"/>
      <c r="AB3070" s="102"/>
      <c r="AC3070" s="102"/>
      <c r="AD3070" s="102"/>
      <c r="AE3070" s="102"/>
      <c r="AF3070" s="102"/>
      <c r="AI3070" s="102"/>
      <c r="AJ3070" s="102"/>
      <c r="AK3070" s="102"/>
      <c r="AL3070" s="102"/>
      <c r="AM3070" s="102"/>
      <c r="AN3070" s="102"/>
      <c r="AO3070" s="102"/>
      <c r="AP3070" s="102"/>
      <c r="AQ3070" s="102"/>
      <c r="AR3070" s="102"/>
      <c r="AS3070" s="102"/>
      <c r="AT3070" s="102"/>
      <c r="AU3070" s="102"/>
      <c r="AV3070" s="102"/>
      <c r="AW3070" s="102"/>
      <c r="AX3070" s="102"/>
      <c r="AY3070" s="102"/>
      <c r="AZ3070" s="102"/>
      <c r="BA3070" s="102"/>
      <c r="BB3070" s="102"/>
      <c r="BC3070" s="102"/>
      <c r="BD3070" s="102"/>
      <c r="BE3070" s="102"/>
      <c r="BF3070" s="102"/>
      <c r="BG3070" s="102"/>
      <c r="BH3070" s="102"/>
      <c r="BI3070" s="102"/>
      <c r="BJ3070" s="102"/>
    </row>
    <row r="3071" spans="11:62">
      <c r="K3071" s="102"/>
      <c r="L3071" s="102"/>
      <c r="M3071" s="102"/>
      <c r="N3071" s="102"/>
      <c r="O3071" s="102"/>
      <c r="P3071" s="102"/>
      <c r="Q3071" s="102"/>
      <c r="R3071" s="105"/>
      <c r="S3071" s="105"/>
      <c r="AD3071" s="102"/>
      <c r="AE3071" s="102"/>
      <c r="AF3071" s="102"/>
      <c r="AH3071" s="104"/>
      <c r="AI3071" s="102"/>
      <c r="AJ3071" s="102"/>
      <c r="AK3071" s="102"/>
      <c r="AL3071" s="102"/>
      <c r="AM3071" s="102"/>
      <c r="AN3071" s="102"/>
      <c r="AO3071" s="102"/>
      <c r="AP3071" s="102"/>
      <c r="AQ3071" s="102"/>
      <c r="AR3071" s="102"/>
      <c r="AS3071" s="102"/>
      <c r="AT3071" s="102"/>
      <c r="AU3071" s="102"/>
      <c r="AV3071" s="102"/>
      <c r="AW3071" s="102"/>
      <c r="AX3071" s="102"/>
      <c r="AY3071" s="102"/>
      <c r="AZ3071" s="102"/>
      <c r="BA3071" s="102"/>
      <c r="BB3071" s="102"/>
      <c r="BC3071" s="102"/>
      <c r="BD3071" s="102"/>
      <c r="BE3071" s="102"/>
      <c r="BF3071" s="102"/>
      <c r="BG3071" s="102"/>
      <c r="BH3071" s="102"/>
      <c r="BI3071" s="102"/>
      <c r="BJ3071" s="102"/>
    </row>
    <row r="3072" spans="11:62">
      <c r="K3072" s="102"/>
      <c r="L3072" s="102"/>
      <c r="M3072" s="102"/>
      <c r="N3072" s="102"/>
      <c r="O3072" s="102"/>
      <c r="P3072" s="102"/>
      <c r="Q3072" s="102"/>
      <c r="R3072" s="105"/>
      <c r="S3072" s="105"/>
      <c r="AD3072" s="102"/>
      <c r="AE3072" s="102"/>
      <c r="AF3072" s="102"/>
      <c r="AH3072" s="104"/>
      <c r="AI3072" s="102"/>
      <c r="AJ3072" s="102"/>
      <c r="AK3072" s="102"/>
      <c r="AL3072" s="102"/>
      <c r="AM3072" s="102"/>
      <c r="AN3072" s="102"/>
      <c r="AO3072" s="102"/>
      <c r="AP3072" s="102"/>
      <c r="AQ3072" s="102"/>
      <c r="AR3072" s="102"/>
      <c r="AS3072" s="102"/>
      <c r="AT3072" s="102"/>
      <c r="AU3072" s="102"/>
      <c r="AV3072" s="102"/>
      <c r="AW3072" s="102"/>
      <c r="AX3072" s="102"/>
      <c r="AY3072" s="102"/>
      <c r="AZ3072" s="102"/>
      <c r="BA3072" s="102"/>
      <c r="BB3072" s="102"/>
      <c r="BC3072" s="102"/>
      <c r="BD3072" s="102"/>
      <c r="BE3072" s="102"/>
      <c r="BF3072" s="102"/>
      <c r="BG3072" s="102"/>
      <c r="BH3072" s="102"/>
      <c r="BI3072" s="102"/>
      <c r="BJ3072" s="102"/>
    </row>
    <row r="3073" spans="11:62">
      <c r="K3073" s="102"/>
      <c r="L3073" s="102"/>
      <c r="M3073" s="102"/>
      <c r="N3073" s="102"/>
      <c r="O3073" s="102"/>
      <c r="P3073" s="102"/>
      <c r="R3073" s="105"/>
      <c r="Y3073" s="102"/>
      <c r="Z3073" s="102"/>
      <c r="AA3073" s="102"/>
      <c r="AB3073" s="102"/>
      <c r="AC3073" s="102"/>
      <c r="AD3073" s="102"/>
      <c r="AE3073" s="102"/>
      <c r="AF3073" s="102"/>
      <c r="AI3073" s="102"/>
      <c r="AJ3073" s="102"/>
      <c r="AK3073" s="102"/>
      <c r="AL3073" s="102"/>
      <c r="AM3073" s="102"/>
      <c r="AN3073" s="102"/>
      <c r="AO3073" s="102"/>
      <c r="AP3073" s="102"/>
      <c r="AQ3073" s="102"/>
      <c r="AR3073" s="102"/>
      <c r="AS3073" s="102"/>
      <c r="AT3073" s="102"/>
      <c r="AU3073" s="102"/>
      <c r="AV3073" s="102"/>
      <c r="AW3073" s="102"/>
      <c r="AX3073" s="102"/>
      <c r="AY3073" s="102"/>
      <c r="AZ3073" s="102"/>
      <c r="BA3073" s="102"/>
      <c r="BB3073" s="102"/>
      <c r="BC3073" s="102"/>
      <c r="BD3073" s="102"/>
      <c r="BE3073" s="102"/>
      <c r="BF3073" s="102"/>
      <c r="BG3073" s="102"/>
      <c r="BH3073" s="102"/>
      <c r="BI3073" s="102"/>
      <c r="BJ3073" s="102"/>
    </row>
    <row r="3074" spans="11:62">
      <c r="K3074" s="102"/>
      <c r="L3074" s="102"/>
      <c r="M3074" s="102"/>
      <c r="N3074" s="102"/>
      <c r="O3074" s="102"/>
      <c r="P3074" s="102"/>
      <c r="R3074" s="105"/>
      <c r="Y3074" s="102"/>
      <c r="Z3074" s="102"/>
      <c r="AA3074" s="102"/>
      <c r="AB3074" s="102"/>
      <c r="AC3074" s="102"/>
      <c r="AD3074" s="102"/>
      <c r="AE3074" s="102"/>
      <c r="AF3074" s="102"/>
      <c r="AI3074" s="102"/>
      <c r="AJ3074" s="102"/>
      <c r="AK3074" s="102"/>
      <c r="AL3074" s="102"/>
      <c r="AM3074" s="102"/>
      <c r="AN3074" s="102"/>
      <c r="AO3074" s="102"/>
      <c r="AP3074" s="102"/>
      <c r="AQ3074" s="102"/>
      <c r="AR3074" s="102"/>
      <c r="AS3074" s="102"/>
      <c r="AT3074" s="102"/>
      <c r="AU3074" s="102"/>
      <c r="AV3074" s="102"/>
      <c r="AW3074" s="102"/>
      <c r="AX3074" s="102"/>
      <c r="AY3074" s="102"/>
      <c r="AZ3074" s="102"/>
      <c r="BA3074" s="102"/>
      <c r="BB3074" s="102"/>
      <c r="BC3074" s="102"/>
      <c r="BD3074" s="102"/>
      <c r="BE3074" s="102"/>
      <c r="BF3074" s="102"/>
      <c r="BG3074" s="102"/>
      <c r="BH3074" s="102"/>
      <c r="BI3074" s="102"/>
      <c r="BJ3074" s="102"/>
    </row>
    <row r="3075" spans="11:62">
      <c r="K3075" s="102"/>
      <c r="L3075" s="102"/>
      <c r="M3075" s="102"/>
      <c r="P3075" s="102"/>
      <c r="R3075" s="105"/>
      <c r="Y3075" s="102"/>
      <c r="Z3075" s="102"/>
      <c r="AA3075" s="102"/>
      <c r="AB3075" s="102"/>
      <c r="AC3075" s="102"/>
      <c r="AD3075" s="102"/>
      <c r="AE3075" s="102"/>
      <c r="AF3075" s="102"/>
      <c r="AG3075" s="104"/>
      <c r="AI3075" s="102"/>
      <c r="AJ3075" s="102"/>
      <c r="AK3075" s="102"/>
      <c r="AL3075" s="102"/>
      <c r="AM3075" s="102"/>
      <c r="AN3075" s="102"/>
      <c r="AO3075" s="102"/>
      <c r="AP3075" s="102"/>
      <c r="AQ3075" s="102"/>
      <c r="AR3075" s="102"/>
      <c r="AS3075" s="102"/>
      <c r="AT3075" s="102"/>
      <c r="AU3075" s="102"/>
      <c r="AV3075" s="102"/>
      <c r="AW3075" s="102"/>
      <c r="AX3075" s="102"/>
      <c r="AY3075" s="102"/>
      <c r="AZ3075" s="102"/>
      <c r="BA3075" s="102"/>
      <c r="BB3075" s="102"/>
      <c r="BC3075" s="102"/>
      <c r="BD3075" s="102"/>
      <c r="BE3075" s="102"/>
      <c r="BF3075" s="102"/>
      <c r="BG3075" s="102"/>
      <c r="BH3075" s="102"/>
      <c r="BI3075" s="102"/>
      <c r="BJ3075" s="102"/>
    </row>
    <row r="3076" spans="11:62">
      <c r="K3076" s="102"/>
      <c r="L3076" s="102"/>
      <c r="M3076" s="102"/>
      <c r="N3076" s="102"/>
      <c r="O3076" s="102"/>
      <c r="P3076" s="102"/>
      <c r="R3076" s="105"/>
      <c r="Y3076" s="102"/>
      <c r="Z3076" s="102"/>
      <c r="AA3076" s="102"/>
      <c r="AB3076" s="102"/>
      <c r="AC3076" s="102"/>
      <c r="AD3076" s="102"/>
      <c r="AE3076" s="102"/>
      <c r="AF3076" s="102"/>
      <c r="AG3076" s="104"/>
      <c r="AI3076" s="102"/>
      <c r="AJ3076" s="102"/>
      <c r="AK3076" s="102"/>
      <c r="AL3076" s="102"/>
      <c r="AM3076" s="102"/>
      <c r="AN3076" s="102"/>
      <c r="AO3076" s="102"/>
      <c r="AP3076" s="102"/>
      <c r="AQ3076" s="102"/>
      <c r="AR3076" s="102"/>
      <c r="AS3076" s="102"/>
      <c r="AT3076" s="102"/>
      <c r="AU3076" s="102"/>
      <c r="AV3076" s="102"/>
      <c r="AW3076" s="102"/>
      <c r="AX3076" s="102"/>
      <c r="AY3076" s="102"/>
      <c r="AZ3076" s="102"/>
      <c r="BA3076" s="102"/>
      <c r="BB3076" s="102"/>
      <c r="BC3076" s="102"/>
      <c r="BD3076" s="102"/>
      <c r="BE3076" s="102"/>
      <c r="BF3076" s="102"/>
      <c r="BG3076" s="102"/>
      <c r="BH3076" s="102"/>
      <c r="BI3076" s="102"/>
      <c r="BJ3076" s="102"/>
    </row>
    <row r="3077" spans="11:62">
      <c r="K3077" s="102"/>
      <c r="L3077" s="102"/>
      <c r="M3077" s="102"/>
      <c r="N3077" s="102"/>
      <c r="O3077" s="102"/>
      <c r="P3077" s="102"/>
      <c r="Y3077" s="102"/>
      <c r="Z3077" s="102"/>
      <c r="AA3077" s="102"/>
      <c r="AB3077" s="102"/>
      <c r="AC3077" s="102"/>
      <c r="AD3077" s="102"/>
      <c r="AE3077" s="102"/>
      <c r="AF3077" s="102"/>
      <c r="AI3077" s="102"/>
      <c r="AJ3077" s="102"/>
      <c r="AK3077" s="102"/>
      <c r="AL3077" s="102"/>
      <c r="AM3077" s="102"/>
      <c r="AN3077" s="102"/>
      <c r="AO3077" s="102"/>
      <c r="AP3077" s="102"/>
      <c r="AQ3077" s="102"/>
      <c r="AR3077" s="102"/>
      <c r="AS3077" s="102"/>
      <c r="AT3077" s="102"/>
      <c r="AU3077" s="102"/>
      <c r="AV3077" s="102"/>
      <c r="AW3077" s="102"/>
      <c r="AX3077" s="102"/>
      <c r="AY3077" s="102"/>
      <c r="AZ3077" s="102"/>
      <c r="BA3077" s="102"/>
      <c r="BB3077" s="102"/>
      <c r="BC3077" s="102"/>
      <c r="BD3077" s="102"/>
      <c r="BE3077" s="102"/>
      <c r="BF3077" s="102"/>
      <c r="BG3077" s="102"/>
      <c r="BH3077" s="102"/>
      <c r="BI3077" s="102"/>
      <c r="BJ3077" s="102"/>
    </row>
    <row r="3078" spans="11:62">
      <c r="K3078" s="102"/>
      <c r="L3078" s="102"/>
      <c r="M3078" s="102"/>
      <c r="P3078" s="102"/>
      <c r="Q3078" s="102"/>
      <c r="R3078" s="105"/>
      <c r="S3078" s="105"/>
      <c r="W3078" s="102"/>
      <c r="X3078" s="102"/>
      <c r="Y3078" s="102"/>
      <c r="Z3078" s="102"/>
      <c r="AA3078" s="102"/>
      <c r="AG3078" s="104"/>
      <c r="AH3078" s="104"/>
      <c r="AI3078" s="102"/>
      <c r="AJ3078" s="102"/>
      <c r="AK3078" s="102"/>
      <c r="AL3078" s="102"/>
      <c r="AM3078" s="102"/>
      <c r="AN3078" s="102"/>
      <c r="AO3078" s="102"/>
      <c r="AP3078" s="102"/>
      <c r="AQ3078" s="102"/>
      <c r="AR3078" s="102"/>
      <c r="AS3078" s="102"/>
      <c r="AT3078" s="102"/>
      <c r="AU3078" s="102"/>
      <c r="AV3078" s="102"/>
      <c r="AW3078" s="102"/>
      <c r="AY3078" s="102"/>
      <c r="AZ3078" s="102"/>
      <c r="BA3078" s="102"/>
      <c r="BB3078" s="102"/>
      <c r="BC3078" s="102"/>
      <c r="BD3078" s="102"/>
      <c r="BE3078" s="102"/>
    </row>
    <row r="3079" spans="11:62">
      <c r="K3079" s="102"/>
      <c r="L3079" s="102"/>
      <c r="M3079" s="102"/>
      <c r="P3079" s="102"/>
      <c r="Q3079" s="102"/>
      <c r="R3079" s="105"/>
      <c r="S3079" s="105"/>
      <c r="W3079" s="102"/>
      <c r="X3079" s="102"/>
      <c r="Y3079" s="102"/>
      <c r="Z3079" s="102"/>
      <c r="AA3079" s="102"/>
      <c r="AG3079" s="104"/>
      <c r="AH3079" s="104"/>
      <c r="AI3079" s="102"/>
      <c r="AJ3079" s="102"/>
      <c r="AK3079" s="102"/>
      <c r="AL3079" s="102"/>
      <c r="AM3079" s="102"/>
      <c r="AN3079" s="102"/>
      <c r="AO3079" s="102"/>
      <c r="AP3079" s="102"/>
      <c r="AQ3079" s="102"/>
      <c r="AR3079" s="102"/>
      <c r="AS3079" s="102"/>
      <c r="AT3079" s="102"/>
      <c r="AU3079" s="102"/>
      <c r="AV3079" s="102"/>
      <c r="AW3079" s="102"/>
      <c r="AY3079" s="102"/>
      <c r="AZ3079" s="102"/>
      <c r="BA3079" s="102"/>
      <c r="BB3079" s="102"/>
      <c r="BC3079" s="102"/>
      <c r="BD3079" s="102"/>
      <c r="BE3079" s="102"/>
    </row>
    <row r="3080" spans="11:62">
      <c r="K3080" s="102"/>
      <c r="L3080" s="102"/>
      <c r="M3080" s="102"/>
      <c r="N3080" s="102"/>
      <c r="O3080" s="102"/>
      <c r="P3080" s="102"/>
      <c r="Y3080" s="102"/>
      <c r="Z3080" s="102"/>
      <c r="AA3080" s="102"/>
      <c r="AB3080" s="102"/>
      <c r="AC3080" s="102"/>
      <c r="AD3080" s="102"/>
      <c r="AE3080" s="102"/>
      <c r="AF3080" s="102"/>
      <c r="AI3080" s="102"/>
      <c r="AJ3080" s="102"/>
      <c r="AK3080" s="102"/>
      <c r="AL3080" s="102"/>
      <c r="AM3080" s="102"/>
      <c r="AN3080" s="102"/>
      <c r="AO3080" s="102"/>
      <c r="AP3080" s="102"/>
      <c r="AQ3080" s="102"/>
      <c r="AR3080" s="102"/>
      <c r="AS3080" s="102"/>
      <c r="AT3080" s="102"/>
      <c r="AU3080" s="102"/>
      <c r="AV3080" s="102"/>
      <c r="AW3080" s="102"/>
      <c r="AX3080" s="102"/>
      <c r="AY3080" s="102"/>
      <c r="AZ3080" s="102"/>
      <c r="BA3080" s="102"/>
      <c r="BB3080" s="102"/>
      <c r="BC3080" s="102"/>
      <c r="BD3080" s="102"/>
      <c r="BE3080" s="102"/>
      <c r="BF3080" s="102"/>
      <c r="BG3080" s="102"/>
      <c r="BH3080" s="102"/>
      <c r="BI3080" s="102"/>
      <c r="BJ3080" s="102"/>
    </row>
    <row r="3081" spans="11:62">
      <c r="K3081" s="102"/>
      <c r="L3081" s="102"/>
      <c r="M3081" s="102"/>
      <c r="R3081" s="105"/>
      <c r="Y3081" s="102"/>
      <c r="Z3081" s="102"/>
      <c r="AA3081" s="102"/>
      <c r="AB3081" s="102"/>
      <c r="AC3081" s="102"/>
      <c r="AD3081" s="102"/>
      <c r="AE3081" s="102"/>
      <c r="AF3081" s="102"/>
      <c r="AG3081" s="104"/>
      <c r="AI3081" s="102"/>
      <c r="AJ3081" s="102"/>
      <c r="AK3081" s="102"/>
      <c r="AL3081" s="102"/>
      <c r="AM3081" s="102"/>
      <c r="AN3081" s="102"/>
      <c r="AO3081" s="102"/>
      <c r="AP3081" s="102"/>
      <c r="AQ3081" s="102"/>
      <c r="AS3081" s="102"/>
      <c r="AT3081" s="102"/>
      <c r="AU3081" s="102"/>
      <c r="AV3081" s="102"/>
      <c r="AW3081" s="102"/>
      <c r="AY3081" s="102"/>
      <c r="AZ3081" s="102"/>
      <c r="BA3081" s="102"/>
      <c r="BB3081" s="102"/>
      <c r="BC3081" s="102"/>
      <c r="BE3081" s="102"/>
      <c r="BF3081" s="102"/>
      <c r="BG3081" s="102"/>
      <c r="BH3081" s="102"/>
      <c r="BI3081" s="102"/>
    </row>
    <row r="3082" spans="11:62">
      <c r="K3082" s="102"/>
      <c r="L3082" s="102"/>
      <c r="M3082" s="102"/>
      <c r="N3082" s="102"/>
      <c r="O3082" s="102"/>
      <c r="P3082" s="102"/>
      <c r="Y3082" s="102"/>
      <c r="Z3082" s="102"/>
      <c r="AA3082" s="102"/>
      <c r="AB3082" s="102"/>
      <c r="AC3082" s="102"/>
      <c r="AD3082" s="102"/>
      <c r="AE3082" s="102"/>
      <c r="AF3082" s="102"/>
      <c r="AI3082" s="102"/>
      <c r="AJ3082" s="102"/>
      <c r="AK3082" s="102"/>
      <c r="AL3082" s="102"/>
      <c r="AM3082" s="102"/>
      <c r="AN3082" s="102"/>
      <c r="AO3082" s="102"/>
      <c r="AP3082" s="102"/>
      <c r="AQ3082" s="102"/>
      <c r="AR3082" s="102"/>
      <c r="AS3082" s="102"/>
      <c r="AT3082" s="102"/>
      <c r="AU3082" s="102"/>
      <c r="AV3082" s="102"/>
      <c r="AW3082" s="102"/>
      <c r="AX3082" s="102"/>
      <c r="AY3082" s="102"/>
      <c r="AZ3082" s="102"/>
      <c r="BA3082" s="102"/>
      <c r="BB3082" s="102"/>
      <c r="BC3082" s="102"/>
      <c r="BD3082" s="102"/>
      <c r="BE3082" s="102"/>
      <c r="BF3082" s="102"/>
      <c r="BG3082" s="102"/>
      <c r="BH3082" s="102"/>
      <c r="BI3082" s="102"/>
      <c r="BJ3082" s="102"/>
    </row>
    <row r="3083" spans="11:62">
      <c r="K3083" s="102"/>
      <c r="L3083" s="102"/>
      <c r="M3083" s="102"/>
      <c r="N3083" s="102"/>
      <c r="O3083" s="102"/>
      <c r="P3083" s="102"/>
      <c r="Y3083" s="102"/>
      <c r="Z3083" s="102"/>
      <c r="AA3083" s="102"/>
      <c r="AB3083" s="102"/>
      <c r="AC3083" s="102"/>
      <c r="AD3083" s="102"/>
      <c r="AE3083" s="102"/>
      <c r="AF3083" s="102"/>
      <c r="AI3083" s="102"/>
      <c r="AJ3083" s="102"/>
      <c r="AK3083" s="102"/>
      <c r="AL3083" s="102"/>
      <c r="AM3083" s="102"/>
      <c r="AN3083" s="102"/>
      <c r="AO3083" s="102"/>
      <c r="AP3083" s="102"/>
      <c r="AQ3083" s="102"/>
      <c r="AR3083" s="102"/>
      <c r="AS3083" s="102"/>
      <c r="AT3083" s="102"/>
      <c r="AU3083" s="102"/>
      <c r="AV3083" s="102"/>
      <c r="AW3083" s="102"/>
      <c r="AX3083" s="102"/>
      <c r="AY3083" s="102"/>
      <c r="AZ3083" s="102"/>
      <c r="BA3083" s="102"/>
      <c r="BB3083" s="102"/>
      <c r="BC3083" s="102"/>
      <c r="BD3083" s="102"/>
      <c r="BE3083" s="102"/>
      <c r="BF3083" s="102"/>
      <c r="BG3083" s="102"/>
      <c r="BH3083" s="102"/>
      <c r="BI3083" s="102"/>
      <c r="BJ3083" s="102"/>
    </row>
    <row r="3084" spans="11:62">
      <c r="K3084" s="102"/>
      <c r="L3084" s="102"/>
      <c r="M3084" s="102"/>
      <c r="N3084" s="102"/>
      <c r="O3084" s="102"/>
      <c r="P3084" s="102"/>
      <c r="Q3084" s="102"/>
      <c r="R3084" s="105"/>
      <c r="Y3084" s="102"/>
      <c r="Z3084" s="102"/>
      <c r="AA3084" s="102"/>
      <c r="AB3084" s="102"/>
      <c r="AC3084" s="102"/>
      <c r="AD3084" s="102"/>
      <c r="AE3084" s="102"/>
      <c r="AF3084" s="102"/>
      <c r="AI3084" s="102"/>
      <c r="AJ3084" s="102"/>
      <c r="AK3084" s="102"/>
      <c r="AL3084" s="102"/>
      <c r="AM3084" s="102"/>
      <c r="AN3084" s="102"/>
      <c r="AO3084" s="102"/>
      <c r="AP3084" s="102"/>
      <c r="AQ3084" s="102"/>
      <c r="AR3084" s="102"/>
      <c r="AS3084" s="102"/>
      <c r="AT3084" s="102"/>
      <c r="AU3084" s="102"/>
      <c r="AV3084" s="102"/>
      <c r="AW3084" s="102"/>
      <c r="AX3084" s="102"/>
      <c r="AY3084" s="102"/>
      <c r="AZ3084" s="102"/>
      <c r="BA3084" s="102"/>
      <c r="BB3084" s="102"/>
      <c r="BC3084" s="102"/>
      <c r="BD3084" s="102"/>
      <c r="BE3084" s="102"/>
      <c r="BF3084" s="102"/>
      <c r="BG3084" s="102"/>
      <c r="BH3084" s="102"/>
      <c r="BI3084" s="102"/>
      <c r="BJ3084" s="102"/>
    </row>
    <row r="3085" spans="11:62">
      <c r="K3085" s="102"/>
      <c r="L3085" s="102"/>
      <c r="M3085" s="102"/>
      <c r="N3085" s="102"/>
      <c r="O3085" s="102"/>
      <c r="P3085" s="102"/>
      <c r="Y3085" s="102"/>
      <c r="Z3085" s="102"/>
      <c r="AA3085" s="102"/>
      <c r="AB3085" s="102"/>
      <c r="AC3085" s="102"/>
      <c r="AD3085" s="102"/>
      <c r="AE3085" s="102"/>
      <c r="AF3085" s="102"/>
      <c r="AI3085" s="102"/>
      <c r="AJ3085" s="102"/>
      <c r="AK3085" s="102"/>
      <c r="AL3085" s="102"/>
      <c r="AM3085" s="102"/>
      <c r="AN3085" s="102"/>
      <c r="AO3085" s="102"/>
      <c r="AP3085" s="102"/>
      <c r="AQ3085" s="102"/>
      <c r="AR3085" s="102"/>
      <c r="AS3085" s="102"/>
      <c r="AT3085" s="102"/>
      <c r="AU3085" s="102"/>
      <c r="AV3085" s="102"/>
      <c r="AW3085" s="102"/>
      <c r="AX3085" s="102"/>
      <c r="AY3085" s="102"/>
      <c r="AZ3085" s="102"/>
      <c r="BA3085" s="102"/>
      <c r="BB3085" s="102"/>
      <c r="BC3085" s="102"/>
      <c r="BD3085" s="102"/>
      <c r="BE3085" s="102"/>
      <c r="BF3085" s="102"/>
      <c r="BG3085" s="102"/>
      <c r="BH3085" s="102"/>
      <c r="BI3085" s="102"/>
      <c r="BJ3085" s="102"/>
    </row>
    <row r="3086" spans="11:62">
      <c r="K3086" s="102"/>
      <c r="L3086" s="102"/>
      <c r="M3086" s="102"/>
      <c r="R3086" s="105"/>
      <c r="Y3086" s="102"/>
      <c r="Z3086" s="102"/>
      <c r="AA3086" s="102"/>
      <c r="AB3086" s="102"/>
      <c r="AC3086" s="102"/>
      <c r="AD3086" s="102"/>
      <c r="AE3086" s="102"/>
      <c r="AF3086" s="102"/>
      <c r="AI3086" s="102"/>
      <c r="AJ3086" s="102"/>
      <c r="AK3086" s="102"/>
      <c r="AL3086" s="102"/>
      <c r="AM3086" s="102"/>
      <c r="AN3086" s="102"/>
      <c r="AO3086" s="102"/>
      <c r="AP3086" s="102"/>
      <c r="AQ3086" s="102"/>
      <c r="AS3086" s="102"/>
      <c r="AT3086" s="102"/>
      <c r="AU3086" s="102"/>
      <c r="AV3086" s="102"/>
      <c r="AW3086" s="102"/>
      <c r="AY3086" s="102"/>
      <c r="AZ3086" s="102"/>
      <c r="BA3086" s="102"/>
      <c r="BB3086" s="102"/>
      <c r="BC3086" s="102"/>
      <c r="BE3086" s="102"/>
      <c r="BF3086" s="102"/>
      <c r="BG3086" s="102"/>
      <c r="BH3086" s="102"/>
      <c r="BI3086" s="102"/>
    </row>
    <row r="3087" spans="11:62">
      <c r="K3087" s="102"/>
      <c r="L3087" s="102"/>
      <c r="M3087" s="102"/>
      <c r="N3087" s="102"/>
      <c r="O3087" s="102"/>
      <c r="P3087" s="102"/>
      <c r="R3087" s="105"/>
      <c r="Y3087" s="102"/>
      <c r="Z3087" s="102"/>
      <c r="AA3087" s="102"/>
      <c r="AB3087" s="102"/>
      <c r="AC3087" s="102"/>
      <c r="AD3087" s="102"/>
      <c r="AE3087" s="102"/>
      <c r="AF3087" s="102"/>
      <c r="AG3087" s="104"/>
      <c r="AI3087" s="102"/>
      <c r="AJ3087" s="102"/>
      <c r="AK3087" s="102"/>
      <c r="AL3087" s="102"/>
      <c r="AM3087" s="102"/>
      <c r="AN3087" s="102"/>
      <c r="AO3087" s="102"/>
      <c r="AP3087" s="102"/>
      <c r="AQ3087" s="102"/>
      <c r="AR3087" s="102"/>
      <c r="AS3087" s="102"/>
      <c r="AT3087" s="102"/>
      <c r="AU3087" s="102"/>
      <c r="AV3087" s="102"/>
      <c r="AW3087" s="102"/>
      <c r="AX3087" s="102"/>
      <c r="AY3087" s="102"/>
      <c r="AZ3087" s="102"/>
      <c r="BA3087" s="102"/>
      <c r="BB3087" s="102"/>
      <c r="BC3087" s="102"/>
      <c r="BD3087" s="102"/>
      <c r="BE3087" s="102"/>
      <c r="BF3087" s="102"/>
      <c r="BG3087" s="102"/>
      <c r="BH3087" s="102"/>
      <c r="BI3087" s="102"/>
      <c r="BJ3087" s="102"/>
    </row>
    <row r="3088" spans="11:62">
      <c r="K3088" s="102"/>
      <c r="L3088" s="102"/>
      <c r="M3088" s="102"/>
      <c r="N3088" s="102"/>
      <c r="O3088" s="102"/>
      <c r="P3088" s="102"/>
      <c r="Q3088" s="102"/>
      <c r="R3088" s="105"/>
      <c r="S3088" s="105"/>
      <c r="Y3088" s="102"/>
      <c r="Z3088" s="102"/>
      <c r="AA3088" s="102"/>
      <c r="AB3088" s="102"/>
      <c r="AC3088" s="102"/>
      <c r="AD3088" s="102"/>
      <c r="AE3088" s="102"/>
      <c r="AF3088" s="102"/>
      <c r="AG3088" s="104"/>
      <c r="AH3088" s="104"/>
      <c r="AI3088" s="102"/>
      <c r="AJ3088" s="102"/>
      <c r="AK3088" s="102"/>
      <c r="AL3088" s="102"/>
      <c r="AM3088" s="102"/>
      <c r="AN3088" s="102"/>
      <c r="AO3088" s="102"/>
      <c r="AP3088" s="102"/>
      <c r="AQ3088" s="102"/>
      <c r="AR3088" s="102"/>
      <c r="AS3088" s="102"/>
      <c r="AT3088" s="102"/>
      <c r="AU3088" s="102"/>
      <c r="AV3088" s="102"/>
      <c r="AW3088" s="102"/>
      <c r="AX3088" s="102"/>
      <c r="AY3088" s="102"/>
      <c r="AZ3088" s="102"/>
      <c r="BA3088" s="102"/>
      <c r="BB3088" s="102"/>
      <c r="BC3088" s="102"/>
      <c r="BD3088" s="102"/>
      <c r="BE3088" s="102"/>
      <c r="BF3088" s="102"/>
      <c r="BG3088" s="102"/>
      <c r="BH3088" s="102"/>
      <c r="BI3088" s="102"/>
      <c r="BJ3088" s="102"/>
    </row>
    <row r="3089" spans="11:62">
      <c r="K3089" s="102"/>
      <c r="L3089" s="102"/>
      <c r="M3089" s="102"/>
      <c r="O3089" s="102"/>
      <c r="P3089" s="102"/>
      <c r="R3089" s="105"/>
      <c r="S3089" s="105"/>
      <c r="Y3089" s="102"/>
      <c r="Z3089" s="102"/>
      <c r="AA3089" s="102"/>
      <c r="AB3089" s="102"/>
      <c r="AC3089" s="102"/>
      <c r="AD3089" s="102"/>
      <c r="AE3089" s="102"/>
      <c r="AF3089" s="102"/>
      <c r="AG3089" s="104"/>
      <c r="AI3089" s="102"/>
      <c r="AJ3089" s="102"/>
      <c r="AK3089" s="102"/>
      <c r="AL3089" s="102"/>
      <c r="AM3089" s="102"/>
      <c r="AN3089" s="102"/>
      <c r="AO3089" s="102"/>
      <c r="AP3089" s="102"/>
      <c r="AQ3089" s="102"/>
      <c r="AR3089" s="102"/>
      <c r="AS3089" s="102"/>
      <c r="AT3089" s="102"/>
      <c r="AU3089" s="102"/>
      <c r="AV3089" s="102"/>
      <c r="AW3089" s="102"/>
      <c r="AX3089" s="102"/>
      <c r="AY3089" s="102"/>
      <c r="AZ3089" s="102"/>
      <c r="BA3089" s="102"/>
      <c r="BB3089" s="102"/>
      <c r="BC3089" s="102"/>
      <c r="BD3089" s="102"/>
      <c r="BE3089" s="102"/>
      <c r="BF3089" s="102"/>
      <c r="BG3089" s="102"/>
      <c r="BH3089" s="102"/>
      <c r="BI3089" s="102"/>
      <c r="BJ3089" s="102"/>
    </row>
    <row r="3090" spans="11:62">
      <c r="K3090" s="102"/>
      <c r="L3090" s="102"/>
      <c r="M3090" s="102"/>
      <c r="N3090" s="102"/>
      <c r="O3090" s="102"/>
      <c r="P3090" s="102"/>
      <c r="Q3090" s="102"/>
      <c r="R3090" s="105"/>
      <c r="Y3090" s="102"/>
      <c r="Z3090" s="102"/>
      <c r="AA3090" s="102"/>
      <c r="AB3090" s="102"/>
      <c r="AC3090" s="102"/>
      <c r="AD3090" s="102"/>
      <c r="AE3090" s="102"/>
      <c r="AF3090" s="102"/>
      <c r="AI3090" s="102"/>
      <c r="AJ3090" s="102"/>
      <c r="AK3090" s="102"/>
      <c r="AL3090" s="102"/>
      <c r="AM3090" s="102"/>
      <c r="AN3090" s="102"/>
      <c r="AO3090" s="102"/>
      <c r="AP3090" s="102"/>
      <c r="AQ3090" s="102"/>
      <c r="AR3090" s="102"/>
      <c r="AS3090" s="102"/>
      <c r="AT3090" s="102"/>
      <c r="AU3090" s="102"/>
      <c r="AV3090" s="102"/>
      <c r="AW3090" s="102"/>
      <c r="AX3090" s="102"/>
      <c r="AY3090" s="102"/>
      <c r="AZ3090" s="102"/>
      <c r="BA3090" s="102"/>
      <c r="BB3090" s="102"/>
      <c r="BC3090" s="102"/>
      <c r="BD3090" s="102"/>
      <c r="BE3090" s="102"/>
      <c r="BF3090" s="102"/>
      <c r="BG3090" s="102"/>
      <c r="BH3090" s="102"/>
      <c r="BI3090" s="102"/>
      <c r="BJ3090" s="102"/>
    </row>
    <row r="3091" spans="11:62">
      <c r="K3091" s="102"/>
      <c r="L3091" s="102"/>
      <c r="M3091" s="102"/>
      <c r="Q3091" s="102"/>
      <c r="R3091" s="105"/>
      <c r="W3091" s="102"/>
      <c r="X3091" s="102"/>
      <c r="Y3091" s="102"/>
      <c r="Z3091" s="102"/>
      <c r="AA3091" s="102"/>
      <c r="AB3091" s="102"/>
      <c r="AC3091" s="102"/>
      <c r="AD3091" s="102"/>
      <c r="AE3091" s="102"/>
      <c r="AF3091" s="102"/>
      <c r="AG3091" s="104"/>
      <c r="AI3091" s="102"/>
      <c r="AJ3091" s="102"/>
      <c r="AK3091" s="102"/>
      <c r="AL3091" s="102"/>
      <c r="AM3091" s="102"/>
      <c r="AN3091" s="102"/>
      <c r="AO3091" s="102"/>
      <c r="AP3091" s="102"/>
      <c r="AQ3091" s="102"/>
      <c r="AR3091" s="102"/>
      <c r="AS3091" s="102"/>
      <c r="AT3091" s="102"/>
      <c r="AU3091" s="102"/>
      <c r="AV3091" s="102"/>
      <c r="AW3091" s="102"/>
      <c r="AX3091" s="102"/>
      <c r="AY3091" s="102"/>
      <c r="AZ3091" s="102"/>
      <c r="BA3091" s="102"/>
      <c r="BB3091" s="102"/>
      <c r="BC3091" s="102"/>
      <c r="BE3091" s="102"/>
      <c r="BF3091" s="102"/>
      <c r="BG3091" s="102"/>
      <c r="BH3091" s="102"/>
      <c r="BI3091" s="102"/>
    </row>
    <row r="3092" spans="11:62">
      <c r="K3092" s="102"/>
      <c r="L3092" s="102"/>
      <c r="M3092" s="102"/>
      <c r="Q3092" s="102"/>
      <c r="R3092" s="105"/>
      <c r="W3092" s="102"/>
      <c r="X3092" s="102"/>
      <c r="Y3092" s="102"/>
      <c r="Z3092" s="102"/>
      <c r="AA3092" s="102"/>
      <c r="AB3092" s="102"/>
      <c r="AC3092" s="102"/>
      <c r="AD3092" s="102"/>
      <c r="AE3092" s="102"/>
      <c r="AF3092" s="102"/>
      <c r="AG3092" s="104"/>
      <c r="AI3092" s="102"/>
      <c r="AJ3092" s="102"/>
      <c r="AK3092" s="102"/>
      <c r="AL3092" s="102"/>
      <c r="AM3092" s="102"/>
      <c r="AN3092" s="102"/>
      <c r="AO3092" s="102"/>
      <c r="AP3092" s="102"/>
      <c r="AQ3092" s="102"/>
      <c r="AR3092" s="102"/>
      <c r="AS3092" s="102"/>
      <c r="AT3092" s="102"/>
      <c r="AU3092" s="102"/>
      <c r="AV3092" s="102"/>
      <c r="AW3092" s="102"/>
      <c r="AX3092" s="102"/>
      <c r="AY3092" s="102"/>
      <c r="AZ3092" s="102"/>
      <c r="BA3092" s="102"/>
      <c r="BB3092" s="102"/>
      <c r="BC3092" s="102"/>
      <c r="BE3092" s="102"/>
      <c r="BF3092" s="102"/>
      <c r="BG3092" s="102"/>
      <c r="BH3092" s="102"/>
      <c r="BI3092" s="102"/>
    </row>
    <row r="3093" spans="11:62">
      <c r="K3093" s="102"/>
      <c r="L3093" s="102"/>
      <c r="M3093" s="102"/>
      <c r="N3093" s="102"/>
      <c r="P3093" s="102"/>
      <c r="R3093" s="105"/>
      <c r="Y3093" s="102"/>
      <c r="Z3093" s="102"/>
      <c r="AA3093" s="102"/>
      <c r="AB3093" s="102"/>
      <c r="AC3093" s="102"/>
      <c r="AD3093" s="102"/>
      <c r="AE3093" s="102"/>
      <c r="AF3093" s="102"/>
      <c r="AG3093" s="104"/>
      <c r="AI3093" s="102"/>
      <c r="AJ3093" s="102"/>
      <c r="AK3093" s="102"/>
      <c r="AL3093" s="102"/>
      <c r="AM3093" s="102"/>
      <c r="AN3093" s="102"/>
      <c r="AO3093" s="102"/>
      <c r="AP3093" s="102"/>
      <c r="AQ3093" s="102"/>
      <c r="AS3093" s="102"/>
      <c r="AT3093" s="102"/>
      <c r="AU3093" s="102"/>
      <c r="AV3093" s="102"/>
      <c r="AW3093" s="102"/>
      <c r="AX3093" s="102"/>
      <c r="AY3093" s="102"/>
      <c r="AZ3093" s="102"/>
      <c r="BA3093" s="102"/>
      <c r="BB3093" s="102"/>
      <c r="BC3093" s="102"/>
      <c r="BD3093" s="102"/>
      <c r="BE3093" s="102"/>
      <c r="BF3093" s="102"/>
      <c r="BG3093" s="102"/>
      <c r="BH3093" s="102"/>
      <c r="BI3093" s="102"/>
      <c r="BJ3093" s="102"/>
    </row>
    <row r="3094" spans="11:62">
      <c r="K3094" s="102"/>
      <c r="L3094" s="102"/>
      <c r="M3094" s="102"/>
      <c r="O3094" s="102"/>
      <c r="P3094" s="102"/>
      <c r="R3094" s="105"/>
      <c r="W3094" s="102"/>
      <c r="X3094" s="102"/>
      <c r="Y3094" s="102"/>
      <c r="Z3094" s="102"/>
      <c r="AA3094" s="102"/>
      <c r="AB3094" s="102"/>
      <c r="AC3094" s="102"/>
      <c r="AD3094" s="102"/>
      <c r="AE3094" s="102"/>
      <c r="AF3094" s="102"/>
      <c r="AI3094" s="102"/>
      <c r="AJ3094" s="102"/>
      <c r="AK3094" s="102"/>
      <c r="AL3094" s="102"/>
      <c r="AM3094" s="102"/>
      <c r="AN3094" s="102"/>
      <c r="AO3094" s="102"/>
      <c r="AP3094" s="102"/>
      <c r="AQ3094" s="102"/>
      <c r="AR3094" s="102"/>
      <c r="AS3094" s="102"/>
      <c r="AT3094" s="102"/>
      <c r="AU3094" s="102"/>
      <c r="AV3094" s="102"/>
      <c r="AW3094" s="102"/>
      <c r="AX3094" s="102"/>
      <c r="AY3094" s="102"/>
      <c r="AZ3094" s="102"/>
      <c r="BA3094" s="102"/>
      <c r="BB3094" s="102"/>
      <c r="BC3094" s="102"/>
      <c r="BD3094" s="102"/>
      <c r="BE3094" s="102"/>
      <c r="BF3094" s="102"/>
      <c r="BG3094" s="102"/>
      <c r="BH3094" s="102"/>
      <c r="BI3094" s="102"/>
      <c r="BJ3094" s="102"/>
    </row>
    <row r="3095" spans="11:62">
      <c r="K3095" s="102"/>
      <c r="L3095" s="102"/>
      <c r="M3095" s="102"/>
      <c r="N3095" s="102"/>
      <c r="O3095" s="102"/>
      <c r="P3095" s="102"/>
      <c r="R3095" s="105"/>
      <c r="S3095" s="105"/>
      <c r="Y3095" s="102"/>
      <c r="Z3095" s="102"/>
      <c r="AA3095" s="102"/>
      <c r="AB3095" s="102"/>
      <c r="AC3095" s="102"/>
      <c r="AD3095" s="102"/>
      <c r="AE3095" s="102"/>
      <c r="AF3095" s="102"/>
      <c r="AI3095" s="102"/>
      <c r="AJ3095" s="102"/>
      <c r="AK3095" s="102"/>
      <c r="AL3095" s="102"/>
      <c r="AM3095" s="102"/>
      <c r="AN3095" s="102"/>
      <c r="AO3095" s="102"/>
      <c r="AP3095" s="102"/>
      <c r="AQ3095" s="102"/>
      <c r="AR3095" s="102"/>
      <c r="AS3095" s="102"/>
      <c r="AT3095" s="102"/>
      <c r="AU3095" s="102"/>
      <c r="AV3095" s="102"/>
      <c r="AW3095" s="102"/>
      <c r="AX3095" s="102"/>
      <c r="AY3095" s="102"/>
      <c r="AZ3095" s="102"/>
      <c r="BA3095" s="102"/>
      <c r="BB3095" s="102"/>
      <c r="BC3095" s="102"/>
      <c r="BD3095" s="102"/>
      <c r="BE3095" s="102"/>
      <c r="BF3095" s="102"/>
      <c r="BG3095" s="102"/>
      <c r="BH3095" s="102"/>
      <c r="BI3095" s="102"/>
      <c r="BJ3095" s="102"/>
    </row>
    <row r="3096" spans="11:62">
      <c r="K3096" s="102"/>
      <c r="L3096" s="102"/>
      <c r="M3096" s="102"/>
      <c r="N3096" s="102"/>
      <c r="O3096" s="102"/>
      <c r="P3096" s="102"/>
      <c r="R3096" s="105"/>
      <c r="S3096" s="105"/>
      <c r="Y3096" s="102"/>
      <c r="Z3096" s="102"/>
      <c r="AA3096" s="102"/>
      <c r="AB3096" s="102"/>
      <c r="AC3096" s="102"/>
      <c r="AD3096" s="102"/>
      <c r="AE3096" s="102"/>
      <c r="AF3096" s="102"/>
      <c r="AI3096" s="102"/>
      <c r="AJ3096" s="102"/>
      <c r="AK3096" s="102"/>
      <c r="AL3096" s="102"/>
      <c r="AM3096" s="102"/>
      <c r="AN3096" s="102"/>
      <c r="AO3096" s="102"/>
      <c r="AP3096" s="102"/>
      <c r="AQ3096" s="102"/>
      <c r="AR3096" s="102"/>
      <c r="AS3096" s="102"/>
      <c r="AT3096" s="102"/>
      <c r="AU3096" s="102"/>
      <c r="AV3096" s="102"/>
      <c r="AW3096" s="102"/>
      <c r="AX3096" s="102"/>
      <c r="AY3096" s="102"/>
      <c r="AZ3096" s="102"/>
      <c r="BA3096" s="102"/>
      <c r="BB3096" s="102"/>
      <c r="BC3096" s="102"/>
      <c r="BD3096" s="102"/>
      <c r="BE3096" s="102"/>
      <c r="BF3096" s="102"/>
      <c r="BG3096" s="102"/>
      <c r="BH3096" s="102"/>
      <c r="BI3096" s="102"/>
      <c r="BJ3096" s="102"/>
    </row>
    <row r="3097" spans="11:62">
      <c r="K3097" s="102"/>
      <c r="L3097" s="102"/>
      <c r="M3097" s="102"/>
      <c r="N3097" s="102"/>
      <c r="O3097" s="102"/>
      <c r="P3097" s="102"/>
      <c r="R3097" s="105"/>
      <c r="AB3097" s="102"/>
      <c r="AC3097" s="102"/>
      <c r="AG3097" s="104"/>
      <c r="AI3097" s="102"/>
      <c r="AJ3097" s="102"/>
      <c r="AK3097" s="102"/>
      <c r="AL3097" s="102"/>
      <c r="AM3097" s="102"/>
      <c r="AN3097" s="102"/>
      <c r="AO3097" s="102"/>
      <c r="AP3097" s="102"/>
      <c r="AQ3097" s="102"/>
      <c r="AR3097" s="102"/>
      <c r="AS3097" s="102"/>
      <c r="AT3097" s="102"/>
      <c r="AU3097" s="102"/>
      <c r="AV3097" s="102"/>
      <c r="AW3097" s="102"/>
      <c r="AX3097" s="102"/>
      <c r="AY3097" s="102"/>
      <c r="AZ3097" s="102"/>
      <c r="BA3097" s="102"/>
      <c r="BB3097" s="102"/>
      <c r="BC3097" s="102"/>
      <c r="BD3097" s="102"/>
      <c r="BE3097" s="102"/>
      <c r="BF3097" s="102"/>
      <c r="BG3097" s="102"/>
      <c r="BH3097" s="102"/>
      <c r="BI3097" s="102"/>
      <c r="BJ3097" s="102"/>
    </row>
    <row r="3098" spans="11:62">
      <c r="K3098" s="102"/>
      <c r="L3098" s="102"/>
      <c r="M3098" s="102"/>
      <c r="N3098" s="102"/>
      <c r="O3098" s="102"/>
      <c r="P3098" s="102"/>
      <c r="Q3098" s="102"/>
      <c r="R3098" s="105"/>
      <c r="W3098" s="102"/>
      <c r="X3098" s="102"/>
      <c r="Y3098" s="102"/>
      <c r="Z3098" s="102"/>
      <c r="AA3098" s="102"/>
      <c r="AB3098" s="102"/>
      <c r="AC3098" s="102"/>
      <c r="AD3098" s="102"/>
      <c r="AE3098" s="102"/>
      <c r="AF3098" s="102"/>
      <c r="AG3098" s="104"/>
      <c r="AI3098" s="102"/>
      <c r="AJ3098" s="102"/>
      <c r="AK3098" s="102"/>
      <c r="AL3098" s="102"/>
      <c r="AM3098" s="102"/>
      <c r="AN3098" s="102"/>
      <c r="AO3098" s="102"/>
      <c r="AP3098" s="102"/>
      <c r="AQ3098" s="102"/>
      <c r="AR3098" s="102"/>
      <c r="AS3098" s="102"/>
      <c r="AT3098" s="102"/>
      <c r="AU3098" s="102"/>
      <c r="AV3098" s="102"/>
      <c r="AW3098" s="102"/>
      <c r="AX3098" s="102"/>
      <c r="AY3098" s="102"/>
      <c r="AZ3098" s="102"/>
      <c r="BA3098" s="102"/>
      <c r="BB3098" s="102"/>
      <c r="BC3098" s="102"/>
      <c r="BD3098" s="102"/>
      <c r="BE3098" s="102"/>
      <c r="BF3098" s="102"/>
      <c r="BG3098" s="102"/>
      <c r="BH3098" s="102"/>
      <c r="BI3098" s="102"/>
      <c r="BJ3098" s="102"/>
    </row>
    <row r="3099" spans="11:62">
      <c r="K3099" s="102"/>
      <c r="L3099" s="102"/>
      <c r="M3099" s="102"/>
      <c r="N3099" s="102"/>
      <c r="O3099" s="102"/>
      <c r="P3099" s="102"/>
      <c r="Q3099" s="102"/>
      <c r="R3099" s="105"/>
      <c r="W3099" s="102"/>
      <c r="X3099" s="102"/>
      <c r="Y3099" s="102"/>
      <c r="Z3099" s="102"/>
      <c r="AA3099" s="102"/>
      <c r="AB3099" s="102"/>
      <c r="AC3099" s="102"/>
      <c r="AD3099" s="102"/>
      <c r="AE3099" s="102"/>
      <c r="AF3099" s="102"/>
      <c r="AG3099" s="104"/>
      <c r="AI3099" s="102"/>
      <c r="AJ3099" s="102"/>
      <c r="AK3099" s="102"/>
      <c r="AL3099" s="102"/>
      <c r="AM3099" s="102"/>
      <c r="AN3099" s="102"/>
      <c r="AO3099" s="102"/>
      <c r="AP3099" s="102"/>
      <c r="AQ3099" s="102"/>
      <c r="AR3099" s="102"/>
      <c r="AS3099" s="102"/>
      <c r="AT3099" s="102"/>
      <c r="AU3099" s="102"/>
      <c r="AV3099" s="102"/>
      <c r="AW3099" s="102"/>
      <c r="AX3099" s="102"/>
      <c r="AY3099" s="102"/>
      <c r="AZ3099" s="102"/>
      <c r="BA3099" s="102"/>
      <c r="BB3099" s="102"/>
      <c r="BC3099" s="102"/>
      <c r="BD3099" s="102"/>
      <c r="BE3099" s="102"/>
      <c r="BF3099" s="102"/>
      <c r="BG3099" s="102"/>
      <c r="BH3099" s="102"/>
      <c r="BI3099" s="102"/>
      <c r="BJ3099" s="102"/>
    </row>
    <row r="3100" spans="11:62">
      <c r="K3100" s="102"/>
      <c r="L3100" s="102"/>
      <c r="M3100" s="102"/>
      <c r="N3100" s="102"/>
      <c r="O3100" s="102"/>
      <c r="P3100" s="102"/>
      <c r="R3100" s="105"/>
      <c r="Y3100" s="102"/>
      <c r="Z3100" s="102"/>
      <c r="AA3100" s="102"/>
      <c r="AB3100" s="102"/>
      <c r="AC3100" s="102"/>
      <c r="AD3100" s="102"/>
      <c r="AE3100" s="102"/>
      <c r="AF3100" s="102"/>
      <c r="AI3100" s="102"/>
      <c r="AJ3100" s="102"/>
      <c r="AK3100" s="102"/>
      <c r="AL3100" s="102"/>
      <c r="AM3100" s="102"/>
      <c r="AN3100" s="102"/>
      <c r="AO3100" s="102"/>
      <c r="AP3100" s="102"/>
      <c r="AQ3100" s="102"/>
      <c r="AR3100" s="102"/>
      <c r="AS3100" s="102"/>
      <c r="AT3100" s="102"/>
      <c r="AU3100" s="102"/>
      <c r="AV3100" s="102"/>
      <c r="AW3100" s="102"/>
      <c r="AX3100" s="102"/>
      <c r="AY3100" s="102"/>
      <c r="AZ3100" s="102"/>
      <c r="BA3100" s="102"/>
      <c r="BB3100" s="102"/>
      <c r="BC3100" s="102"/>
      <c r="BD3100" s="102"/>
      <c r="BE3100" s="102"/>
      <c r="BF3100" s="102"/>
      <c r="BG3100" s="102"/>
      <c r="BH3100" s="102"/>
      <c r="BI3100" s="102"/>
      <c r="BJ3100" s="102"/>
    </row>
    <row r="3101" spans="11:62">
      <c r="K3101" s="102"/>
      <c r="L3101" s="102"/>
      <c r="M3101" s="102"/>
      <c r="Y3101" s="102"/>
      <c r="Z3101" s="102"/>
      <c r="AA3101" s="102"/>
      <c r="AD3101" s="102"/>
      <c r="AE3101" s="102"/>
      <c r="AF3101" s="102"/>
      <c r="AG3101" s="104"/>
      <c r="AH3101" s="104"/>
    </row>
    <row r="3102" spans="11:62">
      <c r="K3102" s="102"/>
      <c r="L3102" s="102"/>
      <c r="M3102" s="102"/>
      <c r="N3102" s="102"/>
      <c r="O3102" s="102"/>
      <c r="P3102" s="102"/>
      <c r="R3102" s="105"/>
      <c r="Y3102" s="102"/>
      <c r="Z3102" s="102"/>
      <c r="AA3102" s="102"/>
      <c r="AB3102" s="102"/>
      <c r="AC3102" s="102"/>
      <c r="AD3102" s="102"/>
      <c r="AE3102" s="102"/>
      <c r="AF3102" s="102"/>
      <c r="AG3102" s="104"/>
      <c r="AI3102" s="102"/>
      <c r="AJ3102" s="102"/>
      <c r="AK3102" s="102"/>
      <c r="AL3102" s="102"/>
      <c r="AM3102" s="102"/>
      <c r="AN3102" s="102"/>
      <c r="AO3102" s="102"/>
      <c r="AP3102" s="102"/>
      <c r="AQ3102" s="102"/>
      <c r="AR3102" s="102"/>
      <c r="AS3102" s="102"/>
      <c r="AT3102" s="102"/>
      <c r="AU3102" s="102"/>
      <c r="AV3102" s="102"/>
      <c r="AW3102" s="102"/>
      <c r="AX3102" s="102"/>
      <c r="AY3102" s="102"/>
      <c r="AZ3102" s="102"/>
      <c r="BA3102" s="102"/>
      <c r="BB3102" s="102"/>
      <c r="BC3102" s="102"/>
      <c r="BD3102" s="102"/>
      <c r="BE3102" s="102"/>
      <c r="BF3102" s="102"/>
      <c r="BG3102" s="102"/>
      <c r="BH3102" s="102"/>
      <c r="BI3102" s="102"/>
      <c r="BJ3102" s="102"/>
    </row>
    <row r="3103" spans="11:62">
      <c r="K3103" s="102"/>
      <c r="L3103" s="102"/>
      <c r="M3103" s="102"/>
      <c r="N3103" s="102"/>
      <c r="O3103" s="102"/>
      <c r="P3103" s="102"/>
      <c r="R3103" s="105"/>
      <c r="Y3103" s="102"/>
      <c r="Z3103" s="102"/>
      <c r="AA3103" s="102"/>
      <c r="AB3103" s="102"/>
      <c r="AC3103" s="102"/>
      <c r="AD3103" s="102"/>
      <c r="AE3103" s="102"/>
      <c r="AF3103" s="102"/>
      <c r="AI3103" s="102"/>
      <c r="AJ3103" s="102"/>
      <c r="AK3103" s="102"/>
      <c r="AL3103" s="102"/>
      <c r="AM3103" s="102"/>
      <c r="AN3103" s="102"/>
      <c r="AO3103" s="102"/>
      <c r="AP3103" s="102"/>
      <c r="AQ3103" s="102"/>
      <c r="AR3103" s="102"/>
      <c r="AS3103" s="102"/>
      <c r="AT3103" s="102"/>
      <c r="AU3103" s="102"/>
      <c r="AV3103" s="102"/>
      <c r="AW3103" s="102"/>
      <c r="AX3103" s="102"/>
      <c r="AY3103" s="102"/>
      <c r="AZ3103" s="102"/>
      <c r="BA3103" s="102"/>
      <c r="BB3103" s="102"/>
      <c r="BC3103" s="102"/>
      <c r="BD3103" s="102"/>
      <c r="BE3103" s="102"/>
      <c r="BF3103" s="102"/>
      <c r="BG3103" s="102"/>
      <c r="BH3103" s="102"/>
      <c r="BI3103" s="102"/>
      <c r="BJ3103" s="102"/>
    </row>
    <row r="3104" spans="11:62">
      <c r="K3104" s="102"/>
      <c r="L3104" s="102"/>
      <c r="M3104" s="102"/>
      <c r="N3104" s="102"/>
      <c r="O3104" s="102"/>
      <c r="P3104" s="102"/>
      <c r="Y3104" s="102"/>
      <c r="Z3104" s="102"/>
      <c r="AA3104" s="102"/>
      <c r="AB3104" s="102"/>
      <c r="AC3104" s="102"/>
      <c r="AD3104" s="102"/>
      <c r="AE3104" s="102"/>
      <c r="AF3104" s="102"/>
      <c r="AI3104" s="102"/>
      <c r="AJ3104" s="102"/>
      <c r="AK3104" s="102"/>
      <c r="AL3104" s="102"/>
      <c r="AM3104" s="102"/>
      <c r="AN3104" s="102"/>
      <c r="AO3104" s="102"/>
      <c r="AP3104" s="102"/>
      <c r="AQ3104" s="102"/>
      <c r="AR3104" s="102"/>
      <c r="AS3104" s="102"/>
      <c r="AT3104" s="102"/>
      <c r="AU3104" s="102"/>
      <c r="AV3104" s="102"/>
      <c r="AW3104" s="102"/>
      <c r="AX3104" s="102"/>
      <c r="AY3104" s="102"/>
      <c r="AZ3104" s="102"/>
      <c r="BA3104" s="102"/>
      <c r="BB3104" s="102"/>
      <c r="BC3104" s="102"/>
      <c r="BD3104" s="102"/>
      <c r="BE3104" s="102"/>
      <c r="BF3104" s="102"/>
      <c r="BG3104" s="102"/>
      <c r="BH3104" s="102"/>
      <c r="BI3104" s="102"/>
      <c r="BJ3104" s="102"/>
    </row>
    <row r="3105" spans="11:62">
      <c r="K3105" s="102"/>
      <c r="L3105" s="102"/>
      <c r="M3105" s="102"/>
      <c r="N3105" s="102"/>
      <c r="O3105" s="102"/>
      <c r="P3105" s="102"/>
      <c r="Y3105" s="102"/>
      <c r="Z3105" s="102"/>
      <c r="AA3105" s="102"/>
      <c r="AB3105" s="102"/>
      <c r="AC3105" s="102"/>
      <c r="AD3105" s="102"/>
      <c r="AE3105" s="102"/>
      <c r="AF3105" s="102"/>
    </row>
    <row r="3106" spans="11:62">
      <c r="K3106" s="102"/>
      <c r="L3106" s="102"/>
      <c r="M3106" s="102"/>
      <c r="N3106" s="102"/>
      <c r="O3106" s="102"/>
      <c r="P3106" s="102"/>
      <c r="Y3106" s="102"/>
      <c r="Z3106" s="102"/>
      <c r="AA3106" s="102"/>
      <c r="AB3106" s="102"/>
      <c r="AC3106" s="102"/>
      <c r="AD3106" s="102"/>
      <c r="AE3106" s="102"/>
      <c r="AF3106" s="102"/>
    </row>
    <row r="3107" spans="11:62">
      <c r="K3107" s="102"/>
      <c r="L3107" s="102"/>
      <c r="M3107" s="102"/>
      <c r="P3107" s="102"/>
      <c r="Q3107" s="102"/>
      <c r="Y3107" s="102"/>
      <c r="Z3107" s="102"/>
      <c r="AA3107" s="102"/>
      <c r="AI3107" s="102"/>
      <c r="AJ3107" s="102"/>
      <c r="AK3107" s="102"/>
      <c r="AL3107" s="102"/>
      <c r="AM3107" s="102"/>
      <c r="AN3107" s="102"/>
      <c r="AO3107" s="102"/>
      <c r="AP3107" s="102"/>
      <c r="AQ3107" s="102"/>
      <c r="AR3107" s="102"/>
      <c r="AS3107" s="102"/>
      <c r="AT3107" s="102"/>
      <c r="AU3107" s="102"/>
      <c r="AV3107" s="102"/>
      <c r="AW3107" s="102"/>
      <c r="AX3107" s="102"/>
      <c r="AY3107" s="102"/>
      <c r="AZ3107" s="102"/>
      <c r="BA3107" s="102"/>
      <c r="BB3107" s="102"/>
      <c r="BC3107" s="102"/>
      <c r="BD3107" s="102"/>
      <c r="BE3107" s="102"/>
      <c r="BF3107" s="102"/>
      <c r="BG3107" s="102"/>
      <c r="BH3107" s="102"/>
      <c r="BI3107" s="102"/>
      <c r="BJ3107" s="102"/>
    </row>
    <row r="3108" spans="11:62">
      <c r="K3108" s="102"/>
      <c r="L3108" s="102"/>
      <c r="M3108" s="102"/>
      <c r="N3108" s="102"/>
      <c r="O3108" s="102"/>
      <c r="P3108" s="102"/>
      <c r="Q3108" s="102"/>
      <c r="R3108" s="105"/>
      <c r="S3108" s="105"/>
      <c r="AG3108" s="104"/>
      <c r="AH3108" s="104"/>
      <c r="AI3108" s="102"/>
      <c r="AJ3108" s="102"/>
      <c r="AK3108" s="102"/>
      <c r="AL3108" s="102"/>
      <c r="AM3108" s="102"/>
      <c r="AS3108" s="102"/>
      <c r="AT3108" s="102"/>
      <c r="AU3108" s="102"/>
      <c r="AV3108" s="102"/>
      <c r="AW3108" s="102"/>
      <c r="AX3108" s="102"/>
      <c r="AY3108" s="102"/>
      <c r="AZ3108" s="102"/>
      <c r="BA3108" s="102"/>
      <c r="BB3108" s="102"/>
      <c r="BC3108" s="102"/>
      <c r="BD3108" s="102"/>
      <c r="BE3108" s="102"/>
      <c r="BF3108" s="102"/>
      <c r="BG3108" s="102"/>
      <c r="BH3108" s="102"/>
      <c r="BI3108" s="102"/>
      <c r="BJ3108" s="102"/>
    </row>
    <row r="3109" spans="11:62">
      <c r="K3109" s="102"/>
      <c r="L3109" s="102"/>
      <c r="M3109" s="102"/>
      <c r="N3109" s="102"/>
      <c r="O3109" s="102"/>
      <c r="P3109" s="102"/>
      <c r="Q3109" s="102"/>
      <c r="R3109" s="105"/>
      <c r="S3109" s="105"/>
      <c r="AG3109" s="104"/>
      <c r="AH3109" s="104"/>
      <c r="AI3109" s="102"/>
      <c r="AJ3109" s="102"/>
      <c r="AK3109" s="102"/>
      <c r="AL3109" s="102"/>
      <c r="AM3109" s="102"/>
      <c r="AS3109" s="102"/>
      <c r="AT3109" s="102"/>
      <c r="AU3109" s="102"/>
      <c r="AV3109" s="102"/>
      <c r="AW3109" s="102"/>
      <c r="AX3109" s="102"/>
      <c r="AY3109" s="102"/>
      <c r="AZ3109" s="102"/>
      <c r="BA3109" s="102"/>
      <c r="BB3109" s="102"/>
      <c r="BC3109" s="102"/>
      <c r="BD3109" s="102"/>
      <c r="BE3109" s="102"/>
      <c r="BF3109" s="102"/>
      <c r="BG3109" s="102"/>
      <c r="BH3109" s="102"/>
      <c r="BI3109" s="102"/>
      <c r="BJ3109" s="102"/>
    </row>
    <row r="3110" spans="11:62">
      <c r="K3110" s="102"/>
      <c r="L3110" s="102"/>
      <c r="M3110" s="102"/>
      <c r="N3110" s="102"/>
      <c r="O3110" s="102"/>
      <c r="P3110" s="102"/>
      <c r="Q3110" s="102"/>
      <c r="R3110" s="105"/>
      <c r="W3110" s="102"/>
      <c r="X3110" s="102"/>
      <c r="Y3110" s="102"/>
      <c r="Z3110" s="102"/>
      <c r="AA3110" s="102"/>
      <c r="AB3110" s="102"/>
      <c r="AC3110" s="102"/>
      <c r="AD3110" s="102"/>
      <c r="AE3110" s="102"/>
      <c r="AF3110" s="102"/>
      <c r="AI3110" s="102"/>
      <c r="AJ3110" s="102"/>
      <c r="AK3110" s="102"/>
      <c r="AL3110" s="102"/>
      <c r="AM3110" s="102"/>
      <c r="AN3110" s="102"/>
      <c r="AO3110" s="102"/>
      <c r="AP3110" s="102"/>
      <c r="AQ3110" s="102"/>
      <c r="AR3110" s="102"/>
      <c r="AS3110" s="102"/>
      <c r="AT3110" s="102"/>
      <c r="AU3110" s="102"/>
      <c r="AV3110" s="102"/>
      <c r="AW3110" s="102"/>
      <c r="AY3110" s="102"/>
      <c r="AZ3110" s="102"/>
      <c r="BA3110" s="102"/>
      <c r="BB3110" s="102"/>
      <c r="BC3110" s="102"/>
      <c r="BD3110" s="102"/>
      <c r="BE3110" s="102"/>
      <c r="BF3110" s="102"/>
      <c r="BG3110" s="102"/>
      <c r="BH3110" s="102"/>
      <c r="BI3110" s="102"/>
      <c r="BJ3110" s="102"/>
    </row>
    <row r="3111" spans="11:62">
      <c r="K3111" s="102"/>
      <c r="L3111" s="102"/>
      <c r="M3111" s="102"/>
      <c r="N3111" s="102"/>
      <c r="O3111" s="102"/>
      <c r="P3111" s="102"/>
      <c r="Q3111" s="102"/>
      <c r="R3111" s="105"/>
      <c r="W3111" s="102"/>
      <c r="X3111" s="102"/>
      <c r="Y3111" s="102"/>
      <c r="Z3111" s="102"/>
      <c r="AA3111" s="102"/>
      <c r="AB3111" s="102"/>
      <c r="AC3111" s="102"/>
      <c r="AD3111" s="102"/>
      <c r="AE3111" s="102"/>
      <c r="AF3111" s="102"/>
      <c r="AI3111" s="102"/>
      <c r="AJ3111" s="102"/>
      <c r="AK3111" s="102"/>
      <c r="AL3111" s="102"/>
      <c r="AM3111" s="102"/>
      <c r="AN3111" s="102"/>
      <c r="AO3111" s="102"/>
      <c r="AP3111" s="102"/>
      <c r="AQ3111" s="102"/>
      <c r="AR3111" s="102"/>
      <c r="AS3111" s="102"/>
      <c r="AT3111" s="102"/>
      <c r="AU3111" s="102"/>
      <c r="AV3111" s="102"/>
      <c r="AW3111" s="102"/>
      <c r="AY3111" s="102"/>
      <c r="AZ3111" s="102"/>
      <c r="BA3111" s="102"/>
      <c r="BB3111" s="102"/>
      <c r="BC3111" s="102"/>
      <c r="BD3111" s="102"/>
      <c r="BE3111" s="102"/>
      <c r="BF3111" s="102"/>
      <c r="BG3111" s="102"/>
      <c r="BH3111" s="102"/>
      <c r="BI3111" s="102"/>
      <c r="BJ3111" s="102"/>
    </row>
    <row r="3112" spans="11:62">
      <c r="K3112" s="102"/>
      <c r="L3112" s="102"/>
      <c r="M3112" s="102"/>
      <c r="N3112" s="102"/>
      <c r="O3112" s="102"/>
      <c r="P3112" s="102"/>
      <c r="Q3112" s="102"/>
      <c r="R3112" s="105"/>
      <c r="Y3112" s="102"/>
      <c r="Z3112" s="102"/>
      <c r="AA3112" s="102"/>
      <c r="AB3112" s="102"/>
      <c r="AC3112" s="102"/>
      <c r="AD3112" s="102"/>
      <c r="AE3112" s="102"/>
      <c r="AF3112" s="102"/>
      <c r="AI3112" s="102"/>
      <c r="AJ3112" s="102"/>
      <c r="AK3112" s="102"/>
      <c r="AL3112" s="102"/>
      <c r="AM3112" s="102"/>
      <c r="AN3112" s="102"/>
      <c r="AO3112" s="102"/>
      <c r="AP3112" s="102"/>
      <c r="AQ3112" s="102"/>
      <c r="AR3112" s="102"/>
      <c r="AS3112" s="102"/>
      <c r="AT3112" s="102"/>
      <c r="AU3112" s="102"/>
      <c r="AV3112" s="102"/>
      <c r="AW3112" s="102"/>
      <c r="AX3112" s="102"/>
      <c r="AY3112" s="102"/>
      <c r="AZ3112" s="102"/>
      <c r="BA3112" s="102"/>
      <c r="BB3112" s="102"/>
      <c r="BC3112" s="102"/>
      <c r="BD3112" s="102"/>
      <c r="BE3112" s="102"/>
      <c r="BF3112" s="102"/>
      <c r="BG3112" s="102"/>
      <c r="BH3112" s="102"/>
      <c r="BI3112" s="102"/>
      <c r="BJ3112" s="102"/>
    </row>
    <row r="3113" spans="11:62">
      <c r="K3113" s="102"/>
      <c r="L3113" s="102"/>
      <c r="M3113" s="102"/>
      <c r="N3113" s="102"/>
      <c r="O3113" s="102"/>
      <c r="P3113" s="102"/>
      <c r="R3113" s="105"/>
      <c r="S3113" s="105"/>
      <c r="Y3113" s="102"/>
      <c r="Z3113" s="102"/>
      <c r="AA3113" s="102"/>
      <c r="AB3113" s="102"/>
      <c r="AC3113" s="102"/>
      <c r="AD3113" s="102"/>
      <c r="AE3113" s="102"/>
      <c r="AF3113" s="102"/>
      <c r="AG3113" s="104"/>
      <c r="AH3113" s="104"/>
      <c r="AI3113" s="102"/>
      <c r="AJ3113" s="102"/>
      <c r="AK3113" s="102"/>
      <c r="AL3113" s="102"/>
      <c r="AM3113" s="102"/>
      <c r="AN3113" s="102"/>
      <c r="AO3113" s="102"/>
      <c r="AP3113" s="102"/>
      <c r="AQ3113" s="102"/>
      <c r="AR3113" s="102"/>
      <c r="AS3113" s="102"/>
      <c r="AT3113" s="102"/>
      <c r="AU3113" s="102"/>
      <c r="AV3113" s="102"/>
      <c r="AW3113" s="102"/>
      <c r="AX3113" s="102"/>
      <c r="AY3113" s="102"/>
      <c r="AZ3113" s="102"/>
      <c r="BA3113" s="102"/>
      <c r="BB3113" s="102"/>
      <c r="BC3113" s="102"/>
      <c r="BD3113" s="102"/>
      <c r="BE3113" s="102"/>
      <c r="BF3113" s="102"/>
      <c r="BG3113" s="102"/>
      <c r="BH3113" s="102"/>
      <c r="BI3113" s="102"/>
      <c r="BJ3113" s="102"/>
    </row>
    <row r="3114" spans="11:62">
      <c r="K3114" s="102"/>
      <c r="L3114" s="102"/>
      <c r="M3114" s="102"/>
      <c r="N3114" s="102"/>
      <c r="O3114" s="102"/>
      <c r="P3114" s="102"/>
      <c r="R3114" s="105"/>
      <c r="Y3114" s="102"/>
      <c r="Z3114" s="102"/>
      <c r="AA3114" s="102"/>
      <c r="AB3114" s="102"/>
      <c r="AC3114" s="102"/>
      <c r="AD3114" s="102"/>
      <c r="AE3114" s="102"/>
      <c r="AF3114" s="102"/>
      <c r="AI3114" s="102"/>
      <c r="AJ3114" s="102"/>
      <c r="AK3114" s="102"/>
      <c r="AL3114" s="102"/>
      <c r="AM3114" s="102"/>
      <c r="AN3114" s="102"/>
      <c r="AO3114" s="102"/>
      <c r="AP3114" s="102"/>
      <c r="AQ3114" s="102"/>
      <c r="AR3114" s="102"/>
      <c r="AS3114" s="102"/>
      <c r="AT3114" s="102"/>
      <c r="AU3114" s="102"/>
      <c r="AV3114" s="102"/>
      <c r="AW3114" s="102"/>
      <c r="AX3114" s="102"/>
      <c r="AY3114" s="102"/>
      <c r="AZ3114" s="102"/>
      <c r="BA3114" s="102"/>
      <c r="BB3114" s="102"/>
      <c r="BC3114" s="102"/>
      <c r="BD3114" s="102"/>
      <c r="BE3114" s="102"/>
      <c r="BF3114" s="102"/>
      <c r="BG3114" s="102"/>
      <c r="BH3114" s="102"/>
      <c r="BI3114" s="102"/>
      <c r="BJ3114" s="102"/>
    </row>
    <row r="3115" spans="11:62">
      <c r="K3115" s="102"/>
      <c r="L3115" s="102"/>
      <c r="M3115" s="102"/>
      <c r="N3115" s="102"/>
      <c r="O3115" s="102"/>
      <c r="P3115" s="102"/>
      <c r="Q3115" s="102"/>
      <c r="R3115" s="105"/>
      <c r="Y3115" s="102"/>
      <c r="Z3115" s="102"/>
      <c r="AA3115" s="102"/>
      <c r="AB3115" s="102"/>
      <c r="AC3115" s="102"/>
      <c r="AD3115" s="102"/>
      <c r="AE3115" s="102"/>
      <c r="AF3115" s="102"/>
      <c r="AG3115" s="104"/>
      <c r="AI3115" s="102"/>
      <c r="AJ3115" s="102"/>
      <c r="AK3115" s="102"/>
      <c r="AL3115" s="102"/>
      <c r="AM3115" s="102"/>
      <c r="AN3115" s="102"/>
      <c r="AO3115" s="102"/>
      <c r="AP3115" s="102"/>
      <c r="AQ3115" s="102"/>
      <c r="AR3115" s="102"/>
      <c r="AS3115" s="102"/>
      <c r="AT3115" s="102"/>
      <c r="AU3115" s="102"/>
      <c r="AV3115" s="102"/>
      <c r="AW3115" s="102"/>
      <c r="AX3115" s="102"/>
      <c r="AY3115" s="102"/>
      <c r="AZ3115" s="102"/>
      <c r="BA3115" s="102"/>
      <c r="BB3115" s="102"/>
      <c r="BC3115" s="102"/>
      <c r="BD3115" s="102"/>
      <c r="BE3115" s="102"/>
      <c r="BF3115" s="102"/>
      <c r="BG3115" s="102"/>
      <c r="BH3115" s="102"/>
      <c r="BI3115" s="102"/>
      <c r="BJ3115" s="102"/>
    </row>
    <row r="3116" spans="11:62">
      <c r="K3116" s="102"/>
      <c r="L3116" s="102"/>
      <c r="M3116" s="102"/>
      <c r="N3116" s="102"/>
      <c r="O3116" s="102"/>
      <c r="P3116" s="102"/>
      <c r="Q3116" s="102"/>
      <c r="R3116" s="105"/>
      <c r="Y3116" s="102"/>
      <c r="Z3116" s="102"/>
      <c r="AA3116" s="102"/>
      <c r="AB3116" s="102"/>
      <c r="AC3116" s="102"/>
      <c r="AD3116" s="102"/>
      <c r="AE3116" s="102"/>
      <c r="AF3116" s="102"/>
      <c r="AG3116" s="104"/>
      <c r="AI3116" s="102"/>
      <c r="AJ3116" s="102"/>
      <c r="AK3116" s="102"/>
      <c r="AL3116" s="102"/>
      <c r="AM3116" s="102"/>
      <c r="AN3116" s="102"/>
      <c r="AO3116" s="102"/>
      <c r="AP3116" s="102"/>
      <c r="AQ3116" s="102"/>
      <c r="AR3116" s="102"/>
      <c r="AS3116" s="102"/>
      <c r="AT3116" s="102"/>
      <c r="AU3116" s="102"/>
      <c r="AV3116" s="102"/>
      <c r="AW3116" s="102"/>
      <c r="AX3116" s="102"/>
      <c r="AY3116" s="102"/>
      <c r="AZ3116" s="102"/>
      <c r="BA3116" s="102"/>
      <c r="BB3116" s="102"/>
      <c r="BC3116" s="102"/>
      <c r="BD3116" s="102"/>
      <c r="BE3116" s="102"/>
      <c r="BF3116" s="102"/>
      <c r="BG3116" s="102"/>
      <c r="BH3116" s="102"/>
      <c r="BI3116" s="102"/>
      <c r="BJ3116" s="102"/>
    </row>
    <row r="3117" spans="11:62">
      <c r="K3117" s="102"/>
      <c r="L3117" s="102"/>
      <c r="M3117" s="102"/>
      <c r="N3117" s="102"/>
      <c r="O3117" s="102"/>
      <c r="P3117" s="102"/>
      <c r="Q3117" s="102"/>
      <c r="R3117" s="105"/>
      <c r="S3117" s="105"/>
      <c r="W3117" s="102"/>
      <c r="X3117" s="102"/>
      <c r="Y3117" s="102"/>
      <c r="Z3117" s="102"/>
      <c r="AA3117" s="102"/>
      <c r="AB3117" s="102"/>
      <c r="AC3117" s="102"/>
      <c r="AD3117" s="102"/>
      <c r="AE3117" s="102"/>
      <c r="AF3117" s="102"/>
      <c r="AG3117" s="104"/>
      <c r="AI3117" s="102"/>
      <c r="AJ3117" s="102"/>
      <c r="AK3117" s="102"/>
      <c r="AL3117" s="102"/>
      <c r="AM3117" s="102"/>
      <c r="AN3117" s="102"/>
      <c r="AO3117" s="102"/>
      <c r="AP3117" s="102"/>
      <c r="AQ3117" s="102"/>
      <c r="AR3117" s="102"/>
      <c r="AS3117" s="102"/>
      <c r="AT3117" s="102"/>
      <c r="AU3117" s="102"/>
      <c r="AV3117" s="102"/>
      <c r="AW3117" s="102"/>
      <c r="AX3117" s="102"/>
      <c r="AY3117" s="102"/>
      <c r="AZ3117" s="102"/>
      <c r="BA3117" s="102"/>
      <c r="BB3117" s="102"/>
      <c r="BC3117" s="102"/>
      <c r="BD3117" s="102"/>
      <c r="BE3117" s="102"/>
      <c r="BF3117" s="102"/>
      <c r="BG3117" s="102"/>
      <c r="BH3117" s="102"/>
      <c r="BI3117" s="102"/>
      <c r="BJ3117" s="102"/>
    </row>
    <row r="3118" spans="11:62">
      <c r="K3118" s="102"/>
      <c r="L3118" s="102"/>
      <c r="M3118" s="102"/>
      <c r="N3118" s="102"/>
      <c r="O3118" s="102"/>
      <c r="P3118" s="102"/>
      <c r="Q3118" s="102"/>
      <c r="R3118" s="105"/>
      <c r="S3118" s="105"/>
      <c r="W3118" s="102"/>
      <c r="X3118" s="102"/>
      <c r="Y3118" s="102"/>
      <c r="Z3118" s="102"/>
      <c r="AA3118" s="102"/>
      <c r="AB3118" s="102"/>
      <c r="AC3118" s="102"/>
      <c r="AD3118" s="102"/>
      <c r="AE3118" s="102"/>
      <c r="AF3118" s="102"/>
      <c r="AG3118" s="104"/>
      <c r="AI3118" s="102"/>
      <c r="AJ3118" s="102"/>
      <c r="AK3118" s="102"/>
      <c r="AL3118" s="102"/>
      <c r="AM3118" s="102"/>
      <c r="AN3118" s="102"/>
      <c r="AO3118" s="102"/>
      <c r="AP3118" s="102"/>
      <c r="AQ3118" s="102"/>
      <c r="AR3118" s="102"/>
      <c r="AS3118" s="102"/>
      <c r="AT3118" s="102"/>
      <c r="AU3118" s="102"/>
      <c r="AV3118" s="102"/>
      <c r="AW3118" s="102"/>
      <c r="AX3118" s="102"/>
      <c r="AY3118" s="102"/>
      <c r="AZ3118" s="102"/>
      <c r="BA3118" s="102"/>
      <c r="BB3118" s="102"/>
      <c r="BC3118" s="102"/>
      <c r="BD3118" s="102"/>
      <c r="BE3118" s="102"/>
      <c r="BF3118" s="102"/>
      <c r="BG3118" s="102"/>
      <c r="BH3118" s="102"/>
      <c r="BI3118" s="102"/>
      <c r="BJ3118" s="102"/>
    </row>
    <row r="3119" spans="11:62">
      <c r="K3119" s="102"/>
      <c r="L3119" s="102"/>
      <c r="M3119" s="102"/>
      <c r="N3119" s="102"/>
      <c r="O3119" s="102"/>
      <c r="P3119" s="102"/>
      <c r="R3119" s="105"/>
      <c r="Y3119" s="102"/>
      <c r="Z3119" s="102"/>
      <c r="AA3119" s="102"/>
      <c r="AB3119" s="102"/>
      <c r="AC3119" s="102"/>
      <c r="AD3119" s="102"/>
      <c r="AE3119" s="102"/>
      <c r="AF3119" s="102"/>
      <c r="AI3119" s="102"/>
      <c r="AJ3119" s="102"/>
      <c r="AK3119" s="102"/>
      <c r="AL3119" s="102"/>
      <c r="AM3119" s="102"/>
      <c r="AN3119" s="102"/>
      <c r="AO3119" s="102"/>
      <c r="AP3119" s="102"/>
      <c r="AQ3119" s="102"/>
      <c r="AR3119" s="102"/>
      <c r="AS3119" s="102"/>
      <c r="AT3119" s="102"/>
      <c r="AU3119" s="102"/>
      <c r="AV3119" s="102"/>
      <c r="AW3119" s="102"/>
      <c r="AX3119" s="102"/>
      <c r="AY3119" s="102"/>
      <c r="AZ3119" s="102"/>
      <c r="BA3119" s="102"/>
      <c r="BB3119" s="102"/>
      <c r="BC3119" s="102"/>
      <c r="BD3119" s="102"/>
      <c r="BE3119" s="102"/>
      <c r="BF3119" s="102"/>
      <c r="BG3119" s="102"/>
      <c r="BH3119" s="102"/>
      <c r="BI3119" s="102"/>
      <c r="BJ3119" s="102"/>
    </row>
    <row r="3120" spans="11:62">
      <c r="K3120" s="102"/>
      <c r="L3120" s="102"/>
      <c r="M3120" s="102"/>
      <c r="N3120" s="102"/>
      <c r="O3120" s="102"/>
      <c r="P3120" s="102"/>
      <c r="R3120" s="105"/>
      <c r="AB3120" s="102"/>
      <c r="AC3120" s="102"/>
      <c r="AD3120" s="102"/>
      <c r="AE3120" s="102"/>
      <c r="AF3120" s="102"/>
      <c r="AI3120" s="102"/>
      <c r="AJ3120" s="102"/>
      <c r="AK3120" s="102"/>
      <c r="AL3120" s="102"/>
      <c r="AM3120" s="102"/>
      <c r="AN3120" s="102"/>
      <c r="AO3120" s="102"/>
      <c r="AP3120" s="102"/>
      <c r="AQ3120" s="102"/>
      <c r="AR3120" s="102"/>
      <c r="AS3120" s="102"/>
      <c r="AT3120" s="102"/>
      <c r="AU3120" s="102"/>
      <c r="AV3120" s="102"/>
      <c r="AW3120" s="102"/>
      <c r="AX3120" s="102"/>
      <c r="AY3120" s="102"/>
      <c r="AZ3120" s="102"/>
      <c r="BA3120" s="102"/>
      <c r="BB3120" s="102"/>
      <c r="BC3120" s="102"/>
      <c r="BD3120" s="102"/>
      <c r="BE3120" s="102"/>
      <c r="BF3120" s="102"/>
      <c r="BG3120" s="102"/>
      <c r="BH3120" s="102"/>
      <c r="BI3120" s="102"/>
      <c r="BJ3120" s="102"/>
    </row>
    <row r="3121" spans="11:62">
      <c r="K3121" s="102"/>
      <c r="L3121" s="102"/>
      <c r="M3121" s="102"/>
      <c r="P3121" s="102"/>
      <c r="R3121" s="105"/>
      <c r="Y3121" s="102"/>
      <c r="Z3121" s="102"/>
      <c r="AA3121" s="102"/>
      <c r="AB3121" s="102"/>
      <c r="AC3121" s="102"/>
      <c r="AD3121" s="102"/>
      <c r="AE3121" s="102"/>
      <c r="AF3121" s="102"/>
      <c r="AI3121" s="102"/>
      <c r="AJ3121" s="102"/>
      <c r="AK3121" s="102"/>
      <c r="AL3121" s="102"/>
      <c r="AM3121" s="102"/>
      <c r="AN3121" s="102"/>
      <c r="AO3121" s="102"/>
      <c r="AP3121" s="102"/>
      <c r="AQ3121" s="102"/>
      <c r="AR3121" s="102"/>
      <c r="AS3121" s="102"/>
      <c r="AT3121" s="102"/>
      <c r="AU3121" s="102"/>
      <c r="AV3121" s="102"/>
      <c r="AW3121" s="102"/>
      <c r="AX3121" s="102"/>
      <c r="AY3121" s="102"/>
      <c r="AZ3121" s="102"/>
      <c r="BA3121" s="102"/>
      <c r="BB3121" s="102"/>
      <c r="BC3121" s="102"/>
      <c r="BD3121" s="102"/>
      <c r="BE3121" s="102"/>
      <c r="BF3121" s="102"/>
      <c r="BG3121" s="102"/>
      <c r="BH3121" s="102"/>
      <c r="BI3121" s="102"/>
      <c r="BJ3121" s="102"/>
    </row>
    <row r="3122" spans="11:62">
      <c r="K3122" s="102"/>
      <c r="L3122" s="102"/>
      <c r="M3122" s="102"/>
      <c r="N3122" s="102"/>
      <c r="O3122" s="102"/>
      <c r="P3122" s="102"/>
      <c r="Q3122" s="102"/>
      <c r="R3122" s="105"/>
      <c r="S3122" s="105"/>
      <c r="Y3122" s="102"/>
      <c r="Z3122" s="102"/>
      <c r="AA3122" s="102"/>
      <c r="AB3122" s="102"/>
      <c r="AC3122" s="102"/>
      <c r="AD3122" s="102"/>
      <c r="AE3122" s="102"/>
      <c r="AF3122" s="102"/>
      <c r="AI3122" s="102"/>
      <c r="AJ3122" s="102"/>
      <c r="AK3122" s="102"/>
      <c r="AL3122" s="102"/>
      <c r="AM3122" s="102"/>
      <c r="AN3122" s="102"/>
      <c r="AO3122" s="102"/>
      <c r="AP3122" s="102"/>
      <c r="AQ3122" s="102"/>
      <c r="AR3122" s="102"/>
      <c r="AS3122" s="102"/>
      <c r="AT3122" s="102"/>
      <c r="AU3122" s="102"/>
      <c r="AV3122" s="102"/>
      <c r="AW3122" s="102"/>
      <c r="AX3122" s="102"/>
      <c r="AY3122" s="102"/>
      <c r="AZ3122" s="102"/>
      <c r="BA3122" s="102"/>
      <c r="BB3122" s="102"/>
      <c r="BC3122" s="102"/>
      <c r="BD3122" s="102"/>
      <c r="BE3122" s="102"/>
      <c r="BF3122" s="102"/>
      <c r="BG3122" s="102"/>
      <c r="BH3122" s="102"/>
      <c r="BI3122" s="102"/>
      <c r="BJ3122" s="102"/>
    </row>
    <row r="3123" spans="11:62">
      <c r="K3123" s="102"/>
      <c r="L3123" s="102"/>
      <c r="M3123" s="102"/>
      <c r="N3123" s="102"/>
      <c r="O3123" s="102"/>
      <c r="P3123" s="102"/>
      <c r="Q3123" s="102"/>
      <c r="R3123" s="105"/>
      <c r="S3123" s="105"/>
      <c r="Y3123" s="102"/>
      <c r="Z3123" s="102"/>
      <c r="AA3123" s="102"/>
      <c r="AB3123" s="102"/>
      <c r="AC3123" s="102"/>
      <c r="AD3123" s="102"/>
      <c r="AE3123" s="102"/>
      <c r="AF3123" s="102"/>
      <c r="AI3123" s="102"/>
      <c r="AJ3123" s="102"/>
      <c r="AK3123" s="102"/>
      <c r="AL3123" s="102"/>
      <c r="AM3123" s="102"/>
      <c r="AN3123" s="102"/>
      <c r="AO3123" s="102"/>
      <c r="AP3123" s="102"/>
      <c r="AQ3123" s="102"/>
      <c r="AR3123" s="102"/>
      <c r="AS3123" s="102"/>
      <c r="AT3123" s="102"/>
      <c r="AU3123" s="102"/>
      <c r="AV3123" s="102"/>
      <c r="AW3123" s="102"/>
      <c r="AX3123" s="102"/>
      <c r="AY3123" s="102"/>
      <c r="AZ3123" s="102"/>
      <c r="BA3123" s="102"/>
      <c r="BB3123" s="102"/>
      <c r="BC3123" s="102"/>
      <c r="BD3123" s="102"/>
      <c r="BE3123" s="102"/>
      <c r="BF3123" s="102"/>
      <c r="BG3123" s="102"/>
      <c r="BH3123" s="102"/>
      <c r="BI3123" s="102"/>
      <c r="BJ3123" s="102"/>
    </row>
    <row r="3124" spans="11:62">
      <c r="K3124" s="102"/>
      <c r="L3124" s="102"/>
      <c r="M3124" s="102"/>
      <c r="N3124" s="102"/>
      <c r="O3124" s="102"/>
      <c r="P3124" s="102"/>
      <c r="R3124" s="105"/>
      <c r="Y3124" s="102"/>
      <c r="Z3124" s="102"/>
      <c r="AA3124" s="102"/>
      <c r="AB3124" s="102"/>
      <c r="AC3124" s="102"/>
      <c r="AD3124" s="102"/>
      <c r="AE3124" s="102"/>
      <c r="AF3124" s="102"/>
      <c r="AG3124" s="104"/>
      <c r="AI3124" s="102"/>
      <c r="AJ3124" s="102"/>
      <c r="AK3124" s="102"/>
      <c r="AL3124" s="102"/>
      <c r="AM3124" s="102"/>
      <c r="AN3124" s="102"/>
      <c r="AO3124" s="102"/>
      <c r="AP3124" s="102"/>
      <c r="AQ3124" s="102"/>
      <c r="AR3124" s="102"/>
      <c r="AS3124" s="102"/>
      <c r="AT3124" s="102"/>
      <c r="AU3124" s="102"/>
      <c r="AV3124" s="102"/>
      <c r="AW3124" s="102"/>
      <c r="AX3124" s="102"/>
      <c r="AY3124" s="102"/>
      <c r="AZ3124" s="102"/>
      <c r="BA3124" s="102"/>
      <c r="BB3124" s="102"/>
      <c r="BC3124" s="102"/>
      <c r="BD3124" s="102"/>
      <c r="BE3124" s="102"/>
      <c r="BF3124" s="102"/>
      <c r="BG3124" s="102"/>
      <c r="BH3124" s="102"/>
      <c r="BI3124" s="102"/>
      <c r="BJ3124" s="102"/>
    </row>
    <row r="3125" spans="11:62">
      <c r="K3125" s="102"/>
      <c r="L3125" s="102"/>
      <c r="M3125" s="102"/>
      <c r="N3125" s="102"/>
      <c r="O3125" s="102"/>
      <c r="P3125" s="102"/>
      <c r="R3125" s="105"/>
      <c r="Y3125" s="102"/>
      <c r="Z3125" s="102"/>
      <c r="AA3125" s="102"/>
      <c r="AB3125" s="102"/>
      <c r="AC3125" s="102"/>
      <c r="AD3125" s="102"/>
      <c r="AE3125" s="102"/>
      <c r="AF3125" s="102"/>
      <c r="AG3125" s="104"/>
      <c r="AI3125" s="102"/>
      <c r="AJ3125" s="102"/>
      <c r="AK3125" s="102"/>
      <c r="AL3125" s="102"/>
      <c r="AM3125" s="102"/>
      <c r="AN3125" s="102"/>
      <c r="AO3125" s="102"/>
      <c r="AP3125" s="102"/>
      <c r="AQ3125" s="102"/>
      <c r="AR3125" s="102"/>
      <c r="AS3125" s="102"/>
      <c r="AT3125" s="102"/>
      <c r="AU3125" s="102"/>
      <c r="AV3125" s="102"/>
      <c r="AW3125" s="102"/>
      <c r="AX3125" s="102"/>
      <c r="AY3125" s="102"/>
      <c r="AZ3125" s="102"/>
      <c r="BA3125" s="102"/>
      <c r="BB3125" s="102"/>
      <c r="BC3125" s="102"/>
      <c r="BD3125" s="102"/>
      <c r="BE3125" s="102"/>
      <c r="BF3125" s="102"/>
      <c r="BG3125" s="102"/>
      <c r="BH3125" s="102"/>
      <c r="BI3125" s="102"/>
      <c r="BJ3125" s="102"/>
    </row>
    <row r="3126" spans="11:62">
      <c r="K3126" s="102"/>
      <c r="L3126" s="102"/>
      <c r="M3126" s="102"/>
      <c r="N3126" s="102"/>
      <c r="O3126" s="102"/>
      <c r="P3126" s="102"/>
      <c r="R3126" s="105"/>
      <c r="Y3126" s="102"/>
      <c r="Z3126" s="102"/>
      <c r="AA3126" s="102"/>
      <c r="AB3126" s="102"/>
      <c r="AC3126" s="102"/>
      <c r="AD3126" s="102"/>
      <c r="AE3126" s="102"/>
      <c r="AF3126" s="102"/>
      <c r="AI3126" s="102"/>
      <c r="AJ3126" s="102"/>
      <c r="AK3126" s="102"/>
      <c r="AL3126" s="102"/>
      <c r="AM3126" s="102"/>
      <c r="AN3126" s="102"/>
      <c r="AO3126" s="102"/>
      <c r="AP3126" s="102"/>
      <c r="AQ3126" s="102"/>
      <c r="AR3126" s="102"/>
      <c r="AS3126" s="102"/>
      <c r="AT3126" s="102"/>
      <c r="AU3126" s="102"/>
      <c r="AV3126" s="102"/>
      <c r="AW3126" s="102"/>
      <c r="AX3126" s="102"/>
      <c r="AY3126" s="102"/>
      <c r="AZ3126" s="102"/>
      <c r="BA3126" s="102"/>
      <c r="BB3126" s="102"/>
      <c r="BC3126" s="102"/>
      <c r="BD3126" s="102"/>
      <c r="BE3126" s="102"/>
      <c r="BF3126" s="102"/>
      <c r="BG3126" s="102"/>
      <c r="BH3126" s="102"/>
      <c r="BI3126" s="102"/>
      <c r="BJ3126" s="102"/>
    </row>
    <row r="3127" spans="11:62">
      <c r="K3127" s="102"/>
      <c r="L3127" s="102"/>
      <c r="M3127" s="102"/>
      <c r="N3127" s="102"/>
      <c r="O3127" s="102"/>
      <c r="P3127" s="102"/>
      <c r="R3127" s="105"/>
      <c r="Y3127" s="102"/>
      <c r="Z3127" s="102"/>
      <c r="AA3127" s="102"/>
      <c r="AB3127" s="102"/>
      <c r="AC3127" s="102"/>
      <c r="AD3127" s="102"/>
      <c r="AE3127" s="102"/>
      <c r="AF3127" s="102"/>
      <c r="AG3127" s="104"/>
      <c r="AI3127" s="102"/>
      <c r="AJ3127" s="102"/>
      <c r="AK3127" s="102"/>
      <c r="AL3127" s="102"/>
      <c r="AM3127" s="102"/>
      <c r="AN3127" s="102"/>
      <c r="AO3127" s="102"/>
      <c r="AP3127" s="102"/>
      <c r="AQ3127" s="102"/>
      <c r="AR3127" s="102"/>
      <c r="AS3127" s="102"/>
      <c r="AT3127" s="102"/>
      <c r="AU3127" s="102"/>
      <c r="AV3127" s="102"/>
      <c r="AW3127" s="102"/>
      <c r="AX3127" s="102"/>
      <c r="AY3127" s="102"/>
      <c r="AZ3127" s="102"/>
      <c r="BA3127" s="102"/>
      <c r="BB3127" s="102"/>
      <c r="BC3127" s="102"/>
      <c r="BD3127" s="102"/>
      <c r="BE3127" s="102"/>
      <c r="BF3127" s="102"/>
      <c r="BG3127" s="102"/>
      <c r="BH3127" s="102"/>
      <c r="BI3127" s="102"/>
      <c r="BJ3127" s="102"/>
    </row>
    <row r="3128" spans="11:62">
      <c r="K3128" s="102"/>
      <c r="L3128" s="102"/>
      <c r="M3128" s="102"/>
      <c r="N3128" s="102"/>
      <c r="P3128" s="102"/>
      <c r="Y3128" s="102"/>
      <c r="Z3128" s="102"/>
      <c r="AA3128" s="102"/>
      <c r="AB3128" s="102"/>
      <c r="AC3128" s="102"/>
      <c r="AD3128" s="102"/>
      <c r="AE3128" s="102"/>
      <c r="AF3128" s="102"/>
    </row>
    <row r="3129" spans="11:62">
      <c r="K3129" s="102"/>
      <c r="L3129" s="102"/>
      <c r="M3129" s="102"/>
      <c r="N3129" s="102"/>
      <c r="O3129" s="102"/>
      <c r="P3129" s="102"/>
      <c r="Q3129" s="102"/>
      <c r="R3129" s="105"/>
      <c r="Y3129" s="102"/>
      <c r="Z3129" s="102"/>
      <c r="AA3129" s="102"/>
      <c r="AB3129" s="102"/>
      <c r="AC3129" s="102"/>
      <c r="AD3129" s="102"/>
      <c r="AE3129" s="102"/>
      <c r="AF3129" s="102"/>
      <c r="AG3129" s="104"/>
      <c r="AI3129" s="102"/>
      <c r="AJ3129" s="102"/>
      <c r="AK3129" s="102"/>
      <c r="AL3129" s="102"/>
      <c r="AM3129" s="102"/>
      <c r="AN3129" s="102"/>
      <c r="AO3129" s="102"/>
      <c r="AP3129" s="102"/>
      <c r="AQ3129" s="102"/>
      <c r="AR3129" s="102"/>
      <c r="AS3129" s="102"/>
      <c r="AT3129" s="102"/>
      <c r="AU3129" s="102"/>
      <c r="AV3129" s="102"/>
      <c r="AW3129" s="102"/>
      <c r="AX3129" s="102"/>
      <c r="AY3129" s="102"/>
      <c r="AZ3129" s="102"/>
      <c r="BA3129" s="102"/>
      <c r="BB3129" s="102"/>
      <c r="BC3129" s="102"/>
      <c r="BD3129" s="102"/>
      <c r="BE3129" s="102"/>
      <c r="BF3129" s="102"/>
      <c r="BG3129" s="102"/>
      <c r="BH3129" s="102"/>
      <c r="BI3129" s="102"/>
      <c r="BJ3129" s="102"/>
    </row>
    <row r="3130" spans="11:62">
      <c r="K3130" s="102"/>
      <c r="L3130" s="102"/>
      <c r="M3130" s="102"/>
      <c r="N3130" s="102"/>
      <c r="O3130" s="102"/>
      <c r="P3130" s="102"/>
      <c r="Q3130" s="102"/>
      <c r="R3130" s="105"/>
      <c r="Y3130" s="102"/>
      <c r="Z3130" s="102"/>
      <c r="AA3130" s="102"/>
      <c r="AB3130" s="102"/>
      <c r="AC3130" s="102"/>
      <c r="AD3130" s="102"/>
      <c r="AE3130" s="102"/>
      <c r="AF3130" s="102"/>
      <c r="AG3130" s="104"/>
      <c r="AI3130" s="102"/>
      <c r="AJ3130" s="102"/>
      <c r="AK3130" s="102"/>
      <c r="AL3130" s="102"/>
      <c r="AM3130" s="102"/>
      <c r="AN3130" s="102"/>
      <c r="AO3130" s="102"/>
      <c r="AP3130" s="102"/>
      <c r="AQ3130" s="102"/>
      <c r="AR3130" s="102"/>
      <c r="AS3130" s="102"/>
      <c r="AT3130" s="102"/>
      <c r="AU3130" s="102"/>
      <c r="AV3130" s="102"/>
      <c r="AW3130" s="102"/>
      <c r="AX3130" s="102"/>
      <c r="AY3130" s="102"/>
      <c r="AZ3130" s="102"/>
      <c r="BA3130" s="102"/>
      <c r="BB3130" s="102"/>
      <c r="BC3130" s="102"/>
      <c r="BD3130" s="102"/>
      <c r="BE3130" s="102"/>
      <c r="BF3130" s="102"/>
      <c r="BG3130" s="102"/>
      <c r="BH3130" s="102"/>
      <c r="BI3130" s="102"/>
      <c r="BJ3130" s="102"/>
    </row>
    <row r="3131" spans="11:62">
      <c r="K3131" s="102"/>
      <c r="L3131" s="102"/>
      <c r="M3131" s="102"/>
      <c r="Y3131" s="102"/>
      <c r="Z3131" s="102"/>
      <c r="AA3131" s="102"/>
      <c r="AB3131" s="102"/>
      <c r="AC3131" s="102"/>
      <c r="AD3131" s="102"/>
      <c r="AE3131" s="102"/>
      <c r="AF3131" s="102"/>
    </row>
    <row r="3132" spans="11:62">
      <c r="K3132" s="102"/>
      <c r="L3132" s="102"/>
      <c r="M3132" s="102"/>
      <c r="N3132" s="102"/>
      <c r="O3132" s="102"/>
      <c r="P3132" s="102"/>
      <c r="Y3132" s="102"/>
      <c r="Z3132" s="102"/>
      <c r="AA3132" s="102"/>
      <c r="AB3132" s="102"/>
      <c r="AC3132" s="102"/>
      <c r="AD3132" s="102"/>
      <c r="AE3132" s="102"/>
      <c r="AF3132" s="102"/>
      <c r="AG3132" s="104"/>
      <c r="AI3132" s="102"/>
      <c r="AJ3132" s="102"/>
      <c r="AK3132" s="102"/>
      <c r="AL3132" s="102"/>
      <c r="AM3132" s="102"/>
      <c r="AN3132" s="102"/>
      <c r="AO3132" s="102"/>
      <c r="AP3132" s="102"/>
      <c r="AQ3132" s="102"/>
      <c r="AR3132" s="102"/>
      <c r="AS3132" s="102"/>
      <c r="AT3132" s="102"/>
      <c r="AU3132" s="102"/>
      <c r="AV3132" s="102"/>
      <c r="AW3132" s="102"/>
      <c r="AX3132" s="102"/>
      <c r="AY3132" s="102"/>
      <c r="AZ3132" s="102"/>
      <c r="BA3132" s="102"/>
      <c r="BB3132" s="102"/>
      <c r="BC3132" s="102"/>
      <c r="BD3132" s="102"/>
      <c r="BE3132" s="102"/>
      <c r="BF3132" s="102"/>
      <c r="BG3132" s="102"/>
      <c r="BH3132" s="102"/>
      <c r="BI3132" s="102"/>
      <c r="BJ3132" s="102"/>
    </row>
    <row r="3133" spans="11:62">
      <c r="K3133" s="102"/>
      <c r="L3133" s="102"/>
      <c r="M3133" s="102"/>
      <c r="Q3133" s="102"/>
      <c r="R3133" s="105"/>
      <c r="Y3133" s="102"/>
      <c r="Z3133" s="102"/>
      <c r="AA3133" s="102"/>
      <c r="AB3133" s="102"/>
      <c r="AC3133" s="102"/>
      <c r="AD3133" s="102"/>
      <c r="AE3133" s="102"/>
      <c r="AF3133" s="102"/>
      <c r="AG3133" s="104"/>
      <c r="AI3133" s="102"/>
      <c r="AJ3133" s="102"/>
      <c r="AK3133" s="102"/>
      <c r="AL3133" s="102"/>
      <c r="AM3133" s="102"/>
      <c r="AN3133" s="102"/>
      <c r="AO3133" s="102"/>
      <c r="AP3133" s="102"/>
      <c r="AQ3133" s="102"/>
      <c r="AS3133" s="102"/>
      <c r="AT3133" s="102"/>
      <c r="AU3133" s="102"/>
      <c r="AV3133" s="102"/>
      <c r="AW3133" s="102"/>
      <c r="AY3133" s="102"/>
      <c r="AZ3133" s="102"/>
      <c r="BA3133" s="102"/>
      <c r="BB3133" s="102"/>
      <c r="BC3133" s="102"/>
      <c r="BE3133" s="102"/>
      <c r="BF3133" s="102"/>
      <c r="BG3133" s="102"/>
      <c r="BH3133" s="102"/>
      <c r="BI3133" s="102"/>
    </row>
    <row r="3134" spans="11:62">
      <c r="K3134" s="102"/>
      <c r="L3134" s="102"/>
      <c r="M3134" s="102"/>
      <c r="W3134" s="102"/>
      <c r="X3134" s="102"/>
      <c r="Y3134" s="102"/>
      <c r="Z3134" s="102"/>
      <c r="AA3134" s="102"/>
      <c r="AB3134" s="102"/>
      <c r="AC3134" s="102"/>
      <c r="AD3134" s="102"/>
      <c r="AE3134" s="102"/>
      <c r="AF3134" s="102"/>
    </row>
    <row r="3135" spans="11:62">
      <c r="K3135" s="102"/>
      <c r="L3135" s="102"/>
      <c r="M3135" s="102"/>
      <c r="O3135" s="102"/>
      <c r="P3135" s="102"/>
      <c r="Y3135" s="102"/>
      <c r="Z3135" s="102"/>
      <c r="AA3135" s="102"/>
      <c r="AB3135" s="102"/>
      <c r="AC3135" s="102"/>
      <c r="AD3135" s="102"/>
      <c r="AE3135" s="102"/>
      <c r="AF3135" s="102"/>
      <c r="AI3135" s="102"/>
      <c r="AJ3135" s="102"/>
      <c r="AK3135" s="102"/>
      <c r="AL3135" s="102"/>
      <c r="AM3135" s="102"/>
      <c r="AN3135" s="102"/>
      <c r="AO3135" s="102"/>
      <c r="AP3135" s="102"/>
      <c r="AQ3135" s="102"/>
      <c r="AR3135" s="102"/>
      <c r="AS3135" s="102"/>
      <c r="AT3135" s="102"/>
      <c r="AU3135" s="102"/>
      <c r="AV3135" s="102"/>
      <c r="AW3135" s="102"/>
      <c r="AX3135" s="102"/>
      <c r="AY3135" s="102"/>
      <c r="AZ3135" s="102"/>
      <c r="BA3135" s="102"/>
      <c r="BB3135" s="102"/>
      <c r="BC3135" s="102"/>
      <c r="BD3135" s="102"/>
      <c r="BE3135" s="102"/>
      <c r="BF3135" s="102"/>
      <c r="BG3135" s="102"/>
      <c r="BH3135" s="102"/>
      <c r="BI3135" s="102"/>
      <c r="BJ3135" s="102"/>
    </row>
    <row r="3136" spans="11:62">
      <c r="K3136" s="102"/>
      <c r="L3136" s="102"/>
      <c r="M3136" s="102"/>
      <c r="P3136" s="102"/>
      <c r="R3136" s="105"/>
      <c r="Y3136" s="102"/>
      <c r="Z3136" s="102"/>
      <c r="AA3136" s="102"/>
      <c r="AB3136" s="102"/>
      <c r="AC3136" s="102"/>
      <c r="AD3136" s="102"/>
      <c r="AE3136" s="102"/>
      <c r="AF3136" s="102"/>
      <c r="AG3136" s="104"/>
      <c r="AI3136" s="102"/>
      <c r="AJ3136" s="102"/>
      <c r="AK3136" s="102"/>
      <c r="AL3136" s="102"/>
      <c r="AM3136" s="102"/>
      <c r="AN3136" s="102"/>
      <c r="AO3136" s="102"/>
      <c r="AP3136" s="102"/>
      <c r="AQ3136" s="102"/>
      <c r="AR3136" s="102"/>
      <c r="AS3136" s="102"/>
      <c r="AT3136" s="102"/>
      <c r="AU3136" s="102"/>
      <c r="AV3136" s="102"/>
      <c r="AW3136" s="102"/>
      <c r="AX3136" s="102"/>
      <c r="AY3136" s="102"/>
      <c r="AZ3136" s="102"/>
      <c r="BA3136" s="102"/>
      <c r="BB3136" s="102"/>
      <c r="BC3136" s="102"/>
      <c r="BD3136" s="102"/>
      <c r="BE3136" s="102"/>
      <c r="BF3136" s="102"/>
      <c r="BG3136" s="102"/>
      <c r="BH3136" s="102"/>
      <c r="BI3136" s="102"/>
      <c r="BJ3136" s="102"/>
    </row>
    <row r="3137" spans="11:62">
      <c r="K3137" s="102"/>
      <c r="L3137" s="102"/>
      <c r="M3137" s="102"/>
      <c r="P3137" s="102"/>
      <c r="R3137" s="105"/>
      <c r="Y3137" s="102"/>
      <c r="Z3137" s="102"/>
      <c r="AA3137" s="102"/>
      <c r="AB3137" s="102"/>
      <c r="AC3137" s="102"/>
      <c r="AD3137" s="102"/>
      <c r="AE3137" s="102"/>
      <c r="AF3137" s="102"/>
      <c r="AG3137" s="104"/>
      <c r="AI3137" s="102"/>
      <c r="AJ3137" s="102"/>
      <c r="AK3137" s="102"/>
      <c r="AL3137" s="102"/>
      <c r="AM3137" s="102"/>
      <c r="AN3137" s="102"/>
      <c r="AO3137" s="102"/>
      <c r="AP3137" s="102"/>
      <c r="AQ3137" s="102"/>
      <c r="AR3137" s="102"/>
      <c r="AS3137" s="102"/>
      <c r="AT3137" s="102"/>
      <c r="AU3137" s="102"/>
      <c r="AV3137" s="102"/>
      <c r="AW3137" s="102"/>
      <c r="AX3137" s="102"/>
      <c r="AY3137" s="102"/>
      <c r="AZ3137" s="102"/>
      <c r="BA3137" s="102"/>
      <c r="BB3137" s="102"/>
      <c r="BC3137" s="102"/>
      <c r="BD3137" s="102"/>
      <c r="BE3137" s="102"/>
      <c r="BF3137" s="102"/>
      <c r="BG3137" s="102"/>
      <c r="BH3137" s="102"/>
      <c r="BI3137" s="102"/>
      <c r="BJ3137" s="102"/>
    </row>
    <row r="3138" spans="11:62">
      <c r="K3138" s="102"/>
      <c r="L3138" s="102"/>
      <c r="M3138" s="102"/>
      <c r="N3138" s="102"/>
      <c r="O3138" s="102"/>
      <c r="P3138" s="102"/>
      <c r="Q3138" s="102"/>
      <c r="W3138" s="102"/>
      <c r="X3138" s="102"/>
      <c r="Y3138" s="102"/>
      <c r="Z3138" s="102"/>
      <c r="AA3138" s="102"/>
      <c r="AB3138" s="102"/>
      <c r="AC3138" s="102"/>
      <c r="AD3138" s="102"/>
      <c r="AE3138" s="102"/>
      <c r="AF3138" s="102"/>
      <c r="AG3138" s="104"/>
      <c r="AI3138" s="102"/>
      <c r="AJ3138" s="102"/>
      <c r="AK3138" s="102"/>
      <c r="AL3138" s="102"/>
      <c r="AM3138" s="102"/>
      <c r="AN3138" s="102"/>
      <c r="AO3138" s="102"/>
      <c r="AP3138" s="102"/>
      <c r="AQ3138" s="102"/>
      <c r="AR3138" s="102"/>
      <c r="AS3138" s="102"/>
      <c r="AT3138" s="102"/>
      <c r="AU3138" s="102"/>
      <c r="AV3138" s="102"/>
      <c r="AW3138" s="102"/>
      <c r="AX3138" s="102"/>
      <c r="AY3138" s="102"/>
      <c r="AZ3138" s="102"/>
      <c r="BA3138" s="102"/>
      <c r="BB3138" s="102"/>
      <c r="BC3138" s="102"/>
      <c r="BD3138" s="102"/>
      <c r="BE3138" s="102"/>
      <c r="BF3138" s="102"/>
      <c r="BG3138" s="102"/>
      <c r="BH3138" s="102"/>
      <c r="BI3138" s="102"/>
      <c r="BJ3138" s="102"/>
    </row>
    <row r="3139" spans="11:62">
      <c r="K3139" s="102"/>
      <c r="L3139" s="102"/>
      <c r="M3139" s="102"/>
      <c r="N3139" s="102"/>
      <c r="O3139" s="102"/>
      <c r="P3139" s="102"/>
      <c r="Q3139" s="102"/>
      <c r="W3139" s="102"/>
      <c r="X3139" s="102"/>
      <c r="Y3139" s="102"/>
      <c r="Z3139" s="102"/>
      <c r="AA3139" s="102"/>
      <c r="AB3139" s="102"/>
      <c r="AC3139" s="102"/>
      <c r="AD3139" s="102"/>
      <c r="AE3139" s="102"/>
      <c r="AF3139" s="102"/>
      <c r="AG3139" s="104"/>
      <c r="AI3139" s="102"/>
      <c r="AJ3139" s="102"/>
      <c r="AK3139" s="102"/>
      <c r="AL3139" s="102"/>
      <c r="AM3139" s="102"/>
      <c r="AN3139" s="102"/>
      <c r="AO3139" s="102"/>
      <c r="AP3139" s="102"/>
      <c r="AQ3139" s="102"/>
      <c r="AR3139" s="102"/>
      <c r="AS3139" s="102"/>
      <c r="AT3139" s="102"/>
      <c r="AU3139" s="102"/>
      <c r="AV3139" s="102"/>
      <c r="AW3139" s="102"/>
      <c r="AX3139" s="102"/>
      <c r="AY3139" s="102"/>
      <c r="AZ3139" s="102"/>
      <c r="BA3139" s="102"/>
      <c r="BB3139" s="102"/>
      <c r="BC3139" s="102"/>
      <c r="BD3139" s="102"/>
      <c r="BE3139" s="102"/>
      <c r="BF3139" s="102"/>
      <c r="BG3139" s="102"/>
      <c r="BH3139" s="102"/>
      <c r="BI3139" s="102"/>
      <c r="BJ3139" s="102"/>
    </row>
    <row r="3140" spans="11:62">
      <c r="K3140" s="102"/>
      <c r="L3140" s="102"/>
      <c r="M3140" s="102"/>
      <c r="N3140" s="102"/>
      <c r="O3140" s="102"/>
      <c r="P3140" s="102"/>
      <c r="Y3140" s="102"/>
      <c r="Z3140" s="102"/>
      <c r="AA3140" s="102"/>
      <c r="AB3140" s="102"/>
      <c r="AC3140" s="102"/>
      <c r="AD3140" s="102"/>
      <c r="AE3140" s="102"/>
      <c r="AF3140" s="102"/>
      <c r="AI3140" s="102"/>
      <c r="AJ3140" s="102"/>
      <c r="AK3140" s="102"/>
      <c r="AL3140" s="102"/>
      <c r="AM3140" s="102"/>
      <c r="AN3140" s="102"/>
      <c r="AO3140" s="102"/>
      <c r="AP3140" s="102"/>
      <c r="AQ3140" s="102"/>
      <c r="AR3140" s="102"/>
      <c r="AS3140" s="102"/>
      <c r="AT3140" s="102"/>
      <c r="AU3140" s="102"/>
      <c r="AV3140" s="102"/>
      <c r="AW3140" s="102"/>
      <c r="AX3140" s="102"/>
      <c r="AY3140" s="102"/>
      <c r="AZ3140" s="102"/>
      <c r="BA3140" s="102"/>
      <c r="BB3140" s="102"/>
      <c r="BC3140" s="102"/>
      <c r="BD3140" s="102"/>
      <c r="BE3140" s="102"/>
      <c r="BF3140" s="102"/>
      <c r="BG3140" s="102"/>
      <c r="BH3140" s="102"/>
      <c r="BI3140" s="102"/>
      <c r="BJ3140" s="102"/>
    </row>
    <row r="3141" spans="11:62">
      <c r="K3141" s="102"/>
      <c r="L3141" s="102"/>
      <c r="M3141" s="102"/>
      <c r="P3141" s="102"/>
      <c r="Q3141" s="102"/>
      <c r="R3141" s="105"/>
      <c r="Y3141" s="102"/>
      <c r="Z3141" s="102"/>
      <c r="AA3141" s="102"/>
      <c r="AB3141" s="102"/>
      <c r="AC3141" s="102"/>
      <c r="AD3141" s="102"/>
      <c r="AE3141" s="102"/>
      <c r="AF3141" s="102"/>
      <c r="AG3141" s="104"/>
      <c r="AI3141" s="102"/>
      <c r="AJ3141" s="102"/>
      <c r="AK3141" s="102"/>
      <c r="AL3141" s="102"/>
      <c r="AM3141" s="102"/>
      <c r="AN3141" s="102"/>
      <c r="AO3141" s="102"/>
      <c r="AP3141" s="102"/>
      <c r="AQ3141" s="102"/>
      <c r="AR3141" s="102"/>
      <c r="AS3141" s="102"/>
      <c r="AT3141" s="102"/>
      <c r="AU3141" s="102"/>
      <c r="AV3141" s="102"/>
      <c r="AW3141" s="102"/>
      <c r="AX3141" s="102"/>
      <c r="AY3141" s="102"/>
      <c r="AZ3141" s="102"/>
      <c r="BA3141" s="102"/>
      <c r="BB3141" s="102"/>
      <c r="BC3141" s="102"/>
      <c r="BD3141" s="102"/>
      <c r="BE3141" s="102"/>
      <c r="BF3141" s="102"/>
      <c r="BG3141" s="102"/>
      <c r="BH3141" s="102"/>
      <c r="BI3141" s="102"/>
      <c r="BJ3141" s="102"/>
    </row>
    <row r="3142" spans="11:62">
      <c r="K3142" s="102"/>
      <c r="L3142" s="102"/>
      <c r="M3142" s="102"/>
      <c r="P3142" s="102"/>
      <c r="Q3142" s="102"/>
      <c r="R3142" s="105"/>
      <c r="Y3142" s="102"/>
      <c r="Z3142" s="102"/>
      <c r="AA3142" s="102"/>
      <c r="AB3142" s="102"/>
      <c r="AC3142" s="102"/>
      <c r="AD3142" s="102"/>
      <c r="AE3142" s="102"/>
      <c r="AF3142" s="102"/>
      <c r="AG3142" s="104"/>
      <c r="AI3142" s="102"/>
      <c r="AJ3142" s="102"/>
      <c r="AK3142" s="102"/>
      <c r="AL3142" s="102"/>
      <c r="AM3142" s="102"/>
      <c r="AN3142" s="102"/>
      <c r="AO3142" s="102"/>
      <c r="AP3142" s="102"/>
      <c r="AQ3142" s="102"/>
      <c r="AR3142" s="102"/>
      <c r="AS3142" s="102"/>
      <c r="AT3142" s="102"/>
      <c r="AU3142" s="102"/>
      <c r="AV3142" s="102"/>
      <c r="AW3142" s="102"/>
      <c r="AX3142" s="102"/>
      <c r="AY3142" s="102"/>
      <c r="AZ3142" s="102"/>
      <c r="BA3142" s="102"/>
      <c r="BB3142" s="102"/>
      <c r="BC3142" s="102"/>
      <c r="BD3142" s="102"/>
      <c r="BE3142" s="102"/>
      <c r="BF3142" s="102"/>
      <c r="BG3142" s="102"/>
      <c r="BH3142" s="102"/>
      <c r="BI3142" s="102"/>
      <c r="BJ3142" s="102"/>
    </row>
    <row r="3143" spans="11:62">
      <c r="K3143" s="102"/>
      <c r="L3143" s="102"/>
      <c r="M3143" s="102"/>
      <c r="N3143" s="102"/>
      <c r="O3143" s="102"/>
      <c r="P3143" s="102"/>
      <c r="Q3143" s="102"/>
      <c r="R3143" s="105"/>
      <c r="S3143" s="105"/>
      <c r="Y3143" s="102"/>
      <c r="Z3143" s="102"/>
      <c r="AA3143" s="102"/>
      <c r="AG3143" s="104"/>
      <c r="AI3143" s="102"/>
      <c r="AJ3143" s="102"/>
      <c r="AK3143" s="102"/>
      <c r="AL3143" s="102"/>
      <c r="AM3143" s="102"/>
      <c r="AN3143" s="102"/>
      <c r="AO3143" s="102"/>
      <c r="AP3143" s="102"/>
      <c r="AQ3143" s="102"/>
      <c r="AR3143" s="102"/>
      <c r="AS3143" s="102"/>
      <c r="AT3143" s="102"/>
      <c r="AU3143" s="102"/>
      <c r="AV3143" s="102"/>
      <c r="AW3143" s="102"/>
      <c r="AX3143" s="102"/>
      <c r="AY3143" s="102"/>
      <c r="AZ3143" s="102"/>
      <c r="BA3143" s="102"/>
      <c r="BB3143" s="102"/>
      <c r="BC3143" s="102"/>
      <c r="BD3143" s="102"/>
      <c r="BE3143" s="102"/>
      <c r="BF3143" s="102"/>
      <c r="BG3143" s="102"/>
      <c r="BH3143" s="102"/>
      <c r="BI3143" s="102"/>
      <c r="BJ3143" s="102"/>
    </row>
    <row r="3144" spans="11:62">
      <c r="K3144" s="102"/>
      <c r="L3144" s="102"/>
      <c r="M3144" s="102"/>
      <c r="Y3144" s="102"/>
      <c r="Z3144" s="102"/>
      <c r="AA3144" s="102"/>
      <c r="AB3144" s="102"/>
      <c r="AC3144" s="102"/>
      <c r="AD3144" s="102"/>
      <c r="AE3144" s="102"/>
      <c r="AF3144" s="102"/>
      <c r="AG3144" s="104"/>
    </row>
    <row r="3145" spans="11:62">
      <c r="K3145" s="102"/>
      <c r="L3145" s="102"/>
      <c r="M3145" s="102"/>
      <c r="P3145" s="102"/>
      <c r="R3145" s="105"/>
      <c r="S3145" s="105"/>
      <c r="Y3145" s="102"/>
      <c r="Z3145" s="102"/>
      <c r="AA3145" s="102"/>
      <c r="AB3145" s="102"/>
      <c r="AC3145" s="102"/>
      <c r="AD3145" s="102"/>
      <c r="AE3145" s="102"/>
      <c r="AF3145" s="102"/>
      <c r="AG3145" s="104"/>
      <c r="AI3145" s="102"/>
      <c r="AJ3145" s="102"/>
      <c r="AK3145" s="102"/>
      <c r="AL3145" s="102"/>
      <c r="AM3145" s="102"/>
      <c r="AN3145" s="102"/>
      <c r="AO3145" s="102"/>
      <c r="AP3145" s="102"/>
      <c r="AQ3145" s="102"/>
      <c r="AR3145" s="102"/>
      <c r="AS3145" s="102"/>
      <c r="AT3145" s="102"/>
      <c r="AU3145" s="102"/>
      <c r="AV3145" s="102"/>
      <c r="AW3145" s="102"/>
      <c r="AX3145" s="102"/>
      <c r="AY3145" s="102"/>
      <c r="AZ3145" s="102"/>
      <c r="BA3145" s="102"/>
      <c r="BB3145" s="102"/>
      <c r="BC3145" s="102"/>
      <c r="BD3145" s="102"/>
      <c r="BE3145" s="102"/>
      <c r="BF3145" s="102"/>
      <c r="BG3145" s="102"/>
      <c r="BH3145" s="102"/>
      <c r="BI3145" s="102"/>
      <c r="BJ3145" s="102"/>
    </row>
    <row r="3146" spans="11:62">
      <c r="K3146" s="102"/>
      <c r="L3146" s="102"/>
      <c r="M3146" s="102"/>
      <c r="N3146" s="102"/>
      <c r="O3146" s="102"/>
      <c r="P3146" s="102"/>
      <c r="Q3146" s="102"/>
      <c r="R3146" s="105"/>
      <c r="Y3146" s="102"/>
      <c r="Z3146" s="102"/>
      <c r="AA3146" s="102"/>
      <c r="AB3146" s="102"/>
      <c r="AC3146" s="102"/>
      <c r="AD3146" s="102"/>
      <c r="AE3146" s="102"/>
      <c r="AF3146" s="102"/>
      <c r="AG3146" s="104"/>
      <c r="AI3146" s="102"/>
      <c r="AJ3146" s="102"/>
      <c r="AK3146" s="102"/>
      <c r="AL3146" s="102"/>
      <c r="AM3146" s="102"/>
      <c r="AN3146" s="102"/>
      <c r="AO3146" s="102"/>
      <c r="AP3146" s="102"/>
      <c r="AQ3146" s="102"/>
      <c r="AR3146" s="102"/>
      <c r="AS3146" s="102"/>
      <c r="AT3146" s="102"/>
      <c r="AU3146" s="102"/>
      <c r="AV3146" s="102"/>
      <c r="AW3146" s="102"/>
      <c r="AX3146" s="102"/>
      <c r="AY3146" s="102"/>
      <c r="AZ3146" s="102"/>
      <c r="BA3146" s="102"/>
      <c r="BB3146" s="102"/>
      <c r="BC3146" s="102"/>
      <c r="BD3146" s="102"/>
      <c r="BE3146" s="102"/>
      <c r="BF3146" s="102"/>
      <c r="BG3146" s="102"/>
      <c r="BH3146" s="102"/>
      <c r="BI3146" s="102"/>
      <c r="BJ3146" s="102"/>
    </row>
    <row r="3147" spans="11:62">
      <c r="K3147" s="102"/>
      <c r="L3147" s="102"/>
      <c r="M3147" s="102"/>
      <c r="N3147" s="102"/>
      <c r="O3147" s="102"/>
      <c r="P3147" s="102"/>
      <c r="Q3147" s="102"/>
      <c r="R3147" s="105"/>
      <c r="Y3147" s="102"/>
      <c r="Z3147" s="102"/>
      <c r="AA3147" s="102"/>
      <c r="AB3147" s="102"/>
      <c r="AC3147" s="102"/>
      <c r="AD3147" s="102"/>
      <c r="AE3147" s="102"/>
      <c r="AF3147" s="102"/>
      <c r="AG3147" s="104"/>
      <c r="AI3147" s="102"/>
      <c r="AJ3147" s="102"/>
      <c r="AK3147" s="102"/>
      <c r="AL3147" s="102"/>
      <c r="AM3147" s="102"/>
      <c r="AN3147" s="102"/>
      <c r="AO3147" s="102"/>
      <c r="AP3147" s="102"/>
      <c r="AQ3147" s="102"/>
      <c r="AR3147" s="102"/>
      <c r="AS3147" s="102"/>
      <c r="AT3147" s="102"/>
      <c r="AU3147" s="102"/>
      <c r="AV3147" s="102"/>
      <c r="AW3147" s="102"/>
      <c r="AX3147" s="102"/>
      <c r="AY3147" s="102"/>
      <c r="AZ3147" s="102"/>
      <c r="BA3147" s="102"/>
      <c r="BB3147" s="102"/>
      <c r="BC3147" s="102"/>
      <c r="BD3147" s="102"/>
      <c r="BE3147" s="102"/>
      <c r="BF3147" s="102"/>
      <c r="BG3147" s="102"/>
      <c r="BH3147" s="102"/>
      <c r="BI3147" s="102"/>
      <c r="BJ3147" s="102"/>
    </row>
    <row r="3148" spans="11:62">
      <c r="K3148" s="102"/>
      <c r="L3148" s="102"/>
      <c r="M3148" s="102"/>
      <c r="N3148" s="102"/>
      <c r="O3148" s="102"/>
      <c r="P3148" s="102"/>
      <c r="R3148" s="105"/>
      <c r="Y3148" s="102"/>
      <c r="Z3148" s="102"/>
      <c r="AA3148" s="102"/>
      <c r="AB3148" s="102"/>
      <c r="AC3148" s="102"/>
      <c r="AD3148" s="102"/>
      <c r="AE3148" s="102"/>
      <c r="AF3148" s="102"/>
      <c r="AG3148" s="104"/>
      <c r="AI3148" s="102"/>
      <c r="AJ3148" s="102"/>
      <c r="AK3148" s="102"/>
      <c r="AL3148" s="102"/>
      <c r="AM3148" s="102"/>
      <c r="AN3148" s="102"/>
      <c r="AO3148" s="102"/>
      <c r="AP3148" s="102"/>
      <c r="AQ3148" s="102"/>
      <c r="AR3148" s="102"/>
      <c r="AS3148" s="102"/>
      <c r="AT3148" s="102"/>
      <c r="AU3148" s="102"/>
      <c r="AV3148" s="102"/>
      <c r="AW3148" s="102"/>
      <c r="AX3148" s="102"/>
      <c r="AY3148" s="102"/>
      <c r="AZ3148" s="102"/>
      <c r="BA3148" s="102"/>
      <c r="BB3148" s="102"/>
      <c r="BC3148" s="102"/>
      <c r="BD3148" s="102"/>
      <c r="BE3148" s="102"/>
      <c r="BF3148" s="102"/>
      <c r="BG3148" s="102"/>
      <c r="BH3148" s="102"/>
      <c r="BI3148" s="102"/>
      <c r="BJ3148" s="102"/>
    </row>
    <row r="3149" spans="11:62">
      <c r="K3149" s="102"/>
      <c r="L3149" s="102"/>
      <c r="M3149" s="102"/>
      <c r="N3149" s="102"/>
      <c r="O3149" s="102"/>
      <c r="P3149" s="102"/>
      <c r="R3149" s="105"/>
      <c r="Y3149" s="102"/>
      <c r="Z3149" s="102"/>
      <c r="AA3149" s="102"/>
      <c r="AB3149" s="102"/>
      <c r="AC3149" s="102"/>
      <c r="AD3149" s="102"/>
      <c r="AE3149" s="102"/>
      <c r="AF3149" s="102"/>
      <c r="AI3149" s="102"/>
      <c r="AJ3149" s="102"/>
      <c r="AK3149" s="102"/>
      <c r="AL3149" s="102"/>
      <c r="AM3149" s="102"/>
      <c r="AN3149" s="102"/>
      <c r="AO3149" s="102"/>
      <c r="AP3149" s="102"/>
      <c r="AQ3149" s="102"/>
      <c r="AR3149" s="102"/>
      <c r="AS3149" s="102"/>
      <c r="AT3149" s="102"/>
      <c r="AU3149" s="102"/>
      <c r="AV3149" s="102"/>
      <c r="AW3149" s="102"/>
      <c r="AX3149" s="102"/>
      <c r="AY3149" s="102"/>
      <c r="AZ3149" s="102"/>
      <c r="BA3149" s="102"/>
      <c r="BB3149" s="102"/>
      <c r="BC3149" s="102"/>
      <c r="BD3149" s="102"/>
      <c r="BE3149" s="102"/>
      <c r="BF3149" s="102"/>
      <c r="BG3149" s="102"/>
      <c r="BH3149" s="102"/>
      <c r="BI3149" s="102"/>
      <c r="BJ3149" s="102"/>
    </row>
    <row r="3150" spans="11:62">
      <c r="K3150" s="102"/>
      <c r="L3150" s="102"/>
      <c r="M3150" s="102"/>
      <c r="N3150" s="102"/>
      <c r="O3150" s="102"/>
      <c r="P3150" s="102"/>
      <c r="R3150" s="105"/>
      <c r="Y3150" s="102"/>
      <c r="Z3150" s="102"/>
      <c r="AA3150" s="102"/>
      <c r="AB3150" s="102"/>
      <c r="AC3150" s="102"/>
      <c r="AD3150" s="102"/>
      <c r="AE3150" s="102"/>
      <c r="AF3150" s="102"/>
      <c r="AI3150" s="102"/>
      <c r="AJ3150" s="102"/>
      <c r="AK3150" s="102"/>
      <c r="AL3150" s="102"/>
      <c r="AM3150" s="102"/>
      <c r="AN3150" s="102"/>
      <c r="AO3150" s="102"/>
      <c r="AP3150" s="102"/>
      <c r="AQ3150" s="102"/>
      <c r="AR3150" s="102"/>
      <c r="AS3150" s="102"/>
      <c r="AT3150" s="102"/>
      <c r="AU3150" s="102"/>
      <c r="AV3150" s="102"/>
      <c r="AW3150" s="102"/>
      <c r="AX3150" s="102"/>
      <c r="AY3150" s="102"/>
      <c r="AZ3150" s="102"/>
      <c r="BA3150" s="102"/>
      <c r="BB3150" s="102"/>
      <c r="BC3150" s="102"/>
      <c r="BD3150" s="102"/>
      <c r="BE3150" s="102"/>
      <c r="BF3150" s="102"/>
      <c r="BG3150" s="102"/>
      <c r="BH3150" s="102"/>
      <c r="BI3150" s="102"/>
      <c r="BJ3150" s="102"/>
    </row>
    <row r="3151" spans="11:62">
      <c r="K3151" s="102"/>
      <c r="L3151" s="102"/>
      <c r="M3151" s="102"/>
      <c r="N3151" s="102"/>
      <c r="O3151" s="102"/>
      <c r="P3151" s="102"/>
      <c r="R3151" s="105"/>
      <c r="AG3151" s="104"/>
      <c r="AI3151" s="102"/>
      <c r="AJ3151" s="102"/>
      <c r="AK3151" s="102"/>
      <c r="AL3151" s="102"/>
      <c r="AM3151" s="102"/>
      <c r="AN3151" s="102"/>
      <c r="AO3151" s="102"/>
      <c r="AP3151" s="102"/>
      <c r="AQ3151" s="102"/>
      <c r="AR3151" s="102"/>
      <c r="AS3151" s="102"/>
      <c r="AT3151" s="102"/>
      <c r="AU3151" s="102"/>
      <c r="AV3151" s="102"/>
      <c r="AW3151" s="102"/>
      <c r="AX3151" s="102"/>
      <c r="AY3151" s="102"/>
      <c r="AZ3151" s="102"/>
      <c r="BA3151" s="102"/>
      <c r="BB3151" s="102"/>
      <c r="BC3151" s="102"/>
      <c r="BD3151" s="102"/>
      <c r="BE3151" s="102"/>
      <c r="BF3151" s="102"/>
      <c r="BG3151" s="102"/>
      <c r="BH3151" s="102"/>
      <c r="BI3151" s="102"/>
      <c r="BJ3151" s="102"/>
    </row>
    <row r="3152" spans="11:62">
      <c r="K3152" s="102"/>
      <c r="L3152" s="102"/>
      <c r="M3152" s="102"/>
      <c r="N3152" s="102"/>
      <c r="O3152" s="102"/>
      <c r="P3152" s="102"/>
      <c r="R3152" s="105"/>
      <c r="AG3152" s="104"/>
      <c r="AI3152" s="102"/>
      <c r="AJ3152" s="102"/>
      <c r="AK3152" s="102"/>
      <c r="AL3152" s="102"/>
      <c r="AM3152" s="102"/>
      <c r="AN3152" s="102"/>
      <c r="AO3152" s="102"/>
      <c r="AP3152" s="102"/>
      <c r="AQ3152" s="102"/>
      <c r="AR3152" s="102"/>
      <c r="AS3152" s="102"/>
      <c r="AT3152" s="102"/>
      <c r="AU3152" s="102"/>
      <c r="AV3152" s="102"/>
      <c r="AW3152" s="102"/>
      <c r="AX3152" s="102"/>
      <c r="AY3152" s="102"/>
      <c r="AZ3152" s="102"/>
      <c r="BA3152" s="102"/>
      <c r="BB3152" s="102"/>
      <c r="BC3152" s="102"/>
      <c r="BD3152" s="102"/>
      <c r="BE3152" s="102"/>
      <c r="BF3152" s="102"/>
      <c r="BG3152" s="102"/>
      <c r="BH3152" s="102"/>
      <c r="BI3152" s="102"/>
      <c r="BJ3152" s="102"/>
    </row>
    <row r="3153" spans="11:62">
      <c r="K3153" s="102"/>
      <c r="L3153" s="102"/>
      <c r="M3153" s="102"/>
      <c r="O3153" s="102"/>
      <c r="P3153" s="102"/>
      <c r="R3153" s="105"/>
      <c r="Y3153" s="102"/>
      <c r="Z3153" s="102"/>
      <c r="AA3153" s="102"/>
      <c r="AB3153" s="102"/>
      <c r="AC3153" s="102"/>
      <c r="AD3153" s="102"/>
      <c r="AE3153" s="102"/>
      <c r="AF3153" s="102"/>
      <c r="AG3153" s="104"/>
      <c r="AI3153" s="102"/>
      <c r="AJ3153" s="102"/>
      <c r="AK3153" s="102"/>
      <c r="AL3153" s="102"/>
      <c r="AM3153" s="102"/>
      <c r="AN3153" s="102"/>
      <c r="AO3153" s="102"/>
      <c r="AP3153" s="102"/>
      <c r="AQ3153" s="102"/>
      <c r="AR3153" s="102"/>
      <c r="AS3153" s="102"/>
      <c r="AT3153" s="102"/>
      <c r="AU3153" s="102"/>
      <c r="AV3153" s="102"/>
      <c r="AW3153" s="102"/>
      <c r="AX3153" s="102"/>
      <c r="AY3153" s="102"/>
      <c r="AZ3153" s="102"/>
      <c r="BA3153" s="102"/>
      <c r="BB3153" s="102"/>
      <c r="BC3153" s="102"/>
      <c r="BD3153" s="102"/>
      <c r="BE3153" s="102"/>
      <c r="BF3153" s="102"/>
      <c r="BG3153" s="102"/>
      <c r="BH3153" s="102"/>
      <c r="BI3153" s="102"/>
      <c r="BJ3153" s="102"/>
    </row>
    <row r="3154" spans="11:62">
      <c r="K3154" s="102"/>
      <c r="L3154" s="102"/>
      <c r="M3154" s="102"/>
      <c r="P3154" s="102"/>
      <c r="Q3154" s="102"/>
      <c r="R3154" s="105"/>
      <c r="Y3154" s="102"/>
      <c r="Z3154" s="102"/>
      <c r="AA3154" s="102"/>
      <c r="AB3154" s="102"/>
      <c r="AC3154" s="102"/>
      <c r="AD3154" s="102"/>
      <c r="AE3154" s="102"/>
      <c r="AF3154" s="102"/>
      <c r="AI3154" s="102"/>
      <c r="AJ3154" s="102"/>
      <c r="AK3154" s="102"/>
      <c r="AL3154" s="102"/>
      <c r="AM3154" s="102"/>
      <c r="AN3154" s="102"/>
      <c r="AO3154" s="102"/>
      <c r="AP3154" s="102"/>
      <c r="AQ3154" s="102"/>
      <c r="AR3154" s="102"/>
      <c r="AS3154" s="102"/>
      <c r="AT3154" s="102"/>
      <c r="AU3154" s="102"/>
      <c r="AV3154" s="102"/>
      <c r="AW3154" s="102"/>
      <c r="AX3154" s="102"/>
      <c r="AY3154" s="102"/>
      <c r="AZ3154" s="102"/>
      <c r="BA3154" s="102"/>
      <c r="BB3154" s="102"/>
      <c r="BC3154" s="102"/>
      <c r="BD3154" s="102"/>
      <c r="BE3154" s="102"/>
      <c r="BF3154" s="102"/>
      <c r="BG3154" s="102"/>
      <c r="BH3154" s="102"/>
      <c r="BI3154" s="102"/>
      <c r="BJ3154" s="102"/>
    </row>
    <row r="3155" spans="11:62">
      <c r="K3155" s="102"/>
      <c r="L3155" s="102"/>
      <c r="M3155" s="102"/>
      <c r="N3155" s="102"/>
      <c r="O3155" s="102"/>
      <c r="P3155" s="102"/>
      <c r="Q3155" s="102"/>
      <c r="R3155" s="105"/>
      <c r="Y3155" s="102"/>
      <c r="Z3155" s="102"/>
      <c r="AA3155" s="102"/>
      <c r="AB3155" s="102"/>
      <c r="AC3155" s="102"/>
      <c r="AD3155" s="102"/>
      <c r="AE3155" s="102"/>
      <c r="AF3155" s="102"/>
      <c r="AG3155" s="104"/>
      <c r="AI3155" s="102"/>
      <c r="AJ3155" s="102"/>
      <c r="AK3155" s="102"/>
      <c r="AL3155" s="102"/>
      <c r="AM3155" s="102"/>
      <c r="AN3155" s="102"/>
      <c r="AO3155" s="102"/>
      <c r="AP3155" s="102"/>
      <c r="AQ3155" s="102"/>
      <c r="AR3155" s="102"/>
      <c r="AS3155" s="102"/>
      <c r="AT3155" s="102"/>
      <c r="AU3155" s="102"/>
      <c r="AV3155" s="102"/>
      <c r="AW3155" s="102"/>
      <c r="AX3155" s="102"/>
      <c r="AY3155" s="102"/>
      <c r="AZ3155" s="102"/>
      <c r="BA3155" s="102"/>
      <c r="BB3155" s="102"/>
      <c r="BC3155" s="102"/>
      <c r="BD3155" s="102"/>
      <c r="BE3155" s="102"/>
      <c r="BF3155" s="102"/>
      <c r="BG3155" s="102"/>
      <c r="BH3155" s="102"/>
      <c r="BI3155" s="102"/>
      <c r="BJ3155" s="102"/>
    </row>
    <row r="3156" spans="11:62">
      <c r="K3156" s="102"/>
      <c r="L3156" s="102"/>
      <c r="M3156" s="102"/>
      <c r="P3156" s="102"/>
      <c r="Y3156" s="102"/>
      <c r="Z3156" s="102"/>
      <c r="AA3156" s="102"/>
      <c r="AB3156" s="102"/>
      <c r="AC3156" s="102"/>
      <c r="AD3156" s="102"/>
      <c r="AE3156" s="102"/>
      <c r="AF3156" s="102"/>
      <c r="AI3156" s="102"/>
      <c r="AJ3156" s="102"/>
      <c r="AK3156" s="102"/>
      <c r="AL3156" s="102"/>
      <c r="AM3156" s="102"/>
      <c r="AN3156" s="102"/>
      <c r="AO3156" s="102"/>
      <c r="AP3156" s="102"/>
      <c r="AQ3156" s="102"/>
      <c r="AR3156" s="102"/>
      <c r="AS3156" s="102"/>
      <c r="AT3156" s="102"/>
      <c r="AU3156" s="102"/>
      <c r="AV3156" s="102"/>
      <c r="AW3156" s="102"/>
      <c r="AX3156" s="102"/>
      <c r="AY3156" s="102"/>
      <c r="AZ3156" s="102"/>
      <c r="BA3156" s="102"/>
      <c r="BB3156" s="102"/>
      <c r="BC3156" s="102"/>
      <c r="BD3156" s="102"/>
      <c r="BE3156" s="102"/>
      <c r="BF3156" s="102"/>
      <c r="BG3156" s="102"/>
      <c r="BH3156" s="102"/>
      <c r="BI3156" s="102"/>
      <c r="BJ3156" s="102"/>
    </row>
    <row r="3157" spans="11:62">
      <c r="K3157" s="102"/>
      <c r="L3157" s="102"/>
      <c r="M3157" s="102"/>
      <c r="N3157" s="102"/>
      <c r="Q3157" s="102"/>
      <c r="R3157" s="105"/>
      <c r="Y3157" s="102"/>
      <c r="Z3157" s="102"/>
      <c r="AA3157" s="102"/>
      <c r="AB3157" s="102"/>
      <c r="AC3157" s="102"/>
      <c r="AD3157" s="102"/>
      <c r="AE3157" s="102"/>
      <c r="AF3157" s="102"/>
      <c r="AI3157" s="102"/>
      <c r="AJ3157" s="102"/>
      <c r="AK3157" s="102"/>
      <c r="AL3157" s="102"/>
      <c r="AM3157" s="102"/>
      <c r="AN3157" s="102"/>
      <c r="AO3157" s="102"/>
      <c r="AP3157" s="102"/>
      <c r="AQ3157" s="102"/>
      <c r="AS3157" s="102"/>
      <c r="AT3157" s="102"/>
      <c r="AU3157" s="102"/>
      <c r="AV3157" s="102"/>
      <c r="AW3157" s="102"/>
      <c r="AY3157" s="102"/>
      <c r="AZ3157" s="102"/>
      <c r="BA3157" s="102"/>
      <c r="BB3157" s="102"/>
      <c r="BC3157" s="102"/>
      <c r="BE3157" s="102"/>
      <c r="BF3157" s="102"/>
      <c r="BG3157" s="102"/>
      <c r="BH3157" s="102"/>
      <c r="BI3157" s="102"/>
    </row>
    <row r="3158" spans="11:62">
      <c r="K3158" s="102"/>
      <c r="L3158" s="102"/>
      <c r="M3158" s="102"/>
      <c r="N3158" s="102"/>
      <c r="O3158" s="102"/>
      <c r="P3158" s="102"/>
      <c r="R3158" s="105"/>
      <c r="Y3158" s="102"/>
      <c r="Z3158" s="102"/>
      <c r="AA3158" s="102"/>
      <c r="AB3158" s="102"/>
      <c r="AC3158" s="102"/>
      <c r="AD3158" s="102"/>
      <c r="AE3158" s="102"/>
      <c r="AF3158" s="102"/>
      <c r="AI3158" s="102"/>
      <c r="AJ3158" s="102"/>
      <c r="AK3158" s="102"/>
      <c r="AL3158" s="102"/>
      <c r="AM3158" s="102"/>
      <c r="AN3158" s="102"/>
      <c r="AO3158" s="102"/>
      <c r="AP3158" s="102"/>
      <c r="AQ3158" s="102"/>
      <c r="AR3158" s="102"/>
      <c r="AS3158" s="102"/>
      <c r="AT3158" s="102"/>
      <c r="AU3158" s="102"/>
      <c r="AV3158" s="102"/>
      <c r="AW3158" s="102"/>
      <c r="AX3158" s="102"/>
      <c r="AY3158" s="102"/>
      <c r="AZ3158" s="102"/>
      <c r="BA3158" s="102"/>
      <c r="BB3158" s="102"/>
      <c r="BC3158" s="102"/>
      <c r="BD3158" s="102"/>
      <c r="BE3158" s="102"/>
      <c r="BF3158" s="102"/>
      <c r="BG3158" s="102"/>
      <c r="BH3158" s="102"/>
      <c r="BI3158" s="102"/>
      <c r="BJ3158" s="102"/>
    </row>
    <row r="3159" spans="11:62">
      <c r="K3159" s="102"/>
      <c r="L3159" s="102"/>
      <c r="M3159" s="102"/>
      <c r="N3159" s="102"/>
      <c r="O3159" s="102"/>
      <c r="P3159" s="102"/>
      <c r="R3159" s="105"/>
      <c r="Y3159" s="102"/>
      <c r="Z3159" s="102"/>
      <c r="AA3159" s="102"/>
      <c r="AB3159" s="102"/>
      <c r="AC3159" s="102"/>
      <c r="AD3159" s="102"/>
      <c r="AE3159" s="102"/>
      <c r="AF3159" s="102"/>
      <c r="AG3159" s="104"/>
      <c r="AI3159" s="102"/>
      <c r="AJ3159" s="102"/>
      <c r="AK3159" s="102"/>
      <c r="AL3159" s="102"/>
      <c r="AM3159" s="102"/>
      <c r="AN3159" s="102"/>
      <c r="AO3159" s="102"/>
      <c r="AP3159" s="102"/>
      <c r="AQ3159" s="102"/>
      <c r="AR3159" s="102"/>
      <c r="AS3159" s="102"/>
      <c r="AT3159" s="102"/>
      <c r="AU3159" s="102"/>
      <c r="AV3159" s="102"/>
      <c r="AW3159" s="102"/>
      <c r="AX3159" s="102"/>
      <c r="AY3159" s="102"/>
      <c r="AZ3159" s="102"/>
      <c r="BA3159" s="102"/>
      <c r="BB3159" s="102"/>
      <c r="BC3159" s="102"/>
      <c r="BD3159" s="102"/>
      <c r="BE3159" s="102"/>
      <c r="BF3159" s="102"/>
      <c r="BG3159" s="102"/>
      <c r="BH3159" s="102"/>
      <c r="BI3159" s="102"/>
      <c r="BJ3159" s="102"/>
    </row>
    <row r="3160" spans="11:62">
      <c r="K3160" s="102"/>
      <c r="L3160" s="102"/>
      <c r="M3160" s="102"/>
      <c r="N3160" s="102"/>
      <c r="O3160" s="102"/>
      <c r="P3160" s="102"/>
      <c r="Q3160" s="102"/>
      <c r="Y3160" s="102"/>
      <c r="Z3160" s="102"/>
      <c r="AA3160" s="102"/>
      <c r="AB3160" s="102"/>
      <c r="AC3160" s="102"/>
      <c r="AD3160" s="102"/>
      <c r="AE3160" s="102"/>
      <c r="AF3160" s="102"/>
      <c r="AI3160" s="102"/>
      <c r="AJ3160" s="102"/>
      <c r="AK3160" s="102"/>
      <c r="AL3160" s="102"/>
      <c r="AM3160" s="102"/>
      <c r="AN3160" s="102"/>
      <c r="AO3160" s="102"/>
      <c r="AP3160" s="102"/>
      <c r="AQ3160" s="102"/>
      <c r="AR3160" s="102"/>
      <c r="AS3160" s="102"/>
      <c r="AT3160" s="102"/>
      <c r="AU3160" s="102"/>
      <c r="AV3160" s="102"/>
      <c r="AW3160" s="102"/>
      <c r="AX3160" s="102"/>
      <c r="AY3160" s="102"/>
      <c r="AZ3160" s="102"/>
      <c r="BA3160" s="102"/>
      <c r="BB3160" s="102"/>
      <c r="BC3160" s="102"/>
      <c r="BD3160" s="102"/>
      <c r="BE3160" s="102"/>
      <c r="BF3160" s="102"/>
      <c r="BG3160" s="102"/>
      <c r="BH3160" s="102"/>
      <c r="BI3160" s="102"/>
      <c r="BJ3160" s="102"/>
    </row>
    <row r="3161" spans="11:62">
      <c r="K3161" s="102"/>
      <c r="L3161" s="102"/>
      <c r="M3161" s="102"/>
      <c r="N3161" s="102"/>
      <c r="O3161" s="102"/>
      <c r="P3161" s="102"/>
      <c r="Y3161" s="102"/>
      <c r="Z3161" s="102"/>
      <c r="AA3161" s="102"/>
      <c r="AB3161" s="102"/>
      <c r="AC3161" s="102"/>
      <c r="AD3161" s="102"/>
      <c r="AE3161" s="102"/>
      <c r="AF3161" s="102"/>
      <c r="AG3161" s="104"/>
      <c r="AI3161" s="102"/>
      <c r="AJ3161" s="102"/>
      <c r="AK3161" s="102"/>
      <c r="AL3161" s="102"/>
      <c r="AM3161" s="102"/>
      <c r="AN3161" s="102"/>
      <c r="AO3161" s="102"/>
      <c r="AP3161" s="102"/>
      <c r="AQ3161" s="102"/>
      <c r="AR3161" s="102"/>
      <c r="AS3161" s="102"/>
      <c r="AT3161" s="102"/>
      <c r="AU3161" s="102"/>
      <c r="AV3161" s="102"/>
      <c r="AW3161" s="102"/>
      <c r="AX3161" s="102"/>
      <c r="AY3161" s="102"/>
      <c r="AZ3161" s="102"/>
      <c r="BA3161" s="102"/>
      <c r="BB3161" s="102"/>
      <c r="BC3161" s="102"/>
      <c r="BD3161" s="102"/>
      <c r="BE3161" s="102"/>
      <c r="BF3161" s="102"/>
      <c r="BG3161" s="102"/>
      <c r="BH3161" s="102"/>
      <c r="BI3161" s="102"/>
      <c r="BJ3161" s="102"/>
    </row>
    <row r="3162" spans="11:62">
      <c r="K3162" s="102"/>
      <c r="L3162" s="102"/>
      <c r="M3162" s="102"/>
      <c r="N3162" s="102"/>
      <c r="O3162" s="102"/>
      <c r="P3162" s="102"/>
      <c r="R3162" s="105"/>
      <c r="Y3162" s="102"/>
      <c r="Z3162" s="102"/>
      <c r="AA3162" s="102"/>
      <c r="AG3162" s="104"/>
      <c r="AI3162" s="102"/>
      <c r="AJ3162" s="102"/>
      <c r="AK3162" s="102"/>
      <c r="AL3162" s="102"/>
      <c r="AM3162" s="102"/>
      <c r="AN3162" s="102"/>
      <c r="AO3162" s="102"/>
      <c r="AP3162" s="102"/>
      <c r="AQ3162" s="102"/>
      <c r="AR3162" s="102"/>
      <c r="AS3162" s="102"/>
      <c r="AT3162" s="102"/>
      <c r="AU3162" s="102"/>
      <c r="AV3162" s="102"/>
      <c r="AW3162" s="102"/>
      <c r="AX3162" s="102"/>
      <c r="AY3162" s="102"/>
      <c r="AZ3162" s="102"/>
      <c r="BA3162" s="102"/>
      <c r="BB3162" s="102"/>
      <c r="BC3162" s="102"/>
      <c r="BD3162" s="102"/>
      <c r="BE3162" s="102"/>
      <c r="BF3162" s="102"/>
      <c r="BG3162" s="102"/>
      <c r="BH3162" s="102"/>
      <c r="BI3162" s="102"/>
      <c r="BJ3162" s="102"/>
    </row>
    <row r="3163" spans="11:62">
      <c r="K3163" s="102"/>
      <c r="L3163" s="102"/>
      <c r="M3163" s="102"/>
      <c r="N3163" s="102"/>
      <c r="O3163" s="102"/>
      <c r="P3163" s="102"/>
      <c r="Y3163" s="102"/>
      <c r="Z3163" s="102"/>
      <c r="AA3163" s="102"/>
      <c r="AB3163" s="102"/>
      <c r="AC3163" s="102"/>
      <c r="AD3163" s="102"/>
      <c r="AE3163" s="102"/>
      <c r="AF3163" s="102"/>
      <c r="AI3163" s="102"/>
      <c r="AJ3163" s="102"/>
      <c r="AK3163" s="102"/>
      <c r="AL3163" s="102"/>
      <c r="AM3163" s="102"/>
      <c r="AN3163" s="102"/>
      <c r="AO3163" s="102"/>
      <c r="AP3163" s="102"/>
      <c r="AQ3163" s="102"/>
      <c r="AR3163" s="102"/>
      <c r="AS3163" s="102"/>
      <c r="AT3163" s="102"/>
      <c r="AU3163" s="102"/>
      <c r="AV3163" s="102"/>
      <c r="AW3163" s="102"/>
      <c r="AX3163" s="102"/>
      <c r="AY3163" s="102"/>
      <c r="AZ3163" s="102"/>
      <c r="BA3163" s="102"/>
      <c r="BB3163" s="102"/>
      <c r="BC3163" s="102"/>
      <c r="BE3163" s="102"/>
      <c r="BF3163" s="102"/>
      <c r="BG3163" s="102"/>
      <c r="BH3163" s="102"/>
      <c r="BI3163" s="102"/>
      <c r="BJ3163" s="102"/>
    </row>
    <row r="3164" spans="11:62">
      <c r="K3164" s="102"/>
      <c r="L3164" s="102"/>
      <c r="M3164" s="102"/>
      <c r="R3164" s="105"/>
      <c r="Y3164" s="102"/>
      <c r="Z3164" s="102"/>
      <c r="AA3164" s="102"/>
      <c r="AB3164" s="102"/>
      <c r="AC3164" s="102"/>
      <c r="AD3164" s="102"/>
      <c r="AE3164" s="102"/>
      <c r="AF3164" s="102"/>
      <c r="AI3164" s="102"/>
      <c r="AJ3164" s="102"/>
      <c r="AK3164" s="102"/>
      <c r="AL3164" s="102"/>
      <c r="AM3164" s="102"/>
      <c r="AN3164" s="102"/>
      <c r="AO3164" s="102"/>
      <c r="AP3164" s="102"/>
      <c r="AQ3164" s="102"/>
      <c r="AS3164" s="102"/>
      <c r="AT3164" s="102"/>
      <c r="AU3164" s="102"/>
      <c r="AV3164" s="102"/>
      <c r="AW3164" s="102"/>
      <c r="AY3164" s="102"/>
      <c r="AZ3164" s="102"/>
      <c r="BA3164" s="102"/>
      <c r="BB3164" s="102"/>
      <c r="BC3164" s="102"/>
      <c r="BE3164" s="102"/>
      <c r="BF3164" s="102"/>
      <c r="BG3164" s="102"/>
      <c r="BH3164" s="102"/>
      <c r="BI3164" s="102"/>
    </row>
    <row r="3165" spans="11:62">
      <c r="K3165" s="102"/>
      <c r="L3165" s="102"/>
      <c r="M3165" s="102"/>
      <c r="N3165" s="102"/>
      <c r="O3165" s="102"/>
      <c r="P3165" s="102"/>
      <c r="R3165" s="105"/>
      <c r="Y3165" s="102"/>
      <c r="Z3165" s="102"/>
      <c r="AA3165" s="102"/>
      <c r="AB3165" s="102"/>
      <c r="AC3165" s="102"/>
      <c r="AD3165" s="102"/>
      <c r="AE3165" s="102"/>
      <c r="AF3165" s="102"/>
      <c r="AG3165" s="104"/>
      <c r="AI3165" s="102"/>
      <c r="AJ3165" s="102"/>
      <c r="AK3165" s="102"/>
      <c r="AL3165" s="102"/>
      <c r="AM3165" s="102"/>
      <c r="AN3165" s="102"/>
      <c r="AO3165" s="102"/>
      <c r="AP3165" s="102"/>
      <c r="AQ3165" s="102"/>
      <c r="AR3165" s="102"/>
      <c r="AS3165" s="102"/>
      <c r="AT3165" s="102"/>
      <c r="AU3165" s="102"/>
      <c r="AV3165" s="102"/>
      <c r="AW3165" s="102"/>
      <c r="AX3165" s="102"/>
      <c r="AY3165" s="102"/>
      <c r="AZ3165" s="102"/>
      <c r="BA3165" s="102"/>
      <c r="BB3165" s="102"/>
      <c r="BC3165" s="102"/>
      <c r="BD3165" s="102"/>
      <c r="BE3165" s="102"/>
      <c r="BF3165" s="102"/>
      <c r="BG3165" s="102"/>
      <c r="BH3165" s="102"/>
      <c r="BI3165" s="102"/>
      <c r="BJ3165" s="102"/>
    </row>
    <row r="3166" spans="11:62">
      <c r="K3166" s="102"/>
      <c r="L3166" s="102"/>
      <c r="M3166" s="102"/>
      <c r="N3166" s="102"/>
      <c r="O3166" s="102"/>
      <c r="P3166" s="102"/>
      <c r="R3166" s="105"/>
      <c r="Y3166" s="102"/>
      <c r="Z3166" s="102"/>
      <c r="AA3166" s="102"/>
      <c r="AB3166" s="102"/>
      <c r="AC3166" s="102"/>
      <c r="AD3166" s="102"/>
      <c r="AE3166" s="102"/>
      <c r="AF3166" s="102"/>
      <c r="AG3166" s="104"/>
      <c r="AI3166" s="102"/>
      <c r="AJ3166" s="102"/>
      <c r="AK3166" s="102"/>
      <c r="AL3166" s="102"/>
      <c r="AM3166" s="102"/>
      <c r="AN3166" s="102"/>
      <c r="AO3166" s="102"/>
      <c r="AP3166" s="102"/>
      <c r="AQ3166" s="102"/>
      <c r="AR3166" s="102"/>
      <c r="AS3166" s="102"/>
      <c r="AT3166" s="102"/>
      <c r="AU3166" s="102"/>
      <c r="AV3166" s="102"/>
      <c r="AW3166" s="102"/>
      <c r="AX3166" s="102"/>
      <c r="AY3166" s="102"/>
      <c r="AZ3166" s="102"/>
      <c r="BA3166" s="102"/>
      <c r="BB3166" s="102"/>
      <c r="BC3166" s="102"/>
      <c r="BD3166" s="102"/>
      <c r="BE3166" s="102"/>
      <c r="BF3166" s="102"/>
      <c r="BG3166" s="102"/>
      <c r="BH3166" s="102"/>
      <c r="BI3166" s="102"/>
      <c r="BJ3166" s="102"/>
    </row>
    <row r="3167" spans="11:62">
      <c r="K3167" s="102"/>
      <c r="L3167" s="102"/>
      <c r="M3167" s="102"/>
      <c r="N3167" s="102"/>
      <c r="O3167" s="102"/>
      <c r="P3167" s="102"/>
      <c r="R3167" s="105"/>
      <c r="Y3167" s="102"/>
      <c r="Z3167" s="102"/>
      <c r="AA3167" s="102"/>
      <c r="AB3167" s="102"/>
      <c r="AC3167" s="102"/>
      <c r="AD3167" s="102"/>
      <c r="AE3167" s="102"/>
      <c r="AF3167" s="102"/>
      <c r="AG3167" s="104"/>
      <c r="AI3167" s="102"/>
      <c r="AJ3167" s="102"/>
      <c r="AK3167" s="102"/>
      <c r="AL3167" s="102"/>
      <c r="AM3167" s="102"/>
      <c r="AN3167" s="102"/>
      <c r="AO3167" s="102"/>
      <c r="AP3167" s="102"/>
      <c r="AQ3167" s="102"/>
      <c r="AR3167" s="102"/>
      <c r="AS3167" s="102"/>
      <c r="AT3167" s="102"/>
      <c r="AU3167" s="102"/>
      <c r="AV3167" s="102"/>
      <c r="AW3167" s="102"/>
      <c r="AX3167" s="102"/>
      <c r="AY3167" s="102"/>
      <c r="AZ3167" s="102"/>
      <c r="BA3167" s="102"/>
      <c r="BB3167" s="102"/>
      <c r="BC3167" s="102"/>
      <c r="BD3167" s="102"/>
      <c r="BE3167" s="102"/>
      <c r="BF3167" s="102"/>
      <c r="BG3167" s="102"/>
      <c r="BH3167" s="102"/>
      <c r="BI3167" s="102"/>
      <c r="BJ3167" s="102"/>
    </row>
    <row r="3168" spans="11:62">
      <c r="K3168" s="102"/>
      <c r="L3168" s="102"/>
      <c r="M3168" s="102"/>
      <c r="Y3168" s="102"/>
      <c r="Z3168" s="102"/>
      <c r="AA3168" s="102"/>
      <c r="AB3168" s="102"/>
      <c r="AC3168" s="102"/>
      <c r="AD3168" s="102"/>
      <c r="AE3168" s="102"/>
      <c r="AF3168" s="102"/>
    </row>
    <row r="3169" spans="11:62">
      <c r="K3169" s="102"/>
      <c r="L3169" s="102"/>
      <c r="M3169" s="102"/>
      <c r="Q3169" s="102"/>
      <c r="R3169" s="105"/>
      <c r="Y3169" s="102"/>
      <c r="Z3169" s="102"/>
      <c r="AA3169" s="102"/>
      <c r="AB3169" s="102"/>
      <c r="AC3169" s="102"/>
      <c r="AD3169" s="102"/>
      <c r="AE3169" s="102"/>
      <c r="AF3169" s="102"/>
      <c r="AI3169" s="102"/>
      <c r="AJ3169" s="102"/>
      <c r="AK3169" s="102"/>
      <c r="AL3169" s="102"/>
      <c r="AM3169" s="102"/>
      <c r="AN3169" s="102"/>
      <c r="AO3169" s="102"/>
      <c r="AP3169" s="102"/>
      <c r="AQ3169" s="102"/>
      <c r="AS3169" s="102"/>
      <c r="AT3169" s="102"/>
      <c r="AU3169" s="102"/>
      <c r="AV3169" s="102"/>
      <c r="AW3169" s="102"/>
      <c r="AY3169" s="102"/>
      <c r="AZ3169" s="102"/>
      <c r="BA3169" s="102"/>
      <c r="BB3169" s="102"/>
      <c r="BC3169" s="102"/>
      <c r="BE3169" s="102"/>
      <c r="BF3169" s="102"/>
      <c r="BG3169" s="102"/>
      <c r="BH3169" s="102"/>
      <c r="BI3169" s="102"/>
    </row>
    <row r="3170" spans="11:62">
      <c r="K3170" s="102"/>
      <c r="L3170" s="102"/>
      <c r="M3170" s="102"/>
      <c r="Q3170" s="102"/>
      <c r="R3170" s="105"/>
      <c r="Y3170" s="102"/>
      <c r="Z3170" s="102"/>
      <c r="AA3170" s="102"/>
      <c r="AB3170" s="102"/>
      <c r="AC3170" s="102"/>
      <c r="AD3170" s="102"/>
      <c r="AE3170" s="102"/>
      <c r="AF3170" s="102"/>
      <c r="AI3170" s="102"/>
      <c r="AJ3170" s="102"/>
      <c r="AK3170" s="102"/>
      <c r="AL3170" s="102"/>
      <c r="AM3170" s="102"/>
      <c r="AN3170" s="102"/>
      <c r="AO3170" s="102"/>
      <c r="AP3170" s="102"/>
      <c r="AQ3170" s="102"/>
      <c r="AS3170" s="102"/>
      <c r="AT3170" s="102"/>
      <c r="AU3170" s="102"/>
      <c r="AV3170" s="102"/>
      <c r="AW3170" s="102"/>
      <c r="AY3170" s="102"/>
      <c r="AZ3170" s="102"/>
      <c r="BA3170" s="102"/>
      <c r="BB3170" s="102"/>
      <c r="BC3170" s="102"/>
      <c r="BE3170" s="102"/>
      <c r="BF3170" s="102"/>
      <c r="BG3170" s="102"/>
      <c r="BH3170" s="102"/>
      <c r="BI3170" s="102"/>
    </row>
    <row r="3171" spans="11:62">
      <c r="K3171" s="102"/>
      <c r="L3171" s="102"/>
      <c r="M3171" s="102"/>
      <c r="P3171" s="102"/>
      <c r="Q3171" s="102"/>
      <c r="R3171" s="105"/>
      <c r="W3171" s="102"/>
      <c r="X3171" s="102"/>
      <c r="Y3171" s="102"/>
      <c r="Z3171" s="102"/>
      <c r="AA3171" s="102"/>
      <c r="AB3171" s="102"/>
      <c r="AC3171" s="102"/>
      <c r="AD3171" s="102"/>
      <c r="AE3171" s="102"/>
      <c r="AF3171" s="102"/>
      <c r="AG3171" s="104"/>
      <c r="AI3171" s="102"/>
      <c r="AJ3171" s="102"/>
      <c r="AK3171" s="102"/>
      <c r="AL3171" s="102"/>
      <c r="AM3171" s="102"/>
      <c r="AN3171" s="102"/>
      <c r="AO3171" s="102"/>
      <c r="AP3171" s="102"/>
      <c r="AQ3171" s="102"/>
      <c r="AR3171" s="102"/>
      <c r="AS3171" s="102"/>
      <c r="AT3171" s="102"/>
      <c r="AU3171" s="102"/>
      <c r="AV3171" s="102"/>
      <c r="AW3171" s="102"/>
      <c r="AX3171" s="102"/>
      <c r="AY3171" s="102"/>
      <c r="AZ3171" s="102"/>
      <c r="BA3171" s="102"/>
      <c r="BB3171" s="102"/>
      <c r="BC3171" s="102"/>
      <c r="BD3171" s="102"/>
      <c r="BE3171" s="102"/>
      <c r="BF3171" s="102"/>
      <c r="BG3171" s="102"/>
      <c r="BH3171" s="102"/>
      <c r="BI3171" s="102"/>
      <c r="BJ3171" s="102"/>
    </row>
    <row r="3172" spans="11:62">
      <c r="K3172" s="102"/>
      <c r="L3172" s="102"/>
      <c r="M3172" s="102"/>
      <c r="N3172" s="102"/>
      <c r="O3172" s="102"/>
      <c r="P3172" s="102"/>
      <c r="R3172" s="105"/>
      <c r="Y3172" s="102"/>
      <c r="Z3172" s="102"/>
      <c r="AA3172" s="102"/>
      <c r="AB3172" s="102"/>
      <c r="AC3172" s="102"/>
      <c r="AD3172" s="102"/>
      <c r="AE3172" s="102"/>
      <c r="AF3172" s="102"/>
      <c r="AG3172" s="104"/>
      <c r="AI3172" s="102"/>
      <c r="AJ3172" s="102"/>
      <c r="AK3172" s="102"/>
      <c r="AL3172" s="102"/>
      <c r="AM3172" s="102"/>
      <c r="AN3172" s="102"/>
      <c r="AO3172" s="102"/>
      <c r="AP3172" s="102"/>
      <c r="AQ3172" s="102"/>
      <c r="AR3172" s="102"/>
      <c r="AS3172" s="102"/>
      <c r="AT3172" s="102"/>
      <c r="AU3172" s="102"/>
      <c r="AV3172" s="102"/>
      <c r="AW3172" s="102"/>
      <c r="AX3172" s="102"/>
      <c r="AY3172" s="102"/>
      <c r="AZ3172" s="102"/>
      <c r="BA3172" s="102"/>
      <c r="BB3172" s="102"/>
      <c r="BC3172" s="102"/>
      <c r="BD3172" s="102"/>
      <c r="BE3172" s="102"/>
      <c r="BF3172" s="102"/>
      <c r="BG3172" s="102"/>
      <c r="BH3172" s="102"/>
      <c r="BI3172" s="102"/>
      <c r="BJ3172" s="102"/>
    </row>
    <row r="3173" spans="11:62">
      <c r="K3173" s="102"/>
      <c r="L3173" s="102"/>
      <c r="M3173" s="102"/>
      <c r="N3173" s="102"/>
      <c r="O3173" s="102"/>
      <c r="R3173" s="105"/>
      <c r="Y3173" s="102"/>
      <c r="Z3173" s="102"/>
      <c r="AA3173" s="102"/>
      <c r="AB3173" s="102"/>
      <c r="AC3173" s="102"/>
      <c r="AD3173" s="102"/>
      <c r="AE3173" s="102"/>
      <c r="AF3173" s="102"/>
      <c r="AG3173" s="104"/>
      <c r="AI3173" s="102"/>
      <c r="AJ3173" s="102"/>
      <c r="AK3173" s="102"/>
      <c r="AL3173" s="102"/>
      <c r="AM3173" s="102"/>
      <c r="AN3173" s="102"/>
      <c r="AO3173" s="102"/>
      <c r="AP3173" s="102"/>
      <c r="AQ3173" s="102"/>
      <c r="AR3173" s="102"/>
      <c r="AS3173" s="102"/>
      <c r="AT3173" s="102"/>
      <c r="AU3173" s="102"/>
      <c r="AV3173" s="102"/>
      <c r="AW3173" s="102"/>
      <c r="AX3173" s="102"/>
      <c r="AY3173" s="102"/>
      <c r="AZ3173" s="102"/>
      <c r="BA3173" s="102"/>
      <c r="BB3173" s="102"/>
      <c r="BC3173" s="102"/>
      <c r="BD3173" s="102"/>
      <c r="BE3173" s="102"/>
      <c r="BF3173" s="102"/>
      <c r="BG3173" s="102"/>
      <c r="BH3173" s="102"/>
      <c r="BI3173" s="102"/>
      <c r="BJ3173" s="102"/>
    </row>
    <row r="3174" spans="11:62">
      <c r="K3174" s="102"/>
      <c r="L3174" s="102"/>
      <c r="M3174" s="102"/>
      <c r="N3174" s="102"/>
      <c r="O3174" s="102"/>
      <c r="P3174" s="102"/>
      <c r="Q3174" s="102"/>
      <c r="R3174" s="105"/>
      <c r="Y3174" s="102"/>
      <c r="Z3174" s="102"/>
      <c r="AA3174" s="102"/>
      <c r="AB3174" s="102"/>
      <c r="AC3174" s="102"/>
      <c r="AD3174" s="102"/>
      <c r="AE3174" s="102"/>
      <c r="AF3174" s="102"/>
      <c r="AG3174" s="104"/>
      <c r="AI3174" s="102"/>
      <c r="AJ3174" s="102"/>
      <c r="AK3174" s="102"/>
      <c r="AL3174" s="102"/>
      <c r="AM3174" s="102"/>
      <c r="AN3174" s="102"/>
      <c r="AO3174" s="102"/>
      <c r="AP3174" s="102"/>
      <c r="AQ3174" s="102"/>
      <c r="AR3174" s="102"/>
      <c r="AS3174" s="102"/>
      <c r="AT3174" s="102"/>
      <c r="AU3174" s="102"/>
      <c r="AV3174" s="102"/>
      <c r="AW3174" s="102"/>
      <c r="AX3174" s="102"/>
      <c r="AY3174" s="102"/>
      <c r="AZ3174" s="102"/>
      <c r="BA3174" s="102"/>
      <c r="BB3174" s="102"/>
      <c r="BC3174" s="102"/>
      <c r="BD3174" s="102"/>
      <c r="BE3174" s="102"/>
      <c r="BF3174" s="102"/>
      <c r="BG3174" s="102"/>
      <c r="BH3174" s="102"/>
      <c r="BI3174" s="102"/>
      <c r="BJ3174" s="102"/>
    </row>
    <row r="3175" spans="11:62">
      <c r="K3175" s="102"/>
      <c r="L3175" s="102"/>
      <c r="M3175" s="102"/>
      <c r="N3175" s="102"/>
      <c r="O3175" s="102"/>
      <c r="P3175" s="102"/>
      <c r="Q3175" s="102"/>
      <c r="R3175" s="105"/>
      <c r="Y3175" s="102"/>
      <c r="Z3175" s="102"/>
      <c r="AA3175" s="102"/>
      <c r="AB3175" s="102"/>
      <c r="AC3175" s="102"/>
      <c r="AD3175" s="102"/>
      <c r="AE3175" s="102"/>
      <c r="AF3175" s="102"/>
      <c r="AG3175" s="104"/>
      <c r="AI3175" s="102"/>
      <c r="AJ3175" s="102"/>
      <c r="AK3175" s="102"/>
      <c r="AL3175" s="102"/>
      <c r="AM3175" s="102"/>
      <c r="AN3175" s="102"/>
      <c r="AO3175" s="102"/>
      <c r="AP3175" s="102"/>
      <c r="AQ3175" s="102"/>
      <c r="AR3175" s="102"/>
      <c r="AS3175" s="102"/>
      <c r="AT3175" s="102"/>
      <c r="AU3175" s="102"/>
      <c r="AV3175" s="102"/>
      <c r="AW3175" s="102"/>
      <c r="AX3175" s="102"/>
      <c r="AY3175" s="102"/>
      <c r="AZ3175" s="102"/>
      <c r="BA3175" s="102"/>
      <c r="BB3175" s="102"/>
      <c r="BC3175" s="102"/>
      <c r="BD3175" s="102"/>
      <c r="BE3175" s="102"/>
      <c r="BF3175" s="102"/>
      <c r="BG3175" s="102"/>
      <c r="BH3175" s="102"/>
      <c r="BI3175" s="102"/>
      <c r="BJ3175" s="102"/>
    </row>
    <row r="3176" spans="11:62">
      <c r="K3176" s="102"/>
      <c r="L3176" s="102"/>
      <c r="M3176" s="102"/>
      <c r="O3176" s="102"/>
      <c r="P3176" s="102"/>
      <c r="Y3176" s="102"/>
      <c r="Z3176" s="102"/>
      <c r="AA3176" s="102"/>
      <c r="AB3176" s="102"/>
      <c r="AC3176" s="102"/>
      <c r="AD3176" s="102"/>
      <c r="AE3176" s="102"/>
      <c r="AF3176" s="102"/>
      <c r="AG3176" s="104"/>
      <c r="AI3176" s="102"/>
      <c r="AJ3176" s="102"/>
      <c r="AK3176" s="102"/>
      <c r="AL3176" s="102"/>
      <c r="AM3176" s="102"/>
      <c r="AN3176" s="102"/>
      <c r="AO3176" s="102"/>
      <c r="AP3176" s="102"/>
      <c r="AQ3176" s="102"/>
      <c r="AR3176" s="102"/>
      <c r="AS3176" s="102"/>
      <c r="AT3176" s="102"/>
      <c r="AU3176" s="102"/>
      <c r="AV3176" s="102"/>
      <c r="AW3176" s="102"/>
      <c r="AX3176" s="102"/>
      <c r="AY3176" s="102"/>
      <c r="AZ3176" s="102"/>
      <c r="BA3176" s="102"/>
      <c r="BB3176" s="102"/>
      <c r="BC3176" s="102"/>
      <c r="BD3176" s="102"/>
      <c r="BE3176" s="102"/>
      <c r="BF3176" s="102"/>
      <c r="BG3176" s="102"/>
      <c r="BH3176" s="102"/>
      <c r="BI3176" s="102"/>
      <c r="BJ3176" s="102"/>
    </row>
    <row r="3177" spans="11:62">
      <c r="K3177" s="102"/>
      <c r="L3177" s="102"/>
      <c r="M3177" s="102"/>
      <c r="N3177" s="102"/>
      <c r="O3177" s="102"/>
      <c r="P3177" s="102"/>
      <c r="Q3177" s="102"/>
      <c r="R3177" s="105"/>
      <c r="Y3177" s="102"/>
      <c r="Z3177" s="102"/>
      <c r="AA3177" s="102"/>
      <c r="AB3177" s="102"/>
      <c r="AC3177" s="102"/>
      <c r="AD3177" s="102"/>
      <c r="AE3177" s="102"/>
      <c r="AF3177" s="102"/>
      <c r="AI3177" s="102"/>
      <c r="AJ3177" s="102"/>
      <c r="AK3177" s="102"/>
      <c r="AL3177" s="102"/>
      <c r="AM3177" s="102"/>
      <c r="AN3177" s="102"/>
      <c r="AO3177" s="102"/>
      <c r="AP3177" s="102"/>
      <c r="AQ3177" s="102"/>
      <c r="AR3177" s="102"/>
      <c r="AS3177" s="102"/>
      <c r="AT3177" s="102"/>
      <c r="AU3177" s="102"/>
      <c r="AV3177" s="102"/>
      <c r="AW3177" s="102"/>
      <c r="AX3177" s="102"/>
      <c r="AY3177" s="102"/>
      <c r="AZ3177" s="102"/>
      <c r="BA3177" s="102"/>
      <c r="BB3177" s="102"/>
      <c r="BC3177" s="102"/>
      <c r="BD3177" s="102"/>
      <c r="BE3177" s="102"/>
      <c r="BF3177" s="102"/>
      <c r="BG3177" s="102"/>
      <c r="BH3177" s="102"/>
      <c r="BI3177" s="102"/>
      <c r="BJ3177" s="102"/>
    </row>
    <row r="3178" spans="11:62">
      <c r="K3178" s="102"/>
      <c r="L3178" s="102"/>
      <c r="M3178" s="102"/>
      <c r="N3178" s="102"/>
      <c r="O3178" s="102"/>
      <c r="P3178" s="102"/>
      <c r="Q3178" s="102"/>
      <c r="R3178" s="105"/>
      <c r="Y3178" s="102"/>
      <c r="Z3178" s="102"/>
      <c r="AA3178" s="102"/>
      <c r="AB3178" s="102"/>
      <c r="AC3178" s="102"/>
      <c r="AD3178" s="102"/>
      <c r="AE3178" s="102"/>
      <c r="AF3178" s="102"/>
      <c r="AI3178" s="102"/>
      <c r="AJ3178" s="102"/>
      <c r="AK3178" s="102"/>
      <c r="AL3178" s="102"/>
      <c r="AM3178" s="102"/>
      <c r="AN3178" s="102"/>
      <c r="AO3178" s="102"/>
      <c r="AP3178" s="102"/>
      <c r="AQ3178" s="102"/>
      <c r="AR3178" s="102"/>
      <c r="AS3178" s="102"/>
      <c r="AT3178" s="102"/>
      <c r="AU3178" s="102"/>
      <c r="AV3178" s="102"/>
      <c r="AW3178" s="102"/>
      <c r="AX3178" s="102"/>
      <c r="AY3178" s="102"/>
      <c r="AZ3178" s="102"/>
      <c r="BA3178" s="102"/>
      <c r="BB3178" s="102"/>
      <c r="BC3178" s="102"/>
      <c r="BD3178" s="102"/>
      <c r="BE3178" s="102"/>
      <c r="BF3178" s="102"/>
      <c r="BG3178" s="102"/>
      <c r="BH3178" s="102"/>
      <c r="BI3178" s="102"/>
      <c r="BJ3178" s="102"/>
    </row>
    <row r="3179" spans="11:62">
      <c r="K3179" s="102"/>
      <c r="L3179" s="102"/>
      <c r="M3179" s="102"/>
      <c r="R3179" s="105"/>
      <c r="Y3179" s="102"/>
      <c r="Z3179" s="102"/>
      <c r="AA3179" s="102"/>
      <c r="AB3179" s="102"/>
      <c r="AC3179" s="102"/>
      <c r="AD3179" s="102"/>
      <c r="AE3179" s="102"/>
      <c r="AF3179" s="102"/>
      <c r="AG3179" s="104"/>
      <c r="AI3179" s="102"/>
      <c r="AJ3179" s="102"/>
      <c r="AK3179" s="102"/>
      <c r="AL3179" s="102"/>
      <c r="AM3179" s="102"/>
      <c r="AN3179" s="102"/>
      <c r="AO3179" s="102"/>
      <c r="AP3179" s="102"/>
      <c r="AQ3179" s="102"/>
      <c r="AS3179" s="102"/>
      <c r="AT3179" s="102"/>
      <c r="AU3179" s="102"/>
      <c r="AV3179" s="102"/>
      <c r="AW3179" s="102"/>
      <c r="AY3179" s="102"/>
      <c r="AZ3179" s="102"/>
      <c r="BA3179" s="102"/>
      <c r="BB3179" s="102"/>
      <c r="BC3179" s="102"/>
      <c r="BE3179" s="102"/>
      <c r="BF3179" s="102"/>
      <c r="BG3179" s="102"/>
      <c r="BH3179" s="102"/>
      <c r="BI3179" s="102"/>
    </row>
    <row r="3180" spans="11:62">
      <c r="K3180" s="102"/>
      <c r="L3180" s="102"/>
      <c r="M3180" s="102"/>
      <c r="N3180" s="102"/>
      <c r="O3180" s="102"/>
      <c r="P3180" s="102"/>
      <c r="R3180" s="105"/>
      <c r="Y3180" s="102"/>
      <c r="Z3180" s="102"/>
      <c r="AA3180" s="102"/>
      <c r="AB3180" s="102"/>
      <c r="AC3180" s="102"/>
      <c r="AD3180" s="102"/>
      <c r="AE3180" s="102"/>
      <c r="AF3180" s="102"/>
      <c r="AI3180" s="102"/>
      <c r="AJ3180" s="102"/>
      <c r="AK3180" s="102"/>
      <c r="AL3180" s="102"/>
      <c r="AM3180" s="102"/>
      <c r="AN3180" s="102"/>
      <c r="AO3180" s="102"/>
      <c r="AP3180" s="102"/>
      <c r="AQ3180" s="102"/>
      <c r="AR3180" s="102"/>
      <c r="AS3180" s="102"/>
      <c r="AT3180" s="102"/>
      <c r="AU3180" s="102"/>
      <c r="AV3180" s="102"/>
      <c r="AW3180" s="102"/>
      <c r="AX3180" s="102"/>
      <c r="AY3180" s="102"/>
      <c r="AZ3180" s="102"/>
      <c r="BA3180" s="102"/>
      <c r="BB3180" s="102"/>
      <c r="BC3180" s="102"/>
      <c r="BD3180" s="102"/>
      <c r="BE3180" s="102"/>
      <c r="BF3180" s="102"/>
      <c r="BG3180" s="102"/>
      <c r="BH3180" s="102"/>
      <c r="BI3180" s="102"/>
      <c r="BJ3180" s="102"/>
    </row>
    <row r="3181" spans="11:62">
      <c r="K3181" s="102"/>
      <c r="L3181" s="102"/>
      <c r="M3181" s="102"/>
      <c r="N3181" s="102"/>
      <c r="O3181" s="102"/>
      <c r="P3181" s="102"/>
      <c r="Y3181" s="102"/>
      <c r="Z3181" s="102"/>
      <c r="AA3181" s="102"/>
      <c r="AB3181" s="102"/>
      <c r="AC3181" s="102"/>
      <c r="AD3181" s="102"/>
      <c r="AE3181" s="102"/>
      <c r="AF3181" s="102"/>
      <c r="AI3181" s="102"/>
      <c r="AJ3181" s="102"/>
      <c r="AK3181" s="102"/>
      <c r="AL3181" s="102"/>
      <c r="AM3181" s="102"/>
      <c r="AN3181" s="102"/>
      <c r="AO3181" s="102"/>
      <c r="AP3181" s="102"/>
      <c r="AQ3181" s="102"/>
      <c r="AR3181" s="102"/>
      <c r="AS3181" s="102"/>
      <c r="AT3181" s="102"/>
      <c r="AU3181" s="102"/>
      <c r="AV3181" s="102"/>
      <c r="AW3181" s="102"/>
      <c r="AX3181" s="102"/>
      <c r="AY3181" s="102"/>
      <c r="AZ3181" s="102"/>
      <c r="BA3181" s="102"/>
      <c r="BB3181" s="102"/>
      <c r="BC3181" s="102"/>
      <c r="BD3181" s="102"/>
      <c r="BE3181" s="102"/>
      <c r="BF3181" s="102"/>
      <c r="BG3181" s="102"/>
      <c r="BH3181" s="102"/>
      <c r="BI3181" s="102"/>
      <c r="BJ3181" s="102"/>
    </row>
    <row r="3182" spans="11:62">
      <c r="K3182" s="102"/>
      <c r="L3182" s="102"/>
      <c r="M3182" s="102"/>
      <c r="N3182" s="102"/>
      <c r="O3182" s="102"/>
      <c r="P3182" s="102"/>
      <c r="R3182" s="105"/>
      <c r="Y3182" s="102"/>
      <c r="Z3182" s="102"/>
      <c r="AA3182" s="102"/>
      <c r="AB3182" s="102"/>
      <c r="AC3182" s="102"/>
      <c r="AD3182" s="102"/>
      <c r="AE3182" s="102"/>
      <c r="AF3182" s="102"/>
      <c r="AG3182" s="104"/>
      <c r="AI3182" s="102"/>
      <c r="AJ3182" s="102"/>
      <c r="AK3182" s="102"/>
      <c r="AL3182" s="102"/>
      <c r="AM3182" s="102"/>
      <c r="AN3182" s="102"/>
      <c r="AO3182" s="102"/>
      <c r="AP3182" s="102"/>
      <c r="AQ3182" s="102"/>
      <c r="AR3182" s="102"/>
      <c r="AS3182" s="102"/>
      <c r="AT3182" s="102"/>
      <c r="AU3182" s="102"/>
      <c r="AV3182" s="102"/>
      <c r="AW3182" s="102"/>
      <c r="AX3182" s="102"/>
      <c r="AY3182" s="102"/>
      <c r="AZ3182" s="102"/>
      <c r="BA3182" s="102"/>
      <c r="BB3182" s="102"/>
      <c r="BC3182" s="102"/>
      <c r="BD3182" s="102"/>
      <c r="BE3182" s="102"/>
      <c r="BF3182" s="102"/>
      <c r="BG3182" s="102"/>
      <c r="BH3182" s="102"/>
      <c r="BI3182" s="102"/>
      <c r="BJ3182" s="102"/>
    </row>
    <row r="3183" spans="11:62">
      <c r="K3183" s="102"/>
      <c r="L3183" s="102"/>
      <c r="M3183" s="102"/>
      <c r="O3183" s="102"/>
      <c r="P3183" s="102"/>
      <c r="Q3183" s="102"/>
      <c r="R3183" s="105"/>
      <c r="AG3183" s="104"/>
      <c r="AI3183" s="102"/>
      <c r="AJ3183" s="102"/>
      <c r="AK3183" s="102"/>
      <c r="AL3183" s="102"/>
      <c r="AM3183" s="102"/>
      <c r="AN3183" s="102"/>
      <c r="AO3183" s="102"/>
      <c r="AP3183" s="102"/>
      <c r="AQ3183" s="102"/>
      <c r="AR3183" s="102"/>
      <c r="AS3183" s="102"/>
      <c r="AT3183" s="102"/>
      <c r="AU3183" s="102"/>
      <c r="AV3183" s="102"/>
      <c r="AW3183" s="102"/>
      <c r="AX3183" s="102"/>
      <c r="AY3183" s="102"/>
      <c r="AZ3183" s="102"/>
      <c r="BA3183" s="102"/>
      <c r="BB3183" s="102"/>
      <c r="BC3183" s="102"/>
      <c r="BD3183" s="102"/>
      <c r="BE3183" s="102"/>
      <c r="BF3183" s="102"/>
      <c r="BG3183" s="102"/>
      <c r="BH3183" s="102"/>
      <c r="BI3183" s="102"/>
      <c r="BJ3183" s="102"/>
    </row>
    <row r="3184" spans="11:62">
      <c r="K3184" s="102"/>
      <c r="L3184" s="102"/>
      <c r="M3184" s="102"/>
      <c r="N3184" s="102"/>
      <c r="O3184" s="102"/>
      <c r="P3184" s="102"/>
      <c r="Q3184" s="102"/>
      <c r="Y3184" s="102"/>
      <c r="Z3184" s="102"/>
      <c r="AA3184" s="102"/>
      <c r="AB3184" s="102"/>
      <c r="AC3184" s="102"/>
      <c r="AD3184" s="102"/>
      <c r="AE3184" s="102"/>
      <c r="AF3184" s="102"/>
      <c r="AI3184" s="102"/>
      <c r="AJ3184" s="102"/>
      <c r="AK3184" s="102"/>
      <c r="AL3184" s="102"/>
      <c r="AM3184" s="102"/>
      <c r="AN3184" s="102"/>
      <c r="AO3184" s="102"/>
      <c r="AP3184" s="102"/>
      <c r="AQ3184" s="102"/>
      <c r="AR3184" s="102"/>
      <c r="AS3184" s="102"/>
      <c r="AT3184" s="102"/>
      <c r="AU3184" s="102"/>
      <c r="AV3184" s="102"/>
      <c r="AW3184" s="102"/>
      <c r="AX3184" s="102"/>
      <c r="AY3184" s="102"/>
      <c r="AZ3184" s="102"/>
      <c r="BA3184" s="102"/>
      <c r="BB3184" s="102"/>
      <c r="BC3184" s="102"/>
      <c r="BD3184" s="102"/>
      <c r="BE3184" s="102"/>
      <c r="BF3184" s="102"/>
      <c r="BG3184" s="102"/>
      <c r="BH3184" s="102"/>
      <c r="BI3184" s="102"/>
      <c r="BJ3184" s="102"/>
    </row>
    <row r="3185" spans="11:62">
      <c r="K3185" s="102"/>
      <c r="L3185" s="102"/>
      <c r="M3185" s="102"/>
      <c r="N3185" s="102"/>
      <c r="O3185" s="102"/>
      <c r="P3185" s="102"/>
      <c r="Q3185" s="102"/>
      <c r="Y3185" s="102"/>
      <c r="Z3185" s="102"/>
      <c r="AA3185" s="102"/>
      <c r="AB3185" s="102"/>
      <c r="AC3185" s="102"/>
      <c r="AD3185" s="102"/>
      <c r="AE3185" s="102"/>
      <c r="AF3185" s="102"/>
      <c r="AI3185" s="102"/>
      <c r="AJ3185" s="102"/>
      <c r="AK3185" s="102"/>
      <c r="AL3185" s="102"/>
      <c r="AM3185" s="102"/>
      <c r="AN3185" s="102"/>
      <c r="AO3185" s="102"/>
      <c r="AP3185" s="102"/>
      <c r="AQ3185" s="102"/>
      <c r="AR3185" s="102"/>
      <c r="AS3185" s="102"/>
      <c r="AT3185" s="102"/>
      <c r="AU3185" s="102"/>
      <c r="AV3185" s="102"/>
      <c r="AW3185" s="102"/>
      <c r="AX3185" s="102"/>
      <c r="AY3185" s="102"/>
      <c r="AZ3185" s="102"/>
      <c r="BA3185" s="102"/>
      <c r="BB3185" s="102"/>
      <c r="BC3185" s="102"/>
      <c r="BD3185" s="102"/>
      <c r="BE3185" s="102"/>
      <c r="BF3185" s="102"/>
      <c r="BG3185" s="102"/>
      <c r="BH3185" s="102"/>
      <c r="BI3185" s="102"/>
      <c r="BJ3185" s="102"/>
    </row>
    <row r="3186" spans="11:62">
      <c r="K3186" s="102"/>
      <c r="L3186" s="102"/>
      <c r="M3186" s="102"/>
      <c r="O3186" s="102"/>
      <c r="P3186" s="102"/>
      <c r="Q3186" s="102"/>
      <c r="R3186" s="105"/>
      <c r="W3186" s="102"/>
      <c r="X3186" s="102"/>
      <c r="Y3186" s="102"/>
      <c r="Z3186" s="102"/>
      <c r="AA3186" s="102"/>
      <c r="AB3186" s="102"/>
      <c r="AC3186" s="102"/>
      <c r="AD3186" s="102"/>
      <c r="AE3186" s="102"/>
      <c r="AF3186" s="102"/>
      <c r="AG3186" s="104"/>
      <c r="AH3186" s="104"/>
      <c r="AI3186" s="102"/>
      <c r="AJ3186" s="102"/>
      <c r="AK3186" s="102"/>
      <c r="AL3186" s="102"/>
      <c r="AM3186" s="102"/>
      <c r="AN3186" s="102"/>
      <c r="AO3186" s="102"/>
      <c r="AP3186" s="102"/>
      <c r="AQ3186" s="102"/>
      <c r="AR3186" s="102"/>
      <c r="AS3186" s="102"/>
      <c r="AT3186" s="102"/>
      <c r="AU3186" s="102"/>
      <c r="AV3186" s="102"/>
      <c r="AW3186" s="102"/>
      <c r="AX3186" s="102"/>
      <c r="AY3186" s="102"/>
      <c r="AZ3186" s="102"/>
      <c r="BA3186" s="102"/>
      <c r="BB3186" s="102"/>
      <c r="BC3186" s="102"/>
      <c r="BD3186" s="102"/>
      <c r="BE3186" s="102"/>
      <c r="BF3186" s="102"/>
      <c r="BG3186" s="102"/>
      <c r="BH3186" s="102"/>
      <c r="BI3186" s="102"/>
      <c r="BJ3186" s="102"/>
    </row>
    <row r="3187" spans="11:62">
      <c r="K3187" s="102"/>
      <c r="L3187" s="102"/>
      <c r="M3187" s="102"/>
      <c r="O3187" s="102"/>
      <c r="P3187" s="102"/>
      <c r="Q3187" s="102"/>
      <c r="R3187" s="105"/>
      <c r="W3187" s="102"/>
      <c r="X3187" s="102"/>
      <c r="Y3187" s="102"/>
      <c r="Z3187" s="102"/>
      <c r="AA3187" s="102"/>
      <c r="AB3187" s="102"/>
      <c r="AC3187" s="102"/>
      <c r="AD3187" s="102"/>
      <c r="AE3187" s="102"/>
      <c r="AF3187" s="102"/>
      <c r="AG3187" s="104"/>
      <c r="AH3187" s="104"/>
      <c r="AI3187" s="102"/>
      <c r="AJ3187" s="102"/>
      <c r="AK3187" s="102"/>
      <c r="AL3187" s="102"/>
      <c r="AM3187" s="102"/>
      <c r="AN3187" s="102"/>
      <c r="AO3187" s="102"/>
      <c r="AP3187" s="102"/>
      <c r="AQ3187" s="102"/>
      <c r="AR3187" s="102"/>
      <c r="AS3187" s="102"/>
      <c r="AT3187" s="102"/>
      <c r="AU3187" s="102"/>
      <c r="AV3187" s="102"/>
      <c r="AW3187" s="102"/>
      <c r="AX3187" s="102"/>
      <c r="AY3187" s="102"/>
      <c r="AZ3187" s="102"/>
      <c r="BA3187" s="102"/>
      <c r="BB3187" s="102"/>
      <c r="BC3187" s="102"/>
      <c r="BD3187" s="102"/>
      <c r="BE3187" s="102"/>
      <c r="BF3187" s="102"/>
      <c r="BG3187" s="102"/>
      <c r="BH3187" s="102"/>
      <c r="BI3187" s="102"/>
      <c r="BJ3187" s="102"/>
    </row>
    <row r="3188" spans="11:62">
      <c r="K3188" s="102"/>
      <c r="L3188" s="102"/>
      <c r="M3188" s="102"/>
      <c r="N3188" s="102"/>
      <c r="O3188" s="102"/>
      <c r="P3188" s="102"/>
      <c r="Q3188" s="102"/>
      <c r="R3188" s="105"/>
      <c r="S3188" s="105"/>
      <c r="Y3188" s="102"/>
      <c r="Z3188" s="102"/>
      <c r="AA3188" s="102"/>
      <c r="AB3188" s="102"/>
      <c r="AC3188" s="102"/>
      <c r="AD3188" s="102"/>
      <c r="AE3188" s="102"/>
      <c r="AF3188" s="102"/>
      <c r="AG3188" s="104"/>
      <c r="AI3188" s="102"/>
      <c r="AJ3188" s="102"/>
      <c r="AK3188" s="102"/>
      <c r="AL3188" s="102"/>
      <c r="AM3188" s="102"/>
      <c r="AN3188" s="102"/>
      <c r="AO3188" s="102"/>
      <c r="AP3188" s="102"/>
      <c r="AQ3188" s="102"/>
      <c r="AR3188" s="102"/>
      <c r="AS3188" s="102"/>
      <c r="AY3188" s="102"/>
      <c r="AZ3188" s="102"/>
      <c r="BA3188" s="102"/>
      <c r="BB3188" s="102"/>
      <c r="BC3188" s="102"/>
      <c r="BD3188" s="102"/>
      <c r="BE3188" s="102"/>
      <c r="BF3188" s="102"/>
      <c r="BG3188" s="102"/>
      <c r="BH3188" s="102"/>
      <c r="BI3188" s="102"/>
    </row>
    <row r="3189" spans="11:62">
      <c r="K3189" s="102"/>
      <c r="L3189" s="102"/>
      <c r="M3189" s="102"/>
      <c r="O3189" s="102"/>
      <c r="P3189" s="102"/>
      <c r="R3189" s="105"/>
      <c r="Y3189" s="102"/>
      <c r="Z3189" s="102"/>
      <c r="AA3189" s="102"/>
      <c r="AB3189" s="102"/>
      <c r="AC3189" s="102"/>
      <c r="AD3189" s="102"/>
      <c r="AE3189" s="102"/>
      <c r="AF3189" s="102"/>
      <c r="AI3189" s="102"/>
      <c r="AJ3189" s="102"/>
      <c r="AK3189" s="102"/>
      <c r="AL3189" s="102"/>
      <c r="AM3189" s="102"/>
      <c r="AN3189" s="102"/>
      <c r="AO3189" s="102"/>
      <c r="AP3189" s="102"/>
      <c r="AQ3189" s="102"/>
      <c r="AR3189" s="102"/>
      <c r="AS3189" s="102"/>
      <c r="AT3189" s="102"/>
      <c r="AU3189" s="102"/>
      <c r="AV3189" s="102"/>
      <c r="AW3189" s="102"/>
      <c r="AX3189" s="102"/>
      <c r="AY3189" s="102"/>
      <c r="AZ3189" s="102"/>
      <c r="BA3189" s="102"/>
      <c r="BB3189" s="102"/>
      <c r="BC3189" s="102"/>
      <c r="BD3189" s="102"/>
      <c r="BE3189" s="102"/>
      <c r="BF3189" s="102"/>
      <c r="BG3189" s="102"/>
      <c r="BH3189" s="102"/>
      <c r="BI3189" s="102"/>
      <c r="BJ3189" s="102"/>
    </row>
    <row r="3190" spans="11:62">
      <c r="K3190" s="102"/>
      <c r="L3190" s="102"/>
      <c r="M3190" s="102"/>
      <c r="O3190" s="102"/>
      <c r="P3190" s="102"/>
      <c r="R3190" s="105"/>
      <c r="Y3190" s="102"/>
      <c r="Z3190" s="102"/>
      <c r="AA3190" s="102"/>
      <c r="AB3190" s="102"/>
      <c r="AC3190" s="102"/>
      <c r="AD3190" s="102"/>
      <c r="AE3190" s="102"/>
      <c r="AF3190" s="102"/>
      <c r="AI3190" s="102"/>
      <c r="AJ3190" s="102"/>
      <c r="AK3190" s="102"/>
      <c r="AL3190" s="102"/>
      <c r="AM3190" s="102"/>
      <c r="AN3190" s="102"/>
      <c r="AO3190" s="102"/>
      <c r="AP3190" s="102"/>
      <c r="AQ3190" s="102"/>
      <c r="AR3190" s="102"/>
      <c r="AS3190" s="102"/>
      <c r="AT3190" s="102"/>
      <c r="AU3190" s="102"/>
      <c r="AV3190" s="102"/>
      <c r="AW3190" s="102"/>
      <c r="AX3190" s="102"/>
      <c r="AY3190" s="102"/>
      <c r="AZ3190" s="102"/>
      <c r="BA3190" s="102"/>
      <c r="BB3190" s="102"/>
      <c r="BC3190" s="102"/>
      <c r="BD3190" s="102"/>
      <c r="BE3190" s="102"/>
      <c r="BF3190" s="102"/>
      <c r="BG3190" s="102"/>
      <c r="BH3190" s="102"/>
      <c r="BI3190" s="102"/>
      <c r="BJ3190" s="102"/>
    </row>
    <row r="3191" spans="11:62">
      <c r="K3191" s="102"/>
      <c r="L3191" s="102"/>
      <c r="M3191" s="102"/>
      <c r="N3191" s="102"/>
      <c r="O3191" s="102"/>
      <c r="P3191" s="102"/>
      <c r="Q3191" s="102"/>
      <c r="R3191" s="105"/>
      <c r="S3191" s="105"/>
      <c r="Y3191" s="102"/>
      <c r="Z3191" s="102"/>
      <c r="AA3191" s="102"/>
      <c r="AB3191" s="102"/>
      <c r="AC3191" s="102"/>
      <c r="AD3191" s="102"/>
      <c r="AE3191" s="102"/>
      <c r="AF3191" s="102"/>
      <c r="AH3191" s="104"/>
      <c r="AI3191" s="102"/>
      <c r="AJ3191" s="102"/>
      <c r="AK3191" s="102"/>
      <c r="AL3191" s="102"/>
      <c r="AM3191" s="102"/>
      <c r="AN3191" s="102"/>
      <c r="AO3191" s="102"/>
      <c r="AP3191" s="102"/>
      <c r="AQ3191" s="102"/>
      <c r="AR3191" s="102"/>
      <c r="AS3191" s="102"/>
      <c r="AT3191" s="102"/>
      <c r="AU3191" s="102"/>
      <c r="AV3191" s="102"/>
      <c r="AW3191" s="102"/>
      <c r="AX3191" s="102"/>
      <c r="AY3191" s="102"/>
      <c r="AZ3191" s="102"/>
      <c r="BA3191" s="102"/>
      <c r="BB3191" s="102"/>
      <c r="BC3191" s="102"/>
      <c r="BD3191" s="102"/>
      <c r="BE3191" s="102"/>
      <c r="BF3191" s="102"/>
      <c r="BG3191" s="102"/>
      <c r="BH3191" s="102"/>
      <c r="BI3191" s="102"/>
      <c r="BJ3191" s="102"/>
    </row>
    <row r="3192" spans="11:62">
      <c r="K3192" s="102"/>
      <c r="L3192" s="102"/>
      <c r="M3192" s="102"/>
      <c r="N3192" s="102"/>
      <c r="O3192" s="102"/>
      <c r="P3192" s="102"/>
      <c r="R3192" s="105"/>
      <c r="Y3192" s="102"/>
      <c r="Z3192" s="102"/>
      <c r="AA3192" s="102"/>
      <c r="AB3192" s="102"/>
      <c r="AC3192" s="102"/>
      <c r="AD3192" s="102"/>
      <c r="AE3192" s="102"/>
      <c r="AF3192" s="102"/>
      <c r="AI3192" s="102"/>
      <c r="AJ3192" s="102"/>
      <c r="AK3192" s="102"/>
      <c r="AL3192" s="102"/>
      <c r="AM3192" s="102"/>
      <c r="AN3192" s="102"/>
      <c r="AO3192" s="102"/>
      <c r="AP3192" s="102"/>
      <c r="AQ3192" s="102"/>
      <c r="AR3192" s="102"/>
      <c r="AS3192" s="102"/>
      <c r="AT3192" s="102"/>
      <c r="AU3192" s="102"/>
      <c r="AV3192" s="102"/>
      <c r="AW3192" s="102"/>
      <c r="AX3192" s="102"/>
      <c r="AY3192" s="102"/>
      <c r="AZ3192" s="102"/>
      <c r="BA3192" s="102"/>
      <c r="BB3192" s="102"/>
      <c r="BC3192" s="102"/>
      <c r="BD3192" s="102"/>
      <c r="BE3192" s="102"/>
      <c r="BF3192" s="102"/>
      <c r="BG3192" s="102"/>
      <c r="BH3192" s="102"/>
      <c r="BI3192" s="102"/>
      <c r="BJ3192" s="102"/>
    </row>
    <row r="3193" spans="11:62">
      <c r="K3193" s="102"/>
      <c r="L3193" s="102"/>
      <c r="M3193" s="102"/>
      <c r="R3193" s="105"/>
      <c r="S3193" s="105"/>
      <c r="AG3193" s="104"/>
      <c r="AI3193" s="102"/>
      <c r="AJ3193" s="102"/>
      <c r="AK3193" s="102"/>
      <c r="AL3193" s="102"/>
      <c r="AM3193" s="102"/>
      <c r="AN3193" s="102"/>
      <c r="AO3193" s="102"/>
      <c r="AP3193" s="102"/>
      <c r="AQ3193" s="102"/>
      <c r="AR3193" s="102"/>
      <c r="AS3193" s="102"/>
      <c r="AT3193" s="102"/>
      <c r="AU3193" s="102"/>
      <c r="AV3193" s="102"/>
      <c r="AW3193" s="102"/>
      <c r="AX3193" s="102"/>
      <c r="AY3193" s="102"/>
      <c r="AZ3193" s="102"/>
      <c r="BA3193" s="102"/>
      <c r="BB3193" s="102"/>
      <c r="BC3193" s="102"/>
      <c r="BE3193" s="102"/>
      <c r="BF3193" s="102"/>
      <c r="BG3193" s="102"/>
      <c r="BH3193" s="102"/>
      <c r="BI3193" s="102"/>
    </row>
    <row r="3194" spans="11:62">
      <c r="K3194" s="102"/>
      <c r="L3194" s="102"/>
      <c r="M3194" s="102"/>
      <c r="R3194" s="105"/>
      <c r="S3194" s="105"/>
      <c r="AG3194" s="104"/>
      <c r="AI3194" s="102"/>
      <c r="AJ3194" s="102"/>
      <c r="AK3194" s="102"/>
      <c r="AL3194" s="102"/>
      <c r="AM3194" s="102"/>
      <c r="AN3194" s="102"/>
      <c r="AO3194" s="102"/>
      <c r="AP3194" s="102"/>
      <c r="AQ3194" s="102"/>
      <c r="AR3194" s="102"/>
      <c r="AS3194" s="102"/>
      <c r="AT3194" s="102"/>
      <c r="AU3194" s="102"/>
      <c r="AV3194" s="102"/>
      <c r="AW3194" s="102"/>
      <c r="AX3194" s="102"/>
      <c r="AY3194" s="102"/>
      <c r="AZ3194" s="102"/>
      <c r="BA3194" s="102"/>
      <c r="BB3194" s="102"/>
      <c r="BC3194" s="102"/>
      <c r="BE3194" s="102"/>
      <c r="BF3194" s="102"/>
      <c r="BG3194" s="102"/>
      <c r="BH3194" s="102"/>
      <c r="BI3194" s="102"/>
    </row>
    <row r="3195" spans="11:62">
      <c r="K3195" s="102"/>
      <c r="L3195" s="102"/>
      <c r="M3195" s="102"/>
      <c r="O3195" s="102"/>
      <c r="P3195" s="102"/>
      <c r="R3195" s="105"/>
      <c r="Y3195" s="102"/>
      <c r="Z3195" s="102"/>
      <c r="AA3195" s="102"/>
      <c r="AB3195" s="102"/>
      <c r="AC3195" s="102"/>
      <c r="AD3195" s="102"/>
      <c r="AE3195" s="102"/>
      <c r="AF3195" s="102"/>
      <c r="AI3195" s="102"/>
      <c r="AJ3195" s="102"/>
      <c r="AK3195" s="102"/>
      <c r="AL3195" s="102"/>
      <c r="AM3195" s="102"/>
      <c r="AN3195" s="102"/>
      <c r="AO3195" s="102"/>
      <c r="AP3195" s="102"/>
      <c r="AQ3195" s="102"/>
      <c r="AR3195" s="102"/>
      <c r="AS3195" s="102"/>
      <c r="AT3195" s="102"/>
      <c r="AU3195" s="102"/>
      <c r="AV3195" s="102"/>
      <c r="AW3195" s="102"/>
      <c r="AX3195" s="102"/>
      <c r="AY3195" s="102"/>
      <c r="AZ3195" s="102"/>
      <c r="BA3195" s="102"/>
      <c r="BB3195" s="102"/>
      <c r="BC3195" s="102"/>
      <c r="BD3195" s="102"/>
      <c r="BE3195" s="102"/>
      <c r="BF3195" s="102"/>
      <c r="BG3195" s="102"/>
      <c r="BH3195" s="102"/>
      <c r="BI3195" s="102"/>
      <c r="BJ3195" s="102"/>
    </row>
    <row r="3196" spans="11:62">
      <c r="K3196" s="102"/>
      <c r="L3196" s="102"/>
      <c r="M3196" s="102"/>
      <c r="N3196" s="102"/>
      <c r="O3196" s="102"/>
      <c r="P3196" s="102"/>
      <c r="R3196" s="105"/>
      <c r="Y3196" s="102"/>
      <c r="Z3196" s="102"/>
      <c r="AA3196" s="102"/>
      <c r="AB3196" s="102"/>
      <c r="AC3196" s="102"/>
      <c r="AD3196" s="102"/>
      <c r="AE3196" s="102"/>
      <c r="AF3196" s="102"/>
      <c r="AG3196" s="104"/>
      <c r="AI3196" s="102"/>
      <c r="AJ3196" s="102"/>
      <c r="AK3196" s="102"/>
      <c r="AL3196" s="102"/>
      <c r="AM3196" s="102"/>
      <c r="AN3196" s="102"/>
      <c r="AO3196" s="102"/>
      <c r="AP3196" s="102"/>
      <c r="AQ3196" s="102"/>
      <c r="AR3196" s="102"/>
      <c r="AS3196" s="102"/>
      <c r="AT3196" s="102"/>
      <c r="AU3196" s="102"/>
      <c r="AV3196" s="102"/>
      <c r="AW3196" s="102"/>
      <c r="AX3196" s="102"/>
      <c r="AY3196" s="102"/>
      <c r="AZ3196" s="102"/>
      <c r="BA3196" s="102"/>
      <c r="BB3196" s="102"/>
      <c r="BC3196" s="102"/>
      <c r="BD3196" s="102"/>
      <c r="BE3196" s="102"/>
      <c r="BF3196" s="102"/>
      <c r="BG3196" s="102"/>
      <c r="BH3196" s="102"/>
      <c r="BI3196" s="102"/>
      <c r="BJ3196" s="102"/>
    </row>
    <row r="3197" spans="11:62">
      <c r="K3197" s="102"/>
      <c r="L3197" s="102"/>
      <c r="M3197" s="102"/>
      <c r="N3197" s="102"/>
      <c r="O3197" s="102"/>
      <c r="P3197" s="102"/>
      <c r="R3197" s="105"/>
      <c r="Y3197" s="102"/>
      <c r="Z3197" s="102"/>
      <c r="AA3197" s="102"/>
      <c r="AB3197" s="102"/>
      <c r="AC3197" s="102"/>
      <c r="AD3197" s="102"/>
      <c r="AE3197" s="102"/>
      <c r="AF3197" s="102"/>
      <c r="AG3197" s="104"/>
      <c r="AI3197" s="102"/>
      <c r="AJ3197" s="102"/>
      <c r="AK3197" s="102"/>
      <c r="AL3197" s="102"/>
      <c r="AM3197" s="102"/>
      <c r="AN3197" s="102"/>
      <c r="AO3197" s="102"/>
      <c r="AP3197" s="102"/>
      <c r="AQ3197" s="102"/>
      <c r="AR3197" s="102"/>
      <c r="AS3197" s="102"/>
      <c r="AT3197" s="102"/>
      <c r="AU3197" s="102"/>
      <c r="AV3197" s="102"/>
      <c r="AW3197" s="102"/>
      <c r="AX3197" s="102"/>
      <c r="AY3197" s="102"/>
      <c r="AZ3197" s="102"/>
      <c r="BA3197" s="102"/>
      <c r="BB3197" s="102"/>
      <c r="BC3197" s="102"/>
      <c r="BD3197" s="102"/>
      <c r="BE3197" s="102"/>
      <c r="BF3197" s="102"/>
      <c r="BG3197" s="102"/>
      <c r="BH3197" s="102"/>
      <c r="BI3197" s="102"/>
      <c r="BJ3197" s="102"/>
    </row>
    <row r="3198" spans="11:62">
      <c r="K3198" s="102"/>
      <c r="L3198" s="102"/>
      <c r="M3198" s="102"/>
      <c r="N3198" s="102"/>
      <c r="O3198" s="102"/>
      <c r="P3198" s="102"/>
      <c r="Q3198" s="102"/>
      <c r="R3198" s="105"/>
      <c r="AG3198" s="104"/>
      <c r="AI3198" s="102"/>
      <c r="AJ3198" s="102"/>
      <c r="AK3198" s="102"/>
      <c r="AL3198" s="102"/>
      <c r="AM3198" s="102"/>
      <c r="AN3198" s="102"/>
      <c r="AO3198" s="102"/>
      <c r="AP3198" s="102"/>
      <c r="AQ3198" s="102"/>
      <c r="AR3198" s="102"/>
      <c r="AS3198" s="102"/>
      <c r="AT3198" s="102"/>
      <c r="AU3198" s="102"/>
      <c r="AV3198" s="102"/>
      <c r="AW3198" s="102"/>
      <c r="AX3198" s="102"/>
      <c r="AY3198" s="102"/>
      <c r="AZ3198" s="102"/>
      <c r="BA3198" s="102"/>
      <c r="BB3198" s="102"/>
      <c r="BC3198" s="102"/>
      <c r="BD3198" s="102"/>
      <c r="BE3198" s="102"/>
      <c r="BF3198" s="102"/>
      <c r="BG3198" s="102"/>
      <c r="BH3198" s="102"/>
      <c r="BI3198" s="102"/>
      <c r="BJ3198" s="102"/>
    </row>
    <row r="3199" spans="11:62">
      <c r="K3199" s="102"/>
      <c r="L3199" s="102"/>
      <c r="M3199" s="102"/>
      <c r="Q3199" s="102"/>
      <c r="R3199" s="105"/>
      <c r="Y3199" s="102"/>
      <c r="Z3199" s="102"/>
      <c r="AA3199" s="102"/>
      <c r="AB3199" s="102"/>
      <c r="AC3199" s="102"/>
      <c r="AI3199" s="102"/>
      <c r="AJ3199" s="102"/>
      <c r="AK3199" s="102"/>
      <c r="AL3199" s="102"/>
      <c r="AM3199" s="102"/>
      <c r="AN3199" s="102"/>
      <c r="AO3199" s="102"/>
      <c r="AP3199" s="102"/>
      <c r="AQ3199" s="102"/>
      <c r="AS3199" s="102"/>
      <c r="AT3199" s="102"/>
      <c r="AU3199" s="102"/>
      <c r="AV3199" s="102"/>
      <c r="AW3199" s="102"/>
      <c r="AY3199" s="102"/>
      <c r="AZ3199" s="102"/>
      <c r="BA3199" s="102"/>
      <c r="BB3199" s="102"/>
      <c r="BC3199" s="102"/>
      <c r="BE3199" s="102"/>
      <c r="BF3199" s="102"/>
      <c r="BG3199" s="102"/>
      <c r="BH3199" s="102"/>
      <c r="BI3199" s="102"/>
    </row>
    <row r="3200" spans="11:62">
      <c r="K3200" s="102"/>
      <c r="L3200" s="102"/>
      <c r="M3200" s="102"/>
      <c r="Y3200" s="102"/>
      <c r="Z3200" s="102"/>
      <c r="AA3200" s="102"/>
      <c r="AB3200" s="102"/>
      <c r="AC3200" s="102"/>
      <c r="AD3200" s="102"/>
      <c r="AE3200" s="102"/>
      <c r="AF3200" s="102"/>
      <c r="AG3200" s="104"/>
    </row>
    <row r="3201" spans="11:62">
      <c r="K3201" s="102"/>
      <c r="L3201" s="102"/>
      <c r="M3201" s="102"/>
      <c r="N3201" s="102"/>
      <c r="O3201" s="102"/>
      <c r="P3201" s="102"/>
      <c r="Q3201" s="102"/>
      <c r="Y3201" s="102"/>
      <c r="Z3201" s="102"/>
      <c r="AA3201" s="102"/>
      <c r="AB3201" s="102"/>
      <c r="AC3201" s="102"/>
      <c r="AD3201" s="102"/>
      <c r="AE3201" s="102"/>
      <c r="AF3201" s="102"/>
      <c r="AI3201" s="102"/>
      <c r="AJ3201" s="102"/>
      <c r="AK3201" s="102"/>
      <c r="AL3201" s="102"/>
      <c r="AM3201" s="102"/>
      <c r="AN3201" s="102"/>
      <c r="AO3201" s="102"/>
      <c r="AP3201" s="102"/>
      <c r="AQ3201" s="102"/>
      <c r="AR3201" s="102"/>
      <c r="AS3201" s="102"/>
      <c r="AT3201" s="102"/>
      <c r="AU3201" s="102"/>
      <c r="AV3201" s="102"/>
      <c r="AW3201" s="102"/>
      <c r="AX3201" s="102"/>
      <c r="AY3201" s="102"/>
      <c r="AZ3201" s="102"/>
      <c r="BA3201" s="102"/>
      <c r="BB3201" s="102"/>
      <c r="BC3201" s="102"/>
      <c r="BD3201" s="102"/>
      <c r="BE3201" s="102"/>
      <c r="BF3201" s="102"/>
      <c r="BG3201" s="102"/>
      <c r="BH3201" s="102"/>
      <c r="BI3201" s="102"/>
      <c r="BJ3201" s="102"/>
    </row>
    <row r="3202" spans="11:62">
      <c r="K3202" s="102"/>
      <c r="L3202" s="102"/>
      <c r="M3202" s="102"/>
      <c r="N3202" s="102"/>
      <c r="O3202" s="102"/>
      <c r="P3202" s="102"/>
      <c r="Q3202" s="102"/>
      <c r="Y3202" s="102"/>
      <c r="Z3202" s="102"/>
      <c r="AA3202" s="102"/>
      <c r="AB3202" s="102"/>
      <c r="AC3202" s="102"/>
      <c r="AD3202" s="102"/>
      <c r="AE3202" s="102"/>
      <c r="AF3202" s="102"/>
      <c r="AI3202" s="102"/>
      <c r="AJ3202" s="102"/>
      <c r="AK3202" s="102"/>
      <c r="AL3202" s="102"/>
      <c r="AM3202" s="102"/>
      <c r="AN3202" s="102"/>
      <c r="AO3202" s="102"/>
      <c r="AP3202" s="102"/>
      <c r="AQ3202" s="102"/>
      <c r="AR3202" s="102"/>
      <c r="AS3202" s="102"/>
      <c r="AT3202" s="102"/>
      <c r="AU3202" s="102"/>
      <c r="AV3202" s="102"/>
      <c r="AW3202" s="102"/>
      <c r="AX3202" s="102"/>
      <c r="AY3202" s="102"/>
      <c r="AZ3202" s="102"/>
      <c r="BA3202" s="102"/>
      <c r="BB3202" s="102"/>
      <c r="BC3202" s="102"/>
      <c r="BD3202" s="102"/>
      <c r="BE3202" s="102"/>
      <c r="BF3202" s="102"/>
      <c r="BG3202" s="102"/>
      <c r="BH3202" s="102"/>
      <c r="BI3202" s="102"/>
      <c r="BJ3202" s="102"/>
    </row>
    <row r="3203" spans="11:62">
      <c r="K3203" s="102"/>
      <c r="L3203" s="102"/>
      <c r="M3203" s="102"/>
      <c r="N3203" s="102"/>
      <c r="O3203" s="102"/>
      <c r="P3203" s="102"/>
      <c r="Q3203" s="102"/>
      <c r="Y3203" s="102"/>
      <c r="Z3203" s="102"/>
      <c r="AA3203" s="102"/>
      <c r="AB3203" s="102"/>
      <c r="AC3203" s="102"/>
      <c r="AD3203" s="102"/>
      <c r="AE3203" s="102"/>
      <c r="AF3203" s="102"/>
      <c r="AI3203" s="102"/>
      <c r="AJ3203" s="102"/>
      <c r="AK3203" s="102"/>
      <c r="AL3203" s="102"/>
      <c r="AM3203" s="102"/>
      <c r="AN3203" s="102"/>
      <c r="AO3203" s="102"/>
      <c r="AP3203" s="102"/>
      <c r="AQ3203" s="102"/>
      <c r="AR3203" s="102"/>
      <c r="AS3203" s="102"/>
      <c r="AT3203" s="102"/>
      <c r="AU3203" s="102"/>
      <c r="AV3203" s="102"/>
      <c r="AW3203" s="102"/>
      <c r="AX3203" s="102"/>
      <c r="AY3203" s="102"/>
      <c r="AZ3203" s="102"/>
      <c r="BA3203" s="102"/>
      <c r="BB3203" s="102"/>
      <c r="BC3203" s="102"/>
      <c r="BD3203" s="102"/>
      <c r="BE3203" s="102"/>
      <c r="BF3203" s="102"/>
      <c r="BG3203" s="102"/>
      <c r="BH3203" s="102"/>
      <c r="BI3203" s="102"/>
      <c r="BJ3203" s="102"/>
    </row>
    <row r="3204" spans="11:62">
      <c r="K3204" s="102"/>
      <c r="L3204" s="102"/>
      <c r="M3204" s="102"/>
      <c r="N3204" s="102"/>
      <c r="O3204" s="102"/>
      <c r="P3204" s="102"/>
      <c r="R3204" s="105"/>
      <c r="Y3204" s="102"/>
      <c r="Z3204" s="102"/>
      <c r="AA3204" s="102"/>
      <c r="AB3204" s="102"/>
      <c r="AC3204" s="102"/>
      <c r="AD3204" s="102"/>
      <c r="AE3204" s="102"/>
      <c r="AF3204" s="102"/>
      <c r="AI3204" s="102"/>
      <c r="AJ3204" s="102"/>
      <c r="AK3204" s="102"/>
      <c r="AL3204" s="102"/>
      <c r="AM3204" s="102"/>
      <c r="AN3204" s="102"/>
      <c r="AO3204" s="102"/>
      <c r="AP3204" s="102"/>
      <c r="AQ3204" s="102"/>
      <c r="AR3204" s="102"/>
      <c r="AS3204" s="102"/>
      <c r="AT3204" s="102"/>
      <c r="AU3204" s="102"/>
      <c r="AV3204" s="102"/>
      <c r="AW3204" s="102"/>
      <c r="AX3204" s="102"/>
      <c r="AY3204" s="102"/>
      <c r="AZ3204" s="102"/>
      <c r="BA3204" s="102"/>
      <c r="BB3204" s="102"/>
      <c r="BC3204" s="102"/>
      <c r="BD3204" s="102"/>
      <c r="BE3204" s="102"/>
      <c r="BF3204" s="102"/>
      <c r="BG3204" s="102"/>
      <c r="BH3204" s="102"/>
      <c r="BI3204" s="102"/>
      <c r="BJ3204" s="102"/>
    </row>
    <row r="3205" spans="11:62">
      <c r="K3205" s="102"/>
      <c r="L3205" s="102"/>
      <c r="M3205" s="102"/>
      <c r="P3205" s="102"/>
      <c r="Q3205" s="102"/>
      <c r="R3205" s="105"/>
      <c r="Y3205" s="102"/>
      <c r="Z3205" s="102"/>
      <c r="AA3205" s="102"/>
      <c r="AB3205" s="102"/>
      <c r="AC3205" s="102"/>
      <c r="AD3205" s="102"/>
      <c r="AE3205" s="102"/>
      <c r="AF3205" s="102"/>
      <c r="AG3205" s="104"/>
      <c r="AI3205" s="102"/>
      <c r="AJ3205" s="102"/>
      <c r="AK3205" s="102"/>
      <c r="AL3205" s="102"/>
      <c r="AM3205" s="102"/>
      <c r="AN3205" s="102"/>
      <c r="AO3205" s="102"/>
      <c r="AP3205" s="102"/>
      <c r="AQ3205" s="102"/>
      <c r="AR3205" s="102"/>
      <c r="AS3205" s="102"/>
      <c r="AT3205" s="102"/>
      <c r="AU3205" s="102"/>
      <c r="AV3205" s="102"/>
      <c r="AW3205" s="102"/>
      <c r="AX3205" s="102"/>
      <c r="AY3205" s="102"/>
      <c r="AZ3205" s="102"/>
      <c r="BA3205" s="102"/>
      <c r="BB3205" s="102"/>
      <c r="BC3205" s="102"/>
      <c r="BD3205" s="102"/>
      <c r="BE3205" s="102"/>
      <c r="BF3205" s="102"/>
      <c r="BG3205" s="102"/>
      <c r="BH3205" s="102"/>
      <c r="BI3205" s="102"/>
      <c r="BJ3205" s="102"/>
    </row>
    <row r="3206" spans="11:62">
      <c r="K3206" s="102"/>
      <c r="L3206" s="102"/>
      <c r="M3206" s="102"/>
      <c r="Q3206" s="102"/>
      <c r="R3206" s="105"/>
      <c r="S3206" s="105"/>
      <c r="Y3206" s="102"/>
      <c r="Z3206" s="102"/>
      <c r="AA3206" s="102"/>
      <c r="AB3206" s="102"/>
      <c r="AC3206" s="102"/>
      <c r="AD3206" s="102"/>
      <c r="AE3206" s="102"/>
      <c r="AF3206" s="102"/>
      <c r="AG3206" s="104"/>
      <c r="AI3206" s="102"/>
      <c r="AJ3206" s="102"/>
      <c r="AK3206" s="102"/>
      <c r="AL3206" s="102"/>
      <c r="AM3206" s="102"/>
      <c r="AN3206" s="102"/>
      <c r="AO3206" s="102"/>
      <c r="AP3206" s="102"/>
      <c r="AQ3206" s="102"/>
      <c r="AR3206" s="102"/>
      <c r="AS3206" s="102"/>
      <c r="AT3206" s="102"/>
      <c r="AU3206" s="102"/>
      <c r="AV3206" s="102"/>
      <c r="AW3206" s="102"/>
      <c r="AX3206" s="102"/>
      <c r="AY3206" s="102"/>
      <c r="AZ3206" s="102"/>
      <c r="BA3206" s="102"/>
      <c r="BB3206" s="102"/>
      <c r="BC3206" s="102"/>
      <c r="BD3206" s="102"/>
      <c r="BE3206" s="102"/>
      <c r="BF3206" s="102"/>
      <c r="BG3206" s="102"/>
      <c r="BH3206" s="102"/>
      <c r="BI3206" s="102"/>
      <c r="BJ3206" s="102"/>
    </row>
    <row r="3207" spans="11:62">
      <c r="K3207" s="102"/>
      <c r="L3207" s="102"/>
      <c r="M3207" s="102"/>
      <c r="Q3207" s="102"/>
      <c r="R3207" s="105"/>
      <c r="S3207" s="105"/>
      <c r="Y3207" s="102"/>
      <c r="Z3207" s="102"/>
      <c r="AA3207" s="102"/>
      <c r="AB3207" s="102"/>
      <c r="AC3207" s="102"/>
      <c r="AD3207" s="102"/>
      <c r="AE3207" s="102"/>
      <c r="AF3207" s="102"/>
      <c r="AG3207" s="104"/>
      <c r="AI3207" s="102"/>
      <c r="AJ3207" s="102"/>
      <c r="AK3207" s="102"/>
      <c r="AL3207" s="102"/>
      <c r="AM3207" s="102"/>
      <c r="AN3207" s="102"/>
      <c r="AO3207" s="102"/>
      <c r="AP3207" s="102"/>
      <c r="AQ3207" s="102"/>
      <c r="AR3207" s="102"/>
      <c r="AS3207" s="102"/>
      <c r="AT3207" s="102"/>
      <c r="AU3207" s="102"/>
      <c r="AV3207" s="102"/>
      <c r="AW3207" s="102"/>
      <c r="AX3207" s="102"/>
      <c r="AY3207" s="102"/>
      <c r="AZ3207" s="102"/>
      <c r="BA3207" s="102"/>
      <c r="BB3207" s="102"/>
      <c r="BC3207" s="102"/>
      <c r="BD3207" s="102"/>
      <c r="BE3207" s="102"/>
      <c r="BF3207" s="102"/>
      <c r="BG3207" s="102"/>
      <c r="BH3207" s="102"/>
      <c r="BI3207" s="102"/>
      <c r="BJ3207" s="102"/>
    </row>
    <row r="3208" spans="11:62">
      <c r="K3208" s="102"/>
      <c r="L3208" s="102"/>
      <c r="M3208" s="102"/>
      <c r="O3208" s="102"/>
      <c r="P3208" s="102"/>
      <c r="R3208" s="105"/>
      <c r="Y3208" s="102"/>
      <c r="Z3208" s="102"/>
      <c r="AA3208" s="102"/>
      <c r="AB3208" s="102"/>
      <c r="AC3208" s="102"/>
      <c r="AD3208" s="102"/>
      <c r="AE3208" s="102"/>
      <c r="AF3208" s="102"/>
      <c r="AG3208" s="104"/>
      <c r="AI3208" s="102"/>
      <c r="AJ3208" s="102"/>
      <c r="AK3208" s="102"/>
      <c r="AL3208" s="102"/>
      <c r="AM3208" s="102"/>
      <c r="AN3208" s="102"/>
      <c r="AO3208" s="102"/>
      <c r="AP3208" s="102"/>
      <c r="AQ3208" s="102"/>
      <c r="AR3208" s="102"/>
      <c r="AS3208" s="102"/>
      <c r="AT3208" s="102"/>
      <c r="AU3208" s="102"/>
      <c r="AV3208" s="102"/>
      <c r="AW3208" s="102"/>
      <c r="AX3208" s="102"/>
      <c r="AY3208" s="102"/>
      <c r="AZ3208" s="102"/>
      <c r="BA3208" s="102"/>
      <c r="BB3208" s="102"/>
      <c r="BC3208" s="102"/>
      <c r="BD3208" s="102"/>
      <c r="BE3208" s="102"/>
      <c r="BF3208" s="102"/>
      <c r="BG3208" s="102"/>
      <c r="BH3208" s="102"/>
      <c r="BI3208" s="102"/>
      <c r="BJ3208" s="102"/>
    </row>
    <row r="3209" spans="11:62">
      <c r="K3209" s="102"/>
      <c r="L3209" s="102"/>
      <c r="M3209" s="102"/>
      <c r="N3209" s="102"/>
      <c r="O3209" s="102"/>
      <c r="P3209" s="102"/>
      <c r="Y3209" s="102"/>
      <c r="Z3209" s="102"/>
      <c r="AA3209" s="102"/>
      <c r="AB3209" s="102"/>
      <c r="AC3209" s="102"/>
      <c r="AD3209" s="102"/>
      <c r="AE3209" s="102"/>
      <c r="AF3209" s="102"/>
      <c r="AI3209" s="102"/>
      <c r="AJ3209" s="102"/>
      <c r="AK3209" s="102"/>
      <c r="AL3209" s="102"/>
      <c r="AM3209" s="102"/>
      <c r="AN3209" s="102"/>
      <c r="AO3209" s="102"/>
      <c r="AP3209" s="102"/>
      <c r="AQ3209" s="102"/>
      <c r="AR3209" s="102"/>
      <c r="AS3209" s="102"/>
      <c r="AT3209" s="102"/>
      <c r="AU3209" s="102"/>
      <c r="AV3209" s="102"/>
      <c r="AW3209" s="102"/>
      <c r="AX3209" s="102"/>
      <c r="AY3209" s="102"/>
      <c r="AZ3209" s="102"/>
      <c r="BA3209" s="102"/>
      <c r="BB3209" s="102"/>
      <c r="BC3209" s="102"/>
      <c r="BD3209" s="102"/>
      <c r="BE3209" s="102"/>
      <c r="BF3209" s="102"/>
      <c r="BG3209" s="102"/>
      <c r="BH3209" s="102"/>
      <c r="BI3209" s="102"/>
      <c r="BJ3209" s="102"/>
    </row>
    <row r="3210" spans="11:62">
      <c r="K3210" s="102"/>
      <c r="L3210" s="102"/>
      <c r="M3210" s="102"/>
      <c r="N3210" s="102"/>
      <c r="O3210" s="102"/>
      <c r="P3210" s="102"/>
      <c r="Q3210" s="102"/>
      <c r="Y3210" s="102"/>
      <c r="Z3210" s="102"/>
      <c r="AA3210" s="102"/>
      <c r="AB3210" s="102"/>
      <c r="AC3210" s="102"/>
      <c r="AH3210" s="104"/>
      <c r="AI3210" s="102"/>
      <c r="AJ3210" s="102"/>
      <c r="AK3210" s="102"/>
      <c r="AL3210" s="102"/>
      <c r="AM3210" s="102"/>
      <c r="AN3210" s="102"/>
      <c r="AO3210" s="102"/>
      <c r="AP3210" s="102"/>
      <c r="AQ3210" s="102"/>
      <c r="AR3210" s="102"/>
      <c r="AS3210" s="102"/>
      <c r="AT3210" s="102"/>
      <c r="AU3210" s="102"/>
      <c r="AV3210" s="102"/>
      <c r="AW3210" s="102"/>
      <c r="AX3210" s="102"/>
      <c r="AY3210" s="102"/>
      <c r="AZ3210" s="102"/>
      <c r="BA3210" s="102"/>
      <c r="BB3210" s="102"/>
      <c r="BC3210" s="102"/>
      <c r="BD3210" s="102"/>
      <c r="BE3210" s="102"/>
      <c r="BF3210" s="102"/>
      <c r="BG3210" s="102"/>
      <c r="BH3210" s="102"/>
      <c r="BI3210" s="102"/>
      <c r="BJ3210" s="102"/>
    </row>
    <row r="3211" spans="11:62">
      <c r="K3211" s="102"/>
      <c r="L3211" s="102"/>
      <c r="M3211" s="102"/>
      <c r="N3211" s="102"/>
      <c r="O3211" s="102"/>
      <c r="P3211" s="102"/>
      <c r="Q3211" s="102"/>
      <c r="Y3211" s="102"/>
      <c r="Z3211" s="102"/>
      <c r="AA3211" s="102"/>
      <c r="AB3211" s="102"/>
      <c r="AC3211" s="102"/>
      <c r="AH3211" s="104"/>
      <c r="AI3211" s="102"/>
      <c r="AJ3211" s="102"/>
      <c r="AK3211" s="102"/>
      <c r="AL3211" s="102"/>
      <c r="AM3211" s="102"/>
      <c r="AN3211" s="102"/>
      <c r="AO3211" s="102"/>
      <c r="AP3211" s="102"/>
      <c r="AQ3211" s="102"/>
      <c r="AR3211" s="102"/>
      <c r="AS3211" s="102"/>
      <c r="AT3211" s="102"/>
      <c r="AU3211" s="102"/>
      <c r="AV3211" s="102"/>
      <c r="AW3211" s="102"/>
      <c r="AX3211" s="102"/>
      <c r="AY3211" s="102"/>
      <c r="AZ3211" s="102"/>
      <c r="BA3211" s="102"/>
      <c r="BB3211" s="102"/>
      <c r="BC3211" s="102"/>
      <c r="BD3211" s="102"/>
      <c r="BE3211" s="102"/>
      <c r="BF3211" s="102"/>
      <c r="BG3211" s="102"/>
      <c r="BH3211" s="102"/>
      <c r="BI3211" s="102"/>
      <c r="BJ3211" s="102"/>
    </row>
    <row r="3212" spans="11:62">
      <c r="K3212" s="102"/>
      <c r="L3212" s="102"/>
      <c r="M3212" s="102"/>
      <c r="N3212" s="102"/>
      <c r="O3212" s="102"/>
      <c r="P3212" s="102"/>
      <c r="Q3212" s="102"/>
      <c r="R3212" s="105"/>
      <c r="Y3212" s="102"/>
      <c r="Z3212" s="102"/>
      <c r="AA3212" s="102"/>
      <c r="AB3212" s="102"/>
      <c r="AC3212" s="102"/>
      <c r="AD3212" s="102"/>
      <c r="AE3212" s="102"/>
      <c r="AF3212" s="102"/>
      <c r="AG3212" s="104"/>
      <c r="AI3212" s="102"/>
      <c r="AJ3212" s="102"/>
      <c r="AK3212" s="102"/>
      <c r="AL3212" s="102"/>
      <c r="AM3212" s="102"/>
      <c r="AN3212" s="102"/>
      <c r="AO3212" s="102"/>
      <c r="AP3212" s="102"/>
      <c r="AQ3212" s="102"/>
      <c r="AR3212" s="102"/>
      <c r="AS3212" s="102"/>
      <c r="AT3212" s="102"/>
      <c r="AU3212" s="102"/>
      <c r="AV3212" s="102"/>
      <c r="AW3212" s="102"/>
      <c r="AX3212" s="102"/>
      <c r="AY3212" s="102"/>
      <c r="AZ3212" s="102"/>
      <c r="BA3212" s="102"/>
      <c r="BB3212" s="102"/>
      <c r="BC3212" s="102"/>
      <c r="BD3212" s="102"/>
      <c r="BE3212" s="102"/>
      <c r="BF3212" s="102"/>
      <c r="BG3212" s="102"/>
      <c r="BH3212" s="102"/>
      <c r="BI3212" s="102"/>
      <c r="BJ3212" s="102"/>
    </row>
    <row r="3213" spans="11:62">
      <c r="K3213" s="102"/>
      <c r="L3213" s="102"/>
      <c r="M3213" s="102"/>
      <c r="N3213" s="102"/>
      <c r="O3213" s="102"/>
      <c r="P3213" s="102"/>
      <c r="Q3213" s="102"/>
      <c r="R3213" s="105"/>
      <c r="S3213" s="105"/>
      <c r="W3213" s="102"/>
      <c r="X3213" s="102"/>
      <c r="Y3213" s="102"/>
      <c r="Z3213" s="102"/>
      <c r="AA3213" s="102"/>
      <c r="AB3213" s="102"/>
      <c r="AC3213" s="102"/>
      <c r="AD3213" s="102"/>
      <c r="AE3213" s="102"/>
      <c r="AF3213" s="102"/>
      <c r="AG3213" s="104"/>
      <c r="AI3213" s="102"/>
      <c r="AJ3213" s="102"/>
      <c r="AK3213" s="102"/>
      <c r="AL3213" s="102"/>
      <c r="AM3213" s="102"/>
      <c r="AN3213" s="102"/>
      <c r="AO3213" s="102"/>
      <c r="AP3213" s="102"/>
      <c r="AQ3213" s="102"/>
      <c r="AR3213" s="102"/>
      <c r="AS3213" s="102"/>
      <c r="AT3213" s="102"/>
      <c r="AU3213" s="102"/>
      <c r="AV3213" s="102"/>
      <c r="AW3213" s="102"/>
      <c r="AX3213" s="102"/>
      <c r="AY3213" s="102"/>
      <c r="AZ3213" s="102"/>
      <c r="BA3213" s="102"/>
      <c r="BB3213" s="102"/>
      <c r="BC3213" s="102"/>
      <c r="BD3213" s="102"/>
      <c r="BE3213" s="102"/>
      <c r="BF3213" s="102"/>
      <c r="BG3213" s="102"/>
      <c r="BH3213" s="102"/>
      <c r="BI3213" s="102"/>
      <c r="BJ3213" s="102"/>
    </row>
    <row r="3214" spans="11:62">
      <c r="K3214" s="102"/>
      <c r="L3214" s="102"/>
      <c r="M3214" s="102"/>
      <c r="N3214" s="102"/>
      <c r="O3214" s="102"/>
      <c r="P3214" s="102"/>
      <c r="Q3214" s="102"/>
      <c r="R3214" s="105"/>
      <c r="S3214" s="105"/>
      <c r="W3214" s="102"/>
      <c r="X3214" s="102"/>
      <c r="Y3214" s="102"/>
      <c r="Z3214" s="102"/>
      <c r="AA3214" s="102"/>
      <c r="AB3214" s="102"/>
      <c r="AC3214" s="102"/>
      <c r="AD3214" s="102"/>
      <c r="AE3214" s="102"/>
      <c r="AF3214" s="102"/>
      <c r="AG3214" s="104"/>
      <c r="AI3214" s="102"/>
      <c r="AJ3214" s="102"/>
      <c r="AK3214" s="102"/>
      <c r="AL3214" s="102"/>
      <c r="AM3214" s="102"/>
      <c r="AN3214" s="102"/>
      <c r="AO3214" s="102"/>
      <c r="AP3214" s="102"/>
      <c r="AQ3214" s="102"/>
      <c r="AR3214" s="102"/>
      <c r="AS3214" s="102"/>
      <c r="AT3214" s="102"/>
      <c r="AU3214" s="102"/>
      <c r="AV3214" s="102"/>
      <c r="AW3214" s="102"/>
      <c r="AX3214" s="102"/>
      <c r="AY3214" s="102"/>
      <c r="AZ3214" s="102"/>
      <c r="BA3214" s="102"/>
      <c r="BB3214" s="102"/>
      <c r="BC3214" s="102"/>
      <c r="BD3214" s="102"/>
      <c r="BE3214" s="102"/>
      <c r="BF3214" s="102"/>
      <c r="BG3214" s="102"/>
      <c r="BH3214" s="102"/>
      <c r="BI3214" s="102"/>
      <c r="BJ3214" s="102"/>
    </row>
    <row r="3215" spans="11:62">
      <c r="K3215" s="102"/>
      <c r="L3215" s="102"/>
      <c r="M3215" s="102"/>
      <c r="N3215" s="102"/>
      <c r="O3215" s="102"/>
      <c r="P3215" s="102"/>
      <c r="Q3215" s="102"/>
      <c r="R3215" s="105"/>
      <c r="S3215" s="105"/>
      <c r="AG3215" s="104"/>
      <c r="AI3215" s="102"/>
      <c r="AJ3215" s="102"/>
      <c r="AK3215" s="102"/>
      <c r="AL3215" s="102"/>
      <c r="AM3215" s="102"/>
      <c r="AN3215" s="102"/>
      <c r="AO3215" s="102"/>
      <c r="AP3215" s="102"/>
      <c r="AQ3215" s="102"/>
      <c r="AR3215" s="102"/>
      <c r="AS3215" s="102"/>
      <c r="AT3215" s="102"/>
      <c r="AU3215" s="102"/>
      <c r="AV3215" s="102"/>
      <c r="AW3215" s="102"/>
      <c r="AX3215" s="102"/>
      <c r="AY3215" s="102"/>
      <c r="AZ3215" s="102"/>
      <c r="BA3215" s="102"/>
      <c r="BB3215" s="102"/>
      <c r="BC3215" s="102"/>
      <c r="BD3215" s="102"/>
      <c r="BE3215" s="102"/>
      <c r="BF3215" s="102"/>
      <c r="BG3215" s="102"/>
      <c r="BH3215" s="102"/>
      <c r="BI3215" s="102"/>
      <c r="BJ3215" s="102"/>
    </row>
    <row r="3216" spans="11:62">
      <c r="K3216" s="102"/>
      <c r="L3216" s="102"/>
      <c r="M3216" s="102"/>
      <c r="N3216" s="102"/>
      <c r="O3216" s="102"/>
      <c r="P3216" s="102"/>
      <c r="Q3216" s="102"/>
      <c r="R3216" s="105"/>
      <c r="S3216" s="105"/>
      <c r="AG3216" s="104"/>
      <c r="AI3216" s="102"/>
      <c r="AJ3216" s="102"/>
      <c r="AK3216" s="102"/>
      <c r="AL3216" s="102"/>
      <c r="AM3216" s="102"/>
      <c r="AN3216" s="102"/>
      <c r="AO3216" s="102"/>
      <c r="AP3216" s="102"/>
      <c r="AQ3216" s="102"/>
      <c r="AR3216" s="102"/>
      <c r="AS3216" s="102"/>
      <c r="AT3216" s="102"/>
      <c r="AU3216" s="102"/>
      <c r="AV3216" s="102"/>
      <c r="AW3216" s="102"/>
      <c r="AX3216" s="102"/>
      <c r="AY3216" s="102"/>
      <c r="AZ3216" s="102"/>
      <c r="BA3216" s="102"/>
      <c r="BB3216" s="102"/>
      <c r="BC3216" s="102"/>
      <c r="BD3216" s="102"/>
      <c r="BE3216" s="102"/>
      <c r="BF3216" s="102"/>
      <c r="BG3216" s="102"/>
      <c r="BH3216" s="102"/>
      <c r="BI3216" s="102"/>
      <c r="BJ3216" s="102"/>
    </row>
    <row r="3217" spans="11:62">
      <c r="K3217" s="102"/>
      <c r="L3217" s="102"/>
      <c r="M3217" s="102"/>
      <c r="Y3217" s="102"/>
      <c r="Z3217" s="102"/>
      <c r="AA3217" s="102"/>
      <c r="AB3217" s="102"/>
      <c r="AC3217" s="102"/>
      <c r="AD3217" s="102"/>
      <c r="AE3217" s="102"/>
      <c r="AF3217" s="102"/>
      <c r="AG3217" s="104"/>
      <c r="AI3217" s="102"/>
      <c r="AJ3217" s="102"/>
      <c r="AK3217" s="102"/>
      <c r="AL3217" s="102"/>
      <c r="AM3217" s="102"/>
      <c r="AN3217" s="102"/>
      <c r="AO3217" s="102"/>
      <c r="AP3217" s="102"/>
      <c r="AQ3217" s="102"/>
      <c r="AS3217" s="102"/>
      <c r="AT3217" s="102"/>
      <c r="AU3217" s="102"/>
      <c r="AV3217" s="102"/>
      <c r="AW3217" s="102"/>
      <c r="AY3217" s="102"/>
      <c r="AZ3217" s="102"/>
      <c r="BA3217" s="102"/>
      <c r="BB3217" s="102"/>
      <c r="BC3217" s="102"/>
      <c r="BE3217" s="102"/>
      <c r="BF3217" s="102"/>
      <c r="BG3217" s="102"/>
      <c r="BH3217" s="102"/>
      <c r="BI3217" s="102"/>
    </row>
    <row r="3218" spans="11:62">
      <c r="K3218" s="102"/>
      <c r="L3218" s="102"/>
      <c r="M3218" s="102"/>
      <c r="N3218" s="102"/>
      <c r="O3218" s="102"/>
      <c r="P3218" s="102"/>
      <c r="Y3218" s="102"/>
      <c r="Z3218" s="102"/>
      <c r="AA3218" s="102"/>
      <c r="AB3218" s="102"/>
      <c r="AC3218" s="102"/>
      <c r="AD3218" s="102"/>
      <c r="AE3218" s="102"/>
      <c r="AF3218" s="102"/>
      <c r="AG3218" s="104"/>
      <c r="AI3218" s="102"/>
      <c r="AJ3218" s="102"/>
      <c r="AK3218" s="102"/>
      <c r="AL3218" s="102"/>
      <c r="AM3218" s="102"/>
      <c r="AN3218" s="102"/>
      <c r="AO3218" s="102"/>
      <c r="AP3218" s="102"/>
      <c r="AQ3218" s="102"/>
      <c r="AR3218" s="102"/>
      <c r="AS3218" s="102"/>
      <c r="AT3218" s="102"/>
      <c r="AU3218" s="102"/>
      <c r="AV3218" s="102"/>
      <c r="AW3218" s="102"/>
      <c r="AX3218" s="102"/>
      <c r="AY3218" s="102"/>
      <c r="AZ3218" s="102"/>
      <c r="BA3218" s="102"/>
      <c r="BB3218" s="102"/>
      <c r="BC3218" s="102"/>
      <c r="BD3218" s="102"/>
      <c r="BE3218" s="102"/>
      <c r="BF3218" s="102"/>
      <c r="BG3218" s="102"/>
      <c r="BH3218" s="102"/>
      <c r="BI3218" s="102"/>
      <c r="BJ3218" s="102"/>
    </row>
    <row r="3219" spans="11:62">
      <c r="K3219" s="102"/>
      <c r="L3219" s="102"/>
      <c r="M3219" s="102"/>
      <c r="N3219" s="102"/>
      <c r="O3219" s="102"/>
      <c r="P3219" s="102"/>
      <c r="R3219" s="105"/>
      <c r="Y3219" s="102"/>
      <c r="Z3219" s="102"/>
      <c r="AA3219" s="102"/>
      <c r="AB3219" s="102"/>
      <c r="AC3219" s="102"/>
      <c r="AD3219" s="102"/>
      <c r="AE3219" s="102"/>
      <c r="AF3219" s="102"/>
      <c r="AI3219" s="102"/>
      <c r="AJ3219" s="102"/>
      <c r="AK3219" s="102"/>
      <c r="AL3219" s="102"/>
      <c r="AM3219" s="102"/>
      <c r="AN3219" s="102"/>
      <c r="AO3219" s="102"/>
      <c r="AP3219" s="102"/>
      <c r="AQ3219" s="102"/>
      <c r="AR3219" s="102"/>
      <c r="AS3219" s="102"/>
      <c r="AT3219" s="102"/>
      <c r="AU3219" s="102"/>
      <c r="AV3219" s="102"/>
      <c r="AW3219" s="102"/>
      <c r="AX3219" s="102"/>
      <c r="AY3219" s="102"/>
      <c r="AZ3219" s="102"/>
      <c r="BA3219" s="102"/>
      <c r="BB3219" s="102"/>
      <c r="BC3219" s="102"/>
      <c r="BD3219" s="102"/>
      <c r="BE3219" s="102"/>
      <c r="BF3219" s="102"/>
      <c r="BG3219" s="102"/>
      <c r="BH3219" s="102"/>
      <c r="BI3219" s="102"/>
      <c r="BJ3219" s="102"/>
    </row>
    <row r="3220" spans="11:62">
      <c r="K3220" s="102"/>
      <c r="L3220" s="102"/>
      <c r="M3220" s="102"/>
      <c r="O3220" s="102"/>
      <c r="P3220" s="102"/>
      <c r="Q3220" s="102"/>
      <c r="R3220" s="105"/>
      <c r="S3220" s="105"/>
      <c r="W3220" s="102"/>
      <c r="X3220" s="102"/>
      <c r="AD3220" s="102"/>
      <c r="AE3220" s="102"/>
      <c r="AF3220" s="102"/>
      <c r="AI3220" s="102"/>
      <c r="AJ3220" s="102"/>
      <c r="AK3220" s="102"/>
      <c r="AL3220" s="102"/>
      <c r="AM3220" s="102"/>
      <c r="AN3220" s="102"/>
      <c r="AO3220" s="102"/>
      <c r="AP3220" s="102"/>
      <c r="AQ3220" s="102"/>
      <c r="AR3220" s="102"/>
      <c r="AS3220" s="102"/>
      <c r="AT3220" s="102"/>
      <c r="AU3220" s="102"/>
      <c r="AV3220" s="102"/>
      <c r="AW3220" s="102"/>
      <c r="AX3220" s="102"/>
      <c r="AY3220" s="102"/>
      <c r="AZ3220" s="102"/>
      <c r="BA3220" s="102"/>
      <c r="BB3220" s="102"/>
      <c r="BC3220" s="102"/>
      <c r="BD3220" s="102"/>
      <c r="BE3220" s="102"/>
      <c r="BF3220" s="102"/>
      <c r="BG3220" s="102"/>
      <c r="BH3220" s="102"/>
      <c r="BI3220" s="102"/>
      <c r="BJ3220" s="102"/>
    </row>
    <row r="3221" spans="11:62">
      <c r="K3221" s="102"/>
      <c r="L3221" s="102"/>
      <c r="M3221" s="102"/>
      <c r="N3221" s="102"/>
      <c r="Y3221" s="102"/>
      <c r="Z3221" s="102"/>
      <c r="AA3221" s="102"/>
      <c r="AB3221" s="102"/>
      <c r="AC3221" s="102"/>
      <c r="AD3221" s="102"/>
      <c r="AE3221" s="102"/>
      <c r="AF3221" s="102"/>
    </row>
    <row r="3222" spans="11:62">
      <c r="K3222" s="102"/>
      <c r="L3222" s="102"/>
      <c r="M3222" s="102"/>
      <c r="N3222" s="102"/>
      <c r="O3222" s="102"/>
      <c r="P3222" s="102"/>
      <c r="Q3222" s="102"/>
      <c r="W3222" s="102"/>
      <c r="X3222" s="102"/>
      <c r="Y3222" s="102"/>
      <c r="Z3222" s="102"/>
      <c r="AA3222" s="102"/>
      <c r="AB3222" s="102"/>
      <c r="AC3222" s="102"/>
      <c r="AD3222" s="102"/>
      <c r="AE3222" s="102"/>
      <c r="AF3222" s="102"/>
      <c r="AI3222" s="102"/>
      <c r="AJ3222" s="102"/>
      <c r="AK3222" s="102"/>
      <c r="AL3222" s="102"/>
      <c r="AM3222" s="102"/>
      <c r="AN3222" s="102"/>
      <c r="AO3222" s="102"/>
      <c r="AP3222" s="102"/>
      <c r="AQ3222" s="102"/>
      <c r="AR3222" s="102"/>
      <c r="AS3222" s="102"/>
      <c r="AT3222" s="102"/>
      <c r="AU3222" s="102"/>
      <c r="AV3222" s="102"/>
      <c r="AW3222" s="102"/>
      <c r="AX3222" s="102"/>
      <c r="AY3222" s="102"/>
      <c r="AZ3222" s="102"/>
      <c r="BA3222" s="102"/>
      <c r="BB3222" s="102"/>
      <c r="BC3222" s="102"/>
      <c r="BD3222" s="102"/>
      <c r="BE3222" s="102"/>
      <c r="BF3222" s="102"/>
      <c r="BG3222" s="102"/>
      <c r="BH3222" s="102"/>
      <c r="BI3222" s="102"/>
      <c r="BJ3222" s="102"/>
    </row>
    <row r="3223" spans="11:62">
      <c r="K3223" s="102"/>
      <c r="L3223" s="102"/>
      <c r="M3223" s="102"/>
      <c r="N3223" s="102"/>
      <c r="O3223" s="102"/>
      <c r="P3223" s="102"/>
      <c r="Q3223" s="102"/>
      <c r="W3223" s="102"/>
      <c r="X3223" s="102"/>
      <c r="Y3223" s="102"/>
      <c r="Z3223" s="102"/>
      <c r="AA3223" s="102"/>
      <c r="AB3223" s="102"/>
      <c r="AC3223" s="102"/>
      <c r="AD3223" s="102"/>
      <c r="AE3223" s="102"/>
      <c r="AF3223" s="102"/>
      <c r="AI3223" s="102"/>
      <c r="AJ3223" s="102"/>
      <c r="AK3223" s="102"/>
      <c r="AL3223" s="102"/>
      <c r="AM3223" s="102"/>
      <c r="AN3223" s="102"/>
      <c r="AO3223" s="102"/>
      <c r="AP3223" s="102"/>
      <c r="AQ3223" s="102"/>
      <c r="AR3223" s="102"/>
      <c r="AS3223" s="102"/>
      <c r="AT3223" s="102"/>
      <c r="AU3223" s="102"/>
      <c r="AV3223" s="102"/>
      <c r="AW3223" s="102"/>
      <c r="AX3223" s="102"/>
      <c r="AY3223" s="102"/>
      <c r="AZ3223" s="102"/>
      <c r="BA3223" s="102"/>
      <c r="BB3223" s="102"/>
      <c r="BC3223" s="102"/>
      <c r="BD3223" s="102"/>
      <c r="BE3223" s="102"/>
      <c r="BF3223" s="102"/>
      <c r="BG3223" s="102"/>
      <c r="BH3223" s="102"/>
      <c r="BI3223" s="102"/>
      <c r="BJ3223" s="102"/>
    </row>
    <row r="3224" spans="11:62">
      <c r="K3224" s="102"/>
      <c r="L3224" s="102"/>
      <c r="M3224" s="102"/>
      <c r="P3224" s="102"/>
      <c r="Y3224" s="102"/>
      <c r="Z3224" s="102"/>
      <c r="AA3224" s="102"/>
      <c r="AB3224" s="102"/>
      <c r="AC3224" s="102"/>
      <c r="AD3224" s="102"/>
      <c r="AE3224" s="102"/>
      <c r="AF3224" s="102"/>
      <c r="AI3224" s="102"/>
      <c r="AJ3224" s="102"/>
      <c r="AK3224" s="102"/>
      <c r="AL3224" s="102"/>
      <c r="AM3224" s="102"/>
      <c r="AN3224" s="102"/>
      <c r="AO3224" s="102"/>
      <c r="AP3224" s="102"/>
      <c r="AQ3224" s="102"/>
      <c r="AR3224" s="102"/>
      <c r="AS3224" s="102"/>
      <c r="AT3224" s="102"/>
      <c r="AU3224" s="102"/>
      <c r="AV3224" s="102"/>
      <c r="AW3224" s="102"/>
      <c r="AX3224" s="102"/>
      <c r="AY3224" s="102"/>
      <c r="AZ3224" s="102"/>
      <c r="BA3224" s="102"/>
      <c r="BB3224" s="102"/>
      <c r="BC3224" s="102"/>
      <c r="BD3224" s="102"/>
      <c r="BE3224" s="102"/>
      <c r="BF3224" s="102"/>
      <c r="BG3224" s="102"/>
      <c r="BH3224" s="102"/>
      <c r="BI3224" s="102"/>
      <c r="BJ3224" s="102"/>
    </row>
    <row r="3225" spans="11:62">
      <c r="K3225" s="102"/>
      <c r="L3225" s="102"/>
      <c r="M3225" s="102"/>
      <c r="P3225" s="102"/>
      <c r="Q3225" s="102"/>
      <c r="R3225" s="105"/>
      <c r="Y3225" s="102"/>
      <c r="Z3225" s="102"/>
      <c r="AA3225" s="102"/>
      <c r="AB3225" s="102"/>
      <c r="AC3225" s="102"/>
      <c r="AD3225" s="102"/>
      <c r="AE3225" s="102"/>
      <c r="AF3225" s="102"/>
      <c r="AI3225" s="102"/>
      <c r="AJ3225" s="102"/>
      <c r="AK3225" s="102"/>
      <c r="AL3225" s="102"/>
      <c r="AM3225" s="102"/>
      <c r="AN3225" s="102"/>
      <c r="AO3225" s="102"/>
      <c r="AP3225" s="102"/>
      <c r="AQ3225" s="102"/>
      <c r="AR3225" s="102"/>
      <c r="AS3225" s="102"/>
      <c r="AT3225" s="102"/>
      <c r="AU3225" s="102"/>
      <c r="AV3225" s="102"/>
      <c r="AW3225" s="102"/>
      <c r="AX3225" s="102"/>
      <c r="AY3225" s="102"/>
      <c r="AZ3225" s="102"/>
      <c r="BA3225" s="102"/>
      <c r="BB3225" s="102"/>
      <c r="BC3225" s="102"/>
      <c r="BD3225" s="102"/>
      <c r="BE3225" s="102"/>
      <c r="BF3225" s="102"/>
      <c r="BG3225" s="102"/>
      <c r="BH3225" s="102"/>
      <c r="BI3225" s="102"/>
      <c r="BJ3225" s="102"/>
    </row>
    <row r="3226" spans="11:62">
      <c r="K3226" s="102"/>
      <c r="L3226" s="102"/>
      <c r="M3226" s="102"/>
      <c r="N3226" s="102"/>
      <c r="O3226" s="102"/>
      <c r="P3226" s="102"/>
      <c r="Y3226" s="102"/>
      <c r="Z3226" s="102"/>
      <c r="AA3226" s="102"/>
      <c r="AB3226" s="102"/>
      <c r="AC3226" s="102"/>
      <c r="AD3226" s="102"/>
      <c r="AE3226" s="102"/>
      <c r="AF3226" s="102"/>
      <c r="AI3226" s="102"/>
      <c r="AJ3226" s="102"/>
      <c r="AK3226" s="102"/>
      <c r="AL3226" s="102"/>
      <c r="AM3226" s="102"/>
      <c r="AN3226" s="102"/>
      <c r="AO3226" s="102"/>
      <c r="AP3226" s="102"/>
      <c r="AQ3226" s="102"/>
      <c r="AR3226" s="102"/>
      <c r="AS3226" s="102"/>
      <c r="AT3226" s="102"/>
      <c r="AU3226" s="102"/>
      <c r="AV3226" s="102"/>
      <c r="AW3226" s="102"/>
      <c r="AX3226" s="102"/>
      <c r="AY3226" s="102"/>
      <c r="AZ3226" s="102"/>
      <c r="BA3226" s="102"/>
      <c r="BB3226" s="102"/>
      <c r="BC3226" s="102"/>
      <c r="BD3226" s="102"/>
      <c r="BE3226" s="102"/>
      <c r="BF3226" s="102"/>
      <c r="BG3226" s="102"/>
      <c r="BH3226" s="102"/>
      <c r="BI3226" s="102"/>
      <c r="BJ3226" s="102"/>
    </row>
    <row r="3227" spans="11:62">
      <c r="K3227" s="102"/>
      <c r="L3227" s="102"/>
      <c r="M3227" s="102"/>
      <c r="N3227" s="102"/>
      <c r="O3227" s="102"/>
      <c r="P3227" s="102"/>
      <c r="Q3227" s="102"/>
      <c r="R3227" s="105"/>
      <c r="W3227" s="102"/>
      <c r="X3227" s="102"/>
      <c r="Y3227" s="102"/>
      <c r="Z3227" s="102"/>
      <c r="AA3227" s="102"/>
      <c r="AB3227" s="102"/>
      <c r="AC3227" s="102"/>
      <c r="AD3227" s="102"/>
      <c r="AE3227" s="102"/>
      <c r="AF3227" s="102"/>
      <c r="AI3227" s="102"/>
      <c r="AJ3227" s="102"/>
      <c r="AK3227" s="102"/>
      <c r="AL3227" s="102"/>
      <c r="AM3227" s="102"/>
      <c r="AN3227" s="102"/>
      <c r="AO3227" s="102"/>
      <c r="AP3227" s="102"/>
      <c r="AQ3227" s="102"/>
      <c r="AR3227" s="102"/>
      <c r="AS3227" s="102"/>
      <c r="AT3227" s="102"/>
      <c r="AU3227" s="102"/>
      <c r="AV3227" s="102"/>
      <c r="AW3227" s="102"/>
      <c r="AX3227" s="102"/>
      <c r="AY3227" s="102"/>
      <c r="AZ3227" s="102"/>
      <c r="BA3227" s="102"/>
      <c r="BB3227" s="102"/>
      <c r="BC3227" s="102"/>
      <c r="BD3227" s="102"/>
      <c r="BE3227" s="102"/>
      <c r="BF3227" s="102"/>
      <c r="BG3227" s="102"/>
      <c r="BH3227" s="102"/>
      <c r="BI3227" s="102"/>
      <c r="BJ3227" s="102"/>
    </row>
    <row r="3228" spans="11:62">
      <c r="K3228" s="102"/>
      <c r="L3228" s="102"/>
      <c r="M3228" s="102"/>
      <c r="N3228" s="102"/>
      <c r="O3228" s="102"/>
      <c r="P3228" s="102"/>
      <c r="R3228" s="105"/>
      <c r="Y3228" s="102"/>
      <c r="Z3228" s="102"/>
      <c r="AA3228" s="102"/>
      <c r="AB3228" s="102"/>
      <c r="AC3228" s="102"/>
      <c r="AD3228" s="102"/>
      <c r="AE3228" s="102"/>
      <c r="AF3228" s="102"/>
      <c r="AG3228" s="104"/>
      <c r="AI3228" s="102"/>
      <c r="AJ3228" s="102"/>
      <c r="AK3228" s="102"/>
      <c r="AL3228" s="102"/>
      <c r="AM3228" s="102"/>
      <c r="AN3228" s="102"/>
      <c r="AO3228" s="102"/>
      <c r="AP3228" s="102"/>
      <c r="AQ3228" s="102"/>
      <c r="AR3228" s="102"/>
      <c r="AS3228" s="102"/>
      <c r="AT3228" s="102"/>
      <c r="AU3228" s="102"/>
      <c r="AV3228" s="102"/>
      <c r="AW3228" s="102"/>
      <c r="AX3228" s="102"/>
      <c r="AY3228" s="102"/>
      <c r="AZ3228" s="102"/>
      <c r="BA3228" s="102"/>
      <c r="BB3228" s="102"/>
      <c r="BC3228" s="102"/>
      <c r="BD3228" s="102"/>
      <c r="BE3228" s="102"/>
      <c r="BF3228" s="102"/>
      <c r="BG3228" s="102"/>
      <c r="BH3228" s="102"/>
      <c r="BI3228" s="102"/>
      <c r="BJ3228" s="102"/>
    </row>
    <row r="3229" spans="11:62">
      <c r="K3229" s="102"/>
      <c r="L3229" s="102"/>
      <c r="M3229" s="102"/>
      <c r="N3229" s="102"/>
      <c r="O3229" s="102"/>
      <c r="P3229" s="102"/>
      <c r="Q3229" s="102"/>
      <c r="W3229" s="102"/>
      <c r="X3229" s="102"/>
      <c r="Y3229" s="102"/>
      <c r="Z3229" s="102"/>
      <c r="AA3229" s="102"/>
      <c r="AB3229" s="102"/>
      <c r="AC3229" s="102"/>
      <c r="AD3229" s="102"/>
      <c r="AE3229" s="102"/>
      <c r="AF3229" s="102"/>
      <c r="AG3229" s="104"/>
      <c r="AI3229" s="102"/>
      <c r="AJ3229" s="102"/>
      <c r="AK3229" s="102"/>
      <c r="AL3229" s="102"/>
      <c r="AM3229" s="102"/>
      <c r="AN3229" s="102"/>
      <c r="AO3229" s="102"/>
      <c r="AP3229" s="102"/>
      <c r="AQ3229" s="102"/>
      <c r="AR3229" s="102"/>
      <c r="AS3229" s="102"/>
      <c r="AT3229" s="102"/>
      <c r="AU3229" s="102"/>
      <c r="AV3229" s="102"/>
      <c r="AW3229" s="102"/>
      <c r="AX3229" s="102"/>
      <c r="AY3229" s="102"/>
      <c r="AZ3229" s="102"/>
      <c r="BA3229" s="102"/>
      <c r="BB3229" s="102"/>
      <c r="BC3229" s="102"/>
      <c r="BD3229" s="102"/>
      <c r="BE3229" s="102"/>
      <c r="BF3229" s="102"/>
      <c r="BG3229" s="102"/>
      <c r="BH3229" s="102"/>
      <c r="BI3229" s="102"/>
      <c r="BJ3229" s="102"/>
    </row>
    <row r="3230" spans="11:62">
      <c r="K3230" s="102"/>
      <c r="L3230" s="102"/>
      <c r="M3230" s="102"/>
      <c r="N3230" s="102"/>
      <c r="O3230" s="102"/>
      <c r="P3230" s="102"/>
      <c r="Q3230" s="102"/>
      <c r="W3230" s="102"/>
      <c r="X3230" s="102"/>
      <c r="Y3230" s="102"/>
      <c r="Z3230" s="102"/>
      <c r="AA3230" s="102"/>
      <c r="AB3230" s="102"/>
      <c r="AC3230" s="102"/>
      <c r="AD3230" s="102"/>
      <c r="AE3230" s="102"/>
      <c r="AF3230" s="102"/>
      <c r="AG3230" s="104"/>
      <c r="AI3230" s="102"/>
      <c r="AJ3230" s="102"/>
      <c r="AK3230" s="102"/>
      <c r="AL3230" s="102"/>
      <c r="AM3230" s="102"/>
      <c r="AN3230" s="102"/>
      <c r="AO3230" s="102"/>
      <c r="AP3230" s="102"/>
      <c r="AQ3230" s="102"/>
      <c r="AR3230" s="102"/>
      <c r="AS3230" s="102"/>
      <c r="AT3230" s="102"/>
      <c r="AU3230" s="102"/>
      <c r="AV3230" s="102"/>
      <c r="AW3230" s="102"/>
      <c r="AX3230" s="102"/>
      <c r="AY3230" s="102"/>
      <c r="AZ3230" s="102"/>
      <c r="BA3230" s="102"/>
      <c r="BB3230" s="102"/>
      <c r="BC3230" s="102"/>
      <c r="BD3230" s="102"/>
      <c r="BE3230" s="102"/>
      <c r="BF3230" s="102"/>
      <c r="BG3230" s="102"/>
      <c r="BH3230" s="102"/>
      <c r="BI3230" s="102"/>
      <c r="BJ3230" s="102"/>
    </row>
    <row r="3231" spans="11:62">
      <c r="K3231" s="102"/>
      <c r="L3231" s="102"/>
      <c r="M3231" s="102"/>
      <c r="N3231" s="102"/>
      <c r="O3231" s="102"/>
      <c r="P3231" s="102"/>
      <c r="R3231" s="105"/>
      <c r="Y3231" s="102"/>
      <c r="Z3231" s="102"/>
      <c r="AA3231" s="102"/>
      <c r="AB3231" s="102"/>
      <c r="AC3231" s="102"/>
      <c r="AD3231" s="102"/>
      <c r="AE3231" s="102"/>
      <c r="AF3231" s="102"/>
      <c r="AI3231" s="102"/>
      <c r="AJ3231" s="102"/>
      <c r="AK3231" s="102"/>
      <c r="AL3231" s="102"/>
      <c r="AM3231" s="102"/>
      <c r="AN3231" s="102"/>
      <c r="AO3231" s="102"/>
      <c r="AP3231" s="102"/>
      <c r="AQ3231" s="102"/>
      <c r="AR3231" s="102"/>
      <c r="AS3231" s="102"/>
      <c r="AT3231" s="102"/>
      <c r="AU3231" s="102"/>
      <c r="AV3231" s="102"/>
      <c r="AW3231" s="102"/>
      <c r="AX3231" s="102"/>
      <c r="AY3231" s="102"/>
      <c r="AZ3231" s="102"/>
      <c r="BA3231" s="102"/>
      <c r="BB3231" s="102"/>
      <c r="BC3231" s="102"/>
      <c r="BD3231" s="102"/>
      <c r="BE3231" s="102"/>
      <c r="BF3231" s="102"/>
      <c r="BG3231" s="102"/>
      <c r="BH3231" s="102"/>
      <c r="BI3231" s="102"/>
      <c r="BJ3231" s="102"/>
    </row>
    <row r="3232" spans="11:62">
      <c r="K3232" s="102"/>
      <c r="L3232" s="102"/>
      <c r="M3232" s="102"/>
      <c r="N3232" s="102"/>
      <c r="O3232" s="102"/>
      <c r="P3232" s="102"/>
      <c r="Q3232" s="102"/>
      <c r="R3232" s="105"/>
      <c r="Y3232" s="102"/>
      <c r="Z3232" s="102"/>
      <c r="AA3232" s="102"/>
      <c r="AB3232" s="102"/>
      <c r="AC3232" s="102"/>
      <c r="AD3232" s="102"/>
      <c r="AE3232" s="102"/>
      <c r="AF3232" s="102"/>
      <c r="AG3232" s="104"/>
      <c r="AI3232" s="102"/>
      <c r="AJ3232" s="102"/>
      <c r="AK3232" s="102"/>
      <c r="AL3232" s="102"/>
      <c r="AM3232" s="102"/>
      <c r="AN3232" s="102"/>
      <c r="AO3232" s="102"/>
      <c r="AP3232" s="102"/>
      <c r="AQ3232" s="102"/>
      <c r="AR3232" s="102"/>
      <c r="AS3232" s="102"/>
      <c r="AT3232" s="102"/>
      <c r="AU3232" s="102"/>
      <c r="AV3232" s="102"/>
      <c r="AW3232" s="102"/>
      <c r="AX3232" s="102"/>
      <c r="AY3232" s="102"/>
      <c r="AZ3232" s="102"/>
      <c r="BA3232" s="102"/>
      <c r="BB3232" s="102"/>
      <c r="BC3232" s="102"/>
      <c r="BD3232" s="102"/>
      <c r="BE3232" s="102"/>
      <c r="BF3232" s="102"/>
      <c r="BG3232" s="102"/>
      <c r="BH3232" s="102"/>
      <c r="BI3232" s="102"/>
      <c r="BJ3232" s="102"/>
    </row>
    <row r="3233" spans="11:62">
      <c r="K3233" s="102"/>
      <c r="L3233" s="102"/>
      <c r="M3233" s="102"/>
      <c r="N3233" s="102"/>
      <c r="O3233" s="102"/>
      <c r="P3233" s="102"/>
      <c r="Y3233" s="102"/>
      <c r="Z3233" s="102"/>
      <c r="AA3233" s="102"/>
      <c r="AB3233" s="102"/>
      <c r="AC3233" s="102"/>
      <c r="AD3233" s="102"/>
      <c r="AE3233" s="102"/>
      <c r="AF3233" s="102"/>
      <c r="AI3233" s="102"/>
      <c r="AJ3233" s="102"/>
      <c r="AK3233" s="102"/>
      <c r="AL3233" s="102"/>
      <c r="AM3233" s="102"/>
      <c r="AN3233" s="102"/>
      <c r="AO3233" s="102"/>
      <c r="AP3233" s="102"/>
      <c r="AQ3233" s="102"/>
      <c r="AR3233" s="102"/>
      <c r="AS3233" s="102"/>
      <c r="AT3233" s="102"/>
      <c r="AU3233" s="102"/>
      <c r="AV3233" s="102"/>
      <c r="AW3233" s="102"/>
      <c r="AX3233" s="102"/>
      <c r="AY3233" s="102"/>
      <c r="BE3233" s="102"/>
      <c r="BF3233" s="102"/>
      <c r="BG3233" s="102"/>
      <c r="BH3233" s="102"/>
      <c r="BI3233" s="102"/>
      <c r="BJ3233" s="102"/>
    </row>
    <row r="3234" spans="11:62">
      <c r="K3234" s="102"/>
      <c r="L3234" s="102"/>
      <c r="M3234" s="102"/>
      <c r="N3234" s="102"/>
      <c r="O3234" s="102"/>
      <c r="P3234" s="102"/>
      <c r="R3234" s="105"/>
      <c r="Y3234" s="102"/>
      <c r="Z3234" s="102"/>
      <c r="AA3234" s="102"/>
      <c r="AB3234" s="102"/>
      <c r="AC3234" s="102"/>
      <c r="AD3234" s="102"/>
      <c r="AE3234" s="102"/>
      <c r="AF3234" s="102"/>
      <c r="AG3234" s="104"/>
      <c r="AI3234" s="102"/>
      <c r="AJ3234" s="102"/>
      <c r="AK3234" s="102"/>
      <c r="AL3234" s="102"/>
      <c r="AM3234" s="102"/>
      <c r="AN3234" s="102"/>
      <c r="AO3234" s="102"/>
      <c r="AP3234" s="102"/>
      <c r="AQ3234" s="102"/>
      <c r="AR3234" s="102"/>
      <c r="AS3234" s="102"/>
      <c r="AT3234" s="102"/>
      <c r="AU3234" s="102"/>
      <c r="AV3234" s="102"/>
      <c r="AW3234" s="102"/>
      <c r="AX3234" s="102"/>
      <c r="AY3234" s="102"/>
      <c r="AZ3234" s="102"/>
      <c r="BA3234" s="102"/>
      <c r="BB3234" s="102"/>
      <c r="BC3234" s="102"/>
      <c r="BD3234" s="102"/>
      <c r="BE3234" s="102"/>
      <c r="BF3234" s="102"/>
      <c r="BG3234" s="102"/>
      <c r="BH3234" s="102"/>
      <c r="BI3234" s="102"/>
      <c r="BJ3234" s="102"/>
    </row>
    <row r="3235" spans="11:62">
      <c r="K3235" s="102"/>
      <c r="L3235" s="102"/>
      <c r="M3235" s="102"/>
      <c r="N3235" s="102"/>
      <c r="O3235" s="102"/>
      <c r="P3235" s="102"/>
      <c r="R3235" s="105"/>
      <c r="Y3235" s="102"/>
      <c r="Z3235" s="102"/>
      <c r="AA3235" s="102"/>
      <c r="AB3235" s="102"/>
      <c r="AC3235" s="102"/>
      <c r="AD3235" s="102"/>
      <c r="AE3235" s="102"/>
      <c r="AF3235" s="102"/>
      <c r="AI3235" s="102"/>
      <c r="AJ3235" s="102"/>
      <c r="AK3235" s="102"/>
      <c r="AL3235" s="102"/>
      <c r="AM3235" s="102"/>
      <c r="AN3235" s="102"/>
      <c r="AO3235" s="102"/>
      <c r="AP3235" s="102"/>
      <c r="AQ3235" s="102"/>
      <c r="AR3235" s="102"/>
      <c r="AS3235" s="102"/>
      <c r="AT3235" s="102"/>
      <c r="AU3235" s="102"/>
      <c r="AV3235" s="102"/>
      <c r="AW3235" s="102"/>
      <c r="AX3235" s="102"/>
      <c r="AY3235" s="102"/>
      <c r="AZ3235" s="102"/>
      <c r="BA3235" s="102"/>
      <c r="BB3235" s="102"/>
      <c r="BC3235" s="102"/>
      <c r="BD3235" s="102"/>
      <c r="BE3235" s="102"/>
      <c r="BF3235" s="102"/>
      <c r="BG3235" s="102"/>
      <c r="BH3235" s="102"/>
      <c r="BI3235" s="102"/>
      <c r="BJ3235" s="102"/>
    </row>
    <row r="3236" spans="11:62">
      <c r="K3236" s="102"/>
      <c r="L3236" s="102"/>
      <c r="M3236" s="102"/>
      <c r="O3236" s="102"/>
      <c r="P3236" s="102"/>
      <c r="R3236" s="105"/>
      <c r="Y3236" s="102"/>
      <c r="Z3236" s="102"/>
      <c r="AA3236" s="102"/>
      <c r="AB3236" s="102"/>
      <c r="AC3236" s="102"/>
      <c r="AD3236" s="102"/>
      <c r="AE3236" s="102"/>
      <c r="AF3236" s="102"/>
      <c r="AI3236" s="102"/>
      <c r="AJ3236" s="102"/>
      <c r="AK3236" s="102"/>
      <c r="AL3236" s="102"/>
      <c r="AM3236" s="102"/>
      <c r="AN3236" s="102"/>
      <c r="AO3236" s="102"/>
      <c r="AP3236" s="102"/>
      <c r="AQ3236" s="102"/>
      <c r="AR3236" s="102"/>
      <c r="AS3236" s="102"/>
      <c r="AT3236" s="102"/>
      <c r="AU3236" s="102"/>
      <c r="AV3236" s="102"/>
      <c r="AW3236" s="102"/>
      <c r="AX3236" s="102"/>
      <c r="AY3236" s="102"/>
      <c r="AZ3236" s="102"/>
      <c r="BA3236" s="102"/>
      <c r="BB3236" s="102"/>
      <c r="BC3236" s="102"/>
      <c r="BD3236" s="102"/>
      <c r="BE3236" s="102"/>
      <c r="BF3236" s="102"/>
      <c r="BG3236" s="102"/>
      <c r="BH3236" s="102"/>
      <c r="BI3236" s="102"/>
      <c r="BJ3236" s="102"/>
    </row>
    <row r="3237" spans="11:62">
      <c r="K3237" s="102"/>
      <c r="L3237" s="102"/>
      <c r="M3237" s="102"/>
      <c r="O3237" s="102"/>
      <c r="P3237" s="102"/>
      <c r="R3237" s="105"/>
      <c r="Y3237" s="102"/>
      <c r="Z3237" s="102"/>
      <c r="AA3237" s="102"/>
      <c r="AB3237" s="102"/>
      <c r="AC3237" s="102"/>
      <c r="AD3237" s="102"/>
      <c r="AE3237" s="102"/>
      <c r="AF3237" s="102"/>
      <c r="AI3237" s="102"/>
      <c r="AJ3237" s="102"/>
      <c r="AK3237" s="102"/>
      <c r="AL3237" s="102"/>
      <c r="AM3237" s="102"/>
      <c r="AN3237" s="102"/>
      <c r="AO3237" s="102"/>
      <c r="AP3237" s="102"/>
      <c r="AQ3237" s="102"/>
      <c r="AR3237" s="102"/>
      <c r="AS3237" s="102"/>
      <c r="AT3237" s="102"/>
      <c r="AU3237" s="102"/>
      <c r="AV3237" s="102"/>
      <c r="AW3237" s="102"/>
      <c r="AX3237" s="102"/>
      <c r="AY3237" s="102"/>
      <c r="AZ3237" s="102"/>
      <c r="BA3237" s="102"/>
      <c r="BB3237" s="102"/>
      <c r="BC3237" s="102"/>
      <c r="BD3237" s="102"/>
      <c r="BE3237" s="102"/>
      <c r="BF3237" s="102"/>
      <c r="BG3237" s="102"/>
      <c r="BH3237" s="102"/>
      <c r="BI3237" s="102"/>
      <c r="BJ3237" s="102"/>
    </row>
    <row r="3238" spans="11:62">
      <c r="K3238" s="102"/>
      <c r="L3238" s="102"/>
      <c r="M3238" s="102"/>
      <c r="P3238" s="102"/>
      <c r="Y3238" s="102"/>
      <c r="Z3238" s="102"/>
      <c r="AA3238" s="102"/>
      <c r="AB3238" s="102"/>
      <c r="AC3238" s="102"/>
      <c r="AD3238" s="102"/>
      <c r="AE3238" s="102"/>
      <c r="AF3238" s="102"/>
      <c r="AI3238" s="102"/>
      <c r="AJ3238" s="102"/>
      <c r="AK3238" s="102"/>
      <c r="AL3238" s="102"/>
      <c r="AM3238" s="102"/>
      <c r="AN3238" s="102"/>
      <c r="AO3238" s="102"/>
      <c r="AP3238" s="102"/>
      <c r="AQ3238" s="102"/>
      <c r="AR3238" s="102"/>
      <c r="AS3238" s="102"/>
      <c r="AT3238" s="102"/>
      <c r="AU3238" s="102"/>
      <c r="AV3238" s="102"/>
      <c r="AW3238" s="102"/>
      <c r="AX3238" s="102"/>
      <c r="AY3238" s="102"/>
      <c r="AZ3238" s="102"/>
      <c r="BA3238" s="102"/>
      <c r="BB3238" s="102"/>
      <c r="BC3238" s="102"/>
      <c r="BD3238" s="102"/>
      <c r="BE3238" s="102"/>
      <c r="BF3238" s="102"/>
      <c r="BG3238" s="102"/>
      <c r="BH3238" s="102"/>
      <c r="BI3238" s="102"/>
      <c r="BJ3238" s="102"/>
    </row>
    <row r="3239" spans="11:62">
      <c r="K3239" s="102"/>
      <c r="L3239" s="102"/>
      <c r="M3239" s="102"/>
      <c r="N3239" s="102"/>
      <c r="O3239" s="102"/>
      <c r="P3239" s="102"/>
      <c r="Q3239" s="102"/>
      <c r="W3239" s="102"/>
      <c r="X3239" s="102"/>
      <c r="Y3239" s="102"/>
      <c r="Z3239" s="102"/>
      <c r="AA3239" s="102"/>
      <c r="AB3239" s="102"/>
      <c r="AC3239" s="102"/>
      <c r="AD3239" s="102"/>
      <c r="AE3239" s="102"/>
      <c r="AF3239" s="102"/>
      <c r="AI3239" s="102"/>
      <c r="AJ3239" s="102"/>
      <c r="AK3239" s="102"/>
      <c r="AL3239" s="102"/>
      <c r="AM3239" s="102"/>
      <c r="AN3239" s="102"/>
      <c r="AO3239" s="102"/>
      <c r="AP3239" s="102"/>
      <c r="AQ3239" s="102"/>
      <c r="AR3239" s="102"/>
      <c r="AS3239" s="102"/>
      <c r="AT3239" s="102"/>
      <c r="AU3239" s="102"/>
      <c r="AV3239" s="102"/>
      <c r="AW3239" s="102"/>
      <c r="AX3239" s="102"/>
      <c r="AY3239" s="102"/>
      <c r="AZ3239" s="102"/>
      <c r="BA3239" s="102"/>
      <c r="BB3239" s="102"/>
      <c r="BC3239" s="102"/>
      <c r="BD3239" s="102"/>
      <c r="BE3239" s="102"/>
      <c r="BF3239" s="102"/>
      <c r="BG3239" s="102"/>
      <c r="BH3239" s="102"/>
      <c r="BI3239" s="102"/>
      <c r="BJ3239" s="102"/>
    </row>
    <row r="3240" spans="11:62">
      <c r="K3240" s="102"/>
      <c r="L3240" s="102"/>
      <c r="M3240" s="102"/>
      <c r="N3240" s="102"/>
      <c r="O3240" s="102"/>
      <c r="P3240" s="102"/>
      <c r="Q3240" s="102"/>
      <c r="W3240" s="102"/>
      <c r="X3240" s="102"/>
      <c r="Y3240" s="102"/>
      <c r="Z3240" s="102"/>
      <c r="AA3240" s="102"/>
      <c r="AB3240" s="102"/>
      <c r="AC3240" s="102"/>
      <c r="AD3240" s="102"/>
      <c r="AE3240" s="102"/>
      <c r="AF3240" s="102"/>
      <c r="AI3240" s="102"/>
      <c r="AJ3240" s="102"/>
      <c r="AK3240" s="102"/>
      <c r="AL3240" s="102"/>
      <c r="AM3240" s="102"/>
      <c r="AN3240" s="102"/>
      <c r="AO3240" s="102"/>
      <c r="AP3240" s="102"/>
      <c r="AQ3240" s="102"/>
      <c r="AR3240" s="102"/>
      <c r="AS3240" s="102"/>
      <c r="AT3240" s="102"/>
      <c r="AU3240" s="102"/>
      <c r="AV3240" s="102"/>
      <c r="AW3240" s="102"/>
      <c r="AX3240" s="102"/>
      <c r="AY3240" s="102"/>
      <c r="AZ3240" s="102"/>
      <c r="BA3240" s="102"/>
      <c r="BB3240" s="102"/>
      <c r="BC3240" s="102"/>
      <c r="BD3240" s="102"/>
      <c r="BE3240" s="102"/>
      <c r="BF3240" s="102"/>
      <c r="BG3240" s="102"/>
      <c r="BH3240" s="102"/>
      <c r="BI3240" s="102"/>
      <c r="BJ3240" s="102"/>
    </row>
    <row r="3241" spans="11:62">
      <c r="K3241" s="102"/>
      <c r="L3241" s="102"/>
      <c r="M3241" s="102"/>
      <c r="N3241" s="102"/>
      <c r="O3241" s="102"/>
      <c r="P3241" s="102"/>
      <c r="Q3241" s="102"/>
      <c r="R3241" s="105"/>
      <c r="S3241" s="105"/>
      <c r="Y3241" s="102"/>
      <c r="Z3241" s="102"/>
      <c r="AA3241" s="102"/>
      <c r="AB3241" s="102"/>
      <c r="AC3241" s="102"/>
      <c r="AD3241" s="102"/>
      <c r="AE3241" s="102"/>
      <c r="AF3241" s="102"/>
      <c r="AG3241" s="104"/>
      <c r="AI3241" s="102"/>
      <c r="AJ3241" s="102"/>
      <c r="AK3241" s="102"/>
      <c r="AL3241" s="102"/>
      <c r="AM3241" s="102"/>
      <c r="AN3241" s="102"/>
      <c r="AO3241" s="102"/>
      <c r="AP3241" s="102"/>
      <c r="AQ3241" s="102"/>
      <c r="AR3241" s="102"/>
      <c r="AS3241" s="102"/>
      <c r="AT3241" s="102"/>
      <c r="AU3241" s="102"/>
      <c r="AV3241" s="102"/>
      <c r="AW3241" s="102"/>
      <c r="AX3241" s="102"/>
      <c r="AY3241" s="102"/>
      <c r="AZ3241" s="102"/>
      <c r="BA3241" s="102"/>
      <c r="BB3241" s="102"/>
      <c r="BC3241" s="102"/>
      <c r="BD3241" s="102"/>
      <c r="BE3241" s="102"/>
      <c r="BF3241" s="102"/>
      <c r="BG3241" s="102"/>
      <c r="BH3241" s="102"/>
      <c r="BI3241" s="102"/>
      <c r="BJ3241" s="102"/>
    </row>
    <row r="3242" spans="11:62">
      <c r="K3242" s="102"/>
      <c r="L3242" s="102"/>
      <c r="M3242" s="102"/>
      <c r="N3242" s="102"/>
      <c r="O3242" s="102"/>
      <c r="P3242" s="102"/>
      <c r="Q3242" s="102"/>
      <c r="Y3242" s="102"/>
      <c r="Z3242" s="102"/>
      <c r="AA3242" s="102"/>
      <c r="AB3242" s="102"/>
      <c r="AC3242" s="102"/>
      <c r="AD3242" s="102"/>
      <c r="AE3242" s="102"/>
      <c r="AF3242" s="102"/>
      <c r="AI3242" s="102"/>
      <c r="AJ3242" s="102"/>
      <c r="AK3242" s="102"/>
      <c r="AL3242" s="102"/>
      <c r="AM3242" s="102"/>
      <c r="AN3242" s="102"/>
      <c r="AO3242" s="102"/>
      <c r="AP3242" s="102"/>
      <c r="AQ3242" s="102"/>
      <c r="AR3242" s="102"/>
      <c r="AS3242" s="102"/>
      <c r="AT3242" s="102"/>
      <c r="AU3242" s="102"/>
      <c r="AV3242" s="102"/>
      <c r="AW3242" s="102"/>
      <c r="AX3242" s="102"/>
      <c r="AY3242" s="102"/>
      <c r="AZ3242" s="102"/>
      <c r="BA3242" s="102"/>
      <c r="BB3242" s="102"/>
      <c r="BC3242" s="102"/>
      <c r="BD3242" s="102"/>
      <c r="BE3242" s="102"/>
      <c r="BF3242" s="102"/>
      <c r="BG3242" s="102"/>
      <c r="BH3242" s="102"/>
      <c r="BI3242" s="102"/>
      <c r="BJ3242" s="102"/>
    </row>
    <row r="3243" spans="11:62">
      <c r="K3243" s="102"/>
      <c r="L3243" s="102"/>
      <c r="M3243" s="102"/>
      <c r="N3243" s="102"/>
      <c r="O3243" s="102"/>
      <c r="P3243" s="102"/>
      <c r="R3243" s="105"/>
      <c r="Y3243" s="102"/>
      <c r="Z3243" s="102"/>
      <c r="AA3243" s="102"/>
      <c r="AB3243" s="102"/>
      <c r="AC3243" s="102"/>
      <c r="AD3243" s="102"/>
      <c r="AE3243" s="102"/>
      <c r="AF3243" s="102"/>
      <c r="AG3243" s="104"/>
      <c r="AI3243" s="102"/>
      <c r="AJ3243" s="102"/>
      <c r="AK3243" s="102"/>
      <c r="AL3243" s="102"/>
      <c r="AM3243" s="102"/>
      <c r="AN3243" s="102"/>
      <c r="AO3243" s="102"/>
      <c r="AP3243" s="102"/>
      <c r="AQ3243" s="102"/>
      <c r="AR3243" s="102"/>
      <c r="AS3243" s="102"/>
      <c r="AT3243" s="102"/>
      <c r="AU3243" s="102"/>
      <c r="AV3243" s="102"/>
      <c r="AW3243" s="102"/>
      <c r="AX3243" s="102"/>
      <c r="AY3243" s="102"/>
      <c r="AZ3243" s="102"/>
      <c r="BA3243" s="102"/>
      <c r="BB3243" s="102"/>
      <c r="BC3243" s="102"/>
      <c r="BD3243" s="102"/>
      <c r="BE3243" s="102"/>
      <c r="BF3243" s="102"/>
      <c r="BG3243" s="102"/>
      <c r="BH3243" s="102"/>
      <c r="BI3243" s="102"/>
      <c r="BJ3243" s="102"/>
    </row>
    <row r="3244" spans="11:62">
      <c r="K3244" s="102"/>
      <c r="L3244" s="102"/>
      <c r="M3244" s="102"/>
      <c r="N3244" s="102"/>
      <c r="O3244" s="102"/>
      <c r="P3244" s="102"/>
      <c r="Y3244" s="102"/>
      <c r="Z3244" s="102"/>
      <c r="AA3244" s="102"/>
      <c r="AB3244" s="102"/>
      <c r="AC3244" s="102"/>
      <c r="AD3244" s="102"/>
      <c r="AE3244" s="102"/>
      <c r="AF3244" s="102"/>
      <c r="AI3244" s="102"/>
      <c r="AJ3244" s="102"/>
      <c r="AK3244" s="102"/>
      <c r="AL3244" s="102"/>
      <c r="AM3244" s="102"/>
      <c r="AN3244" s="102"/>
      <c r="AO3244" s="102"/>
      <c r="AP3244" s="102"/>
      <c r="AQ3244" s="102"/>
      <c r="AR3244" s="102"/>
      <c r="AS3244" s="102"/>
      <c r="AT3244" s="102"/>
      <c r="AU3244" s="102"/>
      <c r="AV3244" s="102"/>
      <c r="AW3244" s="102"/>
      <c r="AX3244" s="102"/>
      <c r="AY3244" s="102"/>
      <c r="AZ3244" s="102"/>
      <c r="BA3244" s="102"/>
      <c r="BB3244" s="102"/>
      <c r="BC3244" s="102"/>
      <c r="BD3244" s="102"/>
      <c r="BE3244" s="102"/>
      <c r="BF3244" s="102"/>
      <c r="BG3244" s="102"/>
      <c r="BH3244" s="102"/>
      <c r="BI3244" s="102"/>
      <c r="BJ3244" s="102"/>
    </row>
    <row r="3245" spans="11:62">
      <c r="K3245" s="102"/>
      <c r="L3245" s="102"/>
      <c r="M3245" s="102"/>
      <c r="N3245" s="102"/>
      <c r="O3245" s="102"/>
      <c r="P3245" s="102"/>
      <c r="Q3245" s="102"/>
      <c r="Y3245" s="102"/>
      <c r="Z3245" s="102"/>
      <c r="AA3245" s="102"/>
      <c r="AB3245" s="102"/>
      <c r="AC3245" s="102"/>
      <c r="AD3245" s="102"/>
      <c r="AE3245" s="102"/>
      <c r="AF3245" s="102"/>
      <c r="AI3245" s="102"/>
      <c r="AJ3245" s="102"/>
      <c r="AK3245" s="102"/>
      <c r="AL3245" s="102"/>
      <c r="AM3245" s="102"/>
      <c r="AN3245" s="102"/>
      <c r="AO3245" s="102"/>
      <c r="AP3245" s="102"/>
      <c r="AQ3245" s="102"/>
      <c r="AR3245" s="102"/>
      <c r="AS3245" s="102"/>
      <c r="AT3245" s="102"/>
      <c r="AU3245" s="102"/>
      <c r="AV3245" s="102"/>
      <c r="AW3245" s="102"/>
      <c r="AX3245" s="102"/>
      <c r="AY3245" s="102"/>
      <c r="AZ3245" s="102"/>
      <c r="BA3245" s="102"/>
      <c r="BB3245" s="102"/>
      <c r="BC3245" s="102"/>
      <c r="BD3245" s="102"/>
      <c r="BE3245" s="102"/>
      <c r="BF3245" s="102"/>
      <c r="BG3245" s="102"/>
      <c r="BH3245" s="102"/>
      <c r="BI3245" s="102"/>
      <c r="BJ3245" s="102"/>
    </row>
    <row r="3246" spans="11:62">
      <c r="K3246" s="102"/>
      <c r="L3246" s="102"/>
      <c r="M3246" s="102"/>
      <c r="R3246" s="105"/>
      <c r="Y3246" s="102"/>
      <c r="Z3246" s="102"/>
      <c r="AA3246" s="102"/>
      <c r="AB3246" s="102"/>
      <c r="AC3246" s="102"/>
      <c r="AD3246" s="102"/>
      <c r="AE3246" s="102"/>
      <c r="AF3246" s="102"/>
      <c r="AI3246" s="102"/>
      <c r="AJ3246" s="102"/>
      <c r="AK3246" s="102"/>
      <c r="AL3246" s="102"/>
      <c r="AM3246" s="102"/>
      <c r="AN3246" s="102"/>
      <c r="AO3246" s="102"/>
      <c r="AP3246" s="102"/>
      <c r="AQ3246" s="102"/>
      <c r="AR3246" s="102"/>
      <c r="AS3246" s="102"/>
      <c r="AT3246" s="102"/>
      <c r="AU3246" s="102"/>
      <c r="AV3246" s="102"/>
      <c r="AW3246" s="102"/>
      <c r="AX3246" s="102"/>
      <c r="AY3246" s="102"/>
      <c r="AZ3246" s="102"/>
      <c r="BA3246" s="102"/>
      <c r="BB3246" s="102"/>
      <c r="BC3246" s="102"/>
      <c r="BD3246" s="102"/>
      <c r="BE3246" s="102"/>
      <c r="BF3246" s="102"/>
      <c r="BG3246" s="102"/>
      <c r="BH3246" s="102"/>
      <c r="BI3246" s="102"/>
      <c r="BJ3246" s="102"/>
    </row>
    <row r="3247" spans="11:62">
      <c r="K3247" s="102"/>
      <c r="L3247" s="102"/>
      <c r="M3247" s="102"/>
      <c r="N3247" s="102"/>
      <c r="O3247" s="102"/>
      <c r="P3247" s="102"/>
      <c r="R3247" s="105"/>
      <c r="Y3247" s="102"/>
      <c r="Z3247" s="102"/>
      <c r="AA3247" s="102"/>
      <c r="AB3247" s="102"/>
      <c r="AC3247" s="102"/>
      <c r="AD3247" s="102"/>
      <c r="AE3247" s="102"/>
      <c r="AF3247" s="102"/>
      <c r="AI3247" s="102"/>
      <c r="AJ3247" s="102"/>
      <c r="AK3247" s="102"/>
      <c r="AL3247" s="102"/>
      <c r="AM3247" s="102"/>
      <c r="AN3247" s="102"/>
      <c r="AO3247" s="102"/>
      <c r="AP3247" s="102"/>
      <c r="AQ3247" s="102"/>
      <c r="AR3247" s="102"/>
      <c r="AS3247" s="102"/>
      <c r="AT3247" s="102"/>
      <c r="AU3247" s="102"/>
      <c r="AV3247" s="102"/>
      <c r="AW3247" s="102"/>
      <c r="AX3247" s="102"/>
      <c r="AY3247" s="102"/>
      <c r="AZ3247" s="102"/>
      <c r="BA3247" s="102"/>
      <c r="BB3247" s="102"/>
      <c r="BC3247" s="102"/>
      <c r="BD3247" s="102"/>
      <c r="BE3247" s="102"/>
      <c r="BF3247" s="102"/>
      <c r="BG3247" s="102"/>
      <c r="BH3247" s="102"/>
      <c r="BI3247" s="102"/>
      <c r="BJ3247" s="102"/>
    </row>
    <row r="3248" spans="11:62">
      <c r="K3248" s="102"/>
      <c r="L3248" s="102"/>
      <c r="M3248" s="102"/>
      <c r="N3248" s="102"/>
      <c r="O3248" s="102"/>
      <c r="P3248" s="102"/>
      <c r="Q3248" s="102"/>
      <c r="S3248" s="105"/>
      <c r="W3248" s="102"/>
      <c r="X3248" s="102"/>
      <c r="Y3248" s="102"/>
      <c r="Z3248" s="102"/>
      <c r="AA3248" s="102"/>
      <c r="AB3248" s="102"/>
      <c r="AC3248" s="102"/>
      <c r="AD3248" s="102"/>
      <c r="AE3248" s="102"/>
      <c r="AF3248" s="102"/>
      <c r="AG3248" s="104"/>
      <c r="AH3248" s="104"/>
      <c r="AI3248" s="102"/>
      <c r="AJ3248" s="102"/>
      <c r="AK3248" s="102"/>
      <c r="AL3248" s="102"/>
      <c r="AM3248" s="102"/>
      <c r="AN3248" s="102"/>
      <c r="AO3248" s="102"/>
      <c r="AP3248" s="102"/>
      <c r="AQ3248" s="102"/>
      <c r="AR3248" s="102"/>
      <c r="AS3248" s="102"/>
      <c r="AT3248" s="102"/>
      <c r="AU3248" s="102"/>
      <c r="AV3248" s="102"/>
      <c r="AW3248" s="102"/>
      <c r="AX3248" s="102"/>
      <c r="AY3248" s="102"/>
      <c r="AZ3248" s="102"/>
      <c r="BA3248" s="102"/>
      <c r="BB3248" s="102"/>
      <c r="BC3248" s="102"/>
      <c r="BD3248" s="102"/>
      <c r="BE3248" s="102"/>
      <c r="BF3248" s="102"/>
      <c r="BG3248" s="102"/>
      <c r="BH3248" s="102"/>
      <c r="BI3248" s="102"/>
      <c r="BJ3248" s="102"/>
    </row>
    <row r="3249" spans="11:62">
      <c r="K3249" s="102"/>
      <c r="L3249" s="102"/>
      <c r="M3249" s="102"/>
      <c r="N3249" s="102"/>
      <c r="O3249" s="102"/>
      <c r="P3249" s="102"/>
      <c r="R3249" s="105"/>
      <c r="Y3249" s="102"/>
      <c r="Z3249" s="102"/>
      <c r="AA3249" s="102"/>
      <c r="AB3249" s="102"/>
      <c r="AC3249" s="102"/>
      <c r="AD3249" s="102"/>
      <c r="AE3249" s="102"/>
      <c r="AF3249" s="102"/>
      <c r="AI3249" s="102"/>
      <c r="AJ3249" s="102"/>
      <c r="AK3249" s="102"/>
      <c r="AL3249" s="102"/>
      <c r="AM3249" s="102"/>
      <c r="AN3249" s="102"/>
      <c r="AO3249" s="102"/>
      <c r="AP3249" s="102"/>
      <c r="AQ3249" s="102"/>
      <c r="AR3249" s="102"/>
      <c r="AS3249" s="102"/>
      <c r="AT3249" s="102"/>
      <c r="AU3249" s="102"/>
      <c r="AV3249" s="102"/>
      <c r="AW3249" s="102"/>
      <c r="AX3249" s="102"/>
      <c r="AY3249" s="102"/>
      <c r="AZ3249" s="102"/>
      <c r="BA3249" s="102"/>
      <c r="BB3249" s="102"/>
      <c r="BC3249" s="102"/>
      <c r="BD3249" s="102"/>
      <c r="BE3249" s="102"/>
      <c r="BF3249" s="102"/>
      <c r="BG3249" s="102"/>
      <c r="BH3249" s="102"/>
      <c r="BI3249" s="102"/>
      <c r="BJ3249" s="102"/>
    </row>
    <row r="3250" spans="11:62">
      <c r="K3250" s="102"/>
      <c r="L3250" s="102"/>
      <c r="M3250" s="102"/>
      <c r="N3250" s="102"/>
      <c r="O3250" s="102"/>
      <c r="P3250" s="102"/>
      <c r="Q3250" s="102"/>
      <c r="W3250" s="102"/>
      <c r="X3250" s="102"/>
      <c r="Y3250" s="102"/>
      <c r="Z3250" s="102"/>
      <c r="AA3250" s="102"/>
      <c r="AB3250" s="102"/>
      <c r="AC3250" s="102"/>
      <c r="AD3250" s="102"/>
      <c r="AE3250" s="102"/>
      <c r="AF3250" s="102"/>
      <c r="AI3250" s="102"/>
      <c r="AJ3250" s="102"/>
      <c r="AK3250" s="102"/>
      <c r="AL3250" s="102"/>
      <c r="AM3250" s="102"/>
      <c r="AN3250" s="102"/>
      <c r="AO3250" s="102"/>
      <c r="AP3250" s="102"/>
      <c r="AQ3250" s="102"/>
      <c r="AR3250" s="102"/>
      <c r="AS3250" s="102"/>
      <c r="AT3250" s="102"/>
      <c r="AU3250" s="102"/>
      <c r="AV3250" s="102"/>
      <c r="AW3250" s="102"/>
      <c r="AX3250" s="102"/>
      <c r="AY3250" s="102"/>
      <c r="AZ3250" s="102"/>
      <c r="BA3250" s="102"/>
      <c r="BB3250" s="102"/>
      <c r="BC3250" s="102"/>
      <c r="BD3250" s="102"/>
      <c r="BE3250" s="102"/>
      <c r="BF3250" s="102"/>
      <c r="BG3250" s="102"/>
      <c r="BH3250" s="102"/>
      <c r="BI3250" s="102"/>
      <c r="BJ3250" s="102"/>
    </row>
    <row r="3251" spans="11:62">
      <c r="K3251" s="102"/>
      <c r="L3251" s="102"/>
      <c r="M3251" s="102"/>
      <c r="N3251" s="102"/>
      <c r="O3251" s="102"/>
      <c r="P3251" s="102"/>
      <c r="Q3251" s="102"/>
      <c r="W3251" s="102"/>
      <c r="X3251" s="102"/>
      <c r="Y3251" s="102"/>
      <c r="Z3251" s="102"/>
      <c r="AA3251" s="102"/>
      <c r="AB3251" s="102"/>
      <c r="AC3251" s="102"/>
      <c r="AD3251" s="102"/>
      <c r="AE3251" s="102"/>
      <c r="AF3251" s="102"/>
      <c r="AI3251" s="102"/>
      <c r="AJ3251" s="102"/>
      <c r="AK3251" s="102"/>
      <c r="AL3251" s="102"/>
      <c r="AM3251" s="102"/>
      <c r="AN3251" s="102"/>
      <c r="AO3251" s="102"/>
      <c r="AP3251" s="102"/>
      <c r="AQ3251" s="102"/>
      <c r="AR3251" s="102"/>
      <c r="AS3251" s="102"/>
      <c r="AT3251" s="102"/>
      <c r="AU3251" s="102"/>
      <c r="AV3251" s="102"/>
      <c r="AW3251" s="102"/>
      <c r="AX3251" s="102"/>
      <c r="AY3251" s="102"/>
      <c r="AZ3251" s="102"/>
      <c r="BA3251" s="102"/>
      <c r="BB3251" s="102"/>
      <c r="BC3251" s="102"/>
      <c r="BD3251" s="102"/>
      <c r="BE3251" s="102"/>
      <c r="BF3251" s="102"/>
      <c r="BG3251" s="102"/>
      <c r="BH3251" s="102"/>
      <c r="BI3251" s="102"/>
      <c r="BJ3251" s="102"/>
    </row>
    <row r="3252" spans="11:62">
      <c r="K3252" s="102"/>
      <c r="L3252" s="102"/>
      <c r="M3252" s="102"/>
      <c r="P3252" s="102"/>
      <c r="Q3252" s="102"/>
      <c r="R3252" s="105"/>
      <c r="Y3252" s="102"/>
      <c r="Z3252" s="102"/>
      <c r="AA3252" s="102"/>
      <c r="AB3252" s="102"/>
      <c r="AC3252" s="102"/>
      <c r="AD3252" s="102"/>
      <c r="AE3252" s="102"/>
      <c r="AF3252" s="102"/>
      <c r="AI3252" s="102"/>
      <c r="AJ3252" s="102"/>
      <c r="AK3252" s="102"/>
      <c r="AL3252" s="102"/>
      <c r="AM3252" s="102"/>
      <c r="AN3252" s="102"/>
      <c r="AO3252" s="102"/>
      <c r="AP3252" s="102"/>
      <c r="AQ3252" s="102"/>
      <c r="AR3252" s="102"/>
      <c r="AS3252" s="102"/>
      <c r="AT3252" s="102"/>
      <c r="AU3252" s="102"/>
      <c r="AV3252" s="102"/>
      <c r="AW3252" s="102"/>
      <c r="AX3252" s="102"/>
      <c r="AY3252" s="102"/>
      <c r="AZ3252" s="102"/>
      <c r="BA3252" s="102"/>
      <c r="BB3252" s="102"/>
      <c r="BC3252" s="102"/>
      <c r="BD3252" s="102"/>
      <c r="BE3252" s="102"/>
      <c r="BF3252" s="102"/>
      <c r="BG3252" s="102"/>
      <c r="BH3252" s="102"/>
      <c r="BI3252" s="102"/>
      <c r="BJ3252" s="102"/>
    </row>
    <row r="3253" spans="11:62">
      <c r="K3253" s="102"/>
      <c r="L3253" s="102"/>
      <c r="M3253" s="102"/>
      <c r="P3253" s="102"/>
      <c r="Q3253" s="102"/>
      <c r="R3253" s="105"/>
      <c r="Y3253" s="102"/>
      <c r="Z3253" s="102"/>
      <c r="AA3253" s="102"/>
      <c r="AB3253" s="102"/>
      <c r="AC3253" s="102"/>
      <c r="AD3253" s="102"/>
      <c r="AE3253" s="102"/>
      <c r="AF3253" s="102"/>
      <c r="AI3253" s="102"/>
      <c r="AJ3253" s="102"/>
      <c r="AK3253" s="102"/>
      <c r="AL3253" s="102"/>
      <c r="AM3253" s="102"/>
      <c r="AN3253" s="102"/>
      <c r="AO3253" s="102"/>
      <c r="AP3253" s="102"/>
      <c r="AQ3253" s="102"/>
      <c r="AR3253" s="102"/>
      <c r="AS3253" s="102"/>
      <c r="AT3253" s="102"/>
      <c r="AU3253" s="102"/>
      <c r="AV3253" s="102"/>
      <c r="AW3253" s="102"/>
      <c r="AX3253" s="102"/>
      <c r="AY3253" s="102"/>
      <c r="AZ3253" s="102"/>
      <c r="BA3253" s="102"/>
      <c r="BB3253" s="102"/>
      <c r="BC3253" s="102"/>
      <c r="BD3253" s="102"/>
      <c r="BE3253" s="102"/>
      <c r="BF3253" s="102"/>
      <c r="BG3253" s="102"/>
      <c r="BH3253" s="102"/>
      <c r="BI3253" s="102"/>
      <c r="BJ3253" s="102"/>
    </row>
    <row r="3254" spans="11:62">
      <c r="K3254" s="102"/>
      <c r="L3254" s="102"/>
      <c r="M3254" s="102"/>
      <c r="O3254" s="102"/>
      <c r="P3254" s="102"/>
      <c r="R3254" s="105"/>
      <c r="Y3254" s="102"/>
      <c r="Z3254" s="102"/>
      <c r="AA3254" s="102"/>
      <c r="AB3254" s="102"/>
      <c r="AC3254" s="102"/>
      <c r="AD3254" s="102"/>
      <c r="AE3254" s="102"/>
      <c r="AF3254" s="102"/>
      <c r="AG3254" s="104"/>
      <c r="AI3254" s="102"/>
      <c r="AJ3254" s="102"/>
      <c r="AK3254" s="102"/>
      <c r="AL3254" s="102"/>
      <c r="AM3254" s="102"/>
      <c r="AN3254" s="102"/>
      <c r="AO3254" s="102"/>
      <c r="AP3254" s="102"/>
      <c r="AQ3254" s="102"/>
      <c r="AR3254" s="102"/>
      <c r="AS3254" s="102"/>
      <c r="AT3254" s="102"/>
      <c r="AU3254" s="102"/>
      <c r="AV3254" s="102"/>
      <c r="AW3254" s="102"/>
      <c r="AX3254" s="102"/>
      <c r="AY3254" s="102"/>
      <c r="AZ3254" s="102"/>
      <c r="BA3254" s="102"/>
      <c r="BB3254" s="102"/>
      <c r="BC3254" s="102"/>
      <c r="BD3254" s="102"/>
      <c r="BE3254" s="102"/>
      <c r="BF3254" s="102"/>
      <c r="BG3254" s="102"/>
      <c r="BH3254" s="102"/>
      <c r="BI3254" s="102"/>
      <c r="BJ3254" s="102"/>
    </row>
    <row r="3255" spans="11:62">
      <c r="K3255" s="102"/>
      <c r="L3255" s="102"/>
      <c r="M3255" s="102"/>
      <c r="N3255" s="102"/>
      <c r="O3255" s="102"/>
      <c r="P3255" s="102"/>
      <c r="Q3255" s="102"/>
      <c r="R3255" s="105"/>
      <c r="W3255" s="102"/>
      <c r="X3255" s="102"/>
      <c r="Y3255" s="102"/>
      <c r="Z3255" s="102"/>
      <c r="AA3255" s="102"/>
      <c r="AD3255" s="102"/>
      <c r="AE3255" s="102"/>
      <c r="AF3255" s="102"/>
      <c r="AG3255" s="104"/>
      <c r="AH3255" s="104"/>
      <c r="AI3255" s="102"/>
      <c r="AJ3255" s="102"/>
      <c r="AK3255" s="102"/>
      <c r="AL3255" s="102"/>
      <c r="AM3255" s="102"/>
      <c r="AN3255" s="102"/>
      <c r="AO3255" s="102"/>
      <c r="AP3255" s="102"/>
      <c r="AQ3255" s="102"/>
      <c r="AR3255" s="102"/>
      <c r="AS3255" s="102"/>
      <c r="AT3255" s="102"/>
      <c r="AU3255" s="102"/>
      <c r="AV3255" s="102"/>
      <c r="AW3255" s="102"/>
      <c r="AX3255" s="102"/>
      <c r="AY3255" s="102"/>
      <c r="AZ3255" s="102"/>
      <c r="BA3255" s="102"/>
      <c r="BB3255" s="102"/>
      <c r="BC3255" s="102"/>
      <c r="BD3255" s="102"/>
      <c r="BE3255" s="102"/>
      <c r="BF3255" s="102"/>
      <c r="BG3255" s="102"/>
      <c r="BH3255" s="102"/>
      <c r="BI3255" s="102"/>
      <c r="BJ3255" s="102"/>
    </row>
    <row r="3256" spans="11:62">
      <c r="K3256" s="102"/>
      <c r="L3256" s="102"/>
      <c r="M3256" s="102"/>
      <c r="N3256" s="102"/>
      <c r="O3256" s="102"/>
      <c r="P3256" s="102"/>
      <c r="R3256" s="105"/>
      <c r="Y3256" s="102"/>
      <c r="Z3256" s="102"/>
      <c r="AA3256" s="102"/>
      <c r="AB3256" s="102"/>
      <c r="AC3256" s="102"/>
      <c r="AD3256" s="102"/>
      <c r="AE3256" s="102"/>
      <c r="AF3256" s="102"/>
      <c r="AI3256" s="102"/>
      <c r="AJ3256" s="102"/>
      <c r="AK3256" s="102"/>
      <c r="AL3256" s="102"/>
      <c r="AM3256" s="102"/>
      <c r="AN3256" s="102"/>
      <c r="AO3256" s="102"/>
      <c r="AP3256" s="102"/>
      <c r="AQ3256" s="102"/>
      <c r="AR3256" s="102"/>
      <c r="AS3256" s="102"/>
      <c r="AT3256" s="102"/>
      <c r="AU3256" s="102"/>
      <c r="AV3256" s="102"/>
      <c r="AW3256" s="102"/>
      <c r="AX3256" s="102"/>
      <c r="AY3256" s="102"/>
      <c r="AZ3256" s="102"/>
      <c r="BA3256" s="102"/>
      <c r="BB3256" s="102"/>
      <c r="BC3256" s="102"/>
      <c r="BD3256" s="102"/>
      <c r="BE3256" s="102"/>
      <c r="BF3256" s="102"/>
      <c r="BG3256" s="102"/>
      <c r="BH3256" s="102"/>
      <c r="BI3256" s="102"/>
      <c r="BJ3256" s="102"/>
    </row>
    <row r="3257" spans="11:62">
      <c r="K3257" s="102"/>
      <c r="L3257" s="102"/>
      <c r="M3257" s="102"/>
      <c r="N3257" s="102"/>
      <c r="O3257" s="102"/>
      <c r="P3257" s="102"/>
      <c r="Q3257" s="102"/>
      <c r="R3257" s="105"/>
      <c r="Y3257" s="102"/>
      <c r="Z3257" s="102"/>
      <c r="AA3257" s="102"/>
      <c r="AD3257" s="102"/>
      <c r="AE3257" s="102"/>
      <c r="AF3257" s="102"/>
      <c r="AG3257" s="104"/>
      <c r="AI3257" s="102"/>
      <c r="AJ3257" s="102"/>
      <c r="AK3257" s="102"/>
      <c r="AL3257" s="102"/>
      <c r="AM3257" s="102"/>
      <c r="AN3257" s="102"/>
      <c r="AO3257" s="102"/>
      <c r="AP3257" s="102"/>
      <c r="AQ3257" s="102"/>
      <c r="AR3257" s="102"/>
      <c r="AS3257" s="102"/>
      <c r="AT3257" s="102"/>
      <c r="AU3257" s="102"/>
      <c r="AV3257" s="102"/>
      <c r="AW3257" s="102"/>
      <c r="AX3257" s="102"/>
      <c r="AY3257" s="102"/>
      <c r="AZ3257" s="102"/>
      <c r="BA3257" s="102"/>
      <c r="BB3257" s="102"/>
      <c r="BC3257" s="102"/>
      <c r="BD3257" s="102"/>
      <c r="BE3257" s="102"/>
      <c r="BF3257" s="102"/>
      <c r="BG3257" s="102"/>
      <c r="BH3257" s="102"/>
      <c r="BI3257" s="102"/>
      <c r="BJ3257" s="102"/>
    </row>
    <row r="3258" spans="11:62">
      <c r="K3258" s="102"/>
      <c r="L3258" s="102"/>
      <c r="M3258" s="102"/>
      <c r="N3258" s="102"/>
      <c r="O3258" s="102"/>
      <c r="P3258" s="102"/>
      <c r="Q3258" s="102"/>
      <c r="R3258" s="105"/>
      <c r="Y3258" s="102"/>
      <c r="Z3258" s="102"/>
      <c r="AA3258" s="102"/>
      <c r="AB3258" s="102"/>
      <c r="AC3258" s="102"/>
      <c r="AD3258" s="102"/>
      <c r="AE3258" s="102"/>
      <c r="AF3258" s="102"/>
      <c r="AI3258" s="102"/>
      <c r="AJ3258" s="102"/>
      <c r="AK3258" s="102"/>
      <c r="AL3258" s="102"/>
      <c r="AM3258" s="102"/>
      <c r="AN3258" s="102"/>
      <c r="AO3258" s="102"/>
      <c r="AP3258" s="102"/>
      <c r="AQ3258" s="102"/>
      <c r="AR3258" s="102"/>
      <c r="AS3258" s="102"/>
      <c r="AT3258" s="102"/>
      <c r="AU3258" s="102"/>
      <c r="AV3258" s="102"/>
      <c r="AW3258" s="102"/>
      <c r="AX3258" s="102"/>
      <c r="AY3258" s="102"/>
      <c r="AZ3258" s="102"/>
      <c r="BA3258" s="102"/>
      <c r="BB3258" s="102"/>
      <c r="BC3258" s="102"/>
      <c r="BD3258" s="102"/>
      <c r="BE3258" s="102"/>
      <c r="BF3258" s="102"/>
      <c r="BG3258" s="102"/>
      <c r="BH3258" s="102"/>
      <c r="BI3258" s="102"/>
      <c r="BJ3258" s="102"/>
    </row>
    <row r="3259" spans="11:62">
      <c r="K3259" s="102"/>
      <c r="L3259" s="102"/>
      <c r="M3259" s="102"/>
      <c r="N3259" s="102"/>
      <c r="O3259" s="102"/>
      <c r="P3259" s="102"/>
      <c r="Q3259" s="102"/>
      <c r="R3259" s="105"/>
      <c r="S3259" s="105"/>
      <c r="W3259" s="102"/>
      <c r="X3259" s="102"/>
      <c r="Y3259" s="102"/>
      <c r="Z3259" s="102"/>
      <c r="AA3259" s="102"/>
      <c r="AB3259" s="102"/>
      <c r="AC3259" s="102"/>
      <c r="AD3259" s="102"/>
      <c r="AE3259" s="102"/>
      <c r="AF3259" s="102"/>
      <c r="AI3259" s="102"/>
      <c r="AJ3259" s="102"/>
      <c r="AK3259" s="102"/>
      <c r="AL3259" s="102"/>
      <c r="AM3259" s="102"/>
      <c r="AN3259" s="102"/>
      <c r="AO3259" s="102"/>
      <c r="AP3259" s="102"/>
      <c r="AQ3259" s="102"/>
      <c r="AR3259" s="102"/>
      <c r="AS3259" s="102"/>
      <c r="AT3259" s="102"/>
      <c r="AU3259" s="102"/>
      <c r="AV3259" s="102"/>
      <c r="AW3259" s="102"/>
      <c r="AX3259" s="102"/>
      <c r="AY3259" s="102"/>
      <c r="AZ3259" s="102"/>
      <c r="BA3259" s="102"/>
      <c r="BB3259" s="102"/>
      <c r="BC3259" s="102"/>
      <c r="BD3259" s="102"/>
      <c r="BE3259" s="102"/>
      <c r="BF3259" s="102"/>
      <c r="BG3259" s="102"/>
      <c r="BH3259" s="102"/>
      <c r="BI3259" s="102"/>
      <c r="BJ3259" s="102"/>
    </row>
    <row r="3260" spans="11:62">
      <c r="K3260" s="102"/>
      <c r="L3260" s="102"/>
      <c r="M3260" s="102"/>
      <c r="N3260" s="102"/>
      <c r="O3260" s="102"/>
      <c r="P3260" s="102"/>
      <c r="Q3260" s="102"/>
      <c r="R3260" s="105"/>
      <c r="S3260" s="105"/>
      <c r="W3260" s="102"/>
      <c r="X3260" s="102"/>
      <c r="Y3260" s="102"/>
      <c r="Z3260" s="102"/>
      <c r="AA3260" s="102"/>
      <c r="AB3260" s="102"/>
      <c r="AC3260" s="102"/>
      <c r="AD3260" s="102"/>
      <c r="AE3260" s="102"/>
      <c r="AF3260" s="102"/>
      <c r="AI3260" s="102"/>
      <c r="AJ3260" s="102"/>
      <c r="AK3260" s="102"/>
      <c r="AL3260" s="102"/>
      <c r="AM3260" s="102"/>
      <c r="AN3260" s="102"/>
      <c r="AO3260" s="102"/>
      <c r="AP3260" s="102"/>
      <c r="AQ3260" s="102"/>
      <c r="AR3260" s="102"/>
      <c r="AS3260" s="102"/>
      <c r="AT3260" s="102"/>
      <c r="AU3260" s="102"/>
      <c r="AV3260" s="102"/>
      <c r="AW3260" s="102"/>
      <c r="AX3260" s="102"/>
      <c r="AY3260" s="102"/>
      <c r="AZ3260" s="102"/>
      <c r="BA3260" s="102"/>
      <c r="BB3260" s="102"/>
      <c r="BC3260" s="102"/>
      <c r="BD3260" s="102"/>
      <c r="BE3260" s="102"/>
      <c r="BF3260" s="102"/>
      <c r="BG3260" s="102"/>
      <c r="BH3260" s="102"/>
      <c r="BI3260" s="102"/>
      <c r="BJ3260" s="102"/>
    </row>
    <row r="3261" spans="11:62">
      <c r="K3261" s="102"/>
      <c r="L3261" s="102"/>
      <c r="M3261" s="102"/>
      <c r="Y3261" s="102"/>
      <c r="Z3261" s="102"/>
      <c r="AA3261" s="102"/>
      <c r="AB3261" s="102"/>
      <c r="AC3261" s="102"/>
      <c r="AD3261" s="102"/>
      <c r="AE3261" s="102"/>
      <c r="AF3261" s="102"/>
      <c r="AG3261" s="104"/>
    </row>
    <row r="3262" spans="11:62">
      <c r="K3262" s="102"/>
      <c r="L3262" s="102"/>
      <c r="M3262" s="102"/>
      <c r="Y3262" s="102"/>
      <c r="Z3262" s="102"/>
      <c r="AA3262" s="102"/>
      <c r="AB3262" s="102"/>
      <c r="AC3262" s="102"/>
      <c r="AD3262" s="102"/>
      <c r="AE3262" s="102"/>
      <c r="AF3262" s="102"/>
      <c r="AG3262" s="104"/>
    </row>
    <row r="3263" spans="11:62">
      <c r="K3263" s="102"/>
      <c r="L3263" s="102"/>
      <c r="M3263" s="102"/>
      <c r="N3263" s="102"/>
      <c r="O3263" s="102"/>
      <c r="P3263" s="102"/>
      <c r="R3263" s="105"/>
      <c r="Y3263" s="102"/>
      <c r="Z3263" s="102"/>
      <c r="AA3263" s="102"/>
      <c r="AB3263" s="102"/>
      <c r="AC3263" s="102"/>
      <c r="AD3263" s="102"/>
      <c r="AE3263" s="102"/>
      <c r="AF3263" s="102"/>
      <c r="AI3263" s="102"/>
      <c r="AJ3263" s="102"/>
      <c r="AK3263" s="102"/>
      <c r="AL3263" s="102"/>
      <c r="AM3263" s="102"/>
      <c r="AN3263" s="102"/>
      <c r="AO3263" s="102"/>
      <c r="AP3263" s="102"/>
      <c r="AQ3263" s="102"/>
      <c r="AR3263" s="102"/>
      <c r="AS3263" s="102"/>
      <c r="AT3263" s="102"/>
      <c r="AU3263" s="102"/>
      <c r="AV3263" s="102"/>
      <c r="AW3263" s="102"/>
      <c r="AX3263" s="102"/>
      <c r="AY3263" s="102"/>
      <c r="AZ3263" s="102"/>
      <c r="BA3263" s="102"/>
      <c r="BB3263" s="102"/>
      <c r="BC3263" s="102"/>
      <c r="BD3263" s="102"/>
      <c r="BE3263" s="102"/>
      <c r="BF3263" s="102"/>
      <c r="BG3263" s="102"/>
      <c r="BH3263" s="102"/>
      <c r="BI3263" s="102"/>
      <c r="BJ3263" s="102"/>
    </row>
    <row r="3264" spans="11:62">
      <c r="K3264" s="102"/>
      <c r="L3264" s="102"/>
      <c r="M3264" s="102"/>
      <c r="O3264" s="102"/>
      <c r="P3264" s="102"/>
      <c r="Y3264" s="102"/>
      <c r="Z3264" s="102"/>
      <c r="AA3264" s="102"/>
      <c r="AB3264" s="102"/>
      <c r="AC3264" s="102"/>
      <c r="AD3264" s="102"/>
      <c r="AE3264" s="102"/>
      <c r="AF3264" s="102"/>
      <c r="AI3264" s="102"/>
      <c r="AJ3264" s="102"/>
      <c r="AK3264" s="102"/>
      <c r="AL3264" s="102"/>
      <c r="AM3264" s="102"/>
      <c r="AN3264" s="102"/>
      <c r="AO3264" s="102"/>
      <c r="AP3264" s="102"/>
      <c r="AQ3264" s="102"/>
      <c r="AR3264" s="102"/>
      <c r="AS3264" s="102"/>
      <c r="AT3264" s="102"/>
      <c r="AU3264" s="102"/>
      <c r="AV3264" s="102"/>
      <c r="AW3264" s="102"/>
      <c r="AX3264" s="102"/>
      <c r="AY3264" s="102"/>
      <c r="AZ3264" s="102"/>
      <c r="BA3264" s="102"/>
      <c r="BB3264" s="102"/>
      <c r="BC3264" s="102"/>
      <c r="BD3264" s="102"/>
      <c r="BE3264" s="102"/>
      <c r="BF3264" s="102"/>
      <c r="BG3264" s="102"/>
      <c r="BH3264" s="102"/>
      <c r="BI3264" s="102"/>
      <c r="BJ3264" s="102"/>
    </row>
    <row r="3265" spans="11:62">
      <c r="K3265" s="102"/>
      <c r="L3265" s="102"/>
      <c r="M3265" s="102"/>
      <c r="O3265" s="102"/>
      <c r="P3265" s="102"/>
      <c r="Y3265" s="102"/>
      <c r="Z3265" s="102"/>
      <c r="AA3265" s="102"/>
      <c r="AB3265" s="102"/>
      <c r="AC3265" s="102"/>
      <c r="AD3265" s="102"/>
      <c r="AE3265" s="102"/>
      <c r="AF3265" s="102"/>
      <c r="AI3265" s="102"/>
      <c r="AJ3265" s="102"/>
      <c r="AK3265" s="102"/>
      <c r="AL3265" s="102"/>
      <c r="AM3265" s="102"/>
      <c r="AN3265" s="102"/>
      <c r="AO3265" s="102"/>
      <c r="AP3265" s="102"/>
      <c r="AQ3265" s="102"/>
      <c r="AR3265" s="102"/>
      <c r="AS3265" s="102"/>
      <c r="AT3265" s="102"/>
      <c r="AU3265" s="102"/>
      <c r="AV3265" s="102"/>
      <c r="AW3265" s="102"/>
      <c r="AX3265" s="102"/>
      <c r="AY3265" s="102"/>
      <c r="AZ3265" s="102"/>
      <c r="BA3265" s="102"/>
      <c r="BB3265" s="102"/>
      <c r="BC3265" s="102"/>
      <c r="BD3265" s="102"/>
      <c r="BE3265" s="102"/>
      <c r="BF3265" s="102"/>
      <c r="BG3265" s="102"/>
      <c r="BH3265" s="102"/>
      <c r="BI3265" s="102"/>
      <c r="BJ3265" s="102"/>
    </row>
    <row r="3266" spans="11:62">
      <c r="K3266" s="102"/>
      <c r="L3266" s="102"/>
      <c r="M3266" s="102"/>
      <c r="N3266" s="102"/>
      <c r="O3266" s="102"/>
      <c r="P3266" s="102"/>
      <c r="Y3266" s="102"/>
      <c r="Z3266" s="102"/>
      <c r="AA3266" s="102"/>
      <c r="AB3266" s="102"/>
      <c r="AC3266" s="102"/>
      <c r="AD3266" s="102"/>
      <c r="AE3266" s="102"/>
      <c r="AF3266" s="102"/>
      <c r="AI3266" s="102"/>
      <c r="AJ3266" s="102"/>
      <c r="AK3266" s="102"/>
      <c r="AL3266" s="102"/>
      <c r="AM3266" s="102"/>
      <c r="AN3266" s="102"/>
      <c r="AO3266" s="102"/>
      <c r="AP3266" s="102"/>
      <c r="AQ3266" s="102"/>
      <c r="AR3266" s="102"/>
      <c r="AS3266" s="102"/>
      <c r="AT3266" s="102"/>
      <c r="AU3266" s="102"/>
      <c r="AV3266" s="102"/>
      <c r="AW3266" s="102"/>
      <c r="AX3266" s="102"/>
      <c r="AY3266" s="102"/>
      <c r="AZ3266" s="102"/>
      <c r="BA3266" s="102"/>
      <c r="BB3266" s="102"/>
      <c r="BC3266" s="102"/>
      <c r="BD3266" s="102"/>
      <c r="BE3266" s="102"/>
      <c r="BF3266" s="102"/>
      <c r="BG3266" s="102"/>
      <c r="BH3266" s="102"/>
      <c r="BI3266" s="102"/>
      <c r="BJ3266" s="102"/>
    </row>
    <row r="3267" spans="11:62">
      <c r="K3267" s="102"/>
      <c r="L3267" s="102"/>
      <c r="M3267" s="102"/>
      <c r="Y3267" s="102"/>
      <c r="Z3267" s="102"/>
      <c r="AA3267" s="102"/>
      <c r="AB3267" s="102"/>
      <c r="AC3267" s="102"/>
      <c r="AD3267" s="102"/>
      <c r="AE3267" s="102"/>
      <c r="AF3267" s="102"/>
      <c r="AG3267" s="104"/>
    </row>
    <row r="3268" spans="11:62">
      <c r="K3268" s="102"/>
      <c r="L3268" s="102"/>
      <c r="M3268" s="102"/>
      <c r="N3268" s="102"/>
      <c r="O3268" s="102"/>
      <c r="P3268" s="102"/>
      <c r="Q3268" s="102"/>
      <c r="R3268" s="105"/>
      <c r="S3268" s="105"/>
      <c r="Y3268" s="102"/>
      <c r="Z3268" s="102"/>
      <c r="AA3268" s="102"/>
      <c r="AB3268" s="102"/>
      <c r="AC3268" s="102"/>
      <c r="AD3268" s="102"/>
      <c r="AE3268" s="102"/>
      <c r="AF3268" s="102"/>
      <c r="AG3268" s="104"/>
      <c r="AI3268" s="102"/>
      <c r="AJ3268" s="102"/>
      <c r="AK3268" s="102"/>
      <c r="AL3268" s="102"/>
      <c r="AM3268" s="102"/>
      <c r="AN3268" s="102"/>
      <c r="AO3268" s="102"/>
      <c r="AP3268" s="102"/>
      <c r="AQ3268" s="102"/>
      <c r="AR3268" s="102"/>
      <c r="AS3268" s="102"/>
      <c r="AT3268" s="102"/>
      <c r="AU3268" s="102"/>
      <c r="AV3268" s="102"/>
      <c r="AW3268" s="102"/>
      <c r="AX3268" s="102"/>
      <c r="AY3268" s="102"/>
      <c r="AZ3268" s="102"/>
      <c r="BA3268" s="102"/>
      <c r="BB3268" s="102"/>
      <c r="BC3268" s="102"/>
      <c r="BD3268" s="102"/>
      <c r="BE3268" s="102"/>
      <c r="BF3268" s="102"/>
      <c r="BG3268" s="102"/>
      <c r="BH3268" s="102"/>
      <c r="BI3268" s="102"/>
      <c r="BJ3268" s="102"/>
    </row>
    <row r="3269" spans="11:62">
      <c r="K3269" s="102"/>
      <c r="L3269" s="102"/>
      <c r="M3269" s="102"/>
      <c r="N3269" s="102"/>
      <c r="O3269" s="102"/>
      <c r="P3269" s="102"/>
      <c r="W3269" s="102"/>
      <c r="X3269" s="102"/>
      <c r="Y3269" s="102"/>
      <c r="Z3269" s="102"/>
      <c r="AA3269" s="102"/>
      <c r="AB3269" s="102"/>
      <c r="AC3269" s="102"/>
      <c r="AD3269" s="102"/>
      <c r="AE3269" s="102"/>
      <c r="AF3269" s="102"/>
      <c r="AG3269" s="104"/>
      <c r="AI3269" s="102"/>
      <c r="AJ3269" s="102"/>
      <c r="AK3269" s="102"/>
      <c r="AL3269" s="102"/>
      <c r="AM3269" s="102"/>
      <c r="AN3269" s="102"/>
      <c r="AO3269" s="102"/>
      <c r="AP3269" s="102"/>
      <c r="AQ3269" s="102"/>
      <c r="AR3269" s="102"/>
      <c r="AS3269" s="102"/>
      <c r="AT3269" s="102"/>
      <c r="AU3269" s="102"/>
      <c r="AV3269" s="102"/>
      <c r="AW3269" s="102"/>
      <c r="AX3269" s="102"/>
      <c r="AY3269" s="102"/>
      <c r="AZ3269" s="102"/>
      <c r="BA3269" s="102"/>
      <c r="BB3269" s="102"/>
      <c r="BC3269" s="102"/>
      <c r="BD3269" s="102"/>
      <c r="BE3269" s="102"/>
      <c r="BF3269" s="102"/>
      <c r="BG3269" s="102"/>
      <c r="BH3269" s="102"/>
      <c r="BI3269" s="102"/>
      <c r="BJ3269" s="102"/>
    </row>
    <row r="3270" spans="11:62">
      <c r="K3270" s="102"/>
      <c r="L3270" s="102"/>
      <c r="M3270" s="102"/>
      <c r="N3270" s="102"/>
      <c r="O3270" s="102"/>
      <c r="P3270" s="102"/>
      <c r="W3270" s="102"/>
      <c r="X3270" s="102"/>
      <c r="Y3270" s="102"/>
      <c r="Z3270" s="102"/>
      <c r="AA3270" s="102"/>
      <c r="AB3270" s="102"/>
      <c r="AC3270" s="102"/>
      <c r="AD3270" s="102"/>
      <c r="AE3270" s="102"/>
      <c r="AF3270" s="102"/>
      <c r="AG3270" s="104"/>
      <c r="AI3270" s="102"/>
      <c r="AJ3270" s="102"/>
      <c r="AK3270" s="102"/>
      <c r="AL3270" s="102"/>
      <c r="AM3270" s="102"/>
      <c r="AN3270" s="102"/>
      <c r="AO3270" s="102"/>
      <c r="AP3270" s="102"/>
      <c r="AQ3270" s="102"/>
      <c r="AR3270" s="102"/>
      <c r="AS3270" s="102"/>
      <c r="AT3270" s="102"/>
      <c r="AU3270" s="102"/>
      <c r="AV3270" s="102"/>
      <c r="AW3270" s="102"/>
      <c r="AX3270" s="102"/>
      <c r="AY3270" s="102"/>
      <c r="AZ3270" s="102"/>
      <c r="BA3270" s="102"/>
      <c r="BB3270" s="102"/>
      <c r="BC3270" s="102"/>
      <c r="BD3270" s="102"/>
      <c r="BE3270" s="102"/>
      <c r="BF3270" s="102"/>
      <c r="BG3270" s="102"/>
      <c r="BH3270" s="102"/>
      <c r="BI3270" s="102"/>
      <c r="BJ3270" s="102"/>
    </row>
    <row r="3271" spans="11:62">
      <c r="K3271" s="102"/>
      <c r="L3271" s="102"/>
      <c r="M3271" s="102"/>
      <c r="N3271" s="102"/>
      <c r="O3271" s="102"/>
      <c r="P3271" s="102"/>
      <c r="W3271" s="102"/>
      <c r="X3271" s="102"/>
      <c r="Y3271" s="102"/>
      <c r="Z3271" s="102"/>
      <c r="AA3271" s="102"/>
      <c r="AB3271" s="102"/>
      <c r="AC3271" s="102"/>
      <c r="AD3271" s="102"/>
      <c r="AE3271" s="102"/>
      <c r="AF3271" s="102"/>
      <c r="AG3271" s="104"/>
    </row>
    <row r="3272" spans="11:62">
      <c r="K3272" s="102"/>
      <c r="L3272" s="102"/>
      <c r="M3272" s="102"/>
      <c r="N3272" s="102"/>
      <c r="O3272" s="102"/>
      <c r="P3272" s="102"/>
      <c r="W3272" s="102"/>
      <c r="X3272" s="102"/>
      <c r="Y3272" s="102"/>
      <c r="Z3272" s="102"/>
      <c r="AA3272" s="102"/>
      <c r="AB3272" s="102"/>
      <c r="AC3272" s="102"/>
      <c r="AD3272" s="102"/>
      <c r="AE3272" s="102"/>
      <c r="AF3272" s="102"/>
      <c r="AG3272" s="104"/>
    </row>
    <row r="3273" spans="11:62">
      <c r="K3273" s="102"/>
      <c r="L3273" s="102"/>
      <c r="M3273" s="102"/>
      <c r="N3273" s="102"/>
      <c r="O3273" s="102"/>
      <c r="P3273" s="102"/>
      <c r="R3273" s="105"/>
      <c r="S3273" s="105"/>
      <c r="Y3273" s="102"/>
      <c r="Z3273" s="102"/>
      <c r="AA3273" s="102"/>
      <c r="AB3273" s="102"/>
      <c r="AC3273" s="102"/>
      <c r="AD3273" s="102"/>
      <c r="AE3273" s="102"/>
      <c r="AF3273" s="102"/>
      <c r="AI3273" s="102"/>
      <c r="AJ3273" s="102"/>
      <c r="AK3273" s="102"/>
      <c r="AL3273" s="102"/>
      <c r="AM3273" s="102"/>
      <c r="AN3273" s="102"/>
      <c r="AO3273" s="102"/>
      <c r="AP3273" s="102"/>
      <c r="AQ3273" s="102"/>
      <c r="AR3273" s="102"/>
      <c r="AS3273" s="102"/>
      <c r="AT3273" s="102"/>
      <c r="AU3273" s="102"/>
      <c r="AV3273" s="102"/>
      <c r="AW3273" s="102"/>
      <c r="AX3273" s="102"/>
      <c r="AY3273" s="102"/>
      <c r="AZ3273" s="102"/>
      <c r="BA3273" s="102"/>
      <c r="BB3273" s="102"/>
      <c r="BC3273" s="102"/>
      <c r="BD3273" s="102"/>
      <c r="BE3273" s="102"/>
      <c r="BF3273" s="102"/>
      <c r="BG3273" s="102"/>
      <c r="BH3273" s="102"/>
      <c r="BI3273" s="102"/>
      <c r="BJ3273" s="102"/>
    </row>
    <row r="3274" spans="11:62">
      <c r="K3274" s="102"/>
      <c r="L3274" s="102"/>
      <c r="M3274" s="102"/>
      <c r="N3274" s="102"/>
      <c r="O3274" s="102"/>
      <c r="P3274" s="102"/>
      <c r="R3274" s="105"/>
      <c r="Y3274" s="102"/>
      <c r="Z3274" s="102"/>
      <c r="AA3274" s="102"/>
      <c r="AB3274" s="102"/>
      <c r="AC3274" s="102"/>
      <c r="AD3274" s="102"/>
      <c r="AE3274" s="102"/>
      <c r="AF3274" s="102"/>
      <c r="AG3274" s="104"/>
      <c r="AI3274" s="102"/>
      <c r="AJ3274" s="102"/>
      <c r="AK3274" s="102"/>
      <c r="AL3274" s="102"/>
      <c r="AM3274" s="102"/>
      <c r="AN3274" s="102"/>
      <c r="AO3274" s="102"/>
      <c r="AP3274" s="102"/>
      <c r="AQ3274" s="102"/>
      <c r="AR3274" s="102"/>
      <c r="AS3274" s="102"/>
      <c r="AT3274" s="102"/>
      <c r="AU3274" s="102"/>
      <c r="AV3274" s="102"/>
      <c r="AW3274" s="102"/>
      <c r="AX3274" s="102"/>
      <c r="AY3274" s="102"/>
      <c r="AZ3274" s="102"/>
      <c r="BA3274" s="102"/>
      <c r="BB3274" s="102"/>
      <c r="BC3274" s="102"/>
      <c r="BD3274" s="102"/>
      <c r="BE3274" s="102"/>
      <c r="BF3274" s="102"/>
      <c r="BG3274" s="102"/>
      <c r="BH3274" s="102"/>
      <c r="BI3274" s="102"/>
      <c r="BJ3274" s="102"/>
    </row>
    <row r="3275" spans="11:62">
      <c r="K3275" s="102"/>
      <c r="L3275" s="102"/>
      <c r="M3275" s="102"/>
      <c r="O3275" s="102"/>
      <c r="P3275" s="102"/>
      <c r="Q3275" s="102"/>
      <c r="R3275" s="105"/>
      <c r="S3275" s="105"/>
      <c r="AH3275" s="104"/>
      <c r="AI3275" s="102"/>
      <c r="AJ3275" s="102"/>
      <c r="AK3275" s="102"/>
      <c r="AL3275" s="102"/>
      <c r="AM3275" s="102"/>
      <c r="AN3275" s="102"/>
      <c r="AO3275" s="102"/>
      <c r="AP3275" s="102"/>
      <c r="AQ3275" s="102"/>
      <c r="AR3275" s="102"/>
      <c r="AS3275" s="102"/>
      <c r="AT3275" s="102"/>
      <c r="AU3275" s="102"/>
      <c r="AV3275" s="102"/>
      <c r="AW3275" s="102"/>
      <c r="AX3275" s="102"/>
      <c r="AY3275" s="102"/>
      <c r="AZ3275" s="102"/>
      <c r="BA3275" s="102"/>
      <c r="BB3275" s="102"/>
      <c r="BC3275" s="102"/>
      <c r="BD3275" s="102"/>
      <c r="BE3275" s="102"/>
      <c r="BF3275" s="102"/>
      <c r="BG3275" s="102"/>
      <c r="BH3275" s="102"/>
      <c r="BI3275" s="102"/>
      <c r="BJ3275" s="102"/>
    </row>
    <row r="3276" spans="11:62">
      <c r="K3276" s="102"/>
      <c r="L3276" s="102"/>
      <c r="M3276" s="102"/>
      <c r="R3276" s="105"/>
      <c r="Y3276" s="102"/>
      <c r="Z3276" s="102"/>
      <c r="AA3276" s="102"/>
      <c r="AB3276" s="102"/>
      <c r="AC3276" s="102"/>
      <c r="AD3276" s="102"/>
      <c r="AE3276" s="102"/>
      <c r="AF3276" s="102"/>
      <c r="AG3276" s="104"/>
      <c r="AI3276" s="102"/>
      <c r="AJ3276" s="102"/>
      <c r="AK3276" s="102"/>
      <c r="AL3276" s="102"/>
      <c r="AM3276" s="102"/>
      <c r="AN3276" s="102"/>
      <c r="AO3276" s="102"/>
      <c r="AP3276" s="102"/>
      <c r="AQ3276" s="102"/>
      <c r="AS3276" s="102"/>
      <c r="AT3276" s="102"/>
      <c r="AU3276" s="102"/>
      <c r="AV3276" s="102"/>
      <c r="AW3276" s="102"/>
      <c r="AY3276" s="102"/>
      <c r="AZ3276" s="102"/>
      <c r="BA3276" s="102"/>
      <c r="BB3276" s="102"/>
      <c r="BC3276" s="102"/>
      <c r="BE3276" s="102"/>
      <c r="BF3276" s="102"/>
      <c r="BG3276" s="102"/>
      <c r="BH3276" s="102"/>
      <c r="BI3276" s="102"/>
    </row>
    <row r="3277" spans="11:62">
      <c r="K3277" s="102"/>
      <c r="L3277" s="102"/>
      <c r="M3277" s="102"/>
      <c r="N3277" s="102"/>
      <c r="O3277" s="102"/>
      <c r="P3277" s="102"/>
      <c r="Q3277" s="102"/>
      <c r="R3277" s="105"/>
      <c r="Y3277" s="102"/>
      <c r="Z3277" s="102"/>
      <c r="AA3277" s="102"/>
      <c r="AB3277" s="102"/>
      <c r="AC3277" s="102"/>
      <c r="AD3277" s="102"/>
      <c r="AE3277" s="102"/>
      <c r="AF3277" s="102"/>
      <c r="AI3277" s="102"/>
      <c r="AJ3277" s="102"/>
      <c r="AK3277" s="102"/>
      <c r="AL3277" s="102"/>
      <c r="AM3277" s="102"/>
      <c r="AN3277" s="102"/>
      <c r="AO3277" s="102"/>
      <c r="AP3277" s="102"/>
      <c r="AQ3277" s="102"/>
      <c r="AR3277" s="102"/>
      <c r="AS3277" s="102"/>
      <c r="AT3277" s="102"/>
      <c r="AU3277" s="102"/>
      <c r="AV3277" s="102"/>
      <c r="AW3277" s="102"/>
      <c r="AX3277" s="102"/>
      <c r="AY3277" s="102"/>
      <c r="AZ3277" s="102"/>
      <c r="BA3277" s="102"/>
      <c r="BB3277" s="102"/>
      <c r="BC3277" s="102"/>
      <c r="BD3277" s="102"/>
      <c r="BE3277" s="102"/>
      <c r="BF3277" s="102"/>
      <c r="BG3277" s="102"/>
      <c r="BH3277" s="102"/>
      <c r="BI3277" s="102"/>
      <c r="BJ3277" s="102"/>
    </row>
    <row r="3278" spans="11:62">
      <c r="K3278" s="102"/>
      <c r="L3278" s="102"/>
      <c r="M3278" s="102"/>
      <c r="Q3278" s="102"/>
      <c r="R3278" s="105"/>
      <c r="AB3278" s="102"/>
      <c r="AC3278" s="102"/>
      <c r="AD3278" s="102"/>
      <c r="AE3278" s="102"/>
      <c r="AF3278" s="102"/>
      <c r="AI3278" s="102"/>
      <c r="AJ3278" s="102"/>
      <c r="AK3278" s="102"/>
      <c r="AL3278" s="102"/>
      <c r="AM3278" s="102"/>
      <c r="AN3278" s="102"/>
      <c r="AO3278" s="102"/>
      <c r="AP3278" s="102"/>
      <c r="AQ3278" s="102"/>
      <c r="AR3278" s="102"/>
      <c r="AS3278" s="102"/>
      <c r="AT3278" s="102"/>
      <c r="AU3278" s="102"/>
      <c r="AV3278" s="102"/>
      <c r="AW3278" s="102"/>
      <c r="AX3278" s="102"/>
      <c r="AY3278" s="102"/>
      <c r="AZ3278" s="102"/>
      <c r="BA3278" s="102"/>
      <c r="BB3278" s="102"/>
      <c r="BC3278" s="102"/>
      <c r="BD3278" s="102"/>
      <c r="BE3278" s="102"/>
      <c r="BF3278" s="102"/>
      <c r="BG3278" s="102"/>
      <c r="BH3278" s="102"/>
      <c r="BI3278" s="102"/>
      <c r="BJ3278" s="102"/>
    </row>
    <row r="3279" spans="11:62">
      <c r="K3279" s="102"/>
      <c r="L3279" s="102"/>
      <c r="M3279" s="102"/>
      <c r="O3279" s="102"/>
      <c r="P3279" s="102"/>
      <c r="R3279" s="105"/>
      <c r="S3279" s="105"/>
      <c r="Y3279" s="102"/>
      <c r="Z3279" s="102"/>
      <c r="AA3279" s="102"/>
      <c r="AB3279" s="102"/>
      <c r="AC3279" s="102"/>
      <c r="AD3279" s="102"/>
      <c r="AE3279" s="102"/>
      <c r="AF3279" s="102"/>
      <c r="AG3279" s="104"/>
      <c r="AI3279" s="102"/>
      <c r="AJ3279" s="102"/>
      <c r="AK3279" s="102"/>
      <c r="AL3279" s="102"/>
      <c r="AM3279" s="102"/>
      <c r="AN3279" s="102"/>
      <c r="AO3279" s="102"/>
      <c r="AP3279" s="102"/>
      <c r="AQ3279" s="102"/>
      <c r="AR3279" s="102"/>
      <c r="AS3279" s="102"/>
      <c r="AT3279" s="102"/>
      <c r="AU3279" s="102"/>
      <c r="AV3279" s="102"/>
      <c r="AW3279" s="102"/>
      <c r="AX3279" s="102"/>
      <c r="AY3279" s="102"/>
      <c r="AZ3279" s="102"/>
      <c r="BA3279" s="102"/>
      <c r="BB3279" s="102"/>
      <c r="BC3279" s="102"/>
      <c r="BD3279" s="102"/>
      <c r="BE3279" s="102"/>
      <c r="BF3279" s="102"/>
      <c r="BG3279" s="102"/>
      <c r="BH3279" s="102"/>
      <c r="BI3279" s="102"/>
      <c r="BJ3279" s="102"/>
    </row>
    <row r="3280" spans="11:62">
      <c r="K3280" s="102"/>
      <c r="L3280" s="102"/>
      <c r="M3280" s="102"/>
      <c r="N3280" s="102"/>
      <c r="O3280" s="102"/>
      <c r="P3280" s="102"/>
      <c r="Q3280" s="102"/>
      <c r="R3280" s="105"/>
      <c r="W3280" s="102"/>
      <c r="X3280" s="102"/>
      <c r="Y3280" s="102"/>
      <c r="Z3280" s="102"/>
      <c r="AA3280" s="102"/>
      <c r="AB3280" s="102"/>
      <c r="AC3280" s="102"/>
      <c r="AD3280" s="102"/>
      <c r="AE3280" s="102"/>
      <c r="AF3280" s="102"/>
      <c r="AG3280" s="104"/>
      <c r="AI3280" s="102"/>
      <c r="AJ3280" s="102"/>
      <c r="AK3280" s="102"/>
      <c r="AL3280" s="102"/>
      <c r="AM3280" s="102"/>
      <c r="AN3280" s="102"/>
      <c r="AO3280" s="102"/>
      <c r="AP3280" s="102"/>
      <c r="AQ3280" s="102"/>
      <c r="AR3280" s="102"/>
      <c r="AS3280" s="102"/>
      <c r="AT3280" s="102"/>
      <c r="AU3280" s="102"/>
      <c r="AV3280" s="102"/>
      <c r="AW3280" s="102"/>
      <c r="AX3280" s="102"/>
      <c r="AY3280" s="102"/>
      <c r="AZ3280" s="102"/>
      <c r="BA3280" s="102"/>
      <c r="BB3280" s="102"/>
      <c r="BC3280" s="102"/>
      <c r="BD3280" s="102"/>
      <c r="BE3280" s="102"/>
      <c r="BF3280" s="102"/>
      <c r="BG3280" s="102"/>
      <c r="BH3280" s="102"/>
      <c r="BI3280" s="102"/>
      <c r="BJ3280" s="102"/>
    </row>
    <row r="3281" spans="11:62">
      <c r="K3281" s="102"/>
      <c r="L3281" s="102"/>
      <c r="M3281" s="102"/>
      <c r="N3281" s="102"/>
      <c r="O3281" s="102"/>
      <c r="P3281" s="102"/>
      <c r="R3281" s="105"/>
      <c r="Y3281" s="102"/>
      <c r="Z3281" s="102"/>
      <c r="AA3281" s="102"/>
      <c r="AB3281" s="102"/>
      <c r="AC3281" s="102"/>
      <c r="AD3281" s="102"/>
      <c r="AE3281" s="102"/>
      <c r="AF3281" s="102"/>
      <c r="AG3281" s="104"/>
      <c r="AI3281" s="102"/>
      <c r="AJ3281" s="102"/>
      <c r="AK3281" s="102"/>
      <c r="AL3281" s="102"/>
      <c r="AM3281" s="102"/>
      <c r="AN3281" s="102"/>
      <c r="AO3281" s="102"/>
      <c r="AP3281" s="102"/>
      <c r="AQ3281" s="102"/>
      <c r="AR3281" s="102"/>
      <c r="AS3281" s="102"/>
      <c r="AT3281" s="102"/>
      <c r="AU3281" s="102"/>
      <c r="AV3281" s="102"/>
      <c r="AW3281" s="102"/>
      <c r="AX3281" s="102"/>
      <c r="AY3281" s="102"/>
      <c r="AZ3281" s="102"/>
      <c r="BA3281" s="102"/>
      <c r="BB3281" s="102"/>
      <c r="BC3281" s="102"/>
      <c r="BD3281" s="102"/>
      <c r="BE3281" s="102"/>
      <c r="BF3281" s="102"/>
      <c r="BG3281" s="102"/>
      <c r="BH3281" s="102"/>
      <c r="BI3281" s="102"/>
      <c r="BJ3281" s="102"/>
    </row>
    <row r="3282" spans="11:62">
      <c r="K3282" s="102"/>
      <c r="L3282" s="102"/>
      <c r="M3282" s="102"/>
      <c r="Y3282" s="102"/>
      <c r="Z3282" s="102"/>
      <c r="AA3282" s="102"/>
      <c r="AB3282" s="102"/>
      <c r="AC3282" s="102"/>
      <c r="AD3282" s="102"/>
      <c r="AE3282" s="102"/>
      <c r="AF3282" s="102"/>
      <c r="AG3282" s="104"/>
    </row>
    <row r="3283" spans="11:62">
      <c r="K3283" s="102"/>
      <c r="L3283" s="102"/>
      <c r="M3283" s="102"/>
      <c r="N3283" s="102"/>
      <c r="O3283" s="102"/>
      <c r="P3283" s="102"/>
      <c r="Y3283" s="102"/>
      <c r="Z3283" s="102"/>
      <c r="AA3283" s="102"/>
      <c r="AB3283" s="102"/>
      <c r="AC3283" s="102"/>
      <c r="AD3283" s="102"/>
      <c r="AE3283" s="102"/>
      <c r="AF3283" s="102"/>
      <c r="AI3283" s="102"/>
      <c r="AJ3283" s="102"/>
      <c r="AK3283" s="102"/>
      <c r="AL3283" s="102"/>
      <c r="AM3283" s="102"/>
      <c r="AN3283" s="102"/>
      <c r="AO3283" s="102"/>
      <c r="AP3283" s="102"/>
      <c r="AQ3283" s="102"/>
      <c r="AR3283" s="102"/>
      <c r="AS3283" s="102"/>
      <c r="AT3283" s="102"/>
      <c r="AU3283" s="102"/>
      <c r="AV3283" s="102"/>
      <c r="AW3283" s="102"/>
      <c r="AX3283" s="102"/>
      <c r="AY3283" s="102"/>
      <c r="AZ3283" s="102"/>
      <c r="BA3283" s="102"/>
      <c r="BB3283" s="102"/>
      <c r="BC3283" s="102"/>
      <c r="BD3283" s="102"/>
      <c r="BE3283" s="102"/>
      <c r="BF3283" s="102"/>
      <c r="BG3283" s="102"/>
      <c r="BH3283" s="102"/>
      <c r="BI3283" s="102"/>
      <c r="BJ3283" s="102"/>
    </row>
    <row r="3284" spans="11:62">
      <c r="K3284" s="102"/>
      <c r="L3284" s="102"/>
      <c r="M3284" s="102"/>
      <c r="Y3284" s="102"/>
      <c r="Z3284" s="102"/>
      <c r="AA3284" s="102"/>
      <c r="AD3284" s="102"/>
      <c r="AE3284" s="102"/>
      <c r="AF3284" s="102"/>
      <c r="AG3284" s="104"/>
      <c r="AH3284" s="104"/>
      <c r="AI3284" s="102"/>
      <c r="AJ3284" s="102"/>
      <c r="AK3284" s="102"/>
      <c r="AL3284" s="102"/>
      <c r="AM3284" s="102"/>
      <c r="AN3284" s="102"/>
      <c r="AO3284" s="102"/>
      <c r="AP3284" s="102"/>
      <c r="AQ3284" s="102"/>
      <c r="AS3284" s="102"/>
      <c r="AT3284" s="102"/>
      <c r="AU3284" s="102"/>
      <c r="AV3284" s="102"/>
      <c r="AW3284" s="102"/>
      <c r="AY3284" s="102"/>
      <c r="AZ3284" s="102"/>
      <c r="BA3284" s="102"/>
      <c r="BB3284" s="102"/>
      <c r="BC3284" s="102"/>
      <c r="BE3284" s="102"/>
      <c r="BF3284" s="102"/>
      <c r="BG3284" s="102"/>
      <c r="BH3284" s="102"/>
      <c r="BI3284" s="102"/>
    </row>
    <row r="3285" spans="11:62">
      <c r="K3285" s="102"/>
      <c r="L3285" s="102"/>
      <c r="M3285" s="102"/>
      <c r="N3285" s="102"/>
      <c r="O3285" s="102"/>
      <c r="P3285" s="102"/>
      <c r="Q3285" s="102"/>
      <c r="R3285" s="105"/>
      <c r="Y3285" s="102"/>
      <c r="Z3285" s="102"/>
      <c r="AA3285" s="102"/>
      <c r="AB3285" s="102"/>
      <c r="AC3285" s="102"/>
      <c r="AD3285" s="102"/>
      <c r="AE3285" s="102"/>
      <c r="AF3285" s="102"/>
      <c r="AI3285" s="102"/>
      <c r="AJ3285" s="102"/>
      <c r="AK3285" s="102"/>
      <c r="AL3285" s="102"/>
      <c r="AM3285" s="102"/>
      <c r="AN3285" s="102"/>
      <c r="AO3285" s="102"/>
      <c r="AP3285" s="102"/>
      <c r="AQ3285" s="102"/>
      <c r="AR3285" s="102"/>
      <c r="AS3285" s="102"/>
      <c r="AT3285" s="102"/>
      <c r="AU3285" s="102"/>
      <c r="AV3285" s="102"/>
      <c r="AW3285" s="102"/>
      <c r="AX3285" s="102"/>
      <c r="AY3285" s="102"/>
      <c r="AZ3285" s="102"/>
      <c r="BA3285" s="102"/>
      <c r="BB3285" s="102"/>
      <c r="BC3285" s="102"/>
      <c r="BE3285" s="102"/>
      <c r="BF3285" s="102"/>
      <c r="BG3285" s="102"/>
      <c r="BH3285" s="102"/>
      <c r="BI3285" s="102"/>
      <c r="BJ3285" s="102"/>
    </row>
    <row r="3286" spans="11:62">
      <c r="K3286" s="102"/>
      <c r="L3286" s="102"/>
      <c r="M3286" s="102"/>
      <c r="P3286" s="102"/>
      <c r="Q3286" s="102"/>
      <c r="W3286" s="102"/>
      <c r="X3286" s="102"/>
      <c r="Y3286" s="102"/>
      <c r="Z3286" s="102"/>
      <c r="AA3286" s="102"/>
      <c r="AB3286" s="102"/>
      <c r="AC3286" s="102"/>
      <c r="AD3286" s="102"/>
      <c r="AE3286" s="102"/>
      <c r="AF3286" s="102"/>
      <c r="AI3286" s="102"/>
      <c r="AJ3286" s="102"/>
      <c r="AK3286" s="102"/>
      <c r="AL3286" s="102"/>
      <c r="AM3286" s="102"/>
      <c r="AN3286" s="102"/>
      <c r="AO3286" s="102"/>
      <c r="AP3286" s="102"/>
      <c r="AQ3286" s="102"/>
      <c r="AR3286" s="102"/>
      <c r="AS3286" s="102"/>
      <c r="AT3286" s="102"/>
      <c r="AU3286" s="102"/>
      <c r="AV3286" s="102"/>
      <c r="AW3286" s="102"/>
      <c r="AX3286" s="102"/>
      <c r="AY3286" s="102"/>
      <c r="AZ3286" s="102"/>
      <c r="BA3286" s="102"/>
      <c r="BB3286" s="102"/>
      <c r="BC3286" s="102"/>
      <c r="BD3286" s="102"/>
      <c r="BE3286" s="102"/>
      <c r="BF3286" s="102"/>
      <c r="BG3286" s="102"/>
      <c r="BH3286" s="102"/>
      <c r="BI3286" s="102"/>
      <c r="BJ3286" s="102"/>
    </row>
    <row r="3287" spans="11:62">
      <c r="K3287" s="102"/>
      <c r="L3287" s="102"/>
      <c r="M3287" s="102"/>
      <c r="P3287" s="102"/>
      <c r="Q3287" s="102"/>
      <c r="W3287" s="102"/>
      <c r="X3287" s="102"/>
      <c r="Y3287" s="102"/>
      <c r="Z3287" s="102"/>
      <c r="AA3287" s="102"/>
      <c r="AB3287" s="102"/>
      <c r="AC3287" s="102"/>
      <c r="AD3287" s="102"/>
      <c r="AE3287" s="102"/>
      <c r="AF3287" s="102"/>
      <c r="AI3287" s="102"/>
      <c r="AJ3287" s="102"/>
      <c r="AK3287" s="102"/>
      <c r="AL3287" s="102"/>
      <c r="AM3287" s="102"/>
      <c r="AN3287" s="102"/>
      <c r="AO3287" s="102"/>
      <c r="AP3287" s="102"/>
      <c r="AQ3287" s="102"/>
      <c r="AR3287" s="102"/>
      <c r="AS3287" s="102"/>
      <c r="AT3287" s="102"/>
      <c r="AU3287" s="102"/>
      <c r="AV3287" s="102"/>
      <c r="AW3287" s="102"/>
      <c r="AX3287" s="102"/>
      <c r="AY3287" s="102"/>
      <c r="AZ3287" s="102"/>
      <c r="BA3287" s="102"/>
      <c r="BB3287" s="102"/>
      <c r="BC3287" s="102"/>
      <c r="BD3287" s="102"/>
      <c r="BE3287" s="102"/>
      <c r="BF3287" s="102"/>
      <c r="BG3287" s="102"/>
      <c r="BH3287" s="102"/>
      <c r="BI3287" s="102"/>
      <c r="BJ3287" s="102"/>
    </row>
    <row r="3288" spans="11:62">
      <c r="K3288" s="102"/>
      <c r="L3288" s="102"/>
      <c r="M3288" s="102"/>
      <c r="N3288" s="102"/>
      <c r="O3288" s="102"/>
      <c r="P3288" s="102"/>
      <c r="R3288" s="105"/>
      <c r="Y3288" s="102"/>
      <c r="Z3288" s="102"/>
      <c r="AA3288" s="102"/>
      <c r="AB3288" s="102"/>
      <c r="AC3288" s="102"/>
      <c r="AD3288" s="102"/>
      <c r="AE3288" s="102"/>
      <c r="AF3288" s="102"/>
      <c r="AI3288" s="102"/>
      <c r="AJ3288" s="102"/>
      <c r="AK3288" s="102"/>
      <c r="AL3288" s="102"/>
      <c r="AM3288" s="102"/>
      <c r="AN3288" s="102"/>
      <c r="AO3288" s="102"/>
      <c r="AP3288" s="102"/>
      <c r="AQ3288" s="102"/>
      <c r="AR3288" s="102"/>
      <c r="AS3288" s="102"/>
      <c r="AT3288" s="102"/>
      <c r="AU3288" s="102"/>
      <c r="AV3288" s="102"/>
      <c r="AW3288" s="102"/>
      <c r="AY3288" s="102"/>
      <c r="AZ3288" s="102"/>
      <c r="BA3288" s="102"/>
      <c r="BB3288" s="102"/>
      <c r="BC3288" s="102"/>
      <c r="BD3288" s="102"/>
      <c r="BE3288" s="102"/>
      <c r="BF3288" s="102"/>
      <c r="BG3288" s="102"/>
      <c r="BH3288" s="102"/>
      <c r="BI3288" s="102"/>
      <c r="BJ3288" s="102"/>
    </row>
    <row r="3289" spans="11:62">
      <c r="K3289" s="102"/>
      <c r="L3289" s="102"/>
      <c r="M3289" s="102"/>
      <c r="P3289" s="102"/>
      <c r="Q3289" s="102"/>
      <c r="R3289" s="105"/>
      <c r="Y3289" s="102"/>
      <c r="Z3289" s="102"/>
      <c r="AA3289" s="102"/>
      <c r="AB3289" s="102"/>
      <c r="AC3289" s="102"/>
      <c r="AD3289" s="102"/>
      <c r="AE3289" s="102"/>
      <c r="AF3289" s="102"/>
      <c r="AG3289" s="104"/>
      <c r="AI3289" s="102"/>
      <c r="AJ3289" s="102"/>
      <c r="AK3289" s="102"/>
      <c r="AL3289" s="102"/>
      <c r="AM3289" s="102"/>
      <c r="AN3289" s="102"/>
      <c r="AO3289" s="102"/>
      <c r="AP3289" s="102"/>
      <c r="AQ3289" s="102"/>
      <c r="AR3289" s="102"/>
      <c r="AS3289" s="102"/>
      <c r="AT3289" s="102"/>
      <c r="AU3289" s="102"/>
      <c r="AV3289" s="102"/>
      <c r="AW3289" s="102"/>
      <c r="AY3289" s="102"/>
      <c r="AZ3289" s="102"/>
      <c r="BA3289" s="102"/>
      <c r="BB3289" s="102"/>
      <c r="BC3289" s="102"/>
      <c r="BD3289" s="102"/>
      <c r="BE3289" s="102"/>
      <c r="BF3289" s="102"/>
      <c r="BG3289" s="102"/>
      <c r="BH3289" s="102"/>
      <c r="BI3289" s="102"/>
      <c r="BJ3289" s="102"/>
    </row>
    <row r="3290" spans="11:62">
      <c r="K3290" s="102"/>
      <c r="L3290" s="102"/>
      <c r="M3290" s="102"/>
      <c r="P3290" s="102"/>
      <c r="Q3290" s="102"/>
      <c r="R3290" s="105"/>
      <c r="Y3290" s="102"/>
      <c r="Z3290" s="102"/>
      <c r="AA3290" s="102"/>
      <c r="AB3290" s="102"/>
      <c r="AC3290" s="102"/>
      <c r="AD3290" s="102"/>
      <c r="AE3290" s="102"/>
      <c r="AF3290" s="102"/>
      <c r="AG3290" s="104"/>
      <c r="AI3290" s="102"/>
      <c r="AJ3290" s="102"/>
      <c r="AK3290" s="102"/>
      <c r="AL3290" s="102"/>
      <c r="AM3290" s="102"/>
      <c r="AN3290" s="102"/>
      <c r="AO3290" s="102"/>
      <c r="AP3290" s="102"/>
      <c r="AQ3290" s="102"/>
      <c r="AR3290" s="102"/>
      <c r="AS3290" s="102"/>
      <c r="AT3290" s="102"/>
      <c r="AU3290" s="102"/>
      <c r="AV3290" s="102"/>
      <c r="AW3290" s="102"/>
      <c r="AY3290" s="102"/>
      <c r="AZ3290" s="102"/>
      <c r="BA3290" s="102"/>
      <c r="BB3290" s="102"/>
      <c r="BC3290" s="102"/>
      <c r="BD3290" s="102"/>
      <c r="BE3290" s="102"/>
      <c r="BF3290" s="102"/>
      <c r="BG3290" s="102"/>
      <c r="BH3290" s="102"/>
      <c r="BI3290" s="102"/>
      <c r="BJ3290" s="102"/>
    </row>
    <row r="3291" spans="11:62">
      <c r="K3291" s="102"/>
      <c r="L3291" s="102"/>
      <c r="M3291" s="102"/>
      <c r="N3291" s="102"/>
      <c r="O3291" s="102"/>
      <c r="P3291" s="102"/>
      <c r="R3291" s="105"/>
      <c r="Y3291" s="102"/>
      <c r="Z3291" s="102"/>
      <c r="AA3291" s="102"/>
      <c r="AB3291" s="102"/>
      <c r="AC3291" s="102"/>
      <c r="AD3291" s="102"/>
      <c r="AE3291" s="102"/>
      <c r="AF3291" s="102"/>
      <c r="AG3291" s="104"/>
      <c r="AH3291" s="104"/>
      <c r="AI3291" s="102"/>
      <c r="AJ3291" s="102"/>
      <c r="AK3291" s="102"/>
      <c r="AL3291" s="102"/>
      <c r="AM3291" s="102"/>
      <c r="AN3291" s="102"/>
      <c r="AO3291" s="102"/>
      <c r="AP3291" s="102"/>
      <c r="AQ3291" s="102"/>
      <c r="AR3291" s="102"/>
      <c r="AS3291" s="102"/>
      <c r="AT3291" s="102"/>
      <c r="AU3291" s="102"/>
      <c r="AV3291" s="102"/>
      <c r="AW3291" s="102"/>
      <c r="AX3291" s="102"/>
      <c r="AY3291" s="102"/>
      <c r="AZ3291" s="102"/>
      <c r="BA3291" s="102"/>
      <c r="BB3291" s="102"/>
      <c r="BC3291" s="102"/>
      <c r="BD3291" s="102"/>
      <c r="BE3291" s="102"/>
      <c r="BF3291" s="102"/>
      <c r="BG3291" s="102"/>
      <c r="BH3291" s="102"/>
      <c r="BI3291" s="102"/>
      <c r="BJ3291" s="102"/>
    </row>
    <row r="3292" spans="11:62">
      <c r="K3292" s="102"/>
      <c r="L3292" s="102"/>
      <c r="M3292" s="102"/>
      <c r="N3292" s="102"/>
      <c r="O3292" s="102"/>
      <c r="P3292" s="102"/>
      <c r="R3292" s="105"/>
      <c r="Y3292" s="102"/>
      <c r="Z3292" s="102"/>
      <c r="AA3292" s="102"/>
      <c r="AB3292" s="102"/>
      <c r="AC3292" s="102"/>
      <c r="AD3292" s="102"/>
      <c r="AE3292" s="102"/>
      <c r="AF3292" s="102"/>
      <c r="AI3292" s="102"/>
      <c r="AJ3292" s="102"/>
      <c r="AK3292" s="102"/>
      <c r="AL3292" s="102"/>
      <c r="AM3292" s="102"/>
      <c r="AN3292" s="102"/>
      <c r="AO3292" s="102"/>
      <c r="AP3292" s="102"/>
      <c r="AQ3292" s="102"/>
      <c r="AR3292" s="102"/>
      <c r="AS3292" s="102"/>
      <c r="AT3292" s="102"/>
      <c r="AU3292" s="102"/>
      <c r="AV3292" s="102"/>
      <c r="AW3292" s="102"/>
      <c r="AX3292" s="102"/>
      <c r="AY3292" s="102"/>
      <c r="AZ3292" s="102"/>
      <c r="BA3292" s="102"/>
      <c r="BB3292" s="102"/>
      <c r="BC3292" s="102"/>
      <c r="BD3292" s="102"/>
      <c r="BE3292" s="102"/>
      <c r="BF3292" s="102"/>
      <c r="BG3292" s="102"/>
      <c r="BH3292" s="102"/>
      <c r="BI3292" s="102"/>
      <c r="BJ3292" s="102"/>
    </row>
    <row r="3293" spans="11:62">
      <c r="K3293" s="102"/>
      <c r="L3293" s="102"/>
      <c r="M3293" s="102"/>
      <c r="N3293" s="102"/>
      <c r="O3293" s="102"/>
      <c r="P3293" s="102"/>
      <c r="R3293" s="105"/>
      <c r="Y3293" s="102"/>
      <c r="Z3293" s="102"/>
      <c r="AA3293" s="102"/>
      <c r="AB3293" s="102"/>
      <c r="AC3293" s="102"/>
      <c r="AD3293" s="102"/>
      <c r="AE3293" s="102"/>
      <c r="AF3293" s="102"/>
      <c r="AG3293" s="104"/>
      <c r="AI3293" s="102"/>
      <c r="AJ3293" s="102"/>
      <c r="AK3293" s="102"/>
      <c r="AL3293" s="102"/>
      <c r="AM3293" s="102"/>
      <c r="AN3293" s="102"/>
      <c r="AO3293" s="102"/>
      <c r="AP3293" s="102"/>
      <c r="AQ3293" s="102"/>
      <c r="AR3293" s="102"/>
      <c r="AS3293" s="102"/>
      <c r="AT3293" s="102"/>
      <c r="AU3293" s="102"/>
      <c r="AV3293" s="102"/>
      <c r="AW3293" s="102"/>
      <c r="AX3293" s="102"/>
      <c r="AY3293" s="102"/>
      <c r="AZ3293" s="102"/>
      <c r="BA3293" s="102"/>
      <c r="BB3293" s="102"/>
      <c r="BC3293" s="102"/>
      <c r="BD3293" s="102"/>
      <c r="BE3293" s="102"/>
      <c r="BF3293" s="102"/>
      <c r="BG3293" s="102"/>
      <c r="BH3293" s="102"/>
      <c r="BI3293" s="102"/>
      <c r="BJ3293" s="102"/>
    </row>
    <row r="3294" spans="11:62">
      <c r="K3294" s="102"/>
      <c r="L3294" s="102"/>
      <c r="M3294" s="102"/>
      <c r="N3294" s="102"/>
      <c r="O3294" s="102"/>
      <c r="P3294" s="102"/>
      <c r="R3294" s="105"/>
      <c r="Y3294" s="102"/>
      <c r="Z3294" s="102"/>
      <c r="AA3294" s="102"/>
      <c r="AB3294" s="102"/>
      <c r="AC3294" s="102"/>
      <c r="AD3294" s="102"/>
      <c r="AE3294" s="102"/>
      <c r="AF3294" s="102"/>
      <c r="AI3294" s="102"/>
      <c r="AJ3294" s="102"/>
      <c r="AK3294" s="102"/>
      <c r="AL3294" s="102"/>
      <c r="AM3294" s="102"/>
      <c r="AN3294" s="102"/>
      <c r="AO3294" s="102"/>
      <c r="AP3294" s="102"/>
      <c r="AQ3294" s="102"/>
      <c r="AR3294" s="102"/>
      <c r="AS3294" s="102"/>
      <c r="AT3294" s="102"/>
      <c r="AU3294" s="102"/>
      <c r="AV3294" s="102"/>
      <c r="AW3294" s="102"/>
      <c r="AX3294" s="102"/>
      <c r="AY3294" s="102"/>
      <c r="AZ3294" s="102"/>
      <c r="BA3294" s="102"/>
      <c r="BB3294" s="102"/>
      <c r="BC3294" s="102"/>
      <c r="BD3294" s="102"/>
      <c r="BE3294" s="102"/>
      <c r="BF3294" s="102"/>
      <c r="BG3294" s="102"/>
      <c r="BH3294" s="102"/>
      <c r="BI3294" s="102"/>
      <c r="BJ3294" s="102"/>
    </row>
    <row r="3295" spans="11:62">
      <c r="K3295" s="102"/>
      <c r="L3295" s="102"/>
      <c r="M3295" s="102"/>
      <c r="O3295" s="102"/>
      <c r="P3295" s="102"/>
      <c r="R3295" s="105"/>
      <c r="Y3295" s="102"/>
      <c r="Z3295" s="102"/>
      <c r="AA3295" s="102"/>
      <c r="AB3295" s="102"/>
      <c r="AC3295" s="102"/>
      <c r="AD3295" s="102"/>
      <c r="AE3295" s="102"/>
      <c r="AF3295" s="102"/>
      <c r="AG3295" s="104"/>
      <c r="AI3295" s="102"/>
      <c r="AJ3295" s="102"/>
      <c r="AK3295" s="102"/>
      <c r="AL3295" s="102"/>
      <c r="AM3295" s="102"/>
      <c r="AN3295" s="102"/>
      <c r="AO3295" s="102"/>
      <c r="AP3295" s="102"/>
      <c r="AQ3295" s="102"/>
      <c r="AR3295" s="102"/>
      <c r="AS3295" s="102"/>
      <c r="AT3295" s="102"/>
      <c r="AU3295" s="102"/>
      <c r="AV3295" s="102"/>
      <c r="AW3295" s="102"/>
      <c r="AX3295" s="102"/>
      <c r="AY3295" s="102"/>
      <c r="AZ3295" s="102"/>
      <c r="BA3295" s="102"/>
      <c r="BB3295" s="102"/>
      <c r="BC3295" s="102"/>
      <c r="BD3295" s="102"/>
      <c r="BE3295" s="102"/>
      <c r="BF3295" s="102"/>
      <c r="BG3295" s="102"/>
      <c r="BH3295" s="102"/>
      <c r="BI3295" s="102"/>
      <c r="BJ3295" s="102"/>
    </row>
    <row r="3296" spans="11:62">
      <c r="K3296" s="102"/>
      <c r="L3296" s="102"/>
      <c r="M3296" s="102"/>
      <c r="P3296" s="102"/>
      <c r="R3296" s="105"/>
      <c r="Y3296" s="102"/>
      <c r="Z3296" s="102"/>
      <c r="AA3296" s="102"/>
      <c r="AB3296" s="102"/>
      <c r="AC3296" s="102"/>
      <c r="AD3296" s="102"/>
      <c r="AE3296" s="102"/>
      <c r="AF3296" s="102"/>
      <c r="AH3296" s="104"/>
      <c r="AI3296" s="102"/>
      <c r="AJ3296" s="102"/>
      <c r="AK3296" s="102"/>
      <c r="AL3296" s="102"/>
      <c r="AM3296" s="102"/>
      <c r="AN3296" s="102"/>
      <c r="AO3296" s="102"/>
      <c r="AP3296" s="102"/>
      <c r="AQ3296" s="102"/>
      <c r="AR3296" s="102"/>
      <c r="AS3296" s="102"/>
      <c r="AT3296" s="102"/>
      <c r="AU3296" s="102"/>
      <c r="AV3296" s="102"/>
      <c r="AW3296" s="102"/>
      <c r="AX3296" s="102"/>
      <c r="AY3296" s="102"/>
      <c r="AZ3296" s="102"/>
      <c r="BA3296" s="102"/>
      <c r="BB3296" s="102"/>
      <c r="BC3296" s="102"/>
      <c r="BD3296" s="102"/>
      <c r="BE3296" s="102"/>
      <c r="BF3296" s="102"/>
      <c r="BG3296" s="102"/>
      <c r="BH3296" s="102"/>
      <c r="BI3296" s="102"/>
      <c r="BJ3296" s="102"/>
    </row>
    <row r="3297" spans="11:62">
      <c r="K3297" s="102"/>
      <c r="L3297" s="102"/>
      <c r="M3297" s="102"/>
      <c r="N3297" s="102"/>
      <c r="O3297" s="102"/>
      <c r="P3297" s="102"/>
      <c r="Y3297" s="102"/>
      <c r="Z3297" s="102"/>
      <c r="AA3297" s="102"/>
      <c r="AB3297" s="102"/>
      <c r="AC3297" s="102"/>
      <c r="AD3297" s="102"/>
      <c r="AE3297" s="102"/>
      <c r="AF3297" s="102"/>
      <c r="AG3297" s="104"/>
      <c r="AH3297" s="104"/>
    </row>
    <row r="3298" spans="11:62">
      <c r="K3298" s="102"/>
      <c r="L3298" s="102"/>
      <c r="M3298" s="102"/>
      <c r="N3298" s="102"/>
      <c r="O3298" s="102"/>
      <c r="P3298" s="102"/>
      <c r="Q3298" s="102"/>
      <c r="R3298" s="105"/>
      <c r="Y3298" s="102"/>
      <c r="Z3298" s="102"/>
      <c r="AA3298" s="102"/>
      <c r="AB3298" s="102"/>
      <c r="AC3298" s="102"/>
      <c r="AD3298" s="102"/>
      <c r="AE3298" s="102"/>
      <c r="AF3298" s="102"/>
      <c r="AG3298" s="104"/>
      <c r="AI3298" s="102"/>
      <c r="AJ3298" s="102"/>
      <c r="AK3298" s="102"/>
      <c r="AL3298" s="102"/>
      <c r="AM3298" s="102"/>
      <c r="AN3298" s="102"/>
      <c r="AO3298" s="102"/>
      <c r="AP3298" s="102"/>
      <c r="AQ3298" s="102"/>
      <c r="AR3298" s="102"/>
      <c r="AS3298" s="102"/>
      <c r="AT3298" s="102"/>
      <c r="AU3298" s="102"/>
      <c r="AV3298" s="102"/>
      <c r="AW3298" s="102"/>
      <c r="AX3298" s="102"/>
      <c r="AY3298" s="102"/>
      <c r="AZ3298" s="102"/>
      <c r="BA3298" s="102"/>
      <c r="BB3298" s="102"/>
      <c r="BC3298" s="102"/>
      <c r="BD3298" s="102"/>
      <c r="BE3298" s="102"/>
      <c r="BF3298" s="102"/>
      <c r="BG3298" s="102"/>
      <c r="BH3298" s="102"/>
      <c r="BI3298" s="102"/>
      <c r="BJ3298" s="102"/>
    </row>
    <row r="3299" spans="11:62">
      <c r="K3299" s="102"/>
      <c r="L3299" s="102"/>
      <c r="M3299" s="102"/>
      <c r="AG3299" s="104"/>
    </row>
    <row r="3300" spans="11:62">
      <c r="K3300" s="102"/>
      <c r="L3300" s="102"/>
      <c r="M3300" s="102"/>
      <c r="N3300" s="102"/>
      <c r="O3300" s="102"/>
      <c r="P3300" s="102"/>
      <c r="Y3300" s="102"/>
      <c r="Z3300" s="102"/>
      <c r="AA3300" s="102"/>
      <c r="AB3300" s="102"/>
      <c r="AC3300" s="102"/>
      <c r="AD3300" s="102"/>
      <c r="AE3300" s="102"/>
      <c r="AF3300" s="102"/>
      <c r="AG3300" s="104"/>
      <c r="AI3300" s="102"/>
      <c r="AJ3300" s="102"/>
      <c r="AK3300" s="102"/>
      <c r="AL3300" s="102"/>
      <c r="AM3300" s="102"/>
      <c r="AN3300" s="102"/>
      <c r="AO3300" s="102"/>
      <c r="AP3300" s="102"/>
      <c r="AQ3300" s="102"/>
      <c r="AR3300" s="102"/>
      <c r="AS3300" s="102"/>
      <c r="AT3300" s="102"/>
      <c r="AU3300" s="102"/>
      <c r="AV3300" s="102"/>
      <c r="AW3300" s="102"/>
      <c r="AX3300" s="102"/>
      <c r="AY3300" s="102"/>
      <c r="AZ3300" s="102"/>
      <c r="BA3300" s="102"/>
      <c r="BB3300" s="102"/>
      <c r="BC3300" s="102"/>
      <c r="BD3300" s="102"/>
      <c r="BE3300" s="102"/>
      <c r="BF3300" s="102"/>
      <c r="BG3300" s="102"/>
      <c r="BH3300" s="102"/>
      <c r="BI3300" s="102"/>
      <c r="BJ3300" s="102"/>
    </row>
    <row r="3301" spans="11:62">
      <c r="K3301" s="102"/>
      <c r="L3301" s="102"/>
      <c r="M3301" s="102"/>
      <c r="N3301" s="102"/>
      <c r="O3301" s="102"/>
      <c r="P3301" s="102"/>
      <c r="Y3301" s="102"/>
      <c r="Z3301" s="102"/>
      <c r="AA3301" s="102"/>
      <c r="AB3301" s="102"/>
      <c r="AC3301" s="102"/>
      <c r="AD3301" s="102"/>
      <c r="AE3301" s="102"/>
      <c r="AF3301" s="102"/>
      <c r="AI3301" s="102"/>
      <c r="AJ3301" s="102"/>
      <c r="AK3301" s="102"/>
      <c r="AL3301" s="102"/>
      <c r="AM3301" s="102"/>
      <c r="AN3301" s="102"/>
      <c r="AO3301" s="102"/>
      <c r="AP3301" s="102"/>
      <c r="AQ3301" s="102"/>
      <c r="AR3301" s="102"/>
      <c r="AS3301" s="102"/>
      <c r="AT3301" s="102"/>
      <c r="AU3301" s="102"/>
      <c r="AV3301" s="102"/>
      <c r="AW3301" s="102"/>
      <c r="AX3301" s="102"/>
      <c r="AY3301" s="102"/>
      <c r="AZ3301" s="102"/>
      <c r="BA3301" s="102"/>
      <c r="BB3301" s="102"/>
      <c r="BC3301" s="102"/>
      <c r="BD3301" s="102"/>
      <c r="BE3301" s="102"/>
      <c r="BF3301" s="102"/>
      <c r="BG3301" s="102"/>
      <c r="BH3301" s="102"/>
      <c r="BI3301" s="102"/>
      <c r="BJ3301" s="102"/>
    </row>
    <row r="3302" spans="11:62">
      <c r="K3302" s="102"/>
      <c r="L3302" s="102"/>
      <c r="M3302" s="102"/>
      <c r="N3302" s="102"/>
      <c r="O3302" s="102"/>
      <c r="P3302" s="102"/>
      <c r="R3302" s="105"/>
      <c r="Y3302" s="102"/>
      <c r="Z3302" s="102"/>
      <c r="AA3302" s="102"/>
      <c r="AB3302" s="102"/>
      <c r="AC3302" s="102"/>
      <c r="AD3302" s="102"/>
      <c r="AE3302" s="102"/>
      <c r="AF3302" s="102"/>
      <c r="AI3302" s="102"/>
      <c r="AJ3302" s="102"/>
      <c r="AK3302" s="102"/>
      <c r="AL3302" s="102"/>
      <c r="AM3302" s="102"/>
      <c r="AN3302" s="102"/>
      <c r="AO3302" s="102"/>
      <c r="AP3302" s="102"/>
      <c r="AQ3302" s="102"/>
      <c r="AR3302" s="102"/>
      <c r="AS3302" s="102"/>
      <c r="AT3302" s="102"/>
      <c r="AU3302" s="102"/>
      <c r="AV3302" s="102"/>
      <c r="AW3302" s="102"/>
      <c r="AX3302" s="102"/>
      <c r="AY3302" s="102"/>
      <c r="AZ3302" s="102"/>
      <c r="BA3302" s="102"/>
      <c r="BB3302" s="102"/>
      <c r="BC3302" s="102"/>
      <c r="BD3302" s="102"/>
      <c r="BE3302" s="102"/>
      <c r="BF3302" s="102"/>
      <c r="BG3302" s="102"/>
      <c r="BH3302" s="102"/>
      <c r="BI3302" s="102"/>
      <c r="BJ3302" s="102"/>
    </row>
    <row r="3303" spans="11:62">
      <c r="K3303" s="102"/>
      <c r="L3303" s="102"/>
      <c r="M3303" s="102"/>
      <c r="N3303" s="102"/>
      <c r="O3303" s="102"/>
      <c r="P3303" s="102"/>
      <c r="Q3303" s="102"/>
      <c r="R3303" s="105"/>
      <c r="Y3303" s="102"/>
      <c r="Z3303" s="102"/>
      <c r="AA3303" s="102"/>
      <c r="AB3303" s="102"/>
      <c r="AC3303" s="102"/>
      <c r="AD3303" s="102"/>
      <c r="AE3303" s="102"/>
      <c r="AF3303" s="102"/>
      <c r="AG3303" s="104"/>
      <c r="AI3303" s="102"/>
      <c r="AJ3303" s="102"/>
      <c r="AK3303" s="102"/>
      <c r="AL3303" s="102"/>
      <c r="AM3303" s="102"/>
      <c r="AN3303" s="102"/>
      <c r="AO3303" s="102"/>
      <c r="AP3303" s="102"/>
      <c r="AQ3303" s="102"/>
      <c r="AR3303" s="102"/>
      <c r="AS3303" s="102"/>
      <c r="AT3303" s="102"/>
      <c r="AU3303" s="102"/>
      <c r="AV3303" s="102"/>
      <c r="AW3303" s="102"/>
      <c r="AX3303" s="102"/>
      <c r="AY3303" s="102"/>
      <c r="AZ3303" s="102"/>
      <c r="BA3303" s="102"/>
      <c r="BB3303" s="102"/>
      <c r="BC3303" s="102"/>
      <c r="BD3303" s="102"/>
      <c r="BE3303" s="102"/>
      <c r="BF3303" s="102"/>
      <c r="BG3303" s="102"/>
      <c r="BH3303" s="102"/>
      <c r="BI3303" s="102"/>
      <c r="BJ3303" s="102"/>
    </row>
    <row r="3304" spans="11:62">
      <c r="K3304" s="102"/>
      <c r="L3304" s="102"/>
      <c r="M3304" s="102"/>
      <c r="O3304" s="102"/>
      <c r="P3304" s="102"/>
      <c r="R3304" s="105"/>
      <c r="Y3304" s="102"/>
      <c r="Z3304" s="102"/>
      <c r="AA3304" s="102"/>
      <c r="AD3304" s="102"/>
      <c r="AE3304" s="102"/>
      <c r="AF3304" s="102"/>
      <c r="AG3304" s="104"/>
      <c r="AH3304" s="104"/>
      <c r="AI3304" s="102"/>
      <c r="AJ3304" s="102"/>
      <c r="AK3304" s="102"/>
      <c r="AL3304" s="102"/>
      <c r="AM3304" s="102"/>
      <c r="AN3304" s="102"/>
      <c r="AO3304" s="102"/>
      <c r="AP3304" s="102"/>
      <c r="AQ3304" s="102"/>
      <c r="AR3304" s="102"/>
      <c r="AS3304" s="102"/>
      <c r="AT3304" s="102"/>
      <c r="AU3304" s="102"/>
      <c r="AV3304" s="102"/>
      <c r="AW3304" s="102"/>
      <c r="AX3304" s="102"/>
      <c r="AY3304" s="102"/>
      <c r="AZ3304" s="102"/>
      <c r="BA3304" s="102"/>
      <c r="BB3304" s="102"/>
      <c r="BC3304" s="102"/>
      <c r="BD3304" s="102"/>
      <c r="BE3304" s="102"/>
      <c r="BF3304" s="102"/>
      <c r="BG3304" s="102"/>
      <c r="BH3304" s="102"/>
      <c r="BI3304" s="102"/>
      <c r="BJ3304" s="102"/>
    </row>
    <row r="3305" spans="11:62">
      <c r="K3305" s="102"/>
      <c r="L3305" s="102"/>
      <c r="M3305" s="102"/>
      <c r="N3305" s="102"/>
      <c r="O3305" s="102"/>
      <c r="P3305" s="102"/>
      <c r="Q3305" s="102"/>
      <c r="R3305" s="105"/>
      <c r="Y3305" s="102"/>
      <c r="Z3305" s="102"/>
      <c r="AA3305" s="102"/>
      <c r="AB3305" s="102"/>
      <c r="AC3305" s="102"/>
      <c r="AD3305" s="102"/>
      <c r="AE3305" s="102"/>
      <c r="AF3305" s="102"/>
      <c r="AI3305" s="102"/>
      <c r="AJ3305" s="102"/>
      <c r="AK3305" s="102"/>
      <c r="AL3305" s="102"/>
      <c r="AM3305" s="102"/>
      <c r="AN3305" s="102"/>
      <c r="AO3305" s="102"/>
      <c r="AP3305" s="102"/>
      <c r="AQ3305" s="102"/>
      <c r="AR3305" s="102"/>
      <c r="AS3305" s="102"/>
      <c r="AT3305" s="102"/>
      <c r="AU3305" s="102"/>
      <c r="AV3305" s="102"/>
      <c r="AW3305" s="102"/>
      <c r="AX3305" s="102"/>
      <c r="AY3305" s="102"/>
      <c r="AZ3305" s="102"/>
      <c r="BA3305" s="102"/>
      <c r="BB3305" s="102"/>
      <c r="BC3305" s="102"/>
      <c r="BD3305" s="102"/>
      <c r="BE3305" s="102"/>
      <c r="BF3305" s="102"/>
      <c r="BG3305" s="102"/>
      <c r="BH3305" s="102"/>
      <c r="BI3305" s="102"/>
      <c r="BJ3305" s="102"/>
    </row>
    <row r="3306" spans="11:62">
      <c r="K3306" s="102"/>
      <c r="L3306" s="102"/>
      <c r="M3306" s="102"/>
      <c r="Y3306" s="102"/>
      <c r="Z3306" s="102"/>
      <c r="AA3306" s="102"/>
      <c r="AB3306" s="102"/>
      <c r="AC3306" s="102"/>
      <c r="AD3306" s="102"/>
      <c r="AE3306" s="102"/>
      <c r="AF3306" s="102"/>
    </row>
    <row r="3307" spans="11:62">
      <c r="K3307" s="102"/>
      <c r="L3307" s="102"/>
      <c r="M3307" s="102"/>
      <c r="Q3307" s="102"/>
      <c r="R3307" s="105"/>
      <c r="Y3307" s="102"/>
      <c r="Z3307" s="102"/>
      <c r="AA3307" s="102"/>
      <c r="AB3307" s="102"/>
      <c r="AC3307" s="102"/>
      <c r="AD3307" s="102"/>
      <c r="AE3307" s="102"/>
      <c r="AF3307" s="102"/>
      <c r="AI3307" s="102"/>
      <c r="AJ3307" s="102"/>
      <c r="AK3307" s="102"/>
      <c r="AL3307" s="102"/>
      <c r="AM3307" s="102"/>
      <c r="AN3307" s="102"/>
      <c r="AO3307" s="102"/>
      <c r="AP3307" s="102"/>
      <c r="AQ3307" s="102"/>
      <c r="AR3307" s="102"/>
      <c r="AS3307" s="102"/>
      <c r="AT3307" s="102"/>
      <c r="AU3307" s="102"/>
      <c r="AV3307" s="102"/>
      <c r="AW3307" s="102"/>
      <c r="AX3307" s="102"/>
      <c r="AY3307" s="102"/>
      <c r="AZ3307" s="102"/>
      <c r="BA3307" s="102"/>
      <c r="BB3307" s="102"/>
      <c r="BC3307" s="102"/>
      <c r="BD3307" s="102"/>
      <c r="BE3307" s="102"/>
      <c r="BF3307" s="102"/>
      <c r="BG3307" s="102"/>
      <c r="BH3307" s="102"/>
      <c r="BI3307" s="102"/>
      <c r="BJ3307" s="102"/>
    </row>
    <row r="3308" spans="11:62">
      <c r="K3308" s="102"/>
      <c r="L3308" s="102"/>
      <c r="M3308" s="102"/>
      <c r="N3308" s="102"/>
      <c r="O3308" s="102"/>
      <c r="P3308" s="102"/>
      <c r="R3308" s="105"/>
      <c r="Y3308" s="102"/>
      <c r="Z3308" s="102"/>
      <c r="AA3308" s="102"/>
      <c r="AB3308" s="102"/>
      <c r="AC3308" s="102"/>
      <c r="AD3308" s="102"/>
      <c r="AE3308" s="102"/>
      <c r="AF3308" s="102"/>
      <c r="AI3308" s="102"/>
      <c r="AJ3308" s="102"/>
      <c r="AK3308" s="102"/>
      <c r="AL3308" s="102"/>
      <c r="AM3308" s="102"/>
      <c r="AN3308" s="102"/>
      <c r="AO3308" s="102"/>
      <c r="AP3308" s="102"/>
      <c r="AQ3308" s="102"/>
      <c r="AR3308" s="102"/>
      <c r="AS3308" s="102"/>
      <c r="AT3308" s="102"/>
      <c r="AU3308" s="102"/>
      <c r="AV3308" s="102"/>
      <c r="AW3308" s="102"/>
      <c r="AX3308" s="102"/>
      <c r="AY3308" s="102"/>
      <c r="AZ3308" s="102"/>
      <c r="BA3308" s="102"/>
      <c r="BB3308" s="102"/>
      <c r="BC3308" s="102"/>
      <c r="BD3308" s="102"/>
      <c r="BE3308" s="102"/>
      <c r="BF3308" s="102"/>
      <c r="BG3308" s="102"/>
      <c r="BH3308" s="102"/>
      <c r="BI3308" s="102"/>
      <c r="BJ3308" s="102"/>
    </row>
    <row r="3309" spans="11:62">
      <c r="K3309" s="102"/>
      <c r="L3309" s="102"/>
      <c r="M3309" s="102"/>
      <c r="O3309" s="102"/>
      <c r="P3309" s="102"/>
      <c r="Q3309" s="102"/>
      <c r="Y3309" s="102"/>
      <c r="Z3309" s="102"/>
      <c r="AA3309" s="102"/>
      <c r="AB3309" s="102"/>
      <c r="AC3309" s="102"/>
      <c r="AD3309" s="102"/>
      <c r="AE3309" s="102"/>
      <c r="AF3309" s="102"/>
      <c r="AI3309" s="102"/>
      <c r="AJ3309" s="102"/>
      <c r="AK3309" s="102"/>
      <c r="AL3309" s="102"/>
      <c r="AM3309" s="102"/>
      <c r="AN3309" s="102"/>
      <c r="AO3309" s="102"/>
      <c r="AP3309" s="102"/>
      <c r="AQ3309" s="102"/>
      <c r="AR3309" s="102"/>
      <c r="AS3309" s="102"/>
      <c r="AT3309" s="102"/>
      <c r="AU3309" s="102"/>
      <c r="AV3309" s="102"/>
      <c r="AW3309" s="102"/>
      <c r="AX3309" s="102"/>
      <c r="AY3309" s="102"/>
      <c r="AZ3309" s="102"/>
      <c r="BA3309" s="102"/>
      <c r="BB3309" s="102"/>
      <c r="BC3309" s="102"/>
      <c r="BD3309" s="102"/>
      <c r="BE3309" s="102"/>
      <c r="BF3309" s="102"/>
      <c r="BG3309" s="102"/>
      <c r="BH3309" s="102"/>
      <c r="BI3309" s="102"/>
      <c r="BJ3309" s="102"/>
    </row>
    <row r="3310" spans="11:62">
      <c r="K3310" s="102"/>
      <c r="L3310" s="102"/>
      <c r="M3310" s="102"/>
      <c r="O3310" s="102"/>
      <c r="P3310" s="102"/>
      <c r="Q3310" s="102"/>
      <c r="Y3310" s="102"/>
      <c r="Z3310" s="102"/>
      <c r="AA3310" s="102"/>
      <c r="AB3310" s="102"/>
      <c r="AC3310" s="102"/>
      <c r="AD3310" s="102"/>
      <c r="AE3310" s="102"/>
      <c r="AF3310" s="102"/>
      <c r="AI3310" s="102"/>
      <c r="AJ3310" s="102"/>
      <c r="AK3310" s="102"/>
      <c r="AL3310" s="102"/>
      <c r="AM3310" s="102"/>
      <c r="AN3310" s="102"/>
      <c r="AO3310" s="102"/>
      <c r="AP3310" s="102"/>
      <c r="AQ3310" s="102"/>
      <c r="AR3310" s="102"/>
      <c r="AS3310" s="102"/>
      <c r="AT3310" s="102"/>
      <c r="AU3310" s="102"/>
      <c r="AV3310" s="102"/>
      <c r="AW3310" s="102"/>
      <c r="AX3310" s="102"/>
      <c r="AY3310" s="102"/>
      <c r="AZ3310" s="102"/>
      <c r="BA3310" s="102"/>
      <c r="BB3310" s="102"/>
      <c r="BC3310" s="102"/>
      <c r="BD3310" s="102"/>
      <c r="BE3310" s="102"/>
      <c r="BF3310" s="102"/>
      <c r="BG3310" s="102"/>
      <c r="BH3310" s="102"/>
      <c r="BI3310" s="102"/>
      <c r="BJ3310" s="102"/>
    </row>
    <row r="3311" spans="11:62">
      <c r="K3311" s="102"/>
      <c r="L3311" s="102"/>
      <c r="M3311" s="102"/>
      <c r="P3311" s="102"/>
      <c r="Q3311" s="102"/>
      <c r="S3311" s="105"/>
      <c r="Y3311" s="102"/>
      <c r="Z3311" s="102"/>
      <c r="AA3311" s="102"/>
      <c r="AB3311" s="102"/>
      <c r="AC3311" s="102"/>
      <c r="AD3311" s="102"/>
      <c r="AE3311" s="102"/>
      <c r="AF3311" s="102"/>
      <c r="AG3311" s="104"/>
      <c r="AI3311" s="102"/>
      <c r="AJ3311" s="102"/>
      <c r="AK3311" s="102"/>
      <c r="AL3311" s="102"/>
      <c r="AM3311" s="102"/>
      <c r="AN3311" s="102"/>
      <c r="AO3311" s="102"/>
      <c r="AP3311" s="102"/>
      <c r="AQ3311" s="102"/>
      <c r="AR3311" s="102"/>
      <c r="AS3311" s="102"/>
      <c r="AT3311" s="102"/>
      <c r="AU3311" s="102"/>
      <c r="AV3311" s="102"/>
      <c r="AW3311" s="102"/>
      <c r="AX3311" s="102"/>
      <c r="AY3311" s="102"/>
      <c r="AZ3311" s="102"/>
      <c r="BA3311" s="102"/>
      <c r="BB3311" s="102"/>
      <c r="BC3311" s="102"/>
      <c r="BD3311" s="102"/>
      <c r="BE3311" s="102"/>
      <c r="BF3311" s="102"/>
      <c r="BG3311" s="102"/>
      <c r="BH3311" s="102"/>
      <c r="BI3311" s="102"/>
      <c r="BJ3311" s="102"/>
    </row>
    <row r="3312" spans="11:62">
      <c r="K3312" s="102"/>
      <c r="L3312" s="102"/>
      <c r="M3312" s="102"/>
      <c r="P3312" s="102"/>
      <c r="Q3312" s="102"/>
      <c r="R3312" s="105"/>
      <c r="S3312" s="105"/>
      <c r="W3312" s="102"/>
      <c r="X3312" s="102"/>
      <c r="Y3312" s="102"/>
      <c r="Z3312" s="102"/>
      <c r="AA3312" s="102"/>
      <c r="AB3312" s="102"/>
      <c r="AC3312" s="102"/>
      <c r="AD3312" s="102"/>
      <c r="AE3312" s="102"/>
      <c r="AF3312" s="102"/>
      <c r="AG3312" s="104"/>
      <c r="AI3312" s="102"/>
      <c r="AJ3312" s="102"/>
      <c r="AK3312" s="102"/>
      <c r="AL3312" s="102"/>
      <c r="AM3312" s="102"/>
      <c r="AN3312" s="102"/>
      <c r="AO3312" s="102"/>
      <c r="AP3312" s="102"/>
      <c r="AQ3312" s="102"/>
      <c r="AR3312" s="102"/>
      <c r="AS3312" s="102"/>
      <c r="AT3312" s="102"/>
      <c r="AU3312" s="102"/>
      <c r="AV3312" s="102"/>
      <c r="AW3312" s="102"/>
      <c r="AX3312" s="102"/>
      <c r="AY3312" s="102"/>
      <c r="AZ3312" s="102"/>
      <c r="BA3312" s="102"/>
      <c r="BB3312" s="102"/>
      <c r="BC3312" s="102"/>
      <c r="BD3312" s="102"/>
      <c r="BE3312" s="102"/>
      <c r="BF3312" s="102"/>
      <c r="BG3312" s="102"/>
      <c r="BH3312" s="102"/>
      <c r="BI3312" s="102"/>
      <c r="BJ3312" s="102"/>
    </row>
    <row r="3313" spans="11:62">
      <c r="K3313" s="102"/>
      <c r="L3313" s="102"/>
      <c r="M3313" s="102"/>
      <c r="P3313" s="102"/>
      <c r="Q3313" s="102"/>
      <c r="R3313" s="105"/>
      <c r="S3313" s="105"/>
      <c r="W3313" s="102"/>
      <c r="X3313" s="102"/>
      <c r="Y3313" s="102"/>
      <c r="Z3313" s="102"/>
      <c r="AA3313" s="102"/>
      <c r="AB3313" s="102"/>
      <c r="AC3313" s="102"/>
      <c r="AD3313" s="102"/>
      <c r="AE3313" s="102"/>
      <c r="AF3313" s="102"/>
      <c r="AG3313" s="104"/>
      <c r="AI3313" s="102"/>
      <c r="AJ3313" s="102"/>
      <c r="AK3313" s="102"/>
      <c r="AL3313" s="102"/>
      <c r="AM3313" s="102"/>
      <c r="AN3313" s="102"/>
      <c r="AO3313" s="102"/>
      <c r="AP3313" s="102"/>
      <c r="AQ3313" s="102"/>
      <c r="AR3313" s="102"/>
      <c r="AS3313" s="102"/>
      <c r="AT3313" s="102"/>
      <c r="AU3313" s="102"/>
      <c r="AV3313" s="102"/>
      <c r="AW3313" s="102"/>
      <c r="AX3313" s="102"/>
      <c r="AY3313" s="102"/>
      <c r="AZ3313" s="102"/>
      <c r="BA3313" s="102"/>
      <c r="BB3313" s="102"/>
      <c r="BC3313" s="102"/>
      <c r="BD3313" s="102"/>
      <c r="BE3313" s="102"/>
      <c r="BF3313" s="102"/>
      <c r="BG3313" s="102"/>
      <c r="BH3313" s="102"/>
      <c r="BI3313" s="102"/>
      <c r="BJ3313" s="102"/>
    </row>
    <row r="3314" spans="11:62">
      <c r="K3314" s="102"/>
      <c r="L3314" s="102"/>
      <c r="M3314" s="102"/>
      <c r="N3314" s="102"/>
      <c r="O3314" s="102"/>
      <c r="P3314" s="102"/>
      <c r="Y3314" s="102"/>
      <c r="Z3314" s="102"/>
      <c r="AA3314" s="102"/>
      <c r="AB3314" s="102"/>
      <c r="AC3314" s="102"/>
      <c r="AD3314" s="102"/>
      <c r="AE3314" s="102"/>
      <c r="AF3314" s="102"/>
      <c r="AG3314" s="104"/>
      <c r="AI3314" s="102"/>
      <c r="AJ3314" s="102"/>
      <c r="AK3314" s="102"/>
      <c r="AL3314" s="102"/>
      <c r="AM3314" s="102"/>
      <c r="AN3314" s="102"/>
      <c r="AO3314" s="102"/>
      <c r="AP3314" s="102"/>
      <c r="AQ3314" s="102"/>
      <c r="AR3314" s="102"/>
      <c r="AS3314" s="102"/>
      <c r="AT3314" s="102"/>
      <c r="AU3314" s="102"/>
      <c r="AV3314" s="102"/>
      <c r="AW3314" s="102"/>
      <c r="AX3314" s="102"/>
      <c r="AY3314" s="102"/>
      <c r="AZ3314" s="102"/>
      <c r="BA3314" s="102"/>
      <c r="BB3314" s="102"/>
      <c r="BC3314" s="102"/>
      <c r="BD3314" s="102"/>
      <c r="BE3314" s="102"/>
      <c r="BF3314" s="102"/>
      <c r="BG3314" s="102"/>
      <c r="BH3314" s="102"/>
      <c r="BI3314" s="102"/>
      <c r="BJ3314" s="102"/>
    </row>
    <row r="3315" spans="11:62">
      <c r="K3315" s="102"/>
      <c r="L3315" s="102"/>
      <c r="M3315" s="102"/>
      <c r="O3315" s="102"/>
      <c r="P3315" s="102"/>
      <c r="Y3315" s="102"/>
      <c r="Z3315" s="102"/>
      <c r="AA3315" s="102"/>
      <c r="AB3315" s="102"/>
      <c r="AC3315" s="102"/>
      <c r="AD3315" s="102"/>
      <c r="AE3315" s="102"/>
      <c r="AF3315" s="102"/>
      <c r="AG3315" s="104"/>
    </row>
    <row r="3316" spans="11:62">
      <c r="K3316" s="102"/>
      <c r="L3316" s="102"/>
      <c r="M3316" s="102"/>
      <c r="N3316" s="102"/>
      <c r="O3316" s="102"/>
      <c r="P3316" s="102"/>
      <c r="Q3316" s="102"/>
      <c r="R3316" s="105"/>
      <c r="Y3316" s="102"/>
      <c r="Z3316" s="102"/>
      <c r="AA3316" s="102"/>
      <c r="AB3316" s="102"/>
      <c r="AC3316" s="102"/>
      <c r="AD3316" s="102"/>
      <c r="AE3316" s="102"/>
      <c r="AF3316" s="102"/>
      <c r="AG3316" s="104"/>
      <c r="AI3316" s="102"/>
      <c r="AJ3316" s="102"/>
      <c r="AK3316" s="102"/>
      <c r="AL3316" s="102"/>
      <c r="AM3316" s="102"/>
      <c r="AN3316" s="102"/>
      <c r="AO3316" s="102"/>
      <c r="AP3316" s="102"/>
      <c r="AQ3316" s="102"/>
      <c r="AR3316" s="102"/>
      <c r="AS3316" s="102"/>
      <c r="AT3316" s="102"/>
      <c r="AU3316" s="102"/>
      <c r="AV3316" s="102"/>
      <c r="AW3316" s="102"/>
      <c r="AX3316" s="102"/>
      <c r="AY3316" s="102"/>
      <c r="AZ3316" s="102"/>
      <c r="BA3316" s="102"/>
      <c r="BB3316" s="102"/>
      <c r="BC3316" s="102"/>
      <c r="BD3316" s="102"/>
      <c r="BE3316" s="102"/>
      <c r="BF3316" s="102"/>
      <c r="BG3316" s="102"/>
      <c r="BH3316" s="102"/>
      <c r="BI3316" s="102"/>
      <c r="BJ3316" s="102"/>
    </row>
    <row r="3317" spans="11:62">
      <c r="K3317" s="102"/>
      <c r="L3317" s="102"/>
      <c r="M3317" s="102"/>
      <c r="P3317" s="102"/>
      <c r="Q3317" s="102"/>
      <c r="R3317" s="105"/>
      <c r="Y3317" s="102"/>
      <c r="Z3317" s="102"/>
      <c r="AA3317" s="102"/>
      <c r="AB3317" s="102"/>
      <c r="AC3317" s="102"/>
      <c r="AD3317" s="102"/>
      <c r="AE3317" s="102"/>
      <c r="AF3317" s="102"/>
      <c r="AG3317" s="104"/>
      <c r="AI3317" s="102"/>
      <c r="AJ3317" s="102"/>
      <c r="AK3317" s="102"/>
      <c r="AL3317" s="102"/>
      <c r="AM3317" s="102"/>
      <c r="AN3317" s="102"/>
      <c r="AO3317" s="102"/>
      <c r="AP3317" s="102"/>
      <c r="AQ3317" s="102"/>
      <c r="AR3317" s="102"/>
      <c r="AS3317" s="102"/>
      <c r="AT3317" s="102"/>
      <c r="AU3317" s="102"/>
      <c r="AV3317" s="102"/>
      <c r="AW3317" s="102"/>
      <c r="AX3317" s="102"/>
      <c r="AY3317" s="102"/>
      <c r="AZ3317" s="102"/>
      <c r="BA3317" s="102"/>
      <c r="BB3317" s="102"/>
      <c r="BC3317" s="102"/>
      <c r="BD3317" s="102"/>
      <c r="BE3317" s="102"/>
      <c r="BF3317" s="102"/>
      <c r="BG3317" s="102"/>
      <c r="BH3317" s="102"/>
      <c r="BI3317" s="102"/>
      <c r="BJ3317" s="102"/>
    </row>
    <row r="3318" spans="11:62">
      <c r="K3318" s="102"/>
      <c r="L3318" s="102"/>
      <c r="M3318" s="102"/>
      <c r="P3318" s="102"/>
      <c r="Q3318" s="102"/>
      <c r="R3318" s="105"/>
      <c r="Y3318" s="102"/>
      <c r="Z3318" s="102"/>
      <c r="AA3318" s="102"/>
      <c r="AB3318" s="102"/>
      <c r="AC3318" s="102"/>
      <c r="AD3318" s="102"/>
      <c r="AE3318" s="102"/>
      <c r="AF3318" s="102"/>
      <c r="AG3318" s="104"/>
      <c r="AI3318" s="102"/>
      <c r="AJ3318" s="102"/>
      <c r="AK3318" s="102"/>
      <c r="AL3318" s="102"/>
      <c r="AM3318" s="102"/>
      <c r="AN3318" s="102"/>
      <c r="AO3318" s="102"/>
      <c r="AP3318" s="102"/>
      <c r="AQ3318" s="102"/>
      <c r="AR3318" s="102"/>
      <c r="AS3318" s="102"/>
      <c r="AT3318" s="102"/>
      <c r="AU3318" s="102"/>
      <c r="AV3318" s="102"/>
      <c r="AW3318" s="102"/>
      <c r="AX3318" s="102"/>
      <c r="AY3318" s="102"/>
      <c r="AZ3318" s="102"/>
      <c r="BA3318" s="102"/>
      <c r="BB3318" s="102"/>
      <c r="BC3318" s="102"/>
      <c r="BD3318" s="102"/>
      <c r="BE3318" s="102"/>
      <c r="BF3318" s="102"/>
      <c r="BG3318" s="102"/>
      <c r="BH3318" s="102"/>
      <c r="BI3318" s="102"/>
      <c r="BJ3318" s="102"/>
    </row>
    <row r="3319" spans="11:62">
      <c r="K3319" s="102"/>
      <c r="L3319" s="102"/>
      <c r="M3319" s="102"/>
      <c r="N3319" s="102"/>
      <c r="O3319" s="102"/>
      <c r="P3319" s="102"/>
      <c r="R3319" s="105"/>
      <c r="Y3319" s="102"/>
      <c r="Z3319" s="102"/>
      <c r="AA3319" s="102"/>
      <c r="AB3319" s="102"/>
      <c r="AC3319" s="102"/>
      <c r="AD3319" s="102"/>
      <c r="AE3319" s="102"/>
      <c r="AF3319" s="102"/>
      <c r="AI3319" s="102"/>
      <c r="AJ3319" s="102"/>
      <c r="AK3319" s="102"/>
      <c r="AL3319" s="102"/>
      <c r="AM3319" s="102"/>
      <c r="AN3319" s="102"/>
      <c r="AO3319" s="102"/>
      <c r="AP3319" s="102"/>
      <c r="AQ3319" s="102"/>
      <c r="AR3319" s="102"/>
      <c r="AS3319" s="102"/>
      <c r="AT3319" s="102"/>
      <c r="AU3319" s="102"/>
      <c r="AV3319" s="102"/>
      <c r="AW3319" s="102"/>
      <c r="AX3319" s="102"/>
      <c r="AY3319" s="102"/>
      <c r="AZ3319" s="102"/>
      <c r="BA3319" s="102"/>
      <c r="BB3319" s="102"/>
      <c r="BC3319" s="102"/>
      <c r="BD3319" s="102"/>
      <c r="BE3319" s="102"/>
      <c r="BF3319" s="102"/>
      <c r="BG3319" s="102"/>
      <c r="BH3319" s="102"/>
      <c r="BI3319" s="102"/>
      <c r="BJ3319" s="102"/>
    </row>
    <row r="3320" spans="11:62">
      <c r="K3320" s="102"/>
      <c r="L3320" s="102"/>
      <c r="M3320" s="102"/>
      <c r="P3320" s="102"/>
      <c r="Q3320" s="102"/>
      <c r="R3320" s="105"/>
      <c r="W3320" s="102"/>
      <c r="X3320" s="102"/>
      <c r="Y3320" s="102"/>
      <c r="Z3320" s="102"/>
      <c r="AA3320" s="102"/>
      <c r="AB3320" s="102"/>
      <c r="AC3320" s="102"/>
      <c r="AD3320" s="102"/>
      <c r="AE3320" s="102"/>
      <c r="AF3320" s="102"/>
      <c r="AI3320" s="102"/>
      <c r="AJ3320" s="102"/>
      <c r="AK3320" s="102"/>
      <c r="AL3320" s="102"/>
      <c r="AM3320" s="102"/>
      <c r="AN3320" s="102"/>
      <c r="AO3320" s="102"/>
      <c r="AP3320" s="102"/>
      <c r="AQ3320" s="102"/>
      <c r="AR3320" s="102"/>
      <c r="AS3320" s="102"/>
      <c r="AT3320" s="102"/>
      <c r="AU3320" s="102"/>
      <c r="AV3320" s="102"/>
      <c r="AW3320" s="102"/>
      <c r="AX3320" s="102"/>
      <c r="AY3320" s="102"/>
      <c r="AZ3320" s="102"/>
      <c r="BA3320" s="102"/>
      <c r="BB3320" s="102"/>
      <c r="BC3320" s="102"/>
      <c r="BD3320" s="102"/>
      <c r="BE3320" s="102"/>
      <c r="BF3320" s="102"/>
      <c r="BG3320" s="102"/>
      <c r="BH3320" s="102"/>
      <c r="BI3320" s="102"/>
      <c r="BJ3320" s="102"/>
    </row>
    <row r="3321" spans="11:62">
      <c r="K3321" s="102"/>
      <c r="L3321" s="102"/>
      <c r="M3321" s="102"/>
      <c r="P3321" s="102"/>
      <c r="Q3321" s="102"/>
      <c r="R3321" s="105"/>
      <c r="W3321" s="102"/>
      <c r="X3321" s="102"/>
      <c r="Y3321" s="102"/>
      <c r="Z3321" s="102"/>
      <c r="AA3321" s="102"/>
      <c r="AB3321" s="102"/>
      <c r="AC3321" s="102"/>
      <c r="AD3321" s="102"/>
      <c r="AE3321" s="102"/>
      <c r="AF3321" s="102"/>
      <c r="AI3321" s="102"/>
      <c r="AJ3321" s="102"/>
      <c r="AK3321" s="102"/>
      <c r="AL3321" s="102"/>
      <c r="AM3321" s="102"/>
      <c r="AN3321" s="102"/>
      <c r="AO3321" s="102"/>
      <c r="AP3321" s="102"/>
      <c r="AQ3321" s="102"/>
      <c r="AR3321" s="102"/>
      <c r="AS3321" s="102"/>
      <c r="AT3321" s="102"/>
      <c r="AU3321" s="102"/>
      <c r="AV3321" s="102"/>
      <c r="AW3321" s="102"/>
      <c r="AX3321" s="102"/>
      <c r="AY3321" s="102"/>
      <c r="AZ3321" s="102"/>
      <c r="BA3321" s="102"/>
      <c r="BB3321" s="102"/>
      <c r="BC3321" s="102"/>
      <c r="BD3321" s="102"/>
      <c r="BE3321" s="102"/>
      <c r="BF3321" s="102"/>
      <c r="BG3321" s="102"/>
      <c r="BH3321" s="102"/>
      <c r="BI3321" s="102"/>
      <c r="BJ3321" s="102"/>
    </row>
    <row r="3322" spans="11:62">
      <c r="K3322" s="102"/>
      <c r="L3322" s="102"/>
      <c r="M3322" s="102"/>
      <c r="Y3322" s="102"/>
      <c r="Z3322" s="102"/>
      <c r="AA3322" s="102"/>
      <c r="AB3322" s="102"/>
      <c r="AC3322" s="102"/>
      <c r="AD3322" s="102"/>
      <c r="AE3322" s="102"/>
      <c r="AF3322" s="102"/>
      <c r="AG3322" s="104"/>
    </row>
    <row r="3323" spans="11:62">
      <c r="K3323" s="102"/>
      <c r="L3323" s="102"/>
      <c r="M3323" s="102"/>
      <c r="P3323" s="102"/>
      <c r="R3323" s="105"/>
      <c r="Y3323" s="102"/>
      <c r="Z3323" s="102"/>
      <c r="AA3323" s="102"/>
      <c r="AB3323" s="102"/>
      <c r="AC3323" s="102"/>
      <c r="AD3323" s="102"/>
      <c r="AE3323" s="102"/>
      <c r="AF3323" s="102"/>
      <c r="AI3323" s="102"/>
      <c r="AJ3323" s="102"/>
      <c r="AK3323" s="102"/>
      <c r="AL3323" s="102"/>
      <c r="AM3323" s="102"/>
      <c r="AN3323" s="102"/>
      <c r="AO3323" s="102"/>
      <c r="AP3323" s="102"/>
      <c r="AQ3323" s="102"/>
      <c r="AR3323" s="102"/>
      <c r="AS3323" s="102"/>
      <c r="AT3323" s="102"/>
      <c r="AU3323" s="102"/>
      <c r="AV3323" s="102"/>
      <c r="AW3323" s="102"/>
      <c r="AX3323" s="102"/>
      <c r="AY3323" s="102"/>
      <c r="AZ3323" s="102"/>
      <c r="BA3323" s="102"/>
      <c r="BB3323" s="102"/>
      <c r="BC3323" s="102"/>
      <c r="BD3323" s="102"/>
      <c r="BE3323" s="102"/>
      <c r="BF3323" s="102"/>
      <c r="BG3323" s="102"/>
      <c r="BH3323" s="102"/>
      <c r="BI3323" s="102"/>
      <c r="BJ3323" s="102"/>
    </row>
    <row r="3324" spans="11:62">
      <c r="K3324" s="102"/>
      <c r="L3324" s="102"/>
      <c r="M3324" s="102"/>
      <c r="P3324" s="102"/>
      <c r="R3324" s="105"/>
      <c r="Y3324" s="102"/>
      <c r="Z3324" s="102"/>
      <c r="AA3324" s="102"/>
      <c r="AB3324" s="102"/>
      <c r="AC3324" s="102"/>
      <c r="AD3324" s="102"/>
      <c r="AE3324" s="102"/>
      <c r="AF3324" s="102"/>
      <c r="AI3324" s="102"/>
      <c r="AJ3324" s="102"/>
      <c r="AK3324" s="102"/>
      <c r="AL3324" s="102"/>
      <c r="AM3324" s="102"/>
      <c r="AN3324" s="102"/>
      <c r="AO3324" s="102"/>
      <c r="AP3324" s="102"/>
      <c r="AQ3324" s="102"/>
      <c r="AR3324" s="102"/>
      <c r="AS3324" s="102"/>
      <c r="AT3324" s="102"/>
      <c r="AU3324" s="102"/>
      <c r="AV3324" s="102"/>
      <c r="AW3324" s="102"/>
      <c r="AX3324" s="102"/>
      <c r="AY3324" s="102"/>
      <c r="AZ3324" s="102"/>
      <c r="BA3324" s="102"/>
      <c r="BB3324" s="102"/>
      <c r="BC3324" s="102"/>
      <c r="BD3324" s="102"/>
      <c r="BE3324" s="102"/>
      <c r="BF3324" s="102"/>
      <c r="BG3324" s="102"/>
      <c r="BH3324" s="102"/>
      <c r="BI3324" s="102"/>
      <c r="BJ3324" s="102"/>
    </row>
    <row r="3325" spans="11:62">
      <c r="K3325" s="102"/>
      <c r="L3325" s="102"/>
      <c r="M3325" s="102"/>
      <c r="N3325" s="102"/>
      <c r="O3325" s="102"/>
      <c r="P3325" s="102"/>
      <c r="Q3325" s="102"/>
      <c r="R3325" s="105"/>
      <c r="S3325" s="105"/>
      <c r="Y3325" s="102"/>
      <c r="Z3325" s="102"/>
      <c r="AA3325" s="102"/>
      <c r="AB3325" s="102"/>
      <c r="AC3325" s="102"/>
      <c r="AD3325" s="102"/>
      <c r="AE3325" s="102"/>
      <c r="AF3325" s="102"/>
      <c r="AG3325" s="104"/>
      <c r="AI3325" s="102"/>
      <c r="AJ3325" s="102"/>
      <c r="AK3325" s="102"/>
      <c r="AL3325" s="102"/>
      <c r="AM3325" s="102"/>
      <c r="AN3325" s="102"/>
      <c r="AO3325" s="102"/>
      <c r="AP3325" s="102"/>
      <c r="AQ3325" s="102"/>
      <c r="AR3325" s="102"/>
      <c r="AS3325" s="102"/>
      <c r="AT3325" s="102"/>
      <c r="AU3325" s="102"/>
      <c r="AV3325" s="102"/>
      <c r="AW3325" s="102"/>
      <c r="AX3325" s="102"/>
      <c r="AY3325" s="102"/>
      <c r="AZ3325" s="102"/>
      <c r="BA3325" s="102"/>
      <c r="BB3325" s="102"/>
      <c r="BC3325" s="102"/>
      <c r="BD3325" s="102"/>
      <c r="BE3325" s="102"/>
      <c r="BF3325" s="102"/>
      <c r="BG3325" s="102"/>
      <c r="BH3325" s="102"/>
      <c r="BI3325" s="102"/>
      <c r="BJ3325" s="102"/>
    </row>
    <row r="3326" spans="11:62">
      <c r="K3326" s="102"/>
      <c r="L3326" s="102"/>
      <c r="M3326" s="102"/>
      <c r="N3326" s="102"/>
      <c r="O3326" s="102"/>
      <c r="P3326" s="102"/>
      <c r="Q3326" s="102"/>
      <c r="R3326" s="105"/>
      <c r="S3326" s="105"/>
      <c r="Y3326" s="102"/>
      <c r="Z3326" s="102"/>
      <c r="AA3326" s="102"/>
      <c r="AB3326" s="102"/>
      <c r="AC3326" s="102"/>
      <c r="AD3326" s="102"/>
      <c r="AE3326" s="102"/>
      <c r="AF3326" s="102"/>
      <c r="AG3326" s="104"/>
      <c r="AI3326" s="102"/>
      <c r="AJ3326" s="102"/>
      <c r="AK3326" s="102"/>
      <c r="AL3326" s="102"/>
      <c r="AM3326" s="102"/>
      <c r="AN3326" s="102"/>
      <c r="AO3326" s="102"/>
      <c r="AP3326" s="102"/>
      <c r="AQ3326" s="102"/>
      <c r="AR3326" s="102"/>
      <c r="AS3326" s="102"/>
      <c r="AT3326" s="102"/>
      <c r="AU3326" s="102"/>
      <c r="AV3326" s="102"/>
      <c r="AW3326" s="102"/>
      <c r="AX3326" s="102"/>
      <c r="AY3326" s="102"/>
      <c r="AZ3326" s="102"/>
      <c r="BA3326" s="102"/>
      <c r="BB3326" s="102"/>
      <c r="BC3326" s="102"/>
      <c r="BD3326" s="102"/>
      <c r="BE3326" s="102"/>
      <c r="BF3326" s="102"/>
      <c r="BG3326" s="102"/>
      <c r="BH3326" s="102"/>
      <c r="BI3326" s="102"/>
      <c r="BJ3326" s="102"/>
    </row>
    <row r="3327" spans="11:62">
      <c r="K3327" s="102"/>
      <c r="L3327" s="102"/>
      <c r="M3327" s="102"/>
      <c r="N3327" s="102"/>
      <c r="O3327" s="102"/>
      <c r="P3327" s="102"/>
      <c r="R3327" s="105"/>
      <c r="Y3327" s="102"/>
      <c r="Z3327" s="102"/>
      <c r="AA3327" s="102"/>
      <c r="AB3327" s="102"/>
      <c r="AC3327" s="102"/>
      <c r="AD3327" s="102"/>
      <c r="AE3327" s="102"/>
      <c r="AF3327" s="102"/>
      <c r="AI3327" s="102"/>
      <c r="AJ3327" s="102"/>
      <c r="AK3327" s="102"/>
      <c r="AL3327" s="102"/>
      <c r="AM3327" s="102"/>
      <c r="AN3327" s="102"/>
      <c r="AO3327" s="102"/>
      <c r="AP3327" s="102"/>
      <c r="AQ3327" s="102"/>
      <c r="AR3327" s="102"/>
      <c r="AS3327" s="102"/>
      <c r="AT3327" s="102"/>
      <c r="AU3327" s="102"/>
      <c r="AV3327" s="102"/>
      <c r="AW3327" s="102"/>
      <c r="AX3327" s="102"/>
      <c r="AY3327" s="102"/>
      <c r="AZ3327" s="102"/>
      <c r="BA3327" s="102"/>
      <c r="BB3327" s="102"/>
      <c r="BC3327" s="102"/>
      <c r="BD3327" s="102"/>
      <c r="BE3327" s="102"/>
      <c r="BF3327" s="102"/>
      <c r="BG3327" s="102"/>
      <c r="BH3327" s="102"/>
      <c r="BI3327" s="102"/>
      <c r="BJ3327" s="102"/>
    </row>
    <row r="3328" spans="11:62">
      <c r="K3328" s="102"/>
      <c r="L3328" s="102"/>
      <c r="M3328" s="102"/>
      <c r="N3328" s="102"/>
      <c r="O3328" s="102"/>
      <c r="P3328" s="102"/>
      <c r="Q3328" s="102"/>
      <c r="R3328" s="105"/>
      <c r="W3328" s="102"/>
      <c r="X3328" s="102"/>
      <c r="Y3328" s="102"/>
      <c r="Z3328" s="102"/>
      <c r="AA3328" s="102"/>
      <c r="AB3328" s="102"/>
      <c r="AC3328" s="102"/>
      <c r="AD3328" s="102"/>
      <c r="AE3328" s="102"/>
      <c r="AF3328" s="102"/>
      <c r="AG3328" s="104"/>
      <c r="AI3328" s="102"/>
      <c r="AJ3328" s="102"/>
      <c r="AK3328" s="102"/>
      <c r="AL3328" s="102"/>
      <c r="AM3328" s="102"/>
      <c r="AN3328" s="102"/>
      <c r="AO3328" s="102"/>
      <c r="AP3328" s="102"/>
      <c r="AQ3328" s="102"/>
      <c r="AR3328" s="102"/>
      <c r="AS3328" s="102"/>
      <c r="AT3328" s="102"/>
      <c r="AU3328" s="102"/>
      <c r="AV3328" s="102"/>
      <c r="AW3328" s="102"/>
      <c r="AX3328" s="102"/>
      <c r="AY3328" s="102"/>
      <c r="AZ3328" s="102"/>
      <c r="BA3328" s="102"/>
      <c r="BB3328" s="102"/>
      <c r="BC3328" s="102"/>
      <c r="BD3328" s="102"/>
      <c r="BE3328" s="102"/>
      <c r="BF3328" s="102"/>
      <c r="BG3328" s="102"/>
      <c r="BH3328" s="102"/>
      <c r="BI3328" s="102"/>
      <c r="BJ3328" s="102"/>
    </row>
    <row r="3329" spans="11:62">
      <c r="K3329" s="102"/>
      <c r="L3329" s="102"/>
      <c r="M3329" s="102"/>
      <c r="N3329" s="102"/>
      <c r="O3329" s="102"/>
      <c r="P3329" s="102"/>
      <c r="Q3329" s="102"/>
      <c r="R3329" s="105"/>
      <c r="W3329" s="102"/>
      <c r="X3329" s="102"/>
      <c r="Y3329" s="102"/>
      <c r="Z3329" s="102"/>
      <c r="AA3329" s="102"/>
      <c r="AB3329" s="102"/>
      <c r="AC3329" s="102"/>
      <c r="AD3329" s="102"/>
      <c r="AE3329" s="102"/>
      <c r="AF3329" s="102"/>
      <c r="AG3329" s="104"/>
      <c r="AI3329" s="102"/>
      <c r="AJ3329" s="102"/>
      <c r="AK3329" s="102"/>
      <c r="AL3329" s="102"/>
      <c r="AM3329" s="102"/>
      <c r="AN3329" s="102"/>
      <c r="AO3329" s="102"/>
      <c r="AP3329" s="102"/>
      <c r="AQ3329" s="102"/>
      <c r="AR3329" s="102"/>
      <c r="AS3329" s="102"/>
      <c r="AT3329" s="102"/>
      <c r="AU3329" s="102"/>
      <c r="AV3329" s="102"/>
      <c r="AW3329" s="102"/>
      <c r="AX3329" s="102"/>
      <c r="AY3329" s="102"/>
      <c r="AZ3329" s="102"/>
      <c r="BA3329" s="102"/>
      <c r="BB3329" s="102"/>
      <c r="BC3329" s="102"/>
      <c r="BD3329" s="102"/>
      <c r="BE3329" s="102"/>
      <c r="BF3329" s="102"/>
      <c r="BG3329" s="102"/>
      <c r="BH3329" s="102"/>
      <c r="BI3329" s="102"/>
      <c r="BJ3329" s="102"/>
    </row>
    <row r="3330" spans="11:62">
      <c r="K3330" s="102"/>
      <c r="L3330" s="102"/>
      <c r="M3330" s="102"/>
      <c r="N3330" s="102"/>
      <c r="O3330" s="102"/>
      <c r="P3330" s="102"/>
      <c r="Q3330" s="102"/>
      <c r="R3330" s="105"/>
      <c r="AG3330" s="104"/>
      <c r="AI3330" s="102"/>
      <c r="AJ3330" s="102"/>
      <c r="AK3330" s="102"/>
      <c r="AL3330" s="102"/>
      <c r="AM3330" s="102"/>
      <c r="AN3330" s="102"/>
      <c r="AO3330" s="102"/>
      <c r="AP3330" s="102"/>
      <c r="AQ3330" s="102"/>
      <c r="AR3330" s="102"/>
      <c r="AS3330" s="102"/>
      <c r="AT3330" s="102"/>
      <c r="AU3330" s="102"/>
      <c r="AV3330" s="102"/>
      <c r="AW3330" s="102"/>
      <c r="AX3330" s="102"/>
      <c r="AY3330" s="102"/>
      <c r="AZ3330" s="102"/>
      <c r="BA3330" s="102"/>
      <c r="BB3330" s="102"/>
      <c r="BC3330" s="102"/>
      <c r="BD3330" s="102"/>
      <c r="BE3330" s="102"/>
      <c r="BF3330" s="102"/>
      <c r="BG3330" s="102"/>
      <c r="BH3330" s="102"/>
      <c r="BI3330" s="102"/>
      <c r="BJ3330" s="102"/>
    </row>
    <row r="3331" spans="11:62">
      <c r="K3331" s="102"/>
      <c r="L3331" s="102"/>
      <c r="M3331" s="102"/>
      <c r="N3331" s="102"/>
      <c r="O3331" s="102"/>
      <c r="P3331" s="102"/>
      <c r="Y3331" s="102"/>
      <c r="Z3331" s="102"/>
      <c r="AA3331" s="102"/>
      <c r="AB3331" s="102"/>
      <c r="AC3331" s="102"/>
      <c r="AD3331" s="102"/>
      <c r="AE3331" s="102"/>
      <c r="AF3331" s="102"/>
      <c r="AG3331" s="104"/>
      <c r="AI3331" s="102"/>
      <c r="AJ3331" s="102"/>
      <c r="AK3331" s="102"/>
      <c r="AL3331" s="102"/>
      <c r="AM3331" s="102"/>
      <c r="AN3331" s="102"/>
      <c r="AO3331" s="102"/>
      <c r="AP3331" s="102"/>
      <c r="AQ3331" s="102"/>
      <c r="AR3331" s="102"/>
      <c r="AS3331" s="102"/>
      <c r="AT3331" s="102"/>
      <c r="AU3331" s="102"/>
      <c r="AV3331" s="102"/>
      <c r="AW3331" s="102"/>
      <c r="AX3331" s="102"/>
      <c r="AY3331" s="102"/>
      <c r="AZ3331" s="102"/>
      <c r="BA3331" s="102"/>
      <c r="BB3331" s="102"/>
      <c r="BC3331" s="102"/>
      <c r="BD3331" s="102"/>
      <c r="BE3331" s="102"/>
      <c r="BF3331" s="102"/>
      <c r="BG3331" s="102"/>
      <c r="BH3331" s="102"/>
      <c r="BI3331" s="102"/>
      <c r="BJ3331" s="102"/>
    </row>
    <row r="3332" spans="11:62">
      <c r="K3332" s="102"/>
      <c r="L3332" s="102"/>
      <c r="M3332" s="102"/>
      <c r="N3332" s="102"/>
      <c r="O3332" s="102"/>
      <c r="P3332" s="102"/>
      <c r="R3332" s="105"/>
      <c r="Y3332" s="102"/>
      <c r="Z3332" s="102"/>
      <c r="AA3332" s="102"/>
      <c r="AB3332" s="102"/>
      <c r="AC3332" s="102"/>
      <c r="AD3332" s="102"/>
      <c r="AE3332" s="102"/>
      <c r="AF3332" s="102"/>
      <c r="AG3332" s="104"/>
      <c r="AI3332" s="102"/>
      <c r="AJ3332" s="102"/>
      <c r="AK3332" s="102"/>
      <c r="AL3332" s="102"/>
      <c r="AM3332" s="102"/>
      <c r="AN3332" s="102"/>
      <c r="AO3332" s="102"/>
      <c r="AP3332" s="102"/>
      <c r="AQ3332" s="102"/>
      <c r="AR3332" s="102"/>
      <c r="AS3332" s="102"/>
      <c r="AT3332" s="102"/>
      <c r="AU3332" s="102"/>
      <c r="AV3332" s="102"/>
      <c r="AW3332" s="102"/>
      <c r="AX3332" s="102"/>
      <c r="AY3332" s="102"/>
      <c r="AZ3332" s="102"/>
      <c r="BA3332" s="102"/>
      <c r="BB3332" s="102"/>
      <c r="BC3332" s="102"/>
      <c r="BD3332" s="102"/>
      <c r="BE3332" s="102"/>
      <c r="BF3332" s="102"/>
      <c r="BG3332" s="102"/>
      <c r="BH3332" s="102"/>
      <c r="BI3332" s="102"/>
      <c r="BJ3332" s="102"/>
    </row>
    <row r="3333" spans="11:62">
      <c r="K3333" s="102"/>
      <c r="L3333" s="102"/>
      <c r="M3333" s="102"/>
      <c r="N3333" s="102"/>
      <c r="O3333" s="102"/>
      <c r="P3333" s="102"/>
      <c r="R3333" s="105"/>
      <c r="Y3333" s="102"/>
      <c r="Z3333" s="102"/>
      <c r="AA3333" s="102"/>
      <c r="AB3333" s="102"/>
      <c r="AC3333" s="102"/>
      <c r="AD3333" s="102"/>
      <c r="AE3333" s="102"/>
      <c r="AF3333" s="102"/>
      <c r="AG3333" s="104"/>
      <c r="AI3333" s="102"/>
      <c r="AJ3333" s="102"/>
      <c r="AK3333" s="102"/>
      <c r="AL3333" s="102"/>
      <c r="AM3333" s="102"/>
      <c r="AN3333" s="102"/>
      <c r="AO3333" s="102"/>
      <c r="AP3333" s="102"/>
      <c r="AQ3333" s="102"/>
      <c r="AR3333" s="102"/>
      <c r="AS3333" s="102"/>
      <c r="AT3333" s="102"/>
      <c r="AU3333" s="102"/>
      <c r="AV3333" s="102"/>
      <c r="AW3333" s="102"/>
      <c r="AX3333" s="102"/>
      <c r="AY3333" s="102"/>
      <c r="AZ3333" s="102"/>
      <c r="BA3333" s="102"/>
      <c r="BB3333" s="102"/>
      <c r="BC3333" s="102"/>
      <c r="BD3333" s="102"/>
      <c r="BE3333" s="102"/>
      <c r="BF3333" s="102"/>
      <c r="BG3333" s="102"/>
      <c r="BH3333" s="102"/>
      <c r="BI3333" s="102"/>
      <c r="BJ3333" s="102"/>
    </row>
    <row r="3334" spans="11:62">
      <c r="K3334" s="102"/>
      <c r="L3334" s="102"/>
      <c r="M3334" s="102"/>
      <c r="P3334" s="102"/>
      <c r="Q3334" s="102"/>
      <c r="R3334" s="105"/>
      <c r="W3334" s="102"/>
      <c r="X3334" s="102"/>
      <c r="Y3334" s="102"/>
      <c r="Z3334" s="102"/>
      <c r="AA3334" s="102"/>
      <c r="AB3334" s="102"/>
      <c r="AC3334" s="102"/>
      <c r="AD3334" s="102"/>
      <c r="AE3334" s="102"/>
      <c r="AF3334" s="102"/>
      <c r="AG3334" s="104"/>
      <c r="AH3334" s="104"/>
      <c r="AI3334" s="102"/>
      <c r="AJ3334" s="102"/>
      <c r="AK3334" s="102"/>
      <c r="AL3334" s="102"/>
      <c r="AM3334" s="102"/>
      <c r="AN3334" s="102"/>
      <c r="AO3334" s="102"/>
      <c r="AP3334" s="102"/>
      <c r="AQ3334" s="102"/>
      <c r="AR3334" s="102"/>
      <c r="AS3334" s="102"/>
      <c r="AT3334" s="102"/>
      <c r="AU3334" s="102"/>
      <c r="AV3334" s="102"/>
      <c r="AW3334" s="102"/>
      <c r="AX3334" s="102"/>
      <c r="AY3334" s="102"/>
      <c r="AZ3334" s="102"/>
      <c r="BA3334" s="102"/>
      <c r="BB3334" s="102"/>
      <c r="BC3334" s="102"/>
      <c r="BD3334" s="102"/>
      <c r="BE3334" s="102"/>
      <c r="BF3334" s="102"/>
      <c r="BG3334" s="102"/>
      <c r="BH3334" s="102"/>
      <c r="BI3334" s="102"/>
      <c r="BJ3334" s="102"/>
    </row>
    <row r="3335" spans="11:62">
      <c r="K3335" s="102"/>
      <c r="L3335" s="102"/>
      <c r="M3335" s="102"/>
      <c r="N3335" s="102"/>
      <c r="O3335" s="102"/>
      <c r="P3335" s="102"/>
      <c r="Q3335" s="102"/>
      <c r="R3335" s="105"/>
      <c r="W3335" s="102"/>
      <c r="X3335" s="102"/>
      <c r="Y3335" s="102"/>
      <c r="Z3335" s="102"/>
      <c r="AA3335" s="102"/>
      <c r="AB3335" s="102"/>
      <c r="AC3335" s="102"/>
      <c r="AD3335" s="102"/>
      <c r="AE3335" s="102"/>
      <c r="AF3335" s="102"/>
      <c r="AG3335" s="104"/>
      <c r="AI3335" s="102"/>
      <c r="AJ3335" s="102"/>
      <c r="AK3335" s="102"/>
      <c r="AL3335" s="102"/>
      <c r="AM3335" s="102"/>
      <c r="AN3335" s="102"/>
      <c r="AO3335" s="102"/>
      <c r="AP3335" s="102"/>
      <c r="AQ3335" s="102"/>
      <c r="AR3335" s="102"/>
      <c r="AS3335" s="102"/>
      <c r="AT3335" s="102"/>
      <c r="AU3335" s="102"/>
      <c r="AV3335" s="102"/>
      <c r="AW3335" s="102"/>
      <c r="AX3335" s="102"/>
      <c r="AY3335" s="102"/>
      <c r="AZ3335" s="102"/>
      <c r="BA3335" s="102"/>
      <c r="BB3335" s="102"/>
      <c r="BC3335" s="102"/>
      <c r="BD3335" s="102"/>
      <c r="BE3335" s="102"/>
      <c r="BF3335" s="102"/>
      <c r="BG3335" s="102"/>
      <c r="BH3335" s="102"/>
      <c r="BI3335" s="102"/>
      <c r="BJ3335" s="102"/>
    </row>
    <row r="3336" spans="11:62">
      <c r="K3336" s="102"/>
      <c r="L3336" s="102"/>
      <c r="M3336" s="102"/>
      <c r="N3336" s="102"/>
      <c r="O3336" s="102"/>
      <c r="P3336" s="102"/>
      <c r="Q3336" s="102"/>
      <c r="R3336" s="105"/>
      <c r="W3336" s="102"/>
      <c r="X3336" s="102"/>
      <c r="Y3336" s="102"/>
      <c r="Z3336" s="102"/>
      <c r="AA3336" s="102"/>
      <c r="AB3336" s="102"/>
      <c r="AC3336" s="102"/>
      <c r="AD3336" s="102"/>
      <c r="AE3336" s="102"/>
      <c r="AF3336" s="102"/>
      <c r="AG3336" s="104"/>
      <c r="AI3336" s="102"/>
      <c r="AJ3336" s="102"/>
      <c r="AK3336" s="102"/>
      <c r="AL3336" s="102"/>
      <c r="AM3336" s="102"/>
      <c r="AN3336" s="102"/>
      <c r="AO3336" s="102"/>
      <c r="AP3336" s="102"/>
      <c r="AQ3336" s="102"/>
      <c r="AR3336" s="102"/>
      <c r="AS3336" s="102"/>
      <c r="AT3336" s="102"/>
      <c r="AU3336" s="102"/>
      <c r="AV3336" s="102"/>
      <c r="AW3336" s="102"/>
      <c r="AX3336" s="102"/>
      <c r="AY3336" s="102"/>
      <c r="AZ3336" s="102"/>
      <c r="BA3336" s="102"/>
      <c r="BB3336" s="102"/>
      <c r="BC3336" s="102"/>
      <c r="BD3336" s="102"/>
      <c r="BE3336" s="102"/>
      <c r="BF3336" s="102"/>
      <c r="BG3336" s="102"/>
      <c r="BH3336" s="102"/>
      <c r="BI3336" s="102"/>
      <c r="BJ3336" s="102"/>
    </row>
    <row r="3337" spans="11:62">
      <c r="K3337" s="102"/>
      <c r="L3337" s="102"/>
      <c r="M3337" s="102"/>
      <c r="Y3337" s="102"/>
      <c r="Z3337" s="102"/>
      <c r="AA3337" s="102"/>
      <c r="AB3337" s="102"/>
      <c r="AC3337" s="102"/>
      <c r="AD3337" s="102"/>
      <c r="AE3337" s="102"/>
      <c r="AF3337" s="102"/>
      <c r="AI3337" s="102"/>
      <c r="AJ3337" s="102"/>
      <c r="AK3337" s="102"/>
      <c r="AL3337" s="102"/>
      <c r="AM3337" s="102"/>
      <c r="AN3337" s="102"/>
      <c r="AO3337" s="102"/>
      <c r="AP3337" s="102"/>
      <c r="AQ3337" s="102"/>
      <c r="AS3337" s="102"/>
      <c r="AT3337" s="102"/>
      <c r="AU3337" s="102"/>
      <c r="AV3337" s="102"/>
      <c r="AW3337" s="102"/>
      <c r="AY3337" s="102"/>
      <c r="AZ3337" s="102"/>
      <c r="BA3337" s="102"/>
      <c r="BB3337" s="102"/>
      <c r="BC3337" s="102"/>
      <c r="BE3337" s="102"/>
      <c r="BF3337" s="102"/>
      <c r="BG3337" s="102"/>
      <c r="BH3337" s="102"/>
      <c r="BI3337" s="102"/>
    </row>
    <row r="3338" spans="11:62">
      <c r="K3338" s="102"/>
      <c r="L3338" s="102"/>
      <c r="M3338" s="102"/>
      <c r="P3338" s="102"/>
      <c r="Q3338" s="102"/>
      <c r="R3338" s="105"/>
      <c r="S3338" s="105"/>
      <c r="W3338" s="102"/>
      <c r="X3338" s="102"/>
      <c r="Y3338" s="102"/>
      <c r="Z3338" s="102"/>
      <c r="AA3338" s="102"/>
      <c r="AB3338" s="102"/>
      <c r="AC3338" s="102"/>
      <c r="AD3338" s="102"/>
      <c r="AE3338" s="102"/>
      <c r="AF3338" s="102"/>
      <c r="AG3338" s="104"/>
      <c r="AI3338" s="102"/>
      <c r="AJ3338" s="102"/>
      <c r="AK3338" s="102"/>
      <c r="AL3338" s="102"/>
      <c r="AM3338" s="102"/>
      <c r="AN3338" s="102"/>
      <c r="AO3338" s="102"/>
      <c r="AP3338" s="102"/>
      <c r="AQ3338" s="102"/>
      <c r="AR3338" s="102"/>
      <c r="AS3338" s="102"/>
      <c r="AT3338" s="102"/>
      <c r="AU3338" s="102"/>
      <c r="AV3338" s="102"/>
      <c r="AW3338" s="102"/>
      <c r="AX3338" s="102"/>
      <c r="AY3338" s="102"/>
      <c r="AZ3338" s="102"/>
      <c r="BA3338" s="102"/>
      <c r="BB3338" s="102"/>
      <c r="BC3338" s="102"/>
      <c r="BD3338" s="102"/>
      <c r="BE3338" s="102"/>
      <c r="BF3338" s="102"/>
      <c r="BG3338" s="102"/>
      <c r="BH3338" s="102"/>
      <c r="BI3338" s="102"/>
      <c r="BJ3338" s="102"/>
    </row>
    <row r="3339" spans="11:62">
      <c r="K3339" s="102"/>
      <c r="L3339" s="102"/>
      <c r="M3339" s="102"/>
      <c r="P3339" s="102"/>
      <c r="Q3339" s="102"/>
      <c r="R3339" s="105"/>
      <c r="S3339" s="105"/>
      <c r="W3339" s="102"/>
      <c r="X3339" s="102"/>
      <c r="Y3339" s="102"/>
      <c r="Z3339" s="102"/>
      <c r="AA3339" s="102"/>
      <c r="AB3339" s="102"/>
      <c r="AC3339" s="102"/>
      <c r="AD3339" s="102"/>
      <c r="AE3339" s="102"/>
      <c r="AF3339" s="102"/>
      <c r="AG3339" s="104"/>
      <c r="AI3339" s="102"/>
      <c r="AJ3339" s="102"/>
      <c r="AK3339" s="102"/>
      <c r="AL3339" s="102"/>
      <c r="AM3339" s="102"/>
      <c r="AN3339" s="102"/>
      <c r="AO3339" s="102"/>
      <c r="AP3339" s="102"/>
      <c r="AQ3339" s="102"/>
      <c r="AR3339" s="102"/>
      <c r="AS3339" s="102"/>
      <c r="AT3339" s="102"/>
      <c r="AU3339" s="102"/>
      <c r="AV3339" s="102"/>
      <c r="AW3339" s="102"/>
      <c r="AX3339" s="102"/>
      <c r="AY3339" s="102"/>
      <c r="AZ3339" s="102"/>
      <c r="BA3339" s="102"/>
      <c r="BB3339" s="102"/>
      <c r="BC3339" s="102"/>
      <c r="BD3339" s="102"/>
      <c r="BE3339" s="102"/>
      <c r="BF3339" s="102"/>
      <c r="BG3339" s="102"/>
      <c r="BH3339" s="102"/>
      <c r="BI3339" s="102"/>
      <c r="BJ3339" s="102"/>
    </row>
    <row r="3340" spans="11:62">
      <c r="K3340" s="102"/>
      <c r="L3340" s="102"/>
      <c r="M3340" s="102"/>
      <c r="N3340" s="102"/>
      <c r="O3340" s="102"/>
      <c r="P3340" s="102"/>
      <c r="Y3340" s="102"/>
      <c r="Z3340" s="102"/>
      <c r="AA3340" s="102"/>
      <c r="AB3340" s="102"/>
      <c r="AC3340" s="102"/>
      <c r="AD3340" s="102"/>
      <c r="AE3340" s="102"/>
      <c r="AF3340" s="102"/>
      <c r="AG3340" s="104"/>
      <c r="AI3340" s="102"/>
      <c r="AJ3340" s="102"/>
      <c r="AK3340" s="102"/>
      <c r="AL3340" s="102"/>
      <c r="AM3340" s="102"/>
      <c r="AN3340" s="102"/>
      <c r="AO3340" s="102"/>
      <c r="AP3340" s="102"/>
      <c r="AQ3340" s="102"/>
      <c r="AR3340" s="102"/>
      <c r="AS3340" s="102"/>
      <c r="AT3340" s="102"/>
      <c r="AU3340" s="102"/>
      <c r="AV3340" s="102"/>
      <c r="AW3340" s="102"/>
      <c r="AX3340" s="102"/>
      <c r="AY3340" s="102"/>
      <c r="AZ3340" s="102"/>
      <c r="BA3340" s="102"/>
      <c r="BB3340" s="102"/>
      <c r="BC3340" s="102"/>
      <c r="BD3340" s="102"/>
      <c r="BE3340" s="102"/>
      <c r="BF3340" s="102"/>
      <c r="BG3340" s="102"/>
      <c r="BH3340" s="102"/>
      <c r="BI3340" s="102"/>
      <c r="BJ3340" s="102"/>
    </row>
    <row r="3341" spans="11:62">
      <c r="K3341" s="102"/>
      <c r="L3341" s="102"/>
      <c r="M3341" s="102"/>
      <c r="Y3341" s="102"/>
      <c r="Z3341" s="102"/>
      <c r="AA3341" s="102"/>
      <c r="AB3341" s="102"/>
      <c r="AC3341" s="102"/>
      <c r="AD3341" s="102"/>
      <c r="AE3341" s="102"/>
      <c r="AF3341" s="102"/>
      <c r="AG3341" s="104"/>
    </row>
    <row r="3342" spans="11:62">
      <c r="K3342" s="102"/>
      <c r="L3342" s="102"/>
      <c r="M3342" s="102"/>
      <c r="N3342" s="102"/>
      <c r="O3342" s="102"/>
      <c r="P3342" s="102"/>
      <c r="Y3342" s="102"/>
      <c r="Z3342" s="102"/>
      <c r="AA3342" s="102"/>
      <c r="AB3342" s="102"/>
      <c r="AC3342" s="102"/>
      <c r="AD3342" s="102"/>
      <c r="AE3342" s="102"/>
      <c r="AF3342" s="102"/>
      <c r="AI3342" s="102"/>
      <c r="AJ3342" s="102"/>
      <c r="AK3342" s="102"/>
      <c r="AL3342" s="102"/>
      <c r="AM3342" s="102"/>
      <c r="AN3342" s="102"/>
      <c r="AO3342" s="102"/>
      <c r="AP3342" s="102"/>
      <c r="AQ3342" s="102"/>
      <c r="AR3342" s="102"/>
      <c r="AS3342" s="102"/>
      <c r="AT3342" s="102"/>
      <c r="AU3342" s="102"/>
      <c r="AV3342" s="102"/>
      <c r="AW3342" s="102"/>
      <c r="AX3342" s="102"/>
      <c r="AY3342" s="102"/>
      <c r="AZ3342" s="102"/>
      <c r="BA3342" s="102"/>
      <c r="BB3342" s="102"/>
      <c r="BC3342" s="102"/>
      <c r="BD3342" s="102"/>
      <c r="BE3342" s="102"/>
      <c r="BF3342" s="102"/>
      <c r="BG3342" s="102"/>
      <c r="BH3342" s="102"/>
      <c r="BI3342" s="102"/>
      <c r="BJ3342" s="102"/>
    </row>
    <row r="3343" spans="11:62">
      <c r="K3343" s="102"/>
      <c r="L3343" s="102"/>
      <c r="M3343" s="102"/>
      <c r="N3343" s="102"/>
      <c r="O3343" s="102"/>
      <c r="P3343" s="102"/>
      <c r="Y3343" s="102"/>
      <c r="Z3343" s="102"/>
      <c r="AA3343" s="102"/>
      <c r="AB3343" s="102"/>
      <c r="AC3343" s="102"/>
      <c r="AD3343" s="102"/>
      <c r="AE3343" s="102"/>
      <c r="AF3343" s="102"/>
      <c r="AI3343" s="102"/>
      <c r="AJ3343" s="102"/>
      <c r="AK3343" s="102"/>
      <c r="AL3343" s="102"/>
      <c r="AM3343" s="102"/>
      <c r="AN3343" s="102"/>
      <c r="AO3343" s="102"/>
      <c r="AP3343" s="102"/>
      <c r="AQ3343" s="102"/>
      <c r="AR3343" s="102"/>
      <c r="AS3343" s="102"/>
      <c r="AT3343" s="102"/>
      <c r="AU3343" s="102"/>
      <c r="AV3343" s="102"/>
      <c r="AW3343" s="102"/>
      <c r="AX3343" s="102"/>
      <c r="AY3343" s="102"/>
      <c r="AZ3343" s="102"/>
      <c r="BA3343" s="102"/>
      <c r="BB3343" s="102"/>
      <c r="BC3343" s="102"/>
      <c r="BD3343" s="102"/>
      <c r="BE3343" s="102"/>
      <c r="BF3343" s="102"/>
      <c r="BG3343" s="102"/>
      <c r="BH3343" s="102"/>
      <c r="BI3343" s="102"/>
      <c r="BJ3343" s="102"/>
    </row>
    <row r="3344" spans="11:62">
      <c r="K3344" s="102"/>
      <c r="L3344" s="102"/>
      <c r="M3344" s="102"/>
      <c r="N3344" s="102"/>
      <c r="O3344" s="102"/>
      <c r="P3344" s="102"/>
      <c r="Q3344" s="102"/>
      <c r="Y3344" s="102"/>
      <c r="Z3344" s="102"/>
      <c r="AA3344" s="102"/>
      <c r="AB3344" s="102"/>
      <c r="AC3344" s="102"/>
      <c r="AD3344" s="102"/>
      <c r="AE3344" s="102"/>
      <c r="AF3344" s="102"/>
      <c r="AI3344" s="102"/>
      <c r="AJ3344" s="102"/>
      <c r="AK3344" s="102"/>
      <c r="AL3344" s="102"/>
      <c r="AM3344" s="102"/>
      <c r="AN3344" s="102"/>
      <c r="AO3344" s="102"/>
      <c r="AP3344" s="102"/>
      <c r="AQ3344" s="102"/>
      <c r="AR3344" s="102"/>
      <c r="AS3344" s="102"/>
      <c r="AT3344" s="102"/>
      <c r="AU3344" s="102"/>
      <c r="AV3344" s="102"/>
      <c r="AW3344" s="102"/>
      <c r="AX3344" s="102"/>
      <c r="AY3344" s="102"/>
      <c r="AZ3344" s="102"/>
      <c r="BA3344" s="102"/>
      <c r="BB3344" s="102"/>
      <c r="BC3344" s="102"/>
      <c r="BD3344" s="102"/>
      <c r="BE3344" s="102"/>
      <c r="BF3344" s="102"/>
      <c r="BG3344" s="102"/>
      <c r="BH3344" s="102"/>
      <c r="BI3344" s="102"/>
      <c r="BJ3344" s="102"/>
    </row>
    <row r="3345" spans="11:62">
      <c r="K3345" s="102"/>
      <c r="L3345" s="102"/>
      <c r="M3345" s="102"/>
      <c r="P3345" s="102"/>
      <c r="Q3345" s="102"/>
      <c r="W3345" s="102"/>
      <c r="X3345" s="102"/>
      <c r="Y3345" s="102"/>
      <c r="Z3345" s="102"/>
      <c r="AA3345" s="102"/>
      <c r="AB3345" s="102"/>
      <c r="AC3345" s="102"/>
      <c r="AD3345" s="102"/>
      <c r="AE3345" s="102"/>
      <c r="AF3345" s="102"/>
      <c r="AI3345" s="102"/>
      <c r="AJ3345" s="102"/>
      <c r="AK3345" s="102"/>
      <c r="AL3345" s="102"/>
      <c r="AM3345" s="102"/>
      <c r="AN3345" s="102"/>
      <c r="AO3345" s="102"/>
      <c r="AP3345" s="102"/>
      <c r="AQ3345" s="102"/>
      <c r="AR3345" s="102"/>
      <c r="AS3345" s="102"/>
      <c r="AT3345" s="102"/>
      <c r="AU3345" s="102"/>
      <c r="AV3345" s="102"/>
      <c r="AW3345" s="102"/>
      <c r="AX3345" s="102"/>
      <c r="AY3345" s="102"/>
      <c r="AZ3345" s="102"/>
      <c r="BA3345" s="102"/>
      <c r="BB3345" s="102"/>
      <c r="BC3345" s="102"/>
      <c r="BD3345" s="102"/>
      <c r="BE3345" s="102"/>
      <c r="BF3345" s="102"/>
      <c r="BG3345" s="102"/>
      <c r="BH3345" s="102"/>
      <c r="BI3345" s="102"/>
      <c r="BJ3345" s="102"/>
    </row>
    <row r="3346" spans="11:62">
      <c r="K3346" s="102"/>
      <c r="L3346" s="102"/>
      <c r="M3346" s="102"/>
      <c r="P3346" s="102"/>
      <c r="Q3346" s="102"/>
      <c r="W3346" s="102"/>
      <c r="X3346" s="102"/>
      <c r="Y3346" s="102"/>
      <c r="Z3346" s="102"/>
      <c r="AA3346" s="102"/>
      <c r="AB3346" s="102"/>
      <c r="AC3346" s="102"/>
      <c r="AD3346" s="102"/>
      <c r="AE3346" s="102"/>
      <c r="AF3346" s="102"/>
      <c r="AI3346" s="102"/>
      <c r="AJ3346" s="102"/>
      <c r="AK3346" s="102"/>
      <c r="AL3346" s="102"/>
      <c r="AM3346" s="102"/>
      <c r="AN3346" s="102"/>
      <c r="AO3346" s="102"/>
      <c r="AP3346" s="102"/>
      <c r="AQ3346" s="102"/>
      <c r="AR3346" s="102"/>
      <c r="AS3346" s="102"/>
      <c r="AT3346" s="102"/>
      <c r="AU3346" s="102"/>
      <c r="AV3346" s="102"/>
      <c r="AW3346" s="102"/>
      <c r="AX3346" s="102"/>
      <c r="AY3346" s="102"/>
      <c r="AZ3346" s="102"/>
      <c r="BA3346" s="102"/>
      <c r="BB3346" s="102"/>
      <c r="BC3346" s="102"/>
      <c r="BD3346" s="102"/>
      <c r="BE3346" s="102"/>
      <c r="BF3346" s="102"/>
      <c r="BG3346" s="102"/>
      <c r="BH3346" s="102"/>
      <c r="BI3346" s="102"/>
      <c r="BJ3346" s="102"/>
    </row>
    <row r="3347" spans="11:62">
      <c r="K3347" s="102"/>
      <c r="L3347" s="102"/>
      <c r="M3347" s="102"/>
      <c r="N3347" s="102"/>
      <c r="O3347" s="102"/>
      <c r="P3347" s="102"/>
      <c r="Q3347" s="102"/>
      <c r="R3347" s="105"/>
      <c r="S3347" s="105"/>
      <c r="Y3347" s="102"/>
      <c r="Z3347" s="102"/>
      <c r="AA3347" s="102"/>
      <c r="AB3347" s="102"/>
      <c r="AC3347" s="102"/>
      <c r="AD3347" s="102"/>
      <c r="AE3347" s="102"/>
      <c r="AF3347" s="102"/>
      <c r="AG3347" s="104"/>
      <c r="AH3347" s="104"/>
      <c r="AI3347" s="102"/>
      <c r="AJ3347" s="102"/>
      <c r="AK3347" s="102"/>
      <c r="AL3347" s="102"/>
      <c r="AM3347" s="102"/>
      <c r="AN3347" s="102"/>
      <c r="AO3347" s="102"/>
      <c r="AP3347" s="102"/>
      <c r="AQ3347" s="102"/>
      <c r="AR3347" s="102"/>
      <c r="AS3347" s="102"/>
      <c r="AT3347" s="102"/>
      <c r="AU3347" s="102"/>
      <c r="AV3347" s="102"/>
      <c r="AW3347" s="102"/>
      <c r="AX3347" s="102"/>
      <c r="AY3347" s="102"/>
      <c r="AZ3347" s="102"/>
      <c r="BA3347" s="102"/>
      <c r="BB3347" s="102"/>
      <c r="BC3347" s="102"/>
      <c r="BD3347" s="102"/>
      <c r="BE3347" s="102"/>
      <c r="BF3347" s="102"/>
      <c r="BG3347" s="102"/>
      <c r="BH3347" s="102"/>
      <c r="BI3347" s="102"/>
      <c r="BJ3347" s="102"/>
    </row>
    <row r="3348" spans="11:62">
      <c r="K3348" s="102"/>
      <c r="L3348" s="102"/>
      <c r="M3348" s="102"/>
      <c r="N3348" s="102"/>
      <c r="O3348" s="102"/>
      <c r="P3348" s="102"/>
      <c r="Q3348" s="102"/>
      <c r="Y3348" s="102"/>
      <c r="Z3348" s="102"/>
      <c r="AA3348" s="102"/>
      <c r="AB3348" s="102"/>
      <c r="AC3348" s="102"/>
      <c r="AD3348" s="102"/>
      <c r="AE3348" s="102"/>
      <c r="AF3348" s="102"/>
      <c r="AG3348" s="104"/>
      <c r="AI3348" s="102"/>
      <c r="AJ3348" s="102"/>
      <c r="AK3348" s="102"/>
      <c r="AL3348" s="102"/>
      <c r="AM3348" s="102"/>
      <c r="AN3348" s="102"/>
      <c r="AO3348" s="102"/>
      <c r="AP3348" s="102"/>
      <c r="AQ3348" s="102"/>
      <c r="AR3348" s="102"/>
      <c r="AS3348" s="102"/>
      <c r="AT3348" s="102"/>
      <c r="AU3348" s="102"/>
      <c r="AV3348" s="102"/>
      <c r="AW3348" s="102"/>
      <c r="AX3348" s="102"/>
      <c r="AY3348" s="102"/>
      <c r="AZ3348" s="102"/>
      <c r="BA3348" s="102"/>
      <c r="BB3348" s="102"/>
      <c r="BC3348" s="102"/>
      <c r="BD3348" s="102"/>
      <c r="BE3348" s="102"/>
      <c r="BF3348" s="102"/>
      <c r="BG3348" s="102"/>
      <c r="BH3348" s="102"/>
      <c r="BI3348" s="102"/>
      <c r="BJ3348" s="102"/>
    </row>
    <row r="3349" spans="11:62">
      <c r="K3349" s="102"/>
      <c r="L3349" s="102"/>
      <c r="M3349" s="102"/>
      <c r="N3349" s="102"/>
      <c r="O3349" s="102"/>
      <c r="P3349" s="102"/>
      <c r="Q3349" s="102"/>
      <c r="Y3349" s="102"/>
      <c r="Z3349" s="102"/>
      <c r="AA3349" s="102"/>
      <c r="AB3349" s="102"/>
      <c r="AC3349" s="102"/>
      <c r="AD3349" s="102"/>
      <c r="AE3349" s="102"/>
      <c r="AF3349" s="102"/>
      <c r="AG3349" s="104"/>
      <c r="AI3349" s="102"/>
      <c r="AJ3349" s="102"/>
      <c r="AK3349" s="102"/>
      <c r="AL3349" s="102"/>
      <c r="AM3349" s="102"/>
      <c r="AN3349" s="102"/>
      <c r="AO3349" s="102"/>
      <c r="AP3349" s="102"/>
      <c r="AQ3349" s="102"/>
      <c r="AR3349" s="102"/>
      <c r="AS3349" s="102"/>
      <c r="AT3349" s="102"/>
      <c r="AU3349" s="102"/>
      <c r="AV3349" s="102"/>
      <c r="AW3349" s="102"/>
      <c r="AX3349" s="102"/>
      <c r="AY3349" s="102"/>
      <c r="AZ3349" s="102"/>
      <c r="BA3349" s="102"/>
      <c r="BB3349" s="102"/>
      <c r="BC3349" s="102"/>
      <c r="BD3349" s="102"/>
      <c r="BE3349" s="102"/>
      <c r="BF3349" s="102"/>
      <c r="BG3349" s="102"/>
      <c r="BH3349" s="102"/>
      <c r="BI3349" s="102"/>
      <c r="BJ3349" s="102"/>
    </row>
    <row r="3350" spans="11:62">
      <c r="K3350" s="102"/>
      <c r="L3350" s="102"/>
      <c r="M3350" s="102"/>
      <c r="N3350" s="102"/>
      <c r="O3350" s="102"/>
      <c r="P3350" s="102"/>
      <c r="R3350" s="105"/>
      <c r="Y3350" s="102"/>
      <c r="Z3350" s="102"/>
      <c r="AA3350" s="102"/>
      <c r="AB3350" s="102"/>
      <c r="AC3350" s="102"/>
      <c r="AD3350" s="102"/>
      <c r="AE3350" s="102"/>
      <c r="AF3350" s="102"/>
      <c r="AG3350" s="104"/>
      <c r="AI3350" s="102"/>
      <c r="AJ3350" s="102"/>
      <c r="AK3350" s="102"/>
      <c r="AL3350" s="102"/>
      <c r="AM3350" s="102"/>
      <c r="AN3350" s="102"/>
      <c r="AO3350" s="102"/>
      <c r="AP3350" s="102"/>
      <c r="AQ3350" s="102"/>
      <c r="AR3350" s="102"/>
      <c r="AS3350" s="102"/>
      <c r="AT3350" s="102"/>
      <c r="AU3350" s="102"/>
      <c r="AV3350" s="102"/>
      <c r="AW3350" s="102"/>
      <c r="AX3350" s="102"/>
      <c r="AY3350" s="102"/>
      <c r="AZ3350" s="102"/>
      <c r="BA3350" s="102"/>
      <c r="BB3350" s="102"/>
      <c r="BC3350" s="102"/>
      <c r="BD3350" s="102"/>
      <c r="BE3350" s="102"/>
      <c r="BF3350" s="102"/>
      <c r="BG3350" s="102"/>
      <c r="BH3350" s="102"/>
      <c r="BI3350" s="102"/>
      <c r="BJ3350" s="102"/>
    </row>
    <row r="3351" spans="11:62">
      <c r="K3351" s="102"/>
      <c r="L3351" s="102"/>
      <c r="M3351" s="102"/>
      <c r="N3351" s="102"/>
      <c r="O3351" s="102"/>
      <c r="P3351" s="102"/>
      <c r="Q3351" s="102"/>
      <c r="R3351" s="105"/>
      <c r="W3351" s="102"/>
      <c r="X3351" s="102"/>
      <c r="AB3351" s="102"/>
      <c r="AC3351" s="102"/>
      <c r="AD3351" s="102"/>
      <c r="AE3351" s="102"/>
      <c r="AF3351" s="102"/>
      <c r="AI3351" s="102"/>
      <c r="AJ3351" s="102"/>
      <c r="AK3351" s="102"/>
      <c r="AL3351" s="102"/>
      <c r="AM3351" s="102"/>
      <c r="AN3351" s="102"/>
      <c r="AO3351" s="102"/>
      <c r="AP3351" s="102"/>
      <c r="AQ3351" s="102"/>
      <c r="AR3351" s="102"/>
      <c r="AS3351" s="102"/>
      <c r="AT3351" s="102"/>
      <c r="AU3351" s="102"/>
      <c r="AV3351" s="102"/>
      <c r="AW3351" s="102"/>
      <c r="AX3351" s="102"/>
      <c r="AY3351" s="102"/>
      <c r="AZ3351" s="102"/>
      <c r="BA3351" s="102"/>
      <c r="BB3351" s="102"/>
      <c r="BC3351" s="102"/>
      <c r="BD3351" s="102"/>
      <c r="BE3351" s="102"/>
      <c r="BF3351" s="102"/>
      <c r="BG3351" s="102"/>
      <c r="BH3351" s="102"/>
      <c r="BI3351" s="102"/>
      <c r="BJ3351" s="102"/>
    </row>
    <row r="3352" spans="11:62">
      <c r="K3352" s="102"/>
      <c r="L3352" s="102"/>
      <c r="M3352" s="102"/>
      <c r="N3352" s="102"/>
      <c r="O3352" s="102"/>
      <c r="P3352" s="102"/>
      <c r="R3352" s="105"/>
      <c r="Y3352" s="102"/>
      <c r="Z3352" s="102"/>
      <c r="AA3352" s="102"/>
      <c r="AB3352" s="102"/>
      <c r="AC3352" s="102"/>
      <c r="AD3352" s="102"/>
      <c r="AE3352" s="102"/>
      <c r="AF3352" s="102"/>
      <c r="AG3352" s="104"/>
      <c r="AI3352" s="102"/>
      <c r="AJ3352" s="102"/>
      <c r="AK3352" s="102"/>
      <c r="AL3352" s="102"/>
      <c r="AM3352" s="102"/>
      <c r="AN3352" s="102"/>
      <c r="AO3352" s="102"/>
      <c r="AP3352" s="102"/>
      <c r="AQ3352" s="102"/>
      <c r="AR3352" s="102"/>
      <c r="AS3352" s="102"/>
      <c r="AT3352" s="102"/>
      <c r="AU3352" s="102"/>
      <c r="AV3352" s="102"/>
      <c r="AW3352" s="102"/>
      <c r="AX3352" s="102"/>
      <c r="AY3352" s="102"/>
      <c r="AZ3352" s="102"/>
      <c r="BA3352" s="102"/>
      <c r="BB3352" s="102"/>
      <c r="BC3352" s="102"/>
      <c r="BD3352" s="102"/>
      <c r="BE3352" s="102"/>
      <c r="BF3352" s="102"/>
      <c r="BG3352" s="102"/>
      <c r="BH3352" s="102"/>
      <c r="BI3352" s="102"/>
      <c r="BJ3352" s="102"/>
    </row>
    <row r="3353" spans="11:62">
      <c r="K3353" s="102"/>
      <c r="L3353" s="102"/>
      <c r="M3353" s="102"/>
      <c r="Y3353" s="102"/>
      <c r="Z3353" s="102"/>
      <c r="AA3353" s="102"/>
      <c r="AB3353" s="102"/>
      <c r="AC3353" s="102"/>
      <c r="AD3353" s="102"/>
      <c r="AE3353" s="102"/>
      <c r="AF3353" s="102"/>
      <c r="AI3353" s="102"/>
      <c r="AJ3353" s="102"/>
      <c r="AK3353" s="102"/>
      <c r="AL3353" s="102"/>
      <c r="AM3353" s="102"/>
      <c r="AN3353" s="102"/>
      <c r="AO3353" s="102"/>
      <c r="AP3353" s="102"/>
      <c r="AQ3353" s="102"/>
      <c r="AS3353" s="102"/>
      <c r="AT3353" s="102"/>
      <c r="AU3353" s="102"/>
      <c r="AV3353" s="102"/>
      <c r="AW3353" s="102"/>
      <c r="AY3353" s="102"/>
      <c r="AZ3353" s="102"/>
      <c r="BA3353" s="102"/>
      <c r="BB3353" s="102"/>
      <c r="BC3353" s="102"/>
      <c r="BE3353" s="102"/>
      <c r="BF3353" s="102"/>
      <c r="BG3353" s="102"/>
      <c r="BH3353" s="102"/>
      <c r="BI3353" s="102"/>
    </row>
    <row r="3354" spans="11:62">
      <c r="K3354" s="102"/>
      <c r="L3354" s="102"/>
      <c r="M3354" s="102"/>
      <c r="N3354" s="102"/>
      <c r="O3354" s="102"/>
      <c r="P3354" s="102"/>
      <c r="R3354" s="105"/>
      <c r="Y3354" s="102"/>
      <c r="Z3354" s="102"/>
      <c r="AA3354" s="102"/>
      <c r="AB3354" s="102"/>
      <c r="AC3354" s="102"/>
      <c r="AD3354" s="102"/>
      <c r="AE3354" s="102"/>
      <c r="AF3354" s="102"/>
      <c r="AI3354" s="102"/>
      <c r="AJ3354" s="102"/>
      <c r="AK3354" s="102"/>
      <c r="AL3354" s="102"/>
      <c r="AM3354" s="102"/>
      <c r="AN3354" s="102"/>
      <c r="AO3354" s="102"/>
      <c r="AP3354" s="102"/>
      <c r="AQ3354" s="102"/>
      <c r="AR3354" s="102"/>
      <c r="AS3354" s="102"/>
      <c r="AT3354" s="102"/>
      <c r="AU3354" s="102"/>
      <c r="AV3354" s="102"/>
      <c r="AW3354" s="102"/>
      <c r="AX3354" s="102"/>
      <c r="AY3354" s="102"/>
      <c r="AZ3354" s="102"/>
      <c r="BA3354" s="102"/>
      <c r="BB3354" s="102"/>
      <c r="BC3354" s="102"/>
      <c r="BD3354" s="102"/>
      <c r="BE3354" s="102"/>
      <c r="BF3354" s="102"/>
      <c r="BG3354" s="102"/>
      <c r="BH3354" s="102"/>
      <c r="BI3354" s="102"/>
      <c r="BJ3354" s="102"/>
    </row>
    <row r="3355" spans="11:62">
      <c r="K3355" s="102"/>
      <c r="L3355" s="102"/>
      <c r="M3355" s="102"/>
      <c r="N3355" s="102"/>
      <c r="O3355" s="102"/>
      <c r="P3355" s="102"/>
      <c r="Y3355" s="102"/>
      <c r="Z3355" s="102"/>
      <c r="AA3355" s="102"/>
      <c r="AB3355" s="102"/>
      <c r="AC3355" s="102"/>
      <c r="AD3355" s="102"/>
      <c r="AE3355" s="102"/>
      <c r="AF3355" s="102"/>
      <c r="AI3355" s="102"/>
      <c r="AJ3355" s="102"/>
      <c r="AK3355" s="102"/>
      <c r="AL3355" s="102"/>
      <c r="AM3355" s="102"/>
      <c r="AN3355" s="102"/>
      <c r="AO3355" s="102"/>
      <c r="AP3355" s="102"/>
      <c r="AQ3355" s="102"/>
      <c r="AR3355" s="102"/>
      <c r="AS3355" s="102"/>
      <c r="AT3355" s="102"/>
      <c r="AU3355" s="102"/>
      <c r="AV3355" s="102"/>
      <c r="AW3355" s="102"/>
      <c r="AX3355" s="102"/>
      <c r="AY3355" s="102"/>
      <c r="AZ3355" s="102"/>
      <c r="BA3355" s="102"/>
      <c r="BB3355" s="102"/>
      <c r="BC3355" s="102"/>
      <c r="BD3355" s="102"/>
      <c r="BE3355" s="102"/>
      <c r="BF3355" s="102"/>
      <c r="BG3355" s="102"/>
      <c r="BH3355" s="102"/>
      <c r="BI3355" s="102"/>
      <c r="BJ3355" s="102"/>
    </row>
    <row r="3356" spans="11:62">
      <c r="K3356" s="102"/>
      <c r="L3356" s="102"/>
      <c r="M3356" s="102"/>
      <c r="R3356" s="105"/>
      <c r="W3356" s="102"/>
      <c r="X3356" s="102"/>
      <c r="Y3356" s="102"/>
      <c r="Z3356" s="102"/>
      <c r="AA3356" s="102"/>
      <c r="AB3356" s="102"/>
      <c r="AC3356" s="102"/>
      <c r="AD3356" s="102"/>
      <c r="AE3356" s="102"/>
      <c r="AF3356" s="102"/>
      <c r="AG3356" s="104"/>
      <c r="AI3356" s="102"/>
      <c r="AJ3356" s="102"/>
      <c r="AK3356" s="102"/>
      <c r="AL3356" s="102"/>
      <c r="AM3356" s="102"/>
      <c r="AN3356" s="102"/>
      <c r="AO3356" s="102"/>
      <c r="AP3356" s="102"/>
      <c r="AQ3356" s="102"/>
      <c r="AS3356" s="102"/>
      <c r="AT3356" s="102"/>
      <c r="AU3356" s="102"/>
      <c r="AV3356" s="102"/>
      <c r="AW3356" s="102"/>
      <c r="AY3356" s="102"/>
      <c r="AZ3356" s="102"/>
      <c r="BA3356" s="102"/>
      <c r="BB3356" s="102"/>
      <c r="BC3356" s="102"/>
      <c r="BE3356" s="102"/>
      <c r="BF3356" s="102"/>
      <c r="BG3356" s="102"/>
      <c r="BH3356" s="102"/>
      <c r="BI3356" s="102"/>
    </row>
    <row r="3357" spans="11:62">
      <c r="K3357" s="102"/>
      <c r="L3357" s="102"/>
      <c r="M3357" s="102"/>
      <c r="N3357" s="102"/>
      <c r="O3357" s="102"/>
      <c r="P3357" s="102"/>
      <c r="R3357" s="105"/>
      <c r="AB3357" s="102"/>
      <c r="AC3357" s="102"/>
      <c r="AD3357" s="102"/>
      <c r="AE3357" s="102"/>
      <c r="AF3357" s="102"/>
      <c r="AI3357" s="102"/>
      <c r="AJ3357" s="102"/>
      <c r="AK3357" s="102"/>
      <c r="AL3357" s="102"/>
      <c r="AM3357" s="102"/>
      <c r="AN3357" s="102"/>
      <c r="AO3357" s="102"/>
      <c r="AP3357" s="102"/>
      <c r="AQ3357" s="102"/>
      <c r="AR3357" s="102"/>
      <c r="AS3357" s="102"/>
      <c r="AT3357" s="102"/>
      <c r="AU3357" s="102"/>
      <c r="AV3357" s="102"/>
      <c r="AW3357" s="102"/>
      <c r="AX3357" s="102"/>
      <c r="AY3357" s="102"/>
      <c r="AZ3357" s="102"/>
      <c r="BA3357" s="102"/>
      <c r="BB3357" s="102"/>
      <c r="BC3357" s="102"/>
      <c r="BD3357" s="102"/>
      <c r="BE3357" s="102"/>
      <c r="BF3357" s="102"/>
      <c r="BG3357" s="102"/>
      <c r="BH3357" s="102"/>
      <c r="BI3357" s="102"/>
      <c r="BJ3357" s="102"/>
    </row>
    <row r="3358" spans="11:62">
      <c r="K3358" s="102"/>
      <c r="L3358" s="102"/>
      <c r="M3358" s="102"/>
      <c r="O3358" s="102"/>
      <c r="P3358" s="102"/>
      <c r="Y3358" s="102"/>
      <c r="Z3358" s="102"/>
      <c r="AA3358" s="102"/>
      <c r="AB3358" s="102"/>
      <c r="AC3358" s="102"/>
      <c r="AD3358" s="102"/>
      <c r="AE3358" s="102"/>
      <c r="AF3358" s="102"/>
      <c r="AI3358" s="102"/>
      <c r="AJ3358" s="102"/>
      <c r="AK3358" s="102"/>
      <c r="AL3358" s="102"/>
      <c r="AM3358" s="102"/>
      <c r="AN3358" s="102"/>
      <c r="AO3358" s="102"/>
      <c r="AP3358" s="102"/>
      <c r="AQ3358" s="102"/>
      <c r="AS3358" s="102"/>
      <c r="AT3358" s="102"/>
      <c r="AU3358" s="102"/>
      <c r="AV3358" s="102"/>
      <c r="AW3358" s="102"/>
      <c r="AX3358" s="102"/>
      <c r="AY3358" s="102"/>
      <c r="AZ3358" s="102"/>
      <c r="BA3358" s="102"/>
      <c r="BB3358" s="102"/>
      <c r="BC3358" s="102"/>
      <c r="BD3358" s="102"/>
      <c r="BE3358" s="102"/>
      <c r="BF3358" s="102"/>
      <c r="BG3358" s="102"/>
      <c r="BH3358" s="102"/>
      <c r="BI3358" s="102"/>
      <c r="BJ3358" s="102"/>
    </row>
    <row r="3359" spans="11:62">
      <c r="K3359" s="102"/>
      <c r="L3359" s="102"/>
      <c r="M3359" s="102"/>
      <c r="N3359" s="102"/>
      <c r="O3359" s="102"/>
      <c r="P3359" s="102"/>
      <c r="Y3359" s="102"/>
      <c r="Z3359" s="102"/>
      <c r="AA3359" s="102"/>
      <c r="AB3359" s="102"/>
      <c r="AC3359" s="102"/>
      <c r="AD3359" s="102"/>
      <c r="AE3359" s="102"/>
      <c r="AF3359" s="102"/>
      <c r="AI3359" s="102"/>
      <c r="AJ3359" s="102"/>
      <c r="AK3359" s="102"/>
      <c r="AL3359" s="102"/>
      <c r="AM3359" s="102"/>
      <c r="AN3359" s="102"/>
      <c r="AO3359" s="102"/>
      <c r="AP3359" s="102"/>
      <c r="AQ3359" s="102"/>
      <c r="AR3359" s="102"/>
      <c r="AS3359" s="102"/>
      <c r="AT3359" s="102"/>
      <c r="AU3359" s="102"/>
      <c r="AV3359" s="102"/>
      <c r="AW3359" s="102"/>
      <c r="AX3359" s="102"/>
      <c r="AY3359" s="102"/>
      <c r="AZ3359" s="102"/>
      <c r="BA3359" s="102"/>
      <c r="BB3359" s="102"/>
      <c r="BC3359" s="102"/>
      <c r="BD3359" s="102"/>
      <c r="BE3359" s="102"/>
      <c r="BF3359" s="102"/>
      <c r="BG3359" s="102"/>
      <c r="BH3359" s="102"/>
      <c r="BI3359" s="102"/>
      <c r="BJ3359" s="102"/>
    </row>
    <row r="3360" spans="11:62">
      <c r="K3360" s="102"/>
      <c r="L3360" s="102"/>
      <c r="M3360" s="102"/>
      <c r="N3360" s="102"/>
      <c r="O3360" s="102"/>
      <c r="P3360" s="102"/>
      <c r="R3360" s="105"/>
      <c r="S3360" s="105"/>
      <c r="Y3360" s="102"/>
      <c r="Z3360" s="102"/>
      <c r="AA3360" s="102"/>
      <c r="AB3360" s="102"/>
      <c r="AC3360" s="102"/>
      <c r="AD3360" s="102"/>
      <c r="AE3360" s="102"/>
      <c r="AF3360" s="102"/>
      <c r="AG3360" s="104"/>
      <c r="AI3360" s="102"/>
      <c r="AJ3360" s="102"/>
      <c r="AK3360" s="102"/>
      <c r="AL3360" s="102"/>
      <c r="AM3360" s="102"/>
      <c r="AN3360" s="102"/>
      <c r="AO3360" s="102"/>
      <c r="AP3360" s="102"/>
      <c r="AQ3360" s="102"/>
      <c r="AR3360" s="102"/>
      <c r="AS3360" s="102"/>
      <c r="AT3360" s="102"/>
      <c r="AU3360" s="102"/>
      <c r="AV3360" s="102"/>
      <c r="AW3360" s="102"/>
      <c r="AX3360" s="102"/>
      <c r="AY3360" s="102"/>
      <c r="AZ3360" s="102"/>
      <c r="BA3360" s="102"/>
      <c r="BB3360" s="102"/>
      <c r="BC3360" s="102"/>
      <c r="BD3360" s="102"/>
      <c r="BE3360" s="102"/>
      <c r="BF3360" s="102"/>
      <c r="BG3360" s="102"/>
      <c r="BH3360" s="102"/>
      <c r="BI3360" s="102"/>
      <c r="BJ3360" s="102"/>
    </row>
    <row r="3361" spans="11:62">
      <c r="K3361" s="102"/>
      <c r="L3361" s="102"/>
      <c r="M3361" s="102"/>
      <c r="AB3361" s="102"/>
      <c r="AC3361" s="102"/>
      <c r="AG3361" s="104"/>
      <c r="AI3361" s="102"/>
      <c r="AJ3361" s="102"/>
      <c r="AK3361" s="102"/>
      <c r="AL3361" s="102"/>
      <c r="AM3361" s="102"/>
      <c r="AN3361" s="102"/>
      <c r="AO3361" s="102"/>
      <c r="AP3361" s="102"/>
      <c r="AQ3361" s="102"/>
      <c r="AS3361" s="102"/>
      <c r="AT3361" s="102"/>
      <c r="AU3361" s="102"/>
      <c r="AV3361" s="102"/>
      <c r="AW3361" s="102"/>
      <c r="AY3361" s="102"/>
      <c r="AZ3361" s="102"/>
      <c r="BA3361" s="102"/>
      <c r="BB3361" s="102"/>
      <c r="BC3361" s="102"/>
      <c r="BE3361" s="102"/>
      <c r="BF3361" s="102"/>
      <c r="BG3361" s="102"/>
      <c r="BH3361" s="102"/>
      <c r="BI3361" s="102"/>
    </row>
    <row r="3362" spans="11:62">
      <c r="K3362" s="102"/>
      <c r="L3362" s="102"/>
      <c r="M3362" s="102"/>
      <c r="R3362" s="105"/>
      <c r="Y3362" s="102"/>
      <c r="Z3362" s="102"/>
      <c r="AA3362" s="102"/>
      <c r="AB3362" s="102"/>
      <c r="AC3362" s="102"/>
      <c r="AD3362" s="102"/>
      <c r="AE3362" s="102"/>
      <c r="AF3362" s="102"/>
      <c r="AI3362" s="102"/>
      <c r="AJ3362" s="102"/>
      <c r="AK3362" s="102"/>
      <c r="AL3362" s="102"/>
      <c r="AM3362" s="102"/>
      <c r="AN3362" s="102"/>
      <c r="AO3362" s="102"/>
      <c r="AP3362" s="102"/>
      <c r="AQ3362" s="102"/>
      <c r="AS3362" s="102"/>
      <c r="AT3362" s="102"/>
      <c r="AU3362" s="102"/>
      <c r="AV3362" s="102"/>
      <c r="AW3362" s="102"/>
      <c r="AY3362" s="102"/>
      <c r="AZ3362" s="102"/>
      <c r="BA3362" s="102"/>
      <c r="BB3362" s="102"/>
      <c r="BC3362" s="102"/>
      <c r="BD3362" s="102"/>
      <c r="BE3362" s="102"/>
      <c r="BF3362" s="102"/>
      <c r="BG3362" s="102"/>
      <c r="BH3362" s="102"/>
      <c r="BI3362" s="102"/>
      <c r="BJ3362" s="102"/>
    </row>
    <row r="3363" spans="11:62">
      <c r="K3363" s="102"/>
      <c r="L3363" s="102"/>
      <c r="M3363" s="102"/>
      <c r="N3363" s="102"/>
      <c r="O3363" s="102"/>
      <c r="P3363" s="102"/>
      <c r="R3363" s="105"/>
      <c r="W3363" s="102"/>
      <c r="X3363" s="102"/>
      <c r="Y3363" s="102"/>
      <c r="Z3363" s="102"/>
      <c r="AA3363" s="102"/>
      <c r="AB3363" s="102"/>
      <c r="AC3363" s="102"/>
      <c r="AD3363" s="102"/>
      <c r="AE3363" s="102"/>
      <c r="AF3363" s="102"/>
      <c r="AI3363" s="102"/>
      <c r="AJ3363" s="102"/>
      <c r="AK3363" s="102"/>
      <c r="AL3363" s="102"/>
      <c r="AM3363" s="102"/>
      <c r="AN3363" s="102"/>
      <c r="AO3363" s="102"/>
      <c r="AP3363" s="102"/>
      <c r="AQ3363" s="102"/>
      <c r="AR3363" s="102"/>
      <c r="AS3363" s="102"/>
      <c r="AT3363" s="102"/>
      <c r="AU3363" s="102"/>
      <c r="AV3363" s="102"/>
      <c r="AW3363" s="102"/>
      <c r="AX3363" s="102"/>
      <c r="AY3363" s="102"/>
      <c r="AZ3363" s="102"/>
      <c r="BA3363" s="102"/>
      <c r="BB3363" s="102"/>
      <c r="BC3363" s="102"/>
      <c r="BD3363" s="102"/>
      <c r="BE3363" s="102"/>
      <c r="BF3363" s="102"/>
      <c r="BG3363" s="102"/>
      <c r="BH3363" s="102"/>
      <c r="BI3363" s="102"/>
      <c r="BJ3363" s="102"/>
    </row>
    <row r="3364" spans="11:62">
      <c r="K3364" s="102"/>
      <c r="L3364" s="102"/>
      <c r="M3364" s="102"/>
      <c r="N3364" s="102"/>
      <c r="O3364" s="102"/>
      <c r="P3364" s="102"/>
      <c r="R3364" s="105"/>
      <c r="W3364" s="102"/>
      <c r="X3364" s="102"/>
      <c r="Y3364" s="102"/>
      <c r="Z3364" s="102"/>
      <c r="AA3364" s="102"/>
      <c r="AB3364" s="102"/>
      <c r="AC3364" s="102"/>
      <c r="AD3364" s="102"/>
      <c r="AE3364" s="102"/>
      <c r="AF3364" s="102"/>
      <c r="AI3364" s="102"/>
      <c r="AJ3364" s="102"/>
      <c r="AK3364" s="102"/>
      <c r="AL3364" s="102"/>
      <c r="AM3364" s="102"/>
      <c r="AN3364" s="102"/>
      <c r="AO3364" s="102"/>
      <c r="AP3364" s="102"/>
      <c r="AQ3364" s="102"/>
      <c r="AR3364" s="102"/>
      <c r="AS3364" s="102"/>
      <c r="AT3364" s="102"/>
      <c r="AU3364" s="102"/>
      <c r="AV3364" s="102"/>
      <c r="AW3364" s="102"/>
      <c r="AX3364" s="102"/>
      <c r="AY3364" s="102"/>
      <c r="AZ3364" s="102"/>
      <c r="BA3364" s="102"/>
      <c r="BB3364" s="102"/>
      <c r="BC3364" s="102"/>
      <c r="BD3364" s="102"/>
      <c r="BE3364" s="102"/>
      <c r="BF3364" s="102"/>
      <c r="BG3364" s="102"/>
      <c r="BH3364" s="102"/>
      <c r="BI3364" s="102"/>
      <c r="BJ3364" s="102"/>
    </row>
    <row r="3365" spans="11:62">
      <c r="K3365" s="102"/>
      <c r="L3365" s="102"/>
      <c r="M3365" s="102"/>
      <c r="O3365" s="102"/>
      <c r="P3365" s="102"/>
      <c r="R3365" s="105"/>
      <c r="Y3365" s="102"/>
      <c r="Z3365" s="102"/>
      <c r="AA3365" s="102"/>
      <c r="AB3365" s="102"/>
      <c r="AC3365" s="102"/>
      <c r="AD3365" s="102"/>
      <c r="AE3365" s="102"/>
      <c r="AF3365" s="102"/>
      <c r="AG3365" s="104"/>
      <c r="AI3365" s="102"/>
      <c r="AJ3365" s="102"/>
      <c r="AK3365" s="102"/>
      <c r="AL3365" s="102"/>
      <c r="AM3365" s="102"/>
      <c r="AN3365" s="102"/>
      <c r="AO3365" s="102"/>
      <c r="AP3365" s="102"/>
      <c r="AQ3365" s="102"/>
      <c r="AR3365" s="102"/>
      <c r="AS3365" s="102"/>
      <c r="AT3365" s="102"/>
      <c r="AU3365" s="102"/>
      <c r="AV3365" s="102"/>
      <c r="AW3365" s="102"/>
      <c r="AX3365" s="102"/>
      <c r="AY3365" s="102"/>
      <c r="AZ3365" s="102"/>
      <c r="BA3365" s="102"/>
      <c r="BB3365" s="102"/>
      <c r="BC3365" s="102"/>
      <c r="BD3365" s="102"/>
      <c r="BE3365" s="102"/>
      <c r="BF3365" s="102"/>
      <c r="BG3365" s="102"/>
      <c r="BH3365" s="102"/>
      <c r="BI3365" s="102"/>
      <c r="BJ3365" s="102"/>
    </row>
    <row r="3366" spans="11:62">
      <c r="K3366" s="102"/>
      <c r="L3366" s="102"/>
      <c r="M3366" s="102"/>
      <c r="Y3366" s="102"/>
      <c r="Z3366" s="102"/>
      <c r="AA3366" s="102"/>
      <c r="AB3366" s="102"/>
      <c r="AC3366" s="102"/>
      <c r="AD3366" s="102"/>
      <c r="AE3366" s="102"/>
      <c r="AF3366" s="102"/>
      <c r="AG3366" s="104"/>
      <c r="AI3366" s="102"/>
      <c r="AJ3366" s="102"/>
      <c r="AK3366" s="102"/>
      <c r="AL3366" s="102"/>
      <c r="AM3366" s="102"/>
      <c r="AN3366" s="102"/>
      <c r="AO3366" s="102"/>
      <c r="AP3366" s="102"/>
      <c r="AQ3366" s="102"/>
      <c r="AS3366" s="102"/>
      <c r="AT3366" s="102"/>
      <c r="AU3366" s="102"/>
      <c r="AV3366" s="102"/>
      <c r="AW3366" s="102"/>
      <c r="AY3366" s="102"/>
      <c r="AZ3366" s="102"/>
      <c r="BA3366" s="102"/>
      <c r="BB3366" s="102"/>
      <c r="BC3366" s="102"/>
      <c r="BE3366" s="102"/>
      <c r="BF3366" s="102"/>
      <c r="BG3366" s="102"/>
      <c r="BH3366" s="102"/>
      <c r="BI3366" s="102"/>
    </row>
    <row r="3367" spans="11:62">
      <c r="K3367" s="102"/>
      <c r="L3367" s="102"/>
      <c r="M3367" s="102"/>
      <c r="O3367" s="102"/>
      <c r="P3367" s="102"/>
      <c r="Q3367" s="102"/>
      <c r="R3367" s="105"/>
      <c r="W3367" s="102"/>
      <c r="X3367" s="102"/>
      <c r="Y3367" s="102"/>
      <c r="Z3367" s="102"/>
      <c r="AA3367" s="102"/>
      <c r="AB3367" s="102"/>
      <c r="AC3367" s="102"/>
      <c r="AD3367" s="102"/>
      <c r="AE3367" s="102"/>
      <c r="AF3367" s="102"/>
      <c r="AG3367" s="104"/>
      <c r="AI3367" s="102"/>
      <c r="AJ3367" s="102"/>
      <c r="AK3367" s="102"/>
      <c r="AL3367" s="102"/>
      <c r="AM3367" s="102"/>
      <c r="AN3367" s="102"/>
      <c r="AO3367" s="102"/>
      <c r="AP3367" s="102"/>
      <c r="AQ3367" s="102"/>
      <c r="AR3367" s="102"/>
      <c r="AS3367" s="102"/>
      <c r="AT3367" s="102"/>
      <c r="AU3367" s="102"/>
      <c r="AV3367" s="102"/>
      <c r="AW3367" s="102"/>
      <c r="AX3367" s="102"/>
      <c r="AY3367" s="102"/>
      <c r="AZ3367" s="102"/>
      <c r="BA3367" s="102"/>
      <c r="BB3367" s="102"/>
      <c r="BC3367" s="102"/>
      <c r="BD3367" s="102"/>
      <c r="BE3367" s="102"/>
      <c r="BF3367" s="102"/>
      <c r="BG3367" s="102"/>
      <c r="BH3367" s="102"/>
      <c r="BI3367" s="102"/>
      <c r="BJ3367" s="102"/>
    </row>
    <row r="3368" spans="11:62">
      <c r="K3368" s="102"/>
      <c r="L3368" s="102"/>
      <c r="M3368" s="102"/>
      <c r="N3368" s="102"/>
      <c r="O3368" s="102"/>
      <c r="P3368" s="102"/>
      <c r="Y3368" s="102"/>
      <c r="Z3368" s="102"/>
      <c r="AA3368" s="102"/>
      <c r="AB3368" s="102"/>
      <c r="AC3368" s="102"/>
      <c r="AD3368" s="102"/>
      <c r="AE3368" s="102"/>
      <c r="AF3368" s="102"/>
      <c r="AI3368" s="102"/>
      <c r="AJ3368" s="102"/>
      <c r="AK3368" s="102"/>
      <c r="AL3368" s="102"/>
      <c r="AM3368" s="102"/>
      <c r="AN3368" s="102"/>
      <c r="AO3368" s="102"/>
      <c r="AP3368" s="102"/>
      <c r="AQ3368" s="102"/>
      <c r="AR3368" s="102"/>
      <c r="AS3368" s="102"/>
      <c r="AT3368" s="102"/>
      <c r="AU3368" s="102"/>
      <c r="AV3368" s="102"/>
      <c r="AW3368" s="102"/>
      <c r="AX3368" s="102"/>
      <c r="AY3368" s="102"/>
      <c r="AZ3368" s="102"/>
      <c r="BA3368" s="102"/>
      <c r="BB3368" s="102"/>
      <c r="BC3368" s="102"/>
      <c r="BD3368" s="102"/>
      <c r="BE3368" s="102"/>
      <c r="BF3368" s="102"/>
      <c r="BG3368" s="102"/>
      <c r="BH3368" s="102"/>
      <c r="BI3368" s="102"/>
      <c r="BJ3368" s="102"/>
    </row>
    <row r="3369" spans="11:62">
      <c r="K3369" s="102"/>
      <c r="L3369" s="102"/>
      <c r="M3369" s="102"/>
      <c r="N3369" s="102"/>
      <c r="O3369" s="102"/>
      <c r="P3369" s="102"/>
      <c r="Q3369" s="102"/>
      <c r="R3369" s="105"/>
      <c r="W3369" s="102"/>
      <c r="X3369" s="102"/>
      <c r="Y3369" s="102"/>
      <c r="Z3369" s="102"/>
      <c r="AA3369" s="102"/>
      <c r="AB3369" s="102"/>
      <c r="AC3369" s="102"/>
      <c r="AD3369" s="102"/>
      <c r="AE3369" s="102"/>
      <c r="AF3369" s="102"/>
      <c r="AG3369" s="104"/>
      <c r="AI3369" s="102"/>
      <c r="AJ3369" s="102"/>
      <c r="AK3369" s="102"/>
      <c r="AL3369" s="102"/>
      <c r="AM3369" s="102"/>
      <c r="AN3369" s="102"/>
      <c r="AO3369" s="102"/>
      <c r="AP3369" s="102"/>
      <c r="AQ3369" s="102"/>
      <c r="AR3369" s="102"/>
      <c r="AS3369" s="102"/>
      <c r="AT3369" s="102"/>
      <c r="AU3369" s="102"/>
      <c r="AV3369" s="102"/>
      <c r="AW3369" s="102"/>
      <c r="AX3369" s="102"/>
      <c r="AY3369" s="102"/>
      <c r="AZ3369" s="102"/>
      <c r="BA3369" s="102"/>
      <c r="BB3369" s="102"/>
      <c r="BC3369" s="102"/>
      <c r="BD3369" s="102"/>
      <c r="BE3369" s="102"/>
      <c r="BF3369" s="102"/>
      <c r="BG3369" s="102"/>
      <c r="BH3369" s="102"/>
      <c r="BI3369" s="102"/>
      <c r="BJ3369" s="102"/>
    </row>
    <row r="3370" spans="11:62">
      <c r="K3370" s="102"/>
      <c r="L3370" s="102"/>
      <c r="M3370" s="102"/>
      <c r="Y3370" s="102"/>
      <c r="Z3370" s="102"/>
      <c r="AA3370" s="102"/>
      <c r="AB3370" s="102"/>
      <c r="AC3370" s="102"/>
      <c r="AD3370" s="102"/>
      <c r="AE3370" s="102"/>
      <c r="AF3370" s="102"/>
      <c r="AI3370" s="102"/>
      <c r="AJ3370" s="102"/>
      <c r="AK3370" s="102"/>
      <c r="AL3370" s="102"/>
      <c r="AM3370" s="102"/>
      <c r="AN3370" s="102"/>
      <c r="AO3370" s="102"/>
      <c r="AP3370" s="102"/>
      <c r="AQ3370" s="102"/>
      <c r="AS3370" s="102"/>
      <c r="AT3370" s="102"/>
      <c r="AU3370" s="102"/>
      <c r="AV3370" s="102"/>
      <c r="AW3370" s="102"/>
      <c r="AY3370" s="102"/>
      <c r="AZ3370" s="102"/>
      <c r="BA3370" s="102"/>
      <c r="BB3370" s="102"/>
      <c r="BC3370" s="102"/>
      <c r="BE3370" s="102"/>
      <c r="BF3370" s="102"/>
      <c r="BG3370" s="102"/>
      <c r="BH3370" s="102"/>
      <c r="BI3370" s="102"/>
    </row>
    <row r="3371" spans="11:62">
      <c r="K3371" s="102"/>
      <c r="L3371" s="102"/>
      <c r="M3371" s="102"/>
      <c r="N3371" s="102"/>
      <c r="O3371" s="102"/>
      <c r="P3371" s="102"/>
      <c r="Q3371" s="102"/>
      <c r="R3371" s="105"/>
      <c r="Y3371" s="102"/>
      <c r="Z3371" s="102"/>
      <c r="AA3371" s="102"/>
      <c r="AB3371" s="102"/>
      <c r="AC3371" s="102"/>
      <c r="AD3371" s="102"/>
      <c r="AE3371" s="102"/>
      <c r="AF3371" s="102"/>
      <c r="AG3371" s="104"/>
      <c r="AI3371" s="102"/>
      <c r="AJ3371" s="102"/>
      <c r="AK3371" s="102"/>
      <c r="AL3371" s="102"/>
      <c r="AM3371" s="102"/>
      <c r="AN3371" s="102"/>
      <c r="AO3371" s="102"/>
      <c r="AP3371" s="102"/>
      <c r="AQ3371" s="102"/>
      <c r="AR3371" s="102"/>
      <c r="AS3371" s="102"/>
      <c r="AT3371" s="102"/>
      <c r="AU3371" s="102"/>
      <c r="AV3371" s="102"/>
      <c r="AW3371" s="102"/>
      <c r="AX3371" s="102"/>
      <c r="AY3371" s="102"/>
      <c r="AZ3371" s="102"/>
      <c r="BA3371" s="102"/>
      <c r="BB3371" s="102"/>
      <c r="BC3371" s="102"/>
      <c r="BD3371" s="102"/>
      <c r="BE3371" s="102"/>
      <c r="BF3371" s="102"/>
      <c r="BG3371" s="102"/>
      <c r="BH3371" s="102"/>
      <c r="BI3371" s="102"/>
      <c r="BJ3371" s="102"/>
    </row>
    <row r="3372" spans="11:62">
      <c r="K3372" s="102"/>
      <c r="L3372" s="102"/>
      <c r="M3372" s="102"/>
      <c r="N3372" s="102"/>
      <c r="Y3372" s="102"/>
      <c r="Z3372" s="102"/>
      <c r="AA3372" s="102"/>
      <c r="AB3372" s="102"/>
      <c r="AC3372" s="102"/>
      <c r="AD3372" s="102"/>
      <c r="AE3372" s="102"/>
      <c r="AF3372" s="102"/>
    </row>
    <row r="3373" spans="11:62">
      <c r="K3373" s="102"/>
      <c r="L3373" s="102"/>
      <c r="M3373" s="102"/>
      <c r="N3373" s="102"/>
      <c r="O3373" s="102"/>
      <c r="P3373" s="102"/>
      <c r="Y3373" s="102"/>
      <c r="Z3373" s="102"/>
      <c r="AA3373" s="102"/>
      <c r="AB3373" s="102"/>
      <c r="AC3373" s="102"/>
      <c r="AD3373" s="102"/>
      <c r="AE3373" s="102"/>
      <c r="AF3373" s="102"/>
      <c r="AI3373" s="102"/>
      <c r="AJ3373" s="102"/>
      <c r="AK3373" s="102"/>
      <c r="AL3373" s="102"/>
      <c r="AM3373" s="102"/>
      <c r="AN3373" s="102"/>
      <c r="AO3373" s="102"/>
      <c r="AP3373" s="102"/>
      <c r="AQ3373" s="102"/>
      <c r="AR3373" s="102"/>
      <c r="AS3373" s="102"/>
      <c r="AT3373" s="102"/>
      <c r="AU3373" s="102"/>
      <c r="AV3373" s="102"/>
      <c r="AW3373" s="102"/>
      <c r="AX3373" s="102"/>
      <c r="AY3373" s="102"/>
      <c r="AZ3373" s="102"/>
      <c r="BA3373" s="102"/>
      <c r="BB3373" s="102"/>
      <c r="BC3373" s="102"/>
      <c r="BD3373" s="102"/>
      <c r="BE3373" s="102"/>
      <c r="BF3373" s="102"/>
      <c r="BG3373" s="102"/>
      <c r="BH3373" s="102"/>
      <c r="BI3373" s="102"/>
      <c r="BJ3373" s="102"/>
    </row>
    <row r="3374" spans="11:62">
      <c r="K3374" s="102"/>
      <c r="L3374" s="102"/>
      <c r="M3374" s="102"/>
      <c r="N3374" s="102"/>
      <c r="O3374" s="102"/>
      <c r="P3374" s="102"/>
      <c r="Y3374" s="102"/>
      <c r="Z3374" s="102"/>
      <c r="AA3374" s="102"/>
      <c r="AB3374" s="102"/>
      <c r="AC3374" s="102"/>
      <c r="AD3374" s="102"/>
      <c r="AE3374" s="102"/>
      <c r="AF3374" s="102"/>
      <c r="AI3374" s="102"/>
      <c r="AJ3374" s="102"/>
      <c r="AK3374" s="102"/>
      <c r="AL3374" s="102"/>
      <c r="AM3374" s="102"/>
      <c r="AN3374" s="102"/>
      <c r="AO3374" s="102"/>
      <c r="AP3374" s="102"/>
      <c r="AQ3374" s="102"/>
      <c r="AR3374" s="102"/>
      <c r="AS3374" s="102"/>
      <c r="AT3374" s="102"/>
      <c r="AU3374" s="102"/>
      <c r="AV3374" s="102"/>
      <c r="AW3374" s="102"/>
      <c r="AX3374" s="102"/>
      <c r="AY3374" s="102"/>
      <c r="AZ3374" s="102"/>
      <c r="BA3374" s="102"/>
      <c r="BB3374" s="102"/>
      <c r="BC3374" s="102"/>
      <c r="BD3374" s="102"/>
      <c r="BE3374" s="102"/>
      <c r="BF3374" s="102"/>
      <c r="BG3374" s="102"/>
      <c r="BH3374" s="102"/>
      <c r="BI3374" s="102"/>
      <c r="BJ3374" s="102"/>
    </row>
    <row r="3375" spans="11:62">
      <c r="K3375" s="102"/>
      <c r="L3375" s="102"/>
      <c r="M3375" s="102"/>
      <c r="N3375" s="102"/>
      <c r="O3375" s="102"/>
      <c r="P3375" s="102"/>
      <c r="R3375" s="105"/>
      <c r="Y3375" s="102"/>
      <c r="Z3375" s="102"/>
      <c r="AA3375" s="102"/>
      <c r="AB3375" s="102"/>
      <c r="AC3375" s="102"/>
      <c r="AD3375" s="102"/>
      <c r="AE3375" s="102"/>
      <c r="AF3375" s="102"/>
      <c r="AG3375" s="104"/>
      <c r="AI3375" s="102"/>
      <c r="AJ3375" s="102"/>
      <c r="AK3375" s="102"/>
      <c r="AL3375" s="102"/>
      <c r="AM3375" s="102"/>
      <c r="AN3375" s="102"/>
      <c r="AO3375" s="102"/>
      <c r="AP3375" s="102"/>
      <c r="AQ3375" s="102"/>
      <c r="AR3375" s="102"/>
      <c r="AS3375" s="102"/>
      <c r="AT3375" s="102"/>
      <c r="AU3375" s="102"/>
      <c r="AV3375" s="102"/>
      <c r="AW3375" s="102"/>
      <c r="AX3375" s="102"/>
      <c r="AY3375" s="102"/>
      <c r="AZ3375" s="102"/>
      <c r="BA3375" s="102"/>
      <c r="BB3375" s="102"/>
      <c r="BC3375" s="102"/>
      <c r="BD3375" s="102"/>
      <c r="BE3375" s="102"/>
      <c r="BF3375" s="102"/>
      <c r="BG3375" s="102"/>
      <c r="BH3375" s="102"/>
      <c r="BI3375" s="102"/>
      <c r="BJ3375" s="102"/>
    </row>
    <row r="3376" spans="11:62">
      <c r="K3376" s="102"/>
      <c r="L3376" s="102"/>
      <c r="M3376" s="102"/>
      <c r="N3376" s="102"/>
      <c r="O3376" s="102"/>
      <c r="P3376" s="102"/>
      <c r="R3376" s="105"/>
      <c r="S3376" s="105"/>
      <c r="Y3376" s="102"/>
      <c r="Z3376" s="102"/>
      <c r="AA3376" s="102"/>
      <c r="AB3376" s="102"/>
      <c r="AC3376" s="102"/>
      <c r="AD3376" s="102"/>
      <c r="AE3376" s="102"/>
      <c r="AF3376" s="102"/>
      <c r="AI3376" s="102"/>
      <c r="AJ3376" s="102"/>
      <c r="AK3376" s="102"/>
      <c r="AL3376" s="102"/>
      <c r="AM3376" s="102"/>
      <c r="AN3376" s="102"/>
      <c r="AO3376" s="102"/>
      <c r="AP3376" s="102"/>
      <c r="AQ3376" s="102"/>
      <c r="AS3376" s="102"/>
      <c r="AT3376" s="102"/>
      <c r="AU3376" s="102"/>
      <c r="AV3376" s="102"/>
      <c r="AW3376" s="102"/>
      <c r="AY3376" s="102"/>
      <c r="AZ3376" s="102"/>
      <c r="BA3376" s="102"/>
      <c r="BB3376" s="102"/>
      <c r="BC3376" s="102"/>
      <c r="BD3376" s="102"/>
      <c r="BE3376" s="102"/>
      <c r="BF3376" s="102"/>
      <c r="BG3376" s="102"/>
      <c r="BH3376" s="102"/>
      <c r="BI3376" s="102"/>
      <c r="BJ3376" s="102"/>
    </row>
    <row r="3377" spans="11:62">
      <c r="K3377" s="102"/>
      <c r="L3377" s="102"/>
      <c r="M3377" s="102"/>
      <c r="N3377" s="102"/>
      <c r="O3377" s="102"/>
      <c r="P3377" s="102"/>
      <c r="Y3377" s="102"/>
      <c r="Z3377" s="102"/>
      <c r="AA3377" s="102"/>
      <c r="AB3377" s="102"/>
      <c r="AC3377" s="102"/>
      <c r="AD3377" s="102"/>
      <c r="AE3377" s="102"/>
      <c r="AF3377" s="102"/>
      <c r="AI3377" s="102"/>
      <c r="AJ3377" s="102"/>
      <c r="AK3377" s="102"/>
      <c r="AL3377" s="102"/>
      <c r="AM3377" s="102"/>
      <c r="AN3377" s="102"/>
      <c r="AO3377" s="102"/>
      <c r="AP3377" s="102"/>
      <c r="AQ3377" s="102"/>
      <c r="AR3377" s="102"/>
      <c r="AS3377" s="102"/>
      <c r="AT3377" s="102"/>
      <c r="AU3377" s="102"/>
      <c r="AV3377" s="102"/>
      <c r="AW3377" s="102"/>
      <c r="AX3377" s="102"/>
      <c r="AY3377" s="102"/>
      <c r="AZ3377" s="102"/>
      <c r="BA3377" s="102"/>
      <c r="BB3377" s="102"/>
      <c r="BC3377" s="102"/>
      <c r="BD3377" s="102"/>
      <c r="BE3377" s="102"/>
      <c r="BF3377" s="102"/>
      <c r="BG3377" s="102"/>
      <c r="BH3377" s="102"/>
      <c r="BI3377" s="102"/>
      <c r="BJ3377" s="102"/>
    </row>
    <row r="3378" spans="11:62">
      <c r="K3378" s="102"/>
      <c r="L3378" s="102"/>
      <c r="M3378" s="102"/>
      <c r="P3378" s="102"/>
      <c r="R3378" s="105"/>
      <c r="Y3378" s="102"/>
      <c r="Z3378" s="102"/>
      <c r="AA3378" s="102"/>
      <c r="AB3378" s="102"/>
      <c r="AC3378" s="102"/>
      <c r="AD3378" s="102"/>
      <c r="AE3378" s="102"/>
      <c r="AF3378" s="102"/>
      <c r="AI3378" s="102"/>
      <c r="AJ3378" s="102"/>
      <c r="AK3378" s="102"/>
      <c r="AL3378" s="102"/>
      <c r="AM3378" s="102"/>
      <c r="AN3378" s="102"/>
      <c r="AO3378" s="102"/>
      <c r="AP3378" s="102"/>
      <c r="AQ3378" s="102"/>
      <c r="AR3378" s="102"/>
      <c r="AS3378" s="102"/>
      <c r="AT3378" s="102"/>
      <c r="AU3378" s="102"/>
      <c r="AV3378" s="102"/>
      <c r="AW3378" s="102"/>
      <c r="AX3378" s="102"/>
      <c r="AY3378" s="102"/>
      <c r="AZ3378" s="102"/>
      <c r="BA3378" s="102"/>
      <c r="BB3378" s="102"/>
      <c r="BC3378" s="102"/>
      <c r="BD3378" s="102"/>
      <c r="BE3378" s="102"/>
      <c r="BF3378" s="102"/>
      <c r="BG3378" s="102"/>
      <c r="BH3378" s="102"/>
      <c r="BI3378" s="102"/>
      <c r="BJ3378" s="102"/>
    </row>
    <row r="3379" spans="11:62">
      <c r="K3379" s="102"/>
      <c r="L3379" s="102"/>
      <c r="M3379" s="102"/>
      <c r="P3379" s="102"/>
      <c r="R3379" s="105"/>
      <c r="Y3379" s="102"/>
      <c r="Z3379" s="102"/>
      <c r="AA3379" s="102"/>
      <c r="AB3379" s="102"/>
      <c r="AC3379" s="102"/>
      <c r="AD3379" s="102"/>
      <c r="AE3379" s="102"/>
      <c r="AF3379" s="102"/>
      <c r="AI3379" s="102"/>
      <c r="AJ3379" s="102"/>
      <c r="AK3379" s="102"/>
      <c r="AL3379" s="102"/>
      <c r="AM3379" s="102"/>
      <c r="AN3379" s="102"/>
      <c r="AO3379" s="102"/>
      <c r="AP3379" s="102"/>
      <c r="AQ3379" s="102"/>
      <c r="AR3379" s="102"/>
      <c r="AS3379" s="102"/>
      <c r="AT3379" s="102"/>
      <c r="AU3379" s="102"/>
      <c r="AV3379" s="102"/>
      <c r="AW3379" s="102"/>
      <c r="AX3379" s="102"/>
      <c r="AY3379" s="102"/>
      <c r="AZ3379" s="102"/>
      <c r="BA3379" s="102"/>
      <c r="BB3379" s="102"/>
      <c r="BC3379" s="102"/>
      <c r="BD3379" s="102"/>
      <c r="BE3379" s="102"/>
      <c r="BF3379" s="102"/>
      <c r="BG3379" s="102"/>
      <c r="BH3379" s="102"/>
      <c r="BI3379" s="102"/>
      <c r="BJ3379" s="102"/>
    </row>
    <row r="3380" spans="11:62">
      <c r="K3380" s="102"/>
      <c r="L3380" s="102"/>
      <c r="M3380" s="102"/>
      <c r="N3380" s="102"/>
      <c r="O3380" s="102"/>
      <c r="P3380" s="102"/>
      <c r="Q3380" s="102"/>
      <c r="Y3380" s="102"/>
      <c r="Z3380" s="102"/>
      <c r="AA3380" s="102"/>
      <c r="AB3380" s="102"/>
      <c r="AC3380" s="102"/>
      <c r="AD3380" s="102"/>
      <c r="AE3380" s="102"/>
      <c r="AF3380" s="102"/>
      <c r="AI3380" s="102"/>
      <c r="AJ3380" s="102"/>
      <c r="AK3380" s="102"/>
      <c r="AL3380" s="102"/>
      <c r="AM3380" s="102"/>
      <c r="AN3380" s="102"/>
      <c r="AO3380" s="102"/>
      <c r="AP3380" s="102"/>
      <c r="AQ3380" s="102"/>
      <c r="AR3380" s="102"/>
      <c r="AS3380" s="102"/>
      <c r="AT3380" s="102"/>
      <c r="AU3380" s="102"/>
      <c r="AV3380" s="102"/>
      <c r="AW3380" s="102"/>
      <c r="AX3380" s="102"/>
      <c r="AY3380" s="102"/>
      <c r="AZ3380" s="102"/>
      <c r="BA3380" s="102"/>
      <c r="BB3380" s="102"/>
      <c r="BC3380" s="102"/>
      <c r="BD3380" s="102"/>
      <c r="BE3380" s="102"/>
      <c r="BF3380" s="102"/>
      <c r="BG3380" s="102"/>
      <c r="BH3380" s="102"/>
      <c r="BI3380" s="102"/>
      <c r="BJ3380" s="102"/>
    </row>
    <row r="3381" spans="11:62">
      <c r="K3381" s="102"/>
      <c r="L3381" s="102"/>
      <c r="M3381" s="102"/>
      <c r="N3381" s="102"/>
      <c r="O3381" s="102"/>
      <c r="P3381" s="102"/>
      <c r="Q3381" s="102"/>
      <c r="Y3381" s="102"/>
      <c r="Z3381" s="102"/>
      <c r="AA3381" s="102"/>
      <c r="AB3381" s="102"/>
      <c r="AC3381" s="102"/>
      <c r="AD3381" s="102"/>
      <c r="AE3381" s="102"/>
      <c r="AF3381" s="102"/>
      <c r="AI3381" s="102"/>
      <c r="AJ3381" s="102"/>
      <c r="AK3381" s="102"/>
      <c r="AL3381" s="102"/>
      <c r="AM3381" s="102"/>
      <c r="AN3381" s="102"/>
      <c r="AO3381" s="102"/>
      <c r="AP3381" s="102"/>
      <c r="AQ3381" s="102"/>
      <c r="AR3381" s="102"/>
      <c r="AS3381" s="102"/>
      <c r="AT3381" s="102"/>
      <c r="AU3381" s="102"/>
      <c r="AV3381" s="102"/>
      <c r="AW3381" s="102"/>
      <c r="AX3381" s="102"/>
      <c r="AY3381" s="102"/>
      <c r="AZ3381" s="102"/>
      <c r="BA3381" s="102"/>
      <c r="BB3381" s="102"/>
      <c r="BC3381" s="102"/>
      <c r="BD3381" s="102"/>
      <c r="BE3381" s="102"/>
      <c r="BF3381" s="102"/>
      <c r="BG3381" s="102"/>
      <c r="BH3381" s="102"/>
      <c r="BI3381" s="102"/>
      <c r="BJ3381" s="102"/>
    </row>
    <row r="3382" spans="11:62">
      <c r="K3382" s="102"/>
      <c r="L3382" s="102"/>
      <c r="M3382" s="102"/>
      <c r="P3382" s="102"/>
      <c r="Q3382" s="102"/>
      <c r="R3382" s="105"/>
      <c r="S3382" s="105"/>
      <c r="W3382" s="102"/>
      <c r="X3382" s="102"/>
      <c r="AB3382" s="102"/>
      <c r="AC3382" s="102"/>
      <c r="AD3382" s="102"/>
      <c r="AE3382" s="102"/>
      <c r="AF3382" s="102"/>
      <c r="AH3382" s="104"/>
      <c r="AI3382" s="102"/>
      <c r="AJ3382" s="102"/>
      <c r="AK3382" s="102"/>
      <c r="AL3382" s="102"/>
      <c r="AM3382" s="102"/>
      <c r="AN3382" s="102"/>
      <c r="AO3382" s="102"/>
      <c r="AP3382" s="102"/>
      <c r="AQ3382" s="102"/>
      <c r="AR3382" s="102"/>
      <c r="AS3382" s="102"/>
      <c r="AT3382" s="102"/>
      <c r="AU3382" s="102"/>
      <c r="AV3382" s="102"/>
      <c r="AW3382" s="102"/>
      <c r="AY3382" s="102"/>
      <c r="AZ3382" s="102"/>
      <c r="BA3382" s="102"/>
      <c r="BB3382" s="102"/>
      <c r="BC3382" s="102"/>
      <c r="BE3382" s="102"/>
    </row>
    <row r="3383" spans="11:62">
      <c r="K3383" s="102"/>
      <c r="L3383" s="102"/>
      <c r="M3383" s="102"/>
      <c r="P3383" s="102"/>
      <c r="Y3383" s="102"/>
      <c r="Z3383" s="102"/>
      <c r="AA3383" s="102"/>
      <c r="AB3383" s="102"/>
      <c r="AC3383" s="102"/>
      <c r="AD3383" s="102"/>
      <c r="AE3383" s="102"/>
      <c r="AF3383" s="102"/>
      <c r="AI3383" s="102"/>
      <c r="AJ3383" s="102"/>
      <c r="AK3383" s="102"/>
      <c r="AL3383" s="102"/>
      <c r="AM3383" s="102"/>
      <c r="AN3383" s="102"/>
      <c r="AO3383" s="102"/>
      <c r="AP3383" s="102"/>
      <c r="AQ3383" s="102"/>
      <c r="AS3383" s="102"/>
      <c r="AT3383" s="102"/>
      <c r="AU3383" s="102"/>
      <c r="AV3383" s="102"/>
      <c r="AW3383" s="102"/>
      <c r="AX3383" s="102"/>
      <c r="AY3383" s="102"/>
      <c r="AZ3383" s="102"/>
      <c r="BA3383" s="102"/>
      <c r="BB3383" s="102"/>
      <c r="BC3383" s="102"/>
      <c r="BE3383" s="102"/>
      <c r="BF3383" s="102"/>
      <c r="BG3383" s="102"/>
      <c r="BH3383" s="102"/>
      <c r="BI3383" s="102"/>
    </row>
    <row r="3384" spans="11:62">
      <c r="K3384" s="102"/>
      <c r="L3384" s="102"/>
      <c r="M3384" s="102"/>
      <c r="P3384" s="102"/>
      <c r="Q3384" s="102"/>
      <c r="Y3384" s="102"/>
      <c r="Z3384" s="102"/>
      <c r="AA3384" s="102"/>
      <c r="AB3384" s="102"/>
      <c r="AC3384" s="102"/>
      <c r="AD3384" s="102"/>
      <c r="AE3384" s="102"/>
      <c r="AF3384" s="102"/>
      <c r="AG3384" s="104"/>
      <c r="AI3384" s="102"/>
      <c r="AJ3384" s="102"/>
      <c r="AK3384" s="102"/>
      <c r="AL3384" s="102"/>
      <c r="AM3384" s="102"/>
      <c r="AN3384" s="102"/>
      <c r="AO3384" s="102"/>
      <c r="AP3384" s="102"/>
      <c r="AQ3384" s="102"/>
      <c r="AR3384" s="102"/>
      <c r="AS3384" s="102"/>
      <c r="AT3384" s="102"/>
      <c r="AU3384" s="102"/>
      <c r="AV3384" s="102"/>
      <c r="AW3384" s="102"/>
      <c r="AX3384" s="102"/>
      <c r="AY3384" s="102"/>
      <c r="AZ3384" s="102"/>
      <c r="BA3384" s="102"/>
      <c r="BB3384" s="102"/>
      <c r="BC3384" s="102"/>
      <c r="BD3384" s="102"/>
      <c r="BE3384" s="102"/>
      <c r="BF3384" s="102"/>
      <c r="BG3384" s="102"/>
      <c r="BH3384" s="102"/>
      <c r="BI3384" s="102"/>
      <c r="BJ3384" s="102"/>
    </row>
    <row r="3385" spans="11:62">
      <c r="K3385" s="102"/>
      <c r="L3385" s="102"/>
      <c r="M3385" s="102"/>
      <c r="P3385" s="102"/>
      <c r="Q3385" s="102"/>
      <c r="Y3385" s="102"/>
      <c r="Z3385" s="102"/>
      <c r="AA3385" s="102"/>
      <c r="AB3385" s="102"/>
      <c r="AC3385" s="102"/>
      <c r="AD3385" s="102"/>
      <c r="AE3385" s="102"/>
      <c r="AF3385" s="102"/>
      <c r="AG3385" s="104"/>
      <c r="AI3385" s="102"/>
      <c r="AJ3385" s="102"/>
      <c r="AK3385" s="102"/>
      <c r="AL3385" s="102"/>
      <c r="AM3385" s="102"/>
      <c r="AN3385" s="102"/>
      <c r="AO3385" s="102"/>
      <c r="AP3385" s="102"/>
      <c r="AQ3385" s="102"/>
      <c r="AR3385" s="102"/>
      <c r="AS3385" s="102"/>
      <c r="AT3385" s="102"/>
      <c r="AU3385" s="102"/>
      <c r="AV3385" s="102"/>
      <c r="AW3385" s="102"/>
      <c r="AX3385" s="102"/>
      <c r="AY3385" s="102"/>
      <c r="AZ3385" s="102"/>
      <c r="BA3385" s="102"/>
      <c r="BB3385" s="102"/>
      <c r="BC3385" s="102"/>
      <c r="BD3385" s="102"/>
      <c r="BE3385" s="102"/>
      <c r="BF3385" s="102"/>
      <c r="BG3385" s="102"/>
      <c r="BH3385" s="102"/>
      <c r="BI3385" s="102"/>
      <c r="BJ3385" s="102"/>
    </row>
    <row r="3386" spans="11:62">
      <c r="K3386" s="102"/>
      <c r="L3386" s="102"/>
      <c r="M3386" s="102"/>
      <c r="N3386" s="102"/>
      <c r="O3386" s="102"/>
      <c r="P3386" s="102"/>
      <c r="R3386" s="105"/>
      <c r="Y3386" s="102"/>
      <c r="Z3386" s="102"/>
      <c r="AA3386" s="102"/>
      <c r="AB3386" s="102"/>
      <c r="AC3386" s="102"/>
      <c r="AD3386" s="102"/>
      <c r="AE3386" s="102"/>
      <c r="AF3386" s="102"/>
      <c r="AG3386" s="104"/>
      <c r="AI3386" s="102"/>
      <c r="AJ3386" s="102"/>
      <c r="AK3386" s="102"/>
      <c r="AL3386" s="102"/>
      <c r="AM3386" s="102"/>
      <c r="AN3386" s="102"/>
      <c r="AO3386" s="102"/>
      <c r="AP3386" s="102"/>
      <c r="AQ3386" s="102"/>
      <c r="AR3386" s="102"/>
      <c r="AS3386" s="102"/>
      <c r="AT3386" s="102"/>
      <c r="AU3386" s="102"/>
      <c r="AV3386" s="102"/>
      <c r="AW3386" s="102"/>
      <c r="AX3386" s="102"/>
      <c r="AY3386" s="102"/>
      <c r="AZ3386" s="102"/>
      <c r="BA3386" s="102"/>
      <c r="BB3386" s="102"/>
      <c r="BC3386" s="102"/>
      <c r="BD3386" s="102"/>
      <c r="BE3386" s="102"/>
      <c r="BF3386" s="102"/>
      <c r="BG3386" s="102"/>
      <c r="BH3386" s="102"/>
      <c r="BI3386" s="102"/>
      <c r="BJ3386" s="102"/>
    </row>
    <row r="3387" spans="11:62">
      <c r="K3387" s="102"/>
      <c r="L3387" s="102"/>
      <c r="M3387" s="102"/>
      <c r="N3387" s="102"/>
      <c r="O3387" s="102"/>
      <c r="P3387" s="102"/>
      <c r="R3387" s="105"/>
      <c r="Y3387" s="102"/>
      <c r="Z3387" s="102"/>
      <c r="AA3387" s="102"/>
      <c r="AB3387" s="102"/>
      <c r="AC3387" s="102"/>
      <c r="AD3387" s="102"/>
      <c r="AE3387" s="102"/>
      <c r="AF3387" s="102"/>
      <c r="AG3387" s="104"/>
      <c r="AI3387" s="102"/>
      <c r="AJ3387" s="102"/>
      <c r="AK3387" s="102"/>
      <c r="AL3387" s="102"/>
      <c r="AM3387" s="102"/>
      <c r="AN3387" s="102"/>
      <c r="AO3387" s="102"/>
      <c r="AP3387" s="102"/>
      <c r="AQ3387" s="102"/>
      <c r="AR3387" s="102"/>
      <c r="AS3387" s="102"/>
      <c r="AT3387" s="102"/>
      <c r="AU3387" s="102"/>
      <c r="AV3387" s="102"/>
      <c r="AW3387" s="102"/>
      <c r="AX3387" s="102"/>
      <c r="AY3387" s="102"/>
      <c r="AZ3387" s="102"/>
      <c r="BA3387" s="102"/>
      <c r="BB3387" s="102"/>
      <c r="BC3387" s="102"/>
      <c r="BD3387" s="102"/>
      <c r="BE3387" s="102"/>
      <c r="BF3387" s="102"/>
      <c r="BG3387" s="102"/>
      <c r="BH3387" s="102"/>
      <c r="BI3387" s="102"/>
      <c r="BJ3387" s="102"/>
    </row>
    <row r="3388" spans="11:62">
      <c r="K3388" s="102"/>
      <c r="L3388" s="102"/>
      <c r="M3388" s="102"/>
      <c r="N3388" s="102"/>
      <c r="O3388" s="102"/>
      <c r="P3388" s="102"/>
      <c r="Y3388" s="102"/>
      <c r="Z3388" s="102"/>
      <c r="AA3388" s="102"/>
      <c r="AB3388" s="102"/>
      <c r="AC3388" s="102"/>
      <c r="AD3388" s="102"/>
      <c r="AE3388" s="102"/>
      <c r="AF3388" s="102"/>
      <c r="AI3388" s="102"/>
      <c r="AJ3388" s="102"/>
      <c r="AK3388" s="102"/>
      <c r="AL3388" s="102"/>
      <c r="AM3388" s="102"/>
      <c r="AN3388" s="102"/>
      <c r="AO3388" s="102"/>
      <c r="AP3388" s="102"/>
      <c r="AQ3388" s="102"/>
      <c r="AR3388" s="102"/>
      <c r="AS3388" s="102"/>
      <c r="AT3388" s="102"/>
      <c r="AU3388" s="102"/>
      <c r="AV3388" s="102"/>
      <c r="AW3388" s="102"/>
      <c r="AX3388" s="102"/>
      <c r="AY3388" s="102"/>
      <c r="AZ3388" s="102"/>
      <c r="BA3388" s="102"/>
      <c r="BB3388" s="102"/>
      <c r="BC3388" s="102"/>
      <c r="BD3388" s="102"/>
      <c r="BE3388" s="102"/>
      <c r="BF3388" s="102"/>
      <c r="BG3388" s="102"/>
      <c r="BH3388" s="102"/>
      <c r="BI3388" s="102"/>
      <c r="BJ3388" s="102"/>
    </row>
    <row r="3389" spans="11:62">
      <c r="K3389" s="102"/>
      <c r="L3389" s="102"/>
      <c r="M3389" s="102"/>
      <c r="P3389" s="102"/>
      <c r="R3389" s="105"/>
      <c r="Y3389" s="102"/>
      <c r="Z3389" s="102"/>
      <c r="AA3389" s="102"/>
      <c r="AB3389" s="102"/>
      <c r="AC3389" s="102"/>
      <c r="AD3389" s="102"/>
      <c r="AE3389" s="102"/>
      <c r="AF3389" s="102"/>
      <c r="AI3389" s="102"/>
      <c r="AJ3389" s="102"/>
      <c r="AK3389" s="102"/>
      <c r="AL3389" s="102"/>
      <c r="AM3389" s="102"/>
      <c r="AN3389" s="102"/>
      <c r="AO3389" s="102"/>
      <c r="AP3389" s="102"/>
      <c r="AQ3389" s="102"/>
      <c r="AR3389" s="102"/>
      <c r="AS3389" s="102"/>
      <c r="AT3389" s="102"/>
      <c r="AU3389" s="102"/>
      <c r="AV3389" s="102"/>
      <c r="AW3389" s="102"/>
      <c r="AX3389" s="102"/>
      <c r="AY3389" s="102"/>
      <c r="AZ3389" s="102"/>
      <c r="BA3389" s="102"/>
      <c r="BB3389" s="102"/>
      <c r="BC3389" s="102"/>
      <c r="BD3389" s="102"/>
      <c r="BE3389" s="102"/>
      <c r="BF3389" s="102"/>
      <c r="BG3389" s="102"/>
      <c r="BH3389" s="102"/>
      <c r="BI3389" s="102"/>
      <c r="BJ3389" s="102"/>
    </row>
    <row r="3390" spans="11:62">
      <c r="K3390" s="102"/>
      <c r="L3390" s="102"/>
      <c r="M3390" s="102"/>
      <c r="N3390" s="102"/>
      <c r="O3390" s="102"/>
      <c r="P3390" s="102"/>
      <c r="R3390" s="105"/>
      <c r="Y3390" s="102"/>
      <c r="Z3390" s="102"/>
      <c r="AA3390" s="102"/>
      <c r="AB3390" s="102"/>
      <c r="AC3390" s="102"/>
      <c r="AD3390" s="102"/>
      <c r="AE3390" s="102"/>
      <c r="AF3390" s="102"/>
      <c r="AG3390" s="104"/>
      <c r="AI3390" s="102"/>
      <c r="AJ3390" s="102"/>
      <c r="AK3390" s="102"/>
      <c r="AL3390" s="102"/>
      <c r="AM3390" s="102"/>
      <c r="AN3390" s="102"/>
      <c r="AO3390" s="102"/>
      <c r="AP3390" s="102"/>
      <c r="AQ3390" s="102"/>
      <c r="AR3390" s="102"/>
      <c r="AS3390" s="102"/>
      <c r="AT3390" s="102"/>
      <c r="AU3390" s="102"/>
      <c r="AV3390" s="102"/>
      <c r="AW3390" s="102"/>
      <c r="AX3390" s="102"/>
      <c r="AY3390" s="102"/>
      <c r="AZ3390" s="102"/>
      <c r="BA3390" s="102"/>
      <c r="BB3390" s="102"/>
      <c r="BC3390" s="102"/>
      <c r="BD3390" s="102"/>
      <c r="BE3390" s="102"/>
      <c r="BF3390" s="102"/>
      <c r="BG3390" s="102"/>
      <c r="BH3390" s="102"/>
      <c r="BI3390" s="102"/>
      <c r="BJ3390" s="102"/>
    </row>
    <row r="3391" spans="11:62">
      <c r="K3391" s="102"/>
      <c r="L3391" s="102"/>
      <c r="M3391" s="102"/>
      <c r="N3391" s="102"/>
      <c r="O3391" s="102"/>
      <c r="P3391" s="102"/>
      <c r="Y3391" s="102"/>
      <c r="Z3391" s="102"/>
      <c r="AA3391" s="102"/>
      <c r="AB3391" s="102"/>
      <c r="AC3391" s="102"/>
      <c r="AD3391" s="102"/>
      <c r="AE3391" s="102"/>
      <c r="AF3391" s="102"/>
      <c r="AI3391" s="102"/>
      <c r="AJ3391" s="102"/>
      <c r="AK3391" s="102"/>
      <c r="AL3391" s="102"/>
      <c r="AM3391" s="102"/>
      <c r="AN3391" s="102"/>
      <c r="AO3391" s="102"/>
      <c r="AP3391" s="102"/>
      <c r="AQ3391" s="102"/>
      <c r="AR3391" s="102"/>
      <c r="AS3391" s="102"/>
      <c r="AT3391" s="102"/>
      <c r="AU3391" s="102"/>
      <c r="AV3391" s="102"/>
      <c r="AW3391" s="102"/>
      <c r="AX3391" s="102"/>
      <c r="AY3391" s="102"/>
      <c r="AZ3391" s="102"/>
      <c r="BA3391" s="102"/>
      <c r="BB3391" s="102"/>
      <c r="BC3391" s="102"/>
      <c r="BD3391" s="102"/>
      <c r="BE3391" s="102"/>
      <c r="BF3391" s="102"/>
      <c r="BG3391" s="102"/>
      <c r="BH3391" s="102"/>
      <c r="BI3391" s="102"/>
      <c r="BJ3391" s="102"/>
    </row>
    <row r="3392" spans="11:62">
      <c r="K3392" s="102"/>
      <c r="L3392" s="102"/>
      <c r="M3392" s="102"/>
      <c r="P3392" s="102"/>
      <c r="R3392" s="105"/>
      <c r="Y3392" s="102"/>
      <c r="Z3392" s="102"/>
      <c r="AA3392" s="102"/>
      <c r="AB3392" s="102"/>
      <c r="AC3392" s="102"/>
      <c r="AD3392" s="102"/>
      <c r="AE3392" s="102"/>
      <c r="AF3392" s="102"/>
      <c r="AG3392" s="104"/>
      <c r="AI3392" s="102"/>
      <c r="AJ3392" s="102"/>
      <c r="AK3392" s="102"/>
      <c r="AL3392" s="102"/>
      <c r="AM3392" s="102"/>
      <c r="AN3392" s="102"/>
      <c r="AO3392" s="102"/>
      <c r="AP3392" s="102"/>
      <c r="AQ3392" s="102"/>
      <c r="AR3392" s="102"/>
      <c r="AS3392" s="102"/>
      <c r="AT3392" s="102"/>
      <c r="AU3392" s="102"/>
      <c r="AV3392" s="102"/>
      <c r="AW3392" s="102"/>
      <c r="AX3392" s="102"/>
      <c r="AY3392" s="102"/>
      <c r="AZ3392" s="102"/>
      <c r="BA3392" s="102"/>
      <c r="BB3392" s="102"/>
      <c r="BC3392" s="102"/>
      <c r="BD3392" s="102"/>
      <c r="BE3392" s="102"/>
      <c r="BF3392" s="102"/>
      <c r="BG3392" s="102"/>
      <c r="BH3392" s="102"/>
      <c r="BI3392" s="102"/>
      <c r="BJ3392" s="102"/>
    </row>
    <row r="3393" spans="11:62">
      <c r="K3393" s="102"/>
      <c r="L3393" s="102"/>
      <c r="M3393" s="102"/>
      <c r="N3393" s="102"/>
      <c r="O3393" s="102"/>
      <c r="P3393" s="102"/>
      <c r="Y3393" s="102"/>
      <c r="Z3393" s="102"/>
      <c r="AA3393" s="102"/>
      <c r="AB3393" s="102"/>
      <c r="AC3393" s="102"/>
      <c r="AD3393" s="102"/>
      <c r="AE3393" s="102"/>
      <c r="AF3393" s="102"/>
      <c r="AI3393" s="102"/>
      <c r="AJ3393" s="102"/>
      <c r="AK3393" s="102"/>
      <c r="AL3393" s="102"/>
      <c r="AM3393" s="102"/>
      <c r="AN3393" s="102"/>
      <c r="AO3393" s="102"/>
      <c r="AP3393" s="102"/>
      <c r="AQ3393" s="102"/>
      <c r="AR3393" s="102"/>
      <c r="AS3393" s="102"/>
      <c r="AT3393" s="102"/>
      <c r="AU3393" s="102"/>
      <c r="AV3393" s="102"/>
      <c r="AW3393" s="102"/>
      <c r="AX3393" s="102"/>
      <c r="AY3393" s="102"/>
      <c r="AZ3393" s="102"/>
      <c r="BA3393" s="102"/>
      <c r="BB3393" s="102"/>
      <c r="BC3393" s="102"/>
      <c r="BD3393" s="102"/>
      <c r="BE3393" s="102"/>
      <c r="BF3393" s="102"/>
      <c r="BG3393" s="102"/>
      <c r="BH3393" s="102"/>
      <c r="BI3393" s="102"/>
      <c r="BJ3393" s="102"/>
    </row>
    <row r="3394" spans="11:62">
      <c r="K3394" s="102"/>
      <c r="L3394" s="102"/>
      <c r="M3394" s="102"/>
      <c r="N3394" s="102"/>
      <c r="O3394" s="102"/>
      <c r="P3394" s="102"/>
      <c r="AG3394" s="104"/>
    </row>
    <row r="3395" spans="11:62">
      <c r="K3395" s="102"/>
      <c r="L3395" s="102"/>
      <c r="M3395" s="102"/>
      <c r="Y3395" s="102"/>
      <c r="Z3395" s="102"/>
      <c r="AA3395" s="102"/>
      <c r="AB3395" s="102"/>
      <c r="AC3395" s="102"/>
      <c r="AD3395" s="102"/>
      <c r="AE3395" s="102"/>
      <c r="AF3395" s="102"/>
    </row>
    <row r="3396" spans="11:62">
      <c r="K3396" s="102"/>
      <c r="L3396" s="102"/>
      <c r="M3396" s="102"/>
      <c r="Y3396" s="102"/>
      <c r="Z3396" s="102"/>
      <c r="AA3396" s="102"/>
      <c r="AB3396" s="102"/>
      <c r="AC3396" s="102"/>
      <c r="AD3396" s="102"/>
      <c r="AE3396" s="102"/>
      <c r="AF3396" s="102"/>
      <c r="AG3396" s="104"/>
      <c r="AH3396" s="104"/>
    </row>
    <row r="3397" spans="11:62">
      <c r="K3397" s="102"/>
      <c r="L3397" s="102"/>
      <c r="M3397" s="102"/>
      <c r="Y3397" s="102"/>
      <c r="Z3397" s="102"/>
      <c r="AA3397" s="102"/>
      <c r="AB3397" s="102"/>
      <c r="AC3397" s="102"/>
      <c r="AD3397" s="102"/>
      <c r="AE3397" s="102"/>
      <c r="AF3397" s="102"/>
      <c r="AI3397" s="102"/>
      <c r="AJ3397" s="102"/>
      <c r="AK3397" s="102"/>
      <c r="AL3397" s="102"/>
      <c r="AM3397" s="102"/>
      <c r="AN3397" s="102"/>
      <c r="AO3397" s="102"/>
      <c r="AP3397" s="102"/>
      <c r="AQ3397" s="102"/>
      <c r="AS3397" s="102"/>
      <c r="AT3397" s="102"/>
      <c r="AU3397" s="102"/>
      <c r="AV3397" s="102"/>
      <c r="AW3397" s="102"/>
      <c r="AY3397" s="102"/>
      <c r="AZ3397" s="102"/>
      <c r="BA3397" s="102"/>
      <c r="BB3397" s="102"/>
      <c r="BC3397" s="102"/>
      <c r="BE3397" s="102"/>
      <c r="BF3397" s="102"/>
      <c r="BG3397" s="102"/>
      <c r="BH3397" s="102"/>
      <c r="BI3397" s="102"/>
    </row>
    <row r="3398" spans="11:62">
      <c r="K3398" s="102"/>
      <c r="L3398" s="102"/>
      <c r="M3398" s="102"/>
      <c r="N3398" s="102"/>
      <c r="O3398" s="102"/>
      <c r="P3398" s="102"/>
      <c r="R3398" s="105"/>
      <c r="Y3398" s="102"/>
      <c r="Z3398" s="102"/>
      <c r="AA3398" s="102"/>
      <c r="AB3398" s="102"/>
      <c r="AC3398" s="102"/>
      <c r="AD3398" s="102"/>
      <c r="AE3398" s="102"/>
      <c r="AF3398" s="102"/>
      <c r="AG3398" s="104"/>
      <c r="AI3398" s="102"/>
      <c r="AJ3398" s="102"/>
      <c r="AK3398" s="102"/>
      <c r="AL3398" s="102"/>
      <c r="AM3398" s="102"/>
      <c r="AN3398" s="102"/>
      <c r="AO3398" s="102"/>
      <c r="AP3398" s="102"/>
      <c r="AQ3398" s="102"/>
      <c r="AR3398" s="102"/>
      <c r="AS3398" s="102"/>
      <c r="AT3398" s="102"/>
      <c r="AU3398" s="102"/>
      <c r="AV3398" s="102"/>
      <c r="AW3398" s="102"/>
      <c r="AX3398" s="102"/>
      <c r="AY3398" s="102"/>
      <c r="AZ3398" s="102"/>
      <c r="BA3398" s="102"/>
      <c r="BB3398" s="102"/>
      <c r="BC3398" s="102"/>
      <c r="BD3398" s="102"/>
      <c r="BE3398" s="102"/>
      <c r="BF3398" s="102"/>
      <c r="BG3398" s="102"/>
      <c r="BH3398" s="102"/>
      <c r="BI3398" s="102"/>
      <c r="BJ3398" s="102"/>
    </row>
    <row r="3399" spans="11:62">
      <c r="K3399" s="102"/>
      <c r="L3399" s="102"/>
      <c r="M3399" s="102"/>
      <c r="O3399" s="102"/>
      <c r="P3399" s="102"/>
      <c r="R3399" s="105"/>
      <c r="Y3399" s="102"/>
      <c r="Z3399" s="102"/>
      <c r="AA3399" s="102"/>
      <c r="AB3399" s="102"/>
      <c r="AC3399" s="102"/>
      <c r="AD3399" s="102"/>
      <c r="AE3399" s="102"/>
      <c r="AF3399" s="102"/>
      <c r="AI3399" s="102"/>
      <c r="AJ3399" s="102"/>
      <c r="AK3399" s="102"/>
      <c r="AL3399" s="102"/>
      <c r="AM3399" s="102"/>
      <c r="AN3399" s="102"/>
      <c r="AO3399" s="102"/>
      <c r="AP3399" s="102"/>
      <c r="AQ3399" s="102"/>
      <c r="AR3399" s="102"/>
      <c r="AS3399" s="102"/>
      <c r="AT3399" s="102"/>
      <c r="AU3399" s="102"/>
      <c r="AV3399" s="102"/>
      <c r="AW3399" s="102"/>
      <c r="AX3399" s="102"/>
      <c r="AY3399" s="102"/>
      <c r="AZ3399" s="102"/>
      <c r="BA3399" s="102"/>
      <c r="BB3399" s="102"/>
      <c r="BC3399" s="102"/>
      <c r="BD3399" s="102"/>
      <c r="BE3399" s="102"/>
      <c r="BF3399" s="102"/>
      <c r="BG3399" s="102"/>
      <c r="BH3399" s="102"/>
      <c r="BI3399" s="102"/>
      <c r="BJ3399" s="102"/>
    </row>
    <row r="3400" spans="11:62">
      <c r="K3400" s="102"/>
      <c r="L3400" s="102"/>
      <c r="M3400" s="102"/>
      <c r="R3400" s="105"/>
      <c r="Y3400" s="102"/>
      <c r="Z3400" s="102"/>
      <c r="AA3400" s="102"/>
      <c r="AB3400" s="102"/>
      <c r="AC3400" s="102"/>
      <c r="AD3400" s="102"/>
      <c r="AE3400" s="102"/>
      <c r="AF3400" s="102"/>
      <c r="AG3400" s="104"/>
      <c r="AI3400" s="102"/>
      <c r="AJ3400" s="102"/>
      <c r="AK3400" s="102"/>
      <c r="AL3400" s="102"/>
      <c r="AM3400" s="102"/>
      <c r="AN3400" s="102"/>
      <c r="AO3400" s="102"/>
      <c r="AP3400" s="102"/>
      <c r="AQ3400" s="102"/>
      <c r="AS3400" s="102"/>
      <c r="AT3400" s="102"/>
      <c r="AU3400" s="102"/>
      <c r="AV3400" s="102"/>
      <c r="AW3400" s="102"/>
      <c r="AY3400" s="102"/>
      <c r="AZ3400" s="102"/>
      <c r="BA3400" s="102"/>
      <c r="BB3400" s="102"/>
      <c r="BC3400" s="102"/>
      <c r="BE3400" s="102"/>
      <c r="BF3400" s="102"/>
      <c r="BG3400" s="102"/>
      <c r="BH3400" s="102"/>
      <c r="BI3400" s="102"/>
    </row>
    <row r="3401" spans="11:62">
      <c r="K3401" s="102"/>
      <c r="L3401" s="102"/>
      <c r="M3401" s="102"/>
      <c r="Q3401" s="102"/>
      <c r="R3401" s="105"/>
      <c r="Y3401" s="102"/>
      <c r="Z3401" s="102"/>
      <c r="AA3401" s="102"/>
      <c r="AB3401" s="102"/>
      <c r="AC3401" s="102"/>
      <c r="AD3401" s="102"/>
      <c r="AE3401" s="102"/>
      <c r="AF3401" s="102"/>
      <c r="AG3401" s="104"/>
      <c r="AH3401" s="104"/>
      <c r="AI3401" s="102"/>
      <c r="AJ3401" s="102"/>
      <c r="AK3401" s="102"/>
      <c r="AL3401" s="102"/>
      <c r="AM3401" s="102"/>
      <c r="AN3401" s="102"/>
      <c r="AO3401" s="102"/>
      <c r="AP3401" s="102"/>
      <c r="AQ3401" s="102"/>
      <c r="AR3401" s="102"/>
      <c r="AS3401" s="102"/>
      <c r="AT3401" s="102"/>
      <c r="AU3401" s="102"/>
      <c r="AV3401" s="102"/>
      <c r="AW3401" s="102"/>
      <c r="AX3401" s="102"/>
      <c r="AY3401" s="102"/>
      <c r="AZ3401" s="102"/>
      <c r="BA3401" s="102"/>
      <c r="BB3401" s="102"/>
      <c r="BC3401" s="102"/>
      <c r="BD3401" s="102"/>
      <c r="BE3401" s="102"/>
      <c r="BF3401" s="102"/>
      <c r="BG3401" s="102"/>
      <c r="BH3401" s="102"/>
      <c r="BI3401" s="102"/>
      <c r="BJ3401" s="102"/>
    </row>
    <row r="3402" spans="11:62">
      <c r="K3402" s="102"/>
      <c r="L3402" s="102"/>
      <c r="M3402" s="102"/>
      <c r="N3402" s="102"/>
      <c r="O3402" s="102"/>
      <c r="P3402" s="102"/>
      <c r="R3402" s="105"/>
      <c r="Y3402" s="102"/>
      <c r="Z3402" s="102"/>
      <c r="AA3402" s="102"/>
      <c r="AB3402" s="102"/>
      <c r="AC3402" s="102"/>
      <c r="AD3402" s="102"/>
      <c r="AE3402" s="102"/>
      <c r="AF3402" s="102"/>
      <c r="AG3402" s="104"/>
      <c r="AI3402" s="102"/>
      <c r="AJ3402" s="102"/>
      <c r="AK3402" s="102"/>
      <c r="AL3402" s="102"/>
      <c r="AM3402" s="102"/>
      <c r="AN3402" s="102"/>
      <c r="AO3402" s="102"/>
      <c r="AP3402" s="102"/>
      <c r="AQ3402" s="102"/>
      <c r="AR3402" s="102"/>
      <c r="AS3402" s="102"/>
      <c r="AT3402" s="102"/>
      <c r="AU3402" s="102"/>
      <c r="AV3402" s="102"/>
      <c r="AW3402" s="102"/>
      <c r="AX3402" s="102"/>
      <c r="AY3402" s="102"/>
      <c r="AZ3402" s="102"/>
      <c r="BA3402" s="102"/>
      <c r="BB3402" s="102"/>
      <c r="BC3402" s="102"/>
      <c r="BD3402" s="102"/>
      <c r="BE3402" s="102"/>
      <c r="BF3402" s="102"/>
      <c r="BG3402" s="102"/>
      <c r="BH3402" s="102"/>
      <c r="BI3402" s="102"/>
      <c r="BJ3402" s="102"/>
    </row>
    <row r="3403" spans="11:62">
      <c r="K3403" s="102"/>
      <c r="L3403" s="102"/>
      <c r="M3403" s="102"/>
      <c r="N3403" s="102"/>
      <c r="O3403" s="102"/>
      <c r="P3403" s="102"/>
      <c r="R3403" s="105"/>
      <c r="Y3403" s="102"/>
      <c r="Z3403" s="102"/>
      <c r="AA3403" s="102"/>
      <c r="AB3403" s="102"/>
      <c r="AC3403" s="102"/>
      <c r="AD3403" s="102"/>
      <c r="AE3403" s="102"/>
      <c r="AF3403" s="102"/>
      <c r="AG3403" s="104"/>
      <c r="AI3403" s="102"/>
      <c r="AJ3403" s="102"/>
      <c r="AK3403" s="102"/>
      <c r="AL3403" s="102"/>
      <c r="AM3403" s="102"/>
      <c r="AN3403" s="102"/>
      <c r="AO3403" s="102"/>
      <c r="AP3403" s="102"/>
      <c r="AQ3403" s="102"/>
      <c r="AR3403" s="102"/>
      <c r="AS3403" s="102"/>
      <c r="AT3403" s="102"/>
      <c r="AU3403" s="102"/>
      <c r="AV3403" s="102"/>
      <c r="AW3403" s="102"/>
      <c r="AX3403" s="102"/>
      <c r="AY3403" s="102"/>
      <c r="AZ3403" s="102"/>
      <c r="BA3403" s="102"/>
      <c r="BB3403" s="102"/>
      <c r="BC3403" s="102"/>
      <c r="BD3403" s="102"/>
      <c r="BE3403" s="102"/>
      <c r="BF3403" s="102"/>
      <c r="BG3403" s="102"/>
      <c r="BH3403" s="102"/>
      <c r="BI3403" s="102"/>
      <c r="BJ3403" s="102"/>
    </row>
    <row r="3404" spans="11:62">
      <c r="K3404" s="102"/>
      <c r="L3404" s="102"/>
      <c r="M3404" s="102"/>
      <c r="O3404" s="102"/>
      <c r="P3404" s="102"/>
      <c r="R3404" s="105"/>
      <c r="Y3404" s="102"/>
      <c r="Z3404" s="102"/>
      <c r="AA3404" s="102"/>
      <c r="AB3404" s="102"/>
      <c r="AC3404" s="102"/>
      <c r="AD3404" s="102"/>
      <c r="AE3404" s="102"/>
      <c r="AF3404" s="102"/>
      <c r="AI3404" s="102"/>
      <c r="AJ3404" s="102"/>
      <c r="AK3404" s="102"/>
      <c r="AL3404" s="102"/>
      <c r="AM3404" s="102"/>
      <c r="AN3404" s="102"/>
      <c r="AO3404" s="102"/>
      <c r="AP3404" s="102"/>
      <c r="AQ3404" s="102"/>
      <c r="AR3404" s="102"/>
      <c r="AS3404" s="102"/>
      <c r="AT3404" s="102"/>
      <c r="AU3404" s="102"/>
      <c r="AV3404" s="102"/>
      <c r="AW3404" s="102"/>
      <c r="AX3404" s="102"/>
      <c r="AY3404" s="102"/>
      <c r="AZ3404" s="102"/>
      <c r="BA3404" s="102"/>
      <c r="BB3404" s="102"/>
      <c r="BC3404" s="102"/>
      <c r="BD3404" s="102"/>
      <c r="BE3404" s="102"/>
      <c r="BF3404" s="102"/>
      <c r="BG3404" s="102"/>
      <c r="BH3404" s="102"/>
      <c r="BI3404" s="102"/>
      <c r="BJ3404" s="102"/>
    </row>
  </sheetData>
  <sortState xmlns:xlrd2="http://schemas.microsoft.com/office/spreadsheetml/2017/richdata2" ref="A2:BJ3404">
    <sortCondition ref="AU2:AU3404"/>
  </sortState>
  <phoneticPr fontId="5"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OU850"/>
  <sheetViews>
    <sheetView zoomScaleNormal="100" workbookViewId="0">
      <pane ySplit="4" topLeftCell="A5" activePane="bottomLeft" state="frozen"/>
      <selection pane="bottomLeft" activeCell="B4" sqref="B4"/>
    </sheetView>
  </sheetViews>
  <sheetFormatPr defaultColWidth="8.85546875" defaultRowHeight="15"/>
  <cols>
    <col min="1" max="1" width="1.28515625" style="1" customWidth="1"/>
    <col min="2" max="2" width="26.85546875" style="1" customWidth="1"/>
    <col min="3" max="3" width="1.28515625" style="1" customWidth="1"/>
    <col min="4" max="4" width="10" style="1" customWidth="1"/>
    <col min="5" max="5" width="0.7109375" style="1" customWidth="1"/>
    <col min="6" max="6" width="10" style="1" customWidth="1"/>
    <col min="7" max="7" width="0.7109375" style="1" customWidth="1"/>
    <col min="8" max="8" width="10.42578125" style="1" customWidth="1"/>
    <col min="9" max="9" width="0.7109375" style="1" customWidth="1"/>
    <col min="10" max="10" width="10.42578125" style="1" customWidth="1"/>
    <col min="11" max="11" width="0.5703125" style="1" customWidth="1"/>
    <col min="12" max="12" width="10" style="1" customWidth="1"/>
    <col min="13" max="13" width="0.5703125" style="1" customWidth="1"/>
    <col min="14" max="14" width="10" style="1" customWidth="1"/>
    <col min="15" max="15" width="0.7109375" style="1" customWidth="1"/>
    <col min="16" max="16" width="10" style="1" customWidth="1"/>
    <col min="17" max="17" width="0.5703125" style="1" customWidth="1"/>
    <col min="18" max="18" width="10" style="1" customWidth="1"/>
    <col min="19" max="19" width="0.7109375" style="1" customWidth="1"/>
    <col min="20" max="20" width="10" style="1" customWidth="1"/>
    <col min="21" max="21" width="0.7109375" style="1" customWidth="1"/>
    <col min="22" max="22" width="7.5703125" style="1" customWidth="1"/>
    <col min="23" max="24" width="1.28515625" style="1" customWidth="1"/>
    <col min="25" max="25" width="26.42578125" style="1" customWidth="1"/>
    <col min="26" max="26" width="1.28515625" style="1" customWidth="1"/>
    <col min="27" max="27" width="11" style="1" customWidth="1"/>
    <col min="28" max="28" width="0.5703125" style="1" customWidth="1"/>
    <col min="29" max="29" width="9.85546875" style="1" customWidth="1"/>
    <col min="30" max="30" width="0.5703125" style="1" customWidth="1"/>
    <col min="31" max="31" width="10.28515625" style="1" customWidth="1"/>
    <col min="32" max="32" width="0.5703125" style="1" customWidth="1"/>
    <col min="33" max="33" width="9.28515625" style="1" customWidth="1"/>
    <col min="34" max="34" width="0.7109375" style="1" customWidth="1"/>
    <col min="35" max="35" width="9.42578125" style="1" customWidth="1"/>
    <col min="36" max="36" width="1.28515625" style="1" customWidth="1"/>
    <col min="37" max="37" width="9.42578125" style="1" customWidth="1"/>
    <col min="38" max="38" width="0.7109375" style="1" customWidth="1"/>
    <col min="39" max="39" width="9.42578125" style="1" customWidth="1"/>
    <col min="40" max="40" width="1.28515625" style="1" customWidth="1"/>
    <col min="41" max="41" width="9.42578125" style="1" customWidth="1"/>
    <col min="42" max="42" width="0.7109375" style="1" customWidth="1"/>
    <col min="43" max="43" width="9.42578125" style="1" customWidth="1"/>
    <col min="44" max="44" width="0.7109375" style="1" customWidth="1"/>
    <col min="45" max="45" width="9.42578125" style="1" customWidth="1"/>
    <col min="46" max="47" width="1.28515625" style="1" customWidth="1"/>
    <col min="48" max="48" width="26.140625" style="1" customWidth="1"/>
    <col min="49" max="49" width="1.28515625" style="1" customWidth="1"/>
    <col min="50" max="50" width="21.5703125" style="1" customWidth="1"/>
    <col min="51" max="51" width="0.5703125" style="1" customWidth="1"/>
    <col min="52" max="52" width="21.5703125" style="1" customWidth="1"/>
    <col min="53" max="53" width="0.5703125" style="1" customWidth="1"/>
    <col min="54" max="54" width="21.5703125" style="1" customWidth="1"/>
    <col min="55" max="55" width="0.5703125" style="1" customWidth="1"/>
    <col min="56" max="56" width="17.7109375" style="1" customWidth="1"/>
    <col min="57" max="57" width="0.5703125" style="1" customWidth="1"/>
    <col min="58" max="58" width="10" style="1" customWidth="1"/>
    <col min="59" max="59" width="0.5703125" style="1" customWidth="1"/>
    <col min="60" max="60" width="10" style="1" customWidth="1"/>
    <col min="61" max="62" width="1.28515625" style="1" customWidth="1"/>
    <col min="63" max="63" width="26.85546875" style="1" customWidth="1"/>
    <col min="64" max="64" width="1.28515625" style="1" customWidth="1"/>
    <col min="65" max="65" width="11.28515625" style="1" customWidth="1"/>
    <col min="66" max="66" width="0.5703125" style="1" customWidth="1"/>
    <col min="67" max="67" width="13.7109375" style="1" customWidth="1"/>
    <col min="68" max="68" width="0.5703125" style="1" customWidth="1"/>
    <col min="69" max="69" width="9" style="1" customWidth="1"/>
    <col min="70" max="70" width="0.5703125" style="1" customWidth="1"/>
    <col min="71" max="71" width="11.42578125" style="1" bestFit="1" customWidth="1"/>
    <col min="72" max="72" width="0.5703125" style="1" customWidth="1"/>
    <col min="73" max="73" width="13.7109375" style="1" customWidth="1"/>
    <col min="74" max="74" width="0.5703125" style="1" customWidth="1"/>
    <col min="75" max="75" width="13.7109375" style="1" customWidth="1"/>
    <col min="76" max="76" width="0.5703125" style="1" customWidth="1"/>
    <col min="77" max="77" width="13.7109375" style="1" customWidth="1"/>
    <col min="78" max="78" width="0.5703125" style="1" customWidth="1"/>
    <col min="79" max="79" width="13.7109375" style="1" customWidth="1"/>
    <col min="80" max="81" width="1.28515625" style="1" customWidth="1"/>
    <col min="82" max="82" width="28.42578125" style="1" customWidth="1"/>
    <col min="83" max="83" width="1.28515625" style="1" customWidth="1"/>
    <col min="84" max="84" width="14.7109375" style="1" customWidth="1"/>
    <col min="85" max="85" width="0.5703125" style="1" customWidth="1"/>
    <col min="86" max="86" width="14.7109375" style="1" customWidth="1"/>
    <col min="87" max="87" width="0.5703125" style="1" customWidth="1"/>
    <col min="88" max="88" width="14.7109375" style="1" customWidth="1"/>
    <col min="89" max="89" width="0.5703125" style="1" customWidth="1"/>
    <col min="90" max="90" width="14.7109375" style="1" customWidth="1"/>
    <col min="91" max="91" width="0.5703125" style="1" customWidth="1"/>
    <col min="92" max="92" width="14.7109375" style="1" customWidth="1"/>
    <col min="93" max="93" width="1.28515625" style="1" customWidth="1"/>
    <col min="94" max="94" width="4.5703125" style="1" customWidth="1"/>
    <col min="95" max="95" width="0.5703125" style="1" customWidth="1"/>
    <col min="96" max="96" width="4.5703125" style="1" customWidth="1"/>
    <col min="97" max="97" width="0.5703125" style="1" customWidth="1"/>
    <col min="98" max="98" width="4.5703125" style="1" customWidth="1"/>
    <col min="99" max="99" width="0.5703125" style="1" customWidth="1"/>
    <col min="100" max="100" width="4.5703125" style="1" customWidth="1"/>
    <col min="101" max="101" width="0.5703125" style="1" customWidth="1"/>
    <col min="102" max="102" width="4.5703125" style="1" customWidth="1"/>
    <col min="103" max="103" width="1.28515625" style="1" customWidth="1"/>
    <col min="104" max="104" width="1.42578125" style="1" customWidth="1"/>
    <col min="105" max="105" width="28" style="1" customWidth="1"/>
    <col min="106" max="106" width="1.28515625" style="1" customWidth="1"/>
    <col min="107" max="107" width="11.5703125" style="1" customWidth="1"/>
    <col min="108" max="108" width="0.5703125" style="1" customWidth="1"/>
    <col min="109" max="109" width="11.5703125" style="1" customWidth="1"/>
    <col min="110" max="110" width="0.5703125" style="1" customWidth="1"/>
    <col min="111" max="111" width="11.5703125" style="1" customWidth="1"/>
    <col min="112" max="112" width="0.5703125" style="1" customWidth="1"/>
    <col min="113" max="113" width="11.5703125" style="1" customWidth="1"/>
    <col min="114" max="114" width="0.7109375" style="1" customWidth="1"/>
    <col min="115" max="115" width="11.5703125" style="1" customWidth="1"/>
    <col min="116" max="116" width="0.5703125" style="1" customWidth="1"/>
    <col min="117" max="117" width="11.5703125" style="1" customWidth="1"/>
    <col min="118" max="118" width="0.5703125" style="1" customWidth="1"/>
    <col min="119" max="119" width="11.5703125" style="1" customWidth="1"/>
    <col min="120" max="120" width="1.28515625" style="1" customWidth="1"/>
    <col min="121" max="121" width="5.28515625" style="1" customWidth="1"/>
    <col min="122" max="122" width="0.5703125" style="1" customWidth="1"/>
    <col min="123" max="123" width="5.28515625" style="1" customWidth="1"/>
    <col min="124" max="124" width="0.5703125" style="1" customWidth="1"/>
    <col min="125" max="125" width="5.28515625" style="1" customWidth="1"/>
    <col min="126" max="127" width="1.28515625" style="1" customWidth="1"/>
    <col min="128" max="128" width="29.42578125" style="1" customWidth="1"/>
    <col min="129" max="129" width="1.28515625" style="1" customWidth="1"/>
    <col min="130" max="130" width="9.42578125" style="1" bestFit="1" customWidth="1"/>
    <col min="131" max="131" width="0.5703125" style="1" customWidth="1"/>
    <col min="132" max="132" width="11.85546875" style="1" customWidth="1"/>
    <col min="133" max="133" width="0.5703125" style="1" customWidth="1"/>
    <col min="134" max="134" width="11.85546875" style="1" customWidth="1"/>
    <col min="135" max="135" width="1.28515625" style="1" customWidth="1"/>
    <col min="136" max="136" width="10.85546875" style="1" customWidth="1"/>
    <col min="137" max="137" width="0.5703125" style="1" customWidth="1"/>
    <col min="138" max="138" width="12" style="1" customWidth="1"/>
    <col min="139" max="139" width="0.5703125" style="1" customWidth="1"/>
    <col min="140" max="140" width="11.42578125" style="1" customWidth="1"/>
    <col min="141" max="141" width="0.5703125" style="1" customWidth="1"/>
    <col min="142" max="142" width="5.5703125" style="1" customWidth="1"/>
    <col min="143" max="143" width="0.5703125" style="1" customWidth="1"/>
    <col min="144" max="144" width="5.5703125" style="1" customWidth="1"/>
    <col min="145" max="145" width="0.7109375" style="1" customWidth="1"/>
    <col min="146" max="146" width="5.5703125" style="1" customWidth="1"/>
    <col min="147" max="147" width="0.5703125" style="1" customWidth="1"/>
    <col min="148" max="148" width="5.5703125" style="1" customWidth="1"/>
    <col min="149" max="149" width="1.28515625" style="1" customWidth="1"/>
    <col min="150" max="150" width="0.7109375" style="1" hidden="1" customWidth="1"/>
    <col min="151" max="151" width="12.42578125" style="1" hidden="1" customWidth="1"/>
    <col min="152" max="152" width="0.7109375" style="1" hidden="1" customWidth="1"/>
    <col min="153" max="153" width="12.42578125" style="1" hidden="1" customWidth="1"/>
    <col min="154" max="154" width="0.7109375" style="1" hidden="1" customWidth="1"/>
    <col min="155" max="155" width="12.42578125" style="1" hidden="1" customWidth="1"/>
    <col min="156" max="156" width="0.7109375" style="1" hidden="1" customWidth="1"/>
    <col min="157" max="157" width="12.42578125" style="1" hidden="1" customWidth="1"/>
    <col min="158" max="158" width="0.7109375" style="1" hidden="1" customWidth="1"/>
    <col min="159" max="159" width="12.42578125" style="1" hidden="1" customWidth="1"/>
    <col min="160" max="160" width="0.7109375" style="1" hidden="1" customWidth="1"/>
    <col min="161" max="161" width="12.42578125" style="1" hidden="1" customWidth="1"/>
    <col min="162" max="162" width="0.7109375" style="1" hidden="1" customWidth="1"/>
    <col min="163" max="163" width="12.42578125" style="1" hidden="1" customWidth="1"/>
    <col min="164" max="164" width="0.7109375" style="1" hidden="1" customWidth="1"/>
    <col min="165" max="165" width="12.42578125" style="1" hidden="1" customWidth="1"/>
    <col min="166" max="166" width="0.7109375" style="1" hidden="1" customWidth="1"/>
    <col min="167" max="167" width="12.42578125" style="1" hidden="1" customWidth="1"/>
    <col min="168" max="168" width="0.7109375" style="1" hidden="1" customWidth="1"/>
    <col min="169" max="169" width="12.42578125" style="1" hidden="1" customWidth="1"/>
    <col min="170" max="170" width="0.7109375" style="1" hidden="1" customWidth="1"/>
    <col min="171" max="171" width="12.42578125" style="1" hidden="1" customWidth="1"/>
    <col min="172" max="172" width="0.7109375" style="1" hidden="1" customWidth="1"/>
    <col min="173" max="173" width="12.42578125" style="1" hidden="1" customWidth="1"/>
    <col min="174" max="174" width="0.7109375" style="1" hidden="1" customWidth="1"/>
    <col min="175" max="175" width="12.42578125" style="1" hidden="1" customWidth="1"/>
    <col min="176" max="176" width="0.7109375" style="1" hidden="1" customWidth="1"/>
    <col min="177" max="177" width="12.42578125" style="1" hidden="1" customWidth="1"/>
    <col min="178" max="178" width="0.7109375" style="1" hidden="1" customWidth="1"/>
    <col min="179" max="179" width="12.42578125" style="1" hidden="1" customWidth="1"/>
    <col min="180" max="180" width="0.7109375" style="1" hidden="1" customWidth="1"/>
    <col min="181" max="181" width="12.42578125" style="1" hidden="1" customWidth="1"/>
    <col min="182" max="182" width="0.7109375" style="1" hidden="1" customWidth="1"/>
    <col min="183" max="183" width="12.42578125" style="1" hidden="1" customWidth="1"/>
    <col min="184" max="184" width="0.7109375" style="1" hidden="1" customWidth="1"/>
    <col min="185" max="185" width="12.42578125" style="1" hidden="1" customWidth="1"/>
    <col min="186" max="186" width="0.7109375" style="1" hidden="1" customWidth="1"/>
    <col min="187" max="187" width="12.42578125" style="1" hidden="1" customWidth="1"/>
    <col min="188" max="188" width="0.7109375" style="1" hidden="1" customWidth="1"/>
    <col min="189" max="189" width="12.42578125" style="1" hidden="1" customWidth="1"/>
    <col min="190" max="190" width="0.7109375" style="1" hidden="1" customWidth="1"/>
    <col min="191" max="191" width="12.42578125" style="1" hidden="1" customWidth="1"/>
    <col min="192" max="192" width="0.7109375" style="1" hidden="1" customWidth="1"/>
    <col min="193" max="193" width="12.42578125" style="1" hidden="1" customWidth="1"/>
    <col min="194" max="194" width="0.7109375" style="1" hidden="1" customWidth="1"/>
    <col min="195" max="195" width="12.42578125" style="1" hidden="1" customWidth="1"/>
    <col min="196" max="196" width="0.7109375" style="1" hidden="1" customWidth="1"/>
    <col min="197" max="197" width="12.42578125" style="1" hidden="1" customWidth="1"/>
    <col min="198" max="198" width="0.7109375" style="1" hidden="1" customWidth="1"/>
    <col min="199" max="199" width="12.42578125" style="1" hidden="1" customWidth="1"/>
    <col min="200" max="200" width="0.7109375" style="1" hidden="1" customWidth="1"/>
    <col min="201" max="201" width="12.42578125" style="1" hidden="1" customWidth="1"/>
    <col min="202" max="202" width="0.7109375" style="1" hidden="1" customWidth="1"/>
    <col min="203" max="203" width="12.42578125" style="1" hidden="1" customWidth="1"/>
    <col min="204" max="204" width="0.7109375" style="1" hidden="1" customWidth="1"/>
    <col min="205" max="205" width="12.42578125" style="1" hidden="1" customWidth="1"/>
    <col min="206" max="206" width="0.7109375" style="1" hidden="1" customWidth="1"/>
    <col min="207" max="207" width="12.42578125" style="1" hidden="1" customWidth="1"/>
    <col min="208" max="208" width="0.7109375" style="1" hidden="1" customWidth="1"/>
    <col min="209" max="209" width="12.42578125" style="1" hidden="1" customWidth="1"/>
    <col min="210" max="210" width="0.7109375" style="1" hidden="1" customWidth="1"/>
    <col min="211" max="211" width="12.42578125" style="1" hidden="1" customWidth="1"/>
    <col min="212" max="212" width="0.7109375" style="1" hidden="1" customWidth="1"/>
    <col min="213" max="213" width="12.42578125" style="1" hidden="1" customWidth="1"/>
    <col min="214" max="214" width="0.7109375" style="1" hidden="1" customWidth="1"/>
    <col min="215" max="215" width="12.42578125" style="1" hidden="1" customWidth="1"/>
    <col min="216" max="216" width="0.7109375" style="1" hidden="1" customWidth="1"/>
    <col min="217" max="217" width="12.42578125" style="1" hidden="1" customWidth="1"/>
    <col min="218" max="218" width="0.7109375" style="1" hidden="1" customWidth="1"/>
    <col min="219" max="219" width="12.42578125" style="1" hidden="1" customWidth="1"/>
    <col min="220" max="220" width="0.7109375" style="1" hidden="1" customWidth="1"/>
    <col min="221" max="221" width="12.42578125" style="1" hidden="1" customWidth="1"/>
    <col min="222" max="222" width="0.7109375" style="1" hidden="1" customWidth="1"/>
    <col min="223" max="223" width="12.42578125" style="1" hidden="1" customWidth="1"/>
    <col min="224" max="224" width="0.7109375" style="1" hidden="1" customWidth="1"/>
    <col min="225" max="225" width="12.42578125" style="1" hidden="1" customWidth="1"/>
    <col min="226" max="226" width="0.7109375" style="1" hidden="1" customWidth="1"/>
    <col min="227" max="227" width="12.42578125" style="1" hidden="1" customWidth="1"/>
    <col min="228" max="228" width="0.7109375" style="1" hidden="1" customWidth="1"/>
    <col min="229" max="229" width="12.42578125" style="1" hidden="1" customWidth="1"/>
    <col min="230" max="230" width="0.7109375" style="1" hidden="1" customWidth="1"/>
    <col min="231" max="231" width="12.42578125" style="1" hidden="1" customWidth="1"/>
    <col min="232" max="232" width="0.7109375" style="1" hidden="1" customWidth="1"/>
    <col min="233" max="233" width="12.42578125" style="1" hidden="1" customWidth="1"/>
    <col min="234" max="234" width="0.7109375" style="1" hidden="1" customWidth="1"/>
    <col min="235" max="235" width="12.42578125" style="1" hidden="1" customWidth="1"/>
    <col min="236" max="236" width="0.7109375" style="1" hidden="1" customWidth="1"/>
    <col min="237" max="237" width="12.42578125" style="1" hidden="1" customWidth="1"/>
    <col min="238" max="238" width="0.7109375" style="1" hidden="1" customWidth="1"/>
    <col min="239" max="239" width="12.42578125" style="1" hidden="1" customWidth="1"/>
    <col min="240" max="240" width="0.7109375" style="1" hidden="1" customWidth="1"/>
    <col min="241" max="241" width="12.42578125" style="1" hidden="1" customWidth="1"/>
    <col min="242" max="242" width="0.7109375" style="1" hidden="1" customWidth="1"/>
    <col min="243" max="243" width="12.42578125" style="1" hidden="1" customWidth="1"/>
    <col min="244" max="244" width="0.7109375" style="1" hidden="1" customWidth="1"/>
    <col min="245" max="245" width="12.42578125" style="1" hidden="1" customWidth="1"/>
    <col min="246" max="246" width="0.7109375" style="1" hidden="1" customWidth="1"/>
    <col min="247" max="247" width="12.42578125" style="1" hidden="1" customWidth="1"/>
    <col min="248" max="248" width="0.7109375" style="1" hidden="1" customWidth="1"/>
    <col min="249" max="249" width="12.42578125" style="1" hidden="1" customWidth="1"/>
    <col min="250" max="250" width="0.7109375" style="1" hidden="1" customWidth="1"/>
    <col min="251" max="251" width="12.42578125" style="1" hidden="1" customWidth="1"/>
    <col min="252" max="252" width="0.7109375" style="1" hidden="1" customWidth="1"/>
    <col min="253" max="253" width="12.42578125" style="1" hidden="1" customWidth="1"/>
    <col min="254" max="254" width="0.7109375" style="1" hidden="1" customWidth="1"/>
    <col min="255" max="255" width="12.42578125" style="1" hidden="1" customWidth="1"/>
    <col min="256" max="256" width="0.7109375" style="1" hidden="1" customWidth="1"/>
    <col min="257" max="257" width="12.42578125" style="1" hidden="1" customWidth="1"/>
    <col min="258" max="258" width="0.7109375" style="1" hidden="1" customWidth="1"/>
    <col min="259" max="259" width="12.42578125" style="1" hidden="1" customWidth="1"/>
    <col min="260" max="260" width="0.7109375" style="1" hidden="1" customWidth="1"/>
    <col min="261" max="261" width="12.42578125" style="1" hidden="1" customWidth="1"/>
    <col min="262" max="262" width="0.7109375" style="1" hidden="1" customWidth="1"/>
    <col min="263" max="263" width="12.42578125" style="1" hidden="1" customWidth="1"/>
    <col min="264" max="264" width="0.7109375" style="1" hidden="1" customWidth="1"/>
    <col min="265" max="265" width="12.42578125" style="1" hidden="1" customWidth="1"/>
    <col min="266" max="266" width="0.7109375" style="1" hidden="1" customWidth="1"/>
    <col min="267" max="267" width="12.42578125" style="1" hidden="1" customWidth="1"/>
    <col min="268" max="268" width="0.7109375" style="1" hidden="1" customWidth="1"/>
    <col min="269" max="269" width="12.42578125" style="1" hidden="1" customWidth="1"/>
    <col min="270" max="270" width="0.7109375" style="1" hidden="1" customWidth="1"/>
    <col min="271" max="271" width="12.42578125" style="1" hidden="1" customWidth="1"/>
    <col min="272" max="272" width="0.7109375" style="1" hidden="1" customWidth="1"/>
    <col min="273" max="273" width="12.42578125" style="1" hidden="1" customWidth="1"/>
    <col min="274" max="274" width="0.7109375" style="1" hidden="1" customWidth="1"/>
    <col min="275" max="275" width="12.42578125" style="1" hidden="1" customWidth="1"/>
    <col min="276" max="276" width="0.7109375" style="1" hidden="1" customWidth="1"/>
    <col min="277" max="277" width="12.42578125" style="1" hidden="1" customWidth="1"/>
    <col min="278" max="278" width="0.7109375" style="1" hidden="1" customWidth="1"/>
    <col min="279" max="279" width="12.42578125" style="1" hidden="1" customWidth="1"/>
    <col min="280" max="280" width="0.7109375" style="1" hidden="1" customWidth="1"/>
    <col min="281" max="281" width="12.42578125" style="1" hidden="1" customWidth="1"/>
    <col min="282" max="282" width="0.7109375" style="1" hidden="1" customWidth="1"/>
    <col min="283" max="283" width="12.42578125" style="1" hidden="1" customWidth="1"/>
    <col min="284" max="284" width="0.7109375" style="1" hidden="1" customWidth="1"/>
    <col min="285" max="285" width="12.42578125" style="1" hidden="1" customWidth="1"/>
    <col min="286" max="286" width="0.7109375" style="1" hidden="1" customWidth="1"/>
    <col min="287" max="287" width="12.42578125" style="1" hidden="1" customWidth="1"/>
    <col min="288" max="288" width="0.7109375" style="1" hidden="1" customWidth="1"/>
    <col min="289" max="289" width="12.42578125" style="1" hidden="1" customWidth="1"/>
    <col min="290" max="290" width="0.7109375" style="1" hidden="1" customWidth="1"/>
    <col min="291" max="291" width="12.42578125" style="1" hidden="1" customWidth="1"/>
    <col min="292" max="292" width="0.7109375" style="1" hidden="1" customWidth="1"/>
    <col min="293" max="293" width="12.42578125" style="1" hidden="1" customWidth="1"/>
    <col min="294" max="294" width="0.7109375" style="1" hidden="1" customWidth="1"/>
    <col min="295" max="295" width="12.42578125" style="1" hidden="1" customWidth="1"/>
    <col min="296" max="296" width="0.7109375" style="1" hidden="1" customWidth="1"/>
    <col min="297" max="297" width="12.42578125" style="1" hidden="1" customWidth="1"/>
    <col min="298" max="298" width="0.7109375" style="1" hidden="1" customWidth="1"/>
    <col min="299" max="299" width="12.42578125" style="1" hidden="1" customWidth="1"/>
    <col min="300" max="300" width="0.7109375" style="1" hidden="1" customWidth="1"/>
    <col min="301" max="301" width="12.42578125" style="1" hidden="1" customWidth="1"/>
    <col min="302" max="302" width="0.7109375" style="1" hidden="1" customWidth="1"/>
    <col min="303" max="303" width="12.42578125" style="1" hidden="1" customWidth="1"/>
    <col min="304" max="304" width="0.7109375" style="1" hidden="1" customWidth="1"/>
    <col min="305" max="305" width="12.42578125" style="1" hidden="1" customWidth="1"/>
    <col min="306" max="306" width="0.7109375" style="1" hidden="1" customWidth="1"/>
    <col min="307" max="307" width="12.42578125" style="1" hidden="1" customWidth="1"/>
    <col min="308" max="308" width="0.7109375" style="1" hidden="1" customWidth="1"/>
    <col min="309" max="309" width="12.42578125" style="1" hidden="1" customWidth="1"/>
    <col min="310" max="310" width="0.7109375" style="1" hidden="1" customWidth="1"/>
    <col min="311" max="311" width="12.42578125" style="1" hidden="1" customWidth="1"/>
    <col min="312" max="312" width="0.7109375" style="1" hidden="1" customWidth="1"/>
    <col min="313" max="313" width="12.42578125" style="1" hidden="1" customWidth="1"/>
    <col min="314" max="314" width="0.7109375" style="1" hidden="1" customWidth="1"/>
    <col min="315" max="315" width="12.42578125" style="1" hidden="1" customWidth="1"/>
    <col min="316" max="316" width="0.7109375" style="1" hidden="1" customWidth="1"/>
    <col min="317" max="317" width="12.42578125" style="1" hidden="1" customWidth="1"/>
    <col min="318" max="318" width="0.7109375" style="1" hidden="1" customWidth="1"/>
    <col min="319" max="319" width="12.42578125" style="1" hidden="1" customWidth="1"/>
    <col min="320" max="320" width="0.7109375" style="1" hidden="1" customWidth="1"/>
    <col min="321" max="321" width="12.42578125" style="1" hidden="1" customWidth="1"/>
    <col min="322" max="322" width="0.7109375" style="1" hidden="1" customWidth="1"/>
    <col min="323" max="323" width="12.42578125" style="1" hidden="1" customWidth="1"/>
    <col min="324" max="324" width="0.7109375" style="1" hidden="1" customWidth="1"/>
    <col min="325" max="325" width="12.42578125" style="1" hidden="1" customWidth="1"/>
    <col min="326" max="326" width="0.7109375" style="1" hidden="1" customWidth="1"/>
    <col min="327" max="327" width="12.42578125" style="1" hidden="1" customWidth="1"/>
    <col min="328" max="328" width="0.7109375" style="1" hidden="1" customWidth="1"/>
    <col min="329" max="329" width="12.42578125" style="1" hidden="1" customWidth="1"/>
    <col min="330" max="330" width="0.7109375" style="1" hidden="1" customWidth="1"/>
    <col min="331" max="331" width="12.42578125" style="1" hidden="1" customWidth="1"/>
    <col min="332" max="332" width="0.7109375" style="1" hidden="1" customWidth="1"/>
    <col min="333" max="333" width="12.42578125" style="1" hidden="1" customWidth="1"/>
    <col min="334" max="334" width="0.7109375" style="1" hidden="1" customWidth="1"/>
    <col min="335" max="335" width="12.42578125" style="1" hidden="1" customWidth="1"/>
    <col min="336" max="336" width="0.7109375" style="1" hidden="1" customWidth="1"/>
    <col min="337" max="337" width="12.42578125" style="1" hidden="1" customWidth="1"/>
    <col min="338" max="338" width="0.7109375" style="1" hidden="1" customWidth="1"/>
    <col min="339" max="339" width="12.42578125" style="1" hidden="1" customWidth="1"/>
    <col min="340" max="340" width="0.7109375" style="1" hidden="1" customWidth="1"/>
    <col min="341" max="341" width="12.42578125" style="1" hidden="1" customWidth="1"/>
    <col min="342" max="342" width="0.7109375" style="1" hidden="1" customWidth="1"/>
    <col min="343" max="349" width="12.42578125" style="1" hidden="1" customWidth="1"/>
    <col min="350" max="350" width="12.42578125" style="1" customWidth="1"/>
    <col min="365" max="391" width="12.42578125" customWidth="1"/>
    <col min="412" max="16384" width="8.85546875" style="1"/>
  </cols>
  <sheetData>
    <row r="1" spans="1:348" s="71" customFormat="1" ht="12">
      <c r="A1" s="68"/>
      <c r="B1" s="72" t="s">
        <v>80</v>
      </c>
      <c r="C1" s="68"/>
      <c r="D1" s="72"/>
      <c r="E1" s="72"/>
      <c r="F1" s="72"/>
      <c r="G1" s="72"/>
      <c r="H1" s="72"/>
      <c r="I1" s="72"/>
      <c r="J1" s="72"/>
      <c r="K1" s="68"/>
      <c r="L1" s="72"/>
      <c r="M1" s="68"/>
      <c r="N1" s="72"/>
      <c r="O1" s="72"/>
      <c r="P1" s="72"/>
      <c r="Q1" s="68"/>
      <c r="R1" s="72"/>
      <c r="S1" s="72"/>
      <c r="T1" s="72"/>
      <c r="U1" s="72"/>
      <c r="V1" s="72"/>
      <c r="W1" s="72"/>
      <c r="X1" s="72"/>
      <c r="Y1" s="72" t="str">
        <f>$B$1</f>
        <v>Cohort 2023 - EPS</v>
      </c>
      <c r="Z1" s="72"/>
      <c r="AA1" s="72"/>
      <c r="AB1" s="68"/>
      <c r="AC1" s="72"/>
      <c r="AD1" s="68"/>
      <c r="AE1" s="72"/>
      <c r="AF1" s="68"/>
      <c r="AG1" s="72"/>
      <c r="AH1" s="72"/>
      <c r="AI1" s="72"/>
      <c r="AJ1" s="72"/>
      <c r="AK1" s="72"/>
      <c r="AL1" s="72"/>
      <c r="AM1" s="72"/>
      <c r="AN1" s="72"/>
      <c r="AO1" s="72"/>
      <c r="AP1" s="72"/>
      <c r="AQ1" s="72"/>
      <c r="AR1" s="72"/>
      <c r="AS1" s="72"/>
      <c r="AT1" s="72"/>
      <c r="AU1" s="72"/>
      <c r="AV1" s="72" t="str">
        <f>B1</f>
        <v>Cohort 2023 - EPS</v>
      </c>
      <c r="AW1" s="72"/>
      <c r="AX1" s="68"/>
      <c r="AY1" s="68"/>
      <c r="AZ1" s="68"/>
      <c r="BA1" s="68"/>
      <c r="BB1" s="68"/>
      <c r="BC1" s="68"/>
      <c r="BD1" s="72"/>
      <c r="BE1" s="68"/>
      <c r="BF1" s="72"/>
      <c r="BG1" s="68"/>
      <c r="BH1" s="72"/>
      <c r="BI1" s="68"/>
      <c r="BJ1" s="72"/>
      <c r="BK1" s="72"/>
      <c r="BL1" s="72"/>
      <c r="BM1" s="72"/>
      <c r="BN1" s="68"/>
      <c r="BO1" s="68"/>
      <c r="BP1" s="68"/>
      <c r="BQ1" s="72"/>
      <c r="BR1" s="68"/>
      <c r="BS1" s="72"/>
      <c r="BT1" s="68"/>
      <c r="BU1" s="72"/>
      <c r="BV1" s="68"/>
      <c r="BW1" s="72"/>
      <c r="BX1" s="68"/>
      <c r="BY1" s="72"/>
      <c r="BZ1" s="68"/>
      <c r="CA1" s="72"/>
      <c r="CB1" s="68"/>
      <c r="CC1" s="72"/>
      <c r="CD1" s="72" t="str">
        <f>$B$1</f>
        <v>Cohort 2023 - EPS</v>
      </c>
      <c r="CE1" s="72"/>
      <c r="CF1" s="87" t="s">
        <v>57</v>
      </c>
      <c r="CG1" s="68"/>
      <c r="CH1" s="72"/>
      <c r="CI1" s="68"/>
      <c r="CJ1" s="72"/>
      <c r="CK1" s="68"/>
      <c r="CL1" s="72"/>
      <c r="CM1" s="72"/>
      <c r="CN1" s="72"/>
      <c r="CO1" s="72"/>
      <c r="CP1" s="72"/>
      <c r="CQ1" s="68"/>
      <c r="CR1" s="72"/>
      <c r="CS1" s="68"/>
      <c r="CT1" s="72"/>
      <c r="CU1" s="68"/>
      <c r="CV1" s="72"/>
      <c r="CW1" s="68"/>
      <c r="CX1" s="72"/>
      <c r="CY1" s="68"/>
      <c r="CZ1" s="72"/>
      <c r="DA1" s="72" t="str">
        <f>$B$1</f>
        <v>Cohort 2023 - EPS</v>
      </c>
      <c r="DB1" s="72"/>
      <c r="DC1" s="87" t="s">
        <v>57</v>
      </c>
      <c r="DD1" s="68"/>
      <c r="DE1" s="72"/>
      <c r="DF1" s="68"/>
      <c r="DG1" s="87" t="s">
        <v>57</v>
      </c>
      <c r="DH1" s="68"/>
      <c r="DI1" s="72"/>
      <c r="DJ1" s="72"/>
      <c r="DK1" s="84"/>
      <c r="DL1" s="68"/>
      <c r="DM1" s="72"/>
      <c r="DN1" s="68"/>
      <c r="DO1" s="72"/>
      <c r="DP1" s="72"/>
      <c r="DQ1" s="72"/>
      <c r="DR1" s="68"/>
      <c r="DS1" s="72"/>
      <c r="DT1" s="68"/>
      <c r="DU1" s="72"/>
      <c r="DV1" s="68"/>
      <c r="DW1" s="72"/>
      <c r="DX1" s="72" t="str">
        <f>$B$1</f>
        <v>Cohort 2023 - EPS</v>
      </c>
      <c r="DY1" s="72"/>
      <c r="DZ1" s="84"/>
      <c r="EA1" s="68"/>
      <c r="EB1" s="72"/>
      <c r="EC1" s="68"/>
      <c r="ED1" s="72"/>
      <c r="EE1" s="68"/>
      <c r="EF1" s="72"/>
      <c r="EG1" s="68"/>
      <c r="EH1" s="72"/>
      <c r="EI1" s="68"/>
      <c r="EJ1" s="72"/>
      <c r="EK1" s="68"/>
      <c r="EL1" s="68"/>
      <c r="EM1" s="72"/>
      <c r="EN1" s="68"/>
      <c r="EO1" s="68"/>
      <c r="EP1" s="72"/>
      <c r="EQ1" s="68"/>
      <c r="ER1" s="87"/>
      <c r="ES1" s="68"/>
      <c r="ET1" s="72"/>
      <c r="EU1" s="84"/>
      <c r="EV1" s="72"/>
      <c r="EW1" s="72"/>
      <c r="EX1" s="72"/>
      <c r="EY1" s="84"/>
      <c r="EZ1" s="72"/>
      <c r="FA1" s="72"/>
      <c r="FB1" s="72"/>
      <c r="FC1" s="72"/>
      <c r="FD1" s="72"/>
      <c r="FE1" s="72"/>
      <c r="FF1" s="72"/>
      <c r="FG1" s="84"/>
      <c r="FH1" s="72"/>
      <c r="FI1" s="72"/>
      <c r="FJ1" s="72"/>
      <c r="FK1" s="72"/>
      <c r="FL1" s="72"/>
      <c r="FM1" s="87"/>
      <c r="FN1" s="72"/>
      <c r="FO1" s="84"/>
      <c r="FP1" s="72"/>
      <c r="FQ1" s="72"/>
      <c r="FR1" s="72"/>
      <c r="FS1" s="84"/>
      <c r="FT1" s="72"/>
      <c r="FU1" s="72"/>
      <c r="FV1" s="72"/>
      <c r="FW1" s="72"/>
      <c r="FX1" s="72"/>
      <c r="FY1" s="72"/>
      <c r="FZ1" s="72"/>
      <c r="GA1" s="84"/>
      <c r="GB1" s="72"/>
      <c r="GC1" s="72"/>
      <c r="GD1" s="72"/>
      <c r="GE1" s="72"/>
      <c r="GF1" s="72"/>
      <c r="GG1" s="87"/>
      <c r="GH1" s="72"/>
      <c r="GI1" s="84"/>
      <c r="GJ1" s="72"/>
      <c r="GK1" s="72"/>
      <c r="GL1" s="72"/>
      <c r="GM1" s="84"/>
      <c r="GN1" s="72"/>
      <c r="GO1" s="72"/>
      <c r="GP1" s="72"/>
      <c r="GQ1" s="72"/>
      <c r="GR1" s="72"/>
      <c r="GS1" s="72"/>
      <c r="GT1" s="72"/>
      <c r="GU1" s="84"/>
      <c r="GV1" s="72"/>
      <c r="GW1" s="72"/>
      <c r="GX1" s="72"/>
      <c r="GY1" s="72"/>
      <c r="GZ1" s="72"/>
      <c r="HA1" s="87"/>
      <c r="HB1" s="72"/>
      <c r="HC1" s="84"/>
      <c r="HD1" s="72"/>
      <c r="HE1" s="72"/>
      <c r="HF1" s="72"/>
      <c r="HG1" s="84"/>
      <c r="HH1" s="72"/>
      <c r="HI1" s="72"/>
      <c r="HJ1" s="72"/>
      <c r="HK1" s="72"/>
      <c r="HL1" s="72"/>
      <c r="HM1" s="72"/>
      <c r="HN1" s="72"/>
      <c r="HO1" s="84"/>
      <c r="HP1" s="72"/>
      <c r="HQ1" s="72"/>
      <c r="HR1" s="72"/>
      <c r="HS1" s="72"/>
      <c r="HT1" s="72"/>
      <c r="HU1" s="87"/>
      <c r="HV1" s="72"/>
      <c r="HW1" s="84"/>
      <c r="HX1" s="72"/>
      <c r="HY1" s="72"/>
      <c r="HZ1" s="72"/>
      <c r="IA1" s="84"/>
      <c r="IB1" s="72"/>
      <c r="IC1" s="72"/>
      <c r="ID1" s="72"/>
      <c r="IE1" s="72"/>
      <c r="IF1" s="72"/>
      <c r="IG1" s="72"/>
      <c r="IH1" s="72"/>
      <c r="II1" s="84"/>
      <c r="IJ1" s="72"/>
      <c r="IK1" s="72"/>
      <c r="IL1" s="72"/>
      <c r="IM1" s="72"/>
      <c r="IN1" s="72"/>
      <c r="IO1" s="87"/>
      <c r="IP1" s="72"/>
      <c r="IQ1" s="84"/>
      <c r="IR1" s="72"/>
      <c r="IS1" s="72"/>
      <c r="IT1" s="72"/>
      <c r="IU1" s="84"/>
      <c r="IV1" s="72"/>
      <c r="IW1" s="72"/>
      <c r="IX1" s="72"/>
      <c r="IY1" s="72"/>
      <c r="IZ1" s="72"/>
      <c r="JA1" s="72"/>
      <c r="JB1" s="72"/>
      <c r="JC1" s="84"/>
      <c r="JD1" s="72"/>
      <c r="JE1" s="72"/>
      <c r="JF1" s="72"/>
      <c r="JG1" s="72"/>
      <c r="JH1" s="72"/>
      <c r="JI1" s="87"/>
      <c r="JJ1" s="72"/>
      <c r="JK1" s="72"/>
      <c r="JL1" s="72"/>
      <c r="JM1" s="72"/>
      <c r="JN1" s="72"/>
      <c r="JO1" s="87"/>
      <c r="JP1" s="72"/>
      <c r="JQ1" s="72"/>
      <c r="JR1" s="72"/>
      <c r="JS1" s="72"/>
      <c r="JT1" s="72"/>
      <c r="JU1" s="87"/>
      <c r="JV1" s="72"/>
      <c r="JW1" s="72"/>
      <c r="JX1" s="72"/>
      <c r="JY1" s="72"/>
      <c r="JZ1" s="72"/>
      <c r="KA1" s="87"/>
      <c r="KB1" s="72"/>
      <c r="KC1" s="72"/>
      <c r="KD1" s="72"/>
      <c r="KE1" s="72"/>
      <c r="KF1" s="72"/>
      <c r="KG1" s="87"/>
      <c r="KH1" s="72"/>
      <c r="KI1" s="72"/>
      <c r="KJ1" s="72"/>
      <c r="KK1" s="72"/>
      <c r="KL1" s="72"/>
      <c r="KM1" s="87"/>
      <c r="KN1" s="72"/>
      <c r="KO1" s="72"/>
      <c r="KP1" s="72"/>
      <c r="KQ1" s="72"/>
      <c r="KR1" s="72"/>
      <c r="KS1" s="87"/>
      <c r="KT1" s="72"/>
      <c r="KU1" s="72"/>
      <c r="KV1" s="72"/>
      <c r="KW1" s="72"/>
      <c r="KX1" s="72"/>
      <c r="KY1" s="87"/>
      <c r="KZ1" s="72"/>
      <c r="LA1" s="72"/>
      <c r="LB1" s="72"/>
      <c r="LC1" s="72"/>
      <c r="LD1" s="72"/>
      <c r="LE1" s="87"/>
      <c r="LF1" s="72"/>
      <c r="LG1" s="72"/>
      <c r="LH1" s="72"/>
      <c r="LI1" s="72"/>
      <c r="LJ1" s="72"/>
      <c r="LK1" s="87"/>
      <c r="LL1" s="72"/>
      <c r="LM1" s="72"/>
      <c r="LN1" s="72"/>
      <c r="LO1" s="72"/>
      <c r="LP1" s="72"/>
      <c r="LQ1" s="87"/>
      <c r="LR1" s="72"/>
      <c r="LS1" s="72"/>
      <c r="LT1" s="72"/>
      <c r="LU1" s="72"/>
      <c r="LV1" s="72"/>
      <c r="LW1" s="87"/>
      <c r="LX1" s="72"/>
      <c r="LY1" s="72"/>
      <c r="LZ1" s="72"/>
      <c r="MA1" s="72"/>
      <c r="MB1" s="72"/>
      <c r="MC1" s="72"/>
      <c r="MD1" s="72"/>
      <c r="MG1" s="71" t="s">
        <v>38</v>
      </c>
      <c r="MH1" s="71" t="s">
        <v>39</v>
      </c>
      <c r="MI1" s="71" t="s">
        <v>40</v>
      </c>
      <c r="MJ1" s="71" t="s">
        <v>41</v>
      </c>
    </row>
    <row r="2" spans="1:348">
      <c r="A2" s="67"/>
      <c r="B2" s="1" t="str" cm="1">
        <f t="array" ref="B2">IF(SUMPRODUCT(--(B5:B600&lt;&gt;""))=0, "", SUMPRODUCT(--(B5:B600&lt;&gt;"")))</f>
        <v/>
      </c>
      <c r="C2" s="67"/>
      <c r="E2" s="67"/>
      <c r="F2" s="1" t="str">
        <f>IF(COUNTIF(F5:F600, "Yes")=0, "", COUNTIF(F5:F600, "Yes"))</f>
        <v/>
      </c>
      <c r="G2" s="67"/>
      <c r="I2" s="67"/>
      <c r="J2" s="1" t="str">
        <f>IF(COUNTIF(J5:J850, "Yes")=0, "", COUNTIF(J5:J850, "Yes"))</f>
        <v/>
      </c>
      <c r="K2" s="67"/>
      <c r="L2" s="1" t="str">
        <f>IF(COUNTIF(L5:L850, "Yes")=0, "", COUNTIF(L5:L850, "Yes"))</f>
        <v/>
      </c>
      <c r="M2" s="67"/>
      <c r="N2" s="1" t="str">
        <f>IF(COUNTIF(N5:N850, "Yes")=0, "", COUNTIF(N5:N850, "Yes"))</f>
        <v/>
      </c>
      <c r="O2" s="67"/>
      <c r="P2" s="1" t="str">
        <f>IF(COUNTIF(P5:P850, "Yes")=0, "", COUNTIF(P5:P850, "Yes"))</f>
        <v/>
      </c>
      <c r="Q2" s="67"/>
      <c r="S2" s="67"/>
      <c r="T2" s="1" t="str">
        <f>IF(COUNTIF(T5:T850, "Yes")=0, "", COUNTIF(T5:T850, "Yes"))</f>
        <v/>
      </c>
      <c r="U2" s="67"/>
      <c r="V2" s="1">
        <f>COUNTIF(V5:V850, "9") + COUNTIF(V5:V850, 9)</f>
        <v>0</v>
      </c>
      <c r="W2" s="67"/>
      <c r="X2" s="67"/>
      <c r="Z2" s="67"/>
      <c r="AB2" s="67"/>
      <c r="AD2" s="67"/>
      <c r="AF2" s="67"/>
      <c r="AH2" s="67"/>
      <c r="AJ2" s="67"/>
      <c r="AL2" s="67"/>
      <c r="AN2" s="67"/>
      <c r="AP2" s="67"/>
      <c r="AR2" s="67"/>
      <c r="AT2" s="67"/>
      <c r="AU2" s="67"/>
      <c r="AW2" s="67"/>
      <c r="AX2" s="1" t="str">
        <f>IF(COUNTIF(AX5:AX600, "*Prim*") + COUNTIF(AX5:AX600, "*Sec*")=0, "", COUNTIF(AX5:AX600, "*Prim*") + COUNTIF(AX5:AX600, "*Sec*"))</f>
        <v/>
      </c>
      <c r="AY2" s="67"/>
      <c r="AZ2" s="1" t="str">
        <f>IF(COUNTIF(AZ5:AZ600, "*Prim*") + COUNTIF(AZ5:AZ600, "*Sec*")=0, "", COUNTIF(AZ5:AZ600, "*Prim*") + COUNTIF(AZ5:AZ600, "*Sec*"))</f>
        <v/>
      </c>
      <c r="BA2" s="67"/>
      <c r="BC2" s="67"/>
      <c r="BE2" s="67"/>
      <c r="BG2" s="67"/>
      <c r="BI2" s="67"/>
      <c r="BJ2" s="67"/>
      <c r="BL2" s="67"/>
      <c r="BN2" s="67"/>
      <c r="BO2" s="1" t="str">
        <f>IF(COUNTIF(BO5:BO850, "No")=0, "", COUNTIF(BO5:BO850, "No"))</f>
        <v/>
      </c>
      <c r="BP2" s="67"/>
      <c r="BR2" s="67"/>
      <c r="BT2" s="67"/>
      <c r="BU2" s="1" t="str" cm="1">
        <f t="array" ref="BU2">IF(SUM(COUNTIF(BU5:BU850, {1,2,3,4}))=0, "", SUM(COUNTIF(BU5:BU850, {1,2,3,4})))</f>
        <v/>
      </c>
      <c r="BV2" s="67"/>
      <c r="BW2" s="1" t="str" cm="1">
        <f t="array" ref="BW2">IF(SUM(COUNTIF(BW5:BW850, {1,2,3,4}))=0, "", SUM(COUNTIF(BW5:BW850, {1,2,3,4})))</f>
        <v/>
      </c>
      <c r="BX2" s="67"/>
      <c r="BZ2" s="67"/>
      <c r="CB2" s="67"/>
      <c r="CC2" s="67"/>
      <c r="CE2" s="67"/>
      <c r="CF2" s="88" t="e">
        <f>CH2/$B$2</f>
        <v>#VALUE!</v>
      </c>
      <c r="CG2" s="67"/>
      <c r="CH2" s="89" cm="1">
        <f t="array" ref="CH2">SUMPRODUCT(--(CF5:CF600&lt;&gt;""))</f>
        <v>0</v>
      </c>
      <c r="CI2" s="67"/>
      <c r="CJ2" s="1" t="str">
        <f>IF(COUNTIF(CJ5:CJ600, "*Prim*") + COUNTIF(CJ5:CJ600, "*Sec*")=0, "", COUNTIF(CJ5:CJ600, "*Prim*") + COUNTIF(CJ5:CJ600, "*Sec*"))</f>
        <v/>
      </c>
      <c r="CK2" s="67"/>
      <c r="CL2" s="1" t="str">
        <f>IF(COUNTIF(CL5:CL600, "*Prim*") + COUNTIF(CL5:CL600, "*Sec*")=0, "", COUNTIF(CL5:CL600, "*Prim*") + COUNTIF(CL5:CL600, "*Sec*"))</f>
        <v/>
      </c>
      <c r="CM2" s="67"/>
      <c r="CN2" s="1" t="str">
        <f>IF(COUNTIF(CN5:CN600, "*Prim*") + COUNTIF(CN5:CN600, "*Sec*")=0, "", COUNTIF(CN5:CN600, "*Prim*") + COUNTIF(CN5:CN600, "*Sec*"))</f>
        <v/>
      </c>
      <c r="CO2" s="67"/>
      <c r="CQ2" s="67"/>
      <c r="CS2" s="67"/>
      <c r="CU2" s="67"/>
      <c r="CW2" s="67"/>
      <c r="CY2" s="67"/>
      <c r="CZ2" s="67"/>
      <c r="DB2" s="67"/>
      <c r="DC2" s="88" t="e">
        <f>DE2/B2</f>
        <v>#VALUE!</v>
      </c>
      <c r="DD2" s="67"/>
      <c r="DE2" s="89" cm="1">
        <f t="array" ref="DE2">SUMPRODUCT(--(DC5:DC600&lt;&gt;""))</f>
        <v>0</v>
      </c>
      <c r="DF2" s="67"/>
      <c r="DG2" s="88" t="e">
        <f>DI2/B2</f>
        <v>#VALUE!</v>
      </c>
      <c r="DH2" s="67"/>
      <c r="DI2" s="89" cm="1">
        <f t="array" ref="DI2">SUMPRODUCT(--(DG5:DG600&lt;&gt;""))</f>
        <v>0</v>
      </c>
      <c r="DJ2" s="67"/>
      <c r="DL2" s="67"/>
      <c r="DN2" s="67"/>
      <c r="DP2" s="67"/>
      <c r="DR2" s="67"/>
      <c r="DT2" s="67"/>
      <c r="DV2" s="67"/>
      <c r="DW2" s="67"/>
      <c r="DY2" s="67"/>
      <c r="EA2" s="67"/>
      <c r="EC2" s="67"/>
      <c r="EE2" s="67"/>
      <c r="EG2" s="67"/>
      <c r="EI2" s="67"/>
      <c r="EK2" s="67"/>
      <c r="EM2" s="67"/>
      <c r="EO2" s="67"/>
      <c r="EQ2" s="67"/>
      <c r="ER2" s="88"/>
      <c r="ES2" s="67"/>
      <c r="ET2" s="67"/>
      <c r="EV2" s="67"/>
      <c r="EX2" s="67"/>
      <c r="EZ2" s="67"/>
      <c r="FB2" s="67"/>
      <c r="FD2" s="67"/>
      <c r="FF2" s="67"/>
      <c r="FH2" s="67"/>
      <c r="FJ2" s="67"/>
      <c r="FL2" s="67"/>
      <c r="FM2" s="88"/>
      <c r="FN2" s="67"/>
      <c r="FP2" s="67"/>
      <c r="FR2" s="67"/>
      <c r="FT2" s="67"/>
      <c r="FV2" s="67"/>
      <c r="FX2" s="67"/>
      <c r="FZ2" s="67"/>
      <c r="GB2" s="67"/>
      <c r="GD2" s="67"/>
      <c r="GF2" s="67"/>
      <c r="GG2" s="88"/>
      <c r="GH2" s="67"/>
      <c r="GJ2" s="67"/>
      <c r="GL2" s="67"/>
      <c r="GN2" s="67"/>
      <c r="GP2" s="67"/>
      <c r="GR2" s="67"/>
      <c r="GT2" s="67"/>
      <c r="GV2" s="67"/>
      <c r="GX2" s="67"/>
      <c r="GZ2" s="67"/>
      <c r="HA2" s="88"/>
      <c r="HB2" s="67"/>
      <c r="HD2" s="67"/>
      <c r="HF2" s="67"/>
      <c r="HH2" s="67"/>
      <c r="HJ2" s="67"/>
      <c r="HL2" s="67"/>
      <c r="HN2" s="67"/>
      <c r="HP2" s="67"/>
      <c r="HR2" s="67"/>
      <c r="HT2" s="67"/>
      <c r="HU2" s="88"/>
      <c r="HV2" s="67"/>
      <c r="HX2" s="67"/>
      <c r="HZ2" s="67"/>
      <c r="IB2" s="67"/>
      <c r="ID2" s="67"/>
      <c r="IF2" s="67"/>
      <c r="IH2" s="67"/>
      <c r="IJ2" s="67"/>
      <c r="IL2" s="67"/>
      <c r="IN2" s="67"/>
      <c r="IO2" s="88"/>
      <c r="IP2" s="67"/>
      <c r="IR2" s="67"/>
      <c r="IT2" s="67"/>
      <c r="IV2" s="67"/>
      <c r="IX2" s="67"/>
      <c r="IZ2" s="67"/>
      <c r="JB2" s="67"/>
      <c r="JD2" s="67"/>
      <c r="JF2" s="67"/>
      <c r="JH2" s="67"/>
      <c r="JI2" s="88"/>
      <c r="JJ2" s="67"/>
      <c r="JL2" s="67"/>
      <c r="JN2" s="67"/>
      <c r="JO2" s="88"/>
      <c r="JP2" s="67"/>
      <c r="JR2" s="67"/>
      <c r="JT2" s="67"/>
      <c r="JU2" s="88"/>
      <c r="JV2" s="67"/>
      <c r="JX2" s="67"/>
      <c r="JZ2" s="67"/>
      <c r="KA2" s="88"/>
      <c r="KB2" s="67"/>
      <c r="KD2" s="67"/>
      <c r="KF2" s="67"/>
      <c r="KG2" s="88"/>
      <c r="KH2" s="67"/>
      <c r="KJ2" s="67"/>
      <c r="KL2" s="67"/>
      <c r="KM2" s="88"/>
      <c r="KN2" s="67"/>
      <c r="KP2" s="67"/>
      <c r="KR2" s="67"/>
      <c r="KS2" s="88"/>
      <c r="KT2" s="67"/>
      <c r="KV2" s="67"/>
      <c r="KX2" s="67"/>
      <c r="KY2" s="88"/>
      <c r="KZ2" s="67"/>
      <c r="LB2" s="67"/>
      <c r="LD2" s="67"/>
      <c r="LE2" s="88"/>
      <c r="LF2" s="67"/>
      <c r="LH2" s="67"/>
      <c r="LJ2" s="67"/>
      <c r="LK2" s="88"/>
      <c r="LL2" s="67"/>
      <c r="LN2" s="67"/>
      <c r="LP2" s="67"/>
      <c r="LQ2" s="88"/>
      <c r="LR2" s="67"/>
      <c r="LT2" s="67"/>
      <c r="LV2" s="67"/>
      <c r="LW2" s="88"/>
      <c r="LX2" s="67"/>
      <c r="LZ2" s="67"/>
      <c r="MB2" s="67"/>
      <c r="MD2" s="67"/>
    </row>
    <row r="3" spans="1:348" s="71" customFormat="1" ht="12">
      <c r="A3" s="68"/>
      <c r="B3" s="74" t="s">
        <v>81</v>
      </c>
      <c r="C3" s="68"/>
      <c r="D3" s="78"/>
      <c r="E3" s="78"/>
      <c r="F3" s="74"/>
      <c r="G3" s="78"/>
      <c r="H3" s="78"/>
      <c r="I3" s="78"/>
      <c r="J3" s="74"/>
      <c r="K3" s="78"/>
      <c r="L3" s="74"/>
      <c r="M3" s="78"/>
      <c r="N3" s="78"/>
      <c r="O3" s="78"/>
      <c r="P3" s="74"/>
      <c r="Q3" s="78"/>
      <c r="R3" s="74"/>
      <c r="S3" s="78"/>
      <c r="T3" s="78"/>
      <c r="U3" s="68"/>
      <c r="V3" s="78"/>
      <c r="W3" s="68"/>
      <c r="X3" s="73"/>
      <c r="Y3" s="74"/>
      <c r="Z3" s="73"/>
      <c r="AA3" s="74"/>
      <c r="AB3" s="78"/>
      <c r="AC3" s="74"/>
      <c r="AD3" s="78"/>
      <c r="AE3" s="74"/>
      <c r="AF3" s="78"/>
      <c r="AG3" s="74"/>
      <c r="AH3" s="73"/>
      <c r="AI3" s="74"/>
      <c r="AJ3" s="74"/>
      <c r="AK3" s="74"/>
      <c r="AL3" s="74"/>
      <c r="AM3" s="74"/>
      <c r="AN3" s="74"/>
      <c r="AO3" s="74"/>
      <c r="AP3" s="74"/>
      <c r="AQ3" s="74"/>
      <c r="AR3" s="74"/>
      <c r="AS3" s="74"/>
      <c r="AT3" s="68"/>
      <c r="AU3" s="73"/>
      <c r="AV3" s="74"/>
      <c r="AW3" s="73"/>
      <c r="AX3" s="78"/>
      <c r="AY3" s="78"/>
      <c r="AZ3" s="69" t="s">
        <v>48</v>
      </c>
      <c r="BA3" s="78"/>
      <c r="BB3" s="78"/>
      <c r="BC3" s="78"/>
      <c r="BD3" s="74"/>
      <c r="BE3" s="78"/>
      <c r="BF3" s="74"/>
      <c r="BG3" s="78"/>
      <c r="BH3" s="74"/>
      <c r="BI3" s="73"/>
      <c r="BJ3" s="73"/>
      <c r="BK3" s="74"/>
      <c r="BL3" s="73"/>
      <c r="BM3" s="74"/>
      <c r="BN3" s="78"/>
      <c r="BO3" s="78" t="str" cm="1">
        <f t="array" ref="BO3">IF(SUM(COUNTIF(B5:B850, {"Yes","No"}))=0, "", B2 - SUM(COUNTIF(B5:B850, {"Yes","No"})))</f>
        <v/>
      </c>
      <c r="BP3" s="78"/>
      <c r="BQ3" s="74"/>
      <c r="BR3" s="78"/>
      <c r="BS3" s="74"/>
      <c r="BT3" s="78"/>
      <c r="BU3" s="74"/>
      <c r="BV3" s="78"/>
      <c r="BW3" s="74"/>
      <c r="BX3" s="78"/>
      <c r="BY3" s="74"/>
      <c r="BZ3" s="78"/>
      <c r="CA3" s="74"/>
      <c r="CB3" s="73"/>
      <c r="CC3" s="73"/>
      <c r="CD3" s="74"/>
      <c r="CE3" s="73"/>
      <c r="CF3" s="74" t="s">
        <v>49</v>
      </c>
      <c r="CG3" s="78"/>
      <c r="CH3" s="74"/>
      <c r="CI3" s="78"/>
      <c r="CJ3" s="74"/>
      <c r="CK3" s="78"/>
      <c r="CL3" s="78"/>
      <c r="CM3" s="78"/>
      <c r="CN3" s="78"/>
      <c r="CO3" s="73"/>
      <c r="CP3" s="74"/>
      <c r="CQ3" s="78"/>
      <c r="CR3" s="74"/>
      <c r="CS3" s="78"/>
      <c r="CT3" s="74"/>
      <c r="CU3" s="78"/>
      <c r="CV3" s="74"/>
      <c r="CW3" s="78"/>
      <c r="CX3" s="74"/>
      <c r="CY3" s="73"/>
      <c r="CZ3" s="73"/>
      <c r="DA3" s="74"/>
      <c r="DB3" s="73"/>
      <c r="DC3" s="74"/>
      <c r="DD3" s="78"/>
      <c r="DE3" s="74"/>
      <c r="DF3" s="78"/>
      <c r="DG3" s="90"/>
      <c r="DH3" s="78"/>
      <c r="DI3" s="74"/>
      <c r="DJ3" s="73"/>
      <c r="DK3" s="74"/>
      <c r="DL3" s="78"/>
      <c r="DM3" s="74"/>
      <c r="DN3" s="78"/>
      <c r="DO3" s="85"/>
      <c r="DP3" s="73"/>
      <c r="DQ3" s="74"/>
      <c r="DR3" s="78"/>
      <c r="DS3" s="74"/>
      <c r="DT3" s="78"/>
      <c r="DU3" s="74"/>
      <c r="DV3" s="73"/>
      <c r="DW3" s="73"/>
      <c r="DX3" s="74"/>
      <c r="DY3" s="73"/>
      <c r="DZ3" s="85"/>
      <c r="EA3" s="78"/>
      <c r="EB3" s="74" t="s">
        <v>58</v>
      </c>
      <c r="EC3" s="78"/>
      <c r="ED3" s="85"/>
      <c r="EE3" s="73"/>
      <c r="EF3" s="85"/>
      <c r="EG3" s="78"/>
      <c r="EH3" s="74" t="s">
        <v>73</v>
      </c>
      <c r="EI3" s="78"/>
      <c r="EJ3" s="85"/>
      <c r="EK3" s="78"/>
      <c r="EL3" s="78"/>
      <c r="EM3" s="78"/>
      <c r="EN3" s="78"/>
      <c r="EO3" s="69"/>
      <c r="EP3" s="74"/>
      <c r="EQ3" s="69"/>
      <c r="ER3" s="74"/>
      <c r="ES3" s="73"/>
      <c r="ET3" s="73"/>
      <c r="EU3" s="85"/>
      <c r="EV3" s="73"/>
      <c r="EW3" s="74"/>
      <c r="EX3" s="73"/>
      <c r="EY3" s="74"/>
      <c r="EZ3" s="73"/>
      <c r="FA3" s="74"/>
      <c r="FB3" s="73"/>
      <c r="FC3" s="74"/>
      <c r="FD3" s="73"/>
      <c r="FE3" s="74"/>
      <c r="FF3" s="73"/>
      <c r="FG3" s="74"/>
      <c r="FH3" s="73"/>
      <c r="FI3" s="74"/>
      <c r="FJ3" s="73"/>
      <c r="FK3" s="74"/>
      <c r="FL3" s="73"/>
      <c r="FM3" s="74"/>
      <c r="FN3" s="73"/>
      <c r="FO3" s="85"/>
      <c r="FP3" s="73"/>
      <c r="FQ3" s="74"/>
      <c r="FR3" s="73"/>
      <c r="FS3" s="74"/>
      <c r="FT3" s="73"/>
      <c r="FU3" s="74"/>
      <c r="FV3" s="73"/>
      <c r="FW3" s="74"/>
      <c r="FX3" s="73"/>
      <c r="FY3" s="74"/>
      <c r="FZ3" s="73"/>
      <c r="GA3" s="74"/>
      <c r="GB3" s="73"/>
      <c r="GC3" s="74"/>
      <c r="GD3" s="73"/>
      <c r="GE3" s="74"/>
      <c r="GF3" s="73"/>
      <c r="GG3" s="74"/>
      <c r="GH3" s="73"/>
      <c r="GI3" s="85"/>
      <c r="GJ3" s="73"/>
      <c r="GK3" s="74"/>
      <c r="GL3" s="73"/>
      <c r="GM3" s="74"/>
      <c r="GN3" s="73"/>
      <c r="GO3" s="74"/>
      <c r="GP3" s="73"/>
      <c r="GQ3" s="74"/>
      <c r="GR3" s="73"/>
      <c r="GS3" s="74"/>
      <c r="GT3" s="73"/>
      <c r="GU3" s="74"/>
      <c r="GV3" s="73"/>
      <c r="GW3" s="74"/>
      <c r="GX3" s="73"/>
      <c r="GY3" s="74"/>
      <c r="GZ3" s="73"/>
      <c r="HA3" s="74"/>
      <c r="HB3" s="73"/>
      <c r="HC3" s="85"/>
      <c r="HD3" s="73"/>
      <c r="HE3" s="74"/>
      <c r="HF3" s="73"/>
      <c r="HG3" s="74"/>
      <c r="HH3" s="73"/>
      <c r="HI3" s="74"/>
      <c r="HJ3" s="73"/>
      <c r="HK3" s="74"/>
      <c r="HL3" s="73"/>
      <c r="HM3" s="74"/>
      <c r="HN3" s="73"/>
      <c r="HO3" s="74"/>
      <c r="HP3" s="73"/>
      <c r="HQ3" s="74"/>
      <c r="HR3" s="73"/>
      <c r="HS3" s="74"/>
      <c r="HT3" s="73"/>
      <c r="HU3" s="74"/>
      <c r="HV3" s="73"/>
      <c r="HW3" s="85"/>
      <c r="HX3" s="73"/>
      <c r="HY3" s="74"/>
      <c r="HZ3" s="73"/>
      <c r="IA3" s="74"/>
      <c r="IB3" s="73"/>
      <c r="IC3" s="74"/>
      <c r="ID3" s="73"/>
      <c r="IE3" s="74"/>
      <c r="IF3" s="73"/>
      <c r="IG3" s="74"/>
      <c r="IH3" s="73"/>
      <c r="II3" s="74"/>
      <c r="IJ3" s="73"/>
      <c r="IK3" s="74"/>
      <c r="IL3" s="73"/>
      <c r="IM3" s="74"/>
      <c r="IN3" s="73"/>
      <c r="IO3" s="74"/>
      <c r="IP3" s="73"/>
      <c r="IQ3" s="85"/>
      <c r="IR3" s="73"/>
      <c r="IS3" s="74"/>
      <c r="IT3" s="73"/>
      <c r="IU3" s="74"/>
      <c r="IV3" s="73"/>
      <c r="IW3" s="74"/>
      <c r="IX3" s="73"/>
      <c r="IY3" s="74"/>
      <c r="IZ3" s="73"/>
      <c r="JA3" s="74"/>
      <c r="JB3" s="73"/>
      <c r="JC3" s="74"/>
      <c r="JD3" s="73"/>
      <c r="JE3" s="74"/>
      <c r="JF3" s="73"/>
      <c r="JG3" s="74"/>
      <c r="JH3" s="73"/>
      <c r="JI3" s="74"/>
      <c r="JJ3" s="73"/>
      <c r="JK3" s="74"/>
      <c r="JL3" s="73"/>
      <c r="JM3" s="74"/>
      <c r="JN3" s="73"/>
      <c r="JO3" s="74"/>
      <c r="JP3" s="73"/>
      <c r="JQ3" s="74"/>
      <c r="JR3" s="73"/>
      <c r="JS3" s="74"/>
      <c r="JT3" s="73"/>
      <c r="JU3" s="74"/>
      <c r="JV3" s="73"/>
      <c r="JW3" s="74"/>
      <c r="JX3" s="73"/>
      <c r="JY3" s="74"/>
      <c r="JZ3" s="73"/>
      <c r="KA3" s="74"/>
      <c r="KB3" s="73"/>
      <c r="KC3" s="74"/>
      <c r="KD3" s="73"/>
      <c r="KE3" s="74"/>
      <c r="KF3" s="73"/>
      <c r="KG3" s="74"/>
      <c r="KH3" s="73"/>
      <c r="KI3" s="74"/>
      <c r="KJ3" s="73"/>
      <c r="KK3" s="74"/>
      <c r="KL3" s="73"/>
      <c r="KM3" s="74"/>
      <c r="KN3" s="73"/>
      <c r="KO3" s="74"/>
      <c r="KP3" s="73"/>
      <c r="KQ3" s="74"/>
      <c r="KR3" s="73"/>
      <c r="KS3" s="74"/>
      <c r="KT3" s="73"/>
      <c r="KU3" s="74"/>
      <c r="KV3" s="73"/>
      <c r="KW3" s="74"/>
      <c r="KX3" s="73"/>
      <c r="KY3" s="74"/>
      <c r="KZ3" s="73"/>
      <c r="LA3" s="74"/>
      <c r="LB3" s="73"/>
      <c r="LC3" s="74"/>
      <c r="LD3" s="73"/>
      <c r="LE3" s="74"/>
      <c r="LF3" s="73"/>
      <c r="LG3" s="74"/>
      <c r="LH3" s="73"/>
      <c r="LI3" s="74"/>
      <c r="LJ3" s="73"/>
      <c r="LK3" s="74"/>
      <c r="LL3" s="73"/>
      <c r="LM3" s="74"/>
      <c r="LN3" s="73"/>
      <c r="LO3" s="74"/>
      <c r="LP3" s="73"/>
      <c r="LQ3" s="74"/>
      <c r="LR3" s="73"/>
      <c r="LS3" s="74"/>
      <c r="LT3" s="73"/>
      <c r="LU3" s="74"/>
      <c r="LV3" s="73"/>
      <c r="LW3" s="74"/>
      <c r="LX3" s="73"/>
      <c r="LY3" s="74"/>
      <c r="LZ3" s="73"/>
      <c r="MA3" s="74"/>
      <c r="MB3" s="73"/>
      <c r="MC3" s="74"/>
      <c r="MD3" s="73"/>
    </row>
    <row r="4" spans="1:348" s="71" customFormat="1" ht="72">
      <c r="A4" s="68"/>
      <c r="B4" s="75"/>
      <c r="C4" s="68"/>
      <c r="D4" s="77" t="s">
        <v>60</v>
      </c>
      <c r="E4" s="68"/>
      <c r="F4" s="70" t="s">
        <v>67</v>
      </c>
      <c r="G4" s="68"/>
      <c r="H4" s="77" t="s">
        <v>71</v>
      </c>
      <c r="I4" s="68"/>
      <c r="J4" s="86" t="s">
        <v>54</v>
      </c>
      <c r="K4" s="68"/>
      <c r="L4" s="77" t="s">
        <v>55</v>
      </c>
      <c r="M4" s="68"/>
      <c r="N4" s="77" t="s">
        <v>61</v>
      </c>
      <c r="O4" s="68"/>
      <c r="P4" s="70" t="s">
        <v>56</v>
      </c>
      <c r="Q4" s="68"/>
      <c r="R4" s="70" t="s">
        <v>62</v>
      </c>
      <c r="S4" s="68"/>
      <c r="T4" s="70" t="s">
        <v>63</v>
      </c>
      <c r="U4" s="68"/>
      <c r="V4" s="70" t="s">
        <v>74</v>
      </c>
      <c r="W4" s="68"/>
      <c r="X4" s="66"/>
      <c r="Y4" s="75"/>
      <c r="Z4" s="66"/>
      <c r="AA4" s="70" t="s">
        <v>50</v>
      </c>
      <c r="AB4" s="68"/>
      <c r="AC4" s="77" t="s">
        <v>52</v>
      </c>
      <c r="AD4" s="68"/>
      <c r="AE4" s="70" t="s">
        <v>51</v>
      </c>
      <c r="AF4" s="68"/>
      <c r="AG4" s="77" t="s">
        <v>53</v>
      </c>
      <c r="AH4" s="66"/>
      <c r="AI4" s="77" t="s">
        <v>64</v>
      </c>
      <c r="AJ4" s="68"/>
      <c r="AK4" s="77" t="s">
        <v>65</v>
      </c>
      <c r="AL4" s="68"/>
      <c r="AM4" s="77" t="s">
        <v>66</v>
      </c>
      <c r="AN4" s="68"/>
      <c r="AO4" s="77"/>
      <c r="AP4" s="68"/>
      <c r="AQ4" s="77"/>
      <c r="AR4" s="68"/>
      <c r="AS4" s="77"/>
      <c r="AT4" s="68"/>
      <c r="AU4" s="66"/>
      <c r="AV4" s="75"/>
      <c r="AW4" s="66"/>
      <c r="AX4" s="70" t="s">
        <v>82</v>
      </c>
      <c r="AY4" s="68"/>
      <c r="AZ4" s="70" t="s">
        <v>83</v>
      </c>
      <c r="BA4" s="68"/>
      <c r="BB4" s="70"/>
      <c r="BC4" s="68"/>
      <c r="BD4" s="70"/>
      <c r="BE4" s="68"/>
      <c r="BF4" s="77"/>
      <c r="BG4" s="68"/>
      <c r="BH4" s="79"/>
      <c r="BI4" s="68"/>
      <c r="BJ4" s="66"/>
      <c r="BK4" s="75"/>
      <c r="BL4" s="66"/>
      <c r="BM4" s="77" t="s">
        <v>75</v>
      </c>
      <c r="BN4" s="68"/>
      <c r="BO4" s="77" t="s">
        <v>72</v>
      </c>
      <c r="BP4" s="68"/>
      <c r="BQ4" s="77" t="s">
        <v>76</v>
      </c>
      <c r="BR4" s="68"/>
      <c r="BS4" s="70" t="s">
        <v>90</v>
      </c>
      <c r="BT4" s="68"/>
      <c r="BU4" s="70" t="s">
        <v>68</v>
      </c>
      <c r="BV4" s="68"/>
      <c r="BW4" s="70" t="s">
        <v>69</v>
      </c>
      <c r="BX4" s="68"/>
      <c r="BY4" s="70"/>
      <c r="BZ4" s="68"/>
      <c r="CA4" s="70"/>
      <c r="CB4" s="68"/>
      <c r="CC4" s="66"/>
      <c r="CD4" s="75"/>
      <c r="CE4" s="66"/>
      <c r="CF4" s="77" t="s">
        <v>42</v>
      </c>
      <c r="CG4" s="68"/>
      <c r="CH4" s="77" t="s">
        <v>43</v>
      </c>
      <c r="CI4" s="68"/>
      <c r="CJ4" s="77" t="s">
        <v>86</v>
      </c>
      <c r="CK4" s="68"/>
      <c r="CL4" s="77" t="s">
        <v>87</v>
      </c>
      <c r="CM4" s="68"/>
      <c r="CN4" s="77" t="s">
        <v>88</v>
      </c>
      <c r="CO4" s="66"/>
      <c r="CP4" s="77"/>
      <c r="CQ4" s="68"/>
      <c r="CR4" s="77"/>
      <c r="CS4" s="68"/>
      <c r="CT4" s="77"/>
      <c r="CU4" s="68"/>
      <c r="CV4" s="77"/>
      <c r="CW4" s="68"/>
      <c r="CX4" s="79"/>
      <c r="CY4" s="68"/>
      <c r="CZ4" s="66"/>
      <c r="DA4" s="75"/>
      <c r="DB4" s="66"/>
      <c r="DC4" s="77" t="s">
        <v>44</v>
      </c>
      <c r="DD4" s="68"/>
      <c r="DE4" s="77" t="s">
        <v>45</v>
      </c>
      <c r="DF4" s="68"/>
      <c r="DG4" s="77" t="s">
        <v>46</v>
      </c>
      <c r="DH4" s="68"/>
      <c r="DI4" s="77" t="s">
        <v>47</v>
      </c>
      <c r="DJ4" s="66"/>
      <c r="DK4" s="77" t="s">
        <v>84</v>
      </c>
      <c r="DL4" s="68"/>
      <c r="DM4" s="77" t="s">
        <v>85</v>
      </c>
      <c r="DN4" s="68"/>
      <c r="DO4" s="77" t="s">
        <v>77</v>
      </c>
      <c r="DP4" s="66"/>
      <c r="DQ4" s="77"/>
      <c r="DR4" s="68"/>
      <c r="DS4" s="77"/>
      <c r="DT4" s="68"/>
      <c r="DU4" s="79"/>
      <c r="DV4" s="68"/>
      <c r="DW4" s="66"/>
      <c r="DX4" s="75"/>
      <c r="DY4" s="66"/>
      <c r="DZ4" s="77"/>
      <c r="EA4" s="68"/>
      <c r="EB4" s="77"/>
      <c r="EC4" s="68"/>
      <c r="ED4" s="77" t="s">
        <v>78</v>
      </c>
      <c r="EE4" s="68"/>
      <c r="EF4" s="77"/>
      <c r="EG4" s="68"/>
      <c r="EH4" s="77"/>
      <c r="EI4" s="68"/>
      <c r="EJ4" s="77" t="s">
        <v>89</v>
      </c>
      <c r="EK4" s="68"/>
      <c r="EL4" s="77"/>
      <c r="EM4" s="68"/>
      <c r="EN4" s="77"/>
      <c r="EO4" s="68"/>
      <c r="EP4" s="80"/>
      <c r="EQ4" s="68"/>
      <c r="ER4" s="77"/>
      <c r="ES4" s="68"/>
      <c r="ET4" s="66"/>
      <c r="EU4" s="77"/>
      <c r="EV4" s="66"/>
      <c r="EW4" s="75"/>
      <c r="EX4" s="66"/>
      <c r="EY4" s="77"/>
      <c r="EZ4" s="66"/>
      <c r="FA4" s="77"/>
      <c r="FB4" s="66"/>
      <c r="FC4" s="77"/>
      <c r="FD4" s="66"/>
      <c r="FE4" s="77"/>
      <c r="FF4" s="66"/>
      <c r="FG4" s="77"/>
      <c r="FH4" s="66"/>
      <c r="FI4" s="77"/>
      <c r="FJ4" s="66"/>
      <c r="FK4" s="77"/>
      <c r="FL4" s="66"/>
      <c r="FM4" s="77"/>
      <c r="FN4" s="66"/>
      <c r="FO4" s="77"/>
      <c r="FP4" s="66"/>
      <c r="FQ4" s="75"/>
      <c r="FR4" s="66"/>
      <c r="FS4" s="77"/>
      <c r="FT4" s="66"/>
      <c r="FU4" s="77"/>
      <c r="FV4" s="66"/>
      <c r="FW4" s="77"/>
      <c r="FX4" s="66"/>
      <c r="FY4" s="77"/>
      <c r="FZ4" s="66"/>
      <c r="GA4" s="77"/>
      <c r="GB4" s="66"/>
      <c r="GC4" s="77"/>
      <c r="GD4" s="66"/>
      <c r="GE4" s="77"/>
      <c r="GF4" s="66"/>
      <c r="GG4" s="77"/>
      <c r="GH4" s="66"/>
      <c r="GI4" s="77"/>
      <c r="GJ4" s="66"/>
      <c r="GK4" s="75"/>
      <c r="GL4" s="66"/>
      <c r="GM4" s="77"/>
      <c r="GN4" s="66"/>
      <c r="GO4" s="77"/>
      <c r="GP4" s="66"/>
      <c r="GQ4" s="77"/>
      <c r="GR4" s="66"/>
      <c r="GS4" s="77"/>
      <c r="GT4" s="66"/>
      <c r="GU4" s="77"/>
      <c r="GV4" s="66"/>
      <c r="GW4" s="77"/>
      <c r="GX4" s="66"/>
      <c r="GY4" s="77"/>
      <c r="GZ4" s="66"/>
      <c r="HA4" s="77"/>
      <c r="HB4" s="66"/>
      <c r="HC4" s="77"/>
      <c r="HD4" s="66"/>
      <c r="HE4" s="75"/>
      <c r="HF4" s="66"/>
      <c r="HG4" s="77"/>
      <c r="HH4" s="66"/>
      <c r="HI4" s="77"/>
      <c r="HJ4" s="66"/>
      <c r="HK4" s="77"/>
      <c r="HL4" s="66"/>
      <c r="HM4" s="77"/>
      <c r="HN4" s="66"/>
      <c r="HO4" s="77"/>
      <c r="HP4" s="66"/>
      <c r="HQ4" s="77"/>
      <c r="HR4" s="66"/>
      <c r="HS4" s="77"/>
      <c r="HT4" s="66"/>
      <c r="HU4" s="77"/>
      <c r="HV4" s="66"/>
      <c r="HW4" s="77"/>
      <c r="HX4" s="66"/>
      <c r="HY4" s="75"/>
      <c r="HZ4" s="66"/>
      <c r="IA4" s="77"/>
      <c r="IB4" s="66"/>
      <c r="IC4" s="77"/>
      <c r="ID4" s="66"/>
      <c r="IE4" s="77"/>
      <c r="IF4" s="66"/>
      <c r="IG4" s="77"/>
      <c r="IH4" s="66"/>
      <c r="II4" s="77"/>
      <c r="IJ4" s="66"/>
      <c r="IK4" s="77"/>
      <c r="IL4" s="66"/>
      <c r="IM4" s="77"/>
      <c r="IN4" s="66"/>
      <c r="IO4" s="77"/>
      <c r="IP4" s="66"/>
      <c r="IQ4" s="77"/>
      <c r="IR4" s="66"/>
      <c r="IS4" s="75"/>
      <c r="IT4" s="66"/>
      <c r="IU4" s="77"/>
      <c r="IV4" s="66"/>
      <c r="IW4" s="77"/>
      <c r="IX4" s="66"/>
      <c r="IY4" s="77"/>
      <c r="IZ4" s="66"/>
      <c r="JA4" s="77"/>
      <c r="JB4" s="66"/>
      <c r="JC4" s="77"/>
      <c r="JD4" s="66"/>
      <c r="JE4" s="77"/>
      <c r="JF4" s="66"/>
      <c r="JG4" s="77"/>
      <c r="JH4" s="66"/>
      <c r="JI4" s="77"/>
      <c r="JJ4" s="66"/>
      <c r="JK4" s="77"/>
      <c r="JL4" s="66"/>
      <c r="JM4" s="77"/>
      <c r="JN4" s="66"/>
      <c r="JO4" s="77"/>
      <c r="JP4" s="66"/>
      <c r="JQ4" s="77"/>
      <c r="JR4" s="66"/>
      <c r="JS4" s="77"/>
      <c r="JT4" s="66"/>
      <c r="JU4" s="77"/>
      <c r="JV4" s="66"/>
      <c r="JW4" s="77"/>
      <c r="JX4" s="66"/>
      <c r="JY4" s="77"/>
      <c r="JZ4" s="66"/>
      <c r="KA4" s="77"/>
      <c r="KB4" s="66"/>
      <c r="KC4" s="77"/>
      <c r="KD4" s="66"/>
      <c r="KE4" s="77"/>
      <c r="KF4" s="66"/>
      <c r="KG4" s="77"/>
      <c r="KH4" s="66"/>
      <c r="KI4" s="77"/>
      <c r="KJ4" s="66"/>
      <c r="KK4" s="77"/>
      <c r="KL4" s="66"/>
      <c r="KM4" s="77"/>
      <c r="KN4" s="66"/>
      <c r="KO4" s="77"/>
      <c r="KP4" s="66"/>
      <c r="KQ4" s="77"/>
      <c r="KR4" s="66"/>
      <c r="KS4" s="77"/>
      <c r="KT4" s="66"/>
      <c r="KU4" s="77"/>
      <c r="KV4" s="66"/>
      <c r="KW4" s="77"/>
      <c r="KX4" s="66"/>
      <c r="KY4" s="77"/>
      <c r="KZ4" s="66"/>
      <c r="LA4" s="77"/>
      <c r="LB4" s="66"/>
      <c r="LC4" s="77"/>
      <c r="LD4" s="66"/>
      <c r="LE4" s="77"/>
      <c r="LF4" s="66"/>
      <c r="LG4" s="77"/>
      <c r="LH4" s="66"/>
      <c r="LI4" s="77"/>
      <c r="LJ4" s="66"/>
      <c r="LK4" s="77"/>
      <c r="LL4" s="66"/>
      <c r="LM4" s="77"/>
      <c r="LN4" s="66"/>
      <c r="LO4" s="77"/>
      <c r="LP4" s="66"/>
      <c r="LQ4" s="77"/>
      <c r="LR4" s="66"/>
      <c r="LS4" s="77"/>
      <c r="LT4" s="66"/>
      <c r="LU4" s="77"/>
      <c r="LV4" s="66"/>
      <c r="LW4" s="77"/>
      <c r="LX4" s="66"/>
      <c r="LY4" s="77"/>
      <c r="LZ4" s="66"/>
      <c r="MA4" s="77"/>
      <c r="MB4" s="66"/>
      <c r="MC4" s="77"/>
      <c r="MD4" s="66"/>
    </row>
    <row r="5" spans="1:348">
      <c r="A5" s="66"/>
      <c r="B5" s="76" t="str">
        <f t="shared" ref="B5" si="0">MJ5</f>
        <v/>
      </c>
      <c r="C5" s="66"/>
      <c r="D5" s="76" t="str">
        <f>IFERROR(IF(B5&lt;&gt;"", IF(AND(INDEX(Paste_Here!B$2:B$850, MATCH(B5, Paste_Here!A$2:A$850, 0))&lt;&gt;"", ISNUMBER(VALUE(INDEX(Paste_Here!B$2:B$850, MATCH(B5, Paste_Here!A$2:A$850, 0))))), INDEX(Paste_Here!B$2:B$850, MATCH(B5, Paste_Here!A$2:A$850, 0)), ""), ""), "")</f>
        <v/>
      </c>
      <c r="E5" s="66"/>
      <c r="F5" s="76" t="str">
        <f>IFERROR(IF(B5&lt;&gt;"", IF(ISTEXT(INDEX(Paste_Here!K$2:K$850, MATCH(B5, Paste_Here!A$2:A$850, 0))), INDEX(Paste_Here!K$2:K$850, MATCH(B5, Paste_Here!A$2:A$850, 0)), ""), ""), "")</f>
        <v/>
      </c>
      <c r="G5" s="66"/>
      <c r="H5" s="76" t="str">
        <f>IFERROR(IF(B5&lt;&gt;"", IF(ISTEXT(INDEX(Paste_Here!C$2:C$850, MATCH(B5, Paste_Here!A$2:A$850, 0))), INDEX(Paste_Here!C$2:C$850, MATCH(B5, Paste_Here!A$2:A$850, 0)), ""), ""), "")</f>
        <v/>
      </c>
      <c r="I5" s="66"/>
      <c r="J5" s="76" t="str">
        <f>IFERROR(IF(B5&lt;&gt;"", IF(ISNUMBER(SEARCH("s", LOWER(INDEX(Paste_Here!M$2:M$850, MATCH(B5, Paste_Here!A$2:A$850, 0))))), "Yes", IF(INDEX(Paste_Here!M$2:M$850, MATCH(B5, Paste_Here!A$2:A$850, 0))&lt;&gt;"", "No", "")), ""), "")</f>
        <v/>
      </c>
      <c r="K5" s="66"/>
      <c r="L5" s="76" t="str">
        <f>IFERROR(IF(B5&lt;&gt;"", IF(ISNUMBER(SEARCH("yes", LOWER(INDEX(Paste_Here!E$2:E$850, MATCH(B5, Paste_Here!A$2:A$850, 0))))), "Yes", IF(ISNUMBER(SEARCH("no", LOWER(INDEX(Paste_Here!E$2:E$850, MATCH(B5, Paste_Here!A$2:A$850, 0))))), "No", "")), ""), "")</f>
        <v/>
      </c>
      <c r="M5" s="66"/>
      <c r="N5" s="76" t="str">
        <f>IFERROR(IF(B5&lt;&gt;"", IF(ISNUMBER(SEARCH("yes", LOWER(INDEX(Paste_Here!F$2:F$850, MATCH(B5, Paste_Here!A$2:A$850, 0))))), "Yes", IF(ISNUMBER(SEARCH("no", LOWER(INDEX(Paste_Here!F$2:F$850, MATCH(B5, Paste_Here!A$2:A$850, 0))))), "No", "")), ""), "")</f>
        <v/>
      </c>
      <c r="O5" s="66"/>
      <c r="P5" s="76" t="str">
        <f>IFERROR(IF(B5&lt;&gt;"", IF(ISNUMBER(SEARCH("yes", LOWER(INDEX(Paste_Here!L$2:L$850, MATCH(B5, Paste_Here!A$2:A$850, 0))))), "Yes", IF(ISNUMBER(SEARCH("no", LOWER(INDEX(Paste_Here!L$2:L$850, MATCH(B5, Paste_Here!A$2:A$850, 0))))), "No", "")), ""), "")</f>
        <v/>
      </c>
      <c r="Q5" s="66"/>
      <c r="R5" s="76" t="str">
        <f>IFERROR(IF(B5&lt;&gt;"", IF(ISNUMBER(SEARCH("transitional 2", LOWER(INDEX(Paste_Here!D$2:D$850, MATCH(B5, Paste_Here!A$2:A$850, 0))))), "T2", IF(ISNUMBER(SEARCH("transitional 1", LOWER(INDEX(Paste_Here!D$2:D$850, MATCH(B5, Paste_Here!A$2:A$850, 0))))), "T1", IF(ISNUMBER(SEARCH("waived ell services", LOWER(INDEX(Paste_Here!D$2:D$850, MATCH(B5, Paste_Here!A$2:A$850, 0))))), "W", IF(ISNUMBER(SEARCH("english language learner", LOWER(INDEX(Paste_Here!D$2:D$850, MATCH(B5, Paste_Here!A$2:A$850, 0))))), "L", "")))), ""), "")</f>
        <v/>
      </c>
      <c r="S5" s="66"/>
      <c r="T5" s="76" t="str">
        <f>IFERROR(IF(B5&lt;&gt;"", IF(ISNUMBER(SEARCH("yes", LOWER(INDEX(Paste_Here!I$2:I$850, MATCH(B5, Paste_Here!A$2:A$850, 0))))), "Yes", IF(ISNUMBER(SEARCH("no", LOWER(INDEX(Paste_Here!I$2:I$850, MATCH(B5, Paste_Here!A$2:A$850, 0))))), "No", "")), ""), "")</f>
        <v/>
      </c>
      <c r="U5" s="66"/>
      <c r="V5" s="76" t="str">
        <f>IFERROR(IF(B5&lt;&gt;"", IF(ISTEXT(INDEX(Paste_Here!J$2:J$850, MATCH(B5, Paste_Here!A$2:A$850, 0))), VALUE(INDEX(Paste_Here!J$2:J$850, MATCH(B5, Paste_Here!A$2:A$850, 0))), ""), ""), "")</f>
        <v/>
      </c>
      <c r="W5" s="66"/>
      <c r="X5" s="66"/>
      <c r="Y5" s="76" t="str">
        <f>B5</f>
        <v/>
      </c>
      <c r="Z5" s="66"/>
      <c r="AA5" s="76" t="str">
        <f>IFERROR(IF(B5&lt;&gt;"", IF(AND(INDEX(Paste_Here!AI$2:AI$850, MATCH(B5, Paste_Here!A$2:A$850, 0))&lt;&gt;"", ISNUMBER(VALUE(INDEX(Paste_Here!AI$2:AI$850, MATCH(B5, Paste_Here!A$2:A$850, 0))))), INDEX(Paste_Here!AI$2:AI$850, MATCH(B5, Paste_Here!A$2:A$850, 0)), ""), ""), "")</f>
        <v/>
      </c>
      <c r="AB5" s="66"/>
      <c r="AC5" s="76" t="str">
        <f>IFERROR(IF(B5&lt;&gt;"", IF(AND(INDEX(Paste_Here!AJ$2:AJ$850, MATCH(B5, Paste_Here!A$2:A$850, 0))&lt;&gt;"", ISNUMBER(VALUE(INDEX(Paste_Here!AJ$2:AJ$850, MATCH(B5, Paste_Here!A$2:A$850, 0))))), INDEX(Paste_Here!AJ$2:AJ$850, MATCH(B5, Paste_Here!A$2:A$850, 0)), ""), ""), "")</f>
        <v/>
      </c>
      <c r="AD5" s="66"/>
      <c r="AE5" s="76" t="str">
        <f>IFERROR(IF(B5&lt;&gt;"", IF(AND(INDEX(Paste_Here!AK$2:AK$850, MATCH(B5, Paste_Here!A$2:A$850, 0))&lt;&gt;"", ISNUMBER(VALUE(INDEX(Paste_Here!AK$2:AK$850, MATCH(B5, Paste_Here!A$2:A$850, 0))))), INDEX(Paste_Here!AK$2:AK$850, MATCH(B5, Paste_Here!A$2:A$850, 0)), ""), ""), "")</f>
        <v/>
      </c>
      <c r="AF5" s="66"/>
      <c r="AG5" s="76" t="str">
        <f>IFERROR(IF(B5&lt;&gt;"", IF(AND(INDEX(Paste_Here!AL$2:AL$850, MATCH(B5, Paste_Here!A$2:A$850, 0))&lt;&gt;"", ISNUMBER(VALUE(INDEX(Paste_Here!AL$2:AL$850, MATCH(B5, Paste_Here!A$2:A$850, 0))))), INDEX(Paste_Here!AL$2:AL$850, MATCH(B5, Paste_Here!A$2:A$850, 0)), ""), ""), "")</f>
        <v/>
      </c>
      <c r="AH5" s="66"/>
      <c r="AI5" s="76" t="str">
        <f>IFERROR(IF(B5&lt;&gt;"", IF(AND(INDEX(Paste_Here!AH$2:AH$850, MATCH(B5, Paste_Here!A$2:A$850, 0))&lt;&gt;"", ISNUMBER(VALUE(INDEX(Paste_Here!AH$2:AH$850, MATCH(B5, Paste_Here!A$2:A$850, 0))))), IF(VALUE(INDEX(Paste_Here!AH$2:AH$850, MATCH(B5, Paste_Here!A$2:A$850, 0)))=0, "", INDEX(Paste_Here!AH$2:AH$850, MATCH(B5, Paste_Here!A$2:A$850, 0))), ""), ""), "")</f>
        <v/>
      </c>
      <c r="AJ5" s="66"/>
      <c r="AK5" s="76" t="str">
        <f>IFERROR(IF(B5&lt;&gt;"", IF(AND(INDEX(Paste_Here!N$2:N$850, MATCH(B5, Paste_Here!A$2:A$850, 0))&lt;&gt;"", ISNUMBER(VALUE(INDEX(Paste_Here!N$2:N$850, MATCH(B5, Paste_Here!A$2:A$850, 0))))), INDEX(Paste_Here!N$2:N$850, MATCH(B5, Paste_Here!A$2:A$850, 0)), ""), ""), "")</f>
        <v/>
      </c>
      <c r="AL5" s="66"/>
      <c r="AM5" s="76" t="str">
        <f>IFERROR(IF(B5&lt;&gt;"", IF(AND(INDEX(Paste_Here!O$2:O$850, MATCH(B5, Paste_Here!A$2:A$850, 0))&lt;&gt;"", ISNUMBER(VALUE(INDEX(Paste_Here!O$2:O$850, MATCH(B5, Paste_Here!A$2:A$850, 0))))), INDEX(Paste_Here!O$2:O$850, MATCH(B5, Paste_Here!A$2:A$850, 0)), ""), ""), "")</f>
        <v/>
      </c>
      <c r="AN5" s="66"/>
      <c r="AO5" s="76"/>
      <c r="AP5" s="66"/>
      <c r="AQ5" s="76"/>
      <c r="AR5" s="66"/>
      <c r="AS5" s="76"/>
      <c r="AT5" s="66"/>
      <c r="AU5" s="66"/>
      <c r="AV5" s="76" t="str">
        <f>B5</f>
        <v/>
      </c>
      <c r="AW5" s="66"/>
      <c r="AX5" s="76" t="str">
        <f>IFERROR(IF(B5&lt;&gt;"", IF(ISNUMBER(SEARCH("Revealed-Potential (Primary Focus)", LOWER(INDEX(Paste_Here!Z$2:Z$850, MATCH(B5, Paste_Here!A$2:A$850, 0))))), "Rev-Potential: Prim", IF(ISNUMBER(SEARCH("Revealed-Potential (Secondary Focus)", LOWER(INDEX(Paste_Here!Z$2:Z$850, MATCH(B5, Paste_Here!A$2:A$850, 0))))), "Rev-Potential: Sec", IF(ISNUMBER(SEARCH("Monitoring", LOWER(INDEX(Paste_Here!Z$2:Z$850, MATCH(B5, Paste_Here!A$2:A$850, 0))))), "Monitoring", IF(ISNUMBER(SEARCH("At-Promise (Secondary Focus)", LOWER(INDEX(Paste_Here!Z$2:Z$850, MATCH(B5, Paste_Here!A$2:A$850, 0))))), "At-Promise: Sec", IF(ISNUMBER(SEARCH("At-Promise (Primary Focus)", LOWER(INDEX(Paste_Here!Z$2:Z$850, MATCH(B5, Paste_Here!A$2:A$850, 0))))), "At-Promise: Prim", ""))))), ""), "")</f>
        <v/>
      </c>
      <c r="AY5" s="66"/>
      <c r="AZ5" s="76"/>
      <c r="BA5" s="66"/>
      <c r="BB5" s="76"/>
      <c r="BC5" s="66"/>
      <c r="BD5" s="76"/>
      <c r="BE5" s="66"/>
      <c r="BF5" s="76"/>
      <c r="BG5" s="66"/>
      <c r="BH5" s="76"/>
      <c r="BI5" s="66"/>
      <c r="BJ5" s="66"/>
      <c r="BK5" s="76" t="str">
        <f>B5</f>
        <v/>
      </c>
      <c r="BL5" s="66"/>
      <c r="BM5" s="76" t="str">
        <f>IFERROR(IF(B5&lt;&gt;"", IF(AND(ISNUMBER(VALUE(SUBSTITUTE(SUBSTITUTE(Paste_Here!R5, "br", "-"), "L", ""))), VALUE(SUBSTITUTE(SUBSTITUTE(Paste_Here!R5, "br", "-"), "L", "")) &gt;= 1095), "Yes", IF(AND(ISNUMBER(VALUE(SUBSTITUTE(SUBSTITUTE(Paste_Here!R5, "br", "-"), "L", ""))), VALUE(SUBSTITUTE(SUBSTITUTE(Paste_Here!R5, "br", "-"), "L", "")) &lt;= 1094), "No", "")), ""), "")</f>
        <v/>
      </c>
      <c r="BN5" s="66"/>
      <c r="BO5" s="76" t="str">
        <f>IFERROR(IF(B5&lt;&gt;"", IF(COUNTIF(INDEX(Paste_Here!Y$2:AB$850, MATCH(B5, Paste_Here!A$2:A$850, 0), 0), "yes") &gt; 0, "Yes", IF(COUNTIF(INDEX(Paste_Here!Y$2:AB$850, MATCH(B5, Paste_Here!A$2:A$850, 0), 0), "no") &gt; 0, "No", "")), ""), "")</f>
        <v/>
      </c>
      <c r="BP5" s="66"/>
      <c r="BQ5" s="76" t="str">
        <f>IFERROR(IF(B5&lt;&gt;"", IF(AND(ISNUMBER(VALUE(SUBSTITUTE(SUBSTITUTE(Paste_Here!U5, "em", "-"), "q", ""))), VALUE(SUBSTITUTE(SUBSTITUTE(Paste_Here!U5, "em", "-"), "q", "")) &gt;= 910), "Yes", IF(AND(ISNUMBER(VALUE(SUBSTITUTE(SUBSTITUTE(Paste_Here!U5, "em", "-"), "q", ""))), VALUE(SUBSTITUTE(SUBSTITUTE(Paste_Here!U5, "em", "-"), "q", "")) &lt;= 909), "No", "")), ""), "")</f>
        <v/>
      </c>
      <c r="BR5" s="66"/>
      <c r="BS5" s="76" t="str">
        <f>IFERROR(IF(B5&lt;&gt;"", IF(AND(INDEX(Paste_Here!X$2:X$850, MATCH(B5, Paste_Here!A$2:A$850, 0))&lt;&gt;"", ISNUMBER(VALUE(INDEX(Paste_Here!X$2:X$850, MATCH(B5, Paste_Here!A$2:A$850, 0))))), INDEX(Paste_Here!X$2:X$850, MATCH(B5, Paste_Here!A$2:A$850, 0)), ""), ""), "")</f>
        <v/>
      </c>
      <c r="BT5" s="66"/>
      <c r="BU5" s="76" t="str">
        <f>IFERROR(IF(B5&lt;&gt;"", IF(ISNUMBER(VALUE(INDEX(Paste_Here!G$2:G$850, MATCH(B5, Paste_Here!A$2:A$850, 0)))), IF(VALUE(INDEX(Paste_Here!G$2:G$850, MATCH(B5, Paste_Here!A$2:A$850, 0)))=0, "No", IF(AND(VALUE(INDEX(Paste_Here!G$2:G$850, MATCH(B5, Paste_Here!A$2:A$850, 0)))&gt;=1, VALUE(INDEX(Paste_Here!G$2:G$850, MATCH(B5, Paste_Here!A$2:A$850, 0)))&lt;=4), VALUE(INDEX(Paste_Here!G$2:G$850, MATCH(B5, Paste_Here!A$2:A$850, 0))), "")), ""), ""), "")</f>
        <v/>
      </c>
      <c r="BV5" s="66"/>
      <c r="BW5" s="76" t="str">
        <f>IFERROR(IF(B5&lt;&gt;"", IF(ISNUMBER(VALUE(INDEX(Paste_Here!H$2:H$850, MATCH(B5, Paste_Here!A$2:A$850, 0)))), IF(VALUE(INDEX(Paste_Here!H$2:H$850, MATCH(B5, Paste_Here!A$2:A$850, 0)))=0, "No", IF(AND(VALUE(INDEX(Paste_Here!H$2:H$850, MATCH(B5, Paste_Here!A$2:A$850, 0)))&gt;=1, VALUE(INDEX(Paste_Here!H$2:H$850, MATCH(B5, Paste_Here!A$2:A$850, 0)))&lt;=4), VALUE(INDEX(Paste_Here!H$2:H$850, MATCH(B5, Paste_Here!A$2:A$850, 0))), "")), ""), ""), "")</f>
        <v/>
      </c>
      <c r="BX5" s="66"/>
      <c r="BY5" s="76"/>
      <c r="BZ5" s="66"/>
      <c r="CA5" s="76"/>
      <c r="CB5" s="66"/>
      <c r="CC5" s="66"/>
      <c r="CD5" s="76" t="str">
        <f>AV5</f>
        <v/>
      </c>
      <c r="CE5" s="66"/>
      <c r="CF5" s="76" t="str">
        <f>IFERROR(IF(B5&lt;&gt;"", IF(AND(INDEX(Paste_Here!P$2:P$850, MATCH(B5, Paste_Here!A$2:A$850, 0))&lt;&gt;"", ISNUMBER(VALUE(INDEX(Paste_Here!P$2:P$850, MATCH(B5, Paste_Here!A$2:A$850, 0))))), INDEX(Paste_Here!P$2:P$850, MATCH(B5, Paste_Here!A$2:A$850, 0)), ""), ""), "")</f>
        <v/>
      </c>
      <c r="CG5" s="66"/>
      <c r="CH5" s="76" t="str">
        <f>IFERROR(IF(B5&lt;&gt;"", IF(ISNUMBER(SEARCH("highrisk", LOWER(INDEX(Paste_Here!Q$2:Q$850, MATCH(B5, Paste_Here!A$2:A$850, 0))))), "High Risk", IF(ISNUMBER(SEARCH("lowrisk", LOWER(INDEX(Paste_Here!Q$2:Q$850, MATCH(B5, Paste_Here!A$2:A$850, 0))))), "Low Risk", IF(ISNUMBER(SEARCH("somerisk", LOWER(INDEX(Paste_Here!Q$2:Q$850, MATCH(B5, Paste_Here!A$2:A$850, 0))))), "Some Risk", ""))), ""), "")</f>
        <v/>
      </c>
      <c r="CI5" s="66"/>
      <c r="CJ5" s="76" t="str">
        <f>IFERROR(IF(B5&lt;&gt;"", IF(AND(INDEX(Paste_Here!AA$2:AA$850, MATCH(B5, Paste_Here!A$2:A$850, 0))&lt;&gt;"", ISNUMBER(VALUE(INDEX(Paste_Here!AA$2:AA$850, MATCH(B5, Paste_Here!A$2:A$850, 0))))), INDEX(Paste_Here!AA$2:AA$850, MATCH(B5, Paste_Here!A$2:A$850, 0)), ""), ""), "")</f>
        <v/>
      </c>
      <c r="CK5" s="66"/>
      <c r="CL5" s="76" t="str">
        <f>IFERROR(IF(B5&lt;&gt;"", IF(LOWER(INDEX(Paste_Here!AB$2:AB$850, MATCH(B5, Paste_Here!A$2:A$850, 0)))="approaching expectations", "Approaching", IF(LOWER(INDEX(Paste_Here!AB$2:AB$850, MATCH(B5, Paste_Here!A$2:A$850, 0)))="met expectations", "Met", IF(LOWER(INDEX(Paste_Here!AB$2:AB$850, MATCH(B5, Paste_Here!A$2:A$850, 0)))="exceeded expectations", "Exceeded", IF(LOWER(INDEX(Paste_Here!AB$2:AB$850, MATCH(B5, Paste_Here!A$2:A$850, 0)))="below expectations", "Below", "")))), ""), "")</f>
        <v/>
      </c>
      <c r="CM5" s="66"/>
      <c r="CN5" s="76" t="str">
        <f>IFERROR(IF(B5&lt;&gt;"", IF(AND(INDEX(Paste_Here!AC$2:AC$850, MATCH(B5, Paste_Here!A$2:A$850, 0))&lt;&gt;"", ISNUMBER(VALUE(INDEX(Paste_Here!AC$2:AC$850, MATCH(B5, Paste_Here!A$2:A$850, 0))))), INDEX(Paste_Here!AC$2:AC$850, MATCH(B5, Paste_Here!A$2:A$850, 0)), ""), ""), "")</f>
        <v/>
      </c>
      <c r="CO5" s="66"/>
      <c r="CP5" s="76"/>
      <c r="CQ5" s="66"/>
      <c r="CR5" s="76"/>
      <c r="CS5" s="66"/>
      <c r="CT5" s="76"/>
      <c r="CU5" s="66"/>
      <c r="CV5" s="76"/>
      <c r="CW5" s="66"/>
      <c r="CX5" s="76"/>
      <c r="CY5" s="66"/>
      <c r="CZ5" s="66"/>
      <c r="DA5" s="76" t="str">
        <f>B5</f>
        <v/>
      </c>
      <c r="DB5" s="66"/>
      <c r="DC5" s="76" t="str">
        <f>IFERROR(IF(B5&lt;&gt;"", IF(AND(INDEX(Paste_Here!V$2:V$850, MATCH(B5, Paste_Here!A$2:A$850, 0))&lt;&gt;"", ISNUMBER(VALUE(INDEX(Paste_Here!V$2:V$850, MATCH(B5, Paste_Here!A$2:A$850, 0))))), INDEX(Paste_Here!V$2:V$850, MATCH(B5, Paste_Here!A$2:A$850, 0)), ""), ""), "")</f>
        <v/>
      </c>
      <c r="DD5" s="66"/>
      <c r="DE5" s="76" t="str">
        <f>IFERROR(IF(B5&lt;&gt;"", IF(ISNUMBER(SEARCH("highrisk", LOWER(INDEX(Paste_Here!W$2:W$850, MATCH(B5, Paste_Here!A$2:A$850, 0))))), "High Risk", IF(ISNUMBER(SEARCH("lowrisk", LOWER(INDEX(Paste_Here!W$2:W$850, MATCH(B5, Paste_Here!A$2:A$850, 0))))), "Low Risk", IF(ISNUMBER(SEARCH("somerisk", LOWER(INDEX(Paste_Here!W$2:W$850, MATCH(B5, Paste_Here!A$2:A$850, 0))))), "Some Risk", ""))), ""), "")</f>
        <v/>
      </c>
      <c r="DF5" s="66"/>
      <c r="DG5" s="76" t="str">
        <f>IFERROR(IF(B5&lt;&gt;"", IF(AND(INDEX(Paste_Here!S$2:S$850, MATCH(B5, Paste_Here!A$2:A$850, 0))&lt;&gt;"", ISNUMBER(VALUE(INDEX(Paste_Here!S$2:S$850, MATCH(B5, Paste_Here!A$2:A$850, 0))))), INDEX(Paste_Here!S$2:S$850, MATCH(B5, Paste_Here!A$2:A$850, 0)), ""), ""), "")</f>
        <v/>
      </c>
      <c r="DH5" s="66"/>
      <c r="DI5" s="76" t="str">
        <f>IFERROR(IF(B5&lt;&gt;"", IF(ISNUMBER(SEARCH("highrisk", LOWER(INDEX(Paste_Here!T$2:T$850, MATCH(B5, Paste_Here!A$2:A$850, 0))))), "High Risk", IF(ISNUMBER(SEARCH("lowrisk", LOWER(INDEX(Paste_Here!T$2:T$850, MATCH(B5, Paste_Here!A$2:A$850, 0))))), "Low Risk", IF(ISNUMBER(SEARCH("somerisk", LOWER(INDEX(Paste_Here!T$2:T$850, MATCH(B5, Paste_Here!A$2:A$850, 0))))), "Some Risk", ""))), ""), "")</f>
        <v/>
      </c>
      <c r="DJ5" s="66"/>
      <c r="DK5" s="76" t="str">
        <f>IFERROR(IF(B5&lt;&gt;"", IF(AND(INDEX(Paste_Here!AD$2:AD$850, MATCH(B5, Paste_Here!A$2:A$850, 0))&lt;&gt;"", ISNUMBER(VALUE(INDEX(Paste_Here!AD$2:AD$850, MATCH(B5, Paste_Here!A$2:A$850, 0))))), INDEX(Paste_Here!AD$2:AD$850, MATCH(B5, Paste_Here!A$2:A$850, 0)), ""), ""), "")</f>
        <v/>
      </c>
      <c r="DL5" s="66"/>
      <c r="DM5" s="76" t="str">
        <f>IFERROR(IF(B5&lt;&gt;"", IF(LOWER(INDEX(Paste_Here!AE$2:AE$850, MATCH(B5, Paste_Here!A$2:A$850, 0)))="approaching expectations", "Approaching", IF(LOWER(INDEX(Paste_Here!AE$2:AE$850, MATCH(B5, Paste_Here!A$2:A$850, 0)))="met expectations", "Met", IF(LOWER(INDEX(Paste_Here!AE$2:AE$850, MATCH(B5, Paste_Here!A$2:A$850, 0)))="exceeded expectations", "Exceeded", IF(LOWER(INDEX(Paste_Here!AE$2:AE$850, MATCH(B5, Paste_Here!A$2:A$850, 0)))="below expectations", "Below", "")))), ""), "")</f>
        <v/>
      </c>
      <c r="DN5" s="66"/>
      <c r="DO5" s="76"/>
      <c r="DP5" s="66"/>
      <c r="DQ5" s="76"/>
      <c r="DR5" s="66"/>
      <c r="DS5" s="76"/>
      <c r="DT5" s="66"/>
      <c r="DU5" s="76"/>
      <c r="DV5" s="66"/>
      <c r="DW5" s="66"/>
      <c r="DX5" s="76" t="str">
        <f>B5</f>
        <v/>
      </c>
      <c r="DY5" s="66"/>
      <c r="DZ5" s="76"/>
      <c r="EA5" s="66"/>
      <c r="EB5" s="76"/>
      <c r="EC5" s="66"/>
      <c r="ED5" s="76" t="str">
        <f>IFERROR(IF(B5&lt;&gt;"", IF(AND(INDEX(Paste_Here!AF$2:AF$850, MATCH(B5, Paste_Here!A$2:A$850, 0))&lt;&gt;"", ISNUMBER(VALUE(INDEX(Paste_Here!AF$2:AF$850, MATCH(B5, Paste_Here!A$2:A$850, 0))))), INDEX(Paste_Here!AF$2:AF$850, MATCH(B5, Paste_Here!A$2:A$850, 0)), ""), ""), "")</f>
        <v/>
      </c>
      <c r="EE5" s="66"/>
      <c r="EF5" s="76"/>
      <c r="EG5" s="66"/>
      <c r="EH5" s="76"/>
      <c r="EI5" s="66"/>
      <c r="EJ5" s="76" t="str">
        <f>IFERROR(IF(B5&lt;&gt;"", IF(AND(INDEX(Paste_Here!AG$2:AG$850, MATCH(B5, Paste_Here!A$2:A$850, 0))&lt;&gt;"", ISNUMBER(VALUE(INDEX(Paste_Here!AG$2:AG$850, MATCH(B5, Paste_Here!A$2:A$850, 0))))), INDEX(Paste_Here!AG$2:AG$850, MATCH(B5, Paste_Here!A$2:A$850, 0)), ""), ""), "")</f>
        <v/>
      </c>
      <c r="EK5" s="66"/>
      <c r="EL5" s="76"/>
      <c r="EM5" s="66"/>
      <c r="EN5" s="76"/>
      <c r="EO5" s="66"/>
      <c r="EP5" s="76"/>
      <c r="EQ5" s="66"/>
      <c r="ER5" s="76"/>
      <c r="ES5" s="66"/>
      <c r="ET5" s="66"/>
      <c r="EU5" s="76"/>
      <c r="EV5" s="66"/>
      <c r="EW5" s="76"/>
      <c r="EX5" s="66"/>
      <c r="EY5" s="76"/>
      <c r="EZ5" s="66"/>
      <c r="FA5" s="76"/>
      <c r="FB5" s="66"/>
      <c r="FC5" s="76"/>
      <c r="FD5" s="66"/>
      <c r="FE5" s="76"/>
      <c r="FF5" s="66"/>
      <c r="FG5" s="76"/>
      <c r="FH5" s="66"/>
      <c r="FI5" s="76"/>
      <c r="FJ5" s="66"/>
      <c r="FK5" s="76"/>
      <c r="FL5" s="66"/>
      <c r="FM5" s="76"/>
      <c r="FN5" s="66"/>
      <c r="FO5" s="76"/>
      <c r="FP5" s="66"/>
      <c r="FQ5" s="76"/>
      <c r="FR5" s="66"/>
      <c r="FS5" s="76"/>
      <c r="FT5" s="66"/>
      <c r="FU5" s="76"/>
      <c r="FV5" s="66"/>
      <c r="FW5" s="76"/>
      <c r="FX5" s="66"/>
      <c r="FY5" s="76"/>
      <c r="FZ5" s="66"/>
      <c r="GA5" s="76"/>
      <c r="GB5" s="66"/>
      <c r="GC5" s="76"/>
      <c r="GD5" s="66"/>
      <c r="GE5" s="76"/>
      <c r="GF5" s="66"/>
      <c r="GG5" s="76"/>
      <c r="GH5" s="66"/>
      <c r="GI5" s="76"/>
      <c r="GJ5" s="66"/>
      <c r="GK5" s="76"/>
      <c r="GL5" s="66"/>
      <c r="GM5" s="76"/>
      <c r="GN5" s="66"/>
      <c r="GO5" s="76"/>
      <c r="GP5" s="66"/>
      <c r="GQ5" s="76"/>
      <c r="GR5" s="66"/>
      <c r="GS5" s="76"/>
      <c r="GT5" s="66"/>
      <c r="GU5" s="76"/>
      <c r="GV5" s="66"/>
      <c r="GW5" s="76"/>
      <c r="GX5" s="66"/>
      <c r="GY5" s="76"/>
      <c r="GZ5" s="66"/>
      <c r="HA5" s="76"/>
      <c r="HB5" s="66"/>
      <c r="HC5" s="76"/>
      <c r="HD5" s="66"/>
      <c r="HE5" s="76"/>
      <c r="HF5" s="66"/>
      <c r="HG5" s="76"/>
      <c r="HH5" s="66"/>
      <c r="HI5" s="76"/>
      <c r="HJ5" s="66"/>
      <c r="HK5" s="76"/>
      <c r="HL5" s="66"/>
      <c r="HM5" s="76"/>
      <c r="HN5" s="66"/>
      <c r="HO5" s="76"/>
      <c r="HP5" s="66"/>
      <c r="HQ5" s="76"/>
      <c r="HR5" s="66"/>
      <c r="HS5" s="76"/>
      <c r="HT5" s="66"/>
      <c r="HU5" s="76"/>
      <c r="HV5" s="66"/>
      <c r="HW5" s="76"/>
      <c r="HX5" s="66"/>
      <c r="HY5" s="76"/>
      <c r="HZ5" s="66"/>
      <c r="IA5" s="76"/>
      <c r="IB5" s="66"/>
      <c r="IC5" s="76"/>
      <c r="ID5" s="66"/>
      <c r="IE5" s="76"/>
      <c r="IF5" s="66"/>
      <c r="IG5" s="76"/>
      <c r="IH5" s="66"/>
      <c r="II5" s="76"/>
      <c r="IJ5" s="66"/>
      <c r="IK5" s="76"/>
      <c r="IL5" s="66"/>
      <c r="IM5" s="76"/>
      <c r="IN5" s="66"/>
      <c r="IO5" s="76"/>
      <c r="IP5" s="66"/>
      <c r="IQ5" s="76"/>
      <c r="IR5" s="66"/>
      <c r="IS5" s="76"/>
      <c r="IT5" s="66"/>
      <c r="IU5" s="76"/>
      <c r="IV5" s="66"/>
      <c r="IW5" s="76"/>
      <c r="IX5" s="66"/>
      <c r="IY5" s="76"/>
      <c r="IZ5" s="66"/>
      <c r="JA5" s="76"/>
      <c r="JB5" s="66"/>
      <c r="JC5" s="76"/>
      <c r="JD5" s="66"/>
      <c r="JE5" s="76"/>
      <c r="JF5" s="66"/>
      <c r="JG5" s="76"/>
      <c r="JH5" s="66"/>
      <c r="JI5" s="76"/>
      <c r="JJ5" s="66"/>
      <c r="JK5" s="76"/>
      <c r="JL5" s="66"/>
      <c r="JM5" s="76"/>
      <c r="JN5" s="66"/>
      <c r="JO5" s="76"/>
      <c r="JP5" s="66"/>
      <c r="JQ5" s="76"/>
      <c r="JR5" s="66"/>
      <c r="JS5" s="76"/>
      <c r="JT5" s="66"/>
      <c r="JU5" s="76"/>
      <c r="JV5" s="66"/>
      <c r="JW5" s="76"/>
      <c r="JX5" s="66"/>
      <c r="JY5" s="76"/>
      <c r="JZ5" s="66"/>
      <c r="KA5" s="76"/>
      <c r="KB5" s="66"/>
      <c r="KC5" s="76"/>
      <c r="KD5" s="66"/>
      <c r="KE5" s="76"/>
      <c r="KF5" s="66"/>
      <c r="KG5" s="76"/>
      <c r="KH5" s="66"/>
      <c r="KI5" s="76"/>
      <c r="KJ5" s="66"/>
      <c r="KK5" s="76"/>
      <c r="KL5" s="66"/>
      <c r="KM5" s="76"/>
      <c r="KN5" s="66"/>
      <c r="KO5" s="76"/>
      <c r="KP5" s="66"/>
      <c r="KQ5" s="76"/>
      <c r="KR5" s="66"/>
      <c r="KS5" s="76"/>
      <c r="KT5" s="66"/>
      <c r="KU5" s="76"/>
      <c r="KV5" s="66"/>
      <c r="KW5" s="76"/>
      <c r="KX5" s="66"/>
      <c r="KY5" s="76"/>
      <c r="KZ5" s="66"/>
      <c r="LA5" s="76"/>
      <c r="LB5" s="66"/>
      <c r="LC5" s="76"/>
      <c r="LD5" s="66"/>
      <c r="LE5" s="76"/>
      <c r="LF5" s="66"/>
      <c r="LG5" s="76"/>
      <c r="LH5" s="66"/>
      <c r="LI5" s="76"/>
      <c r="LJ5" s="66"/>
      <c r="LK5" s="76"/>
      <c r="LL5" s="66"/>
      <c r="LM5" s="76"/>
      <c r="LN5" s="66"/>
      <c r="LO5" s="76"/>
      <c r="LP5" s="66"/>
      <c r="LQ5" s="76"/>
      <c r="LR5" s="66"/>
      <c r="LS5" s="76"/>
      <c r="LT5" s="66"/>
      <c r="LU5" s="76"/>
      <c r="LV5" s="66"/>
      <c r="LW5" s="76"/>
      <c r="LX5" s="66"/>
      <c r="LY5" s="76"/>
      <c r="LZ5" s="66"/>
      <c r="MA5" s="76"/>
      <c r="MB5" s="66"/>
      <c r="MC5" s="76"/>
      <c r="MD5" s="66"/>
      <c r="MG5" s="1" t="str" cm="1">
        <f t="array" ref="MG5">IFERROR(INDEX(Paste_Here!$B$2:$B$850, MATCH(0, COUNTIF(MG$4:MG4, Paste_Here!$B$2:$B$850) + IF(Paste_Here!$B$2:$B$850="", 1, 0), 0)), "")</f>
        <v/>
      </c>
      <c r="MH5" s="1" t="str">
        <f>IF(MG5&lt;&gt;"", INDEX(Paste_Here!$A$2:$A$850, MATCH(MG5, Paste_Here!$B$2:$B$850, 0)), "")</f>
        <v/>
      </c>
      <c r="MI5" s="1" t="str">
        <f>MH5</f>
        <v/>
      </c>
      <c r="MJ5" s="1" t="str" cm="1">
        <f t="array" ref="MJ5">IFERROR(INDEX($MI$5:$MI$850, MATCH(SMALL(IF($MI$5:$MI$850&lt;&gt;"", COUNTIF($MI$5:$MI$850, "&lt;"&amp;$MI$5:$MI$850)+1), ROW()-ROW($MJ$5)+1), COUNTIF($MI$5:$MI$850, "&lt;"&amp;$MI$5:$MI$850)+1, 0)), "")</f>
        <v/>
      </c>
    </row>
    <row r="6" spans="1:348">
      <c r="A6" s="66"/>
      <c r="B6" s="76" t="str">
        <f t="shared" ref="B6:B69" si="1">MJ6</f>
        <v/>
      </c>
      <c r="C6" s="66"/>
      <c r="D6" s="76" t="str">
        <f>IFERROR(IF(B6&lt;&gt;"", IF(AND(INDEX(Paste_Here!B$2:B$850, MATCH(B6, Paste_Here!A$2:A$850, 0))&lt;&gt;"", ISNUMBER(VALUE(INDEX(Paste_Here!B$2:B$850, MATCH(B6, Paste_Here!A$2:A$850, 0))))), INDEX(Paste_Here!B$2:B$850, MATCH(B6, Paste_Here!A$2:A$850, 0)), ""), ""), "")</f>
        <v/>
      </c>
      <c r="E6" s="66"/>
      <c r="F6" s="76" t="str">
        <f>IFERROR(IF(B6&lt;&gt;"", IF(ISTEXT(INDEX(Paste_Here!K$2:K$850, MATCH(B6, Paste_Here!A$2:A$850, 0))), INDEX(Paste_Here!K$2:K$850, MATCH(B6, Paste_Here!A$2:A$850, 0)), ""), ""), "")</f>
        <v/>
      </c>
      <c r="G6" s="66"/>
      <c r="H6" s="76" t="str">
        <f>IFERROR(IF(B6&lt;&gt;"", IF(ISTEXT(INDEX(Paste_Here!C$2:C$850, MATCH(B6, Paste_Here!A$2:A$850, 0))), INDEX(Paste_Here!C$2:C$850, MATCH(B6, Paste_Here!A$2:A$850, 0)), ""), ""), "")</f>
        <v/>
      </c>
      <c r="I6" s="66"/>
      <c r="J6" s="76" t="str">
        <f>IFERROR(IF(B6&lt;&gt;"", IF(ISNUMBER(SEARCH("s", LOWER(INDEX(Paste_Here!M$2:M$850, MATCH(B6, Paste_Here!A$2:A$850, 0))))), "Yes", IF(INDEX(Paste_Here!M$2:M$850, MATCH(B6, Paste_Here!A$2:A$850, 0))&lt;&gt;"", "No", "")), ""), "")</f>
        <v/>
      </c>
      <c r="K6" s="66"/>
      <c r="L6" s="76" t="str">
        <f>IFERROR(IF(B6&lt;&gt;"", IF(ISNUMBER(SEARCH("yes", LOWER(INDEX(Paste_Here!E$2:E$850, MATCH(B6, Paste_Here!A$2:A$850, 0))))), "Yes", IF(ISNUMBER(SEARCH("no", LOWER(INDEX(Paste_Here!E$2:E$850, MATCH(B6, Paste_Here!A$2:A$850, 0))))), "No", "")), ""), "")</f>
        <v/>
      </c>
      <c r="M6" s="66"/>
      <c r="N6" s="76" t="str">
        <f>IFERROR(IF(B6&lt;&gt;"", IF(ISNUMBER(SEARCH("yes", LOWER(INDEX(Paste_Here!F$2:F$850, MATCH(B6, Paste_Here!A$2:A$850, 0))))), "Yes", IF(ISNUMBER(SEARCH("no", LOWER(INDEX(Paste_Here!F$2:F$850, MATCH(B6, Paste_Here!A$2:A$850, 0))))), "No", "")), ""), "")</f>
        <v/>
      </c>
      <c r="O6" s="66"/>
      <c r="P6" s="76" t="str">
        <f>IFERROR(IF(B6&lt;&gt;"", IF(ISNUMBER(SEARCH("yes", LOWER(INDEX(Paste_Here!L$2:L$850, MATCH(B6, Paste_Here!A$2:A$850, 0))))), "Yes", IF(ISNUMBER(SEARCH("no", LOWER(INDEX(Paste_Here!L$2:L$850, MATCH(B6, Paste_Here!A$2:A$850, 0))))), "No", "")), ""), "")</f>
        <v/>
      </c>
      <c r="Q6" s="66"/>
      <c r="R6" s="76" t="str">
        <f>IFERROR(IF(B6&lt;&gt;"", IF(ISNUMBER(SEARCH("transitional 2", LOWER(INDEX(Paste_Here!D$2:D$850, MATCH(B6, Paste_Here!A$2:A$850, 0))))), "T2", IF(ISNUMBER(SEARCH("transitional 1", LOWER(INDEX(Paste_Here!D$2:D$850, MATCH(B6, Paste_Here!A$2:A$850, 0))))), "T1", IF(ISNUMBER(SEARCH("waived ell services", LOWER(INDEX(Paste_Here!D$2:D$850, MATCH(B6, Paste_Here!A$2:A$850, 0))))), "W", IF(ISNUMBER(SEARCH("english language learner", LOWER(INDEX(Paste_Here!D$2:D$850, MATCH(B6, Paste_Here!A$2:A$850, 0))))), "L", "")))), ""), "")</f>
        <v/>
      </c>
      <c r="S6" s="66"/>
      <c r="T6" s="76" t="str">
        <f>IFERROR(IF(B6&lt;&gt;"", IF(ISNUMBER(SEARCH("yes", LOWER(INDEX(Paste_Here!I$2:I$850, MATCH(B6, Paste_Here!A$2:A$850, 0))))), "Yes", IF(ISNUMBER(SEARCH("no", LOWER(INDEX(Paste_Here!I$2:I$850, MATCH(B6, Paste_Here!A$2:A$850, 0))))), "No", "")), ""), "")</f>
        <v/>
      </c>
      <c r="U6" s="66"/>
      <c r="V6" s="76" t="str">
        <f>IFERROR(IF(B6&lt;&gt;"", IF(ISTEXT(INDEX(Paste_Here!J$2:J$850, MATCH(B6, Paste_Here!A$2:A$850, 0))), VALUE(INDEX(Paste_Here!J$2:J$850, MATCH(B6, Paste_Here!A$2:A$850, 0))), ""), ""), "")</f>
        <v/>
      </c>
      <c r="W6" s="66"/>
      <c r="X6" s="66"/>
      <c r="Y6" s="76" t="str">
        <f t="shared" ref="Y6:Y69" si="2">B6</f>
        <v/>
      </c>
      <c r="Z6" s="66"/>
      <c r="AA6" s="76" t="str">
        <f>IFERROR(IF(B6&lt;&gt;"", IF(AND(INDEX(Paste_Here!AI$2:AI$850, MATCH(B6, Paste_Here!A$2:A$850, 0))&lt;&gt;"", ISNUMBER(VALUE(INDEX(Paste_Here!AI$2:AI$850, MATCH(B6, Paste_Here!A$2:A$850, 0))))), INDEX(Paste_Here!AI$2:AI$850, MATCH(B6, Paste_Here!A$2:A$850, 0)), ""), ""), "")</f>
        <v/>
      </c>
      <c r="AB6" s="66"/>
      <c r="AC6" s="76" t="str">
        <f>IFERROR(IF(B6&lt;&gt;"", IF(AND(INDEX(Paste_Here!AJ$2:AJ$850, MATCH(B6, Paste_Here!A$2:A$850, 0))&lt;&gt;"", ISNUMBER(VALUE(INDEX(Paste_Here!AJ$2:AJ$850, MATCH(B6, Paste_Here!A$2:A$850, 0))))), INDEX(Paste_Here!AJ$2:AJ$850, MATCH(B6, Paste_Here!A$2:A$850, 0)), ""), ""), "")</f>
        <v/>
      </c>
      <c r="AD6" s="66"/>
      <c r="AE6" s="76" t="str">
        <f>IFERROR(IF(B6&lt;&gt;"", IF(AND(INDEX(Paste_Here!AK$2:AK$850, MATCH(B6, Paste_Here!A$2:A$850, 0))&lt;&gt;"", ISNUMBER(VALUE(INDEX(Paste_Here!AK$2:AK$850, MATCH(B6, Paste_Here!A$2:A$850, 0))))), INDEX(Paste_Here!AK$2:AK$850, MATCH(B6, Paste_Here!A$2:A$850, 0)), ""), ""), "")</f>
        <v/>
      </c>
      <c r="AF6" s="66"/>
      <c r="AG6" s="76" t="str">
        <f>IFERROR(IF(B6&lt;&gt;"", IF(AND(INDEX(Paste_Here!AL$2:AL$850, MATCH(B6, Paste_Here!A$2:A$850, 0))&lt;&gt;"", ISNUMBER(VALUE(INDEX(Paste_Here!AL$2:AL$850, MATCH(B6, Paste_Here!A$2:A$850, 0))))), INDEX(Paste_Here!AL$2:AL$850, MATCH(B6, Paste_Here!A$2:A$850, 0)), ""), ""), "")</f>
        <v/>
      </c>
      <c r="AH6" s="66"/>
      <c r="AI6" s="76" t="str">
        <f>IFERROR(IF(B6&lt;&gt;"", IF(AND(INDEX(Paste_Here!AH$2:AH$850, MATCH(B6, Paste_Here!A$2:A$850, 0))&lt;&gt;"", ISNUMBER(VALUE(INDEX(Paste_Here!AH$2:AH$850, MATCH(B6, Paste_Here!A$2:A$850, 0))))), IF(VALUE(INDEX(Paste_Here!AH$2:AH$850, MATCH(B6, Paste_Here!A$2:A$850, 0)))=0, "", INDEX(Paste_Here!AH$2:AH$850, MATCH(B6, Paste_Here!A$2:A$850, 0))), ""), ""), "")</f>
        <v/>
      </c>
      <c r="AJ6" s="66"/>
      <c r="AK6" s="76" t="str">
        <f>IFERROR(IF(B6&lt;&gt;"", IF(AND(INDEX(Paste_Here!N$2:N$850, MATCH(B6, Paste_Here!A$2:A$850, 0))&lt;&gt;"", ISNUMBER(VALUE(INDEX(Paste_Here!N$2:N$850, MATCH(B6, Paste_Here!A$2:A$850, 0))))), INDEX(Paste_Here!N$2:N$850, MATCH(B6, Paste_Here!A$2:A$850, 0)), ""), ""), "")</f>
        <v/>
      </c>
      <c r="AL6" s="66"/>
      <c r="AM6" s="76" t="str">
        <f>IFERROR(IF(B6&lt;&gt;"", IF(AND(INDEX(Paste_Here!O$2:O$850, MATCH(B6, Paste_Here!A$2:A$850, 0))&lt;&gt;"", ISNUMBER(VALUE(INDEX(Paste_Here!O$2:O$850, MATCH(B6, Paste_Here!A$2:A$850, 0))))), INDEX(Paste_Here!O$2:O$850, MATCH(B6, Paste_Here!A$2:A$850, 0)), ""), ""), "")</f>
        <v/>
      </c>
      <c r="AN6" s="66"/>
      <c r="AO6" s="76"/>
      <c r="AP6" s="66"/>
      <c r="AQ6" s="76"/>
      <c r="AR6" s="66"/>
      <c r="AS6" s="76"/>
      <c r="AT6" s="66"/>
      <c r="AU6" s="66"/>
      <c r="AV6" s="76" t="str">
        <f t="shared" ref="AV6:AV69" si="3">B6</f>
        <v/>
      </c>
      <c r="AW6" s="66"/>
      <c r="AX6" s="76" t="str">
        <f>IFERROR(IF(B6&lt;&gt;"", IF(ISNUMBER(SEARCH("Revealed-Potential (Primary Focus)", LOWER(INDEX(Paste_Here!Z$2:Z$850, MATCH(B6, Paste_Here!A$2:A$850, 0))))), "Rev-Potential: Prim", IF(ISNUMBER(SEARCH("Revealed-Potential (Secondary Focus)", LOWER(INDEX(Paste_Here!Z$2:Z$850, MATCH(B6, Paste_Here!A$2:A$850, 0))))), "Rev-Potential: Sec", IF(ISNUMBER(SEARCH("Monitoring", LOWER(INDEX(Paste_Here!Z$2:Z$850, MATCH(B6, Paste_Here!A$2:A$850, 0))))), "Monitoring", IF(ISNUMBER(SEARCH("At-Promise (Secondary Focus)", LOWER(INDEX(Paste_Here!Z$2:Z$850, MATCH(B6, Paste_Here!A$2:A$850, 0))))), "At-Promise: Sec", IF(ISNUMBER(SEARCH("At-Promise (Primary Focus)", LOWER(INDEX(Paste_Here!Z$2:Z$850, MATCH(B6, Paste_Here!A$2:A$850, 0))))), "At-Promise: Prim", ""))))), ""), "")</f>
        <v/>
      </c>
      <c r="AY6" s="66"/>
      <c r="AZ6" s="76"/>
      <c r="BA6" s="66"/>
      <c r="BB6" s="76"/>
      <c r="BC6" s="66"/>
      <c r="BD6" s="76"/>
      <c r="BE6" s="66"/>
      <c r="BF6" s="76"/>
      <c r="BG6" s="66"/>
      <c r="BH6" s="76"/>
      <c r="BI6" s="66"/>
      <c r="BJ6" s="66"/>
      <c r="BK6" s="76" t="str">
        <f t="shared" ref="BK6:BK69" si="4">B6</f>
        <v/>
      </c>
      <c r="BL6" s="66"/>
      <c r="BM6" s="76" t="str">
        <f>IFERROR(IF(B6&lt;&gt;"", IF(AND(ISNUMBER(VALUE(SUBSTITUTE(SUBSTITUTE(Paste_Here!R6, "br", "-"), "L", ""))), VALUE(SUBSTITUTE(SUBSTITUTE(Paste_Here!R6, "br", "-"), "L", "")) &gt;= 1095), "Yes", IF(AND(ISNUMBER(VALUE(SUBSTITUTE(SUBSTITUTE(Paste_Here!R6, "br", "-"), "L", ""))), VALUE(SUBSTITUTE(SUBSTITUTE(Paste_Here!R6, "br", "-"), "L", "")) &lt;= 1094), "No", "")), ""), "")</f>
        <v/>
      </c>
      <c r="BN6" s="66"/>
      <c r="BO6" s="76" t="str">
        <f>IFERROR(IF(B6&lt;&gt;"", IF(COUNTIF(INDEX(Paste_Here!Y$2:AB$850, MATCH(B6, Paste_Here!A$2:A$850, 0), 0), "yes") &gt; 0, "Yes", IF(COUNTIF(INDEX(Paste_Here!Y$2:AB$850, MATCH(B6, Paste_Here!A$2:A$850, 0), 0), "no") &gt; 0, "No", "")), ""), "")</f>
        <v/>
      </c>
      <c r="BP6" s="66"/>
      <c r="BQ6" s="76" t="str">
        <f>IFERROR(IF(B6&lt;&gt;"", IF(AND(ISNUMBER(VALUE(SUBSTITUTE(SUBSTITUTE(Paste_Here!U6, "em", "-"), "q", ""))), VALUE(SUBSTITUTE(SUBSTITUTE(Paste_Here!U6, "em", "-"), "q", "")) &gt;= 910), "Yes", IF(AND(ISNUMBER(VALUE(SUBSTITUTE(SUBSTITUTE(Paste_Here!U6, "em", "-"), "q", ""))), VALUE(SUBSTITUTE(SUBSTITUTE(Paste_Here!U6, "em", "-"), "q", "")) &lt;= 909), "No", "")), ""), "")</f>
        <v/>
      </c>
      <c r="BR6" s="66"/>
      <c r="BS6" s="76" t="str">
        <f>IFERROR(IF(B6&lt;&gt;"", IF(AND(INDEX(Paste_Here!X$2:X$850, MATCH(B6, Paste_Here!A$2:A$850, 0))&lt;&gt;"", ISNUMBER(VALUE(INDEX(Paste_Here!X$2:X$850, MATCH(B6, Paste_Here!A$2:A$850, 0))))), INDEX(Paste_Here!X$2:X$850, MATCH(B6, Paste_Here!A$2:A$850, 0)), ""), ""), "")</f>
        <v/>
      </c>
      <c r="BT6" s="66"/>
      <c r="BU6" s="76" t="str">
        <f>IFERROR(IF(B6&lt;&gt;"", IF(ISNUMBER(VALUE(INDEX(Paste_Here!G$2:G$850, MATCH(B6, Paste_Here!A$2:A$850, 0)))), IF(VALUE(INDEX(Paste_Here!G$2:G$850, MATCH(B6, Paste_Here!A$2:A$850, 0)))=0, "No", IF(AND(VALUE(INDEX(Paste_Here!G$2:G$850, MATCH(B6, Paste_Here!A$2:A$850, 0)))&gt;=1, VALUE(INDEX(Paste_Here!G$2:G$850, MATCH(B6, Paste_Here!A$2:A$850, 0)))&lt;=4), VALUE(INDEX(Paste_Here!G$2:G$850, MATCH(B6, Paste_Here!A$2:A$850, 0))), "")), ""), ""), "")</f>
        <v/>
      </c>
      <c r="BV6" s="66"/>
      <c r="BW6" s="76" t="str">
        <f>IFERROR(IF(B6&lt;&gt;"", IF(ISNUMBER(VALUE(INDEX(Paste_Here!H$2:H$850, MATCH(B6, Paste_Here!A$2:A$850, 0)))), IF(VALUE(INDEX(Paste_Here!H$2:H$850, MATCH(B6, Paste_Here!A$2:A$850, 0)))=0, "No", IF(AND(VALUE(INDEX(Paste_Here!H$2:H$850, MATCH(B6, Paste_Here!A$2:A$850, 0)))&gt;=1, VALUE(INDEX(Paste_Here!H$2:H$850, MATCH(B6, Paste_Here!A$2:A$850, 0)))&lt;=4), VALUE(INDEX(Paste_Here!H$2:H$850, MATCH(B6, Paste_Here!A$2:A$850, 0))), "")), ""), ""), "")</f>
        <v/>
      </c>
      <c r="BX6" s="66"/>
      <c r="BY6" s="76"/>
      <c r="BZ6" s="66"/>
      <c r="CA6" s="76"/>
      <c r="CB6" s="66"/>
      <c r="CC6" s="66"/>
      <c r="CD6" s="76" t="str">
        <f t="shared" ref="CD6:CD69" si="5">AV6</f>
        <v/>
      </c>
      <c r="CE6" s="66"/>
      <c r="CF6" s="76" t="str">
        <f>IFERROR(IF(B6&lt;&gt;"", IF(AND(INDEX(Paste_Here!P$2:P$850, MATCH(B6, Paste_Here!A$2:A$850, 0))&lt;&gt;"", ISNUMBER(VALUE(INDEX(Paste_Here!P$2:P$850, MATCH(B6, Paste_Here!A$2:A$850, 0))))), INDEX(Paste_Here!P$2:P$850, MATCH(B6, Paste_Here!A$2:A$850, 0)), ""), ""), "")</f>
        <v/>
      </c>
      <c r="CG6" s="66"/>
      <c r="CH6" s="76" t="str">
        <f>IFERROR(IF(B6&lt;&gt;"", IF(ISNUMBER(SEARCH("highrisk", LOWER(INDEX(Paste_Here!Q$2:Q$850, MATCH(B6, Paste_Here!A$2:A$850, 0))))), "High Risk", IF(ISNUMBER(SEARCH("lowrisk", LOWER(INDEX(Paste_Here!Q$2:Q$850, MATCH(B6, Paste_Here!A$2:A$850, 0))))), "Low Risk", IF(ISNUMBER(SEARCH("somerisk", LOWER(INDEX(Paste_Here!Q$2:Q$850, MATCH(B6, Paste_Here!A$2:A$850, 0))))), "Some Risk", ""))), ""), "")</f>
        <v/>
      </c>
      <c r="CI6" s="66"/>
      <c r="CJ6" s="76" t="str">
        <f>IFERROR(IF(B6&lt;&gt;"", IF(AND(INDEX(Paste_Here!AA$2:AA$850, MATCH(B6, Paste_Here!A$2:A$850, 0))&lt;&gt;"", ISNUMBER(VALUE(INDEX(Paste_Here!AA$2:AA$850, MATCH(B6, Paste_Here!A$2:A$850, 0))))), INDEX(Paste_Here!AA$2:AA$850, MATCH(B6, Paste_Here!A$2:A$850, 0)), ""), ""), "")</f>
        <v/>
      </c>
      <c r="CK6" s="66"/>
      <c r="CL6" s="76" t="str">
        <f>IFERROR(IF(B6&lt;&gt;"", IF(LOWER(INDEX(Paste_Here!AB$2:AB$850, MATCH(B6, Paste_Here!A$2:A$850, 0)))="approaching expectations", "Approaching", IF(LOWER(INDEX(Paste_Here!AB$2:AB$850, MATCH(B6, Paste_Here!A$2:A$850, 0)))="met expectations", "Met", IF(LOWER(INDEX(Paste_Here!AB$2:AB$850, MATCH(B6, Paste_Here!A$2:A$850, 0)))="exceeded expectations", "Exceeded", IF(LOWER(INDEX(Paste_Here!AB$2:AB$850, MATCH(B6, Paste_Here!A$2:A$850, 0)))="below expectations", "Below", "")))), ""), "")</f>
        <v/>
      </c>
      <c r="CM6" s="66"/>
      <c r="CN6" s="76" t="str">
        <f>IFERROR(IF(B6&lt;&gt;"", IF(AND(INDEX(Paste_Here!AC$2:AC$850, MATCH(B6, Paste_Here!A$2:A$850, 0))&lt;&gt;"", ISNUMBER(VALUE(INDEX(Paste_Here!AC$2:AC$850, MATCH(B6, Paste_Here!A$2:A$850, 0))))), INDEX(Paste_Here!AC$2:AC$850, MATCH(B6, Paste_Here!A$2:A$850, 0)), ""), ""), "")</f>
        <v/>
      </c>
      <c r="CO6" s="66"/>
      <c r="CP6" s="76"/>
      <c r="CQ6" s="66"/>
      <c r="CR6" s="76"/>
      <c r="CS6" s="66"/>
      <c r="CT6" s="76"/>
      <c r="CU6" s="66"/>
      <c r="CV6" s="76"/>
      <c r="CW6" s="66"/>
      <c r="CX6" s="76"/>
      <c r="CY6" s="66"/>
      <c r="CZ6" s="66"/>
      <c r="DA6" s="76" t="str">
        <f t="shared" ref="DA6:DA69" si="6">B6</f>
        <v/>
      </c>
      <c r="DB6" s="66"/>
      <c r="DC6" s="76" t="str">
        <f>IFERROR(IF(B6&lt;&gt;"", IF(AND(INDEX(Paste_Here!V$2:V$850, MATCH(B6, Paste_Here!A$2:A$850, 0))&lt;&gt;"", ISNUMBER(VALUE(INDEX(Paste_Here!V$2:V$850, MATCH(B6, Paste_Here!A$2:A$850, 0))))), INDEX(Paste_Here!V$2:V$850, MATCH(B6, Paste_Here!A$2:A$850, 0)), ""), ""), "")</f>
        <v/>
      </c>
      <c r="DD6" s="66"/>
      <c r="DE6" s="76" t="str">
        <f>IFERROR(IF(B6&lt;&gt;"", IF(ISNUMBER(SEARCH("highrisk", LOWER(INDEX(Paste_Here!W$2:W$850, MATCH(B6, Paste_Here!A$2:A$850, 0))))), "High Risk", IF(ISNUMBER(SEARCH("lowrisk", LOWER(INDEX(Paste_Here!W$2:W$850, MATCH(B6, Paste_Here!A$2:A$850, 0))))), "Low Risk", IF(ISNUMBER(SEARCH("somerisk", LOWER(INDEX(Paste_Here!W$2:W$850, MATCH(B6, Paste_Here!A$2:A$850, 0))))), "Some Risk", ""))), ""), "")</f>
        <v/>
      </c>
      <c r="DF6" s="66"/>
      <c r="DG6" s="76" t="str">
        <f>IFERROR(IF(B6&lt;&gt;"", IF(AND(INDEX(Paste_Here!S$2:S$850, MATCH(B6, Paste_Here!A$2:A$850, 0))&lt;&gt;"", ISNUMBER(VALUE(INDEX(Paste_Here!S$2:S$850, MATCH(B6, Paste_Here!A$2:A$850, 0))))), INDEX(Paste_Here!S$2:S$850, MATCH(B6, Paste_Here!A$2:A$850, 0)), ""), ""), "")</f>
        <v/>
      </c>
      <c r="DH6" s="66"/>
      <c r="DI6" s="76" t="str">
        <f>IFERROR(IF(B6&lt;&gt;"", IF(ISNUMBER(SEARCH("highrisk", LOWER(INDEX(Paste_Here!T$2:T$850, MATCH(B6, Paste_Here!A$2:A$850, 0))))), "High Risk", IF(ISNUMBER(SEARCH("lowrisk", LOWER(INDEX(Paste_Here!T$2:T$850, MATCH(B6, Paste_Here!A$2:A$850, 0))))), "Low Risk", IF(ISNUMBER(SEARCH("somerisk", LOWER(INDEX(Paste_Here!T$2:T$850, MATCH(B6, Paste_Here!A$2:A$850, 0))))), "Some Risk", ""))), ""), "")</f>
        <v/>
      </c>
      <c r="DJ6" s="66"/>
      <c r="DK6" s="76" t="str">
        <f>IFERROR(IF(B6&lt;&gt;"", IF(AND(INDEX(Paste_Here!AD$2:AD$850, MATCH(B6, Paste_Here!A$2:A$850, 0))&lt;&gt;"", ISNUMBER(VALUE(INDEX(Paste_Here!AD$2:AD$850, MATCH(B6, Paste_Here!A$2:A$850, 0))))), INDEX(Paste_Here!AD$2:AD$850, MATCH(B6, Paste_Here!A$2:A$850, 0)), ""), ""), "")</f>
        <v/>
      </c>
      <c r="DL6" s="66"/>
      <c r="DM6" s="76" t="str">
        <f>IFERROR(IF(B6&lt;&gt;"", IF(LOWER(INDEX(Paste_Here!AE$2:AE$850, MATCH(B6, Paste_Here!A$2:A$850, 0)))="approaching expectations", "Approaching", IF(LOWER(INDEX(Paste_Here!AE$2:AE$850, MATCH(B6, Paste_Here!A$2:A$850, 0)))="met expectations", "Met", IF(LOWER(INDEX(Paste_Here!AE$2:AE$850, MATCH(B6, Paste_Here!A$2:A$850, 0)))="exceeded expectations", "Exceeded", IF(LOWER(INDEX(Paste_Here!AE$2:AE$850, MATCH(B6, Paste_Here!A$2:A$850, 0)))="below expectations", "Below", "")))), ""), "")</f>
        <v/>
      </c>
      <c r="DN6" s="66"/>
      <c r="DO6" s="76"/>
      <c r="DP6" s="66"/>
      <c r="DQ6" s="76"/>
      <c r="DR6" s="66"/>
      <c r="DS6" s="76"/>
      <c r="DT6" s="66"/>
      <c r="DU6" s="76"/>
      <c r="DV6" s="66"/>
      <c r="DW6" s="66"/>
      <c r="DX6" s="76" t="str">
        <f t="shared" ref="DX6:DX69" si="7">B6</f>
        <v/>
      </c>
      <c r="DY6" s="66"/>
      <c r="DZ6" s="76"/>
      <c r="EA6" s="66"/>
      <c r="EB6" s="76"/>
      <c r="EC6" s="66"/>
      <c r="ED6" s="76" t="str">
        <f>IFERROR(IF(B6&lt;&gt;"", IF(AND(INDEX(Paste_Here!AF$2:AF$850, MATCH(B6, Paste_Here!A$2:A$850, 0))&lt;&gt;"", ISNUMBER(VALUE(INDEX(Paste_Here!AF$2:AF$850, MATCH(B6, Paste_Here!A$2:A$850, 0))))), INDEX(Paste_Here!AF$2:AF$850, MATCH(B6, Paste_Here!A$2:A$850, 0)), ""), ""), "")</f>
        <v/>
      </c>
      <c r="EE6" s="66"/>
      <c r="EF6" s="76"/>
      <c r="EG6" s="66"/>
      <c r="EH6" s="76"/>
      <c r="EI6" s="66"/>
      <c r="EJ6" s="76" t="str">
        <f>IFERROR(IF(B6&lt;&gt;"", IF(AND(INDEX(Paste_Here!AG$2:AG$850, MATCH(B6, Paste_Here!A$2:A$850, 0))&lt;&gt;"", ISNUMBER(VALUE(INDEX(Paste_Here!AG$2:AG$850, MATCH(B6, Paste_Here!A$2:A$850, 0))))), INDEX(Paste_Here!AG$2:AG$850, MATCH(B6, Paste_Here!A$2:A$850, 0)), ""), ""), "")</f>
        <v/>
      </c>
      <c r="EK6" s="66"/>
      <c r="EL6" s="76"/>
      <c r="EM6" s="66"/>
      <c r="EN6" s="76"/>
      <c r="EO6" s="66"/>
      <c r="EP6" s="76"/>
      <c r="EQ6" s="66"/>
      <c r="ER6" s="76"/>
      <c r="ES6" s="66"/>
      <c r="ET6" s="66"/>
      <c r="EU6" s="76"/>
      <c r="EV6" s="66"/>
      <c r="EW6" s="76"/>
      <c r="EX6" s="66"/>
      <c r="EY6" s="76"/>
      <c r="EZ6" s="66"/>
      <c r="FA6" s="76"/>
      <c r="FB6" s="66"/>
      <c r="FC6" s="76"/>
      <c r="FD6" s="66"/>
      <c r="FE6" s="76"/>
      <c r="FF6" s="66"/>
      <c r="FG6" s="76"/>
      <c r="FH6" s="66"/>
      <c r="FI6" s="76"/>
      <c r="FJ6" s="66"/>
      <c r="FK6" s="76"/>
      <c r="FL6" s="66"/>
      <c r="FM6" s="76"/>
      <c r="FN6" s="66"/>
      <c r="FO6" s="76"/>
      <c r="FP6" s="66"/>
      <c r="FQ6" s="76"/>
      <c r="FR6" s="66"/>
      <c r="FS6" s="76"/>
      <c r="FT6" s="66"/>
      <c r="FU6" s="76"/>
      <c r="FV6" s="66"/>
      <c r="FW6" s="76"/>
      <c r="FX6" s="66"/>
      <c r="FY6" s="76"/>
      <c r="FZ6" s="66"/>
      <c r="GA6" s="76"/>
      <c r="GB6" s="66"/>
      <c r="GC6" s="76"/>
      <c r="GD6" s="66"/>
      <c r="GE6" s="76"/>
      <c r="GF6" s="66"/>
      <c r="GG6" s="76"/>
      <c r="GH6" s="66"/>
      <c r="GI6" s="76"/>
      <c r="GJ6" s="66"/>
      <c r="GK6" s="76"/>
      <c r="GL6" s="66"/>
      <c r="GM6" s="76"/>
      <c r="GN6" s="66"/>
      <c r="GO6" s="76"/>
      <c r="GP6" s="66"/>
      <c r="GQ6" s="76"/>
      <c r="GR6" s="66"/>
      <c r="GS6" s="76"/>
      <c r="GT6" s="66"/>
      <c r="GU6" s="76"/>
      <c r="GV6" s="66"/>
      <c r="GW6" s="76"/>
      <c r="GX6" s="66"/>
      <c r="GY6" s="76"/>
      <c r="GZ6" s="66"/>
      <c r="HA6" s="76"/>
      <c r="HB6" s="66"/>
      <c r="HC6" s="76"/>
      <c r="HD6" s="66"/>
      <c r="HE6" s="76"/>
      <c r="HF6" s="66"/>
      <c r="HG6" s="76"/>
      <c r="HH6" s="66"/>
      <c r="HI6" s="76"/>
      <c r="HJ6" s="66"/>
      <c r="HK6" s="76"/>
      <c r="HL6" s="66"/>
      <c r="HM6" s="76"/>
      <c r="HN6" s="66"/>
      <c r="HO6" s="76"/>
      <c r="HP6" s="66"/>
      <c r="HQ6" s="76"/>
      <c r="HR6" s="66"/>
      <c r="HS6" s="76"/>
      <c r="HT6" s="66"/>
      <c r="HU6" s="76"/>
      <c r="HV6" s="66"/>
      <c r="HW6" s="76"/>
      <c r="HX6" s="66"/>
      <c r="HY6" s="76"/>
      <c r="HZ6" s="66"/>
      <c r="IA6" s="76"/>
      <c r="IB6" s="66"/>
      <c r="IC6" s="76"/>
      <c r="ID6" s="66"/>
      <c r="IE6" s="76"/>
      <c r="IF6" s="66"/>
      <c r="IG6" s="76"/>
      <c r="IH6" s="66"/>
      <c r="II6" s="76"/>
      <c r="IJ6" s="66"/>
      <c r="IK6" s="76"/>
      <c r="IL6" s="66"/>
      <c r="IM6" s="76"/>
      <c r="IN6" s="66"/>
      <c r="IO6" s="76"/>
      <c r="IP6" s="66"/>
      <c r="IQ6" s="76"/>
      <c r="IR6" s="66"/>
      <c r="IS6" s="76"/>
      <c r="IT6" s="66"/>
      <c r="IU6" s="76"/>
      <c r="IV6" s="66"/>
      <c r="IW6" s="76"/>
      <c r="IX6" s="66"/>
      <c r="IY6" s="76"/>
      <c r="IZ6" s="66"/>
      <c r="JA6" s="76"/>
      <c r="JB6" s="66"/>
      <c r="JC6" s="76"/>
      <c r="JD6" s="66"/>
      <c r="JE6" s="76"/>
      <c r="JF6" s="66"/>
      <c r="JG6" s="76"/>
      <c r="JH6" s="66"/>
      <c r="JI6" s="76"/>
      <c r="JJ6" s="66"/>
      <c r="JK6" s="76"/>
      <c r="JL6" s="66"/>
      <c r="JM6" s="76"/>
      <c r="JN6" s="66"/>
      <c r="JO6" s="76"/>
      <c r="JP6" s="66"/>
      <c r="JQ6" s="76"/>
      <c r="JR6" s="66"/>
      <c r="JS6" s="76"/>
      <c r="JT6" s="66"/>
      <c r="JU6" s="76"/>
      <c r="JV6" s="66"/>
      <c r="JW6" s="76"/>
      <c r="JX6" s="66"/>
      <c r="JY6" s="76"/>
      <c r="JZ6" s="66"/>
      <c r="KA6" s="76"/>
      <c r="KB6" s="66"/>
      <c r="KC6" s="76"/>
      <c r="KD6" s="66"/>
      <c r="KE6" s="76"/>
      <c r="KF6" s="66"/>
      <c r="KG6" s="76"/>
      <c r="KH6" s="66"/>
      <c r="KI6" s="76"/>
      <c r="KJ6" s="66"/>
      <c r="KK6" s="76"/>
      <c r="KL6" s="66"/>
      <c r="KM6" s="76"/>
      <c r="KN6" s="66"/>
      <c r="KO6" s="76"/>
      <c r="KP6" s="66"/>
      <c r="KQ6" s="76"/>
      <c r="KR6" s="66"/>
      <c r="KS6" s="76"/>
      <c r="KT6" s="66"/>
      <c r="KU6" s="76"/>
      <c r="KV6" s="66"/>
      <c r="KW6" s="76"/>
      <c r="KX6" s="66"/>
      <c r="KY6" s="76"/>
      <c r="KZ6" s="66"/>
      <c r="LA6" s="76"/>
      <c r="LB6" s="66"/>
      <c r="LC6" s="76"/>
      <c r="LD6" s="66"/>
      <c r="LE6" s="76"/>
      <c r="LF6" s="66"/>
      <c r="LG6" s="76"/>
      <c r="LH6" s="66"/>
      <c r="LI6" s="76"/>
      <c r="LJ6" s="66"/>
      <c r="LK6" s="76"/>
      <c r="LL6" s="66"/>
      <c r="LM6" s="76"/>
      <c r="LN6" s="66"/>
      <c r="LO6" s="76"/>
      <c r="LP6" s="66"/>
      <c r="LQ6" s="76"/>
      <c r="LR6" s="66"/>
      <c r="LS6" s="76"/>
      <c r="LT6" s="66"/>
      <c r="LU6" s="76"/>
      <c r="LV6" s="66"/>
      <c r="LW6" s="76"/>
      <c r="LX6" s="66"/>
      <c r="LY6" s="76"/>
      <c r="LZ6" s="66"/>
      <c r="MA6" s="76"/>
      <c r="MB6" s="66"/>
      <c r="MC6" s="76"/>
      <c r="MD6" s="66"/>
      <c r="MG6" s="1" t="str" cm="1">
        <f t="array" ref="MG6">IFERROR(INDEX(Paste_Here!$B$2:$B$850, MATCH(0, COUNTIF(MG$4:MG5, Paste_Here!$B$2:$B$850) + IF(Paste_Here!$B$2:$B$850="", 1, 0), 0)), "")</f>
        <v/>
      </c>
      <c r="MH6" s="1" t="str">
        <f>IF(MG6&lt;&gt;"", INDEX(Paste_Here!$A$2:$A$850, MATCH(MG6, Paste_Here!$B$2:$B$850, 0)), "")</f>
        <v/>
      </c>
      <c r="MI6" s="1" t="str">
        <f t="shared" ref="MI6:MI69" si="8">MH6</f>
        <v/>
      </c>
      <c r="MJ6" s="1" t="str" cm="1">
        <f t="array" ref="MJ6">IFERROR(INDEX($MI$5:$MI$850, MATCH(SMALL(IF($MI$5:$MI$850&lt;&gt;"", COUNTIF($MI$5:$MI$850, "&lt;"&amp;$MI$5:$MI$850)+1), ROW()-ROW($MJ$5)+1), COUNTIF($MI$5:$MI$850, "&lt;"&amp;$MI$5:$MI$850)+1, 0)), "")</f>
        <v/>
      </c>
    </row>
    <row r="7" spans="1:348">
      <c r="A7" s="66"/>
      <c r="B7" s="76" t="str">
        <f t="shared" si="1"/>
        <v/>
      </c>
      <c r="C7" s="66"/>
      <c r="D7" s="76" t="str">
        <f>IFERROR(IF(B7&lt;&gt;"", IF(AND(INDEX(Paste_Here!B$2:B$850, MATCH(B7, Paste_Here!A$2:A$850, 0))&lt;&gt;"", ISNUMBER(VALUE(INDEX(Paste_Here!B$2:B$850, MATCH(B7, Paste_Here!A$2:A$850, 0))))), INDEX(Paste_Here!B$2:B$850, MATCH(B7, Paste_Here!A$2:A$850, 0)), ""), ""), "")</f>
        <v/>
      </c>
      <c r="E7" s="66"/>
      <c r="F7" s="76" t="str">
        <f>IFERROR(IF(B7&lt;&gt;"", IF(ISTEXT(INDEX(Paste_Here!K$2:K$850, MATCH(B7, Paste_Here!A$2:A$850, 0))), INDEX(Paste_Here!K$2:K$850, MATCH(B7, Paste_Here!A$2:A$850, 0)), ""), ""), "")</f>
        <v/>
      </c>
      <c r="G7" s="66"/>
      <c r="H7" s="76" t="str">
        <f>IFERROR(IF(B7&lt;&gt;"", IF(ISTEXT(INDEX(Paste_Here!C$2:C$850, MATCH(B7, Paste_Here!A$2:A$850, 0))), INDEX(Paste_Here!C$2:C$850, MATCH(B7, Paste_Here!A$2:A$850, 0)), ""), ""), "")</f>
        <v/>
      </c>
      <c r="I7" s="66"/>
      <c r="J7" s="76" t="str">
        <f>IFERROR(IF(B7&lt;&gt;"", IF(ISNUMBER(SEARCH("s", LOWER(INDEX(Paste_Here!M$2:M$850, MATCH(B7, Paste_Here!A$2:A$850, 0))))), "Yes", IF(INDEX(Paste_Here!M$2:M$850, MATCH(B7, Paste_Here!A$2:A$850, 0))&lt;&gt;"", "No", "")), ""), "")</f>
        <v/>
      </c>
      <c r="K7" s="66"/>
      <c r="L7" s="76" t="str">
        <f>IFERROR(IF(B7&lt;&gt;"", IF(ISNUMBER(SEARCH("yes", LOWER(INDEX(Paste_Here!E$2:E$850, MATCH(B7, Paste_Here!A$2:A$850, 0))))), "Yes", IF(ISNUMBER(SEARCH("no", LOWER(INDEX(Paste_Here!E$2:E$850, MATCH(B7, Paste_Here!A$2:A$850, 0))))), "No", "")), ""), "")</f>
        <v/>
      </c>
      <c r="M7" s="66"/>
      <c r="N7" s="76" t="str">
        <f>IFERROR(IF(B7&lt;&gt;"", IF(ISNUMBER(SEARCH("yes", LOWER(INDEX(Paste_Here!F$2:F$850, MATCH(B7, Paste_Here!A$2:A$850, 0))))), "Yes", IF(ISNUMBER(SEARCH("no", LOWER(INDEX(Paste_Here!F$2:F$850, MATCH(B7, Paste_Here!A$2:A$850, 0))))), "No", "")), ""), "")</f>
        <v/>
      </c>
      <c r="O7" s="66"/>
      <c r="P7" s="76" t="str">
        <f>IFERROR(IF(B7&lt;&gt;"", IF(ISNUMBER(SEARCH("yes", LOWER(INDEX(Paste_Here!L$2:L$850, MATCH(B7, Paste_Here!A$2:A$850, 0))))), "Yes", IF(ISNUMBER(SEARCH("no", LOWER(INDEX(Paste_Here!L$2:L$850, MATCH(B7, Paste_Here!A$2:A$850, 0))))), "No", "")), ""), "")</f>
        <v/>
      </c>
      <c r="Q7" s="66"/>
      <c r="R7" s="76" t="str">
        <f>IFERROR(IF(B7&lt;&gt;"", IF(ISNUMBER(SEARCH("transitional 2", LOWER(INDEX(Paste_Here!D$2:D$850, MATCH(B7, Paste_Here!A$2:A$850, 0))))), "T2", IF(ISNUMBER(SEARCH("transitional 1", LOWER(INDEX(Paste_Here!D$2:D$850, MATCH(B7, Paste_Here!A$2:A$850, 0))))), "T1", IF(ISNUMBER(SEARCH("waived ell services", LOWER(INDEX(Paste_Here!D$2:D$850, MATCH(B7, Paste_Here!A$2:A$850, 0))))), "W", IF(ISNUMBER(SEARCH("english language learner", LOWER(INDEX(Paste_Here!D$2:D$850, MATCH(B7, Paste_Here!A$2:A$850, 0))))), "L", "")))), ""), "")</f>
        <v/>
      </c>
      <c r="S7" s="66"/>
      <c r="T7" s="76" t="str">
        <f>IFERROR(IF(B7&lt;&gt;"", IF(ISNUMBER(SEARCH("yes", LOWER(INDEX(Paste_Here!I$2:I$850, MATCH(B7, Paste_Here!A$2:A$850, 0))))), "Yes", IF(ISNUMBER(SEARCH("no", LOWER(INDEX(Paste_Here!I$2:I$850, MATCH(B7, Paste_Here!A$2:A$850, 0))))), "No", "")), ""), "")</f>
        <v/>
      </c>
      <c r="U7" s="66"/>
      <c r="V7" s="76" t="str">
        <f>IFERROR(IF(B7&lt;&gt;"", IF(ISTEXT(INDEX(Paste_Here!J$2:J$850, MATCH(B7, Paste_Here!A$2:A$850, 0))), VALUE(INDEX(Paste_Here!J$2:J$850, MATCH(B7, Paste_Here!A$2:A$850, 0))), ""), ""), "")</f>
        <v/>
      </c>
      <c r="W7" s="66"/>
      <c r="X7" s="66"/>
      <c r="Y7" s="76" t="str">
        <f t="shared" si="2"/>
        <v/>
      </c>
      <c r="Z7" s="66"/>
      <c r="AA7" s="76" t="str">
        <f>IFERROR(IF(B7&lt;&gt;"", IF(AND(INDEX(Paste_Here!AI$2:AI$850, MATCH(B7, Paste_Here!A$2:A$850, 0))&lt;&gt;"", ISNUMBER(VALUE(INDEX(Paste_Here!AI$2:AI$850, MATCH(B7, Paste_Here!A$2:A$850, 0))))), INDEX(Paste_Here!AI$2:AI$850, MATCH(B7, Paste_Here!A$2:A$850, 0)), ""), ""), "")</f>
        <v/>
      </c>
      <c r="AB7" s="66"/>
      <c r="AC7" s="76" t="str">
        <f>IFERROR(IF(B7&lt;&gt;"", IF(AND(INDEX(Paste_Here!AJ$2:AJ$850, MATCH(B7, Paste_Here!A$2:A$850, 0))&lt;&gt;"", ISNUMBER(VALUE(INDEX(Paste_Here!AJ$2:AJ$850, MATCH(B7, Paste_Here!A$2:A$850, 0))))), INDEX(Paste_Here!AJ$2:AJ$850, MATCH(B7, Paste_Here!A$2:A$850, 0)), ""), ""), "")</f>
        <v/>
      </c>
      <c r="AD7" s="66"/>
      <c r="AE7" s="76" t="str">
        <f>IFERROR(IF(B7&lt;&gt;"", IF(AND(INDEX(Paste_Here!AK$2:AK$850, MATCH(B7, Paste_Here!A$2:A$850, 0))&lt;&gt;"", ISNUMBER(VALUE(INDEX(Paste_Here!AK$2:AK$850, MATCH(B7, Paste_Here!A$2:A$850, 0))))), INDEX(Paste_Here!AK$2:AK$850, MATCH(B7, Paste_Here!A$2:A$850, 0)), ""), ""), "")</f>
        <v/>
      </c>
      <c r="AF7" s="66"/>
      <c r="AG7" s="76" t="str">
        <f>IFERROR(IF(B7&lt;&gt;"", IF(AND(INDEX(Paste_Here!AL$2:AL$850, MATCH(B7, Paste_Here!A$2:A$850, 0))&lt;&gt;"", ISNUMBER(VALUE(INDEX(Paste_Here!AL$2:AL$850, MATCH(B7, Paste_Here!A$2:A$850, 0))))), INDEX(Paste_Here!AL$2:AL$850, MATCH(B7, Paste_Here!A$2:A$850, 0)), ""), ""), "")</f>
        <v/>
      </c>
      <c r="AH7" s="66"/>
      <c r="AI7" s="76" t="str">
        <f>IFERROR(IF(B7&lt;&gt;"", IF(AND(INDEX(Paste_Here!AH$2:AH$850, MATCH(B7, Paste_Here!A$2:A$850, 0))&lt;&gt;"", ISNUMBER(VALUE(INDEX(Paste_Here!AH$2:AH$850, MATCH(B7, Paste_Here!A$2:A$850, 0))))), IF(VALUE(INDEX(Paste_Here!AH$2:AH$850, MATCH(B7, Paste_Here!A$2:A$850, 0)))=0, "", INDEX(Paste_Here!AH$2:AH$850, MATCH(B7, Paste_Here!A$2:A$850, 0))), ""), ""), "")</f>
        <v/>
      </c>
      <c r="AJ7" s="66"/>
      <c r="AK7" s="76" t="str">
        <f>IFERROR(IF(B7&lt;&gt;"", IF(AND(INDEX(Paste_Here!N$2:N$850, MATCH(B7, Paste_Here!A$2:A$850, 0))&lt;&gt;"", ISNUMBER(VALUE(INDEX(Paste_Here!N$2:N$850, MATCH(B7, Paste_Here!A$2:A$850, 0))))), INDEX(Paste_Here!N$2:N$850, MATCH(B7, Paste_Here!A$2:A$850, 0)), ""), ""), "")</f>
        <v/>
      </c>
      <c r="AL7" s="66"/>
      <c r="AM7" s="76" t="str">
        <f>IFERROR(IF(B7&lt;&gt;"", IF(AND(INDEX(Paste_Here!O$2:O$850, MATCH(B7, Paste_Here!A$2:A$850, 0))&lt;&gt;"", ISNUMBER(VALUE(INDEX(Paste_Here!O$2:O$850, MATCH(B7, Paste_Here!A$2:A$850, 0))))), INDEX(Paste_Here!O$2:O$850, MATCH(B7, Paste_Here!A$2:A$850, 0)), ""), ""), "")</f>
        <v/>
      </c>
      <c r="AN7" s="66"/>
      <c r="AO7" s="76"/>
      <c r="AP7" s="66"/>
      <c r="AQ7" s="76"/>
      <c r="AR7" s="66"/>
      <c r="AS7" s="76"/>
      <c r="AT7" s="66"/>
      <c r="AU7" s="66"/>
      <c r="AV7" s="76" t="str">
        <f t="shared" si="3"/>
        <v/>
      </c>
      <c r="AW7" s="66"/>
      <c r="AX7" s="76" t="str">
        <f>IFERROR(IF(B7&lt;&gt;"", IF(ISNUMBER(SEARCH("Revealed-Potential (Primary Focus)", LOWER(INDEX(Paste_Here!Z$2:Z$850, MATCH(B7, Paste_Here!A$2:A$850, 0))))), "Rev-Potential: Prim", IF(ISNUMBER(SEARCH("Revealed-Potential (Secondary Focus)", LOWER(INDEX(Paste_Here!Z$2:Z$850, MATCH(B7, Paste_Here!A$2:A$850, 0))))), "Rev-Potential: Sec", IF(ISNUMBER(SEARCH("Monitoring", LOWER(INDEX(Paste_Here!Z$2:Z$850, MATCH(B7, Paste_Here!A$2:A$850, 0))))), "Monitoring", IF(ISNUMBER(SEARCH("At-Promise (Secondary Focus)", LOWER(INDEX(Paste_Here!Z$2:Z$850, MATCH(B7, Paste_Here!A$2:A$850, 0))))), "At-Promise: Sec", IF(ISNUMBER(SEARCH("At-Promise (Primary Focus)", LOWER(INDEX(Paste_Here!Z$2:Z$850, MATCH(B7, Paste_Here!A$2:A$850, 0))))), "At-Promise: Prim", ""))))), ""), "")</f>
        <v/>
      </c>
      <c r="AY7" s="66"/>
      <c r="AZ7" s="76"/>
      <c r="BA7" s="66"/>
      <c r="BB7" s="76"/>
      <c r="BC7" s="66"/>
      <c r="BD7" s="76"/>
      <c r="BE7" s="66"/>
      <c r="BF7" s="76"/>
      <c r="BG7" s="66"/>
      <c r="BH7" s="76"/>
      <c r="BI7" s="66"/>
      <c r="BJ7" s="66"/>
      <c r="BK7" s="76" t="str">
        <f t="shared" si="4"/>
        <v/>
      </c>
      <c r="BL7" s="66"/>
      <c r="BM7" s="76" t="str">
        <f>IFERROR(IF(B7&lt;&gt;"", IF(AND(ISNUMBER(VALUE(SUBSTITUTE(SUBSTITUTE(Paste_Here!R7, "br", "-"), "L", ""))), VALUE(SUBSTITUTE(SUBSTITUTE(Paste_Here!R7, "br", "-"), "L", "")) &gt;= 1095), "Yes", IF(AND(ISNUMBER(VALUE(SUBSTITUTE(SUBSTITUTE(Paste_Here!R7, "br", "-"), "L", ""))), VALUE(SUBSTITUTE(SUBSTITUTE(Paste_Here!R7, "br", "-"), "L", "")) &lt;= 1094), "No", "")), ""), "")</f>
        <v/>
      </c>
      <c r="BN7" s="66"/>
      <c r="BO7" s="76" t="str">
        <f>IFERROR(IF(B7&lt;&gt;"", IF(COUNTIF(INDEX(Paste_Here!Y$2:AB$850, MATCH(B7, Paste_Here!A$2:A$850, 0), 0), "yes") &gt; 0, "Yes", IF(COUNTIF(INDEX(Paste_Here!Y$2:AB$850, MATCH(B7, Paste_Here!A$2:A$850, 0), 0), "no") &gt; 0, "No", "")), ""), "")</f>
        <v/>
      </c>
      <c r="BP7" s="66"/>
      <c r="BQ7" s="76" t="str">
        <f>IFERROR(IF(B7&lt;&gt;"", IF(AND(ISNUMBER(VALUE(SUBSTITUTE(SUBSTITUTE(Paste_Here!U7, "em", "-"), "q", ""))), VALUE(SUBSTITUTE(SUBSTITUTE(Paste_Here!U7, "em", "-"), "q", "")) &gt;= 910), "Yes", IF(AND(ISNUMBER(VALUE(SUBSTITUTE(SUBSTITUTE(Paste_Here!U7, "em", "-"), "q", ""))), VALUE(SUBSTITUTE(SUBSTITUTE(Paste_Here!U7, "em", "-"), "q", "")) &lt;= 909), "No", "")), ""), "")</f>
        <v/>
      </c>
      <c r="BR7" s="66"/>
      <c r="BS7" s="76" t="str">
        <f>IFERROR(IF(B7&lt;&gt;"", IF(AND(INDEX(Paste_Here!X$2:X$850, MATCH(B7, Paste_Here!A$2:A$850, 0))&lt;&gt;"", ISNUMBER(VALUE(INDEX(Paste_Here!X$2:X$850, MATCH(B7, Paste_Here!A$2:A$850, 0))))), INDEX(Paste_Here!X$2:X$850, MATCH(B7, Paste_Here!A$2:A$850, 0)), ""), ""), "")</f>
        <v/>
      </c>
      <c r="BT7" s="66"/>
      <c r="BU7" s="76" t="str">
        <f>IFERROR(IF(B7&lt;&gt;"", IF(ISNUMBER(VALUE(INDEX(Paste_Here!G$2:G$850, MATCH(B7, Paste_Here!A$2:A$850, 0)))), IF(VALUE(INDEX(Paste_Here!G$2:G$850, MATCH(B7, Paste_Here!A$2:A$850, 0)))=0, "No", IF(AND(VALUE(INDEX(Paste_Here!G$2:G$850, MATCH(B7, Paste_Here!A$2:A$850, 0)))&gt;=1, VALUE(INDEX(Paste_Here!G$2:G$850, MATCH(B7, Paste_Here!A$2:A$850, 0)))&lt;=4), VALUE(INDEX(Paste_Here!G$2:G$850, MATCH(B7, Paste_Here!A$2:A$850, 0))), "")), ""), ""), "")</f>
        <v/>
      </c>
      <c r="BV7" s="66"/>
      <c r="BW7" s="76" t="str">
        <f>IFERROR(IF(B7&lt;&gt;"", IF(ISNUMBER(VALUE(INDEX(Paste_Here!H$2:H$850, MATCH(B7, Paste_Here!A$2:A$850, 0)))), IF(VALUE(INDEX(Paste_Here!H$2:H$850, MATCH(B7, Paste_Here!A$2:A$850, 0)))=0, "No", IF(AND(VALUE(INDEX(Paste_Here!H$2:H$850, MATCH(B7, Paste_Here!A$2:A$850, 0)))&gt;=1, VALUE(INDEX(Paste_Here!H$2:H$850, MATCH(B7, Paste_Here!A$2:A$850, 0)))&lt;=4), VALUE(INDEX(Paste_Here!H$2:H$850, MATCH(B7, Paste_Here!A$2:A$850, 0))), "")), ""), ""), "")</f>
        <v/>
      </c>
      <c r="BX7" s="66"/>
      <c r="BY7" s="76"/>
      <c r="BZ7" s="66"/>
      <c r="CA7" s="76"/>
      <c r="CB7" s="66"/>
      <c r="CC7" s="66"/>
      <c r="CD7" s="76" t="str">
        <f t="shared" si="5"/>
        <v/>
      </c>
      <c r="CE7" s="66"/>
      <c r="CF7" s="76" t="str">
        <f>IFERROR(IF(B7&lt;&gt;"", IF(AND(INDEX(Paste_Here!P$2:P$850, MATCH(B7, Paste_Here!A$2:A$850, 0))&lt;&gt;"", ISNUMBER(VALUE(INDEX(Paste_Here!P$2:P$850, MATCH(B7, Paste_Here!A$2:A$850, 0))))), INDEX(Paste_Here!P$2:P$850, MATCH(B7, Paste_Here!A$2:A$850, 0)), ""), ""), "")</f>
        <v/>
      </c>
      <c r="CG7" s="66"/>
      <c r="CH7" s="76" t="str">
        <f>IFERROR(IF(B7&lt;&gt;"", IF(ISNUMBER(SEARCH("highrisk", LOWER(INDEX(Paste_Here!Q$2:Q$850, MATCH(B7, Paste_Here!A$2:A$850, 0))))), "High Risk", IF(ISNUMBER(SEARCH("lowrisk", LOWER(INDEX(Paste_Here!Q$2:Q$850, MATCH(B7, Paste_Here!A$2:A$850, 0))))), "Low Risk", IF(ISNUMBER(SEARCH("somerisk", LOWER(INDEX(Paste_Here!Q$2:Q$850, MATCH(B7, Paste_Here!A$2:A$850, 0))))), "Some Risk", ""))), ""), "")</f>
        <v/>
      </c>
      <c r="CI7" s="66"/>
      <c r="CJ7" s="76" t="str">
        <f>IFERROR(IF(B7&lt;&gt;"", IF(AND(INDEX(Paste_Here!AA$2:AA$850, MATCH(B7, Paste_Here!A$2:A$850, 0))&lt;&gt;"", ISNUMBER(VALUE(INDEX(Paste_Here!AA$2:AA$850, MATCH(B7, Paste_Here!A$2:A$850, 0))))), INDEX(Paste_Here!AA$2:AA$850, MATCH(B7, Paste_Here!A$2:A$850, 0)), ""), ""), "")</f>
        <v/>
      </c>
      <c r="CK7" s="66"/>
      <c r="CL7" s="76" t="str">
        <f>IFERROR(IF(B7&lt;&gt;"", IF(LOWER(INDEX(Paste_Here!AB$2:AB$850, MATCH(B7, Paste_Here!A$2:A$850, 0)))="approaching expectations", "Approaching", IF(LOWER(INDEX(Paste_Here!AB$2:AB$850, MATCH(B7, Paste_Here!A$2:A$850, 0)))="met expectations", "Met", IF(LOWER(INDEX(Paste_Here!AB$2:AB$850, MATCH(B7, Paste_Here!A$2:A$850, 0)))="exceeded expectations", "Exceeded", IF(LOWER(INDEX(Paste_Here!AB$2:AB$850, MATCH(B7, Paste_Here!A$2:A$850, 0)))="below expectations", "Below", "")))), ""), "")</f>
        <v/>
      </c>
      <c r="CM7" s="66"/>
      <c r="CN7" s="76" t="str">
        <f>IFERROR(IF(B7&lt;&gt;"", IF(AND(INDEX(Paste_Here!AC$2:AC$850, MATCH(B7, Paste_Here!A$2:A$850, 0))&lt;&gt;"", ISNUMBER(VALUE(INDEX(Paste_Here!AC$2:AC$850, MATCH(B7, Paste_Here!A$2:A$850, 0))))), INDEX(Paste_Here!AC$2:AC$850, MATCH(B7, Paste_Here!A$2:A$850, 0)), ""), ""), "")</f>
        <v/>
      </c>
      <c r="CO7" s="66"/>
      <c r="CP7" s="76"/>
      <c r="CQ7" s="66"/>
      <c r="CR7" s="76"/>
      <c r="CS7" s="66"/>
      <c r="CT7" s="76"/>
      <c r="CU7" s="66"/>
      <c r="CV7" s="76"/>
      <c r="CW7" s="66"/>
      <c r="CX7" s="76"/>
      <c r="CY7" s="66"/>
      <c r="CZ7" s="66"/>
      <c r="DA7" s="76" t="str">
        <f t="shared" si="6"/>
        <v/>
      </c>
      <c r="DB7" s="66"/>
      <c r="DC7" s="76" t="str">
        <f>IFERROR(IF(B7&lt;&gt;"", IF(AND(INDEX(Paste_Here!V$2:V$850, MATCH(B7, Paste_Here!A$2:A$850, 0))&lt;&gt;"", ISNUMBER(VALUE(INDEX(Paste_Here!V$2:V$850, MATCH(B7, Paste_Here!A$2:A$850, 0))))), INDEX(Paste_Here!V$2:V$850, MATCH(B7, Paste_Here!A$2:A$850, 0)), ""), ""), "")</f>
        <v/>
      </c>
      <c r="DD7" s="66"/>
      <c r="DE7" s="76" t="str">
        <f>IFERROR(IF(B7&lt;&gt;"", IF(ISNUMBER(SEARCH("highrisk", LOWER(INDEX(Paste_Here!W$2:W$850, MATCH(B7, Paste_Here!A$2:A$850, 0))))), "High Risk", IF(ISNUMBER(SEARCH("lowrisk", LOWER(INDEX(Paste_Here!W$2:W$850, MATCH(B7, Paste_Here!A$2:A$850, 0))))), "Low Risk", IF(ISNUMBER(SEARCH("somerisk", LOWER(INDEX(Paste_Here!W$2:W$850, MATCH(B7, Paste_Here!A$2:A$850, 0))))), "Some Risk", ""))), ""), "")</f>
        <v/>
      </c>
      <c r="DF7" s="66"/>
      <c r="DG7" s="76" t="str">
        <f>IFERROR(IF(B7&lt;&gt;"", IF(AND(INDEX(Paste_Here!S$2:S$850, MATCH(B7, Paste_Here!A$2:A$850, 0))&lt;&gt;"", ISNUMBER(VALUE(INDEX(Paste_Here!S$2:S$850, MATCH(B7, Paste_Here!A$2:A$850, 0))))), INDEX(Paste_Here!S$2:S$850, MATCH(B7, Paste_Here!A$2:A$850, 0)), ""), ""), "")</f>
        <v/>
      </c>
      <c r="DH7" s="66"/>
      <c r="DI7" s="76" t="str">
        <f>IFERROR(IF(B7&lt;&gt;"", IF(ISNUMBER(SEARCH("highrisk", LOWER(INDEX(Paste_Here!T$2:T$850, MATCH(B7, Paste_Here!A$2:A$850, 0))))), "High Risk", IF(ISNUMBER(SEARCH("lowrisk", LOWER(INDEX(Paste_Here!T$2:T$850, MATCH(B7, Paste_Here!A$2:A$850, 0))))), "Low Risk", IF(ISNUMBER(SEARCH("somerisk", LOWER(INDEX(Paste_Here!T$2:T$850, MATCH(B7, Paste_Here!A$2:A$850, 0))))), "Some Risk", ""))), ""), "")</f>
        <v/>
      </c>
      <c r="DJ7" s="66"/>
      <c r="DK7" s="76" t="str">
        <f>IFERROR(IF(B7&lt;&gt;"", IF(AND(INDEX(Paste_Here!AD$2:AD$850, MATCH(B7, Paste_Here!A$2:A$850, 0))&lt;&gt;"", ISNUMBER(VALUE(INDEX(Paste_Here!AD$2:AD$850, MATCH(B7, Paste_Here!A$2:A$850, 0))))), INDEX(Paste_Here!AD$2:AD$850, MATCH(B7, Paste_Here!A$2:A$850, 0)), ""), ""), "")</f>
        <v/>
      </c>
      <c r="DL7" s="66"/>
      <c r="DM7" s="76" t="str">
        <f>IFERROR(IF(B7&lt;&gt;"", IF(LOWER(INDEX(Paste_Here!AE$2:AE$850, MATCH(B7, Paste_Here!A$2:A$850, 0)))="approaching expectations", "Approaching", IF(LOWER(INDEX(Paste_Here!AE$2:AE$850, MATCH(B7, Paste_Here!A$2:A$850, 0)))="met expectations", "Met", IF(LOWER(INDEX(Paste_Here!AE$2:AE$850, MATCH(B7, Paste_Here!A$2:A$850, 0)))="exceeded expectations", "Exceeded", IF(LOWER(INDEX(Paste_Here!AE$2:AE$850, MATCH(B7, Paste_Here!A$2:A$850, 0)))="below expectations", "Below", "")))), ""), "")</f>
        <v/>
      </c>
      <c r="DN7" s="66"/>
      <c r="DO7" s="76"/>
      <c r="DP7" s="66"/>
      <c r="DQ7" s="76"/>
      <c r="DR7" s="66"/>
      <c r="DS7" s="76"/>
      <c r="DT7" s="66"/>
      <c r="DU7" s="76"/>
      <c r="DV7" s="66"/>
      <c r="DW7" s="66"/>
      <c r="DX7" s="76" t="str">
        <f t="shared" si="7"/>
        <v/>
      </c>
      <c r="DY7" s="66"/>
      <c r="DZ7" s="76"/>
      <c r="EA7" s="66"/>
      <c r="EB7" s="76"/>
      <c r="EC7" s="66"/>
      <c r="ED7" s="76" t="str">
        <f>IFERROR(IF(B7&lt;&gt;"", IF(AND(INDEX(Paste_Here!AF$2:AF$850, MATCH(B7, Paste_Here!A$2:A$850, 0))&lt;&gt;"", ISNUMBER(VALUE(INDEX(Paste_Here!AF$2:AF$850, MATCH(B7, Paste_Here!A$2:A$850, 0))))), INDEX(Paste_Here!AF$2:AF$850, MATCH(B7, Paste_Here!A$2:A$850, 0)), ""), ""), "")</f>
        <v/>
      </c>
      <c r="EE7" s="66"/>
      <c r="EF7" s="76"/>
      <c r="EG7" s="66"/>
      <c r="EH7" s="76"/>
      <c r="EI7" s="66"/>
      <c r="EJ7" s="76" t="str">
        <f>IFERROR(IF(B7&lt;&gt;"", IF(AND(INDEX(Paste_Here!AG$2:AG$850, MATCH(B7, Paste_Here!A$2:A$850, 0))&lt;&gt;"", ISNUMBER(VALUE(INDEX(Paste_Here!AG$2:AG$850, MATCH(B7, Paste_Here!A$2:A$850, 0))))), INDEX(Paste_Here!AG$2:AG$850, MATCH(B7, Paste_Here!A$2:A$850, 0)), ""), ""), "")</f>
        <v/>
      </c>
      <c r="EK7" s="66"/>
      <c r="EL7" s="76"/>
      <c r="EM7" s="66"/>
      <c r="EN7" s="76"/>
      <c r="EO7" s="66"/>
      <c r="EP7" s="76"/>
      <c r="EQ7" s="66"/>
      <c r="ER7" s="76"/>
      <c r="ES7" s="66"/>
      <c r="ET7" s="66"/>
      <c r="EU7" s="76"/>
      <c r="EV7" s="66"/>
      <c r="EW7" s="76"/>
      <c r="EX7" s="66"/>
      <c r="EY7" s="76"/>
      <c r="EZ7" s="66"/>
      <c r="FA7" s="76"/>
      <c r="FB7" s="66"/>
      <c r="FC7" s="76"/>
      <c r="FD7" s="66"/>
      <c r="FE7" s="76"/>
      <c r="FF7" s="66"/>
      <c r="FG7" s="76"/>
      <c r="FH7" s="66"/>
      <c r="FI7" s="76"/>
      <c r="FJ7" s="66"/>
      <c r="FK7" s="76"/>
      <c r="FL7" s="66"/>
      <c r="FM7" s="76"/>
      <c r="FN7" s="66"/>
      <c r="FO7" s="76"/>
      <c r="FP7" s="66"/>
      <c r="FQ7" s="76"/>
      <c r="FR7" s="66"/>
      <c r="FS7" s="76"/>
      <c r="FT7" s="66"/>
      <c r="FU7" s="76"/>
      <c r="FV7" s="66"/>
      <c r="FW7" s="76"/>
      <c r="FX7" s="66"/>
      <c r="FY7" s="76"/>
      <c r="FZ7" s="66"/>
      <c r="GA7" s="76"/>
      <c r="GB7" s="66"/>
      <c r="GC7" s="76"/>
      <c r="GD7" s="66"/>
      <c r="GE7" s="76"/>
      <c r="GF7" s="66"/>
      <c r="GG7" s="76"/>
      <c r="GH7" s="66"/>
      <c r="GI7" s="76"/>
      <c r="GJ7" s="66"/>
      <c r="GK7" s="76"/>
      <c r="GL7" s="66"/>
      <c r="GM7" s="76"/>
      <c r="GN7" s="66"/>
      <c r="GO7" s="76"/>
      <c r="GP7" s="66"/>
      <c r="GQ7" s="76"/>
      <c r="GR7" s="66"/>
      <c r="GS7" s="76"/>
      <c r="GT7" s="66"/>
      <c r="GU7" s="76"/>
      <c r="GV7" s="66"/>
      <c r="GW7" s="76"/>
      <c r="GX7" s="66"/>
      <c r="GY7" s="76"/>
      <c r="GZ7" s="66"/>
      <c r="HA7" s="76"/>
      <c r="HB7" s="66"/>
      <c r="HC7" s="76"/>
      <c r="HD7" s="66"/>
      <c r="HE7" s="76"/>
      <c r="HF7" s="66"/>
      <c r="HG7" s="76"/>
      <c r="HH7" s="66"/>
      <c r="HI7" s="76"/>
      <c r="HJ7" s="66"/>
      <c r="HK7" s="76"/>
      <c r="HL7" s="66"/>
      <c r="HM7" s="76"/>
      <c r="HN7" s="66"/>
      <c r="HO7" s="76"/>
      <c r="HP7" s="66"/>
      <c r="HQ7" s="76"/>
      <c r="HR7" s="66"/>
      <c r="HS7" s="76"/>
      <c r="HT7" s="66"/>
      <c r="HU7" s="76"/>
      <c r="HV7" s="66"/>
      <c r="HW7" s="76"/>
      <c r="HX7" s="66"/>
      <c r="HY7" s="76"/>
      <c r="HZ7" s="66"/>
      <c r="IA7" s="76"/>
      <c r="IB7" s="66"/>
      <c r="IC7" s="76"/>
      <c r="ID7" s="66"/>
      <c r="IE7" s="76"/>
      <c r="IF7" s="66"/>
      <c r="IG7" s="76"/>
      <c r="IH7" s="66"/>
      <c r="II7" s="76"/>
      <c r="IJ7" s="66"/>
      <c r="IK7" s="76"/>
      <c r="IL7" s="66"/>
      <c r="IM7" s="76"/>
      <c r="IN7" s="66"/>
      <c r="IO7" s="76"/>
      <c r="IP7" s="66"/>
      <c r="IQ7" s="76"/>
      <c r="IR7" s="66"/>
      <c r="IS7" s="76"/>
      <c r="IT7" s="66"/>
      <c r="IU7" s="76"/>
      <c r="IV7" s="66"/>
      <c r="IW7" s="76"/>
      <c r="IX7" s="66"/>
      <c r="IY7" s="76"/>
      <c r="IZ7" s="66"/>
      <c r="JA7" s="76"/>
      <c r="JB7" s="66"/>
      <c r="JC7" s="76"/>
      <c r="JD7" s="66"/>
      <c r="JE7" s="76"/>
      <c r="JF7" s="66"/>
      <c r="JG7" s="76"/>
      <c r="JH7" s="66"/>
      <c r="JI7" s="76"/>
      <c r="JJ7" s="66"/>
      <c r="JK7" s="76"/>
      <c r="JL7" s="66"/>
      <c r="JM7" s="76"/>
      <c r="JN7" s="66"/>
      <c r="JO7" s="76"/>
      <c r="JP7" s="66"/>
      <c r="JQ7" s="76"/>
      <c r="JR7" s="66"/>
      <c r="JS7" s="76"/>
      <c r="JT7" s="66"/>
      <c r="JU7" s="76"/>
      <c r="JV7" s="66"/>
      <c r="JW7" s="76"/>
      <c r="JX7" s="66"/>
      <c r="JY7" s="76"/>
      <c r="JZ7" s="66"/>
      <c r="KA7" s="76"/>
      <c r="KB7" s="66"/>
      <c r="KC7" s="76"/>
      <c r="KD7" s="66"/>
      <c r="KE7" s="76"/>
      <c r="KF7" s="66"/>
      <c r="KG7" s="76"/>
      <c r="KH7" s="66"/>
      <c r="KI7" s="76"/>
      <c r="KJ7" s="66"/>
      <c r="KK7" s="76"/>
      <c r="KL7" s="66"/>
      <c r="KM7" s="76"/>
      <c r="KN7" s="66"/>
      <c r="KO7" s="76"/>
      <c r="KP7" s="66"/>
      <c r="KQ7" s="76"/>
      <c r="KR7" s="66"/>
      <c r="KS7" s="76"/>
      <c r="KT7" s="66"/>
      <c r="KU7" s="76"/>
      <c r="KV7" s="66"/>
      <c r="KW7" s="76"/>
      <c r="KX7" s="66"/>
      <c r="KY7" s="76"/>
      <c r="KZ7" s="66"/>
      <c r="LA7" s="76"/>
      <c r="LB7" s="66"/>
      <c r="LC7" s="76"/>
      <c r="LD7" s="66"/>
      <c r="LE7" s="76"/>
      <c r="LF7" s="66"/>
      <c r="LG7" s="76"/>
      <c r="LH7" s="66"/>
      <c r="LI7" s="76"/>
      <c r="LJ7" s="66"/>
      <c r="LK7" s="76"/>
      <c r="LL7" s="66"/>
      <c r="LM7" s="76"/>
      <c r="LN7" s="66"/>
      <c r="LO7" s="76"/>
      <c r="LP7" s="66"/>
      <c r="LQ7" s="76"/>
      <c r="LR7" s="66"/>
      <c r="LS7" s="76"/>
      <c r="LT7" s="66"/>
      <c r="LU7" s="76"/>
      <c r="LV7" s="66"/>
      <c r="LW7" s="76"/>
      <c r="LX7" s="66"/>
      <c r="LY7" s="76"/>
      <c r="LZ7" s="66"/>
      <c r="MA7" s="76"/>
      <c r="MB7" s="66"/>
      <c r="MC7" s="76"/>
      <c r="MD7" s="66"/>
      <c r="MG7" s="1" t="str" cm="1">
        <f t="array" ref="MG7">IFERROR(INDEX(Paste_Here!$B$2:$B$850, MATCH(0, COUNTIF(MG$4:MG6, Paste_Here!$B$2:$B$850) + IF(Paste_Here!$B$2:$B$850="", 1, 0), 0)), "")</f>
        <v/>
      </c>
      <c r="MH7" s="1" t="str">
        <f>IF(MG7&lt;&gt;"", INDEX(Paste_Here!$A$2:$A$850, MATCH(MG7, Paste_Here!$B$2:$B$850, 0)), "")</f>
        <v/>
      </c>
      <c r="MI7" s="1" t="str">
        <f t="shared" si="8"/>
        <v/>
      </c>
      <c r="MJ7" s="1" t="str" cm="1">
        <f t="array" ref="MJ7">IFERROR(INDEX($MI$5:$MI$850, MATCH(SMALL(IF($MI$5:$MI$850&lt;&gt;"", COUNTIF($MI$5:$MI$850, "&lt;"&amp;$MI$5:$MI$850)+1), ROW()-ROW($MJ$5)+1), COUNTIF($MI$5:$MI$850, "&lt;"&amp;$MI$5:$MI$850)+1, 0)), "")</f>
        <v/>
      </c>
    </row>
    <row r="8" spans="1:348">
      <c r="A8" s="66"/>
      <c r="B8" s="76" t="str">
        <f t="shared" si="1"/>
        <v/>
      </c>
      <c r="C8" s="66"/>
      <c r="D8" s="76" t="str">
        <f>IFERROR(IF(B8&lt;&gt;"", IF(AND(INDEX(Paste_Here!B$2:B$850, MATCH(B8, Paste_Here!A$2:A$850, 0))&lt;&gt;"", ISNUMBER(VALUE(INDEX(Paste_Here!B$2:B$850, MATCH(B8, Paste_Here!A$2:A$850, 0))))), INDEX(Paste_Here!B$2:B$850, MATCH(B8, Paste_Here!A$2:A$850, 0)), ""), ""), "")</f>
        <v/>
      </c>
      <c r="E8" s="66"/>
      <c r="F8" s="76" t="str">
        <f>IFERROR(IF(B8&lt;&gt;"", IF(ISTEXT(INDEX(Paste_Here!K$2:K$850, MATCH(B8, Paste_Here!A$2:A$850, 0))), INDEX(Paste_Here!K$2:K$850, MATCH(B8, Paste_Here!A$2:A$850, 0)), ""), ""), "")</f>
        <v/>
      </c>
      <c r="G8" s="66"/>
      <c r="H8" s="76" t="str">
        <f>IFERROR(IF(B8&lt;&gt;"", IF(ISTEXT(INDEX(Paste_Here!C$2:C$850, MATCH(B8, Paste_Here!A$2:A$850, 0))), INDEX(Paste_Here!C$2:C$850, MATCH(B8, Paste_Here!A$2:A$850, 0)), ""), ""), "")</f>
        <v/>
      </c>
      <c r="I8" s="66"/>
      <c r="J8" s="76" t="str">
        <f>IFERROR(IF(B8&lt;&gt;"", IF(ISNUMBER(SEARCH("s", LOWER(INDEX(Paste_Here!M$2:M$850, MATCH(B8, Paste_Here!A$2:A$850, 0))))), "Yes", IF(INDEX(Paste_Here!M$2:M$850, MATCH(B8, Paste_Here!A$2:A$850, 0))&lt;&gt;"", "No", "")), ""), "")</f>
        <v/>
      </c>
      <c r="K8" s="66"/>
      <c r="L8" s="76" t="str">
        <f>IFERROR(IF(B8&lt;&gt;"", IF(ISNUMBER(SEARCH("yes", LOWER(INDEX(Paste_Here!E$2:E$850, MATCH(B8, Paste_Here!A$2:A$850, 0))))), "Yes", IF(ISNUMBER(SEARCH("no", LOWER(INDEX(Paste_Here!E$2:E$850, MATCH(B8, Paste_Here!A$2:A$850, 0))))), "No", "")), ""), "")</f>
        <v/>
      </c>
      <c r="M8" s="66"/>
      <c r="N8" s="76" t="str">
        <f>IFERROR(IF(B8&lt;&gt;"", IF(ISNUMBER(SEARCH("yes", LOWER(INDEX(Paste_Here!F$2:F$850, MATCH(B8, Paste_Here!A$2:A$850, 0))))), "Yes", IF(ISNUMBER(SEARCH("no", LOWER(INDEX(Paste_Here!F$2:F$850, MATCH(B8, Paste_Here!A$2:A$850, 0))))), "No", "")), ""), "")</f>
        <v/>
      </c>
      <c r="O8" s="66"/>
      <c r="P8" s="76" t="str">
        <f>IFERROR(IF(B8&lt;&gt;"", IF(ISNUMBER(SEARCH("yes", LOWER(INDEX(Paste_Here!L$2:L$850, MATCH(B8, Paste_Here!A$2:A$850, 0))))), "Yes", IF(ISNUMBER(SEARCH("no", LOWER(INDEX(Paste_Here!L$2:L$850, MATCH(B8, Paste_Here!A$2:A$850, 0))))), "No", "")), ""), "")</f>
        <v/>
      </c>
      <c r="Q8" s="66"/>
      <c r="R8" s="76" t="str">
        <f>IFERROR(IF(B8&lt;&gt;"", IF(ISNUMBER(SEARCH("transitional 2", LOWER(INDEX(Paste_Here!D$2:D$850, MATCH(B8, Paste_Here!A$2:A$850, 0))))), "T2", IF(ISNUMBER(SEARCH("transitional 1", LOWER(INDEX(Paste_Here!D$2:D$850, MATCH(B8, Paste_Here!A$2:A$850, 0))))), "T1", IF(ISNUMBER(SEARCH("waived ell services", LOWER(INDEX(Paste_Here!D$2:D$850, MATCH(B8, Paste_Here!A$2:A$850, 0))))), "W", IF(ISNUMBER(SEARCH("english language learner", LOWER(INDEX(Paste_Here!D$2:D$850, MATCH(B8, Paste_Here!A$2:A$850, 0))))), "L", "")))), ""), "")</f>
        <v/>
      </c>
      <c r="S8" s="66"/>
      <c r="T8" s="76" t="str">
        <f>IFERROR(IF(B8&lt;&gt;"", IF(ISNUMBER(SEARCH("yes", LOWER(INDEX(Paste_Here!I$2:I$850, MATCH(B8, Paste_Here!A$2:A$850, 0))))), "Yes", IF(ISNUMBER(SEARCH("no", LOWER(INDEX(Paste_Here!I$2:I$850, MATCH(B8, Paste_Here!A$2:A$850, 0))))), "No", "")), ""), "")</f>
        <v/>
      </c>
      <c r="U8" s="66"/>
      <c r="V8" s="76" t="str">
        <f>IFERROR(IF(B8&lt;&gt;"", IF(ISTEXT(INDEX(Paste_Here!J$2:J$850, MATCH(B8, Paste_Here!A$2:A$850, 0))), VALUE(INDEX(Paste_Here!J$2:J$850, MATCH(B8, Paste_Here!A$2:A$850, 0))), ""), ""), "")</f>
        <v/>
      </c>
      <c r="W8" s="66"/>
      <c r="X8" s="66"/>
      <c r="Y8" s="76" t="str">
        <f t="shared" si="2"/>
        <v/>
      </c>
      <c r="Z8" s="66"/>
      <c r="AA8" s="76" t="str">
        <f>IFERROR(IF(B8&lt;&gt;"", IF(AND(INDEX(Paste_Here!AI$2:AI$850, MATCH(B8, Paste_Here!A$2:A$850, 0))&lt;&gt;"", ISNUMBER(VALUE(INDEX(Paste_Here!AI$2:AI$850, MATCH(B8, Paste_Here!A$2:A$850, 0))))), INDEX(Paste_Here!AI$2:AI$850, MATCH(B8, Paste_Here!A$2:A$850, 0)), ""), ""), "")</f>
        <v/>
      </c>
      <c r="AB8" s="66"/>
      <c r="AC8" s="76" t="str">
        <f>IFERROR(IF(B8&lt;&gt;"", IF(AND(INDEX(Paste_Here!AJ$2:AJ$850, MATCH(B8, Paste_Here!A$2:A$850, 0))&lt;&gt;"", ISNUMBER(VALUE(INDEX(Paste_Here!AJ$2:AJ$850, MATCH(B8, Paste_Here!A$2:A$850, 0))))), INDEX(Paste_Here!AJ$2:AJ$850, MATCH(B8, Paste_Here!A$2:A$850, 0)), ""), ""), "")</f>
        <v/>
      </c>
      <c r="AD8" s="66"/>
      <c r="AE8" s="76" t="str">
        <f>IFERROR(IF(B8&lt;&gt;"", IF(AND(INDEX(Paste_Here!AK$2:AK$850, MATCH(B8, Paste_Here!A$2:A$850, 0))&lt;&gt;"", ISNUMBER(VALUE(INDEX(Paste_Here!AK$2:AK$850, MATCH(B8, Paste_Here!A$2:A$850, 0))))), INDEX(Paste_Here!AK$2:AK$850, MATCH(B8, Paste_Here!A$2:A$850, 0)), ""), ""), "")</f>
        <v/>
      </c>
      <c r="AF8" s="66"/>
      <c r="AG8" s="76" t="str">
        <f>IFERROR(IF(B8&lt;&gt;"", IF(AND(INDEX(Paste_Here!AL$2:AL$850, MATCH(B8, Paste_Here!A$2:A$850, 0))&lt;&gt;"", ISNUMBER(VALUE(INDEX(Paste_Here!AL$2:AL$850, MATCH(B8, Paste_Here!A$2:A$850, 0))))), INDEX(Paste_Here!AL$2:AL$850, MATCH(B8, Paste_Here!A$2:A$850, 0)), ""), ""), "")</f>
        <v/>
      </c>
      <c r="AH8" s="66"/>
      <c r="AI8" s="76" t="str">
        <f>IFERROR(IF(B8&lt;&gt;"", IF(AND(INDEX(Paste_Here!AH$2:AH$850, MATCH(B8, Paste_Here!A$2:A$850, 0))&lt;&gt;"", ISNUMBER(VALUE(INDEX(Paste_Here!AH$2:AH$850, MATCH(B8, Paste_Here!A$2:A$850, 0))))), IF(VALUE(INDEX(Paste_Here!AH$2:AH$850, MATCH(B8, Paste_Here!A$2:A$850, 0)))=0, "", INDEX(Paste_Here!AH$2:AH$850, MATCH(B8, Paste_Here!A$2:A$850, 0))), ""), ""), "")</f>
        <v/>
      </c>
      <c r="AJ8" s="66"/>
      <c r="AK8" s="76" t="str">
        <f>IFERROR(IF(B8&lt;&gt;"", IF(AND(INDEX(Paste_Here!N$2:N$850, MATCH(B8, Paste_Here!A$2:A$850, 0))&lt;&gt;"", ISNUMBER(VALUE(INDEX(Paste_Here!N$2:N$850, MATCH(B8, Paste_Here!A$2:A$850, 0))))), INDEX(Paste_Here!N$2:N$850, MATCH(B8, Paste_Here!A$2:A$850, 0)), ""), ""), "")</f>
        <v/>
      </c>
      <c r="AL8" s="66"/>
      <c r="AM8" s="76" t="str">
        <f>IFERROR(IF(B8&lt;&gt;"", IF(AND(INDEX(Paste_Here!O$2:O$850, MATCH(B8, Paste_Here!A$2:A$850, 0))&lt;&gt;"", ISNUMBER(VALUE(INDEX(Paste_Here!O$2:O$850, MATCH(B8, Paste_Here!A$2:A$850, 0))))), INDEX(Paste_Here!O$2:O$850, MATCH(B8, Paste_Here!A$2:A$850, 0)), ""), ""), "")</f>
        <v/>
      </c>
      <c r="AN8" s="66"/>
      <c r="AO8" s="76"/>
      <c r="AP8" s="66"/>
      <c r="AQ8" s="76"/>
      <c r="AR8" s="66"/>
      <c r="AS8" s="76"/>
      <c r="AT8" s="66"/>
      <c r="AU8" s="66"/>
      <c r="AV8" s="76" t="str">
        <f t="shared" si="3"/>
        <v/>
      </c>
      <c r="AW8" s="66"/>
      <c r="AX8" s="76" t="str">
        <f>IFERROR(IF(B8&lt;&gt;"", IF(ISNUMBER(SEARCH("Revealed-Potential (Primary Focus)", LOWER(INDEX(Paste_Here!Z$2:Z$850, MATCH(B8, Paste_Here!A$2:A$850, 0))))), "Rev-Potential: Prim", IF(ISNUMBER(SEARCH("Revealed-Potential (Secondary Focus)", LOWER(INDEX(Paste_Here!Z$2:Z$850, MATCH(B8, Paste_Here!A$2:A$850, 0))))), "Rev-Potential: Sec", IF(ISNUMBER(SEARCH("Monitoring", LOWER(INDEX(Paste_Here!Z$2:Z$850, MATCH(B8, Paste_Here!A$2:A$850, 0))))), "Monitoring", IF(ISNUMBER(SEARCH("At-Promise (Secondary Focus)", LOWER(INDEX(Paste_Here!Z$2:Z$850, MATCH(B8, Paste_Here!A$2:A$850, 0))))), "At-Promise: Sec", IF(ISNUMBER(SEARCH("At-Promise (Primary Focus)", LOWER(INDEX(Paste_Here!Z$2:Z$850, MATCH(B8, Paste_Here!A$2:A$850, 0))))), "At-Promise: Prim", ""))))), ""), "")</f>
        <v/>
      </c>
      <c r="AY8" s="66"/>
      <c r="AZ8" s="76"/>
      <c r="BA8" s="66"/>
      <c r="BB8" s="76"/>
      <c r="BC8" s="66"/>
      <c r="BD8" s="76"/>
      <c r="BE8" s="66"/>
      <c r="BF8" s="76"/>
      <c r="BG8" s="66"/>
      <c r="BH8" s="76"/>
      <c r="BI8" s="66"/>
      <c r="BJ8" s="66"/>
      <c r="BK8" s="76" t="str">
        <f t="shared" si="4"/>
        <v/>
      </c>
      <c r="BL8" s="66"/>
      <c r="BM8" s="76" t="str">
        <f>IFERROR(IF(B8&lt;&gt;"", IF(AND(ISNUMBER(VALUE(SUBSTITUTE(SUBSTITUTE(Paste_Here!R8, "br", "-"), "L", ""))), VALUE(SUBSTITUTE(SUBSTITUTE(Paste_Here!R8, "br", "-"), "L", "")) &gt;= 1095), "Yes", IF(AND(ISNUMBER(VALUE(SUBSTITUTE(SUBSTITUTE(Paste_Here!R8, "br", "-"), "L", ""))), VALUE(SUBSTITUTE(SUBSTITUTE(Paste_Here!R8, "br", "-"), "L", "")) &lt;= 1094), "No", "")), ""), "")</f>
        <v/>
      </c>
      <c r="BN8" s="66"/>
      <c r="BO8" s="76" t="str">
        <f>IFERROR(IF(B8&lt;&gt;"", IF(COUNTIF(INDEX(Paste_Here!Y$2:AB$850, MATCH(B8, Paste_Here!A$2:A$850, 0), 0), "yes") &gt; 0, "Yes", IF(COUNTIF(INDEX(Paste_Here!Y$2:AB$850, MATCH(B8, Paste_Here!A$2:A$850, 0), 0), "no") &gt; 0, "No", "")), ""), "")</f>
        <v/>
      </c>
      <c r="BP8" s="66"/>
      <c r="BQ8" s="76" t="str">
        <f>IFERROR(IF(B8&lt;&gt;"", IF(AND(ISNUMBER(VALUE(SUBSTITUTE(SUBSTITUTE(Paste_Here!U8, "em", "-"), "q", ""))), VALUE(SUBSTITUTE(SUBSTITUTE(Paste_Here!U8, "em", "-"), "q", "")) &gt;= 910), "Yes", IF(AND(ISNUMBER(VALUE(SUBSTITUTE(SUBSTITUTE(Paste_Here!U8, "em", "-"), "q", ""))), VALUE(SUBSTITUTE(SUBSTITUTE(Paste_Here!U8, "em", "-"), "q", "")) &lt;= 909), "No", "")), ""), "")</f>
        <v/>
      </c>
      <c r="BR8" s="66"/>
      <c r="BS8" s="76" t="str">
        <f>IFERROR(IF(B8&lt;&gt;"", IF(AND(INDEX(Paste_Here!X$2:X$850, MATCH(B8, Paste_Here!A$2:A$850, 0))&lt;&gt;"", ISNUMBER(VALUE(INDEX(Paste_Here!X$2:X$850, MATCH(B8, Paste_Here!A$2:A$850, 0))))), INDEX(Paste_Here!X$2:X$850, MATCH(B8, Paste_Here!A$2:A$850, 0)), ""), ""), "")</f>
        <v/>
      </c>
      <c r="BT8" s="66"/>
      <c r="BU8" s="76" t="str">
        <f>IFERROR(IF(B8&lt;&gt;"", IF(ISNUMBER(VALUE(INDEX(Paste_Here!G$2:G$850, MATCH(B8, Paste_Here!A$2:A$850, 0)))), IF(VALUE(INDEX(Paste_Here!G$2:G$850, MATCH(B8, Paste_Here!A$2:A$850, 0)))=0, "No", IF(AND(VALUE(INDEX(Paste_Here!G$2:G$850, MATCH(B8, Paste_Here!A$2:A$850, 0)))&gt;=1, VALUE(INDEX(Paste_Here!G$2:G$850, MATCH(B8, Paste_Here!A$2:A$850, 0)))&lt;=4), VALUE(INDEX(Paste_Here!G$2:G$850, MATCH(B8, Paste_Here!A$2:A$850, 0))), "")), ""), ""), "")</f>
        <v/>
      </c>
      <c r="BV8" s="66"/>
      <c r="BW8" s="76" t="str">
        <f>IFERROR(IF(B8&lt;&gt;"", IF(ISNUMBER(VALUE(INDEX(Paste_Here!H$2:H$850, MATCH(B8, Paste_Here!A$2:A$850, 0)))), IF(VALUE(INDEX(Paste_Here!H$2:H$850, MATCH(B8, Paste_Here!A$2:A$850, 0)))=0, "No", IF(AND(VALUE(INDEX(Paste_Here!H$2:H$850, MATCH(B8, Paste_Here!A$2:A$850, 0)))&gt;=1, VALUE(INDEX(Paste_Here!H$2:H$850, MATCH(B8, Paste_Here!A$2:A$850, 0)))&lt;=4), VALUE(INDEX(Paste_Here!H$2:H$850, MATCH(B8, Paste_Here!A$2:A$850, 0))), "")), ""), ""), "")</f>
        <v/>
      </c>
      <c r="BX8" s="66"/>
      <c r="BY8" s="76"/>
      <c r="BZ8" s="66"/>
      <c r="CA8" s="76"/>
      <c r="CB8" s="66"/>
      <c r="CC8" s="66"/>
      <c r="CD8" s="76" t="str">
        <f t="shared" si="5"/>
        <v/>
      </c>
      <c r="CE8" s="66"/>
      <c r="CF8" s="76" t="str">
        <f>IFERROR(IF(B8&lt;&gt;"", IF(AND(INDEX(Paste_Here!P$2:P$850, MATCH(B8, Paste_Here!A$2:A$850, 0))&lt;&gt;"", ISNUMBER(VALUE(INDEX(Paste_Here!P$2:P$850, MATCH(B8, Paste_Here!A$2:A$850, 0))))), INDEX(Paste_Here!P$2:P$850, MATCH(B8, Paste_Here!A$2:A$850, 0)), ""), ""), "")</f>
        <v/>
      </c>
      <c r="CG8" s="66"/>
      <c r="CH8" s="76" t="str">
        <f>IFERROR(IF(B8&lt;&gt;"", IF(ISNUMBER(SEARCH("highrisk", LOWER(INDEX(Paste_Here!Q$2:Q$850, MATCH(B8, Paste_Here!A$2:A$850, 0))))), "High Risk", IF(ISNUMBER(SEARCH("lowrisk", LOWER(INDEX(Paste_Here!Q$2:Q$850, MATCH(B8, Paste_Here!A$2:A$850, 0))))), "Low Risk", IF(ISNUMBER(SEARCH("somerisk", LOWER(INDEX(Paste_Here!Q$2:Q$850, MATCH(B8, Paste_Here!A$2:A$850, 0))))), "Some Risk", ""))), ""), "")</f>
        <v/>
      </c>
      <c r="CI8" s="66"/>
      <c r="CJ8" s="76" t="str">
        <f>IFERROR(IF(B8&lt;&gt;"", IF(AND(INDEX(Paste_Here!AA$2:AA$850, MATCH(B8, Paste_Here!A$2:A$850, 0))&lt;&gt;"", ISNUMBER(VALUE(INDEX(Paste_Here!AA$2:AA$850, MATCH(B8, Paste_Here!A$2:A$850, 0))))), INDEX(Paste_Here!AA$2:AA$850, MATCH(B8, Paste_Here!A$2:A$850, 0)), ""), ""), "")</f>
        <v/>
      </c>
      <c r="CK8" s="66"/>
      <c r="CL8" s="76" t="str">
        <f>IFERROR(IF(B8&lt;&gt;"", IF(LOWER(INDEX(Paste_Here!AB$2:AB$850, MATCH(B8, Paste_Here!A$2:A$850, 0)))="approaching expectations", "Approaching", IF(LOWER(INDEX(Paste_Here!AB$2:AB$850, MATCH(B8, Paste_Here!A$2:A$850, 0)))="met expectations", "Met", IF(LOWER(INDEX(Paste_Here!AB$2:AB$850, MATCH(B8, Paste_Here!A$2:A$850, 0)))="exceeded expectations", "Exceeded", IF(LOWER(INDEX(Paste_Here!AB$2:AB$850, MATCH(B8, Paste_Here!A$2:A$850, 0)))="below expectations", "Below", "")))), ""), "")</f>
        <v/>
      </c>
      <c r="CM8" s="66"/>
      <c r="CN8" s="76" t="str">
        <f>IFERROR(IF(B8&lt;&gt;"", IF(AND(INDEX(Paste_Here!AC$2:AC$850, MATCH(B8, Paste_Here!A$2:A$850, 0))&lt;&gt;"", ISNUMBER(VALUE(INDEX(Paste_Here!AC$2:AC$850, MATCH(B8, Paste_Here!A$2:A$850, 0))))), INDEX(Paste_Here!AC$2:AC$850, MATCH(B8, Paste_Here!A$2:A$850, 0)), ""), ""), "")</f>
        <v/>
      </c>
      <c r="CO8" s="66"/>
      <c r="CP8" s="76"/>
      <c r="CQ8" s="66"/>
      <c r="CR8" s="76"/>
      <c r="CS8" s="66"/>
      <c r="CT8" s="76"/>
      <c r="CU8" s="66"/>
      <c r="CV8" s="76"/>
      <c r="CW8" s="66"/>
      <c r="CX8" s="76"/>
      <c r="CY8" s="66"/>
      <c r="CZ8" s="66"/>
      <c r="DA8" s="76" t="str">
        <f t="shared" si="6"/>
        <v/>
      </c>
      <c r="DB8" s="66"/>
      <c r="DC8" s="76" t="str">
        <f>IFERROR(IF(B8&lt;&gt;"", IF(AND(INDEX(Paste_Here!V$2:V$850, MATCH(B8, Paste_Here!A$2:A$850, 0))&lt;&gt;"", ISNUMBER(VALUE(INDEX(Paste_Here!V$2:V$850, MATCH(B8, Paste_Here!A$2:A$850, 0))))), INDEX(Paste_Here!V$2:V$850, MATCH(B8, Paste_Here!A$2:A$850, 0)), ""), ""), "")</f>
        <v/>
      </c>
      <c r="DD8" s="66"/>
      <c r="DE8" s="76" t="str">
        <f>IFERROR(IF(B8&lt;&gt;"", IF(ISNUMBER(SEARCH("highrisk", LOWER(INDEX(Paste_Here!W$2:W$850, MATCH(B8, Paste_Here!A$2:A$850, 0))))), "High Risk", IF(ISNUMBER(SEARCH("lowrisk", LOWER(INDEX(Paste_Here!W$2:W$850, MATCH(B8, Paste_Here!A$2:A$850, 0))))), "Low Risk", IF(ISNUMBER(SEARCH("somerisk", LOWER(INDEX(Paste_Here!W$2:W$850, MATCH(B8, Paste_Here!A$2:A$850, 0))))), "Some Risk", ""))), ""), "")</f>
        <v/>
      </c>
      <c r="DF8" s="66"/>
      <c r="DG8" s="76" t="str">
        <f>IFERROR(IF(B8&lt;&gt;"", IF(AND(INDEX(Paste_Here!S$2:S$850, MATCH(B8, Paste_Here!A$2:A$850, 0))&lt;&gt;"", ISNUMBER(VALUE(INDEX(Paste_Here!S$2:S$850, MATCH(B8, Paste_Here!A$2:A$850, 0))))), INDEX(Paste_Here!S$2:S$850, MATCH(B8, Paste_Here!A$2:A$850, 0)), ""), ""), "")</f>
        <v/>
      </c>
      <c r="DH8" s="66"/>
      <c r="DI8" s="76" t="str">
        <f>IFERROR(IF(B8&lt;&gt;"", IF(ISNUMBER(SEARCH("highrisk", LOWER(INDEX(Paste_Here!T$2:T$850, MATCH(B8, Paste_Here!A$2:A$850, 0))))), "High Risk", IF(ISNUMBER(SEARCH("lowrisk", LOWER(INDEX(Paste_Here!T$2:T$850, MATCH(B8, Paste_Here!A$2:A$850, 0))))), "Low Risk", IF(ISNUMBER(SEARCH("somerisk", LOWER(INDEX(Paste_Here!T$2:T$850, MATCH(B8, Paste_Here!A$2:A$850, 0))))), "Some Risk", ""))), ""), "")</f>
        <v/>
      </c>
      <c r="DJ8" s="66"/>
      <c r="DK8" s="76" t="str">
        <f>IFERROR(IF(B8&lt;&gt;"", IF(AND(INDEX(Paste_Here!AD$2:AD$850, MATCH(B8, Paste_Here!A$2:A$850, 0))&lt;&gt;"", ISNUMBER(VALUE(INDEX(Paste_Here!AD$2:AD$850, MATCH(B8, Paste_Here!A$2:A$850, 0))))), INDEX(Paste_Here!AD$2:AD$850, MATCH(B8, Paste_Here!A$2:A$850, 0)), ""), ""), "")</f>
        <v/>
      </c>
      <c r="DL8" s="66"/>
      <c r="DM8" s="76" t="str">
        <f>IFERROR(IF(B8&lt;&gt;"", IF(LOWER(INDEX(Paste_Here!AE$2:AE$850, MATCH(B8, Paste_Here!A$2:A$850, 0)))="approaching expectations", "Approaching", IF(LOWER(INDEX(Paste_Here!AE$2:AE$850, MATCH(B8, Paste_Here!A$2:A$850, 0)))="met expectations", "Met", IF(LOWER(INDEX(Paste_Here!AE$2:AE$850, MATCH(B8, Paste_Here!A$2:A$850, 0)))="exceeded expectations", "Exceeded", IF(LOWER(INDEX(Paste_Here!AE$2:AE$850, MATCH(B8, Paste_Here!A$2:A$850, 0)))="below expectations", "Below", "")))), ""), "")</f>
        <v/>
      </c>
      <c r="DN8" s="66"/>
      <c r="DO8" s="76"/>
      <c r="DP8" s="66"/>
      <c r="DQ8" s="76"/>
      <c r="DR8" s="66"/>
      <c r="DS8" s="76"/>
      <c r="DT8" s="66"/>
      <c r="DU8" s="76"/>
      <c r="DV8" s="66"/>
      <c r="DW8" s="66"/>
      <c r="DX8" s="76" t="str">
        <f t="shared" si="7"/>
        <v/>
      </c>
      <c r="DY8" s="66"/>
      <c r="DZ8" s="76"/>
      <c r="EA8" s="66"/>
      <c r="EB8" s="76"/>
      <c r="EC8" s="66"/>
      <c r="ED8" s="76" t="str">
        <f>IFERROR(IF(B8&lt;&gt;"", IF(AND(INDEX(Paste_Here!AF$2:AF$850, MATCH(B8, Paste_Here!A$2:A$850, 0))&lt;&gt;"", ISNUMBER(VALUE(INDEX(Paste_Here!AF$2:AF$850, MATCH(B8, Paste_Here!A$2:A$850, 0))))), INDEX(Paste_Here!AF$2:AF$850, MATCH(B8, Paste_Here!A$2:A$850, 0)), ""), ""), "")</f>
        <v/>
      </c>
      <c r="EE8" s="66"/>
      <c r="EF8" s="76"/>
      <c r="EG8" s="66"/>
      <c r="EH8" s="76"/>
      <c r="EI8" s="66"/>
      <c r="EJ8" s="76" t="str">
        <f>IFERROR(IF(B8&lt;&gt;"", IF(AND(INDEX(Paste_Here!AG$2:AG$850, MATCH(B8, Paste_Here!A$2:A$850, 0))&lt;&gt;"", ISNUMBER(VALUE(INDEX(Paste_Here!AG$2:AG$850, MATCH(B8, Paste_Here!A$2:A$850, 0))))), INDEX(Paste_Here!AG$2:AG$850, MATCH(B8, Paste_Here!A$2:A$850, 0)), ""), ""), "")</f>
        <v/>
      </c>
      <c r="EK8" s="66"/>
      <c r="EL8" s="76"/>
      <c r="EM8" s="66"/>
      <c r="EN8" s="76"/>
      <c r="EO8" s="66"/>
      <c r="EP8" s="76"/>
      <c r="EQ8" s="66"/>
      <c r="ER8" s="76"/>
      <c r="ES8" s="66"/>
      <c r="ET8" s="66"/>
      <c r="EU8" s="76"/>
      <c r="EV8" s="66"/>
      <c r="EW8" s="76"/>
      <c r="EX8" s="66"/>
      <c r="EY8" s="76"/>
      <c r="EZ8" s="66"/>
      <c r="FA8" s="76"/>
      <c r="FB8" s="66"/>
      <c r="FC8" s="76"/>
      <c r="FD8" s="66"/>
      <c r="FE8" s="76"/>
      <c r="FF8" s="66"/>
      <c r="FG8" s="76"/>
      <c r="FH8" s="66"/>
      <c r="FI8" s="76"/>
      <c r="FJ8" s="66"/>
      <c r="FK8" s="76"/>
      <c r="FL8" s="66"/>
      <c r="FM8" s="76"/>
      <c r="FN8" s="66"/>
      <c r="FO8" s="76"/>
      <c r="FP8" s="66"/>
      <c r="FQ8" s="76"/>
      <c r="FR8" s="66"/>
      <c r="FS8" s="76"/>
      <c r="FT8" s="66"/>
      <c r="FU8" s="76"/>
      <c r="FV8" s="66"/>
      <c r="FW8" s="76"/>
      <c r="FX8" s="66"/>
      <c r="FY8" s="76"/>
      <c r="FZ8" s="66"/>
      <c r="GA8" s="76"/>
      <c r="GB8" s="66"/>
      <c r="GC8" s="76"/>
      <c r="GD8" s="66"/>
      <c r="GE8" s="76"/>
      <c r="GF8" s="66"/>
      <c r="GG8" s="76"/>
      <c r="GH8" s="66"/>
      <c r="GI8" s="76"/>
      <c r="GJ8" s="66"/>
      <c r="GK8" s="76"/>
      <c r="GL8" s="66"/>
      <c r="GM8" s="76"/>
      <c r="GN8" s="66"/>
      <c r="GO8" s="76"/>
      <c r="GP8" s="66"/>
      <c r="GQ8" s="76"/>
      <c r="GR8" s="66"/>
      <c r="GS8" s="76"/>
      <c r="GT8" s="66"/>
      <c r="GU8" s="76"/>
      <c r="GV8" s="66"/>
      <c r="GW8" s="76"/>
      <c r="GX8" s="66"/>
      <c r="GY8" s="76"/>
      <c r="GZ8" s="66"/>
      <c r="HA8" s="76"/>
      <c r="HB8" s="66"/>
      <c r="HC8" s="76"/>
      <c r="HD8" s="66"/>
      <c r="HE8" s="76"/>
      <c r="HF8" s="66"/>
      <c r="HG8" s="76"/>
      <c r="HH8" s="66"/>
      <c r="HI8" s="76"/>
      <c r="HJ8" s="66"/>
      <c r="HK8" s="76"/>
      <c r="HL8" s="66"/>
      <c r="HM8" s="76"/>
      <c r="HN8" s="66"/>
      <c r="HO8" s="76"/>
      <c r="HP8" s="66"/>
      <c r="HQ8" s="76"/>
      <c r="HR8" s="66"/>
      <c r="HS8" s="76"/>
      <c r="HT8" s="66"/>
      <c r="HU8" s="76"/>
      <c r="HV8" s="66"/>
      <c r="HW8" s="76"/>
      <c r="HX8" s="66"/>
      <c r="HY8" s="76"/>
      <c r="HZ8" s="66"/>
      <c r="IA8" s="76"/>
      <c r="IB8" s="66"/>
      <c r="IC8" s="76"/>
      <c r="ID8" s="66"/>
      <c r="IE8" s="76"/>
      <c r="IF8" s="66"/>
      <c r="IG8" s="76"/>
      <c r="IH8" s="66"/>
      <c r="II8" s="76"/>
      <c r="IJ8" s="66"/>
      <c r="IK8" s="76"/>
      <c r="IL8" s="66"/>
      <c r="IM8" s="76"/>
      <c r="IN8" s="66"/>
      <c r="IO8" s="76"/>
      <c r="IP8" s="66"/>
      <c r="IQ8" s="76"/>
      <c r="IR8" s="66"/>
      <c r="IS8" s="76"/>
      <c r="IT8" s="66"/>
      <c r="IU8" s="76"/>
      <c r="IV8" s="66"/>
      <c r="IW8" s="76"/>
      <c r="IX8" s="66"/>
      <c r="IY8" s="76"/>
      <c r="IZ8" s="66"/>
      <c r="JA8" s="76"/>
      <c r="JB8" s="66"/>
      <c r="JC8" s="76"/>
      <c r="JD8" s="66"/>
      <c r="JE8" s="76"/>
      <c r="JF8" s="66"/>
      <c r="JG8" s="76"/>
      <c r="JH8" s="66"/>
      <c r="JI8" s="76"/>
      <c r="JJ8" s="66"/>
      <c r="JK8" s="76"/>
      <c r="JL8" s="66"/>
      <c r="JM8" s="76"/>
      <c r="JN8" s="66"/>
      <c r="JO8" s="76"/>
      <c r="JP8" s="66"/>
      <c r="JQ8" s="76"/>
      <c r="JR8" s="66"/>
      <c r="JS8" s="76"/>
      <c r="JT8" s="66"/>
      <c r="JU8" s="76"/>
      <c r="JV8" s="66"/>
      <c r="JW8" s="76"/>
      <c r="JX8" s="66"/>
      <c r="JY8" s="76"/>
      <c r="JZ8" s="66"/>
      <c r="KA8" s="76"/>
      <c r="KB8" s="66"/>
      <c r="KC8" s="76"/>
      <c r="KD8" s="66"/>
      <c r="KE8" s="76"/>
      <c r="KF8" s="66"/>
      <c r="KG8" s="76"/>
      <c r="KH8" s="66"/>
      <c r="KI8" s="76"/>
      <c r="KJ8" s="66"/>
      <c r="KK8" s="76"/>
      <c r="KL8" s="66"/>
      <c r="KM8" s="76"/>
      <c r="KN8" s="66"/>
      <c r="KO8" s="76"/>
      <c r="KP8" s="66"/>
      <c r="KQ8" s="76"/>
      <c r="KR8" s="66"/>
      <c r="KS8" s="76"/>
      <c r="KT8" s="66"/>
      <c r="KU8" s="76"/>
      <c r="KV8" s="66"/>
      <c r="KW8" s="76"/>
      <c r="KX8" s="66"/>
      <c r="KY8" s="76"/>
      <c r="KZ8" s="66"/>
      <c r="LA8" s="76"/>
      <c r="LB8" s="66"/>
      <c r="LC8" s="76"/>
      <c r="LD8" s="66"/>
      <c r="LE8" s="76"/>
      <c r="LF8" s="66"/>
      <c r="LG8" s="76"/>
      <c r="LH8" s="66"/>
      <c r="LI8" s="76"/>
      <c r="LJ8" s="66"/>
      <c r="LK8" s="76"/>
      <c r="LL8" s="66"/>
      <c r="LM8" s="76"/>
      <c r="LN8" s="66"/>
      <c r="LO8" s="76"/>
      <c r="LP8" s="66"/>
      <c r="LQ8" s="76"/>
      <c r="LR8" s="66"/>
      <c r="LS8" s="76"/>
      <c r="LT8" s="66"/>
      <c r="LU8" s="76"/>
      <c r="LV8" s="66"/>
      <c r="LW8" s="76"/>
      <c r="LX8" s="66"/>
      <c r="LY8" s="76"/>
      <c r="LZ8" s="66"/>
      <c r="MA8" s="76"/>
      <c r="MB8" s="66"/>
      <c r="MC8" s="76"/>
      <c r="MD8" s="66"/>
      <c r="MG8" s="1" t="str" cm="1">
        <f t="array" ref="MG8">IFERROR(INDEX(Paste_Here!$B$2:$B$850, MATCH(0, COUNTIF(MG$4:MG7, Paste_Here!$B$2:$B$850) + IF(Paste_Here!$B$2:$B$850="", 1, 0), 0)), "")</f>
        <v/>
      </c>
      <c r="MH8" s="1" t="str">
        <f>IF(MG8&lt;&gt;"", INDEX(Paste_Here!$A$2:$A$850, MATCH(MG8, Paste_Here!$B$2:$B$850, 0)), "")</f>
        <v/>
      </c>
      <c r="MI8" s="1" t="str">
        <f t="shared" si="8"/>
        <v/>
      </c>
      <c r="MJ8" s="1" t="str" cm="1">
        <f t="array" ref="MJ8">IFERROR(INDEX($MI$5:$MI$850, MATCH(SMALL(IF($MI$5:$MI$850&lt;&gt;"", COUNTIF($MI$5:$MI$850, "&lt;"&amp;$MI$5:$MI$850)+1), ROW()-ROW($MJ$5)+1), COUNTIF($MI$5:$MI$850, "&lt;"&amp;$MI$5:$MI$850)+1, 0)), "")</f>
        <v/>
      </c>
    </row>
    <row r="9" spans="1:348">
      <c r="A9" s="66"/>
      <c r="B9" s="76" t="str">
        <f t="shared" si="1"/>
        <v/>
      </c>
      <c r="C9" s="66"/>
      <c r="D9" s="76" t="str">
        <f>IFERROR(IF(B9&lt;&gt;"", IF(AND(INDEX(Paste_Here!B$2:B$850, MATCH(B9, Paste_Here!A$2:A$850, 0))&lt;&gt;"", ISNUMBER(VALUE(INDEX(Paste_Here!B$2:B$850, MATCH(B9, Paste_Here!A$2:A$850, 0))))), INDEX(Paste_Here!B$2:B$850, MATCH(B9, Paste_Here!A$2:A$850, 0)), ""), ""), "")</f>
        <v/>
      </c>
      <c r="E9" s="66"/>
      <c r="F9" s="76" t="str">
        <f>IFERROR(IF(B9&lt;&gt;"", IF(ISTEXT(INDEX(Paste_Here!K$2:K$850, MATCH(B9, Paste_Here!A$2:A$850, 0))), INDEX(Paste_Here!K$2:K$850, MATCH(B9, Paste_Here!A$2:A$850, 0)), ""), ""), "")</f>
        <v/>
      </c>
      <c r="G9" s="66"/>
      <c r="H9" s="76" t="str">
        <f>IFERROR(IF(B9&lt;&gt;"", IF(ISTEXT(INDEX(Paste_Here!C$2:C$850, MATCH(B9, Paste_Here!A$2:A$850, 0))), INDEX(Paste_Here!C$2:C$850, MATCH(B9, Paste_Here!A$2:A$850, 0)), ""), ""), "")</f>
        <v/>
      </c>
      <c r="I9" s="66"/>
      <c r="J9" s="76" t="str">
        <f>IFERROR(IF(B9&lt;&gt;"", IF(ISNUMBER(SEARCH("s", LOWER(INDEX(Paste_Here!M$2:M$850, MATCH(B9, Paste_Here!A$2:A$850, 0))))), "Yes", IF(INDEX(Paste_Here!M$2:M$850, MATCH(B9, Paste_Here!A$2:A$850, 0))&lt;&gt;"", "No", "")), ""), "")</f>
        <v/>
      </c>
      <c r="K9" s="66"/>
      <c r="L9" s="76" t="str">
        <f>IFERROR(IF(B9&lt;&gt;"", IF(ISNUMBER(SEARCH("yes", LOWER(INDEX(Paste_Here!E$2:E$850, MATCH(B9, Paste_Here!A$2:A$850, 0))))), "Yes", IF(ISNUMBER(SEARCH("no", LOWER(INDEX(Paste_Here!E$2:E$850, MATCH(B9, Paste_Here!A$2:A$850, 0))))), "No", "")), ""), "")</f>
        <v/>
      </c>
      <c r="M9" s="66"/>
      <c r="N9" s="76" t="str">
        <f>IFERROR(IF(B9&lt;&gt;"", IF(ISNUMBER(SEARCH("yes", LOWER(INDEX(Paste_Here!F$2:F$850, MATCH(B9, Paste_Here!A$2:A$850, 0))))), "Yes", IF(ISNUMBER(SEARCH("no", LOWER(INDEX(Paste_Here!F$2:F$850, MATCH(B9, Paste_Here!A$2:A$850, 0))))), "No", "")), ""), "")</f>
        <v/>
      </c>
      <c r="O9" s="66"/>
      <c r="P9" s="76" t="str">
        <f>IFERROR(IF(B9&lt;&gt;"", IF(ISNUMBER(SEARCH("yes", LOWER(INDEX(Paste_Here!L$2:L$850, MATCH(B9, Paste_Here!A$2:A$850, 0))))), "Yes", IF(ISNUMBER(SEARCH("no", LOWER(INDEX(Paste_Here!L$2:L$850, MATCH(B9, Paste_Here!A$2:A$850, 0))))), "No", "")), ""), "")</f>
        <v/>
      </c>
      <c r="Q9" s="66"/>
      <c r="R9" s="76" t="str">
        <f>IFERROR(IF(B9&lt;&gt;"", IF(ISNUMBER(SEARCH("transitional 2", LOWER(INDEX(Paste_Here!D$2:D$850, MATCH(B9, Paste_Here!A$2:A$850, 0))))), "T2", IF(ISNUMBER(SEARCH("transitional 1", LOWER(INDEX(Paste_Here!D$2:D$850, MATCH(B9, Paste_Here!A$2:A$850, 0))))), "T1", IF(ISNUMBER(SEARCH("waived ell services", LOWER(INDEX(Paste_Here!D$2:D$850, MATCH(B9, Paste_Here!A$2:A$850, 0))))), "W", IF(ISNUMBER(SEARCH("english language learner", LOWER(INDEX(Paste_Here!D$2:D$850, MATCH(B9, Paste_Here!A$2:A$850, 0))))), "L", "")))), ""), "")</f>
        <v/>
      </c>
      <c r="S9" s="66"/>
      <c r="T9" s="76" t="str">
        <f>IFERROR(IF(B9&lt;&gt;"", IF(ISNUMBER(SEARCH("yes", LOWER(INDEX(Paste_Here!I$2:I$850, MATCH(B9, Paste_Here!A$2:A$850, 0))))), "Yes", IF(ISNUMBER(SEARCH("no", LOWER(INDEX(Paste_Here!I$2:I$850, MATCH(B9, Paste_Here!A$2:A$850, 0))))), "No", "")), ""), "")</f>
        <v/>
      </c>
      <c r="U9" s="66"/>
      <c r="V9" s="76" t="str">
        <f>IFERROR(IF(B9&lt;&gt;"", IF(ISTEXT(INDEX(Paste_Here!J$2:J$850, MATCH(B9, Paste_Here!A$2:A$850, 0))), VALUE(INDEX(Paste_Here!J$2:J$850, MATCH(B9, Paste_Here!A$2:A$850, 0))), ""), ""), "")</f>
        <v/>
      </c>
      <c r="W9" s="66"/>
      <c r="X9" s="66"/>
      <c r="Y9" s="76" t="str">
        <f t="shared" si="2"/>
        <v/>
      </c>
      <c r="Z9" s="66"/>
      <c r="AA9" s="76" t="str">
        <f>IFERROR(IF(B9&lt;&gt;"", IF(AND(INDEX(Paste_Here!AI$2:AI$850, MATCH(B9, Paste_Here!A$2:A$850, 0))&lt;&gt;"", ISNUMBER(VALUE(INDEX(Paste_Here!AI$2:AI$850, MATCH(B9, Paste_Here!A$2:A$850, 0))))), INDEX(Paste_Here!AI$2:AI$850, MATCH(B9, Paste_Here!A$2:A$850, 0)), ""), ""), "")</f>
        <v/>
      </c>
      <c r="AB9" s="66"/>
      <c r="AC9" s="76" t="str">
        <f>IFERROR(IF(B9&lt;&gt;"", IF(AND(INDEX(Paste_Here!AJ$2:AJ$850, MATCH(B9, Paste_Here!A$2:A$850, 0))&lt;&gt;"", ISNUMBER(VALUE(INDEX(Paste_Here!AJ$2:AJ$850, MATCH(B9, Paste_Here!A$2:A$850, 0))))), INDEX(Paste_Here!AJ$2:AJ$850, MATCH(B9, Paste_Here!A$2:A$850, 0)), ""), ""), "")</f>
        <v/>
      </c>
      <c r="AD9" s="66"/>
      <c r="AE9" s="76" t="str">
        <f>IFERROR(IF(B9&lt;&gt;"", IF(AND(INDEX(Paste_Here!AK$2:AK$850, MATCH(B9, Paste_Here!A$2:A$850, 0))&lt;&gt;"", ISNUMBER(VALUE(INDEX(Paste_Here!AK$2:AK$850, MATCH(B9, Paste_Here!A$2:A$850, 0))))), INDEX(Paste_Here!AK$2:AK$850, MATCH(B9, Paste_Here!A$2:A$850, 0)), ""), ""), "")</f>
        <v/>
      </c>
      <c r="AF9" s="66"/>
      <c r="AG9" s="76" t="str">
        <f>IFERROR(IF(B9&lt;&gt;"", IF(AND(INDEX(Paste_Here!AL$2:AL$850, MATCH(B9, Paste_Here!A$2:A$850, 0))&lt;&gt;"", ISNUMBER(VALUE(INDEX(Paste_Here!AL$2:AL$850, MATCH(B9, Paste_Here!A$2:A$850, 0))))), INDEX(Paste_Here!AL$2:AL$850, MATCH(B9, Paste_Here!A$2:A$850, 0)), ""), ""), "")</f>
        <v/>
      </c>
      <c r="AH9" s="66"/>
      <c r="AI9" s="76" t="str">
        <f>IFERROR(IF(B9&lt;&gt;"", IF(AND(INDEX(Paste_Here!AH$2:AH$850, MATCH(B9, Paste_Here!A$2:A$850, 0))&lt;&gt;"", ISNUMBER(VALUE(INDEX(Paste_Here!AH$2:AH$850, MATCH(B9, Paste_Here!A$2:A$850, 0))))), IF(VALUE(INDEX(Paste_Here!AH$2:AH$850, MATCH(B9, Paste_Here!A$2:A$850, 0)))=0, "", INDEX(Paste_Here!AH$2:AH$850, MATCH(B9, Paste_Here!A$2:A$850, 0))), ""), ""), "")</f>
        <v/>
      </c>
      <c r="AJ9" s="66"/>
      <c r="AK9" s="76" t="str">
        <f>IFERROR(IF(B9&lt;&gt;"", IF(AND(INDEX(Paste_Here!N$2:N$850, MATCH(B9, Paste_Here!A$2:A$850, 0))&lt;&gt;"", ISNUMBER(VALUE(INDEX(Paste_Here!N$2:N$850, MATCH(B9, Paste_Here!A$2:A$850, 0))))), INDEX(Paste_Here!N$2:N$850, MATCH(B9, Paste_Here!A$2:A$850, 0)), ""), ""), "")</f>
        <v/>
      </c>
      <c r="AL9" s="66"/>
      <c r="AM9" s="76" t="str">
        <f>IFERROR(IF(B9&lt;&gt;"", IF(AND(INDEX(Paste_Here!O$2:O$850, MATCH(B9, Paste_Here!A$2:A$850, 0))&lt;&gt;"", ISNUMBER(VALUE(INDEX(Paste_Here!O$2:O$850, MATCH(B9, Paste_Here!A$2:A$850, 0))))), INDEX(Paste_Here!O$2:O$850, MATCH(B9, Paste_Here!A$2:A$850, 0)), ""), ""), "")</f>
        <v/>
      </c>
      <c r="AN9" s="66"/>
      <c r="AO9" s="76"/>
      <c r="AP9" s="66"/>
      <c r="AQ9" s="76"/>
      <c r="AR9" s="66"/>
      <c r="AS9" s="76"/>
      <c r="AT9" s="66"/>
      <c r="AU9" s="66"/>
      <c r="AV9" s="76" t="str">
        <f t="shared" si="3"/>
        <v/>
      </c>
      <c r="AW9" s="66"/>
      <c r="AX9" s="76" t="str">
        <f>IFERROR(IF(B9&lt;&gt;"", IF(ISNUMBER(SEARCH("Revealed-Potential (Primary Focus)", LOWER(INDEX(Paste_Here!Z$2:Z$850, MATCH(B9, Paste_Here!A$2:A$850, 0))))), "Rev-Potential: Prim", IF(ISNUMBER(SEARCH("Revealed-Potential (Secondary Focus)", LOWER(INDEX(Paste_Here!Z$2:Z$850, MATCH(B9, Paste_Here!A$2:A$850, 0))))), "Rev-Potential: Sec", IF(ISNUMBER(SEARCH("Monitoring", LOWER(INDEX(Paste_Here!Z$2:Z$850, MATCH(B9, Paste_Here!A$2:A$850, 0))))), "Monitoring", IF(ISNUMBER(SEARCH("At-Promise (Secondary Focus)", LOWER(INDEX(Paste_Here!Z$2:Z$850, MATCH(B9, Paste_Here!A$2:A$850, 0))))), "At-Promise: Sec", IF(ISNUMBER(SEARCH("At-Promise (Primary Focus)", LOWER(INDEX(Paste_Here!Z$2:Z$850, MATCH(B9, Paste_Here!A$2:A$850, 0))))), "At-Promise: Prim", ""))))), ""), "")</f>
        <v/>
      </c>
      <c r="AY9" s="66"/>
      <c r="AZ9" s="76"/>
      <c r="BA9" s="66"/>
      <c r="BB9" s="76"/>
      <c r="BC9" s="66"/>
      <c r="BD9" s="76"/>
      <c r="BE9" s="66"/>
      <c r="BF9" s="76"/>
      <c r="BG9" s="66"/>
      <c r="BH9" s="76"/>
      <c r="BI9" s="66"/>
      <c r="BJ9" s="66"/>
      <c r="BK9" s="76" t="str">
        <f t="shared" si="4"/>
        <v/>
      </c>
      <c r="BL9" s="66"/>
      <c r="BM9" s="76" t="str">
        <f>IFERROR(IF(B9&lt;&gt;"", IF(AND(ISNUMBER(VALUE(SUBSTITUTE(SUBSTITUTE(Paste_Here!R9, "br", "-"), "L", ""))), VALUE(SUBSTITUTE(SUBSTITUTE(Paste_Here!R9, "br", "-"), "L", "")) &gt;= 1095), "Yes", IF(AND(ISNUMBER(VALUE(SUBSTITUTE(SUBSTITUTE(Paste_Here!R9, "br", "-"), "L", ""))), VALUE(SUBSTITUTE(SUBSTITUTE(Paste_Here!R9, "br", "-"), "L", "")) &lt;= 1094), "No", "")), ""), "")</f>
        <v/>
      </c>
      <c r="BN9" s="66"/>
      <c r="BO9" s="76" t="str">
        <f>IFERROR(IF(B9&lt;&gt;"", IF(COUNTIF(INDEX(Paste_Here!Y$2:AB$850, MATCH(B9, Paste_Here!A$2:A$850, 0), 0), "yes") &gt; 0, "Yes", IF(COUNTIF(INDEX(Paste_Here!Y$2:AB$850, MATCH(B9, Paste_Here!A$2:A$850, 0), 0), "no") &gt; 0, "No", "")), ""), "")</f>
        <v/>
      </c>
      <c r="BP9" s="66"/>
      <c r="BQ9" s="76" t="str">
        <f>IFERROR(IF(B9&lt;&gt;"", IF(AND(ISNUMBER(VALUE(SUBSTITUTE(SUBSTITUTE(Paste_Here!U9, "em", "-"), "q", ""))), VALUE(SUBSTITUTE(SUBSTITUTE(Paste_Here!U9, "em", "-"), "q", "")) &gt;= 910), "Yes", IF(AND(ISNUMBER(VALUE(SUBSTITUTE(SUBSTITUTE(Paste_Here!U9, "em", "-"), "q", ""))), VALUE(SUBSTITUTE(SUBSTITUTE(Paste_Here!U9, "em", "-"), "q", "")) &lt;= 909), "No", "")), ""), "")</f>
        <v/>
      </c>
      <c r="BR9" s="66"/>
      <c r="BS9" s="76" t="str">
        <f>IFERROR(IF(B9&lt;&gt;"", IF(AND(INDEX(Paste_Here!X$2:X$850, MATCH(B9, Paste_Here!A$2:A$850, 0))&lt;&gt;"", ISNUMBER(VALUE(INDEX(Paste_Here!X$2:X$850, MATCH(B9, Paste_Here!A$2:A$850, 0))))), INDEX(Paste_Here!X$2:X$850, MATCH(B9, Paste_Here!A$2:A$850, 0)), ""), ""), "")</f>
        <v/>
      </c>
      <c r="BT9" s="66"/>
      <c r="BU9" s="76" t="str">
        <f>IFERROR(IF(B9&lt;&gt;"", IF(ISNUMBER(VALUE(INDEX(Paste_Here!G$2:G$850, MATCH(B9, Paste_Here!A$2:A$850, 0)))), IF(VALUE(INDEX(Paste_Here!G$2:G$850, MATCH(B9, Paste_Here!A$2:A$850, 0)))=0, "No", IF(AND(VALUE(INDEX(Paste_Here!G$2:G$850, MATCH(B9, Paste_Here!A$2:A$850, 0)))&gt;=1, VALUE(INDEX(Paste_Here!G$2:G$850, MATCH(B9, Paste_Here!A$2:A$850, 0)))&lt;=4), VALUE(INDEX(Paste_Here!G$2:G$850, MATCH(B9, Paste_Here!A$2:A$850, 0))), "")), ""), ""), "")</f>
        <v/>
      </c>
      <c r="BV9" s="66"/>
      <c r="BW9" s="76" t="str">
        <f>IFERROR(IF(B9&lt;&gt;"", IF(ISNUMBER(VALUE(INDEX(Paste_Here!H$2:H$850, MATCH(B9, Paste_Here!A$2:A$850, 0)))), IF(VALUE(INDEX(Paste_Here!H$2:H$850, MATCH(B9, Paste_Here!A$2:A$850, 0)))=0, "No", IF(AND(VALUE(INDEX(Paste_Here!H$2:H$850, MATCH(B9, Paste_Here!A$2:A$850, 0)))&gt;=1, VALUE(INDEX(Paste_Here!H$2:H$850, MATCH(B9, Paste_Here!A$2:A$850, 0)))&lt;=4), VALUE(INDEX(Paste_Here!H$2:H$850, MATCH(B9, Paste_Here!A$2:A$850, 0))), "")), ""), ""), "")</f>
        <v/>
      </c>
      <c r="BX9" s="66"/>
      <c r="BY9" s="76"/>
      <c r="BZ9" s="66"/>
      <c r="CA9" s="76"/>
      <c r="CB9" s="66"/>
      <c r="CC9" s="66"/>
      <c r="CD9" s="76" t="str">
        <f t="shared" si="5"/>
        <v/>
      </c>
      <c r="CE9" s="66"/>
      <c r="CF9" s="76" t="str">
        <f>IFERROR(IF(B9&lt;&gt;"", IF(AND(INDEX(Paste_Here!P$2:P$850, MATCH(B9, Paste_Here!A$2:A$850, 0))&lt;&gt;"", ISNUMBER(VALUE(INDEX(Paste_Here!P$2:P$850, MATCH(B9, Paste_Here!A$2:A$850, 0))))), INDEX(Paste_Here!P$2:P$850, MATCH(B9, Paste_Here!A$2:A$850, 0)), ""), ""), "")</f>
        <v/>
      </c>
      <c r="CG9" s="66"/>
      <c r="CH9" s="76" t="str">
        <f>IFERROR(IF(B9&lt;&gt;"", IF(ISNUMBER(SEARCH("highrisk", LOWER(INDEX(Paste_Here!Q$2:Q$850, MATCH(B9, Paste_Here!A$2:A$850, 0))))), "High Risk", IF(ISNUMBER(SEARCH("lowrisk", LOWER(INDEX(Paste_Here!Q$2:Q$850, MATCH(B9, Paste_Here!A$2:A$850, 0))))), "Low Risk", IF(ISNUMBER(SEARCH("somerisk", LOWER(INDEX(Paste_Here!Q$2:Q$850, MATCH(B9, Paste_Here!A$2:A$850, 0))))), "Some Risk", ""))), ""), "")</f>
        <v/>
      </c>
      <c r="CI9" s="66"/>
      <c r="CJ9" s="76" t="str">
        <f>IFERROR(IF(B9&lt;&gt;"", IF(AND(INDEX(Paste_Here!AA$2:AA$850, MATCH(B9, Paste_Here!A$2:A$850, 0))&lt;&gt;"", ISNUMBER(VALUE(INDEX(Paste_Here!AA$2:AA$850, MATCH(B9, Paste_Here!A$2:A$850, 0))))), INDEX(Paste_Here!AA$2:AA$850, MATCH(B9, Paste_Here!A$2:A$850, 0)), ""), ""), "")</f>
        <v/>
      </c>
      <c r="CK9" s="66"/>
      <c r="CL9" s="76" t="str">
        <f>IFERROR(IF(B9&lt;&gt;"", IF(LOWER(INDEX(Paste_Here!AB$2:AB$850, MATCH(B9, Paste_Here!A$2:A$850, 0)))="approaching expectations", "Approaching", IF(LOWER(INDEX(Paste_Here!AB$2:AB$850, MATCH(B9, Paste_Here!A$2:A$850, 0)))="met expectations", "Met", IF(LOWER(INDEX(Paste_Here!AB$2:AB$850, MATCH(B9, Paste_Here!A$2:A$850, 0)))="exceeded expectations", "Exceeded", IF(LOWER(INDEX(Paste_Here!AB$2:AB$850, MATCH(B9, Paste_Here!A$2:A$850, 0)))="below expectations", "Below", "")))), ""), "")</f>
        <v/>
      </c>
      <c r="CM9" s="66"/>
      <c r="CN9" s="76" t="str">
        <f>IFERROR(IF(B9&lt;&gt;"", IF(AND(INDEX(Paste_Here!AC$2:AC$850, MATCH(B9, Paste_Here!A$2:A$850, 0))&lt;&gt;"", ISNUMBER(VALUE(INDEX(Paste_Here!AC$2:AC$850, MATCH(B9, Paste_Here!A$2:A$850, 0))))), INDEX(Paste_Here!AC$2:AC$850, MATCH(B9, Paste_Here!A$2:A$850, 0)), ""), ""), "")</f>
        <v/>
      </c>
      <c r="CO9" s="66"/>
      <c r="CP9" s="76"/>
      <c r="CQ9" s="66"/>
      <c r="CR9" s="76"/>
      <c r="CS9" s="66"/>
      <c r="CT9" s="76"/>
      <c r="CU9" s="66"/>
      <c r="CV9" s="76"/>
      <c r="CW9" s="66"/>
      <c r="CX9" s="76"/>
      <c r="CY9" s="66"/>
      <c r="CZ9" s="66"/>
      <c r="DA9" s="76" t="str">
        <f t="shared" si="6"/>
        <v/>
      </c>
      <c r="DB9" s="66"/>
      <c r="DC9" s="76" t="str">
        <f>IFERROR(IF(B9&lt;&gt;"", IF(AND(INDEX(Paste_Here!V$2:V$850, MATCH(B9, Paste_Here!A$2:A$850, 0))&lt;&gt;"", ISNUMBER(VALUE(INDEX(Paste_Here!V$2:V$850, MATCH(B9, Paste_Here!A$2:A$850, 0))))), INDEX(Paste_Here!V$2:V$850, MATCH(B9, Paste_Here!A$2:A$850, 0)), ""), ""), "")</f>
        <v/>
      </c>
      <c r="DD9" s="66"/>
      <c r="DE9" s="76" t="str">
        <f>IFERROR(IF(B9&lt;&gt;"", IF(ISNUMBER(SEARCH("highrisk", LOWER(INDEX(Paste_Here!W$2:W$850, MATCH(B9, Paste_Here!A$2:A$850, 0))))), "High Risk", IF(ISNUMBER(SEARCH("lowrisk", LOWER(INDEX(Paste_Here!W$2:W$850, MATCH(B9, Paste_Here!A$2:A$850, 0))))), "Low Risk", IF(ISNUMBER(SEARCH("somerisk", LOWER(INDEX(Paste_Here!W$2:W$850, MATCH(B9, Paste_Here!A$2:A$850, 0))))), "Some Risk", ""))), ""), "")</f>
        <v/>
      </c>
      <c r="DF9" s="66"/>
      <c r="DG9" s="76" t="str">
        <f>IFERROR(IF(B9&lt;&gt;"", IF(AND(INDEX(Paste_Here!S$2:S$850, MATCH(B9, Paste_Here!A$2:A$850, 0))&lt;&gt;"", ISNUMBER(VALUE(INDEX(Paste_Here!S$2:S$850, MATCH(B9, Paste_Here!A$2:A$850, 0))))), INDEX(Paste_Here!S$2:S$850, MATCH(B9, Paste_Here!A$2:A$850, 0)), ""), ""), "")</f>
        <v/>
      </c>
      <c r="DH9" s="66"/>
      <c r="DI9" s="76" t="str">
        <f>IFERROR(IF(B9&lt;&gt;"", IF(ISNUMBER(SEARCH("highrisk", LOWER(INDEX(Paste_Here!T$2:T$850, MATCH(B9, Paste_Here!A$2:A$850, 0))))), "High Risk", IF(ISNUMBER(SEARCH("lowrisk", LOWER(INDEX(Paste_Here!T$2:T$850, MATCH(B9, Paste_Here!A$2:A$850, 0))))), "Low Risk", IF(ISNUMBER(SEARCH("somerisk", LOWER(INDEX(Paste_Here!T$2:T$850, MATCH(B9, Paste_Here!A$2:A$850, 0))))), "Some Risk", ""))), ""), "")</f>
        <v/>
      </c>
      <c r="DJ9" s="66"/>
      <c r="DK9" s="76" t="str">
        <f>IFERROR(IF(B9&lt;&gt;"", IF(AND(INDEX(Paste_Here!AD$2:AD$850, MATCH(B9, Paste_Here!A$2:A$850, 0))&lt;&gt;"", ISNUMBER(VALUE(INDEX(Paste_Here!AD$2:AD$850, MATCH(B9, Paste_Here!A$2:A$850, 0))))), INDEX(Paste_Here!AD$2:AD$850, MATCH(B9, Paste_Here!A$2:A$850, 0)), ""), ""), "")</f>
        <v/>
      </c>
      <c r="DL9" s="66"/>
      <c r="DM9" s="76" t="str">
        <f>IFERROR(IF(B9&lt;&gt;"", IF(LOWER(INDEX(Paste_Here!AE$2:AE$850, MATCH(B9, Paste_Here!A$2:A$850, 0)))="approaching expectations", "Approaching", IF(LOWER(INDEX(Paste_Here!AE$2:AE$850, MATCH(B9, Paste_Here!A$2:A$850, 0)))="met expectations", "Met", IF(LOWER(INDEX(Paste_Here!AE$2:AE$850, MATCH(B9, Paste_Here!A$2:A$850, 0)))="exceeded expectations", "Exceeded", IF(LOWER(INDEX(Paste_Here!AE$2:AE$850, MATCH(B9, Paste_Here!A$2:A$850, 0)))="below expectations", "Below", "")))), ""), "")</f>
        <v/>
      </c>
      <c r="DN9" s="66"/>
      <c r="DO9" s="76"/>
      <c r="DP9" s="66"/>
      <c r="DQ9" s="76"/>
      <c r="DR9" s="66"/>
      <c r="DS9" s="76"/>
      <c r="DT9" s="66"/>
      <c r="DU9" s="76"/>
      <c r="DV9" s="66"/>
      <c r="DW9" s="66"/>
      <c r="DX9" s="76" t="str">
        <f t="shared" si="7"/>
        <v/>
      </c>
      <c r="DY9" s="66"/>
      <c r="DZ9" s="76"/>
      <c r="EA9" s="66"/>
      <c r="EB9" s="76"/>
      <c r="EC9" s="66"/>
      <c r="ED9" s="76" t="str">
        <f>IFERROR(IF(B9&lt;&gt;"", IF(AND(INDEX(Paste_Here!AF$2:AF$850, MATCH(B9, Paste_Here!A$2:A$850, 0))&lt;&gt;"", ISNUMBER(VALUE(INDEX(Paste_Here!AF$2:AF$850, MATCH(B9, Paste_Here!A$2:A$850, 0))))), INDEX(Paste_Here!AF$2:AF$850, MATCH(B9, Paste_Here!A$2:A$850, 0)), ""), ""), "")</f>
        <v/>
      </c>
      <c r="EE9" s="66"/>
      <c r="EF9" s="76"/>
      <c r="EG9" s="66"/>
      <c r="EH9" s="76"/>
      <c r="EI9" s="66"/>
      <c r="EJ9" s="76" t="str">
        <f>IFERROR(IF(B9&lt;&gt;"", IF(AND(INDEX(Paste_Here!AG$2:AG$850, MATCH(B9, Paste_Here!A$2:A$850, 0))&lt;&gt;"", ISNUMBER(VALUE(INDEX(Paste_Here!AG$2:AG$850, MATCH(B9, Paste_Here!A$2:A$850, 0))))), INDEX(Paste_Here!AG$2:AG$850, MATCH(B9, Paste_Here!A$2:A$850, 0)), ""), ""), "")</f>
        <v/>
      </c>
      <c r="EK9" s="66"/>
      <c r="EL9" s="76"/>
      <c r="EM9" s="66"/>
      <c r="EN9" s="76"/>
      <c r="EO9" s="66"/>
      <c r="EP9" s="76"/>
      <c r="EQ9" s="66"/>
      <c r="ER9" s="76"/>
      <c r="ES9" s="66"/>
      <c r="ET9" s="66"/>
      <c r="EU9" s="76"/>
      <c r="EV9" s="66"/>
      <c r="EW9" s="76"/>
      <c r="EX9" s="66"/>
      <c r="EY9" s="76"/>
      <c r="EZ9" s="66"/>
      <c r="FA9" s="76"/>
      <c r="FB9" s="66"/>
      <c r="FC9" s="76"/>
      <c r="FD9" s="66"/>
      <c r="FE9" s="76"/>
      <c r="FF9" s="66"/>
      <c r="FG9" s="76"/>
      <c r="FH9" s="66"/>
      <c r="FI9" s="76"/>
      <c r="FJ9" s="66"/>
      <c r="FK9" s="76"/>
      <c r="FL9" s="66"/>
      <c r="FM9" s="76"/>
      <c r="FN9" s="66"/>
      <c r="FO9" s="76"/>
      <c r="FP9" s="66"/>
      <c r="FQ9" s="76"/>
      <c r="FR9" s="66"/>
      <c r="FS9" s="76"/>
      <c r="FT9" s="66"/>
      <c r="FU9" s="76"/>
      <c r="FV9" s="66"/>
      <c r="FW9" s="76"/>
      <c r="FX9" s="66"/>
      <c r="FY9" s="76"/>
      <c r="FZ9" s="66"/>
      <c r="GA9" s="76"/>
      <c r="GB9" s="66"/>
      <c r="GC9" s="76"/>
      <c r="GD9" s="66"/>
      <c r="GE9" s="76"/>
      <c r="GF9" s="66"/>
      <c r="GG9" s="76"/>
      <c r="GH9" s="66"/>
      <c r="GI9" s="76"/>
      <c r="GJ9" s="66"/>
      <c r="GK9" s="76"/>
      <c r="GL9" s="66"/>
      <c r="GM9" s="76"/>
      <c r="GN9" s="66"/>
      <c r="GO9" s="76"/>
      <c r="GP9" s="66"/>
      <c r="GQ9" s="76"/>
      <c r="GR9" s="66"/>
      <c r="GS9" s="76"/>
      <c r="GT9" s="66"/>
      <c r="GU9" s="76"/>
      <c r="GV9" s="66"/>
      <c r="GW9" s="76"/>
      <c r="GX9" s="66"/>
      <c r="GY9" s="76"/>
      <c r="GZ9" s="66"/>
      <c r="HA9" s="76"/>
      <c r="HB9" s="66"/>
      <c r="HC9" s="76"/>
      <c r="HD9" s="66"/>
      <c r="HE9" s="76"/>
      <c r="HF9" s="66"/>
      <c r="HG9" s="76"/>
      <c r="HH9" s="66"/>
      <c r="HI9" s="76"/>
      <c r="HJ9" s="66"/>
      <c r="HK9" s="76"/>
      <c r="HL9" s="66"/>
      <c r="HM9" s="76"/>
      <c r="HN9" s="66"/>
      <c r="HO9" s="76"/>
      <c r="HP9" s="66"/>
      <c r="HQ9" s="76"/>
      <c r="HR9" s="66"/>
      <c r="HS9" s="76"/>
      <c r="HT9" s="66"/>
      <c r="HU9" s="76"/>
      <c r="HV9" s="66"/>
      <c r="HW9" s="76"/>
      <c r="HX9" s="66"/>
      <c r="HY9" s="76"/>
      <c r="HZ9" s="66"/>
      <c r="IA9" s="76"/>
      <c r="IB9" s="66"/>
      <c r="IC9" s="76"/>
      <c r="ID9" s="66"/>
      <c r="IE9" s="76"/>
      <c r="IF9" s="66"/>
      <c r="IG9" s="76"/>
      <c r="IH9" s="66"/>
      <c r="II9" s="76"/>
      <c r="IJ9" s="66"/>
      <c r="IK9" s="76"/>
      <c r="IL9" s="66"/>
      <c r="IM9" s="76"/>
      <c r="IN9" s="66"/>
      <c r="IO9" s="76"/>
      <c r="IP9" s="66"/>
      <c r="IQ9" s="76"/>
      <c r="IR9" s="66"/>
      <c r="IS9" s="76"/>
      <c r="IT9" s="66"/>
      <c r="IU9" s="76"/>
      <c r="IV9" s="66"/>
      <c r="IW9" s="76"/>
      <c r="IX9" s="66"/>
      <c r="IY9" s="76"/>
      <c r="IZ9" s="66"/>
      <c r="JA9" s="76"/>
      <c r="JB9" s="66"/>
      <c r="JC9" s="76"/>
      <c r="JD9" s="66"/>
      <c r="JE9" s="76"/>
      <c r="JF9" s="66"/>
      <c r="JG9" s="76"/>
      <c r="JH9" s="66"/>
      <c r="JI9" s="76"/>
      <c r="JJ9" s="66"/>
      <c r="JK9" s="76"/>
      <c r="JL9" s="66"/>
      <c r="JM9" s="76"/>
      <c r="JN9" s="66"/>
      <c r="JO9" s="76"/>
      <c r="JP9" s="66"/>
      <c r="JQ9" s="76"/>
      <c r="JR9" s="66"/>
      <c r="JS9" s="76"/>
      <c r="JT9" s="66"/>
      <c r="JU9" s="76"/>
      <c r="JV9" s="66"/>
      <c r="JW9" s="76"/>
      <c r="JX9" s="66"/>
      <c r="JY9" s="76"/>
      <c r="JZ9" s="66"/>
      <c r="KA9" s="76"/>
      <c r="KB9" s="66"/>
      <c r="KC9" s="76"/>
      <c r="KD9" s="66"/>
      <c r="KE9" s="76"/>
      <c r="KF9" s="66"/>
      <c r="KG9" s="76"/>
      <c r="KH9" s="66"/>
      <c r="KI9" s="76"/>
      <c r="KJ9" s="66"/>
      <c r="KK9" s="76"/>
      <c r="KL9" s="66"/>
      <c r="KM9" s="76"/>
      <c r="KN9" s="66"/>
      <c r="KO9" s="76"/>
      <c r="KP9" s="66"/>
      <c r="KQ9" s="76"/>
      <c r="KR9" s="66"/>
      <c r="KS9" s="76"/>
      <c r="KT9" s="66"/>
      <c r="KU9" s="76"/>
      <c r="KV9" s="66"/>
      <c r="KW9" s="76"/>
      <c r="KX9" s="66"/>
      <c r="KY9" s="76"/>
      <c r="KZ9" s="66"/>
      <c r="LA9" s="76"/>
      <c r="LB9" s="66"/>
      <c r="LC9" s="76"/>
      <c r="LD9" s="66"/>
      <c r="LE9" s="76"/>
      <c r="LF9" s="66"/>
      <c r="LG9" s="76"/>
      <c r="LH9" s="66"/>
      <c r="LI9" s="76"/>
      <c r="LJ9" s="66"/>
      <c r="LK9" s="76"/>
      <c r="LL9" s="66"/>
      <c r="LM9" s="76"/>
      <c r="LN9" s="66"/>
      <c r="LO9" s="76"/>
      <c r="LP9" s="66"/>
      <c r="LQ9" s="76"/>
      <c r="LR9" s="66"/>
      <c r="LS9" s="76"/>
      <c r="LT9" s="66"/>
      <c r="LU9" s="76"/>
      <c r="LV9" s="66"/>
      <c r="LW9" s="76"/>
      <c r="LX9" s="66"/>
      <c r="LY9" s="76"/>
      <c r="LZ9" s="66"/>
      <c r="MA9" s="76"/>
      <c r="MB9" s="66"/>
      <c r="MC9" s="76"/>
      <c r="MD9" s="66"/>
      <c r="MG9" s="1" t="str" cm="1">
        <f t="array" ref="MG9">IFERROR(INDEX(Paste_Here!$B$2:$B$850, MATCH(0, COUNTIF(MG$4:MG8, Paste_Here!$B$2:$B$850) + IF(Paste_Here!$B$2:$B$850="", 1, 0), 0)), "")</f>
        <v/>
      </c>
      <c r="MH9" s="1" t="str">
        <f>IF(MG9&lt;&gt;"", INDEX(Paste_Here!$A$2:$A$850, MATCH(MG9, Paste_Here!$B$2:$B$850, 0)), "")</f>
        <v/>
      </c>
      <c r="MI9" s="1" t="str">
        <f t="shared" si="8"/>
        <v/>
      </c>
      <c r="MJ9" s="1" t="str" cm="1">
        <f t="array" ref="MJ9">IFERROR(INDEX($MI$5:$MI$850, MATCH(SMALL(IF($MI$5:$MI$850&lt;&gt;"", COUNTIF($MI$5:$MI$850, "&lt;"&amp;$MI$5:$MI$850)+1), ROW()-ROW($MJ$5)+1), COUNTIF($MI$5:$MI$850, "&lt;"&amp;$MI$5:$MI$850)+1, 0)), "")</f>
        <v/>
      </c>
    </row>
    <row r="10" spans="1:348">
      <c r="A10" s="66"/>
      <c r="B10" s="76" t="str">
        <f t="shared" si="1"/>
        <v/>
      </c>
      <c r="C10" s="66"/>
      <c r="D10" s="76" t="str">
        <f>IFERROR(IF(B10&lt;&gt;"", IF(AND(INDEX(Paste_Here!B$2:B$850, MATCH(B10, Paste_Here!A$2:A$850, 0))&lt;&gt;"", ISNUMBER(VALUE(INDEX(Paste_Here!B$2:B$850, MATCH(B10, Paste_Here!A$2:A$850, 0))))), INDEX(Paste_Here!B$2:B$850, MATCH(B10, Paste_Here!A$2:A$850, 0)), ""), ""), "")</f>
        <v/>
      </c>
      <c r="E10" s="66"/>
      <c r="F10" s="76" t="str">
        <f>IFERROR(IF(B10&lt;&gt;"", IF(ISTEXT(INDEX(Paste_Here!K$2:K$850, MATCH(B10, Paste_Here!A$2:A$850, 0))), INDEX(Paste_Here!K$2:K$850, MATCH(B10, Paste_Here!A$2:A$850, 0)), ""), ""), "")</f>
        <v/>
      </c>
      <c r="G10" s="66"/>
      <c r="H10" s="76" t="str">
        <f>IFERROR(IF(B10&lt;&gt;"", IF(ISTEXT(INDEX(Paste_Here!C$2:C$850, MATCH(B10, Paste_Here!A$2:A$850, 0))), INDEX(Paste_Here!C$2:C$850, MATCH(B10, Paste_Here!A$2:A$850, 0)), ""), ""), "")</f>
        <v/>
      </c>
      <c r="I10" s="66"/>
      <c r="J10" s="76" t="str">
        <f>IFERROR(IF(B10&lt;&gt;"", IF(ISNUMBER(SEARCH("s", LOWER(INDEX(Paste_Here!M$2:M$850, MATCH(B10, Paste_Here!A$2:A$850, 0))))), "Yes", IF(INDEX(Paste_Here!M$2:M$850, MATCH(B10, Paste_Here!A$2:A$850, 0))&lt;&gt;"", "No", "")), ""), "")</f>
        <v/>
      </c>
      <c r="K10" s="66"/>
      <c r="L10" s="76" t="str">
        <f>IFERROR(IF(B10&lt;&gt;"", IF(ISNUMBER(SEARCH("yes", LOWER(INDEX(Paste_Here!E$2:E$850, MATCH(B10, Paste_Here!A$2:A$850, 0))))), "Yes", IF(ISNUMBER(SEARCH("no", LOWER(INDEX(Paste_Here!E$2:E$850, MATCH(B10, Paste_Here!A$2:A$850, 0))))), "No", "")), ""), "")</f>
        <v/>
      </c>
      <c r="M10" s="66"/>
      <c r="N10" s="76" t="str">
        <f>IFERROR(IF(B10&lt;&gt;"", IF(ISNUMBER(SEARCH("yes", LOWER(INDEX(Paste_Here!F$2:F$850, MATCH(B10, Paste_Here!A$2:A$850, 0))))), "Yes", IF(ISNUMBER(SEARCH("no", LOWER(INDEX(Paste_Here!F$2:F$850, MATCH(B10, Paste_Here!A$2:A$850, 0))))), "No", "")), ""), "")</f>
        <v/>
      </c>
      <c r="O10" s="66"/>
      <c r="P10" s="76" t="str">
        <f>IFERROR(IF(B10&lt;&gt;"", IF(ISNUMBER(SEARCH("yes", LOWER(INDEX(Paste_Here!L$2:L$850, MATCH(B10, Paste_Here!A$2:A$850, 0))))), "Yes", IF(ISNUMBER(SEARCH("no", LOWER(INDEX(Paste_Here!L$2:L$850, MATCH(B10, Paste_Here!A$2:A$850, 0))))), "No", "")), ""), "")</f>
        <v/>
      </c>
      <c r="Q10" s="66"/>
      <c r="R10" s="76" t="str">
        <f>IFERROR(IF(B10&lt;&gt;"", IF(ISNUMBER(SEARCH("transitional 2", LOWER(INDEX(Paste_Here!D$2:D$850, MATCH(B10, Paste_Here!A$2:A$850, 0))))), "T2", IF(ISNUMBER(SEARCH("transitional 1", LOWER(INDEX(Paste_Here!D$2:D$850, MATCH(B10, Paste_Here!A$2:A$850, 0))))), "T1", IF(ISNUMBER(SEARCH("waived ell services", LOWER(INDEX(Paste_Here!D$2:D$850, MATCH(B10, Paste_Here!A$2:A$850, 0))))), "W", IF(ISNUMBER(SEARCH("english language learner", LOWER(INDEX(Paste_Here!D$2:D$850, MATCH(B10, Paste_Here!A$2:A$850, 0))))), "L", "")))), ""), "")</f>
        <v/>
      </c>
      <c r="S10" s="66"/>
      <c r="T10" s="76" t="str">
        <f>IFERROR(IF(B10&lt;&gt;"", IF(ISNUMBER(SEARCH("yes", LOWER(INDEX(Paste_Here!I$2:I$850, MATCH(B10, Paste_Here!A$2:A$850, 0))))), "Yes", IF(ISNUMBER(SEARCH("no", LOWER(INDEX(Paste_Here!I$2:I$850, MATCH(B10, Paste_Here!A$2:A$850, 0))))), "No", "")), ""), "")</f>
        <v/>
      </c>
      <c r="U10" s="66"/>
      <c r="V10" s="76" t="str">
        <f>IFERROR(IF(B10&lt;&gt;"", IF(ISTEXT(INDEX(Paste_Here!J$2:J$850, MATCH(B10, Paste_Here!A$2:A$850, 0))), VALUE(INDEX(Paste_Here!J$2:J$850, MATCH(B10, Paste_Here!A$2:A$850, 0))), ""), ""), "")</f>
        <v/>
      </c>
      <c r="W10" s="66"/>
      <c r="X10" s="66"/>
      <c r="Y10" s="76" t="str">
        <f t="shared" si="2"/>
        <v/>
      </c>
      <c r="Z10" s="66"/>
      <c r="AA10" s="76" t="str">
        <f>IFERROR(IF(B10&lt;&gt;"", IF(AND(INDEX(Paste_Here!AI$2:AI$850, MATCH(B10, Paste_Here!A$2:A$850, 0))&lt;&gt;"", ISNUMBER(VALUE(INDEX(Paste_Here!AI$2:AI$850, MATCH(B10, Paste_Here!A$2:A$850, 0))))), INDEX(Paste_Here!AI$2:AI$850, MATCH(B10, Paste_Here!A$2:A$850, 0)), ""), ""), "")</f>
        <v/>
      </c>
      <c r="AB10" s="66"/>
      <c r="AC10" s="76" t="str">
        <f>IFERROR(IF(B10&lt;&gt;"", IF(AND(INDEX(Paste_Here!AJ$2:AJ$850, MATCH(B10, Paste_Here!A$2:A$850, 0))&lt;&gt;"", ISNUMBER(VALUE(INDEX(Paste_Here!AJ$2:AJ$850, MATCH(B10, Paste_Here!A$2:A$850, 0))))), INDEX(Paste_Here!AJ$2:AJ$850, MATCH(B10, Paste_Here!A$2:A$850, 0)), ""), ""), "")</f>
        <v/>
      </c>
      <c r="AD10" s="66"/>
      <c r="AE10" s="76" t="str">
        <f>IFERROR(IF(B10&lt;&gt;"", IF(AND(INDEX(Paste_Here!AK$2:AK$850, MATCH(B10, Paste_Here!A$2:A$850, 0))&lt;&gt;"", ISNUMBER(VALUE(INDEX(Paste_Here!AK$2:AK$850, MATCH(B10, Paste_Here!A$2:A$850, 0))))), INDEX(Paste_Here!AK$2:AK$850, MATCH(B10, Paste_Here!A$2:A$850, 0)), ""), ""), "")</f>
        <v/>
      </c>
      <c r="AF10" s="66"/>
      <c r="AG10" s="76" t="str">
        <f>IFERROR(IF(B10&lt;&gt;"", IF(AND(INDEX(Paste_Here!AL$2:AL$850, MATCH(B10, Paste_Here!A$2:A$850, 0))&lt;&gt;"", ISNUMBER(VALUE(INDEX(Paste_Here!AL$2:AL$850, MATCH(B10, Paste_Here!A$2:A$850, 0))))), INDEX(Paste_Here!AL$2:AL$850, MATCH(B10, Paste_Here!A$2:A$850, 0)), ""), ""), "")</f>
        <v/>
      </c>
      <c r="AH10" s="66"/>
      <c r="AI10" s="76" t="str">
        <f>IFERROR(IF(B10&lt;&gt;"", IF(AND(INDEX(Paste_Here!AH$2:AH$850, MATCH(B10, Paste_Here!A$2:A$850, 0))&lt;&gt;"", ISNUMBER(VALUE(INDEX(Paste_Here!AH$2:AH$850, MATCH(B10, Paste_Here!A$2:A$850, 0))))), IF(VALUE(INDEX(Paste_Here!AH$2:AH$850, MATCH(B10, Paste_Here!A$2:A$850, 0)))=0, "", INDEX(Paste_Here!AH$2:AH$850, MATCH(B10, Paste_Here!A$2:A$850, 0))), ""), ""), "")</f>
        <v/>
      </c>
      <c r="AJ10" s="66"/>
      <c r="AK10" s="76" t="str">
        <f>IFERROR(IF(B10&lt;&gt;"", IF(AND(INDEX(Paste_Here!N$2:N$850, MATCH(B10, Paste_Here!A$2:A$850, 0))&lt;&gt;"", ISNUMBER(VALUE(INDEX(Paste_Here!N$2:N$850, MATCH(B10, Paste_Here!A$2:A$850, 0))))), INDEX(Paste_Here!N$2:N$850, MATCH(B10, Paste_Here!A$2:A$850, 0)), ""), ""), "")</f>
        <v/>
      </c>
      <c r="AL10" s="66"/>
      <c r="AM10" s="76" t="str">
        <f>IFERROR(IF(B10&lt;&gt;"", IF(AND(INDEX(Paste_Here!O$2:O$850, MATCH(B10, Paste_Here!A$2:A$850, 0))&lt;&gt;"", ISNUMBER(VALUE(INDEX(Paste_Here!O$2:O$850, MATCH(B10, Paste_Here!A$2:A$850, 0))))), INDEX(Paste_Here!O$2:O$850, MATCH(B10, Paste_Here!A$2:A$850, 0)), ""), ""), "")</f>
        <v/>
      </c>
      <c r="AN10" s="66"/>
      <c r="AO10" s="76"/>
      <c r="AP10" s="66"/>
      <c r="AQ10" s="76"/>
      <c r="AR10" s="66"/>
      <c r="AS10" s="76"/>
      <c r="AT10" s="66"/>
      <c r="AU10" s="66"/>
      <c r="AV10" s="76" t="str">
        <f t="shared" si="3"/>
        <v/>
      </c>
      <c r="AW10" s="66"/>
      <c r="AX10" s="76" t="str">
        <f>IFERROR(IF(B10&lt;&gt;"", IF(ISNUMBER(SEARCH("Revealed-Potential (Primary Focus)", LOWER(INDEX(Paste_Here!Z$2:Z$850, MATCH(B10, Paste_Here!A$2:A$850, 0))))), "Rev-Potential: Prim", IF(ISNUMBER(SEARCH("Revealed-Potential (Secondary Focus)", LOWER(INDEX(Paste_Here!Z$2:Z$850, MATCH(B10, Paste_Here!A$2:A$850, 0))))), "Rev-Potential: Sec", IF(ISNUMBER(SEARCH("Monitoring", LOWER(INDEX(Paste_Here!Z$2:Z$850, MATCH(B10, Paste_Here!A$2:A$850, 0))))), "Monitoring", IF(ISNUMBER(SEARCH("At-Promise (Secondary Focus)", LOWER(INDEX(Paste_Here!Z$2:Z$850, MATCH(B10, Paste_Here!A$2:A$850, 0))))), "At-Promise: Sec", IF(ISNUMBER(SEARCH("At-Promise (Primary Focus)", LOWER(INDEX(Paste_Here!Z$2:Z$850, MATCH(B10, Paste_Here!A$2:A$850, 0))))), "At-Promise: Prim", ""))))), ""), "")</f>
        <v/>
      </c>
      <c r="AY10" s="66"/>
      <c r="AZ10" s="76"/>
      <c r="BA10" s="66"/>
      <c r="BB10" s="76"/>
      <c r="BC10" s="66"/>
      <c r="BD10" s="76"/>
      <c r="BE10" s="66"/>
      <c r="BF10" s="76"/>
      <c r="BG10" s="66"/>
      <c r="BH10" s="76"/>
      <c r="BI10" s="66"/>
      <c r="BJ10" s="66"/>
      <c r="BK10" s="76" t="str">
        <f t="shared" si="4"/>
        <v/>
      </c>
      <c r="BL10" s="66"/>
      <c r="BM10" s="76" t="str">
        <f>IFERROR(IF(B10&lt;&gt;"", IF(AND(ISNUMBER(VALUE(SUBSTITUTE(SUBSTITUTE(Paste_Here!R10, "br", "-"), "L", ""))), VALUE(SUBSTITUTE(SUBSTITUTE(Paste_Here!R10, "br", "-"), "L", "")) &gt;= 1095), "Yes", IF(AND(ISNUMBER(VALUE(SUBSTITUTE(SUBSTITUTE(Paste_Here!R10, "br", "-"), "L", ""))), VALUE(SUBSTITUTE(SUBSTITUTE(Paste_Here!R10, "br", "-"), "L", "")) &lt;= 1094), "No", "")), ""), "")</f>
        <v/>
      </c>
      <c r="BN10" s="66"/>
      <c r="BO10" s="76" t="str">
        <f>IFERROR(IF(B10&lt;&gt;"", IF(COUNTIF(INDEX(Paste_Here!Y$2:AB$850, MATCH(B10, Paste_Here!A$2:A$850, 0), 0), "yes") &gt; 0, "Yes", IF(COUNTIF(INDEX(Paste_Here!Y$2:AB$850, MATCH(B10, Paste_Here!A$2:A$850, 0), 0), "no") &gt; 0, "No", "")), ""), "")</f>
        <v/>
      </c>
      <c r="BP10" s="66"/>
      <c r="BQ10" s="76" t="str">
        <f>IFERROR(IF(B10&lt;&gt;"", IF(AND(ISNUMBER(VALUE(SUBSTITUTE(SUBSTITUTE(Paste_Here!U10, "em", "-"), "q", ""))), VALUE(SUBSTITUTE(SUBSTITUTE(Paste_Here!U10, "em", "-"), "q", "")) &gt;= 910), "Yes", IF(AND(ISNUMBER(VALUE(SUBSTITUTE(SUBSTITUTE(Paste_Here!U10, "em", "-"), "q", ""))), VALUE(SUBSTITUTE(SUBSTITUTE(Paste_Here!U10, "em", "-"), "q", "")) &lt;= 909), "No", "")), ""), "")</f>
        <v/>
      </c>
      <c r="BR10" s="66"/>
      <c r="BS10" s="76" t="str">
        <f>IFERROR(IF(B10&lt;&gt;"", IF(AND(INDEX(Paste_Here!X$2:X$850, MATCH(B10, Paste_Here!A$2:A$850, 0))&lt;&gt;"", ISNUMBER(VALUE(INDEX(Paste_Here!X$2:X$850, MATCH(B10, Paste_Here!A$2:A$850, 0))))), INDEX(Paste_Here!X$2:X$850, MATCH(B10, Paste_Here!A$2:A$850, 0)), ""), ""), "")</f>
        <v/>
      </c>
      <c r="BT10" s="66"/>
      <c r="BU10" s="76" t="str">
        <f>IFERROR(IF(B10&lt;&gt;"", IF(ISNUMBER(VALUE(INDEX(Paste_Here!G$2:G$850, MATCH(B10, Paste_Here!A$2:A$850, 0)))), IF(VALUE(INDEX(Paste_Here!G$2:G$850, MATCH(B10, Paste_Here!A$2:A$850, 0)))=0, "No", IF(AND(VALUE(INDEX(Paste_Here!G$2:G$850, MATCH(B10, Paste_Here!A$2:A$850, 0)))&gt;=1, VALUE(INDEX(Paste_Here!G$2:G$850, MATCH(B10, Paste_Here!A$2:A$850, 0)))&lt;=4), VALUE(INDEX(Paste_Here!G$2:G$850, MATCH(B10, Paste_Here!A$2:A$850, 0))), "")), ""), ""), "")</f>
        <v/>
      </c>
      <c r="BV10" s="66"/>
      <c r="BW10" s="76" t="str">
        <f>IFERROR(IF(B10&lt;&gt;"", IF(ISNUMBER(VALUE(INDEX(Paste_Here!H$2:H$850, MATCH(B10, Paste_Here!A$2:A$850, 0)))), IF(VALUE(INDEX(Paste_Here!H$2:H$850, MATCH(B10, Paste_Here!A$2:A$850, 0)))=0, "No", IF(AND(VALUE(INDEX(Paste_Here!H$2:H$850, MATCH(B10, Paste_Here!A$2:A$850, 0)))&gt;=1, VALUE(INDEX(Paste_Here!H$2:H$850, MATCH(B10, Paste_Here!A$2:A$850, 0)))&lt;=4), VALUE(INDEX(Paste_Here!H$2:H$850, MATCH(B10, Paste_Here!A$2:A$850, 0))), "")), ""), ""), "")</f>
        <v/>
      </c>
      <c r="BX10" s="66"/>
      <c r="BY10" s="76"/>
      <c r="BZ10" s="66"/>
      <c r="CA10" s="76"/>
      <c r="CB10" s="66"/>
      <c r="CC10" s="66"/>
      <c r="CD10" s="76" t="str">
        <f t="shared" si="5"/>
        <v/>
      </c>
      <c r="CE10" s="66"/>
      <c r="CF10" s="76" t="str">
        <f>IFERROR(IF(B10&lt;&gt;"", IF(AND(INDEX(Paste_Here!P$2:P$850, MATCH(B10, Paste_Here!A$2:A$850, 0))&lt;&gt;"", ISNUMBER(VALUE(INDEX(Paste_Here!P$2:P$850, MATCH(B10, Paste_Here!A$2:A$850, 0))))), INDEX(Paste_Here!P$2:P$850, MATCH(B10, Paste_Here!A$2:A$850, 0)), ""), ""), "")</f>
        <v/>
      </c>
      <c r="CG10" s="66"/>
      <c r="CH10" s="76" t="str">
        <f>IFERROR(IF(B10&lt;&gt;"", IF(ISNUMBER(SEARCH("highrisk", LOWER(INDEX(Paste_Here!Q$2:Q$850, MATCH(B10, Paste_Here!A$2:A$850, 0))))), "High Risk", IF(ISNUMBER(SEARCH("lowrisk", LOWER(INDEX(Paste_Here!Q$2:Q$850, MATCH(B10, Paste_Here!A$2:A$850, 0))))), "Low Risk", IF(ISNUMBER(SEARCH("somerisk", LOWER(INDEX(Paste_Here!Q$2:Q$850, MATCH(B10, Paste_Here!A$2:A$850, 0))))), "Some Risk", ""))), ""), "")</f>
        <v/>
      </c>
      <c r="CI10" s="66"/>
      <c r="CJ10" s="76" t="str">
        <f>IFERROR(IF(B10&lt;&gt;"", IF(AND(INDEX(Paste_Here!AA$2:AA$850, MATCH(B10, Paste_Here!A$2:A$850, 0))&lt;&gt;"", ISNUMBER(VALUE(INDEX(Paste_Here!AA$2:AA$850, MATCH(B10, Paste_Here!A$2:A$850, 0))))), INDEX(Paste_Here!AA$2:AA$850, MATCH(B10, Paste_Here!A$2:A$850, 0)), ""), ""), "")</f>
        <v/>
      </c>
      <c r="CK10" s="66"/>
      <c r="CL10" s="76" t="str">
        <f>IFERROR(IF(B10&lt;&gt;"", IF(LOWER(INDEX(Paste_Here!AB$2:AB$850, MATCH(B10, Paste_Here!A$2:A$850, 0)))="approaching expectations", "Approaching", IF(LOWER(INDEX(Paste_Here!AB$2:AB$850, MATCH(B10, Paste_Here!A$2:A$850, 0)))="met expectations", "Met", IF(LOWER(INDEX(Paste_Here!AB$2:AB$850, MATCH(B10, Paste_Here!A$2:A$850, 0)))="exceeded expectations", "Exceeded", IF(LOWER(INDEX(Paste_Here!AB$2:AB$850, MATCH(B10, Paste_Here!A$2:A$850, 0)))="below expectations", "Below", "")))), ""), "")</f>
        <v/>
      </c>
      <c r="CM10" s="66"/>
      <c r="CN10" s="76" t="str">
        <f>IFERROR(IF(B10&lt;&gt;"", IF(AND(INDEX(Paste_Here!AC$2:AC$850, MATCH(B10, Paste_Here!A$2:A$850, 0))&lt;&gt;"", ISNUMBER(VALUE(INDEX(Paste_Here!AC$2:AC$850, MATCH(B10, Paste_Here!A$2:A$850, 0))))), INDEX(Paste_Here!AC$2:AC$850, MATCH(B10, Paste_Here!A$2:A$850, 0)), ""), ""), "")</f>
        <v/>
      </c>
      <c r="CO10" s="66"/>
      <c r="CP10" s="76"/>
      <c r="CQ10" s="66"/>
      <c r="CR10" s="76"/>
      <c r="CS10" s="66"/>
      <c r="CT10" s="76"/>
      <c r="CU10" s="66"/>
      <c r="CV10" s="76"/>
      <c r="CW10" s="66"/>
      <c r="CX10" s="76"/>
      <c r="CY10" s="66"/>
      <c r="CZ10" s="66"/>
      <c r="DA10" s="76" t="str">
        <f t="shared" si="6"/>
        <v/>
      </c>
      <c r="DB10" s="66"/>
      <c r="DC10" s="76" t="str">
        <f>IFERROR(IF(B10&lt;&gt;"", IF(AND(INDEX(Paste_Here!V$2:V$850, MATCH(B10, Paste_Here!A$2:A$850, 0))&lt;&gt;"", ISNUMBER(VALUE(INDEX(Paste_Here!V$2:V$850, MATCH(B10, Paste_Here!A$2:A$850, 0))))), INDEX(Paste_Here!V$2:V$850, MATCH(B10, Paste_Here!A$2:A$850, 0)), ""), ""), "")</f>
        <v/>
      </c>
      <c r="DD10" s="66"/>
      <c r="DE10" s="76" t="str">
        <f>IFERROR(IF(B10&lt;&gt;"", IF(ISNUMBER(SEARCH("highrisk", LOWER(INDEX(Paste_Here!W$2:W$850, MATCH(B10, Paste_Here!A$2:A$850, 0))))), "High Risk", IF(ISNUMBER(SEARCH("lowrisk", LOWER(INDEX(Paste_Here!W$2:W$850, MATCH(B10, Paste_Here!A$2:A$850, 0))))), "Low Risk", IF(ISNUMBER(SEARCH("somerisk", LOWER(INDEX(Paste_Here!W$2:W$850, MATCH(B10, Paste_Here!A$2:A$850, 0))))), "Some Risk", ""))), ""), "")</f>
        <v/>
      </c>
      <c r="DF10" s="66"/>
      <c r="DG10" s="76" t="str">
        <f>IFERROR(IF(B10&lt;&gt;"", IF(AND(INDEX(Paste_Here!S$2:S$850, MATCH(B10, Paste_Here!A$2:A$850, 0))&lt;&gt;"", ISNUMBER(VALUE(INDEX(Paste_Here!S$2:S$850, MATCH(B10, Paste_Here!A$2:A$850, 0))))), INDEX(Paste_Here!S$2:S$850, MATCH(B10, Paste_Here!A$2:A$850, 0)), ""), ""), "")</f>
        <v/>
      </c>
      <c r="DH10" s="66"/>
      <c r="DI10" s="76" t="str">
        <f>IFERROR(IF(B10&lt;&gt;"", IF(ISNUMBER(SEARCH("highrisk", LOWER(INDEX(Paste_Here!T$2:T$850, MATCH(B10, Paste_Here!A$2:A$850, 0))))), "High Risk", IF(ISNUMBER(SEARCH("lowrisk", LOWER(INDEX(Paste_Here!T$2:T$850, MATCH(B10, Paste_Here!A$2:A$850, 0))))), "Low Risk", IF(ISNUMBER(SEARCH("somerisk", LOWER(INDEX(Paste_Here!T$2:T$850, MATCH(B10, Paste_Here!A$2:A$850, 0))))), "Some Risk", ""))), ""), "")</f>
        <v/>
      </c>
      <c r="DJ10" s="66"/>
      <c r="DK10" s="76" t="str">
        <f>IFERROR(IF(B10&lt;&gt;"", IF(AND(INDEX(Paste_Here!AD$2:AD$850, MATCH(B10, Paste_Here!A$2:A$850, 0))&lt;&gt;"", ISNUMBER(VALUE(INDEX(Paste_Here!AD$2:AD$850, MATCH(B10, Paste_Here!A$2:A$850, 0))))), INDEX(Paste_Here!AD$2:AD$850, MATCH(B10, Paste_Here!A$2:A$850, 0)), ""), ""), "")</f>
        <v/>
      </c>
      <c r="DL10" s="66"/>
      <c r="DM10" s="76" t="str">
        <f>IFERROR(IF(B10&lt;&gt;"", IF(LOWER(INDEX(Paste_Here!AE$2:AE$850, MATCH(B10, Paste_Here!A$2:A$850, 0)))="approaching expectations", "Approaching", IF(LOWER(INDEX(Paste_Here!AE$2:AE$850, MATCH(B10, Paste_Here!A$2:A$850, 0)))="met expectations", "Met", IF(LOWER(INDEX(Paste_Here!AE$2:AE$850, MATCH(B10, Paste_Here!A$2:A$850, 0)))="exceeded expectations", "Exceeded", IF(LOWER(INDEX(Paste_Here!AE$2:AE$850, MATCH(B10, Paste_Here!A$2:A$850, 0)))="below expectations", "Below", "")))), ""), "")</f>
        <v/>
      </c>
      <c r="DN10" s="66"/>
      <c r="DO10" s="76"/>
      <c r="DP10" s="66"/>
      <c r="DQ10" s="76"/>
      <c r="DR10" s="66"/>
      <c r="DS10" s="76"/>
      <c r="DT10" s="66"/>
      <c r="DU10" s="76"/>
      <c r="DV10" s="66"/>
      <c r="DW10" s="66"/>
      <c r="DX10" s="76" t="str">
        <f t="shared" si="7"/>
        <v/>
      </c>
      <c r="DY10" s="66"/>
      <c r="DZ10" s="76"/>
      <c r="EA10" s="66"/>
      <c r="EB10" s="76"/>
      <c r="EC10" s="66"/>
      <c r="ED10" s="76" t="str">
        <f>IFERROR(IF(B10&lt;&gt;"", IF(AND(INDEX(Paste_Here!AF$2:AF$850, MATCH(B10, Paste_Here!A$2:A$850, 0))&lt;&gt;"", ISNUMBER(VALUE(INDEX(Paste_Here!AF$2:AF$850, MATCH(B10, Paste_Here!A$2:A$850, 0))))), INDEX(Paste_Here!AF$2:AF$850, MATCH(B10, Paste_Here!A$2:A$850, 0)), ""), ""), "")</f>
        <v/>
      </c>
      <c r="EE10" s="66"/>
      <c r="EF10" s="76"/>
      <c r="EG10" s="66"/>
      <c r="EH10" s="76"/>
      <c r="EI10" s="66"/>
      <c r="EJ10" s="76" t="str">
        <f>IFERROR(IF(B10&lt;&gt;"", IF(AND(INDEX(Paste_Here!AG$2:AG$850, MATCH(B10, Paste_Here!A$2:A$850, 0))&lt;&gt;"", ISNUMBER(VALUE(INDEX(Paste_Here!AG$2:AG$850, MATCH(B10, Paste_Here!A$2:A$850, 0))))), INDEX(Paste_Here!AG$2:AG$850, MATCH(B10, Paste_Here!A$2:A$850, 0)), ""), ""), "")</f>
        <v/>
      </c>
      <c r="EK10" s="66"/>
      <c r="EL10" s="76"/>
      <c r="EM10" s="66"/>
      <c r="EN10" s="76"/>
      <c r="EO10" s="66"/>
      <c r="EP10" s="76"/>
      <c r="EQ10" s="66"/>
      <c r="ER10" s="76"/>
      <c r="ES10" s="66"/>
      <c r="ET10" s="66"/>
      <c r="EU10" s="76"/>
      <c r="EV10" s="66"/>
      <c r="EW10" s="76"/>
      <c r="EX10" s="66"/>
      <c r="EY10" s="76"/>
      <c r="EZ10" s="66"/>
      <c r="FA10" s="76"/>
      <c r="FB10" s="66"/>
      <c r="FC10" s="76"/>
      <c r="FD10" s="66"/>
      <c r="FE10" s="76"/>
      <c r="FF10" s="66"/>
      <c r="FG10" s="76"/>
      <c r="FH10" s="66"/>
      <c r="FI10" s="76"/>
      <c r="FJ10" s="66"/>
      <c r="FK10" s="76"/>
      <c r="FL10" s="66"/>
      <c r="FM10" s="76"/>
      <c r="FN10" s="66"/>
      <c r="FO10" s="76"/>
      <c r="FP10" s="66"/>
      <c r="FQ10" s="76"/>
      <c r="FR10" s="66"/>
      <c r="FS10" s="76"/>
      <c r="FT10" s="66"/>
      <c r="FU10" s="76"/>
      <c r="FV10" s="66"/>
      <c r="FW10" s="76"/>
      <c r="FX10" s="66"/>
      <c r="FY10" s="76"/>
      <c r="FZ10" s="66"/>
      <c r="GA10" s="76"/>
      <c r="GB10" s="66"/>
      <c r="GC10" s="76"/>
      <c r="GD10" s="66"/>
      <c r="GE10" s="76"/>
      <c r="GF10" s="66"/>
      <c r="GG10" s="76"/>
      <c r="GH10" s="66"/>
      <c r="GI10" s="76"/>
      <c r="GJ10" s="66"/>
      <c r="GK10" s="76"/>
      <c r="GL10" s="66"/>
      <c r="GM10" s="76"/>
      <c r="GN10" s="66"/>
      <c r="GO10" s="76"/>
      <c r="GP10" s="66"/>
      <c r="GQ10" s="76"/>
      <c r="GR10" s="66"/>
      <c r="GS10" s="76"/>
      <c r="GT10" s="66"/>
      <c r="GU10" s="76"/>
      <c r="GV10" s="66"/>
      <c r="GW10" s="76"/>
      <c r="GX10" s="66"/>
      <c r="GY10" s="76"/>
      <c r="GZ10" s="66"/>
      <c r="HA10" s="76"/>
      <c r="HB10" s="66"/>
      <c r="HC10" s="76"/>
      <c r="HD10" s="66"/>
      <c r="HE10" s="76"/>
      <c r="HF10" s="66"/>
      <c r="HG10" s="76"/>
      <c r="HH10" s="66"/>
      <c r="HI10" s="76"/>
      <c r="HJ10" s="66"/>
      <c r="HK10" s="76"/>
      <c r="HL10" s="66"/>
      <c r="HM10" s="76"/>
      <c r="HN10" s="66"/>
      <c r="HO10" s="76"/>
      <c r="HP10" s="66"/>
      <c r="HQ10" s="76"/>
      <c r="HR10" s="66"/>
      <c r="HS10" s="76"/>
      <c r="HT10" s="66"/>
      <c r="HU10" s="76"/>
      <c r="HV10" s="66"/>
      <c r="HW10" s="76"/>
      <c r="HX10" s="66"/>
      <c r="HY10" s="76"/>
      <c r="HZ10" s="66"/>
      <c r="IA10" s="76"/>
      <c r="IB10" s="66"/>
      <c r="IC10" s="76"/>
      <c r="ID10" s="66"/>
      <c r="IE10" s="76"/>
      <c r="IF10" s="66"/>
      <c r="IG10" s="76"/>
      <c r="IH10" s="66"/>
      <c r="II10" s="76"/>
      <c r="IJ10" s="66"/>
      <c r="IK10" s="76"/>
      <c r="IL10" s="66"/>
      <c r="IM10" s="76"/>
      <c r="IN10" s="66"/>
      <c r="IO10" s="76"/>
      <c r="IP10" s="66"/>
      <c r="IQ10" s="76"/>
      <c r="IR10" s="66"/>
      <c r="IS10" s="76"/>
      <c r="IT10" s="66"/>
      <c r="IU10" s="76"/>
      <c r="IV10" s="66"/>
      <c r="IW10" s="76"/>
      <c r="IX10" s="66"/>
      <c r="IY10" s="76"/>
      <c r="IZ10" s="66"/>
      <c r="JA10" s="76"/>
      <c r="JB10" s="66"/>
      <c r="JC10" s="76"/>
      <c r="JD10" s="66"/>
      <c r="JE10" s="76"/>
      <c r="JF10" s="66"/>
      <c r="JG10" s="76"/>
      <c r="JH10" s="66"/>
      <c r="JI10" s="76"/>
      <c r="JJ10" s="66"/>
      <c r="JK10" s="76"/>
      <c r="JL10" s="66"/>
      <c r="JM10" s="76"/>
      <c r="JN10" s="66"/>
      <c r="JO10" s="76"/>
      <c r="JP10" s="66"/>
      <c r="JQ10" s="76"/>
      <c r="JR10" s="66"/>
      <c r="JS10" s="76"/>
      <c r="JT10" s="66"/>
      <c r="JU10" s="76"/>
      <c r="JV10" s="66"/>
      <c r="JW10" s="76"/>
      <c r="JX10" s="66"/>
      <c r="JY10" s="76"/>
      <c r="JZ10" s="66"/>
      <c r="KA10" s="76"/>
      <c r="KB10" s="66"/>
      <c r="KC10" s="76"/>
      <c r="KD10" s="66"/>
      <c r="KE10" s="76"/>
      <c r="KF10" s="66"/>
      <c r="KG10" s="76"/>
      <c r="KH10" s="66"/>
      <c r="KI10" s="76"/>
      <c r="KJ10" s="66"/>
      <c r="KK10" s="76"/>
      <c r="KL10" s="66"/>
      <c r="KM10" s="76"/>
      <c r="KN10" s="66"/>
      <c r="KO10" s="76"/>
      <c r="KP10" s="66"/>
      <c r="KQ10" s="76"/>
      <c r="KR10" s="66"/>
      <c r="KS10" s="76"/>
      <c r="KT10" s="66"/>
      <c r="KU10" s="76"/>
      <c r="KV10" s="66"/>
      <c r="KW10" s="76"/>
      <c r="KX10" s="66"/>
      <c r="KY10" s="76"/>
      <c r="KZ10" s="66"/>
      <c r="LA10" s="76"/>
      <c r="LB10" s="66"/>
      <c r="LC10" s="76"/>
      <c r="LD10" s="66"/>
      <c r="LE10" s="76"/>
      <c r="LF10" s="66"/>
      <c r="LG10" s="76"/>
      <c r="LH10" s="66"/>
      <c r="LI10" s="76"/>
      <c r="LJ10" s="66"/>
      <c r="LK10" s="76"/>
      <c r="LL10" s="66"/>
      <c r="LM10" s="76"/>
      <c r="LN10" s="66"/>
      <c r="LO10" s="76"/>
      <c r="LP10" s="66"/>
      <c r="LQ10" s="76"/>
      <c r="LR10" s="66"/>
      <c r="LS10" s="76"/>
      <c r="LT10" s="66"/>
      <c r="LU10" s="76"/>
      <c r="LV10" s="66"/>
      <c r="LW10" s="76"/>
      <c r="LX10" s="66"/>
      <c r="LY10" s="76"/>
      <c r="LZ10" s="66"/>
      <c r="MA10" s="76"/>
      <c r="MB10" s="66"/>
      <c r="MC10" s="76"/>
      <c r="MD10" s="66"/>
      <c r="MG10" s="1" t="str" cm="1">
        <f t="array" ref="MG10">IFERROR(INDEX(Paste_Here!$B$2:$B$850, MATCH(0, COUNTIF(MG$4:MG9, Paste_Here!$B$2:$B$850) + IF(Paste_Here!$B$2:$B$850="", 1, 0), 0)), "")</f>
        <v/>
      </c>
      <c r="MH10" s="1" t="str">
        <f>IF(MG10&lt;&gt;"", INDEX(Paste_Here!$A$2:$A$850, MATCH(MG10, Paste_Here!$B$2:$B$850, 0)), "")</f>
        <v/>
      </c>
      <c r="MI10" s="1" t="str">
        <f t="shared" si="8"/>
        <v/>
      </c>
      <c r="MJ10" s="1" t="str" cm="1">
        <f t="array" ref="MJ10">IFERROR(INDEX($MI$5:$MI$850, MATCH(SMALL(IF($MI$5:$MI$850&lt;&gt;"", COUNTIF($MI$5:$MI$850, "&lt;"&amp;$MI$5:$MI$850)+1), ROW()-ROW($MJ$5)+1), COUNTIF($MI$5:$MI$850, "&lt;"&amp;$MI$5:$MI$850)+1, 0)), "")</f>
        <v/>
      </c>
    </row>
    <row r="11" spans="1:348">
      <c r="A11" s="66"/>
      <c r="B11" s="76" t="str">
        <f t="shared" si="1"/>
        <v/>
      </c>
      <c r="C11" s="66"/>
      <c r="D11" s="76" t="str">
        <f>IFERROR(IF(B11&lt;&gt;"", IF(AND(INDEX(Paste_Here!B$2:B$850, MATCH(B11, Paste_Here!A$2:A$850, 0))&lt;&gt;"", ISNUMBER(VALUE(INDEX(Paste_Here!B$2:B$850, MATCH(B11, Paste_Here!A$2:A$850, 0))))), INDEX(Paste_Here!B$2:B$850, MATCH(B11, Paste_Here!A$2:A$850, 0)), ""), ""), "")</f>
        <v/>
      </c>
      <c r="E11" s="66"/>
      <c r="F11" s="76" t="str">
        <f>IFERROR(IF(B11&lt;&gt;"", IF(ISTEXT(INDEX(Paste_Here!K$2:K$850, MATCH(B11, Paste_Here!A$2:A$850, 0))), INDEX(Paste_Here!K$2:K$850, MATCH(B11, Paste_Here!A$2:A$850, 0)), ""), ""), "")</f>
        <v/>
      </c>
      <c r="G11" s="66"/>
      <c r="H11" s="76" t="str">
        <f>IFERROR(IF(B11&lt;&gt;"", IF(ISTEXT(INDEX(Paste_Here!C$2:C$850, MATCH(B11, Paste_Here!A$2:A$850, 0))), INDEX(Paste_Here!C$2:C$850, MATCH(B11, Paste_Here!A$2:A$850, 0)), ""), ""), "")</f>
        <v/>
      </c>
      <c r="I11" s="66"/>
      <c r="J11" s="76" t="str">
        <f>IFERROR(IF(B11&lt;&gt;"", IF(ISNUMBER(SEARCH("s", LOWER(INDEX(Paste_Here!M$2:M$850, MATCH(B11, Paste_Here!A$2:A$850, 0))))), "Yes", IF(INDEX(Paste_Here!M$2:M$850, MATCH(B11, Paste_Here!A$2:A$850, 0))&lt;&gt;"", "No", "")), ""), "")</f>
        <v/>
      </c>
      <c r="K11" s="66"/>
      <c r="L11" s="76" t="str">
        <f>IFERROR(IF(B11&lt;&gt;"", IF(ISNUMBER(SEARCH("yes", LOWER(INDEX(Paste_Here!E$2:E$850, MATCH(B11, Paste_Here!A$2:A$850, 0))))), "Yes", IF(ISNUMBER(SEARCH("no", LOWER(INDEX(Paste_Here!E$2:E$850, MATCH(B11, Paste_Here!A$2:A$850, 0))))), "No", "")), ""), "")</f>
        <v/>
      </c>
      <c r="M11" s="66"/>
      <c r="N11" s="76" t="str">
        <f>IFERROR(IF(B11&lt;&gt;"", IF(ISNUMBER(SEARCH("yes", LOWER(INDEX(Paste_Here!F$2:F$850, MATCH(B11, Paste_Here!A$2:A$850, 0))))), "Yes", IF(ISNUMBER(SEARCH("no", LOWER(INDEX(Paste_Here!F$2:F$850, MATCH(B11, Paste_Here!A$2:A$850, 0))))), "No", "")), ""), "")</f>
        <v/>
      </c>
      <c r="O11" s="66"/>
      <c r="P11" s="76" t="str">
        <f>IFERROR(IF(B11&lt;&gt;"", IF(ISNUMBER(SEARCH("yes", LOWER(INDEX(Paste_Here!L$2:L$850, MATCH(B11, Paste_Here!A$2:A$850, 0))))), "Yes", IF(ISNUMBER(SEARCH("no", LOWER(INDEX(Paste_Here!L$2:L$850, MATCH(B11, Paste_Here!A$2:A$850, 0))))), "No", "")), ""), "")</f>
        <v/>
      </c>
      <c r="Q11" s="66"/>
      <c r="R11" s="76" t="str">
        <f>IFERROR(IF(B11&lt;&gt;"", IF(ISNUMBER(SEARCH("transitional 2", LOWER(INDEX(Paste_Here!D$2:D$850, MATCH(B11, Paste_Here!A$2:A$850, 0))))), "T2", IF(ISNUMBER(SEARCH("transitional 1", LOWER(INDEX(Paste_Here!D$2:D$850, MATCH(B11, Paste_Here!A$2:A$850, 0))))), "T1", IF(ISNUMBER(SEARCH("waived ell services", LOWER(INDEX(Paste_Here!D$2:D$850, MATCH(B11, Paste_Here!A$2:A$850, 0))))), "W", IF(ISNUMBER(SEARCH("english language learner", LOWER(INDEX(Paste_Here!D$2:D$850, MATCH(B11, Paste_Here!A$2:A$850, 0))))), "L", "")))), ""), "")</f>
        <v/>
      </c>
      <c r="S11" s="66"/>
      <c r="T11" s="76" t="str">
        <f>IFERROR(IF(B11&lt;&gt;"", IF(ISNUMBER(SEARCH("yes", LOWER(INDEX(Paste_Here!I$2:I$850, MATCH(B11, Paste_Here!A$2:A$850, 0))))), "Yes", IF(ISNUMBER(SEARCH("no", LOWER(INDEX(Paste_Here!I$2:I$850, MATCH(B11, Paste_Here!A$2:A$850, 0))))), "No", "")), ""), "")</f>
        <v/>
      </c>
      <c r="U11" s="66"/>
      <c r="V11" s="76" t="str">
        <f>IFERROR(IF(B11&lt;&gt;"", IF(ISTEXT(INDEX(Paste_Here!J$2:J$850, MATCH(B11, Paste_Here!A$2:A$850, 0))), VALUE(INDEX(Paste_Here!J$2:J$850, MATCH(B11, Paste_Here!A$2:A$850, 0))), ""), ""), "")</f>
        <v/>
      </c>
      <c r="W11" s="66"/>
      <c r="X11" s="66"/>
      <c r="Y11" s="76" t="str">
        <f t="shared" si="2"/>
        <v/>
      </c>
      <c r="Z11" s="66"/>
      <c r="AA11" s="76" t="str">
        <f>IFERROR(IF(B11&lt;&gt;"", IF(AND(INDEX(Paste_Here!AI$2:AI$850, MATCH(B11, Paste_Here!A$2:A$850, 0))&lt;&gt;"", ISNUMBER(VALUE(INDEX(Paste_Here!AI$2:AI$850, MATCH(B11, Paste_Here!A$2:A$850, 0))))), INDEX(Paste_Here!AI$2:AI$850, MATCH(B11, Paste_Here!A$2:A$850, 0)), ""), ""), "")</f>
        <v/>
      </c>
      <c r="AB11" s="66"/>
      <c r="AC11" s="76" t="str">
        <f>IFERROR(IF(B11&lt;&gt;"", IF(AND(INDEX(Paste_Here!AJ$2:AJ$850, MATCH(B11, Paste_Here!A$2:A$850, 0))&lt;&gt;"", ISNUMBER(VALUE(INDEX(Paste_Here!AJ$2:AJ$850, MATCH(B11, Paste_Here!A$2:A$850, 0))))), INDEX(Paste_Here!AJ$2:AJ$850, MATCH(B11, Paste_Here!A$2:A$850, 0)), ""), ""), "")</f>
        <v/>
      </c>
      <c r="AD11" s="66"/>
      <c r="AE11" s="76" t="str">
        <f>IFERROR(IF(B11&lt;&gt;"", IF(AND(INDEX(Paste_Here!AK$2:AK$850, MATCH(B11, Paste_Here!A$2:A$850, 0))&lt;&gt;"", ISNUMBER(VALUE(INDEX(Paste_Here!AK$2:AK$850, MATCH(B11, Paste_Here!A$2:A$850, 0))))), INDEX(Paste_Here!AK$2:AK$850, MATCH(B11, Paste_Here!A$2:A$850, 0)), ""), ""), "")</f>
        <v/>
      </c>
      <c r="AF11" s="66"/>
      <c r="AG11" s="76" t="str">
        <f>IFERROR(IF(B11&lt;&gt;"", IF(AND(INDEX(Paste_Here!AL$2:AL$850, MATCH(B11, Paste_Here!A$2:A$850, 0))&lt;&gt;"", ISNUMBER(VALUE(INDEX(Paste_Here!AL$2:AL$850, MATCH(B11, Paste_Here!A$2:A$850, 0))))), INDEX(Paste_Here!AL$2:AL$850, MATCH(B11, Paste_Here!A$2:A$850, 0)), ""), ""), "")</f>
        <v/>
      </c>
      <c r="AH11" s="66"/>
      <c r="AI11" s="76" t="str">
        <f>IFERROR(IF(B11&lt;&gt;"", IF(AND(INDEX(Paste_Here!AH$2:AH$850, MATCH(B11, Paste_Here!A$2:A$850, 0))&lt;&gt;"", ISNUMBER(VALUE(INDEX(Paste_Here!AH$2:AH$850, MATCH(B11, Paste_Here!A$2:A$850, 0))))), IF(VALUE(INDEX(Paste_Here!AH$2:AH$850, MATCH(B11, Paste_Here!A$2:A$850, 0)))=0, "", INDEX(Paste_Here!AH$2:AH$850, MATCH(B11, Paste_Here!A$2:A$850, 0))), ""), ""), "")</f>
        <v/>
      </c>
      <c r="AJ11" s="66"/>
      <c r="AK11" s="76" t="str">
        <f>IFERROR(IF(B11&lt;&gt;"", IF(AND(INDEX(Paste_Here!N$2:N$850, MATCH(B11, Paste_Here!A$2:A$850, 0))&lt;&gt;"", ISNUMBER(VALUE(INDEX(Paste_Here!N$2:N$850, MATCH(B11, Paste_Here!A$2:A$850, 0))))), INDEX(Paste_Here!N$2:N$850, MATCH(B11, Paste_Here!A$2:A$850, 0)), ""), ""), "")</f>
        <v/>
      </c>
      <c r="AL11" s="66"/>
      <c r="AM11" s="76" t="str">
        <f>IFERROR(IF(B11&lt;&gt;"", IF(AND(INDEX(Paste_Here!O$2:O$850, MATCH(B11, Paste_Here!A$2:A$850, 0))&lt;&gt;"", ISNUMBER(VALUE(INDEX(Paste_Here!O$2:O$850, MATCH(B11, Paste_Here!A$2:A$850, 0))))), INDEX(Paste_Here!O$2:O$850, MATCH(B11, Paste_Here!A$2:A$850, 0)), ""), ""), "")</f>
        <v/>
      </c>
      <c r="AN11" s="66"/>
      <c r="AO11" s="76"/>
      <c r="AP11" s="66"/>
      <c r="AQ11" s="76"/>
      <c r="AR11" s="66"/>
      <c r="AS11" s="76"/>
      <c r="AT11" s="66"/>
      <c r="AU11" s="66"/>
      <c r="AV11" s="76" t="str">
        <f t="shared" si="3"/>
        <v/>
      </c>
      <c r="AW11" s="66"/>
      <c r="AX11" s="76" t="str">
        <f>IFERROR(IF(B11&lt;&gt;"", IF(ISNUMBER(SEARCH("Revealed-Potential (Primary Focus)", LOWER(INDEX(Paste_Here!Z$2:Z$850, MATCH(B11, Paste_Here!A$2:A$850, 0))))), "Rev-Potential: Prim", IF(ISNUMBER(SEARCH("Revealed-Potential (Secondary Focus)", LOWER(INDEX(Paste_Here!Z$2:Z$850, MATCH(B11, Paste_Here!A$2:A$850, 0))))), "Rev-Potential: Sec", IF(ISNUMBER(SEARCH("Monitoring", LOWER(INDEX(Paste_Here!Z$2:Z$850, MATCH(B11, Paste_Here!A$2:A$850, 0))))), "Monitoring", IF(ISNUMBER(SEARCH("At-Promise (Secondary Focus)", LOWER(INDEX(Paste_Here!Z$2:Z$850, MATCH(B11, Paste_Here!A$2:A$850, 0))))), "At-Promise: Sec", IF(ISNUMBER(SEARCH("At-Promise (Primary Focus)", LOWER(INDEX(Paste_Here!Z$2:Z$850, MATCH(B11, Paste_Here!A$2:A$850, 0))))), "At-Promise: Prim", ""))))), ""), "")</f>
        <v/>
      </c>
      <c r="AY11" s="66"/>
      <c r="AZ11" s="76"/>
      <c r="BA11" s="66"/>
      <c r="BB11" s="76"/>
      <c r="BC11" s="66"/>
      <c r="BD11" s="76"/>
      <c r="BE11" s="66"/>
      <c r="BF11" s="76"/>
      <c r="BG11" s="66"/>
      <c r="BH11" s="76"/>
      <c r="BI11" s="66"/>
      <c r="BJ11" s="66"/>
      <c r="BK11" s="76" t="str">
        <f t="shared" si="4"/>
        <v/>
      </c>
      <c r="BL11" s="66"/>
      <c r="BM11" s="76" t="str">
        <f>IFERROR(IF(B11&lt;&gt;"", IF(AND(ISNUMBER(VALUE(SUBSTITUTE(SUBSTITUTE(Paste_Here!R11, "br", "-"), "L", ""))), VALUE(SUBSTITUTE(SUBSTITUTE(Paste_Here!R11, "br", "-"), "L", "")) &gt;= 1095), "Yes", IF(AND(ISNUMBER(VALUE(SUBSTITUTE(SUBSTITUTE(Paste_Here!R11, "br", "-"), "L", ""))), VALUE(SUBSTITUTE(SUBSTITUTE(Paste_Here!R11, "br", "-"), "L", "")) &lt;= 1094), "No", "")), ""), "")</f>
        <v/>
      </c>
      <c r="BN11" s="66"/>
      <c r="BO11" s="76" t="str">
        <f>IFERROR(IF(B11&lt;&gt;"", IF(COUNTIF(INDEX(Paste_Here!Y$2:AB$850, MATCH(B11, Paste_Here!A$2:A$850, 0), 0), "yes") &gt; 0, "Yes", IF(COUNTIF(INDEX(Paste_Here!Y$2:AB$850, MATCH(B11, Paste_Here!A$2:A$850, 0), 0), "no") &gt; 0, "No", "")), ""), "")</f>
        <v/>
      </c>
      <c r="BP11" s="66"/>
      <c r="BQ11" s="76" t="str">
        <f>IFERROR(IF(B11&lt;&gt;"", IF(AND(ISNUMBER(VALUE(SUBSTITUTE(SUBSTITUTE(Paste_Here!U11, "em", "-"), "q", ""))), VALUE(SUBSTITUTE(SUBSTITUTE(Paste_Here!U11, "em", "-"), "q", "")) &gt;= 910), "Yes", IF(AND(ISNUMBER(VALUE(SUBSTITUTE(SUBSTITUTE(Paste_Here!U11, "em", "-"), "q", ""))), VALUE(SUBSTITUTE(SUBSTITUTE(Paste_Here!U11, "em", "-"), "q", "")) &lt;= 909), "No", "")), ""), "")</f>
        <v/>
      </c>
      <c r="BR11" s="66"/>
      <c r="BS11" s="76" t="str">
        <f>IFERROR(IF(B11&lt;&gt;"", IF(AND(INDEX(Paste_Here!X$2:X$850, MATCH(B11, Paste_Here!A$2:A$850, 0))&lt;&gt;"", ISNUMBER(VALUE(INDEX(Paste_Here!X$2:X$850, MATCH(B11, Paste_Here!A$2:A$850, 0))))), INDEX(Paste_Here!X$2:X$850, MATCH(B11, Paste_Here!A$2:A$850, 0)), ""), ""), "")</f>
        <v/>
      </c>
      <c r="BT11" s="66"/>
      <c r="BU11" s="76" t="str">
        <f>IFERROR(IF(B11&lt;&gt;"", IF(ISNUMBER(VALUE(INDEX(Paste_Here!G$2:G$850, MATCH(B11, Paste_Here!A$2:A$850, 0)))), IF(VALUE(INDEX(Paste_Here!G$2:G$850, MATCH(B11, Paste_Here!A$2:A$850, 0)))=0, "No", IF(AND(VALUE(INDEX(Paste_Here!G$2:G$850, MATCH(B11, Paste_Here!A$2:A$850, 0)))&gt;=1, VALUE(INDEX(Paste_Here!G$2:G$850, MATCH(B11, Paste_Here!A$2:A$850, 0)))&lt;=4), VALUE(INDEX(Paste_Here!G$2:G$850, MATCH(B11, Paste_Here!A$2:A$850, 0))), "")), ""), ""), "")</f>
        <v/>
      </c>
      <c r="BV11" s="66"/>
      <c r="BW11" s="76" t="str">
        <f>IFERROR(IF(B11&lt;&gt;"", IF(ISNUMBER(VALUE(INDEX(Paste_Here!H$2:H$850, MATCH(B11, Paste_Here!A$2:A$850, 0)))), IF(VALUE(INDEX(Paste_Here!H$2:H$850, MATCH(B11, Paste_Here!A$2:A$850, 0)))=0, "No", IF(AND(VALUE(INDEX(Paste_Here!H$2:H$850, MATCH(B11, Paste_Here!A$2:A$850, 0)))&gt;=1, VALUE(INDEX(Paste_Here!H$2:H$850, MATCH(B11, Paste_Here!A$2:A$850, 0)))&lt;=4), VALUE(INDEX(Paste_Here!H$2:H$850, MATCH(B11, Paste_Here!A$2:A$850, 0))), "")), ""), ""), "")</f>
        <v/>
      </c>
      <c r="BX11" s="66"/>
      <c r="BY11" s="76"/>
      <c r="BZ11" s="66"/>
      <c r="CA11" s="76"/>
      <c r="CB11" s="66"/>
      <c r="CC11" s="66"/>
      <c r="CD11" s="76" t="str">
        <f t="shared" si="5"/>
        <v/>
      </c>
      <c r="CE11" s="66"/>
      <c r="CF11" s="76" t="str">
        <f>IFERROR(IF(B11&lt;&gt;"", IF(AND(INDEX(Paste_Here!P$2:P$850, MATCH(B11, Paste_Here!A$2:A$850, 0))&lt;&gt;"", ISNUMBER(VALUE(INDEX(Paste_Here!P$2:P$850, MATCH(B11, Paste_Here!A$2:A$850, 0))))), INDEX(Paste_Here!P$2:P$850, MATCH(B11, Paste_Here!A$2:A$850, 0)), ""), ""), "")</f>
        <v/>
      </c>
      <c r="CG11" s="66"/>
      <c r="CH11" s="76" t="str">
        <f>IFERROR(IF(B11&lt;&gt;"", IF(ISNUMBER(SEARCH("highrisk", LOWER(INDEX(Paste_Here!Q$2:Q$850, MATCH(B11, Paste_Here!A$2:A$850, 0))))), "High Risk", IF(ISNUMBER(SEARCH("lowrisk", LOWER(INDEX(Paste_Here!Q$2:Q$850, MATCH(B11, Paste_Here!A$2:A$850, 0))))), "Low Risk", IF(ISNUMBER(SEARCH("somerisk", LOWER(INDEX(Paste_Here!Q$2:Q$850, MATCH(B11, Paste_Here!A$2:A$850, 0))))), "Some Risk", ""))), ""), "")</f>
        <v/>
      </c>
      <c r="CI11" s="66"/>
      <c r="CJ11" s="76" t="str">
        <f>IFERROR(IF(B11&lt;&gt;"", IF(AND(INDEX(Paste_Here!AA$2:AA$850, MATCH(B11, Paste_Here!A$2:A$850, 0))&lt;&gt;"", ISNUMBER(VALUE(INDEX(Paste_Here!AA$2:AA$850, MATCH(B11, Paste_Here!A$2:A$850, 0))))), INDEX(Paste_Here!AA$2:AA$850, MATCH(B11, Paste_Here!A$2:A$850, 0)), ""), ""), "")</f>
        <v/>
      </c>
      <c r="CK11" s="66"/>
      <c r="CL11" s="76" t="str">
        <f>IFERROR(IF(B11&lt;&gt;"", IF(LOWER(INDEX(Paste_Here!AB$2:AB$850, MATCH(B11, Paste_Here!A$2:A$850, 0)))="approaching expectations", "Approaching", IF(LOWER(INDEX(Paste_Here!AB$2:AB$850, MATCH(B11, Paste_Here!A$2:A$850, 0)))="met expectations", "Met", IF(LOWER(INDEX(Paste_Here!AB$2:AB$850, MATCH(B11, Paste_Here!A$2:A$850, 0)))="exceeded expectations", "Exceeded", IF(LOWER(INDEX(Paste_Here!AB$2:AB$850, MATCH(B11, Paste_Here!A$2:A$850, 0)))="below expectations", "Below", "")))), ""), "")</f>
        <v/>
      </c>
      <c r="CM11" s="66"/>
      <c r="CN11" s="76" t="str">
        <f>IFERROR(IF(B11&lt;&gt;"", IF(AND(INDEX(Paste_Here!AC$2:AC$850, MATCH(B11, Paste_Here!A$2:A$850, 0))&lt;&gt;"", ISNUMBER(VALUE(INDEX(Paste_Here!AC$2:AC$850, MATCH(B11, Paste_Here!A$2:A$850, 0))))), INDEX(Paste_Here!AC$2:AC$850, MATCH(B11, Paste_Here!A$2:A$850, 0)), ""), ""), "")</f>
        <v/>
      </c>
      <c r="CO11" s="66"/>
      <c r="CP11" s="76"/>
      <c r="CQ11" s="66"/>
      <c r="CR11" s="76"/>
      <c r="CS11" s="66"/>
      <c r="CT11" s="76"/>
      <c r="CU11" s="66"/>
      <c r="CV11" s="76"/>
      <c r="CW11" s="66"/>
      <c r="CX11" s="76"/>
      <c r="CY11" s="66"/>
      <c r="CZ11" s="66"/>
      <c r="DA11" s="76" t="str">
        <f t="shared" si="6"/>
        <v/>
      </c>
      <c r="DB11" s="66"/>
      <c r="DC11" s="76" t="str">
        <f>IFERROR(IF(B11&lt;&gt;"", IF(AND(INDEX(Paste_Here!V$2:V$850, MATCH(B11, Paste_Here!A$2:A$850, 0))&lt;&gt;"", ISNUMBER(VALUE(INDEX(Paste_Here!V$2:V$850, MATCH(B11, Paste_Here!A$2:A$850, 0))))), INDEX(Paste_Here!V$2:V$850, MATCH(B11, Paste_Here!A$2:A$850, 0)), ""), ""), "")</f>
        <v/>
      </c>
      <c r="DD11" s="66"/>
      <c r="DE11" s="76" t="str">
        <f>IFERROR(IF(B11&lt;&gt;"", IF(ISNUMBER(SEARCH("highrisk", LOWER(INDEX(Paste_Here!W$2:W$850, MATCH(B11, Paste_Here!A$2:A$850, 0))))), "High Risk", IF(ISNUMBER(SEARCH("lowrisk", LOWER(INDEX(Paste_Here!W$2:W$850, MATCH(B11, Paste_Here!A$2:A$850, 0))))), "Low Risk", IF(ISNUMBER(SEARCH("somerisk", LOWER(INDEX(Paste_Here!W$2:W$850, MATCH(B11, Paste_Here!A$2:A$850, 0))))), "Some Risk", ""))), ""), "")</f>
        <v/>
      </c>
      <c r="DF11" s="66"/>
      <c r="DG11" s="76" t="str">
        <f>IFERROR(IF(B11&lt;&gt;"", IF(AND(INDEX(Paste_Here!S$2:S$850, MATCH(B11, Paste_Here!A$2:A$850, 0))&lt;&gt;"", ISNUMBER(VALUE(INDEX(Paste_Here!S$2:S$850, MATCH(B11, Paste_Here!A$2:A$850, 0))))), INDEX(Paste_Here!S$2:S$850, MATCH(B11, Paste_Here!A$2:A$850, 0)), ""), ""), "")</f>
        <v/>
      </c>
      <c r="DH11" s="66"/>
      <c r="DI11" s="76" t="str">
        <f>IFERROR(IF(B11&lt;&gt;"", IF(ISNUMBER(SEARCH("highrisk", LOWER(INDEX(Paste_Here!T$2:T$850, MATCH(B11, Paste_Here!A$2:A$850, 0))))), "High Risk", IF(ISNUMBER(SEARCH("lowrisk", LOWER(INDEX(Paste_Here!T$2:T$850, MATCH(B11, Paste_Here!A$2:A$850, 0))))), "Low Risk", IF(ISNUMBER(SEARCH("somerisk", LOWER(INDEX(Paste_Here!T$2:T$850, MATCH(B11, Paste_Here!A$2:A$850, 0))))), "Some Risk", ""))), ""), "")</f>
        <v/>
      </c>
      <c r="DJ11" s="66"/>
      <c r="DK11" s="76" t="str">
        <f>IFERROR(IF(B11&lt;&gt;"", IF(AND(INDEX(Paste_Here!AD$2:AD$850, MATCH(B11, Paste_Here!A$2:A$850, 0))&lt;&gt;"", ISNUMBER(VALUE(INDEX(Paste_Here!AD$2:AD$850, MATCH(B11, Paste_Here!A$2:A$850, 0))))), INDEX(Paste_Here!AD$2:AD$850, MATCH(B11, Paste_Here!A$2:A$850, 0)), ""), ""), "")</f>
        <v/>
      </c>
      <c r="DL11" s="66"/>
      <c r="DM11" s="76" t="str">
        <f>IFERROR(IF(B11&lt;&gt;"", IF(LOWER(INDEX(Paste_Here!AE$2:AE$850, MATCH(B11, Paste_Here!A$2:A$850, 0)))="approaching expectations", "Approaching", IF(LOWER(INDEX(Paste_Here!AE$2:AE$850, MATCH(B11, Paste_Here!A$2:A$850, 0)))="met expectations", "Met", IF(LOWER(INDEX(Paste_Here!AE$2:AE$850, MATCH(B11, Paste_Here!A$2:A$850, 0)))="exceeded expectations", "Exceeded", IF(LOWER(INDEX(Paste_Here!AE$2:AE$850, MATCH(B11, Paste_Here!A$2:A$850, 0)))="below expectations", "Below", "")))), ""), "")</f>
        <v/>
      </c>
      <c r="DN11" s="66"/>
      <c r="DO11" s="76"/>
      <c r="DP11" s="66"/>
      <c r="DQ11" s="76"/>
      <c r="DR11" s="66"/>
      <c r="DS11" s="76"/>
      <c r="DT11" s="66"/>
      <c r="DU11" s="76"/>
      <c r="DV11" s="66"/>
      <c r="DW11" s="66"/>
      <c r="DX11" s="76" t="str">
        <f t="shared" si="7"/>
        <v/>
      </c>
      <c r="DY11" s="66"/>
      <c r="DZ11" s="76"/>
      <c r="EA11" s="66"/>
      <c r="EB11" s="76"/>
      <c r="EC11" s="66"/>
      <c r="ED11" s="76" t="str">
        <f>IFERROR(IF(B11&lt;&gt;"", IF(AND(INDEX(Paste_Here!AF$2:AF$850, MATCH(B11, Paste_Here!A$2:A$850, 0))&lt;&gt;"", ISNUMBER(VALUE(INDEX(Paste_Here!AF$2:AF$850, MATCH(B11, Paste_Here!A$2:A$850, 0))))), INDEX(Paste_Here!AF$2:AF$850, MATCH(B11, Paste_Here!A$2:A$850, 0)), ""), ""), "")</f>
        <v/>
      </c>
      <c r="EE11" s="66"/>
      <c r="EF11" s="76"/>
      <c r="EG11" s="66"/>
      <c r="EH11" s="76"/>
      <c r="EI11" s="66"/>
      <c r="EJ11" s="76" t="str">
        <f>IFERROR(IF(B11&lt;&gt;"", IF(AND(INDEX(Paste_Here!AG$2:AG$850, MATCH(B11, Paste_Here!A$2:A$850, 0))&lt;&gt;"", ISNUMBER(VALUE(INDEX(Paste_Here!AG$2:AG$850, MATCH(B11, Paste_Here!A$2:A$850, 0))))), INDEX(Paste_Here!AG$2:AG$850, MATCH(B11, Paste_Here!A$2:A$850, 0)), ""), ""), "")</f>
        <v/>
      </c>
      <c r="EK11" s="66"/>
      <c r="EL11" s="76"/>
      <c r="EM11" s="66"/>
      <c r="EN11" s="76"/>
      <c r="EO11" s="66"/>
      <c r="EP11" s="76"/>
      <c r="EQ11" s="66"/>
      <c r="ER11" s="76"/>
      <c r="ES11" s="66"/>
      <c r="ET11" s="66"/>
      <c r="EU11" s="76"/>
      <c r="EV11" s="66"/>
      <c r="EW11" s="76"/>
      <c r="EX11" s="66"/>
      <c r="EY11" s="76"/>
      <c r="EZ11" s="66"/>
      <c r="FA11" s="76"/>
      <c r="FB11" s="66"/>
      <c r="FC11" s="76"/>
      <c r="FD11" s="66"/>
      <c r="FE11" s="76"/>
      <c r="FF11" s="66"/>
      <c r="FG11" s="76"/>
      <c r="FH11" s="66"/>
      <c r="FI11" s="76"/>
      <c r="FJ11" s="66"/>
      <c r="FK11" s="76"/>
      <c r="FL11" s="66"/>
      <c r="FM11" s="76"/>
      <c r="FN11" s="66"/>
      <c r="FO11" s="76"/>
      <c r="FP11" s="66"/>
      <c r="FQ11" s="76"/>
      <c r="FR11" s="66"/>
      <c r="FS11" s="76"/>
      <c r="FT11" s="66"/>
      <c r="FU11" s="76"/>
      <c r="FV11" s="66"/>
      <c r="FW11" s="76"/>
      <c r="FX11" s="66"/>
      <c r="FY11" s="76"/>
      <c r="FZ11" s="66"/>
      <c r="GA11" s="76"/>
      <c r="GB11" s="66"/>
      <c r="GC11" s="76"/>
      <c r="GD11" s="66"/>
      <c r="GE11" s="76"/>
      <c r="GF11" s="66"/>
      <c r="GG11" s="76"/>
      <c r="GH11" s="66"/>
      <c r="GI11" s="76"/>
      <c r="GJ11" s="66"/>
      <c r="GK11" s="76"/>
      <c r="GL11" s="66"/>
      <c r="GM11" s="76"/>
      <c r="GN11" s="66"/>
      <c r="GO11" s="76"/>
      <c r="GP11" s="66"/>
      <c r="GQ11" s="76"/>
      <c r="GR11" s="66"/>
      <c r="GS11" s="76"/>
      <c r="GT11" s="66"/>
      <c r="GU11" s="76"/>
      <c r="GV11" s="66"/>
      <c r="GW11" s="76"/>
      <c r="GX11" s="66"/>
      <c r="GY11" s="76"/>
      <c r="GZ11" s="66"/>
      <c r="HA11" s="76"/>
      <c r="HB11" s="66"/>
      <c r="HC11" s="76"/>
      <c r="HD11" s="66"/>
      <c r="HE11" s="76"/>
      <c r="HF11" s="66"/>
      <c r="HG11" s="76"/>
      <c r="HH11" s="66"/>
      <c r="HI11" s="76"/>
      <c r="HJ11" s="66"/>
      <c r="HK11" s="76"/>
      <c r="HL11" s="66"/>
      <c r="HM11" s="76"/>
      <c r="HN11" s="66"/>
      <c r="HO11" s="76"/>
      <c r="HP11" s="66"/>
      <c r="HQ11" s="76"/>
      <c r="HR11" s="66"/>
      <c r="HS11" s="76"/>
      <c r="HT11" s="66"/>
      <c r="HU11" s="76"/>
      <c r="HV11" s="66"/>
      <c r="HW11" s="76"/>
      <c r="HX11" s="66"/>
      <c r="HY11" s="76"/>
      <c r="HZ11" s="66"/>
      <c r="IA11" s="76"/>
      <c r="IB11" s="66"/>
      <c r="IC11" s="76"/>
      <c r="ID11" s="66"/>
      <c r="IE11" s="76"/>
      <c r="IF11" s="66"/>
      <c r="IG11" s="76"/>
      <c r="IH11" s="66"/>
      <c r="II11" s="76"/>
      <c r="IJ11" s="66"/>
      <c r="IK11" s="76"/>
      <c r="IL11" s="66"/>
      <c r="IM11" s="76"/>
      <c r="IN11" s="66"/>
      <c r="IO11" s="76"/>
      <c r="IP11" s="66"/>
      <c r="IQ11" s="76"/>
      <c r="IR11" s="66"/>
      <c r="IS11" s="76"/>
      <c r="IT11" s="66"/>
      <c r="IU11" s="76"/>
      <c r="IV11" s="66"/>
      <c r="IW11" s="76"/>
      <c r="IX11" s="66"/>
      <c r="IY11" s="76"/>
      <c r="IZ11" s="66"/>
      <c r="JA11" s="76"/>
      <c r="JB11" s="66"/>
      <c r="JC11" s="76"/>
      <c r="JD11" s="66"/>
      <c r="JE11" s="76"/>
      <c r="JF11" s="66"/>
      <c r="JG11" s="76"/>
      <c r="JH11" s="66"/>
      <c r="JI11" s="76"/>
      <c r="JJ11" s="66"/>
      <c r="JK11" s="76"/>
      <c r="JL11" s="66"/>
      <c r="JM11" s="76"/>
      <c r="JN11" s="66"/>
      <c r="JO11" s="76"/>
      <c r="JP11" s="66"/>
      <c r="JQ11" s="76"/>
      <c r="JR11" s="66"/>
      <c r="JS11" s="76"/>
      <c r="JT11" s="66"/>
      <c r="JU11" s="76"/>
      <c r="JV11" s="66"/>
      <c r="JW11" s="76"/>
      <c r="JX11" s="66"/>
      <c r="JY11" s="76"/>
      <c r="JZ11" s="66"/>
      <c r="KA11" s="76"/>
      <c r="KB11" s="66"/>
      <c r="KC11" s="76"/>
      <c r="KD11" s="66"/>
      <c r="KE11" s="76"/>
      <c r="KF11" s="66"/>
      <c r="KG11" s="76"/>
      <c r="KH11" s="66"/>
      <c r="KI11" s="76"/>
      <c r="KJ11" s="66"/>
      <c r="KK11" s="76"/>
      <c r="KL11" s="66"/>
      <c r="KM11" s="76"/>
      <c r="KN11" s="66"/>
      <c r="KO11" s="76"/>
      <c r="KP11" s="66"/>
      <c r="KQ11" s="76"/>
      <c r="KR11" s="66"/>
      <c r="KS11" s="76"/>
      <c r="KT11" s="66"/>
      <c r="KU11" s="76"/>
      <c r="KV11" s="66"/>
      <c r="KW11" s="76"/>
      <c r="KX11" s="66"/>
      <c r="KY11" s="76"/>
      <c r="KZ11" s="66"/>
      <c r="LA11" s="76"/>
      <c r="LB11" s="66"/>
      <c r="LC11" s="76"/>
      <c r="LD11" s="66"/>
      <c r="LE11" s="76"/>
      <c r="LF11" s="66"/>
      <c r="LG11" s="76"/>
      <c r="LH11" s="66"/>
      <c r="LI11" s="76"/>
      <c r="LJ11" s="66"/>
      <c r="LK11" s="76"/>
      <c r="LL11" s="66"/>
      <c r="LM11" s="76"/>
      <c r="LN11" s="66"/>
      <c r="LO11" s="76"/>
      <c r="LP11" s="66"/>
      <c r="LQ11" s="76"/>
      <c r="LR11" s="66"/>
      <c r="LS11" s="76"/>
      <c r="LT11" s="66"/>
      <c r="LU11" s="76"/>
      <c r="LV11" s="66"/>
      <c r="LW11" s="76"/>
      <c r="LX11" s="66"/>
      <c r="LY11" s="76"/>
      <c r="LZ11" s="66"/>
      <c r="MA11" s="76"/>
      <c r="MB11" s="66"/>
      <c r="MC11" s="76"/>
      <c r="MD11" s="66"/>
      <c r="MG11" s="1" t="str" cm="1">
        <f t="array" ref="MG11">IFERROR(INDEX(Paste_Here!$B$2:$B$850, MATCH(0, COUNTIF(MG$4:MG10, Paste_Here!$B$2:$B$850) + IF(Paste_Here!$B$2:$B$850="", 1, 0), 0)), "")</f>
        <v/>
      </c>
      <c r="MH11" s="1" t="str">
        <f>IF(MG11&lt;&gt;"", INDEX(Paste_Here!$A$2:$A$850, MATCH(MG11, Paste_Here!$B$2:$B$850, 0)), "")</f>
        <v/>
      </c>
      <c r="MI11" s="1" t="str">
        <f t="shared" si="8"/>
        <v/>
      </c>
      <c r="MJ11" s="1" t="str" cm="1">
        <f t="array" ref="MJ11">IFERROR(INDEX($MI$5:$MI$850, MATCH(SMALL(IF($MI$5:$MI$850&lt;&gt;"", COUNTIF($MI$5:$MI$850, "&lt;"&amp;$MI$5:$MI$850)+1), ROW()-ROW($MJ$5)+1), COUNTIF($MI$5:$MI$850, "&lt;"&amp;$MI$5:$MI$850)+1, 0)), "")</f>
        <v/>
      </c>
    </row>
    <row r="12" spans="1:348">
      <c r="A12" s="66"/>
      <c r="B12" s="76" t="str">
        <f t="shared" si="1"/>
        <v/>
      </c>
      <c r="C12" s="66"/>
      <c r="D12" s="76" t="str">
        <f>IFERROR(IF(B12&lt;&gt;"", IF(AND(INDEX(Paste_Here!B$2:B$850, MATCH(B12, Paste_Here!A$2:A$850, 0))&lt;&gt;"", ISNUMBER(VALUE(INDEX(Paste_Here!B$2:B$850, MATCH(B12, Paste_Here!A$2:A$850, 0))))), INDEX(Paste_Here!B$2:B$850, MATCH(B12, Paste_Here!A$2:A$850, 0)), ""), ""), "")</f>
        <v/>
      </c>
      <c r="E12" s="66"/>
      <c r="F12" s="76" t="str">
        <f>IFERROR(IF(B12&lt;&gt;"", IF(ISTEXT(INDEX(Paste_Here!K$2:K$850, MATCH(B12, Paste_Here!A$2:A$850, 0))), INDEX(Paste_Here!K$2:K$850, MATCH(B12, Paste_Here!A$2:A$850, 0)), ""), ""), "")</f>
        <v/>
      </c>
      <c r="G12" s="66"/>
      <c r="H12" s="76" t="str">
        <f>IFERROR(IF(B12&lt;&gt;"", IF(ISTEXT(INDEX(Paste_Here!C$2:C$850, MATCH(B12, Paste_Here!A$2:A$850, 0))), INDEX(Paste_Here!C$2:C$850, MATCH(B12, Paste_Here!A$2:A$850, 0)), ""), ""), "")</f>
        <v/>
      </c>
      <c r="I12" s="66"/>
      <c r="J12" s="76" t="str">
        <f>IFERROR(IF(B12&lt;&gt;"", IF(ISNUMBER(SEARCH("s", LOWER(INDEX(Paste_Here!M$2:M$850, MATCH(B12, Paste_Here!A$2:A$850, 0))))), "Yes", IF(INDEX(Paste_Here!M$2:M$850, MATCH(B12, Paste_Here!A$2:A$850, 0))&lt;&gt;"", "No", "")), ""), "")</f>
        <v/>
      </c>
      <c r="K12" s="66"/>
      <c r="L12" s="76" t="str">
        <f>IFERROR(IF(B12&lt;&gt;"", IF(ISNUMBER(SEARCH("yes", LOWER(INDEX(Paste_Here!E$2:E$850, MATCH(B12, Paste_Here!A$2:A$850, 0))))), "Yes", IF(ISNUMBER(SEARCH("no", LOWER(INDEX(Paste_Here!E$2:E$850, MATCH(B12, Paste_Here!A$2:A$850, 0))))), "No", "")), ""), "")</f>
        <v/>
      </c>
      <c r="M12" s="66"/>
      <c r="N12" s="76" t="str">
        <f>IFERROR(IF(B12&lt;&gt;"", IF(ISNUMBER(SEARCH("yes", LOWER(INDEX(Paste_Here!F$2:F$850, MATCH(B12, Paste_Here!A$2:A$850, 0))))), "Yes", IF(ISNUMBER(SEARCH("no", LOWER(INDEX(Paste_Here!F$2:F$850, MATCH(B12, Paste_Here!A$2:A$850, 0))))), "No", "")), ""), "")</f>
        <v/>
      </c>
      <c r="O12" s="66"/>
      <c r="P12" s="76" t="str">
        <f>IFERROR(IF(B12&lt;&gt;"", IF(ISNUMBER(SEARCH("yes", LOWER(INDEX(Paste_Here!L$2:L$850, MATCH(B12, Paste_Here!A$2:A$850, 0))))), "Yes", IF(ISNUMBER(SEARCH("no", LOWER(INDEX(Paste_Here!L$2:L$850, MATCH(B12, Paste_Here!A$2:A$850, 0))))), "No", "")), ""), "")</f>
        <v/>
      </c>
      <c r="Q12" s="66"/>
      <c r="R12" s="76" t="str">
        <f>IFERROR(IF(B12&lt;&gt;"", IF(ISNUMBER(SEARCH("transitional 2", LOWER(INDEX(Paste_Here!D$2:D$850, MATCH(B12, Paste_Here!A$2:A$850, 0))))), "T2", IF(ISNUMBER(SEARCH("transitional 1", LOWER(INDEX(Paste_Here!D$2:D$850, MATCH(B12, Paste_Here!A$2:A$850, 0))))), "T1", IF(ISNUMBER(SEARCH("waived ell services", LOWER(INDEX(Paste_Here!D$2:D$850, MATCH(B12, Paste_Here!A$2:A$850, 0))))), "W", IF(ISNUMBER(SEARCH("english language learner", LOWER(INDEX(Paste_Here!D$2:D$850, MATCH(B12, Paste_Here!A$2:A$850, 0))))), "L", "")))), ""), "")</f>
        <v/>
      </c>
      <c r="S12" s="66"/>
      <c r="T12" s="76" t="str">
        <f>IFERROR(IF(B12&lt;&gt;"", IF(ISNUMBER(SEARCH("yes", LOWER(INDEX(Paste_Here!I$2:I$850, MATCH(B12, Paste_Here!A$2:A$850, 0))))), "Yes", IF(ISNUMBER(SEARCH("no", LOWER(INDEX(Paste_Here!I$2:I$850, MATCH(B12, Paste_Here!A$2:A$850, 0))))), "No", "")), ""), "")</f>
        <v/>
      </c>
      <c r="U12" s="66"/>
      <c r="V12" s="76" t="str">
        <f>IFERROR(IF(B12&lt;&gt;"", IF(ISTEXT(INDEX(Paste_Here!J$2:J$850, MATCH(B12, Paste_Here!A$2:A$850, 0))), VALUE(INDEX(Paste_Here!J$2:J$850, MATCH(B12, Paste_Here!A$2:A$850, 0))), ""), ""), "")</f>
        <v/>
      </c>
      <c r="W12" s="66"/>
      <c r="X12" s="66"/>
      <c r="Y12" s="76" t="str">
        <f t="shared" si="2"/>
        <v/>
      </c>
      <c r="Z12" s="66"/>
      <c r="AA12" s="76" t="str">
        <f>IFERROR(IF(B12&lt;&gt;"", IF(AND(INDEX(Paste_Here!AI$2:AI$850, MATCH(B12, Paste_Here!A$2:A$850, 0))&lt;&gt;"", ISNUMBER(VALUE(INDEX(Paste_Here!AI$2:AI$850, MATCH(B12, Paste_Here!A$2:A$850, 0))))), INDEX(Paste_Here!AI$2:AI$850, MATCH(B12, Paste_Here!A$2:A$850, 0)), ""), ""), "")</f>
        <v/>
      </c>
      <c r="AB12" s="66"/>
      <c r="AC12" s="76" t="str">
        <f>IFERROR(IF(B12&lt;&gt;"", IF(AND(INDEX(Paste_Here!AJ$2:AJ$850, MATCH(B12, Paste_Here!A$2:A$850, 0))&lt;&gt;"", ISNUMBER(VALUE(INDEX(Paste_Here!AJ$2:AJ$850, MATCH(B12, Paste_Here!A$2:A$850, 0))))), INDEX(Paste_Here!AJ$2:AJ$850, MATCH(B12, Paste_Here!A$2:A$850, 0)), ""), ""), "")</f>
        <v/>
      </c>
      <c r="AD12" s="66"/>
      <c r="AE12" s="76" t="str">
        <f>IFERROR(IF(B12&lt;&gt;"", IF(AND(INDEX(Paste_Here!AK$2:AK$850, MATCH(B12, Paste_Here!A$2:A$850, 0))&lt;&gt;"", ISNUMBER(VALUE(INDEX(Paste_Here!AK$2:AK$850, MATCH(B12, Paste_Here!A$2:A$850, 0))))), INDEX(Paste_Here!AK$2:AK$850, MATCH(B12, Paste_Here!A$2:A$850, 0)), ""), ""), "")</f>
        <v/>
      </c>
      <c r="AF12" s="66"/>
      <c r="AG12" s="76" t="str">
        <f>IFERROR(IF(B12&lt;&gt;"", IF(AND(INDEX(Paste_Here!AL$2:AL$850, MATCH(B12, Paste_Here!A$2:A$850, 0))&lt;&gt;"", ISNUMBER(VALUE(INDEX(Paste_Here!AL$2:AL$850, MATCH(B12, Paste_Here!A$2:A$850, 0))))), INDEX(Paste_Here!AL$2:AL$850, MATCH(B12, Paste_Here!A$2:A$850, 0)), ""), ""), "")</f>
        <v/>
      </c>
      <c r="AH12" s="66"/>
      <c r="AI12" s="76" t="str">
        <f>IFERROR(IF(B12&lt;&gt;"", IF(AND(INDEX(Paste_Here!AH$2:AH$850, MATCH(B12, Paste_Here!A$2:A$850, 0))&lt;&gt;"", ISNUMBER(VALUE(INDEX(Paste_Here!AH$2:AH$850, MATCH(B12, Paste_Here!A$2:A$850, 0))))), IF(VALUE(INDEX(Paste_Here!AH$2:AH$850, MATCH(B12, Paste_Here!A$2:A$850, 0)))=0, "", INDEX(Paste_Here!AH$2:AH$850, MATCH(B12, Paste_Here!A$2:A$850, 0))), ""), ""), "")</f>
        <v/>
      </c>
      <c r="AJ12" s="66"/>
      <c r="AK12" s="76" t="str">
        <f>IFERROR(IF(B12&lt;&gt;"", IF(AND(INDEX(Paste_Here!N$2:N$850, MATCH(B12, Paste_Here!A$2:A$850, 0))&lt;&gt;"", ISNUMBER(VALUE(INDEX(Paste_Here!N$2:N$850, MATCH(B12, Paste_Here!A$2:A$850, 0))))), INDEX(Paste_Here!N$2:N$850, MATCH(B12, Paste_Here!A$2:A$850, 0)), ""), ""), "")</f>
        <v/>
      </c>
      <c r="AL12" s="66"/>
      <c r="AM12" s="76" t="str">
        <f>IFERROR(IF(B12&lt;&gt;"", IF(AND(INDEX(Paste_Here!O$2:O$850, MATCH(B12, Paste_Here!A$2:A$850, 0))&lt;&gt;"", ISNUMBER(VALUE(INDEX(Paste_Here!O$2:O$850, MATCH(B12, Paste_Here!A$2:A$850, 0))))), INDEX(Paste_Here!O$2:O$850, MATCH(B12, Paste_Here!A$2:A$850, 0)), ""), ""), "")</f>
        <v/>
      </c>
      <c r="AN12" s="66"/>
      <c r="AO12" s="76"/>
      <c r="AP12" s="66"/>
      <c r="AQ12" s="76"/>
      <c r="AR12" s="66"/>
      <c r="AS12" s="76"/>
      <c r="AT12" s="66"/>
      <c r="AU12" s="66"/>
      <c r="AV12" s="76" t="str">
        <f t="shared" si="3"/>
        <v/>
      </c>
      <c r="AW12" s="66"/>
      <c r="AX12" s="76" t="str">
        <f>IFERROR(IF(B12&lt;&gt;"", IF(ISNUMBER(SEARCH("Revealed-Potential (Primary Focus)", LOWER(INDEX(Paste_Here!Z$2:Z$850, MATCH(B12, Paste_Here!A$2:A$850, 0))))), "Rev-Potential: Prim", IF(ISNUMBER(SEARCH("Revealed-Potential (Secondary Focus)", LOWER(INDEX(Paste_Here!Z$2:Z$850, MATCH(B12, Paste_Here!A$2:A$850, 0))))), "Rev-Potential: Sec", IF(ISNUMBER(SEARCH("Monitoring", LOWER(INDEX(Paste_Here!Z$2:Z$850, MATCH(B12, Paste_Here!A$2:A$850, 0))))), "Monitoring", IF(ISNUMBER(SEARCH("At-Promise (Secondary Focus)", LOWER(INDEX(Paste_Here!Z$2:Z$850, MATCH(B12, Paste_Here!A$2:A$850, 0))))), "At-Promise: Sec", IF(ISNUMBER(SEARCH("At-Promise (Primary Focus)", LOWER(INDEX(Paste_Here!Z$2:Z$850, MATCH(B12, Paste_Here!A$2:A$850, 0))))), "At-Promise: Prim", ""))))), ""), "")</f>
        <v/>
      </c>
      <c r="AY12" s="66"/>
      <c r="AZ12" s="76"/>
      <c r="BA12" s="66"/>
      <c r="BB12" s="76"/>
      <c r="BC12" s="66"/>
      <c r="BD12" s="76"/>
      <c r="BE12" s="66"/>
      <c r="BF12" s="76"/>
      <c r="BG12" s="66"/>
      <c r="BH12" s="76"/>
      <c r="BI12" s="66"/>
      <c r="BJ12" s="66"/>
      <c r="BK12" s="76" t="str">
        <f t="shared" si="4"/>
        <v/>
      </c>
      <c r="BL12" s="66"/>
      <c r="BM12" s="76" t="str">
        <f>IFERROR(IF(B12&lt;&gt;"", IF(AND(ISNUMBER(VALUE(SUBSTITUTE(SUBSTITUTE(Paste_Here!R12, "br", "-"), "L", ""))), VALUE(SUBSTITUTE(SUBSTITUTE(Paste_Here!R12, "br", "-"), "L", "")) &gt;= 1095), "Yes", IF(AND(ISNUMBER(VALUE(SUBSTITUTE(SUBSTITUTE(Paste_Here!R12, "br", "-"), "L", ""))), VALUE(SUBSTITUTE(SUBSTITUTE(Paste_Here!R12, "br", "-"), "L", "")) &lt;= 1094), "No", "")), ""), "")</f>
        <v/>
      </c>
      <c r="BN12" s="66"/>
      <c r="BO12" s="76" t="str">
        <f>IFERROR(IF(B12&lt;&gt;"", IF(COUNTIF(INDEX(Paste_Here!Y$2:AB$850, MATCH(B12, Paste_Here!A$2:A$850, 0), 0), "yes") &gt; 0, "Yes", IF(COUNTIF(INDEX(Paste_Here!Y$2:AB$850, MATCH(B12, Paste_Here!A$2:A$850, 0), 0), "no") &gt; 0, "No", "")), ""), "")</f>
        <v/>
      </c>
      <c r="BP12" s="66"/>
      <c r="BQ12" s="76" t="str">
        <f>IFERROR(IF(B12&lt;&gt;"", IF(AND(ISNUMBER(VALUE(SUBSTITUTE(SUBSTITUTE(Paste_Here!U12, "em", "-"), "q", ""))), VALUE(SUBSTITUTE(SUBSTITUTE(Paste_Here!U12, "em", "-"), "q", "")) &gt;= 910), "Yes", IF(AND(ISNUMBER(VALUE(SUBSTITUTE(SUBSTITUTE(Paste_Here!U12, "em", "-"), "q", ""))), VALUE(SUBSTITUTE(SUBSTITUTE(Paste_Here!U12, "em", "-"), "q", "")) &lt;= 909), "No", "")), ""), "")</f>
        <v/>
      </c>
      <c r="BR12" s="66"/>
      <c r="BS12" s="76" t="str">
        <f>IFERROR(IF(B12&lt;&gt;"", IF(AND(INDEX(Paste_Here!X$2:X$850, MATCH(B12, Paste_Here!A$2:A$850, 0))&lt;&gt;"", ISNUMBER(VALUE(INDEX(Paste_Here!X$2:X$850, MATCH(B12, Paste_Here!A$2:A$850, 0))))), INDEX(Paste_Here!X$2:X$850, MATCH(B12, Paste_Here!A$2:A$850, 0)), ""), ""), "")</f>
        <v/>
      </c>
      <c r="BT12" s="66"/>
      <c r="BU12" s="76" t="str">
        <f>IFERROR(IF(B12&lt;&gt;"", IF(ISNUMBER(VALUE(INDEX(Paste_Here!G$2:G$850, MATCH(B12, Paste_Here!A$2:A$850, 0)))), IF(VALUE(INDEX(Paste_Here!G$2:G$850, MATCH(B12, Paste_Here!A$2:A$850, 0)))=0, "No", IF(AND(VALUE(INDEX(Paste_Here!G$2:G$850, MATCH(B12, Paste_Here!A$2:A$850, 0)))&gt;=1, VALUE(INDEX(Paste_Here!G$2:G$850, MATCH(B12, Paste_Here!A$2:A$850, 0)))&lt;=4), VALUE(INDEX(Paste_Here!G$2:G$850, MATCH(B12, Paste_Here!A$2:A$850, 0))), "")), ""), ""), "")</f>
        <v/>
      </c>
      <c r="BV12" s="66"/>
      <c r="BW12" s="76" t="str">
        <f>IFERROR(IF(B12&lt;&gt;"", IF(ISNUMBER(VALUE(INDEX(Paste_Here!H$2:H$850, MATCH(B12, Paste_Here!A$2:A$850, 0)))), IF(VALUE(INDEX(Paste_Here!H$2:H$850, MATCH(B12, Paste_Here!A$2:A$850, 0)))=0, "No", IF(AND(VALUE(INDEX(Paste_Here!H$2:H$850, MATCH(B12, Paste_Here!A$2:A$850, 0)))&gt;=1, VALUE(INDEX(Paste_Here!H$2:H$850, MATCH(B12, Paste_Here!A$2:A$850, 0)))&lt;=4), VALUE(INDEX(Paste_Here!H$2:H$850, MATCH(B12, Paste_Here!A$2:A$850, 0))), "")), ""), ""), "")</f>
        <v/>
      </c>
      <c r="BX12" s="66"/>
      <c r="BY12" s="76"/>
      <c r="BZ12" s="66"/>
      <c r="CA12" s="76"/>
      <c r="CB12" s="66"/>
      <c r="CC12" s="66"/>
      <c r="CD12" s="76" t="str">
        <f t="shared" si="5"/>
        <v/>
      </c>
      <c r="CE12" s="66"/>
      <c r="CF12" s="76" t="str">
        <f>IFERROR(IF(B12&lt;&gt;"", IF(AND(INDEX(Paste_Here!P$2:P$850, MATCH(B12, Paste_Here!A$2:A$850, 0))&lt;&gt;"", ISNUMBER(VALUE(INDEX(Paste_Here!P$2:P$850, MATCH(B12, Paste_Here!A$2:A$850, 0))))), INDEX(Paste_Here!P$2:P$850, MATCH(B12, Paste_Here!A$2:A$850, 0)), ""), ""), "")</f>
        <v/>
      </c>
      <c r="CG12" s="66"/>
      <c r="CH12" s="76" t="str">
        <f>IFERROR(IF(B12&lt;&gt;"", IF(ISNUMBER(SEARCH("highrisk", LOWER(INDEX(Paste_Here!Q$2:Q$850, MATCH(B12, Paste_Here!A$2:A$850, 0))))), "High Risk", IF(ISNUMBER(SEARCH("lowrisk", LOWER(INDEX(Paste_Here!Q$2:Q$850, MATCH(B12, Paste_Here!A$2:A$850, 0))))), "Low Risk", IF(ISNUMBER(SEARCH("somerisk", LOWER(INDEX(Paste_Here!Q$2:Q$850, MATCH(B12, Paste_Here!A$2:A$850, 0))))), "Some Risk", ""))), ""), "")</f>
        <v/>
      </c>
      <c r="CI12" s="66"/>
      <c r="CJ12" s="76" t="str">
        <f>IFERROR(IF(B12&lt;&gt;"", IF(AND(INDEX(Paste_Here!AA$2:AA$850, MATCH(B12, Paste_Here!A$2:A$850, 0))&lt;&gt;"", ISNUMBER(VALUE(INDEX(Paste_Here!AA$2:AA$850, MATCH(B12, Paste_Here!A$2:A$850, 0))))), INDEX(Paste_Here!AA$2:AA$850, MATCH(B12, Paste_Here!A$2:A$850, 0)), ""), ""), "")</f>
        <v/>
      </c>
      <c r="CK12" s="66"/>
      <c r="CL12" s="76" t="str">
        <f>IFERROR(IF(B12&lt;&gt;"", IF(LOWER(INDEX(Paste_Here!AB$2:AB$850, MATCH(B12, Paste_Here!A$2:A$850, 0)))="approaching expectations", "Approaching", IF(LOWER(INDEX(Paste_Here!AB$2:AB$850, MATCH(B12, Paste_Here!A$2:A$850, 0)))="met expectations", "Met", IF(LOWER(INDEX(Paste_Here!AB$2:AB$850, MATCH(B12, Paste_Here!A$2:A$850, 0)))="exceeded expectations", "Exceeded", IF(LOWER(INDEX(Paste_Here!AB$2:AB$850, MATCH(B12, Paste_Here!A$2:A$850, 0)))="below expectations", "Below", "")))), ""), "")</f>
        <v/>
      </c>
      <c r="CM12" s="66"/>
      <c r="CN12" s="76" t="str">
        <f>IFERROR(IF(B12&lt;&gt;"", IF(AND(INDEX(Paste_Here!AC$2:AC$850, MATCH(B12, Paste_Here!A$2:A$850, 0))&lt;&gt;"", ISNUMBER(VALUE(INDEX(Paste_Here!AC$2:AC$850, MATCH(B12, Paste_Here!A$2:A$850, 0))))), INDEX(Paste_Here!AC$2:AC$850, MATCH(B12, Paste_Here!A$2:A$850, 0)), ""), ""), "")</f>
        <v/>
      </c>
      <c r="CO12" s="66"/>
      <c r="CP12" s="76"/>
      <c r="CQ12" s="66"/>
      <c r="CR12" s="76"/>
      <c r="CS12" s="66"/>
      <c r="CT12" s="76"/>
      <c r="CU12" s="66"/>
      <c r="CV12" s="76"/>
      <c r="CW12" s="66"/>
      <c r="CX12" s="76"/>
      <c r="CY12" s="66"/>
      <c r="CZ12" s="66"/>
      <c r="DA12" s="76" t="str">
        <f t="shared" si="6"/>
        <v/>
      </c>
      <c r="DB12" s="66"/>
      <c r="DC12" s="76" t="str">
        <f>IFERROR(IF(B12&lt;&gt;"", IF(AND(INDEX(Paste_Here!V$2:V$850, MATCH(B12, Paste_Here!A$2:A$850, 0))&lt;&gt;"", ISNUMBER(VALUE(INDEX(Paste_Here!V$2:V$850, MATCH(B12, Paste_Here!A$2:A$850, 0))))), INDEX(Paste_Here!V$2:V$850, MATCH(B12, Paste_Here!A$2:A$850, 0)), ""), ""), "")</f>
        <v/>
      </c>
      <c r="DD12" s="66"/>
      <c r="DE12" s="76" t="str">
        <f>IFERROR(IF(B12&lt;&gt;"", IF(ISNUMBER(SEARCH("highrisk", LOWER(INDEX(Paste_Here!W$2:W$850, MATCH(B12, Paste_Here!A$2:A$850, 0))))), "High Risk", IF(ISNUMBER(SEARCH("lowrisk", LOWER(INDEX(Paste_Here!W$2:W$850, MATCH(B12, Paste_Here!A$2:A$850, 0))))), "Low Risk", IF(ISNUMBER(SEARCH("somerisk", LOWER(INDEX(Paste_Here!W$2:W$850, MATCH(B12, Paste_Here!A$2:A$850, 0))))), "Some Risk", ""))), ""), "")</f>
        <v/>
      </c>
      <c r="DF12" s="66"/>
      <c r="DG12" s="76" t="str">
        <f>IFERROR(IF(B12&lt;&gt;"", IF(AND(INDEX(Paste_Here!S$2:S$850, MATCH(B12, Paste_Here!A$2:A$850, 0))&lt;&gt;"", ISNUMBER(VALUE(INDEX(Paste_Here!S$2:S$850, MATCH(B12, Paste_Here!A$2:A$850, 0))))), INDEX(Paste_Here!S$2:S$850, MATCH(B12, Paste_Here!A$2:A$850, 0)), ""), ""), "")</f>
        <v/>
      </c>
      <c r="DH12" s="66"/>
      <c r="DI12" s="76" t="str">
        <f>IFERROR(IF(B12&lt;&gt;"", IF(ISNUMBER(SEARCH("highrisk", LOWER(INDEX(Paste_Here!T$2:T$850, MATCH(B12, Paste_Here!A$2:A$850, 0))))), "High Risk", IF(ISNUMBER(SEARCH("lowrisk", LOWER(INDEX(Paste_Here!T$2:T$850, MATCH(B12, Paste_Here!A$2:A$850, 0))))), "Low Risk", IF(ISNUMBER(SEARCH("somerisk", LOWER(INDEX(Paste_Here!T$2:T$850, MATCH(B12, Paste_Here!A$2:A$850, 0))))), "Some Risk", ""))), ""), "")</f>
        <v/>
      </c>
      <c r="DJ12" s="66"/>
      <c r="DK12" s="76" t="str">
        <f>IFERROR(IF(B12&lt;&gt;"", IF(AND(INDEX(Paste_Here!AD$2:AD$850, MATCH(B12, Paste_Here!A$2:A$850, 0))&lt;&gt;"", ISNUMBER(VALUE(INDEX(Paste_Here!AD$2:AD$850, MATCH(B12, Paste_Here!A$2:A$850, 0))))), INDEX(Paste_Here!AD$2:AD$850, MATCH(B12, Paste_Here!A$2:A$850, 0)), ""), ""), "")</f>
        <v/>
      </c>
      <c r="DL12" s="66"/>
      <c r="DM12" s="76" t="str">
        <f>IFERROR(IF(B12&lt;&gt;"", IF(LOWER(INDEX(Paste_Here!AE$2:AE$850, MATCH(B12, Paste_Here!A$2:A$850, 0)))="approaching expectations", "Approaching", IF(LOWER(INDEX(Paste_Here!AE$2:AE$850, MATCH(B12, Paste_Here!A$2:A$850, 0)))="met expectations", "Met", IF(LOWER(INDEX(Paste_Here!AE$2:AE$850, MATCH(B12, Paste_Here!A$2:A$850, 0)))="exceeded expectations", "Exceeded", IF(LOWER(INDEX(Paste_Here!AE$2:AE$850, MATCH(B12, Paste_Here!A$2:A$850, 0)))="below expectations", "Below", "")))), ""), "")</f>
        <v/>
      </c>
      <c r="DN12" s="66"/>
      <c r="DO12" s="76"/>
      <c r="DP12" s="66"/>
      <c r="DQ12" s="76"/>
      <c r="DR12" s="66"/>
      <c r="DS12" s="76"/>
      <c r="DT12" s="66"/>
      <c r="DU12" s="76"/>
      <c r="DV12" s="66"/>
      <c r="DW12" s="66"/>
      <c r="DX12" s="76" t="str">
        <f t="shared" si="7"/>
        <v/>
      </c>
      <c r="DY12" s="66"/>
      <c r="DZ12" s="76"/>
      <c r="EA12" s="66"/>
      <c r="EB12" s="76"/>
      <c r="EC12" s="66"/>
      <c r="ED12" s="76" t="str">
        <f>IFERROR(IF(B12&lt;&gt;"", IF(AND(INDEX(Paste_Here!AF$2:AF$850, MATCH(B12, Paste_Here!A$2:A$850, 0))&lt;&gt;"", ISNUMBER(VALUE(INDEX(Paste_Here!AF$2:AF$850, MATCH(B12, Paste_Here!A$2:A$850, 0))))), INDEX(Paste_Here!AF$2:AF$850, MATCH(B12, Paste_Here!A$2:A$850, 0)), ""), ""), "")</f>
        <v/>
      </c>
      <c r="EE12" s="66"/>
      <c r="EF12" s="76"/>
      <c r="EG12" s="66"/>
      <c r="EH12" s="76"/>
      <c r="EI12" s="66"/>
      <c r="EJ12" s="76" t="str">
        <f>IFERROR(IF(B12&lt;&gt;"", IF(AND(INDEX(Paste_Here!AG$2:AG$850, MATCH(B12, Paste_Here!A$2:A$850, 0))&lt;&gt;"", ISNUMBER(VALUE(INDEX(Paste_Here!AG$2:AG$850, MATCH(B12, Paste_Here!A$2:A$850, 0))))), INDEX(Paste_Here!AG$2:AG$850, MATCH(B12, Paste_Here!A$2:A$850, 0)), ""), ""), "")</f>
        <v/>
      </c>
      <c r="EK12" s="66"/>
      <c r="EL12" s="76"/>
      <c r="EM12" s="66"/>
      <c r="EN12" s="76"/>
      <c r="EO12" s="66"/>
      <c r="EP12" s="76"/>
      <c r="EQ12" s="66"/>
      <c r="ER12" s="76"/>
      <c r="ES12" s="66"/>
      <c r="ET12" s="66"/>
      <c r="EU12" s="76"/>
      <c r="EV12" s="66"/>
      <c r="EW12" s="76"/>
      <c r="EX12" s="66"/>
      <c r="EY12" s="76"/>
      <c r="EZ12" s="66"/>
      <c r="FA12" s="76"/>
      <c r="FB12" s="66"/>
      <c r="FC12" s="76"/>
      <c r="FD12" s="66"/>
      <c r="FE12" s="76"/>
      <c r="FF12" s="66"/>
      <c r="FG12" s="76"/>
      <c r="FH12" s="66"/>
      <c r="FI12" s="76"/>
      <c r="FJ12" s="66"/>
      <c r="FK12" s="76"/>
      <c r="FL12" s="66"/>
      <c r="FM12" s="76"/>
      <c r="FN12" s="66"/>
      <c r="FO12" s="76"/>
      <c r="FP12" s="66"/>
      <c r="FQ12" s="76"/>
      <c r="FR12" s="66"/>
      <c r="FS12" s="76"/>
      <c r="FT12" s="66"/>
      <c r="FU12" s="76"/>
      <c r="FV12" s="66"/>
      <c r="FW12" s="76"/>
      <c r="FX12" s="66"/>
      <c r="FY12" s="76"/>
      <c r="FZ12" s="66"/>
      <c r="GA12" s="76"/>
      <c r="GB12" s="66"/>
      <c r="GC12" s="76"/>
      <c r="GD12" s="66"/>
      <c r="GE12" s="76"/>
      <c r="GF12" s="66"/>
      <c r="GG12" s="76"/>
      <c r="GH12" s="66"/>
      <c r="GI12" s="76"/>
      <c r="GJ12" s="66"/>
      <c r="GK12" s="76"/>
      <c r="GL12" s="66"/>
      <c r="GM12" s="76"/>
      <c r="GN12" s="66"/>
      <c r="GO12" s="76"/>
      <c r="GP12" s="66"/>
      <c r="GQ12" s="76"/>
      <c r="GR12" s="66"/>
      <c r="GS12" s="76"/>
      <c r="GT12" s="66"/>
      <c r="GU12" s="76"/>
      <c r="GV12" s="66"/>
      <c r="GW12" s="76"/>
      <c r="GX12" s="66"/>
      <c r="GY12" s="76"/>
      <c r="GZ12" s="66"/>
      <c r="HA12" s="76"/>
      <c r="HB12" s="66"/>
      <c r="HC12" s="76"/>
      <c r="HD12" s="66"/>
      <c r="HE12" s="76"/>
      <c r="HF12" s="66"/>
      <c r="HG12" s="76"/>
      <c r="HH12" s="66"/>
      <c r="HI12" s="76"/>
      <c r="HJ12" s="66"/>
      <c r="HK12" s="76"/>
      <c r="HL12" s="66"/>
      <c r="HM12" s="76"/>
      <c r="HN12" s="66"/>
      <c r="HO12" s="76"/>
      <c r="HP12" s="66"/>
      <c r="HQ12" s="76"/>
      <c r="HR12" s="66"/>
      <c r="HS12" s="76"/>
      <c r="HT12" s="66"/>
      <c r="HU12" s="76"/>
      <c r="HV12" s="66"/>
      <c r="HW12" s="76"/>
      <c r="HX12" s="66"/>
      <c r="HY12" s="76"/>
      <c r="HZ12" s="66"/>
      <c r="IA12" s="76"/>
      <c r="IB12" s="66"/>
      <c r="IC12" s="76"/>
      <c r="ID12" s="66"/>
      <c r="IE12" s="76"/>
      <c r="IF12" s="66"/>
      <c r="IG12" s="76"/>
      <c r="IH12" s="66"/>
      <c r="II12" s="76"/>
      <c r="IJ12" s="66"/>
      <c r="IK12" s="76"/>
      <c r="IL12" s="66"/>
      <c r="IM12" s="76"/>
      <c r="IN12" s="66"/>
      <c r="IO12" s="76"/>
      <c r="IP12" s="66"/>
      <c r="IQ12" s="76"/>
      <c r="IR12" s="66"/>
      <c r="IS12" s="76"/>
      <c r="IT12" s="66"/>
      <c r="IU12" s="76"/>
      <c r="IV12" s="66"/>
      <c r="IW12" s="76"/>
      <c r="IX12" s="66"/>
      <c r="IY12" s="76"/>
      <c r="IZ12" s="66"/>
      <c r="JA12" s="76"/>
      <c r="JB12" s="66"/>
      <c r="JC12" s="76"/>
      <c r="JD12" s="66"/>
      <c r="JE12" s="76"/>
      <c r="JF12" s="66"/>
      <c r="JG12" s="76"/>
      <c r="JH12" s="66"/>
      <c r="JI12" s="76"/>
      <c r="JJ12" s="66"/>
      <c r="JK12" s="76"/>
      <c r="JL12" s="66"/>
      <c r="JM12" s="76"/>
      <c r="JN12" s="66"/>
      <c r="JO12" s="76"/>
      <c r="JP12" s="66"/>
      <c r="JQ12" s="76"/>
      <c r="JR12" s="66"/>
      <c r="JS12" s="76"/>
      <c r="JT12" s="66"/>
      <c r="JU12" s="76"/>
      <c r="JV12" s="66"/>
      <c r="JW12" s="76"/>
      <c r="JX12" s="66"/>
      <c r="JY12" s="76"/>
      <c r="JZ12" s="66"/>
      <c r="KA12" s="76"/>
      <c r="KB12" s="66"/>
      <c r="KC12" s="76"/>
      <c r="KD12" s="66"/>
      <c r="KE12" s="76"/>
      <c r="KF12" s="66"/>
      <c r="KG12" s="76"/>
      <c r="KH12" s="66"/>
      <c r="KI12" s="76"/>
      <c r="KJ12" s="66"/>
      <c r="KK12" s="76"/>
      <c r="KL12" s="66"/>
      <c r="KM12" s="76"/>
      <c r="KN12" s="66"/>
      <c r="KO12" s="76"/>
      <c r="KP12" s="66"/>
      <c r="KQ12" s="76"/>
      <c r="KR12" s="66"/>
      <c r="KS12" s="76"/>
      <c r="KT12" s="66"/>
      <c r="KU12" s="76"/>
      <c r="KV12" s="66"/>
      <c r="KW12" s="76"/>
      <c r="KX12" s="66"/>
      <c r="KY12" s="76"/>
      <c r="KZ12" s="66"/>
      <c r="LA12" s="76"/>
      <c r="LB12" s="66"/>
      <c r="LC12" s="76"/>
      <c r="LD12" s="66"/>
      <c r="LE12" s="76"/>
      <c r="LF12" s="66"/>
      <c r="LG12" s="76"/>
      <c r="LH12" s="66"/>
      <c r="LI12" s="76"/>
      <c r="LJ12" s="66"/>
      <c r="LK12" s="76"/>
      <c r="LL12" s="66"/>
      <c r="LM12" s="76"/>
      <c r="LN12" s="66"/>
      <c r="LO12" s="76"/>
      <c r="LP12" s="66"/>
      <c r="LQ12" s="76"/>
      <c r="LR12" s="66"/>
      <c r="LS12" s="76"/>
      <c r="LT12" s="66"/>
      <c r="LU12" s="76"/>
      <c r="LV12" s="66"/>
      <c r="LW12" s="76"/>
      <c r="LX12" s="66"/>
      <c r="LY12" s="76"/>
      <c r="LZ12" s="66"/>
      <c r="MA12" s="76"/>
      <c r="MB12" s="66"/>
      <c r="MC12" s="76"/>
      <c r="MD12" s="66"/>
      <c r="MG12" s="1" t="str" cm="1">
        <f t="array" ref="MG12">IFERROR(INDEX(Paste_Here!$B$2:$B$850, MATCH(0, COUNTIF(MG$4:MG11, Paste_Here!$B$2:$B$850) + IF(Paste_Here!$B$2:$B$850="", 1, 0), 0)), "")</f>
        <v/>
      </c>
      <c r="MH12" s="1" t="str">
        <f>IF(MG12&lt;&gt;"", INDEX(Paste_Here!$A$2:$A$850, MATCH(MG12, Paste_Here!$B$2:$B$850, 0)), "")</f>
        <v/>
      </c>
      <c r="MI12" s="1" t="str">
        <f t="shared" si="8"/>
        <v/>
      </c>
      <c r="MJ12" s="1" t="str" cm="1">
        <f t="array" ref="MJ12">IFERROR(INDEX($MI$5:$MI$850, MATCH(SMALL(IF($MI$5:$MI$850&lt;&gt;"", COUNTIF($MI$5:$MI$850, "&lt;"&amp;$MI$5:$MI$850)+1), ROW()-ROW($MJ$5)+1), COUNTIF($MI$5:$MI$850, "&lt;"&amp;$MI$5:$MI$850)+1, 0)), "")</f>
        <v/>
      </c>
    </row>
    <row r="13" spans="1:348">
      <c r="A13" s="66"/>
      <c r="B13" s="76" t="str">
        <f t="shared" si="1"/>
        <v/>
      </c>
      <c r="C13" s="66"/>
      <c r="D13" s="76" t="str">
        <f>IFERROR(IF(B13&lt;&gt;"", IF(AND(INDEX(Paste_Here!B$2:B$850, MATCH(B13, Paste_Here!A$2:A$850, 0))&lt;&gt;"", ISNUMBER(VALUE(INDEX(Paste_Here!B$2:B$850, MATCH(B13, Paste_Here!A$2:A$850, 0))))), INDEX(Paste_Here!B$2:B$850, MATCH(B13, Paste_Here!A$2:A$850, 0)), ""), ""), "")</f>
        <v/>
      </c>
      <c r="E13" s="66"/>
      <c r="F13" s="76" t="str">
        <f>IFERROR(IF(B13&lt;&gt;"", IF(ISTEXT(INDEX(Paste_Here!K$2:K$850, MATCH(B13, Paste_Here!A$2:A$850, 0))), INDEX(Paste_Here!K$2:K$850, MATCH(B13, Paste_Here!A$2:A$850, 0)), ""), ""), "")</f>
        <v/>
      </c>
      <c r="G13" s="66"/>
      <c r="H13" s="76" t="str">
        <f>IFERROR(IF(B13&lt;&gt;"", IF(ISTEXT(INDEX(Paste_Here!C$2:C$850, MATCH(B13, Paste_Here!A$2:A$850, 0))), INDEX(Paste_Here!C$2:C$850, MATCH(B13, Paste_Here!A$2:A$850, 0)), ""), ""), "")</f>
        <v/>
      </c>
      <c r="I13" s="66"/>
      <c r="J13" s="76" t="str">
        <f>IFERROR(IF(B13&lt;&gt;"", IF(ISNUMBER(SEARCH("s", LOWER(INDEX(Paste_Here!M$2:M$850, MATCH(B13, Paste_Here!A$2:A$850, 0))))), "Yes", IF(INDEX(Paste_Here!M$2:M$850, MATCH(B13, Paste_Here!A$2:A$850, 0))&lt;&gt;"", "No", "")), ""), "")</f>
        <v/>
      </c>
      <c r="K13" s="66"/>
      <c r="L13" s="76" t="str">
        <f>IFERROR(IF(B13&lt;&gt;"", IF(ISNUMBER(SEARCH("yes", LOWER(INDEX(Paste_Here!E$2:E$850, MATCH(B13, Paste_Here!A$2:A$850, 0))))), "Yes", IF(ISNUMBER(SEARCH("no", LOWER(INDEX(Paste_Here!E$2:E$850, MATCH(B13, Paste_Here!A$2:A$850, 0))))), "No", "")), ""), "")</f>
        <v/>
      </c>
      <c r="M13" s="66"/>
      <c r="N13" s="76" t="str">
        <f>IFERROR(IF(B13&lt;&gt;"", IF(ISNUMBER(SEARCH("yes", LOWER(INDEX(Paste_Here!F$2:F$850, MATCH(B13, Paste_Here!A$2:A$850, 0))))), "Yes", IF(ISNUMBER(SEARCH("no", LOWER(INDEX(Paste_Here!F$2:F$850, MATCH(B13, Paste_Here!A$2:A$850, 0))))), "No", "")), ""), "")</f>
        <v/>
      </c>
      <c r="O13" s="66"/>
      <c r="P13" s="76" t="str">
        <f>IFERROR(IF(B13&lt;&gt;"", IF(ISNUMBER(SEARCH("yes", LOWER(INDEX(Paste_Here!L$2:L$850, MATCH(B13, Paste_Here!A$2:A$850, 0))))), "Yes", IF(ISNUMBER(SEARCH("no", LOWER(INDEX(Paste_Here!L$2:L$850, MATCH(B13, Paste_Here!A$2:A$850, 0))))), "No", "")), ""), "")</f>
        <v/>
      </c>
      <c r="Q13" s="66"/>
      <c r="R13" s="76" t="str">
        <f>IFERROR(IF(B13&lt;&gt;"", IF(ISNUMBER(SEARCH("transitional 2", LOWER(INDEX(Paste_Here!D$2:D$850, MATCH(B13, Paste_Here!A$2:A$850, 0))))), "T2", IF(ISNUMBER(SEARCH("transitional 1", LOWER(INDEX(Paste_Here!D$2:D$850, MATCH(B13, Paste_Here!A$2:A$850, 0))))), "T1", IF(ISNUMBER(SEARCH("waived ell services", LOWER(INDEX(Paste_Here!D$2:D$850, MATCH(B13, Paste_Here!A$2:A$850, 0))))), "W", IF(ISNUMBER(SEARCH("english language learner", LOWER(INDEX(Paste_Here!D$2:D$850, MATCH(B13, Paste_Here!A$2:A$850, 0))))), "L", "")))), ""), "")</f>
        <v/>
      </c>
      <c r="S13" s="66"/>
      <c r="T13" s="76" t="str">
        <f>IFERROR(IF(B13&lt;&gt;"", IF(ISNUMBER(SEARCH("yes", LOWER(INDEX(Paste_Here!I$2:I$850, MATCH(B13, Paste_Here!A$2:A$850, 0))))), "Yes", IF(ISNUMBER(SEARCH("no", LOWER(INDEX(Paste_Here!I$2:I$850, MATCH(B13, Paste_Here!A$2:A$850, 0))))), "No", "")), ""), "")</f>
        <v/>
      </c>
      <c r="U13" s="66"/>
      <c r="V13" s="76" t="str">
        <f>IFERROR(IF(B13&lt;&gt;"", IF(ISTEXT(INDEX(Paste_Here!J$2:J$850, MATCH(B13, Paste_Here!A$2:A$850, 0))), VALUE(INDEX(Paste_Here!J$2:J$850, MATCH(B13, Paste_Here!A$2:A$850, 0))), ""), ""), "")</f>
        <v/>
      </c>
      <c r="W13" s="66"/>
      <c r="X13" s="66"/>
      <c r="Y13" s="76" t="str">
        <f t="shared" si="2"/>
        <v/>
      </c>
      <c r="Z13" s="66"/>
      <c r="AA13" s="76" t="str">
        <f>IFERROR(IF(B13&lt;&gt;"", IF(AND(INDEX(Paste_Here!AI$2:AI$850, MATCH(B13, Paste_Here!A$2:A$850, 0))&lt;&gt;"", ISNUMBER(VALUE(INDEX(Paste_Here!AI$2:AI$850, MATCH(B13, Paste_Here!A$2:A$850, 0))))), INDEX(Paste_Here!AI$2:AI$850, MATCH(B13, Paste_Here!A$2:A$850, 0)), ""), ""), "")</f>
        <v/>
      </c>
      <c r="AB13" s="66"/>
      <c r="AC13" s="76" t="str">
        <f>IFERROR(IF(B13&lt;&gt;"", IF(AND(INDEX(Paste_Here!AJ$2:AJ$850, MATCH(B13, Paste_Here!A$2:A$850, 0))&lt;&gt;"", ISNUMBER(VALUE(INDEX(Paste_Here!AJ$2:AJ$850, MATCH(B13, Paste_Here!A$2:A$850, 0))))), INDEX(Paste_Here!AJ$2:AJ$850, MATCH(B13, Paste_Here!A$2:A$850, 0)), ""), ""), "")</f>
        <v/>
      </c>
      <c r="AD13" s="66"/>
      <c r="AE13" s="76" t="str">
        <f>IFERROR(IF(B13&lt;&gt;"", IF(AND(INDEX(Paste_Here!AK$2:AK$850, MATCH(B13, Paste_Here!A$2:A$850, 0))&lt;&gt;"", ISNUMBER(VALUE(INDEX(Paste_Here!AK$2:AK$850, MATCH(B13, Paste_Here!A$2:A$850, 0))))), INDEX(Paste_Here!AK$2:AK$850, MATCH(B13, Paste_Here!A$2:A$850, 0)), ""), ""), "")</f>
        <v/>
      </c>
      <c r="AF13" s="66"/>
      <c r="AG13" s="76" t="str">
        <f>IFERROR(IF(B13&lt;&gt;"", IF(AND(INDEX(Paste_Here!AL$2:AL$850, MATCH(B13, Paste_Here!A$2:A$850, 0))&lt;&gt;"", ISNUMBER(VALUE(INDEX(Paste_Here!AL$2:AL$850, MATCH(B13, Paste_Here!A$2:A$850, 0))))), INDEX(Paste_Here!AL$2:AL$850, MATCH(B13, Paste_Here!A$2:A$850, 0)), ""), ""), "")</f>
        <v/>
      </c>
      <c r="AH13" s="66"/>
      <c r="AI13" s="76" t="str">
        <f>IFERROR(IF(B13&lt;&gt;"", IF(AND(INDEX(Paste_Here!AH$2:AH$850, MATCH(B13, Paste_Here!A$2:A$850, 0))&lt;&gt;"", ISNUMBER(VALUE(INDEX(Paste_Here!AH$2:AH$850, MATCH(B13, Paste_Here!A$2:A$850, 0))))), IF(VALUE(INDEX(Paste_Here!AH$2:AH$850, MATCH(B13, Paste_Here!A$2:A$850, 0)))=0, "", INDEX(Paste_Here!AH$2:AH$850, MATCH(B13, Paste_Here!A$2:A$850, 0))), ""), ""), "")</f>
        <v/>
      </c>
      <c r="AJ13" s="66"/>
      <c r="AK13" s="76" t="str">
        <f>IFERROR(IF(B13&lt;&gt;"", IF(AND(INDEX(Paste_Here!N$2:N$850, MATCH(B13, Paste_Here!A$2:A$850, 0))&lt;&gt;"", ISNUMBER(VALUE(INDEX(Paste_Here!N$2:N$850, MATCH(B13, Paste_Here!A$2:A$850, 0))))), INDEX(Paste_Here!N$2:N$850, MATCH(B13, Paste_Here!A$2:A$850, 0)), ""), ""), "")</f>
        <v/>
      </c>
      <c r="AL13" s="66"/>
      <c r="AM13" s="76" t="str">
        <f>IFERROR(IF(B13&lt;&gt;"", IF(AND(INDEX(Paste_Here!O$2:O$850, MATCH(B13, Paste_Here!A$2:A$850, 0))&lt;&gt;"", ISNUMBER(VALUE(INDEX(Paste_Here!O$2:O$850, MATCH(B13, Paste_Here!A$2:A$850, 0))))), INDEX(Paste_Here!O$2:O$850, MATCH(B13, Paste_Here!A$2:A$850, 0)), ""), ""), "")</f>
        <v/>
      </c>
      <c r="AN13" s="66"/>
      <c r="AO13" s="76"/>
      <c r="AP13" s="66"/>
      <c r="AQ13" s="76"/>
      <c r="AR13" s="66"/>
      <c r="AS13" s="76"/>
      <c r="AT13" s="66"/>
      <c r="AU13" s="66"/>
      <c r="AV13" s="76" t="str">
        <f t="shared" si="3"/>
        <v/>
      </c>
      <c r="AW13" s="66"/>
      <c r="AX13" s="76" t="str">
        <f>IFERROR(IF(B13&lt;&gt;"", IF(ISNUMBER(SEARCH("Revealed-Potential (Primary Focus)", LOWER(INDEX(Paste_Here!Z$2:Z$850, MATCH(B13, Paste_Here!A$2:A$850, 0))))), "Rev-Potential: Prim", IF(ISNUMBER(SEARCH("Revealed-Potential (Secondary Focus)", LOWER(INDEX(Paste_Here!Z$2:Z$850, MATCH(B13, Paste_Here!A$2:A$850, 0))))), "Rev-Potential: Sec", IF(ISNUMBER(SEARCH("Monitoring", LOWER(INDEX(Paste_Here!Z$2:Z$850, MATCH(B13, Paste_Here!A$2:A$850, 0))))), "Monitoring", IF(ISNUMBER(SEARCH("At-Promise (Secondary Focus)", LOWER(INDEX(Paste_Here!Z$2:Z$850, MATCH(B13, Paste_Here!A$2:A$850, 0))))), "At-Promise: Sec", IF(ISNUMBER(SEARCH("At-Promise (Primary Focus)", LOWER(INDEX(Paste_Here!Z$2:Z$850, MATCH(B13, Paste_Here!A$2:A$850, 0))))), "At-Promise: Prim", ""))))), ""), "")</f>
        <v/>
      </c>
      <c r="AY13" s="66"/>
      <c r="AZ13" s="76"/>
      <c r="BA13" s="66"/>
      <c r="BB13" s="76"/>
      <c r="BC13" s="66"/>
      <c r="BD13" s="76"/>
      <c r="BE13" s="66"/>
      <c r="BF13" s="76"/>
      <c r="BG13" s="66"/>
      <c r="BH13" s="76"/>
      <c r="BI13" s="66"/>
      <c r="BJ13" s="66"/>
      <c r="BK13" s="76" t="str">
        <f t="shared" si="4"/>
        <v/>
      </c>
      <c r="BL13" s="66"/>
      <c r="BM13" s="76" t="str">
        <f>IFERROR(IF(B13&lt;&gt;"", IF(AND(ISNUMBER(VALUE(SUBSTITUTE(SUBSTITUTE(Paste_Here!R13, "br", "-"), "L", ""))), VALUE(SUBSTITUTE(SUBSTITUTE(Paste_Here!R13, "br", "-"), "L", "")) &gt;= 1095), "Yes", IF(AND(ISNUMBER(VALUE(SUBSTITUTE(SUBSTITUTE(Paste_Here!R13, "br", "-"), "L", ""))), VALUE(SUBSTITUTE(SUBSTITUTE(Paste_Here!R13, "br", "-"), "L", "")) &lt;= 1094), "No", "")), ""), "")</f>
        <v/>
      </c>
      <c r="BN13" s="66"/>
      <c r="BO13" s="76" t="str">
        <f>IFERROR(IF(B13&lt;&gt;"", IF(COUNTIF(INDEX(Paste_Here!Y$2:AB$850, MATCH(B13, Paste_Here!A$2:A$850, 0), 0), "yes") &gt; 0, "Yes", IF(COUNTIF(INDEX(Paste_Here!Y$2:AB$850, MATCH(B13, Paste_Here!A$2:A$850, 0), 0), "no") &gt; 0, "No", "")), ""), "")</f>
        <v/>
      </c>
      <c r="BP13" s="66"/>
      <c r="BQ13" s="76" t="str">
        <f>IFERROR(IF(B13&lt;&gt;"", IF(AND(ISNUMBER(VALUE(SUBSTITUTE(SUBSTITUTE(Paste_Here!U13, "em", "-"), "q", ""))), VALUE(SUBSTITUTE(SUBSTITUTE(Paste_Here!U13, "em", "-"), "q", "")) &gt;= 910), "Yes", IF(AND(ISNUMBER(VALUE(SUBSTITUTE(SUBSTITUTE(Paste_Here!U13, "em", "-"), "q", ""))), VALUE(SUBSTITUTE(SUBSTITUTE(Paste_Here!U13, "em", "-"), "q", "")) &lt;= 909), "No", "")), ""), "")</f>
        <v/>
      </c>
      <c r="BR13" s="66"/>
      <c r="BS13" s="76" t="str">
        <f>IFERROR(IF(B13&lt;&gt;"", IF(AND(INDEX(Paste_Here!X$2:X$850, MATCH(B13, Paste_Here!A$2:A$850, 0))&lt;&gt;"", ISNUMBER(VALUE(INDEX(Paste_Here!X$2:X$850, MATCH(B13, Paste_Here!A$2:A$850, 0))))), INDEX(Paste_Here!X$2:X$850, MATCH(B13, Paste_Here!A$2:A$850, 0)), ""), ""), "")</f>
        <v/>
      </c>
      <c r="BT13" s="66"/>
      <c r="BU13" s="76" t="str">
        <f>IFERROR(IF(B13&lt;&gt;"", IF(ISNUMBER(VALUE(INDEX(Paste_Here!G$2:G$850, MATCH(B13, Paste_Here!A$2:A$850, 0)))), IF(VALUE(INDEX(Paste_Here!G$2:G$850, MATCH(B13, Paste_Here!A$2:A$850, 0)))=0, "No", IF(AND(VALUE(INDEX(Paste_Here!G$2:G$850, MATCH(B13, Paste_Here!A$2:A$850, 0)))&gt;=1, VALUE(INDEX(Paste_Here!G$2:G$850, MATCH(B13, Paste_Here!A$2:A$850, 0)))&lt;=4), VALUE(INDEX(Paste_Here!G$2:G$850, MATCH(B13, Paste_Here!A$2:A$850, 0))), "")), ""), ""), "")</f>
        <v/>
      </c>
      <c r="BV13" s="66"/>
      <c r="BW13" s="76" t="str">
        <f>IFERROR(IF(B13&lt;&gt;"", IF(ISNUMBER(VALUE(INDEX(Paste_Here!H$2:H$850, MATCH(B13, Paste_Here!A$2:A$850, 0)))), IF(VALUE(INDEX(Paste_Here!H$2:H$850, MATCH(B13, Paste_Here!A$2:A$850, 0)))=0, "No", IF(AND(VALUE(INDEX(Paste_Here!H$2:H$850, MATCH(B13, Paste_Here!A$2:A$850, 0)))&gt;=1, VALUE(INDEX(Paste_Here!H$2:H$850, MATCH(B13, Paste_Here!A$2:A$850, 0)))&lt;=4), VALUE(INDEX(Paste_Here!H$2:H$850, MATCH(B13, Paste_Here!A$2:A$850, 0))), "")), ""), ""), "")</f>
        <v/>
      </c>
      <c r="BX13" s="66"/>
      <c r="BY13" s="76"/>
      <c r="BZ13" s="66"/>
      <c r="CA13" s="76"/>
      <c r="CB13" s="66"/>
      <c r="CC13" s="66"/>
      <c r="CD13" s="76" t="str">
        <f t="shared" si="5"/>
        <v/>
      </c>
      <c r="CE13" s="66"/>
      <c r="CF13" s="76" t="str">
        <f>IFERROR(IF(B13&lt;&gt;"", IF(AND(INDEX(Paste_Here!P$2:P$850, MATCH(B13, Paste_Here!A$2:A$850, 0))&lt;&gt;"", ISNUMBER(VALUE(INDEX(Paste_Here!P$2:P$850, MATCH(B13, Paste_Here!A$2:A$850, 0))))), INDEX(Paste_Here!P$2:P$850, MATCH(B13, Paste_Here!A$2:A$850, 0)), ""), ""), "")</f>
        <v/>
      </c>
      <c r="CG13" s="66"/>
      <c r="CH13" s="76" t="str">
        <f>IFERROR(IF(B13&lt;&gt;"", IF(ISNUMBER(SEARCH("highrisk", LOWER(INDEX(Paste_Here!Q$2:Q$850, MATCH(B13, Paste_Here!A$2:A$850, 0))))), "High Risk", IF(ISNUMBER(SEARCH("lowrisk", LOWER(INDEX(Paste_Here!Q$2:Q$850, MATCH(B13, Paste_Here!A$2:A$850, 0))))), "Low Risk", IF(ISNUMBER(SEARCH("somerisk", LOWER(INDEX(Paste_Here!Q$2:Q$850, MATCH(B13, Paste_Here!A$2:A$850, 0))))), "Some Risk", ""))), ""), "")</f>
        <v/>
      </c>
      <c r="CI13" s="66"/>
      <c r="CJ13" s="76" t="str">
        <f>IFERROR(IF(B13&lt;&gt;"", IF(AND(INDEX(Paste_Here!AA$2:AA$850, MATCH(B13, Paste_Here!A$2:A$850, 0))&lt;&gt;"", ISNUMBER(VALUE(INDEX(Paste_Here!AA$2:AA$850, MATCH(B13, Paste_Here!A$2:A$850, 0))))), INDEX(Paste_Here!AA$2:AA$850, MATCH(B13, Paste_Here!A$2:A$850, 0)), ""), ""), "")</f>
        <v/>
      </c>
      <c r="CK13" s="66"/>
      <c r="CL13" s="76" t="str">
        <f>IFERROR(IF(B13&lt;&gt;"", IF(LOWER(INDEX(Paste_Here!AB$2:AB$850, MATCH(B13, Paste_Here!A$2:A$850, 0)))="approaching expectations", "Approaching", IF(LOWER(INDEX(Paste_Here!AB$2:AB$850, MATCH(B13, Paste_Here!A$2:A$850, 0)))="met expectations", "Met", IF(LOWER(INDEX(Paste_Here!AB$2:AB$850, MATCH(B13, Paste_Here!A$2:A$850, 0)))="exceeded expectations", "Exceeded", IF(LOWER(INDEX(Paste_Here!AB$2:AB$850, MATCH(B13, Paste_Here!A$2:A$850, 0)))="below expectations", "Below", "")))), ""), "")</f>
        <v/>
      </c>
      <c r="CM13" s="66"/>
      <c r="CN13" s="76" t="str">
        <f>IFERROR(IF(B13&lt;&gt;"", IF(AND(INDEX(Paste_Here!AC$2:AC$850, MATCH(B13, Paste_Here!A$2:A$850, 0))&lt;&gt;"", ISNUMBER(VALUE(INDEX(Paste_Here!AC$2:AC$850, MATCH(B13, Paste_Here!A$2:A$850, 0))))), INDEX(Paste_Here!AC$2:AC$850, MATCH(B13, Paste_Here!A$2:A$850, 0)), ""), ""), "")</f>
        <v/>
      </c>
      <c r="CO13" s="66"/>
      <c r="CP13" s="76"/>
      <c r="CQ13" s="66"/>
      <c r="CR13" s="76"/>
      <c r="CS13" s="66"/>
      <c r="CT13" s="76"/>
      <c r="CU13" s="66"/>
      <c r="CV13" s="76"/>
      <c r="CW13" s="66"/>
      <c r="CX13" s="76"/>
      <c r="CY13" s="66"/>
      <c r="CZ13" s="66"/>
      <c r="DA13" s="76" t="str">
        <f t="shared" si="6"/>
        <v/>
      </c>
      <c r="DB13" s="66"/>
      <c r="DC13" s="76" t="str">
        <f>IFERROR(IF(B13&lt;&gt;"", IF(AND(INDEX(Paste_Here!V$2:V$850, MATCH(B13, Paste_Here!A$2:A$850, 0))&lt;&gt;"", ISNUMBER(VALUE(INDEX(Paste_Here!V$2:V$850, MATCH(B13, Paste_Here!A$2:A$850, 0))))), INDEX(Paste_Here!V$2:V$850, MATCH(B13, Paste_Here!A$2:A$850, 0)), ""), ""), "")</f>
        <v/>
      </c>
      <c r="DD13" s="66"/>
      <c r="DE13" s="76" t="str">
        <f>IFERROR(IF(B13&lt;&gt;"", IF(ISNUMBER(SEARCH("highrisk", LOWER(INDEX(Paste_Here!W$2:W$850, MATCH(B13, Paste_Here!A$2:A$850, 0))))), "High Risk", IF(ISNUMBER(SEARCH("lowrisk", LOWER(INDEX(Paste_Here!W$2:W$850, MATCH(B13, Paste_Here!A$2:A$850, 0))))), "Low Risk", IF(ISNUMBER(SEARCH("somerisk", LOWER(INDEX(Paste_Here!W$2:W$850, MATCH(B13, Paste_Here!A$2:A$850, 0))))), "Some Risk", ""))), ""), "")</f>
        <v/>
      </c>
      <c r="DF13" s="66"/>
      <c r="DG13" s="76" t="str">
        <f>IFERROR(IF(B13&lt;&gt;"", IF(AND(INDEX(Paste_Here!S$2:S$850, MATCH(B13, Paste_Here!A$2:A$850, 0))&lt;&gt;"", ISNUMBER(VALUE(INDEX(Paste_Here!S$2:S$850, MATCH(B13, Paste_Here!A$2:A$850, 0))))), INDEX(Paste_Here!S$2:S$850, MATCH(B13, Paste_Here!A$2:A$850, 0)), ""), ""), "")</f>
        <v/>
      </c>
      <c r="DH13" s="66"/>
      <c r="DI13" s="76" t="str">
        <f>IFERROR(IF(B13&lt;&gt;"", IF(ISNUMBER(SEARCH("highrisk", LOWER(INDEX(Paste_Here!T$2:T$850, MATCH(B13, Paste_Here!A$2:A$850, 0))))), "High Risk", IF(ISNUMBER(SEARCH("lowrisk", LOWER(INDEX(Paste_Here!T$2:T$850, MATCH(B13, Paste_Here!A$2:A$850, 0))))), "Low Risk", IF(ISNUMBER(SEARCH("somerisk", LOWER(INDEX(Paste_Here!T$2:T$850, MATCH(B13, Paste_Here!A$2:A$850, 0))))), "Some Risk", ""))), ""), "")</f>
        <v/>
      </c>
      <c r="DJ13" s="66"/>
      <c r="DK13" s="76" t="str">
        <f>IFERROR(IF(B13&lt;&gt;"", IF(AND(INDEX(Paste_Here!AD$2:AD$850, MATCH(B13, Paste_Here!A$2:A$850, 0))&lt;&gt;"", ISNUMBER(VALUE(INDEX(Paste_Here!AD$2:AD$850, MATCH(B13, Paste_Here!A$2:A$850, 0))))), INDEX(Paste_Here!AD$2:AD$850, MATCH(B13, Paste_Here!A$2:A$850, 0)), ""), ""), "")</f>
        <v/>
      </c>
      <c r="DL13" s="66"/>
      <c r="DM13" s="76" t="str">
        <f>IFERROR(IF(B13&lt;&gt;"", IF(LOWER(INDEX(Paste_Here!AE$2:AE$850, MATCH(B13, Paste_Here!A$2:A$850, 0)))="approaching expectations", "Approaching", IF(LOWER(INDEX(Paste_Here!AE$2:AE$850, MATCH(B13, Paste_Here!A$2:A$850, 0)))="met expectations", "Met", IF(LOWER(INDEX(Paste_Here!AE$2:AE$850, MATCH(B13, Paste_Here!A$2:A$850, 0)))="exceeded expectations", "Exceeded", IF(LOWER(INDEX(Paste_Here!AE$2:AE$850, MATCH(B13, Paste_Here!A$2:A$850, 0)))="below expectations", "Below", "")))), ""), "")</f>
        <v/>
      </c>
      <c r="DN13" s="66"/>
      <c r="DO13" s="76"/>
      <c r="DP13" s="66"/>
      <c r="DQ13" s="76"/>
      <c r="DR13" s="66"/>
      <c r="DS13" s="76"/>
      <c r="DT13" s="66"/>
      <c r="DU13" s="76"/>
      <c r="DV13" s="66"/>
      <c r="DW13" s="66"/>
      <c r="DX13" s="76" t="str">
        <f t="shared" si="7"/>
        <v/>
      </c>
      <c r="DY13" s="66"/>
      <c r="DZ13" s="76"/>
      <c r="EA13" s="66"/>
      <c r="EB13" s="76"/>
      <c r="EC13" s="66"/>
      <c r="ED13" s="76" t="str">
        <f>IFERROR(IF(B13&lt;&gt;"", IF(AND(INDEX(Paste_Here!AF$2:AF$850, MATCH(B13, Paste_Here!A$2:A$850, 0))&lt;&gt;"", ISNUMBER(VALUE(INDEX(Paste_Here!AF$2:AF$850, MATCH(B13, Paste_Here!A$2:A$850, 0))))), INDEX(Paste_Here!AF$2:AF$850, MATCH(B13, Paste_Here!A$2:A$850, 0)), ""), ""), "")</f>
        <v/>
      </c>
      <c r="EE13" s="66"/>
      <c r="EF13" s="76"/>
      <c r="EG13" s="66"/>
      <c r="EH13" s="76"/>
      <c r="EI13" s="66"/>
      <c r="EJ13" s="76" t="str">
        <f>IFERROR(IF(B13&lt;&gt;"", IF(AND(INDEX(Paste_Here!AG$2:AG$850, MATCH(B13, Paste_Here!A$2:A$850, 0))&lt;&gt;"", ISNUMBER(VALUE(INDEX(Paste_Here!AG$2:AG$850, MATCH(B13, Paste_Here!A$2:A$850, 0))))), INDEX(Paste_Here!AG$2:AG$850, MATCH(B13, Paste_Here!A$2:A$850, 0)), ""), ""), "")</f>
        <v/>
      </c>
      <c r="EK13" s="66"/>
      <c r="EL13" s="76"/>
      <c r="EM13" s="66"/>
      <c r="EN13" s="76"/>
      <c r="EO13" s="66"/>
      <c r="EP13" s="76"/>
      <c r="EQ13" s="66"/>
      <c r="ER13" s="76"/>
      <c r="ES13" s="66"/>
      <c r="ET13" s="66"/>
      <c r="EU13" s="76"/>
      <c r="EV13" s="66"/>
      <c r="EW13" s="76"/>
      <c r="EX13" s="66"/>
      <c r="EY13" s="76"/>
      <c r="EZ13" s="66"/>
      <c r="FA13" s="76"/>
      <c r="FB13" s="66"/>
      <c r="FC13" s="76"/>
      <c r="FD13" s="66"/>
      <c r="FE13" s="76"/>
      <c r="FF13" s="66"/>
      <c r="FG13" s="76"/>
      <c r="FH13" s="66"/>
      <c r="FI13" s="76"/>
      <c r="FJ13" s="66"/>
      <c r="FK13" s="76"/>
      <c r="FL13" s="66"/>
      <c r="FM13" s="76"/>
      <c r="FN13" s="66"/>
      <c r="FO13" s="76"/>
      <c r="FP13" s="66"/>
      <c r="FQ13" s="76"/>
      <c r="FR13" s="66"/>
      <c r="FS13" s="76"/>
      <c r="FT13" s="66"/>
      <c r="FU13" s="76"/>
      <c r="FV13" s="66"/>
      <c r="FW13" s="76"/>
      <c r="FX13" s="66"/>
      <c r="FY13" s="76"/>
      <c r="FZ13" s="66"/>
      <c r="GA13" s="76"/>
      <c r="GB13" s="66"/>
      <c r="GC13" s="76"/>
      <c r="GD13" s="66"/>
      <c r="GE13" s="76"/>
      <c r="GF13" s="66"/>
      <c r="GG13" s="76"/>
      <c r="GH13" s="66"/>
      <c r="GI13" s="76"/>
      <c r="GJ13" s="66"/>
      <c r="GK13" s="76"/>
      <c r="GL13" s="66"/>
      <c r="GM13" s="76"/>
      <c r="GN13" s="66"/>
      <c r="GO13" s="76"/>
      <c r="GP13" s="66"/>
      <c r="GQ13" s="76"/>
      <c r="GR13" s="66"/>
      <c r="GS13" s="76"/>
      <c r="GT13" s="66"/>
      <c r="GU13" s="76"/>
      <c r="GV13" s="66"/>
      <c r="GW13" s="76"/>
      <c r="GX13" s="66"/>
      <c r="GY13" s="76"/>
      <c r="GZ13" s="66"/>
      <c r="HA13" s="76"/>
      <c r="HB13" s="66"/>
      <c r="HC13" s="76"/>
      <c r="HD13" s="66"/>
      <c r="HE13" s="76"/>
      <c r="HF13" s="66"/>
      <c r="HG13" s="76"/>
      <c r="HH13" s="66"/>
      <c r="HI13" s="76"/>
      <c r="HJ13" s="66"/>
      <c r="HK13" s="76"/>
      <c r="HL13" s="66"/>
      <c r="HM13" s="76"/>
      <c r="HN13" s="66"/>
      <c r="HO13" s="76"/>
      <c r="HP13" s="66"/>
      <c r="HQ13" s="76"/>
      <c r="HR13" s="66"/>
      <c r="HS13" s="76"/>
      <c r="HT13" s="66"/>
      <c r="HU13" s="76"/>
      <c r="HV13" s="66"/>
      <c r="HW13" s="76"/>
      <c r="HX13" s="66"/>
      <c r="HY13" s="76"/>
      <c r="HZ13" s="66"/>
      <c r="IA13" s="76"/>
      <c r="IB13" s="66"/>
      <c r="IC13" s="76"/>
      <c r="ID13" s="66"/>
      <c r="IE13" s="76"/>
      <c r="IF13" s="66"/>
      <c r="IG13" s="76"/>
      <c r="IH13" s="66"/>
      <c r="II13" s="76"/>
      <c r="IJ13" s="66"/>
      <c r="IK13" s="76"/>
      <c r="IL13" s="66"/>
      <c r="IM13" s="76"/>
      <c r="IN13" s="66"/>
      <c r="IO13" s="76"/>
      <c r="IP13" s="66"/>
      <c r="IQ13" s="76"/>
      <c r="IR13" s="66"/>
      <c r="IS13" s="76"/>
      <c r="IT13" s="66"/>
      <c r="IU13" s="76"/>
      <c r="IV13" s="66"/>
      <c r="IW13" s="76"/>
      <c r="IX13" s="66"/>
      <c r="IY13" s="76"/>
      <c r="IZ13" s="66"/>
      <c r="JA13" s="76"/>
      <c r="JB13" s="66"/>
      <c r="JC13" s="76"/>
      <c r="JD13" s="66"/>
      <c r="JE13" s="76"/>
      <c r="JF13" s="66"/>
      <c r="JG13" s="76"/>
      <c r="JH13" s="66"/>
      <c r="JI13" s="76"/>
      <c r="JJ13" s="66"/>
      <c r="JK13" s="76"/>
      <c r="JL13" s="66"/>
      <c r="JM13" s="76"/>
      <c r="JN13" s="66"/>
      <c r="JO13" s="76"/>
      <c r="JP13" s="66"/>
      <c r="JQ13" s="76"/>
      <c r="JR13" s="66"/>
      <c r="JS13" s="76"/>
      <c r="JT13" s="66"/>
      <c r="JU13" s="76"/>
      <c r="JV13" s="66"/>
      <c r="JW13" s="76"/>
      <c r="JX13" s="66"/>
      <c r="JY13" s="76"/>
      <c r="JZ13" s="66"/>
      <c r="KA13" s="76"/>
      <c r="KB13" s="66"/>
      <c r="KC13" s="76"/>
      <c r="KD13" s="66"/>
      <c r="KE13" s="76"/>
      <c r="KF13" s="66"/>
      <c r="KG13" s="76"/>
      <c r="KH13" s="66"/>
      <c r="KI13" s="76"/>
      <c r="KJ13" s="66"/>
      <c r="KK13" s="76"/>
      <c r="KL13" s="66"/>
      <c r="KM13" s="76"/>
      <c r="KN13" s="66"/>
      <c r="KO13" s="76"/>
      <c r="KP13" s="66"/>
      <c r="KQ13" s="76"/>
      <c r="KR13" s="66"/>
      <c r="KS13" s="76"/>
      <c r="KT13" s="66"/>
      <c r="KU13" s="76"/>
      <c r="KV13" s="66"/>
      <c r="KW13" s="76"/>
      <c r="KX13" s="66"/>
      <c r="KY13" s="76"/>
      <c r="KZ13" s="66"/>
      <c r="LA13" s="76"/>
      <c r="LB13" s="66"/>
      <c r="LC13" s="76"/>
      <c r="LD13" s="66"/>
      <c r="LE13" s="76"/>
      <c r="LF13" s="66"/>
      <c r="LG13" s="76"/>
      <c r="LH13" s="66"/>
      <c r="LI13" s="76"/>
      <c r="LJ13" s="66"/>
      <c r="LK13" s="76"/>
      <c r="LL13" s="66"/>
      <c r="LM13" s="76"/>
      <c r="LN13" s="66"/>
      <c r="LO13" s="76"/>
      <c r="LP13" s="66"/>
      <c r="LQ13" s="76"/>
      <c r="LR13" s="66"/>
      <c r="LS13" s="76"/>
      <c r="LT13" s="66"/>
      <c r="LU13" s="76"/>
      <c r="LV13" s="66"/>
      <c r="LW13" s="76"/>
      <c r="LX13" s="66"/>
      <c r="LY13" s="76"/>
      <c r="LZ13" s="66"/>
      <c r="MA13" s="76"/>
      <c r="MB13" s="66"/>
      <c r="MC13" s="76"/>
      <c r="MD13" s="66"/>
      <c r="MG13" s="1" t="str" cm="1">
        <f t="array" ref="MG13">IFERROR(INDEX(Paste_Here!$B$2:$B$850, MATCH(0, COUNTIF(MG$4:MG12, Paste_Here!$B$2:$B$850) + IF(Paste_Here!$B$2:$B$850="", 1, 0), 0)), "")</f>
        <v/>
      </c>
      <c r="MH13" s="1" t="str">
        <f>IF(MG13&lt;&gt;"", INDEX(Paste_Here!$A$2:$A$850, MATCH(MG13, Paste_Here!$B$2:$B$850, 0)), "")</f>
        <v/>
      </c>
      <c r="MI13" s="1" t="str">
        <f t="shared" si="8"/>
        <v/>
      </c>
      <c r="MJ13" s="1" t="str" cm="1">
        <f t="array" ref="MJ13">IFERROR(INDEX($MI$5:$MI$850, MATCH(SMALL(IF($MI$5:$MI$850&lt;&gt;"", COUNTIF($MI$5:$MI$850, "&lt;"&amp;$MI$5:$MI$850)+1), ROW()-ROW($MJ$5)+1), COUNTIF($MI$5:$MI$850, "&lt;"&amp;$MI$5:$MI$850)+1, 0)), "")</f>
        <v/>
      </c>
    </row>
    <row r="14" spans="1:348">
      <c r="A14" s="66"/>
      <c r="B14" s="76" t="str">
        <f t="shared" si="1"/>
        <v/>
      </c>
      <c r="C14" s="66"/>
      <c r="D14" s="76" t="str">
        <f>IFERROR(IF(B14&lt;&gt;"", IF(AND(INDEX(Paste_Here!B$2:B$850, MATCH(B14, Paste_Here!A$2:A$850, 0))&lt;&gt;"", ISNUMBER(VALUE(INDEX(Paste_Here!B$2:B$850, MATCH(B14, Paste_Here!A$2:A$850, 0))))), INDEX(Paste_Here!B$2:B$850, MATCH(B14, Paste_Here!A$2:A$850, 0)), ""), ""), "")</f>
        <v/>
      </c>
      <c r="E14" s="66"/>
      <c r="F14" s="76" t="str">
        <f>IFERROR(IF(B14&lt;&gt;"", IF(ISTEXT(INDEX(Paste_Here!K$2:K$850, MATCH(B14, Paste_Here!A$2:A$850, 0))), INDEX(Paste_Here!K$2:K$850, MATCH(B14, Paste_Here!A$2:A$850, 0)), ""), ""), "")</f>
        <v/>
      </c>
      <c r="G14" s="66"/>
      <c r="H14" s="76" t="str">
        <f>IFERROR(IF(B14&lt;&gt;"", IF(ISTEXT(INDEX(Paste_Here!C$2:C$850, MATCH(B14, Paste_Here!A$2:A$850, 0))), INDEX(Paste_Here!C$2:C$850, MATCH(B14, Paste_Here!A$2:A$850, 0)), ""), ""), "")</f>
        <v/>
      </c>
      <c r="I14" s="66"/>
      <c r="J14" s="76" t="str">
        <f>IFERROR(IF(B14&lt;&gt;"", IF(ISNUMBER(SEARCH("s", LOWER(INDEX(Paste_Here!M$2:M$850, MATCH(B14, Paste_Here!A$2:A$850, 0))))), "Yes", IF(INDEX(Paste_Here!M$2:M$850, MATCH(B14, Paste_Here!A$2:A$850, 0))&lt;&gt;"", "No", "")), ""), "")</f>
        <v/>
      </c>
      <c r="K14" s="66"/>
      <c r="L14" s="76" t="str">
        <f>IFERROR(IF(B14&lt;&gt;"", IF(ISNUMBER(SEARCH("yes", LOWER(INDEX(Paste_Here!E$2:E$850, MATCH(B14, Paste_Here!A$2:A$850, 0))))), "Yes", IF(ISNUMBER(SEARCH("no", LOWER(INDEX(Paste_Here!E$2:E$850, MATCH(B14, Paste_Here!A$2:A$850, 0))))), "No", "")), ""), "")</f>
        <v/>
      </c>
      <c r="M14" s="66"/>
      <c r="N14" s="76" t="str">
        <f>IFERROR(IF(B14&lt;&gt;"", IF(ISNUMBER(SEARCH("yes", LOWER(INDEX(Paste_Here!F$2:F$850, MATCH(B14, Paste_Here!A$2:A$850, 0))))), "Yes", IF(ISNUMBER(SEARCH("no", LOWER(INDEX(Paste_Here!F$2:F$850, MATCH(B14, Paste_Here!A$2:A$850, 0))))), "No", "")), ""), "")</f>
        <v/>
      </c>
      <c r="O14" s="66"/>
      <c r="P14" s="76" t="str">
        <f>IFERROR(IF(B14&lt;&gt;"", IF(ISNUMBER(SEARCH("yes", LOWER(INDEX(Paste_Here!L$2:L$850, MATCH(B14, Paste_Here!A$2:A$850, 0))))), "Yes", IF(ISNUMBER(SEARCH("no", LOWER(INDEX(Paste_Here!L$2:L$850, MATCH(B14, Paste_Here!A$2:A$850, 0))))), "No", "")), ""), "")</f>
        <v/>
      </c>
      <c r="Q14" s="66"/>
      <c r="R14" s="76" t="str">
        <f>IFERROR(IF(B14&lt;&gt;"", IF(ISNUMBER(SEARCH("transitional 2", LOWER(INDEX(Paste_Here!D$2:D$850, MATCH(B14, Paste_Here!A$2:A$850, 0))))), "T2", IF(ISNUMBER(SEARCH("transitional 1", LOWER(INDEX(Paste_Here!D$2:D$850, MATCH(B14, Paste_Here!A$2:A$850, 0))))), "T1", IF(ISNUMBER(SEARCH("waived ell services", LOWER(INDEX(Paste_Here!D$2:D$850, MATCH(B14, Paste_Here!A$2:A$850, 0))))), "W", IF(ISNUMBER(SEARCH("english language learner", LOWER(INDEX(Paste_Here!D$2:D$850, MATCH(B14, Paste_Here!A$2:A$850, 0))))), "L", "")))), ""), "")</f>
        <v/>
      </c>
      <c r="S14" s="66"/>
      <c r="T14" s="76" t="str">
        <f>IFERROR(IF(B14&lt;&gt;"", IF(ISNUMBER(SEARCH("yes", LOWER(INDEX(Paste_Here!I$2:I$850, MATCH(B14, Paste_Here!A$2:A$850, 0))))), "Yes", IF(ISNUMBER(SEARCH("no", LOWER(INDEX(Paste_Here!I$2:I$850, MATCH(B14, Paste_Here!A$2:A$850, 0))))), "No", "")), ""), "")</f>
        <v/>
      </c>
      <c r="U14" s="66"/>
      <c r="V14" s="76" t="str">
        <f>IFERROR(IF(B14&lt;&gt;"", IF(ISTEXT(INDEX(Paste_Here!J$2:J$850, MATCH(B14, Paste_Here!A$2:A$850, 0))), VALUE(INDEX(Paste_Here!J$2:J$850, MATCH(B14, Paste_Here!A$2:A$850, 0))), ""), ""), "")</f>
        <v/>
      </c>
      <c r="W14" s="66"/>
      <c r="X14" s="66"/>
      <c r="Y14" s="76" t="str">
        <f t="shared" si="2"/>
        <v/>
      </c>
      <c r="Z14" s="66"/>
      <c r="AA14" s="76" t="str">
        <f>IFERROR(IF(B14&lt;&gt;"", IF(AND(INDEX(Paste_Here!AI$2:AI$850, MATCH(B14, Paste_Here!A$2:A$850, 0))&lt;&gt;"", ISNUMBER(VALUE(INDEX(Paste_Here!AI$2:AI$850, MATCH(B14, Paste_Here!A$2:A$850, 0))))), INDEX(Paste_Here!AI$2:AI$850, MATCH(B14, Paste_Here!A$2:A$850, 0)), ""), ""), "")</f>
        <v/>
      </c>
      <c r="AB14" s="66"/>
      <c r="AC14" s="76" t="str">
        <f>IFERROR(IF(B14&lt;&gt;"", IF(AND(INDEX(Paste_Here!AJ$2:AJ$850, MATCH(B14, Paste_Here!A$2:A$850, 0))&lt;&gt;"", ISNUMBER(VALUE(INDEX(Paste_Here!AJ$2:AJ$850, MATCH(B14, Paste_Here!A$2:A$850, 0))))), INDEX(Paste_Here!AJ$2:AJ$850, MATCH(B14, Paste_Here!A$2:A$850, 0)), ""), ""), "")</f>
        <v/>
      </c>
      <c r="AD14" s="66"/>
      <c r="AE14" s="76" t="str">
        <f>IFERROR(IF(B14&lt;&gt;"", IF(AND(INDEX(Paste_Here!AK$2:AK$850, MATCH(B14, Paste_Here!A$2:A$850, 0))&lt;&gt;"", ISNUMBER(VALUE(INDEX(Paste_Here!AK$2:AK$850, MATCH(B14, Paste_Here!A$2:A$850, 0))))), INDEX(Paste_Here!AK$2:AK$850, MATCH(B14, Paste_Here!A$2:A$850, 0)), ""), ""), "")</f>
        <v/>
      </c>
      <c r="AF14" s="66"/>
      <c r="AG14" s="76" t="str">
        <f>IFERROR(IF(B14&lt;&gt;"", IF(AND(INDEX(Paste_Here!AL$2:AL$850, MATCH(B14, Paste_Here!A$2:A$850, 0))&lt;&gt;"", ISNUMBER(VALUE(INDEX(Paste_Here!AL$2:AL$850, MATCH(B14, Paste_Here!A$2:A$850, 0))))), INDEX(Paste_Here!AL$2:AL$850, MATCH(B14, Paste_Here!A$2:A$850, 0)), ""), ""), "")</f>
        <v/>
      </c>
      <c r="AH14" s="66"/>
      <c r="AI14" s="76" t="str">
        <f>IFERROR(IF(B14&lt;&gt;"", IF(AND(INDEX(Paste_Here!AH$2:AH$850, MATCH(B14, Paste_Here!A$2:A$850, 0))&lt;&gt;"", ISNUMBER(VALUE(INDEX(Paste_Here!AH$2:AH$850, MATCH(B14, Paste_Here!A$2:A$850, 0))))), IF(VALUE(INDEX(Paste_Here!AH$2:AH$850, MATCH(B14, Paste_Here!A$2:A$850, 0)))=0, "", INDEX(Paste_Here!AH$2:AH$850, MATCH(B14, Paste_Here!A$2:A$850, 0))), ""), ""), "")</f>
        <v/>
      </c>
      <c r="AJ14" s="66"/>
      <c r="AK14" s="76" t="str">
        <f>IFERROR(IF(B14&lt;&gt;"", IF(AND(INDEX(Paste_Here!N$2:N$850, MATCH(B14, Paste_Here!A$2:A$850, 0))&lt;&gt;"", ISNUMBER(VALUE(INDEX(Paste_Here!N$2:N$850, MATCH(B14, Paste_Here!A$2:A$850, 0))))), INDEX(Paste_Here!N$2:N$850, MATCH(B14, Paste_Here!A$2:A$850, 0)), ""), ""), "")</f>
        <v/>
      </c>
      <c r="AL14" s="66"/>
      <c r="AM14" s="76" t="str">
        <f>IFERROR(IF(B14&lt;&gt;"", IF(AND(INDEX(Paste_Here!O$2:O$850, MATCH(B14, Paste_Here!A$2:A$850, 0))&lt;&gt;"", ISNUMBER(VALUE(INDEX(Paste_Here!O$2:O$850, MATCH(B14, Paste_Here!A$2:A$850, 0))))), INDEX(Paste_Here!O$2:O$850, MATCH(B14, Paste_Here!A$2:A$850, 0)), ""), ""), "")</f>
        <v/>
      </c>
      <c r="AN14" s="66"/>
      <c r="AO14" s="76"/>
      <c r="AP14" s="66"/>
      <c r="AQ14" s="76"/>
      <c r="AR14" s="66"/>
      <c r="AS14" s="76"/>
      <c r="AT14" s="66"/>
      <c r="AU14" s="66"/>
      <c r="AV14" s="76" t="str">
        <f t="shared" si="3"/>
        <v/>
      </c>
      <c r="AW14" s="66"/>
      <c r="AX14" s="76" t="str">
        <f>IFERROR(IF(B14&lt;&gt;"", IF(ISNUMBER(SEARCH("Revealed-Potential (Primary Focus)", LOWER(INDEX(Paste_Here!Z$2:Z$850, MATCH(B14, Paste_Here!A$2:A$850, 0))))), "Rev-Potential: Prim", IF(ISNUMBER(SEARCH("Revealed-Potential (Secondary Focus)", LOWER(INDEX(Paste_Here!Z$2:Z$850, MATCH(B14, Paste_Here!A$2:A$850, 0))))), "Rev-Potential: Sec", IF(ISNUMBER(SEARCH("Monitoring", LOWER(INDEX(Paste_Here!Z$2:Z$850, MATCH(B14, Paste_Here!A$2:A$850, 0))))), "Monitoring", IF(ISNUMBER(SEARCH("At-Promise (Secondary Focus)", LOWER(INDEX(Paste_Here!Z$2:Z$850, MATCH(B14, Paste_Here!A$2:A$850, 0))))), "At-Promise: Sec", IF(ISNUMBER(SEARCH("At-Promise (Primary Focus)", LOWER(INDEX(Paste_Here!Z$2:Z$850, MATCH(B14, Paste_Here!A$2:A$850, 0))))), "At-Promise: Prim", ""))))), ""), "")</f>
        <v/>
      </c>
      <c r="AY14" s="66"/>
      <c r="AZ14" s="76"/>
      <c r="BA14" s="66"/>
      <c r="BB14" s="76"/>
      <c r="BC14" s="66"/>
      <c r="BD14" s="76"/>
      <c r="BE14" s="66"/>
      <c r="BF14" s="76"/>
      <c r="BG14" s="66"/>
      <c r="BH14" s="76"/>
      <c r="BI14" s="66"/>
      <c r="BJ14" s="66"/>
      <c r="BK14" s="76" t="str">
        <f t="shared" si="4"/>
        <v/>
      </c>
      <c r="BL14" s="66"/>
      <c r="BM14" s="76" t="str">
        <f>IFERROR(IF(B14&lt;&gt;"", IF(AND(ISNUMBER(VALUE(SUBSTITUTE(SUBSTITUTE(Paste_Here!R14, "br", "-"), "L", ""))), VALUE(SUBSTITUTE(SUBSTITUTE(Paste_Here!R14, "br", "-"), "L", "")) &gt;= 1095), "Yes", IF(AND(ISNUMBER(VALUE(SUBSTITUTE(SUBSTITUTE(Paste_Here!R14, "br", "-"), "L", ""))), VALUE(SUBSTITUTE(SUBSTITUTE(Paste_Here!R14, "br", "-"), "L", "")) &lt;= 1094), "No", "")), ""), "")</f>
        <v/>
      </c>
      <c r="BN14" s="66"/>
      <c r="BO14" s="76" t="str">
        <f>IFERROR(IF(B14&lt;&gt;"", IF(COUNTIF(INDEX(Paste_Here!Y$2:AB$850, MATCH(B14, Paste_Here!A$2:A$850, 0), 0), "yes") &gt; 0, "Yes", IF(COUNTIF(INDEX(Paste_Here!Y$2:AB$850, MATCH(B14, Paste_Here!A$2:A$850, 0), 0), "no") &gt; 0, "No", "")), ""), "")</f>
        <v/>
      </c>
      <c r="BP14" s="66"/>
      <c r="BQ14" s="76" t="str">
        <f>IFERROR(IF(B14&lt;&gt;"", IF(AND(ISNUMBER(VALUE(SUBSTITUTE(SUBSTITUTE(Paste_Here!U14, "em", "-"), "q", ""))), VALUE(SUBSTITUTE(SUBSTITUTE(Paste_Here!U14, "em", "-"), "q", "")) &gt;= 910), "Yes", IF(AND(ISNUMBER(VALUE(SUBSTITUTE(SUBSTITUTE(Paste_Here!U14, "em", "-"), "q", ""))), VALUE(SUBSTITUTE(SUBSTITUTE(Paste_Here!U14, "em", "-"), "q", "")) &lt;= 909), "No", "")), ""), "")</f>
        <v/>
      </c>
      <c r="BR14" s="66"/>
      <c r="BS14" s="76" t="str">
        <f>IFERROR(IF(B14&lt;&gt;"", IF(AND(INDEX(Paste_Here!X$2:X$850, MATCH(B14, Paste_Here!A$2:A$850, 0))&lt;&gt;"", ISNUMBER(VALUE(INDEX(Paste_Here!X$2:X$850, MATCH(B14, Paste_Here!A$2:A$850, 0))))), INDEX(Paste_Here!X$2:X$850, MATCH(B14, Paste_Here!A$2:A$850, 0)), ""), ""), "")</f>
        <v/>
      </c>
      <c r="BT14" s="66"/>
      <c r="BU14" s="76" t="str">
        <f>IFERROR(IF(B14&lt;&gt;"", IF(ISNUMBER(VALUE(INDEX(Paste_Here!G$2:G$850, MATCH(B14, Paste_Here!A$2:A$850, 0)))), IF(VALUE(INDEX(Paste_Here!G$2:G$850, MATCH(B14, Paste_Here!A$2:A$850, 0)))=0, "No", IF(AND(VALUE(INDEX(Paste_Here!G$2:G$850, MATCH(B14, Paste_Here!A$2:A$850, 0)))&gt;=1, VALUE(INDEX(Paste_Here!G$2:G$850, MATCH(B14, Paste_Here!A$2:A$850, 0)))&lt;=4), VALUE(INDEX(Paste_Here!G$2:G$850, MATCH(B14, Paste_Here!A$2:A$850, 0))), "")), ""), ""), "")</f>
        <v/>
      </c>
      <c r="BV14" s="66"/>
      <c r="BW14" s="76" t="str">
        <f>IFERROR(IF(B14&lt;&gt;"", IF(ISNUMBER(VALUE(INDEX(Paste_Here!H$2:H$850, MATCH(B14, Paste_Here!A$2:A$850, 0)))), IF(VALUE(INDEX(Paste_Here!H$2:H$850, MATCH(B14, Paste_Here!A$2:A$850, 0)))=0, "No", IF(AND(VALUE(INDEX(Paste_Here!H$2:H$850, MATCH(B14, Paste_Here!A$2:A$850, 0)))&gt;=1, VALUE(INDEX(Paste_Here!H$2:H$850, MATCH(B14, Paste_Here!A$2:A$850, 0)))&lt;=4), VALUE(INDEX(Paste_Here!H$2:H$850, MATCH(B14, Paste_Here!A$2:A$850, 0))), "")), ""), ""), "")</f>
        <v/>
      </c>
      <c r="BX14" s="66"/>
      <c r="BY14" s="76"/>
      <c r="BZ14" s="66"/>
      <c r="CA14" s="76"/>
      <c r="CB14" s="66"/>
      <c r="CC14" s="66"/>
      <c r="CD14" s="76" t="str">
        <f t="shared" si="5"/>
        <v/>
      </c>
      <c r="CE14" s="66"/>
      <c r="CF14" s="76" t="str">
        <f>IFERROR(IF(B14&lt;&gt;"", IF(AND(INDEX(Paste_Here!P$2:P$850, MATCH(B14, Paste_Here!A$2:A$850, 0))&lt;&gt;"", ISNUMBER(VALUE(INDEX(Paste_Here!P$2:P$850, MATCH(B14, Paste_Here!A$2:A$850, 0))))), INDEX(Paste_Here!P$2:P$850, MATCH(B14, Paste_Here!A$2:A$850, 0)), ""), ""), "")</f>
        <v/>
      </c>
      <c r="CG14" s="66"/>
      <c r="CH14" s="76" t="str">
        <f>IFERROR(IF(B14&lt;&gt;"", IF(ISNUMBER(SEARCH("highrisk", LOWER(INDEX(Paste_Here!Q$2:Q$850, MATCH(B14, Paste_Here!A$2:A$850, 0))))), "High Risk", IF(ISNUMBER(SEARCH("lowrisk", LOWER(INDEX(Paste_Here!Q$2:Q$850, MATCH(B14, Paste_Here!A$2:A$850, 0))))), "Low Risk", IF(ISNUMBER(SEARCH("somerisk", LOWER(INDEX(Paste_Here!Q$2:Q$850, MATCH(B14, Paste_Here!A$2:A$850, 0))))), "Some Risk", ""))), ""), "")</f>
        <v/>
      </c>
      <c r="CI14" s="66"/>
      <c r="CJ14" s="76" t="str">
        <f>IFERROR(IF(B14&lt;&gt;"", IF(AND(INDEX(Paste_Here!AA$2:AA$850, MATCH(B14, Paste_Here!A$2:A$850, 0))&lt;&gt;"", ISNUMBER(VALUE(INDEX(Paste_Here!AA$2:AA$850, MATCH(B14, Paste_Here!A$2:A$850, 0))))), INDEX(Paste_Here!AA$2:AA$850, MATCH(B14, Paste_Here!A$2:A$850, 0)), ""), ""), "")</f>
        <v/>
      </c>
      <c r="CK14" s="66"/>
      <c r="CL14" s="76" t="str">
        <f>IFERROR(IF(B14&lt;&gt;"", IF(LOWER(INDEX(Paste_Here!AB$2:AB$850, MATCH(B14, Paste_Here!A$2:A$850, 0)))="approaching expectations", "Approaching", IF(LOWER(INDEX(Paste_Here!AB$2:AB$850, MATCH(B14, Paste_Here!A$2:A$850, 0)))="met expectations", "Met", IF(LOWER(INDEX(Paste_Here!AB$2:AB$850, MATCH(B14, Paste_Here!A$2:A$850, 0)))="exceeded expectations", "Exceeded", IF(LOWER(INDEX(Paste_Here!AB$2:AB$850, MATCH(B14, Paste_Here!A$2:A$850, 0)))="below expectations", "Below", "")))), ""), "")</f>
        <v/>
      </c>
      <c r="CM14" s="66"/>
      <c r="CN14" s="76" t="str">
        <f>IFERROR(IF(B14&lt;&gt;"", IF(AND(INDEX(Paste_Here!AC$2:AC$850, MATCH(B14, Paste_Here!A$2:A$850, 0))&lt;&gt;"", ISNUMBER(VALUE(INDEX(Paste_Here!AC$2:AC$850, MATCH(B14, Paste_Here!A$2:A$850, 0))))), INDEX(Paste_Here!AC$2:AC$850, MATCH(B14, Paste_Here!A$2:A$850, 0)), ""), ""), "")</f>
        <v/>
      </c>
      <c r="CO14" s="66"/>
      <c r="CP14" s="76"/>
      <c r="CQ14" s="66"/>
      <c r="CR14" s="76"/>
      <c r="CS14" s="66"/>
      <c r="CT14" s="76"/>
      <c r="CU14" s="66"/>
      <c r="CV14" s="76"/>
      <c r="CW14" s="66"/>
      <c r="CX14" s="76"/>
      <c r="CY14" s="66"/>
      <c r="CZ14" s="66"/>
      <c r="DA14" s="76" t="str">
        <f t="shared" si="6"/>
        <v/>
      </c>
      <c r="DB14" s="66"/>
      <c r="DC14" s="76" t="str">
        <f>IFERROR(IF(B14&lt;&gt;"", IF(AND(INDEX(Paste_Here!V$2:V$850, MATCH(B14, Paste_Here!A$2:A$850, 0))&lt;&gt;"", ISNUMBER(VALUE(INDEX(Paste_Here!V$2:V$850, MATCH(B14, Paste_Here!A$2:A$850, 0))))), INDEX(Paste_Here!V$2:V$850, MATCH(B14, Paste_Here!A$2:A$850, 0)), ""), ""), "")</f>
        <v/>
      </c>
      <c r="DD14" s="66"/>
      <c r="DE14" s="76" t="str">
        <f>IFERROR(IF(B14&lt;&gt;"", IF(ISNUMBER(SEARCH("highrisk", LOWER(INDEX(Paste_Here!W$2:W$850, MATCH(B14, Paste_Here!A$2:A$850, 0))))), "High Risk", IF(ISNUMBER(SEARCH("lowrisk", LOWER(INDEX(Paste_Here!W$2:W$850, MATCH(B14, Paste_Here!A$2:A$850, 0))))), "Low Risk", IF(ISNUMBER(SEARCH("somerisk", LOWER(INDEX(Paste_Here!W$2:W$850, MATCH(B14, Paste_Here!A$2:A$850, 0))))), "Some Risk", ""))), ""), "")</f>
        <v/>
      </c>
      <c r="DF14" s="66"/>
      <c r="DG14" s="76" t="str">
        <f>IFERROR(IF(B14&lt;&gt;"", IF(AND(INDEX(Paste_Here!S$2:S$850, MATCH(B14, Paste_Here!A$2:A$850, 0))&lt;&gt;"", ISNUMBER(VALUE(INDEX(Paste_Here!S$2:S$850, MATCH(B14, Paste_Here!A$2:A$850, 0))))), INDEX(Paste_Here!S$2:S$850, MATCH(B14, Paste_Here!A$2:A$850, 0)), ""), ""), "")</f>
        <v/>
      </c>
      <c r="DH14" s="66"/>
      <c r="DI14" s="76" t="str">
        <f>IFERROR(IF(B14&lt;&gt;"", IF(ISNUMBER(SEARCH("highrisk", LOWER(INDEX(Paste_Here!T$2:T$850, MATCH(B14, Paste_Here!A$2:A$850, 0))))), "High Risk", IF(ISNUMBER(SEARCH("lowrisk", LOWER(INDEX(Paste_Here!T$2:T$850, MATCH(B14, Paste_Here!A$2:A$850, 0))))), "Low Risk", IF(ISNUMBER(SEARCH("somerisk", LOWER(INDEX(Paste_Here!T$2:T$850, MATCH(B14, Paste_Here!A$2:A$850, 0))))), "Some Risk", ""))), ""), "")</f>
        <v/>
      </c>
      <c r="DJ14" s="66"/>
      <c r="DK14" s="76" t="str">
        <f>IFERROR(IF(B14&lt;&gt;"", IF(AND(INDEX(Paste_Here!AD$2:AD$850, MATCH(B14, Paste_Here!A$2:A$850, 0))&lt;&gt;"", ISNUMBER(VALUE(INDEX(Paste_Here!AD$2:AD$850, MATCH(B14, Paste_Here!A$2:A$850, 0))))), INDEX(Paste_Here!AD$2:AD$850, MATCH(B14, Paste_Here!A$2:A$850, 0)), ""), ""), "")</f>
        <v/>
      </c>
      <c r="DL14" s="66"/>
      <c r="DM14" s="76" t="str">
        <f>IFERROR(IF(B14&lt;&gt;"", IF(LOWER(INDEX(Paste_Here!AE$2:AE$850, MATCH(B14, Paste_Here!A$2:A$850, 0)))="approaching expectations", "Approaching", IF(LOWER(INDEX(Paste_Here!AE$2:AE$850, MATCH(B14, Paste_Here!A$2:A$850, 0)))="met expectations", "Met", IF(LOWER(INDEX(Paste_Here!AE$2:AE$850, MATCH(B14, Paste_Here!A$2:A$850, 0)))="exceeded expectations", "Exceeded", IF(LOWER(INDEX(Paste_Here!AE$2:AE$850, MATCH(B14, Paste_Here!A$2:A$850, 0)))="below expectations", "Below", "")))), ""), "")</f>
        <v/>
      </c>
      <c r="DN14" s="66"/>
      <c r="DO14" s="76"/>
      <c r="DP14" s="66"/>
      <c r="DQ14" s="76"/>
      <c r="DR14" s="66"/>
      <c r="DS14" s="76"/>
      <c r="DT14" s="66"/>
      <c r="DU14" s="76"/>
      <c r="DV14" s="66"/>
      <c r="DW14" s="66"/>
      <c r="DX14" s="76" t="str">
        <f t="shared" si="7"/>
        <v/>
      </c>
      <c r="DY14" s="66"/>
      <c r="DZ14" s="76"/>
      <c r="EA14" s="66"/>
      <c r="EB14" s="76"/>
      <c r="EC14" s="66"/>
      <c r="ED14" s="76" t="str">
        <f>IFERROR(IF(B14&lt;&gt;"", IF(AND(INDEX(Paste_Here!AF$2:AF$850, MATCH(B14, Paste_Here!A$2:A$850, 0))&lt;&gt;"", ISNUMBER(VALUE(INDEX(Paste_Here!AF$2:AF$850, MATCH(B14, Paste_Here!A$2:A$850, 0))))), INDEX(Paste_Here!AF$2:AF$850, MATCH(B14, Paste_Here!A$2:A$850, 0)), ""), ""), "")</f>
        <v/>
      </c>
      <c r="EE14" s="66"/>
      <c r="EF14" s="76"/>
      <c r="EG14" s="66"/>
      <c r="EH14" s="76"/>
      <c r="EI14" s="66"/>
      <c r="EJ14" s="76" t="str">
        <f>IFERROR(IF(B14&lt;&gt;"", IF(AND(INDEX(Paste_Here!AG$2:AG$850, MATCH(B14, Paste_Here!A$2:A$850, 0))&lt;&gt;"", ISNUMBER(VALUE(INDEX(Paste_Here!AG$2:AG$850, MATCH(B14, Paste_Here!A$2:A$850, 0))))), INDEX(Paste_Here!AG$2:AG$850, MATCH(B14, Paste_Here!A$2:A$850, 0)), ""), ""), "")</f>
        <v/>
      </c>
      <c r="EK14" s="66"/>
      <c r="EL14" s="76"/>
      <c r="EM14" s="66"/>
      <c r="EN14" s="76"/>
      <c r="EO14" s="66"/>
      <c r="EP14" s="76"/>
      <c r="EQ14" s="66"/>
      <c r="ER14" s="76"/>
      <c r="ES14" s="66"/>
      <c r="ET14" s="66"/>
      <c r="EU14" s="76"/>
      <c r="EV14" s="66"/>
      <c r="EW14" s="76"/>
      <c r="EX14" s="66"/>
      <c r="EY14" s="76"/>
      <c r="EZ14" s="66"/>
      <c r="FA14" s="76"/>
      <c r="FB14" s="66"/>
      <c r="FC14" s="76"/>
      <c r="FD14" s="66"/>
      <c r="FE14" s="76"/>
      <c r="FF14" s="66"/>
      <c r="FG14" s="76"/>
      <c r="FH14" s="66"/>
      <c r="FI14" s="76"/>
      <c r="FJ14" s="66"/>
      <c r="FK14" s="76"/>
      <c r="FL14" s="66"/>
      <c r="FM14" s="76"/>
      <c r="FN14" s="66"/>
      <c r="FO14" s="76"/>
      <c r="FP14" s="66"/>
      <c r="FQ14" s="76"/>
      <c r="FR14" s="66"/>
      <c r="FS14" s="76"/>
      <c r="FT14" s="66"/>
      <c r="FU14" s="76"/>
      <c r="FV14" s="66"/>
      <c r="FW14" s="76"/>
      <c r="FX14" s="66"/>
      <c r="FY14" s="76"/>
      <c r="FZ14" s="66"/>
      <c r="GA14" s="76"/>
      <c r="GB14" s="66"/>
      <c r="GC14" s="76"/>
      <c r="GD14" s="66"/>
      <c r="GE14" s="76"/>
      <c r="GF14" s="66"/>
      <c r="GG14" s="76"/>
      <c r="GH14" s="66"/>
      <c r="GI14" s="76"/>
      <c r="GJ14" s="66"/>
      <c r="GK14" s="76"/>
      <c r="GL14" s="66"/>
      <c r="GM14" s="76"/>
      <c r="GN14" s="66"/>
      <c r="GO14" s="76"/>
      <c r="GP14" s="66"/>
      <c r="GQ14" s="76"/>
      <c r="GR14" s="66"/>
      <c r="GS14" s="76"/>
      <c r="GT14" s="66"/>
      <c r="GU14" s="76"/>
      <c r="GV14" s="66"/>
      <c r="GW14" s="76"/>
      <c r="GX14" s="66"/>
      <c r="GY14" s="76"/>
      <c r="GZ14" s="66"/>
      <c r="HA14" s="76"/>
      <c r="HB14" s="66"/>
      <c r="HC14" s="76"/>
      <c r="HD14" s="66"/>
      <c r="HE14" s="76"/>
      <c r="HF14" s="66"/>
      <c r="HG14" s="76"/>
      <c r="HH14" s="66"/>
      <c r="HI14" s="76"/>
      <c r="HJ14" s="66"/>
      <c r="HK14" s="76"/>
      <c r="HL14" s="66"/>
      <c r="HM14" s="76"/>
      <c r="HN14" s="66"/>
      <c r="HO14" s="76"/>
      <c r="HP14" s="66"/>
      <c r="HQ14" s="76"/>
      <c r="HR14" s="66"/>
      <c r="HS14" s="76"/>
      <c r="HT14" s="66"/>
      <c r="HU14" s="76"/>
      <c r="HV14" s="66"/>
      <c r="HW14" s="76"/>
      <c r="HX14" s="66"/>
      <c r="HY14" s="76"/>
      <c r="HZ14" s="66"/>
      <c r="IA14" s="76"/>
      <c r="IB14" s="66"/>
      <c r="IC14" s="76"/>
      <c r="ID14" s="66"/>
      <c r="IE14" s="76"/>
      <c r="IF14" s="66"/>
      <c r="IG14" s="76"/>
      <c r="IH14" s="66"/>
      <c r="II14" s="76"/>
      <c r="IJ14" s="66"/>
      <c r="IK14" s="76"/>
      <c r="IL14" s="66"/>
      <c r="IM14" s="76"/>
      <c r="IN14" s="66"/>
      <c r="IO14" s="76"/>
      <c r="IP14" s="66"/>
      <c r="IQ14" s="76"/>
      <c r="IR14" s="66"/>
      <c r="IS14" s="76"/>
      <c r="IT14" s="66"/>
      <c r="IU14" s="76"/>
      <c r="IV14" s="66"/>
      <c r="IW14" s="76"/>
      <c r="IX14" s="66"/>
      <c r="IY14" s="76"/>
      <c r="IZ14" s="66"/>
      <c r="JA14" s="76"/>
      <c r="JB14" s="66"/>
      <c r="JC14" s="76"/>
      <c r="JD14" s="66"/>
      <c r="JE14" s="76"/>
      <c r="JF14" s="66"/>
      <c r="JG14" s="76"/>
      <c r="JH14" s="66"/>
      <c r="JI14" s="76"/>
      <c r="JJ14" s="66"/>
      <c r="JK14" s="76"/>
      <c r="JL14" s="66"/>
      <c r="JM14" s="76"/>
      <c r="JN14" s="66"/>
      <c r="JO14" s="76"/>
      <c r="JP14" s="66"/>
      <c r="JQ14" s="76"/>
      <c r="JR14" s="66"/>
      <c r="JS14" s="76"/>
      <c r="JT14" s="66"/>
      <c r="JU14" s="76"/>
      <c r="JV14" s="66"/>
      <c r="JW14" s="76"/>
      <c r="JX14" s="66"/>
      <c r="JY14" s="76"/>
      <c r="JZ14" s="66"/>
      <c r="KA14" s="76"/>
      <c r="KB14" s="66"/>
      <c r="KC14" s="76"/>
      <c r="KD14" s="66"/>
      <c r="KE14" s="76"/>
      <c r="KF14" s="66"/>
      <c r="KG14" s="76"/>
      <c r="KH14" s="66"/>
      <c r="KI14" s="76"/>
      <c r="KJ14" s="66"/>
      <c r="KK14" s="76"/>
      <c r="KL14" s="66"/>
      <c r="KM14" s="76"/>
      <c r="KN14" s="66"/>
      <c r="KO14" s="76"/>
      <c r="KP14" s="66"/>
      <c r="KQ14" s="76"/>
      <c r="KR14" s="66"/>
      <c r="KS14" s="76"/>
      <c r="KT14" s="66"/>
      <c r="KU14" s="76"/>
      <c r="KV14" s="66"/>
      <c r="KW14" s="76"/>
      <c r="KX14" s="66"/>
      <c r="KY14" s="76"/>
      <c r="KZ14" s="66"/>
      <c r="LA14" s="76"/>
      <c r="LB14" s="66"/>
      <c r="LC14" s="76"/>
      <c r="LD14" s="66"/>
      <c r="LE14" s="76"/>
      <c r="LF14" s="66"/>
      <c r="LG14" s="76"/>
      <c r="LH14" s="66"/>
      <c r="LI14" s="76"/>
      <c r="LJ14" s="66"/>
      <c r="LK14" s="76"/>
      <c r="LL14" s="66"/>
      <c r="LM14" s="76"/>
      <c r="LN14" s="66"/>
      <c r="LO14" s="76"/>
      <c r="LP14" s="66"/>
      <c r="LQ14" s="76"/>
      <c r="LR14" s="66"/>
      <c r="LS14" s="76"/>
      <c r="LT14" s="66"/>
      <c r="LU14" s="76"/>
      <c r="LV14" s="66"/>
      <c r="LW14" s="76"/>
      <c r="LX14" s="66"/>
      <c r="LY14" s="76"/>
      <c r="LZ14" s="66"/>
      <c r="MA14" s="76"/>
      <c r="MB14" s="66"/>
      <c r="MC14" s="76"/>
      <c r="MD14" s="66"/>
      <c r="MG14" s="1" t="str" cm="1">
        <f t="array" ref="MG14">IFERROR(INDEX(Paste_Here!$B$2:$B$850, MATCH(0, COUNTIF(MG$4:MG13, Paste_Here!$B$2:$B$850) + IF(Paste_Here!$B$2:$B$850="", 1, 0), 0)), "")</f>
        <v/>
      </c>
      <c r="MH14" s="1" t="str">
        <f>IF(MG14&lt;&gt;"", INDEX(Paste_Here!$A$2:$A$850, MATCH(MG14, Paste_Here!$B$2:$B$850, 0)), "")</f>
        <v/>
      </c>
      <c r="MI14" s="1" t="str">
        <f t="shared" si="8"/>
        <v/>
      </c>
      <c r="MJ14" s="1" t="str" cm="1">
        <f t="array" ref="MJ14">IFERROR(INDEX($MI$5:$MI$850, MATCH(SMALL(IF($MI$5:$MI$850&lt;&gt;"", COUNTIF($MI$5:$MI$850, "&lt;"&amp;$MI$5:$MI$850)+1), ROW()-ROW($MJ$5)+1), COUNTIF($MI$5:$MI$850, "&lt;"&amp;$MI$5:$MI$850)+1, 0)), "")</f>
        <v/>
      </c>
    </row>
    <row r="15" spans="1:348">
      <c r="A15" s="66"/>
      <c r="B15" s="76" t="str">
        <f t="shared" si="1"/>
        <v/>
      </c>
      <c r="C15" s="66"/>
      <c r="D15" s="76" t="str">
        <f>IFERROR(IF(B15&lt;&gt;"", IF(AND(INDEX(Paste_Here!B$2:B$850, MATCH(B15, Paste_Here!A$2:A$850, 0))&lt;&gt;"", ISNUMBER(VALUE(INDEX(Paste_Here!B$2:B$850, MATCH(B15, Paste_Here!A$2:A$850, 0))))), INDEX(Paste_Here!B$2:B$850, MATCH(B15, Paste_Here!A$2:A$850, 0)), ""), ""), "")</f>
        <v/>
      </c>
      <c r="E15" s="66"/>
      <c r="F15" s="76" t="str">
        <f>IFERROR(IF(B15&lt;&gt;"", IF(ISTEXT(INDEX(Paste_Here!K$2:K$850, MATCH(B15, Paste_Here!A$2:A$850, 0))), INDEX(Paste_Here!K$2:K$850, MATCH(B15, Paste_Here!A$2:A$850, 0)), ""), ""), "")</f>
        <v/>
      </c>
      <c r="G15" s="66"/>
      <c r="H15" s="76" t="str">
        <f>IFERROR(IF(B15&lt;&gt;"", IF(ISTEXT(INDEX(Paste_Here!C$2:C$850, MATCH(B15, Paste_Here!A$2:A$850, 0))), INDEX(Paste_Here!C$2:C$850, MATCH(B15, Paste_Here!A$2:A$850, 0)), ""), ""), "")</f>
        <v/>
      </c>
      <c r="I15" s="66"/>
      <c r="J15" s="76" t="str">
        <f>IFERROR(IF(B15&lt;&gt;"", IF(ISNUMBER(SEARCH("s", LOWER(INDEX(Paste_Here!M$2:M$850, MATCH(B15, Paste_Here!A$2:A$850, 0))))), "Yes", IF(INDEX(Paste_Here!M$2:M$850, MATCH(B15, Paste_Here!A$2:A$850, 0))&lt;&gt;"", "No", "")), ""), "")</f>
        <v/>
      </c>
      <c r="K15" s="66"/>
      <c r="L15" s="76" t="str">
        <f>IFERROR(IF(B15&lt;&gt;"", IF(ISNUMBER(SEARCH("yes", LOWER(INDEX(Paste_Here!E$2:E$850, MATCH(B15, Paste_Here!A$2:A$850, 0))))), "Yes", IF(ISNUMBER(SEARCH("no", LOWER(INDEX(Paste_Here!E$2:E$850, MATCH(B15, Paste_Here!A$2:A$850, 0))))), "No", "")), ""), "")</f>
        <v/>
      </c>
      <c r="M15" s="66"/>
      <c r="N15" s="76" t="str">
        <f>IFERROR(IF(B15&lt;&gt;"", IF(ISNUMBER(SEARCH("yes", LOWER(INDEX(Paste_Here!F$2:F$850, MATCH(B15, Paste_Here!A$2:A$850, 0))))), "Yes", IF(ISNUMBER(SEARCH("no", LOWER(INDEX(Paste_Here!F$2:F$850, MATCH(B15, Paste_Here!A$2:A$850, 0))))), "No", "")), ""), "")</f>
        <v/>
      </c>
      <c r="O15" s="66"/>
      <c r="P15" s="76" t="str">
        <f>IFERROR(IF(B15&lt;&gt;"", IF(ISNUMBER(SEARCH("yes", LOWER(INDEX(Paste_Here!L$2:L$850, MATCH(B15, Paste_Here!A$2:A$850, 0))))), "Yes", IF(ISNUMBER(SEARCH("no", LOWER(INDEX(Paste_Here!L$2:L$850, MATCH(B15, Paste_Here!A$2:A$850, 0))))), "No", "")), ""), "")</f>
        <v/>
      </c>
      <c r="Q15" s="66"/>
      <c r="R15" s="76" t="str">
        <f>IFERROR(IF(B15&lt;&gt;"", IF(ISNUMBER(SEARCH("transitional 2", LOWER(INDEX(Paste_Here!D$2:D$850, MATCH(B15, Paste_Here!A$2:A$850, 0))))), "T2", IF(ISNUMBER(SEARCH("transitional 1", LOWER(INDEX(Paste_Here!D$2:D$850, MATCH(B15, Paste_Here!A$2:A$850, 0))))), "T1", IF(ISNUMBER(SEARCH("waived ell services", LOWER(INDEX(Paste_Here!D$2:D$850, MATCH(B15, Paste_Here!A$2:A$850, 0))))), "W", IF(ISNUMBER(SEARCH("english language learner", LOWER(INDEX(Paste_Here!D$2:D$850, MATCH(B15, Paste_Here!A$2:A$850, 0))))), "L", "")))), ""), "")</f>
        <v/>
      </c>
      <c r="S15" s="66"/>
      <c r="T15" s="76" t="str">
        <f>IFERROR(IF(B15&lt;&gt;"", IF(ISNUMBER(SEARCH("yes", LOWER(INDEX(Paste_Here!I$2:I$850, MATCH(B15, Paste_Here!A$2:A$850, 0))))), "Yes", IF(ISNUMBER(SEARCH("no", LOWER(INDEX(Paste_Here!I$2:I$850, MATCH(B15, Paste_Here!A$2:A$850, 0))))), "No", "")), ""), "")</f>
        <v/>
      </c>
      <c r="U15" s="66"/>
      <c r="V15" s="76" t="str">
        <f>IFERROR(IF(B15&lt;&gt;"", IF(ISTEXT(INDEX(Paste_Here!J$2:J$850, MATCH(B15, Paste_Here!A$2:A$850, 0))), VALUE(INDEX(Paste_Here!J$2:J$850, MATCH(B15, Paste_Here!A$2:A$850, 0))), ""), ""), "")</f>
        <v/>
      </c>
      <c r="W15" s="66"/>
      <c r="X15" s="66"/>
      <c r="Y15" s="76" t="str">
        <f t="shared" si="2"/>
        <v/>
      </c>
      <c r="Z15" s="66"/>
      <c r="AA15" s="76" t="str">
        <f>IFERROR(IF(B15&lt;&gt;"", IF(AND(INDEX(Paste_Here!AI$2:AI$850, MATCH(B15, Paste_Here!A$2:A$850, 0))&lt;&gt;"", ISNUMBER(VALUE(INDEX(Paste_Here!AI$2:AI$850, MATCH(B15, Paste_Here!A$2:A$850, 0))))), INDEX(Paste_Here!AI$2:AI$850, MATCH(B15, Paste_Here!A$2:A$850, 0)), ""), ""), "")</f>
        <v/>
      </c>
      <c r="AB15" s="66"/>
      <c r="AC15" s="76" t="str">
        <f>IFERROR(IF(B15&lt;&gt;"", IF(AND(INDEX(Paste_Here!AJ$2:AJ$850, MATCH(B15, Paste_Here!A$2:A$850, 0))&lt;&gt;"", ISNUMBER(VALUE(INDEX(Paste_Here!AJ$2:AJ$850, MATCH(B15, Paste_Here!A$2:A$850, 0))))), INDEX(Paste_Here!AJ$2:AJ$850, MATCH(B15, Paste_Here!A$2:A$850, 0)), ""), ""), "")</f>
        <v/>
      </c>
      <c r="AD15" s="66"/>
      <c r="AE15" s="76" t="str">
        <f>IFERROR(IF(B15&lt;&gt;"", IF(AND(INDEX(Paste_Here!AK$2:AK$850, MATCH(B15, Paste_Here!A$2:A$850, 0))&lt;&gt;"", ISNUMBER(VALUE(INDEX(Paste_Here!AK$2:AK$850, MATCH(B15, Paste_Here!A$2:A$850, 0))))), INDEX(Paste_Here!AK$2:AK$850, MATCH(B15, Paste_Here!A$2:A$850, 0)), ""), ""), "")</f>
        <v/>
      </c>
      <c r="AF15" s="66"/>
      <c r="AG15" s="76" t="str">
        <f>IFERROR(IF(B15&lt;&gt;"", IF(AND(INDEX(Paste_Here!AL$2:AL$850, MATCH(B15, Paste_Here!A$2:A$850, 0))&lt;&gt;"", ISNUMBER(VALUE(INDEX(Paste_Here!AL$2:AL$850, MATCH(B15, Paste_Here!A$2:A$850, 0))))), INDEX(Paste_Here!AL$2:AL$850, MATCH(B15, Paste_Here!A$2:A$850, 0)), ""), ""), "")</f>
        <v/>
      </c>
      <c r="AH15" s="66"/>
      <c r="AI15" s="76" t="str">
        <f>IFERROR(IF(B15&lt;&gt;"", IF(AND(INDEX(Paste_Here!AH$2:AH$850, MATCH(B15, Paste_Here!A$2:A$850, 0))&lt;&gt;"", ISNUMBER(VALUE(INDEX(Paste_Here!AH$2:AH$850, MATCH(B15, Paste_Here!A$2:A$850, 0))))), IF(VALUE(INDEX(Paste_Here!AH$2:AH$850, MATCH(B15, Paste_Here!A$2:A$850, 0)))=0, "", INDEX(Paste_Here!AH$2:AH$850, MATCH(B15, Paste_Here!A$2:A$850, 0))), ""), ""), "")</f>
        <v/>
      </c>
      <c r="AJ15" s="66"/>
      <c r="AK15" s="76" t="str">
        <f>IFERROR(IF(B15&lt;&gt;"", IF(AND(INDEX(Paste_Here!N$2:N$850, MATCH(B15, Paste_Here!A$2:A$850, 0))&lt;&gt;"", ISNUMBER(VALUE(INDEX(Paste_Here!N$2:N$850, MATCH(B15, Paste_Here!A$2:A$850, 0))))), INDEX(Paste_Here!N$2:N$850, MATCH(B15, Paste_Here!A$2:A$850, 0)), ""), ""), "")</f>
        <v/>
      </c>
      <c r="AL15" s="66"/>
      <c r="AM15" s="76" t="str">
        <f>IFERROR(IF(B15&lt;&gt;"", IF(AND(INDEX(Paste_Here!O$2:O$850, MATCH(B15, Paste_Here!A$2:A$850, 0))&lt;&gt;"", ISNUMBER(VALUE(INDEX(Paste_Here!O$2:O$850, MATCH(B15, Paste_Here!A$2:A$850, 0))))), INDEX(Paste_Here!O$2:O$850, MATCH(B15, Paste_Here!A$2:A$850, 0)), ""), ""), "")</f>
        <v/>
      </c>
      <c r="AN15" s="66"/>
      <c r="AO15" s="76"/>
      <c r="AP15" s="66"/>
      <c r="AQ15" s="76"/>
      <c r="AR15" s="66"/>
      <c r="AS15" s="76"/>
      <c r="AT15" s="66"/>
      <c r="AU15" s="66"/>
      <c r="AV15" s="76" t="str">
        <f t="shared" si="3"/>
        <v/>
      </c>
      <c r="AW15" s="66"/>
      <c r="AX15" s="76" t="str">
        <f>IFERROR(IF(B15&lt;&gt;"", IF(ISNUMBER(SEARCH("Revealed-Potential (Primary Focus)", LOWER(INDEX(Paste_Here!Z$2:Z$850, MATCH(B15, Paste_Here!A$2:A$850, 0))))), "Rev-Potential: Prim", IF(ISNUMBER(SEARCH("Revealed-Potential (Secondary Focus)", LOWER(INDEX(Paste_Here!Z$2:Z$850, MATCH(B15, Paste_Here!A$2:A$850, 0))))), "Rev-Potential: Sec", IF(ISNUMBER(SEARCH("Monitoring", LOWER(INDEX(Paste_Here!Z$2:Z$850, MATCH(B15, Paste_Here!A$2:A$850, 0))))), "Monitoring", IF(ISNUMBER(SEARCH("At-Promise (Secondary Focus)", LOWER(INDEX(Paste_Here!Z$2:Z$850, MATCH(B15, Paste_Here!A$2:A$850, 0))))), "At-Promise: Sec", IF(ISNUMBER(SEARCH("At-Promise (Primary Focus)", LOWER(INDEX(Paste_Here!Z$2:Z$850, MATCH(B15, Paste_Here!A$2:A$850, 0))))), "At-Promise: Prim", ""))))), ""), "")</f>
        <v/>
      </c>
      <c r="AY15" s="66"/>
      <c r="AZ15" s="76"/>
      <c r="BA15" s="66"/>
      <c r="BB15" s="76"/>
      <c r="BC15" s="66"/>
      <c r="BD15" s="76"/>
      <c r="BE15" s="66"/>
      <c r="BF15" s="76"/>
      <c r="BG15" s="66"/>
      <c r="BH15" s="76"/>
      <c r="BI15" s="66"/>
      <c r="BJ15" s="66"/>
      <c r="BK15" s="76" t="str">
        <f t="shared" si="4"/>
        <v/>
      </c>
      <c r="BL15" s="66"/>
      <c r="BM15" s="76" t="str">
        <f>IFERROR(IF(B15&lt;&gt;"", IF(AND(ISNUMBER(VALUE(SUBSTITUTE(SUBSTITUTE(Paste_Here!R15, "br", "-"), "L", ""))), VALUE(SUBSTITUTE(SUBSTITUTE(Paste_Here!R15, "br", "-"), "L", "")) &gt;= 1095), "Yes", IF(AND(ISNUMBER(VALUE(SUBSTITUTE(SUBSTITUTE(Paste_Here!R15, "br", "-"), "L", ""))), VALUE(SUBSTITUTE(SUBSTITUTE(Paste_Here!R15, "br", "-"), "L", "")) &lt;= 1094), "No", "")), ""), "")</f>
        <v/>
      </c>
      <c r="BN15" s="66"/>
      <c r="BO15" s="76" t="str">
        <f>IFERROR(IF(B15&lt;&gt;"", IF(COUNTIF(INDEX(Paste_Here!Y$2:AB$850, MATCH(B15, Paste_Here!A$2:A$850, 0), 0), "yes") &gt; 0, "Yes", IF(COUNTIF(INDEX(Paste_Here!Y$2:AB$850, MATCH(B15, Paste_Here!A$2:A$850, 0), 0), "no") &gt; 0, "No", "")), ""), "")</f>
        <v/>
      </c>
      <c r="BP15" s="66"/>
      <c r="BQ15" s="76" t="str">
        <f>IFERROR(IF(B15&lt;&gt;"", IF(AND(ISNUMBER(VALUE(SUBSTITUTE(SUBSTITUTE(Paste_Here!U15, "em", "-"), "q", ""))), VALUE(SUBSTITUTE(SUBSTITUTE(Paste_Here!U15, "em", "-"), "q", "")) &gt;= 910), "Yes", IF(AND(ISNUMBER(VALUE(SUBSTITUTE(SUBSTITUTE(Paste_Here!U15, "em", "-"), "q", ""))), VALUE(SUBSTITUTE(SUBSTITUTE(Paste_Here!U15, "em", "-"), "q", "")) &lt;= 909), "No", "")), ""), "")</f>
        <v/>
      </c>
      <c r="BR15" s="66"/>
      <c r="BS15" s="76" t="str">
        <f>IFERROR(IF(B15&lt;&gt;"", IF(AND(INDEX(Paste_Here!X$2:X$850, MATCH(B15, Paste_Here!A$2:A$850, 0))&lt;&gt;"", ISNUMBER(VALUE(INDEX(Paste_Here!X$2:X$850, MATCH(B15, Paste_Here!A$2:A$850, 0))))), INDEX(Paste_Here!X$2:X$850, MATCH(B15, Paste_Here!A$2:A$850, 0)), ""), ""), "")</f>
        <v/>
      </c>
      <c r="BT15" s="66"/>
      <c r="BU15" s="76" t="str">
        <f>IFERROR(IF(B15&lt;&gt;"", IF(ISNUMBER(VALUE(INDEX(Paste_Here!G$2:G$850, MATCH(B15, Paste_Here!A$2:A$850, 0)))), IF(VALUE(INDEX(Paste_Here!G$2:G$850, MATCH(B15, Paste_Here!A$2:A$850, 0)))=0, "No", IF(AND(VALUE(INDEX(Paste_Here!G$2:G$850, MATCH(B15, Paste_Here!A$2:A$850, 0)))&gt;=1, VALUE(INDEX(Paste_Here!G$2:G$850, MATCH(B15, Paste_Here!A$2:A$850, 0)))&lt;=4), VALUE(INDEX(Paste_Here!G$2:G$850, MATCH(B15, Paste_Here!A$2:A$850, 0))), "")), ""), ""), "")</f>
        <v/>
      </c>
      <c r="BV15" s="66"/>
      <c r="BW15" s="76" t="str">
        <f>IFERROR(IF(B15&lt;&gt;"", IF(ISNUMBER(VALUE(INDEX(Paste_Here!H$2:H$850, MATCH(B15, Paste_Here!A$2:A$850, 0)))), IF(VALUE(INDEX(Paste_Here!H$2:H$850, MATCH(B15, Paste_Here!A$2:A$850, 0)))=0, "No", IF(AND(VALUE(INDEX(Paste_Here!H$2:H$850, MATCH(B15, Paste_Here!A$2:A$850, 0)))&gt;=1, VALUE(INDEX(Paste_Here!H$2:H$850, MATCH(B15, Paste_Here!A$2:A$850, 0)))&lt;=4), VALUE(INDEX(Paste_Here!H$2:H$850, MATCH(B15, Paste_Here!A$2:A$850, 0))), "")), ""), ""), "")</f>
        <v/>
      </c>
      <c r="BX15" s="66"/>
      <c r="BY15" s="76"/>
      <c r="BZ15" s="66"/>
      <c r="CA15" s="76"/>
      <c r="CB15" s="66"/>
      <c r="CC15" s="66"/>
      <c r="CD15" s="76" t="str">
        <f t="shared" si="5"/>
        <v/>
      </c>
      <c r="CE15" s="66"/>
      <c r="CF15" s="76" t="str">
        <f>IFERROR(IF(B15&lt;&gt;"", IF(AND(INDEX(Paste_Here!P$2:P$850, MATCH(B15, Paste_Here!A$2:A$850, 0))&lt;&gt;"", ISNUMBER(VALUE(INDEX(Paste_Here!P$2:P$850, MATCH(B15, Paste_Here!A$2:A$850, 0))))), INDEX(Paste_Here!P$2:P$850, MATCH(B15, Paste_Here!A$2:A$850, 0)), ""), ""), "")</f>
        <v/>
      </c>
      <c r="CG15" s="66"/>
      <c r="CH15" s="76" t="str">
        <f>IFERROR(IF(B15&lt;&gt;"", IF(ISNUMBER(SEARCH("highrisk", LOWER(INDEX(Paste_Here!Q$2:Q$850, MATCH(B15, Paste_Here!A$2:A$850, 0))))), "High Risk", IF(ISNUMBER(SEARCH("lowrisk", LOWER(INDEX(Paste_Here!Q$2:Q$850, MATCH(B15, Paste_Here!A$2:A$850, 0))))), "Low Risk", IF(ISNUMBER(SEARCH("somerisk", LOWER(INDEX(Paste_Here!Q$2:Q$850, MATCH(B15, Paste_Here!A$2:A$850, 0))))), "Some Risk", ""))), ""), "")</f>
        <v/>
      </c>
      <c r="CI15" s="66"/>
      <c r="CJ15" s="76" t="str">
        <f>IFERROR(IF(B15&lt;&gt;"", IF(AND(INDEX(Paste_Here!AA$2:AA$850, MATCH(B15, Paste_Here!A$2:A$850, 0))&lt;&gt;"", ISNUMBER(VALUE(INDEX(Paste_Here!AA$2:AA$850, MATCH(B15, Paste_Here!A$2:A$850, 0))))), INDEX(Paste_Here!AA$2:AA$850, MATCH(B15, Paste_Here!A$2:A$850, 0)), ""), ""), "")</f>
        <v/>
      </c>
      <c r="CK15" s="66"/>
      <c r="CL15" s="76" t="str">
        <f>IFERROR(IF(B15&lt;&gt;"", IF(LOWER(INDEX(Paste_Here!AB$2:AB$850, MATCH(B15, Paste_Here!A$2:A$850, 0)))="approaching expectations", "Approaching", IF(LOWER(INDEX(Paste_Here!AB$2:AB$850, MATCH(B15, Paste_Here!A$2:A$850, 0)))="met expectations", "Met", IF(LOWER(INDEX(Paste_Here!AB$2:AB$850, MATCH(B15, Paste_Here!A$2:A$850, 0)))="exceeded expectations", "Exceeded", IF(LOWER(INDEX(Paste_Here!AB$2:AB$850, MATCH(B15, Paste_Here!A$2:A$850, 0)))="below expectations", "Below", "")))), ""), "")</f>
        <v/>
      </c>
      <c r="CM15" s="66"/>
      <c r="CN15" s="76" t="str">
        <f>IFERROR(IF(B15&lt;&gt;"", IF(AND(INDEX(Paste_Here!AC$2:AC$850, MATCH(B15, Paste_Here!A$2:A$850, 0))&lt;&gt;"", ISNUMBER(VALUE(INDEX(Paste_Here!AC$2:AC$850, MATCH(B15, Paste_Here!A$2:A$850, 0))))), INDEX(Paste_Here!AC$2:AC$850, MATCH(B15, Paste_Here!A$2:A$850, 0)), ""), ""), "")</f>
        <v/>
      </c>
      <c r="CO15" s="66"/>
      <c r="CP15" s="76"/>
      <c r="CQ15" s="66"/>
      <c r="CR15" s="76"/>
      <c r="CS15" s="66"/>
      <c r="CT15" s="76"/>
      <c r="CU15" s="66"/>
      <c r="CV15" s="76"/>
      <c r="CW15" s="66"/>
      <c r="CX15" s="76"/>
      <c r="CY15" s="66"/>
      <c r="CZ15" s="66"/>
      <c r="DA15" s="76" t="str">
        <f t="shared" si="6"/>
        <v/>
      </c>
      <c r="DB15" s="66"/>
      <c r="DC15" s="76" t="str">
        <f>IFERROR(IF(B15&lt;&gt;"", IF(AND(INDEX(Paste_Here!V$2:V$850, MATCH(B15, Paste_Here!A$2:A$850, 0))&lt;&gt;"", ISNUMBER(VALUE(INDEX(Paste_Here!V$2:V$850, MATCH(B15, Paste_Here!A$2:A$850, 0))))), INDEX(Paste_Here!V$2:V$850, MATCH(B15, Paste_Here!A$2:A$850, 0)), ""), ""), "")</f>
        <v/>
      </c>
      <c r="DD15" s="66"/>
      <c r="DE15" s="76" t="str">
        <f>IFERROR(IF(B15&lt;&gt;"", IF(ISNUMBER(SEARCH("highrisk", LOWER(INDEX(Paste_Here!W$2:W$850, MATCH(B15, Paste_Here!A$2:A$850, 0))))), "High Risk", IF(ISNUMBER(SEARCH("lowrisk", LOWER(INDEX(Paste_Here!W$2:W$850, MATCH(B15, Paste_Here!A$2:A$850, 0))))), "Low Risk", IF(ISNUMBER(SEARCH("somerisk", LOWER(INDEX(Paste_Here!W$2:W$850, MATCH(B15, Paste_Here!A$2:A$850, 0))))), "Some Risk", ""))), ""), "")</f>
        <v/>
      </c>
      <c r="DF15" s="66"/>
      <c r="DG15" s="76" t="str">
        <f>IFERROR(IF(B15&lt;&gt;"", IF(AND(INDEX(Paste_Here!S$2:S$850, MATCH(B15, Paste_Here!A$2:A$850, 0))&lt;&gt;"", ISNUMBER(VALUE(INDEX(Paste_Here!S$2:S$850, MATCH(B15, Paste_Here!A$2:A$850, 0))))), INDEX(Paste_Here!S$2:S$850, MATCH(B15, Paste_Here!A$2:A$850, 0)), ""), ""), "")</f>
        <v/>
      </c>
      <c r="DH15" s="66"/>
      <c r="DI15" s="76" t="str">
        <f>IFERROR(IF(B15&lt;&gt;"", IF(ISNUMBER(SEARCH("highrisk", LOWER(INDEX(Paste_Here!T$2:T$850, MATCH(B15, Paste_Here!A$2:A$850, 0))))), "High Risk", IF(ISNUMBER(SEARCH("lowrisk", LOWER(INDEX(Paste_Here!T$2:T$850, MATCH(B15, Paste_Here!A$2:A$850, 0))))), "Low Risk", IF(ISNUMBER(SEARCH("somerisk", LOWER(INDEX(Paste_Here!T$2:T$850, MATCH(B15, Paste_Here!A$2:A$850, 0))))), "Some Risk", ""))), ""), "")</f>
        <v/>
      </c>
      <c r="DJ15" s="66"/>
      <c r="DK15" s="76" t="str">
        <f>IFERROR(IF(B15&lt;&gt;"", IF(AND(INDEX(Paste_Here!AD$2:AD$850, MATCH(B15, Paste_Here!A$2:A$850, 0))&lt;&gt;"", ISNUMBER(VALUE(INDEX(Paste_Here!AD$2:AD$850, MATCH(B15, Paste_Here!A$2:A$850, 0))))), INDEX(Paste_Here!AD$2:AD$850, MATCH(B15, Paste_Here!A$2:A$850, 0)), ""), ""), "")</f>
        <v/>
      </c>
      <c r="DL15" s="66"/>
      <c r="DM15" s="76" t="str">
        <f>IFERROR(IF(B15&lt;&gt;"", IF(LOWER(INDEX(Paste_Here!AE$2:AE$850, MATCH(B15, Paste_Here!A$2:A$850, 0)))="approaching expectations", "Approaching", IF(LOWER(INDEX(Paste_Here!AE$2:AE$850, MATCH(B15, Paste_Here!A$2:A$850, 0)))="met expectations", "Met", IF(LOWER(INDEX(Paste_Here!AE$2:AE$850, MATCH(B15, Paste_Here!A$2:A$850, 0)))="exceeded expectations", "Exceeded", IF(LOWER(INDEX(Paste_Here!AE$2:AE$850, MATCH(B15, Paste_Here!A$2:A$850, 0)))="below expectations", "Below", "")))), ""), "")</f>
        <v/>
      </c>
      <c r="DN15" s="66"/>
      <c r="DO15" s="76"/>
      <c r="DP15" s="66"/>
      <c r="DQ15" s="76"/>
      <c r="DR15" s="66"/>
      <c r="DS15" s="76"/>
      <c r="DT15" s="66"/>
      <c r="DU15" s="76"/>
      <c r="DV15" s="66"/>
      <c r="DW15" s="66"/>
      <c r="DX15" s="76" t="str">
        <f t="shared" si="7"/>
        <v/>
      </c>
      <c r="DY15" s="66"/>
      <c r="DZ15" s="76"/>
      <c r="EA15" s="66"/>
      <c r="EB15" s="76"/>
      <c r="EC15" s="66"/>
      <c r="ED15" s="76" t="str">
        <f>IFERROR(IF(B15&lt;&gt;"", IF(AND(INDEX(Paste_Here!AF$2:AF$850, MATCH(B15, Paste_Here!A$2:A$850, 0))&lt;&gt;"", ISNUMBER(VALUE(INDEX(Paste_Here!AF$2:AF$850, MATCH(B15, Paste_Here!A$2:A$850, 0))))), INDEX(Paste_Here!AF$2:AF$850, MATCH(B15, Paste_Here!A$2:A$850, 0)), ""), ""), "")</f>
        <v/>
      </c>
      <c r="EE15" s="66"/>
      <c r="EF15" s="76"/>
      <c r="EG15" s="66"/>
      <c r="EH15" s="76"/>
      <c r="EI15" s="66"/>
      <c r="EJ15" s="76" t="str">
        <f>IFERROR(IF(B15&lt;&gt;"", IF(AND(INDEX(Paste_Here!AG$2:AG$850, MATCH(B15, Paste_Here!A$2:A$850, 0))&lt;&gt;"", ISNUMBER(VALUE(INDEX(Paste_Here!AG$2:AG$850, MATCH(B15, Paste_Here!A$2:A$850, 0))))), INDEX(Paste_Here!AG$2:AG$850, MATCH(B15, Paste_Here!A$2:A$850, 0)), ""), ""), "")</f>
        <v/>
      </c>
      <c r="EK15" s="66"/>
      <c r="EL15" s="76"/>
      <c r="EM15" s="66"/>
      <c r="EN15" s="76"/>
      <c r="EO15" s="66"/>
      <c r="EP15" s="76"/>
      <c r="EQ15" s="66"/>
      <c r="ER15" s="76"/>
      <c r="ES15" s="66"/>
      <c r="ET15" s="66"/>
      <c r="EU15" s="76"/>
      <c r="EV15" s="66"/>
      <c r="EW15" s="76"/>
      <c r="EX15" s="66"/>
      <c r="EY15" s="76"/>
      <c r="EZ15" s="66"/>
      <c r="FA15" s="76"/>
      <c r="FB15" s="66"/>
      <c r="FC15" s="76"/>
      <c r="FD15" s="66"/>
      <c r="FE15" s="76"/>
      <c r="FF15" s="66"/>
      <c r="FG15" s="76"/>
      <c r="FH15" s="66"/>
      <c r="FI15" s="76"/>
      <c r="FJ15" s="66"/>
      <c r="FK15" s="76"/>
      <c r="FL15" s="66"/>
      <c r="FM15" s="76"/>
      <c r="FN15" s="66"/>
      <c r="FO15" s="76"/>
      <c r="FP15" s="66"/>
      <c r="FQ15" s="76"/>
      <c r="FR15" s="66"/>
      <c r="FS15" s="76"/>
      <c r="FT15" s="66"/>
      <c r="FU15" s="76"/>
      <c r="FV15" s="66"/>
      <c r="FW15" s="76"/>
      <c r="FX15" s="66"/>
      <c r="FY15" s="76"/>
      <c r="FZ15" s="66"/>
      <c r="GA15" s="76"/>
      <c r="GB15" s="66"/>
      <c r="GC15" s="76"/>
      <c r="GD15" s="66"/>
      <c r="GE15" s="76"/>
      <c r="GF15" s="66"/>
      <c r="GG15" s="76"/>
      <c r="GH15" s="66"/>
      <c r="GI15" s="76"/>
      <c r="GJ15" s="66"/>
      <c r="GK15" s="76"/>
      <c r="GL15" s="66"/>
      <c r="GM15" s="76"/>
      <c r="GN15" s="66"/>
      <c r="GO15" s="76"/>
      <c r="GP15" s="66"/>
      <c r="GQ15" s="76"/>
      <c r="GR15" s="66"/>
      <c r="GS15" s="76"/>
      <c r="GT15" s="66"/>
      <c r="GU15" s="76"/>
      <c r="GV15" s="66"/>
      <c r="GW15" s="76"/>
      <c r="GX15" s="66"/>
      <c r="GY15" s="76"/>
      <c r="GZ15" s="66"/>
      <c r="HA15" s="76"/>
      <c r="HB15" s="66"/>
      <c r="HC15" s="76"/>
      <c r="HD15" s="66"/>
      <c r="HE15" s="76"/>
      <c r="HF15" s="66"/>
      <c r="HG15" s="76"/>
      <c r="HH15" s="66"/>
      <c r="HI15" s="76"/>
      <c r="HJ15" s="66"/>
      <c r="HK15" s="76"/>
      <c r="HL15" s="66"/>
      <c r="HM15" s="76"/>
      <c r="HN15" s="66"/>
      <c r="HO15" s="76"/>
      <c r="HP15" s="66"/>
      <c r="HQ15" s="76"/>
      <c r="HR15" s="66"/>
      <c r="HS15" s="76"/>
      <c r="HT15" s="66"/>
      <c r="HU15" s="76"/>
      <c r="HV15" s="66"/>
      <c r="HW15" s="76"/>
      <c r="HX15" s="66"/>
      <c r="HY15" s="76"/>
      <c r="HZ15" s="66"/>
      <c r="IA15" s="76"/>
      <c r="IB15" s="66"/>
      <c r="IC15" s="76"/>
      <c r="ID15" s="66"/>
      <c r="IE15" s="76"/>
      <c r="IF15" s="66"/>
      <c r="IG15" s="76"/>
      <c r="IH15" s="66"/>
      <c r="II15" s="76"/>
      <c r="IJ15" s="66"/>
      <c r="IK15" s="76"/>
      <c r="IL15" s="66"/>
      <c r="IM15" s="76"/>
      <c r="IN15" s="66"/>
      <c r="IO15" s="76"/>
      <c r="IP15" s="66"/>
      <c r="IQ15" s="76"/>
      <c r="IR15" s="66"/>
      <c r="IS15" s="76"/>
      <c r="IT15" s="66"/>
      <c r="IU15" s="76"/>
      <c r="IV15" s="66"/>
      <c r="IW15" s="76"/>
      <c r="IX15" s="66"/>
      <c r="IY15" s="76"/>
      <c r="IZ15" s="66"/>
      <c r="JA15" s="76"/>
      <c r="JB15" s="66"/>
      <c r="JC15" s="76"/>
      <c r="JD15" s="66"/>
      <c r="JE15" s="76"/>
      <c r="JF15" s="66"/>
      <c r="JG15" s="76"/>
      <c r="JH15" s="66"/>
      <c r="JI15" s="76"/>
      <c r="JJ15" s="66"/>
      <c r="JK15" s="76"/>
      <c r="JL15" s="66"/>
      <c r="JM15" s="76"/>
      <c r="JN15" s="66"/>
      <c r="JO15" s="76"/>
      <c r="JP15" s="66"/>
      <c r="JQ15" s="76"/>
      <c r="JR15" s="66"/>
      <c r="JS15" s="76"/>
      <c r="JT15" s="66"/>
      <c r="JU15" s="76"/>
      <c r="JV15" s="66"/>
      <c r="JW15" s="76"/>
      <c r="JX15" s="66"/>
      <c r="JY15" s="76"/>
      <c r="JZ15" s="66"/>
      <c r="KA15" s="76"/>
      <c r="KB15" s="66"/>
      <c r="KC15" s="76"/>
      <c r="KD15" s="66"/>
      <c r="KE15" s="76"/>
      <c r="KF15" s="66"/>
      <c r="KG15" s="76"/>
      <c r="KH15" s="66"/>
      <c r="KI15" s="76"/>
      <c r="KJ15" s="66"/>
      <c r="KK15" s="76"/>
      <c r="KL15" s="66"/>
      <c r="KM15" s="76"/>
      <c r="KN15" s="66"/>
      <c r="KO15" s="76"/>
      <c r="KP15" s="66"/>
      <c r="KQ15" s="76"/>
      <c r="KR15" s="66"/>
      <c r="KS15" s="76"/>
      <c r="KT15" s="66"/>
      <c r="KU15" s="76"/>
      <c r="KV15" s="66"/>
      <c r="KW15" s="76"/>
      <c r="KX15" s="66"/>
      <c r="KY15" s="76"/>
      <c r="KZ15" s="66"/>
      <c r="LA15" s="76"/>
      <c r="LB15" s="66"/>
      <c r="LC15" s="76"/>
      <c r="LD15" s="66"/>
      <c r="LE15" s="76"/>
      <c r="LF15" s="66"/>
      <c r="LG15" s="76"/>
      <c r="LH15" s="66"/>
      <c r="LI15" s="76"/>
      <c r="LJ15" s="66"/>
      <c r="LK15" s="76"/>
      <c r="LL15" s="66"/>
      <c r="LM15" s="76"/>
      <c r="LN15" s="66"/>
      <c r="LO15" s="76"/>
      <c r="LP15" s="66"/>
      <c r="LQ15" s="76"/>
      <c r="LR15" s="66"/>
      <c r="LS15" s="76"/>
      <c r="LT15" s="66"/>
      <c r="LU15" s="76"/>
      <c r="LV15" s="66"/>
      <c r="LW15" s="76"/>
      <c r="LX15" s="66"/>
      <c r="LY15" s="76"/>
      <c r="LZ15" s="66"/>
      <c r="MA15" s="76"/>
      <c r="MB15" s="66"/>
      <c r="MC15" s="76"/>
      <c r="MD15" s="66"/>
      <c r="MG15" s="1" t="str" cm="1">
        <f t="array" ref="MG15">IFERROR(INDEX(Paste_Here!$B$2:$B$850, MATCH(0, COUNTIF(MG$4:MG14, Paste_Here!$B$2:$B$850) + IF(Paste_Here!$B$2:$B$850="", 1, 0), 0)), "")</f>
        <v/>
      </c>
      <c r="MH15" s="1" t="str">
        <f>IF(MG15&lt;&gt;"", INDEX(Paste_Here!$A$2:$A$850, MATCH(MG15, Paste_Here!$B$2:$B$850, 0)), "")</f>
        <v/>
      </c>
      <c r="MI15" s="1" t="str">
        <f t="shared" si="8"/>
        <v/>
      </c>
      <c r="MJ15" s="1" t="str" cm="1">
        <f t="array" ref="MJ15">IFERROR(INDEX($MI$5:$MI$850, MATCH(SMALL(IF($MI$5:$MI$850&lt;&gt;"", COUNTIF($MI$5:$MI$850, "&lt;"&amp;$MI$5:$MI$850)+1), ROW()-ROW($MJ$5)+1), COUNTIF($MI$5:$MI$850, "&lt;"&amp;$MI$5:$MI$850)+1, 0)), "")</f>
        <v/>
      </c>
    </row>
    <row r="16" spans="1:348">
      <c r="A16" s="66"/>
      <c r="B16" s="76" t="str">
        <f t="shared" si="1"/>
        <v/>
      </c>
      <c r="C16" s="66"/>
      <c r="D16" s="76" t="str">
        <f>IFERROR(IF(B16&lt;&gt;"", IF(AND(INDEX(Paste_Here!B$2:B$850, MATCH(B16, Paste_Here!A$2:A$850, 0))&lt;&gt;"", ISNUMBER(VALUE(INDEX(Paste_Here!B$2:B$850, MATCH(B16, Paste_Here!A$2:A$850, 0))))), INDEX(Paste_Here!B$2:B$850, MATCH(B16, Paste_Here!A$2:A$850, 0)), ""), ""), "")</f>
        <v/>
      </c>
      <c r="E16" s="66"/>
      <c r="F16" s="76" t="str">
        <f>IFERROR(IF(B16&lt;&gt;"", IF(ISTEXT(INDEX(Paste_Here!K$2:K$850, MATCH(B16, Paste_Here!A$2:A$850, 0))), INDEX(Paste_Here!K$2:K$850, MATCH(B16, Paste_Here!A$2:A$850, 0)), ""), ""), "")</f>
        <v/>
      </c>
      <c r="G16" s="66"/>
      <c r="H16" s="76" t="str">
        <f>IFERROR(IF(B16&lt;&gt;"", IF(ISTEXT(INDEX(Paste_Here!C$2:C$850, MATCH(B16, Paste_Here!A$2:A$850, 0))), INDEX(Paste_Here!C$2:C$850, MATCH(B16, Paste_Here!A$2:A$850, 0)), ""), ""), "")</f>
        <v/>
      </c>
      <c r="I16" s="66"/>
      <c r="J16" s="76" t="str">
        <f>IFERROR(IF(B16&lt;&gt;"", IF(ISNUMBER(SEARCH("s", LOWER(INDEX(Paste_Here!M$2:M$850, MATCH(B16, Paste_Here!A$2:A$850, 0))))), "Yes", IF(INDEX(Paste_Here!M$2:M$850, MATCH(B16, Paste_Here!A$2:A$850, 0))&lt;&gt;"", "No", "")), ""), "")</f>
        <v/>
      </c>
      <c r="K16" s="66"/>
      <c r="L16" s="76" t="str">
        <f>IFERROR(IF(B16&lt;&gt;"", IF(ISNUMBER(SEARCH("yes", LOWER(INDEX(Paste_Here!E$2:E$850, MATCH(B16, Paste_Here!A$2:A$850, 0))))), "Yes", IF(ISNUMBER(SEARCH("no", LOWER(INDEX(Paste_Here!E$2:E$850, MATCH(B16, Paste_Here!A$2:A$850, 0))))), "No", "")), ""), "")</f>
        <v/>
      </c>
      <c r="M16" s="66"/>
      <c r="N16" s="76" t="str">
        <f>IFERROR(IF(B16&lt;&gt;"", IF(ISNUMBER(SEARCH("yes", LOWER(INDEX(Paste_Here!F$2:F$850, MATCH(B16, Paste_Here!A$2:A$850, 0))))), "Yes", IF(ISNUMBER(SEARCH("no", LOWER(INDEX(Paste_Here!F$2:F$850, MATCH(B16, Paste_Here!A$2:A$850, 0))))), "No", "")), ""), "")</f>
        <v/>
      </c>
      <c r="O16" s="66"/>
      <c r="P16" s="76" t="str">
        <f>IFERROR(IF(B16&lt;&gt;"", IF(ISNUMBER(SEARCH("yes", LOWER(INDEX(Paste_Here!L$2:L$850, MATCH(B16, Paste_Here!A$2:A$850, 0))))), "Yes", IF(ISNUMBER(SEARCH("no", LOWER(INDEX(Paste_Here!L$2:L$850, MATCH(B16, Paste_Here!A$2:A$850, 0))))), "No", "")), ""), "")</f>
        <v/>
      </c>
      <c r="Q16" s="66"/>
      <c r="R16" s="76" t="str">
        <f>IFERROR(IF(B16&lt;&gt;"", IF(ISNUMBER(SEARCH("transitional 2", LOWER(INDEX(Paste_Here!D$2:D$850, MATCH(B16, Paste_Here!A$2:A$850, 0))))), "T2", IF(ISNUMBER(SEARCH("transitional 1", LOWER(INDEX(Paste_Here!D$2:D$850, MATCH(B16, Paste_Here!A$2:A$850, 0))))), "T1", IF(ISNUMBER(SEARCH("waived ell services", LOWER(INDEX(Paste_Here!D$2:D$850, MATCH(B16, Paste_Here!A$2:A$850, 0))))), "W", IF(ISNUMBER(SEARCH("english language learner", LOWER(INDEX(Paste_Here!D$2:D$850, MATCH(B16, Paste_Here!A$2:A$850, 0))))), "L", "")))), ""), "")</f>
        <v/>
      </c>
      <c r="S16" s="66"/>
      <c r="T16" s="76" t="str">
        <f>IFERROR(IF(B16&lt;&gt;"", IF(ISNUMBER(SEARCH("yes", LOWER(INDEX(Paste_Here!I$2:I$850, MATCH(B16, Paste_Here!A$2:A$850, 0))))), "Yes", IF(ISNUMBER(SEARCH("no", LOWER(INDEX(Paste_Here!I$2:I$850, MATCH(B16, Paste_Here!A$2:A$850, 0))))), "No", "")), ""), "")</f>
        <v/>
      </c>
      <c r="U16" s="66"/>
      <c r="V16" s="76" t="str">
        <f>IFERROR(IF(B16&lt;&gt;"", IF(ISTEXT(INDEX(Paste_Here!J$2:J$850, MATCH(B16, Paste_Here!A$2:A$850, 0))), VALUE(INDEX(Paste_Here!J$2:J$850, MATCH(B16, Paste_Here!A$2:A$850, 0))), ""), ""), "")</f>
        <v/>
      </c>
      <c r="W16" s="66"/>
      <c r="X16" s="66"/>
      <c r="Y16" s="76" t="str">
        <f t="shared" si="2"/>
        <v/>
      </c>
      <c r="Z16" s="66"/>
      <c r="AA16" s="76" t="str">
        <f>IFERROR(IF(B16&lt;&gt;"", IF(AND(INDEX(Paste_Here!AI$2:AI$850, MATCH(B16, Paste_Here!A$2:A$850, 0))&lt;&gt;"", ISNUMBER(VALUE(INDEX(Paste_Here!AI$2:AI$850, MATCH(B16, Paste_Here!A$2:A$850, 0))))), INDEX(Paste_Here!AI$2:AI$850, MATCH(B16, Paste_Here!A$2:A$850, 0)), ""), ""), "")</f>
        <v/>
      </c>
      <c r="AB16" s="66"/>
      <c r="AC16" s="76" t="str">
        <f>IFERROR(IF(B16&lt;&gt;"", IF(AND(INDEX(Paste_Here!AJ$2:AJ$850, MATCH(B16, Paste_Here!A$2:A$850, 0))&lt;&gt;"", ISNUMBER(VALUE(INDEX(Paste_Here!AJ$2:AJ$850, MATCH(B16, Paste_Here!A$2:A$850, 0))))), INDEX(Paste_Here!AJ$2:AJ$850, MATCH(B16, Paste_Here!A$2:A$850, 0)), ""), ""), "")</f>
        <v/>
      </c>
      <c r="AD16" s="66"/>
      <c r="AE16" s="76" t="str">
        <f>IFERROR(IF(B16&lt;&gt;"", IF(AND(INDEX(Paste_Here!AK$2:AK$850, MATCH(B16, Paste_Here!A$2:A$850, 0))&lt;&gt;"", ISNUMBER(VALUE(INDEX(Paste_Here!AK$2:AK$850, MATCH(B16, Paste_Here!A$2:A$850, 0))))), INDEX(Paste_Here!AK$2:AK$850, MATCH(B16, Paste_Here!A$2:A$850, 0)), ""), ""), "")</f>
        <v/>
      </c>
      <c r="AF16" s="66"/>
      <c r="AG16" s="76" t="str">
        <f>IFERROR(IF(B16&lt;&gt;"", IF(AND(INDEX(Paste_Here!AL$2:AL$850, MATCH(B16, Paste_Here!A$2:A$850, 0))&lt;&gt;"", ISNUMBER(VALUE(INDEX(Paste_Here!AL$2:AL$850, MATCH(B16, Paste_Here!A$2:A$850, 0))))), INDEX(Paste_Here!AL$2:AL$850, MATCH(B16, Paste_Here!A$2:A$850, 0)), ""), ""), "")</f>
        <v/>
      </c>
      <c r="AH16" s="66"/>
      <c r="AI16" s="76" t="str">
        <f>IFERROR(IF(B16&lt;&gt;"", IF(AND(INDEX(Paste_Here!AH$2:AH$850, MATCH(B16, Paste_Here!A$2:A$850, 0))&lt;&gt;"", ISNUMBER(VALUE(INDEX(Paste_Here!AH$2:AH$850, MATCH(B16, Paste_Here!A$2:A$850, 0))))), IF(VALUE(INDEX(Paste_Here!AH$2:AH$850, MATCH(B16, Paste_Here!A$2:A$850, 0)))=0, "", INDEX(Paste_Here!AH$2:AH$850, MATCH(B16, Paste_Here!A$2:A$850, 0))), ""), ""), "")</f>
        <v/>
      </c>
      <c r="AJ16" s="66"/>
      <c r="AK16" s="76" t="str">
        <f>IFERROR(IF(B16&lt;&gt;"", IF(AND(INDEX(Paste_Here!N$2:N$850, MATCH(B16, Paste_Here!A$2:A$850, 0))&lt;&gt;"", ISNUMBER(VALUE(INDEX(Paste_Here!N$2:N$850, MATCH(B16, Paste_Here!A$2:A$850, 0))))), INDEX(Paste_Here!N$2:N$850, MATCH(B16, Paste_Here!A$2:A$850, 0)), ""), ""), "")</f>
        <v/>
      </c>
      <c r="AL16" s="66"/>
      <c r="AM16" s="76" t="str">
        <f>IFERROR(IF(B16&lt;&gt;"", IF(AND(INDEX(Paste_Here!O$2:O$850, MATCH(B16, Paste_Here!A$2:A$850, 0))&lt;&gt;"", ISNUMBER(VALUE(INDEX(Paste_Here!O$2:O$850, MATCH(B16, Paste_Here!A$2:A$850, 0))))), INDEX(Paste_Here!O$2:O$850, MATCH(B16, Paste_Here!A$2:A$850, 0)), ""), ""), "")</f>
        <v/>
      </c>
      <c r="AN16" s="66"/>
      <c r="AO16" s="76"/>
      <c r="AP16" s="66"/>
      <c r="AQ16" s="76"/>
      <c r="AR16" s="66"/>
      <c r="AS16" s="76"/>
      <c r="AT16" s="66"/>
      <c r="AU16" s="66"/>
      <c r="AV16" s="76" t="str">
        <f t="shared" si="3"/>
        <v/>
      </c>
      <c r="AW16" s="66"/>
      <c r="AX16" s="76" t="str">
        <f>IFERROR(IF(B16&lt;&gt;"", IF(ISNUMBER(SEARCH("Revealed-Potential (Primary Focus)", LOWER(INDEX(Paste_Here!Z$2:Z$850, MATCH(B16, Paste_Here!A$2:A$850, 0))))), "Rev-Potential: Prim", IF(ISNUMBER(SEARCH("Revealed-Potential (Secondary Focus)", LOWER(INDEX(Paste_Here!Z$2:Z$850, MATCH(B16, Paste_Here!A$2:A$850, 0))))), "Rev-Potential: Sec", IF(ISNUMBER(SEARCH("Monitoring", LOWER(INDEX(Paste_Here!Z$2:Z$850, MATCH(B16, Paste_Here!A$2:A$850, 0))))), "Monitoring", IF(ISNUMBER(SEARCH("At-Promise (Secondary Focus)", LOWER(INDEX(Paste_Here!Z$2:Z$850, MATCH(B16, Paste_Here!A$2:A$850, 0))))), "At-Promise: Sec", IF(ISNUMBER(SEARCH("At-Promise (Primary Focus)", LOWER(INDEX(Paste_Here!Z$2:Z$850, MATCH(B16, Paste_Here!A$2:A$850, 0))))), "At-Promise: Prim", ""))))), ""), "")</f>
        <v/>
      </c>
      <c r="AY16" s="66"/>
      <c r="AZ16" s="76"/>
      <c r="BA16" s="66"/>
      <c r="BB16" s="76"/>
      <c r="BC16" s="66"/>
      <c r="BD16" s="76"/>
      <c r="BE16" s="66"/>
      <c r="BF16" s="76"/>
      <c r="BG16" s="66"/>
      <c r="BH16" s="76"/>
      <c r="BI16" s="66"/>
      <c r="BJ16" s="66"/>
      <c r="BK16" s="76" t="str">
        <f t="shared" si="4"/>
        <v/>
      </c>
      <c r="BL16" s="66"/>
      <c r="BM16" s="76" t="str">
        <f>IFERROR(IF(B16&lt;&gt;"", IF(AND(ISNUMBER(VALUE(SUBSTITUTE(SUBSTITUTE(Paste_Here!R16, "br", "-"), "L", ""))), VALUE(SUBSTITUTE(SUBSTITUTE(Paste_Here!R16, "br", "-"), "L", "")) &gt;= 1095), "Yes", IF(AND(ISNUMBER(VALUE(SUBSTITUTE(SUBSTITUTE(Paste_Here!R16, "br", "-"), "L", ""))), VALUE(SUBSTITUTE(SUBSTITUTE(Paste_Here!R16, "br", "-"), "L", "")) &lt;= 1094), "No", "")), ""), "")</f>
        <v/>
      </c>
      <c r="BN16" s="66"/>
      <c r="BO16" s="76" t="str">
        <f>IFERROR(IF(B16&lt;&gt;"", IF(COUNTIF(INDEX(Paste_Here!Y$2:AB$850, MATCH(B16, Paste_Here!A$2:A$850, 0), 0), "yes") &gt; 0, "Yes", IF(COUNTIF(INDEX(Paste_Here!Y$2:AB$850, MATCH(B16, Paste_Here!A$2:A$850, 0), 0), "no") &gt; 0, "No", "")), ""), "")</f>
        <v/>
      </c>
      <c r="BP16" s="66"/>
      <c r="BQ16" s="76" t="str">
        <f>IFERROR(IF(B16&lt;&gt;"", IF(AND(ISNUMBER(VALUE(SUBSTITUTE(SUBSTITUTE(Paste_Here!U16, "em", "-"), "q", ""))), VALUE(SUBSTITUTE(SUBSTITUTE(Paste_Here!U16, "em", "-"), "q", "")) &gt;= 910), "Yes", IF(AND(ISNUMBER(VALUE(SUBSTITUTE(SUBSTITUTE(Paste_Here!U16, "em", "-"), "q", ""))), VALUE(SUBSTITUTE(SUBSTITUTE(Paste_Here!U16, "em", "-"), "q", "")) &lt;= 909), "No", "")), ""), "")</f>
        <v/>
      </c>
      <c r="BR16" s="66"/>
      <c r="BS16" s="76" t="str">
        <f>IFERROR(IF(B16&lt;&gt;"", IF(AND(INDEX(Paste_Here!X$2:X$850, MATCH(B16, Paste_Here!A$2:A$850, 0))&lt;&gt;"", ISNUMBER(VALUE(INDEX(Paste_Here!X$2:X$850, MATCH(B16, Paste_Here!A$2:A$850, 0))))), INDEX(Paste_Here!X$2:X$850, MATCH(B16, Paste_Here!A$2:A$850, 0)), ""), ""), "")</f>
        <v/>
      </c>
      <c r="BT16" s="66"/>
      <c r="BU16" s="76" t="str">
        <f>IFERROR(IF(B16&lt;&gt;"", IF(ISNUMBER(VALUE(INDEX(Paste_Here!G$2:G$850, MATCH(B16, Paste_Here!A$2:A$850, 0)))), IF(VALUE(INDEX(Paste_Here!G$2:G$850, MATCH(B16, Paste_Here!A$2:A$850, 0)))=0, "No", IF(AND(VALUE(INDEX(Paste_Here!G$2:G$850, MATCH(B16, Paste_Here!A$2:A$850, 0)))&gt;=1, VALUE(INDEX(Paste_Here!G$2:G$850, MATCH(B16, Paste_Here!A$2:A$850, 0)))&lt;=4), VALUE(INDEX(Paste_Here!G$2:G$850, MATCH(B16, Paste_Here!A$2:A$850, 0))), "")), ""), ""), "")</f>
        <v/>
      </c>
      <c r="BV16" s="66"/>
      <c r="BW16" s="76" t="str">
        <f>IFERROR(IF(B16&lt;&gt;"", IF(ISNUMBER(VALUE(INDEX(Paste_Here!H$2:H$850, MATCH(B16, Paste_Here!A$2:A$850, 0)))), IF(VALUE(INDEX(Paste_Here!H$2:H$850, MATCH(B16, Paste_Here!A$2:A$850, 0)))=0, "No", IF(AND(VALUE(INDEX(Paste_Here!H$2:H$850, MATCH(B16, Paste_Here!A$2:A$850, 0)))&gt;=1, VALUE(INDEX(Paste_Here!H$2:H$850, MATCH(B16, Paste_Here!A$2:A$850, 0)))&lt;=4), VALUE(INDEX(Paste_Here!H$2:H$850, MATCH(B16, Paste_Here!A$2:A$850, 0))), "")), ""), ""), "")</f>
        <v/>
      </c>
      <c r="BX16" s="66"/>
      <c r="BY16" s="76"/>
      <c r="BZ16" s="66"/>
      <c r="CA16" s="76"/>
      <c r="CB16" s="66"/>
      <c r="CC16" s="66"/>
      <c r="CD16" s="76" t="str">
        <f t="shared" si="5"/>
        <v/>
      </c>
      <c r="CE16" s="66"/>
      <c r="CF16" s="76" t="str">
        <f>IFERROR(IF(B16&lt;&gt;"", IF(AND(INDEX(Paste_Here!P$2:P$850, MATCH(B16, Paste_Here!A$2:A$850, 0))&lt;&gt;"", ISNUMBER(VALUE(INDEX(Paste_Here!P$2:P$850, MATCH(B16, Paste_Here!A$2:A$850, 0))))), INDEX(Paste_Here!P$2:P$850, MATCH(B16, Paste_Here!A$2:A$850, 0)), ""), ""), "")</f>
        <v/>
      </c>
      <c r="CG16" s="66"/>
      <c r="CH16" s="76" t="str">
        <f>IFERROR(IF(B16&lt;&gt;"", IF(ISNUMBER(SEARCH("highrisk", LOWER(INDEX(Paste_Here!Q$2:Q$850, MATCH(B16, Paste_Here!A$2:A$850, 0))))), "High Risk", IF(ISNUMBER(SEARCH("lowrisk", LOWER(INDEX(Paste_Here!Q$2:Q$850, MATCH(B16, Paste_Here!A$2:A$850, 0))))), "Low Risk", IF(ISNUMBER(SEARCH("somerisk", LOWER(INDEX(Paste_Here!Q$2:Q$850, MATCH(B16, Paste_Here!A$2:A$850, 0))))), "Some Risk", ""))), ""), "")</f>
        <v/>
      </c>
      <c r="CI16" s="66"/>
      <c r="CJ16" s="76" t="str">
        <f>IFERROR(IF(B16&lt;&gt;"", IF(AND(INDEX(Paste_Here!AA$2:AA$850, MATCH(B16, Paste_Here!A$2:A$850, 0))&lt;&gt;"", ISNUMBER(VALUE(INDEX(Paste_Here!AA$2:AA$850, MATCH(B16, Paste_Here!A$2:A$850, 0))))), INDEX(Paste_Here!AA$2:AA$850, MATCH(B16, Paste_Here!A$2:A$850, 0)), ""), ""), "")</f>
        <v/>
      </c>
      <c r="CK16" s="66"/>
      <c r="CL16" s="76" t="str">
        <f>IFERROR(IF(B16&lt;&gt;"", IF(LOWER(INDEX(Paste_Here!AB$2:AB$850, MATCH(B16, Paste_Here!A$2:A$850, 0)))="approaching expectations", "Approaching", IF(LOWER(INDEX(Paste_Here!AB$2:AB$850, MATCH(B16, Paste_Here!A$2:A$850, 0)))="met expectations", "Met", IF(LOWER(INDEX(Paste_Here!AB$2:AB$850, MATCH(B16, Paste_Here!A$2:A$850, 0)))="exceeded expectations", "Exceeded", IF(LOWER(INDEX(Paste_Here!AB$2:AB$850, MATCH(B16, Paste_Here!A$2:A$850, 0)))="below expectations", "Below", "")))), ""), "")</f>
        <v/>
      </c>
      <c r="CM16" s="66"/>
      <c r="CN16" s="76" t="str">
        <f>IFERROR(IF(B16&lt;&gt;"", IF(AND(INDEX(Paste_Here!AC$2:AC$850, MATCH(B16, Paste_Here!A$2:A$850, 0))&lt;&gt;"", ISNUMBER(VALUE(INDEX(Paste_Here!AC$2:AC$850, MATCH(B16, Paste_Here!A$2:A$850, 0))))), INDEX(Paste_Here!AC$2:AC$850, MATCH(B16, Paste_Here!A$2:A$850, 0)), ""), ""), "")</f>
        <v/>
      </c>
      <c r="CO16" s="66"/>
      <c r="CP16" s="76"/>
      <c r="CQ16" s="66"/>
      <c r="CR16" s="76"/>
      <c r="CS16" s="66"/>
      <c r="CT16" s="76"/>
      <c r="CU16" s="66"/>
      <c r="CV16" s="76"/>
      <c r="CW16" s="66"/>
      <c r="CX16" s="76"/>
      <c r="CY16" s="66"/>
      <c r="CZ16" s="66"/>
      <c r="DA16" s="76" t="str">
        <f t="shared" si="6"/>
        <v/>
      </c>
      <c r="DB16" s="66"/>
      <c r="DC16" s="76" t="str">
        <f>IFERROR(IF(B16&lt;&gt;"", IF(AND(INDEX(Paste_Here!V$2:V$850, MATCH(B16, Paste_Here!A$2:A$850, 0))&lt;&gt;"", ISNUMBER(VALUE(INDEX(Paste_Here!V$2:V$850, MATCH(B16, Paste_Here!A$2:A$850, 0))))), INDEX(Paste_Here!V$2:V$850, MATCH(B16, Paste_Here!A$2:A$850, 0)), ""), ""), "")</f>
        <v/>
      </c>
      <c r="DD16" s="66"/>
      <c r="DE16" s="76" t="str">
        <f>IFERROR(IF(B16&lt;&gt;"", IF(ISNUMBER(SEARCH("highrisk", LOWER(INDEX(Paste_Here!W$2:W$850, MATCH(B16, Paste_Here!A$2:A$850, 0))))), "High Risk", IF(ISNUMBER(SEARCH("lowrisk", LOWER(INDEX(Paste_Here!W$2:W$850, MATCH(B16, Paste_Here!A$2:A$850, 0))))), "Low Risk", IF(ISNUMBER(SEARCH("somerisk", LOWER(INDEX(Paste_Here!W$2:W$850, MATCH(B16, Paste_Here!A$2:A$850, 0))))), "Some Risk", ""))), ""), "")</f>
        <v/>
      </c>
      <c r="DF16" s="66"/>
      <c r="DG16" s="76" t="str">
        <f>IFERROR(IF(B16&lt;&gt;"", IF(AND(INDEX(Paste_Here!S$2:S$850, MATCH(B16, Paste_Here!A$2:A$850, 0))&lt;&gt;"", ISNUMBER(VALUE(INDEX(Paste_Here!S$2:S$850, MATCH(B16, Paste_Here!A$2:A$850, 0))))), INDEX(Paste_Here!S$2:S$850, MATCH(B16, Paste_Here!A$2:A$850, 0)), ""), ""), "")</f>
        <v/>
      </c>
      <c r="DH16" s="66"/>
      <c r="DI16" s="76" t="str">
        <f>IFERROR(IF(B16&lt;&gt;"", IF(ISNUMBER(SEARCH("highrisk", LOWER(INDEX(Paste_Here!T$2:T$850, MATCH(B16, Paste_Here!A$2:A$850, 0))))), "High Risk", IF(ISNUMBER(SEARCH("lowrisk", LOWER(INDEX(Paste_Here!T$2:T$850, MATCH(B16, Paste_Here!A$2:A$850, 0))))), "Low Risk", IF(ISNUMBER(SEARCH("somerisk", LOWER(INDEX(Paste_Here!T$2:T$850, MATCH(B16, Paste_Here!A$2:A$850, 0))))), "Some Risk", ""))), ""), "")</f>
        <v/>
      </c>
      <c r="DJ16" s="66"/>
      <c r="DK16" s="76" t="str">
        <f>IFERROR(IF(B16&lt;&gt;"", IF(AND(INDEX(Paste_Here!AD$2:AD$850, MATCH(B16, Paste_Here!A$2:A$850, 0))&lt;&gt;"", ISNUMBER(VALUE(INDEX(Paste_Here!AD$2:AD$850, MATCH(B16, Paste_Here!A$2:A$850, 0))))), INDEX(Paste_Here!AD$2:AD$850, MATCH(B16, Paste_Here!A$2:A$850, 0)), ""), ""), "")</f>
        <v/>
      </c>
      <c r="DL16" s="66"/>
      <c r="DM16" s="76" t="str">
        <f>IFERROR(IF(B16&lt;&gt;"", IF(LOWER(INDEX(Paste_Here!AE$2:AE$850, MATCH(B16, Paste_Here!A$2:A$850, 0)))="approaching expectations", "Approaching", IF(LOWER(INDEX(Paste_Here!AE$2:AE$850, MATCH(B16, Paste_Here!A$2:A$850, 0)))="met expectations", "Met", IF(LOWER(INDEX(Paste_Here!AE$2:AE$850, MATCH(B16, Paste_Here!A$2:A$850, 0)))="exceeded expectations", "Exceeded", IF(LOWER(INDEX(Paste_Here!AE$2:AE$850, MATCH(B16, Paste_Here!A$2:A$850, 0)))="below expectations", "Below", "")))), ""), "")</f>
        <v/>
      </c>
      <c r="DN16" s="66"/>
      <c r="DO16" s="76"/>
      <c r="DP16" s="66"/>
      <c r="DQ16" s="76"/>
      <c r="DR16" s="66"/>
      <c r="DS16" s="76"/>
      <c r="DT16" s="66"/>
      <c r="DU16" s="76"/>
      <c r="DV16" s="66"/>
      <c r="DW16" s="66"/>
      <c r="DX16" s="76" t="str">
        <f t="shared" si="7"/>
        <v/>
      </c>
      <c r="DY16" s="66"/>
      <c r="DZ16" s="76"/>
      <c r="EA16" s="66"/>
      <c r="EB16" s="76"/>
      <c r="EC16" s="66"/>
      <c r="ED16" s="76" t="str">
        <f>IFERROR(IF(B16&lt;&gt;"", IF(AND(INDEX(Paste_Here!AF$2:AF$850, MATCH(B16, Paste_Here!A$2:A$850, 0))&lt;&gt;"", ISNUMBER(VALUE(INDEX(Paste_Here!AF$2:AF$850, MATCH(B16, Paste_Here!A$2:A$850, 0))))), INDEX(Paste_Here!AF$2:AF$850, MATCH(B16, Paste_Here!A$2:A$850, 0)), ""), ""), "")</f>
        <v/>
      </c>
      <c r="EE16" s="66"/>
      <c r="EF16" s="76"/>
      <c r="EG16" s="66"/>
      <c r="EH16" s="76"/>
      <c r="EI16" s="66"/>
      <c r="EJ16" s="76" t="str">
        <f>IFERROR(IF(B16&lt;&gt;"", IF(AND(INDEX(Paste_Here!AG$2:AG$850, MATCH(B16, Paste_Here!A$2:A$850, 0))&lt;&gt;"", ISNUMBER(VALUE(INDEX(Paste_Here!AG$2:AG$850, MATCH(B16, Paste_Here!A$2:A$850, 0))))), INDEX(Paste_Here!AG$2:AG$850, MATCH(B16, Paste_Here!A$2:A$850, 0)), ""), ""), "")</f>
        <v/>
      </c>
      <c r="EK16" s="66"/>
      <c r="EL16" s="76"/>
      <c r="EM16" s="66"/>
      <c r="EN16" s="76"/>
      <c r="EO16" s="66"/>
      <c r="EP16" s="76"/>
      <c r="EQ16" s="66"/>
      <c r="ER16" s="76"/>
      <c r="ES16" s="66"/>
      <c r="ET16" s="66"/>
      <c r="EU16" s="76"/>
      <c r="EV16" s="66"/>
      <c r="EW16" s="76"/>
      <c r="EX16" s="66"/>
      <c r="EY16" s="76"/>
      <c r="EZ16" s="66"/>
      <c r="FA16" s="76"/>
      <c r="FB16" s="66"/>
      <c r="FC16" s="76"/>
      <c r="FD16" s="66"/>
      <c r="FE16" s="76"/>
      <c r="FF16" s="66"/>
      <c r="FG16" s="76"/>
      <c r="FH16" s="66"/>
      <c r="FI16" s="76"/>
      <c r="FJ16" s="66"/>
      <c r="FK16" s="76"/>
      <c r="FL16" s="66"/>
      <c r="FM16" s="76"/>
      <c r="FN16" s="66"/>
      <c r="FO16" s="76"/>
      <c r="FP16" s="66"/>
      <c r="FQ16" s="76"/>
      <c r="FR16" s="66"/>
      <c r="FS16" s="76"/>
      <c r="FT16" s="66"/>
      <c r="FU16" s="76"/>
      <c r="FV16" s="66"/>
      <c r="FW16" s="76"/>
      <c r="FX16" s="66"/>
      <c r="FY16" s="76"/>
      <c r="FZ16" s="66"/>
      <c r="GA16" s="76"/>
      <c r="GB16" s="66"/>
      <c r="GC16" s="76"/>
      <c r="GD16" s="66"/>
      <c r="GE16" s="76"/>
      <c r="GF16" s="66"/>
      <c r="GG16" s="76"/>
      <c r="GH16" s="66"/>
      <c r="GI16" s="76"/>
      <c r="GJ16" s="66"/>
      <c r="GK16" s="76"/>
      <c r="GL16" s="66"/>
      <c r="GM16" s="76"/>
      <c r="GN16" s="66"/>
      <c r="GO16" s="76"/>
      <c r="GP16" s="66"/>
      <c r="GQ16" s="76"/>
      <c r="GR16" s="66"/>
      <c r="GS16" s="76"/>
      <c r="GT16" s="66"/>
      <c r="GU16" s="76"/>
      <c r="GV16" s="66"/>
      <c r="GW16" s="76"/>
      <c r="GX16" s="66"/>
      <c r="GY16" s="76"/>
      <c r="GZ16" s="66"/>
      <c r="HA16" s="76"/>
      <c r="HB16" s="66"/>
      <c r="HC16" s="76"/>
      <c r="HD16" s="66"/>
      <c r="HE16" s="76"/>
      <c r="HF16" s="66"/>
      <c r="HG16" s="76"/>
      <c r="HH16" s="66"/>
      <c r="HI16" s="76"/>
      <c r="HJ16" s="66"/>
      <c r="HK16" s="76"/>
      <c r="HL16" s="66"/>
      <c r="HM16" s="76"/>
      <c r="HN16" s="66"/>
      <c r="HO16" s="76"/>
      <c r="HP16" s="66"/>
      <c r="HQ16" s="76"/>
      <c r="HR16" s="66"/>
      <c r="HS16" s="76"/>
      <c r="HT16" s="66"/>
      <c r="HU16" s="76"/>
      <c r="HV16" s="66"/>
      <c r="HW16" s="76"/>
      <c r="HX16" s="66"/>
      <c r="HY16" s="76"/>
      <c r="HZ16" s="66"/>
      <c r="IA16" s="76"/>
      <c r="IB16" s="66"/>
      <c r="IC16" s="76"/>
      <c r="ID16" s="66"/>
      <c r="IE16" s="76"/>
      <c r="IF16" s="66"/>
      <c r="IG16" s="76"/>
      <c r="IH16" s="66"/>
      <c r="II16" s="76"/>
      <c r="IJ16" s="66"/>
      <c r="IK16" s="76"/>
      <c r="IL16" s="66"/>
      <c r="IM16" s="76"/>
      <c r="IN16" s="66"/>
      <c r="IO16" s="76"/>
      <c r="IP16" s="66"/>
      <c r="IQ16" s="76"/>
      <c r="IR16" s="66"/>
      <c r="IS16" s="76"/>
      <c r="IT16" s="66"/>
      <c r="IU16" s="76"/>
      <c r="IV16" s="66"/>
      <c r="IW16" s="76"/>
      <c r="IX16" s="66"/>
      <c r="IY16" s="76"/>
      <c r="IZ16" s="66"/>
      <c r="JA16" s="76"/>
      <c r="JB16" s="66"/>
      <c r="JC16" s="76"/>
      <c r="JD16" s="66"/>
      <c r="JE16" s="76"/>
      <c r="JF16" s="66"/>
      <c r="JG16" s="76"/>
      <c r="JH16" s="66"/>
      <c r="JI16" s="76"/>
      <c r="JJ16" s="66"/>
      <c r="JK16" s="76"/>
      <c r="JL16" s="66"/>
      <c r="JM16" s="76"/>
      <c r="JN16" s="66"/>
      <c r="JO16" s="76"/>
      <c r="JP16" s="66"/>
      <c r="JQ16" s="76"/>
      <c r="JR16" s="66"/>
      <c r="JS16" s="76"/>
      <c r="JT16" s="66"/>
      <c r="JU16" s="76"/>
      <c r="JV16" s="66"/>
      <c r="JW16" s="76"/>
      <c r="JX16" s="66"/>
      <c r="JY16" s="76"/>
      <c r="JZ16" s="66"/>
      <c r="KA16" s="76"/>
      <c r="KB16" s="66"/>
      <c r="KC16" s="76"/>
      <c r="KD16" s="66"/>
      <c r="KE16" s="76"/>
      <c r="KF16" s="66"/>
      <c r="KG16" s="76"/>
      <c r="KH16" s="66"/>
      <c r="KI16" s="76"/>
      <c r="KJ16" s="66"/>
      <c r="KK16" s="76"/>
      <c r="KL16" s="66"/>
      <c r="KM16" s="76"/>
      <c r="KN16" s="66"/>
      <c r="KO16" s="76"/>
      <c r="KP16" s="66"/>
      <c r="KQ16" s="76"/>
      <c r="KR16" s="66"/>
      <c r="KS16" s="76"/>
      <c r="KT16" s="66"/>
      <c r="KU16" s="76"/>
      <c r="KV16" s="66"/>
      <c r="KW16" s="76"/>
      <c r="KX16" s="66"/>
      <c r="KY16" s="76"/>
      <c r="KZ16" s="66"/>
      <c r="LA16" s="76"/>
      <c r="LB16" s="66"/>
      <c r="LC16" s="76"/>
      <c r="LD16" s="66"/>
      <c r="LE16" s="76"/>
      <c r="LF16" s="66"/>
      <c r="LG16" s="76"/>
      <c r="LH16" s="66"/>
      <c r="LI16" s="76"/>
      <c r="LJ16" s="66"/>
      <c r="LK16" s="76"/>
      <c r="LL16" s="66"/>
      <c r="LM16" s="76"/>
      <c r="LN16" s="66"/>
      <c r="LO16" s="76"/>
      <c r="LP16" s="66"/>
      <c r="LQ16" s="76"/>
      <c r="LR16" s="66"/>
      <c r="LS16" s="76"/>
      <c r="LT16" s="66"/>
      <c r="LU16" s="76"/>
      <c r="LV16" s="66"/>
      <c r="LW16" s="76"/>
      <c r="LX16" s="66"/>
      <c r="LY16" s="76"/>
      <c r="LZ16" s="66"/>
      <c r="MA16" s="76"/>
      <c r="MB16" s="66"/>
      <c r="MC16" s="76"/>
      <c r="MD16" s="66"/>
      <c r="MG16" s="1" t="str" cm="1">
        <f t="array" ref="MG16">IFERROR(INDEX(Paste_Here!$B$2:$B$850, MATCH(0, COUNTIF(MG$4:MG15, Paste_Here!$B$2:$B$850) + IF(Paste_Here!$B$2:$B$850="", 1, 0), 0)), "")</f>
        <v/>
      </c>
      <c r="MH16" s="1" t="str">
        <f>IF(MG16&lt;&gt;"", INDEX(Paste_Here!$A$2:$A$850, MATCH(MG16, Paste_Here!$B$2:$B$850, 0)), "")</f>
        <v/>
      </c>
      <c r="MI16" s="1" t="str">
        <f t="shared" si="8"/>
        <v/>
      </c>
      <c r="MJ16" s="1" t="str" cm="1">
        <f t="array" ref="MJ16">IFERROR(INDEX($MI$5:$MI$850, MATCH(SMALL(IF($MI$5:$MI$850&lt;&gt;"", COUNTIF($MI$5:$MI$850, "&lt;"&amp;$MI$5:$MI$850)+1), ROW()-ROW($MJ$5)+1), COUNTIF($MI$5:$MI$850, "&lt;"&amp;$MI$5:$MI$850)+1, 0)), "")</f>
        <v/>
      </c>
    </row>
    <row r="17" spans="1:348">
      <c r="A17" s="66"/>
      <c r="B17" s="76" t="str">
        <f t="shared" si="1"/>
        <v/>
      </c>
      <c r="C17" s="66"/>
      <c r="D17" s="76" t="str">
        <f>IFERROR(IF(B17&lt;&gt;"", IF(AND(INDEX(Paste_Here!B$2:B$850, MATCH(B17, Paste_Here!A$2:A$850, 0))&lt;&gt;"", ISNUMBER(VALUE(INDEX(Paste_Here!B$2:B$850, MATCH(B17, Paste_Here!A$2:A$850, 0))))), INDEX(Paste_Here!B$2:B$850, MATCH(B17, Paste_Here!A$2:A$850, 0)), ""), ""), "")</f>
        <v/>
      </c>
      <c r="E17" s="66"/>
      <c r="F17" s="76" t="str">
        <f>IFERROR(IF(B17&lt;&gt;"", IF(ISTEXT(INDEX(Paste_Here!K$2:K$850, MATCH(B17, Paste_Here!A$2:A$850, 0))), INDEX(Paste_Here!K$2:K$850, MATCH(B17, Paste_Here!A$2:A$850, 0)), ""), ""), "")</f>
        <v/>
      </c>
      <c r="G17" s="66"/>
      <c r="H17" s="76" t="str">
        <f>IFERROR(IF(B17&lt;&gt;"", IF(ISTEXT(INDEX(Paste_Here!C$2:C$850, MATCH(B17, Paste_Here!A$2:A$850, 0))), INDEX(Paste_Here!C$2:C$850, MATCH(B17, Paste_Here!A$2:A$850, 0)), ""), ""), "")</f>
        <v/>
      </c>
      <c r="I17" s="66"/>
      <c r="J17" s="76" t="str">
        <f>IFERROR(IF(B17&lt;&gt;"", IF(ISNUMBER(SEARCH("s", LOWER(INDEX(Paste_Here!M$2:M$850, MATCH(B17, Paste_Here!A$2:A$850, 0))))), "Yes", IF(INDEX(Paste_Here!M$2:M$850, MATCH(B17, Paste_Here!A$2:A$850, 0))&lt;&gt;"", "No", "")), ""), "")</f>
        <v/>
      </c>
      <c r="K17" s="66"/>
      <c r="L17" s="76" t="str">
        <f>IFERROR(IF(B17&lt;&gt;"", IF(ISNUMBER(SEARCH("yes", LOWER(INDEX(Paste_Here!E$2:E$850, MATCH(B17, Paste_Here!A$2:A$850, 0))))), "Yes", IF(ISNUMBER(SEARCH("no", LOWER(INDEX(Paste_Here!E$2:E$850, MATCH(B17, Paste_Here!A$2:A$850, 0))))), "No", "")), ""), "")</f>
        <v/>
      </c>
      <c r="M17" s="66"/>
      <c r="N17" s="76" t="str">
        <f>IFERROR(IF(B17&lt;&gt;"", IF(ISNUMBER(SEARCH("yes", LOWER(INDEX(Paste_Here!F$2:F$850, MATCH(B17, Paste_Here!A$2:A$850, 0))))), "Yes", IF(ISNUMBER(SEARCH("no", LOWER(INDEX(Paste_Here!F$2:F$850, MATCH(B17, Paste_Here!A$2:A$850, 0))))), "No", "")), ""), "")</f>
        <v/>
      </c>
      <c r="O17" s="66"/>
      <c r="P17" s="76" t="str">
        <f>IFERROR(IF(B17&lt;&gt;"", IF(ISNUMBER(SEARCH("yes", LOWER(INDEX(Paste_Here!L$2:L$850, MATCH(B17, Paste_Here!A$2:A$850, 0))))), "Yes", IF(ISNUMBER(SEARCH("no", LOWER(INDEX(Paste_Here!L$2:L$850, MATCH(B17, Paste_Here!A$2:A$850, 0))))), "No", "")), ""), "")</f>
        <v/>
      </c>
      <c r="Q17" s="66"/>
      <c r="R17" s="76" t="str">
        <f>IFERROR(IF(B17&lt;&gt;"", IF(ISNUMBER(SEARCH("transitional 2", LOWER(INDEX(Paste_Here!D$2:D$850, MATCH(B17, Paste_Here!A$2:A$850, 0))))), "T2", IF(ISNUMBER(SEARCH("transitional 1", LOWER(INDEX(Paste_Here!D$2:D$850, MATCH(B17, Paste_Here!A$2:A$850, 0))))), "T1", IF(ISNUMBER(SEARCH("waived ell services", LOWER(INDEX(Paste_Here!D$2:D$850, MATCH(B17, Paste_Here!A$2:A$850, 0))))), "W", IF(ISNUMBER(SEARCH("english language learner", LOWER(INDEX(Paste_Here!D$2:D$850, MATCH(B17, Paste_Here!A$2:A$850, 0))))), "L", "")))), ""), "")</f>
        <v/>
      </c>
      <c r="S17" s="66"/>
      <c r="T17" s="76" t="str">
        <f>IFERROR(IF(B17&lt;&gt;"", IF(ISNUMBER(SEARCH("yes", LOWER(INDEX(Paste_Here!I$2:I$850, MATCH(B17, Paste_Here!A$2:A$850, 0))))), "Yes", IF(ISNUMBER(SEARCH("no", LOWER(INDEX(Paste_Here!I$2:I$850, MATCH(B17, Paste_Here!A$2:A$850, 0))))), "No", "")), ""), "")</f>
        <v/>
      </c>
      <c r="U17" s="66"/>
      <c r="V17" s="76" t="str">
        <f>IFERROR(IF(B17&lt;&gt;"", IF(ISTEXT(INDEX(Paste_Here!J$2:J$850, MATCH(B17, Paste_Here!A$2:A$850, 0))), VALUE(INDEX(Paste_Here!J$2:J$850, MATCH(B17, Paste_Here!A$2:A$850, 0))), ""), ""), "")</f>
        <v/>
      </c>
      <c r="W17" s="66"/>
      <c r="X17" s="66"/>
      <c r="Y17" s="76" t="str">
        <f t="shared" si="2"/>
        <v/>
      </c>
      <c r="Z17" s="66"/>
      <c r="AA17" s="76" t="str">
        <f>IFERROR(IF(B17&lt;&gt;"", IF(AND(INDEX(Paste_Here!AI$2:AI$850, MATCH(B17, Paste_Here!A$2:A$850, 0))&lt;&gt;"", ISNUMBER(VALUE(INDEX(Paste_Here!AI$2:AI$850, MATCH(B17, Paste_Here!A$2:A$850, 0))))), INDEX(Paste_Here!AI$2:AI$850, MATCH(B17, Paste_Here!A$2:A$850, 0)), ""), ""), "")</f>
        <v/>
      </c>
      <c r="AB17" s="66"/>
      <c r="AC17" s="76" t="str">
        <f>IFERROR(IF(B17&lt;&gt;"", IF(AND(INDEX(Paste_Here!AJ$2:AJ$850, MATCH(B17, Paste_Here!A$2:A$850, 0))&lt;&gt;"", ISNUMBER(VALUE(INDEX(Paste_Here!AJ$2:AJ$850, MATCH(B17, Paste_Here!A$2:A$850, 0))))), INDEX(Paste_Here!AJ$2:AJ$850, MATCH(B17, Paste_Here!A$2:A$850, 0)), ""), ""), "")</f>
        <v/>
      </c>
      <c r="AD17" s="66"/>
      <c r="AE17" s="76" t="str">
        <f>IFERROR(IF(B17&lt;&gt;"", IF(AND(INDEX(Paste_Here!AK$2:AK$850, MATCH(B17, Paste_Here!A$2:A$850, 0))&lt;&gt;"", ISNUMBER(VALUE(INDEX(Paste_Here!AK$2:AK$850, MATCH(B17, Paste_Here!A$2:A$850, 0))))), INDEX(Paste_Here!AK$2:AK$850, MATCH(B17, Paste_Here!A$2:A$850, 0)), ""), ""), "")</f>
        <v/>
      </c>
      <c r="AF17" s="66"/>
      <c r="AG17" s="76" t="str">
        <f>IFERROR(IF(B17&lt;&gt;"", IF(AND(INDEX(Paste_Here!AL$2:AL$850, MATCH(B17, Paste_Here!A$2:A$850, 0))&lt;&gt;"", ISNUMBER(VALUE(INDEX(Paste_Here!AL$2:AL$850, MATCH(B17, Paste_Here!A$2:A$850, 0))))), INDEX(Paste_Here!AL$2:AL$850, MATCH(B17, Paste_Here!A$2:A$850, 0)), ""), ""), "")</f>
        <v/>
      </c>
      <c r="AH17" s="66"/>
      <c r="AI17" s="76" t="str">
        <f>IFERROR(IF(B17&lt;&gt;"", IF(AND(INDEX(Paste_Here!AH$2:AH$850, MATCH(B17, Paste_Here!A$2:A$850, 0))&lt;&gt;"", ISNUMBER(VALUE(INDEX(Paste_Here!AH$2:AH$850, MATCH(B17, Paste_Here!A$2:A$850, 0))))), IF(VALUE(INDEX(Paste_Here!AH$2:AH$850, MATCH(B17, Paste_Here!A$2:A$850, 0)))=0, "", INDEX(Paste_Here!AH$2:AH$850, MATCH(B17, Paste_Here!A$2:A$850, 0))), ""), ""), "")</f>
        <v/>
      </c>
      <c r="AJ17" s="66"/>
      <c r="AK17" s="76" t="str">
        <f>IFERROR(IF(B17&lt;&gt;"", IF(AND(INDEX(Paste_Here!N$2:N$850, MATCH(B17, Paste_Here!A$2:A$850, 0))&lt;&gt;"", ISNUMBER(VALUE(INDEX(Paste_Here!N$2:N$850, MATCH(B17, Paste_Here!A$2:A$850, 0))))), INDEX(Paste_Here!N$2:N$850, MATCH(B17, Paste_Here!A$2:A$850, 0)), ""), ""), "")</f>
        <v/>
      </c>
      <c r="AL17" s="66"/>
      <c r="AM17" s="76" t="str">
        <f>IFERROR(IF(B17&lt;&gt;"", IF(AND(INDEX(Paste_Here!O$2:O$850, MATCH(B17, Paste_Here!A$2:A$850, 0))&lt;&gt;"", ISNUMBER(VALUE(INDEX(Paste_Here!O$2:O$850, MATCH(B17, Paste_Here!A$2:A$850, 0))))), INDEX(Paste_Here!O$2:O$850, MATCH(B17, Paste_Here!A$2:A$850, 0)), ""), ""), "")</f>
        <v/>
      </c>
      <c r="AN17" s="66"/>
      <c r="AO17" s="76"/>
      <c r="AP17" s="66"/>
      <c r="AQ17" s="76"/>
      <c r="AR17" s="66"/>
      <c r="AS17" s="76"/>
      <c r="AT17" s="66"/>
      <c r="AU17" s="66"/>
      <c r="AV17" s="76" t="str">
        <f t="shared" si="3"/>
        <v/>
      </c>
      <c r="AW17" s="66"/>
      <c r="AX17" s="76" t="str">
        <f>IFERROR(IF(B17&lt;&gt;"", IF(ISNUMBER(SEARCH("Revealed-Potential (Primary Focus)", LOWER(INDEX(Paste_Here!Z$2:Z$850, MATCH(B17, Paste_Here!A$2:A$850, 0))))), "Rev-Potential: Prim", IF(ISNUMBER(SEARCH("Revealed-Potential (Secondary Focus)", LOWER(INDEX(Paste_Here!Z$2:Z$850, MATCH(B17, Paste_Here!A$2:A$850, 0))))), "Rev-Potential: Sec", IF(ISNUMBER(SEARCH("Monitoring", LOWER(INDEX(Paste_Here!Z$2:Z$850, MATCH(B17, Paste_Here!A$2:A$850, 0))))), "Monitoring", IF(ISNUMBER(SEARCH("At-Promise (Secondary Focus)", LOWER(INDEX(Paste_Here!Z$2:Z$850, MATCH(B17, Paste_Here!A$2:A$850, 0))))), "At-Promise: Sec", IF(ISNUMBER(SEARCH("At-Promise (Primary Focus)", LOWER(INDEX(Paste_Here!Z$2:Z$850, MATCH(B17, Paste_Here!A$2:A$850, 0))))), "At-Promise: Prim", ""))))), ""), "")</f>
        <v/>
      </c>
      <c r="AY17" s="66"/>
      <c r="AZ17" s="76"/>
      <c r="BA17" s="66"/>
      <c r="BB17" s="76"/>
      <c r="BC17" s="66"/>
      <c r="BD17" s="76"/>
      <c r="BE17" s="66"/>
      <c r="BF17" s="76"/>
      <c r="BG17" s="66"/>
      <c r="BH17" s="76"/>
      <c r="BI17" s="66"/>
      <c r="BJ17" s="66"/>
      <c r="BK17" s="76" t="str">
        <f t="shared" si="4"/>
        <v/>
      </c>
      <c r="BL17" s="66"/>
      <c r="BM17" s="76" t="str">
        <f>IFERROR(IF(B17&lt;&gt;"", IF(AND(ISNUMBER(VALUE(SUBSTITUTE(SUBSTITUTE(Paste_Here!R17, "br", "-"), "L", ""))), VALUE(SUBSTITUTE(SUBSTITUTE(Paste_Here!R17, "br", "-"), "L", "")) &gt;= 1095), "Yes", IF(AND(ISNUMBER(VALUE(SUBSTITUTE(SUBSTITUTE(Paste_Here!R17, "br", "-"), "L", ""))), VALUE(SUBSTITUTE(SUBSTITUTE(Paste_Here!R17, "br", "-"), "L", "")) &lt;= 1094), "No", "")), ""), "")</f>
        <v/>
      </c>
      <c r="BN17" s="66"/>
      <c r="BO17" s="76" t="str">
        <f>IFERROR(IF(B17&lt;&gt;"", IF(COUNTIF(INDEX(Paste_Here!Y$2:AB$850, MATCH(B17, Paste_Here!A$2:A$850, 0), 0), "yes") &gt; 0, "Yes", IF(COUNTIF(INDEX(Paste_Here!Y$2:AB$850, MATCH(B17, Paste_Here!A$2:A$850, 0), 0), "no") &gt; 0, "No", "")), ""), "")</f>
        <v/>
      </c>
      <c r="BP17" s="66"/>
      <c r="BQ17" s="76" t="str">
        <f>IFERROR(IF(B17&lt;&gt;"", IF(AND(ISNUMBER(VALUE(SUBSTITUTE(SUBSTITUTE(Paste_Here!U17, "em", "-"), "q", ""))), VALUE(SUBSTITUTE(SUBSTITUTE(Paste_Here!U17, "em", "-"), "q", "")) &gt;= 910), "Yes", IF(AND(ISNUMBER(VALUE(SUBSTITUTE(SUBSTITUTE(Paste_Here!U17, "em", "-"), "q", ""))), VALUE(SUBSTITUTE(SUBSTITUTE(Paste_Here!U17, "em", "-"), "q", "")) &lt;= 909), "No", "")), ""), "")</f>
        <v/>
      </c>
      <c r="BR17" s="66"/>
      <c r="BS17" s="76" t="str">
        <f>IFERROR(IF(B17&lt;&gt;"", IF(AND(INDEX(Paste_Here!X$2:X$850, MATCH(B17, Paste_Here!A$2:A$850, 0))&lt;&gt;"", ISNUMBER(VALUE(INDEX(Paste_Here!X$2:X$850, MATCH(B17, Paste_Here!A$2:A$850, 0))))), INDEX(Paste_Here!X$2:X$850, MATCH(B17, Paste_Here!A$2:A$850, 0)), ""), ""), "")</f>
        <v/>
      </c>
      <c r="BT17" s="66"/>
      <c r="BU17" s="76" t="str">
        <f>IFERROR(IF(B17&lt;&gt;"", IF(ISNUMBER(VALUE(INDEX(Paste_Here!G$2:G$850, MATCH(B17, Paste_Here!A$2:A$850, 0)))), IF(VALUE(INDEX(Paste_Here!G$2:G$850, MATCH(B17, Paste_Here!A$2:A$850, 0)))=0, "No", IF(AND(VALUE(INDEX(Paste_Here!G$2:G$850, MATCH(B17, Paste_Here!A$2:A$850, 0)))&gt;=1, VALUE(INDEX(Paste_Here!G$2:G$850, MATCH(B17, Paste_Here!A$2:A$850, 0)))&lt;=4), VALUE(INDEX(Paste_Here!G$2:G$850, MATCH(B17, Paste_Here!A$2:A$850, 0))), "")), ""), ""), "")</f>
        <v/>
      </c>
      <c r="BV17" s="66"/>
      <c r="BW17" s="76" t="str">
        <f>IFERROR(IF(B17&lt;&gt;"", IF(ISNUMBER(VALUE(INDEX(Paste_Here!H$2:H$850, MATCH(B17, Paste_Here!A$2:A$850, 0)))), IF(VALUE(INDEX(Paste_Here!H$2:H$850, MATCH(B17, Paste_Here!A$2:A$850, 0)))=0, "No", IF(AND(VALUE(INDEX(Paste_Here!H$2:H$850, MATCH(B17, Paste_Here!A$2:A$850, 0)))&gt;=1, VALUE(INDEX(Paste_Here!H$2:H$850, MATCH(B17, Paste_Here!A$2:A$850, 0)))&lt;=4), VALUE(INDEX(Paste_Here!H$2:H$850, MATCH(B17, Paste_Here!A$2:A$850, 0))), "")), ""), ""), "")</f>
        <v/>
      </c>
      <c r="BX17" s="66"/>
      <c r="BY17" s="76"/>
      <c r="BZ17" s="66"/>
      <c r="CA17" s="76"/>
      <c r="CB17" s="66"/>
      <c r="CC17" s="66"/>
      <c r="CD17" s="76" t="str">
        <f t="shared" si="5"/>
        <v/>
      </c>
      <c r="CE17" s="66"/>
      <c r="CF17" s="76" t="str">
        <f>IFERROR(IF(B17&lt;&gt;"", IF(AND(INDEX(Paste_Here!P$2:P$850, MATCH(B17, Paste_Here!A$2:A$850, 0))&lt;&gt;"", ISNUMBER(VALUE(INDEX(Paste_Here!P$2:P$850, MATCH(B17, Paste_Here!A$2:A$850, 0))))), INDEX(Paste_Here!P$2:P$850, MATCH(B17, Paste_Here!A$2:A$850, 0)), ""), ""), "")</f>
        <v/>
      </c>
      <c r="CG17" s="66"/>
      <c r="CH17" s="76" t="str">
        <f>IFERROR(IF(B17&lt;&gt;"", IF(ISNUMBER(SEARCH("highrisk", LOWER(INDEX(Paste_Here!Q$2:Q$850, MATCH(B17, Paste_Here!A$2:A$850, 0))))), "High Risk", IF(ISNUMBER(SEARCH("lowrisk", LOWER(INDEX(Paste_Here!Q$2:Q$850, MATCH(B17, Paste_Here!A$2:A$850, 0))))), "Low Risk", IF(ISNUMBER(SEARCH("somerisk", LOWER(INDEX(Paste_Here!Q$2:Q$850, MATCH(B17, Paste_Here!A$2:A$850, 0))))), "Some Risk", ""))), ""), "")</f>
        <v/>
      </c>
      <c r="CI17" s="66"/>
      <c r="CJ17" s="76" t="str">
        <f>IFERROR(IF(B17&lt;&gt;"", IF(AND(INDEX(Paste_Here!AA$2:AA$850, MATCH(B17, Paste_Here!A$2:A$850, 0))&lt;&gt;"", ISNUMBER(VALUE(INDEX(Paste_Here!AA$2:AA$850, MATCH(B17, Paste_Here!A$2:A$850, 0))))), INDEX(Paste_Here!AA$2:AA$850, MATCH(B17, Paste_Here!A$2:A$850, 0)), ""), ""), "")</f>
        <v/>
      </c>
      <c r="CK17" s="66"/>
      <c r="CL17" s="76" t="str">
        <f>IFERROR(IF(B17&lt;&gt;"", IF(LOWER(INDEX(Paste_Here!AB$2:AB$850, MATCH(B17, Paste_Here!A$2:A$850, 0)))="approaching expectations", "Approaching", IF(LOWER(INDEX(Paste_Here!AB$2:AB$850, MATCH(B17, Paste_Here!A$2:A$850, 0)))="met expectations", "Met", IF(LOWER(INDEX(Paste_Here!AB$2:AB$850, MATCH(B17, Paste_Here!A$2:A$850, 0)))="exceeded expectations", "Exceeded", IF(LOWER(INDEX(Paste_Here!AB$2:AB$850, MATCH(B17, Paste_Here!A$2:A$850, 0)))="below expectations", "Below", "")))), ""), "")</f>
        <v/>
      </c>
      <c r="CM17" s="66"/>
      <c r="CN17" s="76" t="str">
        <f>IFERROR(IF(B17&lt;&gt;"", IF(AND(INDEX(Paste_Here!AC$2:AC$850, MATCH(B17, Paste_Here!A$2:A$850, 0))&lt;&gt;"", ISNUMBER(VALUE(INDEX(Paste_Here!AC$2:AC$850, MATCH(B17, Paste_Here!A$2:A$850, 0))))), INDEX(Paste_Here!AC$2:AC$850, MATCH(B17, Paste_Here!A$2:A$850, 0)), ""), ""), "")</f>
        <v/>
      </c>
      <c r="CO17" s="66"/>
      <c r="CP17" s="76"/>
      <c r="CQ17" s="66"/>
      <c r="CR17" s="76"/>
      <c r="CS17" s="66"/>
      <c r="CT17" s="76"/>
      <c r="CU17" s="66"/>
      <c r="CV17" s="76"/>
      <c r="CW17" s="66"/>
      <c r="CX17" s="76"/>
      <c r="CY17" s="66"/>
      <c r="CZ17" s="66"/>
      <c r="DA17" s="76" t="str">
        <f t="shared" si="6"/>
        <v/>
      </c>
      <c r="DB17" s="66"/>
      <c r="DC17" s="76" t="str">
        <f>IFERROR(IF(B17&lt;&gt;"", IF(AND(INDEX(Paste_Here!V$2:V$850, MATCH(B17, Paste_Here!A$2:A$850, 0))&lt;&gt;"", ISNUMBER(VALUE(INDEX(Paste_Here!V$2:V$850, MATCH(B17, Paste_Here!A$2:A$850, 0))))), INDEX(Paste_Here!V$2:V$850, MATCH(B17, Paste_Here!A$2:A$850, 0)), ""), ""), "")</f>
        <v/>
      </c>
      <c r="DD17" s="66"/>
      <c r="DE17" s="76" t="str">
        <f>IFERROR(IF(B17&lt;&gt;"", IF(ISNUMBER(SEARCH("highrisk", LOWER(INDEX(Paste_Here!W$2:W$850, MATCH(B17, Paste_Here!A$2:A$850, 0))))), "High Risk", IF(ISNUMBER(SEARCH("lowrisk", LOWER(INDEX(Paste_Here!W$2:W$850, MATCH(B17, Paste_Here!A$2:A$850, 0))))), "Low Risk", IF(ISNUMBER(SEARCH("somerisk", LOWER(INDEX(Paste_Here!W$2:W$850, MATCH(B17, Paste_Here!A$2:A$850, 0))))), "Some Risk", ""))), ""), "")</f>
        <v/>
      </c>
      <c r="DF17" s="66"/>
      <c r="DG17" s="76" t="str">
        <f>IFERROR(IF(B17&lt;&gt;"", IF(AND(INDEX(Paste_Here!S$2:S$850, MATCH(B17, Paste_Here!A$2:A$850, 0))&lt;&gt;"", ISNUMBER(VALUE(INDEX(Paste_Here!S$2:S$850, MATCH(B17, Paste_Here!A$2:A$850, 0))))), INDEX(Paste_Here!S$2:S$850, MATCH(B17, Paste_Here!A$2:A$850, 0)), ""), ""), "")</f>
        <v/>
      </c>
      <c r="DH17" s="66"/>
      <c r="DI17" s="76" t="str">
        <f>IFERROR(IF(B17&lt;&gt;"", IF(ISNUMBER(SEARCH("highrisk", LOWER(INDEX(Paste_Here!T$2:T$850, MATCH(B17, Paste_Here!A$2:A$850, 0))))), "High Risk", IF(ISNUMBER(SEARCH("lowrisk", LOWER(INDEX(Paste_Here!T$2:T$850, MATCH(B17, Paste_Here!A$2:A$850, 0))))), "Low Risk", IF(ISNUMBER(SEARCH("somerisk", LOWER(INDEX(Paste_Here!T$2:T$850, MATCH(B17, Paste_Here!A$2:A$850, 0))))), "Some Risk", ""))), ""), "")</f>
        <v/>
      </c>
      <c r="DJ17" s="66"/>
      <c r="DK17" s="76" t="str">
        <f>IFERROR(IF(B17&lt;&gt;"", IF(AND(INDEX(Paste_Here!AD$2:AD$850, MATCH(B17, Paste_Here!A$2:A$850, 0))&lt;&gt;"", ISNUMBER(VALUE(INDEX(Paste_Here!AD$2:AD$850, MATCH(B17, Paste_Here!A$2:A$850, 0))))), INDEX(Paste_Here!AD$2:AD$850, MATCH(B17, Paste_Here!A$2:A$850, 0)), ""), ""), "")</f>
        <v/>
      </c>
      <c r="DL17" s="66"/>
      <c r="DM17" s="76" t="str">
        <f>IFERROR(IF(B17&lt;&gt;"", IF(LOWER(INDEX(Paste_Here!AE$2:AE$850, MATCH(B17, Paste_Here!A$2:A$850, 0)))="approaching expectations", "Approaching", IF(LOWER(INDEX(Paste_Here!AE$2:AE$850, MATCH(B17, Paste_Here!A$2:A$850, 0)))="met expectations", "Met", IF(LOWER(INDEX(Paste_Here!AE$2:AE$850, MATCH(B17, Paste_Here!A$2:A$850, 0)))="exceeded expectations", "Exceeded", IF(LOWER(INDEX(Paste_Here!AE$2:AE$850, MATCH(B17, Paste_Here!A$2:A$850, 0)))="below expectations", "Below", "")))), ""), "")</f>
        <v/>
      </c>
      <c r="DN17" s="66"/>
      <c r="DO17" s="76"/>
      <c r="DP17" s="66"/>
      <c r="DQ17" s="76"/>
      <c r="DR17" s="66"/>
      <c r="DS17" s="76"/>
      <c r="DT17" s="66"/>
      <c r="DU17" s="76"/>
      <c r="DV17" s="66"/>
      <c r="DW17" s="66"/>
      <c r="DX17" s="76" t="str">
        <f t="shared" si="7"/>
        <v/>
      </c>
      <c r="DY17" s="66"/>
      <c r="DZ17" s="76"/>
      <c r="EA17" s="66"/>
      <c r="EB17" s="76"/>
      <c r="EC17" s="66"/>
      <c r="ED17" s="76" t="str">
        <f>IFERROR(IF(B17&lt;&gt;"", IF(AND(INDEX(Paste_Here!AF$2:AF$850, MATCH(B17, Paste_Here!A$2:A$850, 0))&lt;&gt;"", ISNUMBER(VALUE(INDEX(Paste_Here!AF$2:AF$850, MATCH(B17, Paste_Here!A$2:A$850, 0))))), INDEX(Paste_Here!AF$2:AF$850, MATCH(B17, Paste_Here!A$2:A$850, 0)), ""), ""), "")</f>
        <v/>
      </c>
      <c r="EE17" s="66"/>
      <c r="EF17" s="76"/>
      <c r="EG17" s="66"/>
      <c r="EH17" s="76"/>
      <c r="EI17" s="66"/>
      <c r="EJ17" s="76" t="str">
        <f>IFERROR(IF(B17&lt;&gt;"", IF(AND(INDEX(Paste_Here!AG$2:AG$850, MATCH(B17, Paste_Here!A$2:A$850, 0))&lt;&gt;"", ISNUMBER(VALUE(INDEX(Paste_Here!AG$2:AG$850, MATCH(B17, Paste_Here!A$2:A$850, 0))))), INDEX(Paste_Here!AG$2:AG$850, MATCH(B17, Paste_Here!A$2:A$850, 0)), ""), ""), "")</f>
        <v/>
      </c>
      <c r="EK17" s="66"/>
      <c r="EL17" s="76"/>
      <c r="EM17" s="66"/>
      <c r="EN17" s="76"/>
      <c r="EO17" s="66"/>
      <c r="EP17" s="76"/>
      <c r="EQ17" s="66"/>
      <c r="ER17" s="76"/>
      <c r="ES17" s="66"/>
      <c r="ET17" s="66"/>
      <c r="EU17" s="76"/>
      <c r="EV17" s="66"/>
      <c r="EW17" s="76"/>
      <c r="EX17" s="66"/>
      <c r="EY17" s="76"/>
      <c r="EZ17" s="66"/>
      <c r="FA17" s="76"/>
      <c r="FB17" s="66"/>
      <c r="FC17" s="76"/>
      <c r="FD17" s="66"/>
      <c r="FE17" s="76"/>
      <c r="FF17" s="66"/>
      <c r="FG17" s="76"/>
      <c r="FH17" s="66"/>
      <c r="FI17" s="76"/>
      <c r="FJ17" s="66"/>
      <c r="FK17" s="76"/>
      <c r="FL17" s="66"/>
      <c r="FM17" s="76"/>
      <c r="FN17" s="66"/>
      <c r="FO17" s="76"/>
      <c r="FP17" s="66"/>
      <c r="FQ17" s="76"/>
      <c r="FR17" s="66"/>
      <c r="FS17" s="76"/>
      <c r="FT17" s="66"/>
      <c r="FU17" s="76"/>
      <c r="FV17" s="66"/>
      <c r="FW17" s="76"/>
      <c r="FX17" s="66"/>
      <c r="FY17" s="76"/>
      <c r="FZ17" s="66"/>
      <c r="GA17" s="76"/>
      <c r="GB17" s="66"/>
      <c r="GC17" s="76"/>
      <c r="GD17" s="66"/>
      <c r="GE17" s="76"/>
      <c r="GF17" s="66"/>
      <c r="GG17" s="76"/>
      <c r="GH17" s="66"/>
      <c r="GI17" s="76"/>
      <c r="GJ17" s="66"/>
      <c r="GK17" s="76"/>
      <c r="GL17" s="66"/>
      <c r="GM17" s="76"/>
      <c r="GN17" s="66"/>
      <c r="GO17" s="76"/>
      <c r="GP17" s="66"/>
      <c r="GQ17" s="76"/>
      <c r="GR17" s="66"/>
      <c r="GS17" s="76"/>
      <c r="GT17" s="66"/>
      <c r="GU17" s="76"/>
      <c r="GV17" s="66"/>
      <c r="GW17" s="76"/>
      <c r="GX17" s="66"/>
      <c r="GY17" s="76"/>
      <c r="GZ17" s="66"/>
      <c r="HA17" s="76"/>
      <c r="HB17" s="66"/>
      <c r="HC17" s="76"/>
      <c r="HD17" s="66"/>
      <c r="HE17" s="76"/>
      <c r="HF17" s="66"/>
      <c r="HG17" s="76"/>
      <c r="HH17" s="66"/>
      <c r="HI17" s="76"/>
      <c r="HJ17" s="66"/>
      <c r="HK17" s="76"/>
      <c r="HL17" s="66"/>
      <c r="HM17" s="76"/>
      <c r="HN17" s="66"/>
      <c r="HO17" s="76"/>
      <c r="HP17" s="66"/>
      <c r="HQ17" s="76"/>
      <c r="HR17" s="66"/>
      <c r="HS17" s="76"/>
      <c r="HT17" s="66"/>
      <c r="HU17" s="76"/>
      <c r="HV17" s="66"/>
      <c r="HW17" s="76"/>
      <c r="HX17" s="66"/>
      <c r="HY17" s="76"/>
      <c r="HZ17" s="66"/>
      <c r="IA17" s="76"/>
      <c r="IB17" s="66"/>
      <c r="IC17" s="76"/>
      <c r="ID17" s="66"/>
      <c r="IE17" s="76"/>
      <c r="IF17" s="66"/>
      <c r="IG17" s="76"/>
      <c r="IH17" s="66"/>
      <c r="II17" s="76"/>
      <c r="IJ17" s="66"/>
      <c r="IK17" s="76"/>
      <c r="IL17" s="66"/>
      <c r="IM17" s="76"/>
      <c r="IN17" s="66"/>
      <c r="IO17" s="76"/>
      <c r="IP17" s="66"/>
      <c r="IQ17" s="76"/>
      <c r="IR17" s="66"/>
      <c r="IS17" s="76"/>
      <c r="IT17" s="66"/>
      <c r="IU17" s="76"/>
      <c r="IV17" s="66"/>
      <c r="IW17" s="76"/>
      <c r="IX17" s="66"/>
      <c r="IY17" s="76"/>
      <c r="IZ17" s="66"/>
      <c r="JA17" s="76"/>
      <c r="JB17" s="66"/>
      <c r="JC17" s="76"/>
      <c r="JD17" s="66"/>
      <c r="JE17" s="76"/>
      <c r="JF17" s="66"/>
      <c r="JG17" s="76"/>
      <c r="JH17" s="66"/>
      <c r="JI17" s="76"/>
      <c r="JJ17" s="66"/>
      <c r="JK17" s="76"/>
      <c r="JL17" s="66"/>
      <c r="JM17" s="76"/>
      <c r="JN17" s="66"/>
      <c r="JO17" s="76"/>
      <c r="JP17" s="66"/>
      <c r="JQ17" s="76"/>
      <c r="JR17" s="66"/>
      <c r="JS17" s="76"/>
      <c r="JT17" s="66"/>
      <c r="JU17" s="76"/>
      <c r="JV17" s="66"/>
      <c r="JW17" s="76"/>
      <c r="JX17" s="66"/>
      <c r="JY17" s="76"/>
      <c r="JZ17" s="66"/>
      <c r="KA17" s="76"/>
      <c r="KB17" s="66"/>
      <c r="KC17" s="76"/>
      <c r="KD17" s="66"/>
      <c r="KE17" s="76"/>
      <c r="KF17" s="66"/>
      <c r="KG17" s="76"/>
      <c r="KH17" s="66"/>
      <c r="KI17" s="76"/>
      <c r="KJ17" s="66"/>
      <c r="KK17" s="76"/>
      <c r="KL17" s="66"/>
      <c r="KM17" s="76"/>
      <c r="KN17" s="66"/>
      <c r="KO17" s="76"/>
      <c r="KP17" s="66"/>
      <c r="KQ17" s="76"/>
      <c r="KR17" s="66"/>
      <c r="KS17" s="76"/>
      <c r="KT17" s="66"/>
      <c r="KU17" s="76"/>
      <c r="KV17" s="66"/>
      <c r="KW17" s="76"/>
      <c r="KX17" s="66"/>
      <c r="KY17" s="76"/>
      <c r="KZ17" s="66"/>
      <c r="LA17" s="76"/>
      <c r="LB17" s="66"/>
      <c r="LC17" s="76"/>
      <c r="LD17" s="66"/>
      <c r="LE17" s="76"/>
      <c r="LF17" s="66"/>
      <c r="LG17" s="76"/>
      <c r="LH17" s="66"/>
      <c r="LI17" s="76"/>
      <c r="LJ17" s="66"/>
      <c r="LK17" s="76"/>
      <c r="LL17" s="66"/>
      <c r="LM17" s="76"/>
      <c r="LN17" s="66"/>
      <c r="LO17" s="76"/>
      <c r="LP17" s="66"/>
      <c r="LQ17" s="76"/>
      <c r="LR17" s="66"/>
      <c r="LS17" s="76"/>
      <c r="LT17" s="66"/>
      <c r="LU17" s="76"/>
      <c r="LV17" s="66"/>
      <c r="LW17" s="76"/>
      <c r="LX17" s="66"/>
      <c r="LY17" s="76"/>
      <c r="LZ17" s="66"/>
      <c r="MA17" s="76"/>
      <c r="MB17" s="66"/>
      <c r="MC17" s="76"/>
      <c r="MD17" s="66"/>
      <c r="MG17" s="1" t="str" cm="1">
        <f t="array" ref="MG17">IFERROR(INDEX(Paste_Here!$B$2:$B$850, MATCH(0, COUNTIF(MG$4:MG16, Paste_Here!$B$2:$B$850) + IF(Paste_Here!$B$2:$B$850="", 1, 0), 0)), "")</f>
        <v/>
      </c>
      <c r="MH17" s="1" t="str">
        <f>IF(MG17&lt;&gt;"", INDEX(Paste_Here!$A$2:$A$850, MATCH(MG17, Paste_Here!$B$2:$B$850, 0)), "")</f>
        <v/>
      </c>
      <c r="MI17" s="1" t="str">
        <f t="shared" si="8"/>
        <v/>
      </c>
      <c r="MJ17" s="1" t="str" cm="1">
        <f t="array" ref="MJ17">IFERROR(INDEX($MI$5:$MI$850, MATCH(SMALL(IF($MI$5:$MI$850&lt;&gt;"", COUNTIF($MI$5:$MI$850, "&lt;"&amp;$MI$5:$MI$850)+1), ROW()-ROW($MJ$5)+1), COUNTIF($MI$5:$MI$850, "&lt;"&amp;$MI$5:$MI$850)+1, 0)), "")</f>
        <v/>
      </c>
    </row>
    <row r="18" spans="1:348">
      <c r="A18" s="66"/>
      <c r="B18" s="76" t="str">
        <f t="shared" si="1"/>
        <v/>
      </c>
      <c r="C18" s="66"/>
      <c r="D18" s="76" t="str">
        <f>IFERROR(IF(B18&lt;&gt;"", IF(AND(INDEX(Paste_Here!B$2:B$850, MATCH(B18, Paste_Here!A$2:A$850, 0))&lt;&gt;"", ISNUMBER(VALUE(INDEX(Paste_Here!B$2:B$850, MATCH(B18, Paste_Here!A$2:A$850, 0))))), INDEX(Paste_Here!B$2:B$850, MATCH(B18, Paste_Here!A$2:A$850, 0)), ""), ""), "")</f>
        <v/>
      </c>
      <c r="E18" s="66"/>
      <c r="F18" s="76" t="str">
        <f>IFERROR(IF(B18&lt;&gt;"", IF(ISTEXT(INDEX(Paste_Here!K$2:K$850, MATCH(B18, Paste_Here!A$2:A$850, 0))), INDEX(Paste_Here!K$2:K$850, MATCH(B18, Paste_Here!A$2:A$850, 0)), ""), ""), "")</f>
        <v/>
      </c>
      <c r="G18" s="66"/>
      <c r="H18" s="76" t="str">
        <f>IFERROR(IF(B18&lt;&gt;"", IF(ISTEXT(INDEX(Paste_Here!C$2:C$850, MATCH(B18, Paste_Here!A$2:A$850, 0))), INDEX(Paste_Here!C$2:C$850, MATCH(B18, Paste_Here!A$2:A$850, 0)), ""), ""), "")</f>
        <v/>
      </c>
      <c r="I18" s="66"/>
      <c r="J18" s="76" t="str">
        <f>IFERROR(IF(B18&lt;&gt;"", IF(ISNUMBER(SEARCH("s", LOWER(INDEX(Paste_Here!M$2:M$850, MATCH(B18, Paste_Here!A$2:A$850, 0))))), "Yes", IF(INDEX(Paste_Here!M$2:M$850, MATCH(B18, Paste_Here!A$2:A$850, 0))&lt;&gt;"", "No", "")), ""), "")</f>
        <v/>
      </c>
      <c r="K18" s="66"/>
      <c r="L18" s="76" t="str">
        <f>IFERROR(IF(B18&lt;&gt;"", IF(ISNUMBER(SEARCH("yes", LOWER(INDEX(Paste_Here!E$2:E$850, MATCH(B18, Paste_Here!A$2:A$850, 0))))), "Yes", IF(ISNUMBER(SEARCH("no", LOWER(INDEX(Paste_Here!E$2:E$850, MATCH(B18, Paste_Here!A$2:A$850, 0))))), "No", "")), ""), "")</f>
        <v/>
      </c>
      <c r="M18" s="66"/>
      <c r="N18" s="76" t="str">
        <f>IFERROR(IF(B18&lt;&gt;"", IF(ISNUMBER(SEARCH("yes", LOWER(INDEX(Paste_Here!F$2:F$850, MATCH(B18, Paste_Here!A$2:A$850, 0))))), "Yes", IF(ISNUMBER(SEARCH("no", LOWER(INDEX(Paste_Here!F$2:F$850, MATCH(B18, Paste_Here!A$2:A$850, 0))))), "No", "")), ""), "")</f>
        <v/>
      </c>
      <c r="O18" s="66"/>
      <c r="P18" s="76" t="str">
        <f>IFERROR(IF(B18&lt;&gt;"", IF(ISNUMBER(SEARCH("yes", LOWER(INDEX(Paste_Here!L$2:L$850, MATCH(B18, Paste_Here!A$2:A$850, 0))))), "Yes", IF(ISNUMBER(SEARCH("no", LOWER(INDEX(Paste_Here!L$2:L$850, MATCH(B18, Paste_Here!A$2:A$850, 0))))), "No", "")), ""), "")</f>
        <v/>
      </c>
      <c r="Q18" s="66"/>
      <c r="R18" s="76" t="str">
        <f>IFERROR(IF(B18&lt;&gt;"", IF(ISNUMBER(SEARCH("transitional 2", LOWER(INDEX(Paste_Here!D$2:D$850, MATCH(B18, Paste_Here!A$2:A$850, 0))))), "T2", IF(ISNUMBER(SEARCH("transitional 1", LOWER(INDEX(Paste_Here!D$2:D$850, MATCH(B18, Paste_Here!A$2:A$850, 0))))), "T1", IF(ISNUMBER(SEARCH("waived ell services", LOWER(INDEX(Paste_Here!D$2:D$850, MATCH(B18, Paste_Here!A$2:A$850, 0))))), "W", IF(ISNUMBER(SEARCH("english language learner", LOWER(INDEX(Paste_Here!D$2:D$850, MATCH(B18, Paste_Here!A$2:A$850, 0))))), "L", "")))), ""), "")</f>
        <v/>
      </c>
      <c r="S18" s="66"/>
      <c r="T18" s="76" t="str">
        <f>IFERROR(IF(B18&lt;&gt;"", IF(ISNUMBER(SEARCH("yes", LOWER(INDEX(Paste_Here!I$2:I$850, MATCH(B18, Paste_Here!A$2:A$850, 0))))), "Yes", IF(ISNUMBER(SEARCH("no", LOWER(INDEX(Paste_Here!I$2:I$850, MATCH(B18, Paste_Here!A$2:A$850, 0))))), "No", "")), ""), "")</f>
        <v/>
      </c>
      <c r="U18" s="66"/>
      <c r="V18" s="76" t="str">
        <f>IFERROR(IF(B18&lt;&gt;"", IF(ISTEXT(INDEX(Paste_Here!J$2:J$850, MATCH(B18, Paste_Here!A$2:A$850, 0))), VALUE(INDEX(Paste_Here!J$2:J$850, MATCH(B18, Paste_Here!A$2:A$850, 0))), ""), ""), "")</f>
        <v/>
      </c>
      <c r="W18" s="66"/>
      <c r="X18" s="66"/>
      <c r="Y18" s="76" t="str">
        <f t="shared" si="2"/>
        <v/>
      </c>
      <c r="Z18" s="66"/>
      <c r="AA18" s="76" t="str">
        <f>IFERROR(IF(B18&lt;&gt;"", IF(AND(INDEX(Paste_Here!AI$2:AI$850, MATCH(B18, Paste_Here!A$2:A$850, 0))&lt;&gt;"", ISNUMBER(VALUE(INDEX(Paste_Here!AI$2:AI$850, MATCH(B18, Paste_Here!A$2:A$850, 0))))), INDEX(Paste_Here!AI$2:AI$850, MATCH(B18, Paste_Here!A$2:A$850, 0)), ""), ""), "")</f>
        <v/>
      </c>
      <c r="AB18" s="66"/>
      <c r="AC18" s="76" t="str">
        <f>IFERROR(IF(B18&lt;&gt;"", IF(AND(INDEX(Paste_Here!AJ$2:AJ$850, MATCH(B18, Paste_Here!A$2:A$850, 0))&lt;&gt;"", ISNUMBER(VALUE(INDEX(Paste_Here!AJ$2:AJ$850, MATCH(B18, Paste_Here!A$2:A$850, 0))))), INDEX(Paste_Here!AJ$2:AJ$850, MATCH(B18, Paste_Here!A$2:A$850, 0)), ""), ""), "")</f>
        <v/>
      </c>
      <c r="AD18" s="66"/>
      <c r="AE18" s="76" t="str">
        <f>IFERROR(IF(B18&lt;&gt;"", IF(AND(INDEX(Paste_Here!AK$2:AK$850, MATCH(B18, Paste_Here!A$2:A$850, 0))&lt;&gt;"", ISNUMBER(VALUE(INDEX(Paste_Here!AK$2:AK$850, MATCH(B18, Paste_Here!A$2:A$850, 0))))), INDEX(Paste_Here!AK$2:AK$850, MATCH(B18, Paste_Here!A$2:A$850, 0)), ""), ""), "")</f>
        <v/>
      </c>
      <c r="AF18" s="66"/>
      <c r="AG18" s="76" t="str">
        <f>IFERROR(IF(B18&lt;&gt;"", IF(AND(INDEX(Paste_Here!AL$2:AL$850, MATCH(B18, Paste_Here!A$2:A$850, 0))&lt;&gt;"", ISNUMBER(VALUE(INDEX(Paste_Here!AL$2:AL$850, MATCH(B18, Paste_Here!A$2:A$850, 0))))), INDEX(Paste_Here!AL$2:AL$850, MATCH(B18, Paste_Here!A$2:A$850, 0)), ""), ""), "")</f>
        <v/>
      </c>
      <c r="AH18" s="66"/>
      <c r="AI18" s="76" t="str">
        <f>IFERROR(IF(B18&lt;&gt;"", IF(AND(INDEX(Paste_Here!AH$2:AH$850, MATCH(B18, Paste_Here!A$2:A$850, 0))&lt;&gt;"", ISNUMBER(VALUE(INDEX(Paste_Here!AH$2:AH$850, MATCH(B18, Paste_Here!A$2:A$850, 0))))), IF(VALUE(INDEX(Paste_Here!AH$2:AH$850, MATCH(B18, Paste_Here!A$2:A$850, 0)))=0, "", INDEX(Paste_Here!AH$2:AH$850, MATCH(B18, Paste_Here!A$2:A$850, 0))), ""), ""), "")</f>
        <v/>
      </c>
      <c r="AJ18" s="66"/>
      <c r="AK18" s="76" t="str">
        <f>IFERROR(IF(B18&lt;&gt;"", IF(AND(INDEX(Paste_Here!N$2:N$850, MATCH(B18, Paste_Here!A$2:A$850, 0))&lt;&gt;"", ISNUMBER(VALUE(INDEX(Paste_Here!N$2:N$850, MATCH(B18, Paste_Here!A$2:A$850, 0))))), INDEX(Paste_Here!N$2:N$850, MATCH(B18, Paste_Here!A$2:A$850, 0)), ""), ""), "")</f>
        <v/>
      </c>
      <c r="AL18" s="66"/>
      <c r="AM18" s="76" t="str">
        <f>IFERROR(IF(B18&lt;&gt;"", IF(AND(INDEX(Paste_Here!O$2:O$850, MATCH(B18, Paste_Here!A$2:A$850, 0))&lt;&gt;"", ISNUMBER(VALUE(INDEX(Paste_Here!O$2:O$850, MATCH(B18, Paste_Here!A$2:A$850, 0))))), INDEX(Paste_Here!O$2:O$850, MATCH(B18, Paste_Here!A$2:A$850, 0)), ""), ""), "")</f>
        <v/>
      </c>
      <c r="AN18" s="66"/>
      <c r="AO18" s="76"/>
      <c r="AP18" s="66"/>
      <c r="AQ18" s="76"/>
      <c r="AR18" s="66"/>
      <c r="AS18" s="76"/>
      <c r="AT18" s="66"/>
      <c r="AU18" s="66"/>
      <c r="AV18" s="76" t="str">
        <f t="shared" si="3"/>
        <v/>
      </c>
      <c r="AW18" s="66"/>
      <c r="AX18" s="76" t="str">
        <f>IFERROR(IF(B18&lt;&gt;"", IF(ISNUMBER(SEARCH("Revealed-Potential (Primary Focus)", LOWER(INDEX(Paste_Here!Z$2:Z$850, MATCH(B18, Paste_Here!A$2:A$850, 0))))), "Rev-Potential: Prim", IF(ISNUMBER(SEARCH("Revealed-Potential (Secondary Focus)", LOWER(INDEX(Paste_Here!Z$2:Z$850, MATCH(B18, Paste_Here!A$2:A$850, 0))))), "Rev-Potential: Sec", IF(ISNUMBER(SEARCH("Monitoring", LOWER(INDEX(Paste_Here!Z$2:Z$850, MATCH(B18, Paste_Here!A$2:A$850, 0))))), "Monitoring", IF(ISNUMBER(SEARCH("At-Promise (Secondary Focus)", LOWER(INDEX(Paste_Here!Z$2:Z$850, MATCH(B18, Paste_Here!A$2:A$850, 0))))), "At-Promise: Sec", IF(ISNUMBER(SEARCH("At-Promise (Primary Focus)", LOWER(INDEX(Paste_Here!Z$2:Z$850, MATCH(B18, Paste_Here!A$2:A$850, 0))))), "At-Promise: Prim", ""))))), ""), "")</f>
        <v/>
      </c>
      <c r="AY18" s="66"/>
      <c r="AZ18" s="76"/>
      <c r="BA18" s="66"/>
      <c r="BB18" s="76"/>
      <c r="BC18" s="66"/>
      <c r="BD18" s="76"/>
      <c r="BE18" s="66"/>
      <c r="BF18" s="76"/>
      <c r="BG18" s="66"/>
      <c r="BH18" s="76"/>
      <c r="BI18" s="66"/>
      <c r="BJ18" s="66"/>
      <c r="BK18" s="76" t="str">
        <f t="shared" si="4"/>
        <v/>
      </c>
      <c r="BL18" s="66"/>
      <c r="BM18" s="76" t="str">
        <f>IFERROR(IF(B18&lt;&gt;"", IF(AND(ISNUMBER(VALUE(SUBSTITUTE(SUBSTITUTE(Paste_Here!R18, "br", "-"), "L", ""))), VALUE(SUBSTITUTE(SUBSTITUTE(Paste_Here!R18, "br", "-"), "L", "")) &gt;= 1095), "Yes", IF(AND(ISNUMBER(VALUE(SUBSTITUTE(SUBSTITUTE(Paste_Here!R18, "br", "-"), "L", ""))), VALUE(SUBSTITUTE(SUBSTITUTE(Paste_Here!R18, "br", "-"), "L", "")) &lt;= 1094), "No", "")), ""), "")</f>
        <v/>
      </c>
      <c r="BN18" s="66"/>
      <c r="BO18" s="76" t="str">
        <f>IFERROR(IF(B18&lt;&gt;"", IF(COUNTIF(INDEX(Paste_Here!Y$2:AB$850, MATCH(B18, Paste_Here!A$2:A$850, 0), 0), "yes") &gt; 0, "Yes", IF(COUNTIF(INDEX(Paste_Here!Y$2:AB$850, MATCH(B18, Paste_Here!A$2:A$850, 0), 0), "no") &gt; 0, "No", "")), ""), "")</f>
        <v/>
      </c>
      <c r="BP18" s="66"/>
      <c r="BQ18" s="76" t="str">
        <f>IFERROR(IF(B18&lt;&gt;"", IF(AND(ISNUMBER(VALUE(SUBSTITUTE(SUBSTITUTE(Paste_Here!U18, "em", "-"), "q", ""))), VALUE(SUBSTITUTE(SUBSTITUTE(Paste_Here!U18, "em", "-"), "q", "")) &gt;= 910), "Yes", IF(AND(ISNUMBER(VALUE(SUBSTITUTE(SUBSTITUTE(Paste_Here!U18, "em", "-"), "q", ""))), VALUE(SUBSTITUTE(SUBSTITUTE(Paste_Here!U18, "em", "-"), "q", "")) &lt;= 909), "No", "")), ""), "")</f>
        <v/>
      </c>
      <c r="BR18" s="66"/>
      <c r="BS18" s="76" t="str">
        <f>IFERROR(IF(B18&lt;&gt;"", IF(AND(INDEX(Paste_Here!X$2:X$850, MATCH(B18, Paste_Here!A$2:A$850, 0))&lt;&gt;"", ISNUMBER(VALUE(INDEX(Paste_Here!X$2:X$850, MATCH(B18, Paste_Here!A$2:A$850, 0))))), INDEX(Paste_Here!X$2:X$850, MATCH(B18, Paste_Here!A$2:A$850, 0)), ""), ""), "")</f>
        <v/>
      </c>
      <c r="BT18" s="66"/>
      <c r="BU18" s="76" t="str">
        <f>IFERROR(IF(B18&lt;&gt;"", IF(ISNUMBER(VALUE(INDEX(Paste_Here!G$2:G$850, MATCH(B18, Paste_Here!A$2:A$850, 0)))), IF(VALUE(INDEX(Paste_Here!G$2:G$850, MATCH(B18, Paste_Here!A$2:A$850, 0)))=0, "No", IF(AND(VALUE(INDEX(Paste_Here!G$2:G$850, MATCH(B18, Paste_Here!A$2:A$850, 0)))&gt;=1, VALUE(INDEX(Paste_Here!G$2:G$850, MATCH(B18, Paste_Here!A$2:A$850, 0)))&lt;=4), VALUE(INDEX(Paste_Here!G$2:G$850, MATCH(B18, Paste_Here!A$2:A$850, 0))), "")), ""), ""), "")</f>
        <v/>
      </c>
      <c r="BV18" s="66"/>
      <c r="BW18" s="76" t="str">
        <f>IFERROR(IF(B18&lt;&gt;"", IF(ISNUMBER(VALUE(INDEX(Paste_Here!H$2:H$850, MATCH(B18, Paste_Here!A$2:A$850, 0)))), IF(VALUE(INDEX(Paste_Here!H$2:H$850, MATCH(B18, Paste_Here!A$2:A$850, 0)))=0, "No", IF(AND(VALUE(INDEX(Paste_Here!H$2:H$850, MATCH(B18, Paste_Here!A$2:A$850, 0)))&gt;=1, VALUE(INDEX(Paste_Here!H$2:H$850, MATCH(B18, Paste_Here!A$2:A$850, 0)))&lt;=4), VALUE(INDEX(Paste_Here!H$2:H$850, MATCH(B18, Paste_Here!A$2:A$850, 0))), "")), ""), ""), "")</f>
        <v/>
      </c>
      <c r="BX18" s="66"/>
      <c r="BY18" s="76"/>
      <c r="BZ18" s="66"/>
      <c r="CA18" s="76"/>
      <c r="CB18" s="66"/>
      <c r="CC18" s="66"/>
      <c r="CD18" s="76" t="str">
        <f t="shared" si="5"/>
        <v/>
      </c>
      <c r="CE18" s="66"/>
      <c r="CF18" s="76" t="str">
        <f>IFERROR(IF(B18&lt;&gt;"", IF(AND(INDEX(Paste_Here!P$2:P$850, MATCH(B18, Paste_Here!A$2:A$850, 0))&lt;&gt;"", ISNUMBER(VALUE(INDEX(Paste_Here!P$2:P$850, MATCH(B18, Paste_Here!A$2:A$850, 0))))), INDEX(Paste_Here!P$2:P$850, MATCH(B18, Paste_Here!A$2:A$850, 0)), ""), ""), "")</f>
        <v/>
      </c>
      <c r="CG18" s="66"/>
      <c r="CH18" s="76" t="str">
        <f>IFERROR(IF(B18&lt;&gt;"", IF(ISNUMBER(SEARCH("highrisk", LOWER(INDEX(Paste_Here!Q$2:Q$850, MATCH(B18, Paste_Here!A$2:A$850, 0))))), "High Risk", IF(ISNUMBER(SEARCH("lowrisk", LOWER(INDEX(Paste_Here!Q$2:Q$850, MATCH(B18, Paste_Here!A$2:A$850, 0))))), "Low Risk", IF(ISNUMBER(SEARCH("somerisk", LOWER(INDEX(Paste_Here!Q$2:Q$850, MATCH(B18, Paste_Here!A$2:A$850, 0))))), "Some Risk", ""))), ""), "")</f>
        <v/>
      </c>
      <c r="CI18" s="66"/>
      <c r="CJ18" s="76" t="str">
        <f>IFERROR(IF(B18&lt;&gt;"", IF(AND(INDEX(Paste_Here!AA$2:AA$850, MATCH(B18, Paste_Here!A$2:A$850, 0))&lt;&gt;"", ISNUMBER(VALUE(INDEX(Paste_Here!AA$2:AA$850, MATCH(B18, Paste_Here!A$2:A$850, 0))))), INDEX(Paste_Here!AA$2:AA$850, MATCH(B18, Paste_Here!A$2:A$850, 0)), ""), ""), "")</f>
        <v/>
      </c>
      <c r="CK18" s="66"/>
      <c r="CL18" s="76" t="str">
        <f>IFERROR(IF(B18&lt;&gt;"", IF(LOWER(INDEX(Paste_Here!AB$2:AB$850, MATCH(B18, Paste_Here!A$2:A$850, 0)))="approaching expectations", "Approaching", IF(LOWER(INDEX(Paste_Here!AB$2:AB$850, MATCH(B18, Paste_Here!A$2:A$850, 0)))="met expectations", "Met", IF(LOWER(INDEX(Paste_Here!AB$2:AB$850, MATCH(B18, Paste_Here!A$2:A$850, 0)))="exceeded expectations", "Exceeded", IF(LOWER(INDEX(Paste_Here!AB$2:AB$850, MATCH(B18, Paste_Here!A$2:A$850, 0)))="below expectations", "Below", "")))), ""), "")</f>
        <v/>
      </c>
      <c r="CM18" s="66"/>
      <c r="CN18" s="76" t="str">
        <f>IFERROR(IF(B18&lt;&gt;"", IF(AND(INDEX(Paste_Here!AC$2:AC$850, MATCH(B18, Paste_Here!A$2:A$850, 0))&lt;&gt;"", ISNUMBER(VALUE(INDEX(Paste_Here!AC$2:AC$850, MATCH(B18, Paste_Here!A$2:A$850, 0))))), INDEX(Paste_Here!AC$2:AC$850, MATCH(B18, Paste_Here!A$2:A$850, 0)), ""), ""), "")</f>
        <v/>
      </c>
      <c r="CO18" s="66"/>
      <c r="CP18" s="76"/>
      <c r="CQ18" s="66"/>
      <c r="CR18" s="76"/>
      <c r="CS18" s="66"/>
      <c r="CT18" s="76"/>
      <c r="CU18" s="66"/>
      <c r="CV18" s="76"/>
      <c r="CW18" s="66"/>
      <c r="CX18" s="76"/>
      <c r="CY18" s="66"/>
      <c r="CZ18" s="66"/>
      <c r="DA18" s="76" t="str">
        <f t="shared" si="6"/>
        <v/>
      </c>
      <c r="DB18" s="66"/>
      <c r="DC18" s="76" t="str">
        <f>IFERROR(IF(B18&lt;&gt;"", IF(AND(INDEX(Paste_Here!V$2:V$850, MATCH(B18, Paste_Here!A$2:A$850, 0))&lt;&gt;"", ISNUMBER(VALUE(INDEX(Paste_Here!V$2:V$850, MATCH(B18, Paste_Here!A$2:A$850, 0))))), INDEX(Paste_Here!V$2:V$850, MATCH(B18, Paste_Here!A$2:A$850, 0)), ""), ""), "")</f>
        <v/>
      </c>
      <c r="DD18" s="66"/>
      <c r="DE18" s="76" t="str">
        <f>IFERROR(IF(B18&lt;&gt;"", IF(ISNUMBER(SEARCH("highrisk", LOWER(INDEX(Paste_Here!W$2:W$850, MATCH(B18, Paste_Here!A$2:A$850, 0))))), "High Risk", IF(ISNUMBER(SEARCH("lowrisk", LOWER(INDEX(Paste_Here!W$2:W$850, MATCH(B18, Paste_Here!A$2:A$850, 0))))), "Low Risk", IF(ISNUMBER(SEARCH("somerisk", LOWER(INDEX(Paste_Here!W$2:W$850, MATCH(B18, Paste_Here!A$2:A$850, 0))))), "Some Risk", ""))), ""), "")</f>
        <v/>
      </c>
      <c r="DF18" s="66"/>
      <c r="DG18" s="76" t="str">
        <f>IFERROR(IF(B18&lt;&gt;"", IF(AND(INDEX(Paste_Here!S$2:S$850, MATCH(B18, Paste_Here!A$2:A$850, 0))&lt;&gt;"", ISNUMBER(VALUE(INDEX(Paste_Here!S$2:S$850, MATCH(B18, Paste_Here!A$2:A$850, 0))))), INDEX(Paste_Here!S$2:S$850, MATCH(B18, Paste_Here!A$2:A$850, 0)), ""), ""), "")</f>
        <v/>
      </c>
      <c r="DH18" s="66"/>
      <c r="DI18" s="76" t="str">
        <f>IFERROR(IF(B18&lt;&gt;"", IF(ISNUMBER(SEARCH("highrisk", LOWER(INDEX(Paste_Here!T$2:T$850, MATCH(B18, Paste_Here!A$2:A$850, 0))))), "High Risk", IF(ISNUMBER(SEARCH("lowrisk", LOWER(INDEX(Paste_Here!T$2:T$850, MATCH(B18, Paste_Here!A$2:A$850, 0))))), "Low Risk", IF(ISNUMBER(SEARCH("somerisk", LOWER(INDEX(Paste_Here!T$2:T$850, MATCH(B18, Paste_Here!A$2:A$850, 0))))), "Some Risk", ""))), ""), "")</f>
        <v/>
      </c>
      <c r="DJ18" s="66"/>
      <c r="DK18" s="76" t="str">
        <f>IFERROR(IF(B18&lt;&gt;"", IF(AND(INDEX(Paste_Here!AD$2:AD$850, MATCH(B18, Paste_Here!A$2:A$850, 0))&lt;&gt;"", ISNUMBER(VALUE(INDEX(Paste_Here!AD$2:AD$850, MATCH(B18, Paste_Here!A$2:A$850, 0))))), INDEX(Paste_Here!AD$2:AD$850, MATCH(B18, Paste_Here!A$2:A$850, 0)), ""), ""), "")</f>
        <v/>
      </c>
      <c r="DL18" s="66"/>
      <c r="DM18" s="76" t="str">
        <f>IFERROR(IF(B18&lt;&gt;"", IF(LOWER(INDEX(Paste_Here!AE$2:AE$850, MATCH(B18, Paste_Here!A$2:A$850, 0)))="approaching expectations", "Approaching", IF(LOWER(INDEX(Paste_Here!AE$2:AE$850, MATCH(B18, Paste_Here!A$2:A$850, 0)))="met expectations", "Met", IF(LOWER(INDEX(Paste_Here!AE$2:AE$850, MATCH(B18, Paste_Here!A$2:A$850, 0)))="exceeded expectations", "Exceeded", IF(LOWER(INDEX(Paste_Here!AE$2:AE$850, MATCH(B18, Paste_Here!A$2:A$850, 0)))="below expectations", "Below", "")))), ""), "")</f>
        <v/>
      </c>
      <c r="DN18" s="66"/>
      <c r="DO18" s="76"/>
      <c r="DP18" s="66"/>
      <c r="DQ18" s="76"/>
      <c r="DR18" s="66"/>
      <c r="DS18" s="76"/>
      <c r="DT18" s="66"/>
      <c r="DU18" s="76"/>
      <c r="DV18" s="66"/>
      <c r="DW18" s="66"/>
      <c r="DX18" s="76" t="str">
        <f t="shared" si="7"/>
        <v/>
      </c>
      <c r="DY18" s="66"/>
      <c r="DZ18" s="76"/>
      <c r="EA18" s="66"/>
      <c r="EB18" s="76"/>
      <c r="EC18" s="66"/>
      <c r="ED18" s="76" t="str">
        <f>IFERROR(IF(B18&lt;&gt;"", IF(AND(INDEX(Paste_Here!AF$2:AF$850, MATCH(B18, Paste_Here!A$2:A$850, 0))&lt;&gt;"", ISNUMBER(VALUE(INDEX(Paste_Here!AF$2:AF$850, MATCH(B18, Paste_Here!A$2:A$850, 0))))), INDEX(Paste_Here!AF$2:AF$850, MATCH(B18, Paste_Here!A$2:A$850, 0)), ""), ""), "")</f>
        <v/>
      </c>
      <c r="EE18" s="66"/>
      <c r="EF18" s="76"/>
      <c r="EG18" s="66"/>
      <c r="EH18" s="76"/>
      <c r="EI18" s="66"/>
      <c r="EJ18" s="76" t="str">
        <f>IFERROR(IF(B18&lt;&gt;"", IF(AND(INDEX(Paste_Here!AG$2:AG$850, MATCH(B18, Paste_Here!A$2:A$850, 0))&lt;&gt;"", ISNUMBER(VALUE(INDEX(Paste_Here!AG$2:AG$850, MATCH(B18, Paste_Here!A$2:A$850, 0))))), INDEX(Paste_Here!AG$2:AG$850, MATCH(B18, Paste_Here!A$2:A$850, 0)), ""), ""), "")</f>
        <v/>
      </c>
      <c r="EK18" s="66"/>
      <c r="EL18" s="76"/>
      <c r="EM18" s="66"/>
      <c r="EN18" s="76"/>
      <c r="EO18" s="66"/>
      <c r="EP18" s="76"/>
      <c r="EQ18" s="66"/>
      <c r="ER18" s="76"/>
      <c r="ES18" s="66"/>
      <c r="ET18" s="66"/>
      <c r="EU18" s="76"/>
      <c r="EV18" s="66"/>
      <c r="EW18" s="76"/>
      <c r="EX18" s="66"/>
      <c r="EY18" s="76"/>
      <c r="EZ18" s="66"/>
      <c r="FA18" s="76"/>
      <c r="FB18" s="66"/>
      <c r="FC18" s="76"/>
      <c r="FD18" s="66"/>
      <c r="FE18" s="76"/>
      <c r="FF18" s="66"/>
      <c r="FG18" s="76"/>
      <c r="FH18" s="66"/>
      <c r="FI18" s="76"/>
      <c r="FJ18" s="66"/>
      <c r="FK18" s="76"/>
      <c r="FL18" s="66"/>
      <c r="FM18" s="76"/>
      <c r="FN18" s="66"/>
      <c r="FO18" s="76"/>
      <c r="FP18" s="66"/>
      <c r="FQ18" s="76"/>
      <c r="FR18" s="66"/>
      <c r="FS18" s="76"/>
      <c r="FT18" s="66"/>
      <c r="FU18" s="76"/>
      <c r="FV18" s="66"/>
      <c r="FW18" s="76"/>
      <c r="FX18" s="66"/>
      <c r="FY18" s="76"/>
      <c r="FZ18" s="66"/>
      <c r="GA18" s="76"/>
      <c r="GB18" s="66"/>
      <c r="GC18" s="76"/>
      <c r="GD18" s="66"/>
      <c r="GE18" s="76"/>
      <c r="GF18" s="66"/>
      <c r="GG18" s="76"/>
      <c r="GH18" s="66"/>
      <c r="GI18" s="76"/>
      <c r="GJ18" s="66"/>
      <c r="GK18" s="76"/>
      <c r="GL18" s="66"/>
      <c r="GM18" s="76"/>
      <c r="GN18" s="66"/>
      <c r="GO18" s="76"/>
      <c r="GP18" s="66"/>
      <c r="GQ18" s="76"/>
      <c r="GR18" s="66"/>
      <c r="GS18" s="76"/>
      <c r="GT18" s="66"/>
      <c r="GU18" s="76"/>
      <c r="GV18" s="66"/>
      <c r="GW18" s="76"/>
      <c r="GX18" s="66"/>
      <c r="GY18" s="76"/>
      <c r="GZ18" s="66"/>
      <c r="HA18" s="76"/>
      <c r="HB18" s="66"/>
      <c r="HC18" s="76"/>
      <c r="HD18" s="66"/>
      <c r="HE18" s="76"/>
      <c r="HF18" s="66"/>
      <c r="HG18" s="76"/>
      <c r="HH18" s="66"/>
      <c r="HI18" s="76"/>
      <c r="HJ18" s="66"/>
      <c r="HK18" s="76"/>
      <c r="HL18" s="66"/>
      <c r="HM18" s="76"/>
      <c r="HN18" s="66"/>
      <c r="HO18" s="76"/>
      <c r="HP18" s="66"/>
      <c r="HQ18" s="76"/>
      <c r="HR18" s="66"/>
      <c r="HS18" s="76"/>
      <c r="HT18" s="66"/>
      <c r="HU18" s="76"/>
      <c r="HV18" s="66"/>
      <c r="HW18" s="76"/>
      <c r="HX18" s="66"/>
      <c r="HY18" s="76"/>
      <c r="HZ18" s="66"/>
      <c r="IA18" s="76"/>
      <c r="IB18" s="66"/>
      <c r="IC18" s="76"/>
      <c r="ID18" s="66"/>
      <c r="IE18" s="76"/>
      <c r="IF18" s="66"/>
      <c r="IG18" s="76"/>
      <c r="IH18" s="66"/>
      <c r="II18" s="76"/>
      <c r="IJ18" s="66"/>
      <c r="IK18" s="76"/>
      <c r="IL18" s="66"/>
      <c r="IM18" s="76"/>
      <c r="IN18" s="66"/>
      <c r="IO18" s="76"/>
      <c r="IP18" s="66"/>
      <c r="IQ18" s="76"/>
      <c r="IR18" s="66"/>
      <c r="IS18" s="76"/>
      <c r="IT18" s="66"/>
      <c r="IU18" s="76"/>
      <c r="IV18" s="66"/>
      <c r="IW18" s="76"/>
      <c r="IX18" s="66"/>
      <c r="IY18" s="76"/>
      <c r="IZ18" s="66"/>
      <c r="JA18" s="76"/>
      <c r="JB18" s="66"/>
      <c r="JC18" s="76"/>
      <c r="JD18" s="66"/>
      <c r="JE18" s="76"/>
      <c r="JF18" s="66"/>
      <c r="JG18" s="76"/>
      <c r="JH18" s="66"/>
      <c r="JI18" s="76"/>
      <c r="JJ18" s="66"/>
      <c r="JK18" s="76"/>
      <c r="JL18" s="66"/>
      <c r="JM18" s="76"/>
      <c r="JN18" s="66"/>
      <c r="JO18" s="76"/>
      <c r="JP18" s="66"/>
      <c r="JQ18" s="76"/>
      <c r="JR18" s="66"/>
      <c r="JS18" s="76"/>
      <c r="JT18" s="66"/>
      <c r="JU18" s="76"/>
      <c r="JV18" s="66"/>
      <c r="JW18" s="76"/>
      <c r="JX18" s="66"/>
      <c r="JY18" s="76"/>
      <c r="JZ18" s="66"/>
      <c r="KA18" s="76"/>
      <c r="KB18" s="66"/>
      <c r="KC18" s="76"/>
      <c r="KD18" s="66"/>
      <c r="KE18" s="76"/>
      <c r="KF18" s="66"/>
      <c r="KG18" s="76"/>
      <c r="KH18" s="66"/>
      <c r="KI18" s="76"/>
      <c r="KJ18" s="66"/>
      <c r="KK18" s="76"/>
      <c r="KL18" s="66"/>
      <c r="KM18" s="76"/>
      <c r="KN18" s="66"/>
      <c r="KO18" s="76"/>
      <c r="KP18" s="66"/>
      <c r="KQ18" s="76"/>
      <c r="KR18" s="66"/>
      <c r="KS18" s="76"/>
      <c r="KT18" s="66"/>
      <c r="KU18" s="76"/>
      <c r="KV18" s="66"/>
      <c r="KW18" s="76"/>
      <c r="KX18" s="66"/>
      <c r="KY18" s="76"/>
      <c r="KZ18" s="66"/>
      <c r="LA18" s="76"/>
      <c r="LB18" s="66"/>
      <c r="LC18" s="76"/>
      <c r="LD18" s="66"/>
      <c r="LE18" s="76"/>
      <c r="LF18" s="66"/>
      <c r="LG18" s="76"/>
      <c r="LH18" s="66"/>
      <c r="LI18" s="76"/>
      <c r="LJ18" s="66"/>
      <c r="LK18" s="76"/>
      <c r="LL18" s="66"/>
      <c r="LM18" s="76"/>
      <c r="LN18" s="66"/>
      <c r="LO18" s="76"/>
      <c r="LP18" s="66"/>
      <c r="LQ18" s="76"/>
      <c r="LR18" s="66"/>
      <c r="LS18" s="76"/>
      <c r="LT18" s="66"/>
      <c r="LU18" s="76"/>
      <c r="LV18" s="66"/>
      <c r="LW18" s="76"/>
      <c r="LX18" s="66"/>
      <c r="LY18" s="76"/>
      <c r="LZ18" s="66"/>
      <c r="MA18" s="76"/>
      <c r="MB18" s="66"/>
      <c r="MC18" s="76"/>
      <c r="MD18" s="66"/>
      <c r="MG18" s="1" t="str" cm="1">
        <f t="array" ref="MG18">IFERROR(INDEX(Paste_Here!$B$2:$B$850, MATCH(0, COUNTIF(MG$4:MG17, Paste_Here!$B$2:$B$850) + IF(Paste_Here!$B$2:$B$850="", 1, 0), 0)), "")</f>
        <v/>
      </c>
      <c r="MH18" s="1" t="str">
        <f>IF(MG18&lt;&gt;"", INDEX(Paste_Here!$A$2:$A$850, MATCH(MG18, Paste_Here!$B$2:$B$850, 0)), "")</f>
        <v/>
      </c>
      <c r="MI18" s="1" t="str">
        <f t="shared" si="8"/>
        <v/>
      </c>
      <c r="MJ18" s="1" t="str" cm="1">
        <f t="array" ref="MJ18">IFERROR(INDEX($MI$5:$MI$850, MATCH(SMALL(IF($MI$5:$MI$850&lt;&gt;"", COUNTIF($MI$5:$MI$850, "&lt;"&amp;$MI$5:$MI$850)+1), ROW()-ROW($MJ$5)+1), COUNTIF($MI$5:$MI$850, "&lt;"&amp;$MI$5:$MI$850)+1, 0)), "")</f>
        <v/>
      </c>
    </row>
    <row r="19" spans="1:348">
      <c r="A19" s="66"/>
      <c r="B19" s="76" t="str">
        <f t="shared" si="1"/>
        <v/>
      </c>
      <c r="C19" s="66"/>
      <c r="D19" s="76" t="str">
        <f>IFERROR(IF(B19&lt;&gt;"", IF(AND(INDEX(Paste_Here!B$2:B$850, MATCH(B19, Paste_Here!A$2:A$850, 0))&lt;&gt;"", ISNUMBER(VALUE(INDEX(Paste_Here!B$2:B$850, MATCH(B19, Paste_Here!A$2:A$850, 0))))), INDEX(Paste_Here!B$2:B$850, MATCH(B19, Paste_Here!A$2:A$850, 0)), ""), ""), "")</f>
        <v/>
      </c>
      <c r="E19" s="66"/>
      <c r="F19" s="76" t="str">
        <f>IFERROR(IF(B19&lt;&gt;"", IF(ISTEXT(INDEX(Paste_Here!K$2:K$850, MATCH(B19, Paste_Here!A$2:A$850, 0))), INDEX(Paste_Here!K$2:K$850, MATCH(B19, Paste_Here!A$2:A$850, 0)), ""), ""), "")</f>
        <v/>
      </c>
      <c r="G19" s="66"/>
      <c r="H19" s="76" t="str">
        <f>IFERROR(IF(B19&lt;&gt;"", IF(ISTEXT(INDEX(Paste_Here!C$2:C$850, MATCH(B19, Paste_Here!A$2:A$850, 0))), INDEX(Paste_Here!C$2:C$850, MATCH(B19, Paste_Here!A$2:A$850, 0)), ""), ""), "")</f>
        <v/>
      </c>
      <c r="I19" s="66"/>
      <c r="J19" s="76" t="str">
        <f>IFERROR(IF(B19&lt;&gt;"", IF(ISNUMBER(SEARCH("s", LOWER(INDEX(Paste_Here!M$2:M$850, MATCH(B19, Paste_Here!A$2:A$850, 0))))), "Yes", IF(INDEX(Paste_Here!M$2:M$850, MATCH(B19, Paste_Here!A$2:A$850, 0))&lt;&gt;"", "No", "")), ""), "")</f>
        <v/>
      </c>
      <c r="K19" s="66"/>
      <c r="L19" s="76" t="str">
        <f>IFERROR(IF(B19&lt;&gt;"", IF(ISNUMBER(SEARCH("yes", LOWER(INDEX(Paste_Here!E$2:E$850, MATCH(B19, Paste_Here!A$2:A$850, 0))))), "Yes", IF(ISNUMBER(SEARCH("no", LOWER(INDEX(Paste_Here!E$2:E$850, MATCH(B19, Paste_Here!A$2:A$850, 0))))), "No", "")), ""), "")</f>
        <v/>
      </c>
      <c r="M19" s="66"/>
      <c r="N19" s="76" t="str">
        <f>IFERROR(IF(B19&lt;&gt;"", IF(ISNUMBER(SEARCH("yes", LOWER(INDEX(Paste_Here!F$2:F$850, MATCH(B19, Paste_Here!A$2:A$850, 0))))), "Yes", IF(ISNUMBER(SEARCH("no", LOWER(INDEX(Paste_Here!F$2:F$850, MATCH(B19, Paste_Here!A$2:A$850, 0))))), "No", "")), ""), "")</f>
        <v/>
      </c>
      <c r="O19" s="66"/>
      <c r="P19" s="76" t="str">
        <f>IFERROR(IF(B19&lt;&gt;"", IF(ISNUMBER(SEARCH("yes", LOWER(INDEX(Paste_Here!L$2:L$850, MATCH(B19, Paste_Here!A$2:A$850, 0))))), "Yes", IF(ISNUMBER(SEARCH("no", LOWER(INDEX(Paste_Here!L$2:L$850, MATCH(B19, Paste_Here!A$2:A$850, 0))))), "No", "")), ""), "")</f>
        <v/>
      </c>
      <c r="Q19" s="66"/>
      <c r="R19" s="76" t="str">
        <f>IFERROR(IF(B19&lt;&gt;"", IF(ISNUMBER(SEARCH("transitional 2", LOWER(INDEX(Paste_Here!D$2:D$850, MATCH(B19, Paste_Here!A$2:A$850, 0))))), "T2", IF(ISNUMBER(SEARCH("transitional 1", LOWER(INDEX(Paste_Here!D$2:D$850, MATCH(B19, Paste_Here!A$2:A$850, 0))))), "T1", IF(ISNUMBER(SEARCH("waived ell services", LOWER(INDEX(Paste_Here!D$2:D$850, MATCH(B19, Paste_Here!A$2:A$850, 0))))), "W", IF(ISNUMBER(SEARCH("english language learner", LOWER(INDEX(Paste_Here!D$2:D$850, MATCH(B19, Paste_Here!A$2:A$850, 0))))), "L", "")))), ""), "")</f>
        <v/>
      </c>
      <c r="S19" s="66"/>
      <c r="T19" s="76" t="str">
        <f>IFERROR(IF(B19&lt;&gt;"", IF(ISNUMBER(SEARCH("yes", LOWER(INDEX(Paste_Here!I$2:I$850, MATCH(B19, Paste_Here!A$2:A$850, 0))))), "Yes", IF(ISNUMBER(SEARCH("no", LOWER(INDEX(Paste_Here!I$2:I$850, MATCH(B19, Paste_Here!A$2:A$850, 0))))), "No", "")), ""), "")</f>
        <v/>
      </c>
      <c r="U19" s="66"/>
      <c r="V19" s="76" t="str">
        <f>IFERROR(IF(B19&lt;&gt;"", IF(ISTEXT(INDEX(Paste_Here!J$2:J$850, MATCH(B19, Paste_Here!A$2:A$850, 0))), VALUE(INDEX(Paste_Here!J$2:J$850, MATCH(B19, Paste_Here!A$2:A$850, 0))), ""), ""), "")</f>
        <v/>
      </c>
      <c r="W19" s="66"/>
      <c r="X19" s="66"/>
      <c r="Y19" s="76" t="str">
        <f t="shared" si="2"/>
        <v/>
      </c>
      <c r="Z19" s="66"/>
      <c r="AA19" s="76" t="str">
        <f>IFERROR(IF(B19&lt;&gt;"", IF(AND(INDEX(Paste_Here!AI$2:AI$850, MATCH(B19, Paste_Here!A$2:A$850, 0))&lt;&gt;"", ISNUMBER(VALUE(INDEX(Paste_Here!AI$2:AI$850, MATCH(B19, Paste_Here!A$2:A$850, 0))))), INDEX(Paste_Here!AI$2:AI$850, MATCH(B19, Paste_Here!A$2:A$850, 0)), ""), ""), "")</f>
        <v/>
      </c>
      <c r="AB19" s="66"/>
      <c r="AC19" s="76" t="str">
        <f>IFERROR(IF(B19&lt;&gt;"", IF(AND(INDEX(Paste_Here!AJ$2:AJ$850, MATCH(B19, Paste_Here!A$2:A$850, 0))&lt;&gt;"", ISNUMBER(VALUE(INDEX(Paste_Here!AJ$2:AJ$850, MATCH(B19, Paste_Here!A$2:A$850, 0))))), INDEX(Paste_Here!AJ$2:AJ$850, MATCH(B19, Paste_Here!A$2:A$850, 0)), ""), ""), "")</f>
        <v/>
      </c>
      <c r="AD19" s="66"/>
      <c r="AE19" s="76" t="str">
        <f>IFERROR(IF(B19&lt;&gt;"", IF(AND(INDEX(Paste_Here!AK$2:AK$850, MATCH(B19, Paste_Here!A$2:A$850, 0))&lt;&gt;"", ISNUMBER(VALUE(INDEX(Paste_Here!AK$2:AK$850, MATCH(B19, Paste_Here!A$2:A$850, 0))))), INDEX(Paste_Here!AK$2:AK$850, MATCH(B19, Paste_Here!A$2:A$850, 0)), ""), ""), "")</f>
        <v/>
      </c>
      <c r="AF19" s="66"/>
      <c r="AG19" s="76" t="str">
        <f>IFERROR(IF(B19&lt;&gt;"", IF(AND(INDEX(Paste_Here!AL$2:AL$850, MATCH(B19, Paste_Here!A$2:A$850, 0))&lt;&gt;"", ISNUMBER(VALUE(INDEX(Paste_Here!AL$2:AL$850, MATCH(B19, Paste_Here!A$2:A$850, 0))))), INDEX(Paste_Here!AL$2:AL$850, MATCH(B19, Paste_Here!A$2:A$850, 0)), ""), ""), "")</f>
        <v/>
      </c>
      <c r="AH19" s="66"/>
      <c r="AI19" s="76" t="str">
        <f>IFERROR(IF(B19&lt;&gt;"", IF(AND(INDEX(Paste_Here!AH$2:AH$850, MATCH(B19, Paste_Here!A$2:A$850, 0))&lt;&gt;"", ISNUMBER(VALUE(INDEX(Paste_Here!AH$2:AH$850, MATCH(B19, Paste_Here!A$2:A$850, 0))))), IF(VALUE(INDEX(Paste_Here!AH$2:AH$850, MATCH(B19, Paste_Here!A$2:A$850, 0)))=0, "", INDEX(Paste_Here!AH$2:AH$850, MATCH(B19, Paste_Here!A$2:A$850, 0))), ""), ""), "")</f>
        <v/>
      </c>
      <c r="AJ19" s="66"/>
      <c r="AK19" s="76" t="str">
        <f>IFERROR(IF(B19&lt;&gt;"", IF(AND(INDEX(Paste_Here!N$2:N$850, MATCH(B19, Paste_Here!A$2:A$850, 0))&lt;&gt;"", ISNUMBER(VALUE(INDEX(Paste_Here!N$2:N$850, MATCH(B19, Paste_Here!A$2:A$850, 0))))), INDEX(Paste_Here!N$2:N$850, MATCH(B19, Paste_Here!A$2:A$850, 0)), ""), ""), "")</f>
        <v/>
      </c>
      <c r="AL19" s="66"/>
      <c r="AM19" s="76" t="str">
        <f>IFERROR(IF(B19&lt;&gt;"", IF(AND(INDEX(Paste_Here!O$2:O$850, MATCH(B19, Paste_Here!A$2:A$850, 0))&lt;&gt;"", ISNUMBER(VALUE(INDEX(Paste_Here!O$2:O$850, MATCH(B19, Paste_Here!A$2:A$850, 0))))), INDEX(Paste_Here!O$2:O$850, MATCH(B19, Paste_Here!A$2:A$850, 0)), ""), ""), "")</f>
        <v/>
      </c>
      <c r="AN19" s="66"/>
      <c r="AO19" s="76"/>
      <c r="AP19" s="66"/>
      <c r="AQ19" s="76"/>
      <c r="AR19" s="66"/>
      <c r="AS19" s="76"/>
      <c r="AT19" s="66"/>
      <c r="AU19" s="66"/>
      <c r="AV19" s="76" t="str">
        <f t="shared" si="3"/>
        <v/>
      </c>
      <c r="AW19" s="66"/>
      <c r="AX19" s="76" t="str">
        <f>IFERROR(IF(B19&lt;&gt;"", IF(ISNUMBER(SEARCH("Revealed-Potential (Primary Focus)", LOWER(INDEX(Paste_Here!Z$2:Z$850, MATCH(B19, Paste_Here!A$2:A$850, 0))))), "Rev-Potential: Prim", IF(ISNUMBER(SEARCH("Revealed-Potential (Secondary Focus)", LOWER(INDEX(Paste_Here!Z$2:Z$850, MATCH(B19, Paste_Here!A$2:A$850, 0))))), "Rev-Potential: Sec", IF(ISNUMBER(SEARCH("Monitoring", LOWER(INDEX(Paste_Here!Z$2:Z$850, MATCH(B19, Paste_Here!A$2:A$850, 0))))), "Monitoring", IF(ISNUMBER(SEARCH("At-Promise (Secondary Focus)", LOWER(INDEX(Paste_Here!Z$2:Z$850, MATCH(B19, Paste_Here!A$2:A$850, 0))))), "At-Promise: Sec", IF(ISNUMBER(SEARCH("At-Promise (Primary Focus)", LOWER(INDEX(Paste_Here!Z$2:Z$850, MATCH(B19, Paste_Here!A$2:A$850, 0))))), "At-Promise: Prim", ""))))), ""), "")</f>
        <v/>
      </c>
      <c r="AY19" s="66"/>
      <c r="AZ19" s="76"/>
      <c r="BA19" s="66"/>
      <c r="BB19" s="76"/>
      <c r="BC19" s="66"/>
      <c r="BD19" s="76"/>
      <c r="BE19" s="66"/>
      <c r="BF19" s="76"/>
      <c r="BG19" s="66"/>
      <c r="BH19" s="76"/>
      <c r="BI19" s="66"/>
      <c r="BJ19" s="66"/>
      <c r="BK19" s="76" t="str">
        <f t="shared" si="4"/>
        <v/>
      </c>
      <c r="BL19" s="66"/>
      <c r="BM19" s="76" t="str">
        <f>IFERROR(IF(B19&lt;&gt;"", IF(AND(ISNUMBER(VALUE(SUBSTITUTE(SUBSTITUTE(Paste_Here!R19, "br", "-"), "L", ""))), VALUE(SUBSTITUTE(SUBSTITUTE(Paste_Here!R19, "br", "-"), "L", "")) &gt;= 1095), "Yes", IF(AND(ISNUMBER(VALUE(SUBSTITUTE(SUBSTITUTE(Paste_Here!R19, "br", "-"), "L", ""))), VALUE(SUBSTITUTE(SUBSTITUTE(Paste_Here!R19, "br", "-"), "L", "")) &lt;= 1094), "No", "")), ""), "")</f>
        <v/>
      </c>
      <c r="BN19" s="66"/>
      <c r="BO19" s="76" t="str">
        <f>IFERROR(IF(B19&lt;&gt;"", IF(COUNTIF(INDEX(Paste_Here!Y$2:AB$850, MATCH(B19, Paste_Here!A$2:A$850, 0), 0), "yes") &gt; 0, "Yes", IF(COUNTIF(INDEX(Paste_Here!Y$2:AB$850, MATCH(B19, Paste_Here!A$2:A$850, 0), 0), "no") &gt; 0, "No", "")), ""), "")</f>
        <v/>
      </c>
      <c r="BP19" s="66"/>
      <c r="BQ19" s="76" t="str">
        <f>IFERROR(IF(B19&lt;&gt;"", IF(AND(ISNUMBER(VALUE(SUBSTITUTE(SUBSTITUTE(Paste_Here!U19, "em", "-"), "q", ""))), VALUE(SUBSTITUTE(SUBSTITUTE(Paste_Here!U19, "em", "-"), "q", "")) &gt;= 910), "Yes", IF(AND(ISNUMBER(VALUE(SUBSTITUTE(SUBSTITUTE(Paste_Here!U19, "em", "-"), "q", ""))), VALUE(SUBSTITUTE(SUBSTITUTE(Paste_Here!U19, "em", "-"), "q", "")) &lt;= 909), "No", "")), ""), "")</f>
        <v/>
      </c>
      <c r="BR19" s="66"/>
      <c r="BS19" s="76" t="str">
        <f>IFERROR(IF(B19&lt;&gt;"", IF(AND(INDEX(Paste_Here!X$2:X$850, MATCH(B19, Paste_Here!A$2:A$850, 0))&lt;&gt;"", ISNUMBER(VALUE(INDEX(Paste_Here!X$2:X$850, MATCH(B19, Paste_Here!A$2:A$850, 0))))), INDEX(Paste_Here!X$2:X$850, MATCH(B19, Paste_Here!A$2:A$850, 0)), ""), ""), "")</f>
        <v/>
      </c>
      <c r="BT19" s="66"/>
      <c r="BU19" s="76" t="str">
        <f>IFERROR(IF(B19&lt;&gt;"", IF(ISNUMBER(VALUE(INDEX(Paste_Here!G$2:G$850, MATCH(B19, Paste_Here!A$2:A$850, 0)))), IF(VALUE(INDEX(Paste_Here!G$2:G$850, MATCH(B19, Paste_Here!A$2:A$850, 0)))=0, "No", IF(AND(VALUE(INDEX(Paste_Here!G$2:G$850, MATCH(B19, Paste_Here!A$2:A$850, 0)))&gt;=1, VALUE(INDEX(Paste_Here!G$2:G$850, MATCH(B19, Paste_Here!A$2:A$850, 0)))&lt;=4), VALUE(INDEX(Paste_Here!G$2:G$850, MATCH(B19, Paste_Here!A$2:A$850, 0))), "")), ""), ""), "")</f>
        <v/>
      </c>
      <c r="BV19" s="66"/>
      <c r="BW19" s="76" t="str">
        <f>IFERROR(IF(B19&lt;&gt;"", IF(ISNUMBER(VALUE(INDEX(Paste_Here!H$2:H$850, MATCH(B19, Paste_Here!A$2:A$850, 0)))), IF(VALUE(INDEX(Paste_Here!H$2:H$850, MATCH(B19, Paste_Here!A$2:A$850, 0)))=0, "No", IF(AND(VALUE(INDEX(Paste_Here!H$2:H$850, MATCH(B19, Paste_Here!A$2:A$850, 0)))&gt;=1, VALUE(INDEX(Paste_Here!H$2:H$850, MATCH(B19, Paste_Here!A$2:A$850, 0)))&lt;=4), VALUE(INDEX(Paste_Here!H$2:H$850, MATCH(B19, Paste_Here!A$2:A$850, 0))), "")), ""), ""), "")</f>
        <v/>
      </c>
      <c r="BX19" s="66"/>
      <c r="BY19" s="76"/>
      <c r="BZ19" s="66"/>
      <c r="CA19" s="76"/>
      <c r="CB19" s="66"/>
      <c r="CC19" s="66"/>
      <c r="CD19" s="76" t="str">
        <f t="shared" si="5"/>
        <v/>
      </c>
      <c r="CE19" s="66"/>
      <c r="CF19" s="76" t="str">
        <f>IFERROR(IF(B19&lt;&gt;"", IF(AND(INDEX(Paste_Here!P$2:P$850, MATCH(B19, Paste_Here!A$2:A$850, 0))&lt;&gt;"", ISNUMBER(VALUE(INDEX(Paste_Here!P$2:P$850, MATCH(B19, Paste_Here!A$2:A$850, 0))))), INDEX(Paste_Here!P$2:P$850, MATCH(B19, Paste_Here!A$2:A$850, 0)), ""), ""), "")</f>
        <v/>
      </c>
      <c r="CG19" s="66"/>
      <c r="CH19" s="76" t="str">
        <f>IFERROR(IF(B19&lt;&gt;"", IF(ISNUMBER(SEARCH("highrisk", LOWER(INDEX(Paste_Here!Q$2:Q$850, MATCH(B19, Paste_Here!A$2:A$850, 0))))), "High Risk", IF(ISNUMBER(SEARCH("lowrisk", LOWER(INDEX(Paste_Here!Q$2:Q$850, MATCH(B19, Paste_Here!A$2:A$850, 0))))), "Low Risk", IF(ISNUMBER(SEARCH("somerisk", LOWER(INDEX(Paste_Here!Q$2:Q$850, MATCH(B19, Paste_Here!A$2:A$850, 0))))), "Some Risk", ""))), ""), "")</f>
        <v/>
      </c>
      <c r="CI19" s="66"/>
      <c r="CJ19" s="76" t="str">
        <f>IFERROR(IF(B19&lt;&gt;"", IF(AND(INDEX(Paste_Here!AA$2:AA$850, MATCH(B19, Paste_Here!A$2:A$850, 0))&lt;&gt;"", ISNUMBER(VALUE(INDEX(Paste_Here!AA$2:AA$850, MATCH(B19, Paste_Here!A$2:A$850, 0))))), INDEX(Paste_Here!AA$2:AA$850, MATCH(B19, Paste_Here!A$2:A$850, 0)), ""), ""), "")</f>
        <v/>
      </c>
      <c r="CK19" s="66"/>
      <c r="CL19" s="76" t="str">
        <f>IFERROR(IF(B19&lt;&gt;"", IF(LOWER(INDEX(Paste_Here!AB$2:AB$850, MATCH(B19, Paste_Here!A$2:A$850, 0)))="approaching expectations", "Approaching", IF(LOWER(INDEX(Paste_Here!AB$2:AB$850, MATCH(B19, Paste_Here!A$2:A$850, 0)))="met expectations", "Met", IF(LOWER(INDEX(Paste_Here!AB$2:AB$850, MATCH(B19, Paste_Here!A$2:A$850, 0)))="exceeded expectations", "Exceeded", IF(LOWER(INDEX(Paste_Here!AB$2:AB$850, MATCH(B19, Paste_Here!A$2:A$850, 0)))="below expectations", "Below", "")))), ""), "")</f>
        <v/>
      </c>
      <c r="CM19" s="66"/>
      <c r="CN19" s="76" t="str">
        <f>IFERROR(IF(B19&lt;&gt;"", IF(AND(INDEX(Paste_Here!AC$2:AC$850, MATCH(B19, Paste_Here!A$2:A$850, 0))&lt;&gt;"", ISNUMBER(VALUE(INDEX(Paste_Here!AC$2:AC$850, MATCH(B19, Paste_Here!A$2:A$850, 0))))), INDEX(Paste_Here!AC$2:AC$850, MATCH(B19, Paste_Here!A$2:A$850, 0)), ""), ""), "")</f>
        <v/>
      </c>
      <c r="CO19" s="66"/>
      <c r="CP19" s="76"/>
      <c r="CQ19" s="66"/>
      <c r="CR19" s="76"/>
      <c r="CS19" s="66"/>
      <c r="CT19" s="76"/>
      <c r="CU19" s="66"/>
      <c r="CV19" s="76"/>
      <c r="CW19" s="66"/>
      <c r="CX19" s="76"/>
      <c r="CY19" s="66"/>
      <c r="CZ19" s="66"/>
      <c r="DA19" s="76" t="str">
        <f t="shared" si="6"/>
        <v/>
      </c>
      <c r="DB19" s="66"/>
      <c r="DC19" s="76" t="str">
        <f>IFERROR(IF(B19&lt;&gt;"", IF(AND(INDEX(Paste_Here!V$2:V$850, MATCH(B19, Paste_Here!A$2:A$850, 0))&lt;&gt;"", ISNUMBER(VALUE(INDEX(Paste_Here!V$2:V$850, MATCH(B19, Paste_Here!A$2:A$850, 0))))), INDEX(Paste_Here!V$2:V$850, MATCH(B19, Paste_Here!A$2:A$850, 0)), ""), ""), "")</f>
        <v/>
      </c>
      <c r="DD19" s="66"/>
      <c r="DE19" s="76" t="str">
        <f>IFERROR(IF(B19&lt;&gt;"", IF(ISNUMBER(SEARCH("highrisk", LOWER(INDEX(Paste_Here!W$2:W$850, MATCH(B19, Paste_Here!A$2:A$850, 0))))), "High Risk", IF(ISNUMBER(SEARCH("lowrisk", LOWER(INDEX(Paste_Here!W$2:W$850, MATCH(B19, Paste_Here!A$2:A$850, 0))))), "Low Risk", IF(ISNUMBER(SEARCH("somerisk", LOWER(INDEX(Paste_Here!W$2:W$850, MATCH(B19, Paste_Here!A$2:A$850, 0))))), "Some Risk", ""))), ""), "")</f>
        <v/>
      </c>
      <c r="DF19" s="66"/>
      <c r="DG19" s="76" t="str">
        <f>IFERROR(IF(B19&lt;&gt;"", IF(AND(INDEX(Paste_Here!S$2:S$850, MATCH(B19, Paste_Here!A$2:A$850, 0))&lt;&gt;"", ISNUMBER(VALUE(INDEX(Paste_Here!S$2:S$850, MATCH(B19, Paste_Here!A$2:A$850, 0))))), INDEX(Paste_Here!S$2:S$850, MATCH(B19, Paste_Here!A$2:A$850, 0)), ""), ""), "")</f>
        <v/>
      </c>
      <c r="DH19" s="66"/>
      <c r="DI19" s="76" t="str">
        <f>IFERROR(IF(B19&lt;&gt;"", IF(ISNUMBER(SEARCH("highrisk", LOWER(INDEX(Paste_Here!T$2:T$850, MATCH(B19, Paste_Here!A$2:A$850, 0))))), "High Risk", IF(ISNUMBER(SEARCH("lowrisk", LOWER(INDEX(Paste_Here!T$2:T$850, MATCH(B19, Paste_Here!A$2:A$850, 0))))), "Low Risk", IF(ISNUMBER(SEARCH("somerisk", LOWER(INDEX(Paste_Here!T$2:T$850, MATCH(B19, Paste_Here!A$2:A$850, 0))))), "Some Risk", ""))), ""), "")</f>
        <v/>
      </c>
      <c r="DJ19" s="66"/>
      <c r="DK19" s="76" t="str">
        <f>IFERROR(IF(B19&lt;&gt;"", IF(AND(INDEX(Paste_Here!AD$2:AD$850, MATCH(B19, Paste_Here!A$2:A$850, 0))&lt;&gt;"", ISNUMBER(VALUE(INDEX(Paste_Here!AD$2:AD$850, MATCH(B19, Paste_Here!A$2:A$850, 0))))), INDEX(Paste_Here!AD$2:AD$850, MATCH(B19, Paste_Here!A$2:A$850, 0)), ""), ""), "")</f>
        <v/>
      </c>
      <c r="DL19" s="66"/>
      <c r="DM19" s="76" t="str">
        <f>IFERROR(IF(B19&lt;&gt;"", IF(LOWER(INDEX(Paste_Here!AE$2:AE$850, MATCH(B19, Paste_Here!A$2:A$850, 0)))="approaching expectations", "Approaching", IF(LOWER(INDEX(Paste_Here!AE$2:AE$850, MATCH(B19, Paste_Here!A$2:A$850, 0)))="met expectations", "Met", IF(LOWER(INDEX(Paste_Here!AE$2:AE$850, MATCH(B19, Paste_Here!A$2:A$850, 0)))="exceeded expectations", "Exceeded", IF(LOWER(INDEX(Paste_Here!AE$2:AE$850, MATCH(B19, Paste_Here!A$2:A$850, 0)))="below expectations", "Below", "")))), ""), "")</f>
        <v/>
      </c>
      <c r="DN19" s="66"/>
      <c r="DO19" s="76"/>
      <c r="DP19" s="66"/>
      <c r="DQ19" s="76"/>
      <c r="DR19" s="66"/>
      <c r="DS19" s="76"/>
      <c r="DT19" s="66"/>
      <c r="DU19" s="76"/>
      <c r="DV19" s="66"/>
      <c r="DW19" s="66"/>
      <c r="DX19" s="76" t="str">
        <f t="shared" si="7"/>
        <v/>
      </c>
      <c r="DY19" s="66"/>
      <c r="DZ19" s="76"/>
      <c r="EA19" s="66"/>
      <c r="EB19" s="76"/>
      <c r="EC19" s="66"/>
      <c r="ED19" s="76" t="str">
        <f>IFERROR(IF(B19&lt;&gt;"", IF(AND(INDEX(Paste_Here!AF$2:AF$850, MATCH(B19, Paste_Here!A$2:A$850, 0))&lt;&gt;"", ISNUMBER(VALUE(INDEX(Paste_Here!AF$2:AF$850, MATCH(B19, Paste_Here!A$2:A$850, 0))))), INDEX(Paste_Here!AF$2:AF$850, MATCH(B19, Paste_Here!A$2:A$850, 0)), ""), ""), "")</f>
        <v/>
      </c>
      <c r="EE19" s="66"/>
      <c r="EF19" s="76"/>
      <c r="EG19" s="66"/>
      <c r="EH19" s="76"/>
      <c r="EI19" s="66"/>
      <c r="EJ19" s="76" t="str">
        <f>IFERROR(IF(B19&lt;&gt;"", IF(AND(INDEX(Paste_Here!AG$2:AG$850, MATCH(B19, Paste_Here!A$2:A$850, 0))&lt;&gt;"", ISNUMBER(VALUE(INDEX(Paste_Here!AG$2:AG$850, MATCH(B19, Paste_Here!A$2:A$850, 0))))), INDEX(Paste_Here!AG$2:AG$850, MATCH(B19, Paste_Here!A$2:A$850, 0)), ""), ""), "")</f>
        <v/>
      </c>
      <c r="EK19" s="66"/>
      <c r="EL19" s="76"/>
      <c r="EM19" s="66"/>
      <c r="EN19" s="76"/>
      <c r="EO19" s="66"/>
      <c r="EP19" s="76"/>
      <c r="EQ19" s="66"/>
      <c r="ER19" s="76"/>
      <c r="ES19" s="66"/>
      <c r="ET19" s="66"/>
      <c r="EU19" s="76"/>
      <c r="EV19" s="66"/>
      <c r="EW19" s="76"/>
      <c r="EX19" s="66"/>
      <c r="EY19" s="76"/>
      <c r="EZ19" s="66"/>
      <c r="FA19" s="76"/>
      <c r="FB19" s="66"/>
      <c r="FC19" s="76"/>
      <c r="FD19" s="66"/>
      <c r="FE19" s="76"/>
      <c r="FF19" s="66"/>
      <c r="FG19" s="76"/>
      <c r="FH19" s="66"/>
      <c r="FI19" s="76"/>
      <c r="FJ19" s="66"/>
      <c r="FK19" s="76"/>
      <c r="FL19" s="66"/>
      <c r="FM19" s="76"/>
      <c r="FN19" s="66"/>
      <c r="FO19" s="76"/>
      <c r="FP19" s="66"/>
      <c r="FQ19" s="76"/>
      <c r="FR19" s="66"/>
      <c r="FS19" s="76"/>
      <c r="FT19" s="66"/>
      <c r="FU19" s="76"/>
      <c r="FV19" s="66"/>
      <c r="FW19" s="76"/>
      <c r="FX19" s="66"/>
      <c r="FY19" s="76"/>
      <c r="FZ19" s="66"/>
      <c r="GA19" s="76"/>
      <c r="GB19" s="66"/>
      <c r="GC19" s="76"/>
      <c r="GD19" s="66"/>
      <c r="GE19" s="76"/>
      <c r="GF19" s="66"/>
      <c r="GG19" s="76"/>
      <c r="GH19" s="66"/>
      <c r="GI19" s="76"/>
      <c r="GJ19" s="66"/>
      <c r="GK19" s="76"/>
      <c r="GL19" s="66"/>
      <c r="GM19" s="76"/>
      <c r="GN19" s="66"/>
      <c r="GO19" s="76"/>
      <c r="GP19" s="66"/>
      <c r="GQ19" s="76"/>
      <c r="GR19" s="66"/>
      <c r="GS19" s="76"/>
      <c r="GT19" s="66"/>
      <c r="GU19" s="76"/>
      <c r="GV19" s="66"/>
      <c r="GW19" s="76"/>
      <c r="GX19" s="66"/>
      <c r="GY19" s="76"/>
      <c r="GZ19" s="66"/>
      <c r="HA19" s="76"/>
      <c r="HB19" s="66"/>
      <c r="HC19" s="76"/>
      <c r="HD19" s="66"/>
      <c r="HE19" s="76"/>
      <c r="HF19" s="66"/>
      <c r="HG19" s="76"/>
      <c r="HH19" s="66"/>
      <c r="HI19" s="76"/>
      <c r="HJ19" s="66"/>
      <c r="HK19" s="76"/>
      <c r="HL19" s="66"/>
      <c r="HM19" s="76"/>
      <c r="HN19" s="66"/>
      <c r="HO19" s="76"/>
      <c r="HP19" s="66"/>
      <c r="HQ19" s="76"/>
      <c r="HR19" s="66"/>
      <c r="HS19" s="76"/>
      <c r="HT19" s="66"/>
      <c r="HU19" s="76"/>
      <c r="HV19" s="66"/>
      <c r="HW19" s="76"/>
      <c r="HX19" s="66"/>
      <c r="HY19" s="76"/>
      <c r="HZ19" s="66"/>
      <c r="IA19" s="76"/>
      <c r="IB19" s="66"/>
      <c r="IC19" s="76"/>
      <c r="ID19" s="66"/>
      <c r="IE19" s="76"/>
      <c r="IF19" s="66"/>
      <c r="IG19" s="76"/>
      <c r="IH19" s="66"/>
      <c r="II19" s="76"/>
      <c r="IJ19" s="66"/>
      <c r="IK19" s="76"/>
      <c r="IL19" s="66"/>
      <c r="IM19" s="76"/>
      <c r="IN19" s="66"/>
      <c r="IO19" s="76"/>
      <c r="IP19" s="66"/>
      <c r="IQ19" s="76"/>
      <c r="IR19" s="66"/>
      <c r="IS19" s="76"/>
      <c r="IT19" s="66"/>
      <c r="IU19" s="76"/>
      <c r="IV19" s="66"/>
      <c r="IW19" s="76"/>
      <c r="IX19" s="66"/>
      <c r="IY19" s="76"/>
      <c r="IZ19" s="66"/>
      <c r="JA19" s="76"/>
      <c r="JB19" s="66"/>
      <c r="JC19" s="76"/>
      <c r="JD19" s="66"/>
      <c r="JE19" s="76"/>
      <c r="JF19" s="66"/>
      <c r="JG19" s="76"/>
      <c r="JH19" s="66"/>
      <c r="JI19" s="76"/>
      <c r="JJ19" s="66"/>
      <c r="JK19" s="76"/>
      <c r="JL19" s="66"/>
      <c r="JM19" s="76"/>
      <c r="JN19" s="66"/>
      <c r="JO19" s="76"/>
      <c r="JP19" s="66"/>
      <c r="JQ19" s="76"/>
      <c r="JR19" s="66"/>
      <c r="JS19" s="76"/>
      <c r="JT19" s="66"/>
      <c r="JU19" s="76"/>
      <c r="JV19" s="66"/>
      <c r="JW19" s="76"/>
      <c r="JX19" s="66"/>
      <c r="JY19" s="76"/>
      <c r="JZ19" s="66"/>
      <c r="KA19" s="76"/>
      <c r="KB19" s="66"/>
      <c r="KC19" s="76"/>
      <c r="KD19" s="66"/>
      <c r="KE19" s="76"/>
      <c r="KF19" s="66"/>
      <c r="KG19" s="76"/>
      <c r="KH19" s="66"/>
      <c r="KI19" s="76"/>
      <c r="KJ19" s="66"/>
      <c r="KK19" s="76"/>
      <c r="KL19" s="66"/>
      <c r="KM19" s="76"/>
      <c r="KN19" s="66"/>
      <c r="KO19" s="76"/>
      <c r="KP19" s="66"/>
      <c r="KQ19" s="76"/>
      <c r="KR19" s="66"/>
      <c r="KS19" s="76"/>
      <c r="KT19" s="66"/>
      <c r="KU19" s="76"/>
      <c r="KV19" s="66"/>
      <c r="KW19" s="76"/>
      <c r="KX19" s="66"/>
      <c r="KY19" s="76"/>
      <c r="KZ19" s="66"/>
      <c r="LA19" s="76"/>
      <c r="LB19" s="66"/>
      <c r="LC19" s="76"/>
      <c r="LD19" s="66"/>
      <c r="LE19" s="76"/>
      <c r="LF19" s="66"/>
      <c r="LG19" s="76"/>
      <c r="LH19" s="66"/>
      <c r="LI19" s="76"/>
      <c r="LJ19" s="66"/>
      <c r="LK19" s="76"/>
      <c r="LL19" s="66"/>
      <c r="LM19" s="76"/>
      <c r="LN19" s="66"/>
      <c r="LO19" s="76"/>
      <c r="LP19" s="66"/>
      <c r="LQ19" s="76"/>
      <c r="LR19" s="66"/>
      <c r="LS19" s="76"/>
      <c r="LT19" s="66"/>
      <c r="LU19" s="76"/>
      <c r="LV19" s="66"/>
      <c r="LW19" s="76"/>
      <c r="LX19" s="66"/>
      <c r="LY19" s="76"/>
      <c r="LZ19" s="66"/>
      <c r="MA19" s="76"/>
      <c r="MB19" s="66"/>
      <c r="MC19" s="76"/>
      <c r="MD19" s="66"/>
      <c r="MG19" s="1" t="str" cm="1">
        <f t="array" ref="MG19">IFERROR(INDEX(Paste_Here!$B$2:$B$850, MATCH(0, COUNTIF(MG$4:MG18, Paste_Here!$B$2:$B$850) + IF(Paste_Here!$B$2:$B$850="", 1, 0), 0)), "")</f>
        <v/>
      </c>
      <c r="MH19" s="1" t="str">
        <f>IF(MG19&lt;&gt;"", INDEX(Paste_Here!$A$2:$A$850, MATCH(MG19, Paste_Here!$B$2:$B$850, 0)), "")</f>
        <v/>
      </c>
      <c r="MI19" s="1" t="str">
        <f t="shared" si="8"/>
        <v/>
      </c>
      <c r="MJ19" s="1" t="str" cm="1">
        <f t="array" ref="MJ19">IFERROR(INDEX($MI$5:$MI$850, MATCH(SMALL(IF($MI$5:$MI$850&lt;&gt;"", COUNTIF($MI$5:$MI$850, "&lt;"&amp;$MI$5:$MI$850)+1), ROW()-ROW($MJ$5)+1), COUNTIF($MI$5:$MI$850, "&lt;"&amp;$MI$5:$MI$850)+1, 0)), "")</f>
        <v/>
      </c>
    </row>
    <row r="20" spans="1:348">
      <c r="A20" s="66"/>
      <c r="B20" s="76" t="str">
        <f t="shared" si="1"/>
        <v/>
      </c>
      <c r="C20" s="66"/>
      <c r="D20" s="76" t="str">
        <f>IFERROR(IF(B20&lt;&gt;"", IF(AND(INDEX(Paste_Here!B$2:B$850, MATCH(B20, Paste_Here!A$2:A$850, 0))&lt;&gt;"", ISNUMBER(VALUE(INDEX(Paste_Here!B$2:B$850, MATCH(B20, Paste_Here!A$2:A$850, 0))))), INDEX(Paste_Here!B$2:B$850, MATCH(B20, Paste_Here!A$2:A$850, 0)), ""), ""), "")</f>
        <v/>
      </c>
      <c r="E20" s="66"/>
      <c r="F20" s="76" t="str">
        <f>IFERROR(IF(B20&lt;&gt;"", IF(ISTEXT(INDEX(Paste_Here!K$2:K$850, MATCH(B20, Paste_Here!A$2:A$850, 0))), INDEX(Paste_Here!K$2:K$850, MATCH(B20, Paste_Here!A$2:A$850, 0)), ""), ""), "")</f>
        <v/>
      </c>
      <c r="G20" s="66"/>
      <c r="H20" s="76" t="str">
        <f>IFERROR(IF(B20&lt;&gt;"", IF(ISTEXT(INDEX(Paste_Here!C$2:C$850, MATCH(B20, Paste_Here!A$2:A$850, 0))), INDEX(Paste_Here!C$2:C$850, MATCH(B20, Paste_Here!A$2:A$850, 0)), ""), ""), "")</f>
        <v/>
      </c>
      <c r="I20" s="66"/>
      <c r="J20" s="76" t="str">
        <f>IFERROR(IF(B20&lt;&gt;"", IF(ISNUMBER(SEARCH("s", LOWER(INDEX(Paste_Here!M$2:M$850, MATCH(B20, Paste_Here!A$2:A$850, 0))))), "Yes", IF(INDEX(Paste_Here!M$2:M$850, MATCH(B20, Paste_Here!A$2:A$850, 0))&lt;&gt;"", "No", "")), ""), "")</f>
        <v/>
      </c>
      <c r="K20" s="66"/>
      <c r="L20" s="76" t="str">
        <f>IFERROR(IF(B20&lt;&gt;"", IF(ISNUMBER(SEARCH("yes", LOWER(INDEX(Paste_Here!E$2:E$850, MATCH(B20, Paste_Here!A$2:A$850, 0))))), "Yes", IF(ISNUMBER(SEARCH("no", LOWER(INDEX(Paste_Here!E$2:E$850, MATCH(B20, Paste_Here!A$2:A$850, 0))))), "No", "")), ""), "")</f>
        <v/>
      </c>
      <c r="M20" s="66"/>
      <c r="N20" s="76" t="str">
        <f>IFERROR(IF(B20&lt;&gt;"", IF(ISNUMBER(SEARCH("yes", LOWER(INDEX(Paste_Here!F$2:F$850, MATCH(B20, Paste_Here!A$2:A$850, 0))))), "Yes", IF(ISNUMBER(SEARCH("no", LOWER(INDEX(Paste_Here!F$2:F$850, MATCH(B20, Paste_Here!A$2:A$850, 0))))), "No", "")), ""), "")</f>
        <v/>
      </c>
      <c r="O20" s="66"/>
      <c r="P20" s="76" t="str">
        <f>IFERROR(IF(B20&lt;&gt;"", IF(ISNUMBER(SEARCH("yes", LOWER(INDEX(Paste_Here!L$2:L$850, MATCH(B20, Paste_Here!A$2:A$850, 0))))), "Yes", IF(ISNUMBER(SEARCH("no", LOWER(INDEX(Paste_Here!L$2:L$850, MATCH(B20, Paste_Here!A$2:A$850, 0))))), "No", "")), ""), "")</f>
        <v/>
      </c>
      <c r="Q20" s="66"/>
      <c r="R20" s="76" t="str">
        <f>IFERROR(IF(B20&lt;&gt;"", IF(ISNUMBER(SEARCH("transitional 2", LOWER(INDEX(Paste_Here!D$2:D$850, MATCH(B20, Paste_Here!A$2:A$850, 0))))), "T2", IF(ISNUMBER(SEARCH("transitional 1", LOWER(INDEX(Paste_Here!D$2:D$850, MATCH(B20, Paste_Here!A$2:A$850, 0))))), "T1", IF(ISNUMBER(SEARCH("waived ell services", LOWER(INDEX(Paste_Here!D$2:D$850, MATCH(B20, Paste_Here!A$2:A$850, 0))))), "W", IF(ISNUMBER(SEARCH("english language learner", LOWER(INDEX(Paste_Here!D$2:D$850, MATCH(B20, Paste_Here!A$2:A$850, 0))))), "L", "")))), ""), "")</f>
        <v/>
      </c>
      <c r="S20" s="66"/>
      <c r="T20" s="76" t="str">
        <f>IFERROR(IF(B20&lt;&gt;"", IF(ISNUMBER(SEARCH("yes", LOWER(INDEX(Paste_Here!I$2:I$850, MATCH(B20, Paste_Here!A$2:A$850, 0))))), "Yes", IF(ISNUMBER(SEARCH("no", LOWER(INDEX(Paste_Here!I$2:I$850, MATCH(B20, Paste_Here!A$2:A$850, 0))))), "No", "")), ""), "")</f>
        <v/>
      </c>
      <c r="U20" s="66"/>
      <c r="V20" s="76" t="str">
        <f>IFERROR(IF(B20&lt;&gt;"", IF(ISTEXT(INDEX(Paste_Here!J$2:J$850, MATCH(B20, Paste_Here!A$2:A$850, 0))), VALUE(INDEX(Paste_Here!J$2:J$850, MATCH(B20, Paste_Here!A$2:A$850, 0))), ""), ""), "")</f>
        <v/>
      </c>
      <c r="W20" s="66"/>
      <c r="X20" s="66"/>
      <c r="Y20" s="76" t="str">
        <f t="shared" si="2"/>
        <v/>
      </c>
      <c r="Z20" s="66"/>
      <c r="AA20" s="76" t="str">
        <f>IFERROR(IF(B20&lt;&gt;"", IF(AND(INDEX(Paste_Here!AI$2:AI$850, MATCH(B20, Paste_Here!A$2:A$850, 0))&lt;&gt;"", ISNUMBER(VALUE(INDEX(Paste_Here!AI$2:AI$850, MATCH(B20, Paste_Here!A$2:A$850, 0))))), INDEX(Paste_Here!AI$2:AI$850, MATCH(B20, Paste_Here!A$2:A$850, 0)), ""), ""), "")</f>
        <v/>
      </c>
      <c r="AB20" s="66"/>
      <c r="AC20" s="76" t="str">
        <f>IFERROR(IF(B20&lt;&gt;"", IF(AND(INDEX(Paste_Here!AJ$2:AJ$850, MATCH(B20, Paste_Here!A$2:A$850, 0))&lt;&gt;"", ISNUMBER(VALUE(INDEX(Paste_Here!AJ$2:AJ$850, MATCH(B20, Paste_Here!A$2:A$850, 0))))), INDEX(Paste_Here!AJ$2:AJ$850, MATCH(B20, Paste_Here!A$2:A$850, 0)), ""), ""), "")</f>
        <v/>
      </c>
      <c r="AD20" s="66"/>
      <c r="AE20" s="76" t="str">
        <f>IFERROR(IF(B20&lt;&gt;"", IF(AND(INDEX(Paste_Here!AK$2:AK$850, MATCH(B20, Paste_Here!A$2:A$850, 0))&lt;&gt;"", ISNUMBER(VALUE(INDEX(Paste_Here!AK$2:AK$850, MATCH(B20, Paste_Here!A$2:A$850, 0))))), INDEX(Paste_Here!AK$2:AK$850, MATCH(B20, Paste_Here!A$2:A$850, 0)), ""), ""), "")</f>
        <v/>
      </c>
      <c r="AF20" s="66"/>
      <c r="AG20" s="76" t="str">
        <f>IFERROR(IF(B20&lt;&gt;"", IF(AND(INDEX(Paste_Here!AL$2:AL$850, MATCH(B20, Paste_Here!A$2:A$850, 0))&lt;&gt;"", ISNUMBER(VALUE(INDEX(Paste_Here!AL$2:AL$850, MATCH(B20, Paste_Here!A$2:A$850, 0))))), INDEX(Paste_Here!AL$2:AL$850, MATCH(B20, Paste_Here!A$2:A$850, 0)), ""), ""), "")</f>
        <v/>
      </c>
      <c r="AH20" s="66"/>
      <c r="AI20" s="76" t="str">
        <f>IFERROR(IF(B20&lt;&gt;"", IF(AND(INDEX(Paste_Here!AH$2:AH$850, MATCH(B20, Paste_Here!A$2:A$850, 0))&lt;&gt;"", ISNUMBER(VALUE(INDEX(Paste_Here!AH$2:AH$850, MATCH(B20, Paste_Here!A$2:A$850, 0))))), IF(VALUE(INDEX(Paste_Here!AH$2:AH$850, MATCH(B20, Paste_Here!A$2:A$850, 0)))=0, "", INDEX(Paste_Here!AH$2:AH$850, MATCH(B20, Paste_Here!A$2:A$850, 0))), ""), ""), "")</f>
        <v/>
      </c>
      <c r="AJ20" s="66"/>
      <c r="AK20" s="76" t="str">
        <f>IFERROR(IF(B20&lt;&gt;"", IF(AND(INDEX(Paste_Here!N$2:N$850, MATCH(B20, Paste_Here!A$2:A$850, 0))&lt;&gt;"", ISNUMBER(VALUE(INDEX(Paste_Here!N$2:N$850, MATCH(B20, Paste_Here!A$2:A$850, 0))))), INDEX(Paste_Here!N$2:N$850, MATCH(B20, Paste_Here!A$2:A$850, 0)), ""), ""), "")</f>
        <v/>
      </c>
      <c r="AL20" s="66"/>
      <c r="AM20" s="76" t="str">
        <f>IFERROR(IF(B20&lt;&gt;"", IF(AND(INDEX(Paste_Here!O$2:O$850, MATCH(B20, Paste_Here!A$2:A$850, 0))&lt;&gt;"", ISNUMBER(VALUE(INDEX(Paste_Here!O$2:O$850, MATCH(B20, Paste_Here!A$2:A$850, 0))))), INDEX(Paste_Here!O$2:O$850, MATCH(B20, Paste_Here!A$2:A$850, 0)), ""), ""), "")</f>
        <v/>
      </c>
      <c r="AN20" s="66"/>
      <c r="AO20" s="76"/>
      <c r="AP20" s="66"/>
      <c r="AQ20" s="76"/>
      <c r="AR20" s="66"/>
      <c r="AS20" s="76"/>
      <c r="AT20" s="66"/>
      <c r="AU20" s="66"/>
      <c r="AV20" s="76" t="str">
        <f t="shared" si="3"/>
        <v/>
      </c>
      <c r="AW20" s="66"/>
      <c r="AX20" s="76" t="str">
        <f>IFERROR(IF(B20&lt;&gt;"", IF(ISNUMBER(SEARCH("Revealed-Potential (Primary Focus)", LOWER(INDEX(Paste_Here!Z$2:Z$850, MATCH(B20, Paste_Here!A$2:A$850, 0))))), "Rev-Potential: Prim", IF(ISNUMBER(SEARCH("Revealed-Potential (Secondary Focus)", LOWER(INDEX(Paste_Here!Z$2:Z$850, MATCH(B20, Paste_Here!A$2:A$850, 0))))), "Rev-Potential: Sec", IF(ISNUMBER(SEARCH("Monitoring", LOWER(INDEX(Paste_Here!Z$2:Z$850, MATCH(B20, Paste_Here!A$2:A$850, 0))))), "Monitoring", IF(ISNUMBER(SEARCH("At-Promise (Secondary Focus)", LOWER(INDEX(Paste_Here!Z$2:Z$850, MATCH(B20, Paste_Here!A$2:A$850, 0))))), "At-Promise: Sec", IF(ISNUMBER(SEARCH("At-Promise (Primary Focus)", LOWER(INDEX(Paste_Here!Z$2:Z$850, MATCH(B20, Paste_Here!A$2:A$850, 0))))), "At-Promise: Prim", ""))))), ""), "")</f>
        <v/>
      </c>
      <c r="AY20" s="66"/>
      <c r="AZ20" s="76"/>
      <c r="BA20" s="66"/>
      <c r="BB20" s="76"/>
      <c r="BC20" s="66"/>
      <c r="BD20" s="76"/>
      <c r="BE20" s="66"/>
      <c r="BF20" s="76"/>
      <c r="BG20" s="66"/>
      <c r="BH20" s="76"/>
      <c r="BI20" s="66"/>
      <c r="BJ20" s="66"/>
      <c r="BK20" s="76" t="str">
        <f t="shared" si="4"/>
        <v/>
      </c>
      <c r="BL20" s="66"/>
      <c r="BM20" s="76" t="str">
        <f>IFERROR(IF(B20&lt;&gt;"", IF(AND(ISNUMBER(VALUE(SUBSTITUTE(SUBSTITUTE(Paste_Here!R20, "br", "-"), "L", ""))), VALUE(SUBSTITUTE(SUBSTITUTE(Paste_Here!R20, "br", "-"), "L", "")) &gt;= 1095), "Yes", IF(AND(ISNUMBER(VALUE(SUBSTITUTE(SUBSTITUTE(Paste_Here!R20, "br", "-"), "L", ""))), VALUE(SUBSTITUTE(SUBSTITUTE(Paste_Here!R20, "br", "-"), "L", "")) &lt;= 1094), "No", "")), ""), "")</f>
        <v/>
      </c>
      <c r="BN20" s="66"/>
      <c r="BO20" s="76" t="str">
        <f>IFERROR(IF(B20&lt;&gt;"", IF(COUNTIF(INDEX(Paste_Here!Y$2:AB$850, MATCH(B20, Paste_Here!A$2:A$850, 0), 0), "yes") &gt; 0, "Yes", IF(COUNTIF(INDEX(Paste_Here!Y$2:AB$850, MATCH(B20, Paste_Here!A$2:A$850, 0), 0), "no") &gt; 0, "No", "")), ""), "")</f>
        <v/>
      </c>
      <c r="BP20" s="66"/>
      <c r="BQ20" s="76" t="str">
        <f>IFERROR(IF(B20&lt;&gt;"", IF(AND(ISNUMBER(VALUE(SUBSTITUTE(SUBSTITUTE(Paste_Here!U20, "em", "-"), "q", ""))), VALUE(SUBSTITUTE(SUBSTITUTE(Paste_Here!U20, "em", "-"), "q", "")) &gt;= 910), "Yes", IF(AND(ISNUMBER(VALUE(SUBSTITUTE(SUBSTITUTE(Paste_Here!U20, "em", "-"), "q", ""))), VALUE(SUBSTITUTE(SUBSTITUTE(Paste_Here!U20, "em", "-"), "q", "")) &lt;= 909), "No", "")), ""), "")</f>
        <v/>
      </c>
      <c r="BR20" s="66"/>
      <c r="BS20" s="76" t="str">
        <f>IFERROR(IF(B20&lt;&gt;"", IF(AND(INDEX(Paste_Here!X$2:X$850, MATCH(B20, Paste_Here!A$2:A$850, 0))&lt;&gt;"", ISNUMBER(VALUE(INDEX(Paste_Here!X$2:X$850, MATCH(B20, Paste_Here!A$2:A$850, 0))))), INDEX(Paste_Here!X$2:X$850, MATCH(B20, Paste_Here!A$2:A$850, 0)), ""), ""), "")</f>
        <v/>
      </c>
      <c r="BT20" s="66"/>
      <c r="BU20" s="76" t="str">
        <f>IFERROR(IF(B20&lt;&gt;"", IF(ISNUMBER(VALUE(INDEX(Paste_Here!G$2:G$850, MATCH(B20, Paste_Here!A$2:A$850, 0)))), IF(VALUE(INDEX(Paste_Here!G$2:G$850, MATCH(B20, Paste_Here!A$2:A$850, 0)))=0, "No", IF(AND(VALUE(INDEX(Paste_Here!G$2:G$850, MATCH(B20, Paste_Here!A$2:A$850, 0)))&gt;=1, VALUE(INDEX(Paste_Here!G$2:G$850, MATCH(B20, Paste_Here!A$2:A$850, 0)))&lt;=4), VALUE(INDEX(Paste_Here!G$2:G$850, MATCH(B20, Paste_Here!A$2:A$850, 0))), "")), ""), ""), "")</f>
        <v/>
      </c>
      <c r="BV20" s="66"/>
      <c r="BW20" s="76" t="str">
        <f>IFERROR(IF(B20&lt;&gt;"", IF(ISNUMBER(VALUE(INDEX(Paste_Here!H$2:H$850, MATCH(B20, Paste_Here!A$2:A$850, 0)))), IF(VALUE(INDEX(Paste_Here!H$2:H$850, MATCH(B20, Paste_Here!A$2:A$850, 0)))=0, "No", IF(AND(VALUE(INDEX(Paste_Here!H$2:H$850, MATCH(B20, Paste_Here!A$2:A$850, 0)))&gt;=1, VALUE(INDEX(Paste_Here!H$2:H$850, MATCH(B20, Paste_Here!A$2:A$850, 0)))&lt;=4), VALUE(INDEX(Paste_Here!H$2:H$850, MATCH(B20, Paste_Here!A$2:A$850, 0))), "")), ""), ""), "")</f>
        <v/>
      </c>
      <c r="BX20" s="66"/>
      <c r="BY20" s="76"/>
      <c r="BZ20" s="66"/>
      <c r="CA20" s="76"/>
      <c r="CB20" s="66"/>
      <c r="CC20" s="66"/>
      <c r="CD20" s="76" t="str">
        <f t="shared" si="5"/>
        <v/>
      </c>
      <c r="CE20" s="66"/>
      <c r="CF20" s="76" t="str">
        <f>IFERROR(IF(B20&lt;&gt;"", IF(AND(INDEX(Paste_Here!P$2:P$850, MATCH(B20, Paste_Here!A$2:A$850, 0))&lt;&gt;"", ISNUMBER(VALUE(INDEX(Paste_Here!P$2:P$850, MATCH(B20, Paste_Here!A$2:A$850, 0))))), INDEX(Paste_Here!P$2:P$850, MATCH(B20, Paste_Here!A$2:A$850, 0)), ""), ""), "")</f>
        <v/>
      </c>
      <c r="CG20" s="66"/>
      <c r="CH20" s="76" t="str">
        <f>IFERROR(IF(B20&lt;&gt;"", IF(ISNUMBER(SEARCH("highrisk", LOWER(INDEX(Paste_Here!Q$2:Q$850, MATCH(B20, Paste_Here!A$2:A$850, 0))))), "High Risk", IF(ISNUMBER(SEARCH("lowrisk", LOWER(INDEX(Paste_Here!Q$2:Q$850, MATCH(B20, Paste_Here!A$2:A$850, 0))))), "Low Risk", IF(ISNUMBER(SEARCH("somerisk", LOWER(INDEX(Paste_Here!Q$2:Q$850, MATCH(B20, Paste_Here!A$2:A$850, 0))))), "Some Risk", ""))), ""), "")</f>
        <v/>
      </c>
      <c r="CI20" s="66"/>
      <c r="CJ20" s="76" t="str">
        <f>IFERROR(IF(B20&lt;&gt;"", IF(AND(INDEX(Paste_Here!AA$2:AA$850, MATCH(B20, Paste_Here!A$2:A$850, 0))&lt;&gt;"", ISNUMBER(VALUE(INDEX(Paste_Here!AA$2:AA$850, MATCH(B20, Paste_Here!A$2:A$850, 0))))), INDEX(Paste_Here!AA$2:AA$850, MATCH(B20, Paste_Here!A$2:A$850, 0)), ""), ""), "")</f>
        <v/>
      </c>
      <c r="CK20" s="66"/>
      <c r="CL20" s="76" t="str">
        <f>IFERROR(IF(B20&lt;&gt;"", IF(LOWER(INDEX(Paste_Here!AB$2:AB$850, MATCH(B20, Paste_Here!A$2:A$850, 0)))="approaching expectations", "Approaching", IF(LOWER(INDEX(Paste_Here!AB$2:AB$850, MATCH(B20, Paste_Here!A$2:A$850, 0)))="met expectations", "Met", IF(LOWER(INDEX(Paste_Here!AB$2:AB$850, MATCH(B20, Paste_Here!A$2:A$850, 0)))="exceeded expectations", "Exceeded", IF(LOWER(INDEX(Paste_Here!AB$2:AB$850, MATCH(B20, Paste_Here!A$2:A$850, 0)))="below expectations", "Below", "")))), ""), "")</f>
        <v/>
      </c>
      <c r="CM20" s="66"/>
      <c r="CN20" s="76" t="str">
        <f>IFERROR(IF(B20&lt;&gt;"", IF(AND(INDEX(Paste_Here!AC$2:AC$850, MATCH(B20, Paste_Here!A$2:A$850, 0))&lt;&gt;"", ISNUMBER(VALUE(INDEX(Paste_Here!AC$2:AC$850, MATCH(B20, Paste_Here!A$2:A$850, 0))))), INDEX(Paste_Here!AC$2:AC$850, MATCH(B20, Paste_Here!A$2:A$850, 0)), ""), ""), "")</f>
        <v/>
      </c>
      <c r="CO20" s="66"/>
      <c r="CP20" s="76"/>
      <c r="CQ20" s="66"/>
      <c r="CR20" s="76"/>
      <c r="CS20" s="66"/>
      <c r="CT20" s="76"/>
      <c r="CU20" s="66"/>
      <c r="CV20" s="76"/>
      <c r="CW20" s="66"/>
      <c r="CX20" s="76"/>
      <c r="CY20" s="66"/>
      <c r="CZ20" s="66"/>
      <c r="DA20" s="76" t="str">
        <f t="shared" si="6"/>
        <v/>
      </c>
      <c r="DB20" s="66"/>
      <c r="DC20" s="76" t="str">
        <f>IFERROR(IF(B20&lt;&gt;"", IF(AND(INDEX(Paste_Here!V$2:V$850, MATCH(B20, Paste_Here!A$2:A$850, 0))&lt;&gt;"", ISNUMBER(VALUE(INDEX(Paste_Here!V$2:V$850, MATCH(B20, Paste_Here!A$2:A$850, 0))))), INDEX(Paste_Here!V$2:V$850, MATCH(B20, Paste_Here!A$2:A$850, 0)), ""), ""), "")</f>
        <v/>
      </c>
      <c r="DD20" s="66"/>
      <c r="DE20" s="76" t="str">
        <f>IFERROR(IF(B20&lt;&gt;"", IF(ISNUMBER(SEARCH("highrisk", LOWER(INDEX(Paste_Here!W$2:W$850, MATCH(B20, Paste_Here!A$2:A$850, 0))))), "High Risk", IF(ISNUMBER(SEARCH("lowrisk", LOWER(INDEX(Paste_Here!W$2:W$850, MATCH(B20, Paste_Here!A$2:A$850, 0))))), "Low Risk", IF(ISNUMBER(SEARCH("somerisk", LOWER(INDEX(Paste_Here!W$2:W$850, MATCH(B20, Paste_Here!A$2:A$850, 0))))), "Some Risk", ""))), ""), "")</f>
        <v/>
      </c>
      <c r="DF20" s="66"/>
      <c r="DG20" s="76" t="str">
        <f>IFERROR(IF(B20&lt;&gt;"", IF(AND(INDEX(Paste_Here!S$2:S$850, MATCH(B20, Paste_Here!A$2:A$850, 0))&lt;&gt;"", ISNUMBER(VALUE(INDEX(Paste_Here!S$2:S$850, MATCH(B20, Paste_Here!A$2:A$850, 0))))), INDEX(Paste_Here!S$2:S$850, MATCH(B20, Paste_Here!A$2:A$850, 0)), ""), ""), "")</f>
        <v/>
      </c>
      <c r="DH20" s="66"/>
      <c r="DI20" s="76" t="str">
        <f>IFERROR(IF(B20&lt;&gt;"", IF(ISNUMBER(SEARCH("highrisk", LOWER(INDEX(Paste_Here!T$2:T$850, MATCH(B20, Paste_Here!A$2:A$850, 0))))), "High Risk", IF(ISNUMBER(SEARCH("lowrisk", LOWER(INDEX(Paste_Here!T$2:T$850, MATCH(B20, Paste_Here!A$2:A$850, 0))))), "Low Risk", IF(ISNUMBER(SEARCH("somerisk", LOWER(INDEX(Paste_Here!T$2:T$850, MATCH(B20, Paste_Here!A$2:A$850, 0))))), "Some Risk", ""))), ""), "")</f>
        <v/>
      </c>
      <c r="DJ20" s="66"/>
      <c r="DK20" s="76" t="str">
        <f>IFERROR(IF(B20&lt;&gt;"", IF(AND(INDEX(Paste_Here!AD$2:AD$850, MATCH(B20, Paste_Here!A$2:A$850, 0))&lt;&gt;"", ISNUMBER(VALUE(INDEX(Paste_Here!AD$2:AD$850, MATCH(B20, Paste_Here!A$2:A$850, 0))))), INDEX(Paste_Here!AD$2:AD$850, MATCH(B20, Paste_Here!A$2:A$850, 0)), ""), ""), "")</f>
        <v/>
      </c>
      <c r="DL20" s="66"/>
      <c r="DM20" s="76" t="str">
        <f>IFERROR(IF(B20&lt;&gt;"", IF(LOWER(INDEX(Paste_Here!AE$2:AE$850, MATCH(B20, Paste_Here!A$2:A$850, 0)))="approaching expectations", "Approaching", IF(LOWER(INDEX(Paste_Here!AE$2:AE$850, MATCH(B20, Paste_Here!A$2:A$850, 0)))="met expectations", "Met", IF(LOWER(INDEX(Paste_Here!AE$2:AE$850, MATCH(B20, Paste_Here!A$2:A$850, 0)))="exceeded expectations", "Exceeded", IF(LOWER(INDEX(Paste_Here!AE$2:AE$850, MATCH(B20, Paste_Here!A$2:A$850, 0)))="below expectations", "Below", "")))), ""), "")</f>
        <v/>
      </c>
      <c r="DN20" s="66"/>
      <c r="DO20" s="76"/>
      <c r="DP20" s="66"/>
      <c r="DQ20" s="76"/>
      <c r="DR20" s="66"/>
      <c r="DS20" s="76"/>
      <c r="DT20" s="66"/>
      <c r="DU20" s="76"/>
      <c r="DV20" s="66"/>
      <c r="DW20" s="66"/>
      <c r="DX20" s="76" t="str">
        <f t="shared" si="7"/>
        <v/>
      </c>
      <c r="DY20" s="66"/>
      <c r="DZ20" s="76"/>
      <c r="EA20" s="66"/>
      <c r="EB20" s="76"/>
      <c r="EC20" s="66"/>
      <c r="ED20" s="76" t="str">
        <f>IFERROR(IF(B20&lt;&gt;"", IF(AND(INDEX(Paste_Here!AF$2:AF$850, MATCH(B20, Paste_Here!A$2:A$850, 0))&lt;&gt;"", ISNUMBER(VALUE(INDEX(Paste_Here!AF$2:AF$850, MATCH(B20, Paste_Here!A$2:A$850, 0))))), INDEX(Paste_Here!AF$2:AF$850, MATCH(B20, Paste_Here!A$2:A$850, 0)), ""), ""), "")</f>
        <v/>
      </c>
      <c r="EE20" s="66"/>
      <c r="EF20" s="76"/>
      <c r="EG20" s="66"/>
      <c r="EH20" s="76"/>
      <c r="EI20" s="66"/>
      <c r="EJ20" s="76" t="str">
        <f>IFERROR(IF(B20&lt;&gt;"", IF(AND(INDEX(Paste_Here!AG$2:AG$850, MATCH(B20, Paste_Here!A$2:A$850, 0))&lt;&gt;"", ISNUMBER(VALUE(INDEX(Paste_Here!AG$2:AG$850, MATCH(B20, Paste_Here!A$2:A$850, 0))))), INDEX(Paste_Here!AG$2:AG$850, MATCH(B20, Paste_Here!A$2:A$850, 0)), ""), ""), "")</f>
        <v/>
      </c>
      <c r="EK20" s="66"/>
      <c r="EL20" s="76"/>
      <c r="EM20" s="66"/>
      <c r="EN20" s="76"/>
      <c r="EO20" s="66"/>
      <c r="EP20" s="76"/>
      <c r="EQ20" s="66"/>
      <c r="ER20" s="76"/>
      <c r="ES20" s="66"/>
      <c r="ET20" s="66"/>
      <c r="EU20" s="76"/>
      <c r="EV20" s="66"/>
      <c r="EW20" s="76"/>
      <c r="EX20" s="66"/>
      <c r="EY20" s="76"/>
      <c r="EZ20" s="66"/>
      <c r="FA20" s="76"/>
      <c r="FB20" s="66"/>
      <c r="FC20" s="76"/>
      <c r="FD20" s="66"/>
      <c r="FE20" s="76"/>
      <c r="FF20" s="66"/>
      <c r="FG20" s="76"/>
      <c r="FH20" s="66"/>
      <c r="FI20" s="76"/>
      <c r="FJ20" s="66"/>
      <c r="FK20" s="76"/>
      <c r="FL20" s="66"/>
      <c r="FM20" s="76"/>
      <c r="FN20" s="66"/>
      <c r="FO20" s="76"/>
      <c r="FP20" s="66"/>
      <c r="FQ20" s="76"/>
      <c r="FR20" s="66"/>
      <c r="FS20" s="76"/>
      <c r="FT20" s="66"/>
      <c r="FU20" s="76"/>
      <c r="FV20" s="66"/>
      <c r="FW20" s="76"/>
      <c r="FX20" s="66"/>
      <c r="FY20" s="76"/>
      <c r="FZ20" s="66"/>
      <c r="GA20" s="76"/>
      <c r="GB20" s="66"/>
      <c r="GC20" s="76"/>
      <c r="GD20" s="66"/>
      <c r="GE20" s="76"/>
      <c r="GF20" s="66"/>
      <c r="GG20" s="76"/>
      <c r="GH20" s="66"/>
      <c r="GI20" s="76"/>
      <c r="GJ20" s="66"/>
      <c r="GK20" s="76"/>
      <c r="GL20" s="66"/>
      <c r="GM20" s="76"/>
      <c r="GN20" s="66"/>
      <c r="GO20" s="76"/>
      <c r="GP20" s="66"/>
      <c r="GQ20" s="76"/>
      <c r="GR20" s="66"/>
      <c r="GS20" s="76"/>
      <c r="GT20" s="66"/>
      <c r="GU20" s="76"/>
      <c r="GV20" s="66"/>
      <c r="GW20" s="76"/>
      <c r="GX20" s="66"/>
      <c r="GY20" s="76"/>
      <c r="GZ20" s="66"/>
      <c r="HA20" s="76"/>
      <c r="HB20" s="66"/>
      <c r="HC20" s="76"/>
      <c r="HD20" s="66"/>
      <c r="HE20" s="76"/>
      <c r="HF20" s="66"/>
      <c r="HG20" s="76"/>
      <c r="HH20" s="66"/>
      <c r="HI20" s="76"/>
      <c r="HJ20" s="66"/>
      <c r="HK20" s="76"/>
      <c r="HL20" s="66"/>
      <c r="HM20" s="76"/>
      <c r="HN20" s="66"/>
      <c r="HO20" s="76"/>
      <c r="HP20" s="66"/>
      <c r="HQ20" s="76"/>
      <c r="HR20" s="66"/>
      <c r="HS20" s="76"/>
      <c r="HT20" s="66"/>
      <c r="HU20" s="76"/>
      <c r="HV20" s="66"/>
      <c r="HW20" s="76"/>
      <c r="HX20" s="66"/>
      <c r="HY20" s="76"/>
      <c r="HZ20" s="66"/>
      <c r="IA20" s="76"/>
      <c r="IB20" s="66"/>
      <c r="IC20" s="76"/>
      <c r="ID20" s="66"/>
      <c r="IE20" s="76"/>
      <c r="IF20" s="66"/>
      <c r="IG20" s="76"/>
      <c r="IH20" s="66"/>
      <c r="II20" s="76"/>
      <c r="IJ20" s="66"/>
      <c r="IK20" s="76"/>
      <c r="IL20" s="66"/>
      <c r="IM20" s="76"/>
      <c r="IN20" s="66"/>
      <c r="IO20" s="76"/>
      <c r="IP20" s="66"/>
      <c r="IQ20" s="76"/>
      <c r="IR20" s="66"/>
      <c r="IS20" s="76"/>
      <c r="IT20" s="66"/>
      <c r="IU20" s="76"/>
      <c r="IV20" s="66"/>
      <c r="IW20" s="76"/>
      <c r="IX20" s="66"/>
      <c r="IY20" s="76"/>
      <c r="IZ20" s="66"/>
      <c r="JA20" s="76"/>
      <c r="JB20" s="66"/>
      <c r="JC20" s="76"/>
      <c r="JD20" s="66"/>
      <c r="JE20" s="76"/>
      <c r="JF20" s="66"/>
      <c r="JG20" s="76"/>
      <c r="JH20" s="66"/>
      <c r="JI20" s="76"/>
      <c r="JJ20" s="66"/>
      <c r="JK20" s="76"/>
      <c r="JL20" s="66"/>
      <c r="JM20" s="76"/>
      <c r="JN20" s="66"/>
      <c r="JO20" s="76"/>
      <c r="JP20" s="66"/>
      <c r="JQ20" s="76"/>
      <c r="JR20" s="66"/>
      <c r="JS20" s="76"/>
      <c r="JT20" s="66"/>
      <c r="JU20" s="76"/>
      <c r="JV20" s="66"/>
      <c r="JW20" s="76"/>
      <c r="JX20" s="66"/>
      <c r="JY20" s="76"/>
      <c r="JZ20" s="66"/>
      <c r="KA20" s="76"/>
      <c r="KB20" s="66"/>
      <c r="KC20" s="76"/>
      <c r="KD20" s="66"/>
      <c r="KE20" s="76"/>
      <c r="KF20" s="66"/>
      <c r="KG20" s="76"/>
      <c r="KH20" s="66"/>
      <c r="KI20" s="76"/>
      <c r="KJ20" s="66"/>
      <c r="KK20" s="76"/>
      <c r="KL20" s="66"/>
      <c r="KM20" s="76"/>
      <c r="KN20" s="66"/>
      <c r="KO20" s="76"/>
      <c r="KP20" s="66"/>
      <c r="KQ20" s="76"/>
      <c r="KR20" s="66"/>
      <c r="KS20" s="76"/>
      <c r="KT20" s="66"/>
      <c r="KU20" s="76"/>
      <c r="KV20" s="66"/>
      <c r="KW20" s="76"/>
      <c r="KX20" s="66"/>
      <c r="KY20" s="76"/>
      <c r="KZ20" s="66"/>
      <c r="LA20" s="76"/>
      <c r="LB20" s="66"/>
      <c r="LC20" s="76"/>
      <c r="LD20" s="66"/>
      <c r="LE20" s="76"/>
      <c r="LF20" s="66"/>
      <c r="LG20" s="76"/>
      <c r="LH20" s="66"/>
      <c r="LI20" s="76"/>
      <c r="LJ20" s="66"/>
      <c r="LK20" s="76"/>
      <c r="LL20" s="66"/>
      <c r="LM20" s="76"/>
      <c r="LN20" s="66"/>
      <c r="LO20" s="76"/>
      <c r="LP20" s="66"/>
      <c r="LQ20" s="76"/>
      <c r="LR20" s="66"/>
      <c r="LS20" s="76"/>
      <c r="LT20" s="66"/>
      <c r="LU20" s="76"/>
      <c r="LV20" s="66"/>
      <c r="LW20" s="76"/>
      <c r="LX20" s="66"/>
      <c r="LY20" s="76"/>
      <c r="LZ20" s="66"/>
      <c r="MA20" s="76"/>
      <c r="MB20" s="66"/>
      <c r="MC20" s="76"/>
      <c r="MD20" s="66"/>
      <c r="MG20" s="1" t="str" cm="1">
        <f t="array" ref="MG20">IFERROR(INDEX(Paste_Here!$B$2:$B$850, MATCH(0, COUNTIF(MG$4:MG19, Paste_Here!$B$2:$B$850) + IF(Paste_Here!$B$2:$B$850="", 1, 0), 0)), "")</f>
        <v/>
      </c>
      <c r="MH20" s="1" t="str">
        <f>IF(MG20&lt;&gt;"", INDEX(Paste_Here!$A$2:$A$850, MATCH(MG20, Paste_Here!$B$2:$B$850, 0)), "")</f>
        <v/>
      </c>
      <c r="MI20" s="1" t="str">
        <f t="shared" si="8"/>
        <v/>
      </c>
      <c r="MJ20" s="1" t="str" cm="1">
        <f t="array" ref="MJ20">IFERROR(INDEX($MI$5:$MI$850, MATCH(SMALL(IF($MI$5:$MI$850&lt;&gt;"", COUNTIF($MI$5:$MI$850, "&lt;"&amp;$MI$5:$MI$850)+1), ROW()-ROW($MJ$5)+1), COUNTIF($MI$5:$MI$850, "&lt;"&amp;$MI$5:$MI$850)+1, 0)), "")</f>
        <v/>
      </c>
    </row>
    <row r="21" spans="1:348">
      <c r="A21" s="66"/>
      <c r="B21" s="76" t="str">
        <f t="shared" si="1"/>
        <v/>
      </c>
      <c r="C21" s="66"/>
      <c r="D21" s="76" t="str">
        <f>IFERROR(IF(B21&lt;&gt;"", IF(AND(INDEX(Paste_Here!B$2:B$850, MATCH(B21, Paste_Here!A$2:A$850, 0))&lt;&gt;"", ISNUMBER(VALUE(INDEX(Paste_Here!B$2:B$850, MATCH(B21, Paste_Here!A$2:A$850, 0))))), INDEX(Paste_Here!B$2:B$850, MATCH(B21, Paste_Here!A$2:A$850, 0)), ""), ""), "")</f>
        <v/>
      </c>
      <c r="E21" s="66"/>
      <c r="F21" s="76" t="str">
        <f>IFERROR(IF(B21&lt;&gt;"", IF(ISTEXT(INDEX(Paste_Here!K$2:K$850, MATCH(B21, Paste_Here!A$2:A$850, 0))), INDEX(Paste_Here!K$2:K$850, MATCH(B21, Paste_Here!A$2:A$850, 0)), ""), ""), "")</f>
        <v/>
      </c>
      <c r="G21" s="66"/>
      <c r="H21" s="76" t="str">
        <f>IFERROR(IF(B21&lt;&gt;"", IF(ISTEXT(INDEX(Paste_Here!C$2:C$850, MATCH(B21, Paste_Here!A$2:A$850, 0))), INDEX(Paste_Here!C$2:C$850, MATCH(B21, Paste_Here!A$2:A$850, 0)), ""), ""), "")</f>
        <v/>
      </c>
      <c r="I21" s="66"/>
      <c r="J21" s="76" t="str">
        <f>IFERROR(IF(B21&lt;&gt;"", IF(ISNUMBER(SEARCH("s", LOWER(INDEX(Paste_Here!M$2:M$850, MATCH(B21, Paste_Here!A$2:A$850, 0))))), "Yes", IF(INDEX(Paste_Here!M$2:M$850, MATCH(B21, Paste_Here!A$2:A$850, 0))&lt;&gt;"", "No", "")), ""), "")</f>
        <v/>
      </c>
      <c r="K21" s="66"/>
      <c r="L21" s="76" t="str">
        <f>IFERROR(IF(B21&lt;&gt;"", IF(ISNUMBER(SEARCH("yes", LOWER(INDEX(Paste_Here!E$2:E$850, MATCH(B21, Paste_Here!A$2:A$850, 0))))), "Yes", IF(ISNUMBER(SEARCH("no", LOWER(INDEX(Paste_Here!E$2:E$850, MATCH(B21, Paste_Here!A$2:A$850, 0))))), "No", "")), ""), "")</f>
        <v/>
      </c>
      <c r="M21" s="66"/>
      <c r="N21" s="76" t="str">
        <f>IFERROR(IF(B21&lt;&gt;"", IF(ISNUMBER(SEARCH("yes", LOWER(INDEX(Paste_Here!F$2:F$850, MATCH(B21, Paste_Here!A$2:A$850, 0))))), "Yes", IF(ISNUMBER(SEARCH("no", LOWER(INDEX(Paste_Here!F$2:F$850, MATCH(B21, Paste_Here!A$2:A$850, 0))))), "No", "")), ""), "")</f>
        <v/>
      </c>
      <c r="O21" s="66"/>
      <c r="P21" s="76" t="str">
        <f>IFERROR(IF(B21&lt;&gt;"", IF(ISNUMBER(SEARCH("yes", LOWER(INDEX(Paste_Here!L$2:L$850, MATCH(B21, Paste_Here!A$2:A$850, 0))))), "Yes", IF(ISNUMBER(SEARCH("no", LOWER(INDEX(Paste_Here!L$2:L$850, MATCH(B21, Paste_Here!A$2:A$850, 0))))), "No", "")), ""), "")</f>
        <v/>
      </c>
      <c r="Q21" s="66"/>
      <c r="R21" s="76" t="str">
        <f>IFERROR(IF(B21&lt;&gt;"", IF(ISNUMBER(SEARCH("transitional 2", LOWER(INDEX(Paste_Here!D$2:D$850, MATCH(B21, Paste_Here!A$2:A$850, 0))))), "T2", IF(ISNUMBER(SEARCH("transitional 1", LOWER(INDEX(Paste_Here!D$2:D$850, MATCH(B21, Paste_Here!A$2:A$850, 0))))), "T1", IF(ISNUMBER(SEARCH("waived ell services", LOWER(INDEX(Paste_Here!D$2:D$850, MATCH(B21, Paste_Here!A$2:A$850, 0))))), "W", IF(ISNUMBER(SEARCH("english language learner", LOWER(INDEX(Paste_Here!D$2:D$850, MATCH(B21, Paste_Here!A$2:A$850, 0))))), "L", "")))), ""), "")</f>
        <v/>
      </c>
      <c r="S21" s="66"/>
      <c r="T21" s="76" t="str">
        <f>IFERROR(IF(B21&lt;&gt;"", IF(ISNUMBER(SEARCH("yes", LOWER(INDEX(Paste_Here!I$2:I$850, MATCH(B21, Paste_Here!A$2:A$850, 0))))), "Yes", IF(ISNUMBER(SEARCH("no", LOWER(INDEX(Paste_Here!I$2:I$850, MATCH(B21, Paste_Here!A$2:A$850, 0))))), "No", "")), ""), "")</f>
        <v/>
      </c>
      <c r="U21" s="66"/>
      <c r="V21" s="76" t="str">
        <f>IFERROR(IF(B21&lt;&gt;"", IF(ISTEXT(INDEX(Paste_Here!J$2:J$850, MATCH(B21, Paste_Here!A$2:A$850, 0))), VALUE(INDEX(Paste_Here!J$2:J$850, MATCH(B21, Paste_Here!A$2:A$850, 0))), ""), ""), "")</f>
        <v/>
      </c>
      <c r="W21" s="66"/>
      <c r="X21" s="66"/>
      <c r="Y21" s="76" t="str">
        <f t="shared" si="2"/>
        <v/>
      </c>
      <c r="Z21" s="66"/>
      <c r="AA21" s="76" t="str">
        <f>IFERROR(IF(B21&lt;&gt;"", IF(AND(INDEX(Paste_Here!AI$2:AI$850, MATCH(B21, Paste_Here!A$2:A$850, 0))&lt;&gt;"", ISNUMBER(VALUE(INDEX(Paste_Here!AI$2:AI$850, MATCH(B21, Paste_Here!A$2:A$850, 0))))), INDEX(Paste_Here!AI$2:AI$850, MATCH(B21, Paste_Here!A$2:A$850, 0)), ""), ""), "")</f>
        <v/>
      </c>
      <c r="AB21" s="66"/>
      <c r="AC21" s="76" t="str">
        <f>IFERROR(IF(B21&lt;&gt;"", IF(AND(INDEX(Paste_Here!AJ$2:AJ$850, MATCH(B21, Paste_Here!A$2:A$850, 0))&lt;&gt;"", ISNUMBER(VALUE(INDEX(Paste_Here!AJ$2:AJ$850, MATCH(B21, Paste_Here!A$2:A$850, 0))))), INDEX(Paste_Here!AJ$2:AJ$850, MATCH(B21, Paste_Here!A$2:A$850, 0)), ""), ""), "")</f>
        <v/>
      </c>
      <c r="AD21" s="66"/>
      <c r="AE21" s="76" t="str">
        <f>IFERROR(IF(B21&lt;&gt;"", IF(AND(INDEX(Paste_Here!AK$2:AK$850, MATCH(B21, Paste_Here!A$2:A$850, 0))&lt;&gt;"", ISNUMBER(VALUE(INDEX(Paste_Here!AK$2:AK$850, MATCH(B21, Paste_Here!A$2:A$850, 0))))), INDEX(Paste_Here!AK$2:AK$850, MATCH(B21, Paste_Here!A$2:A$850, 0)), ""), ""), "")</f>
        <v/>
      </c>
      <c r="AF21" s="66"/>
      <c r="AG21" s="76" t="str">
        <f>IFERROR(IF(B21&lt;&gt;"", IF(AND(INDEX(Paste_Here!AL$2:AL$850, MATCH(B21, Paste_Here!A$2:A$850, 0))&lt;&gt;"", ISNUMBER(VALUE(INDEX(Paste_Here!AL$2:AL$850, MATCH(B21, Paste_Here!A$2:A$850, 0))))), INDEX(Paste_Here!AL$2:AL$850, MATCH(B21, Paste_Here!A$2:A$850, 0)), ""), ""), "")</f>
        <v/>
      </c>
      <c r="AH21" s="66"/>
      <c r="AI21" s="76" t="str">
        <f>IFERROR(IF(B21&lt;&gt;"", IF(AND(INDEX(Paste_Here!AH$2:AH$850, MATCH(B21, Paste_Here!A$2:A$850, 0))&lt;&gt;"", ISNUMBER(VALUE(INDEX(Paste_Here!AH$2:AH$850, MATCH(B21, Paste_Here!A$2:A$850, 0))))), IF(VALUE(INDEX(Paste_Here!AH$2:AH$850, MATCH(B21, Paste_Here!A$2:A$850, 0)))=0, "", INDEX(Paste_Here!AH$2:AH$850, MATCH(B21, Paste_Here!A$2:A$850, 0))), ""), ""), "")</f>
        <v/>
      </c>
      <c r="AJ21" s="66"/>
      <c r="AK21" s="76" t="str">
        <f>IFERROR(IF(B21&lt;&gt;"", IF(AND(INDEX(Paste_Here!N$2:N$850, MATCH(B21, Paste_Here!A$2:A$850, 0))&lt;&gt;"", ISNUMBER(VALUE(INDEX(Paste_Here!N$2:N$850, MATCH(B21, Paste_Here!A$2:A$850, 0))))), INDEX(Paste_Here!N$2:N$850, MATCH(B21, Paste_Here!A$2:A$850, 0)), ""), ""), "")</f>
        <v/>
      </c>
      <c r="AL21" s="66"/>
      <c r="AM21" s="76" t="str">
        <f>IFERROR(IF(B21&lt;&gt;"", IF(AND(INDEX(Paste_Here!O$2:O$850, MATCH(B21, Paste_Here!A$2:A$850, 0))&lt;&gt;"", ISNUMBER(VALUE(INDEX(Paste_Here!O$2:O$850, MATCH(B21, Paste_Here!A$2:A$850, 0))))), INDEX(Paste_Here!O$2:O$850, MATCH(B21, Paste_Here!A$2:A$850, 0)), ""), ""), "")</f>
        <v/>
      </c>
      <c r="AN21" s="66"/>
      <c r="AO21" s="76"/>
      <c r="AP21" s="66"/>
      <c r="AQ21" s="76"/>
      <c r="AR21" s="66"/>
      <c r="AS21" s="76"/>
      <c r="AT21" s="66"/>
      <c r="AU21" s="66"/>
      <c r="AV21" s="76" t="str">
        <f t="shared" si="3"/>
        <v/>
      </c>
      <c r="AW21" s="66"/>
      <c r="AX21" s="76" t="str">
        <f>IFERROR(IF(B21&lt;&gt;"", IF(ISNUMBER(SEARCH("Revealed-Potential (Primary Focus)", LOWER(INDEX(Paste_Here!Z$2:Z$850, MATCH(B21, Paste_Here!A$2:A$850, 0))))), "Rev-Potential: Prim", IF(ISNUMBER(SEARCH("Revealed-Potential (Secondary Focus)", LOWER(INDEX(Paste_Here!Z$2:Z$850, MATCH(B21, Paste_Here!A$2:A$850, 0))))), "Rev-Potential: Sec", IF(ISNUMBER(SEARCH("Monitoring", LOWER(INDEX(Paste_Here!Z$2:Z$850, MATCH(B21, Paste_Here!A$2:A$850, 0))))), "Monitoring", IF(ISNUMBER(SEARCH("At-Promise (Secondary Focus)", LOWER(INDEX(Paste_Here!Z$2:Z$850, MATCH(B21, Paste_Here!A$2:A$850, 0))))), "At-Promise: Sec", IF(ISNUMBER(SEARCH("At-Promise (Primary Focus)", LOWER(INDEX(Paste_Here!Z$2:Z$850, MATCH(B21, Paste_Here!A$2:A$850, 0))))), "At-Promise: Prim", ""))))), ""), "")</f>
        <v/>
      </c>
      <c r="AY21" s="66"/>
      <c r="AZ21" s="76"/>
      <c r="BA21" s="66"/>
      <c r="BB21" s="76"/>
      <c r="BC21" s="66"/>
      <c r="BD21" s="76"/>
      <c r="BE21" s="66"/>
      <c r="BF21" s="76"/>
      <c r="BG21" s="66"/>
      <c r="BH21" s="76"/>
      <c r="BI21" s="66"/>
      <c r="BJ21" s="66"/>
      <c r="BK21" s="76" t="str">
        <f t="shared" si="4"/>
        <v/>
      </c>
      <c r="BL21" s="66"/>
      <c r="BM21" s="76" t="str">
        <f>IFERROR(IF(B21&lt;&gt;"", IF(AND(ISNUMBER(VALUE(SUBSTITUTE(SUBSTITUTE(Paste_Here!R21, "br", "-"), "L", ""))), VALUE(SUBSTITUTE(SUBSTITUTE(Paste_Here!R21, "br", "-"), "L", "")) &gt;= 1095), "Yes", IF(AND(ISNUMBER(VALUE(SUBSTITUTE(SUBSTITUTE(Paste_Here!R21, "br", "-"), "L", ""))), VALUE(SUBSTITUTE(SUBSTITUTE(Paste_Here!R21, "br", "-"), "L", "")) &lt;= 1094), "No", "")), ""), "")</f>
        <v/>
      </c>
      <c r="BN21" s="66"/>
      <c r="BO21" s="76" t="str">
        <f>IFERROR(IF(B21&lt;&gt;"", IF(COUNTIF(INDEX(Paste_Here!Y$2:AB$850, MATCH(B21, Paste_Here!A$2:A$850, 0), 0), "yes") &gt; 0, "Yes", IF(COUNTIF(INDEX(Paste_Here!Y$2:AB$850, MATCH(B21, Paste_Here!A$2:A$850, 0), 0), "no") &gt; 0, "No", "")), ""), "")</f>
        <v/>
      </c>
      <c r="BP21" s="66"/>
      <c r="BQ21" s="76" t="str">
        <f>IFERROR(IF(B21&lt;&gt;"", IF(AND(ISNUMBER(VALUE(SUBSTITUTE(SUBSTITUTE(Paste_Here!U21, "em", "-"), "q", ""))), VALUE(SUBSTITUTE(SUBSTITUTE(Paste_Here!U21, "em", "-"), "q", "")) &gt;= 910), "Yes", IF(AND(ISNUMBER(VALUE(SUBSTITUTE(SUBSTITUTE(Paste_Here!U21, "em", "-"), "q", ""))), VALUE(SUBSTITUTE(SUBSTITUTE(Paste_Here!U21, "em", "-"), "q", "")) &lt;= 909), "No", "")), ""), "")</f>
        <v/>
      </c>
      <c r="BR21" s="66"/>
      <c r="BS21" s="76" t="str">
        <f>IFERROR(IF(B21&lt;&gt;"", IF(AND(INDEX(Paste_Here!X$2:X$850, MATCH(B21, Paste_Here!A$2:A$850, 0))&lt;&gt;"", ISNUMBER(VALUE(INDEX(Paste_Here!X$2:X$850, MATCH(B21, Paste_Here!A$2:A$850, 0))))), INDEX(Paste_Here!X$2:X$850, MATCH(B21, Paste_Here!A$2:A$850, 0)), ""), ""), "")</f>
        <v/>
      </c>
      <c r="BT21" s="66"/>
      <c r="BU21" s="76" t="str">
        <f>IFERROR(IF(B21&lt;&gt;"", IF(ISNUMBER(VALUE(INDEX(Paste_Here!G$2:G$850, MATCH(B21, Paste_Here!A$2:A$850, 0)))), IF(VALUE(INDEX(Paste_Here!G$2:G$850, MATCH(B21, Paste_Here!A$2:A$850, 0)))=0, "No", IF(AND(VALUE(INDEX(Paste_Here!G$2:G$850, MATCH(B21, Paste_Here!A$2:A$850, 0)))&gt;=1, VALUE(INDEX(Paste_Here!G$2:G$850, MATCH(B21, Paste_Here!A$2:A$850, 0)))&lt;=4), VALUE(INDEX(Paste_Here!G$2:G$850, MATCH(B21, Paste_Here!A$2:A$850, 0))), "")), ""), ""), "")</f>
        <v/>
      </c>
      <c r="BV21" s="66"/>
      <c r="BW21" s="76" t="str">
        <f>IFERROR(IF(B21&lt;&gt;"", IF(ISNUMBER(VALUE(INDEX(Paste_Here!H$2:H$850, MATCH(B21, Paste_Here!A$2:A$850, 0)))), IF(VALUE(INDEX(Paste_Here!H$2:H$850, MATCH(B21, Paste_Here!A$2:A$850, 0)))=0, "No", IF(AND(VALUE(INDEX(Paste_Here!H$2:H$850, MATCH(B21, Paste_Here!A$2:A$850, 0)))&gt;=1, VALUE(INDEX(Paste_Here!H$2:H$850, MATCH(B21, Paste_Here!A$2:A$850, 0)))&lt;=4), VALUE(INDEX(Paste_Here!H$2:H$850, MATCH(B21, Paste_Here!A$2:A$850, 0))), "")), ""), ""), "")</f>
        <v/>
      </c>
      <c r="BX21" s="66"/>
      <c r="BY21" s="76"/>
      <c r="BZ21" s="66"/>
      <c r="CA21" s="76"/>
      <c r="CB21" s="66"/>
      <c r="CC21" s="66"/>
      <c r="CD21" s="76" t="str">
        <f t="shared" si="5"/>
        <v/>
      </c>
      <c r="CE21" s="66"/>
      <c r="CF21" s="76" t="str">
        <f>IFERROR(IF(B21&lt;&gt;"", IF(AND(INDEX(Paste_Here!P$2:P$850, MATCH(B21, Paste_Here!A$2:A$850, 0))&lt;&gt;"", ISNUMBER(VALUE(INDEX(Paste_Here!P$2:P$850, MATCH(B21, Paste_Here!A$2:A$850, 0))))), INDEX(Paste_Here!P$2:P$850, MATCH(B21, Paste_Here!A$2:A$850, 0)), ""), ""), "")</f>
        <v/>
      </c>
      <c r="CG21" s="66"/>
      <c r="CH21" s="76" t="str">
        <f>IFERROR(IF(B21&lt;&gt;"", IF(ISNUMBER(SEARCH("highrisk", LOWER(INDEX(Paste_Here!Q$2:Q$850, MATCH(B21, Paste_Here!A$2:A$850, 0))))), "High Risk", IF(ISNUMBER(SEARCH("lowrisk", LOWER(INDEX(Paste_Here!Q$2:Q$850, MATCH(B21, Paste_Here!A$2:A$850, 0))))), "Low Risk", IF(ISNUMBER(SEARCH("somerisk", LOWER(INDEX(Paste_Here!Q$2:Q$850, MATCH(B21, Paste_Here!A$2:A$850, 0))))), "Some Risk", ""))), ""), "")</f>
        <v/>
      </c>
      <c r="CI21" s="66"/>
      <c r="CJ21" s="76" t="str">
        <f>IFERROR(IF(B21&lt;&gt;"", IF(AND(INDEX(Paste_Here!AA$2:AA$850, MATCH(B21, Paste_Here!A$2:A$850, 0))&lt;&gt;"", ISNUMBER(VALUE(INDEX(Paste_Here!AA$2:AA$850, MATCH(B21, Paste_Here!A$2:A$850, 0))))), INDEX(Paste_Here!AA$2:AA$850, MATCH(B21, Paste_Here!A$2:A$850, 0)), ""), ""), "")</f>
        <v/>
      </c>
      <c r="CK21" s="66"/>
      <c r="CL21" s="76" t="str">
        <f>IFERROR(IF(B21&lt;&gt;"", IF(LOWER(INDEX(Paste_Here!AB$2:AB$850, MATCH(B21, Paste_Here!A$2:A$850, 0)))="approaching expectations", "Approaching", IF(LOWER(INDEX(Paste_Here!AB$2:AB$850, MATCH(B21, Paste_Here!A$2:A$850, 0)))="met expectations", "Met", IF(LOWER(INDEX(Paste_Here!AB$2:AB$850, MATCH(B21, Paste_Here!A$2:A$850, 0)))="exceeded expectations", "Exceeded", IF(LOWER(INDEX(Paste_Here!AB$2:AB$850, MATCH(B21, Paste_Here!A$2:A$850, 0)))="below expectations", "Below", "")))), ""), "")</f>
        <v/>
      </c>
      <c r="CM21" s="66"/>
      <c r="CN21" s="76" t="str">
        <f>IFERROR(IF(B21&lt;&gt;"", IF(AND(INDEX(Paste_Here!AC$2:AC$850, MATCH(B21, Paste_Here!A$2:A$850, 0))&lt;&gt;"", ISNUMBER(VALUE(INDEX(Paste_Here!AC$2:AC$850, MATCH(B21, Paste_Here!A$2:A$850, 0))))), INDEX(Paste_Here!AC$2:AC$850, MATCH(B21, Paste_Here!A$2:A$850, 0)), ""), ""), "")</f>
        <v/>
      </c>
      <c r="CO21" s="66"/>
      <c r="CP21" s="76"/>
      <c r="CQ21" s="66"/>
      <c r="CR21" s="76"/>
      <c r="CS21" s="66"/>
      <c r="CT21" s="76"/>
      <c r="CU21" s="66"/>
      <c r="CV21" s="76"/>
      <c r="CW21" s="66"/>
      <c r="CX21" s="76"/>
      <c r="CY21" s="66"/>
      <c r="CZ21" s="66"/>
      <c r="DA21" s="76" t="str">
        <f t="shared" si="6"/>
        <v/>
      </c>
      <c r="DB21" s="66"/>
      <c r="DC21" s="76" t="str">
        <f>IFERROR(IF(B21&lt;&gt;"", IF(AND(INDEX(Paste_Here!V$2:V$850, MATCH(B21, Paste_Here!A$2:A$850, 0))&lt;&gt;"", ISNUMBER(VALUE(INDEX(Paste_Here!V$2:V$850, MATCH(B21, Paste_Here!A$2:A$850, 0))))), INDEX(Paste_Here!V$2:V$850, MATCH(B21, Paste_Here!A$2:A$850, 0)), ""), ""), "")</f>
        <v/>
      </c>
      <c r="DD21" s="66"/>
      <c r="DE21" s="76" t="str">
        <f>IFERROR(IF(B21&lt;&gt;"", IF(ISNUMBER(SEARCH("highrisk", LOWER(INDEX(Paste_Here!W$2:W$850, MATCH(B21, Paste_Here!A$2:A$850, 0))))), "High Risk", IF(ISNUMBER(SEARCH("lowrisk", LOWER(INDEX(Paste_Here!W$2:W$850, MATCH(B21, Paste_Here!A$2:A$850, 0))))), "Low Risk", IF(ISNUMBER(SEARCH("somerisk", LOWER(INDEX(Paste_Here!W$2:W$850, MATCH(B21, Paste_Here!A$2:A$850, 0))))), "Some Risk", ""))), ""), "")</f>
        <v/>
      </c>
      <c r="DF21" s="66"/>
      <c r="DG21" s="76" t="str">
        <f>IFERROR(IF(B21&lt;&gt;"", IF(AND(INDEX(Paste_Here!S$2:S$850, MATCH(B21, Paste_Here!A$2:A$850, 0))&lt;&gt;"", ISNUMBER(VALUE(INDEX(Paste_Here!S$2:S$850, MATCH(B21, Paste_Here!A$2:A$850, 0))))), INDEX(Paste_Here!S$2:S$850, MATCH(B21, Paste_Here!A$2:A$850, 0)), ""), ""), "")</f>
        <v/>
      </c>
      <c r="DH21" s="66"/>
      <c r="DI21" s="76" t="str">
        <f>IFERROR(IF(B21&lt;&gt;"", IF(ISNUMBER(SEARCH("highrisk", LOWER(INDEX(Paste_Here!T$2:T$850, MATCH(B21, Paste_Here!A$2:A$850, 0))))), "High Risk", IF(ISNUMBER(SEARCH("lowrisk", LOWER(INDEX(Paste_Here!T$2:T$850, MATCH(B21, Paste_Here!A$2:A$850, 0))))), "Low Risk", IF(ISNUMBER(SEARCH("somerisk", LOWER(INDEX(Paste_Here!T$2:T$850, MATCH(B21, Paste_Here!A$2:A$850, 0))))), "Some Risk", ""))), ""), "")</f>
        <v/>
      </c>
      <c r="DJ21" s="66"/>
      <c r="DK21" s="76" t="str">
        <f>IFERROR(IF(B21&lt;&gt;"", IF(AND(INDEX(Paste_Here!AD$2:AD$850, MATCH(B21, Paste_Here!A$2:A$850, 0))&lt;&gt;"", ISNUMBER(VALUE(INDEX(Paste_Here!AD$2:AD$850, MATCH(B21, Paste_Here!A$2:A$850, 0))))), INDEX(Paste_Here!AD$2:AD$850, MATCH(B21, Paste_Here!A$2:A$850, 0)), ""), ""), "")</f>
        <v/>
      </c>
      <c r="DL21" s="66"/>
      <c r="DM21" s="76" t="str">
        <f>IFERROR(IF(B21&lt;&gt;"", IF(LOWER(INDEX(Paste_Here!AE$2:AE$850, MATCH(B21, Paste_Here!A$2:A$850, 0)))="approaching expectations", "Approaching", IF(LOWER(INDEX(Paste_Here!AE$2:AE$850, MATCH(B21, Paste_Here!A$2:A$850, 0)))="met expectations", "Met", IF(LOWER(INDEX(Paste_Here!AE$2:AE$850, MATCH(B21, Paste_Here!A$2:A$850, 0)))="exceeded expectations", "Exceeded", IF(LOWER(INDEX(Paste_Here!AE$2:AE$850, MATCH(B21, Paste_Here!A$2:A$850, 0)))="below expectations", "Below", "")))), ""), "")</f>
        <v/>
      </c>
      <c r="DN21" s="66"/>
      <c r="DO21" s="76"/>
      <c r="DP21" s="66"/>
      <c r="DQ21" s="76"/>
      <c r="DR21" s="66"/>
      <c r="DS21" s="76"/>
      <c r="DT21" s="66"/>
      <c r="DU21" s="76"/>
      <c r="DV21" s="66"/>
      <c r="DW21" s="66"/>
      <c r="DX21" s="76" t="str">
        <f t="shared" si="7"/>
        <v/>
      </c>
      <c r="DY21" s="66"/>
      <c r="DZ21" s="76"/>
      <c r="EA21" s="66"/>
      <c r="EB21" s="76"/>
      <c r="EC21" s="66"/>
      <c r="ED21" s="76" t="str">
        <f>IFERROR(IF(B21&lt;&gt;"", IF(AND(INDEX(Paste_Here!AF$2:AF$850, MATCH(B21, Paste_Here!A$2:A$850, 0))&lt;&gt;"", ISNUMBER(VALUE(INDEX(Paste_Here!AF$2:AF$850, MATCH(B21, Paste_Here!A$2:A$850, 0))))), INDEX(Paste_Here!AF$2:AF$850, MATCH(B21, Paste_Here!A$2:A$850, 0)), ""), ""), "")</f>
        <v/>
      </c>
      <c r="EE21" s="66"/>
      <c r="EF21" s="76"/>
      <c r="EG21" s="66"/>
      <c r="EH21" s="76"/>
      <c r="EI21" s="66"/>
      <c r="EJ21" s="76" t="str">
        <f>IFERROR(IF(B21&lt;&gt;"", IF(AND(INDEX(Paste_Here!AG$2:AG$850, MATCH(B21, Paste_Here!A$2:A$850, 0))&lt;&gt;"", ISNUMBER(VALUE(INDEX(Paste_Here!AG$2:AG$850, MATCH(B21, Paste_Here!A$2:A$850, 0))))), INDEX(Paste_Here!AG$2:AG$850, MATCH(B21, Paste_Here!A$2:A$850, 0)), ""), ""), "")</f>
        <v/>
      </c>
      <c r="EK21" s="66"/>
      <c r="EL21" s="76"/>
      <c r="EM21" s="66"/>
      <c r="EN21" s="76"/>
      <c r="EO21" s="66"/>
      <c r="EP21" s="76"/>
      <c r="EQ21" s="66"/>
      <c r="ER21" s="76"/>
      <c r="ES21" s="66"/>
      <c r="ET21" s="66"/>
      <c r="EU21" s="76"/>
      <c r="EV21" s="66"/>
      <c r="EW21" s="76"/>
      <c r="EX21" s="66"/>
      <c r="EY21" s="76"/>
      <c r="EZ21" s="66"/>
      <c r="FA21" s="76"/>
      <c r="FB21" s="66"/>
      <c r="FC21" s="76"/>
      <c r="FD21" s="66"/>
      <c r="FE21" s="76"/>
      <c r="FF21" s="66"/>
      <c r="FG21" s="76"/>
      <c r="FH21" s="66"/>
      <c r="FI21" s="76"/>
      <c r="FJ21" s="66"/>
      <c r="FK21" s="76"/>
      <c r="FL21" s="66"/>
      <c r="FM21" s="76"/>
      <c r="FN21" s="66"/>
      <c r="FO21" s="76"/>
      <c r="FP21" s="66"/>
      <c r="FQ21" s="76"/>
      <c r="FR21" s="66"/>
      <c r="FS21" s="76"/>
      <c r="FT21" s="66"/>
      <c r="FU21" s="76"/>
      <c r="FV21" s="66"/>
      <c r="FW21" s="76"/>
      <c r="FX21" s="66"/>
      <c r="FY21" s="76"/>
      <c r="FZ21" s="66"/>
      <c r="GA21" s="76"/>
      <c r="GB21" s="66"/>
      <c r="GC21" s="76"/>
      <c r="GD21" s="66"/>
      <c r="GE21" s="76"/>
      <c r="GF21" s="66"/>
      <c r="GG21" s="76"/>
      <c r="GH21" s="66"/>
      <c r="GI21" s="76"/>
      <c r="GJ21" s="66"/>
      <c r="GK21" s="76"/>
      <c r="GL21" s="66"/>
      <c r="GM21" s="76"/>
      <c r="GN21" s="66"/>
      <c r="GO21" s="76"/>
      <c r="GP21" s="66"/>
      <c r="GQ21" s="76"/>
      <c r="GR21" s="66"/>
      <c r="GS21" s="76"/>
      <c r="GT21" s="66"/>
      <c r="GU21" s="76"/>
      <c r="GV21" s="66"/>
      <c r="GW21" s="76"/>
      <c r="GX21" s="66"/>
      <c r="GY21" s="76"/>
      <c r="GZ21" s="66"/>
      <c r="HA21" s="76"/>
      <c r="HB21" s="66"/>
      <c r="HC21" s="76"/>
      <c r="HD21" s="66"/>
      <c r="HE21" s="76"/>
      <c r="HF21" s="66"/>
      <c r="HG21" s="76"/>
      <c r="HH21" s="66"/>
      <c r="HI21" s="76"/>
      <c r="HJ21" s="66"/>
      <c r="HK21" s="76"/>
      <c r="HL21" s="66"/>
      <c r="HM21" s="76"/>
      <c r="HN21" s="66"/>
      <c r="HO21" s="76"/>
      <c r="HP21" s="66"/>
      <c r="HQ21" s="76"/>
      <c r="HR21" s="66"/>
      <c r="HS21" s="76"/>
      <c r="HT21" s="66"/>
      <c r="HU21" s="76"/>
      <c r="HV21" s="66"/>
      <c r="HW21" s="76"/>
      <c r="HX21" s="66"/>
      <c r="HY21" s="76"/>
      <c r="HZ21" s="66"/>
      <c r="IA21" s="76"/>
      <c r="IB21" s="66"/>
      <c r="IC21" s="76"/>
      <c r="ID21" s="66"/>
      <c r="IE21" s="76"/>
      <c r="IF21" s="66"/>
      <c r="IG21" s="76"/>
      <c r="IH21" s="66"/>
      <c r="II21" s="76"/>
      <c r="IJ21" s="66"/>
      <c r="IK21" s="76"/>
      <c r="IL21" s="66"/>
      <c r="IM21" s="76"/>
      <c r="IN21" s="66"/>
      <c r="IO21" s="76"/>
      <c r="IP21" s="66"/>
      <c r="IQ21" s="76"/>
      <c r="IR21" s="66"/>
      <c r="IS21" s="76"/>
      <c r="IT21" s="66"/>
      <c r="IU21" s="76"/>
      <c r="IV21" s="66"/>
      <c r="IW21" s="76"/>
      <c r="IX21" s="66"/>
      <c r="IY21" s="76"/>
      <c r="IZ21" s="66"/>
      <c r="JA21" s="76"/>
      <c r="JB21" s="66"/>
      <c r="JC21" s="76"/>
      <c r="JD21" s="66"/>
      <c r="JE21" s="76"/>
      <c r="JF21" s="66"/>
      <c r="JG21" s="76"/>
      <c r="JH21" s="66"/>
      <c r="JI21" s="76"/>
      <c r="JJ21" s="66"/>
      <c r="JK21" s="76"/>
      <c r="JL21" s="66"/>
      <c r="JM21" s="76"/>
      <c r="JN21" s="66"/>
      <c r="JO21" s="76"/>
      <c r="JP21" s="66"/>
      <c r="JQ21" s="76"/>
      <c r="JR21" s="66"/>
      <c r="JS21" s="76"/>
      <c r="JT21" s="66"/>
      <c r="JU21" s="76"/>
      <c r="JV21" s="66"/>
      <c r="JW21" s="76"/>
      <c r="JX21" s="66"/>
      <c r="JY21" s="76"/>
      <c r="JZ21" s="66"/>
      <c r="KA21" s="76"/>
      <c r="KB21" s="66"/>
      <c r="KC21" s="76"/>
      <c r="KD21" s="66"/>
      <c r="KE21" s="76"/>
      <c r="KF21" s="66"/>
      <c r="KG21" s="76"/>
      <c r="KH21" s="66"/>
      <c r="KI21" s="76"/>
      <c r="KJ21" s="66"/>
      <c r="KK21" s="76"/>
      <c r="KL21" s="66"/>
      <c r="KM21" s="76"/>
      <c r="KN21" s="66"/>
      <c r="KO21" s="76"/>
      <c r="KP21" s="66"/>
      <c r="KQ21" s="76"/>
      <c r="KR21" s="66"/>
      <c r="KS21" s="76"/>
      <c r="KT21" s="66"/>
      <c r="KU21" s="76"/>
      <c r="KV21" s="66"/>
      <c r="KW21" s="76"/>
      <c r="KX21" s="66"/>
      <c r="KY21" s="76"/>
      <c r="KZ21" s="66"/>
      <c r="LA21" s="76"/>
      <c r="LB21" s="66"/>
      <c r="LC21" s="76"/>
      <c r="LD21" s="66"/>
      <c r="LE21" s="76"/>
      <c r="LF21" s="66"/>
      <c r="LG21" s="76"/>
      <c r="LH21" s="66"/>
      <c r="LI21" s="76"/>
      <c r="LJ21" s="66"/>
      <c r="LK21" s="76"/>
      <c r="LL21" s="66"/>
      <c r="LM21" s="76"/>
      <c r="LN21" s="66"/>
      <c r="LO21" s="76"/>
      <c r="LP21" s="66"/>
      <c r="LQ21" s="76"/>
      <c r="LR21" s="66"/>
      <c r="LS21" s="76"/>
      <c r="LT21" s="66"/>
      <c r="LU21" s="76"/>
      <c r="LV21" s="66"/>
      <c r="LW21" s="76"/>
      <c r="LX21" s="66"/>
      <c r="LY21" s="76"/>
      <c r="LZ21" s="66"/>
      <c r="MA21" s="76"/>
      <c r="MB21" s="66"/>
      <c r="MC21" s="76"/>
      <c r="MD21" s="66"/>
      <c r="MG21" s="1" t="str" cm="1">
        <f t="array" ref="MG21">IFERROR(INDEX(Paste_Here!$B$2:$B$850, MATCH(0, COUNTIF(MG$4:MG20, Paste_Here!$B$2:$B$850) + IF(Paste_Here!$B$2:$B$850="", 1, 0), 0)), "")</f>
        <v/>
      </c>
      <c r="MH21" s="1" t="str">
        <f>IF(MG21&lt;&gt;"", INDEX(Paste_Here!$A$2:$A$850, MATCH(MG21, Paste_Here!$B$2:$B$850, 0)), "")</f>
        <v/>
      </c>
      <c r="MI21" s="1" t="str">
        <f t="shared" si="8"/>
        <v/>
      </c>
      <c r="MJ21" s="1" t="str" cm="1">
        <f t="array" ref="MJ21">IFERROR(INDEX($MI$5:$MI$850, MATCH(SMALL(IF($MI$5:$MI$850&lt;&gt;"", COUNTIF($MI$5:$MI$850, "&lt;"&amp;$MI$5:$MI$850)+1), ROW()-ROW($MJ$5)+1), COUNTIF($MI$5:$MI$850, "&lt;"&amp;$MI$5:$MI$850)+1, 0)), "")</f>
        <v/>
      </c>
    </row>
    <row r="22" spans="1:348">
      <c r="A22" s="66"/>
      <c r="B22" s="76" t="str">
        <f t="shared" si="1"/>
        <v/>
      </c>
      <c r="C22" s="66"/>
      <c r="D22" s="76" t="str">
        <f>IFERROR(IF(B22&lt;&gt;"", IF(AND(INDEX(Paste_Here!B$2:B$850, MATCH(B22, Paste_Here!A$2:A$850, 0))&lt;&gt;"", ISNUMBER(VALUE(INDEX(Paste_Here!B$2:B$850, MATCH(B22, Paste_Here!A$2:A$850, 0))))), INDEX(Paste_Here!B$2:B$850, MATCH(B22, Paste_Here!A$2:A$850, 0)), ""), ""), "")</f>
        <v/>
      </c>
      <c r="E22" s="66"/>
      <c r="F22" s="76" t="str">
        <f>IFERROR(IF(B22&lt;&gt;"", IF(ISTEXT(INDEX(Paste_Here!K$2:K$850, MATCH(B22, Paste_Here!A$2:A$850, 0))), INDEX(Paste_Here!K$2:K$850, MATCH(B22, Paste_Here!A$2:A$850, 0)), ""), ""), "")</f>
        <v/>
      </c>
      <c r="G22" s="66"/>
      <c r="H22" s="76" t="str">
        <f>IFERROR(IF(B22&lt;&gt;"", IF(ISTEXT(INDEX(Paste_Here!C$2:C$850, MATCH(B22, Paste_Here!A$2:A$850, 0))), INDEX(Paste_Here!C$2:C$850, MATCH(B22, Paste_Here!A$2:A$850, 0)), ""), ""), "")</f>
        <v/>
      </c>
      <c r="I22" s="66"/>
      <c r="J22" s="76" t="str">
        <f>IFERROR(IF(B22&lt;&gt;"", IF(ISNUMBER(SEARCH("s", LOWER(INDEX(Paste_Here!M$2:M$850, MATCH(B22, Paste_Here!A$2:A$850, 0))))), "Yes", IF(INDEX(Paste_Here!M$2:M$850, MATCH(B22, Paste_Here!A$2:A$850, 0))&lt;&gt;"", "No", "")), ""), "")</f>
        <v/>
      </c>
      <c r="K22" s="66"/>
      <c r="L22" s="76" t="str">
        <f>IFERROR(IF(B22&lt;&gt;"", IF(ISNUMBER(SEARCH("yes", LOWER(INDEX(Paste_Here!E$2:E$850, MATCH(B22, Paste_Here!A$2:A$850, 0))))), "Yes", IF(ISNUMBER(SEARCH("no", LOWER(INDEX(Paste_Here!E$2:E$850, MATCH(B22, Paste_Here!A$2:A$850, 0))))), "No", "")), ""), "")</f>
        <v/>
      </c>
      <c r="M22" s="66"/>
      <c r="N22" s="76" t="str">
        <f>IFERROR(IF(B22&lt;&gt;"", IF(ISNUMBER(SEARCH("yes", LOWER(INDEX(Paste_Here!F$2:F$850, MATCH(B22, Paste_Here!A$2:A$850, 0))))), "Yes", IF(ISNUMBER(SEARCH("no", LOWER(INDEX(Paste_Here!F$2:F$850, MATCH(B22, Paste_Here!A$2:A$850, 0))))), "No", "")), ""), "")</f>
        <v/>
      </c>
      <c r="O22" s="66"/>
      <c r="P22" s="76" t="str">
        <f>IFERROR(IF(B22&lt;&gt;"", IF(ISNUMBER(SEARCH("yes", LOWER(INDEX(Paste_Here!L$2:L$850, MATCH(B22, Paste_Here!A$2:A$850, 0))))), "Yes", IF(ISNUMBER(SEARCH("no", LOWER(INDEX(Paste_Here!L$2:L$850, MATCH(B22, Paste_Here!A$2:A$850, 0))))), "No", "")), ""), "")</f>
        <v/>
      </c>
      <c r="Q22" s="66"/>
      <c r="R22" s="76" t="str">
        <f>IFERROR(IF(B22&lt;&gt;"", IF(ISNUMBER(SEARCH("transitional 2", LOWER(INDEX(Paste_Here!D$2:D$850, MATCH(B22, Paste_Here!A$2:A$850, 0))))), "T2", IF(ISNUMBER(SEARCH("transitional 1", LOWER(INDEX(Paste_Here!D$2:D$850, MATCH(B22, Paste_Here!A$2:A$850, 0))))), "T1", IF(ISNUMBER(SEARCH("waived ell services", LOWER(INDEX(Paste_Here!D$2:D$850, MATCH(B22, Paste_Here!A$2:A$850, 0))))), "W", IF(ISNUMBER(SEARCH("english language learner", LOWER(INDEX(Paste_Here!D$2:D$850, MATCH(B22, Paste_Here!A$2:A$850, 0))))), "L", "")))), ""), "")</f>
        <v/>
      </c>
      <c r="S22" s="66"/>
      <c r="T22" s="76" t="str">
        <f>IFERROR(IF(B22&lt;&gt;"", IF(ISNUMBER(SEARCH("yes", LOWER(INDEX(Paste_Here!I$2:I$850, MATCH(B22, Paste_Here!A$2:A$850, 0))))), "Yes", IF(ISNUMBER(SEARCH("no", LOWER(INDEX(Paste_Here!I$2:I$850, MATCH(B22, Paste_Here!A$2:A$850, 0))))), "No", "")), ""), "")</f>
        <v/>
      </c>
      <c r="U22" s="66"/>
      <c r="V22" s="76" t="str">
        <f>IFERROR(IF(B22&lt;&gt;"", IF(ISTEXT(INDEX(Paste_Here!J$2:J$850, MATCH(B22, Paste_Here!A$2:A$850, 0))), VALUE(INDEX(Paste_Here!J$2:J$850, MATCH(B22, Paste_Here!A$2:A$850, 0))), ""), ""), "")</f>
        <v/>
      </c>
      <c r="W22" s="66"/>
      <c r="X22" s="66"/>
      <c r="Y22" s="76" t="str">
        <f t="shared" si="2"/>
        <v/>
      </c>
      <c r="Z22" s="66"/>
      <c r="AA22" s="76" t="str">
        <f>IFERROR(IF(B22&lt;&gt;"", IF(AND(INDEX(Paste_Here!AI$2:AI$850, MATCH(B22, Paste_Here!A$2:A$850, 0))&lt;&gt;"", ISNUMBER(VALUE(INDEX(Paste_Here!AI$2:AI$850, MATCH(B22, Paste_Here!A$2:A$850, 0))))), INDEX(Paste_Here!AI$2:AI$850, MATCH(B22, Paste_Here!A$2:A$850, 0)), ""), ""), "")</f>
        <v/>
      </c>
      <c r="AB22" s="66"/>
      <c r="AC22" s="76" t="str">
        <f>IFERROR(IF(B22&lt;&gt;"", IF(AND(INDEX(Paste_Here!AJ$2:AJ$850, MATCH(B22, Paste_Here!A$2:A$850, 0))&lt;&gt;"", ISNUMBER(VALUE(INDEX(Paste_Here!AJ$2:AJ$850, MATCH(B22, Paste_Here!A$2:A$850, 0))))), INDEX(Paste_Here!AJ$2:AJ$850, MATCH(B22, Paste_Here!A$2:A$850, 0)), ""), ""), "")</f>
        <v/>
      </c>
      <c r="AD22" s="66"/>
      <c r="AE22" s="76" t="str">
        <f>IFERROR(IF(B22&lt;&gt;"", IF(AND(INDEX(Paste_Here!AK$2:AK$850, MATCH(B22, Paste_Here!A$2:A$850, 0))&lt;&gt;"", ISNUMBER(VALUE(INDEX(Paste_Here!AK$2:AK$850, MATCH(B22, Paste_Here!A$2:A$850, 0))))), INDEX(Paste_Here!AK$2:AK$850, MATCH(B22, Paste_Here!A$2:A$850, 0)), ""), ""), "")</f>
        <v/>
      </c>
      <c r="AF22" s="66"/>
      <c r="AG22" s="76" t="str">
        <f>IFERROR(IF(B22&lt;&gt;"", IF(AND(INDEX(Paste_Here!AL$2:AL$850, MATCH(B22, Paste_Here!A$2:A$850, 0))&lt;&gt;"", ISNUMBER(VALUE(INDEX(Paste_Here!AL$2:AL$850, MATCH(B22, Paste_Here!A$2:A$850, 0))))), INDEX(Paste_Here!AL$2:AL$850, MATCH(B22, Paste_Here!A$2:A$850, 0)), ""), ""), "")</f>
        <v/>
      </c>
      <c r="AH22" s="66"/>
      <c r="AI22" s="76" t="str">
        <f>IFERROR(IF(B22&lt;&gt;"", IF(AND(INDEX(Paste_Here!AH$2:AH$850, MATCH(B22, Paste_Here!A$2:A$850, 0))&lt;&gt;"", ISNUMBER(VALUE(INDEX(Paste_Here!AH$2:AH$850, MATCH(B22, Paste_Here!A$2:A$850, 0))))), IF(VALUE(INDEX(Paste_Here!AH$2:AH$850, MATCH(B22, Paste_Here!A$2:A$850, 0)))=0, "", INDEX(Paste_Here!AH$2:AH$850, MATCH(B22, Paste_Here!A$2:A$850, 0))), ""), ""), "")</f>
        <v/>
      </c>
      <c r="AJ22" s="66"/>
      <c r="AK22" s="76" t="str">
        <f>IFERROR(IF(B22&lt;&gt;"", IF(AND(INDEX(Paste_Here!N$2:N$850, MATCH(B22, Paste_Here!A$2:A$850, 0))&lt;&gt;"", ISNUMBER(VALUE(INDEX(Paste_Here!N$2:N$850, MATCH(B22, Paste_Here!A$2:A$850, 0))))), INDEX(Paste_Here!N$2:N$850, MATCH(B22, Paste_Here!A$2:A$850, 0)), ""), ""), "")</f>
        <v/>
      </c>
      <c r="AL22" s="66"/>
      <c r="AM22" s="76" t="str">
        <f>IFERROR(IF(B22&lt;&gt;"", IF(AND(INDEX(Paste_Here!O$2:O$850, MATCH(B22, Paste_Here!A$2:A$850, 0))&lt;&gt;"", ISNUMBER(VALUE(INDEX(Paste_Here!O$2:O$850, MATCH(B22, Paste_Here!A$2:A$850, 0))))), INDEX(Paste_Here!O$2:O$850, MATCH(B22, Paste_Here!A$2:A$850, 0)), ""), ""), "")</f>
        <v/>
      </c>
      <c r="AN22" s="66"/>
      <c r="AO22" s="76"/>
      <c r="AP22" s="66"/>
      <c r="AQ22" s="76"/>
      <c r="AR22" s="66"/>
      <c r="AS22" s="76"/>
      <c r="AT22" s="66"/>
      <c r="AU22" s="66"/>
      <c r="AV22" s="76" t="str">
        <f t="shared" si="3"/>
        <v/>
      </c>
      <c r="AW22" s="66"/>
      <c r="AX22" s="76" t="str">
        <f>IFERROR(IF(B22&lt;&gt;"", IF(ISNUMBER(SEARCH("Revealed-Potential (Primary Focus)", LOWER(INDEX(Paste_Here!Z$2:Z$850, MATCH(B22, Paste_Here!A$2:A$850, 0))))), "Rev-Potential: Prim", IF(ISNUMBER(SEARCH("Revealed-Potential (Secondary Focus)", LOWER(INDEX(Paste_Here!Z$2:Z$850, MATCH(B22, Paste_Here!A$2:A$850, 0))))), "Rev-Potential: Sec", IF(ISNUMBER(SEARCH("Monitoring", LOWER(INDEX(Paste_Here!Z$2:Z$850, MATCH(B22, Paste_Here!A$2:A$850, 0))))), "Monitoring", IF(ISNUMBER(SEARCH("At-Promise (Secondary Focus)", LOWER(INDEX(Paste_Here!Z$2:Z$850, MATCH(B22, Paste_Here!A$2:A$850, 0))))), "At-Promise: Sec", IF(ISNUMBER(SEARCH("At-Promise (Primary Focus)", LOWER(INDEX(Paste_Here!Z$2:Z$850, MATCH(B22, Paste_Here!A$2:A$850, 0))))), "At-Promise: Prim", ""))))), ""), "")</f>
        <v/>
      </c>
      <c r="AY22" s="66"/>
      <c r="AZ22" s="76"/>
      <c r="BA22" s="66"/>
      <c r="BB22" s="76"/>
      <c r="BC22" s="66"/>
      <c r="BD22" s="76"/>
      <c r="BE22" s="66"/>
      <c r="BF22" s="76"/>
      <c r="BG22" s="66"/>
      <c r="BH22" s="76"/>
      <c r="BI22" s="66"/>
      <c r="BJ22" s="66"/>
      <c r="BK22" s="76" t="str">
        <f t="shared" si="4"/>
        <v/>
      </c>
      <c r="BL22" s="66"/>
      <c r="BM22" s="76" t="str">
        <f>IFERROR(IF(B22&lt;&gt;"", IF(AND(ISNUMBER(VALUE(SUBSTITUTE(SUBSTITUTE(Paste_Here!R22, "br", "-"), "L", ""))), VALUE(SUBSTITUTE(SUBSTITUTE(Paste_Here!R22, "br", "-"), "L", "")) &gt;= 1095), "Yes", IF(AND(ISNUMBER(VALUE(SUBSTITUTE(SUBSTITUTE(Paste_Here!R22, "br", "-"), "L", ""))), VALUE(SUBSTITUTE(SUBSTITUTE(Paste_Here!R22, "br", "-"), "L", "")) &lt;= 1094), "No", "")), ""), "")</f>
        <v/>
      </c>
      <c r="BN22" s="66"/>
      <c r="BO22" s="76" t="str">
        <f>IFERROR(IF(B22&lt;&gt;"", IF(COUNTIF(INDEX(Paste_Here!Y$2:AB$850, MATCH(B22, Paste_Here!A$2:A$850, 0), 0), "yes") &gt; 0, "Yes", IF(COUNTIF(INDEX(Paste_Here!Y$2:AB$850, MATCH(B22, Paste_Here!A$2:A$850, 0), 0), "no") &gt; 0, "No", "")), ""), "")</f>
        <v/>
      </c>
      <c r="BP22" s="66"/>
      <c r="BQ22" s="76" t="str">
        <f>IFERROR(IF(B22&lt;&gt;"", IF(AND(ISNUMBER(VALUE(SUBSTITUTE(SUBSTITUTE(Paste_Here!U22, "em", "-"), "q", ""))), VALUE(SUBSTITUTE(SUBSTITUTE(Paste_Here!U22, "em", "-"), "q", "")) &gt;= 910), "Yes", IF(AND(ISNUMBER(VALUE(SUBSTITUTE(SUBSTITUTE(Paste_Here!U22, "em", "-"), "q", ""))), VALUE(SUBSTITUTE(SUBSTITUTE(Paste_Here!U22, "em", "-"), "q", "")) &lt;= 909), "No", "")), ""), "")</f>
        <v/>
      </c>
      <c r="BR22" s="66"/>
      <c r="BS22" s="76" t="str">
        <f>IFERROR(IF(B22&lt;&gt;"", IF(AND(INDEX(Paste_Here!X$2:X$850, MATCH(B22, Paste_Here!A$2:A$850, 0))&lt;&gt;"", ISNUMBER(VALUE(INDEX(Paste_Here!X$2:X$850, MATCH(B22, Paste_Here!A$2:A$850, 0))))), INDEX(Paste_Here!X$2:X$850, MATCH(B22, Paste_Here!A$2:A$850, 0)), ""), ""), "")</f>
        <v/>
      </c>
      <c r="BT22" s="66"/>
      <c r="BU22" s="76" t="str">
        <f>IFERROR(IF(B22&lt;&gt;"", IF(ISNUMBER(VALUE(INDEX(Paste_Here!G$2:G$850, MATCH(B22, Paste_Here!A$2:A$850, 0)))), IF(VALUE(INDEX(Paste_Here!G$2:G$850, MATCH(B22, Paste_Here!A$2:A$850, 0)))=0, "No", IF(AND(VALUE(INDEX(Paste_Here!G$2:G$850, MATCH(B22, Paste_Here!A$2:A$850, 0)))&gt;=1, VALUE(INDEX(Paste_Here!G$2:G$850, MATCH(B22, Paste_Here!A$2:A$850, 0)))&lt;=4), VALUE(INDEX(Paste_Here!G$2:G$850, MATCH(B22, Paste_Here!A$2:A$850, 0))), "")), ""), ""), "")</f>
        <v/>
      </c>
      <c r="BV22" s="66"/>
      <c r="BW22" s="76" t="str">
        <f>IFERROR(IF(B22&lt;&gt;"", IF(ISNUMBER(VALUE(INDEX(Paste_Here!H$2:H$850, MATCH(B22, Paste_Here!A$2:A$850, 0)))), IF(VALUE(INDEX(Paste_Here!H$2:H$850, MATCH(B22, Paste_Here!A$2:A$850, 0)))=0, "No", IF(AND(VALUE(INDEX(Paste_Here!H$2:H$850, MATCH(B22, Paste_Here!A$2:A$850, 0)))&gt;=1, VALUE(INDEX(Paste_Here!H$2:H$850, MATCH(B22, Paste_Here!A$2:A$850, 0)))&lt;=4), VALUE(INDEX(Paste_Here!H$2:H$850, MATCH(B22, Paste_Here!A$2:A$850, 0))), "")), ""), ""), "")</f>
        <v/>
      </c>
      <c r="BX22" s="66"/>
      <c r="BY22" s="76"/>
      <c r="BZ22" s="66"/>
      <c r="CA22" s="76"/>
      <c r="CB22" s="66"/>
      <c r="CC22" s="66"/>
      <c r="CD22" s="76" t="str">
        <f t="shared" si="5"/>
        <v/>
      </c>
      <c r="CE22" s="66"/>
      <c r="CF22" s="76" t="str">
        <f>IFERROR(IF(B22&lt;&gt;"", IF(AND(INDEX(Paste_Here!P$2:P$850, MATCH(B22, Paste_Here!A$2:A$850, 0))&lt;&gt;"", ISNUMBER(VALUE(INDEX(Paste_Here!P$2:P$850, MATCH(B22, Paste_Here!A$2:A$850, 0))))), INDEX(Paste_Here!P$2:P$850, MATCH(B22, Paste_Here!A$2:A$850, 0)), ""), ""), "")</f>
        <v/>
      </c>
      <c r="CG22" s="66"/>
      <c r="CH22" s="76" t="str">
        <f>IFERROR(IF(B22&lt;&gt;"", IF(ISNUMBER(SEARCH("highrisk", LOWER(INDEX(Paste_Here!Q$2:Q$850, MATCH(B22, Paste_Here!A$2:A$850, 0))))), "High Risk", IF(ISNUMBER(SEARCH("lowrisk", LOWER(INDEX(Paste_Here!Q$2:Q$850, MATCH(B22, Paste_Here!A$2:A$850, 0))))), "Low Risk", IF(ISNUMBER(SEARCH("somerisk", LOWER(INDEX(Paste_Here!Q$2:Q$850, MATCH(B22, Paste_Here!A$2:A$850, 0))))), "Some Risk", ""))), ""), "")</f>
        <v/>
      </c>
      <c r="CI22" s="66"/>
      <c r="CJ22" s="76" t="str">
        <f>IFERROR(IF(B22&lt;&gt;"", IF(AND(INDEX(Paste_Here!AA$2:AA$850, MATCH(B22, Paste_Here!A$2:A$850, 0))&lt;&gt;"", ISNUMBER(VALUE(INDEX(Paste_Here!AA$2:AA$850, MATCH(B22, Paste_Here!A$2:A$850, 0))))), INDEX(Paste_Here!AA$2:AA$850, MATCH(B22, Paste_Here!A$2:A$850, 0)), ""), ""), "")</f>
        <v/>
      </c>
      <c r="CK22" s="66"/>
      <c r="CL22" s="76" t="str">
        <f>IFERROR(IF(B22&lt;&gt;"", IF(LOWER(INDEX(Paste_Here!AB$2:AB$850, MATCH(B22, Paste_Here!A$2:A$850, 0)))="approaching expectations", "Approaching", IF(LOWER(INDEX(Paste_Here!AB$2:AB$850, MATCH(B22, Paste_Here!A$2:A$850, 0)))="met expectations", "Met", IF(LOWER(INDEX(Paste_Here!AB$2:AB$850, MATCH(B22, Paste_Here!A$2:A$850, 0)))="exceeded expectations", "Exceeded", IF(LOWER(INDEX(Paste_Here!AB$2:AB$850, MATCH(B22, Paste_Here!A$2:A$850, 0)))="below expectations", "Below", "")))), ""), "")</f>
        <v/>
      </c>
      <c r="CM22" s="66"/>
      <c r="CN22" s="76" t="str">
        <f>IFERROR(IF(B22&lt;&gt;"", IF(AND(INDEX(Paste_Here!AC$2:AC$850, MATCH(B22, Paste_Here!A$2:A$850, 0))&lt;&gt;"", ISNUMBER(VALUE(INDEX(Paste_Here!AC$2:AC$850, MATCH(B22, Paste_Here!A$2:A$850, 0))))), INDEX(Paste_Here!AC$2:AC$850, MATCH(B22, Paste_Here!A$2:A$850, 0)), ""), ""), "")</f>
        <v/>
      </c>
      <c r="CO22" s="66"/>
      <c r="CP22" s="76"/>
      <c r="CQ22" s="66"/>
      <c r="CR22" s="76"/>
      <c r="CS22" s="66"/>
      <c r="CT22" s="76"/>
      <c r="CU22" s="66"/>
      <c r="CV22" s="76"/>
      <c r="CW22" s="66"/>
      <c r="CX22" s="76"/>
      <c r="CY22" s="66"/>
      <c r="CZ22" s="66"/>
      <c r="DA22" s="76" t="str">
        <f t="shared" si="6"/>
        <v/>
      </c>
      <c r="DB22" s="66"/>
      <c r="DC22" s="76" t="str">
        <f>IFERROR(IF(B22&lt;&gt;"", IF(AND(INDEX(Paste_Here!V$2:V$850, MATCH(B22, Paste_Here!A$2:A$850, 0))&lt;&gt;"", ISNUMBER(VALUE(INDEX(Paste_Here!V$2:V$850, MATCH(B22, Paste_Here!A$2:A$850, 0))))), INDEX(Paste_Here!V$2:V$850, MATCH(B22, Paste_Here!A$2:A$850, 0)), ""), ""), "")</f>
        <v/>
      </c>
      <c r="DD22" s="66"/>
      <c r="DE22" s="76" t="str">
        <f>IFERROR(IF(B22&lt;&gt;"", IF(ISNUMBER(SEARCH("highrisk", LOWER(INDEX(Paste_Here!W$2:W$850, MATCH(B22, Paste_Here!A$2:A$850, 0))))), "High Risk", IF(ISNUMBER(SEARCH("lowrisk", LOWER(INDEX(Paste_Here!W$2:W$850, MATCH(B22, Paste_Here!A$2:A$850, 0))))), "Low Risk", IF(ISNUMBER(SEARCH("somerisk", LOWER(INDEX(Paste_Here!W$2:W$850, MATCH(B22, Paste_Here!A$2:A$850, 0))))), "Some Risk", ""))), ""), "")</f>
        <v/>
      </c>
      <c r="DF22" s="66"/>
      <c r="DG22" s="76" t="str">
        <f>IFERROR(IF(B22&lt;&gt;"", IF(AND(INDEX(Paste_Here!S$2:S$850, MATCH(B22, Paste_Here!A$2:A$850, 0))&lt;&gt;"", ISNUMBER(VALUE(INDEX(Paste_Here!S$2:S$850, MATCH(B22, Paste_Here!A$2:A$850, 0))))), INDEX(Paste_Here!S$2:S$850, MATCH(B22, Paste_Here!A$2:A$850, 0)), ""), ""), "")</f>
        <v/>
      </c>
      <c r="DH22" s="66"/>
      <c r="DI22" s="76" t="str">
        <f>IFERROR(IF(B22&lt;&gt;"", IF(ISNUMBER(SEARCH("highrisk", LOWER(INDEX(Paste_Here!T$2:T$850, MATCH(B22, Paste_Here!A$2:A$850, 0))))), "High Risk", IF(ISNUMBER(SEARCH("lowrisk", LOWER(INDEX(Paste_Here!T$2:T$850, MATCH(B22, Paste_Here!A$2:A$850, 0))))), "Low Risk", IF(ISNUMBER(SEARCH("somerisk", LOWER(INDEX(Paste_Here!T$2:T$850, MATCH(B22, Paste_Here!A$2:A$850, 0))))), "Some Risk", ""))), ""), "")</f>
        <v/>
      </c>
      <c r="DJ22" s="66"/>
      <c r="DK22" s="76" t="str">
        <f>IFERROR(IF(B22&lt;&gt;"", IF(AND(INDEX(Paste_Here!AD$2:AD$850, MATCH(B22, Paste_Here!A$2:A$850, 0))&lt;&gt;"", ISNUMBER(VALUE(INDEX(Paste_Here!AD$2:AD$850, MATCH(B22, Paste_Here!A$2:A$850, 0))))), INDEX(Paste_Here!AD$2:AD$850, MATCH(B22, Paste_Here!A$2:A$850, 0)), ""), ""), "")</f>
        <v/>
      </c>
      <c r="DL22" s="66"/>
      <c r="DM22" s="76" t="str">
        <f>IFERROR(IF(B22&lt;&gt;"", IF(LOWER(INDEX(Paste_Here!AE$2:AE$850, MATCH(B22, Paste_Here!A$2:A$850, 0)))="approaching expectations", "Approaching", IF(LOWER(INDEX(Paste_Here!AE$2:AE$850, MATCH(B22, Paste_Here!A$2:A$850, 0)))="met expectations", "Met", IF(LOWER(INDEX(Paste_Here!AE$2:AE$850, MATCH(B22, Paste_Here!A$2:A$850, 0)))="exceeded expectations", "Exceeded", IF(LOWER(INDEX(Paste_Here!AE$2:AE$850, MATCH(B22, Paste_Here!A$2:A$850, 0)))="below expectations", "Below", "")))), ""), "")</f>
        <v/>
      </c>
      <c r="DN22" s="66"/>
      <c r="DO22" s="76"/>
      <c r="DP22" s="66"/>
      <c r="DQ22" s="76"/>
      <c r="DR22" s="66"/>
      <c r="DS22" s="76"/>
      <c r="DT22" s="66"/>
      <c r="DU22" s="76"/>
      <c r="DV22" s="66"/>
      <c r="DW22" s="66"/>
      <c r="DX22" s="76" t="str">
        <f t="shared" si="7"/>
        <v/>
      </c>
      <c r="DY22" s="66"/>
      <c r="DZ22" s="76"/>
      <c r="EA22" s="66"/>
      <c r="EB22" s="76"/>
      <c r="EC22" s="66"/>
      <c r="ED22" s="76" t="str">
        <f>IFERROR(IF(B22&lt;&gt;"", IF(AND(INDEX(Paste_Here!AF$2:AF$850, MATCH(B22, Paste_Here!A$2:A$850, 0))&lt;&gt;"", ISNUMBER(VALUE(INDEX(Paste_Here!AF$2:AF$850, MATCH(B22, Paste_Here!A$2:A$850, 0))))), INDEX(Paste_Here!AF$2:AF$850, MATCH(B22, Paste_Here!A$2:A$850, 0)), ""), ""), "")</f>
        <v/>
      </c>
      <c r="EE22" s="66"/>
      <c r="EF22" s="76"/>
      <c r="EG22" s="66"/>
      <c r="EH22" s="76"/>
      <c r="EI22" s="66"/>
      <c r="EJ22" s="76" t="str">
        <f>IFERROR(IF(B22&lt;&gt;"", IF(AND(INDEX(Paste_Here!AG$2:AG$850, MATCH(B22, Paste_Here!A$2:A$850, 0))&lt;&gt;"", ISNUMBER(VALUE(INDEX(Paste_Here!AG$2:AG$850, MATCH(B22, Paste_Here!A$2:A$850, 0))))), INDEX(Paste_Here!AG$2:AG$850, MATCH(B22, Paste_Here!A$2:A$850, 0)), ""), ""), "")</f>
        <v/>
      </c>
      <c r="EK22" s="66"/>
      <c r="EL22" s="76"/>
      <c r="EM22" s="66"/>
      <c r="EN22" s="76"/>
      <c r="EO22" s="66"/>
      <c r="EP22" s="76"/>
      <c r="EQ22" s="66"/>
      <c r="ER22" s="76"/>
      <c r="ES22" s="66"/>
      <c r="ET22" s="66"/>
      <c r="EU22" s="76"/>
      <c r="EV22" s="66"/>
      <c r="EW22" s="76"/>
      <c r="EX22" s="66"/>
      <c r="EY22" s="76"/>
      <c r="EZ22" s="66"/>
      <c r="FA22" s="76"/>
      <c r="FB22" s="66"/>
      <c r="FC22" s="76"/>
      <c r="FD22" s="66"/>
      <c r="FE22" s="76"/>
      <c r="FF22" s="66"/>
      <c r="FG22" s="76"/>
      <c r="FH22" s="66"/>
      <c r="FI22" s="76"/>
      <c r="FJ22" s="66"/>
      <c r="FK22" s="76"/>
      <c r="FL22" s="66"/>
      <c r="FM22" s="76"/>
      <c r="FN22" s="66"/>
      <c r="FO22" s="76"/>
      <c r="FP22" s="66"/>
      <c r="FQ22" s="76"/>
      <c r="FR22" s="66"/>
      <c r="FS22" s="76"/>
      <c r="FT22" s="66"/>
      <c r="FU22" s="76"/>
      <c r="FV22" s="66"/>
      <c r="FW22" s="76"/>
      <c r="FX22" s="66"/>
      <c r="FY22" s="76"/>
      <c r="FZ22" s="66"/>
      <c r="GA22" s="76"/>
      <c r="GB22" s="66"/>
      <c r="GC22" s="76"/>
      <c r="GD22" s="66"/>
      <c r="GE22" s="76"/>
      <c r="GF22" s="66"/>
      <c r="GG22" s="76"/>
      <c r="GH22" s="66"/>
      <c r="GI22" s="76"/>
      <c r="GJ22" s="66"/>
      <c r="GK22" s="76"/>
      <c r="GL22" s="66"/>
      <c r="GM22" s="76"/>
      <c r="GN22" s="66"/>
      <c r="GO22" s="76"/>
      <c r="GP22" s="66"/>
      <c r="GQ22" s="76"/>
      <c r="GR22" s="66"/>
      <c r="GS22" s="76"/>
      <c r="GT22" s="66"/>
      <c r="GU22" s="76"/>
      <c r="GV22" s="66"/>
      <c r="GW22" s="76"/>
      <c r="GX22" s="66"/>
      <c r="GY22" s="76"/>
      <c r="GZ22" s="66"/>
      <c r="HA22" s="76"/>
      <c r="HB22" s="66"/>
      <c r="HC22" s="76"/>
      <c r="HD22" s="66"/>
      <c r="HE22" s="76"/>
      <c r="HF22" s="66"/>
      <c r="HG22" s="76"/>
      <c r="HH22" s="66"/>
      <c r="HI22" s="76"/>
      <c r="HJ22" s="66"/>
      <c r="HK22" s="76"/>
      <c r="HL22" s="66"/>
      <c r="HM22" s="76"/>
      <c r="HN22" s="66"/>
      <c r="HO22" s="76"/>
      <c r="HP22" s="66"/>
      <c r="HQ22" s="76"/>
      <c r="HR22" s="66"/>
      <c r="HS22" s="76"/>
      <c r="HT22" s="66"/>
      <c r="HU22" s="76"/>
      <c r="HV22" s="66"/>
      <c r="HW22" s="76"/>
      <c r="HX22" s="66"/>
      <c r="HY22" s="76"/>
      <c r="HZ22" s="66"/>
      <c r="IA22" s="76"/>
      <c r="IB22" s="66"/>
      <c r="IC22" s="76"/>
      <c r="ID22" s="66"/>
      <c r="IE22" s="76"/>
      <c r="IF22" s="66"/>
      <c r="IG22" s="76"/>
      <c r="IH22" s="66"/>
      <c r="II22" s="76"/>
      <c r="IJ22" s="66"/>
      <c r="IK22" s="76"/>
      <c r="IL22" s="66"/>
      <c r="IM22" s="76"/>
      <c r="IN22" s="66"/>
      <c r="IO22" s="76"/>
      <c r="IP22" s="66"/>
      <c r="IQ22" s="76"/>
      <c r="IR22" s="66"/>
      <c r="IS22" s="76"/>
      <c r="IT22" s="66"/>
      <c r="IU22" s="76"/>
      <c r="IV22" s="66"/>
      <c r="IW22" s="76"/>
      <c r="IX22" s="66"/>
      <c r="IY22" s="76"/>
      <c r="IZ22" s="66"/>
      <c r="JA22" s="76"/>
      <c r="JB22" s="66"/>
      <c r="JC22" s="76"/>
      <c r="JD22" s="66"/>
      <c r="JE22" s="76"/>
      <c r="JF22" s="66"/>
      <c r="JG22" s="76"/>
      <c r="JH22" s="66"/>
      <c r="JI22" s="76"/>
      <c r="JJ22" s="66"/>
      <c r="JK22" s="76"/>
      <c r="JL22" s="66"/>
      <c r="JM22" s="76"/>
      <c r="JN22" s="66"/>
      <c r="JO22" s="76"/>
      <c r="JP22" s="66"/>
      <c r="JQ22" s="76"/>
      <c r="JR22" s="66"/>
      <c r="JS22" s="76"/>
      <c r="JT22" s="66"/>
      <c r="JU22" s="76"/>
      <c r="JV22" s="66"/>
      <c r="JW22" s="76"/>
      <c r="JX22" s="66"/>
      <c r="JY22" s="76"/>
      <c r="JZ22" s="66"/>
      <c r="KA22" s="76"/>
      <c r="KB22" s="66"/>
      <c r="KC22" s="76"/>
      <c r="KD22" s="66"/>
      <c r="KE22" s="76"/>
      <c r="KF22" s="66"/>
      <c r="KG22" s="76"/>
      <c r="KH22" s="66"/>
      <c r="KI22" s="76"/>
      <c r="KJ22" s="66"/>
      <c r="KK22" s="76"/>
      <c r="KL22" s="66"/>
      <c r="KM22" s="76"/>
      <c r="KN22" s="66"/>
      <c r="KO22" s="76"/>
      <c r="KP22" s="66"/>
      <c r="KQ22" s="76"/>
      <c r="KR22" s="66"/>
      <c r="KS22" s="76"/>
      <c r="KT22" s="66"/>
      <c r="KU22" s="76"/>
      <c r="KV22" s="66"/>
      <c r="KW22" s="76"/>
      <c r="KX22" s="66"/>
      <c r="KY22" s="76"/>
      <c r="KZ22" s="66"/>
      <c r="LA22" s="76"/>
      <c r="LB22" s="66"/>
      <c r="LC22" s="76"/>
      <c r="LD22" s="66"/>
      <c r="LE22" s="76"/>
      <c r="LF22" s="66"/>
      <c r="LG22" s="76"/>
      <c r="LH22" s="66"/>
      <c r="LI22" s="76"/>
      <c r="LJ22" s="66"/>
      <c r="LK22" s="76"/>
      <c r="LL22" s="66"/>
      <c r="LM22" s="76"/>
      <c r="LN22" s="66"/>
      <c r="LO22" s="76"/>
      <c r="LP22" s="66"/>
      <c r="LQ22" s="76"/>
      <c r="LR22" s="66"/>
      <c r="LS22" s="76"/>
      <c r="LT22" s="66"/>
      <c r="LU22" s="76"/>
      <c r="LV22" s="66"/>
      <c r="LW22" s="76"/>
      <c r="LX22" s="66"/>
      <c r="LY22" s="76"/>
      <c r="LZ22" s="66"/>
      <c r="MA22" s="76"/>
      <c r="MB22" s="66"/>
      <c r="MC22" s="76"/>
      <c r="MD22" s="66"/>
      <c r="MG22" s="1" t="str" cm="1">
        <f t="array" ref="MG22">IFERROR(INDEX(Paste_Here!$B$2:$B$850, MATCH(0, COUNTIF(MG$4:MG21, Paste_Here!$B$2:$B$850) + IF(Paste_Here!$B$2:$B$850="", 1, 0), 0)), "")</f>
        <v/>
      </c>
      <c r="MH22" s="1" t="str">
        <f>IF(MG22&lt;&gt;"", INDEX(Paste_Here!$A$2:$A$850, MATCH(MG22, Paste_Here!$B$2:$B$850, 0)), "")</f>
        <v/>
      </c>
      <c r="MI22" s="1" t="str">
        <f t="shared" si="8"/>
        <v/>
      </c>
      <c r="MJ22" s="1" t="str" cm="1">
        <f t="array" ref="MJ22">IFERROR(INDEX($MI$5:$MI$850, MATCH(SMALL(IF($MI$5:$MI$850&lt;&gt;"", COUNTIF($MI$5:$MI$850, "&lt;"&amp;$MI$5:$MI$850)+1), ROW()-ROW($MJ$5)+1), COUNTIF($MI$5:$MI$850, "&lt;"&amp;$MI$5:$MI$850)+1, 0)), "")</f>
        <v/>
      </c>
    </row>
    <row r="23" spans="1:348">
      <c r="A23" s="66"/>
      <c r="B23" s="76" t="str">
        <f t="shared" si="1"/>
        <v/>
      </c>
      <c r="C23" s="66"/>
      <c r="D23" s="76" t="str">
        <f>IFERROR(IF(B23&lt;&gt;"", IF(AND(INDEX(Paste_Here!B$2:B$850, MATCH(B23, Paste_Here!A$2:A$850, 0))&lt;&gt;"", ISNUMBER(VALUE(INDEX(Paste_Here!B$2:B$850, MATCH(B23, Paste_Here!A$2:A$850, 0))))), INDEX(Paste_Here!B$2:B$850, MATCH(B23, Paste_Here!A$2:A$850, 0)), ""), ""), "")</f>
        <v/>
      </c>
      <c r="E23" s="66"/>
      <c r="F23" s="76" t="str">
        <f>IFERROR(IF(B23&lt;&gt;"", IF(ISTEXT(INDEX(Paste_Here!K$2:K$850, MATCH(B23, Paste_Here!A$2:A$850, 0))), INDEX(Paste_Here!K$2:K$850, MATCH(B23, Paste_Here!A$2:A$850, 0)), ""), ""), "")</f>
        <v/>
      </c>
      <c r="G23" s="66"/>
      <c r="H23" s="76" t="str">
        <f>IFERROR(IF(B23&lt;&gt;"", IF(ISTEXT(INDEX(Paste_Here!C$2:C$850, MATCH(B23, Paste_Here!A$2:A$850, 0))), INDEX(Paste_Here!C$2:C$850, MATCH(B23, Paste_Here!A$2:A$850, 0)), ""), ""), "")</f>
        <v/>
      </c>
      <c r="I23" s="66"/>
      <c r="J23" s="76" t="str">
        <f>IFERROR(IF(B23&lt;&gt;"", IF(ISNUMBER(SEARCH("s", LOWER(INDEX(Paste_Here!M$2:M$850, MATCH(B23, Paste_Here!A$2:A$850, 0))))), "Yes", IF(INDEX(Paste_Here!M$2:M$850, MATCH(B23, Paste_Here!A$2:A$850, 0))&lt;&gt;"", "No", "")), ""), "")</f>
        <v/>
      </c>
      <c r="K23" s="66"/>
      <c r="L23" s="76" t="str">
        <f>IFERROR(IF(B23&lt;&gt;"", IF(ISNUMBER(SEARCH("yes", LOWER(INDEX(Paste_Here!E$2:E$850, MATCH(B23, Paste_Here!A$2:A$850, 0))))), "Yes", IF(ISNUMBER(SEARCH("no", LOWER(INDEX(Paste_Here!E$2:E$850, MATCH(B23, Paste_Here!A$2:A$850, 0))))), "No", "")), ""), "")</f>
        <v/>
      </c>
      <c r="M23" s="66"/>
      <c r="N23" s="76" t="str">
        <f>IFERROR(IF(B23&lt;&gt;"", IF(ISNUMBER(SEARCH("yes", LOWER(INDEX(Paste_Here!F$2:F$850, MATCH(B23, Paste_Here!A$2:A$850, 0))))), "Yes", IF(ISNUMBER(SEARCH("no", LOWER(INDEX(Paste_Here!F$2:F$850, MATCH(B23, Paste_Here!A$2:A$850, 0))))), "No", "")), ""), "")</f>
        <v/>
      </c>
      <c r="O23" s="66"/>
      <c r="P23" s="76" t="str">
        <f>IFERROR(IF(B23&lt;&gt;"", IF(ISNUMBER(SEARCH("yes", LOWER(INDEX(Paste_Here!L$2:L$850, MATCH(B23, Paste_Here!A$2:A$850, 0))))), "Yes", IF(ISNUMBER(SEARCH("no", LOWER(INDEX(Paste_Here!L$2:L$850, MATCH(B23, Paste_Here!A$2:A$850, 0))))), "No", "")), ""), "")</f>
        <v/>
      </c>
      <c r="Q23" s="66"/>
      <c r="R23" s="76" t="str">
        <f>IFERROR(IF(B23&lt;&gt;"", IF(ISNUMBER(SEARCH("transitional 2", LOWER(INDEX(Paste_Here!D$2:D$850, MATCH(B23, Paste_Here!A$2:A$850, 0))))), "T2", IF(ISNUMBER(SEARCH("transitional 1", LOWER(INDEX(Paste_Here!D$2:D$850, MATCH(B23, Paste_Here!A$2:A$850, 0))))), "T1", IF(ISNUMBER(SEARCH("waived ell services", LOWER(INDEX(Paste_Here!D$2:D$850, MATCH(B23, Paste_Here!A$2:A$850, 0))))), "W", IF(ISNUMBER(SEARCH("english language learner", LOWER(INDEX(Paste_Here!D$2:D$850, MATCH(B23, Paste_Here!A$2:A$850, 0))))), "L", "")))), ""), "")</f>
        <v/>
      </c>
      <c r="S23" s="66"/>
      <c r="T23" s="76" t="str">
        <f>IFERROR(IF(B23&lt;&gt;"", IF(ISNUMBER(SEARCH("yes", LOWER(INDEX(Paste_Here!I$2:I$850, MATCH(B23, Paste_Here!A$2:A$850, 0))))), "Yes", IF(ISNUMBER(SEARCH("no", LOWER(INDEX(Paste_Here!I$2:I$850, MATCH(B23, Paste_Here!A$2:A$850, 0))))), "No", "")), ""), "")</f>
        <v/>
      </c>
      <c r="U23" s="66"/>
      <c r="V23" s="76" t="str">
        <f>IFERROR(IF(B23&lt;&gt;"", IF(ISTEXT(INDEX(Paste_Here!J$2:J$850, MATCH(B23, Paste_Here!A$2:A$850, 0))), VALUE(INDEX(Paste_Here!J$2:J$850, MATCH(B23, Paste_Here!A$2:A$850, 0))), ""), ""), "")</f>
        <v/>
      </c>
      <c r="W23" s="66"/>
      <c r="X23" s="66"/>
      <c r="Y23" s="76" t="str">
        <f t="shared" si="2"/>
        <v/>
      </c>
      <c r="Z23" s="66"/>
      <c r="AA23" s="76" t="str">
        <f>IFERROR(IF(B23&lt;&gt;"", IF(AND(INDEX(Paste_Here!AI$2:AI$850, MATCH(B23, Paste_Here!A$2:A$850, 0))&lt;&gt;"", ISNUMBER(VALUE(INDEX(Paste_Here!AI$2:AI$850, MATCH(B23, Paste_Here!A$2:A$850, 0))))), INDEX(Paste_Here!AI$2:AI$850, MATCH(B23, Paste_Here!A$2:A$850, 0)), ""), ""), "")</f>
        <v/>
      </c>
      <c r="AB23" s="66"/>
      <c r="AC23" s="76" t="str">
        <f>IFERROR(IF(B23&lt;&gt;"", IF(AND(INDEX(Paste_Here!AJ$2:AJ$850, MATCH(B23, Paste_Here!A$2:A$850, 0))&lt;&gt;"", ISNUMBER(VALUE(INDEX(Paste_Here!AJ$2:AJ$850, MATCH(B23, Paste_Here!A$2:A$850, 0))))), INDEX(Paste_Here!AJ$2:AJ$850, MATCH(B23, Paste_Here!A$2:A$850, 0)), ""), ""), "")</f>
        <v/>
      </c>
      <c r="AD23" s="66"/>
      <c r="AE23" s="76" t="str">
        <f>IFERROR(IF(B23&lt;&gt;"", IF(AND(INDEX(Paste_Here!AK$2:AK$850, MATCH(B23, Paste_Here!A$2:A$850, 0))&lt;&gt;"", ISNUMBER(VALUE(INDEX(Paste_Here!AK$2:AK$850, MATCH(B23, Paste_Here!A$2:A$850, 0))))), INDEX(Paste_Here!AK$2:AK$850, MATCH(B23, Paste_Here!A$2:A$850, 0)), ""), ""), "")</f>
        <v/>
      </c>
      <c r="AF23" s="66"/>
      <c r="AG23" s="76" t="str">
        <f>IFERROR(IF(B23&lt;&gt;"", IF(AND(INDEX(Paste_Here!AL$2:AL$850, MATCH(B23, Paste_Here!A$2:A$850, 0))&lt;&gt;"", ISNUMBER(VALUE(INDEX(Paste_Here!AL$2:AL$850, MATCH(B23, Paste_Here!A$2:A$850, 0))))), INDEX(Paste_Here!AL$2:AL$850, MATCH(B23, Paste_Here!A$2:A$850, 0)), ""), ""), "")</f>
        <v/>
      </c>
      <c r="AH23" s="66"/>
      <c r="AI23" s="76" t="str">
        <f>IFERROR(IF(B23&lt;&gt;"", IF(AND(INDEX(Paste_Here!AH$2:AH$850, MATCH(B23, Paste_Here!A$2:A$850, 0))&lt;&gt;"", ISNUMBER(VALUE(INDEX(Paste_Here!AH$2:AH$850, MATCH(B23, Paste_Here!A$2:A$850, 0))))), IF(VALUE(INDEX(Paste_Here!AH$2:AH$850, MATCH(B23, Paste_Here!A$2:A$850, 0)))=0, "", INDEX(Paste_Here!AH$2:AH$850, MATCH(B23, Paste_Here!A$2:A$850, 0))), ""), ""), "")</f>
        <v/>
      </c>
      <c r="AJ23" s="66"/>
      <c r="AK23" s="76" t="str">
        <f>IFERROR(IF(B23&lt;&gt;"", IF(AND(INDEX(Paste_Here!N$2:N$850, MATCH(B23, Paste_Here!A$2:A$850, 0))&lt;&gt;"", ISNUMBER(VALUE(INDEX(Paste_Here!N$2:N$850, MATCH(B23, Paste_Here!A$2:A$850, 0))))), INDEX(Paste_Here!N$2:N$850, MATCH(B23, Paste_Here!A$2:A$850, 0)), ""), ""), "")</f>
        <v/>
      </c>
      <c r="AL23" s="66"/>
      <c r="AM23" s="76" t="str">
        <f>IFERROR(IF(B23&lt;&gt;"", IF(AND(INDEX(Paste_Here!O$2:O$850, MATCH(B23, Paste_Here!A$2:A$850, 0))&lt;&gt;"", ISNUMBER(VALUE(INDEX(Paste_Here!O$2:O$850, MATCH(B23, Paste_Here!A$2:A$850, 0))))), INDEX(Paste_Here!O$2:O$850, MATCH(B23, Paste_Here!A$2:A$850, 0)), ""), ""), "")</f>
        <v/>
      </c>
      <c r="AN23" s="66"/>
      <c r="AO23" s="76"/>
      <c r="AP23" s="66"/>
      <c r="AQ23" s="76"/>
      <c r="AR23" s="66"/>
      <c r="AS23" s="76"/>
      <c r="AT23" s="66"/>
      <c r="AU23" s="66"/>
      <c r="AV23" s="76" t="str">
        <f t="shared" si="3"/>
        <v/>
      </c>
      <c r="AW23" s="66"/>
      <c r="AX23" s="76" t="str">
        <f>IFERROR(IF(B23&lt;&gt;"", IF(ISNUMBER(SEARCH("Revealed-Potential (Primary Focus)", LOWER(INDEX(Paste_Here!Z$2:Z$850, MATCH(B23, Paste_Here!A$2:A$850, 0))))), "Rev-Potential: Prim", IF(ISNUMBER(SEARCH("Revealed-Potential (Secondary Focus)", LOWER(INDEX(Paste_Here!Z$2:Z$850, MATCH(B23, Paste_Here!A$2:A$850, 0))))), "Rev-Potential: Sec", IF(ISNUMBER(SEARCH("Monitoring", LOWER(INDEX(Paste_Here!Z$2:Z$850, MATCH(B23, Paste_Here!A$2:A$850, 0))))), "Monitoring", IF(ISNUMBER(SEARCH("At-Promise (Secondary Focus)", LOWER(INDEX(Paste_Here!Z$2:Z$850, MATCH(B23, Paste_Here!A$2:A$850, 0))))), "At-Promise: Sec", IF(ISNUMBER(SEARCH("At-Promise (Primary Focus)", LOWER(INDEX(Paste_Here!Z$2:Z$850, MATCH(B23, Paste_Here!A$2:A$850, 0))))), "At-Promise: Prim", ""))))), ""), "")</f>
        <v/>
      </c>
      <c r="AY23" s="66"/>
      <c r="AZ23" s="76"/>
      <c r="BA23" s="66"/>
      <c r="BB23" s="76"/>
      <c r="BC23" s="66"/>
      <c r="BD23" s="76"/>
      <c r="BE23" s="66"/>
      <c r="BF23" s="76"/>
      <c r="BG23" s="66"/>
      <c r="BH23" s="76"/>
      <c r="BI23" s="66"/>
      <c r="BJ23" s="66"/>
      <c r="BK23" s="76" t="str">
        <f t="shared" si="4"/>
        <v/>
      </c>
      <c r="BL23" s="66"/>
      <c r="BM23" s="76" t="str">
        <f>IFERROR(IF(B23&lt;&gt;"", IF(AND(ISNUMBER(VALUE(SUBSTITUTE(SUBSTITUTE(Paste_Here!R23, "br", "-"), "L", ""))), VALUE(SUBSTITUTE(SUBSTITUTE(Paste_Here!R23, "br", "-"), "L", "")) &gt;= 1095), "Yes", IF(AND(ISNUMBER(VALUE(SUBSTITUTE(SUBSTITUTE(Paste_Here!R23, "br", "-"), "L", ""))), VALUE(SUBSTITUTE(SUBSTITUTE(Paste_Here!R23, "br", "-"), "L", "")) &lt;= 1094), "No", "")), ""), "")</f>
        <v/>
      </c>
      <c r="BN23" s="66"/>
      <c r="BO23" s="76" t="str">
        <f>IFERROR(IF(B23&lt;&gt;"", IF(COUNTIF(INDEX(Paste_Here!Y$2:AB$850, MATCH(B23, Paste_Here!A$2:A$850, 0), 0), "yes") &gt; 0, "Yes", IF(COUNTIF(INDEX(Paste_Here!Y$2:AB$850, MATCH(B23, Paste_Here!A$2:A$850, 0), 0), "no") &gt; 0, "No", "")), ""), "")</f>
        <v/>
      </c>
      <c r="BP23" s="66"/>
      <c r="BQ23" s="76" t="str">
        <f>IFERROR(IF(B23&lt;&gt;"", IF(AND(ISNUMBER(VALUE(SUBSTITUTE(SUBSTITUTE(Paste_Here!U23, "em", "-"), "q", ""))), VALUE(SUBSTITUTE(SUBSTITUTE(Paste_Here!U23, "em", "-"), "q", "")) &gt;= 910), "Yes", IF(AND(ISNUMBER(VALUE(SUBSTITUTE(SUBSTITUTE(Paste_Here!U23, "em", "-"), "q", ""))), VALUE(SUBSTITUTE(SUBSTITUTE(Paste_Here!U23, "em", "-"), "q", "")) &lt;= 909), "No", "")), ""), "")</f>
        <v/>
      </c>
      <c r="BR23" s="66"/>
      <c r="BS23" s="76" t="str">
        <f>IFERROR(IF(B23&lt;&gt;"", IF(AND(INDEX(Paste_Here!X$2:X$850, MATCH(B23, Paste_Here!A$2:A$850, 0))&lt;&gt;"", ISNUMBER(VALUE(INDEX(Paste_Here!X$2:X$850, MATCH(B23, Paste_Here!A$2:A$850, 0))))), INDEX(Paste_Here!X$2:X$850, MATCH(B23, Paste_Here!A$2:A$850, 0)), ""), ""), "")</f>
        <v/>
      </c>
      <c r="BT23" s="66"/>
      <c r="BU23" s="76" t="str">
        <f>IFERROR(IF(B23&lt;&gt;"", IF(ISNUMBER(VALUE(INDEX(Paste_Here!G$2:G$850, MATCH(B23, Paste_Here!A$2:A$850, 0)))), IF(VALUE(INDEX(Paste_Here!G$2:G$850, MATCH(B23, Paste_Here!A$2:A$850, 0)))=0, "No", IF(AND(VALUE(INDEX(Paste_Here!G$2:G$850, MATCH(B23, Paste_Here!A$2:A$850, 0)))&gt;=1, VALUE(INDEX(Paste_Here!G$2:G$850, MATCH(B23, Paste_Here!A$2:A$850, 0)))&lt;=4), VALUE(INDEX(Paste_Here!G$2:G$850, MATCH(B23, Paste_Here!A$2:A$850, 0))), "")), ""), ""), "")</f>
        <v/>
      </c>
      <c r="BV23" s="66"/>
      <c r="BW23" s="76" t="str">
        <f>IFERROR(IF(B23&lt;&gt;"", IF(ISNUMBER(VALUE(INDEX(Paste_Here!H$2:H$850, MATCH(B23, Paste_Here!A$2:A$850, 0)))), IF(VALUE(INDEX(Paste_Here!H$2:H$850, MATCH(B23, Paste_Here!A$2:A$850, 0)))=0, "No", IF(AND(VALUE(INDEX(Paste_Here!H$2:H$850, MATCH(B23, Paste_Here!A$2:A$850, 0)))&gt;=1, VALUE(INDEX(Paste_Here!H$2:H$850, MATCH(B23, Paste_Here!A$2:A$850, 0)))&lt;=4), VALUE(INDEX(Paste_Here!H$2:H$850, MATCH(B23, Paste_Here!A$2:A$850, 0))), "")), ""), ""), "")</f>
        <v/>
      </c>
      <c r="BX23" s="66"/>
      <c r="BY23" s="76"/>
      <c r="BZ23" s="66"/>
      <c r="CA23" s="76"/>
      <c r="CB23" s="66"/>
      <c r="CC23" s="66"/>
      <c r="CD23" s="76" t="str">
        <f t="shared" si="5"/>
        <v/>
      </c>
      <c r="CE23" s="66"/>
      <c r="CF23" s="76" t="str">
        <f>IFERROR(IF(B23&lt;&gt;"", IF(AND(INDEX(Paste_Here!P$2:P$850, MATCH(B23, Paste_Here!A$2:A$850, 0))&lt;&gt;"", ISNUMBER(VALUE(INDEX(Paste_Here!P$2:P$850, MATCH(B23, Paste_Here!A$2:A$850, 0))))), INDEX(Paste_Here!P$2:P$850, MATCH(B23, Paste_Here!A$2:A$850, 0)), ""), ""), "")</f>
        <v/>
      </c>
      <c r="CG23" s="66"/>
      <c r="CH23" s="76" t="str">
        <f>IFERROR(IF(B23&lt;&gt;"", IF(ISNUMBER(SEARCH("highrisk", LOWER(INDEX(Paste_Here!Q$2:Q$850, MATCH(B23, Paste_Here!A$2:A$850, 0))))), "High Risk", IF(ISNUMBER(SEARCH("lowrisk", LOWER(INDEX(Paste_Here!Q$2:Q$850, MATCH(B23, Paste_Here!A$2:A$850, 0))))), "Low Risk", IF(ISNUMBER(SEARCH("somerisk", LOWER(INDEX(Paste_Here!Q$2:Q$850, MATCH(B23, Paste_Here!A$2:A$850, 0))))), "Some Risk", ""))), ""), "")</f>
        <v/>
      </c>
      <c r="CI23" s="66"/>
      <c r="CJ23" s="76" t="str">
        <f>IFERROR(IF(B23&lt;&gt;"", IF(AND(INDEX(Paste_Here!AA$2:AA$850, MATCH(B23, Paste_Here!A$2:A$850, 0))&lt;&gt;"", ISNUMBER(VALUE(INDEX(Paste_Here!AA$2:AA$850, MATCH(B23, Paste_Here!A$2:A$850, 0))))), INDEX(Paste_Here!AA$2:AA$850, MATCH(B23, Paste_Here!A$2:A$850, 0)), ""), ""), "")</f>
        <v/>
      </c>
      <c r="CK23" s="66"/>
      <c r="CL23" s="76" t="str">
        <f>IFERROR(IF(B23&lt;&gt;"", IF(LOWER(INDEX(Paste_Here!AB$2:AB$850, MATCH(B23, Paste_Here!A$2:A$850, 0)))="approaching expectations", "Approaching", IF(LOWER(INDEX(Paste_Here!AB$2:AB$850, MATCH(B23, Paste_Here!A$2:A$850, 0)))="met expectations", "Met", IF(LOWER(INDEX(Paste_Here!AB$2:AB$850, MATCH(B23, Paste_Here!A$2:A$850, 0)))="exceeded expectations", "Exceeded", IF(LOWER(INDEX(Paste_Here!AB$2:AB$850, MATCH(B23, Paste_Here!A$2:A$850, 0)))="below expectations", "Below", "")))), ""), "")</f>
        <v/>
      </c>
      <c r="CM23" s="66"/>
      <c r="CN23" s="76" t="str">
        <f>IFERROR(IF(B23&lt;&gt;"", IF(AND(INDEX(Paste_Here!AC$2:AC$850, MATCH(B23, Paste_Here!A$2:A$850, 0))&lt;&gt;"", ISNUMBER(VALUE(INDEX(Paste_Here!AC$2:AC$850, MATCH(B23, Paste_Here!A$2:A$850, 0))))), INDEX(Paste_Here!AC$2:AC$850, MATCH(B23, Paste_Here!A$2:A$850, 0)), ""), ""), "")</f>
        <v/>
      </c>
      <c r="CO23" s="66"/>
      <c r="CP23" s="76"/>
      <c r="CQ23" s="66"/>
      <c r="CR23" s="76"/>
      <c r="CS23" s="66"/>
      <c r="CT23" s="76"/>
      <c r="CU23" s="66"/>
      <c r="CV23" s="76"/>
      <c r="CW23" s="66"/>
      <c r="CX23" s="76"/>
      <c r="CY23" s="66"/>
      <c r="CZ23" s="66"/>
      <c r="DA23" s="76" t="str">
        <f t="shared" si="6"/>
        <v/>
      </c>
      <c r="DB23" s="66"/>
      <c r="DC23" s="76" t="str">
        <f>IFERROR(IF(B23&lt;&gt;"", IF(AND(INDEX(Paste_Here!V$2:V$850, MATCH(B23, Paste_Here!A$2:A$850, 0))&lt;&gt;"", ISNUMBER(VALUE(INDEX(Paste_Here!V$2:V$850, MATCH(B23, Paste_Here!A$2:A$850, 0))))), INDEX(Paste_Here!V$2:V$850, MATCH(B23, Paste_Here!A$2:A$850, 0)), ""), ""), "")</f>
        <v/>
      </c>
      <c r="DD23" s="66"/>
      <c r="DE23" s="76" t="str">
        <f>IFERROR(IF(B23&lt;&gt;"", IF(ISNUMBER(SEARCH("highrisk", LOWER(INDEX(Paste_Here!W$2:W$850, MATCH(B23, Paste_Here!A$2:A$850, 0))))), "High Risk", IF(ISNUMBER(SEARCH("lowrisk", LOWER(INDEX(Paste_Here!W$2:W$850, MATCH(B23, Paste_Here!A$2:A$850, 0))))), "Low Risk", IF(ISNUMBER(SEARCH("somerisk", LOWER(INDEX(Paste_Here!W$2:W$850, MATCH(B23, Paste_Here!A$2:A$850, 0))))), "Some Risk", ""))), ""), "")</f>
        <v/>
      </c>
      <c r="DF23" s="66"/>
      <c r="DG23" s="76" t="str">
        <f>IFERROR(IF(B23&lt;&gt;"", IF(AND(INDEX(Paste_Here!S$2:S$850, MATCH(B23, Paste_Here!A$2:A$850, 0))&lt;&gt;"", ISNUMBER(VALUE(INDEX(Paste_Here!S$2:S$850, MATCH(B23, Paste_Here!A$2:A$850, 0))))), INDEX(Paste_Here!S$2:S$850, MATCH(B23, Paste_Here!A$2:A$850, 0)), ""), ""), "")</f>
        <v/>
      </c>
      <c r="DH23" s="66"/>
      <c r="DI23" s="76" t="str">
        <f>IFERROR(IF(B23&lt;&gt;"", IF(ISNUMBER(SEARCH("highrisk", LOWER(INDEX(Paste_Here!T$2:T$850, MATCH(B23, Paste_Here!A$2:A$850, 0))))), "High Risk", IF(ISNUMBER(SEARCH("lowrisk", LOWER(INDEX(Paste_Here!T$2:T$850, MATCH(B23, Paste_Here!A$2:A$850, 0))))), "Low Risk", IF(ISNUMBER(SEARCH("somerisk", LOWER(INDEX(Paste_Here!T$2:T$850, MATCH(B23, Paste_Here!A$2:A$850, 0))))), "Some Risk", ""))), ""), "")</f>
        <v/>
      </c>
      <c r="DJ23" s="66"/>
      <c r="DK23" s="76" t="str">
        <f>IFERROR(IF(B23&lt;&gt;"", IF(AND(INDEX(Paste_Here!AD$2:AD$850, MATCH(B23, Paste_Here!A$2:A$850, 0))&lt;&gt;"", ISNUMBER(VALUE(INDEX(Paste_Here!AD$2:AD$850, MATCH(B23, Paste_Here!A$2:A$850, 0))))), INDEX(Paste_Here!AD$2:AD$850, MATCH(B23, Paste_Here!A$2:A$850, 0)), ""), ""), "")</f>
        <v/>
      </c>
      <c r="DL23" s="66"/>
      <c r="DM23" s="76" t="str">
        <f>IFERROR(IF(B23&lt;&gt;"", IF(LOWER(INDEX(Paste_Here!AE$2:AE$850, MATCH(B23, Paste_Here!A$2:A$850, 0)))="approaching expectations", "Approaching", IF(LOWER(INDEX(Paste_Here!AE$2:AE$850, MATCH(B23, Paste_Here!A$2:A$850, 0)))="met expectations", "Met", IF(LOWER(INDEX(Paste_Here!AE$2:AE$850, MATCH(B23, Paste_Here!A$2:A$850, 0)))="exceeded expectations", "Exceeded", IF(LOWER(INDEX(Paste_Here!AE$2:AE$850, MATCH(B23, Paste_Here!A$2:A$850, 0)))="below expectations", "Below", "")))), ""), "")</f>
        <v/>
      </c>
      <c r="DN23" s="66"/>
      <c r="DO23" s="76"/>
      <c r="DP23" s="66"/>
      <c r="DQ23" s="76"/>
      <c r="DR23" s="66"/>
      <c r="DS23" s="76"/>
      <c r="DT23" s="66"/>
      <c r="DU23" s="76"/>
      <c r="DV23" s="66"/>
      <c r="DW23" s="66"/>
      <c r="DX23" s="76" t="str">
        <f t="shared" si="7"/>
        <v/>
      </c>
      <c r="DY23" s="66"/>
      <c r="DZ23" s="76"/>
      <c r="EA23" s="66"/>
      <c r="EB23" s="76"/>
      <c r="EC23" s="66"/>
      <c r="ED23" s="76" t="str">
        <f>IFERROR(IF(B23&lt;&gt;"", IF(AND(INDEX(Paste_Here!AF$2:AF$850, MATCH(B23, Paste_Here!A$2:A$850, 0))&lt;&gt;"", ISNUMBER(VALUE(INDEX(Paste_Here!AF$2:AF$850, MATCH(B23, Paste_Here!A$2:A$850, 0))))), INDEX(Paste_Here!AF$2:AF$850, MATCH(B23, Paste_Here!A$2:A$850, 0)), ""), ""), "")</f>
        <v/>
      </c>
      <c r="EE23" s="66"/>
      <c r="EF23" s="76"/>
      <c r="EG23" s="66"/>
      <c r="EH23" s="76"/>
      <c r="EI23" s="66"/>
      <c r="EJ23" s="76" t="str">
        <f>IFERROR(IF(B23&lt;&gt;"", IF(AND(INDEX(Paste_Here!AG$2:AG$850, MATCH(B23, Paste_Here!A$2:A$850, 0))&lt;&gt;"", ISNUMBER(VALUE(INDEX(Paste_Here!AG$2:AG$850, MATCH(B23, Paste_Here!A$2:A$850, 0))))), INDEX(Paste_Here!AG$2:AG$850, MATCH(B23, Paste_Here!A$2:A$850, 0)), ""), ""), "")</f>
        <v/>
      </c>
      <c r="EK23" s="66"/>
      <c r="EL23" s="76"/>
      <c r="EM23" s="66"/>
      <c r="EN23" s="76"/>
      <c r="EO23" s="66"/>
      <c r="EP23" s="76"/>
      <c r="EQ23" s="66"/>
      <c r="ER23" s="76"/>
      <c r="ES23" s="66"/>
      <c r="ET23" s="66"/>
      <c r="EU23" s="76"/>
      <c r="EV23" s="66"/>
      <c r="EW23" s="76"/>
      <c r="EX23" s="66"/>
      <c r="EY23" s="76"/>
      <c r="EZ23" s="66"/>
      <c r="FA23" s="76"/>
      <c r="FB23" s="66"/>
      <c r="FC23" s="76"/>
      <c r="FD23" s="66"/>
      <c r="FE23" s="76"/>
      <c r="FF23" s="66"/>
      <c r="FG23" s="76"/>
      <c r="FH23" s="66"/>
      <c r="FI23" s="76"/>
      <c r="FJ23" s="66"/>
      <c r="FK23" s="76"/>
      <c r="FL23" s="66"/>
      <c r="FM23" s="76"/>
      <c r="FN23" s="66"/>
      <c r="FO23" s="76"/>
      <c r="FP23" s="66"/>
      <c r="FQ23" s="76"/>
      <c r="FR23" s="66"/>
      <c r="FS23" s="76"/>
      <c r="FT23" s="66"/>
      <c r="FU23" s="76"/>
      <c r="FV23" s="66"/>
      <c r="FW23" s="76"/>
      <c r="FX23" s="66"/>
      <c r="FY23" s="76"/>
      <c r="FZ23" s="66"/>
      <c r="GA23" s="76"/>
      <c r="GB23" s="66"/>
      <c r="GC23" s="76"/>
      <c r="GD23" s="66"/>
      <c r="GE23" s="76"/>
      <c r="GF23" s="66"/>
      <c r="GG23" s="76"/>
      <c r="GH23" s="66"/>
      <c r="GI23" s="76"/>
      <c r="GJ23" s="66"/>
      <c r="GK23" s="76"/>
      <c r="GL23" s="66"/>
      <c r="GM23" s="76"/>
      <c r="GN23" s="66"/>
      <c r="GO23" s="76"/>
      <c r="GP23" s="66"/>
      <c r="GQ23" s="76"/>
      <c r="GR23" s="66"/>
      <c r="GS23" s="76"/>
      <c r="GT23" s="66"/>
      <c r="GU23" s="76"/>
      <c r="GV23" s="66"/>
      <c r="GW23" s="76"/>
      <c r="GX23" s="66"/>
      <c r="GY23" s="76"/>
      <c r="GZ23" s="66"/>
      <c r="HA23" s="76"/>
      <c r="HB23" s="66"/>
      <c r="HC23" s="76"/>
      <c r="HD23" s="66"/>
      <c r="HE23" s="76"/>
      <c r="HF23" s="66"/>
      <c r="HG23" s="76"/>
      <c r="HH23" s="66"/>
      <c r="HI23" s="76"/>
      <c r="HJ23" s="66"/>
      <c r="HK23" s="76"/>
      <c r="HL23" s="66"/>
      <c r="HM23" s="76"/>
      <c r="HN23" s="66"/>
      <c r="HO23" s="76"/>
      <c r="HP23" s="66"/>
      <c r="HQ23" s="76"/>
      <c r="HR23" s="66"/>
      <c r="HS23" s="76"/>
      <c r="HT23" s="66"/>
      <c r="HU23" s="76"/>
      <c r="HV23" s="66"/>
      <c r="HW23" s="76"/>
      <c r="HX23" s="66"/>
      <c r="HY23" s="76"/>
      <c r="HZ23" s="66"/>
      <c r="IA23" s="76"/>
      <c r="IB23" s="66"/>
      <c r="IC23" s="76"/>
      <c r="ID23" s="66"/>
      <c r="IE23" s="76"/>
      <c r="IF23" s="66"/>
      <c r="IG23" s="76"/>
      <c r="IH23" s="66"/>
      <c r="II23" s="76"/>
      <c r="IJ23" s="66"/>
      <c r="IK23" s="76"/>
      <c r="IL23" s="66"/>
      <c r="IM23" s="76"/>
      <c r="IN23" s="66"/>
      <c r="IO23" s="76"/>
      <c r="IP23" s="66"/>
      <c r="IQ23" s="76"/>
      <c r="IR23" s="66"/>
      <c r="IS23" s="76"/>
      <c r="IT23" s="66"/>
      <c r="IU23" s="76"/>
      <c r="IV23" s="66"/>
      <c r="IW23" s="76"/>
      <c r="IX23" s="66"/>
      <c r="IY23" s="76"/>
      <c r="IZ23" s="66"/>
      <c r="JA23" s="76"/>
      <c r="JB23" s="66"/>
      <c r="JC23" s="76"/>
      <c r="JD23" s="66"/>
      <c r="JE23" s="76"/>
      <c r="JF23" s="66"/>
      <c r="JG23" s="76"/>
      <c r="JH23" s="66"/>
      <c r="JI23" s="76"/>
      <c r="JJ23" s="66"/>
      <c r="JK23" s="76"/>
      <c r="JL23" s="66"/>
      <c r="JM23" s="76"/>
      <c r="JN23" s="66"/>
      <c r="JO23" s="76"/>
      <c r="JP23" s="66"/>
      <c r="JQ23" s="76"/>
      <c r="JR23" s="66"/>
      <c r="JS23" s="76"/>
      <c r="JT23" s="66"/>
      <c r="JU23" s="76"/>
      <c r="JV23" s="66"/>
      <c r="JW23" s="76"/>
      <c r="JX23" s="66"/>
      <c r="JY23" s="76"/>
      <c r="JZ23" s="66"/>
      <c r="KA23" s="76"/>
      <c r="KB23" s="66"/>
      <c r="KC23" s="76"/>
      <c r="KD23" s="66"/>
      <c r="KE23" s="76"/>
      <c r="KF23" s="66"/>
      <c r="KG23" s="76"/>
      <c r="KH23" s="66"/>
      <c r="KI23" s="76"/>
      <c r="KJ23" s="66"/>
      <c r="KK23" s="76"/>
      <c r="KL23" s="66"/>
      <c r="KM23" s="76"/>
      <c r="KN23" s="66"/>
      <c r="KO23" s="76"/>
      <c r="KP23" s="66"/>
      <c r="KQ23" s="76"/>
      <c r="KR23" s="66"/>
      <c r="KS23" s="76"/>
      <c r="KT23" s="66"/>
      <c r="KU23" s="76"/>
      <c r="KV23" s="66"/>
      <c r="KW23" s="76"/>
      <c r="KX23" s="66"/>
      <c r="KY23" s="76"/>
      <c r="KZ23" s="66"/>
      <c r="LA23" s="76"/>
      <c r="LB23" s="66"/>
      <c r="LC23" s="76"/>
      <c r="LD23" s="66"/>
      <c r="LE23" s="76"/>
      <c r="LF23" s="66"/>
      <c r="LG23" s="76"/>
      <c r="LH23" s="66"/>
      <c r="LI23" s="76"/>
      <c r="LJ23" s="66"/>
      <c r="LK23" s="76"/>
      <c r="LL23" s="66"/>
      <c r="LM23" s="76"/>
      <c r="LN23" s="66"/>
      <c r="LO23" s="76"/>
      <c r="LP23" s="66"/>
      <c r="LQ23" s="76"/>
      <c r="LR23" s="66"/>
      <c r="LS23" s="76"/>
      <c r="LT23" s="66"/>
      <c r="LU23" s="76"/>
      <c r="LV23" s="66"/>
      <c r="LW23" s="76"/>
      <c r="LX23" s="66"/>
      <c r="LY23" s="76"/>
      <c r="LZ23" s="66"/>
      <c r="MA23" s="76"/>
      <c r="MB23" s="66"/>
      <c r="MC23" s="76"/>
      <c r="MD23" s="66"/>
      <c r="MG23" s="1" t="str" cm="1">
        <f t="array" ref="MG23">IFERROR(INDEX(Paste_Here!$B$2:$B$850, MATCH(0, COUNTIF(MG$4:MG22, Paste_Here!$B$2:$B$850) + IF(Paste_Here!$B$2:$B$850="", 1, 0), 0)), "")</f>
        <v/>
      </c>
      <c r="MH23" s="1" t="str">
        <f>IF(MG23&lt;&gt;"", INDEX(Paste_Here!$A$2:$A$850, MATCH(MG23, Paste_Here!$B$2:$B$850, 0)), "")</f>
        <v/>
      </c>
      <c r="MI23" s="1" t="str">
        <f t="shared" si="8"/>
        <v/>
      </c>
      <c r="MJ23" s="1" t="str" cm="1">
        <f t="array" ref="MJ23">IFERROR(INDEX($MI$5:$MI$850, MATCH(SMALL(IF($MI$5:$MI$850&lt;&gt;"", COUNTIF($MI$5:$MI$850, "&lt;"&amp;$MI$5:$MI$850)+1), ROW()-ROW($MJ$5)+1), COUNTIF($MI$5:$MI$850, "&lt;"&amp;$MI$5:$MI$850)+1, 0)), "")</f>
        <v/>
      </c>
    </row>
    <row r="24" spans="1:348">
      <c r="A24" s="66"/>
      <c r="B24" s="76" t="str">
        <f t="shared" si="1"/>
        <v/>
      </c>
      <c r="C24" s="66"/>
      <c r="D24" s="76" t="str">
        <f>IFERROR(IF(B24&lt;&gt;"", IF(AND(INDEX(Paste_Here!B$2:B$850, MATCH(B24, Paste_Here!A$2:A$850, 0))&lt;&gt;"", ISNUMBER(VALUE(INDEX(Paste_Here!B$2:B$850, MATCH(B24, Paste_Here!A$2:A$850, 0))))), INDEX(Paste_Here!B$2:B$850, MATCH(B24, Paste_Here!A$2:A$850, 0)), ""), ""), "")</f>
        <v/>
      </c>
      <c r="E24" s="66"/>
      <c r="F24" s="76" t="str">
        <f>IFERROR(IF(B24&lt;&gt;"", IF(ISTEXT(INDEX(Paste_Here!K$2:K$850, MATCH(B24, Paste_Here!A$2:A$850, 0))), INDEX(Paste_Here!K$2:K$850, MATCH(B24, Paste_Here!A$2:A$850, 0)), ""), ""), "")</f>
        <v/>
      </c>
      <c r="G24" s="66"/>
      <c r="H24" s="76" t="str">
        <f>IFERROR(IF(B24&lt;&gt;"", IF(ISTEXT(INDEX(Paste_Here!C$2:C$850, MATCH(B24, Paste_Here!A$2:A$850, 0))), INDEX(Paste_Here!C$2:C$850, MATCH(B24, Paste_Here!A$2:A$850, 0)), ""), ""), "")</f>
        <v/>
      </c>
      <c r="I24" s="66"/>
      <c r="J24" s="76" t="str">
        <f>IFERROR(IF(B24&lt;&gt;"", IF(ISNUMBER(SEARCH("s", LOWER(INDEX(Paste_Here!M$2:M$850, MATCH(B24, Paste_Here!A$2:A$850, 0))))), "Yes", IF(INDEX(Paste_Here!M$2:M$850, MATCH(B24, Paste_Here!A$2:A$850, 0))&lt;&gt;"", "No", "")), ""), "")</f>
        <v/>
      </c>
      <c r="K24" s="66"/>
      <c r="L24" s="76" t="str">
        <f>IFERROR(IF(B24&lt;&gt;"", IF(ISNUMBER(SEARCH("yes", LOWER(INDEX(Paste_Here!E$2:E$850, MATCH(B24, Paste_Here!A$2:A$850, 0))))), "Yes", IF(ISNUMBER(SEARCH("no", LOWER(INDEX(Paste_Here!E$2:E$850, MATCH(B24, Paste_Here!A$2:A$850, 0))))), "No", "")), ""), "")</f>
        <v/>
      </c>
      <c r="M24" s="66"/>
      <c r="N24" s="76" t="str">
        <f>IFERROR(IF(B24&lt;&gt;"", IF(ISNUMBER(SEARCH("yes", LOWER(INDEX(Paste_Here!F$2:F$850, MATCH(B24, Paste_Here!A$2:A$850, 0))))), "Yes", IF(ISNUMBER(SEARCH("no", LOWER(INDEX(Paste_Here!F$2:F$850, MATCH(B24, Paste_Here!A$2:A$850, 0))))), "No", "")), ""), "")</f>
        <v/>
      </c>
      <c r="O24" s="66"/>
      <c r="P24" s="76" t="str">
        <f>IFERROR(IF(B24&lt;&gt;"", IF(ISNUMBER(SEARCH("yes", LOWER(INDEX(Paste_Here!L$2:L$850, MATCH(B24, Paste_Here!A$2:A$850, 0))))), "Yes", IF(ISNUMBER(SEARCH("no", LOWER(INDEX(Paste_Here!L$2:L$850, MATCH(B24, Paste_Here!A$2:A$850, 0))))), "No", "")), ""), "")</f>
        <v/>
      </c>
      <c r="Q24" s="66"/>
      <c r="R24" s="76" t="str">
        <f>IFERROR(IF(B24&lt;&gt;"", IF(ISNUMBER(SEARCH("transitional 2", LOWER(INDEX(Paste_Here!D$2:D$850, MATCH(B24, Paste_Here!A$2:A$850, 0))))), "T2", IF(ISNUMBER(SEARCH("transitional 1", LOWER(INDEX(Paste_Here!D$2:D$850, MATCH(B24, Paste_Here!A$2:A$850, 0))))), "T1", IF(ISNUMBER(SEARCH("waived ell services", LOWER(INDEX(Paste_Here!D$2:D$850, MATCH(B24, Paste_Here!A$2:A$850, 0))))), "W", IF(ISNUMBER(SEARCH("english language learner", LOWER(INDEX(Paste_Here!D$2:D$850, MATCH(B24, Paste_Here!A$2:A$850, 0))))), "L", "")))), ""), "")</f>
        <v/>
      </c>
      <c r="S24" s="66"/>
      <c r="T24" s="76" t="str">
        <f>IFERROR(IF(B24&lt;&gt;"", IF(ISNUMBER(SEARCH("yes", LOWER(INDEX(Paste_Here!I$2:I$850, MATCH(B24, Paste_Here!A$2:A$850, 0))))), "Yes", IF(ISNUMBER(SEARCH("no", LOWER(INDEX(Paste_Here!I$2:I$850, MATCH(B24, Paste_Here!A$2:A$850, 0))))), "No", "")), ""), "")</f>
        <v/>
      </c>
      <c r="U24" s="66"/>
      <c r="V24" s="76" t="str">
        <f>IFERROR(IF(B24&lt;&gt;"", IF(ISTEXT(INDEX(Paste_Here!J$2:J$850, MATCH(B24, Paste_Here!A$2:A$850, 0))), VALUE(INDEX(Paste_Here!J$2:J$850, MATCH(B24, Paste_Here!A$2:A$850, 0))), ""), ""), "")</f>
        <v/>
      </c>
      <c r="W24" s="66"/>
      <c r="X24" s="66"/>
      <c r="Y24" s="76" t="str">
        <f t="shared" si="2"/>
        <v/>
      </c>
      <c r="Z24" s="66"/>
      <c r="AA24" s="76" t="str">
        <f>IFERROR(IF(B24&lt;&gt;"", IF(AND(INDEX(Paste_Here!AI$2:AI$850, MATCH(B24, Paste_Here!A$2:A$850, 0))&lt;&gt;"", ISNUMBER(VALUE(INDEX(Paste_Here!AI$2:AI$850, MATCH(B24, Paste_Here!A$2:A$850, 0))))), INDEX(Paste_Here!AI$2:AI$850, MATCH(B24, Paste_Here!A$2:A$850, 0)), ""), ""), "")</f>
        <v/>
      </c>
      <c r="AB24" s="66"/>
      <c r="AC24" s="76" t="str">
        <f>IFERROR(IF(B24&lt;&gt;"", IF(AND(INDEX(Paste_Here!AJ$2:AJ$850, MATCH(B24, Paste_Here!A$2:A$850, 0))&lt;&gt;"", ISNUMBER(VALUE(INDEX(Paste_Here!AJ$2:AJ$850, MATCH(B24, Paste_Here!A$2:A$850, 0))))), INDEX(Paste_Here!AJ$2:AJ$850, MATCH(B24, Paste_Here!A$2:A$850, 0)), ""), ""), "")</f>
        <v/>
      </c>
      <c r="AD24" s="66"/>
      <c r="AE24" s="76" t="str">
        <f>IFERROR(IF(B24&lt;&gt;"", IF(AND(INDEX(Paste_Here!AK$2:AK$850, MATCH(B24, Paste_Here!A$2:A$850, 0))&lt;&gt;"", ISNUMBER(VALUE(INDEX(Paste_Here!AK$2:AK$850, MATCH(B24, Paste_Here!A$2:A$850, 0))))), INDEX(Paste_Here!AK$2:AK$850, MATCH(B24, Paste_Here!A$2:A$850, 0)), ""), ""), "")</f>
        <v/>
      </c>
      <c r="AF24" s="66"/>
      <c r="AG24" s="76" t="str">
        <f>IFERROR(IF(B24&lt;&gt;"", IF(AND(INDEX(Paste_Here!AL$2:AL$850, MATCH(B24, Paste_Here!A$2:A$850, 0))&lt;&gt;"", ISNUMBER(VALUE(INDEX(Paste_Here!AL$2:AL$850, MATCH(B24, Paste_Here!A$2:A$850, 0))))), INDEX(Paste_Here!AL$2:AL$850, MATCH(B24, Paste_Here!A$2:A$850, 0)), ""), ""), "")</f>
        <v/>
      </c>
      <c r="AH24" s="66"/>
      <c r="AI24" s="76" t="str">
        <f>IFERROR(IF(B24&lt;&gt;"", IF(AND(INDEX(Paste_Here!AH$2:AH$850, MATCH(B24, Paste_Here!A$2:A$850, 0))&lt;&gt;"", ISNUMBER(VALUE(INDEX(Paste_Here!AH$2:AH$850, MATCH(B24, Paste_Here!A$2:A$850, 0))))), IF(VALUE(INDEX(Paste_Here!AH$2:AH$850, MATCH(B24, Paste_Here!A$2:A$850, 0)))=0, "", INDEX(Paste_Here!AH$2:AH$850, MATCH(B24, Paste_Here!A$2:A$850, 0))), ""), ""), "")</f>
        <v/>
      </c>
      <c r="AJ24" s="66"/>
      <c r="AK24" s="76" t="str">
        <f>IFERROR(IF(B24&lt;&gt;"", IF(AND(INDEX(Paste_Here!N$2:N$850, MATCH(B24, Paste_Here!A$2:A$850, 0))&lt;&gt;"", ISNUMBER(VALUE(INDEX(Paste_Here!N$2:N$850, MATCH(B24, Paste_Here!A$2:A$850, 0))))), INDEX(Paste_Here!N$2:N$850, MATCH(B24, Paste_Here!A$2:A$850, 0)), ""), ""), "")</f>
        <v/>
      </c>
      <c r="AL24" s="66"/>
      <c r="AM24" s="76" t="str">
        <f>IFERROR(IF(B24&lt;&gt;"", IF(AND(INDEX(Paste_Here!O$2:O$850, MATCH(B24, Paste_Here!A$2:A$850, 0))&lt;&gt;"", ISNUMBER(VALUE(INDEX(Paste_Here!O$2:O$850, MATCH(B24, Paste_Here!A$2:A$850, 0))))), INDEX(Paste_Here!O$2:O$850, MATCH(B24, Paste_Here!A$2:A$850, 0)), ""), ""), "")</f>
        <v/>
      </c>
      <c r="AN24" s="66"/>
      <c r="AO24" s="76"/>
      <c r="AP24" s="66"/>
      <c r="AQ24" s="76"/>
      <c r="AR24" s="66"/>
      <c r="AS24" s="76"/>
      <c r="AT24" s="66"/>
      <c r="AU24" s="66"/>
      <c r="AV24" s="76" t="str">
        <f t="shared" si="3"/>
        <v/>
      </c>
      <c r="AW24" s="66"/>
      <c r="AX24" s="76" t="str">
        <f>IFERROR(IF(B24&lt;&gt;"", IF(ISNUMBER(SEARCH("Revealed-Potential (Primary Focus)", LOWER(INDEX(Paste_Here!Z$2:Z$850, MATCH(B24, Paste_Here!A$2:A$850, 0))))), "Rev-Potential: Prim", IF(ISNUMBER(SEARCH("Revealed-Potential (Secondary Focus)", LOWER(INDEX(Paste_Here!Z$2:Z$850, MATCH(B24, Paste_Here!A$2:A$850, 0))))), "Rev-Potential: Sec", IF(ISNUMBER(SEARCH("Monitoring", LOWER(INDEX(Paste_Here!Z$2:Z$850, MATCH(B24, Paste_Here!A$2:A$850, 0))))), "Monitoring", IF(ISNUMBER(SEARCH("At-Promise (Secondary Focus)", LOWER(INDEX(Paste_Here!Z$2:Z$850, MATCH(B24, Paste_Here!A$2:A$850, 0))))), "At-Promise: Sec", IF(ISNUMBER(SEARCH("At-Promise (Primary Focus)", LOWER(INDEX(Paste_Here!Z$2:Z$850, MATCH(B24, Paste_Here!A$2:A$850, 0))))), "At-Promise: Prim", ""))))), ""), "")</f>
        <v/>
      </c>
      <c r="AY24" s="66"/>
      <c r="AZ24" s="76"/>
      <c r="BA24" s="66"/>
      <c r="BB24" s="76"/>
      <c r="BC24" s="66"/>
      <c r="BD24" s="76"/>
      <c r="BE24" s="66"/>
      <c r="BF24" s="76"/>
      <c r="BG24" s="66"/>
      <c r="BH24" s="76"/>
      <c r="BI24" s="66"/>
      <c r="BJ24" s="66"/>
      <c r="BK24" s="76" t="str">
        <f t="shared" si="4"/>
        <v/>
      </c>
      <c r="BL24" s="66"/>
      <c r="BM24" s="76" t="str">
        <f>IFERROR(IF(B24&lt;&gt;"", IF(AND(ISNUMBER(VALUE(SUBSTITUTE(SUBSTITUTE(Paste_Here!R24, "br", "-"), "L", ""))), VALUE(SUBSTITUTE(SUBSTITUTE(Paste_Here!R24, "br", "-"), "L", "")) &gt;= 1095), "Yes", IF(AND(ISNUMBER(VALUE(SUBSTITUTE(SUBSTITUTE(Paste_Here!R24, "br", "-"), "L", ""))), VALUE(SUBSTITUTE(SUBSTITUTE(Paste_Here!R24, "br", "-"), "L", "")) &lt;= 1094), "No", "")), ""), "")</f>
        <v/>
      </c>
      <c r="BN24" s="66"/>
      <c r="BO24" s="76" t="str">
        <f>IFERROR(IF(B24&lt;&gt;"", IF(COUNTIF(INDEX(Paste_Here!Y$2:AB$850, MATCH(B24, Paste_Here!A$2:A$850, 0), 0), "yes") &gt; 0, "Yes", IF(COUNTIF(INDEX(Paste_Here!Y$2:AB$850, MATCH(B24, Paste_Here!A$2:A$850, 0), 0), "no") &gt; 0, "No", "")), ""), "")</f>
        <v/>
      </c>
      <c r="BP24" s="66"/>
      <c r="BQ24" s="76" t="str">
        <f>IFERROR(IF(B24&lt;&gt;"", IF(AND(ISNUMBER(VALUE(SUBSTITUTE(SUBSTITUTE(Paste_Here!U24, "em", "-"), "q", ""))), VALUE(SUBSTITUTE(SUBSTITUTE(Paste_Here!U24, "em", "-"), "q", "")) &gt;= 910), "Yes", IF(AND(ISNUMBER(VALUE(SUBSTITUTE(SUBSTITUTE(Paste_Here!U24, "em", "-"), "q", ""))), VALUE(SUBSTITUTE(SUBSTITUTE(Paste_Here!U24, "em", "-"), "q", "")) &lt;= 909), "No", "")), ""), "")</f>
        <v/>
      </c>
      <c r="BR24" s="66"/>
      <c r="BS24" s="76" t="str">
        <f>IFERROR(IF(B24&lt;&gt;"", IF(AND(INDEX(Paste_Here!X$2:X$850, MATCH(B24, Paste_Here!A$2:A$850, 0))&lt;&gt;"", ISNUMBER(VALUE(INDEX(Paste_Here!X$2:X$850, MATCH(B24, Paste_Here!A$2:A$850, 0))))), INDEX(Paste_Here!X$2:X$850, MATCH(B24, Paste_Here!A$2:A$850, 0)), ""), ""), "")</f>
        <v/>
      </c>
      <c r="BT24" s="66"/>
      <c r="BU24" s="76" t="str">
        <f>IFERROR(IF(B24&lt;&gt;"", IF(ISNUMBER(VALUE(INDEX(Paste_Here!G$2:G$850, MATCH(B24, Paste_Here!A$2:A$850, 0)))), IF(VALUE(INDEX(Paste_Here!G$2:G$850, MATCH(B24, Paste_Here!A$2:A$850, 0)))=0, "No", IF(AND(VALUE(INDEX(Paste_Here!G$2:G$850, MATCH(B24, Paste_Here!A$2:A$850, 0)))&gt;=1, VALUE(INDEX(Paste_Here!G$2:G$850, MATCH(B24, Paste_Here!A$2:A$850, 0)))&lt;=4), VALUE(INDEX(Paste_Here!G$2:G$850, MATCH(B24, Paste_Here!A$2:A$850, 0))), "")), ""), ""), "")</f>
        <v/>
      </c>
      <c r="BV24" s="66"/>
      <c r="BW24" s="76" t="str">
        <f>IFERROR(IF(B24&lt;&gt;"", IF(ISNUMBER(VALUE(INDEX(Paste_Here!H$2:H$850, MATCH(B24, Paste_Here!A$2:A$850, 0)))), IF(VALUE(INDEX(Paste_Here!H$2:H$850, MATCH(B24, Paste_Here!A$2:A$850, 0)))=0, "No", IF(AND(VALUE(INDEX(Paste_Here!H$2:H$850, MATCH(B24, Paste_Here!A$2:A$850, 0)))&gt;=1, VALUE(INDEX(Paste_Here!H$2:H$850, MATCH(B24, Paste_Here!A$2:A$850, 0)))&lt;=4), VALUE(INDEX(Paste_Here!H$2:H$850, MATCH(B24, Paste_Here!A$2:A$850, 0))), "")), ""), ""), "")</f>
        <v/>
      </c>
      <c r="BX24" s="66"/>
      <c r="BY24" s="76"/>
      <c r="BZ24" s="66"/>
      <c r="CA24" s="76"/>
      <c r="CB24" s="66"/>
      <c r="CC24" s="66"/>
      <c r="CD24" s="76" t="str">
        <f t="shared" si="5"/>
        <v/>
      </c>
      <c r="CE24" s="66"/>
      <c r="CF24" s="76" t="str">
        <f>IFERROR(IF(B24&lt;&gt;"", IF(AND(INDEX(Paste_Here!P$2:P$850, MATCH(B24, Paste_Here!A$2:A$850, 0))&lt;&gt;"", ISNUMBER(VALUE(INDEX(Paste_Here!P$2:P$850, MATCH(B24, Paste_Here!A$2:A$850, 0))))), INDEX(Paste_Here!P$2:P$850, MATCH(B24, Paste_Here!A$2:A$850, 0)), ""), ""), "")</f>
        <v/>
      </c>
      <c r="CG24" s="66"/>
      <c r="CH24" s="76" t="str">
        <f>IFERROR(IF(B24&lt;&gt;"", IF(ISNUMBER(SEARCH("highrisk", LOWER(INDEX(Paste_Here!Q$2:Q$850, MATCH(B24, Paste_Here!A$2:A$850, 0))))), "High Risk", IF(ISNUMBER(SEARCH("lowrisk", LOWER(INDEX(Paste_Here!Q$2:Q$850, MATCH(B24, Paste_Here!A$2:A$850, 0))))), "Low Risk", IF(ISNUMBER(SEARCH("somerisk", LOWER(INDEX(Paste_Here!Q$2:Q$850, MATCH(B24, Paste_Here!A$2:A$850, 0))))), "Some Risk", ""))), ""), "")</f>
        <v/>
      </c>
      <c r="CI24" s="66"/>
      <c r="CJ24" s="76" t="str">
        <f>IFERROR(IF(B24&lt;&gt;"", IF(AND(INDEX(Paste_Here!AA$2:AA$850, MATCH(B24, Paste_Here!A$2:A$850, 0))&lt;&gt;"", ISNUMBER(VALUE(INDEX(Paste_Here!AA$2:AA$850, MATCH(B24, Paste_Here!A$2:A$850, 0))))), INDEX(Paste_Here!AA$2:AA$850, MATCH(B24, Paste_Here!A$2:A$850, 0)), ""), ""), "")</f>
        <v/>
      </c>
      <c r="CK24" s="66"/>
      <c r="CL24" s="76" t="str">
        <f>IFERROR(IF(B24&lt;&gt;"", IF(LOWER(INDEX(Paste_Here!AB$2:AB$850, MATCH(B24, Paste_Here!A$2:A$850, 0)))="approaching expectations", "Approaching", IF(LOWER(INDEX(Paste_Here!AB$2:AB$850, MATCH(B24, Paste_Here!A$2:A$850, 0)))="met expectations", "Met", IF(LOWER(INDEX(Paste_Here!AB$2:AB$850, MATCH(B24, Paste_Here!A$2:A$850, 0)))="exceeded expectations", "Exceeded", IF(LOWER(INDEX(Paste_Here!AB$2:AB$850, MATCH(B24, Paste_Here!A$2:A$850, 0)))="below expectations", "Below", "")))), ""), "")</f>
        <v/>
      </c>
      <c r="CM24" s="66"/>
      <c r="CN24" s="76" t="str">
        <f>IFERROR(IF(B24&lt;&gt;"", IF(AND(INDEX(Paste_Here!AC$2:AC$850, MATCH(B24, Paste_Here!A$2:A$850, 0))&lt;&gt;"", ISNUMBER(VALUE(INDEX(Paste_Here!AC$2:AC$850, MATCH(B24, Paste_Here!A$2:A$850, 0))))), INDEX(Paste_Here!AC$2:AC$850, MATCH(B24, Paste_Here!A$2:A$850, 0)), ""), ""), "")</f>
        <v/>
      </c>
      <c r="CO24" s="66"/>
      <c r="CP24" s="76"/>
      <c r="CQ24" s="66"/>
      <c r="CR24" s="76"/>
      <c r="CS24" s="66"/>
      <c r="CT24" s="76"/>
      <c r="CU24" s="66"/>
      <c r="CV24" s="76"/>
      <c r="CW24" s="66"/>
      <c r="CX24" s="76"/>
      <c r="CY24" s="66"/>
      <c r="CZ24" s="66"/>
      <c r="DA24" s="76" t="str">
        <f t="shared" si="6"/>
        <v/>
      </c>
      <c r="DB24" s="66"/>
      <c r="DC24" s="76" t="str">
        <f>IFERROR(IF(B24&lt;&gt;"", IF(AND(INDEX(Paste_Here!V$2:V$850, MATCH(B24, Paste_Here!A$2:A$850, 0))&lt;&gt;"", ISNUMBER(VALUE(INDEX(Paste_Here!V$2:V$850, MATCH(B24, Paste_Here!A$2:A$850, 0))))), INDEX(Paste_Here!V$2:V$850, MATCH(B24, Paste_Here!A$2:A$850, 0)), ""), ""), "")</f>
        <v/>
      </c>
      <c r="DD24" s="66"/>
      <c r="DE24" s="76" t="str">
        <f>IFERROR(IF(B24&lt;&gt;"", IF(ISNUMBER(SEARCH("highrisk", LOWER(INDEX(Paste_Here!W$2:W$850, MATCH(B24, Paste_Here!A$2:A$850, 0))))), "High Risk", IF(ISNUMBER(SEARCH("lowrisk", LOWER(INDEX(Paste_Here!W$2:W$850, MATCH(B24, Paste_Here!A$2:A$850, 0))))), "Low Risk", IF(ISNUMBER(SEARCH("somerisk", LOWER(INDEX(Paste_Here!W$2:W$850, MATCH(B24, Paste_Here!A$2:A$850, 0))))), "Some Risk", ""))), ""), "")</f>
        <v/>
      </c>
      <c r="DF24" s="66"/>
      <c r="DG24" s="76" t="str">
        <f>IFERROR(IF(B24&lt;&gt;"", IF(AND(INDEX(Paste_Here!S$2:S$850, MATCH(B24, Paste_Here!A$2:A$850, 0))&lt;&gt;"", ISNUMBER(VALUE(INDEX(Paste_Here!S$2:S$850, MATCH(B24, Paste_Here!A$2:A$850, 0))))), INDEX(Paste_Here!S$2:S$850, MATCH(B24, Paste_Here!A$2:A$850, 0)), ""), ""), "")</f>
        <v/>
      </c>
      <c r="DH24" s="66"/>
      <c r="DI24" s="76" t="str">
        <f>IFERROR(IF(B24&lt;&gt;"", IF(ISNUMBER(SEARCH("highrisk", LOWER(INDEX(Paste_Here!T$2:T$850, MATCH(B24, Paste_Here!A$2:A$850, 0))))), "High Risk", IF(ISNUMBER(SEARCH("lowrisk", LOWER(INDEX(Paste_Here!T$2:T$850, MATCH(B24, Paste_Here!A$2:A$850, 0))))), "Low Risk", IF(ISNUMBER(SEARCH("somerisk", LOWER(INDEX(Paste_Here!T$2:T$850, MATCH(B24, Paste_Here!A$2:A$850, 0))))), "Some Risk", ""))), ""), "")</f>
        <v/>
      </c>
      <c r="DJ24" s="66"/>
      <c r="DK24" s="76" t="str">
        <f>IFERROR(IF(B24&lt;&gt;"", IF(AND(INDEX(Paste_Here!AD$2:AD$850, MATCH(B24, Paste_Here!A$2:A$850, 0))&lt;&gt;"", ISNUMBER(VALUE(INDEX(Paste_Here!AD$2:AD$850, MATCH(B24, Paste_Here!A$2:A$850, 0))))), INDEX(Paste_Here!AD$2:AD$850, MATCH(B24, Paste_Here!A$2:A$850, 0)), ""), ""), "")</f>
        <v/>
      </c>
      <c r="DL24" s="66"/>
      <c r="DM24" s="76" t="str">
        <f>IFERROR(IF(B24&lt;&gt;"", IF(LOWER(INDEX(Paste_Here!AE$2:AE$850, MATCH(B24, Paste_Here!A$2:A$850, 0)))="approaching expectations", "Approaching", IF(LOWER(INDEX(Paste_Here!AE$2:AE$850, MATCH(B24, Paste_Here!A$2:A$850, 0)))="met expectations", "Met", IF(LOWER(INDEX(Paste_Here!AE$2:AE$850, MATCH(B24, Paste_Here!A$2:A$850, 0)))="exceeded expectations", "Exceeded", IF(LOWER(INDEX(Paste_Here!AE$2:AE$850, MATCH(B24, Paste_Here!A$2:A$850, 0)))="below expectations", "Below", "")))), ""), "")</f>
        <v/>
      </c>
      <c r="DN24" s="66"/>
      <c r="DO24" s="76"/>
      <c r="DP24" s="66"/>
      <c r="DQ24" s="76"/>
      <c r="DR24" s="66"/>
      <c r="DS24" s="76"/>
      <c r="DT24" s="66"/>
      <c r="DU24" s="76"/>
      <c r="DV24" s="66"/>
      <c r="DW24" s="66"/>
      <c r="DX24" s="76" t="str">
        <f t="shared" si="7"/>
        <v/>
      </c>
      <c r="DY24" s="66"/>
      <c r="DZ24" s="76"/>
      <c r="EA24" s="66"/>
      <c r="EB24" s="76"/>
      <c r="EC24" s="66"/>
      <c r="ED24" s="76" t="str">
        <f>IFERROR(IF(B24&lt;&gt;"", IF(AND(INDEX(Paste_Here!AF$2:AF$850, MATCH(B24, Paste_Here!A$2:A$850, 0))&lt;&gt;"", ISNUMBER(VALUE(INDEX(Paste_Here!AF$2:AF$850, MATCH(B24, Paste_Here!A$2:A$850, 0))))), INDEX(Paste_Here!AF$2:AF$850, MATCH(B24, Paste_Here!A$2:A$850, 0)), ""), ""), "")</f>
        <v/>
      </c>
      <c r="EE24" s="66"/>
      <c r="EF24" s="76"/>
      <c r="EG24" s="66"/>
      <c r="EH24" s="76"/>
      <c r="EI24" s="66"/>
      <c r="EJ24" s="76" t="str">
        <f>IFERROR(IF(B24&lt;&gt;"", IF(AND(INDEX(Paste_Here!AG$2:AG$850, MATCH(B24, Paste_Here!A$2:A$850, 0))&lt;&gt;"", ISNUMBER(VALUE(INDEX(Paste_Here!AG$2:AG$850, MATCH(B24, Paste_Here!A$2:A$850, 0))))), INDEX(Paste_Here!AG$2:AG$850, MATCH(B24, Paste_Here!A$2:A$850, 0)), ""), ""), "")</f>
        <v/>
      </c>
      <c r="EK24" s="66"/>
      <c r="EL24" s="76"/>
      <c r="EM24" s="66"/>
      <c r="EN24" s="76"/>
      <c r="EO24" s="66"/>
      <c r="EP24" s="76"/>
      <c r="EQ24" s="66"/>
      <c r="ER24" s="76"/>
      <c r="ES24" s="66"/>
      <c r="ET24" s="66"/>
      <c r="EU24" s="76"/>
      <c r="EV24" s="66"/>
      <c r="EW24" s="76"/>
      <c r="EX24" s="66"/>
      <c r="EY24" s="76"/>
      <c r="EZ24" s="66"/>
      <c r="FA24" s="76"/>
      <c r="FB24" s="66"/>
      <c r="FC24" s="76"/>
      <c r="FD24" s="66"/>
      <c r="FE24" s="76"/>
      <c r="FF24" s="66"/>
      <c r="FG24" s="76"/>
      <c r="FH24" s="66"/>
      <c r="FI24" s="76"/>
      <c r="FJ24" s="66"/>
      <c r="FK24" s="76"/>
      <c r="FL24" s="66"/>
      <c r="FM24" s="76"/>
      <c r="FN24" s="66"/>
      <c r="FO24" s="76"/>
      <c r="FP24" s="66"/>
      <c r="FQ24" s="76"/>
      <c r="FR24" s="66"/>
      <c r="FS24" s="76"/>
      <c r="FT24" s="66"/>
      <c r="FU24" s="76"/>
      <c r="FV24" s="66"/>
      <c r="FW24" s="76"/>
      <c r="FX24" s="66"/>
      <c r="FY24" s="76"/>
      <c r="FZ24" s="66"/>
      <c r="GA24" s="76"/>
      <c r="GB24" s="66"/>
      <c r="GC24" s="76"/>
      <c r="GD24" s="66"/>
      <c r="GE24" s="76"/>
      <c r="GF24" s="66"/>
      <c r="GG24" s="76"/>
      <c r="GH24" s="66"/>
      <c r="GI24" s="76"/>
      <c r="GJ24" s="66"/>
      <c r="GK24" s="76"/>
      <c r="GL24" s="66"/>
      <c r="GM24" s="76"/>
      <c r="GN24" s="66"/>
      <c r="GO24" s="76"/>
      <c r="GP24" s="66"/>
      <c r="GQ24" s="76"/>
      <c r="GR24" s="66"/>
      <c r="GS24" s="76"/>
      <c r="GT24" s="66"/>
      <c r="GU24" s="76"/>
      <c r="GV24" s="66"/>
      <c r="GW24" s="76"/>
      <c r="GX24" s="66"/>
      <c r="GY24" s="76"/>
      <c r="GZ24" s="66"/>
      <c r="HA24" s="76"/>
      <c r="HB24" s="66"/>
      <c r="HC24" s="76"/>
      <c r="HD24" s="66"/>
      <c r="HE24" s="76"/>
      <c r="HF24" s="66"/>
      <c r="HG24" s="76"/>
      <c r="HH24" s="66"/>
      <c r="HI24" s="76"/>
      <c r="HJ24" s="66"/>
      <c r="HK24" s="76"/>
      <c r="HL24" s="66"/>
      <c r="HM24" s="76"/>
      <c r="HN24" s="66"/>
      <c r="HO24" s="76"/>
      <c r="HP24" s="66"/>
      <c r="HQ24" s="76"/>
      <c r="HR24" s="66"/>
      <c r="HS24" s="76"/>
      <c r="HT24" s="66"/>
      <c r="HU24" s="76"/>
      <c r="HV24" s="66"/>
      <c r="HW24" s="76"/>
      <c r="HX24" s="66"/>
      <c r="HY24" s="76"/>
      <c r="HZ24" s="66"/>
      <c r="IA24" s="76"/>
      <c r="IB24" s="66"/>
      <c r="IC24" s="76"/>
      <c r="ID24" s="66"/>
      <c r="IE24" s="76"/>
      <c r="IF24" s="66"/>
      <c r="IG24" s="76"/>
      <c r="IH24" s="66"/>
      <c r="II24" s="76"/>
      <c r="IJ24" s="66"/>
      <c r="IK24" s="76"/>
      <c r="IL24" s="66"/>
      <c r="IM24" s="76"/>
      <c r="IN24" s="66"/>
      <c r="IO24" s="76"/>
      <c r="IP24" s="66"/>
      <c r="IQ24" s="76"/>
      <c r="IR24" s="66"/>
      <c r="IS24" s="76"/>
      <c r="IT24" s="66"/>
      <c r="IU24" s="76"/>
      <c r="IV24" s="66"/>
      <c r="IW24" s="76"/>
      <c r="IX24" s="66"/>
      <c r="IY24" s="76"/>
      <c r="IZ24" s="66"/>
      <c r="JA24" s="76"/>
      <c r="JB24" s="66"/>
      <c r="JC24" s="76"/>
      <c r="JD24" s="66"/>
      <c r="JE24" s="76"/>
      <c r="JF24" s="66"/>
      <c r="JG24" s="76"/>
      <c r="JH24" s="66"/>
      <c r="JI24" s="76"/>
      <c r="JJ24" s="66"/>
      <c r="JK24" s="76"/>
      <c r="JL24" s="66"/>
      <c r="JM24" s="76"/>
      <c r="JN24" s="66"/>
      <c r="JO24" s="76"/>
      <c r="JP24" s="66"/>
      <c r="JQ24" s="76"/>
      <c r="JR24" s="66"/>
      <c r="JS24" s="76"/>
      <c r="JT24" s="66"/>
      <c r="JU24" s="76"/>
      <c r="JV24" s="66"/>
      <c r="JW24" s="76"/>
      <c r="JX24" s="66"/>
      <c r="JY24" s="76"/>
      <c r="JZ24" s="66"/>
      <c r="KA24" s="76"/>
      <c r="KB24" s="66"/>
      <c r="KC24" s="76"/>
      <c r="KD24" s="66"/>
      <c r="KE24" s="76"/>
      <c r="KF24" s="66"/>
      <c r="KG24" s="76"/>
      <c r="KH24" s="66"/>
      <c r="KI24" s="76"/>
      <c r="KJ24" s="66"/>
      <c r="KK24" s="76"/>
      <c r="KL24" s="66"/>
      <c r="KM24" s="76"/>
      <c r="KN24" s="66"/>
      <c r="KO24" s="76"/>
      <c r="KP24" s="66"/>
      <c r="KQ24" s="76"/>
      <c r="KR24" s="66"/>
      <c r="KS24" s="76"/>
      <c r="KT24" s="66"/>
      <c r="KU24" s="76"/>
      <c r="KV24" s="66"/>
      <c r="KW24" s="76"/>
      <c r="KX24" s="66"/>
      <c r="KY24" s="76"/>
      <c r="KZ24" s="66"/>
      <c r="LA24" s="76"/>
      <c r="LB24" s="66"/>
      <c r="LC24" s="76"/>
      <c r="LD24" s="66"/>
      <c r="LE24" s="76"/>
      <c r="LF24" s="66"/>
      <c r="LG24" s="76"/>
      <c r="LH24" s="66"/>
      <c r="LI24" s="76"/>
      <c r="LJ24" s="66"/>
      <c r="LK24" s="76"/>
      <c r="LL24" s="66"/>
      <c r="LM24" s="76"/>
      <c r="LN24" s="66"/>
      <c r="LO24" s="76"/>
      <c r="LP24" s="66"/>
      <c r="LQ24" s="76"/>
      <c r="LR24" s="66"/>
      <c r="LS24" s="76"/>
      <c r="LT24" s="66"/>
      <c r="LU24" s="76"/>
      <c r="LV24" s="66"/>
      <c r="LW24" s="76"/>
      <c r="LX24" s="66"/>
      <c r="LY24" s="76"/>
      <c r="LZ24" s="66"/>
      <c r="MA24" s="76"/>
      <c r="MB24" s="66"/>
      <c r="MC24" s="76"/>
      <c r="MD24" s="66"/>
      <c r="MG24" s="1" t="str" cm="1">
        <f t="array" ref="MG24">IFERROR(INDEX(Paste_Here!$B$2:$B$850, MATCH(0, COUNTIF(MG$4:MG23, Paste_Here!$B$2:$B$850) + IF(Paste_Here!$B$2:$B$850="", 1, 0), 0)), "")</f>
        <v/>
      </c>
      <c r="MH24" s="1" t="str">
        <f>IF(MG24&lt;&gt;"", INDEX(Paste_Here!$A$2:$A$850, MATCH(MG24, Paste_Here!$B$2:$B$850, 0)), "")</f>
        <v/>
      </c>
      <c r="MI24" s="1" t="str">
        <f t="shared" si="8"/>
        <v/>
      </c>
      <c r="MJ24" s="1" t="str" cm="1">
        <f t="array" ref="MJ24">IFERROR(INDEX($MI$5:$MI$850, MATCH(SMALL(IF($MI$5:$MI$850&lt;&gt;"", COUNTIF($MI$5:$MI$850, "&lt;"&amp;$MI$5:$MI$850)+1), ROW()-ROW($MJ$5)+1), COUNTIF($MI$5:$MI$850, "&lt;"&amp;$MI$5:$MI$850)+1, 0)), "")</f>
        <v/>
      </c>
    </row>
    <row r="25" spans="1:348">
      <c r="A25" s="66"/>
      <c r="B25" s="76" t="str">
        <f t="shared" si="1"/>
        <v/>
      </c>
      <c r="C25" s="66"/>
      <c r="D25" s="76" t="str">
        <f>IFERROR(IF(B25&lt;&gt;"", IF(AND(INDEX(Paste_Here!B$2:B$850, MATCH(B25, Paste_Here!A$2:A$850, 0))&lt;&gt;"", ISNUMBER(VALUE(INDEX(Paste_Here!B$2:B$850, MATCH(B25, Paste_Here!A$2:A$850, 0))))), INDEX(Paste_Here!B$2:B$850, MATCH(B25, Paste_Here!A$2:A$850, 0)), ""), ""), "")</f>
        <v/>
      </c>
      <c r="E25" s="66"/>
      <c r="F25" s="76" t="str">
        <f>IFERROR(IF(B25&lt;&gt;"", IF(ISTEXT(INDEX(Paste_Here!K$2:K$850, MATCH(B25, Paste_Here!A$2:A$850, 0))), INDEX(Paste_Here!K$2:K$850, MATCH(B25, Paste_Here!A$2:A$850, 0)), ""), ""), "")</f>
        <v/>
      </c>
      <c r="G25" s="66"/>
      <c r="H25" s="76" t="str">
        <f>IFERROR(IF(B25&lt;&gt;"", IF(ISTEXT(INDEX(Paste_Here!C$2:C$850, MATCH(B25, Paste_Here!A$2:A$850, 0))), INDEX(Paste_Here!C$2:C$850, MATCH(B25, Paste_Here!A$2:A$850, 0)), ""), ""), "")</f>
        <v/>
      </c>
      <c r="I25" s="66"/>
      <c r="J25" s="76" t="str">
        <f>IFERROR(IF(B25&lt;&gt;"", IF(ISNUMBER(SEARCH("s", LOWER(INDEX(Paste_Here!M$2:M$850, MATCH(B25, Paste_Here!A$2:A$850, 0))))), "Yes", IF(INDEX(Paste_Here!M$2:M$850, MATCH(B25, Paste_Here!A$2:A$850, 0))&lt;&gt;"", "No", "")), ""), "")</f>
        <v/>
      </c>
      <c r="K25" s="66"/>
      <c r="L25" s="76" t="str">
        <f>IFERROR(IF(B25&lt;&gt;"", IF(ISNUMBER(SEARCH("yes", LOWER(INDEX(Paste_Here!E$2:E$850, MATCH(B25, Paste_Here!A$2:A$850, 0))))), "Yes", IF(ISNUMBER(SEARCH("no", LOWER(INDEX(Paste_Here!E$2:E$850, MATCH(B25, Paste_Here!A$2:A$850, 0))))), "No", "")), ""), "")</f>
        <v/>
      </c>
      <c r="M25" s="66"/>
      <c r="N25" s="76" t="str">
        <f>IFERROR(IF(B25&lt;&gt;"", IF(ISNUMBER(SEARCH("yes", LOWER(INDEX(Paste_Here!F$2:F$850, MATCH(B25, Paste_Here!A$2:A$850, 0))))), "Yes", IF(ISNUMBER(SEARCH("no", LOWER(INDEX(Paste_Here!F$2:F$850, MATCH(B25, Paste_Here!A$2:A$850, 0))))), "No", "")), ""), "")</f>
        <v/>
      </c>
      <c r="O25" s="66"/>
      <c r="P25" s="76" t="str">
        <f>IFERROR(IF(B25&lt;&gt;"", IF(ISNUMBER(SEARCH("yes", LOWER(INDEX(Paste_Here!L$2:L$850, MATCH(B25, Paste_Here!A$2:A$850, 0))))), "Yes", IF(ISNUMBER(SEARCH("no", LOWER(INDEX(Paste_Here!L$2:L$850, MATCH(B25, Paste_Here!A$2:A$850, 0))))), "No", "")), ""), "")</f>
        <v/>
      </c>
      <c r="Q25" s="66"/>
      <c r="R25" s="76" t="str">
        <f>IFERROR(IF(B25&lt;&gt;"", IF(ISNUMBER(SEARCH("transitional 2", LOWER(INDEX(Paste_Here!D$2:D$850, MATCH(B25, Paste_Here!A$2:A$850, 0))))), "T2", IF(ISNUMBER(SEARCH("transitional 1", LOWER(INDEX(Paste_Here!D$2:D$850, MATCH(B25, Paste_Here!A$2:A$850, 0))))), "T1", IF(ISNUMBER(SEARCH("waived ell services", LOWER(INDEX(Paste_Here!D$2:D$850, MATCH(B25, Paste_Here!A$2:A$850, 0))))), "W", IF(ISNUMBER(SEARCH("english language learner", LOWER(INDEX(Paste_Here!D$2:D$850, MATCH(B25, Paste_Here!A$2:A$850, 0))))), "L", "")))), ""), "")</f>
        <v/>
      </c>
      <c r="S25" s="66"/>
      <c r="T25" s="76" t="str">
        <f>IFERROR(IF(B25&lt;&gt;"", IF(ISNUMBER(SEARCH("yes", LOWER(INDEX(Paste_Here!I$2:I$850, MATCH(B25, Paste_Here!A$2:A$850, 0))))), "Yes", IF(ISNUMBER(SEARCH("no", LOWER(INDEX(Paste_Here!I$2:I$850, MATCH(B25, Paste_Here!A$2:A$850, 0))))), "No", "")), ""), "")</f>
        <v/>
      </c>
      <c r="U25" s="66"/>
      <c r="V25" s="76" t="str">
        <f>IFERROR(IF(B25&lt;&gt;"", IF(ISTEXT(INDEX(Paste_Here!J$2:J$850, MATCH(B25, Paste_Here!A$2:A$850, 0))), VALUE(INDEX(Paste_Here!J$2:J$850, MATCH(B25, Paste_Here!A$2:A$850, 0))), ""), ""), "")</f>
        <v/>
      </c>
      <c r="W25" s="66"/>
      <c r="X25" s="66"/>
      <c r="Y25" s="76" t="str">
        <f t="shared" si="2"/>
        <v/>
      </c>
      <c r="Z25" s="66"/>
      <c r="AA25" s="76" t="str">
        <f>IFERROR(IF(B25&lt;&gt;"", IF(AND(INDEX(Paste_Here!AI$2:AI$850, MATCH(B25, Paste_Here!A$2:A$850, 0))&lt;&gt;"", ISNUMBER(VALUE(INDEX(Paste_Here!AI$2:AI$850, MATCH(B25, Paste_Here!A$2:A$850, 0))))), INDEX(Paste_Here!AI$2:AI$850, MATCH(B25, Paste_Here!A$2:A$850, 0)), ""), ""), "")</f>
        <v/>
      </c>
      <c r="AB25" s="66"/>
      <c r="AC25" s="76" t="str">
        <f>IFERROR(IF(B25&lt;&gt;"", IF(AND(INDEX(Paste_Here!AJ$2:AJ$850, MATCH(B25, Paste_Here!A$2:A$850, 0))&lt;&gt;"", ISNUMBER(VALUE(INDEX(Paste_Here!AJ$2:AJ$850, MATCH(B25, Paste_Here!A$2:A$850, 0))))), INDEX(Paste_Here!AJ$2:AJ$850, MATCH(B25, Paste_Here!A$2:A$850, 0)), ""), ""), "")</f>
        <v/>
      </c>
      <c r="AD25" s="66"/>
      <c r="AE25" s="76" t="str">
        <f>IFERROR(IF(B25&lt;&gt;"", IF(AND(INDEX(Paste_Here!AK$2:AK$850, MATCH(B25, Paste_Here!A$2:A$850, 0))&lt;&gt;"", ISNUMBER(VALUE(INDEX(Paste_Here!AK$2:AK$850, MATCH(B25, Paste_Here!A$2:A$850, 0))))), INDEX(Paste_Here!AK$2:AK$850, MATCH(B25, Paste_Here!A$2:A$850, 0)), ""), ""), "")</f>
        <v/>
      </c>
      <c r="AF25" s="66"/>
      <c r="AG25" s="76" t="str">
        <f>IFERROR(IF(B25&lt;&gt;"", IF(AND(INDEX(Paste_Here!AL$2:AL$850, MATCH(B25, Paste_Here!A$2:A$850, 0))&lt;&gt;"", ISNUMBER(VALUE(INDEX(Paste_Here!AL$2:AL$850, MATCH(B25, Paste_Here!A$2:A$850, 0))))), INDEX(Paste_Here!AL$2:AL$850, MATCH(B25, Paste_Here!A$2:A$850, 0)), ""), ""), "")</f>
        <v/>
      </c>
      <c r="AH25" s="66"/>
      <c r="AI25" s="76" t="str">
        <f>IFERROR(IF(B25&lt;&gt;"", IF(AND(INDEX(Paste_Here!AH$2:AH$850, MATCH(B25, Paste_Here!A$2:A$850, 0))&lt;&gt;"", ISNUMBER(VALUE(INDEX(Paste_Here!AH$2:AH$850, MATCH(B25, Paste_Here!A$2:A$850, 0))))), IF(VALUE(INDEX(Paste_Here!AH$2:AH$850, MATCH(B25, Paste_Here!A$2:A$850, 0)))=0, "", INDEX(Paste_Here!AH$2:AH$850, MATCH(B25, Paste_Here!A$2:A$850, 0))), ""), ""), "")</f>
        <v/>
      </c>
      <c r="AJ25" s="66"/>
      <c r="AK25" s="76" t="str">
        <f>IFERROR(IF(B25&lt;&gt;"", IF(AND(INDEX(Paste_Here!N$2:N$850, MATCH(B25, Paste_Here!A$2:A$850, 0))&lt;&gt;"", ISNUMBER(VALUE(INDEX(Paste_Here!N$2:N$850, MATCH(B25, Paste_Here!A$2:A$850, 0))))), INDEX(Paste_Here!N$2:N$850, MATCH(B25, Paste_Here!A$2:A$850, 0)), ""), ""), "")</f>
        <v/>
      </c>
      <c r="AL25" s="66"/>
      <c r="AM25" s="76" t="str">
        <f>IFERROR(IF(B25&lt;&gt;"", IF(AND(INDEX(Paste_Here!O$2:O$850, MATCH(B25, Paste_Here!A$2:A$850, 0))&lt;&gt;"", ISNUMBER(VALUE(INDEX(Paste_Here!O$2:O$850, MATCH(B25, Paste_Here!A$2:A$850, 0))))), INDEX(Paste_Here!O$2:O$850, MATCH(B25, Paste_Here!A$2:A$850, 0)), ""), ""), "")</f>
        <v/>
      </c>
      <c r="AN25" s="66"/>
      <c r="AO25" s="76"/>
      <c r="AP25" s="66"/>
      <c r="AQ25" s="76"/>
      <c r="AR25" s="66"/>
      <c r="AS25" s="76"/>
      <c r="AT25" s="66"/>
      <c r="AU25" s="66"/>
      <c r="AV25" s="76" t="str">
        <f t="shared" si="3"/>
        <v/>
      </c>
      <c r="AW25" s="66"/>
      <c r="AX25" s="76" t="str">
        <f>IFERROR(IF(B25&lt;&gt;"", IF(ISNUMBER(SEARCH("Revealed-Potential (Primary Focus)", LOWER(INDEX(Paste_Here!Z$2:Z$850, MATCH(B25, Paste_Here!A$2:A$850, 0))))), "Rev-Potential: Prim", IF(ISNUMBER(SEARCH("Revealed-Potential (Secondary Focus)", LOWER(INDEX(Paste_Here!Z$2:Z$850, MATCH(B25, Paste_Here!A$2:A$850, 0))))), "Rev-Potential: Sec", IF(ISNUMBER(SEARCH("Monitoring", LOWER(INDEX(Paste_Here!Z$2:Z$850, MATCH(B25, Paste_Here!A$2:A$850, 0))))), "Monitoring", IF(ISNUMBER(SEARCH("At-Promise (Secondary Focus)", LOWER(INDEX(Paste_Here!Z$2:Z$850, MATCH(B25, Paste_Here!A$2:A$850, 0))))), "At-Promise: Sec", IF(ISNUMBER(SEARCH("At-Promise (Primary Focus)", LOWER(INDEX(Paste_Here!Z$2:Z$850, MATCH(B25, Paste_Here!A$2:A$850, 0))))), "At-Promise: Prim", ""))))), ""), "")</f>
        <v/>
      </c>
      <c r="AY25" s="66"/>
      <c r="AZ25" s="76"/>
      <c r="BA25" s="66"/>
      <c r="BB25" s="76"/>
      <c r="BC25" s="66"/>
      <c r="BD25" s="76"/>
      <c r="BE25" s="66"/>
      <c r="BF25" s="76"/>
      <c r="BG25" s="66"/>
      <c r="BH25" s="76"/>
      <c r="BI25" s="66"/>
      <c r="BJ25" s="66"/>
      <c r="BK25" s="76" t="str">
        <f t="shared" si="4"/>
        <v/>
      </c>
      <c r="BL25" s="66"/>
      <c r="BM25" s="76" t="str">
        <f>IFERROR(IF(B25&lt;&gt;"", IF(AND(ISNUMBER(VALUE(SUBSTITUTE(SUBSTITUTE(Paste_Here!R25, "br", "-"), "L", ""))), VALUE(SUBSTITUTE(SUBSTITUTE(Paste_Here!R25, "br", "-"), "L", "")) &gt;= 1095), "Yes", IF(AND(ISNUMBER(VALUE(SUBSTITUTE(SUBSTITUTE(Paste_Here!R25, "br", "-"), "L", ""))), VALUE(SUBSTITUTE(SUBSTITUTE(Paste_Here!R25, "br", "-"), "L", "")) &lt;= 1094), "No", "")), ""), "")</f>
        <v/>
      </c>
      <c r="BN25" s="66"/>
      <c r="BO25" s="76" t="str">
        <f>IFERROR(IF(B25&lt;&gt;"", IF(COUNTIF(INDEX(Paste_Here!Y$2:AB$850, MATCH(B25, Paste_Here!A$2:A$850, 0), 0), "yes") &gt; 0, "Yes", IF(COUNTIF(INDEX(Paste_Here!Y$2:AB$850, MATCH(B25, Paste_Here!A$2:A$850, 0), 0), "no") &gt; 0, "No", "")), ""), "")</f>
        <v/>
      </c>
      <c r="BP25" s="66"/>
      <c r="BQ25" s="76" t="str">
        <f>IFERROR(IF(B25&lt;&gt;"", IF(AND(ISNUMBER(VALUE(SUBSTITUTE(SUBSTITUTE(Paste_Here!U25, "em", "-"), "q", ""))), VALUE(SUBSTITUTE(SUBSTITUTE(Paste_Here!U25, "em", "-"), "q", "")) &gt;= 910), "Yes", IF(AND(ISNUMBER(VALUE(SUBSTITUTE(SUBSTITUTE(Paste_Here!U25, "em", "-"), "q", ""))), VALUE(SUBSTITUTE(SUBSTITUTE(Paste_Here!U25, "em", "-"), "q", "")) &lt;= 909), "No", "")), ""), "")</f>
        <v/>
      </c>
      <c r="BR25" s="66"/>
      <c r="BS25" s="76" t="str">
        <f>IFERROR(IF(B25&lt;&gt;"", IF(AND(INDEX(Paste_Here!X$2:X$850, MATCH(B25, Paste_Here!A$2:A$850, 0))&lt;&gt;"", ISNUMBER(VALUE(INDEX(Paste_Here!X$2:X$850, MATCH(B25, Paste_Here!A$2:A$850, 0))))), INDEX(Paste_Here!X$2:X$850, MATCH(B25, Paste_Here!A$2:A$850, 0)), ""), ""), "")</f>
        <v/>
      </c>
      <c r="BT25" s="66"/>
      <c r="BU25" s="76" t="str">
        <f>IFERROR(IF(B25&lt;&gt;"", IF(ISNUMBER(VALUE(INDEX(Paste_Here!G$2:G$850, MATCH(B25, Paste_Here!A$2:A$850, 0)))), IF(VALUE(INDEX(Paste_Here!G$2:G$850, MATCH(B25, Paste_Here!A$2:A$850, 0)))=0, "No", IF(AND(VALUE(INDEX(Paste_Here!G$2:G$850, MATCH(B25, Paste_Here!A$2:A$850, 0)))&gt;=1, VALUE(INDEX(Paste_Here!G$2:G$850, MATCH(B25, Paste_Here!A$2:A$850, 0)))&lt;=4), VALUE(INDEX(Paste_Here!G$2:G$850, MATCH(B25, Paste_Here!A$2:A$850, 0))), "")), ""), ""), "")</f>
        <v/>
      </c>
      <c r="BV25" s="66"/>
      <c r="BW25" s="76" t="str">
        <f>IFERROR(IF(B25&lt;&gt;"", IF(ISNUMBER(VALUE(INDEX(Paste_Here!H$2:H$850, MATCH(B25, Paste_Here!A$2:A$850, 0)))), IF(VALUE(INDEX(Paste_Here!H$2:H$850, MATCH(B25, Paste_Here!A$2:A$850, 0)))=0, "No", IF(AND(VALUE(INDEX(Paste_Here!H$2:H$850, MATCH(B25, Paste_Here!A$2:A$850, 0)))&gt;=1, VALUE(INDEX(Paste_Here!H$2:H$850, MATCH(B25, Paste_Here!A$2:A$850, 0)))&lt;=4), VALUE(INDEX(Paste_Here!H$2:H$850, MATCH(B25, Paste_Here!A$2:A$850, 0))), "")), ""), ""), "")</f>
        <v/>
      </c>
      <c r="BX25" s="66"/>
      <c r="BY25" s="76"/>
      <c r="BZ25" s="66"/>
      <c r="CA25" s="76"/>
      <c r="CB25" s="66"/>
      <c r="CC25" s="66"/>
      <c r="CD25" s="76" t="str">
        <f t="shared" si="5"/>
        <v/>
      </c>
      <c r="CE25" s="66"/>
      <c r="CF25" s="76" t="str">
        <f>IFERROR(IF(B25&lt;&gt;"", IF(AND(INDEX(Paste_Here!P$2:P$850, MATCH(B25, Paste_Here!A$2:A$850, 0))&lt;&gt;"", ISNUMBER(VALUE(INDEX(Paste_Here!P$2:P$850, MATCH(B25, Paste_Here!A$2:A$850, 0))))), INDEX(Paste_Here!P$2:P$850, MATCH(B25, Paste_Here!A$2:A$850, 0)), ""), ""), "")</f>
        <v/>
      </c>
      <c r="CG25" s="66"/>
      <c r="CH25" s="76" t="str">
        <f>IFERROR(IF(B25&lt;&gt;"", IF(ISNUMBER(SEARCH("highrisk", LOWER(INDEX(Paste_Here!Q$2:Q$850, MATCH(B25, Paste_Here!A$2:A$850, 0))))), "High Risk", IF(ISNUMBER(SEARCH("lowrisk", LOWER(INDEX(Paste_Here!Q$2:Q$850, MATCH(B25, Paste_Here!A$2:A$850, 0))))), "Low Risk", IF(ISNUMBER(SEARCH("somerisk", LOWER(INDEX(Paste_Here!Q$2:Q$850, MATCH(B25, Paste_Here!A$2:A$850, 0))))), "Some Risk", ""))), ""), "")</f>
        <v/>
      </c>
      <c r="CI25" s="66"/>
      <c r="CJ25" s="76" t="str">
        <f>IFERROR(IF(B25&lt;&gt;"", IF(AND(INDEX(Paste_Here!AA$2:AA$850, MATCH(B25, Paste_Here!A$2:A$850, 0))&lt;&gt;"", ISNUMBER(VALUE(INDEX(Paste_Here!AA$2:AA$850, MATCH(B25, Paste_Here!A$2:A$850, 0))))), INDEX(Paste_Here!AA$2:AA$850, MATCH(B25, Paste_Here!A$2:A$850, 0)), ""), ""), "")</f>
        <v/>
      </c>
      <c r="CK25" s="66"/>
      <c r="CL25" s="76" t="str">
        <f>IFERROR(IF(B25&lt;&gt;"", IF(LOWER(INDEX(Paste_Here!AB$2:AB$850, MATCH(B25, Paste_Here!A$2:A$850, 0)))="approaching expectations", "Approaching", IF(LOWER(INDEX(Paste_Here!AB$2:AB$850, MATCH(B25, Paste_Here!A$2:A$850, 0)))="met expectations", "Met", IF(LOWER(INDEX(Paste_Here!AB$2:AB$850, MATCH(B25, Paste_Here!A$2:A$850, 0)))="exceeded expectations", "Exceeded", IF(LOWER(INDEX(Paste_Here!AB$2:AB$850, MATCH(B25, Paste_Here!A$2:A$850, 0)))="below expectations", "Below", "")))), ""), "")</f>
        <v/>
      </c>
      <c r="CM25" s="66"/>
      <c r="CN25" s="76" t="str">
        <f>IFERROR(IF(B25&lt;&gt;"", IF(AND(INDEX(Paste_Here!AC$2:AC$850, MATCH(B25, Paste_Here!A$2:A$850, 0))&lt;&gt;"", ISNUMBER(VALUE(INDEX(Paste_Here!AC$2:AC$850, MATCH(B25, Paste_Here!A$2:A$850, 0))))), INDEX(Paste_Here!AC$2:AC$850, MATCH(B25, Paste_Here!A$2:A$850, 0)), ""), ""), "")</f>
        <v/>
      </c>
      <c r="CO25" s="66"/>
      <c r="CP25" s="76"/>
      <c r="CQ25" s="66"/>
      <c r="CR25" s="76"/>
      <c r="CS25" s="66"/>
      <c r="CT25" s="76"/>
      <c r="CU25" s="66"/>
      <c r="CV25" s="76"/>
      <c r="CW25" s="66"/>
      <c r="CX25" s="76"/>
      <c r="CY25" s="66"/>
      <c r="CZ25" s="66"/>
      <c r="DA25" s="76" t="str">
        <f t="shared" si="6"/>
        <v/>
      </c>
      <c r="DB25" s="66"/>
      <c r="DC25" s="76" t="str">
        <f>IFERROR(IF(B25&lt;&gt;"", IF(AND(INDEX(Paste_Here!V$2:V$850, MATCH(B25, Paste_Here!A$2:A$850, 0))&lt;&gt;"", ISNUMBER(VALUE(INDEX(Paste_Here!V$2:V$850, MATCH(B25, Paste_Here!A$2:A$850, 0))))), INDEX(Paste_Here!V$2:V$850, MATCH(B25, Paste_Here!A$2:A$850, 0)), ""), ""), "")</f>
        <v/>
      </c>
      <c r="DD25" s="66"/>
      <c r="DE25" s="76" t="str">
        <f>IFERROR(IF(B25&lt;&gt;"", IF(ISNUMBER(SEARCH("highrisk", LOWER(INDEX(Paste_Here!W$2:W$850, MATCH(B25, Paste_Here!A$2:A$850, 0))))), "High Risk", IF(ISNUMBER(SEARCH("lowrisk", LOWER(INDEX(Paste_Here!W$2:W$850, MATCH(B25, Paste_Here!A$2:A$850, 0))))), "Low Risk", IF(ISNUMBER(SEARCH("somerisk", LOWER(INDEX(Paste_Here!W$2:W$850, MATCH(B25, Paste_Here!A$2:A$850, 0))))), "Some Risk", ""))), ""), "")</f>
        <v/>
      </c>
      <c r="DF25" s="66"/>
      <c r="DG25" s="76" t="str">
        <f>IFERROR(IF(B25&lt;&gt;"", IF(AND(INDEX(Paste_Here!S$2:S$850, MATCH(B25, Paste_Here!A$2:A$850, 0))&lt;&gt;"", ISNUMBER(VALUE(INDEX(Paste_Here!S$2:S$850, MATCH(B25, Paste_Here!A$2:A$850, 0))))), INDEX(Paste_Here!S$2:S$850, MATCH(B25, Paste_Here!A$2:A$850, 0)), ""), ""), "")</f>
        <v/>
      </c>
      <c r="DH25" s="66"/>
      <c r="DI25" s="76" t="str">
        <f>IFERROR(IF(B25&lt;&gt;"", IF(ISNUMBER(SEARCH("highrisk", LOWER(INDEX(Paste_Here!T$2:T$850, MATCH(B25, Paste_Here!A$2:A$850, 0))))), "High Risk", IF(ISNUMBER(SEARCH("lowrisk", LOWER(INDEX(Paste_Here!T$2:T$850, MATCH(B25, Paste_Here!A$2:A$850, 0))))), "Low Risk", IF(ISNUMBER(SEARCH("somerisk", LOWER(INDEX(Paste_Here!T$2:T$850, MATCH(B25, Paste_Here!A$2:A$850, 0))))), "Some Risk", ""))), ""), "")</f>
        <v/>
      </c>
      <c r="DJ25" s="66"/>
      <c r="DK25" s="76" t="str">
        <f>IFERROR(IF(B25&lt;&gt;"", IF(AND(INDEX(Paste_Here!AD$2:AD$850, MATCH(B25, Paste_Here!A$2:A$850, 0))&lt;&gt;"", ISNUMBER(VALUE(INDEX(Paste_Here!AD$2:AD$850, MATCH(B25, Paste_Here!A$2:A$850, 0))))), INDEX(Paste_Here!AD$2:AD$850, MATCH(B25, Paste_Here!A$2:A$850, 0)), ""), ""), "")</f>
        <v/>
      </c>
      <c r="DL25" s="66"/>
      <c r="DM25" s="76" t="str">
        <f>IFERROR(IF(B25&lt;&gt;"", IF(LOWER(INDEX(Paste_Here!AE$2:AE$850, MATCH(B25, Paste_Here!A$2:A$850, 0)))="approaching expectations", "Approaching", IF(LOWER(INDEX(Paste_Here!AE$2:AE$850, MATCH(B25, Paste_Here!A$2:A$850, 0)))="met expectations", "Met", IF(LOWER(INDEX(Paste_Here!AE$2:AE$850, MATCH(B25, Paste_Here!A$2:A$850, 0)))="exceeded expectations", "Exceeded", IF(LOWER(INDEX(Paste_Here!AE$2:AE$850, MATCH(B25, Paste_Here!A$2:A$850, 0)))="below expectations", "Below", "")))), ""), "")</f>
        <v/>
      </c>
      <c r="DN25" s="66"/>
      <c r="DO25" s="76"/>
      <c r="DP25" s="66"/>
      <c r="DQ25" s="76"/>
      <c r="DR25" s="66"/>
      <c r="DS25" s="76"/>
      <c r="DT25" s="66"/>
      <c r="DU25" s="76"/>
      <c r="DV25" s="66"/>
      <c r="DW25" s="66"/>
      <c r="DX25" s="76" t="str">
        <f t="shared" si="7"/>
        <v/>
      </c>
      <c r="DY25" s="66"/>
      <c r="DZ25" s="76"/>
      <c r="EA25" s="66"/>
      <c r="EB25" s="76"/>
      <c r="EC25" s="66"/>
      <c r="ED25" s="76" t="str">
        <f>IFERROR(IF(B25&lt;&gt;"", IF(AND(INDEX(Paste_Here!AF$2:AF$850, MATCH(B25, Paste_Here!A$2:A$850, 0))&lt;&gt;"", ISNUMBER(VALUE(INDEX(Paste_Here!AF$2:AF$850, MATCH(B25, Paste_Here!A$2:A$850, 0))))), INDEX(Paste_Here!AF$2:AF$850, MATCH(B25, Paste_Here!A$2:A$850, 0)), ""), ""), "")</f>
        <v/>
      </c>
      <c r="EE25" s="66"/>
      <c r="EF25" s="76"/>
      <c r="EG25" s="66"/>
      <c r="EH25" s="76"/>
      <c r="EI25" s="66"/>
      <c r="EJ25" s="76" t="str">
        <f>IFERROR(IF(B25&lt;&gt;"", IF(AND(INDEX(Paste_Here!AG$2:AG$850, MATCH(B25, Paste_Here!A$2:A$850, 0))&lt;&gt;"", ISNUMBER(VALUE(INDEX(Paste_Here!AG$2:AG$850, MATCH(B25, Paste_Here!A$2:A$850, 0))))), INDEX(Paste_Here!AG$2:AG$850, MATCH(B25, Paste_Here!A$2:A$850, 0)), ""), ""), "")</f>
        <v/>
      </c>
      <c r="EK25" s="66"/>
      <c r="EL25" s="76"/>
      <c r="EM25" s="66"/>
      <c r="EN25" s="76"/>
      <c r="EO25" s="66"/>
      <c r="EP25" s="76"/>
      <c r="EQ25" s="66"/>
      <c r="ER25" s="76"/>
      <c r="ES25" s="66"/>
      <c r="ET25" s="66"/>
      <c r="EU25" s="76"/>
      <c r="EV25" s="66"/>
      <c r="EW25" s="76"/>
      <c r="EX25" s="66"/>
      <c r="EY25" s="76"/>
      <c r="EZ25" s="66"/>
      <c r="FA25" s="76"/>
      <c r="FB25" s="66"/>
      <c r="FC25" s="76"/>
      <c r="FD25" s="66"/>
      <c r="FE25" s="76"/>
      <c r="FF25" s="66"/>
      <c r="FG25" s="76"/>
      <c r="FH25" s="66"/>
      <c r="FI25" s="76"/>
      <c r="FJ25" s="66"/>
      <c r="FK25" s="76"/>
      <c r="FL25" s="66"/>
      <c r="FM25" s="76"/>
      <c r="FN25" s="66"/>
      <c r="FO25" s="76"/>
      <c r="FP25" s="66"/>
      <c r="FQ25" s="76"/>
      <c r="FR25" s="66"/>
      <c r="FS25" s="76"/>
      <c r="FT25" s="66"/>
      <c r="FU25" s="76"/>
      <c r="FV25" s="66"/>
      <c r="FW25" s="76"/>
      <c r="FX25" s="66"/>
      <c r="FY25" s="76"/>
      <c r="FZ25" s="66"/>
      <c r="GA25" s="76"/>
      <c r="GB25" s="66"/>
      <c r="GC25" s="76"/>
      <c r="GD25" s="66"/>
      <c r="GE25" s="76"/>
      <c r="GF25" s="66"/>
      <c r="GG25" s="76"/>
      <c r="GH25" s="66"/>
      <c r="GI25" s="76"/>
      <c r="GJ25" s="66"/>
      <c r="GK25" s="76"/>
      <c r="GL25" s="66"/>
      <c r="GM25" s="76"/>
      <c r="GN25" s="66"/>
      <c r="GO25" s="76"/>
      <c r="GP25" s="66"/>
      <c r="GQ25" s="76"/>
      <c r="GR25" s="66"/>
      <c r="GS25" s="76"/>
      <c r="GT25" s="66"/>
      <c r="GU25" s="76"/>
      <c r="GV25" s="66"/>
      <c r="GW25" s="76"/>
      <c r="GX25" s="66"/>
      <c r="GY25" s="76"/>
      <c r="GZ25" s="66"/>
      <c r="HA25" s="76"/>
      <c r="HB25" s="66"/>
      <c r="HC25" s="76"/>
      <c r="HD25" s="66"/>
      <c r="HE25" s="76"/>
      <c r="HF25" s="66"/>
      <c r="HG25" s="76"/>
      <c r="HH25" s="66"/>
      <c r="HI25" s="76"/>
      <c r="HJ25" s="66"/>
      <c r="HK25" s="76"/>
      <c r="HL25" s="66"/>
      <c r="HM25" s="76"/>
      <c r="HN25" s="66"/>
      <c r="HO25" s="76"/>
      <c r="HP25" s="66"/>
      <c r="HQ25" s="76"/>
      <c r="HR25" s="66"/>
      <c r="HS25" s="76"/>
      <c r="HT25" s="66"/>
      <c r="HU25" s="76"/>
      <c r="HV25" s="66"/>
      <c r="HW25" s="76"/>
      <c r="HX25" s="66"/>
      <c r="HY25" s="76"/>
      <c r="HZ25" s="66"/>
      <c r="IA25" s="76"/>
      <c r="IB25" s="66"/>
      <c r="IC25" s="76"/>
      <c r="ID25" s="66"/>
      <c r="IE25" s="76"/>
      <c r="IF25" s="66"/>
      <c r="IG25" s="76"/>
      <c r="IH25" s="66"/>
      <c r="II25" s="76"/>
      <c r="IJ25" s="66"/>
      <c r="IK25" s="76"/>
      <c r="IL25" s="66"/>
      <c r="IM25" s="76"/>
      <c r="IN25" s="66"/>
      <c r="IO25" s="76"/>
      <c r="IP25" s="66"/>
      <c r="IQ25" s="76"/>
      <c r="IR25" s="66"/>
      <c r="IS25" s="76"/>
      <c r="IT25" s="66"/>
      <c r="IU25" s="76"/>
      <c r="IV25" s="66"/>
      <c r="IW25" s="76"/>
      <c r="IX25" s="66"/>
      <c r="IY25" s="76"/>
      <c r="IZ25" s="66"/>
      <c r="JA25" s="76"/>
      <c r="JB25" s="66"/>
      <c r="JC25" s="76"/>
      <c r="JD25" s="66"/>
      <c r="JE25" s="76"/>
      <c r="JF25" s="66"/>
      <c r="JG25" s="76"/>
      <c r="JH25" s="66"/>
      <c r="JI25" s="76"/>
      <c r="JJ25" s="66"/>
      <c r="JK25" s="76"/>
      <c r="JL25" s="66"/>
      <c r="JM25" s="76"/>
      <c r="JN25" s="66"/>
      <c r="JO25" s="76"/>
      <c r="JP25" s="66"/>
      <c r="JQ25" s="76"/>
      <c r="JR25" s="66"/>
      <c r="JS25" s="76"/>
      <c r="JT25" s="66"/>
      <c r="JU25" s="76"/>
      <c r="JV25" s="66"/>
      <c r="JW25" s="76"/>
      <c r="JX25" s="66"/>
      <c r="JY25" s="76"/>
      <c r="JZ25" s="66"/>
      <c r="KA25" s="76"/>
      <c r="KB25" s="66"/>
      <c r="KC25" s="76"/>
      <c r="KD25" s="66"/>
      <c r="KE25" s="76"/>
      <c r="KF25" s="66"/>
      <c r="KG25" s="76"/>
      <c r="KH25" s="66"/>
      <c r="KI25" s="76"/>
      <c r="KJ25" s="66"/>
      <c r="KK25" s="76"/>
      <c r="KL25" s="66"/>
      <c r="KM25" s="76"/>
      <c r="KN25" s="66"/>
      <c r="KO25" s="76"/>
      <c r="KP25" s="66"/>
      <c r="KQ25" s="76"/>
      <c r="KR25" s="66"/>
      <c r="KS25" s="76"/>
      <c r="KT25" s="66"/>
      <c r="KU25" s="76"/>
      <c r="KV25" s="66"/>
      <c r="KW25" s="76"/>
      <c r="KX25" s="66"/>
      <c r="KY25" s="76"/>
      <c r="KZ25" s="66"/>
      <c r="LA25" s="76"/>
      <c r="LB25" s="66"/>
      <c r="LC25" s="76"/>
      <c r="LD25" s="66"/>
      <c r="LE25" s="76"/>
      <c r="LF25" s="66"/>
      <c r="LG25" s="76"/>
      <c r="LH25" s="66"/>
      <c r="LI25" s="76"/>
      <c r="LJ25" s="66"/>
      <c r="LK25" s="76"/>
      <c r="LL25" s="66"/>
      <c r="LM25" s="76"/>
      <c r="LN25" s="66"/>
      <c r="LO25" s="76"/>
      <c r="LP25" s="66"/>
      <c r="LQ25" s="76"/>
      <c r="LR25" s="66"/>
      <c r="LS25" s="76"/>
      <c r="LT25" s="66"/>
      <c r="LU25" s="76"/>
      <c r="LV25" s="66"/>
      <c r="LW25" s="76"/>
      <c r="LX25" s="66"/>
      <c r="LY25" s="76"/>
      <c r="LZ25" s="66"/>
      <c r="MA25" s="76"/>
      <c r="MB25" s="66"/>
      <c r="MC25" s="76"/>
      <c r="MD25" s="66"/>
      <c r="MG25" s="1" t="str" cm="1">
        <f t="array" ref="MG25">IFERROR(INDEX(Paste_Here!$B$2:$B$850, MATCH(0, COUNTIF(MG$4:MG24, Paste_Here!$B$2:$B$850) + IF(Paste_Here!$B$2:$B$850="", 1, 0), 0)), "")</f>
        <v/>
      </c>
      <c r="MH25" s="1" t="str">
        <f>IF(MG25&lt;&gt;"", INDEX(Paste_Here!$A$2:$A$850, MATCH(MG25, Paste_Here!$B$2:$B$850, 0)), "")</f>
        <v/>
      </c>
      <c r="MI25" s="1" t="str">
        <f t="shared" si="8"/>
        <v/>
      </c>
      <c r="MJ25" s="1" t="str" cm="1">
        <f t="array" ref="MJ25">IFERROR(INDEX($MI$5:$MI$850, MATCH(SMALL(IF($MI$5:$MI$850&lt;&gt;"", COUNTIF($MI$5:$MI$850, "&lt;"&amp;$MI$5:$MI$850)+1), ROW()-ROW($MJ$5)+1), COUNTIF($MI$5:$MI$850, "&lt;"&amp;$MI$5:$MI$850)+1, 0)), "")</f>
        <v/>
      </c>
    </row>
    <row r="26" spans="1:348">
      <c r="A26" s="66"/>
      <c r="B26" s="76" t="str">
        <f t="shared" si="1"/>
        <v/>
      </c>
      <c r="C26" s="66"/>
      <c r="D26" s="76" t="str">
        <f>IFERROR(IF(B26&lt;&gt;"", IF(AND(INDEX(Paste_Here!B$2:B$850, MATCH(B26, Paste_Here!A$2:A$850, 0))&lt;&gt;"", ISNUMBER(VALUE(INDEX(Paste_Here!B$2:B$850, MATCH(B26, Paste_Here!A$2:A$850, 0))))), INDEX(Paste_Here!B$2:B$850, MATCH(B26, Paste_Here!A$2:A$850, 0)), ""), ""), "")</f>
        <v/>
      </c>
      <c r="E26" s="66"/>
      <c r="F26" s="76" t="str">
        <f>IFERROR(IF(B26&lt;&gt;"", IF(ISTEXT(INDEX(Paste_Here!K$2:K$850, MATCH(B26, Paste_Here!A$2:A$850, 0))), INDEX(Paste_Here!K$2:K$850, MATCH(B26, Paste_Here!A$2:A$850, 0)), ""), ""), "")</f>
        <v/>
      </c>
      <c r="G26" s="66"/>
      <c r="H26" s="76" t="str">
        <f>IFERROR(IF(B26&lt;&gt;"", IF(ISTEXT(INDEX(Paste_Here!C$2:C$850, MATCH(B26, Paste_Here!A$2:A$850, 0))), INDEX(Paste_Here!C$2:C$850, MATCH(B26, Paste_Here!A$2:A$850, 0)), ""), ""), "")</f>
        <v/>
      </c>
      <c r="I26" s="66"/>
      <c r="J26" s="76" t="str">
        <f>IFERROR(IF(B26&lt;&gt;"", IF(ISNUMBER(SEARCH("s", LOWER(INDEX(Paste_Here!M$2:M$850, MATCH(B26, Paste_Here!A$2:A$850, 0))))), "Yes", IF(INDEX(Paste_Here!M$2:M$850, MATCH(B26, Paste_Here!A$2:A$850, 0))&lt;&gt;"", "No", "")), ""), "")</f>
        <v/>
      </c>
      <c r="K26" s="66"/>
      <c r="L26" s="76" t="str">
        <f>IFERROR(IF(B26&lt;&gt;"", IF(ISNUMBER(SEARCH("yes", LOWER(INDEX(Paste_Here!E$2:E$850, MATCH(B26, Paste_Here!A$2:A$850, 0))))), "Yes", IF(ISNUMBER(SEARCH("no", LOWER(INDEX(Paste_Here!E$2:E$850, MATCH(B26, Paste_Here!A$2:A$850, 0))))), "No", "")), ""), "")</f>
        <v/>
      </c>
      <c r="M26" s="66"/>
      <c r="N26" s="76" t="str">
        <f>IFERROR(IF(B26&lt;&gt;"", IF(ISNUMBER(SEARCH("yes", LOWER(INDEX(Paste_Here!F$2:F$850, MATCH(B26, Paste_Here!A$2:A$850, 0))))), "Yes", IF(ISNUMBER(SEARCH("no", LOWER(INDEX(Paste_Here!F$2:F$850, MATCH(B26, Paste_Here!A$2:A$850, 0))))), "No", "")), ""), "")</f>
        <v/>
      </c>
      <c r="O26" s="66"/>
      <c r="P26" s="76" t="str">
        <f>IFERROR(IF(B26&lt;&gt;"", IF(ISNUMBER(SEARCH("yes", LOWER(INDEX(Paste_Here!L$2:L$850, MATCH(B26, Paste_Here!A$2:A$850, 0))))), "Yes", IF(ISNUMBER(SEARCH("no", LOWER(INDEX(Paste_Here!L$2:L$850, MATCH(B26, Paste_Here!A$2:A$850, 0))))), "No", "")), ""), "")</f>
        <v/>
      </c>
      <c r="Q26" s="66"/>
      <c r="R26" s="76" t="str">
        <f>IFERROR(IF(B26&lt;&gt;"", IF(ISNUMBER(SEARCH("transitional 2", LOWER(INDEX(Paste_Here!D$2:D$850, MATCH(B26, Paste_Here!A$2:A$850, 0))))), "T2", IF(ISNUMBER(SEARCH("transitional 1", LOWER(INDEX(Paste_Here!D$2:D$850, MATCH(B26, Paste_Here!A$2:A$850, 0))))), "T1", IF(ISNUMBER(SEARCH("waived ell services", LOWER(INDEX(Paste_Here!D$2:D$850, MATCH(B26, Paste_Here!A$2:A$850, 0))))), "W", IF(ISNUMBER(SEARCH("english language learner", LOWER(INDEX(Paste_Here!D$2:D$850, MATCH(B26, Paste_Here!A$2:A$850, 0))))), "L", "")))), ""), "")</f>
        <v/>
      </c>
      <c r="S26" s="66"/>
      <c r="T26" s="76" t="str">
        <f>IFERROR(IF(B26&lt;&gt;"", IF(ISNUMBER(SEARCH("yes", LOWER(INDEX(Paste_Here!I$2:I$850, MATCH(B26, Paste_Here!A$2:A$850, 0))))), "Yes", IF(ISNUMBER(SEARCH("no", LOWER(INDEX(Paste_Here!I$2:I$850, MATCH(B26, Paste_Here!A$2:A$850, 0))))), "No", "")), ""), "")</f>
        <v/>
      </c>
      <c r="U26" s="66"/>
      <c r="V26" s="76" t="str">
        <f>IFERROR(IF(B26&lt;&gt;"", IF(ISTEXT(INDEX(Paste_Here!J$2:J$850, MATCH(B26, Paste_Here!A$2:A$850, 0))), VALUE(INDEX(Paste_Here!J$2:J$850, MATCH(B26, Paste_Here!A$2:A$850, 0))), ""), ""), "")</f>
        <v/>
      </c>
      <c r="W26" s="66"/>
      <c r="X26" s="66"/>
      <c r="Y26" s="76" t="str">
        <f t="shared" si="2"/>
        <v/>
      </c>
      <c r="Z26" s="66"/>
      <c r="AA26" s="76" t="str">
        <f>IFERROR(IF(B26&lt;&gt;"", IF(AND(INDEX(Paste_Here!AI$2:AI$850, MATCH(B26, Paste_Here!A$2:A$850, 0))&lt;&gt;"", ISNUMBER(VALUE(INDEX(Paste_Here!AI$2:AI$850, MATCH(B26, Paste_Here!A$2:A$850, 0))))), INDEX(Paste_Here!AI$2:AI$850, MATCH(B26, Paste_Here!A$2:A$850, 0)), ""), ""), "")</f>
        <v/>
      </c>
      <c r="AB26" s="66"/>
      <c r="AC26" s="76" t="str">
        <f>IFERROR(IF(B26&lt;&gt;"", IF(AND(INDEX(Paste_Here!AJ$2:AJ$850, MATCH(B26, Paste_Here!A$2:A$850, 0))&lt;&gt;"", ISNUMBER(VALUE(INDEX(Paste_Here!AJ$2:AJ$850, MATCH(B26, Paste_Here!A$2:A$850, 0))))), INDEX(Paste_Here!AJ$2:AJ$850, MATCH(B26, Paste_Here!A$2:A$850, 0)), ""), ""), "")</f>
        <v/>
      </c>
      <c r="AD26" s="66"/>
      <c r="AE26" s="76" t="str">
        <f>IFERROR(IF(B26&lt;&gt;"", IF(AND(INDEX(Paste_Here!AK$2:AK$850, MATCH(B26, Paste_Here!A$2:A$850, 0))&lt;&gt;"", ISNUMBER(VALUE(INDEX(Paste_Here!AK$2:AK$850, MATCH(B26, Paste_Here!A$2:A$850, 0))))), INDEX(Paste_Here!AK$2:AK$850, MATCH(B26, Paste_Here!A$2:A$850, 0)), ""), ""), "")</f>
        <v/>
      </c>
      <c r="AF26" s="66"/>
      <c r="AG26" s="76" t="str">
        <f>IFERROR(IF(B26&lt;&gt;"", IF(AND(INDEX(Paste_Here!AL$2:AL$850, MATCH(B26, Paste_Here!A$2:A$850, 0))&lt;&gt;"", ISNUMBER(VALUE(INDEX(Paste_Here!AL$2:AL$850, MATCH(B26, Paste_Here!A$2:A$850, 0))))), INDEX(Paste_Here!AL$2:AL$850, MATCH(B26, Paste_Here!A$2:A$850, 0)), ""), ""), "")</f>
        <v/>
      </c>
      <c r="AH26" s="66"/>
      <c r="AI26" s="76" t="str">
        <f>IFERROR(IF(B26&lt;&gt;"", IF(AND(INDEX(Paste_Here!AH$2:AH$850, MATCH(B26, Paste_Here!A$2:A$850, 0))&lt;&gt;"", ISNUMBER(VALUE(INDEX(Paste_Here!AH$2:AH$850, MATCH(B26, Paste_Here!A$2:A$850, 0))))), IF(VALUE(INDEX(Paste_Here!AH$2:AH$850, MATCH(B26, Paste_Here!A$2:A$850, 0)))=0, "", INDEX(Paste_Here!AH$2:AH$850, MATCH(B26, Paste_Here!A$2:A$850, 0))), ""), ""), "")</f>
        <v/>
      </c>
      <c r="AJ26" s="66"/>
      <c r="AK26" s="76" t="str">
        <f>IFERROR(IF(B26&lt;&gt;"", IF(AND(INDEX(Paste_Here!N$2:N$850, MATCH(B26, Paste_Here!A$2:A$850, 0))&lt;&gt;"", ISNUMBER(VALUE(INDEX(Paste_Here!N$2:N$850, MATCH(B26, Paste_Here!A$2:A$850, 0))))), INDEX(Paste_Here!N$2:N$850, MATCH(B26, Paste_Here!A$2:A$850, 0)), ""), ""), "")</f>
        <v/>
      </c>
      <c r="AL26" s="66"/>
      <c r="AM26" s="76" t="str">
        <f>IFERROR(IF(B26&lt;&gt;"", IF(AND(INDEX(Paste_Here!O$2:O$850, MATCH(B26, Paste_Here!A$2:A$850, 0))&lt;&gt;"", ISNUMBER(VALUE(INDEX(Paste_Here!O$2:O$850, MATCH(B26, Paste_Here!A$2:A$850, 0))))), INDEX(Paste_Here!O$2:O$850, MATCH(B26, Paste_Here!A$2:A$850, 0)), ""), ""), "")</f>
        <v/>
      </c>
      <c r="AN26" s="66"/>
      <c r="AO26" s="76"/>
      <c r="AP26" s="66"/>
      <c r="AQ26" s="76"/>
      <c r="AR26" s="66"/>
      <c r="AS26" s="76"/>
      <c r="AT26" s="66"/>
      <c r="AU26" s="66"/>
      <c r="AV26" s="76" t="str">
        <f t="shared" si="3"/>
        <v/>
      </c>
      <c r="AW26" s="66"/>
      <c r="AX26" s="76" t="str">
        <f>IFERROR(IF(B26&lt;&gt;"", IF(ISNUMBER(SEARCH("Revealed-Potential (Primary Focus)", LOWER(INDEX(Paste_Here!Z$2:Z$850, MATCH(B26, Paste_Here!A$2:A$850, 0))))), "Rev-Potential: Prim", IF(ISNUMBER(SEARCH("Revealed-Potential (Secondary Focus)", LOWER(INDEX(Paste_Here!Z$2:Z$850, MATCH(B26, Paste_Here!A$2:A$850, 0))))), "Rev-Potential: Sec", IF(ISNUMBER(SEARCH("Monitoring", LOWER(INDEX(Paste_Here!Z$2:Z$850, MATCH(B26, Paste_Here!A$2:A$850, 0))))), "Monitoring", IF(ISNUMBER(SEARCH("At-Promise (Secondary Focus)", LOWER(INDEX(Paste_Here!Z$2:Z$850, MATCH(B26, Paste_Here!A$2:A$850, 0))))), "At-Promise: Sec", IF(ISNUMBER(SEARCH("At-Promise (Primary Focus)", LOWER(INDEX(Paste_Here!Z$2:Z$850, MATCH(B26, Paste_Here!A$2:A$850, 0))))), "At-Promise: Prim", ""))))), ""), "")</f>
        <v/>
      </c>
      <c r="AY26" s="66"/>
      <c r="AZ26" s="76"/>
      <c r="BA26" s="66"/>
      <c r="BB26" s="76"/>
      <c r="BC26" s="66"/>
      <c r="BD26" s="76"/>
      <c r="BE26" s="66"/>
      <c r="BF26" s="76"/>
      <c r="BG26" s="66"/>
      <c r="BH26" s="76"/>
      <c r="BI26" s="66"/>
      <c r="BJ26" s="66"/>
      <c r="BK26" s="76" t="str">
        <f t="shared" si="4"/>
        <v/>
      </c>
      <c r="BL26" s="66"/>
      <c r="BM26" s="76" t="str">
        <f>IFERROR(IF(B26&lt;&gt;"", IF(AND(ISNUMBER(VALUE(SUBSTITUTE(SUBSTITUTE(Paste_Here!R26, "br", "-"), "L", ""))), VALUE(SUBSTITUTE(SUBSTITUTE(Paste_Here!R26, "br", "-"), "L", "")) &gt;= 1095), "Yes", IF(AND(ISNUMBER(VALUE(SUBSTITUTE(SUBSTITUTE(Paste_Here!R26, "br", "-"), "L", ""))), VALUE(SUBSTITUTE(SUBSTITUTE(Paste_Here!R26, "br", "-"), "L", "")) &lt;= 1094), "No", "")), ""), "")</f>
        <v/>
      </c>
      <c r="BN26" s="66"/>
      <c r="BO26" s="76" t="str">
        <f>IFERROR(IF(B26&lt;&gt;"", IF(COUNTIF(INDEX(Paste_Here!Y$2:AB$850, MATCH(B26, Paste_Here!A$2:A$850, 0), 0), "yes") &gt; 0, "Yes", IF(COUNTIF(INDEX(Paste_Here!Y$2:AB$850, MATCH(B26, Paste_Here!A$2:A$850, 0), 0), "no") &gt; 0, "No", "")), ""), "")</f>
        <v/>
      </c>
      <c r="BP26" s="66"/>
      <c r="BQ26" s="76" t="str">
        <f>IFERROR(IF(B26&lt;&gt;"", IF(AND(ISNUMBER(VALUE(SUBSTITUTE(SUBSTITUTE(Paste_Here!U26, "em", "-"), "q", ""))), VALUE(SUBSTITUTE(SUBSTITUTE(Paste_Here!U26, "em", "-"), "q", "")) &gt;= 910), "Yes", IF(AND(ISNUMBER(VALUE(SUBSTITUTE(SUBSTITUTE(Paste_Here!U26, "em", "-"), "q", ""))), VALUE(SUBSTITUTE(SUBSTITUTE(Paste_Here!U26, "em", "-"), "q", "")) &lt;= 909), "No", "")), ""), "")</f>
        <v/>
      </c>
      <c r="BR26" s="66"/>
      <c r="BS26" s="76" t="str">
        <f>IFERROR(IF(B26&lt;&gt;"", IF(AND(INDEX(Paste_Here!X$2:X$850, MATCH(B26, Paste_Here!A$2:A$850, 0))&lt;&gt;"", ISNUMBER(VALUE(INDEX(Paste_Here!X$2:X$850, MATCH(B26, Paste_Here!A$2:A$850, 0))))), INDEX(Paste_Here!X$2:X$850, MATCH(B26, Paste_Here!A$2:A$850, 0)), ""), ""), "")</f>
        <v/>
      </c>
      <c r="BT26" s="66"/>
      <c r="BU26" s="76" t="str">
        <f>IFERROR(IF(B26&lt;&gt;"", IF(ISNUMBER(VALUE(INDEX(Paste_Here!G$2:G$850, MATCH(B26, Paste_Here!A$2:A$850, 0)))), IF(VALUE(INDEX(Paste_Here!G$2:G$850, MATCH(B26, Paste_Here!A$2:A$850, 0)))=0, "No", IF(AND(VALUE(INDEX(Paste_Here!G$2:G$850, MATCH(B26, Paste_Here!A$2:A$850, 0)))&gt;=1, VALUE(INDEX(Paste_Here!G$2:G$850, MATCH(B26, Paste_Here!A$2:A$850, 0)))&lt;=4), VALUE(INDEX(Paste_Here!G$2:G$850, MATCH(B26, Paste_Here!A$2:A$850, 0))), "")), ""), ""), "")</f>
        <v/>
      </c>
      <c r="BV26" s="66"/>
      <c r="BW26" s="76" t="str">
        <f>IFERROR(IF(B26&lt;&gt;"", IF(ISNUMBER(VALUE(INDEX(Paste_Here!H$2:H$850, MATCH(B26, Paste_Here!A$2:A$850, 0)))), IF(VALUE(INDEX(Paste_Here!H$2:H$850, MATCH(B26, Paste_Here!A$2:A$850, 0)))=0, "No", IF(AND(VALUE(INDEX(Paste_Here!H$2:H$850, MATCH(B26, Paste_Here!A$2:A$850, 0)))&gt;=1, VALUE(INDEX(Paste_Here!H$2:H$850, MATCH(B26, Paste_Here!A$2:A$850, 0)))&lt;=4), VALUE(INDEX(Paste_Here!H$2:H$850, MATCH(B26, Paste_Here!A$2:A$850, 0))), "")), ""), ""), "")</f>
        <v/>
      </c>
      <c r="BX26" s="66"/>
      <c r="BY26" s="76"/>
      <c r="BZ26" s="66"/>
      <c r="CA26" s="76"/>
      <c r="CB26" s="66"/>
      <c r="CC26" s="66"/>
      <c r="CD26" s="76" t="str">
        <f t="shared" si="5"/>
        <v/>
      </c>
      <c r="CE26" s="66"/>
      <c r="CF26" s="76" t="str">
        <f>IFERROR(IF(B26&lt;&gt;"", IF(AND(INDEX(Paste_Here!P$2:P$850, MATCH(B26, Paste_Here!A$2:A$850, 0))&lt;&gt;"", ISNUMBER(VALUE(INDEX(Paste_Here!P$2:P$850, MATCH(B26, Paste_Here!A$2:A$850, 0))))), INDEX(Paste_Here!P$2:P$850, MATCH(B26, Paste_Here!A$2:A$850, 0)), ""), ""), "")</f>
        <v/>
      </c>
      <c r="CG26" s="66"/>
      <c r="CH26" s="76" t="str">
        <f>IFERROR(IF(B26&lt;&gt;"", IF(ISNUMBER(SEARCH("highrisk", LOWER(INDEX(Paste_Here!Q$2:Q$850, MATCH(B26, Paste_Here!A$2:A$850, 0))))), "High Risk", IF(ISNUMBER(SEARCH("lowrisk", LOWER(INDEX(Paste_Here!Q$2:Q$850, MATCH(B26, Paste_Here!A$2:A$850, 0))))), "Low Risk", IF(ISNUMBER(SEARCH("somerisk", LOWER(INDEX(Paste_Here!Q$2:Q$850, MATCH(B26, Paste_Here!A$2:A$850, 0))))), "Some Risk", ""))), ""), "")</f>
        <v/>
      </c>
      <c r="CI26" s="66"/>
      <c r="CJ26" s="76" t="str">
        <f>IFERROR(IF(B26&lt;&gt;"", IF(AND(INDEX(Paste_Here!AA$2:AA$850, MATCH(B26, Paste_Here!A$2:A$850, 0))&lt;&gt;"", ISNUMBER(VALUE(INDEX(Paste_Here!AA$2:AA$850, MATCH(B26, Paste_Here!A$2:A$850, 0))))), INDEX(Paste_Here!AA$2:AA$850, MATCH(B26, Paste_Here!A$2:A$850, 0)), ""), ""), "")</f>
        <v/>
      </c>
      <c r="CK26" s="66"/>
      <c r="CL26" s="76" t="str">
        <f>IFERROR(IF(B26&lt;&gt;"", IF(LOWER(INDEX(Paste_Here!AB$2:AB$850, MATCH(B26, Paste_Here!A$2:A$850, 0)))="approaching expectations", "Approaching", IF(LOWER(INDEX(Paste_Here!AB$2:AB$850, MATCH(B26, Paste_Here!A$2:A$850, 0)))="met expectations", "Met", IF(LOWER(INDEX(Paste_Here!AB$2:AB$850, MATCH(B26, Paste_Here!A$2:A$850, 0)))="exceeded expectations", "Exceeded", IF(LOWER(INDEX(Paste_Here!AB$2:AB$850, MATCH(B26, Paste_Here!A$2:A$850, 0)))="below expectations", "Below", "")))), ""), "")</f>
        <v/>
      </c>
      <c r="CM26" s="66"/>
      <c r="CN26" s="76" t="str">
        <f>IFERROR(IF(B26&lt;&gt;"", IF(AND(INDEX(Paste_Here!AC$2:AC$850, MATCH(B26, Paste_Here!A$2:A$850, 0))&lt;&gt;"", ISNUMBER(VALUE(INDEX(Paste_Here!AC$2:AC$850, MATCH(B26, Paste_Here!A$2:A$850, 0))))), INDEX(Paste_Here!AC$2:AC$850, MATCH(B26, Paste_Here!A$2:A$850, 0)), ""), ""), "")</f>
        <v/>
      </c>
      <c r="CO26" s="66"/>
      <c r="CP26" s="76"/>
      <c r="CQ26" s="66"/>
      <c r="CR26" s="76"/>
      <c r="CS26" s="66"/>
      <c r="CT26" s="76"/>
      <c r="CU26" s="66"/>
      <c r="CV26" s="76"/>
      <c r="CW26" s="66"/>
      <c r="CX26" s="76"/>
      <c r="CY26" s="66"/>
      <c r="CZ26" s="66"/>
      <c r="DA26" s="76" t="str">
        <f t="shared" si="6"/>
        <v/>
      </c>
      <c r="DB26" s="66"/>
      <c r="DC26" s="76" t="str">
        <f>IFERROR(IF(B26&lt;&gt;"", IF(AND(INDEX(Paste_Here!V$2:V$850, MATCH(B26, Paste_Here!A$2:A$850, 0))&lt;&gt;"", ISNUMBER(VALUE(INDEX(Paste_Here!V$2:V$850, MATCH(B26, Paste_Here!A$2:A$850, 0))))), INDEX(Paste_Here!V$2:V$850, MATCH(B26, Paste_Here!A$2:A$850, 0)), ""), ""), "")</f>
        <v/>
      </c>
      <c r="DD26" s="66"/>
      <c r="DE26" s="76" t="str">
        <f>IFERROR(IF(B26&lt;&gt;"", IF(ISNUMBER(SEARCH("highrisk", LOWER(INDEX(Paste_Here!W$2:W$850, MATCH(B26, Paste_Here!A$2:A$850, 0))))), "High Risk", IF(ISNUMBER(SEARCH("lowrisk", LOWER(INDEX(Paste_Here!W$2:W$850, MATCH(B26, Paste_Here!A$2:A$850, 0))))), "Low Risk", IF(ISNUMBER(SEARCH("somerisk", LOWER(INDEX(Paste_Here!W$2:W$850, MATCH(B26, Paste_Here!A$2:A$850, 0))))), "Some Risk", ""))), ""), "")</f>
        <v/>
      </c>
      <c r="DF26" s="66"/>
      <c r="DG26" s="76" t="str">
        <f>IFERROR(IF(B26&lt;&gt;"", IF(AND(INDEX(Paste_Here!S$2:S$850, MATCH(B26, Paste_Here!A$2:A$850, 0))&lt;&gt;"", ISNUMBER(VALUE(INDEX(Paste_Here!S$2:S$850, MATCH(B26, Paste_Here!A$2:A$850, 0))))), INDEX(Paste_Here!S$2:S$850, MATCH(B26, Paste_Here!A$2:A$850, 0)), ""), ""), "")</f>
        <v/>
      </c>
      <c r="DH26" s="66"/>
      <c r="DI26" s="76" t="str">
        <f>IFERROR(IF(B26&lt;&gt;"", IF(ISNUMBER(SEARCH("highrisk", LOWER(INDEX(Paste_Here!T$2:T$850, MATCH(B26, Paste_Here!A$2:A$850, 0))))), "High Risk", IF(ISNUMBER(SEARCH("lowrisk", LOWER(INDEX(Paste_Here!T$2:T$850, MATCH(B26, Paste_Here!A$2:A$850, 0))))), "Low Risk", IF(ISNUMBER(SEARCH("somerisk", LOWER(INDEX(Paste_Here!T$2:T$850, MATCH(B26, Paste_Here!A$2:A$850, 0))))), "Some Risk", ""))), ""), "")</f>
        <v/>
      </c>
      <c r="DJ26" s="66"/>
      <c r="DK26" s="76" t="str">
        <f>IFERROR(IF(B26&lt;&gt;"", IF(AND(INDEX(Paste_Here!AD$2:AD$850, MATCH(B26, Paste_Here!A$2:A$850, 0))&lt;&gt;"", ISNUMBER(VALUE(INDEX(Paste_Here!AD$2:AD$850, MATCH(B26, Paste_Here!A$2:A$850, 0))))), INDEX(Paste_Here!AD$2:AD$850, MATCH(B26, Paste_Here!A$2:A$850, 0)), ""), ""), "")</f>
        <v/>
      </c>
      <c r="DL26" s="66"/>
      <c r="DM26" s="76" t="str">
        <f>IFERROR(IF(B26&lt;&gt;"", IF(LOWER(INDEX(Paste_Here!AE$2:AE$850, MATCH(B26, Paste_Here!A$2:A$850, 0)))="approaching expectations", "Approaching", IF(LOWER(INDEX(Paste_Here!AE$2:AE$850, MATCH(B26, Paste_Here!A$2:A$850, 0)))="met expectations", "Met", IF(LOWER(INDEX(Paste_Here!AE$2:AE$850, MATCH(B26, Paste_Here!A$2:A$850, 0)))="exceeded expectations", "Exceeded", IF(LOWER(INDEX(Paste_Here!AE$2:AE$850, MATCH(B26, Paste_Here!A$2:A$850, 0)))="below expectations", "Below", "")))), ""), "")</f>
        <v/>
      </c>
      <c r="DN26" s="66"/>
      <c r="DO26" s="76"/>
      <c r="DP26" s="66"/>
      <c r="DQ26" s="76"/>
      <c r="DR26" s="66"/>
      <c r="DS26" s="76"/>
      <c r="DT26" s="66"/>
      <c r="DU26" s="76"/>
      <c r="DV26" s="66"/>
      <c r="DW26" s="66"/>
      <c r="DX26" s="76" t="str">
        <f t="shared" si="7"/>
        <v/>
      </c>
      <c r="DY26" s="66"/>
      <c r="DZ26" s="76"/>
      <c r="EA26" s="66"/>
      <c r="EB26" s="76"/>
      <c r="EC26" s="66"/>
      <c r="ED26" s="76" t="str">
        <f>IFERROR(IF(B26&lt;&gt;"", IF(AND(INDEX(Paste_Here!AF$2:AF$850, MATCH(B26, Paste_Here!A$2:A$850, 0))&lt;&gt;"", ISNUMBER(VALUE(INDEX(Paste_Here!AF$2:AF$850, MATCH(B26, Paste_Here!A$2:A$850, 0))))), INDEX(Paste_Here!AF$2:AF$850, MATCH(B26, Paste_Here!A$2:A$850, 0)), ""), ""), "")</f>
        <v/>
      </c>
      <c r="EE26" s="66"/>
      <c r="EF26" s="76"/>
      <c r="EG26" s="66"/>
      <c r="EH26" s="76"/>
      <c r="EI26" s="66"/>
      <c r="EJ26" s="76" t="str">
        <f>IFERROR(IF(B26&lt;&gt;"", IF(AND(INDEX(Paste_Here!AG$2:AG$850, MATCH(B26, Paste_Here!A$2:A$850, 0))&lt;&gt;"", ISNUMBER(VALUE(INDEX(Paste_Here!AG$2:AG$850, MATCH(B26, Paste_Here!A$2:A$850, 0))))), INDEX(Paste_Here!AG$2:AG$850, MATCH(B26, Paste_Here!A$2:A$850, 0)), ""), ""), "")</f>
        <v/>
      </c>
      <c r="EK26" s="66"/>
      <c r="EL26" s="76"/>
      <c r="EM26" s="66"/>
      <c r="EN26" s="76"/>
      <c r="EO26" s="66"/>
      <c r="EP26" s="76"/>
      <c r="EQ26" s="66"/>
      <c r="ER26" s="76"/>
      <c r="ES26" s="66"/>
      <c r="ET26" s="66"/>
      <c r="EU26" s="76"/>
      <c r="EV26" s="66"/>
      <c r="EW26" s="76"/>
      <c r="EX26" s="66"/>
      <c r="EY26" s="76"/>
      <c r="EZ26" s="66"/>
      <c r="FA26" s="76"/>
      <c r="FB26" s="66"/>
      <c r="FC26" s="76"/>
      <c r="FD26" s="66"/>
      <c r="FE26" s="76"/>
      <c r="FF26" s="66"/>
      <c r="FG26" s="76"/>
      <c r="FH26" s="66"/>
      <c r="FI26" s="76"/>
      <c r="FJ26" s="66"/>
      <c r="FK26" s="76"/>
      <c r="FL26" s="66"/>
      <c r="FM26" s="76"/>
      <c r="FN26" s="66"/>
      <c r="FO26" s="76"/>
      <c r="FP26" s="66"/>
      <c r="FQ26" s="76"/>
      <c r="FR26" s="66"/>
      <c r="FS26" s="76"/>
      <c r="FT26" s="66"/>
      <c r="FU26" s="76"/>
      <c r="FV26" s="66"/>
      <c r="FW26" s="76"/>
      <c r="FX26" s="66"/>
      <c r="FY26" s="76"/>
      <c r="FZ26" s="66"/>
      <c r="GA26" s="76"/>
      <c r="GB26" s="66"/>
      <c r="GC26" s="76"/>
      <c r="GD26" s="66"/>
      <c r="GE26" s="76"/>
      <c r="GF26" s="66"/>
      <c r="GG26" s="76"/>
      <c r="GH26" s="66"/>
      <c r="GI26" s="76"/>
      <c r="GJ26" s="66"/>
      <c r="GK26" s="76"/>
      <c r="GL26" s="66"/>
      <c r="GM26" s="76"/>
      <c r="GN26" s="66"/>
      <c r="GO26" s="76"/>
      <c r="GP26" s="66"/>
      <c r="GQ26" s="76"/>
      <c r="GR26" s="66"/>
      <c r="GS26" s="76"/>
      <c r="GT26" s="66"/>
      <c r="GU26" s="76"/>
      <c r="GV26" s="66"/>
      <c r="GW26" s="76"/>
      <c r="GX26" s="66"/>
      <c r="GY26" s="76"/>
      <c r="GZ26" s="66"/>
      <c r="HA26" s="76"/>
      <c r="HB26" s="66"/>
      <c r="HC26" s="76"/>
      <c r="HD26" s="66"/>
      <c r="HE26" s="76"/>
      <c r="HF26" s="66"/>
      <c r="HG26" s="76"/>
      <c r="HH26" s="66"/>
      <c r="HI26" s="76"/>
      <c r="HJ26" s="66"/>
      <c r="HK26" s="76"/>
      <c r="HL26" s="66"/>
      <c r="HM26" s="76"/>
      <c r="HN26" s="66"/>
      <c r="HO26" s="76"/>
      <c r="HP26" s="66"/>
      <c r="HQ26" s="76"/>
      <c r="HR26" s="66"/>
      <c r="HS26" s="76"/>
      <c r="HT26" s="66"/>
      <c r="HU26" s="76"/>
      <c r="HV26" s="66"/>
      <c r="HW26" s="76"/>
      <c r="HX26" s="66"/>
      <c r="HY26" s="76"/>
      <c r="HZ26" s="66"/>
      <c r="IA26" s="76"/>
      <c r="IB26" s="66"/>
      <c r="IC26" s="76"/>
      <c r="ID26" s="66"/>
      <c r="IE26" s="76"/>
      <c r="IF26" s="66"/>
      <c r="IG26" s="76"/>
      <c r="IH26" s="66"/>
      <c r="II26" s="76"/>
      <c r="IJ26" s="66"/>
      <c r="IK26" s="76"/>
      <c r="IL26" s="66"/>
      <c r="IM26" s="76"/>
      <c r="IN26" s="66"/>
      <c r="IO26" s="76"/>
      <c r="IP26" s="66"/>
      <c r="IQ26" s="76"/>
      <c r="IR26" s="66"/>
      <c r="IS26" s="76"/>
      <c r="IT26" s="66"/>
      <c r="IU26" s="76"/>
      <c r="IV26" s="66"/>
      <c r="IW26" s="76"/>
      <c r="IX26" s="66"/>
      <c r="IY26" s="76"/>
      <c r="IZ26" s="66"/>
      <c r="JA26" s="76"/>
      <c r="JB26" s="66"/>
      <c r="JC26" s="76"/>
      <c r="JD26" s="66"/>
      <c r="JE26" s="76"/>
      <c r="JF26" s="66"/>
      <c r="JG26" s="76"/>
      <c r="JH26" s="66"/>
      <c r="JI26" s="76"/>
      <c r="JJ26" s="66"/>
      <c r="JK26" s="76"/>
      <c r="JL26" s="66"/>
      <c r="JM26" s="76"/>
      <c r="JN26" s="66"/>
      <c r="JO26" s="76"/>
      <c r="JP26" s="66"/>
      <c r="JQ26" s="76"/>
      <c r="JR26" s="66"/>
      <c r="JS26" s="76"/>
      <c r="JT26" s="66"/>
      <c r="JU26" s="76"/>
      <c r="JV26" s="66"/>
      <c r="JW26" s="76"/>
      <c r="JX26" s="66"/>
      <c r="JY26" s="76"/>
      <c r="JZ26" s="66"/>
      <c r="KA26" s="76"/>
      <c r="KB26" s="66"/>
      <c r="KC26" s="76"/>
      <c r="KD26" s="66"/>
      <c r="KE26" s="76"/>
      <c r="KF26" s="66"/>
      <c r="KG26" s="76"/>
      <c r="KH26" s="66"/>
      <c r="KI26" s="76"/>
      <c r="KJ26" s="66"/>
      <c r="KK26" s="76"/>
      <c r="KL26" s="66"/>
      <c r="KM26" s="76"/>
      <c r="KN26" s="66"/>
      <c r="KO26" s="76"/>
      <c r="KP26" s="66"/>
      <c r="KQ26" s="76"/>
      <c r="KR26" s="66"/>
      <c r="KS26" s="76"/>
      <c r="KT26" s="66"/>
      <c r="KU26" s="76"/>
      <c r="KV26" s="66"/>
      <c r="KW26" s="76"/>
      <c r="KX26" s="66"/>
      <c r="KY26" s="76"/>
      <c r="KZ26" s="66"/>
      <c r="LA26" s="76"/>
      <c r="LB26" s="66"/>
      <c r="LC26" s="76"/>
      <c r="LD26" s="66"/>
      <c r="LE26" s="76"/>
      <c r="LF26" s="66"/>
      <c r="LG26" s="76"/>
      <c r="LH26" s="66"/>
      <c r="LI26" s="76"/>
      <c r="LJ26" s="66"/>
      <c r="LK26" s="76"/>
      <c r="LL26" s="66"/>
      <c r="LM26" s="76"/>
      <c r="LN26" s="66"/>
      <c r="LO26" s="76"/>
      <c r="LP26" s="66"/>
      <c r="LQ26" s="76"/>
      <c r="LR26" s="66"/>
      <c r="LS26" s="76"/>
      <c r="LT26" s="66"/>
      <c r="LU26" s="76"/>
      <c r="LV26" s="66"/>
      <c r="LW26" s="76"/>
      <c r="LX26" s="66"/>
      <c r="LY26" s="76"/>
      <c r="LZ26" s="66"/>
      <c r="MA26" s="76"/>
      <c r="MB26" s="66"/>
      <c r="MC26" s="76"/>
      <c r="MD26" s="66"/>
      <c r="MG26" s="1" t="str" cm="1">
        <f t="array" ref="MG26">IFERROR(INDEX(Paste_Here!$B$2:$B$850, MATCH(0, COUNTIF(MG$4:MG25, Paste_Here!$B$2:$B$850) + IF(Paste_Here!$B$2:$B$850="", 1, 0), 0)), "")</f>
        <v/>
      </c>
      <c r="MH26" s="1" t="str">
        <f>IF(MG26&lt;&gt;"", INDEX(Paste_Here!$A$2:$A$850, MATCH(MG26, Paste_Here!$B$2:$B$850, 0)), "")</f>
        <v/>
      </c>
      <c r="MI26" s="1" t="str">
        <f t="shared" si="8"/>
        <v/>
      </c>
      <c r="MJ26" s="1" t="str" cm="1">
        <f t="array" ref="MJ26">IFERROR(INDEX($MI$5:$MI$850, MATCH(SMALL(IF($MI$5:$MI$850&lt;&gt;"", COUNTIF($MI$5:$MI$850, "&lt;"&amp;$MI$5:$MI$850)+1), ROW()-ROW($MJ$5)+1), COUNTIF($MI$5:$MI$850, "&lt;"&amp;$MI$5:$MI$850)+1, 0)), "")</f>
        <v/>
      </c>
    </row>
    <row r="27" spans="1:348">
      <c r="A27" s="66"/>
      <c r="B27" s="76" t="str">
        <f t="shared" si="1"/>
        <v/>
      </c>
      <c r="C27" s="66"/>
      <c r="D27" s="76" t="str">
        <f>IFERROR(IF(B27&lt;&gt;"", IF(AND(INDEX(Paste_Here!B$2:B$850, MATCH(B27, Paste_Here!A$2:A$850, 0))&lt;&gt;"", ISNUMBER(VALUE(INDEX(Paste_Here!B$2:B$850, MATCH(B27, Paste_Here!A$2:A$850, 0))))), INDEX(Paste_Here!B$2:B$850, MATCH(B27, Paste_Here!A$2:A$850, 0)), ""), ""), "")</f>
        <v/>
      </c>
      <c r="E27" s="66"/>
      <c r="F27" s="76" t="str">
        <f>IFERROR(IF(B27&lt;&gt;"", IF(ISTEXT(INDEX(Paste_Here!K$2:K$850, MATCH(B27, Paste_Here!A$2:A$850, 0))), INDEX(Paste_Here!K$2:K$850, MATCH(B27, Paste_Here!A$2:A$850, 0)), ""), ""), "")</f>
        <v/>
      </c>
      <c r="G27" s="66"/>
      <c r="H27" s="76" t="str">
        <f>IFERROR(IF(B27&lt;&gt;"", IF(ISTEXT(INDEX(Paste_Here!C$2:C$850, MATCH(B27, Paste_Here!A$2:A$850, 0))), INDEX(Paste_Here!C$2:C$850, MATCH(B27, Paste_Here!A$2:A$850, 0)), ""), ""), "")</f>
        <v/>
      </c>
      <c r="I27" s="66"/>
      <c r="J27" s="76" t="str">
        <f>IFERROR(IF(B27&lt;&gt;"", IF(ISNUMBER(SEARCH("s", LOWER(INDEX(Paste_Here!M$2:M$850, MATCH(B27, Paste_Here!A$2:A$850, 0))))), "Yes", IF(INDEX(Paste_Here!M$2:M$850, MATCH(B27, Paste_Here!A$2:A$850, 0))&lt;&gt;"", "No", "")), ""), "")</f>
        <v/>
      </c>
      <c r="K27" s="66"/>
      <c r="L27" s="76" t="str">
        <f>IFERROR(IF(B27&lt;&gt;"", IF(ISNUMBER(SEARCH("yes", LOWER(INDEX(Paste_Here!E$2:E$850, MATCH(B27, Paste_Here!A$2:A$850, 0))))), "Yes", IF(ISNUMBER(SEARCH("no", LOWER(INDEX(Paste_Here!E$2:E$850, MATCH(B27, Paste_Here!A$2:A$850, 0))))), "No", "")), ""), "")</f>
        <v/>
      </c>
      <c r="M27" s="66"/>
      <c r="N27" s="76" t="str">
        <f>IFERROR(IF(B27&lt;&gt;"", IF(ISNUMBER(SEARCH("yes", LOWER(INDEX(Paste_Here!F$2:F$850, MATCH(B27, Paste_Here!A$2:A$850, 0))))), "Yes", IF(ISNUMBER(SEARCH("no", LOWER(INDEX(Paste_Here!F$2:F$850, MATCH(B27, Paste_Here!A$2:A$850, 0))))), "No", "")), ""), "")</f>
        <v/>
      </c>
      <c r="O27" s="66"/>
      <c r="P27" s="76" t="str">
        <f>IFERROR(IF(B27&lt;&gt;"", IF(ISNUMBER(SEARCH("yes", LOWER(INDEX(Paste_Here!L$2:L$850, MATCH(B27, Paste_Here!A$2:A$850, 0))))), "Yes", IF(ISNUMBER(SEARCH("no", LOWER(INDEX(Paste_Here!L$2:L$850, MATCH(B27, Paste_Here!A$2:A$850, 0))))), "No", "")), ""), "")</f>
        <v/>
      </c>
      <c r="Q27" s="66"/>
      <c r="R27" s="76" t="str">
        <f>IFERROR(IF(B27&lt;&gt;"", IF(ISNUMBER(SEARCH("transitional 2", LOWER(INDEX(Paste_Here!D$2:D$850, MATCH(B27, Paste_Here!A$2:A$850, 0))))), "T2", IF(ISNUMBER(SEARCH("transitional 1", LOWER(INDEX(Paste_Here!D$2:D$850, MATCH(B27, Paste_Here!A$2:A$850, 0))))), "T1", IF(ISNUMBER(SEARCH("waived ell services", LOWER(INDEX(Paste_Here!D$2:D$850, MATCH(B27, Paste_Here!A$2:A$850, 0))))), "W", IF(ISNUMBER(SEARCH("english language learner", LOWER(INDEX(Paste_Here!D$2:D$850, MATCH(B27, Paste_Here!A$2:A$850, 0))))), "L", "")))), ""), "")</f>
        <v/>
      </c>
      <c r="S27" s="66"/>
      <c r="T27" s="76" t="str">
        <f>IFERROR(IF(B27&lt;&gt;"", IF(ISNUMBER(SEARCH("yes", LOWER(INDEX(Paste_Here!I$2:I$850, MATCH(B27, Paste_Here!A$2:A$850, 0))))), "Yes", IF(ISNUMBER(SEARCH("no", LOWER(INDEX(Paste_Here!I$2:I$850, MATCH(B27, Paste_Here!A$2:A$850, 0))))), "No", "")), ""), "")</f>
        <v/>
      </c>
      <c r="U27" s="66"/>
      <c r="V27" s="76" t="str">
        <f>IFERROR(IF(B27&lt;&gt;"", IF(ISTEXT(INDEX(Paste_Here!J$2:J$850, MATCH(B27, Paste_Here!A$2:A$850, 0))), VALUE(INDEX(Paste_Here!J$2:J$850, MATCH(B27, Paste_Here!A$2:A$850, 0))), ""), ""), "")</f>
        <v/>
      </c>
      <c r="W27" s="66"/>
      <c r="X27" s="66"/>
      <c r="Y27" s="76" t="str">
        <f t="shared" si="2"/>
        <v/>
      </c>
      <c r="Z27" s="66"/>
      <c r="AA27" s="76" t="str">
        <f>IFERROR(IF(B27&lt;&gt;"", IF(AND(INDEX(Paste_Here!AI$2:AI$850, MATCH(B27, Paste_Here!A$2:A$850, 0))&lt;&gt;"", ISNUMBER(VALUE(INDEX(Paste_Here!AI$2:AI$850, MATCH(B27, Paste_Here!A$2:A$850, 0))))), INDEX(Paste_Here!AI$2:AI$850, MATCH(B27, Paste_Here!A$2:A$850, 0)), ""), ""), "")</f>
        <v/>
      </c>
      <c r="AB27" s="66"/>
      <c r="AC27" s="76" t="str">
        <f>IFERROR(IF(B27&lt;&gt;"", IF(AND(INDEX(Paste_Here!AJ$2:AJ$850, MATCH(B27, Paste_Here!A$2:A$850, 0))&lt;&gt;"", ISNUMBER(VALUE(INDEX(Paste_Here!AJ$2:AJ$850, MATCH(B27, Paste_Here!A$2:A$850, 0))))), INDEX(Paste_Here!AJ$2:AJ$850, MATCH(B27, Paste_Here!A$2:A$850, 0)), ""), ""), "")</f>
        <v/>
      </c>
      <c r="AD27" s="66"/>
      <c r="AE27" s="76" t="str">
        <f>IFERROR(IF(B27&lt;&gt;"", IF(AND(INDEX(Paste_Here!AK$2:AK$850, MATCH(B27, Paste_Here!A$2:A$850, 0))&lt;&gt;"", ISNUMBER(VALUE(INDEX(Paste_Here!AK$2:AK$850, MATCH(B27, Paste_Here!A$2:A$850, 0))))), INDEX(Paste_Here!AK$2:AK$850, MATCH(B27, Paste_Here!A$2:A$850, 0)), ""), ""), "")</f>
        <v/>
      </c>
      <c r="AF27" s="66"/>
      <c r="AG27" s="76" t="str">
        <f>IFERROR(IF(B27&lt;&gt;"", IF(AND(INDEX(Paste_Here!AL$2:AL$850, MATCH(B27, Paste_Here!A$2:A$850, 0))&lt;&gt;"", ISNUMBER(VALUE(INDEX(Paste_Here!AL$2:AL$850, MATCH(B27, Paste_Here!A$2:A$850, 0))))), INDEX(Paste_Here!AL$2:AL$850, MATCH(B27, Paste_Here!A$2:A$850, 0)), ""), ""), "")</f>
        <v/>
      </c>
      <c r="AH27" s="66"/>
      <c r="AI27" s="76" t="str">
        <f>IFERROR(IF(B27&lt;&gt;"", IF(AND(INDEX(Paste_Here!AH$2:AH$850, MATCH(B27, Paste_Here!A$2:A$850, 0))&lt;&gt;"", ISNUMBER(VALUE(INDEX(Paste_Here!AH$2:AH$850, MATCH(B27, Paste_Here!A$2:A$850, 0))))), IF(VALUE(INDEX(Paste_Here!AH$2:AH$850, MATCH(B27, Paste_Here!A$2:A$850, 0)))=0, "", INDEX(Paste_Here!AH$2:AH$850, MATCH(B27, Paste_Here!A$2:A$850, 0))), ""), ""), "")</f>
        <v/>
      </c>
      <c r="AJ27" s="66"/>
      <c r="AK27" s="76" t="str">
        <f>IFERROR(IF(B27&lt;&gt;"", IF(AND(INDEX(Paste_Here!N$2:N$850, MATCH(B27, Paste_Here!A$2:A$850, 0))&lt;&gt;"", ISNUMBER(VALUE(INDEX(Paste_Here!N$2:N$850, MATCH(B27, Paste_Here!A$2:A$850, 0))))), INDEX(Paste_Here!N$2:N$850, MATCH(B27, Paste_Here!A$2:A$850, 0)), ""), ""), "")</f>
        <v/>
      </c>
      <c r="AL27" s="66"/>
      <c r="AM27" s="76" t="str">
        <f>IFERROR(IF(B27&lt;&gt;"", IF(AND(INDEX(Paste_Here!O$2:O$850, MATCH(B27, Paste_Here!A$2:A$850, 0))&lt;&gt;"", ISNUMBER(VALUE(INDEX(Paste_Here!O$2:O$850, MATCH(B27, Paste_Here!A$2:A$850, 0))))), INDEX(Paste_Here!O$2:O$850, MATCH(B27, Paste_Here!A$2:A$850, 0)), ""), ""), "")</f>
        <v/>
      </c>
      <c r="AN27" s="66"/>
      <c r="AO27" s="76"/>
      <c r="AP27" s="66"/>
      <c r="AQ27" s="76"/>
      <c r="AR27" s="66"/>
      <c r="AS27" s="76"/>
      <c r="AT27" s="66"/>
      <c r="AU27" s="66"/>
      <c r="AV27" s="76" t="str">
        <f t="shared" si="3"/>
        <v/>
      </c>
      <c r="AW27" s="66"/>
      <c r="AX27" s="76" t="str">
        <f>IFERROR(IF(B27&lt;&gt;"", IF(ISNUMBER(SEARCH("Revealed-Potential (Primary Focus)", LOWER(INDEX(Paste_Here!Z$2:Z$850, MATCH(B27, Paste_Here!A$2:A$850, 0))))), "Rev-Potential: Prim", IF(ISNUMBER(SEARCH("Revealed-Potential (Secondary Focus)", LOWER(INDEX(Paste_Here!Z$2:Z$850, MATCH(B27, Paste_Here!A$2:A$850, 0))))), "Rev-Potential: Sec", IF(ISNUMBER(SEARCH("Monitoring", LOWER(INDEX(Paste_Here!Z$2:Z$850, MATCH(B27, Paste_Here!A$2:A$850, 0))))), "Monitoring", IF(ISNUMBER(SEARCH("At-Promise (Secondary Focus)", LOWER(INDEX(Paste_Here!Z$2:Z$850, MATCH(B27, Paste_Here!A$2:A$850, 0))))), "At-Promise: Sec", IF(ISNUMBER(SEARCH("At-Promise (Primary Focus)", LOWER(INDEX(Paste_Here!Z$2:Z$850, MATCH(B27, Paste_Here!A$2:A$850, 0))))), "At-Promise: Prim", ""))))), ""), "")</f>
        <v/>
      </c>
      <c r="AY27" s="66"/>
      <c r="AZ27" s="76"/>
      <c r="BA27" s="66"/>
      <c r="BB27" s="76"/>
      <c r="BC27" s="66"/>
      <c r="BD27" s="76"/>
      <c r="BE27" s="66"/>
      <c r="BF27" s="76"/>
      <c r="BG27" s="66"/>
      <c r="BH27" s="76"/>
      <c r="BI27" s="66"/>
      <c r="BJ27" s="66"/>
      <c r="BK27" s="76" t="str">
        <f t="shared" si="4"/>
        <v/>
      </c>
      <c r="BL27" s="66"/>
      <c r="BM27" s="76" t="str">
        <f>IFERROR(IF(B27&lt;&gt;"", IF(AND(ISNUMBER(VALUE(SUBSTITUTE(SUBSTITUTE(Paste_Here!R27, "br", "-"), "L", ""))), VALUE(SUBSTITUTE(SUBSTITUTE(Paste_Here!R27, "br", "-"), "L", "")) &gt;= 1095), "Yes", IF(AND(ISNUMBER(VALUE(SUBSTITUTE(SUBSTITUTE(Paste_Here!R27, "br", "-"), "L", ""))), VALUE(SUBSTITUTE(SUBSTITUTE(Paste_Here!R27, "br", "-"), "L", "")) &lt;= 1094), "No", "")), ""), "")</f>
        <v/>
      </c>
      <c r="BN27" s="66"/>
      <c r="BO27" s="76" t="str">
        <f>IFERROR(IF(B27&lt;&gt;"", IF(COUNTIF(INDEX(Paste_Here!Y$2:AB$850, MATCH(B27, Paste_Here!A$2:A$850, 0), 0), "yes") &gt; 0, "Yes", IF(COUNTIF(INDEX(Paste_Here!Y$2:AB$850, MATCH(B27, Paste_Here!A$2:A$850, 0), 0), "no") &gt; 0, "No", "")), ""), "")</f>
        <v/>
      </c>
      <c r="BP27" s="66"/>
      <c r="BQ27" s="76" t="str">
        <f>IFERROR(IF(B27&lt;&gt;"", IF(AND(ISNUMBER(VALUE(SUBSTITUTE(SUBSTITUTE(Paste_Here!U27, "em", "-"), "q", ""))), VALUE(SUBSTITUTE(SUBSTITUTE(Paste_Here!U27, "em", "-"), "q", "")) &gt;= 910), "Yes", IF(AND(ISNUMBER(VALUE(SUBSTITUTE(SUBSTITUTE(Paste_Here!U27, "em", "-"), "q", ""))), VALUE(SUBSTITUTE(SUBSTITUTE(Paste_Here!U27, "em", "-"), "q", "")) &lt;= 909), "No", "")), ""), "")</f>
        <v/>
      </c>
      <c r="BR27" s="66"/>
      <c r="BS27" s="76" t="str">
        <f>IFERROR(IF(B27&lt;&gt;"", IF(AND(INDEX(Paste_Here!X$2:X$850, MATCH(B27, Paste_Here!A$2:A$850, 0))&lt;&gt;"", ISNUMBER(VALUE(INDEX(Paste_Here!X$2:X$850, MATCH(B27, Paste_Here!A$2:A$850, 0))))), INDEX(Paste_Here!X$2:X$850, MATCH(B27, Paste_Here!A$2:A$850, 0)), ""), ""), "")</f>
        <v/>
      </c>
      <c r="BT27" s="66"/>
      <c r="BU27" s="76" t="str">
        <f>IFERROR(IF(B27&lt;&gt;"", IF(ISNUMBER(VALUE(INDEX(Paste_Here!G$2:G$850, MATCH(B27, Paste_Here!A$2:A$850, 0)))), IF(VALUE(INDEX(Paste_Here!G$2:G$850, MATCH(B27, Paste_Here!A$2:A$850, 0)))=0, "No", IF(AND(VALUE(INDEX(Paste_Here!G$2:G$850, MATCH(B27, Paste_Here!A$2:A$850, 0)))&gt;=1, VALUE(INDEX(Paste_Here!G$2:G$850, MATCH(B27, Paste_Here!A$2:A$850, 0)))&lt;=4), VALUE(INDEX(Paste_Here!G$2:G$850, MATCH(B27, Paste_Here!A$2:A$850, 0))), "")), ""), ""), "")</f>
        <v/>
      </c>
      <c r="BV27" s="66"/>
      <c r="BW27" s="76" t="str">
        <f>IFERROR(IF(B27&lt;&gt;"", IF(ISNUMBER(VALUE(INDEX(Paste_Here!H$2:H$850, MATCH(B27, Paste_Here!A$2:A$850, 0)))), IF(VALUE(INDEX(Paste_Here!H$2:H$850, MATCH(B27, Paste_Here!A$2:A$850, 0)))=0, "No", IF(AND(VALUE(INDEX(Paste_Here!H$2:H$850, MATCH(B27, Paste_Here!A$2:A$850, 0)))&gt;=1, VALUE(INDEX(Paste_Here!H$2:H$850, MATCH(B27, Paste_Here!A$2:A$850, 0)))&lt;=4), VALUE(INDEX(Paste_Here!H$2:H$850, MATCH(B27, Paste_Here!A$2:A$850, 0))), "")), ""), ""), "")</f>
        <v/>
      </c>
      <c r="BX27" s="66"/>
      <c r="BY27" s="76"/>
      <c r="BZ27" s="66"/>
      <c r="CA27" s="76"/>
      <c r="CB27" s="66"/>
      <c r="CC27" s="66"/>
      <c r="CD27" s="76" t="str">
        <f t="shared" si="5"/>
        <v/>
      </c>
      <c r="CE27" s="66"/>
      <c r="CF27" s="76" t="str">
        <f>IFERROR(IF(B27&lt;&gt;"", IF(AND(INDEX(Paste_Here!P$2:P$850, MATCH(B27, Paste_Here!A$2:A$850, 0))&lt;&gt;"", ISNUMBER(VALUE(INDEX(Paste_Here!P$2:P$850, MATCH(B27, Paste_Here!A$2:A$850, 0))))), INDEX(Paste_Here!P$2:P$850, MATCH(B27, Paste_Here!A$2:A$850, 0)), ""), ""), "")</f>
        <v/>
      </c>
      <c r="CG27" s="66"/>
      <c r="CH27" s="76" t="str">
        <f>IFERROR(IF(B27&lt;&gt;"", IF(ISNUMBER(SEARCH("highrisk", LOWER(INDEX(Paste_Here!Q$2:Q$850, MATCH(B27, Paste_Here!A$2:A$850, 0))))), "High Risk", IF(ISNUMBER(SEARCH("lowrisk", LOWER(INDEX(Paste_Here!Q$2:Q$850, MATCH(B27, Paste_Here!A$2:A$850, 0))))), "Low Risk", IF(ISNUMBER(SEARCH("somerisk", LOWER(INDEX(Paste_Here!Q$2:Q$850, MATCH(B27, Paste_Here!A$2:A$850, 0))))), "Some Risk", ""))), ""), "")</f>
        <v/>
      </c>
      <c r="CI27" s="66"/>
      <c r="CJ27" s="76" t="str">
        <f>IFERROR(IF(B27&lt;&gt;"", IF(AND(INDEX(Paste_Here!AA$2:AA$850, MATCH(B27, Paste_Here!A$2:A$850, 0))&lt;&gt;"", ISNUMBER(VALUE(INDEX(Paste_Here!AA$2:AA$850, MATCH(B27, Paste_Here!A$2:A$850, 0))))), INDEX(Paste_Here!AA$2:AA$850, MATCH(B27, Paste_Here!A$2:A$850, 0)), ""), ""), "")</f>
        <v/>
      </c>
      <c r="CK27" s="66"/>
      <c r="CL27" s="76" t="str">
        <f>IFERROR(IF(B27&lt;&gt;"", IF(LOWER(INDEX(Paste_Here!AB$2:AB$850, MATCH(B27, Paste_Here!A$2:A$850, 0)))="approaching expectations", "Approaching", IF(LOWER(INDEX(Paste_Here!AB$2:AB$850, MATCH(B27, Paste_Here!A$2:A$850, 0)))="met expectations", "Met", IF(LOWER(INDEX(Paste_Here!AB$2:AB$850, MATCH(B27, Paste_Here!A$2:A$850, 0)))="exceeded expectations", "Exceeded", IF(LOWER(INDEX(Paste_Here!AB$2:AB$850, MATCH(B27, Paste_Here!A$2:A$850, 0)))="below expectations", "Below", "")))), ""), "")</f>
        <v/>
      </c>
      <c r="CM27" s="66"/>
      <c r="CN27" s="76" t="str">
        <f>IFERROR(IF(B27&lt;&gt;"", IF(AND(INDEX(Paste_Here!AC$2:AC$850, MATCH(B27, Paste_Here!A$2:A$850, 0))&lt;&gt;"", ISNUMBER(VALUE(INDEX(Paste_Here!AC$2:AC$850, MATCH(B27, Paste_Here!A$2:A$850, 0))))), INDEX(Paste_Here!AC$2:AC$850, MATCH(B27, Paste_Here!A$2:A$850, 0)), ""), ""), "")</f>
        <v/>
      </c>
      <c r="CO27" s="66"/>
      <c r="CP27" s="76"/>
      <c r="CQ27" s="66"/>
      <c r="CR27" s="76"/>
      <c r="CS27" s="66"/>
      <c r="CT27" s="76"/>
      <c r="CU27" s="66"/>
      <c r="CV27" s="76"/>
      <c r="CW27" s="66"/>
      <c r="CX27" s="76"/>
      <c r="CY27" s="66"/>
      <c r="CZ27" s="66"/>
      <c r="DA27" s="76" t="str">
        <f t="shared" si="6"/>
        <v/>
      </c>
      <c r="DB27" s="66"/>
      <c r="DC27" s="76" t="str">
        <f>IFERROR(IF(B27&lt;&gt;"", IF(AND(INDEX(Paste_Here!V$2:V$850, MATCH(B27, Paste_Here!A$2:A$850, 0))&lt;&gt;"", ISNUMBER(VALUE(INDEX(Paste_Here!V$2:V$850, MATCH(B27, Paste_Here!A$2:A$850, 0))))), INDEX(Paste_Here!V$2:V$850, MATCH(B27, Paste_Here!A$2:A$850, 0)), ""), ""), "")</f>
        <v/>
      </c>
      <c r="DD27" s="66"/>
      <c r="DE27" s="76" t="str">
        <f>IFERROR(IF(B27&lt;&gt;"", IF(ISNUMBER(SEARCH("highrisk", LOWER(INDEX(Paste_Here!W$2:W$850, MATCH(B27, Paste_Here!A$2:A$850, 0))))), "High Risk", IF(ISNUMBER(SEARCH("lowrisk", LOWER(INDEX(Paste_Here!W$2:W$850, MATCH(B27, Paste_Here!A$2:A$850, 0))))), "Low Risk", IF(ISNUMBER(SEARCH("somerisk", LOWER(INDEX(Paste_Here!W$2:W$850, MATCH(B27, Paste_Here!A$2:A$850, 0))))), "Some Risk", ""))), ""), "")</f>
        <v/>
      </c>
      <c r="DF27" s="66"/>
      <c r="DG27" s="76" t="str">
        <f>IFERROR(IF(B27&lt;&gt;"", IF(AND(INDEX(Paste_Here!S$2:S$850, MATCH(B27, Paste_Here!A$2:A$850, 0))&lt;&gt;"", ISNUMBER(VALUE(INDEX(Paste_Here!S$2:S$850, MATCH(B27, Paste_Here!A$2:A$850, 0))))), INDEX(Paste_Here!S$2:S$850, MATCH(B27, Paste_Here!A$2:A$850, 0)), ""), ""), "")</f>
        <v/>
      </c>
      <c r="DH27" s="66"/>
      <c r="DI27" s="76" t="str">
        <f>IFERROR(IF(B27&lt;&gt;"", IF(ISNUMBER(SEARCH("highrisk", LOWER(INDEX(Paste_Here!T$2:T$850, MATCH(B27, Paste_Here!A$2:A$850, 0))))), "High Risk", IF(ISNUMBER(SEARCH("lowrisk", LOWER(INDEX(Paste_Here!T$2:T$850, MATCH(B27, Paste_Here!A$2:A$850, 0))))), "Low Risk", IF(ISNUMBER(SEARCH("somerisk", LOWER(INDEX(Paste_Here!T$2:T$850, MATCH(B27, Paste_Here!A$2:A$850, 0))))), "Some Risk", ""))), ""), "")</f>
        <v/>
      </c>
      <c r="DJ27" s="66"/>
      <c r="DK27" s="76" t="str">
        <f>IFERROR(IF(B27&lt;&gt;"", IF(AND(INDEX(Paste_Here!AD$2:AD$850, MATCH(B27, Paste_Here!A$2:A$850, 0))&lt;&gt;"", ISNUMBER(VALUE(INDEX(Paste_Here!AD$2:AD$850, MATCH(B27, Paste_Here!A$2:A$850, 0))))), INDEX(Paste_Here!AD$2:AD$850, MATCH(B27, Paste_Here!A$2:A$850, 0)), ""), ""), "")</f>
        <v/>
      </c>
      <c r="DL27" s="66"/>
      <c r="DM27" s="76" t="str">
        <f>IFERROR(IF(B27&lt;&gt;"", IF(LOWER(INDEX(Paste_Here!AE$2:AE$850, MATCH(B27, Paste_Here!A$2:A$850, 0)))="approaching expectations", "Approaching", IF(LOWER(INDEX(Paste_Here!AE$2:AE$850, MATCH(B27, Paste_Here!A$2:A$850, 0)))="met expectations", "Met", IF(LOWER(INDEX(Paste_Here!AE$2:AE$850, MATCH(B27, Paste_Here!A$2:A$850, 0)))="exceeded expectations", "Exceeded", IF(LOWER(INDEX(Paste_Here!AE$2:AE$850, MATCH(B27, Paste_Here!A$2:A$850, 0)))="below expectations", "Below", "")))), ""), "")</f>
        <v/>
      </c>
      <c r="DN27" s="66"/>
      <c r="DO27" s="76"/>
      <c r="DP27" s="66"/>
      <c r="DQ27" s="76"/>
      <c r="DR27" s="66"/>
      <c r="DS27" s="76"/>
      <c r="DT27" s="66"/>
      <c r="DU27" s="76"/>
      <c r="DV27" s="66"/>
      <c r="DW27" s="66"/>
      <c r="DX27" s="76" t="str">
        <f t="shared" si="7"/>
        <v/>
      </c>
      <c r="DY27" s="66"/>
      <c r="DZ27" s="76"/>
      <c r="EA27" s="66"/>
      <c r="EB27" s="76"/>
      <c r="EC27" s="66"/>
      <c r="ED27" s="76" t="str">
        <f>IFERROR(IF(B27&lt;&gt;"", IF(AND(INDEX(Paste_Here!AF$2:AF$850, MATCH(B27, Paste_Here!A$2:A$850, 0))&lt;&gt;"", ISNUMBER(VALUE(INDEX(Paste_Here!AF$2:AF$850, MATCH(B27, Paste_Here!A$2:A$850, 0))))), INDEX(Paste_Here!AF$2:AF$850, MATCH(B27, Paste_Here!A$2:A$850, 0)), ""), ""), "")</f>
        <v/>
      </c>
      <c r="EE27" s="66"/>
      <c r="EF27" s="76"/>
      <c r="EG27" s="66"/>
      <c r="EH27" s="76"/>
      <c r="EI27" s="66"/>
      <c r="EJ27" s="76" t="str">
        <f>IFERROR(IF(B27&lt;&gt;"", IF(AND(INDEX(Paste_Here!AG$2:AG$850, MATCH(B27, Paste_Here!A$2:A$850, 0))&lt;&gt;"", ISNUMBER(VALUE(INDEX(Paste_Here!AG$2:AG$850, MATCH(B27, Paste_Here!A$2:A$850, 0))))), INDEX(Paste_Here!AG$2:AG$850, MATCH(B27, Paste_Here!A$2:A$850, 0)), ""), ""), "")</f>
        <v/>
      </c>
      <c r="EK27" s="66"/>
      <c r="EL27" s="76"/>
      <c r="EM27" s="66"/>
      <c r="EN27" s="76"/>
      <c r="EO27" s="66"/>
      <c r="EP27" s="76"/>
      <c r="EQ27" s="66"/>
      <c r="ER27" s="76"/>
      <c r="ES27" s="66"/>
      <c r="ET27" s="66"/>
      <c r="EU27" s="76"/>
      <c r="EV27" s="66"/>
      <c r="EW27" s="76"/>
      <c r="EX27" s="66"/>
      <c r="EY27" s="76"/>
      <c r="EZ27" s="66"/>
      <c r="FA27" s="76"/>
      <c r="FB27" s="66"/>
      <c r="FC27" s="76"/>
      <c r="FD27" s="66"/>
      <c r="FE27" s="76"/>
      <c r="FF27" s="66"/>
      <c r="FG27" s="76"/>
      <c r="FH27" s="66"/>
      <c r="FI27" s="76"/>
      <c r="FJ27" s="66"/>
      <c r="FK27" s="76"/>
      <c r="FL27" s="66"/>
      <c r="FM27" s="76"/>
      <c r="FN27" s="66"/>
      <c r="FO27" s="76"/>
      <c r="FP27" s="66"/>
      <c r="FQ27" s="76"/>
      <c r="FR27" s="66"/>
      <c r="FS27" s="76"/>
      <c r="FT27" s="66"/>
      <c r="FU27" s="76"/>
      <c r="FV27" s="66"/>
      <c r="FW27" s="76"/>
      <c r="FX27" s="66"/>
      <c r="FY27" s="76"/>
      <c r="FZ27" s="66"/>
      <c r="GA27" s="76"/>
      <c r="GB27" s="66"/>
      <c r="GC27" s="76"/>
      <c r="GD27" s="66"/>
      <c r="GE27" s="76"/>
      <c r="GF27" s="66"/>
      <c r="GG27" s="76"/>
      <c r="GH27" s="66"/>
      <c r="GI27" s="76"/>
      <c r="GJ27" s="66"/>
      <c r="GK27" s="76"/>
      <c r="GL27" s="66"/>
      <c r="GM27" s="76"/>
      <c r="GN27" s="66"/>
      <c r="GO27" s="76"/>
      <c r="GP27" s="66"/>
      <c r="GQ27" s="76"/>
      <c r="GR27" s="66"/>
      <c r="GS27" s="76"/>
      <c r="GT27" s="66"/>
      <c r="GU27" s="76"/>
      <c r="GV27" s="66"/>
      <c r="GW27" s="76"/>
      <c r="GX27" s="66"/>
      <c r="GY27" s="76"/>
      <c r="GZ27" s="66"/>
      <c r="HA27" s="76"/>
      <c r="HB27" s="66"/>
      <c r="HC27" s="76"/>
      <c r="HD27" s="66"/>
      <c r="HE27" s="76"/>
      <c r="HF27" s="66"/>
      <c r="HG27" s="76"/>
      <c r="HH27" s="66"/>
      <c r="HI27" s="76"/>
      <c r="HJ27" s="66"/>
      <c r="HK27" s="76"/>
      <c r="HL27" s="66"/>
      <c r="HM27" s="76"/>
      <c r="HN27" s="66"/>
      <c r="HO27" s="76"/>
      <c r="HP27" s="66"/>
      <c r="HQ27" s="76"/>
      <c r="HR27" s="66"/>
      <c r="HS27" s="76"/>
      <c r="HT27" s="66"/>
      <c r="HU27" s="76"/>
      <c r="HV27" s="66"/>
      <c r="HW27" s="76"/>
      <c r="HX27" s="66"/>
      <c r="HY27" s="76"/>
      <c r="HZ27" s="66"/>
      <c r="IA27" s="76"/>
      <c r="IB27" s="66"/>
      <c r="IC27" s="76"/>
      <c r="ID27" s="66"/>
      <c r="IE27" s="76"/>
      <c r="IF27" s="66"/>
      <c r="IG27" s="76"/>
      <c r="IH27" s="66"/>
      <c r="II27" s="76"/>
      <c r="IJ27" s="66"/>
      <c r="IK27" s="76"/>
      <c r="IL27" s="66"/>
      <c r="IM27" s="76"/>
      <c r="IN27" s="66"/>
      <c r="IO27" s="76"/>
      <c r="IP27" s="66"/>
      <c r="IQ27" s="76"/>
      <c r="IR27" s="66"/>
      <c r="IS27" s="76"/>
      <c r="IT27" s="66"/>
      <c r="IU27" s="76"/>
      <c r="IV27" s="66"/>
      <c r="IW27" s="76"/>
      <c r="IX27" s="66"/>
      <c r="IY27" s="76"/>
      <c r="IZ27" s="66"/>
      <c r="JA27" s="76"/>
      <c r="JB27" s="66"/>
      <c r="JC27" s="76"/>
      <c r="JD27" s="66"/>
      <c r="JE27" s="76"/>
      <c r="JF27" s="66"/>
      <c r="JG27" s="76"/>
      <c r="JH27" s="66"/>
      <c r="JI27" s="76"/>
      <c r="JJ27" s="66"/>
      <c r="JK27" s="76"/>
      <c r="JL27" s="66"/>
      <c r="JM27" s="76"/>
      <c r="JN27" s="66"/>
      <c r="JO27" s="76"/>
      <c r="JP27" s="66"/>
      <c r="JQ27" s="76"/>
      <c r="JR27" s="66"/>
      <c r="JS27" s="76"/>
      <c r="JT27" s="66"/>
      <c r="JU27" s="76"/>
      <c r="JV27" s="66"/>
      <c r="JW27" s="76"/>
      <c r="JX27" s="66"/>
      <c r="JY27" s="76"/>
      <c r="JZ27" s="66"/>
      <c r="KA27" s="76"/>
      <c r="KB27" s="66"/>
      <c r="KC27" s="76"/>
      <c r="KD27" s="66"/>
      <c r="KE27" s="76"/>
      <c r="KF27" s="66"/>
      <c r="KG27" s="76"/>
      <c r="KH27" s="66"/>
      <c r="KI27" s="76"/>
      <c r="KJ27" s="66"/>
      <c r="KK27" s="76"/>
      <c r="KL27" s="66"/>
      <c r="KM27" s="76"/>
      <c r="KN27" s="66"/>
      <c r="KO27" s="76"/>
      <c r="KP27" s="66"/>
      <c r="KQ27" s="76"/>
      <c r="KR27" s="66"/>
      <c r="KS27" s="76"/>
      <c r="KT27" s="66"/>
      <c r="KU27" s="76"/>
      <c r="KV27" s="66"/>
      <c r="KW27" s="76"/>
      <c r="KX27" s="66"/>
      <c r="KY27" s="76"/>
      <c r="KZ27" s="66"/>
      <c r="LA27" s="76"/>
      <c r="LB27" s="66"/>
      <c r="LC27" s="76"/>
      <c r="LD27" s="66"/>
      <c r="LE27" s="76"/>
      <c r="LF27" s="66"/>
      <c r="LG27" s="76"/>
      <c r="LH27" s="66"/>
      <c r="LI27" s="76"/>
      <c r="LJ27" s="66"/>
      <c r="LK27" s="76"/>
      <c r="LL27" s="66"/>
      <c r="LM27" s="76"/>
      <c r="LN27" s="66"/>
      <c r="LO27" s="76"/>
      <c r="LP27" s="66"/>
      <c r="LQ27" s="76"/>
      <c r="LR27" s="66"/>
      <c r="LS27" s="76"/>
      <c r="LT27" s="66"/>
      <c r="LU27" s="76"/>
      <c r="LV27" s="66"/>
      <c r="LW27" s="76"/>
      <c r="LX27" s="66"/>
      <c r="LY27" s="76"/>
      <c r="LZ27" s="66"/>
      <c r="MA27" s="76"/>
      <c r="MB27" s="66"/>
      <c r="MC27" s="76"/>
      <c r="MD27" s="66"/>
      <c r="MG27" s="1" t="str" cm="1">
        <f t="array" ref="MG27">IFERROR(INDEX(Paste_Here!$B$2:$B$850, MATCH(0, COUNTIF(MG$4:MG26, Paste_Here!$B$2:$B$850) + IF(Paste_Here!$B$2:$B$850="", 1, 0), 0)), "")</f>
        <v/>
      </c>
      <c r="MH27" s="1" t="str">
        <f>IF(MG27&lt;&gt;"", INDEX(Paste_Here!$A$2:$A$850, MATCH(MG27, Paste_Here!$B$2:$B$850, 0)), "")</f>
        <v/>
      </c>
      <c r="MI27" s="1" t="str">
        <f t="shared" si="8"/>
        <v/>
      </c>
      <c r="MJ27" s="1" t="str" cm="1">
        <f t="array" ref="MJ27">IFERROR(INDEX($MI$5:$MI$850, MATCH(SMALL(IF($MI$5:$MI$850&lt;&gt;"", COUNTIF($MI$5:$MI$850, "&lt;"&amp;$MI$5:$MI$850)+1), ROW()-ROW($MJ$5)+1), COUNTIF($MI$5:$MI$850, "&lt;"&amp;$MI$5:$MI$850)+1, 0)), "")</f>
        <v/>
      </c>
    </row>
    <row r="28" spans="1:348">
      <c r="A28" s="66"/>
      <c r="B28" s="76" t="str">
        <f t="shared" si="1"/>
        <v/>
      </c>
      <c r="C28" s="66"/>
      <c r="D28" s="76" t="str">
        <f>IFERROR(IF(B28&lt;&gt;"", IF(AND(INDEX(Paste_Here!B$2:B$850, MATCH(B28, Paste_Here!A$2:A$850, 0))&lt;&gt;"", ISNUMBER(VALUE(INDEX(Paste_Here!B$2:B$850, MATCH(B28, Paste_Here!A$2:A$850, 0))))), INDEX(Paste_Here!B$2:B$850, MATCH(B28, Paste_Here!A$2:A$850, 0)), ""), ""), "")</f>
        <v/>
      </c>
      <c r="E28" s="66"/>
      <c r="F28" s="76" t="str">
        <f>IFERROR(IF(B28&lt;&gt;"", IF(ISTEXT(INDEX(Paste_Here!K$2:K$850, MATCH(B28, Paste_Here!A$2:A$850, 0))), INDEX(Paste_Here!K$2:K$850, MATCH(B28, Paste_Here!A$2:A$850, 0)), ""), ""), "")</f>
        <v/>
      </c>
      <c r="G28" s="66"/>
      <c r="H28" s="76" t="str">
        <f>IFERROR(IF(B28&lt;&gt;"", IF(ISTEXT(INDEX(Paste_Here!C$2:C$850, MATCH(B28, Paste_Here!A$2:A$850, 0))), INDEX(Paste_Here!C$2:C$850, MATCH(B28, Paste_Here!A$2:A$850, 0)), ""), ""), "")</f>
        <v/>
      </c>
      <c r="I28" s="66"/>
      <c r="J28" s="76" t="str">
        <f>IFERROR(IF(B28&lt;&gt;"", IF(ISNUMBER(SEARCH("s", LOWER(INDEX(Paste_Here!M$2:M$850, MATCH(B28, Paste_Here!A$2:A$850, 0))))), "Yes", IF(INDEX(Paste_Here!M$2:M$850, MATCH(B28, Paste_Here!A$2:A$850, 0))&lt;&gt;"", "No", "")), ""), "")</f>
        <v/>
      </c>
      <c r="K28" s="66"/>
      <c r="L28" s="76" t="str">
        <f>IFERROR(IF(B28&lt;&gt;"", IF(ISNUMBER(SEARCH("yes", LOWER(INDEX(Paste_Here!E$2:E$850, MATCH(B28, Paste_Here!A$2:A$850, 0))))), "Yes", IF(ISNUMBER(SEARCH("no", LOWER(INDEX(Paste_Here!E$2:E$850, MATCH(B28, Paste_Here!A$2:A$850, 0))))), "No", "")), ""), "")</f>
        <v/>
      </c>
      <c r="M28" s="66"/>
      <c r="N28" s="76" t="str">
        <f>IFERROR(IF(B28&lt;&gt;"", IF(ISNUMBER(SEARCH("yes", LOWER(INDEX(Paste_Here!F$2:F$850, MATCH(B28, Paste_Here!A$2:A$850, 0))))), "Yes", IF(ISNUMBER(SEARCH("no", LOWER(INDEX(Paste_Here!F$2:F$850, MATCH(B28, Paste_Here!A$2:A$850, 0))))), "No", "")), ""), "")</f>
        <v/>
      </c>
      <c r="O28" s="66"/>
      <c r="P28" s="76" t="str">
        <f>IFERROR(IF(B28&lt;&gt;"", IF(ISNUMBER(SEARCH("yes", LOWER(INDEX(Paste_Here!L$2:L$850, MATCH(B28, Paste_Here!A$2:A$850, 0))))), "Yes", IF(ISNUMBER(SEARCH("no", LOWER(INDEX(Paste_Here!L$2:L$850, MATCH(B28, Paste_Here!A$2:A$850, 0))))), "No", "")), ""), "")</f>
        <v/>
      </c>
      <c r="Q28" s="66"/>
      <c r="R28" s="76" t="str">
        <f>IFERROR(IF(B28&lt;&gt;"", IF(ISNUMBER(SEARCH("transitional 2", LOWER(INDEX(Paste_Here!D$2:D$850, MATCH(B28, Paste_Here!A$2:A$850, 0))))), "T2", IF(ISNUMBER(SEARCH("transitional 1", LOWER(INDEX(Paste_Here!D$2:D$850, MATCH(B28, Paste_Here!A$2:A$850, 0))))), "T1", IF(ISNUMBER(SEARCH("waived ell services", LOWER(INDEX(Paste_Here!D$2:D$850, MATCH(B28, Paste_Here!A$2:A$850, 0))))), "W", IF(ISNUMBER(SEARCH("english language learner", LOWER(INDEX(Paste_Here!D$2:D$850, MATCH(B28, Paste_Here!A$2:A$850, 0))))), "L", "")))), ""), "")</f>
        <v/>
      </c>
      <c r="S28" s="66"/>
      <c r="T28" s="76" t="str">
        <f>IFERROR(IF(B28&lt;&gt;"", IF(ISNUMBER(SEARCH("yes", LOWER(INDEX(Paste_Here!I$2:I$850, MATCH(B28, Paste_Here!A$2:A$850, 0))))), "Yes", IF(ISNUMBER(SEARCH("no", LOWER(INDEX(Paste_Here!I$2:I$850, MATCH(B28, Paste_Here!A$2:A$850, 0))))), "No", "")), ""), "")</f>
        <v/>
      </c>
      <c r="U28" s="66"/>
      <c r="V28" s="76" t="str">
        <f>IFERROR(IF(B28&lt;&gt;"", IF(ISTEXT(INDEX(Paste_Here!J$2:J$850, MATCH(B28, Paste_Here!A$2:A$850, 0))), VALUE(INDEX(Paste_Here!J$2:J$850, MATCH(B28, Paste_Here!A$2:A$850, 0))), ""), ""), "")</f>
        <v/>
      </c>
      <c r="W28" s="66"/>
      <c r="X28" s="66"/>
      <c r="Y28" s="76" t="str">
        <f t="shared" si="2"/>
        <v/>
      </c>
      <c r="Z28" s="66"/>
      <c r="AA28" s="76" t="str">
        <f>IFERROR(IF(B28&lt;&gt;"", IF(AND(INDEX(Paste_Here!AI$2:AI$850, MATCH(B28, Paste_Here!A$2:A$850, 0))&lt;&gt;"", ISNUMBER(VALUE(INDEX(Paste_Here!AI$2:AI$850, MATCH(B28, Paste_Here!A$2:A$850, 0))))), INDEX(Paste_Here!AI$2:AI$850, MATCH(B28, Paste_Here!A$2:A$850, 0)), ""), ""), "")</f>
        <v/>
      </c>
      <c r="AB28" s="66"/>
      <c r="AC28" s="76" t="str">
        <f>IFERROR(IF(B28&lt;&gt;"", IF(AND(INDEX(Paste_Here!AJ$2:AJ$850, MATCH(B28, Paste_Here!A$2:A$850, 0))&lt;&gt;"", ISNUMBER(VALUE(INDEX(Paste_Here!AJ$2:AJ$850, MATCH(B28, Paste_Here!A$2:A$850, 0))))), INDEX(Paste_Here!AJ$2:AJ$850, MATCH(B28, Paste_Here!A$2:A$850, 0)), ""), ""), "")</f>
        <v/>
      </c>
      <c r="AD28" s="66"/>
      <c r="AE28" s="76" t="str">
        <f>IFERROR(IF(B28&lt;&gt;"", IF(AND(INDEX(Paste_Here!AK$2:AK$850, MATCH(B28, Paste_Here!A$2:A$850, 0))&lt;&gt;"", ISNUMBER(VALUE(INDEX(Paste_Here!AK$2:AK$850, MATCH(B28, Paste_Here!A$2:A$850, 0))))), INDEX(Paste_Here!AK$2:AK$850, MATCH(B28, Paste_Here!A$2:A$850, 0)), ""), ""), "")</f>
        <v/>
      </c>
      <c r="AF28" s="66"/>
      <c r="AG28" s="76" t="str">
        <f>IFERROR(IF(B28&lt;&gt;"", IF(AND(INDEX(Paste_Here!AL$2:AL$850, MATCH(B28, Paste_Here!A$2:A$850, 0))&lt;&gt;"", ISNUMBER(VALUE(INDEX(Paste_Here!AL$2:AL$850, MATCH(B28, Paste_Here!A$2:A$850, 0))))), INDEX(Paste_Here!AL$2:AL$850, MATCH(B28, Paste_Here!A$2:A$850, 0)), ""), ""), "")</f>
        <v/>
      </c>
      <c r="AH28" s="66"/>
      <c r="AI28" s="76" t="str">
        <f>IFERROR(IF(B28&lt;&gt;"", IF(AND(INDEX(Paste_Here!AH$2:AH$850, MATCH(B28, Paste_Here!A$2:A$850, 0))&lt;&gt;"", ISNUMBER(VALUE(INDEX(Paste_Here!AH$2:AH$850, MATCH(B28, Paste_Here!A$2:A$850, 0))))), IF(VALUE(INDEX(Paste_Here!AH$2:AH$850, MATCH(B28, Paste_Here!A$2:A$850, 0)))=0, "", INDEX(Paste_Here!AH$2:AH$850, MATCH(B28, Paste_Here!A$2:A$850, 0))), ""), ""), "")</f>
        <v/>
      </c>
      <c r="AJ28" s="66"/>
      <c r="AK28" s="76" t="str">
        <f>IFERROR(IF(B28&lt;&gt;"", IF(AND(INDEX(Paste_Here!N$2:N$850, MATCH(B28, Paste_Here!A$2:A$850, 0))&lt;&gt;"", ISNUMBER(VALUE(INDEX(Paste_Here!N$2:N$850, MATCH(B28, Paste_Here!A$2:A$850, 0))))), INDEX(Paste_Here!N$2:N$850, MATCH(B28, Paste_Here!A$2:A$850, 0)), ""), ""), "")</f>
        <v/>
      </c>
      <c r="AL28" s="66"/>
      <c r="AM28" s="76" t="str">
        <f>IFERROR(IF(B28&lt;&gt;"", IF(AND(INDEX(Paste_Here!O$2:O$850, MATCH(B28, Paste_Here!A$2:A$850, 0))&lt;&gt;"", ISNUMBER(VALUE(INDEX(Paste_Here!O$2:O$850, MATCH(B28, Paste_Here!A$2:A$850, 0))))), INDEX(Paste_Here!O$2:O$850, MATCH(B28, Paste_Here!A$2:A$850, 0)), ""), ""), "")</f>
        <v/>
      </c>
      <c r="AN28" s="66"/>
      <c r="AO28" s="76"/>
      <c r="AP28" s="66"/>
      <c r="AQ28" s="76"/>
      <c r="AR28" s="66"/>
      <c r="AS28" s="76"/>
      <c r="AT28" s="66"/>
      <c r="AU28" s="66"/>
      <c r="AV28" s="76" t="str">
        <f t="shared" si="3"/>
        <v/>
      </c>
      <c r="AW28" s="66"/>
      <c r="AX28" s="76" t="str">
        <f>IFERROR(IF(B28&lt;&gt;"", IF(ISNUMBER(SEARCH("Revealed-Potential (Primary Focus)", LOWER(INDEX(Paste_Here!Z$2:Z$850, MATCH(B28, Paste_Here!A$2:A$850, 0))))), "Rev-Potential: Prim", IF(ISNUMBER(SEARCH("Revealed-Potential (Secondary Focus)", LOWER(INDEX(Paste_Here!Z$2:Z$850, MATCH(B28, Paste_Here!A$2:A$850, 0))))), "Rev-Potential: Sec", IF(ISNUMBER(SEARCH("Monitoring", LOWER(INDEX(Paste_Here!Z$2:Z$850, MATCH(B28, Paste_Here!A$2:A$850, 0))))), "Monitoring", IF(ISNUMBER(SEARCH("At-Promise (Secondary Focus)", LOWER(INDEX(Paste_Here!Z$2:Z$850, MATCH(B28, Paste_Here!A$2:A$850, 0))))), "At-Promise: Sec", IF(ISNUMBER(SEARCH("At-Promise (Primary Focus)", LOWER(INDEX(Paste_Here!Z$2:Z$850, MATCH(B28, Paste_Here!A$2:A$850, 0))))), "At-Promise: Prim", ""))))), ""), "")</f>
        <v/>
      </c>
      <c r="AY28" s="66"/>
      <c r="AZ28" s="76"/>
      <c r="BA28" s="66"/>
      <c r="BB28" s="76"/>
      <c r="BC28" s="66"/>
      <c r="BD28" s="76"/>
      <c r="BE28" s="66"/>
      <c r="BF28" s="76"/>
      <c r="BG28" s="66"/>
      <c r="BH28" s="76"/>
      <c r="BI28" s="66"/>
      <c r="BJ28" s="66"/>
      <c r="BK28" s="76" t="str">
        <f t="shared" si="4"/>
        <v/>
      </c>
      <c r="BL28" s="66"/>
      <c r="BM28" s="76" t="str">
        <f>IFERROR(IF(B28&lt;&gt;"", IF(AND(ISNUMBER(VALUE(SUBSTITUTE(SUBSTITUTE(Paste_Here!R28, "br", "-"), "L", ""))), VALUE(SUBSTITUTE(SUBSTITUTE(Paste_Here!R28, "br", "-"), "L", "")) &gt;= 1095), "Yes", IF(AND(ISNUMBER(VALUE(SUBSTITUTE(SUBSTITUTE(Paste_Here!R28, "br", "-"), "L", ""))), VALUE(SUBSTITUTE(SUBSTITUTE(Paste_Here!R28, "br", "-"), "L", "")) &lt;= 1094), "No", "")), ""), "")</f>
        <v/>
      </c>
      <c r="BN28" s="66"/>
      <c r="BO28" s="76" t="str">
        <f>IFERROR(IF(B28&lt;&gt;"", IF(COUNTIF(INDEX(Paste_Here!Y$2:AB$850, MATCH(B28, Paste_Here!A$2:A$850, 0), 0), "yes") &gt; 0, "Yes", IF(COUNTIF(INDEX(Paste_Here!Y$2:AB$850, MATCH(B28, Paste_Here!A$2:A$850, 0), 0), "no") &gt; 0, "No", "")), ""), "")</f>
        <v/>
      </c>
      <c r="BP28" s="66"/>
      <c r="BQ28" s="76" t="str">
        <f>IFERROR(IF(B28&lt;&gt;"", IF(AND(ISNUMBER(VALUE(SUBSTITUTE(SUBSTITUTE(Paste_Here!U28, "em", "-"), "q", ""))), VALUE(SUBSTITUTE(SUBSTITUTE(Paste_Here!U28, "em", "-"), "q", "")) &gt;= 910), "Yes", IF(AND(ISNUMBER(VALUE(SUBSTITUTE(SUBSTITUTE(Paste_Here!U28, "em", "-"), "q", ""))), VALUE(SUBSTITUTE(SUBSTITUTE(Paste_Here!U28, "em", "-"), "q", "")) &lt;= 909), "No", "")), ""), "")</f>
        <v/>
      </c>
      <c r="BR28" s="66"/>
      <c r="BS28" s="76" t="str">
        <f>IFERROR(IF(B28&lt;&gt;"", IF(AND(INDEX(Paste_Here!X$2:X$850, MATCH(B28, Paste_Here!A$2:A$850, 0))&lt;&gt;"", ISNUMBER(VALUE(INDEX(Paste_Here!X$2:X$850, MATCH(B28, Paste_Here!A$2:A$850, 0))))), INDEX(Paste_Here!X$2:X$850, MATCH(B28, Paste_Here!A$2:A$850, 0)), ""), ""), "")</f>
        <v/>
      </c>
      <c r="BT28" s="66"/>
      <c r="BU28" s="76" t="str">
        <f>IFERROR(IF(B28&lt;&gt;"", IF(ISNUMBER(VALUE(INDEX(Paste_Here!G$2:G$850, MATCH(B28, Paste_Here!A$2:A$850, 0)))), IF(VALUE(INDEX(Paste_Here!G$2:G$850, MATCH(B28, Paste_Here!A$2:A$850, 0)))=0, "No", IF(AND(VALUE(INDEX(Paste_Here!G$2:G$850, MATCH(B28, Paste_Here!A$2:A$850, 0)))&gt;=1, VALUE(INDEX(Paste_Here!G$2:G$850, MATCH(B28, Paste_Here!A$2:A$850, 0)))&lt;=4), VALUE(INDEX(Paste_Here!G$2:G$850, MATCH(B28, Paste_Here!A$2:A$850, 0))), "")), ""), ""), "")</f>
        <v/>
      </c>
      <c r="BV28" s="66"/>
      <c r="BW28" s="76" t="str">
        <f>IFERROR(IF(B28&lt;&gt;"", IF(ISNUMBER(VALUE(INDEX(Paste_Here!H$2:H$850, MATCH(B28, Paste_Here!A$2:A$850, 0)))), IF(VALUE(INDEX(Paste_Here!H$2:H$850, MATCH(B28, Paste_Here!A$2:A$850, 0)))=0, "No", IF(AND(VALUE(INDEX(Paste_Here!H$2:H$850, MATCH(B28, Paste_Here!A$2:A$850, 0)))&gt;=1, VALUE(INDEX(Paste_Here!H$2:H$850, MATCH(B28, Paste_Here!A$2:A$850, 0)))&lt;=4), VALUE(INDEX(Paste_Here!H$2:H$850, MATCH(B28, Paste_Here!A$2:A$850, 0))), "")), ""), ""), "")</f>
        <v/>
      </c>
      <c r="BX28" s="66"/>
      <c r="BY28" s="76"/>
      <c r="BZ28" s="66"/>
      <c r="CA28" s="76"/>
      <c r="CB28" s="66"/>
      <c r="CC28" s="66"/>
      <c r="CD28" s="76" t="str">
        <f t="shared" si="5"/>
        <v/>
      </c>
      <c r="CE28" s="66"/>
      <c r="CF28" s="76" t="str">
        <f>IFERROR(IF(B28&lt;&gt;"", IF(AND(INDEX(Paste_Here!P$2:P$850, MATCH(B28, Paste_Here!A$2:A$850, 0))&lt;&gt;"", ISNUMBER(VALUE(INDEX(Paste_Here!P$2:P$850, MATCH(B28, Paste_Here!A$2:A$850, 0))))), INDEX(Paste_Here!P$2:P$850, MATCH(B28, Paste_Here!A$2:A$850, 0)), ""), ""), "")</f>
        <v/>
      </c>
      <c r="CG28" s="66"/>
      <c r="CH28" s="76" t="str">
        <f>IFERROR(IF(B28&lt;&gt;"", IF(ISNUMBER(SEARCH("highrisk", LOWER(INDEX(Paste_Here!Q$2:Q$850, MATCH(B28, Paste_Here!A$2:A$850, 0))))), "High Risk", IF(ISNUMBER(SEARCH("lowrisk", LOWER(INDEX(Paste_Here!Q$2:Q$850, MATCH(B28, Paste_Here!A$2:A$850, 0))))), "Low Risk", IF(ISNUMBER(SEARCH("somerisk", LOWER(INDEX(Paste_Here!Q$2:Q$850, MATCH(B28, Paste_Here!A$2:A$850, 0))))), "Some Risk", ""))), ""), "")</f>
        <v/>
      </c>
      <c r="CI28" s="66"/>
      <c r="CJ28" s="76" t="str">
        <f>IFERROR(IF(B28&lt;&gt;"", IF(AND(INDEX(Paste_Here!AA$2:AA$850, MATCH(B28, Paste_Here!A$2:A$850, 0))&lt;&gt;"", ISNUMBER(VALUE(INDEX(Paste_Here!AA$2:AA$850, MATCH(B28, Paste_Here!A$2:A$850, 0))))), INDEX(Paste_Here!AA$2:AA$850, MATCH(B28, Paste_Here!A$2:A$850, 0)), ""), ""), "")</f>
        <v/>
      </c>
      <c r="CK28" s="66"/>
      <c r="CL28" s="76" t="str">
        <f>IFERROR(IF(B28&lt;&gt;"", IF(LOWER(INDEX(Paste_Here!AB$2:AB$850, MATCH(B28, Paste_Here!A$2:A$850, 0)))="approaching expectations", "Approaching", IF(LOWER(INDEX(Paste_Here!AB$2:AB$850, MATCH(B28, Paste_Here!A$2:A$850, 0)))="met expectations", "Met", IF(LOWER(INDEX(Paste_Here!AB$2:AB$850, MATCH(B28, Paste_Here!A$2:A$850, 0)))="exceeded expectations", "Exceeded", IF(LOWER(INDEX(Paste_Here!AB$2:AB$850, MATCH(B28, Paste_Here!A$2:A$850, 0)))="below expectations", "Below", "")))), ""), "")</f>
        <v/>
      </c>
      <c r="CM28" s="66"/>
      <c r="CN28" s="76" t="str">
        <f>IFERROR(IF(B28&lt;&gt;"", IF(AND(INDEX(Paste_Here!AC$2:AC$850, MATCH(B28, Paste_Here!A$2:A$850, 0))&lt;&gt;"", ISNUMBER(VALUE(INDEX(Paste_Here!AC$2:AC$850, MATCH(B28, Paste_Here!A$2:A$850, 0))))), INDEX(Paste_Here!AC$2:AC$850, MATCH(B28, Paste_Here!A$2:A$850, 0)), ""), ""), "")</f>
        <v/>
      </c>
      <c r="CO28" s="66"/>
      <c r="CP28" s="76"/>
      <c r="CQ28" s="66"/>
      <c r="CR28" s="76"/>
      <c r="CS28" s="66"/>
      <c r="CT28" s="76"/>
      <c r="CU28" s="66"/>
      <c r="CV28" s="76"/>
      <c r="CW28" s="66"/>
      <c r="CX28" s="76"/>
      <c r="CY28" s="66"/>
      <c r="CZ28" s="66"/>
      <c r="DA28" s="76" t="str">
        <f t="shared" si="6"/>
        <v/>
      </c>
      <c r="DB28" s="66"/>
      <c r="DC28" s="76" t="str">
        <f>IFERROR(IF(B28&lt;&gt;"", IF(AND(INDEX(Paste_Here!V$2:V$850, MATCH(B28, Paste_Here!A$2:A$850, 0))&lt;&gt;"", ISNUMBER(VALUE(INDEX(Paste_Here!V$2:V$850, MATCH(B28, Paste_Here!A$2:A$850, 0))))), INDEX(Paste_Here!V$2:V$850, MATCH(B28, Paste_Here!A$2:A$850, 0)), ""), ""), "")</f>
        <v/>
      </c>
      <c r="DD28" s="66"/>
      <c r="DE28" s="76" t="str">
        <f>IFERROR(IF(B28&lt;&gt;"", IF(ISNUMBER(SEARCH("highrisk", LOWER(INDEX(Paste_Here!W$2:W$850, MATCH(B28, Paste_Here!A$2:A$850, 0))))), "High Risk", IF(ISNUMBER(SEARCH("lowrisk", LOWER(INDEX(Paste_Here!W$2:W$850, MATCH(B28, Paste_Here!A$2:A$850, 0))))), "Low Risk", IF(ISNUMBER(SEARCH("somerisk", LOWER(INDEX(Paste_Here!W$2:W$850, MATCH(B28, Paste_Here!A$2:A$850, 0))))), "Some Risk", ""))), ""), "")</f>
        <v/>
      </c>
      <c r="DF28" s="66"/>
      <c r="DG28" s="76" t="str">
        <f>IFERROR(IF(B28&lt;&gt;"", IF(AND(INDEX(Paste_Here!S$2:S$850, MATCH(B28, Paste_Here!A$2:A$850, 0))&lt;&gt;"", ISNUMBER(VALUE(INDEX(Paste_Here!S$2:S$850, MATCH(B28, Paste_Here!A$2:A$850, 0))))), INDEX(Paste_Here!S$2:S$850, MATCH(B28, Paste_Here!A$2:A$850, 0)), ""), ""), "")</f>
        <v/>
      </c>
      <c r="DH28" s="66"/>
      <c r="DI28" s="76" t="str">
        <f>IFERROR(IF(B28&lt;&gt;"", IF(ISNUMBER(SEARCH("highrisk", LOWER(INDEX(Paste_Here!T$2:T$850, MATCH(B28, Paste_Here!A$2:A$850, 0))))), "High Risk", IF(ISNUMBER(SEARCH("lowrisk", LOWER(INDEX(Paste_Here!T$2:T$850, MATCH(B28, Paste_Here!A$2:A$850, 0))))), "Low Risk", IF(ISNUMBER(SEARCH("somerisk", LOWER(INDEX(Paste_Here!T$2:T$850, MATCH(B28, Paste_Here!A$2:A$850, 0))))), "Some Risk", ""))), ""), "")</f>
        <v/>
      </c>
      <c r="DJ28" s="66"/>
      <c r="DK28" s="76" t="str">
        <f>IFERROR(IF(B28&lt;&gt;"", IF(AND(INDEX(Paste_Here!AD$2:AD$850, MATCH(B28, Paste_Here!A$2:A$850, 0))&lt;&gt;"", ISNUMBER(VALUE(INDEX(Paste_Here!AD$2:AD$850, MATCH(B28, Paste_Here!A$2:A$850, 0))))), INDEX(Paste_Here!AD$2:AD$850, MATCH(B28, Paste_Here!A$2:A$850, 0)), ""), ""), "")</f>
        <v/>
      </c>
      <c r="DL28" s="66"/>
      <c r="DM28" s="76" t="str">
        <f>IFERROR(IF(B28&lt;&gt;"", IF(LOWER(INDEX(Paste_Here!AE$2:AE$850, MATCH(B28, Paste_Here!A$2:A$850, 0)))="approaching expectations", "Approaching", IF(LOWER(INDEX(Paste_Here!AE$2:AE$850, MATCH(B28, Paste_Here!A$2:A$850, 0)))="met expectations", "Met", IF(LOWER(INDEX(Paste_Here!AE$2:AE$850, MATCH(B28, Paste_Here!A$2:A$850, 0)))="exceeded expectations", "Exceeded", IF(LOWER(INDEX(Paste_Here!AE$2:AE$850, MATCH(B28, Paste_Here!A$2:A$850, 0)))="below expectations", "Below", "")))), ""), "")</f>
        <v/>
      </c>
      <c r="DN28" s="66"/>
      <c r="DO28" s="76"/>
      <c r="DP28" s="66"/>
      <c r="DQ28" s="76"/>
      <c r="DR28" s="66"/>
      <c r="DS28" s="76"/>
      <c r="DT28" s="66"/>
      <c r="DU28" s="76"/>
      <c r="DV28" s="66"/>
      <c r="DW28" s="66"/>
      <c r="DX28" s="76" t="str">
        <f t="shared" si="7"/>
        <v/>
      </c>
      <c r="DY28" s="66"/>
      <c r="DZ28" s="76"/>
      <c r="EA28" s="66"/>
      <c r="EB28" s="76"/>
      <c r="EC28" s="66"/>
      <c r="ED28" s="76" t="str">
        <f>IFERROR(IF(B28&lt;&gt;"", IF(AND(INDEX(Paste_Here!AF$2:AF$850, MATCH(B28, Paste_Here!A$2:A$850, 0))&lt;&gt;"", ISNUMBER(VALUE(INDEX(Paste_Here!AF$2:AF$850, MATCH(B28, Paste_Here!A$2:A$850, 0))))), INDEX(Paste_Here!AF$2:AF$850, MATCH(B28, Paste_Here!A$2:A$850, 0)), ""), ""), "")</f>
        <v/>
      </c>
      <c r="EE28" s="66"/>
      <c r="EF28" s="76"/>
      <c r="EG28" s="66"/>
      <c r="EH28" s="76"/>
      <c r="EI28" s="66"/>
      <c r="EJ28" s="76" t="str">
        <f>IFERROR(IF(B28&lt;&gt;"", IF(AND(INDEX(Paste_Here!AG$2:AG$850, MATCH(B28, Paste_Here!A$2:A$850, 0))&lt;&gt;"", ISNUMBER(VALUE(INDEX(Paste_Here!AG$2:AG$850, MATCH(B28, Paste_Here!A$2:A$850, 0))))), INDEX(Paste_Here!AG$2:AG$850, MATCH(B28, Paste_Here!A$2:A$850, 0)), ""), ""), "")</f>
        <v/>
      </c>
      <c r="EK28" s="66"/>
      <c r="EL28" s="76"/>
      <c r="EM28" s="66"/>
      <c r="EN28" s="76"/>
      <c r="EO28" s="66"/>
      <c r="EP28" s="76"/>
      <c r="EQ28" s="66"/>
      <c r="ER28" s="76"/>
      <c r="ES28" s="66"/>
      <c r="ET28" s="66"/>
      <c r="EU28" s="76"/>
      <c r="EV28" s="66"/>
      <c r="EW28" s="76"/>
      <c r="EX28" s="66"/>
      <c r="EY28" s="76"/>
      <c r="EZ28" s="66"/>
      <c r="FA28" s="76"/>
      <c r="FB28" s="66"/>
      <c r="FC28" s="76"/>
      <c r="FD28" s="66"/>
      <c r="FE28" s="76"/>
      <c r="FF28" s="66"/>
      <c r="FG28" s="76"/>
      <c r="FH28" s="66"/>
      <c r="FI28" s="76"/>
      <c r="FJ28" s="66"/>
      <c r="FK28" s="76"/>
      <c r="FL28" s="66"/>
      <c r="FM28" s="76"/>
      <c r="FN28" s="66"/>
      <c r="FO28" s="76"/>
      <c r="FP28" s="66"/>
      <c r="FQ28" s="76"/>
      <c r="FR28" s="66"/>
      <c r="FS28" s="76"/>
      <c r="FT28" s="66"/>
      <c r="FU28" s="76"/>
      <c r="FV28" s="66"/>
      <c r="FW28" s="76"/>
      <c r="FX28" s="66"/>
      <c r="FY28" s="76"/>
      <c r="FZ28" s="66"/>
      <c r="GA28" s="76"/>
      <c r="GB28" s="66"/>
      <c r="GC28" s="76"/>
      <c r="GD28" s="66"/>
      <c r="GE28" s="76"/>
      <c r="GF28" s="66"/>
      <c r="GG28" s="76"/>
      <c r="GH28" s="66"/>
      <c r="GI28" s="76"/>
      <c r="GJ28" s="66"/>
      <c r="GK28" s="76"/>
      <c r="GL28" s="66"/>
      <c r="GM28" s="76"/>
      <c r="GN28" s="66"/>
      <c r="GO28" s="76"/>
      <c r="GP28" s="66"/>
      <c r="GQ28" s="76"/>
      <c r="GR28" s="66"/>
      <c r="GS28" s="76"/>
      <c r="GT28" s="66"/>
      <c r="GU28" s="76"/>
      <c r="GV28" s="66"/>
      <c r="GW28" s="76"/>
      <c r="GX28" s="66"/>
      <c r="GY28" s="76"/>
      <c r="GZ28" s="66"/>
      <c r="HA28" s="76"/>
      <c r="HB28" s="66"/>
      <c r="HC28" s="76"/>
      <c r="HD28" s="66"/>
      <c r="HE28" s="76"/>
      <c r="HF28" s="66"/>
      <c r="HG28" s="76"/>
      <c r="HH28" s="66"/>
      <c r="HI28" s="76"/>
      <c r="HJ28" s="66"/>
      <c r="HK28" s="76"/>
      <c r="HL28" s="66"/>
      <c r="HM28" s="76"/>
      <c r="HN28" s="66"/>
      <c r="HO28" s="76"/>
      <c r="HP28" s="66"/>
      <c r="HQ28" s="76"/>
      <c r="HR28" s="66"/>
      <c r="HS28" s="76"/>
      <c r="HT28" s="66"/>
      <c r="HU28" s="76"/>
      <c r="HV28" s="66"/>
      <c r="HW28" s="76"/>
      <c r="HX28" s="66"/>
      <c r="HY28" s="76"/>
      <c r="HZ28" s="66"/>
      <c r="IA28" s="76"/>
      <c r="IB28" s="66"/>
      <c r="IC28" s="76"/>
      <c r="ID28" s="66"/>
      <c r="IE28" s="76"/>
      <c r="IF28" s="66"/>
      <c r="IG28" s="76"/>
      <c r="IH28" s="66"/>
      <c r="II28" s="76"/>
      <c r="IJ28" s="66"/>
      <c r="IK28" s="76"/>
      <c r="IL28" s="66"/>
      <c r="IM28" s="76"/>
      <c r="IN28" s="66"/>
      <c r="IO28" s="76"/>
      <c r="IP28" s="66"/>
      <c r="IQ28" s="76"/>
      <c r="IR28" s="66"/>
      <c r="IS28" s="76"/>
      <c r="IT28" s="66"/>
      <c r="IU28" s="76"/>
      <c r="IV28" s="66"/>
      <c r="IW28" s="76"/>
      <c r="IX28" s="66"/>
      <c r="IY28" s="76"/>
      <c r="IZ28" s="66"/>
      <c r="JA28" s="76"/>
      <c r="JB28" s="66"/>
      <c r="JC28" s="76"/>
      <c r="JD28" s="66"/>
      <c r="JE28" s="76"/>
      <c r="JF28" s="66"/>
      <c r="JG28" s="76"/>
      <c r="JH28" s="66"/>
      <c r="JI28" s="76"/>
      <c r="JJ28" s="66"/>
      <c r="JK28" s="76"/>
      <c r="JL28" s="66"/>
      <c r="JM28" s="76"/>
      <c r="JN28" s="66"/>
      <c r="JO28" s="76"/>
      <c r="JP28" s="66"/>
      <c r="JQ28" s="76"/>
      <c r="JR28" s="66"/>
      <c r="JS28" s="76"/>
      <c r="JT28" s="66"/>
      <c r="JU28" s="76"/>
      <c r="JV28" s="66"/>
      <c r="JW28" s="76"/>
      <c r="JX28" s="66"/>
      <c r="JY28" s="76"/>
      <c r="JZ28" s="66"/>
      <c r="KA28" s="76"/>
      <c r="KB28" s="66"/>
      <c r="KC28" s="76"/>
      <c r="KD28" s="66"/>
      <c r="KE28" s="76"/>
      <c r="KF28" s="66"/>
      <c r="KG28" s="76"/>
      <c r="KH28" s="66"/>
      <c r="KI28" s="76"/>
      <c r="KJ28" s="66"/>
      <c r="KK28" s="76"/>
      <c r="KL28" s="66"/>
      <c r="KM28" s="76"/>
      <c r="KN28" s="66"/>
      <c r="KO28" s="76"/>
      <c r="KP28" s="66"/>
      <c r="KQ28" s="76"/>
      <c r="KR28" s="66"/>
      <c r="KS28" s="76"/>
      <c r="KT28" s="66"/>
      <c r="KU28" s="76"/>
      <c r="KV28" s="66"/>
      <c r="KW28" s="76"/>
      <c r="KX28" s="66"/>
      <c r="KY28" s="76"/>
      <c r="KZ28" s="66"/>
      <c r="LA28" s="76"/>
      <c r="LB28" s="66"/>
      <c r="LC28" s="76"/>
      <c r="LD28" s="66"/>
      <c r="LE28" s="76"/>
      <c r="LF28" s="66"/>
      <c r="LG28" s="76"/>
      <c r="LH28" s="66"/>
      <c r="LI28" s="76"/>
      <c r="LJ28" s="66"/>
      <c r="LK28" s="76"/>
      <c r="LL28" s="66"/>
      <c r="LM28" s="76"/>
      <c r="LN28" s="66"/>
      <c r="LO28" s="76"/>
      <c r="LP28" s="66"/>
      <c r="LQ28" s="76"/>
      <c r="LR28" s="66"/>
      <c r="LS28" s="76"/>
      <c r="LT28" s="66"/>
      <c r="LU28" s="76"/>
      <c r="LV28" s="66"/>
      <c r="LW28" s="76"/>
      <c r="LX28" s="66"/>
      <c r="LY28" s="76"/>
      <c r="LZ28" s="66"/>
      <c r="MA28" s="76"/>
      <c r="MB28" s="66"/>
      <c r="MC28" s="76"/>
      <c r="MD28" s="66"/>
      <c r="MG28" s="1" t="str" cm="1">
        <f t="array" ref="MG28">IFERROR(INDEX(Paste_Here!$B$2:$B$850, MATCH(0, COUNTIF(MG$4:MG27, Paste_Here!$B$2:$B$850) + IF(Paste_Here!$B$2:$B$850="", 1, 0), 0)), "")</f>
        <v/>
      </c>
      <c r="MH28" s="1" t="str">
        <f>IF(MG28&lt;&gt;"", INDEX(Paste_Here!$A$2:$A$850, MATCH(MG28, Paste_Here!$B$2:$B$850, 0)), "")</f>
        <v/>
      </c>
      <c r="MI28" s="1" t="str">
        <f t="shared" si="8"/>
        <v/>
      </c>
      <c r="MJ28" s="1" t="str" cm="1">
        <f t="array" ref="MJ28">IFERROR(INDEX($MI$5:$MI$850, MATCH(SMALL(IF($MI$5:$MI$850&lt;&gt;"", COUNTIF($MI$5:$MI$850, "&lt;"&amp;$MI$5:$MI$850)+1), ROW()-ROW($MJ$5)+1), COUNTIF($MI$5:$MI$850, "&lt;"&amp;$MI$5:$MI$850)+1, 0)), "")</f>
        <v/>
      </c>
    </row>
    <row r="29" spans="1:348">
      <c r="A29" s="66"/>
      <c r="B29" s="76" t="str">
        <f t="shared" si="1"/>
        <v/>
      </c>
      <c r="C29" s="66"/>
      <c r="D29" s="76" t="str">
        <f>IFERROR(IF(B29&lt;&gt;"", IF(AND(INDEX(Paste_Here!B$2:B$850, MATCH(B29, Paste_Here!A$2:A$850, 0))&lt;&gt;"", ISNUMBER(VALUE(INDEX(Paste_Here!B$2:B$850, MATCH(B29, Paste_Here!A$2:A$850, 0))))), INDEX(Paste_Here!B$2:B$850, MATCH(B29, Paste_Here!A$2:A$850, 0)), ""), ""), "")</f>
        <v/>
      </c>
      <c r="E29" s="66"/>
      <c r="F29" s="76" t="str">
        <f>IFERROR(IF(B29&lt;&gt;"", IF(ISTEXT(INDEX(Paste_Here!K$2:K$850, MATCH(B29, Paste_Here!A$2:A$850, 0))), INDEX(Paste_Here!K$2:K$850, MATCH(B29, Paste_Here!A$2:A$850, 0)), ""), ""), "")</f>
        <v/>
      </c>
      <c r="G29" s="66"/>
      <c r="H29" s="76" t="str">
        <f>IFERROR(IF(B29&lt;&gt;"", IF(ISTEXT(INDEX(Paste_Here!C$2:C$850, MATCH(B29, Paste_Here!A$2:A$850, 0))), INDEX(Paste_Here!C$2:C$850, MATCH(B29, Paste_Here!A$2:A$850, 0)), ""), ""), "")</f>
        <v/>
      </c>
      <c r="I29" s="66"/>
      <c r="J29" s="76" t="str">
        <f>IFERROR(IF(B29&lt;&gt;"", IF(ISNUMBER(SEARCH("s", LOWER(INDEX(Paste_Here!M$2:M$850, MATCH(B29, Paste_Here!A$2:A$850, 0))))), "Yes", IF(INDEX(Paste_Here!M$2:M$850, MATCH(B29, Paste_Here!A$2:A$850, 0))&lt;&gt;"", "No", "")), ""), "")</f>
        <v/>
      </c>
      <c r="K29" s="66"/>
      <c r="L29" s="76" t="str">
        <f>IFERROR(IF(B29&lt;&gt;"", IF(ISNUMBER(SEARCH("yes", LOWER(INDEX(Paste_Here!E$2:E$850, MATCH(B29, Paste_Here!A$2:A$850, 0))))), "Yes", IF(ISNUMBER(SEARCH("no", LOWER(INDEX(Paste_Here!E$2:E$850, MATCH(B29, Paste_Here!A$2:A$850, 0))))), "No", "")), ""), "")</f>
        <v/>
      </c>
      <c r="M29" s="66"/>
      <c r="N29" s="76" t="str">
        <f>IFERROR(IF(B29&lt;&gt;"", IF(ISNUMBER(SEARCH("yes", LOWER(INDEX(Paste_Here!F$2:F$850, MATCH(B29, Paste_Here!A$2:A$850, 0))))), "Yes", IF(ISNUMBER(SEARCH("no", LOWER(INDEX(Paste_Here!F$2:F$850, MATCH(B29, Paste_Here!A$2:A$850, 0))))), "No", "")), ""), "")</f>
        <v/>
      </c>
      <c r="O29" s="66"/>
      <c r="P29" s="76" t="str">
        <f>IFERROR(IF(B29&lt;&gt;"", IF(ISNUMBER(SEARCH("yes", LOWER(INDEX(Paste_Here!L$2:L$850, MATCH(B29, Paste_Here!A$2:A$850, 0))))), "Yes", IF(ISNUMBER(SEARCH("no", LOWER(INDEX(Paste_Here!L$2:L$850, MATCH(B29, Paste_Here!A$2:A$850, 0))))), "No", "")), ""), "")</f>
        <v/>
      </c>
      <c r="Q29" s="66"/>
      <c r="R29" s="76" t="str">
        <f>IFERROR(IF(B29&lt;&gt;"", IF(ISNUMBER(SEARCH("transitional 2", LOWER(INDEX(Paste_Here!D$2:D$850, MATCH(B29, Paste_Here!A$2:A$850, 0))))), "T2", IF(ISNUMBER(SEARCH("transitional 1", LOWER(INDEX(Paste_Here!D$2:D$850, MATCH(B29, Paste_Here!A$2:A$850, 0))))), "T1", IF(ISNUMBER(SEARCH("waived ell services", LOWER(INDEX(Paste_Here!D$2:D$850, MATCH(B29, Paste_Here!A$2:A$850, 0))))), "W", IF(ISNUMBER(SEARCH("english language learner", LOWER(INDEX(Paste_Here!D$2:D$850, MATCH(B29, Paste_Here!A$2:A$850, 0))))), "L", "")))), ""), "")</f>
        <v/>
      </c>
      <c r="S29" s="66"/>
      <c r="T29" s="76" t="str">
        <f>IFERROR(IF(B29&lt;&gt;"", IF(ISNUMBER(SEARCH("yes", LOWER(INDEX(Paste_Here!I$2:I$850, MATCH(B29, Paste_Here!A$2:A$850, 0))))), "Yes", IF(ISNUMBER(SEARCH("no", LOWER(INDEX(Paste_Here!I$2:I$850, MATCH(B29, Paste_Here!A$2:A$850, 0))))), "No", "")), ""), "")</f>
        <v/>
      </c>
      <c r="U29" s="66"/>
      <c r="V29" s="76" t="str">
        <f>IFERROR(IF(B29&lt;&gt;"", IF(ISTEXT(INDEX(Paste_Here!J$2:J$850, MATCH(B29, Paste_Here!A$2:A$850, 0))), VALUE(INDEX(Paste_Here!J$2:J$850, MATCH(B29, Paste_Here!A$2:A$850, 0))), ""), ""), "")</f>
        <v/>
      </c>
      <c r="W29" s="66"/>
      <c r="X29" s="66"/>
      <c r="Y29" s="76" t="str">
        <f t="shared" si="2"/>
        <v/>
      </c>
      <c r="Z29" s="66"/>
      <c r="AA29" s="76" t="str">
        <f>IFERROR(IF(B29&lt;&gt;"", IF(AND(INDEX(Paste_Here!AI$2:AI$850, MATCH(B29, Paste_Here!A$2:A$850, 0))&lt;&gt;"", ISNUMBER(VALUE(INDEX(Paste_Here!AI$2:AI$850, MATCH(B29, Paste_Here!A$2:A$850, 0))))), INDEX(Paste_Here!AI$2:AI$850, MATCH(B29, Paste_Here!A$2:A$850, 0)), ""), ""), "")</f>
        <v/>
      </c>
      <c r="AB29" s="66"/>
      <c r="AC29" s="76" t="str">
        <f>IFERROR(IF(B29&lt;&gt;"", IF(AND(INDEX(Paste_Here!AJ$2:AJ$850, MATCH(B29, Paste_Here!A$2:A$850, 0))&lt;&gt;"", ISNUMBER(VALUE(INDEX(Paste_Here!AJ$2:AJ$850, MATCH(B29, Paste_Here!A$2:A$850, 0))))), INDEX(Paste_Here!AJ$2:AJ$850, MATCH(B29, Paste_Here!A$2:A$850, 0)), ""), ""), "")</f>
        <v/>
      </c>
      <c r="AD29" s="66"/>
      <c r="AE29" s="76" t="str">
        <f>IFERROR(IF(B29&lt;&gt;"", IF(AND(INDEX(Paste_Here!AK$2:AK$850, MATCH(B29, Paste_Here!A$2:A$850, 0))&lt;&gt;"", ISNUMBER(VALUE(INDEX(Paste_Here!AK$2:AK$850, MATCH(B29, Paste_Here!A$2:A$850, 0))))), INDEX(Paste_Here!AK$2:AK$850, MATCH(B29, Paste_Here!A$2:A$850, 0)), ""), ""), "")</f>
        <v/>
      </c>
      <c r="AF29" s="66"/>
      <c r="AG29" s="76" t="str">
        <f>IFERROR(IF(B29&lt;&gt;"", IF(AND(INDEX(Paste_Here!AL$2:AL$850, MATCH(B29, Paste_Here!A$2:A$850, 0))&lt;&gt;"", ISNUMBER(VALUE(INDEX(Paste_Here!AL$2:AL$850, MATCH(B29, Paste_Here!A$2:A$850, 0))))), INDEX(Paste_Here!AL$2:AL$850, MATCH(B29, Paste_Here!A$2:A$850, 0)), ""), ""), "")</f>
        <v/>
      </c>
      <c r="AH29" s="66"/>
      <c r="AI29" s="76" t="str">
        <f>IFERROR(IF(B29&lt;&gt;"", IF(AND(INDEX(Paste_Here!AH$2:AH$850, MATCH(B29, Paste_Here!A$2:A$850, 0))&lt;&gt;"", ISNUMBER(VALUE(INDEX(Paste_Here!AH$2:AH$850, MATCH(B29, Paste_Here!A$2:A$850, 0))))), IF(VALUE(INDEX(Paste_Here!AH$2:AH$850, MATCH(B29, Paste_Here!A$2:A$850, 0)))=0, "", INDEX(Paste_Here!AH$2:AH$850, MATCH(B29, Paste_Here!A$2:A$850, 0))), ""), ""), "")</f>
        <v/>
      </c>
      <c r="AJ29" s="66"/>
      <c r="AK29" s="76" t="str">
        <f>IFERROR(IF(B29&lt;&gt;"", IF(AND(INDEX(Paste_Here!N$2:N$850, MATCH(B29, Paste_Here!A$2:A$850, 0))&lt;&gt;"", ISNUMBER(VALUE(INDEX(Paste_Here!N$2:N$850, MATCH(B29, Paste_Here!A$2:A$850, 0))))), INDEX(Paste_Here!N$2:N$850, MATCH(B29, Paste_Here!A$2:A$850, 0)), ""), ""), "")</f>
        <v/>
      </c>
      <c r="AL29" s="66"/>
      <c r="AM29" s="76" t="str">
        <f>IFERROR(IF(B29&lt;&gt;"", IF(AND(INDEX(Paste_Here!O$2:O$850, MATCH(B29, Paste_Here!A$2:A$850, 0))&lt;&gt;"", ISNUMBER(VALUE(INDEX(Paste_Here!O$2:O$850, MATCH(B29, Paste_Here!A$2:A$850, 0))))), INDEX(Paste_Here!O$2:O$850, MATCH(B29, Paste_Here!A$2:A$850, 0)), ""), ""), "")</f>
        <v/>
      </c>
      <c r="AN29" s="66"/>
      <c r="AO29" s="76"/>
      <c r="AP29" s="66"/>
      <c r="AQ29" s="76"/>
      <c r="AR29" s="66"/>
      <c r="AS29" s="76"/>
      <c r="AT29" s="66"/>
      <c r="AU29" s="66"/>
      <c r="AV29" s="76" t="str">
        <f t="shared" si="3"/>
        <v/>
      </c>
      <c r="AW29" s="66"/>
      <c r="AX29" s="76" t="str">
        <f>IFERROR(IF(B29&lt;&gt;"", IF(ISNUMBER(SEARCH("Revealed-Potential (Primary Focus)", LOWER(INDEX(Paste_Here!Z$2:Z$850, MATCH(B29, Paste_Here!A$2:A$850, 0))))), "Rev-Potential: Prim", IF(ISNUMBER(SEARCH("Revealed-Potential (Secondary Focus)", LOWER(INDEX(Paste_Here!Z$2:Z$850, MATCH(B29, Paste_Here!A$2:A$850, 0))))), "Rev-Potential: Sec", IF(ISNUMBER(SEARCH("Monitoring", LOWER(INDEX(Paste_Here!Z$2:Z$850, MATCH(B29, Paste_Here!A$2:A$850, 0))))), "Monitoring", IF(ISNUMBER(SEARCH("At-Promise (Secondary Focus)", LOWER(INDEX(Paste_Here!Z$2:Z$850, MATCH(B29, Paste_Here!A$2:A$850, 0))))), "At-Promise: Sec", IF(ISNUMBER(SEARCH("At-Promise (Primary Focus)", LOWER(INDEX(Paste_Here!Z$2:Z$850, MATCH(B29, Paste_Here!A$2:A$850, 0))))), "At-Promise: Prim", ""))))), ""), "")</f>
        <v/>
      </c>
      <c r="AY29" s="66"/>
      <c r="AZ29" s="76"/>
      <c r="BA29" s="66"/>
      <c r="BB29" s="76"/>
      <c r="BC29" s="66"/>
      <c r="BD29" s="76"/>
      <c r="BE29" s="66"/>
      <c r="BF29" s="76"/>
      <c r="BG29" s="66"/>
      <c r="BH29" s="76"/>
      <c r="BI29" s="66"/>
      <c r="BJ29" s="66"/>
      <c r="BK29" s="76" t="str">
        <f t="shared" si="4"/>
        <v/>
      </c>
      <c r="BL29" s="66"/>
      <c r="BM29" s="76" t="str">
        <f>IFERROR(IF(B29&lt;&gt;"", IF(AND(ISNUMBER(VALUE(SUBSTITUTE(SUBSTITUTE(Paste_Here!R29, "br", "-"), "L", ""))), VALUE(SUBSTITUTE(SUBSTITUTE(Paste_Here!R29, "br", "-"), "L", "")) &gt;= 1095), "Yes", IF(AND(ISNUMBER(VALUE(SUBSTITUTE(SUBSTITUTE(Paste_Here!R29, "br", "-"), "L", ""))), VALUE(SUBSTITUTE(SUBSTITUTE(Paste_Here!R29, "br", "-"), "L", "")) &lt;= 1094), "No", "")), ""), "")</f>
        <v/>
      </c>
      <c r="BN29" s="66"/>
      <c r="BO29" s="76" t="str">
        <f>IFERROR(IF(B29&lt;&gt;"", IF(COUNTIF(INDEX(Paste_Here!Y$2:AB$850, MATCH(B29, Paste_Here!A$2:A$850, 0), 0), "yes") &gt; 0, "Yes", IF(COUNTIF(INDEX(Paste_Here!Y$2:AB$850, MATCH(B29, Paste_Here!A$2:A$850, 0), 0), "no") &gt; 0, "No", "")), ""), "")</f>
        <v/>
      </c>
      <c r="BP29" s="66"/>
      <c r="BQ29" s="76" t="str">
        <f>IFERROR(IF(B29&lt;&gt;"", IF(AND(ISNUMBER(VALUE(SUBSTITUTE(SUBSTITUTE(Paste_Here!U29, "em", "-"), "q", ""))), VALUE(SUBSTITUTE(SUBSTITUTE(Paste_Here!U29, "em", "-"), "q", "")) &gt;= 910), "Yes", IF(AND(ISNUMBER(VALUE(SUBSTITUTE(SUBSTITUTE(Paste_Here!U29, "em", "-"), "q", ""))), VALUE(SUBSTITUTE(SUBSTITUTE(Paste_Here!U29, "em", "-"), "q", "")) &lt;= 909), "No", "")), ""), "")</f>
        <v/>
      </c>
      <c r="BR29" s="66"/>
      <c r="BS29" s="76" t="str">
        <f>IFERROR(IF(B29&lt;&gt;"", IF(AND(INDEX(Paste_Here!X$2:X$850, MATCH(B29, Paste_Here!A$2:A$850, 0))&lt;&gt;"", ISNUMBER(VALUE(INDEX(Paste_Here!X$2:X$850, MATCH(B29, Paste_Here!A$2:A$850, 0))))), INDEX(Paste_Here!X$2:X$850, MATCH(B29, Paste_Here!A$2:A$850, 0)), ""), ""), "")</f>
        <v/>
      </c>
      <c r="BT29" s="66"/>
      <c r="BU29" s="76" t="str">
        <f>IFERROR(IF(B29&lt;&gt;"", IF(ISNUMBER(VALUE(INDEX(Paste_Here!G$2:G$850, MATCH(B29, Paste_Here!A$2:A$850, 0)))), IF(VALUE(INDEX(Paste_Here!G$2:G$850, MATCH(B29, Paste_Here!A$2:A$850, 0)))=0, "No", IF(AND(VALUE(INDEX(Paste_Here!G$2:G$850, MATCH(B29, Paste_Here!A$2:A$850, 0)))&gt;=1, VALUE(INDEX(Paste_Here!G$2:G$850, MATCH(B29, Paste_Here!A$2:A$850, 0)))&lt;=4), VALUE(INDEX(Paste_Here!G$2:G$850, MATCH(B29, Paste_Here!A$2:A$850, 0))), "")), ""), ""), "")</f>
        <v/>
      </c>
      <c r="BV29" s="66"/>
      <c r="BW29" s="76" t="str">
        <f>IFERROR(IF(B29&lt;&gt;"", IF(ISNUMBER(VALUE(INDEX(Paste_Here!H$2:H$850, MATCH(B29, Paste_Here!A$2:A$850, 0)))), IF(VALUE(INDEX(Paste_Here!H$2:H$850, MATCH(B29, Paste_Here!A$2:A$850, 0)))=0, "No", IF(AND(VALUE(INDEX(Paste_Here!H$2:H$850, MATCH(B29, Paste_Here!A$2:A$850, 0)))&gt;=1, VALUE(INDEX(Paste_Here!H$2:H$850, MATCH(B29, Paste_Here!A$2:A$850, 0)))&lt;=4), VALUE(INDEX(Paste_Here!H$2:H$850, MATCH(B29, Paste_Here!A$2:A$850, 0))), "")), ""), ""), "")</f>
        <v/>
      </c>
      <c r="BX29" s="66"/>
      <c r="BY29" s="76"/>
      <c r="BZ29" s="66"/>
      <c r="CA29" s="76"/>
      <c r="CB29" s="66"/>
      <c r="CC29" s="66"/>
      <c r="CD29" s="76" t="str">
        <f t="shared" si="5"/>
        <v/>
      </c>
      <c r="CE29" s="66"/>
      <c r="CF29" s="76" t="str">
        <f>IFERROR(IF(B29&lt;&gt;"", IF(AND(INDEX(Paste_Here!P$2:P$850, MATCH(B29, Paste_Here!A$2:A$850, 0))&lt;&gt;"", ISNUMBER(VALUE(INDEX(Paste_Here!P$2:P$850, MATCH(B29, Paste_Here!A$2:A$850, 0))))), INDEX(Paste_Here!P$2:P$850, MATCH(B29, Paste_Here!A$2:A$850, 0)), ""), ""), "")</f>
        <v/>
      </c>
      <c r="CG29" s="66"/>
      <c r="CH29" s="76" t="str">
        <f>IFERROR(IF(B29&lt;&gt;"", IF(ISNUMBER(SEARCH("highrisk", LOWER(INDEX(Paste_Here!Q$2:Q$850, MATCH(B29, Paste_Here!A$2:A$850, 0))))), "High Risk", IF(ISNUMBER(SEARCH("lowrisk", LOWER(INDEX(Paste_Here!Q$2:Q$850, MATCH(B29, Paste_Here!A$2:A$850, 0))))), "Low Risk", IF(ISNUMBER(SEARCH("somerisk", LOWER(INDEX(Paste_Here!Q$2:Q$850, MATCH(B29, Paste_Here!A$2:A$850, 0))))), "Some Risk", ""))), ""), "")</f>
        <v/>
      </c>
      <c r="CI29" s="66"/>
      <c r="CJ29" s="76" t="str">
        <f>IFERROR(IF(B29&lt;&gt;"", IF(AND(INDEX(Paste_Here!AA$2:AA$850, MATCH(B29, Paste_Here!A$2:A$850, 0))&lt;&gt;"", ISNUMBER(VALUE(INDEX(Paste_Here!AA$2:AA$850, MATCH(B29, Paste_Here!A$2:A$850, 0))))), INDEX(Paste_Here!AA$2:AA$850, MATCH(B29, Paste_Here!A$2:A$850, 0)), ""), ""), "")</f>
        <v/>
      </c>
      <c r="CK29" s="66"/>
      <c r="CL29" s="76" t="str">
        <f>IFERROR(IF(B29&lt;&gt;"", IF(LOWER(INDEX(Paste_Here!AB$2:AB$850, MATCH(B29, Paste_Here!A$2:A$850, 0)))="approaching expectations", "Approaching", IF(LOWER(INDEX(Paste_Here!AB$2:AB$850, MATCH(B29, Paste_Here!A$2:A$850, 0)))="met expectations", "Met", IF(LOWER(INDEX(Paste_Here!AB$2:AB$850, MATCH(B29, Paste_Here!A$2:A$850, 0)))="exceeded expectations", "Exceeded", IF(LOWER(INDEX(Paste_Here!AB$2:AB$850, MATCH(B29, Paste_Here!A$2:A$850, 0)))="below expectations", "Below", "")))), ""), "")</f>
        <v/>
      </c>
      <c r="CM29" s="66"/>
      <c r="CN29" s="76" t="str">
        <f>IFERROR(IF(B29&lt;&gt;"", IF(AND(INDEX(Paste_Here!AC$2:AC$850, MATCH(B29, Paste_Here!A$2:A$850, 0))&lt;&gt;"", ISNUMBER(VALUE(INDEX(Paste_Here!AC$2:AC$850, MATCH(B29, Paste_Here!A$2:A$850, 0))))), INDEX(Paste_Here!AC$2:AC$850, MATCH(B29, Paste_Here!A$2:A$850, 0)), ""), ""), "")</f>
        <v/>
      </c>
      <c r="CO29" s="66"/>
      <c r="CP29" s="76"/>
      <c r="CQ29" s="66"/>
      <c r="CR29" s="76"/>
      <c r="CS29" s="66"/>
      <c r="CT29" s="76"/>
      <c r="CU29" s="66"/>
      <c r="CV29" s="76"/>
      <c r="CW29" s="66"/>
      <c r="CX29" s="76"/>
      <c r="CY29" s="66"/>
      <c r="CZ29" s="66"/>
      <c r="DA29" s="76" t="str">
        <f t="shared" si="6"/>
        <v/>
      </c>
      <c r="DB29" s="66"/>
      <c r="DC29" s="76" t="str">
        <f>IFERROR(IF(B29&lt;&gt;"", IF(AND(INDEX(Paste_Here!V$2:V$850, MATCH(B29, Paste_Here!A$2:A$850, 0))&lt;&gt;"", ISNUMBER(VALUE(INDEX(Paste_Here!V$2:V$850, MATCH(B29, Paste_Here!A$2:A$850, 0))))), INDEX(Paste_Here!V$2:V$850, MATCH(B29, Paste_Here!A$2:A$850, 0)), ""), ""), "")</f>
        <v/>
      </c>
      <c r="DD29" s="66"/>
      <c r="DE29" s="76" t="str">
        <f>IFERROR(IF(B29&lt;&gt;"", IF(ISNUMBER(SEARCH("highrisk", LOWER(INDEX(Paste_Here!W$2:W$850, MATCH(B29, Paste_Here!A$2:A$850, 0))))), "High Risk", IF(ISNUMBER(SEARCH("lowrisk", LOWER(INDEX(Paste_Here!W$2:W$850, MATCH(B29, Paste_Here!A$2:A$850, 0))))), "Low Risk", IF(ISNUMBER(SEARCH("somerisk", LOWER(INDEX(Paste_Here!W$2:W$850, MATCH(B29, Paste_Here!A$2:A$850, 0))))), "Some Risk", ""))), ""), "")</f>
        <v/>
      </c>
      <c r="DF29" s="66"/>
      <c r="DG29" s="76" t="str">
        <f>IFERROR(IF(B29&lt;&gt;"", IF(AND(INDEX(Paste_Here!S$2:S$850, MATCH(B29, Paste_Here!A$2:A$850, 0))&lt;&gt;"", ISNUMBER(VALUE(INDEX(Paste_Here!S$2:S$850, MATCH(B29, Paste_Here!A$2:A$850, 0))))), INDEX(Paste_Here!S$2:S$850, MATCH(B29, Paste_Here!A$2:A$850, 0)), ""), ""), "")</f>
        <v/>
      </c>
      <c r="DH29" s="66"/>
      <c r="DI29" s="76" t="str">
        <f>IFERROR(IF(B29&lt;&gt;"", IF(ISNUMBER(SEARCH("highrisk", LOWER(INDEX(Paste_Here!T$2:T$850, MATCH(B29, Paste_Here!A$2:A$850, 0))))), "High Risk", IF(ISNUMBER(SEARCH("lowrisk", LOWER(INDEX(Paste_Here!T$2:T$850, MATCH(B29, Paste_Here!A$2:A$850, 0))))), "Low Risk", IF(ISNUMBER(SEARCH("somerisk", LOWER(INDEX(Paste_Here!T$2:T$850, MATCH(B29, Paste_Here!A$2:A$850, 0))))), "Some Risk", ""))), ""), "")</f>
        <v/>
      </c>
      <c r="DJ29" s="66"/>
      <c r="DK29" s="76" t="str">
        <f>IFERROR(IF(B29&lt;&gt;"", IF(AND(INDEX(Paste_Here!AD$2:AD$850, MATCH(B29, Paste_Here!A$2:A$850, 0))&lt;&gt;"", ISNUMBER(VALUE(INDEX(Paste_Here!AD$2:AD$850, MATCH(B29, Paste_Here!A$2:A$850, 0))))), INDEX(Paste_Here!AD$2:AD$850, MATCH(B29, Paste_Here!A$2:A$850, 0)), ""), ""), "")</f>
        <v/>
      </c>
      <c r="DL29" s="66"/>
      <c r="DM29" s="76" t="str">
        <f>IFERROR(IF(B29&lt;&gt;"", IF(LOWER(INDEX(Paste_Here!AE$2:AE$850, MATCH(B29, Paste_Here!A$2:A$850, 0)))="approaching expectations", "Approaching", IF(LOWER(INDEX(Paste_Here!AE$2:AE$850, MATCH(B29, Paste_Here!A$2:A$850, 0)))="met expectations", "Met", IF(LOWER(INDEX(Paste_Here!AE$2:AE$850, MATCH(B29, Paste_Here!A$2:A$850, 0)))="exceeded expectations", "Exceeded", IF(LOWER(INDEX(Paste_Here!AE$2:AE$850, MATCH(B29, Paste_Here!A$2:A$850, 0)))="below expectations", "Below", "")))), ""), "")</f>
        <v/>
      </c>
      <c r="DN29" s="66"/>
      <c r="DO29" s="76"/>
      <c r="DP29" s="66"/>
      <c r="DQ29" s="76"/>
      <c r="DR29" s="66"/>
      <c r="DS29" s="76"/>
      <c r="DT29" s="66"/>
      <c r="DU29" s="76"/>
      <c r="DV29" s="66"/>
      <c r="DW29" s="66"/>
      <c r="DX29" s="76" t="str">
        <f t="shared" si="7"/>
        <v/>
      </c>
      <c r="DY29" s="66"/>
      <c r="DZ29" s="76"/>
      <c r="EA29" s="66"/>
      <c r="EB29" s="76"/>
      <c r="EC29" s="66"/>
      <c r="ED29" s="76" t="str">
        <f>IFERROR(IF(B29&lt;&gt;"", IF(AND(INDEX(Paste_Here!AF$2:AF$850, MATCH(B29, Paste_Here!A$2:A$850, 0))&lt;&gt;"", ISNUMBER(VALUE(INDEX(Paste_Here!AF$2:AF$850, MATCH(B29, Paste_Here!A$2:A$850, 0))))), INDEX(Paste_Here!AF$2:AF$850, MATCH(B29, Paste_Here!A$2:A$850, 0)), ""), ""), "")</f>
        <v/>
      </c>
      <c r="EE29" s="66"/>
      <c r="EF29" s="76"/>
      <c r="EG29" s="66"/>
      <c r="EH29" s="76"/>
      <c r="EI29" s="66"/>
      <c r="EJ29" s="76" t="str">
        <f>IFERROR(IF(B29&lt;&gt;"", IF(AND(INDEX(Paste_Here!AG$2:AG$850, MATCH(B29, Paste_Here!A$2:A$850, 0))&lt;&gt;"", ISNUMBER(VALUE(INDEX(Paste_Here!AG$2:AG$850, MATCH(B29, Paste_Here!A$2:A$850, 0))))), INDEX(Paste_Here!AG$2:AG$850, MATCH(B29, Paste_Here!A$2:A$850, 0)), ""), ""), "")</f>
        <v/>
      </c>
      <c r="EK29" s="66"/>
      <c r="EL29" s="76"/>
      <c r="EM29" s="66"/>
      <c r="EN29" s="76"/>
      <c r="EO29" s="66"/>
      <c r="EP29" s="76"/>
      <c r="EQ29" s="66"/>
      <c r="ER29" s="76"/>
      <c r="ES29" s="66"/>
      <c r="ET29" s="66"/>
      <c r="EU29" s="76"/>
      <c r="EV29" s="66"/>
      <c r="EW29" s="76"/>
      <c r="EX29" s="66"/>
      <c r="EY29" s="76"/>
      <c r="EZ29" s="66"/>
      <c r="FA29" s="76"/>
      <c r="FB29" s="66"/>
      <c r="FC29" s="76"/>
      <c r="FD29" s="66"/>
      <c r="FE29" s="76"/>
      <c r="FF29" s="66"/>
      <c r="FG29" s="76"/>
      <c r="FH29" s="66"/>
      <c r="FI29" s="76"/>
      <c r="FJ29" s="66"/>
      <c r="FK29" s="76"/>
      <c r="FL29" s="66"/>
      <c r="FM29" s="76"/>
      <c r="FN29" s="66"/>
      <c r="FO29" s="76"/>
      <c r="FP29" s="66"/>
      <c r="FQ29" s="76"/>
      <c r="FR29" s="66"/>
      <c r="FS29" s="76"/>
      <c r="FT29" s="66"/>
      <c r="FU29" s="76"/>
      <c r="FV29" s="66"/>
      <c r="FW29" s="76"/>
      <c r="FX29" s="66"/>
      <c r="FY29" s="76"/>
      <c r="FZ29" s="66"/>
      <c r="GA29" s="76"/>
      <c r="GB29" s="66"/>
      <c r="GC29" s="76"/>
      <c r="GD29" s="66"/>
      <c r="GE29" s="76"/>
      <c r="GF29" s="66"/>
      <c r="GG29" s="76"/>
      <c r="GH29" s="66"/>
      <c r="GI29" s="76"/>
      <c r="GJ29" s="66"/>
      <c r="GK29" s="76"/>
      <c r="GL29" s="66"/>
      <c r="GM29" s="76"/>
      <c r="GN29" s="66"/>
      <c r="GO29" s="76"/>
      <c r="GP29" s="66"/>
      <c r="GQ29" s="76"/>
      <c r="GR29" s="66"/>
      <c r="GS29" s="76"/>
      <c r="GT29" s="66"/>
      <c r="GU29" s="76"/>
      <c r="GV29" s="66"/>
      <c r="GW29" s="76"/>
      <c r="GX29" s="66"/>
      <c r="GY29" s="76"/>
      <c r="GZ29" s="66"/>
      <c r="HA29" s="76"/>
      <c r="HB29" s="66"/>
      <c r="HC29" s="76"/>
      <c r="HD29" s="66"/>
      <c r="HE29" s="76"/>
      <c r="HF29" s="66"/>
      <c r="HG29" s="76"/>
      <c r="HH29" s="66"/>
      <c r="HI29" s="76"/>
      <c r="HJ29" s="66"/>
      <c r="HK29" s="76"/>
      <c r="HL29" s="66"/>
      <c r="HM29" s="76"/>
      <c r="HN29" s="66"/>
      <c r="HO29" s="76"/>
      <c r="HP29" s="66"/>
      <c r="HQ29" s="76"/>
      <c r="HR29" s="66"/>
      <c r="HS29" s="76"/>
      <c r="HT29" s="66"/>
      <c r="HU29" s="76"/>
      <c r="HV29" s="66"/>
      <c r="HW29" s="76"/>
      <c r="HX29" s="66"/>
      <c r="HY29" s="76"/>
      <c r="HZ29" s="66"/>
      <c r="IA29" s="76"/>
      <c r="IB29" s="66"/>
      <c r="IC29" s="76"/>
      <c r="ID29" s="66"/>
      <c r="IE29" s="76"/>
      <c r="IF29" s="66"/>
      <c r="IG29" s="76"/>
      <c r="IH29" s="66"/>
      <c r="II29" s="76"/>
      <c r="IJ29" s="66"/>
      <c r="IK29" s="76"/>
      <c r="IL29" s="66"/>
      <c r="IM29" s="76"/>
      <c r="IN29" s="66"/>
      <c r="IO29" s="76"/>
      <c r="IP29" s="66"/>
      <c r="IQ29" s="76"/>
      <c r="IR29" s="66"/>
      <c r="IS29" s="76"/>
      <c r="IT29" s="66"/>
      <c r="IU29" s="76"/>
      <c r="IV29" s="66"/>
      <c r="IW29" s="76"/>
      <c r="IX29" s="66"/>
      <c r="IY29" s="76"/>
      <c r="IZ29" s="66"/>
      <c r="JA29" s="76"/>
      <c r="JB29" s="66"/>
      <c r="JC29" s="76"/>
      <c r="JD29" s="66"/>
      <c r="JE29" s="76"/>
      <c r="JF29" s="66"/>
      <c r="JG29" s="76"/>
      <c r="JH29" s="66"/>
      <c r="JI29" s="76"/>
      <c r="JJ29" s="66"/>
      <c r="JK29" s="76"/>
      <c r="JL29" s="66"/>
      <c r="JM29" s="76"/>
      <c r="JN29" s="66"/>
      <c r="JO29" s="76"/>
      <c r="JP29" s="66"/>
      <c r="JQ29" s="76"/>
      <c r="JR29" s="66"/>
      <c r="JS29" s="76"/>
      <c r="JT29" s="66"/>
      <c r="JU29" s="76"/>
      <c r="JV29" s="66"/>
      <c r="JW29" s="76"/>
      <c r="JX29" s="66"/>
      <c r="JY29" s="76"/>
      <c r="JZ29" s="66"/>
      <c r="KA29" s="76"/>
      <c r="KB29" s="66"/>
      <c r="KC29" s="76"/>
      <c r="KD29" s="66"/>
      <c r="KE29" s="76"/>
      <c r="KF29" s="66"/>
      <c r="KG29" s="76"/>
      <c r="KH29" s="66"/>
      <c r="KI29" s="76"/>
      <c r="KJ29" s="66"/>
      <c r="KK29" s="76"/>
      <c r="KL29" s="66"/>
      <c r="KM29" s="76"/>
      <c r="KN29" s="66"/>
      <c r="KO29" s="76"/>
      <c r="KP29" s="66"/>
      <c r="KQ29" s="76"/>
      <c r="KR29" s="66"/>
      <c r="KS29" s="76"/>
      <c r="KT29" s="66"/>
      <c r="KU29" s="76"/>
      <c r="KV29" s="66"/>
      <c r="KW29" s="76"/>
      <c r="KX29" s="66"/>
      <c r="KY29" s="76"/>
      <c r="KZ29" s="66"/>
      <c r="LA29" s="76"/>
      <c r="LB29" s="66"/>
      <c r="LC29" s="76"/>
      <c r="LD29" s="66"/>
      <c r="LE29" s="76"/>
      <c r="LF29" s="66"/>
      <c r="LG29" s="76"/>
      <c r="LH29" s="66"/>
      <c r="LI29" s="76"/>
      <c r="LJ29" s="66"/>
      <c r="LK29" s="76"/>
      <c r="LL29" s="66"/>
      <c r="LM29" s="76"/>
      <c r="LN29" s="66"/>
      <c r="LO29" s="76"/>
      <c r="LP29" s="66"/>
      <c r="LQ29" s="76"/>
      <c r="LR29" s="66"/>
      <c r="LS29" s="76"/>
      <c r="LT29" s="66"/>
      <c r="LU29" s="76"/>
      <c r="LV29" s="66"/>
      <c r="LW29" s="76"/>
      <c r="LX29" s="66"/>
      <c r="LY29" s="76"/>
      <c r="LZ29" s="66"/>
      <c r="MA29" s="76"/>
      <c r="MB29" s="66"/>
      <c r="MC29" s="76"/>
      <c r="MD29" s="66"/>
      <c r="MG29" s="1" t="str" cm="1">
        <f t="array" ref="MG29">IFERROR(INDEX(Paste_Here!$B$2:$B$850, MATCH(0, COUNTIF(MG$4:MG28, Paste_Here!$B$2:$B$850) + IF(Paste_Here!$B$2:$B$850="", 1, 0), 0)), "")</f>
        <v/>
      </c>
      <c r="MH29" s="1" t="str">
        <f>IF(MG29&lt;&gt;"", INDEX(Paste_Here!$A$2:$A$850, MATCH(MG29, Paste_Here!$B$2:$B$850, 0)), "")</f>
        <v/>
      </c>
      <c r="MI29" s="1" t="str">
        <f t="shared" si="8"/>
        <v/>
      </c>
      <c r="MJ29" s="1" t="str" cm="1">
        <f t="array" ref="MJ29">IFERROR(INDEX($MI$5:$MI$850, MATCH(SMALL(IF($MI$5:$MI$850&lt;&gt;"", COUNTIF($MI$5:$MI$850, "&lt;"&amp;$MI$5:$MI$850)+1), ROW()-ROW($MJ$5)+1), COUNTIF($MI$5:$MI$850, "&lt;"&amp;$MI$5:$MI$850)+1, 0)), "")</f>
        <v/>
      </c>
    </row>
    <row r="30" spans="1:348">
      <c r="A30" s="66"/>
      <c r="B30" s="76" t="str">
        <f t="shared" si="1"/>
        <v/>
      </c>
      <c r="C30" s="66"/>
      <c r="D30" s="76" t="str">
        <f>IFERROR(IF(B30&lt;&gt;"", IF(AND(INDEX(Paste_Here!B$2:B$850, MATCH(B30, Paste_Here!A$2:A$850, 0))&lt;&gt;"", ISNUMBER(VALUE(INDEX(Paste_Here!B$2:B$850, MATCH(B30, Paste_Here!A$2:A$850, 0))))), INDEX(Paste_Here!B$2:B$850, MATCH(B30, Paste_Here!A$2:A$850, 0)), ""), ""), "")</f>
        <v/>
      </c>
      <c r="E30" s="66"/>
      <c r="F30" s="76" t="str">
        <f>IFERROR(IF(B30&lt;&gt;"", IF(ISTEXT(INDEX(Paste_Here!K$2:K$850, MATCH(B30, Paste_Here!A$2:A$850, 0))), INDEX(Paste_Here!K$2:K$850, MATCH(B30, Paste_Here!A$2:A$850, 0)), ""), ""), "")</f>
        <v/>
      </c>
      <c r="G30" s="66"/>
      <c r="H30" s="76" t="str">
        <f>IFERROR(IF(B30&lt;&gt;"", IF(ISTEXT(INDEX(Paste_Here!C$2:C$850, MATCH(B30, Paste_Here!A$2:A$850, 0))), INDEX(Paste_Here!C$2:C$850, MATCH(B30, Paste_Here!A$2:A$850, 0)), ""), ""), "")</f>
        <v/>
      </c>
      <c r="I30" s="66"/>
      <c r="J30" s="76" t="str">
        <f>IFERROR(IF(B30&lt;&gt;"", IF(ISNUMBER(SEARCH("s", LOWER(INDEX(Paste_Here!M$2:M$850, MATCH(B30, Paste_Here!A$2:A$850, 0))))), "Yes", IF(INDEX(Paste_Here!M$2:M$850, MATCH(B30, Paste_Here!A$2:A$850, 0))&lt;&gt;"", "No", "")), ""), "")</f>
        <v/>
      </c>
      <c r="K30" s="66"/>
      <c r="L30" s="76" t="str">
        <f>IFERROR(IF(B30&lt;&gt;"", IF(ISNUMBER(SEARCH("yes", LOWER(INDEX(Paste_Here!E$2:E$850, MATCH(B30, Paste_Here!A$2:A$850, 0))))), "Yes", IF(ISNUMBER(SEARCH("no", LOWER(INDEX(Paste_Here!E$2:E$850, MATCH(B30, Paste_Here!A$2:A$850, 0))))), "No", "")), ""), "")</f>
        <v/>
      </c>
      <c r="M30" s="66"/>
      <c r="N30" s="76" t="str">
        <f>IFERROR(IF(B30&lt;&gt;"", IF(ISNUMBER(SEARCH("yes", LOWER(INDEX(Paste_Here!F$2:F$850, MATCH(B30, Paste_Here!A$2:A$850, 0))))), "Yes", IF(ISNUMBER(SEARCH("no", LOWER(INDEX(Paste_Here!F$2:F$850, MATCH(B30, Paste_Here!A$2:A$850, 0))))), "No", "")), ""), "")</f>
        <v/>
      </c>
      <c r="O30" s="66"/>
      <c r="P30" s="76" t="str">
        <f>IFERROR(IF(B30&lt;&gt;"", IF(ISNUMBER(SEARCH("yes", LOWER(INDEX(Paste_Here!L$2:L$850, MATCH(B30, Paste_Here!A$2:A$850, 0))))), "Yes", IF(ISNUMBER(SEARCH("no", LOWER(INDEX(Paste_Here!L$2:L$850, MATCH(B30, Paste_Here!A$2:A$850, 0))))), "No", "")), ""), "")</f>
        <v/>
      </c>
      <c r="Q30" s="66"/>
      <c r="R30" s="76" t="str">
        <f>IFERROR(IF(B30&lt;&gt;"", IF(ISNUMBER(SEARCH("transitional 2", LOWER(INDEX(Paste_Here!D$2:D$850, MATCH(B30, Paste_Here!A$2:A$850, 0))))), "T2", IF(ISNUMBER(SEARCH("transitional 1", LOWER(INDEX(Paste_Here!D$2:D$850, MATCH(B30, Paste_Here!A$2:A$850, 0))))), "T1", IF(ISNUMBER(SEARCH("waived ell services", LOWER(INDEX(Paste_Here!D$2:D$850, MATCH(B30, Paste_Here!A$2:A$850, 0))))), "W", IF(ISNUMBER(SEARCH("english language learner", LOWER(INDEX(Paste_Here!D$2:D$850, MATCH(B30, Paste_Here!A$2:A$850, 0))))), "L", "")))), ""), "")</f>
        <v/>
      </c>
      <c r="S30" s="66"/>
      <c r="T30" s="76" t="str">
        <f>IFERROR(IF(B30&lt;&gt;"", IF(ISNUMBER(SEARCH("yes", LOWER(INDEX(Paste_Here!I$2:I$850, MATCH(B30, Paste_Here!A$2:A$850, 0))))), "Yes", IF(ISNUMBER(SEARCH("no", LOWER(INDEX(Paste_Here!I$2:I$850, MATCH(B30, Paste_Here!A$2:A$850, 0))))), "No", "")), ""), "")</f>
        <v/>
      </c>
      <c r="U30" s="66"/>
      <c r="V30" s="76" t="str">
        <f>IFERROR(IF(B30&lt;&gt;"", IF(ISTEXT(INDEX(Paste_Here!J$2:J$850, MATCH(B30, Paste_Here!A$2:A$850, 0))), VALUE(INDEX(Paste_Here!J$2:J$850, MATCH(B30, Paste_Here!A$2:A$850, 0))), ""), ""), "")</f>
        <v/>
      </c>
      <c r="W30" s="66"/>
      <c r="X30" s="66"/>
      <c r="Y30" s="76" t="str">
        <f t="shared" si="2"/>
        <v/>
      </c>
      <c r="Z30" s="66"/>
      <c r="AA30" s="76" t="str">
        <f>IFERROR(IF(B30&lt;&gt;"", IF(AND(INDEX(Paste_Here!AI$2:AI$850, MATCH(B30, Paste_Here!A$2:A$850, 0))&lt;&gt;"", ISNUMBER(VALUE(INDEX(Paste_Here!AI$2:AI$850, MATCH(B30, Paste_Here!A$2:A$850, 0))))), INDEX(Paste_Here!AI$2:AI$850, MATCH(B30, Paste_Here!A$2:A$850, 0)), ""), ""), "")</f>
        <v/>
      </c>
      <c r="AB30" s="66"/>
      <c r="AC30" s="76" t="str">
        <f>IFERROR(IF(B30&lt;&gt;"", IF(AND(INDEX(Paste_Here!AJ$2:AJ$850, MATCH(B30, Paste_Here!A$2:A$850, 0))&lt;&gt;"", ISNUMBER(VALUE(INDEX(Paste_Here!AJ$2:AJ$850, MATCH(B30, Paste_Here!A$2:A$850, 0))))), INDEX(Paste_Here!AJ$2:AJ$850, MATCH(B30, Paste_Here!A$2:A$850, 0)), ""), ""), "")</f>
        <v/>
      </c>
      <c r="AD30" s="66"/>
      <c r="AE30" s="76" t="str">
        <f>IFERROR(IF(B30&lt;&gt;"", IF(AND(INDEX(Paste_Here!AK$2:AK$850, MATCH(B30, Paste_Here!A$2:A$850, 0))&lt;&gt;"", ISNUMBER(VALUE(INDEX(Paste_Here!AK$2:AK$850, MATCH(B30, Paste_Here!A$2:A$850, 0))))), INDEX(Paste_Here!AK$2:AK$850, MATCH(B30, Paste_Here!A$2:A$850, 0)), ""), ""), "")</f>
        <v/>
      </c>
      <c r="AF30" s="66"/>
      <c r="AG30" s="76" t="str">
        <f>IFERROR(IF(B30&lt;&gt;"", IF(AND(INDEX(Paste_Here!AL$2:AL$850, MATCH(B30, Paste_Here!A$2:A$850, 0))&lt;&gt;"", ISNUMBER(VALUE(INDEX(Paste_Here!AL$2:AL$850, MATCH(B30, Paste_Here!A$2:A$850, 0))))), INDEX(Paste_Here!AL$2:AL$850, MATCH(B30, Paste_Here!A$2:A$850, 0)), ""), ""), "")</f>
        <v/>
      </c>
      <c r="AH30" s="66"/>
      <c r="AI30" s="76" t="str">
        <f>IFERROR(IF(B30&lt;&gt;"", IF(AND(INDEX(Paste_Here!AH$2:AH$850, MATCH(B30, Paste_Here!A$2:A$850, 0))&lt;&gt;"", ISNUMBER(VALUE(INDEX(Paste_Here!AH$2:AH$850, MATCH(B30, Paste_Here!A$2:A$850, 0))))), IF(VALUE(INDEX(Paste_Here!AH$2:AH$850, MATCH(B30, Paste_Here!A$2:A$850, 0)))=0, "", INDEX(Paste_Here!AH$2:AH$850, MATCH(B30, Paste_Here!A$2:A$850, 0))), ""), ""), "")</f>
        <v/>
      </c>
      <c r="AJ30" s="66"/>
      <c r="AK30" s="76" t="str">
        <f>IFERROR(IF(B30&lt;&gt;"", IF(AND(INDEX(Paste_Here!N$2:N$850, MATCH(B30, Paste_Here!A$2:A$850, 0))&lt;&gt;"", ISNUMBER(VALUE(INDEX(Paste_Here!N$2:N$850, MATCH(B30, Paste_Here!A$2:A$850, 0))))), INDEX(Paste_Here!N$2:N$850, MATCH(B30, Paste_Here!A$2:A$850, 0)), ""), ""), "")</f>
        <v/>
      </c>
      <c r="AL30" s="66"/>
      <c r="AM30" s="76" t="str">
        <f>IFERROR(IF(B30&lt;&gt;"", IF(AND(INDEX(Paste_Here!O$2:O$850, MATCH(B30, Paste_Here!A$2:A$850, 0))&lt;&gt;"", ISNUMBER(VALUE(INDEX(Paste_Here!O$2:O$850, MATCH(B30, Paste_Here!A$2:A$850, 0))))), INDEX(Paste_Here!O$2:O$850, MATCH(B30, Paste_Here!A$2:A$850, 0)), ""), ""), "")</f>
        <v/>
      </c>
      <c r="AN30" s="66"/>
      <c r="AO30" s="76"/>
      <c r="AP30" s="66"/>
      <c r="AQ30" s="76"/>
      <c r="AR30" s="66"/>
      <c r="AS30" s="76"/>
      <c r="AT30" s="66"/>
      <c r="AU30" s="66"/>
      <c r="AV30" s="76" t="str">
        <f t="shared" si="3"/>
        <v/>
      </c>
      <c r="AW30" s="66"/>
      <c r="AX30" s="76" t="str">
        <f>IFERROR(IF(B30&lt;&gt;"", IF(ISNUMBER(SEARCH("Revealed-Potential (Primary Focus)", LOWER(INDEX(Paste_Here!Z$2:Z$850, MATCH(B30, Paste_Here!A$2:A$850, 0))))), "Rev-Potential: Prim", IF(ISNUMBER(SEARCH("Revealed-Potential (Secondary Focus)", LOWER(INDEX(Paste_Here!Z$2:Z$850, MATCH(B30, Paste_Here!A$2:A$850, 0))))), "Rev-Potential: Sec", IF(ISNUMBER(SEARCH("Monitoring", LOWER(INDEX(Paste_Here!Z$2:Z$850, MATCH(B30, Paste_Here!A$2:A$850, 0))))), "Monitoring", IF(ISNUMBER(SEARCH("At-Promise (Secondary Focus)", LOWER(INDEX(Paste_Here!Z$2:Z$850, MATCH(B30, Paste_Here!A$2:A$850, 0))))), "At-Promise: Sec", IF(ISNUMBER(SEARCH("At-Promise (Primary Focus)", LOWER(INDEX(Paste_Here!Z$2:Z$850, MATCH(B30, Paste_Here!A$2:A$850, 0))))), "At-Promise: Prim", ""))))), ""), "")</f>
        <v/>
      </c>
      <c r="AY30" s="66"/>
      <c r="AZ30" s="76"/>
      <c r="BA30" s="66"/>
      <c r="BB30" s="76"/>
      <c r="BC30" s="66"/>
      <c r="BD30" s="76"/>
      <c r="BE30" s="66"/>
      <c r="BF30" s="76"/>
      <c r="BG30" s="66"/>
      <c r="BH30" s="76"/>
      <c r="BI30" s="66"/>
      <c r="BJ30" s="66"/>
      <c r="BK30" s="76" t="str">
        <f t="shared" si="4"/>
        <v/>
      </c>
      <c r="BL30" s="66"/>
      <c r="BM30" s="76" t="str">
        <f>IFERROR(IF(B30&lt;&gt;"", IF(AND(ISNUMBER(VALUE(SUBSTITUTE(SUBSTITUTE(Paste_Here!R30, "br", "-"), "L", ""))), VALUE(SUBSTITUTE(SUBSTITUTE(Paste_Here!R30, "br", "-"), "L", "")) &gt;= 1095), "Yes", IF(AND(ISNUMBER(VALUE(SUBSTITUTE(SUBSTITUTE(Paste_Here!R30, "br", "-"), "L", ""))), VALUE(SUBSTITUTE(SUBSTITUTE(Paste_Here!R30, "br", "-"), "L", "")) &lt;= 1094), "No", "")), ""), "")</f>
        <v/>
      </c>
      <c r="BN30" s="66"/>
      <c r="BO30" s="76" t="str">
        <f>IFERROR(IF(B30&lt;&gt;"", IF(COUNTIF(INDEX(Paste_Here!Y$2:AB$850, MATCH(B30, Paste_Here!A$2:A$850, 0), 0), "yes") &gt; 0, "Yes", IF(COUNTIF(INDEX(Paste_Here!Y$2:AB$850, MATCH(B30, Paste_Here!A$2:A$850, 0), 0), "no") &gt; 0, "No", "")), ""), "")</f>
        <v/>
      </c>
      <c r="BP30" s="66"/>
      <c r="BQ30" s="76" t="str">
        <f>IFERROR(IF(B30&lt;&gt;"", IF(AND(ISNUMBER(VALUE(SUBSTITUTE(SUBSTITUTE(Paste_Here!U30, "em", "-"), "q", ""))), VALUE(SUBSTITUTE(SUBSTITUTE(Paste_Here!U30, "em", "-"), "q", "")) &gt;= 910), "Yes", IF(AND(ISNUMBER(VALUE(SUBSTITUTE(SUBSTITUTE(Paste_Here!U30, "em", "-"), "q", ""))), VALUE(SUBSTITUTE(SUBSTITUTE(Paste_Here!U30, "em", "-"), "q", "")) &lt;= 909), "No", "")), ""), "")</f>
        <v/>
      </c>
      <c r="BR30" s="66"/>
      <c r="BS30" s="76" t="str">
        <f>IFERROR(IF(B30&lt;&gt;"", IF(AND(INDEX(Paste_Here!X$2:X$850, MATCH(B30, Paste_Here!A$2:A$850, 0))&lt;&gt;"", ISNUMBER(VALUE(INDEX(Paste_Here!X$2:X$850, MATCH(B30, Paste_Here!A$2:A$850, 0))))), INDEX(Paste_Here!X$2:X$850, MATCH(B30, Paste_Here!A$2:A$850, 0)), ""), ""), "")</f>
        <v/>
      </c>
      <c r="BT30" s="66"/>
      <c r="BU30" s="76" t="str">
        <f>IFERROR(IF(B30&lt;&gt;"", IF(ISNUMBER(VALUE(INDEX(Paste_Here!G$2:G$850, MATCH(B30, Paste_Here!A$2:A$850, 0)))), IF(VALUE(INDEX(Paste_Here!G$2:G$850, MATCH(B30, Paste_Here!A$2:A$850, 0)))=0, "No", IF(AND(VALUE(INDEX(Paste_Here!G$2:G$850, MATCH(B30, Paste_Here!A$2:A$850, 0)))&gt;=1, VALUE(INDEX(Paste_Here!G$2:G$850, MATCH(B30, Paste_Here!A$2:A$850, 0)))&lt;=4), VALUE(INDEX(Paste_Here!G$2:G$850, MATCH(B30, Paste_Here!A$2:A$850, 0))), "")), ""), ""), "")</f>
        <v/>
      </c>
      <c r="BV30" s="66"/>
      <c r="BW30" s="76" t="str">
        <f>IFERROR(IF(B30&lt;&gt;"", IF(ISNUMBER(VALUE(INDEX(Paste_Here!H$2:H$850, MATCH(B30, Paste_Here!A$2:A$850, 0)))), IF(VALUE(INDEX(Paste_Here!H$2:H$850, MATCH(B30, Paste_Here!A$2:A$850, 0)))=0, "No", IF(AND(VALUE(INDEX(Paste_Here!H$2:H$850, MATCH(B30, Paste_Here!A$2:A$850, 0)))&gt;=1, VALUE(INDEX(Paste_Here!H$2:H$850, MATCH(B30, Paste_Here!A$2:A$850, 0)))&lt;=4), VALUE(INDEX(Paste_Here!H$2:H$850, MATCH(B30, Paste_Here!A$2:A$850, 0))), "")), ""), ""), "")</f>
        <v/>
      </c>
      <c r="BX30" s="66"/>
      <c r="BY30" s="76"/>
      <c r="BZ30" s="66"/>
      <c r="CA30" s="76"/>
      <c r="CB30" s="66"/>
      <c r="CC30" s="66"/>
      <c r="CD30" s="76" t="str">
        <f t="shared" si="5"/>
        <v/>
      </c>
      <c r="CE30" s="66"/>
      <c r="CF30" s="76" t="str">
        <f>IFERROR(IF(B30&lt;&gt;"", IF(AND(INDEX(Paste_Here!P$2:P$850, MATCH(B30, Paste_Here!A$2:A$850, 0))&lt;&gt;"", ISNUMBER(VALUE(INDEX(Paste_Here!P$2:P$850, MATCH(B30, Paste_Here!A$2:A$850, 0))))), INDEX(Paste_Here!P$2:P$850, MATCH(B30, Paste_Here!A$2:A$850, 0)), ""), ""), "")</f>
        <v/>
      </c>
      <c r="CG30" s="66"/>
      <c r="CH30" s="76" t="str">
        <f>IFERROR(IF(B30&lt;&gt;"", IF(ISNUMBER(SEARCH("highrisk", LOWER(INDEX(Paste_Here!Q$2:Q$850, MATCH(B30, Paste_Here!A$2:A$850, 0))))), "High Risk", IF(ISNUMBER(SEARCH("lowrisk", LOWER(INDEX(Paste_Here!Q$2:Q$850, MATCH(B30, Paste_Here!A$2:A$850, 0))))), "Low Risk", IF(ISNUMBER(SEARCH("somerisk", LOWER(INDEX(Paste_Here!Q$2:Q$850, MATCH(B30, Paste_Here!A$2:A$850, 0))))), "Some Risk", ""))), ""), "")</f>
        <v/>
      </c>
      <c r="CI30" s="66"/>
      <c r="CJ30" s="76" t="str">
        <f>IFERROR(IF(B30&lt;&gt;"", IF(AND(INDEX(Paste_Here!AA$2:AA$850, MATCH(B30, Paste_Here!A$2:A$850, 0))&lt;&gt;"", ISNUMBER(VALUE(INDEX(Paste_Here!AA$2:AA$850, MATCH(B30, Paste_Here!A$2:A$850, 0))))), INDEX(Paste_Here!AA$2:AA$850, MATCH(B30, Paste_Here!A$2:A$850, 0)), ""), ""), "")</f>
        <v/>
      </c>
      <c r="CK30" s="66"/>
      <c r="CL30" s="76" t="str">
        <f>IFERROR(IF(B30&lt;&gt;"", IF(LOWER(INDEX(Paste_Here!AB$2:AB$850, MATCH(B30, Paste_Here!A$2:A$850, 0)))="approaching expectations", "Approaching", IF(LOWER(INDEX(Paste_Here!AB$2:AB$850, MATCH(B30, Paste_Here!A$2:A$850, 0)))="met expectations", "Met", IF(LOWER(INDEX(Paste_Here!AB$2:AB$850, MATCH(B30, Paste_Here!A$2:A$850, 0)))="exceeded expectations", "Exceeded", IF(LOWER(INDEX(Paste_Here!AB$2:AB$850, MATCH(B30, Paste_Here!A$2:A$850, 0)))="below expectations", "Below", "")))), ""), "")</f>
        <v/>
      </c>
      <c r="CM30" s="66"/>
      <c r="CN30" s="76" t="str">
        <f>IFERROR(IF(B30&lt;&gt;"", IF(AND(INDEX(Paste_Here!AC$2:AC$850, MATCH(B30, Paste_Here!A$2:A$850, 0))&lt;&gt;"", ISNUMBER(VALUE(INDEX(Paste_Here!AC$2:AC$850, MATCH(B30, Paste_Here!A$2:A$850, 0))))), INDEX(Paste_Here!AC$2:AC$850, MATCH(B30, Paste_Here!A$2:A$850, 0)), ""), ""), "")</f>
        <v/>
      </c>
      <c r="CO30" s="66"/>
      <c r="CP30" s="76"/>
      <c r="CQ30" s="66"/>
      <c r="CR30" s="76"/>
      <c r="CS30" s="66"/>
      <c r="CT30" s="76"/>
      <c r="CU30" s="66"/>
      <c r="CV30" s="76"/>
      <c r="CW30" s="66"/>
      <c r="CX30" s="76"/>
      <c r="CY30" s="66"/>
      <c r="CZ30" s="66"/>
      <c r="DA30" s="76" t="str">
        <f t="shared" si="6"/>
        <v/>
      </c>
      <c r="DB30" s="66"/>
      <c r="DC30" s="76" t="str">
        <f>IFERROR(IF(B30&lt;&gt;"", IF(AND(INDEX(Paste_Here!V$2:V$850, MATCH(B30, Paste_Here!A$2:A$850, 0))&lt;&gt;"", ISNUMBER(VALUE(INDEX(Paste_Here!V$2:V$850, MATCH(B30, Paste_Here!A$2:A$850, 0))))), INDEX(Paste_Here!V$2:V$850, MATCH(B30, Paste_Here!A$2:A$850, 0)), ""), ""), "")</f>
        <v/>
      </c>
      <c r="DD30" s="66"/>
      <c r="DE30" s="76" t="str">
        <f>IFERROR(IF(B30&lt;&gt;"", IF(ISNUMBER(SEARCH("highrisk", LOWER(INDEX(Paste_Here!W$2:W$850, MATCH(B30, Paste_Here!A$2:A$850, 0))))), "High Risk", IF(ISNUMBER(SEARCH("lowrisk", LOWER(INDEX(Paste_Here!W$2:W$850, MATCH(B30, Paste_Here!A$2:A$850, 0))))), "Low Risk", IF(ISNUMBER(SEARCH("somerisk", LOWER(INDEX(Paste_Here!W$2:W$850, MATCH(B30, Paste_Here!A$2:A$850, 0))))), "Some Risk", ""))), ""), "")</f>
        <v/>
      </c>
      <c r="DF30" s="66"/>
      <c r="DG30" s="76" t="str">
        <f>IFERROR(IF(B30&lt;&gt;"", IF(AND(INDEX(Paste_Here!S$2:S$850, MATCH(B30, Paste_Here!A$2:A$850, 0))&lt;&gt;"", ISNUMBER(VALUE(INDEX(Paste_Here!S$2:S$850, MATCH(B30, Paste_Here!A$2:A$850, 0))))), INDEX(Paste_Here!S$2:S$850, MATCH(B30, Paste_Here!A$2:A$850, 0)), ""), ""), "")</f>
        <v/>
      </c>
      <c r="DH30" s="66"/>
      <c r="DI30" s="76" t="str">
        <f>IFERROR(IF(B30&lt;&gt;"", IF(ISNUMBER(SEARCH("highrisk", LOWER(INDEX(Paste_Here!T$2:T$850, MATCH(B30, Paste_Here!A$2:A$850, 0))))), "High Risk", IF(ISNUMBER(SEARCH("lowrisk", LOWER(INDEX(Paste_Here!T$2:T$850, MATCH(B30, Paste_Here!A$2:A$850, 0))))), "Low Risk", IF(ISNUMBER(SEARCH("somerisk", LOWER(INDEX(Paste_Here!T$2:T$850, MATCH(B30, Paste_Here!A$2:A$850, 0))))), "Some Risk", ""))), ""), "")</f>
        <v/>
      </c>
      <c r="DJ30" s="66"/>
      <c r="DK30" s="76" t="str">
        <f>IFERROR(IF(B30&lt;&gt;"", IF(AND(INDEX(Paste_Here!AD$2:AD$850, MATCH(B30, Paste_Here!A$2:A$850, 0))&lt;&gt;"", ISNUMBER(VALUE(INDEX(Paste_Here!AD$2:AD$850, MATCH(B30, Paste_Here!A$2:A$850, 0))))), INDEX(Paste_Here!AD$2:AD$850, MATCH(B30, Paste_Here!A$2:A$850, 0)), ""), ""), "")</f>
        <v/>
      </c>
      <c r="DL30" s="66"/>
      <c r="DM30" s="76" t="str">
        <f>IFERROR(IF(B30&lt;&gt;"", IF(LOWER(INDEX(Paste_Here!AE$2:AE$850, MATCH(B30, Paste_Here!A$2:A$850, 0)))="approaching expectations", "Approaching", IF(LOWER(INDEX(Paste_Here!AE$2:AE$850, MATCH(B30, Paste_Here!A$2:A$850, 0)))="met expectations", "Met", IF(LOWER(INDEX(Paste_Here!AE$2:AE$850, MATCH(B30, Paste_Here!A$2:A$850, 0)))="exceeded expectations", "Exceeded", IF(LOWER(INDEX(Paste_Here!AE$2:AE$850, MATCH(B30, Paste_Here!A$2:A$850, 0)))="below expectations", "Below", "")))), ""), "")</f>
        <v/>
      </c>
      <c r="DN30" s="66"/>
      <c r="DO30" s="76"/>
      <c r="DP30" s="66"/>
      <c r="DQ30" s="76"/>
      <c r="DR30" s="66"/>
      <c r="DS30" s="76"/>
      <c r="DT30" s="66"/>
      <c r="DU30" s="76"/>
      <c r="DV30" s="66"/>
      <c r="DW30" s="66"/>
      <c r="DX30" s="76" t="str">
        <f t="shared" si="7"/>
        <v/>
      </c>
      <c r="DY30" s="66"/>
      <c r="DZ30" s="76"/>
      <c r="EA30" s="66"/>
      <c r="EB30" s="76"/>
      <c r="EC30" s="66"/>
      <c r="ED30" s="76" t="str">
        <f>IFERROR(IF(B30&lt;&gt;"", IF(AND(INDEX(Paste_Here!AF$2:AF$850, MATCH(B30, Paste_Here!A$2:A$850, 0))&lt;&gt;"", ISNUMBER(VALUE(INDEX(Paste_Here!AF$2:AF$850, MATCH(B30, Paste_Here!A$2:A$850, 0))))), INDEX(Paste_Here!AF$2:AF$850, MATCH(B30, Paste_Here!A$2:A$850, 0)), ""), ""), "")</f>
        <v/>
      </c>
      <c r="EE30" s="66"/>
      <c r="EF30" s="76"/>
      <c r="EG30" s="66"/>
      <c r="EH30" s="76"/>
      <c r="EI30" s="66"/>
      <c r="EJ30" s="76" t="str">
        <f>IFERROR(IF(B30&lt;&gt;"", IF(AND(INDEX(Paste_Here!AG$2:AG$850, MATCH(B30, Paste_Here!A$2:A$850, 0))&lt;&gt;"", ISNUMBER(VALUE(INDEX(Paste_Here!AG$2:AG$850, MATCH(B30, Paste_Here!A$2:A$850, 0))))), INDEX(Paste_Here!AG$2:AG$850, MATCH(B30, Paste_Here!A$2:A$850, 0)), ""), ""), "")</f>
        <v/>
      </c>
      <c r="EK30" s="66"/>
      <c r="EL30" s="76"/>
      <c r="EM30" s="66"/>
      <c r="EN30" s="76"/>
      <c r="EO30" s="66"/>
      <c r="EP30" s="76"/>
      <c r="EQ30" s="66"/>
      <c r="ER30" s="76"/>
      <c r="ES30" s="66"/>
      <c r="ET30" s="66"/>
      <c r="EU30" s="76"/>
      <c r="EV30" s="66"/>
      <c r="EW30" s="76"/>
      <c r="EX30" s="66"/>
      <c r="EY30" s="76"/>
      <c r="EZ30" s="66"/>
      <c r="FA30" s="76"/>
      <c r="FB30" s="66"/>
      <c r="FC30" s="76"/>
      <c r="FD30" s="66"/>
      <c r="FE30" s="76"/>
      <c r="FF30" s="66"/>
      <c r="FG30" s="76"/>
      <c r="FH30" s="66"/>
      <c r="FI30" s="76"/>
      <c r="FJ30" s="66"/>
      <c r="FK30" s="76"/>
      <c r="FL30" s="66"/>
      <c r="FM30" s="76"/>
      <c r="FN30" s="66"/>
      <c r="FO30" s="76"/>
      <c r="FP30" s="66"/>
      <c r="FQ30" s="76"/>
      <c r="FR30" s="66"/>
      <c r="FS30" s="76"/>
      <c r="FT30" s="66"/>
      <c r="FU30" s="76"/>
      <c r="FV30" s="66"/>
      <c r="FW30" s="76"/>
      <c r="FX30" s="66"/>
      <c r="FY30" s="76"/>
      <c r="FZ30" s="66"/>
      <c r="GA30" s="76"/>
      <c r="GB30" s="66"/>
      <c r="GC30" s="76"/>
      <c r="GD30" s="66"/>
      <c r="GE30" s="76"/>
      <c r="GF30" s="66"/>
      <c r="GG30" s="76"/>
      <c r="GH30" s="66"/>
      <c r="GI30" s="76"/>
      <c r="GJ30" s="66"/>
      <c r="GK30" s="76"/>
      <c r="GL30" s="66"/>
      <c r="GM30" s="76"/>
      <c r="GN30" s="66"/>
      <c r="GO30" s="76"/>
      <c r="GP30" s="66"/>
      <c r="GQ30" s="76"/>
      <c r="GR30" s="66"/>
      <c r="GS30" s="76"/>
      <c r="GT30" s="66"/>
      <c r="GU30" s="76"/>
      <c r="GV30" s="66"/>
      <c r="GW30" s="76"/>
      <c r="GX30" s="66"/>
      <c r="GY30" s="76"/>
      <c r="GZ30" s="66"/>
      <c r="HA30" s="76"/>
      <c r="HB30" s="66"/>
      <c r="HC30" s="76"/>
      <c r="HD30" s="66"/>
      <c r="HE30" s="76"/>
      <c r="HF30" s="66"/>
      <c r="HG30" s="76"/>
      <c r="HH30" s="66"/>
      <c r="HI30" s="76"/>
      <c r="HJ30" s="66"/>
      <c r="HK30" s="76"/>
      <c r="HL30" s="66"/>
      <c r="HM30" s="76"/>
      <c r="HN30" s="66"/>
      <c r="HO30" s="76"/>
      <c r="HP30" s="66"/>
      <c r="HQ30" s="76"/>
      <c r="HR30" s="66"/>
      <c r="HS30" s="76"/>
      <c r="HT30" s="66"/>
      <c r="HU30" s="76"/>
      <c r="HV30" s="66"/>
      <c r="HW30" s="76"/>
      <c r="HX30" s="66"/>
      <c r="HY30" s="76"/>
      <c r="HZ30" s="66"/>
      <c r="IA30" s="76"/>
      <c r="IB30" s="66"/>
      <c r="IC30" s="76"/>
      <c r="ID30" s="66"/>
      <c r="IE30" s="76"/>
      <c r="IF30" s="66"/>
      <c r="IG30" s="76"/>
      <c r="IH30" s="66"/>
      <c r="II30" s="76"/>
      <c r="IJ30" s="66"/>
      <c r="IK30" s="76"/>
      <c r="IL30" s="66"/>
      <c r="IM30" s="76"/>
      <c r="IN30" s="66"/>
      <c r="IO30" s="76"/>
      <c r="IP30" s="66"/>
      <c r="IQ30" s="76"/>
      <c r="IR30" s="66"/>
      <c r="IS30" s="76"/>
      <c r="IT30" s="66"/>
      <c r="IU30" s="76"/>
      <c r="IV30" s="66"/>
      <c r="IW30" s="76"/>
      <c r="IX30" s="66"/>
      <c r="IY30" s="76"/>
      <c r="IZ30" s="66"/>
      <c r="JA30" s="76"/>
      <c r="JB30" s="66"/>
      <c r="JC30" s="76"/>
      <c r="JD30" s="66"/>
      <c r="JE30" s="76"/>
      <c r="JF30" s="66"/>
      <c r="JG30" s="76"/>
      <c r="JH30" s="66"/>
      <c r="JI30" s="76"/>
      <c r="JJ30" s="66"/>
      <c r="JK30" s="76"/>
      <c r="JL30" s="66"/>
      <c r="JM30" s="76"/>
      <c r="JN30" s="66"/>
      <c r="JO30" s="76"/>
      <c r="JP30" s="66"/>
      <c r="JQ30" s="76"/>
      <c r="JR30" s="66"/>
      <c r="JS30" s="76"/>
      <c r="JT30" s="66"/>
      <c r="JU30" s="76"/>
      <c r="JV30" s="66"/>
      <c r="JW30" s="76"/>
      <c r="JX30" s="66"/>
      <c r="JY30" s="76"/>
      <c r="JZ30" s="66"/>
      <c r="KA30" s="76"/>
      <c r="KB30" s="66"/>
      <c r="KC30" s="76"/>
      <c r="KD30" s="66"/>
      <c r="KE30" s="76"/>
      <c r="KF30" s="66"/>
      <c r="KG30" s="76"/>
      <c r="KH30" s="66"/>
      <c r="KI30" s="76"/>
      <c r="KJ30" s="66"/>
      <c r="KK30" s="76"/>
      <c r="KL30" s="66"/>
      <c r="KM30" s="76"/>
      <c r="KN30" s="66"/>
      <c r="KO30" s="76"/>
      <c r="KP30" s="66"/>
      <c r="KQ30" s="76"/>
      <c r="KR30" s="66"/>
      <c r="KS30" s="76"/>
      <c r="KT30" s="66"/>
      <c r="KU30" s="76"/>
      <c r="KV30" s="66"/>
      <c r="KW30" s="76"/>
      <c r="KX30" s="66"/>
      <c r="KY30" s="76"/>
      <c r="KZ30" s="66"/>
      <c r="LA30" s="76"/>
      <c r="LB30" s="66"/>
      <c r="LC30" s="76"/>
      <c r="LD30" s="66"/>
      <c r="LE30" s="76"/>
      <c r="LF30" s="66"/>
      <c r="LG30" s="76"/>
      <c r="LH30" s="66"/>
      <c r="LI30" s="76"/>
      <c r="LJ30" s="66"/>
      <c r="LK30" s="76"/>
      <c r="LL30" s="66"/>
      <c r="LM30" s="76"/>
      <c r="LN30" s="66"/>
      <c r="LO30" s="76"/>
      <c r="LP30" s="66"/>
      <c r="LQ30" s="76"/>
      <c r="LR30" s="66"/>
      <c r="LS30" s="76"/>
      <c r="LT30" s="66"/>
      <c r="LU30" s="76"/>
      <c r="LV30" s="66"/>
      <c r="LW30" s="76"/>
      <c r="LX30" s="66"/>
      <c r="LY30" s="76"/>
      <c r="LZ30" s="66"/>
      <c r="MA30" s="76"/>
      <c r="MB30" s="66"/>
      <c r="MC30" s="76"/>
      <c r="MD30" s="66"/>
      <c r="MG30" s="1" t="str" cm="1">
        <f t="array" ref="MG30">IFERROR(INDEX(Paste_Here!$B$2:$B$850, MATCH(0, COUNTIF(MG$4:MG29, Paste_Here!$B$2:$B$850) + IF(Paste_Here!$B$2:$B$850="", 1, 0), 0)), "")</f>
        <v/>
      </c>
      <c r="MH30" s="1" t="str">
        <f>IF(MG30&lt;&gt;"", INDEX(Paste_Here!$A$2:$A$850, MATCH(MG30, Paste_Here!$B$2:$B$850, 0)), "")</f>
        <v/>
      </c>
      <c r="MI30" s="1" t="str">
        <f t="shared" si="8"/>
        <v/>
      </c>
      <c r="MJ30" s="1" t="str" cm="1">
        <f t="array" ref="MJ30">IFERROR(INDEX($MI$5:$MI$850, MATCH(SMALL(IF($MI$5:$MI$850&lt;&gt;"", COUNTIF($MI$5:$MI$850, "&lt;"&amp;$MI$5:$MI$850)+1), ROW()-ROW($MJ$5)+1), COUNTIF($MI$5:$MI$850, "&lt;"&amp;$MI$5:$MI$850)+1, 0)), "")</f>
        <v/>
      </c>
    </row>
    <row r="31" spans="1:348">
      <c r="A31" s="66"/>
      <c r="B31" s="76" t="str">
        <f t="shared" si="1"/>
        <v/>
      </c>
      <c r="C31" s="66"/>
      <c r="D31" s="76" t="str">
        <f>IFERROR(IF(B31&lt;&gt;"", IF(AND(INDEX(Paste_Here!B$2:B$850, MATCH(B31, Paste_Here!A$2:A$850, 0))&lt;&gt;"", ISNUMBER(VALUE(INDEX(Paste_Here!B$2:B$850, MATCH(B31, Paste_Here!A$2:A$850, 0))))), INDEX(Paste_Here!B$2:B$850, MATCH(B31, Paste_Here!A$2:A$850, 0)), ""), ""), "")</f>
        <v/>
      </c>
      <c r="E31" s="66"/>
      <c r="F31" s="76" t="str">
        <f>IFERROR(IF(B31&lt;&gt;"", IF(ISTEXT(INDEX(Paste_Here!K$2:K$850, MATCH(B31, Paste_Here!A$2:A$850, 0))), INDEX(Paste_Here!K$2:K$850, MATCH(B31, Paste_Here!A$2:A$850, 0)), ""), ""), "")</f>
        <v/>
      </c>
      <c r="G31" s="66"/>
      <c r="H31" s="76" t="str">
        <f>IFERROR(IF(B31&lt;&gt;"", IF(ISTEXT(INDEX(Paste_Here!C$2:C$850, MATCH(B31, Paste_Here!A$2:A$850, 0))), INDEX(Paste_Here!C$2:C$850, MATCH(B31, Paste_Here!A$2:A$850, 0)), ""), ""), "")</f>
        <v/>
      </c>
      <c r="I31" s="66"/>
      <c r="J31" s="76" t="str">
        <f>IFERROR(IF(B31&lt;&gt;"", IF(ISNUMBER(SEARCH("s", LOWER(INDEX(Paste_Here!M$2:M$850, MATCH(B31, Paste_Here!A$2:A$850, 0))))), "Yes", IF(INDEX(Paste_Here!M$2:M$850, MATCH(B31, Paste_Here!A$2:A$850, 0))&lt;&gt;"", "No", "")), ""), "")</f>
        <v/>
      </c>
      <c r="K31" s="66"/>
      <c r="L31" s="76" t="str">
        <f>IFERROR(IF(B31&lt;&gt;"", IF(ISNUMBER(SEARCH("yes", LOWER(INDEX(Paste_Here!E$2:E$850, MATCH(B31, Paste_Here!A$2:A$850, 0))))), "Yes", IF(ISNUMBER(SEARCH("no", LOWER(INDEX(Paste_Here!E$2:E$850, MATCH(B31, Paste_Here!A$2:A$850, 0))))), "No", "")), ""), "")</f>
        <v/>
      </c>
      <c r="M31" s="66"/>
      <c r="N31" s="76" t="str">
        <f>IFERROR(IF(B31&lt;&gt;"", IF(ISNUMBER(SEARCH("yes", LOWER(INDEX(Paste_Here!F$2:F$850, MATCH(B31, Paste_Here!A$2:A$850, 0))))), "Yes", IF(ISNUMBER(SEARCH("no", LOWER(INDEX(Paste_Here!F$2:F$850, MATCH(B31, Paste_Here!A$2:A$850, 0))))), "No", "")), ""), "")</f>
        <v/>
      </c>
      <c r="O31" s="66"/>
      <c r="P31" s="76" t="str">
        <f>IFERROR(IF(B31&lt;&gt;"", IF(ISNUMBER(SEARCH("yes", LOWER(INDEX(Paste_Here!L$2:L$850, MATCH(B31, Paste_Here!A$2:A$850, 0))))), "Yes", IF(ISNUMBER(SEARCH("no", LOWER(INDEX(Paste_Here!L$2:L$850, MATCH(B31, Paste_Here!A$2:A$850, 0))))), "No", "")), ""), "")</f>
        <v/>
      </c>
      <c r="Q31" s="66"/>
      <c r="R31" s="76" t="str">
        <f>IFERROR(IF(B31&lt;&gt;"", IF(ISNUMBER(SEARCH("transitional 2", LOWER(INDEX(Paste_Here!D$2:D$850, MATCH(B31, Paste_Here!A$2:A$850, 0))))), "T2", IF(ISNUMBER(SEARCH("transitional 1", LOWER(INDEX(Paste_Here!D$2:D$850, MATCH(B31, Paste_Here!A$2:A$850, 0))))), "T1", IF(ISNUMBER(SEARCH("waived ell services", LOWER(INDEX(Paste_Here!D$2:D$850, MATCH(B31, Paste_Here!A$2:A$850, 0))))), "W", IF(ISNUMBER(SEARCH("english language learner", LOWER(INDEX(Paste_Here!D$2:D$850, MATCH(B31, Paste_Here!A$2:A$850, 0))))), "L", "")))), ""), "")</f>
        <v/>
      </c>
      <c r="S31" s="66"/>
      <c r="T31" s="76" t="str">
        <f>IFERROR(IF(B31&lt;&gt;"", IF(ISNUMBER(SEARCH("yes", LOWER(INDEX(Paste_Here!I$2:I$850, MATCH(B31, Paste_Here!A$2:A$850, 0))))), "Yes", IF(ISNUMBER(SEARCH("no", LOWER(INDEX(Paste_Here!I$2:I$850, MATCH(B31, Paste_Here!A$2:A$850, 0))))), "No", "")), ""), "")</f>
        <v/>
      </c>
      <c r="U31" s="66"/>
      <c r="V31" s="76" t="str">
        <f>IFERROR(IF(B31&lt;&gt;"", IF(ISTEXT(INDEX(Paste_Here!J$2:J$850, MATCH(B31, Paste_Here!A$2:A$850, 0))), VALUE(INDEX(Paste_Here!J$2:J$850, MATCH(B31, Paste_Here!A$2:A$850, 0))), ""), ""), "")</f>
        <v/>
      </c>
      <c r="W31" s="66"/>
      <c r="X31" s="66"/>
      <c r="Y31" s="76" t="str">
        <f t="shared" si="2"/>
        <v/>
      </c>
      <c r="Z31" s="66"/>
      <c r="AA31" s="76" t="str">
        <f>IFERROR(IF(B31&lt;&gt;"", IF(AND(INDEX(Paste_Here!AI$2:AI$850, MATCH(B31, Paste_Here!A$2:A$850, 0))&lt;&gt;"", ISNUMBER(VALUE(INDEX(Paste_Here!AI$2:AI$850, MATCH(B31, Paste_Here!A$2:A$850, 0))))), INDEX(Paste_Here!AI$2:AI$850, MATCH(B31, Paste_Here!A$2:A$850, 0)), ""), ""), "")</f>
        <v/>
      </c>
      <c r="AB31" s="66"/>
      <c r="AC31" s="76" t="str">
        <f>IFERROR(IF(B31&lt;&gt;"", IF(AND(INDEX(Paste_Here!AJ$2:AJ$850, MATCH(B31, Paste_Here!A$2:A$850, 0))&lt;&gt;"", ISNUMBER(VALUE(INDEX(Paste_Here!AJ$2:AJ$850, MATCH(B31, Paste_Here!A$2:A$850, 0))))), INDEX(Paste_Here!AJ$2:AJ$850, MATCH(B31, Paste_Here!A$2:A$850, 0)), ""), ""), "")</f>
        <v/>
      </c>
      <c r="AD31" s="66"/>
      <c r="AE31" s="76" t="str">
        <f>IFERROR(IF(B31&lt;&gt;"", IF(AND(INDEX(Paste_Here!AK$2:AK$850, MATCH(B31, Paste_Here!A$2:A$850, 0))&lt;&gt;"", ISNUMBER(VALUE(INDEX(Paste_Here!AK$2:AK$850, MATCH(B31, Paste_Here!A$2:A$850, 0))))), INDEX(Paste_Here!AK$2:AK$850, MATCH(B31, Paste_Here!A$2:A$850, 0)), ""), ""), "")</f>
        <v/>
      </c>
      <c r="AF31" s="66"/>
      <c r="AG31" s="76" t="str">
        <f>IFERROR(IF(B31&lt;&gt;"", IF(AND(INDEX(Paste_Here!AL$2:AL$850, MATCH(B31, Paste_Here!A$2:A$850, 0))&lt;&gt;"", ISNUMBER(VALUE(INDEX(Paste_Here!AL$2:AL$850, MATCH(B31, Paste_Here!A$2:A$850, 0))))), INDEX(Paste_Here!AL$2:AL$850, MATCH(B31, Paste_Here!A$2:A$850, 0)), ""), ""), "")</f>
        <v/>
      </c>
      <c r="AH31" s="66"/>
      <c r="AI31" s="76" t="str">
        <f>IFERROR(IF(B31&lt;&gt;"", IF(AND(INDEX(Paste_Here!AH$2:AH$850, MATCH(B31, Paste_Here!A$2:A$850, 0))&lt;&gt;"", ISNUMBER(VALUE(INDEX(Paste_Here!AH$2:AH$850, MATCH(B31, Paste_Here!A$2:A$850, 0))))), IF(VALUE(INDEX(Paste_Here!AH$2:AH$850, MATCH(B31, Paste_Here!A$2:A$850, 0)))=0, "", INDEX(Paste_Here!AH$2:AH$850, MATCH(B31, Paste_Here!A$2:A$850, 0))), ""), ""), "")</f>
        <v/>
      </c>
      <c r="AJ31" s="66"/>
      <c r="AK31" s="76" t="str">
        <f>IFERROR(IF(B31&lt;&gt;"", IF(AND(INDEX(Paste_Here!N$2:N$850, MATCH(B31, Paste_Here!A$2:A$850, 0))&lt;&gt;"", ISNUMBER(VALUE(INDEX(Paste_Here!N$2:N$850, MATCH(B31, Paste_Here!A$2:A$850, 0))))), INDEX(Paste_Here!N$2:N$850, MATCH(B31, Paste_Here!A$2:A$850, 0)), ""), ""), "")</f>
        <v/>
      </c>
      <c r="AL31" s="66"/>
      <c r="AM31" s="76" t="str">
        <f>IFERROR(IF(B31&lt;&gt;"", IF(AND(INDEX(Paste_Here!O$2:O$850, MATCH(B31, Paste_Here!A$2:A$850, 0))&lt;&gt;"", ISNUMBER(VALUE(INDEX(Paste_Here!O$2:O$850, MATCH(B31, Paste_Here!A$2:A$850, 0))))), INDEX(Paste_Here!O$2:O$850, MATCH(B31, Paste_Here!A$2:A$850, 0)), ""), ""), "")</f>
        <v/>
      </c>
      <c r="AN31" s="66"/>
      <c r="AO31" s="76"/>
      <c r="AP31" s="66"/>
      <c r="AQ31" s="76"/>
      <c r="AR31" s="66"/>
      <c r="AS31" s="76"/>
      <c r="AT31" s="66"/>
      <c r="AU31" s="66"/>
      <c r="AV31" s="76" t="str">
        <f t="shared" si="3"/>
        <v/>
      </c>
      <c r="AW31" s="66"/>
      <c r="AX31" s="76" t="str">
        <f>IFERROR(IF(B31&lt;&gt;"", IF(ISNUMBER(SEARCH("Revealed-Potential (Primary Focus)", LOWER(INDEX(Paste_Here!Z$2:Z$850, MATCH(B31, Paste_Here!A$2:A$850, 0))))), "Rev-Potential: Prim", IF(ISNUMBER(SEARCH("Revealed-Potential (Secondary Focus)", LOWER(INDEX(Paste_Here!Z$2:Z$850, MATCH(B31, Paste_Here!A$2:A$850, 0))))), "Rev-Potential: Sec", IF(ISNUMBER(SEARCH("Monitoring", LOWER(INDEX(Paste_Here!Z$2:Z$850, MATCH(B31, Paste_Here!A$2:A$850, 0))))), "Monitoring", IF(ISNUMBER(SEARCH("At-Promise (Secondary Focus)", LOWER(INDEX(Paste_Here!Z$2:Z$850, MATCH(B31, Paste_Here!A$2:A$850, 0))))), "At-Promise: Sec", IF(ISNUMBER(SEARCH("At-Promise (Primary Focus)", LOWER(INDEX(Paste_Here!Z$2:Z$850, MATCH(B31, Paste_Here!A$2:A$850, 0))))), "At-Promise: Prim", ""))))), ""), "")</f>
        <v/>
      </c>
      <c r="AY31" s="66"/>
      <c r="AZ31" s="76"/>
      <c r="BA31" s="66"/>
      <c r="BB31" s="76"/>
      <c r="BC31" s="66"/>
      <c r="BD31" s="76"/>
      <c r="BE31" s="66"/>
      <c r="BF31" s="76"/>
      <c r="BG31" s="66"/>
      <c r="BH31" s="76"/>
      <c r="BI31" s="66"/>
      <c r="BJ31" s="66"/>
      <c r="BK31" s="76" t="str">
        <f t="shared" si="4"/>
        <v/>
      </c>
      <c r="BL31" s="66"/>
      <c r="BM31" s="76" t="str">
        <f>IFERROR(IF(B31&lt;&gt;"", IF(AND(ISNUMBER(VALUE(SUBSTITUTE(SUBSTITUTE(Paste_Here!R31, "br", "-"), "L", ""))), VALUE(SUBSTITUTE(SUBSTITUTE(Paste_Here!R31, "br", "-"), "L", "")) &gt;= 1095), "Yes", IF(AND(ISNUMBER(VALUE(SUBSTITUTE(SUBSTITUTE(Paste_Here!R31, "br", "-"), "L", ""))), VALUE(SUBSTITUTE(SUBSTITUTE(Paste_Here!R31, "br", "-"), "L", "")) &lt;= 1094), "No", "")), ""), "")</f>
        <v/>
      </c>
      <c r="BN31" s="66"/>
      <c r="BO31" s="76" t="str">
        <f>IFERROR(IF(B31&lt;&gt;"", IF(COUNTIF(INDEX(Paste_Here!Y$2:AB$850, MATCH(B31, Paste_Here!A$2:A$850, 0), 0), "yes") &gt; 0, "Yes", IF(COUNTIF(INDEX(Paste_Here!Y$2:AB$850, MATCH(B31, Paste_Here!A$2:A$850, 0), 0), "no") &gt; 0, "No", "")), ""), "")</f>
        <v/>
      </c>
      <c r="BP31" s="66"/>
      <c r="BQ31" s="76" t="str">
        <f>IFERROR(IF(B31&lt;&gt;"", IF(AND(ISNUMBER(VALUE(SUBSTITUTE(SUBSTITUTE(Paste_Here!U31, "em", "-"), "q", ""))), VALUE(SUBSTITUTE(SUBSTITUTE(Paste_Here!U31, "em", "-"), "q", "")) &gt;= 910), "Yes", IF(AND(ISNUMBER(VALUE(SUBSTITUTE(SUBSTITUTE(Paste_Here!U31, "em", "-"), "q", ""))), VALUE(SUBSTITUTE(SUBSTITUTE(Paste_Here!U31, "em", "-"), "q", "")) &lt;= 909), "No", "")), ""), "")</f>
        <v/>
      </c>
      <c r="BR31" s="66"/>
      <c r="BS31" s="76" t="str">
        <f>IFERROR(IF(B31&lt;&gt;"", IF(AND(INDEX(Paste_Here!X$2:X$850, MATCH(B31, Paste_Here!A$2:A$850, 0))&lt;&gt;"", ISNUMBER(VALUE(INDEX(Paste_Here!X$2:X$850, MATCH(B31, Paste_Here!A$2:A$850, 0))))), INDEX(Paste_Here!X$2:X$850, MATCH(B31, Paste_Here!A$2:A$850, 0)), ""), ""), "")</f>
        <v/>
      </c>
      <c r="BT31" s="66"/>
      <c r="BU31" s="76" t="str">
        <f>IFERROR(IF(B31&lt;&gt;"", IF(ISNUMBER(VALUE(INDEX(Paste_Here!G$2:G$850, MATCH(B31, Paste_Here!A$2:A$850, 0)))), IF(VALUE(INDEX(Paste_Here!G$2:G$850, MATCH(B31, Paste_Here!A$2:A$850, 0)))=0, "No", IF(AND(VALUE(INDEX(Paste_Here!G$2:G$850, MATCH(B31, Paste_Here!A$2:A$850, 0)))&gt;=1, VALUE(INDEX(Paste_Here!G$2:G$850, MATCH(B31, Paste_Here!A$2:A$850, 0)))&lt;=4), VALUE(INDEX(Paste_Here!G$2:G$850, MATCH(B31, Paste_Here!A$2:A$850, 0))), "")), ""), ""), "")</f>
        <v/>
      </c>
      <c r="BV31" s="66"/>
      <c r="BW31" s="76" t="str">
        <f>IFERROR(IF(B31&lt;&gt;"", IF(ISNUMBER(VALUE(INDEX(Paste_Here!H$2:H$850, MATCH(B31, Paste_Here!A$2:A$850, 0)))), IF(VALUE(INDEX(Paste_Here!H$2:H$850, MATCH(B31, Paste_Here!A$2:A$850, 0)))=0, "No", IF(AND(VALUE(INDEX(Paste_Here!H$2:H$850, MATCH(B31, Paste_Here!A$2:A$850, 0)))&gt;=1, VALUE(INDEX(Paste_Here!H$2:H$850, MATCH(B31, Paste_Here!A$2:A$850, 0)))&lt;=4), VALUE(INDEX(Paste_Here!H$2:H$850, MATCH(B31, Paste_Here!A$2:A$850, 0))), "")), ""), ""), "")</f>
        <v/>
      </c>
      <c r="BX31" s="66"/>
      <c r="BY31" s="76"/>
      <c r="BZ31" s="66"/>
      <c r="CA31" s="76"/>
      <c r="CB31" s="66"/>
      <c r="CC31" s="66"/>
      <c r="CD31" s="76" t="str">
        <f t="shared" si="5"/>
        <v/>
      </c>
      <c r="CE31" s="66"/>
      <c r="CF31" s="76" t="str">
        <f>IFERROR(IF(B31&lt;&gt;"", IF(AND(INDEX(Paste_Here!P$2:P$850, MATCH(B31, Paste_Here!A$2:A$850, 0))&lt;&gt;"", ISNUMBER(VALUE(INDEX(Paste_Here!P$2:P$850, MATCH(B31, Paste_Here!A$2:A$850, 0))))), INDEX(Paste_Here!P$2:P$850, MATCH(B31, Paste_Here!A$2:A$850, 0)), ""), ""), "")</f>
        <v/>
      </c>
      <c r="CG31" s="66"/>
      <c r="CH31" s="76" t="str">
        <f>IFERROR(IF(B31&lt;&gt;"", IF(ISNUMBER(SEARCH("highrisk", LOWER(INDEX(Paste_Here!Q$2:Q$850, MATCH(B31, Paste_Here!A$2:A$850, 0))))), "High Risk", IF(ISNUMBER(SEARCH("lowrisk", LOWER(INDEX(Paste_Here!Q$2:Q$850, MATCH(B31, Paste_Here!A$2:A$850, 0))))), "Low Risk", IF(ISNUMBER(SEARCH("somerisk", LOWER(INDEX(Paste_Here!Q$2:Q$850, MATCH(B31, Paste_Here!A$2:A$850, 0))))), "Some Risk", ""))), ""), "")</f>
        <v/>
      </c>
      <c r="CI31" s="66"/>
      <c r="CJ31" s="76" t="str">
        <f>IFERROR(IF(B31&lt;&gt;"", IF(AND(INDEX(Paste_Here!AA$2:AA$850, MATCH(B31, Paste_Here!A$2:A$850, 0))&lt;&gt;"", ISNUMBER(VALUE(INDEX(Paste_Here!AA$2:AA$850, MATCH(B31, Paste_Here!A$2:A$850, 0))))), INDEX(Paste_Here!AA$2:AA$850, MATCH(B31, Paste_Here!A$2:A$850, 0)), ""), ""), "")</f>
        <v/>
      </c>
      <c r="CK31" s="66"/>
      <c r="CL31" s="76" t="str">
        <f>IFERROR(IF(B31&lt;&gt;"", IF(LOWER(INDEX(Paste_Here!AB$2:AB$850, MATCH(B31, Paste_Here!A$2:A$850, 0)))="approaching expectations", "Approaching", IF(LOWER(INDEX(Paste_Here!AB$2:AB$850, MATCH(B31, Paste_Here!A$2:A$850, 0)))="met expectations", "Met", IF(LOWER(INDEX(Paste_Here!AB$2:AB$850, MATCH(B31, Paste_Here!A$2:A$850, 0)))="exceeded expectations", "Exceeded", IF(LOWER(INDEX(Paste_Here!AB$2:AB$850, MATCH(B31, Paste_Here!A$2:A$850, 0)))="below expectations", "Below", "")))), ""), "")</f>
        <v/>
      </c>
      <c r="CM31" s="66"/>
      <c r="CN31" s="76" t="str">
        <f>IFERROR(IF(B31&lt;&gt;"", IF(AND(INDEX(Paste_Here!AC$2:AC$850, MATCH(B31, Paste_Here!A$2:A$850, 0))&lt;&gt;"", ISNUMBER(VALUE(INDEX(Paste_Here!AC$2:AC$850, MATCH(B31, Paste_Here!A$2:A$850, 0))))), INDEX(Paste_Here!AC$2:AC$850, MATCH(B31, Paste_Here!A$2:A$850, 0)), ""), ""), "")</f>
        <v/>
      </c>
      <c r="CO31" s="66"/>
      <c r="CP31" s="76"/>
      <c r="CQ31" s="66"/>
      <c r="CR31" s="76"/>
      <c r="CS31" s="66"/>
      <c r="CT31" s="76"/>
      <c r="CU31" s="66"/>
      <c r="CV31" s="76"/>
      <c r="CW31" s="66"/>
      <c r="CX31" s="76"/>
      <c r="CY31" s="66"/>
      <c r="CZ31" s="66"/>
      <c r="DA31" s="76" t="str">
        <f t="shared" si="6"/>
        <v/>
      </c>
      <c r="DB31" s="66"/>
      <c r="DC31" s="76" t="str">
        <f>IFERROR(IF(B31&lt;&gt;"", IF(AND(INDEX(Paste_Here!V$2:V$850, MATCH(B31, Paste_Here!A$2:A$850, 0))&lt;&gt;"", ISNUMBER(VALUE(INDEX(Paste_Here!V$2:V$850, MATCH(B31, Paste_Here!A$2:A$850, 0))))), INDEX(Paste_Here!V$2:V$850, MATCH(B31, Paste_Here!A$2:A$850, 0)), ""), ""), "")</f>
        <v/>
      </c>
      <c r="DD31" s="66"/>
      <c r="DE31" s="76" t="str">
        <f>IFERROR(IF(B31&lt;&gt;"", IF(ISNUMBER(SEARCH("highrisk", LOWER(INDEX(Paste_Here!W$2:W$850, MATCH(B31, Paste_Here!A$2:A$850, 0))))), "High Risk", IF(ISNUMBER(SEARCH("lowrisk", LOWER(INDEX(Paste_Here!W$2:W$850, MATCH(B31, Paste_Here!A$2:A$850, 0))))), "Low Risk", IF(ISNUMBER(SEARCH("somerisk", LOWER(INDEX(Paste_Here!W$2:W$850, MATCH(B31, Paste_Here!A$2:A$850, 0))))), "Some Risk", ""))), ""), "")</f>
        <v/>
      </c>
      <c r="DF31" s="66"/>
      <c r="DG31" s="76" t="str">
        <f>IFERROR(IF(B31&lt;&gt;"", IF(AND(INDEX(Paste_Here!S$2:S$850, MATCH(B31, Paste_Here!A$2:A$850, 0))&lt;&gt;"", ISNUMBER(VALUE(INDEX(Paste_Here!S$2:S$850, MATCH(B31, Paste_Here!A$2:A$850, 0))))), INDEX(Paste_Here!S$2:S$850, MATCH(B31, Paste_Here!A$2:A$850, 0)), ""), ""), "")</f>
        <v/>
      </c>
      <c r="DH31" s="66"/>
      <c r="DI31" s="76" t="str">
        <f>IFERROR(IF(B31&lt;&gt;"", IF(ISNUMBER(SEARCH("highrisk", LOWER(INDEX(Paste_Here!T$2:T$850, MATCH(B31, Paste_Here!A$2:A$850, 0))))), "High Risk", IF(ISNUMBER(SEARCH("lowrisk", LOWER(INDEX(Paste_Here!T$2:T$850, MATCH(B31, Paste_Here!A$2:A$850, 0))))), "Low Risk", IF(ISNUMBER(SEARCH("somerisk", LOWER(INDEX(Paste_Here!T$2:T$850, MATCH(B31, Paste_Here!A$2:A$850, 0))))), "Some Risk", ""))), ""), "")</f>
        <v/>
      </c>
      <c r="DJ31" s="66"/>
      <c r="DK31" s="76" t="str">
        <f>IFERROR(IF(B31&lt;&gt;"", IF(AND(INDEX(Paste_Here!AD$2:AD$850, MATCH(B31, Paste_Here!A$2:A$850, 0))&lt;&gt;"", ISNUMBER(VALUE(INDEX(Paste_Here!AD$2:AD$850, MATCH(B31, Paste_Here!A$2:A$850, 0))))), INDEX(Paste_Here!AD$2:AD$850, MATCH(B31, Paste_Here!A$2:A$850, 0)), ""), ""), "")</f>
        <v/>
      </c>
      <c r="DL31" s="66"/>
      <c r="DM31" s="76" t="str">
        <f>IFERROR(IF(B31&lt;&gt;"", IF(LOWER(INDEX(Paste_Here!AE$2:AE$850, MATCH(B31, Paste_Here!A$2:A$850, 0)))="approaching expectations", "Approaching", IF(LOWER(INDEX(Paste_Here!AE$2:AE$850, MATCH(B31, Paste_Here!A$2:A$850, 0)))="met expectations", "Met", IF(LOWER(INDEX(Paste_Here!AE$2:AE$850, MATCH(B31, Paste_Here!A$2:A$850, 0)))="exceeded expectations", "Exceeded", IF(LOWER(INDEX(Paste_Here!AE$2:AE$850, MATCH(B31, Paste_Here!A$2:A$850, 0)))="below expectations", "Below", "")))), ""), "")</f>
        <v/>
      </c>
      <c r="DN31" s="66"/>
      <c r="DO31" s="76"/>
      <c r="DP31" s="66"/>
      <c r="DQ31" s="76"/>
      <c r="DR31" s="66"/>
      <c r="DS31" s="76"/>
      <c r="DT31" s="66"/>
      <c r="DU31" s="76"/>
      <c r="DV31" s="66"/>
      <c r="DW31" s="66"/>
      <c r="DX31" s="76" t="str">
        <f t="shared" si="7"/>
        <v/>
      </c>
      <c r="DY31" s="66"/>
      <c r="DZ31" s="76"/>
      <c r="EA31" s="66"/>
      <c r="EB31" s="76"/>
      <c r="EC31" s="66"/>
      <c r="ED31" s="76" t="str">
        <f>IFERROR(IF(B31&lt;&gt;"", IF(AND(INDEX(Paste_Here!AF$2:AF$850, MATCH(B31, Paste_Here!A$2:A$850, 0))&lt;&gt;"", ISNUMBER(VALUE(INDEX(Paste_Here!AF$2:AF$850, MATCH(B31, Paste_Here!A$2:A$850, 0))))), INDEX(Paste_Here!AF$2:AF$850, MATCH(B31, Paste_Here!A$2:A$850, 0)), ""), ""), "")</f>
        <v/>
      </c>
      <c r="EE31" s="66"/>
      <c r="EF31" s="76"/>
      <c r="EG31" s="66"/>
      <c r="EH31" s="76"/>
      <c r="EI31" s="66"/>
      <c r="EJ31" s="76" t="str">
        <f>IFERROR(IF(B31&lt;&gt;"", IF(AND(INDEX(Paste_Here!AG$2:AG$850, MATCH(B31, Paste_Here!A$2:A$850, 0))&lt;&gt;"", ISNUMBER(VALUE(INDEX(Paste_Here!AG$2:AG$850, MATCH(B31, Paste_Here!A$2:A$850, 0))))), INDEX(Paste_Here!AG$2:AG$850, MATCH(B31, Paste_Here!A$2:A$850, 0)), ""), ""), "")</f>
        <v/>
      </c>
      <c r="EK31" s="66"/>
      <c r="EL31" s="76"/>
      <c r="EM31" s="66"/>
      <c r="EN31" s="76"/>
      <c r="EO31" s="66"/>
      <c r="EP31" s="76"/>
      <c r="EQ31" s="66"/>
      <c r="ER31" s="76"/>
      <c r="ES31" s="66"/>
      <c r="ET31" s="66"/>
      <c r="EU31" s="76"/>
      <c r="EV31" s="66"/>
      <c r="EW31" s="76"/>
      <c r="EX31" s="66"/>
      <c r="EY31" s="76"/>
      <c r="EZ31" s="66"/>
      <c r="FA31" s="76"/>
      <c r="FB31" s="66"/>
      <c r="FC31" s="76"/>
      <c r="FD31" s="66"/>
      <c r="FE31" s="76"/>
      <c r="FF31" s="66"/>
      <c r="FG31" s="76"/>
      <c r="FH31" s="66"/>
      <c r="FI31" s="76"/>
      <c r="FJ31" s="66"/>
      <c r="FK31" s="76"/>
      <c r="FL31" s="66"/>
      <c r="FM31" s="76"/>
      <c r="FN31" s="66"/>
      <c r="FO31" s="76"/>
      <c r="FP31" s="66"/>
      <c r="FQ31" s="76"/>
      <c r="FR31" s="66"/>
      <c r="FS31" s="76"/>
      <c r="FT31" s="66"/>
      <c r="FU31" s="76"/>
      <c r="FV31" s="66"/>
      <c r="FW31" s="76"/>
      <c r="FX31" s="66"/>
      <c r="FY31" s="76"/>
      <c r="FZ31" s="66"/>
      <c r="GA31" s="76"/>
      <c r="GB31" s="66"/>
      <c r="GC31" s="76"/>
      <c r="GD31" s="66"/>
      <c r="GE31" s="76"/>
      <c r="GF31" s="66"/>
      <c r="GG31" s="76"/>
      <c r="GH31" s="66"/>
      <c r="GI31" s="76"/>
      <c r="GJ31" s="66"/>
      <c r="GK31" s="76"/>
      <c r="GL31" s="66"/>
      <c r="GM31" s="76"/>
      <c r="GN31" s="66"/>
      <c r="GO31" s="76"/>
      <c r="GP31" s="66"/>
      <c r="GQ31" s="76"/>
      <c r="GR31" s="66"/>
      <c r="GS31" s="76"/>
      <c r="GT31" s="66"/>
      <c r="GU31" s="76"/>
      <c r="GV31" s="66"/>
      <c r="GW31" s="76"/>
      <c r="GX31" s="66"/>
      <c r="GY31" s="76"/>
      <c r="GZ31" s="66"/>
      <c r="HA31" s="76"/>
      <c r="HB31" s="66"/>
      <c r="HC31" s="76"/>
      <c r="HD31" s="66"/>
      <c r="HE31" s="76"/>
      <c r="HF31" s="66"/>
      <c r="HG31" s="76"/>
      <c r="HH31" s="66"/>
      <c r="HI31" s="76"/>
      <c r="HJ31" s="66"/>
      <c r="HK31" s="76"/>
      <c r="HL31" s="66"/>
      <c r="HM31" s="76"/>
      <c r="HN31" s="66"/>
      <c r="HO31" s="76"/>
      <c r="HP31" s="66"/>
      <c r="HQ31" s="76"/>
      <c r="HR31" s="66"/>
      <c r="HS31" s="76"/>
      <c r="HT31" s="66"/>
      <c r="HU31" s="76"/>
      <c r="HV31" s="66"/>
      <c r="HW31" s="76"/>
      <c r="HX31" s="66"/>
      <c r="HY31" s="76"/>
      <c r="HZ31" s="66"/>
      <c r="IA31" s="76"/>
      <c r="IB31" s="66"/>
      <c r="IC31" s="76"/>
      <c r="ID31" s="66"/>
      <c r="IE31" s="76"/>
      <c r="IF31" s="66"/>
      <c r="IG31" s="76"/>
      <c r="IH31" s="66"/>
      <c r="II31" s="76"/>
      <c r="IJ31" s="66"/>
      <c r="IK31" s="76"/>
      <c r="IL31" s="66"/>
      <c r="IM31" s="76"/>
      <c r="IN31" s="66"/>
      <c r="IO31" s="76"/>
      <c r="IP31" s="66"/>
      <c r="IQ31" s="76"/>
      <c r="IR31" s="66"/>
      <c r="IS31" s="76"/>
      <c r="IT31" s="66"/>
      <c r="IU31" s="76"/>
      <c r="IV31" s="66"/>
      <c r="IW31" s="76"/>
      <c r="IX31" s="66"/>
      <c r="IY31" s="76"/>
      <c r="IZ31" s="66"/>
      <c r="JA31" s="76"/>
      <c r="JB31" s="66"/>
      <c r="JC31" s="76"/>
      <c r="JD31" s="66"/>
      <c r="JE31" s="76"/>
      <c r="JF31" s="66"/>
      <c r="JG31" s="76"/>
      <c r="JH31" s="66"/>
      <c r="JI31" s="76"/>
      <c r="JJ31" s="66"/>
      <c r="JK31" s="76"/>
      <c r="JL31" s="66"/>
      <c r="JM31" s="76"/>
      <c r="JN31" s="66"/>
      <c r="JO31" s="76"/>
      <c r="JP31" s="66"/>
      <c r="JQ31" s="76"/>
      <c r="JR31" s="66"/>
      <c r="JS31" s="76"/>
      <c r="JT31" s="66"/>
      <c r="JU31" s="76"/>
      <c r="JV31" s="66"/>
      <c r="JW31" s="76"/>
      <c r="JX31" s="66"/>
      <c r="JY31" s="76"/>
      <c r="JZ31" s="66"/>
      <c r="KA31" s="76"/>
      <c r="KB31" s="66"/>
      <c r="KC31" s="76"/>
      <c r="KD31" s="66"/>
      <c r="KE31" s="76"/>
      <c r="KF31" s="66"/>
      <c r="KG31" s="76"/>
      <c r="KH31" s="66"/>
      <c r="KI31" s="76"/>
      <c r="KJ31" s="66"/>
      <c r="KK31" s="76"/>
      <c r="KL31" s="66"/>
      <c r="KM31" s="76"/>
      <c r="KN31" s="66"/>
      <c r="KO31" s="76"/>
      <c r="KP31" s="66"/>
      <c r="KQ31" s="76"/>
      <c r="KR31" s="66"/>
      <c r="KS31" s="76"/>
      <c r="KT31" s="66"/>
      <c r="KU31" s="76"/>
      <c r="KV31" s="66"/>
      <c r="KW31" s="76"/>
      <c r="KX31" s="66"/>
      <c r="KY31" s="76"/>
      <c r="KZ31" s="66"/>
      <c r="LA31" s="76"/>
      <c r="LB31" s="66"/>
      <c r="LC31" s="76"/>
      <c r="LD31" s="66"/>
      <c r="LE31" s="76"/>
      <c r="LF31" s="66"/>
      <c r="LG31" s="76"/>
      <c r="LH31" s="66"/>
      <c r="LI31" s="76"/>
      <c r="LJ31" s="66"/>
      <c r="LK31" s="76"/>
      <c r="LL31" s="66"/>
      <c r="LM31" s="76"/>
      <c r="LN31" s="66"/>
      <c r="LO31" s="76"/>
      <c r="LP31" s="66"/>
      <c r="LQ31" s="76"/>
      <c r="LR31" s="66"/>
      <c r="LS31" s="76"/>
      <c r="LT31" s="66"/>
      <c r="LU31" s="76"/>
      <c r="LV31" s="66"/>
      <c r="LW31" s="76"/>
      <c r="LX31" s="66"/>
      <c r="LY31" s="76"/>
      <c r="LZ31" s="66"/>
      <c r="MA31" s="76"/>
      <c r="MB31" s="66"/>
      <c r="MC31" s="76"/>
      <c r="MD31" s="66"/>
      <c r="MG31" s="1" t="str" cm="1">
        <f t="array" ref="MG31">IFERROR(INDEX(Paste_Here!$B$2:$B$850, MATCH(0, COUNTIF(MG$4:MG30, Paste_Here!$B$2:$B$850) + IF(Paste_Here!$B$2:$B$850="", 1, 0), 0)), "")</f>
        <v/>
      </c>
      <c r="MH31" s="1" t="str">
        <f>IF(MG31&lt;&gt;"", INDEX(Paste_Here!$A$2:$A$850, MATCH(MG31, Paste_Here!$B$2:$B$850, 0)), "")</f>
        <v/>
      </c>
      <c r="MI31" s="1" t="str">
        <f t="shared" si="8"/>
        <v/>
      </c>
      <c r="MJ31" s="1" t="str" cm="1">
        <f t="array" ref="MJ31">IFERROR(INDEX($MI$5:$MI$850, MATCH(SMALL(IF($MI$5:$MI$850&lt;&gt;"", COUNTIF($MI$5:$MI$850, "&lt;"&amp;$MI$5:$MI$850)+1), ROW()-ROW($MJ$5)+1), COUNTIF($MI$5:$MI$850, "&lt;"&amp;$MI$5:$MI$850)+1, 0)), "")</f>
        <v/>
      </c>
    </row>
    <row r="32" spans="1:348">
      <c r="A32" s="66"/>
      <c r="B32" s="76" t="str">
        <f t="shared" si="1"/>
        <v/>
      </c>
      <c r="C32" s="66"/>
      <c r="D32" s="76" t="str">
        <f>IFERROR(IF(B32&lt;&gt;"", IF(AND(INDEX(Paste_Here!B$2:B$850, MATCH(B32, Paste_Here!A$2:A$850, 0))&lt;&gt;"", ISNUMBER(VALUE(INDEX(Paste_Here!B$2:B$850, MATCH(B32, Paste_Here!A$2:A$850, 0))))), INDEX(Paste_Here!B$2:B$850, MATCH(B32, Paste_Here!A$2:A$850, 0)), ""), ""), "")</f>
        <v/>
      </c>
      <c r="E32" s="66"/>
      <c r="F32" s="76" t="str">
        <f>IFERROR(IF(B32&lt;&gt;"", IF(ISTEXT(INDEX(Paste_Here!K$2:K$850, MATCH(B32, Paste_Here!A$2:A$850, 0))), INDEX(Paste_Here!K$2:K$850, MATCH(B32, Paste_Here!A$2:A$850, 0)), ""), ""), "")</f>
        <v/>
      </c>
      <c r="G32" s="66"/>
      <c r="H32" s="76" t="str">
        <f>IFERROR(IF(B32&lt;&gt;"", IF(ISTEXT(INDEX(Paste_Here!C$2:C$850, MATCH(B32, Paste_Here!A$2:A$850, 0))), INDEX(Paste_Here!C$2:C$850, MATCH(B32, Paste_Here!A$2:A$850, 0)), ""), ""), "")</f>
        <v/>
      </c>
      <c r="I32" s="66"/>
      <c r="J32" s="76" t="str">
        <f>IFERROR(IF(B32&lt;&gt;"", IF(ISNUMBER(SEARCH("s", LOWER(INDEX(Paste_Here!M$2:M$850, MATCH(B32, Paste_Here!A$2:A$850, 0))))), "Yes", IF(INDEX(Paste_Here!M$2:M$850, MATCH(B32, Paste_Here!A$2:A$850, 0))&lt;&gt;"", "No", "")), ""), "")</f>
        <v/>
      </c>
      <c r="K32" s="66"/>
      <c r="L32" s="76" t="str">
        <f>IFERROR(IF(B32&lt;&gt;"", IF(ISNUMBER(SEARCH("yes", LOWER(INDEX(Paste_Here!E$2:E$850, MATCH(B32, Paste_Here!A$2:A$850, 0))))), "Yes", IF(ISNUMBER(SEARCH("no", LOWER(INDEX(Paste_Here!E$2:E$850, MATCH(B32, Paste_Here!A$2:A$850, 0))))), "No", "")), ""), "")</f>
        <v/>
      </c>
      <c r="M32" s="66"/>
      <c r="N32" s="76" t="str">
        <f>IFERROR(IF(B32&lt;&gt;"", IF(ISNUMBER(SEARCH("yes", LOWER(INDEX(Paste_Here!F$2:F$850, MATCH(B32, Paste_Here!A$2:A$850, 0))))), "Yes", IF(ISNUMBER(SEARCH("no", LOWER(INDEX(Paste_Here!F$2:F$850, MATCH(B32, Paste_Here!A$2:A$850, 0))))), "No", "")), ""), "")</f>
        <v/>
      </c>
      <c r="O32" s="66"/>
      <c r="P32" s="76" t="str">
        <f>IFERROR(IF(B32&lt;&gt;"", IF(ISNUMBER(SEARCH("yes", LOWER(INDEX(Paste_Here!L$2:L$850, MATCH(B32, Paste_Here!A$2:A$850, 0))))), "Yes", IF(ISNUMBER(SEARCH("no", LOWER(INDEX(Paste_Here!L$2:L$850, MATCH(B32, Paste_Here!A$2:A$850, 0))))), "No", "")), ""), "")</f>
        <v/>
      </c>
      <c r="Q32" s="66"/>
      <c r="R32" s="76" t="str">
        <f>IFERROR(IF(B32&lt;&gt;"", IF(ISNUMBER(SEARCH("transitional 2", LOWER(INDEX(Paste_Here!D$2:D$850, MATCH(B32, Paste_Here!A$2:A$850, 0))))), "T2", IF(ISNUMBER(SEARCH("transitional 1", LOWER(INDEX(Paste_Here!D$2:D$850, MATCH(B32, Paste_Here!A$2:A$850, 0))))), "T1", IF(ISNUMBER(SEARCH("waived ell services", LOWER(INDEX(Paste_Here!D$2:D$850, MATCH(B32, Paste_Here!A$2:A$850, 0))))), "W", IF(ISNUMBER(SEARCH("english language learner", LOWER(INDEX(Paste_Here!D$2:D$850, MATCH(B32, Paste_Here!A$2:A$850, 0))))), "L", "")))), ""), "")</f>
        <v/>
      </c>
      <c r="S32" s="66"/>
      <c r="T32" s="76" t="str">
        <f>IFERROR(IF(B32&lt;&gt;"", IF(ISNUMBER(SEARCH("yes", LOWER(INDEX(Paste_Here!I$2:I$850, MATCH(B32, Paste_Here!A$2:A$850, 0))))), "Yes", IF(ISNUMBER(SEARCH("no", LOWER(INDEX(Paste_Here!I$2:I$850, MATCH(B32, Paste_Here!A$2:A$850, 0))))), "No", "")), ""), "")</f>
        <v/>
      </c>
      <c r="U32" s="66"/>
      <c r="V32" s="76" t="str">
        <f>IFERROR(IF(B32&lt;&gt;"", IF(ISTEXT(INDEX(Paste_Here!J$2:J$850, MATCH(B32, Paste_Here!A$2:A$850, 0))), VALUE(INDEX(Paste_Here!J$2:J$850, MATCH(B32, Paste_Here!A$2:A$850, 0))), ""), ""), "")</f>
        <v/>
      </c>
      <c r="W32" s="66"/>
      <c r="X32" s="66"/>
      <c r="Y32" s="76" t="str">
        <f t="shared" si="2"/>
        <v/>
      </c>
      <c r="Z32" s="66"/>
      <c r="AA32" s="76" t="str">
        <f>IFERROR(IF(B32&lt;&gt;"", IF(AND(INDEX(Paste_Here!AI$2:AI$850, MATCH(B32, Paste_Here!A$2:A$850, 0))&lt;&gt;"", ISNUMBER(VALUE(INDEX(Paste_Here!AI$2:AI$850, MATCH(B32, Paste_Here!A$2:A$850, 0))))), INDEX(Paste_Here!AI$2:AI$850, MATCH(B32, Paste_Here!A$2:A$850, 0)), ""), ""), "")</f>
        <v/>
      </c>
      <c r="AB32" s="66"/>
      <c r="AC32" s="76" t="str">
        <f>IFERROR(IF(B32&lt;&gt;"", IF(AND(INDEX(Paste_Here!AJ$2:AJ$850, MATCH(B32, Paste_Here!A$2:A$850, 0))&lt;&gt;"", ISNUMBER(VALUE(INDEX(Paste_Here!AJ$2:AJ$850, MATCH(B32, Paste_Here!A$2:A$850, 0))))), INDEX(Paste_Here!AJ$2:AJ$850, MATCH(B32, Paste_Here!A$2:A$850, 0)), ""), ""), "")</f>
        <v/>
      </c>
      <c r="AD32" s="66"/>
      <c r="AE32" s="76" t="str">
        <f>IFERROR(IF(B32&lt;&gt;"", IF(AND(INDEX(Paste_Here!AK$2:AK$850, MATCH(B32, Paste_Here!A$2:A$850, 0))&lt;&gt;"", ISNUMBER(VALUE(INDEX(Paste_Here!AK$2:AK$850, MATCH(B32, Paste_Here!A$2:A$850, 0))))), INDEX(Paste_Here!AK$2:AK$850, MATCH(B32, Paste_Here!A$2:A$850, 0)), ""), ""), "")</f>
        <v/>
      </c>
      <c r="AF32" s="66"/>
      <c r="AG32" s="76" t="str">
        <f>IFERROR(IF(B32&lt;&gt;"", IF(AND(INDEX(Paste_Here!AL$2:AL$850, MATCH(B32, Paste_Here!A$2:A$850, 0))&lt;&gt;"", ISNUMBER(VALUE(INDEX(Paste_Here!AL$2:AL$850, MATCH(B32, Paste_Here!A$2:A$850, 0))))), INDEX(Paste_Here!AL$2:AL$850, MATCH(B32, Paste_Here!A$2:A$850, 0)), ""), ""), "")</f>
        <v/>
      </c>
      <c r="AH32" s="66"/>
      <c r="AI32" s="76" t="str">
        <f>IFERROR(IF(B32&lt;&gt;"", IF(AND(INDEX(Paste_Here!AH$2:AH$850, MATCH(B32, Paste_Here!A$2:A$850, 0))&lt;&gt;"", ISNUMBER(VALUE(INDEX(Paste_Here!AH$2:AH$850, MATCH(B32, Paste_Here!A$2:A$850, 0))))), IF(VALUE(INDEX(Paste_Here!AH$2:AH$850, MATCH(B32, Paste_Here!A$2:A$850, 0)))=0, "", INDEX(Paste_Here!AH$2:AH$850, MATCH(B32, Paste_Here!A$2:A$850, 0))), ""), ""), "")</f>
        <v/>
      </c>
      <c r="AJ32" s="66"/>
      <c r="AK32" s="76" t="str">
        <f>IFERROR(IF(B32&lt;&gt;"", IF(AND(INDEX(Paste_Here!N$2:N$850, MATCH(B32, Paste_Here!A$2:A$850, 0))&lt;&gt;"", ISNUMBER(VALUE(INDEX(Paste_Here!N$2:N$850, MATCH(B32, Paste_Here!A$2:A$850, 0))))), INDEX(Paste_Here!N$2:N$850, MATCH(B32, Paste_Here!A$2:A$850, 0)), ""), ""), "")</f>
        <v/>
      </c>
      <c r="AL32" s="66"/>
      <c r="AM32" s="76" t="str">
        <f>IFERROR(IF(B32&lt;&gt;"", IF(AND(INDEX(Paste_Here!O$2:O$850, MATCH(B32, Paste_Here!A$2:A$850, 0))&lt;&gt;"", ISNUMBER(VALUE(INDEX(Paste_Here!O$2:O$850, MATCH(B32, Paste_Here!A$2:A$850, 0))))), INDEX(Paste_Here!O$2:O$850, MATCH(B32, Paste_Here!A$2:A$850, 0)), ""), ""), "")</f>
        <v/>
      </c>
      <c r="AN32" s="66"/>
      <c r="AO32" s="76"/>
      <c r="AP32" s="66"/>
      <c r="AQ32" s="76"/>
      <c r="AR32" s="66"/>
      <c r="AS32" s="76"/>
      <c r="AT32" s="66"/>
      <c r="AU32" s="66"/>
      <c r="AV32" s="76" t="str">
        <f t="shared" si="3"/>
        <v/>
      </c>
      <c r="AW32" s="66"/>
      <c r="AX32" s="76" t="str">
        <f>IFERROR(IF(B32&lt;&gt;"", IF(ISNUMBER(SEARCH("Revealed-Potential (Primary Focus)", LOWER(INDEX(Paste_Here!Z$2:Z$850, MATCH(B32, Paste_Here!A$2:A$850, 0))))), "Rev-Potential: Prim", IF(ISNUMBER(SEARCH("Revealed-Potential (Secondary Focus)", LOWER(INDEX(Paste_Here!Z$2:Z$850, MATCH(B32, Paste_Here!A$2:A$850, 0))))), "Rev-Potential: Sec", IF(ISNUMBER(SEARCH("Monitoring", LOWER(INDEX(Paste_Here!Z$2:Z$850, MATCH(B32, Paste_Here!A$2:A$850, 0))))), "Monitoring", IF(ISNUMBER(SEARCH("At-Promise (Secondary Focus)", LOWER(INDEX(Paste_Here!Z$2:Z$850, MATCH(B32, Paste_Here!A$2:A$850, 0))))), "At-Promise: Sec", IF(ISNUMBER(SEARCH("At-Promise (Primary Focus)", LOWER(INDEX(Paste_Here!Z$2:Z$850, MATCH(B32, Paste_Here!A$2:A$850, 0))))), "At-Promise: Prim", ""))))), ""), "")</f>
        <v/>
      </c>
      <c r="AY32" s="66"/>
      <c r="AZ32" s="76"/>
      <c r="BA32" s="66"/>
      <c r="BB32" s="76"/>
      <c r="BC32" s="66"/>
      <c r="BD32" s="76"/>
      <c r="BE32" s="66"/>
      <c r="BF32" s="76"/>
      <c r="BG32" s="66"/>
      <c r="BH32" s="76"/>
      <c r="BI32" s="66"/>
      <c r="BJ32" s="66"/>
      <c r="BK32" s="76" t="str">
        <f t="shared" si="4"/>
        <v/>
      </c>
      <c r="BL32" s="66"/>
      <c r="BM32" s="76" t="str">
        <f>IFERROR(IF(B32&lt;&gt;"", IF(AND(ISNUMBER(VALUE(SUBSTITUTE(SUBSTITUTE(Paste_Here!R32, "br", "-"), "L", ""))), VALUE(SUBSTITUTE(SUBSTITUTE(Paste_Here!R32, "br", "-"), "L", "")) &gt;= 1095), "Yes", IF(AND(ISNUMBER(VALUE(SUBSTITUTE(SUBSTITUTE(Paste_Here!R32, "br", "-"), "L", ""))), VALUE(SUBSTITUTE(SUBSTITUTE(Paste_Here!R32, "br", "-"), "L", "")) &lt;= 1094), "No", "")), ""), "")</f>
        <v/>
      </c>
      <c r="BN32" s="66"/>
      <c r="BO32" s="76" t="str">
        <f>IFERROR(IF(B32&lt;&gt;"", IF(COUNTIF(INDEX(Paste_Here!Y$2:AB$850, MATCH(B32, Paste_Here!A$2:A$850, 0), 0), "yes") &gt; 0, "Yes", IF(COUNTIF(INDEX(Paste_Here!Y$2:AB$850, MATCH(B32, Paste_Here!A$2:A$850, 0), 0), "no") &gt; 0, "No", "")), ""), "")</f>
        <v/>
      </c>
      <c r="BP32" s="66"/>
      <c r="BQ32" s="76" t="str">
        <f>IFERROR(IF(B32&lt;&gt;"", IF(AND(ISNUMBER(VALUE(SUBSTITUTE(SUBSTITUTE(Paste_Here!U32, "em", "-"), "q", ""))), VALUE(SUBSTITUTE(SUBSTITUTE(Paste_Here!U32, "em", "-"), "q", "")) &gt;= 910), "Yes", IF(AND(ISNUMBER(VALUE(SUBSTITUTE(SUBSTITUTE(Paste_Here!U32, "em", "-"), "q", ""))), VALUE(SUBSTITUTE(SUBSTITUTE(Paste_Here!U32, "em", "-"), "q", "")) &lt;= 909), "No", "")), ""), "")</f>
        <v/>
      </c>
      <c r="BR32" s="66"/>
      <c r="BS32" s="76" t="str">
        <f>IFERROR(IF(B32&lt;&gt;"", IF(AND(INDEX(Paste_Here!X$2:X$850, MATCH(B32, Paste_Here!A$2:A$850, 0))&lt;&gt;"", ISNUMBER(VALUE(INDEX(Paste_Here!X$2:X$850, MATCH(B32, Paste_Here!A$2:A$850, 0))))), INDEX(Paste_Here!X$2:X$850, MATCH(B32, Paste_Here!A$2:A$850, 0)), ""), ""), "")</f>
        <v/>
      </c>
      <c r="BT32" s="66"/>
      <c r="BU32" s="76" t="str">
        <f>IFERROR(IF(B32&lt;&gt;"", IF(ISNUMBER(VALUE(INDEX(Paste_Here!G$2:G$850, MATCH(B32, Paste_Here!A$2:A$850, 0)))), IF(VALUE(INDEX(Paste_Here!G$2:G$850, MATCH(B32, Paste_Here!A$2:A$850, 0)))=0, "No", IF(AND(VALUE(INDEX(Paste_Here!G$2:G$850, MATCH(B32, Paste_Here!A$2:A$850, 0)))&gt;=1, VALUE(INDEX(Paste_Here!G$2:G$850, MATCH(B32, Paste_Here!A$2:A$850, 0)))&lt;=4), VALUE(INDEX(Paste_Here!G$2:G$850, MATCH(B32, Paste_Here!A$2:A$850, 0))), "")), ""), ""), "")</f>
        <v/>
      </c>
      <c r="BV32" s="66"/>
      <c r="BW32" s="76" t="str">
        <f>IFERROR(IF(B32&lt;&gt;"", IF(ISNUMBER(VALUE(INDEX(Paste_Here!H$2:H$850, MATCH(B32, Paste_Here!A$2:A$850, 0)))), IF(VALUE(INDEX(Paste_Here!H$2:H$850, MATCH(B32, Paste_Here!A$2:A$850, 0)))=0, "No", IF(AND(VALUE(INDEX(Paste_Here!H$2:H$850, MATCH(B32, Paste_Here!A$2:A$850, 0)))&gt;=1, VALUE(INDEX(Paste_Here!H$2:H$850, MATCH(B32, Paste_Here!A$2:A$850, 0)))&lt;=4), VALUE(INDEX(Paste_Here!H$2:H$850, MATCH(B32, Paste_Here!A$2:A$850, 0))), "")), ""), ""), "")</f>
        <v/>
      </c>
      <c r="BX32" s="66"/>
      <c r="BY32" s="76"/>
      <c r="BZ32" s="66"/>
      <c r="CA32" s="76"/>
      <c r="CB32" s="66"/>
      <c r="CC32" s="66"/>
      <c r="CD32" s="76" t="str">
        <f t="shared" si="5"/>
        <v/>
      </c>
      <c r="CE32" s="66"/>
      <c r="CF32" s="76" t="str">
        <f>IFERROR(IF(B32&lt;&gt;"", IF(AND(INDEX(Paste_Here!P$2:P$850, MATCH(B32, Paste_Here!A$2:A$850, 0))&lt;&gt;"", ISNUMBER(VALUE(INDEX(Paste_Here!P$2:P$850, MATCH(B32, Paste_Here!A$2:A$850, 0))))), INDEX(Paste_Here!P$2:P$850, MATCH(B32, Paste_Here!A$2:A$850, 0)), ""), ""), "")</f>
        <v/>
      </c>
      <c r="CG32" s="66"/>
      <c r="CH32" s="76" t="str">
        <f>IFERROR(IF(B32&lt;&gt;"", IF(ISNUMBER(SEARCH("highrisk", LOWER(INDEX(Paste_Here!Q$2:Q$850, MATCH(B32, Paste_Here!A$2:A$850, 0))))), "High Risk", IF(ISNUMBER(SEARCH("lowrisk", LOWER(INDEX(Paste_Here!Q$2:Q$850, MATCH(B32, Paste_Here!A$2:A$850, 0))))), "Low Risk", IF(ISNUMBER(SEARCH("somerisk", LOWER(INDEX(Paste_Here!Q$2:Q$850, MATCH(B32, Paste_Here!A$2:A$850, 0))))), "Some Risk", ""))), ""), "")</f>
        <v/>
      </c>
      <c r="CI32" s="66"/>
      <c r="CJ32" s="76" t="str">
        <f>IFERROR(IF(B32&lt;&gt;"", IF(AND(INDEX(Paste_Here!AA$2:AA$850, MATCH(B32, Paste_Here!A$2:A$850, 0))&lt;&gt;"", ISNUMBER(VALUE(INDEX(Paste_Here!AA$2:AA$850, MATCH(B32, Paste_Here!A$2:A$850, 0))))), INDEX(Paste_Here!AA$2:AA$850, MATCH(B32, Paste_Here!A$2:A$850, 0)), ""), ""), "")</f>
        <v/>
      </c>
      <c r="CK32" s="66"/>
      <c r="CL32" s="76" t="str">
        <f>IFERROR(IF(B32&lt;&gt;"", IF(LOWER(INDEX(Paste_Here!AB$2:AB$850, MATCH(B32, Paste_Here!A$2:A$850, 0)))="approaching expectations", "Approaching", IF(LOWER(INDEX(Paste_Here!AB$2:AB$850, MATCH(B32, Paste_Here!A$2:A$850, 0)))="met expectations", "Met", IF(LOWER(INDEX(Paste_Here!AB$2:AB$850, MATCH(B32, Paste_Here!A$2:A$850, 0)))="exceeded expectations", "Exceeded", IF(LOWER(INDEX(Paste_Here!AB$2:AB$850, MATCH(B32, Paste_Here!A$2:A$850, 0)))="below expectations", "Below", "")))), ""), "")</f>
        <v/>
      </c>
      <c r="CM32" s="66"/>
      <c r="CN32" s="76" t="str">
        <f>IFERROR(IF(B32&lt;&gt;"", IF(AND(INDEX(Paste_Here!AC$2:AC$850, MATCH(B32, Paste_Here!A$2:A$850, 0))&lt;&gt;"", ISNUMBER(VALUE(INDEX(Paste_Here!AC$2:AC$850, MATCH(B32, Paste_Here!A$2:A$850, 0))))), INDEX(Paste_Here!AC$2:AC$850, MATCH(B32, Paste_Here!A$2:A$850, 0)), ""), ""), "")</f>
        <v/>
      </c>
      <c r="CO32" s="66"/>
      <c r="CP32" s="76"/>
      <c r="CQ32" s="66"/>
      <c r="CR32" s="76"/>
      <c r="CS32" s="66"/>
      <c r="CT32" s="76"/>
      <c r="CU32" s="66"/>
      <c r="CV32" s="76"/>
      <c r="CW32" s="66"/>
      <c r="CX32" s="76"/>
      <c r="CY32" s="66"/>
      <c r="CZ32" s="66"/>
      <c r="DA32" s="76" t="str">
        <f t="shared" si="6"/>
        <v/>
      </c>
      <c r="DB32" s="66"/>
      <c r="DC32" s="76" t="str">
        <f>IFERROR(IF(B32&lt;&gt;"", IF(AND(INDEX(Paste_Here!V$2:V$850, MATCH(B32, Paste_Here!A$2:A$850, 0))&lt;&gt;"", ISNUMBER(VALUE(INDEX(Paste_Here!V$2:V$850, MATCH(B32, Paste_Here!A$2:A$850, 0))))), INDEX(Paste_Here!V$2:V$850, MATCH(B32, Paste_Here!A$2:A$850, 0)), ""), ""), "")</f>
        <v/>
      </c>
      <c r="DD32" s="66"/>
      <c r="DE32" s="76" t="str">
        <f>IFERROR(IF(B32&lt;&gt;"", IF(ISNUMBER(SEARCH("highrisk", LOWER(INDEX(Paste_Here!W$2:W$850, MATCH(B32, Paste_Here!A$2:A$850, 0))))), "High Risk", IF(ISNUMBER(SEARCH("lowrisk", LOWER(INDEX(Paste_Here!W$2:W$850, MATCH(B32, Paste_Here!A$2:A$850, 0))))), "Low Risk", IF(ISNUMBER(SEARCH("somerisk", LOWER(INDEX(Paste_Here!W$2:W$850, MATCH(B32, Paste_Here!A$2:A$850, 0))))), "Some Risk", ""))), ""), "")</f>
        <v/>
      </c>
      <c r="DF32" s="66"/>
      <c r="DG32" s="76" t="str">
        <f>IFERROR(IF(B32&lt;&gt;"", IF(AND(INDEX(Paste_Here!S$2:S$850, MATCH(B32, Paste_Here!A$2:A$850, 0))&lt;&gt;"", ISNUMBER(VALUE(INDEX(Paste_Here!S$2:S$850, MATCH(B32, Paste_Here!A$2:A$850, 0))))), INDEX(Paste_Here!S$2:S$850, MATCH(B32, Paste_Here!A$2:A$850, 0)), ""), ""), "")</f>
        <v/>
      </c>
      <c r="DH32" s="66"/>
      <c r="DI32" s="76" t="str">
        <f>IFERROR(IF(B32&lt;&gt;"", IF(ISNUMBER(SEARCH("highrisk", LOWER(INDEX(Paste_Here!T$2:T$850, MATCH(B32, Paste_Here!A$2:A$850, 0))))), "High Risk", IF(ISNUMBER(SEARCH("lowrisk", LOWER(INDEX(Paste_Here!T$2:T$850, MATCH(B32, Paste_Here!A$2:A$850, 0))))), "Low Risk", IF(ISNUMBER(SEARCH("somerisk", LOWER(INDEX(Paste_Here!T$2:T$850, MATCH(B32, Paste_Here!A$2:A$850, 0))))), "Some Risk", ""))), ""), "")</f>
        <v/>
      </c>
      <c r="DJ32" s="66"/>
      <c r="DK32" s="76" t="str">
        <f>IFERROR(IF(B32&lt;&gt;"", IF(AND(INDEX(Paste_Here!AD$2:AD$850, MATCH(B32, Paste_Here!A$2:A$850, 0))&lt;&gt;"", ISNUMBER(VALUE(INDEX(Paste_Here!AD$2:AD$850, MATCH(B32, Paste_Here!A$2:A$850, 0))))), INDEX(Paste_Here!AD$2:AD$850, MATCH(B32, Paste_Here!A$2:A$850, 0)), ""), ""), "")</f>
        <v/>
      </c>
      <c r="DL32" s="66"/>
      <c r="DM32" s="76" t="str">
        <f>IFERROR(IF(B32&lt;&gt;"", IF(LOWER(INDEX(Paste_Here!AE$2:AE$850, MATCH(B32, Paste_Here!A$2:A$850, 0)))="approaching expectations", "Approaching", IF(LOWER(INDEX(Paste_Here!AE$2:AE$850, MATCH(B32, Paste_Here!A$2:A$850, 0)))="met expectations", "Met", IF(LOWER(INDEX(Paste_Here!AE$2:AE$850, MATCH(B32, Paste_Here!A$2:A$850, 0)))="exceeded expectations", "Exceeded", IF(LOWER(INDEX(Paste_Here!AE$2:AE$850, MATCH(B32, Paste_Here!A$2:A$850, 0)))="below expectations", "Below", "")))), ""), "")</f>
        <v/>
      </c>
      <c r="DN32" s="66"/>
      <c r="DO32" s="76"/>
      <c r="DP32" s="66"/>
      <c r="DQ32" s="76"/>
      <c r="DR32" s="66"/>
      <c r="DS32" s="76"/>
      <c r="DT32" s="66"/>
      <c r="DU32" s="76"/>
      <c r="DV32" s="66"/>
      <c r="DW32" s="66"/>
      <c r="DX32" s="76" t="str">
        <f t="shared" si="7"/>
        <v/>
      </c>
      <c r="DY32" s="66"/>
      <c r="DZ32" s="76"/>
      <c r="EA32" s="66"/>
      <c r="EB32" s="76"/>
      <c r="EC32" s="66"/>
      <c r="ED32" s="76" t="str">
        <f>IFERROR(IF(B32&lt;&gt;"", IF(AND(INDEX(Paste_Here!AF$2:AF$850, MATCH(B32, Paste_Here!A$2:A$850, 0))&lt;&gt;"", ISNUMBER(VALUE(INDEX(Paste_Here!AF$2:AF$850, MATCH(B32, Paste_Here!A$2:A$850, 0))))), INDEX(Paste_Here!AF$2:AF$850, MATCH(B32, Paste_Here!A$2:A$850, 0)), ""), ""), "")</f>
        <v/>
      </c>
      <c r="EE32" s="66"/>
      <c r="EF32" s="76"/>
      <c r="EG32" s="66"/>
      <c r="EH32" s="76"/>
      <c r="EI32" s="66"/>
      <c r="EJ32" s="76" t="str">
        <f>IFERROR(IF(B32&lt;&gt;"", IF(AND(INDEX(Paste_Here!AG$2:AG$850, MATCH(B32, Paste_Here!A$2:A$850, 0))&lt;&gt;"", ISNUMBER(VALUE(INDEX(Paste_Here!AG$2:AG$850, MATCH(B32, Paste_Here!A$2:A$850, 0))))), INDEX(Paste_Here!AG$2:AG$850, MATCH(B32, Paste_Here!A$2:A$850, 0)), ""), ""), "")</f>
        <v/>
      </c>
      <c r="EK32" s="66"/>
      <c r="EL32" s="76"/>
      <c r="EM32" s="66"/>
      <c r="EN32" s="76"/>
      <c r="EO32" s="66"/>
      <c r="EP32" s="76"/>
      <c r="EQ32" s="66"/>
      <c r="ER32" s="76"/>
      <c r="ES32" s="66"/>
      <c r="ET32" s="66"/>
      <c r="EU32" s="76"/>
      <c r="EV32" s="66"/>
      <c r="EW32" s="76"/>
      <c r="EX32" s="66"/>
      <c r="EY32" s="76"/>
      <c r="EZ32" s="66"/>
      <c r="FA32" s="76"/>
      <c r="FB32" s="66"/>
      <c r="FC32" s="76"/>
      <c r="FD32" s="66"/>
      <c r="FE32" s="76"/>
      <c r="FF32" s="66"/>
      <c r="FG32" s="76"/>
      <c r="FH32" s="66"/>
      <c r="FI32" s="76"/>
      <c r="FJ32" s="66"/>
      <c r="FK32" s="76"/>
      <c r="FL32" s="66"/>
      <c r="FM32" s="76"/>
      <c r="FN32" s="66"/>
      <c r="FO32" s="76"/>
      <c r="FP32" s="66"/>
      <c r="FQ32" s="76"/>
      <c r="FR32" s="66"/>
      <c r="FS32" s="76"/>
      <c r="FT32" s="66"/>
      <c r="FU32" s="76"/>
      <c r="FV32" s="66"/>
      <c r="FW32" s="76"/>
      <c r="FX32" s="66"/>
      <c r="FY32" s="76"/>
      <c r="FZ32" s="66"/>
      <c r="GA32" s="76"/>
      <c r="GB32" s="66"/>
      <c r="GC32" s="76"/>
      <c r="GD32" s="66"/>
      <c r="GE32" s="76"/>
      <c r="GF32" s="66"/>
      <c r="GG32" s="76"/>
      <c r="GH32" s="66"/>
      <c r="GI32" s="76"/>
      <c r="GJ32" s="66"/>
      <c r="GK32" s="76"/>
      <c r="GL32" s="66"/>
      <c r="GM32" s="76"/>
      <c r="GN32" s="66"/>
      <c r="GO32" s="76"/>
      <c r="GP32" s="66"/>
      <c r="GQ32" s="76"/>
      <c r="GR32" s="66"/>
      <c r="GS32" s="76"/>
      <c r="GT32" s="66"/>
      <c r="GU32" s="76"/>
      <c r="GV32" s="66"/>
      <c r="GW32" s="76"/>
      <c r="GX32" s="66"/>
      <c r="GY32" s="76"/>
      <c r="GZ32" s="66"/>
      <c r="HA32" s="76"/>
      <c r="HB32" s="66"/>
      <c r="HC32" s="76"/>
      <c r="HD32" s="66"/>
      <c r="HE32" s="76"/>
      <c r="HF32" s="66"/>
      <c r="HG32" s="76"/>
      <c r="HH32" s="66"/>
      <c r="HI32" s="76"/>
      <c r="HJ32" s="66"/>
      <c r="HK32" s="76"/>
      <c r="HL32" s="66"/>
      <c r="HM32" s="76"/>
      <c r="HN32" s="66"/>
      <c r="HO32" s="76"/>
      <c r="HP32" s="66"/>
      <c r="HQ32" s="76"/>
      <c r="HR32" s="66"/>
      <c r="HS32" s="76"/>
      <c r="HT32" s="66"/>
      <c r="HU32" s="76"/>
      <c r="HV32" s="66"/>
      <c r="HW32" s="76"/>
      <c r="HX32" s="66"/>
      <c r="HY32" s="76"/>
      <c r="HZ32" s="66"/>
      <c r="IA32" s="76"/>
      <c r="IB32" s="66"/>
      <c r="IC32" s="76"/>
      <c r="ID32" s="66"/>
      <c r="IE32" s="76"/>
      <c r="IF32" s="66"/>
      <c r="IG32" s="76"/>
      <c r="IH32" s="66"/>
      <c r="II32" s="76"/>
      <c r="IJ32" s="66"/>
      <c r="IK32" s="76"/>
      <c r="IL32" s="66"/>
      <c r="IM32" s="76"/>
      <c r="IN32" s="66"/>
      <c r="IO32" s="76"/>
      <c r="IP32" s="66"/>
      <c r="IQ32" s="76"/>
      <c r="IR32" s="66"/>
      <c r="IS32" s="76"/>
      <c r="IT32" s="66"/>
      <c r="IU32" s="76"/>
      <c r="IV32" s="66"/>
      <c r="IW32" s="76"/>
      <c r="IX32" s="66"/>
      <c r="IY32" s="76"/>
      <c r="IZ32" s="66"/>
      <c r="JA32" s="76"/>
      <c r="JB32" s="66"/>
      <c r="JC32" s="76"/>
      <c r="JD32" s="66"/>
      <c r="JE32" s="76"/>
      <c r="JF32" s="66"/>
      <c r="JG32" s="76"/>
      <c r="JH32" s="66"/>
      <c r="JI32" s="76"/>
      <c r="JJ32" s="66"/>
      <c r="JK32" s="76"/>
      <c r="JL32" s="66"/>
      <c r="JM32" s="76"/>
      <c r="JN32" s="66"/>
      <c r="JO32" s="76"/>
      <c r="JP32" s="66"/>
      <c r="JQ32" s="76"/>
      <c r="JR32" s="66"/>
      <c r="JS32" s="76"/>
      <c r="JT32" s="66"/>
      <c r="JU32" s="76"/>
      <c r="JV32" s="66"/>
      <c r="JW32" s="76"/>
      <c r="JX32" s="66"/>
      <c r="JY32" s="76"/>
      <c r="JZ32" s="66"/>
      <c r="KA32" s="76"/>
      <c r="KB32" s="66"/>
      <c r="KC32" s="76"/>
      <c r="KD32" s="66"/>
      <c r="KE32" s="76"/>
      <c r="KF32" s="66"/>
      <c r="KG32" s="76"/>
      <c r="KH32" s="66"/>
      <c r="KI32" s="76"/>
      <c r="KJ32" s="66"/>
      <c r="KK32" s="76"/>
      <c r="KL32" s="66"/>
      <c r="KM32" s="76"/>
      <c r="KN32" s="66"/>
      <c r="KO32" s="76"/>
      <c r="KP32" s="66"/>
      <c r="KQ32" s="76"/>
      <c r="KR32" s="66"/>
      <c r="KS32" s="76"/>
      <c r="KT32" s="66"/>
      <c r="KU32" s="76"/>
      <c r="KV32" s="66"/>
      <c r="KW32" s="76"/>
      <c r="KX32" s="66"/>
      <c r="KY32" s="76"/>
      <c r="KZ32" s="66"/>
      <c r="LA32" s="76"/>
      <c r="LB32" s="66"/>
      <c r="LC32" s="76"/>
      <c r="LD32" s="66"/>
      <c r="LE32" s="76"/>
      <c r="LF32" s="66"/>
      <c r="LG32" s="76"/>
      <c r="LH32" s="66"/>
      <c r="LI32" s="76"/>
      <c r="LJ32" s="66"/>
      <c r="LK32" s="76"/>
      <c r="LL32" s="66"/>
      <c r="LM32" s="76"/>
      <c r="LN32" s="66"/>
      <c r="LO32" s="76"/>
      <c r="LP32" s="66"/>
      <c r="LQ32" s="76"/>
      <c r="LR32" s="66"/>
      <c r="LS32" s="76"/>
      <c r="LT32" s="66"/>
      <c r="LU32" s="76"/>
      <c r="LV32" s="66"/>
      <c r="LW32" s="76"/>
      <c r="LX32" s="66"/>
      <c r="LY32" s="76"/>
      <c r="LZ32" s="66"/>
      <c r="MA32" s="76"/>
      <c r="MB32" s="66"/>
      <c r="MC32" s="76"/>
      <c r="MD32" s="66"/>
      <c r="MG32" s="1" t="str" cm="1">
        <f t="array" ref="MG32">IFERROR(INDEX(Paste_Here!$B$2:$B$850, MATCH(0, COUNTIF(MG$4:MG31, Paste_Here!$B$2:$B$850) + IF(Paste_Here!$B$2:$B$850="", 1, 0), 0)), "")</f>
        <v/>
      </c>
      <c r="MH32" s="1" t="str">
        <f>IF(MG32&lt;&gt;"", INDEX(Paste_Here!$A$2:$A$850, MATCH(MG32, Paste_Here!$B$2:$B$850, 0)), "")</f>
        <v/>
      </c>
      <c r="MI32" s="1" t="str">
        <f t="shared" si="8"/>
        <v/>
      </c>
      <c r="MJ32" s="1" t="str" cm="1">
        <f t="array" ref="MJ32">IFERROR(INDEX($MI$5:$MI$850, MATCH(SMALL(IF($MI$5:$MI$850&lt;&gt;"", COUNTIF($MI$5:$MI$850, "&lt;"&amp;$MI$5:$MI$850)+1), ROW()-ROW($MJ$5)+1), COUNTIF($MI$5:$MI$850, "&lt;"&amp;$MI$5:$MI$850)+1, 0)), "")</f>
        <v/>
      </c>
    </row>
    <row r="33" spans="1:348">
      <c r="A33" s="66"/>
      <c r="B33" s="76" t="str">
        <f t="shared" si="1"/>
        <v/>
      </c>
      <c r="C33" s="66"/>
      <c r="D33" s="76" t="str">
        <f>IFERROR(IF(B33&lt;&gt;"", IF(AND(INDEX(Paste_Here!B$2:B$850, MATCH(B33, Paste_Here!A$2:A$850, 0))&lt;&gt;"", ISNUMBER(VALUE(INDEX(Paste_Here!B$2:B$850, MATCH(B33, Paste_Here!A$2:A$850, 0))))), INDEX(Paste_Here!B$2:B$850, MATCH(B33, Paste_Here!A$2:A$850, 0)), ""), ""), "")</f>
        <v/>
      </c>
      <c r="E33" s="66"/>
      <c r="F33" s="76" t="str">
        <f>IFERROR(IF(B33&lt;&gt;"", IF(ISTEXT(INDEX(Paste_Here!K$2:K$850, MATCH(B33, Paste_Here!A$2:A$850, 0))), INDEX(Paste_Here!K$2:K$850, MATCH(B33, Paste_Here!A$2:A$850, 0)), ""), ""), "")</f>
        <v/>
      </c>
      <c r="G33" s="66"/>
      <c r="H33" s="76" t="str">
        <f>IFERROR(IF(B33&lt;&gt;"", IF(ISTEXT(INDEX(Paste_Here!C$2:C$850, MATCH(B33, Paste_Here!A$2:A$850, 0))), INDEX(Paste_Here!C$2:C$850, MATCH(B33, Paste_Here!A$2:A$850, 0)), ""), ""), "")</f>
        <v/>
      </c>
      <c r="I33" s="66"/>
      <c r="J33" s="76" t="str">
        <f>IFERROR(IF(B33&lt;&gt;"", IF(ISNUMBER(SEARCH("s", LOWER(INDEX(Paste_Here!M$2:M$850, MATCH(B33, Paste_Here!A$2:A$850, 0))))), "Yes", IF(INDEX(Paste_Here!M$2:M$850, MATCH(B33, Paste_Here!A$2:A$850, 0))&lt;&gt;"", "No", "")), ""), "")</f>
        <v/>
      </c>
      <c r="K33" s="66"/>
      <c r="L33" s="76" t="str">
        <f>IFERROR(IF(B33&lt;&gt;"", IF(ISNUMBER(SEARCH("yes", LOWER(INDEX(Paste_Here!E$2:E$850, MATCH(B33, Paste_Here!A$2:A$850, 0))))), "Yes", IF(ISNUMBER(SEARCH("no", LOWER(INDEX(Paste_Here!E$2:E$850, MATCH(B33, Paste_Here!A$2:A$850, 0))))), "No", "")), ""), "")</f>
        <v/>
      </c>
      <c r="M33" s="66"/>
      <c r="N33" s="76" t="str">
        <f>IFERROR(IF(B33&lt;&gt;"", IF(ISNUMBER(SEARCH("yes", LOWER(INDEX(Paste_Here!F$2:F$850, MATCH(B33, Paste_Here!A$2:A$850, 0))))), "Yes", IF(ISNUMBER(SEARCH("no", LOWER(INDEX(Paste_Here!F$2:F$850, MATCH(B33, Paste_Here!A$2:A$850, 0))))), "No", "")), ""), "")</f>
        <v/>
      </c>
      <c r="O33" s="66"/>
      <c r="P33" s="76" t="str">
        <f>IFERROR(IF(B33&lt;&gt;"", IF(ISNUMBER(SEARCH("yes", LOWER(INDEX(Paste_Here!L$2:L$850, MATCH(B33, Paste_Here!A$2:A$850, 0))))), "Yes", IF(ISNUMBER(SEARCH("no", LOWER(INDEX(Paste_Here!L$2:L$850, MATCH(B33, Paste_Here!A$2:A$850, 0))))), "No", "")), ""), "")</f>
        <v/>
      </c>
      <c r="Q33" s="66"/>
      <c r="R33" s="76" t="str">
        <f>IFERROR(IF(B33&lt;&gt;"", IF(ISNUMBER(SEARCH("transitional 2", LOWER(INDEX(Paste_Here!D$2:D$850, MATCH(B33, Paste_Here!A$2:A$850, 0))))), "T2", IF(ISNUMBER(SEARCH("transitional 1", LOWER(INDEX(Paste_Here!D$2:D$850, MATCH(B33, Paste_Here!A$2:A$850, 0))))), "T1", IF(ISNUMBER(SEARCH("waived ell services", LOWER(INDEX(Paste_Here!D$2:D$850, MATCH(B33, Paste_Here!A$2:A$850, 0))))), "W", IF(ISNUMBER(SEARCH("english language learner", LOWER(INDEX(Paste_Here!D$2:D$850, MATCH(B33, Paste_Here!A$2:A$850, 0))))), "L", "")))), ""), "")</f>
        <v/>
      </c>
      <c r="S33" s="66"/>
      <c r="T33" s="76" t="str">
        <f>IFERROR(IF(B33&lt;&gt;"", IF(ISNUMBER(SEARCH("yes", LOWER(INDEX(Paste_Here!I$2:I$850, MATCH(B33, Paste_Here!A$2:A$850, 0))))), "Yes", IF(ISNUMBER(SEARCH("no", LOWER(INDEX(Paste_Here!I$2:I$850, MATCH(B33, Paste_Here!A$2:A$850, 0))))), "No", "")), ""), "")</f>
        <v/>
      </c>
      <c r="U33" s="66"/>
      <c r="V33" s="76" t="str">
        <f>IFERROR(IF(B33&lt;&gt;"", IF(ISTEXT(INDEX(Paste_Here!J$2:J$850, MATCH(B33, Paste_Here!A$2:A$850, 0))), VALUE(INDEX(Paste_Here!J$2:J$850, MATCH(B33, Paste_Here!A$2:A$850, 0))), ""), ""), "")</f>
        <v/>
      </c>
      <c r="W33" s="66"/>
      <c r="X33" s="66"/>
      <c r="Y33" s="76" t="str">
        <f t="shared" si="2"/>
        <v/>
      </c>
      <c r="Z33" s="66"/>
      <c r="AA33" s="76" t="str">
        <f>IFERROR(IF(B33&lt;&gt;"", IF(AND(INDEX(Paste_Here!AI$2:AI$850, MATCH(B33, Paste_Here!A$2:A$850, 0))&lt;&gt;"", ISNUMBER(VALUE(INDEX(Paste_Here!AI$2:AI$850, MATCH(B33, Paste_Here!A$2:A$850, 0))))), INDEX(Paste_Here!AI$2:AI$850, MATCH(B33, Paste_Here!A$2:A$850, 0)), ""), ""), "")</f>
        <v/>
      </c>
      <c r="AB33" s="66"/>
      <c r="AC33" s="76" t="str">
        <f>IFERROR(IF(B33&lt;&gt;"", IF(AND(INDEX(Paste_Here!AJ$2:AJ$850, MATCH(B33, Paste_Here!A$2:A$850, 0))&lt;&gt;"", ISNUMBER(VALUE(INDEX(Paste_Here!AJ$2:AJ$850, MATCH(B33, Paste_Here!A$2:A$850, 0))))), INDEX(Paste_Here!AJ$2:AJ$850, MATCH(B33, Paste_Here!A$2:A$850, 0)), ""), ""), "")</f>
        <v/>
      </c>
      <c r="AD33" s="66"/>
      <c r="AE33" s="76" t="str">
        <f>IFERROR(IF(B33&lt;&gt;"", IF(AND(INDEX(Paste_Here!AK$2:AK$850, MATCH(B33, Paste_Here!A$2:A$850, 0))&lt;&gt;"", ISNUMBER(VALUE(INDEX(Paste_Here!AK$2:AK$850, MATCH(B33, Paste_Here!A$2:A$850, 0))))), INDEX(Paste_Here!AK$2:AK$850, MATCH(B33, Paste_Here!A$2:A$850, 0)), ""), ""), "")</f>
        <v/>
      </c>
      <c r="AF33" s="66"/>
      <c r="AG33" s="76" t="str">
        <f>IFERROR(IF(B33&lt;&gt;"", IF(AND(INDEX(Paste_Here!AL$2:AL$850, MATCH(B33, Paste_Here!A$2:A$850, 0))&lt;&gt;"", ISNUMBER(VALUE(INDEX(Paste_Here!AL$2:AL$850, MATCH(B33, Paste_Here!A$2:A$850, 0))))), INDEX(Paste_Here!AL$2:AL$850, MATCH(B33, Paste_Here!A$2:A$850, 0)), ""), ""), "")</f>
        <v/>
      </c>
      <c r="AH33" s="66"/>
      <c r="AI33" s="76" t="str">
        <f>IFERROR(IF(B33&lt;&gt;"", IF(AND(INDEX(Paste_Here!AH$2:AH$850, MATCH(B33, Paste_Here!A$2:A$850, 0))&lt;&gt;"", ISNUMBER(VALUE(INDEX(Paste_Here!AH$2:AH$850, MATCH(B33, Paste_Here!A$2:A$850, 0))))), IF(VALUE(INDEX(Paste_Here!AH$2:AH$850, MATCH(B33, Paste_Here!A$2:A$850, 0)))=0, "", INDEX(Paste_Here!AH$2:AH$850, MATCH(B33, Paste_Here!A$2:A$850, 0))), ""), ""), "")</f>
        <v/>
      </c>
      <c r="AJ33" s="66"/>
      <c r="AK33" s="76" t="str">
        <f>IFERROR(IF(B33&lt;&gt;"", IF(AND(INDEX(Paste_Here!N$2:N$850, MATCH(B33, Paste_Here!A$2:A$850, 0))&lt;&gt;"", ISNUMBER(VALUE(INDEX(Paste_Here!N$2:N$850, MATCH(B33, Paste_Here!A$2:A$850, 0))))), INDEX(Paste_Here!N$2:N$850, MATCH(B33, Paste_Here!A$2:A$850, 0)), ""), ""), "")</f>
        <v/>
      </c>
      <c r="AL33" s="66"/>
      <c r="AM33" s="76" t="str">
        <f>IFERROR(IF(B33&lt;&gt;"", IF(AND(INDEX(Paste_Here!O$2:O$850, MATCH(B33, Paste_Here!A$2:A$850, 0))&lt;&gt;"", ISNUMBER(VALUE(INDEX(Paste_Here!O$2:O$850, MATCH(B33, Paste_Here!A$2:A$850, 0))))), INDEX(Paste_Here!O$2:O$850, MATCH(B33, Paste_Here!A$2:A$850, 0)), ""), ""), "")</f>
        <v/>
      </c>
      <c r="AN33" s="66"/>
      <c r="AO33" s="76"/>
      <c r="AP33" s="66"/>
      <c r="AQ33" s="76"/>
      <c r="AR33" s="66"/>
      <c r="AS33" s="76"/>
      <c r="AT33" s="66"/>
      <c r="AU33" s="66"/>
      <c r="AV33" s="76" t="str">
        <f t="shared" si="3"/>
        <v/>
      </c>
      <c r="AW33" s="66"/>
      <c r="AX33" s="76" t="str">
        <f>IFERROR(IF(B33&lt;&gt;"", IF(ISNUMBER(SEARCH("Revealed-Potential (Primary Focus)", LOWER(INDEX(Paste_Here!Z$2:Z$850, MATCH(B33, Paste_Here!A$2:A$850, 0))))), "Rev-Potential: Prim", IF(ISNUMBER(SEARCH("Revealed-Potential (Secondary Focus)", LOWER(INDEX(Paste_Here!Z$2:Z$850, MATCH(B33, Paste_Here!A$2:A$850, 0))))), "Rev-Potential: Sec", IF(ISNUMBER(SEARCH("Monitoring", LOWER(INDEX(Paste_Here!Z$2:Z$850, MATCH(B33, Paste_Here!A$2:A$850, 0))))), "Monitoring", IF(ISNUMBER(SEARCH("At-Promise (Secondary Focus)", LOWER(INDEX(Paste_Here!Z$2:Z$850, MATCH(B33, Paste_Here!A$2:A$850, 0))))), "At-Promise: Sec", IF(ISNUMBER(SEARCH("At-Promise (Primary Focus)", LOWER(INDEX(Paste_Here!Z$2:Z$850, MATCH(B33, Paste_Here!A$2:A$850, 0))))), "At-Promise: Prim", ""))))), ""), "")</f>
        <v/>
      </c>
      <c r="AY33" s="66"/>
      <c r="AZ33" s="76"/>
      <c r="BA33" s="66"/>
      <c r="BB33" s="76"/>
      <c r="BC33" s="66"/>
      <c r="BD33" s="76"/>
      <c r="BE33" s="66"/>
      <c r="BF33" s="76"/>
      <c r="BG33" s="66"/>
      <c r="BH33" s="76"/>
      <c r="BI33" s="66"/>
      <c r="BJ33" s="66"/>
      <c r="BK33" s="76" t="str">
        <f t="shared" si="4"/>
        <v/>
      </c>
      <c r="BL33" s="66"/>
      <c r="BM33" s="76" t="str">
        <f>IFERROR(IF(B33&lt;&gt;"", IF(AND(ISNUMBER(VALUE(SUBSTITUTE(SUBSTITUTE(Paste_Here!R33, "br", "-"), "L", ""))), VALUE(SUBSTITUTE(SUBSTITUTE(Paste_Here!R33, "br", "-"), "L", "")) &gt;= 1095), "Yes", IF(AND(ISNUMBER(VALUE(SUBSTITUTE(SUBSTITUTE(Paste_Here!R33, "br", "-"), "L", ""))), VALUE(SUBSTITUTE(SUBSTITUTE(Paste_Here!R33, "br", "-"), "L", "")) &lt;= 1094), "No", "")), ""), "")</f>
        <v/>
      </c>
      <c r="BN33" s="66"/>
      <c r="BO33" s="76" t="str">
        <f>IFERROR(IF(B33&lt;&gt;"", IF(COUNTIF(INDEX(Paste_Here!Y$2:AB$850, MATCH(B33, Paste_Here!A$2:A$850, 0), 0), "yes") &gt; 0, "Yes", IF(COUNTIF(INDEX(Paste_Here!Y$2:AB$850, MATCH(B33, Paste_Here!A$2:A$850, 0), 0), "no") &gt; 0, "No", "")), ""), "")</f>
        <v/>
      </c>
      <c r="BP33" s="66"/>
      <c r="BQ33" s="76" t="str">
        <f>IFERROR(IF(B33&lt;&gt;"", IF(AND(ISNUMBER(VALUE(SUBSTITUTE(SUBSTITUTE(Paste_Here!U33, "em", "-"), "q", ""))), VALUE(SUBSTITUTE(SUBSTITUTE(Paste_Here!U33, "em", "-"), "q", "")) &gt;= 910), "Yes", IF(AND(ISNUMBER(VALUE(SUBSTITUTE(SUBSTITUTE(Paste_Here!U33, "em", "-"), "q", ""))), VALUE(SUBSTITUTE(SUBSTITUTE(Paste_Here!U33, "em", "-"), "q", "")) &lt;= 909), "No", "")), ""), "")</f>
        <v/>
      </c>
      <c r="BR33" s="66"/>
      <c r="BS33" s="76" t="str">
        <f>IFERROR(IF(B33&lt;&gt;"", IF(AND(INDEX(Paste_Here!X$2:X$850, MATCH(B33, Paste_Here!A$2:A$850, 0))&lt;&gt;"", ISNUMBER(VALUE(INDEX(Paste_Here!X$2:X$850, MATCH(B33, Paste_Here!A$2:A$850, 0))))), INDEX(Paste_Here!X$2:X$850, MATCH(B33, Paste_Here!A$2:A$850, 0)), ""), ""), "")</f>
        <v/>
      </c>
      <c r="BT33" s="66"/>
      <c r="BU33" s="76" t="str">
        <f>IFERROR(IF(B33&lt;&gt;"", IF(ISNUMBER(VALUE(INDEX(Paste_Here!G$2:G$850, MATCH(B33, Paste_Here!A$2:A$850, 0)))), IF(VALUE(INDEX(Paste_Here!G$2:G$850, MATCH(B33, Paste_Here!A$2:A$850, 0)))=0, "No", IF(AND(VALUE(INDEX(Paste_Here!G$2:G$850, MATCH(B33, Paste_Here!A$2:A$850, 0)))&gt;=1, VALUE(INDEX(Paste_Here!G$2:G$850, MATCH(B33, Paste_Here!A$2:A$850, 0)))&lt;=4), VALUE(INDEX(Paste_Here!G$2:G$850, MATCH(B33, Paste_Here!A$2:A$850, 0))), "")), ""), ""), "")</f>
        <v/>
      </c>
      <c r="BV33" s="66"/>
      <c r="BW33" s="76" t="str">
        <f>IFERROR(IF(B33&lt;&gt;"", IF(ISNUMBER(VALUE(INDEX(Paste_Here!H$2:H$850, MATCH(B33, Paste_Here!A$2:A$850, 0)))), IF(VALUE(INDEX(Paste_Here!H$2:H$850, MATCH(B33, Paste_Here!A$2:A$850, 0)))=0, "No", IF(AND(VALUE(INDEX(Paste_Here!H$2:H$850, MATCH(B33, Paste_Here!A$2:A$850, 0)))&gt;=1, VALUE(INDEX(Paste_Here!H$2:H$850, MATCH(B33, Paste_Here!A$2:A$850, 0)))&lt;=4), VALUE(INDEX(Paste_Here!H$2:H$850, MATCH(B33, Paste_Here!A$2:A$850, 0))), "")), ""), ""), "")</f>
        <v/>
      </c>
      <c r="BX33" s="66"/>
      <c r="BY33" s="76"/>
      <c r="BZ33" s="66"/>
      <c r="CA33" s="76"/>
      <c r="CB33" s="66"/>
      <c r="CC33" s="66"/>
      <c r="CD33" s="76" t="str">
        <f t="shared" si="5"/>
        <v/>
      </c>
      <c r="CE33" s="66"/>
      <c r="CF33" s="76" t="str">
        <f>IFERROR(IF(B33&lt;&gt;"", IF(AND(INDEX(Paste_Here!P$2:P$850, MATCH(B33, Paste_Here!A$2:A$850, 0))&lt;&gt;"", ISNUMBER(VALUE(INDEX(Paste_Here!P$2:P$850, MATCH(B33, Paste_Here!A$2:A$850, 0))))), INDEX(Paste_Here!P$2:P$850, MATCH(B33, Paste_Here!A$2:A$850, 0)), ""), ""), "")</f>
        <v/>
      </c>
      <c r="CG33" s="66"/>
      <c r="CH33" s="76" t="str">
        <f>IFERROR(IF(B33&lt;&gt;"", IF(ISNUMBER(SEARCH("highrisk", LOWER(INDEX(Paste_Here!Q$2:Q$850, MATCH(B33, Paste_Here!A$2:A$850, 0))))), "High Risk", IF(ISNUMBER(SEARCH("lowrisk", LOWER(INDEX(Paste_Here!Q$2:Q$850, MATCH(B33, Paste_Here!A$2:A$850, 0))))), "Low Risk", IF(ISNUMBER(SEARCH("somerisk", LOWER(INDEX(Paste_Here!Q$2:Q$850, MATCH(B33, Paste_Here!A$2:A$850, 0))))), "Some Risk", ""))), ""), "")</f>
        <v/>
      </c>
      <c r="CI33" s="66"/>
      <c r="CJ33" s="76" t="str">
        <f>IFERROR(IF(B33&lt;&gt;"", IF(AND(INDEX(Paste_Here!AA$2:AA$850, MATCH(B33, Paste_Here!A$2:A$850, 0))&lt;&gt;"", ISNUMBER(VALUE(INDEX(Paste_Here!AA$2:AA$850, MATCH(B33, Paste_Here!A$2:A$850, 0))))), INDEX(Paste_Here!AA$2:AA$850, MATCH(B33, Paste_Here!A$2:A$850, 0)), ""), ""), "")</f>
        <v/>
      </c>
      <c r="CK33" s="66"/>
      <c r="CL33" s="76" t="str">
        <f>IFERROR(IF(B33&lt;&gt;"", IF(LOWER(INDEX(Paste_Here!AB$2:AB$850, MATCH(B33, Paste_Here!A$2:A$850, 0)))="approaching expectations", "Approaching", IF(LOWER(INDEX(Paste_Here!AB$2:AB$850, MATCH(B33, Paste_Here!A$2:A$850, 0)))="met expectations", "Met", IF(LOWER(INDEX(Paste_Here!AB$2:AB$850, MATCH(B33, Paste_Here!A$2:A$850, 0)))="exceeded expectations", "Exceeded", IF(LOWER(INDEX(Paste_Here!AB$2:AB$850, MATCH(B33, Paste_Here!A$2:A$850, 0)))="below expectations", "Below", "")))), ""), "")</f>
        <v/>
      </c>
      <c r="CM33" s="66"/>
      <c r="CN33" s="76" t="str">
        <f>IFERROR(IF(B33&lt;&gt;"", IF(AND(INDEX(Paste_Here!AC$2:AC$850, MATCH(B33, Paste_Here!A$2:A$850, 0))&lt;&gt;"", ISNUMBER(VALUE(INDEX(Paste_Here!AC$2:AC$850, MATCH(B33, Paste_Here!A$2:A$850, 0))))), INDEX(Paste_Here!AC$2:AC$850, MATCH(B33, Paste_Here!A$2:A$850, 0)), ""), ""), "")</f>
        <v/>
      </c>
      <c r="CO33" s="66"/>
      <c r="CP33" s="76"/>
      <c r="CQ33" s="66"/>
      <c r="CR33" s="76"/>
      <c r="CS33" s="66"/>
      <c r="CT33" s="76"/>
      <c r="CU33" s="66"/>
      <c r="CV33" s="76"/>
      <c r="CW33" s="66"/>
      <c r="CX33" s="76"/>
      <c r="CY33" s="66"/>
      <c r="CZ33" s="66"/>
      <c r="DA33" s="76" t="str">
        <f t="shared" si="6"/>
        <v/>
      </c>
      <c r="DB33" s="66"/>
      <c r="DC33" s="76" t="str">
        <f>IFERROR(IF(B33&lt;&gt;"", IF(AND(INDEX(Paste_Here!V$2:V$850, MATCH(B33, Paste_Here!A$2:A$850, 0))&lt;&gt;"", ISNUMBER(VALUE(INDEX(Paste_Here!V$2:V$850, MATCH(B33, Paste_Here!A$2:A$850, 0))))), INDEX(Paste_Here!V$2:V$850, MATCH(B33, Paste_Here!A$2:A$850, 0)), ""), ""), "")</f>
        <v/>
      </c>
      <c r="DD33" s="66"/>
      <c r="DE33" s="76" t="str">
        <f>IFERROR(IF(B33&lt;&gt;"", IF(ISNUMBER(SEARCH("highrisk", LOWER(INDEX(Paste_Here!W$2:W$850, MATCH(B33, Paste_Here!A$2:A$850, 0))))), "High Risk", IF(ISNUMBER(SEARCH("lowrisk", LOWER(INDEX(Paste_Here!W$2:W$850, MATCH(B33, Paste_Here!A$2:A$850, 0))))), "Low Risk", IF(ISNUMBER(SEARCH("somerisk", LOWER(INDEX(Paste_Here!W$2:W$850, MATCH(B33, Paste_Here!A$2:A$850, 0))))), "Some Risk", ""))), ""), "")</f>
        <v/>
      </c>
      <c r="DF33" s="66"/>
      <c r="DG33" s="76" t="str">
        <f>IFERROR(IF(B33&lt;&gt;"", IF(AND(INDEX(Paste_Here!S$2:S$850, MATCH(B33, Paste_Here!A$2:A$850, 0))&lt;&gt;"", ISNUMBER(VALUE(INDEX(Paste_Here!S$2:S$850, MATCH(B33, Paste_Here!A$2:A$850, 0))))), INDEX(Paste_Here!S$2:S$850, MATCH(B33, Paste_Here!A$2:A$850, 0)), ""), ""), "")</f>
        <v/>
      </c>
      <c r="DH33" s="66"/>
      <c r="DI33" s="76" t="str">
        <f>IFERROR(IF(B33&lt;&gt;"", IF(ISNUMBER(SEARCH("highrisk", LOWER(INDEX(Paste_Here!T$2:T$850, MATCH(B33, Paste_Here!A$2:A$850, 0))))), "High Risk", IF(ISNUMBER(SEARCH("lowrisk", LOWER(INDEX(Paste_Here!T$2:T$850, MATCH(B33, Paste_Here!A$2:A$850, 0))))), "Low Risk", IF(ISNUMBER(SEARCH("somerisk", LOWER(INDEX(Paste_Here!T$2:T$850, MATCH(B33, Paste_Here!A$2:A$850, 0))))), "Some Risk", ""))), ""), "")</f>
        <v/>
      </c>
      <c r="DJ33" s="66"/>
      <c r="DK33" s="76" t="str">
        <f>IFERROR(IF(B33&lt;&gt;"", IF(AND(INDEX(Paste_Here!AD$2:AD$850, MATCH(B33, Paste_Here!A$2:A$850, 0))&lt;&gt;"", ISNUMBER(VALUE(INDEX(Paste_Here!AD$2:AD$850, MATCH(B33, Paste_Here!A$2:A$850, 0))))), INDEX(Paste_Here!AD$2:AD$850, MATCH(B33, Paste_Here!A$2:A$850, 0)), ""), ""), "")</f>
        <v/>
      </c>
      <c r="DL33" s="66"/>
      <c r="DM33" s="76" t="str">
        <f>IFERROR(IF(B33&lt;&gt;"", IF(LOWER(INDEX(Paste_Here!AE$2:AE$850, MATCH(B33, Paste_Here!A$2:A$850, 0)))="approaching expectations", "Approaching", IF(LOWER(INDEX(Paste_Here!AE$2:AE$850, MATCH(B33, Paste_Here!A$2:A$850, 0)))="met expectations", "Met", IF(LOWER(INDEX(Paste_Here!AE$2:AE$850, MATCH(B33, Paste_Here!A$2:A$850, 0)))="exceeded expectations", "Exceeded", IF(LOWER(INDEX(Paste_Here!AE$2:AE$850, MATCH(B33, Paste_Here!A$2:A$850, 0)))="below expectations", "Below", "")))), ""), "")</f>
        <v/>
      </c>
      <c r="DN33" s="66"/>
      <c r="DO33" s="76"/>
      <c r="DP33" s="66"/>
      <c r="DQ33" s="76"/>
      <c r="DR33" s="66"/>
      <c r="DS33" s="76"/>
      <c r="DT33" s="66"/>
      <c r="DU33" s="76"/>
      <c r="DV33" s="66"/>
      <c r="DW33" s="66"/>
      <c r="DX33" s="76" t="str">
        <f t="shared" si="7"/>
        <v/>
      </c>
      <c r="DY33" s="66"/>
      <c r="DZ33" s="76"/>
      <c r="EA33" s="66"/>
      <c r="EB33" s="76"/>
      <c r="EC33" s="66"/>
      <c r="ED33" s="76" t="str">
        <f>IFERROR(IF(B33&lt;&gt;"", IF(AND(INDEX(Paste_Here!AF$2:AF$850, MATCH(B33, Paste_Here!A$2:A$850, 0))&lt;&gt;"", ISNUMBER(VALUE(INDEX(Paste_Here!AF$2:AF$850, MATCH(B33, Paste_Here!A$2:A$850, 0))))), INDEX(Paste_Here!AF$2:AF$850, MATCH(B33, Paste_Here!A$2:A$850, 0)), ""), ""), "")</f>
        <v/>
      </c>
      <c r="EE33" s="66"/>
      <c r="EF33" s="76"/>
      <c r="EG33" s="66"/>
      <c r="EH33" s="76"/>
      <c r="EI33" s="66"/>
      <c r="EJ33" s="76" t="str">
        <f>IFERROR(IF(B33&lt;&gt;"", IF(AND(INDEX(Paste_Here!AG$2:AG$850, MATCH(B33, Paste_Here!A$2:A$850, 0))&lt;&gt;"", ISNUMBER(VALUE(INDEX(Paste_Here!AG$2:AG$850, MATCH(B33, Paste_Here!A$2:A$850, 0))))), INDEX(Paste_Here!AG$2:AG$850, MATCH(B33, Paste_Here!A$2:A$850, 0)), ""), ""), "")</f>
        <v/>
      </c>
      <c r="EK33" s="66"/>
      <c r="EL33" s="76"/>
      <c r="EM33" s="66"/>
      <c r="EN33" s="76"/>
      <c r="EO33" s="66"/>
      <c r="EP33" s="76"/>
      <c r="EQ33" s="66"/>
      <c r="ER33" s="76"/>
      <c r="ES33" s="66"/>
      <c r="ET33" s="66"/>
      <c r="EU33" s="76"/>
      <c r="EV33" s="66"/>
      <c r="EW33" s="76"/>
      <c r="EX33" s="66"/>
      <c r="EY33" s="76"/>
      <c r="EZ33" s="66"/>
      <c r="FA33" s="76"/>
      <c r="FB33" s="66"/>
      <c r="FC33" s="76"/>
      <c r="FD33" s="66"/>
      <c r="FE33" s="76"/>
      <c r="FF33" s="66"/>
      <c r="FG33" s="76"/>
      <c r="FH33" s="66"/>
      <c r="FI33" s="76"/>
      <c r="FJ33" s="66"/>
      <c r="FK33" s="76"/>
      <c r="FL33" s="66"/>
      <c r="FM33" s="76"/>
      <c r="FN33" s="66"/>
      <c r="FO33" s="76"/>
      <c r="FP33" s="66"/>
      <c r="FQ33" s="76"/>
      <c r="FR33" s="66"/>
      <c r="FS33" s="76"/>
      <c r="FT33" s="66"/>
      <c r="FU33" s="76"/>
      <c r="FV33" s="66"/>
      <c r="FW33" s="76"/>
      <c r="FX33" s="66"/>
      <c r="FY33" s="76"/>
      <c r="FZ33" s="66"/>
      <c r="GA33" s="76"/>
      <c r="GB33" s="66"/>
      <c r="GC33" s="76"/>
      <c r="GD33" s="66"/>
      <c r="GE33" s="76"/>
      <c r="GF33" s="66"/>
      <c r="GG33" s="76"/>
      <c r="GH33" s="66"/>
      <c r="GI33" s="76"/>
      <c r="GJ33" s="66"/>
      <c r="GK33" s="76"/>
      <c r="GL33" s="66"/>
      <c r="GM33" s="76"/>
      <c r="GN33" s="66"/>
      <c r="GO33" s="76"/>
      <c r="GP33" s="66"/>
      <c r="GQ33" s="76"/>
      <c r="GR33" s="66"/>
      <c r="GS33" s="76"/>
      <c r="GT33" s="66"/>
      <c r="GU33" s="76"/>
      <c r="GV33" s="66"/>
      <c r="GW33" s="76"/>
      <c r="GX33" s="66"/>
      <c r="GY33" s="76"/>
      <c r="GZ33" s="66"/>
      <c r="HA33" s="76"/>
      <c r="HB33" s="66"/>
      <c r="HC33" s="76"/>
      <c r="HD33" s="66"/>
      <c r="HE33" s="76"/>
      <c r="HF33" s="66"/>
      <c r="HG33" s="76"/>
      <c r="HH33" s="66"/>
      <c r="HI33" s="76"/>
      <c r="HJ33" s="66"/>
      <c r="HK33" s="76"/>
      <c r="HL33" s="66"/>
      <c r="HM33" s="76"/>
      <c r="HN33" s="66"/>
      <c r="HO33" s="76"/>
      <c r="HP33" s="66"/>
      <c r="HQ33" s="76"/>
      <c r="HR33" s="66"/>
      <c r="HS33" s="76"/>
      <c r="HT33" s="66"/>
      <c r="HU33" s="76"/>
      <c r="HV33" s="66"/>
      <c r="HW33" s="76"/>
      <c r="HX33" s="66"/>
      <c r="HY33" s="76"/>
      <c r="HZ33" s="66"/>
      <c r="IA33" s="76"/>
      <c r="IB33" s="66"/>
      <c r="IC33" s="76"/>
      <c r="ID33" s="66"/>
      <c r="IE33" s="76"/>
      <c r="IF33" s="66"/>
      <c r="IG33" s="76"/>
      <c r="IH33" s="66"/>
      <c r="II33" s="76"/>
      <c r="IJ33" s="66"/>
      <c r="IK33" s="76"/>
      <c r="IL33" s="66"/>
      <c r="IM33" s="76"/>
      <c r="IN33" s="66"/>
      <c r="IO33" s="76"/>
      <c r="IP33" s="66"/>
      <c r="IQ33" s="76"/>
      <c r="IR33" s="66"/>
      <c r="IS33" s="76"/>
      <c r="IT33" s="66"/>
      <c r="IU33" s="76"/>
      <c r="IV33" s="66"/>
      <c r="IW33" s="76"/>
      <c r="IX33" s="66"/>
      <c r="IY33" s="76"/>
      <c r="IZ33" s="66"/>
      <c r="JA33" s="76"/>
      <c r="JB33" s="66"/>
      <c r="JC33" s="76"/>
      <c r="JD33" s="66"/>
      <c r="JE33" s="76"/>
      <c r="JF33" s="66"/>
      <c r="JG33" s="76"/>
      <c r="JH33" s="66"/>
      <c r="JI33" s="76"/>
      <c r="JJ33" s="66"/>
      <c r="JK33" s="76"/>
      <c r="JL33" s="66"/>
      <c r="JM33" s="76"/>
      <c r="JN33" s="66"/>
      <c r="JO33" s="76"/>
      <c r="JP33" s="66"/>
      <c r="JQ33" s="76"/>
      <c r="JR33" s="66"/>
      <c r="JS33" s="76"/>
      <c r="JT33" s="66"/>
      <c r="JU33" s="76"/>
      <c r="JV33" s="66"/>
      <c r="JW33" s="76"/>
      <c r="JX33" s="66"/>
      <c r="JY33" s="76"/>
      <c r="JZ33" s="66"/>
      <c r="KA33" s="76"/>
      <c r="KB33" s="66"/>
      <c r="KC33" s="76"/>
      <c r="KD33" s="66"/>
      <c r="KE33" s="76"/>
      <c r="KF33" s="66"/>
      <c r="KG33" s="76"/>
      <c r="KH33" s="66"/>
      <c r="KI33" s="76"/>
      <c r="KJ33" s="66"/>
      <c r="KK33" s="76"/>
      <c r="KL33" s="66"/>
      <c r="KM33" s="76"/>
      <c r="KN33" s="66"/>
      <c r="KO33" s="76"/>
      <c r="KP33" s="66"/>
      <c r="KQ33" s="76"/>
      <c r="KR33" s="66"/>
      <c r="KS33" s="76"/>
      <c r="KT33" s="66"/>
      <c r="KU33" s="76"/>
      <c r="KV33" s="66"/>
      <c r="KW33" s="76"/>
      <c r="KX33" s="66"/>
      <c r="KY33" s="76"/>
      <c r="KZ33" s="66"/>
      <c r="LA33" s="76"/>
      <c r="LB33" s="66"/>
      <c r="LC33" s="76"/>
      <c r="LD33" s="66"/>
      <c r="LE33" s="76"/>
      <c r="LF33" s="66"/>
      <c r="LG33" s="76"/>
      <c r="LH33" s="66"/>
      <c r="LI33" s="76"/>
      <c r="LJ33" s="66"/>
      <c r="LK33" s="76"/>
      <c r="LL33" s="66"/>
      <c r="LM33" s="76"/>
      <c r="LN33" s="66"/>
      <c r="LO33" s="76"/>
      <c r="LP33" s="66"/>
      <c r="LQ33" s="76"/>
      <c r="LR33" s="66"/>
      <c r="LS33" s="76"/>
      <c r="LT33" s="66"/>
      <c r="LU33" s="76"/>
      <c r="LV33" s="66"/>
      <c r="LW33" s="76"/>
      <c r="LX33" s="66"/>
      <c r="LY33" s="76"/>
      <c r="LZ33" s="66"/>
      <c r="MA33" s="76"/>
      <c r="MB33" s="66"/>
      <c r="MC33" s="76"/>
      <c r="MD33" s="66"/>
      <c r="MG33" s="1" t="str" cm="1">
        <f t="array" ref="MG33">IFERROR(INDEX(Paste_Here!$B$2:$B$850, MATCH(0, COUNTIF(MG$4:MG32, Paste_Here!$B$2:$B$850) + IF(Paste_Here!$B$2:$B$850="", 1, 0), 0)), "")</f>
        <v/>
      </c>
      <c r="MH33" s="1" t="str">
        <f>IF(MG33&lt;&gt;"", INDEX(Paste_Here!$A$2:$A$850, MATCH(MG33, Paste_Here!$B$2:$B$850, 0)), "")</f>
        <v/>
      </c>
      <c r="MI33" s="1" t="str">
        <f t="shared" si="8"/>
        <v/>
      </c>
      <c r="MJ33" s="1" t="str" cm="1">
        <f t="array" ref="MJ33">IFERROR(INDEX($MI$5:$MI$850, MATCH(SMALL(IF($MI$5:$MI$850&lt;&gt;"", COUNTIF($MI$5:$MI$850, "&lt;"&amp;$MI$5:$MI$850)+1), ROW()-ROW($MJ$5)+1), COUNTIF($MI$5:$MI$850, "&lt;"&amp;$MI$5:$MI$850)+1, 0)), "")</f>
        <v/>
      </c>
    </row>
    <row r="34" spans="1:348">
      <c r="A34" s="66"/>
      <c r="B34" s="76" t="str">
        <f t="shared" si="1"/>
        <v/>
      </c>
      <c r="C34" s="66"/>
      <c r="D34" s="76" t="str">
        <f>IFERROR(IF(B34&lt;&gt;"", IF(AND(INDEX(Paste_Here!B$2:B$850, MATCH(B34, Paste_Here!A$2:A$850, 0))&lt;&gt;"", ISNUMBER(VALUE(INDEX(Paste_Here!B$2:B$850, MATCH(B34, Paste_Here!A$2:A$850, 0))))), INDEX(Paste_Here!B$2:B$850, MATCH(B34, Paste_Here!A$2:A$850, 0)), ""), ""), "")</f>
        <v/>
      </c>
      <c r="E34" s="66"/>
      <c r="F34" s="76" t="str">
        <f>IFERROR(IF(B34&lt;&gt;"", IF(ISTEXT(INDEX(Paste_Here!K$2:K$850, MATCH(B34, Paste_Here!A$2:A$850, 0))), INDEX(Paste_Here!K$2:K$850, MATCH(B34, Paste_Here!A$2:A$850, 0)), ""), ""), "")</f>
        <v/>
      </c>
      <c r="G34" s="66"/>
      <c r="H34" s="76" t="str">
        <f>IFERROR(IF(B34&lt;&gt;"", IF(ISTEXT(INDEX(Paste_Here!C$2:C$850, MATCH(B34, Paste_Here!A$2:A$850, 0))), INDEX(Paste_Here!C$2:C$850, MATCH(B34, Paste_Here!A$2:A$850, 0)), ""), ""), "")</f>
        <v/>
      </c>
      <c r="I34" s="66"/>
      <c r="J34" s="76" t="str">
        <f>IFERROR(IF(B34&lt;&gt;"", IF(ISNUMBER(SEARCH("s", LOWER(INDEX(Paste_Here!M$2:M$850, MATCH(B34, Paste_Here!A$2:A$850, 0))))), "Yes", IF(INDEX(Paste_Here!M$2:M$850, MATCH(B34, Paste_Here!A$2:A$850, 0))&lt;&gt;"", "No", "")), ""), "")</f>
        <v/>
      </c>
      <c r="K34" s="66"/>
      <c r="L34" s="76" t="str">
        <f>IFERROR(IF(B34&lt;&gt;"", IF(ISNUMBER(SEARCH("yes", LOWER(INDEX(Paste_Here!E$2:E$850, MATCH(B34, Paste_Here!A$2:A$850, 0))))), "Yes", IF(ISNUMBER(SEARCH("no", LOWER(INDEX(Paste_Here!E$2:E$850, MATCH(B34, Paste_Here!A$2:A$850, 0))))), "No", "")), ""), "")</f>
        <v/>
      </c>
      <c r="M34" s="66"/>
      <c r="N34" s="76" t="str">
        <f>IFERROR(IF(B34&lt;&gt;"", IF(ISNUMBER(SEARCH("yes", LOWER(INDEX(Paste_Here!F$2:F$850, MATCH(B34, Paste_Here!A$2:A$850, 0))))), "Yes", IF(ISNUMBER(SEARCH("no", LOWER(INDEX(Paste_Here!F$2:F$850, MATCH(B34, Paste_Here!A$2:A$850, 0))))), "No", "")), ""), "")</f>
        <v/>
      </c>
      <c r="O34" s="66"/>
      <c r="P34" s="76" t="str">
        <f>IFERROR(IF(B34&lt;&gt;"", IF(ISNUMBER(SEARCH("yes", LOWER(INDEX(Paste_Here!L$2:L$850, MATCH(B34, Paste_Here!A$2:A$850, 0))))), "Yes", IF(ISNUMBER(SEARCH("no", LOWER(INDEX(Paste_Here!L$2:L$850, MATCH(B34, Paste_Here!A$2:A$850, 0))))), "No", "")), ""), "")</f>
        <v/>
      </c>
      <c r="Q34" s="66"/>
      <c r="R34" s="76" t="str">
        <f>IFERROR(IF(B34&lt;&gt;"", IF(ISNUMBER(SEARCH("transitional 2", LOWER(INDEX(Paste_Here!D$2:D$850, MATCH(B34, Paste_Here!A$2:A$850, 0))))), "T2", IF(ISNUMBER(SEARCH("transitional 1", LOWER(INDEX(Paste_Here!D$2:D$850, MATCH(B34, Paste_Here!A$2:A$850, 0))))), "T1", IF(ISNUMBER(SEARCH("waived ell services", LOWER(INDEX(Paste_Here!D$2:D$850, MATCH(B34, Paste_Here!A$2:A$850, 0))))), "W", IF(ISNUMBER(SEARCH("english language learner", LOWER(INDEX(Paste_Here!D$2:D$850, MATCH(B34, Paste_Here!A$2:A$850, 0))))), "L", "")))), ""), "")</f>
        <v/>
      </c>
      <c r="S34" s="66"/>
      <c r="T34" s="76" t="str">
        <f>IFERROR(IF(B34&lt;&gt;"", IF(ISNUMBER(SEARCH("yes", LOWER(INDEX(Paste_Here!I$2:I$850, MATCH(B34, Paste_Here!A$2:A$850, 0))))), "Yes", IF(ISNUMBER(SEARCH("no", LOWER(INDEX(Paste_Here!I$2:I$850, MATCH(B34, Paste_Here!A$2:A$850, 0))))), "No", "")), ""), "")</f>
        <v/>
      </c>
      <c r="U34" s="66"/>
      <c r="V34" s="76" t="str">
        <f>IFERROR(IF(B34&lt;&gt;"", IF(ISTEXT(INDEX(Paste_Here!J$2:J$850, MATCH(B34, Paste_Here!A$2:A$850, 0))), VALUE(INDEX(Paste_Here!J$2:J$850, MATCH(B34, Paste_Here!A$2:A$850, 0))), ""), ""), "")</f>
        <v/>
      </c>
      <c r="W34" s="66"/>
      <c r="X34" s="66"/>
      <c r="Y34" s="76" t="str">
        <f t="shared" si="2"/>
        <v/>
      </c>
      <c r="Z34" s="66"/>
      <c r="AA34" s="76" t="str">
        <f>IFERROR(IF(B34&lt;&gt;"", IF(AND(INDEX(Paste_Here!AI$2:AI$850, MATCH(B34, Paste_Here!A$2:A$850, 0))&lt;&gt;"", ISNUMBER(VALUE(INDEX(Paste_Here!AI$2:AI$850, MATCH(B34, Paste_Here!A$2:A$850, 0))))), INDEX(Paste_Here!AI$2:AI$850, MATCH(B34, Paste_Here!A$2:A$850, 0)), ""), ""), "")</f>
        <v/>
      </c>
      <c r="AB34" s="66"/>
      <c r="AC34" s="76" t="str">
        <f>IFERROR(IF(B34&lt;&gt;"", IF(AND(INDEX(Paste_Here!AJ$2:AJ$850, MATCH(B34, Paste_Here!A$2:A$850, 0))&lt;&gt;"", ISNUMBER(VALUE(INDEX(Paste_Here!AJ$2:AJ$850, MATCH(B34, Paste_Here!A$2:A$850, 0))))), INDEX(Paste_Here!AJ$2:AJ$850, MATCH(B34, Paste_Here!A$2:A$850, 0)), ""), ""), "")</f>
        <v/>
      </c>
      <c r="AD34" s="66"/>
      <c r="AE34" s="76" t="str">
        <f>IFERROR(IF(B34&lt;&gt;"", IF(AND(INDEX(Paste_Here!AK$2:AK$850, MATCH(B34, Paste_Here!A$2:A$850, 0))&lt;&gt;"", ISNUMBER(VALUE(INDEX(Paste_Here!AK$2:AK$850, MATCH(B34, Paste_Here!A$2:A$850, 0))))), INDEX(Paste_Here!AK$2:AK$850, MATCH(B34, Paste_Here!A$2:A$850, 0)), ""), ""), "")</f>
        <v/>
      </c>
      <c r="AF34" s="66"/>
      <c r="AG34" s="76" t="str">
        <f>IFERROR(IF(B34&lt;&gt;"", IF(AND(INDEX(Paste_Here!AL$2:AL$850, MATCH(B34, Paste_Here!A$2:A$850, 0))&lt;&gt;"", ISNUMBER(VALUE(INDEX(Paste_Here!AL$2:AL$850, MATCH(B34, Paste_Here!A$2:A$850, 0))))), INDEX(Paste_Here!AL$2:AL$850, MATCH(B34, Paste_Here!A$2:A$850, 0)), ""), ""), "")</f>
        <v/>
      </c>
      <c r="AH34" s="66"/>
      <c r="AI34" s="76" t="str">
        <f>IFERROR(IF(B34&lt;&gt;"", IF(AND(INDEX(Paste_Here!AH$2:AH$850, MATCH(B34, Paste_Here!A$2:A$850, 0))&lt;&gt;"", ISNUMBER(VALUE(INDEX(Paste_Here!AH$2:AH$850, MATCH(B34, Paste_Here!A$2:A$850, 0))))), IF(VALUE(INDEX(Paste_Here!AH$2:AH$850, MATCH(B34, Paste_Here!A$2:A$850, 0)))=0, "", INDEX(Paste_Here!AH$2:AH$850, MATCH(B34, Paste_Here!A$2:A$850, 0))), ""), ""), "")</f>
        <v/>
      </c>
      <c r="AJ34" s="66"/>
      <c r="AK34" s="76" t="str">
        <f>IFERROR(IF(B34&lt;&gt;"", IF(AND(INDEX(Paste_Here!N$2:N$850, MATCH(B34, Paste_Here!A$2:A$850, 0))&lt;&gt;"", ISNUMBER(VALUE(INDEX(Paste_Here!N$2:N$850, MATCH(B34, Paste_Here!A$2:A$850, 0))))), INDEX(Paste_Here!N$2:N$850, MATCH(B34, Paste_Here!A$2:A$850, 0)), ""), ""), "")</f>
        <v/>
      </c>
      <c r="AL34" s="66"/>
      <c r="AM34" s="76" t="str">
        <f>IFERROR(IF(B34&lt;&gt;"", IF(AND(INDEX(Paste_Here!O$2:O$850, MATCH(B34, Paste_Here!A$2:A$850, 0))&lt;&gt;"", ISNUMBER(VALUE(INDEX(Paste_Here!O$2:O$850, MATCH(B34, Paste_Here!A$2:A$850, 0))))), INDEX(Paste_Here!O$2:O$850, MATCH(B34, Paste_Here!A$2:A$850, 0)), ""), ""), "")</f>
        <v/>
      </c>
      <c r="AN34" s="66"/>
      <c r="AO34" s="76"/>
      <c r="AP34" s="66"/>
      <c r="AQ34" s="76"/>
      <c r="AR34" s="66"/>
      <c r="AS34" s="76"/>
      <c r="AT34" s="66"/>
      <c r="AU34" s="66"/>
      <c r="AV34" s="76" t="str">
        <f t="shared" si="3"/>
        <v/>
      </c>
      <c r="AW34" s="66"/>
      <c r="AX34" s="76" t="str">
        <f>IFERROR(IF(B34&lt;&gt;"", IF(ISNUMBER(SEARCH("Revealed-Potential (Primary Focus)", LOWER(INDEX(Paste_Here!Z$2:Z$850, MATCH(B34, Paste_Here!A$2:A$850, 0))))), "Rev-Potential: Prim", IF(ISNUMBER(SEARCH("Revealed-Potential (Secondary Focus)", LOWER(INDEX(Paste_Here!Z$2:Z$850, MATCH(B34, Paste_Here!A$2:A$850, 0))))), "Rev-Potential: Sec", IF(ISNUMBER(SEARCH("Monitoring", LOWER(INDEX(Paste_Here!Z$2:Z$850, MATCH(B34, Paste_Here!A$2:A$850, 0))))), "Monitoring", IF(ISNUMBER(SEARCH("At-Promise (Secondary Focus)", LOWER(INDEX(Paste_Here!Z$2:Z$850, MATCH(B34, Paste_Here!A$2:A$850, 0))))), "At-Promise: Sec", IF(ISNUMBER(SEARCH("At-Promise (Primary Focus)", LOWER(INDEX(Paste_Here!Z$2:Z$850, MATCH(B34, Paste_Here!A$2:A$850, 0))))), "At-Promise: Prim", ""))))), ""), "")</f>
        <v/>
      </c>
      <c r="AY34" s="66"/>
      <c r="AZ34" s="76"/>
      <c r="BA34" s="66"/>
      <c r="BB34" s="76"/>
      <c r="BC34" s="66"/>
      <c r="BD34" s="76"/>
      <c r="BE34" s="66"/>
      <c r="BF34" s="76"/>
      <c r="BG34" s="66"/>
      <c r="BH34" s="76"/>
      <c r="BI34" s="66"/>
      <c r="BJ34" s="66"/>
      <c r="BK34" s="76" t="str">
        <f t="shared" si="4"/>
        <v/>
      </c>
      <c r="BL34" s="66"/>
      <c r="BM34" s="76" t="str">
        <f>IFERROR(IF(B34&lt;&gt;"", IF(AND(ISNUMBER(VALUE(SUBSTITUTE(SUBSTITUTE(Paste_Here!R34, "br", "-"), "L", ""))), VALUE(SUBSTITUTE(SUBSTITUTE(Paste_Here!R34, "br", "-"), "L", "")) &gt;= 1095), "Yes", IF(AND(ISNUMBER(VALUE(SUBSTITUTE(SUBSTITUTE(Paste_Here!R34, "br", "-"), "L", ""))), VALUE(SUBSTITUTE(SUBSTITUTE(Paste_Here!R34, "br", "-"), "L", "")) &lt;= 1094), "No", "")), ""), "")</f>
        <v/>
      </c>
      <c r="BN34" s="66"/>
      <c r="BO34" s="76" t="str">
        <f>IFERROR(IF(B34&lt;&gt;"", IF(COUNTIF(INDEX(Paste_Here!Y$2:AB$850, MATCH(B34, Paste_Here!A$2:A$850, 0), 0), "yes") &gt; 0, "Yes", IF(COUNTIF(INDEX(Paste_Here!Y$2:AB$850, MATCH(B34, Paste_Here!A$2:A$850, 0), 0), "no") &gt; 0, "No", "")), ""), "")</f>
        <v/>
      </c>
      <c r="BP34" s="66"/>
      <c r="BQ34" s="76" t="str">
        <f>IFERROR(IF(B34&lt;&gt;"", IF(AND(ISNUMBER(VALUE(SUBSTITUTE(SUBSTITUTE(Paste_Here!U34, "em", "-"), "q", ""))), VALUE(SUBSTITUTE(SUBSTITUTE(Paste_Here!U34, "em", "-"), "q", "")) &gt;= 910), "Yes", IF(AND(ISNUMBER(VALUE(SUBSTITUTE(SUBSTITUTE(Paste_Here!U34, "em", "-"), "q", ""))), VALUE(SUBSTITUTE(SUBSTITUTE(Paste_Here!U34, "em", "-"), "q", "")) &lt;= 909), "No", "")), ""), "")</f>
        <v/>
      </c>
      <c r="BR34" s="66"/>
      <c r="BS34" s="76" t="str">
        <f>IFERROR(IF(B34&lt;&gt;"", IF(AND(INDEX(Paste_Here!X$2:X$850, MATCH(B34, Paste_Here!A$2:A$850, 0))&lt;&gt;"", ISNUMBER(VALUE(INDEX(Paste_Here!X$2:X$850, MATCH(B34, Paste_Here!A$2:A$850, 0))))), INDEX(Paste_Here!X$2:X$850, MATCH(B34, Paste_Here!A$2:A$850, 0)), ""), ""), "")</f>
        <v/>
      </c>
      <c r="BT34" s="66"/>
      <c r="BU34" s="76" t="str">
        <f>IFERROR(IF(B34&lt;&gt;"", IF(ISNUMBER(VALUE(INDEX(Paste_Here!G$2:G$850, MATCH(B34, Paste_Here!A$2:A$850, 0)))), IF(VALUE(INDEX(Paste_Here!G$2:G$850, MATCH(B34, Paste_Here!A$2:A$850, 0)))=0, "No", IF(AND(VALUE(INDEX(Paste_Here!G$2:G$850, MATCH(B34, Paste_Here!A$2:A$850, 0)))&gt;=1, VALUE(INDEX(Paste_Here!G$2:G$850, MATCH(B34, Paste_Here!A$2:A$850, 0)))&lt;=4), VALUE(INDEX(Paste_Here!G$2:G$850, MATCH(B34, Paste_Here!A$2:A$850, 0))), "")), ""), ""), "")</f>
        <v/>
      </c>
      <c r="BV34" s="66"/>
      <c r="BW34" s="76" t="str">
        <f>IFERROR(IF(B34&lt;&gt;"", IF(ISNUMBER(VALUE(INDEX(Paste_Here!H$2:H$850, MATCH(B34, Paste_Here!A$2:A$850, 0)))), IF(VALUE(INDEX(Paste_Here!H$2:H$850, MATCH(B34, Paste_Here!A$2:A$850, 0)))=0, "No", IF(AND(VALUE(INDEX(Paste_Here!H$2:H$850, MATCH(B34, Paste_Here!A$2:A$850, 0)))&gt;=1, VALUE(INDEX(Paste_Here!H$2:H$850, MATCH(B34, Paste_Here!A$2:A$850, 0)))&lt;=4), VALUE(INDEX(Paste_Here!H$2:H$850, MATCH(B34, Paste_Here!A$2:A$850, 0))), "")), ""), ""), "")</f>
        <v/>
      </c>
      <c r="BX34" s="66"/>
      <c r="BY34" s="76"/>
      <c r="BZ34" s="66"/>
      <c r="CA34" s="76"/>
      <c r="CB34" s="66"/>
      <c r="CC34" s="66"/>
      <c r="CD34" s="76" t="str">
        <f t="shared" si="5"/>
        <v/>
      </c>
      <c r="CE34" s="66"/>
      <c r="CF34" s="76" t="str">
        <f>IFERROR(IF(B34&lt;&gt;"", IF(AND(INDEX(Paste_Here!P$2:P$850, MATCH(B34, Paste_Here!A$2:A$850, 0))&lt;&gt;"", ISNUMBER(VALUE(INDEX(Paste_Here!P$2:P$850, MATCH(B34, Paste_Here!A$2:A$850, 0))))), INDEX(Paste_Here!P$2:P$850, MATCH(B34, Paste_Here!A$2:A$850, 0)), ""), ""), "")</f>
        <v/>
      </c>
      <c r="CG34" s="66"/>
      <c r="CH34" s="76" t="str">
        <f>IFERROR(IF(B34&lt;&gt;"", IF(ISNUMBER(SEARCH("highrisk", LOWER(INDEX(Paste_Here!Q$2:Q$850, MATCH(B34, Paste_Here!A$2:A$850, 0))))), "High Risk", IF(ISNUMBER(SEARCH("lowrisk", LOWER(INDEX(Paste_Here!Q$2:Q$850, MATCH(B34, Paste_Here!A$2:A$850, 0))))), "Low Risk", IF(ISNUMBER(SEARCH("somerisk", LOWER(INDEX(Paste_Here!Q$2:Q$850, MATCH(B34, Paste_Here!A$2:A$850, 0))))), "Some Risk", ""))), ""), "")</f>
        <v/>
      </c>
      <c r="CI34" s="66"/>
      <c r="CJ34" s="76" t="str">
        <f>IFERROR(IF(B34&lt;&gt;"", IF(AND(INDEX(Paste_Here!AA$2:AA$850, MATCH(B34, Paste_Here!A$2:A$850, 0))&lt;&gt;"", ISNUMBER(VALUE(INDEX(Paste_Here!AA$2:AA$850, MATCH(B34, Paste_Here!A$2:A$850, 0))))), INDEX(Paste_Here!AA$2:AA$850, MATCH(B34, Paste_Here!A$2:A$850, 0)), ""), ""), "")</f>
        <v/>
      </c>
      <c r="CK34" s="66"/>
      <c r="CL34" s="76" t="str">
        <f>IFERROR(IF(B34&lt;&gt;"", IF(LOWER(INDEX(Paste_Here!AB$2:AB$850, MATCH(B34, Paste_Here!A$2:A$850, 0)))="approaching expectations", "Approaching", IF(LOWER(INDEX(Paste_Here!AB$2:AB$850, MATCH(B34, Paste_Here!A$2:A$850, 0)))="met expectations", "Met", IF(LOWER(INDEX(Paste_Here!AB$2:AB$850, MATCH(B34, Paste_Here!A$2:A$850, 0)))="exceeded expectations", "Exceeded", IF(LOWER(INDEX(Paste_Here!AB$2:AB$850, MATCH(B34, Paste_Here!A$2:A$850, 0)))="below expectations", "Below", "")))), ""), "")</f>
        <v/>
      </c>
      <c r="CM34" s="66"/>
      <c r="CN34" s="76" t="str">
        <f>IFERROR(IF(B34&lt;&gt;"", IF(AND(INDEX(Paste_Here!AC$2:AC$850, MATCH(B34, Paste_Here!A$2:A$850, 0))&lt;&gt;"", ISNUMBER(VALUE(INDEX(Paste_Here!AC$2:AC$850, MATCH(B34, Paste_Here!A$2:A$850, 0))))), INDEX(Paste_Here!AC$2:AC$850, MATCH(B34, Paste_Here!A$2:A$850, 0)), ""), ""), "")</f>
        <v/>
      </c>
      <c r="CO34" s="66"/>
      <c r="CP34" s="76"/>
      <c r="CQ34" s="66"/>
      <c r="CR34" s="76"/>
      <c r="CS34" s="66"/>
      <c r="CT34" s="76"/>
      <c r="CU34" s="66"/>
      <c r="CV34" s="76"/>
      <c r="CW34" s="66"/>
      <c r="CX34" s="76"/>
      <c r="CY34" s="66"/>
      <c r="CZ34" s="66"/>
      <c r="DA34" s="76" t="str">
        <f t="shared" si="6"/>
        <v/>
      </c>
      <c r="DB34" s="66"/>
      <c r="DC34" s="76" t="str">
        <f>IFERROR(IF(B34&lt;&gt;"", IF(AND(INDEX(Paste_Here!V$2:V$850, MATCH(B34, Paste_Here!A$2:A$850, 0))&lt;&gt;"", ISNUMBER(VALUE(INDEX(Paste_Here!V$2:V$850, MATCH(B34, Paste_Here!A$2:A$850, 0))))), INDEX(Paste_Here!V$2:V$850, MATCH(B34, Paste_Here!A$2:A$850, 0)), ""), ""), "")</f>
        <v/>
      </c>
      <c r="DD34" s="66"/>
      <c r="DE34" s="76" t="str">
        <f>IFERROR(IF(B34&lt;&gt;"", IF(ISNUMBER(SEARCH("highrisk", LOWER(INDEX(Paste_Here!W$2:W$850, MATCH(B34, Paste_Here!A$2:A$850, 0))))), "High Risk", IF(ISNUMBER(SEARCH("lowrisk", LOWER(INDEX(Paste_Here!W$2:W$850, MATCH(B34, Paste_Here!A$2:A$850, 0))))), "Low Risk", IF(ISNUMBER(SEARCH("somerisk", LOWER(INDEX(Paste_Here!W$2:W$850, MATCH(B34, Paste_Here!A$2:A$850, 0))))), "Some Risk", ""))), ""), "")</f>
        <v/>
      </c>
      <c r="DF34" s="66"/>
      <c r="DG34" s="76" t="str">
        <f>IFERROR(IF(B34&lt;&gt;"", IF(AND(INDEX(Paste_Here!S$2:S$850, MATCH(B34, Paste_Here!A$2:A$850, 0))&lt;&gt;"", ISNUMBER(VALUE(INDEX(Paste_Here!S$2:S$850, MATCH(B34, Paste_Here!A$2:A$850, 0))))), INDEX(Paste_Here!S$2:S$850, MATCH(B34, Paste_Here!A$2:A$850, 0)), ""), ""), "")</f>
        <v/>
      </c>
      <c r="DH34" s="66"/>
      <c r="DI34" s="76" t="str">
        <f>IFERROR(IF(B34&lt;&gt;"", IF(ISNUMBER(SEARCH("highrisk", LOWER(INDEX(Paste_Here!T$2:T$850, MATCH(B34, Paste_Here!A$2:A$850, 0))))), "High Risk", IF(ISNUMBER(SEARCH("lowrisk", LOWER(INDEX(Paste_Here!T$2:T$850, MATCH(B34, Paste_Here!A$2:A$850, 0))))), "Low Risk", IF(ISNUMBER(SEARCH("somerisk", LOWER(INDEX(Paste_Here!T$2:T$850, MATCH(B34, Paste_Here!A$2:A$850, 0))))), "Some Risk", ""))), ""), "")</f>
        <v/>
      </c>
      <c r="DJ34" s="66"/>
      <c r="DK34" s="76" t="str">
        <f>IFERROR(IF(B34&lt;&gt;"", IF(AND(INDEX(Paste_Here!AD$2:AD$850, MATCH(B34, Paste_Here!A$2:A$850, 0))&lt;&gt;"", ISNUMBER(VALUE(INDEX(Paste_Here!AD$2:AD$850, MATCH(B34, Paste_Here!A$2:A$850, 0))))), INDEX(Paste_Here!AD$2:AD$850, MATCH(B34, Paste_Here!A$2:A$850, 0)), ""), ""), "")</f>
        <v/>
      </c>
      <c r="DL34" s="66"/>
      <c r="DM34" s="76" t="str">
        <f>IFERROR(IF(B34&lt;&gt;"", IF(LOWER(INDEX(Paste_Here!AE$2:AE$850, MATCH(B34, Paste_Here!A$2:A$850, 0)))="approaching expectations", "Approaching", IF(LOWER(INDEX(Paste_Here!AE$2:AE$850, MATCH(B34, Paste_Here!A$2:A$850, 0)))="met expectations", "Met", IF(LOWER(INDEX(Paste_Here!AE$2:AE$850, MATCH(B34, Paste_Here!A$2:A$850, 0)))="exceeded expectations", "Exceeded", IF(LOWER(INDEX(Paste_Here!AE$2:AE$850, MATCH(B34, Paste_Here!A$2:A$850, 0)))="below expectations", "Below", "")))), ""), "")</f>
        <v/>
      </c>
      <c r="DN34" s="66"/>
      <c r="DO34" s="76"/>
      <c r="DP34" s="66"/>
      <c r="DQ34" s="76"/>
      <c r="DR34" s="66"/>
      <c r="DS34" s="76"/>
      <c r="DT34" s="66"/>
      <c r="DU34" s="76"/>
      <c r="DV34" s="66"/>
      <c r="DW34" s="66"/>
      <c r="DX34" s="76" t="str">
        <f t="shared" si="7"/>
        <v/>
      </c>
      <c r="DY34" s="66"/>
      <c r="DZ34" s="76"/>
      <c r="EA34" s="66"/>
      <c r="EB34" s="76"/>
      <c r="EC34" s="66"/>
      <c r="ED34" s="76" t="str">
        <f>IFERROR(IF(B34&lt;&gt;"", IF(AND(INDEX(Paste_Here!AF$2:AF$850, MATCH(B34, Paste_Here!A$2:A$850, 0))&lt;&gt;"", ISNUMBER(VALUE(INDEX(Paste_Here!AF$2:AF$850, MATCH(B34, Paste_Here!A$2:A$850, 0))))), INDEX(Paste_Here!AF$2:AF$850, MATCH(B34, Paste_Here!A$2:A$850, 0)), ""), ""), "")</f>
        <v/>
      </c>
      <c r="EE34" s="66"/>
      <c r="EF34" s="76"/>
      <c r="EG34" s="66"/>
      <c r="EH34" s="76"/>
      <c r="EI34" s="66"/>
      <c r="EJ34" s="76" t="str">
        <f>IFERROR(IF(B34&lt;&gt;"", IF(AND(INDEX(Paste_Here!AG$2:AG$850, MATCH(B34, Paste_Here!A$2:A$850, 0))&lt;&gt;"", ISNUMBER(VALUE(INDEX(Paste_Here!AG$2:AG$850, MATCH(B34, Paste_Here!A$2:A$850, 0))))), INDEX(Paste_Here!AG$2:AG$850, MATCH(B34, Paste_Here!A$2:A$850, 0)), ""), ""), "")</f>
        <v/>
      </c>
      <c r="EK34" s="66"/>
      <c r="EL34" s="76"/>
      <c r="EM34" s="66"/>
      <c r="EN34" s="76"/>
      <c r="EO34" s="66"/>
      <c r="EP34" s="76"/>
      <c r="EQ34" s="66"/>
      <c r="ER34" s="76"/>
      <c r="ES34" s="66"/>
      <c r="ET34" s="66"/>
      <c r="EU34" s="76"/>
      <c r="EV34" s="66"/>
      <c r="EW34" s="76"/>
      <c r="EX34" s="66"/>
      <c r="EY34" s="76"/>
      <c r="EZ34" s="66"/>
      <c r="FA34" s="76"/>
      <c r="FB34" s="66"/>
      <c r="FC34" s="76"/>
      <c r="FD34" s="66"/>
      <c r="FE34" s="76"/>
      <c r="FF34" s="66"/>
      <c r="FG34" s="76"/>
      <c r="FH34" s="66"/>
      <c r="FI34" s="76"/>
      <c r="FJ34" s="66"/>
      <c r="FK34" s="76"/>
      <c r="FL34" s="66"/>
      <c r="FM34" s="76"/>
      <c r="FN34" s="66"/>
      <c r="FO34" s="76"/>
      <c r="FP34" s="66"/>
      <c r="FQ34" s="76"/>
      <c r="FR34" s="66"/>
      <c r="FS34" s="76"/>
      <c r="FT34" s="66"/>
      <c r="FU34" s="76"/>
      <c r="FV34" s="66"/>
      <c r="FW34" s="76"/>
      <c r="FX34" s="66"/>
      <c r="FY34" s="76"/>
      <c r="FZ34" s="66"/>
      <c r="GA34" s="76"/>
      <c r="GB34" s="66"/>
      <c r="GC34" s="76"/>
      <c r="GD34" s="66"/>
      <c r="GE34" s="76"/>
      <c r="GF34" s="66"/>
      <c r="GG34" s="76"/>
      <c r="GH34" s="66"/>
      <c r="GI34" s="76"/>
      <c r="GJ34" s="66"/>
      <c r="GK34" s="76"/>
      <c r="GL34" s="66"/>
      <c r="GM34" s="76"/>
      <c r="GN34" s="66"/>
      <c r="GO34" s="76"/>
      <c r="GP34" s="66"/>
      <c r="GQ34" s="76"/>
      <c r="GR34" s="66"/>
      <c r="GS34" s="76"/>
      <c r="GT34" s="66"/>
      <c r="GU34" s="76"/>
      <c r="GV34" s="66"/>
      <c r="GW34" s="76"/>
      <c r="GX34" s="66"/>
      <c r="GY34" s="76"/>
      <c r="GZ34" s="66"/>
      <c r="HA34" s="76"/>
      <c r="HB34" s="66"/>
      <c r="HC34" s="76"/>
      <c r="HD34" s="66"/>
      <c r="HE34" s="76"/>
      <c r="HF34" s="66"/>
      <c r="HG34" s="76"/>
      <c r="HH34" s="66"/>
      <c r="HI34" s="76"/>
      <c r="HJ34" s="66"/>
      <c r="HK34" s="76"/>
      <c r="HL34" s="66"/>
      <c r="HM34" s="76"/>
      <c r="HN34" s="66"/>
      <c r="HO34" s="76"/>
      <c r="HP34" s="66"/>
      <c r="HQ34" s="76"/>
      <c r="HR34" s="66"/>
      <c r="HS34" s="76"/>
      <c r="HT34" s="66"/>
      <c r="HU34" s="76"/>
      <c r="HV34" s="66"/>
      <c r="HW34" s="76"/>
      <c r="HX34" s="66"/>
      <c r="HY34" s="76"/>
      <c r="HZ34" s="66"/>
      <c r="IA34" s="76"/>
      <c r="IB34" s="66"/>
      <c r="IC34" s="76"/>
      <c r="ID34" s="66"/>
      <c r="IE34" s="76"/>
      <c r="IF34" s="66"/>
      <c r="IG34" s="76"/>
      <c r="IH34" s="66"/>
      <c r="II34" s="76"/>
      <c r="IJ34" s="66"/>
      <c r="IK34" s="76"/>
      <c r="IL34" s="66"/>
      <c r="IM34" s="76"/>
      <c r="IN34" s="66"/>
      <c r="IO34" s="76"/>
      <c r="IP34" s="66"/>
      <c r="IQ34" s="76"/>
      <c r="IR34" s="66"/>
      <c r="IS34" s="76"/>
      <c r="IT34" s="66"/>
      <c r="IU34" s="76"/>
      <c r="IV34" s="66"/>
      <c r="IW34" s="76"/>
      <c r="IX34" s="66"/>
      <c r="IY34" s="76"/>
      <c r="IZ34" s="66"/>
      <c r="JA34" s="76"/>
      <c r="JB34" s="66"/>
      <c r="JC34" s="76"/>
      <c r="JD34" s="66"/>
      <c r="JE34" s="76"/>
      <c r="JF34" s="66"/>
      <c r="JG34" s="76"/>
      <c r="JH34" s="66"/>
      <c r="JI34" s="76"/>
      <c r="JJ34" s="66"/>
      <c r="JK34" s="76"/>
      <c r="JL34" s="66"/>
      <c r="JM34" s="76"/>
      <c r="JN34" s="66"/>
      <c r="JO34" s="76"/>
      <c r="JP34" s="66"/>
      <c r="JQ34" s="76"/>
      <c r="JR34" s="66"/>
      <c r="JS34" s="76"/>
      <c r="JT34" s="66"/>
      <c r="JU34" s="76"/>
      <c r="JV34" s="66"/>
      <c r="JW34" s="76"/>
      <c r="JX34" s="66"/>
      <c r="JY34" s="76"/>
      <c r="JZ34" s="66"/>
      <c r="KA34" s="76"/>
      <c r="KB34" s="66"/>
      <c r="KC34" s="76"/>
      <c r="KD34" s="66"/>
      <c r="KE34" s="76"/>
      <c r="KF34" s="66"/>
      <c r="KG34" s="76"/>
      <c r="KH34" s="66"/>
      <c r="KI34" s="76"/>
      <c r="KJ34" s="66"/>
      <c r="KK34" s="76"/>
      <c r="KL34" s="66"/>
      <c r="KM34" s="76"/>
      <c r="KN34" s="66"/>
      <c r="KO34" s="76"/>
      <c r="KP34" s="66"/>
      <c r="KQ34" s="76"/>
      <c r="KR34" s="66"/>
      <c r="KS34" s="76"/>
      <c r="KT34" s="66"/>
      <c r="KU34" s="76"/>
      <c r="KV34" s="66"/>
      <c r="KW34" s="76"/>
      <c r="KX34" s="66"/>
      <c r="KY34" s="76"/>
      <c r="KZ34" s="66"/>
      <c r="LA34" s="76"/>
      <c r="LB34" s="66"/>
      <c r="LC34" s="76"/>
      <c r="LD34" s="66"/>
      <c r="LE34" s="76"/>
      <c r="LF34" s="66"/>
      <c r="LG34" s="76"/>
      <c r="LH34" s="66"/>
      <c r="LI34" s="76"/>
      <c r="LJ34" s="66"/>
      <c r="LK34" s="76"/>
      <c r="LL34" s="66"/>
      <c r="LM34" s="76"/>
      <c r="LN34" s="66"/>
      <c r="LO34" s="76"/>
      <c r="LP34" s="66"/>
      <c r="LQ34" s="76"/>
      <c r="LR34" s="66"/>
      <c r="LS34" s="76"/>
      <c r="LT34" s="66"/>
      <c r="LU34" s="76"/>
      <c r="LV34" s="66"/>
      <c r="LW34" s="76"/>
      <c r="LX34" s="66"/>
      <c r="LY34" s="76"/>
      <c r="LZ34" s="66"/>
      <c r="MA34" s="76"/>
      <c r="MB34" s="66"/>
      <c r="MC34" s="76"/>
      <c r="MD34" s="66"/>
      <c r="MG34" s="1" t="str" cm="1">
        <f t="array" ref="MG34">IFERROR(INDEX(Paste_Here!$B$2:$B$850, MATCH(0, COUNTIF(MG$4:MG33, Paste_Here!$B$2:$B$850) + IF(Paste_Here!$B$2:$B$850="", 1, 0), 0)), "")</f>
        <v/>
      </c>
      <c r="MH34" s="1" t="str">
        <f>IF(MG34&lt;&gt;"", INDEX(Paste_Here!$A$2:$A$850, MATCH(MG34, Paste_Here!$B$2:$B$850, 0)), "")</f>
        <v/>
      </c>
      <c r="MI34" s="1" t="str">
        <f t="shared" si="8"/>
        <v/>
      </c>
      <c r="MJ34" s="1" t="str" cm="1">
        <f t="array" ref="MJ34">IFERROR(INDEX($MI$5:$MI$850, MATCH(SMALL(IF($MI$5:$MI$850&lt;&gt;"", COUNTIF($MI$5:$MI$850, "&lt;"&amp;$MI$5:$MI$850)+1), ROW()-ROW($MJ$5)+1), COUNTIF($MI$5:$MI$850, "&lt;"&amp;$MI$5:$MI$850)+1, 0)), "")</f>
        <v/>
      </c>
    </row>
    <row r="35" spans="1:348">
      <c r="A35" s="66"/>
      <c r="B35" s="76" t="str">
        <f t="shared" si="1"/>
        <v/>
      </c>
      <c r="C35" s="66"/>
      <c r="D35" s="76" t="str">
        <f>IFERROR(IF(B35&lt;&gt;"", IF(AND(INDEX(Paste_Here!B$2:B$850, MATCH(B35, Paste_Here!A$2:A$850, 0))&lt;&gt;"", ISNUMBER(VALUE(INDEX(Paste_Here!B$2:B$850, MATCH(B35, Paste_Here!A$2:A$850, 0))))), INDEX(Paste_Here!B$2:B$850, MATCH(B35, Paste_Here!A$2:A$850, 0)), ""), ""), "")</f>
        <v/>
      </c>
      <c r="E35" s="66"/>
      <c r="F35" s="76" t="str">
        <f>IFERROR(IF(B35&lt;&gt;"", IF(ISTEXT(INDEX(Paste_Here!K$2:K$850, MATCH(B35, Paste_Here!A$2:A$850, 0))), INDEX(Paste_Here!K$2:K$850, MATCH(B35, Paste_Here!A$2:A$850, 0)), ""), ""), "")</f>
        <v/>
      </c>
      <c r="G35" s="66"/>
      <c r="H35" s="76" t="str">
        <f>IFERROR(IF(B35&lt;&gt;"", IF(ISTEXT(INDEX(Paste_Here!C$2:C$850, MATCH(B35, Paste_Here!A$2:A$850, 0))), INDEX(Paste_Here!C$2:C$850, MATCH(B35, Paste_Here!A$2:A$850, 0)), ""), ""), "")</f>
        <v/>
      </c>
      <c r="I35" s="66"/>
      <c r="J35" s="76" t="str">
        <f>IFERROR(IF(B35&lt;&gt;"", IF(ISNUMBER(SEARCH("s", LOWER(INDEX(Paste_Here!M$2:M$850, MATCH(B35, Paste_Here!A$2:A$850, 0))))), "Yes", IF(INDEX(Paste_Here!M$2:M$850, MATCH(B35, Paste_Here!A$2:A$850, 0))&lt;&gt;"", "No", "")), ""), "")</f>
        <v/>
      </c>
      <c r="K35" s="66"/>
      <c r="L35" s="76" t="str">
        <f>IFERROR(IF(B35&lt;&gt;"", IF(ISNUMBER(SEARCH("yes", LOWER(INDEX(Paste_Here!E$2:E$850, MATCH(B35, Paste_Here!A$2:A$850, 0))))), "Yes", IF(ISNUMBER(SEARCH("no", LOWER(INDEX(Paste_Here!E$2:E$850, MATCH(B35, Paste_Here!A$2:A$850, 0))))), "No", "")), ""), "")</f>
        <v/>
      </c>
      <c r="M35" s="66"/>
      <c r="N35" s="76" t="str">
        <f>IFERROR(IF(B35&lt;&gt;"", IF(ISNUMBER(SEARCH("yes", LOWER(INDEX(Paste_Here!F$2:F$850, MATCH(B35, Paste_Here!A$2:A$850, 0))))), "Yes", IF(ISNUMBER(SEARCH("no", LOWER(INDEX(Paste_Here!F$2:F$850, MATCH(B35, Paste_Here!A$2:A$850, 0))))), "No", "")), ""), "")</f>
        <v/>
      </c>
      <c r="O35" s="66"/>
      <c r="P35" s="76" t="str">
        <f>IFERROR(IF(B35&lt;&gt;"", IF(ISNUMBER(SEARCH("yes", LOWER(INDEX(Paste_Here!L$2:L$850, MATCH(B35, Paste_Here!A$2:A$850, 0))))), "Yes", IF(ISNUMBER(SEARCH("no", LOWER(INDEX(Paste_Here!L$2:L$850, MATCH(B35, Paste_Here!A$2:A$850, 0))))), "No", "")), ""), "")</f>
        <v/>
      </c>
      <c r="Q35" s="66"/>
      <c r="R35" s="76" t="str">
        <f>IFERROR(IF(B35&lt;&gt;"", IF(ISNUMBER(SEARCH("transitional 2", LOWER(INDEX(Paste_Here!D$2:D$850, MATCH(B35, Paste_Here!A$2:A$850, 0))))), "T2", IF(ISNUMBER(SEARCH("transitional 1", LOWER(INDEX(Paste_Here!D$2:D$850, MATCH(B35, Paste_Here!A$2:A$850, 0))))), "T1", IF(ISNUMBER(SEARCH("waived ell services", LOWER(INDEX(Paste_Here!D$2:D$850, MATCH(B35, Paste_Here!A$2:A$850, 0))))), "W", IF(ISNUMBER(SEARCH("english language learner", LOWER(INDEX(Paste_Here!D$2:D$850, MATCH(B35, Paste_Here!A$2:A$850, 0))))), "L", "")))), ""), "")</f>
        <v/>
      </c>
      <c r="S35" s="66"/>
      <c r="T35" s="76" t="str">
        <f>IFERROR(IF(B35&lt;&gt;"", IF(ISNUMBER(SEARCH("yes", LOWER(INDEX(Paste_Here!I$2:I$850, MATCH(B35, Paste_Here!A$2:A$850, 0))))), "Yes", IF(ISNUMBER(SEARCH("no", LOWER(INDEX(Paste_Here!I$2:I$850, MATCH(B35, Paste_Here!A$2:A$850, 0))))), "No", "")), ""), "")</f>
        <v/>
      </c>
      <c r="U35" s="66"/>
      <c r="V35" s="76" t="str">
        <f>IFERROR(IF(B35&lt;&gt;"", IF(ISTEXT(INDEX(Paste_Here!J$2:J$850, MATCH(B35, Paste_Here!A$2:A$850, 0))), VALUE(INDEX(Paste_Here!J$2:J$850, MATCH(B35, Paste_Here!A$2:A$850, 0))), ""), ""), "")</f>
        <v/>
      </c>
      <c r="W35" s="66"/>
      <c r="X35" s="66"/>
      <c r="Y35" s="76" t="str">
        <f t="shared" si="2"/>
        <v/>
      </c>
      <c r="Z35" s="66"/>
      <c r="AA35" s="76" t="str">
        <f>IFERROR(IF(B35&lt;&gt;"", IF(AND(INDEX(Paste_Here!AI$2:AI$850, MATCH(B35, Paste_Here!A$2:A$850, 0))&lt;&gt;"", ISNUMBER(VALUE(INDEX(Paste_Here!AI$2:AI$850, MATCH(B35, Paste_Here!A$2:A$850, 0))))), INDEX(Paste_Here!AI$2:AI$850, MATCH(B35, Paste_Here!A$2:A$850, 0)), ""), ""), "")</f>
        <v/>
      </c>
      <c r="AB35" s="66"/>
      <c r="AC35" s="76" t="str">
        <f>IFERROR(IF(B35&lt;&gt;"", IF(AND(INDEX(Paste_Here!AJ$2:AJ$850, MATCH(B35, Paste_Here!A$2:A$850, 0))&lt;&gt;"", ISNUMBER(VALUE(INDEX(Paste_Here!AJ$2:AJ$850, MATCH(B35, Paste_Here!A$2:A$850, 0))))), INDEX(Paste_Here!AJ$2:AJ$850, MATCH(B35, Paste_Here!A$2:A$850, 0)), ""), ""), "")</f>
        <v/>
      </c>
      <c r="AD35" s="66"/>
      <c r="AE35" s="76" t="str">
        <f>IFERROR(IF(B35&lt;&gt;"", IF(AND(INDEX(Paste_Here!AK$2:AK$850, MATCH(B35, Paste_Here!A$2:A$850, 0))&lt;&gt;"", ISNUMBER(VALUE(INDEX(Paste_Here!AK$2:AK$850, MATCH(B35, Paste_Here!A$2:A$850, 0))))), INDEX(Paste_Here!AK$2:AK$850, MATCH(B35, Paste_Here!A$2:A$850, 0)), ""), ""), "")</f>
        <v/>
      </c>
      <c r="AF35" s="66"/>
      <c r="AG35" s="76" t="str">
        <f>IFERROR(IF(B35&lt;&gt;"", IF(AND(INDEX(Paste_Here!AL$2:AL$850, MATCH(B35, Paste_Here!A$2:A$850, 0))&lt;&gt;"", ISNUMBER(VALUE(INDEX(Paste_Here!AL$2:AL$850, MATCH(B35, Paste_Here!A$2:A$850, 0))))), INDEX(Paste_Here!AL$2:AL$850, MATCH(B35, Paste_Here!A$2:A$850, 0)), ""), ""), "")</f>
        <v/>
      </c>
      <c r="AH35" s="66"/>
      <c r="AI35" s="76" t="str">
        <f>IFERROR(IF(B35&lt;&gt;"", IF(AND(INDEX(Paste_Here!AH$2:AH$850, MATCH(B35, Paste_Here!A$2:A$850, 0))&lt;&gt;"", ISNUMBER(VALUE(INDEX(Paste_Here!AH$2:AH$850, MATCH(B35, Paste_Here!A$2:A$850, 0))))), IF(VALUE(INDEX(Paste_Here!AH$2:AH$850, MATCH(B35, Paste_Here!A$2:A$850, 0)))=0, "", INDEX(Paste_Here!AH$2:AH$850, MATCH(B35, Paste_Here!A$2:A$850, 0))), ""), ""), "")</f>
        <v/>
      </c>
      <c r="AJ35" s="66"/>
      <c r="AK35" s="76" t="str">
        <f>IFERROR(IF(B35&lt;&gt;"", IF(AND(INDEX(Paste_Here!N$2:N$850, MATCH(B35, Paste_Here!A$2:A$850, 0))&lt;&gt;"", ISNUMBER(VALUE(INDEX(Paste_Here!N$2:N$850, MATCH(B35, Paste_Here!A$2:A$850, 0))))), INDEX(Paste_Here!N$2:N$850, MATCH(B35, Paste_Here!A$2:A$850, 0)), ""), ""), "")</f>
        <v/>
      </c>
      <c r="AL35" s="66"/>
      <c r="AM35" s="76" t="str">
        <f>IFERROR(IF(B35&lt;&gt;"", IF(AND(INDEX(Paste_Here!O$2:O$850, MATCH(B35, Paste_Here!A$2:A$850, 0))&lt;&gt;"", ISNUMBER(VALUE(INDEX(Paste_Here!O$2:O$850, MATCH(B35, Paste_Here!A$2:A$850, 0))))), INDEX(Paste_Here!O$2:O$850, MATCH(B35, Paste_Here!A$2:A$850, 0)), ""), ""), "")</f>
        <v/>
      </c>
      <c r="AN35" s="66"/>
      <c r="AO35" s="76"/>
      <c r="AP35" s="66"/>
      <c r="AQ35" s="76"/>
      <c r="AR35" s="66"/>
      <c r="AS35" s="76"/>
      <c r="AT35" s="66"/>
      <c r="AU35" s="66"/>
      <c r="AV35" s="76" t="str">
        <f t="shared" si="3"/>
        <v/>
      </c>
      <c r="AW35" s="66"/>
      <c r="AX35" s="76" t="str">
        <f>IFERROR(IF(B35&lt;&gt;"", IF(ISNUMBER(SEARCH("Revealed-Potential (Primary Focus)", LOWER(INDEX(Paste_Here!Z$2:Z$850, MATCH(B35, Paste_Here!A$2:A$850, 0))))), "Rev-Potential: Prim", IF(ISNUMBER(SEARCH("Revealed-Potential (Secondary Focus)", LOWER(INDEX(Paste_Here!Z$2:Z$850, MATCH(B35, Paste_Here!A$2:A$850, 0))))), "Rev-Potential: Sec", IF(ISNUMBER(SEARCH("Monitoring", LOWER(INDEX(Paste_Here!Z$2:Z$850, MATCH(B35, Paste_Here!A$2:A$850, 0))))), "Monitoring", IF(ISNUMBER(SEARCH("At-Promise (Secondary Focus)", LOWER(INDEX(Paste_Here!Z$2:Z$850, MATCH(B35, Paste_Here!A$2:A$850, 0))))), "At-Promise: Sec", IF(ISNUMBER(SEARCH("At-Promise (Primary Focus)", LOWER(INDEX(Paste_Here!Z$2:Z$850, MATCH(B35, Paste_Here!A$2:A$850, 0))))), "At-Promise: Prim", ""))))), ""), "")</f>
        <v/>
      </c>
      <c r="AY35" s="66"/>
      <c r="AZ35" s="76"/>
      <c r="BA35" s="66"/>
      <c r="BB35" s="76"/>
      <c r="BC35" s="66"/>
      <c r="BD35" s="76"/>
      <c r="BE35" s="66"/>
      <c r="BF35" s="76"/>
      <c r="BG35" s="66"/>
      <c r="BH35" s="76"/>
      <c r="BI35" s="66"/>
      <c r="BJ35" s="66"/>
      <c r="BK35" s="76" t="str">
        <f t="shared" si="4"/>
        <v/>
      </c>
      <c r="BL35" s="66"/>
      <c r="BM35" s="76" t="str">
        <f>IFERROR(IF(B35&lt;&gt;"", IF(AND(ISNUMBER(VALUE(SUBSTITUTE(SUBSTITUTE(Paste_Here!R35, "br", "-"), "L", ""))), VALUE(SUBSTITUTE(SUBSTITUTE(Paste_Here!R35, "br", "-"), "L", "")) &gt;= 1095), "Yes", IF(AND(ISNUMBER(VALUE(SUBSTITUTE(SUBSTITUTE(Paste_Here!R35, "br", "-"), "L", ""))), VALUE(SUBSTITUTE(SUBSTITUTE(Paste_Here!R35, "br", "-"), "L", "")) &lt;= 1094), "No", "")), ""), "")</f>
        <v/>
      </c>
      <c r="BN35" s="66"/>
      <c r="BO35" s="76" t="str">
        <f>IFERROR(IF(B35&lt;&gt;"", IF(COUNTIF(INDEX(Paste_Here!Y$2:AB$850, MATCH(B35, Paste_Here!A$2:A$850, 0), 0), "yes") &gt; 0, "Yes", IF(COUNTIF(INDEX(Paste_Here!Y$2:AB$850, MATCH(B35, Paste_Here!A$2:A$850, 0), 0), "no") &gt; 0, "No", "")), ""), "")</f>
        <v/>
      </c>
      <c r="BP35" s="66"/>
      <c r="BQ35" s="76" t="str">
        <f>IFERROR(IF(B35&lt;&gt;"", IF(AND(ISNUMBER(VALUE(SUBSTITUTE(SUBSTITUTE(Paste_Here!U35, "em", "-"), "q", ""))), VALUE(SUBSTITUTE(SUBSTITUTE(Paste_Here!U35, "em", "-"), "q", "")) &gt;= 910), "Yes", IF(AND(ISNUMBER(VALUE(SUBSTITUTE(SUBSTITUTE(Paste_Here!U35, "em", "-"), "q", ""))), VALUE(SUBSTITUTE(SUBSTITUTE(Paste_Here!U35, "em", "-"), "q", "")) &lt;= 909), "No", "")), ""), "")</f>
        <v/>
      </c>
      <c r="BR35" s="66"/>
      <c r="BS35" s="76" t="str">
        <f>IFERROR(IF(B35&lt;&gt;"", IF(AND(INDEX(Paste_Here!X$2:X$850, MATCH(B35, Paste_Here!A$2:A$850, 0))&lt;&gt;"", ISNUMBER(VALUE(INDEX(Paste_Here!X$2:X$850, MATCH(B35, Paste_Here!A$2:A$850, 0))))), INDEX(Paste_Here!X$2:X$850, MATCH(B35, Paste_Here!A$2:A$850, 0)), ""), ""), "")</f>
        <v/>
      </c>
      <c r="BT35" s="66"/>
      <c r="BU35" s="76" t="str">
        <f>IFERROR(IF(B35&lt;&gt;"", IF(ISNUMBER(VALUE(INDEX(Paste_Here!G$2:G$850, MATCH(B35, Paste_Here!A$2:A$850, 0)))), IF(VALUE(INDEX(Paste_Here!G$2:G$850, MATCH(B35, Paste_Here!A$2:A$850, 0)))=0, "No", IF(AND(VALUE(INDEX(Paste_Here!G$2:G$850, MATCH(B35, Paste_Here!A$2:A$850, 0)))&gt;=1, VALUE(INDEX(Paste_Here!G$2:G$850, MATCH(B35, Paste_Here!A$2:A$850, 0)))&lt;=4), VALUE(INDEX(Paste_Here!G$2:G$850, MATCH(B35, Paste_Here!A$2:A$850, 0))), "")), ""), ""), "")</f>
        <v/>
      </c>
      <c r="BV35" s="66"/>
      <c r="BW35" s="76" t="str">
        <f>IFERROR(IF(B35&lt;&gt;"", IF(ISNUMBER(VALUE(INDEX(Paste_Here!H$2:H$850, MATCH(B35, Paste_Here!A$2:A$850, 0)))), IF(VALUE(INDEX(Paste_Here!H$2:H$850, MATCH(B35, Paste_Here!A$2:A$850, 0)))=0, "No", IF(AND(VALUE(INDEX(Paste_Here!H$2:H$850, MATCH(B35, Paste_Here!A$2:A$850, 0)))&gt;=1, VALUE(INDEX(Paste_Here!H$2:H$850, MATCH(B35, Paste_Here!A$2:A$850, 0)))&lt;=4), VALUE(INDEX(Paste_Here!H$2:H$850, MATCH(B35, Paste_Here!A$2:A$850, 0))), "")), ""), ""), "")</f>
        <v/>
      </c>
      <c r="BX35" s="66"/>
      <c r="BY35" s="76"/>
      <c r="BZ35" s="66"/>
      <c r="CA35" s="76"/>
      <c r="CB35" s="66"/>
      <c r="CC35" s="66"/>
      <c r="CD35" s="76" t="str">
        <f t="shared" si="5"/>
        <v/>
      </c>
      <c r="CE35" s="66"/>
      <c r="CF35" s="76" t="str">
        <f>IFERROR(IF(B35&lt;&gt;"", IF(AND(INDEX(Paste_Here!P$2:P$850, MATCH(B35, Paste_Here!A$2:A$850, 0))&lt;&gt;"", ISNUMBER(VALUE(INDEX(Paste_Here!P$2:P$850, MATCH(B35, Paste_Here!A$2:A$850, 0))))), INDEX(Paste_Here!P$2:P$850, MATCH(B35, Paste_Here!A$2:A$850, 0)), ""), ""), "")</f>
        <v/>
      </c>
      <c r="CG35" s="66"/>
      <c r="CH35" s="76" t="str">
        <f>IFERROR(IF(B35&lt;&gt;"", IF(ISNUMBER(SEARCH("highrisk", LOWER(INDEX(Paste_Here!Q$2:Q$850, MATCH(B35, Paste_Here!A$2:A$850, 0))))), "High Risk", IF(ISNUMBER(SEARCH("lowrisk", LOWER(INDEX(Paste_Here!Q$2:Q$850, MATCH(B35, Paste_Here!A$2:A$850, 0))))), "Low Risk", IF(ISNUMBER(SEARCH("somerisk", LOWER(INDEX(Paste_Here!Q$2:Q$850, MATCH(B35, Paste_Here!A$2:A$850, 0))))), "Some Risk", ""))), ""), "")</f>
        <v/>
      </c>
      <c r="CI35" s="66"/>
      <c r="CJ35" s="76" t="str">
        <f>IFERROR(IF(B35&lt;&gt;"", IF(AND(INDEX(Paste_Here!AA$2:AA$850, MATCH(B35, Paste_Here!A$2:A$850, 0))&lt;&gt;"", ISNUMBER(VALUE(INDEX(Paste_Here!AA$2:AA$850, MATCH(B35, Paste_Here!A$2:A$850, 0))))), INDEX(Paste_Here!AA$2:AA$850, MATCH(B35, Paste_Here!A$2:A$850, 0)), ""), ""), "")</f>
        <v/>
      </c>
      <c r="CK35" s="66"/>
      <c r="CL35" s="76" t="str">
        <f>IFERROR(IF(B35&lt;&gt;"", IF(LOWER(INDEX(Paste_Here!AB$2:AB$850, MATCH(B35, Paste_Here!A$2:A$850, 0)))="approaching expectations", "Approaching", IF(LOWER(INDEX(Paste_Here!AB$2:AB$850, MATCH(B35, Paste_Here!A$2:A$850, 0)))="met expectations", "Met", IF(LOWER(INDEX(Paste_Here!AB$2:AB$850, MATCH(B35, Paste_Here!A$2:A$850, 0)))="exceeded expectations", "Exceeded", IF(LOWER(INDEX(Paste_Here!AB$2:AB$850, MATCH(B35, Paste_Here!A$2:A$850, 0)))="below expectations", "Below", "")))), ""), "")</f>
        <v/>
      </c>
      <c r="CM35" s="66"/>
      <c r="CN35" s="76" t="str">
        <f>IFERROR(IF(B35&lt;&gt;"", IF(AND(INDEX(Paste_Here!AC$2:AC$850, MATCH(B35, Paste_Here!A$2:A$850, 0))&lt;&gt;"", ISNUMBER(VALUE(INDEX(Paste_Here!AC$2:AC$850, MATCH(B35, Paste_Here!A$2:A$850, 0))))), INDEX(Paste_Here!AC$2:AC$850, MATCH(B35, Paste_Here!A$2:A$850, 0)), ""), ""), "")</f>
        <v/>
      </c>
      <c r="CO35" s="66"/>
      <c r="CP35" s="76"/>
      <c r="CQ35" s="66"/>
      <c r="CR35" s="76"/>
      <c r="CS35" s="66"/>
      <c r="CT35" s="76"/>
      <c r="CU35" s="66"/>
      <c r="CV35" s="76"/>
      <c r="CW35" s="66"/>
      <c r="CX35" s="76"/>
      <c r="CY35" s="66"/>
      <c r="CZ35" s="66"/>
      <c r="DA35" s="76" t="str">
        <f t="shared" si="6"/>
        <v/>
      </c>
      <c r="DB35" s="66"/>
      <c r="DC35" s="76" t="str">
        <f>IFERROR(IF(B35&lt;&gt;"", IF(AND(INDEX(Paste_Here!V$2:V$850, MATCH(B35, Paste_Here!A$2:A$850, 0))&lt;&gt;"", ISNUMBER(VALUE(INDEX(Paste_Here!V$2:V$850, MATCH(B35, Paste_Here!A$2:A$850, 0))))), INDEX(Paste_Here!V$2:V$850, MATCH(B35, Paste_Here!A$2:A$850, 0)), ""), ""), "")</f>
        <v/>
      </c>
      <c r="DD35" s="66"/>
      <c r="DE35" s="76" t="str">
        <f>IFERROR(IF(B35&lt;&gt;"", IF(ISNUMBER(SEARCH("highrisk", LOWER(INDEX(Paste_Here!W$2:W$850, MATCH(B35, Paste_Here!A$2:A$850, 0))))), "High Risk", IF(ISNUMBER(SEARCH("lowrisk", LOWER(INDEX(Paste_Here!W$2:W$850, MATCH(B35, Paste_Here!A$2:A$850, 0))))), "Low Risk", IF(ISNUMBER(SEARCH("somerisk", LOWER(INDEX(Paste_Here!W$2:W$850, MATCH(B35, Paste_Here!A$2:A$850, 0))))), "Some Risk", ""))), ""), "")</f>
        <v/>
      </c>
      <c r="DF35" s="66"/>
      <c r="DG35" s="76" t="str">
        <f>IFERROR(IF(B35&lt;&gt;"", IF(AND(INDEX(Paste_Here!S$2:S$850, MATCH(B35, Paste_Here!A$2:A$850, 0))&lt;&gt;"", ISNUMBER(VALUE(INDEX(Paste_Here!S$2:S$850, MATCH(B35, Paste_Here!A$2:A$850, 0))))), INDEX(Paste_Here!S$2:S$850, MATCH(B35, Paste_Here!A$2:A$850, 0)), ""), ""), "")</f>
        <v/>
      </c>
      <c r="DH35" s="66"/>
      <c r="DI35" s="76" t="str">
        <f>IFERROR(IF(B35&lt;&gt;"", IF(ISNUMBER(SEARCH("highrisk", LOWER(INDEX(Paste_Here!T$2:T$850, MATCH(B35, Paste_Here!A$2:A$850, 0))))), "High Risk", IF(ISNUMBER(SEARCH("lowrisk", LOWER(INDEX(Paste_Here!T$2:T$850, MATCH(B35, Paste_Here!A$2:A$850, 0))))), "Low Risk", IF(ISNUMBER(SEARCH("somerisk", LOWER(INDEX(Paste_Here!T$2:T$850, MATCH(B35, Paste_Here!A$2:A$850, 0))))), "Some Risk", ""))), ""), "")</f>
        <v/>
      </c>
      <c r="DJ35" s="66"/>
      <c r="DK35" s="76" t="str">
        <f>IFERROR(IF(B35&lt;&gt;"", IF(AND(INDEX(Paste_Here!AD$2:AD$850, MATCH(B35, Paste_Here!A$2:A$850, 0))&lt;&gt;"", ISNUMBER(VALUE(INDEX(Paste_Here!AD$2:AD$850, MATCH(B35, Paste_Here!A$2:A$850, 0))))), INDEX(Paste_Here!AD$2:AD$850, MATCH(B35, Paste_Here!A$2:A$850, 0)), ""), ""), "")</f>
        <v/>
      </c>
      <c r="DL35" s="66"/>
      <c r="DM35" s="76" t="str">
        <f>IFERROR(IF(B35&lt;&gt;"", IF(LOWER(INDEX(Paste_Here!AE$2:AE$850, MATCH(B35, Paste_Here!A$2:A$850, 0)))="approaching expectations", "Approaching", IF(LOWER(INDEX(Paste_Here!AE$2:AE$850, MATCH(B35, Paste_Here!A$2:A$850, 0)))="met expectations", "Met", IF(LOWER(INDEX(Paste_Here!AE$2:AE$850, MATCH(B35, Paste_Here!A$2:A$850, 0)))="exceeded expectations", "Exceeded", IF(LOWER(INDEX(Paste_Here!AE$2:AE$850, MATCH(B35, Paste_Here!A$2:A$850, 0)))="below expectations", "Below", "")))), ""), "")</f>
        <v/>
      </c>
      <c r="DN35" s="66"/>
      <c r="DO35" s="76"/>
      <c r="DP35" s="66"/>
      <c r="DQ35" s="76"/>
      <c r="DR35" s="66"/>
      <c r="DS35" s="76"/>
      <c r="DT35" s="66"/>
      <c r="DU35" s="76"/>
      <c r="DV35" s="66"/>
      <c r="DW35" s="66"/>
      <c r="DX35" s="76" t="str">
        <f t="shared" si="7"/>
        <v/>
      </c>
      <c r="DY35" s="66"/>
      <c r="DZ35" s="76"/>
      <c r="EA35" s="66"/>
      <c r="EB35" s="76"/>
      <c r="EC35" s="66"/>
      <c r="ED35" s="76" t="str">
        <f>IFERROR(IF(B35&lt;&gt;"", IF(AND(INDEX(Paste_Here!AF$2:AF$850, MATCH(B35, Paste_Here!A$2:A$850, 0))&lt;&gt;"", ISNUMBER(VALUE(INDEX(Paste_Here!AF$2:AF$850, MATCH(B35, Paste_Here!A$2:A$850, 0))))), INDEX(Paste_Here!AF$2:AF$850, MATCH(B35, Paste_Here!A$2:A$850, 0)), ""), ""), "")</f>
        <v/>
      </c>
      <c r="EE35" s="66"/>
      <c r="EF35" s="76"/>
      <c r="EG35" s="66"/>
      <c r="EH35" s="76"/>
      <c r="EI35" s="66"/>
      <c r="EJ35" s="76" t="str">
        <f>IFERROR(IF(B35&lt;&gt;"", IF(AND(INDEX(Paste_Here!AG$2:AG$850, MATCH(B35, Paste_Here!A$2:A$850, 0))&lt;&gt;"", ISNUMBER(VALUE(INDEX(Paste_Here!AG$2:AG$850, MATCH(B35, Paste_Here!A$2:A$850, 0))))), INDEX(Paste_Here!AG$2:AG$850, MATCH(B35, Paste_Here!A$2:A$850, 0)), ""), ""), "")</f>
        <v/>
      </c>
      <c r="EK35" s="66"/>
      <c r="EL35" s="76"/>
      <c r="EM35" s="66"/>
      <c r="EN35" s="76"/>
      <c r="EO35" s="66"/>
      <c r="EP35" s="76"/>
      <c r="EQ35" s="66"/>
      <c r="ER35" s="76"/>
      <c r="ES35" s="66"/>
      <c r="ET35" s="66"/>
      <c r="EU35" s="76"/>
      <c r="EV35" s="66"/>
      <c r="EW35" s="76"/>
      <c r="EX35" s="66"/>
      <c r="EY35" s="76"/>
      <c r="EZ35" s="66"/>
      <c r="FA35" s="76"/>
      <c r="FB35" s="66"/>
      <c r="FC35" s="76"/>
      <c r="FD35" s="66"/>
      <c r="FE35" s="76"/>
      <c r="FF35" s="66"/>
      <c r="FG35" s="76"/>
      <c r="FH35" s="66"/>
      <c r="FI35" s="76"/>
      <c r="FJ35" s="66"/>
      <c r="FK35" s="76"/>
      <c r="FL35" s="66"/>
      <c r="FM35" s="76"/>
      <c r="FN35" s="66"/>
      <c r="FO35" s="76"/>
      <c r="FP35" s="66"/>
      <c r="FQ35" s="76"/>
      <c r="FR35" s="66"/>
      <c r="FS35" s="76"/>
      <c r="FT35" s="66"/>
      <c r="FU35" s="76"/>
      <c r="FV35" s="66"/>
      <c r="FW35" s="76"/>
      <c r="FX35" s="66"/>
      <c r="FY35" s="76"/>
      <c r="FZ35" s="66"/>
      <c r="GA35" s="76"/>
      <c r="GB35" s="66"/>
      <c r="GC35" s="76"/>
      <c r="GD35" s="66"/>
      <c r="GE35" s="76"/>
      <c r="GF35" s="66"/>
      <c r="GG35" s="76"/>
      <c r="GH35" s="66"/>
      <c r="GI35" s="76"/>
      <c r="GJ35" s="66"/>
      <c r="GK35" s="76"/>
      <c r="GL35" s="66"/>
      <c r="GM35" s="76"/>
      <c r="GN35" s="66"/>
      <c r="GO35" s="76"/>
      <c r="GP35" s="66"/>
      <c r="GQ35" s="76"/>
      <c r="GR35" s="66"/>
      <c r="GS35" s="76"/>
      <c r="GT35" s="66"/>
      <c r="GU35" s="76"/>
      <c r="GV35" s="66"/>
      <c r="GW35" s="76"/>
      <c r="GX35" s="66"/>
      <c r="GY35" s="76"/>
      <c r="GZ35" s="66"/>
      <c r="HA35" s="76"/>
      <c r="HB35" s="66"/>
      <c r="HC35" s="76"/>
      <c r="HD35" s="66"/>
      <c r="HE35" s="76"/>
      <c r="HF35" s="66"/>
      <c r="HG35" s="76"/>
      <c r="HH35" s="66"/>
      <c r="HI35" s="76"/>
      <c r="HJ35" s="66"/>
      <c r="HK35" s="76"/>
      <c r="HL35" s="66"/>
      <c r="HM35" s="76"/>
      <c r="HN35" s="66"/>
      <c r="HO35" s="76"/>
      <c r="HP35" s="66"/>
      <c r="HQ35" s="76"/>
      <c r="HR35" s="66"/>
      <c r="HS35" s="76"/>
      <c r="HT35" s="66"/>
      <c r="HU35" s="76"/>
      <c r="HV35" s="66"/>
      <c r="HW35" s="76"/>
      <c r="HX35" s="66"/>
      <c r="HY35" s="76"/>
      <c r="HZ35" s="66"/>
      <c r="IA35" s="76"/>
      <c r="IB35" s="66"/>
      <c r="IC35" s="76"/>
      <c r="ID35" s="66"/>
      <c r="IE35" s="76"/>
      <c r="IF35" s="66"/>
      <c r="IG35" s="76"/>
      <c r="IH35" s="66"/>
      <c r="II35" s="76"/>
      <c r="IJ35" s="66"/>
      <c r="IK35" s="76"/>
      <c r="IL35" s="66"/>
      <c r="IM35" s="76"/>
      <c r="IN35" s="66"/>
      <c r="IO35" s="76"/>
      <c r="IP35" s="66"/>
      <c r="IQ35" s="76"/>
      <c r="IR35" s="66"/>
      <c r="IS35" s="76"/>
      <c r="IT35" s="66"/>
      <c r="IU35" s="76"/>
      <c r="IV35" s="66"/>
      <c r="IW35" s="76"/>
      <c r="IX35" s="66"/>
      <c r="IY35" s="76"/>
      <c r="IZ35" s="66"/>
      <c r="JA35" s="76"/>
      <c r="JB35" s="66"/>
      <c r="JC35" s="76"/>
      <c r="JD35" s="66"/>
      <c r="JE35" s="76"/>
      <c r="JF35" s="66"/>
      <c r="JG35" s="76"/>
      <c r="JH35" s="66"/>
      <c r="JI35" s="76"/>
      <c r="JJ35" s="66"/>
      <c r="JK35" s="76"/>
      <c r="JL35" s="66"/>
      <c r="JM35" s="76"/>
      <c r="JN35" s="66"/>
      <c r="JO35" s="76"/>
      <c r="JP35" s="66"/>
      <c r="JQ35" s="76"/>
      <c r="JR35" s="66"/>
      <c r="JS35" s="76"/>
      <c r="JT35" s="66"/>
      <c r="JU35" s="76"/>
      <c r="JV35" s="66"/>
      <c r="JW35" s="76"/>
      <c r="JX35" s="66"/>
      <c r="JY35" s="76"/>
      <c r="JZ35" s="66"/>
      <c r="KA35" s="76"/>
      <c r="KB35" s="66"/>
      <c r="KC35" s="76"/>
      <c r="KD35" s="66"/>
      <c r="KE35" s="76"/>
      <c r="KF35" s="66"/>
      <c r="KG35" s="76"/>
      <c r="KH35" s="66"/>
      <c r="KI35" s="76"/>
      <c r="KJ35" s="66"/>
      <c r="KK35" s="76"/>
      <c r="KL35" s="66"/>
      <c r="KM35" s="76"/>
      <c r="KN35" s="66"/>
      <c r="KO35" s="76"/>
      <c r="KP35" s="66"/>
      <c r="KQ35" s="76"/>
      <c r="KR35" s="66"/>
      <c r="KS35" s="76"/>
      <c r="KT35" s="66"/>
      <c r="KU35" s="76"/>
      <c r="KV35" s="66"/>
      <c r="KW35" s="76"/>
      <c r="KX35" s="66"/>
      <c r="KY35" s="76"/>
      <c r="KZ35" s="66"/>
      <c r="LA35" s="76"/>
      <c r="LB35" s="66"/>
      <c r="LC35" s="76"/>
      <c r="LD35" s="66"/>
      <c r="LE35" s="76"/>
      <c r="LF35" s="66"/>
      <c r="LG35" s="76"/>
      <c r="LH35" s="66"/>
      <c r="LI35" s="76"/>
      <c r="LJ35" s="66"/>
      <c r="LK35" s="76"/>
      <c r="LL35" s="66"/>
      <c r="LM35" s="76"/>
      <c r="LN35" s="66"/>
      <c r="LO35" s="76"/>
      <c r="LP35" s="66"/>
      <c r="LQ35" s="76"/>
      <c r="LR35" s="66"/>
      <c r="LS35" s="76"/>
      <c r="LT35" s="66"/>
      <c r="LU35" s="76"/>
      <c r="LV35" s="66"/>
      <c r="LW35" s="76"/>
      <c r="LX35" s="66"/>
      <c r="LY35" s="76"/>
      <c r="LZ35" s="66"/>
      <c r="MA35" s="76"/>
      <c r="MB35" s="66"/>
      <c r="MC35" s="76"/>
      <c r="MD35" s="66"/>
      <c r="MG35" s="1" t="str" cm="1">
        <f t="array" ref="MG35">IFERROR(INDEX(Paste_Here!$B$2:$B$850, MATCH(0, COUNTIF(MG$4:MG34, Paste_Here!$B$2:$B$850) + IF(Paste_Here!$B$2:$B$850="", 1, 0), 0)), "")</f>
        <v/>
      </c>
      <c r="MH35" s="1" t="str">
        <f>IF(MG35&lt;&gt;"", INDEX(Paste_Here!$A$2:$A$850, MATCH(MG35, Paste_Here!$B$2:$B$850, 0)), "")</f>
        <v/>
      </c>
      <c r="MI35" s="1" t="str">
        <f t="shared" si="8"/>
        <v/>
      </c>
      <c r="MJ35" s="1" t="str" cm="1">
        <f t="array" ref="MJ35">IFERROR(INDEX($MI$5:$MI$850, MATCH(SMALL(IF($MI$5:$MI$850&lt;&gt;"", COUNTIF($MI$5:$MI$850, "&lt;"&amp;$MI$5:$MI$850)+1), ROW()-ROW($MJ$5)+1), COUNTIF($MI$5:$MI$850, "&lt;"&amp;$MI$5:$MI$850)+1, 0)), "")</f>
        <v/>
      </c>
    </row>
    <row r="36" spans="1:348">
      <c r="A36" s="66"/>
      <c r="B36" s="76" t="str">
        <f t="shared" si="1"/>
        <v/>
      </c>
      <c r="C36" s="66"/>
      <c r="D36" s="76" t="str">
        <f>IFERROR(IF(B36&lt;&gt;"", IF(AND(INDEX(Paste_Here!B$2:B$850, MATCH(B36, Paste_Here!A$2:A$850, 0))&lt;&gt;"", ISNUMBER(VALUE(INDEX(Paste_Here!B$2:B$850, MATCH(B36, Paste_Here!A$2:A$850, 0))))), INDEX(Paste_Here!B$2:B$850, MATCH(B36, Paste_Here!A$2:A$850, 0)), ""), ""), "")</f>
        <v/>
      </c>
      <c r="E36" s="66"/>
      <c r="F36" s="76" t="str">
        <f>IFERROR(IF(B36&lt;&gt;"", IF(ISTEXT(INDEX(Paste_Here!K$2:K$850, MATCH(B36, Paste_Here!A$2:A$850, 0))), INDEX(Paste_Here!K$2:K$850, MATCH(B36, Paste_Here!A$2:A$850, 0)), ""), ""), "")</f>
        <v/>
      </c>
      <c r="G36" s="66"/>
      <c r="H36" s="76" t="str">
        <f>IFERROR(IF(B36&lt;&gt;"", IF(ISTEXT(INDEX(Paste_Here!C$2:C$850, MATCH(B36, Paste_Here!A$2:A$850, 0))), INDEX(Paste_Here!C$2:C$850, MATCH(B36, Paste_Here!A$2:A$850, 0)), ""), ""), "")</f>
        <v/>
      </c>
      <c r="I36" s="66"/>
      <c r="J36" s="76" t="str">
        <f>IFERROR(IF(B36&lt;&gt;"", IF(ISNUMBER(SEARCH("s", LOWER(INDEX(Paste_Here!M$2:M$850, MATCH(B36, Paste_Here!A$2:A$850, 0))))), "Yes", IF(INDEX(Paste_Here!M$2:M$850, MATCH(B36, Paste_Here!A$2:A$850, 0))&lt;&gt;"", "No", "")), ""), "")</f>
        <v/>
      </c>
      <c r="K36" s="66"/>
      <c r="L36" s="76" t="str">
        <f>IFERROR(IF(B36&lt;&gt;"", IF(ISNUMBER(SEARCH("yes", LOWER(INDEX(Paste_Here!E$2:E$850, MATCH(B36, Paste_Here!A$2:A$850, 0))))), "Yes", IF(ISNUMBER(SEARCH("no", LOWER(INDEX(Paste_Here!E$2:E$850, MATCH(B36, Paste_Here!A$2:A$850, 0))))), "No", "")), ""), "")</f>
        <v/>
      </c>
      <c r="M36" s="66"/>
      <c r="N36" s="76" t="str">
        <f>IFERROR(IF(B36&lt;&gt;"", IF(ISNUMBER(SEARCH("yes", LOWER(INDEX(Paste_Here!F$2:F$850, MATCH(B36, Paste_Here!A$2:A$850, 0))))), "Yes", IF(ISNUMBER(SEARCH("no", LOWER(INDEX(Paste_Here!F$2:F$850, MATCH(B36, Paste_Here!A$2:A$850, 0))))), "No", "")), ""), "")</f>
        <v/>
      </c>
      <c r="O36" s="66"/>
      <c r="P36" s="76" t="str">
        <f>IFERROR(IF(B36&lt;&gt;"", IF(ISNUMBER(SEARCH("yes", LOWER(INDEX(Paste_Here!L$2:L$850, MATCH(B36, Paste_Here!A$2:A$850, 0))))), "Yes", IF(ISNUMBER(SEARCH("no", LOWER(INDEX(Paste_Here!L$2:L$850, MATCH(B36, Paste_Here!A$2:A$850, 0))))), "No", "")), ""), "")</f>
        <v/>
      </c>
      <c r="Q36" s="66"/>
      <c r="R36" s="76" t="str">
        <f>IFERROR(IF(B36&lt;&gt;"", IF(ISNUMBER(SEARCH("transitional 2", LOWER(INDEX(Paste_Here!D$2:D$850, MATCH(B36, Paste_Here!A$2:A$850, 0))))), "T2", IF(ISNUMBER(SEARCH("transitional 1", LOWER(INDEX(Paste_Here!D$2:D$850, MATCH(B36, Paste_Here!A$2:A$850, 0))))), "T1", IF(ISNUMBER(SEARCH("waived ell services", LOWER(INDEX(Paste_Here!D$2:D$850, MATCH(B36, Paste_Here!A$2:A$850, 0))))), "W", IF(ISNUMBER(SEARCH("english language learner", LOWER(INDEX(Paste_Here!D$2:D$850, MATCH(B36, Paste_Here!A$2:A$850, 0))))), "L", "")))), ""), "")</f>
        <v/>
      </c>
      <c r="S36" s="66"/>
      <c r="T36" s="76" t="str">
        <f>IFERROR(IF(B36&lt;&gt;"", IF(ISNUMBER(SEARCH("yes", LOWER(INDEX(Paste_Here!I$2:I$850, MATCH(B36, Paste_Here!A$2:A$850, 0))))), "Yes", IF(ISNUMBER(SEARCH("no", LOWER(INDEX(Paste_Here!I$2:I$850, MATCH(B36, Paste_Here!A$2:A$850, 0))))), "No", "")), ""), "")</f>
        <v/>
      </c>
      <c r="U36" s="66"/>
      <c r="V36" s="76" t="str">
        <f>IFERROR(IF(B36&lt;&gt;"", IF(ISTEXT(INDEX(Paste_Here!J$2:J$850, MATCH(B36, Paste_Here!A$2:A$850, 0))), VALUE(INDEX(Paste_Here!J$2:J$850, MATCH(B36, Paste_Here!A$2:A$850, 0))), ""), ""), "")</f>
        <v/>
      </c>
      <c r="W36" s="66"/>
      <c r="X36" s="66"/>
      <c r="Y36" s="76" t="str">
        <f t="shared" si="2"/>
        <v/>
      </c>
      <c r="Z36" s="66"/>
      <c r="AA36" s="76" t="str">
        <f>IFERROR(IF(B36&lt;&gt;"", IF(AND(INDEX(Paste_Here!AI$2:AI$850, MATCH(B36, Paste_Here!A$2:A$850, 0))&lt;&gt;"", ISNUMBER(VALUE(INDEX(Paste_Here!AI$2:AI$850, MATCH(B36, Paste_Here!A$2:A$850, 0))))), INDEX(Paste_Here!AI$2:AI$850, MATCH(B36, Paste_Here!A$2:A$850, 0)), ""), ""), "")</f>
        <v/>
      </c>
      <c r="AB36" s="66"/>
      <c r="AC36" s="76" t="str">
        <f>IFERROR(IF(B36&lt;&gt;"", IF(AND(INDEX(Paste_Here!AJ$2:AJ$850, MATCH(B36, Paste_Here!A$2:A$850, 0))&lt;&gt;"", ISNUMBER(VALUE(INDEX(Paste_Here!AJ$2:AJ$850, MATCH(B36, Paste_Here!A$2:A$850, 0))))), INDEX(Paste_Here!AJ$2:AJ$850, MATCH(B36, Paste_Here!A$2:A$850, 0)), ""), ""), "")</f>
        <v/>
      </c>
      <c r="AD36" s="66"/>
      <c r="AE36" s="76" t="str">
        <f>IFERROR(IF(B36&lt;&gt;"", IF(AND(INDEX(Paste_Here!AK$2:AK$850, MATCH(B36, Paste_Here!A$2:A$850, 0))&lt;&gt;"", ISNUMBER(VALUE(INDEX(Paste_Here!AK$2:AK$850, MATCH(B36, Paste_Here!A$2:A$850, 0))))), INDEX(Paste_Here!AK$2:AK$850, MATCH(B36, Paste_Here!A$2:A$850, 0)), ""), ""), "")</f>
        <v/>
      </c>
      <c r="AF36" s="66"/>
      <c r="AG36" s="76" t="str">
        <f>IFERROR(IF(B36&lt;&gt;"", IF(AND(INDEX(Paste_Here!AL$2:AL$850, MATCH(B36, Paste_Here!A$2:A$850, 0))&lt;&gt;"", ISNUMBER(VALUE(INDEX(Paste_Here!AL$2:AL$850, MATCH(B36, Paste_Here!A$2:A$850, 0))))), INDEX(Paste_Here!AL$2:AL$850, MATCH(B36, Paste_Here!A$2:A$850, 0)), ""), ""), "")</f>
        <v/>
      </c>
      <c r="AH36" s="66"/>
      <c r="AI36" s="76" t="str">
        <f>IFERROR(IF(B36&lt;&gt;"", IF(AND(INDEX(Paste_Here!AH$2:AH$850, MATCH(B36, Paste_Here!A$2:A$850, 0))&lt;&gt;"", ISNUMBER(VALUE(INDEX(Paste_Here!AH$2:AH$850, MATCH(B36, Paste_Here!A$2:A$850, 0))))), IF(VALUE(INDEX(Paste_Here!AH$2:AH$850, MATCH(B36, Paste_Here!A$2:A$850, 0)))=0, "", INDEX(Paste_Here!AH$2:AH$850, MATCH(B36, Paste_Here!A$2:A$850, 0))), ""), ""), "")</f>
        <v/>
      </c>
      <c r="AJ36" s="66"/>
      <c r="AK36" s="76" t="str">
        <f>IFERROR(IF(B36&lt;&gt;"", IF(AND(INDEX(Paste_Here!N$2:N$850, MATCH(B36, Paste_Here!A$2:A$850, 0))&lt;&gt;"", ISNUMBER(VALUE(INDEX(Paste_Here!N$2:N$850, MATCH(B36, Paste_Here!A$2:A$850, 0))))), INDEX(Paste_Here!N$2:N$850, MATCH(B36, Paste_Here!A$2:A$850, 0)), ""), ""), "")</f>
        <v/>
      </c>
      <c r="AL36" s="66"/>
      <c r="AM36" s="76" t="str">
        <f>IFERROR(IF(B36&lt;&gt;"", IF(AND(INDEX(Paste_Here!O$2:O$850, MATCH(B36, Paste_Here!A$2:A$850, 0))&lt;&gt;"", ISNUMBER(VALUE(INDEX(Paste_Here!O$2:O$850, MATCH(B36, Paste_Here!A$2:A$850, 0))))), INDEX(Paste_Here!O$2:O$850, MATCH(B36, Paste_Here!A$2:A$850, 0)), ""), ""), "")</f>
        <v/>
      </c>
      <c r="AN36" s="66"/>
      <c r="AO36" s="76"/>
      <c r="AP36" s="66"/>
      <c r="AQ36" s="76"/>
      <c r="AR36" s="66"/>
      <c r="AS36" s="76"/>
      <c r="AT36" s="66"/>
      <c r="AU36" s="66"/>
      <c r="AV36" s="76" t="str">
        <f t="shared" si="3"/>
        <v/>
      </c>
      <c r="AW36" s="66"/>
      <c r="AX36" s="76" t="str">
        <f>IFERROR(IF(B36&lt;&gt;"", IF(ISNUMBER(SEARCH("Revealed-Potential (Primary Focus)", LOWER(INDEX(Paste_Here!Z$2:Z$850, MATCH(B36, Paste_Here!A$2:A$850, 0))))), "Rev-Potential: Prim", IF(ISNUMBER(SEARCH("Revealed-Potential (Secondary Focus)", LOWER(INDEX(Paste_Here!Z$2:Z$850, MATCH(B36, Paste_Here!A$2:A$850, 0))))), "Rev-Potential: Sec", IF(ISNUMBER(SEARCH("Monitoring", LOWER(INDEX(Paste_Here!Z$2:Z$850, MATCH(B36, Paste_Here!A$2:A$850, 0))))), "Monitoring", IF(ISNUMBER(SEARCH("At-Promise (Secondary Focus)", LOWER(INDEX(Paste_Here!Z$2:Z$850, MATCH(B36, Paste_Here!A$2:A$850, 0))))), "At-Promise: Sec", IF(ISNUMBER(SEARCH("At-Promise (Primary Focus)", LOWER(INDEX(Paste_Here!Z$2:Z$850, MATCH(B36, Paste_Here!A$2:A$850, 0))))), "At-Promise: Prim", ""))))), ""), "")</f>
        <v/>
      </c>
      <c r="AY36" s="66"/>
      <c r="AZ36" s="76"/>
      <c r="BA36" s="66"/>
      <c r="BB36" s="76"/>
      <c r="BC36" s="66"/>
      <c r="BD36" s="76"/>
      <c r="BE36" s="66"/>
      <c r="BF36" s="76"/>
      <c r="BG36" s="66"/>
      <c r="BH36" s="76"/>
      <c r="BI36" s="66"/>
      <c r="BJ36" s="66"/>
      <c r="BK36" s="76" t="str">
        <f t="shared" si="4"/>
        <v/>
      </c>
      <c r="BL36" s="66"/>
      <c r="BM36" s="76" t="str">
        <f>IFERROR(IF(B36&lt;&gt;"", IF(AND(ISNUMBER(VALUE(SUBSTITUTE(SUBSTITUTE(Paste_Here!R36, "br", "-"), "L", ""))), VALUE(SUBSTITUTE(SUBSTITUTE(Paste_Here!R36, "br", "-"), "L", "")) &gt;= 1095), "Yes", IF(AND(ISNUMBER(VALUE(SUBSTITUTE(SUBSTITUTE(Paste_Here!R36, "br", "-"), "L", ""))), VALUE(SUBSTITUTE(SUBSTITUTE(Paste_Here!R36, "br", "-"), "L", "")) &lt;= 1094), "No", "")), ""), "")</f>
        <v/>
      </c>
      <c r="BN36" s="66"/>
      <c r="BO36" s="76" t="str">
        <f>IFERROR(IF(B36&lt;&gt;"", IF(COUNTIF(INDEX(Paste_Here!Y$2:AB$850, MATCH(B36, Paste_Here!A$2:A$850, 0), 0), "yes") &gt; 0, "Yes", IF(COUNTIF(INDEX(Paste_Here!Y$2:AB$850, MATCH(B36, Paste_Here!A$2:A$850, 0), 0), "no") &gt; 0, "No", "")), ""), "")</f>
        <v/>
      </c>
      <c r="BP36" s="66"/>
      <c r="BQ36" s="76" t="str">
        <f>IFERROR(IF(B36&lt;&gt;"", IF(AND(ISNUMBER(VALUE(SUBSTITUTE(SUBSTITUTE(Paste_Here!U36, "em", "-"), "q", ""))), VALUE(SUBSTITUTE(SUBSTITUTE(Paste_Here!U36, "em", "-"), "q", "")) &gt;= 910), "Yes", IF(AND(ISNUMBER(VALUE(SUBSTITUTE(SUBSTITUTE(Paste_Here!U36, "em", "-"), "q", ""))), VALUE(SUBSTITUTE(SUBSTITUTE(Paste_Here!U36, "em", "-"), "q", "")) &lt;= 909), "No", "")), ""), "")</f>
        <v/>
      </c>
      <c r="BR36" s="66"/>
      <c r="BS36" s="76" t="str">
        <f>IFERROR(IF(B36&lt;&gt;"", IF(AND(INDEX(Paste_Here!X$2:X$850, MATCH(B36, Paste_Here!A$2:A$850, 0))&lt;&gt;"", ISNUMBER(VALUE(INDEX(Paste_Here!X$2:X$850, MATCH(B36, Paste_Here!A$2:A$850, 0))))), INDEX(Paste_Here!X$2:X$850, MATCH(B36, Paste_Here!A$2:A$850, 0)), ""), ""), "")</f>
        <v/>
      </c>
      <c r="BT36" s="66"/>
      <c r="BU36" s="76" t="str">
        <f>IFERROR(IF(B36&lt;&gt;"", IF(ISNUMBER(VALUE(INDEX(Paste_Here!G$2:G$850, MATCH(B36, Paste_Here!A$2:A$850, 0)))), IF(VALUE(INDEX(Paste_Here!G$2:G$850, MATCH(B36, Paste_Here!A$2:A$850, 0)))=0, "No", IF(AND(VALUE(INDEX(Paste_Here!G$2:G$850, MATCH(B36, Paste_Here!A$2:A$850, 0)))&gt;=1, VALUE(INDEX(Paste_Here!G$2:G$850, MATCH(B36, Paste_Here!A$2:A$850, 0)))&lt;=4), VALUE(INDEX(Paste_Here!G$2:G$850, MATCH(B36, Paste_Here!A$2:A$850, 0))), "")), ""), ""), "")</f>
        <v/>
      </c>
      <c r="BV36" s="66"/>
      <c r="BW36" s="76" t="str">
        <f>IFERROR(IF(B36&lt;&gt;"", IF(ISNUMBER(VALUE(INDEX(Paste_Here!H$2:H$850, MATCH(B36, Paste_Here!A$2:A$850, 0)))), IF(VALUE(INDEX(Paste_Here!H$2:H$850, MATCH(B36, Paste_Here!A$2:A$850, 0)))=0, "No", IF(AND(VALUE(INDEX(Paste_Here!H$2:H$850, MATCH(B36, Paste_Here!A$2:A$850, 0)))&gt;=1, VALUE(INDEX(Paste_Here!H$2:H$850, MATCH(B36, Paste_Here!A$2:A$850, 0)))&lt;=4), VALUE(INDEX(Paste_Here!H$2:H$850, MATCH(B36, Paste_Here!A$2:A$850, 0))), "")), ""), ""), "")</f>
        <v/>
      </c>
      <c r="BX36" s="66"/>
      <c r="BY36" s="76"/>
      <c r="BZ36" s="66"/>
      <c r="CA36" s="76"/>
      <c r="CB36" s="66"/>
      <c r="CC36" s="66"/>
      <c r="CD36" s="76" t="str">
        <f t="shared" si="5"/>
        <v/>
      </c>
      <c r="CE36" s="66"/>
      <c r="CF36" s="76" t="str">
        <f>IFERROR(IF(B36&lt;&gt;"", IF(AND(INDEX(Paste_Here!P$2:P$850, MATCH(B36, Paste_Here!A$2:A$850, 0))&lt;&gt;"", ISNUMBER(VALUE(INDEX(Paste_Here!P$2:P$850, MATCH(B36, Paste_Here!A$2:A$850, 0))))), INDEX(Paste_Here!P$2:P$850, MATCH(B36, Paste_Here!A$2:A$850, 0)), ""), ""), "")</f>
        <v/>
      </c>
      <c r="CG36" s="66"/>
      <c r="CH36" s="76" t="str">
        <f>IFERROR(IF(B36&lt;&gt;"", IF(ISNUMBER(SEARCH("highrisk", LOWER(INDEX(Paste_Here!Q$2:Q$850, MATCH(B36, Paste_Here!A$2:A$850, 0))))), "High Risk", IF(ISNUMBER(SEARCH("lowrisk", LOWER(INDEX(Paste_Here!Q$2:Q$850, MATCH(B36, Paste_Here!A$2:A$850, 0))))), "Low Risk", IF(ISNUMBER(SEARCH("somerisk", LOWER(INDEX(Paste_Here!Q$2:Q$850, MATCH(B36, Paste_Here!A$2:A$850, 0))))), "Some Risk", ""))), ""), "")</f>
        <v/>
      </c>
      <c r="CI36" s="66"/>
      <c r="CJ36" s="76" t="str">
        <f>IFERROR(IF(B36&lt;&gt;"", IF(AND(INDEX(Paste_Here!AA$2:AA$850, MATCH(B36, Paste_Here!A$2:A$850, 0))&lt;&gt;"", ISNUMBER(VALUE(INDEX(Paste_Here!AA$2:AA$850, MATCH(B36, Paste_Here!A$2:A$850, 0))))), INDEX(Paste_Here!AA$2:AA$850, MATCH(B36, Paste_Here!A$2:A$850, 0)), ""), ""), "")</f>
        <v/>
      </c>
      <c r="CK36" s="66"/>
      <c r="CL36" s="76" t="str">
        <f>IFERROR(IF(B36&lt;&gt;"", IF(LOWER(INDEX(Paste_Here!AB$2:AB$850, MATCH(B36, Paste_Here!A$2:A$850, 0)))="approaching expectations", "Approaching", IF(LOWER(INDEX(Paste_Here!AB$2:AB$850, MATCH(B36, Paste_Here!A$2:A$850, 0)))="met expectations", "Met", IF(LOWER(INDEX(Paste_Here!AB$2:AB$850, MATCH(B36, Paste_Here!A$2:A$850, 0)))="exceeded expectations", "Exceeded", IF(LOWER(INDEX(Paste_Here!AB$2:AB$850, MATCH(B36, Paste_Here!A$2:A$850, 0)))="below expectations", "Below", "")))), ""), "")</f>
        <v/>
      </c>
      <c r="CM36" s="66"/>
      <c r="CN36" s="76" t="str">
        <f>IFERROR(IF(B36&lt;&gt;"", IF(AND(INDEX(Paste_Here!AC$2:AC$850, MATCH(B36, Paste_Here!A$2:A$850, 0))&lt;&gt;"", ISNUMBER(VALUE(INDEX(Paste_Here!AC$2:AC$850, MATCH(B36, Paste_Here!A$2:A$850, 0))))), INDEX(Paste_Here!AC$2:AC$850, MATCH(B36, Paste_Here!A$2:A$850, 0)), ""), ""), "")</f>
        <v/>
      </c>
      <c r="CO36" s="66"/>
      <c r="CP36" s="76"/>
      <c r="CQ36" s="66"/>
      <c r="CR36" s="76"/>
      <c r="CS36" s="66"/>
      <c r="CT36" s="76"/>
      <c r="CU36" s="66"/>
      <c r="CV36" s="76"/>
      <c r="CW36" s="66"/>
      <c r="CX36" s="76"/>
      <c r="CY36" s="66"/>
      <c r="CZ36" s="66"/>
      <c r="DA36" s="76" t="str">
        <f t="shared" si="6"/>
        <v/>
      </c>
      <c r="DB36" s="66"/>
      <c r="DC36" s="76" t="str">
        <f>IFERROR(IF(B36&lt;&gt;"", IF(AND(INDEX(Paste_Here!V$2:V$850, MATCH(B36, Paste_Here!A$2:A$850, 0))&lt;&gt;"", ISNUMBER(VALUE(INDEX(Paste_Here!V$2:V$850, MATCH(B36, Paste_Here!A$2:A$850, 0))))), INDEX(Paste_Here!V$2:V$850, MATCH(B36, Paste_Here!A$2:A$850, 0)), ""), ""), "")</f>
        <v/>
      </c>
      <c r="DD36" s="66"/>
      <c r="DE36" s="76" t="str">
        <f>IFERROR(IF(B36&lt;&gt;"", IF(ISNUMBER(SEARCH("highrisk", LOWER(INDEX(Paste_Here!W$2:W$850, MATCH(B36, Paste_Here!A$2:A$850, 0))))), "High Risk", IF(ISNUMBER(SEARCH("lowrisk", LOWER(INDEX(Paste_Here!W$2:W$850, MATCH(B36, Paste_Here!A$2:A$850, 0))))), "Low Risk", IF(ISNUMBER(SEARCH("somerisk", LOWER(INDEX(Paste_Here!W$2:W$850, MATCH(B36, Paste_Here!A$2:A$850, 0))))), "Some Risk", ""))), ""), "")</f>
        <v/>
      </c>
      <c r="DF36" s="66"/>
      <c r="DG36" s="76" t="str">
        <f>IFERROR(IF(B36&lt;&gt;"", IF(AND(INDEX(Paste_Here!S$2:S$850, MATCH(B36, Paste_Here!A$2:A$850, 0))&lt;&gt;"", ISNUMBER(VALUE(INDEX(Paste_Here!S$2:S$850, MATCH(B36, Paste_Here!A$2:A$850, 0))))), INDEX(Paste_Here!S$2:S$850, MATCH(B36, Paste_Here!A$2:A$850, 0)), ""), ""), "")</f>
        <v/>
      </c>
      <c r="DH36" s="66"/>
      <c r="DI36" s="76" t="str">
        <f>IFERROR(IF(B36&lt;&gt;"", IF(ISNUMBER(SEARCH("highrisk", LOWER(INDEX(Paste_Here!T$2:T$850, MATCH(B36, Paste_Here!A$2:A$850, 0))))), "High Risk", IF(ISNUMBER(SEARCH("lowrisk", LOWER(INDEX(Paste_Here!T$2:T$850, MATCH(B36, Paste_Here!A$2:A$850, 0))))), "Low Risk", IF(ISNUMBER(SEARCH("somerisk", LOWER(INDEX(Paste_Here!T$2:T$850, MATCH(B36, Paste_Here!A$2:A$850, 0))))), "Some Risk", ""))), ""), "")</f>
        <v/>
      </c>
      <c r="DJ36" s="66"/>
      <c r="DK36" s="76" t="str">
        <f>IFERROR(IF(B36&lt;&gt;"", IF(AND(INDEX(Paste_Here!AD$2:AD$850, MATCH(B36, Paste_Here!A$2:A$850, 0))&lt;&gt;"", ISNUMBER(VALUE(INDEX(Paste_Here!AD$2:AD$850, MATCH(B36, Paste_Here!A$2:A$850, 0))))), INDEX(Paste_Here!AD$2:AD$850, MATCH(B36, Paste_Here!A$2:A$850, 0)), ""), ""), "")</f>
        <v/>
      </c>
      <c r="DL36" s="66"/>
      <c r="DM36" s="76" t="str">
        <f>IFERROR(IF(B36&lt;&gt;"", IF(LOWER(INDEX(Paste_Here!AE$2:AE$850, MATCH(B36, Paste_Here!A$2:A$850, 0)))="approaching expectations", "Approaching", IF(LOWER(INDEX(Paste_Here!AE$2:AE$850, MATCH(B36, Paste_Here!A$2:A$850, 0)))="met expectations", "Met", IF(LOWER(INDEX(Paste_Here!AE$2:AE$850, MATCH(B36, Paste_Here!A$2:A$850, 0)))="exceeded expectations", "Exceeded", IF(LOWER(INDEX(Paste_Here!AE$2:AE$850, MATCH(B36, Paste_Here!A$2:A$850, 0)))="below expectations", "Below", "")))), ""), "")</f>
        <v/>
      </c>
      <c r="DN36" s="66"/>
      <c r="DO36" s="76"/>
      <c r="DP36" s="66"/>
      <c r="DQ36" s="76"/>
      <c r="DR36" s="66"/>
      <c r="DS36" s="76"/>
      <c r="DT36" s="66"/>
      <c r="DU36" s="76"/>
      <c r="DV36" s="66"/>
      <c r="DW36" s="66"/>
      <c r="DX36" s="76" t="str">
        <f t="shared" si="7"/>
        <v/>
      </c>
      <c r="DY36" s="66"/>
      <c r="DZ36" s="76"/>
      <c r="EA36" s="66"/>
      <c r="EB36" s="76"/>
      <c r="EC36" s="66"/>
      <c r="ED36" s="76" t="str">
        <f>IFERROR(IF(B36&lt;&gt;"", IF(AND(INDEX(Paste_Here!AF$2:AF$850, MATCH(B36, Paste_Here!A$2:A$850, 0))&lt;&gt;"", ISNUMBER(VALUE(INDEX(Paste_Here!AF$2:AF$850, MATCH(B36, Paste_Here!A$2:A$850, 0))))), INDEX(Paste_Here!AF$2:AF$850, MATCH(B36, Paste_Here!A$2:A$850, 0)), ""), ""), "")</f>
        <v/>
      </c>
      <c r="EE36" s="66"/>
      <c r="EF36" s="76"/>
      <c r="EG36" s="66"/>
      <c r="EH36" s="76"/>
      <c r="EI36" s="66"/>
      <c r="EJ36" s="76" t="str">
        <f>IFERROR(IF(B36&lt;&gt;"", IF(AND(INDEX(Paste_Here!AG$2:AG$850, MATCH(B36, Paste_Here!A$2:A$850, 0))&lt;&gt;"", ISNUMBER(VALUE(INDEX(Paste_Here!AG$2:AG$850, MATCH(B36, Paste_Here!A$2:A$850, 0))))), INDEX(Paste_Here!AG$2:AG$850, MATCH(B36, Paste_Here!A$2:A$850, 0)), ""), ""), "")</f>
        <v/>
      </c>
      <c r="EK36" s="66"/>
      <c r="EL36" s="76"/>
      <c r="EM36" s="66"/>
      <c r="EN36" s="76"/>
      <c r="EO36" s="66"/>
      <c r="EP36" s="76"/>
      <c r="EQ36" s="66"/>
      <c r="ER36" s="76"/>
      <c r="ES36" s="66"/>
      <c r="ET36" s="66"/>
      <c r="EU36" s="76"/>
      <c r="EV36" s="66"/>
      <c r="EW36" s="76"/>
      <c r="EX36" s="66"/>
      <c r="EY36" s="76"/>
      <c r="EZ36" s="66"/>
      <c r="FA36" s="76"/>
      <c r="FB36" s="66"/>
      <c r="FC36" s="76"/>
      <c r="FD36" s="66"/>
      <c r="FE36" s="76"/>
      <c r="FF36" s="66"/>
      <c r="FG36" s="76"/>
      <c r="FH36" s="66"/>
      <c r="FI36" s="76"/>
      <c r="FJ36" s="66"/>
      <c r="FK36" s="76"/>
      <c r="FL36" s="66"/>
      <c r="FM36" s="76"/>
      <c r="FN36" s="66"/>
      <c r="FO36" s="76"/>
      <c r="FP36" s="66"/>
      <c r="FQ36" s="76"/>
      <c r="FR36" s="66"/>
      <c r="FS36" s="76"/>
      <c r="FT36" s="66"/>
      <c r="FU36" s="76"/>
      <c r="FV36" s="66"/>
      <c r="FW36" s="76"/>
      <c r="FX36" s="66"/>
      <c r="FY36" s="76"/>
      <c r="FZ36" s="66"/>
      <c r="GA36" s="76"/>
      <c r="GB36" s="66"/>
      <c r="GC36" s="76"/>
      <c r="GD36" s="66"/>
      <c r="GE36" s="76"/>
      <c r="GF36" s="66"/>
      <c r="GG36" s="76"/>
      <c r="GH36" s="66"/>
      <c r="GI36" s="76"/>
      <c r="GJ36" s="66"/>
      <c r="GK36" s="76"/>
      <c r="GL36" s="66"/>
      <c r="GM36" s="76"/>
      <c r="GN36" s="66"/>
      <c r="GO36" s="76"/>
      <c r="GP36" s="66"/>
      <c r="GQ36" s="76"/>
      <c r="GR36" s="66"/>
      <c r="GS36" s="76"/>
      <c r="GT36" s="66"/>
      <c r="GU36" s="76"/>
      <c r="GV36" s="66"/>
      <c r="GW36" s="76"/>
      <c r="GX36" s="66"/>
      <c r="GY36" s="76"/>
      <c r="GZ36" s="66"/>
      <c r="HA36" s="76"/>
      <c r="HB36" s="66"/>
      <c r="HC36" s="76"/>
      <c r="HD36" s="66"/>
      <c r="HE36" s="76"/>
      <c r="HF36" s="66"/>
      <c r="HG36" s="76"/>
      <c r="HH36" s="66"/>
      <c r="HI36" s="76"/>
      <c r="HJ36" s="66"/>
      <c r="HK36" s="76"/>
      <c r="HL36" s="66"/>
      <c r="HM36" s="76"/>
      <c r="HN36" s="66"/>
      <c r="HO36" s="76"/>
      <c r="HP36" s="66"/>
      <c r="HQ36" s="76"/>
      <c r="HR36" s="66"/>
      <c r="HS36" s="76"/>
      <c r="HT36" s="66"/>
      <c r="HU36" s="76"/>
      <c r="HV36" s="66"/>
      <c r="HW36" s="76"/>
      <c r="HX36" s="66"/>
      <c r="HY36" s="76"/>
      <c r="HZ36" s="66"/>
      <c r="IA36" s="76"/>
      <c r="IB36" s="66"/>
      <c r="IC36" s="76"/>
      <c r="ID36" s="66"/>
      <c r="IE36" s="76"/>
      <c r="IF36" s="66"/>
      <c r="IG36" s="76"/>
      <c r="IH36" s="66"/>
      <c r="II36" s="76"/>
      <c r="IJ36" s="66"/>
      <c r="IK36" s="76"/>
      <c r="IL36" s="66"/>
      <c r="IM36" s="76"/>
      <c r="IN36" s="66"/>
      <c r="IO36" s="76"/>
      <c r="IP36" s="66"/>
      <c r="IQ36" s="76"/>
      <c r="IR36" s="66"/>
      <c r="IS36" s="76"/>
      <c r="IT36" s="66"/>
      <c r="IU36" s="76"/>
      <c r="IV36" s="66"/>
      <c r="IW36" s="76"/>
      <c r="IX36" s="66"/>
      <c r="IY36" s="76"/>
      <c r="IZ36" s="66"/>
      <c r="JA36" s="76"/>
      <c r="JB36" s="66"/>
      <c r="JC36" s="76"/>
      <c r="JD36" s="66"/>
      <c r="JE36" s="76"/>
      <c r="JF36" s="66"/>
      <c r="JG36" s="76"/>
      <c r="JH36" s="66"/>
      <c r="JI36" s="76"/>
      <c r="JJ36" s="66"/>
      <c r="JK36" s="76"/>
      <c r="JL36" s="66"/>
      <c r="JM36" s="76"/>
      <c r="JN36" s="66"/>
      <c r="JO36" s="76"/>
      <c r="JP36" s="66"/>
      <c r="JQ36" s="76"/>
      <c r="JR36" s="66"/>
      <c r="JS36" s="76"/>
      <c r="JT36" s="66"/>
      <c r="JU36" s="76"/>
      <c r="JV36" s="66"/>
      <c r="JW36" s="76"/>
      <c r="JX36" s="66"/>
      <c r="JY36" s="76"/>
      <c r="JZ36" s="66"/>
      <c r="KA36" s="76"/>
      <c r="KB36" s="66"/>
      <c r="KC36" s="76"/>
      <c r="KD36" s="66"/>
      <c r="KE36" s="76"/>
      <c r="KF36" s="66"/>
      <c r="KG36" s="76"/>
      <c r="KH36" s="66"/>
      <c r="KI36" s="76"/>
      <c r="KJ36" s="66"/>
      <c r="KK36" s="76"/>
      <c r="KL36" s="66"/>
      <c r="KM36" s="76"/>
      <c r="KN36" s="66"/>
      <c r="KO36" s="76"/>
      <c r="KP36" s="66"/>
      <c r="KQ36" s="76"/>
      <c r="KR36" s="66"/>
      <c r="KS36" s="76"/>
      <c r="KT36" s="66"/>
      <c r="KU36" s="76"/>
      <c r="KV36" s="66"/>
      <c r="KW36" s="76"/>
      <c r="KX36" s="66"/>
      <c r="KY36" s="76"/>
      <c r="KZ36" s="66"/>
      <c r="LA36" s="76"/>
      <c r="LB36" s="66"/>
      <c r="LC36" s="76"/>
      <c r="LD36" s="66"/>
      <c r="LE36" s="76"/>
      <c r="LF36" s="66"/>
      <c r="LG36" s="76"/>
      <c r="LH36" s="66"/>
      <c r="LI36" s="76"/>
      <c r="LJ36" s="66"/>
      <c r="LK36" s="76"/>
      <c r="LL36" s="66"/>
      <c r="LM36" s="76"/>
      <c r="LN36" s="66"/>
      <c r="LO36" s="76"/>
      <c r="LP36" s="66"/>
      <c r="LQ36" s="76"/>
      <c r="LR36" s="66"/>
      <c r="LS36" s="76"/>
      <c r="LT36" s="66"/>
      <c r="LU36" s="76"/>
      <c r="LV36" s="66"/>
      <c r="LW36" s="76"/>
      <c r="LX36" s="66"/>
      <c r="LY36" s="76"/>
      <c r="LZ36" s="66"/>
      <c r="MA36" s="76"/>
      <c r="MB36" s="66"/>
      <c r="MC36" s="76"/>
      <c r="MD36" s="66"/>
      <c r="MG36" s="1" t="str" cm="1">
        <f t="array" ref="MG36">IFERROR(INDEX(Paste_Here!$B$2:$B$850, MATCH(0, COUNTIF(MG$4:MG35, Paste_Here!$B$2:$B$850) + IF(Paste_Here!$B$2:$B$850="", 1, 0), 0)), "")</f>
        <v/>
      </c>
      <c r="MH36" s="1" t="str">
        <f>IF(MG36&lt;&gt;"", INDEX(Paste_Here!$A$2:$A$850, MATCH(MG36, Paste_Here!$B$2:$B$850, 0)), "")</f>
        <v/>
      </c>
      <c r="MI36" s="1" t="str">
        <f t="shared" si="8"/>
        <v/>
      </c>
      <c r="MJ36" s="1" t="str" cm="1">
        <f t="array" ref="MJ36">IFERROR(INDEX($MI$5:$MI$850, MATCH(SMALL(IF($MI$5:$MI$850&lt;&gt;"", COUNTIF($MI$5:$MI$850, "&lt;"&amp;$MI$5:$MI$850)+1), ROW()-ROW($MJ$5)+1), COUNTIF($MI$5:$MI$850, "&lt;"&amp;$MI$5:$MI$850)+1, 0)), "")</f>
        <v/>
      </c>
    </row>
    <row r="37" spans="1:348">
      <c r="A37" s="66"/>
      <c r="B37" s="76" t="str">
        <f t="shared" si="1"/>
        <v/>
      </c>
      <c r="C37" s="66"/>
      <c r="D37" s="76" t="str">
        <f>IFERROR(IF(B37&lt;&gt;"", IF(AND(INDEX(Paste_Here!B$2:B$850, MATCH(B37, Paste_Here!A$2:A$850, 0))&lt;&gt;"", ISNUMBER(VALUE(INDEX(Paste_Here!B$2:B$850, MATCH(B37, Paste_Here!A$2:A$850, 0))))), INDEX(Paste_Here!B$2:B$850, MATCH(B37, Paste_Here!A$2:A$850, 0)), ""), ""), "")</f>
        <v/>
      </c>
      <c r="E37" s="66"/>
      <c r="F37" s="76" t="str">
        <f>IFERROR(IF(B37&lt;&gt;"", IF(ISTEXT(INDEX(Paste_Here!K$2:K$850, MATCH(B37, Paste_Here!A$2:A$850, 0))), INDEX(Paste_Here!K$2:K$850, MATCH(B37, Paste_Here!A$2:A$850, 0)), ""), ""), "")</f>
        <v/>
      </c>
      <c r="G37" s="66"/>
      <c r="H37" s="76" t="str">
        <f>IFERROR(IF(B37&lt;&gt;"", IF(ISTEXT(INDEX(Paste_Here!C$2:C$850, MATCH(B37, Paste_Here!A$2:A$850, 0))), INDEX(Paste_Here!C$2:C$850, MATCH(B37, Paste_Here!A$2:A$850, 0)), ""), ""), "")</f>
        <v/>
      </c>
      <c r="I37" s="66"/>
      <c r="J37" s="76" t="str">
        <f>IFERROR(IF(B37&lt;&gt;"", IF(ISNUMBER(SEARCH("s", LOWER(INDEX(Paste_Here!M$2:M$850, MATCH(B37, Paste_Here!A$2:A$850, 0))))), "Yes", IF(INDEX(Paste_Here!M$2:M$850, MATCH(B37, Paste_Here!A$2:A$850, 0))&lt;&gt;"", "No", "")), ""), "")</f>
        <v/>
      </c>
      <c r="K37" s="66"/>
      <c r="L37" s="76" t="str">
        <f>IFERROR(IF(B37&lt;&gt;"", IF(ISNUMBER(SEARCH("yes", LOWER(INDEX(Paste_Here!E$2:E$850, MATCH(B37, Paste_Here!A$2:A$850, 0))))), "Yes", IF(ISNUMBER(SEARCH("no", LOWER(INDEX(Paste_Here!E$2:E$850, MATCH(B37, Paste_Here!A$2:A$850, 0))))), "No", "")), ""), "")</f>
        <v/>
      </c>
      <c r="M37" s="66"/>
      <c r="N37" s="76" t="str">
        <f>IFERROR(IF(B37&lt;&gt;"", IF(ISNUMBER(SEARCH("yes", LOWER(INDEX(Paste_Here!F$2:F$850, MATCH(B37, Paste_Here!A$2:A$850, 0))))), "Yes", IF(ISNUMBER(SEARCH("no", LOWER(INDEX(Paste_Here!F$2:F$850, MATCH(B37, Paste_Here!A$2:A$850, 0))))), "No", "")), ""), "")</f>
        <v/>
      </c>
      <c r="O37" s="66"/>
      <c r="P37" s="76" t="str">
        <f>IFERROR(IF(B37&lt;&gt;"", IF(ISNUMBER(SEARCH("yes", LOWER(INDEX(Paste_Here!L$2:L$850, MATCH(B37, Paste_Here!A$2:A$850, 0))))), "Yes", IF(ISNUMBER(SEARCH("no", LOWER(INDEX(Paste_Here!L$2:L$850, MATCH(B37, Paste_Here!A$2:A$850, 0))))), "No", "")), ""), "")</f>
        <v/>
      </c>
      <c r="Q37" s="66"/>
      <c r="R37" s="76" t="str">
        <f>IFERROR(IF(B37&lt;&gt;"", IF(ISNUMBER(SEARCH("transitional 2", LOWER(INDEX(Paste_Here!D$2:D$850, MATCH(B37, Paste_Here!A$2:A$850, 0))))), "T2", IF(ISNUMBER(SEARCH("transitional 1", LOWER(INDEX(Paste_Here!D$2:D$850, MATCH(B37, Paste_Here!A$2:A$850, 0))))), "T1", IF(ISNUMBER(SEARCH("waived ell services", LOWER(INDEX(Paste_Here!D$2:D$850, MATCH(B37, Paste_Here!A$2:A$850, 0))))), "W", IF(ISNUMBER(SEARCH("english language learner", LOWER(INDEX(Paste_Here!D$2:D$850, MATCH(B37, Paste_Here!A$2:A$850, 0))))), "L", "")))), ""), "")</f>
        <v/>
      </c>
      <c r="S37" s="66"/>
      <c r="T37" s="76" t="str">
        <f>IFERROR(IF(B37&lt;&gt;"", IF(ISNUMBER(SEARCH("yes", LOWER(INDEX(Paste_Here!I$2:I$850, MATCH(B37, Paste_Here!A$2:A$850, 0))))), "Yes", IF(ISNUMBER(SEARCH("no", LOWER(INDEX(Paste_Here!I$2:I$850, MATCH(B37, Paste_Here!A$2:A$850, 0))))), "No", "")), ""), "")</f>
        <v/>
      </c>
      <c r="U37" s="66"/>
      <c r="V37" s="76" t="str">
        <f>IFERROR(IF(B37&lt;&gt;"", IF(ISTEXT(INDEX(Paste_Here!J$2:J$850, MATCH(B37, Paste_Here!A$2:A$850, 0))), VALUE(INDEX(Paste_Here!J$2:J$850, MATCH(B37, Paste_Here!A$2:A$850, 0))), ""), ""), "")</f>
        <v/>
      </c>
      <c r="W37" s="66"/>
      <c r="X37" s="66"/>
      <c r="Y37" s="76" t="str">
        <f t="shared" si="2"/>
        <v/>
      </c>
      <c r="Z37" s="66"/>
      <c r="AA37" s="76" t="str">
        <f>IFERROR(IF(B37&lt;&gt;"", IF(AND(INDEX(Paste_Here!AI$2:AI$850, MATCH(B37, Paste_Here!A$2:A$850, 0))&lt;&gt;"", ISNUMBER(VALUE(INDEX(Paste_Here!AI$2:AI$850, MATCH(B37, Paste_Here!A$2:A$850, 0))))), INDEX(Paste_Here!AI$2:AI$850, MATCH(B37, Paste_Here!A$2:A$850, 0)), ""), ""), "")</f>
        <v/>
      </c>
      <c r="AB37" s="66"/>
      <c r="AC37" s="76" t="str">
        <f>IFERROR(IF(B37&lt;&gt;"", IF(AND(INDEX(Paste_Here!AJ$2:AJ$850, MATCH(B37, Paste_Here!A$2:A$850, 0))&lt;&gt;"", ISNUMBER(VALUE(INDEX(Paste_Here!AJ$2:AJ$850, MATCH(B37, Paste_Here!A$2:A$850, 0))))), INDEX(Paste_Here!AJ$2:AJ$850, MATCH(B37, Paste_Here!A$2:A$850, 0)), ""), ""), "")</f>
        <v/>
      </c>
      <c r="AD37" s="66"/>
      <c r="AE37" s="76" t="str">
        <f>IFERROR(IF(B37&lt;&gt;"", IF(AND(INDEX(Paste_Here!AK$2:AK$850, MATCH(B37, Paste_Here!A$2:A$850, 0))&lt;&gt;"", ISNUMBER(VALUE(INDEX(Paste_Here!AK$2:AK$850, MATCH(B37, Paste_Here!A$2:A$850, 0))))), INDEX(Paste_Here!AK$2:AK$850, MATCH(B37, Paste_Here!A$2:A$850, 0)), ""), ""), "")</f>
        <v/>
      </c>
      <c r="AF37" s="66"/>
      <c r="AG37" s="76" t="str">
        <f>IFERROR(IF(B37&lt;&gt;"", IF(AND(INDEX(Paste_Here!AL$2:AL$850, MATCH(B37, Paste_Here!A$2:A$850, 0))&lt;&gt;"", ISNUMBER(VALUE(INDEX(Paste_Here!AL$2:AL$850, MATCH(B37, Paste_Here!A$2:A$850, 0))))), INDEX(Paste_Here!AL$2:AL$850, MATCH(B37, Paste_Here!A$2:A$850, 0)), ""), ""), "")</f>
        <v/>
      </c>
      <c r="AH37" s="66"/>
      <c r="AI37" s="76" t="str">
        <f>IFERROR(IF(B37&lt;&gt;"", IF(AND(INDEX(Paste_Here!AH$2:AH$850, MATCH(B37, Paste_Here!A$2:A$850, 0))&lt;&gt;"", ISNUMBER(VALUE(INDEX(Paste_Here!AH$2:AH$850, MATCH(B37, Paste_Here!A$2:A$850, 0))))), IF(VALUE(INDEX(Paste_Here!AH$2:AH$850, MATCH(B37, Paste_Here!A$2:A$850, 0)))=0, "", INDEX(Paste_Here!AH$2:AH$850, MATCH(B37, Paste_Here!A$2:A$850, 0))), ""), ""), "")</f>
        <v/>
      </c>
      <c r="AJ37" s="66"/>
      <c r="AK37" s="76" t="str">
        <f>IFERROR(IF(B37&lt;&gt;"", IF(AND(INDEX(Paste_Here!N$2:N$850, MATCH(B37, Paste_Here!A$2:A$850, 0))&lt;&gt;"", ISNUMBER(VALUE(INDEX(Paste_Here!N$2:N$850, MATCH(B37, Paste_Here!A$2:A$850, 0))))), INDEX(Paste_Here!N$2:N$850, MATCH(B37, Paste_Here!A$2:A$850, 0)), ""), ""), "")</f>
        <v/>
      </c>
      <c r="AL37" s="66"/>
      <c r="AM37" s="76" t="str">
        <f>IFERROR(IF(B37&lt;&gt;"", IF(AND(INDEX(Paste_Here!O$2:O$850, MATCH(B37, Paste_Here!A$2:A$850, 0))&lt;&gt;"", ISNUMBER(VALUE(INDEX(Paste_Here!O$2:O$850, MATCH(B37, Paste_Here!A$2:A$850, 0))))), INDEX(Paste_Here!O$2:O$850, MATCH(B37, Paste_Here!A$2:A$850, 0)), ""), ""), "")</f>
        <v/>
      </c>
      <c r="AN37" s="66"/>
      <c r="AO37" s="76"/>
      <c r="AP37" s="66"/>
      <c r="AQ37" s="76"/>
      <c r="AR37" s="66"/>
      <c r="AS37" s="76"/>
      <c r="AT37" s="66"/>
      <c r="AU37" s="66"/>
      <c r="AV37" s="76" t="str">
        <f t="shared" si="3"/>
        <v/>
      </c>
      <c r="AW37" s="66"/>
      <c r="AX37" s="76" t="str">
        <f>IFERROR(IF(B37&lt;&gt;"", IF(ISNUMBER(SEARCH("Revealed-Potential (Primary Focus)", LOWER(INDEX(Paste_Here!Z$2:Z$850, MATCH(B37, Paste_Here!A$2:A$850, 0))))), "Rev-Potential: Prim", IF(ISNUMBER(SEARCH("Revealed-Potential (Secondary Focus)", LOWER(INDEX(Paste_Here!Z$2:Z$850, MATCH(B37, Paste_Here!A$2:A$850, 0))))), "Rev-Potential: Sec", IF(ISNUMBER(SEARCH("Monitoring", LOWER(INDEX(Paste_Here!Z$2:Z$850, MATCH(B37, Paste_Here!A$2:A$850, 0))))), "Monitoring", IF(ISNUMBER(SEARCH("At-Promise (Secondary Focus)", LOWER(INDEX(Paste_Here!Z$2:Z$850, MATCH(B37, Paste_Here!A$2:A$850, 0))))), "At-Promise: Sec", IF(ISNUMBER(SEARCH("At-Promise (Primary Focus)", LOWER(INDEX(Paste_Here!Z$2:Z$850, MATCH(B37, Paste_Here!A$2:A$850, 0))))), "At-Promise: Prim", ""))))), ""), "")</f>
        <v/>
      </c>
      <c r="AY37" s="66"/>
      <c r="AZ37" s="76"/>
      <c r="BA37" s="66"/>
      <c r="BB37" s="76"/>
      <c r="BC37" s="66"/>
      <c r="BD37" s="76"/>
      <c r="BE37" s="66"/>
      <c r="BF37" s="76"/>
      <c r="BG37" s="66"/>
      <c r="BH37" s="76"/>
      <c r="BI37" s="66"/>
      <c r="BJ37" s="66"/>
      <c r="BK37" s="76" t="str">
        <f t="shared" si="4"/>
        <v/>
      </c>
      <c r="BL37" s="66"/>
      <c r="BM37" s="76" t="str">
        <f>IFERROR(IF(B37&lt;&gt;"", IF(AND(ISNUMBER(VALUE(SUBSTITUTE(SUBSTITUTE(Paste_Here!R37, "br", "-"), "L", ""))), VALUE(SUBSTITUTE(SUBSTITUTE(Paste_Here!R37, "br", "-"), "L", "")) &gt;= 1095), "Yes", IF(AND(ISNUMBER(VALUE(SUBSTITUTE(SUBSTITUTE(Paste_Here!R37, "br", "-"), "L", ""))), VALUE(SUBSTITUTE(SUBSTITUTE(Paste_Here!R37, "br", "-"), "L", "")) &lt;= 1094), "No", "")), ""), "")</f>
        <v/>
      </c>
      <c r="BN37" s="66"/>
      <c r="BO37" s="76" t="str">
        <f>IFERROR(IF(B37&lt;&gt;"", IF(COUNTIF(INDEX(Paste_Here!Y$2:AB$850, MATCH(B37, Paste_Here!A$2:A$850, 0), 0), "yes") &gt; 0, "Yes", IF(COUNTIF(INDEX(Paste_Here!Y$2:AB$850, MATCH(B37, Paste_Here!A$2:A$850, 0), 0), "no") &gt; 0, "No", "")), ""), "")</f>
        <v/>
      </c>
      <c r="BP37" s="66"/>
      <c r="BQ37" s="76" t="str">
        <f>IFERROR(IF(B37&lt;&gt;"", IF(AND(ISNUMBER(VALUE(SUBSTITUTE(SUBSTITUTE(Paste_Here!U37, "em", "-"), "q", ""))), VALUE(SUBSTITUTE(SUBSTITUTE(Paste_Here!U37, "em", "-"), "q", "")) &gt;= 910), "Yes", IF(AND(ISNUMBER(VALUE(SUBSTITUTE(SUBSTITUTE(Paste_Here!U37, "em", "-"), "q", ""))), VALUE(SUBSTITUTE(SUBSTITUTE(Paste_Here!U37, "em", "-"), "q", "")) &lt;= 909), "No", "")), ""), "")</f>
        <v/>
      </c>
      <c r="BR37" s="66"/>
      <c r="BS37" s="76" t="str">
        <f>IFERROR(IF(B37&lt;&gt;"", IF(AND(INDEX(Paste_Here!X$2:X$850, MATCH(B37, Paste_Here!A$2:A$850, 0))&lt;&gt;"", ISNUMBER(VALUE(INDEX(Paste_Here!X$2:X$850, MATCH(B37, Paste_Here!A$2:A$850, 0))))), INDEX(Paste_Here!X$2:X$850, MATCH(B37, Paste_Here!A$2:A$850, 0)), ""), ""), "")</f>
        <v/>
      </c>
      <c r="BT37" s="66"/>
      <c r="BU37" s="76" t="str">
        <f>IFERROR(IF(B37&lt;&gt;"", IF(ISNUMBER(VALUE(INDEX(Paste_Here!G$2:G$850, MATCH(B37, Paste_Here!A$2:A$850, 0)))), IF(VALUE(INDEX(Paste_Here!G$2:G$850, MATCH(B37, Paste_Here!A$2:A$850, 0)))=0, "No", IF(AND(VALUE(INDEX(Paste_Here!G$2:G$850, MATCH(B37, Paste_Here!A$2:A$850, 0)))&gt;=1, VALUE(INDEX(Paste_Here!G$2:G$850, MATCH(B37, Paste_Here!A$2:A$850, 0)))&lt;=4), VALUE(INDEX(Paste_Here!G$2:G$850, MATCH(B37, Paste_Here!A$2:A$850, 0))), "")), ""), ""), "")</f>
        <v/>
      </c>
      <c r="BV37" s="66"/>
      <c r="BW37" s="76" t="str">
        <f>IFERROR(IF(B37&lt;&gt;"", IF(ISNUMBER(VALUE(INDEX(Paste_Here!H$2:H$850, MATCH(B37, Paste_Here!A$2:A$850, 0)))), IF(VALUE(INDEX(Paste_Here!H$2:H$850, MATCH(B37, Paste_Here!A$2:A$850, 0)))=0, "No", IF(AND(VALUE(INDEX(Paste_Here!H$2:H$850, MATCH(B37, Paste_Here!A$2:A$850, 0)))&gt;=1, VALUE(INDEX(Paste_Here!H$2:H$850, MATCH(B37, Paste_Here!A$2:A$850, 0)))&lt;=4), VALUE(INDEX(Paste_Here!H$2:H$850, MATCH(B37, Paste_Here!A$2:A$850, 0))), "")), ""), ""), "")</f>
        <v/>
      </c>
      <c r="BX37" s="66"/>
      <c r="BY37" s="76"/>
      <c r="BZ37" s="66"/>
      <c r="CA37" s="76"/>
      <c r="CB37" s="66"/>
      <c r="CC37" s="66"/>
      <c r="CD37" s="76" t="str">
        <f t="shared" si="5"/>
        <v/>
      </c>
      <c r="CE37" s="66"/>
      <c r="CF37" s="76" t="str">
        <f>IFERROR(IF(B37&lt;&gt;"", IF(AND(INDEX(Paste_Here!P$2:P$850, MATCH(B37, Paste_Here!A$2:A$850, 0))&lt;&gt;"", ISNUMBER(VALUE(INDEX(Paste_Here!P$2:P$850, MATCH(B37, Paste_Here!A$2:A$850, 0))))), INDEX(Paste_Here!P$2:P$850, MATCH(B37, Paste_Here!A$2:A$850, 0)), ""), ""), "")</f>
        <v/>
      </c>
      <c r="CG37" s="66"/>
      <c r="CH37" s="76" t="str">
        <f>IFERROR(IF(B37&lt;&gt;"", IF(ISNUMBER(SEARCH("highrisk", LOWER(INDEX(Paste_Here!Q$2:Q$850, MATCH(B37, Paste_Here!A$2:A$850, 0))))), "High Risk", IF(ISNUMBER(SEARCH("lowrisk", LOWER(INDEX(Paste_Here!Q$2:Q$850, MATCH(B37, Paste_Here!A$2:A$850, 0))))), "Low Risk", IF(ISNUMBER(SEARCH("somerisk", LOWER(INDEX(Paste_Here!Q$2:Q$850, MATCH(B37, Paste_Here!A$2:A$850, 0))))), "Some Risk", ""))), ""), "")</f>
        <v/>
      </c>
      <c r="CI37" s="66"/>
      <c r="CJ37" s="76" t="str">
        <f>IFERROR(IF(B37&lt;&gt;"", IF(AND(INDEX(Paste_Here!AA$2:AA$850, MATCH(B37, Paste_Here!A$2:A$850, 0))&lt;&gt;"", ISNUMBER(VALUE(INDEX(Paste_Here!AA$2:AA$850, MATCH(B37, Paste_Here!A$2:A$850, 0))))), INDEX(Paste_Here!AA$2:AA$850, MATCH(B37, Paste_Here!A$2:A$850, 0)), ""), ""), "")</f>
        <v/>
      </c>
      <c r="CK37" s="66"/>
      <c r="CL37" s="76" t="str">
        <f>IFERROR(IF(B37&lt;&gt;"", IF(LOWER(INDEX(Paste_Here!AB$2:AB$850, MATCH(B37, Paste_Here!A$2:A$850, 0)))="approaching expectations", "Approaching", IF(LOWER(INDEX(Paste_Here!AB$2:AB$850, MATCH(B37, Paste_Here!A$2:A$850, 0)))="met expectations", "Met", IF(LOWER(INDEX(Paste_Here!AB$2:AB$850, MATCH(B37, Paste_Here!A$2:A$850, 0)))="exceeded expectations", "Exceeded", IF(LOWER(INDEX(Paste_Here!AB$2:AB$850, MATCH(B37, Paste_Here!A$2:A$850, 0)))="below expectations", "Below", "")))), ""), "")</f>
        <v/>
      </c>
      <c r="CM37" s="66"/>
      <c r="CN37" s="76" t="str">
        <f>IFERROR(IF(B37&lt;&gt;"", IF(AND(INDEX(Paste_Here!AC$2:AC$850, MATCH(B37, Paste_Here!A$2:A$850, 0))&lt;&gt;"", ISNUMBER(VALUE(INDEX(Paste_Here!AC$2:AC$850, MATCH(B37, Paste_Here!A$2:A$850, 0))))), INDEX(Paste_Here!AC$2:AC$850, MATCH(B37, Paste_Here!A$2:A$850, 0)), ""), ""), "")</f>
        <v/>
      </c>
      <c r="CO37" s="66"/>
      <c r="CP37" s="76"/>
      <c r="CQ37" s="66"/>
      <c r="CR37" s="76"/>
      <c r="CS37" s="66"/>
      <c r="CT37" s="76"/>
      <c r="CU37" s="66"/>
      <c r="CV37" s="76"/>
      <c r="CW37" s="66"/>
      <c r="CX37" s="76"/>
      <c r="CY37" s="66"/>
      <c r="CZ37" s="66"/>
      <c r="DA37" s="76" t="str">
        <f t="shared" si="6"/>
        <v/>
      </c>
      <c r="DB37" s="66"/>
      <c r="DC37" s="76" t="str">
        <f>IFERROR(IF(B37&lt;&gt;"", IF(AND(INDEX(Paste_Here!V$2:V$850, MATCH(B37, Paste_Here!A$2:A$850, 0))&lt;&gt;"", ISNUMBER(VALUE(INDEX(Paste_Here!V$2:V$850, MATCH(B37, Paste_Here!A$2:A$850, 0))))), INDEX(Paste_Here!V$2:V$850, MATCH(B37, Paste_Here!A$2:A$850, 0)), ""), ""), "")</f>
        <v/>
      </c>
      <c r="DD37" s="66"/>
      <c r="DE37" s="76" t="str">
        <f>IFERROR(IF(B37&lt;&gt;"", IF(ISNUMBER(SEARCH("highrisk", LOWER(INDEX(Paste_Here!W$2:W$850, MATCH(B37, Paste_Here!A$2:A$850, 0))))), "High Risk", IF(ISNUMBER(SEARCH("lowrisk", LOWER(INDEX(Paste_Here!W$2:W$850, MATCH(B37, Paste_Here!A$2:A$850, 0))))), "Low Risk", IF(ISNUMBER(SEARCH("somerisk", LOWER(INDEX(Paste_Here!W$2:W$850, MATCH(B37, Paste_Here!A$2:A$850, 0))))), "Some Risk", ""))), ""), "")</f>
        <v/>
      </c>
      <c r="DF37" s="66"/>
      <c r="DG37" s="76" t="str">
        <f>IFERROR(IF(B37&lt;&gt;"", IF(AND(INDEX(Paste_Here!S$2:S$850, MATCH(B37, Paste_Here!A$2:A$850, 0))&lt;&gt;"", ISNUMBER(VALUE(INDEX(Paste_Here!S$2:S$850, MATCH(B37, Paste_Here!A$2:A$850, 0))))), INDEX(Paste_Here!S$2:S$850, MATCH(B37, Paste_Here!A$2:A$850, 0)), ""), ""), "")</f>
        <v/>
      </c>
      <c r="DH37" s="66"/>
      <c r="DI37" s="76" t="str">
        <f>IFERROR(IF(B37&lt;&gt;"", IF(ISNUMBER(SEARCH("highrisk", LOWER(INDEX(Paste_Here!T$2:T$850, MATCH(B37, Paste_Here!A$2:A$850, 0))))), "High Risk", IF(ISNUMBER(SEARCH("lowrisk", LOWER(INDEX(Paste_Here!T$2:T$850, MATCH(B37, Paste_Here!A$2:A$850, 0))))), "Low Risk", IF(ISNUMBER(SEARCH("somerisk", LOWER(INDEX(Paste_Here!T$2:T$850, MATCH(B37, Paste_Here!A$2:A$850, 0))))), "Some Risk", ""))), ""), "")</f>
        <v/>
      </c>
      <c r="DJ37" s="66"/>
      <c r="DK37" s="76" t="str">
        <f>IFERROR(IF(B37&lt;&gt;"", IF(AND(INDEX(Paste_Here!AD$2:AD$850, MATCH(B37, Paste_Here!A$2:A$850, 0))&lt;&gt;"", ISNUMBER(VALUE(INDEX(Paste_Here!AD$2:AD$850, MATCH(B37, Paste_Here!A$2:A$850, 0))))), INDEX(Paste_Here!AD$2:AD$850, MATCH(B37, Paste_Here!A$2:A$850, 0)), ""), ""), "")</f>
        <v/>
      </c>
      <c r="DL37" s="66"/>
      <c r="DM37" s="76" t="str">
        <f>IFERROR(IF(B37&lt;&gt;"", IF(LOWER(INDEX(Paste_Here!AE$2:AE$850, MATCH(B37, Paste_Here!A$2:A$850, 0)))="approaching expectations", "Approaching", IF(LOWER(INDEX(Paste_Here!AE$2:AE$850, MATCH(B37, Paste_Here!A$2:A$850, 0)))="met expectations", "Met", IF(LOWER(INDEX(Paste_Here!AE$2:AE$850, MATCH(B37, Paste_Here!A$2:A$850, 0)))="exceeded expectations", "Exceeded", IF(LOWER(INDEX(Paste_Here!AE$2:AE$850, MATCH(B37, Paste_Here!A$2:A$850, 0)))="below expectations", "Below", "")))), ""), "")</f>
        <v/>
      </c>
      <c r="DN37" s="66"/>
      <c r="DO37" s="76"/>
      <c r="DP37" s="66"/>
      <c r="DQ37" s="76"/>
      <c r="DR37" s="66"/>
      <c r="DS37" s="76"/>
      <c r="DT37" s="66"/>
      <c r="DU37" s="76"/>
      <c r="DV37" s="66"/>
      <c r="DW37" s="66"/>
      <c r="DX37" s="76" t="str">
        <f t="shared" si="7"/>
        <v/>
      </c>
      <c r="DY37" s="66"/>
      <c r="DZ37" s="76"/>
      <c r="EA37" s="66"/>
      <c r="EB37" s="76"/>
      <c r="EC37" s="66"/>
      <c r="ED37" s="76" t="str">
        <f>IFERROR(IF(B37&lt;&gt;"", IF(AND(INDEX(Paste_Here!AF$2:AF$850, MATCH(B37, Paste_Here!A$2:A$850, 0))&lt;&gt;"", ISNUMBER(VALUE(INDEX(Paste_Here!AF$2:AF$850, MATCH(B37, Paste_Here!A$2:A$850, 0))))), INDEX(Paste_Here!AF$2:AF$850, MATCH(B37, Paste_Here!A$2:A$850, 0)), ""), ""), "")</f>
        <v/>
      </c>
      <c r="EE37" s="66"/>
      <c r="EF37" s="76"/>
      <c r="EG37" s="66"/>
      <c r="EH37" s="76"/>
      <c r="EI37" s="66"/>
      <c r="EJ37" s="76" t="str">
        <f>IFERROR(IF(B37&lt;&gt;"", IF(AND(INDEX(Paste_Here!AG$2:AG$850, MATCH(B37, Paste_Here!A$2:A$850, 0))&lt;&gt;"", ISNUMBER(VALUE(INDEX(Paste_Here!AG$2:AG$850, MATCH(B37, Paste_Here!A$2:A$850, 0))))), INDEX(Paste_Here!AG$2:AG$850, MATCH(B37, Paste_Here!A$2:A$850, 0)), ""), ""), "")</f>
        <v/>
      </c>
      <c r="EK37" s="66"/>
      <c r="EL37" s="76"/>
      <c r="EM37" s="66"/>
      <c r="EN37" s="76"/>
      <c r="EO37" s="66"/>
      <c r="EP37" s="76"/>
      <c r="EQ37" s="66"/>
      <c r="ER37" s="76"/>
      <c r="ES37" s="66"/>
      <c r="ET37" s="66"/>
      <c r="EU37" s="76"/>
      <c r="EV37" s="66"/>
      <c r="EW37" s="76"/>
      <c r="EX37" s="66"/>
      <c r="EY37" s="76"/>
      <c r="EZ37" s="66"/>
      <c r="FA37" s="76"/>
      <c r="FB37" s="66"/>
      <c r="FC37" s="76"/>
      <c r="FD37" s="66"/>
      <c r="FE37" s="76"/>
      <c r="FF37" s="66"/>
      <c r="FG37" s="76"/>
      <c r="FH37" s="66"/>
      <c r="FI37" s="76"/>
      <c r="FJ37" s="66"/>
      <c r="FK37" s="76"/>
      <c r="FL37" s="66"/>
      <c r="FM37" s="76"/>
      <c r="FN37" s="66"/>
      <c r="FO37" s="76"/>
      <c r="FP37" s="66"/>
      <c r="FQ37" s="76"/>
      <c r="FR37" s="66"/>
      <c r="FS37" s="76"/>
      <c r="FT37" s="66"/>
      <c r="FU37" s="76"/>
      <c r="FV37" s="66"/>
      <c r="FW37" s="76"/>
      <c r="FX37" s="66"/>
      <c r="FY37" s="76"/>
      <c r="FZ37" s="66"/>
      <c r="GA37" s="76"/>
      <c r="GB37" s="66"/>
      <c r="GC37" s="76"/>
      <c r="GD37" s="66"/>
      <c r="GE37" s="76"/>
      <c r="GF37" s="66"/>
      <c r="GG37" s="76"/>
      <c r="GH37" s="66"/>
      <c r="GI37" s="76"/>
      <c r="GJ37" s="66"/>
      <c r="GK37" s="76"/>
      <c r="GL37" s="66"/>
      <c r="GM37" s="76"/>
      <c r="GN37" s="66"/>
      <c r="GO37" s="76"/>
      <c r="GP37" s="66"/>
      <c r="GQ37" s="76"/>
      <c r="GR37" s="66"/>
      <c r="GS37" s="76"/>
      <c r="GT37" s="66"/>
      <c r="GU37" s="76"/>
      <c r="GV37" s="66"/>
      <c r="GW37" s="76"/>
      <c r="GX37" s="66"/>
      <c r="GY37" s="76"/>
      <c r="GZ37" s="66"/>
      <c r="HA37" s="76"/>
      <c r="HB37" s="66"/>
      <c r="HC37" s="76"/>
      <c r="HD37" s="66"/>
      <c r="HE37" s="76"/>
      <c r="HF37" s="66"/>
      <c r="HG37" s="76"/>
      <c r="HH37" s="66"/>
      <c r="HI37" s="76"/>
      <c r="HJ37" s="66"/>
      <c r="HK37" s="76"/>
      <c r="HL37" s="66"/>
      <c r="HM37" s="76"/>
      <c r="HN37" s="66"/>
      <c r="HO37" s="76"/>
      <c r="HP37" s="66"/>
      <c r="HQ37" s="76"/>
      <c r="HR37" s="66"/>
      <c r="HS37" s="76"/>
      <c r="HT37" s="66"/>
      <c r="HU37" s="76"/>
      <c r="HV37" s="66"/>
      <c r="HW37" s="76"/>
      <c r="HX37" s="66"/>
      <c r="HY37" s="76"/>
      <c r="HZ37" s="66"/>
      <c r="IA37" s="76"/>
      <c r="IB37" s="66"/>
      <c r="IC37" s="76"/>
      <c r="ID37" s="66"/>
      <c r="IE37" s="76"/>
      <c r="IF37" s="66"/>
      <c r="IG37" s="76"/>
      <c r="IH37" s="66"/>
      <c r="II37" s="76"/>
      <c r="IJ37" s="66"/>
      <c r="IK37" s="76"/>
      <c r="IL37" s="66"/>
      <c r="IM37" s="76"/>
      <c r="IN37" s="66"/>
      <c r="IO37" s="76"/>
      <c r="IP37" s="66"/>
      <c r="IQ37" s="76"/>
      <c r="IR37" s="66"/>
      <c r="IS37" s="76"/>
      <c r="IT37" s="66"/>
      <c r="IU37" s="76"/>
      <c r="IV37" s="66"/>
      <c r="IW37" s="76"/>
      <c r="IX37" s="66"/>
      <c r="IY37" s="76"/>
      <c r="IZ37" s="66"/>
      <c r="JA37" s="76"/>
      <c r="JB37" s="66"/>
      <c r="JC37" s="76"/>
      <c r="JD37" s="66"/>
      <c r="JE37" s="76"/>
      <c r="JF37" s="66"/>
      <c r="JG37" s="76"/>
      <c r="JH37" s="66"/>
      <c r="JI37" s="76"/>
      <c r="JJ37" s="66"/>
      <c r="JK37" s="76"/>
      <c r="JL37" s="66"/>
      <c r="JM37" s="76"/>
      <c r="JN37" s="66"/>
      <c r="JO37" s="76"/>
      <c r="JP37" s="66"/>
      <c r="JQ37" s="76"/>
      <c r="JR37" s="66"/>
      <c r="JS37" s="76"/>
      <c r="JT37" s="66"/>
      <c r="JU37" s="76"/>
      <c r="JV37" s="66"/>
      <c r="JW37" s="76"/>
      <c r="JX37" s="66"/>
      <c r="JY37" s="76"/>
      <c r="JZ37" s="66"/>
      <c r="KA37" s="76"/>
      <c r="KB37" s="66"/>
      <c r="KC37" s="76"/>
      <c r="KD37" s="66"/>
      <c r="KE37" s="76"/>
      <c r="KF37" s="66"/>
      <c r="KG37" s="76"/>
      <c r="KH37" s="66"/>
      <c r="KI37" s="76"/>
      <c r="KJ37" s="66"/>
      <c r="KK37" s="76"/>
      <c r="KL37" s="66"/>
      <c r="KM37" s="76"/>
      <c r="KN37" s="66"/>
      <c r="KO37" s="76"/>
      <c r="KP37" s="66"/>
      <c r="KQ37" s="76"/>
      <c r="KR37" s="66"/>
      <c r="KS37" s="76"/>
      <c r="KT37" s="66"/>
      <c r="KU37" s="76"/>
      <c r="KV37" s="66"/>
      <c r="KW37" s="76"/>
      <c r="KX37" s="66"/>
      <c r="KY37" s="76"/>
      <c r="KZ37" s="66"/>
      <c r="LA37" s="76"/>
      <c r="LB37" s="66"/>
      <c r="LC37" s="76"/>
      <c r="LD37" s="66"/>
      <c r="LE37" s="76"/>
      <c r="LF37" s="66"/>
      <c r="LG37" s="76"/>
      <c r="LH37" s="66"/>
      <c r="LI37" s="76"/>
      <c r="LJ37" s="66"/>
      <c r="LK37" s="76"/>
      <c r="LL37" s="66"/>
      <c r="LM37" s="76"/>
      <c r="LN37" s="66"/>
      <c r="LO37" s="76"/>
      <c r="LP37" s="66"/>
      <c r="LQ37" s="76"/>
      <c r="LR37" s="66"/>
      <c r="LS37" s="76"/>
      <c r="LT37" s="66"/>
      <c r="LU37" s="76"/>
      <c r="LV37" s="66"/>
      <c r="LW37" s="76"/>
      <c r="LX37" s="66"/>
      <c r="LY37" s="76"/>
      <c r="LZ37" s="66"/>
      <c r="MA37" s="76"/>
      <c r="MB37" s="66"/>
      <c r="MC37" s="76"/>
      <c r="MD37" s="66"/>
      <c r="MG37" s="1" t="str" cm="1">
        <f t="array" ref="MG37">IFERROR(INDEX(Paste_Here!$B$2:$B$850, MATCH(0, COUNTIF(MG$4:MG36, Paste_Here!$B$2:$B$850) + IF(Paste_Here!$B$2:$B$850="", 1, 0), 0)), "")</f>
        <v/>
      </c>
      <c r="MH37" s="1" t="str">
        <f>IF(MG37&lt;&gt;"", INDEX(Paste_Here!$A$2:$A$850, MATCH(MG37, Paste_Here!$B$2:$B$850, 0)), "")</f>
        <v/>
      </c>
      <c r="MI37" s="1" t="str">
        <f t="shared" si="8"/>
        <v/>
      </c>
      <c r="MJ37" s="1" t="str" cm="1">
        <f t="array" ref="MJ37">IFERROR(INDEX($MI$5:$MI$850, MATCH(SMALL(IF($MI$5:$MI$850&lt;&gt;"", COUNTIF($MI$5:$MI$850, "&lt;"&amp;$MI$5:$MI$850)+1), ROW()-ROW($MJ$5)+1), COUNTIF($MI$5:$MI$850, "&lt;"&amp;$MI$5:$MI$850)+1, 0)), "")</f>
        <v/>
      </c>
    </row>
    <row r="38" spans="1:348">
      <c r="A38" s="66"/>
      <c r="B38" s="76" t="str">
        <f t="shared" si="1"/>
        <v/>
      </c>
      <c r="C38" s="66"/>
      <c r="D38" s="76" t="str">
        <f>IFERROR(IF(B38&lt;&gt;"", IF(AND(INDEX(Paste_Here!B$2:B$850, MATCH(B38, Paste_Here!A$2:A$850, 0))&lt;&gt;"", ISNUMBER(VALUE(INDEX(Paste_Here!B$2:B$850, MATCH(B38, Paste_Here!A$2:A$850, 0))))), INDEX(Paste_Here!B$2:B$850, MATCH(B38, Paste_Here!A$2:A$850, 0)), ""), ""), "")</f>
        <v/>
      </c>
      <c r="E38" s="66"/>
      <c r="F38" s="76" t="str">
        <f>IFERROR(IF(B38&lt;&gt;"", IF(ISTEXT(INDEX(Paste_Here!K$2:K$850, MATCH(B38, Paste_Here!A$2:A$850, 0))), INDEX(Paste_Here!K$2:K$850, MATCH(B38, Paste_Here!A$2:A$850, 0)), ""), ""), "")</f>
        <v/>
      </c>
      <c r="G38" s="66"/>
      <c r="H38" s="76" t="str">
        <f>IFERROR(IF(B38&lt;&gt;"", IF(ISTEXT(INDEX(Paste_Here!C$2:C$850, MATCH(B38, Paste_Here!A$2:A$850, 0))), INDEX(Paste_Here!C$2:C$850, MATCH(B38, Paste_Here!A$2:A$850, 0)), ""), ""), "")</f>
        <v/>
      </c>
      <c r="I38" s="66"/>
      <c r="J38" s="76" t="str">
        <f>IFERROR(IF(B38&lt;&gt;"", IF(ISNUMBER(SEARCH("s", LOWER(INDEX(Paste_Here!M$2:M$850, MATCH(B38, Paste_Here!A$2:A$850, 0))))), "Yes", IF(INDEX(Paste_Here!M$2:M$850, MATCH(B38, Paste_Here!A$2:A$850, 0))&lt;&gt;"", "No", "")), ""), "")</f>
        <v/>
      </c>
      <c r="K38" s="66"/>
      <c r="L38" s="76" t="str">
        <f>IFERROR(IF(B38&lt;&gt;"", IF(ISNUMBER(SEARCH("yes", LOWER(INDEX(Paste_Here!E$2:E$850, MATCH(B38, Paste_Here!A$2:A$850, 0))))), "Yes", IF(ISNUMBER(SEARCH("no", LOWER(INDEX(Paste_Here!E$2:E$850, MATCH(B38, Paste_Here!A$2:A$850, 0))))), "No", "")), ""), "")</f>
        <v/>
      </c>
      <c r="M38" s="66"/>
      <c r="N38" s="76" t="str">
        <f>IFERROR(IF(B38&lt;&gt;"", IF(ISNUMBER(SEARCH("yes", LOWER(INDEX(Paste_Here!F$2:F$850, MATCH(B38, Paste_Here!A$2:A$850, 0))))), "Yes", IF(ISNUMBER(SEARCH("no", LOWER(INDEX(Paste_Here!F$2:F$850, MATCH(B38, Paste_Here!A$2:A$850, 0))))), "No", "")), ""), "")</f>
        <v/>
      </c>
      <c r="O38" s="66"/>
      <c r="P38" s="76" t="str">
        <f>IFERROR(IF(B38&lt;&gt;"", IF(ISNUMBER(SEARCH("yes", LOWER(INDEX(Paste_Here!L$2:L$850, MATCH(B38, Paste_Here!A$2:A$850, 0))))), "Yes", IF(ISNUMBER(SEARCH("no", LOWER(INDEX(Paste_Here!L$2:L$850, MATCH(B38, Paste_Here!A$2:A$850, 0))))), "No", "")), ""), "")</f>
        <v/>
      </c>
      <c r="Q38" s="66"/>
      <c r="R38" s="76" t="str">
        <f>IFERROR(IF(B38&lt;&gt;"", IF(ISNUMBER(SEARCH("transitional 2", LOWER(INDEX(Paste_Here!D$2:D$850, MATCH(B38, Paste_Here!A$2:A$850, 0))))), "T2", IF(ISNUMBER(SEARCH("transitional 1", LOWER(INDEX(Paste_Here!D$2:D$850, MATCH(B38, Paste_Here!A$2:A$850, 0))))), "T1", IF(ISNUMBER(SEARCH("waived ell services", LOWER(INDEX(Paste_Here!D$2:D$850, MATCH(B38, Paste_Here!A$2:A$850, 0))))), "W", IF(ISNUMBER(SEARCH("english language learner", LOWER(INDEX(Paste_Here!D$2:D$850, MATCH(B38, Paste_Here!A$2:A$850, 0))))), "L", "")))), ""), "")</f>
        <v/>
      </c>
      <c r="S38" s="66"/>
      <c r="T38" s="76" t="str">
        <f>IFERROR(IF(B38&lt;&gt;"", IF(ISNUMBER(SEARCH("yes", LOWER(INDEX(Paste_Here!I$2:I$850, MATCH(B38, Paste_Here!A$2:A$850, 0))))), "Yes", IF(ISNUMBER(SEARCH("no", LOWER(INDEX(Paste_Here!I$2:I$850, MATCH(B38, Paste_Here!A$2:A$850, 0))))), "No", "")), ""), "")</f>
        <v/>
      </c>
      <c r="U38" s="66"/>
      <c r="V38" s="76" t="str">
        <f>IFERROR(IF(B38&lt;&gt;"", IF(ISTEXT(INDEX(Paste_Here!J$2:J$850, MATCH(B38, Paste_Here!A$2:A$850, 0))), VALUE(INDEX(Paste_Here!J$2:J$850, MATCH(B38, Paste_Here!A$2:A$850, 0))), ""), ""), "")</f>
        <v/>
      </c>
      <c r="W38" s="66"/>
      <c r="X38" s="66"/>
      <c r="Y38" s="76" t="str">
        <f t="shared" si="2"/>
        <v/>
      </c>
      <c r="Z38" s="66"/>
      <c r="AA38" s="76" t="str">
        <f>IFERROR(IF(B38&lt;&gt;"", IF(AND(INDEX(Paste_Here!AI$2:AI$850, MATCH(B38, Paste_Here!A$2:A$850, 0))&lt;&gt;"", ISNUMBER(VALUE(INDEX(Paste_Here!AI$2:AI$850, MATCH(B38, Paste_Here!A$2:A$850, 0))))), INDEX(Paste_Here!AI$2:AI$850, MATCH(B38, Paste_Here!A$2:A$850, 0)), ""), ""), "")</f>
        <v/>
      </c>
      <c r="AB38" s="66"/>
      <c r="AC38" s="76" t="str">
        <f>IFERROR(IF(B38&lt;&gt;"", IF(AND(INDEX(Paste_Here!AJ$2:AJ$850, MATCH(B38, Paste_Here!A$2:A$850, 0))&lt;&gt;"", ISNUMBER(VALUE(INDEX(Paste_Here!AJ$2:AJ$850, MATCH(B38, Paste_Here!A$2:A$850, 0))))), INDEX(Paste_Here!AJ$2:AJ$850, MATCH(B38, Paste_Here!A$2:A$850, 0)), ""), ""), "")</f>
        <v/>
      </c>
      <c r="AD38" s="66"/>
      <c r="AE38" s="76" t="str">
        <f>IFERROR(IF(B38&lt;&gt;"", IF(AND(INDEX(Paste_Here!AK$2:AK$850, MATCH(B38, Paste_Here!A$2:A$850, 0))&lt;&gt;"", ISNUMBER(VALUE(INDEX(Paste_Here!AK$2:AK$850, MATCH(B38, Paste_Here!A$2:A$850, 0))))), INDEX(Paste_Here!AK$2:AK$850, MATCH(B38, Paste_Here!A$2:A$850, 0)), ""), ""), "")</f>
        <v/>
      </c>
      <c r="AF38" s="66"/>
      <c r="AG38" s="76" t="str">
        <f>IFERROR(IF(B38&lt;&gt;"", IF(AND(INDEX(Paste_Here!AL$2:AL$850, MATCH(B38, Paste_Here!A$2:A$850, 0))&lt;&gt;"", ISNUMBER(VALUE(INDEX(Paste_Here!AL$2:AL$850, MATCH(B38, Paste_Here!A$2:A$850, 0))))), INDEX(Paste_Here!AL$2:AL$850, MATCH(B38, Paste_Here!A$2:A$850, 0)), ""), ""), "")</f>
        <v/>
      </c>
      <c r="AH38" s="66"/>
      <c r="AI38" s="76" t="str">
        <f>IFERROR(IF(B38&lt;&gt;"", IF(AND(INDEX(Paste_Here!AH$2:AH$850, MATCH(B38, Paste_Here!A$2:A$850, 0))&lt;&gt;"", ISNUMBER(VALUE(INDEX(Paste_Here!AH$2:AH$850, MATCH(B38, Paste_Here!A$2:A$850, 0))))), IF(VALUE(INDEX(Paste_Here!AH$2:AH$850, MATCH(B38, Paste_Here!A$2:A$850, 0)))=0, "", INDEX(Paste_Here!AH$2:AH$850, MATCH(B38, Paste_Here!A$2:A$850, 0))), ""), ""), "")</f>
        <v/>
      </c>
      <c r="AJ38" s="66"/>
      <c r="AK38" s="76" t="str">
        <f>IFERROR(IF(B38&lt;&gt;"", IF(AND(INDEX(Paste_Here!N$2:N$850, MATCH(B38, Paste_Here!A$2:A$850, 0))&lt;&gt;"", ISNUMBER(VALUE(INDEX(Paste_Here!N$2:N$850, MATCH(B38, Paste_Here!A$2:A$850, 0))))), INDEX(Paste_Here!N$2:N$850, MATCH(B38, Paste_Here!A$2:A$850, 0)), ""), ""), "")</f>
        <v/>
      </c>
      <c r="AL38" s="66"/>
      <c r="AM38" s="76" t="str">
        <f>IFERROR(IF(B38&lt;&gt;"", IF(AND(INDEX(Paste_Here!O$2:O$850, MATCH(B38, Paste_Here!A$2:A$850, 0))&lt;&gt;"", ISNUMBER(VALUE(INDEX(Paste_Here!O$2:O$850, MATCH(B38, Paste_Here!A$2:A$850, 0))))), INDEX(Paste_Here!O$2:O$850, MATCH(B38, Paste_Here!A$2:A$850, 0)), ""), ""), "")</f>
        <v/>
      </c>
      <c r="AN38" s="66"/>
      <c r="AO38" s="76"/>
      <c r="AP38" s="66"/>
      <c r="AQ38" s="76"/>
      <c r="AR38" s="66"/>
      <c r="AS38" s="76"/>
      <c r="AT38" s="66"/>
      <c r="AU38" s="66"/>
      <c r="AV38" s="76" t="str">
        <f t="shared" si="3"/>
        <v/>
      </c>
      <c r="AW38" s="66"/>
      <c r="AX38" s="76" t="str">
        <f>IFERROR(IF(B38&lt;&gt;"", IF(ISNUMBER(SEARCH("Revealed-Potential (Primary Focus)", LOWER(INDEX(Paste_Here!Z$2:Z$850, MATCH(B38, Paste_Here!A$2:A$850, 0))))), "Rev-Potential: Prim", IF(ISNUMBER(SEARCH("Revealed-Potential (Secondary Focus)", LOWER(INDEX(Paste_Here!Z$2:Z$850, MATCH(B38, Paste_Here!A$2:A$850, 0))))), "Rev-Potential: Sec", IF(ISNUMBER(SEARCH("Monitoring", LOWER(INDEX(Paste_Here!Z$2:Z$850, MATCH(B38, Paste_Here!A$2:A$850, 0))))), "Monitoring", IF(ISNUMBER(SEARCH("At-Promise (Secondary Focus)", LOWER(INDEX(Paste_Here!Z$2:Z$850, MATCH(B38, Paste_Here!A$2:A$850, 0))))), "At-Promise: Sec", IF(ISNUMBER(SEARCH("At-Promise (Primary Focus)", LOWER(INDEX(Paste_Here!Z$2:Z$850, MATCH(B38, Paste_Here!A$2:A$850, 0))))), "At-Promise: Prim", ""))))), ""), "")</f>
        <v/>
      </c>
      <c r="AY38" s="66"/>
      <c r="AZ38" s="76"/>
      <c r="BA38" s="66"/>
      <c r="BB38" s="76"/>
      <c r="BC38" s="66"/>
      <c r="BD38" s="76"/>
      <c r="BE38" s="66"/>
      <c r="BF38" s="76"/>
      <c r="BG38" s="66"/>
      <c r="BH38" s="76"/>
      <c r="BI38" s="66"/>
      <c r="BJ38" s="66"/>
      <c r="BK38" s="76" t="str">
        <f t="shared" si="4"/>
        <v/>
      </c>
      <c r="BL38" s="66"/>
      <c r="BM38" s="76" t="str">
        <f>IFERROR(IF(B38&lt;&gt;"", IF(AND(ISNUMBER(VALUE(SUBSTITUTE(SUBSTITUTE(Paste_Here!R38, "br", "-"), "L", ""))), VALUE(SUBSTITUTE(SUBSTITUTE(Paste_Here!R38, "br", "-"), "L", "")) &gt;= 1095), "Yes", IF(AND(ISNUMBER(VALUE(SUBSTITUTE(SUBSTITUTE(Paste_Here!R38, "br", "-"), "L", ""))), VALUE(SUBSTITUTE(SUBSTITUTE(Paste_Here!R38, "br", "-"), "L", "")) &lt;= 1094), "No", "")), ""), "")</f>
        <v/>
      </c>
      <c r="BN38" s="66"/>
      <c r="BO38" s="76" t="str">
        <f>IFERROR(IF(B38&lt;&gt;"", IF(COUNTIF(INDEX(Paste_Here!Y$2:AB$850, MATCH(B38, Paste_Here!A$2:A$850, 0), 0), "yes") &gt; 0, "Yes", IF(COUNTIF(INDEX(Paste_Here!Y$2:AB$850, MATCH(B38, Paste_Here!A$2:A$850, 0), 0), "no") &gt; 0, "No", "")), ""), "")</f>
        <v/>
      </c>
      <c r="BP38" s="66"/>
      <c r="BQ38" s="76" t="str">
        <f>IFERROR(IF(B38&lt;&gt;"", IF(AND(ISNUMBER(VALUE(SUBSTITUTE(SUBSTITUTE(Paste_Here!U38, "em", "-"), "q", ""))), VALUE(SUBSTITUTE(SUBSTITUTE(Paste_Here!U38, "em", "-"), "q", "")) &gt;= 910), "Yes", IF(AND(ISNUMBER(VALUE(SUBSTITUTE(SUBSTITUTE(Paste_Here!U38, "em", "-"), "q", ""))), VALUE(SUBSTITUTE(SUBSTITUTE(Paste_Here!U38, "em", "-"), "q", "")) &lt;= 909), "No", "")), ""), "")</f>
        <v/>
      </c>
      <c r="BR38" s="66"/>
      <c r="BS38" s="76" t="str">
        <f>IFERROR(IF(B38&lt;&gt;"", IF(AND(INDEX(Paste_Here!X$2:X$850, MATCH(B38, Paste_Here!A$2:A$850, 0))&lt;&gt;"", ISNUMBER(VALUE(INDEX(Paste_Here!X$2:X$850, MATCH(B38, Paste_Here!A$2:A$850, 0))))), INDEX(Paste_Here!X$2:X$850, MATCH(B38, Paste_Here!A$2:A$850, 0)), ""), ""), "")</f>
        <v/>
      </c>
      <c r="BT38" s="66"/>
      <c r="BU38" s="76" t="str">
        <f>IFERROR(IF(B38&lt;&gt;"", IF(ISNUMBER(VALUE(INDEX(Paste_Here!G$2:G$850, MATCH(B38, Paste_Here!A$2:A$850, 0)))), IF(VALUE(INDEX(Paste_Here!G$2:G$850, MATCH(B38, Paste_Here!A$2:A$850, 0)))=0, "No", IF(AND(VALUE(INDEX(Paste_Here!G$2:G$850, MATCH(B38, Paste_Here!A$2:A$850, 0)))&gt;=1, VALUE(INDEX(Paste_Here!G$2:G$850, MATCH(B38, Paste_Here!A$2:A$850, 0)))&lt;=4), VALUE(INDEX(Paste_Here!G$2:G$850, MATCH(B38, Paste_Here!A$2:A$850, 0))), "")), ""), ""), "")</f>
        <v/>
      </c>
      <c r="BV38" s="66"/>
      <c r="BW38" s="76" t="str">
        <f>IFERROR(IF(B38&lt;&gt;"", IF(ISNUMBER(VALUE(INDEX(Paste_Here!H$2:H$850, MATCH(B38, Paste_Here!A$2:A$850, 0)))), IF(VALUE(INDEX(Paste_Here!H$2:H$850, MATCH(B38, Paste_Here!A$2:A$850, 0)))=0, "No", IF(AND(VALUE(INDEX(Paste_Here!H$2:H$850, MATCH(B38, Paste_Here!A$2:A$850, 0)))&gt;=1, VALUE(INDEX(Paste_Here!H$2:H$850, MATCH(B38, Paste_Here!A$2:A$850, 0)))&lt;=4), VALUE(INDEX(Paste_Here!H$2:H$850, MATCH(B38, Paste_Here!A$2:A$850, 0))), "")), ""), ""), "")</f>
        <v/>
      </c>
      <c r="BX38" s="66"/>
      <c r="BY38" s="76"/>
      <c r="BZ38" s="66"/>
      <c r="CA38" s="76"/>
      <c r="CB38" s="66"/>
      <c r="CC38" s="66"/>
      <c r="CD38" s="76" t="str">
        <f t="shared" si="5"/>
        <v/>
      </c>
      <c r="CE38" s="66"/>
      <c r="CF38" s="76" t="str">
        <f>IFERROR(IF(B38&lt;&gt;"", IF(AND(INDEX(Paste_Here!P$2:P$850, MATCH(B38, Paste_Here!A$2:A$850, 0))&lt;&gt;"", ISNUMBER(VALUE(INDEX(Paste_Here!P$2:P$850, MATCH(B38, Paste_Here!A$2:A$850, 0))))), INDEX(Paste_Here!P$2:P$850, MATCH(B38, Paste_Here!A$2:A$850, 0)), ""), ""), "")</f>
        <v/>
      </c>
      <c r="CG38" s="66"/>
      <c r="CH38" s="76" t="str">
        <f>IFERROR(IF(B38&lt;&gt;"", IF(ISNUMBER(SEARCH("highrisk", LOWER(INDEX(Paste_Here!Q$2:Q$850, MATCH(B38, Paste_Here!A$2:A$850, 0))))), "High Risk", IF(ISNUMBER(SEARCH("lowrisk", LOWER(INDEX(Paste_Here!Q$2:Q$850, MATCH(B38, Paste_Here!A$2:A$850, 0))))), "Low Risk", IF(ISNUMBER(SEARCH("somerisk", LOWER(INDEX(Paste_Here!Q$2:Q$850, MATCH(B38, Paste_Here!A$2:A$850, 0))))), "Some Risk", ""))), ""), "")</f>
        <v/>
      </c>
      <c r="CI38" s="66"/>
      <c r="CJ38" s="76" t="str">
        <f>IFERROR(IF(B38&lt;&gt;"", IF(AND(INDEX(Paste_Here!AA$2:AA$850, MATCH(B38, Paste_Here!A$2:A$850, 0))&lt;&gt;"", ISNUMBER(VALUE(INDEX(Paste_Here!AA$2:AA$850, MATCH(B38, Paste_Here!A$2:A$850, 0))))), INDEX(Paste_Here!AA$2:AA$850, MATCH(B38, Paste_Here!A$2:A$850, 0)), ""), ""), "")</f>
        <v/>
      </c>
      <c r="CK38" s="66"/>
      <c r="CL38" s="76" t="str">
        <f>IFERROR(IF(B38&lt;&gt;"", IF(LOWER(INDEX(Paste_Here!AB$2:AB$850, MATCH(B38, Paste_Here!A$2:A$850, 0)))="approaching expectations", "Approaching", IF(LOWER(INDEX(Paste_Here!AB$2:AB$850, MATCH(B38, Paste_Here!A$2:A$850, 0)))="met expectations", "Met", IF(LOWER(INDEX(Paste_Here!AB$2:AB$850, MATCH(B38, Paste_Here!A$2:A$850, 0)))="exceeded expectations", "Exceeded", IF(LOWER(INDEX(Paste_Here!AB$2:AB$850, MATCH(B38, Paste_Here!A$2:A$850, 0)))="below expectations", "Below", "")))), ""), "")</f>
        <v/>
      </c>
      <c r="CM38" s="66"/>
      <c r="CN38" s="76" t="str">
        <f>IFERROR(IF(B38&lt;&gt;"", IF(AND(INDEX(Paste_Here!AC$2:AC$850, MATCH(B38, Paste_Here!A$2:A$850, 0))&lt;&gt;"", ISNUMBER(VALUE(INDEX(Paste_Here!AC$2:AC$850, MATCH(B38, Paste_Here!A$2:A$850, 0))))), INDEX(Paste_Here!AC$2:AC$850, MATCH(B38, Paste_Here!A$2:A$850, 0)), ""), ""), "")</f>
        <v/>
      </c>
      <c r="CO38" s="66"/>
      <c r="CP38" s="76"/>
      <c r="CQ38" s="66"/>
      <c r="CR38" s="76"/>
      <c r="CS38" s="66"/>
      <c r="CT38" s="76"/>
      <c r="CU38" s="66"/>
      <c r="CV38" s="76"/>
      <c r="CW38" s="66"/>
      <c r="CX38" s="76"/>
      <c r="CY38" s="66"/>
      <c r="CZ38" s="66"/>
      <c r="DA38" s="76" t="str">
        <f t="shared" si="6"/>
        <v/>
      </c>
      <c r="DB38" s="66"/>
      <c r="DC38" s="76" t="str">
        <f>IFERROR(IF(B38&lt;&gt;"", IF(AND(INDEX(Paste_Here!V$2:V$850, MATCH(B38, Paste_Here!A$2:A$850, 0))&lt;&gt;"", ISNUMBER(VALUE(INDEX(Paste_Here!V$2:V$850, MATCH(B38, Paste_Here!A$2:A$850, 0))))), INDEX(Paste_Here!V$2:V$850, MATCH(B38, Paste_Here!A$2:A$850, 0)), ""), ""), "")</f>
        <v/>
      </c>
      <c r="DD38" s="66"/>
      <c r="DE38" s="76" t="str">
        <f>IFERROR(IF(B38&lt;&gt;"", IF(ISNUMBER(SEARCH("highrisk", LOWER(INDEX(Paste_Here!W$2:W$850, MATCH(B38, Paste_Here!A$2:A$850, 0))))), "High Risk", IF(ISNUMBER(SEARCH("lowrisk", LOWER(INDEX(Paste_Here!W$2:W$850, MATCH(B38, Paste_Here!A$2:A$850, 0))))), "Low Risk", IF(ISNUMBER(SEARCH("somerisk", LOWER(INDEX(Paste_Here!W$2:W$850, MATCH(B38, Paste_Here!A$2:A$850, 0))))), "Some Risk", ""))), ""), "")</f>
        <v/>
      </c>
      <c r="DF38" s="66"/>
      <c r="DG38" s="76" t="str">
        <f>IFERROR(IF(B38&lt;&gt;"", IF(AND(INDEX(Paste_Here!S$2:S$850, MATCH(B38, Paste_Here!A$2:A$850, 0))&lt;&gt;"", ISNUMBER(VALUE(INDEX(Paste_Here!S$2:S$850, MATCH(B38, Paste_Here!A$2:A$850, 0))))), INDEX(Paste_Here!S$2:S$850, MATCH(B38, Paste_Here!A$2:A$850, 0)), ""), ""), "")</f>
        <v/>
      </c>
      <c r="DH38" s="66"/>
      <c r="DI38" s="76" t="str">
        <f>IFERROR(IF(B38&lt;&gt;"", IF(ISNUMBER(SEARCH("highrisk", LOWER(INDEX(Paste_Here!T$2:T$850, MATCH(B38, Paste_Here!A$2:A$850, 0))))), "High Risk", IF(ISNUMBER(SEARCH("lowrisk", LOWER(INDEX(Paste_Here!T$2:T$850, MATCH(B38, Paste_Here!A$2:A$850, 0))))), "Low Risk", IF(ISNUMBER(SEARCH("somerisk", LOWER(INDEX(Paste_Here!T$2:T$850, MATCH(B38, Paste_Here!A$2:A$850, 0))))), "Some Risk", ""))), ""), "")</f>
        <v/>
      </c>
      <c r="DJ38" s="66"/>
      <c r="DK38" s="76" t="str">
        <f>IFERROR(IF(B38&lt;&gt;"", IF(AND(INDEX(Paste_Here!AD$2:AD$850, MATCH(B38, Paste_Here!A$2:A$850, 0))&lt;&gt;"", ISNUMBER(VALUE(INDEX(Paste_Here!AD$2:AD$850, MATCH(B38, Paste_Here!A$2:A$850, 0))))), INDEX(Paste_Here!AD$2:AD$850, MATCH(B38, Paste_Here!A$2:A$850, 0)), ""), ""), "")</f>
        <v/>
      </c>
      <c r="DL38" s="66"/>
      <c r="DM38" s="76" t="str">
        <f>IFERROR(IF(B38&lt;&gt;"", IF(LOWER(INDEX(Paste_Here!AE$2:AE$850, MATCH(B38, Paste_Here!A$2:A$850, 0)))="approaching expectations", "Approaching", IF(LOWER(INDEX(Paste_Here!AE$2:AE$850, MATCH(B38, Paste_Here!A$2:A$850, 0)))="met expectations", "Met", IF(LOWER(INDEX(Paste_Here!AE$2:AE$850, MATCH(B38, Paste_Here!A$2:A$850, 0)))="exceeded expectations", "Exceeded", IF(LOWER(INDEX(Paste_Here!AE$2:AE$850, MATCH(B38, Paste_Here!A$2:A$850, 0)))="below expectations", "Below", "")))), ""), "")</f>
        <v/>
      </c>
      <c r="DN38" s="66"/>
      <c r="DO38" s="76"/>
      <c r="DP38" s="66"/>
      <c r="DQ38" s="76"/>
      <c r="DR38" s="66"/>
      <c r="DS38" s="76"/>
      <c r="DT38" s="66"/>
      <c r="DU38" s="76"/>
      <c r="DV38" s="66"/>
      <c r="DW38" s="66"/>
      <c r="DX38" s="76" t="str">
        <f t="shared" si="7"/>
        <v/>
      </c>
      <c r="DY38" s="66"/>
      <c r="DZ38" s="76"/>
      <c r="EA38" s="66"/>
      <c r="EB38" s="76"/>
      <c r="EC38" s="66"/>
      <c r="ED38" s="76" t="str">
        <f>IFERROR(IF(B38&lt;&gt;"", IF(AND(INDEX(Paste_Here!AF$2:AF$850, MATCH(B38, Paste_Here!A$2:A$850, 0))&lt;&gt;"", ISNUMBER(VALUE(INDEX(Paste_Here!AF$2:AF$850, MATCH(B38, Paste_Here!A$2:A$850, 0))))), INDEX(Paste_Here!AF$2:AF$850, MATCH(B38, Paste_Here!A$2:A$850, 0)), ""), ""), "")</f>
        <v/>
      </c>
      <c r="EE38" s="66"/>
      <c r="EF38" s="76"/>
      <c r="EG38" s="66"/>
      <c r="EH38" s="76"/>
      <c r="EI38" s="66"/>
      <c r="EJ38" s="76" t="str">
        <f>IFERROR(IF(B38&lt;&gt;"", IF(AND(INDEX(Paste_Here!AG$2:AG$850, MATCH(B38, Paste_Here!A$2:A$850, 0))&lt;&gt;"", ISNUMBER(VALUE(INDEX(Paste_Here!AG$2:AG$850, MATCH(B38, Paste_Here!A$2:A$850, 0))))), INDEX(Paste_Here!AG$2:AG$850, MATCH(B38, Paste_Here!A$2:A$850, 0)), ""), ""), "")</f>
        <v/>
      </c>
      <c r="EK38" s="66"/>
      <c r="EL38" s="76"/>
      <c r="EM38" s="66"/>
      <c r="EN38" s="76"/>
      <c r="EO38" s="66"/>
      <c r="EP38" s="76"/>
      <c r="EQ38" s="66"/>
      <c r="ER38" s="76"/>
      <c r="ES38" s="66"/>
      <c r="ET38" s="66"/>
      <c r="EU38" s="76"/>
      <c r="EV38" s="66"/>
      <c r="EW38" s="76"/>
      <c r="EX38" s="66"/>
      <c r="EY38" s="76"/>
      <c r="EZ38" s="66"/>
      <c r="FA38" s="76"/>
      <c r="FB38" s="66"/>
      <c r="FC38" s="76"/>
      <c r="FD38" s="66"/>
      <c r="FE38" s="76"/>
      <c r="FF38" s="66"/>
      <c r="FG38" s="76"/>
      <c r="FH38" s="66"/>
      <c r="FI38" s="76"/>
      <c r="FJ38" s="66"/>
      <c r="FK38" s="76"/>
      <c r="FL38" s="66"/>
      <c r="FM38" s="76"/>
      <c r="FN38" s="66"/>
      <c r="FO38" s="76"/>
      <c r="FP38" s="66"/>
      <c r="FQ38" s="76"/>
      <c r="FR38" s="66"/>
      <c r="FS38" s="76"/>
      <c r="FT38" s="66"/>
      <c r="FU38" s="76"/>
      <c r="FV38" s="66"/>
      <c r="FW38" s="76"/>
      <c r="FX38" s="66"/>
      <c r="FY38" s="76"/>
      <c r="FZ38" s="66"/>
      <c r="GA38" s="76"/>
      <c r="GB38" s="66"/>
      <c r="GC38" s="76"/>
      <c r="GD38" s="66"/>
      <c r="GE38" s="76"/>
      <c r="GF38" s="66"/>
      <c r="GG38" s="76"/>
      <c r="GH38" s="66"/>
      <c r="GI38" s="76"/>
      <c r="GJ38" s="66"/>
      <c r="GK38" s="76"/>
      <c r="GL38" s="66"/>
      <c r="GM38" s="76"/>
      <c r="GN38" s="66"/>
      <c r="GO38" s="76"/>
      <c r="GP38" s="66"/>
      <c r="GQ38" s="76"/>
      <c r="GR38" s="66"/>
      <c r="GS38" s="76"/>
      <c r="GT38" s="66"/>
      <c r="GU38" s="76"/>
      <c r="GV38" s="66"/>
      <c r="GW38" s="76"/>
      <c r="GX38" s="66"/>
      <c r="GY38" s="76"/>
      <c r="GZ38" s="66"/>
      <c r="HA38" s="76"/>
      <c r="HB38" s="66"/>
      <c r="HC38" s="76"/>
      <c r="HD38" s="66"/>
      <c r="HE38" s="76"/>
      <c r="HF38" s="66"/>
      <c r="HG38" s="76"/>
      <c r="HH38" s="66"/>
      <c r="HI38" s="76"/>
      <c r="HJ38" s="66"/>
      <c r="HK38" s="76"/>
      <c r="HL38" s="66"/>
      <c r="HM38" s="76"/>
      <c r="HN38" s="66"/>
      <c r="HO38" s="76"/>
      <c r="HP38" s="66"/>
      <c r="HQ38" s="76"/>
      <c r="HR38" s="66"/>
      <c r="HS38" s="76"/>
      <c r="HT38" s="66"/>
      <c r="HU38" s="76"/>
      <c r="HV38" s="66"/>
      <c r="HW38" s="76"/>
      <c r="HX38" s="66"/>
      <c r="HY38" s="76"/>
      <c r="HZ38" s="66"/>
      <c r="IA38" s="76"/>
      <c r="IB38" s="66"/>
      <c r="IC38" s="76"/>
      <c r="ID38" s="66"/>
      <c r="IE38" s="76"/>
      <c r="IF38" s="66"/>
      <c r="IG38" s="76"/>
      <c r="IH38" s="66"/>
      <c r="II38" s="76"/>
      <c r="IJ38" s="66"/>
      <c r="IK38" s="76"/>
      <c r="IL38" s="66"/>
      <c r="IM38" s="76"/>
      <c r="IN38" s="66"/>
      <c r="IO38" s="76"/>
      <c r="IP38" s="66"/>
      <c r="IQ38" s="76"/>
      <c r="IR38" s="66"/>
      <c r="IS38" s="76"/>
      <c r="IT38" s="66"/>
      <c r="IU38" s="76"/>
      <c r="IV38" s="66"/>
      <c r="IW38" s="76"/>
      <c r="IX38" s="66"/>
      <c r="IY38" s="76"/>
      <c r="IZ38" s="66"/>
      <c r="JA38" s="76"/>
      <c r="JB38" s="66"/>
      <c r="JC38" s="76"/>
      <c r="JD38" s="66"/>
      <c r="JE38" s="76"/>
      <c r="JF38" s="66"/>
      <c r="JG38" s="76"/>
      <c r="JH38" s="66"/>
      <c r="JI38" s="76"/>
      <c r="JJ38" s="66"/>
      <c r="JK38" s="76"/>
      <c r="JL38" s="66"/>
      <c r="JM38" s="76"/>
      <c r="JN38" s="66"/>
      <c r="JO38" s="76"/>
      <c r="JP38" s="66"/>
      <c r="JQ38" s="76"/>
      <c r="JR38" s="66"/>
      <c r="JS38" s="76"/>
      <c r="JT38" s="66"/>
      <c r="JU38" s="76"/>
      <c r="JV38" s="66"/>
      <c r="JW38" s="76"/>
      <c r="JX38" s="66"/>
      <c r="JY38" s="76"/>
      <c r="JZ38" s="66"/>
      <c r="KA38" s="76"/>
      <c r="KB38" s="66"/>
      <c r="KC38" s="76"/>
      <c r="KD38" s="66"/>
      <c r="KE38" s="76"/>
      <c r="KF38" s="66"/>
      <c r="KG38" s="76"/>
      <c r="KH38" s="66"/>
      <c r="KI38" s="76"/>
      <c r="KJ38" s="66"/>
      <c r="KK38" s="76"/>
      <c r="KL38" s="66"/>
      <c r="KM38" s="76"/>
      <c r="KN38" s="66"/>
      <c r="KO38" s="76"/>
      <c r="KP38" s="66"/>
      <c r="KQ38" s="76"/>
      <c r="KR38" s="66"/>
      <c r="KS38" s="76"/>
      <c r="KT38" s="66"/>
      <c r="KU38" s="76"/>
      <c r="KV38" s="66"/>
      <c r="KW38" s="76"/>
      <c r="KX38" s="66"/>
      <c r="KY38" s="76"/>
      <c r="KZ38" s="66"/>
      <c r="LA38" s="76"/>
      <c r="LB38" s="66"/>
      <c r="LC38" s="76"/>
      <c r="LD38" s="66"/>
      <c r="LE38" s="76"/>
      <c r="LF38" s="66"/>
      <c r="LG38" s="76"/>
      <c r="LH38" s="66"/>
      <c r="LI38" s="76"/>
      <c r="LJ38" s="66"/>
      <c r="LK38" s="76"/>
      <c r="LL38" s="66"/>
      <c r="LM38" s="76"/>
      <c r="LN38" s="66"/>
      <c r="LO38" s="76"/>
      <c r="LP38" s="66"/>
      <c r="LQ38" s="76"/>
      <c r="LR38" s="66"/>
      <c r="LS38" s="76"/>
      <c r="LT38" s="66"/>
      <c r="LU38" s="76"/>
      <c r="LV38" s="66"/>
      <c r="LW38" s="76"/>
      <c r="LX38" s="66"/>
      <c r="LY38" s="76"/>
      <c r="LZ38" s="66"/>
      <c r="MA38" s="76"/>
      <c r="MB38" s="66"/>
      <c r="MC38" s="76"/>
      <c r="MD38" s="66"/>
      <c r="MG38" s="1" t="str" cm="1">
        <f t="array" ref="MG38">IFERROR(INDEX(Paste_Here!$B$2:$B$850, MATCH(0, COUNTIF(MG$4:MG37, Paste_Here!$B$2:$B$850) + IF(Paste_Here!$B$2:$B$850="", 1, 0), 0)), "")</f>
        <v/>
      </c>
      <c r="MH38" s="1" t="str">
        <f>IF(MG38&lt;&gt;"", INDEX(Paste_Here!$A$2:$A$850, MATCH(MG38, Paste_Here!$B$2:$B$850, 0)), "")</f>
        <v/>
      </c>
      <c r="MI38" s="1" t="str">
        <f t="shared" si="8"/>
        <v/>
      </c>
      <c r="MJ38" s="1" t="str" cm="1">
        <f t="array" ref="MJ38">IFERROR(INDEX($MI$5:$MI$850, MATCH(SMALL(IF($MI$5:$MI$850&lt;&gt;"", COUNTIF($MI$5:$MI$850, "&lt;"&amp;$MI$5:$MI$850)+1), ROW()-ROW($MJ$5)+1), COUNTIF($MI$5:$MI$850, "&lt;"&amp;$MI$5:$MI$850)+1, 0)), "")</f>
        <v/>
      </c>
    </row>
    <row r="39" spans="1:348">
      <c r="A39" s="66"/>
      <c r="B39" s="76" t="str">
        <f t="shared" si="1"/>
        <v/>
      </c>
      <c r="C39" s="66"/>
      <c r="D39" s="76" t="str">
        <f>IFERROR(IF(B39&lt;&gt;"", IF(AND(INDEX(Paste_Here!B$2:B$850, MATCH(B39, Paste_Here!A$2:A$850, 0))&lt;&gt;"", ISNUMBER(VALUE(INDEX(Paste_Here!B$2:B$850, MATCH(B39, Paste_Here!A$2:A$850, 0))))), INDEX(Paste_Here!B$2:B$850, MATCH(B39, Paste_Here!A$2:A$850, 0)), ""), ""), "")</f>
        <v/>
      </c>
      <c r="E39" s="66"/>
      <c r="F39" s="76" t="str">
        <f>IFERROR(IF(B39&lt;&gt;"", IF(ISTEXT(INDEX(Paste_Here!K$2:K$850, MATCH(B39, Paste_Here!A$2:A$850, 0))), INDEX(Paste_Here!K$2:K$850, MATCH(B39, Paste_Here!A$2:A$850, 0)), ""), ""), "")</f>
        <v/>
      </c>
      <c r="G39" s="66"/>
      <c r="H39" s="76" t="str">
        <f>IFERROR(IF(B39&lt;&gt;"", IF(ISTEXT(INDEX(Paste_Here!C$2:C$850, MATCH(B39, Paste_Here!A$2:A$850, 0))), INDEX(Paste_Here!C$2:C$850, MATCH(B39, Paste_Here!A$2:A$850, 0)), ""), ""), "")</f>
        <v/>
      </c>
      <c r="I39" s="66"/>
      <c r="J39" s="76" t="str">
        <f>IFERROR(IF(B39&lt;&gt;"", IF(ISNUMBER(SEARCH("s", LOWER(INDEX(Paste_Here!M$2:M$850, MATCH(B39, Paste_Here!A$2:A$850, 0))))), "Yes", IF(INDEX(Paste_Here!M$2:M$850, MATCH(B39, Paste_Here!A$2:A$850, 0))&lt;&gt;"", "No", "")), ""), "")</f>
        <v/>
      </c>
      <c r="K39" s="66"/>
      <c r="L39" s="76" t="str">
        <f>IFERROR(IF(B39&lt;&gt;"", IF(ISNUMBER(SEARCH("yes", LOWER(INDEX(Paste_Here!E$2:E$850, MATCH(B39, Paste_Here!A$2:A$850, 0))))), "Yes", IF(ISNUMBER(SEARCH("no", LOWER(INDEX(Paste_Here!E$2:E$850, MATCH(B39, Paste_Here!A$2:A$850, 0))))), "No", "")), ""), "")</f>
        <v/>
      </c>
      <c r="M39" s="66"/>
      <c r="N39" s="76" t="str">
        <f>IFERROR(IF(B39&lt;&gt;"", IF(ISNUMBER(SEARCH("yes", LOWER(INDEX(Paste_Here!F$2:F$850, MATCH(B39, Paste_Here!A$2:A$850, 0))))), "Yes", IF(ISNUMBER(SEARCH("no", LOWER(INDEX(Paste_Here!F$2:F$850, MATCH(B39, Paste_Here!A$2:A$850, 0))))), "No", "")), ""), "")</f>
        <v/>
      </c>
      <c r="O39" s="66"/>
      <c r="P39" s="76" t="str">
        <f>IFERROR(IF(B39&lt;&gt;"", IF(ISNUMBER(SEARCH("yes", LOWER(INDEX(Paste_Here!L$2:L$850, MATCH(B39, Paste_Here!A$2:A$850, 0))))), "Yes", IF(ISNUMBER(SEARCH("no", LOWER(INDEX(Paste_Here!L$2:L$850, MATCH(B39, Paste_Here!A$2:A$850, 0))))), "No", "")), ""), "")</f>
        <v/>
      </c>
      <c r="Q39" s="66"/>
      <c r="R39" s="76" t="str">
        <f>IFERROR(IF(B39&lt;&gt;"", IF(ISNUMBER(SEARCH("transitional 2", LOWER(INDEX(Paste_Here!D$2:D$850, MATCH(B39, Paste_Here!A$2:A$850, 0))))), "T2", IF(ISNUMBER(SEARCH("transitional 1", LOWER(INDEX(Paste_Here!D$2:D$850, MATCH(B39, Paste_Here!A$2:A$850, 0))))), "T1", IF(ISNUMBER(SEARCH("waived ell services", LOWER(INDEX(Paste_Here!D$2:D$850, MATCH(B39, Paste_Here!A$2:A$850, 0))))), "W", IF(ISNUMBER(SEARCH("english language learner", LOWER(INDEX(Paste_Here!D$2:D$850, MATCH(B39, Paste_Here!A$2:A$850, 0))))), "L", "")))), ""), "")</f>
        <v/>
      </c>
      <c r="S39" s="66"/>
      <c r="T39" s="76" t="str">
        <f>IFERROR(IF(B39&lt;&gt;"", IF(ISNUMBER(SEARCH("yes", LOWER(INDEX(Paste_Here!I$2:I$850, MATCH(B39, Paste_Here!A$2:A$850, 0))))), "Yes", IF(ISNUMBER(SEARCH("no", LOWER(INDEX(Paste_Here!I$2:I$850, MATCH(B39, Paste_Here!A$2:A$850, 0))))), "No", "")), ""), "")</f>
        <v/>
      </c>
      <c r="U39" s="66"/>
      <c r="V39" s="76" t="str">
        <f>IFERROR(IF(B39&lt;&gt;"", IF(ISTEXT(INDEX(Paste_Here!J$2:J$850, MATCH(B39, Paste_Here!A$2:A$850, 0))), VALUE(INDEX(Paste_Here!J$2:J$850, MATCH(B39, Paste_Here!A$2:A$850, 0))), ""), ""), "")</f>
        <v/>
      </c>
      <c r="W39" s="66"/>
      <c r="X39" s="66"/>
      <c r="Y39" s="76" t="str">
        <f t="shared" si="2"/>
        <v/>
      </c>
      <c r="Z39" s="66"/>
      <c r="AA39" s="76" t="str">
        <f>IFERROR(IF(B39&lt;&gt;"", IF(AND(INDEX(Paste_Here!AI$2:AI$850, MATCH(B39, Paste_Here!A$2:A$850, 0))&lt;&gt;"", ISNUMBER(VALUE(INDEX(Paste_Here!AI$2:AI$850, MATCH(B39, Paste_Here!A$2:A$850, 0))))), INDEX(Paste_Here!AI$2:AI$850, MATCH(B39, Paste_Here!A$2:A$850, 0)), ""), ""), "")</f>
        <v/>
      </c>
      <c r="AB39" s="66"/>
      <c r="AC39" s="76" t="str">
        <f>IFERROR(IF(B39&lt;&gt;"", IF(AND(INDEX(Paste_Here!AJ$2:AJ$850, MATCH(B39, Paste_Here!A$2:A$850, 0))&lt;&gt;"", ISNUMBER(VALUE(INDEX(Paste_Here!AJ$2:AJ$850, MATCH(B39, Paste_Here!A$2:A$850, 0))))), INDEX(Paste_Here!AJ$2:AJ$850, MATCH(B39, Paste_Here!A$2:A$850, 0)), ""), ""), "")</f>
        <v/>
      </c>
      <c r="AD39" s="66"/>
      <c r="AE39" s="76" t="str">
        <f>IFERROR(IF(B39&lt;&gt;"", IF(AND(INDEX(Paste_Here!AK$2:AK$850, MATCH(B39, Paste_Here!A$2:A$850, 0))&lt;&gt;"", ISNUMBER(VALUE(INDEX(Paste_Here!AK$2:AK$850, MATCH(B39, Paste_Here!A$2:A$850, 0))))), INDEX(Paste_Here!AK$2:AK$850, MATCH(B39, Paste_Here!A$2:A$850, 0)), ""), ""), "")</f>
        <v/>
      </c>
      <c r="AF39" s="66"/>
      <c r="AG39" s="76" t="str">
        <f>IFERROR(IF(B39&lt;&gt;"", IF(AND(INDEX(Paste_Here!AL$2:AL$850, MATCH(B39, Paste_Here!A$2:A$850, 0))&lt;&gt;"", ISNUMBER(VALUE(INDEX(Paste_Here!AL$2:AL$850, MATCH(B39, Paste_Here!A$2:A$850, 0))))), INDEX(Paste_Here!AL$2:AL$850, MATCH(B39, Paste_Here!A$2:A$850, 0)), ""), ""), "")</f>
        <v/>
      </c>
      <c r="AH39" s="66"/>
      <c r="AI39" s="76" t="str">
        <f>IFERROR(IF(B39&lt;&gt;"", IF(AND(INDEX(Paste_Here!AH$2:AH$850, MATCH(B39, Paste_Here!A$2:A$850, 0))&lt;&gt;"", ISNUMBER(VALUE(INDEX(Paste_Here!AH$2:AH$850, MATCH(B39, Paste_Here!A$2:A$850, 0))))), IF(VALUE(INDEX(Paste_Here!AH$2:AH$850, MATCH(B39, Paste_Here!A$2:A$850, 0)))=0, "", INDEX(Paste_Here!AH$2:AH$850, MATCH(B39, Paste_Here!A$2:A$850, 0))), ""), ""), "")</f>
        <v/>
      </c>
      <c r="AJ39" s="66"/>
      <c r="AK39" s="76" t="str">
        <f>IFERROR(IF(B39&lt;&gt;"", IF(AND(INDEX(Paste_Here!N$2:N$850, MATCH(B39, Paste_Here!A$2:A$850, 0))&lt;&gt;"", ISNUMBER(VALUE(INDEX(Paste_Here!N$2:N$850, MATCH(B39, Paste_Here!A$2:A$850, 0))))), INDEX(Paste_Here!N$2:N$850, MATCH(B39, Paste_Here!A$2:A$850, 0)), ""), ""), "")</f>
        <v/>
      </c>
      <c r="AL39" s="66"/>
      <c r="AM39" s="76" t="str">
        <f>IFERROR(IF(B39&lt;&gt;"", IF(AND(INDEX(Paste_Here!O$2:O$850, MATCH(B39, Paste_Here!A$2:A$850, 0))&lt;&gt;"", ISNUMBER(VALUE(INDEX(Paste_Here!O$2:O$850, MATCH(B39, Paste_Here!A$2:A$850, 0))))), INDEX(Paste_Here!O$2:O$850, MATCH(B39, Paste_Here!A$2:A$850, 0)), ""), ""), "")</f>
        <v/>
      </c>
      <c r="AN39" s="66"/>
      <c r="AO39" s="76"/>
      <c r="AP39" s="66"/>
      <c r="AQ39" s="76"/>
      <c r="AR39" s="66"/>
      <c r="AS39" s="76"/>
      <c r="AT39" s="66"/>
      <c r="AU39" s="66"/>
      <c r="AV39" s="76" t="str">
        <f t="shared" si="3"/>
        <v/>
      </c>
      <c r="AW39" s="66"/>
      <c r="AX39" s="76" t="str">
        <f>IFERROR(IF(B39&lt;&gt;"", IF(ISNUMBER(SEARCH("Revealed-Potential (Primary Focus)", LOWER(INDEX(Paste_Here!Z$2:Z$850, MATCH(B39, Paste_Here!A$2:A$850, 0))))), "Rev-Potential: Prim", IF(ISNUMBER(SEARCH("Revealed-Potential (Secondary Focus)", LOWER(INDEX(Paste_Here!Z$2:Z$850, MATCH(B39, Paste_Here!A$2:A$850, 0))))), "Rev-Potential: Sec", IF(ISNUMBER(SEARCH("Monitoring", LOWER(INDEX(Paste_Here!Z$2:Z$850, MATCH(B39, Paste_Here!A$2:A$850, 0))))), "Monitoring", IF(ISNUMBER(SEARCH("At-Promise (Secondary Focus)", LOWER(INDEX(Paste_Here!Z$2:Z$850, MATCH(B39, Paste_Here!A$2:A$850, 0))))), "At-Promise: Sec", IF(ISNUMBER(SEARCH("At-Promise (Primary Focus)", LOWER(INDEX(Paste_Here!Z$2:Z$850, MATCH(B39, Paste_Here!A$2:A$850, 0))))), "At-Promise: Prim", ""))))), ""), "")</f>
        <v/>
      </c>
      <c r="AY39" s="66"/>
      <c r="AZ39" s="76"/>
      <c r="BA39" s="66"/>
      <c r="BB39" s="76"/>
      <c r="BC39" s="66"/>
      <c r="BD39" s="76"/>
      <c r="BE39" s="66"/>
      <c r="BF39" s="76"/>
      <c r="BG39" s="66"/>
      <c r="BH39" s="76"/>
      <c r="BI39" s="66"/>
      <c r="BJ39" s="66"/>
      <c r="BK39" s="76" t="str">
        <f t="shared" si="4"/>
        <v/>
      </c>
      <c r="BL39" s="66"/>
      <c r="BM39" s="76" t="str">
        <f>IFERROR(IF(B39&lt;&gt;"", IF(AND(ISNUMBER(VALUE(SUBSTITUTE(SUBSTITUTE(Paste_Here!R39, "br", "-"), "L", ""))), VALUE(SUBSTITUTE(SUBSTITUTE(Paste_Here!R39, "br", "-"), "L", "")) &gt;= 1095), "Yes", IF(AND(ISNUMBER(VALUE(SUBSTITUTE(SUBSTITUTE(Paste_Here!R39, "br", "-"), "L", ""))), VALUE(SUBSTITUTE(SUBSTITUTE(Paste_Here!R39, "br", "-"), "L", "")) &lt;= 1094), "No", "")), ""), "")</f>
        <v/>
      </c>
      <c r="BN39" s="66"/>
      <c r="BO39" s="76" t="str">
        <f>IFERROR(IF(B39&lt;&gt;"", IF(COUNTIF(INDEX(Paste_Here!Y$2:AB$850, MATCH(B39, Paste_Here!A$2:A$850, 0), 0), "yes") &gt; 0, "Yes", IF(COUNTIF(INDEX(Paste_Here!Y$2:AB$850, MATCH(B39, Paste_Here!A$2:A$850, 0), 0), "no") &gt; 0, "No", "")), ""), "")</f>
        <v/>
      </c>
      <c r="BP39" s="66"/>
      <c r="BQ39" s="76" t="str">
        <f>IFERROR(IF(B39&lt;&gt;"", IF(AND(ISNUMBER(VALUE(SUBSTITUTE(SUBSTITUTE(Paste_Here!U39, "em", "-"), "q", ""))), VALUE(SUBSTITUTE(SUBSTITUTE(Paste_Here!U39, "em", "-"), "q", "")) &gt;= 910), "Yes", IF(AND(ISNUMBER(VALUE(SUBSTITUTE(SUBSTITUTE(Paste_Here!U39, "em", "-"), "q", ""))), VALUE(SUBSTITUTE(SUBSTITUTE(Paste_Here!U39, "em", "-"), "q", "")) &lt;= 909), "No", "")), ""), "")</f>
        <v/>
      </c>
      <c r="BR39" s="66"/>
      <c r="BS39" s="76" t="str">
        <f>IFERROR(IF(B39&lt;&gt;"", IF(AND(INDEX(Paste_Here!X$2:X$850, MATCH(B39, Paste_Here!A$2:A$850, 0))&lt;&gt;"", ISNUMBER(VALUE(INDEX(Paste_Here!X$2:X$850, MATCH(B39, Paste_Here!A$2:A$850, 0))))), INDEX(Paste_Here!X$2:X$850, MATCH(B39, Paste_Here!A$2:A$850, 0)), ""), ""), "")</f>
        <v/>
      </c>
      <c r="BT39" s="66"/>
      <c r="BU39" s="76" t="str">
        <f>IFERROR(IF(B39&lt;&gt;"", IF(ISNUMBER(VALUE(INDEX(Paste_Here!G$2:G$850, MATCH(B39, Paste_Here!A$2:A$850, 0)))), IF(VALUE(INDEX(Paste_Here!G$2:G$850, MATCH(B39, Paste_Here!A$2:A$850, 0)))=0, "No", IF(AND(VALUE(INDEX(Paste_Here!G$2:G$850, MATCH(B39, Paste_Here!A$2:A$850, 0)))&gt;=1, VALUE(INDEX(Paste_Here!G$2:G$850, MATCH(B39, Paste_Here!A$2:A$850, 0)))&lt;=4), VALUE(INDEX(Paste_Here!G$2:G$850, MATCH(B39, Paste_Here!A$2:A$850, 0))), "")), ""), ""), "")</f>
        <v/>
      </c>
      <c r="BV39" s="66"/>
      <c r="BW39" s="76" t="str">
        <f>IFERROR(IF(B39&lt;&gt;"", IF(ISNUMBER(VALUE(INDEX(Paste_Here!H$2:H$850, MATCH(B39, Paste_Here!A$2:A$850, 0)))), IF(VALUE(INDEX(Paste_Here!H$2:H$850, MATCH(B39, Paste_Here!A$2:A$850, 0)))=0, "No", IF(AND(VALUE(INDEX(Paste_Here!H$2:H$850, MATCH(B39, Paste_Here!A$2:A$850, 0)))&gt;=1, VALUE(INDEX(Paste_Here!H$2:H$850, MATCH(B39, Paste_Here!A$2:A$850, 0)))&lt;=4), VALUE(INDEX(Paste_Here!H$2:H$850, MATCH(B39, Paste_Here!A$2:A$850, 0))), "")), ""), ""), "")</f>
        <v/>
      </c>
      <c r="BX39" s="66"/>
      <c r="BY39" s="76"/>
      <c r="BZ39" s="66"/>
      <c r="CA39" s="76"/>
      <c r="CB39" s="66"/>
      <c r="CC39" s="66"/>
      <c r="CD39" s="76" t="str">
        <f t="shared" si="5"/>
        <v/>
      </c>
      <c r="CE39" s="66"/>
      <c r="CF39" s="76" t="str">
        <f>IFERROR(IF(B39&lt;&gt;"", IF(AND(INDEX(Paste_Here!P$2:P$850, MATCH(B39, Paste_Here!A$2:A$850, 0))&lt;&gt;"", ISNUMBER(VALUE(INDEX(Paste_Here!P$2:P$850, MATCH(B39, Paste_Here!A$2:A$850, 0))))), INDEX(Paste_Here!P$2:P$850, MATCH(B39, Paste_Here!A$2:A$850, 0)), ""), ""), "")</f>
        <v/>
      </c>
      <c r="CG39" s="66"/>
      <c r="CH39" s="76" t="str">
        <f>IFERROR(IF(B39&lt;&gt;"", IF(ISNUMBER(SEARCH("highrisk", LOWER(INDEX(Paste_Here!Q$2:Q$850, MATCH(B39, Paste_Here!A$2:A$850, 0))))), "High Risk", IF(ISNUMBER(SEARCH("lowrisk", LOWER(INDEX(Paste_Here!Q$2:Q$850, MATCH(B39, Paste_Here!A$2:A$850, 0))))), "Low Risk", IF(ISNUMBER(SEARCH("somerisk", LOWER(INDEX(Paste_Here!Q$2:Q$850, MATCH(B39, Paste_Here!A$2:A$850, 0))))), "Some Risk", ""))), ""), "")</f>
        <v/>
      </c>
      <c r="CI39" s="66"/>
      <c r="CJ39" s="76" t="str">
        <f>IFERROR(IF(B39&lt;&gt;"", IF(AND(INDEX(Paste_Here!AA$2:AA$850, MATCH(B39, Paste_Here!A$2:A$850, 0))&lt;&gt;"", ISNUMBER(VALUE(INDEX(Paste_Here!AA$2:AA$850, MATCH(B39, Paste_Here!A$2:A$850, 0))))), INDEX(Paste_Here!AA$2:AA$850, MATCH(B39, Paste_Here!A$2:A$850, 0)), ""), ""), "")</f>
        <v/>
      </c>
      <c r="CK39" s="66"/>
      <c r="CL39" s="76" t="str">
        <f>IFERROR(IF(B39&lt;&gt;"", IF(LOWER(INDEX(Paste_Here!AB$2:AB$850, MATCH(B39, Paste_Here!A$2:A$850, 0)))="approaching expectations", "Approaching", IF(LOWER(INDEX(Paste_Here!AB$2:AB$850, MATCH(B39, Paste_Here!A$2:A$850, 0)))="met expectations", "Met", IF(LOWER(INDEX(Paste_Here!AB$2:AB$850, MATCH(B39, Paste_Here!A$2:A$850, 0)))="exceeded expectations", "Exceeded", IF(LOWER(INDEX(Paste_Here!AB$2:AB$850, MATCH(B39, Paste_Here!A$2:A$850, 0)))="below expectations", "Below", "")))), ""), "")</f>
        <v/>
      </c>
      <c r="CM39" s="66"/>
      <c r="CN39" s="76" t="str">
        <f>IFERROR(IF(B39&lt;&gt;"", IF(AND(INDEX(Paste_Here!AC$2:AC$850, MATCH(B39, Paste_Here!A$2:A$850, 0))&lt;&gt;"", ISNUMBER(VALUE(INDEX(Paste_Here!AC$2:AC$850, MATCH(B39, Paste_Here!A$2:A$850, 0))))), INDEX(Paste_Here!AC$2:AC$850, MATCH(B39, Paste_Here!A$2:A$850, 0)), ""), ""), "")</f>
        <v/>
      </c>
      <c r="CO39" s="66"/>
      <c r="CP39" s="76"/>
      <c r="CQ39" s="66"/>
      <c r="CR39" s="76"/>
      <c r="CS39" s="66"/>
      <c r="CT39" s="76"/>
      <c r="CU39" s="66"/>
      <c r="CV39" s="76"/>
      <c r="CW39" s="66"/>
      <c r="CX39" s="76"/>
      <c r="CY39" s="66"/>
      <c r="CZ39" s="66"/>
      <c r="DA39" s="76" t="str">
        <f t="shared" si="6"/>
        <v/>
      </c>
      <c r="DB39" s="66"/>
      <c r="DC39" s="76" t="str">
        <f>IFERROR(IF(B39&lt;&gt;"", IF(AND(INDEX(Paste_Here!V$2:V$850, MATCH(B39, Paste_Here!A$2:A$850, 0))&lt;&gt;"", ISNUMBER(VALUE(INDEX(Paste_Here!V$2:V$850, MATCH(B39, Paste_Here!A$2:A$850, 0))))), INDEX(Paste_Here!V$2:V$850, MATCH(B39, Paste_Here!A$2:A$850, 0)), ""), ""), "")</f>
        <v/>
      </c>
      <c r="DD39" s="66"/>
      <c r="DE39" s="76" t="str">
        <f>IFERROR(IF(B39&lt;&gt;"", IF(ISNUMBER(SEARCH("highrisk", LOWER(INDEX(Paste_Here!W$2:W$850, MATCH(B39, Paste_Here!A$2:A$850, 0))))), "High Risk", IF(ISNUMBER(SEARCH("lowrisk", LOWER(INDEX(Paste_Here!W$2:W$850, MATCH(B39, Paste_Here!A$2:A$850, 0))))), "Low Risk", IF(ISNUMBER(SEARCH("somerisk", LOWER(INDEX(Paste_Here!W$2:W$850, MATCH(B39, Paste_Here!A$2:A$850, 0))))), "Some Risk", ""))), ""), "")</f>
        <v/>
      </c>
      <c r="DF39" s="66"/>
      <c r="DG39" s="76" t="str">
        <f>IFERROR(IF(B39&lt;&gt;"", IF(AND(INDEX(Paste_Here!S$2:S$850, MATCH(B39, Paste_Here!A$2:A$850, 0))&lt;&gt;"", ISNUMBER(VALUE(INDEX(Paste_Here!S$2:S$850, MATCH(B39, Paste_Here!A$2:A$850, 0))))), INDEX(Paste_Here!S$2:S$850, MATCH(B39, Paste_Here!A$2:A$850, 0)), ""), ""), "")</f>
        <v/>
      </c>
      <c r="DH39" s="66"/>
      <c r="DI39" s="76" t="str">
        <f>IFERROR(IF(B39&lt;&gt;"", IF(ISNUMBER(SEARCH("highrisk", LOWER(INDEX(Paste_Here!T$2:T$850, MATCH(B39, Paste_Here!A$2:A$850, 0))))), "High Risk", IF(ISNUMBER(SEARCH("lowrisk", LOWER(INDEX(Paste_Here!T$2:T$850, MATCH(B39, Paste_Here!A$2:A$850, 0))))), "Low Risk", IF(ISNUMBER(SEARCH("somerisk", LOWER(INDEX(Paste_Here!T$2:T$850, MATCH(B39, Paste_Here!A$2:A$850, 0))))), "Some Risk", ""))), ""), "")</f>
        <v/>
      </c>
      <c r="DJ39" s="66"/>
      <c r="DK39" s="76" t="str">
        <f>IFERROR(IF(B39&lt;&gt;"", IF(AND(INDEX(Paste_Here!AD$2:AD$850, MATCH(B39, Paste_Here!A$2:A$850, 0))&lt;&gt;"", ISNUMBER(VALUE(INDEX(Paste_Here!AD$2:AD$850, MATCH(B39, Paste_Here!A$2:A$850, 0))))), INDEX(Paste_Here!AD$2:AD$850, MATCH(B39, Paste_Here!A$2:A$850, 0)), ""), ""), "")</f>
        <v/>
      </c>
      <c r="DL39" s="66"/>
      <c r="DM39" s="76" t="str">
        <f>IFERROR(IF(B39&lt;&gt;"", IF(LOWER(INDEX(Paste_Here!AE$2:AE$850, MATCH(B39, Paste_Here!A$2:A$850, 0)))="approaching expectations", "Approaching", IF(LOWER(INDEX(Paste_Here!AE$2:AE$850, MATCH(B39, Paste_Here!A$2:A$850, 0)))="met expectations", "Met", IF(LOWER(INDEX(Paste_Here!AE$2:AE$850, MATCH(B39, Paste_Here!A$2:A$850, 0)))="exceeded expectations", "Exceeded", IF(LOWER(INDEX(Paste_Here!AE$2:AE$850, MATCH(B39, Paste_Here!A$2:A$850, 0)))="below expectations", "Below", "")))), ""), "")</f>
        <v/>
      </c>
      <c r="DN39" s="66"/>
      <c r="DO39" s="76"/>
      <c r="DP39" s="66"/>
      <c r="DQ39" s="76"/>
      <c r="DR39" s="66"/>
      <c r="DS39" s="76"/>
      <c r="DT39" s="66"/>
      <c r="DU39" s="76"/>
      <c r="DV39" s="66"/>
      <c r="DW39" s="66"/>
      <c r="DX39" s="76" t="str">
        <f t="shared" si="7"/>
        <v/>
      </c>
      <c r="DY39" s="66"/>
      <c r="DZ39" s="76"/>
      <c r="EA39" s="66"/>
      <c r="EB39" s="76"/>
      <c r="EC39" s="66"/>
      <c r="ED39" s="76" t="str">
        <f>IFERROR(IF(B39&lt;&gt;"", IF(AND(INDEX(Paste_Here!AF$2:AF$850, MATCH(B39, Paste_Here!A$2:A$850, 0))&lt;&gt;"", ISNUMBER(VALUE(INDEX(Paste_Here!AF$2:AF$850, MATCH(B39, Paste_Here!A$2:A$850, 0))))), INDEX(Paste_Here!AF$2:AF$850, MATCH(B39, Paste_Here!A$2:A$850, 0)), ""), ""), "")</f>
        <v/>
      </c>
      <c r="EE39" s="66"/>
      <c r="EF39" s="76"/>
      <c r="EG39" s="66"/>
      <c r="EH39" s="76"/>
      <c r="EI39" s="66"/>
      <c r="EJ39" s="76" t="str">
        <f>IFERROR(IF(B39&lt;&gt;"", IF(AND(INDEX(Paste_Here!AG$2:AG$850, MATCH(B39, Paste_Here!A$2:A$850, 0))&lt;&gt;"", ISNUMBER(VALUE(INDEX(Paste_Here!AG$2:AG$850, MATCH(B39, Paste_Here!A$2:A$850, 0))))), INDEX(Paste_Here!AG$2:AG$850, MATCH(B39, Paste_Here!A$2:A$850, 0)), ""), ""), "")</f>
        <v/>
      </c>
      <c r="EK39" s="66"/>
      <c r="EL39" s="76"/>
      <c r="EM39" s="66"/>
      <c r="EN39" s="76"/>
      <c r="EO39" s="66"/>
      <c r="EP39" s="76"/>
      <c r="EQ39" s="66"/>
      <c r="ER39" s="76"/>
      <c r="ES39" s="66"/>
      <c r="ET39" s="66"/>
      <c r="EU39" s="76"/>
      <c r="EV39" s="66"/>
      <c r="EW39" s="76"/>
      <c r="EX39" s="66"/>
      <c r="EY39" s="76"/>
      <c r="EZ39" s="66"/>
      <c r="FA39" s="76"/>
      <c r="FB39" s="66"/>
      <c r="FC39" s="76"/>
      <c r="FD39" s="66"/>
      <c r="FE39" s="76"/>
      <c r="FF39" s="66"/>
      <c r="FG39" s="76"/>
      <c r="FH39" s="66"/>
      <c r="FI39" s="76"/>
      <c r="FJ39" s="66"/>
      <c r="FK39" s="76"/>
      <c r="FL39" s="66"/>
      <c r="FM39" s="76"/>
      <c r="FN39" s="66"/>
      <c r="FO39" s="76"/>
      <c r="FP39" s="66"/>
      <c r="FQ39" s="76"/>
      <c r="FR39" s="66"/>
      <c r="FS39" s="76"/>
      <c r="FT39" s="66"/>
      <c r="FU39" s="76"/>
      <c r="FV39" s="66"/>
      <c r="FW39" s="76"/>
      <c r="FX39" s="66"/>
      <c r="FY39" s="76"/>
      <c r="FZ39" s="66"/>
      <c r="GA39" s="76"/>
      <c r="GB39" s="66"/>
      <c r="GC39" s="76"/>
      <c r="GD39" s="66"/>
      <c r="GE39" s="76"/>
      <c r="GF39" s="66"/>
      <c r="GG39" s="76"/>
      <c r="GH39" s="66"/>
      <c r="GI39" s="76"/>
      <c r="GJ39" s="66"/>
      <c r="GK39" s="76"/>
      <c r="GL39" s="66"/>
      <c r="GM39" s="76"/>
      <c r="GN39" s="66"/>
      <c r="GO39" s="76"/>
      <c r="GP39" s="66"/>
      <c r="GQ39" s="76"/>
      <c r="GR39" s="66"/>
      <c r="GS39" s="76"/>
      <c r="GT39" s="66"/>
      <c r="GU39" s="76"/>
      <c r="GV39" s="66"/>
      <c r="GW39" s="76"/>
      <c r="GX39" s="66"/>
      <c r="GY39" s="76"/>
      <c r="GZ39" s="66"/>
      <c r="HA39" s="76"/>
      <c r="HB39" s="66"/>
      <c r="HC39" s="76"/>
      <c r="HD39" s="66"/>
      <c r="HE39" s="76"/>
      <c r="HF39" s="66"/>
      <c r="HG39" s="76"/>
      <c r="HH39" s="66"/>
      <c r="HI39" s="76"/>
      <c r="HJ39" s="66"/>
      <c r="HK39" s="76"/>
      <c r="HL39" s="66"/>
      <c r="HM39" s="76"/>
      <c r="HN39" s="66"/>
      <c r="HO39" s="76"/>
      <c r="HP39" s="66"/>
      <c r="HQ39" s="76"/>
      <c r="HR39" s="66"/>
      <c r="HS39" s="76"/>
      <c r="HT39" s="66"/>
      <c r="HU39" s="76"/>
      <c r="HV39" s="66"/>
      <c r="HW39" s="76"/>
      <c r="HX39" s="66"/>
      <c r="HY39" s="76"/>
      <c r="HZ39" s="66"/>
      <c r="IA39" s="76"/>
      <c r="IB39" s="66"/>
      <c r="IC39" s="76"/>
      <c r="ID39" s="66"/>
      <c r="IE39" s="76"/>
      <c r="IF39" s="66"/>
      <c r="IG39" s="76"/>
      <c r="IH39" s="66"/>
      <c r="II39" s="76"/>
      <c r="IJ39" s="66"/>
      <c r="IK39" s="76"/>
      <c r="IL39" s="66"/>
      <c r="IM39" s="76"/>
      <c r="IN39" s="66"/>
      <c r="IO39" s="76"/>
      <c r="IP39" s="66"/>
      <c r="IQ39" s="76"/>
      <c r="IR39" s="66"/>
      <c r="IS39" s="76"/>
      <c r="IT39" s="66"/>
      <c r="IU39" s="76"/>
      <c r="IV39" s="66"/>
      <c r="IW39" s="76"/>
      <c r="IX39" s="66"/>
      <c r="IY39" s="76"/>
      <c r="IZ39" s="66"/>
      <c r="JA39" s="76"/>
      <c r="JB39" s="66"/>
      <c r="JC39" s="76"/>
      <c r="JD39" s="66"/>
      <c r="JE39" s="76"/>
      <c r="JF39" s="66"/>
      <c r="JG39" s="76"/>
      <c r="JH39" s="66"/>
      <c r="JI39" s="76"/>
      <c r="JJ39" s="66"/>
      <c r="JK39" s="76"/>
      <c r="JL39" s="66"/>
      <c r="JM39" s="76"/>
      <c r="JN39" s="66"/>
      <c r="JO39" s="76"/>
      <c r="JP39" s="66"/>
      <c r="JQ39" s="76"/>
      <c r="JR39" s="66"/>
      <c r="JS39" s="76"/>
      <c r="JT39" s="66"/>
      <c r="JU39" s="76"/>
      <c r="JV39" s="66"/>
      <c r="JW39" s="76"/>
      <c r="JX39" s="66"/>
      <c r="JY39" s="76"/>
      <c r="JZ39" s="66"/>
      <c r="KA39" s="76"/>
      <c r="KB39" s="66"/>
      <c r="KC39" s="76"/>
      <c r="KD39" s="66"/>
      <c r="KE39" s="76"/>
      <c r="KF39" s="66"/>
      <c r="KG39" s="76"/>
      <c r="KH39" s="66"/>
      <c r="KI39" s="76"/>
      <c r="KJ39" s="66"/>
      <c r="KK39" s="76"/>
      <c r="KL39" s="66"/>
      <c r="KM39" s="76"/>
      <c r="KN39" s="66"/>
      <c r="KO39" s="76"/>
      <c r="KP39" s="66"/>
      <c r="KQ39" s="76"/>
      <c r="KR39" s="66"/>
      <c r="KS39" s="76"/>
      <c r="KT39" s="66"/>
      <c r="KU39" s="76"/>
      <c r="KV39" s="66"/>
      <c r="KW39" s="76"/>
      <c r="KX39" s="66"/>
      <c r="KY39" s="76"/>
      <c r="KZ39" s="66"/>
      <c r="LA39" s="76"/>
      <c r="LB39" s="66"/>
      <c r="LC39" s="76"/>
      <c r="LD39" s="66"/>
      <c r="LE39" s="76"/>
      <c r="LF39" s="66"/>
      <c r="LG39" s="76"/>
      <c r="LH39" s="66"/>
      <c r="LI39" s="76"/>
      <c r="LJ39" s="66"/>
      <c r="LK39" s="76"/>
      <c r="LL39" s="66"/>
      <c r="LM39" s="76"/>
      <c r="LN39" s="66"/>
      <c r="LO39" s="76"/>
      <c r="LP39" s="66"/>
      <c r="LQ39" s="76"/>
      <c r="LR39" s="66"/>
      <c r="LS39" s="76"/>
      <c r="LT39" s="66"/>
      <c r="LU39" s="76"/>
      <c r="LV39" s="66"/>
      <c r="LW39" s="76"/>
      <c r="LX39" s="66"/>
      <c r="LY39" s="76"/>
      <c r="LZ39" s="66"/>
      <c r="MA39" s="76"/>
      <c r="MB39" s="66"/>
      <c r="MC39" s="76"/>
      <c r="MD39" s="66"/>
      <c r="MG39" s="1" t="str" cm="1">
        <f t="array" ref="MG39">IFERROR(INDEX(Paste_Here!$B$2:$B$850, MATCH(0, COUNTIF(MG$4:MG38, Paste_Here!$B$2:$B$850) + IF(Paste_Here!$B$2:$B$850="", 1, 0), 0)), "")</f>
        <v/>
      </c>
      <c r="MH39" s="1" t="str">
        <f>IF(MG39&lt;&gt;"", INDEX(Paste_Here!$A$2:$A$850, MATCH(MG39, Paste_Here!$B$2:$B$850, 0)), "")</f>
        <v/>
      </c>
      <c r="MI39" s="1" t="str">
        <f t="shared" si="8"/>
        <v/>
      </c>
      <c r="MJ39" s="1" t="str" cm="1">
        <f t="array" ref="MJ39">IFERROR(INDEX($MI$5:$MI$850, MATCH(SMALL(IF($MI$5:$MI$850&lt;&gt;"", COUNTIF($MI$5:$MI$850, "&lt;"&amp;$MI$5:$MI$850)+1), ROW()-ROW($MJ$5)+1), COUNTIF($MI$5:$MI$850, "&lt;"&amp;$MI$5:$MI$850)+1, 0)), "")</f>
        <v/>
      </c>
    </row>
    <row r="40" spans="1:348">
      <c r="A40" s="66"/>
      <c r="B40" s="76" t="str">
        <f t="shared" si="1"/>
        <v/>
      </c>
      <c r="C40" s="66"/>
      <c r="D40" s="76" t="str">
        <f>IFERROR(IF(B40&lt;&gt;"", IF(AND(INDEX(Paste_Here!B$2:B$850, MATCH(B40, Paste_Here!A$2:A$850, 0))&lt;&gt;"", ISNUMBER(VALUE(INDEX(Paste_Here!B$2:B$850, MATCH(B40, Paste_Here!A$2:A$850, 0))))), INDEX(Paste_Here!B$2:B$850, MATCH(B40, Paste_Here!A$2:A$850, 0)), ""), ""), "")</f>
        <v/>
      </c>
      <c r="E40" s="66"/>
      <c r="F40" s="76" t="str">
        <f>IFERROR(IF(B40&lt;&gt;"", IF(ISTEXT(INDEX(Paste_Here!K$2:K$850, MATCH(B40, Paste_Here!A$2:A$850, 0))), INDEX(Paste_Here!K$2:K$850, MATCH(B40, Paste_Here!A$2:A$850, 0)), ""), ""), "")</f>
        <v/>
      </c>
      <c r="G40" s="66"/>
      <c r="H40" s="76" t="str">
        <f>IFERROR(IF(B40&lt;&gt;"", IF(ISTEXT(INDEX(Paste_Here!C$2:C$850, MATCH(B40, Paste_Here!A$2:A$850, 0))), INDEX(Paste_Here!C$2:C$850, MATCH(B40, Paste_Here!A$2:A$850, 0)), ""), ""), "")</f>
        <v/>
      </c>
      <c r="I40" s="66"/>
      <c r="J40" s="76" t="str">
        <f>IFERROR(IF(B40&lt;&gt;"", IF(ISNUMBER(SEARCH("s", LOWER(INDEX(Paste_Here!M$2:M$850, MATCH(B40, Paste_Here!A$2:A$850, 0))))), "Yes", IF(INDEX(Paste_Here!M$2:M$850, MATCH(B40, Paste_Here!A$2:A$850, 0))&lt;&gt;"", "No", "")), ""), "")</f>
        <v/>
      </c>
      <c r="K40" s="66"/>
      <c r="L40" s="76" t="str">
        <f>IFERROR(IF(B40&lt;&gt;"", IF(ISNUMBER(SEARCH("yes", LOWER(INDEX(Paste_Here!E$2:E$850, MATCH(B40, Paste_Here!A$2:A$850, 0))))), "Yes", IF(ISNUMBER(SEARCH("no", LOWER(INDEX(Paste_Here!E$2:E$850, MATCH(B40, Paste_Here!A$2:A$850, 0))))), "No", "")), ""), "")</f>
        <v/>
      </c>
      <c r="M40" s="66"/>
      <c r="N40" s="76" t="str">
        <f>IFERROR(IF(B40&lt;&gt;"", IF(ISNUMBER(SEARCH("yes", LOWER(INDEX(Paste_Here!F$2:F$850, MATCH(B40, Paste_Here!A$2:A$850, 0))))), "Yes", IF(ISNUMBER(SEARCH("no", LOWER(INDEX(Paste_Here!F$2:F$850, MATCH(B40, Paste_Here!A$2:A$850, 0))))), "No", "")), ""), "")</f>
        <v/>
      </c>
      <c r="O40" s="66"/>
      <c r="P40" s="76" t="str">
        <f>IFERROR(IF(B40&lt;&gt;"", IF(ISNUMBER(SEARCH("yes", LOWER(INDEX(Paste_Here!L$2:L$850, MATCH(B40, Paste_Here!A$2:A$850, 0))))), "Yes", IF(ISNUMBER(SEARCH("no", LOWER(INDEX(Paste_Here!L$2:L$850, MATCH(B40, Paste_Here!A$2:A$850, 0))))), "No", "")), ""), "")</f>
        <v/>
      </c>
      <c r="Q40" s="66"/>
      <c r="R40" s="76" t="str">
        <f>IFERROR(IF(B40&lt;&gt;"", IF(ISNUMBER(SEARCH("transitional 2", LOWER(INDEX(Paste_Here!D$2:D$850, MATCH(B40, Paste_Here!A$2:A$850, 0))))), "T2", IF(ISNUMBER(SEARCH("transitional 1", LOWER(INDEX(Paste_Here!D$2:D$850, MATCH(B40, Paste_Here!A$2:A$850, 0))))), "T1", IF(ISNUMBER(SEARCH("waived ell services", LOWER(INDEX(Paste_Here!D$2:D$850, MATCH(B40, Paste_Here!A$2:A$850, 0))))), "W", IF(ISNUMBER(SEARCH("english language learner", LOWER(INDEX(Paste_Here!D$2:D$850, MATCH(B40, Paste_Here!A$2:A$850, 0))))), "L", "")))), ""), "")</f>
        <v/>
      </c>
      <c r="S40" s="66"/>
      <c r="T40" s="76" t="str">
        <f>IFERROR(IF(B40&lt;&gt;"", IF(ISNUMBER(SEARCH("yes", LOWER(INDEX(Paste_Here!I$2:I$850, MATCH(B40, Paste_Here!A$2:A$850, 0))))), "Yes", IF(ISNUMBER(SEARCH("no", LOWER(INDEX(Paste_Here!I$2:I$850, MATCH(B40, Paste_Here!A$2:A$850, 0))))), "No", "")), ""), "")</f>
        <v/>
      </c>
      <c r="U40" s="66"/>
      <c r="V40" s="76" t="str">
        <f>IFERROR(IF(B40&lt;&gt;"", IF(ISTEXT(INDEX(Paste_Here!J$2:J$850, MATCH(B40, Paste_Here!A$2:A$850, 0))), VALUE(INDEX(Paste_Here!J$2:J$850, MATCH(B40, Paste_Here!A$2:A$850, 0))), ""), ""), "")</f>
        <v/>
      </c>
      <c r="W40" s="66"/>
      <c r="X40" s="66"/>
      <c r="Y40" s="76" t="str">
        <f t="shared" si="2"/>
        <v/>
      </c>
      <c r="Z40" s="66"/>
      <c r="AA40" s="76" t="str">
        <f>IFERROR(IF(B40&lt;&gt;"", IF(AND(INDEX(Paste_Here!AI$2:AI$850, MATCH(B40, Paste_Here!A$2:A$850, 0))&lt;&gt;"", ISNUMBER(VALUE(INDEX(Paste_Here!AI$2:AI$850, MATCH(B40, Paste_Here!A$2:A$850, 0))))), INDEX(Paste_Here!AI$2:AI$850, MATCH(B40, Paste_Here!A$2:A$850, 0)), ""), ""), "")</f>
        <v/>
      </c>
      <c r="AB40" s="66"/>
      <c r="AC40" s="76" t="str">
        <f>IFERROR(IF(B40&lt;&gt;"", IF(AND(INDEX(Paste_Here!AJ$2:AJ$850, MATCH(B40, Paste_Here!A$2:A$850, 0))&lt;&gt;"", ISNUMBER(VALUE(INDEX(Paste_Here!AJ$2:AJ$850, MATCH(B40, Paste_Here!A$2:A$850, 0))))), INDEX(Paste_Here!AJ$2:AJ$850, MATCH(B40, Paste_Here!A$2:A$850, 0)), ""), ""), "")</f>
        <v/>
      </c>
      <c r="AD40" s="66"/>
      <c r="AE40" s="76" t="str">
        <f>IFERROR(IF(B40&lt;&gt;"", IF(AND(INDEX(Paste_Here!AK$2:AK$850, MATCH(B40, Paste_Here!A$2:A$850, 0))&lt;&gt;"", ISNUMBER(VALUE(INDEX(Paste_Here!AK$2:AK$850, MATCH(B40, Paste_Here!A$2:A$850, 0))))), INDEX(Paste_Here!AK$2:AK$850, MATCH(B40, Paste_Here!A$2:A$850, 0)), ""), ""), "")</f>
        <v/>
      </c>
      <c r="AF40" s="66"/>
      <c r="AG40" s="76" t="str">
        <f>IFERROR(IF(B40&lt;&gt;"", IF(AND(INDEX(Paste_Here!AL$2:AL$850, MATCH(B40, Paste_Here!A$2:A$850, 0))&lt;&gt;"", ISNUMBER(VALUE(INDEX(Paste_Here!AL$2:AL$850, MATCH(B40, Paste_Here!A$2:A$850, 0))))), INDEX(Paste_Here!AL$2:AL$850, MATCH(B40, Paste_Here!A$2:A$850, 0)), ""), ""), "")</f>
        <v/>
      </c>
      <c r="AH40" s="66"/>
      <c r="AI40" s="76" t="str">
        <f>IFERROR(IF(B40&lt;&gt;"", IF(AND(INDEX(Paste_Here!AH$2:AH$850, MATCH(B40, Paste_Here!A$2:A$850, 0))&lt;&gt;"", ISNUMBER(VALUE(INDEX(Paste_Here!AH$2:AH$850, MATCH(B40, Paste_Here!A$2:A$850, 0))))), IF(VALUE(INDEX(Paste_Here!AH$2:AH$850, MATCH(B40, Paste_Here!A$2:A$850, 0)))=0, "", INDEX(Paste_Here!AH$2:AH$850, MATCH(B40, Paste_Here!A$2:A$850, 0))), ""), ""), "")</f>
        <v/>
      </c>
      <c r="AJ40" s="66"/>
      <c r="AK40" s="76" t="str">
        <f>IFERROR(IF(B40&lt;&gt;"", IF(AND(INDEX(Paste_Here!N$2:N$850, MATCH(B40, Paste_Here!A$2:A$850, 0))&lt;&gt;"", ISNUMBER(VALUE(INDEX(Paste_Here!N$2:N$850, MATCH(B40, Paste_Here!A$2:A$850, 0))))), INDEX(Paste_Here!N$2:N$850, MATCH(B40, Paste_Here!A$2:A$850, 0)), ""), ""), "")</f>
        <v/>
      </c>
      <c r="AL40" s="66"/>
      <c r="AM40" s="76" t="str">
        <f>IFERROR(IF(B40&lt;&gt;"", IF(AND(INDEX(Paste_Here!O$2:O$850, MATCH(B40, Paste_Here!A$2:A$850, 0))&lt;&gt;"", ISNUMBER(VALUE(INDEX(Paste_Here!O$2:O$850, MATCH(B40, Paste_Here!A$2:A$850, 0))))), INDEX(Paste_Here!O$2:O$850, MATCH(B40, Paste_Here!A$2:A$850, 0)), ""), ""), "")</f>
        <v/>
      </c>
      <c r="AN40" s="66"/>
      <c r="AO40" s="76"/>
      <c r="AP40" s="66"/>
      <c r="AQ40" s="76"/>
      <c r="AR40" s="66"/>
      <c r="AS40" s="76"/>
      <c r="AT40" s="66"/>
      <c r="AU40" s="66"/>
      <c r="AV40" s="76" t="str">
        <f t="shared" si="3"/>
        <v/>
      </c>
      <c r="AW40" s="66"/>
      <c r="AX40" s="76" t="str">
        <f>IFERROR(IF(B40&lt;&gt;"", IF(ISNUMBER(SEARCH("Revealed-Potential (Primary Focus)", LOWER(INDEX(Paste_Here!Z$2:Z$850, MATCH(B40, Paste_Here!A$2:A$850, 0))))), "Rev-Potential: Prim", IF(ISNUMBER(SEARCH("Revealed-Potential (Secondary Focus)", LOWER(INDEX(Paste_Here!Z$2:Z$850, MATCH(B40, Paste_Here!A$2:A$850, 0))))), "Rev-Potential: Sec", IF(ISNUMBER(SEARCH("Monitoring", LOWER(INDEX(Paste_Here!Z$2:Z$850, MATCH(B40, Paste_Here!A$2:A$850, 0))))), "Monitoring", IF(ISNUMBER(SEARCH("At-Promise (Secondary Focus)", LOWER(INDEX(Paste_Here!Z$2:Z$850, MATCH(B40, Paste_Here!A$2:A$850, 0))))), "At-Promise: Sec", IF(ISNUMBER(SEARCH("At-Promise (Primary Focus)", LOWER(INDEX(Paste_Here!Z$2:Z$850, MATCH(B40, Paste_Here!A$2:A$850, 0))))), "At-Promise: Prim", ""))))), ""), "")</f>
        <v/>
      </c>
      <c r="AY40" s="66"/>
      <c r="AZ40" s="76"/>
      <c r="BA40" s="66"/>
      <c r="BB40" s="76"/>
      <c r="BC40" s="66"/>
      <c r="BD40" s="76"/>
      <c r="BE40" s="66"/>
      <c r="BF40" s="76"/>
      <c r="BG40" s="66"/>
      <c r="BH40" s="76"/>
      <c r="BI40" s="66"/>
      <c r="BJ40" s="66"/>
      <c r="BK40" s="76" t="str">
        <f t="shared" si="4"/>
        <v/>
      </c>
      <c r="BL40" s="66"/>
      <c r="BM40" s="76" t="str">
        <f>IFERROR(IF(B40&lt;&gt;"", IF(AND(ISNUMBER(VALUE(SUBSTITUTE(SUBSTITUTE(Paste_Here!R40, "br", "-"), "L", ""))), VALUE(SUBSTITUTE(SUBSTITUTE(Paste_Here!R40, "br", "-"), "L", "")) &gt;= 1095), "Yes", IF(AND(ISNUMBER(VALUE(SUBSTITUTE(SUBSTITUTE(Paste_Here!R40, "br", "-"), "L", ""))), VALUE(SUBSTITUTE(SUBSTITUTE(Paste_Here!R40, "br", "-"), "L", "")) &lt;= 1094), "No", "")), ""), "")</f>
        <v/>
      </c>
      <c r="BN40" s="66"/>
      <c r="BO40" s="76" t="str">
        <f>IFERROR(IF(B40&lt;&gt;"", IF(COUNTIF(INDEX(Paste_Here!Y$2:AB$850, MATCH(B40, Paste_Here!A$2:A$850, 0), 0), "yes") &gt; 0, "Yes", IF(COUNTIF(INDEX(Paste_Here!Y$2:AB$850, MATCH(B40, Paste_Here!A$2:A$850, 0), 0), "no") &gt; 0, "No", "")), ""), "")</f>
        <v/>
      </c>
      <c r="BP40" s="66"/>
      <c r="BQ40" s="76" t="str">
        <f>IFERROR(IF(B40&lt;&gt;"", IF(AND(ISNUMBER(VALUE(SUBSTITUTE(SUBSTITUTE(Paste_Here!U40, "em", "-"), "q", ""))), VALUE(SUBSTITUTE(SUBSTITUTE(Paste_Here!U40, "em", "-"), "q", "")) &gt;= 910), "Yes", IF(AND(ISNUMBER(VALUE(SUBSTITUTE(SUBSTITUTE(Paste_Here!U40, "em", "-"), "q", ""))), VALUE(SUBSTITUTE(SUBSTITUTE(Paste_Here!U40, "em", "-"), "q", "")) &lt;= 909), "No", "")), ""), "")</f>
        <v/>
      </c>
      <c r="BR40" s="66"/>
      <c r="BS40" s="76" t="str">
        <f>IFERROR(IF(B40&lt;&gt;"", IF(AND(INDEX(Paste_Here!X$2:X$850, MATCH(B40, Paste_Here!A$2:A$850, 0))&lt;&gt;"", ISNUMBER(VALUE(INDEX(Paste_Here!X$2:X$850, MATCH(B40, Paste_Here!A$2:A$850, 0))))), INDEX(Paste_Here!X$2:X$850, MATCH(B40, Paste_Here!A$2:A$850, 0)), ""), ""), "")</f>
        <v/>
      </c>
      <c r="BT40" s="66"/>
      <c r="BU40" s="76" t="str">
        <f>IFERROR(IF(B40&lt;&gt;"", IF(ISNUMBER(VALUE(INDEX(Paste_Here!G$2:G$850, MATCH(B40, Paste_Here!A$2:A$850, 0)))), IF(VALUE(INDEX(Paste_Here!G$2:G$850, MATCH(B40, Paste_Here!A$2:A$850, 0)))=0, "No", IF(AND(VALUE(INDEX(Paste_Here!G$2:G$850, MATCH(B40, Paste_Here!A$2:A$850, 0)))&gt;=1, VALUE(INDEX(Paste_Here!G$2:G$850, MATCH(B40, Paste_Here!A$2:A$850, 0)))&lt;=4), VALUE(INDEX(Paste_Here!G$2:G$850, MATCH(B40, Paste_Here!A$2:A$850, 0))), "")), ""), ""), "")</f>
        <v/>
      </c>
      <c r="BV40" s="66"/>
      <c r="BW40" s="76" t="str">
        <f>IFERROR(IF(B40&lt;&gt;"", IF(ISNUMBER(VALUE(INDEX(Paste_Here!H$2:H$850, MATCH(B40, Paste_Here!A$2:A$850, 0)))), IF(VALUE(INDEX(Paste_Here!H$2:H$850, MATCH(B40, Paste_Here!A$2:A$850, 0)))=0, "No", IF(AND(VALUE(INDEX(Paste_Here!H$2:H$850, MATCH(B40, Paste_Here!A$2:A$850, 0)))&gt;=1, VALUE(INDEX(Paste_Here!H$2:H$850, MATCH(B40, Paste_Here!A$2:A$850, 0)))&lt;=4), VALUE(INDEX(Paste_Here!H$2:H$850, MATCH(B40, Paste_Here!A$2:A$850, 0))), "")), ""), ""), "")</f>
        <v/>
      </c>
      <c r="BX40" s="66"/>
      <c r="BY40" s="76"/>
      <c r="BZ40" s="66"/>
      <c r="CA40" s="76"/>
      <c r="CB40" s="66"/>
      <c r="CC40" s="66"/>
      <c r="CD40" s="76" t="str">
        <f t="shared" si="5"/>
        <v/>
      </c>
      <c r="CE40" s="66"/>
      <c r="CF40" s="76" t="str">
        <f>IFERROR(IF(B40&lt;&gt;"", IF(AND(INDEX(Paste_Here!P$2:P$850, MATCH(B40, Paste_Here!A$2:A$850, 0))&lt;&gt;"", ISNUMBER(VALUE(INDEX(Paste_Here!P$2:P$850, MATCH(B40, Paste_Here!A$2:A$850, 0))))), INDEX(Paste_Here!P$2:P$850, MATCH(B40, Paste_Here!A$2:A$850, 0)), ""), ""), "")</f>
        <v/>
      </c>
      <c r="CG40" s="66"/>
      <c r="CH40" s="76" t="str">
        <f>IFERROR(IF(B40&lt;&gt;"", IF(ISNUMBER(SEARCH("highrisk", LOWER(INDEX(Paste_Here!Q$2:Q$850, MATCH(B40, Paste_Here!A$2:A$850, 0))))), "High Risk", IF(ISNUMBER(SEARCH("lowrisk", LOWER(INDEX(Paste_Here!Q$2:Q$850, MATCH(B40, Paste_Here!A$2:A$850, 0))))), "Low Risk", IF(ISNUMBER(SEARCH("somerisk", LOWER(INDEX(Paste_Here!Q$2:Q$850, MATCH(B40, Paste_Here!A$2:A$850, 0))))), "Some Risk", ""))), ""), "")</f>
        <v/>
      </c>
      <c r="CI40" s="66"/>
      <c r="CJ40" s="76" t="str">
        <f>IFERROR(IF(B40&lt;&gt;"", IF(AND(INDEX(Paste_Here!AA$2:AA$850, MATCH(B40, Paste_Here!A$2:A$850, 0))&lt;&gt;"", ISNUMBER(VALUE(INDEX(Paste_Here!AA$2:AA$850, MATCH(B40, Paste_Here!A$2:A$850, 0))))), INDEX(Paste_Here!AA$2:AA$850, MATCH(B40, Paste_Here!A$2:A$850, 0)), ""), ""), "")</f>
        <v/>
      </c>
      <c r="CK40" s="66"/>
      <c r="CL40" s="76" t="str">
        <f>IFERROR(IF(B40&lt;&gt;"", IF(LOWER(INDEX(Paste_Here!AB$2:AB$850, MATCH(B40, Paste_Here!A$2:A$850, 0)))="approaching expectations", "Approaching", IF(LOWER(INDEX(Paste_Here!AB$2:AB$850, MATCH(B40, Paste_Here!A$2:A$850, 0)))="met expectations", "Met", IF(LOWER(INDEX(Paste_Here!AB$2:AB$850, MATCH(B40, Paste_Here!A$2:A$850, 0)))="exceeded expectations", "Exceeded", IF(LOWER(INDEX(Paste_Here!AB$2:AB$850, MATCH(B40, Paste_Here!A$2:A$850, 0)))="below expectations", "Below", "")))), ""), "")</f>
        <v/>
      </c>
      <c r="CM40" s="66"/>
      <c r="CN40" s="76" t="str">
        <f>IFERROR(IF(B40&lt;&gt;"", IF(AND(INDEX(Paste_Here!AC$2:AC$850, MATCH(B40, Paste_Here!A$2:A$850, 0))&lt;&gt;"", ISNUMBER(VALUE(INDEX(Paste_Here!AC$2:AC$850, MATCH(B40, Paste_Here!A$2:A$850, 0))))), INDEX(Paste_Here!AC$2:AC$850, MATCH(B40, Paste_Here!A$2:A$850, 0)), ""), ""), "")</f>
        <v/>
      </c>
      <c r="CO40" s="66"/>
      <c r="CP40" s="76"/>
      <c r="CQ40" s="66"/>
      <c r="CR40" s="76"/>
      <c r="CS40" s="66"/>
      <c r="CT40" s="76"/>
      <c r="CU40" s="66"/>
      <c r="CV40" s="76"/>
      <c r="CW40" s="66"/>
      <c r="CX40" s="76"/>
      <c r="CY40" s="66"/>
      <c r="CZ40" s="66"/>
      <c r="DA40" s="76" t="str">
        <f t="shared" si="6"/>
        <v/>
      </c>
      <c r="DB40" s="66"/>
      <c r="DC40" s="76" t="str">
        <f>IFERROR(IF(B40&lt;&gt;"", IF(AND(INDEX(Paste_Here!V$2:V$850, MATCH(B40, Paste_Here!A$2:A$850, 0))&lt;&gt;"", ISNUMBER(VALUE(INDEX(Paste_Here!V$2:V$850, MATCH(B40, Paste_Here!A$2:A$850, 0))))), INDEX(Paste_Here!V$2:V$850, MATCH(B40, Paste_Here!A$2:A$850, 0)), ""), ""), "")</f>
        <v/>
      </c>
      <c r="DD40" s="66"/>
      <c r="DE40" s="76" t="str">
        <f>IFERROR(IF(B40&lt;&gt;"", IF(ISNUMBER(SEARCH("highrisk", LOWER(INDEX(Paste_Here!W$2:W$850, MATCH(B40, Paste_Here!A$2:A$850, 0))))), "High Risk", IF(ISNUMBER(SEARCH("lowrisk", LOWER(INDEX(Paste_Here!W$2:W$850, MATCH(B40, Paste_Here!A$2:A$850, 0))))), "Low Risk", IF(ISNUMBER(SEARCH("somerisk", LOWER(INDEX(Paste_Here!W$2:W$850, MATCH(B40, Paste_Here!A$2:A$850, 0))))), "Some Risk", ""))), ""), "")</f>
        <v/>
      </c>
      <c r="DF40" s="66"/>
      <c r="DG40" s="76" t="str">
        <f>IFERROR(IF(B40&lt;&gt;"", IF(AND(INDEX(Paste_Here!S$2:S$850, MATCH(B40, Paste_Here!A$2:A$850, 0))&lt;&gt;"", ISNUMBER(VALUE(INDEX(Paste_Here!S$2:S$850, MATCH(B40, Paste_Here!A$2:A$850, 0))))), INDEX(Paste_Here!S$2:S$850, MATCH(B40, Paste_Here!A$2:A$850, 0)), ""), ""), "")</f>
        <v/>
      </c>
      <c r="DH40" s="66"/>
      <c r="DI40" s="76" t="str">
        <f>IFERROR(IF(B40&lt;&gt;"", IF(ISNUMBER(SEARCH("highrisk", LOWER(INDEX(Paste_Here!T$2:T$850, MATCH(B40, Paste_Here!A$2:A$850, 0))))), "High Risk", IF(ISNUMBER(SEARCH("lowrisk", LOWER(INDEX(Paste_Here!T$2:T$850, MATCH(B40, Paste_Here!A$2:A$850, 0))))), "Low Risk", IF(ISNUMBER(SEARCH("somerisk", LOWER(INDEX(Paste_Here!T$2:T$850, MATCH(B40, Paste_Here!A$2:A$850, 0))))), "Some Risk", ""))), ""), "")</f>
        <v/>
      </c>
      <c r="DJ40" s="66"/>
      <c r="DK40" s="76" t="str">
        <f>IFERROR(IF(B40&lt;&gt;"", IF(AND(INDEX(Paste_Here!AD$2:AD$850, MATCH(B40, Paste_Here!A$2:A$850, 0))&lt;&gt;"", ISNUMBER(VALUE(INDEX(Paste_Here!AD$2:AD$850, MATCH(B40, Paste_Here!A$2:A$850, 0))))), INDEX(Paste_Here!AD$2:AD$850, MATCH(B40, Paste_Here!A$2:A$850, 0)), ""), ""), "")</f>
        <v/>
      </c>
      <c r="DL40" s="66"/>
      <c r="DM40" s="76" t="str">
        <f>IFERROR(IF(B40&lt;&gt;"", IF(LOWER(INDEX(Paste_Here!AE$2:AE$850, MATCH(B40, Paste_Here!A$2:A$850, 0)))="approaching expectations", "Approaching", IF(LOWER(INDEX(Paste_Here!AE$2:AE$850, MATCH(B40, Paste_Here!A$2:A$850, 0)))="met expectations", "Met", IF(LOWER(INDEX(Paste_Here!AE$2:AE$850, MATCH(B40, Paste_Here!A$2:A$850, 0)))="exceeded expectations", "Exceeded", IF(LOWER(INDEX(Paste_Here!AE$2:AE$850, MATCH(B40, Paste_Here!A$2:A$850, 0)))="below expectations", "Below", "")))), ""), "")</f>
        <v/>
      </c>
      <c r="DN40" s="66"/>
      <c r="DO40" s="76"/>
      <c r="DP40" s="66"/>
      <c r="DQ40" s="76"/>
      <c r="DR40" s="66"/>
      <c r="DS40" s="76"/>
      <c r="DT40" s="66"/>
      <c r="DU40" s="76"/>
      <c r="DV40" s="66"/>
      <c r="DW40" s="66"/>
      <c r="DX40" s="76" t="str">
        <f t="shared" si="7"/>
        <v/>
      </c>
      <c r="DY40" s="66"/>
      <c r="DZ40" s="76"/>
      <c r="EA40" s="66"/>
      <c r="EB40" s="76"/>
      <c r="EC40" s="66"/>
      <c r="ED40" s="76" t="str">
        <f>IFERROR(IF(B40&lt;&gt;"", IF(AND(INDEX(Paste_Here!AF$2:AF$850, MATCH(B40, Paste_Here!A$2:A$850, 0))&lt;&gt;"", ISNUMBER(VALUE(INDEX(Paste_Here!AF$2:AF$850, MATCH(B40, Paste_Here!A$2:A$850, 0))))), INDEX(Paste_Here!AF$2:AF$850, MATCH(B40, Paste_Here!A$2:A$850, 0)), ""), ""), "")</f>
        <v/>
      </c>
      <c r="EE40" s="66"/>
      <c r="EF40" s="76"/>
      <c r="EG40" s="66"/>
      <c r="EH40" s="76"/>
      <c r="EI40" s="66"/>
      <c r="EJ40" s="76" t="str">
        <f>IFERROR(IF(B40&lt;&gt;"", IF(AND(INDEX(Paste_Here!AG$2:AG$850, MATCH(B40, Paste_Here!A$2:A$850, 0))&lt;&gt;"", ISNUMBER(VALUE(INDEX(Paste_Here!AG$2:AG$850, MATCH(B40, Paste_Here!A$2:A$850, 0))))), INDEX(Paste_Here!AG$2:AG$850, MATCH(B40, Paste_Here!A$2:A$850, 0)), ""), ""), "")</f>
        <v/>
      </c>
      <c r="EK40" s="66"/>
      <c r="EL40" s="76"/>
      <c r="EM40" s="66"/>
      <c r="EN40" s="76"/>
      <c r="EO40" s="66"/>
      <c r="EP40" s="76"/>
      <c r="EQ40" s="66"/>
      <c r="ER40" s="76"/>
      <c r="ES40" s="66"/>
      <c r="ET40" s="66"/>
      <c r="EU40" s="76"/>
      <c r="EV40" s="66"/>
      <c r="EW40" s="76"/>
      <c r="EX40" s="66"/>
      <c r="EY40" s="76"/>
      <c r="EZ40" s="66"/>
      <c r="FA40" s="76"/>
      <c r="FB40" s="66"/>
      <c r="FC40" s="76"/>
      <c r="FD40" s="66"/>
      <c r="FE40" s="76"/>
      <c r="FF40" s="66"/>
      <c r="FG40" s="76"/>
      <c r="FH40" s="66"/>
      <c r="FI40" s="76"/>
      <c r="FJ40" s="66"/>
      <c r="FK40" s="76"/>
      <c r="FL40" s="66"/>
      <c r="FM40" s="76"/>
      <c r="FN40" s="66"/>
      <c r="FO40" s="76"/>
      <c r="FP40" s="66"/>
      <c r="FQ40" s="76"/>
      <c r="FR40" s="66"/>
      <c r="FS40" s="76"/>
      <c r="FT40" s="66"/>
      <c r="FU40" s="76"/>
      <c r="FV40" s="66"/>
      <c r="FW40" s="76"/>
      <c r="FX40" s="66"/>
      <c r="FY40" s="76"/>
      <c r="FZ40" s="66"/>
      <c r="GA40" s="76"/>
      <c r="GB40" s="66"/>
      <c r="GC40" s="76"/>
      <c r="GD40" s="66"/>
      <c r="GE40" s="76"/>
      <c r="GF40" s="66"/>
      <c r="GG40" s="76"/>
      <c r="GH40" s="66"/>
      <c r="GI40" s="76"/>
      <c r="GJ40" s="66"/>
      <c r="GK40" s="76"/>
      <c r="GL40" s="66"/>
      <c r="GM40" s="76"/>
      <c r="GN40" s="66"/>
      <c r="GO40" s="76"/>
      <c r="GP40" s="66"/>
      <c r="GQ40" s="76"/>
      <c r="GR40" s="66"/>
      <c r="GS40" s="76"/>
      <c r="GT40" s="66"/>
      <c r="GU40" s="76"/>
      <c r="GV40" s="66"/>
      <c r="GW40" s="76"/>
      <c r="GX40" s="66"/>
      <c r="GY40" s="76"/>
      <c r="GZ40" s="66"/>
      <c r="HA40" s="76"/>
      <c r="HB40" s="66"/>
      <c r="HC40" s="76"/>
      <c r="HD40" s="66"/>
      <c r="HE40" s="76"/>
      <c r="HF40" s="66"/>
      <c r="HG40" s="76"/>
      <c r="HH40" s="66"/>
      <c r="HI40" s="76"/>
      <c r="HJ40" s="66"/>
      <c r="HK40" s="76"/>
      <c r="HL40" s="66"/>
      <c r="HM40" s="76"/>
      <c r="HN40" s="66"/>
      <c r="HO40" s="76"/>
      <c r="HP40" s="66"/>
      <c r="HQ40" s="76"/>
      <c r="HR40" s="66"/>
      <c r="HS40" s="76"/>
      <c r="HT40" s="66"/>
      <c r="HU40" s="76"/>
      <c r="HV40" s="66"/>
      <c r="HW40" s="76"/>
      <c r="HX40" s="66"/>
      <c r="HY40" s="76"/>
      <c r="HZ40" s="66"/>
      <c r="IA40" s="76"/>
      <c r="IB40" s="66"/>
      <c r="IC40" s="76"/>
      <c r="ID40" s="66"/>
      <c r="IE40" s="76"/>
      <c r="IF40" s="66"/>
      <c r="IG40" s="76"/>
      <c r="IH40" s="66"/>
      <c r="II40" s="76"/>
      <c r="IJ40" s="66"/>
      <c r="IK40" s="76"/>
      <c r="IL40" s="66"/>
      <c r="IM40" s="76"/>
      <c r="IN40" s="66"/>
      <c r="IO40" s="76"/>
      <c r="IP40" s="66"/>
      <c r="IQ40" s="76"/>
      <c r="IR40" s="66"/>
      <c r="IS40" s="76"/>
      <c r="IT40" s="66"/>
      <c r="IU40" s="76"/>
      <c r="IV40" s="66"/>
      <c r="IW40" s="76"/>
      <c r="IX40" s="66"/>
      <c r="IY40" s="76"/>
      <c r="IZ40" s="66"/>
      <c r="JA40" s="76"/>
      <c r="JB40" s="66"/>
      <c r="JC40" s="76"/>
      <c r="JD40" s="66"/>
      <c r="JE40" s="76"/>
      <c r="JF40" s="66"/>
      <c r="JG40" s="76"/>
      <c r="JH40" s="66"/>
      <c r="JI40" s="76"/>
      <c r="JJ40" s="66"/>
      <c r="JK40" s="76"/>
      <c r="JL40" s="66"/>
      <c r="JM40" s="76"/>
      <c r="JN40" s="66"/>
      <c r="JO40" s="76"/>
      <c r="JP40" s="66"/>
      <c r="JQ40" s="76"/>
      <c r="JR40" s="66"/>
      <c r="JS40" s="76"/>
      <c r="JT40" s="66"/>
      <c r="JU40" s="76"/>
      <c r="JV40" s="66"/>
      <c r="JW40" s="76"/>
      <c r="JX40" s="66"/>
      <c r="JY40" s="76"/>
      <c r="JZ40" s="66"/>
      <c r="KA40" s="76"/>
      <c r="KB40" s="66"/>
      <c r="KC40" s="76"/>
      <c r="KD40" s="66"/>
      <c r="KE40" s="76"/>
      <c r="KF40" s="66"/>
      <c r="KG40" s="76"/>
      <c r="KH40" s="66"/>
      <c r="KI40" s="76"/>
      <c r="KJ40" s="66"/>
      <c r="KK40" s="76"/>
      <c r="KL40" s="66"/>
      <c r="KM40" s="76"/>
      <c r="KN40" s="66"/>
      <c r="KO40" s="76"/>
      <c r="KP40" s="66"/>
      <c r="KQ40" s="76"/>
      <c r="KR40" s="66"/>
      <c r="KS40" s="76"/>
      <c r="KT40" s="66"/>
      <c r="KU40" s="76"/>
      <c r="KV40" s="66"/>
      <c r="KW40" s="76"/>
      <c r="KX40" s="66"/>
      <c r="KY40" s="76"/>
      <c r="KZ40" s="66"/>
      <c r="LA40" s="76"/>
      <c r="LB40" s="66"/>
      <c r="LC40" s="76"/>
      <c r="LD40" s="66"/>
      <c r="LE40" s="76"/>
      <c r="LF40" s="66"/>
      <c r="LG40" s="76"/>
      <c r="LH40" s="66"/>
      <c r="LI40" s="76"/>
      <c r="LJ40" s="66"/>
      <c r="LK40" s="76"/>
      <c r="LL40" s="66"/>
      <c r="LM40" s="76"/>
      <c r="LN40" s="66"/>
      <c r="LO40" s="76"/>
      <c r="LP40" s="66"/>
      <c r="LQ40" s="76"/>
      <c r="LR40" s="66"/>
      <c r="LS40" s="76"/>
      <c r="LT40" s="66"/>
      <c r="LU40" s="76"/>
      <c r="LV40" s="66"/>
      <c r="LW40" s="76"/>
      <c r="LX40" s="66"/>
      <c r="LY40" s="76"/>
      <c r="LZ40" s="66"/>
      <c r="MA40" s="76"/>
      <c r="MB40" s="66"/>
      <c r="MC40" s="76"/>
      <c r="MD40" s="66"/>
      <c r="MG40" s="1" t="str" cm="1">
        <f t="array" ref="MG40">IFERROR(INDEX(Paste_Here!$B$2:$B$850, MATCH(0, COUNTIF(MG$4:MG39, Paste_Here!$B$2:$B$850) + IF(Paste_Here!$B$2:$B$850="", 1, 0), 0)), "")</f>
        <v/>
      </c>
      <c r="MH40" s="1" t="str">
        <f>IF(MG40&lt;&gt;"", INDEX(Paste_Here!$A$2:$A$850, MATCH(MG40, Paste_Here!$B$2:$B$850, 0)), "")</f>
        <v/>
      </c>
      <c r="MI40" s="1" t="str">
        <f t="shared" si="8"/>
        <v/>
      </c>
      <c r="MJ40" s="1" t="str" cm="1">
        <f t="array" ref="MJ40">IFERROR(INDEX($MI$5:$MI$850, MATCH(SMALL(IF($MI$5:$MI$850&lt;&gt;"", COUNTIF($MI$5:$MI$850, "&lt;"&amp;$MI$5:$MI$850)+1), ROW()-ROW($MJ$5)+1), COUNTIF($MI$5:$MI$850, "&lt;"&amp;$MI$5:$MI$850)+1, 0)), "")</f>
        <v/>
      </c>
    </row>
    <row r="41" spans="1:348">
      <c r="A41" s="66"/>
      <c r="B41" s="76" t="str">
        <f t="shared" si="1"/>
        <v/>
      </c>
      <c r="C41" s="66"/>
      <c r="D41" s="76" t="str">
        <f>IFERROR(IF(B41&lt;&gt;"", IF(AND(INDEX(Paste_Here!B$2:B$850, MATCH(B41, Paste_Here!A$2:A$850, 0))&lt;&gt;"", ISNUMBER(VALUE(INDEX(Paste_Here!B$2:B$850, MATCH(B41, Paste_Here!A$2:A$850, 0))))), INDEX(Paste_Here!B$2:B$850, MATCH(B41, Paste_Here!A$2:A$850, 0)), ""), ""), "")</f>
        <v/>
      </c>
      <c r="E41" s="66"/>
      <c r="F41" s="76" t="str">
        <f>IFERROR(IF(B41&lt;&gt;"", IF(ISTEXT(INDEX(Paste_Here!K$2:K$850, MATCH(B41, Paste_Here!A$2:A$850, 0))), INDEX(Paste_Here!K$2:K$850, MATCH(B41, Paste_Here!A$2:A$850, 0)), ""), ""), "")</f>
        <v/>
      </c>
      <c r="G41" s="66"/>
      <c r="H41" s="76" t="str">
        <f>IFERROR(IF(B41&lt;&gt;"", IF(ISTEXT(INDEX(Paste_Here!C$2:C$850, MATCH(B41, Paste_Here!A$2:A$850, 0))), INDEX(Paste_Here!C$2:C$850, MATCH(B41, Paste_Here!A$2:A$850, 0)), ""), ""), "")</f>
        <v/>
      </c>
      <c r="I41" s="66"/>
      <c r="J41" s="76" t="str">
        <f>IFERROR(IF(B41&lt;&gt;"", IF(ISNUMBER(SEARCH("s", LOWER(INDEX(Paste_Here!M$2:M$850, MATCH(B41, Paste_Here!A$2:A$850, 0))))), "Yes", IF(INDEX(Paste_Here!M$2:M$850, MATCH(B41, Paste_Here!A$2:A$850, 0))&lt;&gt;"", "No", "")), ""), "")</f>
        <v/>
      </c>
      <c r="K41" s="66"/>
      <c r="L41" s="76" t="str">
        <f>IFERROR(IF(B41&lt;&gt;"", IF(ISNUMBER(SEARCH("yes", LOWER(INDEX(Paste_Here!E$2:E$850, MATCH(B41, Paste_Here!A$2:A$850, 0))))), "Yes", IF(ISNUMBER(SEARCH("no", LOWER(INDEX(Paste_Here!E$2:E$850, MATCH(B41, Paste_Here!A$2:A$850, 0))))), "No", "")), ""), "")</f>
        <v/>
      </c>
      <c r="M41" s="66"/>
      <c r="N41" s="76" t="str">
        <f>IFERROR(IF(B41&lt;&gt;"", IF(ISNUMBER(SEARCH("yes", LOWER(INDEX(Paste_Here!F$2:F$850, MATCH(B41, Paste_Here!A$2:A$850, 0))))), "Yes", IF(ISNUMBER(SEARCH("no", LOWER(INDEX(Paste_Here!F$2:F$850, MATCH(B41, Paste_Here!A$2:A$850, 0))))), "No", "")), ""), "")</f>
        <v/>
      </c>
      <c r="O41" s="66"/>
      <c r="P41" s="76" t="str">
        <f>IFERROR(IF(B41&lt;&gt;"", IF(ISNUMBER(SEARCH("yes", LOWER(INDEX(Paste_Here!L$2:L$850, MATCH(B41, Paste_Here!A$2:A$850, 0))))), "Yes", IF(ISNUMBER(SEARCH("no", LOWER(INDEX(Paste_Here!L$2:L$850, MATCH(B41, Paste_Here!A$2:A$850, 0))))), "No", "")), ""), "")</f>
        <v/>
      </c>
      <c r="Q41" s="66"/>
      <c r="R41" s="76" t="str">
        <f>IFERROR(IF(B41&lt;&gt;"", IF(ISNUMBER(SEARCH("transitional 2", LOWER(INDEX(Paste_Here!D$2:D$850, MATCH(B41, Paste_Here!A$2:A$850, 0))))), "T2", IF(ISNUMBER(SEARCH("transitional 1", LOWER(INDEX(Paste_Here!D$2:D$850, MATCH(B41, Paste_Here!A$2:A$850, 0))))), "T1", IF(ISNUMBER(SEARCH("waived ell services", LOWER(INDEX(Paste_Here!D$2:D$850, MATCH(B41, Paste_Here!A$2:A$850, 0))))), "W", IF(ISNUMBER(SEARCH("english language learner", LOWER(INDEX(Paste_Here!D$2:D$850, MATCH(B41, Paste_Here!A$2:A$850, 0))))), "L", "")))), ""), "")</f>
        <v/>
      </c>
      <c r="S41" s="66"/>
      <c r="T41" s="76" t="str">
        <f>IFERROR(IF(B41&lt;&gt;"", IF(ISNUMBER(SEARCH("yes", LOWER(INDEX(Paste_Here!I$2:I$850, MATCH(B41, Paste_Here!A$2:A$850, 0))))), "Yes", IF(ISNUMBER(SEARCH("no", LOWER(INDEX(Paste_Here!I$2:I$850, MATCH(B41, Paste_Here!A$2:A$850, 0))))), "No", "")), ""), "")</f>
        <v/>
      </c>
      <c r="U41" s="66"/>
      <c r="V41" s="76" t="str">
        <f>IFERROR(IF(B41&lt;&gt;"", IF(ISTEXT(INDEX(Paste_Here!J$2:J$850, MATCH(B41, Paste_Here!A$2:A$850, 0))), VALUE(INDEX(Paste_Here!J$2:J$850, MATCH(B41, Paste_Here!A$2:A$850, 0))), ""), ""), "")</f>
        <v/>
      </c>
      <c r="W41" s="66"/>
      <c r="X41" s="66"/>
      <c r="Y41" s="76" t="str">
        <f t="shared" si="2"/>
        <v/>
      </c>
      <c r="Z41" s="66"/>
      <c r="AA41" s="76" t="str">
        <f>IFERROR(IF(B41&lt;&gt;"", IF(AND(INDEX(Paste_Here!AI$2:AI$850, MATCH(B41, Paste_Here!A$2:A$850, 0))&lt;&gt;"", ISNUMBER(VALUE(INDEX(Paste_Here!AI$2:AI$850, MATCH(B41, Paste_Here!A$2:A$850, 0))))), INDEX(Paste_Here!AI$2:AI$850, MATCH(B41, Paste_Here!A$2:A$850, 0)), ""), ""), "")</f>
        <v/>
      </c>
      <c r="AB41" s="66"/>
      <c r="AC41" s="76" t="str">
        <f>IFERROR(IF(B41&lt;&gt;"", IF(AND(INDEX(Paste_Here!AJ$2:AJ$850, MATCH(B41, Paste_Here!A$2:A$850, 0))&lt;&gt;"", ISNUMBER(VALUE(INDEX(Paste_Here!AJ$2:AJ$850, MATCH(B41, Paste_Here!A$2:A$850, 0))))), INDEX(Paste_Here!AJ$2:AJ$850, MATCH(B41, Paste_Here!A$2:A$850, 0)), ""), ""), "")</f>
        <v/>
      </c>
      <c r="AD41" s="66"/>
      <c r="AE41" s="76" t="str">
        <f>IFERROR(IF(B41&lt;&gt;"", IF(AND(INDEX(Paste_Here!AK$2:AK$850, MATCH(B41, Paste_Here!A$2:A$850, 0))&lt;&gt;"", ISNUMBER(VALUE(INDEX(Paste_Here!AK$2:AK$850, MATCH(B41, Paste_Here!A$2:A$850, 0))))), INDEX(Paste_Here!AK$2:AK$850, MATCH(B41, Paste_Here!A$2:A$850, 0)), ""), ""), "")</f>
        <v/>
      </c>
      <c r="AF41" s="66"/>
      <c r="AG41" s="76" t="str">
        <f>IFERROR(IF(B41&lt;&gt;"", IF(AND(INDEX(Paste_Here!AL$2:AL$850, MATCH(B41, Paste_Here!A$2:A$850, 0))&lt;&gt;"", ISNUMBER(VALUE(INDEX(Paste_Here!AL$2:AL$850, MATCH(B41, Paste_Here!A$2:A$850, 0))))), INDEX(Paste_Here!AL$2:AL$850, MATCH(B41, Paste_Here!A$2:A$850, 0)), ""), ""), "")</f>
        <v/>
      </c>
      <c r="AH41" s="66"/>
      <c r="AI41" s="76" t="str">
        <f>IFERROR(IF(B41&lt;&gt;"", IF(AND(INDEX(Paste_Here!AH$2:AH$850, MATCH(B41, Paste_Here!A$2:A$850, 0))&lt;&gt;"", ISNUMBER(VALUE(INDEX(Paste_Here!AH$2:AH$850, MATCH(B41, Paste_Here!A$2:A$850, 0))))), IF(VALUE(INDEX(Paste_Here!AH$2:AH$850, MATCH(B41, Paste_Here!A$2:A$850, 0)))=0, "", INDEX(Paste_Here!AH$2:AH$850, MATCH(B41, Paste_Here!A$2:A$850, 0))), ""), ""), "")</f>
        <v/>
      </c>
      <c r="AJ41" s="66"/>
      <c r="AK41" s="76" t="str">
        <f>IFERROR(IF(B41&lt;&gt;"", IF(AND(INDEX(Paste_Here!N$2:N$850, MATCH(B41, Paste_Here!A$2:A$850, 0))&lt;&gt;"", ISNUMBER(VALUE(INDEX(Paste_Here!N$2:N$850, MATCH(B41, Paste_Here!A$2:A$850, 0))))), INDEX(Paste_Here!N$2:N$850, MATCH(B41, Paste_Here!A$2:A$850, 0)), ""), ""), "")</f>
        <v/>
      </c>
      <c r="AL41" s="66"/>
      <c r="AM41" s="76" t="str">
        <f>IFERROR(IF(B41&lt;&gt;"", IF(AND(INDEX(Paste_Here!O$2:O$850, MATCH(B41, Paste_Here!A$2:A$850, 0))&lt;&gt;"", ISNUMBER(VALUE(INDEX(Paste_Here!O$2:O$850, MATCH(B41, Paste_Here!A$2:A$850, 0))))), INDEX(Paste_Here!O$2:O$850, MATCH(B41, Paste_Here!A$2:A$850, 0)), ""), ""), "")</f>
        <v/>
      </c>
      <c r="AN41" s="66"/>
      <c r="AO41" s="76"/>
      <c r="AP41" s="66"/>
      <c r="AQ41" s="76"/>
      <c r="AR41" s="66"/>
      <c r="AS41" s="76"/>
      <c r="AT41" s="66"/>
      <c r="AU41" s="66"/>
      <c r="AV41" s="76" t="str">
        <f t="shared" si="3"/>
        <v/>
      </c>
      <c r="AW41" s="66"/>
      <c r="AX41" s="76" t="str">
        <f>IFERROR(IF(B41&lt;&gt;"", IF(ISNUMBER(SEARCH("Revealed-Potential (Primary Focus)", LOWER(INDEX(Paste_Here!Z$2:Z$850, MATCH(B41, Paste_Here!A$2:A$850, 0))))), "Rev-Potential: Prim", IF(ISNUMBER(SEARCH("Revealed-Potential (Secondary Focus)", LOWER(INDEX(Paste_Here!Z$2:Z$850, MATCH(B41, Paste_Here!A$2:A$850, 0))))), "Rev-Potential: Sec", IF(ISNUMBER(SEARCH("Monitoring", LOWER(INDEX(Paste_Here!Z$2:Z$850, MATCH(B41, Paste_Here!A$2:A$850, 0))))), "Monitoring", IF(ISNUMBER(SEARCH("At-Promise (Secondary Focus)", LOWER(INDEX(Paste_Here!Z$2:Z$850, MATCH(B41, Paste_Here!A$2:A$850, 0))))), "At-Promise: Sec", IF(ISNUMBER(SEARCH("At-Promise (Primary Focus)", LOWER(INDEX(Paste_Here!Z$2:Z$850, MATCH(B41, Paste_Here!A$2:A$850, 0))))), "At-Promise: Prim", ""))))), ""), "")</f>
        <v/>
      </c>
      <c r="AY41" s="66"/>
      <c r="AZ41" s="76"/>
      <c r="BA41" s="66"/>
      <c r="BB41" s="76"/>
      <c r="BC41" s="66"/>
      <c r="BD41" s="76"/>
      <c r="BE41" s="66"/>
      <c r="BF41" s="76"/>
      <c r="BG41" s="66"/>
      <c r="BH41" s="76"/>
      <c r="BI41" s="66"/>
      <c r="BJ41" s="66"/>
      <c r="BK41" s="76" t="str">
        <f t="shared" si="4"/>
        <v/>
      </c>
      <c r="BL41" s="66"/>
      <c r="BM41" s="76" t="str">
        <f>IFERROR(IF(B41&lt;&gt;"", IF(AND(ISNUMBER(VALUE(SUBSTITUTE(SUBSTITUTE(Paste_Here!R41, "br", "-"), "L", ""))), VALUE(SUBSTITUTE(SUBSTITUTE(Paste_Here!R41, "br", "-"), "L", "")) &gt;= 1095), "Yes", IF(AND(ISNUMBER(VALUE(SUBSTITUTE(SUBSTITUTE(Paste_Here!R41, "br", "-"), "L", ""))), VALUE(SUBSTITUTE(SUBSTITUTE(Paste_Here!R41, "br", "-"), "L", "")) &lt;= 1094), "No", "")), ""), "")</f>
        <v/>
      </c>
      <c r="BN41" s="66"/>
      <c r="BO41" s="76" t="str">
        <f>IFERROR(IF(B41&lt;&gt;"", IF(COUNTIF(INDEX(Paste_Here!Y$2:AB$850, MATCH(B41, Paste_Here!A$2:A$850, 0), 0), "yes") &gt; 0, "Yes", IF(COUNTIF(INDEX(Paste_Here!Y$2:AB$850, MATCH(B41, Paste_Here!A$2:A$850, 0), 0), "no") &gt; 0, "No", "")), ""), "")</f>
        <v/>
      </c>
      <c r="BP41" s="66"/>
      <c r="BQ41" s="76" t="str">
        <f>IFERROR(IF(B41&lt;&gt;"", IF(AND(ISNUMBER(VALUE(SUBSTITUTE(SUBSTITUTE(Paste_Here!U41, "em", "-"), "q", ""))), VALUE(SUBSTITUTE(SUBSTITUTE(Paste_Here!U41, "em", "-"), "q", "")) &gt;= 910), "Yes", IF(AND(ISNUMBER(VALUE(SUBSTITUTE(SUBSTITUTE(Paste_Here!U41, "em", "-"), "q", ""))), VALUE(SUBSTITUTE(SUBSTITUTE(Paste_Here!U41, "em", "-"), "q", "")) &lt;= 909), "No", "")), ""), "")</f>
        <v/>
      </c>
      <c r="BR41" s="66"/>
      <c r="BS41" s="76" t="str">
        <f>IFERROR(IF(B41&lt;&gt;"", IF(AND(INDEX(Paste_Here!X$2:X$850, MATCH(B41, Paste_Here!A$2:A$850, 0))&lt;&gt;"", ISNUMBER(VALUE(INDEX(Paste_Here!X$2:X$850, MATCH(B41, Paste_Here!A$2:A$850, 0))))), INDEX(Paste_Here!X$2:X$850, MATCH(B41, Paste_Here!A$2:A$850, 0)), ""), ""), "")</f>
        <v/>
      </c>
      <c r="BT41" s="66"/>
      <c r="BU41" s="76" t="str">
        <f>IFERROR(IF(B41&lt;&gt;"", IF(ISNUMBER(VALUE(INDEX(Paste_Here!G$2:G$850, MATCH(B41, Paste_Here!A$2:A$850, 0)))), IF(VALUE(INDEX(Paste_Here!G$2:G$850, MATCH(B41, Paste_Here!A$2:A$850, 0)))=0, "No", IF(AND(VALUE(INDEX(Paste_Here!G$2:G$850, MATCH(B41, Paste_Here!A$2:A$850, 0)))&gt;=1, VALUE(INDEX(Paste_Here!G$2:G$850, MATCH(B41, Paste_Here!A$2:A$850, 0)))&lt;=4), VALUE(INDEX(Paste_Here!G$2:G$850, MATCH(B41, Paste_Here!A$2:A$850, 0))), "")), ""), ""), "")</f>
        <v/>
      </c>
      <c r="BV41" s="66"/>
      <c r="BW41" s="76" t="str">
        <f>IFERROR(IF(B41&lt;&gt;"", IF(ISNUMBER(VALUE(INDEX(Paste_Here!H$2:H$850, MATCH(B41, Paste_Here!A$2:A$850, 0)))), IF(VALUE(INDEX(Paste_Here!H$2:H$850, MATCH(B41, Paste_Here!A$2:A$850, 0)))=0, "No", IF(AND(VALUE(INDEX(Paste_Here!H$2:H$850, MATCH(B41, Paste_Here!A$2:A$850, 0)))&gt;=1, VALUE(INDEX(Paste_Here!H$2:H$850, MATCH(B41, Paste_Here!A$2:A$850, 0)))&lt;=4), VALUE(INDEX(Paste_Here!H$2:H$850, MATCH(B41, Paste_Here!A$2:A$850, 0))), "")), ""), ""), "")</f>
        <v/>
      </c>
      <c r="BX41" s="66"/>
      <c r="BY41" s="76"/>
      <c r="BZ41" s="66"/>
      <c r="CA41" s="76"/>
      <c r="CB41" s="66"/>
      <c r="CC41" s="66"/>
      <c r="CD41" s="76" t="str">
        <f t="shared" si="5"/>
        <v/>
      </c>
      <c r="CE41" s="66"/>
      <c r="CF41" s="76" t="str">
        <f>IFERROR(IF(B41&lt;&gt;"", IF(AND(INDEX(Paste_Here!P$2:P$850, MATCH(B41, Paste_Here!A$2:A$850, 0))&lt;&gt;"", ISNUMBER(VALUE(INDEX(Paste_Here!P$2:P$850, MATCH(B41, Paste_Here!A$2:A$850, 0))))), INDEX(Paste_Here!P$2:P$850, MATCH(B41, Paste_Here!A$2:A$850, 0)), ""), ""), "")</f>
        <v/>
      </c>
      <c r="CG41" s="66"/>
      <c r="CH41" s="76" t="str">
        <f>IFERROR(IF(B41&lt;&gt;"", IF(ISNUMBER(SEARCH("highrisk", LOWER(INDEX(Paste_Here!Q$2:Q$850, MATCH(B41, Paste_Here!A$2:A$850, 0))))), "High Risk", IF(ISNUMBER(SEARCH("lowrisk", LOWER(INDEX(Paste_Here!Q$2:Q$850, MATCH(B41, Paste_Here!A$2:A$850, 0))))), "Low Risk", IF(ISNUMBER(SEARCH("somerisk", LOWER(INDEX(Paste_Here!Q$2:Q$850, MATCH(B41, Paste_Here!A$2:A$850, 0))))), "Some Risk", ""))), ""), "")</f>
        <v/>
      </c>
      <c r="CI41" s="66"/>
      <c r="CJ41" s="76" t="str">
        <f>IFERROR(IF(B41&lt;&gt;"", IF(AND(INDEX(Paste_Here!AA$2:AA$850, MATCH(B41, Paste_Here!A$2:A$850, 0))&lt;&gt;"", ISNUMBER(VALUE(INDEX(Paste_Here!AA$2:AA$850, MATCH(B41, Paste_Here!A$2:A$850, 0))))), INDEX(Paste_Here!AA$2:AA$850, MATCH(B41, Paste_Here!A$2:A$850, 0)), ""), ""), "")</f>
        <v/>
      </c>
      <c r="CK41" s="66"/>
      <c r="CL41" s="76" t="str">
        <f>IFERROR(IF(B41&lt;&gt;"", IF(LOWER(INDEX(Paste_Here!AB$2:AB$850, MATCH(B41, Paste_Here!A$2:A$850, 0)))="approaching expectations", "Approaching", IF(LOWER(INDEX(Paste_Here!AB$2:AB$850, MATCH(B41, Paste_Here!A$2:A$850, 0)))="met expectations", "Met", IF(LOWER(INDEX(Paste_Here!AB$2:AB$850, MATCH(B41, Paste_Here!A$2:A$850, 0)))="exceeded expectations", "Exceeded", IF(LOWER(INDEX(Paste_Here!AB$2:AB$850, MATCH(B41, Paste_Here!A$2:A$850, 0)))="below expectations", "Below", "")))), ""), "")</f>
        <v/>
      </c>
      <c r="CM41" s="66"/>
      <c r="CN41" s="76" t="str">
        <f>IFERROR(IF(B41&lt;&gt;"", IF(AND(INDEX(Paste_Here!AC$2:AC$850, MATCH(B41, Paste_Here!A$2:A$850, 0))&lt;&gt;"", ISNUMBER(VALUE(INDEX(Paste_Here!AC$2:AC$850, MATCH(B41, Paste_Here!A$2:A$850, 0))))), INDEX(Paste_Here!AC$2:AC$850, MATCH(B41, Paste_Here!A$2:A$850, 0)), ""), ""), "")</f>
        <v/>
      </c>
      <c r="CO41" s="66"/>
      <c r="CP41" s="76"/>
      <c r="CQ41" s="66"/>
      <c r="CR41" s="76"/>
      <c r="CS41" s="66"/>
      <c r="CT41" s="76"/>
      <c r="CU41" s="66"/>
      <c r="CV41" s="76"/>
      <c r="CW41" s="66"/>
      <c r="CX41" s="76"/>
      <c r="CY41" s="66"/>
      <c r="CZ41" s="66"/>
      <c r="DA41" s="76" t="str">
        <f t="shared" si="6"/>
        <v/>
      </c>
      <c r="DB41" s="66"/>
      <c r="DC41" s="76" t="str">
        <f>IFERROR(IF(B41&lt;&gt;"", IF(AND(INDEX(Paste_Here!V$2:V$850, MATCH(B41, Paste_Here!A$2:A$850, 0))&lt;&gt;"", ISNUMBER(VALUE(INDEX(Paste_Here!V$2:V$850, MATCH(B41, Paste_Here!A$2:A$850, 0))))), INDEX(Paste_Here!V$2:V$850, MATCH(B41, Paste_Here!A$2:A$850, 0)), ""), ""), "")</f>
        <v/>
      </c>
      <c r="DD41" s="66"/>
      <c r="DE41" s="76" t="str">
        <f>IFERROR(IF(B41&lt;&gt;"", IF(ISNUMBER(SEARCH("highrisk", LOWER(INDEX(Paste_Here!W$2:W$850, MATCH(B41, Paste_Here!A$2:A$850, 0))))), "High Risk", IF(ISNUMBER(SEARCH("lowrisk", LOWER(INDEX(Paste_Here!W$2:W$850, MATCH(B41, Paste_Here!A$2:A$850, 0))))), "Low Risk", IF(ISNUMBER(SEARCH("somerisk", LOWER(INDEX(Paste_Here!W$2:W$850, MATCH(B41, Paste_Here!A$2:A$850, 0))))), "Some Risk", ""))), ""), "")</f>
        <v/>
      </c>
      <c r="DF41" s="66"/>
      <c r="DG41" s="76" t="str">
        <f>IFERROR(IF(B41&lt;&gt;"", IF(AND(INDEX(Paste_Here!S$2:S$850, MATCH(B41, Paste_Here!A$2:A$850, 0))&lt;&gt;"", ISNUMBER(VALUE(INDEX(Paste_Here!S$2:S$850, MATCH(B41, Paste_Here!A$2:A$850, 0))))), INDEX(Paste_Here!S$2:S$850, MATCH(B41, Paste_Here!A$2:A$850, 0)), ""), ""), "")</f>
        <v/>
      </c>
      <c r="DH41" s="66"/>
      <c r="DI41" s="76" t="str">
        <f>IFERROR(IF(B41&lt;&gt;"", IF(ISNUMBER(SEARCH("highrisk", LOWER(INDEX(Paste_Here!T$2:T$850, MATCH(B41, Paste_Here!A$2:A$850, 0))))), "High Risk", IF(ISNUMBER(SEARCH("lowrisk", LOWER(INDEX(Paste_Here!T$2:T$850, MATCH(B41, Paste_Here!A$2:A$850, 0))))), "Low Risk", IF(ISNUMBER(SEARCH("somerisk", LOWER(INDEX(Paste_Here!T$2:T$850, MATCH(B41, Paste_Here!A$2:A$850, 0))))), "Some Risk", ""))), ""), "")</f>
        <v/>
      </c>
      <c r="DJ41" s="66"/>
      <c r="DK41" s="76" t="str">
        <f>IFERROR(IF(B41&lt;&gt;"", IF(AND(INDEX(Paste_Here!AD$2:AD$850, MATCH(B41, Paste_Here!A$2:A$850, 0))&lt;&gt;"", ISNUMBER(VALUE(INDEX(Paste_Here!AD$2:AD$850, MATCH(B41, Paste_Here!A$2:A$850, 0))))), INDEX(Paste_Here!AD$2:AD$850, MATCH(B41, Paste_Here!A$2:A$850, 0)), ""), ""), "")</f>
        <v/>
      </c>
      <c r="DL41" s="66"/>
      <c r="DM41" s="76" t="str">
        <f>IFERROR(IF(B41&lt;&gt;"", IF(LOWER(INDEX(Paste_Here!AE$2:AE$850, MATCH(B41, Paste_Here!A$2:A$850, 0)))="approaching expectations", "Approaching", IF(LOWER(INDEX(Paste_Here!AE$2:AE$850, MATCH(B41, Paste_Here!A$2:A$850, 0)))="met expectations", "Met", IF(LOWER(INDEX(Paste_Here!AE$2:AE$850, MATCH(B41, Paste_Here!A$2:A$850, 0)))="exceeded expectations", "Exceeded", IF(LOWER(INDEX(Paste_Here!AE$2:AE$850, MATCH(B41, Paste_Here!A$2:A$850, 0)))="below expectations", "Below", "")))), ""), "")</f>
        <v/>
      </c>
      <c r="DN41" s="66"/>
      <c r="DO41" s="76"/>
      <c r="DP41" s="66"/>
      <c r="DQ41" s="76"/>
      <c r="DR41" s="66"/>
      <c r="DS41" s="76"/>
      <c r="DT41" s="66"/>
      <c r="DU41" s="76"/>
      <c r="DV41" s="66"/>
      <c r="DW41" s="66"/>
      <c r="DX41" s="76" t="str">
        <f t="shared" si="7"/>
        <v/>
      </c>
      <c r="DY41" s="66"/>
      <c r="DZ41" s="76"/>
      <c r="EA41" s="66"/>
      <c r="EB41" s="76"/>
      <c r="EC41" s="66"/>
      <c r="ED41" s="76" t="str">
        <f>IFERROR(IF(B41&lt;&gt;"", IF(AND(INDEX(Paste_Here!AF$2:AF$850, MATCH(B41, Paste_Here!A$2:A$850, 0))&lt;&gt;"", ISNUMBER(VALUE(INDEX(Paste_Here!AF$2:AF$850, MATCH(B41, Paste_Here!A$2:A$850, 0))))), INDEX(Paste_Here!AF$2:AF$850, MATCH(B41, Paste_Here!A$2:A$850, 0)), ""), ""), "")</f>
        <v/>
      </c>
      <c r="EE41" s="66"/>
      <c r="EF41" s="76"/>
      <c r="EG41" s="66"/>
      <c r="EH41" s="76"/>
      <c r="EI41" s="66"/>
      <c r="EJ41" s="76" t="str">
        <f>IFERROR(IF(B41&lt;&gt;"", IF(AND(INDEX(Paste_Here!AG$2:AG$850, MATCH(B41, Paste_Here!A$2:A$850, 0))&lt;&gt;"", ISNUMBER(VALUE(INDEX(Paste_Here!AG$2:AG$850, MATCH(B41, Paste_Here!A$2:A$850, 0))))), INDEX(Paste_Here!AG$2:AG$850, MATCH(B41, Paste_Here!A$2:A$850, 0)), ""), ""), "")</f>
        <v/>
      </c>
      <c r="EK41" s="66"/>
      <c r="EL41" s="76"/>
      <c r="EM41" s="66"/>
      <c r="EN41" s="76"/>
      <c r="EO41" s="66"/>
      <c r="EP41" s="76"/>
      <c r="EQ41" s="66"/>
      <c r="ER41" s="76"/>
      <c r="ES41" s="66"/>
      <c r="ET41" s="66"/>
      <c r="EU41" s="76"/>
      <c r="EV41" s="66"/>
      <c r="EW41" s="76"/>
      <c r="EX41" s="66"/>
      <c r="EY41" s="76"/>
      <c r="EZ41" s="66"/>
      <c r="FA41" s="76"/>
      <c r="FB41" s="66"/>
      <c r="FC41" s="76"/>
      <c r="FD41" s="66"/>
      <c r="FE41" s="76"/>
      <c r="FF41" s="66"/>
      <c r="FG41" s="76"/>
      <c r="FH41" s="66"/>
      <c r="FI41" s="76"/>
      <c r="FJ41" s="66"/>
      <c r="FK41" s="76"/>
      <c r="FL41" s="66"/>
      <c r="FM41" s="76"/>
      <c r="FN41" s="66"/>
      <c r="FO41" s="76"/>
      <c r="FP41" s="66"/>
      <c r="FQ41" s="76"/>
      <c r="FR41" s="66"/>
      <c r="FS41" s="76"/>
      <c r="FT41" s="66"/>
      <c r="FU41" s="76"/>
      <c r="FV41" s="66"/>
      <c r="FW41" s="76"/>
      <c r="FX41" s="66"/>
      <c r="FY41" s="76"/>
      <c r="FZ41" s="66"/>
      <c r="GA41" s="76"/>
      <c r="GB41" s="66"/>
      <c r="GC41" s="76"/>
      <c r="GD41" s="66"/>
      <c r="GE41" s="76"/>
      <c r="GF41" s="66"/>
      <c r="GG41" s="76"/>
      <c r="GH41" s="66"/>
      <c r="GI41" s="76"/>
      <c r="GJ41" s="66"/>
      <c r="GK41" s="76"/>
      <c r="GL41" s="66"/>
      <c r="GM41" s="76"/>
      <c r="GN41" s="66"/>
      <c r="GO41" s="76"/>
      <c r="GP41" s="66"/>
      <c r="GQ41" s="76"/>
      <c r="GR41" s="66"/>
      <c r="GS41" s="76"/>
      <c r="GT41" s="66"/>
      <c r="GU41" s="76"/>
      <c r="GV41" s="66"/>
      <c r="GW41" s="76"/>
      <c r="GX41" s="66"/>
      <c r="GY41" s="76"/>
      <c r="GZ41" s="66"/>
      <c r="HA41" s="76"/>
      <c r="HB41" s="66"/>
      <c r="HC41" s="76"/>
      <c r="HD41" s="66"/>
      <c r="HE41" s="76"/>
      <c r="HF41" s="66"/>
      <c r="HG41" s="76"/>
      <c r="HH41" s="66"/>
      <c r="HI41" s="76"/>
      <c r="HJ41" s="66"/>
      <c r="HK41" s="76"/>
      <c r="HL41" s="66"/>
      <c r="HM41" s="76"/>
      <c r="HN41" s="66"/>
      <c r="HO41" s="76"/>
      <c r="HP41" s="66"/>
      <c r="HQ41" s="76"/>
      <c r="HR41" s="66"/>
      <c r="HS41" s="76"/>
      <c r="HT41" s="66"/>
      <c r="HU41" s="76"/>
      <c r="HV41" s="66"/>
      <c r="HW41" s="76"/>
      <c r="HX41" s="66"/>
      <c r="HY41" s="76"/>
      <c r="HZ41" s="66"/>
      <c r="IA41" s="76"/>
      <c r="IB41" s="66"/>
      <c r="IC41" s="76"/>
      <c r="ID41" s="66"/>
      <c r="IE41" s="76"/>
      <c r="IF41" s="66"/>
      <c r="IG41" s="76"/>
      <c r="IH41" s="66"/>
      <c r="II41" s="76"/>
      <c r="IJ41" s="66"/>
      <c r="IK41" s="76"/>
      <c r="IL41" s="66"/>
      <c r="IM41" s="76"/>
      <c r="IN41" s="66"/>
      <c r="IO41" s="76"/>
      <c r="IP41" s="66"/>
      <c r="IQ41" s="76"/>
      <c r="IR41" s="66"/>
      <c r="IS41" s="76"/>
      <c r="IT41" s="66"/>
      <c r="IU41" s="76"/>
      <c r="IV41" s="66"/>
      <c r="IW41" s="76"/>
      <c r="IX41" s="66"/>
      <c r="IY41" s="76"/>
      <c r="IZ41" s="66"/>
      <c r="JA41" s="76"/>
      <c r="JB41" s="66"/>
      <c r="JC41" s="76"/>
      <c r="JD41" s="66"/>
      <c r="JE41" s="76"/>
      <c r="JF41" s="66"/>
      <c r="JG41" s="76"/>
      <c r="JH41" s="66"/>
      <c r="JI41" s="76"/>
      <c r="JJ41" s="66"/>
      <c r="JK41" s="76"/>
      <c r="JL41" s="66"/>
      <c r="JM41" s="76"/>
      <c r="JN41" s="66"/>
      <c r="JO41" s="76"/>
      <c r="JP41" s="66"/>
      <c r="JQ41" s="76"/>
      <c r="JR41" s="66"/>
      <c r="JS41" s="76"/>
      <c r="JT41" s="66"/>
      <c r="JU41" s="76"/>
      <c r="JV41" s="66"/>
      <c r="JW41" s="76"/>
      <c r="JX41" s="66"/>
      <c r="JY41" s="76"/>
      <c r="JZ41" s="66"/>
      <c r="KA41" s="76"/>
      <c r="KB41" s="66"/>
      <c r="KC41" s="76"/>
      <c r="KD41" s="66"/>
      <c r="KE41" s="76"/>
      <c r="KF41" s="66"/>
      <c r="KG41" s="76"/>
      <c r="KH41" s="66"/>
      <c r="KI41" s="76"/>
      <c r="KJ41" s="66"/>
      <c r="KK41" s="76"/>
      <c r="KL41" s="66"/>
      <c r="KM41" s="76"/>
      <c r="KN41" s="66"/>
      <c r="KO41" s="76"/>
      <c r="KP41" s="66"/>
      <c r="KQ41" s="76"/>
      <c r="KR41" s="66"/>
      <c r="KS41" s="76"/>
      <c r="KT41" s="66"/>
      <c r="KU41" s="76"/>
      <c r="KV41" s="66"/>
      <c r="KW41" s="76"/>
      <c r="KX41" s="66"/>
      <c r="KY41" s="76"/>
      <c r="KZ41" s="66"/>
      <c r="LA41" s="76"/>
      <c r="LB41" s="66"/>
      <c r="LC41" s="76"/>
      <c r="LD41" s="66"/>
      <c r="LE41" s="76"/>
      <c r="LF41" s="66"/>
      <c r="LG41" s="76"/>
      <c r="LH41" s="66"/>
      <c r="LI41" s="76"/>
      <c r="LJ41" s="66"/>
      <c r="LK41" s="76"/>
      <c r="LL41" s="66"/>
      <c r="LM41" s="76"/>
      <c r="LN41" s="66"/>
      <c r="LO41" s="76"/>
      <c r="LP41" s="66"/>
      <c r="LQ41" s="76"/>
      <c r="LR41" s="66"/>
      <c r="LS41" s="76"/>
      <c r="LT41" s="66"/>
      <c r="LU41" s="76"/>
      <c r="LV41" s="66"/>
      <c r="LW41" s="76"/>
      <c r="LX41" s="66"/>
      <c r="LY41" s="76"/>
      <c r="LZ41" s="66"/>
      <c r="MA41" s="76"/>
      <c r="MB41" s="66"/>
      <c r="MC41" s="76"/>
      <c r="MD41" s="66"/>
      <c r="MG41" s="1" t="str" cm="1">
        <f t="array" ref="MG41">IFERROR(INDEX(Paste_Here!$B$2:$B$850, MATCH(0, COUNTIF(MG$4:MG40, Paste_Here!$B$2:$B$850) + IF(Paste_Here!$B$2:$B$850="", 1, 0), 0)), "")</f>
        <v/>
      </c>
      <c r="MH41" s="1" t="str">
        <f>IF(MG41&lt;&gt;"", INDEX(Paste_Here!$A$2:$A$850, MATCH(MG41, Paste_Here!$B$2:$B$850, 0)), "")</f>
        <v/>
      </c>
      <c r="MI41" s="1" t="str">
        <f t="shared" si="8"/>
        <v/>
      </c>
      <c r="MJ41" s="1" t="str" cm="1">
        <f t="array" ref="MJ41">IFERROR(INDEX($MI$5:$MI$850, MATCH(SMALL(IF($MI$5:$MI$850&lt;&gt;"", COUNTIF($MI$5:$MI$850, "&lt;"&amp;$MI$5:$MI$850)+1), ROW()-ROW($MJ$5)+1), COUNTIF($MI$5:$MI$850, "&lt;"&amp;$MI$5:$MI$850)+1, 0)), "")</f>
        <v/>
      </c>
    </row>
    <row r="42" spans="1:348">
      <c r="A42" s="66"/>
      <c r="B42" s="76" t="str">
        <f t="shared" si="1"/>
        <v/>
      </c>
      <c r="C42" s="66"/>
      <c r="D42" s="76" t="str">
        <f>IFERROR(IF(B42&lt;&gt;"", IF(AND(INDEX(Paste_Here!B$2:B$850, MATCH(B42, Paste_Here!A$2:A$850, 0))&lt;&gt;"", ISNUMBER(VALUE(INDEX(Paste_Here!B$2:B$850, MATCH(B42, Paste_Here!A$2:A$850, 0))))), INDEX(Paste_Here!B$2:B$850, MATCH(B42, Paste_Here!A$2:A$850, 0)), ""), ""), "")</f>
        <v/>
      </c>
      <c r="E42" s="66"/>
      <c r="F42" s="76" t="str">
        <f>IFERROR(IF(B42&lt;&gt;"", IF(ISTEXT(INDEX(Paste_Here!K$2:K$850, MATCH(B42, Paste_Here!A$2:A$850, 0))), INDEX(Paste_Here!K$2:K$850, MATCH(B42, Paste_Here!A$2:A$850, 0)), ""), ""), "")</f>
        <v/>
      </c>
      <c r="G42" s="66"/>
      <c r="H42" s="76" t="str">
        <f>IFERROR(IF(B42&lt;&gt;"", IF(ISTEXT(INDEX(Paste_Here!C$2:C$850, MATCH(B42, Paste_Here!A$2:A$850, 0))), INDEX(Paste_Here!C$2:C$850, MATCH(B42, Paste_Here!A$2:A$850, 0)), ""), ""), "")</f>
        <v/>
      </c>
      <c r="I42" s="66"/>
      <c r="J42" s="76" t="str">
        <f>IFERROR(IF(B42&lt;&gt;"", IF(ISNUMBER(SEARCH("s", LOWER(INDEX(Paste_Here!M$2:M$850, MATCH(B42, Paste_Here!A$2:A$850, 0))))), "Yes", IF(INDEX(Paste_Here!M$2:M$850, MATCH(B42, Paste_Here!A$2:A$850, 0))&lt;&gt;"", "No", "")), ""), "")</f>
        <v/>
      </c>
      <c r="K42" s="66"/>
      <c r="L42" s="76" t="str">
        <f>IFERROR(IF(B42&lt;&gt;"", IF(ISNUMBER(SEARCH("yes", LOWER(INDEX(Paste_Here!E$2:E$850, MATCH(B42, Paste_Here!A$2:A$850, 0))))), "Yes", IF(ISNUMBER(SEARCH("no", LOWER(INDEX(Paste_Here!E$2:E$850, MATCH(B42, Paste_Here!A$2:A$850, 0))))), "No", "")), ""), "")</f>
        <v/>
      </c>
      <c r="M42" s="66"/>
      <c r="N42" s="76" t="str">
        <f>IFERROR(IF(B42&lt;&gt;"", IF(ISNUMBER(SEARCH("yes", LOWER(INDEX(Paste_Here!F$2:F$850, MATCH(B42, Paste_Here!A$2:A$850, 0))))), "Yes", IF(ISNUMBER(SEARCH("no", LOWER(INDEX(Paste_Here!F$2:F$850, MATCH(B42, Paste_Here!A$2:A$850, 0))))), "No", "")), ""), "")</f>
        <v/>
      </c>
      <c r="O42" s="66"/>
      <c r="P42" s="76" t="str">
        <f>IFERROR(IF(B42&lt;&gt;"", IF(ISNUMBER(SEARCH("yes", LOWER(INDEX(Paste_Here!L$2:L$850, MATCH(B42, Paste_Here!A$2:A$850, 0))))), "Yes", IF(ISNUMBER(SEARCH("no", LOWER(INDEX(Paste_Here!L$2:L$850, MATCH(B42, Paste_Here!A$2:A$850, 0))))), "No", "")), ""), "")</f>
        <v/>
      </c>
      <c r="Q42" s="66"/>
      <c r="R42" s="76" t="str">
        <f>IFERROR(IF(B42&lt;&gt;"", IF(ISNUMBER(SEARCH("transitional 2", LOWER(INDEX(Paste_Here!D$2:D$850, MATCH(B42, Paste_Here!A$2:A$850, 0))))), "T2", IF(ISNUMBER(SEARCH("transitional 1", LOWER(INDEX(Paste_Here!D$2:D$850, MATCH(B42, Paste_Here!A$2:A$850, 0))))), "T1", IF(ISNUMBER(SEARCH("waived ell services", LOWER(INDEX(Paste_Here!D$2:D$850, MATCH(B42, Paste_Here!A$2:A$850, 0))))), "W", IF(ISNUMBER(SEARCH("english language learner", LOWER(INDEX(Paste_Here!D$2:D$850, MATCH(B42, Paste_Here!A$2:A$850, 0))))), "L", "")))), ""), "")</f>
        <v/>
      </c>
      <c r="S42" s="66"/>
      <c r="T42" s="76" t="str">
        <f>IFERROR(IF(B42&lt;&gt;"", IF(ISNUMBER(SEARCH("yes", LOWER(INDEX(Paste_Here!I$2:I$850, MATCH(B42, Paste_Here!A$2:A$850, 0))))), "Yes", IF(ISNUMBER(SEARCH("no", LOWER(INDEX(Paste_Here!I$2:I$850, MATCH(B42, Paste_Here!A$2:A$850, 0))))), "No", "")), ""), "")</f>
        <v/>
      </c>
      <c r="U42" s="66"/>
      <c r="V42" s="76" t="str">
        <f>IFERROR(IF(B42&lt;&gt;"", IF(ISTEXT(INDEX(Paste_Here!J$2:J$850, MATCH(B42, Paste_Here!A$2:A$850, 0))), VALUE(INDEX(Paste_Here!J$2:J$850, MATCH(B42, Paste_Here!A$2:A$850, 0))), ""), ""), "")</f>
        <v/>
      </c>
      <c r="W42" s="66"/>
      <c r="X42" s="66"/>
      <c r="Y42" s="76" t="str">
        <f t="shared" si="2"/>
        <v/>
      </c>
      <c r="Z42" s="66"/>
      <c r="AA42" s="76" t="str">
        <f>IFERROR(IF(B42&lt;&gt;"", IF(AND(INDEX(Paste_Here!AI$2:AI$850, MATCH(B42, Paste_Here!A$2:A$850, 0))&lt;&gt;"", ISNUMBER(VALUE(INDEX(Paste_Here!AI$2:AI$850, MATCH(B42, Paste_Here!A$2:A$850, 0))))), INDEX(Paste_Here!AI$2:AI$850, MATCH(B42, Paste_Here!A$2:A$850, 0)), ""), ""), "")</f>
        <v/>
      </c>
      <c r="AB42" s="66"/>
      <c r="AC42" s="76" t="str">
        <f>IFERROR(IF(B42&lt;&gt;"", IF(AND(INDEX(Paste_Here!AJ$2:AJ$850, MATCH(B42, Paste_Here!A$2:A$850, 0))&lt;&gt;"", ISNUMBER(VALUE(INDEX(Paste_Here!AJ$2:AJ$850, MATCH(B42, Paste_Here!A$2:A$850, 0))))), INDEX(Paste_Here!AJ$2:AJ$850, MATCH(B42, Paste_Here!A$2:A$850, 0)), ""), ""), "")</f>
        <v/>
      </c>
      <c r="AD42" s="66"/>
      <c r="AE42" s="76" t="str">
        <f>IFERROR(IF(B42&lt;&gt;"", IF(AND(INDEX(Paste_Here!AK$2:AK$850, MATCH(B42, Paste_Here!A$2:A$850, 0))&lt;&gt;"", ISNUMBER(VALUE(INDEX(Paste_Here!AK$2:AK$850, MATCH(B42, Paste_Here!A$2:A$850, 0))))), INDEX(Paste_Here!AK$2:AK$850, MATCH(B42, Paste_Here!A$2:A$850, 0)), ""), ""), "")</f>
        <v/>
      </c>
      <c r="AF42" s="66"/>
      <c r="AG42" s="76" t="str">
        <f>IFERROR(IF(B42&lt;&gt;"", IF(AND(INDEX(Paste_Here!AL$2:AL$850, MATCH(B42, Paste_Here!A$2:A$850, 0))&lt;&gt;"", ISNUMBER(VALUE(INDEX(Paste_Here!AL$2:AL$850, MATCH(B42, Paste_Here!A$2:A$850, 0))))), INDEX(Paste_Here!AL$2:AL$850, MATCH(B42, Paste_Here!A$2:A$850, 0)), ""), ""), "")</f>
        <v/>
      </c>
      <c r="AH42" s="66"/>
      <c r="AI42" s="76" t="str">
        <f>IFERROR(IF(B42&lt;&gt;"", IF(AND(INDEX(Paste_Here!AH$2:AH$850, MATCH(B42, Paste_Here!A$2:A$850, 0))&lt;&gt;"", ISNUMBER(VALUE(INDEX(Paste_Here!AH$2:AH$850, MATCH(B42, Paste_Here!A$2:A$850, 0))))), IF(VALUE(INDEX(Paste_Here!AH$2:AH$850, MATCH(B42, Paste_Here!A$2:A$850, 0)))=0, "", INDEX(Paste_Here!AH$2:AH$850, MATCH(B42, Paste_Here!A$2:A$850, 0))), ""), ""), "")</f>
        <v/>
      </c>
      <c r="AJ42" s="66"/>
      <c r="AK42" s="76" t="str">
        <f>IFERROR(IF(B42&lt;&gt;"", IF(AND(INDEX(Paste_Here!N$2:N$850, MATCH(B42, Paste_Here!A$2:A$850, 0))&lt;&gt;"", ISNUMBER(VALUE(INDEX(Paste_Here!N$2:N$850, MATCH(B42, Paste_Here!A$2:A$850, 0))))), INDEX(Paste_Here!N$2:N$850, MATCH(B42, Paste_Here!A$2:A$850, 0)), ""), ""), "")</f>
        <v/>
      </c>
      <c r="AL42" s="66"/>
      <c r="AM42" s="76" t="str">
        <f>IFERROR(IF(B42&lt;&gt;"", IF(AND(INDEX(Paste_Here!O$2:O$850, MATCH(B42, Paste_Here!A$2:A$850, 0))&lt;&gt;"", ISNUMBER(VALUE(INDEX(Paste_Here!O$2:O$850, MATCH(B42, Paste_Here!A$2:A$850, 0))))), INDEX(Paste_Here!O$2:O$850, MATCH(B42, Paste_Here!A$2:A$850, 0)), ""), ""), "")</f>
        <v/>
      </c>
      <c r="AN42" s="66"/>
      <c r="AO42" s="76"/>
      <c r="AP42" s="66"/>
      <c r="AQ42" s="76"/>
      <c r="AR42" s="66"/>
      <c r="AS42" s="76"/>
      <c r="AT42" s="66"/>
      <c r="AU42" s="66"/>
      <c r="AV42" s="76" t="str">
        <f t="shared" si="3"/>
        <v/>
      </c>
      <c r="AW42" s="66"/>
      <c r="AX42" s="76" t="str">
        <f>IFERROR(IF(B42&lt;&gt;"", IF(ISNUMBER(SEARCH("Revealed-Potential (Primary Focus)", LOWER(INDEX(Paste_Here!Z$2:Z$850, MATCH(B42, Paste_Here!A$2:A$850, 0))))), "Rev-Potential: Prim", IF(ISNUMBER(SEARCH("Revealed-Potential (Secondary Focus)", LOWER(INDEX(Paste_Here!Z$2:Z$850, MATCH(B42, Paste_Here!A$2:A$850, 0))))), "Rev-Potential: Sec", IF(ISNUMBER(SEARCH("Monitoring", LOWER(INDEX(Paste_Here!Z$2:Z$850, MATCH(B42, Paste_Here!A$2:A$850, 0))))), "Monitoring", IF(ISNUMBER(SEARCH("At-Promise (Secondary Focus)", LOWER(INDEX(Paste_Here!Z$2:Z$850, MATCH(B42, Paste_Here!A$2:A$850, 0))))), "At-Promise: Sec", IF(ISNUMBER(SEARCH("At-Promise (Primary Focus)", LOWER(INDEX(Paste_Here!Z$2:Z$850, MATCH(B42, Paste_Here!A$2:A$850, 0))))), "At-Promise: Prim", ""))))), ""), "")</f>
        <v/>
      </c>
      <c r="AY42" s="66"/>
      <c r="AZ42" s="76"/>
      <c r="BA42" s="66"/>
      <c r="BB42" s="76"/>
      <c r="BC42" s="66"/>
      <c r="BD42" s="76"/>
      <c r="BE42" s="66"/>
      <c r="BF42" s="76"/>
      <c r="BG42" s="66"/>
      <c r="BH42" s="76"/>
      <c r="BI42" s="66"/>
      <c r="BJ42" s="66"/>
      <c r="BK42" s="76" t="str">
        <f t="shared" si="4"/>
        <v/>
      </c>
      <c r="BL42" s="66"/>
      <c r="BM42" s="76" t="str">
        <f>IFERROR(IF(B42&lt;&gt;"", IF(AND(ISNUMBER(VALUE(SUBSTITUTE(SUBSTITUTE(Paste_Here!R42, "br", "-"), "L", ""))), VALUE(SUBSTITUTE(SUBSTITUTE(Paste_Here!R42, "br", "-"), "L", "")) &gt;= 1095), "Yes", IF(AND(ISNUMBER(VALUE(SUBSTITUTE(SUBSTITUTE(Paste_Here!R42, "br", "-"), "L", ""))), VALUE(SUBSTITUTE(SUBSTITUTE(Paste_Here!R42, "br", "-"), "L", "")) &lt;= 1094), "No", "")), ""), "")</f>
        <v/>
      </c>
      <c r="BN42" s="66"/>
      <c r="BO42" s="76" t="str">
        <f>IFERROR(IF(B42&lt;&gt;"", IF(COUNTIF(INDEX(Paste_Here!Y$2:AB$850, MATCH(B42, Paste_Here!A$2:A$850, 0), 0), "yes") &gt; 0, "Yes", IF(COUNTIF(INDEX(Paste_Here!Y$2:AB$850, MATCH(B42, Paste_Here!A$2:A$850, 0), 0), "no") &gt; 0, "No", "")), ""), "")</f>
        <v/>
      </c>
      <c r="BP42" s="66"/>
      <c r="BQ42" s="76" t="str">
        <f>IFERROR(IF(B42&lt;&gt;"", IF(AND(ISNUMBER(VALUE(SUBSTITUTE(SUBSTITUTE(Paste_Here!U42, "em", "-"), "q", ""))), VALUE(SUBSTITUTE(SUBSTITUTE(Paste_Here!U42, "em", "-"), "q", "")) &gt;= 910), "Yes", IF(AND(ISNUMBER(VALUE(SUBSTITUTE(SUBSTITUTE(Paste_Here!U42, "em", "-"), "q", ""))), VALUE(SUBSTITUTE(SUBSTITUTE(Paste_Here!U42, "em", "-"), "q", "")) &lt;= 909), "No", "")), ""), "")</f>
        <v/>
      </c>
      <c r="BR42" s="66"/>
      <c r="BS42" s="76" t="str">
        <f>IFERROR(IF(B42&lt;&gt;"", IF(AND(INDEX(Paste_Here!X$2:X$850, MATCH(B42, Paste_Here!A$2:A$850, 0))&lt;&gt;"", ISNUMBER(VALUE(INDEX(Paste_Here!X$2:X$850, MATCH(B42, Paste_Here!A$2:A$850, 0))))), INDEX(Paste_Here!X$2:X$850, MATCH(B42, Paste_Here!A$2:A$850, 0)), ""), ""), "")</f>
        <v/>
      </c>
      <c r="BT42" s="66"/>
      <c r="BU42" s="76" t="str">
        <f>IFERROR(IF(B42&lt;&gt;"", IF(ISNUMBER(VALUE(INDEX(Paste_Here!G$2:G$850, MATCH(B42, Paste_Here!A$2:A$850, 0)))), IF(VALUE(INDEX(Paste_Here!G$2:G$850, MATCH(B42, Paste_Here!A$2:A$850, 0)))=0, "No", IF(AND(VALUE(INDEX(Paste_Here!G$2:G$850, MATCH(B42, Paste_Here!A$2:A$850, 0)))&gt;=1, VALUE(INDEX(Paste_Here!G$2:G$850, MATCH(B42, Paste_Here!A$2:A$850, 0)))&lt;=4), VALUE(INDEX(Paste_Here!G$2:G$850, MATCH(B42, Paste_Here!A$2:A$850, 0))), "")), ""), ""), "")</f>
        <v/>
      </c>
      <c r="BV42" s="66"/>
      <c r="BW42" s="76" t="str">
        <f>IFERROR(IF(B42&lt;&gt;"", IF(ISNUMBER(VALUE(INDEX(Paste_Here!H$2:H$850, MATCH(B42, Paste_Here!A$2:A$850, 0)))), IF(VALUE(INDEX(Paste_Here!H$2:H$850, MATCH(B42, Paste_Here!A$2:A$850, 0)))=0, "No", IF(AND(VALUE(INDEX(Paste_Here!H$2:H$850, MATCH(B42, Paste_Here!A$2:A$850, 0)))&gt;=1, VALUE(INDEX(Paste_Here!H$2:H$850, MATCH(B42, Paste_Here!A$2:A$850, 0)))&lt;=4), VALUE(INDEX(Paste_Here!H$2:H$850, MATCH(B42, Paste_Here!A$2:A$850, 0))), "")), ""), ""), "")</f>
        <v/>
      </c>
      <c r="BX42" s="66"/>
      <c r="BY42" s="76"/>
      <c r="BZ42" s="66"/>
      <c r="CA42" s="76"/>
      <c r="CB42" s="66"/>
      <c r="CC42" s="66"/>
      <c r="CD42" s="76" t="str">
        <f t="shared" si="5"/>
        <v/>
      </c>
      <c r="CE42" s="66"/>
      <c r="CF42" s="76" t="str">
        <f>IFERROR(IF(B42&lt;&gt;"", IF(AND(INDEX(Paste_Here!P$2:P$850, MATCH(B42, Paste_Here!A$2:A$850, 0))&lt;&gt;"", ISNUMBER(VALUE(INDEX(Paste_Here!P$2:P$850, MATCH(B42, Paste_Here!A$2:A$850, 0))))), INDEX(Paste_Here!P$2:P$850, MATCH(B42, Paste_Here!A$2:A$850, 0)), ""), ""), "")</f>
        <v/>
      </c>
      <c r="CG42" s="66"/>
      <c r="CH42" s="76" t="str">
        <f>IFERROR(IF(B42&lt;&gt;"", IF(ISNUMBER(SEARCH("highrisk", LOWER(INDEX(Paste_Here!Q$2:Q$850, MATCH(B42, Paste_Here!A$2:A$850, 0))))), "High Risk", IF(ISNUMBER(SEARCH("lowrisk", LOWER(INDEX(Paste_Here!Q$2:Q$850, MATCH(B42, Paste_Here!A$2:A$850, 0))))), "Low Risk", IF(ISNUMBER(SEARCH("somerisk", LOWER(INDEX(Paste_Here!Q$2:Q$850, MATCH(B42, Paste_Here!A$2:A$850, 0))))), "Some Risk", ""))), ""), "")</f>
        <v/>
      </c>
      <c r="CI42" s="66"/>
      <c r="CJ42" s="76" t="str">
        <f>IFERROR(IF(B42&lt;&gt;"", IF(AND(INDEX(Paste_Here!AA$2:AA$850, MATCH(B42, Paste_Here!A$2:A$850, 0))&lt;&gt;"", ISNUMBER(VALUE(INDEX(Paste_Here!AA$2:AA$850, MATCH(B42, Paste_Here!A$2:A$850, 0))))), INDEX(Paste_Here!AA$2:AA$850, MATCH(B42, Paste_Here!A$2:A$850, 0)), ""), ""), "")</f>
        <v/>
      </c>
      <c r="CK42" s="66"/>
      <c r="CL42" s="76" t="str">
        <f>IFERROR(IF(B42&lt;&gt;"", IF(LOWER(INDEX(Paste_Here!AB$2:AB$850, MATCH(B42, Paste_Here!A$2:A$850, 0)))="approaching expectations", "Approaching", IF(LOWER(INDEX(Paste_Here!AB$2:AB$850, MATCH(B42, Paste_Here!A$2:A$850, 0)))="met expectations", "Met", IF(LOWER(INDEX(Paste_Here!AB$2:AB$850, MATCH(B42, Paste_Here!A$2:A$850, 0)))="exceeded expectations", "Exceeded", IF(LOWER(INDEX(Paste_Here!AB$2:AB$850, MATCH(B42, Paste_Here!A$2:A$850, 0)))="below expectations", "Below", "")))), ""), "")</f>
        <v/>
      </c>
      <c r="CM42" s="66"/>
      <c r="CN42" s="76" t="str">
        <f>IFERROR(IF(B42&lt;&gt;"", IF(AND(INDEX(Paste_Here!AC$2:AC$850, MATCH(B42, Paste_Here!A$2:A$850, 0))&lt;&gt;"", ISNUMBER(VALUE(INDEX(Paste_Here!AC$2:AC$850, MATCH(B42, Paste_Here!A$2:A$850, 0))))), INDEX(Paste_Here!AC$2:AC$850, MATCH(B42, Paste_Here!A$2:A$850, 0)), ""), ""), "")</f>
        <v/>
      </c>
      <c r="CO42" s="66"/>
      <c r="CP42" s="76"/>
      <c r="CQ42" s="66"/>
      <c r="CR42" s="76"/>
      <c r="CS42" s="66"/>
      <c r="CT42" s="76"/>
      <c r="CU42" s="66"/>
      <c r="CV42" s="76"/>
      <c r="CW42" s="66"/>
      <c r="CX42" s="76"/>
      <c r="CY42" s="66"/>
      <c r="CZ42" s="66"/>
      <c r="DA42" s="76" t="str">
        <f t="shared" si="6"/>
        <v/>
      </c>
      <c r="DB42" s="66"/>
      <c r="DC42" s="76" t="str">
        <f>IFERROR(IF(B42&lt;&gt;"", IF(AND(INDEX(Paste_Here!V$2:V$850, MATCH(B42, Paste_Here!A$2:A$850, 0))&lt;&gt;"", ISNUMBER(VALUE(INDEX(Paste_Here!V$2:V$850, MATCH(B42, Paste_Here!A$2:A$850, 0))))), INDEX(Paste_Here!V$2:V$850, MATCH(B42, Paste_Here!A$2:A$850, 0)), ""), ""), "")</f>
        <v/>
      </c>
      <c r="DD42" s="66"/>
      <c r="DE42" s="76" t="str">
        <f>IFERROR(IF(B42&lt;&gt;"", IF(ISNUMBER(SEARCH("highrisk", LOWER(INDEX(Paste_Here!W$2:W$850, MATCH(B42, Paste_Here!A$2:A$850, 0))))), "High Risk", IF(ISNUMBER(SEARCH("lowrisk", LOWER(INDEX(Paste_Here!W$2:W$850, MATCH(B42, Paste_Here!A$2:A$850, 0))))), "Low Risk", IF(ISNUMBER(SEARCH("somerisk", LOWER(INDEX(Paste_Here!W$2:W$850, MATCH(B42, Paste_Here!A$2:A$850, 0))))), "Some Risk", ""))), ""), "")</f>
        <v/>
      </c>
      <c r="DF42" s="66"/>
      <c r="DG42" s="76" t="str">
        <f>IFERROR(IF(B42&lt;&gt;"", IF(AND(INDEX(Paste_Here!S$2:S$850, MATCH(B42, Paste_Here!A$2:A$850, 0))&lt;&gt;"", ISNUMBER(VALUE(INDEX(Paste_Here!S$2:S$850, MATCH(B42, Paste_Here!A$2:A$850, 0))))), INDEX(Paste_Here!S$2:S$850, MATCH(B42, Paste_Here!A$2:A$850, 0)), ""), ""), "")</f>
        <v/>
      </c>
      <c r="DH42" s="66"/>
      <c r="DI42" s="76" t="str">
        <f>IFERROR(IF(B42&lt;&gt;"", IF(ISNUMBER(SEARCH("highrisk", LOWER(INDEX(Paste_Here!T$2:T$850, MATCH(B42, Paste_Here!A$2:A$850, 0))))), "High Risk", IF(ISNUMBER(SEARCH("lowrisk", LOWER(INDEX(Paste_Here!T$2:T$850, MATCH(B42, Paste_Here!A$2:A$850, 0))))), "Low Risk", IF(ISNUMBER(SEARCH("somerisk", LOWER(INDEX(Paste_Here!T$2:T$850, MATCH(B42, Paste_Here!A$2:A$850, 0))))), "Some Risk", ""))), ""), "")</f>
        <v/>
      </c>
      <c r="DJ42" s="66"/>
      <c r="DK42" s="76" t="str">
        <f>IFERROR(IF(B42&lt;&gt;"", IF(AND(INDEX(Paste_Here!AD$2:AD$850, MATCH(B42, Paste_Here!A$2:A$850, 0))&lt;&gt;"", ISNUMBER(VALUE(INDEX(Paste_Here!AD$2:AD$850, MATCH(B42, Paste_Here!A$2:A$850, 0))))), INDEX(Paste_Here!AD$2:AD$850, MATCH(B42, Paste_Here!A$2:A$850, 0)), ""), ""), "")</f>
        <v/>
      </c>
      <c r="DL42" s="66"/>
      <c r="DM42" s="76" t="str">
        <f>IFERROR(IF(B42&lt;&gt;"", IF(LOWER(INDEX(Paste_Here!AE$2:AE$850, MATCH(B42, Paste_Here!A$2:A$850, 0)))="approaching expectations", "Approaching", IF(LOWER(INDEX(Paste_Here!AE$2:AE$850, MATCH(B42, Paste_Here!A$2:A$850, 0)))="met expectations", "Met", IF(LOWER(INDEX(Paste_Here!AE$2:AE$850, MATCH(B42, Paste_Here!A$2:A$850, 0)))="exceeded expectations", "Exceeded", IF(LOWER(INDEX(Paste_Here!AE$2:AE$850, MATCH(B42, Paste_Here!A$2:A$850, 0)))="below expectations", "Below", "")))), ""), "")</f>
        <v/>
      </c>
      <c r="DN42" s="66"/>
      <c r="DO42" s="76"/>
      <c r="DP42" s="66"/>
      <c r="DQ42" s="76"/>
      <c r="DR42" s="66"/>
      <c r="DS42" s="76"/>
      <c r="DT42" s="66"/>
      <c r="DU42" s="76"/>
      <c r="DV42" s="66"/>
      <c r="DW42" s="66"/>
      <c r="DX42" s="76" t="str">
        <f t="shared" si="7"/>
        <v/>
      </c>
      <c r="DY42" s="66"/>
      <c r="DZ42" s="76"/>
      <c r="EA42" s="66"/>
      <c r="EB42" s="76"/>
      <c r="EC42" s="66"/>
      <c r="ED42" s="76" t="str">
        <f>IFERROR(IF(B42&lt;&gt;"", IF(AND(INDEX(Paste_Here!AF$2:AF$850, MATCH(B42, Paste_Here!A$2:A$850, 0))&lt;&gt;"", ISNUMBER(VALUE(INDEX(Paste_Here!AF$2:AF$850, MATCH(B42, Paste_Here!A$2:A$850, 0))))), INDEX(Paste_Here!AF$2:AF$850, MATCH(B42, Paste_Here!A$2:A$850, 0)), ""), ""), "")</f>
        <v/>
      </c>
      <c r="EE42" s="66"/>
      <c r="EF42" s="76"/>
      <c r="EG42" s="66"/>
      <c r="EH42" s="76"/>
      <c r="EI42" s="66"/>
      <c r="EJ42" s="76" t="str">
        <f>IFERROR(IF(B42&lt;&gt;"", IF(AND(INDEX(Paste_Here!AG$2:AG$850, MATCH(B42, Paste_Here!A$2:A$850, 0))&lt;&gt;"", ISNUMBER(VALUE(INDEX(Paste_Here!AG$2:AG$850, MATCH(B42, Paste_Here!A$2:A$850, 0))))), INDEX(Paste_Here!AG$2:AG$850, MATCH(B42, Paste_Here!A$2:A$850, 0)), ""), ""), "")</f>
        <v/>
      </c>
      <c r="EK42" s="66"/>
      <c r="EL42" s="76"/>
      <c r="EM42" s="66"/>
      <c r="EN42" s="76"/>
      <c r="EO42" s="66"/>
      <c r="EP42" s="76"/>
      <c r="EQ42" s="66"/>
      <c r="ER42" s="76"/>
      <c r="ES42" s="66"/>
      <c r="ET42" s="66"/>
      <c r="EU42" s="76"/>
      <c r="EV42" s="66"/>
      <c r="EW42" s="76"/>
      <c r="EX42" s="66"/>
      <c r="EY42" s="76"/>
      <c r="EZ42" s="66"/>
      <c r="FA42" s="76"/>
      <c r="FB42" s="66"/>
      <c r="FC42" s="76"/>
      <c r="FD42" s="66"/>
      <c r="FE42" s="76"/>
      <c r="FF42" s="66"/>
      <c r="FG42" s="76"/>
      <c r="FH42" s="66"/>
      <c r="FI42" s="76"/>
      <c r="FJ42" s="66"/>
      <c r="FK42" s="76"/>
      <c r="FL42" s="66"/>
      <c r="FM42" s="76"/>
      <c r="FN42" s="66"/>
      <c r="FO42" s="76"/>
      <c r="FP42" s="66"/>
      <c r="FQ42" s="76"/>
      <c r="FR42" s="66"/>
      <c r="FS42" s="76"/>
      <c r="FT42" s="66"/>
      <c r="FU42" s="76"/>
      <c r="FV42" s="66"/>
      <c r="FW42" s="76"/>
      <c r="FX42" s="66"/>
      <c r="FY42" s="76"/>
      <c r="FZ42" s="66"/>
      <c r="GA42" s="76"/>
      <c r="GB42" s="66"/>
      <c r="GC42" s="76"/>
      <c r="GD42" s="66"/>
      <c r="GE42" s="76"/>
      <c r="GF42" s="66"/>
      <c r="GG42" s="76"/>
      <c r="GH42" s="66"/>
      <c r="GI42" s="76"/>
      <c r="GJ42" s="66"/>
      <c r="GK42" s="76"/>
      <c r="GL42" s="66"/>
      <c r="GM42" s="76"/>
      <c r="GN42" s="66"/>
      <c r="GO42" s="76"/>
      <c r="GP42" s="66"/>
      <c r="GQ42" s="76"/>
      <c r="GR42" s="66"/>
      <c r="GS42" s="76"/>
      <c r="GT42" s="66"/>
      <c r="GU42" s="76"/>
      <c r="GV42" s="66"/>
      <c r="GW42" s="76"/>
      <c r="GX42" s="66"/>
      <c r="GY42" s="76"/>
      <c r="GZ42" s="66"/>
      <c r="HA42" s="76"/>
      <c r="HB42" s="66"/>
      <c r="HC42" s="76"/>
      <c r="HD42" s="66"/>
      <c r="HE42" s="76"/>
      <c r="HF42" s="66"/>
      <c r="HG42" s="76"/>
      <c r="HH42" s="66"/>
      <c r="HI42" s="76"/>
      <c r="HJ42" s="66"/>
      <c r="HK42" s="76"/>
      <c r="HL42" s="66"/>
      <c r="HM42" s="76"/>
      <c r="HN42" s="66"/>
      <c r="HO42" s="76"/>
      <c r="HP42" s="66"/>
      <c r="HQ42" s="76"/>
      <c r="HR42" s="66"/>
      <c r="HS42" s="76"/>
      <c r="HT42" s="66"/>
      <c r="HU42" s="76"/>
      <c r="HV42" s="66"/>
      <c r="HW42" s="76"/>
      <c r="HX42" s="66"/>
      <c r="HY42" s="76"/>
      <c r="HZ42" s="66"/>
      <c r="IA42" s="76"/>
      <c r="IB42" s="66"/>
      <c r="IC42" s="76"/>
      <c r="ID42" s="66"/>
      <c r="IE42" s="76"/>
      <c r="IF42" s="66"/>
      <c r="IG42" s="76"/>
      <c r="IH42" s="66"/>
      <c r="II42" s="76"/>
      <c r="IJ42" s="66"/>
      <c r="IK42" s="76"/>
      <c r="IL42" s="66"/>
      <c r="IM42" s="76"/>
      <c r="IN42" s="66"/>
      <c r="IO42" s="76"/>
      <c r="IP42" s="66"/>
      <c r="IQ42" s="76"/>
      <c r="IR42" s="66"/>
      <c r="IS42" s="76"/>
      <c r="IT42" s="66"/>
      <c r="IU42" s="76"/>
      <c r="IV42" s="66"/>
      <c r="IW42" s="76"/>
      <c r="IX42" s="66"/>
      <c r="IY42" s="76"/>
      <c r="IZ42" s="66"/>
      <c r="JA42" s="76"/>
      <c r="JB42" s="66"/>
      <c r="JC42" s="76"/>
      <c r="JD42" s="66"/>
      <c r="JE42" s="76"/>
      <c r="JF42" s="66"/>
      <c r="JG42" s="76"/>
      <c r="JH42" s="66"/>
      <c r="JI42" s="76"/>
      <c r="JJ42" s="66"/>
      <c r="JK42" s="76"/>
      <c r="JL42" s="66"/>
      <c r="JM42" s="76"/>
      <c r="JN42" s="66"/>
      <c r="JO42" s="76"/>
      <c r="JP42" s="66"/>
      <c r="JQ42" s="76"/>
      <c r="JR42" s="66"/>
      <c r="JS42" s="76"/>
      <c r="JT42" s="66"/>
      <c r="JU42" s="76"/>
      <c r="JV42" s="66"/>
      <c r="JW42" s="76"/>
      <c r="JX42" s="66"/>
      <c r="JY42" s="76"/>
      <c r="JZ42" s="66"/>
      <c r="KA42" s="76"/>
      <c r="KB42" s="66"/>
      <c r="KC42" s="76"/>
      <c r="KD42" s="66"/>
      <c r="KE42" s="76"/>
      <c r="KF42" s="66"/>
      <c r="KG42" s="76"/>
      <c r="KH42" s="66"/>
      <c r="KI42" s="76"/>
      <c r="KJ42" s="66"/>
      <c r="KK42" s="76"/>
      <c r="KL42" s="66"/>
      <c r="KM42" s="76"/>
      <c r="KN42" s="66"/>
      <c r="KO42" s="76"/>
      <c r="KP42" s="66"/>
      <c r="KQ42" s="76"/>
      <c r="KR42" s="66"/>
      <c r="KS42" s="76"/>
      <c r="KT42" s="66"/>
      <c r="KU42" s="76"/>
      <c r="KV42" s="66"/>
      <c r="KW42" s="76"/>
      <c r="KX42" s="66"/>
      <c r="KY42" s="76"/>
      <c r="KZ42" s="66"/>
      <c r="LA42" s="76"/>
      <c r="LB42" s="66"/>
      <c r="LC42" s="76"/>
      <c r="LD42" s="66"/>
      <c r="LE42" s="76"/>
      <c r="LF42" s="66"/>
      <c r="LG42" s="76"/>
      <c r="LH42" s="66"/>
      <c r="LI42" s="76"/>
      <c r="LJ42" s="66"/>
      <c r="LK42" s="76"/>
      <c r="LL42" s="66"/>
      <c r="LM42" s="76"/>
      <c r="LN42" s="66"/>
      <c r="LO42" s="76"/>
      <c r="LP42" s="66"/>
      <c r="LQ42" s="76"/>
      <c r="LR42" s="66"/>
      <c r="LS42" s="76"/>
      <c r="LT42" s="66"/>
      <c r="LU42" s="76"/>
      <c r="LV42" s="66"/>
      <c r="LW42" s="76"/>
      <c r="LX42" s="66"/>
      <c r="LY42" s="76"/>
      <c r="LZ42" s="66"/>
      <c r="MA42" s="76"/>
      <c r="MB42" s="66"/>
      <c r="MC42" s="76"/>
      <c r="MD42" s="66"/>
      <c r="MG42" s="1" t="str" cm="1">
        <f t="array" ref="MG42">IFERROR(INDEX(Paste_Here!$B$2:$B$850, MATCH(0, COUNTIF(MG$4:MG41, Paste_Here!$B$2:$B$850) + IF(Paste_Here!$B$2:$B$850="", 1, 0), 0)), "")</f>
        <v/>
      </c>
      <c r="MH42" s="1" t="str">
        <f>IF(MG42&lt;&gt;"", INDEX(Paste_Here!$A$2:$A$850, MATCH(MG42, Paste_Here!$B$2:$B$850, 0)), "")</f>
        <v/>
      </c>
      <c r="MI42" s="1" t="str">
        <f t="shared" si="8"/>
        <v/>
      </c>
      <c r="MJ42" s="1" t="str" cm="1">
        <f t="array" ref="MJ42">IFERROR(INDEX($MI$5:$MI$850, MATCH(SMALL(IF($MI$5:$MI$850&lt;&gt;"", COUNTIF($MI$5:$MI$850, "&lt;"&amp;$MI$5:$MI$850)+1), ROW()-ROW($MJ$5)+1), COUNTIF($MI$5:$MI$850, "&lt;"&amp;$MI$5:$MI$850)+1, 0)), "")</f>
        <v/>
      </c>
    </row>
    <row r="43" spans="1:348">
      <c r="A43" s="66"/>
      <c r="B43" s="76" t="str">
        <f t="shared" si="1"/>
        <v/>
      </c>
      <c r="C43" s="66"/>
      <c r="D43" s="76" t="str">
        <f>IFERROR(IF(B43&lt;&gt;"", IF(AND(INDEX(Paste_Here!B$2:B$850, MATCH(B43, Paste_Here!A$2:A$850, 0))&lt;&gt;"", ISNUMBER(VALUE(INDEX(Paste_Here!B$2:B$850, MATCH(B43, Paste_Here!A$2:A$850, 0))))), INDEX(Paste_Here!B$2:B$850, MATCH(B43, Paste_Here!A$2:A$850, 0)), ""), ""), "")</f>
        <v/>
      </c>
      <c r="E43" s="66"/>
      <c r="F43" s="76" t="str">
        <f>IFERROR(IF(B43&lt;&gt;"", IF(ISTEXT(INDEX(Paste_Here!K$2:K$850, MATCH(B43, Paste_Here!A$2:A$850, 0))), INDEX(Paste_Here!K$2:K$850, MATCH(B43, Paste_Here!A$2:A$850, 0)), ""), ""), "")</f>
        <v/>
      </c>
      <c r="G43" s="66"/>
      <c r="H43" s="76" t="str">
        <f>IFERROR(IF(B43&lt;&gt;"", IF(ISTEXT(INDEX(Paste_Here!C$2:C$850, MATCH(B43, Paste_Here!A$2:A$850, 0))), INDEX(Paste_Here!C$2:C$850, MATCH(B43, Paste_Here!A$2:A$850, 0)), ""), ""), "")</f>
        <v/>
      </c>
      <c r="I43" s="66"/>
      <c r="J43" s="76" t="str">
        <f>IFERROR(IF(B43&lt;&gt;"", IF(ISNUMBER(SEARCH("s", LOWER(INDEX(Paste_Here!M$2:M$850, MATCH(B43, Paste_Here!A$2:A$850, 0))))), "Yes", IF(INDEX(Paste_Here!M$2:M$850, MATCH(B43, Paste_Here!A$2:A$850, 0))&lt;&gt;"", "No", "")), ""), "")</f>
        <v/>
      </c>
      <c r="K43" s="66"/>
      <c r="L43" s="76" t="str">
        <f>IFERROR(IF(B43&lt;&gt;"", IF(ISNUMBER(SEARCH("yes", LOWER(INDEX(Paste_Here!E$2:E$850, MATCH(B43, Paste_Here!A$2:A$850, 0))))), "Yes", IF(ISNUMBER(SEARCH("no", LOWER(INDEX(Paste_Here!E$2:E$850, MATCH(B43, Paste_Here!A$2:A$850, 0))))), "No", "")), ""), "")</f>
        <v/>
      </c>
      <c r="M43" s="66"/>
      <c r="N43" s="76" t="str">
        <f>IFERROR(IF(B43&lt;&gt;"", IF(ISNUMBER(SEARCH("yes", LOWER(INDEX(Paste_Here!F$2:F$850, MATCH(B43, Paste_Here!A$2:A$850, 0))))), "Yes", IF(ISNUMBER(SEARCH("no", LOWER(INDEX(Paste_Here!F$2:F$850, MATCH(B43, Paste_Here!A$2:A$850, 0))))), "No", "")), ""), "")</f>
        <v/>
      </c>
      <c r="O43" s="66"/>
      <c r="P43" s="76" t="str">
        <f>IFERROR(IF(B43&lt;&gt;"", IF(ISNUMBER(SEARCH("yes", LOWER(INDEX(Paste_Here!L$2:L$850, MATCH(B43, Paste_Here!A$2:A$850, 0))))), "Yes", IF(ISNUMBER(SEARCH("no", LOWER(INDEX(Paste_Here!L$2:L$850, MATCH(B43, Paste_Here!A$2:A$850, 0))))), "No", "")), ""), "")</f>
        <v/>
      </c>
      <c r="Q43" s="66"/>
      <c r="R43" s="76" t="str">
        <f>IFERROR(IF(B43&lt;&gt;"", IF(ISNUMBER(SEARCH("transitional 2", LOWER(INDEX(Paste_Here!D$2:D$850, MATCH(B43, Paste_Here!A$2:A$850, 0))))), "T2", IF(ISNUMBER(SEARCH("transitional 1", LOWER(INDEX(Paste_Here!D$2:D$850, MATCH(B43, Paste_Here!A$2:A$850, 0))))), "T1", IF(ISNUMBER(SEARCH("waived ell services", LOWER(INDEX(Paste_Here!D$2:D$850, MATCH(B43, Paste_Here!A$2:A$850, 0))))), "W", IF(ISNUMBER(SEARCH("english language learner", LOWER(INDEX(Paste_Here!D$2:D$850, MATCH(B43, Paste_Here!A$2:A$850, 0))))), "L", "")))), ""), "")</f>
        <v/>
      </c>
      <c r="S43" s="66"/>
      <c r="T43" s="76" t="str">
        <f>IFERROR(IF(B43&lt;&gt;"", IF(ISNUMBER(SEARCH("yes", LOWER(INDEX(Paste_Here!I$2:I$850, MATCH(B43, Paste_Here!A$2:A$850, 0))))), "Yes", IF(ISNUMBER(SEARCH("no", LOWER(INDEX(Paste_Here!I$2:I$850, MATCH(B43, Paste_Here!A$2:A$850, 0))))), "No", "")), ""), "")</f>
        <v/>
      </c>
      <c r="U43" s="66"/>
      <c r="V43" s="76" t="str">
        <f>IFERROR(IF(B43&lt;&gt;"", IF(ISTEXT(INDEX(Paste_Here!J$2:J$850, MATCH(B43, Paste_Here!A$2:A$850, 0))), VALUE(INDEX(Paste_Here!J$2:J$850, MATCH(B43, Paste_Here!A$2:A$850, 0))), ""), ""), "")</f>
        <v/>
      </c>
      <c r="W43" s="66"/>
      <c r="X43" s="66"/>
      <c r="Y43" s="76" t="str">
        <f t="shared" si="2"/>
        <v/>
      </c>
      <c r="Z43" s="66"/>
      <c r="AA43" s="76" t="str">
        <f>IFERROR(IF(B43&lt;&gt;"", IF(AND(INDEX(Paste_Here!AI$2:AI$850, MATCH(B43, Paste_Here!A$2:A$850, 0))&lt;&gt;"", ISNUMBER(VALUE(INDEX(Paste_Here!AI$2:AI$850, MATCH(B43, Paste_Here!A$2:A$850, 0))))), INDEX(Paste_Here!AI$2:AI$850, MATCH(B43, Paste_Here!A$2:A$850, 0)), ""), ""), "")</f>
        <v/>
      </c>
      <c r="AB43" s="66"/>
      <c r="AC43" s="76" t="str">
        <f>IFERROR(IF(B43&lt;&gt;"", IF(AND(INDEX(Paste_Here!AJ$2:AJ$850, MATCH(B43, Paste_Here!A$2:A$850, 0))&lt;&gt;"", ISNUMBER(VALUE(INDEX(Paste_Here!AJ$2:AJ$850, MATCH(B43, Paste_Here!A$2:A$850, 0))))), INDEX(Paste_Here!AJ$2:AJ$850, MATCH(B43, Paste_Here!A$2:A$850, 0)), ""), ""), "")</f>
        <v/>
      </c>
      <c r="AD43" s="66"/>
      <c r="AE43" s="76" t="str">
        <f>IFERROR(IF(B43&lt;&gt;"", IF(AND(INDEX(Paste_Here!AK$2:AK$850, MATCH(B43, Paste_Here!A$2:A$850, 0))&lt;&gt;"", ISNUMBER(VALUE(INDEX(Paste_Here!AK$2:AK$850, MATCH(B43, Paste_Here!A$2:A$850, 0))))), INDEX(Paste_Here!AK$2:AK$850, MATCH(B43, Paste_Here!A$2:A$850, 0)), ""), ""), "")</f>
        <v/>
      </c>
      <c r="AF43" s="66"/>
      <c r="AG43" s="76" t="str">
        <f>IFERROR(IF(B43&lt;&gt;"", IF(AND(INDEX(Paste_Here!AL$2:AL$850, MATCH(B43, Paste_Here!A$2:A$850, 0))&lt;&gt;"", ISNUMBER(VALUE(INDEX(Paste_Here!AL$2:AL$850, MATCH(B43, Paste_Here!A$2:A$850, 0))))), INDEX(Paste_Here!AL$2:AL$850, MATCH(B43, Paste_Here!A$2:A$850, 0)), ""), ""), "")</f>
        <v/>
      </c>
      <c r="AH43" s="66"/>
      <c r="AI43" s="76" t="str">
        <f>IFERROR(IF(B43&lt;&gt;"", IF(AND(INDEX(Paste_Here!AH$2:AH$850, MATCH(B43, Paste_Here!A$2:A$850, 0))&lt;&gt;"", ISNUMBER(VALUE(INDEX(Paste_Here!AH$2:AH$850, MATCH(B43, Paste_Here!A$2:A$850, 0))))), IF(VALUE(INDEX(Paste_Here!AH$2:AH$850, MATCH(B43, Paste_Here!A$2:A$850, 0)))=0, "", INDEX(Paste_Here!AH$2:AH$850, MATCH(B43, Paste_Here!A$2:A$850, 0))), ""), ""), "")</f>
        <v/>
      </c>
      <c r="AJ43" s="66"/>
      <c r="AK43" s="76" t="str">
        <f>IFERROR(IF(B43&lt;&gt;"", IF(AND(INDEX(Paste_Here!N$2:N$850, MATCH(B43, Paste_Here!A$2:A$850, 0))&lt;&gt;"", ISNUMBER(VALUE(INDEX(Paste_Here!N$2:N$850, MATCH(B43, Paste_Here!A$2:A$850, 0))))), INDEX(Paste_Here!N$2:N$850, MATCH(B43, Paste_Here!A$2:A$850, 0)), ""), ""), "")</f>
        <v/>
      </c>
      <c r="AL43" s="66"/>
      <c r="AM43" s="76" t="str">
        <f>IFERROR(IF(B43&lt;&gt;"", IF(AND(INDEX(Paste_Here!O$2:O$850, MATCH(B43, Paste_Here!A$2:A$850, 0))&lt;&gt;"", ISNUMBER(VALUE(INDEX(Paste_Here!O$2:O$850, MATCH(B43, Paste_Here!A$2:A$850, 0))))), INDEX(Paste_Here!O$2:O$850, MATCH(B43, Paste_Here!A$2:A$850, 0)), ""), ""), "")</f>
        <v/>
      </c>
      <c r="AN43" s="66"/>
      <c r="AO43" s="76"/>
      <c r="AP43" s="66"/>
      <c r="AQ43" s="76"/>
      <c r="AR43" s="66"/>
      <c r="AS43" s="76"/>
      <c r="AT43" s="66"/>
      <c r="AU43" s="66"/>
      <c r="AV43" s="76" t="str">
        <f t="shared" si="3"/>
        <v/>
      </c>
      <c r="AW43" s="66"/>
      <c r="AX43" s="76" t="str">
        <f>IFERROR(IF(B43&lt;&gt;"", IF(ISNUMBER(SEARCH("Revealed-Potential (Primary Focus)", LOWER(INDEX(Paste_Here!Z$2:Z$850, MATCH(B43, Paste_Here!A$2:A$850, 0))))), "Rev-Potential: Prim", IF(ISNUMBER(SEARCH("Revealed-Potential (Secondary Focus)", LOWER(INDEX(Paste_Here!Z$2:Z$850, MATCH(B43, Paste_Here!A$2:A$850, 0))))), "Rev-Potential: Sec", IF(ISNUMBER(SEARCH("Monitoring", LOWER(INDEX(Paste_Here!Z$2:Z$850, MATCH(B43, Paste_Here!A$2:A$850, 0))))), "Monitoring", IF(ISNUMBER(SEARCH("At-Promise (Secondary Focus)", LOWER(INDEX(Paste_Here!Z$2:Z$850, MATCH(B43, Paste_Here!A$2:A$850, 0))))), "At-Promise: Sec", IF(ISNUMBER(SEARCH("At-Promise (Primary Focus)", LOWER(INDEX(Paste_Here!Z$2:Z$850, MATCH(B43, Paste_Here!A$2:A$850, 0))))), "At-Promise: Prim", ""))))), ""), "")</f>
        <v/>
      </c>
      <c r="AY43" s="66"/>
      <c r="AZ43" s="76"/>
      <c r="BA43" s="66"/>
      <c r="BB43" s="76"/>
      <c r="BC43" s="66"/>
      <c r="BD43" s="76"/>
      <c r="BE43" s="66"/>
      <c r="BF43" s="76"/>
      <c r="BG43" s="66"/>
      <c r="BH43" s="76"/>
      <c r="BI43" s="66"/>
      <c r="BJ43" s="66"/>
      <c r="BK43" s="76" t="str">
        <f t="shared" si="4"/>
        <v/>
      </c>
      <c r="BL43" s="66"/>
      <c r="BM43" s="76" t="str">
        <f>IFERROR(IF(B43&lt;&gt;"", IF(AND(ISNUMBER(VALUE(SUBSTITUTE(SUBSTITUTE(Paste_Here!R43, "br", "-"), "L", ""))), VALUE(SUBSTITUTE(SUBSTITUTE(Paste_Here!R43, "br", "-"), "L", "")) &gt;= 1095), "Yes", IF(AND(ISNUMBER(VALUE(SUBSTITUTE(SUBSTITUTE(Paste_Here!R43, "br", "-"), "L", ""))), VALUE(SUBSTITUTE(SUBSTITUTE(Paste_Here!R43, "br", "-"), "L", "")) &lt;= 1094), "No", "")), ""), "")</f>
        <v/>
      </c>
      <c r="BN43" s="66"/>
      <c r="BO43" s="76" t="str">
        <f>IFERROR(IF(B43&lt;&gt;"", IF(COUNTIF(INDEX(Paste_Here!Y$2:AB$850, MATCH(B43, Paste_Here!A$2:A$850, 0), 0), "yes") &gt; 0, "Yes", IF(COUNTIF(INDEX(Paste_Here!Y$2:AB$850, MATCH(B43, Paste_Here!A$2:A$850, 0), 0), "no") &gt; 0, "No", "")), ""), "")</f>
        <v/>
      </c>
      <c r="BP43" s="66"/>
      <c r="BQ43" s="76" t="str">
        <f>IFERROR(IF(B43&lt;&gt;"", IF(AND(ISNUMBER(VALUE(SUBSTITUTE(SUBSTITUTE(Paste_Here!U43, "em", "-"), "q", ""))), VALUE(SUBSTITUTE(SUBSTITUTE(Paste_Here!U43, "em", "-"), "q", "")) &gt;= 910), "Yes", IF(AND(ISNUMBER(VALUE(SUBSTITUTE(SUBSTITUTE(Paste_Here!U43, "em", "-"), "q", ""))), VALUE(SUBSTITUTE(SUBSTITUTE(Paste_Here!U43, "em", "-"), "q", "")) &lt;= 909), "No", "")), ""), "")</f>
        <v/>
      </c>
      <c r="BR43" s="66"/>
      <c r="BS43" s="76" t="str">
        <f>IFERROR(IF(B43&lt;&gt;"", IF(AND(INDEX(Paste_Here!X$2:X$850, MATCH(B43, Paste_Here!A$2:A$850, 0))&lt;&gt;"", ISNUMBER(VALUE(INDEX(Paste_Here!X$2:X$850, MATCH(B43, Paste_Here!A$2:A$850, 0))))), INDEX(Paste_Here!X$2:X$850, MATCH(B43, Paste_Here!A$2:A$850, 0)), ""), ""), "")</f>
        <v/>
      </c>
      <c r="BT43" s="66"/>
      <c r="BU43" s="76" t="str">
        <f>IFERROR(IF(B43&lt;&gt;"", IF(ISNUMBER(VALUE(INDEX(Paste_Here!G$2:G$850, MATCH(B43, Paste_Here!A$2:A$850, 0)))), IF(VALUE(INDEX(Paste_Here!G$2:G$850, MATCH(B43, Paste_Here!A$2:A$850, 0)))=0, "No", IF(AND(VALUE(INDEX(Paste_Here!G$2:G$850, MATCH(B43, Paste_Here!A$2:A$850, 0)))&gt;=1, VALUE(INDEX(Paste_Here!G$2:G$850, MATCH(B43, Paste_Here!A$2:A$850, 0)))&lt;=4), VALUE(INDEX(Paste_Here!G$2:G$850, MATCH(B43, Paste_Here!A$2:A$850, 0))), "")), ""), ""), "")</f>
        <v/>
      </c>
      <c r="BV43" s="66"/>
      <c r="BW43" s="76" t="str">
        <f>IFERROR(IF(B43&lt;&gt;"", IF(ISNUMBER(VALUE(INDEX(Paste_Here!H$2:H$850, MATCH(B43, Paste_Here!A$2:A$850, 0)))), IF(VALUE(INDEX(Paste_Here!H$2:H$850, MATCH(B43, Paste_Here!A$2:A$850, 0)))=0, "No", IF(AND(VALUE(INDEX(Paste_Here!H$2:H$850, MATCH(B43, Paste_Here!A$2:A$850, 0)))&gt;=1, VALUE(INDEX(Paste_Here!H$2:H$850, MATCH(B43, Paste_Here!A$2:A$850, 0)))&lt;=4), VALUE(INDEX(Paste_Here!H$2:H$850, MATCH(B43, Paste_Here!A$2:A$850, 0))), "")), ""), ""), "")</f>
        <v/>
      </c>
      <c r="BX43" s="66"/>
      <c r="BY43" s="76"/>
      <c r="BZ43" s="66"/>
      <c r="CA43" s="76"/>
      <c r="CB43" s="66"/>
      <c r="CC43" s="66"/>
      <c r="CD43" s="76" t="str">
        <f t="shared" si="5"/>
        <v/>
      </c>
      <c r="CE43" s="66"/>
      <c r="CF43" s="76" t="str">
        <f>IFERROR(IF(B43&lt;&gt;"", IF(AND(INDEX(Paste_Here!P$2:P$850, MATCH(B43, Paste_Here!A$2:A$850, 0))&lt;&gt;"", ISNUMBER(VALUE(INDEX(Paste_Here!P$2:P$850, MATCH(B43, Paste_Here!A$2:A$850, 0))))), INDEX(Paste_Here!P$2:P$850, MATCH(B43, Paste_Here!A$2:A$850, 0)), ""), ""), "")</f>
        <v/>
      </c>
      <c r="CG43" s="66"/>
      <c r="CH43" s="76" t="str">
        <f>IFERROR(IF(B43&lt;&gt;"", IF(ISNUMBER(SEARCH("highrisk", LOWER(INDEX(Paste_Here!Q$2:Q$850, MATCH(B43, Paste_Here!A$2:A$850, 0))))), "High Risk", IF(ISNUMBER(SEARCH("lowrisk", LOWER(INDEX(Paste_Here!Q$2:Q$850, MATCH(B43, Paste_Here!A$2:A$850, 0))))), "Low Risk", IF(ISNUMBER(SEARCH("somerisk", LOWER(INDEX(Paste_Here!Q$2:Q$850, MATCH(B43, Paste_Here!A$2:A$850, 0))))), "Some Risk", ""))), ""), "")</f>
        <v/>
      </c>
      <c r="CI43" s="66"/>
      <c r="CJ43" s="76" t="str">
        <f>IFERROR(IF(B43&lt;&gt;"", IF(AND(INDEX(Paste_Here!AA$2:AA$850, MATCH(B43, Paste_Here!A$2:A$850, 0))&lt;&gt;"", ISNUMBER(VALUE(INDEX(Paste_Here!AA$2:AA$850, MATCH(B43, Paste_Here!A$2:A$850, 0))))), INDEX(Paste_Here!AA$2:AA$850, MATCH(B43, Paste_Here!A$2:A$850, 0)), ""), ""), "")</f>
        <v/>
      </c>
      <c r="CK43" s="66"/>
      <c r="CL43" s="76" t="str">
        <f>IFERROR(IF(B43&lt;&gt;"", IF(LOWER(INDEX(Paste_Here!AB$2:AB$850, MATCH(B43, Paste_Here!A$2:A$850, 0)))="approaching expectations", "Approaching", IF(LOWER(INDEX(Paste_Here!AB$2:AB$850, MATCH(B43, Paste_Here!A$2:A$850, 0)))="met expectations", "Met", IF(LOWER(INDEX(Paste_Here!AB$2:AB$850, MATCH(B43, Paste_Here!A$2:A$850, 0)))="exceeded expectations", "Exceeded", IF(LOWER(INDEX(Paste_Here!AB$2:AB$850, MATCH(B43, Paste_Here!A$2:A$850, 0)))="below expectations", "Below", "")))), ""), "")</f>
        <v/>
      </c>
      <c r="CM43" s="66"/>
      <c r="CN43" s="76" t="str">
        <f>IFERROR(IF(B43&lt;&gt;"", IF(AND(INDEX(Paste_Here!AC$2:AC$850, MATCH(B43, Paste_Here!A$2:A$850, 0))&lt;&gt;"", ISNUMBER(VALUE(INDEX(Paste_Here!AC$2:AC$850, MATCH(B43, Paste_Here!A$2:A$850, 0))))), INDEX(Paste_Here!AC$2:AC$850, MATCH(B43, Paste_Here!A$2:A$850, 0)), ""), ""), "")</f>
        <v/>
      </c>
      <c r="CO43" s="66"/>
      <c r="CP43" s="76"/>
      <c r="CQ43" s="66"/>
      <c r="CR43" s="76"/>
      <c r="CS43" s="66"/>
      <c r="CT43" s="76"/>
      <c r="CU43" s="66"/>
      <c r="CV43" s="76"/>
      <c r="CW43" s="66"/>
      <c r="CX43" s="76"/>
      <c r="CY43" s="66"/>
      <c r="CZ43" s="66"/>
      <c r="DA43" s="76" t="str">
        <f t="shared" si="6"/>
        <v/>
      </c>
      <c r="DB43" s="66"/>
      <c r="DC43" s="76" t="str">
        <f>IFERROR(IF(B43&lt;&gt;"", IF(AND(INDEX(Paste_Here!V$2:V$850, MATCH(B43, Paste_Here!A$2:A$850, 0))&lt;&gt;"", ISNUMBER(VALUE(INDEX(Paste_Here!V$2:V$850, MATCH(B43, Paste_Here!A$2:A$850, 0))))), INDEX(Paste_Here!V$2:V$850, MATCH(B43, Paste_Here!A$2:A$850, 0)), ""), ""), "")</f>
        <v/>
      </c>
      <c r="DD43" s="66"/>
      <c r="DE43" s="76" t="str">
        <f>IFERROR(IF(B43&lt;&gt;"", IF(ISNUMBER(SEARCH("highrisk", LOWER(INDEX(Paste_Here!W$2:W$850, MATCH(B43, Paste_Here!A$2:A$850, 0))))), "High Risk", IF(ISNUMBER(SEARCH("lowrisk", LOWER(INDEX(Paste_Here!W$2:W$850, MATCH(B43, Paste_Here!A$2:A$850, 0))))), "Low Risk", IF(ISNUMBER(SEARCH("somerisk", LOWER(INDEX(Paste_Here!W$2:W$850, MATCH(B43, Paste_Here!A$2:A$850, 0))))), "Some Risk", ""))), ""), "")</f>
        <v/>
      </c>
      <c r="DF43" s="66"/>
      <c r="DG43" s="76" t="str">
        <f>IFERROR(IF(B43&lt;&gt;"", IF(AND(INDEX(Paste_Here!S$2:S$850, MATCH(B43, Paste_Here!A$2:A$850, 0))&lt;&gt;"", ISNUMBER(VALUE(INDEX(Paste_Here!S$2:S$850, MATCH(B43, Paste_Here!A$2:A$850, 0))))), INDEX(Paste_Here!S$2:S$850, MATCH(B43, Paste_Here!A$2:A$850, 0)), ""), ""), "")</f>
        <v/>
      </c>
      <c r="DH43" s="66"/>
      <c r="DI43" s="76" t="str">
        <f>IFERROR(IF(B43&lt;&gt;"", IF(ISNUMBER(SEARCH("highrisk", LOWER(INDEX(Paste_Here!T$2:T$850, MATCH(B43, Paste_Here!A$2:A$850, 0))))), "High Risk", IF(ISNUMBER(SEARCH("lowrisk", LOWER(INDEX(Paste_Here!T$2:T$850, MATCH(B43, Paste_Here!A$2:A$850, 0))))), "Low Risk", IF(ISNUMBER(SEARCH("somerisk", LOWER(INDEX(Paste_Here!T$2:T$850, MATCH(B43, Paste_Here!A$2:A$850, 0))))), "Some Risk", ""))), ""), "")</f>
        <v/>
      </c>
      <c r="DJ43" s="66"/>
      <c r="DK43" s="76" t="str">
        <f>IFERROR(IF(B43&lt;&gt;"", IF(AND(INDEX(Paste_Here!AD$2:AD$850, MATCH(B43, Paste_Here!A$2:A$850, 0))&lt;&gt;"", ISNUMBER(VALUE(INDEX(Paste_Here!AD$2:AD$850, MATCH(B43, Paste_Here!A$2:A$850, 0))))), INDEX(Paste_Here!AD$2:AD$850, MATCH(B43, Paste_Here!A$2:A$850, 0)), ""), ""), "")</f>
        <v/>
      </c>
      <c r="DL43" s="66"/>
      <c r="DM43" s="76" t="str">
        <f>IFERROR(IF(B43&lt;&gt;"", IF(LOWER(INDEX(Paste_Here!AE$2:AE$850, MATCH(B43, Paste_Here!A$2:A$850, 0)))="approaching expectations", "Approaching", IF(LOWER(INDEX(Paste_Here!AE$2:AE$850, MATCH(B43, Paste_Here!A$2:A$850, 0)))="met expectations", "Met", IF(LOWER(INDEX(Paste_Here!AE$2:AE$850, MATCH(B43, Paste_Here!A$2:A$850, 0)))="exceeded expectations", "Exceeded", IF(LOWER(INDEX(Paste_Here!AE$2:AE$850, MATCH(B43, Paste_Here!A$2:A$850, 0)))="below expectations", "Below", "")))), ""), "")</f>
        <v/>
      </c>
      <c r="DN43" s="66"/>
      <c r="DO43" s="76"/>
      <c r="DP43" s="66"/>
      <c r="DQ43" s="76"/>
      <c r="DR43" s="66"/>
      <c r="DS43" s="76"/>
      <c r="DT43" s="66"/>
      <c r="DU43" s="76"/>
      <c r="DV43" s="66"/>
      <c r="DW43" s="66"/>
      <c r="DX43" s="76" t="str">
        <f t="shared" si="7"/>
        <v/>
      </c>
      <c r="DY43" s="66"/>
      <c r="DZ43" s="76"/>
      <c r="EA43" s="66"/>
      <c r="EB43" s="76"/>
      <c r="EC43" s="66"/>
      <c r="ED43" s="76" t="str">
        <f>IFERROR(IF(B43&lt;&gt;"", IF(AND(INDEX(Paste_Here!AF$2:AF$850, MATCH(B43, Paste_Here!A$2:A$850, 0))&lt;&gt;"", ISNUMBER(VALUE(INDEX(Paste_Here!AF$2:AF$850, MATCH(B43, Paste_Here!A$2:A$850, 0))))), INDEX(Paste_Here!AF$2:AF$850, MATCH(B43, Paste_Here!A$2:A$850, 0)), ""), ""), "")</f>
        <v/>
      </c>
      <c r="EE43" s="66"/>
      <c r="EF43" s="76"/>
      <c r="EG43" s="66"/>
      <c r="EH43" s="76"/>
      <c r="EI43" s="66"/>
      <c r="EJ43" s="76" t="str">
        <f>IFERROR(IF(B43&lt;&gt;"", IF(AND(INDEX(Paste_Here!AG$2:AG$850, MATCH(B43, Paste_Here!A$2:A$850, 0))&lt;&gt;"", ISNUMBER(VALUE(INDEX(Paste_Here!AG$2:AG$850, MATCH(B43, Paste_Here!A$2:A$850, 0))))), INDEX(Paste_Here!AG$2:AG$850, MATCH(B43, Paste_Here!A$2:A$850, 0)), ""), ""), "")</f>
        <v/>
      </c>
      <c r="EK43" s="66"/>
      <c r="EL43" s="76"/>
      <c r="EM43" s="66"/>
      <c r="EN43" s="76"/>
      <c r="EO43" s="66"/>
      <c r="EP43" s="76"/>
      <c r="EQ43" s="66"/>
      <c r="ER43" s="76"/>
      <c r="ES43" s="66"/>
      <c r="ET43" s="66"/>
      <c r="EU43" s="76"/>
      <c r="EV43" s="66"/>
      <c r="EW43" s="76"/>
      <c r="EX43" s="66"/>
      <c r="EY43" s="76"/>
      <c r="EZ43" s="66"/>
      <c r="FA43" s="76"/>
      <c r="FB43" s="66"/>
      <c r="FC43" s="76"/>
      <c r="FD43" s="66"/>
      <c r="FE43" s="76"/>
      <c r="FF43" s="66"/>
      <c r="FG43" s="76"/>
      <c r="FH43" s="66"/>
      <c r="FI43" s="76"/>
      <c r="FJ43" s="66"/>
      <c r="FK43" s="76"/>
      <c r="FL43" s="66"/>
      <c r="FM43" s="76"/>
      <c r="FN43" s="66"/>
      <c r="FO43" s="76"/>
      <c r="FP43" s="66"/>
      <c r="FQ43" s="76"/>
      <c r="FR43" s="66"/>
      <c r="FS43" s="76"/>
      <c r="FT43" s="66"/>
      <c r="FU43" s="76"/>
      <c r="FV43" s="66"/>
      <c r="FW43" s="76"/>
      <c r="FX43" s="66"/>
      <c r="FY43" s="76"/>
      <c r="FZ43" s="66"/>
      <c r="GA43" s="76"/>
      <c r="GB43" s="66"/>
      <c r="GC43" s="76"/>
      <c r="GD43" s="66"/>
      <c r="GE43" s="76"/>
      <c r="GF43" s="66"/>
      <c r="GG43" s="76"/>
      <c r="GH43" s="66"/>
      <c r="GI43" s="76"/>
      <c r="GJ43" s="66"/>
      <c r="GK43" s="76"/>
      <c r="GL43" s="66"/>
      <c r="GM43" s="76"/>
      <c r="GN43" s="66"/>
      <c r="GO43" s="76"/>
      <c r="GP43" s="66"/>
      <c r="GQ43" s="76"/>
      <c r="GR43" s="66"/>
      <c r="GS43" s="76"/>
      <c r="GT43" s="66"/>
      <c r="GU43" s="76"/>
      <c r="GV43" s="66"/>
      <c r="GW43" s="76"/>
      <c r="GX43" s="66"/>
      <c r="GY43" s="76"/>
      <c r="GZ43" s="66"/>
      <c r="HA43" s="76"/>
      <c r="HB43" s="66"/>
      <c r="HC43" s="76"/>
      <c r="HD43" s="66"/>
      <c r="HE43" s="76"/>
      <c r="HF43" s="66"/>
      <c r="HG43" s="76"/>
      <c r="HH43" s="66"/>
      <c r="HI43" s="76"/>
      <c r="HJ43" s="66"/>
      <c r="HK43" s="76"/>
      <c r="HL43" s="66"/>
      <c r="HM43" s="76"/>
      <c r="HN43" s="66"/>
      <c r="HO43" s="76"/>
      <c r="HP43" s="66"/>
      <c r="HQ43" s="76"/>
      <c r="HR43" s="66"/>
      <c r="HS43" s="76"/>
      <c r="HT43" s="66"/>
      <c r="HU43" s="76"/>
      <c r="HV43" s="66"/>
      <c r="HW43" s="76"/>
      <c r="HX43" s="66"/>
      <c r="HY43" s="76"/>
      <c r="HZ43" s="66"/>
      <c r="IA43" s="76"/>
      <c r="IB43" s="66"/>
      <c r="IC43" s="76"/>
      <c r="ID43" s="66"/>
      <c r="IE43" s="76"/>
      <c r="IF43" s="66"/>
      <c r="IG43" s="76"/>
      <c r="IH43" s="66"/>
      <c r="II43" s="76"/>
      <c r="IJ43" s="66"/>
      <c r="IK43" s="76"/>
      <c r="IL43" s="66"/>
      <c r="IM43" s="76"/>
      <c r="IN43" s="66"/>
      <c r="IO43" s="76"/>
      <c r="IP43" s="66"/>
      <c r="IQ43" s="76"/>
      <c r="IR43" s="66"/>
      <c r="IS43" s="76"/>
      <c r="IT43" s="66"/>
      <c r="IU43" s="76"/>
      <c r="IV43" s="66"/>
      <c r="IW43" s="76"/>
      <c r="IX43" s="66"/>
      <c r="IY43" s="76"/>
      <c r="IZ43" s="66"/>
      <c r="JA43" s="76"/>
      <c r="JB43" s="66"/>
      <c r="JC43" s="76"/>
      <c r="JD43" s="66"/>
      <c r="JE43" s="76"/>
      <c r="JF43" s="66"/>
      <c r="JG43" s="76"/>
      <c r="JH43" s="66"/>
      <c r="JI43" s="76"/>
      <c r="JJ43" s="66"/>
      <c r="JK43" s="76"/>
      <c r="JL43" s="66"/>
      <c r="JM43" s="76"/>
      <c r="JN43" s="66"/>
      <c r="JO43" s="76"/>
      <c r="JP43" s="66"/>
      <c r="JQ43" s="76"/>
      <c r="JR43" s="66"/>
      <c r="JS43" s="76"/>
      <c r="JT43" s="66"/>
      <c r="JU43" s="76"/>
      <c r="JV43" s="66"/>
      <c r="JW43" s="76"/>
      <c r="JX43" s="66"/>
      <c r="JY43" s="76"/>
      <c r="JZ43" s="66"/>
      <c r="KA43" s="76"/>
      <c r="KB43" s="66"/>
      <c r="KC43" s="76"/>
      <c r="KD43" s="66"/>
      <c r="KE43" s="76"/>
      <c r="KF43" s="66"/>
      <c r="KG43" s="76"/>
      <c r="KH43" s="66"/>
      <c r="KI43" s="76"/>
      <c r="KJ43" s="66"/>
      <c r="KK43" s="76"/>
      <c r="KL43" s="66"/>
      <c r="KM43" s="76"/>
      <c r="KN43" s="66"/>
      <c r="KO43" s="76"/>
      <c r="KP43" s="66"/>
      <c r="KQ43" s="76"/>
      <c r="KR43" s="66"/>
      <c r="KS43" s="76"/>
      <c r="KT43" s="66"/>
      <c r="KU43" s="76"/>
      <c r="KV43" s="66"/>
      <c r="KW43" s="76"/>
      <c r="KX43" s="66"/>
      <c r="KY43" s="76"/>
      <c r="KZ43" s="66"/>
      <c r="LA43" s="76"/>
      <c r="LB43" s="66"/>
      <c r="LC43" s="76"/>
      <c r="LD43" s="66"/>
      <c r="LE43" s="76"/>
      <c r="LF43" s="66"/>
      <c r="LG43" s="76"/>
      <c r="LH43" s="66"/>
      <c r="LI43" s="76"/>
      <c r="LJ43" s="66"/>
      <c r="LK43" s="76"/>
      <c r="LL43" s="66"/>
      <c r="LM43" s="76"/>
      <c r="LN43" s="66"/>
      <c r="LO43" s="76"/>
      <c r="LP43" s="66"/>
      <c r="LQ43" s="76"/>
      <c r="LR43" s="66"/>
      <c r="LS43" s="76"/>
      <c r="LT43" s="66"/>
      <c r="LU43" s="76"/>
      <c r="LV43" s="66"/>
      <c r="LW43" s="76"/>
      <c r="LX43" s="66"/>
      <c r="LY43" s="76"/>
      <c r="LZ43" s="66"/>
      <c r="MA43" s="76"/>
      <c r="MB43" s="66"/>
      <c r="MC43" s="76"/>
      <c r="MD43" s="66"/>
      <c r="MG43" s="1" t="str" cm="1">
        <f t="array" ref="MG43">IFERROR(INDEX(Paste_Here!$B$2:$B$850, MATCH(0, COUNTIF(MG$4:MG42, Paste_Here!$B$2:$B$850) + IF(Paste_Here!$B$2:$B$850="", 1, 0), 0)), "")</f>
        <v/>
      </c>
      <c r="MH43" s="1" t="str">
        <f>IF(MG43&lt;&gt;"", INDEX(Paste_Here!$A$2:$A$850, MATCH(MG43, Paste_Here!$B$2:$B$850, 0)), "")</f>
        <v/>
      </c>
      <c r="MI43" s="1" t="str">
        <f t="shared" si="8"/>
        <v/>
      </c>
      <c r="MJ43" s="1" t="str" cm="1">
        <f t="array" ref="MJ43">IFERROR(INDEX($MI$5:$MI$850, MATCH(SMALL(IF($MI$5:$MI$850&lt;&gt;"", COUNTIF($MI$5:$MI$850, "&lt;"&amp;$MI$5:$MI$850)+1), ROW()-ROW($MJ$5)+1), COUNTIF($MI$5:$MI$850, "&lt;"&amp;$MI$5:$MI$850)+1, 0)), "")</f>
        <v/>
      </c>
    </row>
    <row r="44" spans="1:348">
      <c r="A44" s="66"/>
      <c r="B44" s="76" t="str">
        <f t="shared" si="1"/>
        <v/>
      </c>
      <c r="C44" s="66"/>
      <c r="D44" s="76" t="str">
        <f>IFERROR(IF(B44&lt;&gt;"", IF(AND(INDEX(Paste_Here!B$2:B$850, MATCH(B44, Paste_Here!A$2:A$850, 0))&lt;&gt;"", ISNUMBER(VALUE(INDEX(Paste_Here!B$2:B$850, MATCH(B44, Paste_Here!A$2:A$850, 0))))), INDEX(Paste_Here!B$2:B$850, MATCH(B44, Paste_Here!A$2:A$850, 0)), ""), ""), "")</f>
        <v/>
      </c>
      <c r="E44" s="66"/>
      <c r="F44" s="76" t="str">
        <f>IFERROR(IF(B44&lt;&gt;"", IF(ISTEXT(INDEX(Paste_Here!K$2:K$850, MATCH(B44, Paste_Here!A$2:A$850, 0))), INDEX(Paste_Here!K$2:K$850, MATCH(B44, Paste_Here!A$2:A$850, 0)), ""), ""), "")</f>
        <v/>
      </c>
      <c r="G44" s="66"/>
      <c r="H44" s="76" t="str">
        <f>IFERROR(IF(B44&lt;&gt;"", IF(ISTEXT(INDEX(Paste_Here!C$2:C$850, MATCH(B44, Paste_Here!A$2:A$850, 0))), INDEX(Paste_Here!C$2:C$850, MATCH(B44, Paste_Here!A$2:A$850, 0)), ""), ""), "")</f>
        <v/>
      </c>
      <c r="I44" s="66"/>
      <c r="J44" s="76" t="str">
        <f>IFERROR(IF(B44&lt;&gt;"", IF(ISNUMBER(SEARCH("s", LOWER(INDEX(Paste_Here!M$2:M$850, MATCH(B44, Paste_Here!A$2:A$850, 0))))), "Yes", IF(INDEX(Paste_Here!M$2:M$850, MATCH(B44, Paste_Here!A$2:A$850, 0))&lt;&gt;"", "No", "")), ""), "")</f>
        <v/>
      </c>
      <c r="K44" s="66"/>
      <c r="L44" s="76" t="str">
        <f>IFERROR(IF(B44&lt;&gt;"", IF(ISNUMBER(SEARCH("yes", LOWER(INDEX(Paste_Here!E$2:E$850, MATCH(B44, Paste_Here!A$2:A$850, 0))))), "Yes", IF(ISNUMBER(SEARCH("no", LOWER(INDEX(Paste_Here!E$2:E$850, MATCH(B44, Paste_Here!A$2:A$850, 0))))), "No", "")), ""), "")</f>
        <v/>
      </c>
      <c r="M44" s="66"/>
      <c r="N44" s="76" t="str">
        <f>IFERROR(IF(B44&lt;&gt;"", IF(ISNUMBER(SEARCH("yes", LOWER(INDEX(Paste_Here!F$2:F$850, MATCH(B44, Paste_Here!A$2:A$850, 0))))), "Yes", IF(ISNUMBER(SEARCH("no", LOWER(INDEX(Paste_Here!F$2:F$850, MATCH(B44, Paste_Here!A$2:A$850, 0))))), "No", "")), ""), "")</f>
        <v/>
      </c>
      <c r="O44" s="66"/>
      <c r="P44" s="76" t="str">
        <f>IFERROR(IF(B44&lt;&gt;"", IF(ISNUMBER(SEARCH("yes", LOWER(INDEX(Paste_Here!L$2:L$850, MATCH(B44, Paste_Here!A$2:A$850, 0))))), "Yes", IF(ISNUMBER(SEARCH("no", LOWER(INDEX(Paste_Here!L$2:L$850, MATCH(B44, Paste_Here!A$2:A$850, 0))))), "No", "")), ""), "")</f>
        <v/>
      </c>
      <c r="Q44" s="66"/>
      <c r="R44" s="76" t="str">
        <f>IFERROR(IF(B44&lt;&gt;"", IF(ISNUMBER(SEARCH("transitional 2", LOWER(INDEX(Paste_Here!D$2:D$850, MATCH(B44, Paste_Here!A$2:A$850, 0))))), "T2", IF(ISNUMBER(SEARCH("transitional 1", LOWER(INDEX(Paste_Here!D$2:D$850, MATCH(B44, Paste_Here!A$2:A$850, 0))))), "T1", IF(ISNUMBER(SEARCH("waived ell services", LOWER(INDEX(Paste_Here!D$2:D$850, MATCH(B44, Paste_Here!A$2:A$850, 0))))), "W", IF(ISNUMBER(SEARCH("english language learner", LOWER(INDEX(Paste_Here!D$2:D$850, MATCH(B44, Paste_Here!A$2:A$850, 0))))), "L", "")))), ""), "")</f>
        <v/>
      </c>
      <c r="S44" s="66"/>
      <c r="T44" s="76" t="str">
        <f>IFERROR(IF(B44&lt;&gt;"", IF(ISNUMBER(SEARCH("yes", LOWER(INDEX(Paste_Here!I$2:I$850, MATCH(B44, Paste_Here!A$2:A$850, 0))))), "Yes", IF(ISNUMBER(SEARCH("no", LOWER(INDEX(Paste_Here!I$2:I$850, MATCH(B44, Paste_Here!A$2:A$850, 0))))), "No", "")), ""), "")</f>
        <v/>
      </c>
      <c r="U44" s="66"/>
      <c r="V44" s="76" t="str">
        <f>IFERROR(IF(B44&lt;&gt;"", IF(ISTEXT(INDEX(Paste_Here!J$2:J$850, MATCH(B44, Paste_Here!A$2:A$850, 0))), VALUE(INDEX(Paste_Here!J$2:J$850, MATCH(B44, Paste_Here!A$2:A$850, 0))), ""), ""), "")</f>
        <v/>
      </c>
      <c r="W44" s="66"/>
      <c r="X44" s="66"/>
      <c r="Y44" s="76" t="str">
        <f t="shared" si="2"/>
        <v/>
      </c>
      <c r="Z44" s="66"/>
      <c r="AA44" s="76" t="str">
        <f>IFERROR(IF(B44&lt;&gt;"", IF(AND(INDEX(Paste_Here!AI$2:AI$850, MATCH(B44, Paste_Here!A$2:A$850, 0))&lt;&gt;"", ISNUMBER(VALUE(INDEX(Paste_Here!AI$2:AI$850, MATCH(B44, Paste_Here!A$2:A$850, 0))))), INDEX(Paste_Here!AI$2:AI$850, MATCH(B44, Paste_Here!A$2:A$850, 0)), ""), ""), "")</f>
        <v/>
      </c>
      <c r="AB44" s="66"/>
      <c r="AC44" s="76" t="str">
        <f>IFERROR(IF(B44&lt;&gt;"", IF(AND(INDEX(Paste_Here!AJ$2:AJ$850, MATCH(B44, Paste_Here!A$2:A$850, 0))&lt;&gt;"", ISNUMBER(VALUE(INDEX(Paste_Here!AJ$2:AJ$850, MATCH(B44, Paste_Here!A$2:A$850, 0))))), INDEX(Paste_Here!AJ$2:AJ$850, MATCH(B44, Paste_Here!A$2:A$850, 0)), ""), ""), "")</f>
        <v/>
      </c>
      <c r="AD44" s="66"/>
      <c r="AE44" s="76" t="str">
        <f>IFERROR(IF(B44&lt;&gt;"", IF(AND(INDEX(Paste_Here!AK$2:AK$850, MATCH(B44, Paste_Here!A$2:A$850, 0))&lt;&gt;"", ISNUMBER(VALUE(INDEX(Paste_Here!AK$2:AK$850, MATCH(B44, Paste_Here!A$2:A$850, 0))))), INDEX(Paste_Here!AK$2:AK$850, MATCH(B44, Paste_Here!A$2:A$850, 0)), ""), ""), "")</f>
        <v/>
      </c>
      <c r="AF44" s="66"/>
      <c r="AG44" s="76" t="str">
        <f>IFERROR(IF(B44&lt;&gt;"", IF(AND(INDEX(Paste_Here!AL$2:AL$850, MATCH(B44, Paste_Here!A$2:A$850, 0))&lt;&gt;"", ISNUMBER(VALUE(INDEX(Paste_Here!AL$2:AL$850, MATCH(B44, Paste_Here!A$2:A$850, 0))))), INDEX(Paste_Here!AL$2:AL$850, MATCH(B44, Paste_Here!A$2:A$850, 0)), ""), ""), "")</f>
        <v/>
      </c>
      <c r="AH44" s="66"/>
      <c r="AI44" s="76" t="str">
        <f>IFERROR(IF(B44&lt;&gt;"", IF(AND(INDEX(Paste_Here!AH$2:AH$850, MATCH(B44, Paste_Here!A$2:A$850, 0))&lt;&gt;"", ISNUMBER(VALUE(INDEX(Paste_Here!AH$2:AH$850, MATCH(B44, Paste_Here!A$2:A$850, 0))))), IF(VALUE(INDEX(Paste_Here!AH$2:AH$850, MATCH(B44, Paste_Here!A$2:A$850, 0)))=0, "", INDEX(Paste_Here!AH$2:AH$850, MATCH(B44, Paste_Here!A$2:A$850, 0))), ""), ""), "")</f>
        <v/>
      </c>
      <c r="AJ44" s="66"/>
      <c r="AK44" s="76" t="str">
        <f>IFERROR(IF(B44&lt;&gt;"", IF(AND(INDEX(Paste_Here!N$2:N$850, MATCH(B44, Paste_Here!A$2:A$850, 0))&lt;&gt;"", ISNUMBER(VALUE(INDEX(Paste_Here!N$2:N$850, MATCH(B44, Paste_Here!A$2:A$850, 0))))), INDEX(Paste_Here!N$2:N$850, MATCH(B44, Paste_Here!A$2:A$850, 0)), ""), ""), "")</f>
        <v/>
      </c>
      <c r="AL44" s="66"/>
      <c r="AM44" s="76" t="str">
        <f>IFERROR(IF(B44&lt;&gt;"", IF(AND(INDEX(Paste_Here!O$2:O$850, MATCH(B44, Paste_Here!A$2:A$850, 0))&lt;&gt;"", ISNUMBER(VALUE(INDEX(Paste_Here!O$2:O$850, MATCH(B44, Paste_Here!A$2:A$850, 0))))), INDEX(Paste_Here!O$2:O$850, MATCH(B44, Paste_Here!A$2:A$850, 0)), ""), ""), "")</f>
        <v/>
      </c>
      <c r="AN44" s="66"/>
      <c r="AO44" s="76"/>
      <c r="AP44" s="66"/>
      <c r="AQ44" s="76"/>
      <c r="AR44" s="66"/>
      <c r="AS44" s="76"/>
      <c r="AT44" s="66"/>
      <c r="AU44" s="66"/>
      <c r="AV44" s="76" t="str">
        <f t="shared" si="3"/>
        <v/>
      </c>
      <c r="AW44" s="66"/>
      <c r="AX44" s="76" t="str">
        <f>IFERROR(IF(B44&lt;&gt;"", IF(ISNUMBER(SEARCH("Revealed-Potential (Primary Focus)", LOWER(INDEX(Paste_Here!Z$2:Z$850, MATCH(B44, Paste_Here!A$2:A$850, 0))))), "Rev-Potential: Prim", IF(ISNUMBER(SEARCH("Revealed-Potential (Secondary Focus)", LOWER(INDEX(Paste_Here!Z$2:Z$850, MATCH(B44, Paste_Here!A$2:A$850, 0))))), "Rev-Potential: Sec", IF(ISNUMBER(SEARCH("Monitoring", LOWER(INDEX(Paste_Here!Z$2:Z$850, MATCH(B44, Paste_Here!A$2:A$850, 0))))), "Monitoring", IF(ISNUMBER(SEARCH("At-Promise (Secondary Focus)", LOWER(INDEX(Paste_Here!Z$2:Z$850, MATCH(B44, Paste_Here!A$2:A$850, 0))))), "At-Promise: Sec", IF(ISNUMBER(SEARCH("At-Promise (Primary Focus)", LOWER(INDEX(Paste_Here!Z$2:Z$850, MATCH(B44, Paste_Here!A$2:A$850, 0))))), "At-Promise: Prim", ""))))), ""), "")</f>
        <v/>
      </c>
      <c r="AY44" s="66"/>
      <c r="AZ44" s="76"/>
      <c r="BA44" s="66"/>
      <c r="BB44" s="76"/>
      <c r="BC44" s="66"/>
      <c r="BD44" s="76"/>
      <c r="BE44" s="66"/>
      <c r="BF44" s="76"/>
      <c r="BG44" s="66"/>
      <c r="BH44" s="76"/>
      <c r="BI44" s="66"/>
      <c r="BJ44" s="66"/>
      <c r="BK44" s="76" t="str">
        <f t="shared" si="4"/>
        <v/>
      </c>
      <c r="BL44" s="66"/>
      <c r="BM44" s="76" t="str">
        <f>IFERROR(IF(B44&lt;&gt;"", IF(AND(ISNUMBER(VALUE(SUBSTITUTE(SUBSTITUTE(Paste_Here!R44, "br", "-"), "L", ""))), VALUE(SUBSTITUTE(SUBSTITUTE(Paste_Here!R44, "br", "-"), "L", "")) &gt;= 1095), "Yes", IF(AND(ISNUMBER(VALUE(SUBSTITUTE(SUBSTITUTE(Paste_Here!R44, "br", "-"), "L", ""))), VALUE(SUBSTITUTE(SUBSTITUTE(Paste_Here!R44, "br", "-"), "L", "")) &lt;= 1094), "No", "")), ""), "")</f>
        <v/>
      </c>
      <c r="BN44" s="66"/>
      <c r="BO44" s="76" t="str">
        <f>IFERROR(IF(B44&lt;&gt;"", IF(COUNTIF(INDEX(Paste_Here!Y$2:AB$850, MATCH(B44, Paste_Here!A$2:A$850, 0), 0), "yes") &gt; 0, "Yes", IF(COUNTIF(INDEX(Paste_Here!Y$2:AB$850, MATCH(B44, Paste_Here!A$2:A$850, 0), 0), "no") &gt; 0, "No", "")), ""), "")</f>
        <v/>
      </c>
      <c r="BP44" s="66"/>
      <c r="BQ44" s="76" t="str">
        <f>IFERROR(IF(B44&lt;&gt;"", IF(AND(ISNUMBER(VALUE(SUBSTITUTE(SUBSTITUTE(Paste_Here!U44, "em", "-"), "q", ""))), VALUE(SUBSTITUTE(SUBSTITUTE(Paste_Here!U44, "em", "-"), "q", "")) &gt;= 910), "Yes", IF(AND(ISNUMBER(VALUE(SUBSTITUTE(SUBSTITUTE(Paste_Here!U44, "em", "-"), "q", ""))), VALUE(SUBSTITUTE(SUBSTITUTE(Paste_Here!U44, "em", "-"), "q", "")) &lt;= 909), "No", "")), ""), "")</f>
        <v/>
      </c>
      <c r="BR44" s="66"/>
      <c r="BS44" s="76" t="str">
        <f>IFERROR(IF(B44&lt;&gt;"", IF(AND(INDEX(Paste_Here!X$2:X$850, MATCH(B44, Paste_Here!A$2:A$850, 0))&lt;&gt;"", ISNUMBER(VALUE(INDEX(Paste_Here!X$2:X$850, MATCH(B44, Paste_Here!A$2:A$850, 0))))), INDEX(Paste_Here!X$2:X$850, MATCH(B44, Paste_Here!A$2:A$850, 0)), ""), ""), "")</f>
        <v/>
      </c>
      <c r="BT44" s="66"/>
      <c r="BU44" s="76" t="str">
        <f>IFERROR(IF(B44&lt;&gt;"", IF(ISNUMBER(VALUE(INDEX(Paste_Here!G$2:G$850, MATCH(B44, Paste_Here!A$2:A$850, 0)))), IF(VALUE(INDEX(Paste_Here!G$2:G$850, MATCH(B44, Paste_Here!A$2:A$850, 0)))=0, "No", IF(AND(VALUE(INDEX(Paste_Here!G$2:G$850, MATCH(B44, Paste_Here!A$2:A$850, 0)))&gt;=1, VALUE(INDEX(Paste_Here!G$2:G$850, MATCH(B44, Paste_Here!A$2:A$850, 0)))&lt;=4), VALUE(INDEX(Paste_Here!G$2:G$850, MATCH(B44, Paste_Here!A$2:A$850, 0))), "")), ""), ""), "")</f>
        <v/>
      </c>
      <c r="BV44" s="66"/>
      <c r="BW44" s="76" t="str">
        <f>IFERROR(IF(B44&lt;&gt;"", IF(ISNUMBER(VALUE(INDEX(Paste_Here!H$2:H$850, MATCH(B44, Paste_Here!A$2:A$850, 0)))), IF(VALUE(INDEX(Paste_Here!H$2:H$850, MATCH(B44, Paste_Here!A$2:A$850, 0)))=0, "No", IF(AND(VALUE(INDEX(Paste_Here!H$2:H$850, MATCH(B44, Paste_Here!A$2:A$850, 0)))&gt;=1, VALUE(INDEX(Paste_Here!H$2:H$850, MATCH(B44, Paste_Here!A$2:A$850, 0)))&lt;=4), VALUE(INDEX(Paste_Here!H$2:H$850, MATCH(B44, Paste_Here!A$2:A$850, 0))), "")), ""), ""), "")</f>
        <v/>
      </c>
      <c r="BX44" s="66"/>
      <c r="BY44" s="76"/>
      <c r="BZ44" s="66"/>
      <c r="CA44" s="76"/>
      <c r="CB44" s="66"/>
      <c r="CC44" s="66"/>
      <c r="CD44" s="76" t="str">
        <f t="shared" si="5"/>
        <v/>
      </c>
      <c r="CE44" s="66"/>
      <c r="CF44" s="76" t="str">
        <f>IFERROR(IF(B44&lt;&gt;"", IF(AND(INDEX(Paste_Here!P$2:P$850, MATCH(B44, Paste_Here!A$2:A$850, 0))&lt;&gt;"", ISNUMBER(VALUE(INDEX(Paste_Here!P$2:P$850, MATCH(B44, Paste_Here!A$2:A$850, 0))))), INDEX(Paste_Here!P$2:P$850, MATCH(B44, Paste_Here!A$2:A$850, 0)), ""), ""), "")</f>
        <v/>
      </c>
      <c r="CG44" s="66"/>
      <c r="CH44" s="76" t="str">
        <f>IFERROR(IF(B44&lt;&gt;"", IF(ISNUMBER(SEARCH("highrisk", LOWER(INDEX(Paste_Here!Q$2:Q$850, MATCH(B44, Paste_Here!A$2:A$850, 0))))), "High Risk", IF(ISNUMBER(SEARCH("lowrisk", LOWER(INDEX(Paste_Here!Q$2:Q$850, MATCH(B44, Paste_Here!A$2:A$850, 0))))), "Low Risk", IF(ISNUMBER(SEARCH("somerisk", LOWER(INDEX(Paste_Here!Q$2:Q$850, MATCH(B44, Paste_Here!A$2:A$850, 0))))), "Some Risk", ""))), ""), "")</f>
        <v/>
      </c>
      <c r="CI44" s="66"/>
      <c r="CJ44" s="76" t="str">
        <f>IFERROR(IF(B44&lt;&gt;"", IF(AND(INDEX(Paste_Here!AA$2:AA$850, MATCH(B44, Paste_Here!A$2:A$850, 0))&lt;&gt;"", ISNUMBER(VALUE(INDEX(Paste_Here!AA$2:AA$850, MATCH(B44, Paste_Here!A$2:A$850, 0))))), INDEX(Paste_Here!AA$2:AA$850, MATCH(B44, Paste_Here!A$2:A$850, 0)), ""), ""), "")</f>
        <v/>
      </c>
      <c r="CK44" s="66"/>
      <c r="CL44" s="76" t="str">
        <f>IFERROR(IF(B44&lt;&gt;"", IF(LOWER(INDEX(Paste_Here!AB$2:AB$850, MATCH(B44, Paste_Here!A$2:A$850, 0)))="approaching expectations", "Approaching", IF(LOWER(INDEX(Paste_Here!AB$2:AB$850, MATCH(B44, Paste_Here!A$2:A$850, 0)))="met expectations", "Met", IF(LOWER(INDEX(Paste_Here!AB$2:AB$850, MATCH(B44, Paste_Here!A$2:A$850, 0)))="exceeded expectations", "Exceeded", IF(LOWER(INDEX(Paste_Here!AB$2:AB$850, MATCH(B44, Paste_Here!A$2:A$850, 0)))="below expectations", "Below", "")))), ""), "")</f>
        <v/>
      </c>
      <c r="CM44" s="66"/>
      <c r="CN44" s="76" t="str">
        <f>IFERROR(IF(B44&lt;&gt;"", IF(AND(INDEX(Paste_Here!AC$2:AC$850, MATCH(B44, Paste_Here!A$2:A$850, 0))&lt;&gt;"", ISNUMBER(VALUE(INDEX(Paste_Here!AC$2:AC$850, MATCH(B44, Paste_Here!A$2:A$850, 0))))), INDEX(Paste_Here!AC$2:AC$850, MATCH(B44, Paste_Here!A$2:A$850, 0)), ""), ""), "")</f>
        <v/>
      </c>
      <c r="CO44" s="66"/>
      <c r="CP44" s="76"/>
      <c r="CQ44" s="66"/>
      <c r="CR44" s="76"/>
      <c r="CS44" s="66"/>
      <c r="CT44" s="76"/>
      <c r="CU44" s="66"/>
      <c r="CV44" s="76"/>
      <c r="CW44" s="66"/>
      <c r="CX44" s="76"/>
      <c r="CY44" s="66"/>
      <c r="CZ44" s="66"/>
      <c r="DA44" s="76" t="str">
        <f t="shared" si="6"/>
        <v/>
      </c>
      <c r="DB44" s="66"/>
      <c r="DC44" s="76" t="str">
        <f>IFERROR(IF(B44&lt;&gt;"", IF(AND(INDEX(Paste_Here!V$2:V$850, MATCH(B44, Paste_Here!A$2:A$850, 0))&lt;&gt;"", ISNUMBER(VALUE(INDEX(Paste_Here!V$2:V$850, MATCH(B44, Paste_Here!A$2:A$850, 0))))), INDEX(Paste_Here!V$2:V$850, MATCH(B44, Paste_Here!A$2:A$850, 0)), ""), ""), "")</f>
        <v/>
      </c>
      <c r="DD44" s="66"/>
      <c r="DE44" s="76" t="str">
        <f>IFERROR(IF(B44&lt;&gt;"", IF(ISNUMBER(SEARCH("highrisk", LOWER(INDEX(Paste_Here!W$2:W$850, MATCH(B44, Paste_Here!A$2:A$850, 0))))), "High Risk", IF(ISNUMBER(SEARCH("lowrisk", LOWER(INDEX(Paste_Here!W$2:W$850, MATCH(B44, Paste_Here!A$2:A$850, 0))))), "Low Risk", IF(ISNUMBER(SEARCH("somerisk", LOWER(INDEX(Paste_Here!W$2:W$850, MATCH(B44, Paste_Here!A$2:A$850, 0))))), "Some Risk", ""))), ""), "")</f>
        <v/>
      </c>
      <c r="DF44" s="66"/>
      <c r="DG44" s="76" t="str">
        <f>IFERROR(IF(B44&lt;&gt;"", IF(AND(INDEX(Paste_Here!S$2:S$850, MATCH(B44, Paste_Here!A$2:A$850, 0))&lt;&gt;"", ISNUMBER(VALUE(INDEX(Paste_Here!S$2:S$850, MATCH(B44, Paste_Here!A$2:A$850, 0))))), INDEX(Paste_Here!S$2:S$850, MATCH(B44, Paste_Here!A$2:A$850, 0)), ""), ""), "")</f>
        <v/>
      </c>
      <c r="DH44" s="66"/>
      <c r="DI44" s="76" t="str">
        <f>IFERROR(IF(B44&lt;&gt;"", IF(ISNUMBER(SEARCH("highrisk", LOWER(INDEX(Paste_Here!T$2:T$850, MATCH(B44, Paste_Here!A$2:A$850, 0))))), "High Risk", IF(ISNUMBER(SEARCH("lowrisk", LOWER(INDEX(Paste_Here!T$2:T$850, MATCH(B44, Paste_Here!A$2:A$850, 0))))), "Low Risk", IF(ISNUMBER(SEARCH("somerisk", LOWER(INDEX(Paste_Here!T$2:T$850, MATCH(B44, Paste_Here!A$2:A$850, 0))))), "Some Risk", ""))), ""), "")</f>
        <v/>
      </c>
      <c r="DJ44" s="66"/>
      <c r="DK44" s="76" t="str">
        <f>IFERROR(IF(B44&lt;&gt;"", IF(AND(INDEX(Paste_Here!AD$2:AD$850, MATCH(B44, Paste_Here!A$2:A$850, 0))&lt;&gt;"", ISNUMBER(VALUE(INDEX(Paste_Here!AD$2:AD$850, MATCH(B44, Paste_Here!A$2:A$850, 0))))), INDEX(Paste_Here!AD$2:AD$850, MATCH(B44, Paste_Here!A$2:A$850, 0)), ""), ""), "")</f>
        <v/>
      </c>
      <c r="DL44" s="66"/>
      <c r="DM44" s="76" t="str">
        <f>IFERROR(IF(B44&lt;&gt;"", IF(LOWER(INDEX(Paste_Here!AE$2:AE$850, MATCH(B44, Paste_Here!A$2:A$850, 0)))="approaching expectations", "Approaching", IF(LOWER(INDEX(Paste_Here!AE$2:AE$850, MATCH(B44, Paste_Here!A$2:A$850, 0)))="met expectations", "Met", IF(LOWER(INDEX(Paste_Here!AE$2:AE$850, MATCH(B44, Paste_Here!A$2:A$850, 0)))="exceeded expectations", "Exceeded", IF(LOWER(INDEX(Paste_Here!AE$2:AE$850, MATCH(B44, Paste_Here!A$2:A$850, 0)))="below expectations", "Below", "")))), ""), "")</f>
        <v/>
      </c>
      <c r="DN44" s="66"/>
      <c r="DO44" s="76"/>
      <c r="DP44" s="66"/>
      <c r="DQ44" s="76"/>
      <c r="DR44" s="66"/>
      <c r="DS44" s="76"/>
      <c r="DT44" s="66"/>
      <c r="DU44" s="76"/>
      <c r="DV44" s="66"/>
      <c r="DW44" s="66"/>
      <c r="DX44" s="76" t="str">
        <f t="shared" si="7"/>
        <v/>
      </c>
      <c r="DY44" s="66"/>
      <c r="DZ44" s="76"/>
      <c r="EA44" s="66"/>
      <c r="EB44" s="76"/>
      <c r="EC44" s="66"/>
      <c r="ED44" s="76" t="str">
        <f>IFERROR(IF(B44&lt;&gt;"", IF(AND(INDEX(Paste_Here!AF$2:AF$850, MATCH(B44, Paste_Here!A$2:A$850, 0))&lt;&gt;"", ISNUMBER(VALUE(INDEX(Paste_Here!AF$2:AF$850, MATCH(B44, Paste_Here!A$2:A$850, 0))))), INDEX(Paste_Here!AF$2:AF$850, MATCH(B44, Paste_Here!A$2:A$850, 0)), ""), ""), "")</f>
        <v/>
      </c>
      <c r="EE44" s="66"/>
      <c r="EF44" s="76"/>
      <c r="EG44" s="66"/>
      <c r="EH44" s="76"/>
      <c r="EI44" s="66"/>
      <c r="EJ44" s="76" t="str">
        <f>IFERROR(IF(B44&lt;&gt;"", IF(AND(INDEX(Paste_Here!AG$2:AG$850, MATCH(B44, Paste_Here!A$2:A$850, 0))&lt;&gt;"", ISNUMBER(VALUE(INDEX(Paste_Here!AG$2:AG$850, MATCH(B44, Paste_Here!A$2:A$850, 0))))), INDEX(Paste_Here!AG$2:AG$850, MATCH(B44, Paste_Here!A$2:A$850, 0)), ""), ""), "")</f>
        <v/>
      </c>
      <c r="EK44" s="66"/>
      <c r="EL44" s="76"/>
      <c r="EM44" s="66"/>
      <c r="EN44" s="76"/>
      <c r="EO44" s="66"/>
      <c r="EP44" s="76"/>
      <c r="EQ44" s="66"/>
      <c r="ER44" s="76"/>
      <c r="ES44" s="66"/>
      <c r="ET44" s="66"/>
      <c r="EU44" s="76"/>
      <c r="EV44" s="66"/>
      <c r="EW44" s="76"/>
      <c r="EX44" s="66"/>
      <c r="EY44" s="76"/>
      <c r="EZ44" s="66"/>
      <c r="FA44" s="76"/>
      <c r="FB44" s="66"/>
      <c r="FC44" s="76"/>
      <c r="FD44" s="66"/>
      <c r="FE44" s="76"/>
      <c r="FF44" s="66"/>
      <c r="FG44" s="76"/>
      <c r="FH44" s="66"/>
      <c r="FI44" s="76"/>
      <c r="FJ44" s="66"/>
      <c r="FK44" s="76"/>
      <c r="FL44" s="66"/>
      <c r="FM44" s="76"/>
      <c r="FN44" s="66"/>
      <c r="FO44" s="76"/>
      <c r="FP44" s="66"/>
      <c r="FQ44" s="76"/>
      <c r="FR44" s="66"/>
      <c r="FS44" s="76"/>
      <c r="FT44" s="66"/>
      <c r="FU44" s="76"/>
      <c r="FV44" s="66"/>
      <c r="FW44" s="76"/>
      <c r="FX44" s="66"/>
      <c r="FY44" s="76"/>
      <c r="FZ44" s="66"/>
      <c r="GA44" s="76"/>
      <c r="GB44" s="66"/>
      <c r="GC44" s="76"/>
      <c r="GD44" s="66"/>
      <c r="GE44" s="76"/>
      <c r="GF44" s="66"/>
      <c r="GG44" s="76"/>
      <c r="GH44" s="66"/>
      <c r="GI44" s="76"/>
      <c r="GJ44" s="66"/>
      <c r="GK44" s="76"/>
      <c r="GL44" s="66"/>
      <c r="GM44" s="76"/>
      <c r="GN44" s="66"/>
      <c r="GO44" s="76"/>
      <c r="GP44" s="66"/>
      <c r="GQ44" s="76"/>
      <c r="GR44" s="66"/>
      <c r="GS44" s="76"/>
      <c r="GT44" s="66"/>
      <c r="GU44" s="76"/>
      <c r="GV44" s="66"/>
      <c r="GW44" s="76"/>
      <c r="GX44" s="66"/>
      <c r="GY44" s="76"/>
      <c r="GZ44" s="66"/>
      <c r="HA44" s="76"/>
      <c r="HB44" s="66"/>
      <c r="HC44" s="76"/>
      <c r="HD44" s="66"/>
      <c r="HE44" s="76"/>
      <c r="HF44" s="66"/>
      <c r="HG44" s="76"/>
      <c r="HH44" s="66"/>
      <c r="HI44" s="76"/>
      <c r="HJ44" s="66"/>
      <c r="HK44" s="76"/>
      <c r="HL44" s="66"/>
      <c r="HM44" s="76"/>
      <c r="HN44" s="66"/>
      <c r="HO44" s="76"/>
      <c r="HP44" s="66"/>
      <c r="HQ44" s="76"/>
      <c r="HR44" s="66"/>
      <c r="HS44" s="76"/>
      <c r="HT44" s="66"/>
      <c r="HU44" s="76"/>
      <c r="HV44" s="66"/>
      <c r="HW44" s="76"/>
      <c r="HX44" s="66"/>
      <c r="HY44" s="76"/>
      <c r="HZ44" s="66"/>
      <c r="IA44" s="76"/>
      <c r="IB44" s="66"/>
      <c r="IC44" s="76"/>
      <c r="ID44" s="66"/>
      <c r="IE44" s="76"/>
      <c r="IF44" s="66"/>
      <c r="IG44" s="76"/>
      <c r="IH44" s="66"/>
      <c r="II44" s="76"/>
      <c r="IJ44" s="66"/>
      <c r="IK44" s="76"/>
      <c r="IL44" s="66"/>
      <c r="IM44" s="76"/>
      <c r="IN44" s="66"/>
      <c r="IO44" s="76"/>
      <c r="IP44" s="66"/>
      <c r="IQ44" s="76"/>
      <c r="IR44" s="66"/>
      <c r="IS44" s="76"/>
      <c r="IT44" s="66"/>
      <c r="IU44" s="76"/>
      <c r="IV44" s="66"/>
      <c r="IW44" s="76"/>
      <c r="IX44" s="66"/>
      <c r="IY44" s="76"/>
      <c r="IZ44" s="66"/>
      <c r="JA44" s="76"/>
      <c r="JB44" s="66"/>
      <c r="JC44" s="76"/>
      <c r="JD44" s="66"/>
      <c r="JE44" s="76"/>
      <c r="JF44" s="66"/>
      <c r="JG44" s="76"/>
      <c r="JH44" s="66"/>
      <c r="JI44" s="76"/>
      <c r="JJ44" s="66"/>
      <c r="JK44" s="76"/>
      <c r="JL44" s="66"/>
      <c r="JM44" s="76"/>
      <c r="JN44" s="66"/>
      <c r="JO44" s="76"/>
      <c r="JP44" s="66"/>
      <c r="JQ44" s="76"/>
      <c r="JR44" s="66"/>
      <c r="JS44" s="76"/>
      <c r="JT44" s="66"/>
      <c r="JU44" s="76"/>
      <c r="JV44" s="66"/>
      <c r="JW44" s="76"/>
      <c r="JX44" s="66"/>
      <c r="JY44" s="76"/>
      <c r="JZ44" s="66"/>
      <c r="KA44" s="76"/>
      <c r="KB44" s="66"/>
      <c r="KC44" s="76"/>
      <c r="KD44" s="66"/>
      <c r="KE44" s="76"/>
      <c r="KF44" s="66"/>
      <c r="KG44" s="76"/>
      <c r="KH44" s="66"/>
      <c r="KI44" s="76"/>
      <c r="KJ44" s="66"/>
      <c r="KK44" s="76"/>
      <c r="KL44" s="66"/>
      <c r="KM44" s="76"/>
      <c r="KN44" s="66"/>
      <c r="KO44" s="76"/>
      <c r="KP44" s="66"/>
      <c r="KQ44" s="76"/>
      <c r="KR44" s="66"/>
      <c r="KS44" s="76"/>
      <c r="KT44" s="66"/>
      <c r="KU44" s="76"/>
      <c r="KV44" s="66"/>
      <c r="KW44" s="76"/>
      <c r="KX44" s="66"/>
      <c r="KY44" s="76"/>
      <c r="KZ44" s="66"/>
      <c r="LA44" s="76"/>
      <c r="LB44" s="66"/>
      <c r="LC44" s="76"/>
      <c r="LD44" s="66"/>
      <c r="LE44" s="76"/>
      <c r="LF44" s="66"/>
      <c r="LG44" s="76"/>
      <c r="LH44" s="66"/>
      <c r="LI44" s="76"/>
      <c r="LJ44" s="66"/>
      <c r="LK44" s="76"/>
      <c r="LL44" s="66"/>
      <c r="LM44" s="76"/>
      <c r="LN44" s="66"/>
      <c r="LO44" s="76"/>
      <c r="LP44" s="66"/>
      <c r="LQ44" s="76"/>
      <c r="LR44" s="66"/>
      <c r="LS44" s="76"/>
      <c r="LT44" s="66"/>
      <c r="LU44" s="76"/>
      <c r="LV44" s="66"/>
      <c r="LW44" s="76"/>
      <c r="LX44" s="66"/>
      <c r="LY44" s="76"/>
      <c r="LZ44" s="66"/>
      <c r="MA44" s="76"/>
      <c r="MB44" s="66"/>
      <c r="MC44" s="76"/>
      <c r="MD44" s="66"/>
      <c r="MG44" s="1" t="str" cm="1">
        <f t="array" ref="MG44">IFERROR(INDEX(Paste_Here!$B$2:$B$850, MATCH(0, COUNTIF(MG$4:MG43, Paste_Here!$B$2:$B$850) + IF(Paste_Here!$B$2:$B$850="", 1, 0), 0)), "")</f>
        <v/>
      </c>
      <c r="MH44" s="1" t="str">
        <f>IF(MG44&lt;&gt;"", INDEX(Paste_Here!$A$2:$A$850, MATCH(MG44, Paste_Here!$B$2:$B$850, 0)), "")</f>
        <v/>
      </c>
      <c r="MI44" s="1" t="str">
        <f t="shared" si="8"/>
        <v/>
      </c>
      <c r="MJ44" s="1" t="str" cm="1">
        <f t="array" ref="MJ44">IFERROR(INDEX($MI$5:$MI$850, MATCH(SMALL(IF($MI$5:$MI$850&lt;&gt;"", COUNTIF($MI$5:$MI$850, "&lt;"&amp;$MI$5:$MI$850)+1), ROW()-ROW($MJ$5)+1), COUNTIF($MI$5:$MI$850, "&lt;"&amp;$MI$5:$MI$850)+1, 0)), "")</f>
        <v/>
      </c>
    </row>
    <row r="45" spans="1:348">
      <c r="A45" s="66"/>
      <c r="B45" s="76" t="str">
        <f t="shared" si="1"/>
        <v/>
      </c>
      <c r="C45" s="66"/>
      <c r="D45" s="76" t="str">
        <f>IFERROR(IF(B45&lt;&gt;"", IF(AND(INDEX(Paste_Here!B$2:B$850, MATCH(B45, Paste_Here!A$2:A$850, 0))&lt;&gt;"", ISNUMBER(VALUE(INDEX(Paste_Here!B$2:B$850, MATCH(B45, Paste_Here!A$2:A$850, 0))))), INDEX(Paste_Here!B$2:B$850, MATCH(B45, Paste_Here!A$2:A$850, 0)), ""), ""), "")</f>
        <v/>
      </c>
      <c r="E45" s="66"/>
      <c r="F45" s="76" t="str">
        <f>IFERROR(IF(B45&lt;&gt;"", IF(ISTEXT(INDEX(Paste_Here!K$2:K$850, MATCH(B45, Paste_Here!A$2:A$850, 0))), INDEX(Paste_Here!K$2:K$850, MATCH(B45, Paste_Here!A$2:A$850, 0)), ""), ""), "")</f>
        <v/>
      </c>
      <c r="G45" s="66"/>
      <c r="H45" s="76" t="str">
        <f>IFERROR(IF(B45&lt;&gt;"", IF(ISTEXT(INDEX(Paste_Here!C$2:C$850, MATCH(B45, Paste_Here!A$2:A$850, 0))), INDEX(Paste_Here!C$2:C$850, MATCH(B45, Paste_Here!A$2:A$850, 0)), ""), ""), "")</f>
        <v/>
      </c>
      <c r="I45" s="66"/>
      <c r="J45" s="76" t="str">
        <f>IFERROR(IF(B45&lt;&gt;"", IF(ISNUMBER(SEARCH("s", LOWER(INDEX(Paste_Here!M$2:M$850, MATCH(B45, Paste_Here!A$2:A$850, 0))))), "Yes", IF(INDEX(Paste_Here!M$2:M$850, MATCH(B45, Paste_Here!A$2:A$850, 0))&lt;&gt;"", "No", "")), ""), "")</f>
        <v/>
      </c>
      <c r="K45" s="66"/>
      <c r="L45" s="76" t="str">
        <f>IFERROR(IF(B45&lt;&gt;"", IF(ISNUMBER(SEARCH("yes", LOWER(INDEX(Paste_Here!E$2:E$850, MATCH(B45, Paste_Here!A$2:A$850, 0))))), "Yes", IF(ISNUMBER(SEARCH("no", LOWER(INDEX(Paste_Here!E$2:E$850, MATCH(B45, Paste_Here!A$2:A$850, 0))))), "No", "")), ""), "")</f>
        <v/>
      </c>
      <c r="M45" s="66"/>
      <c r="N45" s="76" t="str">
        <f>IFERROR(IF(B45&lt;&gt;"", IF(ISNUMBER(SEARCH("yes", LOWER(INDEX(Paste_Here!F$2:F$850, MATCH(B45, Paste_Here!A$2:A$850, 0))))), "Yes", IF(ISNUMBER(SEARCH("no", LOWER(INDEX(Paste_Here!F$2:F$850, MATCH(B45, Paste_Here!A$2:A$850, 0))))), "No", "")), ""), "")</f>
        <v/>
      </c>
      <c r="O45" s="66"/>
      <c r="P45" s="76" t="str">
        <f>IFERROR(IF(B45&lt;&gt;"", IF(ISNUMBER(SEARCH("yes", LOWER(INDEX(Paste_Here!L$2:L$850, MATCH(B45, Paste_Here!A$2:A$850, 0))))), "Yes", IF(ISNUMBER(SEARCH("no", LOWER(INDEX(Paste_Here!L$2:L$850, MATCH(B45, Paste_Here!A$2:A$850, 0))))), "No", "")), ""), "")</f>
        <v/>
      </c>
      <c r="Q45" s="66"/>
      <c r="R45" s="76" t="str">
        <f>IFERROR(IF(B45&lt;&gt;"", IF(ISNUMBER(SEARCH("transitional 2", LOWER(INDEX(Paste_Here!D$2:D$850, MATCH(B45, Paste_Here!A$2:A$850, 0))))), "T2", IF(ISNUMBER(SEARCH("transitional 1", LOWER(INDEX(Paste_Here!D$2:D$850, MATCH(B45, Paste_Here!A$2:A$850, 0))))), "T1", IF(ISNUMBER(SEARCH("waived ell services", LOWER(INDEX(Paste_Here!D$2:D$850, MATCH(B45, Paste_Here!A$2:A$850, 0))))), "W", IF(ISNUMBER(SEARCH("english language learner", LOWER(INDEX(Paste_Here!D$2:D$850, MATCH(B45, Paste_Here!A$2:A$850, 0))))), "L", "")))), ""), "")</f>
        <v/>
      </c>
      <c r="S45" s="66"/>
      <c r="T45" s="76" t="str">
        <f>IFERROR(IF(B45&lt;&gt;"", IF(ISNUMBER(SEARCH("yes", LOWER(INDEX(Paste_Here!I$2:I$850, MATCH(B45, Paste_Here!A$2:A$850, 0))))), "Yes", IF(ISNUMBER(SEARCH("no", LOWER(INDEX(Paste_Here!I$2:I$850, MATCH(B45, Paste_Here!A$2:A$850, 0))))), "No", "")), ""), "")</f>
        <v/>
      </c>
      <c r="U45" s="66"/>
      <c r="V45" s="76" t="str">
        <f>IFERROR(IF(B45&lt;&gt;"", IF(ISTEXT(INDEX(Paste_Here!J$2:J$850, MATCH(B45, Paste_Here!A$2:A$850, 0))), VALUE(INDEX(Paste_Here!J$2:J$850, MATCH(B45, Paste_Here!A$2:A$850, 0))), ""), ""), "")</f>
        <v/>
      </c>
      <c r="W45" s="66"/>
      <c r="X45" s="66"/>
      <c r="Y45" s="76" t="str">
        <f t="shared" si="2"/>
        <v/>
      </c>
      <c r="Z45" s="66"/>
      <c r="AA45" s="76" t="str">
        <f>IFERROR(IF(B45&lt;&gt;"", IF(AND(INDEX(Paste_Here!AI$2:AI$850, MATCH(B45, Paste_Here!A$2:A$850, 0))&lt;&gt;"", ISNUMBER(VALUE(INDEX(Paste_Here!AI$2:AI$850, MATCH(B45, Paste_Here!A$2:A$850, 0))))), INDEX(Paste_Here!AI$2:AI$850, MATCH(B45, Paste_Here!A$2:A$850, 0)), ""), ""), "")</f>
        <v/>
      </c>
      <c r="AB45" s="66"/>
      <c r="AC45" s="76" t="str">
        <f>IFERROR(IF(B45&lt;&gt;"", IF(AND(INDEX(Paste_Here!AJ$2:AJ$850, MATCH(B45, Paste_Here!A$2:A$850, 0))&lt;&gt;"", ISNUMBER(VALUE(INDEX(Paste_Here!AJ$2:AJ$850, MATCH(B45, Paste_Here!A$2:A$850, 0))))), INDEX(Paste_Here!AJ$2:AJ$850, MATCH(B45, Paste_Here!A$2:A$850, 0)), ""), ""), "")</f>
        <v/>
      </c>
      <c r="AD45" s="66"/>
      <c r="AE45" s="76" t="str">
        <f>IFERROR(IF(B45&lt;&gt;"", IF(AND(INDEX(Paste_Here!AK$2:AK$850, MATCH(B45, Paste_Here!A$2:A$850, 0))&lt;&gt;"", ISNUMBER(VALUE(INDEX(Paste_Here!AK$2:AK$850, MATCH(B45, Paste_Here!A$2:A$850, 0))))), INDEX(Paste_Here!AK$2:AK$850, MATCH(B45, Paste_Here!A$2:A$850, 0)), ""), ""), "")</f>
        <v/>
      </c>
      <c r="AF45" s="66"/>
      <c r="AG45" s="76" t="str">
        <f>IFERROR(IF(B45&lt;&gt;"", IF(AND(INDEX(Paste_Here!AL$2:AL$850, MATCH(B45, Paste_Here!A$2:A$850, 0))&lt;&gt;"", ISNUMBER(VALUE(INDEX(Paste_Here!AL$2:AL$850, MATCH(B45, Paste_Here!A$2:A$850, 0))))), INDEX(Paste_Here!AL$2:AL$850, MATCH(B45, Paste_Here!A$2:A$850, 0)), ""), ""), "")</f>
        <v/>
      </c>
      <c r="AH45" s="66"/>
      <c r="AI45" s="76" t="str">
        <f>IFERROR(IF(B45&lt;&gt;"", IF(AND(INDEX(Paste_Here!AH$2:AH$850, MATCH(B45, Paste_Here!A$2:A$850, 0))&lt;&gt;"", ISNUMBER(VALUE(INDEX(Paste_Here!AH$2:AH$850, MATCH(B45, Paste_Here!A$2:A$850, 0))))), IF(VALUE(INDEX(Paste_Here!AH$2:AH$850, MATCH(B45, Paste_Here!A$2:A$850, 0)))=0, "", INDEX(Paste_Here!AH$2:AH$850, MATCH(B45, Paste_Here!A$2:A$850, 0))), ""), ""), "")</f>
        <v/>
      </c>
      <c r="AJ45" s="66"/>
      <c r="AK45" s="76" t="str">
        <f>IFERROR(IF(B45&lt;&gt;"", IF(AND(INDEX(Paste_Here!N$2:N$850, MATCH(B45, Paste_Here!A$2:A$850, 0))&lt;&gt;"", ISNUMBER(VALUE(INDEX(Paste_Here!N$2:N$850, MATCH(B45, Paste_Here!A$2:A$850, 0))))), INDEX(Paste_Here!N$2:N$850, MATCH(B45, Paste_Here!A$2:A$850, 0)), ""), ""), "")</f>
        <v/>
      </c>
      <c r="AL45" s="66"/>
      <c r="AM45" s="76" t="str">
        <f>IFERROR(IF(B45&lt;&gt;"", IF(AND(INDEX(Paste_Here!O$2:O$850, MATCH(B45, Paste_Here!A$2:A$850, 0))&lt;&gt;"", ISNUMBER(VALUE(INDEX(Paste_Here!O$2:O$850, MATCH(B45, Paste_Here!A$2:A$850, 0))))), INDEX(Paste_Here!O$2:O$850, MATCH(B45, Paste_Here!A$2:A$850, 0)), ""), ""), "")</f>
        <v/>
      </c>
      <c r="AN45" s="66"/>
      <c r="AO45" s="76"/>
      <c r="AP45" s="66"/>
      <c r="AQ45" s="76"/>
      <c r="AR45" s="66"/>
      <c r="AS45" s="76"/>
      <c r="AT45" s="66"/>
      <c r="AU45" s="66"/>
      <c r="AV45" s="76" t="str">
        <f t="shared" si="3"/>
        <v/>
      </c>
      <c r="AW45" s="66"/>
      <c r="AX45" s="76" t="str">
        <f>IFERROR(IF(B45&lt;&gt;"", IF(ISNUMBER(SEARCH("Revealed-Potential (Primary Focus)", LOWER(INDEX(Paste_Here!Z$2:Z$850, MATCH(B45, Paste_Here!A$2:A$850, 0))))), "Rev-Potential: Prim", IF(ISNUMBER(SEARCH("Revealed-Potential (Secondary Focus)", LOWER(INDEX(Paste_Here!Z$2:Z$850, MATCH(B45, Paste_Here!A$2:A$850, 0))))), "Rev-Potential: Sec", IF(ISNUMBER(SEARCH("Monitoring", LOWER(INDEX(Paste_Here!Z$2:Z$850, MATCH(B45, Paste_Here!A$2:A$850, 0))))), "Monitoring", IF(ISNUMBER(SEARCH("At-Promise (Secondary Focus)", LOWER(INDEX(Paste_Here!Z$2:Z$850, MATCH(B45, Paste_Here!A$2:A$850, 0))))), "At-Promise: Sec", IF(ISNUMBER(SEARCH("At-Promise (Primary Focus)", LOWER(INDEX(Paste_Here!Z$2:Z$850, MATCH(B45, Paste_Here!A$2:A$850, 0))))), "At-Promise: Prim", ""))))), ""), "")</f>
        <v/>
      </c>
      <c r="AY45" s="66"/>
      <c r="AZ45" s="76"/>
      <c r="BA45" s="66"/>
      <c r="BB45" s="76"/>
      <c r="BC45" s="66"/>
      <c r="BD45" s="76"/>
      <c r="BE45" s="66"/>
      <c r="BF45" s="76"/>
      <c r="BG45" s="66"/>
      <c r="BH45" s="76"/>
      <c r="BI45" s="66"/>
      <c r="BJ45" s="66"/>
      <c r="BK45" s="76" t="str">
        <f t="shared" si="4"/>
        <v/>
      </c>
      <c r="BL45" s="66"/>
      <c r="BM45" s="76" t="str">
        <f>IFERROR(IF(B45&lt;&gt;"", IF(AND(ISNUMBER(VALUE(SUBSTITUTE(SUBSTITUTE(Paste_Here!R45, "br", "-"), "L", ""))), VALUE(SUBSTITUTE(SUBSTITUTE(Paste_Here!R45, "br", "-"), "L", "")) &gt;= 1095), "Yes", IF(AND(ISNUMBER(VALUE(SUBSTITUTE(SUBSTITUTE(Paste_Here!R45, "br", "-"), "L", ""))), VALUE(SUBSTITUTE(SUBSTITUTE(Paste_Here!R45, "br", "-"), "L", "")) &lt;= 1094), "No", "")), ""), "")</f>
        <v/>
      </c>
      <c r="BN45" s="66"/>
      <c r="BO45" s="76" t="str">
        <f>IFERROR(IF(B45&lt;&gt;"", IF(COUNTIF(INDEX(Paste_Here!Y$2:AB$850, MATCH(B45, Paste_Here!A$2:A$850, 0), 0), "yes") &gt; 0, "Yes", IF(COUNTIF(INDEX(Paste_Here!Y$2:AB$850, MATCH(B45, Paste_Here!A$2:A$850, 0), 0), "no") &gt; 0, "No", "")), ""), "")</f>
        <v/>
      </c>
      <c r="BP45" s="66"/>
      <c r="BQ45" s="76" t="str">
        <f>IFERROR(IF(B45&lt;&gt;"", IF(AND(ISNUMBER(VALUE(SUBSTITUTE(SUBSTITUTE(Paste_Here!U45, "em", "-"), "q", ""))), VALUE(SUBSTITUTE(SUBSTITUTE(Paste_Here!U45, "em", "-"), "q", "")) &gt;= 910), "Yes", IF(AND(ISNUMBER(VALUE(SUBSTITUTE(SUBSTITUTE(Paste_Here!U45, "em", "-"), "q", ""))), VALUE(SUBSTITUTE(SUBSTITUTE(Paste_Here!U45, "em", "-"), "q", "")) &lt;= 909), "No", "")), ""), "")</f>
        <v/>
      </c>
      <c r="BR45" s="66"/>
      <c r="BS45" s="76" t="str">
        <f>IFERROR(IF(B45&lt;&gt;"", IF(AND(INDEX(Paste_Here!X$2:X$850, MATCH(B45, Paste_Here!A$2:A$850, 0))&lt;&gt;"", ISNUMBER(VALUE(INDEX(Paste_Here!X$2:X$850, MATCH(B45, Paste_Here!A$2:A$850, 0))))), INDEX(Paste_Here!X$2:X$850, MATCH(B45, Paste_Here!A$2:A$850, 0)), ""), ""), "")</f>
        <v/>
      </c>
      <c r="BT45" s="66"/>
      <c r="BU45" s="76" t="str">
        <f>IFERROR(IF(B45&lt;&gt;"", IF(ISNUMBER(VALUE(INDEX(Paste_Here!G$2:G$850, MATCH(B45, Paste_Here!A$2:A$850, 0)))), IF(VALUE(INDEX(Paste_Here!G$2:G$850, MATCH(B45, Paste_Here!A$2:A$850, 0)))=0, "No", IF(AND(VALUE(INDEX(Paste_Here!G$2:G$850, MATCH(B45, Paste_Here!A$2:A$850, 0)))&gt;=1, VALUE(INDEX(Paste_Here!G$2:G$850, MATCH(B45, Paste_Here!A$2:A$850, 0)))&lt;=4), VALUE(INDEX(Paste_Here!G$2:G$850, MATCH(B45, Paste_Here!A$2:A$850, 0))), "")), ""), ""), "")</f>
        <v/>
      </c>
      <c r="BV45" s="66"/>
      <c r="BW45" s="76" t="str">
        <f>IFERROR(IF(B45&lt;&gt;"", IF(ISNUMBER(VALUE(INDEX(Paste_Here!H$2:H$850, MATCH(B45, Paste_Here!A$2:A$850, 0)))), IF(VALUE(INDEX(Paste_Here!H$2:H$850, MATCH(B45, Paste_Here!A$2:A$850, 0)))=0, "No", IF(AND(VALUE(INDEX(Paste_Here!H$2:H$850, MATCH(B45, Paste_Here!A$2:A$850, 0)))&gt;=1, VALUE(INDEX(Paste_Here!H$2:H$850, MATCH(B45, Paste_Here!A$2:A$850, 0)))&lt;=4), VALUE(INDEX(Paste_Here!H$2:H$850, MATCH(B45, Paste_Here!A$2:A$850, 0))), "")), ""), ""), "")</f>
        <v/>
      </c>
      <c r="BX45" s="66"/>
      <c r="BY45" s="76"/>
      <c r="BZ45" s="66"/>
      <c r="CA45" s="76"/>
      <c r="CB45" s="66"/>
      <c r="CC45" s="66"/>
      <c r="CD45" s="76" t="str">
        <f t="shared" si="5"/>
        <v/>
      </c>
      <c r="CE45" s="66"/>
      <c r="CF45" s="76" t="str">
        <f>IFERROR(IF(B45&lt;&gt;"", IF(AND(INDEX(Paste_Here!P$2:P$850, MATCH(B45, Paste_Here!A$2:A$850, 0))&lt;&gt;"", ISNUMBER(VALUE(INDEX(Paste_Here!P$2:P$850, MATCH(B45, Paste_Here!A$2:A$850, 0))))), INDEX(Paste_Here!P$2:P$850, MATCH(B45, Paste_Here!A$2:A$850, 0)), ""), ""), "")</f>
        <v/>
      </c>
      <c r="CG45" s="66"/>
      <c r="CH45" s="76" t="str">
        <f>IFERROR(IF(B45&lt;&gt;"", IF(ISNUMBER(SEARCH("highrisk", LOWER(INDEX(Paste_Here!Q$2:Q$850, MATCH(B45, Paste_Here!A$2:A$850, 0))))), "High Risk", IF(ISNUMBER(SEARCH("lowrisk", LOWER(INDEX(Paste_Here!Q$2:Q$850, MATCH(B45, Paste_Here!A$2:A$850, 0))))), "Low Risk", IF(ISNUMBER(SEARCH("somerisk", LOWER(INDEX(Paste_Here!Q$2:Q$850, MATCH(B45, Paste_Here!A$2:A$850, 0))))), "Some Risk", ""))), ""), "")</f>
        <v/>
      </c>
      <c r="CI45" s="66"/>
      <c r="CJ45" s="76" t="str">
        <f>IFERROR(IF(B45&lt;&gt;"", IF(AND(INDEX(Paste_Here!AA$2:AA$850, MATCH(B45, Paste_Here!A$2:A$850, 0))&lt;&gt;"", ISNUMBER(VALUE(INDEX(Paste_Here!AA$2:AA$850, MATCH(B45, Paste_Here!A$2:A$850, 0))))), INDEX(Paste_Here!AA$2:AA$850, MATCH(B45, Paste_Here!A$2:A$850, 0)), ""), ""), "")</f>
        <v/>
      </c>
      <c r="CK45" s="66"/>
      <c r="CL45" s="76" t="str">
        <f>IFERROR(IF(B45&lt;&gt;"", IF(LOWER(INDEX(Paste_Here!AB$2:AB$850, MATCH(B45, Paste_Here!A$2:A$850, 0)))="approaching expectations", "Approaching", IF(LOWER(INDEX(Paste_Here!AB$2:AB$850, MATCH(B45, Paste_Here!A$2:A$850, 0)))="met expectations", "Met", IF(LOWER(INDEX(Paste_Here!AB$2:AB$850, MATCH(B45, Paste_Here!A$2:A$850, 0)))="exceeded expectations", "Exceeded", IF(LOWER(INDEX(Paste_Here!AB$2:AB$850, MATCH(B45, Paste_Here!A$2:A$850, 0)))="below expectations", "Below", "")))), ""), "")</f>
        <v/>
      </c>
      <c r="CM45" s="66"/>
      <c r="CN45" s="76" t="str">
        <f>IFERROR(IF(B45&lt;&gt;"", IF(AND(INDEX(Paste_Here!AC$2:AC$850, MATCH(B45, Paste_Here!A$2:A$850, 0))&lt;&gt;"", ISNUMBER(VALUE(INDEX(Paste_Here!AC$2:AC$850, MATCH(B45, Paste_Here!A$2:A$850, 0))))), INDEX(Paste_Here!AC$2:AC$850, MATCH(B45, Paste_Here!A$2:A$850, 0)), ""), ""), "")</f>
        <v/>
      </c>
      <c r="CO45" s="66"/>
      <c r="CP45" s="76"/>
      <c r="CQ45" s="66"/>
      <c r="CR45" s="76"/>
      <c r="CS45" s="66"/>
      <c r="CT45" s="76"/>
      <c r="CU45" s="66"/>
      <c r="CV45" s="76"/>
      <c r="CW45" s="66"/>
      <c r="CX45" s="76"/>
      <c r="CY45" s="66"/>
      <c r="CZ45" s="66"/>
      <c r="DA45" s="76" t="str">
        <f t="shared" si="6"/>
        <v/>
      </c>
      <c r="DB45" s="66"/>
      <c r="DC45" s="76" t="str">
        <f>IFERROR(IF(B45&lt;&gt;"", IF(AND(INDEX(Paste_Here!V$2:V$850, MATCH(B45, Paste_Here!A$2:A$850, 0))&lt;&gt;"", ISNUMBER(VALUE(INDEX(Paste_Here!V$2:V$850, MATCH(B45, Paste_Here!A$2:A$850, 0))))), INDEX(Paste_Here!V$2:V$850, MATCH(B45, Paste_Here!A$2:A$850, 0)), ""), ""), "")</f>
        <v/>
      </c>
      <c r="DD45" s="66"/>
      <c r="DE45" s="76" t="str">
        <f>IFERROR(IF(B45&lt;&gt;"", IF(ISNUMBER(SEARCH("highrisk", LOWER(INDEX(Paste_Here!W$2:W$850, MATCH(B45, Paste_Here!A$2:A$850, 0))))), "High Risk", IF(ISNUMBER(SEARCH("lowrisk", LOWER(INDEX(Paste_Here!W$2:W$850, MATCH(B45, Paste_Here!A$2:A$850, 0))))), "Low Risk", IF(ISNUMBER(SEARCH("somerisk", LOWER(INDEX(Paste_Here!W$2:W$850, MATCH(B45, Paste_Here!A$2:A$850, 0))))), "Some Risk", ""))), ""), "")</f>
        <v/>
      </c>
      <c r="DF45" s="66"/>
      <c r="DG45" s="76" t="str">
        <f>IFERROR(IF(B45&lt;&gt;"", IF(AND(INDEX(Paste_Here!S$2:S$850, MATCH(B45, Paste_Here!A$2:A$850, 0))&lt;&gt;"", ISNUMBER(VALUE(INDEX(Paste_Here!S$2:S$850, MATCH(B45, Paste_Here!A$2:A$850, 0))))), INDEX(Paste_Here!S$2:S$850, MATCH(B45, Paste_Here!A$2:A$850, 0)), ""), ""), "")</f>
        <v/>
      </c>
      <c r="DH45" s="66"/>
      <c r="DI45" s="76" t="str">
        <f>IFERROR(IF(B45&lt;&gt;"", IF(ISNUMBER(SEARCH("highrisk", LOWER(INDEX(Paste_Here!T$2:T$850, MATCH(B45, Paste_Here!A$2:A$850, 0))))), "High Risk", IF(ISNUMBER(SEARCH("lowrisk", LOWER(INDEX(Paste_Here!T$2:T$850, MATCH(B45, Paste_Here!A$2:A$850, 0))))), "Low Risk", IF(ISNUMBER(SEARCH("somerisk", LOWER(INDEX(Paste_Here!T$2:T$850, MATCH(B45, Paste_Here!A$2:A$850, 0))))), "Some Risk", ""))), ""), "")</f>
        <v/>
      </c>
      <c r="DJ45" s="66"/>
      <c r="DK45" s="76" t="str">
        <f>IFERROR(IF(B45&lt;&gt;"", IF(AND(INDEX(Paste_Here!AD$2:AD$850, MATCH(B45, Paste_Here!A$2:A$850, 0))&lt;&gt;"", ISNUMBER(VALUE(INDEX(Paste_Here!AD$2:AD$850, MATCH(B45, Paste_Here!A$2:A$850, 0))))), INDEX(Paste_Here!AD$2:AD$850, MATCH(B45, Paste_Here!A$2:A$850, 0)), ""), ""), "")</f>
        <v/>
      </c>
      <c r="DL45" s="66"/>
      <c r="DM45" s="76" t="str">
        <f>IFERROR(IF(B45&lt;&gt;"", IF(LOWER(INDEX(Paste_Here!AE$2:AE$850, MATCH(B45, Paste_Here!A$2:A$850, 0)))="approaching expectations", "Approaching", IF(LOWER(INDEX(Paste_Here!AE$2:AE$850, MATCH(B45, Paste_Here!A$2:A$850, 0)))="met expectations", "Met", IF(LOWER(INDEX(Paste_Here!AE$2:AE$850, MATCH(B45, Paste_Here!A$2:A$850, 0)))="exceeded expectations", "Exceeded", IF(LOWER(INDEX(Paste_Here!AE$2:AE$850, MATCH(B45, Paste_Here!A$2:A$850, 0)))="below expectations", "Below", "")))), ""), "")</f>
        <v/>
      </c>
      <c r="DN45" s="66"/>
      <c r="DO45" s="76"/>
      <c r="DP45" s="66"/>
      <c r="DQ45" s="76"/>
      <c r="DR45" s="66"/>
      <c r="DS45" s="76"/>
      <c r="DT45" s="66"/>
      <c r="DU45" s="76"/>
      <c r="DV45" s="66"/>
      <c r="DW45" s="66"/>
      <c r="DX45" s="76" t="str">
        <f t="shared" si="7"/>
        <v/>
      </c>
      <c r="DY45" s="66"/>
      <c r="DZ45" s="76"/>
      <c r="EA45" s="66"/>
      <c r="EB45" s="76"/>
      <c r="EC45" s="66"/>
      <c r="ED45" s="76" t="str">
        <f>IFERROR(IF(B45&lt;&gt;"", IF(AND(INDEX(Paste_Here!AF$2:AF$850, MATCH(B45, Paste_Here!A$2:A$850, 0))&lt;&gt;"", ISNUMBER(VALUE(INDEX(Paste_Here!AF$2:AF$850, MATCH(B45, Paste_Here!A$2:A$850, 0))))), INDEX(Paste_Here!AF$2:AF$850, MATCH(B45, Paste_Here!A$2:A$850, 0)), ""), ""), "")</f>
        <v/>
      </c>
      <c r="EE45" s="66"/>
      <c r="EF45" s="76"/>
      <c r="EG45" s="66"/>
      <c r="EH45" s="76"/>
      <c r="EI45" s="66"/>
      <c r="EJ45" s="76" t="str">
        <f>IFERROR(IF(B45&lt;&gt;"", IF(AND(INDEX(Paste_Here!AG$2:AG$850, MATCH(B45, Paste_Here!A$2:A$850, 0))&lt;&gt;"", ISNUMBER(VALUE(INDEX(Paste_Here!AG$2:AG$850, MATCH(B45, Paste_Here!A$2:A$850, 0))))), INDEX(Paste_Here!AG$2:AG$850, MATCH(B45, Paste_Here!A$2:A$850, 0)), ""), ""), "")</f>
        <v/>
      </c>
      <c r="EK45" s="66"/>
      <c r="EL45" s="76"/>
      <c r="EM45" s="66"/>
      <c r="EN45" s="76"/>
      <c r="EO45" s="66"/>
      <c r="EP45" s="76"/>
      <c r="EQ45" s="66"/>
      <c r="ER45" s="76"/>
      <c r="ES45" s="66"/>
      <c r="ET45" s="66"/>
      <c r="EU45" s="76"/>
      <c r="EV45" s="66"/>
      <c r="EW45" s="76"/>
      <c r="EX45" s="66"/>
      <c r="EY45" s="76"/>
      <c r="EZ45" s="66"/>
      <c r="FA45" s="76"/>
      <c r="FB45" s="66"/>
      <c r="FC45" s="76"/>
      <c r="FD45" s="66"/>
      <c r="FE45" s="76"/>
      <c r="FF45" s="66"/>
      <c r="FG45" s="76"/>
      <c r="FH45" s="66"/>
      <c r="FI45" s="76"/>
      <c r="FJ45" s="66"/>
      <c r="FK45" s="76"/>
      <c r="FL45" s="66"/>
      <c r="FM45" s="76"/>
      <c r="FN45" s="66"/>
      <c r="FO45" s="76"/>
      <c r="FP45" s="66"/>
      <c r="FQ45" s="76"/>
      <c r="FR45" s="66"/>
      <c r="FS45" s="76"/>
      <c r="FT45" s="66"/>
      <c r="FU45" s="76"/>
      <c r="FV45" s="66"/>
      <c r="FW45" s="76"/>
      <c r="FX45" s="66"/>
      <c r="FY45" s="76"/>
      <c r="FZ45" s="66"/>
      <c r="GA45" s="76"/>
      <c r="GB45" s="66"/>
      <c r="GC45" s="76"/>
      <c r="GD45" s="66"/>
      <c r="GE45" s="76"/>
      <c r="GF45" s="66"/>
      <c r="GG45" s="76"/>
      <c r="GH45" s="66"/>
      <c r="GI45" s="76"/>
      <c r="GJ45" s="66"/>
      <c r="GK45" s="76"/>
      <c r="GL45" s="66"/>
      <c r="GM45" s="76"/>
      <c r="GN45" s="66"/>
      <c r="GO45" s="76"/>
      <c r="GP45" s="66"/>
      <c r="GQ45" s="76"/>
      <c r="GR45" s="66"/>
      <c r="GS45" s="76"/>
      <c r="GT45" s="66"/>
      <c r="GU45" s="76"/>
      <c r="GV45" s="66"/>
      <c r="GW45" s="76"/>
      <c r="GX45" s="66"/>
      <c r="GY45" s="76"/>
      <c r="GZ45" s="66"/>
      <c r="HA45" s="76"/>
      <c r="HB45" s="66"/>
      <c r="HC45" s="76"/>
      <c r="HD45" s="66"/>
      <c r="HE45" s="76"/>
      <c r="HF45" s="66"/>
      <c r="HG45" s="76"/>
      <c r="HH45" s="66"/>
      <c r="HI45" s="76"/>
      <c r="HJ45" s="66"/>
      <c r="HK45" s="76"/>
      <c r="HL45" s="66"/>
      <c r="HM45" s="76"/>
      <c r="HN45" s="66"/>
      <c r="HO45" s="76"/>
      <c r="HP45" s="66"/>
      <c r="HQ45" s="76"/>
      <c r="HR45" s="66"/>
      <c r="HS45" s="76"/>
      <c r="HT45" s="66"/>
      <c r="HU45" s="76"/>
      <c r="HV45" s="66"/>
      <c r="HW45" s="76"/>
      <c r="HX45" s="66"/>
      <c r="HY45" s="76"/>
      <c r="HZ45" s="66"/>
      <c r="IA45" s="76"/>
      <c r="IB45" s="66"/>
      <c r="IC45" s="76"/>
      <c r="ID45" s="66"/>
      <c r="IE45" s="76"/>
      <c r="IF45" s="66"/>
      <c r="IG45" s="76"/>
      <c r="IH45" s="66"/>
      <c r="II45" s="76"/>
      <c r="IJ45" s="66"/>
      <c r="IK45" s="76"/>
      <c r="IL45" s="66"/>
      <c r="IM45" s="76"/>
      <c r="IN45" s="66"/>
      <c r="IO45" s="76"/>
      <c r="IP45" s="66"/>
      <c r="IQ45" s="76"/>
      <c r="IR45" s="66"/>
      <c r="IS45" s="76"/>
      <c r="IT45" s="66"/>
      <c r="IU45" s="76"/>
      <c r="IV45" s="66"/>
      <c r="IW45" s="76"/>
      <c r="IX45" s="66"/>
      <c r="IY45" s="76"/>
      <c r="IZ45" s="66"/>
      <c r="JA45" s="76"/>
      <c r="JB45" s="66"/>
      <c r="JC45" s="76"/>
      <c r="JD45" s="66"/>
      <c r="JE45" s="76"/>
      <c r="JF45" s="66"/>
      <c r="JG45" s="76"/>
      <c r="JH45" s="66"/>
      <c r="JI45" s="76"/>
      <c r="JJ45" s="66"/>
      <c r="JK45" s="76"/>
      <c r="JL45" s="66"/>
      <c r="JM45" s="76"/>
      <c r="JN45" s="66"/>
      <c r="JO45" s="76"/>
      <c r="JP45" s="66"/>
      <c r="JQ45" s="76"/>
      <c r="JR45" s="66"/>
      <c r="JS45" s="76"/>
      <c r="JT45" s="66"/>
      <c r="JU45" s="76"/>
      <c r="JV45" s="66"/>
      <c r="JW45" s="76"/>
      <c r="JX45" s="66"/>
      <c r="JY45" s="76"/>
      <c r="JZ45" s="66"/>
      <c r="KA45" s="76"/>
      <c r="KB45" s="66"/>
      <c r="KC45" s="76"/>
      <c r="KD45" s="66"/>
      <c r="KE45" s="76"/>
      <c r="KF45" s="66"/>
      <c r="KG45" s="76"/>
      <c r="KH45" s="66"/>
      <c r="KI45" s="76"/>
      <c r="KJ45" s="66"/>
      <c r="KK45" s="76"/>
      <c r="KL45" s="66"/>
      <c r="KM45" s="76"/>
      <c r="KN45" s="66"/>
      <c r="KO45" s="76"/>
      <c r="KP45" s="66"/>
      <c r="KQ45" s="76"/>
      <c r="KR45" s="66"/>
      <c r="KS45" s="76"/>
      <c r="KT45" s="66"/>
      <c r="KU45" s="76"/>
      <c r="KV45" s="66"/>
      <c r="KW45" s="76"/>
      <c r="KX45" s="66"/>
      <c r="KY45" s="76"/>
      <c r="KZ45" s="66"/>
      <c r="LA45" s="76"/>
      <c r="LB45" s="66"/>
      <c r="LC45" s="76"/>
      <c r="LD45" s="66"/>
      <c r="LE45" s="76"/>
      <c r="LF45" s="66"/>
      <c r="LG45" s="76"/>
      <c r="LH45" s="66"/>
      <c r="LI45" s="76"/>
      <c r="LJ45" s="66"/>
      <c r="LK45" s="76"/>
      <c r="LL45" s="66"/>
      <c r="LM45" s="76"/>
      <c r="LN45" s="66"/>
      <c r="LO45" s="76"/>
      <c r="LP45" s="66"/>
      <c r="LQ45" s="76"/>
      <c r="LR45" s="66"/>
      <c r="LS45" s="76"/>
      <c r="LT45" s="66"/>
      <c r="LU45" s="76"/>
      <c r="LV45" s="66"/>
      <c r="LW45" s="76"/>
      <c r="LX45" s="66"/>
      <c r="LY45" s="76"/>
      <c r="LZ45" s="66"/>
      <c r="MA45" s="76"/>
      <c r="MB45" s="66"/>
      <c r="MC45" s="76"/>
      <c r="MD45" s="66"/>
      <c r="MG45" s="1" t="str" cm="1">
        <f t="array" ref="MG45">IFERROR(INDEX(Paste_Here!$B$2:$B$850, MATCH(0, COUNTIF(MG$4:MG44, Paste_Here!$B$2:$B$850) + IF(Paste_Here!$B$2:$B$850="", 1, 0), 0)), "")</f>
        <v/>
      </c>
      <c r="MH45" s="1" t="str">
        <f>IF(MG45&lt;&gt;"", INDEX(Paste_Here!$A$2:$A$850, MATCH(MG45, Paste_Here!$B$2:$B$850, 0)), "")</f>
        <v/>
      </c>
      <c r="MI45" s="1" t="str">
        <f t="shared" si="8"/>
        <v/>
      </c>
      <c r="MJ45" s="1" t="str" cm="1">
        <f t="array" ref="MJ45">IFERROR(INDEX($MI$5:$MI$850, MATCH(SMALL(IF($MI$5:$MI$850&lt;&gt;"", COUNTIF($MI$5:$MI$850, "&lt;"&amp;$MI$5:$MI$850)+1), ROW()-ROW($MJ$5)+1), COUNTIF($MI$5:$MI$850, "&lt;"&amp;$MI$5:$MI$850)+1, 0)), "")</f>
        <v/>
      </c>
    </row>
    <row r="46" spans="1:348">
      <c r="A46" s="66"/>
      <c r="B46" s="76" t="str">
        <f t="shared" si="1"/>
        <v/>
      </c>
      <c r="C46" s="66"/>
      <c r="D46" s="76" t="str">
        <f>IFERROR(IF(B46&lt;&gt;"", IF(AND(INDEX(Paste_Here!B$2:B$850, MATCH(B46, Paste_Here!A$2:A$850, 0))&lt;&gt;"", ISNUMBER(VALUE(INDEX(Paste_Here!B$2:B$850, MATCH(B46, Paste_Here!A$2:A$850, 0))))), INDEX(Paste_Here!B$2:B$850, MATCH(B46, Paste_Here!A$2:A$850, 0)), ""), ""), "")</f>
        <v/>
      </c>
      <c r="E46" s="66"/>
      <c r="F46" s="76" t="str">
        <f>IFERROR(IF(B46&lt;&gt;"", IF(ISTEXT(INDEX(Paste_Here!K$2:K$850, MATCH(B46, Paste_Here!A$2:A$850, 0))), INDEX(Paste_Here!K$2:K$850, MATCH(B46, Paste_Here!A$2:A$850, 0)), ""), ""), "")</f>
        <v/>
      </c>
      <c r="G46" s="66"/>
      <c r="H46" s="76" t="str">
        <f>IFERROR(IF(B46&lt;&gt;"", IF(ISTEXT(INDEX(Paste_Here!C$2:C$850, MATCH(B46, Paste_Here!A$2:A$850, 0))), INDEX(Paste_Here!C$2:C$850, MATCH(B46, Paste_Here!A$2:A$850, 0)), ""), ""), "")</f>
        <v/>
      </c>
      <c r="I46" s="66"/>
      <c r="J46" s="76" t="str">
        <f>IFERROR(IF(B46&lt;&gt;"", IF(ISNUMBER(SEARCH("s", LOWER(INDEX(Paste_Here!M$2:M$850, MATCH(B46, Paste_Here!A$2:A$850, 0))))), "Yes", IF(INDEX(Paste_Here!M$2:M$850, MATCH(B46, Paste_Here!A$2:A$850, 0))&lt;&gt;"", "No", "")), ""), "")</f>
        <v/>
      </c>
      <c r="K46" s="66"/>
      <c r="L46" s="76" t="str">
        <f>IFERROR(IF(B46&lt;&gt;"", IF(ISNUMBER(SEARCH("yes", LOWER(INDEX(Paste_Here!E$2:E$850, MATCH(B46, Paste_Here!A$2:A$850, 0))))), "Yes", IF(ISNUMBER(SEARCH("no", LOWER(INDEX(Paste_Here!E$2:E$850, MATCH(B46, Paste_Here!A$2:A$850, 0))))), "No", "")), ""), "")</f>
        <v/>
      </c>
      <c r="M46" s="66"/>
      <c r="N46" s="76" t="str">
        <f>IFERROR(IF(B46&lt;&gt;"", IF(ISNUMBER(SEARCH("yes", LOWER(INDEX(Paste_Here!F$2:F$850, MATCH(B46, Paste_Here!A$2:A$850, 0))))), "Yes", IF(ISNUMBER(SEARCH("no", LOWER(INDEX(Paste_Here!F$2:F$850, MATCH(B46, Paste_Here!A$2:A$850, 0))))), "No", "")), ""), "")</f>
        <v/>
      </c>
      <c r="O46" s="66"/>
      <c r="P46" s="76" t="str">
        <f>IFERROR(IF(B46&lt;&gt;"", IF(ISNUMBER(SEARCH("yes", LOWER(INDEX(Paste_Here!L$2:L$850, MATCH(B46, Paste_Here!A$2:A$850, 0))))), "Yes", IF(ISNUMBER(SEARCH("no", LOWER(INDEX(Paste_Here!L$2:L$850, MATCH(B46, Paste_Here!A$2:A$850, 0))))), "No", "")), ""), "")</f>
        <v/>
      </c>
      <c r="Q46" s="66"/>
      <c r="R46" s="76" t="str">
        <f>IFERROR(IF(B46&lt;&gt;"", IF(ISNUMBER(SEARCH("transitional 2", LOWER(INDEX(Paste_Here!D$2:D$850, MATCH(B46, Paste_Here!A$2:A$850, 0))))), "T2", IF(ISNUMBER(SEARCH("transitional 1", LOWER(INDEX(Paste_Here!D$2:D$850, MATCH(B46, Paste_Here!A$2:A$850, 0))))), "T1", IF(ISNUMBER(SEARCH("waived ell services", LOWER(INDEX(Paste_Here!D$2:D$850, MATCH(B46, Paste_Here!A$2:A$850, 0))))), "W", IF(ISNUMBER(SEARCH("english language learner", LOWER(INDEX(Paste_Here!D$2:D$850, MATCH(B46, Paste_Here!A$2:A$850, 0))))), "L", "")))), ""), "")</f>
        <v/>
      </c>
      <c r="S46" s="66"/>
      <c r="T46" s="76" t="str">
        <f>IFERROR(IF(B46&lt;&gt;"", IF(ISNUMBER(SEARCH("yes", LOWER(INDEX(Paste_Here!I$2:I$850, MATCH(B46, Paste_Here!A$2:A$850, 0))))), "Yes", IF(ISNUMBER(SEARCH("no", LOWER(INDEX(Paste_Here!I$2:I$850, MATCH(B46, Paste_Here!A$2:A$850, 0))))), "No", "")), ""), "")</f>
        <v/>
      </c>
      <c r="U46" s="66"/>
      <c r="V46" s="76" t="str">
        <f>IFERROR(IF(B46&lt;&gt;"", IF(ISTEXT(INDEX(Paste_Here!J$2:J$850, MATCH(B46, Paste_Here!A$2:A$850, 0))), VALUE(INDEX(Paste_Here!J$2:J$850, MATCH(B46, Paste_Here!A$2:A$850, 0))), ""), ""), "")</f>
        <v/>
      </c>
      <c r="W46" s="66"/>
      <c r="X46" s="66"/>
      <c r="Y46" s="76" t="str">
        <f t="shared" si="2"/>
        <v/>
      </c>
      <c r="Z46" s="66"/>
      <c r="AA46" s="76" t="str">
        <f>IFERROR(IF(B46&lt;&gt;"", IF(AND(INDEX(Paste_Here!AI$2:AI$850, MATCH(B46, Paste_Here!A$2:A$850, 0))&lt;&gt;"", ISNUMBER(VALUE(INDEX(Paste_Here!AI$2:AI$850, MATCH(B46, Paste_Here!A$2:A$850, 0))))), INDEX(Paste_Here!AI$2:AI$850, MATCH(B46, Paste_Here!A$2:A$850, 0)), ""), ""), "")</f>
        <v/>
      </c>
      <c r="AB46" s="66"/>
      <c r="AC46" s="76" t="str">
        <f>IFERROR(IF(B46&lt;&gt;"", IF(AND(INDEX(Paste_Here!AJ$2:AJ$850, MATCH(B46, Paste_Here!A$2:A$850, 0))&lt;&gt;"", ISNUMBER(VALUE(INDEX(Paste_Here!AJ$2:AJ$850, MATCH(B46, Paste_Here!A$2:A$850, 0))))), INDEX(Paste_Here!AJ$2:AJ$850, MATCH(B46, Paste_Here!A$2:A$850, 0)), ""), ""), "")</f>
        <v/>
      </c>
      <c r="AD46" s="66"/>
      <c r="AE46" s="76" t="str">
        <f>IFERROR(IF(B46&lt;&gt;"", IF(AND(INDEX(Paste_Here!AK$2:AK$850, MATCH(B46, Paste_Here!A$2:A$850, 0))&lt;&gt;"", ISNUMBER(VALUE(INDEX(Paste_Here!AK$2:AK$850, MATCH(B46, Paste_Here!A$2:A$850, 0))))), INDEX(Paste_Here!AK$2:AK$850, MATCH(B46, Paste_Here!A$2:A$850, 0)), ""), ""), "")</f>
        <v/>
      </c>
      <c r="AF46" s="66"/>
      <c r="AG46" s="76" t="str">
        <f>IFERROR(IF(B46&lt;&gt;"", IF(AND(INDEX(Paste_Here!AL$2:AL$850, MATCH(B46, Paste_Here!A$2:A$850, 0))&lt;&gt;"", ISNUMBER(VALUE(INDEX(Paste_Here!AL$2:AL$850, MATCH(B46, Paste_Here!A$2:A$850, 0))))), INDEX(Paste_Here!AL$2:AL$850, MATCH(B46, Paste_Here!A$2:A$850, 0)), ""), ""), "")</f>
        <v/>
      </c>
      <c r="AH46" s="66"/>
      <c r="AI46" s="76" t="str">
        <f>IFERROR(IF(B46&lt;&gt;"", IF(AND(INDEX(Paste_Here!AH$2:AH$850, MATCH(B46, Paste_Here!A$2:A$850, 0))&lt;&gt;"", ISNUMBER(VALUE(INDEX(Paste_Here!AH$2:AH$850, MATCH(B46, Paste_Here!A$2:A$850, 0))))), IF(VALUE(INDEX(Paste_Here!AH$2:AH$850, MATCH(B46, Paste_Here!A$2:A$850, 0)))=0, "", INDEX(Paste_Here!AH$2:AH$850, MATCH(B46, Paste_Here!A$2:A$850, 0))), ""), ""), "")</f>
        <v/>
      </c>
      <c r="AJ46" s="66"/>
      <c r="AK46" s="76" t="str">
        <f>IFERROR(IF(B46&lt;&gt;"", IF(AND(INDEX(Paste_Here!N$2:N$850, MATCH(B46, Paste_Here!A$2:A$850, 0))&lt;&gt;"", ISNUMBER(VALUE(INDEX(Paste_Here!N$2:N$850, MATCH(B46, Paste_Here!A$2:A$850, 0))))), INDEX(Paste_Here!N$2:N$850, MATCH(B46, Paste_Here!A$2:A$850, 0)), ""), ""), "")</f>
        <v/>
      </c>
      <c r="AL46" s="66"/>
      <c r="AM46" s="76" t="str">
        <f>IFERROR(IF(B46&lt;&gt;"", IF(AND(INDEX(Paste_Here!O$2:O$850, MATCH(B46, Paste_Here!A$2:A$850, 0))&lt;&gt;"", ISNUMBER(VALUE(INDEX(Paste_Here!O$2:O$850, MATCH(B46, Paste_Here!A$2:A$850, 0))))), INDEX(Paste_Here!O$2:O$850, MATCH(B46, Paste_Here!A$2:A$850, 0)), ""), ""), "")</f>
        <v/>
      </c>
      <c r="AN46" s="66"/>
      <c r="AO46" s="76"/>
      <c r="AP46" s="66"/>
      <c r="AQ46" s="76"/>
      <c r="AR46" s="66"/>
      <c r="AS46" s="76"/>
      <c r="AT46" s="66"/>
      <c r="AU46" s="66"/>
      <c r="AV46" s="76" t="str">
        <f t="shared" si="3"/>
        <v/>
      </c>
      <c r="AW46" s="66"/>
      <c r="AX46" s="76" t="str">
        <f>IFERROR(IF(B46&lt;&gt;"", IF(ISNUMBER(SEARCH("Revealed-Potential (Primary Focus)", LOWER(INDEX(Paste_Here!Z$2:Z$850, MATCH(B46, Paste_Here!A$2:A$850, 0))))), "Rev-Potential: Prim", IF(ISNUMBER(SEARCH("Revealed-Potential (Secondary Focus)", LOWER(INDEX(Paste_Here!Z$2:Z$850, MATCH(B46, Paste_Here!A$2:A$850, 0))))), "Rev-Potential: Sec", IF(ISNUMBER(SEARCH("Monitoring", LOWER(INDEX(Paste_Here!Z$2:Z$850, MATCH(B46, Paste_Here!A$2:A$850, 0))))), "Monitoring", IF(ISNUMBER(SEARCH("At-Promise (Secondary Focus)", LOWER(INDEX(Paste_Here!Z$2:Z$850, MATCH(B46, Paste_Here!A$2:A$850, 0))))), "At-Promise: Sec", IF(ISNUMBER(SEARCH("At-Promise (Primary Focus)", LOWER(INDEX(Paste_Here!Z$2:Z$850, MATCH(B46, Paste_Here!A$2:A$850, 0))))), "At-Promise: Prim", ""))))), ""), "")</f>
        <v/>
      </c>
      <c r="AY46" s="66"/>
      <c r="AZ46" s="76"/>
      <c r="BA46" s="66"/>
      <c r="BB46" s="76"/>
      <c r="BC46" s="66"/>
      <c r="BD46" s="76"/>
      <c r="BE46" s="66"/>
      <c r="BF46" s="76"/>
      <c r="BG46" s="66"/>
      <c r="BH46" s="76"/>
      <c r="BI46" s="66"/>
      <c r="BJ46" s="66"/>
      <c r="BK46" s="76" t="str">
        <f t="shared" si="4"/>
        <v/>
      </c>
      <c r="BL46" s="66"/>
      <c r="BM46" s="76" t="str">
        <f>IFERROR(IF(B46&lt;&gt;"", IF(AND(ISNUMBER(VALUE(SUBSTITUTE(SUBSTITUTE(Paste_Here!R46, "br", "-"), "L", ""))), VALUE(SUBSTITUTE(SUBSTITUTE(Paste_Here!R46, "br", "-"), "L", "")) &gt;= 1095), "Yes", IF(AND(ISNUMBER(VALUE(SUBSTITUTE(SUBSTITUTE(Paste_Here!R46, "br", "-"), "L", ""))), VALUE(SUBSTITUTE(SUBSTITUTE(Paste_Here!R46, "br", "-"), "L", "")) &lt;= 1094), "No", "")), ""), "")</f>
        <v/>
      </c>
      <c r="BN46" s="66"/>
      <c r="BO46" s="76" t="str">
        <f>IFERROR(IF(B46&lt;&gt;"", IF(COUNTIF(INDEX(Paste_Here!Y$2:AB$850, MATCH(B46, Paste_Here!A$2:A$850, 0), 0), "yes") &gt; 0, "Yes", IF(COUNTIF(INDEX(Paste_Here!Y$2:AB$850, MATCH(B46, Paste_Here!A$2:A$850, 0), 0), "no") &gt; 0, "No", "")), ""), "")</f>
        <v/>
      </c>
      <c r="BP46" s="66"/>
      <c r="BQ46" s="76" t="str">
        <f>IFERROR(IF(B46&lt;&gt;"", IF(AND(ISNUMBER(VALUE(SUBSTITUTE(SUBSTITUTE(Paste_Here!U46, "em", "-"), "q", ""))), VALUE(SUBSTITUTE(SUBSTITUTE(Paste_Here!U46, "em", "-"), "q", "")) &gt;= 910), "Yes", IF(AND(ISNUMBER(VALUE(SUBSTITUTE(SUBSTITUTE(Paste_Here!U46, "em", "-"), "q", ""))), VALUE(SUBSTITUTE(SUBSTITUTE(Paste_Here!U46, "em", "-"), "q", "")) &lt;= 909), "No", "")), ""), "")</f>
        <v/>
      </c>
      <c r="BR46" s="66"/>
      <c r="BS46" s="76" t="str">
        <f>IFERROR(IF(B46&lt;&gt;"", IF(AND(INDEX(Paste_Here!X$2:X$850, MATCH(B46, Paste_Here!A$2:A$850, 0))&lt;&gt;"", ISNUMBER(VALUE(INDEX(Paste_Here!X$2:X$850, MATCH(B46, Paste_Here!A$2:A$850, 0))))), INDEX(Paste_Here!X$2:X$850, MATCH(B46, Paste_Here!A$2:A$850, 0)), ""), ""), "")</f>
        <v/>
      </c>
      <c r="BT46" s="66"/>
      <c r="BU46" s="76" t="str">
        <f>IFERROR(IF(B46&lt;&gt;"", IF(ISNUMBER(VALUE(INDEX(Paste_Here!G$2:G$850, MATCH(B46, Paste_Here!A$2:A$850, 0)))), IF(VALUE(INDEX(Paste_Here!G$2:G$850, MATCH(B46, Paste_Here!A$2:A$850, 0)))=0, "No", IF(AND(VALUE(INDEX(Paste_Here!G$2:G$850, MATCH(B46, Paste_Here!A$2:A$850, 0)))&gt;=1, VALUE(INDEX(Paste_Here!G$2:G$850, MATCH(B46, Paste_Here!A$2:A$850, 0)))&lt;=4), VALUE(INDEX(Paste_Here!G$2:G$850, MATCH(B46, Paste_Here!A$2:A$850, 0))), "")), ""), ""), "")</f>
        <v/>
      </c>
      <c r="BV46" s="66"/>
      <c r="BW46" s="76" t="str">
        <f>IFERROR(IF(B46&lt;&gt;"", IF(ISNUMBER(VALUE(INDEX(Paste_Here!H$2:H$850, MATCH(B46, Paste_Here!A$2:A$850, 0)))), IF(VALUE(INDEX(Paste_Here!H$2:H$850, MATCH(B46, Paste_Here!A$2:A$850, 0)))=0, "No", IF(AND(VALUE(INDEX(Paste_Here!H$2:H$850, MATCH(B46, Paste_Here!A$2:A$850, 0)))&gt;=1, VALUE(INDEX(Paste_Here!H$2:H$850, MATCH(B46, Paste_Here!A$2:A$850, 0)))&lt;=4), VALUE(INDEX(Paste_Here!H$2:H$850, MATCH(B46, Paste_Here!A$2:A$850, 0))), "")), ""), ""), "")</f>
        <v/>
      </c>
      <c r="BX46" s="66"/>
      <c r="BY46" s="76"/>
      <c r="BZ46" s="66"/>
      <c r="CA46" s="76"/>
      <c r="CB46" s="66"/>
      <c r="CC46" s="66"/>
      <c r="CD46" s="76" t="str">
        <f t="shared" si="5"/>
        <v/>
      </c>
      <c r="CE46" s="66"/>
      <c r="CF46" s="76" t="str">
        <f>IFERROR(IF(B46&lt;&gt;"", IF(AND(INDEX(Paste_Here!P$2:P$850, MATCH(B46, Paste_Here!A$2:A$850, 0))&lt;&gt;"", ISNUMBER(VALUE(INDEX(Paste_Here!P$2:P$850, MATCH(B46, Paste_Here!A$2:A$850, 0))))), INDEX(Paste_Here!P$2:P$850, MATCH(B46, Paste_Here!A$2:A$850, 0)), ""), ""), "")</f>
        <v/>
      </c>
      <c r="CG46" s="66"/>
      <c r="CH46" s="76" t="str">
        <f>IFERROR(IF(B46&lt;&gt;"", IF(ISNUMBER(SEARCH("highrisk", LOWER(INDEX(Paste_Here!Q$2:Q$850, MATCH(B46, Paste_Here!A$2:A$850, 0))))), "High Risk", IF(ISNUMBER(SEARCH("lowrisk", LOWER(INDEX(Paste_Here!Q$2:Q$850, MATCH(B46, Paste_Here!A$2:A$850, 0))))), "Low Risk", IF(ISNUMBER(SEARCH("somerisk", LOWER(INDEX(Paste_Here!Q$2:Q$850, MATCH(B46, Paste_Here!A$2:A$850, 0))))), "Some Risk", ""))), ""), "")</f>
        <v/>
      </c>
      <c r="CI46" s="66"/>
      <c r="CJ46" s="76" t="str">
        <f>IFERROR(IF(B46&lt;&gt;"", IF(AND(INDEX(Paste_Here!AA$2:AA$850, MATCH(B46, Paste_Here!A$2:A$850, 0))&lt;&gt;"", ISNUMBER(VALUE(INDEX(Paste_Here!AA$2:AA$850, MATCH(B46, Paste_Here!A$2:A$850, 0))))), INDEX(Paste_Here!AA$2:AA$850, MATCH(B46, Paste_Here!A$2:A$850, 0)), ""), ""), "")</f>
        <v/>
      </c>
      <c r="CK46" s="66"/>
      <c r="CL46" s="76" t="str">
        <f>IFERROR(IF(B46&lt;&gt;"", IF(LOWER(INDEX(Paste_Here!AB$2:AB$850, MATCH(B46, Paste_Here!A$2:A$850, 0)))="approaching expectations", "Approaching", IF(LOWER(INDEX(Paste_Here!AB$2:AB$850, MATCH(B46, Paste_Here!A$2:A$850, 0)))="met expectations", "Met", IF(LOWER(INDEX(Paste_Here!AB$2:AB$850, MATCH(B46, Paste_Here!A$2:A$850, 0)))="exceeded expectations", "Exceeded", IF(LOWER(INDEX(Paste_Here!AB$2:AB$850, MATCH(B46, Paste_Here!A$2:A$850, 0)))="below expectations", "Below", "")))), ""), "")</f>
        <v/>
      </c>
      <c r="CM46" s="66"/>
      <c r="CN46" s="76" t="str">
        <f>IFERROR(IF(B46&lt;&gt;"", IF(AND(INDEX(Paste_Here!AC$2:AC$850, MATCH(B46, Paste_Here!A$2:A$850, 0))&lt;&gt;"", ISNUMBER(VALUE(INDEX(Paste_Here!AC$2:AC$850, MATCH(B46, Paste_Here!A$2:A$850, 0))))), INDEX(Paste_Here!AC$2:AC$850, MATCH(B46, Paste_Here!A$2:A$850, 0)), ""), ""), "")</f>
        <v/>
      </c>
      <c r="CO46" s="66"/>
      <c r="CP46" s="76"/>
      <c r="CQ46" s="66"/>
      <c r="CR46" s="76"/>
      <c r="CS46" s="66"/>
      <c r="CT46" s="76"/>
      <c r="CU46" s="66"/>
      <c r="CV46" s="76"/>
      <c r="CW46" s="66"/>
      <c r="CX46" s="76"/>
      <c r="CY46" s="66"/>
      <c r="CZ46" s="66"/>
      <c r="DA46" s="76" t="str">
        <f t="shared" si="6"/>
        <v/>
      </c>
      <c r="DB46" s="66"/>
      <c r="DC46" s="76" t="str">
        <f>IFERROR(IF(B46&lt;&gt;"", IF(AND(INDEX(Paste_Here!V$2:V$850, MATCH(B46, Paste_Here!A$2:A$850, 0))&lt;&gt;"", ISNUMBER(VALUE(INDEX(Paste_Here!V$2:V$850, MATCH(B46, Paste_Here!A$2:A$850, 0))))), INDEX(Paste_Here!V$2:V$850, MATCH(B46, Paste_Here!A$2:A$850, 0)), ""), ""), "")</f>
        <v/>
      </c>
      <c r="DD46" s="66"/>
      <c r="DE46" s="76" t="str">
        <f>IFERROR(IF(B46&lt;&gt;"", IF(ISNUMBER(SEARCH("highrisk", LOWER(INDEX(Paste_Here!W$2:W$850, MATCH(B46, Paste_Here!A$2:A$850, 0))))), "High Risk", IF(ISNUMBER(SEARCH("lowrisk", LOWER(INDEX(Paste_Here!W$2:W$850, MATCH(B46, Paste_Here!A$2:A$850, 0))))), "Low Risk", IF(ISNUMBER(SEARCH("somerisk", LOWER(INDEX(Paste_Here!W$2:W$850, MATCH(B46, Paste_Here!A$2:A$850, 0))))), "Some Risk", ""))), ""), "")</f>
        <v/>
      </c>
      <c r="DF46" s="66"/>
      <c r="DG46" s="76" t="str">
        <f>IFERROR(IF(B46&lt;&gt;"", IF(AND(INDEX(Paste_Here!S$2:S$850, MATCH(B46, Paste_Here!A$2:A$850, 0))&lt;&gt;"", ISNUMBER(VALUE(INDEX(Paste_Here!S$2:S$850, MATCH(B46, Paste_Here!A$2:A$850, 0))))), INDEX(Paste_Here!S$2:S$850, MATCH(B46, Paste_Here!A$2:A$850, 0)), ""), ""), "")</f>
        <v/>
      </c>
      <c r="DH46" s="66"/>
      <c r="DI46" s="76" t="str">
        <f>IFERROR(IF(B46&lt;&gt;"", IF(ISNUMBER(SEARCH("highrisk", LOWER(INDEX(Paste_Here!T$2:T$850, MATCH(B46, Paste_Here!A$2:A$850, 0))))), "High Risk", IF(ISNUMBER(SEARCH("lowrisk", LOWER(INDEX(Paste_Here!T$2:T$850, MATCH(B46, Paste_Here!A$2:A$850, 0))))), "Low Risk", IF(ISNUMBER(SEARCH("somerisk", LOWER(INDEX(Paste_Here!T$2:T$850, MATCH(B46, Paste_Here!A$2:A$850, 0))))), "Some Risk", ""))), ""), "")</f>
        <v/>
      </c>
      <c r="DJ46" s="66"/>
      <c r="DK46" s="76" t="str">
        <f>IFERROR(IF(B46&lt;&gt;"", IF(AND(INDEX(Paste_Here!AD$2:AD$850, MATCH(B46, Paste_Here!A$2:A$850, 0))&lt;&gt;"", ISNUMBER(VALUE(INDEX(Paste_Here!AD$2:AD$850, MATCH(B46, Paste_Here!A$2:A$850, 0))))), INDEX(Paste_Here!AD$2:AD$850, MATCH(B46, Paste_Here!A$2:A$850, 0)), ""), ""), "")</f>
        <v/>
      </c>
      <c r="DL46" s="66"/>
      <c r="DM46" s="76" t="str">
        <f>IFERROR(IF(B46&lt;&gt;"", IF(LOWER(INDEX(Paste_Here!AE$2:AE$850, MATCH(B46, Paste_Here!A$2:A$850, 0)))="approaching expectations", "Approaching", IF(LOWER(INDEX(Paste_Here!AE$2:AE$850, MATCH(B46, Paste_Here!A$2:A$850, 0)))="met expectations", "Met", IF(LOWER(INDEX(Paste_Here!AE$2:AE$850, MATCH(B46, Paste_Here!A$2:A$850, 0)))="exceeded expectations", "Exceeded", IF(LOWER(INDEX(Paste_Here!AE$2:AE$850, MATCH(B46, Paste_Here!A$2:A$850, 0)))="below expectations", "Below", "")))), ""), "")</f>
        <v/>
      </c>
      <c r="DN46" s="66"/>
      <c r="DO46" s="76"/>
      <c r="DP46" s="66"/>
      <c r="DQ46" s="76"/>
      <c r="DR46" s="66"/>
      <c r="DS46" s="76"/>
      <c r="DT46" s="66"/>
      <c r="DU46" s="76"/>
      <c r="DV46" s="66"/>
      <c r="DW46" s="66"/>
      <c r="DX46" s="76" t="str">
        <f t="shared" si="7"/>
        <v/>
      </c>
      <c r="DY46" s="66"/>
      <c r="DZ46" s="76"/>
      <c r="EA46" s="66"/>
      <c r="EB46" s="76"/>
      <c r="EC46" s="66"/>
      <c r="ED46" s="76" t="str">
        <f>IFERROR(IF(B46&lt;&gt;"", IF(AND(INDEX(Paste_Here!AF$2:AF$850, MATCH(B46, Paste_Here!A$2:A$850, 0))&lt;&gt;"", ISNUMBER(VALUE(INDEX(Paste_Here!AF$2:AF$850, MATCH(B46, Paste_Here!A$2:A$850, 0))))), INDEX(Paste_Here!AF$2:AF$850, MATCH(B46, Paste_Here!A$2:A$850, 0)), ""), ""), "")</f>
        <v/>
      </c>
      <c r="EE46" s="66"/>
      <c r="EF46" s="76"/>
      <c r="EG46" s="66"/>
      <c r="EH46" s="76"/>
      <c r="EI46" s="66"/>
      <c r="EJ46" s="76" t="str">
        <f>IFERROR(IF(B46&lt;&gt;"", IF(AND(INDEX(Paste_Here!AG$2:AG$850, MATCH(B46, Paste_Here!A$2:A$850, 0))&lt;&gt;"", ISNUMBER(VALUE(INDEX(Paste_Here!AG$2:AG$850, MATCH(B46, Paste_Here!A$2:A$850, 0))))), INDEX(Paste_Here!AG$2:AG$850, MATCH(B46, Paste_Here!A$2:A$850, 0)), ""), ""), "")</f>
        <v/>
      </c>
      <c r="EK46" s="66"/>
      <c r="EL46" s="76"/>
      <c r="EM46" s="66"/>
      <c r="EN46" s="76"/>
      <c r="EO46" s="66"/>
      <c r="EP46" s="76"/>
      <c r="EQ46" s="66"/>
      <c r="ER46" s="76"/>
      <c r="ES46" s="66"/>
      <c r="ET46" s="66"/>
      <c r="EU46" s="76"/>
      <c r="EV46" s="66"/>
      <c r="EW46" s="76"/>
      <c r="EX46" s="66"/>
      <c r="EY46" s="76"/>
      <c r="EZ46" s="66"/>
      <c r="FA46" s="76"/>
      <c r="FB46" s="66"/>
      <c r="FC46" s="76"/>
      <c r="FD46" s="66"/>
      <c r="FE46" s="76"/>
      <c r="FF46" s="66"/>
      <c r="FG46" s="76"/>
      <c r="FH46" s="66"/>
      <c r="FI46" s="76"/>
      <c r="FJ46" s="66"/>
      <c r="FK46" s="76"/>
      <c r="FL46" s="66"/>
      <c r="FM46" s="76"/>
      <c r="FN46" s="66"/>
      <c r="FO46" s="76"/>
      <c r="FP46" s="66"/>
      <c r="FQ46" s="76"/>
      <c r="FR46" s="66"/>
      <c r="FS46" s="76"/>
      <c r="FT46" s="66"/>
      <c r="FU46" s="76"/>
      <c r="FV46" s="66"/>
      <c r="FW46" s="76"/>
      <c r="FX46" s="66"/>
      <c r="FY46" s="76"/>
      <c r="FZ46" s="66"/>
      <c r="GA46" s="76"/>
      <c r="GB46" s="66"/>
      <c r="GC46" s="76"/>
      <c r="GD46" s="66"/>
      <c r="GE46" s="76"/>
      <c r="GF46" s="66"/>
      <c r="GG46" s="76"/>
      <c r="GH46" s="66"/>
      <c r="GI46" s="76"/>
      <c r="GJ46" s="66"/>
      <c r="GK46" s="76"/>
      <c r="GL46" s="66"/>
      <c r="GM46" s="76"/>
      <c r="GN46" s="66"/>
      <c r="GO46" s="76"/>
      <c r="GP46" s="66"/>
      <c r="GQ46" s="76"/>
      <c r="GR46" s="66"/>
      <c r="GS46" s="76"/>
      <c r="GT46" s="66"/>
      <c r="GU46" s="76"/>
      <c r="GV46" s="66"/>
      <c r="GW46" s="76"/>
      <c r="GX46" s="66"/>
      <c r="GY46" s="76"/>
      <c r="GZ46" s="66"/>
      <c r="HA46" s="76"/>
      <c r="HB46" s="66"/>
      <c r="HC46" s="76"/>
      <c r="HD46" s="66"/>
      <c r="HE46" s="76"/>
      <c r="HF46" s="66"/>
      <c r="HG46" s="76"/>
      <c r="HH46" s="66"/>
      <c r="HI46" s="76"/>
      <c r="HJ46" s="66"/>
      <c r="HK46" s="76"/>
      <c r="HL46" s="66"/>
      <c r="HM46" s="76"/>
      <c r="HN46" s="66"/>
      <c r="HO46" s="76"/>
      <c r="HP46" s="66"/>
      <c r="HQ46" s="76"/>
      <c r="HR46" s="66"/>
      <c r="HS46" s="76"/>
      <c r="HT46" s="66"/>
      <c r="HU46" s="76"/>
      <c r="HV46" s="66"/>
      <c r="HW46" s="76"/>
      <c r="HX46" s="66"/>
      <c r="HY46" s="76"/>
      <c r="HZ46" s="66"/>
      <c r="IA46" s="76"/>
      <c r="IB46" s="66"/>
      <c r="IC46" s="76"/>
      <c r="ID46" s="66"/>
      <c r="IE46" s="76"/>
      <c r="IF46" s="66"/>
      <c r="IG46" s="76"/>
      <c r="IH46" s="66"/>
      <c r="II46" s="76"/>
      <c r="IJ46" s="66"/>
      <c r="IK46" s="76"/>
      <c r="IL46" s="66"/>
      <c r="IM46" s="76"/>
      <c r="IN46" s="66"/>
      <c r="IO46" s="76"/>
      <c r="IP46" s="66"/>
      <c r="IQ46" s="76"/>
      <c r="IR46" s="66"/>
      <c r="IS46" s="76"/>
      <c r="IT46" s="66"/>
      <c r="IU46" s="76"/>
      <c r="IV46" s="66"/>
      <c r="IW46" s="76"/>
      <c r="IX46" s="66"/>
      <c r="IY46" s="76"/>
      <c r="IZ46" s="66"/>
      <c r="JA46" s="76"/>
      <c r="JB46" s="66"/>
      <c r="JC46" s="76"/>
      <c r="JD46" s="66"/>
      <c r="JE46" s="76"/>
      <c r="JF46" s="66"/>
      <c r="JG46" s="76"/>
      <c r="JH46" s="66"/>
      <c r="JI46" s="76"/>
      <c r="JJ46" s="66"/>
      <c r="JK46" s="76"/>
      <c r="JL46" s="66"/>
      <c r="JM46" s="76"/>
      <c r="JN46" s="66"/>
      <c r="JO46" s="76"/>
      <c r="JP46" s="66"/>
      <c r="JQ46" s="76"/>
      <c r="JR46" s="66"/>
      <c r="JS46" s="76"/>
      <c r="JT46" s="66"/>
      <c r="JU46" s="76"/>
      <c r="JV46" s="66"/>
      <c r="JW46" s="76"/>
      <c r="JX46" s="66"/>
      <c r="JY46" s="76"/>
      <c r="JZ46" s="66"/>
      <c r="KA46" s="76"/>
      <c r="KB46" s="66"/>
      <c r="KC46" s="76"/>
      <c r="KD46" s="66"/>
      <c r="KE46" s="76"/>
      <c r="KF46" s="66"/>
      <c r="KG46" s="76"/>
      <c r="KH46" s="66"/>
      <c r="KI46" s="76"/>
      <c r="KJ46" s="66"/>
      <c r="KK46" s="76"/>
      <c r="KL46" s="66"/>
      <c r="KM46" s="76"/>
      <c r="KN46" s="66"/>
      <c r="KO46" s="76"/>
      <c r="KP46" s="66"/>
      <c r="KQ46" s="76"/>
      <c r="KR46" s="66"/>
      <c r="KS46" s="76"/>
      <c r="KT46" s="66"/>
      <c r="KU46" s="76"/>
      <c r="KV46" s="66"/>
      <c r="KW46" s="76"/>
      <c r="KX46" s="66"/>
      <c r="KY46" s="76"/>
      <c r="KZ46" s="66"/>
      <c r="LA46" s="76"/>
      <c r="LB46" s="66"/>
      <c r="LC46" s="76"/>
      <c r="LD46" s="66"/>
      <c r="LE46" s="76"/>
      <c r="LF46" s="66"/>
      <c r="LG46" s="76"/>
      <c r="LH46" s="66"/>
      <c r="LI46" s="76"/>
      <c r="LJ46" s="66"/>
      <c r="LK46" s="76"/>
      <c r="LL46" s="66"/>
      <c r="LM46" s="76"/>
      <c r="LN46" s="66"/>
      <c r="LO46" s="76"/>
      <c r="LP46" s="66"/>
      <c r="LQ46" s="76"/>
      <c r="LR46" s="66"/>
      <c r="LS46" s="76"/>
      <c r="LT46" s="66"/>
      <c r="LU46" s="76"/>
      <c r="LV46" s="66"/>
      <c r="LW46" s="76"/>
      <c r="LX46" s="66"/>
      <c r="LY46" s="76"/>
      <c r="LZ46" s="66"/>
      <c r="MA46" s="76"/>
      <c r="MB46" s="66"/>
      <c r="MC46" s="76"/>
      <c r="MD46" s="66"/>
      <c r="MG46" s="1" t="str" cm="1">
        <f t="array" ref="MG46">IFERROR(INDEX(Paste_Here!$B$2:$B$850, MATCH(0, COUNTIF(MG$4:MG45, Paste_Here!$B$2:$B$850) + IF(Paste_Here!$B$2:$B$850="", 1, 0), 0)), "")</f>
        <v/>
      </c>
      <c r="MH46" s="1" t="str">
        <f>IF(MG46&lt;&gt;"", INDEX(Paste_Here!$A$2:$A$850, MATCH(MG46, Paste_Here!$B$2:$B$850, 0)), "")</f>
        <v/>
      </c>
      <c r="MI46" s="1" t="str">
        <f t="shared" si="8"/>
        <v/>
      </c>
      <c r="MJ46" s="1" t="str" cm="1">
        <f t="array" ref="MJ46">IFERROR(INDEX($MI$5:$MI$850, MATCH(SMALL(IF($MI$5:$MI$850&lt;&gt;"", COUNTIF($MI$5:$MI$850, "&lt;"&amp;$MI$5:$MI$850)+1), ROW()-ROW($MJ$5)+1), COUNTIF($MI$5:$MI$850, "&lt;"&amp;$MI$5:$MI$850)+1, 0)), "")</f>
        <v/>
      </c>
    </row>
    <row r="47" spans="1:348">
      <c r="A47" s="66"/>
      <c r="B47" s="76" t="str">
        <f t="shared" si="1"/>
        <v/>
      </c>
      <c r="C47" s="66"/>
      <c r="D47" s="76" t="str">
        <f>IFERROR(IF(B47&lt;&gt;"", IF(AND(INDEX(Paste_Here!B$2:B$850, MATCH(B47, Paste_Here!A$2:A$850, 0))&lt;&gt;"", ISNUMBER(VALUE(INDEX(Paste_Here!B$2:B$850, MATCH(B47, Paste_Here!A$2:A$850, 0))))), INDEX(Paste_Here!B$2:B$850, MATCH(B47, Paste_Here!A$2:A$850, 0)), ""), ""), "")</f>
        <v/>
      </c>
      <c r="E47" s="66"/>
      <c r="F47" s="76" t="str">
        <f>IFERROR(IF(B47&lt;&gt;"", IF(ISTEXT(INDEX(Paste_Here!K$2:K$850, MATCH(B47, Paste_Here!A$2:A$850, 0))), INDEX(Paste_Here!K$2:K$850, MATCH(B47, Paste_Here!A$2:A$850, 0)), ""), ""), "")</f>
        <v/>
      </c>
      <c r="G47" s="66"/>
      <c r="H47" s="76" t="str">
        <f>IFERROR(IF(B47&lt;&gt;"", IF(ISTEXT(INDEX(Paste_Here!C$2:C$850, MATCH(B47, Paste_Here!A$2:A$850, 0))), INDEX(Paste_Here!C$2:C$850, MATCH(B47, Paste_Here!A$2:A$850, 0)), ""), ""), "")</f>
        <v/>
      </c>
      <c r="I47" s="66"/>
      <c r="J47" s="76" t="str">
        <f>IFERROR(IF(B47&lt;&gt;"", IF(ISNUMBER(SEARCH("s", LOWER(INDEX(Paste_Here!M$2:M$850, MATCH(B47, Paste_Here!A$2:A$850, 0))))), "Yes", IF(INDEX(Paste_Here!M$2:M$850, MATCH(B47, Paste_Here!A$2:A$850, 0))&lt;&gt;"", "No", "")), ""), "")</f>
        <v/>
      </c>
      <c r="K47" s="66"/>
      <c r="L47" s="76" t="str">
        <f>IFERROR(IF(B47&lt;&gt;"", IF(ISNUMBER(SEARCH("yes", LOWER(INDEX(Paste_Here!E$2:E$850, MATCH(B47, Paste_Here!A$2:A$850, 0))))), "Yes", IF(ISNUMBER(SEARCH("no", LOWER(INDEX(Paste_Here!E$2:E$850, MATCH(B47, Paste_Here!A$2:A$850, 0))))), "No", "")), ""), "")</f>
        <v/>
      </c>
      <c r="M47" s="66"/>
      <c r="N47" s="76" t="str">
        <f>IFERROR(IF(B47&lt;&gt;"", IF(ISNUMBER(SEARCH("yes", LOWER(INDEX(Paste_Here!F$2:F$850, MATCH(B47, Paste_Here!A$2:A$850, 0))))), "Yes", IF(ISNUMBER(SEARCH("no", LOWER(INDEX(Paste_Here!F$2:F$850, MATCH(B47, Paste_Here!A$2:A$850, 0))))), "No", "")), ""), "")</f>
        <v/>
      </c>
      <c r="O47" s="66"/>
      <c r="P47" s="76" t="str">
        <f>IFERROR(IF(B47&lt;&gt;"", IF(ISNUMBER(SEARCH("yes", LOWER(INDEX(Paste_Here!L$2:L$850, MATCH(B47, Paste_Here!A$2:A$850, 0))))), "Yes", IF(ISNUMBER(SEARCH("no", LOWER(INDEX(Paste_Here!L$2:L$850, MATCH(B47, Paste_Here!A$2:A$850, 0))))), "No", "")), ""), "")</f>
        <v/>
      </c>
      <c r="Q47" s="66"/>
      <c r="R47" s="76" t="str">
        <f>IFERROR(IF(B47&lt;&gt;"", IF(ISNUMBER(SEARCH("transitional 2", LOWER(INDEX(Paste_Here!D$2:D$850, MATCH(B47, Paste_Here!A$2:A$850, 0))))), "T2", IF(ISNUMBER(SEARCH("transitional 1", LOWER(INDEX(Paste_Here!D$2:D$850, MATCH(B47, Paste_Here!A$2:A$850, 0))))), "T1", IF(ISNUMBER(SEARCH("waived ell services", LOWER(INDEX(Paste_Here!D$2:D$850, MATCH(B47, Paste_Here!A$2:A$850, 0))))), "W", IF(ISNUMBER(SEARCH("english language learner", LOWER(INDEX(Paste_Here!D$2:D$850, MATCH(B47, Paste_Here!A$2:A$850, 0))))), "L", "")))), ""), "")</f>
        <v/>
      </c>
      <c r="S47" s="66"/>
      <c r="T47" s="76" t="str">
        <f>IFERROR(IF(B47&lt;&gt;"", IF(ISNUMBER(SEARCH("yes", LOWER(INDEX(Paste_Here!I$2:I$850, MATCH(B47, Paste_Here!A$2:A$850, 0))))), "Yes", IF(ISNUMBER(SEARCH("no", LOWER(INDEX(Paste_Here!I$2:I$850, MATCH(B47, Paste_Here!A$2:A$850, 0))))), "No", "")), ""), "")</f>
        <v/>
      </c>
      <c r="U47" s="66"/>
      <c r="V47" s="76" t="str">
        <f>IFERROR(IF(B47&lt;&gt;"", IF(ISTEXT(INDEX(Paste_Here!J$2:J$850, MATCH(B47, Paste_Here!A$2:A$850, 0))), VALUE(INDEX(Paste_Here!J$2:J$850, MATCH(B47, Paste_Here!A$2:A$850, 0))), ""), ""), "")</f>
        <v/>
      </c>
      <c r="W47" s="66"/>
      <c r="X47" s="66"/>
      <c r="Y47" s="76" t="str">
        <f t="shared" si="2"/>
        <v/>
      </c>
      <c r="Z47" s="66"/>
      <c r="AA47" s="76" t="str">
        <f>IFERROR(IF(B47&lt;&gt;"", IF(AND(INDEX(Paste_Here!AI$2:AI$850, MATCH(B47, Paste_Here!A$2:A$850, 0))&lt;&gt;"", ISNUMBER(VALUE(INDEX(Paste_Here!AI$2:AI$850, MATCH(B47, Paste_Here!A$2:A$850, 0))))), INDEX(Paste_Here!AI$2:AI$850, MATCH(B47, Paste_Here!A$2:A$850, 0)), ""), ""), "")</f>
        <v/>
      </c>
      <c r="AB47" s="66"/>
      <c r="AC47" s="76" t="str">
        <f>IFERROR(IF(B47&lt;&gt;"", IF(AND(INDEX(Paste_Here!AJ$2:AJ$850, MATCH(B47, Paste_Here!A$2:A$850, 0))&lt;&gt;"", ISNUMBER(VALUE(INDEX(Paste_Here!AJ$2:AJ$850, MATCH(B47, Paste_Here!A$2:A$850, 0))))), INDEX(Paste_Here!AJ$2:AJ$850, MATCH(B47, Paste_Here!A$2:A$850, 0)), ""), ""), "")</f>
        <v/>
      </c>
      <c r="AD47" s="66"/>
      <c r="AE47" s="76" t="str">
        <f>IFERROR(IF(B47&lt;&gt;"", IF(AND(INDEX(Paste_Here!AK$2:AK$850, MATCH(B47, Paste_Here!A$2:A$850, 0))&lt;&gt;"", ISNUMBER(VALUE(INDEX(Paste_Here!AK$2:AK$850, MATCH(B47, Paste_Here!A$2:A$850, 0))))), INDEX(Paste_Here!AK$2:AK$850, MATCH(B47, Paste_Here!A$2:A$850, 0)), ""), ""), "")</f>
        <v/>
      </c>
      <c r="AF47" s="66"/>
      <c r="AG47" s="76" t="str">
        <f>IFERROR(IF(B47&lt;&gt;"", IF(AND(INDEX(Paste_Here!AL$2:AL$850, MATCH(B47, Paste_Here!A$2:A$850, 0))&lt;&gt;"", ISNUMBER(VALUE(INDEX(Paste_Here!AL$2:AL$850, MATCH(B47, Paste_Here!A$2:A$850, 0))))), INDEX(Paste_Here!AL$2:AL$850, MATCH(B47, Paste_Here!A$2:A$850, 0)), ""), ""), "")</f>
        <v/>
      </c>
      <c r="AH47" s="66"/>
      <c r="AI47" s="76" t="str">
        <f>IFERROR(IF(B47&lt;&gt;"", IF(AND(INDEX(Paste_Here!AH$2:AH$850, MATCH(B47, Paste_Here!A$2:A$850, 0))&lt;&gt;"", ISNUMBER(VALUE(INDEX(Paste_Here!AH$2:AH$850, MATCH(B47, Paste_Here!A$2:A$850, 0))))), IF(VALUE(INDEX(Paste_Here!AH$2:AH$850, MATCH(B47, Paste_Here!A$2:A$850, 0)))=0, "", INDEX(Paste_Here!AH$2:AH$850, MATCH(B47, Paste_Here!A$2:A$850, 0))), ""), ""), "")</f>
        <v/>
      </c>
      <c r="AJ47" s="66"/>
      <c r="AK47" s="76" t="str">
        <f>IFERROR(IF(B47&lt;&gt;"", IF(AND(INDEX(Paste_Here!N$2:N$850, MATCH(B47, Paste_Here!A$2:A$850, 0))&lt;&gt;"", ISNUMBER(VALUE(INDEX(Paste_Here!N$2:N$850, MATCH(B47, Paste_Here!A$2:A$850, 0))))), INDEX(Paste_Here!N$2:N$850, MATCH(B47, Paste_Here!A$2:A$850, 0)), ""), ""), "")</f>
        <v/>
      </c>
      <c r="AL47" s="66"/>
      <c r="AM47" s="76" t="str">
        <f>IFERROR(IF(B47&lt;&gt;"", IF(AND(INDEX(Paste_Here!O$2:O$850, MATCH(B47, Paste_Here!A$2:A$850, 0))&lt;&gt;"", ISNUMBER(VALUE(INDEX(Paste_Here!O$2:O$850, MATCH(B47, Paste_Here!A$2:A$850, 0))))), INDEX(Paste_Here!O$2:O$850, MATCH(B47, Paste_Here!A$2:A$850, 0)), ""), ""), "")</f>
        <v/>
      </c>
      <c r="AN47" s="66"/>
      <c r="AO47" s="76"/>
      <c r="AP47" s="66"/>
      <c r="AQ47" s="76"/>
      <c r="AR47" s="66"/>
      <c r="AS47" s="76"/>
      <c r="AT47" s="66"/>
      <c r="AU47" s="66"/>
      <c r="AV47" s="76" t="str">
        <f t="shared" si="3"/>
        <v/>
      </c>
      <c r="AW47" s="66"/>
      <c r="AX47" s="76" t="str">
        <f>IFERROR(IF(B47&lt;&gt;"", IF(ISNUMBER(SEARCH("Revealed-Potential (Primary Focus)", LOWER(INDEX(Paste_Here!Z$2:Z$850, MATCH(B47, Paste_Here!A$2:A$850, 0))))), "Rev-Potential: Prim", IF(ISNUMBER(SEARCH("Revealed-Potential (Secondary Focus)", LOWER(INDEX(Paste_Here!Z$2:Z$850, MATCH(B47, Paste_Here!A$2:A$850, 0))))), "Rev-Potential: Sec", IF(ISNUMBER(SEARCH("Monitoring", LOWER(INDEX(Paste_Here!Z$2:Z$850, MATCH(B47, Paste_Here!A$2:A$850, 0))))), "Monitoring", IF(ISNUMBER(SEARCH("At-Promise (Secondary Focus)", LOWER(INDEX(Paste_Here!Z$2:Z$850, MATCH(B47, Paste_Here!A$2:A$850, 0))))), "At-Promise: Sec", IF(ISNUMBER(SEARCH("At-Promise (Primary Focus)", LOWER(INDEX(Paste_Here!Z$2:Z$850, MATCH(B47, Paste_Here!A$2:A$850, 0))))), "At-Promise: Prim", ""))))), ""), "")</f>
        <v/>
      </c>
      <c r="AY47" s="66"/>
      <c r="AZ47" s="76"/>
      <c r="BA47" s="66"/>
      <c r="BB47" s="76"/>
      <c r="BC47" s="66"/>
      <c r="BD47" s="76"/>
      <c r="BE47" s="66"/>
      <c r="BF47" s="76"/>
      <c r="BG47" s="66"/>
      <c r="BH47" s="76"/>
      <c r="BI47" s="66"/>
      <c r="BJ47" s="66"/>
      <c r="BK47" s="76" t="str">
        <f t="shared" si="4"/>
        <v/>
      </c>
      <c r="BL47" s="66"/>
      <c r="BM47" s="76" t="str">
        <f>IFERROR(IF(B47&lt;&gt;"", IF(AND(ISNUMBER(VALUE(SUBSTITUTE(SUBSTITUTE(Paste_Here!R47, "br", "-"), "L", ""))), VALUE(SUBSTITUTE(SUBSTITUTE(Paste_Here!R47, "br", "-"), "L", "")) &gt;= 1095), "Yes", IF(AND(ISNUMBER(VALUE(SUBSTITUTE(SUBSTITUTE(Paste_Here!R47, "br", "-"), "L", ""))), VALUE(SUBSTITUTE(SUBSTITUTE(Paste_Here!R47, "br", "-"), "L", "")) &lt;= 1094), "No", "")), ""), "")</f>
        <v/>
      </c>
      <c r="BN47" s="66"/>
      <c r="BO47" s="76" t="str">
        <f>IFERROR(IF(B47&lt;&gt;"", IF(COUNTIF(INDEX(Paste_Here!Y$2:AB$850, MATCH(B47, Paste_Here!A$2:A$850, 0), 0), "yes") &gt; 0, "Yes", IF(COUNTIF(INDEX(Paste_Here!Y$2:AB$850, MATCH(B47, Paste_Here!A$2:A$850, 0), 0), "no") &gt; 0, "No", "")), ""), "")</f>
        <v/>
      </c>
      <c r="BP47" s="66"/>
      <c r="BQ47" s="76" t="str">
        <f>IFERROR(IF(B47&lt;&gt;"", IF(AND(ISNUMBER(VALUE(SUBSTITUTE(SUBSTITUTE(Paste_Here!U47, "em", "-"), "q", ""))), VALUE(SUBSTITUTE(SUBSTITUTE(Paste_Here!U47, "em", "-"), "q", "")) &gt;= 910), "Yes", IF(AND(ISNUMBER(VALUE(SUBSTITUTE(SUBSTITUTE(Paste_Here!U47, "em", "-"), "q", ""))), VALUE(SUBSTITUTE(SUBSTITUTE(Paste_Here!U47, "em", "-"), "q", "")) &lt;= 909), "No", "")), ""), "")</f>
        <v/>
      </c>
      <c r="BR47" s="66"/>
      <c r="BS47" s="76" t="str">
        <f>IFERROR(IF(B47&lt;&gt;"", IF(AND(INDEX(Paste_Here!X$2:X$850, MATCH(B47, Paste_Here!A$2:A$850, 0))&lt;&gt;"", ISNUMBER(VALUE(INDEX(Paste_Here!X$2:X$850, MATCH(B47, Paste_Here!A$2:A$850, 0))))), INDEX(Paste_Here!X$2:X$850, MATCH(B47, Paste_Here!A$2:A$850, 0)), ""), ""), "")</f>
        <v/>
      </c>
      <c r="BT47" s="66"/>
      <c r="BU47" s="76" t="str">
        <f>IFERROR(IF(B47&lt;&gt;"", IF(ISNUMBER(VALUE(INDEX(Paste_Here!G$2:G$850, MATCH(B47, Paste_Here!A$2:A$850, 0)))), IF(VALUE(INDEX(Paste_Here!G$2:G$850, MATCH(B47, Paste_Here!A$2:A$850, 0)))=0, "No", IF(AND(VALUE(INDEX(Paste_Here!G$2:G$850, MATCH(B47, Paste_Here!A$2:A$850, 0)))&gt;=1, VALUE(INDEX(Paste_Here!G$2:G$850, MATCH(B47, Paste_Here!A$2:A$850, 0)))&lt;=4), VALUE(INDEX(Paste_Here!G$2:G$850, MATCH(B47, Paste_Here!A$2:A$850, 0))), "")), ""), ""), "")</f>
        <v/>
      </c>
      <c r="BV47" s="66"/>
      <c r="BW47" s="76" t="str">
        <f>IFERROR(IF(B47&lt;&gt;"", IF(ISNUMBER(VALUE(INDEX(Paste_Here!H$2:H$850, MATCH(B47, Paste_Here!A$2:A$850, 0)))), IF(VALUE(INDEX(Paste_Here!H$2:H$850, MATCH(B47, Paste_Here!A$2:A$850, 0)))=0, "No", IF(AND(VALUE(INDEX(Paste_Here!H$2:H$850, MATCH(B47, Paste_Here!A$2:A$850, 0)))&gt;=1, VALUE(INDEX(Paste_Here!H$2:H$850, MATCH(B47, Paste_Here!A$2:A$850, 0)))&lt;=4), VALUE(INDEX(Paste_Here!H$2:H$850, MATCH(B47, Paste_Here!A$2:A$850, 0))), "")), ""), ""), "")</f>
        <v/>
      </c>
      <c r="BX47" s="66"/>
      <c r="BY47" s="76"/>
      <c r="BZ47" s="66"/>
      <c r="CA47" s="76"/>
      <c r="CB47" s="66"/>
      <c r="CC47" s="66"/>
      <c r="CD47" s="76" t="str">
        <f t="shared" si="5"/>
        <v/>
      </c>
      <c r="CE47" s="66"/>
      <c r="CF47" s="76" t="str">
        <f>IFERROR(IF(B47&lt;&gt;"", IF(AND(INDEX(Paste_Here!P$2:P$850, MATCH(B47, Paste_Here!A$2:A$850, 0))&lt;&gt;"", ISNUMBER(VALUE(INDEX(Paste_Here!P$2:P$850, MATCH(B47, Paste_Here!A$2:A$850, 0))))), INDEX(Paste_Here!P$2:P$850, MATCH(B47, Paste_Here!A$2:A$850, 0)), ""), ""), "")</f>
        <v/>
      </c>
      <c r="CG47" s="66"/>
      <c r="CH47" s="76" t="str">
        <f>IFERROR(IF(B47&lt;&gt;"", IF(ISNUMBER(SEARCH("highrisk", LOWER(INDEX(Paste_Here!Q$2:Q$850, MATCH(B47, Paste_Here!A$2:A$850, 0))))), "High Risk", IF(ISNUMBER(SEARCH("lowrisk", LOWER(INDEX(Paste_Here!Q$2:Q$850, MATCH(B47, Paste_Here!A$2:A$850, 0))))), "Low Risk", IF(ISNUMBER(SEARCH("somerisk", LOWER(INDEX(Paste_Here!Q$2:Q$850, MATCH(B47, Paste_Here!A$2:A$850, 0))))), "Some Risk", ""))), ""), "")</f>
        <v/>
      </c>
      <c r="CI47" s="66"/>
      <c r="CJ47" s="76" t="str">
        <f>IFERROR(IF(B47&lt;&gt;"", IF(AND(INDEX(Paste_Here!AA$2:AA$850, MATCH(B47, Paste_Here!A$2:A$850, 0))&lt;&gt;"", ISNUMBER(VALUE(INDEX(Paste_Here!AA$2:AA$850, MATCH(B47, Paste_Here!A$2:A$850, 0))))), INDEX(Paste_Here!AA$2:AA$850, MATCH(B47, Paste_Here!A$2:A$850, 0)), ""), ""), "")</f>
        <v/>
      </c>
      <c r="CK47" s="66"/>
      <c r="CL47" s="76" t="str">
        <f>IFERROR(IF(B47&lt;&gt;"", IF(LOWER(INDEX(Paste_Here!AB$2:AB$850, MATCH(B47, Paste_Here!A$2:A$850, 0)))="approaching expectations", "Approaching", IF(LOWER(INDEX(Paste_Here!AB$2:AB$850, MATCH(B47, Paste_Here!A$2:A$850, 0)))="met expectations", "Met", IF(LOWER(INDEX(Paste_Here!AB$2:AB$850, MATCH(B47, Paste_Here!A$2:A$850, 0)))="exceeded expectations", "Exceeded", IF(LOWER(INDEX(Paste_Here!AB$2:AB$850, MATCH(B47, Paste_Here!A$2:A$850, 0)))="below expectations", "Below", "")))), ""), "")</f>
        <v/>
      </c>
      <c r="CM47" s="66"/>
      <c r="CN47" s="76" t="str">
        <f>IFERROR(IF(B47&lt;&gt;"", IF(AND(INDEX(Paste_Here!AC$2:AC$850, MATCH(B47, Paste_Here!A$2:A$850, 0))&lt;&gt;"", ISNUMBER(VALUE(INDEX(Paste_Here!AC$2:AC$850, MATCH(B47, Paste_Here!A$2:A$850, 0))))), INDEX(Paste_Here!AC$2:AC$850, MATCH(B47, Paste_Here!A$2:A$850, 0)), ""), ""), "")</f>
        <v/>
      </c>
      <c r="CO47" s="66"/>
      <c r="CP47" s="76"/>
      <c r="CQ47" s="66"/>
      <c r="CR47" s="76"/>
      <c r="CS47" s="66"/>
      <c r="CT47" s="76"/>
      <c r="CU47" s="66"/>
      <c r="CV47" s="76"/>
      <c r="CW47" s="66"/>
      <c r="CX47" s="76"/>
      <c r="CY47" s="66"/>
      <c r="CZ47" s="66"/>
      <c r="DA47" s="76" t="str">
        <f t="shared" si="6"/>
        <v/>
      </c>
      <c r="DB47" s="66"/>
      <c r="DC47" s="76" t="str">
        <f>IFERROR(IF(B47&lt;&gt;"", IF(AND(INDEX(Paste_Here!V$2:V$850, MATCH(B47, Paste_Here!A$2:A$850, 0))&lt;&gt;"", ISNUMBER(VALUE(INDEX(Paste_Here!V$2:V$850, MATCH(B47, Paste_Here!A$2:A$850, 0))))), INDEX(Paste_Here!V$2:V$850, MATCH(B47, Paste_Here!A$2:A$850, 0)), ""), ""), "")</f>
        <v/>
      </c>
      <c r="DD47" s="66"/>
      <c r="DE47" s="76" t="str">
        <f>IFERROR(IF(B47&lt;&gt;"", IF(ISNUMBER(SEARCH("highrisk", LOWER(INDEX(Paste_Here!W$2:W$850, MATCH(B47, Paste_Here!A$2:A$850, 0))))), "High Risk", IF(ISNUMBER(SEARCH("lowrisk", LOWER(INDEX(Paste_Here!W$2:W$850, MATCH(B47, Paste_Here!A$2:A$850, 0))))), "Low Risk", IF(ISNUMBER(SEARCH("somerisk", LOWER(INDEX(Paste_Here!W$2:W$850, MATCH(B47, Paste_Here!A$2:A$850, 0))))), "Some Risk", ""))), ""), "")</f>
        <v/>
      </c>
      <c r="DF47" s="66"/>
      <c r="DG47" s="76" t="str">
        <f>IFERROR(IF(B47&lt;&gt;"", IF(AND(INDEX(Paste_Here!S$2:S$850, MATCH(B47, Paste_Here!A$2:A$850, 0))&lt;&gt;"", ISNUMBER(VALUE(INDEX(Paste_Here!S$2:S$850, MATCH(B47, Paste_Here!A$2:A$850, 0))))), INDEX(Paste_Here!S$2:S$850, MATCH(B47, Paste_Here!A$2:A$850, 0)), ""), ""), "")</f>
        <v/>
      </c>
      <c r="DH47" s="66"/>
      <c r="DI47" s="76" t="str">
        <f>IFERROR(IF(B47&lt;&gt;"", IF(ISNUMBER(SEARCH("highrisk", LOWER(INDEX(Paste_Here!T$2:T$850, MATCH(B47, Paste_Here!A$2:A$850, 0))))), "High Risk", IF(ISNUMBER(SEARCH("lowrisk", LOWER(INDEX(Paste_Here!T$2:T$850, MATCH(B47, Paste_Here!A$2:A$850, 0))))), "Low Risk", IF(ISNUMBER(SEARCH("somerisk", LOWER(INDEX(Paste_Here!T$2:T$850, MATCH(B47, Paste_Here!A$2:A$850, 0))))), "Some Risk", ""))), ""), "")</f>
        <v/>
      </c>
      <c r="DJ47" s="66"/>
      <c r="DK47" s="76" t="str">
        <f>IFERROR(IF(B47&lt;&gt;"", IF(AND(INDEX(Paste_Here!AD$2:AD$850, MATCH(B47, Paste_Here!A$2:A$850, 0))&lt;&gt;"", ISNUMBER(VALUE(INDEX(Paste_Here!AD$2:AD$850, MATCH(B47, Paste_Here!A$2:A$850, 0))))), INDEX(Paste_Here!AD$2:AD$850, MATCH(B47, Paste_Here!A$2:A$850, 0)), ""), ""), "")</f>
        <v/>
      </c>
      <c r="DL47" s="66"/>
      <c r="DM47" s="76" t="str">
        <f>IFERROR(IF(B47&lt;&gt;"", IF(LOWER(INDEX(Paste_Here!AE$2:AE$850, MATCH(B47, Paste_Here!A$2:A$850, 0)))="approaching expectations", "Approaching", IF(LOWER(INDEX(Paste_Here!AE$2:AE$850, MATCH(B47, Paste_Here!A$2:A$850, 0)))="met expectations", "Met", IF(LOWER(INDEX(Paste_Here!AE$2:AE$850, MATCH(B47, Paste_Here!A$2:A$850, 0)))="exceeded expectations", "Exceeded", IF(LOWER(INDEX(Paste_Here!AE$2:AE$850, MATCH(B47, Paste_Here!A$2:A$850, 0)))="below expectations", "Below", "")))), ""), "")</f>
        <v/>
      </c>
      <c r="DN47" s="66"/>
      <c r="DO47" s="76"/>
      <c r="DP47" s="66"/>
      <c r="DQ47" s="76"/>
      <c r="DR47" s="66"/>
      <c r="DS47" s="76"/>
      <c r="DT47" s="66"/>
      <c r="DU47" s="76"/>
      <c r="DV47" s="66"/>
      <c r="DW47" s="66"/>
      <c r="DX47" s="76" t="str">
        <f t="shared" si="7"/>
        <v/>
      </c>
      <c r="DY47" s="66"/>
      <c r="DZ47" s="76"/>
      <c r="EA47" s="66"/>
      <c r="EB47" s="76"/>
      <c r="EC47" s="66"/>
      <c r="ED47" s="76" t="str">
        <f>IFERROR(IF(B47&lt;&gt;"", IF(AND(INDEX(Paste_Here!AF$2:AF$850, MATCH(B47, Paste_Here!A$2:A$850, 0))&lt;&gt;"", ISNUMBER(VALUE(INDEX(Paste_Here!AF$2:AF$850, MATCH(B47, Paste_Here!A$2:A$850, 0))))), INDEX(Paste_Here!AF$2:AF$850, MATCH(B47, Paste_Here!A$2:A$850, 0)), ""), ""), "")</f>
        <v/>
      </c>
      <c r="EE47" s="66"/>
      <c r="EF47" s="76"/>
      <c r="EG47" s="66"/>
      <c r="EH47" s="76"/>
      <c r="EI47" s="66"/>
      <c r="EJ47" s="76" t="str">
        <f>IFERROR(IF(B47&lt;&gt;"", IF(AND(INDEX(Paste_Here!AG$2:AG$850, MATCH(B47, Paste_Here!A$2:A$850, 0))&lt;&gt;"", ISNUMBER(VALUE(INDEX(Paste_Here!AG$2:AG$850, MATCH(B47, Paste_Here!A$2:A$850, 0))))), INDEX(Paste_Here!AG$2:AG$850, MATCH(B47, Paste_Here!A$2:A$850, 0)), ""), ""), "")</f>
        <v/>
      </c>
      <c r="EK47" s="66"/>
      <c r="EL47" s="76"/>
      <c r="EM47" s="66"/>
      <c r="EN47" s="76"/>
      <c r="EO47" s="66"/>
      <c r="EP47" s="76"/>
      <c r="EQ47" s="66"/>
      <c r="ER47" s="76"/>
      <c r="ES47" s="66"/>
      <c r="ET47" s="66"/>
      <c r="EU47" s="76"/>
      <c r="EV47" s="66"/>
      <c r="EW47" s="76"/>
      <c r="EX47" s="66"/>
      <c r="EY47" s="76"/>
      <c r="EZ47" s="66"/>
      <c r="FA47" s="76"/>
      <c r="FB47" s="66"/>
      <c r="FC47" s="76"/>
      <c r="FD47" s="66"/>
      <c r="FE47" s="76"/>
      <c r="FF47" s="66"/>
      <c r="FG47" s="76"/>
      <c r="FH47" s="66"/>
      <c r="FI47" s="76"/>
      <c r="FJ47" s="66"/>
      <c r="FK47" s="76"/>
      <c r="FL47" s="66"/>
      <c r="FM47" s="76"/>
      <c r="FN47" s="66"/>
      <c r="FO47" s="76"/>
      <c r="FP47" s="66"/>
      <c r="FQ47" s="76"/>
      <c r="FR47" s="66"/>
      <c r="FS47" s="76"/>
      <c r="FT47" s="66"/>
      <c r="FU47" s="76"/>
      <c r="FV47" s="66"/>
      <c r="FW47" s="76"/>
      <c r="FX47" s="66"/>
      <c r="FY47" s="76"/>
      <c r="FZ47" s="66"/>
      <c r="GA47" s="76"/>
      <c r="GB47" s="66"/>
      <c r="GC47" s="76"/>
      <c r="GD47" s="66"/>
      <c r="GE47" s="76"/>
      <c r="GF47" s="66"/>
      <c r="GG47" s="76"/>
      <c r="GH47" s="66"/>
      <c r="GI47" s="76"/>
      <c r="GJ47" s="66"/>
      <c r="GK47" s="76"/>
      <c r="GL47" s="66"/>
      <c r="GM47" s="76"/>
      <c r="GN47" s="66"/>
      <c r="GO47" s="76"/>
      <c r="GP47" s="66"/>
      <c r="GQ47" s="76"/>
      <c r="GR47" s="66"/>
      <c r="GS47" s="76"/>
      <c r="GT47" s="66"/>
      <c r="GU47" s="76"/>
      <c r="GV47" s="66"/>
      <c r="GW47" s="76"/>
      <c r="GX47" s="66"/>
      <c r="GY47" s="76"/>
      <c r="GZ47" s="66"/>
      <c r="HA47" s="76"/>
      <c r="HB47" s="66"/>
      <c r="HC47" s="76"/>
      <c r="HD47" s="66"/>
      <c r="HE47" s="76"/>
      <c r="HF47" s="66"/>
      <c r="HG47" s="76"/>
      <c r="HH47" s="66"/>
      <c r="HI47" s="76"/>
      <c r="HJ47" s="66"/>
      <c r="HK47" s="76"/>
      <c r="HL47" s="66"/>
      <c r="HM47" s="76"/>
      <c r="HN47" s="66"/>
      <c r="HO47" s="76"/>
      <c r="HP47" s="66"/>
      <c r="HQ47" s="76"/>
      <c r="HR47" s="66"/>
      <c r="HS47" s="76"/>
      <c r="HT47" s="66"/>
      <c r="HU47" s="76"/>
      <c r="HV47" s="66"/>
      <c r="HW47" s="76"/>
      <c r="HX47" s="66"/>
      <c r="HY47" s="76"/>
      <c r="HZ47" s="66"/>
      <c r="IA47" s="76"/>
      <c r="IB47" s="66"/>
      <c r="IC47" s="76"/>
      <c r="ID47" s="66"/>
      <c r="IE47" s="76"/>
      <c r="IF47" s="66"/>
      <c r="IG47" s="76"/>
      <c r="IH47" s="66"/>
      <c r="II47" s="76"/>
      <c r="IJ47" s="66"/>
      <c r="IK47" s="76"/>
      <c r="IL47" s="66"/>
      <c r="IM47" s="76"/>
      <c r="IN47" s="66"/>
      <c r="IO47" s="76"/>
      <c r="IP47" s="66"/>
      <c r="IQ47" s="76"/>
      <c r="IR47" s="66"/>
      <c r="IS47" s="76"/>
      <c r="IT47" s="66"/>
      <c r="IU47" s="76"/>
      <c r="IV47" s="66"/>
      <c r="IW47" s="76"/>
      <c r="IX47" s="66"/>
      <c r="IY47" s="76"/>
      <c r="IZ47" s="66"/>
      <c r="JA47" s="76"/>
      <c r="JB47" s="66"/>
      <c r="JC47" s="76"/>
      <c r="JD47" s="66"/>
      <c r="JE47" s="76"/>
      <c r="JF47" s="66"/>
      <c r="JG47" s="76"/>
      <c r="JH47" s="66"/>
      <c r="JI47" s="76"/>
      <c r="JJ47" s="66"/>
      <c r="JK47" s="76"/>
      <c r="JL47" s="66"/>
      <c r="JM47" s="76"/>
      <c r="JN47" s="66"/>
      <c r="JO47" s="76"/>
      <c r="JP47" s="66"/>
      <c r="JQ47" s="76"/>
      <c r="JR47" s="66"/>
      <c r="JS47" s="76"/>
      <c r="JT47" s="66"/>
      <c r="JU47" s="76"/>
      <c r="JV47" s="66"/>
      <c r="JW47" s="76"/>
      <c r="JX47" s="66"/>
      <c r="JY47" s="76"/>
      <c r="JZ47" s="66"/>
      <c r="KA47" s="76"/>
      <c r="KB47" s="66"/>
      <c r="KC47" s="76"/>
      <c r="KD47" s="66"/>
      <c r="KE47" s="76"/>
      <c r="KF47" s="66"/>
      <c r="KG47" s="76"/>
      <c r="KH47" s="66"/>
      <c r="KI47" s="76"/>
      <c r="KJ47" s="66"/>
      <c r="KK47" s="76"/>
      <c r="KL47" s="66"/>
      <c r="KM47" s="76"/>
      <c r="KN47" s="66"/>
      <c r="KO47" s="76"/>
      <c r="KP47" s="66"/>
      <c r="KQ47" s="76"/>
      <c r="KR47" s="66"/>
      <c r="KS47" s="76"/>
      <c r="KT47" s="66"/>
      <c r="KU47" s="76"/>
      <c r="KV47" s="66"/>
      <c r="KW47" s="76"/>
      <c r="KX47" s="66"/>
      <c r="KY47" s="76"/>
      <c r="KZ47" s="66"/>
      <c r="LA47" s="76"/>
      <c r="LB47" s="66"/>
      <c r="LC47" s="76"/>
      <c r="LD47" s="66"/>
      <c r="LE47" s="76"/>
      <c r="LF47" s="66"/>
      <c r="LG47" s="76"/>
      <c r="LH47" s="66"/>
      <c r="LI47" s="76"/>
      <c r="LJ47" s="66"/>
      <c r="LK47" s="76"/>
      <c r="LL47" s="66"/>
      <c r="LM47" s="76"/>
      <c r="LN47" s="66"/>
      <c r="LO47" s="76"/>
      <c r="LP47" s="66"/>
      <c r="LQ47" s="76"/>
      <c r="LR47" s="66"/>
      <c r="LS47" s="76"/>
      <c r="LT47" s="66"/>
      <c r="LU47" s="76"/>
      <c r="LV47" s="66"/>
      <c r="LW47" s="76"/>
      <c r="LX47" s="66"/>
      <c r="LY47" s="76"/>
      <c r="LZ47" s="66"/>
      <c r="MA47" s="76"/>
      <c r="MB47" s="66"/>
      <c r="MC47" s="76"/>
      <c r="MD47" s="66"/>
      <c r="MG47" s="1" t="str" cm="1">
        <f t="array" ref="MG47">IFERROR(INDEX(Paste_Here!$B$2:$B$850, MATCH(0, COUNTIF(MG$4:MG46, Paste_Here!$B$2:$B$850) + IF(Paste_Here!$B$2:$B$850="", 1, 0), 0)), "")</f>
        <v/>
      </c>
      <c r="MH47" s="1" t="str">
        <f>IF(MG47&lt;&gt;"", INDEX(Paste_Here!$A$2:$A$850, MATCH(MG47, Paste_Here!$B$2:$B$850, 0)), "")</f>
        <v/>
      </c>
      <c r="MI47" s="1" t="str">
        <f t="shared" si="8"/>
        <v/>
      </c>
      <c r="MJ47" s="1" t="str" cm="1">
        <f t="array" ref="MJ47">IFERROR(INDEX($MI$5:$MI$850, MATCH(SMALL(IF($MI$5:$MI$850&lt;&gt;"", COUNTIF($MI$5:$MI$850, "&lt;"&amp;$MI$5:$MI$850)+1), ROW()-ROW($MJ$5)+1), COUNTIF($MI$5:$MI$850, "&lt;"&amp;$MI$5:$MI$850)+1, 0)), "")</f>
        <v/>
      </c>
    </row>
    <row r="48" spans="1:348">
      <c r="A48" s="66"/>
      <c r="B48" s="76" t="str">
        <f t="shared" si="1"/>
        <v/>
      </c>
      <c r="C48" s="66"/>
      <c r="D48" s="76" t="str">
        <f>IFERROR(IF(B48&lt;&gt;"", IF(AND(INDEX(Paste_Here!B$2:B$850, MATCH(B48, Paste_Here!A$2:A$850, 0))&lt;&gt;"", ISNUMBER(VALUE(INDEX(Paste_Here!B$2:B$850, MATCH(B48, Paste_Here!A$2:A$850, 0))))), INDEX(Paste_Here!B$2:B$850, MATCH(B48, Paste_Here!A$2:A$850, 0)), ""), ""), "")</f>
        <v/>
      </c>
      <c r="E48" s="66"/>
      <c r="F48" s="76" t="str">
        <f>IFERROR(IF(B48&lt;&gt;"", IF(ISTEXT(INDEX(Paste_Here!K$2:K$850, MATCH(B48, Paste_Here!A$2:A$850, 0))), INDEX(Paste_Here!K$2:K$850, MATCH(B48, Paste_Here!A$2:A$850, 0)), ""), ""), "")</f>
        <v/>
      </c>
      <c r="G48" s="66"/>
      <c r="H48" s="76" t="str">
        <f>IFERROR(IF(B48&lt;&gt;"", IF(ISTEXT(INDEX(Paste_Here!C$2:C$850, MATCH(B48, Paste_Here!A$2:A$850, 0))), INDEX(Paste_Here!C$2:C$850, MATCH(B48, Paste_Here!A$2:A$850, 0)), ""), ""), "")</f>
        <v/>
      </c>
      <c r="I48" s="66"/>
      <c r="J48" s="76" t="str">
        <f>IFERROR(IF(B48&lt;&gt;"", IF(ISNUMBER(SEARCH("s", LOWER(INDEX(Paste_Here!M$2:M$850, MATCH(B48, Paste_Here!A$2:A$850, 0))))), "Yes", IF(INDEX(Paste_Here!M$2:M$850, MATCH(B48, Paste_Here!A$2:A$850, 0))&lt;&gt;"", "No", "")), ""), "")</f>
        <v/>
      </c>
      <c r="K48" s="66"/>
      <c r="L48" s="76" t="str">
        <f>IFERROR(IF(B48&lt;&gt;"", IF(ISNUMBER(SEARCH("yes", LOWER(INDEX(Paste_Here!E$2:E$850, MATCH(B48, Paste_Here!A$2:A$850, 0))))), "Yes", IF(ISNUMBER(SEARCH("no", LOWER(INDEX(Paste_Here!E$2:E$850, MATCH(B48, Paste_Here!A$2:A$850, 0))))), "No", "")), ""), "")</f>
        <v/>
      </c>
      <c r="M48" s="66"/>
      <c r="N48" s="76" t="str">
        <f>IFERROR(IF(B48&lt;&gt;"", IF(ISNUMBER(SEARCH("yes", LOWER(INDEX(Paste_Here!F$2:F$850, MATCH(B48, Paste_Here!A$2:A$850, 0))))), "Yes", IF(ISNUMBER(SEARCH("no", LOWER(INDEX(Paste_Here!F$2:F$850, MATCH(B48, Paste_Here!A$2:A$850, 0))))), "No", "")), ""), "")</f>
        <v/>
      </c>
      <c r="O48" s="66"/>
      <c r="P48" s="76" t="str">
        <f>IFERROR(IF(B48&lt;&gt;"", IF(ISNUMBER(SEARCH("yes", LOWER(INDEX(Paste_Here!L$2:L$850, MATCH(B48, Paste_Here!A$2:A$850, 0))))), "Yes", IF(ISNUMBER(SEARCH("no", LOWER(INDEX(Paste_Here!L$2:L$850, MATCH(B48, Paste_Here!A$2:A$850, 0))))), "No", "")), ""), "")</f>
        <v/>
      </c>
      <c r="Q48" s="66"/>
      <c r="R48" s="76" t="str">
        <f>IFERROR(IF(B48&lt;&gt;"", IF(ISNUMBER(SEARCH("transitional 2", LOWER(INDEX(Paste_Here!D$2:D$850, MATCH(B48, Paste_Here!A$2:A$850, 0))))), "T2", IF(ISNUMBER(SEARCH("transitional 1", LOWER(INDEX(Paste_Here!D$2:D$850, MATCH(B48, Paste_Here!A$2:A$850, 0))))), "T1", IF(ISNUMBER(SEARCH("waived ell services", LOWER(INDEX(Paste_Here!D$2:D$850, MATCH(B48, Paste_Here!A$2:A$850, 0))))), "W", IF(ISNUMBER(SEARCH("english language learner", LOWER(INDEX(Paste_Here!D$2:D$850, MATCH(B48, Paste_Here!A$2:A$850, 0))))), "L", "")))), ""), "")</f>
        <v/>
      </c>
      <c r="S48" s="66"/>
      <c r="T48" s="76" t="str">
        <f>IFERROR(IF(B48&lt;&gt;"", IF(ISNUMBER(SEARCH("yes", LOWER(INDEX(Paste_Here!I$2:I$850, MATCH(B48, Paste_Here!A$2:A$850, 0))))), "Yes", IF(ISNUMBER(SEARCH("no", LOWER(INDEX(Paste_Here!I$2:I$850, MATCH(B48, Paste_Here!A$2:A$850, 0))))), "No", "")), ""), "")</f>
        <v/>
      </c>
      <c r="U48" s="66"/>
      <c r="V48" s="76" t="str">
        <f>IFERROR(IF(B48&lt;&gt;"", IF(ISTEXT(INDEX(Paste_Here!J$2:J$850, MATCH(B48, Paste_Here!A$2:A$850, 0))), VALUE(INDEX(Paste_Here!J$2:J$850, MATCH(B48, Paste_Here!A$2:A$850, 0))), ""), ""), "")</f>
        <v/>
      </c>
      <c r="W48" s="66"/>
      <c r="X48" s="66"/>
      <c r="Y48" s="76" t="str">
        <f t="shared" si="2"/>
        <v/>
      </c>
      <c r="Z48" s="66"/>
      <c r="AA48" s="76" t="str">
        <f>IFERROR(IF(B48&lt;&gt;"", IF(AND(INDEX(Paste_Here!AI$2:AI$850, MATCH(B48, Paste_Here!A$2:A$850, 0))&lt;&gt;"", ISNUMBER(VALUE(INDEX(Paste_Here!AI$2:AI$850, MATCH(B48, Paste_Here!A$2:A$850, 0))))), INDEX(Paste_Here!AI$2:AI$850, MATCH(B48, Paste_Here!A$2:A$850, 0)), ""), ""), "")</f>
        <v/>
      </c>
      <c r="AB48" s="66"/>
      <c r="AC48" s="76" t="str">
        <f>IFERROR(IF(B48&lt;&gt;"", IF(AND(INDEX(Paste_Here!AJ$2:AJ$850, MATCH(B48, Paste_Here!A$2:A$850, 0))&lt;&gt;"", ISNUMBER(VALUE(INDEX(Paste_Here!AJ$2:AJ$850, MATCH(B48, Paste_Here!A$2:A$850, 0))))), INDEX(Paste_Here!AJ$2:AJ$850, MATCH(B48, Paste_Here!A$2:A$850, 0)), ""), ""), "")</f>
        <v/>
      </c>
      <c r="AD48" s="66"/>
      <c r="AE48" s="76" t="str">
        <f>IFERROR(IF(B48&lt;&gt;"", IF(AND(INDEX(Paste_Here!AK$2:AK$850, MATCH(B48, Paste_Here!A$2:A$850, 0))&lt;&gt;"", ISNUMBER(VALUE(INDEX(Paste_Here!AK$2:AK$850, MATCH(B48, Paste_Here!A$2:A$850, 0))))), INDEX(Paste_Here!AK$2:AK$850, MATCH(B48, Paste_Here!A$2:A$850, 0)), ""), ""), "")</f>
        <v/>
      </c>
      <c r="AF48" s="66"/>
      <c r="AG48" s="76" t="str">
        <f>IFERROR(IF(B48&lt;&gt;"", IF(AND(INDEX(Paste_Here!AL$2:AL$850, MATCH(B48, Paste_Here!A$2:A$850, 0))&lt;&gt;"", ISNUMBER(VALUE(INDEX(Paste_Here!AL$2:AL$850, MATCH(B48, Paste_Here!A$2:A$850, 0))))), INDEX(Paste_Here!AL$2:AL$850, MATCH(B48, Paste_Here!A$2:A$850, 0)), ""), ""), "")</f>
        <v/>
      </c>
      <c r="AH48" s="66"/>
      <c r="AI48" s="76" t="str">
        <f>IFERROR(IF(B48&lt;&gt;"", IF(AND(INDEX(Paste_Here!AH$2:AH$850, MATCH(B48, Paste_Here!A$2:A$850, 0))&lt;&gt;"", ISNUMBER(VALUE(INDEX(Paste_Here!AH$2:AH$850, MATCH(B48, Paste_Here!A$2:A$850, 0))))), IF(VALUE(INDEX(Paste_Here!AH$2:AH$850, MATCH(B48, Paste_Here!A$2:A$850, 0)))=0, "", INDEX(Paste_Here!AH$2:AH$850, MATCH(B48, Paste_Here!A$2:A$850, 0))), ""), ""), "")</f>
        <v/>
      </c>
      <c r="AJ48" s="66"/>
      <c r="AK48" s="76" t="str">
        <f>IFERROR(IF(B48&lt;&gt;"", IF(AND(INDEX(Paste_Here!N$2:N$850, MATCH(B48, Paste_Here!A$2:A$850, 0))&lt;&gt;"", ISNUMBER(VALUE(INDEX(Paste_Here!N$2:N$850, MATCH(B48, Paste_Here!A$2:A$850, 0))))), INDEX(Paste_Here!N$2:N$850, MATCH(B48, Paste_Here!A$2:A$850, 0)), ""), ""), "")</f>
        <v/>
      </c>
      <c r="AL48" s="66"/>
      <c r="AM48" s="76" t="str">
        <f>IFERROR(IF(B48&lt;&gt;"", IF(AND(INDEX(Paste_Here!O$2:O$850, MATCH(B48, Paste_Here!A$2:A$850, 0))&lt;&gt;"", ISNUMBER(VALUE(INDEX(Paste_Here!O$2:O$850, MATCH(B48, Paste_Here!A$2:A$850, 0))))), INDEX(Paste_Here!O$2:O$850, MATCH(B48, Paste_Here!A$2:A$850, 0)), ""), ""), "")</f>
        <v/>
      </c>
      <c r="AN48" s="66"/>
      <c r="AO48" s="76"/>
      <c r="AP48" s="66"/>
      <c r="AQ48" s="76"/>
      <c r="AR48" s="66"/>
      <c r="AS48" s="76"/>
      <c r="AT48" s="66"/>
      <c r="AU48" s="66"/>
      <c r="AV48" s="76" t="str">
        <f t="shared" si="3"/>
        <v/>
      </c>
      <c r="AW48" s="66"/>
      <c r="AX48" s="76" t="str">
        <f>IFERROR(IF(B48&lt;&gt;"", IF(ISNUMBER(SEARCH("Revealed-Potential (Primary Focus)", LOWER(INDEX(Paste_Here!Z$2:Z$850, MATCH(B48, Paste_Here!A$2:A$850, 0))))), "Rev-Potential: Prim", IF(ISNUMBER(SEARCH("Revealed-Potential (Secondary Focus)", LOWER(INDEX(Paste_Here!Z$2:Z$850, MATCH(B48, Paste_Here!A$2:A$850, 0))))), "Rev-Potential: Sec", IF(ISNUMBER(SEARCH("Monitoring", LOWER(INDEX(Paste_Here!Z$2:Z$850, MATCH(B48, Paste_Here!A$2:A$850, 0))))), "Monitoring", IF(ISNUMBER(SEARCH("At-Promise (Secondary Focus)", LOWER(INDEX(Paste_Here!Z$2:Z$850, MATCH(B48, Paste_Here!A$2:A$850, 0))))), "At-Promise: Sec", IF(ISNUMBER(SEARCH("At-Promise (Primary Focus)", LOWER(INDEX(Paste_Here!Z$2:Z$850, MATCH(B48, Paste_Here!A$2:A$850, 0))))), "At-Promise: Prim", ""))))), ""), "")</f>
        <v/>
      </c>
      <c r="AY48" s="66"/>
      <c r="AZ48" s="76"/>
      <c r="BA48" s="66"/>
      <c r="BB48" s="76"/>
      <c r="BC48" s="66"/>
      <c r="BD48" s="76"/>
      <c r="BE48" s="66"/>
      <c r="BF48" s="76"/>
      <c r="BG48" s="66"/>
      <c r="BH48" s="76"/>
      <c r="BI48" s="66"/>
      <c r="BJ48" s="66"/>
      <c r="BK48" s="76" t="str">
        <f t="shared" si="4"/>
        <v/>
      </c>
      <c r="BL48" s="66"/>
      <c r="BM48" s="76" t="str">
        <f>IFERROR(IF(B48&lt;&gt;"", IF(AND(ISNUMBER(VALUE(SUBSTITUTE(SUBSTITUTE(Paste_Here!R48, "br", "-"), "L", ""))), VALUE(SUBSTITUTE(SUBSTITUTE(Paste_Here!R48, "br", "-"), "L", "")) &gt;= 1095), "Yes", IF(AND(ISNUMBER(VALUE(SUBSTITUTE(SUBSTITUTE(Paste_Here!R48, "br", "-"), "L", ""))), VALUE(SUBSTITUTE(SUBSTITUTE(Paste_Here!R48, "br", "-"), "L", "")) &lt;= 1094), "No", "")), ""), "")</f>
        <v/>
      </c>
      <c r="BN48" s="66"/>
      <c r="BO48" s="76" t="str">
        <f>IFERROR(IF(B48&lt;&gt;"", IF(COUNTIF(INDEX(Paste_Here!Y$2:AB$850, MATCH(B48, Paste_Here!A$2:A$850, 0), 0), "yes") &gt; 0, "Yes", IF(COUNTIF(INDEX(Paste_Here!Y$2:AB$850, MATCH(B48, Paste_Here!A$2:A$850, 0), 0), "no") &gt; 0, "No", "")), ""), "")</f>
        <v/>
      </c>
      <c r="BP48" s="66"/>
      <c r="BQ48" s="76" t="str">
        <f>IFERROR(IF(B48&lt;&gt;"", IF(AND(ISNUMBER(VALUE(SUBSTITUTE(SUBSTITUTE(Paste_Here!U48, "em", "-"), "q", ""))), VALUE(SUBSTITUTE(SUBSTITUTE(Paste_Here!U48, "em", "-"), "q", "")) &gt;= 910), "Yes", IF(AND(ISNUMBER(VALUE(SUBSTITUTE(SUBSTITUTE(Paste_Here!U48, "em", "-"), "q", ""))), VALUE(SUBSTITUTE(SUBSTITUTE(Paste_Here!U48, "em", "-"), "q", "")) &lt;= 909), "No", "")), ""), "")</f>
        <v/>
      </c>
      <c r="BR48" s="66"/>
      <c r="BS48" s="76" t="str">
        <f>IFERROR(IF(B48&lt;&gt;"", IF(AND(INDEX(Paste_Here!X$2:X$850, MATCH(B48, Paste_Here!A$2:A$850, 0))&lt;&gt;"", ISNUMBER(VALUE(INDEX(Paste_Here!X$2:X$850, MATCH(B48, Paste_Here!A$2:A$850, 0))))), INDEX(Paste_Here!X$2:X$850, MATCH(B48, Paste_Here!A$2:A$850, 0)), ""), ""), "")</f>
        <v/>
      </c>
      <c r="BT48" s="66"/>
      <c r="BU48" s="76" t="str">
        <f>IFERROR(IF(B48&lt;&gt;"", IF(ISNUMBER(VALUE(INDEX(Paste_Here!G$2:G$850, MATCH(B48, Paste_Here!A$2:A$850, 0)))), IF(VALUE(INDEX(Paste_Here!G$2:G$850, MATCH(B48, Paste_Here!A$2:A$850, 0)))=0, "No", IF(AND(VALUE(INDEX(Paste_Here!G$2:G$850, MATCH(B48, Paste_Here!A$2:A$850, 0)))&gt;=1, VALUE(INDEX(Paste_Here!G$2:G$850, MATCH(B48, Paste_Here!A$2:A$850, 0)))&lt;=4), VALUE(INDEX(Paste_Here!G$2:G$850, MATCH(B48, Paste_Here!A$2:A$850, 0))), "")), ""), ""), "")</f>
        <v/>
      </c>
      <c r="BV48" s="66"/>
      <c r="BW48" s="76" t="str">
        <f>IFERROR(IF(B48&lt;&gt;"", IF(ISNUMBER(VALUE(INDEX(Paste_Here!H$2:H$850, MATCH(B48, Paste_Here!A$2:A$850, 0)))), IF(VALUE(INDEX(Paste_Here!H$2:H$850, MATCH(B48, Paste_Here!A$2:A$850, 0)))=0, "No", IF(AND(VALUE(INDEX(Paste_Here!H$2:H$850, MATCH(B48, Paste_Here!A$2:A$850, 0)))&gt;=1, VALUE(INDEX(Paste_Here!H$2:H$850, MATCH(B48, Paste_Here!A$2:A$850, 0)))&lt;=4), VALUE(INDEX(Paste_Here!H$2:H$850, MATCH(B48, Paste_Here!A$2:A$850, 0))), "")), ""), ""), "")</f>
        <v/>
      </c>
      <c r="BX48" s="66"/>
      <c r="BY48" s="76"/>
      <c r="BZ48" s="66"/>
      <c r="CA48" s="76"/>
      <c r="CB48" s="66"/>
      <c r="CC48" s="66"/>
      <c r="CD48" s="76" t="str">
        <f t="shared" si="5"/>
        <v/>
      </c>
      <c r="CE48" s="66"/>
      <c r="CF48" s="76" t="str">
        <f>IFERROR(IF(B48&lt;&gt;"", IF(AND(INDEX(Paste_Here!P$2:P$850, MATCH(B48, Paste_Here!A$2:A$850, 0))&lt;&gt;"", ISNUMBER(VALUE(INDEX(Paste_Here!P$2:P$850, MATCH(B48, Paste_Here!A$2:A$850, 0))))), INDEX(Paste_Here!P$2:P$850, MATCH(B48, Paste_Here!A$2:A$850, 0)), ""), ""), "")</f>
        <v/>
      </c>
      <c r="CG48" s="66"/>
      <c r="CH48" s="76" t="str">
        <f>IFERROR(IF(B48&lt;&gt;"", IF(ISNUMBER(SEARCH("highrisk", LOWER(INDEX(Paste_Here!Q$2:Q$850, MATCH(B48, Paste_Here!A$2:A$850, 0))))), "High Risk", IF(ISNUMBER(SEARCH("lowrisk", LOWER(INDEX(Paste_Here!Q$2:Q$850, MATCH(B48, Paste_Here!A$2:A$850, 0))))), "Low Risk", IF(ISNUMBER(SEARCH("somerisk", LOWER(INDEX(Paste_Here!Q$2:Q$850, MATCH(B48, Paste_Here!A$2:A$850, 0))))), "Some Risk", ""))), ""), "")</f>
        <v/>
      </c>
      <c r="CI48" s="66"/>
      <c r="CJ48" s="76" t="str">
        <f>IFERROR(IF(B48&lt;&gt;"", IF(AND(INDEX(Paste_Here!AA$2:AA$850, MATCH(B48, Paste_Here!A$2:A$850, 0))&lt;&gt;"", ISNUMBER(VALUE(INDEX(Paste_Here!AA$2:AA$850, MATCH(B48, Paste_Here!A$2:A$850, 0))))), INDEX(Paste_Here!AA$2:AA$850, MATCH(B48, Paste_Here!A$2:A$850, 0)), ""), ""), "")</f>
        <v/>
      </c>
      <c r="CK48" s="66"/>
      <c r="CL48" s="76" t="str">
        <f>IFERROR(IF(B48&lt;&gt;"", IF(LOWER(INDEX(Paste_Here!AB$2:AB$850, MATCH(B48, Paste_Here!A$2:A$850, 0)))="approaching expectations", "Approaching", IF(LOWER(INDEX(Paste_Here!AB$2:AB$850, MATCH(B48, Paste_Here!A$2:A$850, 0)))="met expectations", "Met", IF(LOWER(INDEX(Paste_Here!AB$2:AB$850, MATCH(B48, Paste_Here!A$2:A$850, 0)))="exceeded expectations", "Exceeded", IF(LOWER(INDEX(Paste_Here!AB$2:AB$850, MATCH(B48, Paste_Here!A$2:A$850, 0)))="below expectations", "Below", "")))), ""), "")</f>
        <v/>
      </c>
      <c r="CM48" s="66"/>
      <c r="CN48" s="76" t="str">
        <f>IFERROR(IF(B48&lt;&gt;"", IF(AND(INDEX(Paste_Here!AC$2:AC$850, MATCH(B48, Paste_Here!A$2:A$850, 0))&lt;&gt;"", ISNUMBER(VALUE(INDEX(Paste_Here!AC$2:AC$850, MATCH(B48, Paste_Here!A$2:A$850, 0))))), INDEX(Paste_Here!AC$2:AC$850, MATCH(B48, Paste_Here!A$2:A$850, 0)), ""), ""), "")</f>
        <v/>
      </c>
      <c r="CO48" s="66"/>
      <c r="CP48" s="76"/>
      <c r="CQ48" s="66"/>
      <c r="CR48" s="76"/>
      <c r="CS48" s="66"/>
      <c r="CT48" s="76"/>
      <c r="CU48" s="66"/>
      <c r="CV48" s="76"/>
      <c r="CW48" s="66"/>
      <c r="CX48" s="76"/>
      <c r="CY48" s="66"/>
      <c r="CZ48" s="66"/>
      <c r="DA48" s="76" t="str">
        <f t="shared" si="6"/>
        <v/>
      </c>
      <c r="DB48" s="66"/>
      <c r="DC48" s="76" t="str">
        <f>IFERROR(IF(B48&lt;&gt;"", IF(AND(INDEX(Paste_Here!V$2:V$850, MATCH(B48, Paste_Here!A$2:A$850, 0))&lt;&gt;"", ISNUMBER(VALUE(INDEX(Paste_Here!V$2:V$850, MATCH(B48, Paste_Here!A$2:A$850, 0))))), INDEX(Paste_Here!V$2:V$850, MATCH(B48, Paste_Here!A$2:A$850, 0)), ""), ""), "")</f>
        <v/>
      </c>
      <c r="DD48" s="66"/>
      <c r="DE48" s="76" t="str">
        <f>IFERROR(IF(B48&lt;&gt;"", IF(ISNUMBER(SEARCH("highrisk", LOWER(INDEX(Paste_Here!W$2:W$850, MATCH(B48, Paste_Here!A$2:A$850, 0))))), "High Risk", IF(ISNUMBER(SEARCH("lowrisk", LOWER(INDEX(Paste_Here!W$2:W$850, MATCH(B48, Paste_Here!A$2:A$850, 0))))), "Low Risk", IF(ISNUMBER(SEARCH("somerisk", LOWER(INDEX(Paste_Here!W$2:W$850, MATCH(B48, Paste_Here!A$2:A$850, 0))))), "Some Risk", ""))), ""), "")</f>
        <v/>
      </c>
      <c r="DF48" s="66"/>
      <c r="DG48" s="76" t="str">
        <f>IFERROR(IF(B48&lt;&gt;"", IF(AND(INDEX(Paste_Here!S$2:S$850, MATCH(B48, Paste_Here!A$2:A$850, 0))&lt;&gt;"", ISNUMBER(VALUE(INDEX(Paste_Here!S$2:S$850, MATCH(B48, Paste_Here!A$2:A$850, 0))))), INDEX(Paste_Here!S$2:S$850, MATCH(B48, Paste_Here!A$2:A$850, 0)), ""), ""), "")</f>
        <v/>
      </c>
      <c r="DH48" s="66"/>
      <c r="DI48" s="76" t="str">
        <f>IFERROR(IF(B48&lt;&gt;"", IF(ISNUMBER(SEARCH("highrisk", LOWER(INDEX(Paste_Here!T$2:T$850, MATCH(B48, Paste_Here!A$2:A$850, 0))))), "High Risk", IF(ISNUMBER(SEARCH("lowrisk", LOWER(INDEX(Paste_Here!T$2:T$850, MATCH(B48, Paste_Here!A$2:A$850, 0))))), "Low Risk", IF(ISNUMBER(SEARCH("somerisk", LOWER(INDEX(Paste_Here!T$2:T$850, MATCH(B48, Paste_Here!A$2:A$850, 0))))), "Some Risk", ""))), ""), "")</f>
        <v/>
      </c>
      <c r="DJ48" s="66"/>
      <c r="DK48" s="76" t="str">
        <f>IFERROR(IF(B48&lt;&gt;"", IF(AND(INDEX(Paste_Here!AD$2:AD$850, MATCH(B48, Paste_Here!A$2:A$850, 0))&lt;&gt;"", ISNUMBER(VALUE(INDEX(Paste_Here!AD$2:AD$850, MATCH(B48, Paste_Here!A$2:A$850, 0))))), INDEX(Paste_Here!AD$2:AD$850, MATCH(B48, Paste_Here!A$2:A$850, 0)), ""), ""), "")</f>
        <v/>
      </c>
      <c r="DL48" s="66"/>
      <c r="DM48" s="76" t="str">
        <f>IFERROR(IF(B48&lt;&gt;"", IF(LOWER(INDEX(Paste_Here!AE$2:AE$850, MATCH(B48, Paste_Here!A$2:A$850, 0)))="approaching expectations", "Approaching", IF(LOWER(INDEX(Paste_Here!AE$2:AE$850, MATCH(B48, Paste_Here!A$2:A$850, 0)))="met expectations", "Met", IF(LOWER(INDEX(Paste_Here!AE$2:AE$850, MATCH(B48, Paste_Here!A$2:A$850, 0)))="exceeded expectations", "Exceeded", IF(LOWER(INDEX(Paste_Here!AE$2:AE$850, MATCH(B48, Paste_Here!A$2:A$850, 0)))="below expectations", "Below", "")))), ""), "")</f>
        <v/>
      </c>
      <c r="DN48" s="66"/>
      <c r="DO48" s="76"/>
      <c r="DP48" s="66"/>
      <c r="DQ48" s="76"/>
      <c r="DR48" s="66"/>
      <c r="DS48" s="76"/>
      <c r="DT48" s="66"/>
      <c r="DU48" s="76"/>
      <c r="DV48" s="66"/>
      <c r="DW48" s="66"/>
      <c r="DX48" s="76" t="str">
        <f t="shared" si="7"/>
        <v/>
      </c>
      <c r="DY48" s="66"/>
      <c r="DZ48" s="76"/>
      <c r="EA48" s="66"/>
      <c r="EB48" s="76"/>
      <c r="EC48" s="66"/>
      <c r="ED48" s="76" t="str">
        <f>IFERROR(IF(B48&lt;&gt;"", IF(AND(INDEX(Paste_Here!AF$2:AF$850, MATCH(B48, Paste_Here!A$2:A$850, 0))&lt;&gt;"", ISNUMBER(VALUE(INDEX(Paste_Here!AF$2:AF$850, MATCH(B48, Paste_Here!A$2:A$850, 0))))), INDEX(Paste_Here!AF$2:AF$850, MATCH(B48, Paste_Here!A$2:A$850, 0)), ""), ""), "")</f>
        <v/>
      </c>
      <c r="EE48" s="66"/>
      <c r="EF48" s="76"/>
      <c r="EG48" s="66"/>
      <c r="EH48" s="76"/>
      <c r="EI48" s="66"/>
      <c r="EJ48" s="76" t="str">
        <f>IFERROR(IF(B48&lt;&gt;"", IF(AND(INDEX(Paste_Here!AG$2:AG$850, MATCH(B48, Paste_Here!A$2:A$850, 0))&lt;&gt;"", ISNUMBER(VALUE(INDEX(Paste_Here!AG$2:AG$850, MATCH(B48, Paste_Here!A$2:A$850, 0))))), INDEX(Paste_Here!AG$2:AG$850, MATCH(B48, Paste_Here!A$2:A$850, 0)), ""), ""), "")</f>
        <v/>
      </c>
      <c r="EK48" s="66"/>
      <c r="EL48" s="76"/>
      <c r="EM48" s="66"/>
      <c r="EN48" s="76"/>
      <c r="EO48" s="66"/>
      <c r="EP48" s="76"/>
      <c r="EQ48" s="66"/>
      <c r="ER48" s="76"/>
      <c r="ES48" s="66"/>
      <c r="ET48" s="66"/>
      <c r="EU48" s="76"/>
      <c r="EV48" s="66"/>
      <c r="EW48" s="76"/>
      <c r="EX48" s="66"/>
      <c r="EY48" s="76"/>
      <c r="EZ48" s="66"/>
      <c r="FA48" s="76"/>
      <c r="FB48" s="66"/>
      <c r="FC48" s="76"/>
      <c r="FD48" s="66"/>
      <c r="FE48" s="76"/>
      <c r="FF48" s="66"/>
      <c r="FG48" s="76"/>
      <c r="FH48" s="66"/>
      <c r="FI48" s="76"/>
      <c r="FJ48" s="66"/>
      <c r="FK48" s="76"/>
      <c r="FL48" s="66"/>
      <c r="FM48" s="76"/>
      <c r="FN48" s="66"/>
      <c r="FO48" s="76"/>
      <c r="FP48" s="66"/>
      <c r="FQ48" s="76"/>
      <c r="FR48" s="66"/>
      <c r="FS48" s="76"/>
      <c r="FT48" s="66"/>
      <c r="FU48" s="76"/>
      <c r="FV48" s="66"/>
      <c r="FW48" s="76"/>
      <c r="FX48" s="66"/>
      <c r="FY48" s="76"/>
      <c r="FZ48" s="66"/>
      <c r="GA48" s="76"/>
      <c r="GB48" s="66"/>
      <c r="GC48" s="76"/>
      <c r="GD48" s="66"/>
      <c r="GE48" s="76"/>
      <c r="GF48" s="66"/>
      <c r="GG48" s="76"/>
      <c r="GH48" s="66"/>
      <c r="GI48" s="76"/>
      <c r="GJ48" s="66"/>
      <c r="GK48" s="76"/>
      <c r="GL48" s="66"/>
      <c r="GM48" s="76"/>
      <c r="GN48" s="66"/>
      <c r="GO48" s="76"/>
      <c r="GP48" s="66"/>
      <c r="GQ48" s="76"/>
      <c r="GR48" s="66"/>
      <c r="GS48" s="76"/>
      <c r="GT48" s="66"/>
      <c r="GU48" s="76"/>
      <c r="GV48" s="66"/>
      <c r="GW48" s="76"/>
      <c r="GX48" s="66"/>
      <c r="GY48" s="76"/>
      <c r="GZ48" s="66"/>
      <c r="HA48" s="76"/>
      <c r="HB48" s="66"/>
      <c r="HC48" s="76"/>
      <c r="HD48" s="66"/>
      <c r="HE48" s="76"/>
      <c r="HF48" s="66"/>
      <c r="HG48" s="76"/>
      <c r="HH48" s="66"/>
      <c r="HI48" s="76"/>
      <c r="HJ48" s="66"/>
      <c r="HK48" s="76"/>
      <c r="HL48" s="66"/>
      <c r="HM48" s="76"/>
      <c r="HN48" s="66"/>
      <c r="HO48" s="76"/>
      <c r="HP48" s="66"/>
      <c r="HQ48" s="76"/>
      <c r="HR48" s="66"/>
      <c r="HS48" s="76"/>
      <c r="HT48" s="66"/>
      <c r="HU48" s="76"/>
      <c r="HV48" s="66"/>
      <c r="HW48" s="76"/>
      <c r="HX48" s="66"/>
      <c r="HY48" s="76"/>
      <c r="HZ48" s="66"/>
      <c r="IA48" s="76"/>
      <c r="IB48" s="66"/>
      <c r="IC48" s="76"/>
      <c r="ID48" s="66"/>
      <c r="IE48" s="76"/>
      <c r="IF48" s="66"/>
      <c r="IG48" s="76"/>
      <c r="IH48" s="66"/>
      <c r="II48" s="76"/>
      <c r="IJ48" s="66"/>
      <c r="IK48" s="76"/>
      <c r="IL48" s="66"/>
      <c r="IM48" s="76"/>
      <c r="IN48" s="66"/>
      <c r="IO48" s="76"/>
      <c r="IP48" s="66"/>
      <c r="IQ48" s="76"/>
      <c r="IR48" s="66"/>
      <c r="IS48" s="76"/>
      <c r="IT48" s="66"/>
      <c r="IU48" s="76"/>
      <c r="IV48" s="66"/>
      <c r="IW48" s="76"/>
      <c r="IX48" s="66"/>
      <c r="IY48" s="76"/>
      <c r="IZ48" s="66"/>
      <c r="JA48" s="76"/>
      <c r="JB48" s="66"/>
      <c r="JC48" s="76"/>
      <c r="JD48" s="66"/>
      <c r="JE48" s="76"/>
      <c r="JF48" s="66"/>
      <c r="JG48" s="76"/>
      <c r="JH48" s="66"/>
      <c r="JI48" s="76"/>
      <c r="JJ48" s="66"/>
      <c r="JK48" s="76"/>
      <c r="JL48" s="66"/>
      <c r="JM48" s="76"/>
      <c r="JN48" s="66"/>
      <c r="JO48" s="76"/>
      <c r="JP48" s="66"/>
      <c r="JQ48" s="76"/>
      <c r="JR48" s="66"/>
      <c r="JS48" s="76"/>
      <c r="JT48" s="66"/>
      <c r="JU48" s="76"/>
      <c r="JV48" s="66"/>
      <c r="JW48" s="76"/>
      <c r="JX48" s="66"/>
      <c r="JY48" s="76"/>
      <c r="JZ48" s="66"/>
      <c r="KA48" s="76"/>
      <c r="KB48" s="66"/>
      <c r="KC48" s="76"/>
      <c r="KD48" s="66"/>
      <c r="KE48" s="76"/>
      <c r="KF48" s="66"/>
      <c r="KG48" s="76"/>
      <c r="KH48" s="66"/>
      <c r="KI48" s="76"/>
      <c r="KJ48" s="66"/>
      <c r="KK48" s="76"/>
      <c r="KL48" s="66"/>
      <c r="KM48" s="76"/>
      <c r="KN48" s="66"/>
      <c r="KO48" s="76"/>
      <c r="KP48" s="66"/>
      <c r="KQ48" s="76"/>
      <c r="KR48" s="66"/>
      <c r="KS48" s="76"/>
      <c r="KT48" s="66"/>
      <c r="KU48" s="76"/>
      <c r="KV48" s="66"/>
      <c r="KW48" s="76"/>
      <c r="KX48" s="66"/>
      <c r="KY48" s="76"/>
      <c r="KZ48" s="66"/>
      <c r="LA48" s="76"/>
      <c r="LB48" s="66"/>
      <c r="LC48" s="76"/>
      <c r="LD48" s="66"/>
      <c r="LE48" s="76"/>
      <c r="LF48" s="66"/>
      <c r="LG48" s="76"/>
      <c r="LH48" s="66"/>
      <c r="LI48" s="76"/>
      <c r="LJ48" s="66"/>
      <c r="LK48" s="76"/>
      <c r="LL48" s="66"/>
      <c r="LM48" s="76"/>
      <c r="LN48" s="66"/>
      <c r="LO48" s="76"/>
      <c r="LP48" s="66"/>
      <c r="LQ48" s="76"/>
      <c r="LR48" s="66"/>
      <c r="LS48" s="76"/>
      <c r="LT48" s="66"/>
      <c r="LU48" s="76"/>
      <c r="LV48" s="66"/>
      <c r="LW48" s="76"/>
      <c r="LX48" s="66"/>
      <c r="LY48" s="76"/>
      <c r="LZ48" s="66"/>
      <c r="MA48" s="76"/>
      <c r="MB48" s="66"/>
      <c r="MC48" s="76"/>
      <c r="MD48" s="66"/>
      <c r="MG48" s="1" t="str" cm="1">
        <f t="array" ref="MG48">IFERROR(INDEX(Paste_Here!$B$2:$B$850, MATCH(0, COUNTIF(MG$4:MG47, Paste_Here!$B$2:$B$850) + IF(Paste_Here!$B$2:$B$850="", 1, 0), 0)), "")</f>
        <v/>
      </c>
      <c r="MH48" s="1" t="str">
        <f>IF(MG48&lt;&gt;"", INDEX(Paste_Here!$A$2:$A$850, MATCH(MG48, Paste_Here!$B$2:$B$850, 0)), "")</f>
        <v/>
      </c>
      <c r="MI48" s="1" t="str">
        <f t="shared" si="8"/>
        <v/>
      </c>
      <c r="MJ48" s="1" t="str" cm="1">
        <f t="array" ref="MJ48">IFERROR(INDEX($MI$5:$MI$850, MATCH(SMALL(IF($MI$5:$MI$850&lt;&gt;"", COUNTIF($MI$5:$MI$850, "&lt;"&amp;$MI$5:$MI$850)+1), ROW()-ROW($MJ$5)+1), COUNTIF($MI$5:$MI$850, "&lt;"&amp;$MI$5:$MI$850)+1, 0)), "")</f>
        <v/>
      </c>
    </row>
    <row r="49" spans="1:348">
      <c r="A49" s="66"/>
      <c r="B49" s="76" t="str">
        <f t="shared" si="1"/>
        <v/>
      </c>
      <c r="C49" s="66"/>
      <c r="D49" s="76" t="str">
        <f>IFERROR(IF(B49&lt;&gt;"", IF(AND(INDEX(Paste_Here!B$2:B$850, MATCH(B49, Paste_Here!A$2:A$850, 0))&lt;&gt;"", ISNUMBER(VALUE(INDEX(Paste_Here!B$2:B$850, MATCH(B49, Paste_Here!A$2:A$850, 0))))), INDEX(Paste_Here!B$2:B$850, MATCH(B49, Paste_Here!A$2:A$850, 0)), ""), ""), "")</f>
        <v/>
      </c>
      <c r="E49" s="66"/>
      <c r="F49" s="76" t="str">
        <f>IFERROR(IF(B49&lt;&gt;"", IF(ISTEXT(INDEX(Paste_Here!K$2:K$850, MATCH(B49, Paste_Here!A$2:A$850, 0))), INDEX(Paste_Here!K$2:K$850, MATCH(B49, Paste_Here!A$2:A$850, 0)), ""), ""), "")</f>
        <v/>
      </c>
      <c r="G49" s="66"/>
      <c r="H49" s="76" t="str">
        <f>IFERROR(IF(B49&lt;&gt;"", IF(ISTEXT(INDEX(Paste_Here!C$2:C$850, MATCH(B49, Paste_Here!A$2:A$850, 0))), INDEX(Paste_Here!C$2:C$850, MATCH(B49, Paste_Here!A$2:A$850, 0)), ""), ""), "")</f>
        <v/>
      </c>
      <c r="I49" s="66"/>
      <c r="J49" s="76" t="str">
        <f>IFERROR(IF(B49&lt;&gt;"", IF(ISNUMBER(SEARCH("s", LOWER(INDEX(Paste_Here!M$2:M$850, MATCH(B49, Paste_Here!A$2:A$850, 0))))), "Yes", IF(INDEX(Paste_Here!M$2:M$850, MATCH(B49, Paste_Here!A$2:A$850, 0))&lt;&gt;"", "No", "")), ""), "")</f>
        <v/>
      </c>
      <c r="K49" s="66"/>
      <c r="L49" s="76" t="str">
        <f>IFERROR(IF(B49&lt;&gt;"", IF(ISNUMBER(SEARCH("yes", LOWER(INDEX(Paste_Here!E$2:E$850, MATCH(B49, Paste_Here!A$2:A$850, 0))))), "Yes", IF(ISNUMBER(SEARCH("no", LOWER(INDEX(Paste_Here!E$2:E$850, MATCH(B49, Paste_Here!A$2:A$850, 0))))), "No", "")), ""), "")</f>
        <v/>
      </c>
      <c r="M49" s="66"/>
      <c r="N49" s="76" t="str">
        <f>IFERROR(IF(B49&lt;&gt;"", IF(ISNUMBER(SEARCH("yes", LOWER(INDEX(Paste_Here!F$2:F$850, MATCH(B49, Paste_Here!A$2:A$850, 0))))), "Yes", IF(ISNUMBER(SEARCH("no", LOWER(INDEX(Paste_Here!F$2:F$850, MATCH(B49, Paste_Here!A$2:A$850, 0))))), "No", "")), ""), "")</f>
        <v/>
      </c>
      <c r="O49" s="66"/>
      <c r="P49" s="76" t="str">
        <f>IFERROR(IF(B49&lt;&gt;"", IF(ISNUMBER(SEARCH("yes", LOWER(INDEX(Paste_Here!L$2:L$850, MATCH(B49, Paste_Here!A$2:A$850, 0))))), "Yes", IF(ISNUMBER(SEARCH("no", LOWER(INDEX(Paste_Here!L$2:L$850, MATCH(B49, Paste_Here!A$2:A$850, 0))))), "No", "")), ""), "")</f>
        <v/>
      </c>
      <c r="Q49" s="66"/>
      <c r="R49" s="76" t="str">
        <f>IFERROR(IF(B49&lt;&gt;"", IF(ISNUMBER(SEARCH("transitional 2", LOWER(INDEX(Paste_Here!D$2:D$850, MATCH(B49, Paste_Here!A$2:A$850, 0))))), "T2", IF(ISNUMBER(SEARCH("transitional 1", LOWER(INDEX(Paste_Here!D$2:D$850, MATCH(B49, Paste_Here!A$2:A$850, 0))))), "T1", IF(ISNUMBER(SEARCH("waived ell services", LOWER(INDEX(Paste_Here!D$2:D$850, MATCH(B49, Paste_Here!A$2:A$850, 0))))), "W", IF(ISNUMBER(SEARCH("english language learner", LOWER(INDEX(Paste_Here!D$2:D$850, MATCH(B49, Paste_Here!A$2:A$850, 0))))), "L", "")))), ""), "")</f>
        <v/>
      </c>
      <c r="S49" s="66"/>
      <c r="T49" s="76" t="str">
        <f>IFERROR(IF(B49&lt;&gt;"", IF(ISNUMBER(SEARCH("yes", LOWER(INDEX(Paste_Here!I$2:I$850, MATCH(B49, Paste_Here!A$2:A$850, 0))))), "Yes", IF(ISNUMBER(SEARCH("no", LOWER(INDEX(Paste_Here!I$2:I$850, MATCH(B49, Paste_Here!A$2:A$850, 0))))), "No", "")), ""), "")</f>
        <v/>
      </c>
      <c r="U49" s="66"/>
      <c r="V49" s="76" t="str">
        <f>IFERROR(IF(B49&lt;&gt;"", IF(ISTEXT(INDEX(Paste_Here!J$2:J$850, MATCH(B49, Paste_Here!A$2:A$850, 0))), VALUE(INDEX(Paste_Here!J$2:J$850, MATCH(B49, Paste_Here!A$2:A$850, 0))), ""), ""), "")</f>
        <v/>
      </c>
      <c r="W49" s="66"/>
      <c r="X49" s="66"/>
      <c r="Y49" s="76" t="str">
        <f t="shared" si="2"/>
        <v/>
      </c>
      <c r="Z49" s="66"/>
      <c r="AA49" s="76" t="str">
        <f>IFERROR(IF(B49&lt;&gt;"", IF(AND(INDEX(Paste_Here!AI$2:AI$850, MATCH(B49, Paste_Here!A$2:A$850, 0))&lt;&gt;"", ISNUMBER(VALUE(INDEX(Paste_Here!AI$2:AI$850, MATCH(B49, Paste_Here!A$2:A$850, 0))))), INDEX(Paste_Here!AI$2:AI$850, MATCH(B49, Paste_Here!A$2:A$850, 0)), ""), ""), "")</f>
        <v/>
      </c>
      <c r="AB49" s="66"/>
      <c r="AC49" s="76" t="str">
        <f>IFERROR(IF(B49&lt;&gt;"", IF(AND(INDEX(Paste_Here!AJ$2:AJ$850, MATCH(B49, Paste_Here!A$2:A$850, 0))&lt;&gt;"", ISNUMBER(VALUE(INDEX(Paste_Here!AJ$2:AJ$850, MATCH(B49, Paste_Here!A$2:A$850, 0))))), INDEX(Paste_Here!AJ$2:AJ$850, MATCH(B49, Paste_Here!A$2:A$850, 0)), ""), ""), "")</f>
        <v/>
      </c>
      <c r="AD49" s="66"/>
      <c r="AE49" s="76" t="str">
        <f>IFERROR(IF(B49&lt;&gt;"", IF(AND(INDEX(Paste_Here!AK$2:AK$850, MATCH(B49, Paste_Here!A$2:A$850, 0))&lt;&gt;"", ISNUMBER(VALUE(INDEX(Paste_Here!AK$2:AK$850, MATCH(B49, Paste_Here!A$2:A$850, 0))))), INDEX(Paste_Here!AK$2:AK$850, MATCH(B49, Paste_Here!A$2:A$850, 0)), ""), ""), "")</f>
        <v/>
      </c>
      <c r="AF49" s="66"/>
      <c r="AG49" s="76" t="str">
        <f>IFERROR(IF(B49&lt;&gt;"", IF(AND(INDEX(Paste_Here!AL$2:AL$850, MATCH(B49, Paste_Here!A$2:A$850, 0))&lt;&gt;"", ISNUMBER(VALUE(INDEX(Paste_Here!AL$2:AL$850, MATCH(B49, Paste_Here!A$2:A$850, 0))))), INDEX(Paste_Here!AL$2:AL$850, MATCH(B49, Paste_Here!A$2:A$850, 0)), ""), ""), "")</f>
        <v/>
      </c>
      <c r="AH49" s="66"/>
      <c r="AI49" s="76" t="str">
        <f>IFERROR(IF(B49&lt;&gt;"", IF(AND(INDEX(Paste_Here!AH$2:AH$850, MATCH(B49, Paste_Here!A$2:A$850, 0))&lt;&gt;"", ISNUMBER(VALUE(INDEX(Paste_Here!AH$2:AH$850, MATCH(B49, Paste_Here!A$2:A$850, 0))))), IF(VALUE(INDEX(Paste_Here!AH$2:AH$850, MATCH(B49, Paste_Here!A$2:A$850, 0)))=0, "", INDEX(Paste_Here!AH$2:AH$850, MATCH(B49, Paste_Here!A$2:A$850, 0))), ""), ""), "")</f>
        <v/>
      </c>
      <c r="AJ49" s="66"/>
      <c r="AK49" s="76" t="str">
        <f>IFERROR(IF(B49&lt;&gt;"", IF(AND(INDEX(Paste_Here!N$2:N$850, MATCH(B49, Paste_Here!A$2:A$850, 0))&lt;&gt;"", ISNUMBER(VALUE(INDEX(Paste_Here!N$2:N$850, MATCH(B49, Paste_Here!A$2:A$850, 0))))), INDEX(Paste_Here!N$2:N$850, MATCH(B49, Paste_Here!A$2:A$850, 0)), ""), ""), "")</f>
        <v/>
      </c>
      <c r="AL49" s="66"/>
      <c r="AM49" s="76" t="str">
        <f>IFERROR(IF(B49&lt;&gt;"", IF(AND(INDEX(Paste_Here!O$2:O$850, MATCH(B49, Paste_Here!A$2:A$850, 0))&lt;&gt;"", ISNUMBER(VALUE(INDEX(Paste_Here!O$2:O$850, MATCH(B49, Paste_Here!A$2:A$850, 0))))), INDEX(Paste_Here!O$2:O$850, MATCH(B49, Paste_Here!A$2:A$850, 0)), ""), ""), "")</f>
        <v/>
      </c>
      <c r="AN49" s="66"/>
      <c r="AO49" s="76"/>
      <c r="AP49" s="66"/>
      <c r="AQ49" s="76"/>
      <c r="AR49" s="66"/>
      <c r="AS49" s="76"/>
      <c r="AT49" s="66"/>
      <c r="AU49" s="66"/>
      <c r="AV49" s="76" t="str">
        <f t="shared" si="3"/>
        <v/>
      </c>
      <c r="AW49" s="66"/>
      <c r="AX49" s="76" t="str">
        <f>IFERROR(IF(B49&lt;&gt;"", IF(ISNUMBER(SEARCH("Revealed-Potential (Primary Focus)", LOWER(INDEX(Paste_Here!Z$2:Z$850, MATCH(B49, Paste_Here!A$2:A$850, 0))))), "Rev-Potential: Prim", IF(ISNUMBER(SEARCH("Revealed-Potential (Secondary Focus)", LOWER(INDEX(Paste_Here!Z$2:Z$850, MATCH(B49, Paste_Here!A$2:A$850, 0))))), "Rev-Potential: Sec", IF(ISNUMBER(SEARCH("Monitoring", LOWER(INDEX(Paste_Here!Z$2:Z$850, MATCH(B49, Paste_Here!A$2:A$850, 0))))), "Monitoring", IF(ISNUMBER(SEARCH("At-Promise (Secondary Focus)", LOWER(INDEX(Paste_Here!Z$2:Z$850, MATCH(B49, Paste_Here!A$2:A$850, 0))))), "At-Promise: Sec", IF(ISNUMBER(SEARCH("At-Promise (Primary Focus)", LOWER(INDEX(Paste_Here!Z$2:Z$850, MATCH(B49, Paste_Here!A$2:A$850, 0))))), "At-Promise: Prim", ""))))), ""), "")</f>
        <v/>
      </c>
      <c r="AY49" s="66"/>
      <c r="AZ49" s="76"/>
      <c r="BA49" s="66"/>
      <c r="BB49" s="76"/>
      <c r="BC49" s="66"/>
      <c r="BD49" s="76"/>
      <c r="BE49" s="66"/>
      <c r="BF49" s="76"/>
      <c r="BG49" s="66"/>
      <c r="BH49" s="76"/>
      <c r="BI49" s="66"/>
      <c r="BJ49" s="66"/>
      <c r="BK49" s="76" t="str">
        <f t="shared" si="4"/>
        <v/>
      </c>
      <c r="BL49" s="66"/>
      <c r="BM49" s="76" t="str">
        <f>IFERROR(IF(B49&lt;&gt;"", IF(AND(ISNUMBER(VALUE(SUBSTITUTE(SUBSTITUTE(Paste_Here!R49, "br", "-"), "L", ""))), VALUE(SUBSTITUTE(SUBSTITUTE(Paste_Here!R49, "br", "-"), "L", "")) &gt;= 1095), "Yes", IF(AND(ISNUMBER(VALUE(SUBSTITUTE(SUBSTITUTE(Paste_Here!R49, "br", "-"), "L", ""))), VALUE(SUBSTITUTE(SUBSTITUTE(Paste_Here!R49, "br", "-"), "L", "")) &lt;= 1094), "No", "")), ""), "")</f>
        <v/>
      </c>
      <c r="BN49" s="66"/>
      <c r="BO49" s="76" t="str">
        <f>IFERROR(IF(B49&lt;&gt;"", IF(COUNTIF(INDEX(Paste_Here!Y$2:AB$850, MATCH(B49, Paste_Here!A$2:A$850, 0), 0), "yes") &gt; 0, "Yes", IF(COUNTIF(INDEX(Paste_Here!Y$2:AB$850, MATCH(B49, Paste_Here!A$2:A$850, 0), 0), "no") &gt; 0, "No", "")), ""), "")</f>
        <v/>
      </c>
      <c r="BP49" s="66"/>
      <c r="BQ49" s="76" t="str">
        <f>IFERROR(IF(B49&lt;&gt;"", IF(AND(ISNUMBER(VALUE(SUBSTITUTE(SUBSTITUTE(Paste_Here!U49, "em", "-"), "q", ""))), VALUE(SUBSTITUTE(SUBSTITUTE(Paste_Here!U49, "em", "-"), "q", "")) &gt;= 910), "Yes", IF(AND(ISNUMBER(VALUE(SUBSTITUTE(SUBSTITUTE(Paste_Here!U49, "em", "-"), "q", ""))), VALUE(SUBSTITUTE(SUBSTITUTE(Paste_Here!U49, "em", "-"), "q", "")) &lt;= 909), "No", "")), ""), "")</f>
        <v/>
      </c>
      <c r="BR49" s="66"/>
      <c r="BS49" s="76" t="str">
        <f>IFERROR(IF(B49&lt;&gt;"", IF(AND(INDEX(Paste_Here!X$2:X$850, MATCH(B49, Paste_Here!A$2:A$850, 0))&lt;&gt;"", ISNUMBER(VALUE(INDEX(Paste_Here!X$2:X$850, MATCH(B49, Paste_Here!A$2:A$850, 0))))), INDEX(Paste_Here!X$2:X$850, MATCH(B49, Paste_Here!A$2:A$850, 0)), ""), ""), "")</f>
        <v/>
      </c>
      <c r="BT49" s="66"/>
      <c r="BU49" s="76" t="str">
        <f>IFERROR(IF(B49&lt;&gt;"", IF(ISNUMBER(VALUE(INDEX(Paste_Here!G$2:G$850, MATCH(B49, Paste_Here!A$2:A$850, 0)))), IF(VALUE(INDEX(Paste_Here!G$2:G$850, MATCH(B49, Paste_Here!A$2:A$850, 0)))=0, "No", IF(AND(VALUE(INDEX(Paste_Here!G$2:G$850, MATCH(B49, Paste_Here!A$2:A$850, 0)))&gt;=1, VALUE(INDEX(Paste_Here!G$2:G$850, MATCH(B49, Paste_Here!A$2:A$850, 0)))&lt;=4), VALUE(INDEX(Paste_Here!G$2:G$850, MATCH(B49, Paste_Here!A$2:A$850, 0))), "")), ""), ""), "")</f>
        <v/>
      </c>
      <c r="BV49" s="66"/>
      <c r="BW49" s="76" t="str">
        <f>IFERROR(IF(B49&lt;&gt;"", IF(ISNUMBER(VALUE(INDEX(Paste_Here!H$2:H$850, MATCH(B49, Paste_Here!A$2:A$850, 0)))), IF(VALUE(INDEX(Paste_Here!H$2:H$850, MATCH(B49, Paste_Here!A$2:A$850, 0)))=0, "No", IF(AND(VALUE(INDEX(Paste_Here!H$2:H$850, MATCH(B49, Paste_Here!A$2:A$850, 0)))&gt;=1, VALUE(INDEX(Paste_Here!H$2:H$850, MATCH(B49, Paste_Here!A$2:A$850, 0)))&lt;=4), VALUE(INDEX(Paste_Here!H$2:H$850, MATCH(B49, Paste_Here!A$2:A$850, 0))), "")), ""), ""), "")</f>
        <v/>
      </c>
      <c r="BX49" s="66"/>
      <c r="BY49" s="76"/>
      <c r="BZ49" s="66"/>
      <c r="CA49" s="76"/>
      <c r="CB49" s="66"/>
      <c r="CC49" s="66"/>
      <c r="CD49" s="76" t="str">
        <f t="shared" si="5"/>
        <v/>
      </c>
      <c r="CE49" s="66"/>
      <c r="CF49" s="76" t="str">
        <f>IFERROR(IF(B49&lt;&gt;"", IF(AND(INDEX(Paste_Here!P$2:P$850, MATCH(B49, Paste_Here!A$2:A$850, 0))&lt;&gt;"", ISNUMBER(VALUE(INDEX(Paste_Here!P$2:P$850, MATCH(B49, Paste_Here!A$2:A$850, 0))))), INDEX(Paste_Here!P$2:P$850, MATCH(B49, Paste_Here!A$2:A$850, 0)), ""), ""), "")</f>
        <v/>
      </c>
      <c r="CG49" s="66"/>
      <c r="CH49" s="76" t="str">
        <f>IFERROR(IF(B49&lt;&gt;"", IF(ISNUMBER(SEARCH("highrisk", LOWER(INDEX(Paste_Here!Q$2:Q$850, MATCH(B49, Paste_Here!A$2:A$850, 0))))), "High Risk", IF(ISNUMBER(SEARCH("lowrisk", LOWER(INDEX(Paste_Here!Q$2:Q$850, MATCH(B49, Paste_Here!A$2:A$850, 0))))), "Low Risk", IF(ISNUMBER(SEARCH("somerisk", LOWER(INDEX(Paste_Here!Q$2:Q$850, MATCH(B49, Paste_Here!A$2:A$850, 0))))), "Some Risk", ""))), ""), "")</f>
        <v/>
      </c>
      <c r="CI49" s="66"/>
      <c r="CJ49" s="76" t="str">
        <f>IFERROR(IF(B49&lt;&gt;"", IF(AND(INDEX(Paste_Here!AA$2:AA$850, MATCH(B49, Paste_Here!A$2:A$850, 0))&lt;&gt;"", ISNUMBER(VALUE(INDEX(Paste_Here!AA$2:AA$850, MATCH(B49, Paste_Here!A$2:A$850, 0))))), INDEX(Paste_Here!AA$2:AA$850, MATCH(B49, Paste_Here!A$2:A$850, 0)), ""), ""), "")</f>
        <v/>
      </c>
      <c r="CK49" s="66"/>
      <c r="CL49" s="76" t="str">
        <f>IFERROR(IF(B49&lt;&gt;"", IF(LOWER(INDEX(Paste_Here!AB$2:AB$850, MATCH(B49, Paste_Here!A$2:A$850, 0)))="approaching expectations", "Approaching", IF(LOWER(INDEX(Paste_Here!AB$2:AB$850, MATCH(B49, Paste_Here!A$2:A$850, 0)))="met expectations", "Met", IF(LOWER(INDEX(Paste_Here!AB$2:AB$850, MATCH(B49, Paste_Here!A$2:A$850, 0)))="exceeded expectations", "Exceeded", IF(LOWER(INDEX(Paste_Here!AB$2:AB$850, MATCH(B49, Paste_Here!A$2:A$850, 0)))="below expectations", "Below", "")))), ""), "")</f>
        <v/>
      </c>
      <c r="CM49" s="66"/>
      <c r="CN49" s="76" t="str">
        <f>IFERROR(IF(B49&lt;&gt;"", IF(AND(INDEX(Paste_Here!AC$2:AC$850, MATCH(B49, Paste_Here!A$2:A$850, 0))&lt;&gt;"", ISNUMBER(VALUE(INDEX(Paste_Here!AC$2:AC$850, MATCH(B49, Paste_Here!A$2:A$850, 0))))), INDEX(Paste_Here!AC$2:AC$850, MATCH(B49, Paste_Here!A$2:A$850, 0)), ""), ""), "")</f>
        <v/>
      </c>
      <c r="CO49" s="66"/>
      <c r="CP49" s="76"/>
      <c r="CQ49" s="66"/>
      <c r="CR49" s="76"/>
      <c r="CS49" s="66"/>
      <c r="CT49" s="76"/>
      <c r="CU49" s="66"/>
      <c r="CV49" s="76"/>
      <c r="CW49" s="66"/>
      <c r="CX49" s="76"/>
      <c r="CY49" s="66"/>
      <c r="CZ49" s="66"/>
      <c r="DA49" s="76" t="str">
        <f t="shared" si="6"/>
        <v/>
      </c>
      <c r="DB49" s="66"/>
      <c r="DC49" s="76" t="str">
        <f>IFERROR(IF(B49&lt;&gt;"", IF(AND(INDEX(Paste_Here!V$2:V$850, MATCH(B49, Paste_Here!A$2:A$850, 0))&lt;&gt;"", ISNUMBER(VALUE(INDEX(Paste_Here!V$2:V$850, MATCH(B49, Paste_Here!A$2:A$850, 0))))), INDEX(Paste_Here!V$2:V$850, MATCH(B49, Paste_Here!A$2:A$850, 0)), ""), ""), "")</f>
        <v/>
      </c>
      <c r="DD49" s="66"/>
      <c r="DE49" s="76" t="str">
        <f>IFERROR(IF(B49&lt;&gt;"", IF(ISNUMBER(SEARCH("highrisk", LOWER(INDEX(Paste_Here!W$2:W$850, MATCH(B49, Paste_Here!A$2:A$850, 0))))), "High Risk", IF(ISNUMBER(SEARCH("lowrisk", LOWER(INDEX(Paste_Here!W$2:W$850, MATCH(B49, Paste_Here!A$2:A$850, 0))))), "Low Risk", IF(ISNUMBER(SEARCH("somerisk", LOWER(INDEX(Paste_Here!W$2:W$850, MATCH(B49, Paste_Here!A$2:A$850, 0))))), "Some Risk", ""))), ""), "")</f>
        <v/>
      </c>
      <c r="DF49" s="66"/>
      <c r="DG49" s="76" t="str">
        <f>IFERROR(IF(B49&lt;&gt;"", IF(AND(INDEX(Paste_Here!S$2:S$850, MATCH(B49, Paste_Here!A$2:A$850, 0))&lt;&gt;"", ISNUMBER(VALUE(INDEX(Paste_Here!S$2:S$850, MATCH(B49, Paste_Here!A$2:A$850, 0))))), INDEX(Paste_Here!S$2:S$850, MATCH(B49, Paste_Here!A$2:A$850, 0)), ""), ""), "")</f>
        <v/>
      </c>
      <c r="DH49" s="66"/>
      <c r="DI49" s="76" t="str">
        <f>IFERROR(IF(B49&lt;&gt;"", IF(ISNUMBER(SEARCH("highrisk", LOWER(INDEX(Paste_Here!T$2:T$850, MATCH(B49, Paste_Here!A$2:A$850, 0))))), "High Risk", IF(ISNUMBER(SEARCH("lowrisk", LOWER(INDEX(Paste_Here!T$2:T$850, MATCH(B49, Paste_Here!A$2:A$850, 0))))), "Low Risk", IF(ISNUMBER(SEARCH("somerisk", LOWER(INDEX(Paste_Here!T$2:T$850, MATCH(B49, Paste_Here!A$2:A$850, 0))))), "Some Risk", ""))), ""), "")</f>
        <v/>
      </c>
      <c r="DJ49" s="66"/>
      <c r="DK49" s="76" t="str">
        <f>IFERROR(IF(B49&lt;&gt;"", IF(AND(INDEX(Paste_Here!AD$2:AD$850, MATCH(B49, Paste_Here!A$2:A$850, 0))&lt;&gt;"", ISNUMBER(VALUE(INDEX(Paste_Here!AD$2:AD$850, MATCH(B49, Paste_Here!A$2:A$850, 0))))), INDEX(Paste_Here!AD$2:AD$850, MATCH(B49, Paste_Here!A$2:A$850, 0)), ""), ""), "")</f>
        <v/>
      </c>
      <c r="DL49" s="66"/>
      <c r="DM49" s="76" t="str">
        <f>IFERROR(IF(B49&lt;&gt;"", IF(LOWER(INDEX(Paste_Here!AE$2:AE$850, MATCH(B49, Paste_Here!A$2:A$850, 0)))="approaching expectations", "Approaching", IF(LOWER(INDEX(Paste_Here!AE$2:AE$850, MATCH(B49, Paste_Here!A$2:A$850, 0)))="met expectations", "Met", IF(LOWER(INDEX(Paste_Here!AE$2:AE$850, MATCH(B49, Paste_Here!A$2:A$850, 0)))="exceeded expectations", "Exceeded", IF(LOWER(INDEX(Paste_Here!AE$2:AE$850, MATCH(B49, Paste_Here!A$2:A$850, 0)))="below expectations", "Below", "")))), ""), "")</f>
        <v/>
      </c>
      <c r="DN49" s="66"/>
      <c r="DO49" s="76"/>
      <c r="DP49" s="66"/>
      <c r="DQ49" s="76"/>
      <c r="DR49" s="66"/>
      <c r="DS49" s="76"/>
      <c r="DT49" s="66"/>
      <c r="DU49" s="76"/>
      <c r="DV49" s="66"/>
      <c r="DW49" s="66"/>
      <c r="DX49" s="76" t="str">
        <f t="shared" si="7"/>
        <v/>
      </c>
      <c r="DY49" s="66"/>
      <c r="DZ49" s="76"/>
      <c r="EA49" s="66"/>
      <c r="EB49" s="76"/>
      <c r="EC49" s="66"/>
      <c r="ED49" s="76" t="str">
        <f>IFERROR(IF(B49&lt;&gt;"", IF(AND(INDEX(Paste_Here!AF$2:AF$850, MATCH(B49, Paste_Here!A$2:A$850, 0))&lt;&gt;"", ISNUMBER(VALUE(INDEX(Paste_Here!AF$2:AF$850, MATCH(B49, Paste_Here!A$2:A$850, 0))))), INDEX(Paste_Here!AF$2:AF$850, MATCH(B49, Paste_Here!A$2:A$850, 0)), ""), ""), "")</f>
        <v/>
      </c>
      <c r="EE49" s="66"/>
      <c r="EF49" s="76"/>
      <c r="EG49" s="66"/>
      <c r="EH49" s="76"/>
      <c r="EI49" s="66"/>
      <c r="EJ49" s="76" t="str">
        <f>IFERROR(IF(B49&lt;&gt;"", IF(AND(INDEX(Paste_Here!AG$2:AG$850, MATCH(B49, Paste_Here!A$2:A$850, 0))&lt;&gt;"", ISNUMBER(VALUE(INDEX(Paste_Here!AG$2:AG$850, MATCH(B49, Paste_Here!A$2:A$850, 0))))), INDEX(Paste_Here!AG$2:AG$850, MATCH(B49, Paste_Here!A$2:A$850, 0)), ""), ""), "")</f>
        <v/>
      </c>
      <c r="EK49" s="66"/>
      <c r="EL49" s="76"/>
      <c r="EM49" s="66"/>
      <c r="EN49" s="76"/>
      <c r="EO49" s="66"/>
      <c r="EP49" s="76"/>
      <c r="EQ49" s="66"/>
      <c r="ER49" s="76"/>
      <c r="ES49" s="66"/>
      <c r="ET49" s="66"/>
      <c r="EU49" s="76"/>
      <c r="EV49" s="66"/>
      <c r="EW49" s="76"/>
      <c r="EX49" s="66"/>
      <c r="EY49" s="76"/>
      <c r="EZ49" s="66"/>
      <c r="FA49" s="76"/>
      <c r="FB49" s="66"/>
      <c r="FC49" s="76"/>
      <c r="FD49" s="66"/>
      <c r="FE49" s="76"/>
      <c r="FF49" s="66"/>
      <c r="FG49" s="76"/>
      <c r="FH49" s="66"/>
      <c r="FI49" s="76"/>
      <c r="FJ49" s="66"/>
      <c r="FK49" s="76"/>
      <c r="FL49" s="66"/>
      <c r="FM49" s="76"/>
      <c r="FN49" s="66"/>
      <c r="FO49" s="76"/>
      <c r="FP49" s="66"/>
      <c r="FQ49" s="76"/>
      <c r="FR49" s="66"/>
      <c r="FS49" s="76"/>
      <c r="FT49" s="66"/>
      <c r="FU49" s="76"/>
      <c r="FV49" s="66"/>
      <c r="FW49" s="76"/>
      <c r="FX49" s="66"/>
      <c r="FY49" s="76"/>
      <c r="FZ49" s="66"/>
      <c r="GA49" s="76"/>
      <c r="GB49" s="66"/>
      <c r="GC49" s="76"/>
      <c r="GD49" s="66"/>
      <c r="GE49" s="76"/>
      <c r="GF49" s="66"/>
      <c r="GG49" s="76"/>
      <c r="GH49" s="66"/>
      <c r="GI49" s="76"/>
      <c r="GJ49" s="66"/>
      <c r="GK49" s="76"/>
      <c r="GL49" s="66"/>
      <c r="GM49" s="76"/>
      <c r="GN49" s="66"/>
      <c r="GO49" s="76"/>
      <c r="GP49" s="66"/>
      <c r="GQ49" s="76"/>
      <c r="GR49" s="66"/>
      <c r="GS49" s="76"/>
      <c r="GT49" s="66"/>
      <c r="GU49" s="76"/>
      <c r="GV49" s="66"/>
      <c r="GW49" s="76"/>
      <c r="GX49" s="66"/>
      <c r="GY49" s="76"/>
      <c r="GZ49" s="66"/>
      <c r="HA49" s="76"/>
      <c r="HB49" s="66"/>
      <c r="HC49" s="76"/>
      <c r="HD49" s="66"/>
      <c r="HE49" s="76"/>
      <c r="HF49" s="66"/>
      <c r="HG49" s="76"/>
      <c r="HH49" s="66"/>
      <c r="HI49" s="76"/>
      <c r="HJ49" s="66"/>
      <c r="HK49" s="76"/>
      <c r="HL49" s="66"/>
      <c r="HM49" s="76"/>
      <c r="HN49" s="66"/>
      <c r="HO49" s="76"/>
      <c r="HP49" s="66"/>
      <c r="HQ49" s="76"/>
      <c r="HR49" s="66"/>
      <c r="HS49" s="76"/>
      <c r="HT49" s="66"/>
      <c r="HU49" s="76"/>
      <c r="HV49" s="66"/>
      <c r="HW49" s="76"/>
      <c r="HX49" s="66"/>
      <c r="HY49" s="76"/>
      <c r="HZ49" s="66"/>
      <c r="IA49" s="76"/>
      <c r="IB49" s="66"/>
      <c r="IC49" s="76"/>
      <c r="ID49" s="66"/>
      <c r="IE49" s="76"/>
      <c r="IF49" s="66"/>
      <c r="IG49" s="76"/>
      <c r="IH49" s="66"/>
      <c r="II49" s="76"/>
      <c r="IJ49" s="66"/>
      <c r="IK49" s="76"/>
      <c r="IL49" s="66"/>
      <c r="IM49" s="76"/>
      <c r="IN49" s="66"/>
      <c r="IO49" s="76"/>
      <c r="IP49" s="66"/>
      <c r="IQ49" s="76"/>
      <c r="IR49" s="66"/>
      <c r="IS49" s="76"/>
      <c r="IT49" s="66"/>
      <c r="IU49" s="76"/>
      <c r="IV49" s="66"/>
      <c r="IW49" s="76"/>
      <c r="IX49" s="66"/>
      <c r="IY49" s="76"/>
      <c r="IZ49" s="66"/>
      <c r="JA49" s="76"/>
      <c r="JB49" s="66"/>
      <c r="JC49" s="76"/>
      <c r="JD49" s="66"/>
      <c r="JE49" s="76"/>
      <c r="JF49" s="66"/>
      <c r="JG49" s="76"/>
      <c r="JH49" s="66"/>
      <c r="JI49" s="76"/>
      <c r="JJ49" s="66"/>
      <c r="JK49" s="76"/>
      <c r="JL49" s="66"/>
      <c r="JM49" s="76"/>
      <c r="JN49" s="66"/>
      <c r="JO49" s="76"/>
      <c r="JP49" s="66"/>
      <c r="JQ49" s="76"/>
      <c r="JR49" s="66"/>
      <c r="JS49" s="76"/>
      <c r="JT49" s="66"/>
      <c r="JU49" s="76"/>
      <c r="JV49" s="66"/>
      <c r="JW49" s="76"/>
      <c r="JX49" s="66"/>
      <c r="JY49" s="76"/>
      <c r="JZ49" s="66"/>
      <c r="KA49" s="76"/>
      <c r="KB49" s="66"/>
      <c r="KC49" s="76"/>
      <c r="KD49" s="66"/>
      <c r="KE49" s="76"/>
      <c r="KF49" s="66"/>
      <c r="KG49" s="76"/>
      <c r="KH49" s="66"/>
      <c r="KI49" s="76"/>
      <c r="KJ49" s="66"/>
      <c r="KK49" s="76"/>
      <c r="KL49" s="66"/>
      <c r="KM49" s="76"/>
      <c r="KN49" s="66"/>
      <c r="KO49" s="76"/>
      <c r="KP49" s="66"/>
      <c r="KQ49" s="76"/>
      <c r="KR49" s="66"/>
      <c r="KS49" s="76"/>
      <c r="KT49" s="66"/>
      <c r="KU49" s="76"/>
      <c r="KV49" s="66"/>
      <c r="KW49" s="76"/>
      <c r="KX49" s="66"/>
      <c r="KY49" s="76"/>
      <c r="KZ49" s="66"/>
      <c r="LA49" s="76"/>
      <c r="LB49" s="66"/>
      <c r="LC49" s="76"/>
      <c r="LD49" s="66"/>
      <c r="LE49" s="76"/>
      <c r="LF49" s="66"/>
      <c r="LG49" s="76"/>
      <c r="LH49" s="66"/>
      <c r="LI49" s="76"/>
      <c r="LJ49" s="66"/>
      <c r="LK49" s="76"/>
      <c r="LL49" s="66"/>
      <c r="LM49" s="76"/>
      <c r="LN49" s="66"/>
      <c r="LO49" s="76"/>
      <c r="LP49" s="66"/>
      <c r="LQ49" s="76"/>
      <c r="LR49" s="66"/>
      <c r="LS49" s="76"/>
      <c r="LT49" s="66"/>
      <c r="LU49" s="76"/>
      <c r="LV49" s="66"/>
      <c r="LW49" s="76"/>
      <c r="LX49" s="66"/>
      <c r="LY49" s="76"/>
      <c r="LZ49" s="66"/>
      <c r="MA49" s="76"/>
      <c r="MB49" s="66"/>
      <c r="MC49" s="76"/>
      <c r="MD49" s="66"/>
      <c r="MG49" s="1" t="str" cm="1">
        <f t="array" ref="MG49">IFERROR(INDEX(Paste_Here!$B$2:$B$850, MATCH(0, COUNTIF(MG$4:MG48, Paste_Here!$B$2:$B$850) + IF(Paste_Here!$B$2:$B$850="", 1, 0), 0)), "")</f>
        <v/>
      </c>
      <c r="MH49" s="1" t="str">
        <f>IF(MG49&lt;&gt;"", INDEX(Paste_Here!$A$2:$A$850, MATCH(MG49, Paste_Here!$B$2:$B$850, 0)), "")</f>
        <v/>
      </c>
      <c r="MI49" s="1" t="str">
        <f t="shared" si="8"/>
        <v/>
      </c>
      <c r="MJ49" s="1" t="str" cm="1">
        <f t="array" ref="MJ49">IFERROR(INDEX($MI$5:$MI$850, MATCH(SMALL(IF($MI$5:$MI$850&lt;&gt;"", COUNTIF($MI$5:$MI$850, "&lt;"&amp;$MI$5:$MI$850)+1), ROW()-ROW($MJ$5)+1), COUNTIF($MI$5:$MI$850, "&lt;"&amp;$MI$5:$MI$850)+1, 0)), "")</f>
        <v/>
      </c>
    </row>
    <row r="50" spans="1:348">
      <c r="A50" s="66"/>
      <c r="B50" s="76" t="str">
        <f t="shared" si="1"/>
        <v/>
      </c>
      <c r="C50" s="66"/>
      <c r="D50" s="76" t="str">
        <f>IFERROR(IF(B50&lt;&gt;"", IF(AND(INDEX(Paste_Here!B$2:B$850, MATCH(B50, Paste_Here!A$2:A$850, 0))&lt;&gt;"", ISNUMBER(VALUE(INDEX(Paste_Here!B$2:B$850, MATCH(B50, Paste_Here!A$2:A$850, 0))))), INDEX(Paste_Here!B$2:B$850, MATCH(B50, Paste_Here!A$2:A$850, 0)), ""), ""), "")</f>
        <v/>
      </c>
      <c r="E50" s="66"/>
      <c r="F50" s="76" t="str">
        <f>IFERROR(IF(B50&lt;&gt;"", IF(ISTEXT(INDEX(Paste_Here!K$2:K$850, MATCH(B50, Paste_Here!A$2:A$850, 0))), INDEX(Paste_Here!K$2:K$850, MATCH(B50, Paste_Here!A$2:A$850, 0)), ""), ""), "")</f>
        <v/>
      </c>
      <c r="G50" s="66"/>
      <c r="H50" s="76" t="str">
        <f>IFERROR(IF(B50&lt;&gt;"", IF(ISTEXT(INDEX(Paste_Here!C$2:C$850, MATCH(B50, Paste_Here!A$2:A$850, 0))), INDEX(Paste_Here!C$2:C$850, MATCH(B50, Paste_Here!A$2:A$850, 0)), ""), ""), "")</f>
        <v/>
      </c>
      <c r="I50" s="66"/>
      <c r="J50" s="76" t="str">
        <f>IFERROR(IF(B50&lt;&gt;"", IF(ISNUMBER(SEARCH("s", LOWER(INDEX(Paste_Here!M$2:M$850, MATCH(B50, Paste_Here!A$2:A$850, 0))))), "Yes", IF(INDEX(Paste_Here!M$2:M$850, MATCH(B50, Paste_Here!A$2:A$850, 0))&lt;&gt;"", "No", "")), ""), "")</f>
        <v/>
      </c>
      <c r="K50" s="66"/>
      <c r="L50" s="76" t="str">
        <f>IFERROR(IF(B50&lt;&gt;"", IF(ISNUMBER(SEARCH("yes", LOWER(INDEX(Paste_Here!E$2:E$850, MATCH(B50, Paste_Here!A$2:A$850, 0))))), "Yes", IF(ISNUMBER(SEARCH("no", LOWER(INDEX(Paste_Here!E$2:E$850, MATCH(B50, Paste_Here!A$2:A$850, 0))))), "No", "")), ""), "")</f>
        <v/>
      </c>
      <c r="M50" s="66"/>
      <c r="N50" s="76" t="str">
        <f>IFERROR(IF(B50&lt;&gt;"", IF(ISNUMBER(SEARCH("yes", LOWER(INDEX(Paste_Here!F$2:F$850, MATCH(B50, Paste_Here!A$2:A$850, 0))))), "Yes", IF(ISNUMBER(SEARCH("no", LOWER(INDEX(Paste_Here!F$2:F$850, MATCH(B50, Paste_Here!A$2:A$850, 0))))), "No", "")), ""), "")</f>
        <v/>
      </c>
      <c r="O50" s="66"/>
      <c r="P50" s="76" t="str">
        <f>IFERROR(IF(B50&lt;&gt;"", IF(ISNUMBER(SEARCH("yes", LOWER(INDEX(Paste_Here!L$2:L$850, MATCH(B50, Paste_Here!A$2:A$850, 0))))), "Yes", IF(ISNUMBER(SEARCH("no", LOWER(INDEX(Paste_Here!L$2:L$850, MATCH(B50, Paste_Here!A$2:A$850, 0))))), "No", "")), ""), "")</f>
        <v/>
      </c>
      <c r="Q50" s="66"/>
      <c r="R50" s="76" t="str">
        <f>IFERROR(IF(B50&lt;&gt;"", IF(ISNUMBER(SEARCH("transitional 2", LOWER(INDEX(Paste_Here!D$2:D$850, MATCH(B50, Paste_Here!A$2:A$850, 0))))), "T2", IF(ISNUMBER(SEARCH("transitional 1", LOWER(INDEX(Paste_Here!D$2:D$850, MATCH(B50, Paste_Here!A$2:A$850, 0))))), "T1", IF(ISNUMBER(SEARCH("waived ell services", LOWER(INDEX(Paste_Here!D$2:D$850, MATCH(B50, Paste_Here!A$2:A$850, 0))))), "W", IF(ISNUMBER(SEARCH("english language learner", LOWER(INDEX(Paste_Here!D$2:D$850, MATCH(B50, Paste_Here!A$2:A$850, 0))))), "L", "")))), ""), "")</f>
        <v/>
      </c>
      <c r="S50" s="66"/>
      <c r="T50" s="76" t="str">
        <f>IFERROR(IF(B50&lt;&gt;"", IF(ISNUMBER(SEARCH("yes", LOWER(INDEX(Paste_Here!I$2:I$850, MATCH(B50, Paste_Here!A$2:A$850, 0))))), "Yes", IF(ISNUMBER(SEARCH("no", LOWER(INDEX(Paste_Here!I$2:I$850, MATCH(B50, Paste_Here!A$2:A$850, 0))))), "No", "")), ""), "")</f>
        <v/>
      </c>
      <c r="U50" s="66"/>
      <c r="V50" s="76" t="str">
        <f>IFERROR(IF(B50&lt;&gt;"", IF(ISTEXT(INDEX(Paste_Here!J$2:J$850, MATCH(B50, Paste_Here!A$2:A$850, 0))), VALUE(INDEX(Paste_Here!J$2:J$850, MATCH(B50, Paste_Here!A$2:A$850, 0))), ""), ""), "")</f>
        <v/>
      </c>
      <c r="W50" s="66"/>
      <c r="X50" s="66"/>
      <c r="Y50" s="76" t="str">
        <f t="shared" si="2"/>
        <v/>
      </c>
      <c r="Z50" s="66"/>
      <c r="AA50" s="76" t="str">
        <f>IFERROR(IF(B50&lt;&gt;"", IF(AND(INDEX(Paste_Here!AI$2:AI$850, MATCH(B50, Paste_Here!A$2:A$850, 0))&lt;&gt;"", ISNUMBER(VALUE(INDEX(Paste_Here!AI$2:AI$850, MATCH(B50, Paste_Here!A$2:A$850, 0))))), INDEX(Paste_Here!AI$2:AI$850, MATCH(B50, Paste_Here!A$2:A$850, 0)), ""), ""), "")</f>
        <v/>
      </c>
      <c r="AB50" s="66"/>
      <c r="AC50" s="76" t="str">
        <f>IFERROR(IF(B50&lt;&gt;"", IF(AND(INDEX(Paste_Here!AJ$2:AJ$850, MATCH(B50, Paste_Here!A$2:A$850, 0))&lt;&gt;"", ISNUMBER(VALUE(INDEX(Paste_Here!AJ$2:AJ$850, MATCH(B50, Paste_Here!A$2:A$850, 0))))), INDEX(Paste_Here!AJ$2:AJ$850, MATCH(B50, Paste_Here!A$2:A$850, 0)), ""), ""), "")</f>
        <v/>
      </c>
      <c r="AD50" s="66"/>
      <c r="AE50" s="76" t="str">
        <f>IFERROR(IF(B50&lt;&gt;"", IF(AND(INDEX(Paste_Here!AK$2:AK$850, MATCH(B50, Paste_Here!A$2:A$850, 0))&lt;&gt;"", ISNUMBER(VALUE(INDEX(Paste_Here!AK$2:AK$850, MATCH(B50, Paste_Here!A$2:A$850, 0))))), INDEX(Paste_Here!AK$2:AK$850, MATCH(B50, Paste_Here!A$2:A$850, 0)), ""), ""), "")</f>
        <v/>
      </c>
      <c r="AF50" s="66"/>
      <c r="AG50" s="76" t="str">
        <f>IFERROR(IF(B50&lt;&gt;"", IF(AND(INDEX(Paste_Here!AL$2:AL$850, MATCH(B50, Paste_Here!A$2:A$850, 0))&lt;&gt;"", ISNUMBER(VALUE(INDEX(Paste_Here!AL$2:AL$850, MATCH(B50, Paste_Here!A$2:A$850, 0))))), INDEX(Paste_Here!AL$2:AL$850, MATCH(B50, Paste_Here!A$2:A$850, 0)), ""), ""), "")</f>
        <v/>
      </c>
      <c r="AH50" s="66"/>
      <c r="AI50" s="76" t="str">
        <f>IFERROR(IF(B50&lt;&gt;"", IF(AND(INDEX(Paste_Here!AH$2:AH$850, MATCH(B50, Paste_Here!A$2:A$850, 0))&lt;&gt;"", ISNUMBER(VALUE(INDEX(Paste_Here!AH$2:AH$850, MATCH(B50, Paste_Here!A$2:A$850, 0))))), IF(VALUE(INDEX(Paste_Here!AH$2:AH$850, MATCH(B50, Paste_Here!A$2:A$850, 0)))=0, "", INDEX(Paste_Here!AH$2:AH$850, MATCH(B50, Paste_Here!A$2:A$850, 0))), ""), ""), "")</f>
        <v/>
      </c>
      <c r="AJ50" s="66"/>
      <c r="AK50" s="76" t="str">
        <f>IFERROR(IF(B50&lt;&gt;"", IF(AND(INDEX(Paste_Here!N$2:N$850, MATCH(B50, Paste_Here!A$2:A$850, 0))&lt;&gt;"", ISNUMBER(VALUE(INDEX(Paste_Here!N$2:N$850, MATCH(B50, Paste_Here!A$2:A$850, 0))))), INDEX(Paste_Here!N$2:N$850, MATCH(B50, Paste_Here!A$2:A$850, 0)), ""), ""), "")</f>
        <v/>
      </c>
      <c r="AL50" s="66"/>
      <c r="AM50" s="76" t="str">
        <f>IFERROR(IF(B50&lt;&gt;"", IF(AND(INDEX(Paste_Here!O$2:O$850, MATCH(B50, Paste_Here!A$2:A$850, 0))&lt;&gt;"", ISNUMBER(VALUE(INDEX(Paste_Here!O$2:O$850, MATCH(B50, Paste_Here!A$2:A$850, 0))))), INDEX(Paste_Here!O$2:O$850, MATCH(B50, Paste_Here!A$2:A$850, 0)), ""), ""), "")</f>
        <v/>
      </c>
      <c r="AN50" s="66"/>
      <c r="AO50" s="76"/>
      <c r="AP50" s="66"/>
      <c r="AQ50" s="76"/>
      <c r="AR50" s="66"/>
      <c r="AS50" s="76"/>
      <c r="AT50" s="66"/>
      <c r="AU50" s="66"/>
      <c r="AV50" s="76" t="str">
        <f t="shared" si="3"/>
        <v/>
      </c>
      <c r="AW50" s="66"/>
      <c r="AX50" s="76" t="str">
        <f>IFERROR(IF(B50&lt;&gt;"", IF(ISNUMBER(SEARCH("Revealed-Potential (Primary Focus)", LOWER(INDEX(Paste_Here!Z$2:Z$850, MATCH(B50, Paste_Here!A$2:A$850, 0))))), "Rev-Potential: Prim", IF(ISNUMBER(SEARCH("Revealed-Potential (Secondary Focus)", LOWER(INDEX(Paste_Here!Z$2:Z$850, MATCH(B50, Paste_Here!A$2:A$850, 0))))), "Rev-Potential: Sec", IF(ISNUMBER(SEARCH("Monitoring", LOWER(INDEX(Paste_Here!Z$2:Z$850, MATCH(B50, Paste_Here!A$2:A$850, 0))))), "Monitoring", IF(ISNUMBER(SEARCH("At-Promise (Secondary Focus)", LOWER(INDEX(Paste_Here!Z$2:Z$850, MATCH(B50, Paste_Here!A$2:A$850, 0))))), "At-Promise: Sec", IF(ISNUMBER(SEARCH("At-Promise (Primary Focus)", LOWER(INDEX(Paste_Here!Z$2:Z$850, MATCH(B50, Paste_Here!A$2:A$850, 0))))), "At-Promise: Prim", ""))))), ""), "")</f>
        <v/>
      </c>
      <c r="AY50" s="66"/>
      <c r="AZ50" s="76"/>
      <c r="BA50" s="66"/>
      <c r="BB50" s="76"/>
      <c r="BC50" s="66"/>
      <c r="BD50" s="76"/>
      <c r="BE50" s="66"/>
      <c r="BF50" s="76"/>
      <c r="BG50" s="66"/>
      <c r="BH50" s="76"/>
      <c r="BI50" s="66"/>
      <c r="BJ50" s="66"/>
      <c r="BK50" s="76" t="str">
        <f t="shared" si="4"/>
        <v/>
      </c>
      <c r="BL50" s="66"/>
      <c r="BM50" s="76" t="str">
        <f>IFERROR(IF(B50&lt;&gt;"", IF(AND(ISNUMBER(VALUE(SUBSTITUTE(SUBSTITUTE(Paste_Here!R50, "br", "-"), "L", ""))), VALUE(SUBSTITUTE(SUBSTITUTE(Paste_Here!R50, "br", "-"), "L", "")) &gt;= 1095), "Yes", IF(AND(ISNUMBER(VALUE(SUBSTITUTE(SUBSTITUTE(Paste_Here!R50, "br", "-"), "L", ""))), VALUE(SUBSTITUTE(SUBSTITUTE(Paste_Here!R50, "br", "-"), "L", "")) &lt;= 1094), "No", "")), ""), "")</f>
        <v/>
      </c>
      <c r="BN50" s="66"/>
      <c r="BO50" s="76" t="str">
        <f>IFERROR(IF(B50&lt;&gt;"", IF(COUNTIF(INDEX(Paste_Here!Y$2:AB$850, MATCH(B50, Paste_Here!A$2:A$850, 0), 0), "yes") &gt; 0, "Yes", IF(COUNTIF(INDEX(Paste_Here!Y$2:AB$850, MATCH(B50, Paste_Here!A$2:A$850, 0), 0), "no") &gt; 0, "No", "")), ""), "")</f>
        <v/>
      </c>
      <c r="BP50" s="66"/>
      <c r="BQ50" s="76" t="str">
        <f>IFERROR(IF(B50&lt;&gt;"", IF(AND(ISNUMBER(VALUE(SUBSTITUTE(SUBSTITUTE(Paste_Here!U50, "em", "-"), "q", ""))), VALUE(SUBSTITUTE(SUBSTITUTE(Paste_Here!U50, "em", "-"), "q", "")) &gt;= 910), "Yes", IF(AND(ISNUMBER(VALUE(SUBSTITUTE(SUBSTITUTE(Paste_Here!U50, "em", "-"), "q", ""))), VALUE(SUBSTITUTE(SUBSTITUTE(Paste_Here!U50, "em", "-"), "q", "")) &lt;= 909), "No", "")), ""), "")</f>
        <v/>
      </c>
      <c r="BR50" s="66"/>
      <c r="BS50" s="76" t="str">
        <f>IFERROR(IF(B50&lt;&gt;"", IF(AND(INDEX(Paste_Here!X$2:X$850, MATCH(B50, Paste_Here!A$2:A$850, 0))&lt;&gt;"", ISNUMBER(VALUE(INDEX(Paste_Here!X$2:X$850, MATCH(B50, Paste_Here!A$2:A$850, 0))))), INDEX(Paste_Here!X$2:X$850, MATCH(B50, Paste_Here!A$2:A$850, 0)), ""), ""), "")</f>
        <v/>
      </c>
      <c r="BT50" s="66"/>
      <c r="BU50" s="76" t="str">
        <f>IFERROR(IF(B50&lt;&gt;"", IF(ISNUMBER(VALUE(INDEX(Paste_Here!G$2:G$850, MATCH(B50, Paste_Here!A$2:A$850, 0)))), IF(VALUE(INDEX(Paste_Here!G$2:G$850, MATCH(B50, Paste_Here!A$2:A$850, 0)))=0, "No", IF(AND(VALUE(INDEX(Paste_Here!G$2:G$850, MATCH(B50, Paste_Here!A$2:A$850, 0)))&gt;=1, VALUE(INDEX(Paste_Here!G$2:G$850, MATCH(B50, Paste_Here!A$2:A$850, 0)))&lt;=4), VALUE(INDEX(Paste_Here!G$2:G$850, MATCH(B50, Paste_Here!A$2:A$850, 0))), "")), ""), ""), "")</f>
        <v/>
      </c>
      <c r="BV50" s="66"/>
      <c r="BW50" s="76" t="str">
        <f>IFERROR(IF(B50&lt;&gt;"", IF(ISNUMBER(VALUE(INDEX(Paste_Here!H$2:H$850, MATCH(B50, Paste_Here!A$2:A$850, 0)))), IF(VALUE(INDEX(Paste_Here!H$2:H$850, MATCH(B50, Paste_Here!A$2:A$850, 0)))=0, "No", IF(AND(VALUE(INDEX(Paste_Here!H$2:H$850, MATCH(B50, Paste_Here!A$2:A$850, 0)))&gt;=1, VALUE(INDEX(Paste_Here!H$2:H$850, MATCH(B50, Paste_Here!A$2:A$850, 0)))&lt;=4), VALUE(INDEX(Paste_Here!H$2:H$850, MATCH(B50, Paste_Here!A$2:A$850, 0))), "")), ""), ""), "")</f>
        <v/>
      </c>
      <c r="BX50" s="66"/>
      <c r="BY50" s="76"/>
      <c r="BZ50" s="66"/>
      <c r="CA50" s="76"/>
      <c r="CB50" s="66"/>
      <c r="CC50" s="66"/>
      <c r="CD50" s="76" t="str">
        <f t="shared" si="5"/>
        <v/>
      </c>
      <c r="CE50" s="66"/>
      <c r="CF50" s="76" t="str">
        <f>IFERROR(IF(B50&lt;&gt;"", IF(AND(INDEX(Paste_Here!P$2:P$850, MATCH(B50, Paste_Here!A$2:A$850, 0))&lt;&gt;"", ISNUMBER(VALUE(INDEX(Paste_Here!P$2:P$850, MATCH(B50, Paste_Here!A$2:A$850, 0))))), INDEX(Paste_Here!P$2:P$850, MATCH(B50, Paste_Here!A$2:A$850, 0)), ""), ""), "")</f>
        <v/>
      </c>
      <c r="CG50" s="66"/>
      <c r="CH50" s="76" t="str">
        <f>IFERROR(IF(B50&lt;&gt;"", IF(ISNUMBER(SEARCH("highrisk", LOWER(INDEX(Paste_Here!Q$2:Q$850, MATCH(B50, Paste_Here!A$2:A$850, 0))))), "High Risk", IF(ISNUMBER(SEARCH("lowrisk", LOWER(INDEX(Paste_Here!Q$2:Q$850, MATCH(B50, Paste_Here!A$2:A$850, 0))))), "Low Risk", IF(ISNUMBER(SEARCH("somerisk", LOWER(INDEX(Paste_Here!Q$2:Q$850, MATCH(B50, Paste_Here!A$2:A$850, 0))))), "Some Risk", ""))), ""), "")</f>
        <v/>
      </c>
      <c r="CI50" s="66"/>
      <c r="CJ50" s="76" t="str">
        <f>IFERROR(IF(B50&lt;&gt;"", IF(AND(INDEX(Paste_Here!AA$2:AA$850, MATCH(B50, Paste_Here!A$2:A$850, 0))&lt;&gt;"", ISNUMBER(VALUE(INDEX(Paste_Here!AA$2:AA$850, MATCH(B50, Paste_Here!A$2:A$850, 0))))), INDEX(Paste_Here!AA$2:AA$850, MATCH(B50, Paste_Here!A$2:A$850, 0)), ""), ""), "")</f>
        <v/>
      </c>
      <c r="CK50" s="66"/>
      <c r="CL50" s="76" t="str">
        <f>IFERROR(IF(B50&lt;&gt;"", IF(LOWER(INDEX(Paste_Here!AB$2:AB$850, MATCH(B50, Paste_Here!A$2:A$850, 0)))="approaching expectations", "Approaching", IF(LOWER(INDEX(Paste_Here!AB$2:AB$850, MATCH(B50, Paste_Here!A$2:A$850, 0)))="met expectations", "Met", IF(LOWER(INDEX(Paste_Here!AB$2:AB$850, MATCH(B50, Paste_Here!A$2:A$850, 0)))="exceeded expectations", "Exceeded", IF(LOWER(INDEX(Paste_Here!AB$2:AB$850, MATCH(B50, Paste_Here!A$2:A$850, 0)))="below expectations", "Below", "")))), ""), "")</f>
        <v/>
      </c>
      <c r="CM50" s="66"/>
      <c r="CN50" s="76" t="str">
        <f>IFERROR(IF(B50&lt;&gt;"", IF(AND(INDEX(Paste_Here!AC$2:AC$850, MATCH(B50, Paste_Here!A$2:A$850, 0))&lt;&gt;"", ISNUMBER(VALUE(INDEX(Paste_Here!AC$2:AC$850, MATCH(B50, Paste_Here!A$2:A$850, 0))))), INDEX(Paste_Here!AC$2:AC$850, MATCH(B50, Paste_Here!A$2:A$850, 0)), ""), ""), "")</f>
        <v/>
      </c>
      <c r="CO50" s="66"/>
      <c r="CP50" s="76"/>
      <c r="CQ50" s="66"/>
      <c r="CR50" s="76"/>
      <c r="CS50" s="66"/>
      <c r="CT50" s="76"/>
      <c r="CU50" s="66"/>
      <c r="CV50" s="76"/>
      <c r="CW50" s="66"/>
      <c r="CX50" s="76"/>
      <c r="CY50" s="66"/>
      <c r="CZ50" s="66"/>
      <c r="DA50" s="76" t="str">
        <f t="shared" si="6"/>
        <v/>
      </c>
      <c r="DB50" s="66"/>
      <c r="DC50" s="76" t="str">
        <f>IFERROR(IF(B50&lt;&gt;"", IF(AND(INDEX(Paste_Here!V$2:V$850, MATCH(B50, Paste_Here!A$2:A$850, 0))&lt;&gt;"", ISNUMBER(VALUE(INDEX(Paste_Here!V$2:V$850, MATCH(B50, Paste_Here!A$2:A$850, 0))))), INDEX(Paste_Here!V$2:V$850, MATCH(B50, Paste_Here!A$2:A$850, 0)), ""), ""), "")</f>
        <v/>
      </c>
      <c r="DD50" s="66"/>
      <c r="DE50" s="76" t="str">
        <f>IFERROR(IF(B50&lt;&gt;"", IF(ISNUMBER(SEARCH("highrisk", LOWER(INDEX(Paste_Here!W$2:W$850, MATCH(B50, Paste_Here!A$2:A$850, 0))))), "High Risk", IF(ISNUMBER(SEARCH("lowrisk", LOWER(INDEX(Paste_Here!W$2:W$850, MATCH(B50, Paste_Here!A$2:A$850, 0))))), "Low Risk", IF(ISNUMBER(SEARCH("somerisk", LOWER(INDEX(Paste_Here!W$2:W$850, MATCH(B50, Paste_Here!A$2:A$850, 0))))), "Some Risk", ""))), ""), "")</f>
        <v/>
      </c>
      <c r="DF50" s="66"/>
      <c r="DG50" s="76" t="str">
        <f>IFERROR(IF(B50&lt;&gt;"", IF(AND(INDEX(Paste_Here!S$2:S$850, MATCH(B50, Paste_Here!A$2:A$850, 0))&lt;&gt;"", ISNUMBER(VALUE(INDEX(Paste_Here!S$2:S$850, MATCH(B50, Paste_Here!A$2:A$850, 0))))), INDEX(Paste_Here!S$2:S$850, MATCH(B50, Paste_Here!A$2:A$850, 0)), ""), ""), "")</f>
        <v/>
      </c>
      <c r="DH50" s="66"/>
      <c r="DI50" s="76" t="str">
        <f>IFERROR(IF(B50&lt;&gt;"", IF(ISNUMBER(SEARCH("highrisk", LOWER(INDEX(Paste_Here!T$2:T$850, MATCH(B50, Paste_Here!A$2:A$850, 0))))), "High Risk", IF(ISNUMBER(SEARCH("lowrisk", LOWER(INDEX(Paste_Here!T$2:T$850, MATCH(B50, Paste_Here!A$2:A$850, 0))))), "Low Risk", IF(ISNUMBER(SEARCH("somerisk", LOWER(INDEX(Paste_Here!T$2:T$850, MATCH(B50, Paste_Here!A$2:A$850, 0))))), "Some Risk", ""))), ""), "")</f>
        <v/>
      </c>
      <c r="DJ50" s="66"/>
      <c r="DK50" s="76" t="str">
        <f>IFERROR(IF(B50&lt;&gt;"", IF(AND(INDEX(Paste_Here!AD$2:AD$850, MATCH(B50, Paste_Here!A$2:A$850, 0))&lt;&gt;"", ISNUMBER(VALUE(INDEX(Paste_Here!AD$2:AD$850, MATCH(B50, Paste_Here!A$2:A$850, 0))))), INDEX(Paste_Here!AD$2:AD$850, MATCH(B50, Paste_Here!A$2:A$850, 0)), ""), ""), "")</f>
        <v/>
      </c>
      <c r="DL50" s="66"/>
      <c r="DM50" s="76" t="str">
        <f>IFERROR(IF(B50&lt;&gt;"", IF(LOWER(INDEX(Paste_Here!AE$2:AE$850, MATCH(B50, Paste_Here!A$2:A$850, 0)))="approaching expectations", "Approaching", IF(LOWER(INDEX(Paste_Here!AE$2:AE$850, MATCH(B50, Paste_Here!A$2:A$850, 0)))="met expectations", "Met", IF(LOWER(INDEX(Paste_Here!AE$2:AE$850, MATCH(B50, Paste_Here!A$2:A$850, 0)))="exceeded expectations", "Exceeded", IF(LOWER(INDEX(Paste_Here!AE$2:AE$850, MATCH(B50, Paste_Here!A$2:A$850, 0)))="below expectations", "Below", "")))), ""), "")</f>
        <v/>
      </c>
      <c r="DN50" s="66"/>
      <c r="DO50" s="76"/>
      <c r="DP50" s="66"/>
      <c r="DQ50" s="76"/>
      <c r="DR50" s="66"/>
      <c r="DS50" s="76"/>
      <c r="DT50" s="66"/>
      <c r="DU50" s="76"/>
      <c r="DV50" s="66"/>
      <c r="DW50" s="66"/>
      <c r="DX50" s="76" t="str">
        <f t="shared" si="7"/>
        <v/>
      </c>
      <c r="DY50" s="66"/>
      <c r="DZ50" s="76"/>
      <c r="EA50" s="66"/>
      <c r="EB50" s="76"/>
      <c r="EC50" s="66"/>
      <c r="ED50" s="76" t="str">
        <f>IFERROR(IF(B50&lt;&gt;"", IF(AND(INDEX(Paste_Here!AF$2:AF$850, MATCH(B50, Paste_Here!A$2:A$850, 0))&lt;&gt;"", ISNUMBER(VALUE(INDEX(Paste_Here!AF$2:AF$850, MATCH(B50, Paste_Here!A$2:A$850, 0))))), INDEX(Paste_Here!AF$2:AF$850, MATCH(B50, Paste_Here!A$2:A$850, 0)), ""), ""), "")</f>
        <v/>
      </c>
      <c r="EE50" s="66"/>
      <c r="EF50" s="76"/>
      <c r="EG50" s="66"/>
      <c r="EH50" s="76"/>
      <c r="EI50" s="66"/>
      <c r="EJ50" s="76" t="str">
        <f>IFERROR(IF(B50&lt;&gt;"", IF(AND(INDEX(Paste_Here!AG$2:AG$850, MATCH(B50, Paste_Here!A$2:A$850, 0))&lt;&gt;"", ISNUMBER(VALUE(INDEX(Paste_Here!AG$2:AG$850, MATCH(B50, Paste_Here!A$2:A$850, 0))))), INDEX(Paste_Here!AG$2:AG$850, MATCH(B50, Paste_Here!A$2:A$850, 0)), ""), ""), "")</f>
        <v/>
      </c>
      <c r="EK50" s="66"/>
      <c r="EL50" s="76"/>
      <c r="EM50" s="66"/>
      <c r="EN50" s="76"/>
      <c r="EO50" s="66"/>
      <c r="EP50" s="76"/>
      <c r="EQ50" s="66"/>
      <c r="ER50" s="76"/>
      <c r="ES50" s="66"/>
      <c r="ET50" s="66"/>
      <c r="EU50" s="76"/>
      <c r="EV50" s="66"/>
      <c r="EW50" s="76"/>
      <c r="EX50" s="66"/>
      <c r="EY50" s="76"/>
      <c r="EZ50" s="66"/>
      <c r="FA50" s="76"/>
      <c r="FB50" s="66"/>
      <c r="FC50" s="76"/>
      <c r="FD50" s="66"/>
      <c r="FE50" s="76"/>
      <c r="FF50" s="66"/>
      <c r="FG50" s="76"/>
      <c r="FH50" s="66"/>
      <c r="FI50" s="76"/>
      <c r="FJ50" s="66"/>
      <c r="FK50" s="76"/>
      <c r="FL50" s="66"/>
      <c r="FM50" s="76"/>
      <c r="FN50" s="66"/>
      <c r="FO50" s="76"/>
      <c r="FP50" s="66"/>
      <c r="FQ50" s="76"/>
      <c r="FR50" s="66"/>
      <c r="FS50" s="76"/>
      <c r="FT50" s="66"/>
      <c r="FU50" s="76"/>
      <c r="FV50" s="66"/>
      <c r="FW50" s="76"/>
      <c r="FX50" s="66"/>
      <c r="FY50" s="76"/>
      <c r="FZ50" s="66"/>
      <c r="GA50" s="76"/>
      <c r="GB50" s="66"/>
      <c r="GC50" s="76"/>
      <c r="GD50" s="66"/>
      <c r="GE50" s="76"/>
      <c r="GF50" s="66"/>
      <c r="GG50" s="76"/>
      <c r="GH50" s="66"/>
      <c r="GI50" s="76"/>
      <c r="GJ50" s="66"/>
      <c r="GK50" s="76"/>
      <c r="GL50" s="66"/>
      <c r="GM50" s="76"/>
      <c r="GN50" s="66"/>
      <c r="GO50" s="76"/>
      <c r="GP50" s="66"/>
      <c r="GQ50" s="76"/>
      <c r="GR50" s="66"/>
      <c r="GS50" s="76"/>
      <c r="GT50" s="66"/>
      <c r="GU50" s="76"/>
      <c r="GV50" s="66"/>
      <c r="GW50" s="76"/>
      <c r="GX50" s="66"/>
      <c r="GY50" s="76"/>
      <c r="GZ50" s="66"/>
      <c r="HA50" s="76"/>
      <c r="HB50" s="66"/>
      <c r="HC50" s="76"/>
      <c r="HD50" s="66"/>
      <c r="HE50" s="76"/>
      <c r="HF50" s="66"/>
      <c r="HG50" s="76"/>
      <c r="HH50" s="66"/>
      <c r="HI50" s="76"/>
      <c r="HJ50" s="66"/>
      <c r="HK50" s="76"/>
      <c r="HL50" s="66"/>
      <c r="HM50" s="76"/>
      <c r="HN50" s="66"/>
      <c r="HO50" s="76"/>
      <c r="HP50" s="66"/>
      <c r="HQ50" s="76"/>
      <c r="HR50" s="66"/>
      <c r="HS50" s="76"/>
      <c r="HT50" s="66"/>
      <c r="HU50" s="76"/>
      <c r="HV50" s="66"/>
      <c r="HW50" s="76"/>
      <c r="HX50" s="66"/>
      <c r="HY50" s="76"/>
      <c r="HZ50" s="66"/>
      <c r="IA50" s="76"/>
      <c r="IB50" s="66"/>
      <c r="IC50" s="76"/>
      <c r="ID50" s="66"/>
      <c r="IE50" s="76"/>
      <c r="IF50" s="66"/>
      <c r="IG50" s="76"/>
      <c r="IH50" s="66"/>
      <c r="II50" s="76"/>
      <c r="IJ50" s="66"/>
      <c r="IK50" s="76"/>
      <c r="IL50" s="66"/>
      <c r="IM50" s="76"/>
      <c r="IN50" s="66"/>
      <c r="IO50" s="76"/>
      <c r="IP50" s="66"/>
      <c r="IQ50" s="76"/>
      <c r="IR50" s="66"/>
      <c r="IS50" s="76"/>
      <c r="IT50" s="66"/>
      <c r="IU50" s="76"/>
      <c r="IV50" s="66"/>
      <c r="IW50" s="76"/>
      <c r="IX50" s="66"/>
      <c r="IY50" s="76"/>
      <c r="IZ50" s="66"/>
      <c r="JA50" s="76"/>
      <c r="JB50" s="66"/>
      <c r="JC50" s="76"/>
      <c r="JD50" s="66"/>
      <c r="JE50" s="76"/>
      <c r="JF50" s="66"/>
      <c r="JG50" s="76"/>
      <c r="JH50" s="66"/>
      <c r="JI50" s="76"/>
      <c r="JJ50" s="66"/>
      <c r="JK50" s="76"/>
      <c r="JL50" s="66"/>
      <c r="JM50" s="76"/>
      <c r="JN50" s="66"/>
      <c r="JO50" s="76"/>
      <c r="JP50" s="66"/>
      <c r="JQ50" s="76"/>
      <c r="JR50" s="66"/>
      <c r="JS50" s="76"/>
      <c r="JT50" s="66"/>
      <c r="JU50" s="76"/>
      <c r="JV50" s="66"/>
      <c r="JW50" s="76"/>
      <c r="JX50" s="66"/>
      <c r="JY50" s="76"/>
      <c r="JZ50" s="66"/>
      <c r="KA50" s="76"/>
      <c r="KB50" s="66"/>
      <c r="KC50" s="76"/>
      <c r="KD50" s="66"/>
      <c r="KE50" s="76"/>
      <c r="KF50" s="66"/>
      <c r="KG50" s="76"/>
      <c r="KH50" s="66"/>
      <c r="KI50" s="76"/>
      <c r="KJ50" s="66"/>
      <c r="KK50" s="76"/>
      <c r="KL50" s="66"/>
      <c r="KM50" s="76"/>
      <c r="KN50" s="66"/>
      <c r="KO50" s="76"/>
      <c r="KP50" s="66"/>
      <c r="KQ50" s="76"/>
      <c r="KR50" s="66"/>
      <c r="KS50" s="76"/>
      <c r="KT50" s="66"/>
      <c r="KU50" s="76"/>
      <c r="KV50" s="66"/>
      <c r="KW50" s="76"/>
      <c r="KX50" s="66"/>
      <c r="KY50" s="76"/>
      <c r="KZ50" s="66"/>
      <c r="LA50" s="76"/>
      <c r="LB50" s="66"/>
      <c r="LC50" s="76"/>
      <c r="LD50" s="66"/>
      <c r="LE50" s="76"/>
      <c r="LF50" s="66"/>
      <c r="LG50" s="76"/>
      <c r="LH50" s="66"/>
      <c r="LI50" s="76"/>
      <c r="LJ50" s="66"/>
      <c r="LK50" s="76"/>
      <c r="LL50" s="66"/>
      <c r="LM50" s="76"/>
      <c r="LN50" s="66"/>
      <c r="LO50" s="76"/>
      <c r="LP50" s="66"/>
      <c r="LQ50" s="76"/>
      <c r="LR50" s="66"/>
      <c r="LS50" s="76"/>
      <c r="LT50" s="66"/>
      <c r="LU50" s="76"/>
      <c r="LV50" s="66"/>
      <c r="LW50" s="76"/>
      <c r="LX50" s="66"/>
      <c r="LY50" s="76"/>
      <c r="LZ50" s="66"/>
      <c r="MA50" s="76"/>
      <c r="MB50" s="66"/>
      <c r="MC50" s="76"/>
      <c r="MD50" s="66"/>
      <c r="MG50" s="1" t="str" cm="1">
        <f t="array" ref="MG50">IFERROR(INDEX(Paste_Here!$B$2:$B$850, MATCH(0, COUNTIF(MG$4:MG49, Paste_Here!$B$2:$B$850) + IF(Paste_Here!$B$2:$B$850="", 1, 0), 0)), "")</f>
        <v/>
      </c>
      <c r="MH50" s="1" t="str">
        <f>IF(MG50&lt;&gt;"", INDEX(Paste_Here!$A$2:$A$850, MATCH(MG50, Paste_Here!$B$2:$B$850, 0)), "")</f>
        <v/>
      </c>
      <c r="MI50" s="1" t="str">
        <f t="shared" si="8"/>
        <v/>
      </c>
      <c r="MJ50" s="1" t="str" cm="1">
        <f t="array" ref="MJ50">IFERROR(INDEX($MI$5:$MI$850, MATCH(SMALL(IF($MI$5:$MI$850&lt;&gt;"", COUNTIF($MI$5:$MI$850, "&lt;"&amp;$MI$5:$MI$850)+1), ROW()-ROW($MJ$5)+1), COUNTIF($MI$5:$MI$850, "&lt;"&amp;$MI$5:$MI$850)+1, 0)), "")</f>
        <v/>
      </c>
    </row>
    <row r="51" spans="1:348">
      <c r="A51" s="66"/>
      <c r="B51" s="76" t="str">
        <f t="shared" si="1"/>
        <v/>
      </c>
      <c r="C51" s="66"/>
      <c r="D51" s="76" t="str">
        <f>IFERROR(IF(B51&lt;&gt;"", IF(AND(INDEX(Paste_Here!B$2:B$850, MATCH(B51, Paste_Here!A$2:A$850, 0))&lt;&gt;"", ISNUMBER(VALUE(INDEX(Paste_Here!B$2:B$850, MATCH(B51, Paste_Here!A$2:A$850, 0))))), INDEX(Paste_Here!B$2:B$850, MATCH(B51, Paste_Here!A$2:A$850, 0)), ""), ""), "")</f>
        <v/>
      </c>
      <c r="E51" s="66"/>
      <c r="F51" s="76" t="str">
        <f>IFERROR(IF(B51&lt;&gt;"", IF(ISTEXT(INDEX(Paste_Here!K$2:K$850, MATCH(B51, Paste_Here!A$2:A$850, 0))), INDEX(Paste_Here!K$2:K$850, MATCH(B51, Paste_Here!A$2:A$850, 0)), ""), ""), "")</f>
        <v/>
      </c>
      <c r="G51" s="66"/>
      <c r="H51" s="76" t="str">
        <f>IFERROR(IF(B51&lt;&gt;"", IF(ISTEXT(INDEX(Paste_Here!C$2:C$850, MATCH(B51, Paste_Here!A$2:A$850, 0))), INDEX(Paste_Here!C$2:C$850, MATCH(B51, Paste_Here!A$2:A$850, 0)), ""), ""), "")</f>
        <v/>
      </c>
      <c r="I51" s="66"/>
      <c r="J51" s="76" t="str">
        <f>IFERROR(IF(B51&lt;&gt;"", IF(ISNUMBER(SEARCH("s", LOWER(INDEX(Paste_Here!M$2:M$850, MATCH(B51, Paste_Here!A$2:A$850, 0))))), "Yes", IF(INDEX(Paste_Here!M$2:M$850, MATCH(B51, Paste_Here!A$2:A$850, 0))&lt;&gt;"", "No", "")), ""), "")</f>
        <v/>
      </c>
      <c r="K51" s="66"/>
      <c r="L51" s="76" t="str">
        <f>IFERROR(IF(B51&lt;&gt;"", IF(ISNUMBER(SEARCH("yes", LOWER(INDEX(Paste_Here!E$2:E$850, MATCH(B51, Paste_Here!A$2:A$850, 0))))), "Yes", IF(ISNUMBER(SEARCH("no", LOWER(INDEX(Paste_Here!E$2:E$850, MATCH(B51, Paste_Here!A$2:A$850, 0))))), "No", "")), ""), "")</f>
        <v/>
      </c>
      <c r="M51" s="66"/>
      <c r="N51" s="76" t="str">
        <f>IFERROR(IF(B51&lt;&gt;"", IF(ISNUMBER(SEARCH("yes", LOWER(INDEX(Paste_Here!F$2:F$850, MATCH(B51, Paste_Here!A$2:A$850, 0))))), "Yes", IF(ISNUMBER(SEARCH("no", LOWER(INDEX(Paste_Here!F$2:F$850, MATCH(B51, Paste_Here!A$2:A$850, 0))))), "No", "")), ""), "")</f>
        <v/>
      </c>
      <c r="O51" s="66"/>
      <c r="P51" s="76" t="str">
        <f>IFERROR(IF(B51&lt;&gt;"", IF(ISNUMBER(SEARCH("yes", LOWER(INDEX(Paste_Here!L$2:L$850, MATCH(B51, Paste_Here!A$2:A$850, 0))))), "Yes", IF(ISNUMBER(SEARCH("no", LOWER(INDEX(Paste_Here!L$2:L$850, MATCH(B51, Paste_Here!A$2:A$850, 0))))), "No", "")), ""), "")</f>
        <v/>
      </c>
      <c r="Q51" s="66"/>
      <c r="R51" s="76" t="str">
        <f>IFERROR(IF(B51&lt;&gt;"", IF(ISNUMBER(SEARCH("transitional 2", LOWER(INDEX(Paste_Here!D$2:D$850, MATCH(B51, Paste_Here!A$2:A$850, 0))))), "T2", IF(ISNUMBER(SEARCH("transitional 1", LOWER(INDEX(Paste_Here!D$2:D$850, MATCH(B51, Paste_Here!A$2:A$850, 0))))), "T1", IF(ISNUMBER(SEARCH("waived ell services", LOWER(INDEX(Paste_Here!D$2:D$850, MATCH(B51, Paste_Here!A$2:A$850, 0))))), "W", IF(ISNUMBER(SEARCH("english language learner", LOWER(INDEX(Paste_Here!D$2:D$850, MATCH(B51, Paste_Here!A$2:A$850, 0))))), "L", "")))), ""), "")</f>
        <v/>
      </c>
      <c r="S51" s="66"/>
      <c r="T51" s="76" t="str">
        <f>IFERROR(IF(B51&lt;&gt;"", IF(ISNUMBER(SEARCH("yes", LOWER(INDEX(Paste_Here!I$2:I$850, MATCH(B51, Paste_Here!A$2:A$850, 0))))), "Yes", IF(ISNUMBER(SEARCH("no", LOWER(INDEX(Paste_Here!I$2:I$850, MATCH(B51, Paste_Here!A$2:A$850, 0))))), "No", "")), ""), "")</f>
        <v/>
      </c>
      <c r="U51" s="66"/>
      <c r="V51" s="76" t="str">
        <f>IFERROR(IF(B51&lt;&gt;"", IF(ISTEXT(INDEX(Paste_Here!J$2:J$850, MATCH(B51, Paste_Here!A$2:A$850, 0))), VALUE(INDEX(Paste_Here!J$2:J$850, MATCH(B51, Paste_Here!A$2:A$850, 0))), ""), ""), "")</f>
        <v/>
      </c>
      <c r="W51" s="66"/>
      <c r="X51" s="66"/>
      <c r="Y51" s="76" t="str">
        <f t="shared" si="2"/>
        <v/>
      </c>
      <c r="Z51" s="66"/>
      <c r="AA51" s="76" t="str">
        <f>IFERROR(IF(B51&lt;&gt;"", IF(AND(INDEX(Paste_Here!AI$2:AI$850, MATCH(B51, Paste_Here!A$2:A$850, 0))&lt;&gt;"", ISNUMBER(VALUE(INDEX(Paste_Here!AI$2:AI$850, MATCH(B51, Paste_Here!A$2:A$850, 0))))), INDEX(Paste_Here!AI$2:AI$850, MATCH(B51, Paste_Here!A$2:A$850, 0)), ""), ""), "")</f>
        <v/>
      </c>
      <c r="AB51" s="66"/>
      <c r="AC51" s="76" t="str">
        <f>IFERROR(IF(B51&lt;&gt;"", IF(AND(INDEX(Paste_Here!AJ$2:AJ$850, MATCH(B51, Paste_Here!A$2:A$850, 0))&lt;&gt;"", ISNUMBER(VALUE(INDEX(Paste_Here!AJ$2:AJ$850, MATCH(B51, Paste_Here!A$2:A$850, 0))))), INDEX(Paste_Here!AJ$2:AJ$850, MATCH(B51, Paste_Here!A$2:A$850, 0)), ""), ""), "")</f>
        <v/>
      </c>
      <c r="AD51" s="66"/>
      <c r="AE51" s="76" t="str">
        <f>IFERROR(IF(B51&lt;&gt;"", IF(AND(INDEX(Paste_Here!AK$2:AK$850, MATCH(B51, Paste_Here!A$2:A$850, 0))&lt;&gt;"", ISNUMBER(VALUE(INDEX(Paste_Here!AK$2:AK$850, MATCH(B51, Paste_Here!A$2:A$850, 0))))), INDEX(Paste_Here!AK$2:AK$850, MATCH(B51, Paste_Here!A$2:A$850, 0)), ""), ""), "")</f>
        <v/>
      </c>
      <c r="AF51" s="66"/>
      <c r="AG51" s="76" t="str">
        <f>IFERROR(IF(B51&lt;&gt;"", IF(AND(INDEX(Paste_Here!AL$2:AL$850, MATCH(B51, Paste_Here!A$2:A$850, 0))&lt;&gt;"", ISNUMBER(VALUE(INDEX(Paste_Here!AL$2:AL$850, MATCH(B51, Paste_Here!A$2:A$850, 0))))), INDEX(Paste_Here!AL$2:AL$850, MATCH(B51, Paste_Here!A$2:A$850, 0)), ""), ""), "")</f>
        <v/>
      </c>
      <c r="AH51" s="66"/>
      <c r="AI51" s="76" t="str">
        <f>IFERROR(IF(B51&lt;&gt;"", IF(AND(INDEX(Paste_Here!AH$2:AH$850, MATCH(B51, Paste_Here!A$2:A$850, 0))&lt;&gt;"", ISNUMBER(VALUE(INDEX(Paste_Here!AH$2:AH$850, MATCH(B51, Paste_Here!A$2:A$850, 0))))), IF(VALUE(INDEX(Paste_Here!AH$2:AH$850, MATCH(B51, Paste_Here!A$2:A$850, 0)))=0, "", INDEX(Paste_Here!AH$2:AH$850, MATCH(B51, Paste_Here!A$2:A$850, 0))), ""), ""), "")</f>
        <v/>
      </c>
      <c r="AJ51" s="66"/>
      <c r="AK51" s="76" t="str">
        <f>IFERROR(IF(B51&lt;&gt;"", IF(AND(INDEX(Paste_Here!N$2:N$850, MATCH(B51, Paste_Here!A$2:A$850, 0))&lt;&gt;"", ISNUMBER(VALUE(INDEX(Paste_Here!N$2:N$850, MATCH(B51, Paste_Here!A$2:A$850, 0))))), INDEX(Paste_Here!N$2:N$850, MATCH(B51, Paste_Here!A$2:A$850, 0)), ""), ""), "")</f>
        <v/>
      </c>
      <c r="AL51" s="66"/>
      <c r="AM51" s="76" t="str">
        <f>IFERROR(IF(B51&lt;&gt;"", IF(AND(INDEX(Paste_Here!O$2:O$850, MATCH(B51, Paste_Here!A$2:A$850, 0))&lt;&gt;"", ISNUMBER(VALUE(INDEX(Paste_Here!O$2:O$850, MATCH(B51, Paste_Here!A$2:A$850, 0))))), INDEX(Paste_Here!O$2:O$850, MATCH(B51, Paste_Here!A$2:A$850, 0)), ""), ""), "")</f>
        <v/>
      </c>
      <c r="AN51" s="66"/>
      <c r="AO51" s="76"/>
      <c r="AP51" s="66"/>
      <c r="AQ51" s="76"/>
      <c r="AR51" s="66"/>
      <c r="AS51" s="76"/>
      <c r="AT51" s="66"/>
      <c r="AU51" s="66"/>
      <c r="AV51" s="76" t="str">
        <f t="shared" si="3"/>
        <v/>
      </c>
      <c r="AW51" s="66"/>
      <c r="AX51" s="76" t="str">
        <f>IFERROR(IF(B51&lt;&gt;"", IF(ISNUMBER(SEARCH("Revealed-Potential (Primary Focus)", LOWER(INDEX(Paste_Here!Z$2:Z$850, MATCH(B51, Paste_Here!A$2:A$850, 0))))), "Rev-Potential: Prim", IF(ISNUMBER(SEARCH("Revealed-Potential (Secondary Focus)", LOWER(INDEX(Paste_Here!Z$2:Z$850, MATCH(B51, Paste_Here!A$2:A$850, 0))))), "Rev-Potential: Sec", IF(ISNUMBER(SEARCH("Monitoring", LOWER(INDEX(Paste_Here!Z$2:Z$850, MATCH(B51, Paste_Here!A$2:A$850, 0))))), "Monitoring", IF(ISNUMBER(SEARCH("At-Promise (Secondary Focus)", LOWER(INDEX(Paste_Here!Z$2:Z$850, MATCH(B51, Paste_Here!A$2:A$850, 0))))), "At-Promise: Sec", IF(ISNUMBER(SEARCH("At-Promise (Primary Focus)", LOWER(INDEX(Paste_Here!Z$2:Z$850, MATCH(B51, Paste_Here!A$2:A$850, 0))))), "At-Promise: Prim", ""))))), ""), "")</f>
        <v/>
      </c>
      <c r="AY51" s="66"/>
      <c r="AZ51" s="76"/>
      <c r="BA51" s="66"/>
      <c r="BB51" s="76"/>
      <c r="BC51" s="66"/>
      <c r="BD51" s="76"/>
      <c r="BE51" s="66"/>
      <c r="BF51" s="76"/>
      <c r="BG51" s="66"/>
      <c r="BH51" s="76"/>
      <c r="BI51" s="66"/>
      <c r="BJ51" s="66"/>
      <c r="BK51" s="76" t="str">
        <f t="shared" si="4"/>
        <v/>
      </c>
      <c r="BL51" s="66"/>
      <c r="BM51" s="76" t="str">
        <f>IFERROR(IF(B51&lt;&gt;"", IF(AND(ISNUMBER(VALUE(SUBSTITUTE(SUBSTITUTE(Paste_Here!R51, "br", "-"), "L", ""))), VALUE(SUBSTITUTE(SUBSTITUTE(Paste_Here!R51, "br", "-"), "L", "")) &gt;= 1095), "Yes", IF(AND(ISNUMBER(VALUE(SUBSTITUTE(SUBSTITUTE(Paste_Here!R51, "br", "-"), "L", ""))), VALUE(SUBSTITUTE(SUBSTITUTE(Paste_Here!R51, "br", "-"), "L", "")) &lt;= 1094), "No", "")), ""), "")</f>
        <v/>
      </c>
      <c r="BN51" s="66"/>
      <c r="BO51" s="76" t="str">
        <f>IFERROR(IF(B51&lt;&gt;"", IF(COUNTIF(INDEX(Paste_Here!Y$2:AB$850, MATCH(B51, Paste_Here!A$2:A$850, 0), 0), "yes") &gt; 0, "Yes", IF(COUNTIF(INDEX(Paste_Here!Y$2:AB$850, MATCH(B51, Paste_Here!A$2:A$850, 0), 0), "no") &gt; 0, "No", "")), ""), "")</f>
        <v/>
      </c>
      <c r="BP51" s="66"/>
      <c r="BQ51" s="76" t="str">
        <f>IFERROR(IF(B51&lt;&gt;"", IF(AND(ISNUMBER(VALUE(SUBSTITUTE(SUBSTITUTE(Paste_Here!U51, "em", "-"), "q", ""))), VALUE(SUBSTITUTE(SUBSTITUTE(Paste_Here!U51, "em", "-"), "q", "")) &gt;= 910), "Yes", IF(AND(ISNUMBER(VALUE(SUBSTITUTE(SUBSTITUTE(Paste_Here!U51, "em", "-"), "q", ""))), VALUE(SUBSTITUTE(SUBSTITUTE(Paste_Here!U51, "em", "-"), "q", "")) &lt;= 909), "No", "")), ""), "")</f>
        <v/>
      </c>
      <c r="BR51" s="66"/>
      <c r="BS51" s="76" t="str">
        <f>IFERROR(IF(B51&lt;&gt;"", IF(AND(INDEX(Paste_Here!X$2:X$850, MATCH(B51, Paste_Here!A$2:A$850, 0))&lt;&gt;"", ISNUMBER(VALUE(INDEX(Paste_Here!X$2:X$850, MATCH(B51, Paste_Here!A$2:A$850, 0))))), INDEX(Paste_Here!X$2:X$850, MATCH(B51, Paste_Here!A$2:A$850, 0)), ""), ""), "")</f>
        <v/>
      </c>
      <c r="BT51" s="66"/>
      <c r="BU51" s="76" t="str">
        <f>IFERROR(IF(B51&lt;&gt;"", IF(ISNUMBER(VALUE(INDEX(Paste_Here!G$2:G$850, MATCH(B51, Paste_Here!A$2:A$850, 0)))), IF(VALUE(INDEX(Paste_Here!G$2:G$850, MATCH(B51, Paste_Here!A$2:A$850, 0)))=0, "No", IF(AND(VALUE(INDEX(Paste_Here!G$2:G$850, MATCH(B51, Paste_Here!A$2:A$850, 0)))&gt;=1, VALUE(INDEX(Paste_Here!G$2:G$850, MATCH(B51, Paste_Here!A$2:A$850, 0)))&lt;=4), VALUE(INDEX(Paste_Here!G$2:G$850, MATCH(B51, Paste_Here!A$2:A$850, 0))), "")), ""), ""), "")</f>
        <v/>
      </c>
      <c r="BV51" s="66"/>
      <c r="BW51" s="76" t="str">
        <f>IFERROR(IF(B51&lt;&gt;"", IF(ISNUMBER(VALUE(INDEX(Paste_Here!H$2:H$850, MATCH(B51, Paste_Here!A$2:A$850, 0)))), IF(VALUE(INDEX(Paste_Here!H$2:H$850, MATCH(B51, Paste_Here!A$2:A$850, 0)))=0, "No", IF(AND(VALUE(INDEX(Paste_Here!H$2:H$850, MATCH(B51, Paste_Here!A$2:A$850, 0)))&gt;=1, VALUE(INDEX(Paste_Here!H$2:H$850, MATCH(B51, Paste_Here!A$2:A$850, 0)))&lt;=4), VALUE(INDEX(Paste_Here!H$2:H$850, MATCH(B51, Paste_Here!A$2:A$850, 0))), "")), ""), ""), "")</f>
        <v/>
      </c>
      <c r="BX51" s="66"/>
      <c r="BY51" s="76"/>
      <c r="BZ51" s="66"/>
      <c r="CA51" s="76"/>
      <c r="CB51" s="66"/>
      <c r="CC51" s="66"/>
      <c r="CD51" s="76" t="str">
        <f t="shared" si="5"/>
        <v/>
      </c>
      <c r="CE51" s="66"/>
      <c r="CF51" s="76" t="str">
        <f>IFERROR(IF(B51&lt;&gt;"", IF(AND(INDEX(Paste_Here!P$2:P$850, MATCH(B51, Paste_Here!A$2:A$850, 0))&lt;&gt;"", ISNUMBER(VALUE(INDEX(Paste_Here!P$2:P$850, MATCH(B51, Paste_Here!A$2:A$850, 0))))), INDEX(Paste_Here!P$2:P$850, MATCH(B51, Paste_Here!A$2:A$850, 0)), ""), ""), "")</f>
        <v/>
      </c>
      <c r="CG51" s="66"/>
      <c r="CH51" s="76" t="str">
        <f>IFERROR(IF(B51&lt;&gt;"", IF(ISNUMBER(SEARCH("highrisk", LOWER(INDEX(Paste_Here!Q$2:Q$850, MATCH(B51, Paste_Here!A$2:A$850, 0))))), "High Risk", IF(ISNUMBER(SEARCH("lowrisk", LOWER(INDEX(Paste_Here!Q$2:Q$850, MATCH(B51, Paste_Here!A$2:A$850, 0))))), "Low Risk", IF(ISNUMBER(SEARCH("somerisk", LOWER(INDEX(Paste_Here!Q$2:Q$850, MATCH(B51, Paste_Here!A$2:A$850, 0))))), "Some Risk", ""))), ""), "")</f>
        <v/>
      </c>
      <c r="CI51" s="66"/>
      <c r="CJ51" s="76" t="str">
        <f>IFERROR(IF(B51&lt;&gt;"", IF(AND(INDEX(Paste_Here!AA$2:AA$850, MATCH(B51, Paste_Here!A$2:A$850, 0))&lt;&gt;"", ISNUMBER(VALUE(INDEX(Paste_Here!AA$2:AA$850, MATCH(B51, Paste_Here!A$2:A$850, 0))))), INDEX(Paste_Here!AA$2:AA$850, MATCH(B51, Paste_Here!A$2:A$850, 0)), ""), ""), "")</f>
        <v/>
      </c>
      <c r="CK51" s="66"/>
      <c r="CL51" s="76" t="str">
        <f>IFERROR(IF(B51&lt;&gt;"", IF(LOWER(INDEX(Paste_Here!AB$2:AB$850, MATCH(B51, Paste_Here!A$2:A$850, 0)))="approaching expectations", "Approaching", IF(LOWER(INDEX(Paste_Here!AB$2:AB$850, MATCH(B51, Paste_Here!A$2:A$850, 0)))="met expectations", "Met", IF(LOWER(INDEX(Paste_Here!AB$2:AB$850, MATCH(B51, Paste_Here!A$2:A$850, 0)))="exceeded expectations", "Exceeded", IF(LOWER(INDEX(Paste_Here!AB$2:AB$850, MATCH(B51, Paste_Here!A$2:A$850, 0)))="below expectations", "Below", "")))), ""), "")</f>
        <v/>
      </c>
      <c r="CM51" s="66"/>
      <c r="CN51" s="76" t="str">
        <f>IFERROR(IF(B51&lt;&gt;"", IF(AND(INDEX(Paste_Here!AC$2:AC$850, MATCH(B51, Paste_Here!A$2:A$850, 0))&lt;&gt;"", ISNUMBER(VALUE(INDEX(Paste_Here!AC$2:AC$850, MATCH(B51, Paste_Here!A$2:A$850, 0))))), INDEX(Paste_Here!AC$2:AC$850, MATCH(B51, Paste_Here!A$2:A$850, 0)), ""), ""), "")</f>
        <v/>
      </c>
      <c r="CO51" s="66"/>
      <c r="CP51" s="76"/>
      <c r="CQ51" s="66"/>
      <c r="CR51" s="76"/>
      <c r="CS51" s="66"/>
      <c r="CT51" s="76"/>
      <c r="CU51" s="66"/>
      <c r="CV51" s="76"/>
      <c r="CW51" s="66"/>
      <c r="CX51" s="76"/>
      <c r="CY51" s="66"/>
      <c r="CZ51" s="66"/>
      <c r="DA51" s="76" t="str">
        <f t="shared" si="6"/>
        <v/>
      </c>
      <c r="DB51" s="66"/>
      <c r="DC51" s="76" t="str">
        <f>IFERROR(IF(B51&lt;&gt;"", IF(AND(INDEX(Paste_Here!V$2:V$850, MATCH(B51, Paste_Here!A$2:A$850, 0))&lt;&gt;"", ISNUMBER(VALUE(INDEX(Paste_Here!V$2:V$850, MATCH(B51, Paste_Here!A$2:A$850, 0))))), INDEX(Paste_Here!V$2:V$850, MATCH(B51, Paste_Here!A$2:A$850, 0)), ""), ""), "")</f>
        <v/>
      </c>
      <c r="DD51" s="66"/>
      <c r="DE51" s="76" t="str">
        <f>IFERROR(IF(B51&lt;&gt;"", IF(ISNUMBER(SEARCH("highrisk", LOWER(INDEX(Paste_Here!W$2:W$850, MATCH(B51, Paste_Here!A$2:A$850, 0))))), "High Risk", IF(ISNUMBER(SEARCH("lowrisk", LOWER(INDEX(Paste_Here!W$2:W$850, MATCH(B51, Paste_Here!A$2:A$850, 0))))), "Low Risk", IF(ISNUMBER(SEARCH("somerisk", LOWER(INDEX(Paste_Here!W$2:W$850, MATCH(B51, Paste_Here!A$2:A$850, 0))))), "Some Risk", ""))), ""), "")</f>
        <v/>
      </c>
      <c r="DF51" s="66"/>
      <c r="DG51" s="76" t="str">
        <f>IFERROR(IF(B51&lt;&gt;"", IF(AND(INDEX(Paste_Here!S$2:S$850, MATCH(B51, Paste_Here!A$2:A$850, 0))&lt;&gt;"", ISNUMBER(VALUE(INDEX(Paste_Here!S$2:S$850, MATCH(B51, Paste_Here!A$2:A$850, 0))))), INDEX(Paste_Here!S$2:S$850, MATCH(B51, Paste_Here!A$2:A$850, 0)), ""), ""), "")</f>
        <v/>
      </c>
      <c r="DH51" s="66"/>
      <c r="DI51" s="76" t="str">
        <f>IFERROR(IF(B51&lt;&gt;"", IF(ISNUMBER(SEARCH("highrisk", LOWER(INDEX(Paste_Here!T$2:T$850, MATCH(B51, Paste_Here!A$2:A$850, 0))))), "High Risk", IF(ISNUMBER(SEARCH("lowrisk", LOWER(INDEX(Paste_Here!T$2:T$850, MATCH(B51, Paste_Here!A$2:A$850, 0))))), "Low Risk", IF(ISNUMBER(SEARCH("somerisk", LOWER(INDEX(Paste_Here!T$2:T$850, MATCH(B51, Paste_Here!A$2:A$850, 0))))), "Some Risk", ""))), ""), "")</f>
        <v/>
      </c>
      <c r="DJ51" s="66"/>
      <c r="DK51" s="76" t="str">
        <f>IFERROR(IF(B51&lt;&gt;"", IF(AND(INDEX(Paste_Here!AD$2:AD$850, MATCH(B51, Paste_Here!A$2:A$850, 0))&lt;&gt;"", ISNUMBER(VALUE(INDEX(Paste_Here!AD$2:AD$850, MATCH(B51, Paste_Here!A$2:A$850, 0))))), INDEX(Paste_Here!AD$2:AD$850, MATCH(B51, Paste_Here!A$2:A$850, 0)), ""), ""), "")</f>
        <v/>
      </c>
      <c r="DL51" s="66"/>
      <c r="DM51" s="76" t="str">
        <f>IFERROR(IF(B51&lt;&gt;"", IF(LOWER(INDEX(Paste_Here!AE$2:AE$850, MATCH(B51, Paste_Here!A$2:A$850, 0)))="approaching expectations", "Approaching", IF(LOWER(INDEX(Paste_Here!AE$2:AE$850, MATCH(B51, Paste_Here!A$2:A$850, 0)))="met expectations", "Met", IF(LOWER(INDEX(Paste_Here!AE$2:AE$850, MATCH(B51, Paste_Here!A$2:A$850, 0)))="exceeded expectations", "Exceeded", IF(LOWER(INDEX(Paste_Here!AE$2:AE$850, MATCH(B51, Paste_Here!A$2:A$850, 0)))="below expectations", "Below", "")))), ""), "")</f>
        <v/>
      </c>
      <c r="DN51" s="66"/>
      <c r="DO51" s="76"/>
      <c r="DP51" s="66"/>
      <c r="DQ51" s="76"/>
      <c r="DR51" s="66"/>
      <c r="DS51" s="76"/>
      <c r="DT51" s="66"/>
      <c r="DU51" s="76"/>
      <c r="DV51" s="66"/>
      <c r="DW51" s="66"/>
      <c r="DX51" s="76" t="str">
        <f t="shared" si="7"/>
        <v/>
      </c>
      <c r="DY51" s="66"/>
      <c r="DZ51" s="76"/>
      <c r="EA51" s="66"/>
      <c r="EB51" s="76"/>
      <c r="EC51" s="66"/>
      <c r="ED51" s="76" t="str">
        <f>IFERROR(IF(B51&lt;&gt;"", IF(AND(INDEX(Paste_Here!AF$2:AF$850, MATCH(B51, Paste_Here!A$2:A$850, 0))&lt;&gt;"", ISNUMBER(VALUE(INDEX(Paste_Here!AF$2:AF$850, MATCH(B51, Paste_Here!A$2:A$850, 0))))), INDEX(Paste_Here!AF$2:AF$850, MATCH(B51, Paste_Here!A$2:A$850, 0)), ""), ""), "")</f>
        <v/>
      </c>
      <c r="EE51" s="66"/>
      <c r="EF51" s="76"/>
      <c r="EG51" s="66"/>
      <c r="EH51" s="76"/>
      <c r="EI51" s="66"/>
      <c r="EJ51" s="76" t="str">
        <f>IFERROR(IF(B51&lt;&gt;"", IF(AND(INDEX(Paste_Here!AG$2:AG$850, MATCH(B51, Paste_Here!A$2:A$850, 0))&lt;&gt;"", ISNUMBER(VALUE(INDEX(Paste_Here!AG$2:AG$850, MATCH(B51, Paste_Here!A$2:A$850, 0))))), INDEX(Paste_Here!AG$2:AG$850, MATCH(B51, Paste_Here!A$2:A$850, 0)), ""), ""), "")</f>
        <v/>
      </c>
      <c r="EK51" s="66"/>
      <c r="EL51" s="76"/>
      <c r="EM51" s="66"/>
      <c r="EN51" s="76"/>
      <c r="EO51" s="66"/>
      <c r="EP51" s="76"/>
      <c r="EQ51" s="66"/>
      <c r="ER51" s="76"/>
      <c r="ES51" s="66"/>
      <c r="ET51" s="66"/>
      <c r="EU51" s="76"/>
      <c r="EV51" s="66"/>
      <c r="EW51" s="76"/>
      <c r="EX51" s="66"/>
      <c r="EY51" s="76"/>
      <c r="EZ51" s="66"/>
      <c r="FA51" s="76"/>
      <c r="FB51" s="66"/>
      <c r="FC51" s="76"/>
      <c r="FD51" s="66"/>
      <c r="FE51" s="76"/>
      <c r="FF51" s="66"/>
      <c r="FG51" s="76"/>
      <c r="FH51" s="66"/>
      <c r="FI51" s="76"/>
      <c r="FJ51" s="66"/>
      <c r="FK51" s="76"/>
      <c r="FL51" s="66"/>
      <c r="FM51" s="76"/>
      <c r="FN51" s="66"/>
      <c r="FO51" s="76"/>
      <c r="FP51" s="66"/>
      <c r="FQ51" s="76"/>
      <c r="FR51" s="66"/>
      <c r="FS51" s="76"/>
      <c r="FT51" s="66"/>
      <c r="FU51" s="76"/>
      <c r="FV51" s="66"/>
      <c r="FW51" s="76"/>
      <c r="FX51" s="66"/>
      <c r="FY51" s="76"/>
      <c r="FZ51" s="66"/>
      <c r="GA51" s="76"/>
      <c r="GB51" s="66"/>
      <c r="GC51" s="76"/>
      <c r="GD51" s="66"/>
      <c r="GE51" s="76"/>
      <c r="GF51" s="66"/>
      <c r="GG51" s="76"/>
      <c r="GH51" s="66"/>
      <c r="GI51" s="76"/>
      <c r="GJ51" s="66"/>
      <c r="GK51" s="76"/>
      <c r="GL51" s="66"/>
      <c r="GM51" s="76"/>
      <c r="GN51" s="66"/>
      <c r="GO51" s="76"/>
      <c r="GP51" s="66"/>
      <c r="GQ51" s="76"/>
      <c r="GR51" s="66"/>
      <c r="GS51" s="76"/>
      <c r="GT51" s="66"/>
      <c r="GU51" s="76"/>
      <c r="GV51" s="66"/>
      <c r="GW51" s="76"/>
      <c r="GX51" s="66"/>
      <c r="GY51" s="76"/>
      <c r="GZ51" s="66"/>
      <c r="HA51" s="76"/>
      <c r="HB51" s="66"/>
      <c r="HC51" s="76"/>
      <c r="HD51" s="66"/>
      <c r="HE51" s="76"/>
      <c r="HF51" s="66"/>
      <c r="HG51" s="76"/>
      <c r="HH51" s="66"/>
      <c r="HI51" s="76"/>
      <c r="HJ51" s="66"/>
      <c r="HK51" s="76"/>
      <c r="HL51" s="66"/>
      <c r="HM51" s="76"/>
      <c r="HN51" s="66"/>
      <c r="HO51" s="76"/>
      <c r="HP51" s="66"/>
      <c r="HQ51" s="76"/>
      <c r="HR51" s="66"/>
      <c r="HS51" s="76"/>
      <c r="HT51" s="66"/>
      <c r="HU51" s="76"/>
      <c r="HV51" s="66"/>
      <c r="HW51" s="76"/>
      <c r="HX51" s="66"/>
      <c r="HY51" s="76"/>
      <c r="HZ51" s="66"/>
      <c r="IA51" s="76"/>
      <c r="IB51" s="66"/>
      <c r="IC51" s="76"/>
      <c r="ID51" s="66"/>
      <c r="IE51" s="76"/>
      <c r="IF51" s="66"/>
      <c r="IG51" s="76"/>
      <c r="IH51" s="66"/>
      <c r="II51" s="76"/>
      <c r="IJ51" s="66"/>
      <c r="IK51" s="76"/>
      <c r="IL51" s="66"/>
      <c r="IM51" s="76"/>
      <c r="IN51" s="66"/>
      <c r="IO51" s="76"/>
      <c r="IP51" s="66"/>
      <c r="IQ51" s="76"/>
      <c r="IR51" s="66"/>
      <c r="IS51" s="76"/>
      <c r="IT51" s="66"/>
      <c r="IU51" s="76"/>
      <c r="IV51" s="66"/>
      <c r="IW51" s="76"/>
      <c r="IX51" s="66"/>
      <c r="IY51" s="76"/>
      <c r="IZ51" s="66"/>
      <c r="JA51" s="76"/>
      <c r="JB51" s="66"/>
      <c r="JC51" s="76"/>
      <c r="JD51" s="66"/>
      <c r="JE51" s="76"/>
      <c r="JF51" s="66"/>
      <c r="JG51" s="76"/>
      <c r="JH51" s="66"/>
      <c r="JI51" s="76"/>
      <c r="JJ51" s="66"/>
      <c r="JK51" s="76"/>
      <c r="JL51" s="66"/>
      <c r="JM51" s="76"/>
      <c r="JN51" s="66"/>
      <c r="JO51" s="76"/>
      <c r="JP51" s="66"/>
      <c r="JQ51" s="76"/>
      <c r="JR51" s="66"/>
      <c r="JS51" s="76"/>
      <c r="JT51" s="66"/>
      <c r="JU51" s="76"/>
      <c r="JV51" s="66"/>
      <c r="JW51" s="76"/>
      <c r="JX51" s="66"/>
      <c r="JY51" s="76"/>
      <c r="JZ51" s="66"/>
      <c r="KA51" s="76"/>
      <c r="KB51" s="66"/>
      <c r="KC51" s="76"/>
      <c r="KD51" s="66"/>
      <c r="KE51" s="76"/>
      <c r="KF51" s="66"/>
      <c r="KG51" s="76"/>
      <c r="KH51" s="66"/>
      <c r="KI51" s="76"/>
      <c r="KJ51" s="66"/>
      <c r="KK51" s="76"/>
      <c r="KL51" s="66"/>
      <c r="KM51" s="76"/>
      <c r="KN51" s="66"/>
      <c r="KO51" s="76"/>
      <c r="KP51" s="66"/>
      <c r="KQ51" s="76"/>
      <c r="KR51" s="66"/>
      <c r="KS51" s="76"/>
      <c r="KT51" s="66"/>
      <c r="KU51" s="76"/>
      <c r="KV51" s="66"/>
      <c r="KW51" s="76"/>
      <c r="KX51" s="66"/>
      <c r="KY51" s="76"/>
      <c r="KZ51" s="66"/>
      <c r="LA51" s="76"/>
      <c r="LB51" s="66"/>
      <c r="LC51" s="76"/>
      <c r="LD51" s="66"/>
      <c r="LE51" s="76"/>
      <c r="LF51" s="66"/>
      <c r="LG51" s="76"/>
      <c r="LH51" s="66"/>
      <c r="LI51" s="76"/>
      <c r="LJ51" s="66"/>
      <c r="LK51" s="76"/>
      <c r="LL51" s="66"/>
      <c r="LM51" s="76"/>
      <c r="LN51" s="66"/>
      <c r="LO51" s="76"/>
      <c r="LP51" s="66"/>
      <c r="LQ51" s="76"/>
      <c r="LR51" s="66"/>
      <c r="LS51" s="76"/>
      <c r="LT51" s="66"/>
      <c r="LU51" s="76"/>
      <c r="LV51" s="66"/>
      <c r="LW51" s="76"/>
      <c r="LX51" s="66"/>
      <c r="LY51" s="76"/>
      <c r="LZ51" s="66"/>
      <c r="MA51" s="76"/>
      <c r="MB51" s="66"/>
      <c r="MC51" s="76"/>
      <c r="MD51" s="66"/>
      <c r="MG51" s="1" t="str" cm="1">
        <f t="array" ref="MG51">IFERROR(INDEX(Paste_Here!$B$2:$B$850, MATCH(0, COUNTIF(MG$4:MG50, Paste_Here!$B$2:$B$850) + IF(Paste_Here!$B$2:$B$850="", 1, 0), 0)), "")</f>
        <v/>
      </c>
      <c r="MH51" s="1" t="str">
        <f>IF(MG51&lt;&gt;"", INDEX(Paste_Here!$A$2:$A$850, MATCH(MG51, Paste_Here!$B$2:$B$850, 0)), "")</f>
        <v/>
      </c>
      <c r="MI51" s="1" t="str">
        <f t="shared" si="8"/>
        <v/>
      </c>
      <c r="MJ51" s="1" t="str" cm="1">
        <f t="array" ref="MJ51">IFERROR(INDEX($MI$5:$MI$850, MATCH(SMALL(IF($MI$5:$MI$850&lt;&gt;"", COUNTIF($MI$5:$MI$850, "&lt;"&amp;$MI$5:$MI$850)+1), ROW()-ROW($MJ$5)+1), COUNTIF($MI$5:$MI$850, "&lt;"&amp;$MI$5:$MI$850)+1, 0)), "")</f>
        <v/>
      </c>
    </row>
    <row r="52" spans="1:348">
      <c r="A52" s="66"/>
      <c r="B52" s="76" t="str">
        <f t="shared" si="1"/>
        <v/>
      </c>
      <c r="C52" s="66"/>
      <c r="D52" s="76" t="str">
        <f>IFERROR(IF(B52&lt;&gt;"", IF(AND(INDEX(Paste_Here!B$2:B$850, MATCH(B52, Paste_Here!A$2:A$850, 0))&lt;&gt;"", ISNUMBER(VALUE(INDEX(Paste_Here!B$2:B$850, MATCH(B52, Paste_Here!A$2:A$850, 0))))), INDEX(Paste_Here!B$2:B$850, MATCH(B52, Paste_Here!A$2:A$850, 0)), ""), ""), "")</f>
        <v/>
      </c>
      <c r="E52" s="66"/>
      <c r="F52" s="76" t="str">
        <f>IFERROR(IF(B52&lt;&gt;"", IF(ISTEXT(INDEX(Paste_Here!K$2:K$850, MATCH(B52, Paste_Here!A$2:A$850, 0))), INDEX(Paste_Here!K$2:K$850, MATCH(B52, Paste_Here!A$2:A$850, 0)), ""), ""), "")</f>
        <v/>
      </c>
      <c r="G52" s="66"/>
      <c r="H52" s="76" t="str">
        <f>IFERROR(IF(B52&lt;&gt;"", IF(ISTEXT(INDEX(Paste_Here!C$2:C$850, MATCH(B52, Paste_Here!A$2:A$850, 0))), INDEX(Paste_Here!C$2:C$850, MATCH(B52, Paste_Here!A$2:A$850, 0)), ""), ""), "")</f>
        <v/>
      </c>
      <c r="I52" s="66"/>
      <c r="J52" s="76" t="str">
        <f>IFERROR(IF(B52&lt;&gt;"", IF(ISNUMBER(SEARCH("s", LOWER(INDEX(Paste_Here!M$2:M$850, MATCH(B52, Paste_Here!A$2:A$850, 0))))), "Yes", IF(INDEX(Paste_Here!M$2:M$850, MATCH(B52, Paste_Here!A$2:A$850, 0))&lt;&gt;"", "No", "")), ""), "")</f>
        <v/>
      </c>
      <c r="K52" s="66"/>
      <c r="L52" s="76" t="str">
        <f>IFERROR(IF(B52&lt;&gt;"", IF(ISNUMBER(SEARCH("yes", LOWER(INDEX(Paste_Here!E$2:E$850, MATCH(B52, Paste_Here!A$2:A$850, 0))))), "Yes", IF(ISNUMBER(SEARCH("no", LOWER(INDEX(Paste_Here!E$2:E$850, MATCH(B52, Paste_Here!A$2:A$850, 0))))), "No", "")), ""), "")</f>
        <v/>
      </c>
      <c r="M52" s="66"/>
      <c r="N52" s="76" t="str">
        <f>IFERROR(IF(B52&lt;&gt;"", IF(ISNUMBER(SEARCH("yes", LOWER(INDEX(Paste_Here!F$2:F$850, MATCH(B52, Paste_Here!A$2:A$850, 0))))), "Yes", IF(ISNUMBER(SEARCH("no", LOWER(INDEX(Paste_Here!F$2:F$850, MATCH(B52, Paste_Here!A$2:A$850, 0))))), "No", "")), ""), "")</f>
        <v/>
      </c>
      <c r="O52" s="66"/>
      <c r="P52" s="76" t="str">
        <f>IFERROR(IF(B52&lt;&gt;"", IF(ISNUMBER(SEARCH("yes", LOWER(INDEX(Paste_Here!L$2:L$850, MATCH(B52, Paste_Here!A$2:A$850, 0))))), "Yes", IF(ISNUMBER(SEARCH("no", LOWER(INDEX(Paste_Here!L$2:L$850, MATCH(B52, Paste_Here!A$2:A$850, 0))))), "No", "")), ""), "")</f>
        <v/>
      </c>
      <c r="Q52" s="66"/>
      <c r="R52" s="76" t="str">
        <f>IFERROR(IF(B52&lt;&gt;"", IF(ISNUMBER(SEARCH("transitional 2", LOWER(INDEX(Paste_Here!D$2:D$850, MATCH(B52, Paste_Here!A$2:A$850, 0))))), "T2", IF(ISNUMBER(SEARCH("transitional 1", LOWER(INDEX(Paste_Here!D$2:D$850, MATCH(B52, Paste_Here!A$2:A$850, 0))))), "T1", IF(ISNUMBER(SEARCH("waived ell services", LOWER(INDEX(Paste_Here!D$2:D$850, MATCH(B52, Paste_Here!A$2:A$850, 0))))), "W", IF(ISNUMBER(SEARCH("english language learner", LOWER(INDEX(Paste_Here!D$2:D$850, MATCH(B52, Paste_Here!A$2:A$850, 0))))), "L", "")))), ""), "")</f>
        <v/>
      </c>
      <c r="S52" s="66"/>
      <c r="T52" s="76" t="str">
        <f>IFERROR(IF(B52&lt;&gt;"", IF(ISNUMBER(SEARCH("yes", LOWER(INDEX(Paste_Here!I$2:I$850, MATCH(B52, Paste_Here!A$2:A$850, 0))))), "Yes", IF(ISNUMBER(SEARCH("no", LOWER(INDEX(Paste_Here!I$2:I$850, MATCH(B52, Paste_Here!A$2:A$850, 0))))), "No", "")), ""), "")</f>
        <v/>
      </c>
      <c r="U52" s="66"/>
      <c r="V52" s="76" t="str">
        <f>IFERROR(IF(B52&lt;&gt;"", IF(ISTEXT(INDEX(Paste_Here!J$2:J$850, MATCH(B52, Paste_Here!A$2:A$850, 0))), VALUE(INDEX(Paste_Here!J$2:J$850, MATCH(B52, Paste_Here!A$2:A$850, 0))), ""), ""), "")</f>
        <v/>
      </c>
      <c r="W52" s="66"/>
      <c r="X52" s="66"/>
      <c r="Y52" s="76" t="str">
        <f t="shared" si="2"/>
        <v/>
      </c>
      <c r="Z52" s="66"/>
      <c r="AA52" s="76" t="str">
        <f>IFERROR(IF(B52&lt;&gt;"", IF(AND(INDEX(Paste_Here!AI$2:AI$850, MATCH(B52, Paste_Here!A$2:A$850, 0))&lt;&gt;"", ISNUMBER(VALUE(INDEX(Paste_Here!AI$2:AI$850, MATCH(B52, Paste_Here!A$2:A$850, 0))))), INDEX(Paste_Here!AI$2:AI$850, MATCH(B52, Paste_Here!A$2:A$850, 0)), ""), ""), "")</f>
        <v/>
      </c>
      <c r="AB52" s="66"/>
      <c r="AC52" s="76" t="str">
        <f>IFERROR(IF(B52&lt;&gt;"", IF(AND(INDEX(Paste_Here!AJ$2:AJ$850, MATCH(B52, Paste_Here!A$2:A$850, 0))&lt;&gt;"", ISNUMBER(VALUE(INDEX(Paste_Here!AJ$2:AJ$850, MATCH(B52, Paste_Here!A$2:A$850, 0))))), INDEX(Paste_Here!AJ$2:AJ$850, MATCH(B52, Paste_Here!A$2:A$850, 0)), ""), ""), "")</f>
        <v/>
      </c>
      <c r="AD52" s="66"/>
      <c r="AE52" s="76" t="str">
        <f>IFERROR(IF(B52&lt;&gt;"", IF(AND(INDEX(Paste_Here!AK$2:AK$850, MATCH(B52, Paste_Here!A$2:A$850, 0))&lt;&gt;"", ISNUMBER(VALUE(INDEX(Paste_Here!AK$2:AK$850, MATCH(B52, Paste_Here!A$2:A$850, 0))))), INDEX(Paste_Here!AK$2:AK$850, MATCH(B52, Paste_Here!A$2:A$850, 0)), ""), ""), "")</f>
        <v/>
      </c>
      <c r="AF52" s="66"/>
      <c r="AG52" s="76" t="str">
        <f>IFERROR(IF(B52&lt;&gt;"", IF(AND(INDEX(Paste_Here!AL$2:AL$850, MATCH(B52, Paste_Here!A$2:A$850, 0))&lt;&gt;"", ISNUMBER(VALUE(INDEX(Paste_Here!AL$2:AL$850, MATCH(B52, Paste_Here!A$2:A$850, 0))))), INDEX(Paste_Here!AL$2:AL$850, MATCH(B52, Paste_Here!A$2:A$850, 0)), ""), ""), "")</f>
        <v/>
      </c>
      <c r="AH52" s="66"/>
      <c r="AI52" s="76" t="str">
        <f>IFERROR(IF(B52&lt;&gt;"", IF(AND(INDEX(Paste_Here!AH$2:AH$850, MATCH(B52, Paste_Here!A$2:A$850, 0))&lt;&gt;"", ISNUMBER(VALUE(INDEX(Paste_Here!AH$2:AH$850, MATCH(B52, Paste_Here!A$2:A$850, 0))))), IF(VALUE(INDEX(Paste_Here!AH$2:AH$850, MATCH(B52, Paste_Here!A$2:A$850, 0)))=0, "", INDEX(Paste_Here!AH$2:AH$850, MATCH(B52, Paste_Here!A$2:A$850, 0))), ""), ""), "")</f>
        <v/>
      </c>
      <c r="AJ52" s="66"/>
      <c r="AK52" s="76" t="str">
        <f>IFERROR(IF(B52&lt;&gt;"", IF(AND(INDEX(Paste_Here!N$2:N$850, MATCH(B52, Paste_Here!A$2:A$850, 0))&lt;&gt;"", ISNUMBER(VALUE(INDEX(Paste_Here!N$2:N$850, MATCH(B52, Paste_Here!A$2:A$850, 0))))), INDEX(Paste_Here!N$2:N$850, MATCH(B52, Paste_Here!A$2:A$850, 0)), ""), ""), "")</f>
        <v/>
      </c>
      <c r="AL52" s="66"/>
      <c r="AM52" s="76" t="str">
        <f>IFERROR(IF(B52&lt;&gt;"", IF(AND(INDEX(Paste_Here!O$2:O$850, MATCH(B52, Paste_Here!A$2:A$850, 0))&lt;&gt;"", ISNUMBER(VALUE(INDEX(Paste_Here!O$2:O$850, MATCH(B52, Paste_Here!A$2:A$850, 0))))), INDEX(Paste_Here!O$2:O$850, MATCH(B52, Paste_Here!A$2:A$850, 0)), ""), ""), "")</f>
        <v/>
      </c>
      <c r="AN52" s="66"/>
      <c r="AO52" s="76"/>
      <c r="AP52" s="66"/>
      <c r="AQ52" s="76"/>
      <c r="AR52" s="66"/>
      <c r="AS52" s="76"/>
      <c r="AT52" s="66"/>
      <c r="AU52" s="66"/>
      <c r="AV52" s="76" t="str">
        <f t="shared" si="3"/>
        <v/>
      </c>
      <c r="AW52" s="66"/>
      <c r="AX52" s="76" t="str">
        <f>IFERROR(IF(B52&lt;&gt;"", IF(ISNUMBER(SEARCH("Revealed-Potential (Primary Focus)", LOWER(INDEX(Paste_Here!Z$2:Z$850, MATCH(B52, Paste_Here!A$2:A$850, 0))))), "Rev-Potential: Prim", IF(ISNUMBER(SEARCH("Revealed-Potential (Secondary Focus)", LOWER(INDEX(Paste_Here!Z$2:Z$850, MATCH(B52, Paste_Here!A$2:A$850, 0))))), "Rev-Potential: Sec", IF(ISNUMBER(SEARCH("Monitoring", LOWER(INDEX(Paste_Here!Z$2:Z$850, MATCH(B52, Paste_Here!A$2:A$850, 0))))), "Monitoring", IF(ISNUMBER(SEARCH("At-Promise (Secondary Focus)", LOWER(INDEX(Paste_Here!Z$2:Z$850, MATCH(B52, Paste_Here!A$2:A$850, 0))))), "At-Promise: Sec", IF(ISNUMBER(SEARCH("At-Promise (Primary Focus)", LOWER(INDEX(Paste_Here!Z$2:Z$850, MATCH(B52, Paste_Here!A$2:A$850, 0))))), "At-Promise: Prim", ""))))), ""), "")</f>
        <v/>
      </c>
      <c r="AY52" s="66"/>
      <c r="AZ52" s="76"/>
      <c r="BA52" s="66"/>
      <c r="BB52" s="76"/>
      <c r="BC52" s="66"/>
      <c r="BD52" s="76"/>
      <c r="BE52" s="66"/>
      <c r="BF52" s="76"/>
      <c r="BG52" s="66"/>
      <c r="BH52" s="76"/>
      <c r="BI52" s="66"/>
      <c r="BJ52" s="66"/>
      <c r="BK52" s="76" t="str">
        <f t="shared" si="4"/>
        <v/>
      </c>
      <c r="BL52" s="66"/>
      <c r="BM52" s="76" t="str">
        <f>IFERROR(IF(B52&lt;&gt;"", IF(AND(ISNUMBER(VALUE(SUBSTITUTE(SUBSTITUTE(Paste_Here!R52, "br", "-"), "L", ""))), VALUE(SUBSTITUTE(SUBSTITUTE(Paste_Here!R52, "br", "-"), "L", "")) &gt;= 1095), "Yes", IF(AND(ISNUMBER(VALUE(SUBSTITUTE(SUBSTITUTE(Paste_Here!R52, "br", "-"), "L", ""))), VALUE(SUBSTITUTE(SUBSTITUTE(Paste_Here!R52, "br", "-"), "L", "")) &lt;= 1094), "No", "")), ""), "")</f>
        <v/>
      </c>
      <c r="BN52" s="66"/>
      <c r="BO52" s="76" t="str">
        <f>IFERROR(IF(B52&lt;&gt;"", IF(COUNTIF(INDEX(Paste_Here!Y$2:AB$850, MATCH(B52, Paste_Here!A$2:A$850, 0), 0), "yes") &gt; 0, "Yes", IF(COUNTIF(INDEX(Paste_Here!Y$2:AB$850, MATCH(B52, Paste_Here!A$2:A$850, 0), 0), "no") &gt; 0, "No", "")), ""), "")</f>
        <v/>
      </c>
      <c r="BP52" s="66"/>
      <c r="BQ52" s="76" t="str">
        <f>IFERROR(IF(B52&lt;&gt;"", IF(AND(ISNUMBER(VALUE(SUBSTITUTE(SUBSTITUTE(Paste_Here!U52, "em", "-"), "q", ""))), VALUE(SUBSTITUTE(SUBSTITUTE(Paste_Here!U52, "em", "-"), "q", "")) &gt;= 910), "Yes", IF(AND(ISNUMBER(VALUE(SUBSTITUTE(SUBSTITUTE(Paste_Here!U52, "em", "-"), "q", ""))), VALUE(SUBSTITUTE(SUBSTITUTE(Paste_Here!U52, "em", "-"), "q", "")) &lt;= 909), "No", "")), ""), "")</f>
        <v/>
      </c>
      <c r="BR52" s="66"/>
      <c r="BS52" s="76" t="str">
        <f>IFERROR(IF(B52&lt;&gt;"", IF(AND(INDEX(Paste_Here!X$2:X$850, MATCH(B52, Paste_Here!A$2:A$850, 0))&lt;&gt;"", ISNUMBER(VALUE(INDEX(Paste_Here!X$2:X$850, MATCH(B52, Paste_Here!A$2:A$850, 0))))), INDEX(Paste_Here!X$2:X$850, MATCH(B52, Paste_Here!A$2:A$850, 0)), ""), ""), "")</f>
        <v/>
      </c>
      <c r="BT52" s="66"/>
      <c r="BU52" s="76" t="str">
        <f>IFERROR(IF(B52&lt;&gt;"", IF(ISNUMBER(VALUE(INDEX(Paste_Here!G$2:G$850, MATCH(B52, Paste_Here!A$2:A$850, 0)))), IF(VALUE(INDEX(Paste_Here!G$2:G$850, MATCH(B52, Paste_Here!A$2:A$850, 0)))=0, "No", IF(AND(VALUE(INDEX(Paste_Here!G$2:G$850, MATCH(B52, Paste_Here!A$2:A$850, 0)))&gt;=1, VALUE(INDEX(Paste_Here!G$2:G$850, MATCH(B52, Paste_Here!A$2:A$850, 0)))&lt;=4), VALUE(INDEX(Paste_Here!G$2:G$850, MATCH(B52, Paste_Here!A$2:A$850, 0))), "")), ""), ""), "")</f>
        <v/>
      </c>
      <c r="BV52" s="66"/>
      <c r="BW52" s="76" t="str">
        <f>IFERROR(IF(B52&lt;&gt;"", IF(ISNUMBER(VALUE(INDEX(Paste_Here!H$2:H$850, MATCH(B52, Paste_Here!A$2:A$850, 0)))), IF(VALUE(INDEX(Paste_Here!H$2:H$850, MATCH(B52, Paste_Here!A$2:A$850, 0)))=0, "No", IF(AND(VALUE(INDEX(Paste_Here!H$2:H$850, MATCH(B52, Paste_Here!A$2:A$850, 0)))&gt;=1, VALUE(INDEX(Paste_Here!H$2:H$850, MATCH(B52, Paste_Here!A$2:A$850, 0)))&lt;=4), VALUE(INDEX(Paste_Here!H$2:H$850, MATCH(B52, Paste_Here!A$2:A$850, 0))), "")), ""), ""), "")</f>
        <v/>
      </c>
      <c r="BX52" s="66"/>
      <c r="BY52" s="76"/>
      <c r="BZ52" s="66"/>
      <c r="CA52" s="76"/>
      <c r="CB52" s="66"/>
      <c r="CC52" s="66"/>
      <c r="CD52" s="76" t="str">
        <f t="shared" si="5"/>
        <v/>
      </c>
      <c r="CE52" s="66"/>
      <c r="CF52" s="76" t="str">
        <f>IFERROR(IF(B52&lt;&gt;"", IF(AND(INDEX(Paste_Here!P$2:P$850, MATCH(B52, Paste_Here!A$2:A$850, 0))&lt;&gt;"", ISNUMBER(VALUE(INDEX(Paste_Here!P$2:P$850, MATCH(B52, Paste_Here!A$2:A$850, 0))))), INDEX(Paste_Here!P$2:P$850, MATCH(B52, Paste_Here!A$2:A$850, 0)), ""), ""), "")</f>
        <v/>
      </c>
      <c r="CG52" s="66"/>
      <c r="CH52" s="76" t="str">
        <f>IFERROR(IF(B52&lt;&gt;"", IF(ISNUMBER(SEARCH("highrisk", LOWER(INDEX(Paste_Here!Q$2:Q$850, MATCH(B52, Paste_Here!A$2:A$850, 0))))), "High Risk", IF(ISNUMBER(SEARCH("lowrisk", LOWER(INDEX(Paste_Here!Q$2:Q$850, MATCH(B52, Paste_Here!A$2:A$850, 0))))), "Low Risk", IF(ISNUMBER(SEARCH("somerisk", LOWER(INDEX(Paste_Here!Q$2:Q$850, MATCH(B52, Paste_Here!A$2:A$850, 0))))), "Some Risk", ""))), ""), "")</f>
        <v/>
      </c>
      <c r="CI52" s="66"/>
      <c r="CJ52" s="76" t="str">
        <f>IFERROR(IF(B52&lt;&gt;"", IF(AND(INDEX(Paste_Here!AA$2:AA$850, MATCH(B52, Paste_Here!A$2:A$850, 0))&lt;&gt;"", ISNUMBER(VALUE(INDEX(Paste_Here!AA$2:AA$850, MATCH(B52, Paste_Here!A$2:A$850, 0))))), INDEX(Paste_Here!AA$2:AA$850, MATCH(B52, Paste_Here!A$2:A$850, 0)), ""), ""), "")</f>
        <v/>
      </c>
      <c r="CK52" s="66"/>
      <c r="CL52" s="76" t="str">
        <f>IFERROR(IF(B52&lt;&gt;"", IF(LOWER(INDEX(Paste_Here!AB$2:AB$850, MATCH(B52, Paste_Here!A$2:A$850, 0)))="approaching expectations", "Approaching", IF(LOWER(INDEX(Paste_Here!AB$2:AB$850, MATCH(B52, Paste_Here!A$2:A$850, 0)))="met expectations", "Met", IF(LOWER(INDEX(Paste_Here!AB$2:AB$850, MATCH(B52, Paste_Here!A$2:A$850, 0)))="exceeded expectations", "Exceeded", IF(LOWER(INDEX(Paste_Here!AB$2:AB$850, MATCH(B52, Paste_Here!A$2:A$850, 0)))="below expectations", "Below", "")))), ""), "")</f>
        <v/>
      </c>
      <c r="CM52" s="66"/>
      <c r="CN52" s="76" t="str">
        <f>IFERROR(IF(B52&lt;&gt;"", IF(AND(INDEX(Paste_Here!AC$2:AC$850, MATCH(B52, Paste_Here!A$2:A$850, 0))&lt;&gt;"", ISNUMBER(VALUE(INDEX(Paste_Here!AC$2:AC$850, MATCH(B52, Paste_Here!A$2:A$850, 0))))), INDEX(Paste_Here!AC$2:AC$850, MATCH(B52, Paste_Here!A$2:A$850, 0)), ""), ""), "")</f>
        <v/>
      </c>
      <c r="CO52" s="66"/>
      <c r="CP52" s="76"/>
      <c r="CQ52" s="66"/>
      <c r="CR52" s="76"/>
      <c r="CS52" s="66"/>
      <c r="CT52" s="76"/>
      <c r="CU52" s="66"/>
      <c r="CV52" s="76"/>
      <c r="CW52" s="66"/>
      <c r="CX52" s="76"/>
      <c r="CY52" s="66"/>
      <c r="CZ52" s="66"/>
      <c r="DA52" s="76" t="str">
        <f t="shared" si="6"/>
        <v/>
      </c>
      <c r="DB52" s="66"/>
      <c r="DC52" s="76" t="str">
        <f>IFERROR(IF(B52&lt;&gt;"", IF(AND(INDEX(Paste_Here!V$2:V$850, MATCH(B52, Paste_Here!A$2:A$850, 0))&lt;&gt;"", ISNUMBER(VALUE(INDEX(Paste_Here!V$2:V$850, MATCH(B52, Paste_Here!A$2:A$850, 0))))), INDEX(Paste_Here!V$2:V$850, MATCH(B52, Paste_Here!A$2:A$850, 0)), ""), ""), "")</f>
        <v/>
      </c>
      <c r="DD52" s="66"/>
      <c r="DE52" s="76" t="str">
        <f>IFERROR(IF(B52&lt;&gt;"", IF(ISNUMBER(SEARCH("highrisk", LOWER(INDEX(Paste_Here!W$2:W$850, MATCH(B52, Paste_Here!A$2:A$850, 0))))), "High Risk", IF(ISNUMBER(SEARCH("lowrisk", LOWER(INDEX(Paste_Here!W$2:W$850, MATCH(B52, Paste_Here!A$2:A$850, 0))))), "Low Risk", IF(ISNUMBER(SEARCH("somerisk", LOWER(INDEX(Paste_Here!W$2:W$850, MATCH(B52, Paste_Here!A$2:A$850, 0))))), "Some Risk", ""))), ""), "")</f>
        <v/>
      </c>
      <c r="DF52" s="66"/>
      <c r="DG52" s="76" t="str">
        <f>IFERROR(IF(B52&lt;&gt;"", IF(AND(INDEX(Paste_Here!S$2:S$850, MATCH(B52, Paste_Here!A$2:A$850, 0))&lt;&gt;"", ISNUMBER(VALUE(INDEX(Paste_Here!S$2:S$850, MATCH(B52, Paste_Here!A$2:A$850, 0))))), INDEX(Paste_Here!S$2:S$850, MATCH(B52, Paste_Here!A$2:A$850, 0)), ""), ""), "")</f>
        <v/>
      </c>
      <c r="DH52" s="66"/>
      <c r="DI52" s="76" t="str">
        <f>IFERROR(IF(B52&lt;&gt;"", IF(ISNUMBER(SEARCH("highrisk", LOWER(INDEX(Paste_Here!T$2:T$850, MATCH(B52, Paste_Here!A$2:A$850, 0))))), "High Risk", IF(ISNUMBER(SEARCH("lowrisk", LOWER(INDEX(Paste_Here!T$2:T$850, MATCH(B52, Paste_Here!A$2:A$850, 0))))), "Low Risk", IF(ISNUMBER(SEARCH("somerisk", LOWER(INDEX(Paste_Here!T$2:T$850, MATCH(B52, Paste_Here!A$2:A$850, 0))))), "Some Risk", ""))), ""), "")</f>
        <v/>
      </c>
      <c r="DJ52" s="66"/>
      <c r="DK52" s="76" t="str">
        <f>IFERROR(IF(B52&lt;&gt;"", IF(AND(INDEX(Paste_Here!AD$2:AD$850, MATCH(B52, Paste_Here!A$2:A$850, 0))&lt;&gt;"", ISNUMBER(VALUE(INDEX(Paste_Here!AD$2:AD$850, MATCH(B52, Paste_Here!A$2:A$850, 0))))), INDEX(Paste_Here!AD$2:AD$850, MATCH(B52, Paste_Here!A$2:A$850, 0)), ""), ""), "")</f>
        <v/>
      </c>
      <c r="DL52" s="66"/>
      <c r="DM52" s="76" t="str">
        <f>IFERROR(IF(B52&lt;&gt;"", IF(LOWER(INDEX(Paste_Here!AE$2:AE$850, MATCH(B52, Paste_Here!A$2:A$850, 0)))="approaching expectations", "Approaching", IF(LOWER(INDEX(Paste_Here!AE$2:AE$850, MATCH(B52, Paste_Here!A$2:A$850, 0)))="met expectations", "Met", IF(LOWER(INDEX(Paste_Here!AE$2:AE$850, MATCH(B52, Paste_Here!A$2:A$850, 0)))="exceeded expectations", "Exceeded", IF(LOWER(INDEX(Paste_Here!AE$2:AE$850, MATCH(B52, Paste_Here!A$2:A$850, 0)))="below expectations", "Below", "")))), ""), "")</f>
        <v/>
      </c>
      <c r="DN52" s="66"/>
      <c r="DO52" s="76"/>
      <c r="DP52" s="66"/>
      <c r="DQ52" s="76"/>
      <c r="DR52" s="66"/>
      <c r="DS52" s="76"/>
      <c r="DT52" s="66"/>
      <c r="DU52" s="76"/>
      <c r="DV52" s="66"/>
      <c r="DW52" s="66"/>
      <c r="DX52" s="76" t="str">
        <f t="shared" si="7"/>
        <v/>
      </c>
      <c r="DY52" s="66"/>
      <c r="DZ52" s="76"/>
      <c r="EA52" s="66"/>
      <c r="EB52" s="76"/>
      <c r="EC52" s="66"/>
      <c r="ED52" s="76" t="str">
        <f>IFERROR(IF(B52&lt;&gt;"", IF(AND(INDEX(Paste_Here!AF$2:AF$850, MATCH(B52, Paste_Here!A$2:A$850, 0))&lt;&gt;"", ISNUMBER(VALUE(INDEX(Paste_Here!AF$2:AF$850, MATCH(B52, Paste_Here!A$2:A$850, 0))))), INDEX(Paste_Here!AF$2:AF$850, MATCH(B52, Paste_Here!A$2:A$850, 0)), ""), ""), "")</f>
        <v/>
      </c>
      <c r="EE52" s="66"/>
      <c r="EF52" s="76"/>
      <c r="EG52" s="66"/>
      <c r="EH52" s="76"/>
      <c r="EI52" s="66"/>
      <c r="EJ52" s="76" t="str">
        <f>IFERROR(IF(B52&lt;&gt;"", IF(AND(INDEX(Paste_Here!AG$2:AG$850, MATCH(B52, Paste_Here!A$2:A$850, 0))&lt;&gt;"", ISNUMBER(VALUE(INDEX(Paste_Here!AG$2:AG$850, MATCH(B52, Paste_Here!A$2:A$850, 0))))), INDEX(Paste_Here!AG$2:AG$850, MATCH(B52, Paste_Here!A$2:A$850, 0)), ""), ""), "")</f>
        <v/>
      </c>
      <c r="EK52" s="66"/>
      <c r="EL52" s="76"/>
      <c r="EM52" s="66"/>
      <c r="EN52" s="76"/>
      <c r="EO52" s="66"/>
      <c r="EP52" s="76"/>
      <c r="EQ52" s="66"/>
      <c r="ER52" s="76"/>
      <c r="ES52" s="66"/>
      <c r="ET52" s="66"/>
      <c r="EU52" s="76"/>
      <c r="EV52" s="66"/>
      <c r="EW52" s="76"/>
      <c r="EX52" s="66"/>
      <c r="EY52" s="76"/>
      <c r="EZ52" s="66"/>
      <c r="FA52" s="76"/>
      <c r="FB52" s="66"/>
      <c r="FC52" s="76"/>
      <c r="FD52" s="66"/>
      <c r="FE52" s="76"/>
      <c r="FF52" s="66"/>
      <c r="FG52" s="76"/>
      <c r="FH52" s="66"/>
      <c r="FI52" s="76"/>
      <c r="FJ52" s="66"/>
      <c r="FK52" s="76"/>
      <c r="FL52" s="66"/>
      <c r="FM52" s="76"/>
      <c r="FN52" s="66"/>
      <c r="FO52" s="76"/>
      <c r="FP52" s="66"/>
      <c r="FQ52" s="76"/>
      <c r="FR52" s="66"/>
      <c r="FS52" s="76"/>
      <c r="FT52" s="66"/>
      <c r="FU52" s="76"/>
      <c r="FV52" s="66"/>
      <c r="FW52" s="76"/>
      <c r="FX52" s="66"/>
      <c r="FY52" s="76"/>
      <c r="FZ52" s="66"/>
      <c r="GA52" s="76"/>
      <c r="GB52" s="66"/>
      <c r="GC52" s="76"/>
      <c r="GD52" s="66"/>
      <c r="GE52" s="76"/>
      <c r="GF52" s="66"/>
      <c r="GG52" s="76"/>
      <c r="GH52" s="66"/>
      <c r="GI52" s="76"/>
      <c r="GJ52" s="66"/>
      <c r="GK52" s="76"/>
      <c r="GL52" s="66"/>
      <c r="GM52" s="76"/>
      <c r="GN52" s="66"/>
      <c r="GO52" s="76"/>
      <c r="GP52" s="66"/>
      <c r="GQ52" s="76"/>
      <c r="GR52" s="66"/>
      <c r="GS52" s="76"/>
      <c r="GT52" s="66"/>
      <c r="GU52" s="76"/>
      <c r="GV52" s="66"/>
      <c r="GW52" s="76"/>
      <c r="GX52" s="66"/>
      <c r="GY52" s="76"/>
      <c r="GZ52" s="66"/>
      <c r="HA52" s="76"/>
      <c r="HB52" s="66"/>
      <c r="HC52" s="76"/>
      <c r="HD52" s="66"/>
      <c r="HE52" s="76"/>
      <c r="HF52" s="66"/>
      <c r="HG52" s="76"/>
      <c r="HH52" s="66"/>
      <c r="HI52" s="76"/>
      <c r="HJ52" s="66"/>
      <c r="HK52" s="76"/>
      <c r="HL52" s="66"/>
      <c r="HM52" s="76"/>
      <c r="HN52" s="66"/>
      <c r="HO52" s="76"/>
      <c r="HP52" s="66"/>
      <c r="HQ52" s="76"/>
      <c r="HR52" s="66"/>
      <c r="HS52" s="76"/>
      <c r="HT52" s="66"/>
      <c r="HU52" s="76"/>
      <c r="HV52" s="66"/>
      <c r="HW52" s="76"/>
      <c r="HX52" s="66"/>
      <c r="HY52" s="76"/>
      <c r="HZ52" s="66"/>
      <c r="IA52" s="76"/>
      <c r="IB52" s="66"/>
      <c r="IC52" s="76"/>
      <c r="ID52" s="66"/>
      <c r="IE52" s="76"/>
      <c r="IF52" s="66"/>
      <c r="IG52" s="76"/>
      <c r="IH52" s="66"/>
      <c r="II52" s="76"/>
      <c r="IJ52" s="66"/>
      <c r="IK52" s="76"/>
      <c r="IL52" s="66"/>
      <c r="IM52" s="76"/>
      <c r="IN52" s="66"/>
      <c r="IO52" s="76"/>
      <c r="IP52" s="66"/>
      <c r="IQ52" s="76"/>
      <c r="IR52" s="66"/>
      <c r="IS52" s="76"/>
      <c r="IT52" s="66"/>
      <c r="IU52" s="76"/>
      <c r="IV52" s="66"/>
      <c r="IW52" s="76"/>
      <c r="IX52" s="66"/>
      <c r="IY52" s="76"/>
      <c r="IZ52" s="66"/>
      <c r="JA52" s="76"/>
      <c r="JB52" s="66"/>
      <c r="JC52" s="76"/>
      <c r="JD52" s="66"/>
      <c r="JE52" s="76"/>
      <c r="JF52" s="66"/>
      <c r="JG52" s="76"/>
      <c r="JH52" s="66"/>
      <c r="JI52" s="76"/>
      <c r="JJ52" s="66"/>
      <c r="JK52" s="76"/>
      <c r="JL52" s="66"/>
      <c r="JM52" s="76"/>
      <c r="JN52" s="66"/>
      <c r="JO52" s="76"/>
      <c r="JP52" s="66"/>
      <c r="JQ52" s="76"/>
      <c r="JR52" s="66"/>
      <c r="JS52" s="76"/>
      <c r="JT52" s="66"/>
      <c r="JU52" s="76"/>
      <c r="JV52" s="66"/>
      <c r="JW52" s="76"/>
      <c r="JX52" s="66"/>
      <c r="JY52" s="76"/>
      <c r="JZ52" s="66"/>
      <c r="KA52" s="76"/>
      <c r="KB52" s="66"/>
      <c r="KC52" s="76"/>
      <c r="KD52" s="66"/>
      <c r="KE52" s="76"/>
      <c r="KF52" s="66"/>
      <c r="KG52" s="76"/>
      <c r="KH52" s="66"/>
      <c r="KI52" s="76"/>
      <c r="KJ52" s="66"/>
      <c r="KK52" s="76"/>
      <c r="KL52" s="66"/>
      <c r="KM52" s="76"/>
      <c r="KN52" s="66"/>
      <c r="KO52" s="76"/>
      <c r="KP52" s="66"/>
      <c r="KQ52" s="76"/>
      <c r="KR52" s="66"/>
      <c r="KS52" s="76"/>
      <c r="KT52" s="66"/>
      <c r="KU52" s="76"/>
      <c r="KV52" s="66"/>
      <c r="KW52" s="76"/>
      <c r="KX52" s="66"/>
      <c r="KY52" s="76"/>
      <c r="KZ52" s="66"/>
      <c r="LA52" s="76"/>
      <c r="LB52" s="66"/>
      <c r="LC52" s="76"/>
      <c r="LD52" s="66"/>
      <c r="LE52" s="76"/>
      <c r="LF52" s="66"/>
      <c r="LG52" s="76"/>
      <c r="LH52" s="66"/>
      <c r="LI52" s="76"/>
      <c r="LJ52" s="66"/>
      <c r="LK52" s="76"/>
      <c r="LL52" s="66"/>
      <c r="LM52" s="76"/>
      <c r="LN52" s="66"/>
      <c r="LO52" s="76"/>
      <c r="LP52" s="66"/>
      <c r="LQ52" s="76"/>
      <c r="LR52" s="66"/>
      <c r="LS52" s="76"/>
      <c r="LT52" s="66"/>
      <c r="LU52" s="76"/>
      <c r="LV52" s="66"/>
      <c r="LW52" s="76"/>
      <c r="LX52" s="66"/>
      <c r="LY52" s="76"/>
      <c r="LZ52" s="66"/>
      <c r="MA52" s="76"/>
      <c r="MB52" s="66"/>
      <c r="MC52" s="76"/>
      <c r="MD52" s="66"/>
      <c r="MG52" s="1" t="str" cm="1">
        <f t="array" ref="MG52">IFERROR(INDEX(Paste_Here!$B$2:$B$850, MATCH(0, COUNTIF(MG$4:MG51, Paste_Here!$B$2:$B$850) + IF(Paste_Here!$B$2:$B$850="", 1, 0), 0)), "")</f>
        <v/>
      </c>
      <c r="MH52" s="1" t="str">
        <f>IF(MG52&lt;&gt;"", INDEX(Paste_Here!$A$2:$A$850, MATCH(MG52, Paste_Here!$B$2:$B$850, 0)), "")</f>
        <v/>
      </c>
      <c r="MI52" s="1" t="str">
        <f t="shared" si="8"/>
        <v/>
      </c>
      <c r="MJ52" s="1" t="str" cm="1">
        <f t="array" ref="MJ52">IFERROR(INDEX($MI$5:$MI$850, MATCH(SMALL(IF($MI$5:$MI$850&lt;&gt;"", COUNTIF($MI$5:$MI$850, "&lt;"&amp;$MI$5:$MI$850)+1), ROW()-ROW($MJ$5)+1), COUNTIF($MI$5:$MI$850, "&lt;"&amp;$MI$5:$MI$850)+1, 0)), "")</f>
        <v/>
      </c>
    </row>
    <row r="53" spans="1:348">
      <c r="A53" s="66"/>
      <c r="B53" s="76" t="str">
        <f t="shared" si="1"/>
        <v/>
      </c>
      <c r="C53" s="66"/>
      <c r="D53" s="76" t="str">
        <f>IFERROR(IF(B53&lt;&gt;"", IF(AND(INDEX(Paste_Here!B$2:B$850, MATCH(B53, Paste_Here!A$2:A$850, 0))&lt;&gt;"", ISNUMBER(VALUE(INDEX(Paste_Here!B$2:B$850, MATCH(B53, Paste_Here!A$2:A$850, 0))))), INDEX(Paste_Here!B$2:B$850, MATCH(B53, Paste_Here!A$2:A$850, 0)), ""), ""), "")</f>
        <v/>
      </c>
      <c r="E53" s="66"/>
      <c r="F53" s="76" t="str">
        <f>IFERROR(IF(B53&lt;&gt;"", IF(ISTEXT(INDEX(Paste_Here!K$2:K$850, MATCH(B53, Paste_Here!A$2:A$850, 0))), INDEX(Paste_Here!K$2:K$850, MATCH(B53, Paste_Here!A$2:A$850, 0)), ""), ""), "")</f>
        <v/>
      </c>
      <c r="G53" s="66"/>
      <c r="H53" s="76" t="str">
        <f>IFERROR(IF(B53&lt;&gt;"", IF(ISTEXT(INDEX(Paste_Here!C$2:C$850, MATCH(B53, Paste_Here!A$2:A$850, 0))), INDEX(Paste_Here!C$2:C$850, MATCH(B53, Paste_Here!A$2:A$850, 0)), ""), ""), "")</f>
        <v/>
      </c>
      <c r="I53" s="66"/>
      <c r="J53" s="76" t="str">
        <f>IFERROR(IF(B53&lt;&gt;"", IF(ISNUMBER(SEARCH("s", LOWER(INDEX(Paste_Here!M$2:M$850, MATCH(B53, Paste_Here!A$2:A$850, 0))))), "Yes", IF(INDEX(Paste_Here!M$2:M$850, MATCH(B53, Paste_Here!A$2:A$850, 0))&lt;&gt;"", "No", "")), ""), "")</f>
        <v/>
      </c>
      <c r="K53" s="66"/>
      <c r="L53" s="76" t="str">
        <f>IFERROR(IF(B53&lt;&gt;"", IF(ISNUMBER(SEARCH("yes", LOWER(INDEX(Paste_Here!E$2:E$850, MATCH(B53, Paste_Here!A$2:A$850, 0))))), "Yes", IF(ISNUMBER(SEARCH("no", LOWER(INDEX(Paste_Here!E$2:E$850, MATCH(B53, Paste_Here!A$2:A$850, 0))))), "No", "")), ""), "")</f>
        <v/>
      </c>
      <c r="M53" s="66"/>
      <c r="N53" s="76" t="str">
        <f>IFERROR(IF(B53&lt;&gt;"", IF(ISNUMBER(SEARCH("yes", LOWER(INDEX(Paste_Here!F$2:F$850, MATCH(B53, Paste_Here!A$2:A$850, 0))))), "Yes", IF(ISNUMBER(SEARCH("no", LOWER(INDEX(Paste_Here!F$2:F$850, MATCH(B53, Paste_Here!A$2:A$850, 0))))), "No", "")), ""), "")</f>
        <v/>
      </c>
      <c r="O53" s="66"/>
      <c r="P53" s="76" t="str">
        <f>IFERROR(IF(B53&lt;&gt;"", IF(ISNUMBER(SEARCH("yes", LOWER(INDEX(Paste_Here!L$2:L$850, MATCH(B53, Paste_Here!A$2:A$850, 0))))), "Yes", IF(ISNUMBER(SEARCH("no", LOWER(INDEX(Paste_Here!L$2:L$850, MATCH(B53, Paste_Here!A$2:A$850, 0))))), "No", "")), ""), "")</f>
        <v/>
      </c>
      <c r="Q53" s="66"/>
      <c r="R53" s="76" t="str">
        <f>IFERROR(IF(B53&lt;&gt;"", IF(ISNUMBER(SEARCH("transitional 2", LOWER(INDEX(Paste_Here!D$2:D$850, MATCH(B53, Paste_Here!A$2:A$850, 0))))), "T2", IF(ISNUMBER(SEARCH("transitional 1", LOWER(INDEX(Paste_Here!D$2:D$850, MATCH(B53, Paste_Here!A$2:A$850, 0))))), "T1", IF(ISNUMBER(SEARCH("waived ell services", LOWER(INDEX(Paste_Here!D$2:D$850, MATCH(B53, Paste_Here!A$2:A$850, 0))))), "W", IF(ISNUMBER(SEARCH("english language learner", LOWER(INDEX(Paste_Here!D$2:D$850, MATCH(B53, Paste_Here!A$2:A$850, 0))))), "L", "")))), ""), "")</f>
        <v/>
      </c>
      <c r="S53" s="66"/>
      <c r="T53" s="76" t="str">
        <f>IFERROR(IF(B53&lt;&gt;"", IF(ISNUMBER(SEARCH("yes", LOWER(INDEX(Paste_Here!I$2:I$850, MATCH(B53, Paste_Here!A$2:A$850, 0))))), "Yes", IF(ISNUMBER(SEARCH("no", LOWER(INDEX(Paste_Here!I$2:I$850, MATCH(B53, Paste_Here!A$2:A$850, 0))))), "No", "")), ""), "")</f>
        <v/>
      </c>
      <c r="U53" s="66"/>
      <c r="V53" s="76" t="str">
        <f>IFERROR(IF(B53&lt;&gt;"", IF(ISTEXT(INDEX(Paste_Here!J$2:J$850, MATCH(B53, Paste_Here!A$2:A$850, 0))), VALUE(INDEX(Paste_Here!J$2:J$850, MATCH(B53, Paste_Here!A$2:A$850, 0))), ""), ""), "")</f>
        <v/>
      </c>
      <c r="W53" s="66"/>
      <c r="X53" s="66"/>
      <c r="Y53" s="76" t="str">
        <f t="shared" si="2"/>
        <v/>
      </c>
      <c r="Z53" s="66"/>
      <c r="AA53" s="76" t="str">
        <f>IFERROR(IF(B53&lt;&gt;"", IF(AND(INDEX(Paste_Here!AI$2:AI$850, MATCH(B53, Paste_Here!A$2:A$850, 0))&lt;&gt;"", ISNUMBER(VALUE(INDEX(Paste_Here!AI$2:AI$850, MATCH(B53, Paste_Here!A$2:A$850, 0))))), INDEX(Paste_Here!AI$2:AI$850, MATCH(B53, Paste_Here!A$2:A$850, 0)), ""), ""), "")</f>
        <v/>
      </c>
      <c r="AB53" s="66"/>
      <c r="AC53" s="76" t="str">
        <f>IFERROR(IF(B53&lt;&gt;"", IF(AND(INDEX(Paste_Here!AJ$2:AJ$850, MATCH(B53, Paste_Here!A$2:A$850, 0))&lt;&gt;"", ISNUMBER(VALUE(INDEX(Paste_Here!AJ$2:AJ$850, MATCH(B53, Paste_Here!A$2:A$850, 0))))), INDEX(Paste_Here!AJ$2:AJ$850, MATCH(B53, Paste_Here!A$2:A$850, 0)), ""), ""), "")</f>
        <v/>
      </c>
      <c r="AD53" s="66"/>
      <c r="AE53" s="76" t="str">
        <f>IFERROR(IF(B53&lt;&gt;"", IF(AND(INDEX(Paste_Here!AK$2:AK$850, MATCH(B53, Paste_Here!A$2:A$850, 0))&lt;&gt;"", ISNUMBER(VALUE(INDEX(Paste_Here!AK$2:AK$850, MATCH(B53, Paste_Here!A$2:A$850, 0))))), INDEX(Paste_Here!AK$2:AK$850, MATCH(B53, Paste_Here!A$2:A$850, 0)), ""), ""), "")</f>
        <v/>
      </c>
      <c r="AF53" s="66"/>
      <c r="AG53" s="76" t="str">
        <f>IFERROR(IF(B53&lt;&gt;"", IF(AND(INDEX(Paste_Here!AL$2:AL$850, MATCH(B53, Paste_Here!A$2:A$850, 0))&lt;&gt;"", ISNUMBER(VALUE(INDEX(Paste_Here!AL$2:AL$850, MATCH(B53, Paste_Here!A$2:A$850, 0))))), INDEX(Paste_Here!AL$2:AL$850, MATCH(B53, Paste_Here!A$2:A$850, 0)), ""), ""), "")</f>
        <v/>
      </c>
      <c r="AH53" s="66"/>
      <c r="AI53" s="76" t="str">
        <f>IFERROR(IF(B53&lt;&gt;"", IF(AND(INDEX(Paste_Here!AH$2:AH$850, MATCH(B53, Paste_Here!A$2:A$850, 0))&lt;&gt;"", ISNUMBER(VALUE(INDEX(Paste_Here!AH$2:AH$850, MATCH(B53, Paste_Here!A$2:A$850, 0))))), IF(VALUE(INDEX(Paste_Here!AH$2:AH$850, MATCH(B53, Paste_Here!A$2:A$850, 0)))=0, "", INDEX(Paste_Here!AH$2:AH$850, MATCH(B53, Paste_Here!A$2:A$850, 0))), ""), ""), "")</f>
        <v/>
      </c>
      <c r="AJ53" s="66"/>
      <c r="AK53" s="76" t="str">
        <f>IFERROR(IF(B53&lt;&gt;"", IF(AND(INDEX(Paste_Here!N$2:N$850, MATCH(B53, Paste_Here!A$2:A$850, 0))&lt;&gt;"", ISNUMBER(VALUE(INDEX(Paste_Here!N$2:N$850, MATCH(B53, Paste_Here!A$2:A$850, 0))))), INDEX(Paste_Here!N$2:N$850, MATCH(B53, Paste_Here!A$2:A$850, 0)), ""), ""), "")</f>
        <v/>
      </c>
      <c r="AL53" s="66"/>
      <c r="AM53" s="76" t="str">
        <f>IFERROR(IF(B53&lt;&gt;"", IF(AND(INDEX(Paste_Here!O$2:O$850, MATCH(B53, Paste_Here!A$2:A$850, 0))&lt;&gt;"", ISNUMBER(VALUE(INDEX(Paste_Here!O$2:O$850, MATCH(B53, Paste_Here!A$2:A$850, 0))))), INDEX(Paste_Here!O$2:O$850, MATCH(B53, Paste_Here!A$2:A$850, 0)), ""), ""), "")</f>
        <v/>
      </c>
      <c r="AN53" s="66"/>
      <c r="AO53" s="76"/>
      <c r="AP53" s="66"/>
      <c r="AQ53" s="76"/>
      <c r="AR53" s="66"/>
      <c r="AS53" s="76"/>
      <c r="AT53" s="66"/>
      <c r="AU53" s="66"/>
      <c r="AV53" s="76" t="str">
        <f t="shared" si="3"/>
        <v/>
      </c>
      <c r="AW53" s="66"/>
      <c r="AX53" s="76" t="str">
        <f>IFERROR(IF(B53&lt;&gt;"", IF(ISNUMBER(SEARCH("Revealed-Potential (Primary Focus)", LOWER(INDEX(Paste_Here!Z$2:Z$850, MATCH(B53, Paste_Here!A$2:A$850, 0))))), "Rev-Potential: Prim", IF(ISNUMBER(SEARCH("Revealed-Potential (Secondary Focus)", LOWER(INDEX(Paste_Here!Z$2:Z$850, MATCH(B53, Paste_Here!A$2:A$850, 0))))), "Rev-Potential: Sec", IF(ISNUMBER(SEARCH("Monitoring", LOWER(INDEX(Paste_Here!Z$2:Z$850, MATCH(B53, Paste_Here!A$2:A$850, 0))))), "Monitoring", IF(ISNUMBER(SEARCH("At-Promise (Secondary Focus)", LOWER(INDEX(Paste_Here!Z$2:Z$850, MATCH(B53, Paste_Here!A$2:A$850, 0))))), "At-Promise: Sec", IF(ISNUMBER(SEARCH("At-Promise (Primary Focus)", LOWER(INDEX(Paste_Here!Z$2:Z$850, MATCH(B53, Paste_Here!A$2:A$850, 0))))), "At-Promise: Prim", ""))))), ""), "")</f>
        <v/>
      </c>
      <c r="AY53" s="66"/>
      <c r="AZ53" s="76"/>
      <c r="BA53" s="66"/>
      <c r="BB53" s="76"/>
      <c r="BC53" s="66"/>
      <c r="BD53" s="76"/>
      <c r="BE53" s="66"/>
      <c r="BF53" s="76"/>
      <c r="BG53" s="66"/>
      <c r="BH53" s="76"/>
      <c r="BI53" s="66"/>
      <c r="BJ53" s="66"/>
      <c r="BK53" s="76" t="str">
        <f t="shared" si="4"/>
        <v/>
      </c>
      <c r="BL53" s="66"/>
      <c r="BM53" s="76" t="str">
        <f>IFERROR(IF(B53&lt;&gt;"", IF(AND(ISNUMBER(VALUE(SUBSTITUTE(SUBSTITUTE(Paste_Here!R53, "br", "-"), "L", ""))), VALUE(SUBSTITUTE(SUBSTITUTE(Paste_Here!R53, "br", "-"), "L", "")) &gt;= 1095), "Yes", IF(AND(ISNUMBER(VALUE(SUBSTITUTE(SUBSTITUTE(Paste_Here!R53, "br", "-"), "L", ""))), VALUE(SUBSTITUTE(SUBSTITUTE(Paste_Here!R53, "br", "-"), "L", "")) &lt;= 1094), "No", "")), ""), "")</f>
        <v/>
      </c>
      <c r="BN53" s="66"/>
      <c r="BO53" s="76" t="str">
        <f>IFERROR(IF(B53&lt;&gt;"", IF(COUNTIF(INDEX(Paste_Here!Y$2:AB$850, MATCH(B53, Paste_Here!A$2:A$850, 0), 0), "yes") &gt; 0, "Yes", IF(COUNTIF(INDEX(Paste_Here!Y$2:AB$850, MATCH(B53, Paste_Here!A$2:A$850, 0), 0), "no") &gt; 0, "No", "")), ""), "")</f>
        <v/>
      </c>
      <c r="BP53" s="66"/>
      <c r="BQ53" s="76" t="str">
        <f>IFERROR(IF(B53&lt;&gt;"", IF(AND(ISNUMBER(VALUE(SUBSTITUTE(SUBSTITUTE(Paste_Here!U53, "em", "-"), "q", ""))), VALUE(SUBSTITUTE(SUBSTITUTE(Paste_Here!U53, "em", "-"), "q", "")) &gt;= 910), "Yes", IF(AND(ISNUMBER(VALUE(SUBSTITUTE(SUBSTITUTE(Paste_Here!U53, "em", "-"), "q", ""))), VALUE(SUBSTITUTE(SUBSTITUTE(Paste_Here!U53, "em", "-"), "q", "")) &lt;= 909), "No", "")), ""), "")</f>
        <v/>
      </c>
      <c r="BR53" s="66"/>
      <c r="BS53" s="76" t="str">
        <f>IFERROR(IF(B53&lt;&gt;"", IF(AND(INDEX(Paste_Here!X$2:X$850, MATCH(B53, Paste_Here!A$2:A$850, 0))&lt;&gt;"", ISNUMBER(VALUE(INDEX(Paste_Here!X$2:X$850, MATCH(B53, Paste_Here!A$2:A$850, 0))))), INDEX(Paste_Here!X$2:X$850, MATCH(B53, Paste_Here!A$2:A$850, 0)), ""), ""), "")</f>
        <v/>
      </c>
      <c r="BT53" s="66"/>
      <c r="BU53" s="76" t="str">
        <f>IFERROR(IF(B53&lt;&gt;"", IF(ISNUMBER(VALUE(INDEX(Paste_Here!G$2:G$850, MATCH(B53, Paste_Here!A$2:A$850, 0)))), IF(VALUE(INDEX(Paste_Here!G$2:G$850, MATCH(B53, Paste_Here!A$2:A$850, 0)))=0, "No", IF(AND(VALUE(INDEX(Paste_Here!G$2:G$850, MATCH(B53, Paste_Here!A$2:A$850, 0)))&gt;=1, VALUE(INDEX(Paste_Here!G$2:G$850, MATCH(B53, Paste_Here!A$2:A$850, 0)))&lt;=4), VALUE(INDEX(Paste_Here!G$2:G$850, MATCH(B53, Paste_Here!A$2:A$850, 0))), "")), ""), ""), "")</f>
        <v/>
      </c>
      <c r="BV53" s="66"/>
      <c r="BW53" s="76" t="str">
        <f>IFERROR(IF(B53&lt;&gt;"", IF(ISNUMBER(VALUE(INDEX(Paste_Here!H$2:H$850, MATCH(B53, Paste_Here!A$2:A$850, 0)))), IF(VALUE(INDEX(Paste_Here!H$2:H$850, MATCH(B53, Paste_Here!A$2:A$850, 0)))=0, "No", IF(AND(VALUE(INDEX(Paste_Here!H$2:H$850, MATCH(B53, Paste_Here!A$2:A$850, 0)))&gt;=1, VALUE(INDEX(Paste_Here!H$2:H$850, MATCH(B53, Paste_Here!A$2:A$850, 0)))&lt;=4), VALUE(INDEX(Paste_Here!H$2:H$850, MATCH(B53, Paste_Here!A$2:A$850, 0))), "")), ""), ""), "")</f>
        <v/>
      </c>
      <c r="BX53" s="66"/>
      <c r="BY53" s="76"/>
      <c r="BZ53" s="66"/>
      <c r="CA53" s="76"/>
      <c r="CB53" s="66"/>
      <c r="CC53" s="66"/>
      <c r="CD53" s="76" t="str">
        <f t="shared" si="5"/>
        <v/>
      </c>
      <c r="CE53" s="66"/>
      <c r="CF53" s="76" t="str">
        <f>IFERROR(IF(B53&lt;&gt;"", IF(AND(INDEX(Paste_Here!P$2:P$850, MATCH(B53, Paste_Here!A$2:A$850, 0))&lt;&gt;"", ISNUMBER(VALUE(INDEX(Paste_Here!P$2:P$850, MATCH(B53, Paste_Here!A$2:A$850, 0))))), INDEX(Paste_Here!P$2:P$850, MATCH(B53, Paste_Here!A$2:A$850, 0)), ""), ""), "")</f>
        <v/>
      </c>
      <c r="CG53" s="66"/>
      <c r="CH53" s="76" t="str">
        <f>IFERROR(IF(B53&lt;&gt;"", IF(ISNUMBER(SEARCH("highrisk", LOWER(INDEX(Paste_Here!Q$2:Q$850, MATCH(B53, Paste_Here!A$2:A$850, 0))))), "High Risk", IF(ISNUMBER(SEARCH("lowrisk", LOWER(INDEX(Paste_Here!Q$2:Q$850, MATCH(B53, Paste_Here!A$2:A$850, 0))))), "Low Risk", IF(ISNUMBER(SEARCH("somerisk", LOWER(INDEX(Paste_Here!Q$2:Q$850, MATCH(B53, Paste_Here!A$2:A$850, 0))))), "Some Risk", ""))), ""), "")</f>
        <v/>
      </c>
      <c r="CI53" s="66"/>
      <c r="CJ53" s="76" t="str">
        <f>IFERROR(IF(B53&lt;&gt;"", IF(AND(INDEX(Paste_Here!AA$2:AA$850, MATCH(B53, Paste_Here!A$2:A$850, 0))&lt;&gt;"", ISNUMBER(VALUE(INDEX(Paste_Here!AA$2:AA$850, MATCH(B53, Paste_Here!A$2:A$850, 0))))), INDEX(Paste_Here!AA$2:AA$850, MATCH(B53, Paste_Here!A$2:A$850, 0)), ""), ""), "")</f>
        <v/>
      </c>
      <c r="CK53" s="66"/>
      <c r="CL53" s="76" t="str">
        <f>IFERROR(IF(B53&lt;&gt;"", IF(LOWER(INDEX(Paste_Here!AB$2:AB$850, MATCH(B53, Paste_Here!A$2:A$850, 0)))="approaching expectations", "Approaching", IF(LOWER(INDEX(Paste_Here!AB$2:AB$850, MATCH(B53, Paste_Here!A$2:A$850, 0)))="met expectations", "Met", IF(LOWER(INDEX(Paste_Here!AB$2:AB$850, MATCH(B53, Paste_Here!A$2:A$850, 0)))="exceeded expectations", "Exceeded", IF(LOWER(INDEX(Paste_Here!AB$2:AB$850, MATCH(B53, Paste_Here!A$2:A$850, 0)))="below expectations", "Below", "")))), ""), "")</f>
        <v/>
      </c>
      <c r="CM53" s="66"/>
      <c r="CN53" s="76" t="str">
        <f>IFERROR(IF(B53&lt;&gt;"", IF(AND(INDEX(Paste_Here!AC$2:AC$850, MATCH(B53, Paste_Here!A$2:A$850, 0))&lt;&gt;"", ISNUMBER(VALUE(INDEX(Paste_Here!AC$2:AC$850, MATCH(B53, Paste_Here!A$2:A$850, 0))))), INDEX(Paste_Here!AC$2:AC$850, MATCH(B53, Paste_Here!A$2:A$850, 0)), ""), ""), "")</f>
        <v/>
      </c>
      <c r="CO53" s="66"/>
      <c r="CP53" s="76"/>
      <c r="CQ53" s="66"/>
      <c r="CR53" s="76"/>
      <c r="CS53" s="66"/>
      <c r="CT53" s="76"/>
      <c r="CU53" s="66"/>
      <c r="CV53" s="76"/>
      <c r="CW53" s="66"/>
      <c r="CX53" s="76"/>
      <c r="CY53" s="66"/>
      <c r="CZ53" s="66"/>
      <c r="DA53" s="76" t="str">
        <f t="shared" si="6"/>
        <v/>
      </c>
      <c r="DB53" s="66"/>
      <c r="DC53" s="76" t="str">
        <f>IFERROR(IF(B53&lt;&gt;"", IF(AND(INDEX(Paste_Here!V$2:V$850, MATCH(B53, Paste_Here!A$2:A$850, 0))&lt;&gt;"", ISNUMBER(VALUE(INDEX(Paste_Here!V$2:V$850, MATCH(B53, Paste_Here!A$2:A$850, 0))))), INDEX(Paste_Here!V$2:V$850, MATCH(B53, Paste_Here!A$2:A$850, 0)), ""), ""), "")</f>
        <v/>
      </c>
      <c r="DD53" s="66"/>
      <c r="DE53" s="76" t="str">
        <f>IFERROR(IF(B53&lt;&gt;"", IF(ISNUMBER(SEARCH("highrisk", LOWER(INDEX(Paste_Here!W$2:W$850, MATCH(B53, Paste_Here!A$2:A$850, 0))))), "High Risk", IF(ISNUMBER(SEARCH("lowrisk", LOWER(INDEX(Paste_Here!W$2:W$850, MATCH(B53, Paste_Here!A$2:A$850, 0))))), "Low Risk", IF(ISNUMBER(SEARCH("somerisk", LOWER(INDEX(Paste_Here!W$2:W$850, MATCH(B53, Paste_Here!A$2:A$850, 0))))), "Some Risk", ""))), ""), "")</f>
        <v/>
      </c>
      <c r="DF53" s="66"/>
      <c r="DG53" s="76" t="str">
        <f>IFERROR(IF(B53&lt;&gt;"", IF(AND(INDEX(Paste_Here!S$2:S$850, MATCH(B53, Paste_Here!A$2:A$850, 0))&lt;&gt;"", ISNUMBER(VALUE(INDEX(Paste_Here!S$2:S$850, MATCH(B53, Paste_Here!A$2:A$850, 0))))), INDEX(Paste_Here!S$2:S$850, MATCH(B53, Paste_Here!A$2:A$850, 0)), ""), ""), "")</f>
        <v/>
      </c>
      <c r="DH53" s="66"/>
      <c r="DI53" s="76" t="str">
        <f>IFERROR(IF(B53&lt;&gt;"", IF(ISNUMBER(SEARCH("highrisk", LOWER(INDEX(Paste_Here!T$2:T$850, MATCH(B53, Paste_Here!A$2:A$850, 0))))), "High Risk", IF(ISNUMBER(SEARCH("lowrisk", LOWER(INDEX(Paste_Here!T$2:T$850, MATCH(B53, Paste_Here!A$2:A$850, 0))))), "Low Risk", IF(ISNUMBER(SEARCH("somerisk", LOWER(INDEX(Paste_Here!T$2:T$850, MATCH(B53, Paste_Here!A$2:A$850, 0))))), "Some Risk", ""))), ""), "")</f>
        <v/>
      </c>
      <c r="DJ53" s="66"/>
      <c r="DK53" s="76" t="str">
        <f>IFERROR(IF(B53&lt;&gt;"", IF(AND(INDEX(Paste_Here!AD$2:AD$850, MATCH(B53, Paste_Here!A$2:A$850, 0))&lt;&gt;"", ISNUMBER(VALUE(INDEX(Paste_Here!AD$2:AD$850, MATCH(B53, Paste_Here!A$2:A$850, 0))))), INDEX(Paste_Here!AD$2:AD$850, MATCH(B53, Paste_Here!A$2:A$850, 0)), ""), ""), "")</f>
        <v/>
      </c>
      <c r="DL53" s="66"/>
      <c r="DM53" s="76" t="str">
        <f>IFERROR(IF(B53&lt;&gt;"", IF(LOWER(INDEX(Paste_Here!AE$2:AE$850, MATCH(B53, Paste_Here!A$2:A$850, 0)))="approaching expectations", "Approaching", IF(LOWER(INDEX(Paste_Here!AE$2:AE$850, MATCH(B53, Paste_Here!A$2:A$850, 0)))="met expectations", "Met", IF(LOWER(INDEX(Paste_Here!AE$2:AE$850, MATCH(B53, Paste_Here!A$2:A$850, 0)))="exceeded expectations", "Exceeded", IF(LOWER(INDEX(Paste_Here!AE$2:AE$850, MATCH(B53, Paste_Here!A$2:A$850, 0)))="below expectations", "Below", "")))), ""), "")</f>
        <v/>
      </c>
      <c r="DN53" s="66"/>
      <c r="DO53" s="76"/>
      <c r="DP53" s="66"/>
      <c r="DQ53" s="76"/>
      <c r="DR53" s="66"/>
      <c r="DS53" s="76"/>
      <c r="DT53" s="66"/>
      <c r="DU53" s="76"/>
      <c r="DV53" s="66"/>
      <c r="DW53" s="66"/>
      <c r="DX53" s="76" t="str">
        <f t="shared" si="7"/>
        <v/>
      </c>
      <c r="DY53" s="66"/>
      <c r="DZ53" s="76"/>
      <c r="EA53" s="66"/>
      <c r="EB53" s="76"/>
      <c r="EC53" s="66"/>
      <c r="ED53" s="76" t="str">
        <f>IFERROR(IF(B53&lt;&gt;"", IF(AND(INDEX(Paste_Here!AF$2:AF$850, MATCH(B53, Paste_Here!A$2:A$850, 0))&lt;&gt;"", ISNUMBER(VALUE(INDEX(Paste_Here!AF$2:AF$850, MATCH(B53, Paste_Here!A$2:A$850, 0))))), INDEX(Paste_Here!AF$2:AF$850, MATCH(B53, Paste_Here!A$2:A$850, 0)), ""), ""), "")</f>
        <v/>
      </c>
      <c r="EE53" s="66"/>
      <c r="EF53" s="76"/>
      <c r="EG53" s="66"/>
      <c r="EH53" s="76"/>
      <c r="EI53" s="66"/>
      <c r="EJ53" s="76" t="str">
        <f>IFERROR(IF(B53&lt;&gt;"", IF(AND(INDEX(Paste_Here!AG$2:AG$850, MATCH(B53, Paste_Here!A$2:A$850, 0))&lt;&gt;"", ISNUMBER(VALUE(INDEX(Paste_Here!AG$2:AG$850, MATCH(B53, Paste_Here!A$2:A$850, 0))))), INDEX(Paste_Here!AG$2:AG$850, MATCH(B53, Paste_Here!A$2:A$850, 0)), ""), ""), "")</f>
        <v/>
      </c>
      <c r="EK53" s="66"/>
      <c r="EL53" s="76"/>
      <c r="EM53" s="66"/>
      <c r="EN53" s="76"/>
      <c r="EO53" s="66"/>
      <c r="EP53" s="76"/>
      <c r="EQ53" s="66"/>
      <c r="ER53" s="76"/>
      <c r="ES53" s="66"/>
      <c r="ET53" s="66"/>
      <c r="EU53" s="76"/>
      <c r="EV53" s="66"/>
      <c r="EW53" s="76"/>
      <c r="EX53" s="66"/>
      <c r="EY53" s="76"/>
      <c r="EZ53" s="66"/>
      <c r="FA53" s="76"/>
      <c r="FB53" s="66"/>
      <c r="FC53" s="76"/>
      <c r="FD53" s="66"/>
      <c r="FE53" s="76"/>
      <c r="FF53" s="66"/>
      <c r="FG53" s="76"/>
      <c r="FH53" s="66"/>
      <c r="FI53" s="76"/>
      <c r="FJ53" s="66"/>
      <c r="FK53" s="76"/>
      <c r="FL53" s="66"/>
      <c r="FM53" s="76"/>
      <c r="FN53" s="66"/>
      <c r="FO53" s="76"/>
      <c r="FP53" s="66"/>
      <c r="FQ53" s="76"/>
      <c r="FR53" s="66"/>
      <c r="FS53" s="76"/>
      <c r="FT53" s="66"/>
      <c r="FU53" s="76"/>
      <c r="FV53" s="66"/>
      <c r="FW53" s="76"/>
      <c r="FX53" s="66"/>
      <c r="FY53" s="76"/>
      <c r="FZ53" s="66"/>
      <c r="GA53" s="76"/>
      <c r="GB53" s="66"/>
      <c r="GC53" s="76"/>
      <c r="GD53" s="66"/>
      <c r="GE53" s="76"/>
      <c r="GF53" s="66"/>
      <c r="GG53" s="76"/>
      <c r="GH53" s="66"/>
      <c r="GI53" s="76"/>
      <c r="GJ53" s="66"/>
      <c r="GK53" s="76"/>
      <c r="GL53" s="66"/>
      <c r="GM53" s="76"/>
      <c r="GN53" s="66"/>
      <c r="GO53" s="76"/>
      <c r="GP53" s="66"/>
      <c r="GQ53" s="76"/>
      <c r="GR53" s="66"/>
      <c r="GS53" s="76"/>
      <c r="GT53" s="66"/>
      <c r="GU53" s="76"/>
      <c r="GV53" s="66"/>
      <c r="GW53" s="76"/>
      <c r="GX53" s="66"/>
      <c r="GY53" s="76"/>
      <c r="GZ53" s="66"/>
      <c r="HA53" s="76"/>
      <c r="HB53" s="66"/>
      <c r="HC53" s="76"/>
      <c r="HD53" s="66"/>
      <c r="HE53" s="76"/>
      <c r="HF53" s="66"/>
      <c r="HG53" s="76"/>
      <c r="HH53" s="66"/>
      <c r="HI53" s="76"/>
      <c r="HJ53" s="66"/>
      <c r="HK53" s="76"/>
      <c r="HL53" s="66"/>
      <c r="HM53" s="76"/>
      <c r="HN53" s="66"/>
      <c r="HO53" s="76"/>
      <c r="HP53" s="66"/>
      <c r="HQ53" s="76"/>
      <c r="HR53" s="66"/>
      <c r="HS53" s="76"/>
      <c r="HT53" s="66"/>
      <c r="HU53" s="76"/>
      <c r="HV53" s="66"/>
      <c r="HW53" s="76"/>
      <c r="HX53" s="66"/>
      <c r="HY53" s="76"/>
      <c r="HZ53" s="66"/>
      <c r="IA53" s="76"/>
      <c r="IB53" s="66"/>
      <c r="IC53" s="76"/>
      <c r="ID53" s="66"/>
      <c r="IE53" s="76"/>
      <c r="IF53" s="66"/>
      <c r="IG53" s="76"/>
      <c r="IH53" s="66"/>
      <c r="II53" s="76"/>
      <c r="IJ53" s="66"/>
      <c r="IK53" s="76"/>
      <c r="IL53" s="66"/>
      <c r="IM53" s="76"/>
      <c r="IN53" s="66"/>
      <c r="IO53" s="76"/>
      <c r="IP53" s="66"/>
      <c r="IQ53" s="76"/>
      <c r="IR53" s="66"/>
      <c r="IS53" s="76"/>
      <c r="IT53" s="66"/>
      <c r="IU53" s="76"/>
      <c r="IV53" s="66"/>
      <c r="IW53" s="76"/>
      <c r="IX53" s="66"/>
      <c r="IY53" s="76"/>
      <c r="IZ53" s="66"/>
      <c r="JA53" s="76"/>
      <c r="JB53" s="66"/>
      <c r="JC53" s="76"/>
      <c r="JD53" s="66"/>
      <c r="JE53" s="76"/>
      <c r="JF53" s="66"/>
      <c r="JG53" s="76"/>
      <c r="JH53" s="66"/>
      <c r="JI53" s="76"/>
      <c r="JJ53" s="66"/>
      <c r="JK53" s="76"/>
      <c r="JL53" s="66"/>
      <c r="JM53" s="76"/>
      <c r="JN53" s="66"/>
      <c r="JO53" s="76"/>
      <c r="JP53" s="66"/>
      <c r="JQ53" s="76"/>
      <c r="JR53" s="66"/>
      <c r="JS53" s="76"/>
      <c r="JT53" s="66"/>
      <c r="JU53" s="76"/>
      <c r="JV53" s="66"/>
      <c r="JW53" s="76"/>
      <c r="JX53" s="66"/>
      <c r="JY53" s="76"/>
      <c r="JZ53" s="66"/>
      <c r="KA53" s="76"/>
      <c r="KB53" s="66"/>
      <c r="KC53" s="76"/>
      <c r="KD53" s="66"/>
      <c r="KE53" s="76"/>
      <c r="KF53" s="66"/>
      <c r="KG53" s="76"/>
      <c r="KH53" s="66"/>
      <c r="KI53" s="76"/>
      <c r="KJ53" s="66"/>
      <c r="KK53" s="76"/>
      <c r="KL53" s="66"/>
      <c r="KM53" s="76"/>
      <c r="KN53" s="66"/>
      <c r="KO53" s="76"/>
      <c r="KP53" s="66"/>
      <c r="KQ53" s="76"/>
      <c r="KR53" s="66"/>
      <c r="KS53" s="76"/>
      <c r="KT53" s="66"/>
      <c r="KU53" s="76"/>
      <c r="KV53" s="66"/>
      <c r="KW53" s="76"/>
      <c r="KX53" s="66"/>
      <c r="KY53" s="76"/>
      <c r="KZ53" s="66"/>
      <c r="LA53" s="76"/>
      <c r="LB53" s="66"/>
      <c r="LC53" s="76"/>
      <c r="LD53" s="66"/>
      <c r="LE53" s="76"/>
      <c r="LF53" s="66"/>
      <c r="LG53" s="76"/>
      <c r="LH53" s="66"/>
      <c r="LI53" s="76"/>
      <c r="LJ53" s="66"/>
      <c r="LK53" s="76"/>
      <c r="LL53" s="66"/>
      <c r="LM53" s="76"/>
      <c r="LN53" s="66"/>
      <c r="LO53" s="76"/>
      <c r="LP53" s="66"/>
      <c r="LQ53" s="76"/>
      <c r="LR53" s="66"/>
      <c r="LS53" s="76"/>
      <c r="LT53" s="66"/>
      <c r="LU53" s="76"/>
      <c r="LV53" s="66"/>
      <c r="LW53" s="76"/>
      <c r="LX53" s="66"/>
      <c r="LY53" s="76"/>
      <c r="LZ53" s="66"/>
      <c r="MA53" s="76"/>
      <c r="MB53" s="66"/>
      <c r="MC53" s="76"/>
      <c r="MD53" s="66"/>
      <c r="MG53" s="1" t="str" cm="1">
        <f t="array" ref="MG53">IFERROR(INDEX(Paste_Here!$B$2:$B$850, MATCH(0, COUNTIF(MG$4:MG52, Paste_Here!$B$2:$B$850) + IF(Paste_Here!$B$2:$B$850="", 1, 0), 0)), "")</f>
        <v/>
      </c>
      <c r="MH53" s="1" t="str">
        <f>IF(MG53&lt;&gt;"", INDEX(Paste_Here!$A$2:$A$850, MATCH(MG53, Paste_Here!$B$2:$B$850, 0)), "")</f>
        <v/>
      </c>
      <c r="MI53" s="1" t="str">
        <f t="shared" si="8"/>
        <v/>
      </c>
      <c r="MJ53" s="1" t="str" cm="1">
        <f t="array" ref="MJ53">IFERROR(INDEX($MI$5:$MI$850, MATCH(SMALL(IF($MI$5:$MI$850&lt;&gt;"", COUNTIF($MI$5:$MI$850, "&lt;"&amp;$MI$5:$MI$850)+1), ROW()-ROW($MJ$5)+1), COUNTIF($MI$5:$MI$850, "&lt;"&amp;$MI$5:$MI$850)+1, 0)), "")</f>
        <v/>
      </c>
    </row>
    <row r="54" spans="1:348">
      <c r="A54" s="66"/>
      <c r="B54" s="76" t="str">
        <f t="shared" si="1"/>
        <v/>
      </c>
      <c r="C54" s="66"/>
      <c r="D54" s="76" t="str">
        <f>IFERROR(IF(B54&lt;&gt;"", IF(AND(INDEX(Paste_Here!B$2:B$850, MATCH(B54, Paste_Here!A$2:A$850, 0))&lt;&gt;"", ISNUMBER(VALUE(INDEX(Paste_Here!B$2:B$850, MATCH(B54, Paste_Here!A$2:A$850, 0))))), INDEX(Paste_Here!B$2:B$850, MATCH(B54, Paste_Here!A$2:A$850, 0)), ""), ""), "")</f>
        <v/>
      </c>
      <c r="E54" s="66"/>
      <c r="F54" s="76" t="str">
        <f>IFERROR(IF(B54&lt;&gt;"", IF(ISTEXT(INDEX(Paste_Here!K$2:K$850, MATCH(B54, Paste_Here!A$2:A$850, 0))), INDEX(Paste_Here!K$2:K$850, MATCH(B54, Paste_Here!A$2:A$850, 0)), ""), ""), "")</f>
        <v/>
      </c>
      <c r="G54" s="66"/>
      <c r="H54" s="76" t="str">
        <f>IFERROR(IF(B54&lt;&gt;"", IF(ISTEXT(INDEX(Paste_Here!C$2:C$850, MATCH(B54, Paste_Here!A$2:A$850, 0))), INDEX(Paste_Here!C$2:C$850, MATCH(B54, Paste_Here!A$2:A$850, 0)), ""), ""), "")</f>
        <v/>
      </c>
      <c r="I54" s="66"/>
      <c r="J54" s="76" t="str">
        <f>IFERROR(IF(B54&lt;&gt;"", IF(ISNUMBER(SEARCH("s", LOWER(INDEX(Paste_Here!M$2:M$850, MATCH(B54, Paste_Here!A$2:A$850, 0))))), "Yes", IF(INDEX(Paste_Here!M$2:M$850, MATCH(B54, Paste_Here!A$2:A$850, 0))&lt;&gt;"", "No", "")), ""), "")</f>
        <v/>
      </c>
      <c r="K54" s="66"/>
      <c r="L54" s="76" t="str">
        <f>IFERROR(IF(B54&lt;&gt;"", IF(ISNUMBER(SEARCH("yes", LOWER(INDEX(Paste_Here!E$2:E$850, MATCH(B54, Paste_Here!A$2:A$850, 0))))), "Yes", IF(ISNUMBER(SEARCH("no", LOWER(INDEX(Paste_Here!E$2:E$850, MATCH(B54, Paste_Here!A$2:A$850, 0))))), "No", "")), ""), "")</f>
        <v/>
      </c>
      <c r="M54" s="66"/>
      <c r="N54" s="76" t="str">
        <f>IFERROR(IF(B54&lt;&gt;"", IF(ISNUMBER(SEARCH("yes", LOWER(INDEX(Paste_Here!F$2:F$850, MATCH(B54, Paste_Here!A$2:A$850, 0))))), "Yes", IF(ISNUMBER(SEARCH("no", LOWER(INDEX(Paste_Here!F$2:F$850, MATCH(B54, Paste_Here!A$2:A$850, 0))))), "No", "")), ""), "")</f>
        <v/>
      </c>
      <c r="O54" s="66"/>
      <c r="P54" s="76" t="str">
        <f>IFERROR(IF(B54&lt;&gt;"", IF(ISNUMBER(SEARCH("yes", LOWER(INDEX(Paste_Here!L$2:L$850, MATCH(B54, Paste_Here!A$2:A$850, 0))))), "Yes", IF(ISNUMBER(SEARCH("no", LOWER(INDEX(Paste_Here!L$2:L$850, MATCH(B54, Paste_Here!A$2:A$850, 0))))), "No", "")), ""), "")</f>
        <v/>
      </c>
      <c r="Q54" s="66"/>
      <c r="R54" s="76" t="str">
        <f>IFERROR(IF(B54&lt;&gt;"", IF(ISNUMBER(SEARCH("transitional 2", LOWER(INDEX(Paste_Here!D$2:D$850, MATCH(B54, Paste_Here!A$2:A$850, 0))))), "T2", IF(ISNUMBER(SEARCH("transitional 1", LOWER(INDEX(Paste_Here!D$2:D$850, MATCH(B54, Paste_Here!A$2:A$850, 0))))), "T1", IF(ISNUMBER(SEARCH("waived ell services", LOWER(INDEX(Paste_Here!D$2:D$850, MATCH(B54, Paste_Here!A$2:A$850, 0))))), "W", IF(ISNUMBER(SEARCH("english language learner", LOWER(INDEX(Paste_Here!D$2:D$850, MATCH(B54, Paste_Here!A$2:A$850, 0))))), "L", "")))), ""), "")</f>
        <v/>
      </c>
      <c r="S54" s="66"/>
      <c r="T54" s="76" t="str">
        <f>IFERROR(IF(B54&lt;&gt;"", IF(ISNUMBER(SEARCH("yes", LOWER(INDEX(Paste_Here!I$2:I$850, MATCH(B54, Paste_Here!A$2:A$850, 0))))), "Yes", IF(ISNUMBER(SEARCH("no", LOWER(INDEX(Paste_Here!I$2:I$850, MATCH(B54, Paste_Here!A$2:A$850, 0))))), "No", "")), ""), "")</f>
        <v/>
      </c>
      <c r="U54" s="66"/>
      <c r="V54" s="76" t="str">
        <f>IFERROR(IF(B54&lt;&gt;"", IF(ISTEXT(INDEX(Paste_Here!J$2:J$850, MATCH(B54, Paste_Here!A$2:A$850, 0))), VALUE(INDEX(Paste_Here!J$2:J$850, MATCH(B54, Paste_Here!A$2:A$850, 0))), ""), ""), "")</f>
        <v/>
      </c>
      <c r="W54" s="66"/>
      <c r="X54" s="66"/>
      <c r="Y54" s="76" t="str">
        <f t="shared" si="2"/>
        <v/>
      </c>
      <c r="Z54" s="66"/>
      <c r="AA54" s="76" t="str">
        <f>IFERROR(IF(B54&lt;&gt;"", IF(AND(INDEX(Paste_Here!AI$2:AI$850, MATCH(B54, Paste_Here!A$2:A$850, 0))&lt;&gt;"", ISNUMBER(VALUE(INDEX(Paste_Here!AI$2:AI$850, MATCH(B54, Paste_Here!A$2:A$850, 0))))), INDEX(Paste_Here!AI$2:AI$850, MATCH(B54, Paste_Here!A$2:A$850, 0)), ""), ""), "")</f>
        <v/>
      </c>
      <c r="AB54" s="66"/>
      <c r="AC54" s="76" t="str">
        <f>IFERROR(IF(B54&lt;&gt;"", IF(AND(INDEX(Paste_Here!AJ$2:AJ$850, MATCH(B54, Paste_Here!A$2:A$850, 0))&lt;&gt;"", ISNUMBER(VALUE(INDEX(Paste_Here!AJ$2:AJ$850, MATCH(B54, Paste_Here!A$2:A$850, 0))))), INDEX(Paste_Here!AJ$2:AJ$850, MATCH(B54, Paste_Here!A$2:A$850, 0)), ""), ""), "")</f>
        <v/>
      </c>
      <c r="AD54" s="66"/>
      <c r="AE54" s="76" t="str">
        <f>IFERROR(IF(B54&lt;&gt;"", IF(AND(INDEX(Paste_Here!AK$2:AK$850, MATCH(B54, Paste_Here!A$2:A$850, 0))&lt;&gt;"", ISNUMBER(VALUE(INDEX(Paste_Here!AK$2:AK$850, MATCH(B54, Paste_Here!A$2:A$850, 0))))), INDEX(Paste_Here!AK$2:AK$850, MATCH(B54, Paste_Here!A$2:A$850, 0)), ""), ""), "")</f>
        <v/>
      </c>
      <c r="AF54" s="66"/>
      <c r="AG54" s="76" t="str">
        <f>IFERROR(IF(B54&lt;&gt;"", IF(AND(INDEX(Paste_Here!AL$2:AL$850, MATCH(B54, Paste_Here!A$2:A$850, 0))&lt;&gt;"", ISNUMBER(VALUE(INDEX(Paste_Here!AL$2:AL$850, MATCH(B54, Paste_Here!A$2:A$850, 0))))), INDEX(Paste_Here!AL$2:AL$850, MATCH(B54, Paste_Here!A$2:A$850, 0)), ""), ""), "")</f>
        <v/>
      </c>
      <c r="AH54" s="66"/>
      <c r="AI54" s="76" t="str">
        <f>IFERROR(IF(B54&lt;&gt;"", IF(AND(INDEX(Paste_Here!AH$2:AH$850, MATCH(B54, Paste_Here!A$2:A$850, 0))&lt;&gt;"", ISNUMBER(VALUE(INDEX(Paste_Here!AH$2:AH$850, MATCH(B54, Paste_Here!A$2:A$850, 0))))), IF(VALUE(INDEX(Paste_Here!AH$2:AH$850, MATCH(B54, Paste_Here!A$2:A$850, 0)))=0, "", INDEX(Paste_Here!AH$2:AH$850, MATCH(B54, Paste_Here!A$2:A$850, 0))), ""), ""), "")</f>
        <v/>
      </c>
      <c r="AJ54" s="66"/>
      <c r="AK54" s="76" t="str">
        <f>IFERROR(IF(B54&lt;&gt;"", IF(AND(INDEX(Paste_Here!N$2:N$850, MATCH(B54, Paste_Here!A$2:A$850, 0))&lt;&gt;"", ISNUMBER(VALUE(INDEX(Paste_Here!N$2:N$850, MATCH(B54, Paste_Here!A$2:A$850, 0))))), INDEX(Paste_Here!N$2:N$850, MATCH(B54, Paste_Here!A$2:A$850, 0)), ""), ""), "")</f>
        <v/>
      </c>
      <c r="AL54" s="66"/>
      <c r="AM54" s="76" t="str">
        <f>IFERROR(IF(B54&lt;&gt;"", IF(AND(INDEX(Paste_Here!O$2:O$850, MATCH(B54, Paste_Here!A$2:A$850, 0))&lt;&gt;"", ISNUMBER(VALUE(INDEX(Paste_Here!O$2:O$850, MATCH(B54, Paste_Here!A$2:A$850, 0))))), INDEX(Paste_Here!O$2:O$850, MATCH(B54, Paste_Here!A$2:A$850, 0)), ""), ""), "")</f>
        <v/>
      </c>
      <c r="AN54" s="66"/>
      <c r="AO54" s="76"/>
      <c r="AP54" s="66"/>
      <c r="AQ54" s="76"/>
      <c r="AR54" s="66"/>
      <c r="AS54" s="76"/>
      <c r="AT54" s="66"/>
      <c r="AU54" s="66"/>
      <c r="AV54" s="76" t="str">
        <f t="shared" si="3"/>
        <v/>
      </c>
      <c r="AW54" s="66"/>
      <c r="AX54" s="76" t="str">
        <f>IFERROR(IF(B54&lt;&gt;"", IF(ISNUMBER(SEARCH("Revealed-Potential (Primary Focus)", LOWER(INDEX(Paste_Here!Z$2:Z$850, MATCH(B54, Paste_Here!A$2:A$850, 0))))), "Rev-Potential: Prim", IF(ISNUMBER(SEARCH("Revealed-Potential (Secondary Focus)", LOWER(INDEX(Paste_Here!Z$2:Z$850, MATCH(B54, Paste_Here!A$2:A$850, 0))))), "Rev-Potential: Sec", IF(ISNUMBER(SEARCH("Monitoring", LOWER(INDEX(Paste_Here!Z$2:Z$850, MATCH(B54, Paste_Here!A$2:A$850, 0))))), "Monitoring", IF(ISNUMBER(SEARCH("At-Promise (Secondary Focus)", LOWER(INDEX(Paste_Here!Z$2:Z$850, MATCH(B54, Paste_Here!A$2:A$850, 0))))), "At-Promise: Sec", IF(ISNUMBER(SEARCH("At-Promise (Primary Focus)", LOWER(INDEX(Paste_Here!Z$2:Z$850, MATCH(B54, Paste_Here!A$2:A$850, 0))))), "At-Promise: Prim", ""))))), ""), "")</f>
        <v/>
      </c>
      <c r="AY54" s="66"/>
      <c r="AZ54" s="76"/>
      <c r="BA54" s="66"/>
      <c r="BB54" s="76"/>
      <c r="BC54" s="66"/>
      <c r="BD54" s="76"/>
      <c r="BE54" s="66"/>
      <c r="BF54" s="76"/>
      <c r="BG54" s="66"/>
      <c r="BH54" s="76"/>
      <c r="BI54" s="66"/>
      <c r="BJ54" s="66"/>
      <c r="BK54" s="76" t="str">
        <f t="shared" si="4"/>
        <v/>
      </c>
      <c r="BL54" s="66"/>
      <c r="BM54" s="76" t="str">
        <f>IFERROR(IF(B54&lt;&gt;"", IF(AND(ISNUMBER(VALUE(SUBSTITUTE(SUBSTITUTE(Paste_Here!R54, "br", "-"), "L", ""))), VALUE(SUBSTITUTE(SUBSTITUTE(Paste_Here!R54, "br", "-"), "L", "")) &gt;= 1095), "Yes", IF(AND(ISNUMBER(VALUE(SUBSTITUTE(SUBSTITUTE(Paste_Here!R54, "br", "-"), "L", ""))), VALUE(SUBSTITUTE(SUBSTITUTE(Paste_Here!R54, "br", "-"), "L", "")) &lt;= 1094), "No", "")), ""), "")</f>
        <v/>
      </c>
      <c r="BN54" s="66"/>
      <c r="BO54" s="76" t="str">
        <f>IFERROR(IF(B54&lt;&gt;"", IF(COUNTIF(INDEX(Paste_Here!Y$2:AB$850, MATCH(B54, Paste_Here!A$2:A$850, 0), 0), "yes") &gt; 0, "Yes", IF(COUNTIF(INDEX(Paste_Here!Y$2:AB$850, MATCH(B54, Paste_Here!A$2:A$850, 0), 0), "no") &gt; 0, "No", "")), ""), "")</f>
        <v/>
      </c>
      <c r="BP54" s="66"/>
      <c r="BQ54" s="76" t="str">
        <f>IFERROR(IF(B54&lt;&gt;"", IF(AND(ISNUMBER(VALUE(SUBSTITUTE(SUBSTITUTE(Paste_Here!U54, "em", "-"), "q", ""))), VALUE(SUBSTITUTE(SUBSTITUTE(Paste_Here!U54, "em", "-"), "q", "")) &gt;= 910), "Yes", IF(AND(ISNUMBER(VALUE(SUBSTITUTE(SUBSTITUTE(Paste_Here!U54, "em", "-"), "q", ""))), VALUE(SUBSTITUTE(SUBSTITUTE(Paste_Here!U54, "em", "-"), "q", "")) &lt;= 909), "No", "")), ""), "")</f>
        <v/>
      </c>
      <c r="BR54" s="66"/>
      <c r="BS54" s="76" t="str">
        <f>IFERROR(IF(B54&lt;&gt;"", IF(AND(INDEX(Paste_Here!X$2:X$850, MATCH(B54, Paste_Here!A$2:A$850, 0))&lt;&gt;"", ISNUMBER(VALUE(INDEX(Paste_Here!X$2:X$850, MATCH(B54, Paste_Here!A$2:A$850, 0))))), INDEX(Paste_Here!X$2:X$850, MATCH(B54, Paste_Here!A$2:A$850, 0)), ""), ""), "")</f>
        <v/>
      </c>
      <c r="BT54" s="66"/>
      <c r="BU54" s="76" t="str">
        <f>IFERROR(IF(B54&lt;&gt;"", IF(ISNUMBER(VALUE(INDEX(Paste_Here!G$2:G$850, MATCH(B54, Paste_Here!A$2:A$850, 0)))), IF(VALUE(INDEX(Paste_Here!G$2:G$850, MATCH(B54, Paste_Here!A$2:A$850, 0)))=0, "No", IF(AND(VALUE(INDEX(Paste_Here!G$2:G$850, MATCH(B54, Paste_Here!A$2:A$850, 0)))&gt;=1, VALUE(INDEX(Paste_Here!G$2:G$850, MATCH(B54, Paste_Here!A$2:A$850, 0)))&lt;=4), VALUE(INDEX(Paste_Here!G$2:G$850, MATCH(B54, Paste_Here!A$2:A$850, 0))), "")), ""), ""), "")</f>
        <v/>
      </c>
      <c r="BV54" s="66"/>
      <c r="BW54" s="76" t="str">
        <f>IFERROR(IF(B54&lt;&gt;"", IF(ISNUMBER(VALUE(INDEX(Paste_Here!H$2:H$850, MATCH(B54, Paste_Here!A$2:A$850, 0)))), IF(VALUE(INDEX(Paste_Here!H$2:H$850, MATCH(B54, Paste_Here!A$2:A$850, 0)))=0, "No", IF(AND(VALUE(INDEX(Paste_Here!H$2:H$850, MATCH(B54, Paste_Here!A$2:A$850, 0)))&gt;=1, VALUE(INDEX(Paste_Here!H$2:H$850, MATCH(B54, Paste_Here!A$2:A$850, 0)))&lt;=4), VALUE(INDEX(Paste_Here!H$2:H$850, MATCH(B54, Paste_Here!A$2:A$850, 0))), "")), ""), ""), "")</f>
        <v/>
      </c>
      <c r="BX54" s="66"/>
      <c r="BY54" s="76"/>
      <c r="BZ54" s="66"/>
      <c r="CA54" s="76"/>
      <c r="CB54" s="66"/>
      <c r="CC54" s="66"/>
      <c r="CD54" s="76" t="str">
        <f t="shared" si="5"/>
        <v/>
      </c>
      <c r="CE54" s="66"/>
      <c r="CF54" s="76" t="str">
        <f>IFERROR(IF(B54&lt;&gt;"", IF(AND(INDEX(Paste_Here!P$2:P$850, MATCH(B54, Paste_Here!A$2:A$850, 0))&lt;&gt;"", ISNUMBER(VALUE(INDEX(Paste_Here!P$2:P$850, MATCH(B54, Paste_Here!A$2:A$850, 0))))), INDEX(Paste_Here!P$2:P$850, MATCH(B54, Paste_Here!A$2:A$850, 0)), ""), ""), "")</f>
        <v/>
      </c>
      <c r="CG54" s="66"/>
      <c r="CH54" s="76" t="str">
        <f>IFERROR(IF(B54&lt;&gt;"", IF(ISNUMBER(SEARCH("highrisk", LOWER(INDEX(Paste_Here!Q$2:Q$850, MATCH(B54, Paste_Here!A$2:A$850, 0))))), "High Risk", IF(ISNUMBER(SEARCH("lowrisk", LOWER(INDEX(Paste_Here!Q$2:Q$850, MATCH(B54, Paste_Here!A$2:A$850, 0))))), "Low Risk", IF(ISNUMBER(SEARCH("somerisk", LOWER(INDEX(Paste_Here!Q$2:Q$850, MATCH(B54, Paste_Here!A$2:A$850, 0))))), "Some Risk", ""))), ""), "")</f>
        <v/>
      </c>
      <c r="CI54" s="66"/>
      <c r="CJ54" s="76" t="str">
        <f>IFERROR(IF(B54&lt;&gt;"", IF(AND(INDEX(Paste_Here!AA$2:AA$850, MATCH(B54, Paste_Here!A$2:A$850, 0))&lt;&gt;"", ISNUMBER(VALUE(INDEX(Paste_Here!AA$2:AA$850, MATCH(B54, Paste_Here!A$2:A$850, 0))))), INDEX(Paste_Here!AA$2:AA$850, MATCH(B54, Paste_Here!A$2:A$850, 0)), ""), ""), "")</f>
        <v/>
      </c>
      <c r="CK54" s="66"/>
      <c r="CL54" s="76" t="str">
        <f>IFERROR(IF(B54&lt;&gt;"", IF(LOWER(INDEX(Paste_Here!AB$2:AB$850, MATCH(B54, Paste_Here!A$2:A$850, 0)))="approaching expectations", "Approaching", IF(LOWER(INDEX(Paste_Here!AB$2:AB$850, MATCH(B54, Paste_Here!A$2:A$850, 0)))="met expectations", "Met", IF(LOWER(INDEX(Paste_Here!AB$2:AB$850, MATCH(B54, Paste_Here!A$2:A$850, 0)))="exceeded expectations", "Exceeded", IF(LOWER(INDEX(Paste_Here!AB$2:AB$850, MATCH(B54, Paste_Here!A$2:A$850, 0)))="below expectations", "Below", "")))), ""), "")</f>
        <v/>
      </c>
      <c r="CM54" s="66"/>
      <c r="CN54" s="76" t="str">
        <f>IFERROR(IF(B54&lt;&gt;"", IF(AND(INDEX(Paste_Here!AC$2:AC$850, MATCH(B54, Paste_Here!A$2:A$850, 0))&lt;&gt;"", ISNUMBER(VALUE(INDEX(Paste_Here!AC$2:AC$850, MATCH(B54, Paste_Here!A$2:A$850, 0))))), INDEX(Paste_Here!AC$2:AC$850, MATCH(B54, Paste_Here!A$2:A$850, 0)), ""), ""), "")</f>
        <v/>
      </c>
      <c r="CO54" s="66"/>
      <c r="CP54" s="76"/>
      <c r="CQ54" s="66"/>
      <c r="CR54" s="76"/>
      <c r="CS54" s="66"/>
      <c r="CT54" s="76"/>
      <c r="CU54" s="66"/>
      <c r="CV54" s="76"/>
      <c r="CW54" s="66"/>
      <c r="CX54" s="76"/>
      <c r="CY54" s="66"/>
      <c r="CZ54" s="66"/>
      <c r="DA54" s="76" t="str">
        <f t="shared" si="6"/>
        <v/>
      </c>
      <c r="DB54" s="66"/>
      <c r="DC54" s="76" t="str">
        <f>IFERROR(IF(B54&lt;&gt;"", IF(AND(INDEX(Paste_Here!V$2:V$850, MATCH(B54, Paste_Here!A$2:A$850, 0))&lt;&gt;"", ISNUMBER(VALUE(INDEX(Paste_Here!V$2:V$850, MATCH(B54, Paste_Here!A$2:A$850, 0))))), INDEX(Paste_Here!V$2:V$850, MATCH(B54, Paste_Here!A$2:A$850, 0)), ""), ""), "")</f>
        <v/>
      </c>
      <c r="DD54" s="66"/>
      <c r="DE54" s="76" t="str">
        <f>IFERROR(IF(B54&lt;&gt;"", IF(ISNUMBER(SEARCH("highrisk", LOWER(INDEX(Paste_Here!W$2:W$850, MATCH(B54, Paste_Here!A$2:A$850, 0))))), "High Risk", IF(ISNUMBER(SEARCH("lowrisk", LOWER(INDEX(Paste_Here!W$2:W$850, MATCH(B54, Paste_Here!A$2:A$850, 0))))), "Low Risk", IF(ISNUMBER(SEARCH("somerisk", LOWER(INDEX(Paste_Here!W$2:W$850, MATCH(B54, Paste_Here!A$2:A$850, 0))))), "Some Risk", ""))), ""), "")</f>
        <v/>
      </c>
      <c r="DF54" s="66"/>
      <c r="DG54" s="76" t="str">
        <f>IFERROR(IF(B54&lt;&gt;"", IF(AND(INDEX(Paste_Here!S$2:S$850, MATCH(B54, Paste_Here!A$2:A$850, 0))&lt;&gt;"", ISNUMBER(VALUE(INDEX(Paste_Here!S$2:S$850, MATCH(B54, Paste_Here!A$2:A$850, 0))))), INDEX(Paste_Here!S$2:S$850, MATCH(B54, Paste_Here!A$2:A$850, 0)), ""), ""), "")</f>
        <v/>
      </c>
      <c r="DH54" s="66"/>
      <c r="DI54" s="76" t="str">
        <f>IFERROR(IF(B54&lt;&gt;"", IF(ISNUMBER(SEARCH("highrisk", LOWER(INDEX(Paste_Here!T$2:T$850, MATCH(B54, Paste_Here!A$2:A$850, 0))))), "High Risk", IF(ISNUMBER(SEARCH("lowrisk", LOWER(INDEX(Paste_Here!T$2:T$850, MATCH(B54, Paste_Here!A$2:A$850, 0))))), "Low Risk", IF(ISNUMBER(SEARCH("somerisk", LOWER(INDEX(Paste_Here!T$2:T$850, MATCH(B54, Paste_Here!A$2:A$850, 0))))), "Some Risk", ""))), ""), "")</f>
        <v/>
      </c>
      <c r="DJ54" s="66"/>
      <c r="DK54" s="76" t="str">
        <f>IFERROR(IF(B54&lt;&gt;"", IF(AND(INDEX(Paste_Here!AD$2:AD$850, MATCH(B54, Paste_Here!A$2:A$850, 0))&lt;&gt;"", ISNUMBER(VALUE(INDEX(Paste_Here!AD$2:AD$850, MATCH(B54, Paste_Here!A$2:A$850, 0))))), INDEX(Paste_Here!AD$2:AD$850, MATCH(B54, Paste_Here!A$2:A$850, 0)), ""), ""), "")</f>
        <v/>
      </c>
      <c r="DL54" s="66"/>
      <c r="DM54" s="76" t="str">
        <f>IFERROR(IF(B54&lt;&gt;"", IF(LOWER(INDEX(Paste_Here!AE$2:AE$850, MATCH(B54, Paste_Here!A$2:A$850, 0)))="approaching expectations", "Approaching", IF(LOWER(INDEX(Paste_Here!AE$2:AE$850, MATCH(B54, Paste_Here!A$2:A$850, 0)))="met expectations", "Met", IF(LOWER(INDEX(Paste_Here!AE$2:AE$850, MATCH(B54, Paste_Here!A$2:A$850, 0)))="exceeded expectations", "Exceeded", IF(LOWER(INDEX(Paste_Here!AE$2:AE$850, MATCH(B54, Paste_Here!A$2:A$850, 0)))="below expectations", "Below", "")))), ""), "")</f>
        <v/>
      </c>
      <c r="DN54" s="66"/>
      <c r="DO54" s="76"/>
      <c r="DP54" s="66"/>
      <c r="DQ54" s="76"/>
      <c r="DR54" s="66"/>
      <c r="DS54" s="76"/>
      <c r="DT54" s="66"/>
      <c r="DU54" s="76"/>
      <c r="DV54" s="66"/>
      <c r="DW54" s="66"/>
      <c r="DX54" s="76" t="str">
        <f t="shared" si="7"/>
        <v/>
      </c>
      <c r="DY54" s="66"/>
      <c r="DZ54" s="76"/>
      <c r="EA54" s="66"/>
      <c r="EB54" s="76"/>
      <c r="EC54" s="66"/>
      <c r="ED54" s="76" t="str">
        <f>IFERROR(IF(B54&lt;&gt;"", IF(AND(INDEX(Paste_Here!AF$2:AF$850, MATCH(B54, Paste_Here!A$2:A$850, 0))&lt;&gt;"", ISNUMBER(VALUE(INDEX(Paste_Here!AF$2:AF$850, MATCH(B54, Paste_Here!A$2:A$850, 0))))), INDEX(Paste_Here!AF$2:AF$850, MATCH(B54, Paste_Here!A$2:A$850, 0)), ""), ""), "")</f>
        <v/>
      </c>
      <c r="EE54" s="66"/>
      <c r="EF54" s="76"/>
      <c r="EG54" s="66"/>
      <c r="EH54" s="76"/>
      <c r="EI54" s="66"/>
      <c r="EJ54" s="76" t="str">
        <f>IFERROR(IF(B54&lt;&gt;"", IF(AND(INDEX(Paste_Here!AG$2:AG$850, MATCH(B54, Paste_Here!A$2:A$850, 0))&lt;&gt;"", ISNUMBER(VALUE(INDEX(Paste_Here!AG$2:AG$850, MATCH(B54, Paste_Here!A$2:A$850, 0))))), INDEX(Paste_Here!AG$2:AG$850, MATCH(B54, Paste_Here!A$2:A$850, 0)), ""), ""), "")</f>
        <v/>
      </c>
      <c r="EK54" s="66"/>
      <c r="EL54" s="76"/>
      <c r="EM54" s="66"/>
      <c r="EN54" s="76"/>
      <c r="EO54" s="66"/>
      <c r="EP54" s="76"/>
      <c r="EQ54" s="66"/>
      <c r="ER54" s="76"/>
      <c r="ES54" s="66"/>
      <c r="ET54" s="66"/>
      <c r="EU54" s="76"/>
      <c r="EV54" s="66"/>
      <c r="EW54" s="76"/>
      <c r="EX54" s="66"/>
      <c r="EY54" s="76"/>
      <c r="EZ54" s="66"/>
      <c r="FA54" s="76"/>
      <c r="FB54" s="66"/>
      <c r="FC54" s="76"/>
      <c r="FD54" s="66"/>
      <c r="FE54" s="76"/>
      <c r="FF54" s="66"/>
      <c r="FG54" s="76"/>
      <c r="FH54" s="66"/>
      <c r="FI54" s="76"/>
      <c r="FJ54" s="66"/>
      <c r="FK54" s="76"/>
      <c r="FL54" s="66"/>
      <c r="FM54" s="76"/>
      <c r="FN54" s="66"/>
      <c r="FO54" s="76"/>
      <c r="FP54" s="66"/>
      <c r="FQ54" s="76"/>
      <c r="FR54" s="66"/>
      <c r="FS54" s="76"/>
      <c r="FT54" s="66"/>
      <c r="FU54" s="76"/>
      <c r="FV54" s="66"/>
      <c r="FW54" s="76"/>
      <c r="FX54" s="66"/>
      <c r="FY54" s="76"/>
      <c r="FZ54" s="66"/>
      <c r="GA54" s="76"/>
      <c r="GB54" s="66"/>
      <c r="GC54" s="76"/>
      <c r="GD54" s="66"/>
      <c r="GE54" s="76"/>
      <c r="GF54" s="66"/>
      <c r="GG54" s="76"/>
      <c r="GH54" s="66"/>
      <c r="GI54" s="76"/>
      <c r="GJ54" s="66"/>
      <c r="GK54" s="76"/>
      <c r="GL54" s="66"/>
      <c r="GM54" s="76"/>
      <c r="GN54" s="66"/>
      <c r="GO54" s="76"/>
      <c r="GP54" s="66"/>
      <c r="GQ54" s="76"/>
      <c r="GR54" s="66"/>
      <c r="GS54" s="76"/>
      <c r="GT54" s="66"/>
      <c r="GU54" s="76"/>
      <c r="GV54" s="66"/>
      <c r="GW54" s="76"/>
      <c r="GX54" s="66"/>
      <c r="GY54" s="76"/>
      <c r="GZ54" s="66"/>
      <c r="HA54" s="76"/>
      <c r="HB54" s="66"/>
      <c r="HC54" s="76"/>
      <c r="HD54" s="66"/>
      <c r="HE54" s="76"/>
      <c r="HF54" s="66"/>
      <c r="HG54" s="76"/>
      <c r="HH54" s="66"/>
      <c r="HI54" s="76"/>
      <c r="HJ54" s="66"/>
      <c r="HK54" s="76"/>
      <c r="HL54" s="66"/>
      <c r="HM54" s="76"/>
      <c r="HN54" s="66"/>
      <c r="HO54" s="76"/>
      <c r="HP54" s="66"/>
      <c r="HQ54" s="76"/>
      <c r="HR54" s="66"/>
      <c r="HS54" s="76"/>
      <c r="HT54" s="66"/>
      <c r="HU54" s="76"/>
      <c r="HV54" s="66"/>
      <c r="HW54" s="76"/>
      <c r="HX54" s="66"/>
      <c r="HY54" s="76"/>
      <c r="HZ54" s="66"/>
      <c r="IA54" s="76"/>
      <c r="IB54" s="66"/>
      <c r="IC54" s="76"/>
      <c r="ID54" s="66"/>
      <c r="IE54" s="76"/>
      <c r="IF54" s="66"/>
      <c r="IG54" s="76"/>
      <c r="IH54" s="66"/>
      <c r="II54" s="76"/>
      <c r="IJ54" s="66"/>
      <c r="IK54" s="76"/>
      <c r="IL54" s="66"/>
      <c r="IM54" s="76"/>
      <c r="IN54" s="66"/>
      <c r="IO54" s="76"/>
      <c r="IP54" s="66"/>
      <c r="IQ54" s="76"/>
      <c r="IR54" s="66"/>
      <c r="IS54" s="76"/>
      <c r="IT54" s="66"/>
      <c r="IU54" s="76"/>
      <c r="IV54" s="66"/>
      <c r="IW54" s="76"/>
      <c r="IX54" s="66"/>
      <c r="IY54" s="76"/>
      <c r="IZ54" s="66"/>
      <c r="JA54" s="76"/>
      <c r="JB54" s="66"/>
      <c r="JC54" s="76"/>
      <c r="JD54" s="66"/>
      <c r="JE54" s="76"/>
      <c r="JF54" s="66"/>
      <c r="JG54" s="76"/>
      <c r="JH54" s="66"/>
      <c r="JI54" s="76"/>
      <c r="JJ54" s="66"/>
      <c r="JK54" s="76"/>
      <c r="JL54" s="66"/>
      <c r="JM54" s="76"/>
      <c r="JN54" s="66"/>
      <c r="JO54" s="76"/>
      <c r="JP54" s="66"/>
      <c r="JQ54" s="76"/>
      <c r="JR54" s="66"/>
      <c r="JS54" s="76"/>
      <c r="JT54" s="66"/>
      <c r="JU54" s="76"/>
      <c r="JV54" s="66"/>
      <c r="JW54" s="76"/>
      <c r="JX54" s="66"/>
      <c r="JY54" s="76"/>
      <c r="JZ54" s="66"/>
      <c r="KA54" s="76"/>
      <c r="KB54" s="66"/>
      <c r="KC54" s="76"/>
      <c r="KD54" s="66"/>
      <c r="KE54" s="76"/>
      <c r="KF54" s="66"/>
      <c r="KG54" s="76"/>
      <c r="KH54" s="66"/>
      <c r="KI54" s="76"/>
      <c r="KJ54" s="66"/>
      <c r="KK54" s="76"/>
      <c r="KL54" s="66"/>
      <c r="KM54" s="76"/>
      <c r="KN54" s="66"/>
      <c r="KO54" s="76"/>
      <c r="KP54" s="66"/>
      <c r="KQ54" s="76"/>
      <c r="KR54" s="66"/>
      <c r="KS54" s="76"/>
      <c r="KT54" s="66"/>
      <c r="KU54" s="76"/>
      <c r="KV54" s="66"/>
      <c r="KW54" s="76"/>
      <c r="KX54" s="66"/>
      <c r="KY54" s="76"/>
      <c r="KZ54" s="66"/>
      <c r="LA54" s="76"/>
      <c r="LB54" s="66"/>
      <c r="LC54" s="76"/>
      <c r="LD54" s="66"/>
      <c r="LE54" s="76"/>
      <c r="LF54" s="66"/>
      <c r="LG54" s="76"/>
      <c r="LH54" s="66"/>
      <c r="LI54" s="76"/>
      <c r="LJ54" s="66"/>
      <c r="LK54" s="76"/>
      <c r="LL54" s="66"/>
      <c r="LM54" s="76"/>
      <c r="LN54" s="66"/>
      <c r="LO54" s="76"/>
      <c r="LP54" s="66"/>
      <c r="LQ54" s="76"/>
      <c r="LR54" s="66"/>
      <c r="LS54" s="76"/>
      <c r="LT54" s="66"/>
      <c r="LU54" s="76"/>
      <c r="LV54" s="66"/>
      <c r="LW54" s="76"/>
      <c r="LX54" s="66"/>
      <c r="LY54" s="76"/>
      <c r="LZ54" s="66"/>
      <c r="MA54" s="76"/>
      <c r="MB54" s="66"/>
      <c r="MC54" s="76"/>
      <c r="MD54" s="66"/>
      <c r="MG54" s="1" t="str" cm="1">
        <f t="array" ref="MG54">IFERROR(INDEX(Paste_Here!$B$2:$B$850, MATCH(0, COUNTIF(MG$4:MG53, Paste_Here!$B$2:$B$850) + IF(Paste_Here!$B$2:$B$850="", 1, 0), 0)), "")</f>
        <v/>
      </c>
      <c r="MH54" s="1" t="str">
        <f>IF(MG54&lt;&gt;"", INDEX(Paste_Here!$A$2:$A$850, MATCH(MG54, Paste_Here!$B$2:$B$850, 0)), "")</f>
        <v/>
      </c>
      <c r="MI54" s="1" t="str">
        <f t="shared" si="8"/>
        <v/>
      </c>
      <c r="MJ54" s="1" t="str" cm="1">
        <f t="array" ref="MJ54">IFERROR(INDEX($MI$5:$MI$850, MATCH(SMALL(IF($MI$5:$MI$850&lt;&gt;"", COUNTIF($MI$5:$MI$850, "&lt;"&amp;$MI$5:$MI$850)+1), ROW()-ROW($MJ$5)+1), COUNTIF($MI$5:$MI$850, "&lt;"&amp;$MI$5:$MI$850)+1, 0)), "")</f>
        <v/>
      </c>
    </row>
    <row r="55" spans="1:348">
      <c r="A55" s="66"/>
      <c r="B55" s="76" t="str">
        <f t="shared" si="1"/>
        <v/>
      </c>
      <c r="C55" s="66"/>
      <c r="D55" s="76" t="str">
        <f>IFERROR(IF(B55&lt;&gt;"", IF(AND(INDEX(Paste_Here!B$2:B$850, MATCH(B55, Paste_Here!A$2:A$850, 0))&lt;&gt;"", ISNUMBER(VALUE(INDEX(Paste_Here!B$2:B$850, MATCH(B55, Paste_Here!A$2:A$850, 0))))), INDEX(Paste_Here!B$2:B$850, MATCH(B55, Paste_Here!A$2:A$850, 0)), ""), ""), "")</f>
        <v/>
      </c>
      <c r="E55" s="66"/>
      <c r="F55" s="76" t="str">
        <f>IFERROR(IF(B55&lt;&gt;"", IF(ISTEXT(INDEX(Paste_Here!K$2:K$850, MATCH(B55, Paste_Here!A$2:A$850, 0))), INDEX(Paste_Here!K$2:K$850, MATCH(B55, Paste_Here!A$2:A$850, 0)), ""), ""), "")</f>
        <v/>
      </c>
      <c r="G55" s="66"/>
      <c r="H55" s="76" t="str">
        <f>IFERROR(IF(B55&lt;&gt;"", IF(ISTEXT(INDEX(Paste_Here!C$2:C$850, MATCH(B55, Paste_Here!A$2:A$850, 0))), INDEX(Paste_Here!C$2:C$850, MATCH(B55, Paste_Here!A$2:A$850, 0)), ""), ""), "")</f>
        <v/>
      </c>
      <c r="I55" s="66"/>
      <c r="J55" s="76" t="str">
        <f>IFERROR(IF(B55&lt;&gt;"", IF(ISNUMBER(SEARCH("s", LOWER(INDEX(Paste_Here!M$2:M$850, MATCH(B55, Paste_Here!A$2:A$850, 0))))), "Yes", IF(INDEX(Paste_Here!M$2:M$850, MATCH(B55, Paste_Here!A$2:A$850, 0))&lt;&gt;"", "No", "")), ""), "")</f>
        <v/>
      </c>
      <c r="K55" s="66"/>
      <c r="L55" s="76" t="str">
        <f>IFERROR(IF(B55&lt;&gt;"", IF(ISNUMBER(SEARCH("yes", LOWER(INDEX(Paste_Here!E$2:E$850, MATCH(B55, Paste_Here!A$2:A$850, 0))))), "Yes", IF(ISNUMBER(SEARCH("no", LOWER(INDEX(Paste_Here!E$2:E$850, MATCH(B55, Paste_Here!A$2:A$850, 0))))), "No", "")), ""), "")</f>
        <v/>
      </c>
      <c r="M55" s="66"/>
      <c r="N55" s="76" t="str">
        <f>IFERROR(IF(B55&lt;&gt;"", IF(ISNUMBER(SEARCH("yes", LOWER(INDEX(Paste_Here!F$2:F$850, MATCH(B55, Paste_Here!A$2:A$850, 0))))), "Yes", IF(ISNUMBER(SEARCH("no", LOWER(INDEX(Paste_Here!F$2:F$850, MATCH(B55, Paste_Here!A$2:A$850, 0))))), "No", "")), ""), "")</f>
        <v/>
      </c>
      <c r="O55" s="66"/>
      <c r="P55" s="76" t="str">
        <f>IFERROR(IF(B55&lt;&gt;"", IF(ISNUMBER(SEARCH("yes", LOWER(INDEX(Paste_Here!L$2:L$850, MATCH(B55, Paste_Here!A$2:A$850, 0))))), "Yes", IF(ISNUMBER(SEARCH("no", LOWER(INDEX(Paste_Here!L$2:L$850, MATCH(B55, Paste_Here!A$2:A$850, 0))))), "No", "")), ""), "")</f>
        <v/>
      </c>
      <c r="Q55" s="66"/>
      <c r="R55" s="76" t="str">
        <f>IFERROR(IF(B55&lt;&gt;"", IF(ISNUMBER(SEARCH("transitional 2", LOWER(INDEX(Paste_Here!D$2:D$850, MATCH(B55, Paste_Here!A$2:A$850, 0))))), "T2", IF(ISNUMBER(SEARCH("transitional 1", LOWER(INDEX(Paste_Here!D$2:D$850, MATCH(B55, Paste_Here!A$2:A$850, 0))))), "T1", IF(ISNUMBER(SEARCH("waived ell services", LOWER(INDEX(Paste_Here!D$2:D$850, MATCH(B55, Paste_Here!A$2:A$850, 0))))), "W", IF(ISNUMBER(SEARCH("english language learner", LOWER(INDEX(Paste_Here!D$2:D$850, MATCH(B55, Paste_Here!A$2:A$850, 0))))), "L", "")))), ""), "")</f>
        <v/>
      </c>
      <c r="S55" s="66"/>
      <c r="T55" s="76" t="str">
        <f>IFERROR(IF(B55&lt;&gt;"", IF(ISNUMBER(SEARCH("yes", LOWER(INDEX(Paste_Here!I$2:I$850, MATCH(B55, Paste_Here!A$2:A$850, 0))))), "Yes", IF(ISNUMBER(SEARCH("no", LOWER(INDEX(Paste_Here!I$2:I$850, MATCH(B55, Paste_Here!A$2:A$850, 0))))), "No", "")), ""), "")</f>
        <v/>
      </c>
      <c r="U55" s="66"/>
      <c r="V55" s="76" t="str">
        <f>IFERROR(IF(B55&lt;&gt;"", IF(ISTEXT(INDEX(Paste_Here!J$2:J$850, MATCH(B55, Paste_Here!A$2:A$850, 0))), VALUE(INDEX(Paste_Here!J$2:J$850, MATCH(B55, Paste_Here!A$2:A$850, 0))), ""), ""), "")</f>
        <v/>
      </c>
      <c r="W55" s="66"/>
      <c r="X55" s="66"/>
      <c r="Y55" s="76" t="str">
        <f t="shared" si="2"/>
        <v/>
      </c>
      <c r="Z55" s="66"/>
      <c r="AA55" s="76" t="str">
        <f>IFERROR(IF(B55&lt;&gt;"", IF(AND(INDEX(Paste_Here!AI$2:AI$850, MATCH(B55, Paste_Here!A$2:A$850, 0))&lt;&gt;"", ISNUMBER(VALUE(INDEX(Paste_Here!AI$2:AI$850, MATCH(B55, Paste_Here!A$2:A$850, 0))))), INDEX(Paste_Here!AI$2:AI$850, MATCH(B55, Paste_Here!A$2:A$850, 0)), ""), ""), "")</f>
        <v/>
      </c>
      <c r="AB55" s="66"/>
      <c r="AC55" s="76" t="str">
        <f>IFERROR(IF(B55&lt;&gt;"", IF(AND(INDEX(Paste_Here!AJ$2:AJ$850, MATCH(B55, Paste_Here!A$2:A$850, 0))&lt;&gt;"", ISNUMBER(VALUE(INDEX(Paste_Here!AJ$2:AJ$850, MATCH(B55, Paste_Here!A$2:A$850, 0))))), INDEX(Paste_Here!AJ$2:AJ$850, MATCH(B55, Paste_Here!A$2:A$850, 0)), ""), ""), "")</f>
        <v/>
      </c>
      <c r="AD55" s="66"/>
      <c r="AE55" s="76" t="str">
        <f>IFERROR(IF(B55&lt;&gt;"", IF(AND(INDEX(Paste_Here!AK$2:AK$850, MATCH(B55, Paste_Here!A$2:A$850, 0))&lt;&gt;"", ISNUMBER(VALUE(INDEX(Paste_Here!AK$2:AK$850, MATCH(B55, Paste_Here!A$2:A$850, 0))))), INDEX(Paste_Here!AK$2:AK$850, MATCH(B55, Paste_Here!A$2:A$850, 0)), ""), ""), "")</f>
        <v/>
      </c>
      <c r="AF55" s="66"/>
      <c r="AG55" s="76" t="str">
        <f>IFERROR(IF(B55&lt;&gt;"", IF(AND(INDEX(Paste_Here!AL$2:AL$850, MATCH(B55, Paste_Here!A$2:A$850, 0))&lt;&gt;"", ISNUMBER(VALUE(INDEX(Paste_Here!AL$2:AL$850, MATCH(B55, Paste_Here!A$2:A$850, 0))))), INDEX(Paste_Here!AL$2:AL$850, MATCH(B55, Paste_Here!A$2:A$850, 0)), ""), ""), "")</f>
        <v/>
      </c>
      <c r="AH55" s="66"/>
      <c r="AI55" s="76" t="str">
        <f>IFERROR(IF(B55&lt;&gt;"", IF(AND(INDEX(Paste_Here!AH$2:AH$850, MATCH(B55, Paste_Here!A$2:A$850, 0))&lt;&gt;"", ISNUMBER(VALUE(INDEX(Paste_Here!AH$2:AH$850, MATCH(B55, Paste_Here!A$2:A$850, 0))))), IF(VALUE(INDEX(Paste_Here!AH$2:AH$850, MATCH(B55, Paste_Here!A$2:A$850, 0)))=0, "", INDEX(Paste_Here!AH$2:AH$850, MATCH(B55, Paste_Here!A$2:A$850, 0))), ""), ""), "")</f>
        <v/>
      </c>
      <c r="AJ55" s="66"/>
      <c r="AK55" s="76" t="str">
        <f>IFERROR(IF(B55&lt;&gt;"", IF(AND(INDEX(Paste_Here!N$2:N$850, MATCH(B55, Paste_Here!A$2:A$850, 0))&lt;&gt;"", ISNUMBER(VALUE(INDEX(Paste_Here!N$2:N$850, MATCH(B55, Paste_Here!A$2:A$850, 0))))), INDEX(Paste_Here!N$2:N$850, MATCH(B55, Paste_Here!A$2:A$850, 0)), ""), ""), "")</f>
        <v/>
      </c>
      <c r="AL55" s="66"/>
      <c r="AM55" s="76" t="str">
        <f>IFERROR(IF(B55&lt;&gt;"", IF(AND(INDEX(Paste_Here!O$2:O$850, MATCH(B55, Paste_Here!A$2:A$850, 0))&lt;&gt;"", ISNUMBER(VALUE(INDEX(Paste_Here!O$2:O$850, MATCH(B55, Paste_Here!A$2:A$850, 0))))), INDEX(Paste_Here!O$2:O$850, MATCH(B55, Paste_Here!A$2:A$850, 0)), ""), ""), "")</f>
        <v/>
      </c>
      <c r="AN55" s="66"/>
      <c r="AO55" s="76"/>
      <c r="AP55" s="66"/>
      <c r="AQ55" s="76"/>
      <c r="AR55" s="66"/>
      <c r="AS55" s="76"/>
      <c r="AT55" s="66"/>
      <c r="AU55" s="66"/>
      <c r="AV55" s="76" t="str">
        <f t="shared" si="3"/>
        <v/>
      </c>
      <c r="AW55" s="66"/>
      <c r="AX55" s="76" t="str">
        <f>IFERROR(IF(B55&lt;&gt;"", IF(ISNUMBER(SEARCH("Revealed-Potential (Primary Focus)", LOWER(INDEX(Paste_Here!Z$2:Z$850, MATCH(B55, Paste_Here!A$2:A$850, 0))))), "Rev-Potential: Prim", IF(ISNUMBER(SEARCH("Revealed-Potential (Secondary Focus)", LOWER(INDEX(Paste_Here!Z$2:Z$850, MATCH(B55, Paste_Here!A$2:A$850, 0))))), "Rev-Potential: Sec", IF(ISNUMBER(SEARCH("Monitoring", LOWER(INDEX(Paste_Here!Z$2:Z$850, MATCH(B55, Paste_Here!A$2:A$850, 0))))), "Monitoring", IF(ISNUMBER(SEARCH("At-Promise (Secondary Focus)", LOWER(INDEX(Paste_Here!Z$2:Z$850, MATCH(B55, Paste_Here!A$2:A$850, 0))))), "At-Promise: Sec", IF(ISNUMBER(SEARCH("At-Promise (Primary Focus)", LOWER(INDEX(Paste_Here!Z$2:Z$850, MATCH(B55, Paste_Here!A$2:A$850, 0))))), "At-Promise: Prim", ""))))), ""), "")</f>
        <v/>
      </c>
      <c r="AY55" s="66"/>
      <c r="AZ55" s="76"/>
      <c r="BA55" s="66"/>
      <c r="BB55" s="76"/>
      <c r="BC55" s="66"/>
      <c r="BD55" s="76"/>
      <c r="BE55" s="66"/>
      <c r="BF55" s="76"/>
      <c r="BG55" s="66"/>
      <c r="BH55" s="76"/>
      <c r="BI55" s="66"/>
      <c r="BJ55" s="66"/>
      <c r="BK55" s="76" t="str">
        <f t="shared" si="4"/>
        <v/>
      </c>
      <c r="BL55" s="66"/>
      <c r="BM55" s="76" t="str">
        <f>IFERROR(IF(B55&lt;&gt;"", IF(AND(ISNUMBER(VALUE(SUBSTITUTE(SUBSTITUTE(Paste_Here!R55, "br", "-"), "L", ""))), VALUE(SUBSTITUTE(SUBSTITUTE(Paste_Here!R55, "br", "-"), "L", "")) &gt;= 1095), "Yes", IF(AND(ISNUMBER(VALUE(SUBSTITUTE(SUBSTITUTE(Paste_Here!R55, "br", "-"), "L", ""))), VALUE(SUBSTITUTE(SUBSTITUTE(Paste_Here!R55, "br", "-"), "L", "")) &lt;= 1094), "No", "")), ""), "")</f>
        <v/>
      </c>
      <c r="BN55" s="66"/>
      <c r="BO55" s="76" t="str">
        <f>IFERROR(IF(B55&lt;&gt;"", IF(COUNTIF(INDEX(Paste_Here!Y$2:AB$850, MATCH(B55, Paste_Here!A$2:A$850, 0), 0), "yes") &gt; 0, "Yes", IF(COUNTIF(INDEX(Paste_Here!Y$2:AB$850, MATCH(B55, Paste_Here!A$2:A$850, 0), 0), "no") &gt; 0, "No", "")), ""), "")</f>
        <v/>
      </c>
      <c r="BP55" s="66"/>
      <c r="BQ55" s="76" t="str">
        <f>IFERROR(IF(B55&lt;&gt;"", IF(AND(ISNUMBER(VALUE(SUBSTITUTE(SUBSTITUTE(Paste_Here!U55, "em", "-"), "q", ""))), VALUE(SUBSTITUTE(SUBSTITUTE(Paste_Here!U55, "em", "-"), "q", "")) &gt;= 910), "Yes", IF(AND(ISNUMBER(VALUE(SUBSTITUTE(SUBSTITUTE(Paste_Here!U55, "em", "-"), "q", ""))), VALUE(SUBSTITUTE(SUBSTITUTE(Paste_Here!U55, "em", "-"), "q", "")) &lt;= 909), "No", "")), ""), "")</f>
        <v/>
      </c>
      <c r="BR55" s="66"/>
      <c r="BS55" s="76" t="str">
        <f>IFERROR(IF(B55&lt;&gt;"", IF(AND(INDEX(Paste_Here!X$2:X$850, MATCH(B55, Paste_Here!A$2:A$850, 0))&lt;&gt;"", ISNUMBER(VALUE(INDEX(Paste_Here!X$2:X$850, MATCH(B55, Paste_Here!A$2:A$850, 0))))), INDEX(Paste_Here!X$2:X$850, MATCH(B55, Paste_Here!A$2:A$850, 0)), ""), ""), "")</f>
        <v/>
      </c>
      <c r="BT55" s="66"/>
      <c r="BU55" s="76" t="str">
        <f>IFERROR(IF(B55&lt;&gt;"", IF(ISNUMBER(VALUE(INDEX(Paste_Here!G$2:G$850, MATCH(B55, Paste_Here!A$2:A$850, 0)))), IF(VALUE(INDEX(Paste_Here!G$2:G$850, MATCH(B55, Paste_Here!A$2:A$850, 0)))=0, "No", IF(AND(VALUE(INDEX(Paste_Here!G$2:G$850, MATCH(B55, Paste_Here!A$2:A$850, 0)))&gt;=1, VALUE(INDEX(Paste_Here!G$2:G$850, MATCH(B55, Paste_Here!A$2:A$850, 0)))&lt;=4), VALUE(INDEX(Paste_Here!G$2:G$850, MATCH(B55, Paste_Here!A$2:A$850, 0))), "")), ""), ""), "")</f>
        <v/>
      </c>
      <c r="BV55" s="66"/>
      <c r="BW55" s="76" t="str">
        <f>IFERROR(IF(B55&lt;&gt;"", IF(ISNUMBER(VALUE(INDEX(Paste_Here!H$2:H$850, MATCH(B55, Paste_Here!A$2:A$850, 0)))), IF(VALUE(INDEX(Paste_Here!H$2:H$850, MATCH(B55, Paste_Here!A$2:A$850, 0)))=0, "No", IF(AND(VALUE(INDEX(Paste_Here!H$2:H$850, MATCH(B55, Paste_Here!A$2:A$850, 0)))&gt;=1, VALUE(INDEX(Paste_Here!H$2:H$850, MATCH(B55, Paste_Here!A$2:A$850, 0)))&lt;=4), VALUE(INDEX(Paste_Here!H$2:H$850, MATCH(B55, Paste_Here!A$2:A$850, 0))), "")), ""), ""), "")</f>
        <v/>
      </c>
      <c r="BX55" s="66"/>
      <c r="BY55" s="76"/>
      <c r="BZ55" s="66"/>
      <c r="CA55" s="76"/>
      <c r="CB55" s="66"/>
      <c r="CC55" s="66"/>
      <c r="CD55" s="76" t="str">
        <f t="shared" si="5"/>
        <v/>
      </c>
      <c r="CE55" s="66"/>
      <c r="CF55" s="76" t="str">
        <f>IFERROR(IF(B55&lt;&gt;"", IF(AND(INDEX(Paste_Here!P$2:P$850, MATCH(B55, Paste_Here!A$2:A$850, 0))&lt;&gt;"", ISNUMBER(VALUE(INDEX(Paste_Here!P$2:P$850, MATCH(B55, Paste_Here!A$2:A$850, 0))))), INDEX(Paste_Here!P$2:P$850, MATCH(B55, Paste_Here!A$2:A$850, 0)), ""), ""), "")</f>
        <v/>
      </c>
      <c r="CG55" s="66"/>
      <c r="CH55" s="76" t="str">
        <f>IFERROR(IF(B55&lt;&gt;"", IF(ISNUMBER(SEARCH("highrisk", LOWER(INDEX(Paste_Here!Q$2:Q$850, MATCH(B55, Paste_Here!A$2:A$850, 0))))), "High Risk", IF(ISNUMBER(SEARCH("lowrisk", LOWER(INDEX(Paste_Here!Q$2:Q$850, MATCH(B55, Paste_Here!A$2:A$850, 0))))), "Low Risk", IF(ISNUMBER(SEARCH("somerisk", LOWER(INDEX(Paste_Here!Q$2:Q$850, MATCH(B55, Paste_Here!A$2:A$850, 0))))), "Some Risk", ""))), ""), "")</f>
        <v/>
      </c>
      <c r="CI55" s="66"/>
      <c r="CJ55" s="76" t="str">
        <f>IFERROR(IF(B55&lt;&gt;"", IF(AND(INDEX(Paste_Here!AA$2:AA$850, MATCH(B55, Paste_Here!A$2:A$850, 0))&lt;&gt;"", ISNUMBER(VALUE(INDEX(Paste_Here!AA$2:AA$850, MATCH(B55, Paste_Here!A$2:A$850, 0))))), INDEX(Paste_Here!AA$2:AA$850, MATCH(B55, Paste_Here!A$2:A$850, 0)), ""), ""), "")</f>
        <v/>
      </c>
      <c r="CK55" s="66"/>
      <c r="CL55" s="76" t="str">
        <f>IFERROR(IF(B55&lt;&gt;"", IF(LOWER(INDEX(Paste_Here!AB$2:AB$850, MATCH(B55, Paste_Here!A$2:A$850, 0)))="approaching expectations", "Approaching", IF(LOWER(INDEX(Paste_Here!AB$2:AB$850, MATCH(B55, Paste_Here!A$2:A$850, 0)))="met expectations", "Met", IF(LOWER(INDEX(Paste_Here!AB$2:AB$850, MATCH(B55, Paste_Here!A$2:A$850, 0)))="exceeded expectations", "Exceeded", IF(LOWER(INDEX(Paste_Here!AB$2:AB$850, MATCH(B55, Paste_Here!A$2:A$850, 0)))="below expectations", "Below", "")))), ""), "")</f>
        <v/>
      </c>
      <c r="CM55" s="66"/>
      <c r="CN55" s="76" t="str">
        <f>IFERROR(IF(B55&lt;&gt;"", IF(AND(INDEX(Paste_Here!AC$2:AC$850, MATCH(B55, Paste_Here!A$2:A$850, 0))&lt;&gt;"", ISNUMBER(VALUE(INDEX(Paste_Here!AC$2:AC$850, MATCH(B55, Paste_Here!A$2:A$850, 0))))), INDEX(Paste_Here!AC$2:AC$850, MATCH(B55, Paste_Here!A$2:A$850, 0)), ""), ""), "")</f>
        <v/>
      </c>
      <c r="CO55" s="66"/>
      <c r="CP55" s="76"/>
      <c r="CQ55" s="66"/>
      <c r="CR55" s="76"/>
      <c r="CS55" s="66"/>
      <c r="CT55" s="76"/>
      <c r="CU55" s="66"/>
      <c r="CV55" s="76"/>
      <c r="CW55" s="66"/>
      <c r="CX55" s="76"/>
      <c r="CY55" s="66"/>
      <c r="CZ55" s="66"/>
      <c r="DA55" s="76" t="str">
        <f t="shared" si="6"/>
        <v/>
      </c>
      <c r="DB55" s="66"/>
      <c r="DC55" s="76" t="str">
        <f>IFERROR(IF(B55&lt;&gt;"", IF(AND(INDEX(Paste_Here!V$2:V$850, MATCH(B55, Paste_Here!A$2:A$850, 0))&lt;&gt;"", ISNUMBER(VALUE(INDEX(Paste_Here!V$2:V$850, MATCH(B55, Paste_Here!A$2:A$850, 0))))), INDEX(Paste_Here!V$2:V$850, MATCH(B55, Paste_Here!A$2:A$850, 0)), ""), ""), "")</f>
        <v/>
      </c>
      <c r="DD55" s="66"/>
      <c r="DE55" s="76" t="str">
        <f>IFERROR(IF(B55&lt;&gt;"", IF(ISNUMBER(SEARCH("highrisk", LOWER(INDEX(Paste_Here!W$2:W$850, MATCH(B55, Paste_Here!A$2:A$850, 0))))), "High Risk", IF(ISNUMBER(SEARCH("lowrisk", LOWER(INDEX(Paste_Here!W$2:W$850, MATCH(B55, Paste_Here!A$2:A$850, 0))))), "Low Risk", IF(ISNUMBER(SEARCH("somerisk", LOWER(INDEX(Paste_Here!W$2:W$850, MATCH(B55, Paste_Here!A$2:A$850, 0))))), "Some Risk", ""))), ""), "")</f>
        <v/>
      </c>
      <c r="DF55" s="66"/>
      <c r="DG55" s="76" t="str">
        <f>IFERROR(IF(B55&lt;&gt;"", IF(AND(INDEX(Paste_Here!S$2:S$850, MATCH(B55, Paste_Here!A$2:A$850, 0))&lt;&gt;"", ISNUMBER(VALUE(INDEX(Paste_Here!S$2:S$850, MATCH(B55, Paste_Here!A$2:A$850, 0))))), INDEX(Paste_Here!S$2:S$850, MATCH(B55, Paste_Here!A$2:A$850, 0)), ""), ""), "")</f>
        <v/>
      </c>
      <c r="DH55" s="66"/>
      <c r="DI55" s="76" t="str">
        <f>IFERROR(IF(B55&lt;&gt;"", IF(ISNUMBER(SEARCH("highrisk", LOWER(INDEX(Paste_Here!T$2:T$850, MATCH(B55, Paste_Here!A$2:A$850, 0))))), "High Risk", IF(ISNUMBER(SEARCH("lowrisk", LOWER(INDEX(Paste_Here!T$2:T$850, MATCH(B55, Paste_Here!A$2:A$850, 0))))), "Low Risk", IF(ISNUMBER(SEARCH("somerisk", LOWER(INDEX(Paste_Here!T$2:T$850, MATCH(B55, Paste_Here!A$2:A$850, 0))))), "Some Risk", ""))), ""), "")</f>
        <v/>
      </c>
      <c r="DJ55" s="66"/>
      <c r="DK55" s="76" t="str">
        <f>IFERROR(IF(B55&lt;&gt;"", IF(AND(INDEX(Paste_Here!AD$2:AD$850, MATCH(B55, Paste_Here!A$2:A$850, 0))&lt;&gt;"", ISNUMBER(VALUE(INDEX(Paste_Here!AD$2:AD$850, MATCH(B55, Paste_Here!A$2:A$850, 0))))), INDEX(Paste_Here!AD$2:AD$850, MATCH(B55, Paste_Here!A$2:A$850, 0)), ""), ""), "")</f>
        <v/>
      </c>
      <c r="DL55" s="66"/>
      <c r="DM55" s="76" t="str">
        <f>IFERROR(IF(B55&lt;&gt;"", IF(LOWER(INDEX(Paste_Here!AE$2:AE$850, MATCH(B55, Paste_Here!A$2:A$850, 0)))="approaching expectations", "Approaching", IF(LOWER(INDEX(Paste_Here!AE$2:AE$850, MATCH(B55, Paste_Here!A$2:A$850, 0)))="met expectations", "Met", IF(LOWER(INDEX(Paste_Here!AE$2:AE$850, MATCH(B55, Paste_Here!A$2:A$850, 0)))="exceeded expectations", "Exceeded", IF(LOWER(INDEX(Paste_Here!AE$2:AE$850, MATCH(B55, Paste_Here!A$2:A$850, 0)))="below expectations", "Below", "")))), ""), "")</f>
        <v/>
      </c>
      <c r="DN55" s="66"/>
      <c r="DO55" s="76"/>
      <c r="DP55" s="66"/>
      <c r="DQ55" s="76"/>
      <c r="DR55" s="66"/>
      <c r="DS55" s="76"/>
      <c r="DT55" s="66"/>
      <c r="DU55" s="76"/>
      <c r="DV55" s="66"/>
      <c r="DW55" s="66"/>
      <c r="DX55" s="76" t="str">
        <f t="shared" si="7"/>
        <v/>
      </c>
      <c r="DY55" s="66"/>
      <c r="DZ55" s="76"/>
      <c r="EA55" s="66"/>
      <c r="EB55" s="76"/>
      <c r="EC55" s="66"/>
      <c r="ED55" s="76" t="str">
        <f>IFERROR(IF(B55&lt;&gt;"", IF(AND(INDEX(Paste_Here!AF$2:AF$850, MATCH(B55, Paste_Here!A$2:A$850, 0))&lt;&gt;"", ISNUMBER(VALUE(INDEX(Paste_Here!AF$2:AF$850, MATCH(B55, Paste_Here!A$2:A$850, 0))))), INDEX(Paste_Here!AF$2:AF$850, MATCH(B55, Paste_Here!A$2:A$850, 0)), ""), ""), "")</f>
        <v/>
      </c>
      <c r="EE55" s="66"/>
      <c r="EF55" s="76"/>
      <c r="EG55" s="66"/>
      <c r="EH55" s="76"/>
      <c r="EI55" s="66"/>
      <c r="EJ55" s="76" t="str">
        <f>IFERROR(IF(B55&lt;&gt;"", IF(AND(INDEX(Paste_Here!AG$2:AG$850, MATCH(B55, Paste_Here!A$2:A$850, 0))&lt;&gt;"", ISNUMBER(VALUE(INDEX(Paste_Here!AG$2:AG$850, MATCH(B55, Paste_Here!A$2:A$850, 0))))), INDEX(Paste_Here!AG$2:AG$850, MATCH(B55, Paste_Here!A$2:A$850, 0)), ""), ""), "")</f>
        <v/>
      </c>
      <c r="EK55" s="66"/>
      <c r="EL55" s="76"/>
      <c r="EM55" s="66"/>
      <c r="EN55" s="76"/>
      <c r="EO55" s="66"/>
      <c r="EP55" s="76"/>
      <c r="EQ55" s="66"/>
      <c r="ER55" s="76"/>
      <c r="ES55" s="66"/>
      <c r="ET55" s="66"/>
      <c r="EU55" s="76"/>
      <c r="EV55" s="66"/>
      <c r="EW55" s="76"/>
      <c r="EX55" s="66"/>
      <c r="EY55" s="76"/>
      <c r="EZ55" s="66"/>
      <c r="FA55" s="76"/>
      <c r="FB55" s="66"/>
      <c r="FC55" s="76"/>
      <c r="FD55" s="66"/>
      <c r="FE55" s="76"/>
      <c r="FF55" s="66"/>
      <c r="FG55" s="76"/>
      <c r="FH55" s="66"/>
      <c r="FI55" s="76"/>
      <c r="FJ55" s="66"/>
      <c r="FK55" s="76"/>
      <c r="FL55" s="66"/>
      <c r="FM55" s="76"/>
      <c r="FN55" s="66"/>
      <c r="FO55" s="76"/>
      <c r="FP55" s="66"/>
      <c r="FQ55" s="76"/>
      <c r="FR55" s="66"/>
      <c r="FS55" s="76"/>
      <c r="FT55" s="66"/>
      <c r="FU55" s="76"/>
      <c r="FV55" s="66"/>
      <c r="FW55" s="76"/>
      <c r="FX55" s="66"/>
      <c r="FY55" s="76"/>
      <c r="FZ55" s="66"/>
      <c r="GA55" s="76"/>
      <c r="GB55" s="66"/>
      <c r="GC55" s="76"/>
      <c r="GD55" s="66"/>
      <c r="GE55" s="76"/>
      <c r="GF55" s="66"/>
      <c r="GG55" s="76"/>
      <c r="GH55" s="66"/>
      <c r="GI55" s="76"/>
      <c r="GJ55" s="66"/>
      <c r="GK55" s="76"/>
      <c r="GL55" s="66"/>
      <c r="GM55" s="76"/>
      <c r="GN55" s="66"/>
      <c r="GO55" s="76"/>
      <c r="GP55" s="66"/>
      <c r="GQ55" s="76"/>
      <c r="GR55" s="66"/>
      <c r="GS55" s="76"/>
      <c r="GT55" s="66"/>
      <c r="GU55" s="76"/>
      <c r="GV55" s="66"/>
      <c r="GW55" s="76"/>
      <c r="GX55" s="66"/>
      <c r="GY55" s="76"/>
      <c r="GZ55" s="66"/>
      <c r="HA55" s="76"/>
      <c r="HB55" s="66"/>
      <c r="HC55" s="76"/>
      <c r="HD55" s="66"/>
      <c r="HE55" s="76"/>
      <c r="HF55" s="66"/>
      <c r="HG55" s="76"/>
      <c r="HH55" s="66"/>
      <c r="HI55" s="76"/>
      <c r="HJ55" s="66"/>
      <c r="HK55" s="76"/>
      <c r="HL55" s="66"/>
      <c r="HM55" s="76"/>
      <c r="HN55" s="66"/>
      <c r="HO55" s="76"/>
      <c r="HP55" s="66"/>
      <c r="HQ55" s="76"/>
      <c r="HR55" s="66"/>
      <c r="HS55" s="76"/>
      <c r="HT55" s="66"/>
      <c r="HU55" s="76"/>
      <c r="HV55" s="66"/>
      <c r="HW55" s="76"/>
      <c r="HX55" s="66"/>
      <c r="HY55" s="76"/>
      <c r="HZ55" s="66"/>
      <c r="IA55" s="76"/>
      <c r="IB55" s="66"/>
      <c r="IC55" s="76"/>
      <c r="ID55" s="66"/>
      <c r="IE55" s="76"/>
      <c r="IF55" s="66"/>
      <c r="IG55" s="76"/>
      <c r="IH55" s="66"/>
      <c r="II55" s="76"/>
      <c r="IJ55" s="66"/>
      <c r="IK55" s="76"/>
      <c r="IL55" s="66"/>
      <c r="IM55" s="76"/>
      <c r="IN55" s="66"/>
      <c r="IO55" s="76"/>
      <c r="IP55" s="66"/>
      <c r="IQ55" s="76"/>
      <c r="IR55" s="66"/>
      <c r="IS55" s="76"/>
      <c r="IT55" s="66"/>
      <c r="IU55" s="76"/>
      <c r="IV55" s="66"/>
      <c r="IW55" s="76"/>
      <c r="IX55" s="66"/>
      <c r="IY55" s="76"/>
      <c r="IZ55" s="66"/>
      <c r="JA55" s="76"/>
      <c r="JB55" s="66"/>
      <c r="JC55" s="76"/>
      <c r="JD55" s="66"/>
      <c r="JE55" s="76"/>
      <c r="JF55" s="66"/>
      <c r="JG55" s="76"/>
      <c r="JH55" s="66"/>
      <c r="JI55" s="76"/>
      <c r="JJ55" s="66"/>
      <c r="JK55" s="76"/>
      <c r="JL55" s="66"/>
      <c r="JM55" s="76"/>
      <c r="JN55" s="66"/>
      <c r="JO55" s="76"/>
      <c r="JP55" s="66"/>
      <c r="JQ55" s="76"/>
      <c r="JR55" s="66"/>
      <c r="JS55" s="76"/>
      <c r="JT55" s="66"/>
      <c r="JU55" s="76"/>
      <c r="JV55" s="66"/>
      <c r="JW55" s="76"/>
      <c r="JX55" s="66"/>
      <c r="JY55" s="76"/>
      <c r="JZ55" s="66"/>
      <c r="KA55" s="76"/>
      <c r="KB55" s="66"/>
      <c r="KC55" s="76"/>
      <c r="KD55" s="66"/>
      <c r="KE55" s="76"/>
      <c r="KF55" s="66"/>
      <c r="KG55" s="76"/>
      <c r="KH55" s="66"/>
      <c r="KI55" s="76"/>
      <c r="KJ55" s="66"/>
      <c r="KK55" s="76"/>
      <c r="KL55" s="66"/>
      <c r="KM55" s="76"/>
      <c r="KN55" s="66"/>
      <c r="KO55" s="76"/>
      <c r="KP55" s="66"/>
      <c r="KQ55" s="76"/>
      <c r="KR55" s="66"/>
      <c r="KS55" s="76"/>
      <c r="KT55" s="66"/>
      <c r="KU55" s="76"/>
      <c r="KV55" s="66"/>
      <c r="KW55" s="76"/>
      <c r="KX55" s="66"/>
      <c r="KY55" s="76"/>
      <c r="KZ55" s="66"/>
      <c r="LA55" s="76"/>
      <c r="LB55" s="66"/>
      <c r="LC55" s="76"/>
      <c r="LD55" s="66"/>
      <c r="LE55" s="76"/>
      <c r="LF55" s="66"/>
      <c r="LG55" s="76"/>
      <c r="LH55" s="66"/>
      <c r="LI55" s="76"/>
      <c r="LJ55" s="66"/>
      <c r="LK55" s="76"/>
      <c r="LL55" s="66"/>
      <c r="LM55" s="76"/>
      <c r="LN55" s="66"/>
      <c r="LO55" s="76"/>
      <c r="LP55" s="66"/>
      <c r="LQ55" s="76"/>
      <c r="LR55" s="66"/>
      <c r="LS55" s="76"/>
      <c r="LT55" s="66"/>
      <c r="LU55" s="76"/>
      <c r="LV55" s="66"/>
      <c r="LW55" s="76"/>
      <c r="LX55" s="66"/>
      <c r="LY55" s="76"/>
      <c r="LZ55" s="66"/>
      <c r="MA55" s="76"/>
      <c r="MB55" s="66"/>
      <c r="MC55" s="76"/>
      <c r="MD55" s="66"/>
      <c r="MG55" s="1" t="str" cm="1">
        <f t="array" ref="MG55">IFERROR(INDEX(Paste_Here!$B$2:$B$850, MATCH(0, COUNTIF(MG$4:MG54, Paste_Here!$B$2:$B$850) + IF(Paste_Here!$B$2:$B$850="", 1, 0), 0)), "")</f>
        <v/>
      </c>
      <c r="MH55" s="1" t="str">
        <f>IF(MG55&lt;&gt;"", INDEX(Paste_Here!$A$2:$A$850, MATCH(MG55, Paste_Here!$B$2:$B$850, 0)), "")</f>
        <v/>
      </c>
      <c r="MI55" s="1" t="str">
        <f t="shared" si="8"/>
        <v/>
      </c>
      <c r="MJ55" s="1" t="str" cm="1">
        <f t="array" ref="MJ55">IFERROR(INDEX($MI$5:$MI$850, MATCH(SMALL(IF($MI$5:$MI$850&lt;&gt;"", COUNTIF($MI$5:$MI$850, "&lt;"&amp;$MI$5:$MI$850)+1), ROW()-ROW($MJ$5)+1), COUNTIF($MI$5:$MI$850, "&lt;"&amp;$MI$5:$MI$850)+1, 0)), "")</f>
        <v/>
      </c>
    </row>
    <row r="56" spans="1:348">
      <c r="A56" s="66"/>
      <c r="B56" s="76" t="str">
        <f t="shared" si="1"/>
        <v/>
      </c>
      <c r="C56" s="66"/>
      <c r="D56" s="76" t="str">
        <f>IFERROR(IF(B56&lt;&gt;"", IF(AND(INDEX(Paste_Here!B$2:B$850, MATCH(B56, Paste_Here!A$2:A$850, 0))&lt;&gt;"", ISNUMBER(VALUE(INDEX(Paste_Here!B$2:B$850, MATCH(B56, Paste_Here!A$2:A$850, 0))))), INDEX(Paste_Here!B$2:B$850, MATCH(B56, Paste_Here!A$2:A$850, 0)), ""), ""), "")</f>
        <v/>
      </c>
      <c r="E56" s="66"/>
      <c r="F56" s="76" t="str">
        <f>IFERROR(IF(B56&lt;&gt;"", IF(ISTEXT(INDEX(Paste_Here!K$2:K$850, MATCH(B56, Paste_Here!A$2:A$850, 0))), INDEX(Paste_Here!K$2:K$850, MATCH(B56, Paste_Here!A$2:A$850, 0)), ""), ""), "")</f>
        <v/>
      </c>
      <c r="G56" s="66"/>
      <c r="H56" s="76" t="str">
        <f>IFERROR(IF(B56&lt;&gt;"", IF(ISTEXT(INDEX(Paste_Here!C$2:C$850, MATCH(B56, Paste_Here!A$2:A$850, 0))), INDEX(Paste_Here!C$2:C$850, MATCH(B56, Paste_Here!A$2:A$850, 0)), ""), ""), "")</f>
        <v/>
      </c>
      <c r="I56" s="66"/>
      <c r="J56" s="76" t="str">
        <f>IFERROR(IF(B56&lt;&gt;"", IF(ISNUMBER(SEARCH("s", LOWER(INDEX(Paste_Here!M$2:M$850, MATCH(B56, Paste_Here!A$2:A$850, 0))))), "Yes", IF(INDEX(Paste_Here!M$2:M$850, MATCH(B56, Paste_Here!A$2:A$850, 0))&lt;&gt;"", "No", "")), ""), "")</f>
        <v/>
      </c>
      <c r="K56" s="66"/>
      <c r="L56" s="76" t="str">
        <f>IFERROR(IF(B56&lt;&gt;"", IF(ISNUMBER(SEARCH("yes", LOWER(INDEX(Paste_Here!E$2:E$850, MATCH(B56, Paste_Here!A$2:A$850, 0))))), "Yes", IF(ISNUMBER(SEARCH("no", LOWER(INDEX(Paste_Here!E$2:E$850, MATCH(B56, Paste_Here!A$2:A$850, 0))))), "No", "")), ""), "")</f>
        <v/>
      </c>
      <c r="M56" s="66"/>
      <c r="N56" s="76" t="str">
        <f>IFERROR(IF(B56&lt;&gt;"", IF(ISNUMBER(SEARCH("yes", LOWER(INDEX(Paste_Here!F$2:F$850, MATCH(B56, Paste_Here!A$2:A$850, 0))))), "Yes", IF(ISNUMBER(SEARCH("no", LOWER(INDEX(Paste_Here!F$2:F$850, MATCH(B56, Paste_Here!A$2:A$850, 0))))), "No", "")), ""), "")</f>
        <v/>
      </c>
      <c r="O56" s="66"/>
      <c r="P56" s="76" t="str">
        <f>IFERROR(IF(B56&lt;&gt;"", IF(ISNUMBER(SEARCH("yes", LOWER(INDEX(Paste_Here!L$2:L$850, MATCH(B56, Paste_Here!A$2:A$850, 0))))), "Yes", IF(ISNUMBER(SEARCH("no", LOWER(INDEX(Paste_Here!L$2:L$850, MATCH(B56, Paste_Here!A$2:A$850, 0))))), "No", "")), ""), "")</f>
        <v/>
      </c>
      <c r="Q56" s="66"/>
      <c r="R56" s="76" t="str">
        <f>IFERROR(IF(B56&lt;&gt;"", IF(ISNUMBER(SEARCH("transitional 2", LOWER(INDEX(Paste_Here!D$2:D$850, MATCH(B56, Paste_Here!A$2:A$850, 0))))), "T2", IF(ISNUMBER(SEARCH("transitional 1", LOWER(INDEX(Paste_Here!D$2:D$850, MATCH(B56, Paste_Here!A$2:A$850, 0))))), "T1", IF(ISNUMBER(SEARCH("waived ell services", LOWER(INDEX(Paste_Here!D$2:D$850, MATCH(B56, Paste_Here!A$2:A$850, 0))))), "W", IF(ISNUMBER(SEARCH("english language learner", LOWER(INDEX(Paste_Here!D$2:D$850, MATCH(B56, Paste_Here!A$2:A$850, 0))))), "L", "")))), ""), "")</f>
        <v/>
      </c>
      <c r="S56" s="66"/>
      <c r="T56" s="76" t="str">
        <f>IFERROR(IF(B56&lt;&gt;"", IF(ISNUMBER(SEARCH("yes", LOWER(INDEX(Paste_Here!I$2:I$850, MATCH(B56, Paste_Here!A$2:A$850, 0))))), "Yes", IF(ISNUMBER(SEARCH("no", LOWER(INDEX(Paste_Here!I$2:I$850, MATCH(B56, Paste_Here!A$2:A$850, 0))))), "No", "")), ""), "")</f>
        <v/>
      </c>
      <c r="U56" s="66"/>
      <c r="V56" s="76" t="str">
        <f>IFERROR(IF(B56&lt;&gt;"", IF(ISTEXT(INDEX(Paste_Here!J$2:J$850, MATCH(B56, Paste_Here!A$2:A$850, 0))), VALUE(INDEX(Paste_Here!J$2:J$850, MATCH(B56, Paste_Here!A$2:A$850, 0))), ""), ""), "")</f>
        <v/>
      </c>
      <c r="W56" s="66"/>
      <c r="X56" s="66"/>
      <c r="Y56" s="76" t="str">
        <f t="shared" si="2"/>
        <v/>
      </c>
      <c r="Z56" s="66"/>
      <c r="AA56" s="76" t="str">
        <f>IFERROR(IF(B56&lt;&gt;"", IF(AND(INDEX(Paste_Here!AI$2:AI$850, MATCH(B56, Paste_Here!A$2:A$850, 0))&lt;&gt;"", ISNUMBER(VALUE(INDEX(Paste_Here!AI$2:AI$850, MATCH(B56, Paste_Here!A$2:A$850, 0))))), INDEX(Paste_Here!AI$2:AI$850, MATCH(B56, Paste_Here!A$2:A$850, 0)), ""), ""), "")</f>
        <v/>
      </c>
      <c r="AB56" s="66"/>
      <c r="AC56" s="76" t="str">
        <f>IFERROR(IF(B56&lt;&gt;"", IF(AND(INDEX(Paste_Here!AJ$2:AJ$850, MATCH(B56, Paste_Here!A$2:A$850, 0))&lt;&gt;"", ISNUMBER(VALUE(INDEX(Paste_Here!AJ$2:AJ$850, MATCH(B56, Paste_Here!A$2:A$850, 0))))), INDEX(Paste_Here!AJ$2:AJ$850, MATCH(B56, Paste_Here!A$2:A$850, 0)), ""), ""), "")</f>
        <v/>
      </c>
      <c r="AD56" s="66"/>
      <c r="AE56" s="76" t="str">
        <f>IFERROR(IF(B56&lt;&gt;"", IF(AND(INDEX(Paste_Here!AK$2:AK$850, MATCH(B56, Paste_Here!A$2:A$850, 0))&lt;&gt;"", ISNUMBER(VALUE(INDEX(Paste_Here!AK$2:AK$850, MATCH(B56, Paste_Here!A$2:A$850, 0))))), INDEX(Paste_Here!AK$2:AK$850, MATCH(B56, Paste_Here!A$2:A$850, 0)), ""), ""), "")</f>
        <v/>
      </c>
      <c r="AF56" s="66"/>
      <c r="AG56" s="76" t="str">
        <f>IFERROR(IF(B56&lt;&gt;"", IF(AND(INDEX(Paste_Here!AL$2:AL$850, MATCH(B56, Paste_Here!A$2:A$850, 0))&lt;&gt;"", ISNUMBER(VALUE(INDEX(Paste_Here!AL$2:AL$850, MATCH(B56, Paste_Here!A$2:A$850, 0))))), INDEX(Paste_Here!AL$2:AL$850, MATCH(B56, Paste_Here!A$2:A$850, 0)), ""), ""), "")</f>
        <v/>
      </c>
      <c r="AH56" s="66"/>
      <c r="AI56" s="76" t="str">
        <f>IFERROR(IF(B56&lt;&gt;"", IF(AND(INDEX(Paste_Here!AH$2:AH$850, MATCH(B56, Paste_Here!A$2:A$850, 0))&lt;&gt;"", ISNUMBER(VALUE(INDEX(Paste_Here!AH$2:AH$850, MATCH(B56, Paste_Here!A$2:A$850, 0))))), IF(VALUE(INDEX(Paste_Here!AH$2:AH$850, MATCH(B56, Paste_Here!A$2:A$850, 0)))=0, "", INDEX(Paste_Here!AH$2:AH$850, MATCH(B56, Paste_Here!A$2:A$850, 0))), ""), ""), "")</f>
        <v/>
      </c>
      <c r="AJ56" s="66"/>
      <c r="AK56" s="76" t="str">
        <f>IFERROR(IF(B56&lt;&gt;"", IF(AND(INDEX(Paste_Here!N$2:N$850, MATCH(B56, Paste_Here!A$2:A$850, 0))&lt;&gt;"", ISNUMBER(VALUE(INDEX(Paste_Here!N$2:N$850, MATCH(B56, Paste_Here!A$2:A$850, 0))))), INDEX(Paste_Here!N$2:N$850, MATCH(B56, Paste_Here!A$2:A$850, 0)), ""), ""), "")</f>
        <v/>
      </c>
      <c r="AL56" s="66"/>
      <c r="AM56" s="76" t="str">
        <f>IFERROR(IF(B56&lt;&gt;"", IF(AND(INDEX(Paste_Here!O$2:O$850, MATCH(B56, Paste_Here!A$2:A$850, 0))&lt;&gt;"", ISNUMBER(VALUE(INDEX(Paste_Here!O$2:O$850, MATCH(B56, Paste_Here!A$2:A$850, 0))))), INDEX(Paste_Here!O$2:O$850, MATCH(B56, Paste_Here!A$2:A$850, 0)), ""), ""), "")</f>
        <v/>
      </c>
      <c r="AN56" s="66"/>
      <c r="AO56" s="76"/>
      <c r="AP56" s="66"/>
      <c r="AQ56" s="76"/>
      <c r="AR56" s="66"/>
      <c r="AS56" s="76"/>
      <c r="AT56" s="66"/>
      <c r="AU56" s="66"/>
      <c r="AV56" s="76" t="str">
        <f t="shared" si="3"/>
        <v/>
      </c>
      <c r="AW56" s="66"/>
      <c r="AX56" s="76" t="str">
        <f>IFERROR(IF(B56&lt;&gt;"", IF(ISNUMBER(SEARCH("Revealed-Potential (Primary Focus)", LOWER(INDEX(Paste_Here!Z$2:Z$850, MATCH(B56, Paste_Here!A$2:A$850, 0))))), "Rev-Potential: Prim", IF(ISNUMBER(SEARCH("Revealed-Potential (Secondary Focus)", LOWER(INDEX(Paste_Here!Z$2:Z$850, MATCH(B56, Paste_Here!A$2:A$850, 0))))), "Rev-Potential: Sec", IF(ISNUMBER(SEARCH("Monitoring", LOWER(INDEX(Paste_Here!Z$2:Z$850, MATCH(B56, Paste_Here!A$2:A$850, 0))))), "Monitoring", IF(ISNUMBER(SEARCH("At-Promise (Secondary Focus)", LOWER(INDEX(Paste_Here!Z$2:Z$850, MATCH(B56, Paste_Here!A$2:A$850, 0))))), "At-Promise: Sec", IF(ISNUMBER(SEARCH("At-Promise (Primary Focus)", LOWER(INDEX(Paste_Here!Z$2:Z$850, MATCH(B56, Paste_Here!A$2:A$850, 0))))), "At-Promise: Prim", ""))))), ""), "")</f>
        <v/>
      </c>
      <c r="AY56" s="66"/>
      <c r="AZ56" s="76"/>
      <c r="BA56" s="66"/>
      <c r="BB56" s="76"/>
      <c r="BC56" s="66"/>
      <c r="BD56" s="76"/>
      <c r="BE56" s="66"/>
      <c r="BF56" s="76"/>
      <c r="BG56" s="66"/>
      <c r="BH56" s="76"/>
      <c r="BI56" s="66"/>
      <c r="BJ56" s="66"/>
      <c r="BK56" s="76" t="str">
        <f t="shared" si="4"/>
        <v/>
      </c>
      <c r="BL56" s="66"/>
      <c r="BM56" s="76" t="str">
        <f>IFERROR(IF(B56&lt;&gt;"", IF(AND(ISNUMBER(VALUE(SUBSTITUTE(SUBSTITUTE(Paste_Here!R56, "br", "-"), "L", ""))), VALUE(SUBSTITUTE(SUBSTITUTE(Paste_Here!R56, "br", "-"), "L", "")) &gt;= 1095), "Yes", IF(AND(ISNUMBER(VALUE(SUBSTITUTE(SUBSTITUTE(Paste_Here!R56, "br", "-"), "L", ""))), VALUE(SUBSTITUTE(SUBSTITUTE(Paste_Here!R56, "br", "-"), "L", "")) &lt;= 1094), "No", "")), ""), "")</f>
        <v/>
      </c>
      <c r="BN56" s="66"/>
      <c r="BO56" s="76" t="str">
        <f>IFERROR(IF(B56&lt;&gt;"", IF(COUNTIF(INDEX(Paste_Here!Y$2:AB$850, MATCH(B56, Paste_Here!A$2:A$850, 0), 0), "yes") &gt; 0, "Yes", IF(COUNTIF(INDEX(Paste_Here!Y$2:AB$850, MATCH(B56, Paste_Here!A$2:A$850, 0), 0), "no") &gt; 0, "No", "")), ""), "")</f>
        <v/>
      </c>
      <c r="BP56" s="66"/>
      <c r="BQ56" s="76" t="str">
        <f>IFERROR(IF(B56&lt;&gt;"", IF(AND(ISNUMBER(VALUE(SUBSTITUTE(SUBSTITUTE(Paste_Here!U56, "em", "-"), "q", ""))), VALUE(SUBSTITUTE(SUBSTITUTE(Paste_Here!U56, "em", "-"), "q", "")) &gt;= 910), "Yes", IF(AND(ISNUMBER(VALUE(SUBSTITUTE(SUBSTITUTE(Paste_Here!U56, "em", "-"), "q", ""))), VALUE(SUBSTITUTE(SUBSTITUTE(Paste_Here!U56, "em", "-"), "q", "")) &lt;= 909), "No", "")), ""), "")</f>
        <v/>
      </c>
      <c r="BR56" s="66"/>
      <c r="BS56" s="76" t="str">
        <f>IFERROR(IF(B56&lt;&gt;"", IF(AND(INDEX(Paste_Here!X$2:X$850, MATCH(B56, Paste_Here!A$2:A$850, 0))&lt;&gt;"", ISNUMBER(VALUE(INDEX(Paste_Here!X$2:X$850, MATCH(B56, Paste_Here!A$2:A$850, 0))))), INDEX(Paste_Here!X$2:X$850, MATCH(B56, Paste_Here!A$2:A$850, 0)), ""), ""), "")</f>
        <v/>
      </c>
      <c r="BT56" s="66"/>
      <c r="BU56" s="76" t="str">
        <f>IFERROR(IF(B56&lt;&gt;"", IF(ISNUMBER(VALUE(INDEX(Paste_Here!G$2:G$850, MATCH(B56, Paste_Here!A$2:A$850, 0)))), IF(VALUE(INDEX(Paste_Here!G$2:G$850, MATCH(B56, Paste_Here!A$2:A$850, 0)))=0, "No", IF(AND(VALUE(INDEX(Paste_Here!G$2:G$850, MATCH(B56, Paste_Here!A$2:A$850, 0)))&gt;=1, VALUE(INDEX(Paste_Here!G$2:G$850, MATCH(B56, Paste_Here!A$2:A$850, 0)))&lt;=4), VALUE(INDEX(Paste_Here!G$2:G$850, MATCH(B56, Paste_Here!A$2:A$850, 0))), "")), ""), ""), "")</f>
        <v/>
      </c>
      <c r="BV56" s="66"/>
      <c r="BW56" s="76" t="str">
        <f>IFERROR(IF(B56&lt;&gt;"", IF(ISNUMBER(VALUE(INDEX(Paste_Here!H$2:H$850, MATCH(B56, Paste_Here!A$2:A$850, 0)))), IF(VALUE(INDEX(Paste_Here!H$2:H$850, MATCH(B56, Paste_Here!A$2:A$850, 0)))=0, "No", IF(AND(VALUE(INDEX(Paste_Here!H$2:H$850, MATCH(B56, Paste_Here!A$2:A$850, 0)))&gt;=1, VALUE(INDEX(Paste_Here!H$2:H$850, MATCH(B56, Paste_Here!A$2:A$850, 0)))&lt;=4), VALUE(INDEX(Paste_Here!H$2:H$850, MATCH(B56, Paste_Here!A$2:A$850, 0))), "")), ""), ""), "")</f>
        <v/>
      </c>
      <c r="BX56" s="66"/>
      <c r="BY56" s="76"/>
      <c r="BZ56" s="66"/>
      <c r="CA56" s="76"/>
      <c r="CB56" s="66"/>
      <c r="CC56" s="66"/>
      <c r="CD56" s="76" t="str">
        <f t="shared" si="5"/>
        <v/>
      </c>
      <c r="CE56" s="66"/>
      <c r="CF56" s="76" t="str">
        <f>IFERROR(IF(B56&lt;&gt;"", IF(AND(INDEX(Paste_Here!P$2:P$850, MATCH(B56, Paste_Here!A$2:A$850, 0))&lt;&gt;"", ISNUMBER(VALUE(INDEX(Paste_Here!P$2:P$850, MATCH(B56, Paste_Here!A$2:A$850, 0))))), INDEX(Paste_Here!P$2:P$850, MATCH(B56, Paste_Here!A$2:A$850, 0)), ""), ""), "")</f>
        <v/>
      </c>
      <c r="CG56" s="66"/>
      <c r="CH56" s="76" t="str">
        <f>IFERROR(IF(B56&lt;&gt;"", IF(ISNUMBER(SEARCH("highrisk", LOWER(INDEX(Paste_Here!Q$2:Q$850, MATCH(B56, Paste_Here!A$2:A$850, 0))))), "High Risk", IF(ISNUMBER(SEARCH("lowrisk", LOWER(INDEX(Paste_Here!Q$2:Q$850, MATCH(B56, Paste_Here!A$2:A$850, 0))))), "Low Risk", IF(ISNUMBER(SEARCH("somerisk", LOWER(INDEX(Paste_Here!Q$2:Q$850, MATCH(B56, Paste_Here!A$2:A$850, 0))))), "Some Risk", ""))), ""), "")</f>
        <v/>
      </c>
      <c r="CI56" s="66"/>
      <c r="CJ56" s="76" t="str">
        <f>IFERROR(IF(B56&lt;&gt;"", IF(AND(INDEX(Paste_Here!AA$2:AA$850, MATCH(B56, Paste_Here!A$2:A$850, 0))&lt;&gt;"", ISNUMBER(VALUE(INDEX(Paste_Here!AA$2:AA$850, MATCH(B56, Paste_Here!A$2:A$850, 0))))), INDEX(Paste_Here!AA$2:AA$850, MATCH(B56, Paste_Here!A$2:A$850, 0)), ""), ""), "")</f>
        <v/>
      </c>
      <c r="CK56" s="66"/>
      <c r="CL56" s="76" t="str">
        <f>IFERROR(IF(B56&lt;&gt;"", IF(LOWER(INDEX(Paste_Here!AB$2:AB$850, MATCH(B56, Paste_Here!A$2:A$850, 0)))="approaching expectations", "Approaching", IF(LOWER(INDEX(Paste_Here!AB$2:AB$850, MATCH(B56, Paste_Here!A$2:A$850, 0)))="met expectations", "Met", IF(LOWER(INDEX(Paste_Here!AB$2:AB$850, MATCH(B56, Paste_Here!A$2:A$850, 0)))="exceeded expectations", "Exceeded", IF(LOWER(INDEX(Paste_Here!AB$2:AB$850, MATCH(B56, Paste_Here!A$2:A$850, 0)))="below expectations", "Below", "")))), ""), "")</f>
        <v/>
      </c>
      <c r="CM56" s="66"/>
      <c r="CN56" s="76" t="str">
        <f>IFERROR(IF(B56&lt;&gt;"", IF(AND(INDEX(Paste_Here!AC$2:AC$850, MATCH(B56, Paste_Here!A$2:A$850, 0))&lt;&gt;"", ISNUMBER(VALUE(INDEX(Paste_Here!AC$2:AC$850, MATCH(B56, Paste_Here!A$2:A$850, 0))))), INDEX(Paste_Here!AC$2:AC$850, MATCH(B56, Paste_Here!A$2:A$850, 0)), ""), ""), "")</f>
        <v/>
      </c>
      <c r="CO56" s="66"/>
      <c r="CP56" s="76"/>
      <c r="CQ56" s="66"/>
      <c r="CR56" s="76"/>
      <c r="CS56" s="66"/>
      <c r="CT56" s="76"/>
      <c r="CU56" s="66"/>
      <c r="CV56" s="76"/>
      <c r="CW56" s="66"/>
      <c r="CX56" s="76"/>
      <c r="CY56" s="66"/>
      <c r="CZ56" s="66"/>
      <c r="DA56" s="76" t="str">
        <f t="shared" si="6"/>
        <v/>
      </c>
      <c r="DB56" s="66"/>
      <c r="DC56" s="76" t="str">
        <f>IFERROR(IF(B56&lt;&gt;"", IF(AND(INDEX(Paste_Here!V$2:V$850, MATCH(B56, Paste_Here!A$2:A$850, 0))&lt;&gt;"", ISNUMBER(VALUE(INDEX(Paste_Here!V$2:V$850, MATCH(B56, Paste_Here!A$2:A$850, 0))))), INDEX(Paste_Here!V$2:V$850, MATCH(B56, Paste_Here!A$2:A$850, 0)), ""), ""), "")</f>
        <v/>
      </c>
      <c r="DD56" s="66"/>
      <c r="DE56" s="76" t="str">
        <f>IFERROR(IF(B56&lt;&gt;"", IF(ISNUMBER(SEARCH("highrisk", LOWER(INDEX(Paste_Here!W$2:W$850, MATCH(B56, Paste_Here!A$2:A$850, 0))))), "High Risk", IF(ISNUMBER(SEARCH("lowrisk", LOWER(INDEX(Paste_Here!W$2:W$850, MATCH(B56, Paste_Here!A$2:A$850, 0))))), "Low Risk", IF(ISNUMBER(SEARCH("somerisk", LOWER(INDEX(Paste_Here!W$2:W$850, MATCH(B56, Paste_Here!A$2:A$850, 0))))), "Some Risk", ""))), ""), "")</f>
        <v/>
      </c>
      <c r="DF56" s="66"/>
      <c r="DG56" s="76" t="str">
        <f>IFERROR(IF(B56&lt;&gt;"", IF(AND(INDEX(Paste_Here!S$2:S$850, MATCH(B56, Paste_Here!A$2:A$850, 0))&lt;&gt;"", ISNUMBER(VALUE(INDEX(Paste_Here!S$2:S$850, MATCH(B56, Paste_Here!A$2:A$850, 0))))), INDEX(Paste_Here!S$2:S$850, MATCH(B56, Paste_Here!A$2:A$850, 0)), ""), ""), "")</f>
        <v/>
      </c>
      <c r="DH56" s="66"/>
      <c r="DI56" s="76" t="str">
        <f>IFERROR(IF(B56&lt;&gt;"", IF(ISNUMBER(SEARCH("highrisk", LOWER(INDEX(Paste_Here!T$2:T$850, MATCH(B56, Paste_Here!A$2:A$850, 0))))), "High Risk", IF(ISNUMBER(SEARCH("lowrisk", LOWER(INDEX(Paste_Here!T$2:T$850, MATCH(B56, Paste_Here!A$2:A$850, 0))))), "Low Risk", IF(ISNUMBER(SEARCH("somerisk", LOWER(INDEX(Paste_Here!T$2:T$850, MATCH(B56, Paste_Here!A$2:A$850, 0))))), "Some Risk", ""))), ""), "")</f>
        <v/>
      </c>
      <c r="DJ56" s="66"/>
      <c r="DK56" s="76" t="str">
        <f>IFERROR(IF(B56&lt;&gt;"", IF(AND(INDEX(Paste_Here!AD$2:AD$850, MATCH(B56, Paste_Here!A$2:A$850, 0))&lt;&gt;"", ISNUMBER(VALUE(INDEX(Paste_Here!AD$2:AD$850, MATCH(B56, Paste_Here!A$2:A$850, 0))))), INDEX(Paste_Here!AD$2:AD$850, MATCH(B56, Paste_Here!A$2:A$850, 0)), ""), ""), "")</f>
        <v/>
      </c>
      <c r="DL56" s="66"/>
      <c r="DM56" s="76" t="str">
        <f>IFERROR(IF(B56&lt;&gt;"", IF(LOWER(INDEX(Paste_Here!AE$2:AE$850, MATCH(B56, Paste_Here!A$2:A$850, 0)))="approaching expectations", "Approaching", IF(LOWER(INDEX(Paste_Here!AE$2:AE$850, MATCH(B56, Paste_Here!A$2:A$850, 0)))="met expectations", "Met", IF(LOWER(INDEX(Paste_Here!AE$2:AE$850, MATCH(B56, Paste_Here!A$2:A$850, 0)))="exceeded expectations", "Exceeded", IF(LOWER(INDEX(Paste_Here!AE$2:AE$850, MATCH(B56, Paste_Here!A$2:A$850, 0)))="below expectations", "Below", "")))), ""), "")</f>
        <v/>
      </c>
      <c r="DN56" s="66"/>
      <c r="DO56" s="76"/>
      <c r="DP56" s="66"/>
      <c r="DQ56" s="76"/>
      <c r="DR56" s="66"/>
      <c r="DS56" s="76"/>
      <c r="DT56" s="66"/>
      <c r="DU56" s="76"/>
      <c r="DV56" s="66"/>
      <c r="DW56" s="66"/>
      <c r="DX56" s="76" t="str">
        <f t="shared" si="7"/>
        <v/>
      </c>
      <c r="DY56" s="66"/>
      <c r="DZ56" s="76"/>
      <c r="EA56" s="66"/>
      <c r="EB56" s="76"/>
      <c r="EC56" s="66"/>
      <c r="ED56" s="76" t="str">
        <f>IFERROR(IF(B56&lt;&gt;"", IF(AND(INDEX(Paste_Here!AF$2:AF$850, MATCH(B56, Paste_Here!A$2:A$850, 0))&lt;&gt;"", ISNUMBER(VALUE(INDEX(Paste_Here!AF$2:AF$850, MATCH(B56, Paste_Here!A$2:A$850, 0))))), INDEX(Paste_Here!AF$2:AF$850, MATCH(B56, Paste_Here!A$2:A$850, 0)), ""), ""), "")</f>
        <v/>
      </c>
      <c r="EE56" s="66"/>
      <c r="EF56" s="76"/>
      <c r="EG56" s="66"/>
      <c r="EH56" s="76"/>
      <c r="EI56" s="66"/>
      <c r="EJ56" s="76" t="str">
        <f>IFERROR(IF(B56&lt;&gt;"", IF(AND(INDEX(Paste_Here!AG$2:AG$850, MATCH(B56, Paste_Here!A$2:A$850, 0))&lt;&gt;"", ISNUMBER(VALUE(INDEX(Paste_Here!AG$2:AG$850, MATCH(B56, Paste_Here!A$2:A$850, 0))))), INDEX(Paste_Here!AG$2:AG$850, MATCH(B56, Paste_Here!A$2:A$850, 0)), ""), ""), "")</f>
        <v/>
      </c>
      <c r="EK56" s="66"/>
      <c r="EL56" s="76"/>
      <c r="EM56" s="66"/>
      <c r="EN56" s="76"/>
      <c r="EO56" s="66"/>
      <c r="EP56" s="76"/>
      <c r="EQ56" s="66"/>
      <c r="ER56" s="76"/>
      <c r="ES56" s="66"/>
      <c r="ET56" s="66"/>
      <c r="EU56" s="76"/>
      <c r="EV56" s="66"/>
      <c r="EW56" s="76"/>
      <c r="EX56" s="66"/>
      <c r="EY56" s="76"/>
      <c r="EZ56" s="66"/>
      <c r="FA56" s="76"/>
      <c r="FB56" s="66"/>
      <c r="FC56" s="76"/>
      <c r="FD56" s="66"/>
      <c r="FE56" s="76"/>
      <c r="FF56" s="66"/>
      <c r="FG56" s="76"/>
      <c r="FH56" s="66"/>
      <c r="FI56" s="76"/>
      <c r="FJ56" s="66"/>
      <c r="FK56" s="76"/>
      <c r="FL56" s="66"/>
      <c r="FM56" s="76"/>
      <c r="FN56" s="66"/>
      <c r="FO56" s="76"/>
      <c r="FP56" s="66"/>
      <c r="FQ56" s="76"/>
      <c r="FR56" s="66"/>
      <c r="FS56" s="76"/>
      <c r="FT56" s="66"/>
      <c r="FU56" s="76"/>
      <c r="FV56" s="66"/>
      <c r="FW56" s="76"/>
      <c r="FX56" s="66"/>
      <c r="FY56" s="76"/>
      <c r="FZ56" s="66"/>
      <c r="GA56" s="76"/>
      <c r="GB56" s="66"/>
      <c r="GC56" s="76"/>
      <c r="GD56" s="66"/>
      <c r="GE56" s="76"/>
      <c r="GF56" s="66"/>
      <c r="GG56" s="76"/>
      <c r="GH56" s="66"/>
      <c r="GI56" s="76"/>
      <c r="GJ56" s="66"/>
      <c r="GK56" s="76"/>
      <c r="GL56" s="66"/>
      <c r="GM56" s="76"/>
      <c r="GN56" s="66"/>
      <c r="GO56" s="76"/>
      <c r="GP56" s="66"/>
      <c r="GQ56" s="76"/>
      <c r="GR56" s="66"/>
      <c r="GS56" s="76"/>
      <c r="GT56" s="66"/>
      <c r="GU56" s="76"/>
      <c r="GV56" s="66"/>
      <c r="GW56" s="76"/>
      <c r="GX56" s="66"/>
      <c r="GY56" s="76"/>
      <c r="GZ56" s="66"/>
      <c r="HA56" s="76"/>
      <c r="HB56" s="66"/>
      <c r="HC56" s="76"/>
      <c r="HD56" s="66"/>
      <c r="HE56" s="76"/>
      <c r="HF56" s="66"/>
      <c r="HG56" s="76"/>
      <c r="HH56" s="66"/>
      <c r="HI56" s="76"/>
      <c r="HJ56" s="66"/>
      <c r="HK56" s="76"/>
      <c r="HL56" s="66"/>
      <c r="HM56" s="76"/>
      <c r="HN56" s="66"/>
      <c r="HO56" s="76"/>
      <c r="HP56" s="66"/>
      <c r="HQ56" s="76"/>
      <c r="HR56" s="66"/>
      <c r="HS56" s="76"/>
      <c r="HT56" s="66"/>
      <c r="HU56" s="76"/>
      <c r="HV56" s="66"/>
      <c r="HW56" s="76"/>
      <c r="HX56" s="66"/>
      <c r="HY56" s="76"/>
      <c r="HZ56" s="66"/>
      <c r="IA56" s="76"/>
      <c r="IB56" s="66"/>
      <c r="IC56" s="76"/>
      <c r="ID56" s="66"/>
      <c r="IE56" s="76"/>
      <c r="IF56" s="66"/>
      <c r="IG56" s="76"/>
      <c r="IH56" s="66"/>
      <c r="II56" s="76"/>
      <c r="IJ56" s="66"/>
      <c r="IK56" s="76"/>
      <c r="IL56" s="66"/>
      <c r="IM56" s="76"/>
      <c r="IN56" s="66"/>
      <c r="IO56" s="76"/>
      <c r="IP56" s="66"/>
      <c r="IQ56" s="76"/>
      <c r="IR56" s="66"/>
      <c r="IS56" s="76"/>
      <c r="IT56" s="66"/>
      <c r="IU56" s="76"/>
      <c r="IV56" s="66"/>
      <c r="IW56" s="76"/>
      <c r="IX56" s="66"/>
      <c r="IY56" s="76"/>
      <c r="IZ56" s="66"/>
      <c r="JA56" s="76"/>
      <c r="JB56" s="66"/>
      <c r="JC56" s="76"/>
      <c r="JD56" s="66"/>
      <c r="JE56" s="76"/>
      <c r="JF56" s="66"/>
      <c r="JG56" s="76"/>
      <c r="JH56" s="66"/>
      <c r="JI56" s="76"/>
      <c r="JJ56" s="66"/>
      <c r="JK56" s="76"/>
      <c r="JL56" s="66"/>
      <c r="JM56" s="76"/>
      <c r="JN56" s="66"/>
      <c r="JO56" s="76"/>
      <c r="JP56" s="66"/>
      <c r="JQ56" s="76"/>
      <c r="JR56" s="66"/>
      <c r="JS56" s="76"/>
      <c r="JT56" s="66"/>
      <c r="JU56" s="76"/>
      <c r="JV56" s="66"/>
      <c r="JW56" s="76"/>
      <c r="JX56" s="66"/>
      <c r="JY56" s="76"/>
      <c r="JZ56" s="66"/>
      <c r="KA56" s="76"/>
      <c r="KB56" s="66"/>
      <c r="KC56" s="76"/>
      <c r="KD56" s="66"/>
      <c r="KE56" s="76"/>
      <c r="KF56" s="66"/>
      <c r="KG56" s="76"/>
      <c r="KH56" s="66"/>
      <c r="KI56" s="76"/>
      <c r="KJ56" s="66"/>
      <c r="KK56" s="76"/>
      <c r="KL56" s="66"/>
      <c r="KM56" s="76"/>
      <c r="KN56" s="66"/>
      <c r="KO56" s="76"/>
      <c r="KP56" s="66"/>
      <c r="KQ56" s="76"/>
      <c r="KR56" s="66"/>
      <c r="KS56" s="76"/>
      <c r="KT56" s="66"/>
      <c r="KU56" s="76"/>
      <c r="KV56" s="66"/>
      <c r="KW56" s="76"/>
      <c r="KX56" s="66"/>
      <c r="KY56" s="76"/>
      <c r="KZ56" s="66"/>
      <c r="LA56" s="76"/>
      <c r="LB56" s="66"/>
      <c r="LC56" s="76"/>
      <c r="LD56" s="66"/>
      <c r="LE56" s="76"/>
      <c r="LF56" s="66"/>
      <c r="LG56" s="76"/>
      <c r="LH56" s="66"/>
      <c r="LI56" s="76"/>
      <c r="LJ56" s="66"/>
      <c r="LK56" s="76"/>
      <c r="LL56" s="66"/>
      <c r="LM56" s="76"/>
      <c r="LN56" s="66"/>
      <c r="LO56" s="76"/>
      <c r="LP56" s="66"/>
      <c r="LQ56" s="76"/>
      <c r="LR56" s="66"/>
      <c r="LS56" s="76"/>
      <c r="LT56" s="66"/>
      <c r="LU56" s="76"/>
      <c r="LV56" s="66"/>
      <c r="LW56" s="76"/>
      <c r="LX56" s="66"/>
      <c r="LY56" s="76"/>
      <c r="LZ56" s="66"/>
      <c r="MA56" s="76"/>
      <c r="MB56" s="66"/>
      <c r="MC56" s="76"/>
      <c r="MD56" s="66"/>
      <c r="MG56" s="1" t="str" cm="1">
        <f t="array" ref="MG56">IFERROR(INDEX(Paste_Here!$B$2:$B$850, MATCH(0, COUNTIF(MG$4:MG55, Paste_Here!$B$2:$B$850) + IF(Paste_Here!$B$2:$B$850="", 1, 0), 0)), "")</f>
        <v/>
      </c>
      <c r="MH56" s="1" t="str">
        <f>IF(MG56&lt;&gt;"", INDEX(Paste_Here!$A$2:$A$850, MATCH(MG56, Paste_Here!$B$2:$B$850, 0)), "")</f>
        <v/>
      </c>
      <c r="MI56" s="1" t="str">
        <f t="shared" si="8"/>
        <v/>
      </c>
      <c r="MJ56" s="1" t="str" cm="1">
        <f t="array" ref="MJ56">IFERROR(INDEX($MI$5:$MI$850, MATCH(SMALL(IF($MI$5:$MI$850&lt;&gt;"", COUNTIF($MI$5:$MI$850, "&lt;"&amp;$MI$5:$MI$850)+1), ROW()-ROW($MJ$5)+1), COUNTIF($MI$5:$MI$850, "&lt;"&amp;$MI$5:$MI$850)+1, 0)), "")</f>
        <v/>
      </c>
    </row>
    <row r="57" spans="1:348">
      <c r="A57" s="66"/>
      <c r="B57" s="76" t="str">
        <f t="shared" si="1"/>
        <v/>
      </c>
      <c r="C57" s="66"/>
      <c r="D57" s="76" t="str">
        <f>IFERROR(IF(B57&lt;&gt;"", IF(AND(INDEX(Paste_Here!B$2:B$850, MATCH(B57, Paste_Here!A$2:A$850, 0))&lt;&gt;"", ISNUMBER(VALUE(INDEX(Paste_Here!B$2:B$850, MATCH(B57, Paste_Here!A$2:A$850, 0))))), INDEX(Paste_Here!B$2:B$850, MATCH(B57, Paste_Here!A$2:A$850, 0)), ""), ""), "")</f>
        <v/>
      </c>
      <c r="E57" s="66"/>
      <c r="F57" s="76" t="str">
        <f>IFERROR(IF(B57&lt;&gt;"", IF(ISTEXT(INDEX(Paste_Here!K$2:K$850, MATCH(B57, Paste_Here!A$2:A$850, 0))), INDEX(Paste_Here!K$2:K$850, MATCH(B57, Paste_Here!A$2:A$850, 0)), ""), ""), "")</f>
        <v/>
      </c>
      <c r="G57" s="66"/>
      <c r="H57" s="76" t="str">
        <f>IFERROR(IF(B57&lt;&gt;"", IF(ISTEXT(INDEX(Paste_Here!C$2:C$850, MATCH(B57, Paste_Here!A$2:A$850, 0))), INDEX(Paste_Here!C$2:C$850, MATCH(B57, Paste_Here!A$2:A$850, 0)), ""), ""), "")</f>
        <v/>
      </c>
      <c r="I57" s="66"/>
      <c r="J57" s="76" t="str">
        <f>IFERROR(IF(B57&lt;&gt;"", IF(ISNUMBER(SEARCH("s", LOWER(INDEX(Paste_Here!M$2:M$850, MATCH(B57, Paste_Here!A$2:A$850, 0))))), "Yes", IF(INDEX(Paste_Here!M$2:M$850, MATCH(B57, Paste_Here!A$2:A$850, 0))&lt;&gt;"", "No", "")), ""), "")</f>
        <v/>
      </c>
      <c r="K57" s="66"/>
      <c r="L57" s="76" t="str">
        <f>IFERROR(IF(B57&lt;&gt;"", IF(ISNUMBER(SEARCH("yes", LOWER(INDEX(Paste_Here!E$2:E$850, MATCH(B57, Paste_Here!A$2:A$850, 0))))), "Yes", IF(ISNUMBER(SEARCH("no", LOWER(INDEX(Paste_Here!E$2:E$850, MATCH(B57, Paste_Here!A$2:A$850, 0))))), "No", "")), ""), "")</f>
        <v/>
      </c>
      <c r="M57" s="66"/>
      <c r="N57" s="76" t="str">
        <f>IFERROR(IF(B57&lt;&gt;"", IF(ISNUMBER(SEARCH("yes", LOWER(INDEX(Paste_Here!F$2:F$850, MATCH(B57, Paste_Here!A$2:A$850, 0))))), "Yes", IF(ISNUMBER(SEARCH("no", LOWER(INDEX(Paste_Here!F$2:F$850, MATCH(B57, Paste_Here!A$2:A$850, 0))))), "No", "")), ""), "")</f>
        <v/>
      </c>
      <c r="O57" s="66"/>
      <c r="P57" s="76" t="str">
        <f>IFERROR(IF(B57&lt;&gt;"", IF(ISNUMBER(SEARCH("yes", LOWER(INDEX(Paste_Here!L$2:L$850, MATCH(B57, Paste_Here!A$2:A$850, 0))))), "Yes", IF(ISNUMBER(SEARCH("no", LOWER(INDEX(Paste_Here!L$2:L$850, MATCH(B57, Paste_Here!A$2:A$850, 0))))), "No", "")), ""), "")</f>
        <v/>
      </c>
      <c r="Q57" s="66"/>
      <c r="R57" s="76" t="str">
        <f>IFERROR(IF(B57&lt;&gt;"", IF(ISNUMBER(SEARCH("transitional 2", LOWER(INDEX(Paste_Here!D$2:D$850, MATCH(B57, Paste_Here!A$2:A$850, 0))))), "T2", IF(ISNUMBER(SEARCH("transitional 1", LOWER(INDEX(Paste_Here!D$2:D$850, MATCH(B57, Paste_Here!A$2:A$850, 0))))), "T1", IF(ISNUMBER(SEARCH("waived ell services", LOWER(INDEX(Paste_Here!D$2:D$850, MATCH(B57, Paste_Here!A$2:A$850, 0))))), "W", IF(ISNUMBER(SEARCH("english language learner", LOWER(INDEX(Paste_Here!D$2:D$850, MATCH(B57, Paste_Here!A$2:A$850, 0))))), "L", "")))), ""), "")</f>
        <v/>
      </c>
      <c r="S57" s="66"/>
      <c r="T57" s="76" t="str">
        <f>IFERROR(IF(B57&lt;&gt;"", IF(ISNUMBER(SEARCH("yes", LOWER(INDEX(Paste_Here!I$2:I$850, MATCH(B57, Paste_Here!A$2:A$850, 0))))), "Yes", IF(ISNUMBER(SEARCH("no", LOWER(INDEX(Paste_Here!I$2:I$850, MATCH(B57, Paste_Here!A$2:A$850, 0))))), "No", "")), ""), "")</f>
        <v/>
      </c>
      <c r="U57" s="66"/>
      <c r="V57" s="76" t="str">
        <f>IFERROR(IF(B57&lt;&gt;"", IF(ISTEXT(INDEX(Paste_Here!J$2:J$850, MATCH(B57, Paste_Here!A$2:A$850, 0))), VALUE(INDEX(Paste_Here!J$2:J$850, MATCH(B57, Paste_Here!A$2:A$850, 0))), ""), ""), "")</f>
        <v/>
      </c>
      <c r="W57" s="66"/>
      <c r="X57" s="66"/>
      <c r="Y57" s="76" t="str">
        <f t="shared" si="2"/>
        <v/>
      </c>
      <c r="Z57" s="66"/>
      <c r="AA57" s="76" t="str">
        <f>IFERROR(IF(B57&lt;&gt;"", IF(AND(INDEX(Paste_Here!AI$2:AI$850, MATCH(B57, Paste_Here!A$2:A$850, 0))&lt;&gt;"", ISNUMBER(VALUE(INDEX(Paste_Here!AI$2:AI$850, MATCH(B57, Paste_Here!A$2:A$850, 0))))), INDEX(Paste_Here!AI$2:AI$850, MATCH(B57, Paste_Here!A$2:A$850, 0)), ""), ""), "")</f>
        <v/>
      </c>
      <c r="AB57" s="66"/>
      <c r="AC57" s="76" t="str">
        <f>IFERROR(IF(B57&lt;&gt;"", IF(AND(INDEX(Paste_Here!AJ$2:AJ$850, MATCH(B57, Paste_Here!A$2:A$850, 0))&lt;&gt;"", ISNUMBER(VALUE(INDEX(Paste_Here!AJ$2:AJ$850, MATCH(B57, Paste_Here!A$2:A$850, 0))))), INDEX(Paste_Here!AJ$2:AJ$850, MATCH(B57, Paste_Here!A$2:A$850, 0)), ""), ""), "")</f>
        <v/>
      </c>
      <c r="AD57" s="66"/>
      <c r="AE57" s="76" t="str">
        <f>IFERROR(IF(B57&lt;&gt;"", IF(AND(INDEX(Paste_Here!AK$2:AK$850, MATCH(B57, Paste_Here!A$2:A$850, 0))&lt;&gt;"", ISNUMBER(VALUE(INDEX(Paste_Here!AK$2:AK$850, MATCH(B57, Paste_Here!A$2:A$850, 0))))), INDEX(Paste_Here!AK$2:AK$850, MATCH(B57, Paste_Here!A$2:A$850, 0)), ""), ""), "")</f>
        <v/>
      </c>
      <c r="AF57" s="66"/>
      <c r="AG57" s="76" t="str">
        <f>IFERROR(IF(B57&lt;&gt;"", IF(AND(INDEX(Paste_Here!AL$2:AL$850, MATCH(B57, Paste_Here!A$2:A$850, 0))&lt;&gt;"", ISNUMBER(VALUE(INDEX(Paste_Here!AL$2:AL$850, MATCH(B57, Paste_Here!A$2:A$850, 0))))), INDEX(Paste_Here!AL$2:AL$850, MATCH(B57, Paste_Here!A$2:A$850, 0)), ""), ""), "")</f>
        <v/>
      </c>
      <c r="AH57" s="66"/>
      <c r="AI57" s="76" t="str">
        <f>IFERROR(IF(B57&lt;&gt;"", IF(AND(INDEX(Paste_Here!AH$2:AH$850, MATCH(B57, Paste_Here!A$2:A$850, 0))&lt;&gt;"", ISNUMBER(VALUE(INDEX(Paste_Here!AH$2:AH$850, MATCH(B57, Paste_Here!A$2:A$850, 0))))), IF(VALUE(INDEX(Paste_Here!AH$2:AH$850, MATCH(B57, Paste_Here!A$2:A$850, 0)))=0, "", INDEX(Paste_Here!AH$2:AH$850, MATCH(B57, Paste_Here!A$2:A$850, 0))), ""), ""), "")</f>
        <v/>
      </c>
      <c r="AJ57" s="66"/>
      <c r="AK57" s="76" t="str">
        <f>IFERROR(IF(B57&lt;&gt;"", IF(AND(INDEX(Paste_Here!N$2:N$850, MATCH(B57, Paste_Here!A$2:A$850, 0))&lt;&gt;"", ISNUMBER(VALUE(INDEX(Paste_Here!N$2:N$850, MATCH(B57, Paste_Here!A$2:A$850, 0))))), INDEX(Paste_Here!N$2:N$850, MATCH(B57, Paste_Here!A$2:A$850, 0)), ""), ""), "")</f>
        <v/>
      </c>
      <c r="AL57" s="66"/>
      <c r="AM57" s="76" t="str">
        <f>IFERROR(IF(B57&lt;&gt;"", IF(AND(INDEX(Paste_Here!O$2:O$850, MATCH(B57, Paste_Here!A$2:A$850, 0))&lt;&gt;"", ISNUMBER(VALUE(INDEX(Paste_Here!O$2:O$850, MATCH(B57, Paste_Here!A$2:A$850, 0))))), INDEX(Paste_Here!O$2:O$850, MATCH(B57, Paste_Here!A$2:A$850, 0)), ""), ""), "")</f>
        <v/>
      </c>
      <c r="AN57" s="66"/>
      <c r="AO57" s="76"/>
      <c r="AP57" s="66"/>
      <c r="AQ57" s="76"/>
      <c r="AR57" s="66"/>
      <c r="AS57" s="76"/>
      <c r="AT57" s="66"/>
      <c r="AU57" s="66"/>
      <c r="AV57" s="76" t="str">
        <f t="shared" si="3"/>
        <v/>
      </c>
      <c r="AW57" s="66"/>
      <c r="AX57" s="76" t="str">
        <f>IFERROR(IF(B57&lt;&gt;"", IF(ISNUMBER(SEARCH("Revealed-Potential (Primary Focus)", LOWER(INDEX(Paste_Here!Z$2:Z$850, MATCH(B57, Paste_Here!A$2:A$850, 0))))), "Rev-Potential: Prim", IF(ISNUMBER(SEARCH("Revealed-Potential (Secondary Focus)", LOWER(INDEX(Paste_Here!Z$2:Z$850, MATCH(B57, Paste_Here!A$2:A$850, 0))))), "Rev-Potential: Sec", IF(ISNUMBER(SEARCH("Monitoring", LOWER(INDEX(Paste_Here!Z$2:Z$850, MATCH(B57, Paste_Here!A$2:A$850, 0))))), "Monitoring", IF(ISNUMBER(SEARCH("At-Promise (Secondary Focus)", LOWER(INDEX(Paste_Here!Z$2:Z$850, MATCH(B57, Paste_Here!A$2:A$850, 0))))), "At-Promise: Sec", IF(ISNUMBER(SEARCH("At-Promise (Primary Focus)", LOWER(INDEX(Paste_Here!Z$2:Z$850, MATCH(B57, Paste_Here!A$2:A$850, 0))))), "At-Promise: Prim", ""))))), ""), "")</f>
        <v/>
      </c>
      <c r="AY57" s="66"/>
      <c r="AZ57" s="76"/>
      <c r="BA57" s="66"/>
      <c r="BB57" s="76"/>
      <c r="BC57" s="66"/>
      <c r="BD57" s="76"/>
      <c r="BE57" s="66"/>
      <c r="BF57" s="76"/>
      <c r="BG57" s="66"/>
      <c r="BH57" s="76"/>
      <c r="BI57" s="66"/>
      <c r="BJ57" s="66"/>
      <c r="BK57" s="76" t="str">
        <f t="shared" si="4"/>
        <v/>
      </c>
      <c r="BL57" s="66"/>
      <c r="BM57" s="76" t="str">
        <f>IFERROR(IF(B57&lt;&gt;"", IF(AND(ISNUMBER(VALUE(SUBSTITUTE(SUBSTITUTE(Paste_Here!R57, "br", "-"), "L", ""))), VALUE(SUBSTITUTE(SUBSTITUTE(Paste_Here!R57, "br", "-"), "L", "")) &gt;= 1095), "Yes", IF(AND(ISNUMBER(VALUE(SUBSTITUTE(SUBSTITUTE(Paste_Here!R57, "br", "-"), "L", ""))), VALUE(SUBSTITUTE(SUBSTITUTE(Paste_Here!R57, "br", "-"), "L", "")) &lt;= 1094), "No", "")), ""), "")</f>
        <v/>
      </c>
      <c r="BN57" s="66"/>
      <c r="BO57" s="76" t="str">
        <f>IFERROR(IF(B57&lt;&gt;"", IF(COUNTIF(INDEX(Paste_Here!Y$2:AB$850, MATCH(B57, Paste_Here!A$2:A$850, 0), 0), "yes") &gt; 0, "Yes", IF(COUNTIF(INDEX(Paste_Here!Y$2:AB$850, MATCH(B57, Paste_Here!A$2:A$850, 0), 0), "no") &gt; 0, "No", "")), ""), "")</f>
        <v/>
      </c>
      <c r="BP57" s="66"/>
      <c r="BQ57" s="76" t="str">
        <f>IFERROR(IF(B57&lt;&gt;"", IF(AND(ISNUMBER(VALUE(SUBSTITUTE(SUBSTITUTE(Paste_Here!U57, "em", "-"), "q", ""))), VALUE(SUBSTITUTE(SUBSTITUTE(Paste_Here!U57, "em", "-"), "q", "")) &gt;= 910), "Yes", IF(AND(ISNUMBER(VALUE(SUBSTITUTE(SUBSTITUTE(Paste_Here!U57, "em", "-"), "q", ""))), VALUE(SUBSTITUTE(SUBSTITUTE(Paste_Here!U57, "em", "-"), "q", "")) &lt;= 909), "No", "")), ""), "")</f>
        <v/>
      </c>
      <c r="BR57" s="66"/>
      <c r="BS57" s="76" t="str">
        <f>IFERROR(IF(B57&lt;&gt;"", IF(AND(INDEX(Paste_Here!X$2:X$850, MATCH(B57, Paste_Here!A$2:A$850, 0))&lt;&gt;"", ISNUMBER(VALUE(INDEX(Paste_Here!X$2:X$850, MATCH(B57, Paste_Here!A$2:A$850, 0))))), INDEX(Paste_Here!X$2:X$850, MATCH(B57, Paste_Here!A$2:A$850, 0)), ""), ""), "")</f>
        <v/>
      </c>
      <c r="BT57" s="66"/>
      <c r="BU57" s="76" t="str">
        <f>IFERROR(IF(B57&lt;&gt;"", IF(ISNUMBER(VALUE(INDEX(Paste_Here!G$2:G$850, MATCH(B57, Paste_Here!A$2:A$850, 0)))), IF(VALUE(INDEX(Paste_Here!G$2:G$850, MATCH(B57, Paste_Here!A$2:A$850, 0)))=0, "No", IF(AND(VALUE(INDEX(Paste_Here!G$2:G$850, MATCH(B57, Paste_Here!A$2:A$850, 0)))&gt;=1, VALUE(INDEX(Paste_Here!G$2:G$850, MATCH(B57, Paste_Here!A$2:A$850, 0)))&lt;=4), VALUE(INDEX(Paste_Here!G$2:G$850, MATCH(B57, Paste_Here!A$2:A$850, 0))), "")), ""), ""), "")</f>
        <v/>
      </c>
      <c r="BV57" s="66"/>
      <c r="BW57" s="76" t="str">
        <f>IFERROR(IF(B57&lt;&gt;"", IF(ISNUMBER(VALUE(INDEX(Paste_Here!H$2:H$850, MATCH(B57, Paste_Here!A$2:A$850, 0)))), IF(VALUE(INDEX(Paste_Here!H$2:H$850, MATCH(B57, Paste_Here!A$2:A$850, 0)))=0, "No", IF(AND(VALUE(INDEX(Paste_Here!H$2:H$850, MATCH(B57, Paste_Here!A$2:A$850, 0)))&gt;=1, VALUE(INDEX(Paste_Here!H$2:H$850, MATCH(B57, Paste_Here!A$2:A$850, 0)))&lt;=4), VALUE(INDEX(Paste_Here!H$2:H$850, MATCH(B57, Paste_Here!A$2:A$850, 0))), "")), ""), ""), "")</f>
        <v/>
      </c>
      <c r="BX57" s="66"/>
      <c r="BY57" s="76"/>
      <c r="BZ57" s="66"/>
      <c r="CA57" s="76"/>
      <c r="CB57" s="66"/>
      <c r="CC57" s="66"/>
      <c r="CD57" s="76" t="str">
        <f t="shared" si="5"/>
        <v/>
      </c>
      <c r="CE57" s="66"/>
      <c r="CF57" s="76" t="str">
        <f>IFERROR(IF(B57&lt;&gt;"", IF(AND(INDEX(Paste_Here!P$2:P$850, MATCH(B57, Paste_Here!A$2:A$850, 0))&lt;&gt;"", ISNUMBER(VALUE(INDEX(Paste_Here!P$2:P$850, MATCH(B57, Paste_Here!A$2:A$850, 0))))), INDEX(Paste_Here!P$2:P$850, MATCH(B57, Paste_Here!A$2:A$850, 0)), ""), ""), "")</f>
        <v/>
      </c>
      <c r="CG57" s="66"/>
      <c r="CH57" s="76" t="str">
        <f>IFERROR(IF(B57&lt;&gt;"", IF(ISNUMBER(SEARCH("highrisk", LOWER(INDEX(Paste_Here!Q$2:Q$850, MATCH(B57, Paste_Here!A$2:A$850, 0))))), "High Risk", IF(ISNUMBER(SEARCH("lowrisk", LOWER(INDEX(Paste_Here!Q$2:Q$850, MATCH(B57, Paste_Here!A$2:A$850, 0))))), "Low Risk", IF(ISNUMBER(SEARCH("somerisk", LOWER(INDEX(Paste_Here!Q$2:Q$850, MATCH(B57, Paste_Here!A$2:A$850, 0))))), "Some Risk", ""))), ""), "")</f>
        <v/>
      </c>
      <c r="CI57" s="66"/>
      <c r="CJ57" s="76" t="str">
        <f>IFERROR(IF(B57&lt;&gt;"", IF(AND(INDEX(Paste_Here!AA$2:AA$850, MATCH(B57, Paste_Here!A$2:A$850, 0))&lt;&gt;"", ISNUMBER(VALUE(INDEX(Paste_Here!AA$2:AA$850, MATCH(B57, Paste_Here!A$2:A$850, 0))))), INDEX(Paste_Here!AA$2:AA$850, MATCH(B57, Paste_Here!A$2:A$850, 0)), ""), ""), "")</f>
        <v/>
      </c>
      <c r="CK57" s="66"/>
      <c r="CL57" s="76" t="str">
        <f>IFERROR(IF(B57&lt;&gt;"", IF(LOWER(INDEX(Paste_Here!AB$2:AB$850, MATCH(B57, Paste_Here!A$2:A$850, 0)))="approaching expectations", "Approaching", IF(LOWER(INDEX(Paste_Here!AB$2:AB$850, MATCH(B57, Paste_Here!A$2:A$850, 0)))="met expectations", "Met", IF(LOWER(INDEX(Paste_Here!AB$2:AB$850, MATCH(B57, Paste_Here!A$2:A$850, 0)))="exceeded expectations", "Exceeded", IF(LOWER(INDEX(Paste_Here!AB$2:AB$850, MATCH(B57, Paste_Here!A$2:A$850, 0)))="below expectations", "Below", "")))), ""), "")</f>
        <v/>
      </c>
      <c r="CM57" s="66"/>
      <c r="CN57" s="76" t="str">
        <f>IFERROR(IF(B57&lt;&gt;"", IF(AND(INDEX(Paste_Here!AC$2:AC$850, MATCH(B57, Paste_Here!A$2:A$850, 0))&lt;&gt;"", ISNUMBER(VALUE(INDEX(Paste_Here!AC$2:AC$850, MATCH(B57, Paste_Here!A$2:A$850, 0))))), INDEX(Paste_Here!AC$2:AC$850, MATCH(B57, Paste_Here!A$2:A$850, 0)), ""), ""), "")</f>
        <v/>
      </c>
      <c r="CO57" s="66"/>
      <c r="CP57" s="76"/>
      <c r="CQ57" s="66"/>
      <c r="CR57" s="76"/>
      <c r="CS57" s="66"/>
      <c r="CT57" s="76"/>
      <c r="CU57" s="66"/>
      <c r="CV57" s="76"/>
      <c r="CW57" s="66"/>
      <c r="CX57" s="76"/>
      <c r="CY57" s="66"/>
      <c r="CZ57" s="66"/>
      <c r="DA57" s="76" t="str">
        <f t="shared" si="6"/>
        <v/>
      </c>
      <c r="DB57" s="66"/>
      <c r="DC57" s="76" t="str">
        <f>IFERROR(IF(B57&lt;&gt;"", IF(AND(INDEX(Paste_Here!V$2:V$850, MATCH(B57, Paste_Here!A$2:A$850, 0))&lt;&gt;"", ISNUMBER(VALUE(INDEX(Paste_Here!V$2:V$850, MATCH(B57, Paste_Here!A$2:A$850, 0))))), INDEX(Paste_Here!V$2:V$850, MATCH(B57, Paste_Here!A$2:A$850, 0)), ""), ""), "")</f>
        <v/>
      </c>
      <c r="DD57" s="66"/>
      <c r="DE57" s="76" t="str">
        <f>IFERROR(IF(B57&lt;&gt;"", IF(ISNUMBER(SEARCH("highrisk", LOWER(INDEX(Paste_Here!W$2:W$850, MATCH(B57, Paste_Here!A$2:A$850, 0))))), "High Risk", IF(ISNUMBER(SEARCH("lowrisk", LOWER(INDEX(Paste_Here!W$2:W$850, MATCH(B57, Paste_Here!A$2:A$850, 0))))), "Low Risk", IF(ISNUMBER(SEARCH("somerisk", LOWER(INDEX(Paste_Here!W$2:W$850, MATCH(B57, Paste_Here!A$2:A$850, 0))))), "Some Risk", ""))), ""), "")</f>
        <v/>
      </c>
      <c r="DF57" s="66"/>
      <c r="DG57" s="76" t="str">
        <f>IFERROR(IF(B57&lt;&gt;"", IF(AND(INDEX(Paste_Here!S$2:S$850, MATCH(B57, Paste_Here!A$2:A$850, 0))&lt;&gt;"", ISNUMBER(VALUE(INDEX(Paste_Here!S$2:S$850, MATCH(B57, Paste_Here!A$2:A$850, 0))))), INDEX(Paste_Here!S$2:S$850, MATCH(B57, Paste_Here!A$2:A$850, 0)), ""), ""), "")</f>
        <v/>
      </c>
      <c r="DH57" s="66"/>
      <c r="DI57" s="76" t="str">
        <f>IFERROR(IF(B57&lt;&gt;"", IF(ISNUMBER(SEARCH("highrisk", LOWER(INDEX(Paste_Here!T$2:T$850, MATCH(B57, Paste_Here!A$2:A$850, 0))))), "High Risk", IF(ISNUMBER(SEARCH("lowrisk", LOWER(INDEX(Paste_Here!T$2:T$850, MATCH(B57, Paste_Here!A$2:A$850, 0))))), "Low Risk", IF(ISNUMBER(SEARCH("somerisk", LOWER(INDEX(Paste_Here!T$2:T$850, MATCH(B57, Paste_Here!A$2:A$850, 0))))), "Some Risk", ""))), ""), "")</f>
        <v/>
      </c>
      <c r="DJ57" s="66"/>
      <c r="DK57" s="76" t="str">
        <f>IFERROR(IF(B57&lt;&gt;"", IF(AND(INDEX(Paste_Here!AD$2:AD$850, MATCH(B57, Paste_Here!A$2:A$850, 0))&lt;&gt;"", ISNUMBER(VALUE(INDEX(Paste_Here!AD$2:AD$850, MATCH(B57, Paste_Here!A$2:A$850, 0))))), INDEX(Paste_Here!AD$2:AD$850, MATCH(B57, Paste_Here!A$2:A$850, 0)), ""), ""), "")</f>
        <v/>
      </c>
      <c r="DL57" s="66"/>
      <c r="DM57" s="76" t="str">
        <f>IFERROR(IF(B57&lt;&gt;"", IF(LOWER(INDEX(Paste_Here!AE$2:AE$850, MATCH(B57, Paste_Here!A$2:A$850, 0)))="approaching expectations", "Approaching", IF(LOWER(INDEX(Paste_Here!AE$2:AE$850, MATCH(B57, Paste_Here!A$2:A$850, 0)))="met expectations", "Met", IF(LOWER(INDEX(Paste_Here!AE$2:AE$850, MATCH(B57, Paste_Here!A$2:A$850, 0)))="exceeded expectations", "Exceeded", IF(LOWER(INDEX(Paste_Here!AE$2:AE$850, MATCH(B57, Paste_Here!A$2:A$850, 0)))="below expectations", "Below", "")))), ""), "")</f>
        <v/>
      </c>
      <c r="DN57" s="66"/>
      <c r="DO57" s="76"/>
      <c r="DP57" s="66"/>
      <c r="DQ57" s="76"/>
      <c r="DR57" s="66"/>
      <c r="DS57" s="76"/>
      <c r="DT57" s="66"/>
      <c r="DU57" s="76"/>
      <c r="DV57" s="66"/>
      <c r="DW57" s="66"/>
      <c r="DX57" s="76" t="str">
        <f t="shared" si="7"/>
        <v/>
      </c>
      <c r="DY57" s="66"/>
      <c r="DZ57" s="76"/>
      <c r="EA57" s="66"/>
      <c r="EB57" s="76"/>
      <c r="EC57" s="66"/>
      <c r="ED57" s="76" t="str">
        <f>IFERROR(IF(B57&lt;&gt;"", IF(AND(INDEX(Paste_Here!AF$2:AF$850, MATCH(B57, Paste_Here!A$2:A$850, 0))&lt;&gt;"", ISNUMBER(VALUE(INDEX(Paste_Here!AF$2:AF$850, MATCH(B57, Paste_Here!A$2:A$850, 0))))), INDEX(Paste_Here!AF$2:AF$850, MATCH(B57, Paste_Here!A$2:A$850, 0)), ""), ""), "")</f>
        <v/>
      </c>
      <c r="EE57" s="66"/>
      <c r="EF57" s="76"/>
      <c r="EG57" s="66"/>
      <c r="EH57" s="76"/>
      <c r="EI57" s="66"/>
      <c r="EJ57" s="76" t="str">
        <f>IFERROR(IF(B57&lt;&gt;"", IF(AND(INDEX(Paste_Here!AG$2:AG$850, MATCH(B57, Paste_Here!A$2:A$850, 0))&lt;&gt;"", ISNUMBER(VALUE(INDEX(Paste_Here!AG$2:AG$850, MATCH(B57, Paste_Here!A$2:A$850, 0))))), INDEX(Paste_Here!AG$2:AG$850, MATCH(B57, Paste_Here!A$2:A$850, 0)), ""), ""), "")</f>
        <v/>
      </c>
      <c r="EK57" s="66"/>
      <c r="EL57" s="76"/>
      <c r="EM57" s="66"/>
      <c r="EN57" s="76"/>
      <c r="EO57" s="66"/>
      <c r="EP57" s="76"/>
      <c r="EQ57" s="66"/>
      <c r="ER57" s="76"/>
      <c r="ES57" s="66"/>
      <c r="ET57" s="66"/>
      <c r="EU57" s="76"/>
      <c r="EV57" s="66"/>
      <c r="EW57" s="76"/>
      <c r="EX57" s="66"/>
      <c r="EY57" s="76"/>
      <c r="EZ57" s="66"/>
      <c r="FA57" s="76"/>
      <c r="FB57" s="66"/>
      <c r="FC57" s="76"/>
      <c r="FD57" s="66"/>
      <c r="FE57" s="76"/>
      <c r="FF57" s="66"/>
      <c r="FG57" s="76"/>
      <c r="FH57" s="66"/>
      <c r="FI57" s="76"/>
      <c r="FJ57" s="66"/>
      <c r="FK57" s="76"/>
      <c r="FL57" s="66"/>
      <c r="FM57" s="76"/>
      <c r="FN57" s="66"/>
      <c r="FO57" s="76"/>
      <c r="FP57" s="66"/>
      <c r="FQ57" s="76"/>
      <c r="FR57" s="66"/>
      <c r="FS57" s="76"/>
      <c r="FT57" s="66"/>
      <c r="FU57" s="76"/>
      <c r="FV57" s="66"/>
      <c r="FW57" s="76"/>
      <c r="FX57" s="66"/>
      <c r="FY57" s="76"/>
      <c r="FZ57" s="66"/>
      <c r="GA57" s="76"/>
      <c r="GB57" s="66"/>
      <c r="GC57" s="76"/>
      <c r="GD57" s="66"/>
      <c r="GE57" s="76"/>
      <c r="GF57" s="66"/>
      <c r="GG57" s="76"/>
      <c r="GH57" s="66"/>
      <c r="GI57" s="76"/>
      <c r="GJ57" s="66"/>
      <c r="GK57" s="76"/>
      <c r="GL57" s="66"/>
      <c r="GM57" s="76"/>
      <c r="GN57" s="66"/>
      <c r="GO57" s="76"/>
      <c r="GP57" s="66"/>
      <c r="GQ57" s="76"/>
      <c r="GR57" s="66"/>
      <c r="GS57" s="76"/>
      <c r="GT57" s="66"/>
      <c r="GU57" s="76"/>
      <c r="GV57" s="66"/>
      <c r="GW57" s="76"/>
      <c r="GX57" s="66"/>
      <c r="GY57" s="76"/>
      <c r="GZ57" s="66"/>
      <c r="HA57" s="76"/>
      <c r="HB57" s="66"/>
      <c r="HC57" s="76"/>
      <c r="HD57" s="66"/>
      <c r="HE57" s="76"/>
      <c r="HF57" s="66"/>
      <c r="HG57" s="76"/>
      <c r="HH57" s="66"/>
      <c r="HI57" s="76"/>
      <c r="HJ57" s="66"/>
      <c r="HK57" s="76"/>
      <c r="HL57" s="66"/>
      <c r="HM57" s="76"/>
      <c r="HN57" s="66"/>
      <c r="HO57" s="76"/>
      <c r="HP57" s="66"/>
      <c r="HQ57" s="76"/>
      <c r="HR57" s="66"/>
      <c r="HS57" s="76"/>
      <c r="HT57" s="66"/>
      <c r="HU57" s="76"/>
      <c r="HV57" s="66"/>
      <c r="HW57" s="76"/>
      <c r="HX57" s="66"/>
      <c r="HY57" s="76"/>
      <c r="HZ57" s="66"/>
      <c r="IA57" s="76"/>
      <c r="IB57" s="66"/>
      <c r="IC57" s="76"/>
      <c r="ID57" s="66"/>
      <c r="IE57" s="76"/>
      <c r="IF57" s="66"/>
      <c r="IG57" s="76"/>
      <c r="IH57" s="66"/>
      <c r="II57" s="76"/>
      <c r="IJ57" s="66"/>
      <c r="IK57" s="76"/>
      <c r="IL57" s="66"/>
      <c r="IM57" s="76"/>
      <c r="IN57" s="66"/>
      <c r="IO57" s="76"/>
      <c r="IP57" s="66"/>
      <c r="IQ57" s="76"/>
      <c r="IR57" s="66"/>
      <c r="IS57" s="76"/>
      <c r="IT57" s="66"/>
      <c r="IU57" s="76"/>
      <c r="IV57" s="66"/>
      <c r="IW57" s="76"/>
      <c r="IX57" s="66"/>
      <c r="IY57" s="76"/>
      <c r="IZ57" s="66"/>
      <c r="JA57" s="76"/>
      <c r="JB57" s="66"/>
      <c r="JC57" s="76"/>
      <c r="JD57" s="66"/>
      <c r="JE57" s="76"/>
      <c r="JF57" s="66"/>
      <c r="JG57" s="76"/>
      <c r="JH57" s="66"/>
      <c r="JI57" s="76"/>
      <c r="JJ57" s="66"/>
      <c r="JK57" s="76"/>
      <c r="JL57" s="66"/>
      <c r="JM57" s="76"/>
      <c r="JN57" s="66"/>
      <c r="JO57" s="76"/>
      <c r="JP57" s="66"/>
      <c r="JQ57" s="76"/>
      <c r="JR57" s="66"/>
      <c r="JS57" s="76"/>
      <c r="JT57" s="66"/>
      <c r="JU57" s="76"/>
      <c r="JV57" s="66"/>
      <c r="JW57" s="76"/>
      <c r="JX57" s="66"/>
      <c r="JY57" s="76"/>
      <c r="JZ57" s="66"/>
      <c r="KA57" s="76"/>
      <c r="KB57" s="66"/>
      <c r="KC57" s="76"/>
      <c r="KD57" s="66"/>
      <c r="KE57" s="76"/>
      <c r="KF57" s="66"/>
      <c r="KG57" s="76"/>
      <c r="KH57" s="66"/>
      <c r="KI57" s="76"/>
      <c r="KJ57" s="66"/>
      <c r="KK57" s="76"/>
      <c r="KL57" s="66"/>
      <c r="KM57" s="76"/>
      <c r="KN57" s="66"/>
      <c r="KO57" s="76"/>
      <c r="KP57" s="66"/>
      <c r="KQ57" s="76"/>
      <c r="KR57" s="66"/>
      <c r="KS57" s="76"/>
      <c r="KT57" s="66"/>
      <c r="KU57" s="76"/>
      <c r="KV57" s="66"/>
      <c r="KW57" s="76"/>
      <c r="KX57" s="66"/>
      <c r="KY57" s="76"/>
      <c r="KZ57" s="66"/>
      <c r="LA57" s="76"/>
      <c r="LB57" s="66"/>
      <c r="LC57" s="76"/>
      <c r="LD57" s="66"/>
      <c r="LE57" s="76"/>
      <c r="LF57" s="66"/>
      <c r="LG57" s="76"/>
      <c r="LH57" s="66"/>
      <c r="LI57" s="76"/>
      <c r="LJ57" s="66"/>
      <c r="LK57" s="76"/>
      <c r="LL57" s="66"/>
      <c r="LM57" s="76"/>
      <c r="LN57" s="66"/>
      <c r="LO57" s="76"/>
      <c r="LP57" s="66"/>
      <c r="LQ57" s="76"/>
      <c r="LR57" s="66"/>
      <c r="LS57" s="76"/>
      <c r="LT57" s="66"/>
      <c r="LU57" s="76"/>
      <c r="LV57" s="66"/>
      <c r="LW57" s="76"/>
      <c r="LX57" s="66"/>
      <c r="LY57" s="76"/>
      <c r="LZ57" s="66"/>
      <c r="MA57" s="76"/>
      <c r="MB57" s="66"/>
      <c r="MC57" s="76"/>
      <c r="MD57" s="66"/>
      <c r="MG57" s="1" t="str" cm="1">
        <f t="array" ref="MG57">IFERROR(INDEX(Paste_Here!$B$2:$B$850, MATCH(0, COUNTIF(MG$4:MG56, Paste_Here!$B$2:$B$850) + IF(Paste_Here!$B$2:$B$850="", 1, 0), 0)), "")</f>
        <v/>
      </c>
      <c r="MH57" s="1" t="str">
        <f>IF(MG57&lt;&gt;"", INDEX(Paste_Here!$A$2:$A$850, MATCH(MG57, Paste_Here!$B$2:$B$850, 0)), "")</f>
        <v/>
      </c>
      <c r="MI57" s="1" t="str">
        <f t="shared" si="8"/>
        <v/>
      </c>
      <c r="MJ57" s="1" t="str" cm="1">
        <f t="array" ref="MJ57">IFERROR(INDEX($MI$5:$MI$850, MATCH(SMALL(IF($MI$5:$MI$850&lt;&gt;"", COUNTIF($MI$5:$MI$850, "&lt;"&amp;$MI$5:$MI$850)+1), ROW()-ROW($MJ$5)+1), COUNTIF($MI$5:$MI$850, "&lt;"&amp;$MI$5:$MI$850)+1, 0)), "")</f>
        <v/>
      </c>
    </row>
    <row r="58" spans="1:348">
      <c r="A58" s="66"/>
      <c r="B58" s="76" t="str">
        <f t="shared" si="1"/>
        <v/>
      </c>
      <c r="C58" s="66"/>
      <c r="D58" s="76" t="str">
        <f>IFERROR(IF(B58&lt;&gt;"", IF(AND(INDEX(Paste_Here!B$2:B$850, MATCH(B58, Paste_Here!A$2:A$850, 0))&lt;&gt;"", ISNUMBER(VALUE(INDEX(Paste_Here!B$2:B$850, MATCH(B58, Paste_Here!A$2:A$850, 0))))), INDEX(Paste_Here!B$2:B$850, MATCH(B58, Paste_Here!A$2:A$850, 0)), ""), ""), "")</f>
        <v/>
      </c>
      <c r="E58" s="66"/>
      <c r="F58" s="76" t="str">
        <f>IFERROR(IF(B58&lt;&gt;"", IF(ISTEXT(INDEX(Paste_Here!K$2:K$850, MATCH(B58, Paste_Here!A$2:A$850, 0))), INDEX(Paste_Here!K$2:K$850, MATCH(B58, Paste_Here!A$2:A$850, 0)), ""), ""), "")</f>
        <v/>
      </c>
      <c r="G58" s="66"/>
      <c r="H58" s="76" t="str">
        <f>IFERROR(IF(B58&lt;&gt;"", IF(ISTEXT(INDEX(Paste_Here!C$2:C$850, MATCH(B58, Paste_Here!A$2:A$850, 0))), INDEX(Paste_Here!C$2:C$850, MATCH(B58, Paste_Here!A$2:A$850, 0)), ""), ""), "")</f>
        <v/>
      </c>
      <c r="I58" s="66"/>
      <c r="J58" s="76" t="str">
        <f>IFERROR(IF(B58&lt;&gt;"", IF(ISNUMBER(SEARCH("s", LOWER(INDEX(Paste_Here!M$2:M$850, MATCH(B58, Paste_Here!A$2:A$850, 0))))), "Yes", IF(INDEX(Paste_Here!M$2:M$850, MATCH(B58, Paste_Here!A$2:A$850, 0))&lt;&gt;"", "No", "")), ""), "")</f>
        <v/>
      </c>
      <c r="K58" s="66"/>
      <c r="L58" s="76" t="str">
        <f>IFERROR(IF(B58&lt;&gt;"", IF(ISNUMBER(SEARCH("yes", LOWER(INDEX(Paste_Here!E$2:E$850, MATCH(B58, Paste_Here!A$2:A$850, 0))))), "Yes", IF(ISNUMBER(SEARCH("no", LOWER(INDEX(Paste_Here!E$2:E$850, MATCH(B58, Paste_Here!A$2:A$850, 0))))), "No", "")), ""), "")</f>
        <v/>
      </c>
      <c r="M58" s="66"/>
      <c r="N58" s="76" t="str">
        <f>IFERROR(IF(B58&lt;&gt;"", IF(ISNUMBER(SEARCH("yes", LOWER(INDEX(Paste_Here!F$2:F$850, MATCH(B58, Paste_Here!A$2:A$850, 0))))), "Yes", IF(ISNUMBER(SEARCH("no", LOWER(INDEX(Paste_Here!F$2:F$850, MATCH(B58, Paste_Here!A$2:A$850, 0))))), "No", "")), ""), "")</f>
        <v/>
      </c>
      <c r="O58" s="66"/>
      <c r="P58" s="76" t="str">
        <f>IFERROR(IF(B58&lt;&gt;"", IF(ISNUMBER(SEARCH("yes", LOWER(INDEX(Paste_Here!L$2:L$850, MATCH(B58, Paste_Here!A$2:A$850, 0))))), "Yes", IF(ISNUMBER(SEARCH("no", LOWER(INDEX(Paste_Here!L$2:L$850, MATCH(B58, Paste_Here!A$2:A$850, 0))))), "No", "")), ""), "")</f>
        <v/>
      </c>
      <c r="Q58" s="66"/>
      <c r="R58" s="76" t="str">
        <f>IFERROR(IF(B58&lt;&gt;"", IF(ISNUMBER(SEARCH("transitional 2", LOWER(INDEX(Paste_Here!D$2:D$850, MATCH(B58, Paste_Here!A$2:A$850, 0))))), "T2", IF(ISNUMBER(SEARCH("transitional 1", LOWER(INDEX(Paste_Here!D$2:D$850, MATCH(B58, Paste_Here!A$2:A$850, 0))))), "T1", IF(ISNUMBER(SEARCH("waived ell services", LOWER(INDEX(Paste_Here!D$2:D$850, MATCH(B58, Paste_Here!A$2:A$850, 0))))), "W", IF(ISNUMBER(SEARCH("english language learner", LOWER(INDEX(Paste_Here!D$2:D$850, MATCH(B58, Paste_Here!A$2:A$850, 0))))), "L", "")))), ""), "")</f>
        <v/>
      </c>
      <c r="S58" s="66"/>
      <c r="T58" s="76" t="str">
        <f>IFERROR(IF(B58&lt;&gt;"", IF(ISNUMBER(SEARCH("yes", LOWER(INDEX(Paste_Here!I$2:I$850, MATCH(B58, Paste_Here!A$2:A$850, 0))))), "Yes", IF(ISNUMBER(SEARCH("no", LOWER(INDEX(Paste_Here!I$2:I$850, MATCH(B58, Paste_Here!A$2:A$850, 0))))), "No", "")), ""), "")</f>
        <v/>
      </c>
      <c r="U58" s="66"/>
      <c r="V58" s="76" t="str">
        <f>IFERROR(IF(B58&lt;&gt;"", IF(ISTEXT(INDEX(Paste_Here!J$2:J$850, MATCH(B58, Paste_Here!A$2:A$850, 0))), VALUE(INDEX(Paste_Here!J$2:J$850, MATCH(B58, Paste_Here!A$2:A$850, 0))), ""), ""), "")</f>
        <v/>
      </c>
      <c r="W58" s="66"/>
      <c r="X58" s="66"/>
      <c r="Y58" s="76" t="str">
        <f t="shared" si="2"/>
        <v/>
      </c>
      <c r="Z58" s="66"/>
      <c r="AA58" s="76" t="str">
        <f>IFERROR(IF(B58&lt;&gt;"", IF(AND(INDEX(Paste_Here!AI$2:AI$850, MATCH(B58, Paste_Here!A$2:A$850, 0))&lt;&gt;"", ISNUMBER(VALUE(INDEX(Paste_Here!AI$2:AI$850, MATCH(B58, Paste_Here!A$2:A$850, 0))))), INDEX(Paste_Here!AI$2:AI$850, MATCH(B58, Paste_Here!A$2:A$850, 0)), ""), ""), "")</f>
        <v/>
      </c>
      <c r="AB58" s="66"/>
      <c r="AC58" s="76" t="str">
        <f>IFERROR(IF(B58&lt;&gt;"", IF(AND(INDEX(Paste_Here!AJ$2:AJ$850, MATCH(B58, Paste_Here!A$2:A$850, 0))&lt;&gt;"", ISNUMBER(VALUE(INDEX(Paste_Here!AJ$2:AJ$850, MATCH(B58, Paste_Here!A$2:A$850, 0))))), INDEX(Paste_Here!AJ$2:AJ$850, MATCH(B58, Paste_Here!A$2:A$850, 0)), ""), ""), "")</f>
        <v/>
      </c>
      <c r="AD58" s="66"/>
      <c r="AE58" s="76" t="str">
        <f>IFERROR(IF(B58&lt;&gt;"", IF(AND(INDEX(Paste_Here!AK$2:AK$850, MATCH(B58, Paste_Here!A$2:A$850, 0))&lt;&gt;"", ISNUMBER(VALUE(INDEX(Paste_Here!AK$2:AK$850, MATCH(B58, Paste_Here!A$2:A$850, 0))))), INDEX(Paste_Here!AK$2:AK$850, MATCH(B58, Paste_Here!A$2:A$850, 0)), ""), ""), "")</f>
        <v/>
      </c>
      <c r="AF58" s="66"/>
      <c r="AG58" s="76" t="str">
        <f>IFERROR(IF(B58&lt;&gt;"", IF(AND(INDEX(Paste_Here!AL$2:AL$850, MATCH(B58, Paste_Here!A$2:A$850, 0))&lt;&gt;"", ISNUMBER(VALUE(INDEX(Paste_Here!AL$2:AL$850, MATCH(B58, Paste_Here!A$2:A$850, 0))))), INDEX(Paste_Here!AL$2:AL$850, MATCH(B58, Paste_Here!A$2:A$850, 0)), ""), ""), "")</f>
        <v/>
      </c>
      <c r="AH58" s="66"/>
      <c r="AI58" s="76" t="str">
        <f>IFERROR(IF(B58&lt;&gt;"", IF(AND(INDEX(Paste_Here!AH$2:AH$850, MATCH(B58, Paste_Here!A$2:A$850, 0))&lt;&gt;"", ISNUMBER(VALUE(INDEX(Paste_Here!AH$2:AH$850, MATCH(B58, Paste_Here!A$2:A$850, 0))))), IF(VALUE(INDEX(Paste_Here!AH$2:AH$850, MATCH(B58, Paste_Here!A$2:A$850, 0)))=0, "", INDEX(Paste_Here!AH$2:AH$850, MATCH(B58, Paste_Here!A$2:A$850, 0))), ""), ""), "")</f>
        <v/>
      </c>
      <c r="AJ58" s="66"/>
      <c r="AK58" s="76" t="str">
        <f>IFERROR(IF(B58&lt;&gt;"", IF(AND(INDEX(Paste_Here!N$2:N$850, MATCH(B58, Paste_Here!A$2:A$850, 0))&lt;&gt;"", ISNUMBER(VALUE(INDEX(Paste_Here!N$2:N$850, MATCH(B58, Paste_Here!A$2:A$850, 0))))), INDEX(Paste_Here!N$2:N$850, MATCH(B58, Paste_Here!A$2:A$850, 0)), ""), ""), "")</f>
        <v/>
      </c>
      <c r="AL58" s="66"/>
      <c r="AM58" s="76" t="str">
        <f>IFERROR(IF(B58&lt;&gt;"", IF(AND(INDEX(Paste_Here!O$2:O$850, MATCH(B58, Paste_Here!A$2:A$850, 0))&lt;&gt;"", ISNUMBER(VALUE(INDEX(Paste_Here!O$2:O$850, MATCH(B58, Paste_Here!A$2:A$850, 0))))), INDEX(Paste_Here!O$2:O$850, MATCH(B58, Paste_Here!A$2:A$850, 0)), ""), ""), "")</f>
        <v/>
      </c>
      <c r="AN58" s="66"/>
      <c r="AO58" s="76"/>
      <c r="AP58" s="66"/>
      <c r="AQ58" s="76"/>
      <c r="AR58" s="66"/>
      <c r="AS58" s="76"/>
      <c r="AT58" s="66"/>
      <c r="AU58" s="66"/>
      <c r="AV58" s="76" t="str">
        <f t="shared" si="3"/>
        <v/>
      </c>
      <c r="AW58" s="66"/>
      <c r="AX58" s="76" t="str">
        <f>IFERROR(IF(B58&lt;&gt;"", IF(ISNUMBER(SEARCH("Revealed-Potential (Primary Focus)", LOWER(INDEX(Paste_Here!Z$2:Z$850, MATCH(B58, Paste_Here!A$2:A$850, 0))))), "Rev-Potential: Prim", IF(ISNUMBER(SEARCH("Revealed-Potential (Secondary Focus)", LOWER(INDEX(Paste_Here!Z$2:Z$850, MATCH(B58, Paste_Here!A$2:A$850, 0))))), "Rev-Potential: Sec", IF(ISNUMBER(SEARCH("Monitoring", LOWER(INDEX(Paste_Here!Z$2:Z$850, MATCH(B58, Paste_Here!A$2:A$850, 0))))), "Monitoring", IF(ISNUMBER(SEARCH("At-Promise (Secondary Focus)", LOWER(INDEX(Paste_Here!Z$2:Z$850, MATCH(B58, Paste_Here!A$2:A$850, 0))))), "At-Promise: Sec", IF(ISNUMBER(SEARCH("At-Promise (Primary Focus)", LOWER(INDEX(Paste_Here!Z$2:Z$850, MATCH(B58, Paste_Here!A$2:A$850, 0))))), "At-Promise: Prim", ""))))), ""), "")</f>
        <v/>
      </c>
      <c r="AY58" s="66"/>
      <c r="AZ58" s="76"/>
      <c r="BA58" s="66"/>
      <c r="BB58" s="76"/>
      <c r="BC58" s="66"/>
      <c r="BD58" s="76"/>
      <c r="BE58" s="66"/>
      <c r="BF58" s="76"/>
      <c r="BG58" s="66"/>
      <c r="BH58" s="76"/>
      <c r="BI58" s="66"/>
      <c r="BJ58" s="66"/>
      <c r="BK58" s="76" t="str">
        <f t="shared" si="4"/>
        <v/>
      </c>
      <c r="BL58" s="66"/>
      <c r="BM58" s="76" t="str">
        <f>IFERROR(IF(B58&lt;&gt;"", IF(AND(ISNUMBER(VALUE(SUBSTITUTE(SUBSTITUTE(Paste_Here!R58, "br", "-"), "L", ""))), VALUE(SUBSTITUTE(SUBSTITUTE(Paste_Here!R58, "br", "-"), "L", "")) &gt;= 1095), "Yes", IF(AND(ISNUMBER(VALUE(SUBSTITUTE(SUBSTITUTE(Paste_Here!R58, "br", "-"), "L", ""))), VALUE(SUBSTITUTE(SUBSTITUTE(Paste_Here!R58, "br", "-"), "L", "")) &lt;= 1094), "No", "")), ""), "")</f>
        <v/>
      </c>
      <c r="BN58" s="66"/>
      <c r="BO58" s="76" t="str">
        <f>IFERROR(IF(B58&lt;&gt;"", IF(COUNTIF(INDEX(Paste_Here!Y$2:AB$850, MATCH(B58, Paste_Here!A$2:A$850, 0), 0), "yes") &gt; 0, "Yes", IF(COUNTIF(INDEX(Paste_Here!Y$2:AB$850, MATCH(B58, Paste_Here!A$2:A$850, 0), 0), "no") &gt; 0, "No", "")), ""), "")</f>
        <v/>
      </c>
      <c r="BP58" s="66"/>
      <c r="BQ58" s="76" t="str">
        <f>IFERROR(IF(B58&lt;&gt;"", IF(AND(ISNUMBER(VALUE(SUBSTITUTE(SUBSTITUTE(Paste_Here!U58, "em", "-"), "q", ""))), VALUE(SUBSTITUTE(SUBSTITUTE(Paste_Here!U58, "em", "-"), "q", "")) &gt;= 910), "Yes", IF(AND(ISNUMBER(VALUE(SUBSTITUTE(SUBSTITUTE(Paste_Here!U58, "em", "-"), "q", ""))), VALUE(SUBSTITUTE(SUBSTITUTE(Paste_Here!U58, "em", "-"), "q", "")) &lt;= 909), "No", "")), ""), "")</f>
        <v/>
      </c>
      <c r="BR58" s="66"/>
      <c r="BS58" s="76" t="str">
        <f>IFERROR(IF(B58&lt;&gt;"", IF(AND(INDEX(Paste_Here!X$2:X$850, MATCH(B58, Paste_Here!A$2:A$850, 0))&lt;&gt;"", ISNUMBER(VALUE(INDEX(Paste_Here!X$2:X$850, MATCH(B58, Paste_Here!A$2:A$850, 0))))), INDEX(Paste_Here!X$2:X$850, MATCH(B58, Paste_Here!A$2:A$850, 0)), ""), ""), "")</f>
        <v/>
      </c>
      <c r="BT58" s="66"/>
      <c r="BU58" s="76" t="str">
        <f>IFERROR(IF(B58&lt;&gt;"", IF(ISNUMBER(VALUE(INDEX(Paste_Here!G$2:G$850, MATCH(B58, Paste_Here!A$2:A$850, 0)))), IF(VALUE(INDEX(Paste_Here!G$2:G$850, MATCH(B58, Paste_Here!A$2:A$850, 0)))=0, "No", IF(AND(VALUE(INDEX(Paste_Here!G$2:G$850, MATCH(B58, Paste_Here!A$2:A$850, 0)))&gt;=1, VALUE(INDEX(Paste_Here!G$2:G$850, MATCH(B58, Paste_Here!A$2:A$850, 0)))&lt;=4), VALUE(INDEX(Paste_Here!G$2:G$850, MATCH(B58, Paste_Here!A$2:A$850, 0))), "")), ""), ""), "")</f>
        <v/>
      </c>
      <c r="BV58" s="66"/>
      <c r="BW58" s="76" t="str">
        <f>IFERROR(IF(B58&lt;&gt;"", IF(ISNUMBER(VALUE(INDEX(Paste_Here!H$2:H$850, MATCH(B58, Paste_Here!A$2:A$850, 0)))), IF(VALUE(INDEX(Paste_Here!H$2:H$850, MATCH(B58, Paste_Here!A$2:A$850, 0)))=0, "No", IF(AND(VALUE(INDEX(Paste_Here!H$2:H$850, MATCH(B58, Paste_Here!A$2:A$850, 0)))&gt;=1, VALUE(INDEX(Paste_Here!H$2:H$850, MATCH(B58, Paste_Here!A$2:A$850, 0)))&lt;=4), VALUE(INDEX(Paste_Here!H$2:H$850, MATCH(B58, Paste_Here!A$2:A$850, 0))), "")), ""), ""), "")</f>
        <v/>
      </c>
      <c r="BX58" s="66"/>
      <c r="BY58" s="76"/>
      <c r="BZ58" s="66"/>
      <c r="CA58" s="76"/>
      <c r="CB58" s="66"/>
      <c r="CC58" s="66"/>
      <c r="CD58" s="76" t="str">
        <f t="shared" si="5"/>
        <v/>
      </c>
      <c r="CE58" s="66"/>
      <c r="CF58" s="76" t="str">
        <f>IFERROR(IF(B58&lt;&gt;"", IF(AND(INDEX(Paste_Here!P$2:P$850, MATCH(B58, Paste_Here!A$2:A$850, 0))&lt;&gt;"", ISNUMBER(VALUE(INDEX(Paste_Here!P$2:P$850, MATCH(B58, Paste_Here!A$2:A$850, 0))))), INDEX(Paste_Here!P$2:P$850, MATCH(B58, Paste_Here!A$2:A$850, 0)), ""), ""), "")</f>
        <v/>
      </c>
      <c r="CG58" s="66"/>
      <c r="CH58" s="76" t="str">
        <f>IFERROR(IF(B58&lt;&gt;"", IF(ISNUMBER(SEARCH("highrisk", LOWER(INDEX(Paste_Here!Q$2:Q$850, MATCH(B58, Paste_Here!A$2:A$850, 0))))), "High Risk", IF(ISNUMBER(SEARCH("lowrisk", LOWER(INDEX(Paste_Here!Q$2:Q$850, MATCH(B58, Paste_Here!A$2:A$850, 0))))), "Low Risk", IF(ISNUMBER(SEARCH("somerisk", LOWER(INDEX(Paste_Here!Q$2:Q$850, MATCH(B58, Paste_Here!A$2:A$850, 0))))), "Some Risk", ""))), ""), "")</f>
        <v/>
      </c>
      <c r="CI58" s="66"/>
      <c r="CJ58" s="76" t="str">
        <f>IFERROR(IF(B58&lt;&gt;"", IF(AND(INDEX(Paste_Here!AA$2:AA$850, MATCH(B58, Paste_Here!A$2:A$850, 0))&lt;&gt;"", ISNUMBER(VALUE(INDEX(Paste_Here!AA$2:AA$850, MATCH(B58, Paste_Here!A$2:A$850, 0))))), INDEX(Paste_Here!AA$2:AA$850, MATCH(B58, Paste_Here!A$2:A$850, 0)), ""), ""), "")</f>
        <v/>
      </c>
      <c r="CK58" s="66"/>
      <c r="CL58" s="76" t="str">
        <f>IFERROR(IF(B58&lt;&gt;"", IF(LOWER(INDEX(Paste_Here!AB$2:AB$850, MATCH(B58, Paste_Here!A$2:A$850, 0)))="approaching expectations", "Approaching", IF(LOWER(INDEX(Paste_Here!AB$2:AB$850, MATCH(B58, Paste_Here!A$2:A$850, 0)))="met expectations", "Met", IF(LOWER(INDEX(Paste_Here!AB$2:AB$850, MATCH(B58, Paste_Here!A$2:A$850, 0)))="exceeded expectations", "Exceeded", IF(LOWER(INDEX(Paste_Here!AB$2:AB$850, MATCH(B58, Paste_Here!A$2:A$850, 0)))="below expectations", "Below", "")))), ""), "")</f>
        <v/>
      </c>
      <c r="CM58" s="66"/>
      <c r="CN58" s="76" t="str">
        <f>IFERROR(IF(B58&lt;&gt;"", IF(AND(INDEX(Paste_Here!AC$2:AC$850, MATCH(B58, Paste_Here!A$2:A$850, 0))&lt;&gt;"", ISNUMBER(VALUE(INDEX(Paste_Here!AC$2:AC$850, MATCH(B58, Paste_Here!A$2:A$850, 0))))), INDEX(Paste_Here!AC$2:AC$850, MATCH(B58, Paste_Here!A$2:A$850, 0)), ""), ""), "")</f>
        <v/>
      </c>
      <c r="CO58" s="66"/>
      <c r="CP58" s="76"/>
      <c r="CQ58" s="66"/>
      <c r="CR58" s="76"/>
      <c r="CS58" s="66"/>
      <c r="CT58" s="76"/>
      <c r="CU58" s="66"/>
      <c r="CV58" s="76"/>
      <c r="CW58" s="66"/>
      <c r="CX58" s="76"/>
      <c r="CY58" s="66"/>
      <c r="CZ58" s="66"/>
      <c r="DA58" s="76" t="str">
        <f t="shared" si="6"/>
        <v/>
      </c>
      <c r="DB58" s="66"/>
      <c r="DC58" s="76" t="str">
        <f>IFERROR(IF(B58&lt;&gt;"", IF(AND(INDEX(Paste_Here!V$2:V$850, MATCH(B58, Paste_Here!A$2:A$850, 0))&lt;&gt;"", ISNUMBER(VALUE(INDEX(Paste_Here!V$2:V$850, MATCH(B58, Paste_Here!A$2:A$850, 0))))), INDEX(Paste_Here!V$2:V$850, MATCH(B58, Paste_Here!A$2:A$850, 0)), ""), ""), "")</f>
        <v/>
      </c>
      <c r="DD58" s="66"/>
      <c r="DE58" s="76" t="str">
        <f>IFERROR(IF(B58&lt;&gt;"", IF(ISNUMBER(SEARCH("highrisk", LOWER(INDEX(Paste_Here!W$2:W$850, MATCH(B58, Paste_Here!A$2:A$850, 0))))), "High Risk", IF(ISNUMBER(SEARCH("lowrisk", LOWER(INDEX(Paste_Here!W$2:W$850, MATCH(B58, Paste_Here!A$2:A$850, 0))))), "Low Risk", IF(ISNUMBER(SEARCH("somerisk", LOWER(INDEX(Paste_Here!W$2:W$850, MATCH(B58, Paste_Here!A$2:A$850, 0))))), "Some Risk", ""))), ""), "")</f>
        <v/>
      </c>
      <c r="DF58" s="66"/>
      <c r="DG58" s="76" t="str">
        <f>IFERROR(IF(B58&lt;&gt;"", IF(AND(INDEX(Paste_Here!S$2:S$850, MATCH(B58, Paste_Here!A$2:A$850, 0))&lt;&gt;"", ISNUMBER(VALUE(INDEX(Paste_Here!S$2:S$850, MATCH(B58, Paste_Here!A$2:A$850, 0))))), INDEX(Paste_Here!S$2:S$850, MATCH(B58, Paste_Here!A$2:A$850, 0)), ""), ""), "")</f>
        <v/>
      </c>
      <c r="DH58" s="66"/>
      <c r="DI58" s="76" t="str">
        <f>IFERROR(IF(B58&lt;&gt;"", IF(ISNUMBER(SEARCH("highrisk", LOWER(INDEX(Paste_Here!T$2:T$850, MATCH(B58, Paste_Here!A$2:A$850, 0))))), "High Risk", IF(ISNUMBER(SEARCH("lowrisk", LOWER(INDEX(Paste_Here!T$2:T$850, MATCH(B58, Paste_Here!A$2:A$850, 0))))), "Low Risk", IF(ISNUMBER(SEARCH("somerisk", LOWER(INDEX(Paste_Here!T$2:T$850, MATCH(B58, Paste_Here!A$2:A$850, 0))))), "Some Risk", ""))), ""), "")</f>
        <v/>
      </c>
      <c r="DJ58" s="66"/>
      <c r="DK58" s="76" t="str">
        <f>IFERROR(IF(B58&lt;&gt;"", IF(AND(INDEX(Paste_Here!AD$2:AD$850, MATCH(B58, Paste_Here!A$2:A$850, 0))&lt;&gt;"", ISNUMBER(VALUE(INDEX(Paste_Here!AD$2:AD$850, MATCH(B58, Paste_Here!A$2:A$850, 0))))), INDEX(Paste_Here!AD$2:AD$850, MATCH(B58, Paste_Here!A$2:A$850, 0)), ""), ""), "")</f>
        <v/>
      </c>
      <c r="DL58" s="66"/>
      <c r="DM58" s="76" t="str">
        <f>IFERROR(IF(B58&lt;&gt;"", IF(LOWER(INDEX(Paste_Here!AE$2:AE$850, MATCH(B58, Paste_Here!A$2:A$850, 0)))="approaching expectations", "Approaching", IF(LOWER(INDEX(Paste_Here!AE$2:AE$850, MATCH(B58, Paste_Here!A$2:A$850, 0)))="met expectations", "Met", IF(LOWER(INDEX(Paste_Here!AE$2:AE$850, MATCH(B58, Paste_Here!A$2:A$850, 0)))="exceeded expectations", "Exceeded", IF(LOWER(INDEX(Paste_Here!AE$2:AE$850, MATCH(B58, Paste_Here!A$2:A$850, 0)))="below expectations", "Below", "")))), ""), "")</f>
        <v/>
      </c>
      <c r="DN58" s="66"/>
      <c r="DO58" s="76"/>
      <c r="DP58" s="66"/>
      <c r="DQ58" s="76"/>
      <c r="DR58" s="66"/>
      <c r="DS58" s="76"/>
      <c r="DT58" s="66"/>
      <c r="DU58" s="76"/>
      <c r="DV58" s="66"/>
      <c r="DW58" s="66"/>
      <c r="DX58" s="76" t="str">
        <f t="shared" si="7"/>
        <v/>
      </c>
      <c r="DY58" s="66"/>
      <c r="DZ58" s="76"/>
      <c r="EA58" s="66"/>
      <c r="EB58" s="76"/>
      <c r="EC58" s="66"/>
      <c r="ED58" s="76" t="str">
        <f>IFERROR(IF(B58&lt;&gt;"", IF(AND(INDEX(Paste_Here!AF$2:AF$850, MATCH(B58, Paste_Here!A$2:A$850, 0))&lt;&gt;"", ISNUMBER(VALUE(INDEX(Paste_Here!AF$2:AF$850, MATCH(B58, Paste_Here!A$2:A$850, 0))))), INDEX(Paste_Here!AF$2:AF$850, MATCH(B58, Paste_Here!A$2:A$850, 0)), ""), ""), "")</f>
        <v/>
      </c>
      <c r="EE58" s="66"/>
      <c r="EF58" s="76"/>
      <c r="EG58" s="66"/>
      <c r="EH58" s="76"/>
      <c r="EI58" s="66"/>
      <c r="EJ58" s="76" t="str">
        <f>IFERROR(IF(B58&lt;&gt;"", IF(AND(INDEX(Paste_Here!AG$2:AG$850, MATCH(B58, Paste_Here!A$2:A$850, 0))&lt;&gt;"", ISNUMBER(VALUE(INDEX(Paste_Here!AG$2:AG$850, MATCH(B58, Paste_Here!A$2:A$850, 0))))), INDEX(Paste_Here!AG$2:AG$850, MATCH(B58, Paste_Here!A$2:A$850, 0)), ""), ""), "")</f>
        <v/>
      </c>
      <c r="EK58" s="66"/>
      <c r="EL58" s="76"/>
      <c r="EM58" s="66"/>
      <c r="EN58" s="76"/>
      <c r="EO58" s="66"/>
      <c r="EP58" s="76"/>
      <c r="EQ58" s="66"/>
      <c r="ER58" s="76"/>
      <c r="ES58" s="66"/>
      <c r="ET58" s="66"/>
      <c r="EU58" s="76"/>
      <c r="EV58" s="66"/>
      <c r="EW58" s="76"/>
      <c r="EX58" s="66"/>
      <c r="EY58" s="76"/>
      <c r="EZ58" s="66"/>
      <c r="FA58" s="76"/>
      <c r="FB58" s="66"/>
      <c r="FC58" s="76"/>
      <c r="FD58" s="66"/>
      <c r="FE58" s="76"/>
      <c r="FF58" s="66"/>
      <c r="FG58" s="76"/>
      <c r="FH58" s="66"/>
      <c r="FI58" s="76"/>
      <c r="FJ58" s="66"/>
      <c r="FK58" s="76"/>
      <c r="FL58" s="66"/>
      <c r="FM58" s="76"/>
      <c r="FN58" s="66"/>
      <c r="FO58" s="76"/>
      <c r="FP58" s="66"/>
      <c r="FQ58" s="76"/>
      <c r="FR58" s="66"/>
      <c r="FS58" s="76"/>
      <c r="FT58" s="66"/>
      <c r="FU58" s="76"/>
      <c r="FV58" s="66"/>
      <c r="FW58" s="76"/>
      <c r="FX58" s="66"/>
      <c r="FY58" s="76"/>
      <c r="FZ58" s="66"/>
      <c r="GA58" s="76"/>
      <c r="GB58" s="66"/>
      <c r="GC58" s="76"/>
      <c r="GD58" s="66"/>
      <c r="GE58" s="76"/>
      <c r="GF58" s="66"/>
      <c r="GG58" s="76"/>
      <c r="GH58" s="66"/>
      <c r="GI58" s="76"/>
      <c r="GJ58" s="66"/>
      <c r="GK58" s="76"/>
      <c r="GL58" s="66"/>
      <c r="GM58" s="76"/>
      <c r="GN58" s="66"/>
      <c r="GO58" s="76"/>
      <c r="GP58" s="66"/>
      <c r="GQ58" s="76"/>
      <c r="GR58" s="66"/>
      <c r="GS58" s="76"/>
      <c r="GT58" s="66"/>
      <c r="GU58" s="76"/>
      <c r="GV58" s="66"/>
      <c r="GW58" s="76"/>
      <c r="GX58" s="66"/>
      <c r="GY58" s="76"/>
      <c r="GZ58" s="66"/>
      <c r="HA58" s="76"/>
      <c r="HB58" s="66"/>
      <c r="HC58" s="76"/>
      <c r="HD58" s="66"/>
      <c r="HE58" s="76"/>
      <c r="HF58" s="66"/>
      <c r="HG58" s="76"/>
      <c r="HH58" s="66"/>
      <c r="HI58" s="76"/>
      <c r="HJ58" s="66"/>
      <c r="HK58" s="76"/>
      <c r="HL58" s="66"/>
      <c r="HM58" s="76"/>
      <c r="HN58" s="66"/>
      <c r="HO58" s="76"/>
      <c r="HP58" s="66"/>
      <c r="HQ58" s="76"/>
      <c r="HR58" s="66"/>
      <c r="HS58" s="76"/>
      <c r="HT58" s="66"/>
      <c r="HU58" s="76"/>
      <c r="HV58" s="66"/>
      <c r="HW58" s="76"/>
      <c r="HX58" s="66"/>
      <c r="HY58" s="76"/>
      <c r="HZ58" s="66"/>
      <c r="IA58" s="76"/>
      <c r="IB58" s="66"/>
      <c r="IC58" s="76"/>
      <c r="ID58" s="66"/>
      <c r="IE58" s="76"/>
      <c r="IF58" s="66"/>
      <c r="IG58" s="76"/>
      <c r="IH58" s="66"/>
      <c r="II58" s="76"/>
      <c r="IJ58" s="66"/>
      <c r="IK58" s="76"/>
      <c r="IL58" s="66"/>
      <c r="IM58" s="76"/>
      <c r="IN58" s="66"/>
      <c r="IO58" s="76"/>
      <c r="IP58" s="66"/>
      <c r="IQ58" s="76"/>
      <c r="IR58" s="66"/>
      <c r="IS58" s="76"/>
      <c r="IT58" s="66"/>
      <c r="IU58" s="76"/>
      <c r="IV58" s="66"/>
      <c r="IW58" s="76"/>
      <c r="IX58" s="66"/>
      <c r="IY58" s="76"/>
      <c r="IZ58" s="66"/>
      <c r="JA58" s="76"/>
      <c r="JB58" s="66"/>
      <c r="JC58" s="76"/>
      <c r="JD58" s="66"/>
      <c r="JE58" s="76"/>
      <c r="JF58" s="66"/>
      <c r="JG58" s="76"/>
      <c r="JH58" s="66"/>
      <c r="JI58" s="76"/>
      <c r="JJ58" s="66"/>
      <c r="JK58" s="76"/>
      <c r="JL58" s="66"/>
      <c r="JM58" s="76"/>
      <c r="JN58" s="66"/>
      <c r="JO58" s="76"/>
      <c r="JP58" s="66"/>
      <c r="JQ58" s="76"/>
      <c r="JR58" s="66"/>
      <c r="JS58" s="76"/>
      <c r="JT58" s="66"/>
      <c r="JU58" s="76"/>
      <c r="JV58" s="66"/>
      <c r="JW58" s="76"/>
      <c r="JX58" s="66"/>
      <c r="JY58" s="76"/>
      <c r="JZ58" s="66"/>
      <c r="KA58" s="76"/>
      <c r="KB58" s="66"/>
      <c r="KC58" s="76"/>
      <c r="KD58" s="66"/>
      <c r="KE58" s="76"/>
      <c r="KF58" s="66"/>
      <c r="KG58" s="76"/>
      <c r="KH58" s="66"/>
      <c r="KI58" s="76"/>
      <c r="KJ58" s="66"/>
      <c r="KK58" s="76"/>
      <c r="KL58" s="66"/>
      <c r="KM58" s="76"/>
      <c r="KN58" s="66"/>
      <c r="KO58" s="76"/>
      <c r="KP58" s="66"/>
      <c r="KQ58" s="76"/>
      <c r="KR58" s="66"/>
      <c r="KS58" s="76"/>
      <c r="KT58" s="66"/>
      <c r="KU58" s="76"/>
      <c r="KV58" s="66"/>
      <c r="KW58" s="76"/>
      <c r="KX58" s="66"/>
      <c r="KY58" s="76"/>
      <c r="KZ58" s="66"/>
      <c r="LA58" s="76"/>
      <c r="LB58" s="66"/>
      <c r="LC58" s="76"/>
      <c r="LD58" s="66"/>
      <c r="LE58" s="76"/>
      <c r="LF58" s="66"/>
      <c r="LG58" s="76"/>
      <c r="LH58" s="66"/>
      <c r="LI58" s="76"/>
      <c r="LJ58" s="66"/>
      <c r="LK58" s="76"/>
      <c r="LL58" s="66"/>
      <c r="LM58" s="76"/>
      <c r="LN58" s="66"/>
      <c r="LO58" s="76"/>
      <c r="LP58" s="66"/>
      <c r="LQ58" s="76"/>
      <c r="LR58" s="66"/>
      <c r="LS58" s="76"/>
      <c r="LT58" s="66"/>
      <c r="LU58" s="76"/>
      <c r="LV58" s="66"/>
      <c r="LW58" s="76"/>
      <c r="LX58" s="66"/>
      <c r="LY58" s="76"/>
      <c r="LZ58" s="66"/>
      <c r="MA58" s="76"/>
      <c r="MB58" s="66"/>
      <c r="MC58" s="76"/>
      <c r="MD58" s="66"/>
      <c r="MG58" s="1" t="str" cm="1">
        <f t="array" ref="MG58">IFERROR(INDEX(Paste_Here!$B$2:$B$850, MATCH(0, COUNTIF(MG$4:MG57, Paste_Here!$B$2:$B$850) + IF(Paste_Here!$B$2:$B$850="", 1, 0), 0)), "")</f>
        <v/>
      </c>
      <c r="MH58" s="1" t="str">
        <f>IF(MG58&lt;&gt;"", INDEX(Paste_Here!$A$2:$A$850, MATCH(MG58, Paste_Here!$B$2:$B$850, 0)), "")</f>
        <v/>
      </c>
      <c r="MI58" s="1" t="str">
        <f t="shared" si="8"/>
        <v/>
      </c>
      <c r="MJ58" s="1" t="str" cm="1">
        <f t="array" ref="MJ58">IFERROR(INDEX($MI$5:$MI$850, MATCH(SMALL(IF($MI$5:$MI$850&lt;&gt;"", COUNTIF($MI$5:$MI$850, "&lt;"&amp;$MI$5:$MI$850)+1), ROW()-ROW($MJ$5)+1), COUNTIF($MI$5:$MI$850, "&lt;"&amp;$MI$5:$MI$850)+1, 0)), "")</f>
        <v/>
      </c>
    </row>
    <row r="59" spans="1:348">
      <c r="A59" s="66"/>
      <c r="B59" s="76" t="str">
        <f t="shared" si="1"/>
        <v/>
      </c>
      <c r="C59" s="66"/>
      <c r="D59" s="76" t="str">
        <f>IFERROR(IF(B59&lt;&gt;"", IF(AND(INDEX(Paste_Here!B$2:B$850, MATCH(B59, Paste_Here!A$2:A$850, 0))&lt;&gt;"", ISNUMBER(VALUE(INDEX(Paste_Here!B$2:B$850, MATCH(B59, Paste_Here!A$2:A$850, 0))))), INDEX(Paste_Here!B$2:B$850, MATCH(B59, Paste_Here!A$2:A$850, 0)), ""), ""), "")</f>
        <v/>
      </c>
      <c r="E59" s="66"/>
      <c r="F59" s="76" t="str">
        <f>IFERROR(IF(B59&lt;&gt;"", IF(ISTEXT(INDEX(Paste_Here!K$2:K$850, MATCH(B59, Paste_Here!A$2:A$850, 0))), INDEX(Paste_Here!K$2:K$850, MATCH(B59, Paste_Here!A$2:A$850, 0)), ""), ""), "")</f>
        <v/>
      </c>
      <c r="G59" s="66"/>
      <c r="H59" s="76" t="str">
        <f>IFERROR(IF(B59&lt;&gt;"", IF(ISTEXT(INDEX(Paste_Here!C$2:C$850, MATCH(B59, Paste_Here!A$2:A$850, 0))), INDEX(Paste_Here!C$2:C$850, MATCH(B59, Paste_Here!A$2:A$850, 0)), ""), ""), "")</f>
        <v/>
      </c>
      <c r="I59" s="66"/>
      <c r="J59" s="76" t="str">
        <f>IFERROR(IF(B59&lt;&gt;"", IF(ISNUMBER(SEARCH("s", LOWER(INDEX(Paste_Here!M$2:M$850, MATCH(B59, Paste_Here!A$2:A$850, 0))))), "Yes", IF(INDEX(Paste_Here!M$2:M$850, MATCH(B59, Paste_Here!A$2:A$850, 0))&lt;&gt;"", "No", "")), ""), "")</f>
        <v/>
      </c>
      <c r="K59" s="66"/>
      <c r="L59" s="76" t="str">
        <f>IFERROR(IF(B59&lt;&gt;"", IF(ISNUMBER(SEARCH("yes", LOWER(INDEX(Paste_Here!E$2:E$850, MATCH(B59, Paste_Here!A$2:A$850, 0))))), "Yes", IF(ISNUMBER(SEARCH("no", LOWER(INDEX(Paste_Here!E$2:E$850, MATCH(B59, Paste_Here!A$2:A$850, 0))))), "No", "")), ""), "")</f>
        <v/>
      </c>
      <c r="M59" s="66"/>
      <c r="N59" s="76" t="str">
        <f>IFERROR(IF(B59&lt;&gt;"", IF(ISNUMBER(SEARCH("yes", LOWER(INDEX(Paste_Here!F$2:F$850, MATCH(B59, Paste_Here!A$2:A$850, 0))))), "Yes", IF(ISNUMBER(SEARCH("no", LOWER(INDEX(Paste_Here!F$2:F$850, MATCH(B59, Paste_Here!A$2:A$850, 0))))), "No", "")), ""), "")</f>
        <v/>
      </c>
      <c r="O59" s="66"/>
      <c r="P59" s="76" t="str">
        <f>IFERROR(IF(B59&lt;&gt;"", IF(ISNUMBER(SEARCH("yes", LOWER(INDEX(Paste_Here!L$2:L$850, MATCH(B59, Paste_Here!A$2:A$850, 0))))), "Yes", IF(ISNUMBER(SEARCH("no", LOWER(INDEX(Paste_Here!L$2:L$850, MATCH(B59, Paste_Here!A$2:A$850, 0))))), "No", "")), ""), "")</f>
        <v/>
      </c>
      <c r="Q59" s="66"/>
      <c r="R59" s="76" t="str">
        <f>IFERROR(IF(B59&lt;&gt;"", IF(ISNUMBER(SEARCH("transitional 2", LOWER(INDEX(Paste_Here!D$2:D$850, MATCH(B59, Paste_Here!A$2:A$850, 0))))), "T2", IF(ISNUMBER(SEARCH("transitional 1", LOWER(INDEX(Paste_Here!D$2:D$850, MATCH(B59, Paste_Here!A$2:A$850, 0))))), "T1", IF(ISNUMBER(SEARCH("waived ell services", LOWER(INDEX(Paste_Here!D$2:D$850, MATCH(B59, Paste_Here!A$2:A$850, 0))))), "W", IF(ISNUMBER(SEARCH("english language learner", LOWER(INDEX(Paste_Here!D$2:D$850, MATCH(B59, Paste_Here!A$2:A$850, 0))))), "L", "")))), ""), "")</f>
        <v/>
      </c>
      <c r="S59" s="66"/>
      <c r="T59" s="76" t="str">
        <f>IFERROR(IF(B59&lt;&gt;"", IF(ISNUMBER(SEARCH("yes", LOWER(INDEX(Paste_Here!I$2:I$850, MATCH(B59, Paste_Here!A$2:A$850, 0))))), "Yes", IF(ISNUMBER(SEARCH("no", LOWER(INDEX(Paste_Here!I$2:I$850, MATCH(B59, Paste_Here!A$2:A$850, 0))))), "No", "")), ""), "")</f>
        <v/>
      </c>
      <c r="U59" s="66"/>
      <c r="V59" s="76" t="str">
        <f>IFERROR(IF(B59&lt;&gt;"", IF(ISTEXT(INDEX(Paste_Here!J$2:J$850, MATCH(B59, Paste_Here!A$2:A$850, 0))), VALUE(INDEX(Paste_Here!J$2:J$850, MATCH(B59, Paste_Here!A$2:A$850, 0))), ""), ""), "")</f>
        <v/>
      </c>
      <c r="W59" s="66"/>
      <c r="X59" s="66"/>
      <c r="Y59" s="76" t="str">
        <f t="shared" si="2"/>
        <v/>
      </c>
      <c r="Z59" s="66"/>
      <c r="AA59" s="76" t="str">
        <f>IFERROR(IF(B59&lt;&gt;"", IF(AND(INDEX(Paste_Here!AI$2:AI$850, MATCH(B59, Paste_Here!A$2:A$850, 0))&lt;&gt;"", ISNUMBER(VALUE(INDEX(Paste_Here!AI$2:AI$850, MATCH(B59, Paste_Here!A$2:A$850, 0))))), INDEX(Paste_Here!AI$2:AI$850, MATCH(B59, Paste_Here!A$2:A$850, 0)), ""), ""), "")</f>
        <v/>
      </c>
      <c r="AB59" s="66"/>
      <c r="AC59" s="76" t="str">
        <f>IFERROR(IF(B59&lt;&gt;"", IF(AND(INDEX(Paste_Here!AJ$2:AJ$850, MATCH(B59, Paste_Here!A$2:A$850, 0))&lt;&gt;"", ISNUMBER(VALUE(INDEX(Paste_Here!AJ$2:AJ$850, MATCH(B59, Paste_Here!A$2:A$850, 0))))), INDEX(Paste_Here!AJ$2:AJ$850, MATCH(B59, Paste_Here!A$2:A$850, 0)), ""), ""), "")</f>
        <v/>
      </c>
      <c r="AD59" s="66"/>
      <c r="AE59" s="76" t="str">
        <f>IFERROR(IF(B59&lt;&gt;"", IF(AND(INDEX(Paste_Here!AK$2:AK$850, MATCH(B59, Paste_Here!A$2:A$850, 0))&lt;&gt;"", ISNUMBER(VALUE(INDEX(Paste_Here!AK$2:AK$850, MATCH(B59, Paste_Here!A$2:A$850, 0))))), INDEX(Paste_Here!AK$2:AK$850, MATCH(B59, Paste_Here!A$2:A$850, 0)), ""), ""), "")</f>
        <v/>
      </c>
      <c r="AF59" s="66"/>
      <c r="AG59" s="76" t="str">
        <f>IFERROR(IF(B59&lt;&gt;"", IF(AND(INDEX(Paste_Here!AL$2:AL$850, MATCH(B59, Paste_Here!A$2:A$850, 0))&lt;&gt;"", ISNUMBER(VALUE(INDEX(Paste_Here!AL$2:AL$850, MATCH(B59, Paste_Here!A$2:A$850, 0))))), INDEX(Paste_Here!AL$2:AL$850, MATCH(B59, Paste_Here!A$2:A$850, 0)), ""), ""), "")</f>
        <v/>
      </c>
      <c r="AH59" s="66"/>
      <c r="AI59" s="76" t="str">
        <f>IFERROR(IF(B59&lt;&gt;"", IF(AND(INDEX(Paste_Here!AH$2:AH$850, MATCH(B59, Paste_Here!A$2:A$850, 0))&lt;&gt;"", ISNUMBER(VALUE(INDEX(Paste_Here!AH$2:AH$850, MATCH(B59, Paste_Here!A$2:A$850, 0))))), IF(VALUE(INDEX(Paste_Here!AH$2:AH$850, MATCH(B59, Paste_Here!A$2:A$850, 0)))=0, "", INDEX(Paste_Here!AH$2:AH$850, MATCH(B59, Paste_Here!A$2:A$850, 0))), ""), ""), "")</f>
        <v/>
      </c>
      <c r="AJ59" s="66"/>
      <c r="AK59" s="76" t="str">
        <f>IFERROR(IF(B59&lt;&gt;"", IF(AND(INDEX(Paste_Here!N$2:N$850, MATCH(B59, Paste_Here!A$2:A$850, 0))&lt;&gt;"", ISNUMBER(VALUE(INDEX(Paste_Here!N$2:N$850, MATCH(B59, Paste_Here!A$2:A$850, 0))))), INDEX(Paste_Here!N$2:N$850, MATCH(B59, Paste_Here!A$2:A$850, 0)), ""), ""), "")</f>
        <v/>
      </c>
      <c r="AL59" s="66"/>
      <c r="AM59" s="76" t="str">
        <f>IFERROR(IF(B59&lt;&gt;"", IF(AND(INDEX(Paste_Here!O$2:O$850, MATCH(B59, Paste_Here!A$2:A$850, 0))&lt;&gt;"", ISNUMBER(VALUE(INDEX(Paste_Here!O$2:O$850, MATCH(B59, Paste_Here!A$2:A$850, 0))))), INDEX(Paste_Here!O$2:O$850, MATCH(B59, Paste_Here!A$2:A$850, 0)), ""), ""), "")</f>
        <v/>
      </c>
      <c r="AN59" s="66"/>
      <c r="AO59" s="76"/>
      <c r="AP59" s="66"/>
      <c r="AQ59" s="76"/>
      <c r="AR59" s="66"/>
      <c r="AS59" s="76"/>
      <c r="AT59" s="66"/>
      <c r="AU59" s="66"/>
      <c r="AV59" s="76" t="str">
        <f t="shared" si="3"/>
        <v/>
      </c>
      <c r="AW59" s="66"/>
      <c r="AX59" s="76" t="str">
        <f>IFERROR(IF(B59&lt;&gt;"", IF(ISNUMBER(SEARCH("Revealed-Potential (Primary Focus)", LOWER(INDEX(Paste_Here!Z$2:Z$850, MATCH(B59, Paste_Here!A$2:A$850, 0))))), "Rev-Potential: Prim", IF(ISNUMBER(SEARCH("Revealed-Potential (Secondary Focus)", LOWER(INDEX(Paste_Here!Z$2:Z$850, MATCH(B59, Paste_Here!A$2:A$850, 0))))), "Rev-Potential: Sec", IF(ISNUMBER(SEARCH("Monitoring", LOWER(INDEX(Paste_Here!Z$2:Z$850, MATCH(B59, Paste_Here!A$2:A$850, 0))))), "Monitoring", IF(ISNUMBER(SEARCH("At-Promise (Secondary Focus)", LOWER(INDEX(Paste_Here!Z$2:Z$850, MATCH(B59, Paste_Here!A$2:A$850, 0))))), "At-Promise: Sec", IF(ISNUMBER(SEARCH("At-Promise (Primary Focus)", LOWER(INDEX(Paste_Here!Z$2:Z$850, MATCH(B59, Paste_Here!A$2:A$850, 0))))), "At-Promise: Prim", ""))))), ""), "")</f>
        <v/>
      </c>
      <c r="AY59" s="66"/>
      <c r="AZ59" s="76"/>
      <c r="BA59" s="66"/>
      <c r="BB59" s="76"/>
      <c r="BC59" s="66"/>
      <c r="BD59" s="76"/>
      <c r="BE59" s="66"/>
      <c r="BF59" s="76"/>
      <c r="BG59" s="66"/>
      <c r="BH59" s="76"/>
      <c r="BI59" s="66"/>
      <c r="BJ59" s="66"/>
      <c r="BK59" s="76" t="str">
        <f t="shared" si="4"/>
        <v/>
      </c>
      <c r="BL59" s="66"/>
      <c r="BM59" s="76" t="str">
        <f>IFERROR(IF(B59&lt;&gt;"", IF(AND(ISNUMBER(VALUE(SUBSTITUTE(SUBSTITUTE(Paste_Here!R59, "br", "-"), "L", ""))), VALUE(SUBSTITUTE(SUBSTITUTE(Paste_Here!R59, "br", "-"), "L", "")) &gt;= 1095), "Yes", IF(AND(ISNUMBER(VALUE(SUBSTITUTE(SUBSTITUTE(Paste_Here!R59, "br", "-"), "L", ""))), VALUE(SUBSTITUTE(SUBSTITUTE(Paste_Here!R59, "br", "-"), "L", "")) &lt;= 1094), "No", "")), ""), "")</f>
        <v/>
      </c>
      <c r="BN59" s="66"/>
      <c r="BO59" s="76" t="str">
        <f>IFERROR(IF(B59&lt;&gt;"", IF(COUNTIF(INDEX(Paste_Here!Y$2:AB$850, MATCH(B59, Paste_Here!A$2:A$850, 0), 0), "yes") &gt; 0, "Yes", IF(COUNTIF(INDEX(Paste_Here!Y$2:AB$850, MATCH(B59, Paste_Here!A$2:A$850, 0), 0), "no") &gt; 0, "No", "")), ""), "")</f>
        <v/>
      </c>
      <c r="BP59" s="66"/>
      <c r="BQ59" s="76" t="str">
        <f>IFERROR(IF(B59&lt;&gt;"", IF(AND(ISNUMBER(VALUE(SUBSTITUTE(SUBSTITUTE(Paste_Here!U59, "em", "-"), "q", ""))), VALUE(SUBSTITUTE(SUBSTITUTE(Paste_Here!U59, "em", "-"), "q", "")) &gt;= 910), "Yes", IF(AND(ISNUMBER(VALUE(SUBSTITUTE(SUBSTITUTE(Paste_Here!U59, "em", "-"), "q", ""))), VALUE(SUBSTITUTE(SUBSTITUTE(Paste_Here!U59, "em", "-"), "q", "")) &lt;= 909), "No", "")), ""), "")</f>
        <v/>
      </c>
      <c r="BR59" s="66"/>
      <c r="BS59" s="76" t="str">
        <f>IFERROR(IF(B59&lt;&gt;"", IF(AND(INDEX(Paste_Here!X$2:X$850, MATCH(B59, Paste_Here!A$2:A$850, 0))&lt;&gt;"", ISNUMBER(VALUE(INDEX(Paste_Here!X$2:X$850, MATCH(B59, Paste_Here!A$2:A$850, 0))))), INDEX(Paste_Here!X$2:X$850, MATCH(B59, Paste_Here!A$2:A$850, 0)), ""), ""), "")</f>
        <v/>
      </c>
      <c r="BT59" s="66"/>
      <c r="BU59" s="76" t="str">
        <f>IFERROR(IF(B59&lt;&gt;"", IF(ISNUMBER(VALUE(INDEX(Paste_Here!G$2:G$850, MATCH(B59, Paste_Here!A$2:A$850, 0)))), IF(VALUE(INDEX(Paste_Here!G$2:G$850, MATCH(B59, Paste_Here!A$2:A$850, 0)))=0, "No", IF(AND(VALUE(INDEX(Paste_Here!G$2:G$850, MATCH(B59, Paste_Here!A$2:A$850, 0)))&gt;=1, VALUE(INDEX(Paste_Here!G$2:G$850, MATCH(B59, Paste_Here!A$2:A$850, 0)))&lt;=4), VALUE(INDEX(Paste_Here!G$2:G$850, MATCH(B59, Paste_Here!A$2:A$850, 0))), "")), ""), ""), "")</f>
        <v/>
      </c>
      <c r="BV59" s="66"/>
      <c r="BW59" s="76" t="str">
        <f>IFERROR(IF(B59&lt;&gt;"", IF(ISNUMBER(VALUE(INDEX(Paste_Here!H$2:H$850, MATCH(B59, Paste_Here!A$2:A$850, 0)))), IF(VALUE(INDEX(Paste_Here!H$2:H$850, MATCH(B59, Paste_Here!A$2:A$850, 0)))=0, "No", IF(AND(VALUE(INDEX(Paste_Here!H$2:H$850, MATCH(B59, Paste_Here!A$2:A$850, 0)))&gt;=1, VALUE(INDEX(Paste_Here!H$2:H$850, MATCH(B59, Paste_Here!A$2:A$850, 0)))&lt;=4), VALUE(INDEX(Paste_Here!H$2:H$850, MATCH(B59, Paste_Here!A$2:A$850, 0))), "")), ""), ""), "")</f>
        <v/>
      </c>
      <c r="BX59" s="66"/>
      <c r="BY59" s="76"/>
      <c r="BZ59" s="66"/>
      <c r="CA59" s="76"/>
      <c r="CB59" s="66"/>
      <c r="CC59" s="66"/>
      <c r="CD59" s="76" t="str">
        <f t="shared" si="5"/>
        <v/>
      </c>
      <c r="CE59" s="66"/>
      <c r="CF59" s="76" t="str">
        <f>IFERROR(IF(B59&lt;&gt;"", IF(AND(INDEX(Paste_Here!P$2:P$850, MATCH(B59, Paste_Here!A$2:A$850, 0))&lt;&gt;"", ISNUMBER(VALUE(INDEX(Paste_Here!P$2:P$850, MATCH(B59, Paste_Here!A$2:A$850, 0))))), INDEX(Paste_Here!P$2:P$850, MATCH(B59, Paste_Here!A$2:A$850, 0)), ""), ""), "")</f>
        <v/>
      </c>
      <c r="CG59" s="66"/>
      <c r="CH59" s="76" t="str">
        <f>IFERROR(IF(B59&lt;&gt;"", IF(ISNUMBER(SEARCH("highrisk", LOWER(INDEX(Paste_Here!Q$2:Q$850, MATCH(B59, Paste_Here!A$2:A$850, 0))))), "High Risk", IF(ISNUMBER(SEARCH("lowrisk", LOWER(INDEX(Paste_Here!Q$2:Q$850, MATCH(B59, Paste_Here!A$2:A$850, 0))))), "Low Risk", IF(ISNUMBER(SEARCH("somerisk", LOWER(INDEX(Paste_Here!Q$2:Q$850, MATCH(B59, Paste_Here!A$2:A$850, 0))))), "Some Risk", ""))), ""), "")</f>
        <v/>
      </c>
      <c r="CI59" s="66"/>
      <c r="CJ59" s="76" t="str">
        <f>IFERROR(IF(B59&lt;&gt;"", IF(AND(INDEX(Paste_Here!AA$2:AA$850, MATCH(B59, Paste_Here!A$2:A$850, 0))&lt;&gt;"", ISNUMBER(VALUE(INDEX(Paste_Here!AA$2:AA$850, MATCH(B59, Paste_Here!A$2:A$850, 0))))), INDEX(Paste_Here!AA$2:AA$850, MATCH(B59, Paste_Here!A$2:A$850, 0)), ""), ""), "")</f>
        <v/>
      </c>
      <c r="CK59" s="66"/>
      <c r="CL59" s="76" t="str">
        <f>IFERROR(IF(B59&lt;&gt;"", IF(LOWER(INDEX(Paste_Here!AB$2:AB$850, MATCH(B59, Paste_Here!A$2:A$850, 0)))="approaching expectations", "Approaching", IF(LOWER(INDEX(Paste_Here!AB$2:AB$850, MATCH(B59, Paste_Here!A$2:A$850, 0)))="met expectations", "Met", IF(LOWER(INDEX(Paste_Here!AB$2:AB$850, MATCH(B59, Paste_Here!A$2:A$850, 0)))="exceeded expectations", "Exceeded", IF(LOWER(INDEX(Paste_Here!AB$2:AB$850, MATCH(B59, Paste_Here!A$2:A$850, 0)))="below expectations", "Below", "")))), ""), "")</f>
        <v/>
      </c>
      <c r="CM59" s="66"/>
      <c r="CN59" s="76" t="str">
        <f>IFERROR(IF(B59&lt;&gt;"", IF(AND(INDEX(Paste_Here!AC$2:AC$850, MATCH(B59, Paste_Here!A$2:A$850, 0))&lt;&gt;"", ISNUMBER(VALUE(INDEX(Paste_Here!AC$2:AC$850, MATCH(B59, Paste_Here!A$2:A$850, 0))))), INDEX(Paste_Here!AC$2:AC$850, MATCH(B59, Paste_Here!A$2:A$850, 0)), ""), ""), "")</f>
        <v/>
      </c>
      <c r="CO59" s="66"/>
      <c r="CP59" s="76"/>
      <c r="CQ59" s="66"/>
      <c r="CR59" s="76"/>
      <c r="CS59" s="66"/>
      <c r="CT59" s="76"/>
      <c r="CU59" s="66"/>
      <c r="CV59" s="76"/>
      <c r="CW59" s="66"/>
      <c r="CX59" s="76"/>
      <c r="CY59" s="66"/>
      <c r="CZ59" s="66"/>
      <c r="DA59" s="76" t="str">
        <f t="shared" si="6"/>
        <v/>
      </c>
      <c r="DB59" s="66"/>
      <c r="DC59" s="76" t="str">
        <f>IFERROR(IF(B59&lt;&gt;"", IF(AND(INDEX(Paste_Here!V$2:V$850, MATCH(B59, Paste_Here!A$2:A$850, 0))&lt;&gt;"", ISNUMBER(VALUE(INDEX(Paste_Here!V$2:V$850, MATCH(B59, Paste_Here!A$2:A$850, 0))))), INDEX(Paste_Here!V$2:V$850, MATCH(B59, Paste_Here!A$2:A$850, 0)), ""), ""), "")</f>
        <v/>
      </c>
      <c r="DD59" s="66"/>
      <c r="DE59" s="76" t="str">
        <f>IFERROR(IF(B59&lt;&gt;"", IF(ISNUMBER(SEARCH("highrisk", LOWER(INDEX(Paste_Here!W$2:W$850, MATCH(B59, Paste_Here!A$2:A$850, 0))))), "High Risk", IF(ISNUMBER(SEARCH("lowrisk", LOWER(INDEX(Paste_Here!W$2:W$850, MATCH(B59, Paste_Here!A$2:A$850, 0))))), "Low Risk", IF(ISNUMBER(SEARCH("somerisk", LOWER(INDEX(Paste_Here!W$2:W$850, MATCH(B59, Paste_Here!A$2:A$850, 0))))), "Some Risk", ""))), ""), "")</f>
        <v/>
      </c>
      <c r="DF59" s="66"/>
      <c r="DG59" s="76" t="str">
        <f>IFERROR(IF(B59&lt;&gt;"", IF(AND(INDEX(Paste_Here!S$2:S$850, MATCH(B59, Paste_Here!A$2:A$850, 0))&lt;&gt;"", ISNUMBER(VALUE(INDEX(Paste_Here!S$2:S$850, MATCH(B59, Paste_Here!A$2:A$850, 0))))), INDEX(Paste_Here!S$2:S$850, MATCH(B59, Paste_Here!A$2:A$850, 0)), ""), ""), "")</f>
        <v/>
      </c>
      <c r="DH59" s="66"/>
      <c r="DI59" s="76" t="str">
        <f>IFERROR(IF(B59&lt;&gt;"", IF(ISNUMBER(SEARCH("highrisk", LOWER(INDEX(Paste_Here!T$2:T$850, MATCH(B59, Paste_Here!A$2:A$850, 0))))), "High Risk", IF(ISNUMBER(SEARCH("lowrisk", LOWER(INDEX(Paste_Here!T$2:T$850, MATCH(B59, Paste_Here!A$2:A$850, 0))))), "Low Risk", IF(ISNUMBER(SEARCH("somerisk", LOWER(INDEX(Paste_Here!T$2:T$850, MATCH(B59, Paste_Here!A$2:A$850, 0))))), "Some Risk", ""))), ""), "")</f>
        <v/>
      </c>
      <c r="DJ59" s="66"/>
      <c r="DK59" s="76" t="str">
        <f>IFERROR(IF(B59&lt;&gt;"", IF(AND(INDEX(Paste_Here!AD$2:AD$850, MATCH(B59, Paste_Here!A$2:A$850, 0))&lt;&gt;"", ISNUMBER(VALUE(INDEX(Paste_Here!AD$2:AD$850, MATCH(B59, Paste_Here!A$2:A$850, 0))))), INDEX(Paste_Here!AD$2:AD$850, MATCH(B59, Paste_Here!A$2:A$850, 0)), ""), ""), "")</f>
        <v/>
      </c>
      <c r="DL59" s="66"/>
      <c r="DM59" s="76" t="str">
        <f>IFERROR(IF(B59&lt;&gt;"", IF(LOWER(INDEX(Paste_Here!AE$2:AE$850, MATCH(B59, Paste_Here!A$2:A$850, 0)))="approaching expectations", "Approaching", IF(LOWER(INDEX(Paste_Here!AE$2:AE$850, MATCH(B59, Paste_Here!A$2:A$850, 0)))="met expectations", "Met", IF(LOWER(INDEX(Paste_Here!AE$2:AE$850, MATCH(B59, Paste_Here!A$2:A$850, 0)))="exceeded expectations", "Exceeded", IF(LOWER(INDEX(Paste_Here!AE$2:AE$850, MATCH(B59, Paste_Here!A$2:A$850, 0)))="below expectations", "Below", "")))), ""), "")</f>
        <v/>
      </c>
      <c r="DN59" s="66"/>
      <c r="DO59" s="76"/>
      <c r="DP59" s="66"/>
      <c r="DQ59" s="76"/>
      <c r="DR59" s="66"/>
      <c r="DS59" s="76"/>
      <c r="DT59" s="66"/>
      <c r="DU59" s="76"/>
      <c r="DV59" s="66"/>
      <c r="DW59" s="66"/>
      <c r="DX59" s="76" t="str">
        <f t="shared" si="7"/>
        <v/>
      </c>
      <c r="DY59" s="66"/>
      <c r="DZ59" s="76"/>
      <c r="EA59" s="66"/>
      <c r="EB59" s="76"/>
      <c r="EC59" s="66"/>
      <c r="ED59" s="76" t="str">
        <f>IFERROR(IF(B59&lt;&gt;"", IF(AND(INDEX(Paste_Here!AF$2:AF$850, MATCH(B59, Paste_Here!A$2:A$850, 0))&lt;&gt;"", ISNUMBER(VALUE(INDEX(Paste_Here!AF$2:AF$850, MATCH(B59, Paste_Here!A$2:A$850, 0))))), INDEX(Paste_Here!AF$2:AF$850, MATCH(B59, Paste_Here!A$2:A$850, 0)), ""), ""), "")</f>
        <v/>
      </c>
      <c r="EE59" s="66"/>
      <c r="EF59" s="76"/>
      <c r="EG59" s="66"/>
      <c r="EH59" s="76"/>
      <c r="EI59" s="66"/>
      <c r="EJ59" s="76" t="str">
        <f>IFERROR(IF(B59&lt;&gt;"", IF(AND(INDEX(Paste_Here!AG$2:AG$850, MATCH(B59, Paste_Here!A$2:A$850, 0))&lt;&gt;"", ISNUMBER(VALUE(INDEX(Paste_Here!AG$2:AG$850, MATCH(B59, Paste_Here!A$2:A$850, 0))))), INDEX(Paste_Here!AG$2:AG$850, MATCH(B59, Paste_Here!A$2:A$850, 0)), ""), ""), "")</f>
        <v/>
      </c>
      <c r="EK59" s="66"/>
      <c r="EL59" s="76"/>
      <c r="EM59" s="66"/>
      <c r="EN59" s="76"/>
      <c r="EO59" s="66"/>
      <c r="EP59" s="76"/>
      <c r="EQ59" s="66"/>
      <c r="ER59" s="76"/>
      <c r="ES59" s="66"/>
      <c r="ET59" s="66"/>
      <c r="EU59" s="76"/>
      <c r="EV59" s="66"/>
      <c r="EW59" s="76"/>
      <c r="EX59" s="66"/>
      <c r="EY59" s="76"/>
      <c r="EZ59" s="66"/>
      <c r="FA59" s="76"/>
      <c r="FB59" s="66"/>
      <c r="FC59" s="76"/>
      <c r="FD59" s="66"/>
      <c r="FE59" s="76"/>
      <c r="FF59" s="66"/>
      <c r="FG59" s="76"/>
      <c r="FH59" s="66"/>
      <c r="FI59" s="76"/>
      <c r="FJ59" s="66"/>
      <c r="FK59" s="76"/>
      <c r="FL59" s="66"/>
      <c r="FM59" s="76"/>
      <c r="FN59" s="66"/>
      <c r="FO59" s="76"/>
      <c r="FP59" s="66"/>
      <c r="FQ59" s="76"/>
      <c r="FR59" s="66"/>
      <c r="FS59" s="76"/>
      <c r="FT59" s="66"/>
      <c r="FU59" s="76"/>
      <c r="FV59" s="66"/>
      <c r="FW59" s="76"/>
      <c r="FX59" s="66"/>
      <c r="FY59" s="76"/>
      <c r="FZ59" s="66"/>
      <c r="GA59" s="76"/>
      <c r="GB59" s="66"/>
      <c r="GC59" s="76"/>
      <c r="GD59" s="66"/>
      <c r="GE59" s="76"/>
      <c r="GF59" s="66"/>
      <c r="GG59" s="76"/>
      <c r="GH59" s="66"/>
      <c r="GI59" s="76"/>
      <c r="GJ59" s="66"/>
      <c r="GK59" s="76"/>
      <c r="GL59" s="66"/>
      <c r="GM59" s="76"/>
      <c r="GN59" s="66"/>
      <c r="GO59" s="76"/>
      <c r="GP59" s="66"/>
      <c r="GQ59" s="76"/>
      <c r="GR59" s="66"/>
      <c r="GS59" s="76"/>
      <c r="GT59" s="66"/>
      <c r="GU59" s="76"/>
      <c r="GV59" s="66"/>
      <c r="GW59" s="76"/>
      <c r="GX59" s="66"/>
      <c r="GY59" s="76"/>
      <c r="GZ59" s="66"/>
      <c r="HA59" s="76"/>
      <c r="HB59" s="66"/>
      <c r="HC59" s="76"/>
      <c r="HD59" s="66"/>
      <c r="HE59" s="76"/>
      <c r="HF59" s="66"/>
      <c r="HG59" s="76"/>
      <c r="HH59" s="66"/>
      <c r="HI59" s="76"/>
      <c r="HJ59" s="66"/>
      <c r="HK59" s="76"/>
      <c r="HL59" s="66"/>
      <c r="HM59" s="76"/>
      <c r="HN59" s="66"/>
      <c r="HO59" s="76"/>
      <c r="HP59" s="66"/>
      <c r="HQ59" s="76"/>
      <c r="HR59" s="66"/>
      <c r="HS59" s="76"/>
      <c r="HT59" s="66"/>
      <c r="HU59" s="76"/>
      <c r="HV59" s="66"/>
      <c r="HW59" s="76"/>
      <c r="HX59" s="66"/>
      <c r="HY59" s="76"/>
      <c r="HZ59" s="66"/>
      <c r="IA59" s="76"/>
      <c r="IB59" s="66"/>
      <c r="IC59" s="76"/>
      <c r="ID59" s="66"/>
      <c r="IE59" s="76"/>
      <c r="IF59" s="66"/>
      <c r="IG59" s="76"/>
      <c r="IH59" s="66"/>
      <c r="II59" s="76"/>
      <c r="IJ59" s="66"/>
      <c r="IK59" s="76"/>
      <c r="IL59" s="66"/>
      <c r="IM59" s="76"/>
      <c r="IN59" s="66"/>
      <c r="IO59" s="76"/>
      <c r="IP59" s="66"/>
      <c r="IQ59" s="76"/>
      <c r="IR59" s="66"/>
      <c r="IS59" s="76"/>
      <c r="IT59" s="66"/>
      <c r="IU59" s="76"/>
      <c r="IV59" s="66"/>
      <c r="IW59" s="76"/>
      <c r="IX59" s="66"/>
      <c r="IY59" s="76"/>
      <c r="IZ59" s="66"/>
      <c r="JA59" s="76"/>
      <c r="JB59" s="66"/>
      <c r="JC59" s="76"/>
      <c r="JD59" s="66"/>
      <c r="JE59" s="76"/>
      <c r="JF59" s="66"/>
      <c r="JG59" s="76"/>
      <c r="JH59" s="66"/>
      <c r="JI59" s="76"/>
      <c r="JJ59" s="66"/>
      <c r="JK59" s="76"/>
      <c r="JL59" s="66"/>
      <c r="JM59" s="76"/>
      <c r="JN59" s="66"/>
      <c r="JO59" s="76"/>
      <c r="JP59" s="66"/>
      <c r="JQ59" s="76"/>
      <c r="JR59" s="66"/>
      <c r="JS59" s="76"/>
      <c r="JT59" s="66"/>
      <c r="JU59" s="76"/>
      <c r="JV59" s="66"/>
      <c r="JW59" s="76"/>
      <c r="JX59" s="66"/>
      <c r="JY59" s="76"/>
      <c r="JZ59" s="66"/>
      <c r="KA59" s="76"/>
      <c r="KB59" s="66"/>
      <c r="KC59" s="76"/>
      <c r="KD59" s="66"/>
      <c r="KE59" s="76"/>
      <c r="KF59" s="66"/>
      <c r="KG59" s="76"/>
      <c r="KH59" s="66"/>
      <c r="KI59" s="76"/>
      <c r="KJ59" s="66"/>
      <c r="KK59" s="76"/>
      <c r="KL59" s="66"/>
      <c r="KM59" s="76"/>
      <c r="KN59" s="66"/>
      <c r="KO59" s="76"/>
      <c r="KP59" s="66"/>
      <c r="KQ59" s="76"/>
      <c r="KR59" s="66"/>
      <c r="KS59" s="76"/>
      <c r="KT59" s="66"/>
      <c r="KU59" s="76"/>
      <c r="KV59" s="66"/>
      <c r="KW59" s="76"/>
      <c r="KX59" s="66"/>
      <c r="KY59" s="76"/>
      <c r="KZ59" s="66"/>
      <c r="LA59" s="76"/>
      <c r="LB59" s="66"/>
      <c r="LC59" s="76"/>
      <c r="LD59" s="66"/>
      <c r="LE59" s="76"/>
      <c r="LF59" s="66"/>
      <c r="LG59" s="76"/>
      <c r="LH59" s="66"/>
      <c r="LI59" s="76"/>
      <c r="LJ59" s="66"/>
      <c r="LK59" s="76"/>
      <c r="LL59" s="66"/>
      <c r="LM59" s="76"/>
      <c r="LN59" s="66"/>
      <c r="LO59" s="76"/>
      <c r="LP59" s="66"/>
      <c r="LQ59" s="76"/>
      <c r="LR59" s="66"/>
      <c r="LS59" s="76"/>
      <c r="LT59" s="66"/>
      <c r="LU59" s="76"/>
      <c r="LV59" s="66"/>
      <c r="LW59" s="76"/>
      <c r="LX59" s="66"/>
      <c r="LY59" s="76"/>
      <c r="LZ59" s="66"/>
      <c r="MA59" s="76"/>
      <c r="MB59" s="66"/>
      <c r="MC59" s="76"/>
      <c r="MD59" s="66"/>
      <c r="MG59" s="1" t="str" cm="1">
        <f t="array" ref="MG59">IFERROR(INDEX(Paste_Here!$B$2:$B$850, MATCH(0, COUNTIF(MG$4:MG58, Paste_Here!$B$2:$B$850) + IF(Paste_Here!$B$2:$B$850="", 1, 0), 0)), "")</f>
        <v/>
      </c>
      <c r="MH59" s="1" t="str">
        <f>IF(MG59&lt;&gt;"", INDEX(Paste_Here!$A$2:$A$850, MATCH(MG59, Paste_Here!$B$2:$B$850, 0)), "")</f>
        <v/>
      </c>
      <c r="MI59" s="1" t="str">
        <f t="shared" si="8"/>
        <v/>
      </c>
      <c r="MJ59" s="1" t="str" cm="1">
        <f t="array" ref="MJ59">IFERROR(INDEX($MI$5:$MI$850, MATCH(SMALL(IF($MI$5:$MI$850&lt;&gt;"", COUNTIF($MI$5:$MI$850, "&lt;"&amp;$MI$5:$MI$850)+1), ROW()-ROW($MJ$5)+1), COUNTIF($MI$5:$MI$850, "&lt;"&amp;$MI$5:$MI$850)+1, 0)), "")</f>
        <v/>
      </c>
    </row>
    <row r="60" spans="1:348">
      <c r="A60" s="66"/>
      <c r="B60" s="76" t="str">
        <f t="shared" si="1"/>
        <v/>
      </c>
      <c r="C60" s="66"/>
      <c r="D60" s="76" t="str">
        <f>IFERROR(IF(B60&lt;&gt;"", IF(AND(INDEX(Paste_Here!B$2:B$850, MATCH(B60, Paste_Here!A$2:A$850, 0))&lt;&gt;"", ISNUMBER(VALUE(INDEX(Paste_Here!B$2:B$850, MATCH(B60, Paste_Here!A$2:A$850, 0))))), INDEX(Paste_Here!B$2:B$850, MATCH(B60, Paste_Here!A$2:A$850, 0)), ""), ""), "")</f>
        <v/>
      </c>
      <c r="E60" s="66"/>
      <c r="F60" s="76" t="str">
        <f>IFERROR(IF(B60&lt;&gt;"", IF(ISTEXT(INDEX(Paste_Here!K$2:K$850, MATCH(B60, Paste_Here!A$2:A$850, 0))), INDEX(Paste_Here!K$2:K$850, MATCH(B60, Paste_Here!A$2:A$850, 0)), ""), ""), "")</f>
        <v/>
      </c>
      <c r="G60" s="66"/>
      <c r="H60" s="76" t="str">
        <f>IFERROR(IF(B60&lt;&gt;"", IF(ISTEXT(INDEX(Paste_Here!C$2:C$850, MATCH(B60, Paste_Here!A$2:A$850, 0))), INDEX(Paste_Here!C$2:C$850, MATCH(B60, Paste_Here!A$2:A$850, 0)), ""), ""), "")</f>
        <v/>
      </c>
      <c r="I60" s="66"/>
      <c r="J60" s="76" t="str">
        <f>IFERROR(IF(B60&lt;&gt;"", IF(ISNUMBER(SEARCH("s", LOWER(INDEX(Paste_Here!M$2:M$850, MATCH(B60, Paste_Here!A$2:A$850, 0))))), "Yes", IF(INDEX(Paste_Here!M$2:M$850, MATCH(B60, Paste_Here!A$2:A$850, 0))&lt;&gt;"", "No", "")), ""), "")</f>
        <v/>
      </c>
      <c r="K60" s="66"/>
      <c r="L60" s="76" t="str">
        <f>IFERROR(IF(B60&lt;&gt;"", IF(ISNUMBER(SEARCH("yes", LOWER(INDEX(Paste_Here!E$2:E$850, MATCH(B60, Paste_Here!A$2:A$850, 0))))), "Yes", IF(ISNUMBER(SEARCH("no", LOWER(INDEX(Paste_Here!E$2:E$850, MATCH(B60, Paste_Here!A$2:A$850, 0))))), "No", "")), ""), "")</f>
        <v/>
      </c>
      <c r="M60" s="66"/>
      <c r="N60" s="76" t="str">
        <f>IFERROR(IF(B60&lt;&gt;"", IF(ISNUMBER(SEARCH("yes", LOWER(INDEX(Paste_Here!F$2:F$850, MATCH(B60, Paste_Here!A$2:A$850, 0))))), "Yes", IF(ISNUMBER(SEARCH("no", LOWER(INDEX(Paste_Here!F$2:F$850, MATCH(B60, Paste_Here!A$2:A$850, 0))))), "No", "")), ""), "")</f>
        <v/>
      </c>
      <c r="O60" s="66"/>
      <c r="P60" s="76" t="str">
        <f>IFERROR(IF(B60&lt;&gt;"", IF(ISNUMBER(SEARCH("yes", LOWER(INDEX(Paste_Here!L$2:L$850, MATCH(B60, Paste_Here!A$2:A$850, 0))))), "Yes", IF(ISNUMBER(SEARCH("no", LOWER(INDEX(Paste_Here!L$2:L$850, MATCH(B60, Paste_Here!A$2:A$850, 0))))), "No", "")), ""), "")</f>
        <v/>
      </c>
      <c r="Q60" s="66"/>
      <c r="R60" s="76" t="str">
        <f>IFERROR(IF(B60&lt;&gt;"", IF(ISNUMBER(SEARCH("transitional 2", LOWER(INDEX(Paste_Here!D$2:D$850, MATCH(B60, Paste_Here!A$2:A$850, 0))))), "T2", IF(ISNUMBER(SEARCH("transitional 1", LOWER(INDEX(Paste_Here!D$2:D$850, MATCH(B60, Paste_Here!A$2:A$850, 0))))), "T1", IF(ISNUMBER(SEARCH("waived ell services", LOWER(INDEX(Paste_Here!D$2:D$850, MATCH(B60, Paste_Here!A$2:A$850, 0))))), "W", IF(ISNUMBER(SEARCH("english language learner", LOWER(INDEX(Paste_Here!D$2:D$850, MATCH(B60, Paste_Here!A$2:A$850, 0))))), "L", "")))), ""), "")</f>
        <v/>
      </c>
      <c r="S60" s="66"/>
      <c r="T60" s="76" t="str">
        <f>IFERROR(IF(B60&lt;&gt;"", IF(ISNUMBER(SEARCH("yes", LOWER(INDEX(Paste_Here!I$2:I$850, MATCH(B60, Paste_Here!A$2:A$850, 0))))), "Yes", IF(ISNUMBER(SEARCH("no", LOWER(INDEX(Paste_Here!I$2:I$850, MATCH(B60, Paste_Here!A$2:A$850, 0))))), "No", "")), ""), "")</f>
        <v/>
      </c>
      <c r="U60" s="66"/>
      <c r="V60" s="76" t="str">
        <f>IFERROR(IF(B60&lt;&gt;"", IF(ISTEXT(INDEX(Paste_Here!J$2:J$850, MATCH(B60, Paste_Here!A$2:A$850, 0))), VALUE(INDEX(Paste_Here!J$2:J$850, MATCH(B60, Paste_Here!A$2:A$850, 0))), ""), ""), "")</f>
        <v/>
      </c>
      <c r="W60" s="66"/>
      <c r="X60" s="66"/>
      <c r="Y60" s="76" t="str">
        <f t="shared" si="2"/>
        <v/>
      </c>
      <c r="Z60" s="66"/>
      <c r="AA60" s="76" t="str">
        <f>IFERROR(IF(B60&lt;&gt;"", IF(AND(INDEX(Paste_Here!AI$2:AI$850, MATCH(B60, Paste_Here!A$2:A$850, 0))&lt;&gt;"", ISNUMBER(VALUE(INDEX(Paste_Here!AI$2:AI$850, MATCH(B60, Paste_Here!A$2:A$850, 0))))), INDEX(Paste_Here!AI$2:AI$850, MATCH(B60, Paste_Here!A$2:A$850, 0)), ""), ""), "")</f>
        <v/>
      </c>
      <c r="AB60" s="66"/>
      <c r="AC60" s="76" t="str">
        <f>IFERROR(IF(B60&lt;&gt;"", IF(AND(INDEX(Paste_Here!AJ$2:AJ$850, MATCH(B60, Paste_Here!A$2:A$850, 0))&lt;&gt;"", ISNUMBER(VALUE(INDEX(Paste_Here!AJ$2:AJ$850, MATCH(B60, Paste_Here!A$2:A$850, 0))))), INDEX(Paste_Here!AJ$2:AJ$850, MATCH(B60, Paste_Here!A$2:A$850, 0)), ""), ""), "")</f>
        <v/>
      </c>
      <c r="AD60" s="66"/>
      <c r="AE60" s="76" t="str">
        <f>IFERROR(IF(B60&lt;&gt;"", IF(AND(INDEX(Paste_Here!AK$2:AK$850, MATCH(B60, Paste_Here!A$2:A$850, 0))&lt;&gt;"", ISNUMBER(VALUE(INDEX(Paste_Here!AK$2:AK$850, MATCH(B60, Paste_Here!A$2:A$850, 0))))), INDEX(Paste_Here!AK$2:AK$850, MATCH(B60, Paste_Here!A$2:A$850, 0)), ""), ""), "")</f>
        <v/>
      </c>
      <c r="AF60" s="66"/>
      <c r="AG60" s="76" t="str">
        <f>IFERROR(IF(B60&lt;&gt;"", IF(AND(INDEX(Paste_Here!AL$2:AL$850, MATCH(B60, Paste_Here!A$2:A$850, 0))&lt;&gt;"", ISNUMBER(VALUE(INDEX(Paste_Here!AL$2:AL$850, MATCH(B60, Paste_Here!A$2:A$850, 0))))), INDEX(Paste_Here!AL$2:AL$850, MATCH(B60, Paste_Here!A$2:A$850, 0)), ""), ""), "")</f>
        <v/>
      </c>
      <c r="AH60" s="66"/>
      <c r="AI60" s="76" t="str">
        <f>IFERROR(IF(B60&lt;&gt;"", IF(AND(INDEX(Paste_Here!AH$2:AH$850, MATCH(B60, Paste_Here!A$2:A$850, 0))&lt;&gt;"", ISNUMBER(VALUE(INDEX(Paste_Here!AH$2:AH$850, MATCH(B60, Paste_Here!A$2:A$850, 0))))), IF(VALUE(INDEX(Paste_Here!AH$2:AH$850, MATCH(B60, Paste_Here!A$2:A$850, 0)))=0, "", INDEX(Paste_Here!AH$2:AH$850, MATCH(B60, Paste_Here!A$2:A$850, 0))), ""), ""), "")</f>
        <v/>
      </c>
      <c r="AJ60" s="66"/>
      <c r="AK60" s="76" t="str">
        <f>IFERROR(IF(B60&lt;&gt;"", IF(AND(INDEX(Paste_Here!N$2:N$850, MATCH(B60, Paste_Here!A$2:A$850, 0))&lt;&gt;"", ISNUMBER(VALUE(INDEX(Paste_Here!N$2:N$850, MATCH(B60, Paste_Here!A$2:A$850, 0))))), INDEX(Paste_Here!N$2:N$850, MATCH(B60, Paste_Here!A$2:A$850, 0)), ""), ""), "")</f>
        <v/>
      </c>
      <c r="AL60" s="66"/>
      <c r="AM60" s="76" t="str">
        <f>IFERROR(IF(B60&lt;&gt;"", IF(AND(INDEX(Paste_Here!O$2:O$850, MATCH(B60, Paste_Here!A$2:A$850, 0))&lt;&gt;"", ISNUMBER(VALUE(INDEX(Paste_Here!O$2:O$850, MATCH(B60, Paste_Here!A$2:A$850, 0))))), INDEX(Paste_Here!O$2:O$850, MATCH(B60, Paste_Here!A$2:A$850, 0)), ""), ""), "")</f>
        <v/>
      </c>
      <c r="AN60" s="66"/>
      <c r="AO60" s="76"/>
      <c r="AP60" s="66"/>
      <c r="AQ60" s="76"/>
      <c r="AR60" s="66"/>
      <c r="AS60" s="76"/>
      <c r="AT60" s="66"/>
      <c r="AU60" s="66"/>
      <c r="AV60" s="76" t="str">
        <f t="shared" si="3"/>
        <v/>
      </c>
      <c r="AW60" s="66"/>
      <c r="AX60" s="76" t="str">
        <f>IFERROR(IF(B60&lt;&gt;"", IF(ISNUMBER(SEARCH("Revealed-Potential (Primary Focus)", LOWER(INDEX(Paste_Here!Z$2:Z$850, MATCH(B60, Paste_Here!A$2:A$850, 0))))), "Rev-Potential: Prim", IF(ISNUMBER(SEARCH("Revealed-Potential (Secondary Focus)", LOWER(INDEX(Paste_Here!Z$2:Z$850, MATCH(B60, Paste_Here!A$2:A$850, 0))))), "Rev-Potential: Sec", IF(ISNUMBER(SEARCH("Monitoring", LOWER(INDEX(Paste_Here!Z$2:Z$850, MATCH(B60, Paste_Here!A$2:A$850, 0))))), "Monitoring", IF(ISNUMBER(SEARCH("At-Promise (Secondary Focus)", LOWER(INDEX(Paste_Here!Z$2:Z$850, MATCH(B60, Paste_Here!A$2:A$850, 0))))), "At-Promise: Sec", IF(ISNUMBER(SEARCH("At-Promise (Primary Focus)", LOWER(INDEX(Paste_Here!Z$2:Z$850, MATCH(B60, Paste_Here!A$2:A$850, 0))))), "At-Promise: Prim", ""))))), ""), "")</f>
        <v/>
      </c>
      <c r="AY60" s="66"/>
      <c r="AZ60" s="76"/>
      <c r="BA60" s="66"/>
      <c r="BB60" s="76"/>
      <c r="BC60" s="66"/>
      <c r="BD60" s="76"/>
      <c r="BE60" s="66"/>
      <c r="BF60" s="76"/>
      <c r="BG60" s="66"/>
      <c r="BH60" s="76"/>
      <c r="BI60" s="66"/>
      <c r="BJ60" s="66"/>
      <c r="BK60" s="76" t="str">
        <f t="shared" si="4"/>
        <v/>
      </c>
      <c r="BL60" s="66"/>
      <c r="BM60" s="76" t="str">
        <f>IFERROR(IF(B60&lt;&gt;"", IF(AND(ISNUMBER(VALUE(SUBSTITUTE(SUBSTITUTE(Paste_Here!R60, "br", "-"), "L", ""))), VALUE(SUBSTITUTE(SUBSTITUTE(Paste_Here!R60, "br", "-"), "L", "")) &gt;= 1095), "Yes", IF(AND(ISNUMBER(VALUE(SUBSTITUTE(SUBSTITUTE(Paste_Here!R60, "br", "-"), "L", ""))), VALUE(SUBSTITUTE(SUBSTITUTE(Paste_Here!R60, "br", "-"), "L", "")) &lt;= 1094), "No", "")), ""), "")</f>
        <v/>
      </c>
      <c r="BN60" s="66"/>
      <c r="BO60" s="76" t="str">
        <f>IFERROR(IF(B60&lt;&gt;"", IF(COUNTIF(INDEX(Paste_Here!Y$2:AB$850, MATCH(B60, Paste_Here!A$2:A$850, 0), 0), "yes") &gt; 0, "Yes", IF(COUNTIF(INDEX(Paste_Here!Y$2:AB$850, MATCH(B60, Paste_Here!A$2:A$850, 0), 0), "no") &gt; 0, "No", "")), ""), "")</f>
        <v/>
      </c>
      <c r="BP60" s="66"/>
      <c r="BQ60" s="76" t="str">
        <f>IFERROR(IF(B60&lt;&gt;"", IF(AND(ISNUMBER(VALUE(SUBSTITUTE(SUBSTITUTE(Paste_Here!U60, "em", "-"), "q", ""))), VALUE(SUBSTITUTE(SUBSTITUTE(Paste_Here!U60, "em", "-"), "q", "")) &gt;= 910), "Yes", IF(AND(ISNUMBER(VALUE(SUBSTITUTE(SUBSTITUTE(Paste_Here!U60, "em", "-"), "q", ""))), VALUE(SUBSTITUTE(SUBSTITUTE(Paste_Here!U60, "em", "-"), "q", "")) &lt;= 909), "No", "")), ""), "")</f>
        <v/>
      </c>
      <c r="BR60" s="66"/>
      <c r="BS60" s="76" t="str">
        <f>IFERROR(IF(B60&lt;&gt;"", IF(AND(INDEX(Paste_Here!X$2:X$850, MATCH(B60, Paste_Here!A$2:A$850, 0))&lt;&gt;"", ISNUMBER(VALUE(INDEX(Paste_Here!X$2:X$850, MATCH(B60, Paste_Here!A$2:A$850, 0))))), INDEX(Paste_Here!X$2:X$850, MATCH(B60, Paste_Here!A$2:A$850, 0)), ""), ""), "")</f>
        <v/>
      </c>
      <c r="BT60" s="66"/>
      <c r="BU60" s="76" t="str">
        <f>IFERROR(IF(B60&lt;&gt;"", IF(ISNUMBER(VALUE(INDEX(Paste_Here!G$2:G$850, MATCH(B60, Paste_Here!A$2:A$850, 0)))), IF(VALUE(INDEX(Paste_Here!G$2:G$850, MATCH(B60, Paste_Here!A$2:A$850, 0)))=0, "No", IF(AND(VALUE(INDEX(Paste_Here!G$2:G$850, MATCH(B60, Paste_Here!A$2:A$850, 0)))&gt;=1, VALUE(INDEX(Paste_Here!G$2:G$850, MATCH(B60, Paste_Here!A$2:A$850, 0)))&lt;=4), VALUE(INDEX(Paste_Here!G$2:G$850, MATCH(B60, Paste_Here!A$2:A$850, 0))), "")), ""), ""), "")</f>
        <v/>
      </c>
      <c r="BV60" s="66"/>
      <c r="BW60" s="76" t="str">
        <f>IFERROR(IF(B60&lt;&gt;"", IF(ISNUMBER(VALUE(INDEX(Paste_Here!H$2:H$850, MATCH(B60, Paste_Here!A$2:A$850, 0)))), IF(VALUE(INDEX(Paste_Here!H$2:H$850, MATCH(B60, Paste_Here!A$2:A$850, 0)))=0, "No", IF(AND(VALUE(INDEX(Paste_Here!H$2:H$850, MATCH(B60, Paste_Here!A$2:A$850, 0)))&gt;=1, VALUE(INDEX(Paste_Here!H$2:H$850, MATCH(B60, Paste_Here!A$2:A$850, 0)))&lt;=4), VALUE(INDEX(Paste_Here!H$2:H$850, MATCH(B60, Paste_Here!A$2:A$850, 0))), "")), ""), ""), "")</f>
        <v/>
      </c>
      <c r="BX60" s="66"/>
      <c r="BY60" s="76"/>
      <c r="BZ60" s="66"/>
      <c r="CA60" s="76"/>
      <c r="CB60" s="66"/>
      <c r="CC60" s="66"/>
      <c r="CD60" s="76" t="str">
        <f t="shared" si="5"/>
        <v/>
      </c>
      <c r="CE60" s="66"/>
      <c r="CF60" s="76" t="str">
        <f>IFERROR(IF(B60&lt;&gt;"", IF(AND(INDEX(Paste_Here!P$2:P$850, MATCH(B60, Paste_Here!A$2:A$850, 0))&lt;&gt;"", ISNUMBER(VALUE(INDEX(Paste_Here!P$2:P$850, MATCH(B60, Paste_Here!A$2:A$850, 0))))), INDEX(Paste_Here!P$2:P$850, MATCH(B60, Paste_Here!A$2:A$850, 0)), ""), ""), "")</f>
        <v/>
      </c>
      <c r="CG60" s="66"/>
      <c r="CH60" s="76" t="str">
        <f>IFERROR(IF(B60&lt;&gt;"", IF(ISNUMBER(SEARCH("highrisk", LOWER(INDEX(Paste_Here!Q$2:Q$850, MATCH(B60, Paste_Here!A$2:A$850, 0))))), "High Risk", IF(ISNUMBER(SEARCH("lowrisk", LOWER(INDEX(Paste_Here!Q$2:Q$850, MATCH(B60, Paste_Here!A$2:A$850, 0))))), "Low Risk", IF(ISNUMBER(SEARCH("somerisk", LOWER(INDEX(Paste_Here!Q$2:Q$850, MATCH(B60, Paste_Here!A$2:A$850, 0))))), "Some Risk", ""))), ""), "")</f>
        <v/>
      </c>
      <c r="CI60" s="66"/>
      <c r="CJ60" s="76" t="str">
        <f>IFERROR(IF(B60&lt;&gt;"", IF(AND(INDEX(Paste_Here!AA$2:AA$850, MATCH(B60, Paste_Here!A$2:A$850, 0))&lt;&gt;"", ISNUMBER(VALUE(INDEX(Paste_Here!AA$2:AA$850, MATCH(B60, Paste_Here!A$2:A$850, 0))))), INDEX(Paste_Here!AA$2:AA$850, MATCH(B60, Paste_Here!A$2:A$850, 0)), ""), ""), "")</f>
        <v/>
      </c>
      <c r="CK60" s="66"/>
      <c r="CL60" s="76" t="str">
        <f>IFERROR(IF(B60&lt;&gt;"", IF(LOWER(INDEX(Paste_Here!AB$2:AB$850, MATCH(B60, Paste_Here!A$2:A$850, 0)))="approaching expectations", "Approaching", IF(LOWER(INDEX(Paste_Here!AB$2:AB$850, MATCH(B60, Paste_Here!A$2:A$850, 0)))="met expectations", "Met", IF(LOWER(INDEX(Paste_Here!AB$2:AB$850, MATCH(B60, Paste_Here!A$2:A$850, 0)))="exceeded expectations", "Exceeded", IF(LOWER(INDEX(Paste_Here!AB$2:AB$850, MATCH(B60, Paste_Here!A$2:A$850, 0)))="below expectations", "Below", "")))), ""), "")</f>
        <v/>
      </c>
      <c r="CM60" s="66"/>
      <c r="CN60" s="76" t="str">
        <f>IFERROR(IF(B60&lt;&gt;"", IF(AND(INDEX(Paste_Here!AC$2:AC$850, MATCH(B60, Paste_Here!A$2:A$850, 0))&lt;&gt;"", ISNUMBER(VALUE(INDEX(Paste_Here!AC$2:AC$850, MATCH(B60, Paste_Here!A$2:A$850, 0))))), INDEX(Paste_Here!AC$2:AC$850, MATCH(B60, Paste_Here!A$2:A$850, 0)), ""), ""), "")</f>
        <v/>
      </c>
      <c r="CO60" s="66"/>
      <c r="CP60" s="76"/>
      <c r="CQ60" s="66"/>
      <c r="CR60" s="76"/>
      <c r="CS60" s="66"/>
      <c r="CT60" s="76"/>
      <c r="CU60" s="66"/>
      <c r="CV60" s="76"/>
      <c r="CW60" s="66"/>
      <c r="CX60" s="76"/>
      <c r="CY60" s="66"/>
      <c r="CZ60" s="66"/>
      <c r="DA60" s="76" t="str">
        <f t="shared" si="6"/>
        <v/>
      </c>
      <c r="DB60" s="66"/>
      <c r="DC60" s="76" t="str">
        <f>IFERROR(IF(B60&lt;&gt;"", IF(AND(INDEX(Paste_Here!V$2:V$850, MATCH(B60, Paste_Here!A$2:A$850, 0))&lt;&gt;"", ISNUMBER(VALUE(INDEX(Paste_Here!V$2:V$850, MATCH(B60, Paste_Here!A$2:A$850, 0))))), INDEX(Paste_Here!V$2:V$850, MATCH(B60, Paste_Here!A$2:A$850, 0)), ""), ""), "")</f>
        <v/>
      </c>
      <c r="DD60" s="66"/>
      <c r="DE60" s="76" t="str">
        <f>IFERROR(IF(B60&lt;&gt;"", IF(ISNUMBER(SEARCH("highrisk", LOWER(INDEX(Paste_Here!W$2:W$850, MATCH(B60, Paste_Here!A$2:A$850, 0))))), "High Risk", IF(ISNUMBER(SEARCH("lowrisk", LOWER(INDEX(Paste_Here!W$2:W$850, MATCH(B60, Paste_Here!A$2:A$850, 0))))), "Low Risk", IF(ISNUMBER(SEARCH("somerisk", LOWER(INDEX(Paste_Here!W$2:W$850, MATCH(B60, Paste_Here!A$2:A$850, 0))))), "Some Risk", ""))), ""), "")</f>
        <v/>
      </c>
      <c r="DF60" s="66"/>
      <c r="DG60" s="76" t="str">
        <f>IFERROR(IF(B60&lt;&gt;"", IF(AND(INDEX(Paste_Here!S$2:S$850, MATCH(B60, Paste_Here!A$2:A$850, 0))&lt;&gt;"", ISNUMBER(VALUE(INDEX(Paste_Here!S$2:S$850, MATCH(B60, Paste_Here!A$2:A$850, 0))))), INDEX(Paste_Here!S$2:S$850, MATCH(B60, Paste_Here!A$2:A$850, 0)), ""), ""), "")</f>
        <v/>
      </c>
      <c r="DH60" s="66"/>
      <c r="DI60" s="76" t="str">
        <f>IFERROR(IF(B60&lt;&gt;"", IF(ISNUMBER(SEARCH("highrisk", LOWER(INDEX(Paste_Here!T$2:T$850, MATCH(B60, Paste_Here!A$2:A$850, 0))))), "High Risk", IF(ISNUMBER(SEARCH("lowrisk", LOWER(INDEX(Paste_Here!T$2:T$850, MATCH(B60, Paste_Here!A$2:A$850, 0))))), "Low Risk", IF(ISNUMBER(SEARCH("somerisk", LOWER(INDEX(Paste_Here!T$2:T$850, MATCH(B60, Paste_Here!A$2:A$850, 0))))), "Some Risk", ""))), ""), "")</f>
        <v/>
      </c>
      <c r="DJ60" s="66"/>
      <c r="DK60" s="76" t="str">
        <f>IFERROR(IF(B60&lt;&gt;"", IF(AND(INDEX(Paste_Here!AD$2:AD$850, MATCH(B60, Paste_Here!A$2:A$850, 0))&lt;&gt;"", ISNUMBER(VALUE(INDEX(Paste_Here!AD$2:AD$850, MATCH(B60, Paste_Here!A$2:A$850, 0))))), INDEX(Paste_Here!AD$2:AD$850, MATCH(B60, Paste_Here!A$2:A$850, 0)), ""), ""), "")</f>
        <v/>
      </c>
      <c r="DL60" s="66"/>
      <c r="DM60" s="76" t="str">
        <f>IFERROR(IF(B60&lt;&gt;"", IF(LOWER(INDEX(Paste_Here!AE$2:AE$850, MATCH(B60, Paste_Here!A$2:A$850, 0)))="approaching expectations", "Approaching", IF(LOWER(INDEX(Paste_Here!AE$2:AE$850, MATCH(B60, Paste_Here!A$2:A$850, 0)))="met expectations", "Met", IF(LOWER(INDEX(Paste_Here!AE$2:AE$850, MATCH(B60, Paste_Here!A$2:A$850, 0)))="exceeded expectations", "Exceeded", IF(LOWER(INDEX(Paste_Here!AE$2:AE$850, MATCH(B60, Paste_Here!A$2:A$850, 0)))="below expectations", "Below", "")))), ""), "")</f>
        <v/>
      </c>
      <c r="DN60" s="66"/>
      <c r="DO60" s="76"/>
      <c r="DP60" s="66"/>
      <c r="DQ60" s="76"/>
      <c r="DR60" s="66"/>
      <c r="DS60" s="76"/>
      <c r="DT60" s="66"/>
      <c r="DU60" s="76"/>
      <c r="DV60" s="66"/>
      <c r="DW60" s="66"/>
      <c r="DX60" s="76" t="str">
        <f t="shared" si="7"/>
        <v/>
      </c>
      <c r="DY60" s="66"/>
      <c r="DZ60" s="76"/>
      <c r="EA60" s="66"/>
      <c r="EB60" s="76"/>
      <c r="EC60" s="66"/>
      <c r="ED60" s="76" t="str">
        <f>IFERROR(IF(B60&lt;&gt;"", IF(AND(INDEX(Paste_Here!AF$2:AF$850, MATCH(B60, Paste_Here!A$2:A$850, 0))&lt;&gt;"", ISNUMBER(VALUE(INDEX(Paste_Here!AF$2:AF$850, MATCH(B60, Paste_Here!A$2:A$850, 0))))), INDEX(Paste_Here!AF$2:AF$850, MATCH(B60, Paste_Here!A$2:A$850, 0)), ""), ""), "")</f>
        <v/>
      </c>
      <c r="EE60" s="66"/>
      <c r="EF60" s="76"/>
      <c r="EG60" s="66"/>
      <c r="EH60" s="76"/>
      <c r="EI60" s="66"/>
      <c r="EJ60" s="76" t="str">
        <f>IFERROR(IF(B60&lt;&gt;"", IF(AND(INDEX(Paste_Here!AG$2:AG$850, MATCH(B60, Paste_Here!A$2:A$850, 0))&lt;&gt;"", ISNUMBER(VALUE(INDEX(Paste_Here!AG$2:AG$850, MATCH(B60, Paste_Here!A$2:A$850, 0))))), INDEX(Paste_Here!AG$2:AG$850, MATCH(B60, Paste_Here!A$2:A$850, 0)), ""), ""), "")</f>
        <v/>
      </c>
      <c r="EK60" s="66"/>
      <c r="EL60" s="76"/>
      <c r="EM60" s="66"/>
      <c r="EN60" s="76"/>
      <c r="EO60" s="66"/>
      <c r="EP60" s="76"/>
      <c r="EQ60" s="66"/>
      <c r="ER60" s="76"/>
      <c r="ES60" s="66"/>
      <c r="ET60" s="66"/>
      <c r="EU60" s="76"/>
      <c r="EV60" s="66"/>
      <c r="EW60" s="76"/>
      <c r="EX60" s="66"/>
      <c r="EY60" s="76"/>
      <c r="EZ60" s="66"/>
      <c r="FA60" s="76"/>
      <c r="FB60" s="66"/>
      <c r="FC60" s="76"/>
      <c r="FD60" s="66"/>
      <c r="FE60" s="76"/>
      <c r="FF60" s="66"/>
      <c r="FG60" s="76"/>
      <c r="FH60" s="66"/>
      <c r="FI60" s="76"/>
      <c r="FJ60" s="66"/>
      <c r="FK60" s="76"/>
      <c r="FL60" s="66"/>
      <c r="FM60" s="76"/>
      <c r="FN60" s="66"/>
      <c r="FO60" s="76"/>
      <c r="FP60" s="66"/>
      <c r="FQ60" s="76"/>
      <c r="FR60" s="66"/>
      <c r="FS60" s="76"/>
      <c r="FT60" s="66"/>
      <c r="FU60" s="76"/>
      <c r="FV60" s="66"/>
      <c r="FW60" s="76"/>
      <c r="FX60" s="66"/>
      <c r="FY60" s="76"/>
      <c r="FZ60" s="66"/>
      <c r="GA60" s="76"/>
      <c r="GB60" s="66"/>
      <c r="GC60" s="76"/>
      <c r="GD60" s="66"/>
      <c r="GE60" s="76"/>
      <c r="GF60" s="66"/>
      <c r="GG60" s="76"/>
      <c r="GH60" s="66"/>
      <c r="GI60" s="76"/>
      <c r="GJ60" s="66"/>
      <c r="GK60" s="76"/>
      <c r="GL60" s="66"/>
      <c r="GM60" s="76"/>
      <c r="GN60" s="66"/>
      <c r="GO60" s="76"/>
      <c r="GP60" s="66"/>
      <c r="GQ60" s="76"/>
      <c r="GR60" s="66"/>
      <c r="GS60" s="76"/>
      <c r="GT60" s="66"/>
      <c r="GU60" s="76"/>
      <c r="GV60" s="66"/>
      <c r="GW60" s="76"/>
      <c r="GX60" s="66"/>
      <c r="GY60" s="76"/>
      <c r="GZ60" s="66"/>
      <c r="HA60" s="76"/>
      <c r="HB60" s="66"/>
      <c r="HC60" s="76"/>
      <c r="HD60" s="66"/>
      <c r="HE60" s="76"/>
      <c r="HF60" s="66"/>
      <c r="HG60" s="76"/>
      <c r="HH60" s="66"/>
      <c r="HI60" s="76"/>
      <c r="HJ60" s="66"/>
      <c r="HK60" s="76"/>
      <c r="HL60" s="66"/>
      <c r="HM60" s="76"/>
      <c r="HN60" s="66"/>
      <c r="HO60" s="76"/>
      <c r="HP60" s="66"/>
      <c r="HQ60" s="76"/>
      <c r="HR60" s="66"/>
      <c r="HS60" s="76"/>
      <c r="HT60" s="66"/>
      <c r="HU60" s="76"/>
      <c r="HV60" s="66"/>
      <c r="HW60" s="76"/>
      <c r="HX60" s="66"/>
      <c r="HY60" s="76"/>
      <c r="HZ60" s="66"/>
      <c r="IA60" s="76"/>
      <c r="IB60" s="66"/>
      <c r="IC60" s="76"/>
      <c r="ID60" s="66"/>
      <c r="IE60" s="76"/>
      <c r="IF60" s="66"/>
      <c r="IG60" s="76"/>
      <c r="IH60" s="66"/>
      <c r="II60" s="76"/>
      <c r="IJ60" s="66"/>
      <c r="IK60" s="76"/>
      <c r="IL60" s="66"/>
      <c r="IM60" s="76"/>
      <c r="IN60" s="66"/>
      <c r="IO60" s="76"/>
      <c r="IP60" s="66"/>
      <c r="IQ60" s="76"/>
      <c r="IR60" s="66"/>
      <c r="IS60" s="76"/>
      <c r="IT60" s="66"/>
      <c r="IU60" s="76"/>
      <c r="IV60" s="66"/>
      <c r="IW60" s="76"/>
      <c r="IX60" s="66"/>
      <c r="IY60" s="76"/>
      <c r="IZ60" s="66"/>
      <c r="JA60" s="76"/>
      <c r="JB60" s="66"/>
      <c r="JC60" s="76"/>
      <c r="JD60" s="66"/>
      <c r="JE60" s="76"/>
      <c r="JF60" s="66"/>
      <c r="JG60" s="76"/>
      <c r="JH60" s="66"/>
      <c r="JI60" s="76"/>
      <c r="JJ60" s="66"/>
      <c r="JK60" s="76"/>
      <c r="JL60" s="66"/>
      <c r="JM60" s="76"/>
      <c r="JN60" s="66"/>
      <c r="JO60" s="76"/>
      <c r="JP60" s="66"/>
      <c r="JQ60" s="76"/>
      <c r="JR60" s="66"/>
      <c r="JS60" s="76"/>
      <c r="JT60" s="66"/>
      <c r="JU60" s="76"/>
      <c r="JV60" s="66"/>
      <c r="JW60" s="76"/>
      <c r="JX60" s="66"/>
      <c r="JY60" s="76"/>
      <c r="JZ60" s="66"/>
      <c r="KA60" s="76"/>
      <c r="KB60" s="66"/>
      <c r="KC60" s="76"/>
      <c r="KD60" s="66"/>
      <c r="KE60" s="76"/>
      <c r="KF60" s="66"/>
      <c r="KG60" s="76"/>
      <c r="KH60" s="66"/>
      <c r="KI60" s="76"/>
      <c r="KJ60" s="66"/>
      <c r="KK60" s="76"/>
      <c r="KL60" s="66"/>
      <c r="KM60" s="76"/>
      <c r="KN60" s="66"/>
      <c r="KO60" s="76"/>
      <c r="KP60" s="66"/>
      <c r="KQ60" s="76"/>
      <c r="KR60" s="66"/>
      <c r="KS60" s="76"/>
      <c r="KT60" s="66"/>
      <c r="KU60" s="76"/>
      <c r="KV60" s="66"/>
      <c r="KW60" s="76"/>
      <c r="KX60" s="66"/>
      <c r="KY60" s="76"/>
      <c r="KZ60" s="66"/>
      <c r="LA60" s="76"/>
      <c r="LB60" s="66"/>
      <c r="LC60" s="76"/>
      <c r="LD60" s="66"/>
      <c r="LE60" s="76"/>
      <c r="LF60" s="66"/>
      <c r="LG60" s="76"/>
      <c r="LH60" s="66"/>
      <c r="LI60" s="76"/>
      <c r="LJ60" s="66"/>
      <c r="LK60" s="76"/>
      <c r="LL60" s="66"/>
      <c r="LM60" s="76"/>
      <c r="LN60" s="66"/>
      <c r="LO60" s="76"/>
      <c r="LP60" s="66"/>
      <c r="LQ60" s="76"/>
      <c r="LR60" s="66"/>
      <c r="LS60" s="76"/>
      <c r="LT60" s="66"/>
      <c r="LU60" s="76"/>
      <c r="LV60" s="66"/>
      <c r="LW60" s="76"/>
      <c r="LX60" s="66"/>
      <c r="LY60" s="76"/>
      <c r="LZ60" s="66"/>
      <c r="MA60" s="76"/>
      <c r="MB60" s="66"/>
      <c r="MC60" s="76"/>
      <c r="MD60" s="66"/>
      <c r="MG60" s="1" t="str" cm="1">
        <f t="array" ref="MG60">IFERROR(INDEX(Paste_Here!$B$2:$B$850, MATCH(0, COUNTIF(MG$4:MG59, Paste_Here!$B$2:$B$850) + IF(Paste_Here!$B$2:$B$850="", 1, 0), 0)), "")</f>
        <v/>
      </c>
      <c r="MH60" s="1" t="str">
        <f>IF(MG60&lt;&gt;"", INDEX(Paste_Here!$A$2:$A$850, MATCH(MG60, Paste_Here!$B$2:$B$850, 0)), "")</f>
        <v/>
      </c>
      <c r="MI60" s="1" t="str">
        <f t="shared" si="8"/>
        <v/>
      </c>
      <c r="MJ60" s="1" t="str" cm="1">
        <f t="array" ref="MJ60">IFERROR(INDEX($MI$5:$MI$850, MATCH(SMALL(IF($MI$5:$MI$850&lt;&gt;"", COUNTIF($MI$5:$MI$850, "&lt;"&amp;$MI$5:$MI$850)+1), ROW()-ROW($MJ$5)+1), COUNTIF($MI$5:$MI$850, "&lt;"&amp;$MI$5:$MI$850)+1, 0)), "")</f>
        <v/>
      </c>
    </row>
    <row r="61" spans="1:348">
      <c r="A61" s="66"/>
      <c r="B61" s="76" t="str">
        <f t="shared" si="1"/>
        <v/>
      </c>
      <c r="C61" s="66"/>
      <c r="D61" s="76" t="str">
        <f>IFERROR(IF(B61&lt;&gt;"", IF(AND(INDEX(Paste_Here!B$2:B$850, MATCH(B61, Paste_Here!A$2:A$850, 0))&lt;&gt;"", ISNUMBER(VALUE(INDEX(Paste_Here!B$2:B$850, MATCH(B61, Paste_Here!A$2:A$850, 0))))), INDEX(Paste_Here!B$2:B$850, MATCH(B61, Paste_Here!A$2:A$850, 0)), ""), ""), "")</f>
        <v/>
      </c>
      <c r="E61" s="66"/>
      <c r="F61" s="76" t="str">
        <f>IFERROR(IF(B61&lt;&gt;"", IF(ISTEXT(INDEX(Paste_Here!K$2:K$850, MATCH(B61, Paste_Here!A$2:A$850, 0))), INDEX(Paste_Here!K$2:K$850, MATCH(B61, Paste_Here!A$2:A$850, 0)), ""), ""), "")</f>
        <v/>
      </c>
      <c r="G61" s="66"/>
      <c r="H61" s="76" t="str">
        <f>IFERROR(IF(B61&lt;&gt;"", IF(ISTEXT(INDEX(Paste_Here!C$2:C$850, MATCH(B61, Paste_Here!A$2:A$850, 0))), INDEX(Paste_Here!C$2:C$850, MATCH(B61, Paste_Here!A$2:A$850, 0)), ""), ""), "")</f>
        <v/>
      </c>
      <c r="I61" s="66"/>
      <c r="J61" s="76" t="str">
        <f>IFERROR(IF(B61&lt;&gt;"", IF(ISNUMBER(SEARCH("s", LOWER(INDEX(Paste_Here!M$2:M$850, MATCH(B61, Paste_Here!A$2:A$850, 0))))), "Yes", IF(INDEX(Paste_Here!M$2:M$850, MATCH(B61, Paste_Here!A$2:A$850, 0))&lt;&gt;"", "No", "")), ""), "")</f>
        <v/>
      </c>
      <c r="K61" s="66"/>
      <c r="L61" s="76" t="str">
        <f>IFERROR(IF(B61&lt;&gt;"", IF(ISNUMBER(SEARCH("yes", LOWER(INDEX(Paste_Here!E$2:E$850, MATCH(B61, Paste_Here!A$2:A$850, 0))))), "Yes", IF(ISNUMBER(SEARCH("no", LOWER(INDEX(Paste_Here!E$2:E$850, MATCH(B61, Paste_Here!A$2:A$850, 0))))), "No", "")), ""), "")</f>
        <v/>
      </c>
      <c r="M61" s="66"/>
      <c r="N61" s="76" t="str">
        <f>IFERROR(IF(B61&lt;&gt;"", IF(ISNUMBER(SEARCH("yes", LOWER(INDEX(Paste_Here!F$2:F$850, MATCH(B61, Paste_Here!A$2:A$850, 0))))), "Yes", IF(ISNUMBER(SEARCH("no", LOWER(INDEX(Paste_Here!F$2:F$850, MATCH(B61, Paste_Here!A$2:A$850, 0))))), "No", "")), ""), "")</f>
        <v/>
      </c>
      <c r="O61" s="66"/>
      <c r="P61" s="76" t="str">
        <f>IFERROR(IF(B61&lt;&gt;"", IF(ISNUMBER(SEARCH("yes", LOWER(INDEX(Paste_Here!L$2:L$850, MATCH(B61, Paste_Here!A$2:A$850, 0))))), "Yes", IF(ISNUMBER(SEARCH("no", LOWER(INDEX(Paste_Here!L$2:L$850, MATCH(B61, Paste_Here!A$2:A$850, 0))))), "No", "")), ""), "")</f>
        <v/>
      </c>
      <c r="Q61" s="66"/>
      <c r="R61" s="76" t="str">
        <f>IFERROR(IF(B61&lt;&gt;"", IF(ISNUMBER(SEARCH("transitional 2", LOWER(INDEX(Paste_Here!D$2:D$850, MATCH(B61, Paste_Here!A$2:A$850, 0))))), "T2", IF(ISNUMBER(SEARCH("transitional 1", LOWER(INDEX(Paste_Here!D$2:D$850, MATCH(B61, Paste_Here!A$2:A$850, 0))))), "T1", IF(ISNUMBER(SEARCH("waived ell services", LOWER(INDEX(Paste_Here!D$2:D$850, MATCH(B61, Paste_Here!A$2:A$850, 0))))), "W", IF(ISNUMBER(SEARCH("english language learner", LOWER(INDEX(Paste_Here!D$2:D$850, MATCH(B61, Paste_Here!A$2:A$850, 0))))), "L", "")))), ""), "")</f>
        <v/>
      </c>
      <c r="S61" s="66"/>
      <c r="T61" s="76" t="str">
        <f>IFERROR(IF(B61&lt;&gt;"", IF(ISNUMBER(SEARCH("yes", LOWER(INDEX(Paste_Here!I$2:I$850, MATCH(B61, Paste_Here!A$2:A$850, 0))))), "Yes", IF(ISNUMBER(SEARCH("no", LOWER(INDEX(Paste_Here!I$2:I$850, MATCH(B61, Paste_Here!A$2:A$850, 0))))), "No", "")), ""), "")</f>
        <v/>
      </c>
      <c r="U61" s="66"/>
      <c r="V61" s="76" t="str">
        <f>IFERROR(IF(B61&lt;&gt;"", IF(ISTEXT(INDEX(Paste_Here!J$2:J$850, MATCH(B61, Paste_Here!A$2:A$850, 0))), VALUE(INDEX(Paste_Here!J$2:J$850, MATCH(B61, Paste_Here!A$2:A$850, 0))), ""), ""), "")</f>
        <v/>
      </c>
      <c r="W61" s="66"/>
      <c r="X61" s="66"/>
      <c r="Y61" s="76" t="str">
        <f t="shared" si="2"/>
        <v/>
      </c>
      <c r="Z61" s="66"/>
      <c r="AA61" s="76" t="str">
        <f>IFERROR(IF(B61&lt;&gt;"", IF(AND(INDEX(Paste_Here!AI$2:AI$850, MATCH(B61, Paste_Here!A$2:A$850, 0))&lt;&gt;"", ISNUMBER(VALUE(INDEX(Paste_Here!AI$2:AI$850, MATCH(B61, Paste_Here!A$2:A$850, 0))))), INDEX(Paste_Here!AI$2:AI$850, MATCH(B61, Paste_Here!A$2:A$850, 0)), ""), ""), "")</f>
        <v/>
      </c>
      <c r="AB61" s="66"/>
      <c r="AC61" s="76" t="str">
        <f>IFERROR(IF(B61&lt;&gt;"", IF(AND(INDEX(Paste_Here!AJ$2:AJ$850, MATCH(B61, Paste_Here!A$2:A$850, 0))&lt;&gt;"", ISNUMBER(VALUE(INDEX(Paste_Here!AJ$2:AJ$850, MATCH(B61, Paste_Here!A$2:A$850, 0))))), INDEX(Paste_Here!AJ$2:AJ$850, MATCH(B61, Paste_Here!A$2:A$850, 0)), ""), ""), "")</f>
        <v/>
      </c>
      <c r="AD61" s="66"/>
      <c r="AE61" s="76" t="str">
        <f>IFERROR(IF(B61&lt;&gt;"", IF(AND(INDEX(Paste_Here!AK$2:AK$850, MATCH(B61, Paste_Here!A$2:A$850, 0))&lt;&gt;"", ISNUMBER(VALUE(INDEX(Paste_Here!AK$2:AK$850, MATCH(B61, Paste_Here!A$2:A$850, 0))))), INDEX(Paste_Here!AK$2:AK$850, MATCH(B61, Paste_Here!A$2:A$850, 0)), ""), ""), "")</f>
        <v/>
      </c>
      <c r="AF61" s="66"/>
      <c r="AG61" s="76" t="str">
        <f>IFERROR(IF(B61&lt;&gt;"", IF(AND(INDEX(Paste_Here!AL$2:AL$850, MATCH(B61, Paste_Here!A$2:A$850, 0))&lt;&gt;"", ISNUMBER(VALUE(INDEX(Paste_Here!AL$2:AL$850, MATCH(B61, Paste_Here!A$2:A$850, 0))))), INDEX(Paste_Here!AL$2:AL$850, MATCH(B61, Paste_Here!A$2:A$850, 0)), ""), ""), "")</f>
        <v/>
      </c>
      <c r="AH61" s="66"/>
      <c r="AI61" s="76" t="str">
        <f>IFERROR(IF(B61&lt;&gt;"", IF(AND(INDEX(Paste_Here!AH$2:AH$850, MATCH(B61, Paste_Here!A$2:A$850, 0))&lt;&gt;"", ISNUMBER(VALUE(INDEX(Paste_Here!AH$2:AH$850, MATCH(B61, Paste_Here!A$2:A$850, 0))))), IF(VALUE(INDEX(Paste_Here!AH$2:AH$850, MATCH(B61, Paste_Here!A$2:A$850, 0)))=0, "", INDEX(Paste_Here!AH$2:AH$850, MATCH(B61, Paste_Here!A$2:A$850, 0))), ""), ""), "")</f>
        <v/>
      </c>
      <c r="AJ61" s="66"/>
      <c r="AK61" s="76" t="str">
        <f>IFERROR(IF(B61&lt;&gt;"", IF(AND(INDEX(Paste_Here!N$2:N$850, MATCH(B61, Paste_Here!A$2:A$850, 0))&lt;&gt;"", ISNUMBER(VALUE(INDEX(Paste_Here!N$2:N$850, MATCH(B61, Paste_Here!A$2:A$850, 0))))), INDEX(Paste_Here!N$2:N$850, MATCH(B61, Paste_Here!A$2:A$850, 0)), ""), ""), "")</f>
        <v/>
      </c>
      <c r="AL61" s="66"/>
      <c r="AM61" s="76" t="str">
        <f>IFERROR(IF(B61&lt;&gt;"", IF(AND(INDEX(Paste_Here!O$2:O$850, MATCH(B61, Paste_Here!A$2:A$850, 0))&lt;&gt;"", ISNUMBER(VALUE(INDEX(Paste_Here!O$2:O$850, MATCH(B61, Paste_Here!A$2:A$850, 0))))), INDEX(Paste_Here!O$2:O$850, MATCH(B61, Paste_Here!A$2:A$850, 0)), ""), ""), "")</f>
        <v/>
      </c>
      <c r="AN61" s="66"/>
      <c r="AO61" s="76"/>
      <c r="AP61" s="66"/>
      <c r="AQ61" s="76"/>
      <c r="AR61" s="66"/>
      <c r="AS61" s="76"/>
      <c r="AT61" s="66"/>
      <c r="AU61" s="66"/>
      <c r="AV61" s="76" t="str">
        <f t="shared" si="3"/>
        <v/>
      </c>
      <c r="AW61" s="66"/>
      <c r="AX61" s="76" t="str">
        <f>IFERROR(IF(B61&lt;&gt;"", IF(ISNUMBER(SEARCH("Revealed-Potential (Primary Focus)", LOWER(INDEX(Paste_Here!Z$2:Z$850, MATCH(B61, Paste_Here!A$2:A$850, 0))))), "Rev-Potential: Prim", IF(ISNUMBER(SEARCH("Revealed-Potential (Secondary Focus)", LOWER(INDEX(Paste_Here!Z$2:Z$850, MATCH(B61, Paste_Here!A$2:A$850, 0))))), "Rev-Potential: Sec", IF(ISNUMBER(SEARCH("Monitoring", LOWER(INDEX(Paste_Here!Z$2:Z$850, MATCH(B61, Paste_Here!A$2:A$850, 0))))), "Monitoring", IF(ISNUMBER(SEARCH("At-Promise (Secondary Focus)", LOWER(INDEX(Paste_Here!Z$2:Z$850, MATCH(B61, Paste_Here!A$2:A$850, 0))))), "At-Promise: Sec", IF(ISNUMBER(SEARCH("At-Promise (Primary Focus)", LOWER(INDEX(Paste_Here!Z$2:Z$850, MATCH(B61, Paste_Here!A$2:A$850, 0))))), "At-Promise: Prim", ""))))), ""), "")</f>
        <v/>
      </c>
      <c r="AY61" s="66"/>
      <c r="AZ61" s="76"/>
      <c r="BA61" s="66"/>
      <c r="BB61" s="76"/>
      <c r="BC61" s="66"/>
      <c r="BD61" s="76"/>
      <c r="BE61" s="66"/>
      <c r="BF61" s="76"/>
      <c r="BG61" s="66"/>
      <c r="BH61" s="76"/>
      <c r="BI61" s="66"/>
      <c r="BJ61" s="66"/>
      <c r="BK61" s="76" t="str">
        <f t="shared" si="4"/>
        <v/>
      </c>
      <c r="BL61" s="66"/>
      <c r="BM61" s="76" t="str">
        <f>IFERROR(IF(B61&lt;&gt;"", IF(AND(ISNUMBER(VALUE(SUBSTITUTE(SUBSTITUTE(Paste_Here!R61, "br", "-"), "L", ""))), VALUE(SUBSTITUTE(SUBSTITUTE(Paste_Here!R61, "br", "-"), "L", "")) &gt;= 1095), "Yes", IF(AND(ISNUMBER(VALUE(SUBSTITUTE(SUBSTITUTE(Paste_Here!R61, "br", "-"), "L", ""))), VALUE(SUBSTITUTE(SUBSTITUTE(Paste_Here!R61, "br", "-"), "L", "")) &lt;= 1094), "No", "")), ""), "")</f>
        <v/>
      </c>
      <c r="BN61" s="66"/>
      <c r="BO61" s="76" t="str">
        <f>IFERROR(IF(B61&lt;&gt;"", IF(COUNTIF(INDEX(Paste_Here!Y$2:AB$850, MATCH(B61, Paste_Here!A$2:A$850, 0), 0), "yes") &gt; 0, "Yes", IF(COUNTIF(INDEX(Paste_Here!Y$2:AB$850, MATCH(B61, Paste_Here!A$2:A$850, 0), 0), "no") &gt; 0, "No", "")), ""), "")</f>
        <v/>
      </c>
      <c r="BP61" s="66"/>
      <c r="BQ61" s="76" t="str">
        <f>IFERROR(IF(B61&lt;&gt;"", IF(AND(ISNUMBER(VALUE(SUBSTITUTE(SUBSTITUTE(Paste_Here!U61, "em", "-"), "q", ""))), VALUE(SUBSTITUTE(SUBSTITUTE(Paste_Here!U61, "em", "-"), "q", "")) &gt;= 910), "Yes", IF(AND(ISNUMBER(VALUE(SUBSTITUTE(SUBSTITUTE(Paste_Here!U61, "em", "-"), "q", ""))), VALUE(SUBSTITUTE(SUBSTITUTE(Paste_Here!U61, "em", "-"), "q", "")) &lt;= 909), "No", "")), ""), "")</f>
        <v/>
      </c>
      <c r="BR61" s="66"/>
      <c r="BS61" s="76" t="str">
        <f>IFERROR(IF(B61&lt;&gt;"", IF(AND(INDEX(Paste_Here!X$2:X$850, MATCH(B61, Paste_Here!A$2:A$850, 0))&lt;&gt;"", ISNUMBER(VALUE(INDEX(Paste_Here!X$2:X$850, MATCH(B61, Paste_Here!A$2:A$850, 0))))), INDEX(Paste_Here!X$2:X$850, MATCH(B61, Paste_Here!A$2:A$850, 0)), ""), ""), "")</f>
        <v/>
      </c>
      <c r="BT61" s="66"/>
      <c r="BU61" s="76" t="str">
        <f>IFERROR(IF(B61&lt;&gt;"", IF(ISNUMBER(VALUE(INDEX(Paste_Here!G$2:G$850, MATCH(B61, Paste_Here!A$2:A$850, 0)))), IF(VALUE(INDEX(Paste_Here!G$2:G$850, MATCH(B61, Paste_Here!A$2:A$850, 0)))=0, "No", IF(AND(VALUE(INDEX(Paste_Here!G$2:G$850, MATCH(B61, Paste_Here!A$2:A$850, 0)))&gt;=1, VALUE(INDEX(Paste_Here!G$2:G$850, MATCH(B61, Paste_Here!A$2:A$850, 0)))&lt;=4), VALUE(INDEX(Paste_Here!G$2:G$850, MATCH(B61, Paste_Here!A$2:A$850, 0))), "")), ""), ""), "")</f>
        <v/>
      </c>
      <c r="BV61" s="66"/>
      <c r="BW61" s="76" t="str">
        <f>IFERROR(IF(B61&lt;&gt;"", IF(ISNUMBER(VALUE(INDEX(Paste_Here!H$2:H$850, MATCH(B61, Paste_Here!A$2:A$850, 0)))), IF(VALUE(INDEX(Paste_Here!H$2:H$850, MATCH(B61, Paste_Here!A$2:A$850, 0)))=0, "No", IF(AND(VALUE(INDEX(Paste_Here!H$2:H$850, MATCH(B61, Paste_Here!A$2:A$850, 0)))&gt;=1, VALUE(INDEX(Paste_Here!H$2:H$850, MATCH(B61, Paste_Here!A$2:A$850, 0)))&lt;=4), VALUE(INDEX(Paste_Here!H$2:H$850, MATCH(B61, Paste_Here!A$2:A$850, 0))), "")), ""), ""), "")</f>
        <v/>
      </c>
      <c r="BX61" s="66"/>
      <c r="BY61" s="76"/>
      <c r="BZ61" s="66"/>
      <c r="CA61" s="76"/>
      <c r="CB61" s="66"/>
      <c r="CC61" s="66"/>
      <c r="CD61" s="76" t="str">
        <f t="shared" si="5"/>
        <v/>
      </c>
      <c r="CE61" s="66"/>
      <c r="CF61" s="76" t="str">
        <f>IFERROR(IF(B61&lt;&gt;"", IF(AND(INDEX(Paste_Here!P$2:P$850, MATCH(B61, Paste_Here!A$2:A$850, 0))&lt;&gt;"", ISNUMBER(VALUE(INDEX(Paste_Here!P$2:P$850, MATCH(B61, Paste_Here!A$2:A$850, 0))))), INDEX(Paste_Here!P$2:P$850, MATCH(B61, Paste_Here!A$2:A$850, 0)), ""), ""), "")</f>
        <v/>
      </c>
      <c r="CG61" s="66"/>
      <c r="CH61" s="76" t="str">
        <f>IFERROR(IF(B61&lt;&gt;"", IF(ISNUMBER(SEARCH("highrisk", LOWER(INDEX(Paste_Here!Q$2:Q$850, MATCH(B61, Paste_Here!A$2:A$850, 0))))), "High Risk", IF(ISNUMBER(SEARCH("lowrisk", LOWER(INDEX(Paste_Here!Q$2:Q$850, MATCH(B61, Paste_Here!A$2:A$850, 0))))), "Low Risk", IF(ISNUMBER(SEARCH("somerisk", LOWER(INDEX(Paste_Here!Q$2:Q$850, MATCH(B61, Paste_Here!A$2:A$850, 0))))), "Some Risk", ""))), ""), "")</f>
        <v/>
      </c>
      <c r="CI61" s="66"/>
      <c r="CJ61" s="76" t="str">
        <f>IFERROR(IF(B61&lt;&gt;"", IF(AND(INDEX(Paste_Here!AA$2:AA$850, MATCH(B61, Paste_Here!A$2:A$850, 0))&lt;&gt;"", ISNUMBER(VALUE(INDEX(Paste_Here!AA$2:AA$850, MATCH(B61, Paste_Here!A$2:A$850, 0))))), INDEX(Paste_Here!AA$2:AA$850, MATCH(B61, Paste_Here!A$2:A$850, 0)), ""), ""), "")</f>
        <v/>
      </c>
      <c r="CK61" s="66"/>
      <c r="CL61" s="76" t="str">
        <f>IFERROR(IF(B61&lt;&gt;"", IF(LOWER(INDEX(Paste_Here!AB$2:AB$850, MATCH(B61, Paste_Here!A$2:A$850, 0)))="approaching expectations", "Approaching", IF(LOWER(INDEX(Paste_Here!AB$2:AB$850, MATCH(B61, Paste_Here!A$2:A$850, 0)))="met expectations", "Met", IF(LOWER(INDEX(Paste_Here!AB$2:AB$850, MATCH(B61, Paste_Here!A$2:A$850, 0)))="exceeded expectations", "Exceeded", IF(LOWER(INDEX(Paste_Here!AB$2:AB$850, MATCH(B61, Paste_Here!A$2:A$850, 0)))="below expectations", "Below", "")))), ""), "")</f>
        <v/>
      </c>
      <c r="CM61" s="66"/>
      <c r="CN61" s="76" t="str">
        <f>IFERROR(IF(B61&lt;&gt;"", IF(AND(INDEX(Paste_Here!AC$2:AC$850, MATCH(B61, Paste_Here!A$2:A$850, 0))&lt;&gt;"", ISNUMBER(VALUE(INDEX(Paste_Here!AC$2:AC$850, MATCH(B61, Paste_Here!A$2:A$850, 0))))), INDEX(Paste_Here!AC$2:AC$850, MATCH(B61, Paste_Here!A$2:A$850, 0)), ""), ""), "")</f>
        <v/>
      </c>
      <c r="CO61" s="66"/>
      <c r="CP61" s="76"/>
      <c r="CQ61" s="66"/>
      <c r="CR61" s="76"/>
      <c r="CS61" s="66"/>
      <c r="CT61" s="76"/>
      <c r="CU61" s="66"/>
      <c r="CV61" s="76"/>
      <c r="CW61" s="66"/>
      <c r="CX61" s="76"/>
      <c r="CY61" s="66"/>
      <c r="CZ61" s="66"/>
      <c r="DA61" s="76" t="str">
        <f t="shared" si="6"/>
        <v/>
      </c>
      <c r="DB61" s="66"/>
      <c r="DC61" s="76" t="str">
        <f>IFERROR(IF(B61&lt;&gt;"", IF(AND(INDEX(Paste_Here!V$2:V$850, MATCH(B61, Paste_Here!A$2:A$850, 0))&lt;&gt;"", ISNUMBER(VALUE(INDEX(Paste_Here!V$2:V$850, MATCH(B61, Paste_Here!A$2:A$850, 0))))), INDEX(Paste_Here!V$2:V$850, MATCH(B61, Paste_Here!A$2:A$850, 0)), ""), ""), "")</f>
        <v/>
      </c>
      <c r="DD61" s="66"/>
      <c r="DE61" s="76" t="str">
        <f>IFERROR(IF(B61&lt;&gt;"", IF(ISNUMBER(SEARCH("highrisk", LOWER(INDEX(Paste_Here!W$2:W$850, MATCH(B61, Paste_Here!A$2:A$850, 0))))), "High Risk", IF(ISNUMBER(SEARCH("lowrisk", LOWER(INDEX(Paste_Here!W$2:W$850, MATCH(B61, Paste_Here!A$2:A$850, 0))))), "Low Risk", IF(ISNUMBER(SEARCH("somerisk", LOWER(INDEX(Paste_Here!W$2:W$850, MATCH(B61, Paste_Here!A$2:A$850, 0))))), "Some Risk", ""))), ""), "")</f>
        <v/>
      </c>
      <c r="DF61" s="66"/>
      <c r="DG61" s="76" t="str">
        <f>IFERROR(IF(B61&lt;&gt;"", IF(AND(INDEX(Paste_Here!S$2:S$850, MATCH(B61, Paste_Here!A$2:A$850, 0))&lt;&gt;"", ISNUMBER(VALUE(INDEX(Paste_Here!S$2:S$850, MATCH(B61, Paste_Here!A$2:A$850, 0))))), INDEX(Paste_Here!S$2:S$850, MATCH(B61, Paste_Here!A$2:A$850, 0)), ""), ""), "")</f>
        <v/>
      </c>
      <c r="DH61" s="66"/>
      <c r="DI61" s="76" t="str">
        <f>IFERROR(IF(B61&lt;&gt;"", IF(ISNUMBER(SEARCH("highrisk", LOWER(INDEX(Paste_Here!T$2:T$850, MATCH(B61, Paste_Here!A$2:A$850, 0))))), "High Risk", IF(ISNUMBER(SEARCH("lowrisk", LOWER(INDEX(Paste_Here!T$2:T$850, MATCH(B61, Paste_Here!A$2:A$850, 0))))), "Low Risk", IF(ISNUMBER(SEARCH("somerisk", LOWER(INDEX(Paste_Here!T$2:T$850, MATCH(B61, Paste_Here!A$2:A$850, 0))))), "Some Risk", ""))), ""), "")</f>
        <v/>
      </c>
      <c r="DJ61" s="66"/>
      <c r="DK61" s="76" t="str">
        <f>IFERROR(IF(B61&lt;&gt;"", IF(AND(INDEX(Paste_Here!AD$2:AD$850, MATCH(B61, Paste_Here!A$2:A$850, 0))&lt;&gt;"", ISNUMBER(VALUE(INDEX(Paste_Here!AD$2:AD$850, MATCH(B61, Paste_Here!A$2:A$850, 0))))), INDEX(Paste_Here!AD$2:AD$850, MATCH(B61, Paste_Here!A$2:A$850, 0)), ""), ""), "")</f>
        <v/>
      </c>
      <c r="DL61" s="66"/>
      <c r="DM61" s="76" t="str">
        <f>IFERROR(IF(B61&lt;&gt;"", IF(LOWER(INDEX(Paste_Here!AE$2:AE$850, MATCH(B61, Paste_Here!A$2:A$850, 0)))="approaching expectations", "Approaching", IF(LOWER(INDEX(Paste_Here!AE$2:AE$850, MATCH(B61, Paste_Here!A$2:A$850, 0)))="met expectations", "Met", IF(LOWER(INDEX(Paste_Here!AE$2:AE$850, MATCH(B61, Paste_Here!A$2:A$850, 0)))="exceeded expectations", "Exceeded", IF(LOWER(INDEX(Paste_Here!AE$2:AE$850, MATCH(B61, Paste_Here!A$2:A$850, 0)))="below expectations", "Below", "")))), ""), "")</f>
        <v/>
      </c>
      <c r="DN61" s="66"/>
      <c r="DO61" s="76"/>
      <c r="DP61" s="66"/>
      <c r="DQ61" s="76"/>
      <c r="DR61" s="66"/>
      <c r="DS61" s="76"/>
      <c r="DT61" s="66"/>
      <c r="DU61" s="76"/>
      <c r="DV61" s="66"/>
      <c r="DW61" s="66"/>
      <c r="DX61" s="76" t="str">
        <f t="shared" si="7"/>
        <v/>
      </c>
      <c r="DY61" s="66"/>
      <c r="DZ61" s="76"/>
      <c r="EA61" s="66"/>
      <c r="EB61" s="76"/>
      <c r="EC61" s="66"/>
      <c r="ED61" s="76" t="str">
        <f>IFERROR(IF(B61&lt;&gt;"", IF(AND(INDEX(Paste_Here!AF$2:AF$850, MATCH(B61, Paste_Here!A$2:A$850, 0))&lt;&gt;"", ISNUMBER(VALUE(INDEX(Paste_Here!AF$2:AF$850, MATCH(B61, Paste_Here!A$2:A$850, 0))))), INDEX(Paste_Here!AF$2:AF$850, MATCH(B61, Paste_Here!A$2:A$850, 0)), ""), ""), "")</f>
        <v/>
      </c>
      <c r="EE61" s="66"/>
      <c r="EF61" s="76"/>
      <c r="EG61" s="66"/>
      <c r="EH61" s="76"/>
      <c r="EI61" s="66"/>
      <c r="EJ61" s="76" t="str">
        <f>IFERROR(IF(B61&lt;&gt;"", IF(AND(INDEX(Paste_Here!AG$2:AG$850, MATCH(B61, Paste_Here!A$2:A$850, 0))&lt;&gt;"", ISNUMBER(VALUE(INDEX(Paste_Here!AG$2:AG$850, MATCH(B61, Paste_Here!A$2:A$850, 0))))), INDEX(Paste_Here!AG$2:AG$850, MATCH(B61, Paste_Here!A$2:A$850, 0)), ""), ""), "")</f>
        <v/>
      </c>
      <c r="EK61" s="66"/>
      <c r="EL61" s="76"/>
      <c r="EM61" s="66"/>
      <c r="EN61" s="76"/>
      <c r="EO61" s="66"/>
      <c r="EP61" s="76"/>
      <c r="EQ61" s="66"/>
      <c r="ER61" s="76"/>
      <c r="ES61" s="66"/>
      <c r="ET61" s="66"/>
      <c r="EU61" s="76"/>
      <c r="EV61" s="66"/>
      <c r="EW61" s="76"/>
      <c r="EX61" s="66"/>
      <c r="EY61" s="76"/>
      <c r="EZ61" s="66"/>
      <c r="FA61" s="76"/>
      <c r="FB61" s="66"/>
      <c r="FC61" s="76"/>
      <c r="FD61" s="66"/>
      <c r="FE61" s="76"/>
      <c r="FF61" s="66"/>
      <c r="FG61" s="76"/>
      <c r="FH61" s="66"/>
      <c r="FI61" s="76"/>
      <c r="FJ61" s="66"/>
      <c r="FK61" s="76"/>
      <c r="FL61" s="66"/>
      <c r="FM61" s="76"/>
      <c r="FN61" s="66"/>
      <c r="FO61" s="76"/>
      <c r="FP61" s="66"/>
      <c r="FQ61" s="76"/>
      <c r="FR61" s="66"/>
      <c r="FS61" s="76"/>
      <c r="FT61" s="66"/>
      <c r="FU61" s="76"/>
      <c r="FV61" s="66"/>
      <c r="FW61" s="76"/>
      <c r="FX61" s="66"/>
      <c r="FY61" s="76"/>
      <c r="FZ61" s="66"/>
      <c r="GA61" s="76"/>
      <c r="GB61" s="66"/>
      <c r="GC61" s="76"/>
      <c r="GD61" s="66"/>
      <c r="GE61" s="76"/>
      <c r="GF61" s="66"/>
      <c r="GG61" s="76"/>
      <c r="GH61" s="66"/>
      <c r="GI61" s="76"/>
      <c r="GJ61" s="66"/>
      <c r="GK61" s="76"/>
      <c r="GL61" s="66"/>
      <c r="GM61" s="76"/>
      <c r="GN61" s="66"/>
      <c r="GO61" s="76"/>
      <c r="GP61" s="66"/>
      <c r="GQ61" s="76"/>
      <c r="GR61" s="66"/>
      <c r="GS61" s="76"/>
      <c r="GT61" s="66"/>
      <c r="GU61" s="76"/>
      <c r="GV61" s="66"/>
      <c r="GW61" s="76"/>
      <c r="GX61" s="66"/>
      <c r="GY61" s="76"/>
      <c r="GZ61" s="66"/>
      <c r="HA61" s="76"/>
      <c r="HB61" s="66"/>
      <c r="HC61" s="76"/>
      <c r="HD61" s="66"/>
      <c r="HE61" s="76"/>
      <c r="HF61" s="66"/>
      <c r="HG61" s="76"/>
      <c r="HH61" s="66"/>
      <c r="HI61" s="76"/>
      <c r="HJ61" s="66"/>
      <c r="HK61" s="76"/>
      <c r="HL61" s="66"/>
      <c r="HM61" s="76"/>
      <c r="HN61" s="66"/>
      <c r="HO61" s="76"/>
      <c r="HP61" s="66"/>
      <c r="HQ61" s="76"/>
      <c r="HR61" s="66"/>
      <c r="HS61" s="76"/>
      <c r="HT61" s="66"/>
      <c r="HU61" s="76"/>
      <c r="HV61" s="66"/>
      <c r="HW61" s="76"/>
      <c r="HX61" s="66"/>
      <c r="HY61" s="76"/>
      <c r="HZ61" s="66"/>
      <c r="IA61" s="76"/>
      <c r="IB61" s="66"/>
      <c r="IC61" s="76"/>
      <c r="ID61" s="66"/>
      <c r="IE61" s="76"/>
      <c r="IF61" s="66"/>
      <c r="IG61" s="76"/>
      <c r="IH61" s="66"/>
      <c r="II61" s="76"/>
      <c r="IJ61" s="66"/>
      <c r="IK61" s="76"/>
      <c r="IL61" s="66"/>
      <c r="IM61" s="76"/>
      <c r="IN61" s="66"/>
      <c r="IO61" s="76"/>
      <c r="IP61" s="66"/>
      <c r="IQ61" s="76"/>
      <c r="IR61" s="66"/>
      <c r="IS61" s="76"/>
      <c r="IT61" s="66"/>
      <c r="IU61" s="76"/>
      <c r="IV61" s="66"/>
      <c r="IW61" s="76"/>
      <c r="IX61" s="66"/>
      <c r="IY61" s="76"/>
      <c r="IZ61" s="66"/>
      <c r="JA61" s="76"/>
      <c r="JB61" s="66"/>
      <c r="JC61" s="76"/>
      <c r="JD61" s="66"/>
      <c r="JE61" s="76"/>
      <c r="JF61" s="66"/>
      <c r="JG61" s="76"/>
      <c r="JH61" s="66"/>
      <c r="JI61" s="76"/>
      <c r="JJ61" s="66"/>
      <c r="JK61" s="76"/>
      <c r="JL61" s="66"/>
      <c r="JM61" s="76"/>
      <c r="JN61" s="66"/>
      <c r="JO61" s="76"/>
      <c r="JP61" s="66"/>
      <c r="JQ61" s="76"/>
      <c r="JR61" s="66"/>
      <c r="JS61" s="76"/>
      <c r="JT61" s="66"/>
      <c r="JU61" s="76"/>
      <c r="JV61" s="66"/>
      <c r="JW61" s="76"/>
      <c r="JX61" s="66"/>
      <c r="JY61" s="76"/>
      <c r="JZ61" s="66"/>
      <c r="KA61" s="76"/>
      <c r="KB61" s="66"/>
      <c r="KC61" s="76"/>
      <c r="KD61" s="66"/>
      <c r="KE61" s="76"/>
      <c r="KF61" s="66"/>
      <c r="KG61" s="76"/>
      <c r="KH61" s="66"/>
      <c r="KI61" s="76"/>
      <c r="KJ61" s="66"/>
      <c r="KK61" s="76"/>
      <c r="KL61" s="66"/>
      <c r="KM61" s="76"/>
      <c r="KN61" s="66"/>
      <c r="KO61" s="76"/>
      <c r="KP61" s="66"/>
      <c r="KQ61" s="76"/>
      <c r="KR61" s="66"/>
      <c r="KS61" s="76"/>
      <c r="KT61" s="66"/>
      <c r="KU61" s="76"/>
      <c r="KV61" s="66"/>
      <c r="KW61" s="76"/>
      <c r="KX61" s="66"/>
      <c r="KY61" s="76"/>
      <c r="KZ61" s="66"/>
      <c r="LA61" s="76"/>
      <c r="LB61" s="66"/>
      <c r="LC61" s="76"/>
      <c r="LD61" s="66"/>
      <c r="LE61" s="76"/>
      <c r="LF61" s="66"/>
      <c r="LG61" s="76"/>
      <c r="LH61" s="66"/>
      <c r="LI61" s="76"/>
      <c r="LJ61" s="66"/>
      <c r="LK61" s="76"/>
      <c r="LL61" s="66"/>
      <c r="LM61" s="76"/>
      <c r="LN61" s="66"/>
      <c r="LO61" s="76"/>
      <c r="LP61" s="66"/>
      <c r="LQ61" s="76"/>
      <c r="LR61" s="66"/>
      <c r="LS61" s="76"/>
      <c r="LT61" s="66"/>
      <c r="LU61" s="76"/>
      <c r="LV61" s="66"/>
      <c r="LW61" s="76"/>
      <c r="LX61" s="66"/>
      <c r="LY61" s="76"/>
      <c r="LZ61" s="66"/>
      <c r="MA61" s="76"/>
      <c r="MB61" s="66"/>
      <c r="MC61" s="76"/>
      <c r="MD61" s="66"/>
      <c r="MG61" s="1" t="str" cm="1">
        <f t="array" ref="MG61">IFERROR(INDEX(Paste_Here!$B$2:$B$850, MATCH(0, COUNTIF(MG$4:MG60, Paste_Here!$B$2:$B$850) + IF(Paste_Here!$B$2:$B$850="", 1, 0), 0)), "")</f>
        <v/>
      </c>
      <c r="MH61" s="1" t="str">
        <f>IF(MG61&lt;&gt;"", INDEX(Paste_Here!$A$2:$A$850, MATCH(MG61, Paste_Here!$B$2:$B$850, 0)), "")</f>
        <v/>
      </c>
      <c r="MI61" s="1" t="str">
        <f t="shared" si="8"/>
        <v/>
      </c>
      <c r="MJ61" s="1" t="str" cm="1">
        <f t="array" ref="MJ61">IFERROR(INDEX($MI$5:$MI$850, MATCH(SMALL(IF($MI$5:$MI$850&lt;&gt;"", COUNTIF($MI$5:$MI$850, "&lt;"&amp;$MI$5:$MI$850)+1), ROW()-ROW($MJ$5)+1), COUNTIF($MI$5:$MI$850, "&lt;"&amp;$MI$5:$MI$850)+1, 0)), "")</f>
        <v/>
      </c>
    </row>
    <row r="62" spans="1:348">
      <c r="A62" s="66"/>
      <c r="B62" s="76" t="str">
        <f t="shared" si="1"/>
        <v/>
      </c>
      <c r="C62" s="66"/>
      <c r="D62" s="76" t="str">
        <f>IFERROR(IF(B62&lt;&gt;"", IF(AND(INDEX(Paste_Here!B$2:B$850, MATCH(B62, Paste_Here!A$2:A$850, 0))&lt;&gt;"", ISNUMBER(VALUE(INDEX(Paste_Here!B$2:B$850, MATCH(B62, Paste_Here!A$2:A$850, 0))))), INDEX(Paste_Here!B$2:B$850, MATCH(B62, Paste_Here!A$2:A$850, 0)), ""), ""), "")</f>
        <v/>
      </c>
      <c r="E62" s="66"/>
      <c r="F62" s="76" t="str">
        <f>IFERROR(IF(B62&lt;&gt;"", IF(ISTEXT(INDEX(Paste_Here!K$2:K$850, MATCH(B62, Paste_Here!A$2:A$850, 0))), INDEX(Paste_Here!K$2:K$850, MATCH(B62, Paste_Here!A$2:A$850, 0)), ""), ""), "")</f>
        <v/>
      </c>
      <c r="G62" s="66"/>
      <c r="H62" s="76" t="str">
        <f>IFERROR(IF(B62&lt;&gt;"", IF(ISTEXT(INDEX(Paste_Here!C$2:C$850, MATCH(B62, Paste_Here!A$2:A$850, 0))), INDEX(Paste_Here!C$2:C$850, MATCH(B62, Paste_Here!A$2:A$850, 0)), ""), ""), "")</f>
        <v/>
      </c>
      <c r="I62" s="66"/>
      <c r="J62" s="76" t="str">
        <f>IFERROR(IF(B62&lt;&gt;"", IF(ISNUMBER(SEARCH("s", LOWER(INDEX(Paste_Here!M$2:M$850, MATCH(B62, Paste_Here!A$2:A$850, 0))))), "Yes", IF(INDEX(Paste_Here!M$2:M$850, MATCH(B62, Paste_Here!A$2:A$850, 0))&lt;&gt;"", "No", "")), ""), "")</f>
        <v/>
      </c>
      <c r="K62" s="66"/>
      <c r="L62" s="76" t="str">
        <f>IFERROR(IF(B62&lt;&gt;"", IF(ISNUMBER(SEARCH("yes", LOWER(INDEX(Paste_Here!E$2:E$850, MATCH(B62, Paste_Here!A$2:A$850, 0))))), "Yes", IF(ISNUMBER(SEARCH("no", LOWER(INDEX(Paste_Here!E$2:E$850, MATCH(B62, Paste_Here!A$2:A$850, 0))))), "No", "")), ""), "")</f>
        <v/>
      </c>
      <c r="M62" s="66"/>
      <c r="N62" s="76" t="str">
        <f>IFERROR(IF(B62&lt;&gt;"", IF(ISNUMBER(SEARCH("yes", LOWER(INDEX(Paste_Here!F$2:F$850, MATCH(B62, Paste_Here!A$2:A$850, 0))))), "Yes", IF(ISNUMBER(SEARCH("no", LOWER(INDEX(Paste_Here!F$2:F$850, MATCH(B62, Paste_Here!A$2:A$850, 0))))), "No", "")), ""), "")</f>
        <v/>
      </c>
      <c r="O62" s="66"/>
      <c r="P62" s="76" t="str">
        <f>IFERROR(IF(B62&lt;&gt;"", IF(ISNUMBER(SEARCH("yes", LOWER(INDEX(Paste_Here!L$2:L$850, MATCH(B62, Paste_Here!A$2:A$850, 0))))), "Yes", IF(ISNUMBER(SEARCH("no", LOWER(INDEX(Paste_Here!L$2:L$850, MATCH(B62, Paste_Here!A$2:A$850, 0))))), "No", "")), ""), "")</f>
        <v/>
      </c>
      <c r="Q62" s="66"/>
      <c r="R62" s="76" t="str">
        <f>IFERROR(IF(B62&lt;&gt;"", IF(ISNUMBER(SEARCH("transitional 2", LOWER(INDEX(Paste_Here!D$2:D$850, MATCH(B62, Paste_Here!A$2:A$850, 0))))), "T2", IF(ISNUMBER(SEARCH("transitional 1", LOWER(INDEX(Paste_Here!D$2:D$850, MATCH(B62, Paste_Here!A$2:A$850, 0))))), "T1", IF(ISNUMBER(SEARCH("waived ell services", LOWER(INDEX(Paste_Here!D$2:D$850, MATCH(B62, Paste_Here!A$2:A$850, 0))))), "W", IF(ISNUMBER(SEARCH("english language learner", LOWER(INDEX(Paste_Here!D$2:D$850, MATCH(B62, Paste_Here!A$2:A$850, 0))))), "L", "")))), ""), "")</f>
        <v/>
      </c>
      <c r="S62" s="66"/>
      <c r="T62" s="76" t="str">
        <f>IFERROR(IF(B62&lt;&gt;"", IF(ISNUMBER(SEARCH("yes", LOWER(INDEX(Paste_Here!I$2:I$850, MATCH(B62, Paste_Here!A$2:A$850, 0))))), "Yes", IF(ISNUMBER(SEARCH("no", LOWER(INDEX(Paste_Here!I$2:I$850, MATCH(B62, Paste_Here!A$2:A$850, 0))))), "No", "")), ""), "")</f>
        <v/>
      </c>
      <c r="U62" s="66"/>
      <c r="V62" s="76" t="str">
        <f>IFERROR(IF(B62&lt;&gt;"", IF(ISTEXT(INDEX(Paste_Here!J$2:J$850, MATCH(B62, Paste_Here!A$2:A$850, 0))), VALUE(INDEX(Paste_Here!J$2:J$850, MATCH(B62, Paste_Here!A$2:A$850, 0))), ""), ""), "")</f>
        <v/>
      </c>
      <c r="W62" s="66"/>
      <c r="X62" s="66"/>
      <c r="Y62" s="76" t="str">
        <f t="shared" si="2"/>
        <v/>
      </c>
      <c r="Z62" s="66"/>
      <c r="AA62" s="76" t="str">
        <f>IFERROR(IF(B62&lt;&gt;"", IF(AND(INDEX(Paste_Here!AI$2:AI$850, MATCH(B62, Paste_Here!A$2:A$850, 0))&lt;&gt;"", ISNUMBER(VALUE(INDEX(Paste_Here!AI$2:AI$850, MATCH(B62, Paste_Here!A$2:A$850, 0))))), INDEX(Paste_Here!AI$2:AI$850, MATCH(B62, Paste_Here!A$2:A$850, 0)), ""), ""), "")</f>
        <v/>
      </c>
      <c r="AB62" s="66"/>
      <c r="AC62" s="76" t="str">
        <f>IFERROR(IF(B62&lt;&gt;"", IF(AND(INDEX(Paste_Here!AJ$2:AJ$850, MATCH(B62, Paste_Here!A$2:A$850, 0))&lt;&gt;"", ISNUMBER(VALUE(INDEX(Paste_Here!AJ$2:AJ$850, MATCH(B62, Paste_Here!A$2:A$850, 0))))), INDEX(Paste_Here!AJ$2:AJ$850, MATCH(B62, Paste_Here!A$2:A$850, 0)), ""), ""), "")</f>
        <v/>
      </c>
      <c r="AD62" s="66"/>
      <c r="AE62" s="76" t="str">
        <f>IFERROR(IF(B62&lt;&gt;"", IF(AND(INDEX(Paste_Here!AK$2:AK$850, MATCH(B62, Paste_Here!A$2:A$850, 0))&lt;&gt;"", ISNUMBER(VALUE(INDEX(Paste_Here!AK$2:AK$850, MATCH(B62, Paste_Here!A$2:A$850, 0))))), INDEX(Paste_Here!AK$2:AK$850, MATCH(B62, Paste_Here!A$2:A$850, 0)), ""), ""), "")</f>
        <v/>
      </c>
      <c r="AF62" s="66"/>
      <c r="AG62" s="76" t="str">
        <f>IFERROR(IF(B62&lt;&gt;"", IF(AND(INDEX(Paste_Here!AL$2:AL$850, MATCH(B62, Paste_Here!A$2:A$850, 0))&lt;&gt;"", ISNUMBER(VALUE(INDEX(Paste_Here!AL$2:AL$850, MATCH(B62, Paste_Here!A$2:A$850, 0))))), INDEX(Paste_Here!AL$2:AL$850, MATCH(B62, Paste_Here!A$2:A$850, 0)), ""), ""), "")</f>
        <v/>
      </c>
      <c r="AH62" s="66"/>
      <c r="AI62" s="76" t="str">
        <f>IFERROR(IF(B62&lt;&gt;"", IF(AND(INDEX(Paste_Here!AH$2:AH$850, MATCH(B62, Paste_Here!A$2:A$850, 0))&lt;&gt;"", ISNUMBER(VALUE(INDEX(Paste_Here!AH$2:AH$850, MATCH(B62, Paste_Here!A$2:A$850, 0))))), IF(VALUE(INDEX(Paste_Here!AH$2:AH$850, MATCH(B62, Paste_Here!A$2:A$850, 0)))=0, "", INDEX(Paste_Here!AH$2:AH$850, MATCH(B62, Paste_Here!A$2:A$850, 0))), ""), ""), "")</f>
        <v/>
      </c>
      <c r="AJ62" s="66"/>
      <c r="AK62" s="76" t="str">
        <f>IFERROR(IF(B62&lt;&gt;"", IF(AND(INDEX(Paste_Here!N$2:N$850, MATCH(B62, Paste_Here!A$2:A$850, 0))&lt;&gt;"", ISNUMBER(VALUE(INDEX(Paste_Here!N$2:N$850, MATCH(B62, Paste_Here!A$2:A$850, 0))))), INDEX(Paste_Here!N$2:N$850, MATCH(B62, Paste_Here!A$2:A$850, 0)), ""), ""), "")</f>
        <v/>
      </c>
      <c r="AL62" s="66"/>
      <c r="AM62" s="76" t="str">
        <f>IFERROR(IF(B62&lt;&gt;"", IF(AND(INDEX(Paste_Here!O$2:O$850, MATCH(B62, Paste_Here!A$2:A$850, 0))&lt;&gt;"", ISNUMBER(VALUE(INDEX(Paste_Here!O$2:O$850, MATCH(B62, Paste_Here!A$2:A$850, 0))))), INDEX(Paste_Here!O$2:O$850, MATCH(B62, Paste_Here!A$2:A$850, 0)), ""), ""), "")</f>
        <v/>
      </c>
      <c r="AN62" s="66"/>
      <c r="AO62" s="76"/>
      <c r="AP62" s="66"/>
      <c r="AQ62" s="76"/>
      <c r="AR62" s="66"/>
      <c r="AS62" s="76"/>
      <c r="AT62" s="66"/>
      <c r="AU62" s="66"/>
      <c r="AV62" s="76" t="str">
        <f t="shared" si="3"/>
        <v/>
      </c>
      <c r="AW62" s="66"/>
      <c r="AX62" s="76" t="str">
        <f>IFERROR(IF(B62&lt;&gt;"", IF(ISNUMBER(SEARCH("Revealed-Potential (Primary Focus)", LOWER(INDEX(Paste_Here!Z$2:Z$850, MATCH(B62, Paste_Here!A$2:A$850, 0))))), "Rev-Potential: Prim", IF(ISNUMBER(SEARCH("Revealed-Potential (Secondary Focus)", LOWER(INDEX(Paste_Here!Z$2:Z$850, MATCH(B62, Paste_Here!A$2:A$850, 0))))), "Rev-Potential: Sec", IF(ISNUMBER(SEARCH("Monitoring", LOWER(INDEX(Paste_Here!Z$2:Z$850, MATCH(B62, Paste_Here!A$2:A$850, 0))))), "Monitoring", IF(ISNUMBER(SEARCH("At-Promise (Secondary Focus)", LOWER(INDEX(Paste_Here!Z$2:Z$850, MATCH(B62, Paste_Here!A$2:A$850, 0))))), "At-Promise: Sec", IF(ISNUMBER(SEARCH("At-Promise (Primary Focus)", LOWER(INDEX(Paste_Here!Z$2:Z$850, MATCH(B62, Paste_Here!A$2:A$850, 0))))), "At-Promise: Prim", ""))))), ""), "")</f>
        <v/>
      </c>
      <c r="AY62" s="66"/>
      <c r="AZ62" s="76"/>
      <c r="BA62" s="66"/>
      <c r="BB62" s="76"/>
      <c r="BC62" s="66"/>
      <c r="BD62" s="76"/>
      <c r="BE62" s="66"/>
      <c r="BF62" s="76"/>
      <c r="BG62" s="66"/>
      <c r="BH62" s="76"/>
      <c r="BI62" s="66"/>
      <c r="BJ62" s="66"/>
      <c r="BK62" s="76" t="str">
        <f t="shared" si="4"/>
        <v/>
      </c>
      <c r="BL62" s="66"/>
      <c r="BM62" s="76" t="str">
        <f>IFERROR(IF(B62&lt;&gt;"", IF(AND(ISNUMBER(VALUE(SUBSTITUTE(SUBSTITUTE(Paste_Here!R62, "br", "-"), "L", ""))), VALUE(SUBSTITUTE(SUBSTITUTE(Paste_Here!R62, "br", "-"), "L", "")) &gt;= 1095), "Yes", IF(AND(ISNUMBER(VALUE(SUBSTITUTE(SUBSTITUTE(Paste_Here!R62, "br", "-"), "L", ""))), VALUE(SUBSTITUTE(SUBSTITUTE(Paste_Here!R62, "br", "-"), "L", "")) &lt;= 1094), "No", "")), ""), "")</f>
        <v/>
      </c>
      <c r="BN62" s="66"/>
      <c r="BO62" s="76" t="str">
        <f>IFERROR(IF(B62&lt;&gt;"", IF(COUNTIF(INDEX(Paste_Here!Y$2:AB$850, MATCH(B62, Paste_Here!A$2:A$850, 0), 0), "yes") &gt; 0, "Yes", IF(COUNTIF(INDEX(Paste_Here!Y$2:AB$850, MATCH(B62, Paste_Here!A$2:A$850, 0), 0), "no") &gt; 0, "No", "")), ""), "")</f>
        <v/>
      </c>
      <c r="BP62" s="66"/>
      <c r="BQ62" s="76" t="str">
        <f>IFERROR(IF(B62&lt;&gt;"", IF(AND(ISNUMBER(VALUE(SUBSTITUTE(SUBSTITUTE(Paste_Here!U62, "em", "-"), "q", ""))), VALUE(SUBSTITUTE(SUBSTITUTE(Paste_Here!U62, "em", "-"), "q", "")) &gt;= 910), "Yes", IF(AND(ISNUMBER(VALUE(SUBSTITUTE(SUBSTITUTE(Paste_Here!U62, "em", "-"), "q", ""))), VALUE(SUBSTITUTE(SUBSTITUTE(Paste_Here!U62, "em", "-"), "q", "")) &lt;= 909), "No", "")), ""), "")</f>
        <v/>
      </c>
      <c r="BR62" s="66"/>
      <c r="BS62" s="76" t="str">
        <f>IFERROR(IF(B62&lt;&gt;"", IF(AND(INDEX(Paste_Here!X$2:X$850, MATCH(B62, Paste_Here!A$2:A$850, 0))&lt;&gt;"", ISNUMBER(VALUE(INDEX(Paste_Here!X$2:X$850, MATCH(B62, Paste_Here!A$2:A$850, 0))))), INDEX(Paste_Here!X$2:X$850, MATCH(B62, Paste_Here!A$2:A$850, 0)), ""), ""), "")</f>
        <v/>
      </c>
      <c r="BT62" s="66"/>
      <c r="BU62" s="76" t="str">
        <f>IFERROR(IF(B62&lt;&gt;"", IF(ISNUMBER(VALUE(INDEX(Paste_Here!G$2:G$850, MATCH(B62, Paste_Here!A$2:A$850, 0)))), IF(VALUE(INDEX(Paste_Here!G$2:G$850, MATCH(B62, Paste_Here!A$2:A$850, 0)))=0, "No", IF(AND(VALUE(INDEX(Paste_Here!G$2:G$850, MATCH(B62, Paste_Here!A$2:A$850, 0)))&gt;=1, VALUE(INDEX(Paste_Here!G$2:G$850, MATCH(B62, Paste_Here!A$2:A$850, 0)))&lt;=4), VALUE(INDEX(Paste_Here!G$2:G$850, MATCH(B62, Paste_Here!A$2:A$850, 0))), "")), ""), ""), "")</f>
        <v/>
      </c>
      <c r="BV62" s="66"/>
      <c r="BW62" s="76" t="str">
        <f>IFERROR(IF(B62&lt;&gt;"", IF(ISNUMBER(VALUE(INDEX(Paste_Here!H$2:H$850, MATCH(B62, Paste_Here!A$2:A$850, 0)))), IF(VALUE(INDEX(Paste_Here!H$2:H$850, MATCH(B62, Paste_Here!A$2:A$850, 0)))=0, "No", IF(AND(VALUE(INDEX(Paste_Here!H$2:H$850, MATCH(B62, Paste_Here!A$2:A$850, 0)))&gt;=1, VALUE(INDEX(Paste_Here!H$2:H$850, MATCH(B62, Paste_Here!A$2:A$850, 0)))&lt;=4), VALUE(INDEX(Paste_Here!H$2:H$850, MATCH(B62, Paste_Here!A$2:A$850, 0))), "")), ""), ""), "")</f>
        <v/>
      </c>
      <c r="BX62" s="66"/>
      <c r="BY62" s="76"/>
      <c r="BZ62" s="66"/>
      <c r="CA62" s="76"/>
      <c r="CB62" s="66"/>
      <c r="CC62" s="66"/>
      <c r="CD62" s="76" t="str">
        <f t="shared" si="5"/>
        <v/>
      </c>
      <c r="CE62" s="66"/>
      <c r="CF62" s="76" t="str">
        <f>IFERROR(IF(B62&lt;&gt;"", IF(AND(INDEX(Paste_Here!P$2:P$850, MATCH(B62, Paste_Here!A$2:A$850, 0))&lt;&gt;"", ISNUMBER(VALUE(INDEX(Paste_Here!P$2:P$850, MATCH(B62, Paste_Here!A$2:A$850, 0))))), INDEX(Paste_Here!P$2:P$850, MATCH(B62, Paste_Here!A$2:A$850, 0)), ""), ""), "")</f>
        <v/>
      </c>
      <c r="CG62" s="66"/>
      <c r="CH62" s="76" t="str">
        <f>IFERROR(IF(B62&lt;&gt;"", IF(ISNUMBER(SEARCH("highrisk", LOWER(INDEX(Paste_Here!Q$2:Q$850, MATCH(B62, Paste_Here!A$2:A$850, 0))))), "High Risk", IF(ISNUMBER(SEARCH("lowrisk", LOWER(INDEX(Paste_Here!Q$2:Q$850, MATCH(B62, Paste_Here!A$2:A$850, 0))))), "Low Risk", IF(ISNUMBER(SEARCH("somerisk", LOWER(INDEX(Paste_Here!Q$2:Q$850, MATCH(B62, Paste_Here!A$2:A$850, 0))))), "Some Risk", ""))), ""), "")</f>
        <v/>
      </c>
      <c r="CI62" s="66"/>
      <c r="CJ62" s="76" t="str">
        <f>IFERROR(IF(B62&lt;&gt;"", IF(AND(INDEX(Paste_Here!AA$2:AA$850, MATCH(B62, Paste_Here!A$2:A$850, 0))&lt;&gt;"", ISNUMBER(VALUE(INDEX(Paste_Here!AA$2:AA$850, MATCH(B62, Paste_Here!A$2:A$850, 0))))), INDEX(Paste_Here!AA$2:AA$850, MATCH(B62, Paste_Here!A$2:A$850, 0)), ""), ""), "")</f>
        <v/>
      </c>
      <c r="CK62" s="66"/>
      <c r="CL62" s="76" t="str">
        <f>IFERROR(IF(B62&lt;&gt;"", IF(LOWER(INDEX(Paste_Here!AB$2:AB$850, MATCH(B62, Paste_Here!A$2:A$850, 0)))="approaching expectations", "Approaching", IF(LOWER(INDEX(Paste_Here!AB$2:AB$850, MATCH(B62, Paste_Here!A$2:A$850, 0)))="met expectations", "Met", IF(LOWER(INDEX(Paste_Here!AB$2:AB$850, MATCH(B62, Paste_Here!A$2:A$850, 0)))="exceeded expectations", "Exceeded", IF(LOWER(INDEX(Paste_Here!AB$2:AB$850, MATCH(B62, Paste_Here!A$2:A$850, 0)))="below expectations", "Below", "")))), ""), "")</f>
        <v/>
      </c>
      <c r="CM62" s="66"/>
      <c r="CN62" s="76" t="str">
        <f>IFERROR(IF(B62&lt;&gt;"", IF(AND(INDEX(Paste_Here!AC$2:AC$850, MATCH(B62, Paste_Here!A$2:A$850, 0))&lt;&gt;"", ISNUMBER(VALUE(INDEX(Paste_Here!AC$2:AC$850, MATCH(B62, Paste_Here!A$2:A$850, 0))))), INDEX(Paste_Here!AC$2:AC$850, MATCH(B62, Paste_Here!A$2:A$850, 0)), ""), ""), "")</f>
        <v/>
      </c>
      <c r="CO62" s="66"/>
      <c r="CP62" s="76"/>
      <c r="CQ62" s="66"/>
      <c r="CR62" s="76"/>
      <c r="CS62" s="66"/>
      <c r="CT62" s="76"/>
      <c r="CU62" s="66"/>
      <c r="CV62" s="76"/>
      <c r="CW62" s="66"/>
      <c r="CX62" s="76"/>
      <c r="CY62" s="66"/>
      <c r="CZ62" s="66"/>
      <c r="DA62" s="76" t="str">
        <f t="shared" si="6"/>
        <v/>
      </c>
      <c r="DB62" s="66"/>
      <c r="DC62" s="76" t="str">
        <f>IFERROR(IF(B62&lt;&gt;"", IF(AND(INDEX(Paste_Here!V$2:V$850, MATCH(B62, Paste_Here!A$2:A$850, 0))&lt;&gt;"", ISNUMBER(VALUE(INDEX(Paste_Here!V$2:V$850, MATCH(B62, Paste_Here!A$2:A$850, 0))))), INDEX(Paste_Here!V$2:V$850, MATCH(B62, Paste_Here!A$2:A$850, 0)), ""), ""), "")</f>
        <v/>
      </c>
      <c r="DD62" s="66"/>
      <c r="DE62" s="76" t="str">
        <f>IFERROR(IF(B62&lt;&gt;"", IF(ISNUMBER(SEARCH("highrisk", LOWER(INDEX(Paste_Here!W$2:W$850, MATCH(B62, Paste_Here!A$2:A$850, 0))))), "High Risk", IF(ISNUMBER(SEARCH("lowrisk", LOWER(INDEX(Paste_Here!W$2:W$850, MATCH(B62, Paste_Here!A$2:A$850, 0))))), "Low Risk", IF(ISNUMBER(SEARCH("somerisk", LOWER(INDEX(Paste_Here!W$2:W$850, MATCH(B62, Paste_Here!A$2:A$850, 0))))), "Some Risk", ""))), ""), "")</f>
        <v/>
      </c>
      <c r="DF62" s="66"/>
      <c r="DG62" s="76" t="str">
        <f>IFERROR(IF(B62&lt;&gt;"", IF(AND(INDEX(Paste_Here!S$2:S$850, MATCH(B62, Paste_Here!A$2:A$850, 0))&lt;&gt;"", ISNUMBER(VALUE(INDEX(Paste_Here!S$2:S$850, MATCH(B62, Paste_Here!A$2:A$850, 0))))), INDEX(Paste_Here!S$2:S$850, MATCH(B62, Paste_Here!A$2:A$850, 0)), ""), ""), "")</f>
        <v/>
      </c>
      <c r="DH62" s="66"/>
      <c r="DI62" s="76" t="str">
        <f>IFERROR(IF(B62&lt;&gt;"", IF(ISNUMBER(SEARCH("highrisk", LOWER(INDEX(Paste_Here!T$2:T$850, MATCH(B62, Paste_Here!A$2:A$850, 0))))), "High Risk", IF(ISNUMBER(SEARCH("lowrisk", LOWER(INDEX(Paste_Here!T$2:T$850, MATCH(B62, Paste_Here!A$2:A$850, 0))))), "Low Risk", IF(ISNUMBER(SEARCH("somerisk", LOWER(INDEX(Paste_Here!T$2:T$850, MATCH(B62, Paste_Here!A$2:A$850, 0))))), "Some Risk", ""))), ""), "")</f>
        <v/>
      </c>
      <c r="DJ62" s="66"/>
      <c r="DK62" s="76" t="str">
        <f>IFERROR(IF(B62&lt;&gt;"", IF(AND(INDEX(Paste_Here!AD$2:AD$850, MATCH(B62, Paste_Here!A$2:A$850, 0))&lt;&gt;"", ISNUMBER(VALUE(INDEX(Paste_Here!AD$2:AD$850, MATCH(B62, Paste_Here!A$2:A$850, 0))))), INDEX(Paste_Here!AD$2:AD$850, MATCH(B62, Paste_Here!A$2:A$850, 0)), ""), ""), "")</f>
        <v/>
      </c>
      <c r="DL62" s="66"/>
      <c r="DM62" s="76" t="str">
        <f>IFERROR(IF(B62&lt;&gt;"", IF(LOWER(INDEX(Paste_Here!AE$2:AE$850, MATCH(B62, Paste_Here!A$2:A$850, 0)))="approaching expectations", "Approaching", IF(LOWER(INDEX(Paste_Here!AE$2:AE$850, MATCH(B62, Paste_Here!A$2:A$850, 0)))="met expectations", "Met", IF(LOWER(INDEX(Paste_Here!AE$2:AE$850, MATCH(B62, Paste_Here!A$2:A$850, 0)))="exceeded expectations", "Exceeded", IF(LOWER(INDEX(Paste_Here!AE$2:AE$850, MATCH(B62, Paste_Here!A$2:A$850, 0)))="below expectations", "Below", "")))), ""), "")</f>
        <v/>
      </c>
      <c r="DN62" s="66"/>
      <c r="DO62" s="76"/>
      <c r="DP62" s="66"/>
      <c r="DQ62" s="76"/>
      <c r="DR62" s="66"/>
      <c r="DS62" s="76"/>
      <c r="DT62" s="66"/>
      <c r="DU62" s="76"/>
      <c r="DV62" s="66"/>
      <c r="DW62" s="66"/>
      <c r="DX62" s="76" t="str">
        <f t="shared" si="7"/>
        <v/>
      </c>
      <c r="DY62" s="66"/>
      <c r="DZ62" s="76"/>
      <c r="EA62" s="66"/>
      <c r="EB62" s="76"/>
      <c r="EC62" s="66"/>
      <c r="ED62" s="76" t="str">
        <f>IFERROR(IF(B62&lt;&gt;"", IF(AND(INDEX(Paste_Here!AF$2:AF$850, MATCH(B62, Paste_Here!A$2:A$850, 0))&lt;&gt;"", ISNUMBER(VALUE(INDEX(Paste_Here!AF$2:AF$850, MATCH(B62, Paste_Here!A$2:A$850, 0))))), INDEX(Paste_Here!AF$2:AF$850, MATCH(B62, Paste_Here!A$2:A$850, 0)), ""), ""), "")</f>
        <v/>
      </c>
      <c r="EE62" s="66"/>
      <c r="EF62" s="76"/>
      <c r="EG62" s="66"/>
      <c r="EH62" s="76"/>
      <c r="EI62" s="66"/>
      <c r="EJ62" s="76" t="str">
        <f>IFERROR(IF(B62&lt;&gt;"", IF(AND(INDEX(Paste_Here!AG$2:AG$850, MATCH(B62, Paste_Here!A$2:A$850, 0))&lt;&gt;"", ISNUMBER(VALUE(INDEX(Paste_Here!AG$2:AG$850, MATCH(B62, Paste_Here!A$2:A$850, 0))))), INDEX(Paste_Here!AG$2:AG$850, MATCH(B62, Paste_Here!A$2:A$850, 0)), ""), ""), "")</f>
        <v/>
      </c>
      <c r="EK62" s="66"/>
      <c r="EL62" s="76"/>
      <c r="EM62" s="66"/>
      <c r="EN62" s="76"/>
      <c r="EO62" s="66"/>
      <c r="EP62" s="76"/>
      <c r="EQ62" s="66"/>
      <c r="ER62" s="76"/>
      <c r="ES62" s="66"/>
      <c r="ET62" s="66"/>
      <c r="EU62" s="76"/>
      <c r="EV62" s="66"/>
      <c r="EW62" s="76"/>
      <c r="EX62" s="66"/>
      <c r="EY62" s="76"/>
      <c r="EZ62" s="66"/>
      <c r="FA62" s="76"/>
      <c r="FB62" s="66"/>
      <c r="FC62" s="76"/>
      <c r="FD62" s="66"/>
      <c r="FE62" s="76"/>
      <c r="FF62" s="66"/>
      <c r="FG62" s="76"/>
      <c r="FH62" s="66"/>
      <c r="FI62" s="76"/>
      <c r="FJ62" s="66"/>
      <c r="FK62" s="76"/>
      <c r="FL62" s="66"/>
      <c r="FM62" s="76"/>
      <c r="FN62" s="66"/>
      <c r="FO62" s="76"/>
      <c r="FP62" s="66"/>
      <c r="FQ62" s="76"/>
      <c r="FR62" s="66"/>
      <c r="FS62" s="76"/>
      <c r="FT62" s="66"/>
      <c r="FU62" s="76"/>
      <c r="FV62" s="66"/>
      <c r="FW62" s="76"/>
      <c r="FX62" s="66"/>
      <c r="FY62" s="76"/>
      <c r="FZ62" s="66"/>
      <c r="GA62" s="76"/>
      <c r="GB62" s="66"/>
      <c r="GC62" s="76"/>
      <c r="GD62" s="66"/>
      <c r="GE62" s="76"/>
      <c r="GF62" s="66"/>
      <c r="GG62" s="76"/>
      <c r="GH62" s="66"/>
      <c r="GI62" s="76"/>
      <c r="GJ62" s="66"/>
      <c r="GK62" s="76"/>
      <c r="GL62" s="66"/>
      <c r="GM62" s="76"/>
      <c r="GN62" s="66"/>
      <c r="GO62" s="76"/>
      <c r="GP62" s="66"/>
      <c r="GQ62" s="76"/>
      <c r="GR62" s="66"/>
      <c r="GS62" s="76"/>
      <c r="GT62" s="66"/>
      <c r="GU62" s="76"/>
      <c r="GV62" s="66"/>
      <c r="GW62" s="76"/>
      <c r="GX62" s="66"/>
      <c r="GY62" s="76"/>
      <c r="GZ62" s="66"/>
      <c r="HA62" s="76"/>
      <c r="HB62" s="66"/>
      <c r="HC62" s="76"/>
      <c r="HD62" s="66"/>
      <c r="HE62" s="76"/>
      <c r="HF62" s="66"/>
      <c r="HG62" s="76"/>
      <c r="HH62" s="66"/>
      <c r="HI62" s="76"/>
      <c r="HJ62" s="66"/>
      <c r="HK62" s="76"/>
      <c r="HL62" s="66"/>
      <c r="HM62" s="76"/>
      <c r="HN62" s="66"/>
      <c r="HO62" s="76"/>
      <c r="HP62" s="66"/>
      <c r="HQ62" s="76"/>
      <c r="HR62" s="66"/>
      <c r="HS62" s="76"/>
      <c r="HT62" s="66"/>
      <c r="HU62" s="76"/>
      <c r="HV62" s="66"/>
      <c r="HW62" s="76"/>
      <c r="HX62" s="66"/>
      <c r="HY62" s="76"/>
      <c r="HZ62" s="66"/>
      <c r="IA62" s="76"/>
      <c r="IB62" s="66"/>
      <c r="IC62" s="76"/>
      <c r="ID62" s="66"/>
      <c r="IE62" s="76"/>
      <c r="IF62" s="66"/>
      <c r="IG62" s="76"/>
      <c r="IH62" s="66"/>
      <c r="II62" s="76"/>
      <c r="IJ62" s="66"/>
      <c r="IK62" s="76"/>
      <c r="IL62" s="66"/>
      <c r="IM62" s="76"/>
      <c r="IN62" s="66"/>
      <c r="IO62" s="76"/>
      <c r="IP62" s="66"/>
      <c r="IQ62" s="76"/>
      <c r="IR62" s="66"/>
      <c r="IS62" s="76"/>
      <c r="IT62" s="66"/>
      <c r="IU62" s="76"/>
      <c r="IV62" s="66"/>
      <c r="IW62" s="76"/>
      <c r="IX62" s="66"/>
      <c r="IY62" s="76"/>
      <c r="IZ62" s="66"/>
      <c r="JA62" s="76"/>
      <c r="JB62" s="66"/>
      <c r="JC62" s="76"/>
      <c r="JD62" s="66"/>
      <c r="JE62" s="76"/>
      <c r="JF62" s="66"/>
      <c r="JG62" s="76"/>
      <c r="JH62" s="66"/>
      <c r="JI62" s="76"/>
      <c r="JJ62" s="66"/>
      <c r="JK62" s="76"/>
      <c r="JL62" s="66"/>
      <c r="JM62" s="76"/>
      <c r="JN62" s="66"/>
      <c r="JO62" s="76"/>
      <c r="JP62" s="66"/>
      <c r="JQ62" s="76"/>
      <c r="JR62" s="66"/>
      <c r="JS62" s="76"/>
      <c r="JT62" s="66"/>
      <c r="JU62" s="76"/>
      <c r="JV62" s="66"/>
      <c r="JW62" s="76"/>
      <c r="JX62" s="66"/>
      <c r="JY62" s="76"/>
      <c r="JZ62" s="66"/>
      <c r="KA62" s="76"/>
      <c r="KB62" s="66"/>
      <c r="KC62" s="76"/>
      <c r="KD62" s="66"/>
      <c r="KE62" s="76"/>
      <c r="KF62" s="66"/>
      <c r="KG62" s="76"/>
      <c r="KH62" s="66"/>
      <c r="KI62" s="76"/>
      <c r="KJ62" s="66"/>
      <c r="KK62" s="76"/>
      <c r="KL62" s="66"/>
      <c r="KM62" s="76"/>
      <c r="KN62" s="66"/>
      <c r="KO62" s="76"/>
      <c r="KP62" s="66"/>
      <c r="KQ62" s="76"/>
      <c r="KR62" s="66"/>
      <c r="KS62" s="76"/>
      <c r="KT62" s="66"/>
      <c r="KU62" s="76"/>
      <c r="KV62" s="66"/>
      <c r="KW62" s="76"/>
      <c r="KX62" s="66"/>
      <c r="KY62" s="76"/>
      <c r="KZ62" s="66"/>
      <c r="LA62" s="76"/>
      <c r="LB62" s="66"/>
      <c r="LC62" s="76"/>
      <c r="LD62" s="66"/>
      <c r="LE62" s="76"/>
      <c r="LF62" s="66"/>
      <c r="LG62" s="76"/>
      <c r="LH62" s="66"/>
      <c r="LI62" s="76"/>
      <c r="LJ62" s="66"/>
      <c r="LK62" s="76"/>
      <c r="LL62" s="66"/>
      <c r="LM62" s="76"/>
      <c r="LN62" s="66"/>
      <c r="LO62" s="76"/>
      <c r="LP62" s="66"/>
      <c r="LQ62" s="76"/>
      <c r="LR62" s="66"/>
      <c r="LS62" s="76"/>
      <c r="LT62" s="66"/>
      <c r="LU62" s="76"/>
      <c r="LV62" s="66"/>
      <c r="LW62" s="76"/>
      <c r="LX62" s="66"/>
      <c r="LY62" s="76"/>
      <c r="LZ62" s="66"/>
      <c r="MA62" s="76"/>
      <c r="MB62" s="66"/>
      <c r="MC62" s="76"/>
      <c r="MD62" s="66"/>
      <c r="MG62" s="1" t="str" cm="1">
        <f t="array" ref="MG62">IFERROR(INDEX(Paste_Here!$B$2:$B$850, MATCH(0, COUNTIF(MG$4:MG61, Paste_Here!$B$2:$B$850) + IF(Paste_Here!$B$2:$B$850="", 1, 0), 0)), "")</f>
        <v/>
      </c>
      <c r="MH62" s="1" t="str">
        <f>IF(MG62&lt;&gt;"", INDEX(Paste_Here!$A$2:$A$850, MATCH(MG62, Paste_Here!$B$2:$B$850, 0)), "")</f>
        <v/>
      </c>
      <c r="MI62" s="1" t="str">
        <f t="shared" si="8"/>
        <v/>
      </c>
      <c r="MJ62" s="1" t="str" cm="1">
        <f t="array" ref="MJ62">IFERROR(INDEX($MI$5:$MI$850, MATCH(SMALL(IF($MI$5:$MI$850&lt;&gt;"", COUNTIF($MI$5:$MI$850, "&lt;"&amp;$MI$5:$MI$850)+1), ROW()-ROW($MJ$5)+1), COUNTIF($MI$5:$MI$850, "&lt;"&amp;$MI$5:$MI$850)+1, 0)), "")</f>
        <v/>
      </c>
    </row>
    <row r="63" spans="1:348">
      <c r="A63" s="66"/>
      <c r="B63" s="76" t="str">
        <f t="shared" si="1"/>
        <v/>
      </c>
      <c r="C63" s="66"/>
      <c r="D63" s="76" t="str">
        <f>IFERROR(IF(B63&lt;&gt;"", IF(AND(INDEX(Paste_Here!B$2:B$850, MATCH(B63, Paste_Here!A$2:A$850, 0))&lt;&gt;"", ISNUMBER(VALUE(INDEX(Paste_Here!B$2:B$850, MATCH(B63, Paste_Here!A$2:A$850, 0))))), INDEX(Paste_Here!B$2:B$850, MATCH(B63, Paste_Here!A$2:A$850, 0)), ""), ""), "")</f>
        <v/>
      </c>
      <c r="E63" s="66"/>
      <c r="F63" s="76" t="str">
        <f>IFERROR(IF(B63&lt;&gt;"", IF(ISTEXT(INDEX(Paste_Here!K$2:K$850, MATCH(B63, Paste_Here!A$2:A$850, 0))), INDEX(Paste_Here!K$2:K$850, MATCH(B63, Paste_Here!A$2:A$850, 0)), ""), ""), "")</f>
        <v/>
      </c>
      <c r="G63" s="66"/>
      <c r="H63" s="76" t="str">
        <f>IFERROR(IF(B63&lt;&gt;"", IF(ISTEXT(INDEX(Paste_Here!C$2:C$850, MATCH(B63, Paste_Here!A$2:A$850, 0))), INDEX(Paste_Here!C$2:C$850, MATCH(B63, Paste_Here!A$2:A$850, 0)), ""), ""), "")</f>
        <v/>
      </c>
      <c r="I63" s="66"/>
      <c r="J63" s="76" t="str">
        <f>IFERROR(IF(B63&lt;&gt;"", IF(ISNUMBER(SEARCH("s", LOWER(INDEX(Paste_Here!M$2:M$850, MATCH(B63, Paste_Here!A$2:A$850, 0))))), "Yes", IF(INDEX(Paste_Here!M$2:M$850, MATCH(B63, Paste_Here!A$2:A$850, 0))&lt;&gt;"", "No", "")), ""), "")</f>
        <v/>
      </c>
      <c r="K63" s="66"/>
      <c r="L63" s="76" t="str">
        <f>IFERROR(IF(B63&lt;&gt;"", IF(ISNUMBER(SEARCH("yes", LOWER(INDEX(Paste_Here!E$2:E$850, MATCH(B63, Paste_Here!A$2:A$850, 0))))), "Yes", IF(ISNUMBER(SEARCH("no", LOWER(INDEX(Paste_Here!E$2:E$850, MATCH(B63, Paste_Here!A$2:A$850, 0))))), "No", "")), ""), "")</f>
        <v/>
      </c>
      <c r="M63" s="66"/>
      <c r="N63" s="76" t="str">
        <f>IFERROR(IF(B63&lt;&gt;"", IF(ISNUMBER(SEARCH("yes", LOWER(INDEX(Paste_Here!F$2:F$850, MATCH(B63, Paste_Here!A$2:A$850, 0))))), "Yes", IF(ISNUMBER(SEARCH("no", LOWER(INDEX(Paste_Here!F$2:F$850, MATCH(B63, Paste_Here!A$2:A$850, 0))))), "No", "")), ""), "")</f>
        <v/>
      </c>
      <c r="O63" s="66"/>
      <c r="P63" s="76" t="str">
        <f>IFERROR(IF(B63&lt;&gt;"", IF(ISNUMBER(SEARCH("yes", LOWER(INDEX(Paste_Here!L$2:L$850, MATCH(B63, Paste_Here!A$2:A$850, 0))))), "Yes", IF(ISNUMBER(SEARCH("no", LOWER(INDEX(Paste_Here!L$2:L$850, MATCH(B63, Paste_Here!A$2:A$850, 0))))), "No", "")), ""), "")</f>
        <v/>
      </c>
      <c r="Q63" s="66"/>
      <c r="R63" s="76" t="str">
        <f>IFERROR(IF(B63&lt;&gt;"", IF(ISNUMBER(SEARCH("transitional 2", LOWER(INDEX(Paste_Here!D$2:D$850, MATCH(B63, Paste_Here!A$2:A$850, 0))))), "T2", IF(ISNUMBER(SEARCH("transitional 1", LOWER(INDEX(Paste_Here!D$2:D$850, MATCH(B63, Paste_Here!A$2:A$850, 0))))), "T1", IF(ISNUMBER(SEARCH("waived ell services", LOWER(INDEX(Paste_Here!D$2:D$850, MATCH(B63, Paste_Here!A$2:A$850, 0))))), "W", IF(ISNUMBER(SEARCH("english language learner", LOWER(INDEX(Paste_Here!D$2:D$850, MATCH(B63, Paste_Here!A$2:A$850, 0))))), "L", "")))), ""), "")</f>
        <v/>
      </c>
      <c r="S63" s="66"/>
      <c r="T63" s="76" t="str">
        <f>IFERROR(IF(B63&lt;&gt;"", IF(ISNUMBER(SEARCH("yes", LOWER(INDEX(Paste_Here!I$2:I$850, MATCH(B63, Paste_Here!A$2:A$850, 0))))), "Yes", IF(ISNUMBER(SEARCH("no", LOWER(INDEX(Paste_Here!I$2:I$850, MATCH(B63, Paste_Here!A$2:A$850, 0))))), "No", "")), ""), "")</f>
        <v/>
      </c>
      <c r="U63" s="66"/>
      <c r="V63" s="76" t="str">
        <f>IFERROR(IF(B63&lt;&gt;"", IF(ISTEXT(INDEX(Paste_Here!J$2:J$850, MATCH(B63, Paste_Here!A$2:A$850, 0))), VALUE(INDEX(Paste_Here!J$2:J$850, MATCH(B63, Paste_Here!A$2:A$850, 0))), ""), ""), "")</f>
        <v/>
      </c>
      <c r="W63" s="66"/>
      <c r="X63" s="66"/>
      <c r="Y63" s="76" t="str">
        <f t="shared" si="2"/>
        <v/>
      </c>
      <c r="Z63" s="66"/>
      <c r="AA63" s="76" t="str">
        <f>IFERROR(IF(B63&lt;&gt;"", IF(AND(INDEX(Paste_Here!AI$2:AI$850, MATCH(B63, Paste_Here!A$2:A$850, 0))&lt;&gt;"", ISNUMBER(VALUE(INDEX(Paste_Here!AI$2:AI$850, MATCH(B63, Paste_Here!A$2:A$850, 0))))), INDEX(Paste_Here!AI$2:AI$850, MATCH(B63, Paste_Here!A$2:A$850, 0)), ""), ""), "")</f>
        <v/>
      </c>
      <c r="AB63" s="66"/>
      <c r="AC63" s="76" t="str">
        <f>IFERROR(IF(B63&lt;&gt;"", IF(AND(INDEX(Paste_Here!AJ$2:AJ$850, MATCH(B63, Paste_Here!A$2:A$850, 0))&lt;&gt;"", ISNUMBER(VALUE(INDEX(Paste_Here!AJ$2:AJ$850, MATCH(B63, Paste_Here!A$2:A$850, 0))))), INDEX(Paste_Here!AJ$2:AJ$850, MATCH(B63, Paste_Here!A$2:A$850, 0)), ""), ""), "")</f>
        <v/>
      </c>
      <c r="AD63" s="66"/>
      <c r="AE63" s="76" t="str">
        <f>IFERROR(IF(B63&lt;&gt;"", IF(AND(INDEX(Paste_Here!AK$2:AK$850, MATCH(B63, Paste_Here!A$2:A$850, 0))&lt;&gt;"", ISNUMBER(VALUE(INDEX(Paste_Here!AK$2:AK$850, MATCH(B63, Paste_Here!A$2:A$850, 0))))), INDEX(Paste_Here!AK$2:AK$850, MATCH(B63, Paste_Here!A$2:A$850, 0)), ""), ""), "")</f>
        <v/>
      </c>
      <c r="AF63" s="66"/>
      <c r="AG63" s="76" t="str">
        <f>IFERROR(IF(B63&lt;&gt;"", IF(AND(INDEX(Paste_Here!AL$2:AL$850, MATCH(B63, Paste_Here!A$2:A$850, 0))&lt;&gt;"", ISNUMBER(VALUE(INDEX(Paste_Here!AL$2:AL$850, MATCH(B63, Paste_Here!A$2:A$850, 0))))), INDEX(Paste_Here!AL$2:AL$850, MATCH(B63, Paste_Here!A$2:A$850, 0)), ""), ""), "")</f>
        <v/>
      </c>
      <c r="AH63" s="66"/>
      <c r="AI63" s="76" t="str">
        <f>IFERROR(IF(B63&lt;&gt;"", IF(AND(INDEX(Paste_Here!AH$2:AH$850, MATCH(B63, Paste_Here!A$2:A$850, 0))&lt;&gt;"", ISNUMBER(VALUE(INDEX(Paste_Here!AH$2:AH$850, MATCH(B63, Paste_Here!A$2:A$850, 0))))), IF(VALUE(INDEX(Paste_Here!AH$2:AH$850, MATCH(B63, Paste_Here!A$2:A$850, 0)))=0, "", INDEX(Paste_Here!AH$2:AH$850, MATCH(B63, Paste_Here!A$2:A$850, 0))), ""), ""), "")</f>
        <v/>
      </c>
      <c r="AJ63" s="66"/>
      <c r="AK63" s="76" t="str">
        <f>IFERROR(IF(B63&lt;&gt;"", IF(AND(INDEX(Paste_Here!N$2:N$850, MATCH(B63, Paste_Here!A$2:A$850, 0))&lt;&gt;"", ISNUMBER(VALUE(INDEX(Paste_Here!N$2:N$850, MATCH(B63, Paste_Here!A$2:A$850, 0))))), INDEX(Paste_Here!N$2:N$850, MATCH(B63, Paste_Here!A$2:A$850, 0)), ""), ""), "")</f>
        <v/>
      </c>
      <c r="AL63" s="66"/>
      <c r="AM63" s="76" t="str">
        <f>IFERROR(IF(B63&lt;&gt;"", IF(AND(INDEX(Paste_Here!O$2:O$850, MATCH(B63, Paste_Here!A$2:A$850, 0))&lt;&gt;"", ISNUMBER(VALUE(INDEX(Paste_Here!O$2:O$850, MATCH(B63, Paste_Here!A$2:A$850, 0))))), INDEX(Paste_Here!O$2:O$850, MATCH(B63, Paste_Here!A$2:A$850, 0)), ""), ""), "")</f>
        <v/>
      </c>
      <c r="AN63" s="66"/>
      <c r="AO63" s="76"/>
      <c r="AP63" s="66"/>
      <c r="AQ63" s="76"/>
      <c r="AR63" s="66"/>
      <c r="AS63" s="76"/>
      <c r="AT63" s="66"/>
      <c r="AU63" s="66"/>
      <c r="AV63" s="76" t="str">
        <f t="shared" si="3"/>
        <v/>
      </c>
      <c r="AW63" s="66"/>
      <c r="AX63" s="76" t="str">
        <f>IFERROR(IF(B63&lt;&gt;"", IF(ISNUMBER(SEARCH("Revealed-Potential (Primary Focus)", LOWER(INDEX(Paste_Here!Z$2:Z$850, MATCH(B63, Paste_Here!A$2:A$850, 0))))), "Rev-Potential: Prim", IF(ISNUMBER(SEARCH("Revealed-Potential (Secondary Focus)", LOWER(INDEX(Paste_Here!Z$2:Z$850, MATCH(B63, Paste_Here!A$2:A$850, 0))))), "Rev-Potential: Sec", IF(ISNUMBER(SEARCH("Monitoring", LOWER(INDEX(Paste_Here!Z$2:Z$850, MATCH(B63, Paste_Here!A$2:A$850, 0))))), "Monitoring", IF(ISNUMBER(SEARCH("At-Promise (Secondary Focus)", LOWER(INDEX(Paste_Here!Z$2:Z$850, MATCH(B63, Paste_Here!A$2:A$850, 0))))), "At-Promise: Sec", IF(ISNUMBER(SEARCH("At-Promise (Primary Focus)", LOWER(INDEX(Paste_Here!Z$2:Z$850, MATCH(B63, Paste_Here!A$2:A$850, 0))))), "At-Promise: Prim", ""))))), ""), "")</f>
        <v/>
      </c>
      <c r="AY63" s="66"/>
      <c r="AZ63" s="76"/>
      <c r="BA63" s="66"/>
      <c r="BB63" s="76"/>
      <c r="BC63" s="66"/>
      <c r="BD63" s="76"/>
      <c r="BE63" s="66"/>
      <c r="BF63" s="76"/>
      <c r="BG63" s="66"/>
      <c r="BH63" s="76"/>
      <c r="BI63" s="66"/>
      <c r="BJ63" s="66"/>
      <c r="BK63" s="76" t="str">
        <f t="shared" si="4"/>
        <v/>
      </c>
      <c r="BL63" s="66"/>
      <c r="BM63" s="76" t="str">
        <f>IFERROR(IF(B63&lt;&gt;"", IF(AND(ISNUMBER(VALUE(SUBSTITUTE(SUBSTITUTE(Paste_Here!R63, "br", "-"), "L", ""))), VALUE(SUBSTITUTE(SUBSTITUTE(Paste_Here!R63, "br", "-"), "L", "")) &gt;= 1095), "Yes", IF(AND(ISNUMBER(VALUE(SUBSTITUTE(SUBSTITUTE(Paste_Here!R63, "br", "-"), "L", ""))), VALUE(SUBSTITUTE(SUBSTITUTE(Paste_Here!R63, "br", "-"), "L", "")) &lt;= 1094), "No", "")), ""), "")</f>
        <v/>
      </c>
      <c r="BN63" s="66"/>
      <c r="BO63" s="76" t="str">
        <f>IFERROR(IF(B63&lt;&gt;"", IF(COUNTIF(INDEX(Paste_Here!Y$2:AB$850, MATCH(B63, Paste_Here!A$2:A$850, 0), 0), "yes") &gt; 0, "Yes", IF(COUNTIF(INDEX(Paste_Here!Y$2:AB$850, MATCH(B63, Paste_Here!A$2:A$850, 0), 0), "no") &gt; 0, "No", "")), ""), "")</f>
        <v/>
      </c>
      <c r="BP63" s="66"/>
      <c r="BQ63" s="76" t="str">
        <f>IFERROR(IF(B63&lt;&gt;"", IF(AND(ISNUMBER(VALUE(SUBSTITUTE(SUBSTITUTE(Paste_Here!U63, "em", "-"), "q", ""))), VALUE(SUBSTITUTE(SUBSTITUTE(Paste_Here!U63, "em", "-"), "q", "")) &gt;= 910), "Yes", IF(AND(ISNUMBER(VALUE(SUBSTITUTE(SUBSTITUTE(Paste_Here!U63, "em", "-"), "q", ""))), VALUE(SUBSTITUTE(SUBSTITUTE(Paste_Here!U63, "em", "-"), "q", "")) &lt;= 909), "No", "")), ""), "")</f>
        <v/>
      </c>
      <c r="BR63" s="66"/>
      <c r="BS63" s="76" t="str">
        <f>IFERROR(IF(B63&lt;&gt;"", IF(AND(INDEX(Paste_Here!X$2:X$850, MATCH(B63, Paste_Here!A$2:A$850, 0))&lt;&gt;"", ISNUMBER(VALUE(INDEX(Paste_Here!X$2:X$850, MATCH(B63, Paste_Here!A$2:A$850, 0))))), INDEX(Paste_Here!X$2:X$850, MATCH(B63, Paste_Here!A$2:A$850, 0)), ""), ""), "")</f>
        <v/>
      </c>
      <c r="BT63" s="66"/>
      <c r="BU63" s="76" t="str">
        <f>IFERROR(IF(B63&lt;&gt;"", IF(ISNUMBER(VALUE(INDEX(Paste_Here!G$2:G$850, MATCH(B63, Paste_Here!A$2:A$850, 0)))), IF(VALUE(INDEX(Paste_Here!G$2:G$850, MATCH(B63, Paste_Here!A$2:A$850, 0)))=0, "No", IF(AND(VALUE(INDEX(Paste_Here!G$2:G$850, MATCH(B63, Paste_Here!A$2:A$850, 0)))&gt;=1, VALUE(INDEX(Paste_Here!G$2:G$850, MATCH(B63, Paste_Here!A$2:A$850, 0)))&lt;=4), VALUE(INDEX(Paste_Here!G$2:G$850, MATCH(B63, Paste_Here!A$2:A$850, 0))), "")), ""), ""), "")</f>
        <v/>
      </c>
      <c r="BV63" s="66"/>
      <c r="BW63" s="76" t="str">
        <f>IFERROR(IF(B63&lt;&gt;"", IF(ISNUMBER(VALUE(INDEX(Paste_Here!H$2:H$850, MATCH(B63, Paste_Here!A$2:A$850, 0)))), IF(VALUE(INDEX(Paste_Here!H$2:H$850, MATCH(B63, Paste_Here!A$2:A$850, 0)))=0, "No", IF(AND(VALUE(INDEX(Paste_Here!H$2:H$850, MATCH(B63, Paste_Here!A$2:A$850, 0)))&gt;=1, VALUE(INDEX(Paste_Here!H$2:H$850, MATCH(B63, Paste_Here!A$2:A$850, 0)))&lt;=4), VALUE(INDEX(Paste_Here!H$2:H$850, MATCH(B63, Paste_Here!A$2:A$850, 0))), "")), ""), ""), "")</f>
        <v/>
      </c>
      <c r="BX63" s="66"/>
      <c r="BY63" s="76"/>
      <c r="BZ63" s="66"/>
      <c r="CA63" s="76"/>
      <c r="CB63" s="66"/>
      <c r="CC63" s="66"/>
      <c r="CD63" s="76" t="str">
        <f t="shared" si="5"/>
        <v/>
      </c>
      <c r="CE63" s="66"/>
      <c r="CF63" s="76" t="str">
        <f>IFERROR(IF(B63&lt;&gt;"", IF(AND(INDEX(Paste_Here!P$2:P$850, MATCH(B63, Paste_Here!A$2:A$850, 0))&lt;&gt;"", ISNUMBER(VALUE(INDEX(Paste_Here!P$2:P$850, MATCH(B63, Paste_Here!A$2:A$850, 0))))), INDEX(Paste_Here!P$2:P$850, MATCH(B63, Paste_Here!A$2:A$850, 0)), ""), ""), "")</f>
        <v/>
      </c>
      <c r="CG63" s="66"/>
      <c r="CH63" s="76" t="str">
        <f>IFERROR(IF(B63&lt;&gt;"", IF(ISNUMBER(SEARCH("highrisk", LOWER(INDEX(Paste_Here!Q$2:Q$850, MATCH(B63, Paste_Here!A$2:A$850, 0))))), "High Risk", IF(ISNUMBER(SEARCH("lowrisk", LOWER(INDEX(Paste_Here!Q$2:Q$850, MATCH(B63, Paste_Here!A$2:A$850, 0))))), "Low Risk", IF(ISNUMBER(SEARCH("somerisk", LOWER(INDEX(Paste_Here!Q$2:Q$850, MATCH(B63, Paste_Here!A$2:A$850, 0))))), "Some Risk", ""))), ""), "")</f>
        <v/>
      </c>
      <c r="CI63" s="66"/>
      <c r="CJ63" s="76" t="str">
        <f>IFERROR(IF(B63&lt;&gt;"", IF(AND(INDEX(Paste_Here!AA$2:AA$850, MATCH(B63, Paste_Here!A$2:A$850, 0))&lt;&gt;"", ISNUMBER(VALUE(INDEX(Paste_Here!AA$2:AA$850, MATCH(B63, Paste_Here!A$2:A$850, 0))))), INDEX(Paste_Here!AA$2:AA$850, MATCH(B63, Paste_Here!A$2:A$850, 0)), ""), ""), "")</f>
        <v/>
      </c>
      <c r="CK63" s="66"/>
      <c r="CL63" s="76" t="str">
        <f>IFERROR(IF(B63&lt;&gt;"", IF(LOWER(INDEX(Paste_Here!AB$2:AB$850, MATCH(B63, Paste_Here!A$2:A$850, 0)))="approaching expectations", "Approaching", IF(LOWER(INDEX(Paste_Here!AB$2:AB$850, MATCH(B63, Paste_Here!A$2:A$850, 0)))="met expectations", "Met", IF(LOWER(INDEX(Paste_Here!AB$2:AB$850, MATCH(B63, Paste_Here!A$2:A$850, 0)))="exceeded expectations", "Exceeded", IF(LOWER(INDEX(Paste_Here!AB$2:AB$850, MATCH(B63, Paste_Here!A$2:A$850, 0)))="below expectations", "Below", "")))), ""), "")</f>
        <v/>
      </c>
      <c r="CM63" s="66"/>
      <c r="CN63" s="76" t="str">
        <f>IFERROR(IF(B63&lt;&gt;"", IF(AND(INDEX(Paste_Here!AC$2:AC$850, MATCH(B63, Paste_Here!A$2:A$850, 0))&lt;&gt;"", ISNUMBER(VALUE(INDEX(Paste_Here!AC$2:AC$850, MATCH(B63, Paste_Here!A$2:A$850, 0))))), INDEX(Paste_Here!AC$2:AC$850, MATCH(B63, Paste_Here!A$2:A$850, 0)), ""), ""), "")</f>
        <v/>
      </c>
      <c r="CO63" s="66"/>
      <c r="CP63" s="76"/>
      <c r="CQ63" s="66"/>
      <c r="CR63" s="76"/>
      <c r="CS63" s="66"/>
      <c r="CT63" s="76"/>
      <c r="CU63" s="66"/>
      <c r="CV63" s="76"/>
      <c r="CW63" s="66"/>
      <c r="CX63" s="76"/>
      <c r="CY63" s="66"/>
      <c r="CZ63" s="66"/>
      <c r="DA63" s="76" t="str">
        <f t="shared" si="6"/>
        <v/>
      </c>
      <c r="DB63" s="66"/>
      <c r="DC63" s="76" t="str">
        <f>IFERROR(IF(B63&lt;&gt;"", IF(AND(INDEX(Paste_Here!V$2:V$850, MATCH(B63, Paste_Here!A$2:A$850, 0))&lt;&gt;"", ISNUMBER(VALUE(INDEX(Paste_Here!V$2:V$850, MATCH(B63, Paste_Here!A$2:A$850, 0))))), INDEX(Paste_Here!V$2:V$850, MATCH(B63, Paste_Here!A$2:A$850, 0)), ""), ""), "")</f>
        <v/>
      </c>
      <c r="DD63" s="66"/>
      <c r="DE63" s="76" t="str">
        <f>IFERROR(IF(B63&lt;&gt;"", IF(ISNUMBER(SEARCH("highrisk", LOWER(INDEX(Paste_Here!W$2:W$850, MATCH(B63, Paste_Here!A$2:A$850, 0))))), "High Risk", IF(ISNUMBER(SEARCH("lowrisk", LOWER(INDEX(Paste_Here!W$2:W$850, MATCH(B63, Paste_Here!A$2:A$850, 0))))), "Low Risk", IF(ISNUMBER(SEARCH("somerisk", LOWER(INDEX(Paste_Here!W$2:W$850, MATCH(B63, Paste_Here!A$2:A$850, 0))))), "Some Risk", ""))), ""), "")</f>
        <v/>
      </c>
      <c r="DF63" s="66"/>
      <c r="DG63" s="76" t="str">
        <f>IFERROR(IF(B63&lt;&gt;"", IF(AND(INDEX(Paste_Here!S$2:S$850, MATCH(B63, Paste_Here!A$2:A$850, 0))&lt;&gt;"", ISNUMBER(VALUE(INDEX(Paste_Here!S$2:S$850, MATCH(B63, Paste_Here!A$2:A$850, 0))))), INDEX(Paste_Here!S$2:S$850, MATCH(B63, Paste_Here!A$2:A$850, 0)), ""), ""), "")</f>
        <v/>
      </c>
      <c r="DH63" s="66"/>
      <c r="DI63" s="76" t="str">
        <f>IFERROR(IF(B63&lt;&gt;"", IF(ISNUMBER(SEARCH("highrisk", LOWER(INDEX(Paste_Here!T$2:T$850, MATCH(B63, Paste_Here!A$2:A$850, 0))))), "High Risk", IF(ISNUMBER(SEARCH("lowrisk", LOWER(INDEX(Paste_Here!T$2:T$850, MATCH(B63, Paste_Here!A$2:A$850, 0))))), "Low Risk", IF(ISNUMBER(SEARCH("somerisk", LOWER(INDEX(Paste_Here!T$2:T$850, MATCH(B63, Paste_Here!A$2:A$850, 0))))), "Some Risk", ""))), ""), "")</f>
        <v/>
      </c>
      <c r="DJ63" s="66"/>
      <c r="DK63" s="76" t="str">
        <f>IFERROR(IF(B63&lt;&gt;"", IF(AND(INDEX(Paste_Here!AD$2:AD$850, MATCH(B63, Paste_Here!A$2:A$850, 0))&lt;&gt;"", ISNUMBER(VALUE(INDEX(Paste_Here!AD$2:AD$850, MATCH(B63, Paste_Here!A$2:A$850, 0))))), INDEX(Paste_Here!AD$2:AD$850, MATCH(B63, Paste_Here!A$2:A$850, 0)), ""), ""), "")</f>
        <v/>
      </c>
      <c r="DL63" s="66"/>
      <c r="DM63" s="76" t="str">
        <f>IFERROR(IF(B63&lt;&gt;"", IF(LOWER(INDEX(Paste_Here!AE$2:AE$850, MATCH(B63, Paste_Here!A$2:A$850, 0)))="approaching expectations", "Approaching", IF(LOWER(INDEX(Paste_Here!AE$2:AE$850, MATCH(B63, Paste_Here!A$2:A$850, 0)))="met expectations", "Met", IF(LOWER(INDEX(Paste_Here!AE$2:AE$850, MATCH(B63, Paste_Here!A$2:A$850, 0)))="exceeded expectations", "Exceeded", IF(LOWER(INDEX(Paste_Here!AE$2:AE$850, MATCH(B63, Paste_Here!A$2:A$850, 0)))="below expectations", "Below", "")))), ""), "")</f>
        <v/>
      </c>
      <c r="DN63" s="66"/>
      <c r="DO63" s="76"/>
      <c r="DP63" s="66"/>
      <c r="DQ63" s="76"/>
      <c r="DR63" s="66"/>
      <c r="DS63" s="76"/>
      <c r="DT63" s="66"/>
      <c r="DU63" s="76"/>
      <c r="DV63" s="66"/>
      <c r="DW63" s="66"/>
      <c r="DX63" s="76" t="str">
        <f t="shared" si="7"/>
        <v/>
      </c>
      <c r="DY63" s="66"/>
      <c r="DZ63" s="76"/>
      <c r="EA63" s="66"/>
      <c r="EB63" s="76"/>
      <c r="EC63" s="66"/>
      <c r="ED63" s="76" t="str">
        <f>IFERROR(IF(B63&lt;&gt;"", IF(AND(INDEX(Paste_Here!AF$2:AF$850, MATCH(B63, Paste_Here!A$2:A$850, 0))&lt;&gt;"", ISNUMBER(VALUE(INDEX(Paste_Here!AF$2:AF$850, MATCH(B63, Paste_Here!A$2:A$850, 0))))), INDEX(Paste_Here!AF$2:AF$850, MATCH(B63, Paste_Here!A$2:A$850, 0)), ""), ""), "")</f>
        <v/>
      </c>
      <c r="EE63" s="66"/>
      <c r="EF63" s="76"/>
      <c r="EG63" s="66"/>
      <c r="EH63" s="76"/>
      <c r="EI63" s="66"/>
      <c r="EJ63" s="76" t="str">
        <f>IFERROR(IF(B63&lt;&gt;"", IF(AND(INDEX(Paste_Here!AG$2:AG$850, MATCH(B63, Paste_Here!A$2:A$850, 0))&lt;&gt;"", ISNUMBER(VALUE(INDEX(Paste_Here!AG$2:AG$850, MATCH(B63, Paste_Here!A$2:A$850, 0))))), INDEX(Paste_Here!AG$2:AG$850, MATCH(B63, Paste_Here!A$2:A$850, 0)), ""), ""), "")</f>
        <v/>
      </c>
      <c r="EK63" s="66"/>
      <c r="EL63" s="76"/>
      <c r="EM63" s="66"/>
      <c r="EN63" s="76"/>
      <c r="EO63" s="66"/>
      <c r="EP63" s="76"/>
      <c r="EQ63" s="66"/>
      <c r="ER63" s="76"/>
      <c r="ES63" s="66"/>
      <c r="ET63" s="66"/>
      <c r="EU63" s="76"/>
      <c r="EV63" s="66"/>
      <c r="EW63" s="76"/>
      <c r="EX63" s="66"/>
      <c r="EY63" s="76"/>
      <c r="EZ63" s="66"/>
      <c r="FA63" s="76"/>
      <c r="FB63" s="66"/>
      <c r="FC63" s="76"/>
      <c r="FD63" s="66"/>
      <c r="FE63" s="76"/>
      <c r="FF63" s="66"/>
      <c r="FG63" s="76"/>
      <c r="FH63" s="66"/>
      <c r="FI63" s="76"/>
      <c r="FJ63" s="66"/>
      <c r="FK63" s="76"/>
      <c r="FL63" s="66"/>
      <c r="FM63" s="76"/>
      <c r="FN63" s="66"/>
      <c r="FO63" s="76"/>
      <c r="FP63" s="66"/>
      <c r="FQ63" s="76"/>
      <c r="FR63" s="66"/>
      <c r="FS63" s="76"/>
      <c r="FT63" s="66"/>
      <c r="FU63" s="76"/>
      <c r="FV63" s="66"/>
      <c r="FW63" s="76"/>
      <c r="FX63" s="66"/>
      <c r="FY63" s="76"/>
      <c r="FZ63" s="66"/>
      <c r="GA63" s="76"/>
      <c r="GB63" s="66"/>
      <c r="GC63" s="76"/>
      <c r="GD63" s="66"/>
      <c r="GE63" s="76"/>
      <c r="GF63" s="66"/>
      <c r="GG63" s="76"/>
      <c r="GH63" s="66"/>
      <c r="GI63" s="76"/>
      <c r="GJ63" s="66"/>
      <c r="GK63" s="76"/>
      <c r="GL63" s="66"/>
      <c r="GM63" s="76"/>
      <c r="GN63" s="66"/>
      <c r="GO63" s="76"/>
      <c r="GP63" s="66"/>
      <c r="GQ63" s="76"/>
      <c r="GR63" s="66"/>
      <c r="GS63" s="76"/>
      <c r="GT63" s="66"/>
      <c r="GU63" s="76"/>
      <c r="GV63" s="66"/>
      <c r="GW63" s="76"/>
      <c r="GX63" s="66"/>
      <c r="GY63" s="76"/>
      <c r="GZ63" s="66"/>
      <c r="HA63" s="76"/>
      <c r="HB63" s="66"/>
      <c r="HC63" s="76"/>
      <c r="HD63" s="66"/>
      <c r="HE63" s="76"/>
      <c r="HF63" s="66"/>
      <c r="HG63" s="76"/>
      <c r="HH63" s="66"/>
      <c r="HI63" s="76"/>
      <c r="HJ63" s="66"/>
      <c r="HK63" s="76"/>
      <c r="HL63" s="66"/>
      <c r="HM63" s="76"/>
      <c r="HN63" s="66"/>
      <c r="HO63" s="76"/>
      <c r="HP63" s="66"/>
      <c r="HQ63" s="76"/>
      <c r="HR63" s="66"/>
      <c r="HS63" s="76"/>
      <c r="HT63" s="66"/>
      <c r="HU63" s="76"/>
      <c r="HV63" s="66"/>
      <c r="HW63" s="76"/>
      <c r="HX63" s="66"/>
      <c r="HY63" s="76"/>
      <c r="HZ63" s="66"/>
      <c r="IA63" s="76"/>
      <c r="IB63" s="66"/>
      <c r="IC63" s="76"/>
      <c r="ID63" s="66"/>
      <c r="IE63" s="76"/>
      <c r="IF63" s="66"/>
      <c r="IG63" s="76"/>
      <c r="IH63" s="66"/>
      <c r="II63" s="76"/>
      <c r="IJ63" s="66"/>
      <c r="IK63" s="76"/>
      <c r="IL63" s="66"/>
      <c r="IM63" s="76"/>
      <c r="IN63" s="66"/>
      <c r="IO63" s="76"/>
      <c r="IP63" s="66"/>
      <c r="IQ63" s="76"/>
      <c r="IR63" s="66"/>
      <c r="IS63" s="76"/>
      <c r="IT63" s="66"/>
      <c r="IU63" s="76"/>
      <c r="IV63" s="66"/>
      <c r="IW63" s="76"/>
      <c r="IX63" s="66"/>
      <c r="IY63" s="76"/>
      <c r="IZ63" s="66"/>
      <c r="JA63" s="76"/>
      <c r="JB63" s="66"/>
      <c r="JC63" s="76"/>
      <c r="JD63" s="66"/>
      <c r="JE63" s="76"/>
      <c r="JF63" s="66"/>
      <c r="JG63" s="76"/>
      <c r="JH63" s="66"/>
      <c r="JI63" s="76"/>
      <c r="JJ63" s="66"/>
      <c r="JK63" s="76"/>
      <c r="JL63" s="66"/>
      <c r="JM63" s="76"/>
      <c r="JN63" s="66"/>
      <c r="JO63" s="76"/>
      <c r="JP63" s="66"/>
      <c r="JQ63" s="76"/>
      <c r="JR63" s="66"/>
      <c r="JS63" s="76"/>
      <c r="JT63" s="66"/>
      <c r="JU63" s="76"/>
      <c r="JV63" s="66"/>
      <c r="JW63" s="76"/>
      <c r="JX63" s="66"/>
      <c r="JY63" s="76"/>
      <c r="JZ63" s="66"/>
      <c r="KA63" s="76"/>
      <c r="KB63" s="66"/>
      <c r="KC63" s="76"/>
      <c r="KD63" s="66"/>
      <c r="KE63" s="76"/>
      <c r="KF63" s="66"/>
      <c r="KG63" s="76"/>
      <c r="KH63" s="66"/>
      <c r="KI63" s="76"/>
      <c r="KJ63" s="66"/>
      <c r="KK63" s="76"/>
      <c r="KL63" s="66"/>
      <c r="KM63" s="76"/>
      <c r="KN63" s="66"/>
      <c r="KO63" s="76"/>
      <c r="KP63" s="66"/>
      <c r="KQ63" s="76"/>
      <c r="KR63" s="66"/>
      <c r="KS63" s="76"/>
      <c r="KT63" s="66"/>
      <c r="KU63" s="76"/>
      <c r="KV63" s="66"/>
      <c r="KW63" s="76"/>
      <c r="KX63" s="66"/>
      <c r="KY63" s="76"/>
      <c r="KZ63" s="66"/>
      <c r="LA63" s="76"/>
      <c r="LB63" s="66"/>
      <c r="LC63" s="76"/>
      <c r="LD63" s="66"/>
      <c r="LE63" s="76"/>
      <c r="LF63" s="66"/>
      <c r="LG63" s="76"/>
      <c r="LH63" s="66"/>
      <c r="LI63" s="76"/>
      <c r="LJ63" s="66"/>
      <c r="LK63" s="76"/>
      <c r="LL63" s="66"/>
      <c r="LM63" s="76"/>
      <c r="LN63" s="66"/>
      <c r="LO63" s="76"/>
      <c r="LP63" s="66"/>
      <c r="LQ63" s="76"/>
      <c r="LR63" s="66"/>
      <c r="LS63" s="76"/>
      <c r="LT63" s="66"/>
      <c r="LU63" s="76"/>
      <c r="LV63" s="66"/>
      <c r="LW63" s="76"/>
      <c r="LX63" s="66"/>
      <c r="LY63" s="76"/>
      <c r="LZ63" s="66"/>
      <c r="MA63" s="76"/>
      <c r="MB63" s="66"/>
      <c r="MC63" s="76"/>
      <c r="MD63" s="66"/>
      <c r="MG63" s="1" t="str" cm="1">
        <f t="array" ref="MG63">IFERROR(INDEX(Paste_Here!$B$2:$B$850, MATCH(0, COUNTIF(MG$4:MG62, Paste_Here!$B$2:$B$850) + IF(Paste_Here!$B$2:$B$850="", 1, 0), 0)), "")</f>
        <v/>
      </c>
      <c r="MH63" s="1" t="str">
        <f>IF(MG63&lt;&gt;"", INDEX(Paste_Here!$A$2:$A$850, MATCH(MG63, Paste_Here!$B$2:$B$850, 0)), "")</f>
        <v/>
      </c>
      <c r="MI63" s="1" t="str">
        <f t="shared" si="8"/>
        <v/>
      </c>
      <c r="MJ63" s="1" t="str" cm="1">
        <f t="array" ref="MJ63">IFERROR(INDEX($MI$5:$MI$850, MATCH(SMALL(IF($MI$5:$MI$850&lt;&gt;"", COUNTIF($MI$5:$MI$850, "&lt;"&amp;$MI$5:$MI$850)+1), ROW()-ROW($MJ$5)+1), COUNTIF($MI$5:$MI$850, "&lt;"&amp;$MI$5:$MI$850)+1, 0)), "")</f>
        <v/>
      </c>
    </row>
    <row r="64" spans="1:348">
      <c r="A64" s="66"/>
      <c r="B64" s="76" t="str">
        <f t="shared" si="1"/>
        <v/>
      </c>
      <c r="C64" s="66"/>
      <c r="D64" s="76" t="str">
        <f>IFERROR(IF(B64&lt;&gt;"", IF(AND(INDEX(Paste_Here!B$2:B$850, MATCH(B64, Paste_Here!A$2:A$850, 0))&lt;&gt;"", ISNUMBER(VALUE(INDEX(Paste_Here!B$2:B$850, MATCH(B64, Paste_Here!A$2:A$850, 0))))), INDEX(Paste_Here!B$2:B$850, MATCH(B64, Paste_Here!A$2:A$850, 0)), ""), ""), "")</f>
        <v/>
      </c>
      <c r="E64" s="66"/>
      <c r="F64" s="76" t="str">
        <f>IFERROR(IF(B64&lt;&gt;"", IF(ISTEXT(INDEX(Paste_Here!K$2:K$850, MATCH(B64, Paste_Here!A$2:A$850, 0))), INDEX(Paste_Here!K$2:K$850, MATCH(B64, Paste_Here!A$2:A$850, 0)), ""), ""), "")</f>
        <v/>
      </c>
      <c r="G64" s="66"/>
      <c r="H64" s="76" t="str">
        <f>IFERROR(IF(B64&lt;&gt;"", IF(ISTEXT(INDEX(Paste_Here!C$2:C$850, MATCH(B64, Paste_Here!A$2:A$850, 0))), INDEX(Paste_Here!C$2:C$850, MATCH(B64, Paste_Here!A$2:A$850, 0)), ""), ""), "")</f>
        <v/>
      </c>
      <c r="I64" s="66"/>
      <c r="J64" s="76" t="str">
        <f>IFERROR(IF(B64&lt;&gt;"", IF(ISNUMBER(SEARCH("s", LOWER(INDEX(Paste_Here!M$2:M$850, MATCH(B64, Paste_Here!A$2:A$850, 0))))), "Yes", IF(INDEX(Paste_Here!M$2:M$850, MATCH(B64, Paste_Here!A$2:A$850, 0))&lt;&gt;"", "No", "")), ""), "")</f>
        <v/>
      </c>
      <c r="K64" s="66"/>
      <c r="L64" s="76" t="str">
        <f>IFERROR(IF(B64&lt;&gt;"", IF(ISNUMBER(SEARCH("yes", LOWER(INDEX(Paste_Here!E$2:E$850, MATCH(B64, Paste_Here!A$2:A$850, 0))))), "Yes", IF(ISNUMBER(SEARCH("no", LOWER(INDEX(Paste_Here!E$2:E$850, MATCH(B64, Paste_Here!A$2:A$850, 0))))), "No", "")), ""), "")</f>
        <v/>
      </c>
      <c r="M64" s="66"/>
      <c r="N64" s="76" t="str">
        <f>IFERROR(IF(B64&lt;&gt;"", IF(ISNUMBER(SEARCH("yes", LOWER(INDEX(Paste_Here!F$2:F$850, MATCH(B64, Paste_Here!A$2:A$850, 0))))), "Yes", IF(ISNUMBER(SEARCH("no", LOWER(INDEX(Paste_Here!F$2:F$850, MATCH(B64, Paste_Here!A$2:A$850, 0))))), "No", "")), ""), "")</f>
        <v/>
      </c>
      <c r="O64" s="66"/>
      <c r="P64" s="76" t="str">
        <f>IFERROR(IF(B64&lt;&gt;"", IF(ISNUMBER(SEARCH("yes", LOWER(INDEX(Paste_Here!L$2:L$850, MATCH(B64, Paste_Here!A$2:A$850, 0))))), "Yes", IF(ISNUMBER(SEARCH("no", LOWER(INDEX(Paste_Here!L$2:L$850, MATCH(B64, Paste_Here!A$2:A$850, 0))))), "No", "")), ""), "")</f>
        <v/>
      </c>
      <c r="Q64" s="66"/>
      <c r="R64" s="76" t="str">
        <f>IFERROR(IF(B64&lt;&gt;"", IF(ISNUMBER(SEARCH("transitional 2", LOWER(INDEX(Paste_Here!D$2:D$850, MATCH(B64, Paste_Here!A$2:A$850, 0))))), "T2", IF(ISNUMBER(SEARCH("transitional 1", LOWER(INDEX(Paste_Here!D$2:D$850, MATCH(B64, Paste_Here!A$2:A$850, 0))))), "T1", IF(ISNUMBER(SEARCH("waived ell services", LOWER(INDEX(Paste_Here!D$2:D$850, MATCH(B64, Paste_Here!A$2:A$850, 0))))), "W", IF(ISNUMBER(SEARCH("english language learner", LOWER(INDEX(Paste_Here!D$2:D$850, MATCH(B64, Paste_Here!A$2:A$850, 0))))), "L", "")))), ""), "")</f>
        <v/>
      </c>
      <c r="S64" s="66"/>
      <c r="T64" s="76" t="str">
        <f>IFERROR(IF(B64&lt;&gt;"", IF(ISNUMBER(SEARCH("yes", LOWER(INDEX(Paste_Here!I$2:I$850, MATCH(B64, Paste_Here!A$2:A$850, 0))))), "Yes", IF(ISNUMBER(SEARCH("no", LOWER(INDEX(Paste_Here!I$2:I$850, MATCH(B64, Paste_Here!A$2:A$850, 0))))), "No", "")), ""), "")</f>
        <v/>
      </c>
      <c r="U64" s="66"/>
      <c r="V64" s="76" t="str">
        <f>IFERROR(IF(B64&lt;&gt;"", IF(ISTEXT(INDEX(Paste_Here!J$2:J$850, MATCH(B64, Paste_Here!A$2:A$850, 0))), VALUE(INDEX(Paste_Here!J$2:J$850, MATCH(B64, Paste_Here!A$2:A$850, 0))), ""), ""), "")</f>
        <v/>
      </c>
      <c r="W64" s="66"/>
      <c r="X64" s="66"/>
      <c r="Y64" s="76" t="str">
        <f t="shared" si="2"/>
        <v/>
      </c>
      <c r="Z64" s="66"/>
      <c r="AA64" s="76" t="str">
        <f>IFERROR(IF(B64&lt;&gt;"", IF(AND(INDEX(Paste_Here!AI$2:AI$850, MATCH(B64, Paste_Here!A$2:A$850, 0))&lt;&gt;"", ISNUMBER(VALUE(INDEX(Paste_Here!AI$2:AI$850, MATCH(B64, Paste_Here!A$2:A$850, 0))))), INDEX(Paste_Here!AI$2:AI$850, MATCH(B64, Paste_Here!A$2:A$850, 0)), ""), ""), "")</f>
        <v/>
      </c>
      <c r="AB64" s="66"/>
      <c r="AC64" s="76" t="str">
        <f>IFERROR(IF(B64&lt;&gt;"", IF(AND(INDEX(Paste_Here!AJ$2:AJ$850, MATCH(B64, Paste_Here!A$2:A$850, 0))&lt;&gt;"", ISNUMBER(VALUE(INDEX(Paste_Here!AJ$2:AJ$850, MATCH(B64, Paste_Here!A$2:A$850, 0))))), INDEX(Paste_Here!AJ$2:AJ$850, MATCH(B64, Paste_Here!A$2:A$850, 0)), ""), ""), "")</f>
        <v/>
      </c>
      <c r="AD64" s="66"/>
      <c r="AE64" s="76" t="str">
        <f>IFERROR(IF(B64&lt;&gt;"", IF(AND(INDEX(Paste_Here!AK$2:AK$850, MATCH(B64, Paste_Here!A$2:A$850, 0))&lt;&gt;"", ISNUMBER(VALUE(INDEX(Paste_Here!AK$2:AK$850, MATCH(B64, Paste_Here!A$2:A$850, 0))))), INDEX(Paste_Here!AK$2:AK$850, MATCH(B64, Paste_Here!A$2:A$850, 0)), ""), ""), "")</f>
        <v/>
      </c>
      <c r="AF64" s="66"/>
      <c r="AG64" s="76" t="str">
        <f>IFERROR(IF(B64&lt;&gt;"", IF(AND(INDEX(Paste_Here!AL$2:AL$850, MATCH(B64, Paste_Here!A$2:A$850, 0))&lt;&gt;"", ISNUMBER(VALUE(INDEX(Paste_Here!AL$2:AL$850, MATCH(B64, Paste_Here!A$2:A$850, 0))))), INDEX(Paste_Here!AL$2:AL$850, MATCH(B64, Paste_Here!A$2:A$850, 0)), ""), ""), "")</f>
        <v/>
      </c>
      <c r="AH64" s="66"/>
      <c r="AI64" s="76" t="str">
        <f>IFERROR(IF(B64&lt;&gt;"", IF(AND(INDEX(Paste_Here!AH$2:AH$850, MATCH(B64, Paste_Here!A$2:A$850, 0))&lt;&gt;"", ISNUMBER(VALUE(INDEX(Paste_Here!AH$2:AH$850, MATCH(B64, Paste_Here!A$2:A$850, 0))))), IF(VALUE(INDEX(Paste_Here!AH$2:AH$850, MATCH(B64, Paste_Here!A$2:A$850, 0)))=0, "", INDEX(Paste_Here!AH$2:AH$850, MATCH(B64, Paste_Here!A$2:A$850, 0))), ""), ""), "")</f>
        <v/>
      </c>
      <c r="AJ64" s="66"/>
      <c r="AK64" s="76" t="str">
        <f>IFERROR(IF(B64&lt;&gt;"", IF(AND(INDEX(Paste_Here!N$2:N$850, MATCH(B64, Paste_Here!A$2:A$850, 0))&lt;&gt;"", ISNUMBER(VALUE(INDEX(Paste_Here!N$2:N$850, MATCH(B64, Paste_Here!A$2:A$850, 0))))), INDEX(Paste_Here!N$2:N$850, MATCH(B64, Paste_Here!A$2:A$850, 0)), ""), ""), "")</f>
        <v/>
      </c>
      <c r="AL64" s="66"/>
      <c r="AM64" s="76" t="str">
        <f>IFERROR(IF(B64&lt;&gt;"", IF(AND(INDEX(Paste_Here!O$2:O$850, MATCH(B64, Paste_Here!A$2:A$850, 0))&lt;&gt;"", ISNUMBER(VALUE(INDEX(Paste_Here!O$2:O$850, MATCH(B64, Paste_Here!A$2:A$850, 0))))), INDEX(Paste_Here!O$2:O$850, MATCH(B64, Paste_Here!A$2:A$850, 0)), ""), ""), "")</f>
        <v/>
      </c>
      <c r="AN64" s="66"/>
      <c r="AO64" s="76"/>
      <c r="AP64" s="66"/>
      <c r="AQ64" s="76"/>
      <c r="AR64" s="66"/>
      <c r="AS64" s="76"/>
      <c r="AT64" s="66"/>
      <c r="AU64" s="66"/>
      <c r="AV64" s="76" t="str">
        <f t="shared" si="3"/>
        <v/>
      </c>
      <c r="AW64" s="66"/>
      <c r="AX64" s="76" t="str">
        <f>IFERROR(IF(B64&lt;&gt;"", IF(ISNUMBER(SEARCH("Revealed-Potential (Primary Focus)", LOWER(INDEX(Paste_Here!Z$2:Z$850, MATCH(B64, Paste_Here!A$2:A$850, 0))))), "Rev-Potential: Prim", IF(ISNUMBER(SEARCH("Revealed-Potential (Secondary Focus)", LOWER(INDEX(Paste_Here!Z$2:Z$850, MATCH(B64, Paste_Here!A$2:A$850, 0))))), "Rev-Potential: Sec", IF(ISNUMBER(SEARCH("Monitoring", LOWER(INDEX(Paste_Here!Z$2:Z$850, MATCH(B64, Paste_Here!A$2:A$850, 0))))), "Monitoring", IF(ISNUMBER(SEARCH("At-Promise (Secondary Focus)", LOWER(INDEX(Paste_Here!Z$2:Z$850, MATCH(B64, Paste_Here!A$2:A$850, 0))))), "At-Promise: Sec", IF(ISNUMBER(SEARCH("At-Promise (Primary Focus)", LOWER(INDEX(Paste_Here!Z$2:Z$850, MATCH(B64, Paste_Here!A$2:A$850, 0))))), "At-Promise: Prim", ""))))), ""), "")</f>
        <v/>
      </c>
      <c r="AY64" s="66"/>
      <c r="AZ64" s="76"/>
      <c r="BA64" s="66"/>
      <c r="BB64" s="76"/>
      <c r="BC64" s="66"/>
      <c r="BD64" s="76"/>
      <c r="BE64" s="66"/>
      <c r="BF64" s="76"/>
      <c r="BG64" s="66"/>
      <c r="BH64" s="76"/>
      <c r="BI64" s="66"/>
      <c r="BJ64" s="66"/>
      <c r="BK64" s="76" t="str">
        <f t="shared" si="4"/>
        <v/>
      </c>
      <c r="BL64" s="66"/>
      <c r="BM64" s="76" t="str">
        <f>IFERROR(IF(B64&lt;&gt;"", IF(AND(ISNUMBER(VALUE(SUBSTITUTE(SUBSTITUTE(Paste_Here!R64, "br", "-"), "L", ""))), VALUE(SUBSTITUTE(SUBSTITUTE(Paste_Here!R64, "br", "-"), "L", "")) &gt;= 1095), "Yes", IF(AND(ISNUMBER(VALUE(SUBSTITUTE(SUBSTITUTE(Paste_Here!R64, "br", "-"), "L", ""))), VALUE(SUBSTITUTE(SUBSTITUTE(Paste_Here!R64, "br", "-"), "L", "")) &lt;= 1094), "No", "")), ""), "")</f>
        <v/>
      </c>
      <c r="BN64" s="66"/>
      <c r="BO64" s="76" t="str">
        <f>IFERROR(IF(B64&lt;&gt;"", IF(COUNTIF(INDEX(Paste_Here!Y$2:AB$850, MATCH(B64, Paste_Here!A$2:A$850, 0), 0), "yes") &gt; 0, "Yes", IF(COUNTIF(INDEX(Paste_Here!Y$2:AB$850, MATCH(B64, Paste_Here!A$2:A$850, 0), 0), "no") &gt; 0, "No", "")), ""), "")</f>
        <v/>
      </c>
      <c r="BP64" s="66"/>
      <c r="BQ64" s="76" t="str">
        <f>IFERROR(IF(B64&lt;&gt;"", IF(AND(ISNUMBER(VALUE(SUBSTITUTE(SUBSTITUTE(Paste_Here!U64, "em", "-"), "q", ""))), VALUE(SUBSTITUTE(SUBSTITUTE(Paste_Here!U64, "em", "-"), "q", "")) &gt;= 910), "Yes", IF(AND(ISNUMBER(VALUE(SUBSTITUTE(SUBSTITUTE(Paste_Here!U64, "em", "-"), "q", ""))), VALUE(SUBSTITUTE(SUBSTITUTE(Paste_Here!U64, "em", "-"), "q", "")) &lt;= 909), "No", "")), ""), "")</f>
        <v/>
      </c>
      <c r="BR64" s="66"/>
      <c r="BS64" s="76" t="str">
        <f>IFERROR(IF(B64&lt;&gt;"", IF(AND(INDEX(Paste_Here!X$2:X$850, MATCH(B64, Paste_Here!A$2:A$850, 0))&lt;&gt;"", ISNUMBER(VALUE(INDEX(Paste_Here!X$2:X$850, MATCH(B64, Paste_Here!A$2:A$850, 0))))), INDEX(Paste_Here!X$2:X$850, MATCH(B64, Paste_Here!A$2:A$850, 0)), ""), ""), "")</f>
        <v/>
      </c>
      <c r="BT64" s="66"/>
      <c r="BU64" s="76" t="str">
        <f>IFERROR(IF(B64&lt;&gt;"", IF(ISNUMBER(VALUE(INDEX(Paste_Here!G$2:G$850, MATCH(B64, Paste_Here!A$2:A$850, 0)))), IF(VALUE(INDEX(Paste_Here!G$2:G$850, MATCH(B64, Paste_Here!A$2:A$850, 0)))=0, "No", IF(AND(VALUE(INDEX(Paste_Here!G$2:G$850, MATCH(B64, Paste_Here!A$2:A$850, 0)))&gt;=1, VALUE(INDEX(Paste_Here!G$2:G$850, MATCH(B64, Paste_Here!A$2:A$850, 0)))&lt;=4), VALUE(INDEX(Paste_Here!G$2:G$850, MATCH(B64, Paste_Here!A$2:A$850, 0))), "")), ""), ""), "")</f>
        <v/>
      </c>
      <c r="BV64" s="66"/>
      <c r="BW64" s="76" t="str">
        <f>IFERROR(IF(B64&lt;&gt;"", IF(ISNUMBER(VALUE(INDEX(Paste_Here!H$2:H$850, MATCH(B64, Paste_Here!A$2:A$850, 0)))), IF(VALUE(INDEX(Paste_Here!H$2:H$850, MATCH(B64, Paste_Here!A$2:A$850, 0)))=0, "No", IF(AND(VALUE(INDEX(Paste_Here!H$2:H$850, MATCH(B64, Paste_Here!A$2:A$850, 0)))&gt;=1, VALUE(INDEX(Paste_Here!H$2:H$850, MATCH(B64, Paste_Here!A$2:A$850, 0)))&lt;=4), VALUE(INDEX(Paste_Here!H$2:H$850, MATCH(B64, Paste_Here!A$2:A$850, 0))), "")), ""), ""), "")</f>
        <v/>
      </c>
      <c r="BX64" s="66"/>
      <c r="BY64" s="76"/>
      <c r="BZ64" s="66"/>
      <c r="CA64" s="76"/>
      <c r="CB64" s="66"/>
      <c r="CC64" s="66"/>
      <c r="CD64" s="76" t="str">
        <f t="shared" si="5"/>
        <v/>
      </c>
      <c r="CE64" s="66"/>
      <c r="CF64" s="76" t="str">
        <f>IFERROR(IF(B64&lt;&gt;"", IF(AND(INDEX(Paste_Here!P$2:P$850, MATCH(B64, Paste_Here!A$2:A$850, 0))&lt;&gt;"", ISNUMBER(VALUE(INDEX(Paste_Here!P$2:P$850, MATCH(B64, Paste_Here!A$2:A$850, 0))))), INDEX(Paste_Here!P$2:P$850, MATCH(B64, Paste_Here!A$2:A$850, 0)), ""), ""), "")</f>
        <v/>
      </c>
      <c r="CG64" s="66"/>
      <c r="CH64" s="76" t="str">
        <f>IFERROR(IF(B64&lt;&gt;"", IF(ISNUMBER(SEARCH("highrisk", LOWER(INDEX(Paste_Here!Q$2:Q$850, MATCH(B64, Paste_Here!A$2:A$850, 0))))), "High Risk", IF(ISNUMBER(SEARCH("lowrisk", LOWER(INDEX(Paste_Here!Q$2:Q$850, MATCH(B64, Paste_Here!A$2:A$850, 0))))), "Low Risk", IF(ISNUMBER(SEARCH("somerisk", LOWER(INDEX(Paste_Here!Q$2:Q$850, MATCH(B64, Paste_Here!A$2:A$850, 0))))), "Some Risk", ""))), ""), "")</f>
        <v/>
      </c>
      <c r="CI64" s="66"/>
      <c r="CJ64" s="76" t="str">
        <f>IFERROR(IF(B64&lt;&gt;"", IF(AND(INDEX(Paste_Here!AA$2:AA$850, MATCH(B64, Paste_Here!A$2:A$850, 0))&lt;&gt;"", ISNUMBER(VALUE(INDEX(Paste_Here!AA$2:AA$850, MATCH(B64, Paste_Here!A$2:A$850, 0))))), INDEX(Paste_Here!AA$2:AA$850, MATCH(B64, Paste_Here!A$2:A$850, 0)), ""), ""), "")</f>
        <v/>
      </c>
      <c r="CK64" s="66"/>
      <c r="CL64" s="76" t="str">
        <f>IFERROR(IF(B64&lt;&gt;"", IF(LOWER(INDEX(Paste_Here!AB$2:AB$850, MATCH(B64, Paste_Here!A$2:A$850, 0)))="approaching expectations", "Approaching", IF(LOWER(INDEX(Paste_Here!AB$2:AB$850, MATCH(B64, Paste_Here!A$2:A$850, 0)))="met expectations", "Met", IF(LOWER(INDEX(Paste_Here!AB$2:AB$850, MATCH(B64, Paste_Here!A$2:A$850, 0)))="exceeded expectations", "Exceeded", IF(LOWER(INDEX(Paste_Here!AB$2:AB$850, MATCH(B64, Paste_Here!A$2:A$850, 0)))="below expectations", "Below", "")))), ""), "")</f>
        <v/>
      </c>
      <c r="CM64" s="66"/>
      <c r="CN64" s="76" t="str">
        <f>IFERROR(IF(B64&lt;&gt;"", IF(AND(INDEX(Paste_Here!AC$2:AC$850, MATCH(B64, Paste_Here!A$2:A$850, 0))&lt;&gt;"", ISNUMBER(VALUE(INDEX(Paste_Here!AC$2:AC$850, MATCH(B64, Paste_Here!A$2:A$850, 0))))), INDEX(Paste_Here!AC$2:AC$850, MATCH(B64, Paste_Here!A$2:A$850, 0)), ""), ""), "")</f>
        <v/>
      </c>
      <c r="CO64" s="66"/>
      <c r="CP64" s="76"/>
      <c r="CQ64" s="66"/>
      <c r="CR64" s="76"/>
      <c r="CS64" s="66"/>
      <c r="CT64" s="76"/>
      <c r="CU64" s="66"/>
      <c r="CV64" s="76"/>
      <c r="CW64" s="66"/>
      <c r="CX64" s="76"/>
      <c r="CY64" s="66"/>
      <c r="CZ64" s="66"/>
      <c r="DA64" s="76" t="str">
        <f t="shared" si="6"/>
        <v/>
      </c>
      <c r="DB64" s="66"/>
      <c r="DC64" s="76" t="str">
        <f>IFERROR(IF(B64&lt;&gt;"", IF(AND(INDEX(Paste_Here!V$2:V$850, MATCH(B64, Paste_Here!A$2:A$850, 0))&lt;&gt;"", ISNUMBER(VALUE(INDEX(Paste_Here!V$2:V$850, MATCH(B64, Paste_Here!A$2:A$850, 0))))), INDEX(Paste_Here!V$2:V$850, MATCH(B64, Paste_Here!A$2:A$850, 0)), ""), ""), "")</f>
        <v/>
      </c>
      <c r="DD64" s="66"/>
      <c r="DE64" s="76" t="str">
        <f>IFERROR(IF(B64&lt;&gt;"", IF(ISNUMBER(SEARCH("highrisk", LOWER(INDEX(Paste_Here!W$2:W$850, MATCH(B64, Paste_Here!A$2:A$850, 0))))), "High Risk", IF(ISNUMBER(SEARCH("lowrisk", LOWER(INDEX(Paste_Here!W$2:W$850, MATCH(B64, Paste_Here!A$2:A$850, 0))))), "Low Risk", IF(ISNUMBER(SEARCH("somerisk", LOWER(INDEX(Paste_Here!W$2:W$850, MATCH(B64, Paste_Here!A$2:A$850, 0))))), "Some Risk", ""))), ""), "")</f>
        <v/>
      </c>
      <c r="DF64" s="66"/>
      <c r="DG64" s="76" t="str">
        <f>IFERROR(IF(B64&lt;&gt;"", IF(AND(INDEX(Paste_Here!S$2:S$850, MATCH(B64, Paste_Here!A$2:A$850, 0))&lt;&gt;"", ISNUMBER(VALUE(INDEX(Paste_Here!S$2:S$850, MATCH(B64, Paste_Here!A$2:A$850, 0))))), INDEX(Paste_Here!S$2:S$850, MATCH(B64, Paste_Here!A$2:A$850, 0)), ""), ""), "")</f>
        <v/>
      </c>
      <c r="DH64" s="66"/>
      <c r="DI64" s="76" t="str">
        <f>IFERROR(IF(B64&lt;&gt;"", IF(ISNUMBER(SEARCH("highrisk", LOWER(INDEX(Paste_Here!T$2:T$850, MATCH(B64, Paste_Here!A$2:A$850, 0))))), "High Risk", IF(ISNUMBER(SEARCH("lowrisk", LOWER(INDEX(Paste_Here!T$2:T$850, MATCH(B64, Paste_Here!A$2:A$850, 0))))), "Low Risk", IF(ISNUMBER(SEARCH("somerisk", LOWER(INDEX(Paste_Here!T$2:T$850, MATCH(B64, Paste_Here!A$2:A$850, 0))))), "Some Risk", ""))), ""), "")</f>
        <v/>
      </c>
      <c r="DJ64" s="66"/>
      <c r="DK64" s="76" t="str">
        <f>IFERROR(IF(B64&lt;&gt;"", IF(AND(INDEX(Paste_Here!AD$2:AD$850, MATCH(B64, Paste_Here!A$2:A$850, 0))&lt;&gt;"", ISNUMBER(VALUE(INDEX(Paste_Here!AD$2:AD$850, MATCH(B64, Paste_Here!A$2:A$850, 0))))), INDEX(Paste_Here!AD$2:AD$850, MATCH(B64, Paste_Here!A$2:A$850, 0)), ""), ""), "")</f>
        <v/>
      </c>
      <c r="DL64" s="66"/>
      <c r="DM64" s="76" t="str">
        <f>IFERROR(IF(B64&lt;&gt;"", IF(LOWER(INDEX(Paste_Here!AE$2:AE$850, MATCH(B64, Paste_Here!A$2:A$850, 0)))="approaching expectations", "Approaching", IF(LOWER(INDEX(Paste_Here!AE$2:AE$850, MATCH(B64, Paste_Here!A$2:A$850, 0)))="met expectations", "Met", IF(LOWER(INDEX(Paste_Here!AE$2:AE$850, MATCH(B64, Paste_Here!A$2:A$850, 0)))="exceeded expectations", "Exceeded", IF(LOWER(INDEX(Paste_Here!AE$2:AE$850, MATCH(B64, Paste_Here!A$2:A$850, 0)))="below expectations", "Below", "")))), ""), "")</f>
        <v/>
      </c>
      <c r="DN64" s="66"/>
      <c r="DO64" s="76"/>
      <c r="DP64" s="66"/>
      <c r="DQ64" s="76"/>
      <c r="DR64" s="66"/>
      <c r="DS64" s="76"/>
      <c r="DT64" s="66"/>
      <c r="DU64" s="76"/>
      <c r="DV64" s="66"/>
      <c r="DW64" s="66"/>
      <c r="DX64" s="76" t="str">
        <f t="shared" si="7"/>
        <v/>
      </c>
      <c r="DY64" s="66"/>
      <c r="DZ64" s="76"/>
      <c r="EA64" s="66"/>
      <c r="EB64" s="76"/>
      <c r="EC64" s="66"/>
      <c r="ED64" s="76" t="str">
        <f>IFERROR(IF(B64&lt;&gt;"", IF(AND(INDEX(Paste_Here!AF$2:AF$850, MATCH(B64, Paste_Here!A$2:A$850, 0))&lt;&gt;"", ISNUMBER(VALUE(INDEX(Paste_Here!AF$2:AF$850, MATCH(B64, Paste_Here!A$2:A$850, 0))))), INDEX(Paste_Here!AF$2:AF$850, MATCH(B64, Paste_Here!A$2:A$850, 0)), ""), ""), "")</f>
        <v/>
      </c>
      <c r="EE64" s="66"/>
      <c r="EF64" s="76"/>
      <c r="EG64" s="66"/>
      <c r="EH64" s="76"/>
      <c r="EI64" s="66"/>
      <c r="EJ64" s="76" t="str">
        <f>IFERROR(IF(B64&lt;&gt;"", IF(AND(INDEX(Paste_Here!AG$2:AG$850, MATCH(B64, Paste_Here!A$2:A$850, 0))&lt;&gt;"", ISNUMBER(VALUE(INDEX(Paste_Here!AG$2:AG$850, MATCH(B64, Paste_Here!A$2:A$850, 0))))), INDEX(Paste_Here!AG$2:AG$850, MATCH(B64, Paste_Here!A$2:A$850, 0)), ""), ""), "")</f>
        <v/>
      </c>
      <c r="EK64" s="66"/>
      <c r="EL64" s="76"/>
      <c r="EM64" s="66"/>
      <c r="EN64" s="76"/>
      <c r="EO64" s="66"/>
      <c r="EP64" s="76"/>
      <c r="EQ64" s="66"/>
      <c r="ER64" s="76"/>
      <c r="ES64" s="66"/>
      <c r="ET64" s="66"/>
      <c r="EU64" s="76"/>
      <c r="EV64" s="66"/>
      <c r="EW64" s="76"/>
      <c r="EX64" s="66"/>
      <c r="EY64" s="76"/>
      <c r="EZ64" s="66"/>
      <c r="FA64" s="76"/>
      <c r="FB64" s="66"/>
      <c r="FC64" s="76"/>
      <c r="FD64" s="66"/>
      <c r="FE64" s="76"/>
      <c r="FF64" s="66"/>
      <c r="FG64" s="76"/>
      <c r="FH64" s="66"/>
      <c r="FI64" s="76"/>
      <c r="FJ64" s="66"/>
      <c r="FK64" s="76"/>
      <c r="FL64" s="66"/>
      <c r="FM64" s="76"/>
      <c r="FN64" s="66"/>
      <c r="FO64" s="76"/>
      <c r="FP64" s="66"/>
      <c r="FQ64" s="76"/>
      <c r="FR64" s="66"/>
      <c r="FS64" s="76"/>
      <c r="FT64" s="66"/>
      <c r="FU64" s="76"/>
      <c r="FV64" s="66"/>
      <c r="FW64" s="76"/>
      <c r="FX64" s="66"/>
      <c r="FY64" s="76"/>
      <c r="FZ64" s="66"/>
      <c r="GA64" s="76"/>
      <c r="GB64" s="66"/>
      <c r="GC64" s="76"/>
      <c r="GD64" s="66"/>
      <c r="GE64" s="76"/>
      <c r="GF64" s="66"/>
      <c r="GG64" s="76"/>
      <c r="GH64" s="66"/>
      <c r="GI64" s="76"/>
      <c r="GJ64" s="66"/>
      <c r="GK64" s="76"/>
      <c r="GL64" s="66"/>
      <c r="GM64" s="76"/>
      <c r="GN64" s="66"/>
      <c r="GO64" s="76"/>
      <c r="GP64" s="66"/>
      <c r="GQ64" s="76"/>
      <c r="GR64" s="66"/>
      <c r="GS64" s="76"/>
      <c r="GT64" s="66"/>
      <c r="GU64" s="76"/>
      <c r="GV64" s="66"/>
      <c r="GW64" s="76"/>
      <c r="GX64" s="66"/>
      <c r="GY64" s="76"/>
      <c r="GZ64" s="66"/>
      <c r="HA64" s="76"/>
      <c r="HB64" s="66"/>
      <c r="HC64" s="76"/>
      <c r="HD64" s="66"/>
      <c r="HE64" s="76"/>
      <c r="HF64" s="66"/>
      <c r="HG64" s="76"/>
      <c r="HH64" s="66"/>
      <c r="HI64" s="76"/>
      <c r="HJ64" s="66"/>
      <c r="HK64" s="76"/>
      <c r="HL64" s="66"/>
      <c r="HM64" s="76"/>
      <c r="HN64" s="66"/>
      <c r="HO64" s="76"/>
      <c r="HP64" s="66"/>
      <c r="HQ64" s="76"/>
      <c r="HR64" s="66"/>
      <c r="HS64" s="76"/>
      <c r="HT64" s="66"/>
      <c r="HU64" s="76"/>
      <c r="HV64" s="66"/>
      <c r="HW64" s="76"/>
      <c r="HX64" s="66"/>
      <c r="HY64" s="76"/>
      <c r="HZ64" s="66"/>
      <c r="IA64" s="76"/>
      <c r="IB64" s="66"/>
      <c r="IC64" s="76"/>
      <c r="ID64" s="66"/>
      <c r="IE64" s="76"/>
      <c r="IF64" s="66"/>
      <c r="IG64" s="76"/>
      <c r="IH64" s="66"/>
      <c r="II64" s="76"/>
      <c r="IJ64" s="66"/>
      <c r="IK64" s="76"/>
      <c r="IL64" s="66"/>
      <c r="IM64" s="76"/>
      <c r="IN64" s="66"/>
      <c r="IO64" s="76"/>
      <c r="IP64" s="66"/>
      <c r="IQ64" s="76"/>
      <c r="IR64" s="66"/>
      <c r="IS64" s="76"/>
      <c r="IT64" s="66"/>
      <c r="IU64" s="76"/>
      <c r="IV64" s="66"/>
      <c r="IW64" s="76"/>
      <c r="IX64" s="66"/>
      <c r="IY64" s="76"/>
      <c r="IZ64" s="66"/>
      <c r="JA64" s="76"/>
      <c r="JB64" s="66"/>
      <c r="JC64" s="76"/>
      <c r="JD64" s="66"/>
      <c r="JE64" s="76"/>
      <c r="JF64" s="66"/>
      <c r="JG64" s="76"/>
      <c r="JH64" s="66"/>
      <c r="JI64" s="76"/>
      <c r="JJ64" s="66"/>
      <c r="JK64" s="76"/>
      <c r="JL64" s="66"/>
      <c r="JM64" s="76"/>
      <c r="JN64" s="66"/>
      <c r="JO64" s="76"/>
      <c r="JP64" s="66"/>
      <c r="JQ64" s="76"/>
      <c r="JR64" s="66"/>
      <c r="JS64" s="76"/>
      <c r="JT64" s="66"/>
      <c r="JU64" s="76"/>
      <c r="JV64" s="66"/>
      <c r="JW64" s="76"/>
      <c r="JX64" s="66"/>
      <c r="JY64" s="76"/>
      <c r="JZ64" s="66"/>
      <c r="KA64" s="76"/>
      <c r="KB64" s="66"/>
      <c r="KC64" s="76"/>
      <c r="KD64" s="66"/>
      <c r="KE64" s="76"/>
      <c r="KF64" s="66"/>
      <c r="KG64" s="76"/>
      <c r="KH64" s="66"/>
      <c r="KI64" s="76"/>
      <c r="KJ64" s="66"/>
      <c r="KK64" s="76"/>
      <c r="KL64" s="66"/>
      <c r="KM64" s="76"/>
      <c r="KN64" s="66"/>
      <c r="KO64" s="76"/>
      <c r="KP64" s="66"/>
      <c r="KQ64" s="76"/>
      <c r="KR64" s="66"/>
      <c r="KS64" s="76"/>
      <c r="KT64" s="66"/>
      <c r="KU64" s="76"/>
      <c r="KV64" s="66"/>
      <c r="KW64" s="76"/>
      <c r="KX64" s="66"/>
      <c r="KY64" s="76"/>
      <c r="KZ64" s="66"/>
      <c r="LA64" s="76"/>
      <c r="LB64" s="66"/>
      <c r="LC64" s="76"/>
      <c r="LD64" s="66"/>
      <c r="LE64" s="76"/>
      <c r="LF64" s="66"/>
      <c r="LG64" s="76"/>
      <c r="LH64" s="66"/>
      <c r="LI64" s="76"/>
      <c r="LJ64" s="66"/>
      <c r="LK64" s="76"/>
      <c r="LL64" s="66"/>
      <c r="LM64" s="76"/>
      <c r="LN64" s="66"/>
      <c r="LO64" s="76"/>
      <c r="LP64" s="66"/>
      <c r="LQ64" s="76"/>
      <c r="LR64" s="66"/>
      <c r="LS64" s="76"/>
      <c r="LT64" s="66"/>
      <c r="LU64" s="76"/>
      <c r="LV64" s="66"/>
      <c r="LW64" s="76"/>
      <c r="LX64" s="66"/>
      <c r="LY64" s="76"/>
      <c r="LZ64" s="66"/>
      <c r="MA64" s="76"/>
      <c r="MB64" s="66"/>
      <c r="MC64" s="76"/>
      <c r="MD64" s="66"/>
      <c r="MG64" s="1" t="str" cm="1">
        <f t="array" ref="MG64">IFERROR(INDEX(Paste_Here!$B$2:$B$850, MATCH(0, COUNTIF(MG$4:MG63, Paste_Here!$B$2:$B$850) + IF(Paste_Here!$B$2:$B$850="", 1, 0), 0)), "")</f>
        <v/>
      </c>
      <c r="MH64" s="1" t="str">
        <f>IF(MG64&lt;&gt;"", INDEX(Paste_Here!$A$2:$A$850, MATCH(MG64, Paste_Here!$B$2:$B$850, 0)), "")</f>
        <v/>
      </c>
      <c r="MI64" s="1" t="str">
        <f t="shared" si="8"/>
        <v/>
      </c>
      <c r="MJ64" s="1" t="str" cm="1">
        <f t="array" ref="MJ64">IFERROR(INDEX($MI$5:$MI$850, MATCH(SMALL(IF($MI$5:$MI$850&lt;&gt;"", COUNTIF($MI$5:$MI$850, "&lt;"&amp;$MI$5:$MI$850)+1), ROW()-ROW($MJ$5)+1), COUNTIF($MI$5:$MI$850, "&lt;"&amp;$MI$5:$MI$850)+1, 0)), "")</f>
        <v/>
      </c>
    </row>
    <row r="65" spans="1:348">
      <c r="A65" s="66"/>
      <c r="B65" s="76" t="str">
        <f t="shared" si="1"/>
        <v/>
      </c>
      <c r="C65" s="66"/>
      <c r="D65" s="76" t="str">
        <f>IFERROR(IF(B65&lt;&gt;"", IF(AND(INDEX(Paste_Here!B$2:B$850, MATCH(B65, Paste_Here!A$2:A$850, 0))&lt;&gt;"", ISNUMBER(VALUE(INDEX(Paste_Here!B$2:B$850, MATCH(B65, Paste_Here!A$2:A$850, 0))))), INDEX(Paste_Here!B$2:B$850, MATCH(B65, Paste_Here!A$2:A$850, 0)), ""), ""), "")</f>
        <v/>
      </c>
      <c r="E65" s="66"/>
      <c r="F65" s="76" t="str">
        <f>IFERROR(IF(B65&lt;&gt;"", IF(ISTEXT(INDEX(Paste_Here!K$2:K$850, MATCH(B65, Paste_Here!A$2:A$850, 0))), INDEX(Paste_Here!K$2:K$850, MATCH(B65, Paste_Here!A$2:A$850, 0)), ""), ""), "")</f>
        <v/>
      </c>
      <c r="G65" s="66"/>
      <c r="H65" s="76" t="str">
        <f>IFERROR(IF(B65&lt;&gt;"", IF(ISTEXT(INDEX(Paste_Here!C$2:C$850, MATCH(B65, Paste_Here!A$2:A$850, 0))), INDEX(Paste_Here!C$2:C$850, MATCH(B65, Paste_Here!A$2:A$850, 0)), ""), ""), "")</f>
        <v/>
      </c>
      <c r="I65" s="66"/>
      <c r="J65" s="76" t="str">
        <f>IFERROR(IF(B65&lt;&gt;"", IF(ISNUMBER(SEARCH("s", LOWER(INDEX(Paste_Here!M$2:M$850, MATCH(B65, Paste_Here!A$2:A$850, 0))))), "Yes", IF(INDEX(Paste_Here!M$2:M$850, MATCH(B65, Paste_Here!A$2:A$850, 0))&lt;&gt;"", "No", "")), ""), "")</f>
        <v/>
      </c>
      <c r="K65" s="66"/>
      <c r="L65" s="76" t="str">
        <f>IFERROR(IF(B65&lt;&gt;"", IF(ISNUMBER(SEARCH("yes", LOWER(INDEX(Paste_Here!E$2:E$850, MATCH(B65, Paste_Here!A$2:A$850, 0))))), "Yes", IF(ISNUMBER(SEARCH("no", LOWER(INDEX(Paste_Here!E$2:E$850, MATCH(B65, Paste_Here!A$2:A$850, 0))))), "No", "")), ""), "")</f>
        <v/>
      </c>
      <c r="M65" s="66"/>
      <c r="N65" s="76" t="str">
        <f>IFERROR(IF(B65&lt;&gt;"", IF(ISNUMBER(SEARCH("yes", LOWER(INDEX(Paste_Here!F$2:F$850, MATCH(B65, Paste_Here!A$2:A$850, 0))))), "Yes", IF(ISNUMBER(SEARCH("no", LOWER(INDEX(Paste_Here!F$2:F$850, MATCH(B65, Paste_Here!A$2:A$850, 0))))), "No", "")), ""), "")</f>
        <v/>
      </c>
      <c r="O65" s="66"/>
      <c r="P65" s="76" t="str">
        <f>IFERROR(IF(B65&lt;&gt;"", IF(ISNUMBER(SEARCH("yes", LOWER(INDEX(Paste_Here!L$2:L$850, MATCH(B65, Paste_Here!A$2:A$850, 0))))), "Yes", IF(ISNUMBER(SEARCH("no", LOWER(INDEX(Paste_Here!L$2:L$850, MATCH(B65, Paste_Here!A$2:A$850, 0))))), "No", "")), ""), "")</f>
        <v/>
      </c>
      <c r="Q65" s="66"/>
      <c r="R65" s="76" t="str">
        <f>IFERROR(IF(B65&lt;&gt;"", IF(ISNUMBER(SEARCH("transitional 2", LOWER(INDEX(Paste_Here!D$2:D$850, MATCH(B65, Paste_Here!A$2:A$850, 0))))), "T2", IF(ISNUMBER(SEARCH("transitional 1", LOWER(INDEX(Paste_Here!D$2:D$850, MATCH(B65, Paste_Here!A$2:A$850, 0))))), "T1", IF(ISNUMBER(SEARCH("waived ell services", LOWER(INDEX(Paste_Here!D$2:D$850, MATCH(B65, Paste_Here!A$2:A$850, 0))))), "W", IF(ISNUMBER(SEARCH("english language learner", LOWER(INDEX(Paste_Here!D$2:D$850, MATCH(B65, Paste_Here!A$2:A$850, 0))))), "L", "")))), ""), "")</f>
        <v/>
      </c>
      <c r="S65" s="66"/>
      <c r="T65" s="76" t="str">
        <f>IFERROR(IF(B65&lt;&gt;"", IF(ISNUMBER(SEARCH("yes", LOWER(INDEX(Paste_Here!I$2:I$850, MATCH(B65, Paste_Here!A$2:A$850, 0))))), "Yes", IF(ISNUMBER(SEARCH("no", LOWER(INDEX(Paste_Here!I$2:I$850, MATCH(B65, Paste_Here!A$2:A$850, 0))))), "No", "")), ""), "")</f>
        <v/>
      </c>
      <c r="U65" s="66"/>
      <c r="V65" s="76" t="str">
        <f>IFERROR(IF(B65&lt;&gt;"", IF(ISTEXT(INDEX(Paste_Here!J$2:J$850, MATCH(B65, Paste_Here!A$2:A$850, 0))), VALUE(INDEX(Paste_Here!J$2:J$850, MATCH(B65, Paste_Here!A$2:A$850, 0))), ""), ""), "")</f>
        <v/>
      </c>
      <c r="W65" s="66"/>
      <c r="X65" s="66"/>
      <c r="Y65" s="76" t="str">
        <f t="shared" si="2"/>
        <v/>
      </c>
      <c r="Z65" s="66"/>
      <c r="AA65" s="76" t="str">
        <f>IFERROR(IF(B65&lt;&gt;"", IF(AND(INDEX(Paste_Here!AI$2:AI$850, MATCH(B65, Paste_Here!A$2:A$850, 0))&lt;&gt;"", ISNUMBER(VALUE(INDEX(Paste_Here!AI$2:AI$850, MATCH(B65, Paste_Here!A$2:A$850, 0))))), INDEX(Paste_Here!AI$2:AI$850, MATCH(B65, Paste_Here!A$2:A$850, 0)), ""), ""), "")</f>
        <v/>
      </c>
      <c r="AB65" s="66"/>
      <c r="AC65" s="76" t="str">
        <f>IFERROR(IF(B65&lt;&gt;"", IF(AND(INDEX(Paste_Here!AJ$2:AJ$850, MATCH(B65, Paste_Here!A$2:A$850, 0))&lt;&gt;"", ISNUMBER(VALUE(INDEX(Paste_Here!AJ$2:AJ$850, MATCH(B65, Paste_Here!A$2:A$850, 0))))), INDEX(Paste_Here!AJ$2:AJ$850, MATCH(B65, Paste_Here!A$2:A$850, 0)), ""), ""), "")</f>
        <v/>
      </c>
      <c r="AD65" s="66"/>
      <c r="AE65" s="76" t="str">
        <f>IFERROR(IF(B65&lt;&gt;"", IF(AND(INDEX(Paste_Here!AK$2:AK$850, MATCH(B65, Paste_Here!A$2:A$850, 0))&lt;&gt;"", ISNUMBER(VALUE(INDEX(Paste_Here!AK$2:AK$850, MATCH(B65, Paste_Here!A$2:A$850, 0))))), INDEX(Paste_Here!AK$2:AK$850, MATCH(B65, Paste_Here!A$2:A$850, 0)), ""), ""), "")</f>
        <v/>
      </c>
      <c r="AF65" s="66"/>
      <c r="AG65" s="76" t="str">
        <f>IFERROR(IF(B65&lt;&gt;"", IF(AND(INDEX(Paste_Here!AL$2:AL$850, MATCH(B65, Paste_Here!A$2:A$850, 0))&lt;&gt;"", ISNUMBER(VALUE(INDEX(Paste_Here!AL$2:AL$850, MATCH(B65, Paste_Here!A$2:A$850, 0))))), INDEX(Paste_Here!AL$2:AL$850, MATCH(B65, Paste_Here!A$2:A$850, 0)), ""), ""), "")</f>
        <v/>
      </c>
      <c r="AH65" s="66"/>
      <c r="AI65" s="76" t="str">
        <f>IFERROR(IF(B65&lt;&gt;"", IF(AND(INDEX(Paste_Here!AH$2:AH$850, MATCH(B65, Paste_Here!A$2:A$850, 0))&lt;&gt;"", ISNUMBER(VALUE(INDEX(Paste_Here!AH$2:AH$850, MATCH(B65, Paste_Here!A$2:A$850, 0))))), IF(VALUE(INDEX(Paste_Here!AH$2:AH$850, MATCH(B65, Paste_Here!A$2:A$850, 0)))=0, "", INDEX(Paste_Here!AH$2:AH$850, MATCH(B65, Paste_Here!A$2:A$850, 0))), ""), ""), "")</f>
        <v/>
      </c>
      <c r="AJ65" s="66"/>
      <c r="AK65" s="76" t="str">
        <f>IFERROR(IF(B65&lt;&gt;"", IF(AND(INDEX(Paste_Here!N$2:N$850, MATCH(B65, Paste_Here!A$2:A$850, 0))&lt;&gt;"", ISNUMBER(VALUE(INDEX(Paste_Here!N$2:N$850, MATCH(B65, Paste_Here!A$2:A$850, 0))))), INDEX(Paste_Here!N$2:N$850, MATCH(B65, Paste_Here!A$2:A$850, 0)), ""), ""), "")</f>
        <v/>
      </c>
      <c r="AL65" s="66"/>
      <c r="AM65" s="76" t="str">
        <f>IFERROR(IF(B65&lt;&gt;"", IF(AND(INDEX(Paste_Here!O$2:O$850, MATCH(B65, Paste_Here!A$2:A$850, 0))&lt;&gt;"", ISNUMBER(VALUE(INDEX(Paste_Here!O$2:O$850, MATCH(B65, Paste_Here!A$2:A$850, 0))))), INDEX(Paste_Here!O$2:O$850, MATCH(B65, Paste_Here!A$2:A$850, 0)), ""), ""), "")</f>
        <v/>
      </c>
      <c r="AN65" s="66"/>
      <c r="AO65" s="76"/>
      <c r="AP65" s="66"/>
      <c r="AQ65" s="76"/>
      <c r="AR65" s="66"/>
      <c r="AS65" s="76"/>
      <c r="AT65" s="66"/>
      <c r="AU65" s="66"/>
      <c r="AV65" s="76" t="str">
        <f t="shared" si="3"/>
        <v/>
      </c>
      <c r="AW65" s="66"/>
      <c r="AX65" s="76" t="str">
        <f>IFERROR(IF(B65&lt;&gt;"", IF(ISNUMBER(SEARCH("Revealed-Potential (Primary Focus)", LOWER(INDEX(Paste_Here!Z$2:Z$850, MATCH(B65, Paste_Here!A$2:A$850, 0))))), "Rev-Potential: Prim", IF(ISNUMBER(SEARCH("Revealed-Potential (Secondary Focus)", LOWER(INDEX(Paste_Here!Z$2:Z$850, MATCH(B65, Paste_Here!A$2:A$850, 0))))), "Rev-Potential: Sec", IF(ISNUMBER(SEARCH("Monitoring", LOWER(INDEX(Paste_Here!Z$2:Z$850, MATCH(B65, Paste_Here!A$2:A$850, 0))))), "Monitoring", IF(ISNUMBER(SEARCH("At-Promise (Secondary Focus)", LOWER(INDEX(Paste_Here!Z$2:Z$850, MATCH(B65, Paste_Here!A$2:A$850, 0))))), "At-Promise: Sec", IF(ISNUMBER(SEARCH("At-Promise (Primary Focus)", LOWER(INDEX(Paste_Here!Z$2:Z$850, MATCH(B65, Paste_Here!A$2:A$850, 0))))), "At-Promise: Prim", ""))))), ""), "")</f>
        <v/>
      </c>
      <c r="AY65" s="66"/>
      <c r="AZ65" s="76"/>
      <c r="BA65" s="66"/>
      <c r="BB65" s="76"/>
      <c r="BC65" s="66"/>
      <c r="BD65" s="76"/>
      <c r="BE65" s="66"/>
      <c r="BF65" s="76"/>
      <c r="BG65" s="66"/>
      <c r="BH65" s="76"/>
      <c r="BI65" s="66"/>
      <c r="BJ65" s="66"/>
      <c r="BK65" s="76" t="str">
        <f t="shared" si="4"/>
        <v/>
      </c>
      <c r="BL65" s="66"/>
      <c r="BM65" s="76" t="str">
        <f>IFERROR(IF(B65&lt;&gt;"", IF(AND(ISNUMBER(VALUE(SUBSTITUTE(SUBSTITUTE(Paste_Here!R65, "br", "-"), "L", ""))), VALUE(SUBSTITUTE(SUBSTITUTE(Paste_Here!R65, "br", "-"), "L", "")) &gt;= 1095), "Yes", IF(AND(ISNUMBER(VALUE(SUBSTITUTE(SUBSTITUTE(Paste_Here!R65, "br", "-"), "L", ""))), VALUE(SUBSTITUTE(SUBSTITUTE(Paste_Here!R65, "br", "-"), "L", "")) &lt;= 1094), "No", "")), ""), "")</f>
        <v/>
      </c>
      <c r="BN65" s="66"/>
      <c r="BO65" s="76" t="str">
        <f>IFERROR(IF(B65&lt;&gt;"", IF(COUNTIF(INDEX(Paste_Here!Y$2:AB$850, MATCH(B65, Paste_Here!A$2:A$850, 0), 0), "yes") &gt; 0, "Yes", IF(COUNTIF(INDEX(Paste_Here!Y$2:AB$850, MATCH(B65, Paste_Here!A$2:A$850, 0), 0), "no") &gt; 0, "No", "")), ""), "")</f>
        <v/>
      </c>
      <c r="BP65" s="66"/>
      <c r="BQ65" s="76" t="str">
        <f>IFERROR(IF(B65&lt;&gt;"", IF(AND(ISNUMBER(VALUE(SUBSTITUTE(SUBSTITUTE(Paste_Here!U65, "em", "-"), "q", ""))), VALUE(SUBSTITUTE(SUBSTITUTE(Paste_Here!U65, "em", "-"), "q", "")) &gt;= 910), "Yes", IF(AND(ISNUMBER(VALUE(SUBSTITUTE(SUBSTITUTE(Paste_Here!U65, "em", "-"), "q", ""))), VALUE(SUBSTITUTE(SUBSTITUTE(Paste_Here!U65, "em", "-"), "q", "")) &lt;= 909), "No", "")), ""), "")</f>
        <v/>
      </c>
      <c r="BR65" s="66"/>
      <c r="BS65" s="76" t="str">
        <f>IFERROR(IF(B65&lt;&gt;"", IF(AND(INDEX(Paste_Here!X$2:X$850, MATCH(B65, Paste_Here!A$2:A$850, 0))&lt;&gt;"", ISNUMBER(VALUE(INDEX(Paste_Here!X$2:X$850, MATCH(B65, Paste_Here!A$2:A$850, 0))))), INDEX(Paste_Here!X$2:X$850, MATCH(B65, Paste_Here!A$2:A$850, 0)), ""), ""), "")</f>
        <v/>
      </c>
      <c r="BT65" s="66"/>
      <c r="BU65" s="76" t="str">
        <f>IFERROR(IF(B65&lt;&gt;"", IF(ISNUMBER(VALUE(INDEX(Paste_Here!G$2:G$850, MATCH(B65, Paste_Here!A$2:A$850, 0)))), IF(VALUE(INDEX(Paste_Here!G$2:G$850, MATCH(B65, Paste_Here!A$2:A$850, 0)))=0, "No", IF(AND(VALUE(INDEX(Paste_Here!G$2:G$850, MATCH(B65, Paste_Here!A$2:A$850, 0)))&gt;=1, VALUE(INDEX(Paste_Here!G$2:G$850, MATCH(B65, Paste_Here!A$2:A$850, 0)))&lt;=4), VALUE(INDEX(Paste_Here!G$2:G$850, MATCH(B65, Paste_Here!A$2:A$850, 0))), "")), ""), ""), "")</f>
        <v/>
      </c>
      <c r="BV65" s="66"/>
      <c r="BW65" s="76" t="str">
        <f>IFERROR(IF(B65&lt;&gt;"", IF(ISNUMBER(VALUE(INDEX(Paste_Here!H$2:H$850, MATCH(B65, Paste_Here!A$2:A$850, 0)))), IF(VALUE(INDEX(Paste_Here!H$2:H$850, MATCH(B65, Paste_Here!A$2:A$850, 0)))=0, "No", IF(AND(VALUE(INDEX(Paste_Here!H$2:H$850, MATCH(B65, Paste_Here!A$2:A$850, 0)))&gt;=1, VALUE(INDEX(Paste_Here!H$2:H$850, MATCH(B65, Paste_Here!A$2:A$850, 0)))&lt;=4), VALUE(INDEX(Paste_Here!H$2:H$850, MATCH(B65, Paste_Here!A$2:A$850, 0))), "")), ""), ""), "")</f>
        <v/>
      </c>
      <c r="BX65" s="66"/>
      <c r="BY65" s="76"/>
      <c r="BZ65" s="66"/>
      <c r="CA65" s="76"/>
      <c r="CB65" s="66"/>
      <c r="CC65" s="66"/>
      <c r="CD65" s="76" t="str">
        <f t="shared" si="5"/>
        <v/>
      </c>
      <c r="CE65" s="66"/>
      <c r="CF65" s="76" t="str">
        <f>IFERROR(IF(B65&lt;&gt;"", IF(AND(INDEX(Paste_Here!P$2:P$850, MATCH(B65, Paste_Here!A$2:A$850, 0))&lt;&gt;"", ISNUMBER(VALUE(INDEX(Paste_Here!P$2:P$850, MATCH(B65, Paste_Here!A$2:A$850, 0))))), INDEX(Paste_Here!P$2:P$850, MATCH(B65, Paste_Here!A$2:A$850, 0)), ""), ""), "")</f>
        <v/>
      </c>
      <c r="CG65" s="66"/>
      <c r="CH65" s="76" t="str">
        <f>IFERROR(IF(B65&lt;&gt;"", IF(ISNUMBER(SEARCH("highrisk", LOWER(INDEX(Paste_Here!Q$2:Q$850, MATCH(B65, Paste_Here!A$2:A$850, 0))))), "High Risk", IF(ISNUMBER(SEARCH("lowrisk", LOWER(INDEX(Paste_Here!Q$2:Q$850, MATCH(B65, Paste_Here!A$2:A$850, 0))))), "Low Risk", IF(ISNUMBER(SEARCH("somerisk", LOWER(INDEX(Paste_Here!Q$2:Q$850, MATCH(B65, Paste_Here!A$2:A$850, 0))))), "Some Risk", ""))), ""), "")</f>
        <v/>
      </c>
      <c r="CI65" s="66"/>
      <c r="CJ65" s="76" t="str">
        <f>IFERROR(IF(B65&lt;&gt;"", IF(AND(INDEX(Paste_Here!AA$2:AA$850, MATCH(B65, Paste_Here!A$2:A$850, 0))&lt;&gt;"", ISNUMBER(VALUE(INDEX(Paste_Here!AA$2:AA$850, MATCH(B65, Paste_Here!A$2:A$850, 0))))), INDEX(Paste_Here!AA$2:AA$850, MATCH(B65, Paste_Here!A$2:A$850, 0)), ""), ""), "")</f>
        <v/>
      </c>
      <c r="CK65" s="66"/>
      <c r="CL65" s="76" t="str">
        <f>IFERROR(IF(B65&lt;&gt;"", IF(LOWER(INDEX(Paste_Here!AB$2:AB$850, MATCH(B65, Paste_Here!A$2:A$850, 0)))="approaching expectations", "Approaching", IF(LOWER(INDEX(Paste_Here!AB$2:AB$850, MATCH(B65, Paste_Here!A$2:A$850, 0)))="met expectations", "Met", IF(LOWER(INDEX(Paste_Here!AB$2:AB$850, MATCH(B65, Paste_Here!A$2:A$850, 0)))="exceeded expectations", "Exceeded", IF(LOWER(INDEX(Paste_Here!AB$2:AB$850, MATCH(B65, Paste_Here!A$2:A$850, 0)))="below expectations", "Below", "")))), ""), "")</f>
        <v/>
      </c>
      <c r="CM65" s="66"/>
      <c r="CN65" s="76" t="str">
        <f>IFERROR(IF(B65&lt;&gt;"", IF(AND(INDEX(Paste_Here!AC$2:AC$850, MATCH(B65, Paste_Here!A$2:A$850, 0))&lt;&gt;"", ISNUMBER(VALUE(INDEX(Paste_Here!AC$2:AC$850, MATCH(B65, Paste_Here!A$2:A$850, 0))))), INDEX(Paste_Here!AC$2:AC$850, MATCH(B65, Paste_Here!A$2:A$850, 0)), ""), ""), "")</f>
        <v/>
      </c>
      <c r="CO65" s="66"/>
      <c r="CP65" s="76"/>
      <c r="CQ65" s="66"/>
      <c r="CR65" s="76"/>
      <c r="CS65" s="66"/>
      <c r="CT65" s="76"/>
      <c r="CU65" s="66"/>
      <c r="CV65" s="76"/>
      <c r="CW65" s="66"/>
      <c r="CX65" s="76"/>
      <c r="CY65" s="66"/>
      <c r="CZ65" s="66"/>
      <c r="DA65" s="76" t="str">
        <f t="shared" si="6"/>
        <v/>
      </c>
      <c r="DB65" s="66"/>
      <c r="DC65" s="76" t="str">
        <f>IFERROR(IF(B65&lt;&gt;"", IF(AND(INDEX(Paste_Here!V$2:V$850, MATCH(B65, Paste_Here!A$2:A$850, 0))&lt;&gt;"", ISNUMBER(VALUE(INDEX(Paste_Here!V$2:V$850, MATCH(B65, Paste_Here!A$2:A$850, 0))))), INDEX(Paste_Here!V$2:V$850, MATCH(B65, Paste_Here!A$2:A$850, 0)), ""), ""), "")</f>
        <v/>
      </c>
      <c r="DD65" s="66"/>
      <c r="DE65" s="76" t="str">
        <f>IFERROR(IF(B65&lt;&gt;"", IF(ISNUMBER(SEARCH("highrisk", LOWER(INDEX(Paste_Here!W$2:W$850, MATCH(B65, Paste_Here!A$2:A$850, 0))))), "High Risk", IF(ISNUMBER(SEARCH("lowrisk", LOWER(INDEX(Paste_Here!W$2:W$850, MATCH(B65, Paste_Here!A$2:A$850, 0))))), "Low Risk", IF(ISNUMBER(SEARCH("somerisk", LOWER(INDEX(Paste_Here!W$2:W$850, MATCH(B65, Paste_Here!A$2:A$850, 0))))), "Some Risk", ""))), ""), "")</f>
        <v/>
      </c>
      <c r="DF65" s="66"/>
      <c r="DG65" s="76" t="str">
        <f>IFERROR(IF(B65&lt;&gt;"", IF(AND(INDEX(Paste_Here!S$2:S$850, MATCH(B65, Paste_Here!A$2:A$850, 0))&lt;&gt;"", ISNUMBER(VALUE(INDEX(Paste_Here!S$2:S$850, MATCH(B65, Paste_Here!A$2:A$850, 0))))), INDEX(Paste_Here!S$2:S$850, MATCH(B65, Paste_Here!A$2:A$850, 0)), ""), ""), "")</f>
        <v/>
      </c>
      <c r="DH65" s="66"/>
      <c r="DI65" s="76" t="str">
        <f>IFERROR(IF(B65&lt;&gt;"", IF(ISNUMBER(SEARCH("highrisk", LOWER(INDEX(Paste_Here!T$2:T$850, MATCH(B65, Paste_Here!A$2:A$850, 0))))), "High Risk", IF(ISNUMBER(SEARCH("lowrisk", LOWER(INDEX(Paste_Here!T$2:T$850, MATCH(B65, Paste_Here!A$2:A$850, 0))))), "Low Risk", IF(ISNUMBER(SEARCH("somerisk", LOWER(INDEX(Paste_Here!T$2:T$850, MATCH(B65, Paste_Here!A$2:A$850, 0))))), "Some Risk", ""))), ""), "")</f>
        <v/>
      </c>
      <c r="DJ65" s="66"/>
      <c r="DK65" s="76" t="str">
        <f>IFERROR(IF(B65&lt;&gt;"", IF(AND(INDEX(Paste_Here!AD$2:AD$850, MATCH(B65, Paste_Here!A$2:A$850, 0))&lt;&gt;"", ISNUMBER(VALUE(INDEX(Paste_Here!AD$2:AD$850, MATCH(B65, Paste_Here!A$2:A$850, 0))))), INDEX(Paste_Here!AD$2:AD$850, MATCH(B65, Paste_Here!A$2:A$850, 0)), ""), ""), "")</f>
        <v/>
      </c>
      <c r="DL65" s="66"/>
      <c r="DM65" s="76" t="str">
        <f>IFERROR(IF(B65&lt;&gt;"", IF(LOWER(INDEX(Paste_Here!AE$2:AE$850, MATCH(B65, Paste_Here!A$2:A$850, 0)))="approaching expectations", "Approaching", IF(LOWER(INDEX(Paste_Here!AE$2:AE$850, MATCH(B65, Paste_Here!A$2:A$850, 0)))="met expectations", "Met", IF(LOWER(INDEX(Paste_Here!AE$2:AE$850, MATCH(B65, Paste_Here!A$2:A$850, 0)))="exceeded expectations", "Exceeded", IF(LOWER(INDEX(Paste_Here!AE$2:AE$850, MATCH(B65, Paste_Here!A$2:A$850, 0)))="below expectations", "Below", "")))), ""), "")</f>
        <v/>
      </c>
      <c r="DN65" s="66"/>
      <c r="DO65" s="76"/>
      <c r="DP65" s="66"/>
      <c r="DQ65" s="76"/>
      <c r="DR65" s="66"/>
      <c r="DS65" s="76"/>
      <c r="DT65" s="66"/>
      <c r="DU65" s="76"/>
      <c r="DV65" s="66"/>
      <c r="DW65" s="66"/>
      <c r="DX65" s="76" t="str">
        <f t="shared" si="7"/>
        <v/>
      </c>
      <c r="DY65" s="66"/>
      <c r="DZ65" s="76"/>
      <c r="EA65" s="66"/>
      <c r="EB65" s="76"/>
      <c r="EC65" s="66"/>
      <c r="ED65" s="76" t="str">
        <f>IFERROR(IF(B65&lt;&gt;"", IF(AND(INDEX(Paste_Here!AF$2:AF$850, MATCH(B65, Paste_Here!A$2:A$850, 0))&lt;&gt;"", ISNUMBER(VALUE(INDEX(Paste_Here!AF$2:AF$850, MATCH(B65, Paste_Here!A$2:A$850, 0))))), INDEX(Paste_Here!AF$2:AF$850, MATCH(B65, Paste_Here!A$2:A$850, 0)), ""), ""), "")</f>
        <v/>
      </c>
      <c r="EE65" s="66"/>
      <c r="EF65" s="76"/>
      <c r="EG65" s="66"/>
      <c r="EH65" s="76"/>
      <c r="EI65" s="66"/>
      <c r="EJ65" s="76" t="str">
        <f>IFERROR(IF(B65&lt;&gt;"", IF(AND(INDEX(Paste_Here!AG$2:AG$850, MATCH(B65, Paste_Here!A$2:A$850, 0))&lt;&gt;"", ISNUMBER(VALUE(INDEX(Paste_Here!AG$2:AG$850, MATCH(B65, Paste_Here!A$2:A$850, 0))))), INDEX(Paste_Here!AG$2:AG$850, MATCH(B65, Paste_Here!A$2:A$850, 0)), ""), ""), "")</f>
        <v/>
      </c>
      <c r="EK65" s="66"/>
      <c r="EL65" s="76"/>
      <c r="EM65" s="66"/>
      <c r="EN65" s="76"/>
      <c r="EO65" s="66"/>
      <c r="EP65" s="76"/>
      <c r="EQ65" s="66"/>
      <c r="ER65" s="76"/>
      <c r="ES65" s="66"/>
      <c r="ET65" s="66"/>
      <c r="EU65" s="76"/>
      <c r="EV65" s="66"/>
      <c r="EW65" s="76"/>
      <c r="EX65" s="66"/>
      <c r="EY65" s="76"/>
      <c r="EZ65" s="66"/>
      <c r="FA65" s="76"/>
      <c r="FB65" s="66"/>
      <c r="FC65" s="76"/>
      <c r="FD65" s="66"/>
      <c r="FE65" s="76"/>
      <c r="FF65" s="66"/>
      <c r="FG65" s="76"/>
      <c r="FH65" s="66"/>
      <c r="FI65" s="76"/>
      <c r="FJ65" s="66"/>
      <c r="FK65" s="76"/>
      <c r="FL65" s="66"/>
      <c r="FM65" s="76"/>
      <c r="FN65" s="66"/>
      <c r="FO65" s="76"/>
      <c r="FP65" s="66"/>
      <c r="FQ65" s="76"/>
      <c r="FR65" s="66"/>
      <c r="FS65" s="76"/>
      <c r="FT65" s="66"/>
      <c r="FU65" s="76"/>
      <c r="FV65" s="66"/>
      <c r="FW65" s="76"/>
      <c r="FX65" s="66"/>
      <c r="FY65" s="76"/>
      <c r="FZ65" s="66"/>
      <c r="GA65" s="76"/>
      <c r="GB65" s="66"/>
      <c r="GC65" s="76"/>
      <c r="GD65" s="66"/>
      <c r="GE65" s="76"/>
      <c r="GF65" s="66"/>
      <c r="GG65" s="76"/>
      <c r="GH65" s="66"/>
      <c r="GI65" s="76"/>
      <c r="GJ65" s="66"/>
      <c r="GK65" s="76"/>
      <c r="GL65" s="66"/>
      <c r="GM65" s="76"/>
      <c r="GN65" s="66"/>
      <c r="GO65" s="76"/>
      <c r="GP65" s="66"/>
      <c r="GQ65" s="76"/>
      <c r="GR65" s="66"/>
      <c r="GS65" s="76"/>
      <c r="GT65" s="66"/>
      <c r="GU65" s="76"/>
      <c r="GV65" s="66"/>
      <c r="GW65" s="76"/>
      <c r="GX65" s="66"/>
      <c r="GY65" s="76"/>
      <c r="GZ65" s="66"/>
      <c r="HA65" s="76"/>
      <c r="HB65" s="66"/>
      <c r="HC65" s="76"/>
      <c r="HD65" s="66"/>
      <c r="HE65" s="76"/>
      <c r="HF65" s="66"/>
      <c r="HG65" s="76"/>
      <c r="HH65" s="66"/>
      <c r="HI65" s="76"/>
      <c r="HJ65" s="66"/>
      <c r="HK65" s="76"/>
      <c r="HL65" s="66"/>
      <c r="HM65" s="76"/>
      <c r="HN65" s="66"/>
      <c r="HO65" s="76"/>
      <c r="HP65" s="66"/>
      <c r="HQ65" s="76"/>
      <c r="HR65" s="66"/>
      <c r="HS65" s="76"/>
      <c r="HT65" s="66"/>
      <c r="HU65" s="76"/>
      <c r="HV65" s="66"/>
      <c r="HW65" s="76"/>
      <c r="HX65" s="66"/>
      <c r="HY65" s="76"/>
      <c r="HZ65" s="66"/>
      <c r="IA65" s="76"/>
      <c r="IB65" s="66"/>
      <c r="IC65" s="76"/>
      <c r="ID65" s="66"/>
      <c r="IE65" s="76"/>
      <c r="IF65" s="66"/>
      <c r="IG65" s="76"/>
      <c r="IH65" s="66"/>
      <c r="II65" s="76"/>
      <c r="IJ65" s="66"/>
      <c r="IK65" s="76"/>
      <c r="IL65" s="66"/>
      <c r="IM65" s="76"/>
      <c r="IN65" s="66"/>
      <c r="IO65" s="76"/>
      <c r="IP65" s="66"/>
      <c r="IQ65" s="76"/>
      <c r="IR65" s="66"/>
      <c r="IS65" s="76"/>
      <c r="IT65" s="66"/>
      <c r="IU65" s="76"/>
      <c r="IV65" s="66"/>
      <c r="IW65" s="76"/>
      <c r="IX65" s="66"/>
      <c r="IY65" s="76"/>
      <c r="IZ65" s="66"/>
      <c r="JA65" s="76"/>
      <c r="JB65" s="66"/>
      <c r="JC65" s="76"/>
      <c r="JD65" s="66"/>
      <c r="JE65" s="76"/>
      <c r="JF65" s="66"/>
      <c r="JG65" s="76"/>
      <c r="JH65" s="66"/>
      <c r="JI65" s="76"/>
      <c r="JJ65" s="66"/>
      <c r="JK65" s="76"/>
      <c r="JL65" s="66"/>
      <c r="JM65" s="76"/>
      <c r="JN65" s="66"/>
      <c r="JO65" s="76"/>
      <c r="JP65" s="66"/>
      <c r="JQ65" s="76"/>
      <c r="JR65" s="66"/>
      <c r="JS65" s="76"/>
      <c r="JT65" s="66"/>
      <c r="JU65" s="76"/>
      <c r="JV65" s="66"/>
      <c r="JW65" s="76"/>
      <c r="JX65" s="66"/>
      <c r="JY65" s="76"/>
      <c r="JZ65" s="66"/>
      <c r="KA65" s="76"/>
      <c r="KB65" s="66"/>
      <c r="KC65" s="76"/>
      <c r="KD65" s="66"/>
      <c r="KE65" s="76"/>
      <c r="KF65" s="66"/>
      <c r="KG65" s="76"/>
      <c r="KH65" s="66"/>
      <c r="KI65" s="76"/>
      <c r="KJ65" s="66"/>
      <c r="KK65" s="76"/>
      <c r="KL65" s="66"/>
      <c r="KM65" s="76"/>
      <c r="KN65" s="66"/>
      <c r="KO65" s="76"/>
      <c r="KP65" s="66"/>
      <c r="KQ65" s="76"/>
      <c r="KR65" s="66"/>
      <c r="KS65" s="76"/>
      <c r="KT65" s="66"/>
      <c r="KU65" s="76"/>
      <c r="KV65" s="66"/>
      <c r="KW65" s="76"/>
      <c r="KX65" s="66"/>
      <c r="KY65" s="76"/>
      <c r="KZ65" s="66"/>
      <c r="LA65" s="76"/>
      <c r="LB65" s="66"/>
      <c r="LC65" s="76"/>
      <c r="LD65" s="66"/>
      <c r="LE65" s="76"/>
      <c r="LF65" s="66"/>
      <c r="LG65" s="76"/>
      <c r="LH65" s="66"/>
      <c r="LI65" s="76"/>
      <c r="LJ65" s="66"/>
      <c r="LK65" s="76"/>
      <c r="LL65" s="66"/>
      <c r="LM65" s="76"/>
      <c r="LN65" s="66"/>
      <c r="LO65" s="76"/>
      <c r="LP65" s="66"/>
      <c r="LQ65" s="76"/>
      <c r="LR65" s="66"/>
      <c r="LS65" s="76"/>
      <c r="LT65" s="66"/>
      <c r="LU65" s="76"/>
      <c r="LV65" s="66"/>
      <c r="LW65" s="76"/>
      <c r="LX65" s="66"/>
      <c r="LY65" s="76"/>
      <c r="LZ65" s="66"/>
      <c r="MA65" s="76"/>
      <c r="MB65" s="66"/>
      <c r="MC65" s="76"/>
      <c r="MD65" s="66"/>
      <c r="MG65" s="1" t="str" cm="1">
        <f t="array" ref="MG65">IFERROR(INDEX(Paste_Here!$B$2:$B$850, MATCH(0, COUNTIF(MG$4:MG64, Paste_Here!$B$2:$B$850) + IF(Paste_Here!$B$2:$B$850="", 1, 0), 0)), "")</f>
        <v/>
      </c>
      <c r="MH65" s="1" t="str">
        <f>IF(MG65&lt;&gt;"", INDEX(Paste_Here!$A$2:$A$850, MATCH(MG65, Paste_Here!$B$2:$B$850, 0)), "")</f>
        <v/>
      </c>
      <c r="MI65" s="1" t="str">
        <f t="shared" si="8"/>
        <v/>
      </c>
      <c r="MJ65" s="1" t="str" cm="1">
        <f t="array" ref="MJ65">IFERROR(INDEX($MI$5:$MI$850, MATCH(SMALL(IF($MI$5:$MI$850&lt;&gt;"", COUNTIF($MI$5:$MI$850, "&lt;"&amp;$MI$5:$MI$850)+1), ROW()-ROW($MJ$5)+1), COUNTIF($MI$5:$MI$850, "&lt;"&amp;$MI$5:$MI$850)+1, 0)), "")</f>
        <v/>
      </c>
    </row>
    <row r="66" spans="1:348">
      <c r="A66" s="66"/>
      <c r="B66" s="76" t="str">
        <f t="shared" si="1"/>
        <v/>
      </c>
      <c r="C66" s="66"/>
      <c r="D66" s="76" t="str">
        <f>IFERROR(IF(B66&lt;&gt;"", IF(AND(INDEX(Paste_Here!B$2:B$850, MATCH(B66, Paste_Here!A$2:A$850, 0))&lt;&gt;"", ISNUMBER(VALUE(INDEX(Paste_Here!B$2:B$850, MATCH(B66, Paste_Here!A$2:A$850, 0))))), INDEX(Paste_Here!B$2:B$850, MATCH(B66, Paste_Here!A$2:A$850, 0)), ""), ""), "")</f>
        <v/>
      </c>
      <c r="E66" s="66"/>
      <c r="F66" s="76" t="str">
        <f>IFERROR(IF(B66&lt;&gt;"", IF(ISTEXT(INDEX(Paste_Here!K$2:K$850, MATCH(B66, Paste_Here!A$2:A$850, 0))), INDEX(Paste_Here!K$2:K$850, MATCH(B66, Paste_Here!A$2:A$850, 0)), ""), ""), "")</f>
        <v/>
      </c>
      <c r="G66" s="66"/>
      <c r="H66" s="76" t="str">
        <f>IFERROR(IF(B66&lt;&gt;"", IF(ISTEXT(INDEX(Paste_Here!C$2:C$850, MATCH(B66, Paste_Here!A$2:A$850, 0))), INDEX(Paste_Here!C$2:C$850, MATCH(B66, Paste_Here!A$2:A$850, 0)), ""), ""), "")</f>
        <v/>
      </c>
      <c r="I66" s="66"/>
      <c r="J66" s="76" t="str">
        <f>IFERROR(IF(B66&lt;&gt;"", IF(ISNUMBER(SEARCH("s", LOWER(INDEX(Paste_Here!M$2:M$850, MATCH(B66, Paste_Here!A$2:A$850, 0))))), "Yes", IF(INDEX(Paste_Here!M$2:M$850, MATCH(B66, Paste_Here!A$2:A$850, 0))&lt;&gt;"", "No", "")), ""), "")</f>
        <v/>
      </c>
      <c r="K66" s="66"/>
      <c r="L66" s="76" t="str">
        <f>IFERROR(IF(B66&lt;&gt;"", IF(ISNUMBER(SEARCH("yes", LOWER(INDEX(Paste_Here!E$2:E$850, MATCH(B66, Paste_Here!A$2:A$850, 0))))), "Yes", IF(ISNUMBER(SEARCH("no", LOWER(INDEX(Paste_Here!E$2:E$850, MATCH(B66, Paste_Here!A$2:A$850, 0))))), "No", "")), ""), "")</f>
        <v/>
      </c>
      <c r="M66" s="66"/>
      <c r="N66" s="76" t="str">
        <f>IFERROR(IF(B66&lt;&gt;"", IF(ISNUMBER(SEARCH("yes", LOWER(INDEX(Paste_Here!F$2:F$850, MATCH(B66, Paste_Here!A$2:A$850, 0))))), "Yes", IF(ISNUMBER(SEARCH("no", LOWER(INDEX(Paste_Here!F$2:F$850, MATCH(B66, Paste_Here!A$2:A$850, 0))))), "No", "")), ""), "")</f>
        <v/>
      </c>
      <c r="O66" s="66"/>
      <c r="P66" s="76" t="str">
        <f>IFERROR(IF(B66&lt;&gt;"", IF(ISNUMBER(SEARCH("yes", LOWER(INDEX(Paste_Here!L$2:L$850, MATCH(B66, Paste_Here!A$2:A$850, 0))))), "Yes", IF(ISNUMBER(SEARCH("no", LOWER(INDEX(Paste_Here!L$2:L$850, MATCH(B66, Paste_Here!A$2:A$850, 0))))), "No", "")), ""), "")</f>
        <v/>
      </c>
      <c r="Q66" s="66"/>
      <c r="R66" s="76" t="str">
        <f>IFERROR(IF(B66&lt;&gt;"", IF(ISNUMBER(SEARCH("transitional 2", LOWER(INDEX(Paste_Here!D$2:D$850, MATCH(B66, Paste_Here!A$2:A$850, 0))))), "T2", IF(ISNUMBER(SEARCH("transitional 1", LOWER(INDEX(Paste_Here!D$2:D$850, MATCH(B66, Paste_Here!A$2:A$850, 0))))), "T1", IF(ISNUMBER(SEARCH("waived ell services", LOWER(INDEX(Paste_Here!D$2:D$850, MATCH(B66, Paste_Here!A$2:A$850, 0))))), "W", IF(ISNUMBER(SEARCH("english language learner", LOWER(INDEX(Paste_Here!D$2:D$850, MATCH(B66, Paste_Here!A$2:A$850, 0))))), "L", "")))), ""), "")</f>
        <v/>
      </c>
      <c r="S66" s="66"/>
      <c r="T66" s="76" t="str">
        <f>IFERROR(IF(B66&lt;&gt;"", IF(ISNUMBER(SEARCH("yes", LOWER(INDEX(Paste_Here!I$2:I$850, MATCH(B66, Paste_Here!A$2:A$850, 0))))), "Yes", IF(ISNUMBER(SEARCH("no", LOWER(INDEX(Paste_Here!I$2:I$850, MATCH(B66, Paste_Here!A$2:A$850, 0))))), "No", "")), ""), "")</f>
        <v/>
      </c>
      <c r="U66" s="66"/>
      <c r="V66" s="76" t="str">
        <f>IFERROR(IF(B66&lt;&gt;"", IF(ISTEXT(INDEX(Paste_Here!J$2:J$850, MATCH(B66, Paste_Here!A$2:A$850, 0))), VALUE(INDEX(Paste_Here!J$2:J$850, MATCH(B66, Paste_Here!A$2:A$850, 0))), ""), ""), "")</f>
        <v/>
      </c>
      <c r="W66" s="66"/>
      <c r="X66" s="66"/>
      <c r="Y66" s="76" t="str">
        <f t="shared" si="2"/>
        <v/>
      </c>
      <c r="Z66" s="66"/>
      <c r="AA66" s="76" t="str">
        <f>IFERROR(IF(B66&lt;&gt;"", IF(AND(INDEX(Paste_Here!AI$2:AI$850, MATCH(B66, Paste_Here!A$2:A$850, 0))&lt;&gt;"", ISNUMBER(VALUE(INDEX(Paste_Here!AI$2:AI$850, MATCH(B66, Paste_Here!A$2:A$850, 0))))), INDEX(Paste_Here!AI$2:AI$850, MATCH(B66, Paste_Here!A$2:A$850, 0)), ""), ""), "")</f>
        <v/>
      </c>
      <c r="AB66" s="66"/>
      <c r="AC66" s="76" t="str">
        <f>IFERROR(IF(B66&lt;&gt;"", IF(AND(INDEX(Paste_Here!AJ$2:AJ$850, MATCH(B66, Paste_Here!A$2:A$850, 0))&lt;&gt;"", ISNUMBER(VALUE(INDEX(Paste_Here!AJ$2:AJ$850, MATCH(B66, Paste_Here!A$2:A$850, 0))))), INDEX(Paste_Here!AJ$2:AJ$850, MATCH(B66, Paste_Here!A$2:A$850, 0)), ""), ""), "")</f>
        <v/>
      </c>
      <c r="AD66" s="66"/>
      <c r="AE66" s="76" t="str">
        <f>IFERROR(IF(B66&lt;&gt;"", IF(AND(INDEX(Paste_Here!AK$2:AK$850, MATCH(B66, Paste_Here!A$2:A$850, 0))&lt;&gt;"", ISNUMBER(VALUE(INDEX(Paste_Here!AK$2:AK$850, MATCH(B66, Paste_Here!A$2:A$850, 0))))), INDEX(Paste_Here!AK$2:AK$850, MATCH(B66, Paste_Here!A$2:A$850, 0)), ""), ""), "")</f>
        <v/>
      </c>
      <c r="AF66" s="66"/>
      <c r="AG66" s="76" t="str">
        <f>IFERROR(IF(B66&lt;&gt;"", IF(AND(INDEX(Paste_Here!AL$2:AL$850, MATCH(B66, Paste_Here!A$2:A$850, 0))&lt;&gt;"", ISNUMBER(VALUE(INDEX(Paste_Here!AL$2:AL$850, MATCH(B66, Paste_Here!A$2:A$850, 0))))), INDEX(Paste_Here!AL$2:AL$850, MATCH(B66, Paste_Here!A$2:A$850, 0)), ""), ""), "")</f>
        <v/>
      </c>
      <c r="AH66" s="66"/>
      <c r="AI66" s="76" t="str">
        <f>IFERROR(IF(B66&lt;&gt;"", IF(AND(INDEX(Paste_Here!AH$2:AH$850, MATCH(B66, Paste_Here!A$2:A$850, 0))&lt;&gt;"", ISNUMBER(VALUE(INDEX(Paste_Here!AH$2:AH$850, MATCH(B66, Paste_Here!A$2:A$850, 0))))), IF(VALUE(INDEX(Paste_Here!AH$2:AH$850, MATCH(B66, Paste_Here!A$2:A$850, 0)))=0, "", INDEX(Paste_Here!AH$2:AH$850, MATCH(B66, Paste_Here!A$2:A$850, 0))), ""), ""), "")</f>
        <v/>
      </c>
      <c r="AJ66" s="66"/>
      <c r="AK66" s="76" t="str">
        <f>IFERROR(IF(B66&lt;&gt;"", IF(AND(INDEX(Paste_Here!N$2:N$850, MATCH(B66, Paste_Here!A$2:A$850, 0))&lt;&gt;"", ISNUMBER(VALUE(INDEX(Paste_Here!N$2:N$850, MATCH(B66, Paste_Here!A$2:A$850, 0))))), INDEX(Paste_Here!N$2:N$850, MATCH(B66, Paste_Here!A$2:A$850, 0)), ""), ""), "")</f>
        <v/>
      </c>
      <c r="AL66" s="66"/>
      <c r="AM66" s="76" t="str">
        <f>IFERROR(IF(B66&lt;&gt;"", IF(AND(INDEX(Paste_Here!O$2:O$850, MATCH(B66, Paste_Here!A$2:A$850, 0))&lt;&gt;"", ISNUMBER(VALUE(INDEX(Paste_Here!O$2:O$850, MATCH(B66, Paste_Here!A$2:A$850, 0))))), INDEX(Paste_Here!O$2:O$850, MATCH(B66, Paste_Here!A$2:A$850, 0)), ""), ""), "")</f>
        <v/>
      </c>
      <c r="AN66" s="66"/>
      <c r="AO66" s="76"/>
      <c r="AP66" s="66"/>
      <c r="AQ66" s="76"/>
      <c r="AR66" s="66"/>
      <c r="AS66" s="76"/>
      <c r="AT66" s="66"/>
      <c r="AU66" s="66"/>
      <c r="AV66" s="76" t="str">
        <f t="shared" si="3"/>
        <v/>
      </c>
      <c r="AW66" s="66"/>
      <c r="AX66" s="76" t="str">
        <f>IFERROR(IF(B66&lt;&gt;"", IF(ISNUMBER(SEARCH("Revealed-Potential (Primary Focus)", LOWER(INDEX(Paste_Here!Z$2:Z$850, MATCH(B66, Paste_Here!A$2:A$850, 0))))), "Rev-Potential: Prim", IF(ISNUMBER(SEARCH("Revealed-Potential (Secondary Focus)", LOWER(INDEX(Paste_Here!Z$2:Z$850, MATCH(B66, Paste_Here!A$2:A$850, 0))))), "Rev-Potential: Sec", IF(ISNUMBER(SEARCH("Monitoring", LOWER(INDEX(Paste_Here!Z$2:Z$850, MATCH(B66, Paste_Here!A$2:A$850, 0))))), "Monitoring", IF(ISNUMBER(SEARCH("At-Promise (Secondary Focus)", LOWER(INDEX(Paste_Here!Z$2:Z$850, MATCH(B66, Paste_Here!A$2:A$850, 0))))), "At-Promise: Sec", IF(ISNUMBER(SEARCH("At-Promise (Primary Focus)", LOWER(INDEX(Paste_Here!Z$2:Z$850, MATCH(B66, Paste_Here!A$2:A$850, 0))))), "At-Promise: Prim", ""))))), ""), "")</f>
        <v/>
      </c>
      <c r="AY66" s="66"/>
      <c r="AZ66" s="76"/>
      <c r="BA66" s="66"/>
      <c r="BB66" s="76"/>
      <c r="BC66" s="66"/>
      <c r="BD66" s="76"/>
      <c r="BE66" s="66"/>
      <c r="BF66" s="76"/>
      <c r="BG66" s="66"/>
      <c r="BH66" s="76"/>
      <c r="BI66" s="66"/>
      <c r="BJ66" s="66"/>
      <c r="BK66" s="76" t="str">
        <f t="shared" si="4"/>
        <v/>
      </c>
      <c r="BL66" s="66"/>
      <c r="BM66" s="76" t="str">
        <f>IFERROR(IF(B66&lt;&gt;"", IF(AND(ISNUMBER(VALUE(SUBSTITUTE(SUBSTITUTE(Paste_Here!R66, "br", "-"), "L", ""))), VALUE(SUBSTITUTE(SUBSTITUTE(Paste_Here!R66, "br", "-"), "L", "")) &gt;= 1095), "Yes", IF(AND(ISNUMBER(VALUE(SUBSTITUTE(SUBSTITUTE(Paste_Here!R66, "br", "-"), "L", ""))), VALUE(SUBSTITUTE(SUBSTITUTE(Paste_Here!R66, "br", "-"), "L", "")) &lt;= 1094), "No", "")), ""), "")</f>
        <v/>
      </c>
      <c r="BN66" s="66"/>
      <c r="BO66" s="76" t="str">
        <f>IFERROR(IF(B66&lt;&gt;"", IF(COUNTIF(INDEX(Paste_Here!Y$2:AB$850, MATCH(B66, Paste_Here!A$2:A$850, 0), 0), "yes") &gt; 0, "Yes", IF(COUNTIF(INDEX(Paste_Here!Y$2:AB$850, MATCH(B66, Paste_Here!A$2:A$850, 0), 0), "no") &gt; 0, "No", "")), ""), "")</f>
        <v/>
      </c>
      <c r="BP66" s="66"/>
      <c r="BQ66" s="76" t="str">
        <f>IFERROR(IF(B66&lt;&gt;"", IF(AND(ISNUMBER(VALUE(SUBSTITUTE(SUBSTITUTE(Paste_Here!U66, "em", "-"), "q", ""))), VALUE(SUBSTITUTE(SUBSTITUTE(Paste_Here!U66, "em", "-"), "q", "")) &gt;= 910), "Yes", IF(AND(ISNUMBER(VALUE(SUBSTITUTE(SUBSTITUTE(Paste_Here!U66, "em", "-"), "q", ""))), VALUE(SUBSTITUTE(SUBSTITUTE(Paste_Here!U66, "em", "-"), "q", "")) &lt;= 909), "No", "")), ""), "")</f>
        <v/>
      </c>
      <c r="BR66" s="66"/>
      <c r="BS66" s="76" t="str">
        <f>IFERROR(IF(B66&lt;&gt;"", IF(AND(INDEX(Paste_Here!X$2:X$850, MATCH(B66, Paste_Here!A$2:A$850, 0))&lt;&gt;"", ISNUMBER(VALUE(INDEX(Paste_Here!X$2:X$850, MATCH(B66, Paste_Here!A$2:A$850, 0))))), INDEX(Paste_Here!X$2:X$850, MATCH(B66, Paste_Here!A$2:A$850, 0)), ""), ""), "")</f>
        <v/>
      </c>
      <c r="BT66" s="66"/>
      <c r="BU66" s="76" t="str">
        <f>IFERROR(IF(B66&lt;&gt;"", IF(ISNUMBER(VALUE(INDEX(Paste_Here!G$2:G$850, MATCH(B66, Paste_Here!A$2:A$850, 0)))), IF(VALUE(INDEX(Paste_Here!G$2:G$850, MATCH(B66, Paste_Here!A$2:A$850, 0)))=0, "No", IF(AND(VALUE(INDEX(Paste_Here!G$2:G$850, MATCH(B66, Paste_Here!A$2:A$850, 0)))&gt;=1, VALUE(INDEX(Paste_Here!G$2:G$850, MATCH(B66, Paste_Here!A$2:A$850, 0)))&lt;=4), VALUE(INDEX(Paste_Here!G$2:G$850, MATCH(B66, Paste_Here!A$2:A$850, 0))), "")), ""), ""), "")</f>
        <v/>
      </c>
      <c r="BV66" s="66"/>
      <c r="BW66" s="76" t="str">
        <f>IFERROR(IF(B66&lt;&gt;"", IF(ISNUMBER(VALUE(INDEX(Paste_Here!H$2:H$850, MATCH(B66, Paste_Here!A$2:A$850, 0)))), IF(VALUE(INDEX(Paste_Here!H$2:H$850, MATCH(B66, Paste_Here!A$2:A$850, 0)))=0, "No", IF(AND(VALUE(INDEX(Paste_Here!H$2:H$850, MATCH(B66, Paste_Here!A$2:A$850, 0)))&gt;=1, VALUE(INDEX(Paste_Here!H$2:H$850, MATCH(B66, Paste_Here!A$2:A$850, 0)))&lt;=4), VALUE(INDEX(Paste_Here!H$2:H$850, MATCH(B66, Paste_Here!A$2:A$850, 0))), "")), ""), ""), "")</f>
        <v/>
      </c>
      <c r="BX66" s="66"/>
      <c r="BY66" s="76"/>
      <c r="BZ66" s="66"/>
      <c r="CA66" s="76"/>
      <c r="CB66" s="66"/>
      <c r="CC66" s="66"/>
      <c r="CD66" s="76" t="str">
        <f t="shared" si="5"/>
        <v/>
      </c>
      <c r="CE66" s="66"/>
      <c r="CF66" s="76" t="str">
        <f>IFERROR(IF(B66&lt;&gt;"", IF(AND(INDEX(Paste_Here!P$2:P$850, MATCH(B66, Paste_Here!A$2:A$850, 0))&lt;&gt;"", ISNUMBER(VALUE(INDEX(Paste_Here!P$2:P$850, MATCH(B66, Paste_Here!A$2:A$850, 0))))), INDEX(Paste_Here!P$2:P$850, MATCH(B66, Paste_Here!A$2:A$850, 0)), ""), ""), "")</f>
        <v/>
      </c>
      <c r="CG66" s="66"/>
      <c r="CH66" s="76" t="str">
        <f>IFERROR(IF(B66&lt;&gt;"", IF(ISNUMBER(SEARCH("highrisk", LOWER(INDEX(Paste_Here!Q$2:Q$850, MATCH(B66, Paste_Here!A$2:A$850, 0))))), "High Risk", IF(ISNUMBER(SEARCH("lowrisk", LOWER(INDEX(Paste_Here!Q$2:Q$850, MATCH(B66, Paste_Here!A$2:A$850, 0))))), "Low Risk", IF(ISNUMBER(SEARCH("somerisk", LOWER(INDEX(Paste_Here!Q$2:Q$850, MATCH(B66, Paste_Here!A$2:A$850, 0))))), "Some Risk", ""))), ""), "")</f>
        <v/>
      </c>
      <c r="CI66" s="66"/>
      <c r="CJ66" s="76" t="str">
        <f>IFERROR(IF(B66&lt;&gt;"", IF(AND(INDEX(Paste_Here!AA$2:AA$850, MATCH(B66, Paste_Here!A$2:A$850, 0))&lt;&gt;"", ISNUMBER(VALUE(INDEX(Paste_Here!AA$2:AA$850, MATCH(B66, Paste_Here!A$2:A$850, 0))))), INDEX(Paste_Here!AA$2:AA$850, MATCH(B66, Paste_Here!A$2:A$850, 0)), ""), ""), "")</f>
        <v/>
      </c>
      <c r="CK66" s="66"/>
      <c r="CL66" s="76" t="str">
        <f>IFERROR(IF(B66&lt;&gt;"", IF(LOWER(INDEX(Paste_Here!AB$2:AB$850, MATCH(B66, Paste_Here!A$2:A$850, 0)))="approaching expectations", "Approaching", IF(LOWER(INDEX(Paste_Here!AB$2:AB$850, MATCH(B66, Paste_Here!A$2:A$850, 0)))="met expectations", "Met", IF(LOWER(INDEX(Paste_Here!AB$2:AB$850, MATCH(B66, Paste_Here!A$2:A$850, 0)))="exceeded expectations", "Exceeded", IF(LOWER(INDEX(Paste_Here!AB$2:AB$850, MATCH(B66, Paste_Here!A$2:A$850, 0)))="below expectations", "Below", "")))), ""), "")</f>
        <v/>
      </c>
      <c r="CM66" s="66"/>
      <c r="CN66" s="76" t="str">
        <f>IFERROR(IF(B66&lt;&gt;"", IF(AND(INDEX(Paste_Here!AC$2:AC$850, MATCH(B66, Paste_Here!A$2:A$850, 0))&lt;&gt;"", ISNUMBER(VALUE(INDEX(Paste_Here!AC$2:AC$850, MATCH(B66, Paste_Here!A$2:A$850, 0))))), INDEX(Paste_Here!AC$2:AC$850, MATCH(B66, Paste_Here!A$2:A$850, 0)), ""), ""), "")</f>
        <v/>
      </c>
      <c r="CO66" s="66"/>
      <c r="CP66" s="76"/>
      <c r="CQ66" s="66"/>
      <c r="CR66" s="76"/>
      <c r="CS66" s="66"/>
      <c r="CT66" s="76"/>
      <c r="CU66" s="66"/>
      <c r="CV66" s="76"/>
      <c r="CW66" s="66"/>
      <c r="CX66" s="76"/>
      <c r="CY66" s="66"/>
      <c r="CZ66" s="66"/>
      <c r="DA66" s="76" t="str">
        <f t="shared" si="6"/>
        <v/>
      </c>
      <c r="DB66" s="66"/>
      <c r="DC66" s="76" t="str">
        <f>IFERROR(IF(B66&lt;&gt;"", IF(AND(INDEX(Paste_Here!V$2:V$850, MATCH(B66, Paste_Here!A$2:A$850, 0))&lt;&gt;"", ISNUMBER(VALUE(INDEX(Paste_Here!V$2:V$850, MATCH(B66, Paste_Here!A$2:A$850, 0))))), INDEX(Paste_Here!V$2:V$850, MATCH(B66, Paste_Here!A$2:A$850, 0)), ""), ""), "")</f>
        <v/>
      </c>
      <c r="DD66" s="66"/>
      <c r="DE66" s="76" t="str">
        <f>IFERROR(IF(B66&lt;&gt;"", IF(ISNUMBER(SEARCH("highrisk", LOWER(INDEX(Paste_Here!W$2:W$850, MATCH(B66, Paste_Here!A$2:A$850, 0))))), "High Risk", IF(ISNUMBER(SEARCH("lowrisk", LOWER(INDEX(Paste_Here!W$2:W$850, MATCH(B66, Paste_Here!A$2:A$850, 0))))), "Low Risk", IF(ISNUMBER(SEARCH("somerisk", LOWER(INDEX(Paste_Here!W$2:W$850, MATCH(B66, Paste_Here!A$2:A$850, 0))))), "Some Risk", ""))), ""), "")</f>
        <v/>
      </c>
      <c r="DF66" s="66"/>
      <c r="DG66" s="76" t="str">
        <f>IFERROR(IF(B66&lt;&gt;"", IF(AND(INDEX(Paste_Here!S$2:S$850, MATCH(B66, Paste_Here!A$2:A$850, 0))&lt;&gt;"", ISNUMBER(VALUE(INDEX(Paste_Here!S$2:S$850, MATCH(B66, Paste_Here!A$2:A$850, 0))))), INDEX(Paste_Here!S$2:S$850, MATCH(B66, Paste_Here!A$2:A$850, 0)), ""), ""), "")</f>
        <v/>
      </c>
      <c r="DH66" s="66"/>
      <c r="DI66" s="76" t="str">
        <f>IFERROR(IF(B66&lt;&gt;"", IF(ISNUMBER(SEARCH("highrisk", LOWER(INDEX(Paste_Here!T$2:T$850, MATCH(B66, Paste_Here!A$2:A$850, 0))))), "High Risk", IF(ISNUMBER(SEARCH("lowrisk", LOWER(INDEX(Paste_Here!T$2:T$850, MATCH(B66, Paste_Here!A$2:A$850, 0))))), "Low Risk", IF(ISNUMBER(SEARCH("somerisk", LOWER(INDEX(Paste_Here!T$2:T$850, MATCH(B66, Paste_Here!A$2:A$850, 0))))), "Some Risk", ""))), ""), "")</f>
        <v/>
      </c>
      <c r="DJ66" s="66"/>
      <c r="DK66" s="76" t="str">
        <f>IFERROR(IF(B66&lt;&gt;"", IF(AND(INDEX(Paste_Here!AD$2:AD$850, MATCH(B66, Paste_Here!A$2:A$850, 0))&lt;&gt;"", ISNUMBER(VALUE(INDEX(Paste_Here!AD$2:AD$850, MATCH(B66, Paste_Here!A$2:A$850, 0))))), INDEX(Paste_Here!AD$2:AD$850, MATCH(B66, Paste_Here!A$2:A$850, 0)), ""), ""), "")</f>
        <v/>
      </c>
      <c r="DL66" s="66"/>
      <c r="DM66" s="76" t="str">
        <f>IFERROR(IF(B66&lt;&gt;"", IF(LOWER(INDEX(Paste_Here!AE$2:AE$850, MATCH(B66, Paste_Here!A$2:A$850, 0)))="approaching expectations", "Approaching", IF(LOWER(INDEX(Paste_Here!AE$2:AE$850, MATCH(B66, Paste_Here!A$2:A$850, 0)))="met expectations", "Met", IF(LOWER(INDEX(Paste_Here!AE$2:AE$850, MATCH(B66, Paste_Here!A$2:A$850, 0)))="exceeded expectations", "Exceeded", IF(LOWER(INDEX(Paste_Here!AE$2:AE$850, MATCH(B66, Paste_Here!A$2:A$850, 0)))="below expectations", "Below", "")))), ""), "")</f>
        <v/>
      </c>
      <c r="DN66" s="66"/>
      <c r="DO66" s="76"/>
      <c r="DP66" s="66"/>
      <c r="DQ66" s="76"/>
      <c r="DR66" s="66"/>
      <c r="DS66" s="76"/>
      <c r="DT66" s="66"/>
      <c r="DU66" s="76"/>
      <c r="DV66" s="66"/>
      <c r="DW66" s="66"/>
      <c r="DX66" s="76" t="str">
        <f t="shared" si="7"/>
        <v/>
      </c>
      <c r="DY66" s="66"/>
      <c r="DZ66" s="76"/>
      <c r="EA66" s="66"/>
      <c r="EB66" s="76"/>
      <c r="EC66" s="66"/>
      <c r="ED66" s="76" t="str">
        <f>IFERROR(IF(B66&lt;&gt;"", IF(AND(INDEX(Paste_Here!AF$2:AF$850, MATCH(B66, Paste_Here!A$2:A$850, 0))&lt;&gt;"", ISNUMBER(VALUE(INDEX(Paste_Here!AF$2:AF$850, MATCH(B66, Paste_Here!A$2:A$850, 0))))), INDEX(Paste_Here!AF$2:AF$850, MATCH(B66, Paste_Here!A$2:A$850, 0)), ""), ""), "")</f>
        <v/>
      </c>
      <c r="EE66" s="66"/>
      <c r="EF66" s="76"/>
      <c r="EG66" s="66"/>
      <c r="EH66" s="76"/>
      <c r="EI66" s="66"/>
      <c r="EJ66" s="76" t="str">
        <f>IFERROR(IF(B66&lt;&gt;"", IF(AND(INDEX(Paste_Here!AG$2:AG$850, MATCH(B66, Paste_Here!A$2:A$850, 0))&lt;&gt;"", ISNUMBER(VALUE(INDEX(Paste_Here!AG$2:AG$850, MATCH(B66, Paste_Here!A$2:A$850, 0))))), INDEX(Paste_Here!AG$2:AG$850, MATCH(B66, Paste_Here!A$2:A$850, 0)), ""), ""), "")</f>
        <v/>
      </c>
      <c r="EK66" s="66"/>
      <c r="EL66" s="76"/>
      <c r="EM66" s="66"/>
      <c r="EN66" s="76"/>
      <c r="EO66" s="66"/>
      <c r="EP66" s="76"/>
      <c r="EQ66" s="66"/>
      <c r="ER66" s="76"/>
      <c r="ES66" s="66"/>
      <c r="ET66" s="66"/>
      <c r="EU66" s="76"/>
      <c r="EV66" s="66"/>
      <c r="EW66" s="76"/>
      <c r="EX66" s="66"/>
      <c r="EY66" s="76"/>
      <c r="EZ66" s="66"/>
      <c r="FA66" s="76"/>
      <c r="FB66" s="66"/>
      <c r="FC66" s="76"/>
      <c r="FD66" s="66"/>
      <c r="FE66" s="76"/>
      <c r="FF66" s="66"/>
      <c r="FG66" s="76"/>
      <c r="FH66" s="66"/>
      <c r="FI66" s="76"/>
      <c r="FJ66" s="66"/>
      <c r="FK66" s="76"/>
      <c r="FL66" s="66"/>
      <c r="FM66" s="76"/>
      <c r="FN66" s="66"/>
      <c r="FO66" s="76"/>
      <c r="FP66" s="66"/>
      <c r="FQ66" s="76"/>
      <c r="FR66" s="66"/>
      <c r="FS66" s="76"/>
      <c r="FT66" s="66"/>
      <c r="FU66" s="76"/>
      <c r="FV66" s="66"/>
      <c r="FW66" s="76"/>
      <c r="FX66" s="66"/>
      <c r="FY66" s="76"/>
      <c r="FZ66" s="66"/>
      <c r="GA66" s="76"/>
      <c r="GB66" s="66"/>
      <c r="GC66" s="76"/>
      <c r="GD66" s="66"/>
      <c r="GE66" s="76"/>
      <c r="GF66" s="66"/>
      <c r="GG66" s="76"/>
      <c r="GH66" s="66"/>
      <c r="GI66" s="76"/>
      <c r="GJ66" s="66"/>
      <c r="GK66" s="76"/>
      <c r="GL66" s="66"/>
      <c r="GM66" s="76"/>
      <c r="GN66" s="66"/>
      <c r="GO66" s="76"/>
      <c r="GP66" s="66"/>
      <c r="GQ66" s="76"/>
      <c r="GR66" s="66"/>
      <c r="GS66" s="76"/>
      <c r="GT66" s="66"/>
      <c r="GU66" s="76"/>
      <c r="GV66" s="66"/>
      <c r="GW66" s="76"/>
      <c r="GX66" s="66"/>
      <c r="GY66" s="76"/>
      <c r="GZ66" s="66"/>
      <c r="HA66" s="76"/>
      <c r="HB66" s="66"/>
      <c r="HC66" s="76"/>
      <c r="HD66" s="66"/>
      <c r="HE66" s="76"/>
      <c r="HF66" s="66"/>
      <c r="HG66" s="76"/>
      <c r="HH66" s="66"/>
      <c r="HI66" s="76"/>
      <c r="HJ66" s="66"/>
      <c r="HK66" s="76"/>
      <c r="HL66" s="66"/>
      <c r="HM66" s="76"/>
      <c r="HN66" s="66"/>
      <c r="HO66" s="76"/>
      <c r="HP66" s="66"/>
      <c r="HQ66" s="76"/>
      <c r="HR66" s="66"/>
      <c r="HS66" s="76"/>
      <c r="HT66" s="66"/>
      <c r="HU66" s="76"/>
      <c r="HV66" s="66"/>
      <c r="HW66" s="76"/>
      <c r="HX66" s="66"/>
      <c r="HY66" s="76"/>
      <c r="HZ66" s="66"/>
      <c r="IA66" s="76"/>
      <c r="IB66" s="66"/>
      <c r="IC66" s="76"/>
      <c r="ID66" s="66"/>
      <c r="IE66" s="76"/>
      <c r="IF66" s="66"/>
      <c r="IG66" s="76"/>
      <c r="IH66" s="66"/>
      <c r="II66" s="76"/>
      <c r="IJ66" s="66"/>
      <c r="IK66" s="76"/>
      <c r="IL66" s="66"/>
      <c r="IM66" s="76"/>
      <c r="IN66" s="66"/>
      <c r="IO66" s="76"/>
      <c r="IP66" s="66"/>
      <c r="IQ66" s="76"/>
      <c r="IR66" s="66"/>
      <c r="IS66" s="76"/>
      <c r="IT66" s="66"/>
      <c r="IU66" s="76"/>
      <c r="IV66" s="66"/>
      <c r="IW66" s="76"/>
      <c r="IX66" s="66"/>
      <c r="IY66" s="76"/>
      <c r="IZ66" s="66"/>
      <c r="JA66" s="76"/>
      <c r="JB66" s="66"/>
      <c r="JC66" s="76"/>
      <c r="JD66" s="66"/>
      <c r="JE66" s="76"/>
      <c r="JF66" s="66"/>
      <c r="JG66" s="76"/>
      <c r="JH66" s="66"/>
      <c r="JI66" s="76"/>
      <c r="JJ66" s="66"/>
      <c r="JK66" s="76"/>
      <c r="JL66" s="66"/>
      <c r="JM66" s="76"/>
      <c r="JN66" s="66"/>
      <c r="JO66" s="76"/>
      <c r="JP66" s="66"/>
      <c r="JQ66" s="76"/>
      <c r="JR66" s="66"/>
      <c r="JS66" s="76"/>
      <c r="JT66" s="66"/>
      <c r="JU66" s="76"/>
      <c r="JV66" s="66"/>
      <c r="JW66" s="76"/>
      <c r="JX66" s="66"/>
      <c r="JY66" s="76"/>
      <c r="JZ66" s="66"/>
      <c r="KA66" s="76"/>
      <c r="KB66" s="66"/>
      <c r="KC66" s="76"/>
      <c r="KD66" s="66"/>
      <c r="KE66" s="76"/>
      <c r="KF66" s="66"/>
      <c r="KG66" s="76"/>
      <c r="KH66" s="66"/>
      <c r="KI66" s="76"/>
      <c r="KJ66" s="66"/>
      <c r="KK66" s="76"/>
      <c r="KL66" s="66"/>
      <c r="KM66" s="76"/>
      <c r="KN66" s="66"/>
      <c r="KO66" s="76"/>
      <c r="KP66" s="66"/>
      <c r="KQ66" s="76"/>
      <c r="KR66" s="66"/>
      <c r="KS66" s="76"/>
      <c r="KT66" s="66"/>
      <c r="KU66" s="76"/>
      <c r="KV66" s="66"/>
      <c r="KW66" s="76"/>
      <c r="KX66" s="66"/>
      <c r="KY66" s="76"/>
      <c r="KZ66" s="66"/>
      <c r="LA66" s="76"/>
      <c r="LB66" s="66"/>
      <c r="LC66" s="76"/>
      <c r="LD66" s="66"/>
      <c r="LE66" s="76"/>
      <c r="LF66" s="66"/>
      <c r="LG66" s="76"/>
      <c r="LH66" s="66"/>
      <c r="LI66" s="76"/>
      <c r="LJ66" s="66"/>
      <c r="LK66" s="76"/>
      <c r="LL66" s="66"/>
      <c r="LM66" s="76"/>
      <c r="LN66" s="66"/>
      <c r="LO66" s="76"/>
      <c r="LP66" s="66"/>
      <c r="LQ66" s="76"/>
      <c r="LR66" s="66"/>
      <c r="LS66" s="76"/>
      <c r="LT66" s="66"/>
      <c r="LU66" s="76"/>
      <c r="LV66" s="66"/>
      <c r="LW66" s="76"/>
      <c r="LX66" s="66"/>
      <c r="LY66" s="76"/>
      <c r="LZ66" s="66"/>
      <c r="MA66" s="76"/>
      <c r="MB66" s="66"/>
      <c r="MC66" s="76"/>
      <c r="MD66" s="66"/>
      <c r="MG66" s="1" t="str" cm="1">
        <f t="array" ref="MG66">IFERROR(INDEX(Paste_Here!$B$2:$B$850, MATCH(0, COUNTIF(MG$4:MG65, Paste_Here!$B$2:$B$850) + IF(Paste_Here!$B$2:$B$850="", 1, 0), 0)), "")</f>
        <v/>
      </c>
      <c r="MH66" s="1" t="str">
        <f>IF(MG66&lt;&gt;"", INDEX(Paste_Here!$A$2:$A$850, MATCH(MG66, Paste_Here!$B$2:$B$850, 0)), "")</f>
        <v/>
      </c>
      <c r="MI66" s="1" t="str">
        <f t="shared" si="8"/>
        <v/>
      </c>
      <c r="MJ66" s="1" t="str" cm="1">
        <f t="array" ref="MJ66">IFERROR(INDEX($MI$5:$MI$850, MATCH(SMALL(IF($MI$5:$MI$850&lt;&gt;"", COUNTIF($MI$5:$MI$850, "&lt;"&amp;$MI$5:$MI$850)+1), ROW()-ROW($MJ$5)+1), COUNTIF($MI$5:$MI$850, "&lt;"&amp;$MI$5:$MI$850)+1, 0)), "")</f>
        <v/>
      </c>
    </row>
    <row r="67" spans="1:348">
      <c r="A67" s="66"/>
      <c r="B67" s="76" t="str">
        <f t="shared" si="1"/>
        <v/>
      </c>
      <c r="C67" s="66"/>
      <c r="D67" s="76" t="str">
        <f>IFERROR(IF(B67&lt;&gt;"", IF(AND(INDEX(Paste_Here!B$2:B$850, MATCH(B67, Paste_Here!A$2:A$850, 0))&lt;&gt;"", ISNUMBER(VALUE(INDEX(Paste_Here!B$2:B$850, MATCH(B67, Paste_Here!A$2:A$850, 0))))), INDEX(Paste_Here!B$2:B$850, MATCH(B67, Paste_Here!A$2:A$850, 0)), ""), ""), "")</f>
        <v/>
      </c>
      <c r="E67" s="66"/>
      <c r="F67" s="76" t="str">
        <f>IFERROR(IF(B67&lt;&gt;"", IF(ISTEXT(INDEX(Paste_Here!K$2:K$850, MATCH(B67, Paste_Here!A$2:A$850, 0))), INDEX(Paste_Here!K$2:K$850, MATCH(B67, Paste_Here!A$2:A$850, 0)), ""), ""), "")</f>
        <v/>
      </c>
      <c r="G67" s="66"/>
      <c r="H67" s="76" t="str">
        <f>IFERROR(IF(B67&lt;&gt;"", IF(ISTEXT(INDEX(Paste_Here!C$2:C$850, MATCH(B67, Paste_Here!A$2:A$850, 0))), INDEX(Paste_Here!C$2:C$850, MATCH(B67, Paste_Here!A$2:A$850, 0)), ""), ""), "")</f>
        <v/>
      </c>
      <c r="I67" s="66"/>
      <c r="J67" s="76" t="str">
        <f>IFERROR(IF(B67&lt;&gt;"", IF(ISNUMBER(SEARCH("s", LOWER(INDEX(Paste_Here!M$2:M$850, MATCH(B67, Paste_Here!A$2:A$850, 0))))), "Yes", IF(INDEX(Paste_Here!M$2:M$850, MATCH(B67, Paste_Here!A$2:A$850, 0))&lt;&gt;"", "No", "")), ""), "")</f>
        <v/>
      </c>
      <c r="K67" s="66"/>
      <c r="L67" s="76" t="str">
        <f>IFERROR(IF(B67&lt;&gt;"", IF(ISNUMBER(SEARCH("yes", LOWER(INDEX(Paste_Here!E$2:E$850, MATCH(B67, Paste_Here!A$2:A$850, 0))))), "Yes", IF(ISNUMBER(SEARCH("no", LOWER(INDEX(Paste_Here!E$2:E$850, MATCH(B67, Paste_Here!A$2:A$850, 0))))), "No", "")), ""), "")</f>
        <v/>
      </c>
      <c r="M67" s="66"/>
      <c r="N67" s="76" t="str">
        <f>IFERROR(IF(B67&lt;&gt;"", IF(ISNUMBER(SEARCH("yes", LOWER(INDEX(Paste_Here!F$2:F$850, MATCH(B67, Paste_Here!A$2:A$850, 0))))), "Yes", IF(ISNUMBER(SEARCH("no", LOWER(INDEX(Paste_Here!F$2:F$850, MATCH(B67, Paste_Here!A$2:A$850, 0))))), "No", "")), ""), "")</f>
        <v/>
      </c>
      <c r="O67" s="66"/>
      <c r="P67" s="76" t="str">
        <f>IFERROR(IF(B67&lt;&gt;"", IF(ISNUMBER(SEARCH("yes", LOWER(INDEX(Paste_Here!L$2:L$850, MATCH(B67, Paste_Here!A$2:A$850, 0))))), "Yes", IF(ISNUMBER(SEARCH("no", LOWER(INDEX(Paste_Here!L$2:L$850, MATCH(B67, Paste_Here!A$2:A$850, 0))))), "No", "")), ""), "")</f>
        <v/>
      </c>
      <c r="Q67" s="66"/>
      <c r="R67" s="76" t="str">
        <f>IFERROR(IF(B67&lt;&gt;"", IF(ISNUMBER(SEARCH("transitional 2", LOWER(INDEX(Paste_Here!D$2:D$850, MATCH(B67, Paste_Here!A$2:A$850, 0))))), "T2", IF(ISNUMBER(SEARCH("transitional 1", LOWER(INDEX(Paste_Here!D$2:D$850, MATCH(B67, Paste_Here!A$2:A$850, 0))))), "T1", IF(ISNUMBER(SEARCH("waived ell services", LOWER(INDEX(Paste_Here!D$2:D$850, MATCH(B67, Paste_Here!A$2:A$850, 0))))), "W", IF(ISNUMBER(SEARCH("english language learner", LOWER(INDEX(Paste_Here!D$2:D$850, MATCH(B67, Paste_Here!A$2:A$850, 0))))), "L", "")))), ""), "")</f>
        <v/>
      </c>
      <c r="S67" s="66"/>
      <c r="T67" s="76" t="str">
        <f>IFERROR(IF(B67&lt;&gt;"", IF(ISNUMBER(SEARCH("yes", LOWER(INDEX(Paste_Here!I$2:I$850, MATCH(B67, Paste_Here!A$2:A$850, 0))))), "Yes", IF(ISNUMBER(SEARCH("no", LOWER(INDEX(Paste_Here!I$2:I$850, MATCH(B67, Paste_Here!A$2:A$850, 0))))), "No", "")), ""), "")</f>
        <v/>
      </c>
      <c r="U67" s="66"/>
      <c r="V67" s="76" t="str">
        <f>IFERROR(IF(B67&lt;&gt;"", IF(ISTEXT(INDEX(Paste_Here!J$2:J$850, MATCH(B67, Paste_Here!A$2:A$850, 0))), VALUE(INDEX(Paste_Here!J$2:J$850, MATCH(B67, Paste_Here!A$2:A$850, 0))), ""), ""), "")</f>
        <v/>
      </c>
      <c r="W67" s="66"/>
      <c r="X67" s="66"/>
      <c r="Y67" s="76" t="str">
        <f t="shared" si="2"/>
        <v/>
      </c>
      <c r="Z67" s="66"/>
      <c r="AA67" s="76" t="str">
        <f>IFERROR(IF(B67&lt;&gt;"", IF(AND(INDEX(Paste_Here!AI$2:AI$850, MATCH(B67, Paste_Here!A$2:A$850, 0))&lt;&gt;"", ISNUMBER(VALUE(INDEX(Paste_Here!AI$2:AI$850, MATCH(B67, Paste_Here!A$2:A$850, 0))))), INDEX(Paste_Here!AI$2:AI$850, MATCH(B67, Paste_Here!A$2:A$850, 0)), ""), ""), "")</f>
        <v/>
      </c>
      <c r="AB67" s="66"/>
      <c r="AC67" s="76" t="str">
        <f>IFERROR(IF(B67&lt;&gt;"", IF(AND(INDEX(Paste_Here!AJ$2:AJ$850, MATCH(B67, Paste_Here!A$2:A$850, 0))&lt;&gt;"", ISNUMBER(VALUE(INDEX(Paste_Here!AJ$2:AJ$850, MATCH(B67, Paste_Here!A$2:A$850, 0))))), INDEX(Paste_Here!AJ$2:AJ$850, MATCH(B67, Paste_Here!A$2:A$850, 0)), ""), ""), "")</f>
        <v/>
      </c>
      <c r="AD67" s="66"/>
      <c r="AE67" s="76" t="str">
        <f>IFERROR(IF(B67&lt;&gt;"", IF(AND(INDEX(Paste_Here!AK$2:AK$850, MATCH(B67, Paste_Here!A$2:A$850, 0))&lt;&gt;"", ISNUMBER(VALUE(INDEX(Paste_Here!AK$2:AK$850, MATCH(B67, Paste_Here!A$2:A$850, 0))))), INDEX(Paste_Here!AK$2:AK$850, MATCH(B67, Paste_Here!A$2:A$850, 0)), ""), ""), "")</f>
        <v/>
      </c>
      <c r="AF67" s="66"/>
      <c r="AG67" s="76" t="str">
        <f>IFERROR(IF(B67&lt;&gt;"", IF(AND(INDEX(Paste_Here!AL$2:AL$850, MATCH(B67, Paste_Here!A$2:A$850, 0))&lt;&gt;"", ISNUMBER(VALUE(INDEX(Paste_Here!AL$2:AL$850, MATCH(B67, Paste_Here!A$2:A$850, 0))))), INDEX(Paste_Here!AL$2:AL$850, MATCH(B67, Paste_Here!A$2:A$850, 0)), ""), ""), "")</f>
        <v/>
      </c>
      <c r="AH67" s="66"/>
      <c r="AI67" s="76" t="str">
        <f>IFERROR(IF(B67&lt;&gt;"", IF(AND(INDEX(Paste_Here!AH$2:AH$850, MATCH(B67, Paste_Here!A$2:A$850, 0))&lt;&gt;"", ISNUMBER(VALUE(INDEX(Paste_Here!AH$2:AH$850, MATCH(B67, Paste_Here!A$2:A$850, 0))))), IF(VALUE(INDEX(Paste_Here!AH$2:AH$850, MATCH(B67, Paste_Here!A$2:A$850, 0)))=0, "", INDEX(Paste_Here!AH$2:AH$850, MATCH(B67, Paste_Here!A$2:A$850, 0))), ""), ""), "")</f>
        <v/>
      </c>
      <c r="AJ67" s="66"/>
      <c r="AK67" s="76" t="str">
        <f>IFERROR(IF(B67&lt;&gt;"", IF(AND(INDEX(Paste_Here!N$2:N$850, MATCH(B67, Paste_Here!A$2:A$850, 0))&lt;&gt;"", ISNUMBER(VALUE(INDEX(Paste_Here!N$2:N$850, MATCH(B67, Paste_Here!A$2:A$850, 0))))), INDEX(Paste_Here!N$2:N$850, MATCH(B67, Paste_Here!A$2:A$850, 0)), ""), ""), "")</f>
        <v/>
      </c>
      <c r="AL67" s="66"/>
      <c r="AM67" s="76" t="str">
        <f>IFERROR(IF(B67&lt;&gt;"", IF(AND(INDEX(Paste_Here!O$2:O$850, MATCH(B67, Paste_Here!A$2:A$850, 0))&lt;&gt;"", ISNUMBER(VALUE(INDEX(Paste_Here!O$2:O$850, MATCH(B67, Paste_Here!A$2:A$850, 0))))), INDEX(Paste_Here!O$2:O$850, MATCH(B67, Paste_Here!A$2:A$850, 0)), ""), ""), "")</f>
        <v/>
      </c>
      <c r="AN67" s="66"/>
      <c r="AO67" s="76"/>
      <c r="AP67" s="66"/>
      <c r="AQ67" s="76"/>
      <c r="AR67" s="66"/>
      <c r="AS67" s="76"/>
      <c r="AT67" s="66"/>
      <c r="AU67" s="66"/>
      <c r="AV67" s="76" t="str">
        <f t="shared" si="3"/>
        <v/>
      </c>
      <c r="AW67" s="66"/>
      <c r="AX67" s="76" t="str">
        <f>IFERROR(IF(B67&lt;&gt;"", IF(ISNUMBER(SEARCH("Revealed-Potential (Primary Focus)", LOWER(INDEX(Paste_Here!Z$2:Z$850, MATCH(B67, Paste_Here!A$2:A$850, 0))))), "Rev-Potential: Prim", IF(ISNUMBER(SEARCH("Revealed-Potential (Secondary Focus)", LOWER(INDEX(Paste_Here!Z$2:Z$850, MATCH(B67, Paste_Here!A$2:A$850, 0))))), "Rev-Potential: Sec", IF(ISNUMBER(SEARCH("Monitoring", LOWER(INDEX(Paste_Here!Z$2:Z$850, MATCH(B67, Paste_Here!A$2:A$850, 0))))), "Monitoring", IF(ISNUMBER(SEARCH("At-Promise (Secondary Focus)", LOWER(INDEX(Paste_Here!Z$2:Z$850, MATCH(B67, Paste_Here!A$2:A$850, 0))))), "At-Promise: Sec", IF(ISNUMBER(SEARCH("At-Promise (Primary Focus)", LOWER(INDEX(Paste_Here!Z$2:Z$850, MATCH(B67, Paste_Here!A$2:A$850, 0))))), "At-Promise: Prim", ""))))), ""), "")</f>
        <v/>
      </c>
      <c r="AY67" s="66"/>
      <c r="AZ67" s="76"/>
      <c r="BA67" s="66"/>
      <c r="BB67" s="76"/>
      <c r="BC67" s="66"/>
      <c r="BD67" s="76"/>
      <c r="BE67" s="66"/>
      <c r="BF67" s="76"/>
      <c r="BG67" s="66"/>
      <c r="BH67" s="76"/>
      <c r="BI67" s="66"/>
      <c r="BJ67" s="66"/>
      <c r="BK67" s="76" t="str">
        <f t="shared" si="4"/>
        <v/>
      </c>
      <c r="BL67" s="66"/>
      <c r="BM67" s="76" t="str">
        <f>IFERROR(IF(B67&lt;&gt;"", IF(AND(ISNUMBER(VALUE(SUBSTITUTE(SUBSTITUTE(Paste_Here!R67, "br", "-"), "L", ""))), VALUE(SUBSTITUTE(SUBSTITUTE(Paste_Here!R67, "br", "-"), "L", "")) &gt;= 1095), "Yes", IF(AND(ISNUMBER(VALUE(SUBSTITUTE(SUBSTITUTE(Paste_Here!R67, "br", "-"), "L", ""))), VALUE(SUBSTITUTE(SUBSTITUTE(Paste_Here!R67, "br", "-"), "L", "")) &lt;= 1094), "No", "")), ""), "")</f>
        <v/>
      </c>
      <c r="BN67" s="66"/>
      <c r="BO67" s="76" t="str">
        <f>IFERROR(IF(B67&lt;&gt;"", IF(COUNTIF(INDEX(Paste_Here!Y$2:AB$850, MATCH(B67, Paste_Here!A$2:A$850, 0), 0), "yes") &gt; 0, "Yes", IF(COUNTIF(INDEX(Paste_Here!Y$2:AB$850, MATCH(B67, Paste_Here!A$2:A$850, 0), 0), "no") &gt; 0, "No", "")), ""), "")</f>
        <v/>
      </c>
      <c r="BP67" s="66"/>
      <c r="BQ67" s="76" t="str">
        <f>IFERROR(IF(B67&lt;&gt;"", IF(AND(ISNUMBER(VALUE(SUBSTITUTE(SUBSTITUTE(Paste_Here!U67, "em", "-"), "q", ""))), VALUE(SUBSTITUTE(SUBSTITUTE(Paste_Here!U67, "em", "-"), "q", "")) &gt;= 910), "Yes", IF(AND(ISNUMBER(VALUE(SUBSTITUTE(SUBSTITUTE(Paste_Here!U67, "em", "-"), "q", ""))), VALUE(SUBSTITUTE(SUBSTITUTE(Paste_Here!U67, "em", "-"), "q", "")) &lt;= 909), "No", "")), ""), "")</f>
        <v/>
      </c>
      <c r="BR67" s="66"/>
      <c r="BS67" s="76" t="str">
        <f>IFERROR(IF(B67&lt;&gt;"", IF(AND(INDEX(Paste_Here!X$2:X$850, MATCH(B67, Paste_Here!A$2:A$850, 0))&lt;&gt;"", ISNUMBER(VALUE(INDEX(Paste_Here!X$2:X$850, MATCH(B67, Paste_Here!A$2:A$850, 0))))), INDEX(Paste_Here!X$2:X$850, MATCH(B67, Paste_Here!A$2:A$850, 0)), ""), ""), "")</f>
        <v/>
      </c>
      <c r="BT67" s="66"/>
      <c r="BU67" s="76" t="str">
        <f>IFERROR(IF(B67&lt;&gt;"", IF(ISNUMBER(VALUE(INDEX(Paste_Here!G$2:G$850, MATCH(B67, Paste_Here!A$2:A$850, 0)))), IF(VALUE(INDEX(Paste_Here!G$2:G$850, MATCH(B67, Paste_Here!A$2:A$850, 0)))=0, "No", IF(AND(VALUE(INDEX(Paste_Here!G$2:G$850, MATCH(B67, Paste_Here!A$2:A$850, 0)))&gt;=1, VALUE(INDEX(Paste_Here!G$2:G$850, MATCH(B67, Paste_Here!A$2:A$850, 0)))&lt;=4), VALUE(INDEX(Paste_Here!G$2:G$850, MATCH(B67, Paste_Here!A$2:A$850, 0))), "")), ""), ""), "")</f>
        <v/>
      </c>
      <c r="BV67" s="66"/>
      <c r="BW67" s="76" t="str">
        <f>IFERROR(IF(B67&lt;&gt;"", IF(ISNUMBER(VALUE(INDEX(Paste_Here!H$2:H$850, MATCH(B67, Paste_Here!A$2:A$850, 0)))), IF(VALUE(INDEX(Paste_Here!H$2:H$850, MATCH(B67, Paste_Here!A$2:A$850, 0)))=0, "No", IF(AND(VALUE(INDEX(Paste_Here!H$2:H$850, MATCH(B67, Paste_Here!A$2:A$850, 0)))&gt;=1, VALUE(INDEX(Paste_Here!H$2:H$850, MATCH(B67, Paste_Here!A$2:A$850, 0)))&lt;=4), VALUE(INDEX(Paste_Here!H$2:H$850, MATCH(B67, Paste_Here!A$2:A$850, 0))), "")), ""), ""), "")</f>
        <v/>
      </c>
      <c r="BX67" s="66"/>
      <c r="BY67" s="76"/>
      <c r="BZ67" s="66"/>
      <c r="CA67" s="76"/>
      <c r="CB67" s="66"/>
      <c r="CC67" s="66"/>
      <c r="CD67" s="76" t="str">
        <f t="shared" si="5"/>
        <v/>
      </c>
      <c r="CE67" s="66"/>
      <c r="CF67" s="76" t="str">
        <f>IFERROR(IF(B67&lt;&gt;"", IF(AND(INDEX(Paste_Here!P$2:P$850, MATCH(B67, Paste_Here!A$2:A$850, 0))&lt;&gt;"", ISNUMBER(VALUE(INDEX(Paste_Here!P$2:P$850, MATCH(B67, Paste_Here!A$2:A$850, 0))))), INDEX(Paste_Here!P$2:P$850, MATCH(B67, Paste_Here!A$2:A$850, 0)), ""), ""), "")</f>
        <v/>
      </c>
      <c r="CG67" s="66"/>
      <c r="CH67" s="76" t="str">
        <f>IFERROR(IF(B67&lt;&gt;"", IF(ISNUMBER(SEARCH("highrisk", LOWER(INDEX(Paste_Here!Q$2:Q$850, MATCH(B67, Paste_Here!A$2:A$850, 0))))), "High Risk", IF(ISNUMBER(SEARCH("lowrisk", LOWER(INDEX(Paste_Here!Q$2:Q$850, MATCH(B67, Paste_Here!A$2:A$850, 0))))), "Low Risk", IF(ISNUMBER(SEARCH("somerisk", LOWER(INDEX(Paste_Here!Q$2:Q$850, MATCH(B67, Paste_Here!A$2:A$850, 0))))), "Some Risk", ""))), ""), "")</f>
        <v/>
      </c>
      <c r="CI67" s="66"/>
      <c r="CJ67" s="76" t="str">
        <f>IFERROR(IF(B67&lt;&gt;"", IF(AND(INDEX(Paste_Here!AA$2:AA$850, MATCH(B67, Paste_Here!A$2:A$850, 0))&lt;&gt;"", ISNUMBER(VALUE(INDEX(Paste_Here!AA$2:AA$850, MATCH(B67, Paste_Here!A$2:A$850, 0))))), INDEX(Paste_Here!AA$2:AA$850, MATCH(B67, Paste_Here!A$2:A$850, 0)), ""), ""), "")</f>
        <v/>
      </c>
      <c r="CK67" s="66"/>
      <c r="CL67" s="76" t="str">
        <f>IFERROR(IF(B67&lt;&gt;"", IF(LOWER(INDEX(Paste_Here!AB$2:AB$850, MATCH(B67, Paste_Here!A$2:A$850, 0)))="approaching expectations", "Approaching", IF(LOWER(INDEX(Paste_Here!AB$2:AB$850, MATCH(B67, Paste_Here!A$2:A$850, 0)))="met expectations", "Met", IF(LOWER(INDEX(Paste_Here!AB$2:AB$850, MATCH(B67, Paste_Here!A$2:A$850, 0)))="exceeded expectations", "Exceeded", IF(LOWER(INDEX(Paste_Here!AB$2:AB$850, MATCH(B67, Paste_Here!A$2:A$850, 0)))="below expectations", "Below", "")))), ""), "")</f>
        <v/>
      </c>
      <c r="CM67" s="66"/>
      <c r="CN67" s="76" t="str">
        <f>IFERROR(IF(B67&lt;&gt;"", IF(AND(INDEX(Paste_Here!AC$2:AC$850, MATCH(B67, Paste_Here!A$2:A$850, 0))&lt;&gt;"", ISNUMBER(VALUE(INDEX(Paste_Here!AC$2:AC$850, MATCH(B67, Paste_Here!A$2:A$850, 0))))), INDEX(Paste_Here!AC$2:AC$850, MATCH(B67, Paste_Here!A$2:A$850, 0)), ""), ""), "")</f>
        <v/>
      </c>
      <c r="CO67" s="66"/>
      <c r="CP67" s="76"/>
      <c r="CQ67" s="66"/>
      <c r="CR67" s="76"/>
      <c r="CS67" s="66"/>
      <c r="CT67" s="76"/>
      <c r="CU67" s="66"/>
      <c r="CV67" s="76"/>
      <c r="CW67" s="66"/>
      <c r="CX67" s="76"/>
      <c r="CY67" s="66"/>
      <c r="CZ67" s="66"/>
      <c r="DA67" s="76" t="str">
        <f t="shared" si="6"/>
        <v/>
      </c>
      <c r="DB67" s="66"/>
      <c r="DC67" s="76" t="str">
        <f>IFERROR(IF(B67&lt;&gt;"", IF(AND(INDEX(Paste_Here!V$2:V$850, MATCH(B67, Paste_Here!A$2:A$850, 0))&lt;&gt;"", ISNUMBER(VALUE(INDEX(Paste_Here!V$2:V$850, MATCH(B67, Paste_Here!A$2:A$850, 0))))), INDEX(Paste_Here!V$2:V$850, MATCH(B67, Paste_Here!A$2:A$850, 0)), ""), ""), "")</f>
        <v/>
      </c>
      <c r="DD67" s="66"/>
      <c r="DE67" s="76" t="str">
        <f>IFERROR(IF(B67&lt;&gt;"", IF(ISNUMBER(SEARCH("highrisk", LOWER(INDEX(Paste_Here!W$2:W$850, MATCH(B67, Paste_Here!A$2:A$850, 0))))), "High Risk", IF(ISNUMBER(SEARCH("lowrisk", LOWER(INDEX(Paste_Here!W$2:W$850, MATCH(B67, Paste_Here!A$2:A$850, 0))))), "Low Risk", IF(ISNUMBER(SEARCH("somerisk", LOWER(INDEX(Paste_Here!W$2:W$850, MATCH(B67, Paste_Here!A$2:A$850, 0))))), "Some Risk", ""))), ""), "")</f>
        <v/>
      </c>
      <c r="DF67" s="66"/>
      <c r="DG67" s="76" t="str">
        <f>IFERROR(IF(B67&lt;&gt;"", IF(AND(INDEX(Paste_Here!S$2:S$850, MATCH(B67, Paste_Here!A$2:A$850, 0))&lt;&gt;"", ISNUMBER(VALUE(INDEX(Paste_Here!S$2:S$850, MATCH(B67, Paste_Here!A$2:A$850, 0))))), INDEX(Paste_Here!S$2:S$850, MATCH(B67, Paste_Here!A$2:A$850, 0)), ""), ""), "")</f>
        <v/>
      </c>
      <c r="DH67" s="66"/>
      <c r="DI67" s="76" t="str">
        <f>IFERROR(IF(B67&lt;&gt;"", IF(ISNUMBER(SEARCH("highrisk", LOWER(INDEX(Paste_Here!T$2:T$850, MATCH(B67, Paste_Here!A$2:A$850, 0))))), "High Risk", IF(ISNUMBER(SEARCH("lowrisk", LOWER(INDEX(Paste_Here!T$2:T$850, MATCH(B67, Paste_Here!A$2:A$850, 0))))), "Low Risk", IF(ISNUMBER(SEARCH("somerisk", LOWER(INDEX(Paste_Here!T$2:T$850, MATCH(B67, Paste_Here!A$2:A$850, 0))))), "Some Risk", ""))), ""), "")</f>
        <v/>
      </c>
      <c r="DJ67" s="66"/>
      <c r="DK67" s="76" t="str">
        <f>IFERROR(IF(B67&lt;&gt;"", IF(AND(INDEX(Paste_Here!AD$2:AD$850, MATCH(B67, Paste_Here!A$2:A$850, 0))&lt;&gt;"", ISNUMBER(VALUE(INDEX(Paste_Here!AD$2:AD$850, MATCH(B67, Paste_Here!A$2:A$850, 0))))), INDEX(Paste_Here!AD$2:AD$850, MATCH(B67, Paste_Here!A$2:A$850, 0)), ""), ""), "")</f>
        <v/>
      </c>
      <c r="DL67" s="66"/>
      <c r="DM67" s="76" t="str">
        <f>IFERROR(IF(B67&lt;&gt;"", IF(LOWER(INDEX(Paste_Here!AE$2:AE$850, MATCH(B67, Paste_Here!A$2:A$850, 0)))="approaching expectations", "Approaching", IF(LOWER(INDEX(Paste_Here!AE$2:AE$850, MATCH(B67, Paste_Here!A$2:A$850, 0)))="met expectations", "Met", IF(LOWER(INDEX(Paste_Here!AE$2:AE$850, MATCH(B67, Paste_Here!A$2:A$850, 0)))="exceeded expectations", "Exceeded", IF(LOWER(INDEX(Paste_Here!AE$2:AE$850, MATCH(B67, Paste_Here!A$2:A$850, 0)))="below expectations", "Below", "")))), ""), "")</f>
        <v/>
      </c>
      <c r="DN67" s="66"/>
      <c r="DO67" s="76"/>
      <c r="DP67" s="66"/>
      <c r="DQ67" s="76"/>
      <c r="DR67" s="66"/>
      <c r="DS67" s="76"/>
      <c r="DT67" s="66"/>
      <c r="DU67" s="76"/>
      <c r="DV67" s="66"/>
      <c r="DW67" s="66"/>
      <c r="DX67" s="76" t="str">
        <f t="shared" si="7"/>
        <v/>
      </c>
      <c r="DY67" s="66"/>
      <c r="DZ67" s="76"/>
      <c r="EA67" s="66"/>
      <c r="EB67" s="76"/>
      <c r="EC67" s="66"/>
      <c r="ED67" s="76" t="str">
        <f>IFERROR(IF(B67&lt;&gt;"", IF(AND(INDEX(Paste_Here!AF$2:AF$850, MATCH(B67, Paste_Here!A$2:A$850, 0))&lt;&gt;"", ISNUMBER(VALUE(INDEX(Paste_Here!AF$2:AF$850, MATCH(B67, Paste_Here!A$2:A$850, 0))))), INDEX(Paste_Here!AF$2:AF$850, MATCH(B67, Paste_Here!A$2:A$850, 0)), ""), ""), "")</f>
        <v/>
      </c>
      <c r="EE67" s="66"/>
      <c r="EF67" s="76"/>
      <c r="EG67" s="66"/>
      <c r="EH67" s="76"/>
      <c r="EI67" s="66"/>
      <c r="EJ67" s="76" t="str">
        <f>IFERROR(IF(B67&lt;&gt;"", IF(AND(INDEX(Paste_Here!AG$2:AG$850, MATCH(B67, Paste_Here!A$2:A$850, 0))&lt;&gt;"", ISNUMBER(VALUE(INDEX(Paste_Here!AG$2:AG$850, MATCH(B67, Paste_Here!A$2:A$850, 0))))), INDEX(Paste_Here!AG$2:AG$850, MATCH(B67, Paste_Here!A$2:A$850, 0)), ""), ""), "")</f>
        <v/>
      </c>
      <c r="EK67" s="66"/>
      <c r="EL67" s="76"/>
      <c r="EM67" s="66"/>
      <c r="EN67" s="76"/>
      <c r="EO67" s="66"/>
      <c r="EP67" s="76"/>
      <c r="EQ67" s="66"/>
      <c r="ER67" s="76"/>
      <c r="ES67" s="66"/>
      <c r="ET67" s="66"/>
      <c r="EU67" s="76"/>
      <c r="EV67" s="66"/>
      <c r="EW67" s="76"/>
      <c r="EX67" s="66"/>
      <c r="EY67" s="76"/>
      <c r="EZ67" s="66"/>
      <c r="FA67" s="76"/>
      <c r="FB67" s="66"/>
      <c r="FC67" s="76"/>
      <c r="FD67" s="66"/>
      <c r="FE67" s="76"/>
      <c r="FF67" s="66"/>
      <c r="FG67" s="76"/>
      <c r="FH67" s="66"/>
      <c r="FI67" s="76"/>
      <c r="FJ67" s="66"/>
      <c r="FK67" s="76"/>
      <c r="FL67" s="66"/>
      <c r="FM67" s="76"/>
      <c r="FN67" s="66"/>
      <c r="FO67" s="76"/>
      <c r="FP67" s="66"/>
      <c r="FQ67" s="76"/>
      <c r="FR67" s="66"/>
      <c r="FS67" s="76"/>
      <c r="FT67" s="66"/>
      <c r="FU67" s="76"/>
      <c r="FV67" s="66"/>
      <c r="FW67" s="76"/>
      <c r="FX67" s="66"/>
      <c r="FY67" s="76"/>
      <c r="FZ67" s="66"/>
      <c r="GA67" s="76"/>
      <c r="GB67" s="66"/>
      <c r="GC67" s="76"/>
      <c r="GD67" s="66"/>
      <c r="GE67" s="76"/>
      <c r="GF67" s="66"/>
      <c r="GG67" s="76"/>
      <c r="GH67" s="66"/>
      <c r="GI67" s="76"/>
      <c r="GJ67" s="66"/>
      <c r="GK67" s="76"/>
      <c r="GL67" s="66"/>
      <c r="GM67" s="76"/>
      <c r="GN67" s="66"/>
      <c r="GO67" s="76"/>
      <c r="GP67" s="66"/>
      <c r="GQ67" s="76"/>
      <c r="GR67" s="66"/>
      <c r="GS67" s="76"/>
      <c r="GT67" s="66"/>
      <c r="GU67" s="76"/>
      <c r="GV67" s="66"/>
      <c r="GW67" s="76"/>
      <c r="GX67" s="66"/>
      <c r="GY67" s="76"/>
      <c r="GZ67" s="66"/>
      <c r="HA67" s="76"/>
      <c r="HB67" s="66"/>
      <c r="HC67" s="76"/>
      <c r="HD67" s="66"/>
      <c r="HE67" s="76"/>
      <c r="HF67" s="66"/>
      <c r="HG67" s="76"/>
      <c r="HH67" s="66"/>
      <c r="HI67" s="76"/>
      <c r="HJ67" s="66"/>
      <c r="HK67" s="76"/>
      <c r="HL67" s="66"/>
      <c r="HM67" s="76"/>
      <c r="HN67" s="66"/>
      <c r="HO67" s="76"/>
      <c r="HP67" s="66"/>
      <c r="HQ67" s="76"/>
      <c r="HR67" s="66"/>
      <c r="HS67" s="76"/>
      <c r="HT67" s="66"/>
      <c r="HU67" s="76"/>
      <c r="HV67" s="66"/>
      <c r="HW67" s="76"/>
      <c r="HX67" s="66"/>
      <c r="HY67" s="76"/>
      <c r="HZ67" s="66"/>
      <c r="IA67" s="76"/>
      <c r="IB67" s="66"/>
      <c r="IC67" s="76"/>
      <c r="ID67" s="66"/>
      <c r="IE67" s="76"/>
      <c r="IF67" s="66"/>
      <c r="IG67" s="76"/>
      <c r="IH67" s="66"/>
      <c r="II67" s="76"/>
      <c r="IJ67" s="66"/>
      <c r="IK67" s="76"/>
      <c r="IL67" s="66"/>
      <c r="IM67" s="76"/>
      <c r="IN67" s="66"/>
      <c r="IO67" s="76"/>
      <c r="IP67" s="66"/>
      <c r="IQ67" s="76"/>
      <c r="IR67" s="66"/>
      <c r="IS67" s="76"/>
      <c r="IT67" s="66"/>
      <c r="IU67" s="76"/>
      <c r="IV67" s="66"/>
      <c r="IW67" s="76"/>
      <c r="IX67" s="66"/>
      <c r="IY67" s="76"/>
      <c r="IZ67" s="66"/>
      <c r="JA67" s="76"/>
      <c r="JB67" s="66"/>
      <c r="JC67" s="76"/>
      <c r="JD67" s="66"/>
      <c r="JE67" s="76"/>
      <c r="JF67" s="66"/>
      <c r="JG67" s="76"/>
      <c r="JH67" s="66"/>
      <c r="JI67" s="76"/>
      <c r="JJ67" s="66"/>
      <c r="JK67" s="76"/>
      <c r="JL67" s="66"/>
      <c r="JM67" s="76"/>
      <c r="JN67" s="66"/>
      <c r="JO67" s="76"/>
      <c r="JP67" s="66"/>
      <c r="JQ67" s="76"/>
      <c r="JR67" s="66"/>
      <c r="JS67" s="76"/>
      <c r="JT67" s="66"/>
      <c r="JU67" s="76"/>
      <c r="JV67" s="66"/>
      <c r="JW67" s="76"/>
      <c r="JX67" s="66"/>
      <c r="JY67" s="76"/>
      <c r="JZ67" s="66"/>
      <c r="KA67" s="76"/>
      <c r="KB67" s="66"/>
      <c r="KC67" s="76"/>
      <c r="KD67" s="66"/>
      <c r="KE67" s="76"/>
      <c r="KF67" s="66"/>
      <c r="KG67" s="76"/>
      <c r="KH67" s="66"/>
      <c r="KI67" s="76"/>
      <c r="KJ67" s="66"/>
      <c r="KK67" s="76"/>
      <c r="KL67" s="66"/>
      <c r="KM67" s="76"/>
      <c r="KN67" s="66"/>
      <c r="KO67" s="76"/>
      <c r="KP67" s="66"/>
      <c r="KQ67" s="76"/>
      <c r="KR67" s="66"/>
      <c r="KS67" s="76"/>
      <c r="KT67" s="66"/>
      <c r="KU67" s="76"/>
      <c r="KV67" s="66"/>
      <c r="KW67" s="76"/>
      <c r="KX67" s="66"/>
      <c r="KY67" s="76"/>
      <c r="KZ67" s="66"/>
      <c r="LA67" s="76"/>
      <c r="LB67" s="66"/>
      <c r="LC67" s="76"/>
      <c r="LD67" s="66"/>
      <c r="LE67" s="76"/>
      <c r="LF67" s="66"/>
      <c r="LG67" s="76"/>
      <c r="LH67" s="66"/>
      <c r="LI67" s="76"/>
      <c r="LJ67" s="66"/>
      <c r="LK67" s="76"/>
      <c r="LL67" s="66"/>
      <c r="LM67" s="76"/>
      <c r="LN67" s="66"/>
      <c r="LO67" s="76"/>
      <c r="LP67" s="66"/>
      <c r="LQ67" s="76"/>
      <c r="LR67" s="66"/>
      <c r="LS67" s="76"/>
      <c r="LT67" s="66"/>
      <c r="LU67" s="76"/>
      <c r="LV67" s="66"/>
      <c r="LW67" s="76"/>
      <c r="LX67" s="66"/>
      <c r="LY67" s="76"/>
      <c r="LZ67" s="66"/>
      <c r="MA67" s="76"/>
      <c r="MB67" s="66"/>
      <c r="MC67" s="76"/>
      <c r="MD67" s="66"/>
      <c r="MG67" s="1" t="str" cm="1">
        <f t="array" ref="MG67">IFERROR(INDEX(Paste_Here!$B$2:$B$850, MATCH(0, COUNTIF(MG$4:MG66, Paste_Here!$B$2:$B$850) + IF(Paste_Here!$B$2:$B$850="", 1, 0), 0)), "")</f>
        <v/>
      </c>
      <c r="MH67" s="1" t="str">
        <f>IF(MG67&lt;&gt;"", INDEX(Paste_Here!$A$2:$A$850, MATCH(MG67, Paste_Here!$B$2:$B$850, 0)), "")</f>
        <v/>
      </c>
      <c r="MI67" s="1" t="str">
        <f t="shared" si="8"/>
        <v/>
      </c>
      <c r="MJ67" s="1" t="str" cm="1">
        <f t="array" ref="MJ67">IFERROR(INDEX($MI$5:$MI$850, MATCH(SMALL(IF($MI$5:$MI$850&lt;&gt;"", COUNTIF($MI$5:$MI$850, "&lt;"&amp;$MI$5:$MI$850)+1), ROW()-ROW($MJ$5)+1), COUNTIF($MI$5:$MI$850, "&lt;"&amp;$MI$5:$MI$850)+1, 0)), "")</f>
        <v/>
      </c>
    </row>
    <row r="68" spans="1:348">
      <c r="A68" s="66"/>
      <c r="B68" s="76" t="str">
        <f t="shared" si="1"/>
        <v/>
      </c>
      <c r="C68" s="66"/>
      <c r="D68" s="76" t="str">
        <f>IFERROR(IF(B68&lt;&gt;"", IF(AND(INDEX(Paste_Here!B$2:B$850, MATCH(B68, Paste_Here!A$2:A$850, 0))&lt;&gt;"", ISNUMBER(VALUE(INDEX(Paste_Here!B$2:B$850, MATCH(B68, Paste_Here!A$2:A$850, 0))))), INDEX(Paste_Here!B$2:B$850, MATCH(B68, Paste_Here!A$2:A$850, 0)), ""), ""), "")</f>
        <v/>
      </c>
      <c r="E68" s="66"/>
      <c r="F68" s="76" t="str">
        <f>IFERROR(IF(B68&lt;&gt;"", IF(ISTEXT(INDEX(Paste_Here!K$2:K$850, MATCH(B68, Paste_Here!A$2:A$850, 0))), INDEX(Paste_Here!K$2:K$850, MATCH(B68, Paste_Here!A$2:A$850, 0)), ""), ""), "")</f>
        <v/>
      </c>
      <c r="G68" s="66"/>
      <c r="H68" s="76" t="str">
        <f>IFERROR(IF(B68&lt;&gt;"", IF(ISTEXT(INDEX(Paste_Here!C$2:C$850, MATCH(B68, Paste_Here!A$2:A$850, 0))), INDEX(Paste_Here!C$2:C$850, MATCH(B68, Paste_Here!A$2:A$850, 0)), ""), ""), "")</f>
        <v/>
      </c>
      <c r="I68" s="66"/>
      <c r="J68" s="76" t="str">
        <f>IFERROR(IF(B68&lt;&gt;"", IF(ISNUMBER(SEARCH("s", LOWER(INDEX(Paste_Here!M$2:M$850, MATCH(B68, Paste_Here!A$2:A$850, 0))))), "Yes", IF(INDEX(Paste_Here!M$2:M$850, MATCH(B68, Paste_Here!A$2:A$850, 0))&lt;&gt;"", "No", "")), ""), "")</f>
        <v/>
      </c>
      <c r="K68" s="66"/>
      <c r="L68" s="76" t="str">
        <f>IFERROR(IF(B68&lt;&gt;"", IF(ISNUMBER(SEARCH("yes", LOWER(INDEX(Paste_Here!E$2:E$850, MATCH(B68, Paste_Here!A$2:A$850, 0))))), "Yes", IF(ISNUMBER(SEARCH("no", LOWER(INDEX(Paste_Here!E$2:E$850, MATCH(B68, Paste_Here!A$2:A$850, 0))))), "No", "")), ""), "")</f>
        <v/>
      </c>
      <c r="M68" s="66"/>
      <c r="N68" s="76" t="str">
        <f>IFERROR(IF(B68&lt;&gt;"", IF(ISNUMBER(SEARCH("yes", LOWER(INDEX(Paste_Here!F$2:F$850, MATCH(B68, Paste_Here!A$2:A$850, 0))))), "Yes", IF(ISNUMBER(SEARCH("no", LOWER(INDEX(Paste_Here!F$2:F$850, MATCH(B68, Paste_Here!A$2:A$850, 0))))), "No", "")), ""), "")</f>
        <v/>
      </c>
      <c r="O68" s="66"/>
      <c r="P68" s="76" t="str">
        <f>IFERROR(IF(B68&lt;&gt;"", IF(ISNUMBER(SEARCH("yes", LOWER(INDEX(Paste_Here!L$2:L$850, MATCH(B68, Paste_Here!A$2:A$850, 0))))), "Yes", IF(ISNUMBER(SEARCH("no", LOWER(INDEX(Paste_Here!L$2:L$850, MATCH(B68, Paste_Here!A$2:A$850, 0))))), "No", "")), ""), "")</f>
        <v/>
      </c>
      <c r="Q68" s="66"/>
      <c r="R68" s="76" t="str">
        <f>IFERROR(IF(B68&lt;&gt;"", IF(ISNUMBER(SEARCH("transitional 2", LOWER(INDEX(Paste_Here!D$2:D$850, MATCH(B68, Paste_Here!A$2:A$850, 0))))), "T2", IF(ISNUMBER(SEARCH("transitional 1", LOWER(INDEX(Paste_Here!D$2:D$850, MATCH(B68, Paste_Here!A$2:A$850, 0))))), "T1", IF(ISNUMBER(SEARCH("waived ell services", LOWER(INDEX(Paste_Here!D$2:D$850, MATCH(B68, Paste_Here!A$2:A$850, 0))))), "W", IF(ISNUMBER(SEARCH("english language learner", LOWER(INDEX(Paste_Here!D$2:D$850, MATCH(B68, Paste_Here!A$2:A$850, 0))))), "L", "")))), ""), "")</f>
        <v/>
      </c>
      <c r="S68" s="66"/>
      <c r="T68" s="76" t="str">
        <f>IFERROR(IF(B68&lt;&gt;"", IF(ISNUMBER(SEARCH("yes", LOWER(INDEX(Paste_Here!I$2:I$850, MATCH(B68, Paste_Here!A$2:A$850, 0))))), "Yes", IF(ISNUMBER(SEARCH("no", LOWER(INDEX(Paste_Here!I$2:I$850, MATCH(B68, Paste_Here!A$2:A$850, 0))))), "No", "")), ""), "")</f>
        <v/>
      </c>
      <c r="U68" s="66"/>
      <c r="V68" s="76" t="str">
        <f>IFERROR(IF(B68&lt;&gt;"", IF(ISTEXT(INDEX(Paste_Here!J$2:J$850, MATCH(B68, Paste_Here!A$2:A$850, 0))), VALUE(INDEX(Paste_Here!J$2:J$850, MATCH(B68, Paste_Here!A$2:A$850, 0))), ""), ""), "")</f>
        <v/>
      </c>
      <c r="W68" s="66"/>
      <c r="X68" s="66"/>
      <c r="Y68" s="76" t="str">
        <f t="shared" si="2"/>
        <v/>
      </c>
      <c r="Z68" s="66"/>
      <c r="AA68" s="76" t="str">
        <f>IFERROR(IF(B68&lt;&gt;"", IF(AND(INDEX(Paste_Here!AI$2:AI$850, MATCH(B68, Paste_Here!A$2:A$850, 0))&lt;&gt;"", ISNUMBER(VALUE(INDEX(Paste_Here!AI$2:AI$850, MATCH(B68, Paste_Here!A$2:A$850, 0))))), INDEX(Paste_Here!AI$2:AI$850, MATCH(B68, Paste_Here!A$2:A$850, 0)), ""), ""), "")</f>
        <v/>
      </c>
      <c r="AB68" s="66"/>
      <c r="AC68" s="76" t="str">
        <f>IFERROR(IF(B68&lt;&gt;"", IF(AND(INDEX(Paste_Here!AJ$2:AJ$850, MATCH(B68, Paste_Here!A$2:A$850, 0))&lt;&gt;"", ISNUMBER(VALUE(INDEX(Paste_Here!AJ$2:AJ$850, MATCH(B68, Paste_Here!A$2:A$850, 0))))), INDEX(Paste_Here!AJ$2:AJ$850, MATCH(B68, Paste_Here!A$2:A$850, 0)), ""), ""), "")</f>
        <v/>
      </c>
      <c r="AD68" s="66"/>
      <c r="AE68" s="76" t="str">
        <f>IFERROR(IF(B68&lt;&gt;"", IF(AND(INDEX(Paste_Here!AK$2:AK$850, MATCH(B68, Paste_Here!A$2:A$850, 0))&lt;&gt;"", ISNUMBER(VALUE(INDEX(Paste_Here!AK$2:AK$850, MATCH(B68, Paste_Here!A$2:A$850, 0))))), INDEX(Paste_Here!AK$2:AK$850, MATCH(B68, Paste_Here!A$2:A$850, 0)), ""), ""), "")</f>
        <v/>
      </c>
      <c r="AF68" s="66"/>
      <c r="AG68" s="76" t="str">
        <f>IFERROR(IF(B68&lt;&gt;"", IF(AND(INDEX(Paste_Here!AL$2:AL$850, MATCH(B68, Paste_Here!A$2:A$850, 0))&lt;&gt;"", ISNUMBER(VALUE(INDEX(Paste_Here!AL$2:AL$850, MATCH(B68, Paste_Here!A$2:A$850, 0))))), INDEX(Paste_Here!AL$2:AL$850, MATCH(B68, Paste_Here!A$2:A$850, 0)), ""), ""), "")</f>
        <v/>
      </c>
      <c r="AH68" s="66"/>
      <c r="AI68" s="76" t="str">
        <f>IFERROR(IF(B68&lt;&gt;"", IF(AND(INDEX(Paste_Here!AH$2:AH$850, MATCH(B68, Paste_Here!A$2:A$850, 0))&lt;&gt;"", ISNUMBER(VALUE(INDEX(Paste_Here!AH$2:AH$850, MATCH(B68, Paste_Here!A$2:A$850, 0))))), IF(VALUE(INDEX(Paste_Here!AH$2:AH$850, MATCH(B68, Paste_Here!A$2:A$850, 0)))=0, "", INDEX(Paste_Here!AH$2:AH$850, MATCH(B68, Paste_Here!A$2:A$850, 0))), ""), ""), "")</f>
        <v/>
      </c>
      <c r="AJ68" s="66"/>
      <c r="AK68" s="76" t="str">
        <f>IFERROR(IF(B68&lt;&gt;"", IF(AND(INDEX(Paste_Here!N$2:N$850, MATCH(B68, Paste_Here!A$2:A$850, 0))&lt;&gt;"", ISNUMBER(VALUE(INDEX(Paste_Here!N$2:N$850, MATCH(B68, Paste_Here!A$2:A$850, 0))))), INDEX(Paste_Here!N$2:N$850, MATCH(B68, Paste_Here!A$2:A$850, 0)), ""), ""), "")</f>
        <v/>
      </c>
      <c r="AL68" s="66"/>
      <c r="AM68" s="76" t="str">
        <f>IFERROR(IF(B68&lt;&gt;"", IF(AND(INDEX(Paste_Here!O$2:O$850, MATCH(B68, Paste_Here!A$2:A$850, 0))&lt;&gt;"", ISNUMBER(VALUE(INDEX(Paste_Here!O$2:O$850, MATCH(B68, Paste_Here!A$2:A$850, 0))))), INDEX(Paste_Here!O$2:O$850, MATCH(B68, Paste_Here!A$2:A$850, 0)), ""), ""), "")</f>
        <v/>
      </c>
      <c r="AN68" s="66"/>
      <c r="AO68" s="76"/>
      <c r="AP68" s="66"/>
      <c r="AQ68" s="76"/>
      <c r="AR68" s="66"/>
      <c r="AS68" s="76"/>
      <c r="AT68" s="66"/>
      <c r="AU68" s="66"/>
      <c r="AV68" s="76" t="str">
        <f t="shared" si="3"/>
        <v/>
      </c>
      <c r="AW68" s="66"/>
      <c r="AX68" s="76" t="str">
        <f>IFERROR(IF(B68&lt;&gt;"", IF(ISNUMBER(SEARCH("Revealed-Potential (Primary Focus)", LOWER(INDEX(Paste_Here!Z$2:Z$850, MATCH(B68, Paste_Here!A$2:A$850, 0))))), "Rev-Potential: Prim", IF(ISNUMBER(SEARCH("Revealed-Potential (Secondary Focus)", LOWER(INDEX(Paste_Here!Z$2:Z$850, MATCH(B68, Paste_Here!A$2:A$850, 0))))), "Rev-Potential: Sec", IF(ISNUMBER(SEARCH("Monitoring", LOWER(INDEX(Paste_Here!Z$2:Z$850, MATCH(B68, Paste_Here!A$2:A$850, 0))))), "Monitoring", IF(ISNUMBER(SEARCH("At-Promise (Secondary Focus)", LOWER(INDEX(Paste_Here!Z$2:Z$850, MATCH(B68, Paste_Here!A$2:A$850, 0))))), "At-Promise: Sec", IF(ISNUMBER(SEARCH("At-Promise (Primary Focus)", LOWER(INDEX(Paste_Here!Z$2:Z$850, MATCH(B68, Paste_Here!A$2:A$850, 0))))), "At-Promise: Prim", ""))))), ""), "")</f>
        <v/>
      </c>
      <c r="AY68" s="66"/>
      <c r="AZ68" s="76"/>
      <c r="BA68" s="66"/>
      <c r="BB68" s="76"/>
      <c r="BC68" s="66"/>
      <c r="BD68" s="76"/>
      <c r="BE68" s="66"/>
      <c r="BF68" s="76"/>
      <c r="BG68" s="66"/>
      <c r="BH68" s="76"/>
      <c r="BI68" s="66"/>
      <c r="BJ68" s="66"/>
      <c r="BK68" s="76" t="str">
        <f t="shared" si="4"/>
        <v/>
      </c>
      <c r="BL68" s="66"/>
      <c r="BM68" s="76" t="str">
        <f>IFERROR(IF(B68&lt;&gt;"", IF(AND(ISNUMBER(VALUE(SUBSTITUTE(SUBSTITUTE(Paste_Here!R68, "br", "-"), "L", ""))), VALUE(SUBSTITUTE(SUBSTITUTE(Paste_Here!R68, "br", "-"), "L", "")) &gt;= 1095), "Yes", IF(AND(ISNUMBER(VALUE(SUBSTITUTE(SUBSTITUTE(Paste_Here!R68, "br", "-"), "L", ""))), VALUE(SUBSTITUTE(SUBSTITUTE(Paste_Here!R68, "br", "-"), "L", "")) &lt;= 1094), "No", "")), ""), "")</f>
        <v/>
      </c>
      <c r="BN68" s="66"/>
      <c r="BO68" s="76" t="str">
        <f>IFERROR(IF(B68&lt;&gt;"", IF(COUNTIF(INDEX(Paste_Here!Y$2:AB$850, MATCH(B68, Paste_Here!A$2:A$850, 0), 0), "yes") &gt; 0, "Yes", IF(COUNTIF(INDEX(Paste_Here!Y$2:AB$850, MATCH(B68, Paste_Here!A$2:A$850, 0), 0), "no") &gt; 0, "No", "")), ""), "")</f>
        <v/>
      </c>
      <c r="BP68" s="66"/>
      <c r="BQ68" s="76" t="str">
        <f>IFERROR(IF(B68&lt;&gt;"", IF(AND(ISNUMBER(VALUE(SUBSTITUTE(SUBSTITUTE(Paste_Here!U68, "em", "-"), "q", ""))), VALUE(SUBSTITUTE(SUBSTITUTE(Paste_Here!U68, "em", "-"), "q", "")) &gt;= 910), "Yes", IF(AND(ISNUMBER(VALUE(SUBSTITUTE(SUBSTITUTE(Paste_Here!U68, "em", "-"), "q", ""))), VALUE(SUBSTITUTE(SUBSTITUTE(Paste_Here!U68, "em", "-"), "q", "")) &lt;= 909), "No", "")), ""), "")</f>
        <v/>
      </c>
      <c r="BR68" s="66"/>
      <c r="BS68" s="76" t="str">
        <f>IFERROR(IF(B68&lt;&gt;"", IF(AND(INDEX(Paste_Here!X$2:X$850, MATCH(B68, Paste_Here!A$2:A$850, 0))&lt;&gt;"", ISNUMBER(VALUE(INDEX(Paste_Here!X$2:X$850, MATCH(B68, Paste_Here!A$2:A$850, 0))))), INDEX(Paste_Here!X$2:X$850, MATCH(B68, Paste_Here!A$2:A$850, 0)), ""), ""), "")</f>
        <v/>
      </c>
      <c r="BT68" s="66"/>
      <c r="BU68" s="76" t="str">
        <f>IFERROR(IF(B68&lt;&gt;"", IF(ISNUMBER(VALUE(INDEX(Paste_Here!G$2:G$850, MATCH(B68, Paste_Here!A$2:A$850, 0)))), IF(VALUE(INDEX(Paste_Here!G$2:G$850, MATCH(B68, Paste_Here!A$2:A$850, 0)))=0, "No", IF(AND(VALUE(INDEX(Paste_Here!G$2:G$850, MATCH(B68, Paste_Here!A$2:A$850, 0)))&gt;=1, VALUE(INDEX(Paste_Here!G$2:G$850, MATCH(B68, Paste_Here!A$2:A$850, 0)))&lt;=4), VALUE(INDEX(Paste_Here!G$2:G$850, MATCH(B68, Paste_Here!A$2:A$850, 0))), "")), ""), ""), "")</f>
        <v/>
      </c>
      <c r="BV68" s="66"/>
      <c r="BW68" s="76" t="str">
        <f>IFERROR(IF(B68&lt;&gt;"", IF(ISNUMBER(VALUE(INDEX(Paste_Here!H$2:H$850, MATCH(B68, Paste_Here!A$2:A$850, 0)))), IF(VALUE(INDEX(Paste_Here!H$2:H$850, MATCH(B68, Paste_Here!A$2:A$850, 0)))=0, "No", IF(AND(VALUE(INDEX(Paste_Here!H$2:H$850, MATCH(B68, Paste_Here!A$2:A$850, 0)))&gt;=1, VALUE(INDEX(Paste_Here!H$2:H$850, MATCH(B68, Paste_Here!A$2:A$850, 0)))&lt;=4), VALUE(INDEX(Paste_Here!H$2:H$850, MATCH(B68, Paste_Here!A$2:A$850, 0))), "")), ""), ""), "")</f>
        <v/>
      </c>
      <c r="BX68" s="66"/>
      <c r="BY68" s="76"/>
      <c r="BZ68" s="66"/>
      <c r="CA68" s="76"/>
      <c r="CB68" s="66"/>
      <c r="CC68" s="66"/>
      <c r="CD68" s="76" t="str">
        <f t="shared" si="5"/>
        <v/>
      </c>
      <c r="CE68" s="66"/>
      <c r="CF68" s="76" t="str">
        <f>IFERROR(IF(B68&lt;&gt;"", IF(AND(INDEX(Paste_Here!P$2:P$850, MATCH(B68, Paste_Here!A$2:A$850, 0))&lt;&gt;"", ISNUMBER(VALUE(INDEX(Paste_Here!P$2:P$850, MATCH(B68, Paste_Here!A$2:A$850, 0))))), INDEX(Paste_Here!P$2:P$850, MATCH(B68, Paste_Here!A$2:A$850, 0)), ""), ""), "")</f>
        <v/>
      </c>
      <c r="CG68" s="66"/>
      <c r="CH68" s="76" t="str">
        <f>IFERROR(IF(B68&lt;&gt;"", IF(ISNUMBER(SEARCH("highrisk", LOWER(INDEX(Paste_Here!Q$2:Q$850, MATCH(B68, Paste_Here!A$2:A$850, 0))))), "High Risk", IF(ISNUMBER(SEARCH("lowrisk", LOWER(INDEX(Paste_Here!Q$2:Q$850, MATCH(B68, Paste_Here!A$2:A$850, 0))))), "Low Risk", IF(ISNUMBER(SEARCH("somerisk", LOWER(INDEX(Paste_Here!Q$2:Q$850, MATCH(B68, Paste_Here!A$2:A$850, 0))))), "Some Risk", ""))), ""), "")</f>
        <v/>
      </c>
      <c r="CI68" s="66"/>
      <c r="CJ68" s="76" t="str">
        <f>IFERROR(IF(B68&lt;&gt;"", IF(AND(INDEX(Paste_Here!AA$2:AA$850, MATCH(B68, Paste_Here!A$2:A$850, 0))&lt;&gt;"", ISNUMBER(VALUE(INDEX(Paste_Here!AA$2:AA$850, MATCH(B68, Paste_Here!A$2:A$850, 0))))), INDEX(Paste_Here!AA$2:AA$850, MATCH(B68, Paste_Here!A$2:A$850, 0)), ""), ""), "")</f>
        <v/>
      </c>
      <c r="CK68" s="66"/>
      <c r="CL68" s="76" t="str">
        <f>IFERROR(IF(B68&lt;&gt;"", IF(LOWER(INDEX(Paste_Here!AB$2:AB$850, MATCH(B68, Paste_Here!A$2:A$850, 0)))="approaching expectations", "Approaching", IF(LOWER(INDEX(Paste_Here!AB$2:AB$850, MATCH(B68, Paste_Here!A$2:A$850, 0)))="met expectations", "Met", IF(LOWER(INDEX(Paste_Here!AB$2:AB$850, MATCH(B68, Paste_Here!A$2:A$850, 0)))="exceeded expectations", "Exceeded", IF(LOWER(INDEX(Paste_Here!AB$2:AB$850, MATCH(B68, Paste_Here!A$2:A$850, 0)))="below expectations", "Below", "")))), ""), "")</f>
        <v/>
      </c>
      <c r="CM68" s="66"/>
      <c r="CN68" s="76" t="str">
        <f>IFERROR(IF(B68&lt;&gt;"", IF(AND(INDEX(Paste_Here!AC$2:AC$850, MATCH(B68, Paste_Here!A$2:A$850, 0))&lt;&gt;"", ISNUMBER(VALUE(INDEX(Paste_Here!AC$2:AC$850, MATCH(B68, Paste_Here!A$2:A$850, 0))))), INDEX(Paste_Here!AC$2:AC$850, MATCH(B68, Paste_Here!A$2:A$850, 0)), ""), ""), "")</f>
        <v/>
      </c>
      <c r="CO68" s="66"/>
      <c r="CP68" s="76"/>
      <c r="CQ68" s="66"/>
      <c r="CR68" s="76"/>
      <c r="CS68" s="66"/>
      <c r="CT68" s="76"/>
      <c r="CU68" s="66"/>
      <c r="CV68" s="76"/>
      <c r="CW68" s="66"/>
      <c r="CX68" s="76"/>
      <c r="CY68" s="66"/>
      <c r="CZ68" s="66"/>
      <c r="DA68" s="76" t="str">
        <f t="shared" si="6"/>
        <v/>
      </c>
      <c r="DB68" s="66"/>
      <c r="DC68" s="76" t="str">
        <f>IFERROR(IF(B68&lt;&gt;"", IF(AND(INDEX(Paste_Here!V$2:V$850, MATCH(B68, Paste_Here!A$2:A$850, 0))&lt;&gt;"", ISNUMBER(VALUE(INDEX(Paste_Here!V$2:V$850, MATCH(B68, Paste_Here!A$2:A$850, 0))))), INDEX(Paste_Here!V$2:V$850, MATCH(B68, Paste_Here!A$2:A$850, 0)), ""), ""), "")</f>
        <v/>
      </c>
      <c r="DD68" s="66"/>
      <c r="DE68" s="76" t="str">
        <f>IFERROR(IF(B68&lt;&gt;"", IF(ISNUMBER(SEARCH("highrisk", LOWER(INDEX(Paste_Here!W$2:W$850, MATCH(B68, Paste_Here!A$2:A$850, 0))))), "High Risk", IF(ISNUMBER(SEARCH("lowrisk", LOWER(INDEX(Paste_Here!W$2:W$850, MATCH(B68, Paste_Here!A$2:A$850, 0))))), "Low Risk", IF(ISNUMBER(SEARCH("somerisk", LOWER(INDEX(Paste_Here!W$2:W$850, MATCH(B68, Paste_Here!A$2:A$850, 0))))), "Some Risk", ""))), ""), "")</f>
        <v/>
      </c>
      <c r="DF68" s="66"/>
      <c r="DG68" s="76" t="str">
        <f>IFERROR(IF(B68&lt;&gt;"", IF(AND(INDEX(Paste_Here!S$2:S$850, MATCH(B68, Paste_Here!A$2:A$850, 0))&lt;&gt;"", ISNUMBER(VALUE(INDEX(Paste_Here!S$2:S$850, MATCH(B68, Paste_Here!A$2:A$850, 0))))), INDEX(Paste_Here!S$2:S$850, MATCH(B68, Paste_Here!A$2:A$850, 0)), ""), ""), "")</f>
        <v/>
      </c>
      <c r="DH68" s="66"/>
      <c r="DI68" s="76" t="str">
        <f>IFERROR(IF(B68&lt;&gt;"", IF(ISNUMBER(SEARCH("highrisk", LOWER(INDEX(Paste_Here!T$2:T$850, MATCH(B68, Paste_Here!A$2:A$850, 0))))), "High Risk", IF(ISNUMBER(SEARCH("lowrisk", LOWER(INDEX(Paste_Here!T$2:T$850, MATCH(B68, Paste_Here!A$2:A$850, 0))))), "Low Risk", IF(ISNUMBER(SEARCH("somerisk", LOWER(INDEX(Paste_Here!T$2:T$850, MATCH(B68, Paste_Here!A$2:A$850, 0))))), "Some Risk", ""))), ""), "")</f>
        <v/>
      </c>
      <c r="DJ68" s="66"/>
      <c r="DK68" s="76" t="str">
        <f>IFERROR(IF(B68&lt;&gt;"", IF(AND(INDEX(Paste_Here!AD$2:AD$850, MATCH(B68, Paste_Here!A$2:A$850, 0))&lt;&gt;"", ISNUMBER(VALUE(INDEX(Paste_Here!AD$2:AD$850, MATCH(B68, Paste_Here!A$2:A$850, 0))))), INDEX(Paste_Here!AD$2:AD$850, MATCH(B68, Paste_Here!A$2:A$850, 0)), ""), ""), "")</f>
        <v/>
      </c>
      <c r="DL68" s="66"/>
      <c r="DM68" s="76" t="str">
        <f>IFERROR(IF(B68&lt;&gt;"", IF(LOWER(INDEX(Paste_Here!AE$2:AE$850, MATCH(B68, Paste_Here!A$2:A$850, 0)))="approaching expectations", "Approaching", IF(LOWER(INDEX(Paste_Here!AE$2:AE$850, MATCH(B68, Paste_Here!A$2:A$850, 0)))="met expectations", "Met", IF(LOWER(INDEX(Paste_Here!AE$2:AE$850, MATCH(B68, Paste_Here!A$2:A$850, 0)))="exceeded expectations", "Exceeded", IF(LOWER(INDEX(Paste_Here!AE$2:AE$850, MATCH(B68, Paste_Here!A$2:A$850, 0)))="below expectations", "Below", "")))), ""), "")</f>
        <v/>
      </c>
      <c r="DN68" s="66"/>
      <c r="DO68" s="76"/>
      <c r="DP68" s="66"/>
      <c r="DQ68" s="76"/>
      <c r="DR68" s="66"/>
      <c r="DS68" s="76"/>
      <c r="DT68" s="66"/>
      <c r="DU68" s="76"/>
      <c r="DV68" s="66"/>
      <c r="DW68" s="66"/>
      <c r="DX68" s="76" t="str">
        <f t="shared" si="7"/>
        <v/>
      </c>
      <c r="DY68" s="66"/>
      <c r="DZ68" s="76"/>
      <c r="EA68" s="66"/>
      <c r="EB68" s="76"/>
      <c r="EC68" s="66"/>
      <c r="ED68" s="76" t="str">
        <f>IFERROR(IF(B68&lt;&gt;"", IF(AND(INDEX(Paste_Here!AF$2:AF$850, MATCH(B68, Paste_Here!A$2:A$850, 0))&lt;&gt;"", ISNUMBER(VALUE(INDEX(Paste_Here!AF$2:AF$850, MATCH(B68, Paste_Here!A$2:A$850, 0))))), INDEX(Paste_Here!AF$2:AF$850, MATCH(B68, Paste_Here!A$2:A$850, 0)), ""), ""), "")</f>
        <v/>
      </c>
      <c r="EE68" s="66"/>
      <c r="EF68" s="76"/>
      <c r="EG68" s="66"/>
      <c r="EH68" s="76"/>
      <c r="EI68" s="66"/>
      <c r="EJ68" s="76" t="str">
        <f>IFERROR(IF(B68&lt;&gt;"", IF(AND(INDEX(Paste_Here!AG$2:AG$850, MATCH(B68, Paste_Here!A$2:A$850, 0))&lt;&gt;"", ISNUMBER(VALUE(INDEX(Paste_Here!AG$2:AG$850, MATCH(B68, Paste_Here!A$2:A$850, 0))))), INDEX(Paste_Here!AG$2:AG$850, MATCH(B68, Paste_Here!A$2:A$850, 0)), ""), ""), "")</f>
        <v/>
      </c>
      <c r="EK68" s="66"/>
      <c r="EL68" s="76"/>
      <c r="EM68" s="66"/>
      <c r="EN68" s="76"/>
      <c r="EO68" s="66"/>
      <c r="EP68" s="76"/>
      <c r="EQ68" s="66"/>
      <c r="ER68" s="76"/>
      <c r="ES68" s="66"/>
      <c r="ET68" s="66"/>
      <c r="EU68" s="76"/>
      <c r="EV68" s="66"/>
      <c r="EW68" s="76"/>
      <c r="EX68" s="66"/>
      <c r="EY68" s="76"/>
      <c r="EZ68" s="66"/>
      <c r="FA68" s="76"/>
      <c r="FB68" s="66"/>
      <c r="FC68" s="76"/>
      <c r="FD68" s="66"/>
      <c r="FE68" s="76"/>
      <c r="FF68" s="66"/>
      <c r="FG68" s="76"/>
      <c r="FH68" s="66"/>
      <c r="FI68" s="76"/>
      <c r="FJ68" s="66"/>
      <c r="FK68" s="76"/>
      <c r="FL68" s="66"/>
      <c r="FM68" s="76"/>
      <c r="FN68" s="66"/>
      <c r="FO68" s="76"/>
      <c r="FP68" s="66"/>
      <c r="FQ68" s="76"/>
      <c r="FR68" s="66"/>
      <c r="FS68" s="76"/>
      <c r="FT68" s="66"/>
      <c r="FU68" s="76"/>
      <c r="FV68" s="66"/>
      <c r="FW68" s="76"/>
      <c r="FX68" s="66"/>
      <c r="FY68" s="76"/>
      <c r="FZ68" s="66"/>
      <c r="GA68" s="76"/>
      <c r="GB68" s="66"/>
      <c r="GC68" s="76"/>
      <c r="GD68" s="66"/>
      <c r="GE68" s="76"/>
      <c r="GF68" s="66"/>
      <c r="GG68" s="76"/>
      <c r="GH68" s="66"/>
      <c r="GI68" s="76"/>
      <c r="GJ68" s="66"/>
      <c r="GK68" s="76"/>
      <c r="GL68" s="66"/>
      <c r="GM68" s="76"/>
      <c r="GN68" s="66"/>
      <c r="GO68" s="76"/>
      <c r="GP68" s="66"/>
      <c r="GQ68" s="76"/>
      <c r="GR68" s="66"/>
      <c r="GS68" s="76"/>
      <c r="GT68" s="66"/>
      <c r="GU68" s="76"/>
      <c r="GV68" s="66"/>
      <c r="GW68" s="76"/>
      <c r="GX68" s="66"/>
      <c r="GY68" s="76"/>
      <c r="GZ68" s="66"/>
      <c r="HA68" s="76"/>
      <c r="HB68" s="66"/>
      <c r="HC68" s="76"/>
      <c r="HD68" s="66"/>
      <c r="HE68" s="76"/>
      <c r="HF68" s="66"/>
      <c r="HG68" s="76"/>
      <c r="HH68" s="66"/>
      <c r="HI68" s="76"/>
      <c r="HJ68" s="66"/>
      <c r="HK68" s="76"/>
      <c r="HL68" s="66"/>
      <c r="HM68" s="76"/>
      <c r="HN68" s="66"/>
      <c r="HO68" s="76"/>
      <c r="HP68" s="66"/>
      <c r="HQ68" s="76"/>
      <c r="HR68" s="66"/>
      <c r="HS68" s="76"/>
      <c r="HT68" s="66"/>
      <c r="HU68" s="76"/>
      <c r="HV68" s="66"/>
      <c r="HW68" s="76"/>
      <c r="HX68" s="66"/>
      <c r="HY68" s="76"/>
      <c r="HZ68" s="66"/>
      <c r="IA68" s="76"/>
      <c r="IB68" s="66"/>
      <c r="IC68" s="76"/>
      <c r="ID68" s="66"/>
      <c r="IE68" s="76"/>
      <c r="IF68" s="66"/>
      <c r="IG68" s="76"/>
      <c r="IH68" s="66"/>
      <c r="II68" s="76"/>
      <c r="IJ68" s="66"/>
      <c r="IK68" s="76"/>
      <c r="IL68" s="66"/>
      <c r="IM68" s="76"/>
      <c r="IN68" s="66"/>
      <c r="IO68" s="76"/>
      <c r="IP68" s="66"/>
      <c r="IQ68" s="76"/>
      <c r="IR68" s="66"/>
      <c r="IS68" s="76"/>
      <c r="IT68" s="66"/>
      <c r="IU68" s="76"/>
      <c r="IV68" s="66"/>
      <c r="IW68" s="76"/>
      <c r="IX68" s="66"/>
      <c r="IY68" s="76"/>
      <c r="IZ68" s="66"/>
      <c r="JA68" s="76"/>
      <c r="JB68" s="66"/>
      <c r="JC68" s="76"/>
      <c r="JD68" s="66"/>
      <c r="JE68" s="76"/>
      <c r="JF68" s="66"/>
      <c r="JG68" s="76"/>
      <c r="JH68" s="66"/>
      <c r="JI68" s="76"/>
      <c r="JJ68" s="66"/>
      <c r="JK68" s="76"/>
      <c r="JL68" s="66"/>
      <c r="JM68" s="76"/>
      <c r="JN68" s="66"/>
      <c r="JO68" s="76"/>
      <c r="JP68" s="66"/>
      <c r="JQ68" s="76"/>
      <c r="JR68" s="66"/>
      <c r="JS68" s="76"/>
      <c r="JT68" s="66"/>
      <c r="JU68" s="76"/>
      <c r="JV68" s="66"/>
      <c r="JW68" s="76"/>
      <c r="JX68" s="66"/>
      <c r="JY68" s="76"/>
      <c r="JZ68" s="66"/>
      <c r="KA68" s="76"/>
      <c r="KB68" s="66"/>
      <c r="KC68" s="76"/>
      <c r="KD68" s="66"/>
      <c r="KE68" s="76"/>
      <c r="KF68" s="66"/>
      <c r="KG68" s="76"/>
      <c r="KH68" s="66"/>
      <c r="KI68" s="76"/>
      <c r="KJ68" s="66"/>
      <c r="KK68" s="76"/>
      <c r="KL68" s="66"/>
      <c r="KM68" s="76"/>
      <c r="KN68" s="66"/>
      <c r="KO68" s="76"/>
      <c r="KP68" s="66"/>
      <c r="KQ68" s="76"/>
      <c r="KR68" s="66"/>
      <c r="KS68" s="76"/>
      <c r="KT68" s="66"/>
      <c r="KU68" s="76"/>
      <c r="KV68" s="66"/>
      <c r="KW68" s="76"/>
      <c r="KX68" s="66"/>
      <c r="KY68" s="76"/>
      <c r="KZ68" s="66"/>
      <c r="LA68" s="76"/>
      <c r="LB68" s="66"/>
      <c r="LC68" s="76"/>
      <c r="LD68" s="66"/>
      <c r="LE68" s="76"/>
      <c r="LF68" s="66"/>
      <c r="LG68" s="76"/>
      <c r="LH68" s="66"/>
      <c r="LI68" s="76"/>
      <c r="LJ68" s="66"/>
      <c r="LK68" s="76"/>
      <c r="LL68" s="66"/>
      <c r="LM68" s="76"/>
      <c r="LN68" s="66"/>
      <c r="LO68" s="76"/>
      <c r="LP68" s="66"/>
      <c r="LQ68" s="76"/>
      <c r="LR68" s="66"/>
      <c r="LS68" s="76"/>
      <c r="LT68" s="66"/>
      <c r="LU68" s="76"/>
      <c r="LV68" s="66"/>
      <c r="LW68" s="76"/>
      <c r="LX68" s="66"/>
      <c r="LY68" s="76"/>
      <c r="LZ68" s="66"/>
      <c r="MA68" s="76"/>
      <c r="MB68" s="66"/>
      <c r="MC68" s="76"/>
      <c r="MD68" s="66"/>
      <c r="MG68" s="1" t="str" cm="1">
        <f t="array" ref="MG68">IFERROR(INDEX(Paste_Here!$B$2:$B$850, MATCH(0, COUNTIF(MG$4:MG67, Paste_Here!$B$2:$B$850) + IF(Paste_Here!$B$2:$B$850="", 1, 0), 0)), "")</f>
        <v/>
      </c>
      <c r="MH68" s="1" t="str">
        <f>IF(MG68&lt;&gt;"", INDEX(Paste_Here!$A$2:$A$850, MATCH(MG68, Paste_Here!$B$2:$B$850, 0)), "")</f>
        <v/>
      </c>
      <c r="MI68" s="1" t="str">
        <f t="shared" si="8"/>
        <v/>
      </c>
      <c r="MJ68" s="1" t="str" cm="1">
        <f t="array" ref="MJ68">IFERROR(INDEX($MI$5:$MI$850, MATCH(SMALL(IF($MI$5:$MI$850&lt;&gt;"", COUNTIF($MI$5:$MI$850, "&lt;"&amp;$MI$5:$MI$850)+1), ROW()-ROW($MJ$5)+1), COUNTIF($MI$5:$MI$850, "&lt;"&amp;$MI$5:$MI$850)+1, 0)), "")</f>
        <v/>
      </c>
    </row>
    <row r="69" spans="1:348">
      <c r="A69" s="66"/>
      <c r="B69" s="76" t="str">
        <f t="shared" si="1"/>
        <v/>
      </c>
      <c r="C69" s="66"/>
      <c r="D69" s="76" t="str">
        <f>IFERROR(IF(B69&lt;&gt;"", IF(AND(INDEX(Paste_Here!B$2:B$850, MATCH(B69, Paste_Here!A$2:A$850, 0))&lt;&gt;"", ISNUMBER(VALUE(INDEX(Paste_Here!B$2:B$850, MATCH(B69, Paste_Here!A$2:A$850, 0))))), INDEX(Paste_Here!B$2:B$850, MATCH(B69, Paste_Here!A$2:A$850, 0)), ""), ""), "")</f>
        <v/>
      </c>
      <c r="E69" s="66"/>
      <c r="F69" s="76" t="str">
        <f>IFERROR(IF(B69&lt;&gt;"", IF(ISTEXT(INDEX(Paste_Here!K$2:K$850, MATCH(B69, Paste_Here!A$2:A$850, 0))), INDEX(Paste_Here!K$2:K$850, MATCH(B69, Paste_Here!A$2:A$850, 0)), ""), ""), "")</f>
        <v/>
      </c>
      <c r="G69" s="66"/>
      <c r="H69" s="76" t="str">
        <f>IFERROR(IF(B69&lt;&gt;"", IF(ISTEXT(INDEX(Paste_Here!C$2:C$850, MATCH(B69, Paste_Here!A$2:A$850, 0))), INDEX(Paste_Here!C$2:C$850, MATCH(B69, Paste_Here!A$2:A$850, 0)), ""), ""), "")</f>
        <v/>
      </c>
      <c r="I69" s="66"/>
      <c r="J69" s="76" t="str">
        <f>IFERROR(IF(B69&lt;&gt;"", IF(ISNUMBER(SEARCH("s", LOWER(INDEX(Paste_Here!M$2:M$850, MATCH(B69, Paste_Here!A$2:A$850, 0))))), "Yes", IF(INDEX(Paste_Here!M$2:M$850, MATCH(B69, Paste_Here!A$2:A$850, 0))&lt;&gt;"", "No", "")), ""), "")</f>
        <v/>
      </c>
      <c r="K69" s="66"/>
      <c r="L69" s="76" t="str">
        <f>IFERROR(IF(B69&lt;&gt;"", IF(ISNUMBER(SEARCH("yes", LOWER(INDEX(Paste_Here!E$2:E$850, MATCH(B69, Paste_Here!A$2:A$850, 0))))), "Yes", IF(ISNUMBER(SEARCH("no", LOWER(INDEX(Paste_Here!E$2:E$850, MATCH(B69, Paste_Here!A$2:A$850, 0))))), "No", "")), ""), "")</f>
        <v/>
      </c>
      <c r="M69" s="66"/>
      <c r="N69" s="76" t="str">
        <f>IFERROR(IF(B69&lt;&gt;"", IF(ISNUMBER(SEARCH("yes", LOWER(INDEX(Paste_Here!F$2:F$850, MATCH(B69, Paste_Here!A$2:A$850, 0))))), "Yes", IF(ISNUMBER(SEARCH("no", LOWER(INDEX(Paste_Here!F$2:F$850, MATCH(B69, Paste_Here!A$2:A$850, 0))))), "No", "")), ""), "")</f>
        <v/>
      </c>
      <c r="O69" s="66"/>
      <c r="P69" s="76" t="str">
        <f>IFERROR(IF(B69&lt;&gt;"", IF(ISNUMBER(SEARCH("yes", LOWER(INDEX(Paste_Here!L$2:L$850, MATCH(B69, Paste_Here!A$2:A$850, 0))))), "Yes", IF(ISNUMBER(SEARCH("no", LOWER(INDEX(Paste_Here!L$2:L$850, MATCH(B69, Paste_Here!A$2:A$850, 0))))), "No", "")), ""), "")</f>
        <v/>
      </c>
      <c r="Q69" s="66"/>
      <c r="R69" s="76" t="str">
        <f>IFERROR(IF(B69&lt;&gt;"", IF(ISNUMBER(SEARCH("transitional 2", LOWER(INDEX(Paste_Here!D$2:D$850, MATCH(B69, Paste_Here!A$2:A$850, 0))))), "T2", IF(ISNUMBER(SEARCH("transitional 1", LOWER(INDEX(Paste_Here!D$2:D$850, MATCH(B69, Paste_Here!A$2:A$850, 0))))), "T1", IF(ISNUMBER(SEARCH("waived ell services", LOWER(INDEX(Paste_Here!D$2:D$850, MATCH(B69, Paste_Here!A$2:A$850, 0))))), "W", IF(ISNUMBER(SEARCH("english language learner", LOWER(INDEX(Paste_Here!D$2:D$850, MATCH(B69, Paste_Here!A$2:A$850, 0))))), "L", "")))), ""), "")</f>
        <v/>
      </c>
      <c r="S69" s="66"/>
      <c r="T69" s="76" t="str">
        <f>IFERROR(IF(B69&lt;&gt;"", IF(ISNUMBER(SEARCH("yes", LOWER(INDEX(Paste_Here!I$2:I$850, MATCH(B69, Paste_Here!A$2:A$850, 0))))), "Yes", IF(ISNUMBER(SEARCH("no", LOWER(INDEX(Paste_Here!I$2:I$850, MATCH(B69, Paste_Here!A$2:A$850, 0))))), "No", "")), ""), "")</f>
        <v/>
      </c>
      <c r="U69" s="66"/>
      <c r="V69" s="76" t="str">
        <f>IFERROR(IF(B69&lt;&gt;"", IF(ISTEXT(INDEX(Paste_Here!J$2:J$850, MATCH(B69, Paste_Here!A$2:A$850, 0))), VALUE(INDEX(Paste_Here!J$2:J$850, MATCH(B69, Paste_Here!A$2:A$850, 0))), ""), ""), "")</f>
        <v/>
      </c>
      <c r="W69" s="66"/>
      <c r="X69" s="66"/>
      <c r="Y69" s="76" t="str">
        <f t="shared" si="2"/>
        <v/>
      </c>
      <c r="Z69" s="66"/>
      <c r="AA69" s="76" t="str">
        <f>IFERROR(IF(B69&lt;&gt;"", IF(AND(INDEX(Paste_Here!AI$2:AI$850, MATCH(B69, Paste_Here!A$2:A$850, 0))&lt;&gt;"", ISNUMBER(VALUE(INDEX(Paste_Here!AI$2:AI$850, MATCH(B69, Paste_Here!A$2:A$850, 0))))), INDEX(Paste_Here!AI$2:AI$850, MATCH(B69, Paste_Here!A$2:A$850, 0)), ""), ""), "")</f>
        <v/>
      </c>
      <c r="AB69" s="66"/>
      <c r="AC69" s="76" t="str">
        <f>IFERROR(IF(B69&lt;&gt;"", IF(AND(INDEX(Paste_Here!AJ$2:AJ$850, MATCH(B69, Paste_Here!A$2:A$850, 0))&lt;&gt;"", ISNUMBER(VALUE(INDEX(Paste_Here!AJ$2:AJ$850, MATCH(B69, Paste_Here!A$2:A$850, 0))))), INDEX(Paste_Here!AJ$2:AJ$850, MATCH(B69, Paste_Here!A$2:A$850, 0)), ""), ""), "")</f>
        <v/>
      </c>
      <c r="AD69" s="66"/>
      <c r="AE69" s="76" t="str">
        <f>IFERROR(IF(B69&lt;&gt;"", IF(AND(INDEX(Paste_Here!AK$2:AK$850, MATCH(B69, Paste_Here!A$2:A$850, 0))&lt;&gt;"", ISNUMBER(VALUE(INDEX(Paste_Here!AK$2:AK$850, MATCH(B69, Paste_Here!A$2:A$850, 0))))), INDEX(Paste_Here!AK$2:AK$850, MATCH(B69, Paste_Here!A$2:A$850, 0)), ""), ""), "")</f>
        <v/>
      </c>
      <c r="AF69" s="66"/>
      <c r="AG69" s="76" t="str">
        <f>IFERROR(IF(B69&lt;&gt;"", IF(AND(INDEX(Paste_Here!AL$2:AL$850, MATCH(B69, Paste_Here!A$2:A$850, 0))&lt;&gt;"", ISNUMBER(VALUE(INDEX(Paste_Here!AL$2:AL$850, MATCH(B69, Paste_Here!A$2:A$850, 0))))), INDEX(Paste_Here!AL$2:AL$850, MATCH(B69, Paste_Here!A$2:A$850, 0)), ""), ""), "")</f>
        <v/>
      </c>
      <c r="AH69" s="66"/>
      <c r="AI69" s="76" t="str">
        <f>IFERROR(IF(B69&lt;&gt;"", IF(AND(INDEX(Paste_Here!AH$2:AH$850, MATCH(B69, Paste_Here!A$2:A$850, 0))&lt;&gt;"", ISNUMBER(VALUE(INDEX(Paste_Here!AH$2:AH$850, MATCH(B69, Paste_Here!A$2:A$850, 0))))), IF(VALUE(INDEX(Paste_Here!AH$2:AH$850, MATCH(B69, Paste_Here!A$2:A$850, 0)))=0, "", INDEX(Paste_Here!AH$2:AH$850, MATCH(B69, Paste_Here!A$2:A$850, 0))), ""), ""), "")</f>
        <v/>
      </c>
      <c r="AJ69" s="66"/>
      <c r="AK69" s="76" t="str">
        <f>IFERROR(IF(B69&lt;&gt;"", IF(AND(INDEX(Paste_Here!N$2:N$850, MATCH(B69, Paste_Here!A$2:A$850, 0))&lt;&gt;"", ISNUMBER(VALUE(INDEX(Paste_Here!N$2:N$850, MATCH(B69, Paste_Here!A$2:A$850, 0))))), INDEX(Paste_Here!N$2:N$850, MATCH(B69, Paste_Here!A$2:A$850, 0)), ""), ""), "")</f>
        <v/>
      </c>
      <c r="AL69" s="66"/>
      <c r="AM69" s="76" t="str">
        <f>IFERROR(IF(B69&lt;&gt;"", IF(AND(INDEX(Paste_Here!O$2:O$850, MATCH(B69, Paste_Here!A$2:A$850, 0))&lt;&gt;"", ISNUMBER(VALUE(INDEX(Paste_Here!O$2:O$850, MATCH(B69, Paste_Here!A$2:A$850, 0))))), INDEX(Paste_Here!O$2:O$850, MATCH(B69, Paste_Here!A$2:A$850, 0)), ""), ""), "")</f>
        <v/>
      </c>
      <c r="AN69" s="66"/>
      <c r="AO69" s="76"/>
      <c r="AP69" s="66"/>
      <c r="AQ69" s="76"/>
      <c r="AR69" s="66"/>
      <c r="AS69" s="76"/>
      <c r="AT69" s="66"/>
      <c r="AU69" s="66"/>
      <c r="AV69" s="76" t="str">
        <f t="shared" si="3"/>
        <v/>
      </c>
      <c r="AW69" s="66"/>
      <c r="AX69" s="76" t="str">
        <f>IFERROR(IF(B69&lt;&gt;"", IF(ISNUMBER(SEARCH("Revealed-Potential (Primary Focus)", LOWER(INDEX(Paste_Here!Z$2:Z$850, MATCH(B69, Paste_Here!A$2:A$850, 0))))), "Rev-Potential: Prim", IF(ISNUMBER(SEARCH("Revealed-Potential (Secondary Focus)", LOWER(INDEX(Paste_Here!Z$2:Z$850, MATCH(B69, Paste_Here!A$2:A$850, 0))))), "Rev-Potential: Sec", IF(ISNUMBER(SEARCH("Monitoring", LOWER(INDEX(Paste_Here!Z$2:Z$850, MATCH(B69, Paste_Here!A$2:A$850, 0))))), "Monitoring", IF(ISNUMBER(SEARCH("At-Promise (Secondary Focus)", LOWER(INDEX(Paste_Here!Z$2:Z$850, MATCH(B69, Paste_Here!A$2:A$850, 0))))), "At-Promise: Sec", IF(ISNUMBER(SEARCH("At-Promise (Primary Focus)", LOWER(INDEX(Paste_Here!Z$2:Z$850, MATCH(B69, Paste_Here!A$2:A$850, 0))))), "At-Promise: Prim", ""))))), ""), "")</f>
        <v/>
      </c>
      <c r="AY69" s="66"/>
      <c r="AZ69" s="76"/>
      <c r="BA69" s="66"/>
      <c r="BB69" s="76"/>
      <c r="BC69" s="66"/>
      <c r="BD69" s="76"/>
      <c r="BE69" s="66"/>
      <c r="BF69" s="76"/>
      <c r="BG69" s="66"/>
      <c r="BH69" s="76"/>
      <c r="BI69" s="66"/>
      <c r="BJ69" s="66"/>
      <c r="BK69" s="76" t="str">
        <f t="shared" si="4"/>
        <v/>
      </c>
      <c r="BL69" s="66"/>
      <c r="BM69" s="76" t="str">
        <f>IFERROR(IF(B69&lt;&gt;"", IF(AND(ISNUMBER(VALUE(SUBSTITUTE(SUBSTITUTE(Paste_Here!R69, "br", "-"), "L", ""))), VALUE(SUBSTITUTE(SUBSTITUTE(Paste_Here!R69, "br", "-"), "L", "")) &gt;= 1095), "Yes", IF(AND(ISNUMBER(VALUE(SUBSTITUTE(SUBSTITUTE(Paste_Here!R69, "br", "-"), "L", ""))), VALUE(SUBSTITUTE(SUBSTITUTE(Paste_Here!R69, "br", "-"), "L", "")) &lt;= 1094), "No", "")), ""), "")</f>
        <v/>
      </c>
      <c r="BN69" s="66"/>
      <c r="BO69" s="76" t="str">
        <f>IFERROR(IF(B69&lt;&gt;"", IF(COUNTIF(INDEX(Paste_Here!Y$2:AB$850, MATCH(B69, Paste_Here!A$2:A$850, 0), 0), "yes") &gt; 0, "Yes", IF(COUNTIF(INDEX(Paste_Here!Y$2:AB$850, MATCH(B69, Paste_Here!A$2:A$850, 0), 0), "no") &gt; 0, "No", "")), ""), "")</f>
        <v/>
      </c>
      <c r="BP69" s="66"/>
      <c r="BQ69" s="76" t="str">
        <f>IFERROR(IF(B69&lt;&gt;"", IF(AND(ISNUMBER(VALUE(SUBSTITUTE(SUBSTITUTE(Paste_Here!U69, "em", "-"), "q", ""))), VALUE(SUBSTITUTE(SUBSTITUTE(Paste_Here!U69, "em", "-"), "q", "")) &gt;= 910), "Yes", IF(AND(ISNUMBER(VALUE(SUBSTITUTE(SUBSTITUTE(Paste_Here!U69, "em", "-"), "q", ""))), VALUE(SUBSTITUTE(SUBSTITUTE(Paste_Here!U69, "em", "-"), "q", "")) &lt;= 909), "No", "")), ""), "")</f>
        <v/>
      </c>
      <c r="BR69" s="66"/>
      <c r="BS69" s="76" t="str">
        <f>IFERROR(IF(B69&lt;&gt;"", IF(AND(INDEX(Paste_Here!X$2:X$850, MATCH(B69, Paste_Here!A$2:A$850, 0))&lt;&gt;"", ISNUMBER(VALUE(INDEX(Paste_Here!X$2:X$850, MATCH(B69, Paste_Here!A$2:A$850, 0))))), INDEX(Paste_Here!X$2:X$850, MATCH(B69, Paste_Here!A$2:A$850, 0)), ""), ""), "")</f>
        <v/>
      </c>
      <c r="BT69" s="66"/>
      <c r="BU69" s="76" t="str">
        <f>IFERROR(IF(B69&lt;&gt;"", IF(ISNUMBER(VALUE(INDEX(Paste_Here!G$2:G$850, MATCH(B69, Paste_Here!A$2:A$850, 0)))), IF(VALUE(INDEX(Paste_Here!G$2:G$850, MATCH(B69, Paste_Here!A$2:A$850, 0)))=0, "No", IF(AND(VALUE(INDEX(Paste_Here!G$2:G$850, MATCH(B69, Paste_Here!A$2:A$850, 0)))&gt;=1, VALUE(INDEX(Paste_Here!G$2:G$850, MATCH(B69, Paste_Here!A$2:A$850, 0)))&lt;=4), VALUE(INDEX(Paste_Here!G$2:G$850, MATCH(B69, Paste_Here!A$2:A$850, 0))), "")), ""), ""), "")</f>
        <v/>
      </c>
      <c r="BV69" s="66"/>
      <c r="BW69" s="76" t="str">
        <f>IFERROR(IF(B69&lt;&gt;"", IF(ISNUMBER(VALUE(INDEX(Paste_Here!H$2:H$850, MATCH(B69, Paste_Here!A$2:A$850, 0)))), IF(VALUE(INDEX(Paste_Here!H$2:H$850, MATCH(B69, Paste_Here!A$2:A$850, 0)))=0, "No", IF(AND(VALUE(INDEX(Paste_Here!H$2:H$850, MATCH(B69, Paste_Here!A$2:A$850, 0)))&gt;=1, VALUE(INDEX(Paste_Here!H$2:H$850, MATCH(B69, Paste_Here!A$2:A$850, 0)))&lt;=4), VALUE(INDEX(Paste_Here!H$2:H$850, MATCH(B69, Paste_Here!A$2:A$850, 0))), "")), ""), ""), "")</f>
        <v/>
      </c>
      <c r="BX69" s="66"/>
      <c r="BY69" s="76"/>
      <c r="BZ69" s="66"/>
      <c r="CA69" s="76"/>
      <c r="CB69" s="66"/>
      <c r="CC69" s="66"/>
      <c r="CD69" s="76" t="str">
        <f t="shared" si="5"/>
        <v/>
      </c>
      <c r="CE69" s="66"/>
      <c r="CF69" s="76" t="str">
        <f>IFERROR(IF(B69&lt;&gt;"", IF(AND(INDEX(Paste_Here!P$2:P$850, MATCH(B69, Paste_Here!A$2:A$850, 0))&lt;&gt;"", ISNUMBER(VALUE(INDEX(Paste_Here!P$2:P$850, MATCH(B69, Paste_Here!A$2:A$850, 0))))), INDEX(Paste_Here!P$2:P$850, MATCH(B69, Paste_Here!A$2:A$850, 0)), ""), ""), "")</f>
        <v/>
      </c>
      <c r="CG69" s="66"/>
      <c r="CH69" s="76" t="str">
        <f>IFERROR(IF(B69&lt;&gt;"", IF(ISNUMBER(SEARCH("highrisk", LOWER(INDEX(Paste_Here!Q$2:Q$850, MATCH(B69, Paste_Here!A$2:A$850, 0))))), "High Risk", IF(ISNUMBER(SEARCH("lowrisk", LOWER(INDEX(Paste_Here!Q$2:Q$850, MATCH(B69, Paste_Here!A$2:A$850, 0))))), "Low Risk", IF(ISNUMBER(SEARCH("somerisk", LOWER(INDEX(Paste_Here!Q$2:Q$850, MATCH(B69, Paste_Here!A$2:A$850, 0))))), "Some Risk", ""))), ""), "")</f>
        <v/>
      </c>
      <c r="CI69" s="66"/>
      <c r="CJ69" s="76" t="str">
        <f>IFERROR(IF(B69&lt;&gt;"", IF(AND(INDEX(Paste_Here!AA$2:AA$850, MATCH(B69, Paste_Here!A$2:A$850, 0))&lt;&gt;"", ISNUMBER(VALUE(INDEX(Paste_Here!AA$2:AA$850, MATCH(B69, Paste_Here!A$2:A$850, 0))))), INDEX(Paste_Here!AA$2:AA$850, MATCH(B69, Paste_Here!A$2:A$850, 0)), ""), ""), "")</f>
        <v/>
      </c>
      <c r="CK69" s="66"/>
      <c r="CL69" s="76" t="str">
        <f>IFERROR(IF(B69&lt;&gt;"", IF(LOWER(INDEX(Paste_Here!AB$2:AB$850, MATCH(B69, Paste_Here!A$2:A$850, 0)))="approaching expectations", "Approaching", IF(LOWER(INDEX(Paste_Here!AB$2:AB$850, MATCH(B69, Paste_Here!A$2:A$850, 0)))="met expectations", "Met", IF(LOWER(INDEX(Paste_Here!AB$2:AB$850, MATCH(B69, Paste_Here!A$2:A$850, 0)))="exceeded expectations", "Exceeded", IF(LOWER(INDEX(Paste_Here!AB$2:AB$850, MATCH(B69, Paste_Here!A$2:A$850, 0)))="below expectations", "Below", "")))), ""), "")</f>
        <v/>
      </c>
      <c r="CM69" s="66"/>
      <c r="CN69" s="76" t="str">
        <f>IFERROR(IF(B69&lt;&gt;"", IF(AND(INDEX(Paste_Here!AC$2:AC$850, MATCH(B69, Paste_Here!A$2:A$850, 0))&lt;&gt;"", ISNUMBER(VALUE(INDEX(Paste_Here!AC$2:AC$850, MATCH(B69, Paste_Here!A$2:A$850, 0))))), INDEX(Paste_Here!AC$2:AC$850, MATCH(B69, Paste_Here!A$2:A$850, 0)), ""), ""), "")</f>
        <v/>
      </c>
      <c r="CO69" s="66"/>
      <c r="CP69" s="76"/>
      <c r="CQ69" s="66"/>
      <c r="CR69" s="76"/>
      <c r="CS69" s="66"/>
      <c r="CT69" s="76"/>
      <c r="CU69" s="66"/>
      <c r="CV69" s="76"/>
      <c r="CW69" s="66"/>
      <c r="CX69" s="76"/>
      <c r="CY69" s="66"/>
      <c r="CZ69" s="66"/>
      <c r="DA69" s="76" t="str">
        <f t="shared" si="6"/>
        <v/>
      </c>
      <c r="DB69" s="66"/>
      <c r="DC69" s="76" t="str">
        <f>IFERROR(IF(B69&lt;&gt;"", IF(AND(INDEX(Paste_Here!V$2:V$850, MATCH(B69, Paste_Here!A$2:A$850, 0))&lt;&gt;"", ISNUMBER(VALUE(INDEX(Paste_Here!V$2:V$850, MATCH(B69, Paste_Here!A$2:A$850, 0))))), INDEX(Paste_Here!V$2:V$850, MATCH(B69, Paste_Here!A$2:A$850, 0)), ""), ""), "")</f>
        <v/>
      </c>
      <c r="DD69" s="66"/>
      <c r="DE69" s="76" t="str">
        <f>IFERROR(IF(B69&lt;&gt;"", IF(ISNUMBER(SEARCH("highrisk", LOWER(INDEX(Paste_Here!W$2:W$850, MATCH(B69, Paste_Here!A$2:A$850, 0))))), "High Risk", IF(ISNUMBER(SEARCH("lowrisk", LOWER(INDEX(Paste_Here!W$2:W$850, MATCH(B69, Paste_Here!A$2:A$850, 0))))), "Low Risk", IF(ISNUMBER(SEARCH("somerisk", LOWER(INDEX(Paste_Here!W$2:W$850, MATCH(B69, Paste_Here!A$2:A$850, 0))))), "Some Risk", ""))), ""), "")</f>
        <v/>
      </c>
      <c r="DF69" s="66"/>
      <c r="DG69" s="76" t="str">
        <f>IFERROR(IF(B69&lt;&gt;"", IF(AND(INDEX(Paste_Here!S$2:S$850, MATCH(B69, Paste_Here!A$2:A$850, 0))&lt;&gt;"", ISNUMBER(VALUE(INDEX(Paste_Here!S$2:S$850, MATCH(B69, Paste_Here!A$2:A$850, 0))))), INDEX(Paste_Here!S$2:S$850, MATCH(B69, Paste_Here!A$2:A$850, 0)), ""), ""), "")</f>
        <v/>
      </c>
      <c r="DH69" s="66"/>
      <c r="DI69" s="76" t="str">
        <f>IFERROR(IF(B69&lt;&gt;"", IF(ISNUMBER(SEARCH("highrisk", LOWER(INDEX(Paste_Here!T$2:T$850, MATCH(B69, Paste_Here!A$2:A$850, 0))))), "High Risk", IF(ISNUMBER(SEARCH("lowrisk", LOWER(INDEX(Paste_Here!T$2:T$850, MATCH(B69, Paste_Here!A$2:A$850, 0))))), "Low Risk", IF(ISNUMBER(SEARCH("somerisk", LOWER(INDEX(Paste_Here!T$2:T$850, MATCH(B69, Paste_Here!A$2:A$850, 0))))), "Some Risk", ""))), ""), "")</f>
        <v/>
      </c>
      <c r="DJ69" s="66"/>
      <c r="DK69" s="76" t="str">
        <f>IFERROR(IF(B69&lt;&gt;"", IF(AND(INDEX(Paste_Here!AD$2:AD$850, MATCH(B69, Paste_Here!A$2:A$850, 0))&lt;&gt;"", ISNUMBER(VALUE(INDEX(Paste_Here!AD$2:AD$850, MATCH(B69, Paste_Here!A$2:A$850, 0))))), INDEX(Paste_Here!AD$2:AD$850, MATCH(B69, Paste_Here!A$2:A$850, 0)), ""), ""), "")</f>
        <v/>
      </c>
      <c r="DL69" s="66"/>
      <c r="DM69" s="76" t="str">
        <f>IFERROR(IF(B69&lt;&gt;"", IF(LOWER(INDEX(Paste_Here!AE$2:AE$850, MATCH(B69, Paste_Here!A$2:A$850, 0)))="approaching expectations", "Approaching", IF(LOWER(INDEX(Paste_Here!AE$2:AE$850, MATCH(B69, Paste_Here!A$2:A$850, 0)))="met expectations", "Met", IF(LOWER(INDEX(Paste_Here!AE$2:AE$850, MATCH(B69, Paste_Here!A$2:A$850, 0)))="exceeded expectations", "Exceeded", IF(LOWER(INDEX(Paste_Here!AE$2:AE$850, MATCH(B69, Paste_Here!A$2:A$850, 0)))="below expectations", "Below", "")))), ""), "")</f>
        <v/>
      </c>
      <c r="DN69" s="66"/>
      <c r="DO69" s="76"/>
      <c r="DP69" s="66"/>
      <c r="DQ69" s="76"/>
      <c r="DR69" s="66"/>
      <c r="DS69" s="76"/>
      <c r="DT69" s="66"/>
      <c r="DU69" s="76"/>
      <c r="DV69" s="66"/>
      <c r="DW69" s="66"/>
      <c r="DX69" s="76" t="str">
        <f t="shared" si="7"/>
        <v/>
      </c>
      <c r="DY69" s="66"/>
      <c r="DZ69" s="76"/>
      <c r="EA69" s="66"/>
      <c r="EB69" s="76"/>
      <c r="EC69" s="66"/>
      <c r="ED69" s="76" t="str">
        <f>IFERROR(IF(B69&lt;&gt;"", IF(AND(INDEX(Paste_Here!AF$2:AF$850, MATCH(B69, Paste_Here!A$2:A$850, 0))&lt;&gt;"", ISNUMBER(VALUE(INDEX(Paste_Here!AF$2:AF$850, MATCH(B69, Paste_Here!A$2:A$850, 0))))), INDEX(Paste_Here!AF$2:AF$850, MATCH(B69, Paste_Here!A$2:A$850, 0)), ""), ""), "")</f>
        <v/>
      </c>
      <c r="EE69" s="66"/>
      <c r="EF69" s="76"/>
      <c r="EG69" s="66"/>
      <c r="EH69" s="76"/>
      <c r="EI69" s="66"/>
      <c r="EJ69" s="76" t="str">
        <f>IFERROR(IF(B69&lt;&gt;"", IF(AND(INDEX(Paste_Here!AG$2:AG$850, MATCH(B69, Paste_Here!A$2:A$850, 0))&lt;&gt;"", ISNUMBER(VALUE(INDEX(Paste_Here!AG$2:AG$850, MATCH(B69, Paste_Here!A$2:A$850, 0))))), INDEX(Paste_Here!AG$2:AG$850, MATCH(B69, Paste_Here!A$2:A$850, 0)), ""), ""), "")</f>
        <v/>
      </c>
      <c r="EK69" s="66"/>
      <c r="EL69" s="76"/>
      <c r="EM69" s="66"/>
      <c r="EN69" s="76"/>
      <c r="EO69" s="66"/>
      <c r="EP69" s="76"/>
      <c r="EQ69" s="66"/>
      <c r="ER69" s="76"/>
      <c r="ES69" s="66"/>
      <c r="ET69" s="66"/>
      <c r="EU69" s="76"/>
      <c r="EV69" s="66"/>
      <c r="EW69" s="76"/>
      <c r="EX69" s="66"/>
      <c r="EY69" s="76"/>
      <c r="EZ69" s="66"/>
      <c r="FA69" s="76"/>
      <c r="FB69" s="66"/>
      <c r="FC69" s="76"/>
      <c r="FD69" s="66"/>
      <c r="FE69" s="76"/>
      <c r="FF69" s="66"/>
      <c r="FG69" s="76"/>
      <c r="FH69" s="66"/>
      <c r="FI69" s="76"/>
      <c r="FJ69" s="66"/>
      <c r="FK69" s="76"/>
      <c r="FL69" s="66"/>
      <c r="FM69" s="76"/>
      <c r="FN69" s="66"/>
      <c r="FO69" s="76"/>
      <c r="FP69" s="66"/>
      <c r="FQ69" s="76"/>
      <c r="FR69" s="66"/>
      <c r="FS69" s="76"/>
      <c r="FT69" s="66"/>
      <c r="FU69" s="76"/>
      <c r="FV69" s="66"/>
      <c r="FW69" s="76"/>
      <c r="FX69" s="66"/>
      <c r="FY69" s="76"/>
      <c r="FZ69" s="66"/>
      <c r="GA69" s="76"/>
      <c r="GB69" s="66"/>
      <c r="GC69" s="76"/>
      <c r="GD69" s="66"/>
      <c r="GE69" s="76"/>
      <c r="GF69" s="66"/>
      <c r="GG69" s="76"/>
      <c r="GH69" s="66"/>
      <c r="GI69" s="76"/>
      <c r="GJ69" s="66"/>
      <c r="GK69" s="76"/>
      <c r="GL69" s="66"/>
      <c r="GM69" s="76"/>
      <c r="GN69" s="66"/>
      <c r="GO69" s="76"/>
      <c r="GP69" s="66"/>
      <c r="GQ69" s="76"/>
      <c r="GR69" s="66"/>
      <c r="GS69" s="76"/>
      <c r="GT69" s="66"/>
      <c r="GU69" s="76"/>
      <c r="GV69" s="66"/>
      <c r="GW69" s="76"/>
      <c r="GX69" s="66"/>
      <c r="GY69" s="76"/>
      <c r="GZ69" s="66"/>
      <c r="HA69" s="76"/>
      <c r="HB69" s="66"/>
      <c r="HC69" s="76"/>
      <c r="HD69" s="66"/>
      <c r="HE69" s="76"/>
      <c r="HF69" s="66"/>
      <c r="HG69" s="76"/>
      <c r="HH69" s="66"/>
      <c r="HI69" s="76"/>
      <c r="HJ69" s="66"/>
      <c r="HK69" s="76"/>
      <c r="HL69" s="66"/>
      <c r="HM69" s="76"/>
      <c r="HN69" s="66"/>
      <c r="HO69" s="76"/>
      <c r="HP69" s="66"/>
      <c r="HQ69" s="76"/>
      <c r="HR69" s="66"/>
      <c r="HS69" s="76"/>
      <c r="HT69" s="66"/>
      <c r="HU69" s="76"/>
      <c r="HV69" s="66"/>
      <c r="HW69" s="76"/>
      <c r="HX69" s="66"/>
      <c r="HY69" s="76"/>
      <c r="HZ69" s="66"/>
      <c r="IA69" s="76"/>
      <c r="IB69" s="66"/>
      <c r="IC69" s="76"/>
      <c r="ID69" s="66"/>
      <c r="IE69" s="76"/>
      <c r="IF69" s="66"/>
      <c r="IG69" s="76"/>
      <c r="IH69" s="66"/>
      <c r="II69" s="76"/>
      <c r="IJ69" s="66"/>
      <c r="IK69" s="76"/>
      <c r="IL69" s="66"/>
      <c r="IM69" s="76"/>
      <c r="IN69" s="66"/>
      <c r="IO69" s="76"/>
      <c r="IP69" s="66"/>
      <c r="IQ69" s="76"/>
      <c r="IR69" s="66"/>
      <c r="IS69" s="76"/>
      <c r="IT69" s="66"/>
      <c r="IU69" s="76"/>
      <c r="IV69" s="66"/>
      <c r="IW69" s="76"/>
      <c r="IX69" s="66"/>
      <c r="IY69" s="76"/>
      <c r="IZ69" s="66"/>
      <c r="JA69" s="76"/>
      <c r="JB69" s="66"/>
      <c r="JC69" s="76"/>
      <c r="JD69" s="66"/>
      <c r="JE69" s="76"/>
      <c r="JF69" s="66"/>
      <c r="JG69" s="76"/>
      <c r="JH69" s="66"/>
      <c r="JI69" s="76"/>
      <c r="JJ69" s="66"/>
      <c r="JK69" s="76"/>
      <c r="JL69" s="66"/>
      <c r="JM69" s="76"/>
      <c r="JN69" s="66"/>
      <c r="JO69" s="76"/>
      <c r="JP69" s="66"/>
      <c r="JQ69" s="76"/>
      <c r="JR69" s="66"/>
      <c r="JS69" s="76"/>
      <c r="JT69" s="66"/>
      <c r="JU69" s="76"/>
      <c r="JV69" s="66"/>
      <c r="JW69" s="76"/>
      <c r="JX69" s="66"/>
      <c r="JY69" s="76"/>
      <c r="JZ69" s="66"/>
      <c r="KA69" s="76"/>
      <c r="KB69" s="66"/>
      <c r="KC69" s="76"/>
      <c r="KD69" s="66"/>
      <c r="KE69" s="76"/>
      <c r="KF69" s="66"/>
      <c r="KG69" s="76"/>
      <c r="KH69" s="66"/>
      <c r="KI69" s="76"/>
      <c r="KJ69" s="66"/>
      <c r="KK69" s="76"/>
      <c r="KL69" s="66"/>
      <c r="KM69" s="76"/>
      <c r="KN69" s="66"/>
      <c r="KO69" s="76"/>
      <c r="KP69" s="66"/>
      <c r="KQ69" s="76"/>
      <c r="KR69" s="66"/>
      <c r="KS69" s="76"/>
      <c r="KT69" s="66"/>
      <c r="KU69" s="76"/>
      <c r="KV69" s="66"/>
      <c r="KW69" s="76"/>
      <c r="KX69" s="66"/>
      <c r="KY69" s="76"/>
      <c r="KZ69" s="66"/>
      <c r="LA69" s="76"/>
      <c r="LB69" s="66"/>
      <c r="LC69" s="76"/>
      <c r="LD69" s="66"/>
      <c r="LE69" s="76"/>
      <c r="LF69" s="66"/>
      <c r="LG69" s="76"/>
      <c r="LH69" s="66"/>
      <c r="LI69" s="76"/>
      <c r="LJ69" s="66"/>
      <c r="LK69" s="76"/>
      <c r="LL69" s="66"/>
      <c r="LM69" s="76"/>
      <c r="LN69" s="66"/>
      <c r="LO69" s="76"/>
      <c r="LP69" s="66"/>
      <c r="LQ69" s="76"/>
      <c r="LR69" s="66"/>
      <c r="LS69" s="76"/>
      <c r="LT69" s="66"/>
      <c r="LU69" s="76"/>
      <c r="LV69" s="66"/>
      <c r="LW69" s="76"/>
      <c r="LX69" s="66"/>
      <c r="LY69" s="76"/>
      <c r="LZ69" s="66"/>
      <c r="MA69" s="76"/>
      <c r="MB69" s="66"/>
      <c r="MC69" s="76"/>
      <c r="MD69" s="66"/>
      <c r="MG69" s="1" t="str" cm="1">
        <f t="array" ref="MG69">IFERROR(INDEX(Paste_Here!$B$2:$B$850, MATCH(0, COUNTIF(MG$4:MG68, Paste_Here!$B$2:$B$850) + IF(Paste_Here!$B$2:$B$850="", 1, 0), 0)), "")</f>
        <v/>
      </c>
      <c r="MH69" s="1" t="str">
        <f>IF(MG69&lt;&gt;"", INDEX(Paste_Here!$A$2:$A$850, MATCH(MG69, Paste_Here!$B$2:$B$850, 0)), "")</f>
        <v/>
      </c>
      <c r="MI69" s="1" t="str">
        <f t="shared" si="8"/>
        <v/>
      </c>
      <c r="MJ69" s="1" t="str" cm="1">
        <f t="array" ref="MJ69">IFERROR(INDEX($MI$5:$MI$850, MATCH(SMALL(IF($MI$5:$MI$850&lt;&gt;"", COUNTIF($MI$5:$MI$850, "&lt;"&amp;$MI$5:$MI$850)+1), ROW()-ROW($MJ$5)+1), COUNTIF($MI$5:$MI$850, "&lt;"&amp;$MI$5:$MI$850)+1, 0)), "")</f>
        <v/>
      </c>
    </row>
    <row r="70" spans="1:348">
      <c r="A70" s="66"/>
      <c r="B70" s="76" t="str">
        <f t="shared" ref="B70:B133" si="9">MJ70</f>
        <v/>
      </c>
      <c r="C70" s="66"/>
      <c r="D70" s="76" t="str">
        <f>IFERROR(IF(B70&lt;&gt;"", IF(AND(INDEX(Paste_Here!B$2:B$850, MATCH(B70, Paste_Here!A$2:A$850, 0))&lt;&gt;"", ISNUMBER(VALUE(INDEX(Paste_Here!B$2:B$850, MATCH(B70, Paste_Here!A$2:A$850, 0))))), INDEX(Paste_Here!B$2:B$850, MATCH(B70, Paste_Here!A$2:A$850, 0)), ""), ""), "")</f>
        <v/>
      </c>
      <c r="E70" s="66"/>
      <c r="F70" s="76" t="str">
        <f>IFERROR(IF(B70&lt;&gt;"", IF(ISTEXT(INDEX(Paste_Here!K$2:K$850, MATCH(B70, Paste_Here!A$2:A$850, 0))), INDEX(Paste_Here!K$2:K$850, MATCH(B70, Paste_Here!A$2:A$850, 0)), ""), ""), "")</f>
        <v/>
      </c>
      <c r="G70" s="66"/>
      <c r="H70" s="76" t="str">
        <f>IFERROR(IF(B70&lt;&gt;"", IF(ISTEXT(INDEX(Paste_Here!C$2:C$850, MATCH(B70, Paste_Here!A$2:A$850, 0))), INDEX(Paste_Here!C$2:C$850, MATCH(B70, Paste_Here!A$2:A$850, 0)), ""), ""), "")</f>
        <v/>
      </c>
      <c r="I70" s="66"/>
      <c r="J70" s="76" t="str">
        <f>IFERROR(IF(B70&lt;&gt;"", IF(ISNUMBER(SEARCH("s", LOWER(INDEX(Paste_Here!M$2:M$850, MATCH(B70, Paste_Here!A$2:A$850, 0))))), "Yes", IF(INDEX(Paste_Here!M$2:M$850, MATCH(B70, Paste_Here!A$2:A$850, 0))&lt;&gt;"", "No", "")), ""), "")</f>
        <v/>
      </c>
      <c r="K70" s="66"/>
      <c r="L70" s="76" t="str">
        <f>IFERROR(IF(B70&lt;&gt;"", IF(ISNUMBER(SEARCH("yes", LOWER(INDEX(Paste_Here!E$2:E$850, MATCH(B70, Paste_Here!A$2:A$850, 0))))), "Yes", IF(ISNUMBER(SEARCH("no", LOWER(INDEX(Paste_Here!E$2:E$850, MATCH(B70, Paste_Here!A$2:A$850, 0))))), "No", "")), ""), "")</f>
        <v/>
      </c>
      <c r="M70" s="66"/>
      <c r="N70" s="76" t="str">
        <f>IFERROR(IF(B70&lt;&gt;"", IF(ISNUMBER(SEARCH("yes", LOWER(INDEX(Paste_Here!F$2:F$850, MATCH(B70, Paste_Here!A$2:A$850, 0))))), "Yes", IF(ISNUMBER(SEARCH("no", LOWER(INDEX(Paste_Here!F$2:F$850, MATCH(B70, Paste_Here!A$2:A$850, 0))))), "No", "")), ""), "")</f>
        <v/>
      </c>
      <c r="O70" s="66"/>
      <c r="P70" s="76" t="str">
        <f>IFERROR(IF(B70&lt;&gt;"", IF(ISNUMBER(SEARCH("yes", LOWER(INDEX(Paste_Here!L$2:L$850, MATCH(B70, Paste_Here!A$2:A$850, 0))))), "Yes", IF(ISNUMBER(SEARCH("no", LOWER(INDEX(Paste_Here!L$2:L$850, MATCH(B70, Paste_Here!A$2:A$850, 0))))), "No", "")), ""), "")</f>
        <v/>
      </c>
      <c r="Q70" s="66"/>
      <c r="R70" s="76" t="str">
        <f>IFERROR(IF(B70&lt;&gt;"", IF(ISNUMBER(SEARCH("transitional 2", LOWER(INDEX(Paste_Here!D$2:D$850, MATCH(B70, Paste_Here!A$2:A$850, 0))))), "T2", IF(ISNUMBER(SEARCH("transitional 1", LOWER(INDEX(Paste_Here!D$2:D$850, MATCH(B70, Paste_Here!A$2:A$850, 0))))), "T1", IF(ISNUMBER(SEARCH("waived ell services", LOWER(INDEX(Paste_Here!D$2:D$850, MATCH(B70, Paste_Here!A$2:A$850, 0))))), "W", IF(ISNUMBER(SEARCH("english language learner", LOWER(INDEX(Paste_Here!D$2:D$850, MATCH(B70, Paste_Here!A$2:A$850, 0))))), "L", "")))), ""), "")</f>
        <v/>
      </c>
      <c r="S70" s="66"/>
      <c r="T70" s="76" t="str">
        <f>IFERROR(IF(B70&lt;&gt;"", IF(ISNUMBER(SEARCH("yes", LOWER(INDEX(Paste_Here!I$2:I$850, MATCH(B70, Paste_Here!A$2:A$850, 0))))), "Yes", IF(ISNUMBER(SEARCH("no", LOWER(INDEX(Paste_Here!I$2:I$850, MATCH(B70, Paste_Here!A$2:A$850, 0))))), "No", "")), ""), "")</f>
        <v/>
      </c>
      <c r="U70" s="66"/>
      <c r="V70" s="76" t="str">
        <f>IFERROR(IF(B70&lt;&gt;"", IF(ISTEXT(INDEX(Paste_Here!J$2:J$850, MATCH(B70, Paste_Here!A$2:A$850, 0))), VALUE(INDEX(Paste_Here!J$2:J$850, MATCH(B70, Paste_Here!A$2:A$850, 0))), ""), ""), "")</f>
        <v/>
      </c>
      <c r="W70" s="66"/>
      <c r="X70" s="66"/>
      <c r="Y70" s="76" t="str">
        <f t="shared" ref="Y70:Y133" si="10">B70</f>
        <v/>
      </c>
      <c r="Z70" s="66"/>
      <c r="AA70" s="76" t="str">
        <f>IFERROR(IF(B70&lt;&gt;"", IF(AND(INDEX(Paste_Here!AI$2:AI$850, MATCH(B70, Paste_Here!A$2:A$850, 0))&lt;&gt;"", ISNUMBER(VALUE(INDEX(Paste_Here!AI$2:AI$850, MATCH(B70, Paste_Here!A$2:A$850, 0))))), INDEX(Paste_Here!AI$2:AI$850, MATCH(B70, Paste_Here!A$2:A$850, 0)), ""), ""), "")</f>
        <v/>
      </c>
      <c r="AB70" s="66"/>
      <c r="AC70" s="76" t="str">
        <f>IFERROR(IF(B70&lt;&gt;"", IF(AND(INDEX(Paste_Here!AJ$2:AJ$850, MATCH(B70, Paste_Here!A$2:A$850, 0))&lt;&gt;"", ISNUMBER(VALUE(INDEX(Paste_Here!AJ$2:AJ$850, MATCH(B70, Paste_Here!A$2:A$850, 0))))), INDEX(Paste_Here!AJ$2:AJ$850, MATCH(B70, Paste_Here!A$2:A$850, 0)), ""), ""), "")</f>
        <v/>
      </c>
      <c r="AD70" s="66"/>
      <c r="AE70" s="76" t="str">
        <f>IFERROR(IF(B70&lt;&gt;"", IF(AND(INDEX(Paste_Here!AK$2:AK$850, MATCH(B70, Paste_Here!A$2:A$850, 0))&lt;&gt;"", ISNUMBER(VALUE(INDEX(Paste_Here!AK$2:AK$850, MATCH(B70, Paste_Here!A$2:A$850, 0))))), INDEX(Paste_Here!AK$2:AK$850, MATCH(B70, Paste_Here!A$2:A$850, 0)), ""), ""), "")</f>
        <v/>
      </c>
      <c r="AF70" s="66"/>
      <c r="AG70" s="76" t="str">
        <f>IFERROR(IF(B70&lt;&gt;"", IF(AND(INDEX(Paste_Here!AL$2:AL$850, MATCH(B70, Paste_Here!A$2:A$850, 0))&lt;&gt;"", ISNUMBER(VALUE(INDEX(Paste_Here!AL$2:AL$850, MATCH(B70, Paste_Here!A$2:A$850, 0))))), INDEX(Paste_Here!AL$2:AL$850, MATCH(B70, Paste_Here!A$2:A$850, 0)), ""), ""), "")</f>
        <v/>
      </c>
      <c r="AH70" s="66"/>
      <c r="AI70" s="76" t="str">
        <f>IFERROR(IF(B70&lt;&gt;"", IF(AND(INDEX(Paste_Here!AH$2:AH$850, MATCH(B70, Paste_Here!A$2:A$850, 0))&lt;&gt;"", ISNUMBER(VALUE(INDEX(Paste_Here!AH$2:AH$850, MATCH(B70, Paste_Here!A$2:A$850, 0))))), IF(VALUE(INDEX(Paste_Here!AH$2:AH$850, MATCH(B70, Paste_Here!A$2:A$850, 0)))=0, "", INDEX(Paste_Here!AH$2:AH$850, MATCH(B70, Paste_Here!A$2:A$850, 0))), ""), ""), "")</f>
        <v/>
      </c>
      <c r="AJ70" s="66"/>
      <c r="AK70" s="76" t="str">
        <f>IFERROR(IF(B70&lt;&gt;"", IF(AND(INDEX(Paste_Here!N$2:N$850, MATCH(B70, Paste_Here!A$2:A$850, 0))&lt;&gt;"", ISNUMBER(VALUE(INDEX(Paste_Here!N$2:N$850, MATCH(B70, Paste_Here!A$2:A$850, 0))))), INDEX(Paste_Here!N$2:N$850, MATCH(B70, Paste_Here!A$2:A$850, 0)), ""), ""), "")</f>
        <v/>
      </c>
      <c r="AL70" s="66"/>
      <c r="AM70" s="76" t="str">
        <f>IFERROR(IF(B70&lt;&gt;"", IF(AND(INDEX(Paste_Here!O$2:O$850, MATCH(B70, Paste_Here!A$2:A$850, 0))&lt;&gt;"", ISNUMBER(VALUE(INDEX(Paste_Here!O$2:O$850, MATCH(B70, Paste_Here!A$2:A$850, 0))))), INDEX(Paste_Here!O$2:O$850, MATCH(B70, Paste_Here!A$2:A$850, 0)), ""), ""), "")</f>
        <v/>
      </c>
      <c r="AN70" s="66"/>
      <c r="AO70" s="76"/>
      <c r="AP70" s="66"/>
      <c r="AQ70" s="76"/>
      <c r="AR70" s="66"/>
      <c r="AS70" s="76"/>
      <c r="AT70" s="66"/>
      <c r="AU70" s="66"/>
      <c r="AV70" s="76" t="str">
        <f t="shared" ref="AV70:AV133" si="11">B70</f>
        <v/>
      </c>
      <c r="AW70" s="66"/>
      <c r="AX70" s="76" t="str">
        <f>IFERROR(IF(B70&lt;&gt;"", IF(ISNUMBER(SEARCH("Revealed-Potential (Primary Focus)", LOWER(INDEX(Paste_Here!Z$2:Z$850, MATCH(B70, Paste_Here!A$2:A$850, 0))))), "Rev-Potential: Prim", IF(ISNUMBER(SEARCH("Revealed-Potential (Secondary Focus)", LOWER(INDEX(Paste_Here!Z$2:Z$850, MATCH(B70, Paste_Here!A$2:A$850, 0))))), "Rev-Potential: Sec", IF(ISNUMBER(SEARCH("Monitoring", LOWER(INDEX(Paste_Here!Z$2:Z$850, MATCH(B70, Paste_Here!A$2:A$850, 0))))), "Monitoring", IF(ISNUMBER(SEARCH("At-Promise (Secondary Focus)", LOWER(INDEX(Paste_Here!Z$2:Z$850, MATCH(B70, Paste_Here!A$2:A$850, 0))))), "At-Promise: Sec", IF(ISNUMBER(SEARCH("At-Promise (Primary Focus)", LOWER(INDEX(Paste_Here!Z$2:Z$850, MATCH(B70, Paste_Here!A$2:A$850, 0))))), "At-Promise: Prim", ""))))), ""), "")</f>
        <v/>
      </c>
      <c r="AY70" s="66"/>
      <c r="AZ70" s="76"/>
      <c r="BA70" s="66"/>
      <c r="BB70" s="76"/>
      <c r="BC70" s="66"/>
      <c r="BD70" s="76"/>
      <c r="BE70" s="66"/>
      <c r="BF70" s="76"/>
      <c r="BG70" s="66"/>
      <c r="BH70" s="76"/>
      <c r="BI70" s="66"/>
      <c r="BJ70" s="66"/>
      <c r="BK70" s="76" t="str">
        <f t="shared" ref="BK70:BK133" si="12">B70</f>
        <v/>
      </c>
      <c r="BL70" s="66"/>
      <c r="BM70" s="76" t="str">
        <f>IFERROR(IF(B70&lt;&gt;"", IF(AND(ISNUMBER(VALUE(SUBSTITUTE(SUBSTITUTE(Paste_Here!R70, "br", "-"), "L", ""))), VALUE(SUBSTITUTE(SUBSTITUTE(Paste_Here!R70, "br", "-"), "L", "")) &gt;= 1095), "Yes", IF(AND(ISNUMBER(VALUE(SUBSTITUTE(SUBSTITUTE(Paste_Here!R70, "br", "-"), "L", ""))), VALUE(SUBSTITUTE(SUBSTITUTE(Paste_Here!R70, "br", "-"), "L", "")) &lt;= 1094), "No", "")), ""), "")</f>
        <v/>
      </c>
      <c r="BN70" s="66"/>
      <c r="BO70" s="76" t="str">
        <f>IFERROR(IF(B70&lt;&gt;"", IF(COUNTIF(INDEX(Paste_Here!Y$2:AB$850, MATCH(B70, Paste_Here!A$2:A$850, 0), 0), "yes") &gt; 0, "Yes", IF(COUNTIF(INDEX(Paste_Here!Y$2:AB$850, MATCH(B70, Paste_Here!A$2:A$850, 0), 0), "no") &gt; 0, "No", "")), ""), "")</f>
        <v/>
      </c>
      <c r="BP70" s="66"/>
      <c r="BQ70" s="76" t="str">
        <f>IFERROR(IF(B70&lt;&gt;"", IF(AND(ISNUMBER(VALUE(SUBSTITUTE(SUBSTITUTE(Paste_Here!U70, "em", "-"), "q", ""))), VALUE(SUBSTITUTE(SUBSTITUTE(Paste_Here!U70, "em", "-"), "q", "")) &gt;= 910), "Yes", IF(AND(ISNUMBER(VALUE(SUBSTITUTE(SUBSTITUTE(Paste_Here!U70, "em", "-"), "q", ""))), VALUE(SUBSTITUTE(SUBSTITUTE(Paste_Here!U70, "em", "-"), "q", "")) &lt;= 909), "No", "")), ""), "")</f>
        <v/>
      </c>
      <c r="BR70" s="66"/>
      <c r="BS70" s="76" t="str">
        <f>IFERROR(IF(B70&lt;&gt;"", IF(AND(INDEX(Paste_Here!X$2:X$850, MATCH(B70, Paste_Here!A$2:A$850, 0))&lt;&gt;"", ISNUMBER(VALUE(INDEX(Paste_Here!X$2:X$850, MATCH(B70, Paste_Here!A$2:A$850, 0))))), INDEX(Paste_Here!X$2:X$850, MATCH(B70, Paste_Here!A$2:A$850, 0)), ""), ""), "")</f>
        <v/>
      </c>
      <c r="BT70" s="66"/>
      <c r="BU70" s="76" t="str">
        <f>IFERROR(IF(B70&lt;&gt;"", IF(ISNUMBER(VALUE(INDEX(Paste_Here!G$2:G$850, MATCH(B70, Paste_Here!A$2:A$850, 0)))), IF(VALUE(INDEX(Paste_Here!G$2:G$850, MATCH(B70, Paste_Here!A$2:A$850, 0)))=0, "No", IF(AND(VALUE(INDEX(Paste_Here!G$2:G$850, MATCH(B70, Paste_Here!A$2:A$850, 0)))&gt;=1, VALUE(INDEX(Paste_Here!G$2:G$850, MATCH(B70, Paste_Here!A$2:A$850, 0)))&lt;=4), VALUE(INDEX(Paste_Here!G$2:G$850, MATCH(B70, Paste_Here!A$2:A$850, 0))), "")), ""), ""), "")</f>
        <v/>
      </c>
      <c r="BV70" s="66"/>
      <c r="BW70" s="76" t="str">
        <f>IFERROR(IF(B70&lt;&gt;"", IF(ISNUMBER(VALUE(INDEX(Paste_Here!H$2:H$850, MATCH(B70, Paste_Here!A$2:A$850, 0)))), IF(VALUE(INDEX(Paste_Here!H$2:H$850, MATCH(B70, Paste_Here!A$2:A$850, 0)))=0, "No", IF(AND(VALUE(INDEX(Paste_Here!H$2:H$850, MATCH(B70, Paste_Here!A$2:A$850, 0)))&gt;=1, VALUE(INDEX(Paste_Here!H$2:H$850, MATCH(B70, Paste_Here!A$2:A$850, 0)))&lt;=4), VALUE(INDEX(Paste_Here!H$2:H$850, MATCH(B70, Paste_Here!A$2:A$850, 0))), "")), ""), ""), "")</f>
        <v/>
      </c>
      <c r="BX70" s="66"/>
      <c r="BY70" s="76"/>
      <c r="BZ70" s="66"/>
      <c r="CA70" s="76"/>
      <c r="CB70" s="66"/>
      <c r="CC70" s="66"/>
      <c r="CD70" s="76" t="str">
        <f t="shared" ref="CD70:CD133" si="13">AV70</f>
        <v/>
      </c>
      <c r="CE70" s="66"/>
      <c r="CF70" s="76" t="str">
        <f>IFERROR(IF(B70&lt;&gt;"", IF(AND(INDEX(Paste_Here!P$2:P$850, MATCH(B70, Paste_Here!A$2:A$850, 0))&lt;&gt;"", ISNUMBER(VALUE(INDEX(Paste_Here!P$2:P$850, MATCH(B70, Paste_Here!A$2:A$850, 0))))), INDEX(Paste_Here!P$2:P$850, MATCH(B70, Paste_Here!A$2:A$850, 0)), ""), ""), "")</f>
        <v/>
      </c>
      <c r="CG70" s="66"/>
      <c r="CH70" s="76" t="str">
        <f>IFERROR(IF(B70&lt;&gt;"", IF(ISNUMBER(SEARCH("highrisk", LOWER(INDEX(Paste_Here!Q$2:Q$850, MATCH(B70, Paste_Here!A$2:A$850, 0))))), "High Risk", IF(ISNUMBER(SEARCH("lowrisk", LOWER(INDEX(Paste_Here!Q$2:Q$850, MATCH(B70, Paste_Here!A$2:A$850, 0))))), "Low Risk", IF(ISNUMBER(SEARCH("somerisk", LOWER(INDEX(Paste_Here!Q$2:Q$850, MATCH(B70, Paste_Here!A$2:A$850, 0))))), "Some Risk", ""))), ""), "")</f>
        <v/>
      </c>
      <c r="CI70" s="66"/>
      <c r="CJ70" s="76" t="str">
        <f>IFERROR(IF(B70&lt;&gt;"", IF(AND(INDEX(Paste_Here!AA$2:AA$850, MATCH(B70, Paste_Here!A$2:A$850, 0))&lt;&gt;"", ISNUMBER(VALUE(INDEX(Paste_Here!AA$2:AA$850, MATCH(B70, Paste_Here!A$2:A$850, 0))))), INDEX(Paste_Here!AA$2:AA$850, MATCH(B70, Paste_Here!A$2:A$850, 0)), ""), ""), "")</f>
        <v/>
      </c>
      <c r="CK70" s="66"/>
      <c r="CL70" s="76" t="str">
        <f>IFERROR(IF(B70&lt;&gt;"", IF(LOWER(INDEX(Paste_Here!AB$2:AB$850, MATCH(B70, Paste_Here!A$2:A$850, 0)))="approaching expectations", "Approaching", IF(LOWER(INDEX(Paste_Here!AB$2:AB$850, MATCH(B70, Paste_Here!A$2:A$850, 0)))="met expectations", "Met", IF(LOWER(INDEX(Paste_Here!AB$2:AB$850, MATCH(B70, Paste_Here!A$2:A$850, 0)))="exceeded expectations", "Exceeded", IF(LOWER(INDEX(Paste_Here!AB$2:AB$850, MATCH(B70, Paste_Here!A$2:A$850, 0)))="below expectations", "Below", "")))), ""), "")</f>
        <v/>
      </c>
      <c r="CM70" s="66"/>
      <c r="CN70" s="76" t="str">
        <f>IFERROR(IF(B70&lt;&gt;"", IF(AND(INDEX(Paste_Here!AC$2:AC$850, MATCH(B70, Paste_Here!A$2:A$850, 0))&lt;&gt;"", ISNUMBER(VALUE(INDEX(Paste_Here!AC$2:AC$850, MATCH(B70, Paste_Here!A$2:A$850, 0))))), INDEX(Paste_Here!AC$2:AC$850, MATCH(B70, Paste_Here!A$2:A$850, 0)), ""), ""), "")</f>
        <v/>
      </c>
      <c r="CO70" s="66"/>
      <c r="CP70" s="76"/>
      <c r="CQ70" s="66"/>
      <c r="CR70" s="76"/>
      <c r="CS70" s="66"/>
      <c r="CT70" s="76"/>
      <c r="CU70" s="66"/>
      <c r="CV70" s="76"/>
      <c r="CW70" s="66"/>
      <c r="CX70" s="76"/>
      <c r="CY70" s="66"/>
      <c r="CZ70" s="66"/>
      <c r="DA70" s="76" t="str">
        <f t="shared" ref="DA70:DA133" si="14">B70</f>
        <v/>
      </c>
      <c r="DB70" s="66"/>
      <c r="DC70" s="76" t="str">
        <f>IFERROR(IF(B70&lt;&gt;"", IF(AND(INDEX(Paste_Here!V$2:V$850, MATCH(B70, Paste_Here!A$2:A$850, 0))&lt;&gt;"", ISNUMBER(VALUE(INDEX(Paste_Here!V$2:V$850, MATCH(B70, Paste_Here!A$2:A$850, 0))))), INDEX(Paste_Here!V$2:V$850, MATCH(B70, Paste_Here!A$2:A$850, 0)), ""), ""), "")</f>
        <v/>
      </c>
      <c r="DD70" s="66"/>
      <c r="DE70" s="76" t="str">
        <f>IFERROR(IF(B70&lt;&gt;"", IF(ISNUMBER(SEARCH("highrisk", LOWER(INDEX(Paste_Here!W$2:W$850, MATCH(B70, Paste_Here!A$2:A$850, 0))))), "High Risk", IF(ISNUMBER(SEARCH("lowrisk", LOWER(INDEX(Paste_Here!W$2:W$850, MATCH(B70, Paste_Here!A$2:A$850, 0))))), "Low Risk", IF(ISNUMBER(SEARCH("somerisk", LOWER(INDEX(Paste_Here!W$2:W$850, MATCH(B70, Paste_Here!A$2:A$850, 0))))), "Some Risk", ""))), ""), "")</f>
        <v/>
      </c>
      <c r="DF70" s="66"/>
      <c r="DG70" s="76" t="str">
        <f>IFERROR(IF(B70&lt;&gt;"", IF(AND(INDEX(Paste_Here!S$2:S$850, MATCH(B70, Paste_Here!A$2:A$850, 0))&lt;&gt;"", ISNUMBER(VALUE(INDEX(Paste_Here!S$2:S$850, MATCH(B70, Paste_Here!A$2:A$850, 0))))), INDEX(Paste_Here!S$2:S$850, MATCH(B70, Paste_Here!A$2:A$850, 0)), ""), ""), "")</f>
        <v/>
      </c>
      <c r="DH70" s="66"/>
      <c r="DI70" s="76" t="str">
        <f>IFERROR(IF(B70&lt;&gt;"", IF(ISNUMBER(SEARCH("highrisk", LOWER(INDEX(Paste_Here!T$2:T$850, MATCH(B70, Paste_Here!A$2:A$850, 0))))), "High Risk", IF(ISNUMBER(SEARCH("lowrisk", LOWER(INDEX(Paste_Here!T$2:T$850, MATCH(B70, Paste_Here!A$2:A$850, 0))))), "Low Risk", IF(ISNUMBER(SEARCH("somerisk", LOWER(INDEX(Paste_Here!T$2:T$850, MATCH(B70, Paste_Here!A$2:A$850, 0))))), "Some Risk", ""))), ""), "")</f>
        <v/>
      </c>
      <c r="DJ70" s="66"/>
      <c r="DK70" s="76" t="str">
        <f>IFERROR(IF(B70&lt;&gt;"", IF(AND(INDEX(Paste_Here!AD$2:AD$850, MATCH(B70, Paste_Here!A$2:A$850, 0))&lt;&gt;"", ISNUMBER(VALUE(INDEX(Paste_Here!AD$2:AD$850, MATCH(B70, Paste_Here!A$2:A$850, 0))))), INDEX(Paste_Here!AD$2:AD$850, MATCH(B70, Paste_Here!A$2:A$850, 0)), ""), ""), "")</f>
        <v/>
      </c>
      <c r="DL70" s="66"/>
      <c r="DM70" s="76" t="str">
        <f>IFERROR(IF(B70&lt;&gt;"", IF(LOWER(INDEX(Paste_Here!AE$2:AE$850, MATCH(B70, Paste_Here!A$2:A$850, 0)))="approaching expectations", "Approaching", IF(LOWER(INDEX(Paste_Here!AE$2:AE$850, MATCH(B70, Paste_Here!A$2:A$850, 0)))="met expectations", "Met", IF(LOWER(INDEX(Paste_Here!AE$2:AE$850, MATCH(B70, Paste_Here!A$2:A$850, 0)))="exceeded expectations", "Exceeded", IF(LOWER(INDEX(Paste_Here!AE$2:AE$850, MATCH(B70, Paste_Here!A$2:A$850, 0)))="below expectations", "Below", "")))), ""), "")</f>
        <v/>
      </c>
      <c r="DN70" s="66"/>
      <c r="DO70" s="76"/>
      <c r="DP70" s="66"/>
      <c r="DQ70" s="76"/>
      <c r="DR70" s="66"/>
      <c r="DS70" s="76"/>
      <c r="DT70" s="66"/>
      <c r="DU70" s="76"/>
      <c r="DV70" s="66"/>
      <c r="DW70" s="66"/>
      <c r="DX70" s="76" t="str">
        <f t="shared" ref="DX70:DX133" si="15">B70</f>
        <v/>
      </c>
      <c r="DY70" s="66"/>
      <c r="DZ70" s="76"/>
      <c r="EA70" s="66"/>
      <c r="EB70" s="76"/>
      <c r="EC70" s="66"/>
      <c r="ED70" s="76" t="str">
        <f>IFERROR(IF(B70&lt;&gt;"", IF(AND(INDEX(Paste_Here!AF$2:AF$850, MATCH(B70, Paste_Here!A$2:A$850, 0))&lt;&gt;"", ISNUMBER(VALUE(INDEX(Paste_Here!AF$2:AF$850, MATCH(B70, Paste_Here!A$2:A$850, 0))))), INDEX(Paste_Here!AF$2:AF$850, MATCH(B70, Paste_Here!A$2:A$850, 0)), ""), ""), "")</f>
        <v/>
      </c>
      <c r="EE70" s="66"/>
      <c r="EF70" s="76"/>
      <c r="EG70" s="66"/>
      <c r="EH70" s="76"/>
      <c r="EI70" s="66"/>
      <c r="EJ70" s="76" t="str">
        <f>IFERROR(IF(B70&lt;&gt;"", IF(AND(INDEX(Paste_Here!AG$2:AG$850, MATCH(B70, Paste_Here!A$2:A$850, 0))&lt;&gt;"", ISNUMBER(VALUE(INDEX(Paste_Here!AG$2:AG$850, MATCH(B70, Paste_Here!A$2:A$850, 0))))), INDEX(Paste_Here!AG$2:AG$850, MATCH(B70, Paste_Here!A$2:A$850, 0)), ""), ""), "")</f>
        <v/>
      </c>
      <c r="EK70" s="66"/>
      <c r="EL70" s="76"/>
      <c r="EM70" s="66"/>
      <c r="EN70" s="76"/>
      <c r="EO70" s="66"/>
      <c r="EP70" s="76"/>
      <c r="EQ70" s="66"/>
      <c r="ER70" s="76"/>
      <c r="ES70" s="66"/>
      <c r="ET70" s="66"/>
      <c r="EU70" s="76"/>
      <c r="EV70" s="66"/>
      <c r="EW70" s="76"/>
      <c r="EX70" s="66"/>
      <c r="EY70" s="76"/>
      <c r="EZ70" s="66"/>
      <c r="FA70" s="76"/>
      <c r="FB70" s="66"/>
      <c r="FC70" s="76"/>
      <c r="FD70" s="66"/>
      <c r="FE70" s="76"/>
      <c r="FF70" s="66"/>
      <c r="FG70" s="76"/>
      <c r="FH70" s="66"/>
      <c r="FI70" s="76"/>
      <c r="FJ70" s="66"/>
      <c r="FK70" s="76"/>
      <c r="FL70" s="66"/>
      <c r="FM70" s="76"/>
      <c r="FN70" s="66"/>
      <c r="FO70" s="76"/>
      <c r="FP70" s="66"/>
      <c r="FQ70" s="76"/>
      <c r="FR70" s="66"/>
      <c r="FS70" s="76"/>
      <c r="FT70" s="66"/>
      <c r="FU70" s="76"/>
      <c r="FV70" s="66"/>
      <c r="FW70" s="76"/>
      <c r="FX70" s="66"/>
      <c r="FY70" s="76"/>
      <c r="FZ70" s="66"/>
      <c r="GA70" s="76"/>
      <c r="GB70" s="66"/>
      <c r="GC70" s="76"/>
      <c r="GD70" s="66"/>
      <c r="GE70" s="76"/>
      <c r="GF70" s="66"/>
      <c r="GG70" s="76"/>
      <c r="GH70" s="66"/>
      <c r="GI70" s="76"/>
      <c r="GJ70" s="66"/>
      <c r="GK70" s="76"/>
      <c r="GL70" s="66"/>
      <c r="GM70" s="76"/>
      <c r="GN70" s="66"/>
      <c r="GO70" s="76"/>
      <c r="GP70" s="66"/>
      <c r="GQ70" s="76"/>
      <c r="GR70" s="66"/>
      <c r="GS70" s="76"/>
      <c r="GT70" s="66"/>
      <c r="GU70" s="76"/>
      <c r="GV70" s="66"/>
      <c r="GW70" s="76"/>
      <c r="GX70" s="66"/>
      <c r="GY70" s="76"/>
      <c r="GZ70" s="66"/>
      <c r="HA70" s="76"/>
      <c r="HB70" s="66"/>
      <c r="HC70" s="76"/>
      <c r="HD70" s="66"/>
      <c r="HE70" s="76"/>
      <c r="HF70" s="66"/>
      <c r="HG70" s="76"/>
      <c r="HH70" s="66"/>
      <c r="HI70" s="76"/>
      <c r="HJ70" s="66"/>
      <c r="HK70" s="76"/>
      <c r="HL70" s="66"/>
      <c r="HM70" s="76"/>
      <c r="HN70" s="66"/>
      <c r="HO70" s="76"/>
      <c r="HP70" s="66"/>
      <c r="HQ70" s="76"/>
      <c r="HR70" s="66"/>
      <c r="HS70" s="76"/>
      <c r="HT70" s="66"/>
      <c r="HU70" s="76"/>
      <c r="HV70" s="66"/>
      <c r="HW70" s="76"/>
      <c r="HX70" s="66"/>
      <c r="HY70" s="76"/>
      <c r="HZ70" s="66"/>
      <c r="IA70" s="76"/>
      <c r="IB70" s="66"/>
      <c r="IC70" s="76"/>
      <c r="ID70" s="66"/>
      <c r="IE70" s="76"/>
      <c r="IF70" s="66"/>
      <c r="IG70" s="76"/>
      <c r="IH70" s="66"/>
      <c r="II70" s="76"/>
      <c r="IJ70" s="66"/>
      <c r="IK70" s="76"/>
      <c r="IL70" s="66"/>
      <c r="IM70" s="76"/>
      <c r="IN70" s="66"/>
      <c r="IO70" s="76"/>
      <c r="IP70" s="66"/>
      <c r="IQ70" s="76"/>
      <c r="IR70" s="66"/>
      <c r="IS70" s="76"/>
      <c r="IT70" s="66"/>
      <c r="IU70" s="76"/>
      <c r="IV70" s="66"/>
      <c r="IW70" s="76"/>
      <c r="IX70" s="66"/>
      <c r="IY70" s="76"/>
      <c r="IZ70" s="66"/>
      <c r="JA70" s="76"/>
      <c r="JB70" s="66"/>
      <c r="JC70" s="76"/>
      <c r="JD70" s="66"/>
      <c r="JE70" s="76"/>
      <c r="JF70" s="66"/>
      <c r="JG70" s="76"/>
      <c r="JH70" s="66"/>
      <c r="JI70" s="76"/>
      <c r="JJ70" s="66"/>
      <c r="JK70" s="76"/>
      <c r="JL70" s="66"/>
      <c r="JM70" s="76"/>
      <c r="JN70" s="66"/>
      <c r="JO70" s="76"/>
      <c r="JP70" s="66"/>
      <c r="JQ70" s="76"/>
      <c r="JR70" s="66"/>
      <c r="JS70" s="76"/>
      <c r="JT70" s="66"/>
      <c r="JU70" s="76"/>
      <c r="JV70" s="66"/>
      <c r="JW70" s="76"/>
      <c r="JX70" s="66"/>
      <c r="JY70" s="76"/>
      <c r="JZ70" s="66"/>
      <c r="KA70" s="76"/>
      <c r="KB70" s="66"/>
      <c r="KC70" s="76"/>
      <c r="KD70" s="66"/>
      <c r="KE70" s="76"/>
      <c r="KF70" s="66"/>
      <c r="KG70" s="76"/>
      <c r="KH70" s="66"/>
      <c r="KI70" s="76"/>
      <c r="KJ70" s="66"/>
      <c r="KK70" s="76"/>
      <c r="KL70" s="66"/>
      <c r="KM70" s="76"/>
      <c r="KN70" s="66"/>
      <c r="KO70" s="76"/>
      <c r="KP70" s="66"/>
      <c r="KQ70" s="76"/>
      <c r="KR70" s="66"/>
      <c r="KS70" s="76"/>
      <c r="KT70" s="66"/>
      <c r="KU70" s="76"/>
      <c r="KV70" s="66"/>
      <c r="KW70" s="76"/>
      <c r="KX70" s="66"/>
      <c r="KY70" s="76"/>
      <c r="KZ70" s="66"/>
      <c r="LA70" s="76"/>
      <c r="LB70" s="66"/>
      <c r="LC70" s="76"/>
      <c r="LD70" s="66"/>
      <c r="LE70" s="76"/>
      <c r="LF70" s="66"/>
      <c r="LG70" s="76"/>
      <c r="LH70" s="66"/>
      <c r="LI70" s="76"/>
      <c r="LJ70" s="66"/>
      <c r="LK70" s="76"/>
      <c r="LL70" s="66"/>
      <c r="LM70" s="76"/>
      <c r="LN70" s="66"/>
      <c r="LO70" s="76"/>
      <c r="LP70" s="66"/>
      <c r="LQ70" s="76"/>
      <c r="LR70" s="66"/>
      <c r="LS70" s="76"/>
      <c r="LT70" s="66"/>
      <c r="LU70" s="76"/>
      <c r="LV70" s="66"/>
      <c r="LW70" s="76"/>
      <c r="LX70" s="66"/>
      <c r="LY70" s="76"/>
      <c r="LZ70" s="66"/>
      <c r="MA70" s="76"/>
      <c r="MB70" s="66"/>
      <c r="MC70" s="76"/>
      <c r="MD70" s="66"/>
      <c r="MG70" s="1" t="str" cm="1">
        <f t="array" ref="MG70">IFERROR(INDEX(Paste_Here!$B$2:$B$850, MATCH(0, COUNTIF(MG$4:MG69, Paste_Here!$B$2:$B$850) + IF(Paste_Here!$B$2:$B$850="", 1, 0), 0)), "")</f>
        <v/>
      </c>
      <c r="MH70" s="1" t="str">
        <f>IF(MG70&lt;&gt;"", INDEX(Paste_Here!$A$2:$A$850, MATCH(MG70, Paste_Here!$B$2:$B$850, 0)), "")</f>
        <v/>
      </c>
      <c r="MI70" s="1" t="str">
        <f t="shared" ref="MI70:MI133" si="16">MH70</f>
        <v/>
      </c>
      <c r="MJ70" s="1" t="str" cm="1">
        <f t="array" ref="MJ70">IFERROR(INDEX($MI$5:$MI$850, MATCH(SMALL(IF($MI$5:$MI$850&lt;&gt;"", COUNTIF($MI$5:$MI$850, "&lt;"&amp;$MI$5:$MI$850)+1), ROW()-ROW($MJ$5)+1), COUNTIF($MI$5:$MI$850, "&lt;"&amp;$MI$5:$MI$850)+1, 0)), "")</f>
        <v/>
      </c>
    </row>
    <row r="71" spans="1:348">
      <c r="A71" s="66"/>
      <c r="B71" s="76" t="str">
        <f t="shared" si="9"/>
        <v/>
      </c>
      <c r="C71" s="66"/>
      <c r="D71" s="76" t="str">
        <f>IFERROR(IF(B71&lt;&gt;"", IF(AND(INDEX(Paste_Here!B$2:B$850, MATCH(B71, Paste_Here!A$2:A$850, 0))&lt;&gt;"", ISNUMBER(VALUE(INDEX(Paste_Here!B$2:B$850, MATCH(B71, Paste_Here!A$2:A$850, 0))))), INDEX(Paste_Here!B$2:B$850, MATCH(B71, Paste_Here!A$2:A$850, 0)), ""), ""), "")</f>
        <v/>
      </c>
      <c r="E71" s="66"/>
      <c r="F71" s="76" t="str">
        <f>IFERROR(IF(B71&lt;&gt;"", IF(ISTEXT(INDEX(Paste_Here!K$2:K$850, MATCH(B71, Paste_Here!A$2:A$850, 0))), INDEX(Paste_Here!K$2:K$850, MATCH(B71, Paste_Here!A$2:A$850, 0)), ""), ""), "")</f>
        <v/>
      </c>
      <c r="G71" s="66"/>
      <c r="H71" s="76" t="str">
        <f>IFERROR(IF(B71&lt;&gt;"", IF(ISTEXT(INDEX(Paste_Here!C$2:C$850, MATCH(B71, Paste_Here!A$2:A$850, 0))), INDEX(Paste_Here!C$2:C$850, MATCH(B71, Paste_Here!A$2:A$850, 0)), ""), ""), "")</f>
        <v/>
      </c>
      <c r="I71" s="66"/>
      <c r="J71" s="76" t="str">
        <f>IFERROR(IF(B71&lt;&gt;"", IF(ISNUMBER(SEARCH("s", LOWER(INDEX(Paste_Here!M$2:M$850, MATCH(B71, Paste_Here!A$2:A$850, 0))))), "Yes", IF(INDEX(Paste_Here!M$2:M$850, MATCH(B71, Paste_Here!A$2:A$850, 0))&lt;&gt;"", "No", "")), ""), "")</f>
        <v/>
      </c>
      <c r="K71" s="66"/>
      <c r="L71" s="76" t="str">
        <f>IFERROR(IF(B71&lt;&gt;"", IF(ISNUMBER(SEARCH("yes", LOWER(INDEX(Paste_Here!E$2:E$850, MATCH(B71, Paste_Here!A$2:A$850, 0))))), "Yes", IF(ISNUMBER(SEARCH("no", LOWER(INDEX(Paste_Here!E$2:E$850, MATCH(B71, Paste_Here!A$2:A$850, 0))))), "No", "")), ""), "")</f>
        <v/>
      </c>
      <c r="M71" s="66"/>
      <c r="N71" s="76" t="str">
        <f>IFERROR(IF(B71&lt;&gt;"", IF(ISNUMBER(SEARCH("yes", LOWER(INDEX(Paste_Here!F$2:F$850, MATCH(B71, Paste_Here!A$2:A$850, 0))))), "Yes", IF(ISNUMBER(SEARCH("no", LOWER(INDEX(Paste_Here!F$2:F$850, MATCH(B71, Paste_Here!A$2:A$850, 0))))), "No", "")), ""), "")</f>
        <v/>
      </c>
      <c r="O71" s="66"/>
      <c r="P71" s="76" t="str">
        <f>IFERROR(IF(B71&lt;&gt;"", IF(ISNUMBER(SEARCH("yes", LOWER(INDEX(Paste_Here!L$2:L$850, MATCH(B71, Paste_Here!A$2:A$850, 0))))), "Yes", IF(ISNUMBER(SEARCH("no", LOWER(INDEX(Paste_Here!L$2:L$850, MATCH(B71, Paste_Here!A$2:A$850, 0))))), "No", "")), ""), "")</f>
        <v/>
      </c>
      <c r="Q71" s="66"/>
      <c r="R71" s="76" t="str">
        <f>IFERROR(IF(B71&lt;&gt;"", IF(ISNUMBER(SEARCH("transitional 2", LOWER(INDEX(Paste_Here!D$2:D$850, MATCH(B71, Paste_Here!A$2:A$850, 0))))), "T2", IF(ISNUMBER(SEARCH("transitional 1", LOWER(INDEX(Paste_Here!D$2:D$850, MATCH(B71, Paste_Here!A$2:A$850, 0))))), "T1", IF(ISNUMBER(SEARCH("waived ell services", LOWER(INDEX(Paste_Here!D$2:D$850, MATCH(B71, Paste_Here!A$2:A$850, 0))))), "W", IF(ISNUMBER(SEARCH("english language learner", LOWER(INDEX(Paste_Here!D$2:D$850, MATCH(B71, Paste_Here!A$2:A$850, 0))))), "L", "")))), ""), "")</f>
        <v/>
      </c>
      <c r="S71" s="66"/>
      <c r="T71" s="76" t="str">
        <f>IFERROR(IF(B71&lt;&gt;"", IF(ISNUMBER(SEARCH("yes", LOWER(INDEX(Paste_Here!I$2:I$850, MATCH(B71, Paste_Here!A$2:A$850, 0))))), "Yes", IF(ISNUMBER(SEARCH("no", LOWER(INDEX(Paste_Here!I$2:I$850, MATCH(B71, Paste_Here!A$2:A$850, 0))))), "No", "")), ""), "")</f>
        <v/>
      </c>
      <c r="U71" s="66"/>
      <c r="V71" s="76" t="str">
        <f>IFERROR(IF(B71&lt;&gt;"", IF(ISTEXT(INDEX(Paste_Here!J$2:J$850, MATCH(B71, Paste_Here!A$2:A$850, 0))), VALUE(INDEX(Paste_Here!J$2:J$850, MATCH(B71, Paste_Here!A$2:A$850, 0))), ""), ""), "")</f>
        <v/>
      </c>
      <c r="W71" s="66"/>
      <c r="X71" s="66"/>
      <c r="Y71" s="76" t="str">
        <f t="shared" si="10"/>
        <v/>
      </c>
      <c r="Z71" s="66"/>
      <c r="AA71" s="76" t="str">
        <f>IFERROR(IF(B71&lt;&gt;"", IF(AND(INDEX(Paste_Here!AI$2:AI$850, MATCH(B71, Paste_Here!A$2:A$850, 0))&lt;&gt;"", ISNUMBER(VALUE(INDEX(Paste_Here!AI$2:AI$850, MATCH(B71, Paste_Here!A$2:A$850, 0))))), INDEX(Paste_Here!AI$2:AI$850, MATCH(B71, Paste_Here!A$2:A$850, 0)), ""), ""), "")</f>
        <v/>
      </c>
      <c r="AB71" s="66"/>
      <c r="AC71" s="76" t="str">
        <f>IFERROR(IF(B71&lt;&gt;"", IF(AND(INDEX(Paste_Here!AJ$2:AJ$850, MATCH(B71, Paste_Here!A$2:A$850, 0))&lt;&gt;"", ISNUMBER(VALUE(INDEX(Paste_Here!AJ$2:AJ$850, MATCH(B71, Paste_Here!A$2:A$850, 0))))), INDEX(Paste_Here!AJ$2:AJ$850, MATCH(B71, Paste_Here!A$2:A$850, 0)), ""), ""), "")</f>
        <v/>
      </c>
      <c r="AD71" s="66"/>
      <c r="AE71" s="76" t="str">
        <f>IFERROR(IF(B71&lt;&gt;"", IF(AND(INDEX(Paste_Here!AK$2:AK$850, MATCH(B71, Paste_Here!A$2:A$850, 0))&lt;&gt;"", ISNUMBER(VALUE(INDEX(Paste_Here!AK$2:AK$850, MATCH(B71, Paste_Here!A$2:A$850, 0))))), INDEX(Paste_Here!AK$2:AK$850, MATCH(B71, Paste_Here!A$2:A$850, 0)), ""), ""), "")</f>
        <v/>
      </c>
      <c r="AF71" s="66"/>
      <c r="AG71" s="76" t="str">
        <f>IFERROR(IF(B71&lt;&gt;"", IF(AND(INDEX(Paste_Here!AL$2:AL$850, MATCH(B71, Paste_Here!A$2:A$850, 0))&lt;&gt;"", ISNUMBER(VALUE(INDEX(Paste_Here!AL$2:AL$850, MATCH(B71, Paste_Here!A$2:A$850, 0))))), INDEX(Paste_Here!AL$2:AL$850, MATCH(B71, Paste_Here!A$2:A$850, 0)), ""), ""), "")</f>
        <v/>
      </c>
      <c r="AH71" s="66"/>
      <c r="AI71" s="76" t="str">
        <f>IFERROR(IF(B71&lt;&gt;"", IF(AND(INDEX(Paste_Here!AH$2:AH$850, MATCH(B71, Paste_Here!A$2:A$850, 0))&lt;&gt;"", ISNUMBER(VALUE(INDEX(Paste_Here!AH$2:AH$850, MATCH(B71, Paste_Here!A$2:A$850, 0))))), IF(VALUE(INDEX(Paste_Here!AH$2:AH$850, MATCH(B71, Paste_Here!A$2:A$850, 0)))=0, "", INDEX(Paste_Here!AH$2:AH$850, MATCH(B71, Paste_Here!A$2:A$850, 0))), ""), ""), "")</f>
        <v/>
      </c>
      <c r="AJ71" s="66"/>
      <c r="AK71" s="76" t="str">
        <f>IFERROR(IF(B71&lt;&gt;"", IF(AND(INDEX(Paste_Here!N$2:N$850, MATCH(B71, Paste_Here!A$2:A$850, 0))&lt;&gt;"", ISNUMBER(VALUE(INDEX(Paste_Here!N$2:N$850, MATCH(B71, Paste_Here!A$2:A$850, 0))))), INDEX(Paste_Here!N$2:N$850, MATCH(B71, Paste_Here!A$2:A$850, 0)), ""), ""), "")</f>
        <v/>
      </c>
      <c r="AL71" s="66"/>
      <c r="AM71" s="76" t="str">
        <f>IFERROR(IF(B71&lt;&gt;"", IF(AND(INDEX(Paste_Here!O$2:O$850, MATCH(B71, Paste_Here!A$2:A$850, 0))&lt;&gt;"", ISNUMBER(VALUE(INDEX(Paste_Here!O$2:O$850, MATCH(B71, Paste_Here!A$2:A$850, 0))))), INDEX(Paste_Here!O$2:O$850, MATCH(B71, Paste_Here!A$2:A$850, 0)), ""), ""), "")</f>
        <v/>
      </c>
      <c r="AN71" s="66"/>
      <c r="AO71" s="76"/>
      <c r="AP71" s="66"/>
      <c r="AQ71" s="76"/>
      <c r="AR71" s="66"/>
      <c r="AS71" s="76"/>
      <c r="AT71" s="66"/>
      <c r="AU71" s="66"/>
      <c r="AV71" s="76" t="str">
        <f t="shared" si="11"/>
        <v/>
      </c>
      <c r="AW71" s="66"/>
      <c r="AX71" s="76" t="str">
        <f>IFERROR(IF(B71&lt;&gt;"", IF(ISNUMBER(SEARCH("Revealed-Potential (Primary Focus)", LOWER(INDEX(Paste_Here!Z$2:Z$850, MATCH(B71, Paste_Here!A$2:A$850, 0))))), "Rev-Potential: Prim", IF(ISNUMBER(SEARCH("Revealed-Potential (Secondary Focus)", LOWER(INDEX(Paste_Here!Z$2:Z$850, MATCH(B71, Paste_Here!A$2:A$850, 0))))), "Rev-Potential: Sec", IF(ISNUMBER(SEARCH("Monitoring", LOWER(INDEX(Paste_Here!Z$2:Z$850, MATCH(B71, Paste_Here!A$2:A$850, 0))))), "Monitoring", IF(ISNUMBER(SEARCH("At-Promise (Secondary Focus)", LOWER(INDEX(Paste_Here!Z$2:Z$850, MATCH(B71, Paste_Here!A$2:A$850, 0))))), "At-Promise: Sec", IF(ISNUMBER(SEARCH("At-Promise (Primary Focus)", LOWER(INDEX(Paste_Here!Z$2:Z$850, MATCH(B71, Paste_Here!A$2:A$850, 0))))), "At-Promise: Prim", ""))))), ""), "")</f>
        <v/>
      </c>
      <c r="AY71" s="66"/>
      <c r="AZ71" s="76"/>
      <c r="BA71" s="66"/>
      <c r="BB71" s="76"/>
      <c r="BC71" s="66"/>
      <c r="BD71" s="76"/>
      <c r="BE71" s="66"/>
      <c r="BF71" s="76"/>
      <c r="BG71" s="66"/>
      <c r="BH71" s="76"/>
      <c r="BI71" s="66"/>
      <c r="BJ71" s="66"/>
      <c r="BK71" s="76" t="str">
        <f t="shared" si="12"/>
        <v/>
      </c>
      <c r="BL71" s="66"/>
      <c r="BM71" s="76" t="str">
        <f>IFERROR(IF(B71&lt;&gt;"", IF(AND(ISNUMBER(VALUE(SUBSTITUTE(SUBSTITUTE(Paste_Here!R71, "br", "-"), "L", ""))), VALUE(SUBSTITUTE(SUBSTITUTE(Paste_Here!R71, "br", "-"), "L", "")) &gt;= 1095), "Yes", IF(AND(ISNUMBER(VALUE(SUBSTITUTE(SUBSTITUTE(Paste_Here!R71, "br", "-"), "L", ""))), VALUE(SUBSTITUTE(SUBSTITUTE(Paste_Here!R71, "br", "-"), "L", "")) &lt;= 1094), "No", "")), ""), "")</f>
        <v/>
      </c>
      <c r="BN71" s="66"/>
      <c r="BO71" s="76" t="str">
        <f>IFERROR(IF(B71&lt;&gt;"", IF(COUNTIF(INDEX(Paste_Here!Y$2:AB$850, MATCH(B71, Paste_Here!A$2:A$850, 0), 0), "yes") &gt; 0, "Yes", IF(COUNTIF(INDEX(Paste_Here!Y$2:AB$850, MATCH(B71, Paste_Here!A$2:A$850, 0), 0), "no") &gt; 0, "No", "")), ""), "")</f>
        <v/>
      </c>
      <c r="BP71" s="66"/>
      <c r="BQ71" s="76" t="str">
        <f>IFERROR(IF(B71&lt;&gt;"", IF(AND(ISNUMBER(VALUE(SUBSTITUTE(SUBSTITUTE(Paste_Here!U71, "em", "-"), "q", ""))), VALUE(SUBSTITUTE(SUBSTITUTE(Paste_Here!U71, "em", "-"), "q", "")) &gt;= 910), "Yes", IF(AND(ISNUMBER(VALUE(SUBSTITUTE(SUBSTITUTE(Paste_Here!U71, "em", "-"), "q", ""))), VALUE(SUBSTITUTE(SUBSTITUTE(Paste_Here!U71, "em", "-"), "q", "")) &lt;= 909), "No", "")), ""), "")</f>
        <v/>
      </c>
      <c r="BR71" s="66"/>
      <c r="BS71" s="76" t="str">
        <f>IFERROR(IF(B71&lt;&gt;"", IF(AND(INDEX(Paste_Here!X$2:X$850, MATCH(B71, Paste_Here!A$2:A$850, 0))&lt;&gt;"", ISNUMBER(VALUE(INDEX(Paste_Here!X$2:X$850, MATCH(B71, Paste_Here!A$2:A$850, 0))))), INDEX(Paste_Here!X$2:X$850, MATCH(B71, Paste_Here!A$2:A$850, 0)), ""), ""), "")</f>
        <v/>
      </c>
      <c r="BT71" s="66"/>
      <c r="BU71" s="76" t="str">
        <f>IFERROR(IF(B71&lt;&gt;"", IF(ISNUMBER(VALUE(INDEX(Paste_Here!G$2:G$850, MATCH(B71, Paste_Here!A$2:A$850, 0)))), IF(VALUE(INDEX(Paste_Here!G$2:G$850, MATCH(B71, Paste_Here!A$2:A$850, 0)))=0, "No", IF(AND(VALUE(INDEX(Paste_Here!G$2:G$850, MATCH(B71, Paste_Here!A$2:A$850, 0)))&gt;=1, VALUE(INDEX(Paste_Here!G$2:G$850, MATCH(B71, Paste_Here!A$2:A$850, 0)))&lt;=4), VALUE(INDEX(Paste_Here!G$2:G$850, MATCH(B71, Paste_Here!A$2:A$850, 0))), "")), ""), ""), "")</f>
        <v/>
      </c>
      <c r="BV71" s="66"/>
      <c r="BW71" s="76" t="str">
        <f>IFERROR(IF(B71&lt;&gt;"", IF(ISNUMBER(VALUE(INDEX(Paste_Here!H$2:H$850, MATCH(B71, Paste_Here!A$2:A$850, 0)))), IF(VALUE(INDEX(Paste_Here!H$2:H$850, MATCH(B71, Paste_Here!A$2:A$850, 0)))=0, "No", IF(AND(VALUE(INDEX(Paste_Here!H$2:H$850, MATCH(B71, Paste_Here!A$2:A$850, 0)))&gt;=1, VALUE(INDEX(Paste_Here!H$2:H$850, MATCH(B71, Paste_Here!A$2:A$850, 0)))&lt;=4), VALUE(INDEX(Paste_Here!H$2:H$850, MATCH(B71, Paste_Here!A$2:A$850, 0))), "")), ""), ""), "")</f>
        <v/>
      </c>
      <c r="BX71" s="66"/>
      <c r="BY71" s="76"/>
      <c r="BZ71" s="66"/>
      <c r="CA71" s="76"/>
      <c r="CB71" s="66"/>
      <c r="CC71" s="66"/>
      <c r="CD71" s="76" t="str">
        <f t="shared" si="13"/>
        <v/>
      </c>
      <c r="CE71" s="66"/>
      <c r="CF71" s="76" t="str">
        <f>IFERROR(IF(B71&lt;&gt;"", IF(AND(INDEX(Paste_Here!P$2:P$850, MATCH(B71, Paste_Here!A$2:A$850, 0))&lt;&gt;"", ISNUMBER(VALUE(INDEX(Paste_Here!P$2:P$850, MATCH(B71, Paste_Here!A$2:A$850, 0))))), INDEX(Paste_Here!P$2:P$850, MATCH(B71, Paste_Here!A$2:A$850, 0)), ""), ""), "")</f>
        <v/>
      </c>
      <c r="CG71" s="66"/>
      <c r="CH71" s="76" t="str">
        <f>IFERROR(IF(B71&lt;&gt;"", IF(ISNUMBER(SEARCH("highrisk", LOWER(INDEX(Paste_Here!Q$2:Q$850, MATCH(B71, Paste_Here!A$2:A$850, 0))))), "High Risk", IF(ISNUMBER(SEARCH("lowrisk", LOWER(INDEX(Paste_Here!Q$2:Q$850, MATCH(B71, Paste_Here!A$2:A$850, 0))))), "Low Risk", IF(ISNUMBER(SEARCH("somerisk", LOWER(INDEX(Paste_Here!Q$2:Q$850, MATCH(B71, Paste_Here!A$2:A$850, 0))))), "Some Risk", ""))), ""), "")</f>
        <v/>
      </c>
      <c r="CI71" s="66"/>
      <c r="CJ71" s="76" t="str">
        <f>IFERROR(IF(B71&lt;&gt;"", IF(AND(INDEX(Paste_Here!AA$2:AA$850, MATCH(B71, Paste_Here!A$2:A$850, 0))&lt;&gt;"", ISNUMBER(VALUE(INDEX(Paste_Here!AA$2:AA$850, MATCH(B71, Paste_Here!A$2:A$850, 0))))), INDEX(Paste_Here!AA$2:AA$850, MATCH(B71, Paste_Here!A$2:A$850, 0)), ""), ""), "")</f>
        <v/>
      </c>
      <c r="CK71" s="66"/>
      <c r="CL71" s="76" t="str">
        <f>IFERROR(IF(B71&lt;&gt;"", IF(LOWER(INDEX(Paste_Here!AB$2:AB$850, MATCH(B71, Paste_Here!A$2:A$850, 0)))="approaching expectations", "Approaching", IF(LOWER(INDEX(Paste_Here!AB$2:AB$850, MATCH(B71, Paste_Here!A$2:A$850, 0)))="met expectations", "Met", IF(LOWER(INDEX(Paste_Here!AB$2:AB$850, MATCH(B71, Paste_Here!A$2:A$850, 0)))="exceeded expectations", "Exceeded", IF(LOWER(INDEX(Paste_Here!AB$2:AB$850, MATCH(B71, Paste_Here!A$2:A$850, 0)))="below expectations", "Below", "")))), ""), "")</f>
        <v/>
      </c>
      <c r="CM71" s="66"/>
      <c r="CN71" s="76" t="str">
        <f>IFERROR(IF(B71&lt;&gt;"", IF(AND(INDEX(Paste_Here!AC$2:AC$850, MATCH(B71, Paste_Here!A$2:A$850, 0))&lt;&gt;"", ISNUMBER(VALUE(INDEX(Paste_Here!AC$2:AC$850, MATCH(B71, Paste_Here!A$2:A$850, 0))))), INDEX(Paste_Here!AC$2:AC$850, MATCH(B71, Paste_Here!A$2:A$850, 0)), ""), ""), "")</f>
        <v/>
      </c>
      <c r="CO71" s="66"/>
      <c r="CP71" s="76"/>
      <c r="CQ71" s="66"/>
      <c r="CR71" s="76"/>
      <c r="CS71" s="66"/>
      <c r="CT71" s="76"/>
      <c r="CU71" s="66"/>
      <c r="CV71" s="76"/>
      <c r="CW71" s="66"/>
      <c r="CX71" s="76"/>
      <c r="CY71" s="66"/>
      <c r="CZ71" s="66"/>
      <c r="DA71" s="76" t="str">
        <f t="shared" si="14"/>
        <v/>
      </c>
      <c r="DB71" s="66"/>
      <c r="DC71" s="76" t="str">
        <f>IFERROR(IF(B71&lt;&gt;"", IF(AND(INDEX(Paste_Here!V$2:V$850, MATCH(B71, Paste_Here!A$2:A$850, 0))&lt;&gt;"", ISNUMBER(VALUE(INDEX(Paste_Here!V$2:V$850, MATCH(B71, Paste_Here!A$2:A$850, 0))))), INDEX(Paste_Here!V$2:V$850, MATCH(B71, Paste_Here!A$2:A$850, 0)), ""), ""), "")</f>
        <v/>
      </c>
      <c r="DD71" s="66"/>
      <c r="DE71" s="76" t="str">
        <f>IFERROR(IF(B71&lt;&gt;"", IF(ISNUMBER(SEARCH("highrisk", LOWER(INDEX(Paste_Here!W$2:W$850, MATCH(B71, Paste_Here!A$2:A$850, 0))))), "High Risk", IF(ISNUMBER(SEARCH("lowrisk", LOWER(INDEX(Paste_Here!W$2:W$850, MATCH(B71, Paste_Here!A$2:A$850, 0))))), "Low Risk", IF(ISNUMBER(SEARCH("somerisk", LOWER(INDEX(Paste_Here!W$2:W$850, MATCH(B71, Paste_Here!A$2:A$850, 0))))), "Some Risk", ""))), ""), "")</f>
        <v/>
      </c>
      <c r="DF71" s="66"/>
      <c r="DG71" s="76" t="str">
        <f>IFERROR(IF(B71&lt;&gt;"", IF(AND(INDEX(Paste_Here!S$2:S$850, MATCH(B71, Paste_Here!A$2:A$850, 0))&lt;&gt;"", ISNUMBER(VALUE(INDEX(Paste_Here!S$2:S$850, MATCH(B71, Paste_Here!A$2:A$850, 0))))), INDEX(Paste_Here!S$2:S$850, MATCH(B71, Paste_Here!A$2:A$850, 0)), ""), ""), "")</f>
        <v/>
      </c>
      <c r="DH71" s="66"/>
      <c r="DI71" s="76" t="str">
        <f>IFERROR(IF(B71&lt;&gt;"", IF(ISNUMBER(SEARCH("highrisk", LOWER(INDEX(Paste_Here!T$2:T$850, MATCH(B71, Paste_Here!A$2:A$850, 0))))), "High Risk", IF(ISNUMBER(SEARCH("lowrisk", LOWER(INDEX(Paste_Here!T$2:T$850, MATCH(B71, Paste_Here!A$2:A$850, 0))))), "Low Risk", IF(ISNUMBER(SEARCH("somerisk", LOWER(INDEX(Paste_Here!T$2:T$850, MATCH(B71, Paste_Here!A$2:A$850, 0))))), "Some Risk", ""))), ""), "")</f>
        <v/>
      </c>
      <c r="DJ71" s="66"/>
      <c r="DK71" s="76" t="str">
        <f>IFERROR(IF(B71&lt;&gt;"", IF(AND(INDEX(Paste_Here!AD$2:AD$850, MATCH(B71, Paste_Here!A$2:A$850, 0))&lt;&gt;"", ISNUMBER(VALUE(INDEX(Paste_Here!AD$2:AD$850, MATCH(B71, Paste_Here!A$2:A$850, 0))))), INDEX(Paste_Here!AD$2:AD$850, MATCH(B71, Paste_Here!A$2:A$850, 0)), ""), ""), "")</f>
        <v/>
      </c>
      <c r="DL71" s="66"/>
      <c r="DM71" s="76" t="str">
        <f>IFERROR(IF(B71&lt;&gt;"", IF(LOWER(INDEX(Paste_Here!AE$2:AE$850, MATCH(B71, Paste_Here!A$2:A$850, 0)))="approaching expectations", "Approaching", IF(LOWER(INDEX(Paste_Here!AE$2:AE$850, MATCH(B71, Paste_Here!A$2:A$850, 0)))="met expectations", "Met", IF(LOWER(INDEX(Paste_Here!AE$2:AE$850, MATCH(B71, Paste_Here!A$2:A$850, 0)))="exceeded expectations", "Exceeded", IF(LOWER(INDEX(Paste_Here!AE$2:AE$850, MATCH(B71, Paste_Here!A$2:A$850, 0)))="below expectations", "Below", "")))), ""), "")</f>
        <v/>
      </c>
      <c r="DN71" s="66"/>
      <c r="DO71" s="76"/>
      <c r="DP71" s="66"/>
      <c r="DQ71" s="76"/>
      <c r="DR71" s="66"/>
      <c r="DS71" s="76"/>
      <c r="DT71" s="66"/>
      <c r="DU71" s="76"/>
      <c r="DV71" s="66"/>
      <c r="DW71" s="66"/>
      <c r="DX71" s="76" t="str">
        <f t="shared" si="15"/>
        <v/>
      </c>
      <c r="DY71" s="66"/>
      <c r="DZ71" s="76"/>
      <c r="EA71" s="66"/>
      <c r="EB71" s="76"/>
      <c r="EC71" s="66"/>
      <c r="ED71" s="76" t="str">
        <f>IFERROR(IF(B71&lt;&gt;"", IF(AND(INDEX(Paste_Here!AF$2:AF$850, MATCH(B71, Paste_Here!A$2:A$850, 0))&lt;&gt;"", ISNUMBER(VALUE(INDEX(Paste_Here!AF$2:AF$850, MATCH(B71, Paste_Here!A$2:A$850, 0))))), INDEX(Paste_Here!AF$2:AF$850, MATCH(B71, Paste_Here!A$2:A$850, 0)), ""), ""), "")</f>
        <v/>
      </c>
      <c r="EE71" s="66"/>
      <c r="EF71" s="76"/>
      <c r="EG71" s="66"/>
      <c r="EH71" s="76"/>
      <c r="EI71" s="66"/>
      <c r="EJ71" s="76" t="str">
        <f>IFERROR(IF(B71&lt;&gt;"", IF(AND(INDEX(Paste_Here!AG$2:AG$850, MATCH(B71, Paste_Here!A$2:A$850, 0))&lt;&gt;"", ISNUMBER(VALUE(INDEX(Paste_Here!AG$2:AG$850, MATCH(B71, Paste_Here!A$2:A$850, 0))))), INDEX(Paste_Here!AG$2:AG$850, MATCH(B71, Paste_Here!A$2:A$850, 0)), ""), ""), "")</f>
        <v/>
      </c>
      <c r="EK71" s="66"/>
      <c r="EL71" s="76"/>
      <c r="EM71" s="66"/>
      <c r="EN71" s="76"/>
      <c r="EO71" s="66"/>
      <c r="EP71" s="76"/>
      <c r="EQ71" s="66"/>
      <c r="ER71" s="76"/>
      <c r="ES71" s="66"/>
      <c r="ET71" s="66"/>
      <c r="EU71" s="76"/>
      <c r="EV71" s="66"/>
      <c r="EW71" s="76"/>
      <c r="EX71" s="66"/>
      <c r="EY71" s="76"/>
      <c r="EZ71" s="66"/>
      <c r="FA71" s="76"/>
      <c r="FB71" s="66"/>
      <c r="FC71" s="76"/>
      <c r="FD71" s="66"/>
      <c r="FE71" s="76"/>
      <c r="FF71" s="66"/>
      <c r="FG71" s="76"/>
      <c r="FH71" s="66"/>
      <c r="FI71" s="76"/>
      <c r="FJ71" s="66"/>
      <c r="FK71" s="76"/>
      <c r="FL71" s="66"/>
      <c r="FM71" s="76"/>
      <c r="FN71" s="66"/>
      <c r="FO71" s="76"/>
      <c r="FP71" s="66"/>
      <c r="FQ71" s="76"/>
      <c r="FR71" s="66"/>
      <c r="FS71" s="76"/>
      <c r="FT71" s="66"/>
      <c r="FU71" s="76"/>
      <c r="FV71" s="66"/>
      <c r="FW71" s="76"/>
      <c r="FX71" s="66"/>
      <c r="FY71" s="76"/>
      <c r="FZ71" s="66"/>
      <c r="GA71" s="76"/>
      <c r="GB71" s="66"/>
      <c r="GC71" s="76"/>
      <c r="GD71" s="66"/>
      <c r="GE71" s="76"/>
      <c r="GF71" s="66"/>
      <c r="GG71" s="76"/>
      <c r="GH71" s="66"/>
      <c r="GI71" s="76"/>
      <c r="GJ71" s="66"/>
      <c r="GK71" s="76"/>
      <c r="GL71" s="66"/>
      <c r="GM71" s="76"/>
      <c r="GN71" s="66"/>
      <c r="GO71" s="76"/>
      <c r="GP71" s="66"/>
      <c r="GQ71" s="76"/>
      <c r="GR71" s="66"/>
      <c r="GS71" s="76"/>
      <c r="GT71" s="66"/>
      <c r="GU71" s="76"/>
      <c r="GV71" s="66"/>
      <c r="GW71" s="76"/>
      <c r="GX71" s="66"/>
      <c r="GY71" s="76"/>
      <c r="GZ71" s="66"/>
      <c r="HA71" s="76"/>
      <c r="HB71" s="66"/>
      <c r="HC71" s="76"/>
      <c r="HD71" s="66"/>
      <c r="HE71" s="76"/>
      <c r="HF71" s="66"/>
      <c r="HG71" s="76"/>
      <c r="HH71" s="66"/>
      <c r="HI71" s="76"/>
      <c r="HJ71" s="66"/>
      <c r="HK71" s="76"/>
      <c r="HL71" s="66"/>
      <c r="HM71" s="76"/>
      <c r="HN71" s="66"/>
      <c r="HO71" s="76"/>
      <c r="HP71" s="66"/>
      <c r="HQ71" s="76"/>
      <c r="HR71" s="66"/>
      <c r="HS71" s="76"/>
      <c r="HT71" s="66"/>
      <c r="HU71" s="76"/>
      <c r="HV71" s="66"/>
      <c r="HW71" s="76"/>
      <c r="HX71" s="66"/>
      <c r="HY71" s="76"/>
      <c r="HZ71" s="66"/>
      <c r="IA71" s="76"/>
      <c r="IB71" s="66"/>
      <c r="IC71" s="76"/>
      <c r="ID71" s="66"/>
      <c r="IE71" s="76"/>
      <c r="IF71" s="66"/>
      <c r="IG71" s="76"/>
      <c r="IH71" s="66"/>
      <c r="II71" s="76"/>
      <c r="IJ71" s="66"/>
      <c r="IK71" s="76"/>
      <c r="IL71" s="66"/>
      <c r="IM71" s="76"/>
      <c r="IN71" s="66"/>
      <c r="IO71" s="76"/>
      <c r="IP71" s="66"/>
      <c r="IQ71" s="76"/>
      <c r="IR71" s="66"/>
      <c r="IS71" s="76"/>
      <c r="IT71" s="66"/>
      <c r="IU71" s="76"/>
      <c r="IV71" s="66"/>
      <c r="IW71" s="76"/>
      <c r="IX71" s="66"/>
      <c r="IY71" s="76"/>
      <c r="IZ71" s="66"/>
      <c r="JA71" s="76"/>
      <c r="JB71" s="66"/>
      <c r="JC71" s="76"/>
      <c r="JD71" s="66"/>
      <c r="JE71" s="76"/>
      <c r="JF71" s="66"/>
      <c r="JG71" s="76"/>
      <c r="JH71" s="66"/>
      <c r="JI71" s="76"/>
      <c r="JJ71" s="66"/>
      <c r="JK71" s="76"/>
      <c r="JL71" s="66"/>
      <c r="JM71" s="76"/>
      <c r="JN71" s="66"/>
      <c r="JO71" s="76"/>
      <c r="JP71" s="66"/>
      <c r="JQ71" s="76"/>
      <c r="JR71" s="66"/>
      <c r="JS71" s="76"/>
      <c r="JT71" s="66"/>
      <c r="JU71" s="76"/>
      <c r="JV71" s="66"/>
      <c r="JW71" s="76"/>
      <c r="JX71" s="66"/>
      <c r="JY71" s="76"/>
      <c r="JZ71" s="66"/>
      <c r="KA71" s="76"/>
      <c r="KB71" s="66"/>
      <c r="KC71" s="76"/>
      <c r="KD71" s="66"/>
      <c r="KE71" s="76"/>
      <c r="KF71" s="66"/>
      <c r="KG71" s="76"/>
      <c r="KH71" s="66"/>
      <c r="KI71" s="76"/>
      <c r="KJ71" s="66"/>
      <c r="KK71" s="76"/>
      <c r="KL71" s="66"/>
      <c r="KM71" s="76"/>
      <c r="KN71" s="66"/>
      <c r="KO71" s="76"/>
      <c r="KP71" s="66"/>
      <c r="KQ71" s="76"/>
      <c r="KR71" s="66"/>
      <c r="KS71" s="76"/>
      <c r="KT71" s="66"/>
      <c r="KU71" s="76"/>
      <c r="KV71" s="66"/>
      <c r="KW71" s="76"/>
      <c r="KX71" s="66"/>
      <c r="KY71" s="76"/>
      <c r="KZ71" s="66"/>
      <c r="LA71" s="76"/>
      <c r="LB71" s="66"/>
      <c r="LC71" s="76"/>
      <c r="LD71" s="66"/>
      <c r="LE71" s="76"/>
      <c r="LF71" s="66"/>
      <c r="LG71" s="76"/>
      <c r="LH71" s="66"/>
      <c r="LI71" s="76"/>
      <c r="LJ71" s="66"/>
      <c r="LK71" s="76"/>
      <c r="LL71" s="66"/>
      <c r="LM71" s="76"/>
      <c r="LN71" s="66"/>
      <c r="LO71" s="76"/>
      <c r="LP71" s="66"/>
      <c r="LQ71" s="76"/>
      <c r="LR71" s="66"/>
      <c r="LS71" s="76"/>
      <c r="LT71" s="66"/>
      <c r="LU71" s="76"/>
      <c r="LV71" s="66"/>
      <c r="LW71" s="76"/>
      <c r="LX71" s="66"/>
      <c r="LY71" s="76"/>
      <c r="LZ71" s="66"/>
      <c r="MA71" s="76"/>
      <c r="MB71" s="66"/>
      <c r="MC71" s="76"/>
      <c r="MD71" s="66"/>
      <c r="MG71" s="1" t="str" cm="1">
        <f t="array" ref="MG71">IFERROR(INDEX(Paste_Here!$B$2:$B$850, MATCH(0, COUNTIF(MG$4:MG70, Paste_Here!$B$2:$B$850) + IF(Paste_Here!$B$2:$B$850="", 1, 0), 0)), "")</f>
        <v/>
      </c>
      <c r="MH71" s="1" t="str">
        <f>IF(MG71&lt;&gt;"", INDEX(Paste_Here!$A$2:$A$850, MATCH(MG71, Paste_Here!$B$2:$B$850, 0)), "")</f>
        <v/>
      </c>
      <c r="MI71" s="1" t="str">
        <f t="shared" si="16"/>
        <v/>
      </c>
      <c r="MJ71" s="1" t="str" cm="1">
        <f t="array" ref="MJ71">IFERROR(INDEX($MI$5:$MI$850, MATCH(SMALL(IF($MI$5:$MI$850&lt;&gt;"", COUNTIF($MI$5:$MI$850, "&lt;"&amp;$MI$5:$MI$850)+1), ROW()-ROW($MJ$5)+1), COUNTIF($MI$5:$MI$850, "&lt;"&amp;$MI$5:$MI$850)+1, 0)), "")</f>
        <v/>
      </c>
    </row>
    <row r="72" spans="1:348">
      <c r="A72" s="66"/>
      <c r="B72" s="76" t="str">
        <f t="shared" si="9"/>
        <v/>
      </c>
      <c r="C72" s="66"/>
      <c r="D72" s="76" t="str">
        <f>IFERROR(IF(B72&lt;&gt;"", IF(AND(INDEX(Paste_Here!B$2:B$850, MATCH(B72, Paste_Here!A$2:A$850, 0))&lt;&gt;"", ISNUMBER(VALUE(INDEX(Paste_Here!B$2:B$850, MATCH(B72, Paste_Here!A$2:A$850, 0))))), INDEX(Paste_Here!B$2:B$850, MATCH(B72, Paste_Here!A$2:A$850, 0)), ""), ""), "")</f>
        <v/>
      </c>
      <c r="E72" s="66"/>
      <c r="F72" s="76" t="str">
        <f>IFERROR(IF(B72&lt;&gt;"", IF(ISTEXT(INDEX(Paste_Here!K$2:K$850, MATCH(B72, Paste_Here!A$2:A$850, 0))), INDEX(Paste_Here!K$2:K$850, MATCH(B72, Paste_Here!A$2:A$850, 0)), ""), ""), "")</f>
        <v/>
      </c>
      <c r="G72" s="66"/>
      <c r="H72" s="76" t="str">
        <f>IFERROR(IF(B72&lt;&gt;"", IF(ISTEXT(INDEX(Paste_Here!C$2:C$850, MATCH(B72, Paste_Here!A$2:A$850, 0))), INDEX(Paste_Here!C$2:C$850, MATCH(B72, Paste_Here!A$2:A$850, 0)), ""), ""), "")</f>
        <v/>
      </c>
      <c r="I72" s="66"/>
      <c r="J72" s="76" t="str">
        <f>IFERROR(IF(B72&lt;&gt;"", IF(ISNUMBER(SEARCH("s", LOWER(INDEX(Paste_Here!M$2:M$850, MATCH(B72, Paste_Here!A$2:A$850, 0))))), "Yes", IF(INDEX(Paste_Here!M$2:M$850, MATCH(B72, Paste_Here!A$2:A$850, 0))&lt;&gt;"", "No", "")), ""), "")</f>
        <v/>
      </c>
      <c r="K72" s="66"/>
      <c r="L72" s="76" t="str">
        <f>IFERROR(IF(B72&lt;&gt;"", IF(ISNUMBER(SEARCH("yes", LOWER(INDEX(Paste_Here!E$2:E$850, MATCH(B72, Paste_Here!A$2:A$850, 0))))), "Yes", IF(ISNUMBER(SEARCH("no", LOWER(INDEX(Paste_Here!E$2:E$850, MATCH(B72, Paste_Here!A$2:A$850, 0))))), "No", "")), ""), "")</f>
        <v/>
      </c>
      <c r="M72" s="66"/>
      <c r="N72" s="76" t="str">
        <f>IFERROR(IF(B72&lt;&gt;"", IF(ISNUMBER(SEARCH("yes", LOWER(INDEX(Paste_Here!F$2:F$850, MATCH(B72, Paste_Here!A$2:A$850, 0))))), "Yes", IF(ISNUMBER(SEARCH("no", LOWER(INDEX(Paste_Here!F$2:F$850, MATCH(B72, Paste_Here!A$2:A$850, 0))))), "No", "")), ""), "")</f>
        <v/>
      </c>
      <c r="O72" s="66"/>
      <c r="P72" s="76" t="str">
        <f>IFERROR(IF(B72&lt;&gt;"", IF(ISNUMBER(SEARCH("yes", LOWER(INDEX(Paste_Here!L$2:L$850, MATCH(B72, Paste_Here!A$2:A$850, 0))))), "Yes", IF(ISNUMBER(SEARCH("no", LOWER(INDEX(Paste_Here!L$2:L$850, MATCH(B72, Paste_Here!A$2:A$850, 0))))), "No", "")), ""), "")</f>
        <v/>
      </c>
      <c r="Q72" s="66"/>
      <c r="R72" s="76" t="str">
        <f>IFERROR(IF(B72&lt;&gt;"", IF(ISNUMBER(SEARCH("transitional 2", LOWER(INDEX(Paste_Here!D$2:D$850, MATCH(B72, Paste_Here!A$2:A$850, 0))))), "T2", IF(ISNUMBER(SEARCH("transitional 1", LOWER(INDEX(Paste_Here!D$2:D$850, MATCH(B72, Paste_Here!A$2:A$850, 0))))), "T1", IF(ISNUMBER(SEARCH("waived ell services", LOWER(INDEX(Paste_Here!D$2:D$850, MATCH(B72, Paste_Here!A$2:A$850, 0))))), "W", IF(ISNUMBER(SEARCH("english language learner", LOWER(INDEX(Paste_Here!D$2:D$850, MATCH(B72, Paste_Here!A$2:A$850, 0))))), "L", "")))), ""), "")</f>
        <v/>
      </c>
      <c r="S72" s="66"/>
      <c r="T72" s="76" t="str">
        <f>IFERROR(IF(B72&lt;&gt;"", IF(ISNUMBER(SEARCH("yes", LOWER(INDEX(Paste_Here!I$2:I$850, MATCH(B72, Paste_Here!A$2:A$850, 0))))), "Yes", IF(ISNUMBER(SEARCH("no", LOWER(INDEX(Paste_Here!I$2:I$850, MATCH(B72, Paste_Here!A$2:A$850, 0))))), "No", "")), ""), "")</f>
        <v/>
      </c>
      <c r="U72" s="66"/>
      <c r="V72" s="76" t="str">
        <f>IFERROR(IF(B72&lt;&gt;"", IF(ISTEXT(INDEX(Paste_Here!J$2:J$850, MATCH(B72, Paste_Here!A$2:A$850, 0))), VALUE(INDEX(Paste_Here!J$2:J$850, MATCH(B72, Paste_Here!A$2:A$850, 0))), ""), ""), "")</f>
        <v/>
      </c>
      <c r="W72" s="66"/>
      <c r="X72" s="66"/>
      <c r="Y72" s="76" t="str">
        <f t="shared" si="10"/>
        <v/>
      </c>
      <c r="Z72" s="66"/>
      <c r="AA72" s="76" t="str">
        <f>IFERROR(IF(B72&lt;&gt;"", IF(AND(INDEX(Paste_Here!AI$2:AI$850, MATCH(B72, Paste_Here!A$2:A$850, 0))&lt;&gt;"", ISNUMBER(VALUE(INDEX(Paste_Here!AI$2:AI$850, MATCH(B72, Paste_Here!A$2:A$850, 0))))), INDEX(Paste_Here!AI$2:AI$850, MATCH(B72, Paste_Here!A$2:A$850, 0)), ""), ""), "")</f>
        <v/>
      </c>
      <c r="AB72" s="66"/>
      <c r="AC72" s="76" t="str">
        <f>IFERROR(IF(B72&lt;&gt;"", IF(AND(INDEX(Paste_Here!AJ$2:AJ$850, MATCH(B72, Paste_Here!A$2:A$850, 0))&lt;&gt;"", ISNUMBER(VALUE(INDEX(Paste_Here!AJ$2:AJ$850, MATCH(B72, Paste_Here!A$2:A$850, 0))))), INDEX(Paste_Here!AJ$2:AJ$850, MATCH(B72, Paste_Here!A$2:A$850, 0)), ""), ""), "")</f>
        <v/>
      </c>
      <c r="AD72" s="66"/>
      <c r="AE72" s="76" t="str">
        <f>IFERROR(IF(B72&lt;&gt;"", IF(AND(INDEX(Paste_Here!AK$2:AK$850, MATCH(B72, Paste_Here!A$2:A$850, 0))&lt;&gt;"", ISNUMBER(VALUE(INDEX(Paste_Here!AK$2:AK$850, MATCH(B72, Paste_Here!A$2:A$850, 0))))), INDEX(Paste_Here!AK$2:AK$850, MATCH(B72, Paste_Here!A$2:A$850, 0)), ""), ""), "")</f>
        <v/>
      </c>
      <c r="AF72" s="66"/>
      <c r="AG72" s="76" t="str">
        <f>IFERROR(IF(B72&lt;&gt;"", IF(AND(INDEX(Paste_Here!AL$2:AL$850, MATCH(B72, Paste_Here!A$2:A$850, 0))&lt;&gt;"", ISNUMBER(VALUE(INDEX(Paste_Here!AL$2:AL$850, MATCH(B72, Paste_Here!A$2:A$850, 0))))), INDEX(Paste_Here!AL$2:AL$850, MATCH(B72, Paste_Here!A$2:A$850, 0)), ""), ""), "")</f>
        <v/>
      </c>
      <c r="AH72" s="66"/>
      <c r="AI72" s="76" t="str">
        <f>IFERROR(IF(B72&lt;&gt;"", IF(AND(INDEX(Paste_Here!AH$2:AH$850, MATCH(B72, Paste_Here!A$2:A$850, 0))&lt;&gt;"", ISNUMBER(VALUE(INDEX(Paste_Here!AH$2:AH$850, MATCH(B72, Paste_Here!A$2:A$850, 0))))), IF(VALUE(INDEX(Paste_Here!AH$2:AH$850, MATCH(B72, Paste_Here!A$2:A$850, 0)))=0, "", INDEX(Paste_Here!AH$2:AH$850, MATCH(B72, Paste_Here!A$2:A$850, 0))), ""), ""), "")</f>
        <v/>
      </c>
      <c r="AJ72" s="66"/>
      <c r="AK72" s="76" t="str">
        <f>IFERROR(IF(B72&lt;&gt;"", IF(AND(INDEX(Paste_Here!N$2:N$850, MATCH(B72, Paste_Here!A$2:A$850, 0))&lt;&gt;"", ISNUMBER(VALUE(INDEX(Paste_Here!N$2:N$850, MATCH(B72, Paste_Here!A$2:A$850, 0))))), INDEX(Paste_Here!N$2:N$850, MATCH(B72, Paste_Here!A$2:A$850, 0)), ""), ""), "")</f>
        <v/>
      </c>
      <c r="AL72" s="66"/>
      <c r="AM72" s="76" t="str">
        <f>IFERROR(IF(B72&lt;&gt;"", IF(AND(INDEX(Paste_Here!O$2:O$850, MATCH(B72, Paste_Here!A$2:A$850, 0))&lt;&gt;"", ISNUMBER(VALUE(INDEX(Paste_Here!O$2:O$850, MATCH(B72, Paste_Here!A$2:A$850, 0))))), INDEX(Paste_Here!O$2:O$850, MATCH(B72, Paste_Here!A$2:A$850, 0)), ""), ""), "")</f>
        <v/>
      </c>
      <c r="AN72" s="66"/>
      <c r="AO72" s="76"/>
      <c r="AP72" s="66"/>
      <c r="AQ72" s="76"/>
      <c r="AR72" s="66"/>
      <c r="AS72" s="76"/>
      <c r="AT72" s="66"/>
      <c r="AU72" s="66"/>
      <c r="AV72" s="76" t="str">
        <f t="shared" si="11"/>
        <v/>
      </c>
      <c r="AW72" s="66"/>
      <c r="AX72" s="76" t="str">
        <f>IFERROR(IF(B72&lt;&gt;"", IF(ISNUMBER(SEARCH("Revealed-Potential (Primary Focus)", LOWER(INDEX(Paste_Here!Z$2:Z$850, MATCH(B72, Paste_Here!A$2:A$850, 0))))), "Rev-Potential: Prim", IF(ISNUMBER(SEARCH("Revealed-Potential (Secondary Focus)", LOWER(INDEX(Paste_Here!Z$2:Z$850, MATCH(B72, Paste_Here!A$2:A$850, 0))))), "Rev-Potential: Sec", IF(ISNUMBER(SEARCH("Monitoring", LOWER(INDEX(Paste_Here!Z$2:Z$850, MATCH(B72, Paste_Here!A$2:A$850, 0))))), "Monitoring", IF(ISNUMBER(SEARCH("At-Promise (Secondary Focus)", LOWER(INDEX(Paste_Here!Z$2:Z$850, MATCH(B72, Paste_Here!A$2:A$850, 0))))), "At-Promise: Sec", IF(ISNUMBER(SEARCH("At-Promise (Primary Focus)", LOWER(INDEX(Paste_Here!Z$2:Z$850, MATCH(B72, Paste_Here!A$2:A$850, 0))))), "At-Promise: Prim", ""))))), ""), "")</f>
        <v/>
      </c>
      <c r="AY72" s="66"/>
      <c r="AZ72" s="76"/>
      <c r="BA72" s="66"/>
      <c r="BB72" s="76"/>
      <c r="BC72" s="66"/>
      <c r="BD72" s="76"/>
      <c r="BE72" s="66"/>
      <c r="BF72" s="76"/>
      <c r="BG72" s="66"/>
      <c r="BH72" s="76"/>
      <c r="BI72" s="66"/>
      <c r="BJ72" s="66"/>
      <c r="BK72" s="76" t="str">
        <f t="shared" si="12"/>
        <v/>
      </c>
      <c r="BL72" s="66"/>
      <c r="BM72" s="76" t="str">
        <f>IFERROR(IF(B72&lt;&gt;"", IF(AND(ISNUMBER(VALUE(SUBSTITUTE(SUBSTITUTE(Paste_Here!R72, "br", "-"), "L", ""))), VALUE(SUBSTITUTE(SUBSTITUTE(Paste_Here!R72, "br", "-"), "L", "")) &gt;= 1095), "Yes", IF(AND(ISNUMBER(VALUE(SUBSTITUTE(SUBSTITUTE(Paste_Here!R72, "br", "-"), "L", ""))), VALUE(SUBSTITUTE(SUBSTITUTE(Paste_Here!R72, "br", "-"), "L", "")) &lt;= 1094), "No", "")), ""), "")</f>
        <v/>
      </c>
      <c r="BN72" s="66"/>
      <c r="BO72" s="76" t="str">
        <f>IFERROR(IF(B72&lt;&gt;"", IF(COUNTIF(INDEX(Paste_Here!Y$2:AB$850, MATCH(B72, Paste_Here!A$2:A$850, 0), 0), "yes") &gt; 0, "Yes", IF(COUNTIF(INDEX(Paste_Here!Y$2:AB$850, MATCH(B72, Paste_Here!A$2:A$850, 0), 0), "no") &gt; 0, "No", "")), ""), "")</f>
        <v/>
      </c>
      <c r="BP72" s="66"/>
      <c r="BQ72" s="76" t="str">
        <f>IFERROR(IF(B72&lt;&gt;"", IF(AND(ISNUMBER(VALUE(SUBSTITUTE(SUBSTITUTE(Paste_Here!U72, "em", "-"), "q", ""))), VALUE(SUBSTITUTE(SUBSTITUTE(Paste_Here!U72, "em", "-"), "q", "")) &gt;= 910), "Yes", IF(AND(ISNUMBER(VALUE(SUBSTITUTE(SUBSTITUTE(Paste_Here!U72, "em", "-"), "q", ""))), VALUE(SUBSTITUTE(SUBSTITUTE(Paste_Here!U72, "em", "-"), "q", "")) &lt;= 909), "No", "")), ""), "")</f>
        <v/>
      </c>
      <c r="BR72" s="66"/>
      <c r="BS72" s="76" t="str">
        <f>IFERROR(IF(B72&lt;&gt;"", IF(AND(INDEX(Paste_Here!X$2:X$850, MATCH(B72, Paste_Here!A$2:A$850, 0))&lt;&gt;"", ISNUMBER(VALUE(INDEX(Paste_Here!X$2:X$850, MATCH(B72, Paste_Here!A$2:A$850, 0))))), INDEX(Paste_Here!X$2:X$850, MATCH(B72, Paste_Here!A$2:A$850, 0)), ""), ""), "")</f>
        <v/>
      </c>
      <c r="BT72" s="66"/>
      <c r="BU72" s="76" t="str">
        <f>IFERROR(IF(B72&lt;&gt;"", IF(ISNUMBER(VALUE(INDEX(Paste_Here!G$2:G$850, MATCH(B72, Paste_Here!A$2:A$850, 0)))), IF(VALUE(INDEX(Paste_Here!G$2:G$850, MATCH(B72, Paste_Here!A$2:A$850, 0)))=0, "No", IF(AND(VALUE(INDEX(Paste_Here!G$2:G$850, MATCH(B72, Paste_Here!A$2:A$850, 0)))&gt;=1, VALUE(INDEX(Paste_Here!G$2:G$850, MATCH(B72, Paste_Here!A$2:A$850, 0)))&lt;=4), VALUE(INDEX(Paste_Here!G$2:G$850, MATCH(B72, Paste_Here!A$2:A$850, 0))), "")), ""), ""), "")</f>
        <v/>
      </c>
      <c r="BV72" s="66"/>
      <c r="BW72" s="76" t="str">
        <f>IFERROR(IF(B72&lt;&gt;"", IF(ISNUMBER(VALUE(INDEX(Paste_Here!H$2:H$850, MATCH(B72, Paste_Here!A$2:A$850, 0)))), IF(VALUE(INDEX(Paste_Here!H$2:H$850, MATCH(B72, Paste_Here!A$2:A$850, 0)))=0, "No", IF(AND(VALUE(INDEX(Paste_Here!H$2:H$850, MATCH(B72, Paste_Here!A$2:A$850, 0)))&gt;=1, VALUE(INDEX(Paste_Here!H$2:H$850, MATCH(B72, Paste_Here!A$2:A$850, 0)))&lt;=4), VALUE(INDEX(Paste_Here!H$2:H$850, MATCH(B72, Paste_Here!A$2:A$850, 0))), "")), ""), ""), "")</f>
        <v/>
      </c>
      <c r="BX72" s="66"/>
      <c r="BY72" s="76"/>
      <c r="BZ72" s="66"/>
      <c r="CA72" s="76"/>
      <c r="CB72" s="66"/>
      <c r="CC72" s="66"/>
      <c r="CD72" s="76" t="str">
        <f t="shared" si="13"/>
        <v/>
      </c>
      <c r="CE72" s="66"/>
      <c r="CF72" s="76" t="str">
        <f>IFERROR(IF(B72&lt;&gt;"", IF(AND(INDEX(Paste_Here!P$2:P$850, MATCH(B72, Paste_Here!A$2:A$850, 0))&lt;&gt;"", ISNUMBER(VALUE(INDEX(Paste_Here!P$2:P$850, MATCH(B72, Paste_Here!A$2:A$850, 0))))), INDEX(Paste_Here!P$2:P$850, MATCH(B72, Paste_Here!A$2:A$850, 0)), ""), ""), "")</f>
        <v/>
      </c>
      <c r="CG72" s="66"/>
      <c r="CH72" s="76" t="str">
        <f>IFERROR(IF(B72&lt;&gt;"", IF(ISNUMBER(SEARCH("highrisk", LOWER(INDEX(Paste_Here!Q$2:Q$850, MATCH(B72, Paste_Here!A$2:A$850, 0))))), "High Risk", IF(ISNUMBER(SEARCH("lowrisk", LOWER(INDEX(Paste_Here!Q$2:Q$850, MATCH(B72, Paste_Here!A$2:A$850, 0))))), "Low Risk", IF(ISNUMBER(SEARCH("somerisk", LOWER(INDEX(Paste_Here!Q$2:Q$850, MATCH(B72, Paste_Here!A$2:A$850, 0))))), "Some Risk", ""))), ""), "")</f>
        <v/>
      </c>
      <c r="CI72" s="66"/>
      <c r="CJ72" s="76" t="str">
        <f>IFERROR(IF(B72&lt;&gt;"", IF(AND(INDEX(Paste_Here!AA$2:AA$850, MATCH(B72, Paste_Here!A$2:A$850, 0))&lt;&gt;"", ISNUMBER(VALUE(INDEX(Paste_Here!AA$2:AA$850, MATCH(B72, Paste_Here!A$2:A$850, 0))))), INDEX(Paste_Here!AA$2:AA$850, MATCH(B72, Paste_Here!A$2:A$850, 0)), ""), ""), "")</f>
        <v/>
      </c>
      <c r="CK72" s="66"/>
      <c r="CL72" s="76" t="str">
        <f>IFERROR(IF(B72&lt;&gt;"", IF(LOWER(INDEX(Paste_Here!AB$2:AB$850, MATCH(B72, Paste_Here!A$2:A$850, 0)))="approaching expectations", "Approaching", IF(LOWER(INDEX(Paste_Here!AB$2:AB$850, MATCH(B72, Paste_Here!A$2:A$850, 0)))="met expectations", "Met", IF(LOWER(INDEX(Paste_Here!AB$2:AB$850, MATCH(B72, Paste_Here!A$2:A$850, 0)))="exceeded expectations", "Exceeded", IF(LOWER(INDEX(Paste_Here!AB$2:AB$850, MATCH(B72, Paste_Here!A$2:A$850, 0)))="below expectations", "Below", "")))), ""), "")</f>
        <v/>
      </c>
      <c r="CM72" s="66"/>
      <c r="CN72" s="76" t="str">
        <f>IFERROR(IF(B72&lt;&gt;"", IF(AND(INDEX(Paste_Here!AC$2:AC$850, MATCH(B72, Paste_Here!A$2:A$850, 0))&lt;&gt;"", ISNUMBER(VALUE(INDEX(Paste_Here!AC$2:AC$850, MATCH(B72, Paste_Here!A$2:A$850, 0))))), INDEX(Paste_Here!AC$2:AC$850, MATCH(B72, Paste_Here!A$2:A$850, 0)), ""), ""), "")</f>
        <v/>
      </c>
      <c r="CO72" s="66"/>
      <c r="CP72" s="76"/>
      <c r="CQ72" s="66"/>
      <c r="CR72" s="76"/>
      <c r="CS72" s="66"/>
      <c r="CT72" s="76"/>
      <c r="CU72" s="66"/>
      <c r="CV72" s="76"/>
      <c r="CW72" s="66"/>
      <c r="CX72" s="76"/>
      <c r="CY72" s="66"/>
      <c r="CZ72" s="66"/>
      <c r="DA72" s="76" t="str">
        <f t="shared" si="14"/>
        <v/>
      </c>
      <c r="DB72" s="66"/>
      <c r="DC72" s="76" t="str">
        <f>IFERROR(IF(B72&lt;&gt;"", IF(AND(INDEX(Paste_Here!V$2:V$850, MATCH(B72, Paste_Here!A$2:A$850, 0))&lt;&gt;"", ISNUMBER(VALUE(INDEX(Paste_Here!V$2:V$850, MATCH(B72, Paste_Here!A$2:A$850, 0))))), INDEX(Paste_Here!V$2:V$850, MATCH(B72, Paste_Here!A$2:A$850, 0)), ""), ""), "")</f>
        <v/>
      </c>
      <c r="DD72" s="66"/>
      <c r="DE72" s="76" t="str">
        <f>IFERROR(IF(B72&lt;&gt;"", IF(ISNUMBER(SEARCH("highrisk", LOWER(INDEX(Paste_Here!W$2:W$850, MATCH(B72, Paste_Here!A$2:A$850, 0))))), "High Risk", IF(ISNUMBER(SEARCH("lowrisk", LOWER(INDEX(Paste_Here!W$2:W$850, MATCH(B72, Paste_Here!A$2:A$850, 0))))), "Low Risk", IF(ISNUMBER(SEARCH("somerisk", LOWER(INDEX(Paste_Here!W$2:W$850, MATCH(B72, Paste_Here!A$2:A$850, 0))))), "Some Risk", ""))), ""), "")</f>
        <v/>
      </c>
      <c r="DF72" s="66"/>
      <c r="DG72" s="76" t="str">
        <f>IFERROR(IF(B72&lt;&gt;"", IF(AND(INDEX(Paste_Here!S$2:S$850, MATCH(B72, Paste_Here!A$2:A$850, 0))&lt;&gt;"", ISNUMBER(VALUE(INDEX(Paste_Here!S$2:S$850, MATCH(B72, Paste_Here!A$2:A$850, 0))))), INDEX(Paste_Here!S$2:S$850, MATCH(B72, Paste_Here!A$2:A$850, 0)), ""), ""), "")</f>
        <v/>
      </c>
      <c r="DH72" s="66"/>
      <c r="DI72" s="76" t="str">
        <f>IFERROR(IF(B72&lt;&gt;"", IF(ISNUMBER(SEARCH("highrisk", LOWER(INDEX(Paste_Here!T$2:T$850, MATCH(B72, Paste_Here!A$2:A$850, 0))))), "High Risk", IF(ISNUMBER(SEARCH("lowrisk", LOWER(INDEX(Paste_Here!T$2:T$850, MATCH(B72, Paste_Here!A$2:A$850, 0))))), "Low Risk", IF(ISNUMBER(SEARCH("somerisk", LOWER(INDEX(Paste_Here!T$2:T$850, MATCH(B72, Paste_Here!A$2:A$850, 0))))), "Some Risk", ""))), ""), "")</f>
        <v/>
      </c>
      <c r="DJ72" s="66"/>
      <c r="DK72" s="76" t="str">
        <f>IFERROR(IF(B72&lt;&gt;"", IF(AND(INDEX(Paste_Here!AD$2:AD$850, MATCH(B72, Paste_Here!A$2:A$850, 0))&lt;&gt;"", ISNUMBER(VALUE(INDEX(Paste_Here!AD$2:AD$850, MATCH(B72, Paste_Here!A$2:A$850, 0))))), INDEX(Paste_Here!AD$2:AD$850, MATCH(B72, Paste_Here!A$2:A$850, 0)), ""), ""), "")</f>
        <v/>
      </c>
      <c r="DL72" s="66"/>
      <c r="DM72" s="76" t="str">
        <f>IFERROR(IF(B72&lt;&gt;"", IF(LOWER(INDEX(Paste_Here!AE$2:AE$850, MATCH(B72, Paste_Here!A$2:A$850, 0)))="approaching expectations", "Approaching", IF(LOWER(INDEX(Paste_Here!AE$2:AE$850, MATCH(B72, Paste_Here!A$2:A$850, 0)))="met expectations", "Met", IF(LOWER(INDEX(Paste_Here!AE$2:AE$850, MATCH(B72, Paste_Here!A$2:A$850, 0)))="exceeded expectations", "Exceeded", IF(LOWER(INDEX(Paste_Here!AE$2:AE$850, MATCH(B72, Paste_Here!A$2:A$850, 0)))="below expectations", "Below", "")))), ""), "")</f>
        <v/>
      </c>
      <c r="DN72" s="66"/>
      <c r="DO72" s="76"/>
      <c r="DP72" s="66"/>
      <c r="DQ72" s="76"/>
      <c r="DR72" s="66"/>
      <c r="DS72" s="76"/>
      <c r="DT72" s="66"/>
      <c r="DU72" s="76"/>
      <c r="DV72" s="66"/>
      <c r="DW72" s="66"/>
      <c r="DX72" s="76" t="str">
        <f t="shared" si="15"/>
        <v/>
      </c>
      <c r="DY72" s="66"/>
      <c r="DZ72" s="76"/>
      <c r="EA72" s="66"/>
      <c r="EB72" s="76"/>
      <c r="EC72" s="66"/>
      <c r="ED72" s="76" t="str">
        <f>IFERROR(IF(B72&lt;&gt;"", IF(AND(INDEX(Paste_Here!AF$2:AF$850, MATCH(B72, Paste_Here!A$2:A$850, 0))&lt;&gt;"", ISNUMBER(VALUE(INDEX(Paste_Here!AF$2:AF$850, MATCH(B72, Paste_Here!A$2:A$850, 0))))), INDEX(Paste_Here!AF$2:AF$850, MATCH(B72, Paste_Here!A$2:A$850, 0)), ""), ""), "")</f>
        <v/>
      </c>
      <c r="EE72" s="66"/>
      <c r="EF72" s="76"/>
      <c r="EG72" s="66"/>
      <c r="EH72" s="76"/>
      <c r="EI72" s="66"/>
      <c r="EJ72" s="76" t="str">
        <f>IFERROR(IF(B72&lt;&gt;"", IF(AND(INDEX(Paste_Here!AG$2:AG$850, MATCH(B72, Paste_Here!A$2:A$850, 0))&lt;&gt;"", ISNUMBER(VALUE(INDEX(Paste_Here!AG$2:AG$850, MATCH(B72, Paste_Here!A$2:A$850, 0))))), INDEX(Paste_Here!AG$2:AG$850, MATCH(B72, Paste_Here!A$2:A$850, 0)), ""), ""), "")</f>
        <v/>
      </c>
      <c r="EK72" s="66"/>
      <c r="EL72" s="76"/>
      <c r="EM72" s="66"/>
      <c r="EN72" s="76"/>
      <c r="EO72" s="66"/>
      <c r="EP72" s="76"/>
      <c r="EQ72" s="66"/>
      <c r="ER72" s="76"/>
      <c r="ES72" s="66"/>
      <c r="ET72" s="66"/>
      <c r="EU72" s="76"/>
      <c r="EV72" s="66"/>
      <c r="EW72" s="76"/>
      <c r="EX72" s="66"/>
      <c r="EY72" s="76"/>
      <c r="EZ72" s="66"/>
      <c r="FA72" s="76"/>
      <c r="FB72" s="66"/>
      <c r="FC72" s="76"/>
      <c r="FD72" s="66"/>
      <c r="FE72" s="76"/>
      <c r="FF72" s="66"/>
      <c r="FG72" s="76"/>
      <c r="FH72" s="66"/>
      <c r="FI72" s="76"/>
      <c r="FJ72" s="66"/>
      <c r="FK72" s="76"/>
      <c r="FL72" s="66"/>
      <c r="FM72" s="76"/>
      <c r="FN72" s="66"/>
      <c r="FO72" s="76"/>
      <c r="FP72" s="66"/>
      <c r="FQ72" s="76"/>
      <c r="FR72" s="66"/>
      <c r="FS72" s="76"/>
      <c r="FT72" s="66"/>
      <c r="FU72" s="76"/>
      <c r="FV72" s="66"/>
      <c r="FW72" s="76"/>
      <c r="FX72" s="66"/>
      <c r="FY72" s="76"/>
      <c r="FZ72" s="66"/>
      <c r="GA72" s="76"/>
      <c r="GB72" s="66"/>
      <c r="GC72" s="76"/>
      <c r="GD72" s="66"/>
      <c r="GE72" s="76"/>
      <c r="GF72" s="66"/>
      <c r="GG72" s="76"/>
      <c r="GH72" s="66"/>
      <c r="GI72" s="76"/>
      <c r="GJ72" s="66"/>
      <c r="GK72" s="76"/>
      <c r="GL72" s="66"/>
      <c r="GM72" s="76"/>
      <c r="GN72" s="66"/>
      <c r="GO72" s="76"/>
      <c r="GP72" s="66"/>
      <c r="GQ72" s="76"/>
      <c r="GR72" s="66"/>
      <c r="GS72" s="76"/>
      <c r="GT72" s="66"/>
      <c r="GU72" s="76"/>
      <c r="GV72" s="66"/>
      <c r="GW72" s="76"/>
      <c r="GX72" s="66"/>
      <c r="GY72" s="76"/>
      <c r="GZ72" s="66"/>
      <c r="HA72" s="76"/>
      <c r="HB72" s="66"/>
      <c r="HC72" s="76"/>
      <c r="HD72" s="66"/>
      <c r="HE72" s="76"/>
      <c r="HF72" s="66"/>
      <c r="HG72" s="76"/>
      <c r="HH72" s="66"/>
      <c r="HI72" s="76"/>
      <c r="HJ72" s="66"/>
      <c r="HK72" s="76"/>
      <c r="HL72" s="66"/>
      <c r="HM72" s="76"/>
      <c r="HN72" s="66"/>
      <c r="HO72" s="76"/>
      <c r="HP72" s="66"/>
      <c r="HQ72" s="76"/>
      <c r="HR72" s="66"/>
      <c r="HS72" s="76"/>
      <c r="HT72" s="66"/>
      <c r="HU72" s="76"/>
      <c r="HV72" s="66"/>
      <c r="HW72" s="76"/>
      <c r="HX72" s="66"/>
      <c r="HY72" s="76"/>
      <c r="HZ72" s="66"/>
      <c r="IA72" s="76"/>
      <c r="IB72" s="66"/>
      <c r="IC72" s="76"/>
      <c r="ID72" s="66"/>
      <c r="IE72" s="76"/>
      <c r="IF72" s="66"/>
      <c r="IG72" s="76"/>
      <c r="IH72" s="66"/>
      <c r="II72" s="76"/>
      <c r="IJ72" s="66"/>
      <c r="IK72" s="76"/>
      <c r="IL72" s="66"/>
      <c r="IM72" s="76"/>
      <c r="IN72" s="66"/>
      <c r="IO72" s="76"/>
      <c r="IP72" s="66"/>
      <c r="IQ72" s="76"/>
      <c r="IR72" s="66"/>
      <c r="IS72" s="76"/>
      <c r="IT72" s="66"/>
      <c r="IU72" s="76"/>
      <c r="IV72" s="66"/>
      <c r="IW72" s="76"/>
      <c r="IX72" s="66"/>
      <c r="IY72" s="76"/>
      <c r="IZ72" s="66"/>
      <c r="JA72" s="76"/>
      <c r="JB72" s="66"/>
      <c r="JC72" s="76"/>
      <c r="JD72" s="66"/>
      <c r="JE72" s="76"/>
      <c r="JF72" s="66"/>
      <c r="JG72" s="76"/>
      <c r="JH72" s="66"/>
      <c r="JI72" s="76"/>
      <c r="JJ72" s="66"/>
      <c r="JK72" s="76"/>
      <c r="JL72" s="66"/>
      <c r="JM72" s="76"/>
      <c r="JN72" s="66"/>
      <c r="JO72" s="76"/>
      <c r="JP72" s="66"/>
      <c r="JQ72" s="76"/>
      <c r="JR72" s="66"/>
      <c r="JS72" s="76"/>
      <c r="JT72" s="66"/>
      <c r="JU72" s="76"/>
      <c r="JV72" s="66"/>
      <c r="JW72" s="76"/>
      <c r="JX72" s="66"/>
      <c r="JY72" s="76"/>
      <c r="JZ72" s="66"/>
      <c r="KA72" s="76"/>
      <c r="KB72" s="66"/>
      <c r="KC72" s="76"/>
      <c r="KD72" s="66"/>
      <c r="KE72" s="76"/>
      <c r="KF72" s="66"/>
      <c r="KG72" s="76"/>
      <c r="KH72" s="66"/>
      <c r="KI72" s="76"/>
      <c r="KJ72" s="66"/>
      <c r="KK72" s="76"/>
      <c r="KL72" s="66"/>
      <c r="KM72" s="76"/>
      <c r="KN72" s="66"/>
      <c r="KO72" s="76"/>
      <c r="KP72" s="66"/>
      <c r="KQ72" s="76"/>
      <c r="KR72" s="66"/>
      <c r="KS72" s="76"/>
      <c r="KT72" s="66"/>
      <c r="KU72" s="76"/>
      <c r="KV72" s="66"/>
      <c r="KW72" s="76"/>
      <c r="KX72" s="66"/>
      <c r="KY72" s="76"/>
      <c r="KZ72" s="66"/>
      <c r="LA72" s="76"/>
      <c r="LB72" s="66"/>
      <c r="LC72" s="76"/>
      <c r="LD72" s="66"/>
      <c r="LE72" s="76"/>
      <c r="LF72" s="66"/>
      <c r="LG72" s="76"/>
      <c r="LH72" s="66"/>
      <c r="LI72" s="76"/>
      <c r="LJ72" s="66"/>
      <c r="LK72" s="76"/>
      <c r="LL72" s="66"/>
      <c r="LM72" s="76"/>
      <c r="LN72" s="66"/>
      <c r="LO72" s="76"/>
      <c r="LP72" s="66"/>
      <c r="LQ72" s="76"/>
      <c r="LR72" s="66"/>
      <c r="LS72" s="76"/>
      <c r="LT72" s="66"/>
      <c r="LU72" s="76"/>
      <c r="LV72" s="66"/>
      <c r="LW72" s="76"/>
      <c r="LX72" s="66"/>
      <c r="LY72" s="76"/>
      <c r="LZ72" s="66"/>
      <c r="MA72" s="76"/>
      <c r="MB72" s="66"/>
      <c r="MC72" s="76"/>
      <c r="MD72" s="66"/>
      <c r="MG72" s="1" t="str" cm="1">
        <f t="array" ref="MG72">IFERROR(INDEX(Paste_Here!$B$2:$B$850, MATCH(0, COUNTIF(MG$4:MG71, Paste_Here!$B$2:$B$850) + IF(Paste_Here!$B$2:$B$850="", 1, 0), 0)), "")</f>
        <v/>
      </c>
      <c r="MH72" s="1" t="str">
        <f>IF(MG72&lt;&gt;"", INDEX(Paste_Here!$A$2:$A$850, MATCH(MG72, Paste_Here!$B$2:$B$850, 0)), "")</f>
        <v/>
      </c>
      <c r="MI72" s="1" t="str">
        <f t="shared" si="16"/>
        <v/>
      </c>
      <c r="MJ72" s="1" t="str" cm="1">
        <f t="array" ref="MJ72">IFERROR(INDEX($MI$5:$MI$850, MATCH(SMALL(IF($MI$5:$MI$850&lt;&gt;"", COUNTIF($MI$5:$MI$850, "&lt;"&amp;$MI$5:$MI$850)+1), ROW()-ROW($MJ$5)+1), COUNTIF($MI$5:$MI$850, "&lt;"&amp;$MI$5:$MI$850)+1, 0)), "")</f>
        <v/>
      </c>
    </row>
    <row r="73" spans="1:348">
      <c r="A73" s="66"/>
      <c r="B73" s="76" t="str">
        <f t="shared" si="9"/>
        <v/>
      </c>
      <c r="C73" s="66"/>
      <c r="D73" s="76" t="str">
        <f>IFERROR(IF(B73&lt;&gt;"", IF(AND(INDEX(Paste_Here!B$2:B$850, MATCH(B73, Paste_Here!A$2:A$850, 0))&lt;&gt;"", ISNUMBER(VALUE(INDEX(Paste_Here!B$2:B$850, MATCH(B73, Paste_Here!A$2:A$850, 0))))), INDEX(Paste_Here!B$2:B$850, MATCH(B73, Paste_Here!A$2:A$850, 0)), ""), ""), "")</f>
        <v/>
      </c>
      <c r="E73" s="66"/>
      <c r="F73" s="76" t="str">
        <f>IFERROR(IF(B73&lt;&gt;"", IF(ISTEXT(INDEX(Paste_Here!K$2:K$850, MATCH(B73, Paste_Here!A$2:A$850, 0))), INDEX(Paste_Here!K$2:K$850, MATCH(B73, Paste_Here!A$2:A$850, 0)), ""), ""), "")</f>
        <v/>
      </c>
      <c r="G73" s="66"/>
      <c r="H73" s="76" t="str">
        <f>IFERROR(IF(B73&lt;&gt;"", IF(ISTEXT(INDEX(Paste_Here!C$2:C$850, MATCH(B73, Paste_Here!A$2:A$850, 0))), INDEX(Paste_Here!C$2:C$850, MATCH(B73, Paste_Here!A$2:A$850, 0)), ""), ""), "")</f>
        <v/>
      </c>
      <c r="I73" s="66"/>
      <c r="J73" s="76" t="str">
        <f>IFERROR(IF(B73&lt;&gt;"", IF(ISNUMBER(SEARCH("s", LOWER(INDEX(Paste_Here!M$2:M$850, MATCH(B73, Paste_Here!A$2:A$850, 0))))), "Yes", IF(INDEX(Paste_Here!M$2:M$850, MATCH(B73, Paste_Here!A$2:A$850, 0))&lt;&gt;"", "No", "")), ""), "")</f>
        <v/>
      </c>
      <c r="K73" s="66"/>
      <c r="L73" s="76" t="str">
        <f>IFERROR(IF(B73&lt;&gt;"", IF(ISNUMBER(SEARCH("yes", LOWER(INDEX(Paste_Here!E$2:E$850, MATCH(B73, Paste_Here!A$2:A$850, 0))))), "Yes", IF(ISNUMBER(SEARCH("no", LOWER(INDEX(Paste_Here!E$2:E$850, MATCH(B73, Paste_Here!A$2:A$850, 0))))), "No", "")), ""), "")</f>
        <v/>
      </c>
      <c r="M73" s="66"/>
      <c r="N73" s="76" t="str">
        <f>IFERROR(IF(B73&lt;&gt;"", IF(ISNUMBER(SEARCH("yes", LOWER(INDEX(Paste_Here!F$2:F$850, MATCH(B73, Paste_Here!A$2:A$850, 0))))), "Yes", IF(ISNUMBER(SEARCH("no", LOWER(INDEX(Paste_Here!F$2:F$850, MATCH(B73, Paste_Here!A$2:A$850, 0))))), "No", "")), ""), "")</f>
        <v/>
      </c>
      <c r="O73" s="66"/>
      <c r="P73" s="76" t="str">
        <f>IFERROR(IF(B73&lt;&gt;"", IF(ISNUMBER(SEARCH("yes", LOWER(INDEX(Paste_Here!L$2:L$850, MATCH(B73, Paste_Here!A$2:A$850, 0))))), "Yes", IF(ISNUMBER(SEARCH("no", LOWER(INDEX(Paste_Here!L$2:L$850, MATCH(B73, Paste_Here!A$2:A$850, 0))))), "No", "")), ""), "")</f>
        <v/>
      </c>
      <c r="Q73" s="66"/>
      <c r="R73" s="76" t="str">
        <f>IFERROR(IF(B73&lt;&gt;"", IF(ISNUMBER(SEARCH("transitional 2", LOWER(INDEX(Paste_Here!D$2:D$850, MATCH(B73, Paste_Here!A$2:A$850, 0))))), "T2", IF(ISNUMBER(SEARCH("transitional 1", LOWER(INDEX(Paste_Here!D$2:D$850, MATCH(B73, Paste_Here!A$2:A$850, 0))))), "T1", IF(ISNUMBER(SEARCH("waived ell services", LOWER(INDEX(Paste_Here!D$2:D$850, MATCH(B73, Paste_Here!A$2:A$850, 0))))), "W", IF(ISNUMBER(SEARCH("english language learner", LOWER(INDEX(Paste_Here!D$2:D$850, MATCH(B73, Paste_Here!A$2:A$850, 0))))), "L", "")))), ""), "")</f>
        <v/>
      </c>
      <c r="S73" s="66"/>
      <c r="T73" s="76" t="str">
        <f>IFERROR(IF(B73&lt;&gt;"", IF(ISNUMBER(SEARCH("yes", LOWER(INDEX(Paste_Here!I$2:I$850, MATCH(B73, Paste_Here!A$2:A$850, 0))))), "Yes", IF(ISNUMBER(SEARCH("no", LOWER(INDEX(Paste_Here!I$2:I$850, MATCH(B73, Paste_Here!A$2:A$850, 0))))), "No", "")), ""), "")</f>
        <v/>
      </c>
      <c r="U73" s="66"/>
      <c r="V73" s="76" t="str">
        <f>IFERROR(IF(B73&lt;&gt;"", IF(ISTEXT(INDEX(Paste_Here!J$2:J$850, MATCH(B73, Paste_Here!A$2:A$850, 0))), VALUE(INDEX(Paste_Here!J$2:J$850, MATCH(B73, Paste_Here!A$2:A$850, 0))), ""), ""), "")</f>
        <v/>
      </c>
      <c r="W73" s="66"/>
      <c r="X73" s="66"/>
      <c r="Y73" s="76" t="str">
        <f t="shared" si="10"/>
        <v/>
      </c>
      <c r="Z73" s="66"/>
      <c r="AA73" s="76" t="str">
        <f>IFERROR(IF(B73&lt;&gt;"", IF(AND(INDEX(Paste_Here!AI$2:AI$850, MATCH(B73, Paste_Here!A$2:A$850, 0))&lt;&gt;"", ISNUMBER(VALUE(INDEX(Paste_Here!AI$2:AI$850, MATCH(B73, Paste_Here!A$2:A$850, 0))))), INDEX(Paste_Here!AI$2:AI$850, MATCH(B73, Paste_Here!A$2:A$850, 0)), ""), ""), "")</f>
        <v/>
      </c>
      <c r="AB73" s="66"/>
      <c r="AC73" s="76" t="str">
        <f>IFERROR(IF(B73&lt;&gt;"", IF(AND(INDEX(Paste_Here!AJ$2:AJ$850, MATCH(B73, Paste_Here!A$2:A$850, 0))&lt;&gt;"", ISNUMBER(VALUE(INDEX(Paste_Here!AJ$2:AJ$850, MATCH(B73, Paste_Here!A$2:A$850, 0))))), INDEX(Paste_Here!AJ$2:AJ$850, MATCH(B73, Paste_Here!A$2:A$850, 0)), ""), ""), "")</f>
        <v/>
      </c>
      <c r="AD73" s="66"/>
      <c r="AE73" s="76" t="str">
        <f>IFERROR(IF(B73&lt;&gt;"", IF(AND(INDEX(Paste_Here!AK$2:AK$850, MATCH(B73, Paste_Here!A$2:A$850, 0))&lt;&gt;"", ISNUMBER(VALUE(INDEX(Paste_Here!AK$2:AK$850, MATCH(B73, Paste_Here!A$2:A$850, 0))))), INDEX(Paste_Here!AK$2:AK$850, MATCH(B73, Paste_Here!A$2:A$850, 0)), ""), ""), "")</f>
        <v/>
      </c>
      <c r="AF73" s="66"/>
      <c r="AG73" s="76" t="str">
        <f>IFERROR(IF(B73&lt;&gt;"", IF(AND(INDEX(Paste_Here!AL$2:AL$850, MATCH(B73, Paste_Here!A$2:A$850, 0))&lt;&gt;"", ISNUMBER(VALUE(INDEX(Paste_Here!AL$2:AL$850, MATCH(B73, Paste_Here!A$2:A$850, 0))))), INDEX(Paste_Here!AL$2:AL$850, MATCH(B73, Paste_Here!A$2:A$850, 0)), ""), ""), "")</f>
        <v/>
      </c>
      <c r="AH73" s="66"/>
      <c r="AI73" s="76" t="str">
        <f>IFERROR(IF(B73&lt;&gt;"", IF(AND(INDEX(Paste_Here!AH$2:AH$850, MATCH(B73, Paste_Here!A$2:A$850, 0))&lt;&gt;"", ISNUMBER(VALUE(INDEX(Paste_Here!AH$2:AH$850, MATCH(B73, Paste_Here!A$2:A$850, 0))))), IF(VALUE(INDEX(Paste_Here!AH$2:AH$850, MATCH(B73, Paste_Here!A$2:A$850, 0)))=0, "", INDEX(Paste_Here!AH$2:AH$850, MATCH(B73, Paste_Here!A$2:A$850, 0))), ""), ""), "")</f>
        <v/>
      </c>
      <c r="AJ73" s="66"/>
      <c r="AK73" s="76" t="str">
        <f>IFERROR(IF(B73&lt;&gt;"", IF(AND(INDEX(Paste_Here!N$2:N$850, MATCH(B73, Paste_Here!A$2:A$850, 0))&lt;&gt;"", ISNUMBER(VALUE(INDEX(Paste_Here!N$2:N$850, MATCH(B73, Paste_Here!A$2:A$850, 0))))), INDEX(Paste_Here!N$2:N$850, MATCH(B73, Paste_Here!A$2:A$850, 0)), ""), ""), "")</f>
        <v/>
      </c>
      <c r="AL73" s="66"/>
      <c r="AM73" s="76" t="str">
        <f>IFERROR(IF(B73&lt;&gt;"", IF(AND(INDEX(Paste_Here!O$2:O$850, MATCH(B73, Paste_Here!A$2:A$850, 0))&lt;&gt;"", ISNUMBER(VALUE(INDEX(Paste_Here!O$2:O$850, MATCH(B73, Paste_Here!A$2:A$850, 0))))), INDEX(Paste_Here!O$2:O$850, MATCH(B73, Paste_Here!A$2:A$850, 0)), ""), ""), "")</f>
        <v/>
      </c>
      <c r="AN73" s="66"/>
      <c r="AO73" s="76"/>
      <c r="AP73" s="66"/>
      <c r="AQ73" s="76"/>
      <c r="AR73" s="66"/>
      <c r="AS73" s="76"/>
      <c r="AT73" s="66"/>
      <c r="AU73" s="66"/>
      <c r="AV73" s="76" t="str">
        <f t="shared" si="11"/>
        <v/>
      </c>
      <c r="AW73" s="66"/>
      <c r="AX73" s="76" t="str">
        <f>IFERROR(IF(B73&lt;&gt;"", IF(ISNUMBER(SEARCH("Revealed-Potential (Primary Focus)", LOWER(INDEX(Paste_Here!Z$2:Z$850, MATCH(B73, Paste_Here!A$2:A$850, 0))))), "Rev-Potential: Prim", IF(ISNUMBER(SEARCH("Revealed-Potential (Secondary Focus)", LOWER(INDEX(Paste_Here!Z$2:Z$850, MATCH(B73, Paste_Here!A$2:A$850, 0))))), "Rev-Potential: Sec", IF(ISNUMBER(SEARCH("Monitoring", LOWER(INDEX(Paste_Here!Z$2:Z$850, MATCH(B73, Paste_Here!A$2:A$850, 0))))), "Monitoring", IF(ISNUMBER(SEARCH("At-Promise (Secondary Focus)", LOWER(INDEX(Paste_Here!Z$2:Z$850, MATCH(B73, Paste_Here!A$2:A$850, 0))))), "At-Promise: Sec", IF(ISNUMBER(SEARCH("At-Promise (Primary Focus)", LOWER(INDEX(Paste_Here!Z$2:Z$850, MATCH(B73, Paste_Here!A$2:A$850, 0))))), "At-Promise: Prim", ""))))), ""), "")</f>
        <v/>
      </c>
      <c r="AY73" s="66"/>
      <c r="AZ73" s="76"/>
      <c r="BA73" s="66"/>
      <c r="BB73" s="76"/>
      <c r="BC73" s="66"/>
      <c r="BD73" s="76"/>
      <c r="BE73" s="66"/>
      <c r="BF73" s="76"/>
      <c r="BG73" s="66"/>
      <c r="BH73" s="76"/>
      <c r="BI73" s="66"/>
      <c r="BJ73" s="66"/>
      <c r="BK73" s="76" t="str">
        <f t="shared" si="12"/>
        <v/>
      </c>
      <c r="BL73" s="66"/>
      <c r="BM73" s="76" t="str">
        <f>IFERROR(IF(B73&lt;&gt;"", IF(AND(ISNUMBER(VALUE(SUBSTITUTE(SUBSTITUTE(Paste_Here!R73, "br", "-"), "L", ""))), VALUE(SUBSTITUTE(SUBSTITUTE(Paste_Here!R73, "br", "-"), "L", "")) &gt;= 1095), "Yes", IF(AND(ISNUMBER(VALUE(SUBSTITUTE(SUBSTITUTE(Paste_Here!R73, "br", "-"), "L", ""))), VALUE(SUBSTITUTE(SUBSTITUTE(Paste_Here!R73, "br", "-"), "L", "")) &lt;= 1094), "No", "")), ""), "")</f>
        <v/>
      </c>
      <c r="BN73" s="66"/>
      <c r="BO73" s="76" t="str">
        <f>IFERROR(IF(B73&lt;&gt;"", IF(COUNTIF(INDEX(Paste_Here!Y$2:AB$850, MATCH(B73, Paste_Here!A$2:A$850, 0), 0), "yes") &gt; 0, "Yes", IF(COUNTIF(INDEX(Paste_Here!Y$2:AB$850, MATCH(B73, Paste_Here!A$2:A$850, 0), 0), "no") &gt; 0, "No", "")), ""), "")</f>
        <v/>
      </c>
      <c r="BP73" s="66"/>
      <c r="BQ73" s="76" t="str">
        <f>IFERROR(IF(B73&lt;&gt;"", IF(AND(ISNUMBER(VALUE(SUBSTITUTE(SUBSTITUTE(Paste_Here!U73, "em", "-"), "q", ""))), VALUE(SUBSTITUTE(SUBSTITUTE(Paste_Here!U73, "em", "-"), "q", "")) &gt;= 910), "Yes", IF(AND(ISNUMBER(VALUE(SUBSTITUTE(SUBSTITUTE(Paste_Here!U73, "em", "-"), "q", ""))), VALUE(SUBSTITUTE(SUBSTITUTE(Paste_Here!U73, "em", "-"), "q", "")) &lt;= 909), "No", "")), ""), "")</f>
        <v/>
      </c>
      <c r="BR73" s="66"/>
      <c r="BS73" s="76" t="str">
        <f>IFERROR(IF(B73&lt;&gt;"", IF(AND(INDEX(Paste_Here!X$2:X$850, MATCH(B73, Paste_Here!A$2:A$850, 0))&lt;&gt;"", ISNUMBER(VALUE(INDEX(Paste_Here!X$2:X$850, MATCH(B73, Paste_Here!A$2:A$850, 0))))), INDEX(Paste_Here!X$2:X$850, MATCH(B73, Paste_Here!A$2:A$850, 0)), ""), ""), "")</f>
        <v/>
      </c>
      <c r="BT73" s="66"/>
      <c r="BU73" s="76" t="str">
        <f>IFERROR(IF(B73&lt;&gt;"", IF(ISNUMBER(VALUE(INDEX(Paste_Here!G$2:G$850, MATCH(B73, Paste_Here!A$2:A$850, 0)))), IF(VALUE(INDEX(Paste_Here!G$2:G$850, MATCH(B73, Paste_Here!A$2:A$850, 0)))=0, "No", IF(AND(VALUE(INDEX(Paste_Here!G$2:G$850, MATCH(B73, Paste_Here!A$2:A$850, 0)))&gt;=1, VALUE(INDEX(Paste_Here!G$2:G$850, MATCH(B73, Paste_Here!A$2:A$850, 0)))&lt;=4), VALUE(INDEX(Paste_Here!G$2:G$850, MATCH(B73, Paste_Here!A$2:A$850, 0))), "")), ""), ""), "")</f>
        <v/>
      </c>
      <c r="BV73" s="66"/>
      <c r="BW73" s="76" t="str">
        <f>IFERROR(IF(B73&lt;&gt;"", IF(ISNUMBER(VALUE(INDEX(Paste_Here!H$2:H$850, MATCH(B73, Paste_Here!A$2:A$850, 0)))), IF(VALUE(INDEX(Paste_Here!H$2:H$850, MATCH(B73, Paste_Here!A$2:A$850, 0)))=0, "No", IF(AND(VALUE(INDEX(Paste_Here!H$2:H$850, MATCH(B73, Paste_Here!A$2:A$850, 0)))&gt;=1, VALUE(INDEX(Paste_Here!H$2:H$850, MATCH(B73, Paste_Here!A$2:A$850, 0)))&lt;=4), VALUE(INDEX(Paste_Here!H$2:H$850, MATCH(B73, Paste_Here!A$2:A$850, 0))), "")), ""), ""), "")</f>
        <v/>
      </c>
      <c r="BX73" s="66"/>
      <c r="BY73" s="76"/>
      <c r="BZ73" s="66"/>
      <c r="CA73" s="76"/>
      <c r="CB73" s="66"/>
      <c r="CC73" s="66"/>
      <c r="CD73" s="76" t="str">
        <f t="shared" si="13"/>
        <v/>
      </c>
      <c r="CE73" s="66"/>
      <c r="CF73" s="76" t="str">
        <f>IFERROR(IF(B73&lt;&gt;"", IF(AND(INDEX(Paste_Here!P$2:P$850, MATCH(B73, Paste_Here!A$2:A$850, 0))&lt;&gt;"", ISNUMBER(VALUE(INDEX(Paste_Here!P$2:P$850, MATCH(B73, Paste_Here!A$2:A$850, 0))))), INDEX(Paste_Here!P$2:P$850, MATCH(B73, Paste_Here!A$2:A$850, 0)), ""), ""), "")</f>
        <v/>
      </c>
      <c r="CG73" s="66"/>
      <c r="CH73" s="76" t="str">
        <f>IFERROR(IF(B73&lt;&gt;"", IF(ISNUMBER(SEARCH("highrisk", LOWER(INDEX(Paste_Here!Q$2:Q$850, MATCH(B73, Paste_Here!A$2:A$850, 0))))), "High Risk", IF(ISNUMBER(SEARCH("lowrisk", LOWER(INDEX(Paste_Here!Q$2:Q$850, MATCH(B73, Paste_Here!A$2:A$850, 0))))), "Low Risk", IF(ISNUMBER(SEARCH("somerisk", LOWER(INDEX(Paste_Here!Q$2:Q$850, MATCH(B73, Paste_Here!A$2:A$850, 0))))), "Some Risk", ""))), ""), "")</f>
        <v/>
      </c>
      <c r="CI73" s="66"/>
      <c r="CJ73" s="76" t="str">
        <f>IFERROR(IF(B73&lt;&gt;"", IF(AND(INDEX(Paste_Here!AA$2:AA$850, MATCH(B73, Paste_Here!A$2:A$850, 0))&lt;&gt;"", ISNUMBER(VALUE(INDEX(Paste_Here!AA$2:AA$850, MATCH(B73, Paste_Here!A$2:A$850, 0))))), INDEX(Paste_Here!AA$2:AA$850, MATCH(B73, Paste_Here!A$2:A$850, 0)), ""), ""), "")</f>
        <v/>
      </c>
      <c r="CK73" s="66"/>
      <c r="CL73" s="76" t="str">
        <f>IFERROR(IF(B73&lt;&gt;"", IF(LOWER(INDEX(Paste_Here!AB$2:AB$850, MATCH(B73, Paste_Here!A$2:A$850, 0)))="approaching expectations", "Approaching", IF(LOWER(INDEX(Paste_Here!AB$2:AB$850, MATCH(B73, Paste_Here!A$2:A$850, 0)))="met expectations", "Met", IF(LOWER(INDEX(Paste_Here!AB$2:AB$850, MATCH(B73, Paste_Here!A$2:A$850, 0)))="exceeded expectations", "Exceeded", IF(LOWER(INDEX(Paste_Here!AB$2:AB$850, MATCH(B73, Paste_Here!A$2:A$850, 0)))="below expectations", "Below", "")))), ""), "")</f>
        <v/>
      </c>
      <c r="CM73" s="66"/>
      <c r="CN73" s="76" t="str">
        <f>IFERROR(IF(B73&lt;&gt;"", IF(AND(INDEX(Paste_Here!AC$2:AC$850, MATCH(B73, Paste_Here!A$2:A$850, 0))&lt;&gt;"", ISNUMBER(VALUE(INDEX(Paste_Here!AC$2:AC$850, MATCH(B73, Paste_Here!A$2:A$850, 0))))), INDEX(Paste_Here!AC$2:AC$850, MATCH(B73, Paste_Here!A$2:A$850, 0)), ""), ""), "")</f>
        <v/>
      </c>
      <c r="CO73" s="66"/>
      <c r="CP73" s="76"/>
      <c r="CQ73" s="66"/>
      <c r="CR73" s="76"/>
      <c r="CS73" s="66"/>
      <c r="CT73" s="76"/>
      <c r="CU73" s="66"/>
      <c r="CV73" s="76"/>
      <c r="CW73" s="66"/>
      <c r="CX73" s="76"/>
      <c r="CY73" s="66"/>
      <c r="CZ73" s="66"/>
      <c r="DA73" s="76" t="str">
        <f t="shared" si="14"/>
        <v/>
      </c>
      <c r="DB73" s="66"/>
      <c r="DC73" s="76" t="str">
        <f>IFERROR(IF(B73&lt;&gt;"", IF(AND(INDEX(Paste_Here!V$2:V$850, MATCH(B73, Paste_Here!A$2:A$850, 0))&lt;&gt;"", ISNUMBER(VALUE(INDEX(Paste_Here!V$2:V$850, MATCH(B73, Paste_Here!A$2:A$850, 0))))), INDEX(Paste_Here!V$2:V$850, MATCH(B73, Paste_Here!A$2:A$850, 0)), ""), ""), "")</f>
        <v/>
      </c>
      <c r="DD73" s="66"/>
      <c r="DE73" s="76" t="str">
        <f>IFERROR(IF(B73&lt;&gt;"", IF(ISNUMBER(SEARCH("highrisk", LOWER(INDEX(Paste_Here!W$2:W$850, MATCH(B73, Paste_Here!A$2:A$850, 0))))), "High Risk", IF(ISNUMBER(SEARCH("lowrisk", LOWER(INDEX(Paste_Here!W$2:W$850, MATCH(B73, Paste_Here!A$2:A$850, 0))))), "Low Risk", IF(ISNUMBER(SEARCH("somerisk", LOWER(INDEX(Paste_Here!W$2:W$850, MATCH(B73, Paste_Here!A$2:A$850, 0))))), "Some Risk", ""))), ""), "")</f>
        <v/>
      </c>
      <c r="DF73" s="66"/>
      <c r="DG73" s="76" t="str">
        <f>IFERROR(IF(B73&lt;&gt;"", IF(AND(INDEX(Paste_Here!S$2:S$850, MATCH(B73, Paste_Here!A$2:A$850, 0))&lt;&gt;"", ISNUMBER(VALUE(INDEX(Paste_Here!S$2:S$850, MATCH(B73, Paste_Here!A$2:A$850, 0))))), INDEX(Paste_Here!S$2:S$850, MATCH(B73, Paste_Here!A$2:A$850, 0)), ""), ""), "")</f>
        <v/>
      </c>
      <c r="DH73" s="66"/>
      <c r="DI73" s="76" t="str">
        <f>IFERROR(IF(B73&lt;&gt;"", IF(ISNUMBER(SEARCH("highrisk", LOWER(INDEX(Paste_Here!T$2:T$850, MATCH(B73, Paste_Here!A$2:A$850, 0))))), "High Risk", IF(ISNUMBER(SEARCH("lowrisk", LOWER(INDEX(Paste_Here!T$2:T$850, MATCH(B73, Paste_Here!A$2:A$850, 0))))), "Low Risk", IF(ISNUMBER(SEARCH("somerisk", LOWER(INDEX(Paste_Here!T$2:T$850, MATCH(B73, Paste_Here!A$2:A$850, 0))))), "Some Risk", ""))), ""), "")</f>
        <v/>
      </c>
      <c r="DJ73" s="66"/>
      <c r="DK73" s="76" t="str">
        <f>IFERROR(IF(B73&lt;&gt;"", IF(AND(INDEX(Paste_Here!AD$2:AD$850, MATCH(B73, Paste_Here!A$2:A$850, 0))&lt;&gt;"", ISNUMBER(VALUE(INDEX(Paste_Here!AD$2:AD$850, MATCH(B73, Paste_Here!A$2:A$850, 0))))), INDEX(Paste_Here!AD$2:AD$850, MATCH(B73, Paste_Here!A$2:A$850, 0)), ""), ""), "")</f>
        <v/>
      </c>
      <c r="DL73" s="66"/>
      <c r="DM73" s="76" t="str">
        <f>IFERROR(IF(B73&lt;&gt;"", IF(LOWER(INDEX(Paste_Here!AE$2:AE$850, MATCH(B73, Paste_Here!A$2:A$850, 0)))="approaching expectations", "Approaching", IF(LOWER(INDEX(Paste_Here!AE$2:AE$850, MATCH(B73, Paste_Here!A$2:A$850, 0)))="met expectations", "Met", IF(LOWER(INDEX(Paste_Here!AE$2:AE$850, MATCH(B73, Paste_Here!A$2:A$850, 0)))="exceeded expectations", "Exceeded", IF(LOWER(INDEX(Paste_Here!AE$2:AE$850, MATCH(B73, Paste_Here!A$2:A$850, 0)))="below expectations", "Below", "")))), ""), "")</f>
        <v/>
      </c>
      <c r="DN73" s="66"/>
      <c r="DO73" s="76"/>
      <c r="DP73" s="66"/>
      <c r="DQ73" s="76"/>
      <c r="DR73" s="66"/>
      <c r="DS73" s="76"/>
      <c r="DT73" s="66"/>
      <c r="DU73" s="76"/>
      <c r="DV73" s="66"/>
      <c r="DW73" s="66"/>
      <c r="DX73" s="76" t="str">
        <f t="shared" si="15"/>
        <v/>
      </c>
      <c r="DY73" s="66"/>
      <c r="DZ73" s="76"/>
      <c r="EA73" s="66"/>
      <c r="EB73" s="76"/>
      <c r="EC73" s="66"/>
      <c r="ED73" s="76" t="str">
        <f>IFERROR(IF(B73&lt;&gt;"", IF(AND(INDEX(Paste_Here!AF$2:AF$850, MATCH(B73, Paste_Here!A$2:A$850, 0))&lt;&gt;"", ISNUMBER(VALUE(INDEX(Paste_Here!AF$2:AF$850, MATCH(B73, Paste_Here!A$2:A$850, 0))))), INDEX(Paste_Here!AF$2:AF$850, MATCH(B73, Paste_Here!A$2:A$850, 0)), ""), ""), "")</f>
        <v/>
      </c>
      <c r="EE73" s="66"/>
      <c r="EF73" s="76"/>
      <c r="EG73" s="66"/>
      <c r="EH73" s="76"/>
      <c r="EI73" s="66"/>
      <c r="EJ73" s="76" t="str">
        <f>IFERROR(IF(B73&lt;&gt;"", IF(AND(INDEX(Paste_Here!AG$2:AG$850, MATCH(B73, Paste_Here!A$2:A$850, 0))&lt;&gt;"", ISNUMBER(VALUE(INDEX(Paste_Here!AG$2:AG$850, MATCH(B73, Paste_Here!A$2:A$850, 0))))), INDEX(Paste_Here!AG$2:AG$850, MATCH(B73, Paste_Here!A$2:A$850, 0)), ""), ""), "")</f>
        <v/>
      </c>
      <c r="EK73" s="66"/>
      <c r="EL73" s="76"/>
      <c r="EM73" s="66"/>
      <c r="EN73" s="76"/>
      <c r="EO73" s="66"/>
      <c r="EP73" s="76"/>
      <c r="EQ73" s="66"/>
      <c r="ER73" s="76"/>
      <c r="ES73" s="66"/>
      <c r="ET73" s="66"/>
      <c r="EU73" s="76"/>
      <c r="EV73" s="66"/>
      <c r="EW73" s="76"/>
      <c r="EX73" s="66"/>
      <c r="EY73" s="76"/>
      <c r="EZ73" s="66"/>
      <c r="FA73" s="76"/>
      <c r="FB73" s="66"/>
      <c r="FC73" s="76"/>
      <c r="FD73" s="66"/>
      <c r="FE73" s="76"/>
      <c r="FF73" s="66"/>
      <c r="FG73" s="76"/>
      <c r="FH73" s="66"/>
      <c r="FI73" s="76"/>
      <c r="FJ73" s="66"/>
      <c r="FK73" s="76"/>
      <c r="FL73" s="66"/>
      <c r="FM73" s="76"/>
      <c r="FN73" s="66"/>
      <c r="FO73" s="76"/>
      <c r="FP73" s="66"/>
      <c r="FQ73" s="76"/>
      <c r="FR73" s="66"/>
      <c r="FS73" s="76"/>
      <c r="FT73" s="66"/>
      <c r="FU73" s="76"/>
      <c r="FV73" s="66"/>
      <c r="FW73" s="76"/>
      <c r="FX73" s="66"/>
      <c r="FY73" s="76"/>
      <c r="FZ73" s="66"/>
      <c r="GA73" s="76"/>
      <c r="GB73" s="66"/>
      <c r="GC73" s="76"/>
      <c r="GD73" s="66"/>
      <c r="GE73" s="76"/>
      <c r="GF73" s="66"/>
      <c r="GG73" s="76"/>
      <c r="GH73" s="66"/>
      <c r="GI73" s="76"/>
      <c r="GJ73" s="66"/>
      <c r="GK73" s="76"/>
      <c r="GL73" s="66"/>
      <c r="GM73" s="76"/>
      <c r="GN73" s="66"/>
      <c r="GO73" s="76"/>
      <c r="GP73" s="66"/>
      <c r="GQ73" s="76"/>
      <c r="GR73" s="66"/>
      <c r="GS73" s="76"/>
      <c r="GT73" s="66"/>
      <c r="GU73" s="76"/>
      <c r="GV73" s="66"/>
      <c r="GW73" s="76"/>
      <c r="GX73" s="66"/>
      <c r="GY73" s="76"/>
      <c r="GZ73" s="66"/>
      <c r="HA73" s="76"/>
      <c r="HB73" s="66"/>
      <c r="HC73" s="76"/>
      <c r="HD73" s="66"/>
      <c r="HE73" s="76"/>
      <c r="HF73" s="66"/>
      <c r="HG73" s="76"/>
      <c r="HH73" s="66"/>
      <c r="HI73" s="76"/>
      <c r="HJ73" s="66"/>
      <c r="HK73" s="76"/>
      <c r="HL73" s="66"/>
      <c r="HM73" s="76"/>
      <c r="HN73" s="66"/>
      <c r="HO73" s="76"/>
      <c r="HP73" s="66"/>
      <c r="HQ73" s="76"/>
      <c r="HR73" s="66"/>
      <c r="HS73" s="76"/>
      <c r="HT73" s="66"/>
      <c r="HU73" s="76"/>
      <c r="HV73" s="66"/>
      <c r="HW73" s="76"/>
      <c r="HX73" s="66"/>
      <c r="HY73" s="76"/>
      <c r="HZ73" s="66"/>
      <c r="IA73" s="76"/>
      <c r="IB73" s="66"/>
      <c r="IC73" s="76"/>
      <c r="ID73" s="66"/>
      <c r="IE73" s="76"/>
      <c r="IF73" s="66"/>
      <c r="IG73" s="76"/>
      <c r="IH73" s="66"/>
      <c r="II73" s="76"/>
      <c r="IJ73" s="66"/>
      <c r="IK73" s="76"/>
      <c r="IL73" s="66"/>
      <c r="IM73" s="76"/>
      <c r="IN73" s="66"/>
      <c r="IO73" s="76"/>
      <c r="IP73" s="66"/>
      <c r="IQ73" s="76"/>
      <c r="IR73" s="66"/>
      <c r="IS73" s="76"/>
      <c r="IT73" s="66"/>
      <c r="IU73" s="76"/>
      <c r="IV73" s="66"/>
      <c r="IW73" s="76"/>
      <c r="IX73" s="66"/>
      <c r="IY73" s="76"/>
      <c r="IZ73" s="66"/>
      <c r="JA73" s="76"/>
      <c r="JB73" s="66"/>
      <c r="JC73" s="76"/>
      <c r="JD73" s="66"/>
      <c r="JE73" s="76"/>
      <c r="JF73" s="66"/>
      <c r="JG73" s="76"/>
      <c r="JH73" s="66"/>
      <c r="JI73" s="76"/>
      <c r="JJ73" s="66"/>
      <c r="JK73" s="76"/>
      <c r="JL73" s="66"/>
      <c r="JM73" s="76"/>
      <c r="JN73" s="66"/>
      <c r="JO73" s="76"/>
      <c r="JP73" s="66"/>
      <c r="JQ73" s="76"/>
      <c r="JR73" s="66"/>
      <c r="JS73" s="76"/>
      <c r="JT73" s="66"/>
      <c r="JU73" s="76"/>
      <c r="JV73" s="66"/>
      <c r="JW73" s="76"/>
      <c r="JX73" s="66"/>
      <c r="JY73" s="76"/>
      <c r="JZ73" s="66"/>
      <c r="KA73" s="76"/>
      <c r="KB73" s="66"/>
      <c r="KC73" s="76"/>
      <c r="KD73" s="66"/>
      <c r="KE73" s="76"/>
      <c r="KF73" s="66"/>
      <c r="KG73" s="76"/>
      <c r="KH73" s="66"/>
      <c r="KI73" s="76"/>
      <c r="KJ73" s="66"/>
      <c r="KK73" s="76"/>
      <c r="KL73" s="66"/>
      <c r="KM73" s="76"/>
      <c r="KN73" s="66"/>
      <c r="KO73" s="76"/>
      <c r="KP73" s="66"/>
      <c r="KQ73" s="76"/>
      <c r="KR73" s="66"/>
      <c r="KS73" s="76"/>
      <c r="KT73" s="66"/>
      <c r="KU73" s="76"/>
      <c r="KV73" s="66"/>
      <c r="KW73" s="76"/>
      <c r="KX73" s="66"/>
      <c r="KY73" s="76"/>
      <c r="KZ73" s="66"/>
      <c r="LA73" s="76"/>
      <c r="LB73" s="66"/>
      <c r="LC73" s="76"/>
      <c r="LD73" s="66"/>
      <c r="LE73" s="76"/>
      <c r="LF73" s="66"/>
      <c r="LG73" s="76"/>
      <c r="LH73" s="66"/>
      <c r="LI73" s="76"/>
      <c r="LJ73" s="66"/>
      <c r="LK73" s="76"/>
      <c r="LL73" s="66"/>
      <c r="LM73" s="76"/>
      <c r="LN73" s="66"/>
      <c r="LO73" s="76"/>
      <c r="LP73" s="66"/>
      <c r="LQ73" s="76"/>
      <c r="LR73" s="66"/>
      <c r="LS73" s="76"/>
      <c r="LT73" s="66"/>
      <c r="LU73" s="76"/>
      <c r="LV73" s="66"/>
      <c r="LW73" s="76"/>
      <c r="LX73" s="66"/>
      <c r="LY73" s="76"/>
      <c r="LZ73" s="66"/>
      <c r="MA73" s="76"/>
      <c r="MB73" s="66"/>
      <c r="MC73" s="76"/>
      <c r="MD73" s="66"/>
      <c r="MG73" s="1" t="str" cm="1">
        <f t="array" ref="MG73">IFERROR(INDEX(Paste_Here!$B$2:$B$850, MATCH(0, COUNTIF(MG$4:MG72, Paste_Here!$B$2:$B$850) + IF(Paste_Here!$B$2:$B$850="", 1, 0), 0)), "")</f>
        <v/>
      </c>
      <c r="MH73" s="1" t="str">
        <f>IF(MG73&lt;&gt;"", INDEX(Paste_Here!$A$2:$A$850, MATCH(MG73, Paste_Here!$B$2:$B$850, 0)), "")</f>
        <v/>
      </c>
      <c r="MI73" s="1" t="str">
        <f t="shared" si="16"/>
        <v/>
      </c>
      <c r="MJ73" s="1" t="str" cm="1">
        <f t="array" ref="MJ73">IFERROR(INDEX($MI$5:$MI$850, MATCH(SMALL(IF($MI$5:$MI$850&lt;&gt;"", COUNTIF($MI$5:$MI$850, "&lt;"&amp;$MI$5:$MI$850)+1), ROW()-ROW($MJ$5)+1), COUNTIF($MI$5:$MI$850, "&lt;"&amp;$MI$5:$MI$850)+1, 0)), "")</f>
        <v/>
      </c>
    </row>
    <row r="74" spans="1:348">
      <c r="A74" s="66"/>
      <c r="B74" s="76" t="str">
        <f t="shared" si="9"/>
        <v/>
      </c>
      <c r="C74" s="66"/>
      <c r="D74" s="76" t="str">
        <f>IFERROR(IF(B74&lt;&gt;"", IF(AND(INDEX(Paste_Here!B$2:B$850, MATCH(B74, Paste_Here!A$2:A$850, 0))&lt;&gt;"", ISNUMBER(VALUE(INDEX(Paste_Here!B$2:B$850, MATCH(B74, Paste_Here!A$2:A$850, 0))))), INDEX(Paste_Here!B$2:B$850, MATCH(B74, Paste_Here!A$2:A$850, 0)), ""), ""), "")</f>
        <v/>
      </c>
      <c r="E74" s="66"/>
      <c r="F74" s="76" t="str">
        <f>IFERROR(IF(B74&lt;&gt;"", IF(ISTEXT(INDEX(Paste_Here!K$2:K$850, MATCH(B74, Paste_Here!A$2:A$850, 0))), INDEX(Paste_Here!K$2:K$850, MATCH(B74, Paste_Here!A$2:A$850, 0)), ""), ""), "")</f>
        <v/>
      </c>
      <c r="G74" s="66"/>
      <c r="H74" s="76" t="str">
        <f>IFERROR(IF(B74&lt;&gt;"", IF(ISTEXT(INDEX(Paste_Here!C$2:C$850, MATCH(B74, Paste_Here!A$2:A$850, 0))), INDEX(Paste_Here!C$2:C$850, MATCH(B74, Paste_Here!A$2:A$850, 0)), ""), ""), "")</f>
        <v/>
      </c>
      <c r="I74" s="66"/>
      <c r="J74" s="76" t="str">
        <f>IFERROR(IF(B74&lt;&gt;"", IF(ISNUMBER(SEARCH("s", LOWER(INDEX(Paste_Here!M$2:M$850, MATCH(B74, Paste_Here!A$2:A$850, 0))))), "Yes", IF(INDEX(Paste_Here!M$2:M$850, MATCH(B74, Paste_Here!A$2:A$850, 0))&lt;&gt;"", "No", "")), ""), "")</f>
        <v/>
      </c>
      <c r="K74" s="66"/>
      <c r="L74" s="76" t="str">
        <f>IFERROR(IF(B74&lt;&gt;"", IF(ISNUMBER(SEARCH("yes", LOWER(INDEX(Paste_Here!E$2:E$850, MATCH(B74, Paste_Here!A$2:A$850, 0))))), "Yes", IF(ISNUMBER(SEARCH("no", LOWER(INDEX(Paste_Here!E$2:E$850, MATCH(B74, Paste_Here!A$2:A$850, 0))))), "No", "")), ""), "")</f>
        <v/>
      </c>
      <c r="M74" s="66"/>
      <c r="N74" s="76" t="str">
        <f>IFERROR(IF(B74&lt;&gt;"", IF(ISNUMBER(SEARCH("yes", LOWER(INDEX(Paste_Here!F$2:F$850, MATCH(B74, Paste_Here!A$2:A$850, 0))))), "Yes", IF(ISNUMBER(SEARCH("no", LOWER(INDEX(Paste_Here!F$2:F$850, MATCH(B74, Paste_Here!A$2:A$850, 0))))), "No", "")), ""), "")</f>
        <v/>
      </c>
      <c r="O74" s="66"/>
      <c r="P74" s="76" t="str">
        <f>IFERROR(IF(B74&lt;&gt;"", IF(ISNUMBER(SEARCH("yes", LOWER(INDEX(Paste_Here!L$2:L$850, MATCH(B74, Paste_Here!A$2:A$850, 0))))), "Yes", IF(ISNUMBER(SEARCH("no", LOWER(INDEX(Paste_Here!L$2:L$850, MATCH(B74, Paste_Here!A$2:A$850, 0))))), "No", "")), ""), "")</f>
        <v/>
      </c>
      <c r="Q74" s="66"/>
      <c r="R74" s="76" t="str">
        <f>IFERROR(IF(B74&lt;&gt;"", IF(ISNUMBER(SEARCH("transitional 2", LOWER(INDEX(Paste_Here!D$2:D$850, MATCH(B74, Paste_Here!A$2:A$850, 0))))), "T2", IF(ISNUMBER(SEARCH("transitional 1", LOWER(INDEX(Paste_Here!D$2:D$850, MATCH(B74, Paste_Here!A$2:A$850, 0))))), "T1", IF(ISNUMBER(SEARCH("waived ell services", LOWER(INDEX(Paste_Here!D$2:D$850, MATCH(B74, Paste_Here!A$2:A$850, 0))))), "W", IF(ISNUMBER(SEARCH("english language learner", LOWER(INDEX(Paste_Here!D$2:D$850, MATCH(B74, Paste_Here!A$2:A$850, 0))))), "L", "")))), ""), "")</f>
        <v/>
      </c>
      <c r="S74" s="66"/>
      <c r="T74" s="76" t="str">
        <f>IFERROR(IF(B74&lt;&gt;"", IF(ISNUMBER(SEARCH("yes", LOWER(INDEX(Paste_Here!I$2:I$850, MATCH(B74, Paste_Here!A$2:A$850, 0))))), "Yes", IF(ISNUMBER(SEARCH("no", LOWER(INDEX(Paste_Here!I$2:I$850, MATCH(B74, Paste_Here!A$2:A$850, 0))))), "No", "")), ""), "")</f>
        <v/>
      </c>
      <c r="U74" s="66"/>
      <c r="V74" s="76" t="str">
        <f>IFERROR(IF(B74&lt;&gt;"", IF(ISTEXT(INDEX(Paste_Here!J$2:J$850, MATCH(B74, Paste_Here!A$2:A$850, 0))), VALUE(INDEX(Paste_Here!J$2:J$850, MATCH(B74, Paste_Here!A$2:A$850, 0))), ""), ""), "")</f>
        <v/>
      </c>
      <c r="W74" s="66"/>
      <c r="X74" s="66"/>
      <c r="Y74" s="76" t="str">
        <f t="shared" si="10"/>
        <v/>
      </c>
      <c r="Z74" s="66"/>
      <c r="AA74" s="76" t="str">
        <f>IFERROR(IF(B74&lt;&gt;"", IF(AND(INDEX(Paste_Here!AI$2:AI$850, MATCH(B74, Paste_Here!A$2:A$850, 0))&lt;&gt;"", ISNUMBER(VALUE(INDEX(Paste_Here!AI$2:AI$850, MATCH(B74, Paste_Here!A$2:A$850, 0))))), INDEX(Paste_Here!AI$2:AI$850, MATCH(B74, Paste_Here!A$2:A$850, 0)), ""), ""), "")</f>
        <v/>
      </c>
      <c r="AB74" s="66"/>
      <c r="AC74" s="76" t="str">
        <f>IFERROR(IF(B74&lt;&gt;"", IF(AND(INDEX(Paste_Here!AJ$2:AJ$850, MATCH(B74, Paste_Here!A$2:A$850, 0))&lt;&gt;"", ISNUMBER(VALUE(INDEX(Paste_Here!AJ$2:AJ$850, MATCH(B74, Paste_Here!A$2:A$850, 0))))), INDEX(Paste_Here!AJ$2:AJ$850, MATCH(B74, Paste_Here!A$2:A$850, 0)), ""), ""), "")</f>
        <v/>
      </c>
      <c r="AD74" s="66"/>
      <c r="AE74" s="76" t="str">
        <f>IFERROR(IF(B74&lt;&gt;"", IF(AND(INDEX(Paste_Here!AK$2:AK$850, MATCH(B74, Paste_Here!A$2:A$850, 0))&lt;&gt;"", ISNUMBER(VALUE(INDEX(Paste_Here!AK$2:AK$850, MATCH(B74, Paste_Here!A$2:A$850, 0))))), INDEX(Paste_Here!AK$2:AK$850, MATCH(B74, Paste_Here!A$2:A$850, 0)), ""), ""), "")</f>
        <v/>
      </c>
      <c r="AF74" s="66"/>
      <c r="AG74" s="76" t="str">
        <f>IFERROR(IF(B74&lt;&gt;"", IF(AND(INDEX(Paste_Here!AL$2:AL$850, MATCH(B74, Paste_Here!A$2:A$850, 0))&lt;&gt;"", ISNUMBER(VALUE(INDEX(Paste_Here!AL$2:AL$850, MATCH(B74, Paste_Here!A$2:A$850, 0))))), INDEX(Paste_Here!AL$2:AL$850, MATCH(B74, Paste_Here!A$2:A$850, 0)), ""), ""), "")</f>
        <v/>
      </c>
      <c r="AH74" s="66"/>
      <c r="AI74" s="76" t="str">
        <f>IFERROR(IF(B74&lt;&gt;"", IF(AND(INDEX(Paste_Here!AH$2:AH$850, MATCH(B74, Paste_Here!A$2:A$850, 0))&lt;&gt;"", ISNUMBER(VALUE(INDEX(Paste_Here!AH$2:AH$850, MATCH(B74, Paste_Here!A$2:A$850, 0))))), IF(VALUE(INDEX(Paste_Here!AH$2:AH$850, MATCH(B74, Paste_Here!A$2:A$850, 0)))=0, "", INDEX(Paste_Here!AH$2:AH$850, MATCH(B74, Paste_Here!A$2:A$850, 0))), ""), ""), "")</f>
        <v/>
      </c>
      <c r="AJ74" s="66"/>
      <c r="AK74" s="76" t="str">
        <f>IFERROR(IF(B74&lt;&gt;"", IF(AND(INDEX(Paste_Here!N$2:N$850, MATCH(B74, Paste_Here!A$2:A$850, 0))&lt;&gt;"", ISNUMBER(VALUE(INDEX(Paste_Here!N$2:N$850, MATCH(B74, Paste_Here!A$2:A$850, 0))))), INDEX(Paste_Here!N$2:N$850, MATCH(B74, Paste_Here!A$2:A$850, 0)), ""), ""), "")</f>
        <v/>
      </c>
      <c r="AL74" s="66"/>
      <c r="AM74" s="76" t="str">
        <f>IFERROR(IF(B74&lt;&gt;"", IF(AND(INDEX(Paste_Here!O$2:O$850, MATCH(B74, Paste_Here!A$2:A$850, 0))&lt;&gt;"", ISNUMBER(VALUE(INDEX(Paste_Here!O$2:O$850, MATCH(B74, Paste_Here!A$2:A$850, 0))))), INDEX(Paste_Here!O$2:O$850, MATCH(B74, Paste_Here!A$2:A$850, 0)), ""), ""), "")</f>
        <v/>
      </c>
      <c r="AN74" s="66"/>
      <c r="AO74" s="76"/>
      <c r="AP74" s="66"/>
      <c r="AQ74" s="76"/>
      <c r="AR74" s="66"/>
      <c r="AS74" s="76"/>
      <c r="AT74" s="66"/>
      <c r="AU74" s="66"/>
      <c r="AV74" s="76" t="str">
        <f t="shared" si="11"/>
        <v/>
      </c>
      <c r="AW74" s="66"/>
      <c r="AX74" s="76" t="str">
        <f>IFERROR(IF(B74&lt;&gt;"", IF(ISNUMBER(SEARCH("Revealed-Potential (Primary Focus)", LOWER(INDEX(Paste_Here!Z$2:Z$850, MATCH(B74, Paste_Here!A$2:A$850, 0))))), "Rev-Potential: Prim", IF(ISNUMBER(SEARCH("Revealed-Potential (Secondary Focus)", LOWER(INDEX(Paste_Here!Z$2:Z$850, MATCH(B74, Paste_Here!A$2:A$850, 0))))), "Rev-Potential: Sec", IF(ISNUMBER(SEARCH("Monitoring", LOWER(INDEX(Paste_Here!Z$2:Z$850, MATCH(B74, Paste_Here!A$2:A$850, 0))))), "Monitoring", IF(ISNUMBER(SEARCH("At-Promise (Secondary Focus)", LOWER(INDEX(Paste_Here!Z$2:Z$850, MATCH(B74, Paste_Here!A$2:A$850, 0))))), "At-Promise: Sec", IF(ISNUMBER(SEARCH("At-Promise (Primary Focus)", LOWER(INDEX(Paste_Here!Z$2:Z$850, MATCH(B74, Paste_Here!A$2:A$850, 0))))), "At-Promise: Prim", ""))))), ""), "")</f>
        <v/>
      </c>
      <c r="AY74" s="66"/>
      <c r="AZ74" s="76"/>
      <c r="BA74" s="66"/>
      <c r="BB74" s="76"/>
      <c r="BC74" s="66"/>
      <c r="BD74" s="76"/>
      <c r="BE74" s="66"/>
      <c r="BF74" s="76"/>
      <c r="BG74" s="66"/>
      <c r="BH74" s="76"/>
      <c r="BI74" s="66"/>
      <c r="BJ74" s="66"/>
      <c r="BK74" s="76" t="str">
        <f t="shared" si="12"/>
        <v/>
      </c>
      <c r="BL74" s="66"/>
      <c r="BM74" s="76" t="str">
        <f>IFERROR(IF(B74&lt;&gt;"", IF(AND(ISNUMBER(VALUE(SUBSTITUTE(SUBSTITUTE(Paste_Here!R74, "br", "-"), "L", ""))), VALUE(SUBSTITUTE(SUBSTITUTE(Paste_Here!R74, "br", "-"), "L", "")) &gt;= 1095), "Yes", IF(AND(ISNUMBER(VALUE(SUBSTITUTE(SUBSTITUTE(Paste_Here!R74, "br", "-"), "L", ""))), VALUE(SUBSTITUTE(SUBSTITUTE(Paste_Here!R74, "br", "-"), "L", "")) &lt;= 1094), "No", "")), ""), "")</f>
        <v/>
      </c>
      <c r="BN74" s="66"/>
      <c r="BO74" s="76" t="str">
        <f>IFERROR(IF(B74&lt;&gt;"", IF(COUNTIF(INDEX(Paste_Here!Y$2:AB$850, MATCH(B74, Paste_Here!A$2:A$850, 0), 0), "yes") &gt; 0, "Yes", IF(COUNTIF(INDEX(Paste_Here!Y$2:AB$850, MATCH(B74, Paste_Here!A$2:A$850, 0), 0), "no") &gt; 0, "No", "")), ""), "")</f>
        <v/>
      </c>
      <c r="BP74" s="66"/>
      <c r="BQ74" s="76" t="str">
        <f>IFERROR(IF(B74&lt;&gt;"", IF(AND(ISNUMBER(VALUE(SUBSTITUTE(SUBSTITUTE(Paste_Here!U74, "em", "-"), "q", ""))), VALUE(SUBSTITUTE(SUBSTITUTE(Paste_Here!U74, "em", "-"), "q", "")) &gt;= 910), "Yes", IF(AND(ISNUMBER(VALUE(SUBSTITUTE(SUBSTITUTE(Paste_Here!U74, "em", "-"), "q", ""))), VALUE(SUBSTITUTE(SUBSTITUTE(Paste_Here!U74, "em", "-"), "q", "")) &lt;= 909), "No", "")), ""), "")</f>
        <v/>
      </c>
      <c r="BR74" s="66"/>
      <c r="BS74" s="76" t="str">
        <f>IFERROR(IF(B74&lt;&gt;"", IF(AND(INDEX(Paste_Here!X$2:X$850, MATCH(B74, Paste_Here!A$2:A$850, 0))&lt;&gt;"", ISNUMBER(VALUE(INDEX(Paste_Here!X$2:X$850, MATCH(B74, Paste_Here!A$2:A$850, 0))))), INDEX(Paste_Here!X$2:X$850, MATCH(B74, Paste_Here!A$2:A$850, 0)), ""), ""), "")</f>
        <v/>
      </c>
      <c r="BT74" s="66"/>
      <c r="BU74" s="76" t="str">
        <f>IFERROR(IF(B74&lt;&gt;"", IF(ISNUMBER(VALUE(INDEX(Paste_Here!G$2:G$850, MATCH(B74, Paste_Here!A$2:A$850, 0)))), IF(VALUE(INDEX(Paste_Here!G$2:G$850, MATCH(B74, Paste_Here!A$2:A$850, 0)))=0, "No", IF(AND(VALUE(INDEX(Paste_Here!G$2:G$850, MATCH(B74, Paste_Here!A$2:A$850, 0)))&gt;=1, VALUE(INDEX(Paste_Here!G$2:G$850, MATCH(B74, Paste_Here!A$2:A$850, 0)))&lt;=4), VALUE(INDEX(Paste_Here!G$2:G$850, MATCH(B74, Paste_Here!A$2:A$850, 0))), "")), ""), ""), "")</f>
        <v/>
      </c>
      <c r="BV74" s="66"/>
      <c r="BW74" s="76" t="str">
        <f>IFERROR(IF(B74&lt;&gt;"", IF(ISNUMBER(VALUE(INDEX(Paste_Here!H$2:H$850, MATCH(B74, Paste_Here!A$2:A$850, 0)))), IF(VALUE(INDEX(Paste_Here!H$2:H$850, MATCH(B74, Paste_Here!A$2:A$850, 0)))=0, "No", IF(AND(VALUE(INDEX(Paste_Here!H$2:H$850, MATCH(B74, Paste_Here!A$2:A$850, 0)))&gt;=1, VALUE(INDEX(Paste_Here!H$2:H$850, MATCH(B74, Paste_Here!A$2:A$850, 0)))&lt;=4), VALUE(INDEX(Paste_Here!H$2:H$850, MATCH(B74, Paste_Here!A$2:A$850, 0))), "")), ""), ""), "")</f>
        <v/>
      </c>
      <c r="BX74" s="66"/>
      <c r="BY74" s="76"/>
      <c r="BZ74" s="66"/>
      <c r="CA74" s="76"/>
      <c r="CB74" s="66"/>
      <c r="CC74" s="66"/>
      <c r="CD74" s="76" t="str">
        <f t="shared" si="13"/>
        <v/>
      </c>
      <c r="CE74" s="66"/>
      <c r="CF74" s="76" t="str">
        <f>IFERROR(IF(B74&lt;&gt;"", IF(AND(INDEX(Paste_Here!P$2:P$850, MATCH(B74, Paste_Here!A$2:A$850, 0))&lt;&gt;"", ISNUMBER(VALUE(INDEX(Paste_Here!P$2:P$850, MATCH(B74, Paste_Here!A$2:A$850, 0))))), INDEX(Paste_Here!P$2:P$850, MATCH(B74, Paste_Here!A$2:A$850, 0)), ""), ""), "")</f>
        <v/>
      </c>
      <c r="CG74" s="66"/>
      <c r="CH74" s="76" t="str">
        <f>IFERROR(IF(B74&lt;&gt;"", IF(ISNUMBER(SEARCH("highrisk", LOWER(INDEX(Paste_Here!Q$2:Q$850, MATCH(B74, Paste_Here!A$2:A$850, 0))))), "High Risk", IF(ISNUMBER(SEARCH("lowrisk", LOWER(INDEX(Paste_Here!Q$2:Q$850, MATCH(B74, Paste_Here!A$2:A$850, 0))))), "Low Risk", IF(ISNUMBER(SEARCH("somerisk", LOWER(INDEX(Paste_Here!Q$2:Q$850, MATCH(B74, Paste_Here!A$2:A$850, 0))))), "Some Risk", ""))), ""), "")</f>
        <v/>
      </c>
      <c r="CI74" s="66"/>
      <c r="CJ74" s="76" t="str">
        <f>IFERROR(IF(B74&lt;&gt;"", IF(AND(INDEX(Paste_Here!AA$2:AA$850, MATCH(B74, Paste_Here!A$2:A$850, 0))&lt;&gt;"", ISNUMBER(VALUE(INDEX(Paste_Here!AA$2:AA$850, MATCH(B74, Paste_Here!A$2:A$850, 0))))), INDEX(Paste_Here!AA$2:AA$850, MATCH(B74, Paste_Here!A$2:A$850, 0)), ""), ""), "")</f>
        <v/>
      </c>
      <c r="CK74" s="66"/>
      <c r="CL74" s="76" t="str">
        <f>IFERROR(IF(B74&lt;&gt;"", IF(LOWER(INDEX(Paste_Here!AB$2:AB$850, MATCH(B74, Paste_Here!A$2:A$850, 0)))="approaching expectations", "Approaching", IF(LOWER(INDEX(Paste_Here!AB$2:AB$850, MATCH(B74, Paste_Here!A$2:A$850, 0)))="met expectations", "Met", IF(LOWER(INDEX(Paste_Here!AB$2:AB$850, MATCH(B74, Paste_Here!A$2:A$850, 0)))="exceeded expectations", "Exceeded", IF(LOWER(INDEX(Paste_Here!AB$2:AB$850, MATCH(B74, Paste_Here!A$2:A$850, 0)))="below expectations", "Below", "")))), ""), "")</f>
        <v/>
      </c>
      <c r="CM74" s="66"/>
      <c r="CN74" s="76" t="str">
        <f>IFERROR(IF(B74&lt;&gt;"", IF(AND(INDEX(Paste_Here!AC$2:AC$850, MATCH(B74, Paste_Here!A$2:A$850, 0))&lt;&gt;"", ISNUMBER(VALUE(INDEX(Paste_Here!AC$2:AC$850, MATCH(B74, Paste_Here!A$2:A$850, 0))))), INDEX(Paste_Here!AC$2:AC$850, MATCH(B74, Paste_Here!A$2:A$850, 0)), ""), ""), "")</f>
        <v/>
      </c>
      <c r="CO74" s="66"/>
      <c r="CP74" s="76"/>
      <c r="CQ74" s="66"/>
      <c r="CR74" s="76"/>
      <c r="CS74" s="66"/>
      <c r="CT74" s="76"/>
      <c r="CU74" s="66"/>
      <c r="CV74" s="76"/>
      <c r="CW74" s="66"/>
      <c r="CX74" s="76"/>
      <c r="CY74" s="66"/>
      <c r="CZ74" s="66"/>
      <c r="DA74" s="76" t="str">
        <f t="shared" si="14"/>
        <v/>
      </c>
      <c r="DB74" s="66"/>
      <c r="DC74" s="76" t="str">
        <f>IFERROR(IF(B74&lt;&gt;"", IF(AND(INDEX(Paste_Here!V$2:V$850, MATCH(B74, Paste_Here!A$2:A$850, 0))&lt;&gt;"", ISNUMBER(VALUE(INDEX(Paste_Here!V$2:V$850, MATCH(B74, Paste_Here!A$2:A$850, 0))))), INDEX(Paste_Here!V$2:V$850, MATCH(B74, Paste_Here!A$2:A$850, 0)), ""), ""), "")</f>
        <v/>
      </c>
      <c r="DD74" s="66"/>
      <c r="DE74" s="76" t="str">
        <f>IFERROR(IF(B74&lt;&gt;"", IF(ISNUMBER(SEARCH("highrisk", LOWER(INDEX(Paste_Here!W$2:W$850, MATCH(B74, Paste_Here!A$2:A$850, 0))))), "High Risk", IF(ISNUMBER(SEARCH("lowrisk", LOWER(INDEX(Paste_Here!W$2:W$850, MATCH(B74, Paste_Here!A$2:A$850, 0))))), "Low Risk", IF(ISNUMBER(SEARCH("somerisk", LOWER(INDEX(Paste_Here!W$2:W$850, MATCH(B74, Paste_Here!A$2:A$850, 0))))), "Some Risk", ""))), ""), "")</f>
        <v/>
      </c>
      <c r="DF74" s="66"/>
      <c r="DG74" s="76" t="str">
        <f>IFERROR(IF(B74&lt;&gt;"", IF(AND(INDEX(Paste_Here!S$2:S$850, MATCH(B74, Paste_Here!A$2:A$850, 0))&lt;&gt;"", ISNUMBER(VALUE(INDEX(Paste_Here!S$2:S$850, MATCH(B74, Paste_Here!A$2:A$850, 0))))), INDEX(Paste_Here!S$2:S$850, MATCH(B74, Paste_Here!A$2:A$850, 0)), ""), ""), "")</f>
        <v/>
      </c>
      <c r="DH74" s="66"/>
      <c r="DI74" s="76" t="str">
        <f>IFERROR(IF(B74&lt;&gt;"", IF(ISNUMBER(SEARCH("highrisk", LOWER(INDEX(Paste_Here!T$2:T$850, MATCH(B74, Paste_Here!A$2:A$850, 0))))), "High Risk", IF(ISNUMBER(SEARCH("lowrisk", LOWER(INDEX(Paste_Here!T$2:T$850, MATCH(B74, Paste_Here!A$2:A$850, 0))))), "Low Risk", IF(ISNUMBER(SEARCH("somerisk", LOWER(INDEX(Paste_Here!T$2:T$850, MATCH(B74, Paste_Here!A$2:A$850, 0))))), "Some Risk", ""))), ""), "")</f>
        <v/>
      </c>
      <c r="DJ74" s="66"/>
      <c r="DK74" s="76" t="str">
        <f>IFERROR(IF(B74&lt;&gt;"", IF(AND(INDEX(Paste_Here!AD$2:AD$850, MATCH(B74, Paste_Here!A$2:A$850, 0))&lt;&gt;"", ISNUMBER(VALUE(INDEX(Paste_Here!AD$2:AD$850, MATCH(B74, Paste_Here!A$2:A$850, 0))))), INDEX(Paste_Here!AD$2:AD$850, MATCH(B74, Paste_Here!A$2:A$850, 0)), ""), ""), "")</f>
        <v/>
      </c>
      <c r="DL74" s="66"/>
      <c r="DM74" s="76" t="str">
        <f>IFERROR(IF(B74&lt;&gt;"", IF(LOWER(INDEX(Paste_Here!AE$2:AE$850, MATCH(B74, Paste_Here!A$2:A$850, 0)))="approaching expectations", "Approaching", IF(LOWER(INDEX(Paste_Here!AE$2:AE$850, MATCH(B74, Paste_Here!A$2:A$850, 0)))="met expectations", "Met", IF(LOWER(INDEX(Paste_Here!AE$2:AE$850, MATCH(B74, Paste_Here!A$2:A$850, 0)))="exceeded expectations", "Exceeded", IF(LOWER(INDEX(Paste_Here!AE$2:AE$850, MATCH(B74, Paste_Here!A$2:A$850, 0)))="below expectations", "Below", "")))), ""), "")</f>
        <v/>
      </c>
      <c r="DN74" s="66"/>
      <c r="DO74" s="76"/>
      <c r="DP74" s="66"/>
      <c r="DQ74" s="76"/>
      <c r="DR74" s="66"/>
      <c r="DS74" s="76"/>
      <c r="DT74" s="66"/>
      <c r="DU74" s="76"/>
      <c r="DV74" s="66"/>
      <c r="DW74" s="66"/>
      <c r="DX74" s="76" t="str">
        <f t="shared" si="15"/>
        <v/>
      </c>
      <c r="DY74" s="66"/>
      <c r="DZ74" s="76"/>
      <c r="EA74" s="66"/>
      <c r="EB74" s="76"/>
      <c r="EC74" s="66"/>
      <c r="ED74" s="76" t="str">
        <f>IFERROR(IF(B74&lt;&gt;"", IF(AND(INDEX(Paste_Here!AF$2:AF$850, MATCH(B74, Paste_Here!A$2:A$850, 0))&lt;&gt;"", ISNUMBER(VALUE(INDEX(Paste_Here!AF$2:AF$850, MATCH(B74, Paste_Here!A$2:A$850, 0))))), INDEX(Paste_Here!AF$2:AF$850, MATCH(B74, Paste_Here!A$2:A$850, 0)), ""), ""), "")</f>
        <v/>
      </c>
      <c r="EE74" s="66"/>
      <c r="EF74" s="76"/>
      <c r="EG74" s="66"/>
      <c r="EH74" s="76"/>
      <c r="EI74" s="66"/>
      <c r="EJ74" s="76" t="str">
        <f>IFERROR(IF(B74&lt;&gt;"", IF(AND(INDEX(Paste_Here!AG$2:AG$850, MATCH(B74, Paste_Here!A$2:A$850, 0))&lt;&gt;"", ISNUMBER(VALUE(INDEX(Paste_Here!AG$2:AG$850, MATCH(B74, Paste_Here!A$2:A$850, 0))))), INDEX(Paste_Here!AG$2:AG$850, MATCH(B74, Paste_Here!A$2:A$850, 0)), ""), ""), "")</f>
        <v/>
      </c>
      <c r="EK74" s="66"/>
      <c r="EL74" s="76"/>
      <c r="EM74" s="66"/>
      <c r="EN74" s="76"/>
      <c r="EO74" s="66"/>
      <c r="EP74" s="76"/>
      <c r="EQ74" s="66"/>
      <c r="ER74" s="76"/>
      <c r="ES74" s="66"/>
      <c r="ET74" s="66"/>
      <c r="EU74" s="76"/>
      <c r="EV74" s="66"/>
      <c r="EW74" s="76"/>
      <c r="EX74" s="66"/>
      <c r="EY74" s="76"/>
      <c r="EZ74" s="66"/>
      <c r="FA74" s="76"/>
      <c r="FB74" s="66"/>
      <c r="FC74" s="76"/>
      <c r="FD74" s="66"/>
      <c r="FE74" s="76"/>
      <c r="FF74" s="66"/>
      <c r="FG74" s="76"/>
      <c r="FH74" s="66"/>
      <c r="FI74" s="76"/>
      <c r="FJ74" s="66"/>
      <c r="FK74" s="76"/>
      <c r="FL74" s="66"/>
      <c r="FM74" s="76"/>
      <c r="FN74" s="66"/>
      <c r="FO74" s="76"/>
      <c r="FP74" s="66"/>
      <c r="FQ74" s="76"/>
      <c r="FR74" s="66"/>
      <c r="FS74" s="76"/>
      <c r="FT74" s="66"/>
      <c r="FU74" s="76"/>
      <c r="FV74" s="66"/>
      <c r="FW74" s="76"/>
      <c r="FX74" s="66"/>
      <c r="FY74" s="76"/>
      <c r="FZ74" s="66"/>
      <c r="GA74" s="76"/>
      <c r="GB74" s="66"/>
      <c r="GC74" s="76"/>
      <c r="GD74" s="66"/>
      <c r="GE74" s="76"/>
      <c r="GF74" s="66"/>
      <c r="GG74" s="76"/>
      <c r="GH74" s="66"/>
      <c r="GI74" s="76"/>
      <c r="GJ74" s="66"/>
      <c r="GK74" s="76"/>
      <c r="GL74" s="66"/>
      <c r="GM74" s="76"/>
      <c r="GN74" s="66"/>
      <c r="GO74" s="76"/>
      <c r="GP74" s="66"/>
      <c r="GQ74" s="76"/>
      <c r="GR74" s="66"/>
      <c r="GS74" s="76"/>
      <c r="GT74" s="66"/>
      <c r="GU74" s="76"/>
      <c r="GV74" s="66"/>
      <c r="GW74" s="76"/>
      <c r="GX74" s="66"/>
      <c r="GY74" s="76"/>
      <c r="GZ74" s="66"/>
      <c r="HA74" s="76"/>
      <c r="HB74" s="66"/>
      <c r="HC74" s="76"/>
      <c r="HD74" s="66"/>
      <c r="HE74" s="76"/>
      <c r="HF74" s="66"/>
      <c r="HG74" s="76"/>
      <c r="HH74" s="66"/>
      <c r="HI74" s="76"/>
      <c r="HJ74" s="66"/>
      <c r="HK74" s="76"/>
      <c r="HL74" s="66"/>
      <c r="HM74" s="76"/>
      <c r="HN74" s="66"/>
      <c r="HO74" s="76"/>
      <c r="HP74" s="66"/>
      <c r="HQ74" s="76"/>
      <c r="HR74" s="66"/>
      <c r="HS74" s="76"/>
      <c r="HT74" s="66"/>
      <c r="HU74" s="76"/>
      <c r="HV74" s="66"/>
      <c r="HW74" s="76"/>
      <c r="HX74" s="66"/>
      <c r="HY74" s="76"/>
      <c r="HZ74" s="66"/>
      <c r="IA74" s="76"/>
      <c r="IB74" s="66"/>
      <c r="IC74" s="76"/>
      <c r="ID74" s="66"/>
      <c r="IE74" s="76"/>
      <c r="IF74" s="66"/>
      <c r="IG74" s="76"/>
      <c r="IH74" s="66"/>
      <c r="II74" s="76"/>
      <c r="IJ74" s="66"/>
      <c r="IK74" s="76"/>
      <c r="IL74" s="66"/>
      <c r="IM74" s="76"/>
      <c r="IN74" s="66"/>
      <c r="IO74" s="76"/>
      <c r="IP74" s="66"/>
      <c r="IQ74" s="76"/>
      <c r="IR74" s="66"/>
      <c r="IS74" s="76"/>
      <c r="IT74" s="66"/>
      <c r="IU74" s="76"/>
      <c r="IV74" s="66"/>
      <c r="IW74" s="76"/>
      <c r="IX74" s="66"/>
      <c r="IY74" s="76"/>
      <c r="IZ74" s="66"/>
      <c r="JA74" s="76"/>
      <c r="JB74" s="66"/>
      <c r="JC74" s="76"/>
      <c r="JD74" s="66"/>
      <c r="JE74" s="76"/>
      <c r="JF74" s="66"/>
      <c r="JG74" s="76"/>
      <c r="JH74" s="66"/>
      <c r="JI74" s="76"/>
      <c r="JJ74" s="66"/>
      <c r="JK74" s="76"/>
      <c r="JL74" s="66"/>
      <c r="JM74" s="76"/>
      <c r="JN74" s="66"/>
      <c r="JO74" s="76"/>
      <c r="JP74" s="66"/>
      <c r="JQ74" s="76"/>
      <c r="JR74" s="66"/>
      <c r="JS74" s="76"/>
      <c r="JT74" s="66"/>
      <c r="JU74" s="76"/>
      <c r="JV74" s="66"/>
      <c r="JW74" s="76"/>
      <c r="JX74" s="66"/>
      <c r="JY74" s="76"/>
      <c r="JZ74" s="66"/>
      <c r="KA74" s="76"/>
      <c r="KB74" s="66"/>
      <c r="KC74" s="76"/>
      <c r="KD74" s="66"/>
      <c r="KE74" s="76"/>
      <c r="KF74" s="66"/>
      <c r="KG74" s="76"/>
      <c r="KH74" s="66"/>
      <c r="KI74" s="76"/>
      <c r="KJ74" s="66"/>
      <c r="KK74" s="76"/>
      <c r="KL74" s="66"/>
      <c r="KM74" s="76"/>
      <c r="KN74" s="66"/>
      <c r="KO74" s="76"/>
      <c r="KP74" s="66"/>
      <c r="KQ74" s="76"/>
      <c r="KR74" s="66"/>
      <c r="KS74" s="76"/>
      <c r="KT74" s="66"/>
      <c r="KU74" s="76"/>
      <c r="KV74" s="66"/>
      <c r="KW74" s="76"/>
      <c r="KX74" s="66"/>
      <c r="KY74" s="76"/>
      <c r="KZ74" s="66"/>
      <c r="LA74" s="76"/>
      <c r="LB74" s="66"/>
      <c r="LC74" s="76"/>
      <c r="LD74" s="66"/>
      <c r="LE74" s="76"/>
      <c r="LF74" s="66"/>
      <c r="LG74" s="76"/>
      <c r="LH74" s="66"/>
      <c r="LI74" s="76"/>
      <c r="LJ74" s="66"/>
      <c r="LK74" s="76"/>
      <c r="LL74" s="66"/>
      <c r="LM74" s="76"/>
      <c r="LN74" s="66"/>
      <c r="LO74" s="76"/>
      <c r="LP74" s="66"/>
      <c r="LQ74" s="76"/>
      <c r="LR74" s="66"/>
      <c r="LS74" s="76"/>
      <c r="LT74" s="66"/>
      <c r="LU74" s="76"/>
      <c r="LV74" s="66"/>
      <c r="LW74" s="76"/>
      <c r="LX74" s="66"/>
      <c r="LY74" s="76"/>
      <c r="LZ74" s="66"/>
      <c r="MA74" s="76"/>
      <c r="MB74" s="66"/>
      <c r="MC74" s="76"/>
      <c r="MD74" s="66"/>
      <c r="MG74" s="1" t="str" cm="1">
        <f t="array" ref="MG74">IFERROR(INDEX(Paste_Here!$B$2:$B$850, MATCH(0, COUNTIF(MG$4:MG73, Paste_Here!$B$2:$B$850) + IF(Paste_Here!$B$2:$B$850="", 1, 0), 0)), "")</f>
        <v/>
      </c>
      <c r="MH74" s="1" t="str">
        <f>IF(MG74&lt;&gt;"", INDEX(Paste_Here!$A$2:$A$850, MATCH(MG74, Paste_Here!$B$2:$B$850, 0)), "")</f>
        <v/>
      </c>
      <c r="MI74" s="1" t="str">
        <f t="shared" si="16"/>
        <v/>
      </c>
      <c r="MJ74" s="1" t="str" cm="1">
        <f t="array" ref="MJ74">IFERROR(INDEX($MI$5:$MI$850, MATCH(SMALL(IF($MI$5:$MI$850&lt;&gt;"", COUNTIF($MI$5:$MI$850, "&lt;"&amp;$MI$5:$MI$850)+1), ROW()-ROW($MJ$5)+1), COUNTIF($MI$5:$MI$850, "&lt;"&amp;$MI$5:$MI$850)+1, 0)), "")</f>
        <v/>
      </c>
    </row>
    <row r="75" spans="1:348">
      <c r="A75" s="66"/>
      <c r="B75" s="76" t="str">
        <f t="shared" si="9"/>
        <v/>
      </c>
      <c r="C75" s="66"/>
      <c r="D75" s="76" t="str">
        <f>IFERROR(IF(B75&lt;&gt;"", IF(AND(INDEX(Paste_Here!B$2:B$850, MATCH(B75, Paste_Here!A$2:A$850, 0))&lt;&gt;"", ISNUMBER(VALUE(INDEX(Paste_Here!B$2:B$850, MATCH(B75, Paste_Here!A$2:A$850, 0))))), INDEX(Paste_Here!B$2:B$850, MATCH(B75, Paste_Here!A$2:A$850, 0)), ""), ""), "")</f>
        <v/>
      </c>
      <c r="E75" s="66"/>
      <c r="F75" s="76" t="str">
        <f>IFERROR(IF(B75&lt;&gt;"", IF(ISTEXT(INDEX(Paste_Here!K$2:K$850, MATCH(B75, Paste_Here!A$2:A$850, 0))), INDEX(Paste_Here!K$2:K$850, MATCH(B75, Paste_Here!A$2:A$850, 0)), ""), ""), "")</f>
        <v/>
      </c>
      <c r="G75" s="66"/>
      <c r="H75" s="76" t="str">
        <f>IFERROR(IF(B75&lt;&gt;"", IF(ISTEXT(INDEX(Paste_Here!C$2:C$850, MATCH(B75, Paste_Here!A$2:A$850, 0))), INDEX(Paste_Here!C$2:C$850, MATCH(B75, Paste_Here!A$2:A$850, 0)), ""), ""), "")</f>
        <v/>
      </c>
      <c r="I75" s="66"/>
      <c r="J75" s="76" t="str">
        <f>IFERROR(IF(B75&lt;&gt;"", IF(ISNUMBER(SEARCH("s", LOWER(INDEX(Paste_Here!M$2:M$850, MATCH(B75, Paste_Here!A$2:A$850, 0))))), "Yes", IF(INDEX(Paste_Here!M$2:M$850, MATCH(B75, Paste_Here!A$2:A$850, 0))&lt;&gt;"", "No", "")), ""), "")</f>
        <v/>
      </c>
      <c r="K75" s="66"/>
      <c r="L75" s="76" t="str">
        <f>IFERROR(IF(B75&lt;&gt;"", IF(ISNUMBER(SEARCH("yes", LOWER(INDEX(Paste_Here!E$2:E$850, MATCH(B75, Paste_Here!A$2:A$850, 0))))), "Yes", IF(ISNUMBER(SEARCH("no", LOWER(INDEX(Paste_Here!E$2:E$850, MATCH(B75, Paste_Here!A$2:A$850, 0))))), "No", "")), ""), "")</f>
        <v/>
      </c>
      <c r="M75" s="66"/>
      <c r="N75" s="76" t="str">
        <f>IFERROR(IF(B75&lt;&gt;"", IF(ISNUMBER(SEARCH("yes", LOWER(INDEX(Paste_Here!F$2:F$850, MATCH(B75, Paste_Here!A$2:A$850, 0))))), "Yes", IF(ISNUMBER(SEARCH("no", LOWER(INDEX(Paste_Here!F$2:F$850, MATCH(B75, Paste_Here!A$2:A$850, 0))))), "No", "")), ""), "")</f>
        <v/>
      </c>
      <c r="O75" s="66"/>
      <c r="P75" s="76" t="str">
        <f>IFERROR(IF(B75&lt;&gt;"", IF(ISNUMBER(SEARCH("yes", LOWER(INDEX(Paste_Here!L$2:L$850, MATCH(B75, Paste_Here!A$2:A$850, 0))))), "Yes", IF(ISNUMBER(SEARCH("no", LOWER(INDEX(Paste_Here!L$2:L$850, MATCH(B75, Paste_Here!A$2:A$850, 0))))), "No", "")), ""), "")</f>
        <v/>
      </c>
      <c r="Q75" s="66"/>
      <c r="R75" s="76" t="str">
        <f>IFERROR(IF(B75&lt;&gt;"", IF(ISNUMBER(SEARCH("transitional 2", LOWER(INDEX(Paste_Here!D$2:D$850, MATCH(B75, Paste_Here!A$2:A$850, 0))))), "T2", IF(ISNUMBER(SEARCH("transitional 1", LOWER(INDEX(Paste_Here!D$2:D$850, MATCH(B75, Paste_Here!A$2:A$850, 0))))), "T1", IF(ISNUMBER(SEARCH("waived ell services", LOWER(INDEX(Paste_Here!D$2:D$850, MATCH(B75, Paste_Here!A$2:A$850, 0))))), "W", IF(ISNUMBER(SEARCH("english language learner", LOWER(INDEX(Paste_Here!D$2:D$850, MATCH(B75, Paste_Here!A$2:A$850, 0))))), "L", "")))), ""), "")</f>
        <v/>
      </c>
      <c r="S75" s="66"/>
      <c r="T75" s="76" t="str">
        <f>IFERROR(IF(B75&lt;&gt;"", IF(ISNUMBER(SEARCH("yes", LOWER(INDEX(Paste_Here!I$2:I$850, MATCH(B75, Paste_Here!A$2:A$850, 0))))), "Yes", IF(ISNUMBER(SEARCH("no", LOWER(INDEX(Paste_Here!I$2:I$850, MATCH(B75, Paste_Here!A$2:A$850, 0))))), "No", "")), ""), "")</f>
        <v/>
      </c>
      <c r="U75" s="66"/>
      <c r="V75" s="76" t="str">
        <f>IFERROR(IF(B75&lt;&gt;"", IF(ISTEXT(INDEX(Paste_Here!J$2:J$850, MATCH(B75, Paste_Here!A$2:A$850, 0))), VALUE(INDEX(Paste_Here!J$2:J$850, MATCH(B75, Paste_Here!A$2:A$850, 0))), ""), ""), "")</f>
        <v/>
      </c>
      <c r="W75" s="66"/>
      <c r="X75" s="66"/>
      <c r="Y75" s="76" t="str">
        <f t="shared" si="10"/>
        <v/>
      </c>
      <c r="Z75" s="66"/>
      <c r="AA75" s="76" t="str">
        <f>IFERROR(IF(B75&lt;&gt;"", IF(AND(INDEX(Paste_Here!AI$2:AI$850, MATCH(B75, Paste_Here!A$2:A$850, 0))&lt;&gt;"", ISNUMBER(VALUE(INDEX(Paste_Here!AI$2:AI$850, MATCH(B75, Paste_Here!A$2:A$850, 0))))), INDEX(Paste_Here!AI$2:AI$850, MATCH(B75, Paste_Here!A$2:A$850, 0)), ""), ""), "")</f>
        <v/>
      </c>
      <c r="AB75" s="66"/>
      <c r="AC75" s="76" t="str">
        <f>IFERROR(IF(B75&lt;&gt;"", IF(AND(INDEX(Paste_Here!AJ$2:AJ$850, MATCH(B75, Paste_Here!A$2:A$850, 0))&lt;&gt;"", ISNUMBER(VALUE(INDEX(Paste_Here!AJ$2:AJ$850, MATCH(B75, Paste_Here!A$2:A$850, 0))))), INDEX(Paste_Here!AJ$2:AJ$850, MATCH(B75, Paste_Here!A$2:A$850, 0)), ""), ""), "")</f>
        <v/>
      </c>
      <c r="AD75" s="66"/>
      <c r="AE75" s="76" t="str">
        <f>IFERROR(IF(B75&lt;&gt;"", IF(AND(INDEX(Paste_Here!AK$2:AK$850, MATCH(B75, Paste_Here!A$2:A$850, 0))&lt;&gt;"", ISNUMBER(VALUE(INDEX(Paste_Here!AK$2:AK$850, MATCH(B75, Paste_Here!A$2:A$850, 0))))), INDEX(Paste_Here!AK$2:AK$850, MATCH(B75, Paste_Here!A$2:A$850, 0)), ""), ""), "")</f>
        <v/>
      </c>
      <c r="AF75" s="66"/>
      <c r="AG75" s="76" t="str">
        <f>IFERROR(IF(B75&lt;&gt;"", IF(AND(INDEX(Paste_Here!AL$2:AL$850, MATCH(B75, Paste_Here!A$2:A$850, 0))&lt;&gt;"", ISNUMBER(VALUE(INDEX(Paste_Here!AL$2:AL$850, MATCH(B75, Paste_Here!A$2:A$850, 0))))), INDEX(Paste_Here!AL$2:AL$850, MATCH(B75, Paste_Here!A$2:A$850, 0)), ""), ""), "")</f>
        <v/>
      </c>
      <c r="AH75" s="66"/>
      <c r="AI75" s="76" t="str">
        <f>IFERROR(IF(B75&lt;&gt;"", IF(AND(INDEX(Paste_Here!AH$2:AH$850, MATCH(B75, Paste_Here!A$2:A$850, 0))&lt;&gt;"", ISNUMBER(VALUE(INDEX(Paste_Here!AH$2:AH$850, MATCH(B75, Paste_Here!A$2:A$850, 0))))), IF(VALUE(INDEX(Paste_Here!AH$2:AH$850, MATCH(B75, Paste_Here!A$2:A$850, 0)))=0, "", INDEX(Paste_Here!AH$2:AH$850, MATCH(B75, Paste_Here!A$2:A$850, 0))), ""), ""), "")</f>
        <v/>
      </c>
      <c r="AJ75" s="66"/>
      <c r="AK75" s="76" t="str">
        <f>IFERROR(IF(B75&lt;&gt;"", IF(AND(INDEX(Paste_Here!N$2:N$850, MATCH(B75, Paste_Here!A$2:A$850, 0))&lt;&gt;"", ISNUMBER(VALUE(INDEX(Paste_Here!N$2:N$850, MATCH(B75, Paste_Here!A$2:A$850, 0))))), INDEX(Paste_Here!N$2:N$850, MATCH(B75, Paste_Here!A$2:A$850, 0)), ""), ""), "")</f>
        <v/>
      </c>
      <c r="AL75" s="66"/>
      <c r="AM75" s="76" t="str">
        <f>IFERROR(IF(B75&lt;&gt;"", IF(AND(INDEX(Paste_Here!O$2:O$850, MATCH(B75, Paste_Here!A$2:A$850, 0))&lt;&gt;"", ISNUMBER(VALUE(INDEX(Paste_Here!O$2:O$850, MATCH(B75, Paste_Here!A$2:A$850, 0))))), INDEX(Paste_Here!O$2:O$850, MATCH(B75, Paste_Here!A$2:A$850, 0)), ""), ""), "")</f>
        <v/>
      </c>
      <c r="AN75" s="66"/>
      <c r="AO75" s="76"/>
      <c r="AP75" s="66"/>
      <c r="AQ75" s="76"/>
      <c r="AR75" s="66"/>
      <c r="AS75" s="76"/>
      <c r="AT75" s="66"/>
      <c r="AU75" s="66"/>
      <c r="AV75" s="76" t="str">
        <f t="shared" si="11"/>
        <v/>
      </c>
      <c r="AW75" s="66"/>
      <c r="AX75" s="76" t="str">
        <f>IFERROR(IF(B75&lt;&gt;"", IF(ISNUMBER(SEARCH("Revealed-Potential (Primary Focus)", LOWER(INDEX(Paste_Here!Z$2:Z$850, MATCH(B75, Paste_Here!A$2:A$850, 0))))), "Rev-Potential: Prim", IF(ISNUMBER(SEARCH("Revealed-Potential (Secondary Focus)", LOWER(INDEX(Paste_Here!Z$2:Z$850, MATCH(B75, Paste_Here!A$2:A$850, 0))))), "Rev-Potential: Sec", IF(ISNUMBER(SEARCH("Monitoring", LOWER(INDEX(Paste_Here!Z$2:Z$850, MATCH(B75, Paste_Here!A$2:A$850, 0))))), "Monitoring", IF(ISNUMBER(SEARCH("At-Promise (Secondary Focus)", LOWER(INDEX(Paste_Here!Z$2:Z$850, MATCH(B75, Paste_Here!A$2:A$850, 0))))), "At-Promise: Sec", IF(ISNUMBER(SEARCH("At-Promise (Primary Focus)", LOWER(INDEX(Paste_Here!Z$2:Z$850, MATCH(B75, Paste_Here!A$2:A$850, 0))))), "At-Promise: Prim", ""))))), ""), "")</f>
        <v/>
      </c>
      <c r="AY75" s="66"/>
      <c r="AZ75" s="76"/>
      <c r="BA75" s="66"/>
      <c r="BB75" s="76"/>
      <c r="BC75" s="66"/>
      <c r="BD75" s="76"/>
      <c r="BE75" s="66"/>
      <c r="BF75" s="76"/>
      <c r="BG75" s="66"/>
      <c r="BH75" s="76"/>
      <c r="BI75" s="66"/>
      <c r="BJ75" s="66"/>
      <c r="BK75" s="76" t="str">
        <f t="shared" si="12"/>
        <v/>
      </c>
      <c r="BL75" s="66"/>
      <c r="BM75" s="76" t="str">
        <f>IFERROR(IF(B75&lt;&gt;"", IF(AND(ISNUMBER(VALUE(SUBSTITUTE(SUBSTITUTE(Paste_Here!R75, "br", "-"), "L", ""))), VALUE(SUBSTITUTE(SUBSTITUTE(Paste_Here!R75, "br", "-"), "L", "")) &gt;= 1095), "Yes", IF(AND(ISNUMBER(VALUE(SUBSTITUTE(SUBSTITUTE(Paste_Here!R75, "br", "-"), "L", ""))), VALUE(SUBSTITUTE(SUBSTITUTE(Paste_Here!R75, "br", "-"), "L", "")) &lt;= 1094), "No", "")), ""), "")</f>
        <v/>
      </c>
      <c r="BN75" s="66"/>
      <c r="BO75" s="76" t="str">
        <f>IFERROR(IF(B75&lt;&gt;"", IF(COUNTIF(INDEX(Paste_Here!Y$2:AB$850, MATCH(B75, Paste_Here!A$2:A$850, 0), 0), "yes") &gt; 0, "Yes", IF(COUNTIF(INDEX(Paste_Here!Y$2:AB$850, MATCH(B75, Paste_Here!A$2:A$850, 0), 0), "no") &gt; 0, "No", "")), ""), "")</f>
        <v/>
      </c>
      <c r="BP75" s="66"/>
      <c r="BQ75" s="76" t="str">
        <f>IFERROR(IF(B75&lt;&gt;"", IF(AND(ISNUMBER(VALUE(SUBSTITUTE(SUBSTITUTE(Paste_Here!U75, "em", "-"), "q", ""))), VALUE(SUBSTITUTE(SUBSTITUTE(Paste_Here!U75, "em", "-"), "q", "")) &gt;= 910), "Yes", IF(AND(ISNUMBER(VALUE(SUBSTITUTE(SUBSTITUTE(Paste_Here!U75, "em", "-"), "q", ""))), VALUE(SUBSTITUTE(SUBSTITUTE(Paste_Here!U75, "em", "-"), "q", "")) &lt;= 909), "No", "")), ""), "")</f>
        <v/>
      </c>
      <c r="BR75" s="66"/>
      <c r="BS75" s="76" t="str">
        <f>IFERROR(IF(B75&lt;&gt;"", IF(AND(INDEX(Paste_Here!X$2:X$850, MATCH(B75, Paste_Here!A$2:A$850, 0))&lt;&gt;"", ISNUMBER(VALUE(INDEX(Paste_Here!X$2:X$850, MATCH(B75, Paste_Here!A$2:A$850, 0))))), INDEX(Paste_Here!X$2:X$850, MATCH(B75, Paste_Here!A$2:A$850, 0)), ""), ""), "")</f>
        <v/>
      </c>
      <c r="BT75" s="66"/>
      <c r="BU75" s="76" t="str">
        <f>IFERROR(IF(B75&lt;&gt;"", IF(ISNUMBER(VALUE(INDEX(Paste_Here!G$2:G$850, MATCH(B75, Paste_Here!A$2:A$850, 0)))), IF(VALUE(INDEX(Paste_Here!G$2:G$850, MATCH(B75, Paste_Here!A$2:A$850, 0)))=0, "No", IF(AND(VALUE(INDEX(Paste_Here!G$2:G$850, MATCH(B75, Paste_Here!A$2:A$850, 0)))&gt;=1, VALUE(INDEX(Paste_Here!G$2:G$850, MATCH(B75, Paste_Here!A$2:A$850, 0)))&lt;=4), VALUE(INDEX(Paste_Here!G$2:G$850, MATCH(B75, Paste_Here!A$2:A$850, 0))), "")), ""), ""), "")</f>
        <v/>
      </c>
      <c r="BV75" s="66"/>
      <c r="BW75" s="76" t="str">
        <f>IFERROR(IF(B75&lt;&gt;"", IF(ISNUMBER(VALUE(INDEX(Paste_Here!H$2:H$850, MATCH(B75, Paste_Here!A$2:A$850, 0)))), IF(VALUE(INDEX(Paste_Here!H$2:H$850, MATCH(B75, Paste_Here!A$2:A$850, 0)))=0, "No", IF(AND(VALUE(INDEX(Paste_Here!H$2:H$850, MATCH(B75, Paste_Here!A$2:A$850, 0)))&gt;=1, VALUE(INDEX(Paste_Here!H$2:H$850, MATCH(B75, Paste_Here!A$2:A$850, 0)))&lt;=4), VALUE(INDEX(Paste_Here!H$2:H$850, MATCH(B75, Paste_Here!A$2:A$850, 0))), "")), ""), ""), "")</f>
        <v/>
      </c>
      <c r="BX75" s="66"/>
      <c r="BY75" s="76"/>
      <c r="BZ75" s="66"/>
      <c r="CA75" s="76"/>
      <c r="CB75" s="66"/>
      <c r="CC75" s="66"/>
      <c r="CD75" s="76" t="str">
        <f t="shared" si="13"/>
        <v/>
      </c>
      <c r="CE75" s="66"/>
      <c r="CF75" s="76" t="str">
        <f>IFERROR(IF(B75&lt;&gt;"", IF(AND(INDEX(Paste_Here!P$2:P$850, MATCH(B75, Paste_Here!A$2:A$850, 0))&lt;&gt;"", ISNUMBER(VALUE(INDEX(Paste_Here!P$2:P$850, MATCH(B75, Paste_Here!A$2:A$850, 0))))), INDEX(Paste_Here!P$2:P$850, MATCH(B75, Paste_Here!A$2:A$850, 0)), ""), ""), "")</f>
        <v/>
      </c>
      <c r="CG75" s="66"/>
      <c r="CH75" s="76" t="str">
        <f>IFERROR(IF(B75&lt;&gt;"", IF(ISNUMBER(SEARCH("highrisk", LOWER(INDEX(Paste_Here!Q$2:Q$850, MATCH(B75, Paste_Here!A$2:A$850, 0))))), "High Risk", IF(ISNUMBER(SEARCH("lowrisk", LOWER(INDEX(Paste_Here!Q$2:Q$850, MATCH(B75, Paste_Here!A$2:A$850, 0))))), "Low Risk", IF(ISNUMBER(SEARCH("somerisk", LOWER(INDEX(Paste_Here!Q$2:Q$850, MATCH(B75, Paste_Here!A$2:A$850, 0))))), "Some Risk", ""))), ""), "")</f>
        <v/>
      </c>
      <c r="CI75" s="66"/>
      <c r="CJ75" s="76" t="str">
        <f>IFERROR(IF(B75&lt;&gt;"", IF(AND(INDEX(Paste_Here!AA$2:AA$850, MATCH(B75, Paste_Here!A$2:A$850, 0))&lt;&gt;"", ISNUMBER(VALUE(INDEX(Paste_Here!AA$2:AA$850, MATCH(B75, Paste_Here!A$2:A$850, 0))))), INDEX(Paste_Here!AA$2:AA$850, MATCH(B75, Paste_Here!A$2:A$850, 0)), ""), ""), "")</f>
        <v/>
      </c>
      <c r="CK75" s="66"/>
      <c r="CL75" s="76" t="str">
        <f>IFERROR(IF(B75&lt;&gt;"", IF(LOWER(INDEX(Paste_Here!AB$2:AB$850, MATCH(B75, Paste_Here!A$2:A$850, 0)))="approaching expectations", "Approaching", IF(LOWER(INDEX(Paste_Here!AB$2:AB$850, MATCH(B75, Paste_Here!A$2:A$850, 0)))="met expectations", "Met", IF(LOWER(INDEX(Paste_Here!AB$2:AB$850, MATCH(B75, Paste_Here!A$2:A$850, 0)))="exceeded expectations", "Exceeded", IF(LOWER(INDEX(Paste_Here!AB$2:AB$850, MATCH(B75, Paste_Here!A$2:A$850, 0)))="below expectations", "Below", "")))), ""), "")</f>
        <v/>
      </c>
      <c r="CM75" s="66"/>
      <c r="CN75" s="76" t="str">
        <f>IFERROR(IF(B75&lt;&gt;"", IF(AND(INDEX(Paste_Here!AC$2:AC$850, MATCH(B75, Paste_Here!A$2:A$850, 0))&lt;&gt;"", ISNUMBER(VALUE(INDEX(Paste_Here!AC$2:AC$850, MATCH(B75, Paste_Here!A$2:A$850, 0))))), INDEX(Paste_Here!AC$2:AC$850, MATCH(B75, Paste_Here!A$2:A$850, 0)), ""), ""), "")</f>
        <v/>
      </c>
      <c r="CO75" s="66"/>
      <c r="CP75" s="76"/>
      <c r="CQ75" s="66"/>
      <c r="CR75" s="76"/>
      <c r="CS75" s="66"/>
      <c r="CT75" s="76"/>
      <c r="CU75" s="66"/>
      <c r="CV75" s="76"/>
      <c r="CW75" s="66"/>
      <c r="CX75" s="76"/>
      <c r="CY75" s="66"/>
      <c r="CZ75" s="66"/>
      <c r="DA75" s="76" t="str">
        <f t="shared" si="14"/>
        <v/>
      </c>
      <c r="DB75" s="66"/>
      <c r="DC75" s="76" t="str">
        <f>IFERROR(IF(B75&lt;&gt;"", IF(AND(INDEX(Paste_Here!V$2:V$850, MATCH(B75, Paste_Here!A$2:A$850, 0))&lt;&gt;"", ISNUMBER(VALUE(INDEX(Paste_Here!V$2:V$850, MATCH(B75, Paste_Here!A$2:A$850, 0))))), INDEX(Paste_Here!V$2:V$850, MATCH(B75, Paste_Here!A$2:A$850, 0)), ""), ""), "")</f>
        <v/>
      </c>
      <c r="DD75" s="66"/>
      <c r="DE75" s="76" t="str">
        <f>IFERROR(IF(B75&lt;&gt;"", IF(ISNUMBER(SEARCH("highrisk", LOWER(INDEX(Paste_Here!W$2:W$850, MATCH(B75, Paste_Here!A$2:A$850, 0))))), "High Risk", IF(ISNUMBER(SEARCH("lowrisk", LOWER(INDEX(Paste_Here!W$2:W$850, MATCH(B75, Paste_Here!A$2:A$850, 0))))), "Low Risk", IF(ISNUMBER(SEARCH("somerisk", LOWER(INDEX(Paste_Here!W$2:W$850, MATCH(B75, Paste_Here!A$2:A$850, 0))))), "Some Risk", ""))), ""), "")</f>
        <v/>
      </c>
      <c r="DF75" s="66"/>
      <c r="DG75" s="76" t="str">
        <f>IFERROR(IF(B75&lt;&gt;"", IF(AND(INDEX(Paste_Here!S$2:S$850, MATCH(B75, Paste_Here!A$2:A$850, 0))&lt;&gt;"", ISNUMBER(VALUE(INDEX(Paste_Here!S$2:S$850, MATCH(B75, Paste_Here!A$2:A$850, 0))))), INDEX(Paste_Here!S$2:S$850, MATCH(B75, Paste_Here!A$2:A$850, 0)), ""), ""), "")</f>
        <v/>
      </c>
      <c r="DH75" s="66"/>
      <c r="DI75" s="76" t="str">
        <f>IFERROR(IF(B75&lt;&gt;"", IF(ISNUMBER(SEARCH("highrisk", LOWER(INDEX(Paste_Here!T$2:T$850, MATCH(B75, Paste_Here!A$2:A$850, 0))))), "High Risk", IF(ISNUMBER(SEARCH("lowrisk", LOWER(INDEX(Paste_Here!T$2:T$850, MATCH(B75, Paste_Here!A$2:A$850, 0))))), "Low Risk", IF(ISNUMBER(SEARCH("somerisk", LOWER(INDEX(Paste_Here!T$2:T$850, MATCH(B75, Paste_Here!A$2:A$850, 0))))), "Some Risk", ""))), ""), "")</f>
        <v/>
      </c>
      <c r="DJ75" s="66"/>
      <c r="DK75" s="76" t="str">
        <f>IFERROR(IF(B75&lt;&gt;"", IF(AND(INDEX(Paste_Here!AD$2:AD$850, MATCH(B75, Paste_Here!A$2:A$850, 0))&lt;&gt;"", ISNUMBER(VALUE(INDEX(Paste_Here!AD$2:AD$850, MATCH(B75, Paste_Here!A$2:A$850, 0))))), INDEX(Paste_Here!AD$2:AD$850, MATCH(B75, Paste_Here!A$2:A$850, 0)), ""), ""), "")</f>
        <v/>
      </c>
      <c r="DL75" s="66"/>
      <c r="DM75" s="76" t="str">
        <f>IFERROR(IF(B75&lt;&gt;"", IF(LOWER(INDEX(Paste_Here!AE$2:AE$850, MATCH(B75, Paste_Here!A$2:A$850, 0)))="approaching expectations", "Approaching", IF(LOWER(INDEX(Paste_Here!AE$2:AE$850, MATCH(B75, Paste_Here!A$2:A$850, 0)))="met expectations", "Met", IF(LOWER(INDEX(Paste_Here!AE$2:AE$850, MATCH(B75, Paste_Here!A$2:A$850, 0)))="exceeded expectations", "Exceeded", IF(LOWER(INDEX(Paste_Here!AE$2:AE$850, MATCH(B75, Paste_Here!A$2:A$850, 0)))="below expectations", "Below", "")))), ""), "")</f>
        <v/>
      </c>
      <c r="DN75" s="66"/>
      <c r="DO75" s="76"/>
      <c r="DP75" s="66"/>
      <c r="DQ75" s="76"/>
      <c r="DR75" s="66"/>
      <c r="DS75" s="76"/>
      <c r="DT75" s="66"/>
      <c r="DU75" s="76"/>
      <c r="DV75" s="66"/>
      <c r="DW75" s="66"/>
      <c r="DX75" s="76" t="str">
        <f t="shared" si="15"/>
        <v/>
      </c>
      <c r="DY75" s="66"/>
      <c r="DZ75" s="76"/>
      <c r="EA75" s="66"/>
      <c r="EB75" s="76"/>
      <c r="EC75" s="66"/>
      <c r="ED75" s="76" t="str">
        <f>IFERROR(IF(B75&lt;&gt;"", IF(AND(INDEX(Paste_Here!AF$2:AF$850, MATCH(B75, Paste_Here!A$2:A$850, 0))&lt;&gt;"", ISNUMBER(VALUE(INDEX(Paste_Here!AF$2:AF$850, MATCH(B75, Paste_Here!A$2:A$850, 0))))), INDEX(Paste_Here!AF$2:AF$850, MATCH(B75, Paste_Here!A$2:A$850, 0)), ""), ""), "")</f>
        <v/>
      </c>
      <c r="EE75" s="66"/>
      <c r="EF75" s="76"/>
      <c r="EG75" s="66"/>
      <c r="EH75" s="76"/>
      <c r="EI75" s="66"/>
      <c r="EJ75" s="76" t="str">
        <f>IFERROR(IF(B75&lt;&gt;"", IF(AND(INDEX(Paste_Here!AG$2:AG$850, MATCH(B75, Paste_Here!A$2:A$850, 0))&lt;&gt;"", ISNUMBER(VALUE(INDEX(Paste_Here!AG$2:AG$850, MATCH(B75, Paste_Here!A$2:A$850, 0))))), INDEX(Paste_Here!AG$2:AG$850, MATCH(B75, Paste_Here!A$2:A$850, 0)), ""), ""), "")</f>
        <v/>
      </c>
      <c r="EK75" s="66"/>
      <c r="EL75" s="76"/>
      <c r="EM75" s="66"/>
      <c r="EN75" s="76"/>
      <c r="EO75" s="66"/>
      <c r="EP75" s="76"/>
      <c r="EQ75" s="66"/>
      <c r="ER75" s="76"/>
      <c r="ES75" s="66"/>
      <c r="ET75" s="66"/>
      <c r="EU75" s="76"/>
      <c r="EV75" s="66"/>
      <c r="EW75" s="76"/>
      <c r="EX75" s="66"/>
      <c r="EY75" s="76"/>
      <c r="EZ75" s="66"/>
      <c r="FA75" s="76"/>
      <c r="FB75" s="66"/>
      <c r="FC75" s="76"/>
      <c r="FD75" s="66"/>
      <c r="FE75" s="76"/>
      <c r="FF75" s="66"/>
      <c r="FG75" s="76"/>
      <c r="FH75" s="66"/>
      <c r="FI75" s="76"/>
      <c r="FJ75" s="66"/>
      <c r="FK75" s="76"/>
      <c r="FL75" s="66"/>
      <c r="FM75" s="76"/>
      <c r="FN75" s="66"/>
      <c r="FO75" s="76"/>
      <c r="FP75" s="66"/>
      <c r="FQ75" s="76"/>
      <c r="FR75" s="66"/>
      <c r="FS75" s="76"/>
      <c r="FT75" s="66"/>
      <c r="FU75" s="76"/>
      <c r="FV75" s="66"/>
      <c r="FW75" s="76"/>
      <c r="FX75" s="66"/>
      <c r="FY75" s="76"/>
      <c r="FZ75" s="66"/>
      <c r="GA75" s="76"/>
      <c r="GB75" s="66"/>
      <c r="GC75" s="76"/>
      <c r="GD75" s="66"/>
      <c r="GE75" s="76"/>
      <c r="GF75" s="66"/>
      <c r="GG75" s="76"/>
      <c r="GH75" s="66"/>
      <c r="GI75" s="76"/>
      <c r="GJ75" s="66"/>
      <c r="GK75" s="76"/>
      <c r="GL75" s="66"/>
      <c r="GM75" s="76"/>
      <c r="GN75" s="66"/>
      <c r="GO75" s="76"/>
      <c r="GP75" s="66"/>
      <c r="GQ75" s="76"/>
      <c r="GR75" s="66"/>
      <c r="GS75" s="76"/>
      <c r="GT75" s="66"/>
      <c r="GU75" s="76"/>
      <c r="GV75" s="66"/>
      <c r="GW75" s="76"/>
      <c r="GX75" s="66"/>
      <c r="GY75" s="76"/>
      <c r="GZ75" s="66"/>
      <c r="HA75" s="76"/>
      <c r="HB75" s="66"/>
      <c r="HC75" s="76"/>
      <c r="HD75" s="66"/>
      <c r="HE75" s="76"/>
      <c r="HF75" s="66"/>
      <c r="HG75" s="76"/>
      <c r="HH75" s="66"/>
      <c r="HI75" s="76"/>
      <c r="HJ75" s="66"/>
      <c r="HK75" s="76"/>
      <c r="HL75" s="66"/>
      <c r="HM75" s="76"/>
      <c r="HN75" s="66"/>
      <c r="HO75" s="76"/>
      <c r="HP75" s="66"/>
      <c r="HQ75" s="76"/>
      <c r="HR75" s="66"/>
      <c r="HS75" s="76"/>
      <c r="HT75" s="66"/>
      <c r="HU75" s="76"/>
      <c r="HV75" s="66"/>
      <c r="HW75" s="76"/>
      <c r="HX75" s="66"/>
      <c r="HY75" s="76"/>
      <c r="HZ75" s="66"/>
      <c r="IA75" s="76"/>
      <c r="IB75" s="66"/>
      <c r="IC75" s="76"/>
      <c r="ID75" s="66"/>
      <c r="IE75" s="76"/>
      <c r="IF75" s="66"/>
      <c r="IG75" s="76"/>
      <c r="IH75" s="66"/>
      <c r="II75" s="76"/>
      <c r="IJ75" s="66"/>
      <c r="IK75" s="76"/>
      <c r="IL75" s="66"/>
      <c r="IM75" s="76"/>
      <c r="IN75" s="66"/>
      <c r="IO75" s="76"/>
      <c r="IP75" s="66"/>
      <c r="IQ75" s="76"/>
      <c r="IR75" s="66"/>
      <c r="IS75" s="76"/>
      <c r="IT75" s="66"/>
      <c r="IU75" s="76"/>
      <c r="IV75" s="66"/>
      <c r="IW75" s="76"/>
      <c r="IX75" s="66"/>
      <c r="IY75" s="76"/>
      <c r="IZ75" s="66"/>
      <c r="JA75" s="76"/>
      <c r="JB75" s="66"/>
      <c r="JC75" s="76"/>
      <c r="JD75" s="66"/>
      <c r="JE75" s="76"/>
      <c r="JF75" s="66"/>
      <c r="JG75" s="76"/>
      <c r="JH75" s="66"/>
      <c r="JI75" s="76"/>
      <c r="JJ75" s="66"/>
      <c r="JK75" s="76"/>
      <c r="JL75" s="66"/>
      <c r="JM75" s="76"/>
      <c r="JN75" s="66"/>
      <c r="JO75" s="76"/>
      <c r="JP75" s="66"/>
      <c r="JQ75" s="76"/>
      <c r="JR75" s="66"/>
      <c r="JS75" s="76"/>
      <c r="JT75" s="66"/>
      <c r="JU75" s="76"/>
      <c r="JV75" s="66"/>
      <c r="JW75" s="76"/>
      <c r="JX75" s="66"/>
      <c r="JY75" s="76"/>
      <c r="JZ75" s="66"/>
      <c r="KA75" s="76"/>
      <c r="KB75" s="66"/>
      <c r="KC75" s="76"/>
      <c r="KD75" s="66"/>
      <c r="KE75" s="76"/>
      <c r="KF75" s="66"/>
      <c r="KG75" s="76"/>
      <c r="KH75" s="66"/>
      <c r="KI75" s="76"/>
      <c r="KJ75" s="66"/>
      <c r="KK75" s="76"/>
      <c r="KL75" s="66"/>
      <c r="KM75" s="76"/>
      <c r="KN75" s="66"/>
      <c r="KO75" s="76"/>
      <c r="KP75" s="66"/>
      <c r="KQ75" s="76"/>
      <c r="KR75" s="66"/>
      <c r="KS75" s="76"/>
      <c r="KT75" s="66"/>
      <c r="KU75" s="76"/>
      <c r="KV75" s="66"/>
      <c r="KW75" s="76"/>
      <c r="KX75" s="66"/>
      <c r="KY75" s="76"/>
      <c r="KZ75" s="66"/>
      <c r="LA75" s="76"/>
      <c r="LB75" s="66"/>
      <c r="LC75" s="76"/>
      <c r="LD75" s="66"/>
      <c r="LE75" s="76"/>
      <c r="LF75" s="66"/>
      <c r="LG75" s="76"/>
      <c r="LH75" s="66"/>
      <c r="LI75" s="76"/>
      <c r="LJ75" s="66"/>
      <c r="LK75" s="76"/>
      <c r="LL75" s="66"/>
      <c r="LM75" s="76"/>
      <c r="LN75" s="66"/>
      <c r="LO75" s="76"/>
      <c r="LP75" s="66"/>
      <c r="LQ75" s="76"/>
      <c r="LR75" s="66"/>
      <c r="LS75" s="76"/>
      <c r="LT75" s="66"/>
      <c r="LU75" s="76"/>
      <c r="LV75" s="66"/>
      <c r="LW75" s="76"/>
      <c r="LX75" s="66"/>
      <c r="LY75" s="76"/>
      <c r="LZ75" s="66"/>
      <c r="MA75" s="76"/>
      <c r="MB75" s="66"/>
      <c r="MC75" s="76"/>
      <c r="MD75" s="66"/>
      <c r="MG75" s="1" t="str" cm="1">
        <f t="array" ref="MG75">IFERROR(INDEX(Paste_Here!$B$2:$B$850, MATCH(0, COUNTIF(MG$4:MG74, Paste_Here!$B$2:$B$850) + IF(Paste_Here!$B$2:$B$850="", 1, 0), 0)), "")</f>
        <v/>
      </c>
      <c r="MH75" s="1" t="str">
        <f>IF(MG75&lt;&gt;"", INDEX(Paste_Here!$A$2:$A$850, MATCH(MG75, Paste_Here!$B$2:$B$850, 0)), "")</f>
        <v/>
      </c>
      <c r="MI75" s="1" t="str">
        <f t="shared" si="16"/>
        <v/>
      </c>
      <c r="MJ75" s="1" t="str" cm="1">
        <f t="array" ref="MJ75">IFERROR(INDEX($MI$5:$MI$850, MATCH(SMALL(IF($MI$5:$MI$850&lt;&gt;"", COUNTIF($MI$5:$MI$850, "&lt;"&amp;$MI$5:$MI$850)+1), ROW()-ROW($MJ$5)+1), COUNTIF($MI$5:$MI$850, "&lt;"&amp;$MI$5:$MI$850)+1, 0)), "")</f>
        <v/>
      </c>
    </row>
    <row r="76" spans="1:348">
      <c r="A76" s="66"/>
      <c r="B76" s="76" t="str">
        <f t="shared" si="9"/>
        <v/>
      </c>
      <c r="C76" s="66"/>
      <c r="D76" s="76" t="str">
        <f>IFERROR(IF(B76&lt;&gt;"", IF(AND(INDEX(Paste_Here!B$2:B$850, MATCH(B76, Paste_Here!A$2:A$850, 0))&lt;&gt;"", ISNUMBER(VALUE(INDEX(Paste_Here!B$2:B$850, MATCH(B76, Paste_Here!A$2:A$850, 0))))), INDEX(Paste_Here!B$2:B$850, MATCH(B76, Paste_Here!A$2:A$850, 0)), ""), ""), "")</f>
        <v/>
      </c>
      <c r="E76" s="66"/>
      <c r="F76" s="76" t="str">
        <f>IFERROR(IF(B76&lt;&gt;"", IF(ISTEXT(INDEX(Paste_Here!K$2:K$850, MATCH(B76, Paste_Here!A$2:A$850, 0))), INDEX(Paste_Here!K$2:K$850, MATCH(B76, Paste_Here!A$2:A$850, 0)), ""), ""), "")</f>
        <v/>
      </c>
      <c r="G76" s="66"/>
      <c r="H76" s="76" t="str">
        <f>IFERROR(IF(B76&lt;&gt;"", IF(ISTEXT(INDEX(Paste_Here!C$2:C$850, MATCH(B76, Paste_Here!A$2:A$850, 0))), INDEX(Paste_Here!C$2:C$850, MATCH(B76, Paste_Here!A$2:A$850, 0)), ""), ""), "")</f>
        <v/>
      </c>
      <c r="I76" s="66"/>
      <c r="J76" s="76" t="str">
        <f>IFERROR(IF(B76&lt;&gt;"", IF(ISNUMBER(SEARCH("s", LOWER(INDEX(Paste_Here!M$2:M$850, MATCH(B76, Paste_Here!A$2:A$850, 0))))), "Yes", IF(INDEX(Paste_Here!M$2:M$850, MATCH(B76, Paste_Here!A$2:A$850, 0))&lt;&gt;"", "No", "")), ""), "")</f>
        <v/>
      </c>
      <c r="K76" s="66"/>
      <c r="L76" s="76" t="str">
        <f>IFERROR(IF(B76&lt;&gt;"", IF(ISNUMBER(SEARCH("yes", LOWER(INDEX(Paste_Here!E$2:E$850, MATCH(B76, Paste_Here!A$2:A$850, 0))))), "Yes", IF(ISNUMBER(SEARCH("no", LOWER(INDEX(Paste_Here!E$2:E$850, MATCH(B76, Paste_Here!A$2:A$850, 0))))), "No", "")), ""), "")</f>
        <v/>
      </c>
      <c r="M76" s="66"/>
      <c r="N76" s="76" t="str">
        <f>IFERROR(IF(B76&lt;&gt;"", IF(ISNUMBER(SEARCH("yes", LOWER(INDEX(Paste_Here!F$2:F$850, MATCH(B76, Paste_Here!A$2:A$850, 0))))), "Yes", IF(ISNUMBER(SEARCH("no", LOWER(INDEX(Paste_Here!F$2:F$850, MATCH(B76, Paste_Here!A$2:A$850, 0))))), "No", "")), ""), "")</f>
        <v/>
      </c>
      <c r="O76" s="66"/>
      <c r="P76" s="76" t="str">
        <f>IFERROR(IF(B76&lt;&gt;"", IF(ISNUMBER(SEARCH("yes", LOWER(INDEX(Paste_Here!L$2:L$850, MATCH(B76, Paste_Here!A$2:A$850, 0))))), "Yes", IF(ISNUMBER(SEARCH("no", LOWER(INDEX(Paste_Here!L$2:L$850, MATCH(B76, Paste_Here!A$2:A$850, 0))))), "No", "")), ""), "")</f>
        <v/>
      </c>
      <c r="Q76" s="66"/>
      <c r="R76" s="76" t="str">
        <f>IFERROR(IF(B76&lt;&gt;"", IF(ISNUMBER(SEARCH("transitional 2", LOWER(INDEX(Paste_Here!D$2:D$850, MATCH(B76, Paste_Here!A$2:A$850, 0))))), "T2", IF(ISNUMBER(SEARCH("transitional 1", LOWER(INDEX(Paste_Here!D$2:D$850, MATCH(B76, Paste_Here!A$2:A$850, 0))))), "T1", IF(ISNUMBER(SEARCH("waived ell services", LOWER(INDEX(Paste_Here!D$2:D$850, MATCH(B76, Paste_Here!A$2:A$850, 0))))), "W", IF(ISNUMBER(SEARCH("english language learner", LOWER(INDEX(Paste_Here!D$2:D$850, MATCH(B76, Paste_Here!A$2:A$850, 0))))), "L", "")))), ""), "")</f>
        <v/>
      </c>
      <c r="S76" s="66"/>
      <c r="T76" s="76" t="str">
        <f>IFERROR(IF(B76&lt;&gt;"", IF(ISNUMBER(SEARCH("yes", LOWER(INDEX(Paste_Here!I$2:I$850, MATCH(B76, Paste_Here!A$2:A$850, 0))))), "Yes", IF(ISNUMBER(SEARCH("no", LOWER(INDEX(Paste_Here!I$2:I$850, MATCH(B76, Paste_Here!A$2:A$850, 0))))), "No", "")), ""), "")</f>
        <v/>
      </c>
      <c r="U76" s="66"/>
      <c r="V76" s="76" t="str">
        <f>IFERROR(IF(B76&lt;&gt;"", IF(ISTEXT(INDEX(Paste_Here!J$2:J$850, MATCH(B76, Paste_Here!A$2:A$850, 0))), VALUE(INDEX(Paste_Here!J$2:J$850, MATCH(B76, Paste_Here!A$2:A$850, 0))), ""), ""), "")</f>
        <v/>
      </c>
      <c r="W76" s="66"/>
      <c r="X76" s="66"/>
      <c r="Y76" s="76" t="str">
        <f t="shared" si="10"/>
        <v/>
      </c>
      <c r="Z76" s="66"/>
      <c r="AA76" s="76" t="str">
        <f>IFERROR(IF(B76&lt;&gt;"", IF(AND(INDEX(Paste_Here!AI$2:AI$850, MATCH(B76, Paste_Here!A$2:A$850, 0))&lt;&gt;"", ISNUMBER(VALUE(INDEX(Paste_Here!AI$2:AI$850, MATCH(B76, Paste_Here!A$2:A$850, 0))))), INDEX(Paste_Here!AI$2:AI$850, MATCH(B76, Paste_Here!A$2:A$850, 0)), ""), ""), "")</f>
        <v/>
      </c>
      <c r="AB76" s="66"/>
      <c r="AC76" s="76" t="str">
        <f>IFERROR(IF(B76&lt;&gt;"", IF(AND(INDEX(Paste_Here!AJ$2:AJ$850, MATCH(B76, Paste_Here!A$2:A$850, 0))&lt;&gt;"", ISNUMBER(VALUE(INDEX(Paste_Here!AJ$2:AJ$850, MATCH(B76, Paste_Here!A$2:A$850, 0))))), INDEX(Paste_Here!AJ$2:AJ$850, MATCH(B76, Paste_Here!A$2:A$850, 0)), ""), ""), "")</f>
        <v/>
      </c>
      <c r="AD76" s="66"/>
      <c r="AE76" s="76" t="str">
        <f>IFERROR(IF(B76&lt;&gt;"", IF(AND(INDEX(Paste_Here!AK$2:AK$850, MATCH(B76, Paste_Here!A$2:A$850, 0))&lt;&gt;"", ISNUMBER(VALUE(INDEX(Paste_Here!AK$2:AK$850, MATCH(B76, Paste_Here!A$2:A$850, 0))))), INDEX(Paste_Here!AK$2:AK$850, MATCH(B76, Paste_Here!A$2:A$850, 0)), ""), ""), "")</f>
        <v/>
      </c>
      <c r="AF76" s="66"/>
      <c r="AG76" s="76" t="str">
        <f>IFERROR(IF(B76&lt;&gt;"", IF(AND(INDEX(Paste_Here!AL$2:AL$850, MATCH(B76, Paste_Here!A$2:A$850, 0))&lt;&gt;"", ISNUMBER(VALUE(INDEX(Paste_Here!AL$2:AL$850, MATCH(B76, Paste_Here!A$2:A$850, 0))))), INDEX(Paste_Here!AL$2:AL$850, MATCH(B76, Paste_Here!A$2:A$850, 0)), ""), ""), "")</f>
        <v/>
      </c>
      <c r="AH76" s="66"/>
      <c r="AI76" s="76" t="str">
        <f>IFERROR(IF(B76&lt;&gt;"", IF(AND(INDEX(Paste_Here!AH$2:AH$850, MATCH(B76, Paste_Here!A$2:A$850, 0))&lt;&gt;"", ISNUMBER(VALUE(INDEX(Paste_Here!AH$2:AH$850, MATCH(B76, Paste_Here!A$2:A$850, 0))))), IF(VALUE(INDEX(Paste_Here!AH$2:AH$850, MATCH(B76, Paste_Here!A$2:A$850, 0)))=0, "", INDEX(Paste_Here!AH$2:AH$850, MATCH(B76, Paste_Here!A$2:A$850, 0))), ""), ""), "")</f>
        <v/>
      </c>
      <c r="AJ76" s="66"/>
      <c r="AK76" s="76" t="str">
        <f>IFERROR(IF(B76&lt;&gt;"", IF(AND(INDEX(Paste_Here!N$2:N$850, MATCH(B76, Paste_Here!A$2:A$850, 0))&lt;&gt;"", ISNUMBER(VALUE(INDEX(Paste_Here!N$2:N$850, MATCH(B76, Paste_Here!A$2:A$850, 0))))), INDEX(Paste_Here!N$2:N$850, MATCH(B76, Paste_Here!A$2:A$850, 0)), ""), ""), "")</f>
        <v/>
      </c>
      <c r="AL76" s="66"/>
      <c r="AM76" s="76" t="str">
        <f>IFERROR(IF(B76&lt;&gt;"", IF(AND(INDEX(Paste_Here!O$2:O$850, MATCH(B76, Paste_Here!A$2:A$850, 0))&lt;&gt;"", ISNUMBER(VALUE(INDEX(Paste_Here!O$2:O$850, MATCH(B76, Paste_Here!A$2:A$850, 0))))), INDEX(Paste_Here!O$2:O$850, MATCH(B76, Paste_Here!A$2:A$850, 0)), ""), ""), "")</f>
        <v/>
      </c>
      <c r="AN76" s="66"/>
      <c r="AO76" s="76"/>
      <c r="AP76" s="66"/>
      <c r="AQ76" s="76"/>
      <c r="AR76" s="66"/>
      <c r="AS76" s="76"/>
      <c r="AT76" s="66"/>
      <c r="AU76" s="66"/>
      <c r="AV76" s="76" t="str">
        <f t="shared" si="11"/>
        <v/>
      </c>
      <c r="AW76" s="66"/>
      <c r="AX76" s="76" t="str">
        <f>IFERROR(IF(B76&lt;&gt;"", IF(ISNUMBER(SEARCH("Revealed-Potential (Primary Focus)", LOWER(INDEX(Paste_Here!Z$2:Z$850, MATCH(B76, Paste_Here!A$2:A$850, 0))))), "Rev-Potential: Prim", IF(ISNUMBER(SEARCH("Revealed-Potential (Secondary Focus)", LOWER(INDEX(Paste_Here!Z$2:Z$850, MATCH(B76, Paste_Here!A$2:A$850, 0))))), "Rev-Potential: Sec", IF(ISNUMBER(SEARCH("Monitoring", LOWER(INDEX(Paste_Here!Z$2:Z$850, MATCH(B76, Paste_Here!A$2:A$850, 0))))), "Monitoring", IF(ISNUMBER(SEARCH("At-Promise (Secondary Focus)", LOWER(INDEX(Paste_Here!Z$2:Z$850, MATCH(B76, Paste_Here!A$2:A$850, 0))))), "At-Promise: Sec", IF(ISNUMBER(SEARCH("At-Promise (Primary Focus)", LOWER(INDEX(Paste_Here!Z$2:Z$850, MATCH(B76, Paste_Here!A$2:A$850, 0))))), "At-Promise: Prim", ""))))), ""), "")</f>
        <v/>
      </c>
      <c r="AY76" s="66"/>
      <c r="AZ76" s="76"/>
      <c r="BA76" s="66"/>
      <c r="BB76" s="76"/>
      <c r="BC76" s="66"/>
      <c r="BD76" s="76"/>
      <c r="BE76" s="66"/>
      <c r="BF76" s="76"/>
      <c r="BG76" s="66"/>
      <c r="BH76" s="76"/>
      <c r="BI76" s="66"/>
      <c r="BJ76" s="66"/>
      <c r="BK76" s="76" t="str">
        <f t="shared" si="12"/>
        <v/>
      </c>
      <c r="BL76" s="66"/>
      <c r="BM76" s="76" t="str">
        <f>IFERROR(IF(B76&lt;&gt;"", IF(AND(ISNUMBER(VALUE(SUBSTITUTE(SUBSTITUTE(Paste_Here!R76, "br", "-"), "L", ""))), VALUE(SUBSTITUTE(SUBSTITUTE(Paste_Here!R76, "br", "-"), "L", "")) &gt;= 1095), "Yes", IF(AND(ISNUMBER(VALUE(SUBSTITUTE(SUBSTITUTE(Paste_Here!R76, "br", "-"), "L", ""))), VALUE(SUBSTITUTE(SUBSTITUTE(Paste_Here!R76, "br", "-"), "L", "")) &lt;= 1094), "No", "")), ""), "")</f>
        <v/>
      </c>
      <c r="BN76" s="66"/>
      <c r="BO76" s="76" t="str">
        <f>IFERROR(IF(B76&lt;&gt;"", IF(COUNTIF(INDEX(Paste_Here!Y$2:AB$850, MATCH(B76, Paste_Here!A$2:A$850, 0), 0), "yes") &gt; 0, "Yes", IF(COUNTIF(INDEX(Paste_Here!Y$2:AB$850, MATCH(B76, Paste_Here!A$2:A$850, 0), 0), "no") &gt; 0, "No", "")), ""), "")</f>
        <v/>
      </c>
      <c r="BP76" s="66"/>
      <c r="BQ76" s="76" t="str">
        <f>IFERROR(IF(B76&lt;&gt;"", IF(AND(ISNUMBER(VALUE(SUBSTITUTE(SUBSTITUTE(Paste_Here!U76, "em", "-"), "q", ""))), VALUE(SUBSTITUTE(SUBSTITUTE(Paste_Here!U76, "em", "-"), "q", "")) &gt;= 910), "Yes", IF(AND(ISNUMBER(VALUE(SUBSTITUTE(SUBSTITUTE(Paste_Here!U76, "em", "-"), "q", ""))), VALUE(SUBSTITUTE(SUBSTITUTE(Paste_Here!U76, "em", "-"), "q", "")) &lt;= 909), "No", "")), ""), "")</f>
        <v/>
      </c>
      <c r="BR76" s="66"/>
      <c r="BS76" s="76" t="str">
        <f>IFERROR(IF(B76&lt;&gt;"", IF(AND(INDEX(Paste_Here!X$2:X$850, MATCH(B76, Paste_Here!A$2:A$850, 0))&lt;&gt;"", ISNUMBER(VALUE(INDEX(Paste_Here!X$2:X$850, MATCH(B76, Paste_Here!A$2:A$850, 0))))), INDEX(Paste_Here!X$2:X$850, MATCH(B76, Paste_Here!A$2:A$850, 0)), ""), ""), "")</f>
        <v/>
      </c>
      <c r="BT76" s="66"/>
      <c r="BU76" s="76" t="str">
        <f>IFERROR(IF(B76&lt;&gt;"", IF(ISNUMBER(VALUE(INDEX(Paste_Here!G$2:G$850, MATCH(B76, Paste_Here!A$2:A$850, 0)))), IF(VALUE(INDEX(Paste_Here!G$2:G$850, MATCH(B76, Paste_Here!A$2:A$850, 0)))=0, "No", IF(AND(VALUE(INDEX(Paste_Here!G$2:G$850, MATCH(B76, Paste_Here!A$2:A$850, 0)))&gt;=1, VALUE(INDEX(Paste_Here!G$2:G$850, MATCH(B76, Paste_Here!A$2:A$850, 0)))&lt;=4), VALUE(INDEX(Paste_Here!G$2:G$850, MATCH(B76, Paste_Here!A$2:A$850, 0))), "")), ""), ""), "")</f>
        <v/>
      </c>
      <c r="BV76" s="66"/>
      <c r="BW76" s="76" t="str">
        <f>IFERROR(IF(B76&lt;&gt;"", IF(ISNUMBER(VALUE(INDEX(Paste_Here!H$2:H$850, MATCH(B76, Paste_Here!A$2:A$850, 0)))), IF(VALUE(INDEX(Paste_Here!H$2:H$850, MATCH(B76, Paste_Here!A$2:A$850, 0)))=0, "No", IF(AND(VALUE(INDEX(Paste_Here!H$2:H$850, MATCH(B76, Paste_Here!A$2:A$850, 0)))&gt;=1, VALUE(INDEX(Paste_Here!H$2:H$850, MATCH(B76, Paste_Here!A$2:A$850, 0)))&lt;=4), VALUE(INDEX(Paste_Here!H$2:H$850, MATCH(B76, Paste_Here!A$2:A$850, 0))), "")), ""), ""), "")</f>
        <v/>
      </c>
      <c r="BX76" s="66"/>
      <c r="BY76" s="76"/>
      <c r="BZ76" s="66"/>
      <c r="CA76" s="76"/>
      <c r="CB76" s="66"/>
      <c r="CC76" s="66"/>
      <c r="CD76" s="76" t="str">
        <f t="shared" si="13"/>
        <v/>
      </c>
      <c r="CE76" s="66"/>
      <c r="CF76" s="76" t="str">
        <f>IFERROR(IF(B76&lt;&gt;"", IF(AND(INDEX(Paste_Here!P$2:P$850, MATCH(B76, Paste_Here!A$2:A$850, 0))&lt;&gt;"", ISNUMBER(VALUE(INDEX(Paste_Here!P$2:P$850, MATCH(B76, Paste_Here!A$2:A$850, 0))))), INDEX(Paste_Here!P$2:P$850, MATCH(B76, Paste_Here!A$2:A$850, 0)), ""), ""), "")</f>
        <v/>
      </c>
      <c r="CG76" s="66"/>
      <c r="CH76" s="76" t="str">
        <f>IFERROR(IF(B76&lt;&gt;"", IF(ISNUMBER(SEARCH("highrisk", LOWER(INDEX(Paste_Here!Q$2:Q$850, MATCH(B76, Paste_Here!A$2:A$850, 0))))), "High Risk", IF(ISNUMBER(SEARCH("lowrisk", LOWER(INDEX(Paste_Here!Q$2:Q$850, MATCH(B76, Paste_Here!A$2:A$850, 0))))), "Low Risk", IF(ISNUMBER(SEARCH("somerisk", LOWER(INDEX(Paste_Here!Q$2:Q$850, MATCH(B76, Paste_Here!A$2:A$850, 0))))), "Some Risk", ""))), ""), "")</f>
        <v/>
      </c>
      <c r="CI76" s="66"/>
      <c r="CJ76" s="76" t="str">
        <f>IFERROR(IF(B76&lt;&gt;"", IF(AND(INDEX(Paste_Here!AA$2:AA$850, MATCH(B76, Paste_Here!A$2:A$850, 0))&lt;&gt;"", ISNUMBER(VALUE(INDEX(Paste_Here!AA$2:AA$850, MATCH(B76, Paste_Here!A$2:A$850, 0))))), INDEX(Paste_Here!AA$2:AA$850, MATCH(B76, Paste_Here!A$2:A$850, 0)), ""), ""), "")</f>
        <v/>
      </c>
      <c r="CK76" s="66"/>
      <c r="CL76" s="76" t="str">
        <f>IFERROR(IF(B76&lt;&gt;"", IF(LOWER(INDEX(Paste_Here!AB$2:AB$850, MATCH(B76, Paste_Here!A$2:A$850, 0)))="approaching expectations", "Approaching", IF(LOWER(INDEX(Paste_Here!AB$2:AB$850, MATCH(B76, Paste_Here!A$2:A$850, 0)))="met expectations", "Met", IF(LOWER(INDEX(Paste_Here!AB$2:AB$850, MATCH(B76, Paste_Here!A$2:A$850, 0)))="exceeded expectations", "Exceeded", IF(LOWER(INDEX(Paste_Here!AB$2:AB$850, MATCH(B76, Paste_Here!A$2:A$850, 0)))="below expectations", "Below", "")))), ""), "")</f>
        <v/>
      </c>
      <c r="CM76" s="66"/>
      <c r="CN76" s="76" t="str">
        <f>IFERROR(IF(B76&lt;&gt;"", IF(AND(INDEX(Paste_Here!AC$2:AC$850, MATCH(B76, Paste_Here!A$2:A$850, 0))&lt;&gt;"", ISNUMBER(VALUE(INDEX(Paste_Here!AC$2:AC$850, MATCH(B76, Paste_Here!A$2:A$850, 0))))), INDEX(Paste_Here!AC$2:AC$850, MATCH(B76, Paste_Here!A$2:A$850, 0)), ""), ""), "")</f>
        <v/>
      </c>
      <c r="CO76" s="66"/>
      <c r="CP76" s="76"/>
      <c r="CQ76" s="66"/>
      <c r="CR76" s="76"/>
      <c r="CS76" s="66"/>
      <c r="CT76" s="76"/>
      <c r="CU76" s="66"/>
      <c r="CV76" s="76"/>
      <c r="CW76" s="66"/>
      <c r="CX76" s="76"/>
      <c r="CY76" s="66"/>
      <c r="CZ76" s="66"/>
      <c r="DA76" s="76" t="str">
        <f t="shared" si="14"/>
        <v/>
      </c>
      <c r="DB76" s="66"/>
      <c r="DC76" s="76" t="str">
        <f>IFERROR(IF(B76&lt;&gt;"", IF(AND(INDEX(Paste_Here!V$2:V$850, MATCH(B76, Paste_Here!A$2:A$850, 0))&lt;&gt;"", ISNUMBER(VALUE(INDEX(Paste_Here!V$2:V$850, MATCH(B76, Paste_Here!A$2:A$850, 0))))), INDEX(Paste_Here!V$2:V$850, MATCH(B76, Paste_Here!A$2:A$850, 0)), ""), ""), "")</f>
        <v/>
      </c>
      <c r="DD76" s="66"/>
      <c r="DE76" s="76" t="str">
        <f>IFERROR(IF(B76&lt;&gt;"", IF(ISNUMBER(SEARCH("highrisk", LOWER(INDEX(Paste_Here!W$2:W$850, MATCH(B76, Paste_Here!A$2:A$850, 0))))), "High Risk", IF(ISNUMBER(SEARCH("lowrisk", LOWER(INDEX(Paste_Here!W$2:W$850, MATCH(B76, Paste_Here!A$2:A$850, 0))))), "Low Risk", IF(ISNUMBER(SEARCH("somerisk", LOWER(INDEX(Paste_Here!W$2:W$850, MATCH(B76, Paste_Here!A$2:A$850, 0))))), "Some Risk", ""))), ""), "")</f>
        <v/>
      </c>
      <c r="DF76" s="66"/>
      <c r="DG76" s="76" t="str">
        <f>IFERROR(IF(B76&lt;&gt;"", IF(AND(INDEX(Paste_Here!S$2:S$850, MATCH(B76, Paste_Here!A$2:A$850, 0))&lt;&gt;"", ISNUMBER(VALUE(INDEX(Paste_Here!S$2:S$850, MATCH(B76, Paste_Here!A$2:A$850, 0))))), INDEX(Paste_Here!S$2:S$850, MATCH(B76, Paste_Here!A$2:A$850, 0)), ""), ""), "")</f>
        <v/>
      </c>
      <c r="DH76" s="66"/>
      <c r="DI76" s="76" t="str">
        <f>IFERROR(IF(B76&lt;&gt;"", IF(ISNUMBER(SEARCH("highrisk", LOWER(INDEX(Paste_Here!T$2:T$850, MATCH(B76, Paste_Here!A$2:A$850, 0))))), "High Risk", IF(ISNUMBER(SEARCH("lowrisk", LOWER(INDEX(Paste_Here!T$2:T$850, MATCH(B76, Paste_Here!A$2:A$850, 0))))), "Low Risk", IF(ISNUMBER(SEARCH("somerisk", LOWER(INDEX(Paste_Here!T$2:T$850, MATCH(B76, Paste_Here!A$2:A$850, 0))))), "Some Risk", ""))), ""), "")</f>
        <v/>
      </c>
      <c r="DJ76" s="66"/>
      <c r="DK76" s="76" t="str">
        <f>IFERROR(IF(B76&lt;&gt;"", IF(AND(INDEX(Paste_Here!AD$2:AD$850, MATCH(B76, Paste_Here!A$2:A$850, 0))&lt;&gt;"", ISNUMBER(VALUE(INDEX(Paste_Here!AD$2:AD$850, MATCH(B76, Paste_Here!A$2:A$850, 0))))), INDEX(Paste_Here!AD$2:AD$850, MATCH(B76, Paste_Here!A$2:A$850, 0)), ""), ""), "")</f>
        <v/>
      </c>
      <c r="DL76" s="66"/>
      <c r="DM76" s="76" t="str">
        <f>IFERROR(IF(B76&lt;&gt;"", IF(LOWER(INDEX(Paste_Here!AE$2:AE$850, MATCH(B76, Paste_Here!A$2:A$850, 0)))="approaching expectations", "Approaching", IF(LOWER(INDEX(Paste_Here!AE$2:AE$850, MATCH(B76, Paste_Here!A$2:A$850, 0)))="met expectations", "Met", IF(LOWER(INDEX(Paste_Here!AE$2:AE$850, MATCH(B76, Paste_Here!A$2:A$850, 0)))="exceeded expectations", "Exceeded", IF(LOWER(INDEX(Paste_Here!AE$2:AE$850, MATCH(B76, Paste_Here!A$2:A$850, 0)))="below expectations", "Below", "")))), ""), "")</f>
        <v/>
      </c>
      <c r="DN76" s="66"/>
      <c r="DO76" s="76"/>
      <c r="DP76" s="66"/>
      <c r="DQ76" s="76"/>
      <c r="DR76" s="66"/>
      <c r="DS76" s="76"/>
      <c r="DT76" s="66"/>
      <c r="DU76" s="76"/>
      <c r="DV76" s="66"/>
      <c r="DW76" s="66"/>
      <c r="DX76" s="76" t="str">
        <f t="shared" si="15"/>
        <v/>
      </c>
      <c r="DY76" s="66"/>
      <c r="DZ76" s="76"/>
      <c r="EA76" s="66"/>
      <c r="EB76" s="76"/>
      <c r="EC76" s="66"/>
      <c r="ED76" s="76" t="str">
        <f>IFERROR(IF(B76&lt;&gt;"", IF(AND(INDEX(Paste_Here!AF$2:AF$850, MATCH(B76, Paste_Here!A$2:A$850, 0))&lt;&gt;"", ISNUMBER(VALUE(INDEX(Paste_Here!AF$2:AF$850, MATCH(B76, Paste_Here!A$2:A$850, 0))))), INDEX(Paste_Here!AF$2:AF$850, MATCH(B76, Paste_Here!A$2:A$850, 0)), ""), ""), "")</f>
        <v/>
      </c>
      <c r="EE76" s="66"/>
      <c r="EF76" s="76"/>
      <c r="EG76" s="66"/>
      <c r="EH76" s="76"/>
      <c r="EI76" s="66"/>
      <c r="EJ76" s="76" t="str">
        <f>IFERROR(IF(B76&lt;&gt;"", IF(AND(INDEX(Paste_Here!AG$2:AG$850, MATCH(B76, Paste_Here!A$2:A$850, 0))&lt;&gt;"", ISNUMBER(VALUE(INDEX(Paste_Here!AG$2:AG$850, MATCH(B76, Paste_Here!A$2:A$850, 0))))), INDEX(Paste_Here!AG$2:AG$850, MATCH(B76, Paste_Here!A$2:A$850, 0)), ""), ""), "")</f>
        <v/>
      </c>
      <c r="EK76" s="66"/>
      <c r="EL76" s="76"/>
      <c r="EM76" s="66"/>
      <c r="EN76" s="76"/>
      <c r="EO76" s="66"/>
      <c r="EP76" s="76"/>
      <c r="EQ76" s="66"/>
      <c r="ER76" s="76"/>
      <c r="ES76" s="66"/>
      <c r="ET76" s="66"/>
      <c r="EU76" s="76"/>
      <c r="EV76" s="66"/>
      <c r="EW76" s="76"/>
      <c r="EX76" s="66"/>
      <c r="EY76" s="76"/>
      <c r="EZ76" s="66"/>
      <c r="FA76" s="76"/>
      <c r="FB76" s="66"/>
      <c r="FC76" s="76"/>
      <c r="FD76" s="66"/>
      <c r="FE76" s="76"/>
      <c r="FF76" s="66"/>
      <c r="FG76" s="76"/>
      <c r="FH76" s="66"/>
      <c r="FI76" s="76"/>
      <c r="FJ76" s="66"/>
      <c r="FK76" s="76"/>
      <c r="FL76" s="66"/>
      <c r="FM76" s="76"/>
      <c r="FN76" s="66"/>
      <c r="FO76" s="76"/>
      <c r="FP76" s="66"/>
      <c r="FQ76" s="76"/>
      <c r="FR76" s="66"/>
      <c r="FS76" s="76"/>
      <c r="FT76" s="66"/>
      <c r="FU76" s="76"/>
      <c r="FV76" s="66"/>
      <c r="FW76" s="76"/>
      <c r="FX76" s="66"/>
      <c r="FY76" s="76"/>
      <c r="FZ76" s="66"/>
      <c r="GA76" s="76"/>
      <c r="GB76" s="66"/>
      <c r="GC76" s="76"/>
      <c r="GD76" s="66"/>
      <c r="GE76" s="76"/>
      <c r="GF76" s="66"/>
      <c r="GG76" s="76"/>
      <c r="GH76" s="66"/>
      <c r="GI76" s="76"/>
      <c r="GJ76" s="66"/>
      <c r="GK76" s="76"/>
      <c r="GL76" s="66"/>
      <c r="GM76" s="76"/>
      <c r="GN76" s="66"/>
      <c r="GO76" s="76"/>
      <c r="GP76" s="66"/>
      <c r="GQ76" s="76"/>
      <c r="GR76" s="66"/>
      <c r="GS76" s="76"/>
      <c r="GT76" s="66"/>
      <c r="GU76" s="76"/>
      <c r="GV76" s="66"/>
      <c r="GW76" s="76"/>
      <c r="GX76" s="66"/>
      <c r="GY76" s="76"/>
      <c r="GZ76" s="66"/>
      <c r="HA76" s="76"/>
      <c r="HB76" s="66"/>
      <c r="HC76" s="76"/>
      <c r="HD76" s="66"/>
      <c r="HE76" s="76"/>
      <c r="HF76" s="66"/>
      <c r="HG76" s="76"/>
      <c r="HH76" s="66"/>
      <c r="HI76" s="76"/>
      <c r="HJ76" s="66"/>
      <c r="HK76" s="76"/>
      <c r="HL76" s="66"/>
      <c r="HM76" s="76"/>
      <c r="HN76" s="66"/>
      <c r="HO76" s="76"/>
      <c r="HP76" s="66"/>
      <c r="HQ76" s="76"/>
      <c r="HR76" s="66"/>
      <c r="HS76" s="76"/>
      <c r="HT76" s="66"/>
      <c r="HU76" s="76"/>
      <c r="HV76" s="66"/>
      <c r="HW76" s="76"/>
      <c r="HX76" s="66"/>
      <c r="HY76" s="76"/>
      <c r="HZ76" s="66"/>
      <c r="IA76" s="76"/>
      <c r="IB76" s="66"/>
      <c r="IC76" s="76"/>
      <c r="ID76" s="66"/>
      <c r="IE76" s="76"/>
      <c r="IF76" s="66"/>
      <c r="IG76" s="76"/>
      <c r="IH76" s="66"/>
      <c r="II76" s="76"/>
      <c r="IJ76" s="66"/>
      <c r="IK76" s="76"/>
      <c r="IL76" s="66"/>
      <c r="IM76" s="76"/>
      <c r="IN76" s="66"/>
      <c r="IO76" s="76"/>
      <c r="IP76" s="66"/>
      <c r="IQ76" s="76"/>
      <c r="IR76" s="66"/>
      <c r="IS76" s="76"/>
      <c r="IT76" s="66"/>
      <c r="IU76" s="76"/>
      <c r="IV76" s="66"/>
      <c r="IW76" s="76"/>
      <c r="IX76" s="66"/>
      <c r="IY76" s="76"/>
      <c r="IZ76" s="66"/>
      <c r="JA76" s="76"/>
      <c r="JB76" s="66"/>
      <c r="JC76" s="76"/>
      <c r="JD76" s="66"/>
      <c r="JE76" s="76"/>
      <c r="JF76" s="66"/>
      <c r="JG76" s="76"/>
      <c r="JH76" s="66"/>
      <c r="JI76" s="76"/>
      <c r="JJ76" s="66"/>
      <c r="JK76" s="76"/>
      <c r="JL76" s="66"/>
      <c r="JM76" s="76"/>
      <c r="JN76" s="66"/>
      <c r="JO76" s="76"/>
      <c r="JP76" s="66"/>
      <c r="JQ76" s="76"/>
      <c r="JR76" s="66"/>
      <c r="JS76" s="76"/>
      <c r="JT76" s="66"/>
      <c r="JU76" s="76"/>
      <c r="JV76" s="66"/>
      <c r="JW76" s="76"/>
      <c r="JX76" s="66"/>
      <c r="JY76" s="76"/>
      <c r="JZ76" s="66"/>
      <c r="KA76" s="76"/>
      <c r="KB76" s="66"/>
      <c r="KC76" s="76"/>
      <c r="KD76" s="66"/>
      <c r="KE76" s="76"/>
      <c r="KF76" s="66"/>
      <c r="KG76" s="76"/>
      <c r="KH76" s="66"/>
      <c r="KI76" s="76"/>
      <c r="KJ76" s="66"/>
      <c r="KK76" s="76"/>
      <c r="KL76" s="66"/>
      <c r="KM76" s="76"/>
      <c r="KN76" s="66"/>
      <c r="KO76" s="76"/>
      <c r="KP76" s="66"/>
      <c r="KQ76" s="76"/>
      <c r="KR76" s="66"/>
      <c r="KS76" s="76"/>
      <c r="KT76" s="66"/>
      <c r="KU76" s="76"/>
      <c r="KV76" s="66"/>
      <c r="KW76" s="76"/>
      <c r="KX76" s="66"/>
      <c r="KY76" s="76"/>
      <c r="KZ76" s="66"/>
      <c r="LA76" s="76"/>
      <c r="LB76" s="66"/>
      <c r="LC76" s="76"/>
      <c r="LD76" s="66"/>
      <c r="LE76" s="76"/>
      <c r="LF76" s="66"/>
      <c r="LG76" s="76"/>
      <c r="LH76" s="66"/>
      <c r="LI76" s="76"/>
      <c r="LJ76" s="66"/>
      <c r="LK76" s="76"/>
      <c r="LL76" s="66"/>
      <c r="LM76" s="76"/>
      <c r="LN76" s="66"/>
      <c r="LO76" s="76"/>
      <c r="LP76" s="66"/>
      <c r="LQ76" s="76"/>
      <c r="LR76" s="66"/>
      <c r="LS76" s="76"/>
      <c r="LT76" s="66"/>
      <c r="LU76" s="76"/>
      <c r="LV76" s="66"/>
      <c r="LW76" s="76"/>
      <c r="LX76" s="66"/>
      <c r="LY76" s="76"/>
      <c r="LZ76" s="66"/>
      <c r="MA76" s="76"/>
      <c r="MB76" s="66"/>
      <c r="MC76" s="76"/>
      <c r="MD76" s="66"/>
      <c r="MG76" s="1" t="str" cm="1">
        <f t="array" ref="MG76">IFERROR(INDEX(Paste_Here!$B$2:$B$850, MATCH(0, COUNTIF(MG$4:MG75, Paste_Here!$B$2:$B$850) + IF(Paste_Here!$B$2:$B$850="", 1, 0), 0)), "")</f>
        <v/>
      </c>
      <c r="MH76" s="1" t="str">
        <f>IF(MG76&lt;&gt;"", INDEX(Paste_Here!$A$2:$A$850, MATCH(MG76, Paste_Here!$B$2:$B$850, 0)), "")</f>
        <v/>
      </c>
      <c r="MI76" s="1" t="str">
        <f t="shared" si="16"/>
        <v/>
      </c>
      <c r="MJ76" s="1" t="str" cm="1">
        <f t="array" ref="MJ76">IFERROR(INDEX($MI$5:$MI$850, MATCH(SMALL(IF($MI$5:$MI$850&lt;&gt;"", COUNTIF($MI$5:$MI$850, "&lt;"&amp;$MI$5:$MI$850)+1), ROW()-ROW($MJ$5)+1), COUNTIF($MI$5:$MI$850, "&lt;"&amp;$MI$5:$MI$850)+1, 0)), "")</f>
        <v/>
      </c>
    </row>
    <row r="77" spans="1:348">
      <c r="A77" s="66"/>
      <c r="B77" s="76" t="str">
        <f t="shared" si="9"/>
        <v/>
      </c>
      <c r="C77" s="66"/>
      <c r="D77" s="76" t="str">
        <f>IFERROR(IF(B77&lt;&gt;"", IF(AND(INDEX(Paste_Here!B$2:B$850, MATCH(B77, Paste_Here!A$2:A$850, 0))&lt;&gt;"", ISNUMBER(VALUE(INDEX(Paste_Here!B$2:B$850, MATCH(B77, Paste_Here!A$2:A$850, 0))))), INDEX(Paste_Here!B$2:B$850, MATCH(B77, Paste_Here!A$2:A$850, 0)), ""), ""), "")</f>
        <v/>
      </c>
      <c r="E77" s="66"/>
      <c r="F77" s="76" t="str">
        <f>IFERROR(IF(B77&lt;&gt;"", IF(ISTEXT(INDEX(Paste_Here!K$2:K$850, MATCH(B77, Paste_Here!A$2:A$850, 0))), INDEX(Paste_Here!K$2:K$850, MATCH(B77, Paste_Here!A$2:A$850, 0)), ""), ""), "")</f>
        <v/>
      </c>
      <c r="G77" s="66"/>
      <c r="H77" s="76" t="str">
        <f>IFERROR(IF(B77&lt;&gt;"", IF(ISTEXT(INDEX(Paste_Here!C$2:C$850, MATCH(B77, Paste_Here!A$2:A$850, 0))), INDEX(Paste_Here!C$2:C$850, MATCH(B77, Paste_Here!A$2:A$850, 0)), ""), ""), "")</f>
        <v/>
      </c>
      <c r="I77" s="66"/>
      <c r="J77" s="76" t="str">
        <f>IFERROR(IF(B77&lt;&gt;"", IF(ISNUMBER(SEARCH("s", LOWER(INDEX(Paste_Here!M$2:M$850, MATCH(B77, Paste_Here!A$2:A$850, 0))))), "Yes", IF(INDEX(Paste_Here!M$2:M$850, MATCH(B77, Paste_Here!A$2:A$850, 0))&lt;&gt;"", "No", "")), ""), "")</f>
        <v/>
      </c>
      <c r="K77" s="66"/>
      <c r="L77" s="76" t="str">
        <f>IFERROR(IF(B77&lt;&gt;"", IF(ISNUMBER(SEARCH("yes", LOWER(INDEX(Paste_Here!E$2:E$850, MATCH(B77, Paste_Here!A$2:A$850, 0))))), "Yes", IF(ISNUMBER(SEARCH("no", LOWER(INDEX(Paste_Here!E$2:E$850, MATCH(B77, Paste_Here!A$2:A$850, 0))))), "No", "")), ""), "")</f>
        <v/>
      </c>
      <c r="M77" s="66"/>
      <c r="N77" s="76" t="str">
        <f>IFERROR(IF(B77&lt;&gt;"", IF(ISNUMBER(SEARCH("yes", LOWER(INDEX(Paste_Here!F$2:F$850, MATCH(B77, Paste_Here!A$2:A$850, 0))))), "Yes", IF(ISNUMBER(SEARCH("no", LOWER(INDEX(Paste_Here!F$2:F$850, MATCH(B77, Paste_Here!A$2:A$850, 0))))), "No", "")), ""), "")</f>
        <v/>
      </c>
      <c r="O77" s="66"/>
      <c r="P77" s="76" t="str">
        <f>IFERROR(IF(B77&lt;&gt;"", IF(ISNUMBER(SEARCH("yes", LOWER(INDEX(Paste_Here!L$2:L$850, MATCH(B77, Paste_Here!A$2:A$850, 0))))), "Yes", IF(ISNUMBER(SEARCH("no", LOWER(INDEX(Paste_Here!L$2:L$850, MATCH(B77, Paste_Here!A$2:A$850, 0))))), "No", "")), ""), "")</f>
        <v/>
      </c>
      <c r="Q77" s="66"/>
      <c r="R77" s="76" t="str">
        <f>IFERROR(IF(B77&lt;&gt;"", IF(ISNUMBER(SEARCH("transitional 2", LOWER(INDEX(Paste_Here!D$2:D$850, MATCH(B77, Paste_Here!A$2:A$850, 0))))), "T2", IF(ISNUMBER(SEARCH("transitional 1", LOWER(INDEX(Paste_Here!D$2:D$850, MATCH(B77, Paste_Here!A$2:A$850, 0))))), "T1", IF(ISNUMBER(SEARCH("waived ell services", LOWER(INDEX(Paste_Here!D$2:D$850, MATCH(B77, Paste_Here!A$2:A$850, 0))))), "W", IF(ISNUMBER(SEARCH("english language learner", LOWER(INDEX(Paste_Here!D$2:D$850, MATCH(B77, Paste_Here!A$2:A$850, 0))))), "L", "")))), ""), "")</f>
        <v/>
      </c>
      <c r="S77" s="66"/>
      <c r="T77" s="76" t="str">
        <f>IFERROR(IF(B77&lt;&gt;"", IF(ISNUMBER(SEARCH("yes", LOWER(INDEX(Paste_Here!I$2:I$850, MATCH(B77, Paste_Here!A$2:A$850, 0))))), "Yes", IF(ISNUMBER(SEARCH("no", LOWER(INDEX(Paste_Here!I$2:I$850, MATCH(B77, Paste_Here!A$2:A$850, 0))))), "No", "")), ""), "")</f>
        <v/>
      </c>
      <c r="U77" s="66"/>
      <c r="V77" s="76" t="str">
        <f>IFERROR(IF(B77&lt;&gt;"", IF(ISTEXT(INDEX(Paste_Here!J$2:J$850, MATCH(B77, Paste_Here!A$2:A$850, 0))), VALUE(INDEX(Paste_Here!J$2:J$850, MATCH(B77, Paste_Here!A$2:A$850, 0))), ""), ""), "")</f>
        <v/>
      </c>
      <c r="W77" s="66"/>
      <c r="X77" s="66"/>
      <c r="Y77" s="76" t="str">
        <f t="shared" si="10"/>
        <v/>
      </c>
      <c r="Z77" s="66"/>
      <c r="AA77" s="76" t="str">
        <f>IFERROR(IF(B77&lt;&gt;"", IF(AND(INDEX(Paste_Here!AI$2:AI$850, MATCH(B77, Paste_Here!A$2:A$850, 0))&lt;&gt;"", ISNUMBER(VALUE(INDEX(Paste_Here!AI$2:AI$850, MATCH(B77, Paste_Here!A$2:A$850, 0))))), INDEX(Paste_Here!AI$2:AI$850, MATCH(B77, Paste_Here!A$2:A$850, 0)), ""), ""), "")</f>
        <v/>
      </c>
      <c r="AB77" s="66"/>
      <c r="AC77" s="76" t="str">
        <f>IFERROR(IF(B77&lt;&gt;"", IF(AND(INDEX(Paste_Here!AJ$2:AJ$850, MATCH(B77, Paste_Here!A$2:A$850, 0))&lt;&gt;"", ISNUMBER(VALUE(INDEX(Paste_Here!AJ$2:AJ$850, MATCH(B77, Paste_Here!A$2:A$850, 0))))), INDEX(Paste_Here!AJ$2:AJ$850, MATCH(B77, Paste_Here!A$2:A$850, 0)), ""), ""), "")</f>
        <v/>
      </c>
      <c r="AD77" s="66"/>
      <c r="AE77" s="76" t="str">
        <f>IFERROR(IF(B77&lt;&gt;"", IF(AND(INDEX(Paste_Here!AK$2:AK$850, MATCH(B77, Paste_Here!A$2:A$850, 0))&lt;&gt;"", ISNUMBER(VALUE(INDEX(Paste_Here!AK$2:AK$850, MATCH(B77, Paste_Here!A$2:A$850, 0))))), INDEX(Paste_Here!AK$2:AK$850, MATCH(B77, Paste_Here!A$2:A$850, 0)), ""), ""), "")</f>
        <v/>
      </c>
      <c r="AF77" s="66"/>
      <c r="AG77" s="76" t="str">
        <f>IFERROR(IF(B77&lt;&gt;"", IF(AND(INDEX(Paste_Here!AL$2:AL$850, MATCH(B77, Paste_Here!A$2:A$850, 0))&lt;&gt;"", ISNUMBER(VALUE(INDEX(Paste_Here!AL$2:AL$850, MATCH(B77, Paste_Here!A$2:A$850, 0))))), INDEX(Paste_Here!AL$2:AL$850, MATCH(B77, Paste_Here!A$2:A$850, 0)), ""), ""), "")</f>
        <v/>
      </c>
      <c r="AH77" s="66"/>
      <c r="AI77" s="76" t="str">
        <f>IFERROR(IF(B77&lt;&gt;"", IF(AND(INDEX(Paste_Here!AH$2:AH$850, MATCH(B77, Paste_Here!A$2:A$850, 0))&lt;&gt;"", ISNUMBER(VALUE(INDEX(Paste_Here!AH$2:AH$850, MATCH(B77, Paste_Here!A$2:A$850, 0))))), IF(VALUE(INDEX(Paste_Here!AH$2:AH$850, MATCH(B77, Paste_Here!A$2:A$850, 0)))=0, "", INDEX(Paste_Here!AH$2:AH$850, MATCH(B77, Paste_Here!A$2:A$850, 0))), ""), ""), "")</f>
        <v/>
      </c>
      <c r="AJ77" s="66"/>
      <c r="AK77" s="76" t="str">
        <f>IFERROR(IF(B77&lt;&gt;"", IF(AND(INDEX(Paste_Here!N$2:N$850, MATCH(B77, Paste_Here!A$2:A$850, 0))&lt;&gt;"", ISNUMBER(VALUE(INDEX(Paste_Here!N$2:N$850, MATCH(B77, Paste_Here!A$2:A$850, 0))))), INDEX(Paste_Here!N$2:N$850, MATCH(B77, Paste_Here!A$2:A$850, 0)), ""), ""), "")</f>
        <v/>
      </c>
      <c r="AL77" s="66"/>
      <c r="AM77" s="76" t="str">
        <f>IFERROR(IF(B77&lt;&gt;"", IF(AND(INDEX(Paste_Here!O$2:O$850, MATCH(B77, Paste_Here!A$2:A$850, 0))&lt;&gt;"", ISNUMBER(VALUE(INDEX(Paste_Here!O$2:O$850, MATCH(B77, Paste_Here!A$2:A$850, 0))))), INDEX(Paste_Here!O$2:O$850, MATCH(B77, Paste_Here!A$2:A$850, 0)), ""), ""), "")</f>
        <v/>
      </c>
      <c r="AN77" s="66"/>
      <c r="AO77" s="76"/>
      <c r="AP77" s="66"/>
      <c r="AQ77" s="76"/>
      <c r="AR77" s="66"/>
      <c r="AS77" s="76"/>
      <c r="AT77" s="66"/>
      <c r="AU77" s="66"/>
      <c r="AV77" s="76" t="str">
        <f t="shared" si="11"/>
        <v/>
      </c>
      <c r="AW77" s="66"/>
      <c r="AX77" s="76" t="str">
        <f>IFERROR(IF(B77&lt;&gt;"", IF(ISNUMBER(SEARCH("Revealed-Potential (Primary Focus)", LOWER(INDEX(Paste_Here!Z$2:Z$850, MATCH(B77, Paste_Here!A$2:A$850, 0))))), "Rev-Potential: Prim", IF(ISNUMBER(SEARCH("Revealed-Potential (Secondary Focus)", LOWER(INDEX(Paste_Here!Z$2:Z$850, MATCH(B77, Paste_Here!A$2:A$850, 0))))), "Rev-Potential: Sec", IF(ISNUMBER(SEARCH("Monitoring", LOWER(INDEX(Paste_Here!Z$2:Z$850, MATCH(B77, Paste_Here!A$2:A$850, 0))))), "Monitoring", IF(ISNUMBER(SEARCH("At-Promise (Secondary Focus)", LOWER(INDEX(Paste_Here!Z$2:Z$850, MATCH(B77, Paste_Here!A$2:A$850, 0))))), "At-Promise: Sec", IF(ISNUMBER(SEARCH("At-Promise (Primary Focus)", LOWER(INDEX(Paste_Here!Z$2:Z$850, MATCH(B77, Paste_Here!A$2:A$850, 0))))), "At-Promise: Prim", ""))))), ""), "")</f>
        <v/>
      </c>
      <c r="AY77" s="66"/>
      <c r="AZ77" s="76"/>
      <c r="BA77" s="66"/>
      <c r="BB77" s="76"/>
      <c r="BC77" s="66"/>
      <c r="BD77" s="76"/>
      <c r="BE77" s="66"/>
      <c r="BF77" s="76"/>
      <c r="BG77" s="66"/>
      <c r="BH77" s="76"/>
      <c r="BI77" s="66"/>
      <c r="BJ77" s="66"/>
      <c r="BK77" s="76" t="str">
        <f t="shared" si="12"/>
        <v/>
      </c>
      <c r="BL77" s="66"/>
      <c r="BM77" s="76" t="str">
        <f>IFERROR(IF(B77&lt;&gt;"", IF(AND(ISNUMBER(VALUE(SUBSTITUTE(SUBSTITUTE(Paste_Here!R77, "br", "-"), "L", ""))), VALUE(SUBSTITUTE(SUBSTITUTE(Paste_Here!R77, "br", "-"), "L", "")) &gt;= 1095), "Yes", IF(AND(ISNUMBER(VALUE(SUBSTITUTE(SUBSTITUTE(Paste_Here!R77, "br", "-"), "L", ""))), VALUE(SUBSTITUTE(SUBSTITUTE(Paste_Here!R77, "br", "-"), "L", "")) &lt;= 1094), "No", "")), ""), "")</f>
        <v/>
      </c>
      <c r="BN77" s="66"/>
      <c r="BO77" s="76" t="str">
        <f>IFERROR(IF(B77&lt;&gt;"", IF(COUNTIF(INDEX(Paste_Here!Y$2:AB$850, MATCH(B77, Paste_Here!A$2:A$850, 0), 0), "yes") &gt; 0, "Yes", IF(COUNTIF(INDEX(Paste_Here!Y$2:AB$850, MATCH(B77, Paste_Here!A$2:A$850, 0), 0), "no") &gt; 0, "No", "")), ""), "")</f>
        <v/>
      </c>
      <c r="BP77" s="66"/>
      <c r="BQ77" s="76" t="str">
        <f>IFERROR(IF(B77&lt;&gt;"", IF(AND(ISNUMBER(VALUE(SUBSTITUTE(SUBSTITUTE(Paste_Here!U77, "em", "-"), "q", ""))), VALUE(SUBSTITUTE(SUBSTITUTE(Paste_Here!U77, "em", "-"), "q", "")) &gt;= 910), "Yes", IF(AND(ISNUMBER(VALUE(SUBSTITUTE(SUBSTITUTE(Paste_Here!U77, "em", "-"), "q", ""))), VALUE(SUBSTITUTE(SUBSTITUTE(Paste_Here!U77, "em", "-"), "q", "")) &lt;= 909), "No", "")), ""), "")</f>
        <v/>
      </c>
      <c r="BR77" s="66"/>
      <c r="BS77" s="76" t="str">
        <f>IFERROR(IF(B77&lt;&gt;"", IF(AND(INDEX(Paste_Here!X$2:X$850, MATCH(B77, Paste_Here!A$2:A$850, 0))&lt;&gt;"", ISNUMBER(VALUE(INDEX(Paste_Here!X$2:X$850, MATCH(B77, Paste_Here!A$2:A$850, 0))))), INDEX(Paste_Here!X$2:X$850, MATCH(B77, Paste_Here!A$2:A$850, 0)), ""), ""), "")</f>
        <v/>
      </c>
      <c r="BT77" s="66"/>
      <c r="BU77" s="76" t="str">
        <f>IFERROR(IF(B77&lt;&gt;"", IF(ISNUMBER(VALUE(INDEX(Paste_Here!G$2:G$850, MATCH(B77, Paste_Here!A$2:A$850, 0)))), IF(VALUE(INDEX(Paste_Here!G$2:G$850, MATCH(B77, Paste_Here!A$2:A$850, 0)))=0, "No", IF(AND(VALUE(INDEX(Paste_Here!G$2:G$850, MATCH(B77, Paste_Here!A$2:A$850, 0)))&gt;=1, VALUE(INDEX(Paste_Here!G$2:G$850, MATCH(B77, Paste_Here!A$2:A$850, 0)))&lt;=4), VALUE(INDEX(Paste_Here!G$2:G$850, MATCH(B77, Paste_Here!A$2:A$850, 0))), "")), ""), ""), "")</f>
        <v/>
      </c>
      <c r="BV77" s="66"/>
      <c r="BW77" s="76" t="str">
        <f>IFERROR(IF(B77&lt;&gt;"", IF(ISNUMBER(VALUE(INDEX(Paste_Here!H$2:H$850, MATCH(B77, Paste_Here!A$2:A$850, 0)))), IF(VALUE(INDEX(Paste_Here!H$2:H$850, MATCH(B77, Paste_Here!A$2:A$850, 0)))=0, "No", IF(AND(VALUE(INDEX(Paste_Here!H$2:H$850, MATCH(B77, Paste_Here!A$2:A$850, 0)))&gt;=1, VALUE(INDEX(Paste_Here!H$2:H$850, MATCH(B77, Paste_Here!A$2:A$850, 0)))&lt;=4), VALUE(INDEX(Paste_Here!H$2:H$850, MATCH(B77, Paste_Here!A$2:A$850, 0))), "")), ""), ""), "")</f>
        <v/>
      </c>
      <c r="BX77" s="66"/>
      <c r="BY77" s="76"/>
      <c r="BZ77" s="66"/>
      <c r="CA77" s="76"/>
      <c r="CB77" s="66"/>
      <c r="CC77" s="66"/>
      <c r="CD77" s="76" t="str">
        <f t="shared" si="13"/>
        <v/>
      </c>
      <c r="CE77" s="66"/>
      <c r="CF77" s="76" t="str">
        <f>IFERROR(IF(B77&lt;&gt;"", IF(AND(INDEX(Paste_Here!P$2:P$850, MATCH(B77, Paste_Here!A$2:A$850, 0))&lt;&gt;"", ISNUMBER(VALUE(INDEX(Paste_Here!P$2:P$850, MATCH(B77, Paste_Here!A$2:A$850, 0))))), INDEX(Paste_Here!P$2:P$850, MATCH(B77, Paste_Here!A$2:A$850, 0)), ""), ""), "")</f>
        <v/>
      </c>
      <c r="CG77" s="66"/>
      <c r="CH77" s="76" t="str">
        <f>IFERROR(IF(B77&lt;&gt;"", IF(ISNUMBER(SEARCH("highrisk", LOWER(INDEX(Paste_Here!Q$2:Q$850, MATCH(B77, Paste_Here!A$2:A$850, 0))))), "High Risk", IF(ISNUMBER(SEARCH("lowrisk", LOWER(INDEX(Paste_Here!Q$2:Q$850, MATCH(B77, Paste_Here!A$2:A$850, 0))))), "Low Risk", IF(ISNUMBER(SEARCH("somerisk", LOWER(INDEX(Paste_Here!Q$2:Q$850, MATCH(B77, Paste_Here!A$2:A$850, 0))))), "Some Risk", ""))), ""), "")</f>
        <v/>
      </c>
      <c r="CI77" s="66"/>
      <c r="CJ77" s="76" t="str">
        <f>IFERROR(IF(B77&lt;&gt;"", IF(AND(INDEX(Paste_Here!AA$2:AA$850, MATCH(B77, Paste_Here!A$2:A$850, 0))&lt;&gt;"", ISNUMBER(VALUE(INDEX(Paste_Here!AA$2:AA$850, MATCH(B77, Paste_Here!A$2:A$850, 0))))), INDEX(Paste_Here!AA$2:AA$850, MATCH(B77, Paste_Here!A$2:A$850, 0)), ""), ""), "")</f>
        <v/>
      </c>
      <c r="CK77" s="66"/>
      <c r="CL77" s="76" t="str">
        <f>IFERROR(IF(B77&lt;&gt;"", IF(LOWER(INDEX(Paste_Here!AB$2:AB$850, MATCH(B77, Paste_Here!A$2:A$850, 0)))="approaching expectations", "Approaching", IF(LOWER(INDEX(Paste_Here!AB$2:AB$850, MATCH(B77, Paste_Here!A$2:A$850, 0)))="met expectations", "Met", IF(LOWER(INDEX(Paste_Here!AB$2:AB$850, MATCH(B77, Paste_Here!A$2:A$850, 0)))="exceeded expectations", "Exceeded", IF(LOWER(INDEX(Paste_Here!AB$2:AB$850, MATCH(B77, Paste_Here!A$2:A$850, 0)))="below expectations", "Below", "")))), ""), "")</f>
        <v/>
      </c>
      <c r="CM77" s="66"/>
      <c r="CN77" s="76" t="str">
        <f>IFERROR(IF(B77&lt;&gt;"", IF(AND(INDEX(Paste_Here!AC$2:AC$850, MATCH(B77, Paste_Here!A$2:A$850, 0))&lt;&gt;"", ISNUMBER(VALUE(INDEX(Paste_Here!AC$2:AC$850, MATCH(B77, Paste_Here!A$2:A$850, 0))))), INDEX(Paste_Here!AC$2:AC$850, MATCH(B77, Paste_Here!A$2:A$850, 0)), ""), ""), "")</f>
        <v/>
      </c>
      <c r="CO77" s="66"/>
      <c r="CP77" s="76"/>
      <c r="CQ77" s="66"/>
      <c r="CR77" s="76"/>
      <c r="CS77" s="66"/>
      <c r="CT77" s="76"/>
      <c r="CU77" s="66"/>
      <c r="CV77" s="76"/>
      <c r="CW77" s="66"/>
      <c r="CX77" s="76"/>
      <c r="CY77" s="66"/>
      <c r="CZ77" s="66"/>
      <c r="DA77" s="76" t="str">
        <f t="shared" si="14"/>
        <v/>
      </c>
      <c r="DB77" s="66"/>
      <c r="DC77" s="76" t="str">
        <f>IFERROR(IF(B77&lt;&gt;"", IF(AND(INDEX(Paste_Here!V$2:V$850, MATCH(B77, Paste_Here!A$2:A$850, 0))&lt;&gt;"", ISNUMBER(VALUE(INDEX(Paste_Here!V$2:V$850, MATCH(B77, Paste_Here!A$2:A$850, 0))))), INDEX(Paste_Here!V$2:V$850, MATCH(B77, Paste_Here!A$2:A$850, 0)), ""), ""), "")</f>
        <v/>
      </c>
      <c r="DD77" s="66"/>
      <c r="DE77" s="76" t="str">
        <f>IFERROR(IF(B77&lt;&gt;"", IF(ISNUMBER(SEARCH("highrisk", LOWER(INDEX(Paste_Here!W$2:W$850, MATCH(B77, Paste_Here!A$2:A$850, 0))))), "High Risk", IF(ISNUMBER(SEARCH("lowrisk", LOWER(INDEX(Paste_Here!W$2:W$850, MATCH(B77, Paste_Here!A$2:A$850, 0))))), "Low Risk", IF(ISNUMBER(SEARCH("somerisk", LOWER(INDEX(Paste_Here!W$2:W$850, MATCH(B77, Paste_Here!A$2:A$850, 0))))), "Some Risk", ""))), ""), "")</f>
        <v/>
      </c>
      <c r="DF77" s="66"/>
      <c r="DG77" s="76" t="str">
        <f>IFERROR(IF(B77&lt;&gt;"", IF(AND(INDEX(Paste_Here!S$2:S$850, MATCH(B77, Paste_Here!A$2:A$850, 0))&lt;&gt;"", ISNUMBER(VALUE(INDEX(Paste_Here!S$2:S$850, MATCH(B77, Paste_Here!A$2:A$850, 0))))), INDEX(Paste_Here!S$2:S$850, MATCH(B77, Paste_Here!A$2:A$850, 0)), ""), ""), "")</f>
        <v/>
      </c>
      <c r="DH77" s="66"/>
      <c r="DI77" s="76" t="str">
        <f>IFERROR(IF(B77&lt;&gt;"", IF(ISNUMBER(SEARCH("highrisk", LOWER(INDEX(Paste_Here!T$2:T$850, MATCH(B77, Paste_Here!A$2:A$850, 0))))), "High Risk", IF(ISNUMBER(SEARCH("lowrisk", LOWER(INDEX(Paste_Here!T$2:T$850, MATCH(B77, Paste_Here!A$2:A$850, 0))))), "Low Risk", IF(ISNUMBER(SEARCH("somerisk", LOWER(INDEX(Paste_Here!T$2:T$850, MATCH(B77, Paste_Here!A$2:A$850, 0))))), "Some Risk", ""))), ""), "")</f>
        <v/>
      </c>
      <c r="DJ77" s="66"/>
      <c r="DK77" s="76" t="str">
        <f>IFERROR(IF(B77&lt;&gt;"", IF(AND(INDEX(Paste_Here!AD$2:AD$850, MATCH(B77, Paste_Here!A$2:A$850, 0))&lt;&gt;"", ISNUMBER(VALUE(INDEX(Paste_Here!AD$2:AD$850, MATCH(B77, Paste_Here!A$2:A$850, 0))))), INDEX(Paste_Here!AD$2:AD$850, MATCH(B77, Paste_Here!A$2:A$850, 0)), ""), ""), "")</f>
        <v/>
      </c>
      <c r="DL77" s="66"/>
      <c r="DM77" s="76" t="str">
        <f>IFERROR(IF(B77&lt;&gt;"", IF(LOWER(INDEX(Paste_Here!AE$2:AE$850, MATCH(B77, Paste_Here!A$2:A$850, 0)))="approaching expectations", "Approaching", IF(LOWER(INDEX(Paste_Here!AE$2:AE$850, MATCH(B77, Paste_Here!A$2:A$850, 0)))="met expectations", "Met", IF(LOWER(INDEX(Paste_Here!AE$2:AE$850, MATCH(B77, Paste_Here!A$2:A$850, 0)))="exceeded expectations", "Exceeded", IF(LOWER(INDEX(Paste_Here!AE$2:AE$850, MATCH(B77, Paste_Here!A$2:A$850, 0)))="below expectations", "Below", "")))), ""), "")</f>
        <v/>
      </c>
      <c r="DN77" s="66"/>
      <c r="DO77" s="76"/>
      <c r="DP77" s="66"/>
      <c r="DQ77" s="76"/>
      <c r="DR77" s="66"/>
      <c r="DS77" s="76"/>
      <c r="DT77" s="66"/>
      <c r="DU77" s="76"/>
      <c r="DV77" s="66"/>
      <c r="DW77" s="66"/>
      <c r="DX77" s="76" t="str">
        <f t="shared" si="15"/>
        <v/>
      </c>
      <c r="DY77" s="66"/>
      <c r="DZ77" s="76"/>
      <c r="EA77" s="66"/>
      <c r="EB77" s="76"/>
      <c r="EC77" s="66"/>
      <c r="ED77" s="76" t="str">
        <f>IFERROR(IF(B77&lt;&gt;"", IF(AND(INDEX(Paste_Here!AF$2:AF$850, MATCH(B77, Paste_Here!A$2:A$850, 0))&lt;&gt;"", ISNUMBER(VALUE(INDEX(Paste_Here!AF$2:AF$850, MATCH(B77, Paste_Here!A$2:A$850, 0))))), INDEX(Paste_Here!AF$2:AF$850, MATCH(B77, Paste_Here!A$2:A$850, 0)), ""), ""), "")</f>
        <v/>
      </c>
      <c r="EE77" s="66"/>
      <c r="EF77" s="76"/>
      <c r="EG77" s="66"/>
      <c r="EH77" s="76"/>
      <c r="EI77" s="66"/>
      <c r="EJ77" s="76" t="str">
        <f>IFERROR(IF(B77&lt;&gt;"", IF(AND(INDEX(Paste_Here!AG$2:AG$850, MATCH(B77, Paste_Here!A$2:A$850, 0))&lt;&gt;"", ISNUMBER(VALUE(INDEX(Paste_Here!AG$2:AG$850, MATCH(B77, Paste_Here!A$2:A$850, 0))))), INDEX(Paste_Here!AG$2:AG$850, MATCH(B77, Paste_Here!A$2:A$850, 0)), ""), ""), "")</f>
        <v/>
      </c>
      <c r="EK77" s="66"/>
      <c r="EL77" s="76"/>
      <c r="EM77" s="66"/>
      <c r="EN77" s="76"/>
      <c r="EO77" s="66"/>
      <c r="EP77" s="76"/>
      <c r="EQ77" s="66"/>
      <c r="ER77" s="76"/>
      <c r="ES77" s="66"/>
      <c r="ET77" s="66"/>
      <c r="EU77" s="76"/>
      <c r="EV77" s="66"/>
      <c r="EW77" s="76"/>
      <c r="EX77" s="66"/>
      <c r="EY77" s="76"/>
      <c r="EZ77" s="66"/>
      <c r="FA77" s="76"/>
      <c r="FB77" s="66"/>
      <c r="FC77" s="76"/>
      <c r="FD77" s="66"/>
      <c r="FE77" s="76"/>
      <c r="FF77" s="66"/>
      <c r="FG77" s="76"/>
      <c r="FH77" s="66"/>
      <c r="FI77" s="76"/>
      <c r="FJ77" s="66"/>
      <c r="FK77" s="76"/>
      <c r="FL77" s="66"/>
      <c r="FM77" s="76"/>
      <c r="FN77" s="66"/>
      <c r="FO77" s="76"/>
      <c r="FP77" s="66"/>
      <c r="FQ77" s="76"/>
      <c r="FR77" s="66"/>
      <c r="FS77" s="76"/>
      <c r="FT77" s="66"/>
      <c r="FU77" s="76"/>
      <c r="FV77" s="66"/>
      <c r="FW77" s="76"/>
      <c r="FX77" s="66"/>
      <c r="FY77" s="76"/>
      <c r="FZ77" s="66"/>
      <c r="GA77" s="76"/>
      <c r="GB77" s="66"/>
      <c r="GC77" s="76"/>
      <c r="GD77" s="66"/>
      <c r="GE77" s="76"/>
      <c r="GF77" s="66"/>
      <c r="GG77" s="76"/>
      <c r="GH77" s="66"/>
      <c r="GI77" s="76"/>
      <c r="GJ77" s="66"/>
      <c r="GK77" s="76"/>
      <c r="GL77" s="66"/>
      <c r="GM77" s="76"/>
      <c r="GN77" s="66"/>
      <c r="GO77" s="76"/>
      <c r="GP77" s="66"/>
      <c r="GQ77" s="76"/>
      <c r="GR77" s="66"/>
      <c r="GS77" s="76"/>
      <c r="GT77" s="66"/>
      <c r="GU77" s="76"/>
      <c r="GV77" s="66"/>
      <c r="GW77" s="76"/>
      <c r="GX77" s="66"/>
      <c r="GY77" s="76"/>
      <c r="GZ77" s="66"/>
      <c r="HA77" s="76"/>
      <c r="HB77" s="66"/>
      <c r="HC77" s="76"/>
      <c r="HD77" s="66"/>
      <c r="HE77" s="76"/>
      <c r="HF77" s="66"/>
      <c r="HG77" s="76"/>
      <c r="HH77" s="66"/>
      <c r="HI77" s="76"/>
      <c r="HJ77" s="66"/>
      <c r="HK77" s="76"/>
      <c r="HL77" s="66"/>
      <c r="HM77" s="76"/>
      <c r="HN77" s="66"/>
      <c r="HO77" s="76"/>
      <c r="HP77" s="66"/>
      <c r="HQ77" s="76"/>
      <c r="HR77" s="66"/>
      <c r="HS77" s="76"/>
      <c r="HT77" s="66"/>
      <c r="HU77" s="76"/>
      <c r="HV77" s="66"/>
      <c r="HW77" s="76"/>
      <c r="HX77" s="66"/>
      <c r="HY77" s="76"/>
      <c r="HZ77" s="66"/>
      <c r="IA77" s="76"/>
      <c r="IB77" s="66"/>
      <c r="IC77" s="76"/>
      <c r="ID77" s="66"/>
      <c r="IE77" s="76"/>
      <c r="IF77" s="66"/>
      <c r="IG77" s="76"/>
      <c r="IH77" s="66"/>
      <c r="II77" s="76"/>
      <c r="IJ77" s="66"/>
      <c r="IK77" s="76"/>
      <c r="IL77" s="66"/>
      <c r="IM77" s="76"/>
      <c r="IN77" s="66"/>
      <c r="IO77" s="76"/>
      <c r="IP77" s="66"/>
      <c r="IQ77" s="76"/>
      <c r="IR77" s="66"/>
      <c r="IS77" s="76"/>
      <c r="IT77" s="66"/>
      <c r="IU77" s="76"/>
      <c r="IV77" s="66"/>
      <c r="IW77" s="76"/>
      <c r="IX77" s="66"/>
      <c r="IY77" s="76"/>
      <c r="IZ77" s="66"/>
      <c r="JA77" s="76"/>
      <c r="JB77" s="66"/>
      <c r="JC77" s="76"/>
      <c r="JD77" s="66"/>
      <c r="JE77" s="76"/>
      <c r="JF77" s="66"/>
      <c r="JG77" s="76"/>
      <c r="JH77" s="66"/>
      <c r="JI77" s="76"/>
      <c r="JJ77" s="66"/>
      <c r="JK77" s="76"/>
      <c r="JL77" s="66"/>
      <c r="JM77" s="76"/>
      <c r="JN77" s="66"/>
      <c r="JO77" s="76"/>
      <c r="JP77" s="66"/>
      <c r="JQ77" s="76"/>
      <c r="JR77" s="66"/>
      <c r="JS77" s="76"/>
      <c r="JT77" s="66"/>
      <c r="JU77" s="76"/>
      <c r="JV77" s="66"/>
      <c r="JW77" s="76"/>
      <c r="JX77" s="66"/>
      <c r="JY77" s="76"/>
      <c r="JZ77" s="66"/>
      <c r="KA77" s="76"/>
      <c r="KB77" s="66"/>
      <c r="KC77" s="76"/>
      <c r="KD77" s="66"/>
      <c r="KE77" s="76"/>
      <c r="KF77" s="66"/>
      <c r="KG77" s="76"/>
      <c r="KH77" s="66"/>
      <c r="KI77" s="76"/>
      <c r="KJ77" s="66"/>
      <c r="KK77" s="76"/>
      <c r="KL77" s="66"/>
      <c r="KM77" s="76"/>
      <c r="KN77" s="66"/>
      <c r="KO77" s="76"/>
      <c r="KP77" s="66"/>
      <c r="KQ77" s="76"/>
      <c r="KR77" s="66"/>
      <c r="KS77" s="76"/>
      <c r="KT77" s="66"/>
      <c r="KU77" s="76"/>
      <c r="KV77" s="66"/>
      <c r="KW77" s="76"/>
      <c r="KX77" s="66"/>
      <c r="KY77" s="76"/>
      <c r="KZ77" s="66"/>
      <c r="LA77" s="76"/>
      <c r="LB77" s="66"/>
      <c r="LC77" s="76"/>
      <c r="LD77" s="66"/>
      <c r="LE77" s="76"/>
      <c r="LF77" s="66"/>
      <c r="LG77" s="76"/>
      <c r="LH77" s="66"/>
      <c r="LI77" s="76"/>
      <c r="LJ77" s="66"/>
      <c r="LK77" s="76"/>
      <c r="LL77" s="66"/>
      <c r="LM77" s="76"/>
      <c r="LN77" s="66"/>
      <c r="LO77" s="76"/>
      <c r="LP77" s="66"/>
      <c r="LQ77" s="76"/>
      <c r="LR77" s="66"/>
      <c r="LS77" s="76"/>
      <c r="LT77" s="66"/>
      <c r="LU77" s="76"/>
      <c r="LV77" s="66"/>
      <c r="LW77" s="76"/>
      <c r="LX77" s="66"/>
      <c r="LY77" s="76"/>
      <c r="LZ77" s="66"/>
      <c r="MA77" s="76"/>
      <c r="MB77" s="66"/>
      <c r="MC77" s="76"/>
      <c r="MD77" s="66"/>
      <c r="MG77" s="1" t="str" cm="1">
        <f t="array" ref="MG77">IFERROR(INDEX(Paste_Here!$B$2:$B$850, MATCH(0, COUNTIF(MG$4:MG76, Paste_Here!$B$2:$B$850) + IF(Paste_Here!$B$2:$B$850="", 1, 0), 0)), "")</f>
        <v/>
      </c>
      <c r="MH77" s="1" t="str">
        <f>IF(MG77&lt;&gt;"", INDEX(Paste_Here!$A$2:$A$850, MATCH(MG77, Paste_Here!$B$2:$B$850, 0)), "")</f>
        <v/>
      </c>
      <c r="MI77" s="1" t="str">
        <f t="shared" si="16"/>
        <v/>
      </c>
      <c r="MJ77" s="1" t="str" cm="1">
        <f t="array" ref="MJ77">IFERROR(INDEX($MI$5:$MI$850, MATCH(SMALL(IF($MI$5:$MI$850&lt;&gt;"", COUNTIF($MI$5:$MI$850, "&lt;"&amp;$MI$5:$MI$850)+1), ROW()-ROW($MJ$5)+1), COUNTIF($MI$5:$MI$850, "&lt;"&amp;$MI$5:$MI$850)+1, 0)), "")</f>
        <v/>
      </c>
    </row>
    <row r="78" spans="1:348">
      <c r="A78" s="66"/>
      <c r="B78" s="76" t="str">
        <f t="shared" si="9"/>
        <v/>
      </c>
      <c r="C78" s="66"/>
      <c r="D78" s="76" t="str">
        <f>IFERROR(IF(B78&lt;&gt;"", IF(AND(INDEX(Paste_Here!B$2:B$850, MATCH(B78, Paste_Here!A$2:A$850, 0))&lt;&gt;"", ISNUMBER(VALUE(INDEX(Paste_Here!B$2:B$850, MATCH(B78, Paste_Here!A$2:A$850, 0))))), INDEX(Paste_Here!B$2:B$850, MATCH(B78, Paste_Here!A$2:A$850, 0)), ""), ""), "")</f>
        <v/>
      </c>
      <c r="E78" s="66"/>
      <c r="F78" s="76" t="str">
        <f>IFERROR(IF(B78&lt;&gt;"", IF(ISTEXT(INDEX(Paste_Here!K$2:K$850, MATCH(B78, Paste_Here!A$2:A$850, 0))), INDEX(Paste_Here!K$2:K$850, MATCH(B78, Paste_Here!A$2:A$850, 0)), ""), ""), "")</f>
        <v/>
      </c>
      <c r="G78" s="66"/>
      <c r="H78" s="76" t="str">
        <f>IFERROR(IF(B78&lt;&gt;"", IF(ISTEXT(INDEX(Paste_Here!C$2:C$850, MATCH(B78, Paste_Here!A$2:A$850, 0))), INDEX(Paste_Here!C$2:C$850, MATCH(B78, Paste_Here!A$2:A$850, 0)), ""), ""), "")</f>
        <v/>
      </c>
      <c r="I78" s="66"/>
      <c r="J78" s="76" t="str">
        <f>IFERROR(IF(B78&lt;&gt;"", IF(ISNUMBER(SEARCH("s", LOWER(INDEX(Paste_Here!M$2:M$850, MATCH(B78, Paste_Here!A$2:A$850, 0))))), "Yes", IF(INDEX(Paste_Here!M$2:M$850, MATCH(B78, Paste_Here!A$2:A$850, 0))&lt;&gt;"", "No", "")), ""), "")</f>
        <v/>
      </c>
      <c r="K78" s="66"/>
      <c r="L78" s="76" t="str">
        <f>IFERROR(IF(B78&lt;&gt;"", IF(ISNUMBER(SEARCH("yes", LOWER(INDEX(Paste_Here!E$2:E$850, MATCH(B78, Paste_Here!A$2:A$850, 0))))), "Yes", IF(ISNUMBER(SEARCH("no", LOWER(INDEX(Paste_Here!E$2:E$850, MATCH(B78, Paste_Here!A$2:A$850, 0))))), "No", "")), ""), "")</f>
        <v/>
      </c>
      <c r="M78" s="66"/>
      <c r="N78" s="76" t="str">
        <f>IFERROR(IF(B78&lt;&gt;"", IF(ISNUMBER(SEARCH("yes", LOWER(INDEX(Paste_Here!F$2:F$850, MATCH(B78, Paste_Here!A$2:A$850, 0))))), "Yes", IF(ISNUMBER(SEARCH("no", LOWER(INDEX(Paste_Here!F$2:F$850, MATCH(B78, Paste_Here!A$2:A$850, 0))))), "No", "")), ""), "")</f>
        <v/>
      </c>
      <c r="O78" s="66"/>
      <c r="P78" s="76" t="str">
        <f>IFERROR(IF(B78&lt;&gt;"", IF(ISNUMBER(SEARCH("yes", LOWER(INDEX(Paste_Here!L$2:L$850, MATCH(B78, Paste_Here!A$2:A$850, 0))))), "Yes", IF(ISNUMBER(SEARCH("no", LOWER(INDEX(Paste_Here!L$2:L$850, MATCH(B78, Paste_Here!A$2:A$850, 0))))), "No", "")), ""), "")</f>
        <v/>
      </c>
      <c r="Q78" s="66"/>
      <c r="R78" s="76" t="str">
        <f>IFERROR(IF(B78&lt;&gt;"", IF(ISNUMBER(SEARCH("transitional 2", LOWER(INDEX(Paste_Here!D$2:D$850, MATCH(B78, Paste_Here!A$2:A$850, 0))))), "T2", IF(ISNUMBER(SEARCH("transitional 1", LOWER(INDEX(Paste_Here!D$2:D$850, MATCH(B78, Paste_Here!A$2:A$850, 0))))), "T1", IF(ISNUMBER(SEARCH("waived ell services", LOWER(INDEX(Paste_Here!D$2:D$850, MATCH(B78, Paste_Here!A$2:A$850, 0))))), "W", IF(ISNUMBER(SEARCH("english language learner", LOWER(INDEX(Paste_Here!D$2:D$850, MATCH(B78, Paste_Here!A$2:A$850, 0))))), "L", "")))), ""), "")</f>
        <v/>
      </c>
      <c r="S78" s="66"/>
      <c r="T78" s="76" t="str">
        <f>IFERROR(IF(B78&lt;&gt;"", IF(ISNUMBER(SEARCH("yes", LOWER(INDEX(Paste_Here!I$2:I$850, MATCH(B78, Paste_Here!A$2:A$850, 0))))), "Yes", IF(ISNUMBER(SEARCH("no", LOWER(INDEX(Paste_Here!I$2:I$850, MATCH(B78, Paste_Here!A$2:A$850, 0))))), "No", "")), ""), "")</f>
        <v/>
      </c>
      <c r="U78" s="66"/>
      <c r="V78" s="76" t="str">
        <f>IFERROR(IF(B78&lt;&gt;"", IF(ISTEXT(INDEX(Paste_Here!J$2:J$850, MATCH(B78, Paste_Here!A$2:A$850, 0))), VALUE(INDEX(Paste_Here!J$2:J$850, MATCH(B78, Paste_Here!A$2:A$850, 0))), ""), ""), "")</f>
        <v/>
      </c>
      <c r="W78" s="66"/>
      <c r="X78" s="66"/>
      <c r="Y78" s="76" t="str">
        <f t="shared" si="10"/>
        <v/>
      </c>
      <c r="Z78" s="66"/>
      <c r="AA78" s="76" t="str">
        <f>IFERROR(IF(B78&lt;&gt;"", IF(AND(INDEX(Paste_Here!AI$2:AI$850, MATCH(B78, Paste_Here!A$2:A$850, 0))&lt;&gt;"", ISNUMBER(VALUE(INDEX(Paste_Here!AI$2:AI$850, MATCH(B78, Paste_Here!A$2:A$850, 0))))), INDEX(Paste_Here!AI$2:AI$850, MATCH(B78, Paste_Here!A$2:A$850, 0)), ""), ""), "")</f>
        <v/>
      </c>
      <c r="AB78" s="66"/>
      <c r="AC78" s="76" t="str">
        <f>IFERROR(IF(B78&lt;&gt;"", IF(AND(INDEX(Paste_Here!AJ$2:AJ$850, MATCH(B78, Paste_Here!A$2:A$850, 0))&lt;&gt;"", ISNUMBER(VALUE(INDEX(Paste_Here!AJ$2:AJ$850, MATCH(B78, Paste_Here!A$2:A$850, 0))))), INDEX(Paste_Here!AJ$2:AJ$850, MATCH(B78, Paste_Here!A$2:A$850, 0)), ""), ""), "")</f>
        <v/>
      </c>
      <c r="AD78" s="66"/>
      <c r="AE78" s="76" t="str">
        <f>IFERROR(IF(B78&lt;&gt;"", IF(AND(INDEX(Paste_Here!AK$2:AK$850, MATCH(B78, Paste_Here!A$2:A$850, 0))&lt;&gt;"", ISNUMBER(VALUE(INDEX(Paste_Here!AK$2:AK$850, MATCH(B78, Paste_Here!A$2:A$850, 0))))), INDEX(Paste_Here!AK$2:AK$850, MATCH(B78, Paste_Here!A$2:A$850, 0)), ""), ""), "")</f>
        <v/>
      </c>
      <c r="AF78" s="66"/>
      <c r="AG78" s="76" t="str">
        <f>IFERROR(IF(B78&lt;&gt;"", IF(AND(INDEX(Paste_Here!AL$2:AL$850, MATCH(B78, Paste_Here!A$2:A$850, 0))&lt;&gt;"", ISNUMBER(VALUE(INDEX(Paste_Here!AL$2:AL$850, MATCH(B78, Paste_Here!A$2:A$850, 0))))), INDEX(Paste_Here!AL$2:AL$850, MATCH(B78, Paste_Here!A$2:A$850, 0)), ""), ""), "")</f>
        <v/>
      </c>
      <c r="AH78" s="66"/>
      <c r="AI78" s="76" t="str">
        <f>IFERROR(IF(B78&lt;&gt;"", IF(AND(INDEX(Paste_Here!AH$2:AH$850, MATCH(B78, Paste_Here!A$2:A$850, 0))&lt;&gt;"", ISNUMBER(VALUE(INDEX(Paste_Here!AH$2:AH$850, MATCH(B78, Paste_Here!A$2:A$850, 0))))), IF(VALUE(INDEX(Paste_Here!AH$2:AH$850, MATCH(B78, Paste_Here!A$2:A$850, 0)))=0, "", INDEX(Paste_Here!AH$2:AH$850, MATCH(B78, Paste_Here!A$2:A$850, 0))), ""), ""), "")</f>
        <v/>
      </c>
      <c r="AJ78" s="66"/>
      <c r="AK78" s="76" t="str">
        <f>IFERROR(IF(B78&lt;&gt;"", IF(AND(INDEX(Paste_Here!N$2:N$850, MATCH(B78, Paste_Here!A$2:A$850, 0))&lt;&gt;"", ISNUMBER(VALUE(INDEX(Paste_Here!N$2:N$850, MATCH(B78, Paste_Here!A$2:A$850, 0))))), INDEX(Paste_Here!N$2:N$850, MATCH(B78, Paste_Here!A$2:A$850, 0)), ""), ""), "")</f>
        <v/>
      </c>
      <c r="AL78" s="66"/>
      <c r="AM78" s="76" t="str">
        <f>IFERROR(IF(B78&lt;&gt;"", IF(AND(INDEX(Paste_Here!O$2:O$850, MATCH(B78, Paste_Here!A$2:A$850, 0))&lt;&gt;"", ISNUMBER(VALUE(INDEX(Paste_Here!O$2:O$850, MATCH(B78, Paste_Here!A$2:A$850, 0))))), INDEX(Paste_Here!O$2:O$850, MATCH(B78, Paste_Here!A$2:A$850, 0)), ""), ""), "")</f>
        <v/>
      </c>
      <c r="AN78" s="66"/>
      <c r="AO78" s="76"/>
      <c r="AP78" s="66"/>
      <c r="AQ78" s="76"/>
      <c r="AR78" s="66"/>
      <c r="AS78" s="76"/>
      <c r="AT78" s="66"/>
      <c r="AU78" s="66"/>
      <c r="AV78" s="76" t="str">
        <f t="shared" si="11"/>
        <v/>
      </c>
      <c r="AW78" s="66"/>
      <c r="AX78" s="76" t="str">
        <f>IFERROR(IF(B78&lt;&gt;"", IF(ISNUMBER(SEARCH("Revealed-Potential (Primary Focus)", LOWER(INDEX(Paste_Here!Z$2:Z$850, MATCH(B78, Paste_Here!A$2:A$850, 0))))), "Rev-Potential: Prim", IF(ISNUMBER(SEARCH("Revealed-Potential (Secondary Focus)", LOWER(INDEX(Paste_Here!Z$2:Z$850, MATCH(B78, Paste_Here!A$2:A$850, 0))))), "Rev-Potential: Sec", IF(ISNUMBER(SEARCH("Monitoring", LOWER(INDEX(Paste_Here!Z$2:Z$850, MATCH(B78, Paste_Here!A$2:A$850, 0))))), "Monitoring", IF(ISNUMBER(SEARCH("At-Promise (Secondary Focus)", LOWER(INDEX(Paste_Here!Z$2:Z$850, MATCH(B78, Paste_Here!A$2:A$850, 0))))), "At-Promise: Sec", IF(ISNUMBER(SEARCH("At-Promise (Primary Focus)", LOWER(INDEX(Paste_Here!Z$2:Z$850, MATCH(B78, Paste_Here!A$2:A$850, 0))))), "At-Promise: Prim", ""))))), ""), "")</f>
        <v/>
      </c>
      <c r="AY78" s="66"/>
      <c r="AZ78" s="76"/>
      <c r="BA78" s="66"/>
      <c r="BB78" s="76"/>
      <c r="BC78" s="66"/>
      <c r="BD78" s="76"/>
      <c r="BE78" s="66"/>
      <c r="BF78" s="76"/>
      <c r="BG78" s="66"/>
      <c r="BH78" s="76"/>
      <c r="BI78" s="66"/>
      <c r="BJ78" s="66"/>
      <c r="BK78" s="76" t="str">
        <f t="shared" si="12"/>
        <v/>
      </c>
      <c r="BL78" s="66"/>
      <c r="BM78" s="76" t="str">
        <f>IFERROR(IF(B78&lt;&gt;"", IF(AND(ISNUMBER(VALUE(SUBSTITUTE(SUBSTITUTE(Paste_Here!R78, "br", "-"), "L", ""))), VALUE(SUBSTITUTE(SUBSTITUTE(Paste_Here!R78, "br", "-"), "L", "")) &gt;= 1095), "Yes", IF(AND(ISNUMBER(VALUE(SUBSTITUTE(SUBSTITUTE(Paste_Here!R78, "br", "-"), "L", ""))), VALUE(SUBSTITUTE(SUBSTITUTE(Paste_Here!R78, "br", "-"), "L", "")) &lt;= 1094), "No", "")), ""), "")</f>
        <v/>
      </c>
      <c r="BN78" s="66"/>
      <c r="BO78" s="76" t="str">
        <f>IFERROR(IF(B78&lt;&gt;"", IF(COUNTIF(INDEX(Paste_Here!Y$2:AB$850, MATCH(B78, Paste_Here!A$2:A$850, 0), 0), "yes") &gt; 0, "Yes", IF(COUNTIF(INDEX(Paste_Here!Y$2:AB$850, MATCH(B78, Paste_Here!A$2:A$850, 0), 0), "no") &gt; 0, "No", "")), ""), "")</f>
        <v/>
      </c>
      <c r="BP78" s="66"/>
      <c r="BQ78" s="76" t="str">
        <f>IFERROR(IF(B78&lt;&gt;"", IF(AND(ISNUMBER(VALUE(SUBSTITUTE(SUBSTITUTE(Paste_Here!U78, "em", "-"), "q", ""))), VALUE(SUBSTITUTE(SUBSTITUTE(Paste_Here!U78, "em", "-"), "q", "")) &gt;= 910), "Yes", IF(AND(ISNUMBER(VALUE(SUBSTITUTE(SUBSTITUTE(Paste_Here!U78, "em", "-"), "q", ""))), VALUE(SUBSTITUTE(SUBSTITUTE(Paste_Here!U78, "em", "-"), "q", "")) &lt;= 909), "No", "")), ""), "")</f>
        <v/>
      </c>
      <c r="BR78" s="66"/>
      <c r="BS78" s="76" t="str">
        <f>IFERROR(IF(B78&lt;&gt;"", IF(AND(INDEX(Paste_Here!X$2:X$850, MATCH(B78, Paste_Here!A$2:A$850, 0))&lt;&gt;"", ISNUMBER(VALUE(INDEX(Paste_Here!X$2:X$850, MATCH(B78, Paste_Here!A$2:A$850, 0))))), INDEX(Paste_Here!X$2:X$850, MATCH(B78, Paste_Here!A$2:A$850, 0)), ""), ""), "")</f>
        <v/>
      </c>
      <c r="BT78" s="66"/>
      <c r="BU78" s="76" t="str">
        <f>IFERROR(IF(B78&lt;&gt;"", IF(ISNUMBER(VALUE(INDEX(Paste_Here!G$2:G$850, MATCH(B78, Paste_Here!A$2:A$850, 0)))), IF(VALUE(INDEX(Paste_Here!G$2:G$850, MATCH(B78, Paste_Here!A$2:A$850, 0)))=0, "No", IF(AND(VALUE(INDEX(Paste_Here!G$2:G$850, MATCH(B78, Paste_Here!A$2:A$850, 0)))&gt;=1, VALUE(INDEX(Paste_Here!G$2:G$850, MATCH(B78, Paste_Here!A$2:A$850, 0)))&lt;=4), VALUE(INDEX(Paste_Here!G$2:G$850, MATCH(B78, Paste_Here!A$2:A$850, 0))), "")), ""), ""), "")</f>
        <v/>
      </c>
      <c r="BV78" s="66"/>
      <c r="BW78" s="76" t="str">
        <f>IFERROR(IF(B78&lt;&gt;"", IF(ISNUMBER(VALUE(INDEX(Paste_Here!H$2:H$850, MATCH(B78, Paste_Here!A$2:A$850, 0)))), IF(VALUE(INDEX(Paste_Here!H$2:H$850, MATCH(B78, Paste_Here!A$2:A$850, 0)))=0, "No", IF(AND(VALUE(INDEX(Paste_Here!H$2:H$850, MATCH(B78, Paste_Here!A$2:A$850, 0)))&gt;=1, VALUE(INDEX(Paste_Here!H$2:H$850, MATCH(B78, Paste_Here!A$2:A$850, 0)))&lt;=4), VALUE(INDEX(Paste_Here!H$2:H$850, MATCH(B78, Paste_Here!A$2:A$850, 0))), "")), ""), ""), "")</f>
        <v/>
      </c>
      <c r="BX78" s="66"/>
      <c r="BY78" s="76"/>
      <c r="BZ78" s="66"/>
      <c r="CA78" s="76"/>
      <c r="CB78" s="66"/>
      <c r="CC78" s="66"/>
      <c r="CD78" s="76" t="str">
        <f t="shared" si="13"/>
        <v/>
      </c>
      <c r="CE78" s="66"/>
      <c r="CF78" s="76" t="str">
        <f>IFERROR(IF(B78&lt;&gt;"", IF(AND(INDEX(Paste_Here!P$2:P$850, MATCH(B78, Paste_Here!A$2:A$850, 0))&lt;&gt;"", ISNUMBER(VALUE(INDEX(Paste_Here!P$2:P$850, MATCH(B78, Paste_Here!A$2:A$850, 0))))), INDEX(Paste_Here!P$2:P$850, MATCH(B78, Paste_Here!A$2:A$850, 0)), ""), ""), "")</f>
        <v/>
      </c>
      <c r="CG78" s="66"/>
      <c r="CH78" s="76" t="str">
        <f>IFERROR(IF(B78&lt;&gt;"", IF(ISNUMBER(SEARCH("highrisk", LOWER(INDEX(Paste_Here!Q$2:Q$850, MATCH(B78, Paste_Here!A$2:A$850, 0))))), "High Risk", IF(ISNUMBER(SEARCH("lowrisk", LOWER(INDEX(Paste_Here!Q$2:Q$850, MATCH(B78, Paste_Here!A$2:A$850, 0))))), "Low Risk", IF(ISNUMBER(SEARCH("somerisk", LOWER(INDEX(Paste_Here!Q$2:Q$850, MATCH(B78, Paste_Here!A$2:A$850, 0))))), "Some Risk", ""))), ""), "")</f>
        <v/>
      </c>
      <c r="CI78" s="66"/>
      <c r="CJ78" s="76" t="str">
        <f>IFERROR(IF(B78&lt;&gt;"", IF(AND(INDEX(Paste_Here!AA$2:AA$850, MATCH(B78, Paste_Here!A$2:A$850, 0))&lt;&gt;"", ISNUMBER(VALUE(INDEX(Paste_Here!AA$2:AA$850, MATCH(B78, Paste_Here!A$2:A$850, 0))))), INDEX(Paste_Here!AA$2:AA$850, MATCH(B78, Paste_Here!A$2:A$850, 0)), ""), ""), "")</f>
        <v/>
      </c>
      <c r="CK78" s="66"/>
      <c r="CL78" s="76" t="str">
        <f>IFERROR(IF(B78&lt;&gt;"", IF(LOWER(INDEX(Paste_Here!AB$2:AB$850, MATCH(B78, Paste_Here!A$2:A$850, 0)))="approaching expectations", "Approaching", IF(LOWER(INDEX(Paste_Here!AB$2:AB$850, MATCH(B78, Paste_Here!A$2:A$850, 0)))="met expectations", "Met", IF(LOWER(INDEX(Paste_Here!AB$2:AB$850, MATCH(B78, Paste_Here!A$2:A$850, 0)))="exceeded expectations", "Exceeded", IF(LOWER(INDEX(Paste_Here!AB$2:AB$850, MATCH(B78, Paste_Here!A$2:A$850, 0)))="below expectations", "Below", "")))), ""), "")</f>
        <v/>
      </c>
      <c r="CM78" s="66"/>
      <c r="CN78" s="76" t="str">
        <f>IFERROR(IF(B78&lt;&gt;"", IF(AND(INDEX(Paste_Here!AC$2:AC$850, MATCH(B78, Paste_Here!A$2:A$850, 0))&lt;&gt;"", ISNUMBER(VALUE(INDEX(Paste_Here!AC$2:AC$850, MATCH(B78, Paste_Here!A$2:A$850, 0))))), INDEX(Paste_Here!AC$2:AC$850, MATCH(B78, Paste_Here!A$2:A$850, 0)), ""), ""), "")</f>
        <v/>
      </c>
      <c r="CO78" s="66"/>
      <c r="CP78" s="76"/>
      <c r="CQ78" s="66"/>
      <c r="CR78" s="76"/>
      <c r="CS78" s="66"/>
      <c r="CT78" s="76"/>
      <c r="CU78" s="66"/>
      <c r="CV78" s="76"/>
      <c r="CW78" s="66"/>
      <c r="CX78" s="76"/>
      <c r="CY78" s="66"/>
      <c r="CZ78" s="66"/>
      <c r="DA78" s="76" t="str">
        <f t="shared" si="14"/>
        <v/>
      </c>
      <c r="DB78" s="66"/>
      <c r="DC78" s="76" t="str">
        <f>IFERROR(IF(B78&lt;&gt;"", IF(AND(INDEX(Paste_Here!V$2:V$850, MATCH(B78, Paste_Here!A$2:A$850, 0))&lt;&gt;"", ISNUMBER(VALUE(INDEX(Paste_Here!V$2:V$850, MATCH(B78, Paste_Here!A$2:A$850, 0))))), INDEX(Paste_Here!V$2:V$850, MATCH(B78, Paste_Here!A$2:A$850, 0)), ""), ""), "")</f>
        <v/>
      </c>
      <c r="DD78" s="66"/>
      <c r="DE78" s="76" t="str">
        <f>IFERROR(IF(B78&lt;&gt;"", IF(ISNUMBER(SEARCH("highrisk", LOWER(INDEX(Paste_Here!W$2:W$850, MATCH(B78, Paste_Here!A$2:A$850, 0))))), "High Risk", IF(ISNUMBER(SEARCH("lowrisk", LOWER(INDEX(Paste_Here!W$2:W$850, MATCH(B78, Paste_Here!A$2:A$850, 0))))), "Low Risk", IF(ISNUMBER(SEARCH("somerisk", LOWER(INDEX(Paste_Here!W$2:W$850, MATCH(B78, Paste_Here!A$2:A$850, 0))))), "Some Risk", ""))), ""), "")</f>
        <v/>
      </c>
      <c r="DF78" s="66"/>
      <c r="DG78" s="76" t="str">
        <f>IFERROR(IF(B78&lt;&gt;"", IF(AND(INDEX(Paste_Here!S$2:S$850, MATCH(B78, Paste_Here!A$2:A$850, 0))&lt;&gt;"", ISNUMBER(VALUE(INDEX(Paste_Here!S$2:S$850, MATCH(B78, Paste_Here!A$2:A$850, 0))))), INDEX(Paste_Here!S$2:S$850, MATCH(B78, Paste_Here!A$2:A$850, 0)), ""), ""), "")</f>
        <v/>
      </c>
      <c r="DH78" s="66"/>
      <c r="DI78" s="76" t="str">
        <f>IFERROR(IF(B78&lt;&gt;"", IF(ISNUMBER(SEARCH("highrisk", LOWER(INDEX(Paste_Here!T$2:T$850, MATCH(B78, Paste_Here!A$2:A$850, 0))))), "High Risk", IF(ISNUMBER(SEARCH("lowrisk", LOWER(INDEX(Paste_Here!T$2:T$850, MATCH(B78, Paste_Here!A$2:A$850, 0))))), "Low Risk", IF(ISNUMBER(SEARCH("somerisk", LOWER(INDEX(Paste_Here!T$2:T$850, MATCH(B78, Paste_Here!A$2:A$850, 0))))), "Some Risk", ""))), ""), "")</f>
        <v/>
      </c>
      <c r="DJ78" s="66"/>
      <c r="DK78" s="76" t="str">
        <f>IFERROR(IF(B78&lt;&gt;"", IF(AND(INDEX(Paste_Here!AD$2:AD$850, MATCH(B78, Paste_Here!A$2:A$850, 0))&lt;&gt;"", ISNUMBER(VALUE(INDEX(Paste_Here!AD$2:AD$850, MATCH(B78, Paste_Here!A$2:A$850, 0))))), INDEX(Paste_Here!AD$2:AD$850, MATCH(B78, Paste_Here!A$2:A$850, 0)), ""), ""), "")</f>
        <v/>
      </c>
      <c r="DL78" s="66"/>
      <c r="DM78" s="76" t="str">
        <f>IFERROR(IF(B78&lt;&gt;"", IF(LOWER(INDEX(Paste_Here!AE$2:AE$850, MATCH(B78, Paste_Here!A$2:A$850, 0)))="approaching expectations", "Approaching", IF(LOWER(INDEX(Paste_Here!AE$2:AE$850, MATCH(B78, Paste_Here!A$2:A$850, 0)))="met expectations", "Met", IF(LOWER(INDEX(Paste_Here!AE$2:AE$850, MATCH(B78, Paste_Here!A$2:A$850, 0)))="exceeded expectations", "Exceeded", IF(LOWER(INDEX(Paste_Here!AE$2:AE$850, MATCH(B78, Paste_Here!A$2:A$850, 0)))="below expectations", "Below", "")))), ""), "")</f>
        <v/>
      </c>
      <c r="DN78" s="66"/>
      <c r="DO78" s="76"/>
      <c r="DP78" s="66"/>
      <c r="DQ78" s="76"/>
      <c r="DR78" s="66"/>
      <c r="DS78" s="76"/>
      <c r="DT78" s="66"/>
      <c r="DU78" s="76"/>
      <c r="DV78" s="66"/>
      <c r="DW78" s="66"/>
      <c r="DX78" s="76" t="str">
        <f t="shared" si="15"/>
        <v/>
      </c>
      <c r="DY78" s="66"/>
      <c r="DZ78" s="76"/>
      <c r="EA78" s="66"/>
      <c r="EB78" s="76"/>
      <c r="EC78" s="66"/>
      <c r="ED78" s="76" t="str">
        <f>IFERROR(IF(B78&lt;&gt;"", IF(AND(INDEX(Paste_Here!AF$2:AF$850, MATCH(B78, Paste_Here!A$2:A$850, 0))&lt;&gt;"", ISNUMBER(VALUE(INDEX(Paste_Here!AF$2:AF$850, MATCH(B78, Paste_Here!A$2:A$850, 0))))), INDEX(Paste_Here!AF$2:AF$850, MATCH(B78, Paste_Here!A$2:A$850, 0)), ""), ""), "")</f>
        <v/>
      </c>
      <c r="EE78" s="66"/>
      <c r="EF78" s="76"/>
      <c r="EG78" s="66"/>
      <c r="EH78" s="76"/>
      <c r="EI78" s="66"/>
      <c r="EJ78" s="76" t="str">
        <f>IFERROR(IF(B78&lt;&gt;"", IF(AND(INDEX(Paste_Here!AG$2:AG$850, MATCH(B78, Paste_Here!A$2:A$850, 0))&lt;&gt;"", ISNUMBER(VALUE(INDEX(Paste_Here!AG$2:AG$850, MATCH(B78, Paste_Here!A$2:A$850, 0))))), INDEX(Paste_Here!AG$2:AG$850, MATCH(B78, Paste_Here!A$2:A$850, 0)), ""), ""), "")</f>
        <v/>
      </c>
      <c r="EK78" s="66"/>
      <c r="EL78" s="76"/>
      <c r="EM78" s="66"/>
      <c r="EN78" s="76"/>
      <c r="EO78" s="66"/>
      <c r="EP78" s="76"/>
      <c r="EQ78" s="66"/>
      <c r="ER78" s="76"/>
      <c r="ES78" s="66"/>
      <c r="ET78" s="66"/>
      <c r="EU78" s="76"/>
      <c r="EV78" s="66"/>
      <c r="EW78" s="76"/>
      <c r="EX78" s="66"/>
      <c r="EY78" s="76"/>
      <c r="EZ78" s="66"/>
      <c r="FA78" s="76"/>
      <c r="FB78" s="66"/>
      <c r="FC78" s="76"/>
      <c r="FD78" s="66"/>
      <c r="FE78" s="76"/>
      <c r="FF78" s="66"/>
      <c r="FG78" s="76"/>
      <c r="FH78" s="66"/>
      <c r="FI78" s="76"/>
      <c r="FJ78" s="66"/>
      <c r="FK78" s="76"/>
      <c r="FL78" s="66"/>
      <c r="FM78" s="76"/>
      <c r="FN78" s="66"/>
      <c r="FO78" s="76"/>
      <c r="FP78" s="66"/>
      <c r="FQ78" s="76"/>
      <c r="FR78" s="66"/>
      <c r="FS78" s="76"/>
      <c r="FT78" s="66"/>
      <c r="FU78" s="76"/>
      <c r="FV78" s="66"/>
      <c r="FW78" s="76"/>
      <c r="FX78" s="66"/>
      <c r="FY78" s="76"/>
      <c r="FZ78" s="66"/>
      <c r="GA78" s="76"/>
      <c r="GB78" s="66"/>
      <c r="GC78" s="76"/>
      <c r="GD78" s="66"/>
      <c r="GE78" s="76"/>
      <c r="GF78" s="66"/>
      <c r="GG78" s="76"/>
      <c r="GH78" s="66"/>
      <c r="GI78" s="76"/>
      <c r="GJ78" s="66"/>
      <c r="GK78" s="76"/>
      <c r="GL78" s="66"/>
      <c r="GM78" s="76"/>
      <c r="GN78" s="66"/>
      <c r="GO78" s="76"/>
      <c r="GP78" s="66"/>
      <c r="GQ78" s="76"/>
      <c r="GR78" s="66"/>
      <c r="GS78" s="76"/>
      <c r="GT78" s="66"/>
      <c r="GU78" s="76"/>
      <c r="GV78" s="66"/>
      <c r="GW78" s="76"/>
      <c r="GX78" s="66"/>
      <c r="GY78" s="76"/>
      <c r="GZ78" s="66"/>
      <c r="HA78" s="76"/>
      <c r="HB78" s="66"/>
      <c r="HC78" s="76"/>
      <c r="HD78" s="66"/>
      <c r="HE78" s="76"/>
      <c r="HF78" s="66"/>
      <c r="HG78" s="76"/>
      <c r="HH78" s="66"/>
      <c r="HI78" s="76"/>
      <c r="HJ78" s="66"/>
      <c r="HK78" s="76"/>
      <c r="HL78" s="66"/>
      <c r="HM78" s="76"/>
      <c r="HN78" s="66"/>
      <c r="HO78" s="76"/>
      <c r="HP78" s="66"/>
      <c r="HQ78" s="76"/>
      <c r="HR78" s="66"/>
      <c r="HS78" s="76"/>
      <c r="HT78" s="66"/>
      <c r="HU78" s="76"/>
      <c r="HV78" s="66"/>
      <c r="HW78" s="76"/>
      <c r="HX78" s="66"/>
      <c r="HY78" s="76"/>
      <c r="HZ78" s="66"/>
      <c r="IA78" s="76"/>
      <c r="IB78" s="66"/>
      <c r="IC78" s="76"/>
      <c r="ID78" s="66"/>
      <c r="IE78" s="76"/>
      <c r="IF78" s="66"/>
      <c r="IG78" s="76"/>
      <c r="IH78" s="66"/>
      <c r="II78" s="76"/>
      <c r="IJ78" s="66"/>
      <c r="IK78" s="76"/>
      <c r="IL78" s="66"/>
      <c r="IM78" s="76"/>
      <c r="IN78" s="66"/>
      <c r="IO78" s="76"/>
      <c r="IP78" s="66"/>
      <c r="IQ78" s="76"/>
      <c r="IR78" s="66"/>
      <c r="IS78" s="76"/>
      <c r="IT78" s="66"/>
      <c r="IU78" s="76"/>
      <c r="IV78" s="66"/>
      <c r="IW78" s="76"/>
      <c r="IX78" s="66"/>
      <c r="IY78" s="76"/>
      <c r="IZ78" s="66"/>
      <c r="JA78" s="76"/>
      <c r="JB78" s="66"/>
      <c r="JC78" s="76"/>
      <c r="JD78" s="66"/>
      <c r="JE78" s="76"/>
      <c r="JF78" s="66"/>
      <c r="JG78" s="76"/>
      <c r="JH78" s="66"/>
      <c r="JI78" s="76"/>
      <c r="JJ78" s="66"/>
      <c r="JK78" s="76"/>
      <c r="JL78" s="66"/>
      <c r="JM78" s="76"/>
      <c r="JN78" s="66"/>
      <c r="JO78" s="76"/>
      <c r="JP78" s="66"/>
      <c r="JQ78" s="76"/>
      <c r="JR78" s="66"/>
      <c r="JS78" s="76"/>
      <c r="JT78" s="66"/>
      <c r="JU78" s="76"/>
      <c r="JV78" s="66"/>
      <c r="JW78" s="76"/>
      <c r="JX78" s="66"/>
      <c r="JY78" s="76"/>
      <c r="JZ78" s="66"/>
      <c r="KA78" s="76"/>
      <c r="KB78" s="66"/>
      <c r="KC78" s="76"/>
      <c r="KD78" s="66"/>
      <c r="KE78" s="76"/>
      <c r="KF78" s="66"/>
      <c r="KG78" s="76"/>
      <c r="KH78" s="66"/>
      <c r="KI78" s="76"/>
      <c r="KJ78" s="66"/>
      <c r="KK78" s="76"/>
      <c r="KL78" s="66"/>
      <c r="KM78" s="76"/>
      <c r="KN78" s="66"/>
      <c r="KO78" s="76"/>
      <c r="KP78" s="66"/>
      <c r="KQ78" s="76"/>
      <c r="KR78" s="66"/>
      <c r="KS78" s="76"/>
      <c r="KT78" s="66"/>
      <c r="KU78" s="76"/>
      <c r="KV78" s="66"/>
      <c r="KW78" s="76"/>
      <c r="KX78" s="66"/>
      <c r="KY78" s="76"/>
      <c r="KZ78" s="66"/>
      <c r="LA78" s="76"/>
      <c r="LB78" s="66"/>
      <c r="LC78" s="76"/>
      <c r="LD78" s="66"/>
      <c r="LE78" s="76"/>
      <c r="LF78" s="66"/>
      <c r="LG78" s="76"/>
      <c r="LH78" s="66"/>
      <c r="LI78" s="76"/>
      <c r="LJ78" s="66"/>
      <c r="LK78" s="76"/>
      <c r="LL78" s="66"/>
      <c r="LM78" s="76"/>
      <c r="LN78" s="66"/>
      <c r="LO78" s="76"/>
      <c r="LP78" s="66"/>
      <c r="LQ78" s="76"/>
      <c r="LR78" s="66"/>
      <c r="LS78" s="76"/>
      <c r="LT78" s="66"/>
      <c r="LU78" s="76"/>
      <c r="LV78" s="66"/>
      <c r="LW78" s="76"/>
      <c r="LX78" s="66"/>
      <c r="LY78" s="76"/>
      <c r="LZ78" s="66"/>
      <c r="MA78" s="76"/>
      <c r="MB78" s="66"/>
      <c r="MC78" s="76"/>
      <c r="MD78" s="66"/>
      <c r="MG78" s="1" t="str" cm="1">
        <f t="array" ref="MG78">IFERROR(INDEX(Paste_Here!$B$2:$B$850, MATCH(0, COUNTIF(MG$4:MG77, Paste_Here!$B$2:$B$850) + IF(Paste_Here!$B$2:$B$850="", 1, 0), 0)), "")</f>
        <v/>
      </c>
      <c r="MH78" s="1" t="str">
        <f>IF(MG78&lt;&gt;"", INDEX(Paste_Here!$A$2:$A$850, MATCH(MG78, Paste_Here!$B$2:$B$850, 0)), "")</f>
        <v/>
      </c>
      <c r="MI78" s="1" t="str">
        <f t="shared" si="16"/>
        <v/>
      </c>
      <c r="MJ78" s="1" t="str" cm="1">
        <f t="array" ref="MJ78">IFERROR(INDEX($MI$5:$MI$850, MATCH(SMALL(IF($MI$5:$MI$850&lt;&gt;"", COUNTIF($MI$5:$MI$850, "&lt;"&amp;$MI$5:$MI$850)+1), ROW()-ROW($MJ$5)+1), COUNTIF($MI$5:$MI$850, "&lt;"&amp;$MI$5:$MI$850)+1, 0)), "")</f>
        <v/>
      </c>
    </row>
    <row r="79" spans="1:348">
      <c r="A79" s="66"/>
      <c r="B79" s="76" t="str">
        <f t="shared" si="9"/>
        <v/>
      </c>
      <c r="C79" s="66"/>
      <c r="D79" s="76" t="str">
        <f>IFERROR(IF(B79&lt;&gt;"", IF(AND(INDEX(Paste_Here!B$2:B$850, MATCH(B79, Paste_Here!A$2:A$850, 0))&lt;&gt;"", ISNUMBER(VALUE(INDEX(Paste_Here!B$2:B$850, MATCH(B79, Paste_Here!A$2:A$850, 0))))), INDEX(Paste_Here!B$2:B$850, MATCH(B79, Paste_Here!A$2:A$850, 0)), ""), ""), "")</f>
        <v/>
      </c>
      <c r="E79" s="66"/>
      <c r="F79" s="76" t="str">
        <f>IFERROR(IF(B79&lt;&gt;"", IF(ISTEXT(INDEX(Paste_Here!K$2:K$850, MATCH(B79, Paste_Here!A$2:A$850, 0))), INDEX(Paste_Here!K$2:K$850, MATCH(B79, Paste_Here!A$2:A$850, 0)), ""), ""), "")</f>
        <v/>
      </c>
      <c r="G79" s="66"/>
      <c r="H79" s="76" t="str">
        <f>IFERROR(IF(B79&lt;&gt;"", IF(ISTEXT(INDEX(Paste_Here!C$2:C$850, MATCH(B79, Paste_Here!A$2:A$850, 0))), INDEX(Paste_Here!C$2:C$850, MATCH(B79, Paste_Here!A$2:A$850, 0)), ""), ""), "")</f>
        <v/>
      </c>
      <c r="I79" s="66"/>
      <c r="J79" s="76" t="str">
        <f>IFERROR(IF(B79&lt;&gt;"", IF(ISNUMBER(SEARCH("s", LOWER(INDEX(Paste_Here!M$2:M$850, MATCH(B79, Paste_Here!A$2:A$850, 0))))), "Yes", IF(INDEX(Paste_Here!M$2:M$850, MATCH(B79, Paste_Here!A$2:A$850, 0))&lt;&gt;"", "No", "")), ""), "")</f>
        <v/>
      </c>
      <c r="K79" s="66"/>
      <c r="L79" s="76" t="str">
        <f>IFERROR(IF(B79&lt;&gt;"", IF(ISNUMBER(SEARCH("yes", LOWER(INDEX(Paste_Here!E$2:E$850, MATCH(B79, Paste_Here!A$2:A$850, 0))))), "Yes", IF(ISNUMBER(SEARCH("no", LOWER(INDEX(Paste_Here!E$2:E$850, MATCH(B79, Paste_Here!A$2:A$850, 0))))), "No", "")), ""), "")</f>
        <v/>
      </c>
      <c r="M79" s="66"/>
      <c r="N79" s="76" t="str">
        <f>IFERROR(IF(B79&lt;&gt;"", IF(ISNUMBER(SEARCH("yes", LOWER(INDEX(Paste_Here!F$2:F$850, MATCH(B79, Paste_Here!A$2:A$850, 0))))), "Yes", IF(ISNUMBER(SEARCH("no", LOWER(INDEX(Paste_Here!F$2:F$850, MATCH(B79, Paste_Here!A$2:A$850, 0))))), "No", "")), ""), "")</f>
        <v/>
      </c>
      <c r="O79" s="66"/>
      <c r="P79" s="76" t="str">
        <f>IFERROR(IF(B79&lt;&gt;"", IF(ISNUMBER(SEARCH("yes", LOWER(INDEX(Paste_Here!L$2:L$850, MATCH(B79, Paste_Here!A$2:A$850, 0))))), "Yes", IF(ISNUMBER(SEARCH("no", LOWER(INDEX(Paste_Here!L$2:L$850, MATCH(B79, Paste_Here!A$2:A$850, 0))))), "No", "")), ""), "")</f>
        <v/>
      </c>
      <c r="Q79" s="66"/>
      <c r="R79" s="76" t="str">
        <f>IFERROR(IF(B79&lt;&gt;"", IF(ISNUMBER(SEARCH("transitional 2", LOWER(INDEX(Paste_Here!D$2:D$850, MATCH(B79, Paste_Here!A$2:A$850, 0))))), "T2", IF(ISNUMBER(SEARCH("transitional 1", LOWER(INDEX(Paste_Here!D$2:D$850, MATCH(B79, Paste_Here!A$2:A$850, 0))))), "T1", IF(ISNUMBER(SEARCH("waived ell services", LOWER(INDEX(Paste_Here!D$2:D$850, MATCH(B79, Paste_Here!A$2:A$850, 0))))), "W", IF(ISNUMBER(SEARCH("english language learner", LOWER(INDEX(Paste_Here!D$2:D$850, MATCH(B79, Paste_Here!A$2:A$850, 0))))), "L", "")))), ""), "")</f>
        <v/>
      </c>
      <c r="S79" s="66"/>
      <c r="T79" s="76" t="str">
        <f>IFERROR(IF(B79&lt;&gt;"", IF(ISNUMBER(SEARCH("yes", LOWER(INDEX(Paste_Here!I$2:I$850, MATCH(B79, Paste_Here!A$2:A$850, 0))))), "Yes", IF(ISNUMBER(SEARCH("no", LOWER(INDEX(Paste_Here!I$2:I$850, MATCH(B79, Paste_Here!A$2:A$850, 0))))), "No", "")), ""), "")</f>
        <v/>
      </c>
      <c r="U79" s="66"/>
      <c r="V79" s="76" t="str">
        <f>IFERROR(IF(B79&lt;&gt;"", IF(ISTEXT(INDEX(Paste_Here!J$2:J$850, MATCH(B79, Paste_Here!A$2:A$850, 0))), VALUE(INDEX(Paste_Here!J$2:J$850, MATCH(B79, Paste_Here!A$2:A$850, 0))), ""), ""), "")</f>
        <v/>
      </c>
      <c r="W79" s="66"/>
      <c r="X79" s="66"/>
      <c r="Y79" s="76" t="str">
        <f t="shared" si="10"/>
        <v/>
      </c>
      <c r="Z79" s="66"/>
      <c r="AA79" s="76" t="str">
        <f>IFERROR(IF(B79&lt;&gt;"", IF(AND(INDEX(Paste_Here!AI$2:AI$850, MATCH(B79, Paste_Here!A$2:A$850, 0))&lt;&gt;"", ISNUMBER(VALUE(INDEX(Paste_Here!AI$2:AI$850, MATCH(B79, Paste_Here!A$2:A$850, 0))))), INDEX(Paste_Here!AI$2:AI$850, MATCH(B79, Paste_Here!A$2:A$850, 0)), ""), ""), "")</f>
        <v/>
      </c>
      <c r="AB79" s="66"/>
      <c r="AC79" s="76" t="str">
        <f>IFERROR(IF(B79&lt;&gt;"", IF(AND(INDEX(Paste_Here!AJ$2:AJ$850, MATCH(B79, Paste_Here!A$2:A$850, 0))&lt;&gt;"", ISNUMBER(VALUE(INDEX(Paste_Here!AJ$2:AJ$850, MATCH(B79, Paste_Here!A$2:A$850, 0))))), INDEX(Paste_Here!AJ$2:AJ$850, MATCH(B79, Paste_Here!A$2:A$850, 0)), ""), ""), "")</f>
        <v/>
      </c>
      <c r="AD79" s="66"/>
      <c r="AE79" s="76" t="str">
        <f>IFERROR(IF(B79&lt;&gt;"", IF(AND(INDEX(Paste_Here!AK$2:AK$850, MATCH(B79, Paste_Here!A$2:A$850, 0))&lt;&gt;"", ISNUMBER(VALUE(INDEX(Paste_Here!AK$2:AK$850, MATCH(B79, Paste_Here!A$2:A$850, 0))))), INDEX(Paste_Here!AK$2:AK$850, MATCH(B79, Paste_Here!A$2:A$850, 0)), ""), ""), "")</f>
        <v/>
      </c>
      <c r="AF79" s="66"/>
      <c r="AG79" s="76" t="str">
        <f>IFERROR(IF(B79&lt;&gt;"", IF(AND(INDEX(Paste_Here!AL$2:AL$850, MATCH(B79, Paste_Here!A$2:A$850, 0))&lt;&gt;"", ISNUMBER(VALUE(INDEX(Paste_Here!AL$2:AL$850, MATCH(B79, Paste_Here!A$2:A$850, 0))))), INDEX(Paste_Here!AL$2:AL$850, MATCH(B79, Paste_Here!A$2:A$850, 0)), ""), ""), "")</f>
        <v/>
      </c>
      <c r="AH79" s="66"/>
      <c r="AI79" s="76" t="str">
        <f>IFERROR(IF(B79&lt;&gt;"", IF(AND(INDEX(Paste_Here!AH$2:AH$850, MATCH(B79, Paste_Here!A$2:A$850, 0))&lt;&gt;"", ISNUMBER(VALUE(INDEX(Paste_Here!AH$2:AH$850, MATCH(B79, Paste_Here!A$2:A$850, 0))))), IF(VALUE(INDEX(Paste_Here!AH$2:AH$850, MATCH(B79, Paste_Here!A$2:A$850, 0)))=0, "", INDEX(Paste_Here!AH$2:AH$850, MATCH(B79, Paste_Here!A$2:A$850, 0))), ""), ""), "")</f>
        <v/>
      </c>
      <c r="AJ79" s="66"/>
      <c r="AK79" s="76" t="str">
        <f>IFERROR(IF(B79&lt;&gt;"", IF(AND(INDEX(Paste_Here!N$2:N$850, MATCH(B79, Paste_Here!A$2:A$850, 0))&lt;&gt;"", ISNUMBER(VALUE(INDEX(Paste_Here!N$2:N$850, MATCH(B79, Paste_Here!A$2:A$850, 0))))), INDEX(Paste_Here!N$2:N$850, MATCH(B79, Paste_Here!A$2:A$850, 0)), ""), ""), "")</f>
        <v/>
      </c>
      <c r="AL79" s="66"/>
      <c r="AM79" s="76" t="str">
        <f>IFERROR(IF(B79&lt;&gt;"", IF(AND(INDEX(Paste_Here!O$2:O$850, MATCH(B79, Paste_Here!A$2:A$850, 0))&lt;&gt;"", ISNUMBER(VALUE(INDEX(Paste_Here!O$2:O$850, MATCH(B79, Paste_Here!A$2:A$850, 0))))), INDEX(Paste_Here!O$2:O$850, MATCH(B79, Paste_Here!A$2:A$850, 0)), ""), ""), "")</f>
        <v/>
      </c>
      <c r="AN79" s="66"/>
      <c r="AO79" s="76"/>
      <c r="AP79" s="66"/>
      <c r="AQ79" s="76"/>
      <c r="AR79" s="66"/>
      <c r="AS79" s="76"/>
      <c r="AT79" s="66"/>
      <c r="AU79" s="66"/>
      <c r="AV79" s="76" t="str">
        <f t="shared" si="11"/>
        <v/>
      </c>
      <c r="AW79" s="66"/>
      <c r="AX79" s="76" t="str">
        <f>IFERROR(IF(B79&lt;&gt;"", IF(ISNUMBER(SEARCH("Revealed-Potential (Primary Focus)", LOWER(INDEX(Paste_Here!Z$2:Z$850, MATCH(B79, Paste_Here!A$2:A$850, 0))))), "Rev-Potential: Prim", IF(ISNUMBER(SEARCH("Revealed-Potential (Secondary Focus)", LOWER(INDEX(Paste_Here!Z$2:Z$850, MATCH(B79, Paste_Here!A$2:A$850, 0))))), "Rev-Potential: Sec", IF(ISNUMBER(SEARCH("Monitoring", LOWER(INDEX(Paste_Here!Z$2:Z$850, MATCH(B79, Paste_Here!A$2:A$850, 0))))), "Monitoring", IF(ISNUMBER(SEARCH("At-Promise (Secondary Focus)", LOWER(INDEX(Paste_Here!Z$2:Z$850, MATCH(B79, Paste_Here!A$2:A$850, 0))))), "At-Promise: Sec", IF(ISNUMBER(SEARCH("At-Promise (Primary Focus)", LOWER(INDEX(Paste_Here!Z$2:Z$850, MATCH(B79, Paste_Here!A$2:A$850, 0))))), "At-Promise: Prim", ""))))), ""), "")</f>
        <v/>
      </c>
      <c r="AY79" s="66"/>
      <c r="AZ79" s="76"/>
      <c r="BA79" s="66"/>
      <c r="BB79" s="76"/>
      <c r="BC79" s="66"/>
      <c r="BD79" s="76"/>
      <c r="BE79" s="66"/>
      <c r="BF79" s="76"/>
      <c r="BG79" s="66"/>
      <c r="BH79" s="76"/>
      <c r="BI79" s="66"/>
      <c r="BJ79" s="66"/>
      <c r="BK79" s="76" t="str">
        <f t="shared" si="12"/>
        <v/>
      </c>
      <c r="BL79" s="66"/>
      <c r="BM79" s="76" t="str">
        <f>IFERROR(IF(B79&lt;&gt;"", IF(AND(ISNUMBER(VALUE(SUBSTITUTE(SUBSTITUTE(Paste_Here!R79, "br", "-"), "L", ""))), VALUE(SUBSTITUTE(SUBSTITUTE(Paste_Here!R79, "br", "-"), "L", "")) &gt;= 1095), "Yes", IF(AND(ISNUMBER(VALUE(SUBSTITUTE(SUBSTITUTE(Paste_Here!R79, "br", "-"), "L", ""))), VALUE(SUBSTITUTE(SUBSTITUTE(Paste_Here!R79, "br", "-"), "L", "")) &lt;= 1094), "No", "")), ""), "")</f>
        <v/>
      </c>
      <c r="BN79" s="66"/>
      <c r="BO79" s="76" t="str">
        <f>IFERROR(IF(B79&lt;&gt;"", IF(COUNTIF(INDEX(Paste_Here!Y$2:AB$850, MATCH(B79, Paste_Here!A$2:A$850, 0), 0), "yes") &gt; 0, "Yes", IF(COUNTIF(INDEX(Paste_Here!Y$2:AB$850, MATCH(B79, Paste_Here!A$2:A$850, 0), 0), "no") &gt; 0, "No", "")), ""), "")</f>
        <v/>
      </c>
      <c r="BP79" s="66"/>
      <c r="BQ79" s="76" t="str">
        <f>IFERROR(IF(B79&lt;&gt;"", IF(AND(ISNUMBER(VALUE(SUBSTITUTE(SUBSTITUTE(Paste_Here!U79, "em", "-"), "q", ""))), VALUE(SUBSTITUTE(SUBSTITUTE(Paste_Here!U79, "em", "-"), "q", "")) &gt;= 910), "Yes", IF(AND(ISNUMBER(VALUE(SUBSTITUTE(SUBSTITUTE(Paste_Here!U79, "em", "-"), "q", ""))), VALUE(SUBSTITUTE(SUBSTITUTE(Paste_Here!U79, "em", "-"), "q", "")) &lt;= 909), "No", "")), ""), "")</f>
        <v/>
      </c>
      <c r="BR79" s="66"/>
      <c r="BS79" s="76" t="str">
        <f>IFERROR(IF(B79&lt;&gt;"", IF(AND(INDEX(Paste_Here!X$2:X$850, MATCH(B79, Paste_Here!A$2:A$850, 0))&lt;&gt;"", ISNUMBER(VALUE(INDEX(Paste_Here!X$2:X$850, MATCH(B79, Paste_Here!A$2:A$850, 0))))), INDEX(Paste_Here!X$2:X$850, MATCH(B79, Paste_Here!A$2:A$850, 0)), ""), ""), "")</f>
        <v/>
      </c>
      <c r="BT79" s="66"/>
      <c r="BU79" s="76" t="str">
        <f>IFERROR(IF(B79&lt;&gt;"", IF(ISNUMBER(VALUE(INDEX(Paste_Here!G$2:G$850, MATCH(B79, Paste_Here!A$2:A$850, 0)))), IF(VALUE(INDEX(Paste_Here!G$2:G$850, MATCH(B79, Paste_Here!A$2:A$850, 0)))=0, "No", IF(AND(VALUE(INDEX(Paste_Here!G$2:G$850, MATCH(B79, Paste_Here!A$2:A$850, 0)))&gt;=1, VALUE(INDEX(Paste_Here!G$2:G$850, MATCH(B79, Paste_Here!A$2:A$850, 0)))&lt;=4), VALUE(INDEX(Paste_Here!G$2:G$850, MATCH(B79, Paste_Here!A$2:A$850, 0))), "")), ""), ""), "")</f>
        <v/>
      </c>
      <c r="BV79" s="66"/>
      <c r="BW79" s="76" t="str">
        <f>IFERROR(IF(B79&lt;&gt;"", IF(ISNUMBER(VALUE(INDEX(Paste_Here!H$2:H$850, MATCH(B79, Paste_Here!A$2:A$850, 0)))), IF(VALUE(INDEX(Paste_Here!H$2:H$850, MATCH(B79, Paste_Here!A$2:A$850, 0)))=0, "No", IF(AND(VALUE(INDEX(Paste_Here!H$2:H$850, MATCH(B79, Paste_Here!A$2:A$850, 0)))&gt;=1, VALUE(INDEX(Paste_Here!H$2:H$850, MATCH(B79, Paste_Here!A$2:A$850, 0)))&lt;=4), VALUE(INDEX(Paste_Here!H$2:H$850, MATCH(B79, Paste_Here!A$2:A$850, 0))), "")), ""), ""), "")</f>
        <v/>
      </c>
      <c r="BX79" s="66"/>
      <c r="BY79" s="76"/>
      <c r="BZ79" s="66"/>
      <c r="CA79" s="76"/>
      <c r="CB79" s="66"/>
      <c r="CC79" s="66"/>
      <c r="CD79" s="76" t="str">
        <f t="shared" si="13"/>
        <v/>
      </c>
      <c r="CE79" s="66"/>
      <c r="CF79" s="76" t="str">
        <f>IFERROR(IF(B79&lt;&gt;"", IF(AND(INDEX(Paste_Here!P$2:P$850, MATCH(B79, Paste_Here!A$2:A$850, 0))&lt;&gt;"", ISNUMBER(VALUE(INDEX(Paste_Here!P$2:P$850, MATCH(B79, Paste_Here!A$2:A$850, 0))))), INDEX(Paste_Here!P$2:P$850, MATCH(B79, Paste_Here!A$2:A$850, 0)), ""), ""), "")</f>
        <v/>
      </c>
      <c r="CG79" s="66"/>
      <c r="CH79" s="76" t="str">
        <f>IFERROR(IF(B79&lt;&gt;"", IF(ISNUMBER(SEARCH("highrisk", LOWER(INDEX(Paste_Here!Q$2:Q$850, MATCH(B79, Paste_Here!A$2:A$850, 0))))), "High Risk", IF(ISNUMBER(SEARCH("lowrisk", LOWER(INDEX(Paste_Here!Q$2:Q$850, MATCH(B79, Paste_Here!A$2:A$850, 0))))), "Low Risk", IF(ISNUMBER(SEARCH("somerisk", LOWER(INDEX(Paste_Here!Q$2:Q$850, MATCH(B79, Paste_Here!A$2:A$850, 0))))), "Some Risk", ""))), ""), "")</f>
        <v/>
      </c>
      <c r="CI79" s="66"/>
      <c r="CJ79" s="76" t="str">
        <f>IFERROR(IF(B79&lt;&gt;"", IF(AND(INDEX(Paste_Here!AA$2:AA$850, MATCH(B79, Paste_Here!A$2:A$850, 0))&lt;&gt;"", ISNUMBER(VALUE(INDEX(Paste_Here!AA$2:AA$850, MATCH(B79, Paste_Here!A$2:A$850, 0))))), INDEX(Paste_Here!AA$2:AA$850, MATCH(B79, Paste_Here!A$2:A$850, 0)), ""), ""), "")</f>
        <v/>
      </c>
      <c r="CK79" s="66"/>
      <c r="CL79" s="76" t="str">
        <f>IFERROR(IF(B79&lt;&gt;"", IF(LOWER(INDEX(Paste_Here!AB$2:AB$850, MATCH(B79, Paste_Here!A$2:A$850, 0)))="approaching expectations", "Approaching", IF(LOWER(INDEX(Paste_Here!AB$2:AB$850, MATCH(B79, Paste_Here!A$2:A$850, 0)))="met expectations", "Met", IF(LOWER(INDEX(Paste_Here!AB$2:AB$850, MATCH(B79, Paste_Here!A$2:A$850, 0)))="exceeded expectations", "Exceeded", IF(LOWER(INDEX(Paste_Here!AB$2:AB$850, MATCH(B79, Paste_Here!A$2:A$850, 0)))="below expectations", "Below", "")))), ""), "")</f>
        <v/>
      </c>
      <c r="CM79" s="66"/>
      <c r="CN79" s="76" t="str">
        <f>IFERROR(IF(B79&lt;&gt;"", IF(AND(INDEX(Paste_Here!AC$2:AC$850, MATCH(B79, Paste_Here!A$2:A$850, 0))&lt;&gt;"", ISNUMBER(VALUE(INDEX(Paste_Here!AC$2:AC$850, MATCH(B79, Paste_Here!A$2:A$850, 0))))), INDEX(Paste_Here!AC$2:AC$850, MATCH(B79, Paste_Here!A$2:A$850, 0)), ""), ""), "")</f>
        <v/>
      </c>
      <c r="CO79" s="66"/>
      <c r="CP79" s="76"/>
      <c r="CQ79" s="66"/>
      <c r="CR79" s="76"/>
      <c r="CS79" s="66"/>
      <c r="CT79" s="76"/>
      <c r="CU79" s="66"/>
      <c r="CV79" s="76"/>
      <c r="CW79" s="66"/>
      <c r="CX79" s="76"/>
      <c r="CY79" s="66"/>
      <c r="CZ79" s="66"/>
      <c r="DA79" s="76" t="str">
        <f t="shared" si="14"/>
        <v/>
      </c>
      <c r="DB79" s="66"/>
      <c r="DC79" s="76" t="str">
        <f>IFERROR(IF(B79&lt;&gt;"", IF(AND(INDEX(Paste_Here!V$2:V$850, MATCH(B79, Paste_Here!A$2:A$850, 0))&lt;&gt;"", ISNUMBER(VALUE(INDEX(Paste_Here!V$2:V$850, MATCH(B79, Paste_Here!A$2:A$850, 0))))), INDEX(Paste_Here!V$2:V$850, MATCH(B79, Paste_Here!A$2:A$850, 0)), ""), ""), "")</f>
        <v/>
      </c>
      <c r="DD79" s="66"/>
      <c r="DE79" s="76" t="str">
        <f>IFERROR(IF(B79&lt;&gt;"", IF(ISNUMBER(SEARCH("highrisk", LOWER(INDEX(Paste_Here!W$2:W$850, MATCH(B79, Paste_Here!A$2:A$850, 0))))), "High Risk", IF(ISNUMBER(SEARCH("lowrisk", LOWER(INDEX(Paste_Here!W$2:W$850, MATCH(B79, Paste_Here!A$2:A$850, 0))))), "Low Risk", IF(ISNUMBER(SEARCH("somerisk", LOWER(INDEX(Paste_Here!W$2:W$850, MATCH(B79, Paste_Here!A$2:A$850, 0))))), "Some Risk", ""))), ""), "")</f>
        <v/>
      </c>
      <c r="DF79" s="66"/>
      <c r="DG79" s="76" t="str">
        <f>IFERROR(IF(B79&lt;&gt;"", IF(AND(INDEX(Paste_Here!S$2:S$850, MATCH(B79, Paste_Here!A$2:A$850, 0))&lt;&gt;"", ISNUMBER(VALUE(INDEX(Paste_Here!S$2:S$850, MATCH(B79, Paste_Here!A$2:A$850, 0))))), INDEX(Paste_Here!S$2:S$850, MATCH(B79, Paste_Here!A$2:A$850, 0)), ""), ""), "")</f>
        <v/>
      </c>
      <c r="DH79" s="66"/>
      <c r="DI79" s="76" t="str">
        <f>IFERROR(IF(B79&lt;&gt;"", IF(ISNUMBER(SEARCH("highrisk", LOWER(INDEX(Paste_Here!T$2:T$850, MATCH(B79, Paste_Here!A$2:A$850, 0))))), "High Risk", IF(ISNUMBER(SEARCH("lowrisk", LOWER(INDEX(Paste_Here!T$2:T$850, MATCH(B79, Paste_Here!A$2:A$850, 0))))), "Low Risk", IF(ISNUMBER(SEARCH("somerisk", LOWER(INDEX(Paste_Here!T$2:T$850, MATCH(B79, Paste_Here!A$2:A$850, 0))))), "Some Risk", ""))), ""), "")</f>
        <v/>
      </c>
      <c r="DJ79" s="66"/>
      <c r="DK79" s="76" t="str">
        <f>IFERROR(IF(B79&lt;&gt;"", IF(AND(INDEX(Paste_Here!AD$2:AD$850, MATCH(B79, Paste_Here!A$2:A$850, 0))&lt;&gt;"", ISNUMBER(VALUE(INDEX(Paste_Here!AD$2:AD$850, MATCH(B79, Paste_Here!A$2:A$850, 0))))), INDEX(Paste_Here!AD$2:AD$850, MATCH(B79, Paste_Here!A$2:A$850, 0)), ""), ""), "")</f>
        <v/>
      </c>
      <c r="DL79" s="66"/>
      <c r="DM79" s="76" t="str">
        <f>IFERROR(IF(B79&lt;&gt;"", IF(LOWER(INDEX(Paste_Here!AE$2:AE$850, MATCH(B79, Paste_Here!A$2:A$850, 0)))="approaching expectations", "Approaching", IF(LOWER(INDEX(Paste_Here!AE$2:AE$850, MATCH(B79, Paste_Here!A$2:A$850, 0)))="met expectations", "Met", IF(LOWER(INDEX(Paste_Here!AE$2:AE$850, MATCH(B79, Paste_Here!A$2:A$850, 0)))="exceeded expectations", "Exceeded", IF(LOWER(INDEX(Paste_Here!AE$2:AE$850, MATCH(B79, Paste_Here!A$2:A$850, 0)))="below expectations", "Below", "")))), ""), "")</f>
        <v/>
      </c>
      <c r="DN79" s="66"/>
      <c r="DO79" s="76"/>
      <c r="DP79" s="66"/>
      <c r="DQ79" s="76"/>
      <c r="DR79" s="66"/>
      <c r="DS79" s="76"/>
      <c r="DT79" s="66"/>
      <c r="DU79" s="76"/>
      <c r="DV79" s="66"/>
      <c r="DW79" s="66"/>
      <c r="DX79" s="76" t="str">
        <f t="shared" si="15"/>
        <v/>
      </c>
      <c r="DY79" s="66"/>
      <c r="DZ79" s="76"/>
      <c r="EA79" s="66"/>
      <c r="EB79" s="76"/>
      <c r="EC79" s="66"/>
      <c r="ED79" s="76" t="str">
        <f>IFERROR(IF(B79&lt;&gt;"", IF(AND(INDEX(Paste_Here!AF$2:AF$850, MATCH(B79, Paste_Here!A$2:A$850, 0))&lt;&gt;"", ISNUMBER(VALUE(INDEX(Paste_Here!AF$2:AF$850, MATCH(B79, Paste_Here!A$2:A$850, 0))))), INDEX(Paste_Here!AF$2:AF$850, MATCH(B79, Paste_Here!A$2:A$850, 0)), ""), ""), "")</f>
        <v/>
      </c>
      <c r="EE79" s="66"/>
      <c r="EF79" s="76"/>
      <c r="EG79" s="66"/>
      <c r="EH79" s="76"/>
      <c r="EI79" s="66"/>
      <c r="EJ79" s="76" t="str">
        <f>IFERROR(IF(B79&lt;&gt;"", IF(AND(INDEX(Paste_Here!AG$2:AG$850, MATCH(B79, Paste_Here!A$2:A$850, 0))&lt;&gt;"", ISNUMBER(VALUE(INDEX(Paste_Here!AG$2:AG$850, MATCH(B79, Paste_Here!A$2:A$850, 0))))), INDEX(Paste_Here!AG$2:AG$850, MATCH(B79, Paste_Here!A$2:A$850, 0)), ""), ""), "")</f>
        <v/>
      </c>
      <c r="EK79" s="66"/>
      <c r="EL79" s="76"/>
      <c r="EM79" s="66"/>
      <c r="EN79" s="76"/>
      <c r="EO79" s="66"/>
      <c r="EP79" s="76"/>
      <c r="EQ79" s="66"/>
      <c r="ER79" s="76"/>
      <c r="ES79" s="66"/>
      <c r="ET79" s="66"/>
      <c r="EU79" s="76"/>
      <c r="EV79" s="66"/>
      <c r="EW79" s="76"/>
      <c r="EX79" s="66"/>
      <c r="EY79" s="76"/>
      <c r="EZ79" s="66"/>
      <c r="FA79" s="76"/>
      <c r="FB79" s="66"/>
      <c r="FC79" s="76"/>
      <c r="FD79" s="66"/>
      <c r="FE79" s="76"/>
      <c r="FF79" s="66"/>
      <c r="FG79" s="76"/>
      <c r="FH79" s="66"/>
      <c r="FI79" s="76"/>
      <c r="FJ79" s="66"/>
      <c r="FK79" s="76"/>
      <c r="FL79" s="66"/>
      <c r="FM79" s="76"/>
      <c r="FN79" s="66"/>
      <c r="FO79" s="76"/>
      <c r="FP79" s="66"/>
      <c r="FQ79" s="76"/>
      <c r="FR79" s="66"/>
      <c r="FS79" s="76"/>
      <c r="FT79" s="66"/>
      <c r="FU79" s="76"/>
      <c r="FV79" s="66"/>
      <c r="FW79" s="76"/>
      <c r="FX79" s="66"/>
      <c r="FY79" s="76"/>
      <c r="FZ79" s="66"/>
      <c r="GA79" s="76"/>
      <c r="GB79" s="66"/>
      <c r="GC79" s="76"/>
      <c r="GD79" s="66"/>
      <c r="GE79" s="76"/>
      <c r="GF79" s="66"/>
      <c r="GG79" s="76"/>
      <c r="GH79" s="66"/>
      <c r="GI79" s="76"/>
      <c r="GJ79" s="66"/>
      <c r="GK79" s="76"/>
      <c r="GL79" s="66"/>
      <c r="GM79" s="76"/>
      <c r="GN79" s="66"/>
      <c r="GO79" s="76"/>
      <c r="GP79" s="66"/>
      <c r="GQ79" s="76"/>
      <c r="GR79" s="66"/>
      <c r="GS79" s="76"/>
      <c r="GT79" s="66"/>
      <c r="GU79" s="76"/>
      <c r="GV79" s="66"/>
      <c r="GW79" s="76"/>
      <c r="GX79" s="66"/>
      <c r="GY79" s="76"/>
      <c r="GZ79" s="66"/>
      <c r="HA79" s="76"/>
      <c r="HB79" s="66"/>
      <c r="HC79" s="76"/>
      <c r="HD79" s="66"/>
      <c r="HE79" s="76"/>
      <c r="HF79" s="66"/>
      <c r="HG79" s="76"/>
      <c r="HH79" s="66"/>
      <c r="HI79" s="76"/>
      <c r="HJ79" s="66"/>
      <c r="HK79" s="76"/>
      <c r="HL79" s="66"/>
      <c r="HM79" s="76"/>
      <c r="HN79" s="66"/>
      <c r="HO79" s="76"/>
      <c r="HP79" s="66"/>
      <c r="HQ79" s="76"/>
      <c r="HR79" s="66"/>
      <c r="HS79" s="76"/>
      <c r="HT79" s="66"/>
      <c r="HU79" s="76"/>
      <c r="HV79" s="66"/>
      <c r="HW79" s="76"/>
      <c r="HX79" s="66"/>
      <c r="HY79" s="76"/>
      <c r="HZ79" s="66"/>
      <c r="IA79" s="76"/>
      <c r="IB79" s="66"/>
      <c r="IC79" s="76"/>
      <c r="ID79" s="66"/>
      <c r="IE79" s="76"/>
      <c r="IF79" s="66"/>
      <c r="IG79" s="76"/>
      <c r="IH79" s="66"/>
      <c r="II79" s="76"/>
      <c r="IJ79" s="66"/>
      <c r="IK79" s="76"/>
      <c r="IL79" s="66"/>
      <c r="IM79" s="76"/>
      <c r="IN79" s="66"/>
      <c r="IO79" s="76"/>
      <c r="IP79" s="66"/>
      <c r="IQ79" s="76"/>
      <c r="IR79" s="66"/>
      <c r="IS79" s="76"/>
      <c r="IT79" s="66"/>
      <c r="IU79" s="76"/>
      <c r="IV79" s="66"/>
      <c r="IW79" s="76"/>
      <c r="IX79" s="66"/>
      <c r="IY79" s="76"/>
      <c r="IZ79" s="66"/>
      <c r="JA79" s="76"/>
      <c r="JB79" s="66"/>
      <c r="JC79" s="76"/>
      <c r="JD79" s="66"/>
      <c r="JE79" s="76"/>
      <c r="JF79" s="66"/>
      <c r="JG79" s="76"/>
      <c r="JH79" s="66"/>
      <c r="JI79" s="76"/>
      <c r="JJ79" s="66"/>
      <c r="JK79" s="76"/>
      <c r="JL79" s="66"/>
      <c r="JM79" s="76"/>
      <c r="JN79" s="66"/>
      <c r="JO79" s="76"/>
      <c r="JP79" s="66"/>
      <c r="JQ79" s="76"/>
      <c r="JR79" s="66"/>
      <c r="JS79" s="76"/>
      <c r="JT79" s="66"/>
      <c r="JU79" s="76"/>
      <c r="JV79" s="66"/>
      <c r="JW79" s="76"/>
      <c r="JX79" s="66"/>
      <c r="JY79" s="76"/>
      <c r="JZ79" s="66"/>
      <c r="KA79" s="76"/>
      <c r="KB79" s="66"/>
      <c r="KC79" s="76"/>
      <c r="KD79" s="66"/>
      <c r="KE79" s="76"/>
      <c r="KF79" s="66"/>
      <c r="KG79" s="76"/>
      <c r="KH79" s="66"/>
      <c r="KI79" s="76"/>
      <c r="KJ79" s="66"/>
      <c r="KK79" s="76"/>
      <c r="KL79" s="66"/>
      <c r="KM79" s="76"/>
      <c r="KN79" s="66"/>
      <c r="KO79" s="76"/>
      <c r="KP79" s="66"/>
      <c r="KQ79" s="76"/>
      <c r="KR79" s="66"/>
      <c r="KS79" s="76"/>
      <c r="KT79" s="66"/>
      <c r="KU79" s="76"/>
      <c r="KV79" s="66"/>
      <c r="KW79" s="76"/>
      <c r="KX79" s="66"/>
      <c r="KY79" s="76"/>
      <c r="KZ79" s="66"/>
      <c r="LA79" s="76"/>
      <c r="LB79" s="66"/>
      <c r="LC79" s="76"/>
      <c r="LD79" s="66"/>
      <c r="LE79" s="76"/>
      <c r="LF79" s="66"/>
      <c r="LG79" s="76"/>
      <c r="LH79" s="66"/>
      <c r="LI79" s="76"/>
      <c r="LJ79" s="66"/>
      <c r="LK79" s="76"/>
      <c r="LL79" s="66"/>
      <c r="LM79" s="76"/>
      <c r="LN79" s="66"/>
      <c r="LO79" s="76"/>
      <c r="LP79" s="66"/>
      <c r="LQ79" s="76"/>
      <c r="LR79" s="66"/>
      <c r="LS79" s="76"/>
      <c r="LT79" s="66"/>
      <c r="LU79" s="76"/>
      <c r="LV79" s="66"/>
      <c r="LW79" s="76"/>
      <c r="LX79" s="66"/>
      <c r="LY79" s="76"/>
      <c r="LZ79" s="66"/>
      <c r="MA79" s="76"/>
      <c r="MB79" s="66"/>
      <c r="MC79" s="76"/>
      <c r="MD79" s="66"/>
      <c r="MG79" s="1" t="str" cm="1">
        <f t="array" ref="MG79">IFERROR(INDEX(Paste_Here!$B$2:$B$850, MATCH(0, COUNTIF(MG$4:MG78, Paste_Here!$B$2:$B$850) + IF(Paste_Here!$B$2:$B$850="", 1, 0), 0)), "")</f>
        <v/>
      </c>
      <c r="MH79" s="1" t="str">
        <f>IF(MG79&lt;&gt;"", INDEX(Paste_Here!$A$2:$A$850, MATCH(MG79, Paste_Here!$B$2:$B$850, 0)), "")</f>
        <v/>
      </c>
      <c r="MI79" s="1" t="str">
        <f t="shared" si="16"/>
        <v/>
      </c>
      <c r="MJ79" s="1" t="str" cm="1">
        <f t="array" ref="MJ79">IFERROR(INDEX($MI$5:$MI$850, MATCH(SMALL(IF($MI$5:$MI$850&lt;&gt;"", COUNTIF($MI$5:$MI$850, "&lt;"&amp;$MI$5:$MI$850)+1), ROW()-ROW($MJ$5)+1), COUNTIF($MI$5:$MI$850, "&lt;"&amp;$MI$5:$MI$850)+1, 0)), "")</f>
        <v/>
      </c>
    </row>
    <row r="80" spans="1:348">
      <c r="A80" s="66"/>
      <c r="B80" s="76" t="str">
        <f t="shared" si="9"/>
        <v/>
      </c>
      <c r="C80" s="66"/>
      <c r="D80" s="76" t="str">
        <f>IFERROR(IF(B80&lt;&gt;"", IF(AND(INDEX(Paste_Here!B$2:B$850, MATCH(B80, Paste_Here!A$2:A$850, 0))&lt;&gt;"", ISNUMBER(VALUE(INDEX(Paste_Here!B$2:B$850, MATCH(B80, Paste_Here!A$2:A$850, 0))))), INDEX(Paste_Here!B$2:B$850, MATCH(B80, Paste_Here!A$2:A$850, 0)), ""), ""), "")</f>
        <v/>
      </c>
      <c r="E80" s="66"/>
      <c r="F80" s="76" t="str">
        <f>IFERROR(IF(B80&lt;&gt;"", IF(ISTEXT(INDEX(Paste_Here!K$2:K$850, MATCH(B80, Paste_Here!A$2:A$850, 0))), INDEX(Paste_Here!K$2:K$850, MATCH(B80, Paste_Here!A$2:A$850, 0)), ""), ""), "")</f>
        <v/>
      </c>
      <c r="G80" s="66"/>
      <c r="H80" s="76" t="str">
        <f>IFERROR(IF(B80&lt;&gt;"", IF(ISTEXT(INDEX(Paste_Here!C$2:C$850, MATCH(B80, Paste_Here!A$2:A$850, 0))), INDEX(Paste_Here!C$2:C$850, MATCH(B80, Paste_Here!A$2:A$850, 0)), ""), ""), "")</f>
        <v/>
      </c>
      <c r="I80" s="66"/>
      <c r="J80" s="76" t="str">
        <f>IFERROR(IF(B80&lt;&gt;"", IF(ISNUMBER(SEARCH("s", LOWER(INDEX(Paste_Here!M$2:M$850, MATCH(B80, Paste_Here!A$2:A$850, 0))))), "Yes", IF(INDEX(Paste_Here!M$2:M$850, MATCH(B80, Paste_Here!A$2:A$850, 0))&lt;&gt;"", "No", "")), ""), "")</f>
        <v/>
      </c>
      <c r="K80" s="66"/>
      <c r="L80" s="76" t="str">
        <f>IFERROR(IF(B80&lt;&gt;"", IF(ISNUMBER(SEARCH("yes", LOWER(INDEX(Paste_Here!E$2:E$850, MATCH(B80, Paste_Here!A$2:A$850, 0))))), "Yes", IF(ISNUMBER(SEARCH("no", LOWER(INDEX(Paste_Here!E$2:E$850, MATCH(B80, Paste_Here!A$2:A$850, 0))))), "No", "")), ""), "")</f>
        <v/>
      </c>
      <c r="M80" s="66"/>
      <c r="N80" s="76" t="str">
        <f>IFERROR(IF(B80&lt;&gt;"", IF(ISNUMBER(SEARCH("yes", LOWER(INDEX(Paste_Here!F$2:F$850, MATCH(B80, Paste_Here!A$2:A$850, 0))))), "Yes", IF(ISNUMBER(SEARCH("no", LOWER(INDEX(Paste_Here!F$2:F$850, MATCH(B80, Paste_Here!A$2:A$850, 0))))), "No", "")), ""), "")</f>
        <v/>
      </c>
      <c r="O80" s="66"/>
      <c r="P80" s="76" t="str">
        <f>IFERROR(IF(B80&lt;&gt;"", IF(ISNUMBER(SEARCH("yes", LOWER(INDEX(Paste_Here!L$2:L$850, MATCH(B80, Paste_Here!A$2:A$850, 0))))), "Yes", IF(ISNUMBER(SEARCH("no", LOWER(INDEX(Paste_Here!L$2:L$850, MATCH(B80, Paste_Here!A$2:A$850, 0))))), "No", "")), ""), "")</f>
        <v/>
      </c>
      <c r="Q80" s="66"/>
      <c r="R80" s="76" t="str">
        <f>IFERROR(IF(B80&lt;&gt;"", IF(ISNUMBER(SEARCH("transitional 2", LOWER(INDEX(Paste_Here!D$2:D$850, MATCH(B80, Paste_Here!A$2:A$850, 0))))), "T2", IF(ISNUMBER(SEARCH("transitional 1", LOWER(INDEX(Paste_Here!D$2:D$850, MATCH(B80, Paste_Here!A$2:A$850, 0))))), "T1", IF(ISNUMBER(SEARCH("waived ell services", LOWER(INDEX(Paste_Here!D$2:D$850, MATCH(B80, Paste_Here!A$2:A$850, 0))))), "W", IF(ISNUMBER(SEARCH("english language learner", LOWER(INDEX(Paste_Here!D$2:D$850, MATCH(B80, Paste_Here!A$2:A$850, 0))))), "L", "")))), ""), "")</f>
        <v/>
      </c>
      <c r="S80" s="66"/>
      <c r="T80" s="76" t="str">
        <f>IFERROR(IF(B80&lt;&gt;"", IF(ISNUMBER(SEARCH("yes", LOWER(INDEX(Paste_Here!I$2:I$850, MATCH(B80, Paste_Here!A$2:A$850, 0))))), "Yes", IF(ISNUMBER(SEARCH("no", LOWER(INDEX(Paste_Here!I$2:I$850, MATCH(B80, Paste_Here!A$2:A$850, 0))))), "No", "")), ""), "")</f>
        <v/>
      </c>
      <c r="U80" s="66"/>
      <c r="V80" s="76" t="str">
        <f>IFERROR(IF(B80&lt;&gt;"", IF(ISTEXT(INDEX(Paste_Here!J$2:J$850, MATCH(B80, Paste_Here!A$2:A$850, 0))), VALUE(INDEX(Paste_Here!J$2:J$850, MATCH(B80, Paste_Here!A$2:A$850, 0))), ""), ""), "")</f>
        <v/>
      </c>
      <c r="W80" s="66"/>
      <c r="X80" s="66"/>
      <c r="Y80" s="76" t="str">
        <f t="shared" si="10"/>
        <v/>
      </c>
      <c r="Z80" s="66"/>
      <c r="AA80" s="76" t="str">
        <f>IFERROR(IF(B80&lt;&gt;"", IF(AND(INDEX(Paste_Here!AI$2:AI$850, MATCH(B80, Paste_Here!A$2:A$850, 0))&lt;&gt;"", ISNUMBER(VALUE(INDEX(Paste_Here!AI$2:AI$850, MATCH(B80, Paste_Here!A$2:A$850, 0))))), INDEX(Paste_Here!AI$2:AI$850, MATCH(B80, Paste_Here!A$2:A$850, 0)), ""), ""), "")</f>
        <v/>
      </c>
      <c r="AB80" s="66"/>
      <c r="AC80" s="76" t="str">
        <f>IFERROR(IF(B80&lt;&gt;"", IF(AND(INDEX(Paste_Here!AJ$2:AJ$850, MATCH(B80, Paste_Here!A$2:A$850, 0))&lt;&gt;"", ISNUMBER(VALUE(INDEX(Paste_Here!AJ$2:AJ$850, MATCH(B80, Paste_Here!A$2:A$850, 0))))), INDEX(Paste_Here!AJ$2:AJ$850, MATCH(B80, Paste_Here!A$2:A$850, 0)), ""), ""), "")</f>
        <v/>
      </c>
      <c r="AD80" s="66"/>
      <c r="AE80" s="76" t="str">
        <f>IFERROR(IF(B80&lt;&gt;"", IF(AND(INDEX(Paste_Here!AK$2:AK$850, MATCH(B80, Paste_Here!A$2:A$850, 0))&lt;&gt;"", ISNUMBER(VALUE(INDEX(Paste_Here!AK$2:AK$850, MATCH(B80, Paste_Here!A$2:A$850, 0))))), INDEX(Paste_Here!AK$2:AK$850, MATCH(B80, Paste_Here!A$2:A$850, 0)), ""), ""), "")</f>
        <v/>
      </c>
      <c r="AF80" s="66"/>
      <c r="AG80" s="76" t="str">
        <f>IFERROR(IF(B80&lt;&gt;"", IF(AND(INDEX(Paste_Here!AL$2:AL$850, MATCH(B80, Paste_Here!A$2:A$850, 0))&lt;&gt;"", ISNUMBER(VALUE(INDEX(Paste_Here!AL$2:AL$850, MATCH(B80, Paste_Here!A$2:A$850, 0))))), INDEX(Paste_Here!AL$2:AL$850, MATCH(B80, Paste_Here!A$2:A$850, 0)), ""), ""), "")</f>
        <v/>
      </c>
      <c r="AH80" s="66"/>
      <c r="AI80" s="76" t="str">
        <f>IFERROR(IF(B80&lt;&gt;"", IF(AND(INDEX(Paste_Here!AH$2:AH$850, MATCH(B80, Paste_Here!A$2:A$850, 0))&lt;&gt;"", ISNUMBER(VALUE(INDEX(Paste_Here!AH$2:AH$850, MATCH(B80, Paste_Here!A$2:A$850, 0))))), IF(VALUE(INDEX(Paste_Here!AH$2:AH$850, MATCH(B80, Paste_Here!A$2:A$850, 0)))=0, "", INDEX(Paste_Here!AH$2:AH$850, MATCH(B80, Paste_Here!A$2:A$850, 0))), ""), ""), "")</f>
        <v/>
      </c>
      <c r="AJ80" s="66"/>
      <c r="AK80" s="76" t="str">
        <f>IFERROR(IF(B80&lt;&gt;"", IF(AND(INDEX(Paste_Here!N$2:N$850, MATCH(B80, Paste_Here!A$2:A$850, 0))&lt;&gt;"", ISNUMBER(VALUE(INDEX(Paste_Here!N$2:N$850, MATCH(B80, Paste_Here!A$2:A$850, 0))))), INDEX(Paste_Here!N$2:N$850, MATCH(B80, Paste_Here!A$2:A$850, 0)), ""), ""), "")</f>
        <v/>
      </c>
      <c r="AL80" s="66"/>
      <c r="AM80" s="76" t="str">
        <f>IFERROR(IF(B80&lt;&gt;"", IF(AND(INDEX(Paste_Here!O$2:O$850, MATCH(B80, Paste_Here!A$2:A$850, 0))&lt;&gt;"", ISNUMBER(VALUE(INDEX(Paste_Here!O$2:O$850, MATCH(B80, Paste_Here!A$2:A$850, 0))))), INDEX(Paste_Here!O$2:O$850, MATCH(B80, Paste_Here!A$2:A$850, 0)), ""), ""), "")</f>
        <v/>
      </c>
      <c r="AN80" s="66"/>
      <c r="AO80" s="76"/>
      <c r="AP80" s="66"/>
      <c r="AQ80" s="76"/>
      <c r="AR80" s="66"/>
      <c r="AS80" s="76"/>
      <c r="AT80" s="66"/>
      <c r="AU80" s="66"/>
      <c r="AV80" s="76" t="str">
        <f t="shared" si="11"/>
        <v/>
      </c>
      <c r="AW80" s="66"/>
      <c r="AX80" s="76" t="str">
        <f>IFERROR(IF(B80&lt;&gt;"", IF(ISNUMBER(SEARCH("Revealed-Potential (Primary Focus)", LOWER(INDEX(Paste_Here!Z$2:Z$850, MATCH(B80, Paste_Here!A$2:A$850, 0))))), "Rev-Potential: Prim", IF(ISNUMBER(SEARCH("Revealed-Potential (Secondary Focus)", LOWER(INDEX(Paste_Here!Z$2:Z$850, MATCH(B80, Paste_Here!A$2:A$850, 0))))), "Rev-Potential: Sec", IF(ISNUMBER(SEARCH("Monitoring", LOWER(INDEX(Paste_Here!Z$2:Z$850, MATCH(B80, Paste_Here!A$2:A$850, 0))))), "Monitoring", IF(ISNUMBER(SEARCH("At-Promise (Secondary Focus)", LOWER(INDEX(Paste_Here!Z$2:Z$850, MATCH(B80, Paste_Here!A$2:A$850, 0))))), "At-Promise: Sec", IF(ISNUMBER(SEARCH("At-Promise (Primary Focus)", LOWER(INDEX(Paste_Here!Z$2:Z$850, MATCH(B80, Paste_Here!A$2:A$850, 0))))), "At-Promise: Prim", ""))))), ""), "")</f>
        <v/>
      </c>
      <c r="AY80" s="66"/>
      <c r="AZ80" s="76"/>
      <c r="BA80" s="66"/>
      <c r="BB80" s="76"/>
      <c r="BC80" s="66"/>
      <c r="BD80" s="76"/>
      <c r="BE80" s="66"/>
      <c r="BF80" s="76"/>
      <c r="BG80" s="66"/>
      <c r="BH80" s="76"/>
      <c r="BI80" s="66"/>
      <c r="BJ80" s="66"/>
      <c r="BK80" s="76" t="str">
        <f t="shared" si="12"/>
        <v/>
      </c>
      <c r="BL80" s="66"/>
      <c r="BM80" s="76" t="str">
        <f>IFERROR(IF(B80&lt;&gt;"", IF(AND(ISNUMBER(VALUE(SUBSTITUTE(SUBSTITUTE(Paste_Here!R80, "br", "-"), "L", ""))), VALUE(SUBSTITUTE(SUBSTITUTE(Paste_Here!R80, "br", "-"), "L", "")) &gt;= 1095), "Yes", IF(AND(ISNUMBER(VALUE(SUBSTITUTE(SUBSTITUTE(Paste_Here!R80, "br", "-"), "L", ""))), VALUE(SUBSTITUTE(SUBSTITUTE(Paste_Here!R80, "br", "-"), "L", "")) &lt;= 1094), "No", "")), ""), "")</f>
        <v/>
      </c>
      <c r="BN80" s="66"/>
      <c r="BO80" s="76" t="str">
        <f>IFERROR(IF(B80&lt;&gt;"", IF(COUNTIF(INDEX(Paste_Here!Y$2:AB$850, MATCH(B80, Paste_Here!A$2:A$850, 0), 0), "yes") &gt; 0, "Yes", IF(COUNTIF(INDEX(Paste_Here!Y$2:AB$850, MATCH(B80, Paste_Here!A$2:A$850, 0), 0), "no") &gt; 0, "No", "")), ""), "")</f>
        <v/>
      </c>
      <c r="BP80" s="66"/>
      <c r="BQ80" s="76" t="str">
        <f>IFERROR(IF(B80&lt;&gt;"", IF(AND(ISNUMBER(VALUE(SUBSTITUTE(SUBSTITUTE(Paste_Here!U80, "em", "-"), "q", ""))), VALUE(SUBSTITUTE(SUBSTITUTE(Paste_Here!U80, "em", "-"), "q", "")) &gt;= 910), "Yes", IF(AND(ISNUMBER(VALUE(SUBSTITUTE(SUBSTITUTE(Paste_Here!U80, "em", "-"), "q", ""))), VALUE(SUBSTITUTE(SUBSTITUTE(Paste_Here!U80, "em", "-"), "q", "")) &lt;= 909), "No", "")), ""), "")</f>
        <v/>
      </c>
      <c r="BR80" s="66"/>
      <c r="BS80" s="76" t="str">
        <f>IFERROR(IF(B80&lt;&gt;"", IF(AND(INDEX(Paste_Here!X$2:X$850, MATCH(B80, Paste_Here!A$2:A$850, 0))&lt;&gt;"", ISNUMBER(VALUE(INDEX(Paste_Here!X$2:X$850, MATCH(B80, Paste_Here!A$2:A$850, 0))))), INDEX(Paste_Here!X$2:X$850, MATCH(B80, Paste_Here!A$2:A$850, 0)), ""), ""), "")</f>
        <v/>
      </c>
      <c r="BT80" s="66"/>
      <c r="BU80" s="76" t="str">
        <f>IFERROR(IF(B80&lt;&gt;"", IF(ISNUMBER(VALUE(INDEX(Paste_Here!G$2:G$850, MATCH(B80, Paste_Here!A$2:A$850, 0)))), IF(VALUE(INDEX(Paste_Here!G$2:G$850, MATCH(B80, Paste_Here!A$2:A$850, 0)))=0, "No", IF(AND(VALUE(INDEX(Paste_Here!G$2:G$850, MATCH(B80, Paste_Here!A$2:A$850, 0)))&gt;=1, VALUE(INDEX(Paste_Here!G$2:G$850, MATCH(B80, Paste_Here!A$2:A$850, 0)))&lt;=4), VALUE(INDEX(Paste_Here!G$2:G$850, MATCH(B80, Paste_Here!A$2:A$850, 0))), "")), ""), ""), "")</f>
        <v/>
      </c>
      <c r="BV80" s="66"/>
      <c r="BW80" s="76" t="str">
        <f>IFERROR(IF(B80&lt;&gt;"", IF(ISNUMBER(VALUE(INDEX(Paste_Here!H$2:H$850, MATCH(B80, Paste_Here!A$2:A$850, 0)))), IF(VALUE(INDEX(Paste_Here!H$2:H$850, MATCH(B80, Paste_Here!A$2:A$850, 0)))=0, "No", IF(AND(VALUE(INDEX(Paste_Here!H$2:H$850, MATCH(B80, Paste_Here!A$2:A$850, 0)))&gt;=1, VALUE(INDEX(Paste_Here!H$2:H$850, MATCH(B80, Paste_Here!A$2:A$850, 0)))&lt;=4), VALUE(INDEX(Paste_Here!H$2:H$850, MATCH(B80, Paste_Here!A$2:A$850, 0))), "")), ""), ""), "")</f>
        <v/>
      </c>
      <c r="BX80" s="66"/>
      <c r="BY80" s="76"/>
      <c r="BZ80" s="66"/>
      <c r="CA80" s="76"/>
      <c r="CB80" s="66"/>
      <c r="CC80" s="66"/>
      <c r="CD80" s="76" t="str">
        <f t="shared" si="13"/>
        <v/>
      </c>
      <c r="CE80" s="66"/>
      <c r="CF80" s="76" t="str">
        <f>IFERROR(IF(B80&lt;&gt;"", IF(AND(INDEX(Paste_Here!P$2:P$850, MATCH(B80, Paste_Here!A$2:A$850, 0))&lt;&gt;"", ISNUMBER(VALUE(INDEX(Paste_Here!P$2:P$850, MATCH(B80, Paste_Here!A$2:A$850, 0))))), INDEX(Paste_Here!P$2:P$850, MATCH(B80, Paste_Here!A$2:A$850, 0)), ""), ""), "")</f>
        <v/>
      </c>
      <c r="CG80" s="66"/>
      <c r="CH80" s="76" t="str">
        <f>IFERROR(IF(B80&lt;&gt;"", IF(ISNUMBER(SEARCH("highrisk", LOWER(INDEX(Paste_Here!Q$2:Q$850, MATCH(B80, Paste_Here!A$2:A$850, 0))))), "High Risk", IF(ISNUMBER(SEARCH("lowrisk", LOWER(INDEX(Paste_Here!Q$2:Q$850, MATCH(B80, Paste_Here!A$2:A$850, 0))))), "Low Risk", IF(ISNUMBER(SEARCH("somerisk", LOWER(INDEX(Paste_Here!Q$2:Q$850, MATCH(B80, Paste_Here!A$2:A$850, 0))))), "Some Risk", ""))), ""), "")</f>
        <v/>
      </c>
      <c r="CI80" s="66"/>
      <c r="CJ80" s="76" t="str">
        <f>IFERROR(IF(B80&lt;&gt;"", IF(AND(INDEX(Paste_Here!AA$2:AA$850, MATCH(B80, Paste_Here!A$2:A$850, 0))&lt;&gt;"", ISNUMBER(VALUE(INDEX(Paste_Here!AA$2:AA$850, MATCH(B80, Paste_Here!A$2:A$850, 0))))), INDEX(Paste_Here!AA$2:AA$850, MATCH(B80, Paste_Here!A$2:A$850, 0)), ""), ""), "")</f>
        <v/>
      </c>
      <c r="CK80" s="66"/>
      <c r="CL80" s="76" t="str">
        <f>IFERROR(IF(B80&lt;&gt;"", IF(LOWER(INDEX(Paste_Here!AB$2:AB$850, MATCH(B80, Paste_Here!A$2:A$850, 0)))="approaching expectations", "Approaching", IF(LOWER(INDEX(Paste_Here!AB$2:AB$850, MATCH(B80, Paste_Here!A$2:A$850, 0)))="met expectations", "Met", IF(LOWER(INDEX(Paste_Here!AB$2:AB$850, MATCH(B80, Paste_Here!A$2:A$850, 0)))="exceeded expectations", "Exceeded", IF(LOWER(INDEX(Paste_Here!AB$2:AB$850, MATCH(B80, Paste_Here!A$2:A$850, 0)))="below expectations", "Below", "")))), ""), "")</f>
        <v/>
      </c>
      <c r="CM80" s="66"/>
      <c r="CN80" s="76" t="str">
        <f>IFERROR(IF(B80&lt;&gt;"", IF(AND(INDEX(Paste_Here!AC$2:AC$850, MATCH(B80, Paste_Here!A$2:A$850, 0))&lt;&gt;"", ISNUMBER(VALUE(INDEX(Paste_Here!AC$2:AC$850, MATCH(B80, Paste_Here!A$2:A$850, 0))))), INDEX(Paste_Here!AC$2:AC$850, MATCH(B80, Paste_Here!A$2:A$850, 0)), ""), ""), "")</f>
        <v/>
      </c>
      <c r="CO80" s="66"/>
      <c r="CP80" s="76"/>
      <c r="CQ80" s="66"/>
      <c r="CR80" s="76"/>
      <c r="CS80" s="66"/>
      <c r="CT80" s="76"/>
      <c r="CU80" s="66"/>
      <c r="CV80" s="76"/>
      <c r="CW80" s="66"/>
      <c r="CX80" s="76"/>
      <c r="CY80" s="66"/>
      <c r="CZ80" s="66"/>
      <c r="DA80" s="76" t="str">
        <f t="shared" si="14"/>
        <v/>
      </c>
      <c r="DB80" s="66"/>
      <c r="DC80" s="76" t="str">
        <f>IFERROR(IF(B80&lt;&gt;"", IF(AND(INDEX(Paste_Here!V$2:V$850, MATCH(B80, Paste_Here!A$2:A$850, 0))&lt;&gt;"", ISNUMBER(VALUE(INDEX(Paste_Here!V$2:V$850, MATCH(B80, Paste_Here!A$2:A$850, 0))))), INDEX(Paste_Here!V$2:V$850, MATCH(B80, Paste_Here!A$2:A$850, 0)), ""), ""), "")</f>
        <v/>
      </c>
      <c r="DD80" s="66"/>
      <c r="DE80" s="76" t="str">
        <f>IFERROR(IF(B80&lt;&gt;"", IF(ISNUMBER(SEARCH("highrisk", LOWER(INDEX(Paste_Here!W$2:W$850, MATCH(B80, Paste_Here!A$2:A$850, 0))))), "High Risk", IF(ISNUMBER(SEARCH("lowrisk", LOWER(INDEX(Paste_Here!W$2:W$850, MATCH(B80, Paste_Here!A$2:A$850, 0))))), "Low Risk", IF(ISNUMBER(SEARCH("somerisk", LOWER(INDEX(Paste_Here!W$2:W$850, MATCH(B80, Paste_Here!A$2:A$850, 0))))), "Some Risk", ""))), ""), "")</f>
        <v/>
      </c>
      <c r="DF80" s="66"/>
      <c r="DG80" s="76" t="str">
        <f>IFERROR(IF(B80&lt;&gt;"", IF(AND(INDEX(Paste_Here!S$2:S$850, MATCH(B80, Paste_Here!A$2:A$850, 0))&lt;&gt;"", ISNUMBER(VALUE(INDEX(Paste_Here!S$2:S$850, MATCH(B80, Paste_Here!A$2:A$850, 0))))), INDEX(Paste_Here!S$2:S$850, MATCH(B80, Paste_Here!A$2:A$850, 0)), ""), ""), "")</f>
        <v/>
      </c>
      <c r="DH80" s="66"/>
      <c r="DI80" s="76" t="str">
        <f>IFERROR(IF(B80&lt;&gt;"", IF(ISNUMBER(SEARCH("highrisk", LOWER(INDEX(Paste_Here!T$2:T$850, MATCH(B80, Paste_Here!A$2:A$850, 0))))), "High Risk", IF(ISNUMBER(SEARCH("lowrisk", LOWER(INDEX(Paste_Here!T$2:T$850, MATCH(B80, Paste_Here!A$2:A$850, 0))))), "Low Risk", IF(ISNUMBER(SEARCH("somerisk", LOWER(INDEX(Paste_Here!T$2:T$850, MATCH(B80, Paste_Here!A$2:A$850, 0))))), "Some Risk", ""))), ""), "")</f>
        <v/>
      </c>
      <c r="DJ80" s="66"/>
      <c r="DK80" s="76" t="str">
        <f>IFERROR(IF(B80&lt;&gt;"", IF(AND(INDEX(Paste_Here!AD$2:AD$850, MATCH(B80, Paste_Here!A$2:A$850, 0))&lt;&gt;"", ISNUMBER(VALUE(INDEX(Paste_Here!AD$2:AD$850, MATCH(B80, Paste_Here!A$2:A$850, 0))))), INDEX(Paste_Here!AD$2:AD$850, MATCH(B80, Paste_Here!A$2:A$850, 0)), ""), ""), "")</f>
        <v/>
      </c>
      <c r="DL80" s="66"/>
      <c r="DM80" s="76" t="str">
        <f>IFERROR(IF(B80&lt;&gt;"", IF(LOWER(INDEX(Paste_Here!AE$2:AE$850, MATCH(B80, Paste_Here!A$2:A$850, 0)))="approaching expectations", "Approaching", IF(LOWER(INDEX(Paste_Here!AE$2:AE$850, MATCH(B80, Paste_Here!A$2:A$850, 0)))="met expectations", "Met", IF(LOWER(INDEX(Paste_Here!AE$2:AE$850, MATCH(B80, Paste_Here!A$2:A$850, 0)))="exceeded expectations", "Exceeded", IF(LOWER(INDEX(Paste_Here!AE$2:AE$850, MATCH(B80, Paste_Here!A$2:A$850, 0)))="below expectations", "Below", "")))), ""), "")</f>
        <v/>
      </c>
      <c r="DN80" s="66"/>
      <c r="DO80" s="76"/>
      <c r="DP80" s="66"/>
      <c r="DQ80" s="76"/>
      <c r="DR80" s="66"/>
      <c r="DS80" s="76"/>
      <c r="DT80" s="66"/>
      <c r="DU80" s="76"/>
      <c r="DV80" s="66"/>
      <c r="DW80" s="66"/>
      <c r="DX80" s="76" t="str">
        <f t="shared" si="15"/>
        <v/>
      </c>
      <c r="DY80" s="66"/>
      <c r="DZ80" s="76"/>
      <c r="EA80" s="66"/>
      <c r="EB80" s="76"/>
      <c r="EC80" s="66"/>
      <c r="ED80" s="76" t="str">
        <f>IFERROR(IF(B80&lt;&gt;"", IF(AND(INDEX(Paste_Here!AF$2:AF$850, MATCH(B80, Paste_Here!A$2:A$850, 0))&lt;&gt;"", ISNUMBER(VALUE(INDEX(Paste_Here!AF$2:AF$850, MATCH(B80, Paste_Here!A$2:A$850, 0))))), INDEX(Paste_Here!AF$2:AF$850, MATCH(B80, Paste_Here!A$2:A$850, 0)), ""), ""), "")</f>
        <v/>
      </c>
      <c r="EE80" s="66"/>
      <c r="EF80" s="76"/>
      <c r="EG80" s="66"/>
      <c r="EH80" s="76"/>
      <c r="EI80" s="66"/>
      <c r="EJ80" s="76" t="str">
        <f>IFERROR(IF(B80&lt;&gt;"", IF(AND(INDEX(Paste_Here!AG$2:AG$850, MATCH(B80, Paste_Here!A$2:A$850, 0))&lt;&gt;"", ISNUMBER(VALUE(INDEX(Paste_Here!AG$2:AG$850, MATCH(B80, Paste_Here!A$2:A$850, 0))))), INDEX(Paste_Here!AG$2:AG$850, MATCH(B80, Paste_Here!A$2:A$850, 0)), ""), ""), "")</f>
        <v/>
      </c>
      <c r="EK80" s="66"/>
      <c r="EL80" s="76"/>
      <c r="EM80" s="66"/>
      <c r="EN80" s="76"/>
      <c r="EO80" s="66"/>
      <c r="EP80" s="76"/>
      <c r="EQ80" s="66"/>
      <c r="ER80" s="76"/>
      <c r="ES80" s="66"/>
      <c r="ET80" s="66"/>
      <c r="EU80" s="76"/>
      <c r="EV80" s="66"/>
      <c r="EW80" s="76"/>
      <c r="EX80" s="66"/>
      <c r="EY80" s="76"/>
      <c r="EZ80" s="66"/>
      <c r="FA80" s="76"/>
      <c r="FB80" s="66"/>
      <c r="FC80" s="76"/>
      <c r="FD80" s="66"/>
      <c r="FE80" s="76"/>
      <c r="FF80" s="66"/>
      <c r="FG80" s="76"/>
      <c r="FH80" s="66"/>
      <c r="FI80" s="76"/>
      <c r="FJ80" s="66"/>
      <c r="FK80" s="76"/>
      <c r="FL80" s="66"/>
      <c r="FM80" s="76"/>
      <c r="FN80" s="66"/>
      <c r="FO80" s="76"/>
      <c r="FP80" s="66"/>
      <c r="FQ80" s="76"/>
      <c r="FR80" s="66"/>
      <c r="FS80" s="76"/>
      <c r="FT80" s="66"/>
      <c r="FU80" s="76"/>
      <c r="FV80" s="66"/>
      <c r="FW80" s="76"/>
      <c r="FX80" s="66"/>
      <c r="FY80" s="76"/>
      <c r="FZ80" s="66"/>
      <c r="GA80" s="76"/>
      <c r="GB80" s="66"/>
      <c r="GC80" s="76"/>
      <c r="GD80" s="66"/>
      <c r="GE80" s="76"/>
      <c r="GF80" s="66"/>
      <c r="GG80" s="76"/>
      <c r="GH80" s="66"/>
      <c r="GI80" s="76"/>
      <c r="GJ80" s="66"/>
      <c r="GK80" s="76"/>
      <c r="GL80" s="66"/>
      <c r="GM80" s="76"/>
      <c r="GN80" s="66"/>
      <c r="GO80" s="76"/>
      <c r="GP80" s="66"/>
      <c r="GQ80" s="76"/>
      <c r="GR80" s="66"/>
      <c r="GS80" s="76"/>
      <c r="GT80" s="66"/>
      <c r="GU80" s="76"/>
      <c r="GV80" s="66"/>
      <c r="GW80" s="76"/>
      <c r="GX80" s="66"/>
      <c r="GY80" s="76"/>
      <c r="GZ80" s="66"/>
      <c r="HA80" s="76"/>
      <c r="HB80" s="66"/>
      <c r="HC80" s="76"/>
      <c r="HD80" s="66"/>
      <c r="HE80" s="76"/>
      <c r="HF80" s="66"/>
      <c r="HG80" s="76"/>
      <c r="HH80" s="66"/>
      <c r="HI80" s="76"/>
      <c r="HJ80" s="66"/>
      <c r="HK80" s="76"/>
      <c r="HL80" s="66"/>
      <c r="HM80" s="76"/>
      <c r="HN80" s="66"/>
      <c r="HO80" s="76"/>
      <c r="HP80" s="66"/>
      <c r="HQ80" s="76"/>
      <c r="HR80" s="66"/>
      <c r="HS80" s="76"/>
      <c r="HT80" s="66"/>
      <c r="HU80" s="76"/>
      <c r="HV80" s="66"/>
      <c r="HW80" s="76"/>
      <c r="HX80" s="66"/>
      <c r="HY80" s="76"/>
      <c r="HZ80" s="66"/>
      <c r="IA80" s="76"/>
      <c r="IB80" s="66"/>
      <c r="IC80" s="76"/>
      <c r="ID80" s="66"/>
      <c r="IE80" s="76"/>
      <c r="IF80" s="66"/>
      <c r="IG80" s="76"/>
      <c r="IH80" s="66"/>
      <c r="II80" s="76"/>
      <c r="IJ80" s="66"/>
      <c r="IK80" s="76"/>
      <c r="IL80" s="66"/>
      <c r="IM80" s="76"/>
      <c r="IN80" s="66"/>
      <c r="IO80" s="76"/>
      <c r="IP80" s="66"/>
      <c r="IQ80" s="76"/>
      <c r="IR80" s="66"/>
      <c r="IS80" s="76"/>
      <c r="IT80" s="66"/>
      <c r="IU80" s="76"/>
      <c r="IV80" s="66"/>
      <c r="IW80" s="76"/>
      <c r="IX80" s="66"/>
      <c r="IY80" s="76"/>
      <c r="IZ80" s="66"/>
      <c r="JA80" s="76"/>
      <c r="JB80" s="66"/>
      <c r="JC80" s="76"/>
      <c r="JD80" s="66"/>
      <c r="JE80" s="76"/>
      <c r="JF80" s="66"/>
      <c r="JG80" s="76"/>
      <c r="JH80" s="66"/>
      <c r="JI80" s="76"/>
      <c r="JJ80" s="66"/>
      <c r="JK80" s="76"/>
      <c r="JL80" s="66"/>
      <c r="JM80" s="76"/>
      <c r="JN80" s="66"/>
      <c r="JO80" s="76"/>
      <c r="JP80" s="66"/>
      <c r="JQ80" s="76"/>
      <c r="JR80" s="66"/>
      <c r="JS80" s="76"/>
      <c r="JT80" s="66"/>
      <c r="JU80" s="76"/>
      <c r="JV80" s="66"/>
      <c r="JW80" s="76"/>
      <c r="JX80" s="66"/>
      <c r="JY80" s="76"/>
      <c r="JZ80" s="66"/>
      <c r="KA80" s="76"/>
      <c r="KB80" s="66"/>
      <c r="KC80" s="76"/>
      <c r="KD80" s="66"/>
      <c r="KE80" s="76"/>
      <c r="KF80" s="66"/>
      <c r="KG80" s="76"/>
      <c r="KH80" s="66"/>
      <c r="KI80" s="76"/>
      <c r="KJ80" s="66"/>
      <c r="KK80" s="76"/>
      <c r="KL80" s="66"/>
      <c r="KM80" s="76"/>
      <c r="KN80" s="66"/>
      <c r="KO80" s="76"/>
      <c r="KP80" s="66"/>
      <c r="KQ80" s="76"/>
      <c r="KR80" s="66"/>
      <c r="KS80" s="76"/>
      <c r="KT80" s="66"/>
      <c r="KU80" s="76"/>
      <c r="KV80" s="66"/>
      <c r="KW80" s="76"/>
      <c r="KX80" s="66"/>
      <c r="KY80" s="76"/>
      <c r="KZ80" s="66"/>
      <c r="LA80" s="76"/>
      <c r="LB80" s="66"/>
      <c r="LC80" s="76"/>
      <c r="LD80" s="66"/>
      <c r="LE80" s="76"/>
      <c r="LF80" s="66"/>
      <c r="LG80" s="76"/>
      <c r="LH80" s="66"/>
      <c r="LI80" s="76"/>
      <c r="LJ80" s="66"/>
      <c r="LK80" s="76"/>
      <c r="LL80" s="66"/>
      <c r="LM80" s="76"/>
      <c r="LN80" s="66"/>
      <c r="LO80" s="76"/>
      <c r="LP80" s="66"/>
      <c r="LQ80" s="76"/>
      <c r="LR80" s="66"/>
      <c r="LS80" s="76"/>
      <c r="LT80" s="66"/>
      <c r="LU80" s="76"/>
      <c r="LV80" s="66"/>
      <c r="LW80" s="76"/>
      <c r="LX80" s="66"/>
      <c r="LY80" s="76"/>
      <c r="LZ80" s="66"/>
      <c r="MA80" s="76"/>
      <c r="MB80" s="66"/>
      <c r="MC80" s="76"/>
      <c r="MD80" s="66"/>
      <c r="MG80" s="1" t="str" cm="1">
        <f t="array" ref="MG80">IFERROR(INDEX(Paste_Here!$B$2:$B$850, MATCH(0, COUNTIF(MG$4:MG79, Paste_Here!$B$2:$B$850) + IF(Paste_Here!$B$2:$B$850="", 1, 0), 0)), "")</f>
        <v/>
      </c>
      <c r="MH80" s="1" t="str">
        <f>IF(MG80&lt;&gt;"", INDEX(Paste_Here!$A$2:$A$850, MATCH(MG80, Paste_Here!$B$2:$B$850, 0)), "")</f>
        <v/>
      </c>
      <c r="MI80" s="1" t="str">
        <f t="shared" si="16"/>
        <v/>
      </c>
      <c r="MJ80" s="1" t="str" cm="1">
        <f t="array" ref="MJ80">IFERROR(INDEX($MI$5:$MI$850, MATCH(SMALL(IF($MI$5:$MI$850&lt;&gt;"", COUNTIF($MI$5:$MI$850, "&lt;"&amp;$MI$5:$MI$850)+1), ROW()-ROW($MJ$5)+1), COUNTIF($MI$5:$MI$850, "&lt;"&amp;$MI$5:$MI$850)+1, 0)), "")</f>
        <v/>
      </c>
    </row>
    <row r="81" spans="1:348">
      <c r="A81" s="66"/>
      <c r="B81" s="76" t="str">
        <f t="shared" si="9"/>
        <v/>
      </c>
      <c r="C81" s="66"/>
      <c r="D81" s="76" t="str">
        <f>IFERROR(IF(B81&lt;&gt;"", IF(AND(INDEX(Paste_Here!B$2:B$850, MATCH(B81, Paste_Here!A$2:A$850, 0))&lt;&gt;"", ISNUMBER(VALUE(INDEX(Paste_Here!B$2:B$850, MATCH(B81, Paste_Here!A$2:A$850, 0))))), INDEX(Paste_Here!B$2:B$850, MATCH(B81, Paste_Here!A$2:A$850, 0)), ""), ""), "")</f>
        <v/>
      </c>
      <c r="E81" s="66"/>
      <c r="F81" s="76" t="str">
        <f>IFERROR(IF(B81&lt;&gt;"", IF(ISTEXT(INDEX(Paste_Here!K$2:K$850, MATCH(B81, Paste_Here!A$2:A$850, 0))), INDEX(Paste_Here!K$2:K$850, MATCH(B81, Paste_Here!A$2:A$850, 0)), ""), ""), "")</f>
        <v/>
      </c>
      <c r="G81" s="66"/>
      <c r="H81" s="76" t="str">
        <f>IFERROR(IF(B81&lt;&gt;"", IF(ISTEXT(INDEX(Paste_Here!C$2:C$850, MATCH(B81, Paste_Here!A$2:A$850, 0))), INDEX(Paste_Here!C$2:C$850, MATCH(B81, Paste_Here!A$2:A$850, 0)), ""), ""), "")</f>
        <v/>
      </c>
      <c r="I81" s="66"/>
      <c r="J81" s="76" t="str">
        <f>IFERROR(IF(B81&lt;&gt;"", IF(ISNUMBER(SEARCH("s", LOWER(INDEX(Paste_Here!M$2:M$850, MATCH(B81, Paste_Here!A$2:A$850, 0))))), "Yes", IF(INDEX(Paste_Here!M$2:M$850, MATCH(B81, Paste_Here!A$2:A$850, 0))&lt;&gt;"", "No", "")), ""), "")</f>
        <v/>
      </c>
      <c r="K81" s="66"/>
      <c r="L81" s="76" t="str">
        <f>IFERROR(IF(B81&lt;&gt;"", IF(ISNUMBER(SEARCH("yes", LOWER(INDEX(Paste_Here!E$2:E$850, MATCH(B81, Paste_Here!A$2:A$850, 0))))), "Yes", IF(ISNUMBER(SEARCH("no", LOWER(INDEX(Paste_Here!E$2:E$850, MATCH(B81, Paste_Here!A$2:A$850, 0))))), "No", "")), ""), "")</f>
        <v/>
      </c>
      <c r="M81" s="66"/>
      <c r="N81" s="76" t="str">
        <f>IFERROR(IF(B81&lt;&gt;"", IF(ISNUMBER(SEARCH("yes", LOWER(INDEX(Paste_Here!F$2:F$850, MATCH(B81, Paste_Here!A$2:A$850, 0))))), "Yes", IF(ISNUMBER(SEARCH("no", LOWER(INDEX(Paste_Here!F$2:F$850, MATCH(B81, Paste_Here!A$2:A$850, 0))))), "No", "")), ""), "")</f>
        <v/>
      </c>
      <c r="O81" s="66"/>
      <c r="P81" s="76" t="str">
        <f>IFERROR(IF(B81&lt;&gt;"", IF(ISNUMBER(SEARCH("yes", LOWER(INDEX(Paste_Here!L$2:L$850, MATCH(B81, Paste_Here!A$2:A$850, 0))))), "Yes", IF(ISNUMBER(SEARCH("no", LOWER(INDEX(Paste_Here!L$2:L$850, MATCH(B81, Paste_Here!A$2:A$850, 0))))), "No", "")), ""), "")</f>
        <v/>
      </c>
      <c r="Q81" s="66"/>
      <c r="R81" s="76" t="str">
        <f>IFERROR(IF(B81&lt;&gt;"", IF(ISNUMBER(SEARCH("transitional 2", LOWER(INDEX(Paste_Here!D$2:D$850, MATCH(B81, Paste_Here!A$2:A$850, 0))))), "T2", IF(ISNUMBER(SEARCH("transitional 1", LOWER(INDEX(Paste_Here!D$2:D$850, MATCH(B81, Paste_Here!A$2:A$850, 0))))), "T1", IF(ISNUMBER(SEARCH("waived ell services", LOWER(INDEX(Paste_Here!D$2:D$850, MATCH(B81, Paste_Here!A$2:A$850, 0))))), "W", IF(ISNUMBER(SEARCH("english language learner", LOWER(INDEX(Paste_Here!D$2:D$850, MATCH(B81, Paste_Here!A$2:A$850, 0))))), "L", "")))), ""), "")</f>
        <v/>
      </c>
      <c r="S81" s="66"/>
      <c r="T81" s="76" t="str">
        <f>IFERROR(IF(B81&lt;&gt;"", IF(ISNUMBER(SEARCH("yes", LOWER(INDEX(Paste_Here!I$2:I$850, MATCH(B81, Paste_Here!A$2:A$850, 0))))), "Yes", IF(ISNUMBER(SEARCH("no", LOWER(INDEX(Paste_Here!I$2:I$850, MATCH(B81, Paste_Here!A$2:A$850, 0))))), "No", "")), ""), "")</f>
        <v/>
      </c>
      <c r="U81" s="66"/>
      <c r="V81" s="76" t="str">
        <f>IFERROR(IF(B81&lt;&gt;"", IF(ISTEXT(INDEX(Paste_Here!J$2:J$850, MATCH(B81, Paste_Here!A$2:A$850, 0))), VALUE(INDEX(Paste_Here!J$2:J$850, MATCH(B81, Paste_Here!A$2:A$850, 0))), ""), ""), "")</f>
        <v/>
      </c>
      <c r="W81" s="66"/>
      <c r="X81" s="66"/>
      <c r="Y81" s="76" t="str">
        <f t="shared" si="10"/>
        <v/>
      </c>
      <c r="Z81" s="66"/>
      <c r="AA81" s="76" t="str">
        <f>IFERROR(IF(B81&lt;&gt;"", IF(AND(INDEX(Paste_Here!AI$2:AI$850, MATCH(B81, Paste_Here!A$2:A$850, 0))&lt;&gt;"", ISNUMBER(VALUE(INDEX(Paste_Here!AI$2:AI$850, MATCH(B81, Paste_Here!A$2:A$850, 0))))), INDEX(Paste_Here!AI$2:AI$850, MATCH(B81, Paste_Here!A$2:A$850, 0)), ""), ""), "")</f>
        <v/>
      </c>
      <c r="AB81" s="66"/>
      <c r="AC81" s="76" t="str">
        <f>IFERROR(IF(B81&lt;&gt;"", IF(AND(INDEX(Paste_Here!AJ$2:AJ$850, MATCH(B81, Paste_Here!A$2:A$850, 0))&lt;&gt;"", ISNUMBER(VALUE(INDEX(Paste_Here!AJ$2:AJ$850, MATCH(B81, Paste_Here!A$2:A$850, 0))))), INDEX(Paste_Here!AJ$2:AJ$850, MATCH(B81, Paste_Here!A$2:A$850, 0)), ""), ""), "")</f>
        <v/>
      </c>
      <c r="AD81" s="66"/>
      <c r="AE81" s="76" t="str">
        <f>IFERROR(IF(B81&lt;&gt;"", IF(AND(INDEX(Paste_Here!AK$2:AK$850, MATCH(B81, Paste_Here!A$2:A$850, 0))&lt;&gt;"", ISNUMBER(VALUE(INDEX(Paste_Here!AK$2:AK$850, MATCH(B81, Paste_Here!A$2:A$850, 0))))), INDEX(Paste_Here!AK$2:AK$850, MATCH(B81, Paste_Here!A$2:A$850, 0)), ""), ""), "")</f>
        <v/>
      </c>
      <c r="AF81" s="66"/>
      <c r="AG81" s="76" t="str">
        <f>IFERROR(IF(B81&lt;&gt;"", IF(AND(INDEX(Paste_Here!AL$2:AL$850, MATCH(B81, Paste_Here!A$2:A$850, 0))&lt;&gt;"", ISNUMBER(VALUE(INDEX(Paste_Here!AL$2:AL$850, MATCH(B81, Paste_Here!A$2:A$850, 0))))), INDEX(Paste_Here!AL$2:AL$850, MATCH(B81, Paste_Here!A$2:A$850, 0)), ""), ""), "")</f>
        <v/>
      </c>
      <c r="AH81" s="66"/>
      <c r="AI81" s="76" t="str">
        <f>IFERROR(IF(B81&lt;&gt;"", IF(AND(INDEX(Paste_Here!AH$2:AH$850, MATCH(B81, Paste_Here!A$2:A$850, 0))&lt;&gt;"", ISNUMBER(VALUE(INDEX(Paste_Here!AH$2:AH$850, MATCH(B81, Paste_Here!A$2:A$850, 0))))), IF(VALUE(INDEX(Paste_Here!AH$2:AH$850, MATCH(B81, Paste_Here!A$2:A$850, 0)))=0, "", INDEX(Paste_Here!AH$2:AH$850, MATCH(B81, Paste_Here!A$2:A$850, 0))), ""), ""), "")</f>
        <v/>
      </c>
      <c r="AJ81" s="66"/>
      <c r="AK81" s="76" t="str">
        <f>IFERROR(IF(B81&lt;&gt;"", IF(AND(INDEX(Paste_Here!N$2:N$850, MATCH(B81, Paste_Here!A$2:A$850, 0))&lt;&gt;"", ISNUMBER(VALUE(INDEX(Paste_Here!N$2:N$850, MATCH(B81, Paste_Here!A$2:A$850, 0))))), INDEX(Paste_Here!N$2:N$850, MATCH(B81, Paste_Here!A$2:A$850, 0)), ""), ""), "")</f>
        <v/>
      </c>
      <c r="AL81" s="66"/>
      <c r="AM81" s="76" t="str">
        <f>IFERROR(IF(B81&lt;&gt;"", IF(AND(INDEX(Paste_Here!O$2:O$850, MATCH(B81, Paste_Here!A$2:A$850, 0))&lt;&gt;"", ISNUMBER(VALUE(INDEX(Paste_Here!O$2:O$850, MATCH(B81, Paste_Here!A$2:A$850, 0))))), INDEX(Paste_Here!O$2:O$850, MATCH(B81, Paste_Here!A$2:A$850, 0)), ""), ""), "")</f>
        <v/>
      </c>
      <c r="AN81" s="66"/>
      <c r="AO81" s="76"/>
      <c r="AP81" s="66"/>
      <c r="AQ81" s="76"/>
      <c r="AR81" s="66"/>
      <c r="AS81" s="76"/>
      <c r="AT81" s="66"/>
      <c r="AU81" s="66"/>
      <c r="AV81" s="76" t="str">
        <f t="shared" si="11"/>
        <v/>
      </c>
      <c r="AW81" s="66"/>
      <c r="AX81" s="76" t="str">
        <f>IFERROR(IF(B81&lt;&gt;"", IF(ISNUMBER(SEARCH("Revealed-Potential (Primary Focus)", LOWER(INDEX(Paste_Here!Z$2:Z$850, MATCH(B81, Paste_Here!A$2:A$850, 0))))), "Rev-Potential: Prim", IF(ISNUMBER(SEARCH("Revealed-Potential (Secondary Focus)", LOWER(INDEX(Paste_Here!Z$2:Z$850, MATCH(B81, Paste_Here!A$2:A$850, 0))))), "Rev-Potential: Sec", IF(ISNUMBER(SEARCH("Monitoring", LOWER(INDEX(Paste_Here!Z$2:Z$850, MATCH(B81, Paste_Here!A$2:A$850, 0))))), "Monitoring", IF(ISNUMBER(SEARCH("At-Promise (Secondary Focus)", LOWER(INDEX(Paste_Here!Z$2:Z$850, MATCH(B81, Paste_Here!A$2:A$850, 0))))), "At-Promise: Sec", IF(ISNUMBER(SEARCH("At-Promise (Primary Focus)", LOWER(INDEX(Paste_Here!Z$2:Z$850, MATCH(B81, Paste_Here!A$2:A$850, 0))))), "At-Promise: Prim", ""))))), ""), "")</f>
        <v/>
      </c>
      <c r="AY81" s="66"/>
      <c r="AZ81" s="76"/>
      <c r="BA81" s="66"/>
      <c r="BB81" s="76"/>
      <c r="BC81" s="66"/>
      <c r="BD81" s="76"/>
      <c r="BE81" s="66"/>
      <c r="BF81" s="76"/>
      <c r="BG81" s="66"/>
      <c r="BH81" s="76"/>
      <c r="BI81" s="66"/>
      <c r="BJ81" s="66"/>
      <c r="BK81" s="76" t="str">
        <f t="shared" si="12"/>
        <v/>
      </c>
      <c r="BL81" s="66"/>
      <c r="BM81" s="76" t="str">
        <f>IFERROR(IF(B81&lt;&gt;"", IF(AND(ISNUMBER(VALUE(SUBSTITUTE(SUBSTITUTE(Paste_Here!R81, "br", "-"), "L", ""))), VALUE(SUBSTITUTE(SUBSTITUTE(Paste_Here!R81, "br", "-"), "L", "")) &gt;= 1095), "Yes", IF(AND(ISNUMBER(VALUE(SUBSTITUTE(SUBSTITUTE(Paste_Here!R81, "br", "-"), "L", ""))), VALUE(SUBSTITUTE(SUBSTITUTE(Paste_Here!R81, "br", "-"), "L", "")) &lt;= 1094), "No", "")), ""), "")</f>
        <v/>
      </c>
      <c r="BN81" s="66"/>
      <c r="BO81" s="76" t="str">
        <f>IFERROR(IF(B81&lt;&gt;"", IF(COUNTIF(INDEX(Paste_Here!Y$2:AB$850, MATCH(B81, Paste_Here!A$2:A$850, 0), 0), "yes") &gt; 0, "Yes", IF(COUNTIF(INDEX(Paste_Here!Y$2:AB$850, MATCH(B81, Paste_Here!A$2:A$850, 0), 0), "no") &gt; 0, "No", "")), ""), "")</f>
        <v/>
      </c>
      <c r="BP81" s="66"/>
      <c r="BQ81" s="76" t="str">
        <f>IFERROR(IF(B81&lt;&gt;"", IF(AND(ISNUMBER(VALUE(SUBSTITUTE(SUBSTITUTE(Paste_Here!U81, "em", "-"), "q", ""))), VALUE(SUBSTITUTE(SUBSTITUTE(Paste_Here!U81, "em", "-"), "q", "")) &gt;= 910), "Yes", IF(AND(ISNUMBER(VALUE(SUBSTITUTE(SUBSTITUTE(Paste_Here!U81, "em", "-"), "q", ""))), VALUE(SUBSTITUTE(SUBSTITUTE(Paste_Here!U81, "em", "-"), "q", "")) &lt;= 909), "No", "")), ""), "")</f>
        <v/>
      </c>
      <c r="BR81" s="66"/>
      <c r="BS81" s="76" t="str">
        <f>IFERROR(IF(B81&lt;&gt;"", IF(AND(INDEX(Paste_Here!X$2:X$850, MATCH(B81, Paste_Here!A$2:A$850, 0))&lt;&gt;"", ISNUMBER(VALUE(INDEX(Paste_Here!X$2:X$850, MATCH(B81, Paste_Here!A$2:A$850, 0))))), INDEX(Paste_Here!X$2:X$850, MATCH(B81, Paste_Here!A$2:A$850, 0)), ""), ""), "")</f>
        <v/>
      </c>
      <c r="BT81" s="66"/>
      <c r="BU81" s="76" t="str">
        <f>IFERROR(IF(B81&lt;&gt;"", IF(ISNUMBER(VALUE(INDEX(Paste_Here!G$2:G$850, MATCH(B81, Paste_Here!A$2:A$850, 0)))), IF(VALUE(INDEX(Paste_Here!G$2:G$850, MATCH(B81, Paste_Here!A$2:A$850, 0)))=0, "No", IF(AND(VALUE(INDEX(Paste_Here!G$2:G$850, MATCH(B81, Paste_Here!A$2:A$850, 0)))&gt;=1, VALUE(INDEX(Paste_Here!G$2:G$850, MATCH(B81, Paste_Here!A$2:A$850, 0)))&lt;=4), VALUE(INDEX(Paste_Here!G$2:G$850, MATCH(B81, Paste_Here!A$2:A$850, 0))), "")), ""), ""), "")</f>
        <v/>
      </c>
      <c r="BV81" s="66"/>
      <c r="BW81" s="76" t="str">
        <f>IFERROR(IF(B81&lt;&gt;"", IF(ISNUMBER(VALUE(INDEX(Paste_Here!H$2:H$850, MATCH(B81, Paste_Here!A$2:A$850, 0)))), IF(VALUE(INDEX(Paste_Here!H$2:H$850, MATCH(B81, Paste_Here!A$2:A$850, 0)))=0, "No", IF(AND(VALUE(INDEX(Paste_Here!H$2:H$850, MATCH(B81, Paste_Here!A$2:A$850, 0)))&gt;=1, VALUE(INDEX(Paste_Here!H$2:H$850, MATCH(B81, Paste_Here!A$2:A$850, 0)))&lt;=4), VALUE(INDEX(Paste_Here!H$2:H$850, MATCH(B81, Paste_Here!A$2:A$850, 0))), "")), ""), ""), "")</f>
        <v/>
      </c>
      <c r="BX81" s="66"/>
      <c r="BY81" s="76"/>
      <c r="BZ81" s="66"/>
      <c r="CA81" s="76"/>
      <c r="CB81" s="66"/>
      <c r="CC81" s="66"/>
      <c r="CD81" s="76" t="str">
        <f t="shared" si="13"/>
        <v/>
      </c>
      <c r="CE81" s="66"/>
      <c r="CF81" s="76" t="str">
        <f>IFERROR(IF(B81&lt;&gt;"", IF(AND(INDEX(Paste_Here!P$2:P$850, MATCH(B81, Paste_Here!A$2:A$850, 0))&lt;&gt;"", ISNUMBER(VALUE(INDEX(Paste_Here!P$2:P$850, MATCH(B81, Paste_Here!A$2:A$850, 0))))), INDEX(Paste_Here!P$2:P$850, MATCH(B81, Paste_Here!A$2:A$850, 0)), ""), ""), "")</f>
        <v/>
      </c>
      <c r="CG81" s="66"/>
      <c r="CH81" s="76" t="str">
        <f>IFERROR(IF(B81&lt;&gt;"", IF(ISNUMBER(SEARCH("highrisk", LOWER(INDEX(Paste_Here!Q$2:Q$850, MATCH(B81, Paste_Here!A$2:A$850, 0))))), "High Risk", IF(ISNUMBER(SEARCH("lowrisk", LOWER(INDEX(Paste_Here!Q$2:Q$850, MATCH(B81, Paste_Here!A$2:A$850, 0))))), "Low Risk", IF(ISNUMBER(SEARCH("somerisk", LOWER(INDEX(Paste_Here!Q$2:Q$850, MATCH(B81, Paste_Here!A$2:A$850, 0))))), "Some Risk", ""))), ""), "")</f>
        <v/>
      </c>
      <c r="CI81" s="66"/>
      <c r="CJ81" s="76" t="str">
        <f>IFERROR(IF(B81&lt;&gt;"", IF(AND(INDEX(Paste_Here!AA$2:AA$850, MATCH(B81, Paste_Here!A$2:A$850, 0))&lt;&gt;"", ISNUMBER(VALUE(INDEX(Paste_Here!AA$2:AA$850, MATCH(B81, Paste_Here!A$2:A$850, 0))))), INDEX(Paste_Here!AA$2:AA$850, MATCH(B81, Paste_Here!A$2:A$850, 0)), ""), ""), "")</f>
        <v/>
      </c>
      <c r="CK81" s="66"/>
      <c r="CL81" s="76" t="str">
        <f>IFERROR(IF(B81&lt;&gt;"", IF(LOWER(INDEX(Paste_Here!AB$2:AB$850, MATCH(B81, Paste_Here!A$2:A$850, 0)))="approaching expectations", "Approaching", IF(LOWER(INDEX(Paste_Here!AB$2:AB$850, MATCH(B81, Paste_Here!A$2:A$850, 0)))="met expectations", "Met", IF(LOWER(INDEX(Paste_Here!AB$2:AB$850, MATCH(B81, Paste_Here!A$2:A$850, 0)))="exceeded expectations", "Exceeded", IF(LOWER(INDEX(Paste_Here!AB$2:AB$850, MATCH(B81, Paste_Here!A$2:A$850, 0)))="below expectations", "Below", "")))), ""), "")</f>
        <v/>
      </c>
      <c r="CM81" s="66"/>
      <c r="CN81" s="76" t="str">
        <f>IFERROR(IF(B81&lt;&gt;"", IF(AND(INDEX(Paste_Here!AC$2:AC$850, MATCH(B81, Paste_Here!A$2:A$850, 0))&lt;&gt;"", ISNUMBER(VALUE(INDEX(Paste_Here!AC$2:AC$850, MATCH(B81, Paste_Here!A$2:A$850, 0))))), INDEX(Paste_Here!AC$2:AC$850, MATCH(B81, Paste_Here!A$2:A$850, 0)), ""), ""), "")</f>
        <v/>
      </c>
      <c r="CO81" s="66"/>
      <c r="CP81" s="76"/>
      <c r="CQ81" s="66"/>
      <c r="CR81" s="76"/>
      <c r="CS81" s="66"/>
      <c r="CT81" s="76"/>
      <c r="CU81" s="66"/>
      <c r="CV81" s="76"/>
      <c r="CW81" s="66"/>
      <c r="CX81" s="76"/>
      <c r="CY81" s="66"/>
      <c r="CZ81" s="66"/>
      <c r="DA81" s="76" t="str">
        <f t="shared" si="14"/>
        <v/>
      </c>
      <c r="DB81" s="66"/>
      <c r="DC81" s="76" t="str">
        <f>IFERROR(IF(B81&lt;&gt;"", IF(AND(INDEX(Paste_Here!V$2:V$850, MATCH(B81, Paste_Here!A$2:A$850, 0))&lt;&gt;"", ISNUMBER(VALUE(INDEX(Paste_Here!V$2:V$850, MATCH(B81, Paste_Here!A$2:A$850, 0))))), INDEX(Paste_Here!V$2:V$850, MATCH(B81, Paste_Here!A$2:A$850, 0)), ""), ""), "")</f>
        <v/>
      </c>
      <c r="DD81" s="66"/>
      <c r="DE81" s="76" t="str">
        <f>IFERROR(IF(B81&lt;&gt;"", IF(ISNUMBER(SEARCH("highrisk", LOWER(INDEX(Paste_Here!W$2:W$850, MATCH(B81, Paste_Here!A$2:A$850, 0))))), "High Risk", IF(ISNUMBER(SEARCH("lowrisk", LOWER(INDEX(Paste_Here!W$2:W$850, MATCH(B81, Paste_Here!A$2:A$850, 0))))), "Low Risk", IF(ISNUMBER(SEARCH("somerisk", LOWER(INDEX(Paste_Here!W$2:W$850, MATCH(B81, Paste_Here!A$2:A$850, 0))))), "Some Risk", ""))), ""), "")</f>
        <v/>
      </c>
      <c r="DF81" s="66"/>
      <c r="DG81" s="76" t="str">
        <f>IFERROR(IF(B81&lt;&gt;"", IF(AND(INDEX(Paste_Here!S$2:S$850, MATCH(B81, Paste_Here!A$2:A$850, 0))&lt;&gt;"", ISNUMBER(VALUE(INDEX(Paste_Here!S$2:S$850, MATCH(B81, Paste_Here!A$2:A$850, 0))))), INDEX(Paste_Here!S$2:S$850, MATCH(B81, Paste_Here!A$2:A$850, 0)), ""), ""), "")</f>
        <v/>
      </c>
      <c r="DH81" s="66"/>
      <c r="DI81" s="76" t="str">
        <f>IFERROR(IF(B81&lt;&gt;"", IF(ISNUMBER(SEARCH("highrisk", LOWER(INDEX(Paste_Here!T$2:T$850, MATCH(B81, Paste_Here!A$2:A$850, 0))))), "High Risk", IF(ISNUMBER(SEARCH("lowrisk", LOWER(INDEX(Paste_Here!T$2:T$850, MATCH(B81, Paste_Here!A$2:A$850, 0))))), "Low Risk", IF(ISNUMBER(SEARCH("somerisk", LOWER(INDEX(Paste_Here!T$2:T$850, MATCH(B81, Paste_Here!A$2:A$850, 0))))), "Some Risk", ""))), ""), "")</f>
        <v/>
      </c>
      <c r="DJ81" s="66"/>
      <c r="DK81" s="76" t="str">
        <f>IFERROR(IF(B81&lt;&gt;"", IF(AND(INDEX(Paste_Here!AD$2:AD$850, MATCH(B81, Paste_Here!A$2:A$850, 0))&lt;&gt;"", ISNUMBER(VALUE(INDEX(Paste_Here!AD$2:AD$850, MATCH(B81, Paste_Here!A$2:A$850, 0))))), INDEX(Paste_Here!AD$2:AD$850, MATCH(B81, Paste_Here!A$2:A$850, 0)), ""), ""), "")</f>
        <v/>
      </c>
      <c r="DL81" s="66"/>
      <c r="DM81" s="76" t="str">
        <f>IFERROR(IF(B81&lt;&gt;"", IF(LOWER(INDEX(Paste_Here!AE$2:AE$850, MATCH(B81, Paste_Here!A$2:A$850, 0)))="approaching expectations", "Approaching", IF(LOWER(INDEX(Paste_Here!AE$2:AE$850, MATCH(B81, Paste_Here!A$2:A$850, 0)))="met expectations", "Met", IF(LOWER(INDEX(Paste_Here!AE$2:AE$850, MATCH(B81, Paste_Here!A$2:A$850, 0)))="exceeded expectations", "Exceeded", IF(LOWER(INDEX(Paste_Here!AE$2:AE$850, MATCH(B81, Paste_Here!A$2:A$850, 0)))="below expectations", "Below", "")))), ""), "")</f>
        <v/>
      </c>
      <c r="DN81" s="66"/>
      <c r="DO81" s="76"/>
      <c r="DP81" s="66"/>
      <c r="DQ81" s="76"/>
      <c r="DR81" s="66"/>
      <c r="DS81" s="76"/>
      <c r="DT81" s="66"/>
      <c r="DU81" s="76"/>
      <c r="DV81" s="66"/>
      <c r="DW81" s="66"/>
      <c r="DX81" s="76" t="str">
        <f t="shared" si="15"/>
        <v/>
      </c>
      <c r="DY81" s="66"/>
      <c r="DZ81" s="76"/>
      <c r="EA81" s="66"/>
      <c r="EB81" s="76"/>
      <c r="EC81" s="66"/>
      <c r="ED81" s="76" t="str">
        <f>IFERROR(IF(B81&lt;&gt;"", IF(AND(INDEX(Paste_Here!AF$2:AF$850, MATCH(B81, Paste_Here!A$2:A$850, 0))&lt;&gt;"", ISNUMBER(VALUE(INDEX(Paste_Here!AF$2:AF$850, MATCH(B81, Paste_Here!A$2:A$850, 0))))), INDEX(Paste_Here!AF$2:AF$850, MATCH(B81, Paste_Here!A$2:A$850, 0)), ""), ""), "")</f>
        <v/>
      </c>
      <c r="EE81" s="66"/>
      <c r="EF81" s="76"/>
      <c r="EG81" s="66"/>
      <c r="EH81" s="76"/>
      <c r="EI81" s="66"/>
      <c r="EJ81" s="76" t="str">
        <f>IFERROR(IF(B81&lt;&gt;"", IF(AND(INDEX(Paste_Here!AG$2:AG$850, MATCH(B81, Paste_Here!A$2:A$850, 0))&lt;&gt;"", ISNUMBER(VALUE(INDEX(Paste_Here!AG$2:AG$850, MATCH(B81, Paste_Here!A$2:A$850, 0))))), INDEX(Paste_Here!AG$2:AG$850, MATCH(B81, Paste_Here!A$2:A$850, 0)), ""), ""), "")</f>
        <v/>
      </c>
      <c r="EK81" s="66"/>
      <c r="EL81" s="76"/>
      <c r="EM81" s="66"/>
      <c r="EN81" s="76"/>
      <c r="EO81" s="66"/>
      <c r="EP81" s="76"/>
      <c r="EQ81" s="66"/>
      <c r="ER81" s="76"/>
      <c r="ES81" s="66"/>
      <c r="ET81" s="66"/>
      <c r="EU81" s="76"/>
      <c r="EV81" s="66"/>
      <c r="EW81" s="76"/>
      <c r="EX81" s="66"/>
      <c r="EY81" s="76"/>
      <c r="EZ81" s="66"/>
      <c r="FA81" s="76"/>
      <c r="FB81" s="66"/>
      <c r="FC81" s="76"/>
      <c r="FD81" s="66"/>
      <c r="FE81" s="76"/>
      <c r="FF81" s="66"/>
      <c r="FG81" s="76"/>
      <c r="FH81" s="66"/>
      <c r="FI81" s="76"/>
      <c r="FJ81" s="66"/>
      <c r="FK81" s="76"/>
      <c r="FL81" s="66"/>
      <c r="FM81" s="76"/>
      <c r="FN81" s="66"/>
      <c r="FO81" s="76"/>
      <c r="FP81" s="66"/>
      <c r="FQ81" s="76"/>
      <c r="FR81" s="66"/>
      <c r="FS81" s="76"/>
      <c r="FT81" s="66"/>
      <c r="FU81" s="76"/>
      <c r="FV81" s="66"/>
      <c r="FW81" s="76"/>
      <c r="FX81" s="66"/>
      <c r="FY81" s="76"/>
      <c r="FZ81" s="66"/>
      <c r="GA81" s="76"/>
      <c r="GB81" s="66"/>
      <c r="GC81" s="76"/>
      <c r="GD81" s="66"/>
      <c r="GE81" s="76"/>
      <c r="GF81" s="66"/>
      <c r="GG81" s="76"/>
      <c r="GH81" s="66"/>
      <c r="GI81" s="76"/>
      <c r="GJ81" s="66"/>
      <c r="GK81" s="76"/>
      <c r="GL81" s="66"/>
      <c r="GM81" s="76"/>
      <c r="GN81" s="66"/>
      <c r="GO81" s="76"/>
      <c r="GP81" s="66"/>
      <c r="GQ81" s="76"/>
      <c r="GR81" s="66"/>
      <c r="GS81" s="76"/>
      <c r="GT81" s="66"/>
      <c r="GU81" s="76"/>
      <c r="GV81" s="66"/>
      <c r="GW81" s="76"/>
      <c r="GX81" s="66"/>
      <c r="GY81" s="76"/>
      <c r="GZ81" s="66"/>
      <c r="HA81" s="76"/>
      <c r="HB81" s="66"/>
      <c r="HC81" s="76"/>
      <c r="HD81" s="66"/>
      <c r="HE81" s="76"/>
      <c r="HF81" s="66"/>
      <c r="HG81" s="76"/>
      <c r="HH81" s="66"/>
      <c r="HI81" s="76"/>
      <c r="HJ81" s="66"/>
      <c r="HK81" s="76"/>
      <c r="HL81" s="66"/>
      <c r="HM81" s="76"/>
      <c r="HN81" s="66"/>
      <c r="HO81" s="76"/>
      <c r="HP81" s="66"/>
      <c r="HQ81" s="76"/>
      <c r="HR81" s="66"/>
      <c r="HS81" s="76"/>
      <c r="HT81" s="66"/>
      <c r="HU81" s="76"/>
      <c r="HV81" s="66"/>
      <c r="HW81" s="76"/>
      <c r="HX81" s="66"/>
      <c r="HY81" s="76"/>
      <c r="HZ81" s="66"/>
      <c r="IA81" s="76"/>
      <c r="IB81" s="66"/>
      <c r="IC81" s="76"/>
      <c r="ID81" s="66"/>
      <c r="IE81" s="76"/>
      <c r="IF81" s="66"/>
      <c r="IG81" s="76"/>
      <c r="IH81" s="66"/>
      <c r="II81" s="76"/>
      <c r="IJ81" s="66"/>
      <c r="IK81" s="76"/>
      <c r="IL81" s="66"/>
      <c r="IM81" s="76"/>
      <c r="IN81" s="66"/>
      <c r="IO81" s="76"/>
      <c r="IP81" s="66"/>
      <c r="IQ81" s="76"/>
      <c r="IR81" s="66"/>
      <c r="IS81" s="76"/>
      <c r="IT81" s="66"/>
      <c r="IU81" s="76"/>
      <c r="IV81" s="66"/>
      <c r="IW81" s="76"/>
      <c r="IX81" s="66"/>
      <c r="IY81" s="76"/>
      <c r="IZ81" s="66"/>
      <c r="JA81" s="76"/>
      <c r="JB81" s="66"/>
      <c r="JC81" s="76"/>
      <c r="JD81" s="66"/>
      <c r="JE81" s="76"/>
      <c r="JF81" s="66"/>
      <c r="JG81" s="76"/>
      <c r="JH81" s="66"/>
      <c r="JI81" s="76"/>
      <c r="JJ81" s="66"/>
      <c r="JK81" s="76"/>
      <c r="JL81" s="66"/>
      <c r="JM81" s="76"/>
      <c r="JN81" s="66"/>
      <c r="JO81" s="76"/>
      <c r="JP81" s="66"/>
      <c r="JQ81" s="76"/>
      <c r="JR81" s="66"/>
      <c r="JS81" s="76"/>
      <c r="JT81" s="66"/>
      <c r="JU81" s="76"/>
      <c r="JV81" s="66"/>
      <c r="JW81" s="76"/>
      <c r="JX81" s="66"/>
      <c r="JY81" s="76"/>
      <c r="JZ81" s="66"/>
      <c r="KA81" s="76"/>
      <c r="KB81" s="66"/>
      <c r="KC81" s="76"/>
      <c r="KD81" s="66"/>
      <c r="KE81" s="76"/>
      <c r="KF81" s="66"/>
      <c r="KG81" s="76"/>
      <c r="KH81" s="66"/>
      <c r="KI81" s="76"/>
      <c r="KJ81" s="66"/>
      <c r="KK81" s="76"/>
      <c r="KL81" s="66"/>
      <c r="KM81" s="76"/>
      <c r="KN81" s="66"/>
      <c r="KO81" s="76"/>
      <c r="KP81" s="66"/>
      <c r="KQ81" s="76"/>
      <c r="KR81" s="66"/>
      <c r="KS81" s="76"/>
      <c r="KT81" s="66"/>
      <c r="KU81" s="76"/>
      <c r="KV81" s="66"/>
      <c r="KW81" s="76"/>
      <c r="KX81" s="66"/>
      <c r="KY81" s="76"/>
      <c r="KZ81" s="66"/>
      <c r="LA81" s="76"/>
      <c r="LB81" s="66"/>
      <c r="LC81" s="76"/>
      <c r="LD81" s="66"/>
      <c r="LE81" s="76"/>
      <c r="LF81" s="66"/>
      <c r="LG81" s="76"/>
      <c r="LH81" s="66"/>
      <c r="LI81" s="76"/>
      <c r="LJ81" s="66"/>
      <c r="LK81" s="76"/>
      <c r="LL81" s="66"/>
      <c r="LM81" s="76"/>
      <c r="LN81" s="66"/>
      <c r="LO81" s="76"/>
      <c r="LP81" s="66"/>
      <c r="LQ81" s="76"/>
      <c r="LR81" s="66"/>
      <c r="LS81" s="76"/>
      <c r="LT81" s="66"/>
      <c r="LU81" s="76"/>
      <c r="LV81" s="66"/>
      <c r="LW81" s="76"/>
      <c r="LX81" s="66"/>
      <c r="LY81" s="76"/>
      <c r="LZ81" s="66"/>
      <c r="MA81" s="76"/>
      <c r="MB81" s="66"/>
      <c r="MC81" s="76"/>
      <c r="MD81" s="66"/>
      <c r="MG81" s="1" t="str" cm="1">
        <f t="array" ref="MG81">IFERROR(INDEX(Paste_Here!$B$2:$B$850, MATCH(0, COUNTIF(MG$4:MG80, Paste_Here!$B$2:$B$850) + IF(Paste_Here!$B$2:$B$850="", 1, 0), 0)), "")</f>
        <v/>
      </c>
      <c r="MH81" s="1" t="str">
        <f>IF(MG81&lt;&gt;"", INDEX(Paste_Here!$A$2:$A$850, MATCH(MG81, Paste_Here!$B$2:$B$850, 0)), "")</f>
        <v/>
      </c>
      <c r="MI81" s="1" t="str">
        <f t="shared" si="16"/>
        <v/>
      </c>
      <c r="MJ81" s="1" t="str" cm="1">
        <f t="array" ref="MJ81">IFERROR(INDEX($MI$5:$MI$850, MATCH(SMALL(IF($MI$5:$MI$850&lt;&gt;"", COUNTIF($MI$5:$MI$850, "&lt;"&amp;$MI$5:$MI$850)+1), ROW()-ROW($MJ$5)+1), COUNTIF($MI$5:$MI$850, "&lt;"&amp;$MI$5:$MI$850)+1, 0)), "")</f>
        <v/>
      </c>
    </row>
    <row r="82" spans="1:348">
      <c r="A82" s="66"/>
      <c r="B82" s="76" t="str">
        <f t="shared" si="9"/>
        <v/>
      </c>
      <c r="C82" s="66"/>
      <c r="D82" s="76" t="str">
        <f>IFERROR(IF(B82&lt;&gt;"", IF(AND(INDEX(Paste_Here!B$2:B$850, MATCH(B82, Paste_Here!A$2:A$850, 0))&lt;&gt;"", ISNUMBER(VALUE(INDEX(Paste_Here!B$2:B$850, MATCH(B82, Paste_Here!A$2:A$850, 0))))), INDEX(Paste_Here!B$2:B$850, MATCH(B82, Paste_Here!A$2:A$850, 0)), ""), ""), "")</f>
        <v/>
      </c>
      <c r="E82" s="66"/>
      <c r="F82" s="76" t="str">
        <f>IFERROR(IF(B82&lt;&gt;"", IF(ISTEXT(INDEX(Paste_Here!K$2:K$850, MATCH(B82, Paste_Here!A$2:A$850, 0))), INDEX(Paste_Here!K$2:K$850, MATCH(B82, Paste_Here!A$2:A$850, 0)), ""), ""), "")</f>
        <v/>
      </c>
      <c r="G82" s="66"/>
      <c r="H82" s="76" t="str">
        <f>IFERROR(IF(B82&lt;&gt;"", IF(ISTEXT(INDEX(Paste_Here!C$2:C$850, MATCH(B82, Paste_Here!A$2:A$850, 0))), INDEX(Paste_Here!C$2:C$850, MATCH(B82, Paste_Here!A$2:A$850, 0)), ""), ""), "")</f>
        <v/>
      </c>
      <c r="I82" s="66"/>
      <c r="J82" s="76" t="str">
        <f>IFERROR(IF(B82&lt;&gt;"", IF(ISNUMBER(SEARCH("s", LOWER(INDEX(Paste_Here!M$2:M$850, MATCH(B82, Paste_Here!A$2:A$850, 0))))), "Yes", IF(INDEX(Paste_Here!M$2:M$850, MATCH(B82, Paste_Here!A$2:A$850, 0))&lt;&gt;"", "No", "")), ""), "")</f>
        <v/>
      </c>
      <c r="K82" s="66"/>
      <c r="L82" s="76" t="str">
        <f>IFERROR(IF(B82&lt;&gt;"", IF(ISNUMBER(SEARCH("yes", LOWER(INDEX(Paste_Here!E$2:E$850, MATCH(B82, Paste_Here!A$2:A$850, 0))))), "Yes", IF(ISNUMBER(SEARCH("no", LOWER(INDEX(Paste_Here!E$2:E$850, MATCH(B82, Paste_Here!A$2:A$850, 0))))), "No", "")), ""), "")</f>
        <v/>
      </c>
      <c r="M82" s="66"/>
      <c r="N82" s="76" t="str">
        <f>IFERROR(IF(B82&lt;&gt;"", IF(ISNUMBER(SEARCH("yes", LOWER(INDEX(Paste_Here!F$2:F$850, MATCH(B82, Paste_Here!A$2:A$850, 0))))), "Yes", IF(ISNUMBER(SEARCH("no", LOWER(INDEX(Paste_Here!F$2:F$850, MATCH(B82, Paste_Here!A$2:A$850, 0))))), "No", "")), ""), "")</f>
        <v/>
      </c>
      <c r="O82" s="66"/>
      <c r="P82" s="76" t="str">
        <f>IFERROR(IF(B82&lt;&gt;"", IF(ISNUMBER(SEARCH("yes", LOWER(INDEX(Paste_Here!L$2:L$850, MATCH(B82, Paste_Here!A$2:A$850, 0))))), "Yes", IF(ISNUMBER(SEARCH("no", LOWER(INDEX(Paste_Here!L$2:L$850, MATCH(B82, Paste_Here!A$2:A$850, 0))))), "No", "")), ""), "")</f>
        <v/>
      </c>
      <c r="Q82" s="66"/>
      <c r="R82" s="76" t="str">
        <f>IFERROR(IF(B82&lt;&gt;"", IF(ISNUMBER(SEARCH("transitional 2", LOWER(INDEX(Paste_Here!D$2:D$850, MATCH(B82, Paste_Here!A$2:A$850, 0))))), "T2", IF(ISNUMBER(SEARCH("transitional 1", LOWER(INDEX(Paste_Here!D$2:D$850, MATCH(B82, Paste_Here!A$2:A$850, 0))))), "T1", IF(ISNUMBER(SEARCH("waived ell services", LOWER(INDEX(Paste_Here!D$2:D$850, MATCH(B82, Paste_Here!A$2:A$850, 0))))), "W", IF(ISNUMBER(SEARCH("english language learner", LOWER(INDEX(Paste_Here!D$2:D$850, MATCH(B82, Paste_Here!A$2:A$850, 0))))), "L", "")))), ""), "")</f>
        <v/>
      </c>
      <c r="S82" s="66"/>
      <c r="T82" s="76" t="str">
        <f>IFERROR(IF(B82&lt;&gt;"", IF(ISNUMBER(SEARCH("yes", LOWER(INDEX(Paste_Here!I$2:I$850, MATCH(B82, Paste_Here!A$2:A$850, 0))))), "Yes", IF(ISNUMBER(SEARCH("no", LOWER(INDEX(Paste_Here!I$2:I$850, MATCH(B82, Paste_Here!A$2:A$850, 0))))), "No", "")), ""), "")</f>
        <v/>
      </c>
      <c r="U82" s="66"/>
      <c r="V82" s="76" t="str">
        <f>IFERROR(IF(B82&lt;&gt;"", IF(ISTEXT(INDEX(Paste_Here!J$2:J$850, MATCH(B82, Paste_Here!A$2:A$850, 0))), VALUE(INDEX(Paste_Here!J$2:J$850, MATCH(B82, Paste_Here!A$2:A$850, 0))), ""), ""), "")</f>
        <v/>
      </c>
      <c r="W82" s="66"/>
      <c r="X82" s="66"/>
      <c r="Y82" s="76" t="str">
        <f t="shared" si="10"/>
        <v/>
      </c>
      <c r="Z82" s="66"/>
      <c r="AA82" s="76" t="str">
        <f>IFERROR(IF(B82&lt;&gt;"", IF(AND(INDEX(Paste_Here!AI$2:AI$850, MATCH(B82, Paste_Here!A$2:A$850, 0))&lt;&gt;"", ISNUMBER(VALUE(INDEX(Paste_Here!AI$2:AI$850, MATCH(B82, Paste_Here!A$2:A$850, 0))))), INDEX(Paste_Here!AI$2:AI$850, MATCH(B82, Paste_Here!A$2:A$850, 0)), ""), ""), "")</f>
        <v/>
      </c>
      <c r="AB82" s="66"/>
      <c r="AC82" s="76" t="str">
        <f>IFERROR(IF(B82&lt;&gt;"", IF(AND(INDEX(Paste_Here!AJ$2:AJ$850, MATCH(B82, Paste_Here!A$2:A$850, 0))&lt;&gt;"", ISNUMBER(VALUE(INDEX(Paste_Here!AJ$2:AJ$850, MATCH(B82, Paste_Here!A$2:A$850, 0))))), INDEX(Paste_Here!AJ$2:AJ$850, MATCH(B82, Paste_Here!A$2:A$850, 0)), ""), ""), "")</f>
        <v/>
      </c>
      <c r="AD82" s="66"/>
      <c r="AE82" s="76" t="str">
        <f>IFERROR(IF(B82&lt;&gt;"", IF(AND(INDEX(Paste_Here!AK$2:AK$850, MATCH(B82, Paste_Here!A$2:A$850, 0))&lt;&gt;"", ISNUMBER(VALUE(INDEX(Paste_Here!AK$2:AK$850, MATCH(B82, Paste_Here!A$2:A$850, 0))))), INDEX(Paste_Here!AK$2:AK$850, MATCH(B82, Paste_Here!A$2:A$850, 0)), ""), ""), "")</f>
        <v/>
      </c>
      <c r="AF82" s="66"/>
      <c r="AG82" s="76" t="str">
        <f>IFERROR(IF(B82&lt;&gt;"", IF(AND(INDEX(Paste_Here!AL$2:AL$850, MATCH(B82, Paste_Here!A$2:A$850, 0))&lt;&gt;"", ISNUMBER(VALUE(INDEX(Paste_Here!AL$2:AL$850, MATCH(B82, Paste_Here!A$2:A$850, 0))))), INDEX(Paste_Here!AL$2:AL$850, MATCH(B82, Paste_Here!A$2:A$850, 0)), ""), ""), "")</f>
        <v/>
      </c>
      <c r="AH82" s="66"/>
      <c r="AI82" s="76" t="str">
        <f>IFERROR(IF(B82&lt;&gt;"", IF(AND(INDEX(Paste_Here!AH$2:AH$850, MATCH(B82, Paste_Here!A$2:A$850, 0))&lt;&gt;"", ISNUMBER(VALUE(INDEX(Paste_Here!AH$2:AH$850, MATCH(B82, Paste_Here!A$2:A$850, 0))))), IF(VALUE(INDEX(Paste_Here!AH$2:AH$850, MATCH(B82, Paste_Here!A$2:A$850, 0)))=0, "", INDEX(Paste_Here!AH$2:AH$850, MATCH(B82, Paste_Here!A$2:A$850, 0))), ""), ""), "")</f>
        <v/>
      </c>
      <c r="AJ82" s="66"/>
      <c r="AK82" s="76" t="str">
        <f>IFERROR(IF(B82&lt;&gt;"", IF(AND(INDEX(Paste_Here!N$2:N$850, MATCH(B82, Paste_Here!A$2:A$850, 0))&lt;&gt;"", ISNUMBER(VALUE(INDEX(Paste_Here!N$2:N$850, MATCH(B82, Paste_Here!A$2:A$850, 0))))), INDEX(Paste_Here!N$2:N$850, MATCH(B82, Paste_Here!A$2:A$850, 0)), ""), ""), "")</f>
        <v/>
      </c>
      <c r="AL82" s="66"/>
      <c r="AM82" s="76" t="str">
        <f>IFERROR(IF(B82&lt;&gt;"", IF(AND(INDEX(Paste_Here!O$2:O$850, MATCH(B82, Paste_Here!A$2:A$850, 0))&lt;&gt;"", ISNUMBER(VALUE(INDEX(Paste_Here!O$2:O$850, MATCH(B82, Paste_Here!A$2:A$850, 0))))), INDEX(Paste_Here!O$2:O$850, MATCH(B82, Paste_Here!A$2:A$850, 0)), ""), ""), "")</f>
        <v/>
      </c>
      <c r="AN82" s="66"/>
      <c r="AO82" s="76"/>
      <c r="AP82" s="66"/>
      <c r="AQ82" s="76"/>
      <c r="AR82" s="66"/>
      <c r="AS82" s="76"/>
      <c r="AT82" s="66"/>
      <c r="AU82" s="66"/>
      <c r="AV82" s="76" t="str">
        <f t="shared" si="11"/>
        <v/>
      </c>
      <c r="AW82" s="66"/>
      <c r="AX82" s="76" t="str">
        <f>IFERROR(IF(B82&lt;&gt;"", IF(ISNUMBER(SEARCH("Revealed-Potential (Primary Focus)", LOWER(INDEX(Paste_Here!Z$2:Z$850, MATCH(B82, Paste_Here!A$2:A$850, 0))))), "Rev-Potential: Prim", IF(ISNUMBER(SEARCH("Revealed-Potential (Secondary Focus)", LOWER(INDEX(Paste_Here!Z$2:Z$850, MATCH(B82, Paste_Here!A$2:A$850, 0))))), "Rev-Potential: Sec", IF(ISNUMBER(SEARCH("Monitoring", LOWER(INDEX(Paste_Here!Z$2:Z$850, MATCH(B82, Paste_Here!A$2:A$850, 0))))), "Monitoring", IF(ISNUMBER(SEARCH("At-Promise (Secondary Focus)", LOWER(INDEX(Paste_Here!Z$2:Z$850, MATCH(B82, Paste_Here!A$2:A$850, 0))))), "At-Promise: Sec", IF(ISNUMBER(SEARCH("At-Promise (Primary Focus)", LOWER(INDEX(Paste_Here!Z$2:Z$850, MATCH(B82, Paste_Here!A$2:A$850, 0))))), "At-Promise: Prim", ""))))), ""), "")</f>
        <v/>
      </c>
      <c r="AY82" s="66"/>
      <c r="AZ82" s="76"/>
      <c r="BA82" s="66"/>
      <c r="BB82" s="76"/>
      <c r="BC82" s="66"/>
      <c r="BD82" s="76"/>
      <c r="BE82" s="66"/>
      <c r="BF82" s="76"/>
      <c r="BG82" s="66"/>
      <c r="BH82" s="76"/>
      <c r="BI82" s="66"/>
      <c r="BJ82" s="66"/>
      <c r="BK82" s="76" t="str">
        <f t="shared" si="12"/>
        <v/>
      </c>
      <c r="BL82" s="66"/>
      <c r="BM82" s="76" t="str">
        <f>IFERROR(IF(B82&lt;&gt;"", IF(AND(ISNUMBER(VALUE(SUBSTITUTE(SUBSTITUTE(Paste_Here!R82, "br", "-"), "L", ""))), VALUE(SUBSTITUTE(SUBSTITUTE(Paste_Here!R82, "br", "-"), "L", "")) &gt;= 1095), "Yes", IF(AND(ISNUMBER(VALUE(SUBSTITUTE(SUBSTITUTE(Paste_Here!R82, "br", "-"), "L", ""))), VALUE(SUBSTITUTE(SUBSTITUTE(Paste_Here!R82, "br", "-"), "L", "")) &lt;= 1094), "No", "")), ""), "")</f>
        <v/>
      </c>
      <c r="BN82" s="66"/>
      <c r="BO82" s="76" t="str">
        <f>IFERROR(IF(B82&lt;&gt;"", IF(COUNTIF(INDEX(Paste_Here!Y$2:AB$850, MATCH(B82, Paste_Here!A$2:A$850, 0), 0), "yes") &gt; 0, "Yes", IF(COUNTIF(INDEX(Paste_Here!Y$2:AB$850, MATCH(B82, Paste_Here!A$2:A$850, 0), 0), "no") &gt; 0, "No", "")), ""), "")</f>
        <v/>
      </c>
      <c r="BP82" s="66"/>
      <c r="BQ82" s="76" t="str">
        <f>IFERROR(IF(B82&lt;&gt;"", IF(AND(ISNUMBER(VALUE(SUBSTITUTE(SUBSTITUTE(Paste_Here!U82, "em", "-"), "q", ""))), VALUE(SUBSTITUTE(SUBSTITUTE(Paste_Here!U82, "em", "-"), "q", "")) &gt;= 910), "Yes", IF(AND(ISNUMBER(VALUE(SUBSTITUTE(SUBSTITUTE(Paste_Here!U82, "em", "-"), "q", ""))), VALUE(SUBSTITUTE(SUBSTITUTE(Paste_Here!U82, "em", "-"), "q", "")) &lt;= 909), "No", "")), ""), "")</f>
        <v/>
      </c>
      <c r="BR82" s="66"/>
      <c r="BS82" s="76" t="str">
        <f>IFERROR(IF(B82&lt;&gt;"", IF(AND(INDEX(Paste_Here!X$2:X$850, MATCH(B82, Paste_Here!A$2:A$850, 0))&lt;&gt;"", ISNUMBER(VALUE(INDEX(Paste_Here!X$2:X$850, MATCH(B82, Paste_Here!A$2:A$850, 0))))), INDEX(Paste_Here!X$2:X$850, MATCH(B82, Paste_Here!A$2:A$850, 0)), ""), ""), "")</f>
        <v/>
      </c>
      <c r="BT82" s="66"/>
      <c r="BU82" s="76" t="str">
        <f>IFERROR(IF(B82&lt;&gt;"", IF(ISNUMBER(VALUE(INDEX(Paste_Here!G$2:G$850, MATCH(B82, Paste_Here!A$2:A$850, 0)))), IF(VALUE(INDEX(Paste_Here!G$2:G$850, MATCH(B82, Paste_Here!A$2:A$850, 0)))=0, "No", IF(AND(VALUE(INDEX(Paste_Here!G$2:G$850, MATCH(B82, Paste_Here!A$2:A$850, 0)))&gt;=1, VALUE(INDEX(Paste_Here!G$2:G$850, MATCH(B82, Paste_Here!A$2:A$850, 0)))&lt;=4), VALUE(INDEX(Paste_Here!G$2:G$850, MATCH(B82, Paste_Here!A$2:A$850, 0))), "")), ""), ""), "")</f>
        <v/>
      </c>
      <c r="BV82" s="66"/>
      <c r="BW82" s="76" t="str">
        <f>IFERROR(IF(B82&lt;&gt;"", IF(ISNUMBER(VALUE(INDEX(Paste_Here!H$2:H$850, MATCH(B82, Paste_Here!A$2:A$850, 0)))), IF(VALUE(INDEX(Paste_Here!H$2:H$850, MATCH(B82, Paste_Here!A$2:A$850, 0)))=0, "No", IF(AND(VALUE(INDEX(Paste_Here!H$2:H$850, MATCH(B82, Paste_Here!A$2:A$850, 0)))&gt;=1, VALUE(INDEX(Paste_Here!H$2:H$850, MATCH(B82, Paste_Here!A$2:A$850, 0)))&lt;=4), VALUE(INDEX(Paste_Here!H$2:H$850, MATCH(B82, Paste_Here!A$2:A$850, 0))), "")), ""), ""), "")</f>
        <v/>
      </c>
      <c r="BX82" s="66"/>
      <c r="BY82" s="76"/>
      <c r="BZ82" s="66"/>
      <c r="CA82" s="76"/>
      <c r="CB82" s="66"/>
      <c r="CC82" s="66"/>
      <c r="CD82" s="76" t="str">
        <f t="shared" si="13"/>
        <v/>
      </c>
      <c r="CE82" s="66"/>
      <c r="CF82" s="76" t="str">
        <f>IFERROR(IF(B82&lt;&gt;"", IF(AND(INDEX(Paste_Here!P$2:P$850, MATCH(B82, Paste_Here!A$2:A$850, 0))&lt;&gt;"", ISNUMBER(VALUE(INDEX(Paste_Here!P$2:P$850, MATCH(B82, Paste_Here!A$2:A$850, 0))))), INDEX(Paste_Here!P$2:P$850, MATCH(B82, Paste_Here!A$2:A$850, 0)), ""), ""), "")</f>
        <v/>
      </c>
      <c r="CG82" s="66"/>
      <c r="CH82" s="76" t="str">
        <f>IFERROR(IF(B82&lt;&gt;"", IF(ISNUMBER(SEARCH("highrisk", LOWER(INDEX(Paste_Here!Q$2:Q$850, MATCH(B82, Paste_Here!A$2:A$850, 0))))), "High Risk", IF(ISNUMBER(SEARCH("lowrisk", LOWER(INDEX(Paste_Here!Q$2:Q$850, MATCH(B82, Paste_Here!A$2:A$850, 0))))), "Low Risk", IF(ISNUMBER(SEARCH("somerisk", LOWER(INDEX(Paste_Here!Q$2:Q$850, MATCH(B82, Paste_Here!A$2:A$850, 0))))), "Some Risk", ""))), ""), "")</f>
        <v/>
      </c>
      <c r="CI82" s="66"/>
      <c r="CJ82" s="76" t="str">
        <f>IFERROR(IF(B82&lt;&gt;"", IF(AND(INDEX(Paste_Here!AA$2:AA$850, MATCH(B82, Paste_Here!A$2:A$850, 0))&lt;&gt;"", ISNUMBER(VALUE(INDEX(Paste_Here!AA$2:AA$850, MATCH(B82, Paste_Here!A$2:A$850, 0))))), INDEX(Paste_Here!AA$2:AA$850, MATCH(B82, Paste_Here!A$2:A$850, 0)), ""), ""), "")</f>
        <v/>
      </c>
      <c r="CK82" s="66"/>
      <c r="CL82" s="76" t="str">
        <f>IFERROR(IF(B82&lt;&gt;"", IF(LOWER(INDEX(Paste_Here!AB$2:AB$850, MATCH(B82, Paste_Here!A$2:A$850, 0)))="approaching expectations", "Approaching", IF(LOWER(INDEX(Paste_Here!AB$2:AB$850, MATCH(B82, Paste_Here!A$2:A$850, 0)))="met expectations", "Met", IF(LOWER(INDEX(Paste_Here!AB$2:AB$850, MATCH(B82, Paste_Here!A$2:A$850, 0)))="exceeded expectations", "Exceeded", IF(LOWER(INDEX(Paste_Here!AB$2:AB$850, MATCH(B82, Paste_Here!A$2:A$850, 0)))="below expectations", "Below", "")))), ""), "")</f>
        <v/>
      </c>
      <c r="CM82" s="66"/>
      <c r="CN82" s="76" t="str">
        <f>IFERROR(IF(B82&lt;&gt;"", IF(AND(INDEX(Paste_Here!AC$2:AC$850, MATCH(B82, Paste_Here!A$2:A$850, 0))&lt;&gt;"", ISNUMBER(VALUE(INDEX(Paste_Here!AC$2:AC$850, MATCH(B82, Paste_Here!A$2:A$850, 0))))), INDEX(Paste_Here!AC$2:AC$850, MATCH(B82, Paste_Here!A$2:A$850, 0)), ""), ""), "")</f>
        <v/>
      </c>
      <c r="CO82" s="66"/>
      <c r="CP82" s="76"/>
      <c r="CQ82" s="66"/>
      <c r="CR82" s="76"/>
      <c r="CS82" s="66"/>
      <c r="CT82" s="76"/>
      <c r="CU82" s="66"/>
      <c r="CV82" s="76"/>
      <c r="CW82" s="66"/>
      <c r="CX82" s="76"/>
      <c r="CY82" s="66"/>
      <c r="CZ82" s="66"/>
      <c r="DA82" s="76" t="str">
        <f t="shared" si="14"/>
        <v/>
      </c>
      <c r="DB82" s="66"/>
      <c r="DC82" s="76" t="str">
        <f>IFERROR(IF(B82&lt;&gt;"", IF(AND(INDEX(Paste_Here!V$2:V$850, MATCH(B82, Paste_Here!A$2:A$850, 0))&lt;&gt;"", ISNUMBER(VALUE(INDEX(Paste_Here!V$2:V$850, MATCH(B82, Paste_Here!A$2:A$850, 0))))), INDEX(Paste_Here!V$2:V$850, MATCH(B82, Paste_Here!A$2:A$850, 0)), ""), ""), "")</f>
        <v/>
      </c>
      <c r="DD82" s="66"/>
      <c r="DE82" s="76" t="str">
        <f>IFERROR(IF(B82&lt;&gt;"", IF(ISNUMBER(SEARCH("highrisk", LOWER(INDEX(Paste_Here!W$2:W$850, MATCH(B82, Paste_Here!A$2:A$850, 0))))), "High Risk", IF(ISNUMBER(SEARCH("lowrisk", LOWER(INDEX(Paste_Here!W$2:W$850, MATCH(B82, Paste_Here!A$2:A$850, 0))))), "Low Risk", IF(ISNUMBER(SEARCH("somerisk", LOWER(INDEX(Paste_Here!W$2:W$850, MATCH(B82, Paste_Here!A$2:A$850, 0))))), "Some Risk", ""))), ""), "")</f>
        <v/>
      </c>
      <c r="DF82" s="66"/>
      <c r="DG82" s="76" t="str">
        <f>IFERROR(IF(B82&lt;&gt;"", IF(AND(INDEX(Paste_Here!S$2:S$850, MATCH(B82, Paste_Here!A$2:A$850, 0))&lt;&gt;"", ISNUMBER(VALUE(INDEX(Paste_Here!S$2:S$850, MATCH(B82, Paste_Here!A$2:A$850, 0))))), INDEX(Paste_Here!S$2:S$850, MATCH(B82, Paste_Here!A$2:A$850, 0)), ""), ""), "")</f>
        <v/>
      </c>
      <c r="DH82" s="66"/>
      <c r="DI82" s="76" t="str">
        <f>IFERROR(IF(B82&lt;&gt;"", IF(ISNUMBER(SEARCH("highrisk", LOWER(INDEX(Paste_Here!T$2:T$850, MATCH(B82, Paste_Here!A$2:A$850, 0))))), "High Risk", IF(ISNUMBER(SEARCH("lowrisk", LOWER(INDEX(Paste_Here!T$2:T$850, MATCH(B82, Paste_Here!A$2:A$850, 0))))), "Low Risk", IF(ISNUMBER(SEARCH("somerisk", LOWER(INDEX(Paste_Here!T$2:T$850, MATCH(B82, Paste_Here!A$2:A$850, 0))))), "Some Risk", ""))), ""), "")</f>
        <v/>
      </c>
      <c r="DJ82" s="66"/>
      <c r="DK82" s="76" t="str">
        <f>IFERROR(IF(B82&lt;&gt;"", IF(AND(INDEX(Paste_Here!AD$2:AD$850, MATCH(B82, Paste_Here!A$2:A$850, 0))&lt;&gt;"", ISNUMBER(VALUE(INDEX(Paste_Here!AD$2:AD$850, MATCH(B82, Paste_Here!A$2:A$850, 0))))), INDEX(Paste_Here!AD$2:AD$850, MATCH(B82, Paste_Here!A$2:A$850, 0)), ""), ""), "")</f>
        <v/>
      </c>
      <c r="DL82" s="66"/>
      <c r="DM82" s="76" t="str">
        <f>IFERROR(IF(B82&lt;&gt;"", IF(LOWER(INDEX(Paste_Here!AE$2:AE$850, MATCH(B82, Paste_Here!A$2:A$850, 0)))="approaching expectations", "Approaching", IF(LOWER(INDEX(Paste_Here!AE$2:AE$850, MATCH(B82, Paste_Here!A$2:A$850, 0)))="met expectations", "Met", IF(LOWER(INDEX(Paste_Here!AE$2:AE$850, MATCH(B82, Paste_Here!A$2:A$850, 0)))="exceeded expectations", "Exceeded", IF(LOWER(INDEX(Paste_Here!AE$2:AE$850, MATCH(B82, Paste_Here!A$2:A$850, 0)))="below expectations", "Below", "")))), ""), "")</f>
        <v/>
      </c>
      <c r="DN82" s="66"/>
      <c r="DO82" s="76"/>
      <c r="DP82" s="66"/>
      <c r="DQ82" s="76"/>
      <c r="DR82" s="66"/>
      <c r="DS82" s="76"/>
      <c r="DT82" s="66"/>
      <c r="DU82" s="76"/>
      <c r="DV82" s="66"/>
      <c r="DW82" s="66"/>
      <c r="DX82" s="76" t="str">
        <f t="shared" si="15"/>
        <v/>
      </c>
      <c r="DY82" s="66"/>
      <c r="DZ82" s="76"/>
      <c r="EA82" s="66"/>
      <c r="EB82" s="76"/>
      <c r="EC82" s="66"/>
      <c r="ED82" s="76" t="str">
        <f>IFERROR(IF(B82&lt;&gt;"", IF(AND(INDEX(Paste_Here!AF$2:AF$850, MATCH(B82, Paste_Here!A$2:A$850, 0))&lt;&gt;"", ISNUMBER(VALUE(INDEX(Paste_Here!AF$2:AF$850, MATCH(B82, Paste_Here!A$2:A$850, 0))))), INDEX(Paste_Here!AF$2:AF$850, MATCH(B82, Paste_Here!A$2:A$850, 0)), ""), ""), "")</f>
        <v/>
      </c>
      <c r="EE82" s="66"/>
      <c r="EF82" s="76"/>
      <c r="EG82" s="66"/>
      <c r="EH82" s="76"/>
      <c r="EI82" s="66"/>
      <c r="EJ82" s="76" t="str">
        <f>IFERROR(IF(B82&lt;&gt;"", IF(AND(INDEX(Paste_Here!AG$2:AG$850, MATCH(B82, Paste_Here!A$2:A$850, 0))&lt;&gt;"", ISNUMBER(VALUE(INDEX(Paste_Here!AG$2:AG$850, MATCH(B82, Paste_Here!A$2:A$850, 0))))), INDEX(Paste_Here!AG$2:AG$850, MATCH(B82, Paste_Here!A$2:A$850, 0)), ""), ""), "")</f>
        <v/>
      </c>
      <c r="EK82" s="66"/>
      <c r="EL82" s="76"/>
      <c r="EM82" s="66"/>
      <c r="EN82" s="76"/>
      <c r="EO82" s="66"/>
      <c r="EP82" s="76"/>
      <c r="EQ82" s="66"/>
      <c r="ER82" s="76"/>
      <c r="ES82" s="66"/>
      <c r="ET82" s="66"/>
      <c r="EU82" s="76"/>
      <c r="EV82" s="66"/>
      <c r="EW82" s="76"/>
      <c r="EX82" s="66"/>
      <c r="EY82" s="76"/>
      <c r="EZ82" s="66"/>
      <c r="FA82" s="76"/>
      <c r="FB82" s="66"/>
      <c r="FC82" s="76"/>
      <c r="FD82" s="66"/>
      <c r="FE82" s="76"/>
      <c r="FF82" s="66"/>
      <c r="FG82" s="76"/>
      <c r="FH82" s="66"/>
      <c r="FI82" s="76"/>
      <c r="FJ82" s="66"/>
      <c r="FK82" s="76"/>
      <c r="FL82" s="66"/>
      <c r="FM82" s="76"/>
      <c r="FN82" s="66"/>
      <c r="FO82" s="76"/>
      <c r="FP82" s="66"/>
      <c r="FQ82" s="76"/>
      <c r="FR82" s="66"/>
      <c r="FS82" s="76"/>
      <c r="FT82" s="66"/>
      <c r="FU82" s="76"/>
      <c r="FV82" s="66"/>
      <c r="FW82" s="76"/>
      <c r="FX82" s="66"/>
      <c r="FY82" s="76"/>
      <c r="FZ82" s="66"/>
      <c r="GA82" s="76"/>
      <c r="GB82" s="66"/>
      <c r="GC82" s="76"/>
      <c r="GD82" s="66"/>
      <c r="GE82" s="76"/>
      <c r="GF82" s="66"/>
      <c r="GG82" s="76"/>
      <c r="GH82" s="66"/>
      <c r="GI82" s="76"/>
      <c r="GJ82" s="66"/>
      <c r="GK82" s="76"/>
      <c r="GL82" s="66"/>
      <c r="GM82" s="76"/>
      <c r="GN82" s="66"/>
      <c r="GO82" s="76"/>
      <c r="GP82" s="66"/>
      <c r="GQ82" s="76"/>
      <c r="GR82" s="66"/>
      <c r="GS82" s="76"/>
      <c r="GT82" s="66"/>
      <c r="GU82" s="76"/>
      <c r="GV82" s="66"/>
      <c r="GW82" s="76"/>
      <c r="GX82" s="66"/>
      <c r="GY82" s="76"/>
      <c r="GZ82" s="66"/>
      <c r="HA82" s="76"/>
      <c r="HB82" s="66"/>
      <c r="HC82" s="76"/>
      <c r="HD82" s="66"/>
      <c r="HE82" s="76"/>
      <c r="HF82" s="66"/>
      <c r="HG82" s="76"/>
      <c r="HH82" s="66"/>
      <c r="HI82" s="76"/>
      <c r="HJ82" s="66"/>
      <c r="HK82" s="76"/>
      <c r="HL82" s="66"/>
      <c r="HM82" s="76"/>
      <c r="HN82" s="66"/>
      <c r="HO82" s="76"/>
      <c r="HP82" s="66"/>
      <c r="HQ82" s="76"/>
      <c r="HR82" s="66"/>
      <c r="HS82" s="76"/>
      <c r="HT82" s="66"/>
      <c r="HU82" s="76"/>
      <c r="HV82" s="66"/>
      <c r="HW82" s="76"/>
      <c r="HX82" s="66"/>
      <c r="HY82" s="76"/>
      <c r="HZ82" s="66"/>
      <c r="IA82" s="76"/>
      <c r="IB82" s="66"/>
      <c r="IC82" s="76"/>
      <c r="ID82" s="66"/>
      <c r="IE82" s="76"/>
      <c r="IF82" s="66"/>
      <c r="IG82" s="76"/>
      <c r="IH82" s="66"/>
      <c r="II82" s="76"/>
      <c r="IJ82" s="66"/>
      <c r="IK82" s="76"/>
      <c r="IL82" s="66"/>
      <c r="IM82" s="76"/>
      <c r="IN82" s="66"/>
      <c r="IO82" s="76"/>
      <c r="IP82" s="66"/>
      <c r="IQ82" s="76"/>
      <c r="IR82" s="66"/>
      <c r="IS82" s="76"/>
      <c r="IT82" s="66"/>
      <c r="IU82" s="76"/>
      <c r="IV82" s="66"/>
      <c r="IW82" s="76"/>
      <c r="IX82" s="66"/>
      <c r="IY82" s="76"/>
      <c r="IZ82" s="66"/>
      <c r="JA82" s="76"/>
      <c r="JB82" s="66"/>
      <c r="JC82" s="76"/>
      <c r="JD82" s="66"/>
      <c r="JE82" s="76"/>
      <c r="JF82" s="66"/>
      <c r="JG82" s="76"/>
      <c r="JH82" s="66"/>
      <c r="JI82" s="76"/>
      <c r="JJ82" s="66"/>
      <c r="JK82" s="76"/>
      <c r="JL82" s="66"/>
      <c r="JM82" s="76"/>
      <c r="JN82" s="66"/>
      <c r="JO82" s="76"/>
      <c r="JP82" s="66"/>
      <c r="JQ82" s="76"/>
      <c r="JR82" s="66"/>
      <c r="JS82" s="76"/>
      <c r="JT82" s="66"/>
      <c r="JU82" s="76"/>
      <c r="JV82" s="66"/>
      <c r="JW82" s="76"/>
      <c r="JX82" s="66"/>
      <c r="JY82" s="76"/>
      <c r="JZ82" s="66"/>
      <c r="KA82" s="76"/>
      <c r="KB82" s="66"/>
      <c r="KC82" s="76"/>
      <c r="KD82" s="66"/>
      <c r="KE82" s="76"/>
      <c r="KF82" s="66"/>
      <c r="KG82" s="76"/>
      <c r="KH82" s="66"/>
      <c r="KI82" s="76"/>
      <c r="KJ82" s="66"/>
      <c r="KK82" s="76"/>
      <c r="KL82" s="66"/>
      <c r="KM82" s="76"/>
      <c r="KN82" s="66"/>
      <c r="KO82" s="76"/>
      <c r="KP82" s="66"/>
      <c r="KQ82" s="76"/>
      <c r="KR82" s="66"/>
      <c r="KS82" s="76"/>
      <c r="KT82" s="66"/>
      <c r="KU82" s="76"/>
      <c r="KV82" s="66"/>
      <c r="KW82" s="76"/>
      <c r="KX82" s="66"/>
      <c r="KY82" s="76"/>
      <c r="KZ82" s="66"/>
      <c r="LA82" s="76"/>
      <c r="LB82" s="66"/>
      <c r="LC82" s="76"/>
      <c r="LD82" s="66"/>
      <c r="LE82" s="76"/>
      <c r="LF82" s="66"/>
      <c r="LG82" s="76"/>
      <c r="LH82" s="66"/>
      <c r="LI82" s="76"/>
      <c r="LJ82" s="66"/>
      <c r="LK82" s="76"/>
      <c r="LL82" s="66"/>
      <c r="LM82" s="76"/>
      <c r="LN82" s="66"/>
      <c r="LO82" s="76"/>
      <c r="LP82" s="66"/>
      <c r="LQ82" s="76"/>
      <c r="LR82" s="66"/>
      <c r="LS82" s="76"/>
      <c r="LT82" s="66"/>
      <c r="LU82" s="76"/>
      <c r="LV82" s="66"/>
      <c r="LW82" s="76"/>
      <c r="LX82" s="66"/>
      <c r="LY82" s="76"/>
      <c r="LZ82" s="66"/>
      <c r="MA82" s="76"/>
      <c r="MB82" s="66"/>
      <c r="MC82" s="76"/>
      <c r="MD82" s="66"/>
      <c r="MG82" s="1" t="str" cm="1">
        <f t="array" ref="MG82">IFERROR(INDEX(Paste_Here!$B$2:$B$850, MATCH(0, COUNTIF(MG$4:MG81, Paste_Here!$B$2:$B$850) + IF(Paste_Here!$B$2:$B$850="", 1, 0), 0)), "")</f>
        <v/>
      </c>
      <c r="MH82" s="1" t="str">
        <f>IF(MG82&lt;&gt;"", INDEX(Paste_Here!$A$2:$A$850, MATCH(MG82, Paste_Here!$B$2:$B$850, 0)), "")</f>
        <v/>
      </c>
      <c r="MI82" s="1" t="str">
        <f t="shared" si="16"/>
        <v/>
      </c>
      <c r="MJ82" s="1" t="str" cm="1">
        <f t="array" ref="MJ82">IFERROR(INDEX($MI$5:$MI$850, MATCH(SMALL(IF($MI$5:$MI$850&lt;&gt;"", COUNTIF($MI$5:$MI$850, "&lt;"&amp;$MI$5:$MI$850)+1), ROW()-ROW($MJ$5)+1), COUNTIF($MI$5:$MI$850, "&lt;"&amp;$MI$5:$MI$850)+1, 0)), "")</f>
        <v/>
      </c>
    </row>
    <row r="83" spans="1:348">
      <c r="A83" s="66"/>
      <c r="B83" s="76" t="str">
        <f t="shared" si="9"/>
        <v/>
      </c>
      <c r="C83" s="66"/>
      <c r="D83" s="76" t="str">
        <f>IFERROR(IF(B83&lt;&gt;"", IF(AND(INDEX(Paste_Here!B$2:B$850, MATCH(B83, Paste_Here!A$2:A$850, 0))&lt;&gt;"", ISNUMBER(VALUE(INDEX(Paste_Here!B$2:B$850, MATCH(B83, Paste_Here!A$2:A$850, 0))))), INDEX(Paste_Here!B$2:B$850, MATCH(B83, Paste_Here!A$2:A$850, 0)), ""), ""), "")</f>
        <v/>
      </c>
      <c r="E83" s="66"/>
      <c r="F83" s="76" t="str">
        <f>IFERROR(IF(B83&lt;&gt;"", IF(ISTEXT(INDEX(Paste_Here!K$2:K$850, MATCH(B83, Paste_Here!A$2:A$850, 0))), INDEX(Paste_Here!K$2:K$850, MATCH(B83, Paste_Here!A$2:A$850, 0)), ""), ""), "")</f>
        <v/>
      </c>
      <c r="G83" s="66"/>
      <c r="H83" s="76" t="str">
        <f>IFERROR(IF(B83&lt;&gt;"", IF(ISTEXT(INDEX(Paste_Here!C$2:C$850, MATCH(B83, Paste_Here!A$2:A$850, 0))), INDEX(Paste_Here!C$2:C$850, MATCH(B83, Paste_Here!A$2:A$850, 0)), ""), ""), "")</f>
        <v/>
      </c>
      <c r="I83" s="66"/>
      <c r="J83" s="76" t="str">
        <f>IFERROR(IF(B83&lt;&gt;"", IF(ISNUMBER(SEARCH("s", LOWER(INDEX(Paste_Here!M$2:M$850, MATCH(B83, Paste_Here!A$2:A$850, 0))))), "Yes", IF(INDEX(Paste_Here!M$2:M$850, MATCH(B83, Paste_Here!A$2:A$850, 0))&lt;&gt;"", "No", "")), ""), "")</f>
        <v/>
      </c>
      <c r="K83" s="66"/>
      <c r="L83" s="76" t="str">
        <f>IFERROR(IF(B83&lt;&gt;"", IF(ISNUMBER(SEARCH("yes", LOWER(INDEX(Paste_Here!E$2:E$850, MATCH(B83, Paste_Here!A$2:A$850, 0))))), "Yes", IF(ISNUMBER(SEARCH("no", LOWER(INDEX(Paste_Here!E$2:E$850, MATCH(B83, Paste_Here!A$2:A$850, 0))))), "No", "")), ""), "")</f>
        <v/>
      </c>
      <c r="M83" s="66"/>
      <c r="N83" s="76" t="str">
        <f>IFERROR(IF(B83&lt;&gt;"", IF(ISNUMBER(SEARCH("yes", LOWER(INDEX(Paste_Here!F$2:F$850, MATCH(B83, Paste_Here!A$2:A$850, 0))))), "Yes", IF(ISNUMBER(SEARCH("no", LOWER(INDEX(Paste_Here!F$2:F$850, MATCH(B83, Paste_Here!A$2:A$850, 0))))), "No", "")), ""), "")</f>
        <v/>
      </c>
      <c r="O83" s="66"/>
      <c r="P83" s="76" t="str">
        <f>IFERROR(IF(B83&lt;&gt;"", IF(ISNUMBER(SEARCH("yes", LOWER(INDEX(Paste_Here!L$2:L$850, MATCH(B83, Paste_Here!A$2:A$850, 0))))), "Yes", IF(ISNUMBER(SEARCH("no", LOWER(INDEX(Paste_Here!L$2:L$850, MATCH(B83, Paste_Here!A$2:A$850, 0))))), "No", "")), ""), "")</f>
        <v/>
      </c>
      <c r="Q83" s="66"/>
      <c r="R83" s="76" t="str">
        <f>IFERROR(IF(B83&lt;&gt;"", IF(ISNUMBER(SEARCH("transitional 2", LOWER(INDEX(Paste_Here!D$2:D$850, MATCH(B83, Paste_Here!A$2:A$850, 0))))), "T2", IF(ISNUMBER(SEARCH("transitional 1", LOWER(INDEX(Paste_Here!D$2:D$850, MATCH(B83, Paste_Here!A$2:A$850, 0))))), "T1", IF(ISNUMBER(SEARCH("waived ell services", LOWER(INDEX(Paste_Here!D$2:D$850, MATCH(B83, Paste_Here!A$2:A$850, 0))))), "W", IF(ISNUMBER(SEARCH("english language learner", LOWER(INDEX(Paste_Here!D$2:D$850, MATCH(B83, Paste_Here!A$2:A$850, 0))))), "L", "")))), ""), "")</f>
        <v/>
      </c>
      <c r="S83" s="66"/>
      <c r="T83" s="76" t="str">
        <f>IFERROR(IF(B83&lt;&gt;"", IF(ISNUMBER(SEARCH("yes", LOWER(INDEX(Paste_Here!I$2:I$850, MATCH(B83, Paste_Here!A$2:A$850, 0))))), "Yes", IF(ISNUMBER(SEARCH("no", LOWER(INDEX(Paste_Here!I$2:I$850, MATCH(B83, Paste_Here!A$2:A$850, 0))))), "No", "")), ""), "")</f>
        <v/>
      </c>
      <c r="U83" s="66"/>
      <c r="V83" s="76" t="str">
        <f>IFERROR(IF(B83&lt;&gt;"", IF(ISTEXT(INDEX(Paste_Here!J$2:J$850, MATCH(B83, Paste_Here!A$2:A$850, 0))), VALUE(INDEX(Paste_Here!J$2:J$850, MATCH(B83, Paste_Here!A$2:A$850, 0))), ""), ""), "")</f>
        <v/>
      </c>
      <c r="W83" s="66"/>
      <c r="X83" s="66"/>
      <c r="Y83" s="76" t="str">
        <f t="shared" si="10"/>
        <v/>
      </c>
      <c r="Z83" s="66"/>
      <c r="AA83" s="76" t="str">
        <f>IFERROR(IF(B83&lt;&gt;"", IF(AND(INDEX(Paste_Here!AI$2:AI$850, MATCH(B83, Paste_Here!A$2:A$850, 0))&lt;&gt;"", ISNUMBER(VALUE(INDEX(Paste_Here!AI$2:AI$850, MATCH(B83, Paste_Here!A$2:A$850, 0))))), INDEX(Paste_Here!AI$2:AI$850, MATCH(B83, Paste_Here!A$2:A$850, 0)), ""), ""), "")</f>
        <v/>
      </c>
      <c r="AB83" s="66"/>
      <c r="AC83" s="76" t="str">
        <f>IFERROR(IF(B83&lt;&gt;"", IF(AND(INDEX(Paste_Here!AJ$2:AJ$850, MATCH(B83, Paste_Here!A$2:A$850, 0))&lt;&gt;"", ISNUMBER(VALUE(INDEX(Paste_Here!AJ$2:AJ$850, MATCH(B83, Paste_Here!A$2:A$850, 0))))), INDEX(Paste_Here!AJ$2:AJ$850, MATCH(B83, Paste_Here!A$2:A$850, 0)), ""), ""), "")</f>
        <v/>
      </c>
      <c r="AD83" s="66"/>
      <c r="AE83" s="76" t="str">
        <f>IFERROR(IF(B83&lt;&gt;"", IF(AND(INDEX(Paste_Here!AK$2:AK$850, MATCH(B83, Paste_Here!A$2:A$850, 0))&lt;&gt;"", ISNUMBER(VALUE(INDEX(Paste_Here!AK$2:AK$850, MATCH(B83, Paste_Here!A$2:A$850, 0))))), INDEX(Paste_Here!AK$2:AK$850, MATCH(B83, Paste_Here!A$2:A$850, 0)), ""), ""), "")</f>
        <v/>
      </c>
      <c r="AF83" s="66"/>
      <c r="AG83" s="76" t="str">
        <f>IFERROR(IF(B83&lt;&gt;"", IF(AND(INDEX(Paste_Here!AL$2:AL$850, MATCH(B83, Paste_Here!A$2:A$850, 0))&lt;&gt;"", ISNUMBER(VALUE(INDEX(Paste_Here!AL$2:AL$850, MATCH(B83, Paste_Here!A$2:A$850, 0))))), INDEX(Paste_Here!AL$2:AL$850, MATCH(B83, Paste_Here!A$2:A$850, 0)), ""), ""), "")</f>
        <v/>
      </c>
      <c r="AH83" s="66"/>
      <c r="AI83" s="76" t="str">
        <f>IFERROR(IF(B83&lt;&gt;"", IF(AND(INDEX(Paste_Here!AH$2:AH$850, MATCH(B83, Paste_Here!A$2:A$850, 0))&lt;&gt;"", ISNUMBER(VALUE(INDEX(Paste_Here!AH$2:AH$850, MATCH(B83, Paste_Here!A$2:A$850, 0))))), IF(VALUE(INDEX(Paste_Here!AH$2:AH$850, MATCH(B83, Paste_Here!A$2:A$850, 0)))=0, "", INDEX(Paste_Here!AH$2:AH$850, MATCH(B83, Paste_Here!A$2:A$850, 0))), ""), ""), "")</f>
        <v/>
      </c>
      <c r="AJ83" s="66"/>
      <c r="AK83" s="76" t="str">
        <f>IFERROR(IF(B83&lt;&gt;"", IF(AND(INDEX(Paste_Here!N$2:N$850, MATCH(B83, Paste_Here!A$2:A$850, 0))&lt;&gt;"", ISNUMBER(VALUE(INDEX(Paste_Here!N$2:N$850, MATCH(B83, Paste_Here!A$2:A$850, 0))))), INDEX(Paste_Here!N$2:N$850, MATCH(B83, Paste_Here!A$2:A$850, 0)), ""), ""), "")</f>
        <v/>
      </c>
      <c r="AL83" s="66"/>
      <c r="AM83" s="76" t="str">
        <f>IFERROR(IF(B83&lt;&gt;"", IF(AND(INDEX(Paste_Here!O$2:O$850, MATCH(B83, Paste_Here!A$2:A$850, 0))&lt;&gt;"", ISNUMBER(VALUE(INDEX(Paste_Here!O$2:O$850, MATCH(B83, Paste_Here!A$2:A$850, 0))))), INDEX(Paste_Here!O$2:O$850, MATCH(B83, Paste_Here!A$2:A$850, 0)), ""), ""), "")</f>
        <v/>
      </c>
      <c r="AN83" s="66"/>
      <c r="AO83" s="76"/>
      <c r="AP83" s="66"/>
      <c r="AQ83" s="76"/>
      <c r="AR83" s="66"/>
      <c r="AS83" s="76"/>
      <c r="AT83" s="66"/>
      <c r="AU83" s="66"/>
      <c r="AV83" s="76" t="str">
        <f t="shared" si="11"/>
        <v/>
      </c>
      <c r="AW83" s="66"/>
      <c r="AX83" s="76" t="str">
        <f>IFERROR(IF(B83&lt;&gt;"", IF(ISNUMBER(SEARCH("Revealed-Potential (Primary Focus)", LOWER(INDEX(Paste_Here!Z$2:Z$850, MATCH(B83, Paste_Here!A$2:A$850, 0))))), "Rev-Potential: Prim", IF(ISNUMBER(SEARCH("Revealed-Potential (Secondary Focus)", LOWER(INDEX(Paste_Here!Z$2:Z$850, MATCH(B83, Paste_Here!A$2:A$850, 0))))), "Rev-Potential: Sec", IF(ISNUMBER(SEARCH("Monitoring", LOWER(INDEX(Paste_Here!Z$2:Z$850, MATCH(B83, Paste_Here!A$2:A$850, 0))))), "Monitoring", IF(ISNUMBER(SEARCH("At-Promise (Secondary Focus)", LOWER(INDEX(Paste_Here!Z$2:Z$850, MATCH(B83, Paste_Here!A$2:A$850, 0))))), "At-Promise: Sec", IF(ISNUMBER(SEARCH("At-Promise (Primary Focus)", LOWER(INDEX(Paste_Here!Z$2:Z$850, MATCH(B83, Paste_Here!A$2:A$850, 0))))), "At-Promise: Prim", ""))))), ""), "")</f>
        <v/>
      </c>
      <c r="AY83" s="66"/>
      <c r="AZ83" s="76"/>
      <c r="BA83" s="66"/>
      <c r="BB83" s="76"/>
      <c r="BC83" s="66"/>
      <c r="BD83" s="76"/>
      <c r="BE83" s="66"/>
      <c r="BF83" s="76"/>
      <c r="BG83" s="66"/>
      <c r="BH83" s="76"/>
      <c r="BI83" s="66"/>
      <c r="BJ83" s="66"/>
      <c r="BK83" s="76" t="str">
        <f t="shared" si="12"/>
        <v/>
      </c>
      <c r="BL83" s="66"/>
      <c r="BM83" s="76" t="str">
        <f>IFERROR(IF(B83&lt;&gt;"", IF(AND(ISNUMBER(VALUE(SUBSTITUTE(SUBSTITUTE(Paste_Here!R83, "br", "-"), "L", ""))), VALUE(SUBSTITUTE(SUBSTITUTE(Paste_Here!R83, "br", "-"), "L", "")) &gt;= 1095), "Yes", IF(AND(ISNUMBER(VALUE(SUBSTITUTE(SUBSTITUTE(Paste_Here!R83, "br", "-"), "L", ""))), VALUE(SUBSTITUTE(SUBSTITUTE(Paste_Here!R83, "br", "-"), "L", "")) &lt;= 1094), "No", "")), ""), "")</f>
        <v/>
      </c>
      <c r="BN83" s="66"/>
      <c r="BO83" s="76" t="str">
        <f>IFERROR(IF(B83&lt;&gt;"", IF(COUNTIF(INDEX(Paste_Here!Y$2:AB$850, MATCH(B83, Paste_Here!A$2:A$850, 0), 0), "yes") &gt; 0, "Yes", IF(COUNTIF(INDEX(Paste_Here!Y$2:AB$850, MATCH(B83, Paste_Here!A$2:A$850, 0), 0), "no") &gt; 0, "No", "")), ""), "")</f>
        <v/>
      </c>
      <c r="BP83" s="66"/>
      <c r="BQ83" s="76" t="str">
        <f>IFERROR(IF(B83&lt;&gt;"", IF(AND(ISNUMBER(VALUE(SUBSTITUTE(SUBSTITUTE(Paste_Here!U83, "em", "-"), "q", ""))), VALUE(SUBSTITUTE(SUBSTITUTE(Paste_Here!U83, "em", "-"), "q", "")) &gt;= 910), "Yes", IF(AND(ISNUMBER(VALUE(SUBSTITUTE(SUBSTITUTE(Paste_Here!U83, "em", "-"), "q", ""))), VALUE(SUBSTITUTE(SUBSTITUTE(Paste_Here!U83, "em", "-"), "q", "")) &lt;= 909), "No", "")), ""), "")</f>
        <v/>
      </c>
      <c r="BR83" s="66"/>
      <c r="BS83" s="76" t="str">
        <f>IFERROR(IF(B83&lt;&gt;"", IF(AND(INDEX(Paste_Here!X$2:X$850, MATCH(B83, Paste_Here!A$2:A$850, 0))&lt;&gt;"", ISNUMBER(VALUE(INDEX(Paste_Here!X$2:X$850, MATCH(B83, Paste_Here!A$2:A$850, 0))))), INDEX(Paste_Here!X$2:X$850, MATCH(B83, Paste_Here!A$2:A$850, 0)), ""), ""), "")</f>
        <v/>
      </c>
      <c r="BT83" s="66"/>
      <c r="BU83" s="76" t="str">
        <f>IFERROR(IF(B83&lt;&gt;"", IF(ISNUMBER(VALUE(INDEX(Paste_Here!G$2:G$850, MATCH(B83, Paste_Here!A$2:A$850, 0)))), IF(VALUE(INDEX(Paste_Here!G$2:G$850, MATCH(B83, Paste_Here!A$2:A$850, 0)))=0, "No", IF(AND(VALUE(INDEX(Paste_Here!G$2:G$850, MATCH(B83, Paste_Here!A$2:A$850, 0)))&gt;=1, VALUE(INDEX(Paste_Here!G$2:G$850, MATCH(B83, Paste_Here!A$2:A$850, 0)))&lt;=4), VALUE(INDEX(Paste_Here!G$2:G$850, MATCH(B83, Paste_Here!A$2:A$850, 0))), "")), ""), ""), "")</f>
        <v/>
      </c>
      <c r="BV83" s="66"/>
      <c r="BW83" s="76" t="str">
        <f>IFERROR(IF(B83&lt;&gt;"", IF(ISNUMBER(VALUE(INDEX(Paste_Here!H$2:H$850, MATCH(B83, Paste_Here!A$2:A$850, 0)))), IF(VALUE(INDEX(Paste_Here!H$2:H$850, MATCH(B83, Paste_Here!A$2:A$850, 0)))=0, "No", IF(AND(VALUE(INDEX(Paste_Here!H$2:H$850, MATCH(B83, Paste_Here!A$2:A$850, 0)))&gt;=1, VALUE(INDEX(Paste_Here!H$2:H$850, MATCH(B83, Paste_Here!A$2:A$850, 0)))&lt;=4), VALUE(INDEX(Paste_Here!H$2:H$850, MATCH(B83, Paste_Here!A$2:A$850, 0))), "")), ""), ""), "")</f>
        <v/>
      </c>
      <c r="BX83" s="66"/>
      <c r="BY83" s="76"/>
      <c r="BZ83" s="66"/>
      <c r="CA83" s="76"/>
      <c r="CB83" s="66"/>
      <c r="CC83" s="66"/>
      <c r="CD83" s="76" t="str">
        <f t="shared" si="13"/>
        <v/>
      </c>
      <c r="CE83" s="66"/>
      <c r="CF83" s="76" t="str">
        <f>IFERROR(IF(B83&lt;&gt;"", IF(AND(INDEX(Paste_Here!P$2:P$850, MATCH(B83, Paste_Here!A$2:A$850, 0))&lt;&gt;"", ISNUMBER(VALUE(INDEX(Paste_Here!P$2:P$850, MATCH(B83, Paste_Here!A$2:A$850, 0))))), INDEX(Paste_Here!P$2:P$850, MATCH(B83, Paste_Here!A$2:A$850, 0)), ""), ""), "")</f>
        <v/>
      </c>
      <c r="CG83" s="66"/>
      <c r="CH83" s="76" t="str">
        <f>IFERROR(IF(B83&lt;&gt;"", IF(ISNUMBER(SEARCH("highrisk", LOWER(INDEX(Paste_Here!Q$2:Q$850, MATCH(B83, Paste_Here!A$2:A$850, 0))))), "High Risk", IF(ISNUMBER(SEARCH("lowrisk", LOWER(INDEX(Paste_Here!Q$2:Q$850, MATCH(B83, Paste_Here!A$2:A$850, 0))))), "Low Risk", IF(ISNUMBER(SEARCH("somerisk", LOWER(INDEX(Paste_Here!Q$2:Q$850, MATCH(B83, Paste_Here!A$2:A$850, 0))))), "Some Risk", ""))), ""), "")</f>
        <v/>
      </c>
      <c r="CI83" s="66"/>
      <c r="CJ83" s="76" t="str">
        <f>IFERROR(IF(B83&lt;&gt;"", IF(AND(INDEX(Paste_Here!AA$2:AA$850, MATCH(B83, Paste_Here!A$2:A$850, 0))&lt;&gt;"", ISNUMBER(VALUE(INDEX(Paste_Here!AA$2:AA$850, MATCH(B83, Paste_Here!A$2:A$850, 0))))), INDEX(Paste_Here!AA$2:AA$850, MATCH(B83, Paste_Here!A$2:A$850, 0)), ""), ""), "")</f>
        <v/>
      </c>
      <c r="CK83" s="66"/>
      <c r="CL83" s="76" t="str">
        <f>IFERROR(IF(B83&lt;&gt;"", IF(LOWER(INDEX(Paste_Here!AB$2:AB$850, MATCH(B83, Paste_Here!A$2:A$850, 0)))="approaching expectations", "Approaching", IF(LOWER(INDEX(Paste_Here!AB$2:AB$850, MATCH(B83, Paste_Here!A$2:A$850, 0)))="met expectations", "Met", IF(LOWER(INDEX(Paste_Here!AB$2:AB$850, MATCH(B83, Paste_Here!A$2:A$850, 0)))="exceeded expectations", "Exceeded", IF(LOWER(INDEX(Paste_Here!AB$2:AB$850, MATCH(B83, Paste_Here!A$2:A$850, 0)))="below expectations", "Below", "")))), ""), "")</f>
        <v/>
      </c>
      <c r="CM83" s="66"/>
      <c r="CN83" s="76" t="str">
        <f>IFERROR(IF(B83&lt;&gt;"", IF(AND(INDEX(Paste_Here!AC$2:AC$850, MATCH(B83, Paste_Here!A$2:A$850, 0))&lt;&gt;"", ISNUMBER(VALUE(INDEX(Paste_Here!AC$2:AC$850, MATCH(B83, Paste_Here!A$2:A$850, 0))))), INDEX(Paste_Here!AC$2:AC$850, MATCH(B83, Paste_Here!A$2:A$850, 0)), ""), ""), "")</f>
        <v/>
      </c>
      <c r="CO83" s="66"/>
      <c r="CP83" s="76"/>
      <c r="CQ83" s="66"/>
      <c r="CR83" s="76"/>
      <c r="CS83" s="66"/>
      <c r="CT83" s="76"/>
      <c r="CU83" s="66"/>
      <c r="CV83" s="76"/>
      <c r="CW83" s="66"/>
      <c r="CX83" s="76"/>
      <c r="CY83" s="66"/>
      <c r="CZ83" s="66"/>
      <c r="DA83" s="76" t="str">
        <f t="shared" si="14"/>
        <v/>
      </c>
      <c r="DB83" s="66"/>
      <c r="DC83" s="76" t="str">
        <f>IFERROR(IF(B83&lt;&gt;"", IF(AND(INDEX(Paste_Here!V$2:V$850, MATCH(B83, Paste_Here!A$2:A$850, 0))&lt;&gt;"", ISNUMBER(VALUE(INDEX(Paste_Here!V$2:V$850, MATCH(B83, Paste_Here!A$2:A$850, 0))))), INDEX(Paste_Here!V$2:V$850, MATCH(B83, Paste_Here!A$2:A$850, 0)), ""), ""), "")</f>
        <v/>
      </c>
      <c r="DD83" s="66"/>
      <c r="DE83" s="76" t="str">
        <f>IFERROR(IF(B83&lt;&gt;"", IF(ISNUMBER(SEARCH("highrisk", LOWER(INDEX(Paste_Here!W$2:W$850, MATCH(B83, Paste_Here!A$2:A$850, 0))))), "High Risk", IF(ISNUMBER(SEARCH("lowrisk", LOWER(INDEX(Paste_Here!W$2:W$850, MATCH(B83, Paste_Here!A$2:A$850, 0))))), "Low Risk", IF(ISNUMBER(SEARCH("somerisk", LOWER(INDEX(Paste_Here!W$2:W$850, MATCH(B83, Paste_Here!A$2:A$850, 0))))), "Some Risk", ""))), ""), "")</f>
        <v/>
      </c>
      <c r="DF83" s="66"/>
      <c r="DG83" s="76" t="str">
        <f>IFERROR(IF(B83&lt;&gt;"", IF(AND(INDEX(Paste_Here!S$2:S$850, MATCH(B83, Paste_Here!A$2:A$850, 0))&lt;&gt;"", ISNUMBER(VALUE(INDEX(Paste_Here!S$2:S$850, MATCH(B83, Paste_Here!A$2:A$850, 0))))), INDEX(Paste_Here!S$2:S$850, MATCH(B83, Paste_Here!A$2:A$850, 0)), ""), ""), "")</f>
        <v/>
      </c>
      <c r="DH83" s="66"/>
      <c r="DI83" s="76" t="str">
        <f>IFERROR(IF(B83&lt;&gt;"", IF(ISNUMBER(SEARCH("highrisk", LOWER(INDEX(Paste_Here!T$2:T$850, MATCH(B83, Paste_Here!A$2:A$850, 0))))), "High Risk", IF(ISNUMBER(SEARCH("lowrisk", LOWER(INDEX(Paste_Here!T$2:T$850, MATCH(B83, Paste_Here!A$2:A$850, 0))))), "Low Risk", IF(ISNUMBER(SEARCH("somerisk", LOWER(INDEX(Paste_Here!T$2:T$850, MATCH(B83, Paste_Here!A$2:A$850, 0))))), "Some Risk", ""))), ""), "")</f>
        <v/>
      </c>
      <c r="DJ83" s="66"/>
      <c r="DK83" s="76" t="str">
        <f>IFERROR(IF(B83&lt;&gt;"", IF(AND(INDEX(Paste_Here!AD$2:AD$850, MATCH(B83, Paste_Here!A$2:A$850, 0))&lt;&gt;"", ISNUMBER(VALUE(INDEX(Paste_Here!AD$2:AD$850, MATCH(B83, Paste_Here!A$2:A$850, 0))))), INDEX(Paste_Here!AD$2:AD$850, MATCH(B83, Paste_Here!A$2:A$850, 0)), ""), ""), "")</f>
        <v/>
      </c>
      <c r="DL83" s="66"/>
      <c r="DM83" s="76" t="str">
        <f>IFERROR(IF(B83&lt;&gt;"", IF(LOWER(INDEX(Paste_Here!AE$2:AE$850, MATCH(B83, Paste_Here!A$2:A$850, 0)))="approaching expectations", "Approaching", IF(LOWER(INDEX(Paste_Here!AE$2:AE$850, MATCH(B83, Paste_Here!A$2:A$850, 0)))="met expectations", "Met", IF(LOWER(INDEX(Paste_Here!AE$2:AE$850, MATCH(B83, Paste_Here!A$2:A$850, 0)))="exceeded expectations", "Exceeded", IF(LOWER(INDEX(Paste_Here!AE$2:AE$850, MATCH(B83, Paste_Here!A$2:A$850, 0)))="below expectations", "Below", "")))), ""), "")</f>
        <v/>
      </c>
      <c r="DN83" s="66"/>
      <c r="DO83" s="76"/>
      <c r="DP83" s="66"/>
      <c r="DQ83" s="76"/>
      <c r="DR83" s="66"/>
      <c r="DS83" s="76"/>
      <c r="DT83" s="66"/>
      <c r="DU83" s="76"/>
      <c r="DV83" s="66"/>
      <c r="DW83" s="66"/>
      <c r="DX83" s="76" t="str">
        <f t="shared" si="15"/>
        <v/>
      </c>
      <c r="DY83" s="66"/>
      <c r="DZ83" s="76"/>
      <c r="EA83" s="66"/>
      <c r="EB83" s="76"/>
      <c r="EC83" s="66"/>
      <c r="ED83" s="76" t="str">
        <f>IFERROR(IF(B83&lt;&gt;"", IF(AND(INDEX(Paste_Here!AF$2:AF$850, MATCH(B83, Paste_Here!A$2:A$850, 0))&lt;&gt;"", ISNUMBER(VALUE(INDEX(Paste_Here!AF$2:AF$850, MATCH(B83, Paste_Here!A$2:A$850, 0))))), INDEX(Paste_Here!AF$2:AF$850, MATCH(B83, Paste_Here!A$2:A$850, 0)), ""), ""), "")</f>
        <v/>
      </c>
      <c r="EE83" s="66"/>
      <c r="EF83" s="76"/>
      <c r="EG83" s="66"/>
      <c r="EH83" s="76"/>
      <c r="EI83" s="66"/>
      <c r="EJ83" s="76" t="str">
        <f>IFERROR(IF(B83&lt;&gt;"", IF(AND(INDEX(Paste_Here!AG$2:AG$850, MATCH(B83, Paste_Here!A$2:A$850, 0))&lt;&gt;"", ISNUMBER(VALUE(INDEX(Paste_Here!AG$2:AG$850, MATCH(B83, Paste_Here!A$2:A$850, 0))))), INDEX(Paste_Here!AG$2:AG$850, MATCH(B83, Paste_Here!A$2:A$850, 0)), ""), ""), "")</f>
        <v/>
      </c>
      <c r="EK83" s="66"/>
      <c r="EL83" s="76"/>
      <c r="EM83" s="66"/>
      <c r="EN83" s="76"/>
      <c r="EO83" s="66"/>
      <c r="EP83" s="76"/>
      <c r="EQ83" s="66"/>
      <c r="ER83" s="76"/>
      <c r="ES83" s="66"/>
      <c r="ET83" s="66"/>
      <c r="EU83" s="76"/>
      <c r="EV83" s="66"/>
      <c r="EW83" s="76"/>
      <c r="EX83" s="66"/>
      <c r="EY83" s="76"/>
      <c r="EZ83" s="66"/>
      <c r="FA83" s="76"/>
      <c r="FB83" s="66"/>
      <c r="FC83" s="76"/>
      <c r="FD83" s="66"/>
      <c r="FE83" s="76"/>
      <c r="FF83" s="66"/>
      <c r="FG83" s="76"/>
      <c r="FH83" s="66"/>
      <c r="FI83" s="76"/>
      <c r="FJ83" s="66"/>
      <c r="FK83" s="76"/>
      <c r="FL83" s="66"/>
      <c r="FM83" s="76"/>
      <c r="FN83" s="66"/>
      <c r="FO83" s="76"/>
      <c r="FP83" s="66"/>
      <c r="FQ83" s="76"/>
      <c r="FR83" s="66"/>
      <c r="FS83" s="76"/>
      <c r="FT83" s="66"/>
      <c r="FU83" s="76"/>
      <c r="FV83" s="66"/>
      <c r="FW83" s="76"/>
      <c r="FX83" s="66"/>
      <c r="FY83" s="76"/>
      <c r="FZ83" s="66"/>
      <c r="GA83" s="76"/>
      <c r="GB83" s="66"/>
      <c r="GC83" s="76"/>
      <c r="GD83" s="66"/>
      <c r="GE83" s="76"/>
      <c r="GF83" s="66"/>
      <c r="GG83" s="76"/>
      <c r="GH83" s="66"/>
      <c r="GI83" s="76"/>
      <c r="GJ83" s="66"/>
      <c r="GK83" s="76"/>
      <c r="GL83" s="66"/>
      <c r="GM83" s="76"/>
      <c r="GN83" s="66"/>
      <c r="GO83" s="76"/>
      <c r="GP83" s="66"/>
      <c r="GQ83" s="76"/>
      <c r="GR83" s="66"/>
      <c r="GS83" s="76"/>
      <c r="GT83" s="66"/>
      <c r="GU83" s="76"/>
      <c r="GV83" s="66"/>
      <c r="GW83" s="76"/>
      <c r="GX83" s="66"/>
      <c r="GY83" s="76"/>
      <c r="GZ83" s="66"/>
      <c r="HA83" s="76"/>
      <c r="HB83" s="66"/>
      <c r="HC83" s="76"/>
      <c r="HD83" s="66"/>
      <c r="HE83" s="76"/>
      <c r="HF83" s="66"/>
      <c r="HG83" s="76"/>
      <c r="HH83" s="66"/>
      <c r="HI83" s="76"/>
      <c r="HJ83" s="66"/>
      <c r="HK83" s="76"/>
      <c r="HL83" s="66"/>
      <c r="HM83" s="76"/>
      <c r="HN83" s="66"/>
      <c r="HO83" s="76"/>
      <c r="HP83" s="66"/>
      <c r="HQ83" s="76"/>
      <c r="HR83" s="66"/>
      <c r="HS83" s="76"/>
      <c r="HT83" s="66"/>
      <c r="HU83" s="76"/>
      <c r="HV83" s="66"/>
      <c r="HW83" s="76"/>
      <c r="HX83" s="66"/>
      <c r="HY83" s="76"/>
      <c r="HZ83" s="66"/>
      <c r="IA83" s="76"/>
      <c r="IB83" s="66"/>
      <c r="IC83" s="76"/>
      <c r="ID83" s="66"/>
      <c r="IE83" s="76"/>
      <c r="IF83" s="66"/>
      <c r="IG83" s="76"/>
      <c r="IH83" s="66"/>
      <c r="II83" s="76"/>
      <c r="IJ83" s="66"/>
      <c r="IK83" s="76"/>
      <c r="IL83" s="66"/>
      <c r="IM83" s="76"/>
      <c r="IN83" s="66"/>
      <c r="IO83" s="76"/>
      <c r="IP83" s="66"/>
      <c r="IQ83" s="76"/>
      <c r="IR83" s="66"/>
      <c r="IS83" s="76"/>
      <c r="IT83" s="66"/>
      <c r="IU83" s="76"/>
      <c r="IV83" s="66"/>
      <c r="IW83" s="76"/>
      <c r="IX83" s="66"/>
      <c r="IY83" s="76"/>
      <c r="IZ83" s="66"/>
      <c r="JA83" s="76"/>
      <c r="JB83" s="66"/>
      <c r="JC83" s="76"/>
      <c r="JD83" s="66"/>
      <c r="JE83" s="76"/>
      <c r="JF83" s="66"/>
      <c r="JG83" s="76"/>
      <c r="JH83" s="66"/>
      <c r="JI83" s="76"/>
      <c r="JJ83" s="66"/>
      <c r="JK83" s="76"/>
      <c r="JL83" s="66"/>
      <c r="JM83" s="76"/>
      <c r="JN83" s="66"/>
      <c r="JO83" s="76"/>
      <c r="JP83" s="66"/>
      <c r="JQ83" s="76"/>
      <c r="JR83" s="66"/>
      <c r="JS83" s="76"/>
      <c r="JT83" s="66"/>
      <c r="JU83" s="76"/>
      <c r="JV83" s="66"/>
      <c r="JW83" s="76"/>
      <c r="JX83" s="66"/>
      <c r="JY83" s="76"/>
      <c r="JZ83" s="66"/>
      <c r="KA83" s="76"/>
      <c r="KB83" s="66"/>
      <c r="KC83" s="76"/>
      <c r="KD83" s="66"/>
      <c r="KE83" s="76"/>
      <c r="KF83" s="66"/>
      <c r="KG83" s="76"/>
      <c r="KH83" s="66"/>
      <c r="KI83" s="76"/>
      <c r="KJ83" s="66"/>
      <c r="KK83" s="76"/>
      <c r="KL83" s="66"/>
      <c r="KM83" s="76"/>
      <c r="KN83" s="66"/>
      <c r="KO83" s="76"/>
      <c r="KP83" s="66"/>
      <c r="KQ83" s="76"/>
      <c r="KR83" s="66"/>
      <c r="KS83" s="76"/>
      <c r="KT83" s="66"/>
      <c r="KU83" s="76"/>
      <c r="KV83" s="66"/>
      <c r="KW83" s="76"/>
      <c r="KX83" s="66"/>
      <c r="KY83" s="76"/>
      <c r="KZ83" s="66"/>
      <c r="LA83" s="76"/>
      <c r="LB83" s="66"/>
      <c r="LC83" s="76"/>
      <c r="LD83" s="66"/>
      <c r="LE83" s="76"/>
      <c r="LF83" s="66"/>
      <c r="LG83" s="76"/>
      <c r="LH83" s="66"/>
      <c r="LI83" s="76"/>
      <c r="LJ83" s="66"/>
      <c r="LK83" s="76"/>
      <c r="LL83" s="66"/>
      <c r="LM83" s="76"/>
      <c r="LN83" s="66"/>
      <c r="LO83" s="76"/>
      <c r="LP83" s="66"/>
      <c r="LQ83" s="76"/>
      <c r="LR83" s="66"/>
      <c r="LS83" s="76"/>
      <c r="LT83" s="66"/>
      <c r="LU83" s="76"/>
      <c r="LV83" s="66"/>
      <c r="LW83" s="76"/>
      <c r="LX83" s="66"/>
      <c r="LY83" s="76"/>
      <c r="LZ83" s="66"/>
      <c r="MA83" s="76"/>
      <c r="MB83" s="66"/>
      <c r="MC83" s="76"/>
      <c r="MD83" s="66"/>
      <c r="MG83" s="1" t="str" cm="1">
        <f t="array" ref="MG83">IFERROR(INDEX(Paste_Here!$B$2:$B$850, MATCH(0, COUNTIF(MG$4:MG82, Paste_Here!$B$2:$B$850) + IF(Paste_Here!$B$2:$B$850="", 1, 0), 0)), "")</f>
        <v/>
      </c>
      <c r="MH83" s="1" t="str">
        <f>IF(MG83&lt;&gt;"", INDEX(Paste_Here!$A$2:$A$850, MATCH(MG83, Paste_Here!$B$2:$B$850, 0)), "")</f>
        <v/>
      </c>
      <c r="MI83" s="1" t="str">
        <f t="shared" si="16"/>
        <v/>
      </c>
      <c r="MJ83" s="1" t="str" cm="1">
        <f t="array" ref="MJ83">IFERROR(INDEX($MI$5:$MI$850, MATCH(SMALL(IF($MI$5:$MI$850&lt;&gt;"", COUNTIF($MI$5:$MI$850, "&lt;"&amp;$MI$5:$MI$850)+1), ROW()-ROW($MJ$5)+1), COUNTIF($MI$5:$MI$850, "&lt;"&amp;$MI$5:$MI$850)+1, 0)), "")</f>
        <v/>
      </c>
    </row>
    <row r="84" spans="1:348">
      <c r="A84" s="66"/>
      <c r="B84" s="76" t="str">
        <f t="shared" si="9"/>
        <v/>
      </c>
      <c r="C84" s="66"/>
      <c r="D84" s="76" t="str">
        <f>IFERROR(IF(B84&lt;&gt;"", IF(AND(INDEX(Paste_Here!B$2:B$850, MATCH(B84, Paste_Here!A$2:A$850, 0))&lt;&gt;"", ISNUMBER(VALUE(INDEX(Paste_Here!B$2:B$850, MATCH(B84, Paste_Here!A$2:A$850, 0))))), INDEX(Paste_Here!B$2:B$850, MATCH(B84, Paste_Here!A$2:A$850, 0)), ""), ""), "")</f>
        <v/>
      </c>
      <c r="E84" s="66"/>
      <c r="F84" s="76" t="str">
        <f>IFERROR(IF(B84&lt;&gt;"", IF(ISTEXT(INDEX(Paste_Here!K$2:K$850, MATCH(B84, Paste_Here!A$2:A$850, 0))), INDEX(Paste_Here!K$2:K$850, MATCH(B84, Paste_Here!A$2:A$850, 0)), ""), ""), "")</f>
        <v/>
      </c>
      <c r="G84" s="66"/>
      <c r="H84" s="76" t="str">
        <f>IFERROR(IF(B84&lt;&gt;"", IF(ISTEXT(INDEX(Paste_Here!C$2:C$850, MATCH(B84, Paste_Here!A$2:A$850, 0))), INDEX(Paste_Here!C$2:C$850, MATCH(B84, Paste_Here!A$2:A$850, 0)), ""), ""), "")</f>
        <v/>
      </c>
      <c r="I84" s="66"/>
      <c r="J84" s="76" t="str">
        <f>IFERROR(IF(B84&lt;&gt;"", IF(ISNUMBER(SEARCH("s", LOWER(INDEX(Paste_Here!M$2:M$850, MATCH(B84, Paste_Here!A$2:A$850, 0))))), "Yes", IF(INDEX(Paste_Here!M$2:M$850, MATCH(B84, Paste_Here!A$2:A$850, 0))&lt;&gt;"", "No", "")), ""), "")</f>
        <v/>
      </c>
      <c r="K84" s="66"/>
      <c r="L84" s="76" t="str">
        <f>IFERROR(IF(B84&lt;&gt;"", IF(ISNUMBER(SEARCH("yes", LOWER(INDEX(Paste_Here!E$2:E$850, MATCH(B84, Paste_Here!A$2:A$850, 0))))), "Yes", IF(ISNUMBER(SEARCH("no", LOWER(INDEX(Paste_Here!E$2:E$850, MATCH(B84, Paste_Here!A$2:A$850, 0))))), "No", "")), ""), "")</f>
        <v/>
      </c>
      <c r="M84" s="66"/>
      <c r="N84" s="76" t="str">
        <f>IFERROR(IF(B84&lt;&gt;"", IF(ISNUMBER(SEARCH("yes", LOWER(INDEX(Paste_Here!F$2:F$850, MATCH(B84, Paste_Here!A$2:A$850, 0))))), "Yes", IF(ISNUMBER(SEARCH("no", LOWER(INDEX(Paste_Here!F$2:F$850, MATCH(B84, Paste_Here!A$2:A$850, 0))))), "No", "")), ""), "")</f>
        <v/>
      </c>
      <c r="O84" s="66"/>
      <c r="P84" s="76" t="str">
        <f>IFERROR(IF(B84&lt;&gt;"", IF(ISNUMBER(SEARCH("yes", LOWER(INDEX(Paste_Here!L$2:L$850, MATCH(B84, Paste_Here!A$2:A$850, 0))))), "Yes", IF(ISNUMBER(SEARCH("no", LOWER(INDEX(Paste_Here!L$2:L$850, MATCH(B84, Paste_Here!A$2:A$850, 0))))), "No", "")), ""), "")</f>
        <v/>
      </c>
      <c r="Q84" s="66"/>
      <c r="R84" s="76" t="str">
        <f>IFERROR(IF(B84&lt;&gt;"", IF(ISNUMBER(SEARCH("transitional 2", LOWER(INDEX(Paste_Here!D$2:D$850, MATCH(B84, Paste_Here!A$2:A$850, 0))))), "T2", IF(ISNUMBER(SEARCH("transitional 1", LOWER(INDEX(Paste_Here!D$2:D$850, MATCH(B84, Paste_Here!A$2:A$850, 0))))), "T1", IF(ISNUMBER(SEARCH("waived ell services", LOWER(INDEX(Paste_Here!D$2:D$850, MATCH(B84, Paste_Here!A$2:A$850, 0))))), "W", IF(ISNUMBER(SEARCH("english language learner", LOWER(INDEX(Paste_Here!D$2:D$850, MATCH(B84, Paste_Here!A$2:A$850, 0))))), "L", "")))), ""), "")</f>
        <v/>
      </c>
      <c r="S84" s="66"/>
      <c r="T84" s="76" t="str">
        <f>IFERROR(IF(B84&lt;&gt;"", IF(ISNUMBER(SEARCH("yes", LOWER(INDEX(Paste_Here!I$2:I$850, MATCH(B84, Paste_Here!A$2:A$850, 0))))), "Yes", IF(ISNUMBER(SEARCH("no", LOWER(INDEX(Paste_Here!I$2:I$850, MATCH(B84, Paste_Here!A$2:A$850, 0))))), "No", "")), ""), "")</f>
        <v/>
      </c>
      <c r="U84" s="66"/>
      <c r="V84" s="76" t="str">
        <f>IFERROR(IF(B84&lt;&gt;"", IF(ISTEXT(INDEX(Paste_Here!J$2:J$850, MATCH(B84, Paste_Here!A$2:A$850, 0))), VALUE(INDEX(Paste_Here!J$2:J$850, MATCH(B84, Paste_Here!A$2:A$850, 0))), ""), ""), "")</f>
        <v/>
      </c>
      <c r="W84" s="66"/>
      <c r="X84" s="66"/>
      <c r="Y84" s="76" t="str">
        <f t="shared" si="10"/>
        <v/>
      </c>
      <c r="Z84" s="66"/>
      <c r="AA84" s="76" t="str">
        <f>IFERROR(IF(B84&lt;&gt;"", IF(AND(INDEX(Paste_Here!AI$2:AI$850, MATCH(B84, Paste_Here!A$2:A$850, 0))&lt;&gt;"", ISNUMBER(VALUE(INDEX(Paste_Here!AI$2:AI$850, MATCH(B84, Paste_Here!A$2:A$850, 0))))), INDEX(Paste_Here!AI$2:AI$850, MATCH(B84, Paste_Here!A$2:A$850, 0)), ""), ""), "")</f>
        <v/>
      </c>
      <c r="AB84" s="66"/>
      <c r="AC84" s="76" t="str">
        <f>IFERROR(IF(B84&lt;&gt;"", IF(AND(INDEX(Paste_Here!AJ$2:AJ$850, MATCH(B84, Paste_Here!A$2:A$850, 0))&lt;&gt;"", ISNUMBER(VALUE(INDEX(Paste_Here!AJ$2:AJ$850, MATCH(B84, Paste_Here!A$2:A$850, 0))))), INDEX(Paste_Here!AJ$2:AJ$850, MATCH(B84, Paste_Here!A$2:A$850, 0)), ""), ""), "")</f>
        <v/>
      </c>
      <c r="AD84" s="66"/>
      <c r="AE84" s="76" t="str">
        <f>IFERROR(IF(B84&lt;&gt;"", IF(AND(INDEX(Paste_Here!AK$2:AK$850, MATCH(B84, Paste_Here!A$2:A$850, 0))&lt;&gt;"", ISNUMBER(VALUE(INDEX(Paste_Here!AK$2:AK$850, MATCH(B84, Paste_Here!A$2:A$850, 0))))), INDEX(Paste_Here!AK$2:AK$850, MATCH(B84, Paste_Here!A$2:A$850, 0)), ""), ""), "")</f>
        <v/>
      </c>
      <c r="AF84" s="66"/>
      <c r="AG84" s="76" t="str">
        <f>IFERROR(IF(B84&lt;&gt;"", IF(AND(INDEX(Paste_Here!AL$2:AL$850, MATCH(B84, Paste_Here!A$2:A$850, 0))&lt;&gt;"", ISNUMBER(VALUE(INDEX(Paste_Here!AL$2:AL$850, MATCH(B84, Paste_Here!A$2:A$850, 0))))), INDEX(Paste_Here!AL$2:AL$850, MATCH(B84, Paste_Here!A$2:A$850, 0)), ""), ""), "")</f>
        <v/>
      </c>
      <c r="AH84" s="66"/>
      <c r="AI84" s="76" t="str">
        <f>IFERROR(IF(B84&lt;&gt;"", IF(AND(INDEX(Paste_Here!AH$2:AH$850, MATCH(B84, Paste_Here!A$2:A$850, 0))&lt;&gt;"", ISNUMBER(VALUE(INDEX(Paste_Here!AH$2:AH$850, MATCH(B84, Paste_Here!A$2:A$850, 0))))), IF(VALUE(INDEX(Paste_Here!AH$2:AH$850, MATCH(B84, Paste_Here!A$2:A$850, 0)))=0, "", INDEX(Paste_Here!AH$2:AH$850, MATCH(B84, Paste_Here!A$2:A$850, 0))), ""), ""), "")</f>
        <v/>
      </c>
      <c r="AJ84" s="66"/>
      <c r="AK84" s="76" t="str">
        <f>IFERROR(IF(B84&lt;&gt;"", IF(AND(INDEX(Paste_Here!N$2:N$850, MATCH(B84, Paste_Here!A$2:A$850, 0))&lt;&gt;"", ISNUMBER(VALUE(INDEX(Paste_Here!N$2:N$850, MATCH(B84, Paste_Here!A$2:A$850, 0))))), INDEX(Paste_Here!N$2:N$850, MATCH(B84, Paste_Here!A$2:A$850, 0)), ""), ""), "")</f>
        <v/>
      </c>
      <c r="AL84" s="66"/>
      <c r="AM84" s="76" t="str">
        <f>IFERROR(IF(B84&lt;&gt;"", IF(AND(INDEX(Paste_Here!O$2:O$850, MATCH(B84, Paste_Here!A$2:A$850, 0))&lt;&gt;"", ISNUMBER(VALUE(INDEX(Paste_Here!O$2:O$850, MATCH(B84, Paste_Here!A$2:A$850, 0))))), INDEX(Paste_Here!O$2:O$850, MATCH(B84, Paste_Here!A$2:A$850, 0)), ""), ""), "")</f>
        <v/>
      </c>
      <c r="AN84" s="66"/>
      <c r="AO84" s="76"/>
      <c r="AP84" s="66"/>
      <c r="AQ84" s="76"/>
      <c r="AR84" s="66"/>
      <c r="AS84" s="76"/>
      <c r="AT84" s="66"/>
      <c r="AU84" s="66"/>
      <c r="AV84" s="76" t="str">
        <f t="shared" si="11"/>
        <v/>
      </c>
      <c r="AW84" s="66"/>
      <c r="AX84" s="76" t="str">
        <f>IFERROR(IF(B84&lt;&gt;"", IF(ISNUMBER(SEARCH("Revealed-Potential (Primary Focus)", LOWER(INDEX(Paste_Here!Z$2:Z$850, MATCH(B84, Paste_Here!A$2:A$850, 0))))), "Rev-Potential: Prim", IF(ISNUMBER(SEARCH("Revealed-Potential (Secondary Focus)", LOWER(INDEX(Paste_Here!Z$2:Z$850, MATCH(B84, Paste_Here!A$2:A$850, 0))))), "Rev-Potential: Sec", IF(ISNUMBER(SEARCH("Monitoring", LOWER(INDEX(Paste_Here!Z$2:Z$850, MATCH(B84, Paste_Here!A$2:A$850, 0))))), "Monitoring", IF(ISNUMBER(SEARCH("At-Promise (Secondary Focus)", LOWER(INDEX(Paste_Here!Z$2:Z$850, MATCH(B84, Paste_Here!A$2:A$850, 0))))), "At-Promise: Sec", IF(ISNUMBER(SEARCH("At-Promise (Primary Focus)", LOWER(INDEX(Paste_Here!Z$2:Z$850, MATCH(B84, Paste_Here!A$2:A$850, 0))))), "At-Promise: Prim", ""))))), ""), "")</f>
        <v/>
      </c>
      <c r="AY84" s="66"/>
      <c r="AZ84" s="76"/>
      <c r="BA84" s="66"/>
      <c r="BB84" s="76"/>
      <c r="BC84" s="66"/>
      <c r="BD84" s="76"/>
      <c r="BE84" s="66"/>
      <c r="BF84" s="76"/>
      <c r="BG84" s="66"/>
      <c r="BH84" s="76"/>
      <c r="BI84" s="66"/>
      <c r="BJ84" s="66"/>
      <c r="BK84" s="76" t="str">
        <f t="shared" si="12"/>
        <v/>
      </c>
      <c r="BL84" s="66"/>
      <c r="BM84" s="76" t="str">
        <f>IFERROR(IF(B84&lt;&gt;"", IF(AND(ISNUMBER(VALUE(SUBSTITUTE(SUBSTITUTE(Paste_Here!R84, "br", "-"), "L", ""))), VALUE(SUBSTITUTE(SUBSTITUTE(Paste_Here!R84, "br", "-"), "L", "")) &gt;= 1095), "Yes", IF(AND(ISNUMBER(VALUE(SUBSTITUTE(SUBSTITUTE(Paste_Here!R84, "br", "-"), "L", ""))), VALUE(SUBSTITUTE(SUBSTITUTE(Paste_Here!R84, "br", "-"), "L", "")) &lt;= 1094), "No", "")), ""), "")</f>
        <v/>
      </c>
      <c r="BN84" s="66"/>
      <c r="BO84" s="76" t="str">
        <f>IFERROR(IF(B84&lt;&gt;"", IF(COUNTIF(INDEX(Paste_Here!Y$2:AB$850, MATCH(B84, Paste_Here!A$2:A$850, 0), 0), "yes") &gt; 0, "Yes", IF(COUNTIF(INDEX(Paste_Here!Y$2:AB$850, MATCH(B84, Paste_Here!A$2:A$850, 0), 0), "no") &gt; 0, "No", "")), ""), "")</f>
        <v/>
      </c>
      <c r="BP84" s="66"/>
      <c r="BQ84" s="76" t="str">
        <f>IFERROR(IF(B84&lt;&gt;"", IF(AND(ISNUMBER(VALUE(SUBSTITUTE(SUBSTITUTE(Paste_Here!U84, "em", "-"), "q", ""))), VALUE(SUBSTITUTE(SUBSTITUTE(Paste_Here!U84, "em", "-"), "q", "")) &gt;= 910), "Yes", IF(AND(ISNUMBER(VALUE(SUBSTITUTE(SUBSTITUTE(Paste_Here!U84, "em", "-"), "q", ""))), VALUE(SUBSTITUTE(SUBSTITUTE(Paste_Here!U84, "em", "-"), "q", "")) &lt;= 909), "No", "")), ""), "")</f>
        <v/>
      </c>
      <c r="BR84" s="66"/>
      <c r="BS84" s="76" t="str">
        <f>IFERROR(IF(B84&lt;&gt;"", IF(AND(INDEX(Paste_Here!X$2:X$850, MATCH(B84, Paste_Here!A$2:A$850, 0))&lt;&gt;"", ISNUMBER(VALUE(INDEX(Paste_Here!X$2:X$850, MATCH(B84, Paste_Here!A$2:A$850, 0))))), INDEX(Paste_Here!X$2:X$850, MATCH(B84, Paste_Here!A$2:A$850, 0)), ""), ""), "")</f>
        <v/>
      </c>
      <c r="BT84" s="66"/>
      <c r="BU84" s="76" t="str">
        <f>IFERROR(IF(B84&lt;&gt;"", IF(ISNUMBER(VALUE(INDEX(Paste_Here!G$2:G$850, MATCH(B84, Paste_Here!A$2:A$850, 0)))), IF(VALUE(INDEX(Paste_Here!G$2:G$850, MATCH(B84, Paste_Here!A$2:A$850, 0)))=0, "No", IF(AND(VALUE(INDEX(Paste_Here!G$2:G$850, MATCH(B84, Paste_Here!A$2:A$850, 0)))&gt;=1, VALUE(INDEX(Paste_Here!G$2:G$850, MATCH(B84, Paste_Here!A$2:A$850, 0)))&lt;=4), VALUE(INDEX(Paste_Here!G$2:G$850, MATCH(B84, Paste_Here!A$2:A$850, 0))), "")), ""), ""), "")</f>
        <v/>
      </c>
      <c r="BV84" s="66"/>
      <c r="BW84" s="76" t="str">
        <f>IFERROR(IF(B84&lt;&gt;"", IF(ISNUMBER(VALUE(INDEX(Paste_Here!H$2:H$850, MATCH(B84, Paste_Here!A$2:A$850, 0)))), IF(VALUE(INDEX(Paste_Here!H$2:H$850, MATCH(B84, Paste_Here!A$2:A$850, 0)))=0, "No", IF(AND(VALUE(INDEX(Paste_Here!H$2:H$850, MATCH(B84, Paste_Here!A$2:A$850, 0)))&gt;=1, VALUE(INDEX(Paste_Here!H$2:H$850, MATCH(B84, Paste_Here!A$2:A$850, 0)))&lt;=4), VALUE(INDEX(Paste_Here!H$2:H$850, MATCH(B84, Paste_Here!A$2:A$850, 0))), "")), ""), ""), "")</f>
        <v/>
      </c>
      <c r="BX84" s="66"/>
      <c r="BY84" s="76"/>
      <c r="BZ84" s="66"/>
      <c r="CA84" s="76"/>
      <c r="CB84" s="66"/>
      <c r="CC84" s="66"/>
      <c r="CD84" s="76" t="str">
        <f t="shared" si="13"/>
        <v/>
      </c>
      <c r="CE84" s="66"/>
      <c r="CF84" s="76" t="str">
        <f>IFERROR(IF(B84&lt;&gt;"", IF(AND(INDEX(Paste_Here!P$2:P$850, MATCH(B84, Paste_Here!A$2:A$850, 0))&lt;&gt;"", ISNUMBER(VALUE(INDEX(Paste_Here!P$2:P$850, MATCH(B84, Paste_Here!A$2:A$850, 0))))), INDEX(Paste_Here!P$2:P$850, MATCH(B84, Paste_Here!A$2:A$850, 0)), ""), ""), "")</f>
        <v/>
      </c>
      <c r="CG84" s="66"/>
      <c r="CH84" s="76" t="str">
        <f>IFERROR(IF(B84&lt;&gt;"", IF(ISNUMBER(SEARCH("highrisk", LOWER(INDEX(Paste_Here!Q$2:Q$850, MATCH(B84, Paste_Here!A$2:A$850, 0))))), "High Risk", IF(ISNUMBER(SEARCH("lowrisk", LOWER(INDEX(Paste_Here!Q$2:Q$850, MATCH(B84, Paste_Here!A$2:A$850, 0))))), "Low Risk", IF(ISNUMBER(SEARCH("somerisk", LOWER(INDEX(Paste_Here!Q$2:Q$850, MATCH(B84, Paste_Here!A$2:A$850, 0))))), "Some Risk", ""))), ""), "")</f>
        <v/>
      </c>
      <c r="CI84" s="66"/>
      <c r="CJ84" s="76" t="str">
        <f>IFERROR(IF(B84&lt;&gt;"", IF(AND(INDEX(Paste_Here!AA$2:AA$850, MATCH(B84, Paste_Here!A$2:A$850, 0))&lt;&gt;"", ISNUMBER(VALUE(INDEX(Paste_Here!AA$2:AA$850, MATCH(B84, Paste_Here!A$2:A$850, 0))))), INDEX(Paste_Here!AA$2:AA$850, MATCH(B84, Paste_Here!A$2:A$850, 0)), ""), ""), "")</f>
        <v/>
      </c>
      <c r="CK84" s="66"/>
      <c r="CL84" s="76" t="str">
        <f>IFERROR(IF(B84&lt;&gt;"", IF(LOWER(INDEX(Paste_Here!AB$2:AB$850, MATCH(B84, Paste_Here!A$2:A$850, 0)))="approaching expectations", "Approaching", IF(LOWER(INDEX(Paste_Here!AB$2:AB$850, MATCH(B84, Paste_Here!A$2:A$850, 0)))="met expectations", "Met", IF(LOWER(INDEX(Paste_Here!AB$2:AB$850, MATCH(B84, Paste_Here!A$2:A$850, 0)))="exceeded expectations", "Exceeded", IF(LOWER(INDEX(Paste_Here!AB$2:AB$850, MATCH(B84, Paste_Here!A$2:A$850, 0)))="below expectations", "Below", "")))), ""), "")</f>
        <v/>
      </c>
      <c r="CM84" s="66"/>
      <c r="CN84" s="76" t="str">
        <f>IFERROR(IF(B84&lt;&gt;"", IF(AND(INDEX(Paste_Here!AC$2:AC$850, MATCH(B84, Paste_Here!A$2:A$850, 0))&lt;&gt;"", ISNUMBER(VALUE(INDEX(Paste_Here!AC$2:AC$850, MATCH(B84, Paste_Here!A$2:A$850, 0))))), INDEX(Paste_Here!AC$2:AC$850, MATCH(B84, Paste_Here!A$2:A$850, 0)), ""), ""), "")</f>
        <v/>
      </c>
      <c r="CO84" s="66"/>
      <c r="CP84" s="76"/>
      <c r="CQ84" s="66"/>
      <c r="CR84" s="76"/>
      <c r="CS84" s="66"/>
      <c r="CT84" s="76"/>
      <c r="CU84" s="66"/>
      <c r="CV84" s="76"/>
      <c r="CW84" s="66"/>
      <c r="CX84" s="76"/>
      <c r="CY84" s="66"/>
      <c r="CZ84" s="66"/>
      <c r="DA84" s="76" t="str">
        <f t="shared" si="14"/>
        <v/>
      </c>
      <c r="DB84" s="66"/>
      <c r="DC84" s="76" t="str">
        <f>IFERROR(IF(B84&lt;&gt;"", IF(AND(INDEX(Paste_Here!V$2:V$850, MATCH(B84, Paste_Here!A$2:A$850, 0))&lt;&gt;"", ISNUMBER(VALUE(INDEX(Paste_Here!V$2:V$850, MATCH(B84, Paste_Here!A$2:A$850, 0))))), INDEX(Paste_Here!V$2:V$850, MATCH(B84, Paste_Here!A$2:A$850, 0)), ""), ""), "")</f>
        <v/>
      </c>
      <c r="DD84" s="66"/>
      <c r="DE84" s="76" t="str">
        <f>IFERROR(IF(B84&lt;&gt;"", IF(ISNUMBER(SEARCH("highrisk", LOWER(INDEX(Paste_Here!W$2:W$850, MATCH(B84, Paste_Here!A$2:A$850, 0))))), "High Risk", IF(ISNUMBER(SEARCH("lowrisk", LOWER(INDEX(Paste_Here!W$2:W$850, MATCH(B84, Paste_Here!A$2:A$850, 0))))), "Low Risk", IF(ISNUMBER(SEARCH("somerisk", LOWER(INDEX(Paste_Here!W$2:W$850, MATCH(B84, Paste_Here!A$2:A$850, 0))))), "Some Risk", ""))), ""), "")</f>
        <v/>
      </c>
      <c r="DF84" s="66"/>
      <c r="DG84" s="76" t="str">
        <f>IFERROR(IF(B84&lt;&gt;"", IF(AND(INDEX(Paste_Here!S$2:S$850, MATCH(B84, Paste_Here!A$2:A$850, 0))&lt;&gt;"", ISNUMBER(VALUE(INDEX(Paste_Here!S$2:S$850, MATCH(B84, Paste_Here!A$2:A$850, 0))))), INDEX(Paste_Here!S$2:S$850, MATCH(B84, Paste_Here!A$2:A$850, 0)), ""), ""), "")</f>
        <v/>
      </c>
      <c r="DH84" s="66"/>
      <c r="DI84" s="76" t="str">
        <f>IFERROR(IF(B84&lt;&gt;"", IF(ISNUMBER(SEARCH("highrisk", LOWER(INDEX(Paste_Here!T$2:T$850, MATCH(B84, Paste_Here!A$2:A$850, 0))))), "High Risk", IF(ISNUMBER(SEARCH("lowrisk", LOWER(INDEX(Paste_Here!T$2:T$850, MATCH(B84, Paste_Here!A$2:A$850, 0))))), "Low Risk", IF(ISNUMBER(SEARCH("somerisk", LOWER(INDEX(Paste_Here!T$2:T$850, MATCH(B84, Paste_Here!A$2:A$850, 0))))), "Some Risk", ""))), ""), "")</f>
        <v/>
      </c>
      <c r="DJ84" s="66"/>
      <c r="DK84" s="76" t="str">
        <f>IFERROR(IF(B84&lt;&gt;"", IF(AND(INDEX(Paste_Here!AD$2:AD$850, MATCH(B84, Paste_Here!A$2:A$850, 0))&lt;&gt;"", ISNUMBER(VALUE(INDEX(Paste_Here!AD$2:AD$850, MATCH(B84, Paste_Here!A$2:A$850, 0))))), INDEX(Paste_Here!AD$2:AD$850, MATCH(B84, Paste_Here!A$2:A$850, 0)), ""), ""), "")</f>
        <v/>
      </c>
      <c r="DL84" s="66"/>
      <c r="DM84" s="76" t="str">
        <f>IFERROR(IF(B84&lt;&gt;"", IF(LOWER(INDEX(Paste_Here!AE$2:AE$850, MATCH(B84, Paste_Here!A$2:A$850, 0)))="approaching expectations", "Approaching", IF(LOWER(INDEX(Paste_Here!AE$2:AE$850, MATCH(B84, Paste_Here!A$2:A$850, 0)))="met expectations", "Met", IF(LOWER(INDEX(Paste_Here!AE$2:AE$850, MATCH(B84, Paste_Here!A$2:A$850, 0)))="exceeded expectations", "Exceeded", IF(LOWER(INDEX(Paste_Here!AE$2:AE$850, MATCH(B84, Paste_Here!A$2:A$850, 0)))="below expectations", "Below", "")))), ""), "")</f>
        <v/>
      </c>
      <c r="DN84" s="66"/>
      <c r="DO84" s="76"/>
      <c r="DP84" s="66"/>
      <c r="DQ84" s="76"/>
      <c r="DR84" s="66"/>
      <c r="DS84" s="76"/>
      <c r="DT84" s="66"/>
      <c r="DU84" s="76"/>
      <c r="DV84" s="66"/>
      <c r="DW84" s="66"/>
      <c r="DX84" s="76" t="str">
        <f t="shared" si="15"/>
        <v/>
      </c>
      <c r="DY84" s="66"/>
      <c r="DZ84" s="76"/>
      <c r="EA84" s="66"/>
      <c r="EB84" s="76"/>
      <c r="EC84" s="66"/>
      <c r="ED84" s="76" t="str">
        <f>IFERROR(IF(B84&lt;&gt;"", IF(AND(INDEX(Paste_Here!AF$2:AF$850, MATCH(B84, Paste_Here!A$2:A$850, 0))&lt;&gt;"", ISNUMBER(VALUE(INDEX(Paste_Here!AF$2:AF$850, MATCH(B84, Paste_Here!A$2:A$850, 0))))), INDEX(Paste_Here!AF$2:AF$850, MATCH(B84, Paste_Here!A$2:A$850, 0)), ""), ""), "")</f>
        <v/>
      </c>
      <c r="EE84" s="66"/>
      <c r="EF84" s="76"/>
      <c r="EG84" s="66"/>
      <c r="EH84" s="76"/>
      <c r="EI84" s="66"/>
      <c r="EJ84" s="76" t="str">
        <f>IFERROR(IF(B84&lt;&gt;"", IF(AND(INDEX(Paste_Here!AG$2:AG$850, MATCH(B84, Paste_Here!A$2:A$850, 0))&lt;&gt;"", ISNUMBER(VALUE(INDEX(Paste_Here!AG$2:AG$850, MATCH(B84, Paste_Here!A$2:A$850, 0))))), INDEX(Paste_Here!AG$2:AG$850, MATCH(B84, Paste_Here!A$2:A$850, 0)), ""), ""), "")</f>
        <v/>
      </c>
      <c r="EK84" s="66"/>
      <c r="EL84" s="76"/>
      <c r="EM84" s="66"/>
      <c r="EN84" s="76"/>
      <c r="EO84" s="66"/>
      <c r="EP84" s="76"/>
      <c r="EQ84" s="66"/>
      <c r="ER84" s="76"/>
      <c r="ES84" s="66"/>
      <c r="ET84" s="66"/>
      <c r="EU84" s="76"/>
      <c r="EV84" s="66"/>
      <c r="EW84" s="76"/>
      <c r="EX84" s="66"/>
      <c r="EY84" s="76"/>
      <c r="EZ84" s="66"/>
      <c r="FA84" s="76"/>
      <c r="FB84" s="66"/>
      <c r="FC84" s="76"/>
      <c r="FD84" s="66"/>
      <c r="FE84" s="76"/>
      <c r="FF84" s="66"/>
      <c r="FG84" s="76"/>
      <c r="FH84" s="66"/>
      <c r="FI84" s="76"/>
      <c r="FJ84" s="66"/>
      <c r="FK84" s="76"/>
      <c r="FL84" s="66"/>
      <c r="FM84" s="76"/>
      <c r="FN84" s="66"/>
      <c r="FO84" s="76"/>
      <c r="FP84" s="66"/>
      <c r="FQ84" s="76"/>
      <c r="FR84" s="66"/>
      <c r="FS84" s="76"/>
      <c r="FT84" s="66"/>
      <c r="FU84" s="76"/>
      <c r="FV84" s="66"/>
      <c r="FW84" s="76"/>
      <c r="FX84" s="66"/>
      <c r="FY84" s="76"/>
      <c r="FZ84" s="66"/>
      <c r="GA84" s="76"/>
      <c r="GB84" s="66"/>
      <c r="GC84" s="76"/>
      <c r="GD84" s="66"/>
      <c r="GE84" s="76"/>
      <c r="GF84" s="66"/>
      <c r="GG84" s="76"/>
      <c r="GH84" s="66"/>
      <c r="GI84" s="76"/>
      <c r="GJ84" s="66"/>
      <c r="GK84" s="76"/>
      <c r="GL84" s="66"/>
      <c r="GM84" s="76"/>
      <c r="GN84" s="66"/>
      <c r="GO84" s="76"/>
      <c r="GP84" s="66"/>
      <c r="GQ84" s="76"/>
      <c r="GR84" s="66"/>
      <c r="GS84" s="76"/>
      <c r="GT84" s="66"/>
      <c r="GU84" s="76"/>
      <c r="GV84" s="66"/>
      <c r="GW84" s="76"/>
      <c r="GX84" s="66"/>
      <c r="GY84" s="76"/>
      <c r="GZ84" s="66"/>
      <c r="HA84" s="76"/>
      <c r="HB84" s="66"/>
      <c r="HC84" s="76"/>
      <c r="HD84" s="66"/>
      <c r="HE84" s="76"/>
      <c r="HF84" s="66"/>
      <c r="HG84" s="76"/>
      <c r="HH84" s="66"/>
      <c r="HI84" s="76"/>
      <c r="HJ84" s="66"/>
      <c r="HK84" s="76"/>
      <c r="HL84" s="66"/>
      <c r="HM84" s="76"/>
      <c r="HN84" s="66"/>
      <c r="HO84" s="76"/>
      <c r="HP84" s="66"/>
      <c r="HQ84" s="76"/>
      <c r="HR84" s="66"/>
      <c r="HS84" s="76"/>
      <c r="HT84" s="66"/>
      <c r="HU84" s="76"/>
      <c r="HV84" s="66"/>
      <c r="HW84" s="76"/>
      <c r="HX84" s="66"/>
      <c r="HY84" s="76"/>
      <c r="HZ84" s="66"/>
      <c r="IA84" s="76"/>
      <c r="IB84" s="66"/>
      <c r="IC84" s="76"/>
      <c r="ID84" s="66"/>
      <c r="IE84" s="76"/>
      <c r="IF84" s="66"/>
      <c r="IG84" s="76"/>
      <c r="IH84" s="66"/>
      <c r="II84" s="76"/>
      <c r="IJ84" s="66"/>
      <c r="IK84" s="76"/>
      <c r="IL84" s="66"/>
      <c r="IM84" s="76"/>
      <c r="IN84" s="66"/>
      <c r="IO84" s="76"/>
      <c r="IP84" s="66"/>
      <c r="IQ84" s="76"/>
      <c r="IR84" s="66"/>
      <c r="IS84" s="76"/>
      <c r="IT84" s="66"/>
      <c r="IU84" s="76"/>
      <c r="IV84" s="66"/>
      <c r="IW84" s="76"/>
      <c r="IX84" s="66"/>
      <c r="IY84" s="76"/>
      <c r="IZ84" s="66"/>
      <c r="JA84" s="76"/>
      <c r="JB84" s="66"/>
      <c r="JC84" s="76"/>
      <c r="JD84" s="66"/>
      <c r="JE84" s="76"/>
      <c r="JF84" s="66"/>
      <c r="JG84" s="76"/>
      <c r="JH84" s="66"/>
      <c r="JI84" s="76"/>
      <c r="JJ84" s="66"/>
      <c r="JK84" s="76"/>
      <c r="JL84" s="66"/>
      <c r="JM84" s="76"/>
      <c r="JN84" s="66"/>
      <c r="JO84" s="76"/>
      <c r="JP84" s="66"/>
      <c r="JQ84" s="76"/>
      <c r="JR84" s="66"/>
      <c r="JS84" s="76"/>
      <c r="JT84" s="66"/>
      <c r="JU84" s="76"/>
      <c r="JV84" s="66"/>
      <c r="JW84" s="76"/>
      <c r="JX84" s="66"/>
      <c r="JY84" s="76"/>
      <c r="JZ84" s="66"/>
      <c r="KA84" s="76"/>
      <c r="KB84" s="66"/>
      <c r="KC84" s="76"/>
      <c r="KD84" s="66"/>
      <c r="KE84" s="76"/>
      <c r="KF84" s="66"/>
      <c r="KG84" s="76"/>
      <c r="KH84" s="66"/>
      <c r="KI84" s="76"/>
      <c r="KJ84" s="66"/>
      <c r="KK84" s="76"/>
      <c r="KL84" s="66"/>
      <c r="KM84" s="76"/>
      <c r="KN84" s="66"/>
      <c r="KO84" s="76"/>
      <c r="KP84" s="66"/>
      <c r="KQ84" s="76"/>
      <c r="KR84" s="66"/>
      <c r="KS84" s="76"/>
      <c r="KT84" s="66"/>
      <c r="KU84" s="76"/>
      <c r="KV84" s="66"/>
      <c r="KW84" s="76"/>
      <c r="KX84" s="66"/>
      <c r="KY84" s="76"/>
      <c r="KZ84" s="66"/>
      <c r="LA84" s="76"/>
      <c r="LB84" s="66"/>
      <c r="LC84" s="76"/>
      <c r="LD84" s="66"/>
      <c r="LE84" s="76"/>
      <c r="LF84" s="66"/>
      <c r="LG84" s="76"/>
      <c r="LH84" s="66"/>
      <c r="LI84" s="76"/>
      <c r="LJ84" s="66"/>
      <c r="LK84" s="76"/>
      <c r="LL84" s="66"/>
      <c r="LM84" s="76"/>
      <c r="LN84" s="66"/>
      <c r="LO84" s="76"/>
      <c r="LP84" s="66"/>
      <c r="LQ84" s="76"/>
      <c r="LR84" s="66"/>
      <c r="LS84" s="76"/>
      <c r="LT84" s="66"/>
      <c r="LU84" s="76"/>
      <c r="LV84" s="66"/>
      <c r="LW84" s="76"/>
      <c r="LX84" s="66"/>
      <c r="LY84" s="76"/>
      <c r="LZ84" s="66"/>
      <c r="MA84" s="76"/>
      <c r="MB84" s="66"/>
      <c r="MC84" s="76"/>
      <c r="MD84" s="66"/>
      <c r="MG84" s="1" t="str" cm="1">
        <f t="array" ref="MG84">IFERROR(INDEX(Paste_Here!$B$2:$B$850, MATCH(0, COUNTIF(MG$4:MG83, Paste_Here!$B$2:$B$850) + IF(Paste_Here!$B$2:$B$850="", 1, 0), 0)), "")</f>
        <v/>
      </c>
      <c r="MH84" s="1" t="str">
        <f>IF(MG84&lt;&gt;"", INDEX(Paste_Here!$A$2:$A$850, MATCH(MG84, Paste_Here!$B$2:$B$850, 0)), "")</f>
        <v/>
      </c>
      <c r="MI84" s="1" t="str">
        <f t="shared" si="16"/>
        <v/>
      </c>
      <c r="MJ84" s="1" t="str" cm="1">
        <f t="array" ref="MJ84">IFERROR(INDEX($MI$5:$MI$850, MATCH(SMALL(IF($MI$5:$MI$850&lt;&gt;"", COUNTIF($MI$5:$MI$850, "&lt;"&amp;$MI$5:$MI$850)+1), ROW()-ROW($MJ$5)+1), COUNTIF($MI$5:$MI$850, "&lt;"&amp;$MI$5:$MI$850)+1, 0)), "")</f>
        <v/>
      </c>
    </row>
    <row r="85" spans="1:348">
      <c r="A85" s="66"/>
      <c r="B85" s="76" t="str">
        <f t="shared" si="9"/>
        <v/>
      </c>
      <c r="C85" s="66"/>
      <c r="D85" s="76" t="str">
        <f>IFERROR(IF(B85&lt;&gt;"", IF(AND(INDEX(Paste_Here!B$2:B$850, MATCH(B85, Paste_Here!A$2:A$850, 0))&lt;&gt;"", ISNUMBER(VALUE(INDEX(Paste_Here!B$2:B$850, MATCH(B85, Paste_Here!A$2:A$850, 0))))), INDEX(Paste_Here!B$2:B$850, MATCH(B85, Paste_Here!A$2:A$850, 0)), ""), ""), "")</f>
        <v/>
      </c>
      <c r="E85" s="66"/>
      <c r="F85" s="76" t="str">
        <f>IFERROR(IF(B85&lt;&gt;"", IF(ISTEXT(INDEX(Paste_Here!K$2:K$850, MATCH(B85, Paste_Here!A$2:A$850, 0))), INDEX(Paste_Here!K$2:K$850, MATCH(B85, Paste_Here!A$2:A$850, 0)), ""), ""), "")</f>
        <v/>
      </c>
      <c r="G85" s="66"/>
      <c r="H85" s="76" t="str">
        <f>IFERROR(IF(B85&lt;&gt;"", IF(ISTEXT(INDEX(Paste_Here!C$2:C$850, MATCH(B85, Paste_Here!A$2:A$850, 0))), INDEX(Paste_Here!C$2:C$850, MATCH(B85, Paste_Here!A$2:A$850, 0)), ""), ""), "")</f>
        <v/>
      </c>
      <c r="I85" s="66"/>
      <c r="J85" s="76" t="str">
        <f>IFERROR(IF(B85&lt;&gt;"", IF(ISNUMBER(SEARCH("s", LOWER(INDEX(Paste_Here!M$2:M$850, MATCH(B85, Paste_Here!A$2:A$850, 0))))), "Yes", IF(INDEX(Paste_Here!M$2:M$850, MATCH(B85, Paste_Here!A$2:A$850, 0))&lt;&gt;"", "No", "")), ""), "")</f>
        <v/>
      </c>
      <c r="K85" s="66"/>
      <c r="L85" s="76" t="str">
        <f>IFERROR(IF(B85&lt;&gt;"", IF(ISNUMBER(SEARCH("yes", LOWER(INDEX(Paste_Here!E$2:E$850, MATCH(B85, Paste_Here!A$2:A$850, 0))))), "Yes", IF(ISNUMBER(SEARCH("no", LOWER(INDEX(Paste_Here!E$2:E$850, MATCH(B85, Paste_Here!A$2:A$850, 0))))), "No", "")), ""), "")</f>
        <v/>
      </c>
      <c r="M85" s="66"/>
      <c r="N85" s="76" t="str">
        <f>IFERROR(IF(B85&lt;&gt;"", IF(ISNUMBER(SEARCH("yes", LOWER(INDEX(Paste_Here!F$2:F$850, MATCH(B85, Paste_Here!A$2:A$850, 0))))), "Yes", IF(ISNUMBER(SEARCH("no", LOWER(INDEX(Paste_Here!F$2:F$850, MATCH(B85, Paste_Here!A$2:A$850, 0))))), "No", "")), ""), "")</f>
        <v/>
      </c>
      <c r="O85" s="66"/>
      <c r="P85" s="76" t="str">
        <f>IFERROR(IF(B85&lt;&gt;"", IF(ISNUMBER(SEARCH("yes", LOWER(INDEX(Paste_Here!L$2:L$850, MATCH(B85, Paste_Here!A$2:A$850, 0))))), "Yes", IF(ISNUMBER(SEARCH("no", LOWER(INDEX(Paste_Here!L$2:L$850, MATCH(B85, Paste_Here!A$2:A$850, 0))))), "No", "")), ""), "")</f>
        <v/>
      </c>
      <c r="Q85" s="66"/>
      <c r="R85" s="76" t="str">
        <f>IFERROR(IF(B85&lt;&gt;"", IF(ISNUMBER(SEARCH("transitional 2", LOWER(INDEX(Paste_Here!D$2:D$850, MATCH(B85, Paste_Here!A$2:A$850, 0))))), "T2", IF(ISNUMBER(SEARCH("transitional 1", LOWER(INDEX(Paste_Here!D$2:D$850, MATCH(B85, Paste_Here!A$2:A$850, 0))))), "T1", IF(ISNUMBER(SEARCH("waived ell services", LOWER(INDEX(Paste_Here!D$2:D$850, MATCH(B85, Paste_Here!A$2:A$850, 0))))), "W", IF(ISNUMBER(SEARCH("english language learner", LOWER(INDEX(Paste_Here!D$2:D$850, MATCH(B85, Paste_Here!A$2:A$850, 0))))), "L", "")))), ""), "")</f>
        <v/>
      </c>
      <c r="S85" s="66"/>
      <c r="T85" s="76" t="str">
        <f>IFERROR(IF(B85&lt;&gt;"", IF(ISNUMBER(SEARCH("yes", LOWER(INDEX(Paste_Here!I$2:I$850, MATCH(B85, Paste_Here!A$2:A$850, 0))))), "Yes", IF(ISNUMBER(SEARCH("no", LOWER(INDEX(Paste_Here!I$2:I$850, MATCH(B85, Paste_Here!A$2:A$850, 0))))), "No", "")), ""), "")</f>
        <v/>
      </c>
      <c r="U85" s="66"/>
      <c r="V85" s="76" t="str">
        <f>IFERROR(IF(B85&lt;&gt;"", IF(ISTEXT(INDEX(Paste_Here!J$2:J$850, MATCH(B85, Paste_Here!A$2:A$850, 0))), VALUE(INDEX(Paste_Here!J$2:J$850, MATCH(B85, Paste_Here!A$2:A$850, 0))), ""), ""), "")</f>
        <v/>
      </c>
      <c r="W85" s="66"/>
      <c r="X85" s="66"/>
      <c r="Y85" s="76" t="str">
        <f t="shared" si="10"/>
        <v/>
      </c>
      <c r="Z85" s="66"/>
      <c r="AA85" s="76" t="str">
        <f>IFERROR(IF(B85&lt;&gt;"", IF(AND(INDEX(Paste_Here!AI$2:AI$850, MATCH(B85, Paste_Here!A$2:A$850, 0))&lt;&gt;"", ISNUMBER(VALUE(INDEX(Paste_Here!AI$2:AI$850, MATCH(B85, Paste_Here!A$2:A$850, 0))))), INDEX(Paste_Here!AI$2:AI$850, MATCH(B85, Paste_Here!A$2:A$850, 0)), ""), ""), "")</f>
        <v/>
      </c>
      <c r="AB85" s="66"/>
      <c r="AC85" s="76" t="str">
        <f>IFERROR(IF(B85&lt;&gt;"", IF(AND(INDEX(Paste_Here!AJ$2:AJ$850, MATCH(B85, Paste_Here!A$2:A$850, 0))&lt;&gt;"", ISNUMBER(VALUE(INDEX(Paste_Here!AJ$2:AJ$850, MATCH(B85, Paste_Here!A$2:A$850, 0))))), INDEX(Paste_Here!AJ$2:AJ$850, MATCH(B85, Paste_Here!A$2:A$850, 0)), ""), ""), "")</f>
        <v/>
      </c>
      <c r="AD85" s="66"/>
      <c r="AE85" s="76" t="str">
        <f>IFERROR(IF(B85&lt;&gt;"", IF(AND(INDEX(Paste_Here!AK$2:AK$850, MATCH(B85, Paste_Here!A$2:A$850, 0))&lt;&gt;"", ISNUMBER(VALUE(INDEX(Paste_Here!AK$2:AK$850, MATCH(B85, Paste_Here!A$2:A$850, 0))))), INDEX(Paste_Here!AK$2:AK$850, MATCH(B85, Paste_Here!A$2:A$850, 0)), ""), ""), "")</f>
        <v/>
      </c>
      <c r="AF85" s="66"/>
      <c r="AG85" s="76" t="str">
        <f>IFERROR(IF(B85&lt;&gt;"", IF(AND(INDEX(Paste_Here!AL$2:AL$850, MATCH(B85, Paste_Here!A$2:A$850, 0))&lt;&gt;"", ISNUMBER(VALUE(INDEX(Paste_Here!AL$2:AL$850, MATCH(B85, Paste_Here!A$2:A$850, 0))))), INDEX(Paste_Here!AL$2:AL$850, MATCH(B85, Paste_Here!A$2:A$850, 0)), ""), ""), "")</f>
        <v/>
      </c>
      <c r="AH85" s="66"/>
      <c r="AI85" s="76" t="str">
        <f>IFERROR(IF(B85&lt;&gt;"", IF(AND(INDEX(Paste_Here!AH$2:AH$850, MATCH(B85, Paste_Here!A$2:A$850, 0))&lt;&gt;"", ISNUMBER(VALUE(INDEX(Paste_Here!AH$2:AH$850, MATCH(B85, Paste_Here!A$2:A$850, 0))))), IF(VALUE(INDEX(Paste_Here!AH$2:AH$850, MATCH(B85, Paste_Here!A$2:A$850, 0)))=0, "", INDEX(Paste_Here!AH$2:AH$850, MATCH(B85, Paste_Here!A$2:A$850, 0))), ""), ""), "")</f>
        <v/>
      </c>
      <c r="AJ85" s="66"/>
      <c r="AK85" s="76" t="str">
        <f>IFERROR(IF(B85&lt;&gt;"", IF(AND(INDEX(Paste_Here!N$2:N$850, MATCH(B85, Paste_Here!A$2:A$850, 0))&lt;&gt;"", ISNUMBER(VALUE(INDEX(Paste_Here!N$2:N$850, MATCH(B85, Paste_Here!A$2:A$850, 0))))), INDEX(Paste_Here!N$2:N$850, MATCH(B85, Paste_Here!A$2:A$850, 0)), ""), ""), "")</f>
        <v/>
      </c>
      <c r="AL85" s="66"/>
      <c r="AM85" s="76" t="str">
        <f>IFERROR(IF(B85&lt;&gt;"", IF(AND(INDEX(Paste_Here!O$2:O$850, MATCH(B85, Paste_Here!A$2:A$850, 0))&lt;&gt;"", ISNUMBER(VALUE(INDEX(Paste_Here!O$2:O$850, MATCH(B85, Paste_Here!A$2:A$850, 0))))), INDEX(Paste_Here!O$2:O$850, MATCH(B85, Paste_Here!A$2:A$850, 0)), ""), ""), "")</f>
        <v/>
      </c>
      <c r="AN85" s="66"/>
      <c r="AO85" s="76"/>
      <c r="AP85" s="66"/>
      <c r="AQ85" s="76"/>
      <c r="AR85" s="66"/>
      <c r="AS85" s="76"/>
      <c r="AT85" s="66"/>
      <c r="AU85" s="66"/>
      <c r="AV85" s="76" t="str">
        <f t="shared" si="11"/>
        <v/>
      </c>
      <c r="AW85" s="66"/>
      <c r="AX85" s="76" t="str">
        <f>IFERROR(IF(B85&lt;&gt;"", IF(ISNUMBER(SEARCH("Revealed-Potential (Primary Focus)", LOWER(INDEX(Paste_Here!Z$2:Z$850, MATCH(B85, Paste_Here!A$2:A$850, 0))))), "Rev-Potential: Prim", IF(ISNUMBER(SEARCH("Revealed-Potential (Secondary Focus)", LOWER(INDEX(Paste_Here!Z$2:Z$850, MATCH(B85, Paste_Here!A$2:A$850, 0))))), "Rev-Potential: Sec", IF(ISNUMBER(SEARCH("Monitoring", LOWER(INDEX(Paste_Here!Z$2:Z$850, MATCH(B85, Paste_Here!A$2:A$850, 0))))), "Monitoring", IF(ISNUMBER(SEARCH("At-Promise (Secondary Focus)", LOWER(INDEX(Paste_Here!Z$2:Z$850, MATCH(B85, Paste_Here!A$2:A$850, 0))))), "At-Promise: Sec", IF(ISNUMBER(SEARCH("At-Promise (Primary Focus)", LOWER(INDEX(Paste_Here!Z$2:Z$850, MATCH(B85, Paste_Here!A$2:A$850, 0))))), "At-Promise: Prim", ""))))), ""), "")</f>
        <v/>
      </c>
      <c r="AY85" s="66"/>
      <c r="AZ85" s="76"/>
      <c r="BA85" s="66"/>
      <c r="BB85" s="76"/>
      <c r="BC85" s="66"/>
      <c r="BD85" s="76"/>
      <c r="BE85" s="66"/>
      <c r="BF85" s="76"/>
      <c r="BG85" s="66"/>
      <c r="BH85" s="76"/>
      <c r="BI85" s="66"/>
      <c r="BJ85" s="66"/>
      <c r="BK85" s="76" t="str">
        <f t="shared" si="12"/>
        <v/>
      </c>
      <c r="BL85" s="66"/>
      <c r="BM85" s="76" t="str">
        <f>IFERROR(IF(B85&lt;&gt;"", IF(AND(ISNUMBER(VALUE(SUBSTITUTE(SUBSTITUTE(Paste_Here!R85, "br", "-"), "L", ""))), VALUE(SUBSTITUTE(SUBSTITUTE(Paste_Here!R85, "br", "-"), "L", "")) &gt;= 1095), "Yes", IF(AND(ISNUMBER(VALUE(SUBSTITUTE(SUBSTITUTE(Paste_Here!R85, "br", "-"), "L", ""))), VALUE(SUBSTITUTE(SUBSTITUTE(Paste_Here!R85, "br", "-"), "L", "")) &lt;= 1094), "No", "")), ""), "")</f>
        <v/>
      </c>
      <c r="BN85" s="66"/>
      <c r="BO85" s="76" t="str">
        <f>IFERROR(IF(B85&lt;&gt;"", IF(COUNTIF(INDEX(Paste_Here!Y$2:AB$850, MATCH(B85, Paste_Here!A$2:A$850, 0), 0), "yes") &gt; 0, "Yes", IF(COUNTIF(INDEX(Paste_Here!Y$2:AB$850, MATCH(B85, Paste_Here!A$2:A$850, 0), 0), "no") &gt; 0, "No", "")), ""), "")</f>
        <v/>
      </c>
      <c r="BP85" s="66"/>
      <c r="BQ85" s="76" t="str">
        <f>IFERROR(IF(B85&lt;&gt;"", IF(AND(ISNUMBER(VALUE(SUBSTITUTE(SUBSTITUTE(Paste_Here!U85, "em", "-"), "q", ""))), VALUE(SUBSTITUTE(SUBSTITUTE(Paste_Here!U85, "em", "-"), "q", "")) &gt;= 910), "Yes", IF(AND(ISNUMBER(VALUE(SUBSTITUTE(SUBSTITUTE(Paste_Here!U85, "em", "-"), "q", ""))), VALUE(SUBSTITUTE(SUBSTITUTE(Paste_Here!U85, "em", "-"), "q", "")) &lt;= 909), "No", "")), ""), "")</f>
        <v/>
      </c>
      <c r="BR85" s="66"/>
      <c r="BS85" s="76" t="str">
        <f>IFERROR(IF(B85&lt;&gt;"", IF(AND(INDEX(Paste_Here!X$2:X$850, MATCH(B85, Paste_Here!A$2:A$850, 0))&lt;&gt;"", ISNUMBER(VALUE(INDEX(Paste_Here!X$2:X$850, MATCH(B85, Paste_Here!A$2:A$850, 0))))), INDEX(Paste_Here!X$2:X$850, MATCH(B85, Paste_Here!A$2:A$850, 0)), ""), ""), "")</f>
        <v/>
      </c>
      <c r="BT85" s="66"/>
      <c r="BU85" s="76" t="str">
        <f>IFERROR(IF(B85&lt;&gt;"", IF(ISNUMBER(VALUE(INDEX(Paste_Here!G$2:G$850, MATCH(B85, Paste_Here!A$2:A$850, 0)))), IF(VALUE(INDEX(Paste_Here!G$2:G$850, MATCH(B85, Paste_Here!A$2:A$850, 0)))=0, "No", IF(AND(VALUE(INDEX(Paste_Here!G$2:G$850, MATCH(B85, Paste_Here!A$2:A$850, 0)))&gt;=1, VALUE(INDEX(Paste_Here!G$2:G$850, MATCH(B85, Paste_Here!A$2:A$850, 0)))&lt;=4), VALUE(INDEX(Paste_Here!G$2:G$850, MATCH(B85, Paste_Here!A$2:A$850, 0))), "")), ""), ""), "")</f>
        <v/>
      </c>
      <c r="BV85" s="66"/>
      <c r="BW85" s="76" t="str">
        <f>IFERROR(IF(B85&lt;&gt;"", IF(ISNUMBER(VALUE(INDEX(Paste_Here!H$2:H$850, MATCH(B85, Paste_Here!A$2:A$850, 0)))), IF(VALUE(INDEX(Paste_Here!H$2:H$850, MATCH(B85, Paste_Here!A$2:A$850, 0)))=0, "No", IF(AND(VALUE(INDEX(Paste_Here!H$2:H$850, MATCH(B85, Paste_Here!A$2:A$850, 0)))&gt;=1, VALUE(INDEX(Paste_Here!H$2:H$850, MATCH(B85, Paste_Here!A$2:A$850, 0)))&lt;=4), VALUE(INDEX(Paste_Here!H$2:H$850, MATCH(B85, Paste_Here!A$2:A$850, 0))), "")), ""), ""), "")</f>
        <v/>
      </c>
      <c r="BX85" s="66"/>
      <c r="BY85" s="76"/>
      <c r="BZ85" s="66"/>
      <c r="CA85" s="76"/>
      <c r="CB85" s="66"/>
      <c r="CC85" s="66"/>
      <c r="CD85" s="76" t="str">
        <f t="shared" si="13"/>
        <v/>
      </c>
      <c r="CE85" s="66"/>
      <c r="CF85" s="76" t="str">
        <f>IFERROR(IF(B85&lt;&gt;"", IF(AND(INDEX(Paste_Here!P$2:P$850, MATCH(B85, Paste_Here!A$2:A$850, 0))&lt;&gt;"", ISNUMBER(VALUE(INDEX(Paste_Here!P$2:P$850, MATCH(B85, Paste_Here!A$2:A$850, 0))))), INDEX(Paste_Here!P$2:P$850, MATCH(B85, Paste_Here!A$2:A$850, 0)), ""), ""), "")</f>
        <v/>
      </c>
      <c r="CG85" s="66"/>
      <c r="CH85" s="76" t="str">
        <f>IFERROR(IF(B85&lt;&gt;"", IF(ISNUMBER(SEARCH("highrisk", LOWER(INDEX(Paste_Here!Q$2:Q$850, MATCH(B85, Paste_Here!A$2:A$850, 0))))), "High Risk", IF(ISNUMBER(SEARCH("lowrisk", LOWER(INDEX(Paste_Here!Q$2:Q$850, MATCH(B85, Paste_Here!A$2:A$850, 0))))), "Low Risk", IF(ISNUMBER(SEARCH("somerisk", LOWER(INDEX(Paste_Here!Q$2:Q$850, MATCH(B85, Paste_Here!A$2:A$850, 0))))), "Some Risk", ""))), ""), "")</f>
        <v/>
      </c>
      <c r="CI85" s="66"/>
      <c r="CJ85" s="76" t="str">
        <f>IFERROR(IF(B85&lt;&gt;"", IF(AND(INDEX(Paste_Here!AA$2:AA$850, MATCH(B85, Paste_Here!A$2:A$850, 0))&lt;&gt;"", ISNUMBER(VALUE(INDEX(Paste_Here!AA$2:AA$850, MATCH(B85, Paste_Here!A$2:A$850, 0))))), INDEX(Paste_Here!AA$2:AA$850, MATCH(B85, Paste_Here!A$2:A$850, 0)), ""), ""), "")</f>
        <v/>
      </c>
      <c r="CK85" s="66"/>
      <c r="CL85" s="76" t="str">
        <f>IFERROR(IF(B85&lt;&gt;"", IF(LOWER(INDEX(Paste_Here!AB$2:AB$850, MATCH(B85, Paste_Here!A$2:A$850, 0)))="approaching expectations", "Approaching", IF(LOWER(INDEX(Paste_Here!AB$2:AB$850, MATCH(B85, Paste_Here!A$2:A$850, 0)))="met expectations", "Met", IF(LOWER(INDEX(Paste_Here!AB$2:AB$850, MATCH(B85, Paste_Here!A$2:A$850, 0)))="exceeded expectations", "Exceeded", IF(LOWER(INDEX(Paste_Here!AB$2:AB$850, MATCH(B85, Paste_Here!A$2:A$850, 0)))="below expectations", "Below", "")))), ""), "")</f>
        <v/>
      </c>
      <c r="CM85" s="66"/>
      <c r="CN85" s="76" t="str">
        <f>IFERROR(IF(B85&lt;&gt;"", IF(AND(INDEX(Paste_Here!AC$2:AC$850, MATCH(B85, Paste_Here!A$2:A$850, 0))&lt;&gt;"", ISNUMBER(VALUE(INDEX(Paste_Here!AC$2:AC$850, MATCH(B85, Paste_Here!A$2:A$850, 0))))), INDEX(Paste_Here!AC$2:AC$850, MATCH(B85, Paste_Here!A$2:A$850, 0)), ""), ""), "")</f>
        <v/>
      </c>
      <c r="CO85" s="66"/>
      <c r="CP85" s="76"/>
      <c r="CQ85" s="66"/>
      <c r="CR85" s="76"/>
      <c r="CS85" s="66"/>
      <c r="CT85" s="76"/>
      <c r="CU85" s="66"/>
      <c r="CV85" s="76"/>
      <c r="CW85" s="66"/>
      <c r="CX85" s="76"/>
      <c r="CY85" s="66"/>
      <c r="CZ85" s="66"/>
      <c r="DA85" s="76" t="str">
        <f t="shared" si="14"/>
        <v/>
      </c>
      <c r="DB85" s="66"/>
      <c r="DC85" s="76" t="str">
        <f>IFERROR(IF(B85&lt;&gt;"", IF(AND(INDEX(Paste_Here!V$2:V$850, MATCH(B85, Paste_Here!A$2:A$850, 0))&lt;&gt;"", ISNUMBER(VALUE(INDEX(Paste_Here!V$2:V$850, MATCH(B85, Paste_Here!A$2:A$850, 0))))), INDEX(Paste_Here!V$2:V$850, MATCH(B85, Paste_Here!A$2:A$850, 0)), ""), ""), "")</f>
        <v/>
      </c>
      <c r="DD85" s="66"/>
      <c r="DE85" s="76" t="str">
        <f>IFERROR(IF(B85&lt;&gt;"", IF(ISNUMBER(SEARCH("highrisk", LOWER(INDEX(Paste_Here!W$2:W$850, MATCH(B85, Paste_Here!A$2:A$850, 0))))), "High Risk", IF(ISNUMBER(SEARCH("lowrisk", LOWER(INDEX(Paste_Here!W$2:W$850, MATCH(B85, Paste_Here!A$2:A$850, 0))))), "Low Risk", IF(ISNUMBER(SEARCH("somerisk", LOWER(INDEX(Paste_Here!W$2:W$850, MATCH(B85, Paste_Here!A$2:A$850, 0))))), "Some Risk", ""))), ""), "")</f>
        <v/>
      </c>
      <c r="DF85" s="66"/>
      <c r="DG85" s="76" t="str">
        <f>IFERROR(IF(B85&lt;&gt;"", IF(AND(INDEX(Paste_Here!S$2:S$850, MATCH(B85, Paste_Here!A$2:A$850, 0))&lt;&gt;"", ISNUMBER(VALUE(INDEX(Paste_Here!S$2:S$850, MATCH(B85, Paste_Here!A$2:A$850, 0))))), INDEX(Paste_Here!S$2:S$850, MATCH(B85, Paste_Here!A$2:A$850, 0)), ""), ""), "")</f>
        <v/>
      </c>
      <c r="DH85" s="66"/>
      <c r="DI85" s="76" t="str">
        <f>IFERROR(IF(B85&lt;&gt;"", IF(ISNUMBER(SEARCH("highrisk", LOWER(INDEX(Paste_Here!T$2:T$850, MATCH(B85, Paste_Here!A$2:A$850, 0))))), "High Risk", IF(ISNUMBER(SEARCH("lowrisk", LOWER(INDEX(Paste_Here!T$2:T$850, MATCH(B85, Paste_Here!A$2:A$850, 0))))), "Low Risk", IF(ISNUMBER(SEARCH("somerisk", LOWER(INDEX(Paste_Here!T$2:T$850, MATCH(B85, Paste_Here!A$2:A$850, 0))))), "Some Risk", ""))), ""), "")</f>
        <v/>
      </c>
      <c r="DJ85" s="66"/>
      <c r="DK85" s="76" t="str">
        <f>IFERROR(IF(B85&lt;&gt;"", IF(AND(INDEX(Paste_Here!AD$2:AD$850, MATCH(B85, Paste_Here!A$2:A$850, 0))&lt;&gt;"", ISNUMBER(VALUE(INDEX(Paste_Here!AD$2:AD$850, MATCH(B85, Paste_Here!A$2:A$850, 0))))), INDEX(Paste_Here!AD$2:AD$850, MATCH(B85, Paste_Here!A$2:A$850, 0)), ""), ""), "")</f>
        <v/>
      </c>
      <c r="DL85" s="66"/>
      <c r="DM85" s="76" t="str">
        <f>IFERROR(IF(B85&lt;&gt;"", IF(LOWER(INDEX(Paste_Here!AE$2:AE$850, MATCH(B85, Paste_Here!A$2:A$850, 0)))="approaching expectations", "Approaching", IF(LOWER(INDEX(Paste_Here!AE$2:AE$850, MATCH(B85, Paste_Here!A$2:A$850, 0)))="met expectations", "Met", IF(LOWER(INDEX(Paste_Here!AE$2:AE$850, MATCH(B85, Paste_Here!A$2:A$850, 0)))="exceeded expectations", "Exceeded", IF(LOWER(INDEX(Paste_Here!AE$2:AE$850, MATCH(B85, Paste_Here!A$2:A$850, 0)))="below expectations", "Below", "")))), ""), "")</f>
        <v/>
      </c>
      <c r="DN85" s="66"/>
      <c r="DO85" s="76"/>
      <c r="DP85" s="66"/>
      <c r="DQ85" s="76"/>
      <c r="DR85" s="66"/>
      <c r="DS85" s="76"/>
      <c r="DT85" s="66"/>
      <c r="DU85" s="76"/>
      <c r="DV85" s="66"/>
      <c r="DW85" s="66"/>
      <c r="DX85" s="76" t="str">
        <f t="shared" si="15"/>
        <v/>
      </c>
      <c r="DY85" s="66"/>
      <c r="DZ85" s="76"/>
      <c r="EA85" s="66"/>
      <c r="EB85" s="76"/>
      <c r="EC85" s="66"/>
      <c r="ED85" s="76" t="str">
        <f>IFERROR(IF(B85&lt;&gt;"", IF(AND(INDEX(Paste_Here!AF$2:AF$850, MATCH(B85, Paste_Here!A$2:A$850, 0))&lt;&gt;"", ISNUMBER(VALUE(INDEX(Paste_Here!AF$2:AF$850, MATCH(B85, Paste_Here!A$2:A$850, 0))))), INDEX(Paste_Here!AF$2:AF$850, MATCH(B85, Paste_Here!A$2:A$850, 0)), ""), ""), "")</f>
        <v/>
      </c>
      <c r="EE85" s="66"/>
      <c r="EF85" s="76"/>
      <c r="EG85" s="66"/>
      <c r="EH85" s="76"/>
      <c r="EI85" s="66"/>
      <c r="EJ85" s="76" t="str">
        <f>IFERROR(IF(B85&lt;&gt;"", IF(AND(INDEX(Paste_Here!AG$2:AG$850, MATCH(B85, Paste_Here!A$2:A$850, 0))&lt;&gt;"", ISNUMBER(VALUE(INDEX(Paste_Here!AG$2:AG$850, MATCH(B85, Paste_Here!A$2:A$850, 0))))), INDEX(Paste_Here!AG$2:AG$850, MATCH(B85, Paste_Here!A$2:A$850, 0)), ""), ""), "")</f>
        <v/>
      </c>
      <c r="EK85" s="66"/>
      <c r="EL85" s="76"/>
      <c r="EM85" s="66"/>
      <c r="EN85" s="76"/>
      <c r="EO85" s="66"/>
      <c r="EP85" s="76"/>
      <c r="EQ85" s="66"/>
      <c r="ER85" s="76"/>
      <c r="ES85" s="66"/>
      <c r="ET85" s="66"/>
      <c r="EU85" s="76"/>
      <c r="EV85" s="66"/>
      <c r="EW85" s="76"/>
      <c r="EX85" s="66"/>
      <c r="EY85" s="76"/>
      <c r="EZ85" s="66"/>
      <c r="FA85" s="76"/>
      <c r="FB85" s="66"/>
      <c r="FC85" s="76"/>
      <c r="FD85" s="66"/>
      <c r="FE85" s="76"/>
      <c r="FF85" s="66"/>
      <c r="FG85" s="76"/>
      <c r="FH85" s="66"/>
      <c r="FI85" s="76"/>
      <c r="FJ85" s="66"/>
      <c r="FK85" s="76"/>
      <c r="FL85" s="66"/>
      <c r="FM85" s="76"/>
      <c r="FN85" s="66"/>
      <c r="FO85" s="76"/>
      <c r="FP85" s="66"/>
      <c r="FQ85" s="76"/>
      <c r="FR85" s="66"/>
      <c r="FS85" s="76"/>
      <c r="FT85" s="66"/>
      <c r="FU85" s="76"/>
      <c r="FV85" s="66"/>
      <c r="FW85" s="76"/>
      <c r="FX85" s="66"/>
      <c r="FY85" s="76"/>
      <c r="FZ85" s="66"/>
      <c r="GA85" s="76"/>
      <c r="GB85" s="66"/>
      <c r="GC85" s="76"/>
      <c r="GD85" s="66"/>
      <c r="GE85" s="76"/>
      <c r="GF85" s="66"/>
      <c r="GG85" s="76"/>
      <c r="GH85" s="66"/>
      <c r="GI85" s="76"/>
      <c r="GJ85" s="66"/>
      <c r="GK85" s="76"/>
      <c r="GL85" s="66"/>
      <c r="GM85" s="76"/>
      <c r="GN85" s="66"/>
      <c r="GO85" s="76"/>
      <c r="GP85" s="66"/>
      <c r="GQ85" s="76"/>
      <c r="GR85" s="66"/>
      <c r="GS85" s="76"/>
      <c r="GT85" s="66"/>
      <c r="GU85" s="76"/>
      <c r="GV85" s="66"/>
      <c r="GW85" s="76"/>
      <c r="GX85" s="66"/>
      <c r="GY85" s="76"/>
      <c r="GZ85" s="66"/>
      <c r="HA85" s="76"/>
      <c r="HB85" s="66"/>
      <c r="HC85" s="76"/>
      <c r="HD85" s="66"/>
      <c r="HE85" s="76"/>
      <c r="HF85" s="66"/>
      <c r="HG85" s="76"/>
      <c r="HH85" s="66"/>
      <c r="HI85" s="76"/>
      <c r="HJ85" s="66"/>
      <c r="HK85" s="76"/>
      <c r="HL85" s="66"/>
      <c r="HM85" s="76"/>
      <c r="HN85" s="66"/>
      <c r="HO85" s="76"/>
      <c r="HP85" s="66"/>
      <c r="HQ85" s="76"/>
      <c r="HR85" s="66"/>
      <c r="HS85" s="76"/>
      <c r="HT85" s="66"/>
      <c r="HU85" s="76"/>
      <c r="HV85" s="66"/>
      <c r="HW85" s="76"/>
      <c r="HX85" s="66"/>
      <c r="HY85" s="76"/>
      <c r="HZ85" s="66"/>
      <c r="IA85" s="76"/>
      <c r="IB85" s="66"/>
      <c r="IC85" s="76"/>
      <c r="ID85" s="66"/>
      <c r="IE85" s="76"/>
      <c r="IF85" s="66"/>
      <c r="IG85" s="76"/>
      <c r="IH85" s="66"/>
      <c r="II85" s="76"/>
      <c r="IJ85" s="66"/>
      <c r="IK85" s="76"/>
      <c r="IL85" s="66"/>
      <c r="IM85" s="76"/>
      <c r="IN85" s="66"/>
      <c r="IO85" s="76"/>
      <c r="IP85" s="66"/>
      <c r="IQ85" s="76"/>
      <c r="IR85" s="66"/>
      <c r="IS85" s="76"/>
      <c r="IT85" s="66"/>
      <c r="IU85" s="76"/>
      <c r="IV85" s="66"/>
      <c r="IW85" s="76"/>
      <c r="IX85" s="66"/>
      <c r="IY85" s="76"/>
      <c r="IZ85" s="66"/>
      <c r="JA85" s="76"/>
      <c r="JB85" s="66"/>
      <c r="JC85" s="76"/>
      <c r="JD85" s="66"/>
      <c r="JE85" s="76"/>
      <c r="JF85" s="66"/>
      <c r="JG85" s="76"/>
      <c r="JH85" s="66"/>
      <c r="JI85" s="76"/>
      <c r="JJ85" s="66"/>
      <c r="JK85" s="76"/>
      <c r="JL85" s="66"/>
      <c r="JM85" s="76"/>
      <c r="JN85" s="66"/>
      <c r="JO85" s="76"/>
      <c r="JP85" s="66"/>
      <c r="JQ85" s="76"/>
      <c r="JR85" s="66"/>
      <c r="JS85" s="76"/>
      <c r="JT85" s="66"/>
      <c r="JU85" s="76"/>
      <c r="JV85" s="66"/>
      <c r="JW85" s="76"/>
      <c r="JX85" s="66"/>
      <c r="JY85" s="76"/>
      <c r="JZ85" s="66"/>
      <c r="KA85" s="76"/>
      <c r="KB85" s="66"/>
      <c r="KC85" s="76"/>
      <c r="KD85" s="66"/>
      <c r="KE85" s="76"/>
      <c r="KF85" s="66"/>
      <c r="KG85" s="76"/>
      <c r="KH85" s="66"/>
      <c r="KI85" s="76"/>
      <c r="KJ85" s="66"/>
      <c r="KK85" s="76"/>
      <c r="KL85" s="66"/>
      <c r="KM85" s="76"/>
      <c r="KN85" s="66"/>
      <c r="KO85" s="76"/>
      <c r="KP85" s="66"/>
      <c r="KQ85" s="76"/>
      <c r="KR85" s="66"/>
      <c r="KS85" s="76"/>
      <c r="KT85" s="66"/>
      <c r="KU85" s="76"/>
      <c r="KV85" s="66"/>
      <c r="KW85" s="76"/>
      <c r="KX85" s="66"/>
      <c r="KY85" s="76"/>
      <c r="KZ85" s="66"/>
      <c r="LA85" s="76"/>
      <c r="LB85" s="66"/>
      <c r="LC85" s="76"/>
      <c r="LD85" s="66"/>
      <c r="LE85" s="76"/>
      <c r="LF85" s="66"/>
      <c r="LG85" s="76"/>
      <c r="LH85" s="66"/>
      <c r="LI85" s="76"/>
      <c r="LJ85" s="66"/>
      <c r="LK85" s="76"/>
      <c r="LL85" s="66"/>
      <c r="LM85" s="76"/>
      <c r="LN85" s="66"/>
      <c r="LO85" s="76"/>
      <c r="LP85" s="66"/>
      <c r="LQ85" s="76"/>
      <c r="LR85" s="66"/>
      <c r="LS85" s="76"/>
      <c r="LT85" s="66"/>
      <c r="LU85" s="76"/>
      <c r="LV85" s="66"/>
      <c r="LW85" s="76"/>
      <c r="LX85" s="66"/>
      <c r="LY85" s="76"/>
      <c r="LZ85" s="66"/>
      <c r="MA85" s="76"/>
      <c r="MB85" s="66"/>
      <c r="MC85" s="76"/>
      <c r="MD85" s="66"/>
      <c r="MG85" s="1" t="str" cm="1">
        <f t="array" ref="MG85">IFERROR(INDEX(Paste_Here!$B$2:$B$850, MATCH(0, COUNTIF(MG$4:MG84, Paste_Here!$B$2:$B$850) + IF(Paste_Here!$B$2:$B$850="", 1, 0), 0)), "")</f>
        <v/>
      </c>
      <c r="MH85" s="1" t="str">
        <f>IF(MG85&lt;&gt;"", INDEX(Paste_Here!$A$2:$A$850, MATCH(MG85, Paste_Here!$B$2:$B$850, 0)), "")</f>
        <v/>
      </c>
      <c r="MI85" s="1" t="str">
        <f t="shared" si="16"/>
        <v/>
      </c>
      <c r="MJ85" s="1" t="str" cm="1">
        <f t="array" ref="MJ85">IFERROR(INDEX($MI$5:$MI$850, MATCH(SMALL(IF($MI$5:$MI$850&lt;&gt;"", COUNTIF($MI$5:$MI$850, "&lt;"&amp;$MI$5:$MI$850)+1), ROW()-ROW($MJ$5)+1), COUNTIF($MI$5:$MI$850, "&lt;"&amp;$MI$5:$MI$850)+1, 0)), "")</f>
        <v/>
      </c>
    </row>
    <row r="86" spans="1:348">
      <c r="A86" s="66"/>
      <c r="B86" s="76" t="str">
        <f t="shared" si="9"/>
        <v/>
      </c>
      <c r="C86" s="66"/>
      <c r="D86" s="76" t="str">
        <f>IFERROR(IF(B86&lt;&gt;"", IF(AND(INDEX(Paste_Here!B$2:B$850, MATCH(B86, Paste_Here!A$2:A$850, 0))&lt;&gt;"", ISNUMBER(VALUE(INDEX(Paste_Here!B$2:B$850, MATCH(B86, Paste_Here!A$2:A$850, 0))))), INDEX(Paste_Here!B$2:B$850, MATCH(B86, Paste_Here!A$2:A$850, 0)), ""), ""), "")</f>
        <v/>
      </c>
      <c r="E86" s="66"/>
      <c r="F86" s="76" t="str">
        <f>IFERROR(IF(B86&lt;&gt;"", IF(ISTEXT(INDEX(Paste_Here!K$2:K$850, MATCH(B86, Paste_Here!A$2:A$850, 0))), INDEX(Paste_Here!K$2:K$850, MATCH(B86, Paste_Here!A$2:A$850, 0)), ""), ""), "")</f>
        <v/>
      </c>
      <c r="G86" s="66"/>
      <c r="H86" s="76" t="str">
        <f>IFERROR(IF(B86&lt;&gt;"", IF(ISTEXT(INDEX(Paste_Here!C$2:C$850, MATCH(B86, Paste_Here!A$2:A$850, 0))), INDEX(Paste_Here!C$2:C$850, MATCH(B86, Paste_Here!A$2:A$850, 0)), ""), ""), "")</f>
        <v/>
      </c>
      <c r="I86" s="66"/>
      <c r="J86" s="76" t="str">
        <f>IFERROR(IF(B86&lt;&gt;"", IF(ISNUMBER(SEARCH("s", LOWER(INDEX(Paste_Here!M$2:M$850, MATCH(B86, Paste_Here!A$2:A$850, 0))))), "Yes", IF(INDEX(Paste_Here!M$2:M$850, MATCH(B86, Paste_Here!A$2:A$850, 0))&lt;&gt;"", "No", "")), ""), "")</f>
        <v/>
      </c>
      <c r="K86" s="66"/>
      <c r="L86" s="76" t="str">
        <f>IFERROR(IF(B86&lt;&gt;"", IF(ISNUMBER(SEARCH("yes", LOWER(INDEX(Paste_Here!E$2:E$850, MATCH(B86, Paste_Here!A$2:A$850, 0))))), "Yes", IF(ISNUMBER(SEARCH("no", LOWER(INDEX(Paste_Here!E$2:E$850, MATCH(B86, Paste_Here!A$2:A$850, 0))))), "No", "")), ""), "")</f>
        <v/>
      </c>
      <c r="M86" s="66"/>
      <c r="N86" s="76" t="str">
        <f>IFERROR(IF(B86&lt;&gt;"", IF(ISNUMBER(SEARCH("yes", LOWER(INDEX(Paste_Here!F$2:F$850, MATCH(B86, Paste_Here!A$2:A$850, 0))))), "Yes", IF(ISNUMBER(SEARCH("no", LOWER(INDEX(Paste_Here!F$2:F$850, MATCH(B86, Paste_Here!A$2:A$850, 0))))), "No", "")), ""), "")</f>
        <v/>
      </c>
      <c r="O86" s="66"/>
      <c r="P86" s="76" t="str">
        <f>IFERROR(IF(B86&lt;&gt;"", IF(ISNUMBER(SEARCH("yes", LOWER(INDEX(Paste_Here!L$2:L$850, MATCH(B86, Paste_Here!A$2:A$850, 0))))), "Yes", IF(ISNUMBER(SEARCH("no", LOWER(INDEX(Paste_Here!L$2:L$850, MATCH(B86, Paste_Here!A$2:A$850, 0))))), "No", "")), ""), "")</f>
        <v/>
      </c>
      <c r="Q86" s="66"/>
      <c r="R86" s="76" t="str">
        <f>IFERROR(IF(B86&lt;&gt;"", IF(ISNUMBER(SEARCH("transitional 2", LOWER(INDEX(Paste_Here!D$2:D$850, MATCH(B86, Paste_Here!A$2:A$850, 0))))), "T2", IF(ISNUMBER(SEARCH("transitional 1", LOWER(INDEX(Paste_Here!D$2:D$850, MATCH(B86, Paste_Here!A$2:A$850, 0))))), "T1", IF(ISNUMBER(SEARCH("waived ell services", LOWER(INDEX(Paste_Here!D$2:D$850, MATCH(B86, Paste_Here!A$2:A$850, 0))))), "W", IF(ISNUMBER(SEARCH("english language learner", LOWER(INDEX(Paste_Here!D$2:D$850, MATCH(B86, Paste_Here!A$2:A$850, 0))))), "L", "")))), ""), "")</f>
        <v/>
      </c>
      <c r="S86" s="66"/>
      <c r="T86" s="76" t="str">
        <f>IFERROR(IF(B86&lt;&gt;"", IF(ISNUMBER(SEARCH("yes", LOWER(INDEX(Paste_Here!I$2:I$850, MATCH(B86, Paste_Here!A$2:A$850, 0))))), "Yes", IF(ISNUMBER(SEARCH("no", LOWER(INDEX(Paste_Here!I$2:I$850, MATCH(B86, Paste_Here!A$2:A$850, 0))))), "No", "")), ""), "")</f>
        <v/>
      </c>
      <c r="U86" s="66"/>
      <c r="V86" s="76" t="str">
        <f>IFERROR(IF(B86&lt;&gt;"", IF(ISTEXT(INDEX(Paste_Here!J$2:J$850, MATCH(B86, Paste_Here!A$2:A$850, 0))), VALUE(INDEX(Paste_Here!J$2:J$850, MATCH(B86, Paste_Here!A$2:A$850, 0))), ""), ""), "")</f>
        <v/>
      </c>
      <c r="W86" s="66"/>
      <c r="X86" s="66"/>
      <c r="Y86" s="76" t="str">
        <f t="shared" si="10"/>
        <v/>
      </c>
      <c r="Z86" s="66"/>
      <c r="AA86" s="76" t="str">
        <f>IFERROR(IF(B86&lt;&gt;"", IF(AND(INDEX(Paste_Here!AI$2:AI$850, MATCH(B86, Paste_Here!A$2:A$850, 0))&lt;&gt;"", ISNUMBER(VALUE(INDEX(Paste_Here!AI$2:AI$850, MATCH(B86, Paste_Here!A$2:A$850, 0))))), INDEX(Paste_Here!AI$2:AI$850, MATCH(B86, Paste_Here!A$2:A$850, 0)), ""), ""), "")</f>
        <v/>
      </c>
      <c r="AB86" s="66"/>
      <c r="AC86" s="76" t="str">
        <f>IFERROR(IF(B86&lt;&gt;"", IF(AND(INDEX(Paste_Here!AJ$2:AJ$850, MATCH(B86, Paste_Here!A$2:A$850, 0))&lt;&gt;"", ISNUMBER(VALUE(INDEX(Paste_Here!AJ$2:AJ$850, MATCH(B86, Paste_Here!A$2:A$850, 0))))), INDEX(Paste_Here!AJ$2:AJ$850, MATCH(B86, Paste_Here!A$2:A$850, 0)), ""), ""), "")</f>
        <v/>
      </c>
      <c r="AD86" s="66"/>
      <c r="AE86" s="76" t="str">
        <f>IFERROR(IF(B86&lt;&gt;"", IF(AND(INDEX(Paste_Here!AK$2:AK$850, MATCH(B86, Paste_Here!A$2:A$850, 0))&lt;&gt;"", ISNUMBER(VALUE(INDEX(Paste_Here!AK$2:AK$850, MATCH(B86, Paste_Here!A$2:A$850, 0))))), INDEX(Paste_Here!AK$2:AK$850, MATCH(B86, Paste_Here!A$2:A$850, 0)), ""), ""), "")</f>
        <v/>
      </c>
      <c r="AF86" s="66"/>
      <c r="AG86" s="76" t="str">
        <f>IFERROR(IF(B86&lt;&gt;"", IF(AND(INDEX(Paste_Here!AL$2:AL$850, MATCH(B86, Paste_Here!A$2:A$850, 0))&lt;&gt;"", ISNUMBER(VALUE(INDEX(Paste_Here!AL$2:AL$850, MATCH(B86, Paste_Here!A$2:A$850, 0))))), INDEX(Paste_Here!AL$2:AL$850, MATCH(B86, Paste_Here!A$2:A$850, 0)), ""), ""), "")</f>
        <v/>
      </c>
      <c r="AH86" s="66"/>
      <c r="AI86" s="76" t="str">
        <f>IFERROR(IF(B86&lt;&gt;"", IF(AND(INDEX(Paste_Here!AH$2:AH$850, MATCH(B86, Paste_Here!A$2:A$850, 0))&lt;&gt;"", ISNUMBER(VALUE(INDEX(Paste_Here!AH$2:AH$850, MATCH(B86, Paste_Here!A$2:A$850, 0))))), IF(VALUE(INDEX(Paste_Here!AH$2:AH$850, MATCH(B86, Paste_Here!A$2:A$850, 0)))=0, "", INDEX(Paste_Here!AH$2:AH$850, MATCH(B86, Paste_Here!A$2:A$850, 0))), ""), ""), "")</f>
        <v/>
      </c>
      <c r="AJ86" s="66"/>
      <c r="AK86" s="76" t="str">
        <f>IFERROR(IF(B86&lt;&gt;"", IF(AND(INDEX(Paste_Here!N$2:N$850, MATCH(B86, Paste_Here!A$2:A$850, 0))&lt;&gt;"", ISNUMBER(VALUE(INDEX(Paste_Here!N$2:N$850, MATCH(B86, Paste_Here!A$2:A$850, 0))))), INDEX(Paste_Here!N$2:N$850, MATCH(B86, Paste_Here!A$2:A$850, 0)), ""), ""), "")</f>
        <v/>
      </c>
      <c r="AL86" s="66"/>
      <c r="AM86" s="76" t="str">
        <f>IFERROR(IF(B86&lt;&gt;"", IF(AND(INDEX(Paste_Here!O$2:O$850, MATCH(B86, Paste_Here!A$2:A$850, 0))&lt;&gt;"", ISNUMBER(VALUE(INDEX(Paste_Here!O$2:O$850, MATCH(B86, Paste_Here!A$2:A$850, 0))))), INDEX(Paste_Here!O$2:O$850, MATCH(B86, Paste_Here!A$2:A$850, 0)), ""), ""), "")</f>
        <v/>
      </c>
      <c r="AN86" s="66"/>
      <c r="AO86" s="76"/>
      <c r="AP86" s="66"/>
      <c r="AQ86" s="76"/>
      <c r="AR86" s="66"/>
      <c r="AS86" s="76"/>
      <c r="AT86" s="66"/>
      <c r="AU86" s="66"/>
      <c r="AV86" s="76" t="str">
        <f t="shared" si="11"/>
        <v/>
      </c>
      <c r="AW86" s="66"/>
      <c r="AX86" s="76" t="str">
        <f>IFERROR(IF(B86&lt;&gt;"", IF(ISNUMBER(SEARCH("Revealed-Potential (Primary Focus)", LOWER(INDEX(Paste_Here!Z$2:Z$850, MATCH(B86, Paste_Here!A$2:A$850, 0))))), "Rev-Potential: Prim", IF(ISNUMBER(SEARCH("Revealed-Potential (Secondary Focus)", LOWER(INDEX(Paste_Here!Z$2:Z$850, MATCH(B86, Paste_Here!A$2:A$850, 0))))), "Rev-Potential: Sec", IF(ISNUMBER(SEARCH("Monitoring", LOWER(INDEX(Paste_Here!Z$2:Z$850, MATCH(B86, Paste_Here!A$2:A$850, 0))))), "Monitoring", IF(ISNUMBER(SEARCH("At-Promise (Secondary Focus)", LOWER(INDEX(Paste_Here!Z$2:Z$850, MATCH(B86, Paste_Here!A$2:A$850, 0))))), "At-Promise: Sec", IF(ISNUMBER(SEARCH("At-Promise (Primary Focus)", LOWER(INDEX(Paste_Here!Z$2:Z$850, MATCH(B86, Paste_Here!A$2:A$850, 0))))), "At-Promise: Prim", ""))))), ""), "")</f>
        <v/>
      </c>
      <c r="AY86" s="66"/>
      <c r="AZ86" s="76"/>
      <c r="BA86" s="66"/>
      <c r="BB86" s="76"/>
      <c r="BC86" s="66"/>
      <c r="BD86" s="76"/>
      <c r="BE86" s="66"/>
      <c r="BF86" s="76"/>
      <c r="BG86" s="66"/>
      <c r="BH86" s="76"/>
      <c r="BI86" s="66"/>
      <c r="BJ86" s="66"/>
      <c r="BK86" s="76" t="str">
        <f t="shared" si="12"/>
        <v/>
      </c>
      <c r="BL86" s="66"/>
      <c r="BM86" s="76" t="str">
        <f>IFERROR(IF(B86&lt;&gt;"", IF(AND(ISNUMBER(VALUE(SUBSTITUTE(SUBSTITUTE(Paste_Here!R86, "br", "-"), "L", ""))), VALUE(SUBSTITUTE(SUBSTITUTE(Paste_Here!R86, "br", "-"), "L", "")) &gt;= 1095), "Yes", IF(AND(ISNUMBER(VALUE(SUBSTITUTE(SUBSTITUTE(Paste_Here!R86, "br", "-"), "L", ""))), VALUE(SUBSTITUTE(SUBSTITUTE(Paste_Here!R86, "br", "-"), "L", "")) &lt;= 1094), "No", "")), ""), "")</f>
        <v/>
      </c>
      <c r="BN86" s="66"/>
      <c r="BO86" s="76" t="str">
        <f>IFERROR(IF(B86&lt;&gt;"", IF(COUNTIF(INDEX(Paste_Here!Y$2:AB$850, MATCH(B86, Paste_Here!A$2:A$850, 0), 0), "yes") &gt; 0, "Yes", IF(COUNTIF(INDEX(Paste_Here!Y$2:AB$850, MATCH(B86, Paste_Here!A$2:A$850, 0), 0), "no") &gt; 0, "No", "")), ""), "")</f>
        <v/>
      </c>
      <c r="BP86" s="66"/>
      <c r="BQ86" s="76" t="str">
        <f>IFERROR(IF(B86&lt;&gt;"", IF(AND(ISNUMBER(VALUE(SUBSTITUTE(SUBSTITUTE(Paste_Here!U86, "em", "-"), "q", ""))), VALUE(SUBSTITUTE(SUBSTITUTE(Paste_Here!U86, "em", "-"), "q", "")) &gt;= 910), "Yes", IF(AND(ISNUMBER(VALUE(SUBSTITUTE(SUBSTITUTE(Paste_Here!U86, "em", "-"), "q", ""))), VALUE(SUBSTITUTE(SUBSTITUTE(Paste_Here!U86, "em", "-"), "q", "")) &lt;= 909), "No", "")), ""), "")</f>
        <v/>
      </c>
      <c r="BR86" s="66"/>
      <c r="BS86" s="76" t="str">
        <f>IFERROR(IF(B86&lt;&gt;"", IF(AND(INDEX(Paste_Here!X$2:X$850, MATCH(B86, Paste_Here!A$2:A$850, 0))&lt;&gt;"", ISNUMBER(VALUE(INDEX(Paste_Here!X$2:X$850, MATCH(B86, Paste_Here!A$2:A$850, 0))))), INDEX(Paste_Here!X$2:X$850, MATCH(B86, Paste_Here!A$2:A$850, 0)), ""), ""), "")</f>
        <v/>
      </c>
      <c r="BT86" s="66"/>
      <c r="BU86" s="76" t="str">
        <f>IFERROR(IF(B86&lt;&gt;"", IF(ISNUMBER(VALUE(INDEX(Paste_Here!G$2:G$850, MATCH(B86, Paste_Here!A$2:A$850, 0)))), IF(VALUE(INDEX(Paste_Here!G$2:G$850, MATCH(B86, Paste_Here!A$2:A$850, 0)))=0, "No", IF(AND(VALUE(INDEX(Paste_Here!G$2:G$850, MATCH(B86, Paste_Here!A$2:A$850, 0)))&gt;=1, VALUE(INDEX(Paste_Here!G$2:G$850, MATCH(B86, Paste_Here!A$2:A$850, 0)))&lt;=4), VALUE(INDEX(Paste_Here!G$2:G$850, MATCH(B86, Paste_Here!A$2:A$850, 0))), "")), ""), ""), "")</f>
        <v/>
      </c>
      <c r="BV86" s="66"/>
      <c r="BW86" s="76" t="str">
        <f>IFERROR(IF(B86&lt;&gt;"", IF(ISNUMBER(VALUE(INDEX(Paste_Here!H$2:H$850, MATCH(B86, Paste_Here!A$2:A$850, 0)))), IF(VALUE(INDEX(Paste_Here!H$2:H$850, MATCH(B86, Paste_Here!A$2:A$850, 0)))=0, "No", IF(AND(VALUE(INDEX(Paste_Here!H$2:H$850, MATCH(B86, Paste_Here!A$2:A$850, 0)))&gt;=1, VALUE(INDEX(Paste_Here!H$2:H$850, MATCH(B86, Paste_Here!A$2:A$850, 0)))&lt;=4), VALUE(INDEX(Paste_Here!H$2:H$850, MATCH(B86, Paste_Here!A$2:A$850, 0))), "")), ""), ""), "")</f>
        <v/>
      </c>
      <c r="BX86" s="66"/>
      <c r="BY86" s="76"/>
      <c r="BZ86" s="66"/>
      <c r="CA86" s="76"/>
      <c r="CB86" s="66"/>
      <c r="CC86" s="66"/>
      <c r="CD86" s="76" t="str">
        <f t="shared" si="13"/>
        <v/>
      </c>
      <c r="CE86" s="66"/>
      <c r="CF86" s="76" t="str">
        <f>IFERROR(IF(B86&lt;&gt;"", IF(AND(INDEX(Paste_Here!P$2:P$850, MATCH(B86, Paste_Here!A$2:A$850, 0))&lt;&gt;"", ISNUMBER(VALUE(INDEX(Paste_Here!P$2:P$850, MATCH(B86, Paste_Here!A$2:A$850, 0))))), INDEX(Paste_Here!P$2:P$850, MATCH(B86, Paste_Here!A$2:A$850, 0)), ""), ""), "")</f>
        <v/>
      </c>
      <c r="CG86" s="66"/>
      <c r="CH86" s="76" t="str">
        <f>IFERROR(IF(B86&lt;&gt;"", IF(ISNUMBER(SEARCH("highrisk", LOWER(INDEX(Paste_Here!Q$2:Q$850, MATCH(B86, Paste_Here!A$2:A$850, 0))))), "High Risk", IF(ISNUMBER(SEARCH("lowrisk", LOWER(INDEX(Paste_Here!Q$2:Q$850, MATCH(B86, Paste_Here!A$2:A$850, 0))))), "Low Risk", IF(ISNUMBER(SEARCH("somerisk", LOWER(INDEX(Paste_Here!Q$2:Q$850, MATCH(B86, Paste_Here!A$2:A$850, 0))))), "Some Risk", ""))), ""), "")</f>
        <v/>
      </c>
      <c r="CI86" s="66"/>
      <c r="CJ86" s="76" t="str">
        <f>IFERROR(IF(B86&lt;&gt;"", IF(AND(INDEX(Paste_Here!AA$2:AA$850, MATCH(B86, Paste_Here!A$2:A$850, 0))&lt;&gt;"", ISNUMBER(VALUE(INDEX(Paste_Here!AA$2:AA$850, MATCH(B86, Paste_Here!A$2:A$850, 0))))), INDEX(Paste_Here!AA$2:AA$850, MATCH(B86, Paste_Here!A$2:A$850, 0)), ""), ""), "")</f>
        <v/>
      </c>
      <c r="CK86" s="66"/>
      <c r="CL86" s="76" t="str">
        <f>IFERROR(IF(B86&lt;&gt;"", IF(LOWER(INDEX(Paste_Here!AB$2:AB$850, MATCH(B86, Paste_Here!A$2:A$850, 0)))="approaching expectations", "Approaching", IF(LOWER(INDEX(Paste_Here!AB$2:AB$850, MATCH(B86, Paste_Here!A$2:A$850, 0)))="met expectations", "Met", IF(LOWER(INDEX(Paste_Here!AB$2:AB$850, MATCH(B86, Paste_Here!A$2:A$850, 0)))="exceeded expectations", "Exceeded", IF(LOWER(INDEX(Paste_Here!AB$2:AB$850, MATCH(B86, Paste_Here!A$2:A$850, 0)))="below expectations", "Below", "")))), ""), "")</f>
        <v/>
      </c>
      <c r="CM86" s="66"/>
      <c r="CN86" s="76" t="str">
        <f>IFERROR(IF(B86&lt;&gt;"", IF(AND(INDEX(Paste_Here!AC$2:AC$850, MATCH(B86, Paste_Here!A$2:A$850, 0))&lt;&gt;"", ISNUMBER(VALUE(INDEX(Paste_Here!AC$2:AC$850, MATCH(B86, Paste_Here!A$2:A$850, 0))))), INDEX(Paste_Here!AC$2:AC$850, MATCH(B86, Paste_Here!A$2:A$850, 0)), ""), ""), "")</f>
        <v/>
      </c>
      <c r="CO86" s="66"/>
      <c r="CP86" s="76"/>
      <c r="CQ86" s="66"/>
      <c r="CR86" s="76"/>
      <c r="CS86" s="66"/>
      <c r="CT86" s="76"/>
      <c r="CU86" s="66"/>
      <c r="CV86" s="76"/>
      <c r="CW86" s="66"/>
      <c r="CX86" s="76"/>
      <c r="CY86" s="66"/>
      <c r="CZ86" s="66"/>
      <c r="DA86" s="76" t="str">
        <f t="shared" si="14"/>
        <v/>
      </c>
      <c r="DB86" s="66"/>
      <c r="DC86" s="76" t="str">
        <f>IFERROR(IF(B86&lt;&gt;"", IF(AND(INDEX(Paste_Here!V$2:V$850, MATCH(B86, Paste_Here!A$2:A$850, 0))&lt;&gt;"", ISNUMBER(VALUE(INDEX(Paste_Here!V$2:V$850, MATCH(B86, Paste_Here!A$2:A$850, 0))))), INDEX(Paste_Here!V$2:V$850, MATCH(B86, Paste_Here!A$2:A$850, 0)), ""), ""), "")</f>
        <v/>
      </c>
      <c r="DD86" s="66"/>
      <c r="DE86" s="76" t="str">
        <f>IFERROR(IF(B86&lt;&gt;"", IF(ISNUMBER(SEARCH("highrisk", LOWER(INDEX(Paste_Here!W$2:W$850, MATCH(B86, Paste_Here!A$2:A$850, 0))))), "High Risk", IF(ISNUMBER(SEARCH("lowrisk", LOWER(INDEX(Paste_Here!W$2:W$850, MATCH(B86, Paste_Here!A$2:A$850, 0))))), "Low Risk", IF(ISNUMBER(SEARCH("somerisk", LOWER(INDEX(Paste_Here!W$2:W$850, MATCH(B86, Paste_Here!A$2:A$850, 0))))), "Some Risk", ""))), ""), "")</f>
        <v/>
      </c>
      <c r="DF86" s="66"/>
      <c r="DG86" s="76" t="str">
        <f>IFERROR(IF(B86&lt;&gt;"", IF(AND(INDEX(Paste_Here!S$2:S$850, MATCH(B86, Paste_Here!A$2:A$850, 0))&lt;&gt;"", ISNUMBER(VALUE(INDEX(Paste_Here!S$2:S$850, MATCH(B86, Paste_Here!A$2:A$850, 0))))), INDEX(Paste_Here!S$2:S$850, MATCH(B86, Paste_Here!A$2:A$850, 0)), ""), ""), "")</f>
        <v/>
      </c>
      <c r="DH86" s="66"/>
      <c r="DI86" s="76" t="str">
        <f>IFERROR(IF(B86&lt;&gt;"", IF(ISNUMBER(SEARCH("highrisk", LOWER(INDEX(Paste_Here!T$2:T$850, MATCH(B86, Paste_Here!A$2:A$850, 0))))), "High Risk", IF(ISNUMBER(SEARCH("lowrisk", LOWER(INDEX(Paste_Here!T$2:T$850, MATCH(B86, Paste_Here!A$2:A$850, 0))))), "Low Risk", IF(ISNUMBER(SEARCH("somerisk", LOWER(INDEX(Paste_Here!T$2:T$850, MATCH(B86, Paste_Here!A$2:A$850, 0))))), "Some Risk", ""))), ""), "")</f>
        <v/>
      </c>
      <c r="DJ86" s="66"/>
      <c r="DK86" s="76" t="str">
        <f>IFERROR(IF(B86&lt;&gt;"", IF(AND(INDEX(Paste_Here!AD$2:AD$850, MATCH(B86, Paste_Here!A$2:A$850, 0))&lt;&gt;"", ISNUMBER(VALUE(INDEX(Paste_Here!AD$2:AD$850, MATCH(B86, Paste_Here!A$2:A$850, 0))))), INDEX(Paste_Here!AD$2:AD$850, MATCH(B86, Paste_Here!A$2:A$850, 0)), ""), ""), "")</f>
        <v/>
      </c>
      <c r="DL86" s="66"/>
      <c r="DM86" s="76" t="str">
        <f>IFERROR(IF(B86&lt;&gt;"", IF(LOWER(INDEX(Paste_Here!AE$2:AE$850, MATCH(B86, Paste_Here!A$2:A$850, 0)))="approaching expectations", "Approaching", IF(LOWER(INDEX(Paste_Here!AE$2:AE$850, MATCH(B86, Paste_Here!A$2:A$850, 0)))="met expectations", "Met", IF(LOWER(INDEX(Paste_Here!AE$2:AE$850, MATCH(B86, Paste_Here!A$2:A$850, 0)))="exceeded expectations", "Exceeded", IF(LOWER(INDEX(Paste_Here!AE$2:AE$850, MATCH(B86, Paste_Here!A$2:A$850, 0)))="below expectations", "Below", "")))), ""), "")</f>
        <v/>
      </c>
      <c r="DN86" s="66"/>
      <c r="DO86" s="76"/>
      <c r="DP86" s="66"/>
      <c r="DQ86" s="76"/>
      <c r="DR86" s="66"/>
      <c r="DS86" s="76"/>
      <c r="DT86" s="66"/>
      <c r="DU86" s="76"/>
      <c r="DV86" s="66"/>
      <c r="DW86" s="66"/>
      <c r="DX86" s="76" t="str">
        <f t="shared" si="15"/>
        <v/>
      </c>
      <c r="DY86" s="66"/>
      <c r="DZ86" s="76"/>
      <c r="EA86" s="66"/>
      <c r="EB86" s="76"/>
      <c r="EC86" s="66"/>
      <c r="ED86" s="76" t="str">
        <f>IFERROR(IF(B86&lt;&gt;"", IF(AND(INDEX(Paste_Here!AF$2:AF$850, MATCH(B86, Paste_Here!A$2:A$850, 0))&lt;&gt;"", ISNUMBER(VALUE(INDEX(Paste_Here!AF$2:AF$850, MATCH(B86, Paste_Here!A$2:A$850, 0))))), INDEX(Paste_Here!AF$2:AF$850, MATCH(B86, Paste_Here!A$2:A$850, 0)), ""), ""), "")</f>
        <v/>
      </c>
      <c r="EE86" s="66"/>
      <c r="EF86" s="76"/>
      <c r="EG86" s="66"/>
      <c r="EH86" s="76"/>
      <c r="EI86" s="66"/>
      <c r="EJ86" s="76" t="str">
        <f>IFERROR(IF(B86&lt;&gt;"", IF(AND(INDEX(Paste_Here!AG$2:AG$850, MATCH(B86, Paste_Here!A$2:A$850, 0))&lt;&gt;"", ISNUMBER(VALUE(INDEX(Paste_Here!AG$2:AG$850, MATCH(B86, Paste_Here!A$2:A$850, 0))))), INDEX(Paste_Here!AG$2:AG$850, MATCH(B86, Paste_Here!A$2:A$850, 0)), ""), ""), "")</f>
        <v/>
      </c>
      <c r="EK86" s="66"/>
      <c r="EL86" s="76"/>
      <c r="EM86" s="66"/>
      <c r="EN86" s="76"/>
      <c r="EO86" s="66"/>
      <c r="EP86" s="76"/>
      <c r="EQ86" s="66"/>
      <c r="ER86" s="76"/>
      <c r="ES86" s="66"/>
      <c r="ET86" s="66"/>
      <c r="EU86" s="76"/>
      <c r="EV86" s="66"/>
      <c r="EW86" s="76"/>
      <c r="EX86" s="66"/>
      <c r="EY86" s="76"/>
      <c r="EZ86" s="66"/>
      <c r="FA86" s="76"/>
      <c r="FB86" s="66"/>
      <c r="FC86" s="76"/>
      <c r="FD86" s="66"/>
      <c r="FE86" s="76"/>
      <c r="FF86" s="66"/>
      <c r="FG86" s="76"/>
      <c r="FH86" s="66"/>
      <c r="FI86" s="76"/>
      <c r="FJ86" s="66"/>
      <c r="FK86" s="76"/>
      <c r="FL86" s="66"/>
      <c r="FM86" s="76"/>
      <c r="FN86" s="66"/>
      <c r="FO86" s="76"/>
      <c r="FP86" s="66"/>
      <c r="FQ86" s="76"/>
      <c r="FR86" s="66"/>
      <c r="FS86" s="76"/>
      <c r="FT86" s="66"/>
      <c r="FU86" s="76"/>
      <c r="FV86" s="66"/>
      <c r="FW86" s="76"/>
      <c r="FX86" s="66"/>
      <c r="FY86" s="76"/>
      <c r="FZ86" s="66"/>
      <c r="GA86" s="76"/>
      <c r="GB86" s="66"/>
      <c r="GC86" s="76"/>
      <c r="GD86" s="66"/>
      <c r="GE86" s="76"/>
      <c r="GF86" s="66"/>
      <c r="GG86" s="76"/>
      <c r="GH86" s="66"/>
      <c r="GI86" s="76"/>
      <c r="GJ86" s="66"/>
      <c r="GK86" s="76"/>
      <c r="GL86" s="66"/>
      <c r="GM86" s="76"/>
      <c r="GN86" s="66"/>
      <c r="GO86" s="76"/>
      <c r="GP86" s="66"/>
      <c r="GQ86" s="76"/>
      <c r="GR86" s="66"/>
      <c r="GS86" s="76"/>
      <c r="GT86" s="66"/>
      <c r="GU86" s="76"/>
      <c r="GV86" s="66"/>
      <c r="GW86" s="76"/>
      <c r="GX86" s="66"/>
      <c r="GY86" s="76"/>
      <c r="GZ86" s="66"/>
      <c r="HA86" s="76"/>
      <c r="HB86" s="66"/>
      <c r="HC86" s="76"/>
      <c r="HD86" s="66"/>
      <c r="HE86" s="76"/>
      <c r="HF86" s="66"/>
      <c r="HG86" s="76"/>
      <c r="HH86" s="66"/>
      <c r="HI86" s="76"/>
      <c r="HJ86" s="66"/>
      <c r="HK86" s="76"/>
      <c r="HL86" s="66"/>
      <c r="HM86" s="76"/>
      <c r="HN86" s="66"/>
      <c r="HO86" s="76"/>
      <c r="HP86" s="66"/>
      <c r="HQ86" s="76"/>
      <c r="HR86" s="66"/>
      <c r="HS86" s="76"/>
      <c r="HT86" s="66"/>
      <c r="HU86" s="76"/>
      <c r="HV86" s="66"/>
      <c r="HW86" s="76"/>
      <c r="HX86" s="66"/>
      <c r="HY86" s="76"/>
      <c r="HZ86" s="66"/>
      <c r="IA86" s="76"/>
      <c r="IB86" s="66"/>
      <c r="IC86" s="76"/>
      <c r="ID86" s="66"/>
      <c r="IE86" s="76"/>
      <c r="IF86" s="66"/>
      <c r="IG86" s="76"/>
      <c r="IH86" s="66"/>
      <c r="II86" s="76"/>
      <c r="IJ86" s="66"/>
      <c r="IK86" s="76"/>
      <c r="IL86" s="66"/>
      <c r="IM86" s="76"/>
      <c r="IN86" s="66"/>
      <c r="IO86" s="76"/>
      <c r="IP86" s="66"/>
      <c r="IQ86" s="76"/>
      <c r="IR86" s="66"/>
      <c r="IS86" s="76"/>
      <c r="IT86" s="66"/>
      <c r="IU86" s="76"/>
      <c r="IV86" s="66"/>
      <c r="IW86" s="76"/>
      <c r="IX86" s="66"/>
      <c r="IY86" s="76"/>
      <c r="IZ86" s="66"/>
      <c r="JA86" s="76"/>
      <c r="JB86" s="66"/>
      <c r="JC86" s="76"/>
      <c r="JD86" s="66"/>
      <c r="JE86" s="76"/>
      <c r="JF86" s="66"/>
      <c r="JG86" s="76"/>
      <c r="JH86" s="66"/>
      <c r="JI86" s="76"/>
      <c r="JJ86" s="66"/>
      <c r="JK86" s="76"/>
      <c r="JL86" s="66"/>
      <c r="JM86" s="76"/>
      <c r="JN86" s="66"/>
      <c r="JO86" s="76"/>
      <c r="JP86" s="66"/>
      <c r="JQ86" s="76"/>
      <c r="JR86" s="66"/>
      <c r="JS86" s="76"/>
      <c r="JT86" s="66"/>
      <c r="JU86" s="76"/>
      <c r="JV86" s="66"/>
      <c r="JW86" s="76"/>
      <c r="JX86" s="66"/>
      <c r="JY86" s="76"/>
      <c r="JZ86" s="66"/>
      <c r="KA86" s="76"/>
      <c r="KB86" s="66"/>
      <c r="KC86" s="76"/>
      <c r="KD86" s="66"/>
      <c r="KE86" s="76"/>
      <c r="KF86" s="66"/>
      <c r="KG86" s="76"/>
      <c r="KH86" s="66"/>
      <c r="KI86" s="76"/>
      <c r="KJ86" s="66"/>
      <c r="KK86" s="76"/>
      <c r="KL86" s="66"/>
      <c r="KM86" s="76"/>
      <c r="KN86" s="66"/>
      <c r="KO86" s="76"/>
      <c r="KP86" s="66"/>
      <c r="KQ86" s="76"/>
      <c r="KR86" s="66"/>
      <c r="KS86" s="76"/>
      <c r="KT86" s="66"/>
      <c r="KU86" s="76"/>
      <c r="KV86" s="66"/>
      <c r="KW86" s="76"/>
      <c r="KX86" s="66"/>
      <c r="KY86" s="76"/>
      <c r="KZ86" s="66"/>
      <c r="LA86" s="76"/>
      <c r="LB86" s="66"/>
      <c r="LC86" s="76"/>
      <c r="LD86" s="66"/>
      <c r="LE86" s="76"/>
      <c r="LF86" s="66"/>
      <c r="LG86" s="76"/>
      <c r="LH86" s="66"/>
      <c r="LI86" s="76"/>
      <c r="LJ86" s="66"/>
      <c r="LK86" s="76"/>
      <c r="LL86" s="66"/>
      <c r="LM86" s="76"/>
      <c r="LN86" s="66"/>
      <c r="LO86" s="76"/>
      <c r="LP86" s="66"/>
      <c r="LQ86" s="76"/>
      <c r="LR86" s="66"/>
      <c r="LS86" s="76"/>
      <c r="LT86" s="66"/>
      <c r="LU86" s="76"/>
      <c r="LV86" s="66"/>
      <c r="LW86" s="76"/>
      <c r="LX86" s="66"/>
      <c r="LY86" s="76"/>
      <c r="LZ86" s="66"/>
      <c r="MA86" s="76"/>
      <c r="MB86" s="66"/>
      <c r="MC86" s="76"/>
      <c r="MD86" s="66"/>
      <c r="MG86" s="1" t="str" cm="1">
        <f t="array" ref="MG86">IFERROR(INDEX(Paste_Here!$B$2:$B$850, MATCH(0, COUNTIF(MG$4:MG85, Paste_Here!$B$2:$B$850) + IF(Paste_Here!$B$2:$B$850="", 1, 0), 0)), "")</f>
        <v/>
      </c>
      <c r="MH86" s="1" t="str">
        <f>IF(MG86&lt;&gt;"", INDEX(Paste_Here!$A$2:$A$850, MATCH(MG86, Paste_Here!$B$2:$B$850, 0)), "")</f>
        <v/>
      </c>
      <c r="MI86" s="1" t="str">
        <f t="shared" si="16"/>
        <v/>
      </c>
      <c r="MJ86" s="1" t="str" cm="1">
        <f t="array" ref="MJ86">IFERROR(INDEX($MI$5:$MI$850, MATCH(SMALL(IF($MI$5:$MI$850&lt;&gt;"", COUNTIF($MI$5:$MI$850, "&lt;"&amp;$MI$5:$MI$850)+1), ROW()-ROW($MJ$5)+1), COUNTIF($MI$5:$MI$850, "&lt;"&amp;$MI$5:$MI$850)+1, 0)), "")</f>
        <v/>
      </c>
    </row>
    <row r="87" spans="1:348">
      <c r="A87" s="66"/>
      <c r="B87" s="76" t="str">
        <f t="shared" si="9"/>
        <v/>
      </c>
      <c r="C87" s="66"/>
      <c r="D87" s="76" t="str">
        <f>IFERROR(IF(B87&lt;&gt;"", IF(AND(INDEX(Paste_Here!B$2:B$850, MATCH(B87, Paste_Here!A$2:A$850, 0))&lt;&gt;"", ISNUMBER(VALUE(INDEX(Paste_Here!B$2:B$850, MATCH(B87, Paste_Here!A$2:A$850, 0))))), INDEX(Paste_Here!B$2:B$850, MATCH(B87, Paste_Here!A$2:A$850, 0)), ""), ""), "")</f>
        <v/>
      </c>
      <c r="E87" s="66"/>
      <c r="F87" s="76" t="str">
        <f>IFERROR(IF(B87&lt;&gt;"", IF(ISTEXT(INDEX(Paste_Here!K$2:K$850, MATCH(B87, Paste_Here!A$2:A$850, 0))), INDEX(Paste_Here!K$2:K$850, MATCH(B87, Paste_Here!A$2:A$850, 0)), ""), ""), "")</f>
        <v/>
      </c>
      <c r="G87" s="66"/>
      <c r="H87" s="76" t="str">
        <f>IFERROR(IF(B87&lt;&gt;"", IF(ISTEXT(INDEX(Paste_Here!C$2:C$850, MATCH(B87, Paste_Here!A$2:A$850, 0))), INDEX(Paste_Here!C$2:C$850, MATCH(B87, Paste_Here!A$2:A$850, 0)), ""), ""), "")</f>
        <v/>
      </c>
      <c r="I87" s="66"/>
      <c r="J87" s="76" t="str">
        <f>IFERROR(IF(B87&lt;&gt;"", IF(ISNUMBER(SEARCH("s", LOWER(INDEX(Paste_Here!M$2:M$850, MATCH(B87, Paste_Here!A$2:A$850, 0))))), "Yes", IF(INDEX(Paste_Here!M$2:M$850, MATCH(B87, Paste_Here!A$2:A$850, 0))&lt;&gt;"", "No", "")), ""), "")</f>
        <v/>
      </c>
      <c r="K87" s="66"/>
      <c r="L87" s="76" t="str">
        <f>IFERROR(IF(B87&lt;&gt;"", IF(ISNUMBER(SEARCH("yes", LOWER(INDEX(Paste_Here!E$2:E$850, MATCH(B87, Paste_Here!A$2:A$850, 0))))), "Yes", IF(ISNUMBER(SEARCH("no", LOWER(INDEX(Paste_Here!E$2:E$850, MATCH(B87, Paste_Here!A$2:A$850, 0))))), "No", "")), ""), "")</f>
        <v/>
      </c>
      <c r="M87" s="66"/>
      <c r="N87" s="76" t="str">
        <f>IFERROR(IF(B87&lt;&gt;"", IF(ISNUMBER(SEARCH("yes", LOWER(INDEX(Paste_Here!F$2:F$850, MATCH(B87, Paste_Here!A$2:A$850, 0))))), "Yes", IF(ISNUMBER(SEARCH("no", LOWER(INDEX(Paste_Here!F$2:F$850, MATCH(B87, Paste_Here!A$2:A$850, 0))))), "No", "")), ""), "")</f>
        <v/>
      </c>
      <c r="O87" s="66"/>
      <c r="P87" s="76" t="str">
        <f>IFERROR(IF(B87&lt;&gt;"", IF(ISNUMBER(SEARCH("yes", LOWER(INDEX(Paste_Here!L$2:L$850, MATCH(B87, Paste_Here!A$2:A$850, 0))))), "Yes", IF(ISNUMBER(SEARCH("no", LOWER(INDEX(Paste_Here!L$2:L$850, MATCH(B87, Paste_Here!A$2:A$850, 0))))), "No", "")), ""), "")</f>
        <v/>
      </c>
      <c r="Q87" s="66"/>
      <c r="R87" s="76" t="str">
        <f>IFERROR(IF(B87&lt;&gt;"", IF(ISNUMBER(SEARCH("transitional 2", LOWER(INDEX(Paste_Here!D$2:D$850, MATCH(B87, Paste_Here!A$2:A$850, 0))))), "T2", IF(ISNUMBER(SEARCH("transitional 1", LOWER(INDEX(Paste_Here!D$2:D$850, MATCH(B87, Paste_Here!A$2:A$850, 0))))), "T1", IF(ISNUMBER(SEARCH("waived ell services", LOWER(INDEX(Paste_Here!D$2:D$850, MATCH(B87, Paste_Here!A$2:A$850, 0))))), "W", IF(ISNUMBER(SEARCH("english language learner", LOWER(INDEX(Paste_Here!D$2:D$850, MATCH(B87, Paste_Here!A$2:A$850, 0))))), "L", "")))), ""), "")</f>
        <v/>
      </c>
      <c r="S87" s="66"/>
      <c r="T87" s="76" t="str">
        <f>IFERROR(IF(B87&lt;&gt;"", IF(ISNUMBER(SEARCH("yes", LOWER(INDEX(Paste_Here!I$2:I$850, MATCH(B87, Paste_Here!A$2:A$850, 0))))), "Yes", IF(ISNUMBER(SEARCH("no", LOWER(INDEX(Paste_Here!I$2:I$850, MATCH(B87, Paste_Here!A$2:A$850, 0))))), "No", "")), ""), "")</f>
        <v/>
      </c>
      <c r="U87" s="66"/>
      <c r="V87" s="76" t="str">
        <f>IFERROR(IF(B87&lt;&gt;"", IF(ISTEXT(INDEX(Paste_Here!J$2:J$850, MATCH(B87, Paste_Here!A$2:A$850, 0))), VALUE(INDEX(Paste_Here!J$2:J$850, MATCH(B87, Paste_Here!A$2:A$850, 0))), ""), ""), "")</f>
        <v/>
      </c>
      <c r="W87" s="66"/>
      <c r="X87" s="66"/>
      <c r="Y87" s="76" t="str">
        <f t="shared" si="10"/>
        <v/>
      </c>
      <c r="Z87" s="66"/>
      <c r="AA87" s="76" t="str">
        <f>IFERROR(IF(B87&lt;&gt;"", IF(AND(INDEX(Paste_Here!AI$2:AI$850, MATCH(B87, Paste_Here!A$2:A$850, 0))&lt;&gt;"", ISNUMBER(VALUE(INDEX(Paste_Here!AI$2:AI$850, MATCH(B87, Paste_Here!A$2:A$850, 0))))), INDEX(Paste_Here!AI$2:AI$850, MATCH(B87, Paste_Here!A$2:A$850, 0)), ""), ""), "")</f>
        <v/>
      </c>
      <c r="AB87" s="66"/>
      <c r="AC87" s="76" t="str">
        <f>IFERROR(IF(B87&lt;&gt;"", IF(AND(INDEX(Paste_Here!AJ$2:AJ$850, MATCH(B87, Paste_Here!A$2:A$850, 0))&lt;&gt;"", ISNUMBER(VALUE(INDEX(Paste_Here!AJ$2:AJ$850, MATCH(B87, Paste_Here!A$2:A$850, 0))))), INDEX(Paste_Here!AJ$2:AJ$850, MATCH(B87, Paste_Here!A$2:A$850, 0)), ""), ""), "")</f>
        <v/>
      </c>
      <c r="AD87" s="66"/>
      <c r="AE87" s="76" t="str">
        <f>IFERROR(IF(B87&lt;&gt;"", IF(AND(INDEX(Paste_Here!AK$2:AK$850, MATCH(B87, Paste_Here!A$2:A$850, 0))&lt;&gt;"", ISNUMBER(VALUE(INDEX(Paste_Here!AK$2:AK$850, MATCH(B87, Paste_Here!A$2:A$850, 0))))), INDEX(Paste_Here!AK$2:AK$850, MATCH(B87, Paste_Here!A$2:A$850, 0)), ""), ""), "")</f>
        <v/>
      </c>
      <c r="AF87" s="66"/>
      <c r="AG87" s="76" t="str">
        <f>IFERROR(IF(B87&lt;&gt;"", IF(AND(INDEX(Paste_Here!AL$2:AL$850, MATCH(B87, Paste_Here!A$2:A$850, 0))&lt;&gt;"", ISNUMBER(VALUE(INDEX(Paste_Here!AL$2:AL$850, MATCH(B87, Paste_Here!A$2:A$850, 0))))), INDEX(Paste_Here!AL$2:AL$850, MATCH(B87, Paste_Here!A$2:A$850, 0)), ""), ""), "")</f>
        <v/>
      </c>
      <c r="AH87" s="66"/>
      <c r="AI87" s="76" t="str">
        <f>IFERROR(IF(B87&lt;&gt;"", IF(AND(INDEX(Paste_Here!AH$2:AH$850, MATCH(B87, Paste_Here!A$2:A$850, 0))&lt;&gt;"", ISNUMBER(VALUE(INDEX(Paste_Here!AH$2:AH$850, MATCH(B87, Paste_Here!A$2:A$850, 0))))), IF(VALUE(INDEX(Paste_Here!AH$2:AH$850, MATCH(B87, Paste_Here!A$2:A$850, 0)))=0, "", INDEX(Paste_Here!AH$2:AH$850, MATCH(B87, Paste_Here!A$2:A$850, 0))), ""), ""), "")</f>
        <v/>
      </c>
      <c r="AJ87" s="66"/>
      <c r="AK87" s="76" t="str">
        <f>IFERROR(IF(B87&lt;&gt;"", IF(AND(INDEX(Paste_Here!N$2:N$850, MATCH(B87, Paste_Here!A$2:A$850, 0))&lt;&gt;"", ISNUMBER(VALUE(INDEX(Paste_Here!N$2:N$850, MATCH(B87, Paste_Here!A$2:A$850, 0))))), INDEX(Paste_Here!N$2:N$850, MATCH(B87, Paste_Here!A$2:A$850, 0)), ""), ""), "")</f>
        <v/>
      </c>
      <c r="AL87" s="66"/>
      <c r="AM87" s="76" t="str">
        <f>IFERROR(IF(B87&lt;&gt;"", IF(AND(INDEX(Paste_Here!O$2:O$850, MATCH(B87, Paste_Here!A$2:A$850, 0))&lt;&gt;"", ISNUMBER(VALUE(INDEX(Paste_Here!O$2:O$850, MATCH(B87, Paste_Here!A$2:A$850, 0))))), INDEX(Paste_Here!O$2:O$850, MATCH(B87, Paste_Here!A$2:A$850, 0)), ""), ""), "")</f>
        <v/>
      </c>
      <c r="AN87" s="66"/>
      <c r="AO87" s="76"/>
      <c r="AP87" s="66"/>
      <c r="AQ87" s="76"/>
      <c r="AR87" s="66"/>
      <c r="AS87" s="76"/>
      <c r="AT87" s="66"/>
      <c r="AU87" s="66"/>
      <c r="AV87" s="76" t="str">
        <f t="shared" si="11"/>
        <v/>
      </c>
      <c r="AW87" s="66"/>
      <c r="AX87" s="76" t="str">
        <f>IFERROR(IF(B87&lt;&gt;"", IF(ISNUMBER(SEARCH("Revealed-Potential (Primary Focus)", LOWER(INDEX(Paste_Here!Z$2:Z$850, MATCH(B87, Paste_Here!A$2:A$850, 0))))), "Rev-Potential: Prim", IF(ISNUMBER(SEARCH("Revealed-Potential (Secondary Focus)", LOWER(INDEX(Paste_Here!Z$2:Z$850, MATCH(B87, Paste_Here!A$2:A$850, 0))))), "Rev-Potential: Sec", IF(ISNUMBER(SEARCH("Monitoring", LOWER(INDEX(Paste_Here!Z$2:Z$850, MATCH(B87, Paste_Here!A$2:A$850, 0))))), "Monitoring", IF(ISNUMBER(SEARCH("At-Promise (Secondary Focus)", LOWER(INDEX(Paste_Here!Z$2:Z$850, MATCH(B87, Paste_Here!A$2:A$850, 0))))), "At-Promise: Sec", IF(ISNUMBER(SEARCH("At-Promise (Primary Focus)", LOWER(INDEX(Paste_Here!Z$2:Z$850, MATCH(B87, Paste_Here!A$2:A$850, 0))))), "At-Promise: Prim", ""))))), ""), "")</f>
        <v/>
      </c>
      <c r="AY87" s="66"/>
      <c r="AZ87" s="76"/>
      <c r="BA87" s="66"/>
      <c r="BB87" s="76"/>
      <c r="BC87" s="66"/>
      <c r="BD87" s="76"/>
      <c r="BE87" s="66"/>
      <c r="BF87" s="76"/>
      <c r="BG87" s="66"/>
      <c r="BH87" s="76"/>
      <c r="BI87" s="66"/>
      <c r="BJ87" s="66"/>
      <c r="BK87" s="76" t="str">
        <f t="shared" si="12"/>
        <v/>
      </c>
      <c r="BL87" s="66"/>
      <c r="BM87" s="76" t="str">
        <f>IFERROR(IF(B87&lt;&gt;"", IF(AND(ISNUMBER(VALUE(SUBSTITUTE(SUBSTITUTE(Paste_Here!R87, "br", "-"), "L", ""))), VALUE(SUBSTITUTE(SUBSTITUTE(Paste_Here!R87, "br", "-"), "L", "")) &gt;= 1095), "Yes", IF(AND(ISNUMBER(VALUE(SUBSTITUTE(SUBSTITUTE(Paste_Here!R87, "br", "-"), "L", ""))), VALUE(SUBSTITUTE(SUBSTITUTE(Paste_Here!R87, "br", "-"), "L", "")) &lt;= 1094), "No", "")), ""), "")</f>
        <v/>
      </c>
      <c r="BN87" s="66"/>
      <c r="BO87" s="76" t="str">
        <f>IFERROR(IF(B87&lt;&gt;"", IF(COUNTIF(INDEX(Paste_Here!Y$2:AB$850, MATCH(B87, Paste_Here!A$2:A$850, 0), 0), "yes") &gt; 0, "Yes", IF(COUNTIF(INDEX(Paste_Here!Y$2:AB$850, MATCH(B87, Paste_Here!A$2:A$850, 0), 0), "no") &gt; 0, "No", "")), ""), "")</f>
        <v/>
      </c>
      <c r="BP87" s="66"/>
      <c r="BQ87" s="76" t="str">
        <f>IFERROR(IF(B87&lt;&gt;"", IF(AND(ISNUMBER(VALUE(SUBSTITUTE(SUBSTITUTE(Paste_Here!U87, "em", "-"), "q", ""))), VALUE(SUBSTITUTE(SUBSTITUTE(Paste_Here!U87, "em", "-"), "q", "")) &gt;= 910), "Yes", IF(AND(ISNUMBER(VALUE(SUBSTITUTE(SUBSTITUTE(Paste_Here!U87, "em", "-"), "q", ""))), VALUE(SUBSTITUTE(SUBSTITUTE(Paste_Here!U87, "em", "-"), "q", "")) &lt;= 909), "No", "")), ""), "")</f>
        <v/>
      </c>
      <c r="BR87" s="66"/>
      <c r="BS87" s="76" t="str">
        <f>IFERROR(IF(B87&lt;&gt;"", IF(AND(INDEX(Paste_Here!X$2:X$850, MATCH(B87, Paste_Here!A$2:A$850, 0))&lt;&gt;"", ISNUMBER(VALUE(INDEX(Paste_Here!X$2:X$850, MATCH(B87, Paste_Here!A$2:A$850, 0))))), INDEX(Paste_Here!X$2:X$850, MATCH(B87, Paste_Here!A$2:A$850, 0)), ""), ""), "")</f>
        <v/>
      </c>
      <c r="BT87" s="66"/>
      <c r="BU87" s="76" t="str">
        <f>IFERROR(IF(B87&lt;&gt;"", IF(ISNUMBER(VALUE(INDEX(Paste_Here!G$2:G$850, MATCH(B87, Paste_Here!A$2:A$850, 0)))), IF(VALUE(INDEX(Paste_Here!G$2:G$850, MATCH(B87, Paste_Here!A$2:A$850, 0)))=0, "No", IF(AND(VALUE(INDEX(Paste_Here!G$2:G$850, MATCH(B87, Paste_Here!A$2:A$850, 0)))&gt;=1, VALUE(INDEX(Paste_Here!G$2:G$850, MATCH(B87, Paste_Here!A$2:A$850, 0)))&lt;=4), VALUE(INDEX(Paste_Here!G$2:G$850, MATCH(B87, Paste_Here!A$2:A$850, 0))), "")), ""), ""), "")</f>
        <v/>
      </c>
      <c r="BV87" s="66"/>
      <c r="BW87" s="76" t="str">
        <f>IFERROR(IF(B87&lt;&gt;"", IF(ISNUMBER(VALUE(INDEX(Paste_Here!H$2:H$850, MATCH(B87, Paste_Here!A$2:A$850, 0)))), IF(VALUE(INDEX(Paste_Here!H$2:H$850, MATCH(B87, Paste_Here!A$2:A$850, 0)))=0, "No", IF(AND(VALUE(INDEX(Paste_Here!H$2:H$850, MATCH(B87, Paste_Here!A$2:A$850, 0)))&gt;=1, VALUE(INDEX(Paste_Here!H$2:H$850, MATCH(B87, Paste_Here!A$2:A$850, 0)))&lt;=4), VALUE(INDEX(Paste_Here!H$2:H$850, MATCH(B87, Paste_Here!A$2:A$850, 0))), "")), ""), ""), "")</f>
        <v/>
      </c>
      <c r="BX87" s="66"/>
      <c r="BY87" s="76"/>
      <c r="BZ87" s="66"/>
      <c r="CA87" s="76"/>
      <c r="CB87" s="66"/>
      <c r="CC87" s="66"/>
      <c r="CD87" s="76" t="str">
        <f t="shared" si="13"/>
        <v/>
      </c>
      <c r="CE87" s="66"/>
      <c r="CF87" s="76" t="str">
        <f>IFERROR(IF(B87&lt;&gt;"", IF(AND(INDEX(Paste_Here!P$2:P$850, MATCH(B87, Paste_Here!A$2:A$850, 0))&lt;&gt;"", ISNUMBER(VALUE(INDEX(Paste_Here!P$2:P$850, MATCH(B87, Paste_Here!A$2:A$850, 0))))), INDEX(Paste_Here!P$2:P$850, MATCH(B87, Paste_Here!A$2:A$850, 0)), ""), ""), "")</f>
        <v/>
      </c>
      <c r="CG87" s="66"/>
      <c r="CH87" s="76" t="str">
        <f>IFERROR(IF(B87&lt;&gt;"", IF(ISNUMBER(SEARCH("highrisk", LOWER(INDEX(Paste_Here!Q$2:Q$850, MATCH(B87, Paste_Here!A$2:A$850, 0))))), "High Risk", IF(ISNUMBER(SEARCH("lowrisk", LOWER(INDEX(Paste_Here!Q$2:Q$850, MATCH(B87, Paste_Here!A$2:A$850, 0))))), "Low Risk", IF(ISNUMBER(SEARCH("somerisk", LOWER(INDEX(Paste_Here!Q$2:Q$850, MATCH(B87, Paste_Here!A$2:A$850, 0))))), "Some Risk", ""))), ""), "")</f>
        <v/>
      </c>
      <c r="CI87" s="66"/>
      <c r="CJ87" s="76" t="str">
        <f>IFERROR(IF(B87&lt;&gt;"", IF(AND(INDEX(Paste_Here!AA$2:AA$850, MATCH(B87, Paste_Here!A$2:A$850, 0))&lt;&gt;"", ISNUMBER(VALUE(INDEX(Paste_Here!AA$2:AA$850, MATCH(B87, Paste_Here!A$2:A$850, 0))))), INDEX(Paste_Here!AA$2:AA$850, MATCH(B87, Paste_Here!A$2:A$850, 0)), ""), ""), "")</f>
        <v/>
      </c>
      <c r="CK87" s="66"/>
      <c r="CL87" s="76" t="str">
        <f>IFERROR(IF(B87&lt;&gt;"", IF(LOWER(INDEX(Paste_Here!AB$2:AB$850, MATCH(B87, Paste_Here!A$2:A$850, 0)))="approaching expectations", "Approaching", IF(LOWER(INDEX(Paste_Here!AB$2:AB$850, MATCH(B87, Paste_Here!A$2:A$850, 0)))="met expectations", "Met", IF(LOWER(INDEX(Paste_Here!AB$2:AB$850, MATCH(B87, Paste_Here!A$2:A$850, 0)))="exceeded expectations", "Exceeded", IF(LOWER(INDEX(Paste_Here!AB$2:AB$850, MATCH(B87, Paste_Here!A$2:A$850, 0)))="below expectations", "Below", "")))), ""), "")</f>
        <v/>
      </c>
      <c r="CM87" s="66"/>
      <c r="CN87" s="76" t="str">
        <f>IFERROR(IF(B87&lt;&gt;"", IF(AND(INDEX(Paste_Here!AC$2:AC$850, MATCH(B87, Paste_Here!A$2:A$850, 0))&lt;&gt;"", ISNUMBER(VALUE(INDEX(Paste_Here!AC$2:AC$850, MATCH(B87, Paste_Here!A$2:A$850, 0))))), INDEX(Paste_Here!AC$2:AC$850, MATCH(B87, Paste_Here!A$2:A$850, 0)), ""), ""), "")</f>
        <v/>
      </c>
      <c r="CO87" s="66"/>
      <c r="CP87" s="76"/>
      <c r="CQ87" s="66"/>
      <c r="CR87" s="76"/>
      <c r="CS87" s="66"/>
      <c r="CT87" s="76"/>
      <c r="CU87" s="66"/>
      <c r="CV87" s="76"/>
      <c r="CW87" s="66"/>
      <c r="CX87" s="76"/>
      <c r="CY87" s="66"/>
      <c r="CZ87" s="66"/>
      <c r="DA87" s="76" t="str">
        <f t="shared" si="14"/>
        <v/>
      </c>
      <c r="DB87" s="66"/>
      <c r="DC87" s="76" t="str">
        <f>IFERROR(IF(B87&lt;&gt;"", IF(AND(INDEX(Paste_Here!V$2:V$850, MATCH(B87, Paste_Here!A$2:A$850, 0))&lt;&gt;"", ISNUMBER(VALUE(INDEX(Paste_Here!V$2:V$850, MATCH(B87, Paste_Here!A$2:A$850, 0))))), INDEX(Paste_Here!V$2:V$850, MATCH(B87, Paste_Here!A$2:A$850, 0)), ""), ""), "")</f>
        <v/>
      </c>
      <c r="DD87" s="66"/>
      <c r="DE87" s="76" t="str">
        <f>IFERROR(IF(B87&lt;&gt;"", IF(ISNUMBER(SEARCH("highrisk", LOWER(INDEX(Paste_Here!W$2:W$850, MATCH(B87, Paste_Here!A$2:A$850, 0))))), "High Risk", IF(ISNUMBER(SEARCH("lowrisk", LOWER(INDEX(Paste_Here!W$2:W$850, MATCH(B87, Paste_Here!A$2:A$850, 0))))), "Low Risk", IF(ISNUMBER(SEARCH("somerisk", LOWER(INDEX(Paste_Here!W$2:W$850, MATCH(B87, Paste_Here!A$2:A$850, 0))))), "Some Risk", ""))), ""), "")</f>
        <v/>
      </c>
      <c r="DF87" s="66"/>
      <c r="DG87" s="76" t="str">
        <f>IFERROR(IF(B87&lt;&gt;"", IF(AND(INDEX(Paste_Here!S$2:S$850, MATCH(B87, Paste_Here!A$2:A$850, 0))&lt;&gt;"", ISNUMBER(VALUE(INDEX(Paste_Here!S$2:S$850, MATCH(B87, Paste_Here!A$2:A$850, 0))))), INDEX(Paste_Here!S$2:S$850, MATCH(B87, Paste_Here!A$2:A$850, 0)), ""), ""), "")</f>
        <v/>
      </c>
      <c r="DH87" s="66"/>
      <c r="DI87" s="76" t="str">
        <f>IFERROR(IF(B87&lt;&gt;"", IF(ISNUMBER(SEARCH("highrisk", LOWER(INDEX(Paste_Here!T$2:T$850, MATCH(B87, Paste_Here!A$2:A$850, 0))))), "High Risk", IF(ISNUMBER(SEARCH("lowrisk", LOWER(INDEX(Paste_Here!T$2:T$850, MATCH(B87, Paste_Here!A$2:A$850, 0))))), "Low Risk", IF(ISNUMBER(SEARCH("somerisk", LOWER(INDEX(Paste_Here!T$2:T$850, MATCH(B87, Paste_Here!A$2:A$850, 0))))), "Some Risk", ""))), ""), "")</f>
        <v/>
      </c>
      <c r="DJ87" s="66"/>
      <c r="DK87" s="76" t="str">
        <f>IFERROR(IF(B87&lt;&gt;"", IF(AND(INDEX(Paste_Here!AD$2:AD$850, MATCH(B87, Paste_Here!A$2:A$850, 0))&lt;&gt;"", ISNUMBER(VALUE(INDEX(Paste_Here!AD$2:AD$850, MATCH(B87, Paste_Here!A$2:A$850, 0))))), INDEX(Paste_Here!AD$2:AD$850, MATCH(B87, Paste_Here!A$2:A$850, 0)), ""), ""), "")</f>
        <v/>
      </c>
      <c r="DL87" s="66"/>
      <c r="DM87" s="76" t="str">
        <f>IFERROR(IF(B87&lt;&gt;"", IF(LOWER(INDEX(Paste_Here!AE$2:AE$850, MATCH(B87, Paste_Here!A$2:A$850, 0)))="approaching expectations", "Approaching", IF(LOWER(INDEX(Paste_Here!AE$2:AE$850, MATCH(B87, Paste_Here!A$2:A$850, 0)))="met expectations", "Met", IF(LOWER(INDEX(Paste_Here!AE$2:AE$850, MATCH(B87, Paste_Here!A$2:A$850, 0)))="exceeded expectations", "Exceeded", IF(LOWER(INDEX(Paste_Here!AE$2:AE$850, MATCH(B87, Paste_Here!A$2:A$850, 0)))="below expectations", "Below", "")))), ""), "")</f>
        <v/>
      </c>
      <c r="DN87" s="66"/>
      <c r="DO87" s="76"/>
      <c r="DP87" s="66"/>
      <c r="DQ87" s="76"/>
      <c r="DR87" s="66"/>
      <c r="DS87" s="76"/>
      <c r="DT87" s="66"/>
      <c r="DU87" s="76"/>
      <c r="DV87" s="66"/>
      <c r="DW87" s="66"/>
      <c r="DX87" s="76" t="str">
        <f t="shared" si="15"/>
        <v/>
      </c>
      <c r="DY87" s="66"/>
      <c r="DZ87" s="76"/>
      <c r="EA87" s="66"/>
      <c r="EB87" s="76"/>
      <c r="EC87" s="66"/>
      <c r="ED87" s="76" t="str">
        <f>IFERROR(IF(B87&lt;&gt;"", IF(AND(INDEX(Paste_Here!AF$2:AF$850, MATCH(B87, Paste_Here!A$2:A$850, 0))&lt;&gt;"", ISNUMBER(VALUE(INDEX(Paste_Here!AF$2:AF$850, MATCH(B87, Paste_Here!A$2:A$850, 0))))), INDEX(Paste_Here!AF$2:AF$850, MATCH(B87, Paste_Here!A$2:A$850, 0)), ""), ""), "")</f>
        <v/>
      </c>
      <c r="EE87" s="66"/>
      <c r="EF87" s="76"/>
      <c r="EG87" s="66"/>
      <c r="EH87" s="76"/>
      <c r="EI87" s="66"/>
      <c r="EJ87" s="76" t="str">
        <f>IFERROR(IF(B87&lt;&gt;"", IF(AND(INDEX(Paste_Here!AG$2:AG$850, MATCH(B87, Paste_Here!A$2:A$850, 0))&lt;&gt;"", ISNUMBER(VALUE(INDEX(Paste_Here!AG$2:AG$850, MATCH(B87, Paste_Here!A$2:A$850, 0))))), INDEX(Paste_Here!AG$2:AG$850, MATCH(B87, Paste_Here!A$2:A$850, 0)), ""), ""), "")</f>
        <v/>
      </c>
      <c r="EK87" s="66"/>
      <c r="EL87" s="76"/>
      <c r="EM87" s="66"/>
      <c r="EN87" s="76"/>
      <c r="EO87" s="66"/>
      <c r="EP87" s="76"/>
      <c r="EQ87" s="66"/>
      <c r="ER87" s="76"/>
      <c r="ES87" s="66"/>
      <c r="ET87" s="66"/>
      <c r="EU87" s="76"/>
      <c r="EV87" s="66"/>
      <c r="EW87" s="76"/>
      <c r="EX87" s="66"/>
      <c r="EY87" s="76"/>
      <c r="EZ87" s="66"/>
      <c r="FA87" s="76"/>
      <c r="FB87" s="66"/>
      <c r="FC87" s="76"/>
      <c r="FD87" s="66"/>
      <c r="FE87" s="76"/>
      <c r="FF87" s="66"/>
      <c r="FG87" s="76"/>
      <c r="FH87" s="66"/>
      <c r="FI87" s="76"/>
      <c r="FJ87" s="66"/>
      <c r="FK87" s="76"/>
      <c r="FL87" s="66"/>
      <c r="FM87" s="76"/>
      <c r="FN87" s="66"/>
      <c r="FO87" s="76"/>
      <c r="FP87" s="66"/>
      <c r="FQ87" s="76"/>
      <c r="FR87" s="66"/>
      <c r="FS87" s="76"/>
      <c r="FT87" s="66"/>
      <c r="FU87" s="76"/>
      <c r="FV87" s="66"/>
      <c r="FW87" s="76"/>
      <c r="FX87" s="66"/>
      <c r="FY87" s="76"/>
      <c r="FZ87" s="66"/>
      <c r="GA87" s="76"/>
      <c r="GB87" s="66"/>
      <c r="GC87" s="76"/>
      <c r="GD87" s="66"/>
      <c r="GE87" s="76"/>
      <c r="GF87" s="66"/>
      <c r="GG87" s="76"/>
      <c r="GH87" s="66"/>
      <c r="GI87" s="76"/>
      <c r="GJ87" s="66"/>
      <c r="GK87" s="76"/>
      <c r="GL87" s="66"/>
      <c r="GM87" s="76"/>
      <c r="GN87" s="66"/>
      <c r="GO87" s="76"/>
      <c r="GP87" s="66"/>
      <c r="GQ87" s="76"/>
      <c r="GR87" s="66"/>
      <c r="GS87" s="76"/>
      <c r="GT87" s="66"/>
      <c r="GU87" s="76"/>
      <c r="GV87" s="66"/>
      <c r="GW87" s="76"/>
      <c r="GX87" s="66"/>
      <c r="GY87" s="76"/>
      <c r="GZ87" s="66"/>
      <c r="HA87" s="76"/>
      <c r="HB87" s="66"/>
      <c r="HC87" s="76"/>
      <c r="HD87" s="66"/>
      <c r="HE87" s="76"/>
      <c r="HF87" s="66"/>
      <c r="HG87" s="76"/>
      <c r="HH87" s="66"/>
      <c r="HI87" s="76"/>
      <c r="HJ87" s="66"/>
      <c r="HK87" s="76"/>
      <c r="HL87" s="66"/>
      <c r="HM87" s="76"/>
      <c r="HN87" s="66"/>
      <c r="HO87" s="76"/>
      <c r="HP87" s="66"/>
      <c r="HQ87" s="76"/>
      <c r="HR87" s="66"/>
      <c r="HS87" s="76"/>
      <c r="HT87" s="66"/>
      <c r="HU87" s="76"/>
      <c r="HV87" s="66"/>
      <c r="HW87" s="76"/>
      <c r="HX87" s="66"/>
      <c r="HY87" s="76"/>
      <c r="HZ87" s="66"/>
      <c r="IA87" s="76"/>
      <c r="IB87" s="66"/>
      <c r="IC87" s="76"/>
      <c r="ID87" s="66"/>
      <c r="IE87" s="76"/>
      <c r="IF87" s="66"/>
      <c r="IG87" s="76"/>
      <c r="IH87" s="66"/>
      <c r="II87" s="76"/>
      <c r="IJ87" s="66"/>
      <c r="IK87" s="76"/>
      <c r="IL87" s="66"/>
      <c r="IM87" s="76"/>
      <c r="IN87" s="66"/>
      <c r="IO87" s="76"/>
      <c r="IP87" s="66"/>
      <c r="IQ87" s="76"/>
      <c r="IR87" s="66"/>
      <c r="IS87" s="76"/>
      <c r="IT87" s="66"/>
      <c r="IU87" s="76"/>
      <c r="IV87" s="66"/>
      <c r="IW87" s="76"/>
      <c r="IX87" s="66"/>
      <c r="IY87" s="76"/>
      <c r="IZ87" s="66"/>
      <c r="JA87" s="76"/>
      <c r="JB87" s="66"/>
      <c r="JC87" s="76"/>
      <c r="JD87" s="66"/>
      <c r="JE87" s="76"/>
      <c r="JF87" s="66"/>
      <c r="JG87" s="76"/>
      <c r="JH87" s="66"/>
      <c r="JI87" s="76"/>
      <c r="JJ87" s="66"/>
      <c r="JK87" s="76"/>
      <c r="JL87" s="66"/>
      <c r="JM87" s="76"/>
      <c r="JN87" s="66"/>
      <c r="JO87" s="76"/>
      <c r="JP87" s="66"/>
      <c r="JQ87" s="76"/>
      <c r="JR87" s="66"/>
      <c r="JS87" s="76"/>
      <c r="JT87" s="66"/>
      <c r="JU87" s="76"/>
      <c r="JV87" s="66"/>
      <c r="JW87" s="76"/>
      <c r="JX87" s="66"/>
      <c r="JY87" s="76"/>
      <c r="JZ87" s="66"/>
      <c r="KA87" s="76"/>
      <c r="KB87" s="66"/>
      <c r="KC87" s="76"/>
      <c r="KD87" s="66"/>
      <c r="KE87" s="76"/>
      <c r="KF87" s="66"/>
      <c r="KG87" s="76"/>
      <c r="KH87" s="66"/>
      <c r="KI87" s="76"/>
      <c r="KJ87" s="66"/>
      <c r="KK87" s="76"/>
      <c r="KL87" s="66"/>
      <c r="KM87" s="76"/>
      <c r="KN87" s="66"/>
      <c r="KO87" s="76"/>
      <c r="KP87" s="66"/>
      <c r="KQ87" s="76"/>
      <c r="KR87" s="66"/>
      <c r="KS87" s="76"/>
      <c r="KT87" s="66"/>
      <c r="KU87" s="76"/>
      <c r="KV87" s="66"/>
      <c r="KW87" s="76"/>
      <c r="KX87" s="66"/>
      <c r="KY87" s="76"/>
      <c r="KZ87" s="66"/>
      <c r="LA87" s="76"/>
      <c r="LB87" s="66"/>
      <c r="LC87" s="76"/>
      <c r="LD87" s="66"/>
      <c r="LE87" s="76"/>
      <c r="LF87" s="66"/>
      <c r="LG87" s="76"/>
      <c r="LH87" s="66"/>
      <c r="LI87" s="76"/>
      <c r="LJ87" s="66"/>
      <c r="LK87" s="76"/>
      <c r="LL87" s="66"/>
      <c r="LM87" s="76"/>
      <c r="LN87" s="66"/>
      <c r="LO87" s="76"/>
      <c r="LP87" s="66"/>
      <c r="LQ87" s="76"/>
      <c r="LR87" s="66"/>
      <c r="LS87" s="76"/>
      <c r="LT87" s="66"/>
      <c r="LU87" s="76"/>
      <c r="LV87" s="66"/>
      <c r="LW87" s="76"/>
      <c r="LX87" s="66"/>
      <c r="LY87" s="76"/>
      <c r="LZ87" s="66"/>
      <c r="MA87" s="76"/>
      <c r="MB87" s="66"/>
      <c r="MC87" s="76"/>
      <c r="MD87" s="66"/>
      <c r="MG87" s="1" t="str" cm="1">
        <f t="array" ref="MG87">IFERROR(INDEX(Paste_Here!$B$2:$B$850, MATCH(0, COUNTIF(MG$4:MG86, Paste_Here!$B$2:$B$850) + IF(Paste_Here!$B$2:$B$850="", 1, 0), 0)), "")</f>
        <v/>
      </c>
      <c r="MH87" s="1" t="str">
        <f>IF(MG87&lt;&gt;"", INDEX(Paste_Here!$A$2:$A$850, MATCH(MG87, Paste_Here!$B$2:$B$850, 0)), "")</f>
        <v/>
      </c>
      <c r="MI87" s="1" t="str">
        <f t="shared" si="16"/>
        <v/>
      </c>
      <c r="MJ87" s="1" t="str" cm="1">
        <f t="array" ref="MJ87">IFERROR(INDEX($MI$5:$MI$850, MATCH(SMALL(IF($MI$5:$MI$850&lt;&gt;"", COUNTIF($MI$5:$MI$850, "&lt;"&amp;$MI$5:$MI$850)+1), ROW()-ROW($MJ$5)+1), COUNTIF($MI$5:$MI$850, "&lt;"&amp;$MI$5:$MI$850)+1, 0)), "")</f>
        <v/>
      </c>
    </row>
    <row r="88" spans="1:348">
      <c r="A88" s="66"/>
      <c r="B88" s="76" t="str">
        <f t="shared" si="9"/>
        <v/>
      </c>
      <c r="C88" s="66"/>
      <c r="D88" s="76" t="str">
        <f>IFERROR(IF(B88&lt;&gt;"", IF(AND(INDEX(Paste_Here!B$2:B$850, MATCH(B88, Paste_Here!A$2:A$850, 0))&lt;&gt;"", ISNUMBER(VALUE(INDEX(Paste_Here!B$2:B$850, MATCH(B88, Paste_Here!A$2:A$850, 0))))), INDEX(Paste_Here!B$2:B$850, MATCH(B88, Paste_Here!A$2:A$850, 0)), ""), ""), "")</f>
        <v/>
      </c>
      <c r="E88" s="66"/>
      <c r="F88" s="76" t="str">
        <f>IFERROR(IF(B88&lt;&gt;"", IF(ISTEXT(INDEX(Paste_Here!K$2:K$850, MATCH(B88, Paste_Here!A$2:A$850, 0))), INDEX(Paste_Here!K$2:K$850, MATCH(B88, Paste_Here!A$2:A$850, 0)), ""), ""), "")</f>
        <v/>
      </c>
      <c r="G88" s="66"/>
      <c r="H88" s="76" t="str">
        <f>IFERROR(IF(B88&lt;&gt;"", IF(ISTEXT(INDEX(Paste_Here!C$2:C$850, MATCH(B88, Paste_Here!A$2:A$850, 0))), INDEX(Paste_Here!C$2:C$850, MATCH(B88, Paste_Here!A$2:A$850, 0)), ""), ""), "")</f>
        <v/>
      </c>
      <c r="I88" s="66"/>
      <c r="J88" s="76" t="str">
        <f>IFERROR(IF(B88&lt;&gt;"", IF(ISNUMBER(SEARCH("s", LOWER(INDEX(Paste_Here!M$2:M$850, MATCH(B88, Paste_Here!A$2:A$850, 0))))), "Yes", IF(INDEX(Paste_Here!M$2:M$850, MATCH(B88, Paste_Here!A$2:A$850, 0))&lt;&gt;"", "No", "")), ""), "")</f>
        <v/>
      </c>
      <c r="K88" s="66"/>
      <c r="L88" s="76" t="str">
        <f>IFERROR(IF(B88&lt;&gt;"", IF(ISNUMBER(SEARCH("yes", LOWER(INDEX(Paste_Here!E$2:E$850, MATCH(B88, Paste_Here!A$2:A$850, 0))))), "Yes", IF(ISNUMBER(SEARCH("no", LOWER(INDEX(Paste_Here!E$2:E$850, MATCH(B88, Paste_Here!A$2:A$850, 0))))), "No", "")), ""), "")</f>
        <v/>
      </c>
      <c r="M88" s="66"/>
      <c r="N88" s="76" t="str">
        <f>IFERROR(IF(B88&lt;&gt;"", IF(ISNUMBER(SEARCH("yes", LOWER(INDEX(Paste_Here!F$2:F$850, MATCH(B88, Paste_Here!A$2:A$850, 0))))), "Yes", IF(ISNUMBER(SEARCH("no", LOWER(INDEX(Paste_Here!F$2:F$850, MATCH(B88, Paste_Here!A$2:A$850, 0))))), "No", "")), ""), "")</f>
        <v/>
      </c>
      <c r="O88" s="66"/>
      <c r="P88" s="76" t="str">
        <f>IFERROR(IF(B88&lt;&gt;"", IF(ISNUMBER(SEARCH("yes", LOWER(INDEX(Paste_Here!L$2:L$850, MATCH(B88, Paste_Here!A$2:A$850, 0))))), "Yes", IF(ISNUMBER(SEARCH("no", LOWER(INDEX(Paste_Here!L$2:L$850, MATCH(B88, Paste_Here!A$2:A$850, 0))))), "No", "")), ""), "")</f>
        <v/>
      </c>
      <c r="Q88" s="66"/>
      <c r="R88" s="76" t="str">
        <f>IFERROR(IF(B88&lt;&gt;"", IF(ISNUMBER(SEARCH("transitional 2", LOWER(INDEX(Paste_Here!D$2:D$850, MATCH(B88, Paste_Here!A$2:A$850, 0))))), "T2", IF(ISNUMBER(SEARCH("transitional 1", LOWER(INDEX(Paste_Here!D$2:D$850, MATCH(B88, Paste_Here!A$2:A$850, 0))))), "T1", IF(ISNUMBER(SEARCH("waived ell services", LOWER(INDEX(Paste_Here!D$2:D$850, MATCH(B88, Paste_Here!A$2:A$850, 0))))), "W", IF(ISNUMBER(SEARCH("english language learner", LOWER(INDEX(Paste_Here!D$2:D$850, MATCH(B88, Paste_Here!A$2:A$850, 0))))), "L", "")))), ""), "")</f>
        <v/>
      </c>
      <c r="S88" s="66"/>
      <c r="T88" s="76" t="str">
        <f>IFERROR(IF(B88&lt;&gt;"", IF(ISNUMBER(SEARCH("yes", LOWER(INDEX(Paste_Here!I$2:I$850, MATCH(B88, Paste_Here!A$2:A$850, 0))))), "Yes", IF(ISNUMBER(SEARCH("no", LOWER(INDEX(Paste_Here!I$2:I$850, MATCH(B88, Paste_Here!A$2:A$850, 0))))), "No", "")), ""), "")</f>
        <v/>
      </c>
      <c r="U88" s="66"/>
      <c r="V88" s="76" t="str">
        <f>IFERROR(IF(B88&lt;&gt;"", IF(ISTEXT(INDEX(Paste_Here!J$2:J$850, MATCH(B88, Paste_Here!A$2:A$850, 0))), VALUE(INDEX(Paste_Here!J$2:J$850, MATCH(B88, Paste_Here!A$2:A$850, 0))), ""), ""), "")</f>
        <v/>
      </c>
      <c r="W88" s="66"/>
      <c r="X88" s="66"/>
      <c r="Y88" s="76" t="str">
        <f t="shared" si="10"/>
        <v/>
      </c>
      <c r="Z88" s="66"/>
      <c r="AA88" s="76" t="str">
        <f>IFERROR(IF(B88&lt;&gt;"", IF(AND(INDEX(Paste_Here!AI$2:AI$850, MATCH(B88, Paste_Here!A$2:A$850, 0))&lt;&gt;"", ISNUMBER(VALUE(INDEX(Paste_Here!AI$2:AI$850, MATCH(B88, Paste_Here!A$2:A$850, 0))))), INDEX(Paste_Here!AI$2:AI$850, MATCH(B88, Paste_Here!A$2:A$850, 0)), ""), ""), "")</f>
        <v/>
      </c>
      <c r="AB88" s="66"/>
      <c r="AC88" s="76" t="str">
        <f>IFERROR(IF(B88&lt;&gt;"", IF(AND(INDEX(Paste_Here!AJ$2:AJ$850, MATCH(B88, Paste_Here!A$2:A$850, 0))&lt;&gt;"", ISNUMBER(VALUE(INDEX(Paste_Here!AJ$2:AJ$850, MATCH(B88, Paste_Here!A$2:A$850, 0))))), INDEX(Paste_Here!AJ$2:AJ$850, MATCH(B88, Paste_Here!A$2:A$850, 0)), ""), ""), "")</f>
        <v/>
      </c>
      <c r="AD88" s="66"/>
      <c r="AE88" s="76" t="str">
        <f>IFERROR(IF(B88&lt;&gt;"", IF(AND(INDEX(Paste_Here!AK$2:AK$850, MATCH(B88, Paste_Here!A$2:A$850, 0))&lt;&gt;"", ISNUMBER(VALUE(INDEX(Paste_Here!AK$2:AK$850, MATCH(B88, Paste_Here!A$2:A$850, 0))))), INDEX(Paste_Here!AK$2:AK$850, MATCH(B88, Paste_Here!A$2:A$850, 0)), ""), ""), "")</f>
        <v/>
      </c>
      <c r="AF88" s="66"/>
      <c r="AG88" s="76" t="str">
        <f>IFERROR(IF(B88&lt;&gt;"", IF(AND(INDEX(Paste_Here!AL$2:AL$850, MATCH(B88, Paste_Here!A$2:A$850, 0))&lt;&gt;"", ISNUMBER(VALUE(INDEX(Paste_Here!AL$2:AL$850, MATCH(B88, Paste_Here!A$2:A$850, 0))))), INDEX(Paste_Here!AL$2:AL$850, MATCH(B88, Paste_Here!A$2:A$850, 0)), ""), ""), "")</f>
        <v/>
      </c>
      <c r="AH88" s="66"/>
      <c r="AI88" s="76" t="str">
        <f>IFERROR(IF(B88&lt;&gt;"", IF(AND(INDEX(Paste_Here!AH$2:AH$850, MATCH(B88, Paste_Here!A$2:A$850, 0))&lt;&gt;"", ISNUMBER(VALUE(INDEX(Paste_Here!AH$2:AH$850, MATCH(B88, Paste_Here!A$2:A$850, 0))))), IF(VALUE(INDEX(Paste_Here!AH$2:AH$850, MATCH(B88, Paste_Here!A$2:A$850, 0)))=0, "", INDEX(Paste_Here!AH$2:AH$850, MATCH(B88, Paste_Here!A$2:A$850, 0))), ""), ""), "")</f>
        <v/>
      </c>
      <c r="AJ88" s="66"/>
      <c r="AK88" s="76" t="str">
        <f>IFERROR(IF(B88&lt;&gt;"", IF(AND(INDEX(Paste_Here!N$2:N$850, MATCH(B88, Paste_Here!A$2:A$850, 0))&lt;&gt;"", ISNUMBER(VALUE(INDEX(Paste_Here!N$2:N$850, MATCH(B88, Paste_Here!A$2:A$850, 0))))), INDEX(Paste_Here!N$2:N$850, MATCH(B88, Paste_Here!A$2:A$850, 0)), ""), ""), "")</f>
        <v/>
      </c>
      <c r="AL88" s="66"/>
      <c r="AM88" s="76" t="str">
        <f>IFERROR(IF(B88&lt;&gt;"", IF(AND(INDEX(Paste_Here!O$2:O$850, MATCH(B88, Paste_Here!A$2:A$850, 0))&lt;&gt;"", ISNUMBER(VALUE(INDEX(Paste_Here!O$2:O$850, MATCH(B88, Paste_Here!A$2:A$850, 0))))), INDEX(Paste_Here!O$2:O$850, MATCH(B88, Paste_Here!A$2:A$850, 0)), ""), ""), "")</f>
        <v/>
      </c>
      <c r="AN88" s="66"/>
      <c r="AO88" s="76"/>
      <c r="AP88" s="66"/>
      <c r="AQ88" s="76"/>
      <c r="AR88" s="66"/>
      <c r="AS88" s="76"/>
      <c r="AT88" s="66"/>
      <c r="AU88" s="66"/>
      <c r="AV88" s="76" t="str">
        <f t="shared" si="11"/>
        <v/>
      </c>
      <c r="AW88" s="66"/>
      <c r="AX88" s="76" t="str">
        <f>IFERROR(IF(B88&lt;&gt;"", IF(ISNUMBER(SEARCH("Revealed-Potential (Primary Focus)", LOWER(INDEX(Paste_Here!Z$2:Z$850, MATCH(B88, Paste_Here!A$2:A$850, 0))))), "Rev-Potential: Prim", IF(ISNUMBER(SEARCH("Revealed-Potential (Secondary Focus)", LOWER(INDEX(Paste_Here!Z$2:Z$850, MATCH(B88, Paste_Here!A$2:A$850, 0))))), "Rev-Potential: Sec", IF(ISNUMBER(SEARCH("Monitoring", LOWER(INDEX(Paste_Here!Z$2:Z$850, MATCH(B88, Paste_Here!A$2:A$850, 0))))), "Monitoring", IF(ISNUMBER(SEARCH("At-Promise (Secondary Focus)", LOWER(INDEX(Paste_Here!Z$2:Z$850, MATCH(B88, Paste_Here!A$2:A$850, 0))))), "At-Promise: Sec", IF(ISNUMBER(SEARCH("At-Promise (Primary Focus)", LOWER(INDEX(Paste_Here!Z$2:Z$850, MATCH(B88, Paste_Here!A$2:A$850, 0))))), "At-Promise: Prim", ""))))), ""), "")</f>
        <v/>
      </c>
      <c r="AY88" s="66"/>
      <c r="AZ88" s="76"/>
      <c r="BA88" s="66"/>
      <c r="BB88" s="76"/>
      <c r="BC88" s="66"/>
      <c r="BD88" s="76"/>
      <c r="BE88" s="66"/>
      <c r="BF88" s="76"/>
      <c r="BG88" s="66"/>
      <c r="BH88" s="76"/>
      <c r="BI88" s="66"/>
      <c r="BJ88" s="66"/>
      <c r="BK88" s="76" t="str">
        <f t="shared" si="12"/>
        <v/>
      </c>
      <c r="BL88" s="66"/>
      <c r="BM88" s="76" t="str">
        <f>IFERROR(IF(B88&lt;&gt;"", IF(AND(ISNUMBER(VALUE(SUBSTITUTE(SUBSTITUTE(Paste_Here!R88, "br", "-"), "L", ""))), VALUE(SUBSTITUTE(SUBSTITUTE(Paste_Here!R88, "br", "-"), "L", "")) &gt;= 1095), "Yes", IF(AND(ISNUMBER(VALUE(SUBSTITUTE(SUBSTITUTE(Paste_Here!R88, "br", "-"), "L", ""))), VALUE(SUBSTITUTE(SUBSTITUTE(Paste_Here!R88, "br", "-"), "L", "")) &lt;= 1094), "No", "")), ""), "")</f>
        <v/>
      </c>
      <c r="BN88" s="66"/>
      <c r="BO88" s="76" t="str">
        <f>IFERROR(IF(B88&lt;&gt;"", IF(COUNTIF(INDEX(Paste_Here!Y$2:AB$850, MATCH(B88, Paste_Here!A$2:A$850, 0), 0), "yes") &gt; 0, "Yes", IF(COUNTIF(INDEX(Paste_Here!Y$2:AB$850, MATCH(B88, Paste_Here!A$2:A$850, 0), 0), "no") &gt; 0, "No", "")), ""), "")</f>
        <v/>
      </c>
      <c r="BP88" s="66"/>
      <c r="BQ88" s="76" t="str">
        <f>IFERROR(IF(B88&lt;&gt;"", IF(AND(ISNUMBER(VALUE(SUBSTITUTE(SUBSTITUTE(Paste_Here!U88, "em", "-"), "q", ""))), VALUE(SUBSTITUTE(SUBSTITUTE(Paste_Here!U88, "em", "-"), "q", "")) &gt;= 910), "Yes", IF(AND(ISNUMBER(VALUE(SUBSTITUTE(SUBSTITUTE(Paste_Here!U88, "em", "-"), "q", ""))), VALUE(SUBSTITUTE(SUBSTITUTE(Paste_Here!U88, "em", "-"), "q", "")) &lt;= 909), "No", "")), ""), "")</f>
        <v/>
      </c>
      <c r="BR88" s="66"/>
      <c r="BS88" s="76" t="str">
        <f>IFERROR(IF(B88&lt;&gt;"", IF(AND(INDEX(Paste_Here!X$2:X$850, MATCH(B88, Paste_Here!A$2:A$850, 0))&lt;&gt;"", ISNUMBER(VALUE(INDEX(Paste_Here!X$2:X$850, MATCH(B88, Paste_Here!A$2:A$850, 0))))), INDEX(Paste_Here!X$2:X$850, MATCH(B88, Paste_Here!A$2:A$850, 0)), ""), ""), "")</f>
        <v/>
      </c>
      <c r="BT88" s="66"/>
      <c r="BU88" s="76" t="str">
        <f>IFERROR(IF(B88&lt;&gt;"", IF(ISNUMBER(VALUE(INDEX(Paste_Here!G$2:G$850, MATCH(B88, Paste_Here!A$2:A$850, 0)))), IF(VALUE(INDEX(Paste_Here!G$2:G$850, MATCH(B88, Paste_Here!A$2:A$850, 0)))=0, "No", IF(AND(VALUE(INDEX(Paste_Here!G$2:G$850, MATCH(B88, Paste_Here!A$2:A$850, 0)))&gt;=1, VALUE(INDEX(Paste_Here!G$2:G$850, MATCH(B88, Paste_Here!A$2:A$850, 0)))&lt;=4), VALUE(INDEX(Paste_Here!G$2:G$850, MATCH(B88, Paste_Here!A$2:A$850, 0))), "")), ""), ""), "")</f>
        <v/>
      </c>
      <c r="BV88" s="66"/>
      <c r="BW88" s="76" t="str">
        <f>IFERROR(IF(B88&lt;&gt;"", IF(ISNUMBER(VALUE(INDEX(Paste_Here!H$2:H$850, MATCH(B88, Paste_Here!A$2:A$850, 0)))), IF(VALUE(INDEX(Paste_Here!H$2:H$850, MATCH(B88, Paste_Here!A$2:A$850, 0)))=0, "No", IF(AND(VALUE(INDEX(Paste_Here!H$2:H$850, MATCH(B88, Paste_Here!A$2:A$850, 0)))&gt;=1, VALUE(INDEX(Paste_Here!H$2:H$850, MATCH(B88, Paste_Here!A$2:A$850, 0)))&lt;=4), VALUE(INDEX(Paste_Here!H$2:H$850, MATCH(B88, Paste_Here!A$2:A$850, 0))), "")), ""), ""), "")</f>
        <v/>
      </c>
      <c r="BX88" s="66"/>
      <c r="BY88" s="76"/>
      <c r="BZ88" s="66"/>
      <c r="CA88" s="76"/>
      <c r="CB88" s="66"/>
      <c r="CC88" s="66"/>
      <c r="CD88" s="76" t="str">
        <f t="shared" si="13"/>
        <v/>
      </c>
      <c r="CE88" s="66"/>
      <c r="CF88" s="76" t="str">
        <f>IFERROR(IF(B88&lt;&gt;"", IF(AND(INDEX(Paste_Here!P$2:P$850, MATCH(B88, Paste_Here!A$2:A$850, 0))&lt;&gt;"", ISNUMBER(VALUE(INDEX(Paste_Here!P$2:P$850, MATCH(B88, Paste_Here!A$2:A$850, 0))))), INDEX(Paste_Here!P$2:P$850, MATCH(B88, Paste_Here!A$2:A$850, 0)), ""), ""), "")</f>
        <v/>
      </c>
      <c r="CG88" s="66"/>
      <c r="CH88" s="76" t="str">
        <f>IFERROR(IF(B88&lt;&gt;"", IF(ISNUMBER(SEARCH("highrisk", LOWER(INDEX(Paste_Here!Q$2:Q$850, MATCH(B88, Paste_Here!A$2:A$850, 0))))), "High Risk", IF(ISNUMBER(SEARCH("lowrisk", LOWER(INDEX(Paste_Here!Q$2:Q$850, MATCH(B88, Paste_Here!A$2:A$850, 0))))), "Low Risk", IF(ISNUMBER(SEARCH("somerisk", LOWER(INDEX(Paste_Here!Q$2:Q$850, MATCH(B88, Paste_Here!A$2:A$850, 0))))), "Some Risk", ""))), ""), "")</f>
        <v/>
      </c>
      <c r="CI88" s="66"/>
      <c r="CJ88" s="76" t="str">
        <f>IFERROR(IF(B88&lt;&gt;"", IF(AND(INDEX(Paste_Here!AA$2:AA$850, MATCH(B88, Paste_Here!A$2:A$850, 0))&lt;&gt;"", ISNUMBER(VALUE(INDEX(Paste_Here!AA$2:AA$850, MATCH(B88, Paste_Here!A$2:A$850, 0))))), INDEX(Paste_Here!AA$2:AA$850, MATCH(B88, Paste_Here!A$2:A$850, 0)), ""), ""), "")</f>
        <v/>
      </c>
      <c r="CK88" s="66"/>
      <c r="CL88" s="76" t="str">
        <f>IFERROR(IF(B88&lt;&gt;"", IF(LOWER(INDEX(Paste_Here!AB$2:AB$850, MATCH(B88, Paste_Here!A$2:A$850, 0)))="approaching expectations", "Approaching", IF(LOWER(INDEX(Paste_Here!AB$2:AB$850, MATCH(B88, Paste_Here!A$2:A$850, 0)))="met expectations", "Met", IF(LOWER(INDEX(Paste_Here!AB$2:AB$850, MATCH(B88, Paste_Here!A$2:A$850, 0)))="exceeded expectations", "Exceeded", IF(LOWER(INDEX(Paste_Here!AB$2:AB$850, MATCH(B88, Paste_Here!A$2:A$850, 0)))="below expectations", "Below", "")))), ""), "")</f>
        <v/>
      </c>
      <c r="CM88" s="66"/>
      <c r="CN88" s="76" t="str">
        <f>IFERROR(IF(B88&lt;&gt;"", IF(AND(INDEX(Paste_Here!AC$2:AC$850, MATCH(B88, Paste_Here!A$2:A$850, 0))&lt;&gt;"", ISNUMBER(VALUE(INDEX(Paste_Here!AC$2:AC$850, MATCH(B88, Paste_Here!A$2:A$850, 0))))), INDEX(Paste_Here!AC$2:AC$850, MATCH(B88, Paste_Here!A$2:A$850, 0)), ""), ""), "")</f>
        <v/>
      </c>
      <c r="CO88" s="66"/>
      <c r="CP88" s="76"/>
      <c r="CQ88" s="66"/>
      <c r="CR88" s="76"/>
      <c r="CS88" s="66"/>
      <c r="CT88" s="76"/>
      <c r="CU88" s="66"/>
      <c r="CV88" s="76"/>
      <c r="CW88" s="66"/>
      <c r="CX88" s="76"/>
      <c r="CY88" s="66"/>
      <c r="CZ88" s="66"/>
      <c r="DA88" s="76" t="str">
        <f t="shared" si="14"/>
        <v/>
      </c>
      <c r="DB88" s="66"/>
      <c r="DC88" s="76" t="str">
        <f>IFERROR(IF(B88&lt;&gt;"", IF(AND(INDEX(Paste_Here!V$2:V$850, MATCH(B88, Paste_Here!A$2:A$850, 0))&lt;&gt;"", ISNUMBER(VALUE(INDEX(Paste_Here!V$2:V$850, MATCH(B88, Paste_Here!A$2:A$850, 0))))), INDEX(Paste_Here!V$2:V$850, MATCH(B88, Paste_Here!A$2:A$850, 0)), ""), ""), "")</f>
        <v/>
      </c>
      <c r="DD88" s="66"/>
      <c r="DE88" s="76" t="str">
        <f>IFERROR(IF(B88&lt;&gt;"", IF(ISNUMBER(SEARCH("highrisk", LOWER(INDEX(Paste_Here!W$2:W$850, MATCH(B88, Paste_Here!A$2:A$850, 0))))), "High Risk", IF(ISNUMBER(SEARCH("lowrisk", LOWER(INDEX(Paste_Here!W$2:W$850, MATCH(B88, Paste_Here!A$2:A$850, 0))))), "Low Risk", IF(ISNUMBER(SEARCH("somerisk", LOWER(INDEX(Paste_Here!W$2:W$850, MATCH(B88, Paste_Here!A$2:A$850, 0))))), "Some Risk", ""))), ""), "")</f>
        <v/>
      </c>
      <c r="DF88" s="66"/>
      <c r="DG88" s="76" t="str">
        <f>IFERROR(IF(B88&lt;&gt;"", IF(AND(INDEX(Paste_Here!S$2:S$850, MATCH(B88, Paste_Here!A$2:A$850, 0))&lt;&gt;"", ISNUMBER(VALUE(INDEX(Paste_Here!S$2:S$850, MATCH(B88, Paste_Here!A$2:A$850, 0))))), INDEX(Paste_Here!S$2:S$850, MATCH(B88, Paste_Here!A$2:A$850, 0)), ""), ""), "")</f>
        <v/>
      </c>
      <c r="DH88" s="66"/>
      <c r="DI88" s="76" t="str">
        <f>IFERROR(IF(B88&lt;&gt;"", IF(ISNUMBER(SEARCH("highrisk", LOWER(INDEX(Paste_Here!T$2:T$850, MATCH(B88, Paste_Here!A$2:A$850, 0))))), "High Risk", IF(ISNUMBER(SEARCH("lowrisk", LOWER(INDEX(Paste_Here!T$2:T$850, MATCH(B88, Paste_Here!A$2:A$850, 0))))), "Low Risk", IF(ISNUMBER(SEARCH("somerisk", LOWER(INDEX(Paste_Here!T$2:T$850, MATCH(B88, Paste_Here!A$2:A$850, 0))))), "Some Risk", ""))), ""), "")</f>
        <v/>
      </c>
      <c r="DJ88" s="66"/>
      <c r="DK88" s="76" t="str">
        <f>IFERROR(IF(B88&lt;&gt;"", IF(AND(INDEX(Paste_Here!AD$2:AD$850, MATCH(B88, Paste_Here!A$2:A$850, 0))&lt;&gt;"", ISNUMBER(VALUE(INDEX(Paste_Here!AD$2:AD$850, MATCH(B88, Paste_Here!A$2:A$850, 0))))), INDEX(Paste_Here!AD$2:AD$850, MATCH(B88, Paste_Here!A$2:A$850, 0)), ""), ""), "")</f>
        <v/>
      </c>
      <c r="DL88" s="66"/>
      <c r="DM88" s="76" t="str">
        <f>IFERROR(IF(B88&lt;&gt;"", IF(LOWER(INDEX(Paste_Here!AE$2:AE$850, MATCH(B88, Paste_Here!A$2:A$850, 0)))="approaching expectations", "Approaching", IF(LOWER(INDEX(Paste_Here!AE$2:AE$850, MATCH(B88, Paste_Here!A$2:A$850, 0)))="met expectations", "Met", IF(LOWER(INDEX(Paste_Here!AE$2:AE$850, MATCH(B88, Paste_Here!A$2:A$850, 0)))="exceeded expectations", "Exceeded", IF(LOWER(INDEX(Paste_Here!AE$2:AE$850, MATCH(B88, Paste_Here!A$2:A$850, 0)))="below expectations", "Below", "")))), ""), "")</f>
        <v/>
      </c>
      <c r="DN88" s="66"/>
      <c r="DO88" s="76"/>
      <c r="DP88" s="66"/>
      <c r="DQ88" s="76"/>
      <c r="DR88" s="66"/>
      <c r="DS88" s="76"/>
      <c r="DT88" s="66"/>
      <c r="DU88" s="76"/>
      <c r="DV88" s="66"/>
      <c r="DW88" s="66"/>
      <c r="DX88" s="76" t="str">
        <f t="shared" si="15"/>
        <v/>
      </c>
      <c r="DY88" s="66"/>
      <c r="DZ88" s="76"/>
      <c r="EA88" s="66"/>
      <c r="EB88" s="76"/>
      <c r="EC88" s="66"/>
      <c r="ED88" s="76" t="str">
        <f>IFERROR(IF(B88&lt;&gt;"", IF(AND(INDEX(Paste_Here!AF$2:AF$850, MATCH(B88, Paste_Here!A$2:A$850, 0))&lt;&gt;"", ISNUMBER(VALUE(INDEX(Paste_Here!AF$2:AF$850, MATCH(B88, Paste_Here!A$2:A$850, 0))))), INDEX(Paste_Here!AF$2:AF$850, MATCH(B88, Paste_Here!A$2:A$850, 0)), ""), ""), "")</f>
        <v/>
      </c>
      <c r="EE88" s="66"/>
      <c r="EF88" s="76"/>
      <c r="EG88" s="66"/>
      <c r="EH88" s="76"/>
      <c r="EI88" s="66"/>
      <c r="EJ88" s="76" t="str">
        <f>IFERROR(IF(B88&lt;&gt;"", IF(AND(INDEX(Paste_Here!AG$2:AG$850, MATCH(B88, Paste_Here!A$2:A$850, 0))&lt;&gt;"", ISNUMBER(VALUE(INDEX(Paste_Here!AG$2:AG$850, MATCH(B88, Paste_Here!A$2:A$850, 0))))), INDEX(Paste_Here!AG$2:AG$850, MATCH(B88, Paste_Here!A$2:A$850, 0)), ""), ""), "")</f>
        <v/>
      </c>
      <c r="EK88" s="66"/>
      <c r="EL88" s="76"/>
      <c r="EM88" s="66"/>
      <c r="EN88" s="76"/>
      <c r="EO88" s="66"/>
      <c r="EP88" s="76"/>
      <c r="EQ88" s="66"/>
      <c r="ER88" s="76"/>
      <c r="ES88" s="66"/>
      <c r="ET88" s="66"/>
      <c r="EU88" s="76"/>
      <c r="EV88" s="66"/>
      <c r="EW88" s="76"/>
      <c r="EX88" s="66"/>
      <c r="EY88" s="76"/>
      <c r="EZ88" s="66"/>
      <c r="FA88" s="76"/>
      <c r="FB88" s="66"/>
      <c r="FC88" s="76"/>
      <c r="FD88" s="66"/>
      <c r="FE88" s="76"/>
      <c r="FF88" s="66"/>
      <c r="FG88" s="76"/>
      <c r="FH88" s="66"/>
      <c r="FI88" s="76"/>
      <c r="FJ88" s="66"/>
      <c r="FK88" s="76"/>
      <c r="FL88" s="66"/>
      <c r="FM88" s="76"/>
      <c r="FN88" s="66"/>
      <c r="FO88" s="76"/>
      <c r="FP88" s="66"/>
      <c r="FQ88" s="76"/>
      <c r="FR88" s="66"/>
      <c r="FS88" s="76"/>
      <c r="FT88" s="66"/>
      <c r="FU88" s="76"/>
      <c r="FV88" s="66"/>
      <c r="FW88" s="76"/>
      <c r="FX88" s="66"/>
      <c r="FY88" s="76"/>
      <c r="FZ88" s="66"/>
      <c r="GA88" s="76"/>
      <c r="GB88" s="66"/>
      <c r="GC88" s="76"/>
      <c r="GD88" s="66"/>
      <c r="GE88" s="76"/>
      <c r="GF88" s="66"/>
      <c r="GG88" s="76"/>
      <c r="GH88" s="66"/>
      <c r="GI88" s="76"/>
      <c r="GJ88" s="66"/>
      <c r="GK88" s="76"/>
      <c r="GL88" s="66"/>
      <c r="GM88" s="76"/>
      <c r="GN88" s="66"/>
      <c r="GO88" s="76"/>
      <c r="GP88" s="66"/>
      <c r="GQ88" s="76"/>
      <c r="GR88" s="66"/>
      <c r="GS88" s="76"/>
      <c r="GT88" s="66"/>
      <c r="GU88" s="76"/>
      <c r="GV88" s="66"/>
      <c r="GW88" s="76"/>
      <c r="GX88" s="66"/>
      <c r="GY88" s="76"/>
      <c r="GZ88" s="66"/>
      <c r="HA88" s="76"/>
      <c r="HB88" s="66"/>
      <c r="HC88" s="76"/>
      <c r="HD88" s="66"/>
      <c r="HE88" s="76"/>
      <c r="HF88" s="66"/>
      <c r="HG88" s="76"/>
      <c r="HH88" s="66"/>
      <c r="HI88" s="76"/>
      <c r="HJ88" s="66"/>
      <c r="HK88" s="76"/>
      <c r="HL88" s="66"/>
      <c r="HM88" s="76"/>
      <c r="HN88" s="66"/>
      <c r="HO88" s="76"/>
      <c r="HP88" s="66"/>
      <c r="HQ88" s="76"/>
      <c r="HR88" s="66"/>
      <c r="HS88" s="76"/>
      <c r="HT88" s="66"/>
      <c r="HU88" s="76"/>
      <c r="HV88" s="66"/>
      <c r="HW88" s="76"/>
      <c r="HX88" s="66"/>
      <c r="HY88" s="76"/>
      <c r="HZ88" s="66"/>
      <c r="IA88" s="76"/>
      <c r="IB88" s="66"/>
      <c r="IC88" s="76"/>
      <c r="ID88" s="66"/>
      <c r="IE88" s="76"/>
      <c r="IF88" s="66"/>
      <c r="IG88" s="76"/>
      <c r="IH88" s="66"/>
      <c r="II88" s="76"/>
      <c r="IJ88" s="66"/>
      <c r="IK88" s="76"/>
      <c r="IL88" s="66"/>
      <c r="IM88" s="76"/>
      <c r="IN88" s="66"/>
      <c r="IO88" s="76"/>
      <c r="IP88" s="66"/>
      <c r="IQ88" s="76"/>
      <c r="IR88" s="66"/>
      <c r="IS88" s="76"/>
      <c r="IT88" s="66"/>
      <c r="IU88" s="76"/>
      <c r="IV88" s="66"/>
      <c r="IW88" s="76"/>
      <c r="IX88" s="66"/>
      <c r="IY88" s="76"/>
      <c r="IZ88" s="66"/>
      <c r="JA88" s="76"/>
      <c r="JB88" s="66"/>
      <c r="JC88" s="76"/>
      <c r="JD88" s="66"/>
      <c r="JE88" s="76"/>
      <c r="JF88" s="66"/>
      <c r="JG88" s="76"/>
      <c r="JH88" s="66"/>
      <c r="JI88" s="76"/>
      <c r="JJ88" s="66"/>
      <c r="JK88" s="76"/>
      <c r="JL88" s="66"/>
      <c r="JM88" s="76"/>
      <c r="JN88" s="66"/>
      <c r="JO88" s="76"/>
      <c r="JP88" s="66"/>
      <c r="JQ88" s="76"/>
      <c r="JR88" s="66"/>
      <c r="JS88" s="76"/>
      <c r="JT88" s="66"/>
      <c r="JU88" s="76"/>
      <c r="JV88" s="66"/>
      <c r="JW88" s="76"/>
      <c r="JX88" s="66"/>
      <c r="JY88" s="76"/>
      <c r="JZ88" s="66"/>
      <c r="KA88" s="76"/>
      <c r="KB88" s="66"/>
      <c r="KC88" s="76"/>
      <c r="KD88" s="66"/>
      <c r="KE88" s="76"/>
      <c r="KF88" s="66"/>
      <c r="KG88" s="76"/>
      <c r="KH88" s="66"/>
      <c r="KI88" s="76"/>
      <c r="KJ88" s="66"/>
      <c r="KK88" s="76"/>
      <c r="KL88" s="66"/>
      <c r="KM88" s="76"/>
      <c r="KN88" s="66"/>
      <c r="KO88" s="76"/>
      <c r="KP88" s="66"/>
      <c r="KQ88" s="76"/>
      <c r="KR88" s="66"/>
      <c r="KS88" s="76"/>
      <c r="KT88" s="66"/>
      <c r="KU88" s="76"/>
      <c r="KV88" s="66"/>
      <c r="KW88" s="76"/>
      <c r="KX88" s="66"/>
      <c r="KY88" s="76"/>
      <c r="KZ88" s="66"/>
      <c r="LA88" s="76"/>
      <c r="LB88" s="66"/>
      <c r="LC88" s="76"/>
      <c r="LD88" s="66"/>
      <c r="LE88" s="76"/>
      <c r="LF88" s="66"/>
      <c r="LG88" s="76"/>
      <c r="LH88" s="66"/>
      <c r="LI88" s="76"/>
      <c r="LJ88" s="66"/>
      <c r="LK88" s="76"/>
      <c r="LL88" s="66"/>
      <c r="LM88" s="76"/>
      <c r="LN88" s="66"/>
      <c r="LO88" s="76"/>
      <c r="LP88" s="66"/>
      <c r="LQ88" s="76"/>
      <c r="LR88" s="66"/>
      <c r="LS88" s="76"/>
      <c r="LT88" s="66"/>
      <c r="LU88" s="76"/>
      <c r="LV88" s="66"/>
      <c r="LW88" s="76"/>
      <c r="LX88" s="66"/>
      <c r="LY88" s="76"/>
      <c r="LZ88" s="66"/>
      <c r="MA88" s="76"/>
      <c r="MB88" s="66"/>
      <c r="MC88" s="76"/>
      <c r="MD88" s="66"/>
      <c r="MG88" s="1" t="str" cm="1">
        <f t="array" ref="MG88">IFERROR(INDEX(Paste_Here!$B$2:$B$850, MATCH(0, COUNTIF(MG$4:MG87, Paste_Here!$B$2:$B$850) + IF(Paste_Here!$B$2:$B$850="", 1, 0), 0)), "")</f>
        <v/>
      </c>
      <c r="MH88" s="1" t="str">
        <f>IF(MG88&lt;&gt;"", INDEX(Paste_Here!$A$2:$A$850, MATCH(MG88, Paste_Here!$B$2:$B$850, 0)), "")</f>
        <v/>
      </c>
      <c r="MI88" s="1" t="str">
        <f t="shared" si="16"/>
        <v/>
      </c>
      <c r="MJ88" s="1" t="str" cm="1">
        <f t="array" ref="MJ88">IFERROR(INDEX($MI$5:$MI$850, MATCH(SMALL(IF($MI$5:$MI$850&lt;&gt;"", COUNTIF($MI$5:$MI$850, "&lt;"&amp;$MI$5:$MI$850)+1), ROW()-ROW($MJ$5)+1), COUNTIF($MI$5:$MI$850, "&lt;"&amp;$MI$5:$MI$850)+1, 0)), "")</f>
        <v/>
      </c>
    </row>
    <row r="89" spans="1:348">
      <c r="A89" s="66"/>
      <c r="B89" s="76" t="str">
        <f t="shared" si="9"/>
        <v/>
      </c>
      <c r="C89" s="66"/>
      <c r="D89" s="76" t="str">
        <f>IFERROR(IF(B89&lt;&gt;"", IF(AND(INDEX(Paste_Here!B$2:B$850, MATCH(B89, Paste_Here!A$2:A$850, 0))&lt;&gt;"", ISNUMBER(VALUE(INDEX(Paste_Here!B$2:B$850, MATCH(B89, Paste_Here!A$2:A$850, 0))))), INDEX(Paste_Here!B$2:B$850, MATCH(B89, Paste_Here!A$2:A$850, 0)), ""), ""), "")</f>
        <v/>
      </c>
      <c r="E89" s="66"/>
      <c r="F89" s="76" t="str">
        <f>IFERROR(IF(B89&lt;&gt;"", IF(ISTEXT(INDEX(Paste_Here!K$2:K$850, MATCH(B89, Paste_Here!A$2:A$850, 0))), INDEX(Paste_Here!K$2:K$850, MATCH(B89, Paste_Here!A$2:A$850, 0)), ""), ""), "")</f>
        <v/>
      </c>
      <c r="G89" s="66"/>
      <c r="H89" s="76" t="str">
        <f>IFERROR(IF(B89&lt;&gt;"", IF(ISTEXT(INDEX(Paste_Here!C$2:C$850, MATCH(B89, Paste_Here!A$2:A$850, 0))), INDEX(Paste_Here!C$2:C$850, MATCH(B89, Paste_Here!A$2:A$850, 0)), ""), ""), "")</f>
        <v/>
      </c>
      <c r="I89" s="66"/>
      <c r="J89" s="76" t="str">
        <f>IFERROR(IF(B89&lt;&gt;"", IF(ISNUMBER(SEARCH("s", LOWER(INDEX(Paste_Here!M$2:M$850, MATCH(B89, Paste_Here!A$2:A$850, 0))))), "Yes", IF(INDEX(Paste_Here!M$2:M$850, MATCH(B89, Paste_Here!A$2:A$850, 0))&lt;&gt;"", "No", "")), ""), "")</f>
        <v/>
      </c>
      <c r="K89" s="66"/>
      <c r="L89" s="76" t="str">
        <f>IFERROR(IF(B89&lt;&gt;"", IF(ISNUMBER(SEARCH("yes", LOWER(INDEX(Paste_Here!E$2:E$850, MATCH(B89, Paste_Here!A$2:A$850, 0))))), "Yes", IF(ISNUMBER(SEARCH("no", LOWER(INDEX(Paste_Here!E$2:E$850, MATCH(B89, Paste_Here!A$2:A$850, 0))))), "No", "")), ""), "")</f>
        <v/>
      </c>
      <c r="M89" s="66"/>
      <c r="N89" s="76" t="str">
        <f>IFERROR(IF(B89&lt;&gt;"", IF(ISNUMBER(SEARCH("yes", LOWER(INDEX(Paste_Here!F$2:F$850, MATCH(B89, Paste_Here!A$2:A$850, 0))))), "Yes", IF(ISNUMBER(SEARCH("no", LOWER(INDEX(Paste_Here!F$2:F$850, MATCH(B89, Paste_Here!A$2:A$850, 0))))), "No", "")), ""), "")</f>
        <v/>
      </c>
      <c r="O89" s="66"/>
      <c r="P89" s="76" t="str">
        <f>IFERROR(IF(B89&lt;&gt;"", IF(ISNUMBER(SEARCH("yes", LOWER(INDEX(Paste_Here!L$2:L$850, MATCH(B89, Paste_Here!A$2:A$850, 0))))), "Yes", IF(ISNUMBER(SEARCH("no", LOWER(INDEX(Paste_Here!L$2:L$850, MATCH(B89, Paste_Here!A$2:A$850, 0))))), "No", "")), ""), "")</f>
        <v/>
      </c>
      <c r="Q89" s="66"/>
      <c r="R89" s="76" t="str">
        <f>IFERROR(IF(B89&lt;&gt;"", IF(ISNUMBER(SEARCH("transitional 2", LOWER(INDEX(Paste_Here!D$2:D$850, MATCH(B89, Paste_Here!A$2:A$850, 0))))), "T2", IF(ISNUMBER(SEARCH("transitional 1", LOWER(INDEX(Paste_Here!D$2:D$850, MATCH(B89, Paste_Here!A$2:A$850, 0))))), "T1", IF(ISNUMBER(SEARCH("waived ell services", LOWER(INDEX(Paste_Here!D$2:D$850, MATCH(B89, Paste_Here!A$2:A$850, 0))))), "W", IF(ISNUMBER(SEARCH("english language learner", LOWER(INDEX(Paste_Here!D$2:D$850, MATCH(B89, Paste_Here!A$2:A$850, 0))))), "L", "")))), ""), "")</f>
        <v/>
      </c>
      <c r="S89" s="66"/>
      <c r="T89" s="76" t="str">
        <f>IFERROR(IF(B89&lt;&gt;"", IF(ISNUMBER(SEARCH("yes", LOWER(INDEX(Paste_Here!I$2:I$850, MATCH(B89, Paste_Here!A$2:A$850, 0))))), "Yes", IF(ISNUMBER(SEARCH("no", LOWER(INDEX(Paste_Here!I$2:I$850, MATCH(B89, Paste_Here!A$2:A$850, 0))))), "No", "")), ""), "")</f>
        <v/>
      </c>
      <c r="U89" s="66"/>
      <c r="V89" s="76" t="str">
        <f>IFERROR(IF(B89&lt;&gt;"", IF(ISTEXT(INDEX(Paste_Here!J$2:J$850, MATCH(B89, Paste_Here!A$2:A$850, 0))), VALUE(INDEX(Paste_Here!J$2:J$850, MATCH(B89, Paste_Here!A$2:A$850, 0))), ""), ""), "")</f>
        <v/>
      </c>
      <c r="W89" s="66"/>
      <c r="X89" s="66"/>
      <c r="Y89" s="76" t="str">
        <f t="shared" si="10"/>
        <v/>
      </c>
      <c r="Z89" s="66"/>
      <c r="AA89" s="76" t="str">
        <f>IFERROR(IF(B89&lt;&gt;"", IF(AND(INDEX(Paste_Here!AI$2:AI$850, MATCH(B89, Paste_Here!A$2:A$850, 0))&lt;&gt;"", ISNUMBER(VALUE(INDEX(Paste_Here!AI$2:AI$850, MATCH(B89, Paste_Here!A$2:A$850, 0))))), INDEX(Paste_Here!AI$2:AI$850, MATCH(B89, Paste_Here!A$2:A$850, 0)), ""), ""), "")</f>
        <v/>
      </c>
      <c r="AB89" s="66"/>
      <c r="AC89" s="76" t="str">
        <f>IFERROR(IF(B89&lt;&gt;"", IF(AND(INDEX(Paste_Here!AJ$2:AJ$850, MATCH(B89, Paste_Here!A$2:A$850, 0))&lt;&gt;"", ISNUMBER(VALUE(INDEX(Paste_Here!AJ$2:AJ$850, MATCH(B89, Paste_Here!A$2:A$850, 0))))), INDEX(Paste_Here!AJ$2:AJ$850, MATCH(B89, Paste_Here!A$2:A$850, 0)), ""), ""), "")</f>
        <v/>
      </c>
      <c r="AD89" s="66"/>
      <c r="AE89" s="76" t="str">
        <f>IFERROR(IF(B89&lt;&gt;"", IF(AND(INDEX(Paste_Here!AK$2:AK$850, MATCH(B89, Paste_Here!A$2:A$850, 0))&lt;&gt;"", ISNUMBER(VALUE(INDEX(Paste_Here!AK$2:AK$850, MATCH(B89, Paste_Here!A$2:A$850, 0))))), INDEX(Paste_Here!AK$2:AK$850, MATCH(B89, Paste_Here!A$2:A$850, 0)), ""), ""), "")</f>
        <v/>
      </c>
      <c r="AF89" s="66"/>
      <c r="AG89" s="76" t="str">
        <f>IFERROR(IF(B89&lt;&gt;"", IF(AND(INDEX(Paste_Here!AL$2:AL$850, MATCH(B89, Paste_Here!A$2:A$850, 0))&lt;&gt;"", ISNUMBER(VALUE(INDEX(Paste_Here!AL$2:AL$850, MATCH(B89, Paste_Here!A$2:A$850, 0))))), INDEX(Paste_Here!AL$2:AL$850, MATCH(B89, Paste_Here!A$2:A$850, 0)), ""), ""), "")</f>
        <v/>
      </c>
      <c r="AH89" s="66"/>
      <c r="AI89" s="76" t="str">
        <f>IFERROR(IF(B89&lt;&gt;"", IF(AND(INDEX(Paste_Here!AH$2:AH$850, MATCH(B89, Paste_Here!A$2:A$850, 0))&lt;&gt;"", ISNUMBER(VALUE(INDEX(Paste_Here!AH$2:AH$850, MATCH(B89, Paste_Here!A$2:A$850, 0))))), IF(VALUE(INDEX(Paste_Here!AH$2:AH$850, MATCH(B89, Paste_Here!A$2:A$850, 0)))=0, "", INDEX(Paste_Here!AH$2:AH$850, MATCH(B89, Paste_Here!A$2:A$850, 0))), ""), ""), "")</f>
        <v/>
      </c>
      <c r="AJ89" s="66"/>
      <c r="AK89" s="76" t="str">
        <f>IFERROR(IF(B89&lt;&gt;"", IF(AND(INDEX(Paste_Here!N$2:N$850, MATCH(B89, Paste_Here!A$2:A$850, 0))&lt;&gt;"", ISNUMBER(VALUE(INDEX(Paste_Here!N$2:N$850, MATCH(B89, Paste_Here!A$2:A$850, 0))))), INDEX(Paste_Here!N$2:N$850, MATCH(B89, Paste_Here!A$2:A$850, 0)), ""), ""), "")</f>
        <v/>
      </c>
      <c r="AL89" s="66"/>
      <c r="AM89" s="76" t="str">
        <f>IFERROR(IF(B89&lt;&gt;"", IF(AND(INDEX(Paste_Here!O$2:O$850, MATCH(B89, Paste_Here!A$2:A$850, 0))&lt;&gt;"", ISNUMBER(VALUE(INDEX(Paste_Here!O$2:O$850, MATCH(B89, Paste_Here!A$2:A$850, 0))))), INDEX(Paste_Here!O$2:O$850, MATCH(B89, Paste_Here!A$2:A$850, 0)), ""), ""), "")</f>
        <v/>
      </c>
      <c r="AN89" s="66"/>
      <c r="AO89" s="76"/>
      <c r="AP89" s="66"/>
      <c r="AQ89" s="76"/>
      <c r="AR89" s="66"/>
      <c r="AS89" s="76"/>
      <c r="AT89" s="66"/>
      <c r="AU89" s="66"/>
      <c r="AV89" s="76" t="str">
        <f t="shared" si="11"/>
        <v/>
      </c>
      <c r="AW89" s="66"/>
      <c r="AX89" s="76" t="str">
        <f>IFERROR(IF(B89&lt;&gt;"", IF(ISNUMBER(SEARCH("Revealed-Potential (Primary Focus)", LOWER(INDEX(Paste_Here!Z$2:Z$850, MATCH(B89, Paste_Here!A$2:A$850, 0))))), "Rev-Potential: Prim", IF(ISNUMBER(SEARCH("Revealed-Potential (Secondary Focus)", LOWER(INDEX(Paste_Here!Z$2:Z$850, MATCH(B89, Paste_Here!A$2:A$850, 0))))), "Rev-Potential: Sec", IF(ISNUMBER(SEARCH("Monitoring", LOWER(INDEX(Paste_Here!Z$2:Z$850, MATCH(B89, Paste_Here!A$2:A$850, 0))))), "Monitoring", IF(ISNUMBER(SEARCH("At-Promise (Secondary Focus)", LOWER(INDEX(Paste_Here!Z$2:Z$850, MATCH(B89, Paste_Here!A$2:A$850, 0))))), "At-Promise: Sec", IF(ISNUMBER(SEARCH("At-Promise (Primary Focus)", LOWER(INDEX(Paste_Here!Z$2:Z$850, MATCH(B89, Paste_Here!A$2:A$850, 0))))), "At-Promise: Prim", ""))))), ""), "")</f>
        <v/>
      </c>
      <c r="AY89" s="66"/>
      <c r="AZ89" s="76"/>
      <c r="BA89" s="66"/>
      <c r="BB89" s="76"/>
      <c r="BC89" s="66"/>
      <c r="BD89" s="76"/>
      <c r="BE89" s="66"/>
      <c r="BF89" s="76"/>
      <c r="BG89" s="66"/>
      <c r="BH89" s="76"/>
      <c r="BI89" s="66"/>
      <c r="BJ89" s="66"/>
      <c r="BK89" s="76" t="str">
        <f t="shared" si="12"/>
        <v/>
      </c>
      <c r="BL89" s="66"/>
      <c r="BM89" s="76" t="str">
        <f>IFERROR(IF(B89&lt;&gt;"", IF(AND(ISNUMBER(VALUE(SUBSTITUTE(SUBSTITUTE(Paste_Here!R89, "br", "-"), "L", ""))), VALUE(SUBSTITUTE(SUBSTITUTE(Paste_Here!R89, "br", "-"), "L", "")) &gt;= 1095), "Yes", IF(AND(ISNUMBER(VALUE(SUBSTITUTE(SUBSTITUTE(Paste_Here!R89, "br", "-"), "L", ""))), VALUE(SUBSTITUTE(SUBSTITUTE(Paste_Here!R89, "br", "-"), "L", "")) &lt;= 1094), "No", "")), ""), "")</f>
        <v/>
      </c>
      <c r="BN89" s="66"/>
      <c r="BO89" s="76" t="str">
        <f>IFERROR(IF(B89&lt;&gt;"", IF(COUNTIF(INDEX(Paste_Here!Y$2:AB$850, MATCH(B89, Paste_Here!A$2:A$850, 0), 0), "yes") &gt; 0, "Yes", IF(COUNTIF(INDEX(Paste_Here!Y$2:AB$850, MATCH(B89, Paste_Here!A$2:A$850, 0), 0), "no") &gt; 0, "No", "")), ""), "")</f>
        <v/>
      </c>
      <c r="BP89" s="66"/>
      <c r="BQ89" s="76" t="str">
        <f>IFERROR(IF(B89&lt;&gt;"", IF(AND(ISNUMBER(VALUE(SUBSTITUTE(SUBSTITUTE(Paste_Here!U89, "em", "-"), "q", ""))), VALUE(SUBSTITUTE(SUBSTITUTE(Paste_Here!U89, "em", "-"), "q", "")) &gt;= 910), "Yes", IF(AND(ISNUMBER(VALUE(SUBSTITUTE(SUBSTITUTE(Paste_Here!U89, "em", "-"), "q", ""))), VALUE(SUBSTITUTE(SUBSTITUTE(Paste_Here!U89, "em", "-"), "q", "")) &lt;= 909), "No", "")), ""), "")</f>
        <v/>
      </c>
      <c r="BR89" s="66"/>
      <c r="BS89" s="76" t="str">
        <f>IFERROR(IF(B89&lt;&gt;"", IF(AND(INDEX(Paste_Here!X$2:X$850, MATCH(B89, Paste_Here!A$2:A$850, 0))&lt;&gt;"", ISNUMBER(VALUE(INDEX(Paste_Here!X$2:X$850, MATCH(B89, Paste_Here!A$2:A$850, 0))))), INDEX(Paste_Here!X$2:X$850, MATCH(B89, Paste_Here!A$2:A$850, 0)), ""), ""), "")</f>
        <v/>
      </c>
      <c r="BT89" s="66"/>
      <c r="BU89" s="76" t="str">
        <f>IFERROR(IF(B89&lt;&gt;"", IF(ISNUMBER(VALUE(INDEX(Paste_Here!G$2:G$850, MATCH(B89, Paste_Here!A$2:A$850, 0)))), IF(VALUE(INDEX(Paste_Here!G$2:G$850, MATCH(B89, Paste_Here!A$2:A$850, 0)))=0, "No", IF(AND(VALUE(INDEX(Paste_Here!G$2:G$850, MATCH(B89, Paste_Here!A$2:A$850, 0)))&gt;=1, VALUE(INDEX(Paste_Here!G$2:G$850, MATCH(B89, Paste_Here!A$2:A$850, 0)))&lt;=4), VALUE(INDEX(Paste_Here!G$2:G$850, MATCH(B89, Paste_Here!A$2:A$850, 0))), "")), ""), ""), "")</f>
        <v/>
      </c>
      <c r="BV89" s="66"/>
      <c r="BW89" s="76" t="str">
        <f>IFERROR(IF(B89&lt;&gt;"", IF(ISNUMBER(VALUE(INDEX(Paste_Here!H$2:H$850, MATCH(B89, Paste_Here!A$2:A$850, 0)))), IF(VALUE(INDEX(Paste_Here!H$2:H$850, MATCH(B89, Paste_Here!A$2:A$850, 0)))=0, "No", IF(AND(VALUE(INDEX(Paste_Here!H$2:H$850, MATCH(B89, Paste_Here!A$2:A$850, 0)))&gt;=1, VALUE(INDEX(Paste_Here!H$2:H$850, MATCH(B89, Paste_Here!A$2:A$850, 0)))&lt;=4), VALUE(INDEX(Paste_Here!H$2:H$850, MATCH(B89, Paste_Here!A$2:A$850, 0))), "")), ""), ""), "")</f>
        <v/>
      </c>
      <c r="BX89" s="66"/>
      <c r="BY89" s="76"/>
      <c r="BZ89" s="66"/>
      <c r="CA89" s="76"/>
      <c r="CB89" s="66"/>
      <c r="CC89" s="66"/>
      <c r="CD89" s="76" t="str">
        <f t="shared" si="13"/>
        <v/>
      </c>
      <c r="CE89" s="66"/>
      <c r="CF89" s="76" t="str">
        <f>IFERROR(IF(B89&lt;&gt;"", IF(AND(INDEX(Paste_Here!P$2:P$850, MATCH(B89, Paste_Here!A$2:A$850, 0))&lt;&gt;"", ISNUMBER(VALUE(INDEX(Paste_Here!P$2:P$850, MATCH(B89, Paste_Here!A$2:A$850, 0))))), INDEX(Paste_Here!P$2:P$850, MATCH(B89, Paste_Here!A$2:A$850, 0)), ""), ""), "")</f>
        <v/>
      </c>
      <c r="CG89" s="66"/>
      <c r="CH89" s="76" t="str">
        <f>IFERROR(IF(B89&lt;&gt;"", IF(ISNUMBER(SEARCH("highrisk", LOWER(INDEX(Paste_Here!Q$2:Q$850, MATCH(B89, Paste_Here!A$2:A$850, 0))))), "High Risk", IF(ISNUMBER(SEARCH("lowrisk", LOWER(INDEX(Paste_Here!Q$2:Q$850, MATCH(B89, Paste_Here!A$2:A$850, 0))))), "Low Risk", IF(ISNUMBER(SEARCH("somerisk", LOWER(INDEX(Paste_Here!Q$2:Q$850, MATCH(B89, Paste_Here!A$2:A$850, 0))))), "Some Risk", ""))), ""), "")</f>
        <v/>
      </c>
      <c r="CI89" s="66"/>
      <c r="CJ89" s="76" t="str">
        <f>IFERROR(IF(B89&lt;&gt;"", IF(AND(INDEX(Paste_Here!AA$2:AA$850, MATCH(B89, Paste_Here!A$2:A$850, 0))&lt;&gt;"", ISNUMBER(VALUE(INDEX(Paste_Here!AA$2:AA$850, MATCH(B89, Paste_Here!A$2:A$850, 0))))), INDEX(Paste_Here!AA$2:AA$850, MATCH(B89, Paste_Here!A$2:A$850, 0)), ""), ""), "")</f>
        <v/>
      </c>
      <c r="CK89" s="66"/>
      <c r="CL89" s="76" t="str">
        <f>IFERROR(IF(B89&lt;&gt;"", IF(LOWER(INDEX(Paste_Here!AB$2:AB$850, MATCH(B89, Paste_Here!A$2:A$850, 0)))="approaching expectations", "Approaching", IF(LOWER(INDEX(Paste_Here!AB$2:AB$850, MATCH(B89, Paste_Here!A$2:A$850, 0)))="met expectations", "Met", IF(LOWER(INDEX(Paste_Here!AB$2:AB$850, MATCH(B89, Paste_Here!A$2:A$850, 0)))="exceeded expectations", "Exceeded", IF(LOWER(INDEX(Paste_Here!AB$2:AB$850, MATCH(B89, Paste_Here!A$2:A$850, 0)))="below expectations", "Below", "")))), ""), "")</f>
        <v/>
      </c>
      <c r="CM89" s="66"/>
      <c r="CN89" s="76" t="str">
        <f>IFERROR(IF(B89&lt;&gt;"", IF(AND(INDEX(Paste_Here!AC$2:AC$850, MATCH(B89, Paste_Here!A$2:A$850, 0))&lt;&gt;"", ISNUMBER(VALUE(INDEX(Paste_Here!AC$2:AC$850, MATCH(B89, Paste_Here!A$2:A$850, 0))))), INDEX(Paste_Here!AC$2:AC$850, MATCH(B89, Paste_Here!A$2:A$850, 0)), ""), ""), "")</f>
        <v/>
      </c>
      <c r="CO89" s="66"/>
      <c r="CP89" s="76"/>
      <c r="CQ89" s="66"/>
      <c r="CR89" s="76"/>
      <c r="CS89" s="66"/>
      <c r="CT89" s="76"/>
      <c r="CU89" s="66"/>
      <c r="CV89" s="76"/>
      <c r="CW89" s="66"/>
      <c r="CX89" s="76"/>
      <c r="CY89" s="66"/>
      <c r="CZ89" s="66"/>
      <c r="DA89" s="76" t="str">
        <f t="shared" si="14"/>
        <v/>
      </c>
      <c r="DB89" s="66"/>
      <c r="DC89" s="76" t="str">
        <f>IFERROR(IF(B89&lt;&gt;"", IF(AND(INDEX(Paste_Here!V$2:V$850, MATCH(B89, Paste_Here!A$2:A$850, 0))&lt;&gt;"", ISNUMBER(VALUE(INDEX(Paste_Here!V$2:V$850, MATCH(B89, Paste_Here!A$2:A$850, 0))))), INDEX(Paste_Here!V$2:V$850, MATCH(B89, Paste_Here!A$2:A$850, 0)), ""), ""), "")</f>
        <v/>
      </c>
      <c r="DD89" s="66"/>
      <c r="DE89" s="76" t="str">
        <f>IFERROR(IF(B89&lt;&gt;"", IF(ISNUMBER(SEARCH("highrisk", LOWER(INDEX(Paste_Here!W$2:W$850, MATCH(B89, Paste_Here!A$2:A$850, 0))))), "High Risk", IF(ISNUMBER(SEARCH("lowrisk", LOWER(INDEX(Paste_Here!W$2:W$850, MATCH(B89, Paste_Here!A$2:A$850, 0))))), "Low Risk", IF(ISNUMBER(SEARCH("somerisk", LOWER(INDEX(Paste_Here!W$2:W$850, MATCH(B89, Paste_Here!A$2:A$850, 0))))), "Some Risk", ""))), ""), "")</f>
        <v/>
      </c>
      <c r="DF89" s="66"/>
      <c r="DG89" s="76" t="str">
        <f>IFERROR(IF(B89&lt;&gt;"", IF(AND(INDEX(Paste_Here!S$2:S$850, MATCH(B89, Paste_Here!A$2:A$850, 0))&lt;&gt;"", ISNUMBER(VALUE(INDEX(Paste_Here!S$2:S$850, MATCH(B89, Paste_Here!A$2:A$850, 0))))), INDEX(Paste_Here!S$2:S$850, MATCH(B89, Paste_Here!A$2:A$850, 0)), ""), ""), "")</f>
        <v/>
      </c>
      <c r="DH89" s="66"/>
      <c r="DI89" s="76" t="str">
        <f>IFERROR(IF(B89&lt;&gt;"", IF(ISNUMBER(SEARCH("highrisk", LOWER(INDEX(Paste_Here!T$2:T$850, MATCH(B89, Paste_Here!A$2:A$850, 0))))), "High Risk", IF(ISNUMBER(SEARCH("lowrisk", LOWER(INDEX(Paste_Here!T$2:T$850, MATCH(B89, Paste_Here!A$2:A$850, 0))))), "Low Risk", IF(ISNUMBER(SEARCH("somerisk", LOWER(INDEX(Paste_Here!T$2:T$850, MATCH(B89, Paste_Here!A$2:A$850, 0))))), "Some Risk", ""))), ""), "")</f>
        <v/>
      </c>
      <c r="DJ89" s="66"/>
      <c r="DK89" s="76" t="str">
        <f>IFERROR(IF(B89&lt;&gt;"", IF(AND(INDEX(Paste_Here!AD$2:AD$850, MATCH(B89, Paste_Here!A$2:A$850, 0))&lt;&gt;"", ISNUMBER(VALUE(INDEX(Paste_Here!AD$2:AD$850, MATCH(B89, Paste_Here!A$2:A$850, 0))))), INDEX(Paste_Here!AD$2:AD$850, MATCH(B89, Paste_Here!A$2:A$850, 0)), ""), ""), "")</f>
        <v/>
      </c>
      <c r="DL89" s="66"/>
      <c r="DM89" s="76" t="str">
        <f>IFERROR(IF(B89&lt;&gt;"", IF(LOWER(INDEX(Paste_Here!AE$2:AE$850, MATCH(B89, Paste_Here!A$2:A$850, 0)))="approaching expectations", "Approaching", IF(LOWER(INDEX(Paste_Here!AE$2:AE$850, MATCH(B89, Paste_Here!A$2:A$850, 0)))="met expectations", "Met", IF(LOWER(INDEX(Paste_Here!AE$2:AE$850, MATCH(B89, Paste_Here!A$2:A$850, 0)))="exceeded expectations", "Exceeded", IF(LOWER(INDEX(Paste_Here!AE$2:AE$850, MATCH(B89, Paste_Here!A$2:A$850, 0)))="below expectations", "Below", "")))), ""), "")</f>
        <v/>
      </c>
      <c r="DN89" s="66"/>
      <c r="DO89" s="76"/>
      <c r="DP89" s="66"/>
      <c r="DQ89" s="76"/>
      <c r="DR89" s="66"/>
      <c r="DS89" s="76"/>
      <c r="DT89" s="66"/>
      <c r="DU89" s="76"/>
      <c r="DV89" s="66"/>
      <c r="DW89" s="66"/>
      <c r="DX89" s="76" t="str">
        <f t="shared" si="15"/>
        <v/>
      </c>
      <c r="DY89" s="66"/>
      <c r="DZ89" s="76"/>
      <c r="EA89" s="66"/>
      <c r="EB89" s="76"/>
      <c r="EC89" s="66"/>
      <c r="ED89" s="76" t="str">
        <f>IFERROR(IF(B89&lt;&gt;"", IF(AND(INDEX(Paste_Here!AF$2:AF$850, MATCH(B89, Paste_Here!A$2:A$850, 0))&lt;&gt;"", ISNUMBER(VALUE(INDEX(Paste_Here!AF$2:AF$850, MATCH(B89, Paste_Here!A$2:A$850, 0))))), INDEX(Paste_Here!AF$2:AF$850, MATCH(B89, Paste_Here!A$2:A$850, 0)), ""), ""), "")</f>
        <v/>
      </c>
      <c r="EE89" s="66"/>
      <c r="EF89" s="76"/>
      <c r="EG89" s="66"/>
      <c r="EH89" s="76"/>
      <c r="EI89" s="66"/>
      <c r="EJ89" s="76" t="str">
        <f>IFERROR(IF(B89&lt;&gt;"", IF(AND(INDEX(Paste_Here!AG$2:AG$850, MATCH(B89, Paste_Here!A$2:A$850, 0))&lt;&gt;"", ISNUMBER(VALUE(INDEX(Paste_Here!AG$2:AG$850, MATCH(B89, Paste_Here!A$2:A$850, 0))))), INDEX(Paste_Here!AG$2:AG$850, MATCH(B89, Paste_Here!A$2:A$850, 0)), ""), ""), "")</f>
        <v/>
      </c>
      <c r="EK89" s="66"/>
      <c r="EL89" s="76"/>
      <c r="EM89" s="66"/>
      <c r="EN89" s="76"/>
      <c r="EO89" s="66"/>
      <c r="EP89" s="76"/>
      <c r="EQ89" s="66"/>
      <c r="ER89" s="76"/>
      <c r="ES89" s="66"/>
      <c r="ET89" s="66"/>
      <c r="EU89" s="76"/>
      <c r="EV89" s="66"/>
      <c r="EW89" s="76"/>
      <c r="EX89" s="66"/>
      <c r="EY89" s="76"/>
      <c r="EZ89" s="66"/>
      <c r="FA89" s="76"/>
      <c r="FB89" s="66"/>
      <c r="FC89" s="76"/>
      <c r="FD89" s="66"/>
      <c r="FE89" s="76"/>
      <c r="FF89" s="66"/>
      <c r="FG89" s="76"/>
      <c r="FH89" s="66"/>
      <c r="FI89" s="76"/>
      <c r="FJ89" s="66"/>
      <c r="FK89" s="76"/>
      <c r="FL89" s="66"/>
      <c r="FM89" s="76"/>
      <c r="FN89" s="66"/>
      <c r="FO89" s="76"/>
      <c r="FP89" s="66"/>
      <c r="FQ89" s="76"/>
      <c r="FR89" s="66"/>
      <c r="FS89" s="76"/>
      <c r="FT89" s="66"/>
      <c r="FU89" s="76"/>
      <c r="FV89" s="66"/>
      <c r="FW89" s="76"/>
      <c r="FX89" s="66"/>
      <c r="FY89" s="76"/>
      <c r="FZ89" s="66"/>
      <c r="GA89" s="76"/>
      <c r="GB89" s="66"/>
      <c r="GC89" s="76"/>
      <c r="GD89" s="66"/>
      <c r="GE89" s="76"/>
      <c r="GF89" s="66"/>
      <c r="GG89" s="76"/>
      <c r="GH89" s="66"/>
      <c r="GI89" s="76"/>
      <c r="GJ89" s="66"/>
      <c r="GK89" s="76"/>
      <c r="GL89" s="66"/>
      <c r="GM89" s="76"/>
      <c r="GN89" s="66"/>
      <c r="GO89" s="76"/>
      <c r="GP89" s="66"/>
      <c r="GQ89" s="76"/>
      <c r="GR89" s="66"/>
      <c r="GS89" s="76"/>
      <c r="GT89" s="66"/>
      <c r="GU89" s="76"/>
      <c r="GV89" s="66"/>
      <c r="GW89" s="76"/>
      <c r="GX89" s="66"/>
      <c r="GY89" s="76"/>
      <c r="GZ89" s="66"/>
      <c r="HA89" s="76"/>
      <c r="HB89" s="66"/>
      <c r="HC89" s="76"/>
      <c r="HD89" s="66"/>
      <c r="HE89" s="76"/>
      <c r="HF89" s="66"/>
      <c r="HG89" s="76"/>
      <c r="HH89" s="66"/>
      <c r="HI89" s="76"/>
      <c r="HJ89" s="66"/>
      <c r="HK89" s="76"/>
      <c r="HL89" s="66"/>
      <c r="HM89" s="76"/>
      <c r="HN89" s="66"/>
      <c r="HO89" s="76"/>
      <c r="HP89" s="66"/>
      <c r="HQ89" s="76"/>
      <c r="HR89" s="66"/>
      <c r="HS89" s="76"/>
      <c r="HT89" s="66"/>
      <c r="HU89" s="76"/>
      <c r="HV89" s="66"/>
      <c r="HW89" s="76"/>
      <c r="HX89" s="66"/>
      <c r="HY89" s="76"/>
      <c r="HZ89" s="66"/>
      <c r="IA89" s="76"/>
      <c r="IB89" s="66"/>
      <c r="IC89" s="76"/>
      <c r="ID89" s="66"/>
      <c r="IE89" s="76"/>
      <c r="IF89" s="66"/>
      <c r="IG89" s="76"/>
      <c r="IH89" s="66"/>
      <c r="II89" s="76"/>
      <c r="IJ89" s="66"/>
      <c r="IK89" s="76"/>
      <c r="IL89" s="66"/>
      <c r="IM89" s="76"/>
      <c r="IN89" s="66"/>
      <c r="IO89" s="76"/>
      <c r="IP89" s="66"/>
      <c r="IQ89" s="76"/>
      <c r="IR89" s="66"/>
      <c r="IS89" s="76"/>
      <c r="IT89" s="66"/>
      <c r="IU89" s="76"/>
      <c r="IV89" s="66"/>
      <c r="IW89" s="76"/>
      <c r="IX89" s="66"/>
      <c r="IY89" s="76"/>
      <c r="IZ89" s="66"/>
      <c r="JA89" s="76"/>
      <c r="JB89" s="66"/>
      <c r="JC89" s="76"/>
      <c r="JD89" s="66"/>
      <c r="JE89" s="76"/>
      <c r="JF89" s="66"/>
      <c r="JG89" s="76"/>
      <c r="JH89" s="66"/>
      <c r="JI89" s="76"/>
      <c r="JJ89" s="66"/>
      <c r="JK89" s="76"/>
      <c r="JL89" s="66"/>
      <c r="JM89" s="76"/>
      <c r="JN89" s="66"/>
      <c r="JO89" s="76"/>
      <c r="JP89" s="66"/>
      <c r="JQ89" s="76"/>
      <c r="JR89" s="66"/>
      <c r="JS89" s="76"/>
      <c r="JT89" s="66"/>
      <c r="JU89" s="76"/>
      <c r="JV89" s="66"/>
      <c r="JW89" s="76"/>
      <c r="JX89" s="66"/>
      <c r="JY89" s="76"/>
      <c r="JZ89" s="66"/>
      <c r="KA89" s="76"/>
      <c r="KB89" s="66"/>
      <c r="KC89" s="76"/>
      <c r="KD89" s="66"/>
      <c r="KE89" s="76"/>
      <c r="KF89" s="66"/>
      <c r="KG89" s="76"/>
      <c r="KH89" s="66"/>
      <c r="KI89" s="76"/>
      <c r="KJ89" s="66"/>
      <c r="KK89" s="76"/>
      <c r="KL89" s="66"/>
      <c r="KM89" s="76"/>
      <c r="KN89" s="66"/>
      <c r="KO89" s="76"/>
      <c r="KP89" s="66"/>
      <c r="KQ89" s="76"/>
      <c r="KR89" s="66"/>
      <c r="KS89" s="76"/>
      <c r="KT89" s="66"/>
      <c r="KU89" s="76"/>
      <c r="KV89" s="66"/>
      <c r="KW89" s="76"/>
      <c r="KX89" s="66"/>
      <c r="KY89" s="76"/>
      <c r="KZ89" s="66"/>
      <c r="LA89" s="76"/>
      <c r="LB89" s="66"/>
      <c r="LC89" s="76"/>
      <c r="LD89" s="66"/>
      <c r="LE89" s="76"/>
      <c r="LF89" s="66"/>
      <c r="LG89" s="76"/>
      <c r="LH89" s="66"/>
      <c r="LI89" s="76"/>
      <c r="LJ89" s="66"/>
      <c r="LK89" s="76"/>
      <c r="LL89" s="66"/>
      <c r="LM89" s="76"/>
      <c r="LN89" s="66"/>
      <c r="LO89" s="76"/>
      <c r="LP89" s="66"/>
      <c r="LQ89" s="76"/>
      <c r="LR89" s="66"/>
      <c r="LS89" s="76"/>
      <c r="LT89" s="66"/>
      <c r="LU89" s="76"/>
      <c r="LV89" s="66"/>
      <c r="LW89" s="76"/>
      <c r="LX89" s="66"/>
      <c r="LY89" s="76"/>
      <c r="LZ89" s="66"/>
      <c r="MA89" s="76"/>
      <c r="MB89" s="66"/>
      <c r="MC89" s="76"/>
      <c r="MD89" s="66"/>
      <c r="MG89" s="1" t="str" cm="1">
        <f t="array" ref="MG89">IFERROR(INDEX(Paste_Here!$B$2:$B$850, MATCH(0, COUNTIF(MG$4:MG88, Paste_Here!$B$2:$B$850) + IF(Paste_Here!$B$2:$B$850="", 1, 0), 0)), "")</f>
        <v/>
      </c>
      <c r="MH89" s="1" t="str">
        <f>IF(MG89&lt;&gt;"", INDEX(Paste_Here!$A$2:$A$850, MATCH(MG89, Paste_Here!$B$2:$B$850, 0)), "")</f>
        <v/>
      </c>
      <c r="MI89" s="1" t="str">
        <f t="shared" si="16"/>
        <v/>
      </c>
      <c r="MJ89" s="1" t="str" cm="1">
        <f t="array" ref="MJ89">IFERROR(INDEX($MI$5:$MI$850, MATCH(SMALL(IF($MI$5:$MI$850&lt;&gt;"", COUNTIF($MI$5:$MI$850, "&lt;"&amp;$MI$5:$MI$850)+1), ROW()-ROW($MJ$5)+1), COUNTIF($MI$5:$MI$850, "&lt;"&amp;$MI$5:$MI$850)+1, 0)), "")</f>
        <v/>
      </c>
    </row>
    <row r="90" spans="1:348">
      <c r="A90" s="66"/>
      <c r="B90" s="76" t="str">
        <f t="shared" si="9"/>
        <v/>
      </c>
      <c r="C90" s="66"/>
      <c r="D90" s="76" t="str">
        <f>IFERROR(IF(B90&lt;&gt;"", IF(AND(INDEX(Paste_Here!B$2:B$850, MATCH(B90, Paste_Here!A$2:A$850, 0))&lt;&gt;"", ISNUMBER(VALUE(INDEX(Paste_Here!B$2:B$850, MATCH(B90, Paste_Here!A$2:A$850, 0))))), INDEX(Paste_Here!B$2:B$850, MATCH(B90, Paste_Here!A$2:A$850, 0)), ""), ""), "")</f>
        <v/>
      </c>
      <c r="E90" s="66"/>
      <c r="F90" s="76" t="str">
        <f>IFERROR(IF(B90&lt;&gt;"", IF(ISTEXT(INDEX(Paste_Here!K$2:K$850, MATCH(B90, Paste_Here!A$2:A$850, 0))), INDEX(Paste_Here!K$2:K$850, MATCH(B90, Paste_Here!A$2:A$850, 0)), ""), ""), "")</f>
        <v/>
      </c>
      <c r="G90" s="66"/>
      <c r="H90" s="76" t="str">
        <f>IFERROR(IF(B90&lt;&gt;"", IF(ISTEXT(INDEX(Paste_Here!C$2:C$850, MATCH(B90, Paste_Here!A$2:A$850, 0))), INDEX(Paste_Here!C$2:C$850, MATCH(B90, Paste_Here!A$2:A$850, 0)), ""), ""), "")</f>
        <v/>
      </c>
      <c r="I90" s="66"/>
      <c r="J90" s="76" t="str">
        <f>IFERROR(IF(B90&lt;&gt;"", IF(ISNUMBER(SEARCH("s", LOWER(INDEX(Paste_Here!M$2:M$850, MATCH(B90, Paste_Here!A$2:A$850, 0))))), "Yes", IF(INDEX(Paste_Here!M$2:M$850, MATCH(B90, Paste_Here!A$2:A$850, 0))&lt;&gt;"", "No", "")), ""), "")</f>
        <v/>
      </c>
      <c r="K90" s="66"/>
      <c r="L90" s="76" t="str">
        <f>IFERROR(IF(B90&lt;&gt;"", IF(ISNUMBER(SEARCH("yes", LOWER(INDEX(Paste_Here!E$2:E$850, MATCH(B90, Paste_Here!A$2:A$850, 0))))), "Yes", IF(ISNUMBER(SEARCH("no", LOWER(INDEX(Paste_Here!E$2:E$850, MATCH(B90, Paste_Here!A$2:A$850, 0))))), "No", "")), ""), "")</f>
        <v/>
      </c>
      <c r="M90" s="66"/>
      <c r="N90" s="76" t="str">
        <f>IFERROR(IF(B90&lt;&gt;"", IF(ISNUMBER(SEARCH("yes", LOWER(INDEX(Paste_Here!F$2:F$850, MATCH(B90, Paste_Here!A$2:A$850, 0))))), "Yes", IF(ISNUMBER(SEARCH("no", LOWER(INDEX(Paste_Here!F$2:F$850, MATCH(B90, Paste_Here!A$2:A$850, 0))))), "No", "")), ""), "")</f>
        <v/>
      </c>
      <c r="O90" s="66"/>
      <c r="P90" s="76" t="str">
        <f>IFERROR(IF(B90&lt;&gt;"", IF(ISNUMBER(SEARCH("yes", LOWER(INDEX(Paste_Here!L$2:L$850, MATCH(B90, Paste_Here!A$2:A$850, 0))))), "Yes", IF(ISNUMBER(SEARCH("no", LOWER(INDEX(Paste_Here!L$2:L$850, MATCH(B90, Paste_Here!A$2:A$850, 0))))), "No", "")), ""), "")</f>
        <v/>
      </c>
      <c r="Q90" s="66"/>
      <c r="R90" s="76" t="str">
        <f>IFERROR(IF(B90&lt;&gt;"", IF(ISNUMBER(SEARCH("transitional 2", LOWER(INDEX(Paste_Here!D$2:D$850, MATCH(B90, Paste_Here!A$2:A$850, 0))))), "T2", IF(ISNUMBER(SEARCH("transitional 1", LOWER(INDEX(Paste_Here!D$2:D$850, MATCH(B90, Paste_Here!A$2:A$850, 0))))), "T1", IF(ISNUMBER(SEARCH("waived ell services", LOWER(INDEX(Paste_Here!D$2:D$850, MATCH(B90, Paste_Here!A$2:A$850, 0))))), "W", IF(ISNUMBER(SEARCH("english language learner", LOWER(INDEX(Paste_Here!D$2:D$850, MATCH(B90, Paste_Here!A$2:A$850, 0))))), "L", "")))), ""), "")</f>
        <v/>
      </c>
      <c r="S90" s="66"/>
      <c r="T90" s="76" t="str">
        <f>IFERROR(IF(B90&lt;&gt;"", IF(ISNUMBER(SEARCH("yes", LOWER(INDEX(Paste_Here!I$2:I$850, MATCH(B90, Paste_Here!A$2:A$850, 0))))), "Yes", IF(ISNUMBER(SEARCH("no", LOWER(INDEX(Paste_Here!I$2:I$850, MATCH(B90, Paste_Here!A$2:A$850, 0))))), "No", "")), ""), "")</f>
        <v/>
      </c>
      <c r="U90" s="66"/>
      <c r="V90" s="76" t="str">
        <f>IFERROR(IF(B90&lt;&gt;"", IF(ISTEXT(INDEX(Paste_Here!J$2:J$850, MATCH(B90, Paste_Here!A$2:A$850, 0))), VALUE(INDEX(Paste_Here!J$2:J$850, MATCH(B90, Paste_Here!A$2:A$850, 0))), ""), ""), "")</f>
        <v/>
      </c>
      <c r="W90" s="66"/>
      <c r="X90" s="66"/>
      <c r="Y90" s="76" t="str">
        <f t="shared" si="10"/>
        <v/>
      </c>
      <c r="Z90" s="66"/>
      <c r="AA90" s="76" t="str">
        <f>IFERROR(IF(B90&lt;&gt;"", IF(AND(INDEX(Paste_Here!AI$2:AI$850, MATCH(B90, Paste_Here!A$2:A$850, 0))&lt;&gt;"", ISNUMBER(VALUE(INDEX(Paste_Here!AI$2:AI$850, MATCH(B90, Paste_Here!A$2:A$850, 0))))), INDEX(Paste_Here!AI$2:AI$850, MATCH(B90, Paste_Here!A$2:A$850, 0)), ""), ""), "")</f>
        <v/>
      </c>
      <c r="AB90" s="66"/>
      <c r="AC90" s="76" t="str">
        <f>IFERROR(IF(B90&lt;&gt;"", IF(AND(INDEX(Paste_Here!AJ$2:AJ$850, MATCH(B90, Paste_Here!A$2:A$850, 0))&lt;&gt;"", ISNUMBER(VALUE(INDEX(Paste_Here!AJ$2:AJ$850, MATCH(B90, Paste_Here!A$2:A$850, 0))))), INDEX(Paste_Here!AJ$2:AJ$850, MATCH(B90, Paste_Here!A$2:A$850, 0)), ""), ""), "")</f>
        <v/>
      </c>
      <c r="AD90" s="66"/>
      <c r="AE90" s="76" t="str">
        <f>IFERROR(IF(B90&lt;&gt;"", IF(AND(INDEX(Paste_Here!AK$2:AK$850, MATCH(B90, Paste_Here!A$2:A$850, 0))&lt;&gt;"", ISNUMBER(VALUE(INDEX(Paste_Here!AK$2:AK$850, MATCH(B90, Paste_Here!A$2:A$850, 0))))), INDEX(Paste_Here!AK$2:AK$850, MATCH(B90, Paste_Here!A$2:A$850, 0)), ""), ""), "")</f>
        <v/>
      </c>
      <c r="AF90" s="66"/>
      <c r="AG90" s="76" t="str">
        <f>IFERROR(IF(B90&lt;&gt;"", IF(AND(INDEX(Paste_Here!AL$2:AL$850, MATCH(B90, Paste_Here!A$2:A$850, 0))&lt;&gt;"", ISNUMBER(VALUE(INDEX(Paste_Here!AL$2:AL$850, MATCH(B90, Paste_Here!A$2:A$850, 0))))), INDEX(Paste_Here!AL$2:AL$850, MATCH(B90, Paste_Here!A$2:A$850, 0)), ""), ""), "")</f>
        <v/>
      </c>
      <c r="AH90" s="66"/>
      <c r="AI90" s="76" t="str">
        <f>IFERROR(IF(B90&lt;&gt;"", IF(AND(INDEX(Paste_Here!AH$2:AH$850, MATCH(B90, Paste_Here!A$2:A$850, 0))&lt;&gt;"", ISNUMBER(VALUE(INDEX(Paste_Here!AH$2:AH$850, MATCH(B90, Paste_Here!A$2:A$850, 0))))), IF(VALUE(INDEX(Paste_Here!AH$2:AH$850, MATCH(B90, Paste_Here!A$2:A$850, 0)))=0, "", INDEX(Paste_Here!AH$2:AH$850, MATCH(B90, Paste_Here!A$2:A$850, 0))), ""), ""), "")</f>
        <v/>
      </c>
      <c r="AJ90" s="66"/>
      <c r="AK90" s="76" t="str">
        <f>IFERROR(IF(B90&lt;&gt;"", IF(AND(INDEX(Paste_Here!N$2:N$850, MATCH(B90, Paste_Here!A$2:A$850, 0))&lt;&gt;"", ISNUMBER(VALUE(INDEX(Paste_Here!N$2:N$850, MATCH(B90, Paste_Here!A$2:A$850, 0))))), INDEX(Paste_Here!N$2:N$850, MATCH(B90, Paste_Here!A$2:A$850, 0)), ""), ""), "")</f>
        <v/>
      </c>
      <c r="AL90" s="66"/>
      <c r="AM90" s="76" t="str">
        <f>IFERROR(IF(B90&lt;&gt;"", IF(AND(INDEX(Paste_Here!O$2:O$850, MATCH(B90, Paste_Here!A$2:A$850, 0))&lt;&gt;"", ISNUMBER(VALUE(INDEX(Paste_Here!O$2:O$850, MATCH(B90, Paste_Here!A$2:A$850, 0))))), INDEX(Paste_Here!O$2:O$850, MATCH(B90, Paste_Here!A$2:A$850, 0)), ""), ""), "")</f>
        <v/>
      </c>
      <c r="AN90" s="66"/>
      <c r="AO90" s="76"/>
      <c r="AP90" s="66"/>
      <c r="AQ90" s="76"/>
      <c r="AR90" s="66"/>
      <c r="AS90" s="76"/>
      <c r="AT90" s="66"/>
      <c r="AU90" s="66"/>
      <c r="AV90" s="76" t="str">
        <f t="shared" si="11"/>
        <v/>
      </c>
      <c r="AW90" s="66"/>
      <c r="AX90" s="76" t="str">
        <f>IFERROR(IF(B90&lt;&gt;"", IF(ISNUMBER(SEARCH("Revealed-Potential (Primary Focus)", LOWER(INDEX(Paste_Here!Z$2:Z$850, MATCH(B90, Paste_Here!A$2:A$850, 0))))), "Rev-Potential: Prim", IF(ISNUMBER(SEARCH("Revealed-Potential (Secondary Focus)", LOWER(INDEX(Paste_Here!Z$2:Z$850, MATCH(B90, Paste_Here!A$2:A$850, 0))))), "Rev-Potential: Sec", IF(ISNUMBER(SEARCH("Monitoring", LOWER(INDEX(Paste_Here!Z$2:Z$850, MATCH(B90, Paste_Here!A$2:A$850, 0))))), "Monitoring", IF(ISNUMBER(SEARCH("At-Promise (Secondary Focus)", LOWER(INDEX(Paste_Here!Z$2:Z$850, MATCH(B90, Paste_Here!A$2:A$850, 0))))), "At-Promise: Sec", IF(ISNUMBER(SEARCH("At-Promise (Primary Focus)", LOWER(INDEX(Paste_Here!Z$2:Z$850, MATCH(B90, Paste_Here!A$2:A$850, 0))))), "At-Promise: Prim", ""))))), ""), "")</f>
        <v/>
      </c>
      <c r="AY90" s="66"/>
      <c r="AZ90" s="76"/>
      <c r="BA90" s="66"/>
      <c r="BB90" s="76"/>
      <c r="BC90" s="66"/>
      <c r="BD90" s="76"/>
      <c r="BE90" s="66"/>
      <c r="BF90" s="76"/>
      <c r="BG90" s="66"/>
      <c r="BH90" s="76"/>
      <c r="BI90" s="66"/>
      <c r="BJ90" s="66"/>
      <c r="BK90" s="76" t="str">
        <f t="shared" si="12"/>
        <v/>
      </c>
      <c r="BL90" s="66"/>
      <c r="BM90" s="76" t="str">
        <f>IFERROR(IF(B90&lt;&gt;"", IF(AND(ISNUMBER(VALUE(SUBSTITUTE(SUBSTITUTE(Paste_Here!R90, "br", "-"), "L", ""))), VALUE(SUBSTITUTE(SUBSTITUTE(Paste_Here!R90, "br", "-"), "L", "")) &gt;= 1095), "Yes", IF(AND(ISNUMBER(VALUE(SUBSTITUTE(SUBSTITUTE(Paste_Here!R90, "br", "-"), "L", ""))), VALUE(SUBSTITUTE(SUBSTITUTE(Paste_Here!R90, "br", "-"), "L", "")) &lt;= 1094), "No", "")), ""), "")</f>
        <v/>
      </c>
      <c r="BN90" s="66"/>
      <c r="BO90" s="76" t="str">
        <f>IFERROR(IF(B90&lt;&gt;"", IF(COUNTIF(INDEX(Paste_Here!Y$2:AB$850, MATCH(B90, Paste_Here!A$2:A$850, 0), 0), "yes") &gt; 0, "Yes", IF(COUNTIF(INDEX(Paste_Here!Y$2:AB$850, MATCH(B90, Paste_Here!A$2:A$850, 0), 0), "no") &gt; 0, "No", "")), ""), "")</f>
        <v/>
      </c>
      <c r="BP90" s="66"/>
      <c r="BQ90" s="76" t="str">
        <f>IFERROR(IF(B90&lt;&gt;"", IF(AND(ISNUMBER(VALUE(SUBSTITUTE(SUBSTITUTE(Paste_Here!U90, "em", "-"), "q", ""))), VALUE(SUBSTITUTE(SUBSTITUTE(Paste_Here!U90, "em", "-"), "q", "")) &gt;= 910), "Yes", IF(AND(ISNUMBER(VALUE(SUBSTITUTE(SUBSTITUTE(Paste_Here!U90, "em", "-"), "q", ""))), VALUE(SUBSTITUTE(SUBSTITUTE(Paste_Here!U90, "em", "-"), "q", "")) &lt;= 909), "No", "")), ""), "")</f>
        <v/>
      </c>
      <c r="BR90" s="66"/>
      <c r="BS90" s="76" t="str">
        <f>IFERROR(IF(B90&lt;&gt;"", IF(AND(INDEX(Paste_Here!X$2:X$850, MATCH(B90, Paste_Here!A$2:A$850, 0))&lt;&gt;"", ISNUMBER(VALUE(INDEX(Paste_Here!X$2:X$850, MATCH(B90, Paste_Here!A$2:A$850, 0))))), INDEX(Paste_Here!X$2:X$850, MATCH(B90, Paste_Here!A$2:A$850, 0)), ""), ""), "")</f>
        <v/>
      </c>
      <c r="BT90" s="66"/>
      <c r="BU90" s="76" t="str">
        <f>IFERROR(IF(B90&lt;&gt;"", IF(ISNUMBER(VALUE(INDEX(Paste_Here!G$2:G$850, MATCH(B90, Paste_Here!A$2:A$850, 0)))), IF(VALUE(INDEX(Paste_Here!G$2:G$850, MATCH(B90, Paste_Here!A$2:A$850, 0)))=0, "No", IF(AND(VALUE(INDEX(Paste_Here!G$2:G$850, MATCH(B90, Paste_Here!A$2:A$850, 0)))&gt;=1, VALUE(INDEX(Paste_Here!G$2:G$850, MATCH(B90, Paste_Here!A$2:A$850, 0)))&lt;=4), VALUE(INDEX(Paste_Here!G$2:G$850, MATCH(B90, Paste_Here!A$2:A$850, 0))), "")), ""), ""), "")</f>
        <v/>
      </c>
      <c r="BV90" s="66"/>
      <c r="BW90" s="76" t="str">
        <f>IFERROR(IF(B90&lt;&gt;"", IF(ISNUMBER(VALUE(INDEX(Paste_Here!H$2:H$850, MATCH(B90, Paste_Here!A$2:A$850, 0)))), IF(VALUE(INDEX(Paste_Here!H$2:H$850, MATCH(B90, Paste_Here!A$2:A$850, 0)))=0, "No", IF(AND(VALUE(INDEX(Paste_Here!H$2:H$850, MATCH(B90, Paste_Here!A$2:A$850, 0)))&gt;=1, VALUE(INDEX(Paste_Here!H$2:H$850, MATCH(B90, Paste_Here!A$2:A$850, 0)))&lt;=4), VALUE(INDEX(Paste_Here!H$2:H$850, MATCH(B90, Paste_Here!A$2:A$850, 0))), "")), ""), ""), "")</f>
        <v/>
      </c>
      <c r="BX90" s="66"/>
      <c r="BY90" s="76"/>
      <c r="BZ90" s="66"/>
      <c r="CA90" s="76"/>
      <c r="CB90" s="66"/>
      <c r="CC90" s="66"/>
      <c r="CD90" s="76" t="str">
        <f t="shared" si="13"/>
        <v/>
      </c>
      <c r="CE90" s="66"/>
      <c r="CF90" s="76" t="str">
        <f>IFERROR(IF(B90&lt;&gt;"", IF(AND(INDEX(Paste_Here!P$2:P$850, MATCH(B90, Paste_Here!A$2:A$850, 0))&lt;&gt;"", ISNUMBER(VALUE(INDEX(Paste_Here!P$2:P$850, MATCH(B90, Paste_Here!A$2:A$850, 0))))), INDEX(Paste_Here!P$2:P$850, MATCH(B90, Paste_Here!A$2:A$850, 0)), ""), ""), "")</f>
        <v/>
      </c>
      <c r="CG90" s="66"/>
      <c r="CH90" s="76" t="str">
        <f>IFERROR(IF(B90&lt;&gt;"", IF(ISNUMBER(SEARCH("highrisk", LOWER(INDEX(Paste_Here!Q$2:Q$850, MATCH(B90, Paste_Here!A$2:A$850, 0))))), "High Risk", IF(ISNUMBER(SEARCH("lowrisk", LOWER(INDEX(Paste_Here!Q$2:Q$850, MATCH(B90, Paste_Here!A$2:A$850, 0))))), "Low Risk", IF(ISNUMBER(SEARCH("somerisk", LOWER(INDEX(Paste_Here!Q$2:Q$850, MATCH(B90, Paste_Here!A$2:A$850, 0))))), "Some Risk", ""))), ""), "")</f>
        <v/>
      </c>
      <c r="CI90" s="66"/>
      <c r="CJ90" s="76" t="str">
        <f>IFERROR(IF(B90&lt;&gt;"", IF(AND(INDEX(Paste_Here!AA$2:AA$850, MATCH(B90, Paste_Here!A$2:A$850, 0))&lt;&gt;"", ISNUMBER(VALUE(INDEX(Paste_Here!AA$2:AA$850, MATCH(B90, Paste_Here!A$2:A$850, 0))))), INDEX(Paste_Here!AA$2:AA$850, MATCH(B90, Paste_Here!A$2:A$850, 0)), ""), ""), "")</f>
        <v/>
      </c>
      <c r="CK90" s="66"/>
      <c r="CL90" s="76" t="str">
        <f>IFERROR(IF(B90&lt;&gt;"", IF(LOWER(INDEX(Paste_Here!AB$2:AB$850, MATCH(B90, Paste_Here!A$2:A$850, 0)))="approaching expectations", "Approaching", IF(LOWER(INDEX(Paste_Here!AB$2:AB$850, MATCH(B90, Paste_Here!A$2:A$850, 0)))="met expectations", "Met", IF(LOWER(INDEX(Paste_Here!AB$2:AB$850, MATCH(B90, Paste_Here!A$2:A$850, 0)))="exceeded expectations", "Exceeded", IF(LOWER(INDEX(Paste_Here!AB$2:AB$850, MATCH(B90, Paste_Here!A$2:A$850, 0)))="below expectations", "Below", "")))), ""), "")</f>
        <v/>
      </c>
      <c r="CM90" s="66"/>
      <c r="CN90" s="76" t="str">
        <f>IFERROR(IF(B90&lt;&gt;"", IF(AND(INDEX(Paste_Here!AC$2:AC$850, MATCH(B90, Paste_Here!A$2:A$850, 0))&lt;&gt;"", ISNUMBER(VALUE(INDEX(Paste_Here!AC$2:AC$850, MATCH(B90, Paste_Here!A$2:A$850, 0))))), INDEX(Paste_Here!AC$2:AC$850, MATCH(B90, Paste_Here!A$2:A$850, 0)), ""), ""), "")</f>
        <v/>
      </c>
      <c r="CO90" s="66"/>
      <c r="CP90" s="76"/>
      <c r="CQ90" s="66"/>
      <c r="CR90" s="76"/>
      <c r="CS90" s="66"/>
      <c r="CT90" s="76"/>
      <c r="CU90" s="66"/>
      <c r="CV90" s="76"/>
      <c r="CW90" s="66"/>
      <c r="CX90" s="76"/>
      <c r="CY90" s="66"/>
      <c r="CZ90" s="66"/>
      <c r="DA90" s="76" t="str">
        <f t="shared" si="14"/>
        <v/>
      </c>
      <c r="DB90" s="66"/>
      <c r="DC90" s="76" t="str">
        <f>IFERROR(IF(B90&lt;&gt;"", IF(AND(INDEX(Paste_Here!V$2:V$850, MATCH(B90, Paste_Here!A$2:A$850, 0))&lt;&gt;"", ISNUMBER(VALUE(INDEX(Paste_Here!V$2:V$850, MATCH(B90, Paste_Here!A$2:A$850, 0))))), INDEX(Paste_Here!V$2:V$850, MATCH(B90, Paste_Here!A$2:A$850, 0)), ""), ""), "")</f>
        <v/>
      </c>
      <c r="DD90" s="66"/>
      <c r="DE90" s="76" t="str">
        <f>IFERROR(IF(B90&lt;&gt;"", IF(ISNUMBER(SEARCH("highrisk", LOWER(INDEX(Paste_Here!W$2:W$850, MATCH(B90, Paste_Here!A$2:A$850, 0))))), "High Risk", IF(ISNUMBER(SEARCH("lowrisk", LOWER(INDEX(Paste_Here!W$2:W$850, MATCH(B90, Paste_Here!A$2:A$850, 0))))), "Low Risk", IF(ISNUMBER(SEARCH("somerisk", LOWER(INDEX(Paste_Here!W$2:W$850, MATCH(B90, Paste_Here!A$2:A$850, 0))))), "Some Risk", ""))), ""), "")</f>
        <v/>
      </c>
      <c r="DF90" s="66"/>
      <c r="DG90" s="76" t="str">
        <f>IFERROR(IF(B90&lt;&gt;"", IF(AND(INDEX(Paste_Here!S$2:S$850, MATCH(B90, Paste_Here!A$2:A$850, 0))&lt;&gt;"", ISNUMBER(VALUE(INDEX(Paste_Here!S$2:S$850, MATCH(B90, Paste_Here!A$2:A$850, 0))))), INDEX(Paste_Here!S$2:S$850, MATCH(B90, Paste_Here!A$2:A$850, 0)), ""), ""), "")</f>
        <v/>
      </c>
      <c r="DH90" s="66"/>
      <c r="DI90" s="76" t="str">
        <f>IFERROR(IF(B90&lt;&gt;"", IF(ISNUMBER(SEARCH("highrisk", LOWER(INDEX(Paste_Here!T$2:T$850, MATCH(B90, Paste_Here!A$2:A$850, 0))))), "High Risk", IF(ISNUMBER(SEARCH("lowrisk", LOWER(INDEX(Paste_Here!T$2:T$850, MATCH(B90, Paste_Here!A$2:A$850, 0))))), "Low Risk", IF(ISNUMBER(SEARCH("somerisk", LOWER(INDEX(Paste_Here!T$2:T$850, MATCH(B90, Paste_Here!A$2:A$850, 0))))), "Some Risk", ""))), ""), "")</f>
        <v/>
      </c>
      <c r="DJ90" s="66"/>
      <c r="DK90" s="76" t="str">
        <f>IFERROR(IF(B90&lt;&gt;"", IF(AND(INDEX(Paste_Here!AD$2:AD$850, MATCH(B90, Paste_Here!A$2:A$850, 0))&lt;&gt;"", ISNUMBER(VALUE(INDEX(Paste_Here!AD$2:AD$850, MATCH(B90, Paste_Here!A$2:A$850, 0))))), INDEX(Paste_Here!AD$2:AD$850, MATCH(B90, Paste_Here!A$2:A$850, 0)), ""), ""), "")</f>
        <v/>
      </c>
      <c r="DL90" s="66"/>
      <c r="DM90" s="76" t="str">
        <f>IFERROR(IF(B90&lt;&gt;"", IF(LOWER(INDEX(Paste_Here!AE$2:AE$850, MATCH(B90, Paste_Here!A$2:A$850, 0)))="approaching expectations", "Approaching", IF(LOWER(INDEX(Paste_Here!AE$2:AE$850, MATCH(B90, Paste_Here!A$2:A$850, 0)))="met expectations", "Met", IF(LOWER(INDEX(Paste_Here!AE$2:AE$850, MATCH(B90, Paste_Here!A$2:A$850, 0)))="exceeded expectations", "Exceeded", IF(LOWER(INDEX(Paste_Here!AE$2:AE$850, MATCH(B90, Paste_Here!A$2:A$850, 0)))="below expectations", "Below", "")))), ""), "")</f>
        <v/>
      </c>
      <c r="DN90" s="66"/>
      <c r="DO90" s="76"/>
      <c r="DP90" s="66"/>
      <c r="DQ90" s="76"/>
      <c r="DR90" s="66"/>
      <c r="DS90" s="76"/>
      <c r="DT90" s="66"/>
      <c r="DU90" s="76"/>
      <c r="DV90" s="66"/>
      <c r="DW90" s="66"/>
      <c r="DX90" s="76" t="str">
        <f t="shared" si="15"/>
        <v/>
      </c>
      <c r="DY90" s="66"/>
      <c r="DZ90" s="76"/>
      <c r="EA90" s="66"/>
      <c r="EB90" s="76"/>
      <c r="EC90" s="66"/>
      <c r="ED90" s="76" t="str">
        <f>IFERROR(IF(B90&lt;&gt;"", IF(AND(INDEX(Paste_Here!AF$2:AF$850, MATCH(B90, Paste_Here!A$2:A$850, 0))&lt;&gt;"", ISNUMBER(VALUE(INDEX(Paste_Here!AF$2:AF$850, MATCH(B90, Paste_Here!A$2:A$850, 0))))), INDEX(Paste_Here!AF$2:AF$850, MATCH(B90, Paste_Here!A$2:A$850, 0)), ""), ""), "")</f>
        <v/>
      </c>
      <c r="EE90" s="66"/>
      <c r="EF90" s="76"/>
      <c r="EG90" s="66"/>
      <c r="EH90" s="76"/>
      <c r="EI90" s="66"/>
      <c r="EJ90" s="76" t="str">
        <f>IFERROR(IF(B90&lt;&gt;"", IF(AND(INDEX(Paste_Here!AG$2:AG$850, MATCH(B90, Paste_Here!A$2:A$850, 0))&lt;&gt;"", ISNUMBER(VALUE(INDEX(Paste_Here!AG$2:AG$850, MATCH(B90, Paste_Here!A$2:A$850, 0))))), INDEX(Paste_Here!AG$2:AG$850, MATCH(B90, Paste_Here!A$2:A$850, 0)), ""), ""), "")</f>
        <v/>
      </c>
      <c r="EK90" s="66"/>
      <c r="EL90" s="76"/>
      <c r="EM90" s="66"/>
      <c r="EN90" s="76"/>
      <c r="EO90" s="66"/>
      <c r="EP90" s="76"/>
      <c r="EQ90" s="66"/>
      <c r="ER90" s="76"/>
      <c r="ES90" s="66"/>
      <c r="ET90" s="66"/>
      <c r="EU90" s="76"/>
      <c r="EV90" s="66"/>
      <c r="EW90" s="76"/>
      <c r="EX90" s="66"/>
      <c r="EY90" s="76"/>
      <c r="EZ90" s="66"/>
      <c r="FA90" s="76"/>
      <c r="FB90" s="66"/>
      <c r="FC90" s="76"/>
      <c r="FD90" s="66"/>
      <c r="FE90" s="76"/>
      <c r="FF90" s="66"/>
      <c r="FG90" s="76"/>
      <c r="FH90" s="66"/>
      <c r="FI90" s="76"/>
      <c r="FJ90" s="66"/>
      <c r="FK90" s="76"/>
      <c r="FL90" s="66"/>
      <c r="FM90" s="76"/>
      <c r="FN90" s="66"/>
      <c r="FO90" s="76"/>
      <c r="FP90" s="66"/>
      <c r="FQ90" s="76"/>
      <c r="FR90" s="66"/>
      <c r="FS90" s="76"/>
      <c r="FT90" s="66"/>
      <c r="FU90" s="76"/>
      <c r="FV90" s="66"/>
      <c r="FW90" s="76"/>
      <c r="FX90" s="66"/>
      <c r="FY90" s="76"/>
      <c r="FZ90" s="66"/>
      <c r="GA90" s="76"/>
      <c r="GB90" s="66"/>
      <c r="GC90" s="76"/>
      <c r="GD90" s="66"/>
      <c r="GE90" s="76"/>
      <c r="GF90" s="66"/>
      <c r="GG90" s="76"/>
      <c r="GH90" s="66"/>
      <c r="GI90" s="76"/>
      <c r="GJ90" s="66"/>
      <c r="GK90" s="76"/>
      <c r="GL90" s="66"/>
      <c r="GM90" s="76"/>
      <c r="GN90" s="66"/>
      <c r="GO90" s="76"/>
      <c r="GP90" s="66"/>
      <c r="GQ90" s="76"/>
      <c r="GR90" s="66"/>
      <c r="GS90" s="76"/>
      <c r="GT90" s="66"/>
      <c r="GU90" s="76"/>
      <c r="GV90" s="66"/>
      <c r="GW90" s="76"/>
      <c r="GX90" s="66"/>
      <c r="GY90" s="76"/>
      <c r="GZ90" s="66"/>
      <c r="HA90" s="76"/>
      <c r="HB90" s="66"/>
      <c r="HC90" s="76"/>
      <c r="HD90" s="66"/>
      <c r="HE90" s="76"/>
      <c r="HF90" s="66"/>
      <c r="HG90" s="76"/>
      <c r="HH90" s="66"/>
      <c r="HI90" s="76"/>
      <c r="HJ90" s="66"/>
      <c r="HK90" s="76"/>
      <c r="HL90" s="66"/>
      <c r="HM90" s="76"/>
      <c r="HN90" s="66"/>
      <c r="HO90" s="76"/>
      <c r="HP90" s="66"/>
      <c r="HQ90" s="76"/>
      <c r="HR90" s="66"/>
      <c r="HS90" s="76"/>
      <c r="HT90" s="66"/>
      <c r="HU90" s="76"/>
      <c r="HV90" s="66"/>
      <c r="HW90" s="76"/>
      <c r="HX90" s="66"/>
      <c r="HY90" s="76"/>
      <c r="HZ90" s="66"/>
      <c r="IA90" s="76"/>
      <c r="IB90" s="66"/>
      <c r="IC90" s="76"/>
      <c r="ID90" s="66"/>
      <c r="IE90" s="76"/>
      <c r="IF90" s="66"/>
      <c r="IG90" s="76"/>
      <c r="IH90" s="66"/>
      <c r="II90" s="76"/>
      <c r="IJ90" s="66"/>
      <c r="IK90" s="76"/>
      <c r="IL90" s="66"/>
      <c r="IM90" s="76"/>
      <c r="IN90" s="66"/>
      <c r="IO90" s="76"/>
      <c r="IP90" s="66"/>
      <c r="IQ90" s="76"/>
      <c r="IR90" s="66"/>
      <c r="IS90" s="76"/>
      <c r="IT90" s="66"/>
      <c r="IU90" s="76"/>
      <c r="IV90" s="66"/>
      <c r="IW90" s="76"/>
      <c r="IX90" s="66"/>
      <c r="IY90" s="76"/>
      <c r="IZ90" s="66"/>
      <c r="JA90" s="76"/>
      <c r="JB90" s="66"/>
      <c r="JC90" s="76"/>
      <c r="JD90" s="66"/>
      <c r="JE90" s="76"/>
      <c r="JF90" s="66"/>
      <c r="JG90" s="76"/>
      <c r="JH90" s="66"/>
      <c r="JI90" s="76"/>
      <c r="JJ90" s="66"/>
      <c r="JK90" s="76"/>
      <c r="JL90" s="66"/>
      <c r="JM90" s="76"/>
      <c r="JN90" s="66"/>
      <c r="JO90" s="76"/>
      <c r="JP90" s="66"/>
      <c r="JQ90" s="76"/>
      <c r="JR90" s="66"/>
      <c r="JS90" s="76"/>
      <c r="JT90" s="66"/>
      <c r="JU90" s="76"/>
      <c r="JV90" s="66"/>
      <c r="JW90" s="76"/>
      <c r="JX90" s="66"/>
      <c r="JY90" s="76"/>
      <c r="JZ90" s="66"/>
      <c r="KA90" s="76"/>
      <c r="KB90" s="66"/>
      <c r="KC90" s="76"/>
      <c r="KD90" s="66"/>
      <c r="KE90" s="76"/>
      <c r="KF90" s="66"/>
      <c r="KG90" s="76"/>
      <c r="KH90" s="66"/>
      <c r="KI90" s="76"/>
      <c r="KJ90" s="66"/>
      <c r="KK90" s="76"/>
      <c r="KL90" s="66"/>
      <c r="KM90" s="76"/>
      <c r="KN90" s="66"/>
      <c r="KO90" s="76"/>
      <c r="KP90" s="66"/>
      <c r="KQ90" s="76"/>
      <c r="KR90" s="66"/>
      <c r="KS90" s="76"/>
      <c r="KT90" s="66"/>
      <c r="KU90" s="76"/>
      <c r="KV90" s="66"/>
      <c r="KW90" s="76"/>
      <c r="KX90" s="66"/>
      <c r="KY90" s="76"/>
      <c r="KZ90" s="66"/>
      <c r="LA90" s="76"/>
      <c r="LB90" s="66"/>
      <c r="LC90" s="76"/>
      <c r="LD90" s="66"/>
      <c r="LE90" s="76"/>
      <c r="LF90" s="66"/>
      <c r="LG90" s="76"/>
      <c r="LH90" s="66"/>
      <c r="LI90" s="76"/>
      <c r="LJ90" s="66"/>
      <c r="LK90" s="76"/>
      <c r="LL90" s="66"/>
      <c r="LM90" s="76"/>
      <c r="LN90" s="66"/>
      <c r="LO90" s="76"/>
      <c r="LP90" s="66"/>
      <c r="LQ90" s="76"/>
      <c r="LR90" s="66"/>
      <c r="LS90" s="76"/>
      <c r="LT90" s="66"/>
      <c r="LU90" s="76"/>
      <c r="LV90" s="66"/>
      <c r="LW90" s="76"/>
      <c r="LX90" s="66"/>
      <c r="LY90" s="76"/>
      <c r="LZ90" s="66"/>
      <c r="MA90" s="76"/>
      <c r="MB90" s="66"/>
      <c r="MC90" s="76"/>
      <c r="MD90" s="66"/>
      <c r="MG90" s="1" t="str" cm="1">
        <f t="array" ref="MG90">IFERROR(INDEX(Paste_Here!$B$2:$B$850, MATCH(0, COUNTIF(MG$4:MG89, Paste_Here!$B$2:$B$850) + IF(Paste_Here!$B$2:$B$850="", 1, 0), 0)), "")</f>
        <v/>
      </c>
      <c r="MH90" s="1" t="str">
        <f>IF(MG90&lt;&gt;"", INDEX(Paste_Here!$A$2:$A$850, MATCH(MG90, Paste_Here!$B$2:$B$850, 0)), "")</f>
        <v/>
      </c>
      <c r="MI90" s="1" t="str">
        <f t="shared" si="16"/>
        <v/>
      </c>
      <c r="MJ90" s="1" t="str" cm="1">
        <f t="array" ref="MJ90">IFERROR(INDEX($MI$5:$MI$850, MATCH(SMALL(IF($MI$5:$MI$850&lt;&gt;"", COUNTIF($MI$5:$MI$850, "&lt;"&amp;$MI$5:$MI$850)+1), ROW()-ROW($MJ$5)+1), COUNTIF($MI$5:$MI$850, "&lt;"&amp;$MI$5:$MI$850)+1, 0)), "")</f>
        <v/>
      </c>
    </row>
    <row r="91" spans="1:348">
      <c r="A91" s="66"/>
      <c r="B91" s="76" t="str">
        <f t="shared" si="9"/>
        <v/>
      </c>
      <c r="C91" s="66"/>
      <c r="D91" s="76" t="str">
        <f>IFERROR(IF(B91&lt;&gt;"", IF(AND(INDEX(Paste_Here!B$2:B$850, MATCH(B91, Paste_Here!A$2:A$850, 0))&lt;&gt;"", ISNUMBER(VALUE(INDEX(Paste_Here!B$2:B$850, MATCH(B91, Paste_Here!A$2:A$850, 0))))), INDEX(Paste_Here!B$2:B$850, MATCH(B91, Paste_Here!A$2:A$850, 0)), ""), ""), "")</f>
        <v/>
      </c>
      <c r="E91" s="66"/>
      <c r="F91" s="76" t="str">
        <f>IFERROR(IF(B91&lt;&gt;"", IF(ISTEXT(INDEX(Paste_Here!K$2:K$850, MATCH(B91, Paste_Here!A$2:A$850, 0))), INDEX(Paste_Here!K$2:K$850, MATCH(B91, Paste_Here!A$2:A$850, 0)), ""), ""), "")</f>
        <v/>
      </c>
      <c r="G91" s="66"/>
      <c r="H91" s="76" t="str">
        <f>IFERROR(IF(B91&lt;&gt;"", IF(ISTEXT(INDEX(Paste_Here!C$2:C$850, MATCH(B91, Paste_Here!A$2:A$850, 0))), INDEX(Paste_Here!C$2:C$850, MATCH(B91, Paste_Here!A$2:A$850, 0)), ""), ""), "")</f>
        <v/>
      </c>
      <c r="I91" s="66"/>
      <c r="J91" s="76" t="str">
        <f>IFERROR(IF(B91&lt;&gt;"", IF(ISNUMBER(SEARCH("s", LOWER(INDEX(Paste_Here!M$2:M$850, MATCH(B91, Paste_Here!A$2:A$850, 0))))), "Yes", IF(INDEX(Paste_Here!M$2:M$850, MATCH(B91, Paste_Here!A$2:A$850, 0))&lt;&gt;"", "No", "")), ""), "")</f>
        <v/>
      </c>
      <c r="K91" s="66"/>
      <c r="L91" s="76" t="str">
        <f>IFERROR(IF(B91&lt;&gt;"", IF(ISNUMBER(SEARCH("yes", LOWER(INDEX(Paste_Here!E$2:E$850, MATCH(B91, Paste_Here!A$2:A$850, 0))))), "Yes", IF(ISNUMBER(SEARCH("no", LOWER(INDEX(Paste_Here!E$2:E$850, MATCH(B91, Paste_Here!A$2:A$850, 0))))), "No", "")), ""), "")</f>
        <v/>
      </c>
      <c r="M91" s="66"/>
      <c r="N91" s="76" t="str">
        <f>IFERROR(IF(B91&lt;&gt;"", IF(ISNUMBER(SEARCH("yes", LOWER(INDEX(Paste_Here!F$2:F$850, MATCH(B91, Paste_Here!A$2:A$850, 0))))), "Yes", IF(ISNUMBER(SEARCH("no", LOWER(INDEX(Paste_Here!F$2:F$850, MATCH(B91, Paste_Here!A$2:A$850, 0))))), "No", "")), ""), "")</f>
        <v/>
      </c>
      <c r="O91" s="66"/>
      <c r="P91" s="76" t="str">
        <f>IFERROR(IF(B91&lt;&gt;"", IF(ISNUMBER(SEARCH("yes", LOWER(INDEX(Paste_Here!L$2:L$850, MATCH(B91, Paste_Here!A$2:A$850, 0))))), "Yes", IF(ISNUMBER(SEARCH("no", LOWER(INDEX(Paste_Here!L$2:L$850, MATCH(B91, Paste_Here!A$2:A$850, 0))))), "No", "")), ""), "")</f>
        <v/>
      </c>
      <c r="Q91" s="66"/>
      <c r="R91" s="76" t="str">
        <f>IFERROR(IF(B91&lt;&gt;"", IF(ISNUMBER(SEARCH("transitional 2", LOWER(INDEX(Paste_Here!D$2:D$850, MATCH(B91, Paste_Here!A$2:A$850, 0))))), "T2", IF(ISNUMBER(SEARCH("transitional 1", LOWER(INDEX(Paste_Here!D$2:D$850, MATCH(B91, Paste_Here!A$2:A$850, 0))))), "T1", IF(ISNUMBER(SEARCH("waived ell services", LOWER(INDEX(Paste_Here!D$2:D$850, MATCH(B91, Paste_Here!A$2:A$850, 0))))), "W", IF(ISNUMBER(SEARCH("english language learner", LOWER(INDEX(Paste_Here!D$2:D$850, MATCH(B91, Paste_Here!A$2:A$850, 0))))), "L", "")))), ""), "")</f>
        <v/>
      </c>
      <c r="S91" s="66"/>
      <c r="T91" s="76" t="str">
        <f>IFERROR(IF(B91&lt;&gt;"", IF(ISNUMBER(SEARCH("yes", LOWER(INDEX(Paste_Here!I$2:I$850, MATCH(B91, Paste_Here!A$2:A$850, 0))))), "Yes", IF(ISNUMBER(SEARCH("no", LOWER(INDEX(Paste_Here!I$2:I$850, MATCH(B91, Paste_Here!A$2:A$850, 0))))), "No", "")), ""), "")</f>
        <v/>
      </c>
      <c r="U91" s="66"/>
      <c r="V91" s="76" t="str">
        <f>IFERROR(IF(B91&lt;&gt;"", IF(ISTEXT(INDEX(Paste_Here!J$2:J$850, MATCH(B91, Paste_Here!A$2:A$850, 0))), VALUE(INDEX(Paste_Here!J$2:J$850, MATCH(B91, Paste_Here!A$2:A$850, 0))), ""), ""), "")</f>
        <v/>
      </c>
      <c r="W91" s="66"/>
      <c r="X91" s="66"/>
      <c r="Y91" s="76" t="str">
        <f t="shared" si="10"/>
        <v/>
      </c>
      <c r="Z91" s="66"/>
      <c r="AA91" s="76" t="str">
        <f>IFERROR(IF(B91&lt;&gt;"", IF(AND(INDEX(Paste_Here!AI$2:AI$850, MATCH(B91, Paste_Here!A$2:A$850, 0))&lt;&gt;"", ISNUMBER(VALUE(INDEX(Paste_Here!AI$2:AI$850, MATCH(B91, Paste_Here!A$2:A$850, 0))))), INDEX(Paste_Here!AI$2:AI$850, MATCH(B91, Paste_Here!A$2:A$850, 0)), ""), ""), "")</f>
        <v/>
      </c>
      <c r="AB91" s="66"/>
      <c r="AC91" s="76" t="str">
        <f>IFERROR(IF(B91&lt;&gt;"", IF(AND(INDEX(Paste_Here!AJ$2:AJ$850, MATCH(B91, Paste_Here!A$2:A$850, 0))&lt;&gt;"", ISNUMBER(VALUE(INDEX(Paste_Here!AJ$2:AJ$850, MATCH(B91, Paste_Here!A$2:A$850, 0))))), INDEX(Paste_Here!AJ$2:AJ$850, MATCH(B91, Paste_Here!A$2:A$850, 0)), ""), ""), "")</f>
        <v/>
      </c>
      <c r="AD91" s="66"/>
      <c r="AE91" s="76" t="str">
        <f>IFERROR(IF(B91&lt;&gt;"", IF(AND(INDEX(Paste_Here!AK$2:AK$850, MATCH(B91, Paste_Here!A$2:A$850, 0))&lt;&gt;"", ISNUMBER(VALUE(INDEX(Paste_Here!AK$2:AK$850, MATCH(B91, Paste_Here!A$2:A$850, 0))))), INDEX(Paste_Here!AK$2:AK$850, MATCH(B91, Paste_Here!A$2:A$850, 0)), ""), ""), "")</f>
        <v/>
      </c>
      <c r="AF91" s="66"/>
      <c r="AG91" s="76" t="str">
        <f>IFERROR(IF(B91&lt;&gt;"", IF(AND(INDEX(Paste_Here!AL$2:AL$850, MATCH(B91, Paste_Here!A$2:A$850, 0))&lt;&gt;"", ISNUMBER(VALUE(INDEX(Paste_Here!AL$2:AL$850, MATCH(B91, Paste_Here!A$2:A$850, 0))))), INDEX(Paste_Here!AL$2:AL$850, MATCH(B91, Paste_Here!A$2:A$850, 0)), ""), ""), "")</f>
        <v/>
      </c>
      <c r="AH91" s="66"/>
      <c r="AI91" s="76" t="str">
        <f>IFERROR(IF(B91&lt;&gt;"", IF(AND(INDEX(Paste_Here!AH$2:AH$850, MATCH(B91, Paste_Here!A$2:A$850, 0))&lt;&gt;"", ISNUMBER(VALUE(INDEX(Paste_Here!AH$2:AH$850, MATCH(B91, Paste_Here!A$2:A$850, 0))))), IF(VALUE(INDEX(Paste_Here!AH$2:AH$850, MATCH(B91, Paste_Here!A$2:A$850, 0)))=0, "", INDEX(Paste_Here!AH$2:AH$850, MATCH(B91, Paste_Here!A$2:A$850, 0))), ""), ""), "")</f>
        <v/>
      </c>
      <c r="AJ91" s="66"/>
      <c r="AK91" s="76" t="str">
        <f>IFERROR(IF(B91&lt;&gt;"", IF(AND(INDEX(Paste_Here!N$2:N$850, MATCH(B91, Paste_Here!A$2:A$850, 0))&lt;&gt;"", ISNUMBER(VALUE(INDEX(Paste_Here!N$2:N$850, MATCH(B91, Paste_Here!A$2:A$850, 0))))), INDEX(Paste_Here!N$2:N$850, MATCH(B91, Paste_Here!A$2:A$850, 0)), ""), ""), "")</f>
        <v/>
      </c>
      <c r="AL91" s="66"/>
      <c r="AM91" s="76" t="str">
        <f>IFERROR(IF(B91&lt;&gt;"", IF(AND(INDEX(Paste_Here!O$2:O$850, MATCH(B91, Paste_Here!A$2:A$850, 0))&lt;&gt;"", ISNUMBER(VALUE(INDEX(Paste_Here!O$2:O$850, MATCH(B91, Paste_Here!A$2:A$850, 0))))), INDEX(Paste_Here!O$2:O$850, MATCH(B91, Paste_Here!A$2:A$850, 0)), ""), ""), "")</f>
        <v/>
      </c>
      <c r="AN91" s="66"/>
      <c r="AO91" s="76"/>
      <c r="AP91" s="66"/>
      <c r="AQ91" s="76"/>
      <c r="AR91" s="66"/>
      <c r="AS91" s="76"/>
      <c r="AT91" s="66"/>
      <c r="AU91" s="66"/>
      <c r="AV91" s="76" t="str">
        <f t="shared" si="11"/>
        <v/>
      </c>
      <c r="AW91" s="66"/>
      <c r="AX91" s="76" t="str">
        <f>IFERROR(IF(B91&lt;&gt;"", IF(ISNUMBER(SEARCH("Revealed-Potential (Primary Focus)", LOWER(INDEX(Paste_Here!Z$2:Z$850, MATCH(B91, Paste_Here!A$2:A$850, 0))))), "Rev-Potential: Prim", IF(ISNUMBER(SEARCH("Revealed-Potential (Secondary Focus)", LOWER(INDEX(Paste_Here!Z$2:Z$850, MATCH(B91, Paste_Here!A$2:A$850, 0))))), "Rev-Potential: Sec", IF(ISNUMBER(SEARCH("Monitoring", LOWER(INDEX(Paste_Here!Z$2:Z$850, MATCH(B91, Paste_Here!A$2:A$850, 0))))), "Monitoring", IF(ISNUMBER(SEARCH("At-Promise (Secondary Focus)", LOWER(INDEX(Paste_Here!Z$2:Z$850, MATCH(B91, Paste_Here!A$2:A$850, 0))))), "At-Promise: Sec", IF(ISNUMBER(SEARCH("At-Promise (Primary Focus)", LOWER(INDEX(Paste_Here!Z$2:Z$850, MATCH(B91, Paste_Here!A$2:A$850, 0))))), "At-Promise: Prim", ""))))), ""), "")</f>
        <v/>
      </c>
      <c r="AY91" s="66"/>
      <c r="AZ91" s="76"/>
      <c r="BA91" s="66"/>
      <c r="BB91" s="76"/>
      <c r="BC91" s="66"/>
      <c r="BD91" s="76"/>
      <c r="BE91" s="66"/>
      <c r="BF91" s="76"/>
      <c r="BG91" s="66"/>
      <c r="BH91" s="76"/>
      <c r="BI91" s="66"/>
      <c r="BJ91" s="66"/>
      <c r="BK91" s="76" t="str">
        <f t="shared" si="12"/>
        <v/>
      </c>
      <c r="BL91" s="66"/>
      <c r="BM91" s="76" t="str">
        <f>IFERROR(IF(B91&lt;&gt;"", IF(AND(ISNUMBER(VALUE(SUBSTITUTE(SUBSTITUTE(Paste_Here!R91, "br", "-"), "L", ""))), VALUE(SUBSTITUTE(SUBSTITUTE(Paste_Here!R91, "br", "-"), "L", "")) &gt;= 1095), "Yes", IF(AND(ISNUMBER(VALUE(SUBSTITUTE(SUBSTITUTE(Paste_Here!R91, "br", "-"), "L", ""))), VALUE(SUBSTITUTE(SUBSTITUTE(Paste_Here!R91, "br", "-"), "L", "")) &lt;= 1094), "No", "")), ""), "")</f>
        <v/>
      </c>
      <c r="BN91" s="66"/>
      <c r="BO91" s="76" t="str">
        <f>IFERROR(IF(B91&lt;&gt;"", IF(COUNTIF(INDEX(Paste_Here!Y$2:AB$850, MATCH(B91, Paste_Here!A$2:A$850, 0), 0), "yes") &gt; 0, "Yes", IF(COUNTIF(INDEX(Paste_Here!Y$2:AB$850, MATCH(B91, Paste_Here!A$2:A$850, 0), 0), "no") &gt; 0, "No", "")), ""), "")</f>
        <v/>
      </c>
      <c r="BP91" s="66"/>
      <c r="BQ91" s="76" t="str">
        <f>IFERROR(IF(B91&lt;&gt;"", IF(AND(ISNUMBER(VALUE(SUBSTITUTE(SUBSTITUTE(Paste_Here!U91, "em", "-"), "q", ""))), VALUE(SUBSTITUTE(SUBSTITUTE(Paste_Here!U91, "em", "-"), "q", "")) &gt;= 910), "Yes", IF(AND(ISNUMBER(VALUE(SUBSTITUTE(SUBSTITUTE(Paste_Here!U91, "em", "-"), "q", ""))), VALUE(SUBSTITUTE(SUBSTITUTE(Paste_Here!U91, "em", "-"), "q", "")) &lt;= 909), "No", "")), ""), "")</f>
        <v/>
      </c>
      <c r="BR91" s="66"/>
      <c r="BS91" s="76" t="str">
        <f>IFERROR(IF(B91&lt;&gt;"", IF(AND(INDEX(Paste_Here!X$2:X$850, MATCH(B91, Paste_Here!A$2:A$850, 0))&lt;&gt;"", ISNUMBER(VALUE(INDEX(Paste_Here!X$2:X$850, MATCH(B91, Paste_Here!A$2:A$850, 0))))), INDEX(Paste_Here!X$2:X$850, MATCH(B91, Paste_Here!A$2:A$850, 0)), ""), ""), "")</f>
        <v/>
      </c>
      <c r="BT91" s="66"/>
      <c r="BU91" s="76" t="str">
        <f>IFERROR(IF(B91&lt;&gt;"", IF(ISNUMBER(VALUE(INDEX(Paste_Here!G$2:G$850, MATCH(B91, Paste_Here!A$2:A$850, 0)))), IF(VALUE(INDEX(Paste_Here!G$2:G$850, MATCH(B91, Paste_Here!A$2:A$850, 0)))=0, "No", IF(AND(VALUE(INDEX(Paste_Here!G$2:G$850, MATCH(B91, Paste_Here!A$2:A$850, 0)))&gt;=1, VALUE(INDEX(Paste_Here!G$2:G$850, MATCH(B91, Paste_Here!A$2:A$850, 0)))&lt;=4), VALUE(INDEX(Paste_Here!G$2:G$850, MATCH(B91, Paste_Here!A$2:A$850, 0))), "")), ""), ""), "")</f>
        <v/>
      </c>
      <c r="BV91" s="66"/>
      <c r="BW91" s="76" t="str">
        <f>IFERROR(IF(B91&lt;&gt;"", IF(ISNUMBER(VALUE(INDEX(Paste_Here!H$2:H$850, MATCH(B91, Paste_Here!A$2:A$850, 0)))), IF(VALUE(INDEX(Paste_Here!H$2:H$850, MATCH(B91, Paste_Here!A$2:A$850, 0)))=0, "No", IF(AND(VALUE(INDEX(Paste_Here!H$2:H$850, MATCH(B91, Paste_Here!A$2:A$850, 0)))&gt;=1, VALUE(INDEX(Paste_Here!H$2:H$850, MATCH(B91, Paste_Here!A$2:A$850, 0)))&lt;=4), VALUE(INDEX(Paste_Here!H$2:H$850, MATCH(B91, Paste_Here!A$2:A$850, 0))), "")), ""), ""), "")</f>
        <v/>
      </c>
      <c r="BX91" s="66"/>
      <c r="BY91" s="76"/>
      <c r="BZ91" s="66"/>
      <c r="CA91" s="76"/>
      <c r="CB91" s="66"/>
      <c r="CC91" s="66"/>
      <c r="CD91" s="76" t="str">
        <f t="shared" si="13"/>
        <v/>
      </c>
      <c r="CE91" s="66"/>
      <c r="CF91" s="76" t="str">
        <f>IFERROR(IF(B91&lt;&gt;"", IF(AND(INDEX(Paste_Here!P$2:P$850, MATCH(B91, Paste_Here!A$2:A$850, 0))&lt;&gt;"", ISNUMBER(VALUE(INDEX(Paste_Here!P$2:P$850, MATCH(B91, Paste_Here!A$2:A$850, 0))))), INDEX(Paste_Here!P$2:P$850, MATCH(B91, Paste_Here!A$2:A$850, 0)), ""), ""), "")</f>
        <v/>
      </c>
      <c r="CG91" s="66"/>
      <c r="CH91" s="76" t="str">
        <f>IFERROR(IF(B91&lt;&gt;"", IF(ISNUMBER(SEARCH("highrisk", LOWER(INDEX(Paste_Here!Q$2:Q$850, MATCH(B91, Paste_Here!A$2:A$850, 0))))), "High Risk", IF(ISNUMBER(SEARCH("lowrisk", LOWER(INDEX(Paste_Here!Q$2:Q$850, MATCH(B91, Paste_Here!A$2:A$850, 0))))), "Low Risk", IF(ISNUMBER(SEARCH("somerisk", LOWER(INDEX(Paste_Here!Q$2:Q$850, MATCH(B91, Paste_Here!A$2:A$850, 0))))), "Some Risk", ""))), ""), "")</f>
        <v/>
      </c>
      <c r="CI91" s="66"/>
      <c r="CJ91" s="76" t="str">
        <f>IFERROR(IF(B91&lt;&gt;"", IF(AND(INDEX(Paste_Here!AA$2:AA$850, MATCH(B91, Paste_Here!A$2:A$850, 0))&lt;&gt;"", ISNUMBER(VALUE(INDEX(Paste_Here!AA$2:AA$850, MATCH(B91, Paste_Here!A$2:A$850, 0))))), INDEX(Paste_Here!AA$2:AA$850, MATCH(B91, Paste_Here!A$2:A$850, 0)), ""), ""), "")</f>
        <v/>
      </c>
      <c r="CK91" s="66"/>
      <c r="CL91" s="76" t="str">
        <f>IFERROR(IF(B91&lt;&gt;"", IF(LOWER(INDEX(Paste_Here!AB$2:AB$850, MATCH(B91, Paste_Here!A$2:A$850, 0)))="approaching expectations", "Approaching", IF(LOWER(INDEX(Paste_Here!AB$2:AB$850, MATCH(B91, Paste_Here!A$2:A$850, 0)))="met expectations", "Met", IF(LOWER(INDEX(Paste_Here!AB$2:AB$850, MATCH(B91, Paste_Here!A$2:A$850, 0)))="exceeded expectations", "Exceeded", IF(LOWER(INDEX(Paste_Here!AB$2:AB$850, MATCH(B91, Paste_Here!A$2:A$850, 0)))="below expectations", "Below", "")))), ""), "")</f>
        <v/>
      </c>
      <c r="CM91" s="66"/>
      <c r="CN91" s="76" t="str">
        <f>IFERROR(IF(B91&lt;&gt;"", IF(AND(INDEX(Paste_Here!AC$2:AC$850, MATCH(B91, Paste_Here!A$2:A$850, 0))&lt;&gt;"", ISNUMBER(VALUE(INDEX(Paste_Here!AC$2:AC$850, MATCH(B91, Paste_Here!A$2:A$850, 0))))), INDEX(Paste_Here!AC$2:AC$850, MATCH(B91, Paste_Here!A$2:A$850, 0)), ""), ""), "")</f>
        <v/>
      </c>
      <c r="CO91" s="66"/>
      <c r="CP91" s="76"/>
      <c r="CQ91" s="66"/>
      <c r="CR91" s="76"/>
      <c r="CS91" s="66"/>
      <c r="CT91" s="76"/>
      <c r="CU91" s="66"/>
      <c r="CV91" s="76"/>
      <c r="CW91" s="66"/>
      <c r="CX91" s="76"/>
      <c r="CY91" s="66"/>
      <c r="CZ91" s="66"/>
      <c r="DA91" s="76" t="str">
        <f t="shared" si="14"/>
        <v/>
      </c>
      <c r="DB91" s="66"/>
      <c r="DC91" s="76" t="str">
        <f>IFERROR(IF(B91&lt;&gt;"", IF(AND(INDEX(Paste_Here!V$2:V$850, MATCH(B91, Paste_Here!A$2:A$850, 0))&lt;&gt;"", ISNUMBER(VALUE(INDEX(Paste_Here!V$2:V$850, MATCH(B91, Paste_Here!A$2:A$850, 0))))), INDEX(Paste_Here!V$2:V$850, MATCH(B91, Paste_Here!A$2:A$850, 0)), ""), ""), "")</f>
        <v/>
      </c>
      <c r="DD91" s="66"/>
      <c r="DE91" s="76" t="str">
        <f>IFERROR(IF(B91&lt;&gt;"", IF(ISNUMBER(SEARCH("highrisk", LOWER(INDEX(Paste_Here!W$2:W$850, MATCH(B91, Paste_Here!A$2:A$850, 0))))), "High Risk", IF(ISNUMBER(SEARCH("lowrisk", LOWER(INDEX(Paste_Here!W$2:W$850, MATCH(B91, Paste_Here!A$2:A$850, 0))))), "Low Risk", IF(ISNUMBER(SEARCH("somerisk", LOWER(INDEX(Paste_Here!W$2:W$850, MATCH(B91, Paste_Here!A$2:A$850, 0))))), "Some Risk", ""))), ""), "")</f>
        <v/>
      </c>
      <c r="DF91" s="66"/>
      <c r="DG91" s="76" t="str">
        <f>IFERROR(IF(B91&lt;&gt;"", IF(AND(INDEX(Paste_Here!S$2:S$850, MATCH(B91, Paste_Here!A$2:A$850, 0))&lt;&gt;"", ISNUMBER(VALUE(INDEX(Paste_Here!S$2:S$850, MATCH(B91, Paste_Here!A$2:A$850, 0))))), INDEX(Paste_Here!S$2:S$850, MATCH(B91, Paste_Here!A$2:A$850, 0)), ""), ""), "")</f>
        <v/>
      </c>
      <c r="DH91" s="66"/>
      <c r="DI91" s="76" t="str">
        <f>IFERROR(IF(B91&lt;&gt;"", IF(ISNUMBER(SEARCH("highrisk", LOWER(INDEX(Paste_Here!T$2:T$850, MATCH(B91, Paste_Here!A$2:A$850, 0))))), "High Risk", IF(ISNUMBER(SEARCH("lowrisk", LOWER(INDEX(Paste_Here!T$2:T$850, MATCH(B91, Paste_Here!A$2:A$850, 0))))), "Low Risk", IF(ISNUMBER(SEARCH("somerisk", LOWER(INDEX(Paste_Here!T$2:T$850, MATCH(B91, Paste_Here!A$2:A$850, 0))))), "Some Risk", ""))), ""), "")</f>
        <v/>
      </c>
      <c r="DJ91" s="66"/>
      <c r="DK91" s="76" t="str">
        <f>IFERROR(IF(B91&lt;&gt;"", IF(AND(INDEX(Paste_Here!AD$2:AD$850, MATCH(B91, Paste_Here!A$2:A$850, 0))&lt;&gt;"", ISNUMBER(VALUE(INDEX(Paste_Here!AD$2:AD$850, MATCH(B91, Paste_Here!A$2:A$850, 0))))), INDEX(Paste_Here!AD$2:AD$850, MATCH(B91, Paste_Here!A$2:A$850, 0)), ""), ""), "")</f>
        <v/>
      </c>
      <c r="DL91" s="66"/>
      <c r="DM91" s="76" t="str">
        <f>IFERROR(IF(B91&lt;&gt;"", IF(LOWER(INDEX(Paste_Here!AE$2:AE$850, MATCH(B91, Paste_Here!A$2:A$850, 0)))="approaching expectations", "Approaching", IF(LOWER(INDEX(Paste_Here!AE$2:AE$850, MATCH(B91, Paste_Here!A$2:A$850, 0)))="met expectations", "Met", IF(LOWER(INDEX(Paste_Here!AE$2:AE$850, MATCH(B91, Paste_Here!A$2:A$850, 0)))="exceeded expectations", "Exceeded", IF(LOWER(INDEX(Paste_Here!AE$2:AE$850, MATCH(B91, Paste_Here!A$2:A$850, 0)))="below expectations", "Below", "")))), ""), "")</f>
        <v/>
      </c>
      <c r="DN91" s="66"/>
      <c r="DO91" s="76"/>
      <c r="DP91" s="66"/>
      <c r="DQ91" s="76"/>
      <c r="DR91" s="66"/>
      <c r="DS91" s="76"/>
      <c r="DT91" s="66"/>
      <c r="DU91" s="76"/>
      <c r="DV91" s="66"/>
      <c r="DW91" s="66"/>
      <c r="DX91" s="76" t="str">
        <f t="shared" si="15"/>
        <v/>
      </c>
      <c r="DY91" s="66"/>
      <c r="DZ91" s="76"/>
      <c r="EA91" s="66"/>
      <c r="EB91" s="76"/>
      <c r="EC91" s="66"/>
      <c r="ED91" s="76" t="str">
        <f>IFERROR(IF(B91&lt;&gt;"", IF(AND(INDEX(Paste_Here!AF$2:AF$850, MATCH(B91, Paste_Here!A$2:A$850, 0))&lt;&gt;"", ISNUMBER(VALUE(INDEX(Paste_Here!AF$2:AF$850, MATCH(B91, Paste_Here!A$2:A$850, 0))))), INDEX(Paste_Here!AF$2:AF$850, MATCH(B91, Paste_Here!A$2:A$850, 0)), ""), ""), "")</f>
        <v/>
      </c>
      <c r="EE91" s="66"/>
      <c r="EF91" s="76"/>
      <c r="EG91" s="66"/>
      <c r="EH91" s="76"/>
      <c r="EI91" s="66"/>
      <c r="EJ91" s="76" t="str">
        <f>IFERROR(IF(B91&lt;&gt;"", IF(AND(INDEX(Paste_Here!AG$2:AG$850, MATCH(B91, Paste_Here!A$2:A$850, 0))&lt;&gt;"", ISNUMBER(VALUE(INDEX(Paste_Here!AG$2:AG$850, MATCH(B91, Paste_Here!A$2:A$850, 0))))), INDEX(Paste_Here!AG$2:AG$850, MATCH(B91, Paste_Here!A$2:A$850, 0)), ""), ""), "")</f>
        <v/>
      </c>
      <c r="EK91" s="66"/>
      <c r="EL91" s="76"/>
      <c r="EM91" s="66"/>
      <c r="EN91" s="76"/>
      <c r="EO91" s="66"/>
      <c r="EP91" s="76"/>
      <c r="EQ91" s="66"/>
      <c r="ER91" s="76"/>
      <c r="ES91" s="66"/>
      <c r="ET91" s="66"/>
      <c r="EU91" s="76"/>
      <c r="EV91" s="66"/>
      <c r="EW91" s="76"/>
      <c r="EX91" s="66"/>
      <c r="EY91" s="76"/>
      <c r="EZ91" s="66"/>
      <c r="FA91" s="76"/>
      <c r="FB91" s="66"/>
      <c r="FC91" s="76"/>
      <c r="FD91" s="66"/>
      <c r="FE91" s="76"/>
      <c r="FF91" s="66"/>
      <c r="FG91" s="76"/>
      <c r="FH91" s="66"/>
      <c r="FI91" s="76"/>
      <c r="FJ91" s="66"/>
      <c r="FK91" s="76"/>
      <c r="FL91" s="66"/>
      <c r="FM91" s="76"/>
      <c r="FN91" s="66"/>
      <c r="FO91" s="76"/>
      <c r="FP91" s="66"/>
      <c r="FQ91" s="76"/>
      <c r="FR91" s="66"/>
      <c r="FS91" s="76"/>
      <c r="FT91" s="66"/>
      <c r="FU91" s="76"/>
      <c r="FV91" s="66"/>
      <c r="FW91" s="76"/>
      <c r="FX91" s="66"/>
      <c r="FY91" s="76"/>
      <c r="FZ91" s="66"/>
      <c r="GA91" s="76"/>
      <c r="GB91" s="66"/>
      <c r="GC91" s="76"/>
      <c r="GD91" s="66"/>
      <c r="GE91" s="76"/>
      <c r="GF91" s="66"/>
      <c r="GG91" s="76"/>
      <c r="GH91" s="66"/>
      <c r="GI91" s="76"/>
      <c r="GJ91" s="66"/>
      <c r="GK91" s="76"/>
      <c r="GL91" s="66"/>
      <c r="GM91" s="76"/>
      <c r="GN91" s="66"/>
      <c r="GO91" s="76"/>
      <c r="GP91" s="66"/>
      <c r="GQ91" s="76"/>
      <c r="GR91" s="66"/>
      <c r="GS91" s="76"/>
      <c r="GT91" s="66"/>
      <c r="GU91" s="76"/>
      <c r="GV91" s="66"/>
      <c r="GW91" s="76"/>
      <c r="GX91" s="66"/>
      <c r="GY91" s="76"/>
      <c r="GZ91" s="66"/>
      <c r="HA91" s="76"/>
      <c r="HB91" s="66"/>
      <c r="HC91" s="76"/>
      <c r="HD91" s="66"/>
      <c r="HE91" s="76"/>
      <c r="HF91" s="66"/>
      <c r="HG91" s="76"/>
      <c r="HH91" s="66"/>
      <c r="HI91" s="76"/>
      <c r="HJ91" s="66"/>
      <c r="HK91" s="76"/>
      <c r="HL91" s="66"/>
      <c r="HM91" s="76"/>
      <c r="HN91" s="66"/>
      <c r="HO91" s="76"/>
      <c r="HP91" s="66"/>
      <c r="HQ91" s="76"/>
      <c r="HR91" s="66"/>
      <c r="HS91" s="76"/>
      <c r="HT91" s="66"/>
      <c r="HU91" s="76"/>
      <c r="HV91" s="66"/>
      <c r="HW91" s="76"/>
      <c r="HX91" s="66"/>
      <c r="HY91" s="76"/>
      <c r="HZ91" s="66"/>
      <c r="IA91" s="76"/>
      <c r="IB91" s="66"/>
      <c r="IC91" s="76"/>
      <c r="ID91" s="66"/>
      <c r="IE91" s="76"/>
      <c r="IF91" s="66"/>
      <c r="IG91" s="76"/>
      <c r="IH91" s="66"/>
      <c r="II91" s="76"/>
      <c r="IJ91" s="66"/>
      <c r="IK91" s="76"/>
      <c r="IL91" s="66"/>
      <c r="IM91" s="76"/>
      <c r="IN91" s="66"/>
      <c r="IO91" s="76"/>
      <c r="IP91" s="66"/>
      <c r="IQ91" s="76"/>
      <c r="IR91" s="66"/>
      <c r="IS91" s="76"/>
      <c r="IT91" s="66"/>
      <c r="IU91" s="76"/>
      <c r="IV91" s="66"/>
      <c r="IW91" s="76"/>
      <c r="IX91" s="66"/>
      <c r="IY91" s="76"/>
      <c r="IZ91" s="66"/>
      <c r="JA91" s="76"/>
      <c r="JB91" s="66"/>
      <c r="JC91" s="76"/>
      <c r="JD91" s="66"/>
      <c r="JE91" s="76"/>
      <c r="JF91" s="66"/>
      <c r="JG91" s="76"/>
      <c r="JH91" s="66"/>
      <c r="JI91" s="76"/>
      <c r="JJ91" s="66"/>
      <c r="JK91" s="76"/>
      <c r="JL91" s="66"/>
      <c r="JM91" s="76"/>
      <c r="JN91" s="66"/>
      <c r="JO91" s="76"/>
      <c r="JP91" s="66"/>
      <c r="JQ91" s="76"/>
      <c r="JR91" s="66"/>
      <c r="JS91" s="76"/>
      <c r="JT91" s="66"/>
      <c r="JU91" s="76"/>
      <c r="JV91" s="66"/>
      <c r="JW91" s="76"/>
      <c r="JX91" s="66"/>
      <c r="JY91" s="76"/>
      <c r="JZ91" s="66"/>
      <c r="KA91" s="76"/>
      <c r="KB91" s="66"/>
      <c r="KC91" s="76"/>
      <c r="KD91" s="66"/>
      <c r="KE91" s="76"/>
      <c r="KF91" s="66"/>
      <c r="KG91" s="76"/>
      <c r="KH91" s="66"/>
      <c r="KI91" s="76"/>
      <c r="KJ91" s="66"/>
      <c r="KK91" s="76"/>
      <c r="KL91" s="66"/>
      <c r="KM91" s="76"/>
      <c r="KN91" s="66"/>
      <c r="KO91" s="76"/>
      <c r="KP91" s="66"/>
      <c r="KQ91" s="76"/>
      <c r="KR91" s="66"/>
      <c r="KS91" s="76"/>
      <c r="KT91" s="66"/>
      <c r="KU91" s="76"/>
      <c r="KV91" s="66"/>
      <c r="KW91" s="76"/>
      <c r="KX91" s="66"/>
      <c r="KY91" s="76"/>
      <c r="KZ91" s="66"/>
      <c r="LA91" s="76"/>
      <c r="LB91" s="66"/>
      <c r="LC91" s="76"/>
      <c r="LD91" s="66"/>
      <c r="LE91" s="76"/>
      <c r="LF91" s="66"/>
      <c r="LG91" s="76"/>
      <c r="LH91" s="66"/>
      <c r="LI91" s="76"/>
      <c r="LJ91" s="66"/>
      <c r="LK91" s="76"/>
      <c r="LL91" s="66"/>
      <c r="LM91" s="76"/>
      <c r="LN91" s="66"/>
      <c r="LO91" s="76"/>
      <c r="LP91" s="66"/>
      <c r="LQ91" s="76"/>
      <c r="LR91" s="66"/>
      <c r="LS91" s="76"/>
      <c r="LT91" s="66"/>
      <c r="LU91" s="76"/>
      <c r="LV91" s="66"/>
      <c r="LW91" s="76"/>
      <c r="LX91" s="66"/>
      <c r="LY91" s="76"/>
      <c r="LZ91" s="66"/>
      <c r="MA91" s="76"/>
      <c r="MB91" s="66"/>
      <c r="MC91" s="76"/>
      <c r="MD91" s="66"/>
      <c r="MG91" s="1" t="str" cm="1">
        <f t="array" ref="MG91">IFERROR(INDEX(Paste_Here!$B$2:$B$850, MATCH(0, COUNTIF(MG$4:MG90, Paste_Here!$B$2:$B$850) + IF(Paste_Here!$B$2:$B$850="", 1, 0), 0)), "")</f>
        <v/>
      </c>
      <c r="MH91" s="1" t="str">
        <f>IF(MG91&lt;&gt;"", INDEX(Paste_Here!$A$2:$A$850, MATCH(MG91, Paste_Here!$B$2:$B$850, 0)), "")</f>
        <v/>
      </c>
      <c r="MI91" s="1" t="str">
        <f t="shared" si="16"/>
        <v/>
      </c>
      <c r="MJ91" s="1" t="str" cm="1">
        <f t="array" ref="MJ91">IFERROR(INDEX($MI$5:$MI$850, MATCH(SMALL(IF($MI$5:$MI$850&lt;&gt;"", COUNTIF($MI$5:$MI$850, "&lt;"&amp;$MI$5:$MI$850)+1), ROW()-ROW($MJ$5)+1), COUNTIF($MI$5:$MI$850, "&lt;"&amp;$MI$5:$MI$850)+1, 0)), "")</f>
        <v/>
      </c>
    </row>
    <row r="92" spans="1:348">
      <c r="A92" s="66"/>
      <c r="B92" s="76" t="str">
        <f t="shared" si="9"/>
        <v/>
      </c>
      <c r="C92" s="66"/>
      <c r="D92" s="76" t="str">
        <f>IFERROR(IF(B92&lt;&gt;"", IF(AND(INDEX(Paste_Here!B$2:B$850, MATCH(B92, Paste_Here!A$2:A$850, 0))&lt;&gt;"", ISNUMBER(VALUE(INDEX(Paste_Here!B$2:B$850, MATCH(B92, Paste_Here!A$2:A$850, 0))))), INDEX(Paste_Here!B$2:B$850, MATCH(B92, Paste_Here!A$2:A$850, 0)), ""), ""), "")</f>
        <v/>
      </c>
      <c r="E92" s="66"/>
      <c r="F92" s="76" t="str">
        <f>IFERROR(IF(B92&lt;&gt;"", IF(ISTEXT(INDEX(Paste_Here!K$2:K$850, MATCH(B92, Paste_Here!A$2:A$850, 0))), INDEX(Paste_Here!K$2:K$850, MATCH(B92, Paste_Here!A$2:A$850, 0)), ""), ""), "")</f>
        <v/>
      </c>
      <c r="G92" s="66"/>
      <c r="H92" s="76" t="str">
        <f>IFERROR(IF(B92&lt;&gt;"", IF(ISTEXT(INDEX(Paste_Here!C$2:C$850, MATCH(B92, Paste_Here!A$2:A$850, 0))), INDEX(Paste_Here!C$2:C$850, MATCH(B92, Paste_Here!A$2:A$850, 0)), ""), ""), "")</f>
        <v/>
      </c>
      <c r="I92" s="66"/>
      <c r="J92" s="76" t="str">
        <f>IFERROR(IF(B92&lt;&gt;"", IF(ISNUMBER(SEARCH("s", LOWER(INDEX(Paste_Here!M$2:M$850, MATCH(B92, Paste_Here!A$2:A$850, 0))))), "Yes", IF(INDEX(Paste_Here!M$2:M$850, MATCH(B92, Paste_Here!A$2:A$850, 0))&lt;&gt;"", "No", "")), ""), "")</f>
        <v/>
      </c>
      <c r="K92" s="66"/>
      <c r="L92" s="76" t="str">
        <f>IFERROR(IF(B92&lt;&gt;"", IF(ISNUMBER(SEARCH("yes", LOWER(INDEX(Paste_Here!E$2:E$850, MATCH(B92, Paste_Here!A$2:A$850, 0))))), "Yes", IF(ISNUMBER(SEARCH("no", LOWER(INDEX(Paste_Here!E$2:E$850, MATCH(B92, Paste_Here!A$2:A$850, 0))))), "No", "")), ""), "")</f>
        <v/>
      </c>
      <c r="M92" s="66"/>
      <c r="N92" s="76" t="str">
        <f>IFERROR(IF(B92&lt;&gt;"", IF(ISNUMBER(SEARCH("yes", LOWER(INDEX(Paste_Here!F$2:F$850, MATCH(B92, Paste_Here!A$2:A$850, 0))))), "Yes", IF(ISNUMBER(SEARCH("no", LOWER(INDEX(Paste_Here!F$2:F$850, MATCH(B92, Paste_Here!A$2:A$850, 0))))), "No", "")), ""), "")</f>
        <v/>
      </c>
      <c r="O92" s="66"/>
      <c r="P92" s="76" t="str">
        <f>IFERROR(IF(B92&lt;&gt;"", IF(ISNUMBER(SEARCH("yes", LOWER(INDEX(Paste_Here!L$2:L$850, MATCH(B92, Paste_Here!A$2:A$850, 0))))), "Yes", IF(ISNUMBER(SEARCH("no", LOWER(INDEX(Paste_Here!L$2:L$850, MATCH(B92, Paste_Here!A$2:A$850, 0))))), "No", "")), ""), "")</f>
        <v/>
      </c>
      <c r="Q92" s="66"/>
      <c r="R92" s="76" t="str">
        <f>IFERROR(IF(B92&lt;&gt;"", IF(ISNUMBER(SEARCH("transitional 2", LOWER(INDEX(Paste_Here!D$2:D$850, MATCH(B92, Paste_Here!A$2:A$850, 0))))), "T2", IF(ISNUMBER(SEARCH("transitional 1", LOWER(INDEX(Paste_Here!D$2:D$850, MATCH(B92, Paste_Here!A$2:A$850, 0))))), "T1", IF(ISNUMBER(SEARCH("waived ell services", LOWER(INDEX(Paste_Here!D$2:D$850, MATCH(B92, Paste_Here!A$2:A$850, 0))))), "W", IF(ISNUMBER(SEARCH("english language learner", LOWER(INDEX(Paste_Here!D$2:D$850, MATCH(B92, Paste_Here!A$2:A$850, 0))))), "L", "")))), ""), "")</f>
        <v/>
      </c>
      <c r="S92" s="66"/>
      <c r="T92" s="76" t="str">
        <f>IFERROR(IF(B92&lt;&gt;"", IF(ISNUMBER(SEARCH("yes", LOWER(INDEX(Paste_Here!I$2:I$850, MATCH(B92, Paste_Here!A$2:A$850, 0))))), "Yes", IF(ISNUMBER(SEARCH("no", LOWER(INDEX(Paste_Here!I$2:I$850, MATCH(B92, Paste_Here!A$2:A$850, 0))))), "No", "")), ""), "")</f>
        <v/>
      </c>
      <c r="U92" s="66"/>
      <c r="V92" s="76" t="str">
        <f>IFERROR(IF(B92&lt;&gt;"", IF(ISTEXT(INDEX(Paste_Here!J$2:J$850, MATCH(B92, Paste_Here!A$2:A$850, 0))), VALUE(INDEX(Paste_Here!J$2:J$850, MATCH(B92, Paste_Here!A$2:A$850, 0))), ""), ""), "")</f>
        <v/>
      </c>
      <c r="W92" s="66"/>
      <c r="X92" s="66"/>
      <c r="Y92" s="76" t="str">
        <f t="shared" si="10"/>
        <v/>
      </c>
      <c r="Z92" s="66"/>
      <c r="AA92" s="76" t="str">
        <f>IFERROR(IF(B92&lt;&gt;"", IF(AND(INDEX(Paste_Here!AI$2:AI$850, MATCH(B92, Paste_Here!A$2:A$850, 0))&lt;&gt;"", ISNUMBER(VALUE(INDEX(Paste_Here!AI$2:AI$850, MATCH(B92, Paste_Here!A$2:A$850, 0))))), INDEX(Paste_Here!AI$2:AI$850, MATCH(B92, Paste_Here!A$2:A$850, 0)), ""), ""), "")</f>
        <v/>
      </c>
      <c r="AB92" s="66"/>
      <c r="AC92" s="76" t="str">
        <f>IFERROR(IF(B92&lt;&gt;"", IF(AND(INDEX(Paste_Here!AJ$2:AJ$850, MATCH(B92, Paste_Here!A$2:A$850, 0))&lt;&gt;"", ISNUMBER(VALUE(INDEX(Paste_Here!AJ$2:AJ$850, MATCH(B92, Paste_Here!A$2:A$850, 0))))), INDEX(Paste_Here!AJ$2:AJ$850, MATCH(B92, Paste_Here!A$2:A$850, 0)), ""), ""), "")</f>
        <v/>
      </c>
      <c r="AD92" s="66"/>
      <c r="AE92" s="76" t="str">
        <f>IFERROR(IF(B92&lt;&gt;"", IF(AND(INDEX(Paste_Here!AK$2:AK$850, MATCH(B92, Paste_Here!A$2:A$850, 0))&lt;&gt;"", ISNUMBER(VALUE(INDEX(Paste_Here!AK$2:AK$850, MATCH(B92, Paste_Here!A$2:A$850, 0))))), INDEX(Paste_Here!AK$2:AK$850, MATCH(B92, Paste_Here!A$2:A$850, 0)), ""), ""), "")</f>
        <v/>
      </c>
      <c r="AF92" s="66"/>
      <c r="AG92" s="76" t="str">
        <f>IFERROR(IF(B92&lt;&gt;"", IF(AND(INDEX(Paste_Here!AL$2:AL$850, MATCH(B92, Paste_Here!A$2:A$850, 0))&lt;&gt;"", ISNUMBER(VALUE(INDEX(Paste_Here!AL$2:AL$850, MATCH(B92, Paste_Here!A$2:A$850, 0))))), INDEX(Paste_Here!AL$2:AL$850, MATCH(B92, Paste_Here!A$2:A$850, 0)), ""), ""), "")</f>
        <v/>
      </c>
      <c r="AH92" s="66"/>
      <c r="AI92" s="76" t="str">
        <f>IFERROR(IF(B92&lt;&gt;"", IF(AND(INDEX(Paste_Here!AH$2:AH$850, MATCH(B92, Paste_Here!A$2:A$850, 0))&lt;&gt;"", ISNUMBER(VALUE(INDEX(Paste_Here!AH$2:AH$850, MATCH(B92, Paste_Here!A$2:A$850, 0))))), IF(VALUE(INDEX(Paste_Here!AH$2:AH$850, MATCH(B92, Paste_Here!A$2:A$850, 0)))=0, "", INDEX(Paste_Here!AH$2:AH$850, MATCH(B92, Paste_Here!A$2:A$850, 0))), ""), ""), "")</f>
        <v/>
      </c>
      <c r="AJ92" s="66"/>
      <c r="AK92" s="76" t="str">
        <f>IFERROR(IF(B92&lt;&gt;"", IF(AND(INDEX(Paste_Here!N$2:N$850, MATCH(B92, Paste_Here!A$2:A$850, 0))&lt;&gt;"", ISNUMBER(VALUE(INDEX(Paste_Here!N$2:N$850, MATCH(B92, Paste_Here!A$2:A$850, 0))))), INDEX(Paste_Here!N$2:N$850, MATCH(B92, Paste_Here!A$2:A$850, 0)), ""), ""), "")</f>
        <v/>
      </c>
      <c r="AL92" s="66"/>
      <c r="AM92" s="76" t="str">
        <f>IFERROR(IF(B92&lt;&gt;"", IF(AND(INDEX(Paste_Here!O$2:O$850, MATCH(B92, Paste_Here!A$2:A$850, 0))&lt;&gt;"", ISNUMBER(VALUE(INDEX(Paste_Here!O$2:O$850, MATCH(B92, Paste_Here!A$2:A$850, 0))))), INDEX(Paste_Here!O$2:O$850, MATCH(B92, Paste_Here!A$2:A$850, 0)), ""), ""), "")</f>
        <v/>
      </c>
      <c r="AN92" s="66"/>
      <c r="AO92" s="76"/>
      <c r="AP92" s="66"/>
      <c r="AQ92" s="76"/>
      <c r="AR92" s="66"/>
      <c r="AS92" s="76"/>
      <c r="AT92" s="66"/>
      <c r="AU92" s="66"/>
      <c r="AV92" s="76" t="str">
        <f t="shared" si="11"/>
        <v/>
      </c>
      <c r="AW92" s="66"/>
      <c r="AX92" s="76" t="str">
        <f>IFERROR(IF(B92&lt;&gt;"", IF(ISNUMBER(SEARCH("Revealed-Potential (Primary Focus)", LOWER(INDEX(Paste_Here!Z$2:Z$850, MATCH(B92, Paste_Here!A$2:A$850, 0))))), "Rev-Potential: Prim", IF(ISNUMBER(SEARCH("Revealed-Potential (Secondary Focus)", LOWER(INDEX(Paste_Here!Z$2:Z$850, MATCH(B92, Paste_Here!A$2:A$850, 0))))), "Rev-Potential: Sec", IF(ISNUMBER(SEARCH("Monitoring", LOWER(INDEX(Paste_Here!Z$2:Z$850, MATCH(B92, Paste_Here!A$2:A$850, 0))))), "Monitoring", IF(ISNUMBER(SEARCH("At-Promise (Secondary Focus)", LOWER(INDEX(Paste_Here!Z$2:Z$850, MATCH(B92, Paste_Here!A$2:A$850, 0))))), "At-Promise: Sec", IF(ISNUMBER(SEARCH("At-Promise (Primary Focus)", LOWER(INDEX(Paste_Here!Z$2:Z$850, MATCH(B92, Paste_Here!A$2:A$850, 0))))), "At-Promise: Prim", ""))))), ""), "")</f>
        <v/>
      </c>
      <c r="AY92" s="66"/>
      <c r="AZ92" s="76"/>
      <c r="BA92" s="66"/>
      <c r="BB92" s="76"/>
      <c r="BC92" s="66"/>
      <c r="BD92" s="76"/>
      <c r="BE92" s="66"/>
      <c r="BF92" s="76"/>
      <c r="BG92" s="66"/>
      <c r="BH92" s="76"/>
      <c r="BI92" s="66"/>
      <c r="BJ92" s="66"/>
      <c r="BK92" s="76" t="str">
        <f t="shared" si="12"/>
        <v/>
      </c>
      <c r="BL92" s="66"/>
      <c r="BM92" s="76" t="str">
        <f>IFERROR(IF(B92&lt;&gt;"", IF(AND(ISNUMBER(VALUE(SUBSTITUTE(SUBSTITUTE(Paste_Here!R92, "br", "-"), "L", ""))), VALUE(SUBSTITUTE(SUBSTITUTE(Paste_Here!R92, "br", "-"), "L", "")) &gt;= 1095), "Yes", IF(AND(ISNUMBER(VALUE(SUBSTITUTE(SUBSTITUTE(Paste_Here!R92, "br", "-"), "L", ""))), VALUE(SUBSTITUTE(SUBSTITUTE(Paste_Here!R92, "br", "-"), "L", "")) &lt;= 1094), "No", "")), ""), "")</f>
        <v/>
      </c>
      <c r="BN92" s="66"/>
      <c r="BO92" s="76" t="str">
        <f>IFERROR(IF(B92&lt;&gt;"", IF(COUNTIF(INDEX(Paste_Here!Y$2:AB$850, MATCH(B92, Paste_Here!A$2:A$850, 0), 0), "yes") &gt; 0, "Yes", IF(COUNTIF(INDEX(Paste_Here!Y$2:AB$850, MATCH(B92, Paste_Here!A$2:A$850, 0), 0), "no") &gt; 0, "No", "")), ""), "")</f>
        <v/>
      </c>
      <c r="BP92" s="66"/>
      <c r="BQ92" s="76" t="str">
        <f>IFERROR(IF(B92&lt;&gt;"", IF(AND(ISNUMBER(VALUE(SUBSTITUTE(SUBSTITUTE(Paste_Here!U92, "em", "-"), "q", ""))), VALUE(SUBSTITUTE(SUBSTITUTE(Paste_Here!U92, "em", "-"), "q", "")) &gt;= 910), "Yes", IF(AND(ISNUMBER(VALUE(SUBSTITUTE(SUBSTITUTE(Paste_Here!U92, "em", "-"), "q", ""))), VALUE(SUBSTITUTE(SUBSTITUTE(Paste_Here!U92, "em", "-"), "q", "")) &lt;= 909), "No", "")), ""), "")</f>
        <v/>
      </c>
      <c r="BR92" s="66"/>
      <c r="BS92" s="76" t="str">
        <f>IFERROR(IF(B92&lt;&gt;"", IF(AND(INDEX(Paste_Here!X$2:X$850, MATCH(B92, Paste_Here!A$2:A$850, 0))&lt;&gt;"", ISNUMBER(VALUE(INDEX(Paste_Here!X$2:X$850, MATCH(B92, Paste_Here!A$2:A$850, 0))))), INDEX(Paste_Here!X$2:X$850, MATCH(B92, Paste_Here!A$2:A$850, 0)), ""), ""), "")</f>
        <v/>
      </c>
      <c r="BT92" s="66"/>
      <c r="BU92" s="76" t="str">
        <f>IFERROR(IF(B92&lt;&gt;"", IF(ISNUMBER(VALUE(INDEX(Paste_Here!G$2:G$850, MATCH(B92, Paste_Here!A$2:A$850, 0)))), IF(VALUE(INDEX(Paste_Here!G$2:G$850, MATCH(B92, Paste_Here!A$2:A$850, 0)))=0, "No", IF(AND(VALUE(INDEX(Paste_Here!G$2:G$850, MATCH(B92, Paste_Here!A$2:A$850, 0)))&gt;=1, VALUE(INDEX(Paste_Here!G$2:G$850, MATCH(B92, Paste_Here!A$2:A$850, 0)))&lt;=4), VALUE(INDEX(Paste_Here!G$2:G$850, MATCH(B92, Paste_Here!A$2:A$850, 0))), "")), ""), ""), "")</f>
        <v/>
      </c>
      <c r="BV92" s="66"/>
      <c r="BW92" s="76" t="str">
        <f>IFERROR(IF(B92&lt;&gt;"", IF(ISNUMBER(VALUE(INDEX(Paste_Here!H$2:H$850, MATCH(B92, Paste_Here!A$2:A$850, 0)))), IF(VALUE(INDEX(Paste_Here!H$2:H$850, MATCH(B92, Paste_Here!A$2:A$850, 0)))=0, "No", IF(AND(VALUE(INDEX(Paste_Here!H$2:H$850, MATCH(B92, Paste_Here!A$2:A$850, 0)))&gt;=1, VALUE(INDEX(Paste_Here!H$2:H$850, MATCH(B92, Paste_Here!A$2:A$850, 0)))&lt;=4), VALUE(INDEX(Paste_Here!H$2:H$850, MATCH(B92, Paste_Here!A$2:A$850, 0))), "")), ""), ""), "")</f>
        <v/>
      </c>
      <c r="BX92" s="66"/>
      <c r="BY92" s="76"/>
      <c r="BZ92" s="66"/>
      <c r="CA92" s="76"/>
      <c r="CB92" s="66"/>
      <c r="CC92" s="66"/>
      <c r="CD92" s="76" t="str">
        <f t="shared" si="13"/>
        <v/>
      </c>
      <c r="CE92" s="66"/>
      <c r="CF92" s="76" t="str">
        <f>IFERROR(IF(B92&lt;&gt;"", IF(AND(INDEX(Paste_Here!P$2:P$850, MATCH(B92, Paste_Here!A$2:A$850, 0))&lt;&gt;"", ISNUMBER(VALUE(INDEX(Paste_Here!P$2:P$850, MATCH(B92, Paste_Here!A$2:A$850, 0))))), INDEX(Paste_Here!P$2:P$850, MATCH(B92, Paste_Here!A$2:A$850, 0)), ""), ""), "")</f>
        <v/>
      </c>
      <c r="CG92" s="66"/>
      <c r="CH92" s="76" t="str">
        <f>IFERROR(IF(B92&lt;&gt;"", IF(ISNUMBER(SEARCH("highrisk", LOWER(INDEX(Paste_Here!Q$2:Q$850, MATCH(B92, Paste_Here!A$2:A$850, 0))))), "High Risk", IF(ISNUMBER(SEARCH("lowrisk", LOWER(INDEX(Paste_Here!Q$2:Q$850, MATCH(B92, Paste_Here!A$2:A$850, 0))))), "Low Risk", IF(ISNUMBER(SEARCH("somerisk", LOWER(INDEX(Paste_Here!Q$2:Q$850, MATCH(B92, Paste_Here!A$2:A$850, 0))))), "Some Risk", ""))), ""), "")</f>
        <v/>
      </c>
      <c r="CI92" s="66"/>
      <c r="CJ92" s="76" t="str">
        <f>IFERROR(IF(B92&lt;&gt;"", IF(AND(INDEX(Paste_Here!AA$2:AA$850, MATCH(B92, Paste_Here!A$2:A$850, 0))&lt;&gt;"", ISNUMBER(VALUE(INDEX(Paste_Here!AA$2:AA$850, MATCH(B92, Paste_Here!A$2:A$850, 0))))), INDEX(Paste_Here!AA$2:AA$850, MATCH(B92, Paste_Here!A$2:A$850, 0)), ""), ""), "")</f>
        <v/>
      </c>
      <c r="CK92" s="66"/>
      <c r="CL92" s="76" t="str">
        <f>IFERROR(IF(B92&lt;&gt;"", IF(LOWER(INDEX(Paste_Here!AB$2:AB$850, MATCH(B92, Paste_Here!A$2:A$850, 0)))="approaching expectations", "Approaching", IF(LOWER(INDEX(Paste_Here!AB$2:AB$850, MATCH(B92, Paste_Here!A$2:A$850, 0)))="met expectations", "Met", IF(LOWER(INDEX(Paste_Here!AB$2:AB$850, MATCH(B92, Paste_Here!A$2:A$850, 0)))="exceeded expectations", "Exceeded", IF(LOWER(INDEX(Paste_Here!AB$2:AB$850, MATCH(B92, Paste_Here!A$2:A$850, 0)))="below expectations", "Below", "")))), ""), "")</f>
        <v/>
      </c>
      <c r="CM92" s="66"/>
      <c r="CN92" s="76" t="str">
        <f>IFERROR(IF(B92&lt;&gt;"", IF(AND(INDEX(Paste_Here!AC$2:AC$850, MATCH(B92, Paste_Here!A$2:A$850, 0))&lt;&gt;"", ISNUMBER(VALUE(INDEX(Paste_Here!AC$2:AC$850, MATCH(B92, Paste_Here!A$2:A$850, 0))))), INDEX(Paste_Here!AC$2:AC$850, MATCH(B92, Paste_Here!A$2:A$850, 0)), ""), ""), "")</f>
        <v/>
      </c>
      <c r="CO92" s="66"/>
      <c r="CP92" s="76"/>
      <c r="CQ92" s="66"/>
      <c r="CR92" s="76"/>
      <c r="CS92" s="66"/>
      <c r="CT92" s="76"/>
      <c r="CU92" s="66"/>
      <c r="CV92" s="76"/>
      <c r="CW92" s="66"/>
      <c r="CX92" s="76"/>
      <c r="CY92" s="66"/>
      <c r="CZ92" s="66"/>
      <c r="DA92" s="76" t="str">
        <f t="shared" si="14"/>
        <v/>
      </c>
      <c r="DB92" s="66"/>
      <c r="DC92" s="76" t="str">
        <f>IFERROR(IF(B92&lt;&gt;"", IF(AND(INDEX(Paste_Here!V$2:V$850, MATCH(B92, Paste_Here!A$2:A$850, 0))&lt;&gt;"", ISNUMBER(VALUE(INDEX(Paste_Here!V$2:V$850, MATCH(B92, Paste_Here!A$2:A$850, 0))))), INDEX(Paste_Here!V$2:V$850, MATCH(B92, Paste_Here!A$2:A$850, 0)), ""), ""), "")</f>
        <v/>
      </c>
      <c r="DD92" s="66"/>
      <c r="DE92" s="76" t="str">
        <f>IFERROR(IF(B92&lt;&gt;"", IF(ISNUMBER(SEARCH("highrisk", LOWER(INDEX(Paste_Here!W$2:W$850, MATCH(B92, Paste_Here!A$2:A$850, 0))))), "High Risk", IF(ISNUMBER(SEARCH("lowrisk", LOWER(INDEX(Paste_Here!W$2:W$850, MATCH(B92, Paste_Here!A$2:A$850, 0))))), "Low Risk", IF(ISNUMBER(SEARCH("somerisk", LOWER(INDEX(Paste_Here!W$2:W$850, MATCH(B92, Paste_Here!A$2:A$850, 0))))), "Some Risk", ""))), ""), "")</f>
        <v/>
      </c>
      <c r="DF92" s="66"/>
      <c r="DG92" s="76" t="str">
        <f>IFERROR(IF(B92&lt;&gt;"", IF(AND(INDEX(Paste_Here!S$2:S$850, MATCH(B92, Paste_Here!A$2:A$850, 0))&lt;&gt;"", ISNUMBER(VALUE(INDEX(Paste_Here!S$2:S$850, MATCH(B92, Paste_Here!A$2:A$850, 0))))), INDEX(Paste_Here!S$2:S$850, MATCH(B92, Paste_Here!A$2:A$850, 0)), ""), ""), "")</f>
        <v/>
      </c>
      <c r="DH92" s="66"/>
      <c r="DI92" s="76" t="str">
        <f>IFERROR(IF(B92&lt;&gt;"", IF(ISNUMBER(SEARCH("highrisk", LOWER(INDEX(Paste_Here!T$2:T$850, MATCH(B92, Paste_Here!A$2:A$850, 0))))), "High Risk", IF(ISNUMBER(SEARCH("lowrisk", LOWER(INDEX(Paste_Here!T$2:T$850, MATCH(B92, Paste_Here!A$2:A$850, 0))))), "Low Risk", IF(ISNUMBER(SEARCH("somerisk", LOWER(INDEX(Paste_Here!T$2:T$850, MATCH(B92, Paste_Here!A$2:A$850, 0))))), "Some Risk", ""))), ""), "")</f>
        <v/>
      </c>
      <c r="DJ92" s="66"/>
      <c r="DK92" s="76" t="str">
        <f>IFERROR(IF(B92&lt;&gt;"", IF(AND(INDEX(Paste_Here!AD$2:AD$850, MATCH(B92, Paste_Here!A$2:A$850, 0))&lt;&gt;"", ISNUMBER(VALUE(INDEX(Paste_Here!AD$2:AD$850, MATCH(B92, Paste_Here!A$2:A$850, 0))))), INDEX(Paste_Here!AD$2:AD$850, MATCH(B92, Paste_Here!A$2:A$850, 0)), ""), ""), "")</f>
        <v/>
      </c>
      <c r="DL92" s="66"/>
      <c r="DM92" s="76" t="str">
        <f>IFERROR(IF(B92&lt;&gt;"", IF(LOWER(INDEX(Paste_Here!AE$2:AE$850, MATCH(B92, Paste_Here!A$2:A$850, 0)))="approaching expectations", "Approaching", IF(LOWER(INDEX(Paste_Here!AE$2:AE$850, MATCH(B92, Paste_Here!A$2:A$850, 0)))="met expectations", "Met", IF(LOWER(INDEX(Paste_Here!AE$2:AE$850, MATCH(B92, Paste_Here!A$2:A$850, 0)))="exceeded expectations", "Exceeded", IF(LOWER(INDEX(Paste_Here!AE$2:AE$850, MATCH(B92, Paste_Here!A$2:A$850, 0)))="below expectations", "Below", "")))), ""), "")</f>
        <v/>
      </c>
      <c r="DN92" s="66"/>
      <c r="DO92" s="76"/>
      <c r="DP92" s="66"/>
      <c r="DQ92" s="76"/>
      <c r="DR92" s="66"/>
      <c r="DS92" s="76"/>
      <c r="DT92" s="66"/>
      <c r="DU92" s="76"/>
      <c r="DV92" s="66"/>
      <c r="DW92" s="66"/>
      <c r="DX92" s="76" t="str">
        <f t="shared" si="15"/>
        <v/>
      </c>
      <c r="DY92" s="66"/>
      <c r="DZ92" s="76"/>
      <c r="EA92" s="66"/>
      <c r="EB92" s="76"/>
      <c r="EC92" s="66"/>
      <c r="ED92" s="76" t="str">
        <f>IFERROR(IF(B92&lt;&gt;"", IF(AND(INDEX(Paste_Here!AF$2:AF$850, MATCH(B92, Paste_Here!A$2:A$850, 0))&lt;&gt;"", ISNUMBER(VALUE(INDEX(Paste_Here!AF$2:AF$850, MATCH(B92, Paste_Here!A$2:A$850, 0))))), INDEX(Paste_Here!AF$2:AF$850, MATCH(B92, Paste_Here!A$2:A$850, 0)), ""), ""), "")</f>
        <v/>
      </c>
      <c r="EE92" s="66"/>
      <c r="EF92" s="76"/>
      <c r="EG92" s="66"/>
      <c r="EH92" s="76"/>
      <c r="EI92" s="66"/>
      <c r="EJ92" s="76" t="str">
        <f>IFERROR(IF(B92&lt;&gt;"", IF(AND(INDEX(Paste_Here!AG$2:AG$850, MATCH(B92, Paste_Here!A$2:A$850, 0))&lt;&gt;"", ISNUMBER(VALUE(INDEX(Paste_Here!AG$2:AG$850, MATCH(B92, Paste_Here!A$2:A$850, 0))))), INDEX(Paste_Here!AG$2:AG$850, MATCH(B92, Paste_Here!A$2:A$850, 0)), ""), ""), "")</f>
        <v/>
      </c>
      <c r="EK92" s="66"/>
      <c r="EL92" s="76"/>
      <c r="EM92" s="66"/>
      <c r="EN92" s="76"/>
      <c r="EO92" s="66"/>
      <c r="EP92" s="76"/>
      <c r="EQ92" s="66"/>
      <c r="ER92" s="76"/>
      <c r="ES92" s="66"/>
      <c r="ET92" s="66"/>
      <c r="EU92" s="76"/>
      <c r="EV92" s="66"/>
      <c r="EW92" s="76"/>
      <c r="EX92" s="66"/>
      <c r="EY92" s="76"/>
      <c r="EZ92" s="66"/>
      <c r="FA92" s="76"/>
      <c r="FB92" s="66"/>
      <c r="FC92" s="76"/>
      <c r="FD92" s="66"/>
      <c r="FE92" s="76"/>
      <c r="FF92" s="66"/>
      <c r="FG92" s="76"/>
      <c r="FH92" s="66"/>
      <c r="FI92" s="76"/>
      <c r="FJ92" s="66"/>
      <c r="FK92" s="76"/>
      <c r="FL92" s="66"/>
      <c r="FM92" s="76"/>
      <c r="FN92" s="66"/>
      <c r="FO92" s="76"/>
      <c r="FP92" s="66"/>
      <c r="FQ92" s="76"/>
      <c r="FR92" s="66"/>
      <c r="FS92" s="76"/>
      <c r="FT92" s="66"/>
      <c r="FU92" s="76"/>
      <c r="FV92" s="66"/>
      <c r="FW92" s="76"/>
      <c r="FX92" s="66"/>
      <c r="FY92" s="76"/>
      <c r="FZ92" s="66"/>
      <c r="GA92" s="76"/>
      <c r="GB92" s="66"/>
      <c r="GC92" s="76"/>
      <c r="GD92" s="66"/>
      <c r="GE92" s="76"/>
      <c r="GF92" s="66"/>
      <c r="GG92" s="76"/>
      <c r="GH92" s="66"/>
      <c r="GI92" s="76"/>
      <c r="GJ92" s="66"/>
      <c r="GK92" s="76"/>
      <c r="GL92" s="66"/>
      <c r="GM92" s="76"/>
      <c r="GN92" s="66"/>
      <c r="GO92" s="76"/>
      <c r="GP92" s="66"/>
      <c r="GQ92" s="76"/>
      <c r="GR92" s="66"/>
      <c r="GS92" s="76"/>
      <c r="GT92" s="66"/>
      <c r="GU92" s="76"/>
      <c r="GV92" s="66"/>
      <c r="GW92" s="76"/>
      <c r="GX92" s="66"/>
      <c r="GY92" s="76"/>
      <c r="GZ92" s="66"/>
      <c r="HA92" s="76"/>
      <c r="HB92" s="66"/>
      <c r="HC92" s="76"/>
      <c r="HD92" s="66"/>
      <c r="HE92" s="76"/>
      <c r="HF92" s="66"/>
      <c r="HG92" s="76"/>
      <c r="HH92" s="66"/>
      <c r="HI92" s="76"/>
      <c r="HJ92" s="66"/>
      <c r="HK92" s="76"/>
      <c r="HL92" s="66"/>
      <c r="HM92" s="76"/>
      <c r="HN92" s="66"/>
      <c r="HO92" s="76"/>
      <c r="HP92" s="66"/>
      <c r="HQ92" s="76"/>
      <c r="HR92" s="66"/>
      <c r="HS92" s="76"/>
      <c r="HT92" s="66"/>
      <c r="HU92" s="76"/>
      <c r="HV92" s="66"/>
      <c r="HW92" s="76"/>
      <c r="HX92" s="66"/>
      <c r="HY92" s="76"/>
      <c r="HZ92" s="66"/>
      <c r="IA92" s="76"/>
      <c r="IB92" s="66"/>
      <c r="IC92" s="76"/>
      <c r="ID92" s="66"/>
      <c r="IE92" s="76"/>
      <c r="IF92" s="66"/>
      <c r="IG92" s="76"/>
      <c r="IH92" s="66"/>
      <c r="II92" s="76"/>
      <c r="IJ92" s="66"/>
      <c r="IK92" s="76"/>
      <c r="IL92" s="66"/>
      <c r="IM92" s="76"/>
      <c r="IN92" s="66"/>
      <c r="IO92" s="76"/>
      <c r="IP92" s="66"/>
      <c r="IQ92" s="76"/>
      <c r="IR92" s="66"/>
      <c r="IS92" s="76"/>
      <c r="IT92" s="66"/>
      <c r="IU92" s="76"/>
      <c r="IV92" s="66"/>
      <c r="IW92" s="76"/>
      <c r="IX92" s="66"/>
      <c r="IY92" s="76"/>
      <c r="IZ92" s="66"/>
      <c r="JA92" s="76"/>
      <c r="JB92" s="66"/>
      <c r="JC92" s="76"/>
      <c r="JD92" s="66"/>
      <c r="JE92" s="76"/>
      <c r="JF92" s="66"/>
      <c r="JG92" s="76"/>
      <c r="JH92" s="66"/>
      <c r="JI92" s="76"/>
      <c r="JJ92" s="66"/>
      <c r="JK92" s="76"/>
      <c r="JL92" s="66"/>
      <c r="JM92" s="76"/>
      <c r="JN92" s="66"/>
      <c r="JO92" s="76"/>
      <c r="JP92" s="66"/>
      <c r="JQ92" s="76"/>
      <c r="JR92" s="66"/>
      <c r="JS92" s="76"/>
      <c r="JT92" s="66"/>
      <c r="JU92" s="76"/>
      <c r="JV92" s="66"/>
      <c r="JW92" s="76"/>
      <c r="JX92" s="66"/>
      <c r="JY92" s="76"/>
      <c r="JZ92" s="66"/>
      <c r="KA92" s="76"/>
      <c r="KB92" s="66"/>
      <c r="KC92" s="76"/>
      <c r="KD92" s="66"/>
      <c r="KE92" s="76"/>
      <c r="KF92" s="66"/>
      <c r="KG92" s="76"/>
      <c r="KH92" s="66"/>
      <c r="KI92" s="76"/>
      <c r="KJ92" s="66"/>
      <c r="KK92" s="76"/>
      <c r="KL92" s="66"/>
      <c r="KM92" s="76"/>
      <c r="KN92" s="66"/>
      <c r="KO92" s="76"/>
      <c r="KP92" s="66"/>
      <c r="KQ92" s="76"/>
      <c r="KR92" s="66"/>
      <c r="KS92" s="76"/>
      <c r="KT92" s="66"/>
      <c r="KU92" s="76"/>
      <c r="KV92" s="66"/>
      <c r="KW92" s="76"/>
      <c r="KX92" s="66"/>
      <c r="KY92" s="76"/>
      <c r="KZ92" s="66"/>
      <c r="LA92" s="76"/>
      <c r="LB92" s="66"/>
      <c r="LC92" s="76"/>
      <c r="LD92" s="66"/>
      <c r="LE92" s="76"/>
      <c r="LF92" s="66"/>
      <c r="LG92" s="76"/>
      <c r="LH92" s="66"/>
      <c r="LI92" s="76"/>
      <c r="LJ92" s="66"/>
      <c r="LK92" s="76"/>
      <c r="LL92" s="66"/>
      <c r="LM92" s="76"/>
      <c r="LN92" s="66"/>
      <c r="LO92" s="76"/>
      <c r="LP92" s="66"/>
      <c r="LQ92" s="76"/>
      <c r="LR92" s="66"/>
      <c r="LS92" s="76"/>
      <c r="LT92" s="66"/>
      <c r="LU92" s="76"/>
      <c r="LV92" s="66"/>
      <c r="LW92" s="76"/>
      <c r="LX92" s="66"/>
      <c r="LY92" s="76"/>
      <c r="LZ92" s="66"/>
      <c r="MA92" s="76"/>
      <c r="MB92" s="66"/>
      <c r="MC92" s="76"/>
      <c r="MD92" s="66"/>
      <c r="MG92" s="1" t="str" cm="1">
        <f t="array" ref="MG92">IFERROR(INDEX(Paste_Here!$B$2:$B$850, MATCH(0, COUNTIF(MG$4:MG91, Paste_Here!$B$2:$B$850) + IF(Paste_Here!$B$2:$B$850="", 1, 0), 0)), "")</f>
        <v/>
      </c>
      <c r="MH92" s="1" t="str">
        <f>IF(MG92&lt;&gt;"", INDEX(Paste_Here!$A$2:$A$850, MATCH(MG92, Paste_Here!$B$2:$B$850, 0)), "")</f>
        <v/>
      </c>
      <c r="MI92" s="1" t="str">
        <f t="shared" si="16"/>
        <v/>
      </c>
      <c r="MJ92" s="1" t="str" cm="1">
        <f t="array" ref="MJ92">IFERROR(INDEX($MI$5:$MI$850, MATCH(SMALL(IF($MI$5:$MI$850&lt;&gt;"", COUNTIF($MI$5:$MI$850, "&lt;"&amp;$MI$5:$MI$850)+1), ROW()-ROW($MJ$5)+1), COUNTIF($MI$5:$MI$850, "&lt;"&amp;$MI$5:$MI$850)+1, 0)), "")</f>
        <v/>
      </c>
    </row>
    <row r="93" spans="1:348">
      <c r="A93" s="66"/>
      <c r="B93" s="76" t="str">
        <f t="shared" si="9"/>
        <v/>
      </c>
      <c r="C93" s="66"/>
      <c r="D93" s="76" t="str">
        <f>IFERROR(IF(B93&lt;&gt;"", IF(AND(INDEX(Paste_Here!B$2:B$850, MATCH(B93, Paste_Here!A$2:A$850, 0))&lt;&gt;"", ISNUMBER(VALUE(INDEX(Paste_Here!B$2:B$850, MATCH(B93, Paste_Here!A$2:A$850, 0))))), INDEX(Paste_Here!B$2:B$850, MATCH(B93, Paste_Here!A$2:A$850, 0)), ""), ""), "")</f>
        <v/>
      </c>
      <c r="E93" s="66"/>
      <c r="F93" s="76" t="str">
        <f>IFERROR(IF(B93&lt;&gt;"", IF(ISTEXT(INDEX(Paste_Here!K$2:K$850, MATCH(B93, Paste_Here!A$2:A$850, 0))), INDEX(Paste_Here!K$2:K$850, MATCH(B93, Paste_Here!A$2:A$850, 0)), ""), ""), "")</f>
        <v/>
      </c>
      <c r="G93" s="66"/>
      <c r="H93" s="76" t="str">
        <f>IFERROR(IF(B93&lt;&gt;"", IF(ISTEXT(INDEX(Paste_Here!C$2:C$850, MATCH(B93, Paste_Here!A$2:A$850, 0))), INDEX(Paste_Here!C$2:C$850, MATCH(B93, Paste_Here!A$2:A$850, 0)), ""), ""), "")</f>
        <v/>
      </c>
      <c r="I93" s="66"/>
      <c r="J93" s="76" t="str">
        <f>IFERROR(IF(B93&lt;&gt;"", IF(ISNUMBER(SEARCH("s", LOWER(INDEX(Paste_Here!M$2:M$850, MATCH(B93, Paste_Here!A$2:A$850, 0))))), "Yes", IF(INDEX(Paste_Here!M$2:M$850, MATCH(B93, Paste_Here!A$2:A$850, 0))&lt;&gt;"", "No", "")), ""), "")</f>
        <v/>
      </c>
      <c r="K93" s="66"/>
      <c r="L93" s="76" t="str">
        <f>IFERROR(IF(B93&lt;&gt;"", IF(ISNUMBER(SEARCH("yes", LOWER(INDEX(Paste_Here!E$2:E$850, MATCH(B93, Paste_Here!A$2:A$850, 0))))), "Yes", IF(ISNUMBER(SEARCH("no", LOWER(INDEX(Paste_Here!E$2:E$850, MATCH(B93, Paste_Here!A$2:A$850, 0))))), "No", "")), ""), "")</f>
        <v/>
      </c>
      <c r="M93" s="66"/>
      <c r="N93" s="76" t="str">
        <f>IFERROR(IF(B93&lt;&gt;"", IF(ISNUMBER(SEARCH("yes", LOWER(INDEX(Paste_Here!F$2:F$850, MATCH(B93, Paste_Here!A$2:A$850, 0))))), "Yes", IF(ISNUMBER(SEARCH("no", LOWER(INDEX(Paste_Here!F$2:F$850, MATCH(B93, Paste_Here!A$2:A$850, 0))))), "No", "")), ""), "")</f>
        <v/>
      </c>
      <c r="O93" s="66"/>
      <c r="P93" s="76" t="str">
        <f>IFERROR(IF(B93&lt;&gt;"", IF(ISNUMBER(SEARCH("yes", LOWER(INDEX(Paste_Here!L$2:L$850, MATCH(B93, Paste_Here!A$2:A$850, 0))))), "Yes", IF(ISNUMBER(SEARCH("no", LOWER(INDEX(Paste_Here!L$2:L$850, MATCH(B93, Paste_Here!A$2:A$850, 0))))), "No", "")), ""), "")</f>
        <v/>
      </c>
      <c r="Q93" s="66"/>
      <c r="R93" s="76" t="str">
        <f>IFERROR(IF(B93&lt;&gt;"", IF(ISNUMBER(SEARCH("transitional 2", LOWER(INDEX(Paste_Here!D$2:D$850, MATCH(B93, Paste_Here!A$2:A$850, 0))))), "T2", IF(ISNUMBER(SEARCH("transitional 1", LOWER(INDEX(Paste_Here!D$2:D$850, MATCH(B93, Paste_Here!A$2:A$850, 0))))), "T1", IF(ISNUMBER(SEARCH("waived ell services", LOWER(INDEX(Paste_Here!D$2:D$850, MATCH(B93, Paste_Here!A$2:A$850, 0))))), "W", IF(ISNUMBER(SEARCH("english language learner", LOWER(INDEX(Paste_Here!D$2:D$850, MATCH(B93, Paste_Here!A$2:A$850, 0))))), "L", "")))), ""), "")</f>
        <v/>
      </c>
      <c r="S93" s="66"/>
      <c r="T93" s="76" t="str">
        <f>IFERROR(IF(B93&lt;&gt;"", IF(ISNUMBER(SEARCH("yes", LOWER(INDEX(Paste_Here!I$2:I$850, MATCH(B93, Paste_Here!A$2:A$850, 0))))), "Yes", IF(ISNUMBER(SEARCH("no", LOWER(INDEX(Paste_Here!I$2:I$850, MATCH(B93, Paste_Here!A$2:A$850, 0))))), "No", "")), ""), "")</f>
        <v/>
      </c>
      <c r="U93" s="66"/>
      <c r="V93" s="76" t="str">
        <f>IFERROR(IF(B93&lt;&gt;"", IF(ISTEXT(INDEX(Paste_Here!J$2:J$850, MATCH(B93, Paste_Here!A$2:A$850, 0))), VALUE(INDEX(Paste_Here!J$2:J$850, MATCH(B93, Paste_Here!A$2:A$850, 0))), ""), ""), "")</f>
        <v/>
      </c>
      <c r="W93" s="66"/>
      <c r="X93" s="66"/>
      <c r="Y93" s="76" t="str">
        <f t="shared" si="10"/>
        <v/>
      </c>
      <c r="Z93" s="66"/>
      <c r="AA93" s="76" t="str">
        <f>IFERROR(IF(B93&lt;&gt;"", IF(AND(INDEX(Paste_Here!AI$2:AI$850, MATCH(B93, Paste_Here!A$2:A$850, 0))&lt;&gt;"", ISNUMBER(VALUE(INDEX(Paste_Here!AI$2:AI$850, MATCH(B93, Paste_Here!A$2:A$850, 0))))), INDEX(Paste_Here!AI$2:AI$850, MATCH(B93, Paste_Here!A$2:A$850, 0)), ""), ""), "")</f>
        <v/>
      </c>
      <c r="AB93" s="66"/>
      <c r="AC93" s="76" t="str">
        <f>IFERROR(IF(B93&lt;&gt;"", IF(AND(INDEX(Paste_Here!AJ$2:AJ$850, MATCH(B93, Paste_Here!A$2:A$850, 0))&lt;&gt;"", ISNUMBER(VALUE(INDEX(Paste_Here!AJ$2:AJ$850, MATCH(B93, Paste_Here!A$2:A$850, 0))))), INDEX(Paste_Here!AJ$2:AJ$850, MATCH(B93, Paste_Here!A$2:A$850, 0)), ""), ""), "")</f>
        <v/>
      </c>
      <c r="AD93" s="66"/>
      <c r="AE93" s="76" t="str">
        <f>IFERROR(IF(B93&lt;&gt;"", IF(AND(INDEX(Paste_Here!AK$2:AK$850, MATCH(B93, Paste_Here!A$2:A$850, 0))&lt;&gt;"", ISNUMBER(VALUE(INDEX(Paste_Here!AK$2:AK$850, MATCH(B93, Paste_Here!A$2:A$850, 0))))), INDEX(Paste_Here!AK$2:AK$850, MATCH(B93, Paste_Here!A$2:A$850, 0)), ""), ""), "")</f>
        <v/>
      </c>
      <c r="AF93" s="66"/>
      <c r="AG93" s="76" t="str">
        <f>IFERROR(IF(B93&lt;&gt;"", IF(AND(INDEX(Paste_Here!AL$2:AL$850, MATCH(B93, Paste_Here!A$2:A$850, 0))&lt;&gt;"", ISNUMBER(VALUE(INDEX(Paste_Here!AL$2:AL$850, MATCH(B93, Paste_Here!A$2:A$850, 0))))), INDEX(Paste_Here!AL$2:AL$850, MATCH(B93, Paste_Here!A$2:A$850, 0)), ""), ""), "")</f>
        <v/>
      </c>
      <c r="AH93" s="66"/>
      <c r="AI93" s="76" t="str">
        <f>IFERROR(IF(B93&lt;&gt;"", IF(AND(INDEX(Paste_Here!AH$2:AH$850, MATCH(B93, Paste_Here!A$2:A$850, 0))&lt;&gt;"", ISNUMBER(VALUE(INDEX(Paste_Here!AH$2:AH$850, MATCH(B93, Paste_Here!A$2:A$850, 0))))), IF(VALUE(INDEX(Paste_Here!AH$2:AH$850, MATCH(B93, Paste_Here!A$2:A$850, 0)))=0, "", INDEX(Paste_Here!AH$2:AH$850, MATCH(B93, Paste_Here!A$2:A$850, 0))), ""), ""), "")</f>
        <v/>
      </c>
      <c r="AJ93" s="66"/>
      <c r="AK93" s="76" t="str">
        <f>IFERROR(IF(B93&lt;&gt;"", IF(AND(INDEX(Paste_Here!N$2:N$850, MATCH(B93, Paste_Here!A$2:A$850, 0))&lt;&gt;"", ISNUMBER(VALUE(INDEX(Paste_Here!N$2:N$850, MATCH(B93, Paste_Here!A$2:A$850, 0))))), INDEX(Paste_Here!N$2:N$850, MATCH(B93, Paste_Here!A$2:A$850, 0)), ""), ""), "")</f>
        <v/>
      </c>
      <c r="AL93" s="66"/>
      <c r="AM93" s="76" t="str">
        <f>IFERROR(IF(B93&lt;&gt;"", IF(AND(INDEX(Paste_Here!O$2:O$850, MATCH(B93, Paste_Here!A$2:A$850, 0))&lt;&gt;"", ISNUMBER(VALUE(INDEX(Paste_Here!O$2:O$850, MATCH(B93, Paste_Here!A$2:A$850, 0))))), INDEX(Paste_Here!O$2:O$850, MATCH(B93, Paste_Here!A$2:A$850, 0)), ""), ""), "")</f>
        <v/>
      </c>
      <c r="AN93" s="66"/>
      <c r="AO93" s="76"/>
      <c r="AP93" s="66"/>
      <c r="AQ93" s="76"/>
      <c r="AR93" s="66"/>
      <c r="AS93" s="76"/>
      <c r="AT93" s="66"/>
      <c r="AU93" s="66"/>
      <c r="AV93" s="76" t="str">
        <f t="shared" si="11"/>
        <v/>
      </c>
      <c r="AW93" s="66"/>
      <c r="AX93" s="76" t="str">
        <f>IFERROR(IF(B93&lt;&gt;"", IF(ISNUMBER(SEARCH("Revealed-Potential (Primary Focus)", LOWER(INDEX(Paste_Here!Z$2:Z$850, MATCH(B93, Paste_Here!A$2:A$850, 0))))), "Rev-Potential: Prim", IF(ISNUMBER(SEARCH("Revealed-Potential (Secondary Focus)", LOWER(INDEX(Paste_Here!Z$2:Z$850, MATCH(B93, Paste_Here!A$2:A$850, 0))))), "Rev-Potential: Sec", IF(ISNUMBER(SEARCH("Monitoring", LOWER(INDEX(Paste_Here!Z$2:Z$850, MATCH(B93, Paste_Here!A$2:A$850, 0))))), "Monitoring", IF(ISNUMBER(SEARCH("At-Promise (Secondary Focus)", LOWER(INDEX(Paste_Here!Z$2:Z$850, MATCH(B93, Paste_Here!A$2:A$850, 0))))), "At-Promise: Sec", IF(ISNUMBER(SEARCH("At-Promise (Primary Focus)", LOWER(INDEX(Paste_Here!Z$2:Z$850, MATCH(B93, Paste_Here!A$2:A$850, 0))))), "At-Promise: Prim", ""))))), ""), "")</f>
        <v/>
      </c>
      <c r="AY93" s="66"/>
      <c r="AZ93" s="76"/>
      <c r="BA93" s="66"/>
      <c r="BB93" s="76"/>
      <c r="BC93" s="66"/>
      <c r="BD93" s="76"/>
      <c r="BE93" s="66"/>
      <c r="BF93" s="76"/>
      <c r="BG93" s="66"/>
      <c r="BH93" s="76"/>
      <c r="BI93" s="66"/>
      <c r="BJ93" s="66"/>
      <c r="BK93" s="76" t="str">
        <f t="shared" si="12"/>
        <v/>
      </c>
      <c r="BL93" s="66"/>
      <c r="BM93" s="76" t="str">
        <f>IFERROR(IF(B93&lt;&gt;"", IF(AND(ISNUMBER(VALUE(SUBSTITUTE(SUBSTITUTE(Paste_Here!R93, "br", "-"), "L", ""))), VALUE(SUBSTITUTE(SUBSTITUTE(Paste_Here!R93, "br", "-"), "L", "")) &gt;= 1095), "Yes", IF(AND(ISNUMBER(VALUE(SUBSTITUTE(SUBSTITUTE(Paste_Here!R93, "br", "-"), "L", ""))), VALUE(SUBSTITUTE(SUBSTITUTE(Paste_Here!R93, "br", "-"), "L", "")) &lt;= 1094), "No", "")), ""), "")</f>
        <v/>
      </c>
      <c r="BN93" s="66"/>
      <c r="BO93" s="76" t="str">
        <f>IFERROR(IF(B93&lt;&gt;"", IF(COUNTIF(INDEX(Paste_Here!Y$2:AB$850, MATCH(B93, Paste_Here!A$2:A$850, 0), 0), "yes") &gt; 0, "Yes", IF(COUNTIF(INDEX(Paste_Here!Y$2:AB$850, MATCH(B93, Paste_Here!A$2:A$850, 0), 0), "no") &gt; 0, "No", "")), ""), "")</f>
        <v/>
      </c>
      <c r="BP93" s="66"/>
      <c r="BQ93" s="76" t="str">
        <f>IFERROR(IF(B93&lt;&gt;"", IF(AND(ISNUMBER(VALUE(SUBSTITUTE(SUBSTITUTE(Paste_Here!U93, "em", "-"), "q", ""))), VALUE(SUBSTITUTE(SUBSTITUTE(Paste_Here!U93, "em", "-"), "q", "")) &gt;= 910), "Yes", IF(AND(ISNUMBER(VALUE(SUBSTITUTE(SUBSTITUTE(Paste_Here!U93, "em", "-"), "q", ""))), VALUE(SUBSTITUTE(SUBSTITUTE(Paste_Here!U93, "em", "-"), "q", "")) &lt;= 909), "No", "")), ""), "")</f>
        <v/>
      </c>
      <c r="BR93" s="66"/>
      <c r="BS93" s="76" t="str">
        <f>IFERROR(IF(B93&lt;&gt;"", IF(AND(INDEX(Paste_Here!X$2:X$850, MATCH(B93, Paste_Here!A$2:A$850, 0))&lt;&gt;"", ISNUMBER(VALUE(INDEX(Paste_Here!X$2:X$850, MATCH(B93, Paste_Here!A$2:A$850, 0))))), INDEX(Paste_Here!X$2:X$850, MATCH(B93, Paste_Here!A$2:A$850, 0)), ""), ""), "")</f>
        <v/>
      </c>
      <c r="BT93" s="66"/>
      <c r="BU93" s="76" t="str">
        <f>IFERROR(IF(B93&lt;&gt;"", IF(ISNUMBER(VALUE(INDEX(Paste_Here!G$2:G$850, MATCH(B93, Paste_Here!A$2:A$850, 0)))), IF(VALUE(INDEX(Paste_Here!G$2:G$850, MATCH(B93, Paste_Here!A$2:A$850, 0)))=0, "No", IF(AND(VALUE(INDEX(Paste_Here!G$2:G$850, MATCH(B93, Paste_Here!A$2:A$850, 0)))&gt;=1, VALUE(INDEX(Paste_Here!G$2:G$850, MATCH(B93, Paste_Here!A$2:A$850, 0)))&lt;=4), VALUE(INDEX(Paste_Here!G$2:G$850, MATCH(B93, Paste_Here!A$2:A$850, 0))), "")), ""), ""), "")</f>
        <v/>
      </c>
      <c r="BV93" s="66"/>
      <c r="BW93" s="76" t="str">
        <f>IFERROR(IF(B93&lt;&gt;"", IF(ISNUMBER(VALUE(INDEX(Paste_Here!H$2:H$850, MATCH(B93, Paste_Here!A$2:A$850, 0)))), IF(VALUE(INDEX(Paste_Here!H$2:H$850, MATCH(B93, Paste_Here!A$2:A$850, 0)))=0, "No", IF(AND(VALUE(INDEX(Paste_Here!H$2:H$850, MATCH(B93, Paste_Here!A$2:A$850, 0)))&gt;=1, VALUE(INDEX(Paste_Here!H$2:H$850, MATCH(B93, Paste_Here!A$2:A$850, 0)))&lt;=4), VALUE(INDEX(Paste_Here!H$2:H$850, MATCH(B93, Paste_Here!A$2:A$850, 0))), "")), ""), ""), "")</f>
        <v/>
      </c>
      <c r="BX93" s="66"/>
      <c r="BY93" s="76"/>
      <c r="BZ93" s="66"/>
      <c r="CA93" s="76"/>
      <c r="CB93" s="66"/>
      <c r="CC93" s="66"/>
      <c r="CD93" s="76" t="str">
        <f t="shared" si="13"/>
        <v/>
      </c>
      <c r="CE93" s="66"/>
      <c r="CF93" s="76" t="str">
        <f>IFERROR(IF(B93&lt;&gt;"", IF(AND(INDEX(Paste_Here!P$2:P$850, MATCH(B93, Paste_Here!A$2:A$850, 0))&lt;&gt;"", ISNUMBER(VALUE(INDEX(Paste_Here!P$2:P$850, MATCH(B93, Paste_Here!A$2:A$850, 0))))), INDEX(Paste_Here!P$2:P$850, MATCH(B93, Paste_Here!A$2:A$850, 0)), ""), ""), "")</f>
        <v/>
      </c>
      <c r="CG93" s="66"/>
      <c r="CH93" s="76" t="str">
        <f>IFERROR(IF(B93&lt;&gt;"", IF(ISNUMBER(SEARCH("highrisk", LOWER(INDEX(Paste_Here!Q$2:Q$850, MATCH(B93, Paste_Here!A$2:A$850, 0))))), "High Risk", IF(ISNUMBER(SEARCH("lowrisk", LOWER(INDEX(Paste_Here!Q$2:Q$850, MATCH(B93, Paste_Here!A$2:A$850, 0))))), "Low Risk", IF(ISNUMBER(SEARCH("somerisk", LOWER(INDEX(Paste_Here!Q$2:Q$850, MATCH(B93, Paste_Here!A$2:A$850, 0))))), "Some Risk", ""))), ""), "")</f>
        <v/>
      </c>
      <c r="CI93" s="66"/>
      <c r="CJ93" s="76" t="str">
        <f>IFERROR(IF(B93&lt;&gt;"", IF(AND(INDEX(Paste_Here!AA$2:AA$850, MATCH(B93, Paste_Here!A$2:A$850, 0))&lt;&gt;"", ISNUMBER(VALUE(INDEX(Paste_Here!AA$2:AA$850, MATCH(B93, Paste_Here!A$2:A$850, 0))))), INDEX(Paste_Here!AA$2:AA$850, MATCH(B93, Paste_Here!A$2:A$850, 0)), ""), ""), "")</f>
        <v/>
      </c>
      <c r="CK93" s="66"/>
      <c r="CL93" s="76" t="str">
        <f>IFERROR(IF(B93&lt;&gt;"", IF(LOWER(INDEX(Paste_Here!AB$2:AB$850, MATCH(B93, Paste_Here!A$2:A$850, 0)))="approaching expectations", "Approaching", IF(LOWER(INDEX(Paste_Here!AB$2:AB$850, MATCH(B93, Paste_Here!A$2:A$850, 0)))="met expectations", "Met", IF(LOWER(INDEX(Paste_Here!AB$2:AB$850, MATCH(B93, Paste_Here!A$2:A$850, 0)))="exceeded expectations", "Exceeded", IF(LOWER(INDEX(Paste_Here!AB$2:AB$850, MATCH(B93, Paste_Here!A$2:A$850, 0)))="below expectations", "Below", "")))), ""), "")</f>
        <v/>
      </c>
      <c r="CM93" s="66"/>
      <c r="CN93" s="76" t="str">
        <f>IFERROR(IF(B93&lt;&gt;"", IF(AND(INDEX(Paste_Here!AC$2:AC$850, MATCH(B93, Paste_Here!A$2:A$850, 0))&lt;&gt;"", ISNUMBER(VALUE(INDEX(Paste_Here!AC$2:AC$850, MATCH(B93, Paste_Here!A$2:A$850, 0))))), INDEX(Paste_Here!AC$2:AC$850, MATCH(B93, Paste_Here!A$2:A$850, 0)), ""), ""), "")</f>
        <v/>
      </c>
      <c r="CO93" s="66"/>
      <c r="CP93" s="76"/>
      <c r="CQ93" s="66"/>
      <c r="CR93" s="76"/>
      <c r="CS93" s="66"/>
      <c r="CT93" s="76"/>
      <c r="CU93" s="66"/>
      <c r="CV93" s="76"/>
      <c r="CW93" s="66"/>
      <c r="CX93" s="76"/>
      <c r="CY93" s="66"/>
      <c r="CZ93" s="66"/>
      <c r="DA93" s="76" t="str">
        <f t="shared" si="14"/>
        <v/>
      </c>
      <c r="DB93" s="66"/>
      <c r="DC93" s="76" t="str">
        <f>IFERROR(IF(B93&lt;&gt;"", IF(AND(INDEX(Paste_Here!V$2:V$850, MATCH(B93, Paste_Here!A$2:A$850, 0))&lt;&gt;"", ISNUMBER(VALUE(INDEX(Paste_Here!V$2:V$850, MATCH(B93, Paste_Here!A$2:A$850, 0))))), INDEX(Paste_Here!V$2:V$850, MATCH(B93, Paste_Here!A$2:A$850, 0)), ""), ""), "")</f>
        <v/>
      </c>
      <c r="DD93" s="66"/>
      <c r="DE93" s="76" t="str">
        <f>IFERROR(IF(B93&lt;&gt;"", IF(ISNUMBER(SEARCH("highrisk", LOWER(INDEX(Paste_Here!W$2:W$850, MATCH(B93, Paste_Here!A$2:A$850, 0))))), "High Risk", IF(ISNUMBER(SEARCH("lowrisk", LOWER(INDEX(Paste_Here!W$2:W$850, MATCH(B93, Paste_Here!A$2:A$850, 0))))), "Low Risk", IF(ISNUMBER(SEARCH("somerisk", LOWER(INDEX(Paste_Here!W$2:W$850, MATCH(B93, Paste_Here!A$2:A$850, 0))))), "Some Risk", ""))), ""), "")</f>
        <v/>
      </c>
      <c r="DF93" s="66"/>
      <c r="DG93" s="76" t="str">
        <f>IFERROR(IF(B93&lt;&gt;"", IF(AND(INDEX(Paste_Here!S$2:S$850, MATCH(B93, Paste_Here!A$2:A$850, 0))&lt;&gt;"", ISNUMBER(VALUE(INDEX(Paste_Here!S$2:S$850, MATCH(B93, Paste_Here!A$2:A$850, 0))))), INDEX(Paste_Here!S$2:S$850, MATCH(B93, Paste_Here!A$2:A$850, 0)), ""), ""), "")</f>
        <v/>
      </c>
      <c r="DH93" s="66"/>
      <c r="DI93" s="76" t="str">
        <f>IFERROR(IF(B93&lt;&gt;"", IF(ISNUMBER(SEARCH("highrisk", LOWER(INDEX(Paste_Here!T$2:T$850, MATCH(B93, Paste_Here!A$2:A$850, 0))))), "High Risk", IF(ISNUMBER(SEARCH("lowrisk", LOWER(INDEX(Paste_Here!T$2:T$850, MATCH(B93, Paste_Here!A$2:A$850, 0))))), "Low Risk", IF(ISNUMBER(SEARCH("somerisk", LOWER(INDEX(Paste_Here!T$2:T$850, MATCH(B93, Paste_Here!A$2:A$850, 0))))), "Some Risk", ""))), ""), "")</f>
        <v/>
      </c>
      <c r="DJ93" s="66"/>
      <c r="DK93" s="76" t="str">
        <f>IFERROR(IF(B93&lt;&gt;"", IF(AND(INDEX(Paste_Here!AD$2:AD$850, MATCH(B93, Paste_Here!A$2:A$850, 0))&lt;&gt;"", ISNUMBER(VALUE(INDEX(Paste_Here!AD$2:AD$850, MATCH(B93, Paste_Here!A$2:A$850, 0))))), INDEX(Paste_Here!AD$2:AD$850, MATCH(B93, Paste_Here!A$2:A$850, 0)), ""), ""), "")</f>
        <v/>
      </c>
      <c r="DL93" s="66"/>
      <c r="DM93" s="76" t="str">
        <f>IFERROR(IF(B93&lt;&gt;"", IF(LOWER(INDEX(Paste_Here!AE$2:AE$850, MATCH(B93, Paste_Here!A$2:A$850, 0)))="approaching expectations", "Approaching", IF(LOWER(INDEX(Paste_Here!AE$2:AE$850, MATCH(B93, Paste_Here!A$2:A$850, 0)))="met expectations", "Met", IF(LOWER(INDEX(Paste_Here!AE$2:AE$850, MATCH(B93, Paste_Here!A$2:A$850, 0)))="exceeded expectations", "Exceeded", IF(LOWER(INDEX(Paste_Here!AE$2:AE$850, MATCH(B93, Paste_Here!A$2:A$850, 0)))="below expectations", "Below", "")))), ""), "")</f>
        <v/>
      </c>
      <c r="DN93" s="66"/>
      <c r="DO93" s="76"/>
      <c r="DP93" s="66"/>
      <c r="DQ93" s="76"/>
      <c r="DR93" s="66"/>
      <c r="DS93" s="76"/>
      <c r="DT93" s="66"/>
      <c r="DU93" s="76"/>
      <c r="DV93" s="66"/>
      <c r="DW93" s="66"/>
      <c r="DX93" s="76" t="str">
        <f t="shared" si="15"/>
        <v/>
      </c>
      <c r="DY93" s="66"/>
      <c r="DZ93" s="76"/>
      <c r="EA93" s="66"/>
      <c r="EB93" s="76"/>
      <c r="EC93" s="66"/>
      <c r="ED93" s="76" t="str">
        <f>IFERROR(IF(B93&lt;&gt;"", IF(AND(INDEX(Paste_Here!AF$2:AF$850, MATCH(B93, Paste_Here!A$2:A$850, 0))&lt;&gt;"", ISNUMBER(VALUE(INDEX(Paste_Here!AF$2:AF$850, MATCH(B93, Paste_Here!A$2:A$850, 0))))), INDEX(Paste_Here!AF$2:AF$850, MATCH(B93, Paste_Here!A$2:A$850, 0)), ""), ""), "")</f>
        <v/>
      </c>
      <c r="EE93" s="66"/>
      <c r="EF93" s="76"/>
      <c r="EG93" s="66"/>
      <c r="EH93" s="76"/>
      <c r="EI93" s="66"/>
      <c r="EJ93" s="76" t="str">
        <f>IFERROR(IF(B93&lt;&gt;"", IF(AND(INDEX(Paste_Here!AG$2:AG$850, MATCH(B93, Paste_Here!A$2:A$850, 0))&lt;&gt;"", ISNUMBER(VALUE(INDEX(Paste_Here!AG$2:AG$850, MATCH(B93, Paste_Here!A$2:A$850, 0))))), INDEX(Paste_Here!AG$2:AG$850, MATCH(B93, Paste_Here!A$2:A$850, 0)), ""), ""), "")</f>
        <v/>
      </c>
      <c r="EK93" s="66"/>
      <c r="EL93" s="76"/>
      <c r="EM93" s="66"/>
      <c r="EN93" s="76"/>
      <c r="EO93" s="66"/>
      <c r="EP93" s="76"/>
      <c r="EQ93" s="66"/>
      <c r="ER93" s="76"/>
      <c r="ES93" s="66"/>
      <c r="ET93" s="66"/>
      <c r="EU93" s="76"/>
      <c r="EV93" s="66"/>
      <c r="EW93" s="76"/>
      <c r="EX93" s="66"/>
      <c r="EY93" s="76"/>
      <c r="EZ93" s="66"/>
      <c r="FA93" s="76"/>
      <c r="FB93" s="66"/>
      <c r="FC93" s="76"/>
      <c r="FD93" s="66"/>
      <c r="FE93" s="76"/>
      <c r="FF93" s="66"/>
      <c r="FG93" s="76"/>
      <c r="FH93" s="66"/>
      <c r="FI93" s="76"/>
      <c r="FJ93" s="66"/>
      <c r="FK93" s="76"/>
      <c r="FL93" s="66"/>
      <c r="FM93" s="76"/>
      <c r="FN93" s="66"/>
      <c r="FO93" s="76"/>
      <c r="FP93" s="66"/>
      <c r="FQ93" s="76"/>
      <c r="FR93" s="66"/>
      <c r="FS93" s="76"/>
      <c r="FT93" s="66"/>
      <c r="FU93" s="76"/>
      <c r="FV93" s="66"/>
      <c r="FW93" s="76"/>
      <c r="FX93" s="66"/>
      <c r="FY93" s="76"/>
      <c r="FZ93" s="66"/>
      <c r="GA93" s="76"/>
      <c r="GB93" s="66"/>
      <c r="GC93" s="76"/>
      <c r="GD93" s="66"/>
      <c r="GE93" s="76"/>
      <c r="GF93" s="66"/>
      <c r="GG93" s="76"/>
      <c r="GH93" s="66"/>
      <c r="GI93" s="76"/>
      <c r="GJ93" s="66"/>
      <c r="GK93" s="76"/>
      <c r="GL93" s="66"/>
      <c r="GM93" s="76"/>
      <c r="GN93" s="66"/>
      <c r="GO93" s="76"/>
      <c r="GP93" s="66"/>
      <c r="GQ93" s="76"/>
      <c r="GR93" s="66"/>
      <c r="GS93" s="76"/>
      <c r="GT93" s="66"/>
      <c r="GU93" s="76"/>
      <c r="GV93" s="66"/>
      <c r="GW93" s="76"/>
      <c r="GX93" s="66"/>
      <c r="GY93" s="76"/>
      <c r="GZ93" s="66"/>
      <c r="HA93" s="76"/>
      <c r="HB93" s="66"/>
      <c r="HC93" s="76"/>
      <c r="HD93" s="66"/>
      <c r="HE93" s="76"/>
      <c r="HF93" s="66"/>
      <c r="HG93" s="76"/>
      <c r="HH93" s="66"/>
      <c r="HI93" s="76"/>
      <c r="HJ93" s="66"/>
      <c r="HK93" s="76"/>
      <c r="HL93" s="66"/>
      <c r="HM93" s="76"/>
      <c r="HN93" s="66"/>
      <c r="HO93" s="76"/>
      <c r="HP93" s="66"/>
      <c r="HQ93" s="76"/>
      <c r="HR93" s="66"/>
      <c r="HS93" s="76"/>
      <c r="HT93" s="66"/>
      <c r="HU93" s="76"/>
      <c r="HV93" s="66"/>
      <c r="HW93" s="76"/>
      <c r="HX93" s="66"/>
      <c r="HY93" s="76"/>
      <c r="HZ93" s="66"/>
      <c r="IA93" s="76"/>
      <c r="IB93" s="66"/>
      <c r="IC93" s="76"/>
      <c r="ID93" s="66"/>
      <c r="IE93" s="76"/>
      <c r="IF93" s="66"/>
      <c r="IG93" s="76"/>
      <c r="IH93" s="66"/>
      <c r="II93" s="76"/>
      <c r="IJ93" s="66"/>
      <c r="IK93" s="76"/>
      <c r="IL93" s="66"/>
      <c r="IM93" s="76"/>
      <c r="IN93" s="66"/>
      <c r="IO93" s="76"/>
      <c r="IP93" s="66"/>
      <c r="IQ93" s="76"/>
      <c r="IR93" s="66"/>
      <c r="IS93" s="76"/>
      <c r="IT93" s="66"/>
      <c r="IU93" s="76"/>
      <c r="IV93" s="66"/>
      <c r="IW93" s="76"/>
      <c r="IX93" s="66"/>
      <c r="IY93" s="76"/>
      <c r="IZ93" s="66"/>
      <c r="JA93" s="76"/>
      <c r="JB93" s="66"/>
      <c r="JC93" s="76"/>
      <c r="JD93" s="66"/>
      <c r="JE93" s="76"/>
      <c r="JF93" s="66"/>
      <c r="JG93" s="76"/>
      <c r="JH93" s="66"/>
      <c r="JI93" s="76"/>
      <c r="JJ93" s="66"/>
      <c r="JK93" s="76"/>
      <c r="JL93" s="66"/>
      <c r="JM93" s="76"/>
      <c r="JN93" s="66"/>
      <c r="JO93" s="76"/>
      <c r="JP93" s="66"/>
      <c r="JQ93" s="76"/>
      <c r="JR93" s="66"/>
      <c r="JS93" s="76"/>
      <c r="JT93" s="66"/>
      <c r="JU93" s="76"/>
      <c r="JV93" s="66"/>
      <c r="JW93" s="76"/>
      <c r="JX93" s="66"/>
      <c r="JY93" s="76"/>
      <c r="JZ93" s="66"/>
      <c r="KA93" s="76"/>
      <c r="KB93" s="66"/>
      <c r="KC93" s="76"/>
      <c r="KD93" s="66"/>
      <c r="KE93" s="76"/>
      <c r="KF93" s="66"/>
      <c r="KG93" s="76"/>
      <c r="KH93" s="66"/>
      <c r="KI93" s="76"/>
      <c r="KJ93" s="66"/>
      <c r="KK93" s="76"/>
      <c r="KL93" s="66"/>
      <c r="KM93" s="76"/>
      <c r="KN93" s="66"/>
      <c r="KO93" s="76"/>
      <c r="KP93" s="66"/>
      <c r="KQ93" s="76"/>
      <c r="KR93" s="66"/>
      <c r="KS93" s="76"/>
      <c r="KT93" s="66"/>
      <c r="KU93" s="76"/>
      <c r="KV93" s="66"/>
      <c r="KW93" s="76"/>
      <c r="KX93" s="66"/>
      <c r="KY93" s="76"/>
      <c r="KZ93" s="66"/>
      <c r="LA93" s="76"/>
      <c r="LB93" s="66"/>
      <c r="LC93" s="76"/>
      <c r="LD93" s="66"/>
      <c r="LE93" s="76"/>
      <c r="LF93" s="66"/>
      <c r="LG93" s="76"/>
      <c r="LH93" s="66"/>
      <c r="LI93" s="76"/>
      <c r="LJ93" s="66"/>
      <c r="LK93" s="76"/>
      <c r="LL93" s="66"/>
      <c r="LM93" s="76"/>
      <c r="LN93" s="66"/>
      <c r="LO93" s="76"/>
      <c r="LP93" s="66"/>
      <c r="LQ93" s="76"/>
      <c r="LR93" s="66"/>
      <c r="LS93" s="76"/>
      <c r="LT93" s="66"/>
      <c r="LU93" s="76"/>
      <c r="LV93" s="66"/>
      <c r="LW93" s="76"/>
      <c r="LX93" s="66"/>
      <c r="LY93" s="76"/>
      <c r="LZ93" s="66"/>
      <c r="MA93" s="76"/>
      <c r="MB93" s="66"/>
      <c r="MC93" s="76"/>
      <c r="MD93" s="66"/>
      <c r="MG93" s="1" t="str" cm="1">
        <f t="array" ref="MG93">IFERROR(INDEX(Paste_Here!$B$2:$B$850, MATCH(0, COUNTIF(MG$4:MG92, Paste_Here!$B$2:$B$850) + IF(Paste_Here!$B$2:$B$850="", 1, 0), 0)), "")</f>
        <v/>
      </c>
      <c r="MH93" s="1" t="str">
        <f>IF(MG93&lt;&gt;"", INDEX(Paste_Here!$A$2:$A$850, MATCH(MG93, Paste_Here!$B$2:$B$850, 0)), "")</f>
        <v/>
      </c>
      <c r="MI93" s="1" t="str">
        <f t="shared" si="16"/>
        <v/>
      </c>
      <c r="MJ93" s="1" t="str" cm="1">
        <f t="array" ref="MJ93">IFERROR(INDEX($MI$5:$MI$850, MATCH(SMALL(IF($MI$5:$MI$850&lt;&gt;"", COUNTIF($MI$5:$MI$850, "&lt;"&amp;$MI$5:$MI$850)+1), ROW()-ROW($MJ$5)+1), COUNTIF($MI$5:$MI$850, "&lt;"&amp;$MI$5:$MI$850)+1, 0)), "")</f>
        <v/>
      </c>
    </row>
    <row r="94" spans="1:348">
      <c r="A94" s="66"/>
      <c r="B94" s="76" t="str">
        <f t="shared" si="9"/>
        <v/>
      </c>
      <c r="C94" s="66"/>
      <c r="D94" s="76" t="str">
        <f>IFERROR(IF(B94&lt;&gt;"", IF(AND(INDEX(Paste_Here!B$2:B$850, MATCH(B94, Paste_Here!A$2:A$850, 0))&lt;&gt;"", ISNUMBER(VALUE(INDEX(Paste_Here!B$2:B$850, MATCH(B94, Paste_Here!A$2:A$850, 0))))), INDEX(Paste_Here!B$2:B$850, MATCH(B94, Paste_Here!A$2:A$850, 0)), ""), ""), "")</f>
        <v/>
      </c>
      <c r="E94" s="66"/>
      <c r="F94" s="76" t="str">
        <f>IFERROR(IF(B94&lt;&gt;"", IF(ISTEXT(INDEX(Paste_Here!K$2:K$850, MATCH(B94, Paste_Here!A$2:A$850, 0))), INDEX(Paste_Here!K$2:K$850, MATCH(B94, Paste_Here!A$2:A$850, 0)), ""), ""), "")</f>
        <v/>
      </c>
      <c r="G94" s="66"/>
      <c r="H94" s="76" t="str">
        <f>IFERROR(IF(B94&lt;&gt;"", IF(ISTEXT(INDEX(Paste_Here!C$2:C$850, MATCH(B94, Paste_Here!A$2:A$850, 0))), INDEX(Paste_Here!C$2:C$850, MATCH(B94, Paste_Here!A$2:A$850, 0)), ""), ""), "")</f>
        <v/>
      </c>
      <c r="I94" s="66"/>
      <c r="J94" s="76" t="str">
        <f>IFERROR(IF(B94&lt;&gt;"", IF(ISNUMBER(SEARCH("s", LOWER(INDEX(Paste_Here!M$2:M$850, MATCH(B94, Paste_Here!A$2:A$850, 0))))), "Yes", IF(INDEX(Paste_Here!M$2:M$850, MATCH(B94, Paste_Here!A$2:A$850, 0))&lt;&gt;"", "No", "")), ""), "")</f>
        <v/>
      </c>
      <c r="K94" s="66"/>
      <c r="L94" s="76" t="str">
        <f>IFERROR(IF(B94&lt;&gt;"", IF(ISNUMBER(SEARCH("yes", LOWER(INDEX(Paste_Here!E$2:E$850, MATCH(B94, Paste_Here!A$2:A$850, 0))))), "Yes", IF(ISNUMBER(SEARCH("no", LOWER(INDEX(Paste_Here!E$2:E$850, MATCH(B94, Paste_Here!A$2:A$850, 0))))), "No", "")), ""), "")</f>
        <v/>
      </c>
      <c r="M94" s="66"/>
      <c r="N94" s="76" t="str">
        <f>IFERROR(IF(B94&lt;&gt;"", IF(ISNUMBER(SEARCH("yes", LOWER(INDEX(Paste_Here!F$2:F$850, MATCH(B94, Paste_Here!A$2:A$850, 0))))), "Yes", IF(ISNUMBER(SEARCH("no", LOWER(INDEX(Paste_Here!F$2:F$850, MATCH(B94, Paste_Here!A$2:A$850, 0))))), "No", "")), ""), "")</f>
        <v/>
      </c>
      <c r="O94" s="66"/>
      <c r="P94" s="76" t="str">
        <f>IFERROR(IF(B94&lt;&gt;"", IF(ISNUMBER(SEARCH("yes", LOWER(INDEX(Paste_Here!L$2:L$850, MATCH(B94, Paste_Here!A$2:A$850, 0))))), "Yes", IF(ISNUMBER(SEARCH("no", LOWER(INDEX(Paste_Here!L$2:L$850, MATCH(B94, Paste_Here!A$2:A$850, 0))))), "No", "")), ""), "")</f>
        <v/>
      </c>
      <c r="Q94" s="66"/>
      <c r="R94" s="76" t="str">
        <f>IFERROR(IF(B94&lt;&gt;"", IF(ISNUMBER(SEARCH("transitional 2", LOWER(INDEX(Paste_Here!D$2:D$850, MATCH(B94, Paste_Here!A$2:A$850, 0))))), "T2", IF(ISNUMBER(SEARCH("transitional 1", LOWER(INDEX(Paste_Here!D$2:D$850, MATCH(B94, Paste_Here!A$2:A$850, 0))))), "T1", IF(ISNUMBER(SEARCH("waived ell services", LOWER(INDEX(Paste_Here!D$2:D$850, MATCH(B94, Paste_Here!A$2:A$850, 0))))), "W", IF(ISNUMBER(SEARCH("english language learner", LOWER(INDEX(Paste_Here!D$2:D$850, MATCH(B94, Paste_Here!A$2:A$850, 0))))), "L", "")))), ""), "")</f>
        <v/>
      </c>
      <c r="S94" s="66"/>
      <c r="T94" s="76" t="str">
        <f>IFERROR(IF(B94&lt;&gt;"", IF(ISNUMBER(SEARCH("yes", LOWER(INDEX(Paste_Here!I$2:I$850, MATCH(B94, Paste_Here!A$2:A$850, 0))))), "Yes", IF(ISNUMBER(SEARCH("no", LOWER(INDEX(Paste_Here!I$2:I$850, MATCH(B94, Paste_Here!A$2:A$850, 0))))), "No", "")), ""), "")</f>
        <v/>
      </c>
      <c r="U94" s="66"/>
      <c r="V94" s="76" t="str">
        <f>IFERROR(IF(B94&lt;&gt;"", IF(ISTEXT(INDEX(Paste_Here!J$2:J$850, MATCH(B94, Paste_Here!A$2:A$850, 0))), VALUE(INDEX(Paste_Here!J$2:J$850, MATCH(B94, Paste_Here!A$2:A$850, 0))), ""), ""), "")</f>
        <v/>
      </c>
      <c r="W94" s="66"/>
      <c r="X94" s="66"/>
      <c r="Y94" s="76" t="str">
        <f t="shared" si="10"/>
        <v/>
      </c>
      <c r="Z94" s="66"/>
      <c r="AA94" s="76" t="str">
        <f>IFERROR(IF(B94&lt;&gt;"", IF(AND(INDEX(Paste_Here!AI$2:AI$850, MATCH(B94, Paste_Here!A$2:A$850, 0))&lt;&gt;"", ISNUMBER(VALUE(INDEX(Paste_Here!AI$2:AI$850, MATCH(B94, Paste_Here!A$2:A$850, 0))))), INDEX(Paste_Here!AI$2:AI$850, MATCH(B94, Paste_Here!A$2:A$850, 0)), ""), ""), "")</f>
        <v/>
      </c>
      <c r="AB94" s="66"/>
      <c r="AC94" s="76" t="str">
        <f>IFERROR(IF(B94&lt;&gt;"", IF(AND(INDEX(Paste_Here!AJ$2:AJ$850, MATCH(B94, Paste_Here!A$2:A$850, 0))&lt;&gt;"", ISNUMBER(VALUE(INDEX(Paste_Here!AJ$2:AJ$850, MATCH(B94, Paste_Here!A$2:A$850, 0))))), INDEX(Paste_Here!AJ$2:AJ$850, MATCH(B94, Paste_Here!A$2:A$850, 0)), ""), ""), "")</f>
        <v/>
      </c>
      <c r="AD94" s="66"/>
      <c r="AE94" s="76" t="str">
        <f>IFERROR(IF(B94&lt;&gt;"", IF(AND(INDEX(Paste_Here!AK$2:AK$850, MATCH(B94, Paste_Here!A$2:A$850, 0))&lt;&gt;"", ISNUMBER(VALUE(INDEX(Paste_Here!AK$2:AK$850, MATCH(B94, Paste_Here!A$2:A$850, 0))))), INDEX(Paste_Here!AK$2:AK$850, MATCH(B94, Paste_Here!A$2:A$850, 0)), ""), ""), "")</f>
        <v/>
      </c>
      <c r="AF94" s="66"/>
      <c r="AG94" s="76" t="str">
        <f>IFERROR(IF(B94&lt;&gt;"", IF(AND(INDEX(Paste_Here!AL$2:AL$850, MATCH(B94, Paste_Here!A$2:A$850, 0))&lt;&gt;"", ISNUMBER(VALUE(INDEX(Paste_Here!AL$2:AL$850, MATCH(B94, Paste_Here!A$2:A$850, 0))))), INDEX(Paste_Here!AL$2:AL$850, MATCH(B94, Paste_Here!A$2:A$850, 0)), ""), ""), "")</f>
        <v/>
      </c>
      <c r="AH94" s="66"/>
      <c r="AI94" s="76" t="str">
        <f>IFERROR(IF(B94&lt;&gt;"", IF(AND(INDEX(Paste_Here!AH$2:AH$850, MATCH(B94, Paste_Here!A$2:A$850, 0))&lt;&gt;"", ISNUMBER(VALUE(INDEX(Paste_Here!AH$2:AH$850, MATCH(B94, Paste_Here!A$2:A$850, 0))))), IF(VALUE(INDEX(Paste_Here!AH$2:AH$850, MATCH(B94, Paste_Here!A$2:A$850, 0)))=0, "", INDEX(Paste_Here!AH$2:AH$850, MATCH(B94, Paste_Here!A$2:A$850, 0))), ""), ""), "")</f>
        <v/>
      </c>
      <c r="AJ94" s="66"/>
      <c r="AK94" s="76" t="str">
        <f>IFERROR(IF(B94&lt;&gt;"", IF(AND(INDEX(Paste_Here!N$2:N$850, MATCH(B94, Paste_Here!A$2:A$850, 0))&lt;&gt;"", ISNUMBER(VALUE(INDEX(Paste_Here!N$2:N$850, MATCH(B94, Paste_Here!A$2:A$850, 0))))), INDEX(Paste_Here!N$2:N$850, MATCH(B94, Paste_Here!A$2:A$850, 0)), ""), ""), "")</f>
        <v/>
      </c>
      <c r="AL94" s="66"/>
      <c r="AM94" s="76" t="str">
        <f>IFERROR(IF(B94&lt;&gt;"", IF(AND(INDEX(Paste_Here!O$2:O$850, MATCH(B94, Paste_Here!A$2:A$850, 0))&lt;&gt;"", ISNUMBER(VALUE(INDEX(Paste_Here!O$2:O$850, MATCH(B94, Paste_Here!A$2:A$850, 0))))), INDEX(Paste_Here!O$2:O$850, MATCH(B94, Paste_Here!A$2:A$850, 0)), ""), ""), "")</f>
        <v/>
      </c>
      <c r="AN94" s="66"/>
      <c r="AO94" s="76"/>
      <c r="AP94" s="66"/>
      <c r="AQ94" s="76"/>
      <c r="AR94" s="66"/>
      <c r="AS94" s="76"/>
      <c r="AT94" s="66"/>
      <c r="AU94" s="66"/>
      <c r="AV94" s="76" t="str">
        <f t="shared" si="11"/>
        <v/>
      </c>
      <c r="AW94" s="66"/>
      <c r="AX94" s="76" t="str">
        <f>IFERROR(IF(B94&lt;&gt;"", IF(ISNUMBER(SEARCH("Revealed-Potential (Primary Focus)", LOWER(INDEX(Paste_Here!Z$2:Z$850, MATCH(B94, Paste_Here!A$2:A$850, 0))))), "Rev-Potential: Prim", IF(ISNUMBER(SEARCH("Revealed-Potential (Secondary Focus)", LOWER(INDEX(Paste_Here!Z$2:Z$850, MATCH(B94, Paste_Here!A$2:A$850, 0))))), "Rev-Potential: Sec", IF(ISNUMBER(SEARCH("Monitoring", LOWER(INDEX(Paste_Here!Z$2:Z$850, MATCH(B94, Paste_Here!A$2:A$850, 0))))), "Monitoring", IF(ISNUMBER(SEARCH("At-Promise (Secondary Focus)", LOWER(INDEX(Paste_Here!Z$2:Z$850, MATCH(B94, Paste_Here!A$2:A$850, 0))))), "At-Promise: Sec", IF(ISNUMBER(SEARCH("At-Promise (Primary Focus)", LOWER(INDEX(Paste_Here!Z$2:Z$850, MATCH(B94, Paste_Here!A$2:A$850, 0))))), "At-Promise: Prim", ""))))), ""), "")</f>
        <v/>
      </c>
      <c r="AY94" s="66"/>
      <c r="AZ94" s="76"/>
      <c r="BA94" s="66"/>
      <c r="BB94" s="76"/>
      <c r="BC94" s="66"/>
      <c r="BD94" s="76"/>
      <c r="BE94" s="66"/>
      <c r="BF94" s="76"/>
      <c r="BG94" s="66"/>
      <c r="BH94" s="76"/>
      <c r="BI94" s="66"/>
      <c r="BJ94" s="66"/>
      <c r="BK94" s="76" t="str">
        <f t="shared" si="12"/>
        <v/>
      </c>
      <c r="BL94" s="66"/>
      <c r="BM94" s="76" t="str">
        <f>IFERROR(IF(B94&lt;&gt;"", IF(AND(ISNUMBER(VALUE(SUBSTITUTE(SUBSTITUTE(Paste_Here!R94, "br", "-"), "L", ""))), VALUE(SUBSTITUTE(SUBSTITUTE(Paste_Here!R94, "br", "-"), "L", "")) &gt;= 1095), "Yes", IF(AND(ISNUMBER(VALUE(SUBSTITUTE(SUBSTITUTE(Paste_Here!R94, "br", "-"), "L", ""))), VALUE(SUBSTITUTE(SUBSTITUTE(Paste_Here!R94, "br", "-"), "L", "")) &lt;= 1094), "No", "")), ""), "")</f>
        <v/>
      </c>
      <c r="BN94" s="66"/>
      <c r="BO94" s="76" t="str">
        <f>IFERROR(IF(B94&lt;&gt;"", IF(COUNTIF(INDEX(Paste_Here!Y$2:AB$850, MATCH(B94, Paste_Here!A$2:A$850, 0), 0), "yes") &gt; 0, "Yes", IF(COUNTIF(INDEX(Paste_Here!Y$2:AB$850, MATCH(B94, Paste_Here!A$2:A$850, 0), 0), "no") &gt; 0, "No", "")), ""), "")</f>
        <v/>
      </c>
      <c r="BP94" s="66"/>
      <c r="BQ94" s="76" t="str">
        <f>IFERROR(IF(B94&lt;&gt;"", IF(AND(ISNUMBER(VALUE(SUBSTITUTE(SUBSTITUTE(Paste_Here!U94, "em", "-"), "q", ""))), VALUE(SUBSTITUTE(SUBSTITUTE(Paste_Here!U94, "em", "-"), "q", "")) &gt;= 910), "Yes", IF(AND(ISNUMBER(VALUE(SUBSTITUTE(SUBSTITUTE(Paste_Here!U94, "em", "-"), "q", ""))), VALUE(SUBSTITUTE(SUBSTITUTE(Paste_Here!U94, "em", "-"), "q", "")) &lt;= 909), "No", "")), ""), "")</f>
        <v/>
      </c>
      <c r="BR94" s="66"/>
      <c r="BS94" s="76" t="str">
        <f>IFERROR(IF(B94&lt;&gt;"", IF(AND(INDEX(Paste_Here!X$2:X$850, MATCH(B94, Paste_Here!A$2:A$850, 0))&lt;&gt;"", ISNUMBER(VALUE(INDEX(Paste_Here!X$2:X$850, MATCH(B94, Paste_Here!A$2:A$850, 0))))), INDEX(Paste_Here!X$2:X$850, MATCH(B94, Paste_Here!A$2:A$850, 0)), ""), ""), "")</f>
        <v/>
      </c>
      <c r="BT94" s="66"/>
      <c r="BU94" s="76" t="str">
        <f>IFERROR(IF(B94&lt;&gt;"", IF(ISNUMBER(VALUE(INDEX(Paste_Here!G$2:G$850, MATCH(B94, Paste_Here!A$2:A$850, 0)))), IF(VALUE(INDEX(Paste_Here!G$2:G$850, MATCH(B94, Paste_Here!A$2:A$850, 0)))=0, "No", IF(AND(VALUE(INDEX(Paste_Here!G$2:G$850, MATCH(B94, Paste_Here!A$2:A$850, 0)))&gt;=1, VALUE(INDEX(Paste_Here!G$2:G$850, MATCH(B94, Paste_Here!A$2:A$850, 0)))&lt;=4), VALUE(INDEX(Paste_Here!G$2:G$850, MATCH(B94, Paste_Here!A$2:A$850, 0))), "")), ""), ""), "")</f>
        <v/>
      </c>
      <c r="BV94" s="66"/>
      <c r="BW94" s="76" t="str">
        <f>IFERROR(IF(B94&lt;&gt;"", IF(ISNUMBER(VALUE(INDEX(Paste_Here!H$2:H$850, MATCH(B94, Paste_Here!A$2:A$850, 0)))), IF(VALUE(INDEX(Paste_Here!H$2:H$850, MATCH(B94, Paste_Here!A$2:A$850, 0)))=0, "No", IF(AND(VALUE(INDEX(Paste_Here!H$2:H$850, MATCH(B94, Paste_Here!A$2:A$850, 0)))&gt;=1, VALUE(INDEX(Paste_Here!H$2:H$850, MATCH(B94, Paste_Here!A$2:A$850, 0)))&lt;=4), VALUE(INDEX(Paste_Here!H$2:H$850, MATCH(B94, Paste_Here!A$2:A$850, 0))), "")), ""), ""), "")</f>
        <v/>
      </c>
      <c r="BX94" s="66"/>
      <c r="BY94" s="76"/>
      <c r="BZ94" s="66"/>
      <c r="CA94" s="76"/>
      <c r="CB94" s="66"/>
      <c r="CC94" s="66"/>
      <c r="CD94" s="76" t="str">
        <f t="shared" si="13"/>
        <v/>
      </c>
      <c r="CE94" s="66"/>
      <c r="CF94" s="76" t="str">
        <f>IFERROR(IF(B94&lt;&gt;"", IF(AND(INDEX(Paste_Here!P$2:P$850, MATCH(B94, Paste_Here!A$2:A$850, 0))&lt;&gt;"", ISNUMBER(VALUE(INDEX(Paste_Here!P$2:P$850, MATCH(B94, Paste_Here!A$2:A$850, 0))))), INDEX(Paste_Here!P$2:P$850, MATCH(B94, Paste_Here!A$2:A$850, 0)), ""), ""), "")</f>
        <v/>
      </c>
      <c r="CG94" s="66"/>
      <c r="CH94" s="76" t="str">
        <f>IFERROR(IF(B94&lt;&gt;"", IF(ISNUMBER(SEARCH("highrisk", LOWER(INDEX(Paste_Here!Q$2:Q$850, MATCH(B94, Paste_Here!A$2:A$850, 0))))), "High Risk", IF(ISNUMBER(SEARCH("lowrisk", LOWER(INDEX(Paste_Here!Q$2:Q$850, MATCH(B94, Paste_Here!A$2:A$850, 0))))), "Low Risk", IF(ISNUMBER(SEARCH("somerisk", LOWER(INDEX(Paste_Here!Q$2:Q$850, MATCH(B94, Paste_Here!A$2:A$850, 0))))), "Some Risk", ""))), ""), "")</f>
        <v/>
      </c>
      <c r="CI94" s="66"/>
      <c r="CJ94" s="76" t="str">
        <f>IFERROR(IF(B94&lt;&gt;"", IF(AND(INDEX(Paste_Here!AA$2:AA$850, MATCH(B94, Paste_Here!A$2:A$850, 0))&lt;&gt;"", ISNUMBER(VALUE(INDEX(Paste_Here!AA$2:AA$850, MATCH(B94, Paste_Here!A$2:A$850, 0))))), INDEX(Paste_Here!AA$2:AA$850, MATCH(B94, Paste_Here!A$2:A$850, 0)), ""), ""), "")</f>
        <v/>
      </c>
      <c r="CK94" s="66"/>
      <c r="CL94" s="76" t="str">
        <f>IFERROR(IF(B94&lt;&gt;"", IF(LOWER(INDEX(Paste_Here!AB$2:AB$850, MATCH(B94, Paste_Here!A$2:A$850, 0)))="approaching expectations", "Approaching", IF(LOWER(INDEX(Paste_Here!AB$2:AB$850, MATCH(B94, Paste_Here!A$2:A$850, 0)))="met expectations", "Met", IF(LOWER(INDEX(Paste_Here!AB$2:AB$850, MATCH(B94, Paste_Here!A$2:A$850, 0)))="exceeded expectations", "Exceeded", IF(LOWER(INDEX(Paste_Here!AB$2:AB$850, MATCH(B94, Paste_Here!A$2:A$850, 0)))="below expectations", "Below", "")))), ""), "")</f>
        <v/>
      </c>
      <c r="CM94" s="66"/>
      <c r="CN94" s="76" t="str">
        <f>IFERROR(IF(B94&lt;&gt;"", IF(AND(INDEX(Paste_Here!AC$2:AC$850, MATCH(B94, Paste_Here!A$2:A$850, 0))&lt;&gt;"", ISNUMBER(VALUE(INDEX(Paste_Here!AC$2:AC$850, MATCH(B94, Paste_Here!A$2:A$850, 0))))), INDEX(Paste_Here!AC$2:AC$850, MATCH(B94, Paste_Here!A$2:A$850, 0)), ""), ""), "")</f>
        <v/>
      </c>
      <c r="CO94" s="66"/>
      <c r="CP94" s="76"/>
      <c r="CQ94" s="66"/>
      <c r="CR94" s="76"/>
      <c r="CS94" s="66"/>
      <c r="CT94" s="76"/>
      <c r="CU94" s="66"/>
      <c r="CV94" s="76"/>
      <c r="CW94" s="66"/>
      <c r="CX94" s="76"/>
      <c r="CY94" s="66"/>
      <c r="CZ94" s="66"/>
      <c r="DA94" s="76" t="str">
        <f t="shared" si="14"/>
        <v/>
      </c>
      <c r="DB94" s="66"/>
      <c r="DC94" s="76" t="str">
        <f>IFERROR(IF(B94&lt;&gt;"", IF(AND(INDEX(Paste_Here!V$2:V$850, MATCH(B94, Paste_Here!A$2:A$850, 0))&lt;&gt;"", ISNUMBER(VALUE(INDEX(Paste_Here!V$2:V$850, MATCH(B94, Paste_Here!A$2:A$850, 0))))), INDEX(Paste_Here!V$2:V$850, MATCH(B94, Paste_Here!A$2:A$850, 0)), ""), ""), "")</f>
        <v/>
      </c>
      <c r="DD94" s="66"/>
      <c r="DE94" s="76" t="str">
        <f>IFERROR(IF(B94&lt;&gt;"", IF(ISNUMBER(SEARCH("highrisk", LOWER(INDEX(Paste_Here!W$2:W$850, MATCH(B94, Paste_Here!A$2:A$850, 0))))), "High Risk", IF(ISNUMBER(SEARCH("lowrisk", LOWER(INDEX(Paste_Here!W$2:W$850, MATCH(B94, Paste_Here!A$2:A$850, 0))))), "Low Risk", IF(ISNUMBER(SEARCH("somerisk", LOWER(INDEX(Paste_Here!W$2:W$850, MATCH(B94, Paste_Here!A$2:A$850, 0))))), "Some Risk", ""))), ""), "")</f>
        <v/>
      </c>
      <c r="DF94" s="66"/>
      <c r="DG94" s="76" t="str">
        <f>IFERROR(IF(B94&lt;&gt;"", IF(AND(INDEX(Paste_Here!S$2:S$850, MATCH(B94, Paste_Here!A$2:A$850, 0))&lt;&gt;"", ISNUMBER(VALUE(INDEX(Paste_Here!S$2:S$850, MATCH(B94, Paste_Here!A$2:A$850, 0))))), INDEX(Paste_Here!S$2:S$850, MATCH(B94, Paste_Here!A$2:A$850, 0)), ""), ""), "")</f>
        <v/>
      </c>
      <c r="DH94" s="66"/>
      <c r="DI94" s="76" t="str">
        <f>IFERROR(IF(B94&lt;&gt;"", IF(ISNUMBER(SEARCH("highrisk", LOWER(INDEX(Paste_Here!T$2:T$850, MATCH(B94, Paste_Here!A$2:A$850, 0))))), "High Risk", IF(ISNUMBER(SEARCH("lowrisk", LOWER(INDEX(Paste_Here!T$2:T$850, MATCH(B94, Paste_Here!A$2:A$850, 0))))), "Low Risk", IF(ISNUMBER(SEARCH("somerisk", LOWER(INDEX(Paste_Here!T$2:T$850, MATCH(B94, Paste_Here!A$2:A$850, 0))))), "Some Risk", ""))), ""), "")</f>
        <v/>
      </c>
      <c r="DJ94" s="66"/>
      <c r="DK94" s="76" t="str">
        <f>IFERROR(IF(B94&lt;&gt;"", IF(AND(INDEX(Paste_Here!AD$2:AD$850, MATCH(B94, Paste_Here!A$2:A$850, 0))&lt;&gt;"", ISNUMBER(VALUE(INDEX(Paste_Here!AD$2:AD$850, MATCH(B94, Paste_Here!A$2:A$850, 0))))), INDEX(Paste_Here!AD$2:AD$850, MATCH(B94, Paste_Here!A$2:A$850, 0)), ""), ""), "")</f>
        <v/>
      </c>
      <c r="DL94" s="66"/>
      <c r="DM94" s="76" t="str">
        <f>IFERROR(IF(B94&lt;&gt;"", IF(LOWER(INDEX(Paste_Here!AE$2:AE$850, MATCH(B94, Paste_Here!A$2:A$850, 0)))="approaching expectations", "Approaching", IF(LOWER(INDEX(Paste_Here!AE$2:AE$850, MATCH(B94, Paste_Here!A$2:A$850, 0)))="met expectations", "Met", IF(LOWER(INDEX(Paste_Here!AE$2:AE$850, MATCH(B94, Paste_Here!A$2:A$850, 0)))="exceeded expectations", "Exceeded", IF(LOWER(INDEX(Paste_Here!AE$2:AE$850, MATCH(B94, Paste_Here!A$2:A$850, 0)))="below expectations", "Below", "")))), ""), "")</f>
        <v/>
      </c>
      <c r="DN94" s="66"/>
      <c r="DO94" s="76"/>
      <c r="DP94" s="66"/>
      <c r="DQ94" s="76"/>
      <c r="DR94" s="66"/>
      <c r="DS94" s="76"/>
      <c r="DT94" s="66"/>
      <c r="DU94" s="76"/>
      <c r="DV94" s="66"/>
      <c r="DW94" s="66"/>
      <c r="DX94" s="76" t="str">
        <f t="shared" si="15"/>
        <v/>
      </c>
      <c r="DY94" s="66"/>
      <c r="DZ94" s="76"/>
      <c r="EA94" s="66"/>
      <c r="EB94" s="76"/>
      <c r="EC94" s="66"/>
      <c r="ED94" s="76" t="str">
        <f>IFERROR(IF(B94&lt;&gt;"", IF(AND(INDEX(Paste_Here!AF$2:AF$850, MATCH(B94, Paste_Here!A$2:A$850, 0))&lt;&gt;"", ISNUMBER(VALUE(INDEX(Paste_Here!AF$2:AF$850, MATCH(B94, Paste_Here!A$2:A$850, 0))))), INDEX(Paste_Here!AF$2:AF$850, MATCH(B94, Paste_Here!A$2:A$850, 0)), ""), ""), "")</f>
        <v/>
      </c>
      <c r="EE94" s="66"/>
      <c r="EF94" s="76"/>
      <c r="EG94" s="66"/>
      <c r="EH94" s="76"/>
      <c r="EI94" s="66"/>
      <c r="EJ94" s="76" t="str">
        <f>IFERROR(IF(B94&lt;&gt;"", IF(AND(INDEX(Paste_Here!AG$2:AG$850, MATCH(B94, Paste_Here!A$2:A$850, 0))&lt;&gt;"", ISNUMBER(VALUE(INDEX(Paste_Here!AG$2:AG$850, MATCH(B94, Paste_Here!A$2:A$850, 0))))), INDEX(Paste_Here!AG$2:AG$850, MATCH(B94, Paste_Here!A$2:A$850, 0)), ""), ""), "")</f>
        <v/>
      </c>
      <c r="EK94" s="66"/>
      <c r="EL94" s="76"/>
      <c r="EM94" s="66"/>
      <c r="EN94" s="76"/>
      <c r="EO94" s="66"/>
      <c r="EP94" s="76"/>
      <c r="EQ94" s="66"/>
      <c r="ER94" s="76"/>
      <c r="ES94" s="66"/>
      <c r="ET94" s="66"/>
      <c r="EU94" s="76"/>
      <c r="EV94" s="66"/>
      <c r="EW94" s="76"/>
      <c r="EX94" s="66"/>
      <c r="EY94" s="76"/>
      <c r="EZ94" s="66"/>
      <c r="FA94" s="76"/>
      <c r="FB94" s="66"/>
      <c r="FC94" s="76"/>
      <c r="FD94" s="66"/>
      <c r="FE94" s="76"/>
      <c r="FF94" s="66"/>
      <c r="FG94" s="76"/>
      <c r="FH94" s="66"/>
      <c r="FI94" s="76"/>
      <c r="FJ94" s="66"/>
      <c r="FK94" s="76"/>
      <c r="FL94" s="66"/>
      <c r="FM94" s="76"/>
      <c r="FN94" s="66"/>
      <c r="FO94" s="76"/>
      <c r="FP94" s="66"/>
      <c r="FQ94" s="76"/>
      <c r="FR94" s="66"/>
      <c r="FS94" s="76"/>
      <c r="FT94" s="66"/>
      <c r="FU94" s="76"/>
      <c r="FV94" s="66"/>
      <c r="FW94" s="76"/>
      <c r="FX94" s="66"/>
      <c r="FY94" s="76"/>
      <c r="FZ94" s="66"/>
      <c r="GA94" s="76"/>
      <c r="GB94" s="66"/>
      <c r="GC94" s="76"/>
      <c r="GD94" s="66"/>
      <c r="GE94" s="76"/>
      <c r="GF94" s="66"/>
      <c r="GG94" s="76"/>
      <c r="GH94" s="66"/>
      <c r="GI94" s="76"/>
      <c r="GJ94" s="66"/>
      <c r="GK94" s="76"/>
      <c r="GL94" s="66"/>
      <c r="GM94" s="76"/>
      <c r="GN94" s="66"/>
      <c r="GO94" s="76"/>
      <c r="GP94" s="66"/>
      <c r="GQ94" s="76"/>
      <c r="GR94" s="66"/>
      <c r="GS94" s="76"/>
      <c r="GT94" s="66"/>
      <c r="GU94" s="76"/>
      <c r="GV94" s="66"/>
      <c r="GW94" s="76"/>
      <c r="GX94" s="66"/>
      <c r="GY94" s="76"/>
      <c r="GZ94" s="66"/>
      <c r="HA94" s="76"/>
      <c r="HB94" s="66"/>
      <c r="HC94" s="76"/>
      <c r="HD94" s="66"/>
      <c r="HE94" s="76"/>
      <c r="HF94" s="66"/>
      <c r="HG94" s="76"/>
      <c r="HH94" s="66"/>
      <c r="HI94" s="76"/>
      <c r="HJ94" s="66"/>
      <c r="HK94" s="76"/>
      <c r="HL94" s="66"/>
      <c r="HM94" s="76"/>
      <c r="HN94" s="66"/>
      <c r="HO94" s="76"/>
      <c r="HP94" s="66"/>
      <c r="HQ94" s="76"/>
      <c r="HR94" s="66"/>
      <c r="HS94" s="76"/>
      <c r="HT94" s="66"/>
      <c r="HU94" s="76"/>
      <c r="HV94" s="66"/>
      <c r="HW94" s="76"/>
      <c r="HX94" s="66"/>
      <c r="HY94" s="76"/>
      <c r="HZ94" s="66"/>
      <c r="IA94" s="76"/>
      <c r="IB94" s="66"/>
      <c r="IC94" s="76"/>
      <c r="ID94" s="66"/>
      <c r="IE94" s="76"/>
      <c r="IF94" s="66"/>
      <c r="IG94" s="76"/>
      <c r="IH94" s="66"/>
      <c r="II94" s="76"/>
      <c r="IJ94" s="66"/>
      <c r="IK94" s="76"/>
      <c r="IL94" s="66"/>
      <c r="IM94" s="76"/>
      <c r="IN94" s="66"/>
      <c r="IO94" s="76"/>
      <c r="IP94" s="66"/>
      <c r="IQ94" s="76"/>
      <c r="IR94" s="66"/>
      <c r="IS94" s="76"/>
      <c r="IT94" s="66"/>
      <c r="IU94" s="76"/>
      <c r="IV94" s="66"/>
      <c r="IW94" s="76"/>
      <c r="IX94" s="66"/>
      <c r="IY94" s="76"/>
      <c r="IZ94" s="66"/>
      <c r="JA94" s="76"/>
      <c r="JB94" s="66"/>
      <c r="JC94" s="76"/>
      <c r="JD94" s="66"/>
      <c r="JE94" s="76"/>
      <c r="JF94" s="66"/>
      <c r="JG94" s="76"/>
      <c r="JH94" s="66"/>
      <c r="JI94" s="76"/>
      <c r="JJ94" s="66"/>
      <c r="JK94" s="76"/>
      <c r="JL94" s="66"/>
      <c r="JM94" s="76"/>
      <c r="JN94" s="66"/>
      <c r="JO94" s="76"/>
      <c r="JP94" s="66"/>
      <c r="JQ94" s="76"/>
      <c r="JR94" s="66"/>
      <c r="JS94" s="76"/>
      <c r="JT94" s="66"/>
      <c r="JU94" s="76"/>
      <c r="JV94" s="66"/>
      <c r="JW94" s="76"/>
      <c r="JX94" s="66"/>
      <c r="JY94" s="76"/>
      <c r="JZ94" s="66"/>
      <c r="KA94" s="76"/>
      <c r="KB94" s="66"/>
      <c r="KC94" s="76"/>
      <c r="KD94" s="66"/>
      <c r="KE94" s="76"/>
      <c r="KF94" s="66"/>
      <c r="KG94" s="76"/>
      <c r="KH94" s="66"/>
      <c r="KI94" s="76"/>
      <c r="KJ94" s="66"/>
      <c r="KK94" s="76"/>
      <c r="KL94" s="66"/>
      <c r="KM94" s="76"/>
      <c r="KN94" s="66"/>
      <c r="KO94" s="76"/>
      <c r="KP94" s="66"/>
      <c r="KQ94" s="76"/>
      <c r="KR94" s="66"/>
      <c r="KS94" s="76"/>
      <c r="KT94" s="66"/>
      <c r="KU94" s="76"/>
      <c r="KV94" s="66"/>
      <c r="KW94" s="76"/>
      <c r="KX94" s="66"/>
      <c r="KY94" s="76"/>
      <c r="KZ94" s="66"/>
      <c r="LA94" s="76"/>
      <c r="LB94" s="66"/>
      <c r="LC94" s="76"/>
      <c r="LD94" s="66"/>
      <c r="LE94" s="76"/>
      <c r="LF94" s="66"/>
      <c r="LG94" s="76"/>
      <c r="LH94" s="66"/>
      <c r="LI94" s="76"/>
      <c r="LJ94" s="66"/>
      <c r="LK94" s="76"/>
      <c r="LL94" s="66"/>
      <c r="LM94" s="76"/>
      <c r="LN94" s="66"/>
      <c r="LO94" s="76"/>
      <c r="LP94" s="66"/>
      <c r="LQ94" s="76"/>
      <c r="LR94" s="66"/>
      <c r="LS94" s="76"/>
      <c r="LT94" s="66"/>
      <c r="LU94" s="76"/>
      <c r="LV94" s="66"/>
      <c r="LW94" s="76"/>
      <c r="LX94" s="66"/>
      <c r="LY94" s="76"/>
      <c r="LZ94" s="66"/>
      <c r="MA94" s="76"/>
      <c r="MB94" s="66"/>
      <c r="MC94" s="76"/>
      <c r="MD94" s="66"/>
      <c r="MG94" s="1" t="str" cm="1">
        <f t="array" ref="MG94">IFERROR(INDEX(Paste_Here!$B$2:$B$850, MATCH(0, COUNTIF(MG$4:MG93, Paste_Here!$B$2:$B$850) + IF(Paste_Here!$B$2:$B$850="", 1, 0), 0)), "")</f>
        <v/>
      </c>
      <c r="MH94" s="1" t="str">
        <f>IF(MG94&lt;&gt;"", INDEX(Paste_Here!$A$2:$A$850, MATCH(MG94, Paste_Here!$B$2:$B$850, 0)), "")</f>
        <v/>
      </c>
      <c r="MI94" s="1" t="str">
        <f t="shared" si="16"/>
        <v/>
      </c>
      <c r="MJ94" s="1" t="str" cm="1">
        <f t="array" ref="MJ94">IFERROR(INDEX($MI$5:$MI$850, MATCH(SMALL(IF($MI$5:$MI$850&lt;&gt;"", COUNTIF($MI$5:$MI$850, "&lt;"&amp;$MI$5:$MI$850)+1), ROW()-ROW($MJ$5)+1), COUNTIF($MI$5:$MI$850, "&lt;"&amp;$MI$5:$MI$850)+1, 0)), "")</f>
        <v/>
      </c>
    </row>
    <row r="95" spans="1:348">
      <c r="A95" s="66"/>
      <c r="B95" s="76" t="str">
        <f t="shared" si="9"/>
        <v/>
      </c>
      <c r="C95" s="66"/>
      <c r="D95" s="76" t="str">
        <f>IFERROR(IF(B95&lt;&gt;"", IF(AND(INDEX(Paste_Here!B$2:B$850, MATCH(B95, Paste_Here!A$2:A$850, 0))&lt;&gt;"", ISNUMBER(VALUE(INDEX(Paste_Here!B$2:B$850, MATCH(B95, Paste_Here!A$2:A$850, 0))))), INDEX(Paste_Here!B$2:B$850, MATCH(B95, Paste_Here!A$2:A$850, 0)), ""), ""), "")</f>
        <v/>
      </c>
      <c r="E95" s="66"/>
      <c r="F95" s="76" t="str">
        <f>IFERROR(IF(B95&lt;&gt;"", IF(ISTEXT(INDEX(Paste_Here!K$2:K$850, MATCH(B95, Paste_Here!A$2:A$850, 0))), INDEX(Paste_Here!K$2:K$850, MATCH(B95, Paste_Here!A$2:A$850, 0)), ""), ""), "")</f>
        <v/>
      </c>
      <c r="G95" s="66"/>
      <c r="H95" s="76" t="str">
        <f>IFERROR(IF(B95&lt;&gt;"", IF(ISTEXT(INDEX(Paste_Here!C$2:C$850, MATCH(B95, Paste_Here!A$2:A$850, 0))), INDEX(Paste_Here!C$2:C$850, MATCH(B95, Paste_Here!A$2:A$850, 0)), ""), ""), "")</f>
        <v/>
      </c>
      <c r="I95" s="66"/>
      <c r="J95" s="76" t="str">
        <f>IFERROR(IF(B95&lt;&gt;"", IF(ISNUMBER(SEARCH("s", LOWER(INDEX(Paste_Here!M$2:M$850, MATCH(B95, Paste_Here!A$2:A$850, 0))))), "Yes", IF(INDEX(Paste_Here!M$2:M$850, MATCH(B95, Paste_Here!A$2:A$850, 0))&lt;&gt;"", "No", "")), ""), "")</f>
        <v/>
      </c>
      <c r="K95" s="66"/>
      <c r="L95" s="76" t="str">
        <f>IFERROR(IF(B95&lt;&gt;"", IF(ISNUMBER(SEARCH("yes", LOWER(INDEX(Paste_Here!E$2:E$850, MATCH(B95, Paste_Here!A$2:A$850, 0))))), "Yes", IF(ISNUMBER(SEARCH("no", LOWER(INDEX(Paste_Here!E$2:E$850, MATCH(B95, Paste_Here!A$2:A$850, 0))))), "No", "")), ""), "")</f>
        <v/>
      </c>
      <c r="M95" s="66"/>
      <c r="N95" s="76" t="str">
        <f>IFERROR(IF(B95&lt;&gt;"", IF(ISNUMBER(SEARCH("yes", LOWER(INDEX(Paste_Here!F$2:F$850, MATCH(B95, Paste_Here!A$2:A$850, 0))))), "Yes", IF(ISNUMBER(SEARCH("no", LOWER(INDEX(Paste_Here!F$2:F$850, MATCH(B95, Paste_Here!A$2:A$850, 0))))), "No", "")), ""), "")</f>
        <v/>
      </c>
      <c r="O95" s="66"/>
      <c r="P95" s="76" t="str">
        <f>IFERROR(IF(B95&lt;&gt;"", IF(ISNUMBER(SEARCH("yes", LOWER(INDEX(Paste_Here!L$2:L$850, MATCH(B95, Paste_Here!A$2:A$850, 0))))), "Yes", IF(ISNUMBER(SEARCH("no", LOWER(INDEX(Paste_Here!L$2:L$850, MATCH(B95, Paste_Here!A$2:A$850, 0))))), "No", "")), ""), "")</f>
        <v/>
      </c>
      <c r="Q95" s="66"/>
      <c r="R95" s="76" t="str">
        <f>IFERROR(IF(B95&lt;&gt;"", IF(ISNUMBER(SEARCH("transitional 2", LOWER(INDEX(Paste_Here!D$2:D$850, MATCH(B95, Paste_Here!A$2:A$850, 0))))), "T2", IF(ISNUMBER(SEARCH("transitional 1", LOWER(INDEX(Paste_Here!D$2:D$850, MATCH(B95, Paste_Here!A$2:A$850, 0))))), "T1", IF(ISNUMBER(SEARCH("waived ell services", LOWER(INDEX(Paste_Here!D$2:D$850, MATCH(B95, Paste_Here!A$2:A$850, 0))))), "W", IF(ISNUMBER(SEARCH("english language learner", LOWER(INDEX(Paste_Here!D$2:D$850, MATCH(B95, Paste_Here!A$2:A$850, 0))))), "L", "")))), ""), "")</f>
        <v/>
      </c>
      <c r="S95" s="66"/>
      <c r="T95" s="76" t="str">
        <f>IFERROR(IF(B95&lt;&gt;"", IF(ISNUMBER(SEARCH("yes", LOWER(INDEX(Paste_Here!I$2:I$850, MATCH(B95, Paste_Here!A$2:A$850, 0))))), "Yes", IF(ISNUMBER(SEARCH("no", LOWER(INDEX(Paste_Here!I$2:I$850, MATCH(B95, Paste_Here!A$2:A$850, 0))))), "No", "")), ""), "")</f>
        <v/>
      </c>
      <c r="U95" s="66"/>
      <c r="V95" s="76" t="str">
        <f>IFERROR(IF(B95&lt;&gt;"", IF(ISTEXT(INDEX(Paste_Here!J$2:J$850, MATCH(B95, Paste_Here!A$2:A$850, 0))), VALUE(INDEX(Paste_Here!J$2:J$850, MATCH(B95, Paste_Here!A$2:A$850, 0))), ""), ""), "")</f>
        <v/>
      </c>
      <c r="W95" s="66"/>
      <c r="X95" s="66"/>
      <c r="Y95" s="76" t="str">
        <f t="shared" si="10"/>
        <v/>
      </c>
      <c r="Z95" s="66"/>
      <c r="AA95" s="76" t="str">
        <f>IFERROR(IF(B95&lt;&gt;"", IF(AND(INDEX(Paste_Here!AI$2:AI$850, MATCH(B95, Paste_Here!A$2:A$850, 0))&lt;&gt;"", ISNUMBER(VALUE(INDEX(Paste_Here!AI$2:AI$850, MATCH(B95, Paste_Here!A$2:A$850, 0))))), INDEX(Paste_Here!AI$2:AI$850, MATCH(B95, Paste_Here!A$2:A$850, 0)), ""), ""), "")</f>
        <v/>
      </c>
      <c r="AB95" s="66"/>
      <c r="AC95" s="76" t="str">
        <f>IFERROR(IF(B95&lt;&gt;"", IF(AND(INDEX(Paste_Here!AJ$2:AJ$850, MATCH(B95, Paste_Here!A$2:A$850, 0))&lt;&gt;"", ISNUMBER(VALUE(INDEX(Paste_Here!AJ$2:AJ$850, MATCH(B95, Paste_Here!A$2:A$850, 0))))), INDEX(Paste_Here!AJ$2:AJ$850, MATCH(B95, Paste_Here!A$2:A$850, 0)), ""), ""), "")</f>
        <v/>
      </c>
      <c r="AD95" s="66"/>
      <c r="AE95" s="76" t="str">
        <f>IFERROR(IF(B95&lt;&gt;"", IF(AND(INDEX(Paste_Here!AK$2:AK$850, MATCH(B95, Paste_Here!A$2:A$850, 0))&lt;&gt;"", ISNUMBER(VALUE(INDEX(Paste_Here!AK$2:AK$850, MATCH(B95, Paste_Here!A$2:A$850, 0))))), INDEX(Paste_Here!AK$2:AK$850, MATCH(B95, Paste_Here!A$2:A$850, 0)), ""), ""), "")</f>
        <v/>
      </c>
      <c r="AF95" s="66"/>
      <c r="AG95" s="76" t="str">
        <f>IFERROR(IF(B95&lt;&gt;"", IF(AND(INDEX(Paste_Here!AL$2:AL$850, MATCH(B95, Paste_Here!A$2:A$850, 0))&lt;&gt;"", ISNUMBER(VALUE(INDEX(Paste_Here!AL$2:AL$850, MATCH(B95, Paste_Here!A$2:A$850, 0))))), INDEX(Paste_Here!AL$2:AL$850, MATCH(B95, Paste_Here!A$2:A$850, 0)), ""), ""), "")</f>
        <v/>
      </c>
      <c r="AH95" s="66"/>
      <c r="AI95" s="76" t="str">
        <f>IFERROR(IF(B95&lt;&gt;"", IF(AND(INDEX(Paste_Here!AH$2:AH$850, MATCH(B95, Paste_Here!A$2:A$850, 0))&lt;&gt;"", ISNUMBER(VALUE(INDEX(Paste_Here!AH$2:AH$850, MATCH(B95, Paste_Here!A$2:A$850, 0))))), IF(VALUE(INDEX(Paste_Here!AH$2:AH$850, MATCH(B95, Paste_Here!A$2:A$850, 0)))=0, "", INDEX(Paste_Here!AH$2:AH$850, MATCH(B95, Paste_Here!A$2:A$850, 0))), ""), ""), "")</f>
        <v/>
      </c>
      <c r="AJ95" s="66"/>
      <c r="AK95" s="76" t="str">
        <f>IFERROR(IF(B95&lt;&gt;"", IF(AND(INDEX(Paste_Here!N$2:N$850, MATCH(B95, Paste_Here!A$2:A$850, 0))&lt;&gt;"", ISNUMBER(VALUE(INDEX(Paste_Here!N$2:N$850, MATCH(B95, Paste_Here!A$2:A$850, 0))))), INDEX(Paste_Here!N$2:N$850, MATCH(B95, Paste_Here!A$2:A$850, 0)), ""), ""), "")</f>
        <v/>
      </c>
      <c r="AL95" s="66"/>
      <c r="AM95" s="76" t="str">
        <f>IFERROR(IF(B95&lt;&gt;"", IF(AND(INDEX(Paste_Here!O$2:O$850, MATCH(B95, Paste_Here!A$2:A$850, 0))&lt;&gt;"", ISNUMBER(VALUE(INDEX(Paste_Here!O$2:O$850, MATCH(B95, Paste_Here!A$2:A$850, 0))))), INDEX(Paste_Here!O$2:O$850, MATCH(B95, Paste_Here!A$2:A$850, 0)), ""), ""), "")</f>
        <v/>
      </c>
      <c r="AN95" s="66"/>
      <c r="AO95" s="76"/>
      <c r="AP95" s="66"/>
      <c r="AQ95" s="76"/>
      <c r="AR95" s="66"/>
      <c r="AS95" s="76"/>
      <c r="AT95" s="66"/>
      <c r="AU95" s="66"/>
      <c r="AV95" s="76" t="str">
        <f t="shared" si="11"/>
        <v/>
      </c>
      <c r="AW95" s="66"/>
      <c r="AX95" s="76" t="str">
        <f>IFERROR(IF(B95&lt;&gt;"", IF(ISNUMBER(SEARCH("Revealed-Potential (Primary Focus)", LOWER(INDEX(Paste_Here!Z$2:Z$850, MATCH(B95, Paste_Here!A$2:A$850, 0))))), "Rev-Potential: Prim", IF(ISNUMBER(SEARCH("Revealed-Potential (Secondary Focus)", LOWER(INDEX(Paste_Here!Z$2:Z$850, MATCH(B95, Paste_Here!A$2:A$850, 0))))), "Rev-Potential: Sec", IF(ISNUMBER(SEARCH("Monitoring", LOWER(INDEX(Paste_Here!Z$2:Z$850, MATCH(B95, Paste_Here!A$2:A$850, 0))))), "Monitoring", IF(ISNUMBER(SEARCH("At-Promise (Secondary Focus)", LOWER(INDEX(Paste_Here!Z$2:Z$850, MATCH(B95, Paste_Here!A$2:A$850, 0))))), "At-Promise: Sec", IF(ISNUMBER(SEARCH("At-Promise (Primary Focus)", LOWER(INDEX(Paste_Here!Z$2:Z$850, MATCH(B95, Paste_Here!A$2:A$850, 0))))), "At-Promise: Prim", ""))))), ""), "")</f>
        <v/>
      </c>
      <c r="AY95" s="66"/>
      <c r="AZ95" s="76"/>
      <c r="BA95" s="66"/>
      <c r="BB95" s="76"/>
      <c r="BC95" s="66"/>
      <c r="BD95" s="76"/>
      <c r="BE95" s="66"/>
      <c r="BF95" s="76"/>
      <c r="BG95" s="66"/>
      <c r="BH95" s="76"/>
      <c r="BI95" s="66"/>
      <c r="BJ95" s="66"/>
      <c r="BK95" s="76" t="str">
        <f t="shared" si="12"/>
        <v/>
      </c>
      <c r="BL95" s="66"/>
      <c r="BM95" s="76" t="str">
        <f>IFERROR(IF(B95&lt;&gt;"", IF(AND(ISNUMBER(VALUE(SUBSTITUTE(SUBSTITUTE(Paste_Here!R95, "br", "-"), "L", ""))), VALUE(SUBSTITUTE(SUBSTITUTE(Paste_Here!R95, "br", "-"), "L", "")) &gt;= 1095), "Yes", IF(AND(ISNUMBER(VALUE(SUBSTITUTE(SUBSTITUTE(Paste_Here!R95, "br", "-"), "L", ""))), VALUE(SUBSTITUTE(SUBSTITUTE(Paste_Here!R95, "br", "-"), "L", "")) &lt;= 1094), "No", "")), ""), "")</f>
        <v/>
      </c>
      <c r="BN95" s="66"/>
      <c r="BO95" s="76" t="str">
        <f>IFERROR(IF(B95&lt;&gt;"", IF(COUNTIF(INDEX(Paste_Here!Y$2:AB$850, MATCH(B95, Paste_Here!A$2:A$850, 0), 0), "yes") &gt; 0, "Yes", IF(COUNTIF(INDEX(Paste_Here!Y$2:AB$850, MATCH(B95, Paste_Here!A$2:A$850, 0), 0), "no") &gt; 0, "No", "")), ""), "")</f>
        <v/>
      </c>
      <c r="BP95" s="66"/>
      <c r="BQ95" s="76" t="str">
        <f>IFERROR(IF(B95&lt;&gt;"", IF(AND(ISNUMBER(VALUE(SUBSTITUTE(SUBSTITUTE(Paste_Here!U95, "em", "-"), "q", ""))), VALUE(SUBSTITUTE(SUBSTITUTE(Paste_Here!U95, "em", "-"), "q", "")) &gt;= 910), "Yes", IF(AND(ISNUMBER(VALUE(SUBSTITUTE(SUBSTITUTE(Paste_Here!U95, "em", "-"), "q", ""))), VALUE(SUBSTITUTE(SUBSTITUTE(Paste_Here!U95, "em", "-"), "q", "")) &lt;= 909), "No", "")), ""), "")</f>
        <v/>
      </c>
      <c r="BR95" s="66"/>
      <c r="BS95" s="76" t="str">
        <f>IFERROR(IF(B95&lt;&gt;"", IF(AND(INDEX(Paste_Here!X$2:X$850, MATCH(B95, Paste_Here!A$2:A$850, 0))&lt;&gt;"", ISNUMBER(VALUE(INDEX(Paste_Here!X$2:X$850, MATCH(B95, Paste_Here!A$2:A$850, 0))))), INDEX(Paste_Here!X$2:X$850, MATCH(B95, Paste_Here!A$2:A$850, 0)), ""), ""), "")</f>
        <v/>
      </c>
      <c r="BT95" s="66"/>
      <c r="BU95" s="76" t="str">
        <f>IFERROR(IF(B95&lt;&gt;"", IF(ISNUMBER(VALUE(INDEX(Paste_Here!G$2:G$850, MATCH(B95, Paste_Here!A$2:A$850, 0)))), IF(VALUE(INDEX(Paste_Here!G$2:G$850, MATCH(B95, Paste_Here!A$2:A$850, 0)))=0, "No", IF(AND(VALUE(INDEX(Paste_Here!G$2:G$850, MATCH(B95, Paste_Here!A$2:A$850, 0)))&gt;=1, VALUE(INDEX(Paste_Here!G$2:G$850, MATCH(B95, Paste_Here!A$2:A$850, 0)))&lt;=4), VALUE(INDEX(Paste_Here!G$2:G$850, MATCH(B95, Paste_Here!A$2:A$850, 0))), "")), ""), ""), "")</f>
        <v/>
      </c>
      <c r="BV95" s="66"/>
      <c r="BW95" s="76" t="str">
        <f>IFERROR(IF(B95&lt;&gt;"", IF(ISNUMBER(VALUE(INDEX(Paste_Here!H$2:H$850, MATCH(B95, Paste_Here!A$2:A$850, 0)))), IF(VALUE(INDEX(Paste_Here!H$2:H$850, MATCH(B95, Paste_Here!A$2:A$850, 0)))=0, "No", IF(AND(VALUE(INDEX(Paste_Here!H$2:H$850, MATCH(B95, Paste_Here!A$2:A$850, 0)))&gt;=1, VALUE(INDEX(Paste_Here!H$2:H$850, MATCH(B95, Paste_Here!A$2:A$850, 0)))&lt;=4), VALUE(INDEX(Paste_Here!H$2:H$850, MATCH(B95, Paste_Here!A$2:A$850, 0))), "")), ""), ""), "")</f>
        <v/>
      </c>
      <c r="BX95" s="66"/>
      <c r="BY95" s="76"/>
      <c r="BZ95" s="66"/>
      <c r="CA95" s="76"/>
      <c r="CB95" s="66"/>
      <c r="CC95" s="66"/>
      <c r="CD95" s="76" t="str">
        <f t="shared" si="13"/>
        <v/>
      </c>
      <c r="CE95" s="66"/>
      <c r="CF95" s="76" t="str">
        <f>IFERROR(IF(B95&lt;&gt;"", IF(AND(INDEX(Paste_Here!P$2:P$850, MATCH(B95, Paste_Here!A$2:A$850, 0))&lt;&gt;"", ISNUMBER(VALUE(INDEX(Paste_Here!P$2:P$850, MATCH(B95, Paste_Here!A$2:A$850, 0))))), INDEX(Paste_Here!P$2:P$850, MATCH(B95, Paste_Here!A$2:A$850, 0)), ""), ""), "")</f>
        <v/>
      </c>
      <c r="CG95" s="66"/>
      <c r="CH95" s="76" t="str">
        <f>IFERROR(IF(B95&lt;&gt;"", IF(ISNUMBER(SEARCH("highrisk", LOWER(INDEX(Paste_Here!Q$2:Q$850, MATCH(B95, Paste_Here!A$2:A$850, 0))))), "High Risk", IF(ISNUMBER(SEARCH("lowrisk", LOWER(INDEX(Paste_Here!Q$2:Q$850, MATCH(B95, Paste_Here!A$2:A$850, 0))))), "Low Risk", IF(ISNUMBER(SEARCH("somerisk", LOWER(INDEX(Paste_Here!Q$2:Q$850, MATCH(B95, Paste_Here!A$2:A$850, 0))))), "Some Risk", ""))), ""), "")</f>
        <v/>
      </c>
      <c r="CI95" s="66"/>
      <c r="CJ95" s="76" t="str">
        <f>IFERROR(IF(B95&lt;&gt;"", IF(AND(INDEX(Paste_Here!AA$2:AA$850, MATCH(B95, Paste_Here!A$2:A$850, 0))&lt;&gt;"", ISNUMBER(VALUE(INDEX(Paste_Here!AA$2:AA$850, MATCH(B95, Paste_Here!A$2:A$850, 0))))), INDEX(Paste_Here!AA$2:AA$850, MATCH(B95, Paste_Here!A$2:A$850, 0)), ""), ""), "")</f>
        <v/>
      </c>
      <c r="CK95" s="66"/>
      <c r="CL95" s="76" t="str">
        <f>IFERROR(IF(B95&lt;&gt;"", IF(LOWER(INDEX(Paste_Here!AB$2:AB$850, MATCH(B95, Paste_Here!A$2:A$850, 0)))="approaching expectations", "Approaching", IF(LOWER(INDEX(Paste_Here!AB$2:AB$850, MATCH(B95, Paste_Here!A$2:A$850, 0)))="met expectations", "Met", IF(LOWER(INDEX(Paste_Here!AB$2:AB$850, MATCH(B95, Paste_Here!A$2:A$850, 0)))="exceeded expectations", "Exceeded", IF(LOWER(INDEX(Paste_Here!AB$2:AB$850, MATCH(B95, Paste_Here!A$2:A$850, 0)))="below expectations", "Below", "")))), ""), "")</f>
        <v/>
      </c>
      <c r="CM95" s="66"/>
      <c r="CN95" s="76" t="str">
        <f>IFERROR(IF(B95&lt;&gt;"", IF(AND(INDEX(Paste_Here!AC$2:AC$850, MATCH(B95, Paste_Here!A$2:A$850, 0))&lt;&gt;"", ISNUMBER(VALUE(INDEX(Paste_Here!AC$2:AC$850, MATCH(B95, Paste_Here!A$2:A$850, 0))))), INDEX(Paste_Here!AC$2:AC$850, MATCH(B95, Paste_Here!A$2:A$850, 0)), ""), ""), "")</f>
        <v/>
      </c>
      <c r="CO95" s="66"/>
      <c r="CP95" s="76"/>
      <c r="CQ95" s="66"/>
      <c r="CR95" s="76"/>
      <c r="CS95" s="66"/>
      <c r="CT95" s="76"/>
      <c r="CU95" s="66"/>
      <c r="CV95" s="76"/>
      <c r="CW95" s="66"/>
      <c r="CX95" s="76"/>
      <c r="CY95" s="66"/>
      <c r="CZ95" s="66"/>
      <c r="DA95" s="76" t="str">
        <f t="shared" si="14"/>
        <v/>
      </c>
      <c r="DB95" s="66"/>
      <c r="DC95" s="76" t="str">
        <f>IFERROR(IF(B95&lt;&gt;"", IF(AND(INDEX(Paste_Here!V$2:V$850, MATCH(B95, Paste_Here!A$2:A$850, 0))&lt;&gt;"", ISNUMBER(VALUE(INDEX(Paste_Here!V$2:V$850, MATCH(B95, Paste_Here!A$2:A$850, 0))))), INDEX(Paste_Here!V$2:V$850, MATCH(B95, Paste_Here!A$2:A$850, 0)), ""), ""), "")</f>
        <v/>
      </c>
      <c r="DD95" s="66"/>
      <c r="DE95" s="76" t="str">
        <f>IFERROR(IF(B95&lt;&gt;"", IF(ISNUMBER(SEARCH("highrisk", LOWER(INDEX(Paste_Here!W$2:W$850, MATCH(B95, Paste_Here!A$2:A$850, 0))))), "High Risk", IF(ISNUMBER(SEARCH("lowrisk", LOWER(INDEX(Paste_Here!W$2:W$850, MATCH(B95, Paste_Here!A$2:A$850, 0))))), "Low Risk", IF(ISNUMBER(SEARCH("somerisk", LOWER(INDEX(Paste_Here!W$2:W$850, MATCH(B95, Paste_Here!A$2:A$850, 0))))), "Some Risk", ""))), ""), "")</f>
        <v/>
      </c>
      <c r="DF95" s="66"/>
      <c r="DG95" s="76" t="str">
        <f>IFERROR(IF(B95&lt;&gt;"", IF(AND(INDEX(Paste_Here!S$2:S$850, MATCH(B95, Paste_Here!A$2:A$850, 0))&lt;&gt;"", ISNUMBER(VALUE(INDEX(Paste_Here!S$2:S$850, MATCH(B95, Paste_Here!A$2:A$850, 0))))), INDEX(Paste_Here!S$2:S$850, MATCH(B95, Paste_Here!A$2:A$850, 0)), ""), ""), "")</f>
        <v/>
      </c>
      <c r="DH95" s="66"/>
      <c r="DI95" s="76" t="str">
        <f>IFERROR(IF(B95&lt;&gt;"", IF(ISNUMBER(SEARCH("highrisk", LOWER(INDEX(Paste_Here!T$2:T$850, MATCH(B95, Paste_Here!A$2:A$850, 0))))), "High Risk", IF(ISNUMBER(SEARCH("lowrisk", LOWER(INDEX(Paste_Here!T$2:T$850, MATCH(B95, Paste_Here!A$2:A$850, 0))))), "Low Risk", IF(ISNUMBER(SEARCH("somerisk", LOWER(INDEX(Paste_Here!T$2:T$850, MATCH(B95, Paste_Here!A$2:A$850, 0))))), "Some Risk", ""))), ""), "")</f>
        <v/>
      </c>
      <c r="DJ95" s="66"/>
      <c r="DK95" s="76" t="str">
        <f>IFERROR(IF(B95&lt;&gt;"", IF(AND(INDEX(Paste_Here!AD$2:AD$850, MATCH(B95, Paste_Here!A$2:A$850, 0))&lt;&gt;"", ISNUMBER(VALUE(INDEX(Paste_Here!AD$2:AD$850, MATCH(B95, Paste_Here!A$2:A$850, 0))))), INDEX(Paste_Here!AD$2:AD$850, MATCH(B95, Paste_Here!A$2:A$850, 0)), ""), ""), "")</f>
        <v/>
      </c>
      <c r="DL95" s="66"/>
      <c r="DM95" s="76" t="str">
        <f>IFERROR(IF(B95&lt;&gt;"", IF(LOWER(INDEX(Paste_Here!AE$2:AE$850, MATCH(B95, Paste_Here!A$2:A$850, 0)))="approaching expectations", "Approaching", IF(LOWER(INDEX(Paste_Here!AE$2:AE$850, MATCH(B95, Paste_Here!A$2:A$850, 0)))="met expectations", "Met", IF(LOWER(INDEX(Paste_Here!AE$2:AE$850, MATCH(B95, Paste_Here!A$2:A$850, 0)))="exceeded expectations", "Exceeded", IF(LOWER(INDEX(Paste_Here!AE$2:AE$850, MATCH(B95, Paste_Here!A$2:A$850, 0)))="below expectations", "Below", "")))), ""), "")</f>
        <v/>
      </c>
      <c r="DN95" s="66"/>
      <c r="DO95" s="76"/>
      <c r="DP95" s="66"/>
      <c r="DQ95" s="76"/>
      <c r="DR95" s="66"/>
      <c r="DS95" s="76"/>
      <c r="DT95" s="66"/>
      <c r="DU95" s="76"/>
      <c r="DV95" s="66"/>
      <c r="DW95" s="66"/>
      <c r="DX95" s="76" t="str">
        <f t="shared" si="15"/>
        <v/>
      </c>
      <c r="DY95" s="66"/>
      <c r="DZ95" s="76"/>
      <c r="EA95" s="66"/>
      <c r="EB95" s="76"/>
      <c r="EC95" s="66"/>
      <c r="ED95" s="76" t="str">
        <f>IFERROR(IF(B95&lt;&gt;"", IF(AND(INDEX(Paste_Here!AF$2:AF$850, MATCH(B95, Paste_Here!A$2:A$850, 0))&lt;&gt;"", ISNUMBER(VALUE(INDEX(Paste_Here!AF$2:AF$850, MATCH(B95, Paste_Here!A$2:A$850, 0))))), INDEX(Paste_Here!AF$2:AF$850, MATCH(B95, Paste_Here!A$2:A$850, 0)), ""), ""), "")</f>
        <v/>
      </c>
      <c r="EE95" s="66"/>
      <c r="EF95" s="76"/>
      <c r="EG95" s="66"/>
      <c r="EH95" s="76"/>
      <c r="EI95" s="66"/>
      <c r="EJ95" s="76" t="str">
        <f>IFERROR(IF(B95&lt;&gt;"", IF(AND(INDEX(Paste_Here!AG$2:AG$850, MATCH(B95, Paste_Here!A$2:A$850, 0))&lt;&gt;"", ISNUMBER(VALUE(INDEX(Paste_Here!AG$2:AG$850, MATCH(B95, Paste_Here!A$2:A$850, 0))))), INDEX(Paste_Here!AG$2:AG$850, MATCH(B95, Paste_Here!A$2:A$850, 0)), ""), ""), "")</f>
        <v/>
      </c>
      <c r="EK95" s="66"/>
      <c r="EL95" s="76"/>
      <c r="EM95" s="66"/>
      <c r="EN95" s="76"/>
      <c r="EO95" s="66"/>
      <c r="EP95" s="76"/>
      <c r="EQ95" s="66"/>
      <c r="ER95" s="76"/>
      <c r="ES95" s="66"/>
      <c r="ET95" s="66"/>
      <c r="EU95" s="76"/>
      <c r="EV95" s="66"/>
      <c r="EW95" s="76"/>
      <c r="EX95" s="66"/>
      <c r="EY95" s="76"/>
      <c r="EZ95" s="66"/>
      <c r="FA95" s="76"/>
      <c r="FB95" s="66"/>
      <c r="FC95" s="76"/>
      <c r="FD95" s="66"/>
      <c r="FE95" s="76"/>
      <c r="FF95" s="66"/>
      <c r="FG95" s="76"/>
      <c r="FH95" s="66"/>
      <c r="FI95" s="76"/>
      <c r="FJ95" s="66"/>
      <c r="FK95" s="76"/>
      <c r="FL95" s="66"/>
      <c r="FM95" s="76"/>
      <c r="FN95" s="66"/>
      <c r="FO95" s="76"/>
      <c r="FP95" s="66"/>
      <c r="FQ95" s="76"/>
      <c r="FR95" s="66"/>
      <c r="FS95" s="76"/>
      <c r="FT95" s="66"/>
      <c r="FU95" s="76"/>
      <c r="FV95" s="66"/>
      <c r="FW95" s="76"/>
      <c r="FX95" s="66"/>
      <c r="FY95" s="76"/>
      <c r="FZ95" s="66"/>
      <c r="GA95" s="76"/>
      <c r="GB95" s="66"/>
      <c r="GC95" s="76"/>
      <c r="GD95" s="66"/>
      <c r="GE95" s="76"/>
      <c r="GF95" s="66"/>
      <c r="GG95" s="76"/>
      <c r="GH95" s="66"/>
      <c r="GI95" s="76"/>
      <c r="GJ95" s="66"/>
      <c r="GK95" s="76"/>
      <c r="GL95" s="66"/>
      <c r="GM95" s="76"/>
      <c r="GN95" s="66"/>
      <c r="GO95" s="76"/>
      <c r="GP95" s="66"/>
      <c r="GQ95" s="76"/>
      <c r="GR95" s="66"/>
      <c r="GS95" s="76"/>
      <c r="GT95" s="66"/>
      <c r="GU95" s="76"/>
      <c r="GV95" s="66"/>
      <c r="GW95" s="76"/>
      <c r="GX95" s="66"/>
      <c r="GY95" s="76"/>
      <c r="GZ95" s="66"/>
      <c r="HA95" s="76"/>
      <c r="HB95" s="66"/>
      <c r="HC95" s="76"/>
      <c r="HD95" s="66"/>
      <c r="HE95" s="76"/>
      <c r="HF95" s="66"/>
      <c r="HG95" s="76"/>
      <c r="HH95" s="66"/>
      <c r="HI95" s="76"/>
      <c r="HJ95" s="66"/>
      <c r="HK95" s="76"/>
      <c r="HL95" s="66"/>
      <c r="HM95" s="76"/>
      <c r="HN95" s="66"/>
      <c r="HO95" s="76"/>
      <c r="HP95" s="66"/>
      <c r="HQ95" s="76"/>
      <c r="HR95" s="66"/>
      <c r="HS95" s="76"/>
      <c r="HT95" s="66"/>
      <c r="HU95" s="76"/>
      <c r="HV95" s="66"/>
      <c r="HW95" s="76"/>
      <c r="HX95" s="66"/>
      <c r="HY95" s="76"/>
      <c r="HZ95" s="66"/>
      <c r="IA95" s="76"/>
      <c r="IB95" s="66"/>
      <c r="IC95" s="76"/>
      <c r="ID95" s="66"/>
      <c r="IE95" s="76"/>
      <c r="IF95" s="66"/>
      <c r="IG95" s="76"/>
      <c r="IH95" s="66"/>
      <c r="II95" s="76"/>
      <c r="IJ95" s="66"/>
      <c r="IK95" s="76"/>
      <c r="IL95" s="66"/>
      <c r="IM95" s="76"/>
      <c r="IN95" s="66"/>
      <c r="IO95" s="76"/>
      <c r="IP95" s="66"/>
      <c r="IQ95" s="76"/>
      <c r="IR95" s="66"/>
      <c r="IS95" s="76"/>
      <c r="IT95" s="66"/>
      <c r="IU95" s="76"/>
      <c r="IV95" s="66"/>
      <c r="IW95" s="76"/>
      <c r="IX95" s="66"/>
      <c r="IY95" s="76"/>
      <c r="IZ95" s="66"/>
      <c r="JA95" s="76"/>
      <c r="JB95" s="66"/>
      <c r="JC95" s="76"/>
      <c r="JD95" s="66"/>
      <c r="JE95" s="76"/>
      <c r="JF95" s="66"/>
      <c r="JG95" s="76"/>
      <c r="JH95" s="66"/>
      <c r="JI95" s="76"/>
      <c r="JJ95" s="66"/>
      <c r="JK95" s="76"/>
      <c r="JL95" s="66"/>
      <c r="JM95" s="76"/>
      <c r="JN95" s="66"/>
      <c r="JO95" s="76"/>
      <c r="JP95" s="66"/>
      <c r="JQ95" s="76"/>
      <c r="JR95" s="66"/>
      <c r="JS95" s="76"/>
      <c r="JT95" s="66"/>
      <c r="JU95" s="76"/>
      <c r="JV95" s="66"/>
      <c r="JW95" s="76"/>
      <c r="JX95" s="66"/>
      <c r="JY95" s="76"/>
      <c r="JZ95" s="66"/>
      <c r="KA95" s="76"/>
      <c r="KB95" s="66"/>
      <c r="KC95" s="76"/>
      <c r="KD95" s="66"/>
      <c r="KE95" s="76"/>
      <c r="KF95" s="66"/>
      <c r="KG95" s="76"/>
      <c r="KH95" s="66"/>
      <c r="KI95" s="76"/>
      <c r="KJ95" s="66"/>
      <c r="KK95" s="76"/>
      <c r="KL95" s="66"/>
      <c r="KM95" s="76"/>
      <c r="KN95" s="66"/>
      <c r="KO95" s="76"/>
      <c r="KP95" s="66"/>
      <c r="KQ95" s="76"/>
      <c r="KR95" s="66"/>
      <c r="KS95" s="76"/>
      <c r="KT95" s="66"/>
      <c r="KU95" s="76"/>
      <c r="KV95" s="66"/>
      <c r="KW95" s="76"/>
      <c r="KX95" s="66"/>
      <c r="KY95" s="76"/>
      <c r="KZ95" s="66"/>
      <c r="LA95" s="76"/>
      <c r="LB95" s="66"/>
      <c r="LC95" s="76"/>
      <c r="LD95" s="66"/>
      <c r="LE95" s="76"/>
      <c r="LF95" s="66"/>
      <c r="LG95" s="76"/>
      <c r="LH95" s="66"/>
      <c r="LI95" s="76"/>
      <c r="LJ95" s="66"/>
      <c r="LK95" s="76"/>
      <c r="LL95" s="66"/>
      <c r="LM95" s="76"/>
      <c r="LN95" s="66"/>
      <c r="LO95" s="76"/>
      <c r="LP95" s="66"/>
      <c r="LQ95" s="76"/>
      <c r="LR95" s="66"/>
      <c r="LS95" s="76"/>
      <c r="LT95" s="66"/>
      <c r="LU95" s="76"/>
      <c r="LV95" s="66"/>
      <c r="LW95" s="76"/>
      <c r="LX95" s="66"/>
      <c r="LY95" s="76"/>
      <c r="LZ95" s="66"/>
      <c r="MA95" s="76"/>
      <c r="MB95" s="66"/>
      <c r="MC95" s="76"/>
      <c r="MD95" s="66"/>
      <c r="MG95" s="1" t="str" cm="1">
        <f t="array" ref="MG95">IFERROR(INDEX(Paste_Here!$B$2:$B$850, MATCH(0, COUNTIF(MG$4:MG94, Paste_Here!$B$2:$B$850) + IF(Paste_Here!$B$2:$B$850="", 1, 0), 0)), "")</f>
        <v/>
      </c>
      <c r="MH95" s="1" t="str">
        <f>IF(MG95&lt;&gt;"", INDEX(Paste_Here!$A$2:$A$850, MATCH(MG95, Paste_Here!$B$2:$B$850, 0)), "")</f>
        <v/>
      </c>
      <c r="MI95" s="1" t="str">
        <f t="shared" si="16"/>
        <v/>
      </c>
      <c r="MJ95" s="1" t="str" cm="1">
        <f t="array" ref="MJ95">IFERROR(INDEX($MI$5:$MI$850, MATCH(SMALL(IF($MI$5:$MI$850&lt;&gt;"", COUNTIF($MI$5:$MI$850, "&lt;"&amp;$MI$5:$MI$850)+1), ROW()-ROW($MJ$5)+1), COUNTIF($MI$5:$MI$850, "&lt;"&amp;$MI$5:$MI$850)+1, 0)), "")</f>
        <v/>
      </c>
    </row>
    <row r="96" spans="1:348">
      <c r="A96" s="66"/>
      <c r="B96" s="76" t="str">
        <f t="shared" si="9"/>
        <v/>
      </c>
      <c r="C96" s="66"/>
      <c r="D96" s="76" t="str">
        <f>IFERROR(IF(B96&lt;&gt;"", IF(AND(INDEX(Paste_Here!B$2:B$850, MATCH(B96, Paste_Here!A$2:A$850, 0))&lt;&gt;"", ISNUMBER(VALUE(INDEX(Paste_Here!B$2:B$850, MATCH(B96, Paste_Here!A$2:A$850, 0))))), INDEX(Paste_Here!B$2:B$850, MATCH(B96, Paste_Here!A$2:A$850, 0)), ""), ""), "")</f>
        <v/>
      </c>
      <c r="E96" s="66"/>
      <c r="F96" s="76" t="str">
        <f>IFERROR(IF(B96&lt;&gt;"", IF(ISTEXT(INDEX(Paste_Here!K$2:K$850, MATCH(B96, Paste_Here!A$2:A$850, 0))), INDEX(Paste_Here!K$2:K$850, MATCH(B96, Paste_Here!A$2:A$850, 0)), ""), ""), "")</f>
        <v/>
      </c>
      <c r="G96" s="66"/>
      <c r="H96" s="76" t="str">
        <f>IFERROR(IF(B96&lt;&gt;"", IF(ISTEXT(INDEX(Paste_Here!C$2:C$850, MATCH(B96, Paste_Here!A$2:A$850, 0))), INDEX(Paste_Here!C$2:C$850, MATCH(B96, Paste_Here!A$2:A$850, 0)), ""), ""), "")</f>
        <v/>
      </c>
      <c r="I96" s="66"/>
      <c r="J96" s="76" t="str">
        <f>IFERROR(IF(B96&lt;&gt;"", IF(ISNUMBER(SEARCH("s", LOWER(INDEX(Paste_Here!M$2:M$850, MATCH(B96, Paste_Here!A$2:A$850, 0))))), "Yes", IF(INDEX(Paste_Here!M$2:M$850, MATCH(B96, Paste_Here!A$2:A$850, 0))&lt;&gt;"", "No", "")), ""), "")</f>
        <v/>
      </c>
      <c r="K96" s="66"/>
      <c r="L96" s="76" t="str">
        <f>IFERROR(IF(B96&lt;&gt;"", IF(ISNUMBER(SEARCH("yes", LOWER(INDEX(Paste_Here!E$2:E$850, MATCH(B96, Paste_Here!A$2:A$850, 0))))), "Yes", IF(ISNUMBER(SEARCH("no", LOWER(INDEX(Paste_Here!E$2:E$850, MATCH(B96, Paste_Here!A$2:A$850, 0))))), "No", "")), ""), "")</f>
        <v/>
      </c>
      <c r="M96" s="66"/>
      <c r="N96" s="76" t="str">
        <f>IFERROR(IF(B96&lt;&gt;"", IF(ISNUMBER(SEARCH("yes", LOWER(INDEX(Paste_Here!F$2:F$850, MATCH(B96, Paste_Here!A$2:A$850, 0))))), "Yes", IF(ISNUMBER(SEARCH("no", LOWER(INDEX(Paste_Here!F$2:F$850, MATCH(B96, Paste_Here!A$2:A$850, 0))))), "No", "")), ""), "")</f>
        <v/>
      </c>
      <c r="O96" s="66"/>
      <c r="P96" s="76" t="str">
        <f>IFERROR(IF(B96&lt;&gt;"", IF(ISNUMBER(SEARCH("yes", LOWER(INDEX(Paste_Here!L$2:L$850, MATCH(B96, Paste_Here!A$2:A$850, 0))))), "Yes", IF(ISNUMBER(SEARCH("no", LOWER(INDEX(Paste_Here!L$2:L$850, MATCH(B96, Paste_Here!A$2:A$850, 0))))), "No", "")), ""), "")</f>
        <v/>
      </c>
      <c r="Q96" s="66"/>
      <c r="R96" s="76" t="str">
        <f>IFERROR(IF(B96&lt;&gt;"", IF(ISNUMBER(SEARCH("transitional 2", LOWER(INDEX(Paste_Here!D$2:D$850, MATCH(B96, Paste_Here!A$2:A$850, 0))))), "T2", IF(ISNUMBER(SEARCH("transitional 1", LOWER(INDEX(Paste_Here!D$2:D$850, MATCH(B96, Paste_Here!A$2:A$850, 0))))), "T1", IF(ISNUMBER(SEARCH("waived ell services", LOWER(INDEX(Paste_Here!D$2:D$850, MATCH(B96, Paste_Here!A$2:A$850, 0))))), "W", IF(ISNUMBER(SEARCH("english language learner", LOWER(INDEX(Paste_Here!D$2:D$850, MATCH(B96, Paste_Here!A$2:A$850, 0))))), "L", "")))), ""), "")</f>
        <v/>
      </c>
      <c r="S96" s="66"/>
      <c r="T96" s="76" t="str">
        <f>IFERROR(IF(B96&lt;&gt;"", IF(ISNUMBER(SEARCH("yes", LOWER(INDEX(Paste_Here!I$2:I$850, MATCH(B96, Paste_Here!A$2:A$850, 0))))), "Yes", IF(ISNUMBER(SEARCH("no", LOWER(INDEX(Paste_Here!I$2:I$850, MATCH(B96, Paste_Here!A$2:A$850, 0))))), "No", "")), ""), "")</f>
        <v/>
      </c>
      <c r="U96" s="66"/>
      <c r="V96" s="76" t="str">
        <f>IFERROR(IF(B96&lt;&gt;"", IF(ISTEXT(INDEX(Paste_Here!J$2:J$850, MATCH(B96, Paste_Here!A$2:A$850, 0))), VALUE(INDEX(Paste_Here!J$2:J$850, MATCH(B96, Paste_Here!A$2:A$850, 0))), ""), ""), "")</f>
        <v/>
      </c>
      <c r="W96" s="66"/>
      <c r="X96" s="66"/>
      <c r="Y96" s="76" t="str">
        <f t="shared" si="10"/>
        <v/>
      </c>
      <c r="Z96" s="66"/>
      <c r="AA96" s="76" t="str">
        <f>IFERROR(IF(B96&lt;&gt;"", IF(AND(INDEX(Paste_Here!AI$2:AI$850, MATCH(B96, Paste_Here!A$2:A$850, 0))&lt;&gt;"", ISNUMBER(VALUE(INDEX(Paste_Here!AI$2:AI$850, MATCH(B96, Paste_Here!A$2:A$850, 0))))), INDEX(Paste_Here!AI$2:AI$850, MATCH(B96, Paste_Here!A$2:A$850, 0)), ""), ""), "")</f>
        <v/>
      </c>
      <c r="AB96" s="66"/>
      <c r="AC96" s="76" t="str">
        <f>IFERROR(IF(B96&lt;&gt;"", IF(AND(INDEX(Paste_Here!AJ$2:AJ$850, MATCH(B96, Paste_Here!A$2:A$850, 0))&lt;&gt;"", ISNUMBER(VALUE(INDEX(Paste_Here!AJ$2:AJ$850, MATCH(B96, Paste_Here!A$2:A$850, 0))))), INDEX(Paste_Here!AJ$2:AJ$850, MATCH(B96, Paste_Here!A$2:A$850, 0)), ""), ""), "")</f>
        <v/>
      </c>
      <c r="AD96" s="66"/>
      <c r="AE96" s="76" t="str">
        <f>IFERROR(IF(B96&lt;&gt;"", IF(AND(INDEX(Paste_Here!AK$2:AK$850, MATCH(B96, Paste_Here!A$2:A$850, 0))&lt;&gt;"", ISNUMBER(VALUE(INDEX(Paste_Here!AK$2:AK$850, MATCH(B96, Paste_Here!A$2:A$850, 0))))), INDEX(Paste_Here!AK$2:AK$850, MATCH(B96, Paste_Here!A$2:A$850, 0)), ""), ""), "")</f>
        <v/>
      </c>
      <c r="AF96" s="66"/>
      <c r="AG96" s="76" t="str">
        <f>IFERROR(IF(B96&lt;&gt;"", IF(AND(INDEX(Paste_Here!AL$2:AL$850, MATCH(B96, Paste_Here!A$2:A$850, 0))&lt;&gt;"", ISNUMBER(VALUE(INDEX(Paste_Here!AL$2:AL$850, MATCH(B96, Paste_Here!A$2:A$850, 0))))), INDEX(Paste_Here!AL$2:AL$850, MATCH(B96, Paste_Here!A$2:A$850, 0)), ""), ""), "")</f>
        <v/>
      </c>
      <c r="AH96" s="66"/>
      <c r="AI96" s="76" t="str">
        <f>IFERROR(IF(B96&lt;&gt;"", IF(AND(INDEX(Paste_Here!AH$2:AH$850, MATCH(B96, Paste_Here!A$2:A$850, 0))&lt;&gt;"", ISNUMBER(VALUE(INDEX(Paste_Here!AH$2:AH$850, MATCH(B96, Paste_Here!A$2:A$850, 0))))), IF(VALUE(INDEX(Paste_Here!AH$2:AH$850, MATCH(B96, Paste_Here!A$2:A$850, 0)))=0, "", INDEX(Paste_Here!AH$2:AH$850, MATCH(B96, Paste_Here!A$2:A$850, 0))), ""), ""), "")</f>
        <v/>
      </c>
      <c r="AJ96" s="66"/>
      <c r="AK96" s="76" t="str">
        <f>IFERROR(IF(B96&lt;&gt;"", IF(AND(INDEX(Paste_Here!N$2:N$850, MATCH(B96, Paste_Here!A$2:A$850, 0))&lt;&gt;"", ISNUMBER(VALUE(INDEX(Paste_Here!N$2:N$850, MATCH(B96, Paste_Here!A$2:A$850, 0))))), INDEX(Paste_Here!N$2:N$850, MATCH(B96, Paste_Here!A$2:A$850, 0)), ""), ""), "")</f>
        <v/>
      </c>
      <c r="AL96" s="66"/>
      <c r="AM96" s="76" t="str">
        <f>IFERROR(IF(B96&lt;&gt;"", IF(AND(INDEX(Paste_Here!O$2:O$850, MATCH(B96, Paste_Here!A$2:A$850, 0))&lt;&gt;"", ISNUMBER(VALUE(INDEX(Paste_Here!O$2:O$850, MATCH(B96, Paste_Here!A$2:A$850, 0))))), INDEX(Paste_Here!O$2:O$850, MATCH(B96, Paste_Here!A$2:A$850, 0)), ""), ""), "")</f>
        <v/>
      </c>
      <c r="AN96" s="66"/>
      <c r="AO96" s="76"/>
      <c r="AP96" s="66"/>
      <c r="AQ96" s="76"/>
      <c r="AR96" s="66"/>
      <c r="AS96" s="76"/>
      <c r="AT96" s="66"/>
      <c r="AU96" s="66"/>
      <c r="AV96" s="76" t="str">
        <f t="shared" si="11"/>
        <v/>
      </c>
      <c r="AW96" s="66"/>
      <c r="AX96" s="76" t="str">
        <f>IFERROR(IF(B96&lt;&gt;"", IF(ISNUMBER(SEARCH("Revealed-Potential (Primary Focus)", LOWER(INDEX(Paste_Here!Z$2:Z$850, MATCH(B96, Paste_Here!A$2:A$850, 0))))), "Rev-Potential: Prim", IF(ISNUMBER(SEARCH("Revealed-Potential (Secondary Focus)", LOWER(INDEX(Paste_Here!Z$2:Z$850, MATCH(B96, Paste_Here!A$2:A$850, 0))))), "Rev-Potential: Sec", IF(ISNUMBER(SEARCH("Monitoring", LOWER(INDEX(Paste_Here!Z$2:Z$850, MATCH(B96, Paste_Here!A$2:A$850, 0))))), "Monitoring", IF(ISNUMBER(SEARCH("At-Promise (Secondary Focus)", LOWER(INDEX(Paste_Here!Z$2:Z$850, MATCH(B96, Paste_Here!A$2:A$850, 0))))), "At-Promise: Sec", IF(ISNUMBER(SEARCH("At-Promise (Primary Focus)", LOWER(INDEX(Paste_Here!Z$2:Z$850, MATCH(B96, Paste_Here!A$2:A$850, 0))))), "At-Promise: Prim", ""))))), ""), "")</f>
        <v/>
      </c>
      <c r="AY96" s="66"/>
      <c r="AZ96" s="76"/>
      <c r="BA96" s="66"/>
      <c r="BB96" s="76"/>
      <c r="BC96" s="66"/>
      <c r="BD96" s="76"/>
      <c r="BE96" s="66"/>
      <c r="BF96" s="76"/>
      <c r="BG96" s="66"/>
      <c r="BH96" s="76"/>
      <c r="BI96" s="66"/>
      <c r="BJ96" s="66"/>
      <c r="BK96" s="76" t="str">
        <f t="shared" si="12"/>
        <v/>
      </c>
      <c r="BL96" s="66"/>
      <c r="BM96" s="76" t="str">
        <f>IFERROR(IF(B96&lt;&gt;"", IF(AND(ISNUMBER(VALUE(SUBSTITUTE(SUBSTITUTE(Paste_Here!R96, "br", "-"), "L", ""))), VALUE(SUBSTITUTE(SUBSTITUTE(Paste_Here!R96, "br", "-"), "L", "")) &gt;= 1095), "Yes", IF(AND(ISNUMBER(VALUE(SUBSTITUTE(SUBSTITUTE(Paste_Here!R96, "br", "-"), "L", ""))), VALUE(SUBSTITUTE(SUBSTITUTE(Paste_Here!R96, "br", "-"), "L", "")) &lt;= 1094), "No", "")), ""), "")</f>
        <v/>
      </c>
      <c r="BN96" s="66"/>
      <c r="BO96" s="76" t="str">
        <f>IFERROR(IF(B96&lt;&gt;"", IF(COUNTIF(INDEX(Paste_Here!Y$2:AB$850, MATCH(B96, Paste_Here!A$2:A$850, 0), 0), "yes") &gt; 0, "Yes", IF(COUNTIF(INDEX(Paste_Here!Y$2:AB$850, MATCH(B96, Paste_Here!A$2:A$850, 0), 0), "no") &gt; 0, "No", "")), ""), "")</f>
        <v/>
      </c>
      <c r="BP96" s="66"/>
      <c r="BQ96" s="76" t="str">
        <f>IFERROR(IF(B96&lt;&gt;"", IF(AND(ISNUMBER(VALUE(SUBSTITUTE(SUBSTITUTE(Paste_Here!U96, "em", "-"), "q", ""))), VALUE(SUBSTITUTE(SUBSTITUTE(Paste_Here!U96, "em", "-"), "q", "")) &gt;= 910), "Yes", IF(AND(ISNUMBER(VALUE(SUBSTITUTE(SUBSTITUTE(Paste_Here!U96, "em", "-"), "q", ""))), VALUE(SUBSTITUTE(SUBSTITUTE(Paste_Here!U96, "em", "-"), "q", "")) &lt;= 909), "No", "")), ""), "")</f>
        <v/>
      </c>
      <c r="BR96" s="66"/>
      <c r="BS96" s="76" t="str">
        <f>IFERROR(IF(B96&lt;&gt;"", IF(AND(INDEX(Paste_Here!X$2:X$850, MATCH(B96, Paste_Here!A$2:A$850, 0))&lt;&gt;"", ISNUMBER(VALUE(INDEX(Paste_Here!X$2:X$850, MATCH(B96, Paste_Here!A$2:A$850, 0))))), INDEX(Paste_Here!X$2:X$850, MATCH(B96, Paste_Here!A$2:A$850, 0)), ""), ""), "")</f>
        <v/>
      </c>
      <c r="BT96" s="66"/>
      <c r="BU96" s="76" t="str">
        <f>IFERROR(IF(B96&lt;&gt;"", IF(ISNUMBER(VALUE(INDEX(Paste_Here!G$2:G$850, MATCH(B96, Paste_Here!A$2:A$850, 0)))), IF(VALUE(INDEX(Paste_Here!G$2:G$850, MATCH(B96, Paste_Here!A$2:A$850, 0)))=0, "No", IF(AND(VALUE(INDEX(Paste_Here!G$2:G$850, MATCH(B96, Paste_Here!A$2:A$850, 0)))&gt;=1, VALUE(INDEX(Paste_Here!G$2:G$850, MATCH(B96, Paste_Here!A$2:A$850, 0)))&lt;=4), VALUE(INDEX(Paste_Here!G$2:G$850, MATCH(B96, Paste_Here!A$2:A$850, 0))), "")), ""), ""), "")</f>
        <v/>
      </c>
      <c r="BV96" s="66"/>
      <c r="BW96" s="76" t="str">
        <f>IFERROR(IF(B96&lt;&gt;"", IF(ISNUMBER(VALUE(INDEX(Paste_Here!H$2:H$850, MATCH(B96, Paste_Here!A$2:A$850, 0)))), IF(VALUE(INDEX(Paste_Here!H$2:H$850, MATCH(B96, Paste_Here!A$2:A$850, 0)))=0, "No", IF(AND(VALUE(INDEX(Paste_Here!H$2:H$850, MATCH(B96, Paste_Here!A$2:A$850, 0)))&gt;=1, VALUE(INDEX(Paste_Here!H$2:H$850, MATCH(B96, Paste_Here!A$2:A$850, 0)))&lt;=4), VALUE(INDEX(Paste_Here!H$2:H$850, MATCH(B96, Paste_Here!A$2:A$850, 0))), "")), ""), ""), "")</f>
        <v/>
      </c>
      <c r="BX96" s="66"/>
      <c r="BY96" s="76"/>
      <c r="BZ96" s="66"/>
      <c r="CA96" s="76"/>
      <c r="CB96" s="66"/>
      <c r="CC96" s="66"/>
      <c r="CD96" s="76" t="str">
        <f t="shared" si="13"/>
        <v/>
      </c>
      <c r="CE96" s="66"/>
      <c r="CF96" s="76" t="str">
        <f>IFERROR(IF(B96&lt;&gt;"", IF(AND(INDEX(Paste_Here!P$2:P$850, MATCH(B96, Paste_Here!A$2:A$850, 0))&lt;&gt;"", ISNUMBER(VALUE(INDEX(Paste_Here!P$2:P$850, MATCH(B96, Paste_Here!A$2:A$850, 0))))), INDEX(Paste_Here!P$2:P$850, MATCH(B96, Paste_Here!A$2:A$850, 0)), ""), ""), "")</f>
        <v/>
      </c>
      <c r="CG96" s="66"/>
      <c r="CH96" s="76" t="str">
        <f>IFERROR(IF(B96&lt;&gt;"", IF(ISNUMBER(SEARCH("highrisk", LOWER(INDEX(Paste_Here!Q$2:Q$850, MATCH(B96, Paste_Here!A$2:A$850, 0))))), "High Risk", IF(ISNUMBER(SEARCH("lowrisk", LOWER(INDEX(Paste_Here!Q$2:Q$850, MATCH(B96, Paste_Here!A$2:A$850, 0))))), "Low Risk", IF(ISNUMBER(SEARCH("somerisk", LOWER(INDEX(Paste_Here!Q$2:Q$850, MATCH(B96, Paste_Here!A$2:A$850, 0))))), "Some Risk", ""))), ""), "")</f>
        <v/>
      </c>
      <c r="CI96" s="66"/>
      <c r="CJ96" s="76" t="str">
        <f>IFERROR(IF(B96&lt;&gt;"", IF(AND(INDEX(Paste_Here!AA$2:AA$850, MATCH(B96, Paste_Here!A$2:A$850, 0))&lt;&gt;"", ISNUMBER(VALUE(INDEX(Paste_Here!AA$2:AA$850, MATCH(B96, Paste_Here!A$2:A$850, 0))))), INDEX(Paste_Here!AA$2:AA$850, MATCH(B96, Paste_Here!A$2:A$850, 0)), ""), ""), "")</f>
        <v/>
      </c>
      <c r="CK96" s="66"/>
      <c r="CL96" s="76" t="str">
        <f>IFERROR(IF(B96&lt;&gt;"", IF(LOWER(INDEX(Paste_Here!AB$2:AB$850, MATCH(B96, Paste_Here!A$2:A$850, 0)))="approaching expectations", "Approaching", IF(LOWER(INDEX(Paste_Here!AB$2:AB$850, MATCH(B96, Paste_Here!A$2:A$850, 0)))="met expectations", "Met", IF(LOWER(INDEX(Paste_Here!AB$2:AB$850, MATCH(B96, Paste_Here!A$2:A$850, 0)))="exceeded expectations", "Exceeded", IF(LOWER(INDEX(Paste_Here!AB$2:AB$850, MATCH(B96, Paste_Here!A$2:A$850, 0)))="below expectations", "Below", "")))), ""), "")</f>
        <v/>
      </c>
      <c r="CM96" s="66"/>
      <c r="CN96" s="76" t="str">
        <f>IFERROR(IF(B96&lt;&gt;"", IF(AND(INDEX(Paste_Here!AC$2:AC$850, MATCH(B96, Paste_Here!A$2:A$850, 0))&lt;&gt;"", ISNUMBER(VALUE(INDEX(Paste_Here!AC$2:AC$850, MATCH(B96, Paste_Here!A$2:A$850, 0))))), INDEX(Paste_Here!AC$2:AC$850, MATCH(B96, Paste_Here!A$2:A$850, 0)), ""), ""), "")</f>
        <v/>
      </c>
      <c r="CO96" s="66"/>
      <c r="CP96" s="76"/>
      <c r="CQ96" s="66"/>
      <c r="CR96" s="76"/>
      <c r="CS96" s="66"/>
      <c r="CT96" s="76"/>
      <c r="CU96" s="66"/>
      <c r="CV96" s="76"/>
      <c r="CW96" s="66"/>
      <c r="CX96" s="76"/>
      <c r="CY96" s="66"/>
      <c r="CZ96" s="66"/>
      <c r="DA96" s="76" t="str">
        <f t="shared" si="14"/>
        <v/>
      </c>
      <c r="DB96" s="66"/>
      <c r="DC96" s="76" t="str">
        <f>IFERROR(IF(B96&lt;&gt;"", IF(AND(INDEX(Paste_Here!V$2:V$850, MATCH(B96, Paste_Here!A$2:A$850, 0))&lt;&gt;"", ISNUMBER(VALUE(INDEX(Paste_Here!V$2:V$850, MATCH(B96, Paste_Here!A$2:A$850, 0))))), INDEX(Paste_Here!V$2:V$850, MATCH(B96, Paste_Here!A$2:A$850, 0)), ""), ""), "")</f>
        <v/>
      </c>
      <c r="DD96" s="66"/>
      <c r="DE96" s="76" t="str">
        <f>IFERROR(IF(B96&lt;&gt;"", IF(ISNUMBER(SEARCH("highrisk", LOWER(INDEX(Paste_Here!W$2:W$850, MATCH(B96, Paste_Here!A$2:A$850, 0))))), "High Risk", IF(ISNUMBER(SEARCH("lowrisk", LOWER(INDEX(Paste_Here!W$2:W$850, MATCH(B96, Paste_Here!A$2:A$850, 0))))), "Low Risk", IF(ISNUMBER(SEARCH("somerisk", LOWER(INDEX(Paste_Here!W$2:W$850, MATCH(B96, Paste_Here!A$2:A$850, 0))))), "Some Risk", ""))), ""), "")</f>
        <v/>
      </c>
      <c r="DF96" s="66"/>
      <c r="DG96" s="76" t="str">
        <f>IFERROR(IF(B96&lt;&gt;"", IF(AND(INDEX(Paste_Here!S$2:S$850, MATCH(B96, Paste_Here!A$2:A$850, 0))&lt;&gt;"", ISNUMBER(VALUE(INDEX(Paste_Here!S$2:S$850, MATCH(B96, Paste_Here!A$2:A$850, 0))))), INDEX(Paste_Here!S$2:S$850, MATCH(B96, Paste_Here!A$2:A$850, 0)), ""), ""), "")</f>
        <v/>
      </c>
      <c r="DH96" s="66"/>
      <c r="DI96" s="76" t="str">
        <f>IFERROR(IF(B96&lt;&gt;"", IF(ISNUMBER(SEARCH("highrisk", LOWER(INDEX(Paste_Here!T$2:T$850, MATCH(B96, Paste_Here!A$2:A$850, 0))))), "High Risk", IF(ISNUMBER(SEARCH("lowrisk", LOWER(INDEX(Paste_Here!T$2:T$850, MATCH(B96, Paste_Here!A$2:A$850, 0))))), "Low Risk", IF(ISNUMBER(SEARCH("somerisk", LOWER(INDEX(Paste_Here!T$2:T$850, MATCH(B96, Paste_Here!A$2:A$850, 0))))), "Some Risk", ""))), ""), "")</f>
        <v/>
      </c>
      <c r="DJ96" s="66"/>
      <c r="DK96" s="76" t="str">
        <f>IFERROR(IF(B96&lt;&gt;"", IF(AND(INDEX(Paste_Here!AD$2:AD$850, MATCH(B96, Paste_Here!A$2:A$850, 0))&lt;&gt;"", ISNUMBER(VALUE(INDEX(Paste_Here!AD$2:AD$850, MATCH(B96, Paste_Here!A$2:A$850, 0))))), INDEX(Paste_Here!AD$2:AD$850, MATCH(B96, Paste_Here!A$2:A$850, 0)), ""), ""), "")</f>
        <v/>
      </c>
      <c r="DL96" s="66"/>
      <c r="DM96" s="76" t="str">
        <f>IFERROR(IF(B96&lt;&gt;"", IF(LOWER(INDEX(Paste_Here!AE$2:AE$850, MATCH(B96, Paste_Here!A$2:A$850, 0)))="approaching expectations", "Approaching", IF(LOWER(INDEX(Paste_Here!AE$2:AE$850, MATCH(B96, Paste_Here!A$2:A$850, 0)))="met expectations", "Met", IF(LOWER(INDEX(Paste_Here!AE$2:AE$850, MATCH(B96, Paste_Here!A$2:A$850, 0)))="exceeded expectations", "Exceeded", IF(LOWER(INDEX(Paste_Here!AE$2:AE$850, MATCH(B96, Paste_Here!A$2:A$850, 0)))="below expectations", "Below", "")))), ""), "")</f>
        <v/>
      </c>
      <c r="DN96" s="66"/>
      <c r="DO96" s="76"/>
      <c r="DP96" s="66"/>
      <c r="DQ96" s="76"/>
      <c r="DR96" s="66"/>
      <c r="DS96" s="76"/>
      <c r="DT96" s="66"/>
      <c r="DU96" s="76"/>
      <c r="DV96" s="66"/>
      <c r="DW96" s="66"/>
      <c r="DX96" s="76" t="str">
        <f t="shared" si="15"/>
        <v/>
      </c>
      <c r="DY96" s="66"/>
      <c r="DZ96" s="76"/>
      <c r="EA96" s="66"/>
      <c r="EB96" s="76"/>
      <c r="EC96" s="66"/>
      <c r="ED96" s="76" t="str">
        <f>IFERROR(IF(B96&lt;&gt;"", IF(AND(INDEX(Paste_Here!AF$2:AF$850, MATCH(B96, Paste_Here!A$2:A$850, 0))&lt;&gt;"", ISNUMBER(VALUE(INDEX(Paste_Here!AF$2:AF$850, MATCH(B96, Paste_Here!A$2:A$850, 0))))), INDEX(Paste_Here!AF$2:AF$850, MATCH(B96, Paste_Here!A$2:A$850, 0)), ""), ""), "")</f>
        <v/>
      </c>
      <c r="EE96" s="66"/>
      <c r="EF96" s="76"/>
      <c r="EG96" s="66"/>
      <c r="EH96" s="76"/>
      <c r="EI96" s="66"/>
      <c r="EJ96" s="76" t="str">
        <f>IFERROR(IF(B96&lt;&gt;"", IF(AND(INDEX(Paste_Here!AG$2:AG$850, MATCH(B96, Paste_Here!A$2:A$850, 0))&lt;&gt;"", ISNUMBER(VALUE(INDEX(Paste_Here!AG$2:AG$850, MATCH(B96, Paste_Here!A$2:A$850, 0))))), INDEX(Paste_Here!AG$2:AG$850, MATCH(B96, Paste_Here!A$2:A$850, 0)), ""), ""), "")</f>
        <v/>
      </c>
      <c r="EK96" s="66"/>
      <c r="EL96" s="76"/>
      <c r="EM96" s="66"/>
      <c r="EN96" s="76"/>
      <c r="EO96" s="66"/>
      <c r="EP96" s="76"/>
      <c r="EQ96" s="66"/>
      <c r="ER96" s="76"/>
      <c r="ES96" s="66"/>
      <c r="ET96" s="66"/>
      <c r="EU96" s="76"/>
      <c r="EV96" s="66"/>
      <c r="EW96" s="76"/>
      <c r="EX96" s="66"/>
      <c r="EY96" s="76"/>
      <c r="EZ96" s="66"/>
      <c r="FA96" s="76"/>
      <c r="FB96" s="66"/>
      <c r="FC96" s="76"/>
      <c r="FD96" s="66"/>
      <c r="FE96" s="76"/>
      <c r="FF96" s="66"/>
      <c r="FG96" s="76"/>
      <c r="FH96" s="66"/>
      <c r="FI96" s="76"/>
      <c r="FJ96" s="66"/>
      <c r="FK96" s="76"/>
      <c r="FL96" s="66"/>
      <c r="FM96" s="76"/>
      <c r="FN96" s="66"/>
      <c r="FO96" s="76"/>
      <c r="FP96" s="66"/>
      <c r="FQ96" s="76"/>
      <c r="FR96" s="66"/>
      <c r="FS96" s="76"/>
      <c r="FT96" s="66"/>
      <c r="FU96" s="76"/>
      <c r="FV96" s="66"/>
      <c r="FW96" s="76"/>
      <c r="FX96" s="66"/>
      <c r="FY96" s="76"/>
      <c r="FZ96" s="66"/>
      <c r="GA96" s="76"/>
      <c r="GB96" s="66"/>
      <c r="GC96" s="76"/>
      <c r="GD96" s="66"/>
      <c r="GE96" s="76"/>
      <c r="GF96" s="66"/>
      <c r="GG96" s="76"/>
      <c r="GH96" s="66"/>
      <c r="GI96" s="76"/>
      <c r="GJ96" s="66"/>
      <c r="GK96" s="76"/>
      <c r="GL96" s="66"/>
      <c r="GM96" s="76"/>
      <c r="GN96" s="66"/>
      <c r="GO96" s="76"/>
      <c r="GP96" s="66"/>
      <c r="GQ96" s="76"/>
      <c r="GR96" s="66"/>
      <c r="GS96" s="76"/>
      <c r="GT96" s="66"/>
      <c r="GU96" s="76"/>
      <c r="GV96" s="66"/>
      <c r="GW96" s="76"/>
      <c r="GX96" s="66"/>
      <c r="GY96" s="76"/>
      <c r="GZ96" s="66"/>
      <c r="HA96" s="76"/>
      <c r="HB96" s="66"/>
      <c r="HC96" s="76"/>
      <c r="HD96" s="66"/>
      <c r="HE96" s="76"/>
      <c r="HF96" s="66"/>
      <c r="HG96" s="76"/>
      <c r="HH96" s="66"/>
      <c r="HI96" s="76"/>
      <c r="HJ96" s="66"/>
      <c r="HK96" s="76"/>
      <c r="HL96" s="66"/>
      <c r="HM96" s="76"/>
      <c r="HN96" s="66"/>
      <c r="HO96" s="76"/>
      <c r="HP96" s="66"/>
      <c r="HQ96" s="76"/>
      <c r="HR96" s="66"/>
      <c r="HS96" s="76"/>
      <c r="HT96" s="66"/>
      <c r="HU96" s="76"/>
      <c r="HV96" s="66"/>
      <c r="HW96" s="76"/>
      <c r="HX96" s="66"/>
      <c r="HY96" s="76"/>
      <c r="HZ96" s="66"/>
      <c r="IA96" s="76"/>
      <c r="IB96" s="66"/>
      <c r="IC96" s="76"/>
      <c r="ID96" s="66"/>
      <c r="IE96" s="76"/>
      <c r="IF96" s="66"/>
      <c r="IG96" s="76"/>
      <c r="IH96" s="66"/>
      <c r="II96" s="76"/>
      <c r="IJ96" s="66"/>
      <c r="IK96" s="76"/>
      <c r="IL96" s="66"/>
      <c r="IM96" s="76"/>
      <c r="IN96" s="66"/>
      <c r="IO96" s="76"/>
      <c r="IP96" s="66"/>
      <c r="IQ96" s="76"/>
      <c r="IR96" s="66"/>
      <c r="IS96" s="76"/>
      <c r="IT96" s="66"/>
      <c r="IU96" s="76"/>
      <c r="IV96" s="66"/>
      <c r="IW96" s="76"/>
      <c r="IX96" s="66"/>
      <c r="IY96" s="76"/>
      <c r="IZ96" s="66"/>
      <c r="JA96" s="76"/>
      <c r="JB96" s="66"/>
      <c r="JC96" s="76"/>
      <c r="JD96" s="66"/>
      <c r="JE96" s="76"/>
      <c r="JF96" s="66"/>
      <c r="JG96" s="76"/>
      <c r="JH96" s="66"/>
      <c r="JI96" s="76"/>
      <c r="JJ96" s="66"/>
      <c r="JK96" s="76"/>
      <c r="JL96" s="66"/>
      <c r="JM96" s="76"/>
      <c r="JN96" s="66"/>
      <c r="JO96" s="76"/>
      <c r="JP96" s="66"/>
      <c r="JQ96" s="76"/>
      <c r="JR96" s="66"/>
      <c r="JS96" s="76"/>
      <c r="JT96" s="66"/>
      <c r="JU96" s="76"/>
      <c r="JV96" s="66"/>
      <c r="JW96" s="76"/>
      <c r="JX96" s="66"/>
      <c r="JY96" s="76"/>
      <c r="JZ96" s="66"/>
      <c r="KA96" s="76"/>
      <c r="KB96" s="66"/>
      <c r="KC96" s="76"/>
      <c r="KD96" s="66"/>
      <c r="KE96" s="76"/>
      <c r="KF96" s="66"/>
      <c r="KG96" s="76"/>
      <c r="KH96" s="66"/>
      <c r="KI96" s="76"/>
      <c r="KJ96" s="66"/>
      <c r="KK96" s="76"/>
      <c r="KL96" s="66"/>
      <c r="KM96" s="76"/>
      <c r="KN96" s="66"/>
      <c r="KO96" s="76"/>
      <c r="KP96" s="66"/>
      <c r="KQ96" s="76"/>
      <c r="KR96" s="66"/>
      <c r="KS96" s="76"/>
      <c r="KT96" s="66"/>
      <c r="KU96" s="76"/>
      <c r="KV96" s="66"/>
      <c r="KW96" s="76"/>
      <c r="KX96" s="66"/>
      <c r="KY96" s="76"/>
      <c r="KZ96" s="66"/>
      <c r="LA96" s="76"/>
      <c r="LB96" s="66"/>
      <c r="LC96" s="76"/>
      <c r="LD96" s="66"/>
      <c r="LE96" s="76"/>
      <c r="LF96" s="66"/>
      <c r="LG96" s="76"/>
      <c r="LH96" s="66"/>
      <c r="LI96" s="76"/>
      <c r="LJ96" s="66"/>
      <c r="LK96" s="76"/>
      <c r="LL96" s="66"/>
      <c r="LM96" s="76"/>
      <c r="LN96" s="66"/>
      <c r="LO96" s="76"/>
      <c r="LP96" s="66"/>
      <c r="LQ96" s="76"/>
      <c r="LR96" s="66"/>
      <c r="LS96" s="76"/>
      <c r="LT96" s="66"/>
      <c r="LU96" s="76"/>
      <c r="LV96" s="66"/>
      <c r="LW96" s="76"/>
      <c r="LX96" s="66"/>
      <c r="LY96" s="76"/>
      <c r="LZ96" s="66"/>
      <c r="MA96" s="76"/>
      <c r="MB96" s="66"/>
      <c r="MC96" s="76"/>
      <c r="MD96" s="66"/>
      <c r="MG96" s="1" t="str" cm="1">
        <f t="array" ref="MG96">IFERROR(INDEX(Paste_Here!$B$2:$B$850, MATCH(0, COUNTIF(MG$4:MG95, Paste_Here!$B$2:$B$850) + IF(Paste_Here!$B$2:$B$850="", 1, 0), 0)), "")</f>
        <v/>
      </c>
      <c r="MH96" s="1" t="str">
        <f>IF(MG96&lt;&gt;"", INDEX(Paste_Here!$A$2:$A$850, MATCH(MG96, Paste_Here!$B$2:$B$850, 0)), "")</f>
        <v/>
      </c>
      <c r="MI96" s="1" t="str">
        <f t="shared" si="16"/>
        <v/>
      </c>
      <c r="MJ96" s="1" t="str" cm="1">
        <f t="array" ref="MJ96">IFERROR(INDEX($MI$5:$MI$850, MATCH(SMALL(IF($MI$5:$MI$850&lt;&gt;"", COUNTIF($MI$5:$MI$850, "&lt;"&amp;$MI$5:$MI$850)+1), ROW()-ROW($MJ$5)+1), COUNTIF($MI$5:$MI$850, "&lt;"&amp;$MI$5:$MI$850)+1, 0)), "")</f>
        <v/>
      </c>
    </row>
    <row r="97" spans="1:348">
      <c r="A97" s="66"/>
      <c r="B97" s="76" t="str">
        <f t="shared" si="9"/>
        <v/>
      </c>
      <c r="C97" s="66"/>
      <c r="D97" s="76" t="str">
        <f>IFERROR(IF(B97&lt;&gt;"", IF(AND(INDEX(Paste_Here!B$2:B$850, MATCH(B97, Paste_Here!A$2:A$850, 0))&lt;&gt;"", ISNUMBER(VALUE(INDEX(Paste_Here!B$2:B$850, MATCH(B97, Paste_Here!A$2:A$850, 0))))), INDEX(Paste_Here!B$2:B$850, MATCH(B97, Paste_Here!A$2:A$850, 0)), ""), ""), "")</f>
        <v/>
      </c>
      <c r="E97" s="66"/>
      <c r="F97" s="76" t="str">
        <f>IFERROR(IF(B97&lt;&gt;"", IF(ISTEXT(INDEX(Paste_Here!K$2:K$850, MATCH(B97, Paste_Here!A$2:A$850, 0))), INDEX(Paste_Here!K$2:K$850, MATCH(B97, Paste_Here!A$2:A$850, 0)), ""), ""), "")</f>
        <v/>
      </c>
      <c r="G97" s="66"/>
      <c r="H97" s="76" t="str">
        <f>IFERROR(IF(B97&lt;&gt;"", IF(ISTEXT(INDEX(Paste_Here!C$2:C$850, MATCH(B97, Paste_Here!A$2:A$850, 0))), INDEX(Paste_Here!C$2:C$850, MATCH(B97, Paste_Here!A$2:A$850, 0)), ""), ""), "")</f>
        <v/>
      </c>
      <c r="I97" s="66"/>
      <c r="J97" s="76" t="str">
        <f>IFERROR(IF(B97&lt;&gt;"", IF(ISNUMBER(SEARCH("s", LOWER(INDEX(Paste_Here!M$2:M$850, MATCH(B97, Paste_Here!A$2:A$850, 0))))), "Yes", IF(INDEX(Paste_Here!M$2:M$850, MATCH(B97, Paste_Here!A$2:A$850, 0))&lt;&gt;"", "No", "")), ""), "")</f>
        <v/>
      </c>
      <c r="K97" s="66"/>
      <c r="L97" s="76" t="str">
        <f>IFERROR(IF(B97&lt;&gt;"", IF(ISNUMBER(SEARCH("yes", LOWER(INDEX(Paste_Here!E$2:E$850, MATCH(B97, Paste_Here!A$2:A$850, 0))))), "Yes", IF(ISNUMBER(SEARCH("no", LOWER(INDEX(Paste_Here!E$2:E$850, MATCH(B97, Paste_Here!A$2:A$850, 0))))), "No", "")), ""), "")</f>
        <v/>
      </c>
      <c r="M97" s="66"/>
      <c r="N97" s="76" t="str">
        <f>IFERROR(IF(B97&lt;&gt;"", IF(ISNUMBER(SEARCH("yes", LOWER(INDEX(Paste_Here!F$2:F$850, MATCH(B97, Paste_Here!A$2:A$850, 0))))), "Yes", IF(ISNUMBER(SEARCH("no", LOWER(INDEX(Paste_Here!F$2:F$850, MATCH(B97, Paste_Here!A$2:A$850, 0))))), "No", "")), ""), "")</f>
        <v/>
      </c>
      <c r="O97" s="66"/>
      <c r="P97" s="76" t="str">
        <f>IFERROR(IF(B97&lt;&gt;"", IF(ISNUMBER(SEARCH("yes", LOWER(INDEX(Paste_Here!L$2:L$850, MATCH(B97, Paste_Here!A$2:A$850, 0))))), "Yes", IF(ISNUMBER(SEARCH("no", LOWER(INDEX(Paste_Here!L$2:L$850, MATCH(B97, Paste_Here!A$2:A$850, 0))))), "No", "")), ""), "")</f>
        <v/>
      </c>
      <c r="Q97" s="66"/>
      <c r="R97" s="76" t="str">
        <f>IFERROR(IF(B97&lt;&gt;"", IF(ISNUMBER(SEARCH("transitional 2", LOWER(INDEX(Paste_Here!D$2:D$850, MATCH(B97, Paste_Here!A$2:A$850, 0))))), "T2", IF(ISNUMBER(SEARCH("transitional 1", LOWER(INDEX(Paste_Here!D$2:D$850, MATCH(B97, Paste_Here!A$2:A$850, 0))))), "T1", IF(ISNUMBER(SEARCH("waived ell services", LOWER(INDEX(Paste_Here!D$2:D$850, MATCH(B97, Paste_Here!A$2:A$850, 0))))), "W", IF(ISNUMBER(SEARCH("english language learner", LOWER(INDEX(Paste_Here!D$2:D$850, MATCH(B97, Paste_Here!A$2:A$850, 0))))), "L", "")))), ""), "")</f>
        <v/>
      </c>
      <c r="S97" s="66"/>
      <c r="T97" s="76" t="str">
        <f>IFERROR(IF(B97&lt;&gt;"", IF(ISNUMBER(SEARCH("yes", LOWER(INDEX(Paste_Here!I$2:I$850, MATCH(B97, Paste_Here!A$2:A$850, 0))))), "Yes", IF(ISNUMBER(SEARCH("no", LOWER(INDEX(Paste_Here!I$2:I$850, MATCH(B97, Paste_Here!A$2:A$850, 0))))), "No", "")), ""), "")</f>
        <v/>
      </c>
      <c r="U97" s="66"/>
      <c r="V97" s="76" t="str">
        <f>IFERROR(IF(B97&lt;&gt;"", IF(ISTEXT(INDEX(Paste_Here!J$2:J$850, MATCH(B97, Paste_Here!A$2:A$850, 0))), VALUE(INDEX(Paste_Here!J$2:J$850, MATCH(B97, Paste_Here!A$2:A$850, 0))), ""), ""), "")</f>
        <v/>
      </c>
      <c r="W97" s="66"/>
      <c r="X97" s="66"/>
      <c r="Y97" s="76" t="str">
        <f t="shared" si="10"/>
        <v/>
      </c>
      <c r="Z97" s="66"/>
      <c r="AA97" s="76" t="str">
        <f>IFERROR(IF(B97&lt;&gt;"", IF(AND(INDEX(Paste_Here!AI$2:AI$850, MATCH(B97, Paste_Here!A$2:A$850, 0))&lt;&gt;"", ISNUMBER(VALUE(INDEX(Paste_Here!AI$2:AI$850, MATCH(B97, Paste_Here!A$2:A$850, 0))))), INDEX(Paste_Here!AI$2:AI$850, MATCH(B97, Paste_Here!A$2:A$850, 0)), ""), ""), "")</f>
        <v/>
      </c>
      <c r="AB97" s="66"/>
      <c r="AC97" s="76" t="str">
        <f>IFERROR(IF(B97&lt;&gt;"", IF(AND(INDEX(Paste_Here!AJ$2:AJ$850, MATCH(B97, Paste_Here!A$2:A$850, 0))&lt;&gt;"", ISNUMBER(VALUE(INDEX(Paste_Here!AJ$2:AJ$850, MATCH(B97, Paste_Here!A$2:A$850, 0))))), INDEX(Paste_Here!AJ$2:AJ$850, MATCH(B97, Paste_Here!A$2:A$850, 0)), ""), ""), "")</f>
        <v/>
      </c>
      <c r="AD97" s="66"/>
      <c r="AE97" s="76" t="str">
        <f>IFERROR(IF(B97&lt;&gt;"", IF(AND(INDEX(Paste_Here!AK$2:AK$850, MATCH(B97, Paste_Here!A$2:A$850, 0))&lt;&gt;"", ISNUMBER(VALUE(INDEX(Paste_Here!AK$2:AK$850, MATCH(B97, Paste_Here!A$2:A$850, 0))))), INDEX(Paste_Here!AK$2:AK$850, MATCH(B97, Paste_Here!A$2:A$850, 0)), ""), ""), "")</f>
        <v/>
      </c>
      <c r="AF97" s="66"/>
      <c r="AG97" s="76" t="str">
        <f>IFERROR(IF(B97&lt;&gt;"", IF(AND(INDEX(Paste_Here!AL$2:AL$850, MATCH(B97, Paste_Here!A$2:A$850, 0))&lt;&gt;"", ISNUMBER(VALUE(INDEX(Paste_Here!AL$2:AL$850, MATCH(B97, Paste_Here!A$2:A$850, 0))))), INDEX(Paste_Here!AL$2:AL$850, MATCH(B97, Paste_Here!A$2:A$850, 0)), ""), ""), "")</f>
        <v/>
      </c>
      <c r="AH97" s="66"/>
      <c r="AI97" s="76" t="str">
        <f>IFERROR(IF(B97&lt;&gt;"", IF(AND(INDEX(Paste_Here!AH$2:AH$850, MATCH(B97, Paste_Here!A$2:A$850, 0))&lt;&gt;"", ISNUMBER(VALUE(INDEX(Paste_Here!AH$2:AH$850, MATCH(B97, Paste_Here!A$2:A$850, 0))))), IF(VALUE(INDEX(Paste_Here!AH$2:AH$850, MATCH(B97, Paste_Here!A$2:A$850, 0)))=0, "", INDEX(Paste_Here!AH$2:AH$850, MATCH(B97, Paste_Here!A$2:A$850, 0))), ""), ""), "")</f>
        <v/>
      </c>
      <c r="AJ97" s="66"/>
      <c r="AK97" s="76" t="str">
        <f>IFERROR(IF(B97&lt;&gt;"", IF(AND(INDEX(Paste_Here!N$2:N$850, MATCH(B97, Paste_Here!A$2:A$850, 0))&lt;&gt;"", ISNUMBER(VALUE(INDEX(Paste_Here!N$2:N$850, MATCH(B97, Paste_Here!A$2:A$850, 0))))), INDEX(Paste_Here!N$2:N$850, MATCH(B97, Paste_Here!A$2:A$850, 0)), ""), ""), "")</f>
        <v/>
      </c>
      <c r="AL97" s="66"/>
      <c r="AM97" s="76" t="str">
        <f>IFERROR(IF(B97&lt;&gt;"", IF(AND(INDEX(Paste_Here!O$2:O$850, MATCH(B97, Paste_Here!A$2:A$850, 0))&lt;&gt;"", ISNUMBER(VALUE(INDEX(Paste_Here!O$2:O$850, MATCH(B97, Paste_Here!A$2:A$850, 0))))), INDEX(Paste_Here!O$2:O$850, MATCH(B97, Paste_Here!A$2:A$850, 0)), ""), ""), "")</f>
        <v/>
      </c>
      <c r="AN97" s="66"/>
      <c r="AO97" s="76"/>
      <c r="AP97" s="66"/>
      <c r="AQ97" s="76"/>
      <c r="AR97" s="66"/>
      <c r="AS97" s="76"/>
      <c r="AT97" s="66"/>
      <c r="AU97" s="66"/>
      <c r="AV97" s="76" t="str">
        <f t="shared" si="11"/>
        <v/>
      </c>
      <c r="AW97" s="66"/>
      <c r="AX97" s="76" t="str">
        <f>IFERROR(IF(B97&lt;&gt;"", IF(ISNUMBER(SEARCH("Revealed-Potential (Primary Focus)", LOWER(INDEX(Paste_Here!Z$2:Z$850, MATCH(B97, Paste_Here!A$2:A$850, 0))))), "Rev-Potential: Prim", IF(ISNUMBER(SEARCH("Revealed-Potential (Secondary Focus)", LOWER(INDEX(Paste_Here!Z$2:Z$850, MATCH(B97, Paste_Here!A$2:A$850, 0))))), "Rev-Potential: Sec", IF(ISNUMBER(SEARCH("Monitoring", LOWER(INDEX(Paste_Here!Z$2:Z$850, MATCH(B97, Paste_Here!A$2:A$850, 0))))), "Monitoring", IF(ISNUMBER(SEARCH("At-Promise (Secondary Focus)", LOWER(INDEX(Paste_Here!Z$2:Z$850, MATCH(B97, Paste_Here!A$2:A$850, 0))))), "At-Promise: Sec", IF(ISNUMBER(SEARCH("At-Promise (Primary Focus)", LOWER(INDEX(Paste_Here!Z$2:Z$850, MATCH(B97, Paste_Here!A$2:A$850, 0))))), "At-Promise: Prim", ""))))), ""), "")</f>
        <v/>
      </c>
      <c r="AY97" s="66"/>
      <c r="AZ97" s="76"/>
      <c r="BA97" s="66"/>
      <c r="BB97" s="76"/>
      <c r="BC97" s="66"/>
      <c r="BD97" s="76"/>
      <c r="BE97" s="66"/>
      <c r="BF97" s="76"/>
      <c r="BG97" s="66"/>
      <c r="BH97" s="76"/>
      <c r="BI97" s="66"/>
      <c r="BJ97" s="66"/>
      <c r="BK97" s="76" t="str">
        <f t="shared" si="12"/>
        <v/>
      </c>
      <c r="BL97" s="66"/>
      <c r="BM97" s="76" t="str">
        <f>IFERROR(IF(B97&lt;&gt;"", IF(AND(ISNUMBER(VALUE(SUBSTITUTE(SUBSTITUTE(Paste_Here!R97, "br", "-"), "L", ""))), VALUE(SUBSTITUTE(SUBSTITUTE(Paste_Here!R97, "br", "-"), "L", "")) &gt;= 1095), "Yes", IF(AND(ISNUMBER(VALUE(SUBSTITUTE(SUBSTITUTE(Paste_Here!R97, "br", "-"), "L", ""))), VALUE(SUBSTITUTE(SUBSTITUTE(Paste_Here!R97, "br", "-"), "L", "")) &lt;= 1094), "No", "")), ""), "")</f>
        <v/>
      </c>
      <c r="BN97" s="66"/>
      <c r="BO97" s="76" t="str">
        <f>IFERROR(IF(B97&lt;&gt;"", IF(COUNTIF(INDEX(Paste_Here!Y$2:AB$850, MATCH(B97, Paste_Here!A$2:A$850, 0), 0), "yes") &gt; 0, "Yes", IF(COUNTIF(INDEX(Paste_Here!Y$2:AB$850, MATCH(B97, Paste_Here!A$2:A$850, 0), 0), "no") &gt; 0, "No", "")), ""), "")</f>
        <v/>
      </c>
      <c r="BP97" s="66"/>
      <c r="BQ97" s="76" t="str">
        <f>IFERROR(IF(B97&lt;&gt;"", IF(AND(ISNUMBER(VALUE(SUBSTITUTE(SUBSTITUTE(Paste_Here!U97, "em", "-"), "q", ""))), VALUE(SUBSTITUTE(SUBSTITUTE(Paste_Here!U97, "em", "-"), "q", "")) &gt;= 910), "Yes", IF(AND(ISNUMBER(VALUE(SUBSTITUTE(SUBSTITUTE(Paste_Here!U97, "em", "-"), "q", ""))), VALUE(SUBSTITUTE(SUBSTITUTE(Paste_Here!U97, "em", "-"), "q", "")) &lt;= 909), "No", "")), ""), "")</f>
        <v/>
      </c>
      <c r="BR97" s="66"/>
      <c r="BS97" s="76" t="str">
        <f>IFERROR(IF(B97&lt;&gt;"", IF(AND(INDEX(Paste_Here!X$2:X$850, MATCH(B97, Paste_Here!A$2:A$850, 0))&lt;&gt;"", ISNUMBER(VALUE(INDEX(Paste_Here!X$2:X$850, MATCH(B97, Paste_Here!A$2:A$850, 0))))), INDEX(Paste_Here!X$2:X$850, MATCH(B97, Paste_Here!A$2:A$850, 0)), ""), ""), "")</f>
        <v/>
      </c>
      <c r="BT97" s="66"/>
      <c r="BU97" s="76" t="str">
        <f>IFERROR(IF(B97&lt;&gt;"", IF(ISNUMBER(VALUE(INDEX(Paste_Here!G$2:G$850, MATCH(B97, Paste_Here!A$2:A$850, 0)))), IF(VALUE(INDEX(Paste_Here!G$2:G$850, MATCH(B97, Paste_Here!A$2:A$850, 0)))=0, "No", IF(AND(VALUE(INDEX(Paste_Here!G$2:G$850, MATCH(B97, Paste_Here!A$2:A$850, 0)))&gt;=1, VALUE(INDEX(Paste_Here!G$2:G$850, MATCH(B97, Paste_Here!A$2:A$850, 0)))&lt;=4), VALUE(INDEX(Paste_Here!G$2:G$850, MATCH(B97, Paste_Here!A$2:A$850, 0))), "")), ""), ""), "")</f>
        <v/>
      </c>
      <c r="BV97" s="66"/>
      <c r="BW97" s="76" t="str">
        <f>IFERROR(IF(B97&lt;&gt;"", IF(ISNUMBER(VALUE(INDEX(Paste_Here!H$2:H$850, MATCH(B97, Paste_Here!A$2:A$850, 0)))), IF(VALUE(INDEX(Paste_Here!H$2:H$850, MATCH(B97, Paste_Here!A$2:A$850, 0)))=0, "No", IF(AND(VALUE(INDEX(Paste_Here!H$2:H$850, MATCH(B97, Paste_Here!A$2:A$850, 0)))&gt;=1, VALUE(INDEX(Paste_Here!H$2:H$850, MATCH(B97, Paste_Here!A$2:A$850, 0)))&lt;=4), VALUE(INDEX(Paste_Here!H$2:H$850, MATCH(B97, Paste_Here!A$2:A$850, 0))), "")), ""), ""), "")</f>
        <v/>
      </c>
      <c r="BX97" s="66"/>
      <c r="BY97" s="76"/>
      <c r="BZ97" s="66"/>
      <c r="CA97" s="76"/>
      <c r="CB97" s="66"/>
      <c r="CC97" s="66"/>
      <c r="CD97" s="76" t="str">
        <f t="shared" si="13"/>
        <v/>
      </c>
      <c r="CE97" s="66"/>
      <c r="CF97" s="76" t="str">
        <f>IFERROR(IF(B97&lt;&gt;"", IF(AND(INDEX(Paste_Here!P$2:P$850, MATCH(B97, Paste_Here!A$2:A$850, 0))&lt;&gt;"", ISNUMBER(VALUE(INDEX(Paste_Here!P$2:P$850, MATCH(B97, Paste_Here!A$2:A$850, 0))))), INDEX(Paste_Here!P$2:P$850, MATCH(B97, Paste_Here!A$2:A$850, 0)), ""), ""), "")</f>
        <v/>
      </c>
      <c r="CG97" s="66"/>
      <c r="CH97" s="76" t="str">
        <f>IFERROR(IF(B97&lt;&gt;"", IF(ISNUMBER(SEARCH("highrisk", LOWER(INDEX(Paste_Here!Q$2:Q$850, MATCH(B97, Paste_Here!A$2:A$850, 0))))), "High Risk", IF(ISNUMBER(SEARCH("lowrisk", LOWER(INDEX(Paste_Here!Q$2:Q$850, MATCH(B97, Paste_Here!A$2:A$850, 0))))), "Low Risk", IF(ISNUMBER(SEARCH("somerisk", LOWER(INDEX(Paste_Here!Q$2:Q$850, MATCH(B97, Paste_Here!A$2:A$850, 0))))), "Some Risk", ""))), ""), "")</f>
        <v/>
      </c>
      <c r="CI97" s="66"/>
      <c r="CJ97" s="76" t="str">
        <f>IFERROR(IF(B97&lt;&gt;"", IF(AND(INDEX(Paste_Here!AA$2:AA$850, MATCH(B97, Paste_Here!A$2:A$850, 0))&lt;&gt;"", ISNUMBER(VALUE(INDEX(Paste_Here!AA$2:AA$850, MATCH(B97, Paste_Here!A$2:A$850, 0))))), INDEX(Paste_Here!AA$2:AA$850, MATCH(B97, Paste_Here!A$2:A$850, 0)), ""), ""), "")</f>
        <v/>
      </c>
      <c r="CK97" s="66"/>
      <c r="CL97" s="76" t="str">
        <f>IFERROR(IF(B97&lt;&gt;"", IF(LOWER(INDEX(Paste_Here!AB$2:AB$850, MATCH(B97, Paste_Here!A$2:A$850, 0)))="approaching expectations", "Approaching", IF(LOWER(INDEX(Paste_Here!AB$2:AB$850, MATCH(B97, Paste_Here!A$2:A$850, 0)))="met expectations", "Met", IF(LOWER(INDEX(Paste_Here!AB$2:AB$850, MATCH(B97, Paste_Here!A$2:A$850, 0)))="exceeded expectations", "Exceeded", IF(LOWER(INDEX(Paste_Here!AB$2:AB$850, MATCH(B97, Paste_Here!A$2:A$850, 0)))="below expectations", "Below", "")))), ""), "")</f>
        <v/>
      </c>
      <c r="CM97" s="66"/>
      <c r="CN97" s="76" t="str">
        <f>IFERROR(IF(B97&lt;&gt;"", IF(AND(INDEX(Paste_Here!AC$2:AC$850, MATCH(B97, Paste_Here!A$2:A$850, 0))&lt;&gt;"", ISNUMBER(VALUE(INDEX(Paste_Here!AC$2:AC$850, MATCH(B97, Paste_Here!A$2:A$850, 0))))), INDEX(Paste_Here!AC$2:AC$850, MATCH(B97, Paste_Here!A$2:A$850, 0)), ""), ""), "")</f>
        <v/>
      </c>
      <c r="CO97" s="66"/>
      <c r="CP97" s="76"/>
      <c r="CQ97" s="66"/>
      <c r="CR97" s="76"/>
      <c r="CS97" s="66"/>
      <c r="CT97" s="76"/>
      <c r="CU97" s="66"/>
      <c r="CV97" s="76"/>
      <c r="CW97" s="66"/>
      <c r="CX97" s="76"/>
      <c r="CY97" s="66"/>
      <c r="CZ97" s="66"/>
      <c r="DA97" s="76" t="str">
        <f t="shared" si="14"/>
        <v/>
      </c>
      <c r="DB97" s="66"/>
      <c r="DC97" s="76" t="str">
        <f>IFERROR(IF(B97&lt;&gt;"", IF(AND(INDEX(Paste_Here!V$2:V$850, MATCH(B97, Paste_Here!A$2:A$850, 0))&lt;&gt;"", ISNUMBER(VALUE(INDEX(Paste_Here!V$2:V$850, MATCH(B97, Paste_Here!A$2:A$850, 0))))), INDEX(Paste_Here!V$2:V$850, MATCH(B97, Paste_Here!A$2:A$850, 0)), ""), ""), "")</f>
        <v/>
      </c>
      <c r="DD97" s="66"/>
      <c r="DE97" s="76" t="str">
        <f>IFERROR(IF(B97&lt;&gt;"", IF(ISNUMBER(SEARCH("highrisk", LOWER(INDEX(Paste_Here!W$2:W$850, MATCH(B97, Paste_Here!A$2:A$850, 0))))), "High Risk", IF(ISNUMBER(SEARCH("lowrisk", LOWER(INDEX(Paste_Here!W$2:W$850, MATCH(B97, Paste_Here!A$2:A$850, 0))))), "Low Risk", IF(ISNUMBER(SEARCH("somerisk", LOWER(INDEX(Paste_Here!W$2:W$850, MATCH(B97, Paste_Here!A$2:A$850, 0))))), "Some Risk", ""))), ""), "")</f>
        <v/>
      </c>
      <c r="DF97" s="66"/>
      <c r="DG97" s="76" t="str">
        <f>IFERROR(IF(B97&lt;&gt;"", IF(AND(INDEX(Paste_Here!S$2:S$850, MATCH(B97, Paste_Here!A$2:A$850, 0))&lt;&gt;"", ISNUMBER(VALUE(INDEX(Paste_Here!S$2:S$850, MATCH(B97, Paste_Here!A$2:A$850, 0))))), INDEX(Paste_Here!S$2:S$850, MATCH(B97, Paste_Here!A$2:A$850, 0)), ""), ""), "")</f>
        <v/>
      </c>
      <c r="DH97" s="66"/>
      <c r="DI97" s="76" t="str">
        <f>IFERROR(IF(B97&lt;&gt;"", IF(ISNUMBER(SEARCH("highrisk", LOWER(INDEX(Paste_Here!T$2:T$850, MATCH(B97, Paste_Here!A$2:A$850, 0))))), "High Risk", IF(ISNUMBER(SEARCH("lowrisk", LOWER(INDEX(Paste_Here!T$2:T$850, MATCH(B97, Paste_Here!A$2:A$850, 0))))), "Low Risk", IF(ISNUMBER(SEARCH("somerisk", LOWER(INDEX(Paste_Here!T$2:T$850, MATCH(B97, Paste_Here!A$2:A$850, 0))))), "Some Risk", ""))), ""), "")</f>
        <v/>
      </c>
      <c r="DJ97" s="66"/>
      <c r="DK97" s="76" t="str">
        <f>IFERROR(IF(B97&lt;&gt;"", IF(AND(INDEX(Paste_Here!AD$2:AD$850, MATCH(B97, Paste_Here!A$2:A$850, 0))&lt;&gt;"", ISNUMBER(VALUE(INDEX(Paste_Here!AD$2:AD$850, MATCH(B97, Paste_Here!A$2:A$850, 0))))), INDEX(Paste_Here!AD$2:AD$850, MATCH(B97, Paste_Here!A$2:A$850, 0)), ""), ""), "")</f>
        <v/>
      </c>
      <c r="DL97" s="66"/>
      <c r="DM97" s="76" t="str">
        <f>IFERROR(IF(B97&lt;&gt;"", IF(LOWER(INDEX(Paste_Here!AE$2:AE$850, MATCH(B97, Paste_Here!A$2:A$850, 0)))="approaching expectations", "Approaching", IF(LOWER(INDEX(Paste_Here!AE$2:AE$850, MATCH(B97, Paste_Here!A$2:A$850, 0)))="met expectations", "Met", IF(LOWER(INDEX(Paste_Here!AE$2:AE$850, MATCH(B97, Paste_Here!A$2:A$850, 0)))="exceeded expectations", "Exceeded", IF(LOWER(INDEX(Paste_Here!AE$2:AE$850, MATCH(B97, Paste_Here!A$2:A$850, 0)))="below expectations", "Below", "")))), ""), "")</f>
        <v/>
      </c>
      <c r="DN97" s="66"/>
      <c r="DO97" s="76"/>
      <c r="DP97" s="66"/>
      <c r="DQ97" s="76"/>
      <c r="DR97" s="66"/>
      <c r="DS97" s="76"/>
      <c r="DT97" s="66"/>
      <c r="DU97" s="76"/>
      <c r="DV97" s="66"/>
      <c r="DW97" s="66"/>
      <c r="DX97" s="76" t="str">
        <f t="shared" si="15"/>
        <v/>
      </c>
      <c r="DY97" s="66"/>
      <c r="DZ97" s="76"/>
      <c r="EA97" s="66"/>
      <c r="EB97" s="76"/>
      <c r="EC97" s="66"/>
      <c r="ED97" s="76" t="str">
        <f>IFERROR(IF(B97&lt;&gt;"", IF(AND(INDEX(Paste_Here!AF$2:AF$850, MATCH(B97, Paste_Here!A$2:A$850, 0))&lt;&gt;"", ISNUMBER(VALUE(INDEX(Paste_Here!AF$2:AF$850, MATCH(B97, Paste_Here!A$2:A$850, 0))))), INDEX(Paste_Here!AF$2:AF$850, MATCH(B97, Paste_Here!A$2:A$850, 0)), ""), ""), "")</f>
        <v/>
      </c>
      <c r="EE97" s="66"/>
      <c r="EF97" s="76"/>
      <c r="EG97" s="66"/>
      <c r="EH97" s="76"/>
      <c r="EI97" s="66"/>
      <c r="EJ97" s="76" t="str">
        <f>IFERROR(IF(B97&lt;&gt;"", IF(AND(INDEX(Paste_Here!AG$2:AG$850, MATCH(B97, Paste_Here!A$2:A$850, 0))&lt;&gt;"", ISNUMBER(VALUE(INDEX(Paste_Here!AG$2:AG$850, MATCH(B97, Paste_Here!A$2:A$850, 0))))), INDEX(Paste_Here!AG$2:AG$850, MATCH(B97, Paste_Here!A$2:A$850, 0)), ""), ""), "")</f>
        <v/>
      </c>
      <c r="EK97" s="66"/>
      <c r="EL97" s="76"/>
      <c r="EM97" s="66"/>
      <c r="EN97" s="76"/>
      <c r="EO97" s="66"/>
      <c r="EP97" s="76"/>
      <c r="EQ97" s="66"/>
      <c r="ER97" s="76"/>
      <c r="ES97" s="66"/>
      <c r="ET97" s="66"/>
      <c r="EU97" s="76"/>
      <c r="EV97" s="66"/>
      <c r="EW97" s="76"/>
      <c r="EX97" s="66"/>
      <c r="EY97" s="76"/>
      <c r="EZ97" s="66"/>
      <c r="FA97" s="76"/>
      <c r="FB97" s="66"/>
      <c r="FC97" s="76"/>
      <c r="FD97" s="66"/>
      <c r="FE97" s="76"/>
      <c r="FF97" s="66"/>
      <c r="FG97" s="76"/>
      <c r="FH97" s="66"/>
      <c r="FI97" s="76"/>
      <c r="FJ97" s="66"/>
      <c r="FK97" s="76"/>
      <c r="FL97" s="66"/>
      <c r="FM97" s="76"/>
      <c r="FN97" s="66"/>
      <c r="FO97" s="76"/>
      <c r="FP97" s="66"/>
      <c r="FQ97" s="76"/>
      <c r="FR97" s="66"/>
      <c r="FS97" s="76"/>
      <c r="FT97" s="66"/>
      <c r="FU97" s="76"/>
      <c r="FV97" s="66"/>
      <c r="FW97" s="76"/>
      <c r="FX97" s="66"/>
      <c r="FY97" s="76"/>
      <c r="FZ97" s="66"/>
      <c r="GA97" s="76"/>
      <c r="GB97" s="66"/>
      <c r="GC97" s="76"/>
      <c r="GD97" s="66"/>
      <c r="GE97" s="76"/>
      <c r="GF97" s="66"/>
      <c r="GG97" s="76"/>
      <c r="GH97" s="66"/>
      <c r="GI97" s="76"/>
      <c r="GJ97" s="66"/>
      <c r="GK97" s="76"/>
      <c r="GL97" s="66"/>
      <c r="GM97" s="76"/>
      <c r="GN97" s="66"/>
      <c r="GO97" s="76"/>
      <c r="GP97" s="66"/>
      <c r="GQ97" s="76"/>
      <c r="GR97" s="66"/>
      <c r="GS97" s="76"/>
      <c r="GT97" s="66"/>
      <c r="GU97" s="76"/>
      <c r="GV97" s="66"/>
      <c r="GW97" s="76"/>
      <c r="GX97" s="66"/>
      <c r="GY97" s="76"/>
      <c r="GZ97" s="66"/>
      <c r="HA97" s="76"/>
      <c r="HB97" s="66"/>
      <c r="HC97" s="76"/>
      <c r="HD97" s="66"/>
      <c r="HE97" s="76"/>
      <c r="HF97" s="66"/>
      <c r="HG97" s="76"/>
      <c r="HH97" s="66"/>
      <c r="HI97" s="76"/>
      <c r="HJ97" s="66"/>
      <c r="HK97" s="76"/>
      <c r="HL97" s="66"/>
      <c r="HM97" s="76"/>
      <c r="HN97" s="66"/>
      <c r="HO97" s="76"/>
      <c r="HP97" s="66"/>
      <c r="HQ97" s="76"/>
      <c r="HR97" s="66"/>
      <c r="HS97" s="76"/>
      <c r="HT97" s="66"/>
      <c r="HU97" s="76"/>
      <c r="HV97" s="66"/>
      <c r="HW97" s="76"/>
      <c r="HX97" s="66"/>
      <c r="HY97" s="76"/>
      <c r="HZ97" s="66"/>
      <c r="IA97" s="76"/>
      <c r="IB97" s="66"/>
      <c r="IC97" s="76"/>
      <c r="ID97" s="66"/>
      <c r="IE97" s="76"/>
      <c r="IF97" s="66"/>
      <c r="IG97" s="76"/>
      <c r="IH97" s="66"/>
      <c r="II97" s="76"/>
      <c r="IJ97" s="66"/>
      <c r="IK97" s="76"/>
      <c r="IL97" s="66"/>
      <c r="IM97" s="76"/>
      <c r="IN97" s="66"/>
      <c r="IO97" s="76"/>
      <c r="IP97" s="66"/>
      <c r="IQ97" s="76"/>
      <c r="IR97" s="66"/>
      <c r="IS97" s="76"/>
      <c r="IT97" s="66"/>
      <c r="IU97" s="76"/>
      <c r="IV97" s="66"/>
      <c r="IW97" s="76"/>
      <c r="IX97" s="66"/>
      <c r="IY97" s="76"/>
      <c r="IZ97" s="66"/>
      <c r="JA97" s="76"/>
      <c r="JB97" s="66"/>
      <c r="JC97" s="76"/>
      <c r="JD97" s="66"/>
      <c r="JE97" s="76"/>
      <c r="JF97" s="66"/>
      <c r="JG97" s="76"/>
      <c r="JH97" s="66"/>
      <c r="JI97" s="76"/>
      <c r="JJ97" s="66"/>
      <c r="JK97" s="76"/>
      <c r="JL97" s="66"/>
      <c r="JM97" s="76"/>
      <c r="JN97" s="66"/>
      <c r="JO97" s="76"/>
      <c r="JP97" s="66"/>
      <c r="JQ97" s="76"/>
      <c r="JR97" s="66"/>
      <c r="JS97" s="76"/>
      <c r="JT97" s="66"/>
      <c r="JU97" s="76"/>
      <c r="JV97" s="66"/>
      <c r="JW97" s="76"/>
      <c r="JX97" s="66"/>
      <c r="JY97" s="76"/>
      <c r="JZ97" s="66"/>
      <c r="KA97" s="76"/>
      <c r="KB97" s="66"/>
      <c r="KC97" s="76"/>
      <c r="KD97" s="66"/>
      <c r="KE97" s="76"/>
      <c r="KF97" s="66"/>
      <c r="KG97" s="76"/>
      <c r="KH97" s="66"/>
      <c r="KI97" s="76"/>
      <c r="KJ97" s="66"/>
      <c r="KK97" s="76"/>
      <c r="KL97" s="66"/>
      <c r="KM97" s="76"/>
      <c r="KN97" s="66"/>
      <c r="KO97" s="76"/>
      <c r="KP97" s="66"/>
      <c r="KQ97" s="76"/>
      <c r="KR97" s="66"/>
      <c r="KS97" s="76"/>
      <c r="KT97" s="66"/>
      <c r="KU97" s="76"/>
      <c r="KV97" s="66"/>
      <c r="KW97" s="76"/>
      <c r="KX97" s="66"/>
      <c r="KY97" s="76"/>
      <c r="KZ97" s="66"/>
      <c r="LA97" s="76"/>
      <c r="LB97" s="66"/>
      <c r="LC97" s="76"/>
      <c r="LD97" s="66"/>
      <c r="LE97" s="76"/>
      <c r="LF97" s="66"/>
      <c r="LG97" s="76"/>
      <c r="LH97" s="66"/>
      <c r="LI97" s="76"/>
      <c r="LJ97" s="66"/>
      <c r="LK97" s="76"/>
      <c r="LL97" s="66"/>
      <c r="LM97" s="76"/>
      <c r="LN97" s="66"/>
      <c r="LO97" s="76"/>
      <c r="LP97" s="66"/>
      <c r="LQ97" s="76"/>
      <c r="LR97" s="66"/>
      <c r="LS97" s="76"/>
      <c r="LT97" s="66"/>
      <c r="LU97" s="76"/>
      <c r="LV97" s="66"/>
      <c r="LW97" s="76"/>
      <c r="LX97" s="66"/>
      <c r="LY97" s="76"/>
      <c r="LZ97" s="66"/>
      <c r="MA97" s="76"/>
      <c r="MB97" s="66"/>
      <c r="MC97" s="76"/>
      <c r="MD97" s="66"/>
      <c r="MG97" s="1" t="str" cm="1">
        <f t="array" ref="MG97">IFERROR(INDEX(Paste_Here!$B$2:$B$850, MATCH(0, COUNTIF(MG$4:MG96, Paste_Here!$B$2:$B$850) + IF(Paste_Here!$B$2:$B$850="", 1, 0), 0)), "")</f>
        <v/>
      </c>
      <c r="MH97" s="1" t="str">
        <f>IF(MG97&lt;&gt;"", INDEX(Paste_Here!$A$2:$A$850, MATCH(MG97, Paste_Here!$B$2:$B$850, 0)), "")</f>
        <v/>
      </c>
      <c r="MI97" s="1" t="str">
        <f t="shared" si="16"/>
        <v/>
      </c>
      <c r="MJ97" s="1" t="str" cm="1">
        <f t="array" ref="MJ97">IFERROR(INDEX($MI$5:$MI$850, MATCH(SMALL(IF($MI$5:$MI$850&lt;&gt;"", COUNTIF($MI$5:$MI$850, "&lt;"&amp;$MI$5:$MI$850)+1), ROW()-ROW($MJ$5)+1), COUNTIF($MI$5:$MI$850, "&lt;"&amp;$MI$5:$MI$850)+1, 0)), "")</f>
        <v/>
      </c>
    </row>
    <row r="98" spans="1:348">
      <c r="A98" s="66"/>
      <c r="B98" s="76" t="str">
        <f t="shared" si="9"/>
        <v/>
      </c>
      <c r="C98" s="66"/>
      <c r="D98" s="76" t="str">
        <f>IFERROR(IF(B98&lt;&gt;"", IF(AND(INDEX(Paste_Here!B$2:B$850, MATCH(B98, Paste_Here!A$2:A$850, 0))&lt;&gt;"", ISNUMBER(VALUE(INDEX(Paste_Here!B$2:B$850, MATCH(B98, Paste_Here!A$2:A$850, 0))))), INDEX(Paste_Here!B$2:B$850, MATCH(B98, Paste_Here!A$2:A$850, 0)), ""), ""), "")</f>
        <v/>
      </c>
      <c r="E98" s="66"/>
      <c r="F98" s="76" t="str">
        <f>IFERROR(IF(B98&lt;&gt;"", IF(ISTEXT(INDEX(Paste_Here!K$2:K$850, MATCH(B98, Paste_Here!A$2:A$850, 0))), INDEX(Paste_Here!K$2:K$850, MATCH(B98, Paste_Here!A$2:A$850, 0)), ""), ""), "")</f>
        <v/>
      </c>
      <c r="G98" s="66"/>
      <c r="H98" s="76" t="str">
        <f>IFERROR(IF(B98&lt;&gt;"", IF(ISTEXT(INDEX(Paste_Here!C$2:C$850, MATCH(B98, Paste_Here!A$2:A$850, 0))), INDEX(Paste_Here!C$2:C$850, MATCH(B98, Paste_Here!A$2:A$850, 0)), ""), ""), "")</f>
        <v/>
      </c>
      <c r="I98" s="66"/>
      <c r="J98" s="76" t="str">
        <f>IFERROR(IF(B98&lt;&gt;"", IF(ISNUMBER(SEARCH("s", LOWER(INDEX(Paste_Here!M$2:M$850, MATCH(B98, Paste_Here!A$2:A$850, 0))))), "Yes", IF(INDEX(Paste_Here!M$2:M$850, MATCH(B98, Paste_Here!A$2:A$850, 0))&lt;&gt;"", "No", "")), ""), "")</f>
        <v/>
      </c>
      <c r="K98" s="66"/>
      <c r="L98" s="76" t="str">
        <f>IFERROR(IF(B98&lt;&gt;"", IF(ISNUMBER(SEARCH("yes", LOWER(INDEX(Paste_Here!E$2:E$850, MATCH(B98, Paste_Here!A$2:A$850, 0))))), "Yes", IF(ISNUMBER(SEARCH("no", LOWER(INDEX(Paste_Here!E$2:E$850, MATCH(B98, Paste_Here!A$2:A$850, 0))))), "No", "")), ""), "")</f>
        <v/>
      </c>
      <c r="M98" s="66"/>
      <c r="N98" s="76" t="str">
        <f>IFERROR(IF(B98&lt;&gt;"", IF(ISNUMBER(SEARCH("yes", LOWER(INDEX(Paste_Here!F$2:F$850, MATCH(B98, Paste_Here!A$2:A$850, 0))))), "Yes", IF(ISNUMBER(SEARCH("no", LOWER(INDEX(Paste_Here!F$2:F$850, MATCH(B98, Paste_Here!A$2:A$850, 0))))), "No", "")), ""), "")</f>
        <v/>
      </c>
      <c r="O98" s="66"/>
      <c r="P98" s="76" t="str">
        <f>IFERROR(IF(B98&lt;&gt;"", IF(ISNUMBER(SEARCH("yes", LOWER(INDEX(Paste_Here!L$2:L$850, MATCH(B98, Paste_Here!A$2:A$850, 0))))), "Yes", IF(ISNUMBER(SEARCH("no", LOWER(INDEX(Paste_Here!L$2:L$850, MATCH(B98, Paste_Here!A$2:A$850, 0))))), "No", "")), ""), "")</f>
        <v/>
      </c>
      <c r="Q98" s="66"/>
      <c r="R98" s="76" t="str">
        <f>IFERROR(IF(B98&lt;&gt;"", IF(ISNUMBER(SEARCH("transitional 2", LOWER(INDEX(Paste_Here!D$2:D$850, MATCH(B98, Paste_Here!A$2:A$850, 0))))), "T2", IF(ISNUMBER(SEARCH("transitional 1", LOWER(INDEX(Paste_Here!D$2:D$850, MATCH(B98, Paste_Here!A$2:A$850, 0))))), "T1", IF(ISNUMBER(SEARCH("waived ell services", LOWER(INDEX(Paste_Here!D$2:D$850, MATCH(B98, Paste_Here!A$2:A$850, 0))))), "W", IF(ISNUMBER(SEARCH("english language learner", LOWER(INDEX(Paste_Here!D$2:D$850, MATCH(B98, Paste_Here!A$2:A$850, 0))))), "L", "")))), ""), "")</f>
        <v/>
      </c>
      <c r="S98" s="66"/>
      <c r="T98" s="76" t="str">
        <f>IFERROR(IF(B98&lt;&gt;"", IF(ISNUMBER(SEARCH("yes", LOWER(INDEX(Paste_Here!I$2:I$850, MATCH(B98, Paste_Here!A$2:A$850, 0))))), "Yes", IF(ISNUMBER(SEARCH("no", LOWER(INDEX(Paste_Here!I$2:I$850, MATCH(B98, Paste_Here!A$2:A$850, 0))))), "No", "")), ""), "")</f>
        <v/>
      </c>
      <c r="U98" s="66"/>
      <c r="V98" s="76" t="str">
        <f>IFERROR(IF(B98&lt;&gt;"", IF(ISTEXT(INDEX(Paste_Here!J$2:J$850, MATCH(B98, Paste_Here!A$2:A$850, 0))), VALUE(INDEX(Paste_Here!J$2:J$850, MATCH(B98, Paste_Here!A$2:A$850, 0))), ""), ""), "")</f>
        <v/>
      </c>
      <c r="W98" s="66"/>
      <c r="X98" s="66"/>
      <c r="Y98" s="76" t="str">
        <f t="shared" si="10"/>
        <v/>
      </c>
      <c r="Z98" s="66"/>
      <c r="AA98" s="76" t="str">
        <f>IFERROR(IF(B98&lt;&gt;"", IF(AND(INDEX(Paste_Here!AI$2:AI$850, MATCH(B98, Paste_Here!A$2:A$850, 0))&lt;&gt;"", ISNUMBER(VALUE(INDEX(Paste_Here!AI$2:AI$850, MATCH(B98, Paste_Here!A$2:A$850, 0))))), INDEX(Paste_Here!AI$2:AI$850, MATCH(B98, Paste_Here!A$2:A$850, 0)), ""), ""), "")</f>
        <v/>
      </c>
      <c r="AB98" s="66"/>
      <c r="AC98" s="76" t="str">
        <f>IFERROR(IF(B98&lt;&gt;"", IF(AND(INDEX(Paste_Here!AJ$2:AJ$850, MATCH(B98, Paste_Here!A$2:A$850, 0))&lt;&gt;"", ISNUMBER(VALUE(INDEX(Paste_Here!AJ$2:AJ$850, MATCH(B98, Paste_Here!A$2:A$850, 0))))), INDEX(Paste_Here!AJ$2:AJ$850, MATCH(B98, Paste_Here!A$2:A$850, 0)), ""), ""), "")</f>
        <v/>
      </c>
      <c r="AD98" s="66"/>
      <c r="AE98" s="76" t="str">
        <f>IFERROR(IF(B98&lt;&gt;"", IF(AND(INDEX(Paste_Here!AK$2:AK$850, MATCH(B98, Paste_Here!A$2:A$850, 0))&lt;&gt;"", ISNUMBER(VALUE(INDEX(Paste_Here!AK$2:AK$850, MATCH(B98, Paste_Here!A$2:A$850, 0))))), INDEX(Paste_Here!AK$2:AK$850, MATCH(B98, Paste_Here!A$2:A$850, 0)), ""), ""), "")</f>
        <v/>
      </c>
      <c r="AF98" s="66"/>
      <c r="AG98" s="76" t="str">
        <f>IFERROR(IF(B98&lt;&gt;"", IF(AND(INDEX(Paste_Here!AL$2:AL$850, MATCH(B98, Paste_Here!A$2:A$850, 0))&lt;&gt;"", ISNUMBER(VALUE(INDEX(Paste_Here!AL$2:AL$850, MATCH(B98, Paste_Here!A$2:A$850, 0))))), INDEX(Paste_Here!AL$2:AL$850, MATCH(B98, Paste_Here!A$2:A$850, 0)), ""), ""), "")</f>
        <v/>
      </c>
      <c r="AH98" s="66"/>
      <c r="AI98" s="76" t="str">
        <f>IFERROR(IF(B98&lt;&gt;"", IF(AND(INDEX(Paste_Here!AH$2:AH$850, MATCH(B98, Paste_Here!A$2:A$850, 0))&lt;&gt;"", ISNUMBER(VALUE(INDEX(Paste_Here!AH$2:AH$850, MATCH(B98, Paste_Here!A$2:A$850, 0))))), IF(VALUE(INDEX(Paste_Here!AH$2:AH$850, MATCH(B98, Paste_Here!A$2:A$850, 0)))=0, "", INDEX(Paste_Here!AH$2:AH$850, MATCH(B98, Paste_Here!A$2:A$850, 0))), ""), ""), "")</f>
        <v/>
      </c>
      <c r="AJ98" s="66"/>
      <c r="AK98" s="76" t="str">
        <f>IFERROR(IF(B98&lt;&gt;"", IF(AND(INDEX(Paste_Here!N$2:N$850, MATCH(B98, Paste_Here!A$2:A$850, 0))&lt;&gt;"", ISNUMBER(VALUE(INDEX(Paste_Here!N$2:N$850, MATCH(B98, Paste_Here!A$2:A$850, 0))))), INDEX(Paste_Here!N$2:N$850, MATCH(B98, Paste_Here!A$2:A$850, 0)), ""), ""), "")</f>
        <v/>
      </c>
      <c r="AL98" s="66"/>
      <c r="AM98" s="76" t="str">
        <f>IFERROR(IF(B98&lt;&gt;"", IF(AND(INDEX(Paste_Here!O$2:O$850, MATCH(B98, Paste_Here!A$2:A$850, 0))&lt;&gt;"", ISNUMBER(VALUE(INDEX(Paste_Here!O$2:O$850, MATCH(B98, Paste_Here!A$2:A$850, 0))))), INDEX(Paste_Here!O$2:O$850, MATCH(B98, Paste_Here!A$2:A$850, 0)), ""), ""), "")</f>
        <v/>
      </c>
      <c r="AN98" s="66"/>
      <c r="AO98" s="76"/>
      <c r="AP98" s="66"/>
      <c r="AQ98" s="76"/>
      <c r="AR98" s="66"/>
      <c r="AS98" s="76"/>
      <c r="AT98" s="66"/>
      <c r="AU98" s="66"/>
      <c r="AV98" s="76" t="str">
        <f t="shared" si="11"/>
        <v/>
      </c>
      <c r="AW98" s="66"/>
      <c r="AX98" s="76" t="str">
        <f>IFERROR(IF(B98&lt;&gt;"", IF(ISNUMBER(SEARCH("Revealed-Potential (Primary Focus)", LOWER(INDEX(Paste_Here!Z$2:Z$850, MATCH(B98, Paste_Here!A$2:A$850, 0))))), "Rev-Potential: Prim", IF(ISNUMBER(SEARCH("Revealed-Potential (Secondary Focus)", LOWER(INDEX(Paste_Here!Z$2:Z$850, MATCH(B98, Paste_Here!A$2:A$850, 0))))), "Rev-Potential: Sec", IF(ISNUMBER(SEARCH("Monitoring", LOWER(INDEX(Paste_Here!Z$2:Z$850, MATCH(B98, Paste_Here!A$2:A$850, 0))))), "Monitoring", IF(ISNUMBER(SEARCH("At-Promise (Secondary Focus)", LOWER(INDEX(Paste_Here!Z$2:Z$850, MATCH(B98, Paste_Here!A$2:A$850, 0))))), "At-Promise: Sec", IF(ISNUMBER(SEARCH("At-Promise (Primary Focus)", LOWER(INDEX(Paste_Here!Z$2:Z$850, MATCH(B98, Paste_Here!A$2:A$850, 0))))), "At-Promise: Prim", ""))))), ""), "")</f>
        <v/>
      </c>
      <c r="AY98" s="66"/>
      <c r="AZ98" s="76"/>
      <c r="BA98" s="66"/>
      <c r="BB98" s="76"/>
      <c r="BC98" s="66"/>
      <c r="BD98" s="76"/>
      <c r="BE98" s="66"/>
      <c r="BF98" s="76"/>
      <c r="BG98" s="66"/>
      <c r="BH98" s="76"/>
      <c r="BI98" s="66"/>
      <c r="BJ98" s="66"/>
      <c r="BK98" s="76" t="str">
        <f t="shared" si="12"/>
        <v/>
      </c>
      <c r="BL98" s="66"/>
      <c r="BM98" s="76" t="str">
        <f>IFERROR(IF(B98&lt;&gt;"", IF(AND(ISNUMBER(VALUE(SUBSTITUTE(SUBSTITUTE(Paste_Here!R98, "br", "-"), "L", ""))), VALUE(SUBSTITUTE(SUBSTITUTE(Paste_Here!R98, "br", "-"), "L", "")) &gt;= 1095), "Yes", IF(AND(ISNUMBER(VALUE(SUBSTITUTE(SUBSTITUTE(Paste_Here!R98, "br", "-"), "L", ""))), VALUE(SUBSTITUTE(SUBSTITUTE(Paste_Here!R98, "br", "-"), "L", "")) &lt;= 1094), "No", "")), ""), "")</f>
        <v/>
      </c>
      <c r="BN98" s="66"/>
      <c r="BO98" s="76" t="str">
        <f>IFERROR(IF(B98&lt;&gt;"", IF(COUNTIF(INDEX(Paste_Here!Y$2:AB$850, MATCH(B98, Paste_Here!A$2:A$850, 0), 0), "yes") &gt; 0, "Yes", IF(COUNTIF(INDEX(Paste_Here!Y$2:AB$850, MATCH(B98, Paste_Here!A$2:A$850, 0), 0), "no") &gt; 0, "No", "")), ""), "")</f>
        <v/>
      </c>
      <c r="BP98" s="66"/>
      <c r="BQ98" s="76" t="str">
        <f>IFERROR(IF(B98&lt;&gt;"", IF(AND(ISNUMBER(VALUE(SUBSTITUTE(SUBSTITUTE(Paste_Here!U98, "em", "-"), "q", ""))), VALUE(SUBSTITUTE(SUBSTITUTE(Paste_Here!U98, "em", "-"), "q", "")) &gt;= 910), "Yes", IF(AND(ISNUMBER(VALUE(SUBSTITUTE(SUBSTITUTE(Paste_Here!U98, "em", "-"), "q", ""))), VALUE(SUBSTITUTE(SUBSTITUTE(Paste_Here!U98, "em", "-"), "q", "")) &lt;= 909), "No", "")), ""), "")</f>
        <v/>
      </c>
      <c r="BR98" s="66"/>
      <c r="BS98" s="76" t="str">
        <f>IFERROR(IF(B98&lt;&gt;"", IF(AND(INDEX(Paste_Here!X$2:X$850, MATCH(B98, Paste_Here!A$2:A$850, 0))&lt;&gt;"", ISNUMBER(VALUE(INDEX(Paste_Here!X$2:X$850, MATCH(B98, Paste_Here!A$2:A$850, 0))))), INDEX(Paste_Here!X$2:X$850, MATCH(B98, Paste_Here!A$2:A$850, 0)), ""), ""), "")</f>
        <v/>
      </c>
      <c r="BT98" s="66"/>
      <c r="BU98" s="76" t="str">
        <f>IFERROR(IF(B98&lt;&gt;"", IF(ISNUMBER(VALUE(INDEX(Paste_Here!G$2:G$850, MATCH(B98, Paste_Here!A$2:A$850, 0)))), IF(VALUE(INDEX(Paste_Here!G$2:G$850, MATCH(B98, Paste_Here!A$2:A$850, 0)))=0, "No", IF(AND(VALUE(INDEX(Paste_Here!G$2:G$850, MATCH(B98, Paste_Here!A$2:A$850, 0)))&gt;=1, VALUE(INDEX(Paste_Here!G$2:G$850, MATCH(B98, Paste_Here!A$2:A$850, 0)))&lt;=4), VALUE(INDEX(Paste_Here!G$2:G$850, MATCH(B98, Paste_Here!A$2:A$850, 0))), "")), ""), ""), "")</f>
        <v/>
      </c>
      <c r="BV98" s="66"/>
      <c r="BW98" s="76" t="str">
        <f>IFERROR(IF(B98&lt;&gt;"", IF(ISNUMBER(VALUE(INDEX(Paste_Here!H$2:H$850, MATCH(B98, Paste_Here!A$2:A$850, 0)))), IF(VALUE(INDEX(Paste_Here!H$2:H$850, MATCH(B98, Paste_Here!A$2:A$850, 0)))=0, "No", IF(AND(VALUE(INDEX(Paste_Here!H$2:H$850, MATCH(B98, Paste_Here!A$2:A$850, 0)))&gt;=1, VALUE(INDEX(Paste_Here!H$2:H$850, MATCH(B98, Paste_Here!A$2:A$850, 0)))&lt;=4), VALUE(INDEX(Paste_Here!H$2:H$850, MATCH(B98, Paste_Here!A$2:A$850, 0))), "")), ""), ""), "")</f>
        <v/>
      </c>
      <c r="BX98" s="66"/>
      <c r="BY98" s="76"/>
      <c r="BZ98" s="66"/>
      <c r="CA98" s="76"/>
      <c r="CB98" s="66"/>
      <c r="CC98" s="66"/>
      <c r="CD98" s="76" t="str">
        <f t="shared" si="13"/>
        <v/>
      </c>
      <c r="CE98" s="66"/>
      <c r="CF98" s="76" t="str">
        <f>IFERROR(IF(B98&lt;&gt;"", IF(AND(INDEX(Paste_Here!P$2:P$850, MATCH(B98, Paste_Here!A$2:A$850, 0))&lt;&gt;"", ISNUMBER(VALUE(INDEX(Paste_Here!P$2:P$850, MATCH(B98, Paste_Here!A$2:A$850, 0))))), INDEX(Paste_Here!P$2:P$850, MATCH(B98, Paste_Here!A$2:A$850, 0)), ""), ""), "")</f>
        <v/>
      </c>
      <c r="CG98" s="66"/>
      <c r="CH98" s="76" t="str">
        <f>IFERROR(IF(B98&lt;&gt;"", IF(ISNUMBER(SEARCH("highrisk", LOWER(INDEX(Paste_Here!Q$2:Q$850, MATCH(B98, Paste_Here!A$2:A$850, 0))))), "High Risk", IF(ISNUMBER(SEARCH("lowrisk", LOWER(INDEX(Paste_Here!Q$2:Q$850, MATCH(B98, Paste_Here!A$2:A$850, 0))))), "Low Risk", IF(ISNUMBER(SEARCH("somerisk", LOWER(INDEX(Paste_Here!Q$2:Q$850, MATCH(B98, Paste_Here!A$2:A$850, 0))))), "Some Risk", ""))), ""), "")</f>
        <v/>
      </c>
      <c r="CI98" s="66"/>
      <c r="CJ98" s="76" t="str">
        <f>IFERROR(IF(B98&lt;&gt;"", IF(AND(INDEX(Paste_Here!AA$2:AA$850, MATCH(B98, Paste_Here!A$2:A$850, 0))&lt;&gt;"", ISNUMBER(VALUE(INDEX(Paste_Here!AA$2:AA$850, MATCH(B98, Paste_Here!A$2:A$850, 0))))), INDEX(Paste_Here!AA$2:AA$850, MATCH(B98, Paste_Here!A$2:A$850, 0)), ""), ""), "")</f>
        <v/>
      </c>
      <c r="CK98" s="66"/>
      <c r="CL98" s="76" t="str">
        <f>IFERROR(IF(B98&lt;&gt;"", IF(LOWER(INDEX(Paste_Here!AB$2:AB$850, MATCH(B98, Paste_Here!A$2:A$850, 0)))="approaching expectations", "Approaching", IF(LOWER(INDEX(Paste_Here!AB$2:AB$850, MATCH(B98, Paste_Here!A$2:A$850, 0)))="met expectations", "Met", IF(LOWER(INDEX(Paste_Here!AB$2:AB$850, MATCH(B98, Paste_Here!A$2:A$850, 0)))="exceeded expectations", "Exceeded", IF(LOWER(INDEX(Paste_Here!AB$2:AB$850, MATCH(B98, Paste_Here!A$2:A$850, 0)))="below expectations", "Below", "")))), ""), "")</f>
        <v/>
      </c>
      <c r="CM98" s="66"/>
      <c r="CN98" s="76" t="str">
        <f>IFERROR(IF(B98&lt;&gt;"", IF(AND(INDEX(Paste_Here!AC$2:AC$850, MATCH(B98, Paste_Here!A$2:A$850, 0))&lt;&gt;"", ISNUMBER(VALUE(INDEX(Paste_Here!AC$2:AC$850, MATCH(B98, Paste_Here!A$2:A$850, 0))))), INDEX(Paste_Here!AC$2:AC$850, MATCH(B98, Paste_Here!A$2:A$850, 0)), ""), ""), "")</f>
        <v/>
      </c>
      <c r="CO98" s="66"/>
      <c r="CP98" s="76"/>
      <c r="CQ98" s="66"/>
      <c r="CR98" s="76"/>
      <c r="CS98" s="66"/>
      <c r="CT98" s="76"/>
      <c r="CU98" s="66"/>
      <c r="CV98" s="76"/>
      <c r="CW98" s="66"/>
      <c r="CX98" s="76"/>
      <c r="CY98" s="66"/>
      <c r="CZ98" s="66"/>
      <c r="DA98" s="76" t="str">
        <f t="shared" si="14"/>
        <v/>
      </c>
      <c r="DB98" s="66"/>
      <c r="DC98" s="76" t="str">
        <f>IFERROR(IF(B98&lt;&gt;"", IF(AND(INDEX(Paste_Here!V$2:V$850, MATCH(B98, Paste_Here!A$2:A$850, 0))&lt;&gt;"", ISNUMBER(VALUE(INDEX(Paste_Here!V$2:V$850, MATCH(B98, Paste_Here!A$2:A$850, 0))))), INDEX(Paste_Here!V$2:V$850, MATCH(B98, Paste_Here!A$2:A$850, 0)), ""), ""), "")</f>
        <v/>
      </c>
      <c r="DD98" s="66"/>
      <c r="DE98" s="76" t="str">
        <f>IFERROR(IF(B98&lt;&gt;"", IF(ISNUMBER(SEARCH("highrisk", LOWER(INDEX(Paste_Here!W$2:W$850, MATCH(B98, Paste_Here!A$2:A$850, 0))))), "High Risk", IF(ISNUMBER(SEARCH("lowrisk", LOWER(INDEX(Paste_Here!W$2:W$850, MATCH(B98, Paste_Here!A$2:A$850, 0))))), "Low Risk", IF(ISNUMBER(SEARCH("somerisk", LOWER(INDEX(Paste_Here!W$2:W$850, MATCH(B98, Paste_Here!A$2:A$850, 0))))), "Some Risk", ""))), ""), "")</f>
        <v/>
      </c>
      <c r="DF98" s="66"/>
      <c r="DG98" s="76" t="str">
        <f>IFERROR(IF(B98&lt;&gt;"", IF(AND(INDEX(Paste_Here!S$2:S$850, MATCH(B98, Paste_Here!A$2:A$850, 0))&lt;&gt;"", ISNUMBER(VALUE(INDEX(Paste_Here!S$2:S$850, MATCH(B98, Paste_Here!A$2:A$850, 0))))), INDEX(Paste_Here!S$2:S$850, MATCH(B98, Paste_Here!A$2:A$850, 0)), ""), ""), "")</f>
        <v/>
      </c>
      <c r="DH98" s="66"/>
      <c r="DI98" s="76" t="str">
        <f>IFERROR(IF(B98&lt;&gt;"", IF(ISNUMBER(SEARCH("highrisk", LOWER(INDEX(Paste_Here!T$2:T$850, MATCH(B98, Paste_Here!A$2:A$850, 0))))), "High Risk", IF(ISNUMBER(SEARCH("lowrisk", LOWER(INDEX(Paste_Here!T$2:T$850, MATCH(B98, Paste_Here!A$2:A$850, 0))))), "Low Risk", IF(ISNUMBER(SEARCH("somerisk", LOWER(INDEX(Paste_Here!T$2:T$850, MATCH(B98, Paste_Here!A$2:A$850, 0))))), "Some Risk", ""))), ""), "")</f>
        <v/>
      </c>
      <c r="DJ98" s="66"/>
      <c r="DK98" s="76" t="str">
        <f>IFERROR(IF(B98&lt;&gt;"", IF(AND(INDEX(Paste_Here!AD$2:AD$850, MATCH(B98, Paste_Here!A$2:A$850, 0))&lt;&gt;"", ISNUMBER(VALUE(INDEX(Paste_Here!AD$2:AD$850, MATCH(B98, Paste_Here!A$2:A$850, 0))))), INDEX(Paste_Here!AD$2:AD$850, MATCH(B98, Paste_Here!A$2:A$850, 0)), ""), ""), "")</f>
        <v/>
      </c>
      <c r="DL98" s="66"/>
      <c r="DM98" s="76" t="str">
        <f>IFERROR(IF(B98&lt;&gt;"", IF(LOWER(INDEX(Paste_Here!AE$2:AE$850, MATCH(B98, Paste_Here!A$2:A$850, 0)))="approaching expectations", "Approaching", IF(LOWER(INDEX(Paste_Here!AE$2:AE$850, MATCH(B98, Paste_Here!A$2:A$850, 0)))="met expectations", "Met", IF(LOWER(INDEX(Paste_Here!AE$2:AE$850, MATCH(B98, Paste_Here!A$2:A$850, 0)))="exceeded expectations", "Exceeded", IF(LOWER(INDEX(Paste_Here!AE$2:AE$850, MATCH(B98, Paste_Here!A$2:A$850, 0)))="below expectations", "Below", "")))), ""), "")</f>
        <v/>
      </c>
      <c r="DN98" s="66"/>
      <c r="DO98" s="76"/>
      <c r="DP98" s="66"/>
      <c r="DQ98" s="76"/>
      <c r="DR98" s="66"/>
      <c r="DS98" s="76"/>
      <c r="DT98" s="66"/>
      <c r="DU98" s="76"/>
      <c r="DV98" s="66"/>
      <c r="DW98" s="66"/>
      <c r="DX98" s="76" t="str">
        <f t="shared" si="15"/>
        <v/>
      </c>
      <c r="DY98" s="66"/>
      <c r="DZ98" s="76"/>
      <c r="EA98" s="66"/>
      <c r="EB98" s="76"/>
      <c r="EC98" s="66"/>
      <c r="ED98" s="76" t="str">
        <f>IFERROR(IF(B98&lt;&gt;"", IF(AND(INDEX(Paste_Here!AF$2:AF$850, MATCH(B98, Paste_Here!A$2:A$850, 0))&lt;&gt;"", ISNUMBER(VALUE(INDEX(Paste_Here!AF$2:AF$850, MATCH(B98, Paste_Here!A$2:A$850, 0))))), INDEX(Paste_Here!AF$2:AF$850, MATCH(B98, Paste_Here!A$2:A$850, 0)), ""), ""), "")</f>
        <v/>
      </c>
      <c r="EE98" s="66"/>
      <c r="EF98" s="76"/>
      <c r="EG98" s="66"/>
      <c r="EH98" s="76"/>
      <c r="EI98" s="66"/>
      <c r="EJ98" s="76" t="str">
        <f>IFERROR(IF(B98&lt;&gt;"", IF(AND(INDEX(Paste_Here!AG$2:AG$850, MATCH(B98, Paste_Here!A$2:A$850, 0))&lt;&gt;"", ISNUMBER(VALUE(INDEX(Paste_Here!AG$2:AG$850, MATCH(B98, Paste_Here!A$2:A$850, 0))))), INDEX(Paste_Here!AG$2:AG$850, MATCH(B98, Paste_Here!A$2:A$850, 0)), ""), ""), "")</f>
        <v/>
      </c>
      <c r="EK98" s="66"/>
      <c r="EL98" s="76"/>
      <c r="EM98" s="66"/>
      <c r="EN98" s="76"/>
      <c r="EO98" s="66"/>
      <c r="EP98" s="76"/>
      <c r="EQ98" s="66"/>
      <c r="ER98" s="76"/>
      <c r="ES98" s="66"/>
      <c r="ET98" s="66"/>
      <c r="EU98" s="76"/>
      <c r="EV98" s="66"/>
      <c r="EW98" s="76"/>
      <c r="EX98" s="66"/>
      <c r="EY98" s="76"/>
      <c r="EZ98" s="66"/>
      <c r="FA98" s="76"/>
      <c r="FB98" s="66"/>
      <c r="FC98" s="76"/>
      <c r="FD98" s="66"/>
      <c r="FE98" s="76"/>
      <c r="FF98" s="66"/>
      <c r="FG98" s="76"/>
      <c r="FH98" s="66"/>
      <c r="FI98" s="76"/>
      <c r="FJ98" s="66"/>
      <c r="FK98" s="76"/>
      <c r="FL98" s="66"/>
      <c r="FM98" s="76"/>
      <c r="FN98" s="66"/>
      <c r="FO98" s="76"/>
      <c r="FP98" s="66"/>
      <c r="FQ98" s="76"/>
      <c r="FR98" s="66"/>
      <c r="FS98" s="76"/>
      <c r="FT98" s="66"/>
      <c r="FU98" s="76"/>
      <c r="FV98" s="66"/>
      <c r="FW98" s="76"/>
      <c r="FX98" s="66"/>
      <c r="FY98" s="76"/>
      <c r="FZ98" s="66"/>
      <c r="GA98" s="76"/>
      <c r="GB98" s="66"/>
      <c r="GC98" s="76"/>
      <c r="GD98" s="66"/>
      <c r="GE98" s="76"/>
      <c r="GF98" s="66"/>
      <c r="GG98" s="76"/>
      <c r="GH98" s="66"/>
      <c r="GI98" s="76"/>
      <c r="GJ98" s="66"/>
      <c r="GK98" s="76"/>
      <c r="GL98" s="66"/>
      <c r="GM98" s="76"/>
      <c r="GN98" s="66"/>
      <c r="GO98" s="76"/>
      <c r="GP98" s="66"/>
      <c r="GQ98" s="76"/>
      <c r="GR98" s="66"/>
      <c r="GS98" s="76"/>
      <c r="GT98" s="66"/>
      <c r="GU98" s="76"/>
      <c r="GV98" s="66"/>
      <c r="GW98" s="76"/>
      <c r="GX98" s="66"/>
      <c r="GY98" s="76"/>
      <c r="GZ98" s="66"/>
      <c r="HA98" s="76"/>
      <c r="HB98" s="66"/>
      <c r="HC98" s="76"/>
      <c r="HD98" s="66"/>
      <c r="HE98" s="76"/>
      <c r="HF98" s="66"/>
      <c r="HG98" s="76"/>
      <c r="HH98" s="66"/>
      <c r="HI98" s="76"/>
      <c r="HJ98" s="66"/>
      <c r="HK98" s="76"/>
      <c r="HL98" s="66"/>
      <c r="HM98" s="76"/>
      <c r="HN98" s="66"/>
      <c r="HO98" s="76"/>
      <c r="HP98" s="66"/>
      <c r="HQ98" s="76"/>
      <c r="HR98" s="66"/>
      <c r="HS98" s="76"/>
      <c r="HT98" s="66"/>
      <c r="HU98" s="76"/>
      <c r="HV98" s="66"/>
      <c r="HW98" s="76"/>
      <c r="HX98" s="66"/>
      <c r="HY98" s="76"/>
      <c r="HZ98" s="66"/>
      <c r="IA98" s="76"/>
      <c r="IB98" s="66"/>
      <c r="IC98" s="76"/>
      <c r="ID98" s="66"/>
      <c r="IE98" s="76"/>
      <c r="IF98" s="66"/>
      <c r="IG98" s="76"/>
      <c r="IH98" s="66"/>
      <c r="II98" s="76"/>
      <c r="IJ98" s="66"/>
      <c r="IK98" s="76"/>
      <c r="IL98" s="66"/>
      <c r="IM98" s="76"/>
      <c r="IN98" s="66"/>
      <c r="IO98" s="76"/>
      <c r="IP98" s="66"/>
      <c r="IQ98" s="76"/>
      <c r="IR98" s="66"/>
      <c r="IS98" s="76"/>
      <c r="IT98" s="66"/>
      <c r="IU98" s="76"/>
      <c r="IV98" s="66"/>
      <c r="IW98" s="76"/>
      <c r="IX98" s="66"/>
      <c r="IY98" s="76"/>
      <c r="IZ98" s="66"/>
      <c r="JA98" s="76"/>
      <c r="JB98" s="66"/>
      <c r="JC98" s="76"/>
      <c r="JD98" s="66"/>
      <c r="JE98" s="76"/>
      <c r="JF98" s="66"/>
      <c r="JG98" s="76"/>
      <c r="JH98" s="66"/>
      <c r="JI98" s="76"/>
      <c r="JJ98" s="66"/>
      <c r="JK98" s="76"/>
      <c r="JL98" s="66"/>
      <c r="JM98" s="76"/>
      <c r="JN98" s="66"/>
      <c r="JO98" s="76"/>
      <c r="JP98" s="66"/>
      <c r="JQ98" s="76"/>
      <c r="JR98" s="66"/>
      <c r="JS98" s="76"/>
      <c r="JT98" s="66"/>
      <c r="JU98" s="76"/>
      <c r="JV98" s="66"/>
      <c r="JW98" s="76"/>
      <c r="JX98" s="66"/>
      <c r="JY98" s="76"/>
      <c r="JZ98" s="66"/>
      <c r="KA98" s="76"/>
      <c r="KB98" s="66"/>
      <c r="KC98" s="76"/>
      <c r="KD98" s="66"/>
      <c r="KE98" s="76"/>
      <c r="KF98" s="66"/>
      <c r="KG98" s="76"/>
      <c r="KH98" s="66"/>
      <c r="KI98" s="76"/>
      <c r="KJ98" s="66"/>
      <c r="KK98" s="76"/>
      <c r="KL98" s="66"/>
      <c r="KM98" s="76"/>
      <c r="KN98" s="66"/>
      <c r="KO98" s="76"/>
      <c r="KP98" s="66"/>
      <c r="KQ98" s="76"/>
      <c r="KR98" s="66"/>
      <c r="KS98" s="76"/>
      <c r="KT98" s="66"/>
      <c r="KU98" s="76"/>
      <c r="KV98" s="66"/>
      <c r="KW98" s="76"/>
      <c r="KX98" s="66"/>
      <c r="KY98" s="76"/>
      <c r="KZ98" s="66"/>
      <c r="LA98" s="76"/>
      <c r="LB98" s="66"/>
      <c r="LC98" s="76"/>
      <c r="LD98" s="66"/>
      <c r="LE98" s="76"/>
      <c r="LF98" s="66"/>
      <c r="LG98" s="76"/>
      <c r="LH98" s="66"/>
      <c r="LI98" s="76"/>
      <c r="LJ98" s="66"/>
      <c r="LK98" s="76"/>
      <c r="LL98" s="66"/>
      <c r="LM98" s="76"/>
      <c r="LN98" s="66"/>
      <c r="LO98" s="76"/>
      <c r="LP98" s="66"/>
      <c r="LQ98" s="76"/>
      <c r="LR98" s="66"/>
      <c r="LS98" s="76"/>
      <c r="LT98" s="66"/>
      <c r="LU98" s="76"/>
      <c r="LV98" s="66"/>
      <c r="LW98" s="76"/>
      <c r="LX98" s="66"/>
      <c r="LY98" s="76"/>
      <c r="LZ98" s="66"/>
      <c r="MA98" s="76"/>
      <c r="MB98" s="66"/>
      <c r="MC98" s="76"/>
      <c r="MD98" s="66"/>
      <c r="MG98" s="1" t="str" cm="1">
        <f t="array" ref="MG98">IFERROR(INDEX(Paste_Here!$B$2:$B$850, MATCH(0, COUNTIF(MG$4:MG97, Paste_Here!$B$2:$B$850) + IF(Paste_Here!$B$2:$B$850="", 1, 0), 0)), "")</f>
        <v/>
      </c>
      <c r="MH98" s="1" t="str">
        <f>IF(MG98&lt;&gt;"", INDEX(Paste_Here!$A$2:$A$850, MATCH(MG98, Paste_Here!$B$2:$B$850, 0)), "")</f>
        <v/>
      </c>
      <c r="MI98" s="1" t="str">
        <f t="shared" si="16"/>
        <v/>
      </c>
      <c r="MJ98" s="1" t="str" cm="1">
        <f t="array" ref="MJ98">IFERROR(INDEX($MI$5:$MI$850, MATCH(SMALL(IF($MI$5:$MI$850&lt;&gt;"", COUNTIF($MI$5:$MI$850, "&lt;"&amp;$MI$5:$MI$850)+1), ROW()-ROW($MJ$5)+1), COUNTIF($MI$5:$MI$850, "&lt;"&amp;$MI$5:$MI$850)+1, 0)), "")</f>
        <v/>
      </c>
    </row>
    <row r="99" spans="1:348">
      <c r="A99" s="66"/>
      <c r="B99" s="76" t="str">
        <f t="shared" si="9"/>
        <v/>
      </c>
      <c r="C99" s="66"/>
      <c r="D99" s="76" t="str">
        <f>IFERROR(IF(B99&lt;&gt;"", IF(AND(INDEX(Paste_Here!B$2:B$850, MATCH(B99, Paste_Here!A$2:A$850, 0))&lt;&gt;"", ISNUMBER(VALUE(INDEX(Paste_Here!B$2:B$850, MATCH(B99, Paste_Here!A$2:A$850, 0))))), INDEX(Paste_Here!B$2:B$850, MATCH(B99, Paste_Here!A$2:A$850, 0)), ""), ""), "")</f>
        <v/>
      </c>
      <c r="E99" s="66"/>
      <c r="F99" s="76" t="str">
        <f>IFERROR(IF(B99&lt;&gt;"", IF(ISTEXT(INDEX(Paste_Here!K$2:K$850, MATCH(B99, Paste_Here!A$2:A$850, 0))), INDEX(Paste_Here!K$2:K$850, MATCH(B99, Paste_Here!A$2:A$850, 0)), ""), ""), "")</f>
        <v/>
      </c>
      <c r="G99" s="66"/>
      <c r="H99" s="76" t="str">
        <f>IFERROR(IF(B99&lt;&gt;"", IF(ISTEXT(INDEX(Paste_Here!C$2:C$850, MATCH(B99, Paste_Here!A$2:A$850, 0))), INDEX(Paste_Here!C$2:C$850, MATCH(B99, Paste_Here!A$2:A$850, 0)), ""), ""), "")</f>
        <v/>
      </c>
      <c r="I99" s="66"/>
      <c r="J99" s="76" t="str">
        <f>IFERROR(IF(B99&lt;&gt;"", IF(ISNUMBER(SEARCH("s", LOWER(INDEX(Paste_Here!M$2:M$850, MATCH(B99, Paste_Here!A$2:A$850, 0))))), "Yes", IF(INDEX(Paste_Here!M$2:M$850, MATCH(B99, Paste_Here!A$2:A$850, 0))&lt;&gt;"", "No", "")), ""), "")</f>
        <v/>
      </c>
      <c r="K99" s="66"/>
      <c r="L99" s="76" t="str">
        <f>IFERROR(IF(B99&lt;&gt;"", IF(ISNUMBER(SEARCH("yes", LOWER(INDEX(Paste_Here!E$2:E$850, MATCH(B99, Paste_Here!A$2:A$850, 0))))), "Yes", IF(ISNUMBER(SEARCH("no", LOWER(INDEX(Paste_Here!E$2:E$850, MATCH(B99, Paste_Here!A$2:A$850, 0))))), "No", "")), ""), "")</f>
        <v/>
      </c>
      <c r="M99" s="66"/>
      <c r="N99" s="76" t="str">
        <f>IFERROR(IF(B99&lt;&gt;"", IF(ISNUMBER(SEARCH("yes", LOWER(INDEX(Paste_Here!F$2:F$850, MATCH(B99, Paste_Here!A$2:A$850, 0))))), "Yes", IF(ISNUMBER(SEARCH("no", LOWER(INDEX(Paste_Here!F$2:F$850, MATCH(B99, Paste_Here!A$2:A$850, 0))))), "No", "")), ""), "")</f>
        <v/>
      </c>
      <c r="O99" s="66"/>
      <c r="P99" s="76" t="str">
        <f>IFERROR(IF(B99&lt;&gt;"", IF(ISNUMBER(SEARCH("yes", LOWER(INDEX(Paste_Here!L$2:L$850, MATCH(B99, Paste_Here!A$2:A$850, 0))))), "Yes", IF(ISNUMBER(SEARCH("no", LOWER(INDEX(Paste_Here!L$2:L$850, MATCH(B99, Paste_Here!A$2:A$850, 0))))), "No", "")), ""), "")</f>
        <v/>
      </c>
      <c r="Q99" s="66"/>
      <c r="R99" s="76" t="str">
        <f>IFERROR(IF(B99&lt;&gt;"", IF(ISNUMBER(SEARCH("transitional 2", LOWER(INDEX(Paste_Here!D$2:D$850, MATCH(B99, Paste_Here!A$2:A$850, 0))))), "T2", IF(ISNUMBER(SEARCH("transitional 1", LOWER(INDEX(Paste_Here!D$2:D$850, MATCH(B99, Paste_Here!A$2:A$850, 0))))), "T1", IF(ISNUMBER(SEARCH("waived ell services", LOWER(INDEX(Paste_Here!D$2:D$850, MATCH(B99, Paste_Here!A$2:A$850, 0))))), "W", IF(ISNUMBER(SEARCH("english language learner", LOWER(INDEX(Paste_Here!D$2:D$850, MATCH(B99, Paste_Here!A$2:A$850, 0))))), "L", "")))), ""), "")</f>
        <v/>
      </c>
      <c r="S99" s="66"/>
      <c r="T99" s="76" t="str">
        <f>IFERROR(IF(B99&lt;&gt;"", IF(ISNUMBER(SEARCH("yes", LOWER(INDEX(Paste_Here!I$2:I$850, MATCH(B99, Paste_Here!A$2:A$850, 0))))), "Yes", IF(ISNUMBER(SEARCH("no", LOWER(INDEX(Paste_Here!I$2:I$850, MATCH(B99, Paste_Here!A$2:A$850, 0))))), "No", "")), ""), "")</f>
        <v/>
      </c>
      <c r="U99" s="66"/>
      <c r="V99" s="76" t="str">
        <f>IFERROR(IF(B99&lt;&gt;"", IF(ISTEXT(INDEX(Paste_Here!J$2:J$850, MATCH(B99, Paste_Here!A$2:A$850, 0))), VALUE(INDEX(Paste_Here!J$2:J$850, MATCH(B99, Paste_Here!A$2:A$850, 0))), ""), ""), "")</f>
        <v/>
      </c>
      <c r="W99" s="66"/>
      <c r="X99" s="66"/>
      <c r="Y99" s="76" t="str">
        <f t="shared" si="10"/>
        <v/>
      </c>
      <c r="Z99" s="66"/>
      <c r="AA99" s="76" t="str">
        <f>IFERROR(IF(B99&lt;&gt;"", IF(AND(INDEX(Paste_Here!AI$2:AI$850, MATCH(B99, Paste_Here!A$2:A$850, 0))&lt;&gt;"", ISNUMBER(VALUE(INDEX(Paste_Here!AI$2:AI$850, MATCH(B99, Paste_Here!A$2:A$850, 0))))), INDEX(Paste_Here!AI$2:AI$850, MATCH(B99, Paste_Here!A$2:A$850, 0)), ""), ""), "")</f>
        <v/>
      </c>
      <c r="AB99" s="66"/>
      <c r="AC99" s="76" t="str">
        <f>IFERROR(IF(B99&lt;&gt;"", IF(AND(INDEX(Paste_Here!AJ$2:AJ$850, MATCH(B99, Paste_Here!A$2:A$850, 0))&lt;&gt;"", ISNUMBER(VALUE(INDEX(Paste_Here!AJ$2:AJ$850, MATCH(B99, Paste_Here!A$2:A$850, 0))))), INDEX(Paste_Here!AJ$2:AJ$850, MATCH(B99, Paste_Here!A$2:A$850, 0)), ""), ""), "")</f>
        <v/>
      </c>
      <c r="AD99" s="66"/>
      <c r="AE99" s="76" t="str">
        <f>IFERROR(IF(B99&lt;&gt;"", IF(AND(INDEX(Paste_Here!AK$2:AK$850, MATCH(B99, Paste_Here!A$2:A$850, 0))&lt;&gt;"", ISNUMBER(VALUE(INDEX(Paste_Here!AK$2:AK$850, MATCH(B99, Paste_Here!A$2:A$850, 0))))), INDEX(Paste_Here!AK$2:AK$850, MATCH(B99, Paste_Here!A$2:A$850, 0)), ""), ""), "")</f>
        <v/>
      </c>
      <c r="AF99" s="66"/>
      <c r="AG99" s="76" t="str">
        <f>IFERROR(IF(B99&lt;&gt;"", IF(AND(INDEX(Paste_Here!AL$2:AL$850, MATCH(B99, Paste_Here!A$2:A$850, 0))&lt;&gt;"", ISNUMBER(VALUE(INDEX(Paste_Here!AL$2:AL$850, MATCH(B99, Paste_Here!A$2:A$850, 0))))), INDEX(Paste_Here!AL$2:AL$850, MATCH(B99, Paste_Here!A$2:A$850, 0)), ""), ""), "")</f>
        <v/>
      </c>
      <c r="AH99" s="66"/>
      <c r="AI99" s="76" t="str">
        <f>IFERROR(IF(B99&lt;&gt;"", IF(AND(INDEX(Paste_Here!AH$2:AH$850, MATCH(B99, Paste_Here!A$2:A$850, 0))&lt;&gt;"", ISNUMBER(VALUE(INDEX(Paste_Here!AH$2:AH$850, MATCH(B99, Paste_Here!A$2:A$850, 0))))), IF(VALUE(INDEX(Paste_Here!AH$2:AH$850, MATCH(B99, Paste_Here!A$2:A$850, 0)))=0, "", INDEX(Paste_Here!AH$2:AH$850, MATCH(B99, Paste_Here!A$2:A$850, 0))), ""), ""), "")</f>
        <v/>
      </c>
      <c r="AJ99" s="66"/>
      <c r="AK99" s="76" t="str">
        <f>IFERROR(IF(B99&lt;&gt;"", IF(AND(INDEX(Paste_Here!N$2:N$850, MATCH(B99, Paste_Here!A$2:A$850, 0))&lt;&gt;"", ISNUMBER(VALUE(INDEX(Paste_Here!N$2:N$850, MATCH(B99, Paste_Here!A$2:A$850, 0))))), INDEX(Paste_Here!N$2:N$850, MATCH(B99, Paste_Here!A$2:A$850, 0)), ""), ""), "")</f>
        <v/>
      </c>
      <c r="AL99" s="66"/>
      <c r="AM99" s="76" t="str">
        <f>IFERROR(IF(B99&lt;&gt;"", IF(AND(INDEX(Paste_Here!O$2:O$850, MATCH(B99, Paste_Here!A$2:A$850, 0))&lt;&gt;"", ISNUMBER(VALUE(INDEX(Paste_Here!O$2:O$850, MATCH(B99, Paste_Here!A$2:A$850, 0))))), INDEX(Paste_Here!O$2:O$850, MATCH(B99, Paste_Here!A$2:A$850, 0)), ""), ""), "")</f>
        <v/>
      </c>
      <c r="AN99" s="66"/>
      <c r="AO99" s="76"/>
      <c r="AP99" s="66"/>
      <c r="AQ99" s="76"/>
      <c r="AR99" s="66"/>
      <c r="AS99" s="76"/>
      <c r="AT99" s="66"/>
      <c r="AU99" s="66"/>
      <c r="AV99" s="76" t="str">
        <f t="shared" si="11"/>
        <v/>
      </c>
      <c r="AW99" s="66"/>
      <c r="AX99" s="76" t="str">
        <f>IFERROR(IF(B99&lt;&gt;"", IF(ISNUMBER(SEARCH("Revealed-Potential (Primary Focus)", LOWER(INDEX(Paste_Here!Z$2:Z$850, MATCH(B99, Paste_Here!A$2:A$850, 0))))), "Rev-Potential: Prim", IF(ISNUMBER(SEARCH("Revealed-Potential (Secondary Focus)", LOWER(INDEX(Paste_Here!Z$2:Z$850, MATCH(B99, Paste_Here!A$2:A$850, 0))))), "Rev-Potential: Sec", IF(ISNUMBER(SEARCH("Monitoring", LOWER(INDEX(Paste_Here!Z$2:Z$850, MATCH(B99, Paste_Here!A$2:A$850, 0))))), "Monitoring", IF(ISNUMBER(SEARCH("At-Promise (Secondary Focus)", LOWER(INDEX(Paste_Here!Z$2:Z$850, MATCH(B99, Paste_Here!A$2:A$850, 0))))), "At-Promise: Sec", IF(ISNUMBER(SEARCH("At-Promise (Primary Focus)", LOWER(INDEX(Paste_Here!Z$2:Z$850, MATCH(B99, Paste_Here!A$2:A$850, 0))))), "At-Promise: Prim", ""))))), ""), "")</f>
        <v/>
      </c>
      <c r="AY99" s="66"/>
      <c r="AZ99" s="76"/>
      <c r="BA99" s="66"/>
      <c r="BB99" s="76"/>
      <c r="BC99" s="66"/>
      <c r="BD99" s="76"/>
      <c r="BE99" s="66"/>
      <c r="BF99" s="76"/>
      <c r="BG99" s="66"/>
      <c r="BH99" s="76"/>
      <c r="BI99" s="66"/>
      <c r="BJ99" s="66"/>
      <c r="BK99" s="76" t="str">
        <f t="shared" si="12"/>
        <v/>
      </c>
      <c r="BL99" s="66"/>
      <c r="BM99" s="76" t="str">
        <f>IFERROR(IF(B99&lt;&gt;"", IF(AND(ISNUMBER(VALUE(SUBSTITUTE(SUBSTITUTE(Paste_Here!R99, "br", "-"), "L", ""))), VALUE(SUBSTITUTE(SUBSTITUTE(Paste_Here!R99, "br", "-"), "L", "")) &gt;= 1095), "Yes", IF(AND(ISNUMBER(VALUE(SUBSTITUTE(SUBSTITUTE(Paste_Here!R99, "br", "-"), "L", ""))), VALUE(SUBSTITUTE(SUBSTITUTE(Paste_Here!R99, "br", "-"), "L", "")) &lt;= 1094), "No", "")), ""), "")</f>
        <v/>
      </c>
      <c r="BN99" s="66"/>
      <c r="BO99" s="76" t="str">
        <f>IFERROR(IF(B99&lt;&gt;"", IF(COUNTIF(INDEX(Paste_Here!Y$2:AB$850, MATCH(B99, Paste_Here!A$2:A$850, 0), 0), "yes") &gt; 0, "Yes", IF(COUNTIF(INDEX(Paste_Here!Y$2:AB$850, MATCH(B99, Paste_Here!A$2:A$850, 0), 0), "no") &gt; 0, "No", "")), ""), "")</f>
        <v/>
      </c>
      <c r="BP99" s="66"/>
      <c r="BQ99" s="76" t="str">
        <f>IFERROR(IF(B99&lt;&gt;"", IF(AND(ISNUMBER(VALUE(SUBSTITUTE(SUBSTITUTE(Paste_Here!U99, "em", "-"), "q", ""))), VALUE(SUBSTITUTE(SUBSTITUTE(Paste_Here!U99, "em", "-"), "q", "")) &gt;= 910), "Yes", IF(AND(ISNUMBER(VALUE(SUBSTITUTE(SUBSTITUTE(Paste_Here!U99, "em", "-"), "q", ""))), VALUE(SUBSTITUTE(SUBSTITUTE(Paste_Here!U99, "em", "-"), "q", "")) &lt;= 909), "No", "")), ""), "")</f>
        <v/>
      </c>
      <c r="BR99" s="66"/>
      <c r="BS99" s="76" t="str">
        <f>IFERROR(IF(B99&lt;&gt;"", IF(AND(INDEX(Paste_Here!X$2:X$850, MATCH(B99, Paste_Here!A$2:A$850, 0))&lt;&gt;"", ISNUMBER(VALUE(INDEX(Paste_Here!X$2:X$850, MATCH(B99, Paste_Here!A$2:A$850, 0))))), INDEX(Paste_Here!X$2:X$850, MATCH(B99, Paste_Here!A$2:A$850, 0)), ""), ""), "")</f>
        <v/>
      </c>
      <c r="BT99" s="66"/>
      <c r="BU99" s="76" t="str">
        <f>IFERROR(IF(B99&lt;&gt;"", IF(ISNUMBER(VALUE(INDEX(Paste_Here!G$2:G$850, MATCH(B99, Paste_Here!A$2:A$850, 0)))), IF(VALUE(INDEX(Paste_Here!G$2:G$850, MATCH(B99, Paste_Here!A$2:A$850, 0)))=0, "No", IF(AND(VALUE(INDEX(Paste_Here!G$2:G$850, MATCH(B99, Paste_Here!A$2:A$850, 0)))&gt;=1, VALUE(INDEX(Paste_Here!G$2:G$850, MATCH(B99, Paste_Here!A$2:A$850, 0)))&lt;=4), VALUE(INDEX(Paste_Here!G$2:G$850, MATCH(B99, Paste_Here!A$2:A$850, 0))), "")), ""), ""), "")</f>
        <v/>
      </c>
      <c r="BV99" s="66"/>
      <c r="BW99" s="76" t="str">
        <f>IFERROR(IF(B99&lt;&gt;"", IF(ISNUMBER(VALUE(INDEX(Paste_Here!H$2:H$850, MATCH(B99, Paste_Here!A$2:A$850, 0)))), IF(VALUE(INDEX(Paste_Here!H$2:H$850, MATCH(B99, Paste_Here!A$2:A$850, 0)))=0, "No", IF(AND(VALUE(INDEX(Paste_Here!H$2:H$850, MATCH(B99, Paste_Here!A$2:A$850, 0)))&gt;=1, VALUE(INDEX(Paste_Here!H$2:H$850, MATCH(B99, Paste_Here!A$2:A$850, 0)))&lt;=4), VALUE(INDEX(Paste_Here!H$2:H$850, MATCH(B99, Paste_Here!A$2:A$850, 0))), "")), ""), ""), "")</f>
        <v/>
      </c>
      <c r="BX99" s="66"/>
      <c r="BY99" s="76"/>
      <c r="BZ99" s="66"/>
      <c r="CA99" s="76"/>
      <c r="CB99" s="66"/>
      <c r="CC99" s="66"/>
      <c r="CD99" s="76" t="str">
        <f t="shared" si="13"/>
        <v/>
      </c>
      <c r="CE99" s="66"/>
      <c r="CF99" s="76" t="str">
        <f>IFERROR(IF(B99&lt;&gt;"", IF(AND(INDEX(Paste_Here!P$2:P$850, MATCH(B99, Paste_Here!A$2:A$850, 0))&lt;&gt;"", ISNUMBER(VALUE(INDEX(Paste_Here!P$2:P$850, MATCH(B99, Paste_Here!A$2:A$850, 0))))), INDEX(Paste_Here!P$2:P$850, MATCH(B99, Paste_Here!A$2:A$850, 0)), ""), ""), "")</f>
        <v/>
      </c>
      <c r="CG99" s="66"/>
      <c r="CH99" s="76" t="str">
        <f>IFERROR(IF(B99&lt;&gt;"", IF(ISNUMBER(SEARCH("highrisk", LOWER(INDEX(Paste_Here!Q$2:Q$850, MATCH(B99, Paste_Here!A$2:A$850, 0))))), "High Risk", IF(ISNUMBER(SEARCH("lowrisk", LOWER(INDEX(Paste_Here!Q$2:Q$850, MATCH(B99, Paste_Here!A$2:A$850, 0))))), "Low Risk", IF(ISNUMBER(SEARCH("somerisk", LOWER(INDEX(Paste_Here!Q$2:Q$850, MATCH(B99, Paste_Here!A$2:A$850, 0))))), "Some Risk", ""))), ""), "")</f>
        <v/>
      </c>
      <c r="CI99" s="66"/>
      <c r="CJ99" s="76" t="str">
        <f>IFERROR(IF(B99&lt;&gt;"", IF(AND(INDEX(Paste_Here!AA$2:AA$850, MATCH(B99, Paste_Here!A$2:A$850, 0))&lt;&gt;"", ISNUMBER(VALUE(INDEX(Paste_Here!AA$2:AA$850, MATCH(B99, Paste_Here!A$2:A$850, 0))))), INDEX(Paste_Here!AA$2:AA$850, MATCH(B99, Paste_Here!A$2:A$850, 0)), ""), ""), "")</f>
        <v/>
      </c>
      <c r="CK99" s="66"/>
      <c r="CL99" s="76" t="str">
        <f>IFERROR(IF(B99&lt;&gt;"", IF(LOWER(INDEX(Paste_Here!AB$2:AB$850, MATCH(B99, Paste_Here!A$2:A$850, 0)))="approaching expectations", "Approaching", IF(LOWER(INDEX(Paste_Here!AB$2:AB$850, MATCH(B99, Paste_Here!A$2:A$850, 0)))="met expectations", "Met", IF(LOWER(INDEX(Paste_Here!AB$2:AB$850, MATCH(B99, Paste_Here!A$2:A$850, 0)))="exceeded expectations", "Exceeded", IF(LOWER(INDEX(Paste_Here!AB$2:AB$850, MATCH(B99, Paste_Here!A$2:A$850, 0)))="below expectations", "Below", "")))), ""), "")</f>
        <v/>
      </c>
      <c r="CM99" s="66"/>
      <c r="CN99" s="76" t="str">
        <f>IFERROR(IF(B99&lt;&gt;"", IF(AND(INDEX(Paste_Here!AC$2:AC$850, MATCH(B99, Paste_Here!A$2:A$850, 0))&lt;&gt;"", ISNUMBER(VALUE(INDEX(Paste_Here!AC$2:AC$850, MATCH(B99, Paste_Here!A$2:A$850, 0))))), INDEX(Paste_Here!AC$2:AC$850, MATCH(B99, Paste_Here!A$2:A$850, 0)), ""), ""), "")</f>
        <v/>
      </c>
      <c r="CO99" s="66"/>
      <c r="CP99" s="76"/>
      <c r="CQ99" s="66"/>
      <c r="CR99" s="76"/>
      <c r="CS99" s="66"/>
      <c r="CT99" s="76"/>
      <c r="CU99" s="66"/>
      <c r="CV99" s="76"/>
      <c r="CW99" s="66"/>
      <c r="CX99" s="76"/>
      <c r="CY99" s="66"/>
      <c r="CZ99" s="66"/>
      <c r="DA99" s="76" t="str">
        <f t="shared" si="14"/>
        <v/>
      </c>
      <c r="DB99" s="66"/>
      <c r="DC99" s="76" t="str">
        <f>IFERROR(IF(B99&lt;&gt;"", IF(AND(INDEX(Paste_Here!V$2:V$850, MATCH(B99, Paste_Here!A$2:A$850, 0))&lt;&gt;"", ISNUMBER(VALUE(INDEX(Paste_Here!V$2:V$850, MATCH(B99, Paste_Here!A$2:A$850, 0))))), INDEX(Paste_Here!V$2:V$850, MATCH(B99, Paste_Here!A$2:A$850, 0)), ""), ""), "")</f>
        <v/>
      </c>
      <c r="DD99" s="66"/>
      <c r="DE99" s="76" t="str">
        <f>IFERROR(IF(B99&lt;&gt;"", IF(ISNUMBER(SEARCH("highrisk", LOWER(INDEX(Paste_Here!W$2:W$850, MATCH(B99, Paste_Here!A$2:A$850, 0))))), "High Risk", IF(ISNUMBER(SEARCH("lowrisk", LOWER(INDEX(Paste_Here!W$2:W$850, MATCH(B99, Paste_Here!A$2:A$850, 0))))), "Low Risk", IF(ISNUMBER(SEARCH("somerisk", LOWER(INDEX(Paste_Here!W$2:W$850, MATCH(B99, Paste_Here!A$2:A$850, 0))))), "Some Risk", ""))), ""), "")</f>
        <v/>
      </c>
      <c r="DF99" s="66"/>
      <c r="DG99" s="76" t="str">
        <f>IFERROR(IF(B99&lt;&gt;"", IF(AND(INDEX(Paste_Here!S$2:S$850, MATCH(B99, Paste_Here!A$2:A$850, 0))&lt;&gt;"", ISNUMBER(VALUE(INDEX(Paste_Here!S$2:S$850, MATCH(B99, Paste_Here!A$2:A$850, 0))))), INDEX(Paste_Here!S$2:S$850, MATCH(B99, Paste_Here!A$2:A$850, 0)), ""), ""), "")</f>
        <v/>
      </c>
      <c r="DH99" s="66"/>
      <c r="DI99" s="76" t="str">
        <f>IFERROR(IF(B99&lt;&gt;"", IF(ISNUMBER(SEARCH("highrisk", LOWER(INDEX(Paste_Here!T$2:T$850, MATCH(B99, Paste_Here!A$2:A$850, 0))))), "High Risk", IF(ISNUMBER(SEARCH("lowrisk", LOWER(INDEX(Paste_Here!T$2:T$850, MATCH(B99, Paste_Here!A$2:A$850, 0))))), "Low Risk", IF(ISNUMBER(SEARCH("somerisk", LOWER(INDEX(Paste_Here!T$2:T$850, MATCH(B99, Paste_Here!A$2:A$850, 0))))), "Some Risk", ""))), ""), "")</f>
        <v/>
      </c>
      <c r="DJ99" s="66"/>
      <c r="DK99" s="76" t="str">
        <f>IFERROR(IF(B99&lt;&gt;"", IF(AND(INDEX(Paste_Here!AD$2:AD$850, MATCH(B99, Paste_Here!A$2:A$850, 0))&lt;&gt;"", ISNUMBER(VALUE(INDEX(Paste_Here!AD$2:AD$850, MATCH(B99, Paste_Here!A$2:A$850, 0))))), INDEX(Paste_Here!AD$2:AD$850, MATCH(B99, Paste_Here!A$2:A$850, 0)), ""), ""), "")</f>
        <v/>
      </c>
      <c r="DL99" s="66"/>
      <c r="DM99" s="76" t="str">
        <f>IFERROR(IF(B99&lt;&gt;"", IF(LOWER(INDEX(Paste_Here!AE$2:AE$850, MATCH(B99, Paste_Here!A$2:A$850, 0)))="approaching expectations", "Approaching", IF(LOWER(INDEX(Paste_Here!AE$2:AE$850, MATCH(B99, Paste_Here!A$2:A$850, 0)))="met expectations", "Met", IF(LOWER(INDEX(Paste_Here!AE$2:AE$850, MATCH(B99, Paste_Here!A$2:A$850, 0)))="exceeded expectations", "Exceeded", IF(LOWER(INDEX(Paste_Here!AE$2:AE$850, MATCH(B99, Paste_Here!A$2:A$850, 0)))="below expectations", "Below", "")))), ""), "")</f>
        <v/>
      </c>
      <c r="DN99" s="66"/>
      <c r="DO99" s="76"/>
      <c r="DP99" s="66"/>
      <c r="DQ99" s="76"/>
      <c r="DR99" s="66"/>
      <c r="DS99" s="76"/>
      <c r="DT99" s="66"/>
      <c r="DU99" s="76"/>
      <c r="DV99" s="66"/>
      <c r="DW99" s="66"/>
      <c r="DX99" s="76" t="str">
        <f t="shared" si="15"/>
        <v/>
      </c>
      <c r="DY99" s="66"/>
      <c r="DZ99" s="76"/>
      <c r="EA99" s="66"/>
      <c r="EB99" s="76"/>
      <c r="EC99" s="66"/>
      <c r="ED99" s="76" t="str">
        <f>IFERROR(IF(B99&lt;&gt;"", IF(AND(INDEX(Paste_Here!AF$2:AF$850, MATCH(B99, Paste_Here!A$2:A$850, 0))&lt;&gt;"", ISNUMBER(VALUE(INDEX(Paste_Here!AF$2:AF$850, MATCH(B99, Paste_Here!A$2:A$850, 0))))), INDEX(Paste_Here!AF$2:AF$850, MATCH(B99, Paste_Here!A$2:A$850, 0)), ""), ""), "")</f>
        <v/>
      </c>
      <c r="EE99" s="66"/>
      <c r="EF99" s="76"/>
      <c r="EG99" s="66"/>
      <c r="EH99" s="76"/>
      <c r="EI99" s="66"/>
      <c r="EJ99" s="76" t="str">
        <f>IFERROR(IF(B99&lt;&gt;"", IF(AND(INDEX(Paste_Here!AG$2:AG$850, MATCH(B99, Paste_Here!A$2:A$850, 0))&lt;&gt;"", ISNUMBER(VALUE(INDEX(Paste_Here!AG$2:AG$850, MATCH(B99, Paste_Here!A$2:A$850, 0))))), INDEX(Paste_Here!AG$2:AG$850, MATCH(B99, Paste_Here!A$2:A$850, 0)), ""), ""), "")</f>
        <v/>
      </c>
      <c r="EK99" s="66"/>
      <c r="EL99" s="76"/>
      <c r="EM99" s="66"/>
      <c r="EN99" s="76"/>
      <c r="EO99" s="66"/>
      <c r="EP99" s="76"/>
      <c r="EQ99" s="66"/>
      <c r="ER99" s="76"/>
      <c r="ES99" s="66"/>
      <c r="ET99" s="66"/>
      <c r="EU99" s="76"/>
      <c r="EV99" s="66"/>
      <c r="EW99" s="76"/>
      <c r="EX99" s="66"/>
      <c r="EY99" s="76"/>
      <c r="EZ99" s="66"/>
      <c r="FA99" s="76"/>
      <c r="FB99" s="66"/>
      <c r="FC99" s="76"/>
      <c r="FD99" s="66"/>
      <c r="FE99" s="76"/>
      <c r="FF99" s="66"/>
      <c r="FG99" s="76"/>
      <c r="FH99" s="66"/>
      <c r="FI99" s="76"/>
      <c r="FJ99" s="66"/>
      <c r="FK99" s="76"/>
      <c r="FL99" s="66"/>
      <c r="FM99" s="76"/>
      <c r="FN99" s="66"/>
      <c r="FO99" s="76"/>
      <c r="FP99" s="66"/>
      <c r="FQ99" s="76"/>
      <c r="FR99" s="66"/>
      <c r="FS99" s="76"/>
      <c r="FT99" s="66"/>
      <c r="FU99" s="76"/>
      <c r="FV99" s="66"/>
      <c r="FW99" s="76"/>
      <c r="FX99" s="66"/>
      <c r="FY99" s="76"/>
      <c r="FZ99" s="66"/>
      <c r="GA99" s="76"/>
      <c r="GB99" s="66"/>
      <c r="GC99" s="76"/>
      <c r="GD99" s="66"/>
      <c r="GE99" s="76"/>
      <c r="GF99" s="66"/>
      <c r="GG99" s="76"/>
      <c r="GH99" s="66"/>
      <c r="GI99" s="76"/>
      <c r="GJ99" s="66"/>
      <c r="GK99" s="76"/>
      <c r="GL99" s="66"/>
      <c r="GM99" s="76"/>
      <c r="GN99" s="66"/>
      <c r="GO99" s="76"/>
      <c r="GP99" s="66"/>
      <c r="GQ99" s="76"/>
      <c r="GR99" s="66"/>
      <c r="GS99" s="76"/>
      <c r="GT99" s="66"/>
      <c r="GU99" s="76"/>
      <c r="GV99" s="66"/>
      <c r="GW99" s="76"/>
      <c r="GX99" s="66"/>
      <c r="GY99" s="76"/>
      <c r="GZ99" s="66"/>
      <c r="HA99" s="76"/>
      <c r="HB99" s="66"/>
      <c r="HC99" s="76"/>
      <c r="HD99" s="66"/>
      <c r="HE99" s="76"/>
      <c r="HF99" s="66"/>
      <c r="HG99" s="76"/>
      <c r="HH99" s="66"/>
      <c r="HI99" s="76"/>
      <c r="HJ99" s="66"/>
      <c r="HK99" s="76"/>
      <c r="HL99" s="66"/>
      <c r="HM99" s="76"/>
      <c r="HN99" s="66"/>
      <c r="HO99" s="76"/>
      <c r="HP99" s="66"/>
      <c r="HQ99" s="76"/>
      <c r="HR99" s="66"/>
      <c r="HS99" s="76"/>
      <c r="HT99" s="66"/>
      <c r="HU99" s="76"/>
      <c r="HV99" s="66"/>
      <c r="HW99" s="76"/>
      <c r="HX99" s="66"/>
      <c r="HY99" s="76"/>
      <c r="HZ99" s="66"/>
      <c r="IA99" s="76"/>
      <c r="IB99" s="66"/>
      <c r="IC99" s="76"/>
      <c r="ID99" s="66"/>
      <c r="IE99" s="76"/>
      <c r="IF99" s="66"/>
      <c r="IG99" s="76"/>
      <c r="IH99" s="66"/>
      <c r="II99" s="76"/>
      <c r="IJ99" s="66"/>
      <c r="IK99" s="76"/>
      <c r="IL99" s="66"/>
      <c r="IM99" s="76"/>
      <c r="IN99" s="66"/>
      <c r="IO99" s="76"/>
      <c r="IP99" s="66"/>
      <c r="IQ99" s="76"/>
      <c r="IR99" s="66"/>
      <c r="IS99" s="76"/>
      <c r="IT99" s="66"/>
      <c r="IU99" s="76"/>
      <c r="IV99" s="66"/>
      <c r="IW99" s="76"/>
      <c r="IX99" s="66"/>
      <c r="IY99" s="76"/>
      <c r="IZ99" s="66"/>
      <c r="JA99" s="76"/>
      <c r="JB99" s="66"/>
      <c r="JC99" s="76"/>
      <c r="JD99" s="66"/>
      <c r="JE99" s="76"/>
      <c r="JF99" s="66"/>
      <c r="JG99" s="76"/>
      <c r="JH99" s="66"/>
      <c r="JI99" s="76"/>
      <c r="JJ99" s="66"/>
      <c r="JK99" s="76"/>
      <c r="JL99" s="66"/>
      <c r="JM99" s="76"/>
      <c r="JN99" s="66"/>
      <c r="JO99" s="76"/>
      <c r="JP99" s="66"/>
      <c r="JQ99" s="76"/>
      <c r="JR99" s="66"/>
      <c r="JS99" s="76"/>
      <c r="JT99" s="66"/>
      <c r="JU99" s="76"/>
      <c r="JV99" s="66"/>
      <c r="JW99" s="76"/>
      <c r="JX99" s="66"/>
      <c r="JY99" s="76"/>
      <c r="JZ99" s="66"/>
      <c r="KA99" s="76"/>
      <c r="KB99" s="66"/>
      <c r="KC99" s="76"/>
      <c r="KD99" s="66"/>
      <c r="KE99" s="76"/>
      <c r="KF99" s="66"/>
      <c r="KG99" s="76"/>
      <c r="KH99" s="66"/>
      <c r="KI99" s="76"/>
      <c r="KJ99" s="66"/>
      <c r="KK99" s="76"/>
      <c r="KL99" s="66"/>
      <c r="KM99" s="76"/>
      <c r="KN99" s="66"/>
      <c r="KO99" s="76"/>
      <c r="KP99" s="66"/>
      <c r="KQ99" s="76"/>
      <c r="KR99" s="66"/>
      <c r="KS99" s="76"/>
      <c r="KT99" s="66"/>
      <c r="KU99" s="76"/>
      <c r="KV99" s="66"/>
      <c r="KW99" s="76"/>
      <c r="KX99" s="66"/>
      <c r="KY99" s="76"/>
      <c r="KZ99" s="66"/>
      <c r="LA99" s="76"/>
      <c r="LB99" s="66"/>
      <c r="LC99" s="76"/>
      <c r="LD99" s="66"/>
      <c r="LE99" s="76"/>
      <c r="LF99" s="66"/>
      <c r="LG99" s="76"/>
      <c r="LH99" s="66"/>
      <c r="LI99" s="76"/>
      <c r="LJ99" s="66"/>
      <c r="LK99" s="76"/>
      <c r="LL99" s="66"/>
      <c r="LM99" s="76"/>
      <c r="LN99" s="66"/>
      <c r="LO99" s="76"/>
      <c r="LP99" s="66"/>
      <c r="LQ99" s="76"/>
      <c r="LR99" s="66"/>
      <c r="LS99" s="76"/>
      <c r="LT99" s="66"/>
      <c r="LU99" s="76"/>
      <c r="LV99" s="66"/>
      <c r="LW99" s="76"/>
      <c r="LX99" s="66"/>
      <c r="LY99" s="76"/>
      <c r="LZ99" s="66"/>
      <c r="MA99" s="76"/>
      <c r="MB99" s="66"/>
      <c r="MC99" s="76"/>
      <c r="MD99" s="66"/>
      <c r="MG99" s="1" t="str" cm="1">
        <f t="array" ref="MG99">IFERROR(INDEX(Paste_Here!$B$2:$B$850, MATCH(0, COUNTIF(MG$4:MG98, Paste_Here!$B$2:$B$850) + IF(Paste_Here!$B$2:$B$850="", 1, 0), 0)), "")</f>
        <v/>
      </c>
      <c r="MH99" s="1" t="str">
        <f>IF(MG99&lt;&gt;"", INDEX(Paste_Here!$A$2:$A$850, MATCH(MG99, Paste_Here!$B$2:$B$850, 0)), "")</f>
        <v/>
      </c>
      <c r="MI99" s="1" t="str">
        <f t="shared" si="16"/>
        <v/>
      </c>
      <c r="MJ99" s="1" t="str" cm="1">
        <f t="array" ref="MJ99">IFERROR(INDEX($MI$5:$MI$850, MATCH(SMALL(IF($MI$5:$MI$850&lt;&gt;"", COUNTIF($MI$5:$MI$850, "&lt;"&amp;$MI$5:$MI$850)+1), ROW()-ROW($MJ$5)+1), COUNTIF($MI$5:$MI$850, "&lt;"&amp;$MI$5:$MI$850)+1, 0)), "")</f>
        <v/>
      </c>
    </row>
    <row r="100" spans="1:348">
      <c r="A100" s="66"/>
      <c r="B100" s="76" t="str">
        <f t="shared" si="9"/>
        <v/>
      </c>
      <c r="C100" s="66"/>
      <c r="D100" s="76" t="str">
        <f>IFERROR(IF(B100&lt;&gt;"", IF(AND(INDEX(Paste_Here!B$2:B$850, MATCH(B100, Paste_Here!A$2:A$850, 0))&lt;&gt;"", ISNUMBER(VALUE(INDEX(Paste_Here!B$2:B$850, MATCH(B100, Paste_Here!A$2:A$850, 0))))), INDEX(Paste_Here!B$2:B$850, MATCH(B100, Paste_Here!A$2:A$850, 0)), ""), ""), "")</f>
        <v/>
      </c>
      <c r="E100" s="66"/>
      <c r="F100" s="76" t="str">
        <f>IFERROR(IF(B100&lt;&gt;"", IF(ISTEXT(INDEX(Paste_Here!K$2:K$850, MATCH(B100, Paste_Here!A$2:A$850, 0))), INDEX(Paste_Here!K$2:K$850, MATCH(B100, Paste_Here!A$2:A$850, 0)), ""), ""), "")</f>
        <v/>
      </c>
      <c r="G100" s="66"/>
      <c r="H100" s="76" t="str">
        <f>IFERROR(IF(B100&lt;&gt;"", IF(ISTEXT(INDEX(Paste_Here!C$2:C$850, MATCH(B100, Paste_Here!A$2:A$850, 0))), INDEX(Paste_Here!C$2:C$850, MATCH(B100, Paste_Here!A$2:A$850, 0)), ""), ""), "")</f>
        <v/>
      </c>
      <c r="I100" s="66"/>
      <c r="J100" s="76" t="str">
        <f>IFERROR(IF(B100&lt;&gt;"", IF(ISNUMBER(SEARCH("s", LOWER(INDEX(Paste_Here!M$2:M$850, MATCH(B100, Paste_Here!A$2:A$850, 0))))), "Yes", IF(INDEX(Paste_Here!M$2:M$850, MATCH(B100, Paste_Here!A$2:A$850, 0))&lt;&gt;"", "No", "")), ""), "")</f>
        <v/>
      </c>
      <c r="K100" s="66"/>
      <c r="L100" s="76" t="str">
        <f>IFERROR(IF(B100&lt;&gt;"", IF(ISNUMBER(SEARCH("yes", LOWER(INDEX(Paste_Here!E$2:E$850, MATCH(B100, Paste_Here!A$2:A$850, 0))))), "Yes", IF(ISNUMBER(SEARCH("no", LOWER(INDEX(Paste_Here!E$2:E$850, MATCH(B100, Paste_Here!A$2:A$850, 0))))), "No", "")), ""), "")</f>
        <v/>
      </c>
      <c r="M100" s="66"/>
      <c r="N100" s="76" t="str">
        <f>IFERROR(IF(B100&lt;&gt;"", IF(ISNUMBER(SEARCH("yes", LOWER(INDEX(Paste_Here!F$2:F$850, MATCH(B100, Paste_Here!A$2:A$850, 0))))), "Yes", IF(ISNUMBER(SEARCH("no", LOWER(INDEX(Paste_Here!F$2:F$850, MATCH(B100, Paste_Here!A$2:A$850, 0))))), "No", "")), ""), "")</f>
        <v/>
      </c>
      <c r="O100" s="66"/>
      <c r="P100" s="76" t="str">
        <f>IFERROR(IF(B100&lt;&gt;"", IF(ISNUMBER(SEARCH("yes", LOWER(INDEX(Paste_Here!L$2:L$850, MATCH(B100, Paste_Here!A$2:A$850, 0))))), "Yes", IF(ISNUMBER(SEARCH("no", LOWER(INDEX(Paste_Here!L$2:L$850, MATCH(B100, Paste_Here!A$2:A$850, 0))))), "No", "")), ""), "")</f>
        <v/>
      </c>
      <c r="Q100" s="66"/>
      <c r="R100" s="76" t="str">
        <f>IFERROR(IF(B100&lt;&gt;"", IF(ISNUMBER(SEARCH("transitional 2", LOWER(INDEX(Paste_Here!D$2:D$850, MATCH(B100, Paste_Here!A$2:A$850, 0))))), "T2", IF(ISNUMBER(SEARCH("transitional 1", LOWER(INDEX(Paste_Here!D$2:D$850, MATCH(B100, Paste_Here!A$2:A$850, 0))))), "T1", IF(ISNUMBER(SEARCH("waived ell services", LOWER(INDEX(Paste_Here!D$2:D$850, MATCH(B100, Paste_Here!A$2:A$850, 0))))), "W", IF(ISNUMBER(SEARCH("english language learner", LOWER(INDEX(Paste_Here!D$2:D$850, MATCH(B100, Paste_Here!A$2:A$850, 0))))), "L", "")))), ""), "")</f>
        <v/>
      </c>
      <c r="S100" s="66"/>
      <c r="T100" s="76" t="str">
        <f>IFERROR(IF(B100&lt;&gt;"", IF(ISNUMBER(SEARCH("yes", LOWER(INDEX(Paste_Here!I$2:I$850, MATCH(B100, Paste_Here!A$2:A$850, 0))))), "Yes", IF(ISNUMBER(SEARCH("no", LOWER(INDEX(Paste_Here!I$2:I$850, MATCH(B100, Paste_Here!A$2:A$850, 0))))), "No", "")), ""), "")</f>
        <v/>
      </c>
      <c r="U100" s="66"/>
      <c r="V100" s="76" t="str">
        <f>IFERROR(IF(B100&lt;&gt;"", IF(ISTEXT(INDEX(Paste_Here!J$2:J$850, MATCH(B100, Paste_Here!A$2:A$850, 0))), VALUE(INDEX(Paste_Here!J$2:J$850, MATCH(B100, Paste_Here!A$2:A$850, 0))), ""), ""), "")</f>
        <v/>
      </c>
      <c r="W100" s="66"/>
      <c r="X100" s="66"/>
      <c r="Y100" s="76" t="str">
        <f t="shared" si="10"/>
        <v/>
      </c>
      <c r="Z100" s="66"/>
      <c r="AA100" s="76" t="str">
        <f>IFERROR(IF(B100&lt;&gt;"", IF(AND(INDEX(Paste_Here!AI$2:AI$850, MATCH(B100, Paste_Here!A$2:A$850, 0))&lt;&gt;"", ISNUMBER(VALUE(INDEX(Paste_Here!AI$2:AI$850, MATCH(B100, Paste_Here!A$2:A$850, 0))))), INDEX(Paste_Here!AI$2:AI$850, MATCH(B100, Paste_Here!A$2:A$850, 0)), ""), ""), "")</f>
        <v/>
      </c>
      <c r="AB100" s="66"/>
      <c r="AC100" s="76" t="str">
        <f>IFERROR(IF(B100&lt;&gt;"", IF(AND(INDEX(Paste_Here!AJ$2:AJ$850, MATCH(B100, Paste_Here!A$2:A$850, 0))&lt;&gt;"", ISNUMBER(VALUE(INDEX(Paste_Here!AJ$2:AJ$850, MATCH(B100, Paste_Here!A$2:A$850, 0))))), INDEX(Paste_Here!AJ$2:AJ$850, MATCH(B100, Paste_Here!A$2:A$850, 0)), ""), ""), "")</f>
        <v/>
      </c>
      <c r="AD100" s="66"/>
      <c r="AE100" s="76" t="str">
        <f>IFERROR(IF(B100&lt;&gt;"", IF(AND(INDEX(Paste_Here!AK$2:AK$850, MATCH(B100, Paste_Here!A$2:A$850, 0))&lt;&gt;"", ISNUMBER(VALUE(INDEX(Paste_Here!AK$2:AK$850, MATCH(B100, Paste_Here!A$2:A$850, 0))))), INDEX(Paste_Here!AK$2:AK$850, MATCH(B100, Paste_Here!A$2:A$850, 0)), ""), ""), "")</f>
        <v/>
      </c>
      <c r="AF100" s="66"/>
      <c r="AG100" s="76" t="str">
        <f>IFERROR(IF(B100&lt;&gt;"", IF(AND(INDEX(Paste_Here!AL$2:AL$850, MATCH(B100, Paste_Here!A$2:A$850, 0))&lt;&gt;"", ISNUMBER(VALUE(INDEX(Paste_Here!AL$2:AL$850, MATCH(B100, Paste_Here!A$2:A$850, 0))))), INDEX(Paste_Here!AL$2:AL$850, MATCH(B100, Paste_Here!A$2:A$850, 0)), ""), ""), "")</f>
        <v/>
      </c>
      <c r="AH100" s="66"/>
      <c r="AI100" s="76" t="str">
        <f>IFERROR(IF(B100&lt;&gt;"", IF(AND(INDEX(Paste_Here!AH$2:AH$850, MATCH(B100, Paste_Here!A$2:A$850, 0))&lt;&gt;"", ISNUMBER(VALUE(INDEX(Paste_Here!AH$2:AH$850, MATCH(B100, Paste_Here!A$2:A$850, 0))))), IF(VALUE(INDEX(Paste_Here!AH$2:AH$850, MATCH(B100, Paste_Here!A$2:A$850, 0)))=0, "", INDEX(Paste_Here!AH$2:AH$850, MATCH(B100, Paste_Here!A$2:A$850, 0))), ""), ""), "")</f>
        <v/>
      </c>
      <c r="AJ100" s="66"/>
      <c r="AK100" s="76" t="str">
        <f>IFERROR(IF(B100&lt;&gt;"", IF(AND(INDEX(Paste_Here!N$2:N$850, MATCH(B100, Paste_Here!A$2:A$850, 0))&lt;&gt;"", ISNUMBER(VALUE(INDEX(Paste_Here!N$2:N$850, MATCH(B100, Paste_Here!A$2:A$850, 0))))), INDEX(Paste_Here!N$2:N$850, MATCH(B100, Paste_Here!A$2:A$850, 0)), ""), ""), "")</f>
        <v/>
      </c>
      <c r="AL100" s="66"/>
      <c r="AM100" s="76" t="str">
        <f>IFERROR(IF(B100&lt;&gt;"", IF(AND(INDEX(Paste_Here!O$2:O$850, MATCH(B100, Paste_Here!A$2:A$850, 0))&lt;&gt;"", ISNUMBER(VALUE(INDEX(Paste_Here!O$2:O$850, MATCH(B100, Paste_Here!A$2:A$850, 0))))), INDEX(Paste_Here!O$2:O$850, MATCH(B100, Paste_Here!A$2:A$850, 0)), ""), ""), "")</f>
        <v/>
      </c>
      <c r="AN100" s="66"/>
      <c r="AO100" s="76"/>
      <c r="AP100" s="66"/>
      <c r="AQ100" s="76"/>
      <c r="AR100" s="66"/>
      <c r="AS100" s="76"/>
      <c r="AT100" s="66"/>
      <c r="AU100" s="66"/>
      <c r="AV100" s="76" t="str">
        <f t="shared" si="11"/>
        <v/>
      </c>
      <c r="AW100" s="66"/>
      <c r="AX100" s="76" t="str">
        <f>IFERROR(IF(B100&lt;&gt;"", IF(ISNUMBER(SEARCH("Revealed-Potential (Primary Focus)", LOWER(INDEX(Paste_Here!Z$2:Z$850, MATCH(B100, Paste_Here!A$2:A$850, 0))))), "Rev-Potential: Prim", IF(ISNUMBER(SEARCH("Revealed-Potential (Secondary Focus)", LOWER(INDEX(Paste_Here!Z$2:Z$850, MATCH(B100, Paste_Here!A$2:A$850, 0))))), "Rev-Potential: Sec", IF(ISNUMBER(SEARCH("Monitoring", LOWER(INDEX(Paste_Here!Z$2:Z$850, MATCH(B100, Paste_Here!A$2:A$850, 0))))), "Monitoring", IF(ISNUMBER(SEARCH("At-Promise (Secondary Focus)", LOWER(INDEX(Paste_Here!Z$2:Z$850, MATCH(B100, Paste_Here!A$2:A$850, 0))))), "At-Promise: Sec", IF(ISNUMBER(SEARCH("At-Promise (Primary Focus)", LOWER(INDEX(Paste_Here!Z$2:Z$850, MATCH(B100, Paste_Here!A$2:A$850, 0))))), "At-Promise: Prim", ""))))), ""), "")</f>
        <v/>
      </c>
      <c r="AY100" s="66"/>
      <c r="AZ100" s="76"/>
      <c r="BA100" s="66"/>
      <c r="BB100" s="76"/>
      <c r="BC100" s="66"/>
      <c r="BD100" s="76"/>
      <c r="BE100" s="66"/>
      <c r="BF100" s="76"/>
      <c r="BG100" s="66"/>
      <c r="BH100" s="76"/>
      <c r="BI100" s="66"/>
      <c r="BJ100" s="66"/>
      <c r="BK100" s="76" t="str">
        <f t="shared" si="12"/>
        <v/>
      </c>
      <c r="BL100" s="66"/>
      <c r="BM100" s="76" t="str">
        <f>IFERROR(IF(B100&lt;&gt;"", IF(AND(ISNUMBER(VALUE(SUBSTITUTE(SUBSTITUTE(Paste_Here!R100, "br", "-"), "L", ""))), VALUE(SUBSTITUTE(SUBSTITUTE(Paste_Here!R100, "br", "-"), "L", "")) &gt;= 1095), "Yes", IF(AND(ISNUMBER(VALUE(SUBSTITUTE(SUBSTITUTE(Paste_Here!R100, "br", "-"), "L", ""))), VALUE(SUBSTITUTE(SUBSTITUTE(Paste_Here!R100, "br", "-"), "L", "")) &lt;= 1094), "No", "")), ""), "")</f>
        <v/>
      </c>
      <c r="BN100" s="66"/>
      <c r="BO100" s="76" t="str">
        <f>IFERROR(IF(B100&lt;&gt;"", IF(COUNTIF(INDEX(Paste_Here!Y$2:AB$850, MATCH(B100, Paste_Here!A$2:A$850, 0), 0), "yes") &gt; 0, "Yes", IF(COUNTIF(INDEX(Paste_Here!Y$2:AB$850, MATCH(B100, Paste_Here!A$2:A$850, 0), 0), "no") &gt; 0, "No", "")), ""), "")</f>
        <v/>
      </c>
      <c r="BP100" s="66"/>
      <c r="BQ100" s="76" t="str">
        <f>IFERROR(IF(B100&lt;&gt;"", IF(AND(ISNUMBER(VALUE(SUBSTITUTE(SUBSTITUTE(Paste_Here!U100, "em", "-"), "q", ""))), VALUE(SUBSTITUTE(SUBSTITUTE(Paste_Here!U100, "em", "-"), "q", "")) &gt;= 910), "Yes", IF(AND(ISNUMBER(VALUE(SUBSTITUTE(SUBSTITUTE(Paste_Here!U100, "em", "-"), "q", ""))), VALUE(SUBSTITUTE(SUBSTITUTE(Paste_Here!U100, "em", "-"), "q", "")) &lt;= 909), "No", "")), ""), "")</f>
        <v/>
      </c>
      <c r="BR100" s="66"/>
      <c r="BS100" s="76" t="str">
        <f>IFERROR(IF(B100&lt;&gt;"", IF(AND(INDEX(Paste_Here!X$2:X$850, MATCH(B100, Paste_Here!A$2:A$850, 0))&lt;&gt;"", ISNUMBER(VALUE(INDEX(Paste_Here!X$2:X$850, MATCH(B100, Paste_Here!A$2:A$850, 0))))), INDEX(Paste_Here!X$2:X$850, MATCH(B100, Paste_Here!A$2:A$850, 0)), ""), ""), "")</f>
        <v/>
      </c>
      <c r="BT100" s="66"/>
      <c r="BU100" s="76" t="str">
        <f>IFERROR(IF(B100&lt;&gt;"", IF(ISNUMBER(VALUE(INDEX(Paste_Here!G$2:G$850, MATCH(B100, Paste_Here!A$2:A$850, 0)))), IF(VALUE(INDEX(Paste_Here!G$2:G$850, MATCH(B100, Paste_Here!A$2:A$850, 0)))=0, "No", IF(AND(VALUE(INDEX(Paste_Here!G$2:G$850, MATCH(B100, Paste_Here!A$2:A$850, 0)))&gt;=1, VALUE(INDEX(Paste_Here!G$2:G$850, MATCH(B100, Paste_Here!A$2:A$850, 0)))&lt;=4), VALUE(INDEX(Paste_Here!G$2:G$850, MATCH(B100, Paste_Here!A$2:A$850, 0))), "")), ""), ""), "")</f>
        <v/>
      </c>
      <c r="BV100" s="66"/>
      <c r="BW100" s="76" t="str">
        <f>IFERROR(IF(B100&lt;&gt;"", IF(ISNUMBER(VALUE(INDEX(Paste_Here!H$2:H$850, MATCH(B100, Paste_Here!A$2:A$850, 0)))), IF(VALUE(INDEX(Paste_Here!H$2:H$850, MATCH(B100, Paste_Here!A$2:A$850, 0)))=0, "No", IF(AND(VALUE(INDEX(Paste_Here!H$2:H$850, MATCH(B100, Paste_Here!A$2:A$850, 0)))&gt;=1, VALUE(INDEX(Paste_Here!H$2:H$850, MATCH(B100, Paste_Here!A$2:A$850, 0)))&lt;=4), VALUE(INDEX(Paste_Here!H$2:H$850, MATCH(B100, Paste_Here!A$2:A$850, 0))), "")), ""), ""), "")</f>
        <v/>
      </c>
      <c r="BX100" s="66"/>
      <c r="BY100" s="76"/>
      <c r="BZ100" s="66"/>
      <c r="CA100" s="76"/>
      <c r="CB100" s="66"/>
      <c r="CC100" s="66"/>
      <c r="CD100" s="76" t="str">
        <f t="shared" si="13"/>
        <v/>
      </c>
      <c r="CE100" s="66"/>
      <c r="CF100" s="76" t="str">
        <f>IFERROR(IF(B100&lt;&gt;"", IF(AND(INDEX(Paste_Here!P$2:P$850, MATCH(B100, Paste_Here!A$2:A$850, 0))&lt;&gt;"", ISNUMBER(VALUE(INDEX(Paste_Here!P$2:P$850, MATCH(B100, Paste_Here!A$2:A$850, 0))))), INDEX(Paste_Here!P$2:P$850, MATCH(B100, Paste_Here!A$2:A$850, 0)), ""), ""), "")</f>
        <v/>
      </c>
      <c r="CG100" s="66"/>
      <c r="CH100" s="76" t="str">
        <f>IFERROR(IF(B100&lt;&gt;"", IF(ISNUMBER(SEARCH("highrisk", LOWER(INDEX(Paste_Here!Q$2:Q$850, MATCH(B100, Paste_Here!A$2:A$850, 0))))), "High Risk", IF(ISNUMBER(SEARCH("lowrisk", LOWER(INDEX(Paste_Here!Q$2:Q$850, MATCH(B100, Paste_Here!A$2:A$850, 0))))), "Low Risk", IF(ISNUMBER(SEARCH("somerisk", LOWER(INDEX(Paste_Here!Q$2:Q$850, MATCH(B100, Paste_Here!A$2:A$850, 0))))), "Some Risk", ""))), ""), "")</f>
        <v/>
      </c>
      <c r="CI100" s="66"/>
      <c r="CJ100" s="76" t="str">
        <f>IFERROR(IF(B100&lt;&gt;"", IF(AND(INDEX(Paste_Here!AA$2:AA$850, MATCH(B100, Paste_Here!A$2:A$850, 0))&lt;&gt;"", ISNUMBER(VALUE(INDEX(Paste_Here!AA$2:AA$850, MATCH(B100, Paste_Here!A$2:A$850, 0))))), INDEX(Paste_Here!AA$2:AA$850, MATCH(B100, Paste_Here!A$2:A$850, 0)), ""), ""), "")</f>
        <v/>
      </c>
      <c r="CK100" s="66"/>
      <c r="CL100" s="76" t="str">
        <f>IFERROR(IF(B100&lt;&gt;"", IF(LOWER(INDEX(Paste_Here!AB$2:AB$850, MATCH(B100, Paste_Here!A$2:A$850, 0)))="approaching expectations", "Approaching", IF(LOWER(INDEX(Paste_Here!AB$2:AB$850, MATCH(B100, Paste_Here!A$2:A$850, 0)))="met expectations", "Met", IF(LOWER(INDEX(Paste_Here!AB$2:AB$850, MATCH(B100, Paste_Here!A$2:A$850, 0)))="exceeded expectations", "Exceeded", IF(LOWER(INDEX(Paste_Here!AB$2:AB$850, MATCH(B100, Paste_Here!A$2:A$850, 0)))="below expectations", "Below", "")))), ""), "")</f>
        <v/>
      </c>
      <c r="CM100" s="66"/>
      <c r="CN100" s="76" t="str">
        <f>IFERROR(IF(B100&lt;&gt;"", IF(AND(INDEX(Paste_Here!AC$2:AC$850, MATCH(B100, Paste_Here!A$2:A$850, 0))&lt;&gt;"", ISNUMBER(VALUE(INDEX(Paste_Here!AC$2:AC$850, MATCH(B100, Paste_Here!A$2:A$850, 0))))), INDEX(Paste_Here!AC$2:AC$850, MATCH(B100, Paste_Here!A$2:A$850, 0)), ""), ""), "")</f>
        <v/>
      </c>
      <c r="CO100" s="66"/>
      <c r="CP100" s="76"/>
      <c r="CQ100" s="66"/>
      <c r="CR100" s="76"/>
      <c r="CS100" s="66"/>
      <c r="CT100" s="76"/>
      <c r="CU100" s="66"/>
      <c r="CV100" s="76"/>
      <c r="CW100" s="66"/>
      <c r="CX100" s="76"/>
      <c r="CY100" s="66"/>
      <c r="CZ100" s="66"/>
      <c r="DA100" s="76" t="str">
        <f t="shared" si="14"/>
        <v/>
      </c>
      <c r="DB100" s="66"/>
      <c r="DC100" s="76" t="str">
        <f>IFERROR(IF(B100&lt;&gt;"", IF(AND(INDEX(Paste_Here!V$2:V$850, MATCH(B100, Paste_Here!A$2:A$850, 0))&lt;&gt;"", ISNUMBER(VALUE(INDEX(Paste_Here!V$2:V$850, MATCH(B100, Paste_Here!A$2:A$850, 0))))), INDEX(Paste_Here!V$2:V$850, MATCH(B100, Paste_Here!A$2:A$850, 0)), ""), ""), "")</f>
        <v/>
      </c>
      <c r="DD100" s="66"/>
      <c r="DE100" s="76" t="str">
        <f>IFERROR(IF(B100&lt;&gt;"", IF(ISNUMBER(SEARCH("highrisk", LOWER(INDEX(Paste_Here!W$2:W$850, MATCH(B100, Paste_Here!A$2:A$850, 0))))), "High Risk", IF(ISNUMBER(SEARCH("lowrisk", LOWER(INDEX(Paste_Here!W$2:W$850, MATCH(B100, Paste_Here!A$2:A$850, 0))))), "Low Risk", IF(ISNUMBER(SEARCH("somerisk", LOWER(INDEX(Paste_Here!W$2:W$850, MATCH(B100, Paste_Here!A$2:A$850, 0))))), "Some Risk", ""))), ""), "")</f>
        <v/>
      </c>
      <c r="DF100" s="66"/>
      <c r="DG100" s="76" t="str">
        <f>IFERROR(IF(B100&lt;&gt;"", IF(AND(INDEX(Paste_Here!S$2:S$850, MATCH(B100, Paste_Here!A$2:A$850, 0))&lt;&gt;"", ISNUMBER(VALUE(INDEX(Paste_Here!S$2:S$850, MATCH(B100, Paste_Here!A$2:A$850, 0))))), INDEX(Paste_Here!S$2:S$850, MATCH(B100, Paste_Here!A$2:A$850, 0)), ""), ""), "")</f>
        <v/>
      </c>
      <c r="DH100" s="66"/>
      <c r="DI100" s="76" t="str">
        <f>IFERROR(IF(B100&lt;&gt;"", IF(ISNUMBER(SEARCH("highrisk", LOWER(INDEX(Paste_Here!T$2:T$850, MATCH(B100, Paste_Here!A$2:A$850, 0))))), "High Risk", IF(ISNUMBER(SEARCH("lowrisk", LOWER(INDEX(Paste_Here!T$2:T$850, MATCH(B100, Paste_Here!A$2:A$850, 0))))), "Low Risk", IF(ISNUMBER(SEARCH("somerisk", LOWER(INDEX(Paste_Here!T$2:T$850, MATCH(B100, Paste_Here!A$2:A$850, 0))))), "Some Risk", ""))), ""), "")</f>
        <v/>
      </c>
      <c r="DJ100" s="66"/>
      <c r="DK100" s="76" t="str">
        <f>IFERROR(IF(B100&lt;&gt;"", IF(AND(INDEX(Paste_Here!AD$2:AD$850, MATCH(B100, Paste_Here!A$2:A$850, 0))&lt;&gt;"", ISNUMBER(VALUE(INDEX(Paste_Here!AD$2:AD$850, MATCH(B100, Paste_Here!A$2:A$850, 0))))), INDEX(Paste_Here!AD$2:AD$850, MATCH(B100, Paste_Here!A$2:A$850, 0)), ""), ""), "")</f>
        <v/>
      </c>
      <c r="DL100" s="66"/>
      <c r="DM100" s="76" t="str">
        <f>IFERROR(IF(B100&lt;&gt;"", IF(LOWER(INDEX(Paste_Here!AE$2:AE$850, MATCH(B100, Paste_Here!A$2:A$850, 0)))="approaching expectations", "Approaching", IF(LOWER(INDEX(Paste_Here!AE$2:AE$850, MATCH(B100, Paste_Here!A$2:A$850, 0)))="met expectations", "Met", IF(LOWER(INDEX(Paste_Here!AE$2:AE$850, MATCH(B100, Paste_Here!A$2:A$850, 0)))="exceeded expectations", "Exceeded", IF(LOWER(INDEX(Paste_Here!AE$2:AE$850, MATCH(B100, Paste_Here!A$2:A$850, 0)))="below expectations", "Below", "")))), ""), "")</f>
        <v/>
      </c>
      <c r="DN100" s="66"/>
      <c r="DO100" s="76"/>
      <c r="DP100" s="66"/>
      <c r="DQ100" s="76"/>
      <c r="DR100" s="66"/>
      <c r="DS100" s="76"/>
      <c r="DT100" s="66"/>
      <c r="DU100" s="76"/>
      <c r="DV100" s="66"/>
      <c r="DW100" s="66"/>
      <c r="DX100" s="76" t="str">
        <f t="shared" si="15"/>
        <v/>
      </c>
      <c r="DY100" s="66"/>
      <c r="DZ100" s="76"/>
      <c r="EA100" s="66"/>
      <c r="EB100" s="76"/>
      <c r="EC100" s="66"/>
      <c r="ED100" s="76" t="str">
        <f>IFERROR(IF(B100&lt;&gt;"", IF(AND(INDEX(Paste_Here!AF$2:AF$850, MATCH(B100, Paste_Here!A$2:A$850, 0))&lt;&gt;"", ISNUMBER(VALUE(INDEX(Paste_Here!AF$2:AF$850, MATCH(B100, Paste_Here!A$2:A$850, 0))))), INDEX(Paste_Here!AF$2:AF$850, MATCH(B100, Paste_Here!A$2:A$850, 0)), ""), ""), "")</f>
        <v/>
      </c>
      <c r="EE100" s="66"/>
      <c r="EF100" s="76"/>
      <c r="EG100" s="66"/>
      <c r="EH100" s="76"/>
      <c r="EI100" s="66"/>
      <c r="EJ100" s="76" t="str">
        <f>IFERROR(IF(B100&lt;&gt;"", IF(AND(INDEX(Paste_Here!AG$2:AG$850, MATCH(B100, Paste_Here!A$2:A$850, 0))&lt;&gt;"", ISNUMBER(VALUE(INDEX(Paste_Here!AG$2:AG$850, MATCH(B100, Paste_Here!A$2:A$850, 0))))), INDEX(Paste_Here!AG$2:AG$850, MATCH(B100, Paste_Here!A$2:A$850, 0)), ""), ""), "")</f>
        <v/>
      </c>
      <c r="EK100" s="66"/>
      <c r="EL100" s="76"/>
      <c r="EM100" s="66"/>
      <c r="EN100" s="76"/>
      <c r="EO100" s="66"/>
      <c r="EP100" s="76"/>
      <c r="EQ100" s="66"/>
      <c r="ER100" s="76"/>
      <c r="ES100" s="66"/>
      <c r="ET100" s="66"/>
      <c r="EU100" s="76"/>
      <c r="EV100" s="66"/>
      <c r="EW100" s="76"/>
      <c r="EX100" s="66"/>
      <c r="EY100" s="76"/>
      <c r="EZ100" s="66"/>
      <c r="FA100" s="76"/>
      <c r="FB100" s="66"/>
      <c r="FC100" s="76"/>
      <c r="FD100" s="66"/>
      <c r="FE100" s="76"/>
      <c r="FF100" s="66"/>
      <c r="FG100" s="76"/>
      <c r="FH100" s="66"/>
      <c r="FI100" s="76"/>
      <c r="FJ100" s="66"/>
      <c r="FK100" s="76"/>
      <c r="FL100" s="66"/>
      <c r="FM100" s="76"/>
      <c r="FN100" s="66"/>
      <c r="FO100" s="76"/>
      <c r="FP100" s="66"/>
      <c r="FQ100" s="76"/>
      <c r="FR100" s="66"/>
      <c r="FS100" s="76"/>
      <c r="FT100" s="66"/>
      <c r="FU100" s="76"/>
      <c r="FV100" s="66"/>
      <c r="FW100" s="76"/>
      <c r="FX100" s="66"/>
      <c r="FY100" s="76"/>
      <c r="FZ100" s="66"/>
      <c r="GA100" s="76"/>
      <c r="GB100" s="66"/>
      <c r="GC100" s="76"/>
      <c r="GD100" s="66"/>
      <c r="GE100" s="76"/>
      <c r="GF100" s="66"/>
      <c r="GG100" s="76"/>
      <c r="GH100" s="66"/>
      <c r="GI100" s="76"/>
      <c r="GJ100" s="66"/>
      <c r="GK100" s="76"/>
      <c r="GL100" s="66"/>
      <c r="GM100" s="76"/>
      <c r="GN100" s="66"/>
      <c r="GO100" s="76"/>
      <c r="GP100" s="66"/>
      <c r="GQ100" s="76"/>
      <c r="GR100" s="66"/>
      <c r="GS100" s="76"/>
      <c r="GT100" s="66"/>
      <c r="GU100" s="76"/>
      <c r="GV100" s="66"/>
      <c r="GW100" s="76"/>
      <c r="GX100" s="66"/>
      <c r="GY100" s="76"/>
      <c r="GZ100" s="66"/>
      <c r="HA100" s="76"/>
      <c r="HB100" s="66"/>
      <c r="HC100" s="76"/>
      <c r="HD100" s="66"/>
      <c r="HE100" s="76"/>
      <c r="HF100" s="66"/>
      <c r="HG100" s="76"/>
      <c r="HH100" s="66"/>
      <c r="HI100" s="76"/>
      <c r="HJ100" s="66"/>
      <c r="HK100" s="76"/>
      <c r="HL100" s="66"/>
      <c r="HM100" s="76"/>
      <c r="HN100" s="66"/>
      <c r="HO100" s="76"/>
      <c r="HP100" s="66"/>
      <c r="HQ100" s="76"/>
      <c r="HR100" s="66"/>
      <c r="HS100" s="76"/>
      <c r="HT100" s="66"/>
      <c r="HU100" s="76"/>
      <c r="HV100" s="66"/>
      <c r="HW100" s="76"/>
      <c r="HX100" s="66"/>
      <c r="HY100" s="76"/>
      <c r="HZ100" s="66"/>
      <c r="IA100" s="76"/>
      <c r="IB100" s="66"/>
      <c r="IC100" s="76"/>
      <c r="ID100" s="66"/>
      <c r="IE100" s="76"/>
      <c r="IF100" s="66"/>
      <c r="IG100" s="76"/>
      <c r="IH100" s="66"/>
      <c r="II100" s="76"/>
      <c r="IJ100" s="66"/>
      <c r="IK100" s="76"/>
      <c r="IL100" s="66"/>
      <c r="IM100" s="76"/>
      <c r="IN100" s="66"/>
      <c r="IO100" s="76"/>
      <c r="IP100" s="66"/>
      <c r="IQ100" s="76"/>
      <c r="IR100" s="66"/>
      <c r="IS100" s="76"/>
      <c r="IT100" s="66"/>
      <c r="IU100" s="76"/>
      <c r="IV100" s="66"/>
      <c r="IW100" s="76"/>
      <c r="IX100" s="66"/>
      <c r="IY100" s="76"/>
      <c r="IZ100" s="66"/>
      <c r="JA100" s="76"/>
      <c r="JB100" s="66"/>
      <c r="JC100" s="76"/>
      <c r="JD100" s="66"/>
      <c r="JE100" s="76"/>
      <c r="JF100" s="66"/>
      <c r="JG100" s="76"/>
      <c r="JH100" s="66"/>
      <c r="JI100" s="76"/>
      <c r="JJ100" s="66"/>
      <c r="JK100" s="76"/>
      <c r="JL100" s="66"/>
      <c r="JM100" s="76"/>
      <c r="JN100" s="66"/>
      <c r="JO100" s="76"/>
      <c r="JP100" s="66"/>
      <c r="JQ100" s="76"/>
      <c r="JR100" s="66"/>
      <c r="JS100" s="76"/>
      <c r="JT100" s="66"/>
      <c r="JU100" s="76"/>
      <c r="JV100" s="66"/>
      <c r="JW100" s="76"/>
      <c r="JX100" s="66"/>
      <c r="JY100" s="76"/>
      <c r="JZ100" s="66"/>
      <c r="KA100" s="76"/>
      <c r="KB100" s="66"/>
      <c r="KC100" s="76"/>
      <c r="KD100" s="66"/>
      <c r="KE100" s="76"/>
      <c r="KF100" s="66"/>
      <c r="KG100" s="76"/>
      <c r="KH100" s="66"/>
      <c r="KI100" s="76"/>
      <c r="KJ100" s="66"/>
      <c r="KK100" s="76"/>
      <c r="KL100" s="66"/>
      <c r="KM100" s="76"/>
      <c r="KN100" s="66"/>
      <c r="KO100" s="76"/>
      <c r="KP100" s="66"/>
      <c r="KQ100" s="76"/>
      <c r="KR100" s="66"/>
      <c r="KS100" s="76"/>
      <c r="KT100" s="66"/>
      <c r="KU100" s="76"/>
      <c r="KV100" s="66"/>
      <c r="KW100" s="76"/>
      <c r="KX100" s="66"/>
      <c r="KY100" s="76"/>
      <c r="KZ100" s="66"/>
      <c r="LA100" s="76"/>
      <c r="LB100" s="66"/>
      <c r="LC100" s="76"/>
      <c r="LD100" s="66"/>
      <c r="LE100" s="76"/>
      <c r="LF100" s="66"/>
      <c r="LG100" s="76"/>
      <c r="LH100" s="66"/>
      <c r="LI100" s="76"/>
      <c r="LJ100" s="66"/>
      <c r="LK100" s="76"/>
      <c r="LL100" s="66"/>
      <c r="LM100" s="76"/>
      <c r="LN100" s="66"/>
      <c r="LO100" s="76"/>
      <c r="LP100" s="66"/>
      <c r="LQ100" s="76"/>
      <c r="LR100" s="66"/>
      <c r="LS100" s="76"/>
      <c r="LT100" s="66"/>
      <c r="LU100" s="76"/>
      <c r="LV100" s="66"/>
      <c r="LW100" s="76"/>
      <c r="LX100" s="66"/>
      <c r="LY100" s="76"/>
      <c r="LZ100" s="66"/>
      <c r="MA100" s="76"/>
      <c r="MB100" s="66"/>
      <c r="MC100" s="76"/>
      <c r="MD100" s="66"/>
      <c r="MG100" s="1" t="str" cm="1">
        <f t="array" ref="MG100">IFERROR(INDEX(Paste_Here!$B$2:$B$850, MATCH(0, COUNTIF(MG$4:MG99, Paste_Here!$B$2:$B$850) + IF(Paste_Here!$B$2:$B$850="", 1, 0), 0)), "")</f>
        <v/>
      </c>
      <c r="MH100" s="1" t="str">
        <f>IF(MG100&lt;&gt;"", INDEX(Paste_Here!$A$2:$A$850, MATCH(MG100, Paste_Here!$B$2:$B$850, 0)), "")</f>
        <v/>
      </c>
      <c r="MI100" s="1" t="str">
        <f t="shared" si="16"/>
        <v/>
      </c>
      <c r="MJ100" s="1" t="str" cm="1">
        <f t="array" ref="MJ100">IFERROR(INDEX($MI$5:$MI$850, MATCH(SMALL(IF($MI$5:$MI$850&lt;&gt;"", COUNTIF($MI$5:$MI$850, "&lt;"&amp;$MI$5:$MI$850)+1), ROW()-ROW($MJ$5)+1), COUNTIF($MI$5:$MI$850, "&lt;"&amp;$MI$5:$MI$850)+1, 0)), "")</f>
        <v/>
      </c>
    </row>
    <row r="101" spans="1:348">
      <c r="A101" s="66"/>
      <c r="B101" s="76" t="str">
        <f t="shared" si="9"/>
        <v/>
      </c>
      <c r="C101" s="66"/>
      <c r="D101" s="76" t="str">
        <f>IFERROR(IF(B101&lt;&gt;"", IF(AND(INDEX(Paste_Here!B$2:B$850, MATCH(B101, Paste_Here!A$2:A$850, 0))&lt;&gt;"", ISNUMBER(VALUE(INDEX(Paste_Here!B$2:B$850, MATCH(B101, Paste_Here!A$2:A$850, 0))))), INDEX(Paste_Here!B$2:B$850, MATCH(B101, Paste_Here!A$2:A$850, 0)), ""), ""), "")</f>
        <v/>
      </c>
      <c r="E101" s="66"/>
      <c r="F101" s="76" t="str">
        <f>IFERROR(IF(B101&lt;&gt;"", IF(ISTEXT(INDEX(Paste_Here!K$2:K$850, MATCH(B101, Paste_Here!A$2:A$850, 0))), INDEX(Paste_Here!K$2:K$850, MATCH(B101, Paste_Here!A$2:A$850, 0)), ""), ""), "")</f>
        <v/>
      </c>
      <c r="G101" s="66"/>
      <c r="H101" s="76" t="str">
        <f>IFERROR(IF(B101&lt;&gt;"", IF(ISTEXT(INDEX(Paste_Here!C$2:C$850, MATCH(B101, Paste_Here!A$2:A$850, 0))), INDEX(Paste_Here!C$2:C$850, MATCH(B101, Paste_Here!A$2:A$850, 0)), ""), ""), "")</f>
        <v/>
      </c>
      <c r="I101" s="66"/>
      <c r="J101" s="76" t="str">
        <f>IFERROR(IF(B101&lt;&gt;"", IF(ISNUMBER(SEARCH("s", LOWER(INDEX(Paste_Here!M$2:M$850, MATCH(B101, Paste_Here!A$2:A$850, 0))))), "Yes", IF(INDEX(Paste_Here!M$2:M$850, MATCH(B101, Paste_Here!A$2:A$850, 0))&lt;&gt;"", "No", "")), ""), "")</f>
        <v/>
      </c>
      <c r="K101" s="66"/>
      <c r="L101" s="76" t="str">
        <f>IFERROR(IF(B101&lt;&gt;"", IF(ISNUMBER(SEARCH("yes", LOWER(INDEX(Paste_Here!E$2:E$850, MATCH(B101, Paste_Here!A$2:A$850, 0))))), "Yes", IF(ISNUMBER(SEARCH("no", LOWER(INDEX(Paste_Here!E$2:E$850, MATCH(B101, Paste_Here!A$2:A$850, 0))))), "No", "")), ""), "")</f>
        <v/>
      </c>
      <c r="M101" s="66"/>
      <c r="N101" s="76" t="str">
        <f>IFERROR(IF(B101&lt;&gt;"", IF(ISNUMBER(SEARCH("yes", LOWER(INDEX(Paste_Here!F$2:F$850, MATCH(B101, Paste_Here!A$2:A$850, 0))))), "Yes", IF(ISNUMBER(SEARCH("no", LOWER(INDEX(Paste_Here!F$2:F$850, MATCH(B101, Paste_Here!A$2:A$850, 0))))), "No", "")), ""), "")</f>
        <v/>
      </c>
      <c r="O101" s="66"/>
      <c r="P101" s="76" t="str">
        <f>IFERROR(IF(B101&lt;&gt;"", IF(ISNUMBER(SEARCH("yes", LOWER(INDEX(Paste_Here!L$2:L$850, MATCH(B101, Paste_Here!A$2:A$850, 0))))), "Yes", IF(ISNUMBER(SEARCH("no", LOWER(INDEX(Paste_Here!L$2:L$850, MATCH(B101, Paste_Here!A$2:A$850, 0))))), "No", "")), ""), "")</f>
        <v/>
      </c>
      <c r="Q101" s="66"/>
      <c r="R101" s="76" t="str">
        <f>IFERROR(IF(B101&lt;&gt;"", IF(ISNUMBER(SEARCH("transitional 2", LOWER(INDEX(Paste_Here!D$2:D$850, MATCH(B101, Paste_Here!A$2:A$850, 0))))), "T2", IF(ISNUMBER(SEARCH("transitional 1", LOWER(INDEX(Paste_Here!D$2:D$850, MATCH(B101, Paste_Here!A$2:A$850, 0))))), "T1", IF(ISNUMBER(SEARCH("waived ell services", LOWER(INDEX(Paste_Here!D$2:D$850, MATCH(B101, Paste_Here!A$2:A$850, 0))))), "W", IF(ISNUMBER(SEARCH("english language learner", LOWER(INDEX(Paste_Here!D$2:D$850, MATCH(B101, Paste_Here!A$2:A$850, 0))))), "L", "")))), ""), "")</f>
        <v/>
      </c>
      <c r="S101" s="66"/>
      <c r="T101" s="76" t="str">
        <f>IFERROR(IF(B101&lt;&gt;"", IF(ISNUMBER(SEARCH("yes", LOWER(INDEX(Paste_Here!I$2:I$850, MATCH(B101, Paste_Here!A$2:A$850, 0))))), "Yes", IF(ISNUMBER(SEARCH("no", LOWER(INDEX(Paste_Here!I$2:I$850, MATCH(B101, Paste_Here!A$2:A$850, 0))))), "No", "")), ""), "")</f>
        <v/>
      </c>
      <c r="U101" s="66"/>
      <c r="V101" s="76" t="str">
        <f>IFERROR(IF(B101&lt;&gt;"", IF(ISTEXT(INDEX(Paste_Here!J$2:J$850, MATCH(B101, Paste_Here!A$2:A$850, 0))), VALUE(INDEX(Paste_Here!J$2:J$850, MATCH(B101, Paste_Here!A$2:A$850, 0))), ""), ""), "")</f>
        <v/>
      </c>
      <c r="W101" s="66"/>
      <c r="X101" s="66"/>
      <c r="Y101" s="76" t="str">
        <f t="shared" si="10"/>
        <v/>
      </c>
      <c r="Z101" s="66"/>
      <c r="AA101" s="76" t="str">
        <f>IFERROR(IF(B101&lt;&gt;"", IF(AND(INDEX(Paste_Here!AI$2:AI$850, MATCH(B101, Paste_Here!A$2:A$850, 0))&lt;&gt;"", ISNUMBER(VALUE(INDEX(Paste_Here!AI$2:AI$850, MATCH(B101, Paste_Here!A$2:A$850, 0))))), INDEX(Paste_Here!AI$2:AI$850, MATCH(B101, Paste_Here!A$2:A$850, 0)), ""), ""), "")</f>
        <v/>
      </c>
      <c r="AB101" s="66"/>
      <c r="AC101" s="76" t="str">
        <f>IFERROR(IF(B101&lt;&gt;"", IF(AND(INDEX(Paste_Here!AJ$2:AJ$850, MATCH(B101, Paste_Here!A$2:A$850, 0))&lt;&gt;"", ISNUMBER(VALUE(INDEX(Paste_Here!AJ$2:AJ$850, MATCH(B101, Paste_Here!A$2:A$850, 0))))), INDEX(Paste_Here!AJ$2:AJ$850, MATCH(B101, Paste_Here!A$2:A$850, 0)), ""), ""), "")</f>
        <v/>
      </c>
      <c r="AD101" s="66"/>
      <c r="AE101" s="76" t="str">
        <f>IFERROR(IF(B101&lt;&gt;"", IF(AND(INDEX(Paste_Here!AK$2:AK$850, MATCH(B101, Paste_Here!A$2:A$850, 0))&lt;&gt;"", ISNUMBER(VALUE(INDEX(Paste_Here!AK$2:AK$850, MATCH(B101, Paste_Here!A$2:A$850, 0))))), INDEX(Paste_Here!AK$2:AK$850, MATCH(B101, Paste_Here!A$2:A$850, 0)), ""), ""), "")</f>
        <v/>
      </c>
      <c r="AF101" s="66"/>
      <c r="AG101" s="76" t="str">
        <f>IFERROR(IF(B101&lt;&gt;"", IF(AND(INDEX(Paste_Here!AL$2:AL$850, MATCH(B101, Paste_Here!A$2:A$850, 0))&lt;&gt;"", ISNUMBER(VALUE(INDEX(Paste_Here!AL$2:AL$850, MATCH(B101, Paste_Here!A$2:A$850, 0))))), INDEX(Paste_Here!AL$2:AL$850, MATCH(B101, Paste_Here!A$2:A$850, 0)), ""), ""), "")</f>
        <v/>
      </c>
      <c r="AH101" s="66"/>
      <c r="AI101" s="76" t="str">
        <f>IFERROR(IF(B101&lt;&gt;"", IF(AND(INDEX(Paste_Here!AH$2:AH$850, MATCH(B101, Paste_Here!A$2:A$850, 0))&lt;&gt;"", ISNUMBER(VALUE(INDEX(Paste_Here!AH$2:AH$850, MATCH(B101, Paste_Here!A$2:A$850, 0))))), IF(VALUE(INDEX(Paste_Here!AH$2:AH$850, MATCH(B101, Paste_Here!A$2:A$850, 0)))=0, "", INDEX(Paste_Here!AH$2:AH$850, MATCH(B101, Paste_Here!A$2:A$850, 0))), ""), ""), "")</f>
        <v/>
      </c>
      <c r="AJ101" s="66"/>
      <c r="AK101" s="76" t="str">
        <f>IFERROR(IF(B101&lt;&gt;"", IF(AND(INDEX(Paste_Here!N$2:N$850, MATCH(B101, Paste_Here!A$2:A$850, 0))&lt;&gt;"", ISNUMBER(VALUE(INDEX(Paste_Here!N$2:N$850, MATCH(B101, Paste_Here!A$2:A$850, 0))))), INDEX(Paste_Here!N$2:N$850, MATCH(B101, Paste_Here!A$2:A$850, 0)), ""), ""), "")</f>
        <v/>
      </c>
      <c r="AL101" s="66"/>
      <c r="AM101" s="76" t="str">
        <f>IFERROR(IF(B101&lt;&gt;"", IF(AND(INDEX(Paste_Here!O$2:O$850, MATCH(B101, Paste_Here!A$2:A$850, 0))&lt;&gt;"", ISNUMBER(VALUE(INDEX(Paste_Here!O$2:O$850, MATCH(B101, Paste_Here!A$2:A$850, 0))))), INDEX(Paste_Here!O$2:O$850, MATCH(B101, Paste_Here!A$2:A$850, 0)), ""), ""), "")</f>
        <v/>
      </c>
      <c r="AN101" s="66"/>
      <c r="AO101" s="76"/>
      <c r="AP101" s="66"/>
      <c r="AQ101" s="76"/>
      <c r="AR101" s="66"/>
      <c r="AS101" s="76"/>
      <c r="AT101" s="66"/>
      <c r="AU101" s="66"/>
      <c r="AV101" s="76" t="str">
        <f t="shared" si="11"/>
        <v/>
      </c>
      <c r="AW101" s="66"/>
      <c r="AX101" s="76" t="str">
        <f>IFERROR(IF(B101&lt;&gt;"", IF(ISNUMBER(SEARCH("Revealed-Potential (Primary Focus)", LOWER(INDEX(Paste_Here!Z$2:Z$850, MATCH(B101, Paste_Here!A$2:A$850, 0))))), "Rev-Potential: Prim", IF(ISNUMBER(SEARCH("Revealed-Potential (Secondary Focus)", LOWER(INDEX(Paste_Here!Z$2:Z$850, MATCH(B101, Paste_Here!A$2:A$850, 0))))), "Rev-Potential: Sec", IF(ISNUMBER(SEARCH("Monitoring", LOWER(INDEX(Paste_Here!Z$2:Z$850, MATCH(B101, Paste_Here!A$2:A$850, 0))))), "Monitoring", IF(ISNUMBER(SEARCH("At-Promise (Secondary Focus)", LOWER(INDEX(Paste_Here!Z$2:Z$850, MATCH(B101, Paste_Here!A$2:A$850, 0))))), "At-Promise: Sec", IF(ISNUMBER(SEARCH("At-Promise (Primary Focus)", LOWER(INDEX(Paste_Here!Z$2:Z$850, MATCH(B101, Paste_Here!A$2:A$850, 0))))), "At-Promise: Prim", ""))))), ""), "")</f>
        <v/>
      </c>
      <c r="AY101" s="66"/>
      <c r="AZ101" s="76"/>
      <c r="BA101" s="66"/>
      <c r="BB101" s="76"/>
      <c r="BC101" s="66"/>
      <c r="BD101" s="76"/>
      <c r="BE101" s="66"/>
      <c r="BF101" s="76"/>
      <c r="BG101" s="66"/>
      <c r="BH101" s="76"/>
      <c r="BI101" s="66"/>
      <c r="BJ101" s="66"/>
      <c r="BK101" s="76" t="str">
        <f t="shared" si="12"/>
        <v/>
      </c>
      <c r="BL101" s="66"/>
      <c r="BM101" s="76" t="str">
        <f>IFERROR(IF(B101&lt;&gt;"", IF(AND(ISNUMBER(VALUE(SUBSTITUTE(SUBSTITUTE(Paste_Here!R101, "br", "-"), "L", ""))), VALUE(SUBSTITUTE(SUBSTITUTE(Paste_Here!R101, "br", "-"), "L", "")) &gt;= 1095), "Yes", IF(AND(ISNUMBER(VALUE(SUBSTITUTE(SUBSTITUTE(Paste_Here!R101, "br", "-"), "L", ""))), VALUE(SUBSTITUTE(SUBSTITUTE(Paste_Here!R101, "br", "-"), "L", "")) &lt;= 1094), "No", "")), ""), "")</f>
        <v/>
      </c>
      <c r="BN101" s="66"/>
      <c r="BO101" s="76" t="str">
        <f>IFERROR(IF(B101&lt;&gt;"", IF(COUNTIF(INDEX(Paste_Here!Y$2:AB$850, MATCH(B101, Paste_Here!A$2:A$850, 0), 0), "yes") &gt; 0, "Yes", IF(COUNTIF(INDEX(Paste_Here!Y$2:AB$850, MATCH(B101, Paste_Here!A$2:A$850, 0), 0), "no") &gt; 0, "No", "")), ""), "")</f>
        <v/>
      </c>
      <c r="BP101" s="66"/>
      <c r="BQ101" s="76" t="str">
        <f>IFERROR(IF(B101&lt;&gt;"", IF(AND(ISNUMBER(VALUE(SUBSTITUTE(SUBSTITUTE(Paste_Here!U101, "em", "-"), "q", ""))), VALUE(SUBSTITUTE(SUBSTITUTE(Paste_Here!U101, "em", "-"), "q", "")) &gt;= 910), "Yes", IF(AND(ISNUMBER(VALUE(SUBSTITUTE(SUBSTITUTE(Paste_Here!U101, "em", "-"), "q", ""))), VALUE(SUBSTITUTE(SUBSTITUTE(Paste_Here!U101, "em", "-"), "q", "")) &lt;= 909), "No", "")), ""), "")</f>
        <v/>
      </c>
      <c r="BR101" s="66"/>
      <c r="BS101" s="76" t="str">
        <f>IFERROR(IF(B101&lt;&gt;"", IF(AND(INDEX(Paste_Here!X$2:X$850, MATCH(B101, Paste_Here!A$2:A$850, 0))&lt;&gt;"", ISNUMBER(VALUE(INDEX(Paste_Here!X$2:X$850, MATCH(B101, Paste_Here!A$2:A$850, 0))))), INDEX(Paste_Here!X$2:X$850, MATCH(B101, Paste_Here!A$2:A$850, 0)), ""), ""), "")</f>
        <v/>
      </c>
      <c r="BT101" s="66"/>
      <c r="BU101" s="76" t="str">
        <f>IFERROR(IF(B101&lt;&gt;"", IF(ISNUMBER(VALUE(INDEX(Paste_Here!G$2:G$850, MATCH(B101, Paste_Here!A$2:A$850, 0)))), IF(VALUE(INDEX(Paste_Here!G$2:G$850, MATCH(B101, Paste_Here!A$2:A$850, 0)))=0, "No", IF(AND(VALUE(INDEX(Paste_Here!G$2:G$850, MATCH(B101, Paste_Here!A$2:A$850, 0)))&gt;=1, VALUE(INDEX(Paste_Here!G$2:G$850, MATCH(B101, Paste_Here!A$2:A$850, 0)))&lt;=4), VALUE(INDEX(Paste_Here!G$2:G$850, MATCH(B101, Paste_Here!A$2:A$850, 0))), "")), ""), ""), "")</f>
        <v/>
      </c>
      <c r="BV101" s="66"/>
      <c r="BW101" s="76" t="str">
        <f>IFERROR(IF(B101&lt;&gt;"", IF(ISNUMBER(VALUE(INDEX(Paste_Here!H$2:H$850, MATCH(B101, Paste_Here!A$2:A$850, 0)))), IF(VALUE(INDEX(Paste_Here!H$2:H$850, MATCH(B101, Paste_Here!A$2:A$850, 0)))=0, "No", IF(AND(VALUE(INDEX(Paste_Here!H$2:H$850, MATCH(B101, Paste_Here!A$2:A$850, 0)))&gt;=1, VALUE(INDEX(Paste_Here!H$2:H$850, MATCH(B101, Paste_Here!A$2:A$850, 0)))&lt;=4), VALUE(INDEX(Paste_Here!H$2:H$850, MATCH(B101, Paste_Here!A$2:A$850, 0))), "")), ""), ""), "")</f>
        <v/>
      </c>
      <c r="BX101" s="66"/>
      <c r="BY101" s="76"/>
      <c r="BZ101" s="66"/>
      <c r="CA101" s="76"/>
      <c r="CB101" s="66"/>
      <c r="CC101" s="66"/>
      <c r="CD101" s="76" t="str">
        <f t="shared" si="13"/>
        <v/>
      </c>
      <c r="CE101" s="66"/>
      <c r="CF101" s="76" t="str">
        <f>IFERROR(IF(B101&lt;&gt;"", IF(AND(INDEX(Paste_Here!P$2:P$850, MATCH(B101, Paste_Here!A$2:A$850, 0))&lt;&gt;"", ISNUMBER(VALUE(INDEX(Paste_Here!P$2:P$850, MATCH(B101, Paste_Here!A$2:A$850, 0))))), INDEX(Paste_Here!P$2:P$850, MATCH(B101, Paste_Here!A$2:A$850, 0)), ""), ""), "")</f>
        <v/>
      </c>
      <c r="CG101" s="66"/>
      <c r="CH101" s="76" t="str">
        <f>IFERROR(IF(B101&lt;&gt;"", IF(ISNUMBER(SEARCH("highrisk", LOWER(INDEX(Paste_Here!Q$2:Q$850, MATCH(B101, Paste_Here!A$2:A$850, 0))))), "High Risk", IF(ISNUMBER(SEARCH("lowrisk", LOWER(INDEX(Paste_Here!Q$2:Q$850, MATCH(B101, Paste_Here!A$2:A$850, 0))))), "Low Risk", IF(ISNUMBER(SEARCH("somerisk", LOWER(INDEX(Paste_Here!Q$2:Q$850, MATCH(B101, Paste_Here!A$2:A$850, 0))))), "Some Risk", ""))), ""), "")</f>
        <v/>
      </c>
      <c r="CI101" s="66"/>
      <c r="CJ101" s="76" t="str">
        <f>IFERROR(IF(B101&lt;&gt;"", IF(AND(INDEX(Paste_Here!AA$2:AA$850, MATCH(B101, Paste_Here!A$2:A$850, 0))&lt;&gt;"", ISNUMBER(VALUE(INDEX(Paste_Here!AA$2:AA$850, MATCH(B101, Paste_Here!A$2:A$850, 0))))), INDEX(Paste_Here!AA$2:AA$850, MATCH(B101, Paste_Here!A$2:A$850, 0)), ""), ""), "")</f>
        <v/>
      </c>
      <c r="CK101" s="66"/>
      <c r="CL101" s="76" t="str">
        <f>IFERROR(IF(B101&lt;&gt;"", IF(LOWER(INDEX(Paste_Here!AB$2:AB$850, MATCH(B101, Paste_Here!A$2:A$850, 0)))="approaching expectations", "Approaching", IF(LOWER(INDEX(Paste_Here!AB$2:AB$850, MATCH(B101, Paste_Here!A$2:A$850, 0)))="met expectations", "Met", IF(LOWER(INDEX(Paste_Here!AB$2:AB$850, MATCH(B101, Paste_Here!A$2:A$850, 0)))="exceeded expectations", "Exceeded", IF(LOWER(INDEX(Paste_Here!AB$2:AB$850, MATCH(B101, Paste_Here!A$2:A$850, 0)))="below expectations", "Below", "")))), ""), "")</f>
        <v/>
      </c>
      <c r="CM101" s="66"/>
      <c r="CN101" s="76" t="str">
        <f>IFERROR(IF(B101&lt;&gt;"", IF(AND(INDEX(Paste_Here!AC$2:AC$850, MATCH(B101, Paste_Here!A$2:A$850, 0))&lt;&gt;"", ISNUMBER(VALUE(INDEX(Paste_Here!AC$2:AC$850, MATCH(B101, Paste_Here!A$2:A$850, 0))))), INDEX(Paste_Here!AC$2:AC$850, MATCH(B101, Paste_Here!A$2:A$850, 0)), ""), ""), "")</f>
        <v/>
      </c>
      <c r="CO101" s="66"/>
      <c r="CP101" s="76"/>
      <c r="CQ101" s="66"/>
      <c r="CR101" s="76"/>
      <c r="CS101" s="66"/>
      <c r="CT101" s="76"/>
      <c r="CU101" s="66"/>
      <c r="CV101" s="76"/>
      <c r="CW101" s="66"/>
      <c r="CX101" s="76"/>
      <c r="CY101" s="66"/>
      <c r="CZ101" s="66"/>
      <c r="DA101" s="76" t="str">
        <f t="shared" si="14"/>
        <v/>
      </c>
      <c r="DB101" s="66"/>
      <c r="DC101" s="76" t="str">
        <f>IFERROR(IF(B101&lt;&gt;"", IF(AND(INDEX(Paste_Here!V$2:V$850, MATCH(B101, Paste_Here!A$2:A$850, 0))&lt;&gt;"", ISNUMBER(VALUE(INDEX(Paste_Here!V$2:V$850, MATCH(B101, Paste_Here!A$2:A$850, 0))))), INDEX(Paste_Here!V$2:V$850, MATCH(B101, Paste_Here!A$2:A$850, 0)), ""), ""), "")</f>
        <v/>
      </c>
      <c r="DD101" s="66"/>
      <c r="DE101" s="76" t="str">
        <f>IFERROR(IF(B101&lt;&gt;"", IF(ISNUMBER(SEARCH("highrisk", LOWER(INDEX(Paste_Here!W$2:W$850, MATCH(B101, Paste_Here!A$2:A$850, 0))))), "High Risk", IF(ISNUMBER(SEARCH("lowrisk", LOWER(INDEX(Paste_Here!W$2:W$850, MATCH(B101, Paste_Here!A$2:A$850, 0))))), "Low Risk", IF(ISNUMBER(SEARCH("somerisk", LOWER(INDEX(Paste_Here!W$2:W$850, MATCH(B101, Paste_Here!A$2:A$850, 0))))), "Some Risk", ""))), ""), "")</f>
        <v/>
      </c>
      <c r="DF101" s="66"/>
      <c r="DG101" s="76" t="str">
        <f>IFERROR(IF(B101&lt;&gt;"", IF(AND(INDEX(Paste_Here!S$2:S$850, MATCH(B101, Paste_Here!A$2:A$850, 0))&lt;&gt;"", ISNUMBER(VALUE(INDEX(Paste_Here!S$2:S$850, MATCH(B101, Paste_Here!A$2:A$850, 0))))), INDEX(Paste_Here!S$2:S$850, MATCH(B101, Paste_Here!A$2:A$850, 0)), ""), ""), "")</f>
        <v/>
      </c>
      <c r="DH101" s="66"/>
      <c r="DI101" s="76" t="str">
        <f>IFERROR(IF(B101&lt;&gt;"", IF(ISNUMBER(SEARCH("highrisk", LOWER(INDEX(Paste_Here!T$2:T$850, MATCH(B101, Paste_Here!A$2:A$850, 0))))), "High Risk", IF(ISNUMBER(SEARCH("lowrisk", LOWER(INDEX(Paste_Here!T$2:T$850, MATCH(B101, Paste_Here!A$2:A$850, 0))))), "Low Risk", IF(ISNUMBER(SEARCH("somerisk", LOWER(INDEX(Paste_Here!T$2:T$850, MATCH(B101, Paste_Here!A$2:A$850, 0))))), "Some Risk", ""))), ""), "")</f>
        <v/>
      </c>
      <c r="DJ101" s="66"/>
      <c r="DK101" s="76" t="str">
        <f>IFERROR(IF(B101&lt;&gt;"", IF(AND(INDEX(Paste_Here!AD$2:AD$850, MATCH(B101, Paste_Here!A$2:A$850, 0))&lt;&gt;"", ISNUMBER(VALUE(INDEX(Paste_Here!AD$2:AD$850, MATCH(B101, Paste_Here!A$2:A$850, 0))))), INDEX(Paste_Here!AD$2:AD$850, MATCH(B101, Paste_Here!A$2:A$850, 0)), ""), ""), "")</f>
        <v/>
      </c>
      <c r="DL101" s="66"/>
      <c r="DM101" s="76" t="str">
        <f>IFERROR(IF(B101&lt;&gt;"", IF(LOWER(INDEX(Paste_Here!AE$2:AE$850, MATCH(B101, Paste_Here!A$2:A$850, 0)))="approaching expectations", "Approaching", IF(LOWER(INDEX(Paste_Here!AE$2:AE$850, MATCH(B101, Paste_Here!A$2:A$850, 0)))="met expectations", "Met", IF(LOWER(INDEX(Paste_Here!AE$2:AE$850, MATCH(B101, Paste_Here!A$2:A$850, 0)))="exceeded expectations", "Exceeded", IF(LOWER(INDEX(Paste_Here!AE$2:AE$850, MATCH(B101, Paste_Here!A$2:A$850, 0)))="below expectations", "Below", "")))), ""), "")</f>
        <v/>
      </c>
      <c r="DN101" s="66"/>
      <c r="DO101" s="76"/>
      <c r="DP101" s="66"/>
      <c r="DQ101" s="76"/>
      <c r="DR101" s="66"/>
      <c r="DS101" s="76"/>
      <c r="DT101" s="66"/>
      <c r="DU101" s="76"/>
      <c r="DV101" s="66"/>
      <c r="DW101" s="66"/>
      <c r="DX101" s="76" t="str">
        <f t="shared" si="15"/>
        <v/>
      </c>
      <c r="DY101" s="66"/>
      <c r="DZ101" s="76"/>
      <c r="EA101" s="66"/>
      <c r="EB101" s="76"/>
      <c r="EC101" s="66"/>
      <c r="ED101" s="76" t="str">
        <f>IFERROR(IF(B101&lt;&gt;"", IF(AND(INDEX(Paste_Here!AF$2:AF$850, MATCH(B101, Paste_Here!A$2:A$850, 0))&lt;&gt;"", ISNUMBER(VALUE(INDEX(Paste_Here!AF$2:AF$850, MATCH(B101, Paste_Here!A$2:A$850, 0))))), INDEX(Paste_Here!AF$2:AF$850, MATCH(B101, Paste_Here!A$2:A$850, 0)), ""), ""), "")</f>
        <v/>
      </c>
      <c r="EE101" s="66"/>
      <c r="EF101" s="76"/>
      <c r="EG101" s="66"/>
      <c r="EH101" s="76"/>
      <c r="EI101" s="66"/>
      <c r="EJ101" s="76" t="str">
        <f>IFERROR(IF(B101&lt;&gt;"", IF(AND(INDEX(Paste_Here!AG$2:AG$850, MATCH(B101, Paste_Here!A$2:A$850, 0))&lt;&gt;"", ISNUMBER(VALUE(INDEX(Paste_Here!AG$2:AG$850, MATCH(B101, Paste_Here!A$2:A$850, 0))))), INDEX(Paste_Here!AG$2:AG$850, MATCH(B101, Paste_Here!A$2:A$850, 0)), ""), ""), "")</f>
        <v/>
      </c>
      <c r="EK101" s="66"/>
      <c r="EL101" s="76"/>
      <c r="EM101" s="66"/>
      <c r="EN101" s="76"/>
      <c r="EO101" s="66"/>
      <c r="EP101" s="76"/>
      <c r="EQ101" s="66"/>
      <c r="ER101" s="76"/>
      <c r="ES101" s="66"/>
      <c r="ET101" s="66"/>
      <c r="EU101" s="76"/>
      <c r="EV101" s="66"/>
      <c r="EW101" s="76"/>
      <c r="EX101" s="66"/>
      <c r="EY101" s="76"/>
      <c r="EZ101" s="66"/>
      <c r="FA101" s="76"/>
      <c r="FB101" s="66"/>
      <c r="FC101" s="76"/>
      <c r="FD101" s="66"/>
      <c r="FE101" s="76"/>
      <c r="FF101" s="66"/>
      <c r="FG101" s="76"/>
      <c r="FH101" s="66"/>
      <c r="FI101" s="76"/>
      <c r="FJ101" s="66"/>
      <c r="FK101" s="76"/>
      <c r="FL101" s="66"/>
      <c r="FM101" s="76"/>
      <c r="FN101" s="66"/>
      <c r="FO101" s="76"/>
      <c r="FP101" s="66"/>
      <c r="FQ101" s="76"/>
      <c r="FR101" s="66"/>
      <c r="FS101" s="76"/>
      <c r="FT101" s="66"/>
      <c r="FU101" s="76"/>
      <c r="FV101" s="66"/>
      <c r="FW101" s="76"/>
      <c r="FX101" s="66"/>
      <c r="FY101" s="76"/>
      <c r="FZ101" s="66"/>
      <c r="GA101" s="76"/>
      <c r="GB101" s="66"/>
      <c r="GC101" s="76"/>
      <c r="GD101" s="66"/>
      <c r="GE101" s="76"/>
      <c r="GF101" s="66"/>
      <c r="GG101" s="76"/>
      <c r="GH101" s="66"/>
      <c r="GI101" s="76"/>
      <c r="GJ101" s="66"/>
      <c r="GK101" s="76"/>
      <c r="GL101" s="66"/>
      <c r="GM101" s="76"/>
      <c r="GN101" s="66"/>
      <c r="GO101" s="76"/>
      <c r="GP101" s="66"/>
      <c r="GQ101" s="76"/>
      <c r="GR101" s="66"/>
      <c r="GS101" s="76"/>
      <c r="GT101" s="66"/>
      <c r="GU101" s="76"/>
      <c r="GV101" s="66"/>
      <c r="GW101" s="76"/>
      <c r="GX101" s="66"/>
      <c r="GY101" s="76"/>
      <c r="GZ101" s="66"/>
      <c r="HA101" s="76"/>
      <c r="HB101" s="66"/>
      <c r="HC101" s="76"/>
      <c r="HD101" s="66"/>
      <c r="HE101" s="76"/>
      <c r="HF101" s="66"/>
      <c r="HG101" s="76"/>
      <c r="HH101" s="66"/>
      <c r="HI101" s="76"/>
      <c r="HJ101" s="66"/>
      <c r="HK101" s="76"/>
      <c r="HL101" s="66"/>
      <c r="HM101" s="76"/>
      <c r="HN101" s="66"/>
      <c r="HO101" s="76"/>
      <c r="HP101" s="66"/>
      <c r="HQ101" s="76"/>
      <c r="HR101" s="66"/>
      <c r="HS101" s="76"/>
      <c r="HT101" s="66"/>
      <c r="HU101" s="76"/>
      <c r="HV101" s="66"/>
      <c r="HW101" s="76"/>
      <c r="HX101" s="66"/>
      <c r="HY101" s="76"/>
      <c r="HZ101" s="66"/>
      <c r="IA101" s="76"/>
      <c r="IB101" s="66"/>
      <c r="IC101" s="76"/>
      <c r="ID101" s="66"/>
      <c r="IE101" s="76"/>
      <c r="IF101" s="66"/>
      <c r="IG101" s="76"/>
      <c r="IH101" s="66"/>
      <c r="II101" s="76"/>
      <c r="IJ101" s="66"/>
      <c r="IK101" s="76"/>
      <c r="IL101" s="66"/>
      <c r="IM101" s="76"/>
      <c r="IN101" s="66"/>
      <c r="IO101" s="76"/>
      <c r="IP101" s="66"/>
      <c r="IQ101" s="76"/>
      <c r="IR101" s="66"/>
      <c r="IS101" s="76"/>
      <c r="IT101" s="66"/>
      <c r="IU101" s="76"/>
      <c r="IV101" s="66"/>
      <c r="IW101" s="76"/>
      <c r="IX101" s="66"/>
      <c r="IY101" s="76"/>
      <c r="IZ101" s="66"/>
      <c r="JA101" s="76"/>
      <c r="JB101" s="66"/>
      <c r="JC101" s="76"/>
      <c r="JD101" s="66"/>
      <c r="JE101" s="76"/>
      <c r="JF101" s="66"/>
      <c r="JG101" s="76"/>
      <c r="JH101" s="66"/>
      <c r="JI101" s="76"/>
      <c r="JJ101" s="66"/>
      <c r="JK101" s="76"/>
      <c r="JL101" s="66"/>
      <c r="JM101" s="76"/>
      <c r="JN101" s="66"/>
      <c r="JO101" s="76"/>
      <c r="JP101" s="66"/>
      <c r="JQ101" s="76"/>
      <c r="JR101" s="66"/>
      <c r="JS101" s="76"/>
      <c r="JT101" s="66"/>
      <c r="JU101" s="76"/>
      <c r="JV101" s="66"/>
      <c r="JW101" s="76"/>
      <c r="JX101" s="66"/>
      <c r="JY101" s="76"/>
      <c r="JZ101" s="66"/>
      <c r="KA101" s="76"/>
      <c r="KB101" s="66"/>
      <c r="KC101" s="76"/>
      <c r="KD101" s="66"/>
      <c r="KE101" s="76"/>
      <c r="KF101" s="66"/>
      <c r="KG101" s="76"/>
      <c r="KH101" s="66"/>
      <c r="KI101" s="76"/>
      <c r="KJ101" s="66"/>
      <c r="KK101" s="76"/>
      <c r="KL101" s="66"/>
      <c r="KM101" s="76"/>
      <c r="KN101" s="66"/>
      <c r="KO101" s="76"/>
      <c r="KP101" s="66"/>
      <c r="KQ101" s="76"/>
      <c r="KR101" s="66"/>
      <c r="KS101" s="76"/>
      <c r="KT101" s="66"/>
      <c r="KU101" s="76"/>
      <c r="KV101" s="66"/>
      <c r="KW101" s="76"/>
      <c r="KX101" s="66"/>
      <c r="KY101" s="76"/>
      <c r="KZ101" s="66"/>
      <c r="LA101" s="76"/>
      <c r="LB101" s="66"/>
      <c r="LC101" s="76"/>
      <c r="LD101" s="66"/>
      <c r="LE101" s="76"/>
      <c r="LF101" s="66"/>
      <c r="LG101" s="76"/>
      <c r="LH101" s="66"/>
      <c r="LI101" s="76"/>
      <c r="LJ101" s="66"/>
      <c r="LK101" s="76"/>
      <c r="LL101" s="66"/>
      <c r="LM101" s="76"/>
      <c r="LN101" s="66"/>
      <c r="LO101" s="76"/>
      <c r="LP101" s="66"/>
      <c r="LQ101" s="76"/>
      <c r="LR101" s="66"/>
      <c r="LS101" s="76"/>
      <c r="LT101" s="66"/>
      <c r="LU101" s="76"/>
      <c r="LV101" s="66"/>
      <c r="LW101" s="76"/>
      <c r="LX101" s="66"/>
      <c r="LY101" s="76"/>
      <c r="LZ101" s="66"/>
      <c r="MA101" s="76"/>
      <c r="MB101" s="66"/>
      <c r="MC101" s="76"/>
      <c r="MD101" s="66"/>
      <c r="MG101" s="1" t="str" cm="1">
        <f t="array" ref="MG101">IFERROR(INDEX(Paste_Here!$B$2:$B$850, MATCH(0, COUNTIF(MG$4:MG100, Paste_Here!$B$2:$B$850) + IF(Paste_Here!$B$2:$B$850="", 1, 0), 0)), "")</f>
        <v/>
      </c>
      <c r="MH101" s="1" t="str">
        <f>IF(MG101&lt;&gt;"", INDEX(Paste_Here!$A$2:$A$850, MATCH(MG101, Paste_Here!$B$2:$B$850, 0)), "")</f>
        <v/>
      </c>
      <c r="MI101" s="1" t="str">
        <f t="shared" si="16"/>
        <v/>
      </c>
      <c r="MJ101" s="1" t="str" cm="1">
        <f t="array" ref="MJ101">IFERROR(INDEX($MI$5:$MI$850, MATCH(SMALL(IF($MI$5:$MI$850&lt;&gt;"", COUNTIF($MI$5:$MI$850, "&lt;"&amp;$MI$5:$MI$850)+1), ROW()-ROW($MJ$5)+1), COUNTIF($MI$5:$MI$850, "&lt;"&amp;$MI$5:$MI$850)+1, 0)), "")</f>
        <v/>
      </c>
    </row>
    <row r="102" spans="1:348">
      <c r="A102" s="66"/>
      <c r="B102" s="76" t="str">
        <f t="shared" si="9"/>
        <v/>
      </c>
      <c r="C102" s="66"/>
      <c r="D102" s="76" t="str">
        <f>IFERROR(IF(B102&lt;&gt;"", IF(AND(INDEX(Paste_Here!B$2:B$850, MATCH(B102, Paste_Here!A$2:A$850, 0))&lt;&gt;"", ISNUMBER(VALUE(INDEX(Paste_Here!B$2:B$850, MATCH(B102, Paste_Here!A$2:A$850, 0))))), INDEX(Paste_Here!B$2:B$850, MATCH(B102, Paste_Here!A$2:A$850, 0)), ""), ""), "")</f>
        <v/>
      </c>
      <c r="E102" s="66"/>
      <c r="F102" s="76" t="str">
        <f>IFERROR(IF(B102&lt;&gt;"", IF(ISTEXT(INDEX(Paste_Here!K$2:K$850, MATCH(B102, Paste_Here!A$2:A$850, 0))), INDEX(Paste_Here!K$2:K$850, MATCH(B102, Paste_Here!A$2:A$850, 0)), ""), ""), "")</f>
        <v/>
      </c>
      <c r="G102" s="66"/>
      <c r="H102" s="76" t="str">
        <f>IFERROR(IF(B102&lt;&gt;"", IF(ISTEXT(INDEX(Paste_Here!C$2:C$850, MATCH(B102, Paste_Here!A$2:A$850, 0))), INDEX(Paste_Here!C$2:C$850, MATCH(B102, Paste_Here!A$2:A$850, 0)), ""), ""), "")</f>
        <v/>
      </c>
      <c r="I102" s="66"/>
      <c r="J102" s="76" t="str">
        <f>IFERROR(IF(B102&lt;&gt;"", IF(ISNUMBER(SEARCH("s", LOWER(INDEX(Paste_Here!M$2:M$850, MATCH(B102, Paste_Here!A$2:A$850, 0))))), "Yes", IF(INDEX(Paste_Here!M$2:M$850, MATCH(B102, Paste_Here!A$2:A$850, 0))&lt;&gt;"", "No", "")), ""), "")</f>
        <v/>
      </c>
      <c r="K102" s="66"/>
      <c r="L102" s="76" t="str">
        <f>IFERROR(IF(B102&lt;&gt;"", IF(ISNUMBER(SEARCH("yes", LOWER(INDEX(Paste_Here!E$2:E$850, MATCH(B102, Paste_Here!A$2:A$850, 0))))), "Yes", IF(ISNUMBER(SEARCH("no", LOWER(INDEX(Paste_Here!E$2:E$850, MATCH(B102, Paste_Here!A$2:A$850, 0))))), "No", "")), ""), "")</f>
        <v/>
      </c>
      <c r="M102" s="66"/>
      <c r="N102" s="76" t="str">
        <f>IFERROR(IF(B102&lt;&gt;"", IF(ISNUMBER(SEARCH("yes", LOWER(INDEX(Paste_Here!F$2:F$850, MATCH(B102, Paste_Here!A$2:A$850, 0))))), "Yes", IF(ISNUMBER(SEARCH("no", LOWER(INDEX(Paste_Here!F$2:F$850, MATCH(B102, Paste_Here!A$2:A$850, 0))))), "No", "")), ""), "")</f>
        <v/>
      </c>
      <c r="O102" s="66"/>
      <c r="P102" s="76" t="str">
        <f>IFERROR(IF(B102&lt;&gt;"", IF(ISNUMBER(SEARCH("yes", LOWER(INDEX(Paste_Here!L$2:L$850, MATCH(B102, Paste_Here!A$2:A$850, 0))))), "Yes", IF(ISNUMBER(SEARCH("no", LOWER(INDEX(Paste_Here!L$2:L$850, MATCH(B102, Paste_Here!A$2:A$850, 0))))), "No", "")), ""), "")</f>
        <v/>
      </c>
      <c r="Q102" s="66"/>
      <c r="R102" s="76" t="str">
        <f>IFERROR(IF(B102&lt;&gt;"", IF(ISNUMBER(SEARCH("transitional 2", LOWER(INDEX(Paste_Here!D$2:D$850, MATCH(B102, Paste_Here!A$2:A$850, 0))))), "T2", IF(ISNUMBER(SEARCH("transitional 1", LOWER(INDEX(Paste_Here!D$2:D$850, MATCH(B102, Paste_Here!A$2:A$850, 0))))), "T1", IF(ISNUMBER(SEARCH("waived ell services", LOWER(INDEX(Paste_Here!D$2:D$850, MATCH(B102, Paste_Here!A$2:A$850, 0))))), "W", IF(ISNUMBER(SEARCH("english language learner", LOWER(INDEX(Paste_Here!D$2:D$850, MATCH(B102, Paste_Here!A$2:A$850, 0))))), "L", "")))), ""), "")</f>
        <v/>
      </c>
      <c r="S102" s="66"/>
      <c r="T102" s="76" t="str">
        <f>IFERROR(IF(B102&lt;&gt;"", IF(ISNUMBER(SEARCH("yes", LOWER(INDEX(Paste_Here!I$2:I$850, MATCH(B102, Paste_Here!A$2:A$850, 0))))), "Yes", IF(ISNUMBER(SEARCH("no", LOWER(INDEX(Paste_Here!I$2:I$850, MATCH(B102, Paste_Here!A$2:A$850, 0))))), "No", "")), ""), "")</f>
        <v/>
      </c>
      <c r="U102" s="66"/>
      <c r="V102" s="76" t="str">
        <f>IFERROR(IF(B102&lt;&gt;"", IF(ISTEXT(INDEX(Paste_Here!J$2:J$850, MATCH(B102, Paste_Here!A$2:A$850, 0))), VALUE(INDEX(Paste_Here!J$2:J$850, MATCH(B102, Paste_Here!A$2:A$850, 0))), ""), ""), "")</f>
        <v/>
      </c>
      <c r="W102" s="66"/>
      <c r="X102" s="66"/>
      <c r="Y102" s="76" t="str">
        <f t="shared" si="10"/>
        <v/>
      </c>
      <c r="Z102" s="66"/>
      <c r="AA102" s="76" t="str">
        <f>IFERROR(IF(B102&lt;&gt;"", IF(AND(INDEX(Paste_Here!AI$2:AI$850, MATCH(B102, Paste_Here!A$2:A$850, 0))&lt;&gt;"", ISNUMBER(VALUE(INDEX(Paste_Here!AI$2:AI$850, MATCH(B102, Paste_Here!A$2:A$850, 0))))), INDEX(Paste_Here!AI$2:AI$850, MATCH(B102, Paste_Here!A$2:A$850, 0)), ""), ""), "")</f>
        <v/>
      </c>
      <c r="AB102" s="66"/>
      <c r="AC102" s="76" t="str">
        <f>IFERROR(IF(B102&lt;&gt;"", IF(AND(INDEX(Paste_Here!AJ$2:AJ$850, MATCH(B102, Paste_Here!A$2:A$850, 0))&lt;&gt;"", ISNUMBER(VALUE(INDEX(Paste_Here!AJ$2:AJ$850, MATCH(B102, Paste_Here!A$2:A$850, 0))))), INDEX(Paste_Here!AJ$2:AJ$850, MATCH(B102, Paste_Here!A$2:A$850, 0)), ""), ""), "")</f>
        <v/>
      </c>
      <c r="AD102" s="66"/>
      <c r="AE102" s="76" t="str">
        <f>IFERROR(IF(B102&lt;&gt;"", IF(AND(INDEX(Paste_Here!AK$2:AK$850, MATCH(B102, Paste_Here!A$2:A$850, 0))&lt;&gt;"", ISNUMBER(VALUE(INDEX(Paste_Here!AK$2:AK$850, MATCH(B102, Paste_Here!A$2:A$850, 0))))), INDEX(Paste_Here!AK$2:AK$850, MATCH(B102, Paste_Here!A$2:A$850, 0)), ""), ""), "")</f>
        <v/>
      </c>
      <c r="AF102" s="66"/>
      <c r="AG102" s="76" t="str">
        <f>IFERROR(IF(B102&lt;&gt;"", IF(AND(INDEX(Paste_Here!AL$2:AL$850, MATCH(B102, Paste_Here!A$2:A$850, 0))&lt;&gt;"", ISNUMBER(VALUE(INDEX(Paste_Here!AL$2:AL$850, MATCH(B102, Paste_Here!A$2:A$850, 0))))), INDEX(Paste_Here!AL$2:AL$850, MATCH(B102, Paste_Here!A$2:A$850, 0)), ""), ""), "")</f>
        <v/>
      </c>
      <c r="AH102" s="66"/>
      <c r="AI102" s="76" t="str">
        <f>IFERROR(IF(B102&lt;&gt;"", IF(AND(INDEX(Paste_Here!AH$2:AH$850, MATCH(B102, Paste_Here!A$2:A$850, 0))&lt;&gt;"", ISNUMBER(VALUE(INDEX(Paste_Here!AH$2:AH$850, MATCH(B102, Paste_Here!A$2:A$850, 0))))), IF(VALUE(INDEX(Paste_Here!AH$2:AH$850, MATCH(B102, Paste_Here!A$2:A$850, 0)))=0, "", INDEX(Paste_Here!AH$2:AH$850, MATCH(B102, Paste_Here!A$2:A$850, 0))), ""), ""), "")</f>
        <v/>
      </c>
      <c r="AJ102" s="66"/>
      <c r="AK102" s="76" t="str">
        <f>IFERROR(IF(B102&lt;&gt;"", IF(AND(INDEX(Paste_Here!N$2:N$850, MATCH(B102, Paste_Here!A$2:A$850, 0))&lt;&gt;"", ISNUMBER(VALUE(INDEX(Paste_Here!N$2:N$850, MATCH(B102, Paste_Here!A$2:A$850, 0))))), INDEX(Paste_Here!N$2:N$850, MATCH(B102, Paste_Here!A$2:A$850, 0)), ""), ""), "")</f>
        <v/>
      </c>
      <c r="AL102" s="66"/>
      <c r="AM102" s="76" t="str">
        <f>IFERROR(IF(B102&lt;&gt;"", IF(AND(INDEX(Paste_Here!O$2:O$850, MATCH(B102, Paste_Here!A$2:A$850, 0))&lt;&gt;"", ISNUMBER(VALUE(INDEX(Paste_Here!O$2:O$850, MATCH(B102, Paste_Here!A$2:A$850, 0))))), INDEX(Paste_Here!O$2:O$850, MATCH(B102, Paste_Here!A$2:A$850, 0)), ""), ""), "")</f>
        <v/>
      </c>
      <c r="AN102" s="66"/>
      <c r="AO102" s="76"/>
      <c r="AP102" s="66"/>
      <c r="AQ102" s="76"/>
      <c r="AR102" s="66"/>
      <c r="AS102" s="76"/>
      <c r="AT102" s="66"/>
      <c r="AU102" s="66"/>
      <c r="AV102" s="76" t="str">
        <f t="shared" si="11"/>
        <v/>
      </c>
      <c r="AW102" s="66"/>
      <c r="AX102" s="76" t="str">
        <f>IFERROR(IF(B102&lt;&gt;"", IF(ISNUMBER(SEARCH("Revealed-Potential (Primary Focus)", LOWER(INDEX(Paste_Here!Z$2:Z$850, MATCH(B102, Paste_Here!A$2:A$850, 0))))), "Rev-Potential: Prim", IF(ISNUMBER(SEARCH("Revealed-Potential (Secondary Focus)", LOWER(INDEX(Paste_Here!Z$2:Z$850, MATCH(B102, Paste_Here!A$2:A$850, 0))))), "Rev-Potential: Sec", IF(ISNUMBER(SEARCH("Monitoring", LOWER(INDEX(Paste_Here!Z$2:Z$850, MATCH(B102, Paste_Here!A$2:A$850, 0))))), "Monitoring", IF(ISNUMBER(SEARCH("At-Promise (Secondary Focus)", LOWER(INDEX(Paste_Here!Z$2:Z$850, MATCH(B102, Paste_Here!A$2:A$850, 0))))), "At-Promise: Sec", IF(ISNUMBER(SEARCH("At-Promise (Primary Focus)", LOWER(INDEX(Paste_Here!Z$2:Z$850, MATCH(B102, Paste_Here!A$2:A$850, 0))))), "At-Promise: Prim", ""))))), ""), "")</f>
        <v/>
      </c>
      <c r="AY102" s="66"/>
      <c r="AZ102" s="76"/>
      <c r="BA102" s="66"/>
      <c r="BB102" s="76"/>
      <c r="BC102" s="66"/>
      <c r="BD102" s="76"/>
      <c r="BE102" s="66"/>
      <c r="BF102" s="76"/>
      <c r="BG102" s="66"/>
      <c r="BH102" s="76"/>
      <c r="BI102" s="66"/>
      <c r="BJ102" s="66"/>
      <c r="BK102" s="76" t="str">
        <f t="shared" si="12"/>
        <v/>
      </c>
      <c r="BL102" s="66"/>
      <c r="BM102" s="76" t="str">
        <f>IFERROR(IF(B102&lt;&gt;"", IF(AND(ISNUMBER(VALUE(SUBSTITUTE(SUBSTITUTE(Paste_Here!R102, "br", "-"), "L", ""))), VALUE(SUBSTITUTE(SUBSTITUTE(Paste_Here!R102, "br", "-"), "L", "")) &gt;= 1095), "Yes", IF(AND(ISNUMBER(VALUE(SUBSTITUTE(SUBSTITUTE(Paste_Here!R102, "br", "-"), "L", ""))), VALUE(SUBSTITUTE(SUBSTITUTE(Paste_Here!R102, "br", "-"), "L", "")) &lt;= 1094), "No", "")), ""), "")</f>
        <v/>
      </c>
      <c r="BN102" s="66"/>
      <c r="BO102" s="76" t="str">
        <f>IFERROR(IF(B102&lt;&gt;"", IF(COUNTIF(INDEX(Paste_Here!Y$2:AB$850, MATCH(B102, Paste_Here!A$2:A$850, 0), 0), "yes") &gt; 0, "Yes", IF(COUNTIF(INDEX(Paste_Here!Y$2:AB$850, MATCH(B102, Paste_Here!A$2:A$850, 0), 0), "no") &gt; 0, "No", "")), ""), "")</f>
        <v/>
      </c>
      <c r="BP102" s="66"/>
      <c r="BQ102" s="76" t="str">
        <f>IFERROR(IF(B102&lt;&gt;"", IF(AND(ISNUMBER(VALUE(SUBSTITUTE(SUBSTITUTE(Paste_Here!U102, "em", "-"), "q", ""))), VALUE(SUBSTITUTE(SUBSTITUTE(Paste_Here!U102, "em", "-"), "q", "")) &gt;= 910), "Yes", IF(AND(ISNUMBER(VALUE(SUBSTITUTE(SUBSTITUTE(Paste_Here!U102, "em", "-"), "q", ""))), VALUE(SUBSTITUTE(SUBSTITUTE(Paste_Here!U102, "em", "-"), "q", "")) &lt;= 909), "No", "")), ""), "")</f>
        <v/>
      </c>
      <c r="BR102" s="66"/>
      <c r="BS102" s="76" t="str">
        <f>IFERROR(IF(B102&lt;&gt;"", IF(AND(INDEX(Paste_Here!X$2:X$850, MATCH(B102, Paste_Here!A$2:A$850, 0))&lt;&gt;"", ISNUMBER(VALUE(INDEX(Paste_Here!X$2:X$850, MATCH(B102, Paste_Here!A$2:A$850, 0))))), INDEX(Paste_Here!X$2:X$850, MATCH(B102, Paste_Here!A$2:A$850, 0)), ""), ""), "")</f>
        <v/>
      </c>
      <c r="BT102" s="66"/>
      <c r="BU102" s="76" t="str">
        <f>IFERROR(IF(B102&lt;&gt;"", IF(ISNUMBER(VALUE(INDEX(Paste_Here!G$2:G$850, MATCH(B102, Paste_Here!A$2:A$850, 0)))), IF(VALUE(INDEX(Paste_Here!G$2:G$850, MATCH(B102, Paste_Here!A$2:A$850, 0)))=0, "No", IF(AND(VALUE(INDEX(Paste_Here!G$2:G$850, MATCH(B102, Paste_Here!A$2:A$850, 0)))&gt;=1, VALUE(INDEX(Paste_Here!G$2:G$850, MATCH(B102, Paste_Here!A$2:A$850, 0)))&lt;=4), VALUE(INDEX(Paste_Here!G$2:G$850, MATCH(B102, Paste_Here!A$2:A$850, 0))), "")), ""), ""), "")</f>
        <v/>
      </c>
      <c r="BV102" s="66"/>
      <c r="BW102" s="76" t="str">
        <f>IFERROR(IF(B102&lt;&gt;"", IF(ISNUMBER(VALUE(INDEX(Paste_Here!H$2:H$850, MATCH(B102, Paste_Here!A$2:A$850, 0)))), IF(VALUE(INDEX(Paste_Here!H$2:H$850, MATCH(B102, Paste_Here!A$2:A$850, 0)))=0, "No", IF(AND(VALUE(INDEX(Paste_Here!H$2:H$850, MATCH(B102, Paste_Here!A$2:A$850, 0)))&gt;=1, VALUE(INDEX(Paste_Here!H$2:H$850, MATCH(B102, Paste_Here!A$2:A$850, 0)))&lt;=4), VALUE(INDEX(Paste_Here!H$2:H$850, MATCH(B102, Paste_Here!A$2:A$850, 0))), "")), ""), ""), "")</f>
        <v/>
      </c>
      <c r="BX102" s="66"/>
      <c r="BY102" s="76"/>
      <c r="BZ102" s="66"/>
      <c r="CA102" s="76"/>
      <c r="CB102" s="66"/>
      <c r="CC102" s="66"/>
      <c r="CD102" s="76" t="str">
        <f t="shared" si="13"/>
        <v/>
      </c>
      <c r="CE102" s="66"/>
      <c r="CF102" s="76" t="str">
        <f>IFERROR(IF(B102&lt;&gt;"", IF(AND(INDEX(Paste_Here!P$2:P$850, MATCH(B102, Paste_Here!A$2:A$850, 0))&lt;&gt;"", ISNUMBER(VALUE(INDEX(Paste_Here!P$2:P$850, MATCH(B102, Paste_Here!A$2:A$850, 0))))), INDEX(Paste_Here!P$2:P$850, MATCH(B102, Paste_Here!A$2:A$850, 0)), ""), ""), "")</f>
        <v/>
      </c>
      <c r="CG102" s="66"/>
      <c r="CH102" s="76" t="str">
        <f>IFERROR(IF(B102&lt;&gt;"", IF(ISNUMBER(SEARCH("highrisk", LOWER(INDEX(Paste_Here!Q$2:Q$850, MATCH(B102, Paste_Here!A$2:A$850, 0))))), "High Risk", IF(ISNUMBER(SEARCH("lowrisk", LOWER(INDEX(Paste_Here!Q$2:Q$850, MATCH(B102, Paste_Here!A$2:A$850, 0))))), "Low Risk", IF(ISNUMBER(SEARCH("somerisk", LOWER(INDEX(Paste_Here!Q$2:Q$850, MATCH(B102, Paste_Here!A$2:A$850, 0))))), "Some Risk", ""))), ""), "")</f>
        <v/>
      </c>
      <c r="CI102" s="66"/>
      <c r="CJ102" s="76" t="str">
        <f>IFERROR(IF(B102&lt;&gt;"", IF(AND(INDEX(Paste_Here!AA$2:AA$850, MATCH(B102, Paste_Here!A$2:A$850, 0))&lt;&gt;"", ISNUMBER(VALUE(INDEX(Paste_Here!AA$2:AA$850, MATCH(B102, Paste_Here!A$2:A$850, 0))))), INDEX(Paste_Here!AA$2:AA$850, MATCH(B102, Paste_Here!A$2:A$850, 0)), ""), ""), "")</f>
        <v/>
      </c>
      <c r="CK102" s="66"/>
      <c r="CL102" s="76" t="str">
        <f>IFERROR(IF(B102&lt;&gt;"", IF(LOWER(INDEX(Paste_Here!AB$2:AB$850, MATCH(B102, Paste_Here!A$2:A$850, 0)))="approaching expectations", "Approaching", IF(LOWER(INDEX(Paste_Here!AB$2:AB$850, MATCH(B102, Paste_Here!A$2:A$850, 0)))="met expectations", "Met", IF(LOWER(INDEX(Paste_Here!AB$2:AB$850, MATCH(B102, Paste_Here!A$2:A$850, 0)))="exceeded expectations", "Exceeded", IF(LOWER(INDEX(Paste_Here!AB$2:AB$850, MATCH(B102, Paste_Here!A$2:A$850, 0)))="below expectations", "Below", "")))), ""), "")</f>
        <v/>
      </c>
      <c r="CM102" s="66"/>
      <c r="CN102" s="76" t="str">
        <f>IFERROR(IF(B102&lt;&gt;"", IF(AND(INDEX(Paste_Here!AC$2:AC$850, MATCH(B102, Paste_Here!A$2:A$850, 0))&lt;&gt;"", ISNUMBER(VALUE(INDEX(Paste_Here!AC$2:AC$850, MATCH(B102, Paste_Here!A$2:A$850, 0))))), INDEX(Paste_Here!AC$2:AC$850, MATCH(B102, Paste_Here!A$2:A$850, 0)), ""), ""), "")</f>
        <v/>
      </c>
      <c r="CO102" s="66"/>
      <c r="CP102" s="76"/>
      <c r="CQ102" s="66"/>
      <c r="CR102" s="76"/>
      <c r="CS102" s="66"/>
      <c r="CT102" s="76"/>
      <c r="CU102" s="66"/>
      <c r="CV102" s="76"/>
      <c r="CW102" s="66"/>
      <c r="CX102" s="76"/>
      <c r="CY102" s="66"/>
      <c r="CZ102" s="66"/>
      <c r="DA102" s="76" t="str">
        <f t="shared" si="14"/>
        <v/>
      </c>
      <c r="DB102" s="66"/>
      <c r="DC102" s="76" t="str">
        <f>IFERROR(IF(B102&lt;&gt;"", IF(AND(INDEX(Paste_Here!V$2:V$850, MATCH(B102, Paste_Here!A$2:A$850, 0))&lt;&gt;"", ISNUMBER(VALUE(INDEX(Paste_Here!V$2:V$850, MATCH(B102, Paste_Here!A$2:A$850, 0))))), INDEX(Paste_Here!V$2:V$850, MATCH(B102, Paste_Here!A$2:A$850, 0)), ""), ""), "")</f>
        <v/>
      </c>
      <c r="DD102" s="66"/>
      <c r="DE102" s="76" t="str">
        <f>IFERROR(IF(B102&lt;&gt;"", IF(ISNUMBER(SEARCH("highrisk", LOWER(INDEX(Paste_Here!W$2:W$850, MATCH(B102, Paste_Here!A$2:A$850, 0))))), "High Risk", IF(ISNUMBER(SEARCH("lowrisk", LOWER(INDEX(Paste_Here!W$2:W$850, MATCH(B102, Paste_Here!A$2:A$850, 0))))), "Low Risk", IF(ISNUMBER(SEARCH("somerisk", LOWER(INDEX(Paste_Here!W$2:W$850, MATCH(B102, Paste_Here!A$2:A$850, 0))))), "Some Risk", ""))), ""), "")</f>
        <v/>
      </c>
      <c r="DF102" s="66"/>
      <c r="DG102" s="76" t="str">
        <f>IFERROR(IF(B102&lt;&gt;"", IF(AND(INDEX(Paste_Here!S$2:S$850, MATCH(B102, Paste_Here!A$2:A$850, 0))&lt;&gt;"", ISNUMBER(VALUE(INDEX(Paste_Here!S$2:S$850, MATCH(B102, Paste_Here!A$2:A$850, 0))))), INDEX(Paste_Here!S$2:S$850, MATCH(B102, Paste_Here!A$2:A$850, 0)), ""), ""), "")</f>
        <v/>
      </c>
      <c r="DH102" s="66"/>
      <c r="DI102" s="76" t="str">
        <f>IFERROR(IF(B102&lt;&gt;"", IF(ISNUMBER(SEARCH("highrisk", LOWER(INDEX(Paste_Here!T$2:T$850, MATCH(B102, Paste_Here!A$2:A$850, 0))))), "High Risk", IF(ISNUMBER(SEARCH("lowrisk", LOWER(INDEX(Paste_Here!T$2:T$850, MATCH(B102, Paste_Here!A$2:A$850, 0))))), "Low Risk", IF(ISNUMBER(SEARCH("somerisk", LOWER(INDEX(Paste_Here!T$2:T$850, MATCH(B102, Paste_Here!A$2:A$850, 0))))), "Some Risk", ""))), ""), "")</f>
        <v/>
      </c>
      <c r="DJ102" s="66"/>
      <c r="DK102" s="76" t="str">
        <f>IFERROR(IF(B102&lt;&gt;"", IF(AND(INDEX(Paste_Here!AD$2:AD$850, MATCH(B102, Paste_Here!A$2:A$850, 0))&lt;&gt;"", ISNUMBER(VALUE(INDEX(Paste_Here!AD$2:AD$850, MATCH(B102, Paste_Here!A$2:A$850, 0))))), INDEX(Paste_Here!AD$2:AD$850, MATCH(B102, Paste_Here!A$2:A$850, 0)), ""), ""), "")</f>
        <v/>
      </c>
      <c r="DL102" s="66"/>
      <c r="DM102" s="76" t="str">
        <f>IFERROR(IF(B102&lt;&gt;"", IF(LOWER(INDEX(Paste_Here!AE$2:AE$850, MATCH(B102, Paste_Here!A$2:A$850, 0)))="approaching expectations", "Approaching", IF(LOWER(INDEX(Paste_Here!AE$2:AE$850, MATCH(B102, Paste_Here!A$2:A$850, 0)))="met expectations", "Met", IF(LOWER(INDEX(Paste_Here!AE$2:AE$850, MATCH(B102, Paste_Here!A$2:A$850, 0)))="exceeded expectations", "Exceeded", IF(LOWER(INDEX(Paste_Here!AE$2:AE$850, MATCH(B102, Paste_Here!A$2:A$850, 0)))="below expectations", "Below", "")))), ""), "")</f>
        <v/>
      </c>
      <c r="DN102" s="66"/>
      <c r="DO102" s="76"/>
      <c r="DP102" s="66"/>
      <c r="DQ102" s="76"/>
      <c r="DR102" s="66"/>
      <c r="DS102" s="76"/>
      <c r="DT102" s="66"/>
      <c r="DU102" s="76"/>
      <c r="DV102" s="66"/>
      <c r="DW102" s="66"/>
      <c r="DX102" s="76" t="str">
        <f t="shared" si="15"/>
        <v/>
      </c>
      <c r="DY102" s="66"/>
      <c r="DZ102" s="76"/>
      <c r="EA102" s="66"/>
      <c r="EB102" s="76"/>
      <c r="EC102" s="66"/>
      <c r="ED102" s="76" t="str">
        <f>IFERROR(IF(B102&lt;&gt;"", IF(AND(INDEX(Paste_Here!AF$2:AF$850, MATCH(B102, Paste_Here!A$2:A$850, 0))&lt;&gt;"", ISNUMBER(VALUE(INDEX(Paste_Here!AF$2:AF$850, MATCH(B102, Paste_Here!A$2:A$850, 0))))), INDEX(Paste_Here!AF$2:AF$850, MATCH(B102, Paste_Here!A$2:A$850, 0)), ""), ""), "")</f>
        <v/>
      </c>
      <c r="EE102" s="66"/>
      <c r="EF102" s="76"/>
      <c r="EG102" s="66"/>
      <c r="EH102" s="76"/>
      <c r="EI102" s="66"/>
      <c r="EJ102" s="76" t="str">
        <f>IFERROR(IF(B102&lt;&gt;"", IF(AND(INDEX(Paste_Here!AG$2:AG$850, MATCH(B102, Paste_Here!A$2:A$850, 0))&lt;&gt;"", ISNUMBER(VALUE(INDEX(Paste_Here!AG$2:AG$850, MATCH(B102, Paste_Here!A$2:A$850, 0))))), INDEX(Paste_Here!AG$2:AG$850, MATCH(B102, Paste_Here!A$2:A$850, 0)), ""), ""), "")</f>
        <v/>
      </c>
      <c r="EK102" s="66"/>
      <c r="EL102" s="76"/>
      <c r="EM102" s="66"/>
      <c r="EN102" s="76"/>
      <c r="EO102" s="66"/>
      <c r="EP102" s="76"/>
      <c r="EQ102" s="66"/>
      <c r="ER102" s="76"/>
      <c r="ES102" s="66"/>
      <c r="ET102" s="66"/>
      <c r="EU102" s="76"/>
      <c r="EV102" s="66"/>
      <c r="EW102" s="76"/>
      <c r="EX102" s="66"/>
      <c r="EY102" s="76"/>
      <c r="EZ102" s="66"/>
      <c r="FA102" s="76"/>
      <c r="FB102" s="66"/>
      <c r="FC102" s="76"/>
      <c r="FD102" s="66"/>
      <c r="FE102" s="76"/>
      <c r="FF102" s="66"/>
      <c r="FG102" s="76"/>
      <c r="FH102" s="66"/>
      <c r="FI102" s="76"/>
      <c r="FJ102" s="66"/>
      <c r="FK102" s="76"/>
      <c r="FL102" s="66"/>
      <c r="FM102" s="76"/>
      <c r="FN102" s="66"/>
      <c r="FO102" s="76"/>
      <c r="FP102" s="66"/>
      <c r="FQ102" s="76"/>
      <c r="FR102" s="66"/>
      <c r="FS102" s="76"/>
      <c r="FT102" s="66"/>
      <c r="FU102" s="76"/>
      <c r="FV102" s="66"/>
      <c r="FW102" s="76"/>
      <c r="FX102" s="66"/>
      <c r="FY102" s="76"/>
      <c r="FZ102" s="66"/>
      <c r="GA102" s="76"/>
      <c r="GB102" s="66"/>
      <c r="GC102" s="76"/>
      <c r="GD102" s="66"/>
      <c r="GE102" s="76"/>
      <c r="GF102" s="66"/>
      <c r="GG102" s="76"/>
      <c r="GH102" s="66"/>
      <c r="GI102" s="76"/>
      <c r="GJ102" s="66"/>
      <c r="GK102" s="76"/>
      <c r="GL102" s="66"/>
      <c r="GM102" s="76"/>
      <c r="GN102" s="66"/>
      <c r="GO102" s="76"/>
      <c r="GP102" s="66"/>
      <c r="GQ102" s="76"/>
      <c r="GR102" s="66"/>
      <c r="GS102" s="76"/>
      <c r="GT102" s="66"/>
      <c r="GU102" s="76"/>
      <c r="GV102" s="66"/>
      <c r="GW102" s="76"/>
      <c r="GX102" s="66"/>
      <c r="GY102" s="76"/>
      <c r="GZ102" s="66"/>
      <c r="HA102" s="76"/>
      <c r="HB102" s="66"/>
      <c r="HC102" s="76"/>
      <c r="HD102" s="66"/>
      <c r="HE102" s="76"/>
      <c r="HF102" s="66"/>
      <c r="HG102" s="76"/>
      <c r="HH102" s="66"/>
      <c r="HI102" s="76"/>
      <c r="HJ102" s="66"/>
      <c r="HK102" s="76"/>
      <c r="HL102" s="66"/>
      <c r="HM102" s="76"/>
      <c r="HN102" s="66"/>
      <c r="HO102" s="76"/>
      <c r="HP102" s="66"/>
      <c r="HQ102" s="76"/>
      <c r="HR102" s="66"/>
      <c r="HS102" s="76"/>
      <c r="HT102" s="66"/>
      <c r="HU102" s="76"/>
      <c r="HV102" s="66"/>
      <c r="HW102" s="76"/>
      <c r="HX102" s="66"/>
      <c r="HY102" s="76"/>
      <c r="HZ102" s="66"/>
      <c r="IA102" s="76"/>
      <c r="IB102" s="66"/>
      <c r="IC102" s="76"/>
      <c r="ID102" s="66"/>
      <c r="IE102" s="76"/>
      <c r="IF102" s="66"/>
      <c r="IG102" s="76"/>
      <c r="IH102" s="66"/>
      <c r="II102" s="76"/>
      <c r="IJ102" s="66"/>
      <c r="IK102" s="76"/>
      <c r="IL102" s="66"/>
      <c r="IM102" s="76"/>
      <c r="IN102" s="66"/>
      <c r="IO102" s="76"/>
      <c r="IP102" s="66"/>
      <c r="IQ102" s="76"/>
      <c r="IR102" s="66"/>
      <c r="IS102" s="76"/>
      <c r="IT102" s="66"/>
      <c r="IU102" s="76"/>
      <c r="IV102" s="66"/>
      <c r="IW102" s="76"/>
      <c r="IX102" s="66"/>
      <c r="IY102" s="76"/>
      <c r="IZ102" s="66"/>
      <c r="JA102" s="76"/>
      <c r="JB102" s="66"/>
      <c r="JC102" s="76"/>
      <c r="JD102" s="66"/>
      <c r="JE102" s="76"/>
      <c r="JF102" s="66"/>
      <c r="JG102" s="76"/>
      <c r="JH102" s="66"/>
      <c r="JI102" s="76"/>
      <c r="JJ102" s="66"/>
      <c r="JK102" s="76"/>
      <c r="JL102" s="66"/>
      <c r="JM102" s="76"/>
      <c r="JN102" s="66"/>
      <c r="JO102" s="76"/>
      <c r="JP102" s="66"/>
      <c r="JQ102" s="76"/>
      <c r="JR102" s="66"/>
      <c r="JS102" s="76"/>
      <c r="JT102" s="66"/>
      <c r="JU102" s="76"/>
      <c r="JV102" s="66"/>
      <c r="JW102" s="76"/>
      <c r="JX102" s="66"/>
      <c r="JY102" s="76"/>
      <c r="JZ102" s="66"/>
      <c r="KA102" s="76"/>
      <c r="KB102" s="66"/>
      <c r="KC102" s="76"/>
      <c r="KD102" s="66"/>
      <c r="KE102" s="76"/>
      <c r="KF102" s="66"/>
      <c r="KG102" s="76"/>
      <c r="KH102" s="66"/>
      <c r="KI102" s="76"/>
      <c r="KJ102" s="66"/>
      <c r="KK102" s="76"/>
      <c r="KL102" s="66"/>
      <c r="KM102" s="76"/>
      <c r="KN102" s="66"/>
      <c r="KO102" s="76"/>
      <c r="KP102" s="66"/>
      <c r="KQ102" s="76"/>
      <c r="KR102" s="66"/>
      <c r="KS102" s="76"/>
      <c r="KT102" s="66"/>
      <c r="KU102" s="76"/>
      <c r="KV102" s="66"/>
      <c r="KW102" s="76"/>
      <c r="KX102" s="66"/>
      <c r="KY102" s="76"/>
      <c r="KZ102" s="66"/>
      <c r="LA102" s="76"/>
      <c r="LB102" s="66"/>
      <c r="LC102" s="76"/>
      <c r="LD102" s="66"/>
      <c r="LE102" s="76"/>
      <c r="LF102" s="66"/>
      <c r="LG102" s="76"/>
      <c r="LH102" s="66"/>
      <c r="LI102" s="76"/>
      <c r="LJ102" s="66"/>
      <c r="LK102" s="76"/>
      <c r="LL102" s="66"/>
      <c r="LM102" s="76"/>
      <c r="LN102" s="66"/>
      <c r="LO102" s="76"/>
      <c r="LP102" s="66"/>
      <c r="LQ102" s="76"/>
      <c r="LR102" s="66"/>
      <c r="LS102" s="76"/>
      <c r="LT102" s="66"/>
      <c r="LU102" s="76"/>
      <c r="LV102" s="66"/>
      <c r="LW102" s="76"/>
      <c r="LX102" s="66"/>
      <c r="LY102" s="76"/>
      <c r="LZ102" s="66"/>
      <c r="MA102" s="76"/>
      <c r="MB102" s="66"/>
      <c r="MC102" s="76"/>
      <c r="MD102" s="66"/>
      <c r="MG102" s="1" t="str" cm="1">
        <f t="array" ref="MG102">IFERROR(INDEX(Paste_Here!$B$2:$B$850, MATCH(0, COUNTIF(MG$4:MG101, Paste_Here!$B$2:$B$850) + IF(Paste_Here!$B$2:$B$850="", 1, 0), 0)), "")</f>
        <v/>
      </c>
      <c r="MH102" s="1" t="str">
        <f>IF(MG102&lt;&gt;"", INDEX(Paste_Here!$A$2:$A$850, MATCH(MG102, Paste_Here!$B$2:$B$850, 0)), "")</f>
        <v/>
      </c>
      <c r="MI102" s="1" t="str">
        <f t="shared" si="16"/>
        <v/>
      </c>
      <c r="MJ102" s="1" t="str" cm="1">
        <f t="array" ref="MJ102">IFERROR(INDEX($MI$5:$MI$850, MATCH(SMALL(IF($MI$5:$MI$850&lt;&gt;"", COUNTIF($MI$5:$MI$850, "&lt;"&amp;$MI$5:$MI$850)+1), ROW()-ROW($MJ$5)+1), COUNTIF($MI$5:$MI$850, "&lt;"&amp;$MI$5:$MI$850)+1, 0)), "")</f>
        <v/>
      </c>
    </row>
    <row r="103" spans="1:348">
      <c r="A103" s="66"/>
      <c r="B103" s="76" t="str">
        <f t="shared" si="9"/>
        <v/>
      </c>
      <c r="C103" s="66"/>
      <c r="D103" s="76" t="str">
        <f>IFERROR(IF(B103&lt;&gt;"", IF(AND(INDEX(Paste_Here!B$2:B$850, MATCH(B103, Paste_Here!A$2:A$850, 0))&lt;&gt;"", ISNUMBER(VALUE(INDEX(Paste_Here!B$2:B$850, MATCH(B103, Paste_Here!A$2:A$850, 0))))), INDEX(Paste_Here!B$2:B$850, MATCH(B103, Paste_Here!A$2:A$850, 0)), ""), ""), "")</f>
        <v/>
      </c>
      <c r="E103" s="66"/>
      <c r="F103" s="76" t="str">
        <f>IFERROR(IF(B103&lt;&gt;"", IF(ISTEXT(INDEX(Paste_Here!K$2:K$850, MATCH(B103, Paste_Here!A$2:A$850, 0))), INDEX(Paste_Here!K$2:K$850, MATCH(B103, Paste_Here!A$2:A$850, 0)), ""), ""), "")</f>
        <v/>
      </c>
      <c r="G103" s="66"/>
      <c r="H103" s="76" t="str">
        <f>IFERROR(IF(B103&lt;&gt;"", IF(ISTEXT(INDEX(Paste_Here!C$2:C$850, MATCH(B103, Paste_Here!A$2:A$850, 0))), INDEX(Paste_Here!C$2:C$850, MATCH(B103, Paste_Here!A$2:A$850, 0)), ""), ""), "")</f>
        <v/>
      </c>
      <c r="I103" s="66"/>
      <c r="J103" s="76" t="str">
        <f>IFERROR(IF(B103&lt;&gt;"", IF(ISNUMBER(SEARCH("s", LOWER(INDEX(Paste_Here!M$2:M$850, MATCH(B103, Paste_Here!A$2:A$850, 0))))), "Yes", IF(INDEX(Paste_Here!M$2:M$850, MATCH(B103, Paste_Here!A$2:A$850, 0))&lt;&gt;"", "No", "")), ""), "")</f>
        <v/>
      </c>
      <c r="K103" s="66"/>
      <c r="L103" s="76" t="str">
        <f>IFERROR(IF(B103&lt;&gt;"", IF(ISNUMBER(SEARCH("yes", LOWER(INDEX(Paste_Here!E$2:E$850, MATCH(B103, Paste_Here!A$2:A$850, 0))))), "Yes", IF(ISNUMBER(SEARCH("no", LOWER(INDEX(Paste_Here!E$2:E$850, MATCH(B103, Paste_Here!A$2:A$850, 0))))), "No", "")), ""), "")</f>
        <v/>
      </c>
      <c r="M103" s="66"/>
      <c r="N103" s="76" t="str">
        <f>IFERROR(IF(B103&lt;&gt;"", IF(ISNUMBER(SEARCH("yes", LOWER(INDEX(Paste_Here!F$2:F$850, MATCH(B103, Paste_Here!A$2:A$850, 0))))), "Yes", IF(ISNUMBER(SEARCH("no", LOWER(INDEX(Paste_Here!F$2:F$850, MATCH(B103, Paste_Here!A$2:A$850, 0))))), "No", "")), ""), "")</f>
        <v/>
      </c>
      <c r="O103" s="66"/>
      <c r="P103" s="76" t="str">
        <f>IFERROR(IF(B103&lt;&gt;"", IF(ISNUMBER(SEARCH("yes", LOWER(INDEX(Paste_Here!L$2:L$850, MATCH(B103, Paste_Here!A$2:A$850, 0))))), "Yes", IF(ISNUMBER(SEARCH("no", LOWER(INDEX(Paste_Here!L$2:L$850, MATCH(B103, Paste_Here!A$2:A$850, 0))))), "No", "")), ""), "")</f>
        <v/>
      </c>
      <c r="Q103" s="66"/>
      <c r="R103" s="76" t="str">
        <f>IFERROR(IF(B103&lt;&gt;"", IF(ISNUMBER(SEARCH("transitional 2", LOWER(INDEX(Paste_Here!D$2:D$850, MATCH(B103, Paste_Here!A$2:A$850, 0))))), "T2", IF(ISNUMBER(SEARCH("transitional 1", LOWER(INDEX(Paste_Here!D$2:D$850, MATCH(B103, Paste_Here!A$2:A$850, 0))))), "T1", IF(ISNUMBER(SEARCH("waived ell services", LOWER(INDEX(Paste_Here!D$2:D$850, MATCH(B103, Paste_Here!A$2:A$850, 0))))), "W", IF(ISNUMBER(SEARCH("english language learner", LOWER(INDEX(Paste_Here!D$2:D$850, MATCH(B103, Paste_Here!A$2:A$850, 0))))), "L", "")))), ""), "")</f>
        <v/>
      </c>
      <c r="S103" s="66"/>
      <c r="T103" s="76" t="str">
        <f>IFERROR(IF(B103&lt;&gt;"", IF(ISNUMBER(SEARCH("yes", LOWER(INDEX(Paste_Here!I$2:I$850, MATCH(B103, Paste_Here!A$2:A$850, 0))))), "Yes", IF(ISNUMBER(SEARCH("no", LOWER(INDEX(Paste_Here!I$2:I$850, MATCH(B103, Paste_Here!A$2:A$850, 0))))), "No", "")), ""), "")</f>
        <v/>
      </c>
      <c r="U103" s="66"/>
      <c r="V103" s="76" t="str">
        <f>IFERROR(IF(B103&lt;&gt;"", IF(ISTEXT(INDEX(Paste_Here!J$2:J$850, MATCH(B103, Paste_Here!A$2:A$850, 0))), VALUE(INDEX(Paste_Here!J$2:J$850, MATCH(B103, Paste_Here!A$2:A$850, 0))), ""), ""), "")</f>
        <v/>
      </c>
      <c r="W103" s="66"/>
      <c r="X103" s="66"/>
      <c r="Y103" s="76" t="str">
        <f t="shared" si="10"/>
        <v/>
      </c>
      <c r="Z103" s="66"/>
      <c r="AA103" s="76" t="str">
        <f>IFERROR(IF(B103&lt;&gt;"", IF(AND(INDEX(Paste_Here!AI$2:AI$850, MATCH(B103, Paste_Here!A$2:A$850, 0))&lt;&gt;"", ISNUMBER(VALUE(INDEX(Paste_Here!AI$2:AI$850, MATCH(B103, Paste_Here!A$2:A$850, 0))))), INDEX(Paste_Here!AI$2:AI$850, MATCH(B103, Paste_Here!A$2:A$850, 0)), ""), ""), "")</f>
        <v/>
      </c>
      <c r="AB103" s="66"/>
      <c r="AC103" s="76" t="str">
        <f>IFERROR(IF(B103&lt;&gt;"", IF(AND(INDEX(Paste_Here!AJ$2:AJ$850, MATCH(B103, Paste_Here!A$2:A$850, 0))&lt;&gt;"", ISNUMBER(VALUE(INDEX(Paste_Here!AJ$2:AJ$850, MATCH(B103, Paste_Here!A$2:A$850, 0))))), INDEX(Paste_Here!AJ$2:AJ$850, MATCH(B103, Paste_Here!A$2:A$850, 0)), ""), ""), "")</f>
        <v/>
      </c>
      <c r="AD103" s="66"/>
      <c r="AE103" s="76" t="str">
        <f>IFERROR(IF(B103&lt;&gt;"", IF(AND(INDEX(Paste_Here!AK$2:AK$850, MATCH(B103, Paste_Here!A$2:A$850, 0))&lt;&gt;"", ISNUMBER(VALUE(INDEX(Paste_Here!AK$2:AK$850, MATCH(B103, Paste_Here!A$2:A$850, 0))))), INDEX(Paste_Here!AK$2:AK$850, MATCH(B103, Paste_Here!A$2:A$850, 0)), ""), ""), "")</f>
        <v/>
      </c>
      <c r="AF103" s="66"/>
      <c r="AG103" s="76" t="str">
        <f>IFERROR(IF(B103&lt;&gt;"", IF(AND(INDEX(Paste_Here!AL$2:AL$850, MATCH(B103, Paste_Here!A$2:A$850, 0))&lt;&gt;"", ISNUMBER(VALUE(INDEX(Paste_Here!AL$2:AL$850, MATCH(B103, Paste_Here!A$2:A$850, 0))))), INDEX(Paste_Here!AL$2:AL$850, MATCH(B103, Paste_Here!A$2:A$850, 0)), ""), ""), "")</f>
        <v/>
      </c>
      <c r="AH103" s="66"/>
      <c r="AI103" s="76" t="str">
        <f>IFERROR(IF(B103&lt;&gt;"", IF(AND(INDEX(Paste_Here!AH$2:AH$850, MATCH(B103, Paste_Here!A$2:A$850, 0))&lt;&gt;"", ISNUMBER(VALUE(INDEX(Paste_Here!AH$2:AH$850, MATCH(B103, Paste_Here!A$2:A$850, 0))))), IF(VALUE(INDEX(Paste_Here!AH$2:AH$850, MATCH(B103, Paste_Here!A$2:A$850, 0)))=0, "", INDEX(Paste_Here!AH$2:AH$850, MATCH(B103, Paste_Here!A$2:A$850, 0))), ""), ""), "")</f>
        <v/>
      </c>
      <c r="AJ103" s="66"/>
      <c r="AK103" s="76" t="str">
        <f>IFERROR(IF(B103&lt;&gt;"", IF(AND(INDEX(Paste_Here!N$2:N$850, MATCH(B103, Paste_Here!A$2:A$850, 0))&lt;&gt;"", ISNUMBER(VALUE(INDEX(Paste_Here!N$2:N$850, MATCH(B103, Paste_Here!A$2:A$850, 0))))), INDEX(Paste_Here!N$2:N$850, MATCH(B103, Paste_Here!A$2:A$850, 0)), ""), ""), "")</f>
        <v/>
      </c>
      <c r="AL103" s="66"/>
      <c r="AM103" s="76" t="str">
        <f>IFERROR(IF(B103&lt;&gt;"", IF(AND(INDEX(Paste_Here!O$2:O$850, MATCH(B103, Paste_Here!A$2:A$850, 0))&lt;&gt;"", ISNUMBER(VALUE(INDEX(Paste_Here!O$2:O$850, MATCH(B103, Paste_Here!A$2:A$850, 0))))), INDEX(Paste_Here!O$2:O$850, MATCH(B103, Paste_Here!A$2:A$850, 0)), ""), ""), "")</f>
        <v/>
      </c>
      <c r="AN103" s="66"/>
      <c r="AO103" s="76"/>
      <c r="AP103" s="66"/>
      <c r="AQ103" s="76"/>
      <c r="AR103" s="66"/>
      <c r="AS103" s="76"/>
      <c r="AT103" s="66"/>
      <c r="AU103" s="66"/>
      <c r="AV103" s="76" t="str">
        <f t="shared" si="11"/>
        <v/>
      </c>
      <c r="AW103" s="66"/>
      <c r="AX103" s="76" t="str">
        <f>IFERROR(IF(B103&lt;&gt;"", IF(ISNUMBER(SEARCH("Revealed-Potential (Primary Focus)", LOWER(INDEX(Paste_Here!Z$2:Z$850, MATCH(B103, Paste_Here!A$2:A$850, 0))))), "Rev-Potential: Prim", IF(ISNUMBER(SEARCH("Revealed-Potential (Secondary Focus)", LOWER(INDEX(Paste_Here!Z$2:Z$850, MATCH(B103, Paste_Here!A$2:A$850, 0))))), "Rev-Potential: Sec", IF(ISNUMBER(SEARCH("Monitoring", LOWER(INDEX(Paste_Here!Z$2:Z$850, MATCH(B103, Paste_Here!A$2:A$850, 0))))), "Monitoring", IF(ISNUMBER(SEARCH("At-Promise (Secondary Focus)", LOWER(INDEX(Paste_Here!Z$2:Z$850, MATCH(B103, Paste_Here!A$2:A$850, 0))))), "At-Promise: Sec", IF(ISNUMBER(SEARCH("At-Promise (Primary Focus)", LOWER(INDEX(Paste_Here!Z$2:Z$850, MATCH(B103, Paste_Here!A$2:A$850, 0))))), "At-Promise: Prim", ""))))), ""), "")</f>
        <v/>
      </c>
      <c r="AY103" s="66"/>
      <c r="AZ103" s="76"/>
      <c r="BA103" s="66"/>
      <c r="BB103" s="76"/>
      <c r="BC103" s="66"/>
      <c r="BD103" s="76"/>
      <c r="BE103" s="66"/>
      <c r="BF103" s="76"/>
      <c r="BG103" s="66"/>
      <c r="BH103" s="76"/>
      <c r="BI103" s="66"/>
      <c r="BJ103" s="66"/>
      <c r="BK103" s="76" t="str">
        <f t="shared" si="12"/>
        <v/>
      </c>
      <c r="BL103" s="66"/>
      <c r="BM103" s="76" t="str">
        <f>IFERROR(IF(B103&lt;&gt;"", IF(AND(ISNUMBER(VALUE(SUBSTITUTE(SUBSTITUTE(Paste_Here!R103, "br", "-"), "L", ""))), VALUE(SUBSTITUTE(SUBSTITUTE(Paste_Here!R103, "br", "-"), "L", "")) &gt;= 1095), "Yes", IF(AND(ISNUMBER(VALUE(SUBSTITUTE(SUBSTITUTE(Paste_Here!R103, "br", "-"), "L", ""))), VALUE(SUBSTITUTE(SUBSTITUTE(Paste_Here!R103, "br", "-"), "L", "")) &lt;= 1094), "No", "")), ""), "")</f>
        <v/>
      </c>
      <c r="BN103" s="66"/>
      <c r="BO103" s="76" t="str">
        <f>IFERROR(IF(B103&lt;&gt;"", IF(COUNTIF(INDEX(Paste_Here!Y$2:AB$850, MATCH(B103, Paste_Here!A$2:A$850, 0), 0), "yes") &gt; 0, "Yes", IF(COUNTIF(INDEX(Paste_Here!Y$2:AB$850, MATCH(B103, Paste_Here!A$2:A$850, 0), 0), "no") &gt; 0, "No", "")), ""), "")</f>
        <v/>
      </c>
      <c r="BP103" s="66"/>
      <c r="BQ103" s="76" t="str">
        <f>IFERROR(IF(B103&lt;&gt;"", IF(AND(ISNUMBER(VALUE(SUBSTITUTE(SUBSTITUTE(Paste_Here!U103, "em", "-"), "q", ""))), VALUE(SUBSTITUTE(SUBSTITUTE(Paste_Here!U103, "em", "-"), "q", "")) &gt;= 910), "Yes", IF(AND(ISNUMBER(VALUE(SUBSTITUTE(SUBSTITUTE(Paste_Here!U103, "em", "-"), "q", ""))), VALUE(SUBSTITUTE(SUBSTITUTE(Paste_Here!U103, "em", "-"), "q", "")) &lt;= 909), "No", "")), ""), "")</f>
        <v/>
      </c>
      <c r="BR103" s="66"/>
      <c r="BS103" s="76" t="str">
        <f>IFERROR(IF(B103&lt;&gt;"", IF(AND(INDEX(Paste_Here!X$2:X$850, MATCH(B103, Paste_Here!A$2:A$850, 0))&lt;&gt;"", ISNUMBER(VALUE(INDEX(Paste_Here!X$2:X$850, MATCH(B103, Paste_Here!A$2:A$850, 0))))), INDEX(Paste_Here!X$2:X$850, MATCH(B103, Paste_Here!A$2:A$850, 0)), ""), ""), "")</f>
        <v/>
      </c>
      <c r="BT103" s="66"/>
      <c r="BU103" s="76" t="str">
        <f>IFERROR(IF(B103&lt;&gt;"", IF(ISNUMBER(VALUE(INDEX(Paste_Here!G$2:G$850, MATCH(B103, Paste_Here!A$2:A$850, 0)))), IF(VALUE(INDEX(Paste_Here!G$2:G$850, MATCH(B103, Paste_Here!A$2:A$850, 0)))=0, "No", IF(AND(VALUE(INDEX(Paste_Here!G$2:G$850, MATCH(B103, Paste_Here!A$2:A$850, 0)))&gt;=1, VALUE(INDEX(Paste_Here!G$2:G$850, MATCH(B103, Paste_Here!A$2:A$850, 0)))&lt;=4), VALUE(INDEX(Paste_Here!G$2:G$850, MATCH(B103, Paste_Here!A$2:A$850, 0))), "")), ""), ""), "")</f>
        <v/>
      </c>
      <c r="BV103" s="66"/>
      <c r="BW103" s="76" t="str">
        <f>IFERROR(IF(B103&lt;&gt;"", IF(ISNUMBER(VALUE(INDEX(Paste_Here!H$2:H$850, MATCH(B103, Paste_Here!A$2:A$850, 0)))), IF(VALUE(INDEX(Paste_Here!H$2:H$850, MATCH(B103, Paste_Here!A$2:A$850, 0)))=0, "No", IF(AND(VALUE(INDEX(Paste_Here!H$2:H$850, MATCH(B103, Paste_Here!A$2:A$850, 0)))&gt;=1, VALUE(INDEX(Paste_Here!H$2:H$850, MATCH(B103, Paste_Here!A$2:A$850, 0)))&lt;=4), VALUE(INDEX(Paste_Here!H$2:H$850, MATCH(B103, Paste_Here!A$2:A$850, 0))), "")), ""), ""), "")</f>
        <v/>
      </c>
      <c r="BX103" s="66"/>
      <c r="BY103" s="76"/>
      <c r="BZ103" s="66"/>
      <c r="CA103" s="76"/>
      <c r="CB103" s="66"/>
      <c r="CC103" s="66"/>
      <c r="CD103" s="76" t="str">
        <f t="shared" si="13"/>
        <v/>
      </c>
      <c r="CE103" s="66"/>
      <c r="CF103" s="76" t="str">
        <f>IFERROR(IF(B103&lt;&gt;"", IF(AND(INDEX(Paste_Here!P$2:P$850, MATCH(B103, Paste_Here!A$2:A$850, 0))&lt;&gt;"", ISNUMBER(VALUE(INDEX(Paste_Here!P$2:P$850, MATCH(B103, Paste_Here!A$2:A$850, 0))))), INDEX(Paste_Here!P$2:P$850, MATCH(B103, Paste_Here!A$2:A$850, 0)), ""), ""), "")</f>
        <v/>
      </c>
      <c r="CG103" s="66"/>
      <c r="CH103" s="76" t="str">
        <f>IFERROR(IF(B103&lt;&gt;"", IF(ISNUMBER(SEARCH("highrisk", LOWER(INDEX(Paste_Here!Q$2:Q$850, MATCH(B103, Paste_Here!A$2:A$850, 0))))), "High Risk", IF(ISNUMBER(SEARCH("lowrisk", LOWER(INDEX(Paste_Here!Q$2:Q$850, MATCH(B103, Paste_Here!A$2:A$850, 0))))), "Low Risk", IF(ISNUMBER(SEARCH("somerisk", LOWER(INDEX(Paste_Here!Q$2:Q$850, MATCH(B103, Paste_Here!A$2:A$850, 0))))), "Some Risk", ""))), ""), "")</f>
        <v/>
      </c>
      <c r="CI103" s="66"/>
      <c r="CJ103" s="76" t="str">
        <f>IFERROR(IF(B103&lt;&gt;"", IF(AND(INDEX(Paste_Here!AA$2:AA$850, MATCH(B103, Paste_Here!A$2:A$850, 0))&lt;&gt;"", ISNUMBER(VALUE(INDEX(Paste_Here!AA$2:AA$850, MATCH(B103, Paste_Here!A$2:A$850, 0))))), INDEX(Paste_Here!AA$2:AA$850, MATCH(B103, Paste_Here!A$2:A$850, 0)), ""), ""), "")</f>
        <v/>
      </c>
      <c r="CK103" s="66"/>
      <c r="CL103" s="76" t="str">
        <f>IFERROR(IF(B103&lt;&gt;"", IF(LOWER(INDEX(Paste_Here!AB$2:AB$850, MATCH(B103, Paste_Here!A$2:A$850, 0)))="approaching expectations", "Approaching", IF(LOWER(INDEX(Paste_Here!AB$2:AB$850, MATCH(B103, Paste_Here!A$2:A$850, 0)))="met expectations", "Met", IF(LOWER(INDEX(Paste_Here!AB$2:AB$850, MATCH(B103, Paste_Here!A$2:A$850, 0)))="exceeded expectations", "Exceeded", IF(LOWER(INDEX(Paste_Here!AB$2:AB$850, MATCH(B103, Paste_Here!A$2:A$850, 0)))="below expectations", "Below", "")))), ""), "")</f>
        <v/>
      </c>
      <c r="CM103" s="66"/>
      <c r="CN103" s="76" t="str">
        <f>IFERROR(IF(B103&lt;&gt;"", IF(AND(INDEX(Paste_Here!AC$2:AC$850, MATCH(B103, Paste_Here!A$2:A$850, 0))&lt;&gt;"", ISNUMBER(VALUE(INDEX(Paste_Here!AC$2:AC$850, MATCH(B103, Paste_Here!A$2:A$850, 0))))), INDEX(Paste_Here!AC$2:AC$850, MATCH(B103, Paste_Here!A$2:A$850, 0)), ""), ""), "")</f>
        <v/>
      </c>
      <c r="CO103" s="66"/>
      <c r="CP103" s="76"/>
      <c r="CQ103" s="66"/>
      <c r="CR103" s="76"/>
      <c r="CS103" s="66"/>
      <c r="CT103" s="76"/>
      <c r="CU103" s="66"/>
      <c r="CV103" s="76"/>
      <c r="CW103" s="66"/>
      <c r="CX103" s="76"/>
      <c r="CY103" s="66"/>
      <c r="CZ103" s="66"/>
      <c r="DA103" s="76" t="str">
        <f t="shared" si="14"/>
        <v/>
      </c>
      <c r="DB103" s="66"/>
      <c r="DC103" s="76" t="str">
        <f>IFERROR(IF(B103&lt;&gt;"", IF(AND(INDEX(Paste_Here!V$2:V$850, MATCH(B103, Paste_Here!A$2:A$850, 0))&lt;&gt;"", ISNUMBER(VALUE(INDEX(Paste_Here!V$2:V$850, MATCH(B103, Paste_Here!A$2:A$850, 0))))), INDEX(Paste_Here!V$2:V$850, MATCH(B103, Paste_Here!A$2:A$850, 0)), ""), ""), "")</f>
        <v/>
      </c>
      <c r="DD103" s="66"/>
      <c r="DE103" s="76" t="str">
        <f>IFERROR(IF(B103&lt;&gt;"", IF(ISNUMBER(SEARCH("highrisk", LOWER(INDEX(Paste_Here!W$2:W$850, MATCH(B103, Paste_Here!A$2:A$850, 0))))), "High Risk", IF(ISNUMBER(SEARCH("lowrisk", LOWER(INDEX(Paste_Here!W$2:W$850, MATCH(B103, Paste_Here!A$2:A$850, 0))))), "Low Risk", IF(ISNUMBER(SEARCH("somerisk", LOWER(INDEX(Paste_Here!W$2:W$850, MATCH(B103, Paste_Here!A$2:A$850, 0))))), "Some Risk", ""))), ""), "")</f>
        <v/>
      </c>
      <c r="DF103" s="66"/>
      <c r="DG103" s="76" t="str">
        <f>IFERROR(IF(B103&lt;&gt;"", IF(AND(INDEX(Paste_Here!S$2:S$850, MATCH(B103, Paste_Here!A$2:A$850, 0))&lt;&gt;"", ISNUMBER(VALUE(INDEX(Paste_Here!S$2:S$850, MATCH(B103, Paste_Here!A$2:A$850, 0))))), INDEX(Paste_Here!S$2:S$850, MATCH(B103, Paste_Here!A$2:A$850, 0)), ""), ""), "")</f>
        <v/>
      </c>
      <c r="DH103" s="66"/>
      <c r="DI103" s="76" t="str">
        <f>IFERROR(IF(B103&lt;&gt;"", IF(ISNUMBER(SEARCH("highrisk", LOWER(INDEX(Paste_Here!T$2:T$850, MATCH(B103, Paste_Here!A$2:A$850, 0))))), "High Risk", IF(ISNUMBER(SEARCH("lowrisk", LOWER(INDEX(Paste_Here!T$2:T$850, MATCH(B103, Paste_Here!A$2:A$850, 0))))), "Low Risk", IF(ISNUMBER(SEARCH("somerisk", LOWER(INDEX(Paste_Here!T$2:T$850, MATCH(B103, Paste_Here!A$2:A$850, 0))))), "Some Risk", ""))), ""), "")</f>
        <v/>
      </c>
      <c r="DJ103" s="66"/>
      <c r="DK103" s="76" t="str">
        <f>IFERROR(IF(B103&lt;&gt;"", IF(AND(INDEX(Paste_Here!AD$2:AD$850, MATCH(B103, Paste_Here!A$2:A$850, 0))&lt;&gt;"", ISNUMBER(VALUE(INDEX(Paste_Here!AD$2:AD$850, MATCH(B103, Paste_Here!A$2:A$850, 0))))), INDEX(Paste_Here!AD$2:AD$850, MATCH(B103, Paste_Here!A$2:A$850, 0)), ""), ""), "")</f>
        <v/>
      </c>
      <c r="DL103" s="66"/>
      <c r="DM103" s="76" t="str">
        <f>IFERROR(IF(B103&lt;&gt;"", IF(LOWER(INDEX(Paste_Here!AE$2:AE$850, MATCH(B103, Paste_Here!A$2:A$850, 0)))="approaching expectations", "Approaching", IF(LOWER(INDEX(Paste_Here!AE$2:AE$850, MATCH(B103, Paste_Here!A$2:A$850, 0)))="met expectations", "Met", IF(LOWER(INDEX(Paste_Here!AE$2:AE$850, MATCH(B103, Paste_Here!A$2:A$850, 0)))="exceeded expectations", "Exceeded", IF(LOWER(INDEX(Paste_Here!AE$2:AE$850, MATCH(B103, Paste_Here!A$2:A$850, 0)))="below expectations", "Below", "")))), ""), "")</f>
        <v/>
      </c>
      <c r="DN103" s="66"/>
      <c r="DO103" s="76"/>
      <c r="DP103" s="66"/>
      <c r="DQ103" s="76"/>
      <c r="DR103" s="66"/>
      <c r="DS103" s="76"/>
      <c r="DT103" s="66"/>
      <c r="DU103" s="76"/>
      <c r="DV103" s="66"/>
      <c r="DW103" s="66"/>
      <c r="DX103" s="76" t="str">
        <f t="shared" si="15"/>
        <v/>
      </c>
      <c r="DY103" s="66"/>
      <c r="DZ103" s="76"/>
      <c r="EA103" s="66"/>
      <c r="EB103" s="76"/>
      <c r="EC103" s="66"/>
      <c r="ED103" s="76" t="str">
        <f>IFERROR(IF(B103&lt;&gt;"", IF(AND(INDEX(Paste_Here!AF$2:AF$850, MATCH(B103, Paste_Here!A$2:A$850, 0))&lt;&gt;"", ISNUMBER(VALUE(INDEX(Paste_Here!AF$2:AF$850, MATCH(B103, Paste_Here!A$2:A$850, 0))))), INDEX(Paste_Here!AF$2:AF$850, MATCH(B103, Paste_Here!A$2:A$850, 0)), ""), ""), "")</f>
        <v/>
      </c>
      <c r="EE103" s="66"/>
      <c r="EF103" s="76"/>
      <c r="EG103" s="66"/>
      <c r="EH103" s="76"/>
      <c r="EI103" s="66"/>
      <c r="EJ103" s="76" t="str">
        <f>IFERROR(IF(B103&lt;&gt;"", IF(AND(INDEX(Paste_Here!AG$2:AG$850, MATCH(B103, Paste_Here!A$2:A$850, 0))&lt;&gt;"", ISNUMBER(VALUE(INDEX(Paste_Here!AG$2:AG$850, MATCH(B103, Paste_Here!A$2:A$850, 0))))), INDEX(Paste_Here!AG$2:AG$850, MATCH(B103, Paste_Here!A$2:A$850, 0)), ""), ""), "")</f>
        <v/>
      </c>
      <c r="EK103" s="66"/>
      <c r="EL103" s="76"/>
      <c r="EM103" s="66"/>
      <c r="EN103" s="76"/>
      <c r="EO103" s="66"/>
      <c r="EP103" s="76"/>
      <c r="EQ103" s="66"/>
      <c r="ER103" s="76"/>
      <c r="ES103" s="66"/>
      <c r="ET103" s="66"/>
      <c r="EU103" s="76"/>
      <c r="EV103" s="66"/>
      <c r="EW103" s="76"/>
      <c r="EX103" s="66"/>
      <c r="EY103" s="76"/>
      <c r="EZ103" s="66"/>
      <c r="FA103" s="76"/>
      <c r="FB103" s="66"/>
      <c r="FC103" s="76"/>
      <c r="FD103" s="66"/>
      <c r="FE103" s="76"/>
      <c r="FF103" s="66"/>
      <c r="FG103" s="76"/>
      <c r="FH103" s="66"/>
      <c r="FI103" s="76"/>
      <c r="FJ103" s="66"/>
      <c r="FK103" s="76"/>
      <c r="FL103" s="66"/>
      <c r="FM103" s="76"/>
      <c r="FN103" s="66"/>
      <c r="FO103" s="76"/>
      <c r="FP103" s="66"/>
      <c r="FQ103" s="76"/>
      <c r="FR103" s="66"/>
      <c r="FS103" s="76"/>
      <c r="FT103" s="66"/>
      <c r="FU103" s="76"/>
      <c r="FV103" s="66"/>
      <c r="FW103" s="76"/>
      <c r="FX103" s="66"/>
      <c r="FY103" s="76"/>
      <c r="FZ103" s="66"/>
      <c r="GA103" s="76"/>
      <c r="GB103" s="66"/>
      <c r="GC103" s="76"/>
      <c r="GD103" s="66"/>
      <c r="GE103" s="76"/>
      <c r="GF103" s="66"/>
      <c r="GG103" s="76"/>
      <c r="GH103" s="66"/>
      <c r="GI103" s="76"/>
      <c r="GJ103" s="66"/>
      <c r="GK103" s="76"/>
      <c r="GL103" s="66"/>
      <c r="GM103" s="76"/>
      <c r="GN103" s="66"/>
      <c r="GO103" s="76"/>
      <c r="GP103" s="66"/>
      <c r="GQ103" s="76"/>
      <c r="GR103" s="66"/>
      <c r="GS103" s="76"/>
      <c r="GT103" s="66"/>
      <c r="GU103" s="76"/>
      <c r="GV103" s="66"/>
      <c r="GW103" s="76"/>
      <c r="GX103" s="66"/>
      <c r="GY103" s="76"/>
      <c r="GZ103" s="66"/>
      <c r="HA103" s="76"/>
      <c r="HB103" s="66"/>
      <c r="HC103" s="76"/>
      <c r="HD103" s="66"/>
      <c r="HE103" s="76"/>
      <c r="HF103" s="66"/>
      <c r="HG103" s="76"/>
      <c r="HH103" s="66"/>
      <c r="HI103" s="76"/>
      <c r="HJ103" s="66"/>
      <c r="HK103" s="76"/>
      <c r="HL103" s="66"/>
      <c r="HM103" s="76"/>
      <c r="HN103" s="66"/>
      <c r="HO103" s="76"/>
      <c r="HP103" s="66"/>
      <c r="HQ103" s="76"/>
      <c r="HR103" s="66"/>
      <c r="HS103" s="76"/>
      <c r="HT103" s="66"/>
      <c r="HU103" s="76"/>
      <c r="HV103" s="66"/>
      <c r="HW103" s="76"/>
      <c r="HX103" s="66"/>
      <c r="HY103" s="76"/>
      <c r="HZ103" s="66"/>
      <c r="IA103" s="76"/>
      <c r="IB103" s="66"/>
      <c r="IC103" s="76"/>
      <c r="ID103" s="66"/>
      <c r="IE103" s="76"/>
      <c r="IF103" s="66"/>
      <c r="IG103" s="76"/>
      <c r="IH103" s="66"/>
      <c r="II103" s="76"/>
      <c r="IJ103" s="66"/>
      <c r="IK103" s="76"/>
      <c r="IL103" s="66"/>
      <c r="IM103" s="76"/>
      <c r="IN103" s="66"/>
      <c r="IO103" s="76"/>
      <c r="IP103" s="66"/>
      <c r="IQ103" s="76"/>
      <c r="IR103" s="66"/>
      <c r="IS103" s="76"/>
      <c r="IT103" s="66"/>
      <c r="IU103" s="76"/>
      <c r="IV103" s="66"/>
      <c r="IW103" s="76"/>
      <c r="IX103" s="66"/>
      <c r="IY103" s="76"/>
      <c r="IZ103" s="66"/>
      <c r="JA103" s="76"/>
      <c r="JB103" s="66"/>
      <c r="JC103" s="76"/>
      <c r="JD103" s="66"/>
      <c r="JE103" s="76"/>
      <c r="JF103" s="66"/>
      <c r="JG103" s="76"/>
      <c r="JH103" s="66"/>
      <c r="JI103" s="76"/>
      <c r="JJ103" s="66"/>
      <c r="JK103" s="76"/>
      <c r="JL103" s="66"/>
      <c r="JM103" s="76"/>
      <c r="JN103" s="66"/>
      <c r="JO103" s="76"/>
      <c r="JP103" s="66"/>
      <c r="JQ103" s="76"/>
      <c r="JR103" s="66"/>
      <c r="JS103" s="76"/>
      <c r="JT103" s="66"/>
      <c r="JU103" s="76"/>
      <c r="JV103" s="66"/>
      <c r="JW103" s="76"/>
      <c r="JX103" s="66"/>
      <c r="JY103" s="76"/>
      <c r="JZ103" s="66"/>
      <c r="KA103" s="76"/>
      <c r="KB103" s="66"/>
      <c r="KC103" s="76"/>
      <c r="KD103" s="66"/>
      <c r="KE103" s="76"/>
      <c r="KF103" s="66"/>
      <c r="KG103" s="76"/>
      <c r="KH103" s="66"/>
      <c r="KI103" s="76"/>
      <c r="KJ103" s="66"/>
      <c r="KK103" s="76"/>
      <c r="KL103" s="66"/>
      <c r="KM103" s="76"/>
      <c r="KN103" s="66"/>
      <c r="KO103" s="76"/>
      <c r="KP103" s="66"/>
      <c r="KQ103" s="76"/>
      <c r="KR103" s="66"/>
      <c r="KS103" s="76"/>
      <c r="KT103" s="66"/>
      <c r="KU103" s="76"/>
      <c r="KV103" s="66"/>
      <c r="KW103" s="76"/>
      <c r="KX103" s="66"/>
      <c r="KY103" s="76"/>
      <c r="KZ103" s="66"/>
      <c r="LA103" s="76"/>
      <c r="LB103" s="66"/>
      <c r="LC103" s="76"/>
      <c r="LD103" s="66"/>
      <c r="LE103" s="76"/>
      <c r="LF103" s="66"/>
      <c r="LG103" s="76"/>
      <c r="LH103" s="66"/>
      <c r="LI103" s="76"/>
      <c r="LJ103" s="66"/>
      <c r="LK103" s="76"/>
      <c r="LL103" s="66"/>
      <c r="LM103" s="76"/>
      <c r="LN103" s="66"/>
      <c r="LO103" s="76"/>
      <c r="LP103" s="66"/>
      <c r="LQ103" s="76"/>
      <c r="LR103" s="66"/>
      <c r="LS103" s="76"/>
      <c r="LT103" s="66"/>
      <c r="LU103" s="76"/>
      <c r="LV103" s="66"/>
      <c r="LW103" s="76"/>
      <c r="LX103" s="66"/>
      <c r="LY103" s="76"/>
      <c r="LZ103" s="66"/>
      <c r="MA103" s="76"/>
      <c r="MB103" s="66"/>
      <c r="MC103" s="76"/>
      <c r="MD103" s="66"/>
      <c r="MG103" s="1" t="str" cm="1">
        <f t="array" ref="MG103">IFERROR(INDEX(Paste_Here!$B$2:$B$850, MATCH(0, COUNTIF(MG$4:MG102, Paste_Here!$B$2:$B$850) + IF(Paste_Here!$B$2:$B$850="", 1, 0), 0)), "")</f>
        <v/>
      </c>
      <c r="MH103" s="1" t="str">
        <f>IF(MG103&lt;&gt;"", INDEX(Paste_Here!$A$2:$A$850, MATCH(MG103, Paste_Here!$B$2:$B$850, 0)), "")</f>
        <v/>
      </c>
      <c r="MI103" s="1" t="str">
        <f t="shared" si="16"/>
        <v/>
      </c>
      <c r="MJ103" s="1" t="str" cm="1">
        <f t="array" ref="MJ103">IFERROR(INDEX($MI$5:$MI$850, MATCH(SMALL(IF($MI$5:$MI$850&lt;&gt;"", COUNTIF($MI$5:$MI$850, "&lt;"&amp;$MI$5:$MI$850)+1), ROW()-ROW($MJ$5)+1), COUNTIF($MI$5:$MI$850, "&lt;"&amp;$MI$5:$MI$850)+1, 0)), "")</f>
        <v/>
      </c>
    </row>
    <row r="104" spans="1:348">
      <c r="A104" s="66"/>
      <c r="B104" s="76" t="str">
        <f t="shared" si="9"/>
        <v/>
      </c>
      <c r="C104" s="66"/>
      <c r="D104" s="76" t="str">
        <f>IFERROR(IF(B104&lt;&gt;"", IF(AND(INDEX(Paste_Here!B$2:B$850, MATCH(B104, Paste_Here!A$2:A$850, 0))&lt;&gt;"", ISNUMBER(VALUE(INDEX(Paste_Here!B$2:B$850, MATCH(B104, Paste_Here!A$2:A$850, 0))))), INDEX(Paste_Here!B$2:B$850, MATCH(B104, Paste_Here!A$2:A$850, 0)), ""), ""), "")</f>
        <v/>
      </c>
      <c r="E104" s="66"/>
      <c r="F104" s="76" t="str">
        <f>IFERROR(IF(B104&lt;&gt;"", IF(ISTEXT(INDEX(Paste_Here!K$2:K$850, MATCH(B104, Paste_Here!A$2:A$850, 0))), INDEX(Paste_Here!K$2:K$850, MATCH(B104, Paste_Here!A$2:A$850, 0)), ""), ""), "")</f>
        <v/>
      </c>
      <c r="G104" s="66"/>
      <c r="H104" s="76" t="str">
        <f>IFERROR(IF(B104&lt;&gt;"", IF(ISTEXT(INDEX(Paste_Here!C$2:C$850, MATCH(B104, Paste_Here!A$2:A$850, 0))), INDEX(Paste_Here!C$2:C$850, MATCH(B104, Paste_Here!A$2:A$850, 0)), ""), ""), "")</f>
        <v/>
      </c>
      <c r="I104" s="66"/>
      <c r="J104" s="76" t="str">
        <f>IFERROR(IF(B104&lt;&gt;"", IF(ISNUMBER(SEARCH("s", LOWER(INDEX(Paste_Here!M$2:M$850, MATCH(B104, Paste_Here!A$2:A$850, 0))))), "Yes", IF(INDEX(Paste_Here!M$2:M$850, MATCH(B104, Paste_Here!A$2:A$850, 0))&lt;&gt;"", "No", "")), ""), "")</f>
        <v/>
      </c>
      <c r="K104" s="66"/>
      <c r="L104" s="76" t="str">
        <f>IFERROR(IF(B104&lt;&gt;"", IF(ISNUMBER(SEARCH("yes", LOWER(INDEX(Paste_Here!E$2:E$850, MATCH(B104, Paste_Here!A$2:A$850, 0))))), "Yes", IF(ISNUMBER(SEARCH("no", LOWER(INDEX(Paste_Here!E$2:E$850, MATCH(B104, Paste_Here!A$2:A$850, 0))))), "No", "")), ""), "")</f>
        <v/>
      </c>
      <c r="M104" s="66"/>
      <c r="N104" s="76" t="str">
        <f>IFERROR(IF(B104&lt;&gt;"", IF(ISNUMBER(SEARCH("yes", LOWER(INDEX(Paste_Here!F$2:F$850, MATCH(B104, Paste_Here!A$2:A$850, 0))))), "Yes", IF(ISNUMBER(SEARCH("no", LOWER(INDEX(Paste_Here!F$2:F$850, MATCH(B104, Paste_Here!A$2:A$850, 0))))), "No", "")), ""), "")</f>
        <v/>
      </c>
      <c r="O104" s="66"/>
      <c r="P104" s="76" t="str">
        <f>IFERROR(IF(B104&lt;&gt;"", IF(ISNUMBER(SEARCH("yes", LOWER(INDEX(Paste_Here!L$2:L$850, MATCH(B104, Paste_Here!A$2:A$850, 0))))), "Yes", IF(ISNUMBER(SEARCH("no", LOWER(INDEX(Paste_Here!L$2:L$850, MATCH(B104, Paste_Here!A$2:A$850, 0))))), "No", "")), ""), "")</f>
        <v/>
      </c>
      <c r="Q104" s="66"/>
      <c r="R104" s="76" t="str">
        <f>IFERROR(IF(B104&lt;&gt;"", IF(ISNUMBER(SEARCH("transitional 2", LOWER(INDEX(Paste_Here!D$2:D$850, MATCH(B104, Paste_Here!A$2:A$850, 0))))), "T2", IF(ISNUMBER(SEARCH("transitional 1", LOWER(INDEX(Paste_Here!D$2:D$850, MATCH(B104, Paste_Here!A$2:A$850, 0))))), "T1", IF(ISNUMBER(SEARCH("waived ell services", LOWER(INDEX(Paste_Here!D$2:D$850, MATCH(B104, Paste_Here!A$2:A$850, 0))))), "W", IF(ISNUMBER(SEARCH("english language learner", LOWER(INDEX(Paste_Here!D$2:D$850, MATCH(B104, Paste_Here!A$2:A$850, 0))))), "L", "")))), ""), "")</f>
        <v/>
      </c>
      <c r="S104" s="66"/>
      <c r="T104" s="76" t="str">
        <f>IFERROR(IF(B104&lt;&gt;"", IF(ISNUMBER(SEARCH("yes", LOWER(INDEX(Paste_Here!I$2:I$850, MATCH(B104, Paste_Here!A$2:A$850, 0))))), "Yes", IF(ISNUMBER(SEARCH("no", LOWER(INDEX(Paste_Here!I$2:I$850, MATCH(B104, Paste_Here!A$2:A$850, 0))))), "No", "")), ""), "")</f>
        <v/>
      </c>
      <c r="U104" s="66"/>
      <c r="V104" s="76" t="str">
        <f>IFERROR(IF(B104&lt;&gt;"", IF(ISTEXT(INDEX(Paste_Here!J$2:J$850, MATCH(B104, Paste_Here!A$2:A$850, 0))), VALUE(INDEX(Paste_Here!J$2:J$850, MATCH(B104, Paste_Here!A$2:A$850, 0))), ""), ""), "")</f>
        <v/>
      </c>
      <c r="W104" s="66"/>
      <c r="X104" s="66"/>
      <c r="Y104" s="76" t="str">
        <f t="shared" si="10"/>
        <v/>
      </c>
      <c r="Z104" s="66"/>
      <c r="AA104" s="76" t="str">
        <f>IFERROR(IF(B104&lt;&gt;"", IF(AND(INDEX(Paste_Here!AI$2:AI$850, MATCH(B104, Paste_Here!A$2:A$850, 0))&lt;&gt;"", ISNUMBER(VALUE(INDEX(Paste_Here!AI$2:AI$850, MATCH(B104, Paste_Here!A$2:A$850, 0))))), INDEX(Paste_Here!AI$2:AI$850, MATCH(B104, Paste_Here!A$2:A$850, 0)), ""), ""), "")</f>
        <v/>
      </c>
      <c r="AB104" s="66"/>
      <c r="AC104" s="76" t="str">
        <f>IFERROR(IF(B104&lt;&gt;"", IF(AND(INDEX(Paste_Here!AJ$2:AJ$850, MATCH(B104, Paste_Here!A$2:A$850, 0))&lt;&gt;"", ISNUMBER(VALUE(INDEX(Paste_Here!AJ$2:AJ$850, MATCH(B104, Paste_Here!A$2:A$850, 0))))), INDEX(Paste_Here!AJ$2:AJ$850, MATCH(B104, Paste_Here!A$2:A$850, 0)), ""), ""), "")</f>
        <v/>
      </c>
      <c r="AD104" s="66"/>
      <c r="AE104" s="76" t="str">
        <f>IFERROR(IF(B104&lt;&gt;"", IF(AND(INDEX(Paste_Here!AK$2:AK$850, MATCH(B104, Paste_Here!A$2:A$850, 0))&lt;&gt;"", ISNUMBER(VALUE(INDEX(Paste_Here!AK$2:AK$850, MATCH(B104, Paste_Here!A$2:A$850, 0))))), INDEX(Paste_Here!AK$2:AK$850, MATCH(B104, Paste_Here!A$2:A$850, 0)), ""), ""), "")</f>
        <v/>
      </c>
      <c r="AF104" s="66"/>
      <c r="AG104" s="76" t="str">
        <f>IFERROR(IF(B104&lt;&gt;"", IF(AND(INDEX(Paste_Here!AL$2:AL$850, MATCH(B104, Paste_Here!A$2:A$850, 0))&lt;&gt;"", ISNUMBER(VALUE(INDEX(Paste_Here!AL$2:AL$850, MATCH(B104, Paste_Here!A$2:A$850, 0))))), INDEX(Paste_Here!AL$2:AL$850, MATCH(B104, Paste_Here!A$2:A$850, 0)), ""), ""), "")</f>
        <v/>
      </c>
      <c r="AH104" s="66"/>
      <c r="AI104" s="76" t="str">
        <f>IFERROR(IF(B104&lt;&gt;"", IF(AND(INDEX(Paste_Here!AH$2:AH$850, MATCH(B104, Paste_Here!A$2:A$850, 0))&lt;&gt;"", ISNUMBER(VALUE(INDEX(Paste_Here!AH$2:AH$850, MATCH(B104, Paste_Here!A$2:A$850, 0))))), IF(VALUE(INDEX(Paste_Here!AH$2:AH$850, MATCH(B104, Paste_Here!A$2:A$850, 0)))=0, "", INDEX(Paste_Here!AH$2:AH$850, MATCH(B104, Paste_Here!A$2:A$850, 0))), ""), ""), "")</f>
        <v/>
      </c>
      <c r="AJ104" s="66"/>
      <c r="AK104" s="76" t="str">
        <f>IFERROR(IF(B104&lt;&gt;"", IF(AND(INDEX(Paste_Here!N$2:N$850, MATCH(B104, Paste_Here!A$2:A$850, 0))&lt;&gt;"", ISNUMBER(VALUE(INDEX(Paste_Here!N$2:N$850, MATCH(B104, Paste_Here!A$2:A$850, 0))))), INDEX(Paste_Here!N$2:N$850, MATCH(B104, Paste_Here!A$2:A$850, 0)), ""), ""), "")</f>
        <v/>
      </c>
      <c r="AL104" s="66"/>
      <c r="AM104" s="76" t="str">
        <f>IFERROR(IF(B104&lt;&gt;"", IF(AND(INDEX(Paste_Here!O$2:O$850, MATCH(B104, Paste_Here!A$2:A$850, 0))&lt;&gt;"", ISNUMBER(VALUE(INDEX(Paste_Here!O$2:O$850, MATCH(B104, Paste_Here!A$2:A$850, 0))))), INDEX(Paste_Here!O$2:O$850, MATCH(B104, Paste_Here!A$2:A$850, 0)), ""), ""), "")</f>
        <v/>
      </c>
      <c r="AN104" s="66"/>
      <c r="AO104" s="76"/>
      <c r="AP104" s="66"/>
      <c r="AQ104" s="76"/>
      <c r="AR104" s="66"/>
      <c r="AS104" s="76"/>
      <c r="AT104" s="66"/>
      <c r="AU104" s="66"/>
      <c r="AV104" s="76" t="str">
        <f t="shared" si="11"/>
        <v/>
      </c>
      <c r="AW104" s="66"/>
      <c r="AX104" s="76" t="str">
        <f>IFERROR(IF(B104&lt;&gt;"", IF(ISNUMBER(SEARCH("Revealed-Potential (Primary Focus)", LOWER(INDEX(Paste_Here!Z$2:Z$850, MATCH(B104, Paste_Here!A$2:A$850, 0))))), "Rev-Potential: Prim", IF(ISNUMBER(SEARCH("Revealed-Potential (Secondary Focus)", LOWER(INDEX(Paste_Here!Z$2:Z$850, MATCH(B104, Paste_Here!A$2:A$850, 0))))), "Rev-Potential: Sec", IF(ISNUMBER(SEARCH("Monitoring", LOWER(INDEX(Paste_Here!Z$2:Z$850, MATCH(B104, Paste_Here!A$2:A$850, 0))))), "Monitoring", IF(ISNUMBER(SEARCH("At-Promise (Secondary Focus)", LOWER(INDEX(Paste_Here!Z$2:Z$850, MATCH(B104, Paste_Here!A$2:A$850, 0))))), "At-Promise: Sec", IF(ISNUMBER(SEARCH("At-Promise (Primary Focus)", LOWER(INDEX(Paste_Here!Z$2:Z$850, MATCH(B104, Paste_Here!A$2:A$850, 0))))), "At-Promise: Prim", ""))))), ""), "")</f>
        <v/>
      </c>
      <c r="AY104" s="66"/>
      <c r="AZ104" s="76"/>
      <c r="BA104" s="66"/>
      <c r="BB104" s="76"/>
      <c r="BC104" s="66"/>
      <c r="BD104" s="76"/>
      <c r="BE104" s="66"/>
      <c r="BF104" s="76"/>
      <c r="BG104" s="66"/>
      <c r="BH104" s="76"/>
      <c r="BI104" s="66"/>
      <c r="BJ104" s="66"/>
      <c r="BK104" s="76" t="str">
        <f t="shared" si="12"/>
        <v/>
      </c>
      <c r="BL104" s="66"/>
      <c r="BM104" s="76" t="str">
        <f>IFERROR(IF(B104&lt;&gt;"", IF(AND(ISNUMBER(VALUE(SUBSTITUTE(SUBSTITUTE(Paste_Here!R104, "br", "-"), "L", ""))), VALUE(SUBSTITUTE(SUBSTITUTE(Paste_Here!R104, "br", "-"), "L", "")) &gt;= 1095), "Yes", IF(AND(ISNUMBER(VALUE(SUBSTITUTE(SUBSTITUTE(Paste_Here!R104, "br", "-"), "L", ""))), VALUE(SUBSTITUTE(SUBSTITUTE(Paste_Here!R104, "br", "-"), "L", "")) &lt;= 1094), "No", "")), ""), "")</f>
        <v/>
      </c>
      <c r="BN104" s="66"/>
      <c r="BO104" s="76" t="str">
        <f>IFERROR(IF(B104&lt;&gt;"", IF(COUNTIF(INDEX(Paste_Here!Y$2:AB$850, MATCH(B104, Paste_Here!A$2:A$850, 0), 0), "yes") &gt; 0, "Yes", IF(COUNTIF(INDEX(Paste_Here!Y$2:AB$850, MATCH(B104, Paste_Here!A$2:A$850, 0), 0), "no") &gt; 0, "No", "")), ""), "")</f>
        <v/>
      </c>
      <c r="BP104" s="66"/>
      <c r="BQ104" s="76" t="str">
        <f>IFERROR(IF(B104&lt;&gt;"", IF(AND(ISNUMBER(VALUE(SUBSTITUTE(SUBSTITUTE(Paste_Here!U104, "em", "-"), "q", ""))), VALUE(SUBSTITUTE(SUBSTITUTE(Paste_Here!U104, "em", "-"), "q", "")) &gt;= 910), "Yes", IF(AND(ISNUMBER(VALUE(SUBSTITUTE(SUBSTITUTE(Paste_Here!U104, "em", "-"), "q", ""))), VALUE(SUBSTITUTE(SUBSTITUTE(Paste_Here!U104, "em", "-"), "q", "")) &lt;= 909), "No", "")), ""), "")</f>
        <v/>
      </c>
      <c r="BR104" s="66"/>
      <c r="BS104" s="76" t="str">
        <f>IFERROR(IF(B104&lt;&gt;"", IF(AND(INDEX(Paste_Here!X$2:X$850, MATCH(B104, Paste_Here!A$2:A$850, 0))&lt;&gt;"", ISNUMBER(VALUE(INDEX(Paste_Here!X$2:X$850, MATCH(B104, Paste_Here!A$2:A$850, 0))))), INDEX(Paste_Here!X$2:X$850, MATCH(B104, Paste_Here!A$2:A$850, 0)), ""), ""), "")</f>
        <v/>
      </c>
      <c r="BT104" s="66"/>
      <c r="BU104" s="76" t="str">
        <f>IFERROR(IF(B104&lt;&gt;"", IF(ISNUMBER(VALUE(INDEX(Paste_Here!G$2:G$850, MATCH(B104, Paste_Here!A$2:A$850, 0)))), IF(VALUE(INDEX(Paste_Here!G$2:G$850, MATCH(B104, Paste_Here!A$2:A$850, 0)))=0, "No", IF(AND(VALUE(INDEX(Paste_Here!G$2:G$850, MATCH(B104, Paste_Here!A$2:A$850, 0)))&gt;=1, VALUE(INDEX(Paste_Here!G$2:G$850, MATCH(B104, Paste_Here!A$2:A$850, 0)))&lt;=4), VALUE(INDEX(Paste_Here!G$2:G$850, MATCH(B104, Paste_Here!A$2:A$850, 0))), "")), ""), ""), "")</f>
        <v/>
      </c>
      <c r="BV104" s="66"/>
      <c r="BW104" s="76" t="str">
        <f>IFERROR(IF(B104&lt;&gt;"", IF(ISNUMBER(VALUE(INDEX(Paste_Here!H$2:H$850, MATCH(B104, Paste_Here!A$2:A$850, 0)))), IF(VALUE(INDEX(Paste_Here!H$2:H$850, MATCH(B104, Paste_Here!A$2:A$850, 0)))=0, "No", IF(AND(VALUE(INDEX(Paste_Here!H$2:H$850, MATCH(B104, Paste_Here!A$2:A$850, 0)))&gt;=1, VALUE(INDEX(Paste_Here!H$2:H$850, MATCH(B104, Paste_Here!A$2:A$850, 0)))&lt;=4), VALUE(INDEX(Paste_Here!H$2:H$850, MATCH(B104, Paste_Here!A$2:A$850, 0))), "")), ""), ""), "")</f>
        <v/>
      </c>
      <c r="BX104" s="66"/>
      <c r="BY104" s="76"/>
      <c r="BZ104" s="66"/>
      <c r="CA104" s="76"/>
      <c r="CB104" s="66"/>
      <c r="CC104" s="66"/>
      <c r="CD104" s="76" t="str">
        <f t="shared" si="13"/>
        <v/>
      </c>
      <c r="CE104" s="66"/>
      <c r="CF104" s="76" t="str">
        <f>IFERROR(IF(B104&lt;&gt;"", IF(AND(INDEX(Paste_Here!P$2:P$850, MATCH(B104, Paste_Here!A$2:A$850, 0))&lt;&gt;"", ISNUMBER(VALUE(INDEX(Paste_Here!P$2:P$850, MATCH(B104, Paste_Here!A$2:A$850, 0))))), INDEX(Paste_Here!P$2:P$850, MATCH(B104, Paste_Here!A$2:A$850, 0)), ""), ""), "")</f>
        <v/>
      </c>
      <c r="CG104" s="66"/>
      <c r="CH104" s="76" t="str">
        <f>IFERROR(IF(B104&lt;&gt;"", IF(ISNUMBER(SEARCH("highrisk", LOWER(INDEX(Paste_Here!Q$2:Q$850, MATCH(B104, Paste_Here!A$2:A$850, 0))))), "High Risk", IF(ISNUMBER(SEARCH("lowrisk", LOWER(INDEX(Paste_Here!Q$2:Q$850, MATCH(B104, Paste_Here!A$2:A$850, 0))))), "Low Risk", IF(ISNUMBER(SEARCH("somerisk", LOWER(INDEX(Paste_Here!Q$2:Q$850, MATCH(B104, Paste_Here!A$2:A$850, 0))))), "Some Risk", ""))), ""), "")</f>
        <v/>
      </c>
      <c r="CI104" s="66"/>
      <c r="CJ104" s="76" t="str">
        <f>IFERROR(IF(B104&lt;&gt;"", IF(AND(INDEX(Paste_Here!AA$2:AA$850, MATCH(B104, Paste_Here!A$2:A$850, 0))&lt;&gt;"", ISNUMBER(VALUE(INDEX(Paste_Here!AA$2:AA$850, MATCH(B104, Paste_Here!A$2:A$850, 0))))), INDEX(Paste_Here!AA$2:AA$850, MATCH(B104, Paste_Here!A$2:A$850, 0)), ""), ""), "")</f>
        <v/>
      </c>
      <c r="CK104" s="66"/>
      <c r="CL104" s="76" t="str">
        <f>IFERROR(IF(B104&lt;&gt;"", IF(LOWER(INDEX(Paste_Here!AB$2:AB$850, MATCH(B104, Paste_Here!A$2:A$850, 0)))="approaching expectations", "Approaching", IF(LOWER(INDEX(Paste_Here!AB$2:AB$850, MATCH(B104, Paste_Here!A$2:A$850, 0)))="met expectations", "Met", IF(LOWER(INDEX(Paste_Here!AB$2:AB$850, MATCH(B104, Paste_Here!A$2:A$850, 0)))="exceeded expectations", "Exceeded", IF(LOWER(INDEX(Paste_Here!AB$2:AB$850, MATCH(B104, Paste_Here!A$2:A$850, 0)))="below expectations", "Below", "")))), ""), "")</f>
        <v/>
      </c>
      <c r="CM104" s="66"/>
      <c r="CN104" s="76" t="str">
        <f>IFERROR(IF(B104&lt;&gt;"", IF(AND(INDEX(Paste_Here!AC$2:AC$850, MATCH(B104, Paste_Here!A$2:A$850, 0))&lt;&gt;"", ISNUMBER(VALUE(INDEX(Paste_Here!AC$2:AC$850, MATCH(B104, Paste_Here!A$2:A$850, 0))))), INDEX(Paste_Here!AC$2:AC$850, MATCH(B104, Paste_Here!A$2:A$850, 0)), ""), ""), "")</f>
        <v/>
      </c>
      <c r="CO104" s="66"/>
      <c r="CP104" s="76"/>
      <c r="CQ104" s="66"/>
      <c r="CR104" s="76"/>
      <c r="CS104" s="66"/>
      <c r="CT104" s="76"/>
      <c r="CU104" s="66"/>
      <c r="CV104" s="76"/>
      <c r="CW104" s="66"/>
      <c r="CX104" s="76"/>
      <c r="CY104" s="66"/>
      <c r="CZ104" s="66"/>
      <c r="DA104" s="76" t="str">
        <f t="shared" si="14"/>
        <v/>
      </c>
      <c r="DB104" s="66"/>
      <c r="DC104" s="76" t="str">
        <f>IFERROR(IF(B104&lt;&gt;"", IF(AND(INDEX(Paste_Here!V$2:V$850, MATCH(B104, Paste_Here!A$2:A$850, 0))&lt;&gt;"", ISNUMBER(VALUE(INDEX(Paste_Here!V$2:V$850, MATCH(B104, Paste_Here!A$2:A$850, 0))))), INDEX(Paste_Here!V$2:V$850, MATCH(B104, Paste_Here!A$2:A$850, 0)), ""), ""), "")</f>
        <v/>
      </c>
      <c r="DD104" s="66"/>
      <c r="DE104" s="76" t="str">
        <f>IFERROR(IF(B104&lt;&gt;"", IF(ISNUMBER(SEARCH("highrisk", LOWER(INDEX(Paste_Here!W$2:W$850, MATCH(B104, Paste_Here!A$2:A$850, 0))))), "High Risk", IF(ISNUMBER(SEARCH("lowrisk", LOWER(INDEX(Paste_Here!W$2:W$850, MATCH(B104, Paste_Here!A$2:A$850, 0))))), "Low Risk", IF(ISNUMBER(SEARCH("somerisk", LOWER(INDEX(Paste_Here!W$2:W$850, MATCH(B104, Paste_Here!A$2:A$850, 0))))), "Some Risk", ""))), ""), "")</f>
        <v/>
      </c>
      <c r="DF104" s="66"/>
      <c r="DG104" s="76" t="str">
        <f>IFERROR(IF(B104&lt;&gt;"", IF(AND(INDEX(Paste_Here!S$2:S$850, MATCH(B104, Paste_Here!A$2:A$850, 0))&lt;&gt;"", ISNUMBER(VALUE(INDEX(Paste_Here!S$2:S$850, MATCH(B104, Paste_Here!A$2:A$850, 0))))), INDEX(Paste_Here!S$2:S$850, MATCH(B104, Paste_Here!A$2:A$850, 0)), ""), ""), "")</f>
        <v/>
      </c>
      <c r="DH104" s="66"/>
      <c r="DI104" s="76" t="str">
        <f>IFERROR(IF(B104&lt;&gt;"", IF(ISNUMBER(SEARCH("highrisk", LOWER(INDEX(Paste_Here!T$2:T$850, MATCH(B104, Paste_Here!A$2:A$850, 0))))), "High Risk", IF(ISNUMBER(SEARCH("lowrisk", LOWER(INDEX(Paste_Here!T$2:T$850, MATCH(B104, Paste_Here!A$2:A$850, 0))))), "Low Risk", IF(ISNUMBER(SEARCH("somerisk", LOWER(INDEX(Paste_Here!T$2:T$850, MATCH(B104, Paste_Here!A$2:A$850, 0))))), "Some Risk", ""))), ""), "")</f>
        <v/>
      </c>
      <c r="DJ104" s="66"/>
      <c r="DK104" s="76" t="str">
        <f>IFERROR(IF(B104&lt;&gt;"", IF(AND(INDEX(Paste_Here!AD$2:AD$850, MATCH(B104, Paste_Here!A$2:A$850, 0))&lt;&gt;"", ISNUMBER(VALUE(INDEX(Paste_Here!AD$2:AD$850, MATCH(B104, Paste_Here!A$2:A$850, 0))))), INDEX(Paste_Here!AD$2:AD$850, MATCH(B104, Paste_Here!A$2:A$850, 0)), ""), ""), "")</f>
        <v/>
      </c>
      <c r="DL104" s="66"/>
      <c r="DM104" s="76" t="str">
        <f>IFERROR(IF(B104&lt;&gt;"", IF(LOWER(INDEX(Paste_Here!AE$2:AE$850, MATCH(B104, Paste_Here!A$2:A$850, 0)))="approaching expectations", "Approaching", IF(LOWER(INDEX(Paste_Here!AE$2:AE$850, MATCH(B104, Paste_Here!A$2:A$850, 0)))="met expectations", "Met", IF(LOWER(INDEX(Paste_Here!AE$2:AE$850, MATCH(B104, Paste_Here!A$2:A$850, 0)))="exceeded expectations", "Exceeded", IF(LOWER(INDEX(Paste_Here!AE$2:AE$850, MATCH(B104, Paste_Here!A$2:A$850, 0)))="below expectations", "Below", "")))), ""), "")</f>
        <v/>
      </c>
      <c r="DN104" s="66"/>
      <c r="DO104" s="76"/>
      <c r="DP104" s="66"/>
      <c r="DQ104" s="76"/>
      <c r="DR104" s="66"/>
      <c r="DS104" s="76"/>
      <c r="DT104" s="66"/>
      <c r="DU104" s="76"/>
      <c r="DV104" s="66"/>
      <c r="DW104" s="66"/>
      <c r="DX104" s="76" t="str">
        <f t="shared" si="15"/>
        <v/>
      </c>
      <c r="DY104" s="66"/>
      <c r="DZ104" s="76"/>
      <c r="EA104" s="66"/>
      <c r="EB104" s="76"/>
      <c r="EC104" s="66"/>
      <c r="ED104" s="76" t="str">
        <f>IFERROR(IF(B104&lt;&gt;"", IF(AND(INDEX(Paste_Here!AF$2:AF$850, MATCH(B104, Paste_Here!A$2:A$850, 0))&lt;&gt;"", ISNUMBER(VALUE(INDEX(Paste_Here!AF$2:AF$850, MATCH(B104, Paste_Here!A$2:A$850, 0))))), INDEX(Paste_Here!AF$2:AF$850, MATCH(B104, Paste_Here!A$2:A$850, 0)), ""), ""), "")</f>
        <v/>
      </c>
      <c r="EE104" s="66"/>
      <c r="EF104" s="76"/>
      <c r="EG104" s="66"/>
      <c r="EH104" s="76"/>
      <c r="EI104" s="66"/>
      <c r="EJ104" s="76" t="str">
        <f>IFERROR(IF(B104&lt;&gt;"", IF(AND(INDEX(Paste_Here!AG$2:AG$850, MATCH(B104, Paste_Here!A$2:A$850, 0))&lt;&gt;"", ISNUMBER(VALUE(INDEX(Paste_Here!AG$2:AG$850, MATCH(B104, Paste_Here!A$2:A$850, 0))))), INDEX(Paste_Here!AG$2:AG$850, MATCH(B104, Paste_Here!A$2:A$850, 0)), ""), ""), "")</f>
        <v/>
      </c>
      <c r="EK104" s="66"/>
      <c r="EL104" s="76"/>
      <c r="EM104" s="66"/>
      <c r="EN104" s="76"/>
      <c r="EO104" s="66"/>
      <c r="EP104" s="76"/>
      <c r="EQ104" s="66"/>
      <c r="ER104" s="76"/>
      <c r="ES104" s="66"/>
      <c r="ET104" s="66"/>
      <c r="EU104" s="76"/>
      <c r="EV104" s="66"/>
      <c r="EW104" s="76"/>
      <c r="EX104" s="66"/>
      <c r="EY104" s="76"/>
      <c r="EZ104" s="66"/>
      <c r="FA104" s="76"/>
      <c r="FB104" s="66"/>
      <c r="FC104" s="76"/>
      <c r="FD104" s="66"/>
      <c r="FE104" s="76"/>
      <c r="FF104" s="66"/>
      <c r="FG104" s="76"/>
      <c r="FH104" s="66"/>
      <c r="FI104" s="76"/>
      <c r="FJ104" s="66"/>
      <c r="FK104" s="76"/>
      <c r="FL104" s="66"/>
      <c r="FM104" s="76"/>
      <c r="FN104" s="66"/>
      <c r="FO104" s="76"/>
      <c r="FP104" s="66"/>
      <c r="FQ104" s="76"/>
      <c r="FR104" s="66"/>
      <c r="FS104" s="76"/>
      <c r="FT104" s="66"/>
      <c r="FU104" s="76"/>
      <c r="FV104" s="66"/>
      <c r="FW104" s="76"/>
      <c r="FX104" s="66"/>
      <c r="FY104" s="76"/>
      <c r="FZ104" s="66"/>
      <c r="GA104" s="76"/>
      <c r="GB104" s="66"/>
      <c r="GC104" s="76"/>
      <c r="GD104" s="66"/>
      <c r="GE104" s="76"/>
      <c r="GF104" s="66"/>
      <c r="GG104" s="76"/>
      <c r="GH104" s="66"/>
      <c r="GI104" s="76"/>
      <c r="GJ104" s="66"/>
      <c r="GK104" s="76"/>
      <c r="GL104" s="66"/>
      <c r="GM104" s="76"/>
      <c r="GN104" s="66"/>
      <c r="GO104" s="76"/>
      <c r="GP104" s="66"/>
      <c r="GQ104" s="76"/>
      <c r="GR104" s="66"/>
      <c r="GS104" s="76"/>
      <c r="GT104" s="66"/>
      <c r="GU104" s="76"/>
      <c r="GV104" s="66"/>
      <c r="GW104" s="76"/>
      <c r="GX104" s="66"/>
      <c r="GY104" s="76"/>
      <c r="GZ104" s="66"/>
      <c r="HA104" s="76"/>
      <c r="HB104" s="66"/>
      <c r="HC104" s="76"/>
      <c r="HD104" s="66"/>
      <c r="HE104" s="76"/>
      <c r="HF104" s="66"/>
      <c r="HG104" s="76"/>
      <c r="HH104" s="66"/>
      <c r="HI104" s="76"/>
      <c r="HJ104" s="66"/>
      <c r="HK104" s="76"/>
      <c r="HL104" s="66"/>
      <c r="HM104" s="76"/>
      <c r="HN104" s="66"/>
      <c r="HO104" s="76"/>
      <c r="HP104" s="66"/>
      <c r="HQ104" s="76"/>
      <c r="HR104" s="66"/>
      <c r="HS104" s="76"/>
      <c r="HT104" s="66"/>
      <c r="HU104" s="76"/>
      <c r="HV104" s="66"/>
      <c r="HW104" s="76"/>
      <c r="HX104" s="66"/>
      <c r="HY104" s="76"/>
      <c r="HZ104" s="66"/>
      <c r="IA104" s="76"/>
      <c r="IB104" s="66"/>
      <c r="IC104" s="76"/>
      <c r="ID104" s="66"/>
      <c r="IE104" s="76"/>
      <c r="IF104" s="66"/>
      <c r="IG104" s="76"/>
      <c r="IH104" s="66"/>
      <c r="II104" s="76"/>
      <c r="IJ104" s="66"/>
      <c r="IK104" s="76"/>
      <c r="IL104" s="66"/>
      <c r="IM104" s="76"/>
      <c r="IN104" s="66"/>
      <c r="IO104" s="76"/>
      <c r="IP104" s="66"/>
      <c r="IQ104" s="76"/>
      <c r="IR104" s="66"/>
      <c r="IS104" s="76"/>
      <c r="IT104" s="66"/>
      <c r="IU104" s="76"/>
      <c r="IV104" s="66"/>
      <c r="IW104" s="76"/>
      <c r="IX104" s="66"/>
      <c r="IY104" s="76"/>
      <c r="IZ104" s="66"/>
      <c r="JA104" s="76"/>
      <c r="JB104" s="66"/>
      <c r="JC104" s="76"/>
      <c r="JD104" s="66"/>
      <c r="JE104" s="76"/>
      <c r="JF104" s="66"/>
      <c r="JG104" s="76"/>
      <c r="JH104" s="66"/>
      <c r="JI104" s="76"/>
      <c r="JJ104" s="66"/>
      <c r="JK104" s="76"/>
      <c r="JL104" s="66"/>
      <c r="JM104" s="76"/>
      <c r="JN104" s="66"/>
      <c r="JO104" s="76"/>
      <c r="JP104" s="66"/>
      <c r="JQ104" s="76"/>
      <c r="JR104" s="66"/>
      <c r="JS104" s="76"/>
      <c r="JT104" s="66"/>
      <c r="JU104" s="76"/>
      <c r="JV104" s="66"/>
      <c r="JW104" s="76"/>
      <c r="JX104" s="66"/>
      <c r="JY104" s="76"/>
      <c r="JZ104" s="66"/>
      <c r="KA104" s="76"/>
      <c r="KB104" s="66"/>
      <c r="KC104" s="76"/>
      <c r="KD104" s="66"/>
      <c r="KE104" s="76"/>
      <c r="KF104" s="66"/>
      <c r="KG104" s="76"/>
      <c r="KH104" s="66"/>
      <c r="KI104" s="76"/>
      <c r="KJ104" s="66"/>
      <c r="KK104" s="76"/>
      <c r="KL104" s="66"/>
      <c r="KM104" s="76"/>
      <c r="KN104" s="66"/>
      <c r="KO104" s="76"/>
      <c r="KP104" s="66"/>
      <c r="KQ104" s="76"/>
      <c r="KR104" s="66"/>
      <c r="KS104" s="76"/>
      <c r="KT104" s="66"/>
      <c r="KU104" s="76"/>
      <c r="KV104" s="66"/>
      <c r="KW104" s="76"/>
      <c r="KX104" s="66"/>
      <c r="KY104" s="76"/>
      <c r="KZ104" s="66"/>
      <c r="LA104" s="76"/>
      <c r="LB104" s="66"/>
      <c r="LC104" s="76"/>
      <c r="LD104" s="66"/>
      <c r="LE104" s="76"/>
      <c r="LF104" s="66"/>
      <c r="LG104" s="76"/>
      <c r="LH104" s="66"/>
      <c r="LI104" s="76"/>
      <c r="LJ104" s="66"/>
      <c r="LK104" s="76"/>
      <c r="LL104" s="66"/>
      <c r="LM104" s="76"/>
      <c r="LN104" s="66"/>
      <c r="LO104" s="76"/>
      <c r="LP104" s="66"/>
      <c r="LQ104" s="76"/>
      <c r="LR104" s="66"/>
      <c r="LS104" s="76"/>
      <c r="LT104" s="66"/>
      <c r="LU104" s="76"/>
      <c r="LV104" s="66"/>
      <c r="LW104" s="76"/>
      <c r="LX104" s="66"/>
      <c r="LY104" s="76"/>
      <c r="LZ104" s="66"/>
      <c r="MA104" s="76"/>
      <c r="MB104" s="66"/>
      <c r="MC104" s="76"/>
      <c r="MD104" s="66"/>
      <c r="MG104" s="1" t="str" cm="1">
        <f t="array" ref="MG104">IFERROR(INDEX(Paste_Here!$B$2:$B$850, MATCH(0, COUNTIF(MG$4:MG103, Paste_Here!$B$2:$B$850) + IF(Paste_Here!$B$2:$B$850="", 1, 0), 0)), "")</f>
        <v/>
      </c>
      <c r="MH104" s="1" t="str">
        <f>IF(MG104&lt;&gt;"", INDEX(Paste_Here!$A$2:$A$850, MATCH(MG104, Paste_Here!$B$2:$B$850, 0)), "")</f>
        <v/>
      </c>
      <c r="MI104" s="1" t="str">
        <f t="shared" si="16"/>
        <v/>
      </c>
      <c r="MJ104" s="1" t="str" cm="1">
        <f t="array" ref="MJ104">IFERROR(INDEX($MI$5:$MI$850, MATCH(SMALL(IF($MI$5:$MI$850&lt;&gt;"", COUNTIF($MI$5:$MI$850, "&lt;"&amp;$MI$5:$MI$850)+1), ROW()-ROW($MJ$5)+1), COUNTIF($MI$5:$MI$850, "&lt;"&amp;$MI$5:$MI$850)+1, 0)), "")</f>
        <v/>
      </c>
    </row>
    <row r="105" spans="1:348">
      <c r="A105" s="66"/>
      <c r="B105" s="76" t="str">
        <f t="shared" si="9"/>
        <v/>
      </c>
      <c r="C105" s="66"/>
      <c r="D105" s="76" t="str">
        <f>IFERROR(IF(B105&lt;&gt;"", IF(AND(INDEX(Paste_Here!B$2:B$850, MATCH(B105, Paste_Here!A$2:A$850, 0))&lt;&gt;"", ISNUMBER(VALUE(INDEX(Paste_Here!B$2:B$850, MATCH(B105, Paste_Here!A$2:A$850, 0))))), INDEX(Paste_Here!B$2:B$850, MATCH(B105, Paste_Here!A$2:A$850, 0)), ""), ""), "")</f>
        <v/>
      </c>
      <c r="E105" s="66"/>
      <c r="F105" s="76" t="str">
        <f>IFERROR(IF(B105&lt;&gt;"", IF(ISTEXT(INDEX(Paste_Here!K$2:K$850, MATCH(B105, Paste_Here!A$2:A$850, 0))), INDEX(Paste_Here!K$2:K$850, MATCH(B105, Paste_Here!A$2:A$850, 0)), ""), ""), "")</f>
        <v/>
      </c>
      <c r="G105" s="66"/>
      <c r="H105" s="76" t="str">
        <f>IFERROR(IF(B105&lt;&gt;"", IF(ISTEXT(INDEX(Paste_Here!C$2:C$850, MATCH(B105, Paste_Here!A$2:A$850, 0))), INDEX(Paste_Here!C$2:C$850, MATCH(B105, Paste_Here!A$2:A$850, 0)), ""), ""), "")</f>
        <v/>
      </c>
      <c r="I105" s="66"/>
      <c r="J105" s="76" t="str">
        <f>IFERROR(IF(B105&lt;&gt;"", IF(ISNUMBER(SEARCH("s", LOWER(INDEX(Paste_Here!M$2:M$850, MATCH(B105, Paste_Here!A$2:A$850, 0))))), "Yes", IF(INDEX(Paste_Here!M$2:M$850, MATCH(B105, Paste_Here!A$2:A$850, 0))&lt;&gt;"", "No", "")), ""), "")</f>
        <v/>
      </c>
      <c r="K105" s="66"/>
      <c r="L105" s="76" t="str">
        <f>IFERROR(IF(B105&lt;&gt;"", IF(ISNUMBER(SEARCH("yes", LOWER(INDEX(Paste_Here!E$2:E$850, MATCH(B105, Paste_Here!A$2:A$850, 0))))), "Yes", IF(ISNUMBER(SEARCH("no", LOWER(INDEX(Paste_Here!E$2:E$850, MATCH(B105, Paste_Here!A$2:A$850, 0))))), "No", "")), ""), "")</f>
        <v/>
      </c>
      <c r="M105" s="66"/>
      <c r="N105" s="76" t="str">
        <f>IFERROR(IF(B105&lt;&gt;"", IF(ISNUMBER(SEARCH("yes", LOWER(INDEX(Paste_Here!F$2:F$850, MATCH(B105, Paste_Here!A$2:A$850, 0))))), "Yes", IF(ISNUMBER(SEARCH("no", LOWER(INDEX(Paste_Here!F$2:F$850, MATCH(B105, Paste_Here!A$2:A$850, 0))))), "No", "")), ""), "")</f>
        <v/>
      </c>
      <c r="O105" s="66"/>
      <c r="P105" s="76" t="str">
        <f>IFERROR(IF(B105&lt;&gt;"", IF(ISNUMBER(SEARCH("yes", LOWER(INDEX(Paste_Here!L$2:L$850, MATCH(B105, Paste_Here!A$2:A$850, 0))))), "Yes", IF(ISNUMBER(SEARCH("no", LOWER(INDEX(Paste_Here!L$2:L$850, MATCH(B105, Paste_Here!A$2:A$850, 0))))), "No", "")), ""), "")</f>
        <v/>
      </c>
      <c r="Q105" s="66"/>
      <c r="R105" s="76" t="str">
        <f>IFERROR(IF(B105&lt;&gt;"", IF(ISNUMBER(SEARCH("transitional 2", LOWER(INDEX(Paste_Here!D$2:D$850, MATCH(B105, Paste_Here!A$2:A$850, 0))))), "T2", IF(ISNUMBER(SEARCH("transitional 1", LOWER(INDEX(Paste_Here!D$2:D$850, MATCH(B105, Paste_Here!A$2:A$850, 0))))), "T1", IF(ISNUMBER(SEARCH("waived ell services", LOWER(INDEX(Paste_Here!D$2:D$850, MATCH(B105, Paste_Here!A$2:A$850, 0))))), "W", IF(ISNUMBER(SEARCH("english language learner", LOWER(INDEX(Paste_Here!D$2:D$850, MATCH(B105, Paste_Here!A$2:A$850, 0))))), "L", "")))), ""), "")</f>
        <v/>
      </c>
      <c r="S105" s="66"/>
      <c r="T105" s="76" t="str">
        <f>IFERROR(IF(B105&lt;&gt;"", IF(ISNUMBER(SEARCH("yes", LOWER(INDEX(Paste_Here!I$2:I$850, MATCH(B105, Paste_Here!A$2:A$850, 0))))), "Yes", IF(ISNUMBER(SEARCH("no", LOWER(INDEX(Paste_Here!I$2:I$850, MATCH(B105, Paste_Here!A$2:A$850, 0))))), "No", "")), ""), "")</f>
        <v/>
      </c>
      <c r="U105" s="66"/>
      <c r="V105" s="76" t="str">
        <f>IFERROR(IF(B105&lt;&gt;"", IF(ISTEXT(INDEX(Paste_Here!J$2:J$850, MATCH(B105, Paste_Here!A$2:A$850, 0))), VALUE(INDEX(Paste_Here!J$2:J$850, MATCH(B105, Paste_Here!A$2:A$850, 0))), ""), ""), "")</f>
        <v/>
      </c>
      <c r="W105" s="66"/>
      <c r="X105" s="66"/>
      <c r="Y105" s="76" t="str">
        <f t="shared" si="10"/>
        <v/>
      </c>
      <c r="Z105" s="66"/>
      <c r="AA105" s="76" t="str">
        <f>IFERROR(IF(B105&lt;&gt;"", IF(AND(INDEX(Paste_Here!AI$2:AI$850, MATCH(B105, Paste_Here!A$2:A$850, 0))&lt;&gt;"", ISNUMBER(VALUE(INDEX(Paste_Here!AI$2:AI$850, MATCH(B105, Paste_Here!A$2:A$850, 0))))), INDEX(Paste_Here!AI$2:AI$850, MATCH(B105, Paste_Here!A$2:A$850, 0)), ""), ""), "")</f>
        <v/>
      </c>
      <c r="AB105" s="66"/>
      <c r="AC105" s="76" t="str">
        <f>IFERROR(IF(B105&lt;&gt;"", IF(AND(INDEX(Paste_Here!AJ$2:AJ$850, MATCH(B105, Paste_Here!A$2:A$850, 0))&lt;&gt;"", ISNUMBER(VALUE(INDEX(Paste_Here!AJ$2:AJ$850, MATCH(B105, Paste_Here!A$2:A$850, 0))))), INDEX(Paste_Here!AJ$2:AJ$850, MATCH(B105, Paste_Here!A$2:A$850, 0)), ""), ""), "")</f>
        <v/>
      </c>
      <c r="AD105" s="66"/>
      <c r="AE105" s="76" t="str">
        <f>IFERROR(IF(B105&lt;&gt;"", IF(AND(INDEX(Paste_Here!AK$2:AK$850, MATCH(B105, Paste_Here!A$2:A$850, 0))&lt;&gt;"", ISNUMBER(VALUE(INDEX(Paste_Here!AK$2:AK$850, MATCH(B105, Paste_Here!A$2:A$850, 0))))), INDEX(Paste_Here!AK$2:AK$850, MATCH(B105, Paste_Here!A$2:A$850, 0)), ""), ""), "")</f>
        <v/>
      </c>
      <c r="AF105" s="66"/>
      <c r="AG105" s="76" t="str">
        <f>IFERROR(IF(B105&lt;&gt;"", IF(AND(INDEX(Paste_Here!AL$2:AL$850, MATCH(B105, Paste_Here!A$2:A$850, 0))&lt;&gt;"", ISNUMBER(VALUE(INDEX(Paste_Here!AL$2:AL$850, MATCH(B105, Paste_Here!A$2:A$850, 0))))), INDEX(Paste_Here!AL$2:AL$850, MATCH(B105, Paste_Here!A$2:A$850, 0)), ""), ""), "")</f>
        <v/>
      </c>
      <c r="AH105" s="66"/>
      <c r="AI105" s="76" t="str">
        <f>IFERROR(IF(B105&lt;&gt;"", IF(AND(INDEX(Paste_Here!AH$2:AH$850, MATCH(B105, Paste_Here!A$2:A$850, 0))&lt;&gt;"", ISNUMBER(VALUE(INDEX(Paste_Here!AH$2:AH$850, MATCH(B105, Paste_Here!A$2:A$850, 0))))), IF(VALUE(INDEX(Paste_Here!AH$2:AH$850, MATCH(B105, Paste_Here!A$2:A$850, 0)))=0, "", INDEX(Paste_Here!AH$2:AH$850, MATCH(B105, Paste_Here!A$2:A$850, 0))), ""), ""), "")</f>
        <v/>
      </c>
      <c r="AJ105" s="66"/>
      <c r="AK105" s="76" t="str">
        <f>IFERROR(IF(B105&lt;&gt;"", IF(AND(INDEX(Paste_Here!N$2:N$850, MATCH(B105, Paste_Here!A$2:A$850, 0))&lt;&gt;"", ISNUMBER(VALUE(INDEX(Paste_Here!N$2:N$850, MATCH(B105, Paste_Here!A$2:A$850, 0))))), INDEX(Paste_Here!N$2:N$850, MATCH(B105, Paste_Here!A$2:A$850, 0)), ""), ""), "")</f>
        <v/>
      </c>
      <c r="AL105" s="66"/>
      <c r="AM105" s="76" t="str">
        <f>IFERROR(IF(B105&lt;&gt;"", IF(AND(INDEX(Paste_Here!O$2:O$850, MATCH(B105, Paste_Here!A$2:A$850, 0))&lt;&gt;"", ISNUMBER(VALUE(INDEX(Paste_Here!O$2:O$850, MATCH(B105, Paste_Here!A$2:A$850, 0))))), INDEX(Paste_Here!O$2:O$850, MATCH(B105, Paste_Here!A$2:A$850, 0)), ""), ""), "")</f>
        <v/>
      </c>
      <c r="AN105" s="66"/>
      <c r="AO105" s="76"/>
      <c r="AP105" s="66"/>
      <c r="AQ105" s="76"/>
      <c r="AR105" s="66"/>
      <c r="AS105" s="76"/>
      <c r="AT105" s="66"/>
      <c r="AU105" s="66"/>
      <c r="AV105" s="76" t="str">
        <f t="shared" si="11"/>
        <v/>
      </c>
      <c r="AW105" s="66"/>
      <c r="AX105" s="76" t="str">
        <f>IFERROR(IF(B105&lt;&gt;"", IF(ISNUMBER(SEARCH("Revealed-Potential (Primary Focus)", LOWER(INDEX(Paste_Here!Z$2:Z$850, MATCH(B105, Paste_Here!A$2:A$850, 0))))), "Rev-Potential: Prim", IF(ISNUMBER(SEARCH("Revealed-Potential (Secondary Focus)", LOWER(INDEX(Paste_Here!Z$2:Z$850, MATCH(B105, Paste_Here!A$2:A$850, 0))))), "Rev-Potential: Sec", IF(ISNUMBER(SEARCH("Monitoring", LOWER(INDEX(Paste_Here!Z$2:Z$850, MATCH(B105, Paste_Here!A$2:A$850, 0))))), "Monitoring", IF(ISNUMBER(SEARCH("At-Promise (Secondary Focus)", LOWER(INDEX(Paste_Here!Z$2:Z$850, MATCH(B105, Paste_Here!A$2:A$850, 0))))), "At-Promise: Sec", IF(ISNUMBER(SEARCH("At-Promise (Primary Focus)", LOWER(INDEX(Paste_Here!Z$2:Z$850, MATCH(B105, Paste_Here!A$2:A$850, 0))))), "At-Promise: Prim", ""))))), ""), "")</f>
        <v/>
      </c>
      <c r="AY105" s="66"/>
      <c r="AZ105" s="76"/>
      <c r="BA105" s="66"/>
      <c r="BB105" s="76"/>
      <c r="BC105" s="66"/>
      <c r="BD105" s="76"/>
      <c r="BE105" s="66"/>
      <c r="BF105" s="76"/>
      <c r="BG105" s="66"/>
      <c r="BH105" s="76"/>
      <c r="BI105" s="66"/>
      <c r="BJ105" s="66"/>
      <c r="BK105" s="76" t="str">
        <f t="shared" si="12"/>
        <v/>
      </c>
      <c r="BL105" s="66"/>
      <c r="BM105" s="76" t="str">
        <f>IFERROR(IF(B105&lt;&gt;"", IF(AND(ISNUMBER(VALUE(SUBSTITUTE(SUBSTITUTE(Paste_Here!R105, "br", "-"), "L", ""))), VALUE(SUBSTITUTE(SUBSTITUTE(Paste_Here!R105, "br", "-"), "L", "")) &gt;= 1095), "Yes", IF(AND(ISNUMBER(VALUE(SUBSTITUTE(SUBSTITUTE(Paste_Here!R105, "br", "-"), "L", ""))), VALUE(SUBSTITUTE(SUBSTITUTE(Paste_Here!R105, "br", "-"), "L", "")) &lt;= 1094), "No", "")), ""), "")</f>
        <v/>
      </c>
      <c r="BN105" s="66"/>
      <c r="BO105" s="76" t="str">
        <f>IFERROR(IF(B105&lt;&gt;"", IF(COUNTIF(INDEX(Paste_Here!Y$2:AB$850, MATCH(B105, Paste_Here!A$2:A$850, 0), 0), "yes") &gt; 0, "Yes", IF(COUNTIF(INDEX(Paste_Here!Y$2:AB$850, MATCH(B105, Paste_Here!A$2:A$850, 0), 0), "no") &gt; 0, "No", "")), ""), "")</f>
        <v/>
      </c>
      <c r="BP105" s="66"/>
      <c r="BQ105" s="76" t="str">
        <f>IFERROR(IF(B105&lt;&gt;"", IF(AND(ISNUMBER(VALUE(SUBSTITUTE(SUBSTITUTE(Paste_Here!U105, "em", "-"), "q", ""))), VALUE(SUBSTITUTE(SUBSTITUTE(Paste_Here!U105, "em", "-"), "q", "")) &gt;= 910), "Yes", IF(AND(ISNUMBER(VALUE(SUBSTITUTE(SUBSTITUTE(Paste_Here!U105, "em", "-"), "q", ""))), VALUE(SUBSTITUTE(SUBSTITUTE(Paste_Here!U105, "em", "-"), "q", "")) &lt;= 909), "No", "")), ""), "")</f>
        <v/>
      </c>
      <c r="BR105" s="66"/>
      <c r="BS105" s="76" t="str">
        <f>IFERROR(IF(B105&lt;&gt;"", IF(AND(INDEX(Paste_Here!X$2:X$850, MATCH(B105, Paste_Here!A$2:A$850, 0))&lt;&gt;"", ISNUMBER(VALUE(INDEX(Paste_Here!X$2:X$850, MATCH(B105, Paste_Here!A$2:A$850, 0))))), INDEX(Paste_Here!X$2:X$850, MATCH(B105, Paste_Here!A$2:A$850, 0)), ""), ""), "")</f>
        <v/>
      </c>
      <c r="BT105" s="66"/>
      <c r="BU105" s="76" t="str">
        <f>IFERROR(IF(B105&lt;&gt;"", IF(ISNUMBER(VALUE(INDEX(Paste_Here!G$2:G$850, MATCH(B105, Paste_Here!A$2:A$850, 0)))), IF(VALUE(INDEX(Paste_Here!G$2:G$850, MATCH(B105, Paste_Here!A$2:A$850, 0)))=0, "No", IF(AND(VALUE(INDEX(Paste_Here!G$2:G$850, MATCH(B105, Paste_Here!A$2:A$850, 0)))&gt;=1, VALUE(INDEX(Paste_Here!G$2:G$850, MATCH(B105, Paste_Here!A$2:A$850, 0)))&lt;=4), VALUE(INDEX(Paste_Here!G$2:G$850, MATCH(B105, Paste_Here!A$2:A$850, 0))), "")), ""), ""), "")</f>
        <v/>
      </c>
      <c r="BV105" s="66"/>
      <c r="BW105" s="76" t="str">
        <f>IFERROR(IF(B105&lt;&gt;"", IF(ISNUMBER(VALUE(INDEX(Paste_Here!H$2:H$850, MATCH(B105, Paste_Here!A$2:A$850, 0)))), IF(VALUE(INDEX(Paste_Here!H$2:H$850, MATCH(B105, Paste_Here!A$2:A$850, 0)))=0, "No", IF(AND(VALUE(INDEX(Paste_Here!H$2:H$850, MATCH(B105, Paste_Here!A$2:A$850, 0)))&gt;=1, VALUE(INDEX(Paste_Here!H$2:H$850, MATCH(B105, Paste_Here!A$2:A$850, 0)))&lt;=4), VALUE(INDEX(Paste_Here!H$2:H$850, MATCH(B105, Paste_Here!A$2:A$850, 0))), "")), ""), ""), "")</f>
        <v/>
      </c>
      <c r="BX105" s="66"/>
      <c r="BY105" s="76"/>
      <c r="BZ105" s="66"/>
      <c r="CA105" s="76"/>
      <c r="CB105" s="66"/>
      <c r="CC105" s="66"/>
      <c r="CD105" s="76" t="str">
        <f t="shared" si="13"/>
        <v/>
      </c>
      <c r="CE105" s="66"/>
      <c r="CF105" s="76" t="str">
        <f>IFERROR(IF(B105&lt;&gt;"", IF(AND(INDEX(Paste_Here!P$2:P$850, MATCH(B105, Paste_Here!A$2:A$850, 0))&lt;&gt;"", ISNUMBER(VALUE(INDEX(Paste_Here!P$2:P$850, MATCH(B105, Paste_Here!A$2:A$850, 0))))), INDEX(Paste_Here!P$2:P$850, MATCH(B105, Paste_Here!A$2:A$850, 0)), ""), ""), "")</f>
        <v/>
      </c>
      <c r="CG105" s="66"/>
      <c r="CH105" s="76" t="str">
        <f>IFERROR(IF(B105&lt;&gt;"", IF(ISNUMBER(SEARCH("highrisk", LOWER(INDEX(Paste_Here!Q$2:Q$850, MATCH(B105, Paste_Here!A$2:A$850, 0))))), "High Risk", IF(ISNUMBER(SEARCH("lowrisk", LOWER(INDEX(Paste_Here!Q$2:Q$850, MATCH(B105, Paste_Here!A$2:A$850, 0))))), "Low Risk", IF(ISNUMBER(SEARCH("somerisk", LOWER(INDEX(Paste_Here!Q$2:Q$850, MATCH(B105, Paste_Here!A$2:A$850, 0))))), "Some Risk", ""))), ""), "")</f>
        <v/>
      </c>
      <c r="CI105" s="66"/>
      <c r="CJ105" s="76" t="str">
        <f>IFERROR(IF(B105&lt;&gt;"", IF(AND(INDEX(Paste_Here!AA$2:AA$850, MATCH(B105, Paste_Here!A$2:A$850, 0))&lt;&gt;"", ISNUMBER(VALUE(INDEX(Paste_Here!AA$2:AA$850, MATCH(B105, Paste_Here!A$2:A$850, 0))))), INDEX(Paste_Here!AA$2:AA$850, MATCH(B105, Paste_Here!A$2:A$850, 0)), ""), ""), "")</f>
        <v/>
      </c>
      <c r="CK105" s="66"/>
      <c r="CL105" s="76" t="str">
        <f>IFERROR(IF(B105&lt;&gt;"", IF(LOWER(INDEX(Paste_Here!AB$2:AB$850, MATCH(B105, Paste_Here!A$2:A$850, 0)))="approaching expectations", "Approaching", IF(LOWER(INDEX(Paste_Here!AB$2:AB$850, MATCH(B105, Paste_Here!A$2:A$850, 0)))="met expectations", "Met", IF(LOWER(INDEX(Paste_Here!AB$2:AB$850, MATCH(B105, Paste_Here!A$2:A$850, 0)))="exceeded expectations", "Exceeded", IF(LOWER(INDEX(Paste_Here!AB$2:AB$850, MATCH(B105, Paste_Here!A$2:A$850, 0)))="below expectations", "Below", "")))), ""), "")</f>
        <v/>
      </c>
      <c r="CM105" s="66"/>
      <c r="CN105" s="76" t="str">
        <f>IFERROR(IF(B105&lt;&gt;"", IF(AND(INDEX(Paste_Here!AC$2:AC$850, MATCH(B105, Paste_Here!A$2:A$850, 0))&lt;&gt;"", ISNUMBER(VALUE(INDEX(Paste_Here!AC$2:AC$850, MATCH(B105, Paste_Here!A$2:A$850, 0))))), INDEX(Paste_Here!AC$2:AC$850, MATCH(B105, Paste_Here!A$2:A$850, 0)), ""), ""), "")</f>
        <v/>
      </c>
      <c r="CO105" s="66"/>
      <c r="CP105" s="76"/>
      <c r="CQ105" s="66"/>
      <c r="CR105" s="76"/>
      <c r="CS105" s="66"/>
      <c r="CT105" s="76"/>
      <c r="CU105" s="66"/>
      <c r="CV105" s="76"/>
      <c r="CW105" s="66"/>
      <c r="CX105" s="76"/>
      <c r="CY105" s="66"/>
      <c r="CZ105" s="66"/>
      <c r="DA105" s="76" t="str">
        <f t="shared" si="14"/>
        <v/>
      </c>
      <c r="DB105" s="66"/>
      <c r="DC105" s="76" t="str">
        <f>IFERROR(IF(B105&lt;&gt;"", IF(AND(INDEX(Paste_Here!V$2:V$850, MATCH(B105, Paste_Here!A$2:A$850, 0))&lt;&gt;"", ISNUMBER(VALUE(INDEX(Paste_Here!V$2:V$850, MATCH(B105, Paste_Here!A$2:A$850, 0))))), INDEX(Paste_Here!V$2:V$850, MATCH(B105, Paste_Here!A$2:A$850, 0)), ""), ""), "")</f>
        <v/>
      </c>
      <c r="DD105" s="66"/>
      <c r="DE105" s="76" t="str">
        <f>IFERROR(IF(B105&lt;&gt;"", IF(ISNUMBER(SEARCH("highrisk", LOWER(INDEX(Paste_Here!W$2:W$850, MATCH(B105, Paste_Here!A$2:A$850, 0))))), "High Risk", IF(ISNUMBER(SEARCH("lowrisk", LOWER(INDEX(Paste_Here!W$2:W$850, MATCH(B105, Paste_Here!A$2:A$850, 0))))), "Low Risk", IF(ISNUMBER(SEARCH("somerisk", LOWER(INDEX(Paste_Here!W$2:W$850, MATCH(B105, Paste_Here!A$2:A$850, 0))))), "Some Risk", ""))), ""), "")</f>
        <v/>
      </c>
      <c r="DF105" s="66"/>
      <c r="DG105" s="76" t="str">
        <f>IFERROR(IF(B105&lt;&gt;"", IF(AND(INDEX(Paste_Here!S$2:S$850, MATCH(B105, Paste_Here!A$2:A$850, 0))&lt;&gt;"", ISNUMBER(VALUE(INDEX(Paste_Here!S$2:S$850, MATCH(B105, Paste_Here!A$2:A$850, 0))))), INDEX(Paste_Here!S$2:S$850, MATCH(B105, Paste_Here!A$2:A$850, 0)), ""), ""), "")</f>
        <v/>
      </c>
      <c r="DH105" s="66"/>
      <c r="DI105" s="76" t="str">
        <f>IFERROR(IF(B105&lt;&gt;"", IF(ISNUMBER(SEARCH("highrisk", LOWER(INDEX(Paste_Here!T$2:T$850, MATCH(B105, Paste_Here!A$2:A$850, 0))))), "High Risk", IF(ISNUMBER(SEARCH("lowrisk", LOWER(INDEX(Paste_Here!T$2:T$850, MATCH(B105, Paste_Here!A$2:A$850, 0))))), "Low Risk", IF(ISNUMBER(SEARCH("somerisk", LOWER(INDEX(Paste_Here!T$2:T$850, MATCH(B105, Paste_Here!A$2:A$850, 0))))), "Some Risk", ""))), ""), "")</f>
        <v/>
      </c>
      <c r="DJ105" s="66"/>
      <c r="DK105" s="76" t="str">
        <f>IFERROR(IF(B105&lt;&gt;"", IF(AND(INDEX(Paste_Here!AD$2:AD$850, MATCH(B105, Paste_Here!A$2:A$850, 0))&lt;&gt;"", ISNUMBER(VALUE(INDEX(Paste_Here!AD$2:AD$850, MATCH(B105, Paste_Here!A$2:A$850, 0))))), INDEX(Paste_Here!AD$2:AD$850, MATCH(B105, Paste_Here!A$2:A$850, 0)), ""), ""), "")</f>
        <v/>
      </c>
      <c r="DL105" s="66"/>
      <c r="DM105" s="76" t="str">
        <f>IFERROR(IF(B105&lt;&gt;"", IF(LOWER(INDEX(Paste_Here!AE$2:AE$850, MATCH(B105, Paste_Here!A$2:A$850, 0)))="approaching expectations", "Approaching", IF(LOWER(INDEX(Paste_Here!AE$2:AE$850, MATCH(B105, Paste_Here!A$2:A$850, 0)))="met expectations", "Met", IF(LOWER(INDEX(Paste_Here!AE$2:AE$850, MATCH(B105, Paste_Here!A$2:A$850, 0)))="exceeded expectations", "Exceeded", IF(LOWER(INDEX(Paste_Here!AE$2:AE$850, MATCH(B105, Paste_Here!A$2:A$850, 0)))="below expectations", "Below", "")))), ""), "")</f>
        <v/>
      </c>
      <c r="DN105" s="66"/>
      <c r="DO105" s="76"/>
      <c r="DP105" s="66"/>
      <c r="DQ105" s="76"/>
      <c r="DR105" s="66"/>
      <c r="DS105" s="76"/>
      <c r="DT105" s="66"/>
      <c r="DU105" s="76"/>
      <c r="DV105" s="66"/>
      <c r="DW105" s="66"/>
      <c r="DX105" s="76" t="str">
        <f t="shared" si="15"/>
        <v/>
      </c>
      <c r="DY105" s="66"/>
      <c r="DZ105" s="76"/>
      <c r="EA105" s="66"/>
      <c r="EB105" s="76"/>
      <c r="EC105" s="66"/>
      <c r="ED105" s="76" t="str">
        <f>IFERROR(IF(B105&lt;&gt;"", IF(AND(INDEX(Paste_Here!AF$2:AF$850, MATCH(B105, Paste_Here!A$2:A$850, 0))&lt;&gt;"", ISNUMBER(VALUE(INDEX(Paste_Here!AF$2:AF$850, MATCH(B105, Paste_Here!A$2:A$850, 0))))), INDEX(Paste_Here!AF$2:AF$850, MATCH(B105, Paste_Here!A$2:A$850, 0)), ""), ""), "")</f>
        <v/>
      </c>
      <c r="EE105" s="66"/>
      <c r="EF105" s="76"/>
      <c r="EG105" s="66"/>
      <c r="EH105" s="76"/>
      <c r="EI105" s="66"/>
      <c r="EJ105" s="76" t="str">
        <f>IFERROR(IF(B105&lt;&gt;"", IF(AND(INDEX(Paste_Here!AG$2:AG$850, MATCH(B105, Paste_Here!A$2:A$850, 0))&lt;&gt;"", ISNUMBER(VALUE(INDEX(Paste_Here!AG$2:AG$850, MATCH(B105, Paste_Here!A$2:A$850, 0))))), INDEX(Paste_Here!AG$2:AG$850, MATCH(B105, Paste_Here!A$2:A$850, 0)), ""), ""), "")</f>
        <v/>
      </c>
      <c r="EK105" s="66"/>
      <c r="EL105" s="76"/>
      <c r="EM105" s="66"/>
      <c r="EN105" s="76"/>
      <c r="EO105" s="66"/>
      <c r="EP105" s="76"/>
      <c r="EQ105" s="66"/>
      <c r="ER105" s="76"/>
      <c r="ES105" s="66"/>
      <c r="ET105" s="66"/>
      <c r="EU105" s="76"/>
      <c r="EV105" s="66"/>
      <c r="EW105" s="76"/>
      <c r="EX105" s="66"/>
      <c r="EY105" s="76"/>
      <c r="EZ105" s="66"/>
      <c r="FA105" s="76"/>
      <c r="FB105" s="66"/>
      <c r="FC105" s="76"/>
      <c r="FD105" s="66"/>
      <c r="FE105" s="76"/>
      <c r="FF105" s="66"/>
      <c r="FG105" s="76"/>
      <c r="FH105" s="66"/>
      <c r="FI105" s="76"/>
      <c r="FJ105" s="66"/>
      <c r="FK105" s="76"/>
      <c r="FL105" s="66"/>
      <c r="FM105" s="76"/>
      <c r="FN105" s="66"/>
      <c r="FO105" s="76"/>
      <c r="FP105" s="66"/>
      <c r="FQ105" s="76"/>
      <c r="FR105" s="66"/>
      <c r="FS105" s="76"/>
      <c r="FT105" s="66"/>
      <c r="FU105" s="76"/>
      <c r="FV105" s="66"/>
      <c r="FW105" s="76"/>
      <c r="FX105" s="66"/>
      <c r="FY105" s="76"/>
      <c r="FZ105" s="66"/>
      <c r="GA105" s="76"/>
      <c r="GB105" s="66"/>
      <c r="GC105" s="76"/>
      <c r="GD105" s="66"/>
      <c r="GE105" s="76"/>
      <c r="GF105" s="66"/>
      <c r="GG105" s="76"/>
      <c r="GH105" s="66"/>
      <c r="GI105" s="76"/>
      <c r="GJ105" s="66"/>
      <c r="GK105" s="76"/>
      <c r="GL105" s="66"/>
      <c r="GM105" s="76"/>
      <c r="GN105" s="66"/>
      <c r="GO105" s="76"/>
      <c r="GP105" s="66"/>
      <c r="GQ105" s="76"/>
      <c r="GR105" s="66"/>
      <c r="GS105" s="76"/>
      <c r="GT105" s="66"/>
      <c r="GU105" s="76"/>
      <c r="GV105" s="66"/>
      <c r="GW105" s="76"/>
      <c r="GX105" s="66"/>
      <c r="GY105" s="76"/>
      <c r="GZ105" s="66"/>
      <c r="HA105" s="76"/>
      <c r="HB105" s="66"/>
      <c r="HC105" s="76"/>
      <c r="HD105" s="66"/>
      <c r="HE105" s="76"/>
      <c r="HF105" s="66"/>
      <c r="HG105" s="76"/>
      <c r="HH105" s="66"/>
      <c r="HI105" s="76"/>
      <c r="HJ105" s="66"/>
      <c r="HK105" s="76"/>
      <c r="HL105" s="66"/>
      <c r="HM105" s="76"/>
      <c r="HN105" s="66"/>
      <c r="HO105" s="76"/>
      <c r="HP105" s="66"/>
      <c r="HQ105" s="76"/>
      <c r="HR105" s="66"/>
      <c r="HS105" s="76"/>
      <c r="HT105" s="66"/>
      <c r="HU105" s="76"/>
      <c r="HV105" s="66"/>
      <c r="HW105" s="76"/>
      <c r="HX105" s="66"/>
      <c r="HY105" s="76"/>
      <c r="HZ105" s="66"/>
      <c r="IA105" s="76"/>
      <c r="IB105" s="66"/>
      <c r="IC105" s="76"/>
      <c r="ID105" s="66"/>
      <c r="IE105" s="76"/>
      <c r="IF105" s="66"/>
      <c r="IG105" s="76"/>
      <c r="IH105" s="66"/>
      <c r="II105" s="76"/>
      <c r="IJ105" s="66"/>
      <c r="IK105" s="76"/>
      <c r="IL105" s="66"/>
      <c r="IM105" s="76"/>
      <c r="IN105" s="66"/>
      <c r="IO105" s="76"/>
      <c r="IP105" s="66"/>
      <c r="IQ105" s="76"/>
      <c r="IR105" s="66"/>
      <c r="IS105" s="76"/>
      <c r="IT105" s="66"/>
      <c r="IU105" s="76"/>
      <c r="IV105" s="66"/>
      <c r="IW105" s="76"/>
      <c r="IX105" s="66"/>
      <c r="IY105" s="76"/>
      <c r="IZ105" s="66"/>
      <c r="JA105" s="76"/>
      <c r="JB105" s="66"/>
      <c r="JC105" s="76"/>
      <c r="JD105" s="66"/>
      <c r="JE105" s="76"/>
      <c r="JF105" s="66"/>
      <c r="JG105" s="76"/>
      <c r="JH105" s="66"/>
      <c r="JI105" s="76"/>
      <c r="JJ105" s="66"/>
      <c r="JK105" s="76"/>
      <c r="JL105" s="66"/>
      <c r="JM105" s="76"/>
      <c r="JN105" s="66"/>
      <c r="JO105" s="76"/>
      <c r="JP105" s="66"/>
      <c r="JQ105" s="76"/>
      <c r="JR105" s="66"/>
      <c r="JS105" s="76"/>
      <c r="JT105" s="66"/>
      <c r="JU105" s="76"/>
      <c r="JV105" s="66"/>
      <c r="JW105" s="76"/>
      <c r="JX105" s="66"/>
      <c r="JY105" s="76"/>
      <c r="JZ105" s="66"/>
      <c r="KA105" s="76"/>
      <c r="KB105" s="66"/>
      <c r="KC105" s="76"/>
      <c r="KD105" s="66"/>
      <c r="KE105" s="76"/>
      <c r="KF105" s="66"/>
      <c r="KG105" s="76"/>
      <c r="KH105" s="66"/>
      <c r="KI105" s="76"/>
      <c r="KJ105" s="66"/>
      <c r="KK105" s="76"/>
      <c r="KL105" s="66"/>
      <c r="KM105" s="76"/>
      <c r="KN105" s="66"/>
      <c r="KO105" s="76"/>
      <c r="KP105" s="66"/>
      <c r="KQ105" s="76"/>
      <c r="KR105" s="66"/>
      <c r="KS105" s="76"/>
      <c r="KT105" s="66"/>
      <c r="KU105" s="76"/>
      <c r="KV105" s="66"/>
      <c r="KW105" s="76"/>
      <c r="KX105" s="66"/>
      <c r="KY105" s="76"/>
      <c r="KZ105" s="66"/>
      <c r="LA105" s="76"/>
      <c r="LB105" s="66"/>
      <c r="LC105" s="76"/>
      <c r="LD105" s="66"/>
      <c r="LE105" s="76"/>
      <c r="LF105" s="66"/>
      <c r="LG105" s="76"/>
      <c r="LH105" s="66"/>
      <c r="LI105" s="76"/>
      <c r="LJ105" s="66"/>
      <c r="LK105" s="76"/>
      <c r="LL105" s="66"/>
      <c r="LM105" s="76"/>
      <c r="LN105" s="66"/>
      <c r="LO105" s="76"/>
      <c r="LP105" s="66"/>
      <c r="LQ105" s="76"/>
      <c r="LR105" s="66"/>
      <c r="LS105" s="76"/>
      <c r="LT105" s="66"/>
      <c r="LU105" s="76"/>
      <c r="LV105" s="66"/>
      <c r="LW105" s="76"/>
      <c r="LX105" s="66"/>
      <c r="LY105" s="76"/>
      <c r="LZ105" s="66"/>
      <c r="MA105" s="76"/>
      <c r="MB105" s="66"/>
      <c r="MC105" s="76"/>
      <c r="MD105" s="66"/>
      <c r="MG105" s="1" t="str" cm="1">
        <f t="array" ref="MG105">IFERROR(INDEX(Paste_Here!$B$2:$B$850, MATCH(0, COUNTIF(MG$4:MG104, Paste_Here!$B$2:$B$850) + IF(Paste_Here!$B$2:$B$850="", 1, 0), 0)), "")</f>
        <v/>
      </c>
      <c r="MH105" s="1" t="str">
        <f>IF(MG105&lt;&gt;"", INDEX(Paste_Here!$A$2:$A$850, MATCH(MG105, Paste_Here!$B$2:$B$850, 0)), "")</f>
        <v/>
      </c>
      <c r="MI105" s="1" t="str">
        <f t="shared" si="16"/>
        <v/>
      </c>
      <c r="MJ105" s="1" t="str" cm="1">
        <f t="array" ref="MJ105">IFERROR(INDEX($MI$5:$MI$850, MATCH(SMALL(IF($MI$5:$MI$850&lt;&gt;"", COUNTIF($MI$5:$MI$850, "&lt;"&amp;$MI$5:$MI$850)+1), ROW()-ROW($MJ$5)+1), COUNTIF($MI$5:$MI$850, "&lt;"&amp;$MI$5:$MI$850)+1, 0)), "")</f>
        <v/>
      </c>
    </row>
    <row r="106" spans="1:348">
      <c r="A106" s="66"/>
      <c r="B106" s="76" t="str">
        <f t="shared" si="9"/>
        <v/>
      </c>
      <c r="C106" s="66"/>
      <c r="D106" s="76" t="str">
        <f>IFERROR(IF(B106&lt;&gt;"", IF(AND(INDEX(Paste_Here!B$2:B$850, MATCH(B106, Paste_Here!A$2:A$850, 0))&lt;&gt;"", ISNUMBER(VALUE(INDEX(Paste_Here!B$2:B$850, MATCH(B106, Paste_Here!A$2:A$850, 0))))), INDEX(Paste_Here!B$2:B$850, MATCH(B106, Paste_Here!A$2:A$850, 0)), ""), ""), "")</f>
        <v/>
      </c>
      <c r="E106" s="66"/>
      <c r="F106" s="76" t="str">
        <f>IFERROR(IF(B106&lt;&gt;"", IF(ISTEXT(INDEX(Paste_Here!K$2:K$850, MATCH(B106, Paste_Here!A$2:A$850, 0))), INDEX(Paste_Here!K$2:K$850, MATCH(B106, Paste_Here!A$2:A$850, 0)), ""), ""), "")</f>
        <v/>
      </c>
      <c r="G106" s="66"/>
      <c r="H106" s="76" t="str">
        <f>IFERROR(IF(B106&lt;&gt;"", IF(ISTEXT(INDEX(Paste_Here!C$2:C$850, MATCH(B106, Paste_Here!A$2:A$850, 0))), INDEX(Paste_Here!C$2:C$850, MATCH(B106, Paste_Here!A$2:A$850, 0)), ""), ""), "")</f>
        <v/>
      </c>
      <c r="I106" s="66"/>
      <c r="J106" s="76" t="str">
        <f>IFERROR(IF(B106&lt;&gt;"", IF(ISNUMBER(SEARCH("s", LOWER(INDEX(Paste_Here!M$2:M$850, MATCH(B106, Paste_Here!A$2:A$850, 0))))), "Yes", IF(INDEX(Paste_Here!M$2:M$850, MATCH(B106, Paste_Here!A$2:A$850, 0))&lt;&gt;"", "No", "")), ""), "")</f>
        <v/>
      </c>
      <c r="K106" s="66"/>
      <c r="L106" s="76" t="str">
        <f>IFERROR(IF(B106&lt;&gt;"", IF(ISNUMBER(SEARCH("yes", LOWER(INDEX(Paste_Here!E$2:E$850, MATCH(B106, Paste_Here!A$2:A$850, 0))))), "Yes", IF(ISNUMBER(SEARCH("no", LOWER(INDEX(Paste_Here!E$2:E$850, MATCH(B106, Paste_Here!A$2:A$850, 0))))), "No", "")), ""), "")</f>
        <v/>
      </c>
      <c r="M106" s="66"/>
      <c r="N106" s="76" t="str">
        <f>IFERROR(IF(B106&lt;&gt;"", IF(ISNUMBER(SEARCH("yes", LOWER(INDEX(Paste_Here!F$2:F$850, MATCH(B106, Paste_Here!A$2:A$850, 0))))), "Yes", IF(ISNUMBER(SEARCH("no", LOWER(INDEX(Paste_Here!F$2:F$850, MATCH(B106, Paste_Here!A$2:A$850, 0))))), "No", "")), ""), "")</f>
        <v/>
      </c>
      <c r="O106" s="66"/>
      <c r="P106" s="76" t="str">
        <f>IFERROR(IF(B106&lt;&gt;"", IF(ISNUMBER(SEARCH("yes", LOWER(INDEX(Paste_Here!L$2:L$850, MATCH(B106, Paste_Here!A$2:A$850, 0))))), "Yes", IF(ISNUMBER(SEARCH("no", LOWER(INDEX(Paste_Here!L$2:L$850, MATCH(B106, Paste_Here!A$2:A$850, 0))))), "No", "")), ""), "")</f>
        <v/>
      </c>
      <c r="Q106" s="66"/>
      <c r="R106" s="76" t="str">
        <f>IFERROR(IF(B106&lt;&gt;"", IF(ISNUMBER(SEARCH("transitional 2", LOWER(INDEX(Paste_Here!D$2:D$850, MATCH(B106, Paste_Here!A$2:A$850, 0))))), "T2", IF(ISNUMBER(SEARCH("transitional 1", LOWER(INDEX(Paste_Here!D$2:D$850, MATCH(B106, Paste_Here!A$2:A$850, 0))))), "T1", IF(ISNUMBER(SEARCH("waived ell services", LOWER(INDEX(Paste_Here!D$2:D$850, MATCH(B106, Paste_Here!A$2:A$850, 0))))), "W", IF(ISNUMBER(SEARCH("english language learner", LOWER(INDEX(Paste_Here!D$2:D$850, MATCH(B106, Paste_Here!A$2:A$850, 0))))), "L", "")))), ""), "")</f>
        <v/>
      </c>
      <c r="S106" s="66"/>
      <c r="T106" s="76" t="str">
        <f>IFERROR(IF(B106&lt;&gt;"", IF(ISNUMBER(SEARCH("yes", LOWER(INDEX(Paste_Here!I$2:I$850, MATCH(B106, Paste_Here!A$2:A$850, 0))))), "Yes", IF(ISNUMBER(SEARCH("no", LOWER(INDEX(Paste_Here!I$2:I$850, MATCH(B106, Paste_Here!A$2:A$850, 0))))), "No", "")), ""), "")</f>
        <v/>
      </c>
      <c r="U106" s="66"/>
      <c r="V106" s="76" t="str">
        <f>IFERROR(IF(B106&lt;&gt;"", IF(ISTEXT(INDEX(Paste_Here!J$2:J$850, MATCH(B106, Paste_Here!A$2:A$850, 0))), VALUE(INDEX(Paste_Here!J$2:J$850, MATCH(B106, Paste_Here!A$2:A$850, 0))), ""), ""), "")</f>
        <v/>
      </c>
      <c r="W106" s="66"/>
      <c r="X106" s="66"/>
      <c r="Y106" s="76" t="str">
        <f t="shared" si="10"/>
        <v/>
      </c>
      <c r="Z106" s="66"/>
      <c r="AA106" s="76" t="str">
        <f>IFERROR(IF(B106&lt;&gt;"", IF(AND(INDEX(Paste_Here!AI$2:AI$850, MATCH(B106, Paste_Here!A$2:A$850, 0))&lt;&gt;"", ISNUMBER(VALUE(INDEX(Paste_Here!AI$2:AI$850, MATCH(B106, Paste_Here!A$2:A$850, 0))))), INDEX(Paste_Here!AI$2:AI$850, MATCH(B106, Paste_Here!A$2:A$850, 0)), ""), ""), "")</f>
        <v/>
      </c>
      <c r="AB106" s="66"/>
      <c r="AC106" s="76" t="str">
        <f>IFERROR(IF(B106&lt;&gt;"", IF(AND(INDEX(Paste_Here!AJ$2:AJ$850, MATCH(B106, Paste_Here!A$2:A$850, 0))&lt;&gt;"", ISNUMBER(VALUE(INDEX(Paste_Here!AJ$2:AJ$850, MATCH(B106, Paste_Here!A$2:A$850, 0))))), INDEX(Paste_Here!AJ$2:AJ$850, MATCH(B106, Paste_Here!A$2:A$850, 0)), ""), ""), "")</f>
        <v/>
      </c>
      <c r="AD106" s="66"/>
      <c r="AE106" s="76" t="str">
        <f>IFERROR(IF(B106&lt;&gt;"", IF(AND(INDEX(Paste_Here!AK$2:AK$850, MATCH(B106, Paste_Here!A$2:A$850, 0))&lt;&gt;"", ISNUMBER(VALUE(INDEX(Paste_Here!AK$2:AK$850, MATCH(B106, Paste_Here!A$2:A$850, 0))))), INDEX(Paste_Here!AK$2:AK$850, MATCH(B106, Paste_Here!A$2:A$850, 0)), ""), ""), "")</f>
        <v/>
      </c>
      <c r="AF106" s="66"/>
      <c r="AG106" s="76" t="str">
        <f>IFERROR(IF(B106&lt;&gt;"", IF(AND(INDEX(Paste_Here!AL$2:AL$850, MATCH(B106, Paste_Here!A$2:A$850, 0))&lt;&gt;"", ISNUMBER(VALUE(INDEX(Paste_Here!AL$2:AL$850, MATCH(B106, Paste_Here!A$2:A$850, 0))))), INDEX(Paste_Here!AL$2:AL$850, MATCH(B106, Paste_Here!A$2:A$850, 0)), ""), ""), "")</f>
        <v/>
      </c>
      <c r="AH106" s="66"/>
      <c r="AI106" s="76" t="str">
        <f>IFERROR(IF(B106&lt;&gt;"", IF(AND(INDEX(Paste_Here!AH$2:AH$850, MATCH(B106, Paste_Here!A$2:A$850, 0))&lt;&gt;"", ISNUMBER(VALUE(INDEX(Paste_Here!AH$2:AH$850, MATCH(B106, Paste_Here!A$2:A$850, 0))))), IF(VALUE(INDEX(Paste_Here!AH$2:AH$850, MATCH(B106, Paste_Here!A$2:A$850, 0)))=0, "", INDEX(Paste_Here!AH$2:AH$850, MATCH(B106, Paste_Here!A$2:A$850, 0))), ""), ""), "")</f>
        <v/>
      </c>
      <c r="AJ106" s="66"/>
      <c r="AK106" s="76" t="str">
        <f>IFERROR(IF(B106&lt;&gt;"", IF(AND(INDEX(Paste_Here!N$2:N$850, MATCH(B106, Paste_Here!A$2:A$850, 0))&lt;&gt;"", ISNUMBER(VALUE(INDEX(Paste_Here!N$2:N$850, MATCH(B106, Paste_Here!A$2:A$850, 0))))), INDEX(Paste_Here!N$2:N$850, MATCH(B106, Paste_Here!A$2:A$850, 0)), ""), ""), "")</f>
        <v/>
      </c>
      <c r="AL106" s="66"/>
      <c r="AM106" s="76" t="str">
        <f>IFERROR(IF(B106&lt;&gt;"", IF(AND(INDEX(Paste_Here!O$2:O$850, MATCH(B106, Paste_Here!A$2:A$850, 0))&lt;&gt;"", ISNUMBER(VALUE(INDEX(Paste_Here!O$2:O$850, MATCH(B106, Paste_Here!A$2:A$850, 0))))), INDEX(Paste_Here!O$2:O$850, MATCH(B106, Paste_Here!A$2:A$850, 0)), ""), ""), "")</f>
        <v/>
      </c>
      <c r="AN106" s="66"/>
      <c r="AO106" s="76"/>
      <c r="AP106" s="66"/>
      <c r="AQ106" s="76"/>
      <c r="AR106" s="66"/>
      <c r="AS106" s="76"/>
      <c r="AT106" s="66"/>
      <c r="AU106" s="66"/>
      <c r="AV106" s="76" t="str">
        <f t="shared" si="11"/>
        <v/>
      </c>
      <c r="AW106" s="66"/>
      <c r="AX106" s="76" t="str">
        <f>IFERROR(IF(B106&lt;&gt;"", IF(ISNUMBER(SEARCH("Revealed-Potential (Primary Focus)", LOWER(INDEX(Paste_Here!Z$2:Z$850, MATCH(B106, Paste_Here!A$2:A$850, 0))))), "Rev-Potential: Prim", IF(ISNUMBER(SEARCH("Revealed-Potential (Secondary Focus)", LOWER(INDEX(Paste_Here!Z$2:Z$850, MATCH(B106, Paste_Here!A$2:A$850, 0))))), "Rev-Potential: Sec", IF(ISNUMBER(SEARCH("Monitoring", LOWER(INDEX(Paste_Here!Z$2:Z$850, MATCH(B106, Paste_Here!A$2:A$850, 0))))), "Monitoring", IF(ISNUMBER(SEARCH("At-Promise (Secondary Focus)", LOWER(INDEX(Paste_Here!Z$2:Z$850, MATCH(B106, Paste_Here!A$2:A$850, 0))))), "At-Promise: Sec", IF(ISNUMBER(SEARCH("At-Promise (Primary Focus)", LOWER(INDEX(Paste_Here!Z$2:Z$850, MATCH(B106, Paste_Here!A$2:A$850, 0))))), "At-Promise: Prim", ""))))), ""), "")</f>
        <v/>
      </c>
      <c r="AY106" s="66"/>
      <c r="AZ106" s="76"/>
      <c r="BA106" s="66"/>
      <c r="BB106" s="76"/>
      <c r="BC106" s="66"/>
      <c r="BD106" s="76"/>
      <c r="BE106" s="66"/>
      <c r="BF106" s="76"/>
      <c r="BG106" s="66"/>
      <c r="BH106" s="76"/>
      <c r="BI106" s="66"/>
      <c r="BJ106" s="66"/>
      <c r="BK106" s="76" t="str">
        <f t="shared" si="12"/>
        <v/>
      </c>
      <c r="BL106" s="66"/>
      <c r="BM106" s="76" t="str">
        <f>IFERROR(IF(B106&lt;&gt;"", IF(AND(ISNUMBER(VALUE(SUBSTITUTE(SUBSTITUTE(Paste_Here!R106, "br", "-"), "L", ""))), VALUE(SUBSTITUTE(SUBSTITUTE(Paste_Here!R106, "br", "-"), "L", "")) &gt;= 1095), "Yes", IF(AND(ISNUMBER(VALUE(SUBSTITUTE(SUBSTITUTE(Paste_Here!R106, "br", "-"), "L", ""))), VALUE(SUBSTITUTE(SUBSTITUTE(Paste_Here!R106, "br", "-"), "L", "")) &lt;= 1094), "No", "")), ""), "")</f>
        <v/>
      </c>
      <c r="BN106" s="66"/>
      <c r="BO106" s="76" t="str">
        <f>IFERROR(IF(B106&lt;&gt;"", IF(COUNTIF(INDEX(Paste_Here!Y$2:AB$850, MATCH(B106, Paste_Here!A$2:A$850, 0), 0), "yes") &gt; 0, "Yes", IF(COUNTIF(INDEX(Paste_Here!Y$2:AB$850, MATCH(B106, Paste_Here!A$2:A$850, 0), 0), "no") &gt; 0, "No", "")), ""), "")</f>
        <v/>
      </c>
      <c r="BP106" s="66"/>
      <c r="BQ106" s="76" t="str">
        <f>IFERROR(IF(B106&lt;&gt;"", IF(AND(ISNUMBER(VALUE(SUBSTITUTE(SUBSTITUTE(Paste_Here!U106, "em", "-"), "q", ""))), VALUE(SUBSTITUTE(SUBSTITUTE(Paste_Here!U106, "em", "-"), "q", "")) &gt;= 910), "Yes", IF(AND(ISNUMBER(VALUE(SUBSTITUTE(SUBSTITUTE(Paste_Here!U106, "em", "-"), "q", ""))), VALUE(SUBSTITUTE(SUBSTITUTE(Paste_Here!U106, "em", "-"), "q", "")) &lt;= 909), "No", "")), ""), "")</f>
        <v/>
      </c>
      <c r="BR106" s="66"/>
      <c r="BS106" s="76" t="str">
        <f>IFERROR(IF(B106&lt;&gt;"", IF(AND(INDEX(Paste_Here!X$2:X$850, MATCH(B106, Paste_Here!A$2:A$850, 0))&lt;&gt;"", ISNUMBER(VALUE(INDEX(Paste_Here!X$2:X$850, MATCH(B106, Paste_Here!A$2:A$850, 0))))), INDEX(Paste_Here!X$2:X$850, MATCH(B106, Paste_Here!A$2:A$850, 0)), ""), ""), "")</f>
        <v/>
      </c>
      <c r="BT106" s="66"/>
      <c r="BU106" s="76" t="str">
        <f>IFERROR(IF(B106&lt;&gt;"", IF(ISNUMBER(VALUE(INDEX(Paste_Here!G$2:G$850, MATCH(B106, Paste_Here!A$2:A$850, 0)))), IF(VALUE(INDEX(Paste_Here!G$2:G$850, MATCH(B106, Paste_Here!A$2:A$850, 0)))=0, "No", IF(AND(VALUE(INDEX(Paste_Here!G$2:G$850, MATCH(B106, Paste_Here!A$2:A$850, 0)))&gt;=1, VALUE(INDEX(Paste_Here!G$2:G$850, MATCH(B106, Paste_Here!A$2:A$850, 0)))&lt;=4), VALUE(INDEX(Paste_Here!G$2:G$850, MATCH(B106, Paste_Here!A$2:A$850, 0))), "")), ""), ""), "")</f>
        <v/>
      </c>
      <c r="BV106" s="66"/>
      <c r="BW106" s="76" t="str">
        <f>IFERROR(IF(B106&lt;&gt;"", IF(ISNUMBER(VALUE(INDEX(Paste_Here!H$2:H$850, MATCH(B106, Paste_Here!A$2:A$850, 0)))), IF(VALUE(INDEX(Paste_Here!H$2:H$850, MATCH(B106, Paste_Here!A$2:A$850, 0)))=0, "No", IF(AND(VALUE(INDEX(Paste_Here!H$2:H$850, MATCH(B106, Paste_Here!A$2:A$850, 0)))&gt;=1, VALUE(INDEX(Paste_Here!H$2:H$850, MATCH(B106, Paste_Here!A$2:A$850, 0)))&lt;=4), VALUE(INDEX(Paste_Here!H$2:H$850, MATCH(B106, Paste_Here!A$2:A$850, 0))), "")), ""), ""), "")</f>
        <v/>
      </c>
      <c r="BX106" s="66"/>
      <c r="BY106" s="76"/>
      <c r="BZ106" s="66"/>
      <c r="CA106" s="76"/>
      <c r="CB106" s="66"/>
      <c r="CC106" s="66"/>
      <c r="CD106" s="76" t="str">
        <f t="shared" si="13"/>
        <v/>
      </c>
      <c r="CE106" s="66"/>
      <c r="CF106" s="76" t="str">
        <f>IFERROR(IF(B106&lt;&gt;"", IF(AND(INDEX(Paste_Here!P$2:P$850, MATCH(B106, Paste_Here!A$2:A$850, 0))&lt;&gt;"", ISNUMBER(VALUE(INDEX(Paste_Here!P$2:P$850, MATCH(B106, Paste_Here!A$2:A$850, 0))))), INDEX(Paste_Here!P$2:P$850, MATCH(B106, Paste_Here!A$2:A$850, 0)), ""), ""), "")</f>
        <v/>
      </c>
      <c r="CG106" s="66"/>
      <c r="CH106" s="76" t="str">
        <f>IFERROR(IF(B106&lt;&gt;"", IF(ISNUMBER(SEARCH("highrisk", LOWER(INDEX(Paste_Here!Q$2:Q$850, MATCH(B106, Paste_Here!A$2:A$850, 0))))), "High Risk", IF(ISNUMBER(SEARCH("lowrisk", LOWER(INDEX(Paste_Here!Q$2:Q$850, MATCH(B106, Paste_Here!A$2:A$850, 0))))), "Low Risk", IF(ISNUMBER(SEARCH("somerisk", LOWER(INDEX(Paste_Here!Q$2:Q$850, MATCH(B106, Paste_Here!A$2:A$850, 0))))), "Some Risk", ""))), ""), "")</f>
        <v/>
      </c>
      <c r="CI106" s="66"/>
      <c r="CJ106" s="76" t="str">
        <f>IFERROR(IF(B106&lt;&gt;"", IF(AND(INDEX(Paste_Here!AA$2:AA$850, MATCH(B106, Paste_Here!A$2:A$850, 0))&lt;&gt;"", ISNUMBER(VALUE(INDEX(Paste_Here!AA$2:AA$850, MATCH(B106, Paste_Here!A$2:A$850, 0))))), INDEX(Paste_Here!AA$2:AA$850, MATCH(B106, Paste_Here!A$2:A$850, 0)), ""), ""), "")</f>
        <v/>
      </c>
      <c r="CK106" s="66"/>
      <c r="CL106" s="76" t="str">
        <f>IFERROR(IF(B106&lt;&gt;"", IF(LOWER(INDEX(Paste_Here!AB$2:AB$850, MATCH(B106, Paste_Here!A$2:A$850, 0)))="approaching expectations", "Approaching", IF(LOWER(INDEX(Paste_Here!AB$2:AB$850, MATCH(B106, Paste_Here!A$2:A$850, 0)))="met expectations", "Met", IF(LOWER(INDEX(Paste_Here!AB$2:AB$850, MATCH(B106, Paste_Here!A$2:A$850, 0)))="exceeded expectations", "Exceeded", IF(LOWER(INDEX(Paste_Here!AB$2:AB$850, MATCH(B106, Paste_Here!A$2:A$850, 0)))="below expectations", "Below", "")))), ""), "")</f>
        <v/>
      </c>
      <c r="CM106" s="66"/>
      <c r="CN106" s="76" t="str">
        <f>IFERROR(IF(B106&lt;&gt;"", IF(AND(INDEX(Paste_Here!AC$2:AC$850, MATCH(B106, Paste_Here!A$2:A$850, 0))&lt;&gt;"", ISNUMBER(VALUE(INDEX(Paste_Here!AC$2:AC$850, MATCH(B106, Paste_Here!A$2:A$850, 0))))), INDEX(Paste_Here!AC$2:AC$850, MATCH(B106, Paste_Here!A$2:A$850, 0)), ""), ""), "")</f>
        <v/>
      </c>
      <c r="CO106" s="66"/>
      <c r="CP106" s="76"/>
      <c r="CQ106" s="66"/>
      <c r="CR106" s="76"/>
      <c r="CS106" s="66"/>
      <c r="CT106" s="76"/>
      <c r="CU106" s="66"/>
      <c r="CV106" s="76"/>
      <c r="CW106" s="66"/>
      <c r="CX106" s="76"/>
      <c r="CY106" s="66"/>
      <c r="CZ106" s="66"/>
      <c r="DA106" s="76" t="str">
        <f t="shared" si="14"/>
        <v/>
      </c>
      <c r="DB106" s="66"/>
      <c r="DC106" s="76" t="str">
        <f>IFERROR(IF(B106&lt;&gt;"", IF(AND(INDEX(Paste_Here!V$2:V$850, MATCH(B106, Paste_Here!A$2:A$850, 0))&lt;&gt;"", ISNUMBER(VALUE(INDEX(Paste_Here!V$2:V$850, MATCH(B106, Paste_Here!A$2:A$850, 0))))), INDEX(Paste_Here!V$2:V$850, MATCH(B106, Paste_Here!A$2:A$850, 0)), ""), ""), "")</f>
        <v/>
      </c>
      <c r="DD106" s="66"/>
      <c r="DE106" s="76" t="str">
        <f>IFERROR(IF(B106&lt;&gt;"", IF(ISNUMBER(SEARCH("highrisk", LOWER(INDEX(Paste_Here!W$2:W$850, MATCH(B106, Paste_Here!A$2:A$850, 0))))), "High Risk", IF(ISNUMBER(SEARCH("lowrisk", LOWER(INDEX(Paste_Here!W$2:W$850, MATCH(B106, Paste_Here!A$2:A$850, 0))))), "Low Risk", IF(ISNUMBER(SEARCH("somerisk", LOWER(INDEX(Paste_Here!W$2:W$850, MATCH(B106, Paste_Here!A$2:A$850, 0))))), "Some Risk", ""))), ""), "")</f>
        <v/>
      </c>
      <c r="DF106" s="66"/>
      <c r="DG106" s="76" t="str">
        <f>IFERROR(IF(B106&lt;&gt;"", IF(AND(INDEX(Paste_Here!S$2:S$850, MATCH(B106, Paste_Here!A$2:A$850, 0))&lt;&gt;"", ISNUMBER(VALUE(INDEX(Paste_Here!S$2:S$850, MATCH(B106, Paste_Here!A$2:A$850, 0))))), INDEX(Paste_Here!S$2:S$850, MATCH(B106, Paste_Here!A$2:A$850, 0)), ""), ""), "")</f>
        <v/>
      </c>
      <c r="DH106" s="66"/>
      <c r="DI106" s="76" t="str">
        <f>IFERROR(IF(B106&lt;&gt;"", IF(ISNUMBER(SEARCH("highrisk", LOWER(INDEX(Paste_Here!T$2:T$850, MATCH(B106, Paste_Here!A$2:A$850, 0))))), "High Risk", IF(ISNUMBER(SEARCH("lowrisk", LOWER(INDEX(Paste_Here!T$2:T$850, MATCH(B106, Paste_Here!A$2:A$850, 0))))), "Low Risk", IF(ISNUMBER(SEARCH("somerisk", LOWER(INDEX(Paste_Here!T$2:T$850, MATCH(B106, Paste_Here!A$2:A$850, 0))))), "Some Risk", ""))), ""), "")</f>
        <v/>
      </c>
      <c r="DJ106" s="66"/>
      <c r="DK106" s="76" t="str">
        <f>IFERROR(IF(B106&lt;&gt;"", IF(AND(INDEX(Paste_Here!AD$2:AD$850, MATCH(B106, Paste_Here!A$2:A$850, 0))&lt;&gt;"", ISNUMBER(VALUE(INDEX(Paste_Here!AD$2:AD$850, MATCH(B106, Paste_Here!A$2:A$850, 0))))), INDEX(Paste_Here!AD$2:AD$850, MATCH(B106, Paste_Here!A$2:A$850, 0)), ""), ""), "")</f>
        <v/>
      </c>
      <c r="DL106" s="66"/>
      <c r="DM106" s="76" t="str">
        <f>IFERROR(IF(B106&lt;&gt;"", IF(LOWER(INDEX(Paste_Here!AE$2:AE$850, MATCH(B106, Paste_Here!A$2:A$850, 0)))="approaching expectations", "Approaching", IF(LOWER(INDEX(Paste_Here!AE$2:AE$850, MATCH(B106, Paste_Here!A$2:A$850, 0)))="met expectations", "Met", IF(LOWER(INDEX(Paste_Here!AE$2:AE$850, MATCH(B106, Paste_Here!A$2:A$850, 0)))="exceeded expectations", "Exceeded", IF(LOWER(INDEX(Paste_Here!AE$2:AE$850, MATCH(B106, Paste_Here!A$2:A$850, 0)))="below expectations", "Below", "")))), ""), "")</f>
        <v/>
      </c>
      <c r="DN106" s="66"/>
      <c r="DO106" s="76"/>
      <c r="DP106" s="66"/>
      <c r="DQ106" s="76"/>
      <c r="DR106" s="66"/>
      <c r="DS106" s="76"/>
      <c r="DT106" s="66"/>
      <c r="DU106" s="76"/>
      <c r="DV106" s="66"/>
      <c r="DW106" s="66"/>
      <c r="DX106" s="76" t="str">
        <f t="shared" si="15"/>
        <v/>
      </c>
      <c r="DY106" s="66"/>
      <c r="DZ106" s="76"/>
      <c r="EA106" s="66"/>
      <c r="EB106" s="76"/>
      <c r="EC106" s="66"/>
      <c r="ED106" s="76" t="str">
        <f>IFERROR(IF(B106&lt;&gt;"", IF(AND(INDEX(Paste_Here!AF$2:AF$850, MATCH(B106, Paste_Here!A$2:A$850, 0))&lt;&gt;"", ISNUMBER(VALUE(INDEX(Paste_Here!AF$2:AF$850, MATCH(B106, Paste_Here!A$2:A$850, 0))))), INDEX(Paste_Here!AF$2:AF$850, MATCH(B106, Paste_Here!A$2:A$850, 0)), ""), ""), "")</f>
        <v/>
      </c>
      <c r="EE106" s="66"/>
      <c r="EF106" s="76"/>
      <c r="EG106" s="66"/>
      <c r="EH106" s="76"/>
      <c r="EI106" s="66"/>
      <c r="EJ106" s="76" t="str">
        <f>IFERROR(IF(B106&lt;&gt;"", IF(AND(INDEX(Paste_Here!AG$2:AG$850, MATCH(B106, Paste_Here!A$2:A$850, 0))&lt;&gt;"", ISNUMBER(VALUE(INDEX(Paste_Here!AG$2:AG$850, MATCH(B106, Paste_Here!A$2:A$850, 0))))), INDEX(Paste_Here!AG$2:AG$850, MATCH(B106, Paste_Here!A$2:A$850, 0)), ""), ""), "")</f>
        <v/>
      </c>
      <c r="EK106" s="66"/>
      <c r="EL106" s="76"/>
      <c r="EM106" s="66"/>
      <c r="EN106" s="76"/>
      <c r="EO106" s="66"/>
      <c r="EP106" s="76"/>
      <c r="EQ106" s="66"/>
      <c r="ER106" s="76"/>
      <c r="ES106" s="66"/>
      <c r="ET106" s="66"/>
      <c r="EU106" s="76"/>
      <c r="EV106" s="66"/>
      <c r="EW106" s="76"/>
      <c r="EX106" s="66"/>
      <c r="EY106" s="76"/>
      <c r="EZ106" s="66"/>
      <c r="FA106" s="76"/>
      <c r="FB106" s="66"/>
      <c r="FC106" s="76"/>
      <c r="FD106" s="66"/>
      <c r="FE106" s="76"/>
      <c r="FF106" s="66"/>
      <c r="FG106" s="76"/>
      <c r="FH106" s="66"/>
      <c r="FI106" s="76"/>
      <c r="FJ106" s="66"/>
      <c r="FK106" s="76"/>
      <c r="FL106" s="66"/>
      <c r="FM106" s="76"/>
      <c r="FN106" s="66"/>
      <c r="FO106" s="76"/>
      <c r="FP106" s="66"/>
      <c r="FQ106" s="76"/>
      <c r="FR106" s="66"/>
      <c r="FS106" s="76"/>
      <c r="FT106" s="66"/>
      <c r="FU106" s="76"/>
      <c r="FV106" s="66"/>
      <c r="FW106" s="76"/>
      <c r="FX106" s="66"/>
      <c r="FY106" s="76"/>
      <c r="FZ106" s="66"/>
      <c r="GA106" s="76"/>
      <c r="GB106" s="66"/>
      <c r="GC106" s="76"/>
      <c r="GD106" s="66"/>
      <c r="GE106" s="76"/>
      <c r="GF106" s="66"/>
      <c r="GG106" s="76"/>
      <c r="GH106" s="66"/>
      <c r="GI106" s="76"/>
      <c r="GJ106" s="66"/>
      <c r="GK106" s="76"/>
      <c r="GL106" s="66"/>
      <c r="GM106" s="76"/>
      <c r="GN106" s="66"/>
      <c r="GO106" s="76"/>
      <c r="GP106" s="66"/>
      <c r="GQ106" s="76"/>
      <c r="GR106" s="66"/>
      <c r="GS106" s="76"/>
      <c r="GT106" s="66"/>
      <c r="GU106" s="76"/>
      <c r="GV106" s="66"/>
      <c r="GW106" s="76"/>
      <c r="GX106" s="66"/>
      <c r="GY106" s="76"/>
      <c r="GZ106" s="66"/>
      <c r="HA106" s="76"/>
      <c r="HB106" s="66"/>
      <c r="HC106" s="76"/>
      <c r="HD106" s="66"/>
      <c r="HE106" s="76"/>
      <c r="HF106" s="66"/>
      <c r="HG106" s="76"/>
      <c r="HH106" s="66"/>
      <c r="HI106" s="76"/>
      <c r="HJ106" s="66"/>
      <c r="HK106" s="76"/>
      <c r="HL106" s="66"/>
      <c r="HM106" s="76"/>
      <c r="HN106" s="66"/>
      <c r="HO106" s="76"/>
      <c r="HP106" s="66"/>
      <c r="HQ106" s="76"/>
      <c r="HR106" s="66"/>
      <c r="HS106" s="76"/>
      <c r="HT106" s="66"/>
      <c r="HU106" s="76"/>
      <c r="HV106" s="66"/>
      <c r="HW106" s="76"/>
      <c r="HX106" s="66"/>
      <c r="HY106" s="76"/>
      <c r="HZ106" s="66"/>
      <c r="IA106" s="76"/>
      <c r="IB106" s="66"/>
      <c r="IC106" s="76"/>
      <c r="ID106" s="66"/>
      <c r="IE106" s="76"/>
      <c r="IF106" s="66"/>
      <c r="IG106" s="76"/>
      <c r="IH106" s="66"/>
      <c r="II106" s="76"/>
      <c r="IJ106" s="66"/>
      <c r="IK106" s="76"/>
      <c r="IL106" s="66"/>
      <c r="IM106" s="76"/>
      <c r="IN106" s="66"/>
      <c r="IO106" s="76"/>
      <c r="IP106" s="66"/>
      <c r="IQ106" s="76"/>
      <c r="IR106" s="66"/>
      <c r="IS106" s="76"/>
      <c r="IT106" s="66"/>
      <c r="IU106" s="76"/>
      <c r="IV106" s="66"/>
      <c r="IW106" s="76"/>
      <c r="IX106" s="66"/>
      <c r="IY106" s="76"/>
      <c r="IZ106" s="66"/>
      <c r="JA106" s="76"/>
      <c r="JB106" s="66"/>
      <c r="JC106" s="76"/>
      <c r="JD106" s="66"/>
      <c r="JE106" s="76"/>
      <c r="JF106" s="66"/>
      <c r="JG106" s="76"/>
      <c r="JH106" s="66"/>
      <c r="JI106" s="76"/>
      <c r="JJ106" s="66"/>
      <c r="JK106" s="76"/>
      <c r="JL106" s="66"/>
      <c r="JM106" s="76"/>
      <c r="JN106" s="66"/>
      <c r="JO106" s="76"/>
      <c r="JP106" s="66"/>
      <c r="JQ106" s="76"/>
      <c r="JR106" s="66"/>
      <c r="JS106" s="76"/>
      <c r="JT106" s="66"/>
      <c r="JU106" s="76"/>
      <c r="JV106" s="66"/>
      <c r="JW106" s="76"/>
      <c r="JX106" s="66"/>
      <c r="JY106" s="76"/>
      <c r="JZ106" s="66"/>
      <c r="KA106" s="76"/>
      <c r="KB106" s="66"/>
      <c r="KC106" s="76"/>
      <c r="KD106" s="66"/>
      <c r="KE106" s="76"/>
      <c r="KF106" s="66"/>
      <c r="KG106" s="76"/>
      <c r="KH106" s="66"/>
      <c r="KI106" s="76"/>
      <c r="KJ106" s="66"/>
      <c r="KK106" s="76"/>
      <c r="KL106" s="66"/>
      <c r="KM106" s="76"/>
      <c r="KN106" s="66"/>
      <c r="KO106" s="76"/>
      <c r="KP106" s="66"/>
      <c r="KQ106" s="76"/>
      <c r="KR106" s="66"/>
      <c r="KS106" s="76"/>
      <c r="KT106" s="66"/>
      <c r="KU106" s="76"/>
      <c r="KV106" s="66"/>
      <c r="KW106" s="76"/>
      <c r="KX106" s="66"/>
      <c r="KY106" s="76"/>
      <c r="KZ106" s="66"/>
      <c r="LA106" s="76"/>
      <c r="LB106" s="66"/>
      <c r="LC106" s="76"/>
      <c r="LD106" s="66"/>
      <c r="LE106" s="76"/>
      <c r="LF106" s="66"/>
      <c r="LG106" s="76"/>
      <c r="LH106" s="66"/>
      <c r="LI106" s="76"/>
      <c r="LJ106" s="66"/>
      <c r="LK106" s="76"/>
      <c r="LL106" s="66"/>
      <c r="LM106" s="76"/>
      <c r="LN106" s="66"/>
      <c r="LO106" s="76"/>
      <c r="LP106" s="66"/>
      <c r="LQ106" s="76"/>
      <c r="LR106" s="66"/>
      <c r="LS106" s="76"/>
      <c r="LT106" s="66"/>
      <c r="LU106" s="76"/>
      <c r="LV106" s="66"/>
      <c r="LW106" s="76"/>
      <c r="LX106" s="66"/>
      <c r="LY106" s="76"/>
      <c r="LZ106" s="66"/>
      <c r="MA106" s="76"/>
      <c r="MB106" s="66"/>
      <c r="MC106" s="76"/>
      <c r="MD106" s="66"/>
      <c r="MG106" s="1" t="str" cm="1">
        <f t="array" ref="MG106">IFERROR(INDEX(Paste_Here!$B$2:$B$850, MATCH(0, COUNTIF(MG$4:MG105, Paste_Here!$B$2:$B$850) + IF(Paste_Here!$B$2:$B$850="", 1, 0), 0)), "")</f>
        <v/>
      </c>
      <c r="MH106" s="1" t="str">
        <f>IF(MG106&lt;&gt;"", INDEX(Paste_Here!$A$2:$A$850, MATCH(MG106, Paste_Here!$B$2:$B$850, 0)), "")</f>
        <v/>
      </c>
      <c r="MI106" s="1" t="str">
        <f t="shared" si="16"/>
        <v/>
      </c>
      <c r="MJ106" s="1" t="str" cm="1">
        <f t="array" ref="MJ106">IFERROR(INDEX($MI$5:$MI$850, MATCH(SMALL(IF($MI$5:$MI$850&lt;&gt;"", COUNTIF($MI$5:$MI$850, "&lt;"&amp;$MI$5:$MI$850)+1), ROW()-ROW($MJ$5)+1), COUNTIF($MI$5:$MI$850, "&lt;"&amp;$MI$5:$MI$850)+1, 0)), "")</f>
        <v/>
      </c>
    </row>
    <row r="107" spans="1:348">
      <c r="A107" s="66"/>
      <c r="B107" s="76" t="str">
        <f t="shared" si="9"/>
        <v/>
      </c>
      <c r="C107" s="66"/>
      <c r="D107" s="76" t="str">
        <f>IFERROR(IF(B107&lt;&gt;"", IF(AND(INDEX(Paste_Here!B$2:B$850, MATCH(B107, Paste_Here!A$2:A$850, 0))&lt;&gt;"", ISNUMBER(VALUE(INDEX(Paste_Here!B$2:B$850, MATCH(B107, Paste_Here!A$2:A$850, 0))))), INDEX(Paste_Here!B$2:B$850, MATCH(B107, Paste_Here!A$2:A$850, 0)), ""), ""), "")</f>
        <v/>
      </c>
      <c r="E107" s="66"/>
      <c r="F107" s="76" t="str">
        <f>IFERROR(IF(B107&lt;&gt;"", IF(ISTEXT(INDEX(Paste_Here!K$2:K$850, MATCH(B107, Paste_Here!A$2:A$850, 0))), INDEX(Paste_Here!K$2:K$850, MATCH(B107, Paste_Here!A$2:A$850, 0)), ""), ""), "")</f>
        <v/>
      </c>
      <c r="G107" s="66"/>
      <c r="H107" s="76" t="str">
        <f>IFERROR(IF(B107&lt;&gt;"", IF(ISTEXT(INDEX(Paste_Here!C$2:C$850, MATCH(B107, Paste_Here!A$2:A$850, 0))), INDEX(Paste_Here!C$2:C$850, MATCH(B107, Paste_Here!A$2:A$850, 0)), ""), ""), "")</f>
        <v/>
      </c>
      <c r="I107" s="66"/>
      <c r="J107" s="76" t="str">
        <f>IFERROR(IF(B107&lt;&gt;"", IF(ISNUMBER(SEARCH("s", LOWER(INDEX(Paste_Here!M$2:M$850, MATCH(B107, Paste_Here!A$2:A$850, 0))))), "Yes", IF(INDEX(Paste_Here!M$2:M$850, MATCH(B107, Paste_Here!A$2:A$850, 0))&lt;&gt;"", "No", "")), ""), "")</f>
        <v/>
      </c>
      <c r="K107" s="66"/>
      <c r="L107" s="76" t="str">
        <f>IFERROR(IF(B107&lt;&gt;"", IF(ISNUMBER(SEARCH("yes", LOWER(INDEX(Paste_Here!E$2:E$850, MATCH(B107, Paste_Here!A$2:A$850, 0))))), "Yes", IF(ISNUMBER(SEARCH("no", LOWER(INDEX(Paste_Here!E$2:E$850, MATCH(B107, Paste_Here!A$2:A$850, 0))))), "No", "")), ""), "")</f>
        <v/>
      </c>
      <c r="M107" s="66"/>
      <c r="N107" s="76" t="str">
        <f>IFERROR(IF(B107&lt;&gt;"", IF(ISNUMBER(SEARCH("yes", LOWER(INDEX(Paste_Here!F$2:F$850, MATCH(B107, Paste_Here!A$2:A$850, 0))))), "Yes", IF(ISNUMBER(SEARCH("no", LOWER(INDEX(Paste_Here!F$2:F$850, MATCH(B107, Paste_Here!A$2:A$850, 0))))), "No", "")), ""), "")</f>
        <v/>
      </c>
      <c r="O107" s="66"/>
      <c r="P107" s="76" t="str">
        <f>IFERROR(IF(B107&lt;&gt;"", IF(ISNUMBER(SEARCH("yes", LOWER(INDEX(Paste_Here!L$2:L$850, MATCH(B107, Paste_Here!A$2:A$850, 0))))), "Yes", IF(ISNUMBER(SEARCH("no", LOWER(INDEX(Paste_Here!L$2:L$850, MATCH(B107, Paste_Here!A$2:A$850, 0))))), "No", "")), ""), "")</f>
        <v/>
      </c>
      <c r="Q107" s="66"/>
      <c r="R107" s="76" t="str">
        <f>IFERROR(IF(B107&lt;&gt;"", IF(ISNUMBER(SEARCH("transitional 2", LOWER(INDEX(Paste_Here!D$2:D$850, MATCH(B107, Paste_Here!A$2:A$850, 0))))), "T2", IF(ISNUMBER(SEARCH("transitional 1", LOWER(INDEX(Paste_Here!D$2:D$850, MATCH(B107, Paste_Here!A$2:A$850, 0))))), "T1", IF(ISNUMBER(SEARCH("waived ell services", LOWER(INDEX(Paste_Here!D$2:D$850, MATCH(B107, Paste_Here!A$2:A$850, 0))))), "W", IF(ISNUMBER(SEARCH("english language learner", LOWER(INDEX(Paste_Here!D$2:D$850, MATCH(B107, Paste_Here!A$2:A$850, 0))))), "L", "")))), ""), "")</f>
        <v/>
      </c>
      <c r="S107" s="66"/>
      <c r="T107" s="76" t="str">
        <f>IFERROR(IF(B107&lt;&gt;"", IF(ISNUMBER(SEARCH("yes", LOWER(INDEX(Paste_Here!I$2:I$850, MATCH(B107, Paste_Here!A$2:A$850, 0))))), "Yes", IF(ISNUMBER(SEARCH("no", LOWER(INDEX(Paste_Here!I$2:I$850, MATCH(B107, Paste_Here!A$2:A$850, 0))))), "No", "")), ""), "")</f>
        <v/>
      </c>
      <c r="U107" s="66"/>
      <c r="V107" s="76" t="str">
        <f>IFERROR(IF(B107&lt;&gt;"", IF(ISTEXT(INDEX(Paste_Here!J$2:J$850, MATCH(B107, Paste_Here!A$2:A$850, 0))), VALUE(INDEX(Paste_Here!J$2:J$850, MATCH(B107, Paste_Here!A$2:A$850, 0))), ""), ""), "")</f>
        <v/>
      </c>
      <c r="W107" s="66"/>
      <c r="X107" s="66"/>
      <c r="Y107" s="76" t="str">
        <f t="shared" si="10"/>
        <v/>
      </c>
      <c r="Z107" s="66"/>
      <c r="AA107" s="76" t="str">
        <f>IFERROR(IF(B107&lt;&gt;"", IF(AND(INDEX(Paste_Here!AI$2:AI$850, MATCH(B107, Paste_Here!A$2:A$850, 0))&lt;&gt;"", ISNUMBER(VALUE(INDEX(Paste_Here!AI$2:AI$850, MATCH(B107, Paste_Here!A$2:A$850, 0))))), INDEX(Paste_Here!AI$2:AI$850, MATCH(B107, Paste_Here!A$2:A$850, 0)), ""), ""), "")</f>
        <v/>
      </c>
      <c r="AB107" s="66"/>
      <c r="AC107" s="76" t="str">
        <f>IFERROR(IF(B107&lt;&gt;"", IF(AND(INDEX(Paste_Here!AJ$2:AJ$850, MATCH(B107, Paste_Here!A$2:A$850, 0))&lt;&gt;"", ISNUMBER(VALUE(INDEX(Paste_Here!AJ$2:AJ$850, MATCH(B107, Paste_Here!A$2:A$850, 0))))), INDEX(Paste_Here!AJ$2:AJ$850, MATCH(B107, Paste_Here!A$2:A$850, 0)), ""), ""), "")</f>
        <v/>
      </c>
      <c r="AD107" s="66"/>
      <c r="AE107" s="76" t="str">
        <f>IFERROR(IF(B107&lt;&gt;"", IF(AND(INDEX(Paste_Here!AK$2:AK$850, MATCH(B107, Paste_Here!A$2:A$850, 0))&lt;&gt;"", ISNUMBER(VALUE(INDEX(Paste_Here!AK$2:AK$850, MATCH(B107, Paste_Here!A$2:A$850, 0))))), INDEX(Paste_Here!AK$2:AK$850, MATCH(B107, Paste_Here!A$2:A$850, 0)), ""), ""), "")</f>
        <v/>
      </c>
      <c r="AF107" s="66"/>
      <c r="AG107" s="76" t="str">
        <f>IFERROR(IF(B107&lt;&gt;"", IF(AND(INDEX(Paste_Here!AL$2:AL$850, MATCH(B107, Paste_Here!A$2:A$850, 0))&lt;&gt;"", ISNUMBER(VALUE(INDEX(Paste_Here!AL$2:AL$850, MATCH(B107, Paste_Here!A$2:A$850, 0))))), INDEX(Paste_Here!AL$2:AL$850, MATCH(B107, Paste_Here!A$2:A$850, 0)), ""), ""), "")</f>
        <v/>
      </c>
      <c r="AH107" s="66"/>
      <c r="AI107" s="76" t="str">
        <f>IFERROR(IF(B107&lt;&gt;"", IF(AND(INDEX(Paste_Here!AH$2:AH$850, MATCH(B107, Paste_Here!A$2:A$850, 0))&lt;&gt;"", ISNUMBER(VALUE(INDEX(Paste_Here!AH$2:AH$850, MATCH(B107, Paste_Here!A$2:A$850, 0))))), IF(VALUE(INDEX(Paste_Here!AH$2:AH$850, MATCH(B107, Paste_Here!A$2:A$850, 0)))=0, "", INDEX(Paste_Here!AH$2:AH$850, MATCH(B107, Paste_Here!A$2:A$850, 0))), ""), ""), "")</f>
        <v/>
      </c>
      <c r="AJ107" s="66"/>
      <c r="AK107" s="76" t="str">
        <f>IFERROR(IF(B107&lt;&gt;"", IF(AND(INDEX(Paste_Here!N$2:N$850, MATCH(B107, Paste_Here!A$2:A$850, 0))&lt;&gt;"", ISNUMBER(VALUE(INDEX(Paste_Here!N$2:N$850, MATCH(B107, Paste_Here!A$2:A$850, 0))))), INDEX(Paste_Here!N$2:N$850, MATCH(B107, Paste_Here!A$2:A$850, 0)), ""), ""), "")</f>
        <v/>
      </c>
      <c r="AL107" s="66"/>
      <c r="AM107" s="76" t="str">
        <f>IFERROR(IF(B107&lt;&gt;"", IF(AND(INDEX(Paste_Here!O$2:O$850, MATCH(B107, Paste_Here!A$2:A$850, 0))&lt;&gt;"", ISNUMBER(VALUE(INDEX(Paste_Here!O$2:O$850, MATCH(B107, Paste_Here!A$2:A$850, 0))))), INDEX(Paste_Here!O$2:O$850, MATCH(B107, Paste_Here!A$2:A$850, 0)), ""), ""), "")</f>
        <v/>
      </c>
      <c r="AN107" s="66"/>
      <c r="AO107" s="76"/>
      <c r="AP107" s="66"/>
      <c r="AQ107" s="76"/>
      <c r="AR107" s="66"/>
      <c r="AS107" s="76"/>
      <c r="AT107" s="66"/>
      <c r="AU107" s="66"/>
      <c r="AV107" s="76" t="str">
        <f t="shared" si="11"/>
        <v/>
      </c>
      <c r="AW107" s="66"/>
      <c r="AX107" s="76" t="str">
        <f>IFERROR(IF(B107&lt;&gt;"", IF(ISNUMBER(SEARCH("Revealed-Potential (Primary Focus)", LOWER(INDEX(Paste_Here!Z$2:Z$850, MATCH(B107, Paste_Here!A$2:A$850, 0))))), "Rev-Potential: Prim", IF(ISNUMBER(SEARCH("Revealed-Potential (Secondary Focus)", LOWER(INDEX(Paste_Here!Z$2:Z$850, MATCH(B107, Paste_Here!A$2:A$850, 0))))), "Rev-Potential: Sec", IF(ISNUMBER(SEARCH("Monitoring", LOWER(INDEX(Paste_Here!Z$2:Z$850, MATCH(B107, Paste_Here!A$2:A$850, 0))))), "Monitoring", IF(ISNUMBER(SEARCH("At-Promise (Secondary Focus)", LOWER(INDEX(Paste_Here!Z$2:Z$850, MATCH(B107, Paste_Here!A$2:A$850, 0))))), "At-Promise: Sec", IF(ISNUMBER(SEARCH("At-Promise (Primary Focus)", LOWER(INDEX(Paste_Here!Z$2:Z$850, MATCH(B107, Paste_Here!A$2:A$850, 0))))), "At-Promise: Prim", ""))))), ""), "")</f>
        <v/>
      </c>
      <c r="AY107" s="66"/>
      <c r="AZ107" s="76"/>
      <c r="BA107" s="66"/>
      <c r="BB107" s="76"/>
      <c r="BC107" s="66"/>
      <c r="BD107" s="76"/>
      <c r="BE107" s="66"/>
      <c r="BF107" s="76"/>
      <c r="BG107" s="66"/>
      <c r="BH107" s="76"/>
      <c r="BI107" s="66"/>
      <c r="BJ107" s="66"/>
      <c r="BK107" s="76" t="str">
        <f t="shared" si="12"/>
        <v/>
      </c>
      <c r="BL107" s="66"/>
      <c r="BM107" s="76" t="str">
        <f>IFERROR(IF(B107&lt;&gt;"", IF(AND(ISNUMBER(VALUE(SUBSTITUTE(SUBSTITUTE(Paste_Here!R107, "br", "-"), "L", ""))), VALUE(SUBSTITUTE(SUBSTITUTE(Paste_Here!R107, "br", "-"), "L", "")) &gt;= 1095), "Yes", IF(AND(ISNUMBER(VALUE(SUBSTITUTE(SUBSTITUTE(Paste_Here!R107, "br", "-"), "L", ""))), VALUE(SUBSTITUTE(SUBSTITUTE(Paste_Here!R107, "br", "-"), "L", "")) &lt;= 1094), "No", "")), ""), "")</f>
        <v/>
      </c>
      <c r="BN107" s="66"/>
      <c r="BO107" s="76" t="str">
        <f>IFERROR(IF(B107&lt;&gt;"", IF(COUNTIF(INDEX(Paste_Here!Y$2:AB$850, MATCH(B107, Paste_Here!A$2:A$850, 0), 0), "yes") &gt; 0, "Yes", IF(COUNTIF(INDEX(Paste_Here!Y$2:AB$850, MATCH(B107, Paste_Here!A$2:A$850, 0), 0), "no") &gt; 0, "No", "")), ""), "")</f>
        <v/>
      </c>
      <c r="BP107" s="66"/>
      <c r="BQ107" s="76" t="str">
        <f>IFERROR(IF(B107&lt;&gt;"", IF(AND(ISNUMBER(VALUE(SUBSTITUTE(SUBSTITUTE(Paste_Here!U107, "em", "-"), "q", ""))), VALUE(SUBSTITUTE(SUBSTITUTE(Paste_Here!U107, "em", "-"), "q", "")) &gt;= 910), "Yes", IF(AND(ISNUMBER(VALUE(SUBSTITUTE(SUBSTITUTE(Paste_Here!U107, "em", "-"), "q", ""))), VALUE(SUBSTITUTE(SUBSTITUTE(Paste_Here!U107, "em", "-"), "q", "")) &lt;= 909), "No", "")), ""), "")</f>
        <v/>
      </c>
      <c r="BR107" s="66"/>
      <c r="BS107" s="76" t="str">
        <f>IFERROR(IF(B107&lt;&gt;"", IF(AND(INDEX(Paste_Here!X$2:X$850, MATCH(B107, Paste_Here!A$2:A$850, 0))&lt;&gt;"", ISNUMBER(VALUE(INDEX(Paste_Here!X$2:X$850, MATCH(B107, Paste_Here!A$2:A$850, 0))))), INDEX(Paste_Here!X$2:X$850, MATCH(B107, Paste_Here!A$2:A$850, 0)), ""), ""), "")</f>
        <v/>
      </c>
      <c r="BT107" s="66"/>
      <c r="BU107" s="76" t="str">
        <f>IFERROR(IF(B107&lt;&gt;"", IF(ISNUMBER(VALUE(INDEX(Paste_Here!G$2:G$850, MATCH(B107, Paste_Here!A$2:A$850, 0)))), IF(VALUE(INDEX(Paste_Here!G$2:G$850, MATCH(B107, Paste_Here!A$2:A$850, 0)))=0, "No", IF(AND(VALUE(INDEX(Paste_Here!G$2:G$850, MATCH(B107, Paste_Here!A$2:A$850, 0)))&gt;=1, VALUE(INDEX(Paste_Here!G$2:G$850, MATCH(B107, Paste_Here!A$2:A$850, 0)))&lt;=4), VALUE(INDEX(Paste_Here!G$2:G$850, MATCH(B107, Paste_Here!A$2:A$850, 0))), "")), ""), ""), "")</f>
        <v/>
      </c>
      <c r="BV107" s="66"/>
      <c r="BW107" s="76" t="str">
        <f>IFERROR(IF(B107&lt;&gt;"", IF(ISNUMBER(VALUE(INDEX(Paste_Here!H$2:H$850, MATCH(B107, Paste_Here!A$2:A$850, 0)))), IF(VALUE(INDEX(Paste_Here!H$2:H$850, MATCH(B107, Paste_Here!A$2:A$850, 0)))=0, "No", IF(AND(VALUE(INDEX(Paste_Here!H$2:H$850, MATCH(B107, Paste_Here!A$2:A$850, 0)))&gt;=1, VALUE(INDEX(Paste_Here!H$2:H$850, MATCH(B107, Paste_Here!A$2:A$850, 0)))&lt;=4), VALUE(INDEX(Paste_Here!H$2:H$850, MATCH(B107, Paste_Here!A$2:A$850, 0))), "")), ""), ""), "")</f>
        <v/>
      </c>
      <c r="BX107" s="66"/>
      <c r="BY107" s="76"/>
      <c r="BZ107" s="66"/>
      <c r="CA107" s="76"/>
      <c r="CB107" s="66"/>
      <c r="CC107" s="66"/>
      <c r="CD107" s="76" t="str">
        <f t="shared" si="13"/>
        <v/>
      </c>
      <c r="CE107" s="66"/>
      <c r="CF107" s="76" t="str">
        <f>IFERROR(IF(B107&lt;&gt;"", IF(AND(INDEX(Paste_Here!P$2:P$850, MATCH(B107, Paste_Here!A$2:A$850, 0))&lt;&gt;"", ISNUMBER(VALUE(INDEX(Paste_Here!P$2:P$850, MATCH(B107, Paste_Here!A$2:A$850, 0))))), INDEX(Paste_Here!P$2:P$850, MATCH(B107, Paste_Here!A$2:A$850, 0)), ""), ""), "")</f>
        <v/>
      </c>
      <c r="CG107" s="66"/>
      <c r="CH107" s="76" t="str">
        <f>IFERROR(IF(B107&lt;&gt;"", IF(ISNUMBER(SEARCH("highrisk", LOWER(INDEX(Paste_Here!Q$2:Q$850, MATCH(B107, Paste_Here!A$2:A$850, 0))))), "High Risk", IF(ISNUMBER(SEARCH("lowrisk", LOWER(INDEX(Paste_Here!Q$2:Q$850, MATCH(B107, Paste_Here!A$2:A$850, 0))))), "Low Risk", IF(ISNUMBER(SEARCH("somerisk", LOWER(INDEX(Paste_Here!Q$2:Q$850, MATCH(B107, Paste_Here!A$2:A$850, 0))))), "Some Risk", ""))), ""), "")</f>
        <v/>
      </c>
      <c r="CI107" s="66"/>
      <c r="CJ107" s="76" t="str">
        <f>IFERROR(IF(B107&lt;&gt;"", IF(AND(INDEX(Paste_Here!AA$2:AA$850, MATCH(B107, Paste_Here!A$2:A$850, 0))&lt;&gt;"", ISNUMBER(VALUE(INDEX(Paste_Here!AA$2:AA$850, MATCH(B107, Paste_Here!A$2:A$850, 0))))), INDEX(Paste_Here!AA$2:AA$850, MATCH(B107, Paste_Here!A$2:A$850, 0)), ""), ""), "")</f>
        <v/>
      </c>
      <c r="CK107" s="66"/>
      <c r="CL107" s="76" t="str">
        <f>IFERROR(IF(B107&lt;&gt;"", IF(LOWER(INDEX(Paste_Here!AB$2:AB$850, MATCH(B107, Paste_Here!A$2:A$850, 0)))="approaching expectations", "Approaching", IF(LOWER(INDEX(Paste_Here!AB$2:AB$850, MATCH(B107, Paste_Here!A$2:A$850, 0)))="met expectations", "Met", IF(LOWER(INDEX(Paste_Here!AB$2:AB$850, MATCH(B107, Paste_Here!A$2:A$850, 0)))="exceeded expectations", "Exceeded", IF(LOWER(INDEX(Paste_Here!AB$2:AB$850, MATCH(B107, Paste_Here!A$2:A$850, 0)))="below expectations", "Below", "")))), ""), "")</f>
        <v/>
      </c>
      <c r="CM107" s="66"/>
      <c r="CN107" s="76" t="str">
        <f>IFERROR(IF(B107&lt;&gt;"", IF(AND(INDEX(Paste_Here!AC$2:AC$850, MATCH(B107, Paste_Here!A$2:A$850, 0))&lt;&gt;"", ISNUMBER(VALUE(INDEX(Paste_Here!AC$2:AC$850, MATCH(B107, Paste_Here!A$2:A$850, 0))))), INDEX(Paste_Here!AC$2:AC$850, MATCH(B107, Paste_Here!A$2:A$850, 0)), ""), ""), "")</f>
        <v/>
      </c>
      <c r="CO107" s="66"/>
      <c r="CP107" s="76"/>
      <c r="CQ107" s="66"/>
      <c r="CR107" s="76"/>
      <c r="CS107" s="66"/>
      <c r="CT107" s="76"/>
      <c r="CU107" s="66"/>
      <c r="CV107" s="76"/>
      <c r="CW107" s="66"/>
      <c r="CX107" s="76"/>
      <c r="CY107" s="66"/>
      <c r="CZ107" s="66"/>
      <c r="DA107" s="76" t="str">
        <f t="shared" si="14"/>
        <v/>
      </c>
      <c r="DB107" s="66"/>
      <c r="DC107" s="76" t="str">
        <f>IFERROR(IF(B107&lt;&gt;"", IF(AND(INDEX(Paste_Here!V$2:V$850, MATCH(B107, Paste_Here!A$2:A$850, 0))&lt;&gt;"", ISNUMBER(VALUE(INDEX(Paste_Here!V$2:V$850, MATCH(B107, Paste_Here!A$2:A$850, 0))))), INDEX(Paste_Here!V$2:V$850, MATCH(B107, Paste_Here!A$2:A$850, 0)), ""), ""), "")</f>
        <v/>
      </c>
      <c r="DD107" s="66"/>
      <c r="DE107" s="76" t="str">
        <f>IFERROR(IF(B107&lt;&gt;"", IF(ISNUMBER(SEARCH("highrisk", LOWER(INDEX(Paste_Here!W$2:W$850, MATCH(B107, Paste_Here!A$2:A$850, 0))))), "High Risk", IF(ISNUMBER(SEARCH("lowrisk", LOWER(INDEX(Paste_Here!W$2:W$850, MATCH(B107, Paste_Here!A$2:A$850, 0))))), "Low Risk", IF(ISNUMBER(SEARCH("somerisk", LOWER(INDEX(Paste_Here!W$2:W$850, MATCH(B107, Paste_Here!A$2:A$850, 0))))), "Some Risk", ""))), ""), "")</f>
        <v/>
      </c>
      <c r="DF107" s="66"/>
      <c r="DG107" s="76" t="str">
        <f>IFERROR(IF(B107&lt;&gt;"", IF(AND(INDEX(Paste_Here!S$2:S$850, MATCH(B107, Paste_Here!A$2:A$850, 0))&lt;&gt;"", ISNUMBER(VALUE(INDEX(Paste_Here!S$2:S$850, MATCH(B107, Paste_Here!A$2:A$850, 0))))), INDEX(Paste_Here!S$2:S$850, MATCH(B107, Paste_Here!A$2:A$850, 0)), ""), ""), "")</f>
        <v/>
      </c>
      <c r="DH107" s="66"/>
      <c r="DI107" s="76" t="str">
        <f>IFERROR(IF(B107&lt;&gt;"", IF(ISNUMBER(SEARCH("highrisk", LOWER(INDEX(Paste_Here!T$2:T$850, MATCH(B107, Paste_Here!A$2:A$850, 0))))), "High Risk", IF(ISNUMBER(SEARCH("lowrisk", LOWER(INDEX(Paste_Here!T$2:T$850, MATCH(B107, Paste_Here!A$2:A$850, 0))))), "Low Risk", IF(ISNUMBER(SEARCH("somerisk", LOWER(INDEX(Paste_Here!T$2:T$850, MATCH(B107, Paste_Here!A$2:A$850, 0))))), "Some Risk", ""))), ""), "")</f>
        <v/>
      </c>
      <c r="DJ107" s="66"/>
      <c r="DK107" s="76" t="str">
        <f>IFERROR(IF(B107&lt;&gt;"", IF(AND(INDEX(Paste_Here!AD$2:AD$850, MATCH(B107, Paste_Here!A$2:A$850, 0))&lt;&gt;"", ISNUMBER(VALUE(INDEX(Paste_Here!AD$2:AD$850, MATCH(B107, Paste_Here!A$2:A$850, 0))))), INDEX(Paste_Here!AD$2:AD$850, MATCH(B107, Paste_Here!A$2:A$850, 0)), ""), ""), "")</f>
        <v/>
      </c>
      <c r="DL107" s="66"/>
      <c r="DM107" s="76" t="str">
        <f>IFERROR(IF(B107&lt;&gt;"", IF(LOWER(INDEX(Paste_Here!AE$2:AE$850, MATCH(B107, Paste_Here!A$2:A$850, 0)))="approaching expectations", "Approaching", IF(LOWER(INDEX(Paste_Here!AE$2:AE$850, MATCH(B107, Paste_Here!A$2:A$850, 0)))="met expectations", "Met", IF(LOWER(INDEX(Paste_Here!AE$2:AE$850, MATCH(B107, Paste_Here!A$2:A$850, 0)))="exceeded expectations", "Exceeded", IF(LOWER(INDEX(Paste_Here!AE$2:AE$850, MATCH(B107, Paste_Here!A$2:A$850, 0)))="below expectations", "Below", "")))), ""), "")</f>
        <v/>
      </c>
      <c r="DN107" s="66"/>
      <c r="DO107" s="76"/>
      <c r="DP107" s="66"/>
      <c r="DQ107" s="76"/>
      <c r="DR107" s="66"/>
      <c r="DS107" s="76"/>
      <c r="DT107" s="66"/>
      <c r="DU107" s="76"/>
      <c r="DV107" s="66"/>
      <c r="DW107" s="66"/>
      <c r="DX107" s="76" t="str">
        <f t="shared" si="15"/>
        <v/>
      </c>
      <c r="DY107" s="66"/>
      <c r="DZ107" s="76"/>
      <c r="EA107" s="66"/>
      <c r="EB107" s="76"/>
      <c r="EC107" s="66"/>
      <c r="ED107" s="76" t="str">
        <f>IFERROR(IF(B107&lt;&gt;"", IF(AND(INDEX(Paste_Here!AF$2:AF$850, MATCH(B107, Paste_Here!A$2:A$850, 0))&lt;&gt;"", ISNUMBER(VALUE(INDEX(Paste_Here!AF$2:AF$850, MATCH(B107, Paste_Here!A$2:A$850, 0))))), INDEX(Paste_Here!AF$2:AF$850, MATCH(B107, Paste_Here!A$2:A$850, 0)), ""), ""), "")</f>
        <v/>
      </c>
      <c r="EE107" s="66"/>
      <c r="EF107" s="76"/>
      <c r="EG107" s="66"/>
      <c r="EH107" s="76"/>
      <c r="EI107" s="66"/>
      <c r="EJ107" s="76" t="str">
        <f>IFERROR(IF(B107&lt;&gt;"", IF(AND(INDEX(Paste_Here!AG$2:AG$850, MATCH(B107, Paste_Here!A$2:A$850, 0))&lt;&gt;"", ISNUMBER(VALUE(INDEX(Paste_Here!AG$2:AG$850, MATCH(B107, Paste_Here!A$2:A$850, 0))))), INDEX(Paste_Here!AG$2:AG$850, MATCH(B107, Paste_Here!A$2:A$850, 0)), ""), ""), "")</f>
        <v/>
      </c>
      <c r="EK107" s="66"/>
      <c r="EL107" s="76"/>
      <c r="EM107" s="66"/>
      <c r="EN107" s="76"/>
      <c r="EO107" s="66"/>
      <c r="EP107" s="76"/>
      <c r="EQ107" s="66"/>
      <c r="ER107" s="76"/>
      <c r="ES107" s="66"/>
      <c r="ET107" s="66"/>
      <c r="EU107" s="76"/>
      <c r="EV107" s="66"/>
      <c r="EW107" s="76"/>
      <c r="EX107" s="66"/>
      <c r="EY107" s="76"/>
      <c r="EZ107" s="66"/>
      <c r="FA107" s="76"/>
      <c r="FB107" s="66"/>
      <c r="FC107" s="76"/>
      <c r="FD107" s="66"/>
      <c r="FE107" s="76"/>
      <c r="FF107" s="66"/>
      <c r="FG107" s="76"/>
      <c r="FH107" s="66"/>
      <c r="FI107" s="76"/>
      <c r="FJ107" s="66"/>
      <c r="FK107" s="76"/>
      <c r="FL107" s="66"/>
      <c r="FM107" s="76"/>
      <c r="FN107" s="66"/>
      <c r="FO107" s="76"/>
      <c r="FP107" s="66"/>
      <c r="FQ107" s="76"/>
      <c r="FR107" s="66"/>
      <c r="FS107" s="76"/>
      <c r="FT107" s="66"/>
      <c r="FU107" s="76"/>
      <c r="FV107" s="66"/>
      <c r="FW107" s="76"/>
      <c r="FX107" s="66"/>
      <c r="FY107" s="76"/>
      <c r="FZ107" s="66"/>
      <c r="GA107" s="76"/>
      <c r="GB107" s="66"/>
      <c r="GC107" s="76"/>
      <c r="GD107" s="66"/>
      <c r="GE107" s="76"/>
      <c r="GF107" s="66"/>
      <c r="GG107" s="76"/>
      <c r="GH107" s="66"/>
      <c r="GI107" s="76"/>
      <c r="GJ107" s="66"/>
      <c r="GK107" s="76"/>
      <c r="GL107" s="66"/>
      <c r="GM107" s="76"/>
      <c r="GN107" s="66"/>
      <c r="GO107" s="76"/>
      <c r="GP107" s="66"/>
      <c r="GQ107" s="76"/>
      <c r="GR107" s="66"/>
      <c r="GS107" s="76"/>
      <c r="GT107" s="66"/>
      <c r="GU107" s="76"/>
      <c r="GV107" s="66"/>
      <c r="GW107" s="76"/>
      <c r="GX107" s="66"/>
      <c r="GY107" s="76"/>
      <c r="GZ107" s="66"/>
      <c r="HA107" s="76"/>
      <c r="HB107" s="66"/>
      <c r="HC107" s="76"/>
      <c r="HD107" s="66"/>
      <c r="HE107" s="76"/>
      <c r="HF107" s="66"/>
      <c r="HG107" s="76"/>
      <c r="HH107" s="66"/>
      <c r="HI107" s="76"/>
      <c r="HJ107" s="66"/>
      <c r="HK107" s="76"/>
      <c r="HL107" s="66"/>
      <c r="HM107" s="76"/>
      <c r="HN107" s="66"/>
      <c r="HO107" s="76"/>
      <c r="HP107" s="66"/>
      <c r="HQ107" s="76"/>
      <c r="HR107" s="66"/>
      <c r="HS107" s="76"/>
      <c r="HT107" s="66"/>
      <c r="HU107" s="76"/>
      <c r="HV107" s="66"/>
      <c r="HW107" s="76"/>
      <c r="HX107" s="66"/>
      <c r="HY107" s="76"/>
      <c r="HZ107" s="66"/>
      <c r="IA107" s="76"/>
      <c r="IB107" s="66"/>
      <c r="IC107" s="76"/>
      <c r="ID107" s="66"/>
      <c r="IE107" s="76"/>
      <c r="IF107" s="66"/>
      <c r="IG107" s="76"/>
      <c r="IH107" s="66"/>
      <c r="II107" s="76"/>
      <c r="IJ107" s="66"/>
      <c r="IK107" s="76"/>
      <c r="IL107" s="66"/>
      <c r="IM107" s="76"/>
      <c r="IN107" s="66"/>
      <c r="IO107" s="76"/>
      <c r="IP107" s="66"/>
      <c r="IQ107" s="76"/>
      <c r="IR107" s="66"/>
      <c r="IS107" s="76"/>
      <c r="IT107" s="66"/>
      <c r="IU107" s="76"/>
      <c r="IV107" s="66"/>
      <c r="IW107" s="76"/>
      <c r="IX107" s="66"/>
      <c r="IY107" s="76"/>
      <c r="IZ107" s="66"/>
      <c r="JA107" s="76"/>
      <c r="JB107" s="66"/>
      <c r="JC107" s="76"/>
      <c r="JD107" s="66"/>
      <c r="JE107" s="76"/>
      <c r="JF107" s="66"/>
      <c r="JG107" s="76"/>
      <c r="JH107" s="66"/>
      <c r="JI107" s="76"/>
      <c r="JJ107" s="66"/>
      <c r="JK107" s="76"/>
      <c r="JL107" s="66"/>
      <c r="JM107" s="76"/>
      <c r="JN107" s="66"/>
      <c r="JO107" s="76"/>
      <c r="JP107" s="66"/>
      <c r="JQ107" s="76"/>
      <c r="JR107" s="66"/>
      <c r="JS107" s="76"/>
      <c r="JT107" s="66"/>
      <c r="JU107" s="76"/>
      <c r="JV107" s="66"/>
      <c r="JW107" s="76"/>
      <c r="JX107" s="66"/>
      <c r="JY107" s="76"/>
      <c r="JZ107" s="66"/>
      <c r="KA107" s="76"/>
      <c r="KB107" s="66"/>
      <c r="KC107" s="76"/>
      <c r="KD107" s="66"/>
      <c r="KE107" s="76"/>
      <c r="KF107" s="66"/>
      <c r="KG107" s="76"/>
      <c r="KH107" s="66"/>
      <c r="KI107" s="76"/>
      <c r="KJ107" s="66"/>
      <c r="KK107" s="76"/>
      <c r="KL107" s="66"/>
      <c r="KM107" s="76"/>
      <c r="KN107" s="66"/>
      <c r="KO107" s="76"/>
      <c r="KP107" s="66"/>
      <c r="KQ107" s="76"/>
      <c r="KR107" s="66"/>
      <c r="KS107" s="76"/>
      <c r="KT107" s="66"/>
      <c r="KU107" s="76"/>
      <c r="KV107" s="66"/>
      <c r="KW107" s="76"/>
      <c r="KX107" s="66"/>
      <c r="KY107" s="76"/>
      <c r="KZ107" s="66"/>
      <c r="LA107" s="76"/>
      <c r="LB107" s="66"/>
      <c r="LC107" s="76"/>
      <c r="LD107" s="66"/>
      <c r="LE107" s="76"/>
      <c r="LF107" s="66"/>
      <c r="LG107" s="76"/>
      <c r="LH107" s="66"/>
      <c r="LI107" s="76"/>
      <c r="LJ107" s="66"/>
      <c r="LK107" s="76"/>
      <c r="LL107" s="66"/>
      <c r="LM107" s="76"/>
      <c r="LN107" s="66"/>
      <c r="LO107" s="76"/>
      <c r="LP107" s="66"/>
      <c r="LQ107" s="76"/>
      <c r="LR107" s="66"/>
      <c r="LS107" s="76"/>
      <c r="LT107" s="66"/>
      <c r="LU107" s="76"/>
      <c r="LV107" s="66"/>
      <c r="LW107" s="76"/>
      <c r="LX107" s="66"/>
      <c r="LY107" s="76"/>
      <c r="LZ107" s="66"/>
      <c r="MA107" s="76"/>
      <c r="MB107" s="66"/>
      <c r="MC107" s="76"/>
      <c r="MD107" s="66"/>
      <c r="MG107" s="1" t="str" cm="1">
        <f t="array" ref="MG107">IFERROR(INDEX(Paste_Here!$B$2:$B$850, MATCH(0, COUNTIF(MG$4:MG106, Paste_Here!$B$2:$B$850) + IF(Paste_Here!$B$2:$B$850="", 1, 0), 0)), "")</f>
        <v/>
      </c>
      <c r="MH107" s="1" t="str">
        <f>IF(MG107&lt;&gt;"", INDEX(Paste_Here!$A$2:$A$850, MATCH(MG107, Paste_Here!$B$2:$B$850, 0)), "")</f>
        <v/>
      </c>
      <c r="MI107" s="1" t="str">
        <f t="shared" si="16"/>
        <v/>
      </c>
      <c r="MJ107" s="1" t="str" cm="1">
        <f t="array" ref="MJ107">IFERROR(INDEX($MI$5:$MI$850, MATCH(SMALL(IF($MI$5:$MI$850&lt;&gt;"", COUNTIF($MI$5:$MI$850, "&lt;"&amp;$MI$5:$MI$850)+1), ROW()-ROW($MJ$5)+1), COUNTIF($MI$5:$MI$850, "&lt;"&amp;$MI$5:$MI$850)+1, 0)), "")</f>
        <v/>
      </c>
    </row>
    <row r="108" spans="1:348">
      <c r="A108" s="66"/>
      <c r="B108" s="76" t="str">
        <f t="shared" si="9"/>
        <v/>
      </c>
      <c r="C108" s="66"/>
      <c r="D108" s="76" t="str">
        <f>IFERROR(IF(B108&lt;&gt;"", IF(AND(INDEX(Paste_Here!B$2:B$850, MATCH(B108, Paste_Here!A$2:A$850, 0))&lt;&gt;"", ISNUMBER(VALUE(INDEX(Paste_Here!B$2:B$850, MATCH(B108, Paste_Here!A$2:A$850, 0))))), INDEX(Paste_Here!B$2:B$850, MATCH(B108, Paste_Here!A$2:A$850, 0)), ""), ""), "")</f>
        <v/>
      </c>
      <c r="E108" s="66"/>
      <c r="F108" s="76" t="str">
        <f>IFERROR(IF(B108&lt;&gt;"", IF(ISTEXT(INDEX(Paste_Here!K$2:K$850, MATCH(B108, Paste_Here!A$2:A$850, 0))), INDEX(Paste_Here!K$2:K$850, MATCH(B108, Paste_Here!A$2:A$850, 0)), ""), ""), "")</f>
        <v/>
      </c>
      <c r="G108" s="66"/>
      <c r="H108" s="76" t="str">
        <f>IFERROR(IF(B108&lt;&gt;"", IF(ISTEXT(INDEX(Paste_Here!C$2:C$850, MATCH(B108, Paste_Here!A$2:A$850, 0))), INDEX(Paste_Here!C$2:C$850, MATCH(B108, Paste_Here!A$2:A$850, 0)), ""), ""), "")</f>
        <v/>
      </c>
      <c r="I108" s="66"/>
      <c r="J108" s="76" t="str">
        <f>IFERROR(IF(B108&lt;&gt;"", IF(ISNUMBER(SEARCH("s", LOWER(INDEX(Paste_Here!M$2:M$850, MATCH(B108, Paste_Here!A$2:A$850, 0))))), "Yes", IF(INDEX(Paste_Here!M$2:M$850, MATCH(B108, Paste_Here!A$2:A$850, 0))&lt;&gt;"", "No", "")), ""), "")</f>
        <v/>
      </c>
      <c r="K108" s="66"/>
      <c r="L108" s="76" t="str">
        <f>IFERROR(IF(B108&lt;&gt;"", IF(ISNUMBER(SEARCH("yes", LOWER(INDEX(Paste_Here!E$2:E$850, MATCH(B108, Paste_Here!A$2:A$850, 0))))), "Yes", IF(ISNUMBER(SEARCH("no", LOWER(INDEX(Paste_Here!E$2:E$850, MATCH(B108, Paste_Here!A$2:A$850, 0))))), "No", "")), ""), "")</f>
        <v/>
      </c>
      <c r="M108" s="66"/>
      <c r="N108" s="76" t="str">
        <f>IFERROR(IF(B108&lt;&gt;"", IF(ISNUMBER(SEARCH("yes", LOWER(INDEX(Paste_Here!F$2:F$850, MATCH(B108, Paste_Here!A$2:A$850, 0))))), "Yes", IF(ISNUMBER(SEARCH("no", LOWER(INDEX(Paste_Here!F$2:F$850, MATCH(B108, Paste_Here!A$2:A$850, 0))))), "No", "")), ""), "")</f>
        <v/>
      </c>
      <c r="O108" s="66"/>
      <c r="P108" s="76" t="str">
        <f>IFERROR(IF(B108&lt;&gt;"", IF(ISNUMBER(SEARCH("yes", LOWER(INDEX(Paste_Here!L$2:L$850, MATCH(B108, Paste_Here!A$2:A$850, 0))))), "Yes", IF(ISNUMBER(SEARCH("no", LOWER(INDEX(Paste_Here!L$2:L$850, MATCH(B108, Paste_Here!A$2:A$850, 0))))), "No", "")), ""), "")</f>
        <v/>
      </c>
      <c r="Q108" s="66"/>
      <c r="R108" s="76" t="str">
        <f>IFERROR(IF(B108&lt;&gt;"", IF(ISNUMBER(SEARCH("transitional 2", LOWER(INDEX(Paste_Here!D$2:D$850, MATCH(B108, Paste_Here!A$2:A$850, 0))))), "T2", IF(ISNUMBER(SEARCH("transitional 1", LOWER(INDEX(Paste_Here!D$2:D$850, MATCH(B108, Paste_Here!A$2:A$850, 0))))), "T1", IF(ISNUMBER(SEARCH("waived ell services", LOWER(INDEX(Paste_Here!D$2:D$850, MATCH(B108, Paste_Here!A$2:A$850, 0))))), "W", IF(ISNUMBER(SEARCH("english language learner", LOWER(INDEX(Paste_Here!D$2:D$850, MATCH(B108, Paste_Here!A$2:A$850, 0))))), "L", "")))), ""), "")</f>
        <v/>
      </c>
      <c r="S108" s="66"/>
      <c r="T108" s="76" t="str">
        <f>IFERROR(IF(B108&lt;&gt;"", IF(ISNUMBER(SEARCH("yes", LOWER(INDEX(Paste_Here!I$2:I$850, MATCH(B108, Paste_Here!A$2:A$850, 0))))), "Yes", IF(ISNUMBER(SEARCH("no", LOWER(INDEX(Paste_Here!I$2:I$850, MATCH(B108, Paste_Here!A$2:A$850, 0))))), "No", "")), ""), "")</f>
        <v/>
      </c>
      <c r="U108" s="66"/>
      <c r="V108" s="76" t="str">
        <f>IFERROR(IF(B108&lt;&gt;"", IF(ISTEXT(INDEX(Paste_Here!J$2:J$850, MATCH(B108, Paste_Here!A$2:A$850, 0))), VALUE(INDEX(Paste_Here!J$2:J$850, MATCH(B108, Paste_Here!A$2:A$850, 0))), ""), ""), "")</f>
        <v/>
      </c>
      <c r="W108" s="66"/>
      <c r="X108" s="66"/>
      <c r="Y108" s="76" t="str">
        <f t="shared" si="10"/>
        <v/>
      </c>
      <c r="Z108" s="66"/>
      <c r="AA108" s="76" t="str">
        <f>IFERROR(IF(B108&lt;&gt;"", IF(AND(INDEX(Paste_Here!AI$2:AI$850, MATCH(B108, Paste_Here!A$2:A$850, 0))&lt;&gt;"", ISNUMBER(VALUE(INDEX(Paste_Here!AI$2:AI$850, MATCH(B108, Paste_Here!A$2:A$850, 0))))), INDEX(Paste_Here!AI$2:AI$850, MATCH(B108, Paste_Here!A$2:A$850, 0)), ""), ""), "")</f>
        <v/>
      </c>
      <c r="AB108" s="66"/>
      <c r="AC108" s="76" t="str">
        <f>IFERROR(IF(B108&lt;&gt;"", IF(AND(INDEX(Paste_Here!AJ$2:AJ$850, MATCH(B108, Paste_Here!A$2:A$850, 0))&lt;&gt;"", ISNUMBER(VALUE(INDEX(Paste_Here!AJ$2:AJ$850, MATCH(B108, Paste_Here!A$2:A$850, 0))))), INDEX(Paste_Here!AJ$2:AJ$850, MATCH(B108, Paste_Here!A$2:A$850, 0)), ""), ""), "")</f>
        <v/>
      </c>
      <c r="AD108" s="66"/>
      <c r="AE108" s="76" t="str">
        <f>IFERROR(IF(B108&lt;&gt;"", IF(AND(INDEX(Paste_Here!AK$2:AK$850, MATCH(B108, Paste_Here!A$2:A$850, 0))&lt;&gt;"", ISNUMBER(VALUE(INDEX(Paste_Here!AK$2:AK$850, MATCH(B108, Paste_Here!A$2:A$850, 0))))), INDEX(Paste_Here!AK$2:AK$850, MATCH(B108, Paste_Here!A$2:A$850, 0)), ""), ""), "")</f>
        <v/>
      </c>
      <c r="AF108" s="66"/>
      <c r="AG108" s="76" t="str">
        <f>IFERROR(IF(B108&lt;&gt;"", IF(AND(INDEX(Paste_Here!AL$2:AL$850, MATCH(B108, Paste_Here!A$2:A$850, 0))&lt;&gt;"", ISNUMBER(VALUE(INDEX(Paste_Here!AL$2:AL$850, MATCH(B108, Paste_Here!A$2:A$850, 0))))), INDEX(Paste_Here!AL$2:AL$850, MATCH(B108, Paste_Here!A$2:A$850, 0)), ""), ""), "")</f>
        <v/>
      </c>
      <c r="AH108" s="66"/>
      <c r="AI108" s="76" t="str">
        <f>IFERROR(IF(B108&lt;&gt;"", IF(AND(INDEX(Paste_Here!AH$2:AH$850, MATCH(B108, Paste_Here!A$2:A$850, 0))&lt;&gt;"", ISNUMBER(VALUE(INDEX(Paste_Here!AH$2:AH$850, MATCH(B108, Paste_Here!A$2:A$850, 0))))), IF(VALUE(INDEX(Paste_Here!AH$2:AH$850, MATCH(B108, Paste_Here!A$2:A$850, 0)))=0, "", INDEX(Paste_Here!AH$2:AH$850, MATCH(B108, Paste_Here!A$2:A$850, 0))), ""), ""), "")</f>
        <v/>
      </c>
      <c r="AJ108" s="66"/>
      <c r="AK108" s="76" t="str">
        <f>IFERROR(IF(B108&lt;&gt;"", IF(AND(INDEX(Paste_Here!N$2:N$850, MATCH(B108, Paste_Here!A$2:A$850, 0))&lt;&gt;"", ISNUMBER(VALUE(INDEX(Paste_Here!N$2:N$850, MATCH(B108, Paste_Here!A$2:A$850, 0))))), INDEX(Paste_Here!N$2:N$850, MATCH(B108, Paste_Here!A$2:A$850, 0)), ""), ""), "")</f>
        <v/>
      </c>
      <c r="AL108" s="66"/>
      <c r="AM108" s="76" t="str">
        <f>IFERROR(IF(B108&lt;&gt;"", IF(AND(INDEX(Paste_Here!O$2:O$850, MATCH(B108, Paste_Here!A$2:A$850, 0))&lt;&gt;"", ISNUMBER(VALUE(INDEX(Paste_Here!O$2:O$850, MATCH(B108, Paste_Here!A$2:A$850, 0))))), INDEX(Paste_Here!O$2:O$850, MATCH(B108, Paste_Here!A$2:A$850, 0)), ""), ""), "")</f>
        <v/>
      </c>
      <c r="AN108" s="66"/>
      <c r="AO108" s="76"/>
      <c r="AP108" s="66"/>
      <c r="AQ108" s="76"/>
      <c r="AR108" s="66"/>
      <c r="AS108" s="76"/>
      <c r="AT108" s="66"/>
      <c r="AU108" s="66"/>
      <c r="AV108" s="76" t="str">
        <f t="shared" si="11"/>
        <v/>
      </c>
      <c r="AW108" s="66"/>
      <c r="AX108" s="76" t="str">
        <f>IFERROR(IF(B108&lt;&gt;"", IF(ISNUMBER(SEARCH("Revealed-Potential (Primary Focus)", LOWER(INDEX(Paste_Here!Z$2:Z$850, MATCH(B108, Paste_Here!A$2:A$850, 0))))), "Rev-Potential: Prim", IF(ISNUMBER(SEARCH("Revealed-Potential (Secondary Focus)", LOWER(INDEX(Paste_Here!Z$2:Z$850, MATCH(B108, Paste_Here!A$2:A$850, 0))))), "Rev-Potential: Sec", IF(ISNUMBER(SEARCH("Monitoring", LOWER(INDEX(Paste_Here!Z$2:Z$850, MATCH(B108, Paste_Here!A$2:A$850, 0))))), "Monitoring", IF(ISNUMBER(SEARCH("At-Promise (Secondary Focus)", LOWER(INDEX(Paste_Here!Z$2:Z$850, MATCH(B108, Paste_Here!A$2:A$850, 0))))), "At-Promise: Sec", IF(ISNUMBER(SEARCH("At-Promise (Primary Focus)", LOWER(INDEX(Paste_Here!Z$2:Z$850, MATCH(B108, Paste_Here!A$2:A$850, 0))))), "At-Promise: Prim", ""))))), ""), "")</f>
        <v/>
      </c>
      <c r="AY108" s="66"/>
      <c r="AZ108" s="76"/>
      <c r="BA108" s="66"/>
      <c r="BB108" s="76"/>
      <c r="BC108" s="66"/>
      <c r="BD108" s="76"/>
      <c r="BE108" s="66"/>
      <c r="BF108" s="76"/>
      <c r="BG108" s="66"/>
      <c r="BH108" s="76"/>
      <c r="BI108" s="66"/>
      <c r="BJ108" s="66"/>
      <c r="BK108" s="76" t="str">
        <f t="shared" si="12"/>
        <v/>
      </c>
      <c r="BL108" s="66"/>
      <c r="BM108" s="76" t="str">
        <f>IFERROR(IF(B108&lt;&gt;"", IF(AND(ISNUMBER(VALUE(SUBSTITUTE(SUBSTITUTE(Paste_Here!R108, "br", "-"), "L", ""))), VALUE(SUBSTITUTE(SUBSTITUTE(Paste_Here!R108, "br", "-"), "L", "")) &gt;= 1095), "Yes", IF(AND(ISNUMBER(VALUE(SUBSTITUTE(SUBSTITUTE(Paste_Here!R108, "br", "-"), "L", ""))), VALUE(SUBSTITUTE(SUBSTITUTE(Paste_Here!R108, "br", "-"), "L", "")) &lt;= 1094), "No", "")), ""), "")</f>
        <v/>
      </c>
      <c r="BN108" s="66"/>
      <c r="BO108" s="76" t="str">
        <f>IFERROR(IF(B108&lt;&gt;"", IF(COUNTIF(INDEX(Paste_Here!Y$2:AB$850, MATCH(B108, Paste_Here!A$2:A$850, 0), 0), "yes") &gt; 0, "Yes", IF(COUNTIF(INDEX(Paste_Here!Y$2:AB$850, MATCH(B108, Paste_Here!A$2:A$850, 0), 0), "no") &gt; 0, "No", "")), ""), "")</f>
        <v/>
      </c>
      <c r="BP108" s="66"/>
      <c r="BQ108" s="76" t="str">
        <f>IFERROR(IF(B108&lt;&gt;"", IF(AND(ISNUMBER(VALUE(SUBSTITUTE(SUBSTITUTE(Paste_Here!U108, "em", "-"), "q", ""))), VALUE(SUBSTITUTE(SUBSTITUTE(Paste_Here!U108, "em", "-"), "q", "")) &gt;= 910), "Yes", IF(AND(ISNUMBER(VALUE(SUBSTITUTE(SUBSTITUTE(Paste_Here!U108, "em", "-"), "q", ""))), VALUE(SUBSTITUTE(SUBSTITUTE(Paste_Here!U108, "em", "-"), "q", "")) &lt;= 909), "No", "")), ""), "")</f>
        <v/>
      </c>
      <c r="BR108" s="66"/>
      <c r="BS108" s="76" t="str">
        <f>IFERROR(IF(B108&lt;&gt;"", IF(AND(INDEX(Paste_Here!X$2:X$850, MATCH(B108, Paste_Here!A$2:A$850, 0))&lt;&gt;"", ISNUMBER(VALUE(INDEX(Paste_Here!X$2:X$850, MATCH(B108, Paste_Here!A$2:A$850, 0))))), INDEX(Paste_Here!X$2:X$850, MATCH(B108, Paste_Here!A$2:A$850, 0)), ""), ""), "")</f>
        <v/>
      </c>
      <c r="BT108" s="66"/>
      <c r="BU108" s="76" t="str">
        <f>IFERROR(IF(B108&lt;&gt;"", IF(ISNUMBER(VALUE(INDEX(Paste_Here!G$2:G$850, MATCH(B108, Paste_Here!A$2:A$850, 0)))), IF(VALUE(INDEX(Paste_Here!G$2:G$850, MATCH(B108, Paste_Here!A$2:A$850, 0)))=0, "No", IF(AND(VALUE(INDEX(Paste_Here!G$2:G$850, MATCH(B108, Paste_Here!A$2:A$850, 0)))&gt;=1, VALUE(INDEX(Paste_Here!G$2:G$850, MATCH(B108, Paste_Here!A$2:A$850, 0)))&lt;=4), VALUE(INDEX(Paste_Here!G$2:G$850, MATCH(B108, Paste_Here!A$2:A$850, 0))), "")), ""), ""), "")</f>
        <v/>
      </c>
      <c r="BV108" s="66"/>
      <c r="BW108" s="76" t="str">
        <f>IFERROR(IF(B108&lt;&gt;"", IF(ISNUMBER(VALUE(INDEX(Paste_Here!H$2:H$850, MATCH(B108, Paste_Here!A$2:A$850, 0)))), IF(VALUE(INDEX(Paste_Here!H$2:H$850, MATCH(B108, Paste_Here!A$2:A$850, 0)))=0, "No", IF(AND(VALUE(INDEX(Paste_Here!H$2:H$850, MATCH(B108, Paste_Here!A$2:A$850, 0)))&gt;=1, VALUE(INDEX(Paste_Here!H$2:H$850, MATCH(B108, Paste_Here!A$2:A$850, 0)))&lt;=4), VALUE(INDEX(Paste_Here!H$2:H$850, MATCH(B108, Paste_Here!A$2:A$850, 0))), "")), ""), ""), "")</f>
        <v/>
      </c>
      <c r="BX108" s="66"/>
      <c r="BY108" s="76"/>
      <c r="BZ108" s="66"/>
      <c r="CA108" s="76"/>
      <c r="CB108" s="66"/>
      <c r="CC108" s="66"/>
      <c r="CD108" s="76" t="str">
        <f t="shared" si="13"/>
        <v/>
      </c>
      <c r="CE108" s="66"/>
      <c r="CF108" s="76" t="str">
        <f>IFERROR(IF(B108&lt;&gt;"", IF(AND(INDEX(Paste_Here!P$2:P$850, MATCH(B108, Paste_Here!A$2:A$850, 0))&lt;&gt;"", ISNUMBER(VALUE(INDEX(Paste_Here!P$2:P$850, MATCH(B108, Paste_Here!A$2:A$850, 0))))), INDEX(Paste_Here!P$2:P$850, MATCH(B108, Paste_Here!A$2:A$850, 0)), ""), ""), "")</f>
        <v/>
      </c>
      <c r="CG108" s="66"/>
      <c r="CH108" s="76" t="str">
        <f>IFERROR(IF(B108&lt;&gt;"", IF(ISNUMBER(SEARCH("highrisk", LOWER(INDEX(Paste_Here!Q$2:Q$850, MATCH(B108, Paste_Here!A$2:A$850, 0))))), "High Risk", IF(ISNUMBER(SEARCH("lowrisk", LOWER(INDEX(Paste_Here!Q$2:Q$850, MATCH(B108, Paste_Here!A$2:A$850, 0))))), "Low Risk", IF(ISNUMBER(SEARCH("somerisk", LOWER(INDEX(Paste_Here!Q$2:Q$850, MATCH(B108, Paste_Here!A$2:A$850, 0))))), "Some Risk", ""))), ""), "")</f>
        <v/>
      </c>
      <c r="CI108" s="66"/>
      <c r="CJ108" s="76" t="str">
        <f>IFERROR(IF(B108&lt;&gt;"", IF(AND(INDEX(Paste_Here!AA$2:AA$850, MATCH(B108, Paste_Here!A$2:A$850, 0))&lt;&gt;"", ISNUMBER(VALUE(INDEX(Paste_Here!AA$2:AA$850, MATCH(B108, Paste_Here!A$2:A$850, 0))))), INDEX(Paste_Here!AA$2:AA$850, MATCH(B108, Paste_Here!A$2:A$850, 0)), ""), ""), "")</f>
        <v/>
      </c>
      <c r="CK108" s="66"/>
      <c r="CL108" s="76" t="str">
        <f>IFERROR(IF(B108&lt;&gt;"", IF(LOWER(INDEX(Paste_Here!AB$2:AB$850, MATCH(B108, Paste_Here!A$2:A$850, 0)))="approaching expectations", "Approaching", IF(LOWER(INDEX(Paste_Here!AB$2:AB$850, MATCH(B108, Paste_Here!A$2:A$850, 0)))="met expectations", "Met", IF(LOWER(INDEX(Paste_Here!AB$2:AB$850, MATCH(B108, Paste_Here!A$2:A$850, 0)))="exceeded expectations", "Exceeded", IF(LOWER(INDEX(Paste_Here!AB$2:AB$850, MATCH(B108, Paste_Here!A$2:A$850, 0)))="below expectations", "Below", "")))), ""), "")</f>
        <v/>
      </c>
      <c r="CM108" s="66"/>
      <c r="CN108" s="76" t="str">
        <f>IFERROR(IF(B108&lt;&gt;"", IF(AND(INDEX(Paste_Here!AC$2:AC$850, MATCH(B108, Paste_Here!A$2:A$850, 0))&lt;&gt;"", ISNUMBER(VALUE(INDEX(Paste_Here!AC$2:AC$850, MATCH(B108, Paste_Here!A$2:A$850, 0))))), INDEX(Paste_Here!AC$2:AC$850, MATCH(B108, Paste_Here!A$2:A$850, 0)), ""), ""), "")</f>
        <v/>
      </c>
      <c r="CO108" s="66"/>
      <c r="CP108" s="76"/>
      <c r="CQ108" s="66"/>
      <c r="CR108" s="76"/>
      <c r="CS108" s="66"/>
      <c r="CT108" s="76"/>
      <c r="CU108" s="66"/>
      <c r="CV108" s="76"/>
      <c r="CW108" s="66"/>
      <c r="CX108" s="76"/>
      <c r="CY108" s="66"/>
      <c r="CZ108" s="66"/>
      <c r="DA108" s="76" t="str">
        <f t="shared" si="14"/>
        <v/>
      </c>
      <c r="DB108" s="66"/>
      <c r="DC108" s="76" t="str">
        <f>IFERROR(IF(B108&lt;&gt;"", IF(AND(INDEX(Paste_Here!V$2:V$850, MATCH(B108, Paste_Here!A$2:A$850, 0))&lt;&gt;"", ISNUMBER(VALUE(INDEX(Paste_Here!V$2:V$850, MATCH(B108, Paste_Here!A$2:A$850, 0))))), INDEX(Paste_Here!V$2:V$850, MATCH(B108, Paste_Here!A$2:A$850, 0)), ""), ""), "")</f>
        <v/>
      </c>
      <c r="DD108" s="66"/>
      <c r="DE108" s="76" t="str">
        <f>IFERROR(IF(B108&lt;&gt;"", IF(ISNUMBER(SEARCH("highrisk", LOWER(INDEX(Paste_Here!W$2:W$850, MATCH(B108, Paste_Here!A$2:A$850, 0))))), "High Risk", IF(ISNUMBER(SEARCH("lowrisk", LOWER(INDEX(Paste_Here!W$2:W$850, MATCH(B108, Paste_Here!A$2:A$850, 0))))), "Low Risk", IF(ISNUMBER(SEARCH("somerisk", LOWER(INDEX(Paste_Here!W$2:W$850, MATCH(B108, Paste_Here!A$2:A$850, 0))))), "Some Risk", ""))), ""), "")</f>
        <v/>
      </c>
      <c r="DF108" s="66"/>
      <c r="DG108" s="76" t="str">
        <f>IFERROR(IF(B108&lt;&gt;"", IF(AND(INDEX(Paste_Here!S$2:S$850, MATCH(B108, Paste_Here!A$2:A$850, 0))&lt;&gt;"", ISNUMBER(VALUE(INDEX(Paste_Here!S$2:S$850, MATCH(B108, Paste_Here!A$2:A$850, 0))))), INDEX(Paste_Here!S$2:S$850, MATCH(B108, Paste_Here!A$2:A$850, 0)), ""), ""), "")</f>
        <v/>
      </c>
      <c r="DH108" s="66"/>
      <c r="DI108" s="76" t="str">
        <f>IFERROR(IF(B108&lt;&gt;"", IF(ISNUMBER(SEARCH("highrisk", LOWER(INDEX(Paste_Here!T$2:T$850, MATCH(B108, Paste_Here!A$2:A$850, 0))))), "High Risk", IF(ISNUMBER(SEARCH("lowrisk", LOWER(INDEX(Paste_Here!T$2:T$850, MATCH(B108, Paste_Here!A$2:A$850, 0))))), "Low Risk", IF(ISNUMBER(SEARCH("somerisk", LOWER(INDEX(Paste_Here!T$2:T$850, MATCH(B108, Paste_Here!A$2:A$850, 0))))), "Some Risk", ""))), ""), "")</f>
        <v/>
      </c>
      <c r="DJ108" s="66"/>
      <c r="DK108" s="76" t="str">
        <f>IFERROR(IF(B108&lt;&gt;"", IF(AND(INDEX(Paste_Here!AD$2:AD$850, MATCH(B108, Paste_Here!A$2:A$850, 0))&lt;&gt;"", ISNUMBER(VALUE(INDEX(Paste_Here!AD$2:AD$850, MATCH(B108, Paste_Here!A$2:A$850, 0))))), INDEX(Paste_Here!AD$2:AD$850, MATCH(B108, Paste_Here!A$2:A$850, 0)), ""), ""), "")</f>
        <v/>
      </c>
      <c r="DL108" s="66"/>
      <c r="DM108" s="76" t="str">
        <f>IFERROR(IF(B108&lt;&gt;"", IF(LOWER(INDEX(Paste_Here!AE$2:AE$850, MATCH(B108, Paste_Here!A$2:A$850, 0)))="approaching expectations", "Approaching", IF(LOWER(INDEX(Paste_Here!AE$2:AE$850, MATCH(B108, Paste_Here!A$2:A$850, 0)))="met expectations", "Met", IF(LOWER(INDEX(Paste_Here!AE$2:AE$850, MATCH(B108, Paste_Here!A$2:A$850, 0)))="exceeded expectations", "Exceeded", IF(LOWER(INDEX(Paste_Here!AE$2:AE$850, MATCH(B108, Paste_Here!A$2:A$850, 0)))="below expectations", "Below", "")))), ""), "")</f>
        <v/>
      </c>
      <c r="DN108" s="66"/>
      <c r="DO108" s="76"/>
      <c r="DP108" s="66"/>
      <c r="DQ108" s="76"/>
      <c r="DR108" s="66"/>
      <c r="DS108" s="76"/>
      <c r="DT108" s="66"/>
      <c r="DU108" s="76"/>
      <c r="DV108" s="66"/>
      <c r="DW108" s="66"/>
      <c r="DX108" s="76" t="str">
        <f t="shared" si="15"/>
        <v/>
      </c>
      <c r="DY108" s="66"/>
      <c r="DZ108" s="76"/>
      <c r="EA108" s="66"/>
      <c r="EB108" s="76"/>
      <c r="EC108" s="66"/>
      <c r="ED108" s="76" t="str">
        <f>IFERROR(IF(B108&lt;&gt;"", IF(AND(INDEX(Paste_Here!AF$2:AF$850, MATCH(B108, Paste_Here!A$2:A$850, 0))&lt;&gt;"", ISNUMBER(VALUE(INDEX(Paste_Here!AF$2:AF$850, MATCH(B108, Paste_Here!A$2:A$850, 0))))), INDEX(Paste_Here!AF$2:AF$850, MATCH(B108, Paste_Here!A$2:A$850, 0)), ""), ""), "")</f>
        <v/>
      </c>
      <c r="EE108" s="66"/>
      <c r="EF108" s="76"/>
      <c r="EG108" s="66"/>
      <c r="EH108" s="76"/>
      <c r="EI108" s="66"/>
      <c r="EJ108" s="76" t="str">
        <f>IFERROR(IF(B108&lt;&gt;"", IF(AND(INDEX(Paste_Here!AG$2:AG$850, MATCH(B108, Paste_Here!A$2:A$850, 0))&lt;&gt;"", ISNUMBER(VALUE(INDEX(Paste_Here!AG$2:AG$850, MATCH(B108, Paste_Here!A$2:A$850, 0))))), INDEX(Paste_Here!AG$2:AG$850, MATCH(B108, Paste_Here!A$2:A$850, 0)), ""), ""), "")</f>
        <v/>
      </c>
      <c r="EK108" s="66"/>
      <c r="EL108" s="76"/>
      <c r="EM108" s="66"/>
      <c r="EN108" s="76"/>
      <c r="EO108" s="66"/>
      <c r="EP108" s="76"/>
      <c r="EQ108" s="66"/>
      <c r="ER108" s="76"/>
      <c r="ES108" s="66"/>
      <c r="ET108" s="66"/>
      <c r="EU108" s="76"/>
      <c r="EV108" s="66"/>
      <c r="EW108" s="76"/>
      <c r="EX108" s="66"/>
      <c r="EY108" s="76"/>
      <c r="EZ108" s="66"/>
      <c r="FA108" s="76"/>
      <c r="FB108" s="66"/>
      <c r="FC108" s="76"/>
      <c r="FD108" s="66"/>
      <c r="FE108" s="76"/>
      <c r="FF108" s="66"/>
      <c r="FG108" s="76"/>
      <c r="FH108" s="66"/>
      <c r="FI108" s="76"/>
      <c r="FJ108" s="66"/>
      <c r="FK108" s="76"/>
      <c r="FL108" s="66"/>
      <c r="FM108" s="76"/>
      <c r="FN108" s="66"/>
      <c r="FO108" s="76"/>
      <c r="FP108" s="66"/>
      <c r="FQ108" s="76"/>
      <c r="FR108" s="66"/>
      <c r="FS108" s="76"/>
      <c r="FT108" s="66"/>
      <c r="FU108" s="76"/>
      <c r="FV108" s="66"/>
      <c r="FW108" s="76"/>
      <c r="FX108" s="66"/>
      <c r="FY108" s="76"/>
      <c r="FZ108" s="66"/>
      <c r="GA108" s="76"/>
      <c r="GB108" s="66"/>
      <c r="GC108" s="76"/>
      <c r="GD108" s="66"/>
      <c r="GE108" s="76"/>
      <c r="GF108" s="66"/>
      <c r="GG108" s="76"/>
      <c r="GH108" s="66"/>
      <c r="GI108" s="76"/>
      <c r="GJ108" s="66"/>
      <c r="GK108" s="76"/>
      <c r="GL108" s="66"/>
      <c r="GM108" s="76"/>
      <c r="GN108" s="66"/>
      <c r="GO108" s="76"/>
      <c r="GP108" s="66"/>
      <c r="GQ108" s="76"/>
      <c r="GR108" s="66"/>
      <c r="GS108" s="76"/>
      <c r="GT108" s="66"/>
      <c r="GU108" s="76"/>
      <c r="GV108" s="66"/>
      <c r="GW108" s="76"/>
      <c r="GX108" s="66"/>
      <c r="GY108" s="76"/>
      <c r="GZ108" s="66"/>
      <c r="HA108" s="76"/>
      <c r="HB108" s="66"/>
      <c r="HC108" s="76"/>
      <c r="HD108" s="66"/>
      <c r="HE108" s="76"/>
      <c r="HF108" s="66"/>
      <c r="HG108" s="76"/>
      <c r="HH108" s="66"/>
      <c r="HI108" s="76"/>
      <c r="HJ108" s="66"/>
      <c r="HK108" s="76"/>
      <c r="HL108" s="66"/>
      <c r="HM108" s="76"/>
      <c r="HN108" s="66"/>
      <c r="HO108" s="76"/>
      <c r="HP108" s="66"/>
      <c r="HQ108" s="76"/>
      <c r="HR108" s="66"/>
      <c r="HS108" s="76"/>
      <c r="HT108" s="66"/>
      <c r="HU108" s="76"/>
      <c r="HV108" s="66"/>
      <c r="HW108" s="76"/>
      <c r="HX108" s="66"/>
      <c r="HY108" s="76"/>
      <c r="HZ108" s="66"/>
      <c r="IA108" s="76"/>
      <c r="IB108" s="66"/>
      <c r="IC108" s="76"/>
      <c r="ID108" s="66"/>
      <c r="IE108" s="76"/>
      <c r="IF108" s="66"/>
      <c r="IG108" s="76"/>
      <c r="IH108" s="66"/>
      <c r="II108" s="76"/>
      <c r="IJ108" s="66"/>
      <c r="IK108" s="76"/>
      <c r="IL108" s="66"/>
      <c r="IM108" s="76"/>
      <c r="IN108" s="66"/>
      <c r="IO108" s="76"/>
      <c r="IP108" s="66"/>
      <c r="IQ108" s="76"/>
      <c r="IR108" s="66"/>
      <c r="IS108" s="76"/>
      <c r="IT108" s="66"/>
      <c r="IU108" s="76"/>
      <c r="IV108" s="66"/>
      <c r="IW108" s="76"/>
      <c r="IX108" s="66"/>
      <c r="IY108" s="76"/>
      <c r="IZ108" s="66"/>
      <c r="JA108" s="76"/>
      <c r="JB108" s="66"/>
      <c r="JC108" s="76"/>
      <c r="JD108" s="66"/>
      <c r="JE108" s="76"/>
      <c r="JF108" s="66"/>
      <c r="JG108" s="76"/>
      <c r="JH108" s="66"/>
      <c r="JI108" s="76"/>
      <c r="JJ108" s="66"/>
      <c r="JK108" s="76"/>
      <c r="JL108" s="66"/>
      <c r="JM108" s="76"/>
      <c r="JN108" s="66"/>
      <c r="JO108" s="76"/>
      <c r="JP108" s="66"/>
      <c r="JQ108" s="76"/>
      <c r="JR108" s="66"/>
      <c r="JS108" s="76"/>
      <c r="JT108" s="66"/>
      <c r="JU108" s="76"/>
      <c r="JV108" s="66"/>
      <c r="JW108" s="76"/>
      <c r="JX108" s="66"/>
      <c r="JY108" s="76"/>
      <c r="JZ108" s="66"/>
      <c r="KA108" s="76"/>
      <c r="KB108" s="66"/>
      <c r="KC108" s="76"/>
      <c r="KD108" s="66"/>
      <c r="KE108" s="76"/>
      <c r="KF108" s="66"/>
      <c r="KG108" s="76"/>
      <c r="KH108" s="66"/>
      <c r="KI108" s="76"/>
      <c r="KJ108" s="66"/>
      <c r="KK108" s="76"/>
      <c r="KL108" s="66"/>
      <c r="KM108" s="76"/>
      <c r="KN108" s="66"/>
      <c r="KO108" s="76"/>
      <c r="KP108" s="66"/>
      <c r="KQ108" s="76"/>
      <c r="KR108" s="66"/>
      <c r="KS108" s="76"/>
      <c r="KT108" s="66"/>
      <c r="KU108" s="76"/>
      <c r="KV108" s="66"/>
      <c r="KW108" s="76"/>
      <c r="KX108" s="66"/>
      <c r="KY108" s="76"/>
      <c r="KZ108" s="66"/>
      <c r="LA108" s="76"/>
      <c r="LB108" s="66"/>
      <c r="LC108" s="76"/>
      <c r="LD108" s="66"/>
      <c r="LE108" s="76"/>
      <c r="LF108" s="66"/>
      <c r="LG108" s="76"/>
      <c r="LH108" s="66"/>
      <c r="LI108" s="76"/>
      <c r="LJ108" s="66"/>
      <c r="LK108" s="76"/>
      <c r="LL108" s="66"/>
      <c r="LM108" s="76"/>
      <c r="LN108" s="66"/>
      <c r="LO108" s="76"/>
      <c r="LP108" s="66"/>
      <c r="LQ108" s="76"/>
      <c r="LR108" s="66"/>
      <c r="LS108" s="76"/>
      <c r="LT108" s="66"/>
      <c r="LU108" s="76"/>
      <c r="LV108" s="66"/>
      <c r="LW108" s="76"/>
      <c r="LX108" s="66"/>
      <c r="LY108" s="76"/>
      <c r="LZ108" s="66"/>
      <c r="MA108" s="76"/>
      <c r="MB108" s="66"/>
      <c r="MC108" s="76"/>
      <c r="MD108" s="66"/>
      <c r="MG108" s="1" t="str" cm="1">
        <f t="array" ref="MG108">IFERROR(INDEX(Paste_Here!$B$2:$B$850, MATCH(0, COUNTIF(MG$4:MG107, Paste_Here!$B$2:$B$850) + IF(Paste_Here!$B$2:$B$850="", 1, 0), 0)), "")</f>
        <v/>
      </c>
      <c r="MH108" s="1" t="str">
        <f>IF(MG108&lt;&gt;"", INDEX(Paste_Here!$A$2:$A$850, MATCH(MG108, Paste_Here!$B$2:$B$850, 0)), "")</f>
        <v/>
      </c>
      <c r="MI108" s="1" t="str">
        <f t="shared" si="16"/>
        <v/>
      </c>
      <c r="MJ108" s="1" t="str" cm="1">
        <f t="array" ref="MJ108">IFERROR(INDEX($MI$5:$MI$850, MATCH(SMALL(IF($MI$5:$MI$850&lt;&gt;"", COUNTIF($MI$5:$MI$850, "&lt;"&amp;$MI$5:$MI$850)+1), ROW()-ROW($MJ$5)+1), COUNTIF($MI$5:$MI$850, "&lt;"&amp;$MI$5:$MI$850)+1, 0)), "")</f>
        <v/>
      </c>
    </row>
    <row r="109" spans="1:348">
      <c r="A109" s="66"/>
      <c r="B109" s="76" t="str">
        <f t="shared" si="9"/>
        <v/>
      </c>
      <c r="C109" s="66"/>
      <c r="D109" s="76" t="str">
        <f>IFERROR(IF(B109&lt;&gt;"", IF(AND(INDEX(Paste_Here!B$2:B$850, MATCH(B109, Paste_Here!A$2:A$850, 0))&lt;&gt;"", ISNUMBER(VALUE(INDEX(Paste_Here!B$2:B$850, MATCH(B109, Paste_Here!A$2:A$850, 0))))), INDEX(Paste_Here!B$2:B$850, MATCH(B109, Paste_Here!A$2:A$850, 0)), ""), ""), "")</f>
        <v/>
      </c>
      <c r="E109" s="66"/>
      <c r="F109" s="76" t="str">
        <f>IFERROR(IF(B109&lt;&gt;"", IF(ISTEXT(INDEX(Paste_Here!K$2:K$850, MATCH(B109, Paste_Here!A$2:A$850, 0))), INDEX(Paste_Here!K$2:K$850, MATCH(B109, Paste_Here!A$2:A$850, 0)), ""), ""), "")</f>
        <v/>
      </c>
      <c r="G109" s="66"/>
      <c r="H109" s="76" t="str">
        <f>IFERROR(IF(B109&lt;&gt;"", IF(ISTEXT(INDEX(Paste_Here!C$2:C$850, MATCH(B109, Paste_Here!A$2:A$850, 0))), INDEX(Paste_Here!C$2:C$850, MATCH(B109, Paste_Here!A$2:A$850, 0)), ""), ""), "")</f>
        <v/>
      </c>
      <c r="I109" s="66"/>
      <c r="J109" s="76" t="str">
        <f>IFERROR(IF(B109&lt;&gt;"", IF(ISNUMBER(SEARCH("s", LOWER(INDEX(Paste_Here!M$2:M$850, MATCH(B109, Paste_Here!A$2:A$850, 0))))), "Yes", IF(INDEX(Paste_Here!M$2:M$850, MATCH(B109, Paste_Here!A$2:A$850, 0))&lt;&gt;"", "No", "")), ""), "")</f>
        <v/>
      </c>
      <c r="K109" s="66"/>
      <c r="L109" s="76" t="str">
        <f>IFERROR(IF(B109&lt;&gt;"", IF(ISNUMBER(SEARCH("yes", LOWER(INDEX(Paste_Here!E$2:E$850, MATCH(B109, Paste_Here!A$2:A$850, 0))))), "Yes", IF(ISNUMBER(SEARCH("no", LOWER(INDEX(Paste_Here!E$2:E$850, MATCH(B109, Paste_Here!A$2:A$850, 0))))), "No", "")), ""), "")</f>
        <v/>
      </c>
      <c r="M109" s="66"/>
      <c r="N109" s="76" t="str">
        <f>IFERROR(IF(B109&lt;&gt;"", IF(ISNUMBER(SEARCH("yes", LOWER(INDEX(Paste_Here!F$2:F$850, MATCH(B109, Paste_Here!A$2:A$850, 0))))), "Yes", IF(ISNUMBER(SEARCH("no", LOWER(INDEX(Paste_Here!F$2:F$850, MATCH(B109, Paste_Here!A$2:A$850, 0))))), "No", "")), ""), "")</f>
        <v/>
      </c>
      <c r="O109" s="66"/>
      <c r="P109" s="76" t="str">
        <f>IFERROR(IF(B109&lt;&gt;"", IF(ISNUMBER(SEARCH("yes", LOWER(INDEX(Paste_Here!L$2:L$850, MATCH(B109, Paste_Here!A$2:A$850, 0))))), "Yes", IF(ISNUMBER(SEARCH("no", LOWER(INDEX(Paste_Here!L$2:L$850, MATCH(B109, Paste_Here!A$2:A$850, 0))))), "No", "")), ""), "")</f>
        <v/>
      </c>
      <c r="Q109" s="66"/>
      <c r="R109" s="76" t="str">
        <f>IFERROR(IF(B109&lt;&gt;"", IF(ISNUMBER(SEARCH("transitional 2", LOWER(INDEX(Paste_Here!D$2:D$850, MATCH(B109, Paste_Here!A$2:A$850, 0))))), "T2", IF(ISNUMBER(SEARCH("transitional 1", LOWER(INDEX(Paste_Here!D$2:D$850, MATCH(B109, Paste_Here!A$2:A$850, 0))))), "T1", IF(ISNUMBER(SEARCH("waived ell services", LOWER(INDEX(Paste_Here!D$2:D$850, MATCH(B109, Paste_Here!A$2:A$850, 0))))), "W", IF(ISNUMBER(SEARCH("english language learner", LOWER(INDEX(Paste_Here!D$2:D$850, MATCH(B109, Paste_Here!A$2:A$850, 0))))), "L", "")))), ""), "")</f>
        <v/>
      </c>
      <c r="S109" s="66"/>
      <c r="T109" s="76" t="str">
        <f>IFERROR(IF(B109&lt;&gt;"", IF(ISNUMBER(SEARCH("yes", LOWER(INDEX(Paste_Here!I$2:I$850, MATCH(B109, Paste_Here!A$2:A$850, 0))))), "Yes", IF(ISNUMBER(SEARCH("no", LOWER(INDEX(Paste_Here!I$2:I$850, MATCH(B109, Paste_Here!A$2:A$850, 0))))), "No", "")), ""), "")</f>
        <v/>
      </c>
      <c r="U109" s="66"/>
      <c r="V109" s="76" t="str">
        <f>IFERROR(IF(B109&lt;&gt;"", IF(ISTEXT(INDEX(Paste_Here!J$2:J$850, MATCH(B109, Paste_Here!A$2:A$850, 0))), VALUE(INDEX(Paste_Here!J$2:J$850, MATCH(B109, Paste_Here!A$2:A$850, 0))), ""), ""), "")</f>
        <v/>
      </c>
      <c r="W109" s="66"/>
      <c r="X109" s="66"/>
      <c r="Y109" s="76" t="str">
        <f t="shared" si="10"/>
        <v/>
      </c>
      <c r="Z109" s="66"/>
      <c r="AA109" s="76" t="str">
        <f>IFERROR(IF(B109&lt;&gt;"", IF(AND(INDEX(Paste_Here!AI$2:AI$850, MATCH(B109, Paste_Here!A$2:A$850, 0))&lt;&gt;"", ISNUMBER(VALUE(INDEX(Paste_Here!AI$2:AI$850, MATCH(B109, Paste_Here!A$2:A$850, 0))))), INDEX(Paste_Here!AI$2:AI$850, MATCH(B109, Paste_Here!A$2:A$850, 0)), ""), ""), "")</f>
        <v/>
      </c>
      <c r="AB109" s="66"/>
      <c r="AC109" s="76" t="str">
        <f>IFERROR(IF(B109&lt;&gt;"", IF(AND(INDEX(Paste_Here!AJ$2:AJ$850, MATCH(B109, Paste_Here!A$2:A$850, 0))&lt;&gt;"", ISNUMBER(VALUE(INDEX(Paste_Here!AJ$2:AJ$850, MATCH(B109, Paste_Here!A$2:A$850, 0))))), INDEX(Paste_Here!AJ$2:AJ$850, MATCH(B109, Paste_Here!A$2:A$850, 0)), ""), ""), "")</f>
        <v/>
      </c>
      <c r="AD109" s="66"/>
      <c r="AE109" s="76" t="str">
        <f>IFERROR(IF(B109&lt;&gt;"", IF(AND(INDEX(Paste_Here!AK$2:AK$850, MATCH(B109, Paste_Here!A$2:A$850, 0))&lt;&gt;"", ISNUMBER(VALUE(INDEX(Paste_Here!AK$2:AK$850, MATCH(B109, Paste_Here!A$2:A$850, 0))))), INDEX(Paste_Here!AK$2:AK$850, MATCH(B109, Paste_Here!A$2:A$850, 0)), ""), ""), "")</f>
        <v/>
      </c>
      <c r="AF109" s="66"/>
      <c r="AG109" s="76" t="str">
        <f>IFERROR(IF(B109&lt;&gt;"", IF(AND(INDEX(Paste_Here!AL$2:AL$850, MATCH(B109, Paste_Here!A$2:A$850, 0))&lt;&gt;"", ISNUMBER(VALUE(INDEX(Paste_Here!AL$2:AL$850, MATCH(B109, Paste_Here!A$2:A$850, 0))))), INDEX(Paste_Here!AL$2:AL$850, MATCH(B109, Paste_Here!A$2:A$850, 0)), ""), ""), "")</f>
        <v/>
      </c>
      <c r="AH109" s="66"/>
      <c r="AI109" s="76" t="str">
        <f>IFERROR(IF(B109&lt;&gt;"", IF(AND(INDEX(Paste_Here!AH$2:AH$850, MATCH(B109, Paste_Here!A$2:A$850, 0))&lt;&gt;"", ISNUMBER(VALUE(INDEX(Paste_Here!AH$2:AH$850, MATCH(B109, Paste_Here!A$2:A$850, 0))))), IF(VALUE(INDEX(Paste_Here!AH$2:AH$850, MATCH(B109, Paste_Here!A$2:A$850, 0)))=0, "", INDEX(Paste_Here!AH$2:AH$850, MATCH(B109, Paste_Here!A$2:A$850, 0))), ""), ""), "")</f>
        <v/>
      </c>
      <c r="AJ109" s="66"/>
      <c r="AK109" s="76" t="str">
        <f>IFERROR(IF(B109&lt;&gt;"", IF(AND(INDEX(Paste_Here!N$2:N$850, MATCH(B109, Paste_Here!A$2:A$850, 0))&lt;&gt;"", ISNUMBER(VALUE(INDEX(Paste_Here!N$2:N$850, MATCH(B109, Paste_Here!A$2:A$850, 0))))), INDEX(Paste_Here!N$2:N$850, MATCH(B109, Paste_Here!A$2:A$850, 0)), ""), ""), "")</f>
        <v/>
      </c>
      <c r="AL109" s="66"/>
      <c r="AM109" s="76" t="str">
        <f>IFERROR(IF(B109&lt;&gt;"", IF(AND(INDEX(Paste_Here!O$2:O$850, MATCH(B109, Paste_Here!A$2:A$850, 0))&lt;&gt;"", ISNUMBER(VALUE(INDEX(Paste_Here!O$2:O$850, MATCH(B109, Paste_Here!A$2:A$850, 0))))), INDEX(Paste_Here!O$2:O$850, MATCH(B109, Paste_Here!A$2:A$850, 0)), ""), ""), "")</f>
        <v/>
      </c>
      <c r="AN109" s="66"/>
      <c r="AO109" s="76"/>
      <c r="AP109" s="66"/>
      <c r="AQ109" s="76"/>
      <c r="AR109" s="66"/>
      <c r="AS109" s="76"/>
      <c r="AT109" s="66"/>
      <c r="AU109" s="66"/>
      <c r="AV109" s="76" t="str">
        <f t="shared" si="11"/>
        <v/>
      </c>
      <c r="AW109" s="66"/>
      <c r="AX109" s="76" t="str">
        <f>IFERROR(IF(B109&lt;&gt;"", IF(ISNUMBER(SEARCH("Revealed-Potential (Primary Focus)", LOWER(INDEX(Paste_Here!Z$2:Z$850, MATCH(B109, Paste_Here!A$2:A$850, 0))))), "Rev-Potential: Prim", IF(ISNUMBER(SEARCH("Revealed-Potential (Secondary Focus)", LOWER(INDEX(Paste_Here!Z$2:Z$850, MATCH(B109, Paste_Here!A$2:A$850, 0))))), "Rev-Potential: Sec", IF(ISNUMBER(SEARCH("Monitoring", LOWER(INDEX(Paste_Here!Z$2:Z$850, MATCH(B109, Paste_Here!A$2:A$850, 0))))), "Monitoring", IF(ISNUMBER(SEARCH("At-Promise (Secondary Focus)", LOWER(INDEX(Paste_Here!Z$2:Z$850, MATCH(B109, Paste_Here!A$2:A$850, 0))))), "At-Promise: Sec", IF(ISNUMBER(SEARCH("At-Promise (Primary Focus)", LOWER(INDEX(Paste_Here!Z$2:Z$850, MATCH(B109, Paste_Here!A$2:A$850, 0))))), "At-Promise: Prim", ""))))), ""), "")</f>
        <v/>
      </c>
      <c r="AY109" s="66"/>
      <c r="AZ109" s="76"/>
      <c r="BA109" s="66"/>
      <c r="BB109" s="76"/>
      <c r="BC109" s="66"/>
      <c r="BD109" s="76"/>
      <c r="BE109" s="66"/>
      <c r="BF109" s="76"/>
      <c r="BG109" s="66"/>
      <c r="BH109" s="76"/>
      <c r="BI109" s="66"/>
      <c r="BJ109" s="66"/>
      <c r="BK109" s="76" t="str">
        <f t="shared" si="12"/>
        <v/>
      </c>
      <c r="BL109" s="66"/>
      <c r="BM109" s="76" t="str">
        <f>IFERROR(IF(B109&lt;&gt;"", IF(AND(ISNUMBER(VALUE(SUBSTITUTE(SUBSTITUTE(Paste_Here!R109, "br", "-"), "L", ""))), VALUE(SUBSTITUTE(SUBSTITUTE(Paste_Here!R109, "br", "-"), "L", "")) &gt;= 1095), "Yes", IF(AND(ISNUMBER(VALUE(SUBSTITUTE(SUBSTITUTE(Paste_Here!R109, "br", "-"), "L", ""))), VALUE(SUBSTITUTE(SUBSTITUTE(Paste_Here!R109, "br", "-"), "L", "")) &lt;= 1094), "No", "")), ""), "")</f>
        <v/>
      </c>
      <c r="BN109" s="66"/>
      <c r="BO109" s="76" t="str">
        <f>IFERROR(IF(B109&lt;&gt;"", IF(COUNTIF(INDEX(Paste_Here!Y$2:AB$850, MATCH(B109, Paste_Here!A$2:A$850, 0), 0), "yes") &gt; 0, "Yes", IF(COUNTIF(INDEX(Paste_Here!Y$2:AB$850, MATCH(B109, Paste_Here!A$2:A$850, 0), 0), "no") &gt; 0, "No", "")), ""), "")</f>
        <v/>
      </c>
      <c r="BP109" s="66"/>
      <c r="BQ109" s="76" t="str">
        <f>IFERROR(IF(B109&lt;&gt;"", IF(AND(ISNUMBER(VALUE(SUBSTITUTE(SUBSTITUTE(Paste_Here!U109, "em", "-"), "q", ""))), VALUE(SUBSTITUTE(SUBSTITUTE(Paste_Here!U109, "em", "-"), "q", "")) &gt;= 910), "Yes", IF(AND(ISNUMBER(VALUE(SUBSTITUTE(SUBSTITUTE(Paste_Here!U109, "em", "-"), "q", ""))), VALUE(SUBSTITUTE(SUBSTITUTE(Paste_Here!U109, "em", "-"), "q", "")) &lt;= 909), "No", "")), ""), "")</f>
        <v/>
      </c>
      <c r="BR109" s="66"/>
      <c r="BS109" s="76" t="str">
        <f>IFERROR(IF(B109&lt;&gt;"", IF(AND(INDEX(Paste_Here!X$2:X$850, MATCH(B109, Paste_Here!A$2:A$850, 0))&lt;&gt;"", ISNUMBER(VALUE(INDEX(Paste_Here!X$2:X$850, MATCH(B109, Paste_Here!A$2:A$850, 0))))), INDEX(Paste_Here!X$2:X$850, MATCH(B109, Paste_Here!A$2:A$850, 0)), ""), ""), "")</f>
        <v/>
      </c>
      <c r="BT109" s="66"/>
      <c r="BU109" s="76" t="str">
        <f>IFERROR(IF(B109&lt;&gt;"", IF(ISNUMBER(VALUE(INDEX(Paste_Here!G$2:G$850, MATCH(B109, Paste_Here!A$2:A$850, 0)))), IF(VALUE(INDEX(Paste_Here!G$2:G$850, MATCH(B109, Paste_Here!A$2:A$850, 0)))=0, "No", IF(AND(VALUE(INDEX(Paste_Here!G$2:G$850, MATCH(B109, Paste_Here!A$2:A$850, 0)))&gt;=1, VALUE(INDEX(Paste_Here!G$2:G$850, MATCH(B109, Paste_Here!A$2:A$850, 0)))&lt;=4), VALUE(INDEX(Paste_Here!G$2:G$850, MATCH(B109, Paste_Here!A$2:A$850, 0))), "")), ""), ""), "")</f>
        <v/>
      </c>
      <c r="BV109" s="66"/>
      <c r="BW109" s="76" t="str">
        <f>IFERROR(IF(B109&lt;&gt;"", IF(ISNUMBER(VALUE(INDEX(Paste_Here!H$2:H$850, MATCH(B109, Paste_Here!A$2:A$850, 0)))), IF(VALUE(INDEX(Paste_Here!H$2:H$850, MATCH(B109, Paste_Here!A$2:A$850, 0)))=0, "No", IF(AND(VALUE(INDEX(Paste_Here!H$2:H$850, MATCH(B109, Paste_Here!A$2:A$850, 0)))&gt;=1, VALUE(INDEX(Paste_Here!H$2:H$850, MATCH(B109, Paste_Here!A$2:A$850, 0)))&lt;=4), VALUE(INDEX(Paste_Here!H$2:H$850, MATCH(B109, Paste_Here!A$2:A$850, 0))), "")), ""), ""), "")</f>
        <v/>
      </c>
      <c r="BX109" s="66"/>
      <c r="BY109" s="76"/>
      <c r="BZ109" s="66"/>
      <c r="CA109" s="76"/>
      <c r="CB109" s="66"/>
      <c r="CC109" s="66"/>
      <c r="CD109" s="76" t="str">
        <f t="shared" si="13"/>
        <v/>
      </c>
      <c r="CE109" s="66"/>
      <c r="CF109" s="76" t="str">
        <f>IFERROR(IF(B109&lt;&gt;"", IF(AND(INDEX(Paste_Here!P$2:P$850, MATCH(B109, Paste_Here!A$2:A$850, 0))&lt;&gt;"", ISNUMBER(VALUE(INDEX(Paste_Here!P$2:P$850, MATCH(B109, Paste_Here!A$2:A$850, 0))))), INDEX(Paste_Here!P$2:P$850, MATCH(B109, Paste_Here!A$2:A$850, 0)), ""), ""), "")</f>
        <v/>
      </c>
      <c r="CG109" s="66"/>
      <c r="CH109" s="76" t="str">
        <f>IFERROR(IF(B109&lt;&gt;"", IF(ISNUMBER(SEARCH("highrisk", LOWER(INDEX(Paste_Here!Q$2:Q$850, MATCH(B109, Paste_Here!A$2:A$850, 0))))), "High Risk", IF(ISNUMBER(SEARCH("lowrisk", LOWER(INDEX(Paste_Here!Q$2:Q$850, MATCH(B109, Paste_Here!A$2:A$850, 0))))), "Low Risk", IF(ISNUMBER(SEARCH("somerisk", LOWER(INDEX(Paste_Here!Q$2:Q$850, MATCH(B109, Paste_Here!A$2:A$850, 0))))), "Some Risk", ""))), ""), "")</f>
        <v/>
      </c>
      <c r="CI109" s="66"/>
      <c r="CJ109" s="76" t="str">
        <f>IFERROR(IF(B109&lt;&gt;"", IF(AND(INDEX(Paste_Here!AA$2:AA$850, MATCH(B109, Paste_Here!A$2:A$850, 0))&lt;&gt;"", ISNUMBER(VALUE(INDEX(Paste_Here!AA$2:AA$850, MATCH(B109, Paste_Here!A$2:A$850, 0))))), INDEX(Paste_Here!AA$2:AA$850, MATCH(B109, Paste_Here!A$2:A$850, 0)), ""), ""), "")</f>
        <v/>
      </c>
      <c r="CK109" s="66"/>
      <c r="CL109" s="76" t="str">
        <f>IFERROR(IF(B109&lt;&gt;"", IF(LOWER(INDEX(Paste_Here!AB$2:AB$850, MATCH(B109, Paste_Here!A$2:A$850, 0)))="approaching expectations", "Approaching", IF(LOWER(INDEX(Paste_Here!AB$2:AB$850, MATCH(B109, Paste_Here!A$2:A$850, 0)))="met expectations", "Met", IF(LOWER(INDEX(Paste_Here!AB$2:AB$850, MATCH(B109, Paste_Here!A$2:A$850, 0)))="exceeded expectations", "Exceeded", IF(LOWER(INDEX(Paste_Here!AB$2:AB$850, MATCH(B109, Paste_Here!A$2:A$850, 0)))="below expectations", "Below", "")))), ""), "")</f>
        <v/>
      </c>
      <c r="CM109" s="66"/>
      <c r="CN109" s="76" t="str">
        <f>IFERROR(IF(B109&lt;&gt;"", IF(AND(INDEX(Paste_Here!AC$2:AC$850, MATCH(B109, Paste_Here!A$2:A$850, 0))&lt;&gt;"", ISNUMBER(VALUE(INDEX(Paste_Here!AC$2:AC$850, MATCH(B109, Paste_Here!A$2:A$850, 0))))), INDEX(Paste_Here!AC$2:AC$850, MATCH(B109, Paste_Here!A$2:A$850, 0)), ""), ""), "")</f>
        <v/>
      </c>
      <c r="CO109" s="66"/>
      <c r="CP109" s="76"/>
      <c r="CQ109" s="66"/>
      <c r="CR109" s="76"/>
      <c r="CS109" s="66"/>
      <c r="CT109" s="76"/>
      <c r="CU109" s="66"/>
      <c r="CV109" s="76"/>
      <c r="CW109" s="66"/>
      <c r="CX109" s="76"/>
      <c r="CY109" s="66"/>
      <c r="CZ109" s="66"/>
      <c r="DA109" s="76" t="str">
        <f t="shared" si="14"/>
        <v/>
      </c>
      <c r="DB109" s="66"/>
      <c r="DC109" s="76" t="str">
        <f>IFERROR(IF(B109&lt;&gt;"", IF(AND(INDEX(Paste_Here!V$2:V$850, MATCH(B109, Paste_Here!A$2:A$850, 0))&lt;&gt;"", ISNUMBER(VALUE(INDEX(Paste_Here!V$2:V$850, MATCH(B109, Paste_Here!A$2:A$850, 0))))), INDEX(Paste_Here!V$2:V$850, MATCH(B109, Paste_Here!A$2:A$850, 0)), ""), ""), "")</f>
        <v/>
      </c>
      <c r="DD109" s="66"/>
      <c r="DE109" s="76" t="str">
        <f>IFERROR(IF(B109&lt;&gt;"", IF(ISNUMBER(SEARCH("highrisk", LOWER(INDEX(Paste_Here!W$2:W$850, MATCH(B109, Paste_Here!A$2:A$850, 0))))), "High Risk", IF(ISNUMBER(SEARCH("lowrisk", LOWER(INDEX(Paste_Here!W$2:W$850, MATCH(B109, Paste_Here!A$2:A$850, 0))))), "Low Risk", IF(ISNUMBER(SEARCH("somerisk", LOWER(INDEX(Paste_Here!W$2:W$850, MATCH(B109, Paste_Here!A$2:A$850, 0))))), "Some Risk", ""))), ""), "")</f>
        <v/>
      </c>
      <c r="DF109" s="66"/>
      <c r="DG109" s="76" t="str">
        <f>IFERROR(IF(B109&lt;&gt;"", IF(AND(INDEX(Paste_Here!S$2:S$850, MATCH(B109, Paste_Here!A$2:A$850, 0))&lt;&gt;"", ISNUMBER(VALUE(INDEX(Paste_Here!S$2:S$850, MATCH(B109, Paste_Here!A$2:A$850, 0))))), INDEX(Paste_Here!S$2:S$850, MATCH(B109, Paste_Here!A$2:A$850, 0)), ""), ""), "")</f>
        <v/>
      </c>
      <c r="DH109" s="66"/>
      <c r="DI109" s="76" t="str">
        <f>IFERROR(IF(B109&lt;&gt;"", IF(ISNUMBER(SEARCH("highrisk", LOWER(INDEX(Paste_Here!T$2:T$850, MATCH(B109, Paste_Here!A$2:A$850, 0))))), "High Risk", IF(ISNUMBER(SEARCH("lowrisk", LOWER(INDEX(Paste_Here!T$2:T$850, MATCH(B109, Paste_Here!A$2:A$850, 0))))), "Low Risk", IF(ISNUMBER(SEARCH("somerisk", LOWER(INDEX(Paste_Here!T$2:T$850, MATCH(B109, Paste_Here!A$2:A$850, 0))))), "Some Risk", ""))), ""), "")</f>
        <v/>
      </c>
      <c r="DJ109" s="66"/>
      <c r="DK109" s="76" t="str">
        <f>IFERROR(IF(B109&lt;&gt;"", IF(AND(INDEX(Paste_Here!AD$2:AD$850, MATCH(B109, Paste_Here!A$2:A$850, 0))&lt;&gt;"", ISNUMBER(VALUE(INDEX(Paste_Here!AD$2:AD$850, MATCH(B109, Paste_Here!A$2:A$850, 0))))), INDEX(Paste_Here!AD$2:AD$850, MATCH(B109, Paste_Here!A$2:A$850, 0)), ""), ""), "")</f>
        <v/>
      </c>
      <c r="DL109" s="66"/>
      <c r="DM109" s="76" t="str">
        <f>IFERROR(IF(B109&lt;&gt;"", IF(LOWER(INDEX(Paste_Here!AE$2:AE$850, MATCH(B109, Paste_Here!A$2:A$850, 0)))="approaching expectations", "Approaching", IF(LOWER(INDEX(Paste_Here!AE$2:AE$850, MATCH(B109, Paste_Here!A$2:A$850, 0)))="met expectations", "Met", IF(LOWER(INDEX(Paste_Here!AE$2:AE$850, MATCH(B109, Paste_Here!A$2:A$850, 0)))="exceeded expectations", "Exceeded", IF(LOWER(INDEX(Paste_Here!AE$2:AE$850, MATCH(B109, Paste_Here!A$2:A$850, 0)))="below expectations", "Below", "")))), ""), "")</f>
        <v/>
      </c>
      <c r="DN109" s="66"/>
      <c r="DO109" s="76"/>
      <c r="DP109" s="66"/>
      <c r="DQ109" s="76"/>
      <c r="DR109" s="66"/>
      <c r="DS109" s="76"/>
      <c r="DT109" s="66"/>
      <c r="DU109" s="76"/>
      <c r="DV109" s="66"/>
      <c r="DW109" s="66"/>
      <c r="DX109" s="76" t="str">
        <f t="shared" si="15"/>
        <v/>
      </c>
      <c r="DY109" s="66"/>
      <c r="DZ109" s="76"/>
      <c r="EA109" s="66"/>
      <c r="EB109" s="76"/>
      <c r="EC109" s="66"/>
      <c r="ED109" s="76" t="str">
        <f>IFERROR(IF(B109&lt;&gt;"", IF(AND(INDEX(Paste_Here!AF$2:AF$850, MATCH(B109, Paste_Here!A$2:A$850, 0))&lt;&gt;"", ISNUMBER(VALUE(INDEX(Paste_Here!AF$2:AF$850, MATCH(B109, Paste_Here!A$2:A$850, 0))))), INDEX(Paste_Here!AF$2:AF$850, MATCH(B109, Paste_Here!A$2:A$850, 0)), ""), ""), "")</f>
        <v/>
      </c>
      <c r="EE109" s="66"/>
      <c r="EF109" s="76"/>
      <c r="EG109" s="66"/>
      <c r="EH109" s="76"/>
      <c r="EI109" s="66"/>
      <c r="EJ109" s="76" t="str">
        <f>IFERROR(IF(B109&lt;&gt;"", IF(AND(INDEX(Paste_Here!AG$2:AG$850, MATCH(B109, Paste_Here!A$2:A$850, 0))&lt;&gt;"", ISNUMBER(VALUE(INDEX(Paste_Here!AG$2:AG$850, MATCH(B109, Paste_Here!A$2:A$850, 0))))), INDEX(Paste_Here!AG$2:AG$850, MATCH(B109, Paste_Here!A$2:A$850, 0)), ""), ""), "")</f>
        <v/>
      </c>
      <c r="EK109" s="66"/>
      <c r="EL109" s="76"/>
      <c r="EM109" s="66"/>
      <c r="EN109" s="76"/>
      <c r="EO109" s="66"/>
      <c r="EP109" s="76"/>
      <c r="EQ109" s="66"/>
      <c r="ER109" s="76"/>
      <c r="ES109" s="66"/>
      <c r="ET109" s="66"/>
      <c r="EU109" s="76"/>
      <c r="EV109" s="66"/>
      <c r="EW109" s="76"/>
      <c r="EX109" s="66"/>
      <c r="EY109" s="76"/>
      <c r="EZ109" s="66"/>
      <c r="FA109" s="76"/>
      <c r="FB109" s="66"/>
      <c r="FC109" s="76"/>
      <c r="FD109" s="66"/>
      <c r="FE109" s="76"/>
      <c r="FF109" s="66"/>
      <c r="FG109" s="76"/>
      <c r="FH109" s="66"/>
      <c r="FI109" s="76"/>
      <c r="FJ109" s="66"/>
      <c r="FK109" s="76"/>
      <c r="FL109" s="66"/>
      <c r="FM109" s="76"/>
      <c r="FN109" s="66"/>
      <c r="FO109" s="76"/>
      <c r="FP109" s="66"/>
      <c r="FQ109" s="76"/>
      <c r="FR109" s="66"/>
      <c r="FS109" s="76"/>
      <c r="FT109" s="66"/>
      <c r="FU109" s="76"/>
      <c r="FV109" s="66"/>
      <c r="FW109" s="76"/>
      <c r="FX109" s="66"/>
      <c r="FY109" s="76"/>
      <c r="FZ109" s="66"/>
      <c r="GA109" s="76"/>
      <c r="GB109" s="66"/>
      <c r="GC109" s="76"/>
      <c r="GD109" s="66"/>
      <c r="GE109" s="76"/>
      <c r="GF109" s="66"/>
      <c r="GG109" s="76"/>
      <c r="GH109" s="66"/>
      <c r="GI109" s="76"/>
      <c r="GJ109" s="66"/>
      <c r="GK109" s="76"/>
      <c r="GL109" s="66"/>
      <c r="GM109" s="76"/>
      <c r="GN109" s="66"/>
      <c r="GO109" s="76"/>
      <c r="GP109" s="66"/>
      <c r="GQ109" s="76"/>
      <c r="GR109" s="66"/>
      <c r="GS109" s="76"/>
      <c r="GT109" s="66"/>
      <c r="GU109" s="76"/>
      <c r="GV109" s="66"/>
      <c r="GW109" s="76"/>
      <c r="GX109" s="66"/>
      <c r="GY109" s="76"/>
      <c r="GZ109" s="66"/>
      <c r="HA109" s="76"/>
      <c r="HB109" s="66"/>
      <c r="HC109" s="76"/>
      <c r="HD109" s="66"/>
      <c r="HE109" s="76"/>
      <c r="HF109" s="66"/>
      <c r="HG109" s="76"/>
      <c r="HH109" s="66"/>
      <c r="HI109" s="76"/>
      <c r="HJ109" s="66"/>
      <c r="HK109" s="76"/>
      <c r="HL109" s="66"/>
      <c r="HM109" s="76"/>
      <c r="HN109" s="66"/>
      <c r="HO109" s="76"/>
      <c r="HP109" s="66"/>
      <c r="HQ109" s="76"/>
      <c r="HR109" s="66"/>
      <c r="HS109" s="76"/>
      <c r="HT109" s="66"/>
      <c r="HU109" s="76"/>
      <c r="HV109" s="66"/>
      <c r="HW109" s="76"/>
      <c r="HX109" s="66"/>
      <c r="HY109" s="76"/>
      <c r="HZ109" s="66"/>
      <c r="IA109" s="76"/>
      <c r="IB109" s="66"/>
      <c r="IC109" s="76"/>
      <c r="ID109" s="66"/>
      <c r="IE109" s="76"/>
      <c r="IF109" s="66"/>
      <c r="IG109" s="76"/>
      <c r="IH109" s="66"/>
      <c r="II109" s="76"/>
      <c r="IJ109" s="66"/>
      <c r="IK109" s="76"/>
      <c r="IL109" s="66"/>
      <c r="IM109" s="76"/>
      <c r="IN109" s="66"/>
      <c r="IO109" s="76"/>
      <c r="IP109" s="66"/>
      <c r="IQ109" s="76"/>
      <c r="IR109" s="66"/>
      <c r="IS109" s="76"/>
      <c r="IT109" s="66"/>
      <c r="IU109" s="76"/>
      <c r="IV109" s="66"/>
      <c r="IW109" s="76"/>
      <c r="IX109" s="66"/>
      <c r="IY109" s="76"/>
      <c r="IZ109" s="66"/>
      <c r="JA109" s="76"/>
      <c r="JB109" s="66"/>
      <c r="JC109" s="76"/>
      <c r="JD109" s="66"/>
      <c r="JE109" s="76"/>
      <c r="JF109" s="66"/>
      <c r="JG109" s="76"/>
      <c r="JH109" s="66"/>
      <c r="JI109" s="76"/>
      <c r="JJ109" s="66"/>
      <c r="JK109" s="76"/>
      <c r="JL109" s="66"/>
      <c r="JM109" s="76"/>
      <c r="JN109" s="66"/>
      <c r="JO109" s="76"/>
      <c r="JP109" s="66"/>
      <c r="JQ109" s="76"/>
      <c r="JR109" s="66"/>
      <c r="JS109" s="76"/>
      <c r="JT109" s="66"/>
      <c r="JU109" s="76"/>
      <c r="JV109" s="66"/>
      <c r="JW109" s="76"/>
      <c r="JX109" s="66"/>
      <c r="JY109" s="76"/>
      <c r="JZ109" s="66"/>
      <c r="KA109" s="76"/>
      <c r="KB109" s="66"/>
      <c r="KC109" s="76"/>
      <c r="KD109" s="66"/>
      <c r="KE109" s="76"/>
      <c r="KF109" s="66"/>
      <c r="KG109" s="76"/>
      <c r="KH109" s="66"/>
      <c r="KI109" s="76"/>
      <c r="KJ109" s="66"/>
      <c r="KK109" s="76"/>
      <c r="KL109" s="66"/>
      <c r="KM109" s="76"/>
      <c r="KN109" s="66"/>
      <c r="KO109" s="76"/>
      <c r="KP109" s="66"/>
      <c r="KQ109" s="76"/>
      <c r="KR109" s="66"/>
      <c r="KS109" s="76"/>
      <c r="KT109" s="66"/>
      <c r="KU109" s="76"/>
      <c r="KV109" s="66"/>
      <c r="KW109" s="76"/>
      <c r="KX109" s="66"/>
      <c r="KY109" s="76"/>
      <c r="KZ109" s="66"/>
      <c r="LA109" s="76"/>
      <c r="LB109" s="66"/>
      <c r="LC109" s="76"/>
      <c r="LD109" s="66"/>
      <c r="LE109" s="76"/>
      <c r="LF109" s="66"/>
      <c r="LG109" s="76"/>
      <c r="LH109" s="66"/>
      <c r="LI109" s="76"/>
      <c r="LJ109" s="66"/>
      <c r="LK109" s="76"/>
      <c r="LL109" s="66"/>
      <c r="LM109" s="76"/>
      <c r="LN109" s="66"/>
      <c r="LO109" s="76"/>
      <c r="LP109" s="66"/>
      <c r="LQ109" s="76"/>
      <c r="LR109" s="66"/>
      <c r="LS109" s="76"/>
      <c r="LT109" s="66"/>
      <c r="LU109" s="76"/>
      <c r="LV109" s="66"/>
      <c r="LW109" s="76"/>
      <c r="LX109" s="66"/>
      <c r="LY109" s="76"/>
      <c r="LZ109" s="66"/>
      <c r="MA109" s="76"/>
      <c r="MB109" s="66"/>
      <c r="MC109" s="76"/>
      <c r="MD109" s="66"/>
      <c r="MG109" s="1" t="str" cm="1">
        <f t="array" ref="MG109">IFERROR(INDEX(Paste_Here!$B$2:$B$850, MATCH(0, COUNTIF(MG$4:MG108, Paste_Here!$B$2:$B$850) + IF(Paste_Here!$B$2:$B$850="", 1, 0), 0)), "")</f>
        <v/>
      </c>
      <c r="MH109" s="1" t="str">
        <f>IF(MG109&lt;&gt;"", INDEX(Paste_Here!$A$2:$A$850, MATCH(MG109, Paste_Here!$B$2:$B$850, 0)), "")</f>
        <v/>
      </c>
      <c r="MI109" s="1" t="str">
        <f t="shared" si="16"/>
        <v/>
      </c>
      <c r="MJ109" s="1" t="str" cm="1">
        <f t="array" ref="MJ109">IFERROR(INDEX($MI$5:$MI$850, MATCH(SMALL(IF($MI$5:$MI$850&lt;&gt;"", COUNTIF($MI$5:$MI$850, "&lt;"&amp;$MI$5:$MI$850)+1), ROW()-ROW($MJ$5)+1), COUNTIF($MI$5:$MI$850, "&lt;"&amp;$MI$5:$MI$850)+1, 0)), "")</f>
        <v/>
      </c>
    </row>
    <row r="110" spans="1:348">
      <c r="A110" s="66"/>
      <c r="B110" s="76" t="str">
        <f t="shared" si="9"/>
        <v/>
      </c>
      <c r="C110" s="66"/>
      <c r="D110" s="76" t="str">
        <f>IFERROR(IF(B110&lt;&gt;"", IF(AND(INDEX(Paste_Here!B$2:B$850, MATCH(B110, Paste_Here!A$2:A$850, 0))&lt;&gt;"", ISNUMBER(VALUE(INDEX(Paste_Here!B$2:B$850, MATCH(B110, Paste_Here!A$2:A$850, 0))))), INDEX(Paste_Here!B$2:B$850, MATCH(B110, Paste_Here!A$2:A$850, 0)), ""), ""), "")</f>
        <v/>
      </c>
      <c r="E110" s="66"/>
      <c r="F110" s="76" t="str">
        <f>IFERROR(IF(B110&lt;&gt;"", IF(ISTEXT(INDEX(Paste_Here!K$2:K$850, MATCH(B110, Paste_Here!A$2:A$850, 0))), INDEX(Paste_Here!K$2:K$850, MATCH(B110, Paste_Here!A$2:A$850, 0)), ""), ""), "")</f>
        <v/>
      </c>
      <c r="G110" s="66"/>
      <c r="H110" s="76" t="str">
        <f>IFERROR(IF(B110&lt;&gt;"", IF(ISTEXT(INDEX(Paste_Here!C$2:C$850, MATCH(B110, Paste_Here!A$2:A$850, 0))), INDEX(Paste_Here!C$2:C$850, MATCH(B110, Paste_Here!A$2:A$850, 0)), ""), ""), "")</f>
        <v/>
      </c>
      <c r="I110" s="66"/>
      <c r="J110" s="76" t="str">
        <f>IFERROR(IF(B110&lt;&gt;"", IF(ISNUMBER(SEARCH("s", LOWER(INDEX(Paste_Here!M$2:M$850, MATCH(B110, Paste_Here!A$2:A$850, 0))))), "Yes", IF(INDEX(Paste_Here!M$2:M$850, MATCH(B110, Paste_Here!A$2:A$850, 0))&lt;&gt;"", "No", "")), ""), "")</f>
        <v/>
      </c>
      <c r="K110" s="66"/>
      <c r="L110" s="76" t="str">
        <f>IFERROR(IF(B110&lt;&gt;"", IF(ISNUMBER(SEARCH("yes", LOWER(INDEX(Paste_Here!E$2:E$850, MATCH(B110, Paste_Here!A$2:A$850, 0))))), "Yes", IF(ISNUMBER(SEARCH("no", LOWER(INDEX(Paste_Here!E$2:E$850, MATCH(B110, Paste_Here!A$2:A$850, 0))))), "No", "")), ""), "")</f>
        <v/>
      </c>
      <c r="M110" s="66"/>
      <c r="N110" s="76" t="str">
        <f>IFERROR(IF(B110&lt;&gt;"", IF(ISNUMBER(SEARCH("yes", LOWER(INDEX(Paste_Here!F$2:F$850, MATCH(B110, Paste_Here!A$2:A$850, 0))))), "Yes", IF(ISNUMBER(SEARCH("no", LOWER(INDEX(Paste_Here!F$2:F$850, MATCH(B110, Paste_Here!A$2:A$850, 0))))), "No", "")), ""), "")</f>
        <v/>
      </c>
      <c r="O110" s="66"/>
      <c r="P110" s="76" t="str">
        <f>IFERROR(IF(B110&lt;&gt;"", IF(ISNUMBER(SEARCH("yes", LOWER(INDEX(Paste_Here!L$2:L$850, MATCH(B110, Paste_Here!A$2:A$850, 0))))), "Yes", IF(ISNUMBER(SEARCH("no", LOWER(INDEX(Paste_Here!L$2:L$850, MATCH(B110, Paste_Here!A$2:A$850, 0))))), "No", "")), ""), "")</f>
        <v/>
      </c>
      <c r="Q110" s="66"/>
      <c r="R110" s="76" t="str">
        <f>IFERROR(IF(B110&lt;&gt;"", IF(ISNUMBER(SEARCH("transitional 2", LOWER(INDEX(Paste_Here!D$2:D$850, MATCH(B110, Paste_Here!A$2:A$850, 0))))), "T2", IF(ISNUMBER(SEARCH("transitional 1", LOWER(INDEX(Paste_Here!D$2:D$850, MATCH(B110, Paste_Here!A$2:A$850, 0))))), "T1", IF(ISNUMBER(SEARCH("waived ell services", LOWER(INDEX(Paste_Here!D$2:D$850, MATCH(B110, Paste_Here!A$2:A$850, 0))))), "W", IF(ISNUMBER(SEARCH("english language learner", LOWER(INDEX(Paste_Here!D$2:D$850, MATCH(B110, Paste_Here!A$2:A$850, 0))))), "L", "")))), ""), "")</f>
        <v/>
      </c>
      <c r="S110" s="66"/>
      <c r="T110" s="76" t="str">
        <f>IFERROR(IF(B110&lt;&gt;"", IF(ISNUMBER(SEARCH("yes", LOWER(INDEX(Paste_Here!I$2:I$850, MATCH(B110, Paste_Here!A$2:A$850, 0))))), "Yes", IF(ISNUMBER(SEARCH("no", LOWER(INDEX(Paste_Here!I$2:I$850, MATCH(B110, Paste_Here!A$2:A$850, 0))))), "No", "")), ""), "")</f>
        <v/>
      </c>
      <c r="U110" s="66"/>
      <c r="V110" s="76" t="str">
        <f>IFERROR(IF(B110&lt;&gt;"", IF(ISTEXT(INDEX(Paste_Here!J$2:J$850, MATCH(B110, Paste_Here!A$2:A$850, 0))), VALUE(INDEX(Paste_Here!J$2:J$850, MATCH(B110, Paste_Here!A$2:A$850, 0))), ""), ""), "")</f>
        <v/>
      </c>
      <c r="W110" s="66"/>
      <c r="X110" s="66"/>
      <c r="Y110" s="76" t="str">
        <f t="shared" si="10"/>
        <v/>
      </c>
      <c r="Z110" s="66"/>
      <c r="AA110" s="76" t="str">
        <f>IFERROR(IF(B110&lt;&gt;"", IF(AND(INDEX(Paste_Here!AI$2:AI$850, MATCH(B110, Paste_Here!A$2:A$850, 0))&lt;&gt;"", ISNUMBER(VALUE(INDEX(Paste_Here!AI$2:AI$850, MATCH(B110, Paste_Here!A$2:A$850, 0))))), INDEX(Paste_Here!AI$2:AI$850, MATCH(B110, Paste_Here!A$2:A$850, 0)), ""), ""), "")</f>
        <v/>
      </c>
      <c r="AB110" s="66"/>
      <c r="AC110" s="76" t="str">
        <f>IFERROR(IF(B110&lt;&gt;"", IF(AND(INDEX(Paste_Here!AJ$2:AJ$850, MATCH(B110, Paste_Here!A$2:A$850, 0))&lt;&gt;"", ISNUMBER(VALUE(INDEX(Paste_Here!AJ$2:AJ$850, MATCH(B110, Paste_Here!A$2:A$850, 0))))), INDEX(Paste_Here!AJ$2:AJ$850, MATCH(B110, Paste_Here!A$2:A$850, 0)), ""), ""), "")</f>
        <v/>
      </c>
      <c r="AD110" s="66"/>
      <c r="AE110" s="76" t="str">
        <f>IFERROR(IF(B110&lt;&gt;"", IF(AND(INDEX(Paste_Here!AK$2:AK$850, MATCH(B110, Paste_Here!A$2:A$850, 0))&lt;&gt;"", ISNUMBER(VALUE(INDEX(Paste_Here!AK$2:AK$850, MATCH(B110, Paste_Here!A$2:A$850, 0))))), INDEX(Paste_Here!AK$2:AK$850, MATCH(B110, Paste_Here!A$2:A$850, 0)), ""), ""), "")</f>
        <v/>
      </c>
      <c r="AF110" s="66"/>
      <c r="AG110" s="76" t="str">
        <f>IFERROR(IF(B110&lt;&gt;"", IF(AND(INDEX(Paste_Here!AL$2:AL$850, MATCH(B110, Paste_Here!A$2:A$850, 0))&lt;&gt;"", ISNUMBER(VALUE(INDEX(Paste_Here!AL$2:AL$850, MATCH(B110, Paste_Here!A$2:A$850, 0))))), INDEX(Paste_Here!AL$2:AL$850, MATCH(B110, Paste_Here!A$2:A$850, 0)), ""), ""), "")</f>
        <v/>
      </c>
      <c r="AH110" s="66"/>
      <c r="AI110" s="76" t="str">
        <f>IFERROR(IF(B110&lt;&gt;"", IF(AND(INDEX(Paste_Here!AH$2:AH$850, MATCH(B110, Paste_Here!A$2:A$850, 0))&lt;&gt;"", ISNUMBER(VALUE(INDEX(Paste_Here!AH$2:AH$850, MATCH(B110, Paste_Here!A$2:A$850, 0))))), IF(VALUE(INDEX(Paste_Here!AH$2:AH$850, MATCH(B110, Paste_Here!A$2:A$850, 0)))=0, "", INDEX(Paste_Here!AH$2:AH$850, MATCH(B110, Paste_Here!A$2:A$850, 0))), ""), ""), "")</f>
        <v/>
      </c>
      <c r="AJ110" s="66"/>
      <c r="AK110" s="76" t="str">
        <f>IFERROR(IF(B110&lt;&gt;"", IF(AND(INDEX(Paste_Here!N$2:N$850, MATCH(B110, Paste_Here!A$2:A$850, 0))&lt;&gt;"", ISNUMBER(VALUE(INDEX(Paste_Here!N$2:N$850, MATCH(B110, Paste_Here!A$2:A$850, 0))))), INDEX(Paste_Here!N$2:N$850, MATCH(B110, Paste_Here!A$2:A$850, 0)), ""), ""), "")</f>
        <v/>
      </c>
      <c r="AL110" s="66"/>
      <c r="AM110" s="76" t="str">
        <f>IFERROR(IF(B110&lt;&gt;"", IF(AND(INDEX(Paste_Here!O$2:O$850, MATCH(B110, Paste_Here!A$2:A$850, 0))&lt;&gt;"", ISNUMBER(VALUE(INDEX(Paste_Here!O$2:O$850, MATCH(B110, Paste_Here!A$2:A$850, 0))))), INDEX(Paste_Here!O$2:O$850, MATCH(B110, Paste_Here!A$2:A$850, 0)), ""), ""), "")</f>
        <v/>
      </c>
      <c r="AN110" s="66"/>
      <c r="AO110" s="76"/>
      <c r="AP110" s="66"/>
      <c r="AQ110" s="76"/>
      <c r="AR110" s="66"/>
      <c r="AS110" s="76"/>
      <c r="AT110" s="66"/>
      <c r="AU110" s="66"/>
      <c r="AV110" s="76" t="str">
        <f t="shared" si="11"/>
        <v/>
      </c>
      <c r="AW110" s="66"/>
      <c r="AX110" s="76" t="str">
        <f>IFERROR(IF(B110&lt;&gt;"", IF(ISNUMBER(SEARCH("Revealed-Potential (Primary Focus)", LOWER(INDEX(Paste_Here!Z$2:Z$850, MATCH(B110, Paste_Here!A$2:A$850, 0))))), "Rev-Potential: Prim", IF(ISNUMBER(SEARCH("Revealed-Potential (Secondary Focus)", LOWER(INDEX(Paste_Here!Z$2:Z$850, MATCH(B110, Paste_Here!A$2:A$850, 0))))), "Rev-Potential: Sec", IF(ISNUMBER(SEARCH("Monitoring", LOWER(INDEX(Paste_Here!Z$2:Z$850, MATCH(B110, Paste_Here!A$2:A$850, 0))))), "Monitoring", IF(ISNUMBER(SEARCH("At-Promise (Secondary Focus)", LOWER(INDEX(Paste_Here!Z$2:Z$850, MATCH(B110, Paste_Here!A$2:A$850, 0))))), "At-Promise: Sec", IF(ISNUMBER(SEARCH("At-Promise (Primary Focus)", LOWER(INDEX(Paste_Here!Z$2:Z$850, MATCH(B110, Paste_Here!A$2:A$850, 0))))), "At-Promise: Prim", ""))))), ""), "")</f>
        <v/>
      </c>
      <c r="AY110" s="66"/>
      <c r="AZ110" s="76"/>
      <c r="BA110" s="66"/>
      <c r="BB110" s="76"/>
      <c r="BC110" s="66"/>
      <c r="BD110" s="76"/>
      <c r="BE110" s="66"/>
      <c r="BF110" s="76"/>
      <c r="BG110" s="66"/>
      <c r="BH110" s="76"/>
      <c r="BI110" s="66"/>
      <c r="BJ110" s="66"/>
      <c r="BK110" s="76" t="str">
        <f t="shared" si="12"/>
        <v/>
      </c>
      <c r="BL110" s="66"/>
      <c r="BM110" s="76" t="str">
        <f>IFERROR(IF(B110&lt;&gt;"", IF(AND(ISNUMBER(VALUE(SUBSTITUTE(SUBSTITUTE(Paste_Here!R110, "br", "-"), "L", ""))), VALUE(SUBSTITUTE(SUBSTITUTE(Paste_Here!R110, "br", "-"), "L", "")) &gt;= 1095), "Yes", IF(AND(ISNUMBER(VALUE(SUBSTITUTE(SUBSTITUTE(Paste_Here!R110, "br", "-"), "L", ""))), VALUE(SUBSTITUTE(SUBSTITUTE(Paste_Here!R110, "br", "-"), "L", "")) &lt;= 1094), "No", "")), ""), "")</f>
        <v/>
      </c>
      <c r="BN110" s="66"/>
      <c r="BO110" s="76" t="str">
        <f>IFERROR(IF(B110&lt;&gt;"", IF(COUNTIF(INDEX(Paste_Here!Y$2:AB$850, MATCH(B110, Paste_Here!A$2:A$850, 0), 0), "yes") &gt; 0, "Yes", IF(COUNTIF(INDEX(Paste_Here!Y$2:AB$850, MATCH(B110, Paste_Here!A$2:A$850, 0), 0), "no") &gt; 0, "No", "")), ""), "")</f>
        <v/>
      </c>
      <c r="BP110" s="66"/>
      <c r="BQ110" s="76" t="str">
        <f>IFERROR(IF(B110&lt;&gt;"", IF(AND(ISNUMBER(VALUE(SUBSTITUTE(SUBSTITUTE(Paste_Here!U110, "em", "-"), "q", ""))), VALUE(SUBSTITUTE(SUBSTITUTE(Paste_Here!U110, "em", "-"), "q", "")) &gt;= 910), "Yes", IF(AND(ISNUMBER(VALUE(SUBSTITUTE(SUBSTITUTE(Paste_Here!U110, "em", "-"), "q", ""))), VALUE(SUBSTITUTE(SUBSTITUTE(Paste_Here!U110, "em", "-"), "q", "")) &lt;= 909), "No", "")), ""), "")</f>
        <v/>
      </c>
      <c r="BR110" s="66"/>
      <c r="BS110" s="76" t="str">
        <f>IFERROR(IF(B110&lt;&gt;"", IF(AND(INDEX(Paste_Here!X$2:X$850, MATCH(B110, Paste_Here!A$2:A$850, 0))&lt;&gt;"", ISNUMBER(VALUE(INDEX(Paste_Here!X$2:X$850, MATCH(B110, Paste_Here!A$2:A$850, 0))))), INDEX(Paste_Here!X$2:X$850, MATCH(B110, Paste_Here!A$2:A$850, 0)), ""), ""), "")</f>
        <v/>
      </c>
      <c r="BT110" s="66"/>
      <c r="BU110" s="76" t="str">
        <f>IFERROR(IF(B110&lt;&gt;"", IF(ISNUMBER(VALUE(INDEX(Paste_Here!G$2:G$850, MATCH(B110, Paste_Here!A$2:A$850, 0)))), IF(VALUE(INDEX(Paste_Here!G$2:G$850, MATCH(B110, Paste_Here!A$2:A$850, 0)))=0, "No", IF(AND(VALUE(INDEX(Paste_Here!G$2:G$850, MATCH(B110, Paste_Here!A$2:A$850, 0)))&gt;=1, VALUE(INDEX(Paste_Here!G$2:G$850, MATCH(B110, Paste_Here!A$2:A$850, 0)))&lt;=4), VALUE(INDEX(Paste_Here!G$2:G$850, MATCH(B110, Paste_Here!A$2:A$850, 0))), "")), ""), ""), "")</f>
        <v/>
      </c>
      <c r="BV110" s="66"/>
      <c r="BW110" s="76" t="str">
        <f>IFERROR(IF(B110&lt;&gt;"", IF(ISNUMBER(VALUE(INDEX(Paste_Here!H$2:H$850, MATCH(B110, Paste_Here!A$2:A$850, 0)))), IF(VALUE(INDEX(Paste_Here!H$2:H$850, MATCH(B110, Paste_Here!A$2:A$850, 0)))=0, "No", IF(AND(VALUE(INDEX(Paste_Here!H$2:H$850, MATCH(B110, Paste_Here!A$2:A$850, 0)))&gt;=1, VALUE(INDEX(Paste_Here!H$2:H$850, MATCH(B110, Paste_Here!A$2:A$850, 0)))&lt;=4), VALUE(INDEX(Paste_Here!H$2:H$850, MATCH(B110, Paste_Here!A$2:A$850, 0))), "")), ""), ""), "")</f>
        <v/>
      </c>
      <c r="BX110" s="66"/>
      <c r="BY110" s="76"/>
      <c r="BZ110" s="66"/>
      <c r="CA110" s="76"/>
      <c r="CB110" s="66"/>
      <c r="CC110" s="66"/>
      <c r="CD110" s="76" t="str">
        <f t="shared" si="13"/>
        <v/>
      </c>
      <c r="CE110" s="66"/>
      <c r="CF110" s="76" t="str">
        <f>IFERROR(IF(B110&lt;&gt;"", IF(AND(INDEX(Paste_Here!P$2:P$850, MATCH(B110, Paste_Here!A$2:A$850, 0))&lt;&gt;"", ISNUMBER(VALUE(INDEX(Paste_Here!P$2:P$850, MATCH(B110, Paste_Here!A$2:A$850, 0))))), INDEX(Paste_Here!P$2:P$850, MATCH(B110, Paste_Here!A$2:A$850, 0)), ""), ""), "")</f>
        <v/>
      </c>
      <c r="CG110" s="66"/>
      <c r="CH110" s="76" t="str">
        <f>IFERROR(IF(B110&lt;&gt;"", IF(ISNUMBER(SEARCH("highrisk", LOWER(INDEX(Paste_Here!Q$2:Q$850, MATCH(B110, Paste_Here!A$2:A$850, 0))))), "High Risk", IF(ISNUMBER(SEARCH("lowrisk", LOWER(INDEX(Paste_Here!Q$2:Q$850, MATCH(B110, Paste_Here!A$2:A$850, 0))))), "Low Risk", IF(ISNUMBER(SEARCH("somerisk", LOWER(INDEX(Paste_Here!Q$2:Q$850, MATCH(B110, Paste_Here!A$2:A$850, 0))))), "Some Risk", ""))), ""), "")</f>
        <v/>
      </c>
      <c r="CI110" s="66"/>
      <c r="CJ110" s="76" t="str">
        <f>IFERROR(IF(B110&lt;&gt;"", IF(AND(INDEX(Paste_Here!AA$2:AA$850, MATCH(B110, Paste_Here!A$2:A$850, 0))&lt;&gt;"", ISNUMBER(VALUE(INDEX(Paste_Here!AA$2:AA$850, MATCH(B110, Paste_Here!A$2:A$850, 0))))), INDEX(Paste_Here!AA$2:AA$850, MATCH(B110, Paste_Here!A$2:A$850, 0)), ""), ""), "")</f>
        <v/>
      </c>
      <c r="CK110" s="66"/>
      <c r="CL110" s="76" t="str">
        <f>IFERROR(IF(B110&lt;&gt;"", IF(LOWER(INDEX(Paste_Here!AB$2:AB$850, MATCH(B110, Paste_Here!A$2:A$850, 0)))="approaching expectations", "Approaching", IF(LOWER(INDEX(Paste_Here!AB$2:AB$850, MATCH(B110, Paste_Here!A$2:A$850, 0)))="met expectations", "Met", IF(LOWER(INDEX(Paste_Here!AB$2:AB$850, MATCH(B110, Paste_Here!A$2:A$850, 0)))="exceeded expectations", "Exceeded", IF(LOWER(INDEX(Paste_Here!AB$2:AB$850, MATCH(B110, Paste_Here!A$2:A$850, 0)))="below expectations", "Below", "")))), ""), "")</f>
        <v/>
      </c>
      <c r="CM110" s="66"/>
      <c r="CN110" s="76" t="str">
        <f>IFERROR(IF(B110&lt;&gt;"", IF(AND(INDEX(Paste_Here!AC$2:AC$850, MATCH(B110, Paste_Here!A$2:A$850, 0))&lt;&gt;"", ISNUMBER(VALUE(INDEX(Paste_Here!AC$2:AC$850, MATCH(B110, Paste_Here!A$2:A$850, 0))))), INDEX(Paste_Here!AC$2:AC$850, MATCH(B110, Paste_Here!A$2:A$850, 0)), ""), ""), "")</f>
        <v/>
      </c>
      <c r="CO110" s="66"/>
      <c r="CP110" s="76"/>
      <c r="CQ110" s="66"/>
      <c r="CR110" s="76"/>
      <c r="CS110" s="66"/>
      <c r="CT110" s="76"/>
      <c r="CU110" s="66"/>
      <c r="CV110" s="76"/>
      <c r="CW110" s="66"/>
      <c r="CX110" s="76"/>
      <c r="CY110" s="66"/>
      <c r="CZ110" s="66"/>
      <c r="DA110" s="76" t="str">
        <f t="shared" si="14"/>
        <v/>
      </c>
      <c r="DB110" s="66"/>
      <c r="DC110" s="76" t="str">
        <f>IFERROR(IF(B110&lt;&gt;"", IF(AND(INDEX(Paste_Here!V$2:V$850, MATCH(B110, Paste_Here!A$2:A$850, 0))&lt;&gt;"", ISNUMBER(VALUE(INDEX(Paste_Here!V$2:V$850, MATCH(B110, Paste_Here!A$2:A$850, 0))))), INDEX(Paste_Here!V$2:V$850, MATCH(B110, Paste_Here!A$2:A$850, 0)), ""), ""), "")</f>
        <v/>
      </c>
      <c r="DD110" s="66"/>
      <c r="DE110" s="76" t="str">
        <f>IFERROR(IF(B110&lt;&gt;"", IF(ISNUMBER(SEARCH("highrisk", LOWER(INDEX(Paste_Here!W$2:W$850, MATCH(B110, Paste_Here!A$2:A$850, 0))))), "High Risk", IF(ISNUMBER(SEARCH("lowrisk", LOWER(INDEX(Paste_Here!W$2:W$850, MATCH(B110, Paste_Here!A$2:A$850, 0))))), "Low Risk", IF(ISNUMBER(SEARCH("somerisk", LOWER(INDEX(Paste_Here!W$2:W$850, MATCH(B110, Paste_Here!A$2:A$850, 0))))), "Some Risk", ""))), ""), "")</f>
        <v/>
      </c>
      <c r="DF110" s="66"/>
      <c r="DG110" s="76" t="str">
        <f>IFERROR(IF(B110&lt;&gt;"", IF(AND(INDEX(Paste_Here!S$2:S$850, MATCH(B110, Paste_Here!A$2:A$850, 0))&lt;&gt;"", ISNUMBER(VALUE(INDEX(Paste_Here!S$2:S$850, MATCH(B110, Paste_Here!A$2:A$850, 0))))), INDEX(Paste_Here!S$2:S$850, MATCH(B110, Paste_Here!A$2:A$850, 0)), ""), ""), "")</f>
        <v/>
      </c>
      <c r="DH110" s="66"/>
      <c r="DI110" s="76" t="str">
        <f>IFERROR(IF(B110&lt;&gt;"", IF(ISNUMBER(SEARCH("highrisk", LOWER(INDEX(Paste_Here!T$2:T$850, MATCH(B110, Paste_Here!A$2:A$850, 0))))), "High Risk", IF(ISNUMBER(SEARCH("lowrisk", LOWER(INDEX(Paste_Here!T$2:T$850, MATCH(B110, Paste_Here!A$2:A$850, 0))))), "Low Risk", IF(ISNUMBER(SEARCH("somerisk", LOWER(INDEX(Paste_Here!T$2:T$850, MATCH(B110, Paste_Here!A$2:A$850, 0))))), "Some Risk", ""))), ""), "")</f>
        <v/>
      </c>
      <c r="DJ110" s="66"/>
      <c r="DK110" s="76" t="str">
        <f>IFERROR(IF(B110&lt;&gt;"", IF(AND(INDEX(Paste_Here!AD$2:AD$850, MATCH(B110, Paste_Here!A$2:A$850, 0))&lt;&gt;"", ISNUMBER(VALUE(INDEX(Paste_Here!AD$2:AD$850, MATCH(B110, Paste_Here!A$2:A$850, 0))))), INDEX(Paste_Here!AD$2:AD$850, MATCH(B110, Paste_Here!A$2:A$850, 0)), ""), ""), "")</f>
        <v/>
      </c>
      <c r="DL110" s="66"/>
      <c r="DM110" s="76" t="str">
        <f>IFERROR(IF(B110&lt;&gt;"", IF(LOWER(INDEX(Paste_Here!AE$2:AE$850, MATCH(B110, Paste_Here!A$2:A$850, 0)))="approaching expectations", "Approaching", IF(LOWER(INDEX(Paste_Here!AE$2:AE$850, MATCH(B110, Paste_Here!A$2:A$850, 0)))="met expectations", "Met", IF(LOWER(INDEX(Paste_Here!AE$2:AE$850, MATCH(B110, Paste_Here!A$2:A$850, 0)))="exceeded expectations", "Exceeded", IF(LOWER(INDEX(Paste_Here!AE$2:AE$850, MATCH(B110, Paste_Here!A$2:A$850, 0)))="below expectations", "Below", "")))), ""), "")</f>
        <v/>
      </c>
      <c r="DN110" s="66"/>
      <c r="DO110" s="76"/>
      <c r="DP110" s="66"/>
      <c r="DQ110" s="76"/>
      <c r="DR110" s="66"/>
      <c r="DS110" s="76"/>
      <c r="DT110" s="66"/>
      <c r="DU110" s="76"/>
      <c r="DV110" s="66"/>
      <c r="DW110" s="66"/>
      <c r="DX110" s="76" t="str">
        <f t="shared" si="15"/>
        <v/>
      </c>
      <c r="DY110" s="66"/>
      <c r="DZ110" s="76"/>
      <c r="EA110" s="66"/>
      <c r="EB110" s="76"/>
      <c r="EC110" s="66"/>
      <c r="ED110" s="76" t="str">
        <f>IFERROR(IF(B110&lt;&gt;"", IF(AND(INDEX(Paste_Here!AF$2:AF$850, MATCH(B110, Paste_Here!A$2:A$850, 0))&lt;&gt;"", ISNUMBER(VALUE(INDEX(Paste_Here!AF$2:AF$850, MATCH(B110, Paste_Here!A$2:A$850, 0))))), INDEX(Paste_Here!AF$2:AF$850, MATCH(B110, Paste_Here!A$2:A$850, 0)), ""), ""), "")</f>
        <v/>
      </c>
      <c r="EE110" s="66"/>
      <c r="EF110" s="76"/>
      <c r="EG110" s="66"/>
      <c r="EH110" s="76"/>
      <c r="EI110" s="66"/>
      <c r="EJ110" s="76" t="str">
        <f>IFERROR(IF(B110&lt;&gt;"", IF(AND(INDEX(Paste_Here!AG$2:AG$850, MATCH(B110, Paste_Here!A$2:A$850, 0))&lt;&gt;"", ISNUMBER(VALUE(INDEX(Paste_Here!AG$2:AG$850, MATCH(B110, Paste_Here!A$2:A$850, 0))))), INDEX(Paste_Here!AG$2:AG$850, MATCH(B110, Paste_Here!A$2:A$850, 0)), ""), ""), "")</f>
        <v/>
      </c>
      <c r="EK110" s="66"/>
      <c r="EL110" s="76"/>
      <c r="EM110" s="66"/>
      <c r="EN110" s="76"/>
      <c r="EO110" s="66"/>
      <c r="EP110" s="76"/>
      <c r="EQ110" s="66"/>
      <c r="ER110" s="76"/>
      <c r="ES110" s="66"/>
      <c r="ET110" s="66"/>
      <c r="EU110" s="76"/>
      <c r="EV110" s="66"/>
      <c r="EW110" s="76"/>
      <c r="EX110" s="66"/>
      <c r="EY110" s="76"/>
      <c r="EZ110" s="66"/>
      <c r="FA110" s="76"/>
      <c r="FB110" s="66"/>
      <c r="FC110" s="76"/>
      <c r="FD110" s="66"/>
      <c r="FE110" s="76"/>
      <c r="FF110" s="66"/>
      <c r="FG110" s="76"/>
      <c r="FH110" s="66"/>
      <c r="FI110" s="76"/>
      <c r="FJ110" s="66"/>
      <c r="FK110" s="76"/>
      <c r="FL110" s="66"/>
      <c r="FM110" s="76"/>
      <c r="FN110" s="66"/>
      <c r="FO110" s="76"/>
      <c r="FP110" s="66"/>
      <c r="FQ110" s="76"/>
      <c r="FR110" s="66"/>
      <c r="FS110" s="76"/>
      <c r="FT110" s="66"/>
      <c r="FU110" s="76"/>
      <c r="FV110" s="66"/>
      <c r="FW110" s="76"/>
      <c r="FX110" s="66"/>
      <c r="FY110" s="76"/>
      <c r="FZ110" s="66"/>
      <c r="GA110" s="76"/>
      <c r="GB110" s="66"/>
      <c r="GC110" s="76"/>
      <c r="GD110" s="66"/>
      <c r="GE110" s="76"/>
      <c r="GF110" s="66"/>
      <c r="GG110" s="76"/>
      <c r="GH110" s="66"/>
      <c r="GI110" s="76"/>
      <c r="GJ110" s="66"/>
      <c r="GK110" s="76"/>
      <c r="GL110" s="66"/>
      <c r="GM110" s="76"/>
      <c r="GN110" s="66"/>
      <c r="GO110" s="76"/>
      <c r="GP110" s="66"/>
      <c r="GQ110" s="76"/>
      <c r="GR110" s="66"/>
      <c r="GS110" s="76"/>
      <c r="GT110" s="66"/>
      <c r="GU110" s="76"/>
      <c r="GV110" s="66"/>
      <c r="GW110" s="76"/>
      <c r="GX110" s="66"/>
      <c r="GY110" s="76"/>
      <c r="GZ110" s="66"/>
      <c r="HA110" s="76"/>
      <c r="HB110" s="66"/>
      <c r="HC110" s="76"/>
      <c r="HD110" s="66"/>
      <c r="HE110" s="76"/>
      <c r="HF110" s="66"/>
      <c r="HG110" s="76"/>
      <c r="HH110" s="66"/>
      <c r="HI110" s="76"/>
      <c r="HJ110" s="66"/>
      <c r="HK110" s="76"/>
      <c r="HL110" s="66"/>
      <c r="HM110" s="76"/>
      <c r="HN110" s="66"/>
      <c r="HO110" s="76"/>
      <c r="HP110" s="66"/>
      <c r="HQ110" s="76"/>
      <c r="HR110" s="66"/>
      <c r="HS110" s="76"/>
      <c r="HT110" s="66"/>
      <c r="HU110" s="76"/>
      <c r="HV110" s="66"/>
      <c r="HW110" s="76"/>
      <c r="HX110" s="66"/>
      <c r="HY110" s="76"/>
      <c r="HZ110" s="66"/>
      <c r="IA110" s="76"/>
      <c r="IB110" s="66"/>
      <c r="IC110" s="76"/>
      <c r="ID110" s="66"/>
      <c r="IE110" s="76"/>
      <c r="IF110" s="66"/>
      <c r="IG110" s="76"/>
      <c r="IH110" s="66"/>
      <c r="II110" s="76"/>
      <c r="IJ110" s="66"/>
      <c r="IK110" s="76"/>
      <c r="IL110" s="66"/>
      <c r="IM110" s="76"/>
      <c r="IN110" s="66"/>
      <c r="IO110" s="76"/>
      <c r="IP110" s="66"/>
      <c r="IQ110" s="76"/>
      <c r="IR110" s="66"/>
      <c r="IS110" s="76"/>
      <c r="IT110" s="66"/>
      <c r="IU110" s="76"/>
      <c r="IV110" s="66"/>
      <c r="IW110" s="76"/>
      <c r="IX110" s="66"/>
      <c r="IY110" s="76"/>
      <c r="IZ110" s="66"/>
      <c r="JA110" s="76"/>
      <c r="JB110" s="66"/>
      <c r="JC110" s="76"/>
      <c r="JD110" s="66"/>
      <c r="JE110" s="76"/>
      <c r="JF110" s="66"/>
      <c r="JG110" s="76"/>
      <c r="JH110" s="66"/>
      <c r="JI110" s="76"/>
      <c r="JJ110" s="66"/>
      <c r="JK110" s="76"/>
      <c r="JL110" s="66"/>
      <c r="JM110" s="76"/>
      <c r="JN110" s="66"/>
      <c r="JO110" s="76"/>
      <c r="JP110" s="66"/>
      <c r="JQ110" s="76"/>
      <c r="JR110" s="66"/>
      <c r="JS110" s="76"/>
      <c r="JT110" s="66"/>
      <c r="JU110" s="76"/>
      <c r="JV110" s="66"/>
      <c r="JW110" s="76"/>
      <c r="JX110" s="66"/>
      <c r="JY110" s="76"/>
      <c r="JZ110" s="66"/>
      <c r="KA110" s="76"/>
      <c r="KB110" s="66"/>
      <c r="KC110" s="76"/>
      <c r="KD110" s="66"/>
      <c r="KE110" s="76"/>
      <c r="KF110" s="66"/>
      <c r="KG110" s="76"/>
      <c r="KH110" s="66"/>
      <c r="KI110" s="76"/>
      <c r="KJ110" s="66"/>
      <c r="KK110" s="76"/>
      <c r="KL110" s="66"/>
      <c r="KM110" s="76"/>
      <c r="KN110" s="66"/>
      <c r="KO110" s="76"/>
      <c r="KP110" s="66"/>
      <c r="KQ110" s="76"/>
      <c r="KR110" s="66"/>
      <c r="KS110" s="76"/>
      <c r="KT110" s="66"/>
      <c r="KU110" s="76"/>
      <c r="KV110" s="66"/>
      <c r="KW110" s="76"/>
      <c r="KX110" s="66"/>
      <c r="KY110" s="76"/>
      <c r="KZ110" s="66"/>
      <c r="LA110" s="76"/>
      <c r="LB110" s="66"/>
      <c r="LC110" s="76"/>
      <c r="LD110" s="66"/>
      <c r="LE110" s="76"/>
      <c r="LF110" s="66"/>
      <c r="LG110" s="76"/>
      <c r="LH110" s="66"/>
      <c r="LI110" s="76"/>
      <c r="LJ110" s="66"/>
      <c r="LK110" s="76"/>
      <c r="LL110" s="66"/>
      <c r="LM110" s="76"/>
      <c r="LN110" s="66"/>
      <c r="LO110" s="76"/>
      <c r="LP110" s="66"/>
      <c r="LQ110" s="76"/>
      <c r="LR110" s="66"/>
      <c r="LS110" s="76"/>
      <c r="LT110" s="66"/>
      <c r="LU110" s="76"/>
      <c r="LV110" s="66"/>
      <c r="LW110" s="76"/>
      <c r="LX110" s="66"/>
      <c r="LY110" s="76"/>
      <c r="LZ110" s="66"/>
      <c r="MA110" s="76"/>
      <c r="MB110" s="66"/>
      <c r="MC110" s="76"/>
      <c r="MD110" s="66"/>
      <c r="MG110" s="1" t="str" cm="1">
        <f t="array" ref="MG110">IFERROR(INDEX(Paste_Here!$B$2:$B$850, MATCH(0, COUNTIF(MG$4:MG109, Paste_Here!$B$2:$B$850) + IF(Paste_Here!$B$2:$B$850="", 1, 0), 0)), "")</f>
        <v/>
      </c>
      <c r="MH110" s="1" t="str">
        <f>IF(MG110&lt;&gt;"", INDEX(Paste_Here!$A$2:$A$850, MATCH(MG110, Paste_Here!$B$2:$B$850, 0)), "")</f>
        <v/>
      </c>
      <c r="MI110" s="1" t="str">
        <f t="shared" si="16"/>
        <v/>
      </c>
      <c r="MJ110" s="1" t="str" cm="1">
        <f t="array" ref="MJ110">IFERROR(INDEX($MI$5:$MI$850, MATCH(SMALL(IF($MI$5:$MI$850&lt;&gt;"", COUNTIF($MI$5:$MI$850, "&lt;"&amp;$MI$5:$MI$850)+1), ROW()-ROW($MJ$5)+1), COUNTIF($MI$5:$MI$850, "&lt;"&amp;$MI$5:$MI$850)+1, 0)), "")</f>
        <v/>
      </c>
    </row>
    <row r="111" spans="1:348">
      <c r="A111" s="66"/>
      <c r="B111" s="76" t="str">
        <f t="shared" si="9"/>
        <v/>
      </c>
      <c r="C111" s="66"/>
      <c r="D111" s="76" t="str">
        <f>IFERROR(IF(B111&lt;&gt;"", IF(AND(INDEX(Paste_Here!B$2:B$850, MATCH(B111, Paste_Here!A$2:A$850, 0))&lt;&gt;"", ISNUMBER(VALUE(INDEX(Paste_Here!B$2:B$850, MATCH(B111, Paste_Here!A$2:A$850, 0))))), INDEX(Paste_Here!B$2:B$850, MATCH(B111, Paste_Here!A$2:A$850, 0)), ""), ""), "")</f>
        <v/>
      </c>
      <c r="E111" s="66"/>
      <c r="F111" s="76" t="str">
        <f>IFERROR(IF(B111&lt;&gt;"", IF(ISTEXT(INDEX(Paste_Here!K$2:K$850, MATCH(B111, Paste_Here!A$2:A$850, 0))), INDEX(Paste_Here!K$2:K$850, MATCH(B111, Paste_Here!A$2:A$850, 0)), ""), ""), "")</f>
        <v/>
      </c>
      <c r="G111" s="66"/>
      <c r="H111" s="76" t="str">
        <f>IFERROR(IF(B111&lt;&gt;"", IF(ISTEXT(INDEX(Paste_Here!C$2:C$850, MATCH(B111, Paste_Here!A$2:A$850, 0))), INDEX(Paste_Here!C$2:C$850, MATCH(B111, Paste_Here!A$2:A$850, 0)), ""), ""), "")</f>
        <v/>
      </c>
      <c r="I111" s="66"/>
      <c r="J111" s="76" t="str">
        <f>IFERROR(IF(B111&lt;&gt;"", IF(ISNUMBER(SEARCH("s", LOWER(INDEX(Paste_Here!M$2:M$850, MATCH(B111, Paste_Here!A$2:A$850, 0))))), "Yes", IF(INDEX(Paste_Here!M$2:M$850, MATCH(B111, Paste_Here!A$2:A$850, 0))&lt;&gt;"", "No", "")), ""), "")</f>
        <v/>
      </c>
      <c r="K111" s="66"/>
      <c r="L111" s="76" t="str">
        <f>IFERROR(IF(B111&lt;&gt;"", IF(ISNUMBER(SEARCH("yes", LOWER(INDEX(Paste_Here!E$2:E$850, MATCH(B111, Paste_Here!A$2:A$850, 0))))), "Yes", IF(ISNUMBER(SEARCH("no", LOWER(INDEX(Paste_Here!E$2:E$850, MATCH(B111, Paste_Here!A$2:A$850, 0))))), "No", "")), ""), "")</f>
        <v/>
      </c>
      <c r="M111" s="66"/>
      <c r="N111" s="76" t="str">
        <f>IFERROR(IF(B111&lt;&gt;"", IF(ISNUMBER(SEARCH("yes", LOWER(INDEX(Paste_Here!F$2:F$850, MATCH(B111, Paste_Here!A$2:A$850, 0))))), "Yes", IF(ISNUMBER(SEARCH("no", LOWER(INDEX(Paste_Here!F$2:F$850, MATCH(B111, Paste_Here!A$2:A$850, 0))))), "No", "")), ""), "")</f>
        <v/>
      </c>
      <c r="O111" s="66"/>
      <c r="P111" s="76" t="str">
        <f>IFERROR(IF(B111&lt;&gt;"", IF(ISNUMBER(SEARCH("yes", LOWER(INDEX(Paste_Here!L$2:L$850, MATCH(B111, Paste_Here!A$2:A$850, 0))))), "Yes", IF(ISNUMBER(SEARCH("no", LOWER(INDEX(Paste_Here!L$2:L$850, MATCH(B111, Paste_Here!A$2:A$850, 0))))), "No", "")), ""), "")</f>
        <v/>
      </c>
      <c r="Q111" s="66"/>
      <c r="R111" s="76" t="str">
        <f>IFERROR(IF(B111&lt;&gt;"", IF(ISNUMBER(SEARCH("transitional 2", LOWER(INDEX(Paste_Here!D$2:D$850, MATCH(B111, Paste_Here!A$2:A$850, 0))))), "T2", IF(ISNUMBER(SEARCH("transitional 1", LOWER(INDEX(Paste_Here!D$2:D$850, MATCH(B111, Paste_Here!A$2:A$850, 0))))), "T1", IF(ISNUMBER(SEARCH("waived ell services", LOWER(INDEX(Paste_Here!D$2:D$850, MATCH(B111, Paste_Here!A$2:A$850, 0))))), "W", IF(ISNUMBER(SEARCH("english language learner", LOWER(INDEX(Paste_Here!D$2:D$850, MATCH(B111, Paste_Here!A$2:A$850, 0))))), "L", "")))), ""), "")</f>
        <v/>
      </c>
      <c r="S111" s="66"/>
      <c r="T111" s="76" t="str">
        <f>IFERROR(IF(B111&lt;&gt;"", IF(ISNUMBER(SEARCH("yes", LOWER(INDEX(Paste_Here!I$2:I$850, MATCH(B111, Paste_Here!A$2:A$850, 0))))), "Yes", IF(ISNUMBER(SEARCH("no", LOWER(INDEX(Paste_Here!I$2:I$850, MATCH(B111, Paste_Here!A$2:A$850, 0))))), "No", "")), ""), "")</f>
        <v/>
      </c>
      <c r="U111" s="66"/>
      <c r="V111" s="76" t="str">
        <f>IFERROR(IF(B111&lt;&gt;"", IF(ISTEXT(INDEX(Paste_Here!J$2:J$850, MATCH(B111, Paste_Here!A$2:A$850, 0))), VALUE(INDEX(Paste_Here!J$2:J$850, MATCH(B111, Paste_Here!A$2:A$850, 0))), ""), ""), "")</f>
        <v/>
      </c>
      <c r="W111" s="66"/>
      <c r="X111" s="66"/>
      <c r="Y111" s="76" t="str">
        <f t="shared" si="10"/>
        <v/>
      </c>
      <c r="Z111" s="66"/>
      <c r="AA111" s="76" t="str">
        <f>IFERROR(IF(B111&lt;&gt;"", IF(AND(INDEX(Paste_Here!AI$2:AI$850, MATCH(B111, Paste_Here!A$2:A$850, 0))&lt;&gt;"", ISNUMBER(VALUE(INDEX(Paste_Here!AI$2:AI$850, MATCH(B111, Paste_Here!A$2:A$850, 0))))), INDEX(Paste_Here!AI$2:AI$850, MATCH(B111, Paste_Here!A$2:A$850, 0)), ""), ""), "")</f>
        <v/>
      </c>
      <c r="AB111" s="66"/>
      <c r="AC111" s="76" t="str">
        <f>IFERROR(IF(B111&lt;&gt;"", IF(AND(INDEX(Paste_Here!AJ$2:AJ$850, MATCH(B111, Paste_Here!A$2:A$850, 0))&lt;&gt;"", ISNUMBER(VALUE(INDEX(Paste_Here!AJ$2:AJ$850, MATCH(B111, Paste_Here!A$2:A$850, 0))))), INDEX(Paste_Here!AJ$2:AJ$850, MATCH(B111, Paste_Here!A$2:A$850, 0)), ""), ""), "")</f>
        <v/>
      </c>
      <c r="AD111" s="66"/>
      <c r="AE111" s="76" t="str">
        <f>IFERROR(IF(B111&lt;&gt;"", IF(AND(INDEX(Paste_Here!AK$2:AK$850, MATCH(B111, Paste_Here!A$2:A$850, 0))&lt;&gt;"", ISNUMBER(VALUE(INDEX(Paste_Here!AK$2:AK$850, MATCH(B111, Paste_Here!A$2:A$850, 0))))), INDEX(Paste_Here!AK$2:AK$850, MATCH(B111, Paste_Here!A$2:A$850, 0)), ""), ""), "")</f>
        <v/>
      </c>
      <c r="AF111" s="66"/>
      <c r="AG111" s="76" t="str">
        <f>IFERROR(IF(B111&lt;&gt;"", IF(AND(INDEX(Paste_Here!AL$2:AL$850, MATCH(B111, Paste_Here!A$2:A$850, 0))&lt;&gt;"", ISNUMBER(VALUE(INDEX(Paste_Here!AL$2:AL$850, MATCH(B111, Paste_Here!A$2:A$850, 0))))), INDEX(Paste_Here!AL$2:AL$850, MATCH(B111, Paste_Here!A$2:A$850, 0)), ""), ""), "")</f>
        <v/>
      </c>
      <c r="AH111" s="66"/>
      <c r="AI111" s="76" t="str">
        <f>IFERROR(IF(B111&lt;&gt;"", IF(AND(INDEX(Paste_Here!AH$2:AH$850, MATCH(B111, Paste_Here!A$2:A$850, 0))&lt;&gt;"", ISNUMBER(VALUE(INDEX(Paste_Here!AH$2:AH$850, MATCH(B111, Paste_Here!A$2:A$850, 0))))), IF(VALUE(INDEX(Paste_Here!AH$2:AH$850, MATCH(B111, Paste_Here!A$2:A$850, 0)))=0, "", INDEX(Paste_Here!AH$2:AH$850, MATCH(B111, Paste_Here!A$2:A$850, 0))), ""), ""), "")</f>
        <v/>
      </c>
      <c r="AJ111" s="66"/>
      <c r="AK111" s="76" t="str">
        <f>IFERROR(IF(B111&lt;&gt;"", IF(AND(INDEX(Paste_Here!N$2:N$850, MATCH(B111, Paste_Here!A$2:A$850, 0))&lt;&gt;"", ISNUMBER(VALUE(INDEX(Paste_Here!N$2:N$850, MATCH(B111, Paste_Here!A$2:A$850, 0))))), INDEX(Paste_Here!N$2:N$850, MATCH(B111, Paste_Here!A$2:A$850, 0)), ""), ""), "")</f>
        <v/>
      </c>
      <c r="AL111" s="66"/>
      <c r="AM111" s="76" t="str">
        <f>IFERROR(IF(B111&lt;&gt;"", IF(AND(INDEX(Paste_Here!O$2:O$850, MATCH(B111, Paste_Here!A$2:A$850, 0))&lt;&gt;"", ISNUMBER(VALUE(INDEX(Paste_Here!O$2:O$850, MATCH(B111, Paste_Here!A$2:A$850, 0))))), INDEX(Paste_Here!O$2:O$850, MATCH(B111, Paste_Here!A$2:A$850, 0)), ""), ""), "")</f>
        <v/>
      </c>
      <c r="AN111" s="66"/>
      <c r="AO111" s="76"/>
      <c r="AP111" s="66"/>
      <c r="AQ111" s="76"/>
      <c r="AR111" s="66"/>
      <c r="AS111" s="76"/>
      <c r="AT111" s="66"/>
      <c r="AU111" s="66"/>
      <c r="AV111" s="76" t="str">
        <f t="shared" si="11"/>
        <v/>
      </c>
      <c r="AW111" s="66"/>
      <c r="AX111" s="76" t="str">
        <f>IFERROR(IF(B111&lt;&gt;"", IF(ISNUMBER(SEARCH("Revealed-Potential (Primary Focus)", LOWER(INDEX(Paste_Here!Z$2:Z$850, MATCH(B111, Paste_Here!A$2:A$850, 0))))), "Rev-Potential: Prim", IF(ISNUMBER(SEARCH("Revealed-Potential (Secondary Focus)", LOWER(INDEX(Paste_Here!Z$2:Z$850, MATCH(B111, Paste_Here!A$2:A$850, 0))))), "Rev-Potential: Sec", IF(ISNUMBER(SEARCH("Monitoring", LOWER(INDEX(Paste_Here!Z$2:Z$850, MATCH(B111, Paste_Here!A$2:A$850, 0))))), "Monitoring", IF(ISNUMBER(SEARCH("At-Promise (Secondary Focus)", LOWER(INDEX(Paste_Here!Z$2:Z$850, MATCH(B111, Paste_Here!A$2:A$850, 0))))), "At-Promise: Sec", IF(ISNUMBER(SEARCH("At-Promise (Primary Focus)", LOWER(INDEX(Paste_Here!Z$2:Z$850, MATCH(B111, Paste_Here!A$2:A$850, 0))))), "At-Promise: Prim", ""))))), ""), "")</f>
        <v/>
      </c>
      <c r="AY111" s="66"/>
      <c r="AZ111" s="76"/>
      <c r="BA111" s="66"/>
      <c r="BB111" s="76"/>
      <c r="BC111" s="66"/>
      <c r="BD111" s="76"/>
      <c r="BE111" s="66"/>
      <c r="BF111" s="76"/>
      <c r="BG111" s="66"/>
      <c r="BH111" s="76"/>
      <c r="BI111" s="66"/>
      <c r="BJ111" s="66"/>
      <c r="BK111" s="76" t="str">
        <f t="shared" si="12"/>
        <v/>
      </c>
      <c r="BL111" s="66"/>
      <c r="BM111" s="76" t="str">
        <f>IFERROR(IF(B111&lt;&gt;"", IF(AND(ISNUMBER(VALUE(SUBSTITUTE(SUBSTITUTE(Paste_Here!R111, "br", "-"), "L", ""))), VALUE(SUBSTITUTE(SUBSTITUTE(Paste_Here!R111, "br", "-"), "L", "")) &gt;= 1095), "Yes", IF(AND(ISNUMBER(VALUE(SUBSTITUTE(SUBSTITUTE(Paste_Here!R111, "br", "-"), "L", ""))), VALUE(SUBSTITUTE(SUBSTITUTE(Paste_Here!R111, "br", "-"), "L", "")) &lt;= 1094), "No", "")), ""), "")</f>
        <v/>
      </c>
      <c r="BN111" s="66"/>
      <c r="BO111" s="76" t="str">
        <f>IFERROR(IF(B111&lt;&gt;"", IF(COUNTIF(INDEX(Paste_Here!Y$2:AB$850, MATCH(B111, Paste_Here!A$2:A$850, 0), 0), "yes") &gt; 0, "Yes", IF(COUNTIF(INDEX(Paste_Here!Y$2:AB$850, MATCH(B111, Paste_Here!A$2:A$850, 0), 0), "no") &gt; 0, "No", "")), ""), "")</f>
        <v/>
      </c>
      <c r="BP111" s="66"/>
      <c r="BQ111" s="76" t="str">
        <f>IFERROR(IF(B111&lt;&gt;"", IF(AND(ISNUMBER(VALUE(SUBSTITUTE(SUBSTITUTE(Paste_Here!U111, "em", "-"), "q", ""))), VALUE(SUBSTITUTE(SUBSTITUTE(Paste_Here!U111, "em", "-"), "q", "")) &gt;= 910), "Yes", IF(AND(ISNUMBER(VALUE(SUBSTITUTE(SUBSTITUTE(Paste_Here!U111, "em", "-"), "q", ""))), VALUE(SUBSTITUTE(SUBSTITUTE(Paste_Here!U111, "em", "-"), "q", "")) &lt;= 909), "No", "")), ""), "")</f>
        <v/>
      </c>
      <c r="BR111" s="66"/>
      <c r="BS111" s="76" t="str">
        <f>IFERROR(IF(B111&lt;&gt;"", IF(AND(INDEX(Paste_Here!X$2:X$850, MATCH(B111, Paste_Here!A$2:A$850, 0))&lt;&gt;"", ISNUMBER(VALUE(INDEX(Paste_Here!X$2:X$850, MATCH(B111, Paste_Here!A$2:A$850, 0))))), INDEX(Paste_Here!X$2:X$850, MATCH(B111, Paste_Here!A$2:A$850, 0)), ""), ""), "")</f>
        <v/>
      </c>
      <c r="BT111" s="66"/>
      <c r="BU111" s="76" t="str">
        <f>IFERROR(IF(B111&lt;&gt;"", IF(ISNUMBER(VALUE(INDEX(Paste_Here!G$2:G$850, MATCH(B111, Paste_Here!A$2:A$850, 0)))), IF(VALUE(INDEX(Paste_Here!G$2:G$850, MATCH(B111, Paste_Here!A$2:A$850, 0)))=0, "No", IF(AND(VALUE(INDEX(Paste_Here!G$2:G$850, MATCH(B111, Paste_Here!A$2:A$850, 0)))&gt;=1, VALUE(INDEX(Paste_Here!G$2:G$850, MATCH(B111, Paste_Here!A$2:A$850, 0)))&lt;=4), VALUE(INDEX(Paste_Here!G$2:G$850, MATCH(B111, Paste_Here!A$2:A$850, 0))), "")), ""), ""), "")</f>
        <v/>
      </c>
      <c r="BV111" s="66"/>
      <c r="BW111" s="76" t="str">
        <f>IFERROR(IF(B111&lt;&gt;"", IF(ISNUMBER(VALUE(INDEX(Paste_Here!H$2:H$850, MATCH(B111, Paste_Here!A$2:A$850, 0)))), IF(VALUE(INDEX(Paste_Here!H$2:H$850, MATCH(B111, Paste_Here!A$2:A$850, 0)))=0, "No", IF(AND(VALUE(INDEX(Paste_Here!H$2:H$850, MATCH(B111, Paste_Here!A$2:A$850, 0)))&gt;=1, VALUE(INDEX(Paste_Here!H$2:H$850, MATCH(B111, Paste_Here!A$2:A$850, 0)))&lt;=4), VALUE(INDEX(Paste_Here!H$2:H$850, MATCH(B111, Paste_Here!A$2:A$850, 0))), "")), ""), ""), "")</f>
        <v/>
      </c>
      <c r="BX111" s="66"/>
      <c r="BY111" s="76"/>
      <c r="BZ111" s="66"/>
      <c r="CA111" s="76"/>
      <c r="CB111" s="66"/>
      <c r="CC111" s="66"/>
      <c r="CD111" s="76" t="str">
        <f t="shared" si="13"/>
        <v/>
      </c>
      <c r="CE111" s="66"/>
      <c r="CF111" s="76" t="str">
        <f>IFERROR(IF(B111&lt;&gt;"", IF(AND(INDEX(Paste_Here!P$2:P$850, MATCH(B111, Paste_Here!A$2:A$850, 0))&lt;&gt;"", ISNUMBER(VALUE(INDEX(Paste_Here!P$2:P$850, MATCH(B111, Paste_Here!A$2:A$850, 0))))), INDEX(Paste_Here!P$2:P$850, MATCH(B111, Paste_Here!A$2:A$850, 0)), ""), ""), "")</f>
        <v/>
      </c>
      <c r="CG111" s="66"/>
      <c r="CH111" s="76" t="str">
        <f>IFERROR(IF(B111&lt;&gt;"", IF(ISNUMBER(SEARCH("highrisk", LOWER(INDEX(Paste_Here!Q$2:Q$850, MATCH(B111, Paste_Here!A$2:A$850, 0))))), "High Risk", IF(ISNUMBER(SEARCH("lowrisk", LOWER(INDEX(Paste_Here!Q$2:Q$850, MATCH(B111, Paste_Here!A$2:A$850, 0))))), "Low Risk", IF(ISNUMBER(SEARCH("somerisk", LOWER(INDEX(Paste_Here!Q$2:Q$850, MATCH(B111, Paste_Here!A$2:A$850, 0))))), "Some Risk", ""))), ""), "")</f>
        <v/>
      </c>
      <c r="CI111" s="66"/>
      <c r="CJ111" s="76" t="str">
        <f>IFERROR(IF(B111&lt;&gt;"", IF(AND(INDEX(Paste_Here!AA$2:AA$850, MATCH(B111, Paste_Here!A$2:A$850, 0))&lt;&gt;"", ISNUMBER(VALUE(INDEX(Paste_Here!AA$2:AA$850, MATCH(B111, Paste_Here!A$2:A$850, 0))))), INDEX(Paste_Here!AA$2:AA$850, MATCH(B111, Paste_Here!A$2:A$850, 0)), ""), ""), "")</f>
        <v/>
      </c>
      <c r="CK111" s="66"/>
      <c r="CL111" s="76" t="str">
        <f>IFERROR(IF(B111&lt;&gt;"", IF(LOWER(INDEX(Paste_Here!AB$2:AB$850, MATCH(B111, Paste_Here!A$2:A$850, 0)))="approaching expectations", "Approaching", IF(LOWER(INDEX(Paste_Here!AB$2:AB$850, MATCH(B111, Paste_Here!A$2:A$850, 0)))="met expectations", "Met", IF(LOWER(INDEX(Paste_Here!AB$2:AB$850, MATCH(B111, Paste_Here!A$2:A$850, 0)))="exceeded expectations", "Exceeded", IF(LOWER(INDEX(Paste_Here!AB$2:AB$850, MATCH(B111, Paste_Here!A$2:A$850, 0)))="below expectations", "Below", "")))), ""), "")</f>
        <v/>
      </c>
      <c r="CM111" s="66"/>
      <c r="CN111" s="76" t="str">
        <f>IFERROR(IF(B111&lt;&gt;"", IF(AND(INDEX(Paste_Here!AC$2:AC$850, MATCH(B111, Paste_Here!A$2:A$850, 0))&lt;&gt;"", ISNUMBER(VALUE(INDEX(Paste_Here!AC$2:AC$850, MATCH(B111, Paste_Here!A$2:A$850, 0))))), INDEX(Paste_Here!AC$2:AC$850, MATCH(B111, Paste_Here!A$2:A$850, 0)), ""), ""), "")</f>
        <v/>
      </c>
      <c r="CO111" s="66"/>
      <c r="CP111" s="76"/>
      <c r="CQ111" s="66"/>
      <c r="CR111" s="76"/>
      <c r="CS111" s="66"/>
      <c r="CT111" s="76"/>
      <c r="CU111" s="66"/>
      <c r="CV111" s="76"/>
      <c r="CW111" s="66"/>
      <c r="CX111" s="76"/>
      <c r="CY111" s="66"/>
      <c r="CZ111" s="66"/>
      <c r="DA111" s="76" t="str">
        <f t="shared" si="14"/>
        <v/>
      </c>
      <c r="DB111" s="66"/>
      <c r="DC111" s="76" t="str">
        <f>IFERROR(IF(B111&lt;&gt;"", IF(AND(INDEX(Paste_Here!V$2:V$850, MATCH(B111, Paste_Here!A$2:A$850, 0))&lt;&gt;"", ISNUMBER(VALUE(INDEX(Paste_Here!V$2:V$850, MATCH(B111, Paste_Here!A$2:A$850, 0))))), INDEX(Paste_Here!V$2:V$850, MATCH(B111, Paste_Here!A$2:A$850, 0)), ""), ""), "")</f>
        <v/>
      </c>
      <c r="DD111" s="66"/>
      <c r="DE111" s="76" t="str">
        <f>IFERROR(IF(B111&lt;&gt;"", IF(ISNUMBER(SEARCH("highrisk", LOWER(INDEX(Paste_Here!W$2:W$850, MATCH(B111, Paste_Here!A$2:A$850, 0))))), "High Risk", IF(ISNUMBER(SEARCH("lowrisk", LOWER(INDEX(Paste_Here!W$2:W$850, MATCH(B111, Paste_Here!A$2:A$850, 0))))), "Low Risk", IF(ISNUMBER(SEARCH("somerisk", LOWER(INDEX(Paste_Here!W$2:W$850, MATCH(B111, Paste_Here!A$2:A$850, 0))))), "Some Risk", ""))), ""), "")</f>
        <v/>
      </c>
      <c r="DF111" s="66"/>
      <c r="DG111" s="76" t="str">
        <f>IFERROR(IF(B111&lt;&gt;"", IF(AND(INDEX(Paste_Here!S$2:S$850, MATCH(B111, Paste_Here!A$2:A$850, 0))&lt;&gt;"", ISNUMBER(VALUE(INDEX(Paste_Here!S$2:S$850, MATCH(B111, Paste_Here!A$2:A$850, 0))))), INDEX(Paste_Here!S$2:S$850, MATCH(B111, Paste_Here!A$2:A$850, 0)), ""), ""), "")</f>
        <v/>
      </c>
      <c r="DH111" s="66"/>
      <c r="DI111" s="76" t="str">
        <f>IFERROR(IF(B111&lt;&gt;"", IF(ISNUMBER(SEARCH("highrisk", LOWER(INDEX(Paste_Here!T$2:T$850, MATCH(B111, Paste_Here!A$2:A$850, 0))))), "High Risk", IF(ISNUMBER(SEARCH("lowrisk", LOWER(INDEX(Paste_Here!T$2:T$850, MATCH(B111, Paste_Here!A$2:A$850, 0))))), "Low Risk", IF(ISNUMBER(SEARCH("somerisk", LOWER(INDEX(Paste_Here!T$2:T$850, MATCH(B111, Paste_Here!A$2:A$850, 0))))), "Some Risk", ""))), ""), "")</f>
        <v/>
      </c>
      <c r="DJ111" s="66"/>
      <c r="DK111" s="76" t="str">
        <f>IFERROR(IF(B111&lt;&gt;"", IF(AND(INDEX(Paste_Here!AD$2:AD$850, MATCH(B111, Paste_Here!A$2:A$850, 0))&lt;&gt;"", ISNUMBER(VALUE(INDEX(Paste_Here!AD$2:AD$850, MATCH(B111, Paste_Here!A$2:A$850, 0))))), INDEX(Paste_Here!AD$2:AD$850, MATCH(B111, Paste_Here!A$2:A$850, 0)), ""), ""), "")</f>
        <v/>
      </c>
      <c r="DL111" s="66"/>
      <c r="DM111" s="76" t="str">
        <f>IFERROR(IF(B111&lt;&gt;"", IF(LOWER(INDEX(Paste_Here!AE$2:AE$850, MATCH(B111, Paste_Here!A$2:A$850, 0)))="approaching expectations", "Approaching", IF(LOWER(INDEX(Paste_Here!AE$2:AE$850, MATCH(B111, Paste_Here!A$2:A$850, 0)))="met expectations", "Met", IF(LOWER(INDEX(Paste_Here!AE$2:AE$850, MATCH(B111, Paste_Here!A$2:A$850, 0)))="exceeded expectations", "Exceeded", IF(LOWER(INDEX(Paste_Here!AE$2:AE$850, MATCH(B111, Paste_Here!A$2:A$850, 0)))="below expectations", "Below", "")))), ""), "")</f>
        <v/>
      </c>
      <c r="DN111" s="66"/>
      <c r="DO111" s="76"/>
      <c r="DP111" s="66"/>
      <c r="DQ111" s="76"/>
      <c r="DR111" s="66"/>
      <c r="DS111" s="76"/>
      <c r="DT111" s="66"/>
      <c r="DU111" s="76"/>
      <c r="DV111" s="66"/>
      <c r="DW111" s="66"/>
      <c r="DX111" s="76" t="str">
        <f t="shared" si="15"/>
        <v/>
      </c>
      <c r="DY111" s="66"/>
      <c r="DZ111" s="76"/>
      <c r="EA111" s="66"/>
      <c r="EB111" s="76"/>
      <c r="EC111" s="66"/>
      <c r="ED111" s="76" t="str">
        <f>IFERROR(IF(B111&lt;&gt;"", IF(AND(INDEX(Paste_Here!AF$2:AF$850, MATCH(B111, Paste_Here!A$2:A$850, 0))&lt;&gt;"", ISNUMBER(VALUE(INDEX(Paste_Here!AF$2:AF$850, MATCH(B111, Paste_Here!A$2:A$850, 0))))), INDEX(Paste_Here!AF$2:AF$850, MATCH(B111, Paste_Here!A$2:A$850, 0)), ""), ""), "")</f>
        <v/>
      </c>
      <c r="EE111" s="66"/>
      <c r="EF111" s="76"/>
      <c r="EG111" s="66"/>
      <c r="EH111" s="76"/>
      <c r="EI111" s="66"/>
      <c r="EJ111" s="76" t="str">
        <f>IFERROR(IF(B111&lt;&gt;"", IF(AND(INDEX(Paste_Here!AG$2:AG$850, MATCH(B111, Paste_Here!A$2:A$850, 0))&lt;&gt;"", ISNUMBER(VALUE(INDEX(Paste_Here!AG$2:AG$850, MATCH(B111, Paste_Here!A$2:A$850, 0))))), INDEX(Paste_Here!AG$2:AG$850, MATCH(B111, Paste_Here!A$2:A$850, 0)), ""), ""), "")</f>
        <v/>
      </c>
      <c r="EK111" s="66"/>
      <c r="EL111" s="76"/>
      <c r="EM111" s="66"/>
      <c r="EN111" s="76"/>
      <c r="EO111" s="66"/>
      <c r="EP111" s="76"/>
      <c r="EQ111" s="66"/>
      <c r="ER111" s="76"/>
      <c r="ES111" s="66"/>
      <c r="ET111" s="66"/>
      <c r="EU111" s="76"/>
      <c r="EV111" s="66"/>
      <c r="EW111" s="76"/>
      <c r="EX111" s="66"/>
      <c r="EY111" s="76"/>
      <c r="EZ111" s="66"/>
      <c r="FA111" s="76"/>
      <c r="FB111" s="66"/>
      <c r="FC111" s="76"/>
      <c r="FD111" s="66"/>
      <c r="FE111" s="76"/>
      <c r="FF111" s="66"/>
      <c r="FG111" s="76"/>
      <c r="FH111" s="66"/>
      <c r="FI111" s="76"/>
      <c r="FJ111" s="66"/>
      <c r="FK111" s="76"/>
      <c r="FL111" s="66"/>
      <c r="FM111" s="76"/>
      <c r="FN111" s="66"/>
      <c r="FO111" s="76"/>
      <c r="FP111" s="66"/>
      <c r="FQ111" s="76"/>
      <c r="FR111" s="66"/>
      <c r="FS111" s="76"/>
      <c r="FT111" s="66"/>
      <c r="FU111" s="76"/>
      <c r="FV111" s="66"/>
      <c r="FW111" s="76"/>
      <c r="FX111" s="66"/>
      <c r="FY111" s="76"/>
      <c r="FZ111" s="66"/>
      <c r="GA111" s="76"/>
      <c r="GB111" s="66"/>
      <c r="GC111" s="76"/>
      <c r="GD111" s="66"/>
      <c r="GE111" s="76"/>
      <c r="GF111" s="66"/>
      <c r="GG111" s="76"/>
      <c r="GH111" s="66"/>
      <c r="GI111" s="76"/>
      <c r="GJ111" s="66"/>
      <c r="GK111" s="76"/>
      <c r="GL111" s="66"/>
      <c r="GM111" s="76"/>
      <c r="GN111" s="66"/>
      <c r="GO111" s="76"/>
      <c r="GP111" s="66"/>
      <c r="GQ111" s="76"/>
      <c r="GR111" s="66"/>
      <c r="GS111" s="76"/>
      <c r="GT111" s="66"/>
      <c r="GU111" s="76"/>
      <c r="GV111" s="66"/>
      <c r="GW111" s="76"/>
      <c r="GX111" s="66"/>
      <c r="GY111" s="76"/>
      <c r="GZ111" s="66"/>
      <c r="HA111" s="76"/>
      <c r="HB111" s="66"/>
      <c r="HC111" s="76"/>
      <c r="HD111" s="66"/>
      <c r="HE111" s="76"/>
      <c r="HF111" s="66"/>
      <c r="HG111" s="76"/>
      <c r="HH111" s="66"/>
      <c r="HI111" s="76"/>
      <c r="HJ111" s="66"/>
      <c r="HK111" s="76"/>
      <c r="HL111" s="66"/>
      <c r="HM111" s="76"/>
      <c r="HN111" s="66"/>
      <c r="HO111" s="76"/>
      <c r="HP111" s="66"/>
      <c r="HQ111" s="76"/>
      <c r="HR111" s="66"/>
      <c r="HS111" s="76"/>
      <c r="HT111" s="66"/>
      <c r="HU111" s="76"/>
      <c r="HV111" s="66"/>
      <c r="HW111" s="76"/>
      <c r="HX111" s="66"/>
      <c r="HY111" s="76"/>
      <c r="HZ111" s="66"/>
      <c r="IA111" s="76"/>
      <c r="IB111" s="66"/>
      <c r="IC111" s="76"/>
      <c r="ID111" s="66"/>
      <c r="IE111" s="76"/>
      <c r="IF111" s="66"/>
      <c r="IG111" s="76"/>
      <c r="IH111" s="66"/>
      <c r="II111" s="76"/>
      <c r="IJ111" s="66"/>
      <c r="IK111" s="76"/>
      <c r="IL111" s="66"/>
      <c r="IM111" s="76"/>
      <c r="IN111" s="66"/>
      <c r="IO111" s="76"/>
      <c r="IP111" s="66"/>
      <c r="IQ111" s="76"/>
      <c r="IR111" s="66"/>
      <c r="IS111" s="76"/>
      <c r="IT111" s="66"/>
      <c r="IU111" s="76"/>
      <c r="IV111" s="66"/>
      <c r="IW111" s="76"/>
      <c r="IX111" s="66"/>
      <c r="IY111" s="76"/>
      <c r="IZ111" s="66"/>
      <c r="JA111" s="76"/>
      <c r="JB111" s="66"/>
      <c r="JC111" s="76"/>
      <c r="JD111" s="66"/>
      <c r="JE111" s="76"/>
      <c r="JF111" s="66"/>
      <c r="JG111" s="76"/>
      <c r="JH111" s="66"/>
      <c r="JI111" s="76"/>
      <c r="JJ111" s="66"/>
      <c r="JK111" s="76"/>
      <c r="JL111" s="66"/>
      <c r="JM111" s="76"/>
      <c r="JN111" s="66"/>
      <c r="JO111" s="76"/>
      <c r="JP111" s="66"/>
      <c r="JQ111" s="76"/>
      <c r="JR111" s="66"/>
      <c r="JS111" s="76"/>
      <c r="JT111" s="66"/>
      <c r="JU111" s="76"/>
      <c r="JV111" s="66"/>
      <c r="JW111" s="76"/>
      <c r="JX111" s="66"/>
      <c r="JY111" s="76"/>
      <c r="JZ111" s="66"/>
      <c r="KA111" s="76"/>
      <c r="KB111" s="66"/>
      <c r="KC111" s="76"/>
      <c r="KD111" s="66"/>
      <c r="KE111" s="76"/>
      <c r="KF111" s="66"/>
      <c r="KG111" s="76"/>
      <c r="KH111" s="66"/>
      <c r="KI111" s="76"/>
      <c r="KJ111" s="66"/>
      <c r="KK111" s="76"/>
      <c r="KL111" s="66"/>
      <c r="KM111" s="76"/>
      <c r="KN111" s="66"/>
      <c r="KO111" s="76"/>
      <c r="KP111" s="66"/>
      <c r="KQ111" s="76"/>
      <c r="KR111" s="66"/>
      <c r="KS111" s="76"/>
      <c r="KT111" s="66"/>
      <c r="KU111" s="76"/>
      <c r="KV111" s="66"/>
      <c r="KW111" s="76"/>
      <c r="KX111" s="66"/>
      <c r="KY111" s="76"/>
      <c r="KZ111" s="66"/>
      <c r="LA111" s="76"/>
      <c r="LB111" s="66"/>
      <c r="LC111" s="76"/>
      <c r="LD111" s="66"/>
      <c r="LE111" s="76"/>
      <c r="LF111" s="66"/>
      <c r="LG111" s="76"/>
      <c r="LH111" s="66"/>
      <c r="LI111" s="76"/>
      <c r="LJ111" s="66"/>
      <c r="LK111" s="76"/>
      <c r="LL111" s="66"/>
      <c r="LM111" s="76"/>
      <c r="LN111" s="66"/>
      <c r="LO111" s="76"/>
      <c r="LP111" s="66"/>
      <c r="LQ111" s="76"/>
      <c r="LR111" s="66"/>
      <c r="LS111" s="76"/>
      <c r="LT111" s="66"/>
      <c r="LU111" s="76"/>
      <c r="LV111" s="66"/>
      <c r="LW111" s="76"/>
      <c r="LX111" s="66"/>
      <c r="LY111" s="76"/>
      <c r="LZ111" s="66"/>
      <c r="MA111" s="76"/>
      <c r="MB111" s="66"/>
      <c r="MC111" s="76"/>
      <c r="MD111" s="66"/>
      <c r="MG111" s="1" t="str" cm="1">
        <f t="array" ref="MG111">IFERROR(INDEX(Paste_Here!$B$2:$B$850, MATCH(0, COUNTIF(MG$4:MG110, Paste_Here!$B$2:$B$850) + IF(Paste_Here!$B$2:$B$850="", 1, 0), 0)), "")</f>
        <v/>
      </c>
      <c r="MH111" s="1" t="str">
        <f>IF(MG111&lt;&gt;"", INDEX(Paste_Here!$A$2:$A$850, MATCH(MG111, Paste_Here!$B$2:$B$850, 0)), "")</f>
        <v/>
      </c>
      <c r="MI111" s="1" t="str">
        <f t="shared" si="16"/>
        <v/>
      </c>
      <c r="MJ111" s="1" t="str" cm="1">
        <f t="array" ref="MJ111">IFERROR(INDEX($MI$5:$MI$850, MATCH(SMALL(IF($MI$5:$MI$850&lt;&gt;"", COUNTIF($MI$5:$MI$850, "&lt;"&amp;$MI$5:$MI$850)+1), ROW()-ROW($MJ$5)+1), COUNTIF($MI$5:$MI$850, "&lt;"&amp;$MI$5:$MI$850)+1, 0)), "")</f>
        <v/>
      </c>
    </row>
    <row r="112" spans="1:348">
      <c r="A112" s="66"/>
      <c r="B112" s="76" t="str">
        <f t="shared" si="9"/>
        <v/>
      </c>
      <c r="C112" s="66"/>
      <c r="D112" s="76" t="str">
        <f>IFERROR(IF(B112&lt;&gt;"", IF(AND(INDEX(Paste_Here!B$2:B$850, MATCH(B112, Paste_Here!A$2:A$850, 0))&lt;&gt;"", ISNUMBER(VALUE(INDEX(Paste_Here!B$2:B$850, MATCH(B112, Paste_Here!A$2:A$850, 0))))), INDEX(Paste_Here!B$2:B$850, MATCH(B112, Paste_Here!A$2:A$850, 0)), ""), ""), "")</f>
        <v/>
      </c>
      <c r="E112" s="66"/>
      <c r="F112" s="76" t="str">
        <f>IFERROR(IF(B112&lt;&gt;"", IF(ISTEXT(INDEX(Paste_Here!K$2:K$850, MATCH(B112, Paste_Here!A$2:A$850, 0))), INDEX(Paste_Here!K$2:K$850, MATCH(B112, Paste_Here!A$2:A$850, 0)), ""), ""), "")</f>
        <v/>
      </c>
      <c r="G112" s="66"/>
      <c r="H112" s="76" t="str">
        <f>IFERROR(IF(B112&lt;&gt;"", IF(ISTEXT(INDEX(Paste_Here!C$2:C$850, MATCH(B112, Paste_Here!A$2:A$850, 0))), INDEX(Paste_Here!C$2:C$850, MATCH(B112, Paste_Here!A$2:A$850, 0)), ""), ""), "")</f>
        <v/>
      </c>
      <c r="I112" s="66"/>
      <c r="J112" s="76" t="str">
        <f>IFERROR(IF(B112&lt;&gt;"", IF(ISNUMBER(SEARCH("s", LOWER(INDEX(Paste_Here!M$2:M$850, MATCH(B112, Paste_Here!A$2:A$850, 0))))), "Yes", IF(INDEX(Paste_Here!M$2:M$850, MATCH(B112, Paste_Here!A$2:A$850, 0))&lt;&gt;"", "No", "")), ""), "")</f>
        <v/>
      </c>
      <c r="K112" s="66"/>
      <c r="L112" s="76" t="str">
        <f>IFERROR(IF(B112&lt;&gt;"", IF(ISNUMBER(SEARCH("yes", LOWER(INDEX(Paste_Here!E$2:E$850, MATCH(B112, Paste_Here!A$2:A$850, 0))))), "Yes", IF(ISNUMBER(SEARCH("no", LOWER(INDEX(Paste_Here!E$2:E$850, MATCH(B112, Paste_Here!A$2:A$850, 0))))), "No", "")), ""), "")</f>
        <v/>
      </c>
      <c r="M112" s="66"/>
      <c r="N112" s="76" t="str">
        <f>IFERROR(IF(B112&lt;&gt;"", IF(ISNUMBER(SEARCH("yes", LOWER(INDEX(Paste_Here!F$2:F$850, MATCH(B112, Paste_Here!A$2:A$850, 0))))), "Yes", IF(ISNUMBER(SEARCH("no", LOWER(INDEX(Paste_Here!F$2:F$850, MATCH(B112, Paste_Here!A$2:A$850, 0))))), "No", "")), ""), "")</f>
        <v/>
      </c>
      <c r="O112" s="66"/>
      <c r="P112" s="76" t="str">
        <f>IFERROR(IF(B112&lt;&gt;"", IF(ISNUMBER(SEARCH("yes", LOWER(INDEX(Paste_Here!L$2:L$850, MATCH(B112, Paste_Here!A$2:A$850, 0))))), "Yes", IF(ISNUMBER(SEARCH("no", LOWER(INDEX(Paste_Here!L$2:L$850, MATCH(B112, Paste_Here!A$2:A$850, 0))))), "No", "")), ""), "")</f>
        <v/>
      </c>
      <c r="Q112" s="66"/>
      <c r="R112" s="76" t="str">
        <f>IFERROR(IF(B112&lt;&gt;"", IF(ISNUMBER(SEARCH("transitional 2", LOWER(INDEX(Paste_Here!D$2:D$850, MATCH(B112, Paste_Here!A$2:A$850, 0))))), "T2", IF(ISNUMBER(SEARCH("transitional 1", LOWER(INDEX(Paste_Here!D$2:D$850, MATCH(B112, Paste_Here!A$2:A$850, 0))))), "T1", IF(ISNUMBER(SEARCH("waived ell services", LOWER(INDEX(Paste_Here!D$2:D$850, MATCH(B112, Paste_Here!A$2:A$850, 0))))), "W", IF(ISNUMBER(SEARCH("english language learner", LOWER(INDEX(Paste_Here!D$2:D$850, MATCH(B112, Paste_Here!A$2:A$850, 0))))), "L", "")))), ""), "")</f>
        <v/>
      </c>
      <c r="S112" s="66"/>
      <c r="T112" s="76" t="str">
        <f>IFERROR(IF(B112&lt;&gt;"", IF(ISNUMBER(SEARCH("yes", LOWER(INDEX(Paste_Here!I$2:I$850, MATCH(B112, Paste_Here!A$2:A$850, 0))))), "Yes", IF(ISNUMBER(SEARCH("no", LOWER(INDEX(Paste_Here!I$2:I$850, MATCH(B112, Paste_Here!A$2:A$850, 0))))), "No", "")), ""), "")</f>
        <v/>
      </c>
      <c r="U112" s="66"/>
      <c r="V112" s="76" t="str">
        <f>IFERROR(IF(B112&lt;&gt;"", IF(ISTEXT(INDEX(Paste_Here!J$2:J$850, MATCH(B112, Paste_Here!A$2:A$850, 0))), VALUE(INDEX(Paste_Here!J$2:J$850, MATCH(B112, Paste_Here!A$2:A$850, 0))), ""), ""), "")</f>
        <v/>
      </c>
      <c r="W112" s="66"/>
      <c r="X112" s="66"/>
      <c r="Y112" s="76" t="str">
        <f t="shared" si="10"/>
        <v/>
      </c>
      <c r="Z112" s="66"/>
      <c r="AA112" s="76" t="str">
        <f>IFERROR(IF(B112&lt;&gt;"", IF(AND(INDEX(Paste_Here!AI$2:AI$850, MATCH(B112, Paste_Here!A$2:A$850, 0))&lt;&gt;"", ISNUMBER(VALUE(INDEX(Paste_Here!AI$2:AI$850, MATCH(B112, Paste_Here!A$2:A$850, 0))))), INDEX(Paste_Here!AI$2:AI$850, MATCH(B112, Paste_Here!A$2:A$850, 0)), ""), ""), "")</f>
        <v/>
      </c>
      <c r="AB112" s="66"/>
      <c r="AC112" s="76" t="str">
        <f>IFERROR(IF(B112&lt;&gt;"", IF(AND(INDEX(Paste_Here!AJ$2:AJ$850, MATCH(B112, Paste_Here!A$2:A$850, 0))&lt;&gt;"", ISNUMBER(VALUE(INDEX(Paste_Here!AJ$2:AJ$850, MATCH(B112, Paste_Here!A$2:A$850, 0))))), INDEX(Paste_Here!AJ$2:AJ$850, MATCH(B112, Paste_Here!A$2:A$850, 0)), ""), ""), "")</f>
        <v/>
      </c>
      <c r="AD112" s="66"/>
      <c r="AE112" s="76" t="str">
        <f>IFERROR(IF(B112&lt;&gt;"", IF(AND(INDEX(Paste_Here!AK$2:AK$850, MATCH(B112, Paste_Here!A$2:A$850, 0))&lt;&gt;"", ISNUMBER(VALUE(INDEX(Paste_Here!AK$2:AK$850, MATCH(B112, Paste_Here!A$2:A$850, 0))))), INDEX(Paste_Here!AK$2:AK$850, MATCH(B112, Paste_Here!A$2:A$850, 0)), ""), ""), "")</f>
        <v/>
      </c>
      <c r="AF112" s="66"/>
      <c r="AG112" s="76" t="str">
        <f>IFERROR(IF(B112&lt;&gt;"", IF(AND(INDEX(Paste_Here!AL$2:AL$850, MATCH(B112, Paste_Here!A$2:A$850, 0))&lt;&gt;"", ISNUMBER(VALUE(INDEX(Paste_Here!AL$2:AL$850, MATCH(B112, Paste_Here!A$2:A$850, 0))))), INDEX(Paste_Here!AL$2:AL$850, MATCH(B112, Paste_Here!A$2:A$850, 0)), ""), ""), "")</f>
        <v/>
      </c>
      <c r="AH112" s="66"/>
      <c r="AI112" s="76" t="str">
        <f>IFERROR(IF(B112&lt;&gt;"", IF(AND(INDEX(Paste_Here!AH$2:AH$850, MATCH(B112, Paste_Here!A$2:A$850, 0))&lt;&gt;"", ISNUMBER(VALUE(INDEX(Paste_Here!AH$2:AH$850, MATCH(B112, Paste_Here!A$2:A$850, 0))))), IF(VALUE(INDEX(Paste_Here!AH$2:AH$850, MATCH(B112, Paste_Here!A$2:A$850, 0)))=0, "", INDEX(Paste_Here!AH$2:AH$850, MATCH(B112, Paste_Here!A$2:A$850, 0))), ""), ""), "")</f>
        <v/>
      </c>
      <c r="AJ112" s="66"/>
      <c r="AK112" s="76" t="str">
        <f>IFERROR(IF(B112&lt;&gt;"", IF(AND(INDEX(Paste_Here!N$2:N$850, MATCH(B112, Paste_Here!A$2:A$850, 0))&lt;&gt;"", ISNUMBER(VALUE(INDEX(Paste_Here!N$2:N$850, MATCH(B112, Paste_Here!A$2:A$850, 0))))), INDEX(Paste_Here!N$2:N$850, MATCH(B112, Paste_Here!A$2:A$850, 0)), ""), ""), "")</f>
        <v/>
      </c>
      <c r="AL112" s="66"/>
      <c r="AM112" s="76" t="str">
        <f>IFERROR(IF(B112&lt;&gt;"", IF(AND(INDEX(Paste_Here!O$2:O$850, MATCH(B112, Paste_Here!A$2:A$850, 0))&lt;&gt;"", ISNUMBER(VALUE(INDEX(Paste_Here!O$2:O$850, MATCH(B112, Paste_Here!A$2:A$850, 0))))), INDEX(Paste_Here!O$2:O$850, MATCH(B112, Paste_Here!A$2:A$850, 0)), ""), ""), "")</f>
        <v/>
      </c>
      <c r="AN112" s="66"/>
      <c r="AO112" s="76"/>
      <c r="AP112" s="66"/>
      <c r="AQ112" s="76"/>
      <c r="AR112" s="66"/>
      <c r="AS112" s="76"/>
      <c r="AT112" s="66"/>
      <c r="AU112" s="66"/>
      <c r="AV112" s="76" t="str">
        <f t="shared" si="11"/>
        <v/>
      </c>
      <c r="AW112" s="66"/>
      <c r="AX112" s="76" t="str">
        <f>IFERROR(IF(B112&lt;&gt;"", IF(ISNUMBER(SEARCH("Revealed-Potential (Primary Focus)", LOWER(INDEX(Paste_Here!Z$2:Z$850, MATCH(B112, Paste_Here!A$2:A$850, 0))))), "Rev-Potential: Prim", IF(ISNUMBER(SEARCH("Revealed-Potential (Secondary Focus)", LOWER(INDEX(Paste_Here!Z$2:Z$850, MATCH(B112, Paste_Here!A$2:A$850, 0))))), "Rev-Potential: Sec", IF(ISNUMBER(SEARCH("Monitoring", LOWER(INDEX(Paste_Here!Z$2:Z$850, MATCH(B112, Paste_Here!A$2:A$850, 0))))), "Monitoring", IF(ISNUMBER(SEARCH("At-Promise (Secondary Focus)", LOWER(INDEX(Paste_Here!Z$2:Z$850, MATCH(B112, Paste_Here!A$2:A$850, 0))))), "At-Promise: Sec", IF(ISNUMBER(SEARCH("At-Promise (Primary Focus)", LOWER(INDEX(Paste_Here!Z$2:Z$850, MATCH(B112, Paste_Here!A$2:A$850, 0))))), "At-Promise: Prim", ""))))), ""), "")</f>
        <v/>
      </c>
      <c r="AY112" s="66"/>
      <c r="AZ112" s="76"/>
      <c r="BA112" s="66"/>
      <c r="BB112" s="76"/>
      <c r="BC112" s="66"/>
      <c r="BD112" s="76"/>
      <c r="BE112" s="66"/>
      <c r="BF112" s="76"/>
      <c r="BG112" s="66"/>
      <c r="BH112" s="76"/>
      <c r="BI112" s="66"/>
      <c r="BJ112" s="66"/>
      <c r="BK112" s="76" t="str">
        <f t="shared" si="12"/>
        <v/>
      </c>
      <c r="BL112" s="66"/>
      <c r="BM112" s="76" t="str">
        <f>IFERROR(IF(B112&lt;&gt;"", IF(AND(ISNUMBER(VALUE(SUBSTITUTE(SUBSTITUTE(Paste_Here!R112, "br", "-"), "L", ""))), VALUE(SUBSTITUTE(SUBSTITUTE(Paste_Here!R112, "br", "-"), "L", "")) &gt;= 1095), "Yes", IF(AND(ISNUMBER(VALUE(SUBSTITUTE(SUBSTITUTE(Paste_Here!R112, "br", "-"), "L", ""))), VALUE(SUBSTITUTE(SUBSTITUTE(Paste_Here!R112, "br", "-"), "L", "")) &lt;= 1094), "No", "")), ""), "")</f>
        <v/>
      </c>
      <c r="BN112" s="66"/>
      <c r="BO112" s="76" t="str">
        <f>IFERROR(IF(B112&lt;&gt;"", IF(COUNTIF(INDEX(Paste_Here!Y$2:AB$850, MATCH(B112, Paste_Here!A$2:A$850, 0), 0), "yes") &gt; 0, "Yes", IF(COUNTIF(INDEX(Paste_Here!Y$2:AB$850, MATCH(B112, Paste_Here!A$2:A$850, 0), 0), "no") &gt; 0, "No", "")), ""), "")</f>
        <v/>
      </c>
      <c r="BP112" s="66"/>
      <c r="BQ112" s="76" t="str">
        <f>IFERROR(IF(B112&lt;&gt;"", IF(AND(ISNUMBER(VALUE(SUBSTITUTE(SUBSTITUTE(Paste_Here!U112, "em", "-"), "q", ""))), VALUE(SUBSTITUTE(SUBSTITUTE(Paste_Here!U112, "em", "-"), "q", "")) &gt;= 910), "Yes", IF(AND(ISNUMBER(VALUE(SUBSTITUTE(SUBSTITUTE(Paste_Here!U112, "em", "-"), "q", ""))), VALUE(SUBSTITUTE(SUBSTITUTE(Paste_Here!U112, "em", "-"), "q", "")) &lt;= 909), "No", "")), ""), "")</f>
        <v/>
      </c>
      <c r="BR112" s="66"/>
      <c r="BS112" s="76" t="str">
        <f>IFERROR(IF(B112&lt;&gt;"", IF(AND(INDEX(Paste_Here!X$2:X$850, MATCH(B112, Paste_Here!A$2:A$850, 0))&lt;&gt;"", ISNUMBER(VALUE(INDEX(Paste_Here!X$2:X$850, MATCH(B112, Paste_Here!A$2:A$850, 0))))), INDEX(Paste_Here!X$2:X$850, MATCH(B112, Paste_Here!A$2:A$850, 0)), ""), ""), "")</f>
        <v/>
      </c>
      <c r="BT112" s="66"/>
      <c r="BU112" s="76" t="str">
        <f>IFERROR(IF(B112&lt;&gt;"", IF(ISNUMBER(VALUE(INDEX(Paste_Here!G$2:G$850, MATCH(B112, Paste_Here!A$2:A$850, 0)))), IF(VALUE(INDEX(Paste_Here!G$2:G$850, MATCH(B112, Paste_Here!A$2:A$850, 0)))=0, "No", IF(AND(VALUE(INDEX(Paste_Here!G$2:G$850, MATCH(B112, Paste_Here!A$2:A$850, 0)))&gt;=1, VALUE(INDEX(Paste_Here!G$2:G$850, MATCH(B112, Paste_Here!A$2:A$850, 0)))&lt;=4), VALUE(INDEX(Paste_Here!G$2:G$850, MATCH(B112, Paste_Here!A$2:A$850, 0))), "")), ""), ""), "")</f>
        <v/>
      </c>
      <c r="BV112" s="66"/>
      <c r="BW112" s="76" t="str">
        <f>IFERROR(IF(B112&lt;&gt;"", IF(ISNUMBER(VALUE(INDEX(Paste_Here!H$2:H$850, MATCH(B112, Paste_Here!A$2:A$850, 0)))), IF(VALUE(INDEX(Paste_Here!H$2:H$850, MATCH(B112, Paste_Here!A$2:A$850, 0)))=0, "No", IF(AND(VALUE(INDEX(Paste_Here!H$2:H$850, MATCH(B112, Paste_Here!A$2:A$850, 0)))&gt;=1, VALUE(INDEX(Paste_Here!H$2:H$850, MATCH(B112, Paste_Here!A$2:A$850, 0)))&lt;=4), VALUE(INDEX(Paste_Here!H$2:H$850, MATCH(B112, Paste_Here!A$2:A$850, 0))), "")), ""), ""), "")</f>
        <v/>
      </c>
      <c r="BX112" s="66"/>
      <c r="BY112" s="76"/>
      <c r="BZ112" s="66"/>
      <c r="CA112" s="76"/>
      <c r="CB112" s="66"/>
      <c r="CC112" s="66"/>
      <c r="CD112" s="76" t="str">
        <f t="shared" si="13"/>
        <v/>
      </c>
      <c r="CE112" s="66"/>
      <c r="CF112" s="76" t="str">
        <f>IFERROR(IF(B112&lt;&gt;"", IF(AND(INDEX(Paste_Here!P$2:P$850, MATCH(B112, Paste_Here!A$2:A$850, 0))&lt;&gt;"", ISNUMBER(VALUE(INDEX(Paste_Here!P$2:P$850, MATCH(B112, Paste_Here!A$2:A$850, 0))))), INDEX(Paste_Here!P$2:P$850, MATCH(B112, Paste_Here!A$2:A$850, 0)), ""), ""), "")</f>
        <v/>
      </c>
      <c r="CG112" s="66"/>
      <c r="CH112" s="76" t="str">
        <f>IFERROR(IF(B112&lt;&gt;"", IF(ISNUMBER(SEARCH("highrisk", LOWER(INDEX(Paste_Here!Q$2:Q$850, MATCH(B112, Paste_Here!A$2:A$850, 0))))), "High Risk", IF(ISNUMBER(SEARCH("lowrisk", LOWER(INDEX(Paste_Here!Q$2:Q$850, MATCH(B112, Paste_Here!A$2:A$850, 0))))), "Low Risk", IF(ISNUMBER(SEARCH("somerisk", LOWER(INDEX(Paste_Here!Q$2:Q$850, MATCH(B112, Paste_Here!A$2:A$850, 0))))), "Some Risk", ""))), ""), "")</f>
        <v/>
      </c>
      <c r="CI112" s="66"/>
      <c r="CJ112" s="76" t="str">
        <f>IFERROR(IF(B112&lt;&gt;"", IF(AND(INDEX(Paste_Here!AA$2:AA$850, MATCH(B112, Paste_Here!A$2:A$850, 0))&lt;&gt;"", ISNUMBER(VALUE(INDEX(Paste_Here!AA$2:AA$850, MATCH(B112, Paste_Here!A$2:A$850, 0))))), INDEX(Paste_Here!AA$2:AA$850, MATCH(B112, Paste_Here!A$2:A$850, 0)), ""), ""), "")</f>
        <v/>
      </c>
      <c r="CK112" s="66"/>
      <c r="CL112" s="76" t="str">
        <f>IFERROR(IF(B112&lt;&gt;"", IF(LOWER(INDEX(Paste_Here!AB$2:AB$850, MATCH(B112, Paste_Here!A$2:A$850, 0)))="approaching expectations", "Approaching", IF(LOWER(INDEX(Paste_Here!AB$2:AB$850, MATCH(B112, Paste_Here!A$2:A$850, 0)))="met expectations", "Met", IF(LOWER(INDEX(Paste_Here!AB$2:AB$850, MATCH(B112, Paste_Here!A$2:A$850, 0)))="exceeded expectations", "Exceeded", IF(LOWER(INDEX(Paste_Here!AB$2:AB$850, MATCH(B112, Paste_Here!A$2:A$850, 0)))="below expectations", "Below", "")))), ""), "")</f>
        <v/>
      </c>
      <c r="CM112" s="66"/>
      <c r="CN112" s="76" t="str">
        <f>IFERROR(IF(B112&lt;&gt;"", IF(AND(INDEX(Paste_Here!AC$2:AC$850, MATCH(B112, Paste_Here!A$2:A$850, 0))&lt;&gt;"", ISNUMBER(VALUE(INDEX(Paste_Here!AC$2:AC$850, MATCH(B112, Paste_Here!A$2:A$850, 0))))), INDEX(Paste_Here!AC$2:AC$850, MATCH(B112, Paste_Here!A$2:A$850, 0)), ""), ""), "")</f>
        <v/>
      </c>
      <c r="CO112" s="66"/>
      <c r="CP112" s="76"/>
      <c r="CQ112" s="66"/>
      <c r="CR112" s="76"/>
      <c r="CS112" s="66"/>
      <c r="CT112" s="76"/>
      <c r="CU112" s="66"/>
      <c r="CV112" s="76"/>
      <c r="CW112" s="66"/>
      <c r="CX112" s="76"/>
      <c r="CY112" s="66"/>
      <c r="CZ112" s="66"/>
      <c r="DA112" s="76" t="str">
        <f t="shared" si="14"/>
        <v/>
      </c>
      <c r="DB112" s="66"/>
      <c r="DC112" s="76" t="str">
        <f>IFERROR(IF(B112&lt;&gt;"", IF(AND(INDEX(Paste_Here!V$2:V$850, MATCH(B112, Paste_Here!A$2:A$850, 0))&lt;&gt;"", ISNUMBER(VALUE(INDEX(Paste_Here!V$2:V$850, MATCH(B112, Paste_Here!A$2:A$850, 0))))), INDEX(Paste_Here!V$2:V$850, MATCH(B112, Paste_Here!A$2:A$850, 0)), ""), ""), "")</f>
        <v/>
      </c>
      <c r="DD112" s="66"/>
      <c r="DE112" s="76" t="str">
        <f>IFERROR(IF(B112&lt;&gt;"", IF(ISNUMBER(SEARCH("highrisk", LOWER(INDEX(Paste_Here!W$2:W$850, MATCH(B112, Paste_Here!A$2:A$850, 0))))), "High Risk", IF(ISNUMBER(SEARCH("lowrisk", LOWER(INDEX(Paste_Here!W$2:W$850, MATCH(B112, Paste_Here!A$2:A$850, 0))))), "Low Risk", IF(ISNUMBER(SEARCH("somerisk", LOWER(INDEX(Paste_Here!W$2:W$850, MATCH(B112, Paste_Here!A$2:A$850, 0))))), "Some Risk", ""))), ""), "")</f>
        <v/>
      </c>
      <c r="DF112" s="66"/>
      <c r="DG112" s="76" t="str">
        <f>IFERROR(IF(B112&lt;&gt;"", IF(AND(INDEX(Paste_Here!S$2:S$850, MATCH(B112, Paste_Here!A$2:A$850, 0))&lt;&gt;"", ISNUMBER(VALUE(INDEX(Paste_Here!S$2:S$850, MATCH(B112, Paste_Here!A$2:A$850, 0))))), INDEX(Paste_Here!S$2:S$850, MATCH(B112, Paste_Here!A$2:A$850, 0)), ""), ""), "")</f>
        <v/>
      </c>
      <c r="DH112" s="66"/>
      <c r="DI112" s="76" t="str">
        <f>IFERROR(IF(B112&lt;&gt;"", IF(ISNUMBER(SEARCH("highrisk", LOWER(INDEX(Paste_Here!T$2:T$850, MATCH(B112, Paste_Here!A$2:A$850, 0))))), "High Risk", IF(ISNUMBER(SEARCH("lowrisk", LOWER(INDEX(Paste_Here!T$2:T$850, MATCH(B112, Paste_Here!A$2:A$850, 0))))), "Low Risk", IF(ISNUMBER(SEARCH("somerisk", LOWER(INDEX(Paste_Here!T$2:T$850, MATCH(B112, Paste_Here!A$2:A$850, 0))))), "Some Risk", ""))), ""), "")</f>
        <v/>
      </c>
      <c r="DJ112" s="66"/>
      <c r="DK112" s="76" t="str">
        <f>IFERROR(IF(B112&lt;&gt;"", IF(AND(INDEX(Paste_Here!AD$2:AD$850, MATCH(B112, Paste_Here!A$2:A$850, 0))&lt;&gt;"", ISNUMBER(VALUE(INDEX(Paste_Here!AD$2:AD$850, MATCH(B112, Paste_Here!A$2:A$850, 0))))), INDEX(Paste_Here!AD$2:AD$850, MATCH(B112, Paste_Here!A$2:A$850, 0)), ""), ""), "")</f>
        <v/>
      </c>
      <c r="DL112" s="66"/>
      <c r="DM112" s="76" t="str">
        <f>IFERROR(IF(B112&lt;&gt;"", IF(LOWER(INDEX(Paste_Here!AE$2:AE$850, MATCH(B112, Paste_Here!A$2:A$850, 0)))="approaching expectations", "Approaching", IF(LOWER(INDEX(Paste_Here!AE$2:AE$850, MATCH(B112, Paste_Here!A$2:A$850, 0)))="met expectations", "Met", IF(LOWER(INDEX(Paste_Here!AE$2:AE$850, MATCH(B112, Paste_Here!A$2:A$850, 0)))="exceeded expectations", "Exceeded", IF(LOWER(INDEX(Paste_Here!AE$2:AE$850, MATCH(B112, Paste_Here!A$2:A$850, 0)))="below expectations", "Below", "")))), ""), "")</f>
        <v/>
      </c>
      <c r="DN112" s="66"/>
      <c r="DO112" s="76"/>
      <c r="DP112" s="66"/>
      <c r="DQ112" s="76"/>
      <c r="DR112" s="66"/>
      <c r="DS112" s="76"/>
      <c r="DT112" s="66"/>
      <c r="DU112" s="76"/>
      <c r="DV112" s="66"/>
      <c r="DW112" s="66"/>
      <c r="DX112" s="76" t="str">
        <f t="shared" si="15"/>
        <v/>
      </c>
      <c r="DY112" s="66"/>
      <c r="DZ112" s="76"/>
      <c r="EA112" s="66"/>
      <c r="EB112" s="76"/>
      <c r="EC112" s="66"/>
      <c r="ED112" s="76" t="str">
        <f>IFERROR(IF(B112&lt;&gt;"", IF(AND(INDEX(Paste_Here!AF$2:AF$850, MATCH(B112, Paste_Here!A$2:A$850, 0))&lt;&gt;"", ISNUMBER(VALUE(INDEX(Paste_Here!AF$2:AF$850, MATCH(B112, Paste_Here!A$2:A$850, 0))))), INDEX(Paste_Here!AF$2:AF$850, MATCH(B112, Paste_Here!A$2:A$850, 0)), ""), ""), "")</f>
        <v/>
      </c>
      <c r="EE112" s="66"/>
      <c r="EF112" s="76"/>
      <c r="EG112" s="66"/>
      <c r="EH112" s="76"/>
      <c r="EI112" s="66"/>
      <c r="EJ112" s="76" t="str">
        <f>IFERROR(IF(B112&lt;&gt;"", IF(AND(INDEX(Paste_Here!AG$2:AG$850, MATCH(B112, Paste_Here!A$2:A$850, 0))&lt;&gt;"", ISNUMBER(VALUE(INDEX(Paste_Here!AG$2:AG$850, MATCH(B112, Paste_Here!A$2:A$850, 0))))), INDEX(Paste_Here!AG$2:AG$850, MATCH(B112, Paste_Here!A$2:A$850, 0)), ""), ""), "")</f>
        <v/>
      </c>
      <c r="EK112" s="66"/>
      <c r="EL112" s="76"/>
      <c r="EM112" s="66"/>
      <c r="EN112" s="76"/>
      <c r="EO112" s="66"/>
      <c r="EP112" s="76"/>
      <c r="EQ112" s="66"/>
      <c r="ER112" s="76"/>
      <c r="ES112" s="66"/>
      <c r="ET112" s="66"/>
      <c r="EU112" s="76"/>
      <c r="EV112" s="66"/>
      <c r="EW112" s="76"/>
      <c r="EX112" s="66"/>
      <c r="EY112" s="76"/>
      <c r="EZ112" s="66"/>
      <c r="FA112" s="76"/>
      <c r="FB112" s="66"/>
      <c r="FC112" s="76"/>
      <c r="FD112" s="66"/>
      <c r="FE112" s="76"/>
      <c r="FF112" s="66"/>
      <c r="FG112" s="76"/>
      <c r="FH112" s="66"/>
      <c r="FI112" s="76"/>
      <c r="FJ112" s="66"/>
      <c r="FK112" s="76"/>
      <c r="FL112" s="66"/>
      <c r="FM112" s="76"/>
      <c r="FN112" s="66"/>
      <c r="FO112" s="76"/>
      <c r="FP112" s="66"/>
      <c r="FQ112" s="76"/>
      <c r="FR112" s="66"/>
      <c r="FS112" s="76"/>
      <c r="FT112" s="66"/>
      <c r="FU112" s="76"/>
      <c r="FV112" s="66"/>
      <c r="FW112" s="76"/>
      <c r="FX112" s="66"/>
      <c r="FY112" s="76"/>
      <c r="FZ112" s="66"/>
      <c r="GA112" s="76"/>
      <c r="GB112" s="66"/>
      <c r="GC112" s="76"/>
      <c r="GD112" s="66"/>
      <c r="GE112" s="76"/>
      <c r="GF112" s="66"/>
      <c r="GG112" s="76"/>
      <c r="GH112" s="66"/>
      <c r="GI112" s="76"/>
      <c r="GJ112" s="66"/>
      <c r="GK112" s="76"/>
      <c r="GL112" s="66"/>
      <c r="GM112" s="76"/>
      <c r="GN112" s="66"/>
      <c r="GO112" s="76"/>
      <c r="GP112" s="66"/>
      <c r="GQ112" s="76"/>
      <c r="GR112" s="66"/>
      <c r="GS112" s="76"/>
      <c r="GT112" s="66"/>
      <c r="GU112" s="76"/>
      <c r="GV112" s="66"/>
      <c r="GW112" s="76"/>
      <c r="GX112" s="66"/>
      <c r="GY112" s="76"/>
      <c r="GZ112" s="66"/>
      <c r="HA112" s="76"/>
      <c r="HB112" s="66"/>
      <c r="HC112" s="76"/>
      <c r="HD112" s="66"/>
      <c r="HE112" s="76"/>
      <c r="HF112" s="66"/>
      <c r="HG112" s="76"/>
      <c r="HH112" s="66"/>
      <c r="HI112" s="76"/>
      <c r="HJ112" s="66"/>
      <c r="HK112" s="76"/>
      <c r="HL112" s="66"/>
      <c r="HM112" s="76"/>
      <c r="HN112" s="66"/>
      <c r="HO112" s="76"/>
      <c r="HP112" s="66"/>
      <c r="HQ112" s="76"/>
      <c r="HR112" s="66"/>
      <c r="HS112" s="76"/>
      <c r="HT112" s="66"/>
      <c r="HU112" s="76"/>
      <c r="HV112" s="66"/>
      <c r="HW112" s="76"/>
      <c r="HX112" s="66"/>
      <c r="HY112" s="76"/>
      <c r="HZ112" s="66"/>
      <c r="IA112" s="76"/>
      <c r="IB112" s="66"/>
      <c r="IC112" s="76"/>
      <c r="ID112" s="66"/>
      <c r="IE112" s="76"/>
      <c r="IF112" s="66"/>
      <c r="IG112" s="76"/>
      <c r="IH112" s="66"/>
      <c r="II112" s="76"/>
      <c r="IJ112" s="66"/>
      <c r="IK112" s="76"/>
      <c r="IL112" s="66"/>
      <c r="IM112" s="76"/>
      <c r="IN112" s="66"/>
      <c r="IO112" s="76"/>
      <c r="IP112" s="66"/>
      <c r="IQ112" s="76"/>
      <c r="IR112" s="66"/>
      <c r="IS112" s="76"/>
      <c r="IT112" s="66"/>
      <c r="IU112" s="76"/>
      <c r="IV112" s="66"/>
      <c r="IW112" s="76"/>
      <c r="IX112" s="66"/>
      <c r="IY112" s="76"/>
      <c r="IZ112" s="66"/>
      <c r="JA112" s="76"/>
      <c r="JB112" s="66"/>
      <c r="JC112" s="76"/>
      <c r="JD112" s="66"/>
      <c r="JE112" s="76"/>
      <c r="JF112" s="66"/>
      <c r="JG112" s="76"/>
      <c r="JH112" s="66"/>
      <c r="JI112" s="76"/>
      <c r="JJ112" s="66"/>
      <c r="JK112" s="76"/>
      <c r="JL112" s="66"/>
      <c r="JM112" s="76"/>
      <c r="JN112" s="66"/>
      <c r="JO112" s="76"/>
      <c r="JP112" s="66"/>
      <c r="JQ112" s="76"/>
      <c r="JR112" s="66"/>
      <c r="JS112" s="76"/>
      <c r="JT112" s="66"/>
      <c r="JU112" s="76"/>
      <c r="JV112" s="66"/>
      <c r="JW112" s="76"/>
      <c r="JX112" s="66"/>
      <c r="JY112" s="76"/>
      <c r="JZ112" s="66"/>
      <c r="KA112" s="76"/>
      <c r="KB112" s="66"/>
      <c r="KC112" s="76"/>
      <c r="KD112" s="66"/>
      <c r="KE112" s="76"/>
      <c r="KF112" s="66"/>
      <c r="KG112" s="76"/>
      <c r="KH112" s="66"/>
      <c r="KI112" s="76"/>
      <c r="KJ112" s="66"/>
      <c r="KK112" s="76"/>
      <c r="KL112" s="66"/>
      <c r="KM112" s="76"/>
      <c r="KN112" s="66"/>
      <c r="KO112" s="76"/>
      <c r="KP112" s="66"/>
      <c r="KQ112" s="76"/>
      <c r="KR112" s="66"/>
      <c r="KS112" s="76"/>
      <c r="KT112" s="66"/>
      <c r="KU112" s="76"/>
      <c r="KV112" s="66"/>
      <c r="KW112" s="76"/>
      <c r="KX112" s="66"/>
      <c r="KY112" s="76"/>
      <c r="KZ112" s="66"/>
      <c r="LA112" s="76"/>
      <c r="LB112" s="66"/>
      <c r="LC112" s="76"/>
      <c r="LD112" s="66"/>
      <c r="LE112" s="76"/>
      <c r="LF112" s="66"/>
      <c r="LG112" s="76"/>
      <c r="LH112" s="66"/>
      <c r="LI112" s="76"/>
      <c r="LJ112" s="66"/>
      <c r="LK112" s="76"/>
      <c r="LL112" s="66"/>
      <c r="LM112" s="76"/>
      <c r="LN112" s="66"/>
      <c r="LO112" s="76"/>
      <c r="LP112" s="66"/>
      <c r="LQ112" s="76"/>
      <c r="LR112" s="66"/>
      <c r="LS112" s="76"/>
      <c r="LT112" s="66"/>
      <c r="LU112" s="76"/>
      <c r="LV112" s="66"/>
      <c r="LW112" s="76"/>
      <c r="LX112" s="66"/>
      <c r="LY112" s="76"/>
      <c r="LZ112" s="66"/>
      <c r="MA112" s="76"/>
      <c r="MB112" s="66"/>
      <c r="MC112" s="76"/>
      <c r="MD112" s="66"/>
      <c r="MG112" s="1" t="str" cm="1">
        <f t="array" ref="MG112">IFERROR(INDEX(Paste_Here!$B$2:$B$850, MATCH(0, COUNTIF(MG$4:MG111, Paste_Here!$B$2:$B$850) + IF(Paste_Here!$B$2:$B$850="", 1, 0), 0)), "")</f>
        <v/>
      </c>
      <c r="MH112" s="1" t="str">
        <f>IF(MG112&lt;&gt;"", INDEX(Paste_Here!$A$2:$A$850, MATCH(MG112, Paste_Here!$B$2:$B$850, 0)), "")</f>
        <v/>
      </c>
      <c r="MI112" s="1" t="str">
        <f t="shared" si="16"/>
        <v/>
      </c>
      <c r="MJ112" s="1" t="str" cm="1">
        <f t="array" ref="MJ112">IFERROR(INDEX($MI$5:$MI$850, MATCH(SMALL(IF($MI$5:$MI$850&lt;&gt;"", COUNTIF($MI$5:$MI$850, "&lt;"&amp;$MI$5:$MI$850)+1), ROW()-ROW($MJ$5)+1), COUNTIF($MI$5:$MI$850, "&lt;"&amp;$MI$5:$MI$850)+1, 0)), "")</f>
        <v/>
      </c>
    </row>
    <row r="113" spans="1:348">
      <c r="A113" s="66"/>
      <c r="B113" s="76" t="str">
        <f t="shared" si="9"/>
        <v/>
      </c>
      <c r="C113" s="66"/>
      <c r="D113" s="76" t="str">
        <f>IFERROR(IF(B113&lt;&gt;"", IF(AND(INDEX(Paste_Here!B$2:B$850, MATCH(B113, Paste_Here!A$2:A$850, 0))&lt;&gt;"", ISNUMBER(VALUE(INDEX(Paste_Here!B$2:B$850, MATCH(B113, Paste_Here!A$2:A$850, 0))))), INDEX(Paste_Here!B$2:B$850, MATCH(B113, Paste_Here!A$2:A$850, 0)), ""), ""), "")</f>
        <v/>
      </c>
      <c r="E113" s="66"/>
      <c r="F113" s="76" t="str">
        <f>IFERROR(IF(B113&lt;&gt;"", IF(ISTEXT(INDEX(Paste_Here!K$2:K$850, MATCH(B113, Paste_Here!A$2:A$850, 0))), INDEX(Paste_Here!K$2:K$850, MATCH(B113, Paste_Here!A$2:A$850, 0)), ""), ""), "")</f>
        <v/>
      </c>
      <c r="G113" s="66"/>
      <c r="H113" s="76" t="str">
        <f>IFERROR(IF(B113&lt;&gt;"", IF(ISTEXT(INDEX(Paste_Here!C$2:C$850, MATCH(B113, Paste_Here!A$2:A$850, 0))), INDEX(Paste_Here!C$2:C$850, MATCH(B113, Paste_Here!A$2:A$850, 0)), ""), ""), "")</f>
        <v/>
      </c>
      <c r="I113" s="66"/>
      <c r="J113" s="76" t="str">
        <f>IFERROR(IF(B113&lt;&gt;"", IF(ISNUMBER(SEARCH("s", LOWER(INDEX(Paste_Here!M$2:M$850, MATCH(B113, Paste_Here!A$2:A$850, 0))))), "Yes", IF(INDEX(Paste_Here!M$2:M$850, MATCH(B113, Paste_Here!A$2:A$850, 0))&lt;&gt;"", "No", "")), ""), "")</f>
        <v/>
      </c>
      <c r="K113" s="66"/>
      <c r="L113" s="76" t="str">
        <f>IFERROR(IF(B113&lt;&gt;"", IF(ISNUMBER(SEARCH("yes", LOWER(INDEX(Paste_Here!E$2:E$850, MATCH(B113, Paste_Here!A$2:A$850, 0))))), "Yes", IF(ISNUMBER(SEARCH("no", LOWER(INDEX(Paste_Here!E$2:E$850, MATCH(B113, Paste_Here!A$2:A$850, 0))))), "No", "")), ""), "")</f>
        <v/>
      </c>
      <c r="M113" s="66"/>
      <c r="N113" s="76" t="str">
        <f>IFERROR(IF(B113&lt;&gt;"", IF(ISNUMBER(SEARCH("yes", LOWER(INDEX(Paste_Here!F$2:F$850, MATCH(B113, Paste_Here!A$2:A$850, 0))))), "Yes", IF(ISNUMBER(SEARCH("no", LOWER(INDEX(Paste_Here!F$2:F$850, MATCH(B113, Paste_Here!A$2:A$850, 0))))), "No", "")), ""), "")</f>
        <v/>
      </c>
      <c r="O113" s="66"/>
      <c r="P113" s="76" t="str">
        <f>IFERROR(IF(B113&lt;&gt;"", IF(ISNUMBER(SEARCH("yes", LOWER(INDEX(Paste_Here!L$2:L$850, MATCH(B113, Paste_Here!A$2:A$850, 0))))), "Yes", IF(ISNUMBER(SEARCH("no", LOWER(INDEX(Paste_Here!L$2:L$850, MATCH(B113, Paste_Here!A$2:A$850, 0))))), "No", "")), ""), "")</f>
        <v/>
      </c>
      <c r="Q113" s="66"/>
      <c r="R113" s="76" t="str">
        <f>IFERROR(IF(B113&lt;&gt;"", IF(ISNUMBER(SEARCH("transitional 2", LOWER(INDEX(Paste_Here!D$2:D$850, MATCH(B113, Paste_Here!A$2:A$850, 0))))), "T2", IF(ISNUMBER(SEARCH("transitional 1", LOWER(INDEX(Paste_Here!D$2:D$850, MATCH(B113, Paste_Here!A$2:A$850, 0))))), "T1", IF(ISNUMBER(SEARCH("waived ell services", LOWER(INDEX(Paste_Here!D$2:D$850, MATCH(B113, Paste_Here!A$2:A$850, 0))))), "W", IF(ISNUMBER(SEARCH("english language learner", LOWER(INDEX(Paste_Here!D$2:D$850, MATCH(B113, Paste_Here!A$2:A$850, 0))))), "L", "")))), ""), "")</f>
        <v/>
      </c>
      <c r="S113" s="66"/>
      <c r="T113" s="76" t="str">
        <f>IFERROR(IF(B113&lt;&gt;"", IF(ISNUMBER(SEARCH("yes", LOWER(INDEX(Paste_Here!I$2:I$850, MATCH(B113, Paste_Here!A$2:A$850, 0))))), "Yes", IF(ISNUMBER(SEARCH("no", LOWER(INDEX(Paste_Here!I$2:I$850, MATCH(B113, Paste_Here!A$2:A$850, 0))))), "No", "")), ""), "")</f>
        <v/>
      </c>
      <c r="U113" s="66"/>
      <c r="V113" s="76" t="str">
        <f>IFERROR(IF(B113&lt;&gt;"", IF(ISTEXT(INDEX(Paste_Here!J$2:J$850, MATCH(B113, Paste_Here!A$2:A$850, 0))), VALUE(INDEX(Paste_Here!J$2:J$850, MATCH(B113, Paste_Here!A$2:A$850, 0))), ""), ""), "")</f>
        <v/>
      </c>
      <c r="W113" s="66"/>
      <c r="X113" s="66"/>
      <c r="Y113" s="76" t="str">
        <f t="shared" si="10"/>
        <v/>
      </c>
      <c r="Z113" s="66"/>
      <c r="AA113" s="76" t="str">
        <f>IFERROR(IF(B113&lt;&gt;"", IF(AND(INDEX(Paste_Here!AI$2:AI$850, MATCH(B113, Paste_Here!A$2:A$850, 0))&lt;&gt;"", ISNUMBER(VALUE(INDEX(Paste_Here!AI$2:AI$850, MATCH(B113, Paste_Here!A$2:A$850, 0))))), INDEX(Paste_Here!AI$2:AI$850, MATCH(B113, Paste_Here!A$2:A$850, 0)), ""), ""), "")</f>
        <v/>
      </c>
      <c r="AB113" s="66"/>
      <c r="AC113" s="76" t="str">
        <f>IFERROR(IF(B113&lt;&gt;"", IF(AND(INDEX(Paste_Here!AJ$2:AJ$850, MATCH(B113, Paste_Here!A$2:A$850, 0))&lt;&gt;"", ISNUMBER(VALUE(INDEX(Paste_Here!AJ$2:AJ$850, MATCH(B113, Paste_Here!A$2:A$850, 0))))), INDEX(Paste_Here!AJ$2:AJ$850, MATCH(B113, Paste_Here!A$2:A$850, 0)), ""), ""), "")</f>
        <v/>
      </c>
      <c r="AD113" s="66"/>
      <c r="AE113" s="76" t="str">
        <f>IFERROR(IF(B113&lt;&gt;"", IF(AND(INDEX(Paste_Here!AK$2:AK$850, MATCH(B113, Paste_Here!A$2:A$850, 0))&lt;&gt;"", ISNUMBER(VALUE(INDEX(Paste_Here!AK$2:AK$850, MATCH(B113, Paste_Here!A$2:A$850, 0))))), INDEX(Paste_Here!AK$2:AK$850, MATCH(B113, Paste_Here!A$2:A$850, 0)), ""), ""), "")</f>
        <v/>
      </c>
      <c r="AF113" s="66"/>
      <c r="AG113" s="76" t="str">
        <f>IFERROR(IF(B113&lt;&gt;"", IF(AND(INDEX(Paste_Here!AL$2:AL$850, MATCH(B113, Paste_Here!A$2:A$850, 0))&lt;&gt;"", ISNUMBER(VALUE(INDEX(Paste_Here!AL$2:AL$850, MATCH(B113, Paste_Here!A$2:A$850, 0))))), INDEX(Paste_Here!AL$2:AL$850, MATCH(B113, Paste_Here!A$2:A$850, 0)), ""), ""), "")</f>
        <v/>
      </c>
      <c r="AH113" s="66"/>
      <c r="AI113" s="76" t="str">
        <f>IFERROR(IF(B113&lt;&gt;"", IF(AND(INDEX(Paste_Here!AH$2:AH$850, MATCH(B113, Paste_Here!A$2:A$850, 0))&lt;&gt;"", ISNUMBER(VALUE(INDEX(Paste_Here!AH$2:AH$850, MATCH(B113, Paste_Here!A$2:A$850, 0))))), IF(VALUE(INDEX(Paste_Here!AH$2:AH$850, MATCH(B113, Paste_Here!A$2:A$850, 0)))=0, "", INDEX(Paste_Here!AH$2:AH$850, MATCH(B113, Paste_Here!A$2:A$850, 0))), ""), ""), "")</f>
        <v/>
      </c>
      <c r="AJ113" s="66"/>
      <c r="AK113" s="76" t="str">
        <f>IFERROR(IF(B113&lt;&gt;"", IF(AND(INDEX(Paste_Here!N$2:N$850, MATCH(B113, Paste_Here!A$2:A$850, 0))&lt;&gt;"", ISNUMBER(VALUE(INDEX(Paste_Here!N$2:N$850, MATCH(B113, Paste_Here!A$2:A$850, 0))))), INDEX(Paste_Here!N$2:N$850, MATCH(B113, Paste_Here!A$2:A$850, 0)), ""), ""), "")</f>
        <v/>
      </c>
      <c r="AL113" s="66"/>
      <c r="AM113" s="76" t="str">
        <f>IFERROR(IF(B113&lt;&gt;"", IF(AND(INDEX(Paste_Here!O$2:O$850, MATCH(B113, Paste_Here!A$2:A$850, 0))&lt;&gt;"", ISNUMBER(VALUE(INDEX(Paste_Here!O$2:O$850, MATCH(B113, Paste_Here!A$2:A$850, 0))))), INDEX(Paste_Here!O$2:O$850, MATCH(B113, Paste_Here!A$2:A$850, 0)), ""), ""), "")</f>
        <v/>
      </c>
      <c r="AN113" s="66"/>
      <c r="AO113" s="76"/>
      <c r="AP113" s="66"/>
      <c r="AQ113" s="76"/>
      <c r="AR113" s="66"/>
      <c r="AS113" s="76"/>
      <c r="AT113" s="66"/>
      <c r="AU113" s="66"/>
      <c r="AV113" s="76" t="str">
        <f t="shared" si="11"/>
        <v/>
      </c>
      <c r="AW113" s="66"/>
      <c r="AX113" s="76" t="str">
        <f>IFERROR(IF(B113&lt;&gt;"", IF(ISNUMBER(SEARCH("Revealed-Potential (Primary Focus)", LOWER(INDEX(Paste_Here!Z$2:Z$850, MATCH(B113, Paste_Here!A$2:A$850, 0))))), "Rev-Potential: Prim", IF(ISNUMBER(SEARCH("Revealed-Potential (Secondary Focus)", LOWER(INDEX(Paste_Here!Z$2:Z$850, MATCH(B113, Paste_Here!A$2:A$850, 0))))), "Rev-Potential: Sec", IF(ISNUMBER(SEARCH("Monitoring", LOWER(INDEX(Paste_Here!Z$2:Z$850, MATCH(B113, Paste_Here!A$2:A$850, 0))))), "Monitoring", IF(ISNUMBER(SEARCH("At-Promise (Secondary Focus)", LOWER(INDEX(Paste_Here!Z$2:Z$850, MATCH(B113, Paste_Here!A$2:A$850, 0))))), "At-Promise: Sec", IF(ISNUMBER(SEARCH("At-Promise (Primary Focus)", LOWER(INDEX(Paste_Here!Z$2:Z$850, MATCH(B113, Paste_Here!A$2:A$850, 0))))), "At-Promise: Prim", ""))))), ""), "")</f>
        <v/>
      </c>
      <c r="AY113" s="66"/>
      <c r="AZ113" s="76"/>
      <c r="BA113" s="66"/>
      <c r="BB113" s="76"/>
      <c r="BC113" s="66"/>
      <c r="BD113" s="76"/>
      <c r="BE113" s="66"/>
      <c r="BF113" s="76"/>
      <c r="BG113" s="66"/>
      <c r="BH113" s="76"/>
      <c r="BI113" s="66"/>
      <c r="BJ113" s="66"/>
      <c r="BK113" s="76" t="str">
        <f t="shared" si="12"/>
        <v/>
      </c>
      <c r="BL113" s="66"/>
      <c r="BM113" s="76" t="str">
        <f>IFERROR(IF(B113&lt;&gt;"", IF(AND(ISNUMBER(VALUE(SUBSTITUTE(SUBSTITUTE(Paste_Here!R113, "br", "-"), "L", ""))), VALUE(SUBSTITUTE(SUBSTITUTE(Paste_Here!R113, "br", "-"), "L", "")) &gt;= 1095), "Yes", IF(AND(ISNUMBER(VALUE(SUBSTITUTE(SUBSTITUTE(Paste_Here!R113, "br", "-"), "L", ""))), VALUE(SUBSTITUTE(SUBSTITUTE(Paste_Here!R113, "br", "-"), "L", "")) &lt;= 1094), "No", "")), ""), "")</f>
        <v/>
      </c>
      <c r="BN113" s="66"/>
      <c r="BO113" s="76" t="str">
        <f>IFERROR(IF(B113&lt;&gt;"", IF(COUNTIF(INDEX(Paste_Here!Y$2:AB$850, MATCH(B113, Paste_Here!A$2:A$850, 0), 0), "yes") &gt; 0, "Yes", IF(COUNTIF(INDEX(Paste_Here!Y$2:AB$850, MATCH(B113, Paste_Here!A$2:A$850, 0), 0), "no") &gt; 0, "No", "")), ""), "")</f>
        <v/>
      </c>
      <c r="BP113" s="66"/>
      <c r="BQ113" s="76" t="str">
        <f>IFERROR(IF(B113&lt;&gt;"", IF(AND(ISNUMBER(VALUE(SUBSTITUTE(SUBSTITUTE(Paste_Here!U113, "em", "-"), "q", ""))), VALUE(SUBSTITUTE(SUBSTITUTE(Paste_Here!U113, "em", "-"), "q", "")) &gt;= 910), "Yes", IF(AND(ISNUMBER(VALUE(SUBSTITUTE(SUBSTITUTE(Paste_Here!U113, "em", "-"), "q", ""))), VALUE(SUBSTITUTE(SUBSTITUTE(Paste_Here!U113, "em", "-"), "q", "")) &lt;= 909), "No", "")), ""), "")</f>
        <v/>
      </c>
      <c r="BR113" s="66"/>
      <c r="BS113" s="76" t="str">
        <f>IFERROR(IF(B113&lt;&gt;"", IF(AND(INDEX(Paste_Here!X$2:X$850, MATCH(B113, Paste_Here!A$2:A$850, 0))&lt;&gt;"", ISNUMBER(VALUE(INDEX(Paste_Here!X$2:X$850, MATCH(B113, Paste_Here!A$2:A$850, 0))))), INDEX(Paste_Here!X$2:X$850, MATCH(B113, Paste_Here!A$2:A$850, 0)), ""), ""), "")</f>
        <v/>
      </c>
      <c r="BT113" s="66"/>
      <c r="BU113" s="76" t="str">
        <f>IFERROR(IF(B113&lt;&gt;"", IF(ISNUMBER(VALUE(INDEX(Paste_Here!G$2:G$850, MATCH(B113, Paste_Here!A$2:A$850, 0)))), IF(VALUE(INDEX(Paste_Here!G$2:G$850, MATCH(B113, Paste_Here!A$2:A$850, 0)))=0, "No", IF(AND(VALUE(INDEX(Paste_Here!G$2:G$850, MATCH(B113, Paste_Here!A$2:A$850, 0)))&gt;=1, VALUE(INDEX(Paste_Here!G$2:G$850, MATCH(B113, Paste_Here!A$2:A$850, 0)))&lt;=4), VALUE(INDEX(Paste_Here!G$2:G$850, MATCH(B113, Paste_Here!A$2:A$850, 0))), "")), ""), ""), "")</f>
        <v/>
      </c>
      <c r="BV113" s="66"/>
      <c r="BW113" s="76" t="str">
        <f>IFERROR(IF(B113&lt;&gt;"", IF(ISNUMBER(VALUE(INDEX(Paste_Here!H$2:H$850, MATCH(B113, Paste_Here!A$2:A$850, 0)))), IF(VALUE(INDEX(Paste_Here!H$2:H$850, MATCH(B113, Paste_Here!A$2:A$850, 0)))=0, "No", IF(AND(VALUE(INDEX(Paste_Here!H$2:H$850, MATCH(B113, Paste_Here!A$2:A$850, 0)))&gt;=1, VALUE(INDEX(Paste_Here!H$2:H$850, MATCH(B113, Paste_Here!A$2:A$850, 0)))&lt;=4), VALUE(INDEX(Paste_Here!H$2:H$850, MATCH(B113, Paste_Here!A$2:A$850, 0))), "")), ""), ""), "")</f>
        <v/>
      </c>
      <c r="BX113" s="66"/>
      <c r="BY113" s="76"/>
      <c r="BZ113" s="66"/>
      <c r="CA113" s="76"/>
      <c r="CB113" s="66"/>
      <c r="CC113" s="66"/>
      <c r="CD113" s="76" t="str">
        <f t="shared" si="13"/>
        <v/>
      </c>
      <c r="CE113" s="66"/>
      <c r="CF113" s="76" t="str">
        <f>IFERROR(IF(B113&lt;&gt;"", IF(AND(INDEX(Paste_Here!P$2:P$850, MATCH(B113, Paste_Here!A$2:A$850, 0))&lt;&gt;"", ISNUMBER(VALUE(INDEX(Paste_Here!P$2:P$850, MATCH(B113, Paste_Here!A$2:A$850, 0))))), INDEX(Paste_Here!P$2:P$850, MATCH(B113, Paste_Here!A$2:A$850, 0)), ""), ""), "")</f>
        <v/>
      </c>
      <c r="CG113" s="66"/>
      <c r="CH113" s="76" t="str">
        <f>IFERROR(IF(B113&lt;&gt;"", IF(ISNUMBER(SEARCH("highrisk", LOWER(INDEX(Paste_Here!Q$2:Q$850, MATCH(B113, Paste_Here!A$2:A$850, 0))))), "High Risk", IF(ISNUMBER(SEARCH("lowrisk", LOWER(INDEX(Paste_Here!Q$2:Q$850, MATCH(B113, Paste_Here!A$2:A$850, 0))))), "Low Risk", IF(ISNUMBER(SEARCH("somerisk", LOWER(INDEX(Paste_Here!Q$2:Q$850, MATCH(B113, Paste_Here!A$2:A$850, 0))))), "Some Risk", ""))), ""), "")</f>
        <v/>
      </c>
      <c r="CI113" s="66"/>
      <c r="CJ113" s="76" t="str">
        <f>IFERROR(IF(B113&lt;&gt;"", IF(AND(INDEX(Paste_Here!AA$2:AA$850, MATCH(B113, Paste_Here!A$2:A$850, 0))&lt;&gt;"", ISNUMBER(VALUE(INDEX(Paste_Here!AA$2:AA$850, MATCH(B113, Paste_Here!A$2:A$850, 0))))), INDEX(Paste_Here!AA$2:AA$850, MATCH(B113, Paste_Here!A$2:A$850, 0)), ""), ""), "")</f>
        <v/>
      </c>
      <c r="CK113" s="66"/>
      <c r="CL113" s="76" t="str">
        <f>IFERROR(IF(B113&lt;&gt;"", IF(LOWER(INDEX(Paste_Here!AB$2:AB$850, MATCH(B113, Paste_Here!A$2:A$850, 0)))="approaching expectations", "Approaching", IF(LOWER(INDEX(Paste_Here!AB$2:AB$850, MATCH(B113, Paste_Here!A$2:A$850, 0)))="met expectations", "Met", IF(LOWER(INDEX(Paste_Here!AB$2:AB$850, MATCH(B113, Paste_Here!A$2:A$850, 0)))="exceeded expectations", "Exceeded", IF(LOWER(INDEX(Paste_Here!AB$2:AB$850, MATCH(B113, Paste_Here!A$2:A$850, 0)))="below expectations", "Below", "")))), ""), "")</f>
        <v/>
      </c>
      <c r="CM113" s="66"/>
      <c r="CN113" s="76" t="str">
        <f>IFERROR(IF(B113&lt;&gt;"", IF(AND(INDEX(Paste_Here!AC$2:AC$850, MATCH(B113, Paste_Here!A$2:A$850, 0))&lt;&gt;"", ISNUMBER(VALUE(INDEX(Paste_Here!AC$2:AC$850, MATCH(B113, Paste_Here!A$2:A$850, 0))))), INDEX(Paste_Here!AC$2:AC$850, MATCH(B113, Paste_Here!A$2:A$850, 0)), ""), ""), "")</f>
        <v/>
      </c>
      <c r="CO113" s="66"/>
      <c r="CP113" s="76"/>
      <c r="CQ113" s="66"/>
      <c r="CR113" s="76"/>
      <c r="CS113" s="66"/>
      <c r="CT113" s="76"/>
      <c r="CU113" s="66"/>
      <c r="CV113" s="76"/>
      <c r="CW113" s="66"/>
      <c r="CX113" s="76"/>
      <c r="CY113" s="66"/>
      <c r="CZ113" s="66"/>
      <c r="DA113" s="76" t="str">
        <f t="shared" si="14"/>
        <v/>
      </c>
      <c r="DB113" s="66"/>
      <c r="DC113" s="76" t="str">
        <f>IFERROR(IF(B113&lt;&gt;"", IF(AND(INDEX(Paste_Here!V$2:V$850, MATCH(B113, Paste_Here!A$2:A$850, 0))&lt;&gt;"", ISNUMBER(VALUE(INDEX(Paste_Here!V$2:V$850, MATCH(B113, Paste_Here!A$2:A$850, 0))))), INDEX(Paste_Here!V$2:V$850, MATCH(B113, Paste_Here!A$2:A$850, 0)), ""), ""), "")</f>
        <v/>
      </c>
      <c r="DD113" s="66"/>
      <c r="DE113" s="76" t="str">
        <f>IFERROR(IF(B113&lt;&gt;"", IF(ISNUMBER(SEARCH("highrisk", LOWER(INDEX(Paste_Here!W$2:W$850, MATCH(B113, Paste_Here!A$2:A$850, 0))))), "High Risk", IF(ISNUMBER(SEARCH("lowrisk", LOWER(INDEX(Paste_Here!W$2:W$850, MATCH(B113, Paste_Here!A$2:A$850, 0))))), "Low Risk", IF(ISNUMBER(SEARCH("somerisk", LOWER(INDEX(Paste_Here!W$2:W$850, MATCH(B113, Paste_Here!A$2:A$850, 0))))), "Some Risk", ""))), ""), "")</f>
        <v/>
      </c>
      <c r="DF113" s="66"/>
      <c r="DG113" s="76" t="str">
        <f>IFERROR(IF(B113&lt;&gt;"", IF(AND(INDEX(Paste_Here!S$2:S$850, MATCH(B113, Paste_Here!A$2:A$850, 0))&lt;&gt;"", ISNUMBER(VALUE(INDEX(Paste_Here!S$2:S$850, MATCH(B113, Paste_Here!A$2:A$850, 0))))), INDEX(Paste_Here!S$2:S$850, MATCH(B113, Paste_Here!A$2:A$850, 0)), ""), ""), "")</f>
        <v/>
      </c>
      <c r="DH113" s="66"/>
      <c r="DI113" s="76" t="str">
        <f>IFERROR(IF(B113&lt;&gt;"", IF(ISNUMBER(SEARCH("highrisk", LOWER(INDEX(Paste_Here!T$2:T$850, MATCH(B113, Paste_Here!A$2:A$850, 0))))), "High Risk", IF(ISNUMBER(SEARCH("lowrisk", LOWER(INDEX(Paste_Here!T$2:T$850, MATCH(B113, Paste_Here!A$2:A$850, 0))))), "Low Risk", IF(ISNUMBER(SEARCH("somerisk", LOWER(INDEX(Paste_Here!T$2:T$850, MATCH(B113, Paste_Here!A$2:A$850, 0))))), "Some Risk", ""))), ""), "")</f>
        <v/>
      </c>
      <c r="DJ113" s="66"/>
      <c r="DK113" s="76" t="str">
        <f>IFERROR(IF(B113&lt;&gt;"", IF(AND(INDEX(Paste_Here!AD$2:AD$850, MATCH(B113, Paste_Here!A$2:A$850, 0))&lt;&gt;"", ISNUMBER(VALUE(INDEX(Paste_Here!AD$2:AD$850, MATCH(B113, Paste_Here!A$2:A$850, 0))))), INDEX(Paste_Here!AD$2:AD$850, MATCH(B113, Paste_Here!A$2:A$850, 0)), ""), ""), "")</f>
        <v/>
      </c>
      <c r="DL113" s="66"/>
      <c r="DM113" s="76" t="str">
        <f>IFERROR(IF(B113&lt;&gt;"", IF(LOWER(INDEX(Paste_Here!AE$2:AE$850, MATCH(B113, Paste_Here!A$2:A$850, 0)))="approaching expectations", "Approaching", IF(LOWER(INDEX(Paste_Here!AE$2:AE$850, MATCH(B113, Paste_Here!A$2:A$850, 0)))="met expectations", "Met", IF(LOWER(INDEX(Paste_Here!AE$2:AE$850, MATCH(B113, Paste_Here!A$2:A$850, 0)))="exceeded expectations", "Exceeded", IF(LOWER(INDEX(Paste_Here!AE$2:AE$850, MATCH(B113, Paste_Here!A$2:A$850, 0)))="below expectations", "Below", "")))), ""), "")</f>
        <v/>
      </c>
      <c r="DN113" s="66"/>
      <c r="DO113" s="76"/>
      <c r="DP113" s="66"/>
      <c r="DQ113" s="76"/>
      <c r="DR113" s="66"/>
      <c r="DS113" s="76"/>
      <c r="DT113" s="66"/>
      <c r="DU113" s="76"/>
      <c r="DV113" s="66"/>
      <c r="DW113" s="66"/>
      <c r="DX113" s="76" t="str">
        <f t="shared" si="15"/>
        <v/>
      </c>
      <c r="DY113" s="66"/>
      <c r="DZ113" s="76"/>
      <c r="EA113" s="66"/>
      <c r="EB113" s="76"/>
      <c r="EC113" s="66"/>
      <c r="ED113" s="76" t="str">
        <f>IFERROR(IF(B113&lt;&gt;"", IF(AND(INDEX(Paste_Here!AF$2:AF$850, MATCH(B113, Paste_Here!A$2:A$850, 0))&lt;&gt;"", ISNUMBER(VALUE(INDEX(Paste_Here!AF$2:AF$850, MATCH(B113, Paste_Here!A$2:A$850, 0))))), INDEX(Paste_Here!AF$2:AF$850, MATCH(B113, Paste_Here!A$2:A$850, 0)), ""), ""), "")</f>
        <v/>
      </c>
      <c r="EE113" s="66"/>
      <c r="EF113" s="76"/>
      <c r="EG113" s="66"/>
      <c r="EH113" s="76"/>
      <c r="EI113" s="66"/>
      <c r="EJ113" s="76" t="str">
        <f>IFERROR(IF(B113&lt;&gt;"", IF(AND(INDEX(Paste_Here!AG$2:AG$850, MATCH(B113, Paste_Here!A$2:A$850, 0))&lt;&gt;"", ISNUMBER(VALUE(INDEX(Paste_Here!AG$2:AG$850, MATCH(B113, Paste_Here!A$2:A$850, 0))))), INDEX(Paste_Here!AG$2:AG$850, MATCH(B113, Paste_Here!A$2:A$850, 0)), ""), ""), "")</f>
        <v/>
      </c>
      <c r="EK113" s="66"/>
      <c r="EL113" s="76"/>
      <c r="EM113" s="66"/>
      <c r="EN113" s="76"/>
      <c r="EO113" s="66"/>
      <c r="EP113" s="76"/>
      <c r="EQ113" s="66"/>
      <c r="ER113" s="76"/>
      <c r="ES113" s="66"/>
      <c r="ET113" s="66"/>
      <c r="EU113" s="76"/>
      <c r="EV113" s="66"/>
      <c r="EW113" s="76"/>
      <c r="EX113" s="66"/>
      <c r="EY113" s="76"/>
      <c r="EZ113" s="66"/>
      <c r="FA113" s="76"/>
      <c r="FB113" s="66"/>
      <c r="FC113" s="76"/>
      <c r="FD113" s="66"/>
      <c r="FE113" s="76"/>
      <c r="FF113" s="66"/>
      <c r="FG113" s="76"/>
      <c r="FH113" s="66"/>
      <c r="FI113" s="76"/>
      <c r="FJ113" s="66"/>
      <c r="FK113" s="76"/>
      <c r="FL113" s="66"/>
      <c r="FM113" s="76"/>
      <c r="FN113" s="66"/>
      <c r="FO113" s="76"/>
      <c r="FP113" s="66"/>
      <c r="FQ113" s="76"/>
      <c r="FR113" s="66"/>
      <c r="FS113" s="76"/>
      <c r="FT113" s="66"/>
      <c r="FU113" s="76"/>
      <c r="FV113" s="66"/>
      <c r="FW113" s="76"/>
      <c r="FX113" s="66"/>
      <c r="FY113" s="76"/>
      <c r="FZ113" s="66"/>
      <c r="GA113" s="76"/>
      <c r="GB113" s="66"/>
      <c r="GC113" s="76"/>
      <c r="GD113" s="66"/>
      <c r="GE113" s="76"/>
      <c r="GF113" s="66"/>
      <c r="GG113" s="76"/>
      <c r="GH113" s="66"/>
      <c r="GI113" s="76"/>
      <c r="GJ113" s="66"/>
      <c r="GK113" s="76"/>
      <c r="GL113" s="66"/>
      <c r="GM113" s="76"/>
      <c r="GN113" s="66"/>
      <c r="GO113" s="76"/>
      <c r="GP113" s="66"/>
      <c r="GQ113" s="76"/>
      <c r="GR113" s="66"/>
      <c r="GS113" s="76"/>
      <c r="GT113" s="66"/>
      <c r="GU113" s="76"/>
      <c r="GV113" s="66"/>
      <c r="GW113" s="76"/>
      <c r="GX113" s="66"/>
      <c r="GY113" s="76"/>
      <c r="GZ113" s="66"/>
      <c r="HA113" s="76"/>
      <c r="HB113" s="66"/>
      <c r="HC113" s="76"/>
      <c r="HD113" s="66"/>
      <c r="HE113" s="76"/>
      <c r="HF113" s="66"/>
      <c r="HG113" s="76"/>
      <c r="HH113" s="66"/>
      <c r="HI113" s="76"/>
      <c r="HJ113" s="66"/>
      <c r="HK113" s="76"/>
      <c r="HL113" s="66"/>
      <c r="HM113" s="76"/>
      <c r="HN113" s="66"/>
      <c r="HO113" s="76"/>
      <c r="HP113" s="66"/>
      <c r="HQ113" s="76"/>
      <c r="HR113" s="66"/>
      <c r="HS113" s="76"/>
      <c r="HT113" s="66"/>
      <c r="HU113" s="76"/>
      <c r="HV113" s="66"/>
      <c r="HW113" s="76"/>
      <c r="HX113" s="66"/>
      <c r="HY113" s="76"/>
      <c r="HZ113" s="66"/>
      <c r="IA113" s="76"/>
      <c r="IB113" s="66"/>
      <c r="IC113" s="76"/>
      <c r="ID113" s="66"/>
      <c r="IE113" s="76"/>
      <c r="IF113" s="66"/>
      <c r="IG113" s="76"/>
      <c r="IH113" s="66"/>
      <c r="II113" s="76"/>
      <c r="IJ113" s="66"/>
      <c r="IK113" s="76"/>
      <c r="IL113" s="66"/>
      <c r="IM113" s="76"/>
      <c r="IN113" s="66"/>
      <c r="IO113" s="76"/>
      <c r="IP113" s="66"/>
      <c r="IQ113" s="76"/>
      <c r="IR113" s="66"/>
      <c r="IS113" s="76"/>
      <c r="IT113" s="66"/>
      <c r="IU113" s="76"/>
      <c r="IV113" s="66"/>
      <c r="IW113" s="76"/>
      <c r="IX113" s="66"/>
      <c r="IY113" s="76"/>
      <c r="IZ113" s="66"/>
      <c r="JA113" s="76"/>
      <c r="JB113" s="66"/>
      <c r="JC113" s="76"/>
      <c r="JD113" s="66"/>
      <c r="JE113" s="76"/>
      <c r="JF113" s="66"/>
      <c r="JG113" s="76"/>
      <c r="JH113" s="66"/>
      <c r="JI113" s="76"/>
      <c r="JJ113" s="66"/>
      <c r="JK113" s="76"/>
      <c r="JL113" s="66"/>
      <c r="JM113" s="76"/>
      <c r="JN113" s="66"/>
      <c r="JO113" s="76"/>
      <c r="JP113" s="66"/>
      <c r="JQ113" s="76"/>
      <c r="JR113" s="66"/>
      <c r="JS113" s="76"/>
      <c r="JT113" s="66"/>
      <c r="JU113" s="76"/>
      <c r="JV113" s="66"/>
      <c r="JW113" s="76"/>
      <c r="JX113" s="66"/>
      <c r="JY113" s="76"/>
      <c r="JZ113" s="66"/>
      <c r="KA113" s="76"/>
      <c r="KB113" s="66"/>
      <c r="KC113" s="76"/>
      <c r="KD113" s="66"/>
      <c r="KE113" s="76"/>
      <c r="KF113" s="66"/>
      <c r="KG113" s="76"/>
      <c r="KH113" s="66"/>
      <c r="KI113" s="76"/>
      <c r="KJ113" s="66"/>
      <c r="KK113" s="76"/>
      <c r="KL113" s="66"/>
      <c r="KM113" s="76"/>
      <c r="KN113" s="66"/>
      <c r="KO113" s="76"/>
      <c r="KP113" s="66"/>
      <c r="KQ113" s="76"/>
      <c r="KR113" s="66"/>
      <c r="KS113" s="76"/>
      <c r="KT113" s="66"/>
      <c r="KU113" s="76"/>
      <c r="KV113" s="66"/>
      <c r="KW113" s="76"/>
      <c r="KX113" s="66"/>
      <c r="KY113" s="76"/>
      <c r="KZ113" s="66"/>
      <c r="LA113" s="76"/>
      <c r="LB113" s="66"/>
      <c r="LC113" s="76"/>
      <c r="LD113" s="66"/>
      <c r="LE113" s="76"/>
      <c r="LF113" s="66"/>
      <c r="LG113" s="76"/>
      <c r="LH113" s="66"/>
      <c r="LI113" s="76"/>
      <c r="LJ113" s="66"/>
      <c r="LK113" s="76"/>
      <c r="LL113" s="66"/>
      <c r="LM113" s="76"/>
      <c r="LN113" s="66"/>
      <c r="LO113" s="76"/>
      <c r="LP113" s="66"/>
      <c r="LQ113" s="76"/>
      <c r="LR113" s="66"/>
      <c r="LS113" s="76"/>
      <c r="LT113" s="66"/>
      <c r="LU113" s="76"/>
      <c r="LV113" s="66"/>
      <c r="LW113" s="76"/>
      <c r="LX113" s="66"/>
      <c r="LY113" s="76"/>
      <c r="LZ113" s="66"/>
      <c r="MA113" s="76"/>
      <c r="MB113" s="66"/>
      <c r="MC113" s="76"/>
      <c r="MD113" s="66"/>
      <c r="MG113" s="1" t="str" cm="1">
        <f t="array" ref="MG113">IFERROR(INDEX(Paste_Here!$B$2:$B$850, MATCH(0, COUNTIF(MG$4:MG112, Paste_Here!$B$2:$B$850) + IF(Paste_Here!$B$2:$B$850="", 1, 0), 0)), "")</f>
        <v/>
      </c>
      <c r="MH113" s="1" t="str">
        <f>IF(MG113&lt;&gt;"", INDEX(Paste_Here!$A$2:$A$850, MATCH(MG113, Paste_Here!$B$2:$B$850, 0)), "")</f>
        <v/>
      </c>
      <c r="MI113" s="1" t="str">
        <f t="shared" si="16"/>
        <v/>
      </c>
      <c r="MJ113" s="1" t="str" cm="1">
        <f t="array" ref="MJ113">IFERROR(INDEX($MI$5:$MI$850, MATCH(SMALL(IF($MI$5:$MI$850&lt;&gt;"", COUNTIF($MI$5:$MI$850, "&lt;"&amp;$MI$5:$MI$850)+1), ROW()-ROW($MJ$5)+1), COUNTIF($MI$5:$MI$850, "&lt;"&amp;$MI$5:$MI$850)+1, 0)), "")</f>
        <v/>
      </c>
    </row>
    <row r="114" spans="1:348">
      <c r="A114" s="66"/>
      <c r="B114" s="76" t="str">
        <f t="shared" si="9"/>
        <v/>
      </c>
      <c r="C114" s="66"/>
      <c r="D114" s="76" t="str">
        <f>IFERROR(IF(B114&lt;&gt;"", IF(AND(INDEX(Paste_Here!B$2:B$850, MATCH(B114, Paste_Here!A$2:A$850, 0))&lt;&gt;"", ISNUMBER(VALUE(INDEX(Paste_Here!B$2:B$850, MATCH(B114, Paste_Here!A$2:A$850, 0))))), INDEX(Paste_Here!B$2:B$850, MATCH(B114, Paste_Here!A$2:A$850, 0)), ""), ""), "")</f>
        <v/>
      </c>
      <c r="E114" s="66"/>
      <c r="F114" s="76" t="str">
        <f>IFERROR(IF(B114&lt;&gt;"", IF(ISTEXT(INDEX(Paste_Here!K$2:K$850, MATCH(B114, Paste_Here!A$2:A$850, 0))), INDEX(Paste_Here!K$2:K$850, MATCH(B114, Paste_Here!A$2:A$850, 0)), ""), ""), "")</f>
        <v/>
      </c>
      <c r="G114" s="66"/>
      <c r="H114" s="76" t="str">
        <f>IFERROR(IF(B114&lt;&gt;"", IF(ISTEXT(INDEX(Paste_Here!C$2:C$850, MATCH(B114, Paste_Here!A$2:A$850, 0))), INDEX(Paste_Here!C$2:C$850, MATCH(B114, Paste_Here!A$2:A$850, 0)), ""), ""), "")</f>
        <v/>
      </c>
      <c r="I114" s="66"/>
      <c r="J114" s="76" t="str">
        <f>IFERROR(IF(B114&lt;&gt;"", IF(ISNUMBER(SEARCH("s", LOWER(INDEX(Paste_Here!M$2:M$850, MATCH(B114, Paste_Here!A$2:A$850, 0))))), "Yes", IF(INDEX(Paste_Here!M$2:M$850, MATCH(B114, Paste_Here!A$2:A$850, 0))&lt;&gt;"", "No", "")), ""), "")</f>
        <v/>
      </c>
      <c r="K114" s="66"/>
      <c r="L114" s="76" t="str">
        <f>IFERROR(IF(B114&lt;&gt;"", IF(ISNUMBER(SEARCH("yes", LOWER(INDEX(Paste_Here!E$2:E$850, MATCH(B114, Paste_Here!A$2:A$850, 0))))), "Yes", IF(ISNUMBER(SEARCH("no", LOWER(INDEX(Paste_Here!E$2:E$850, MATCH(B114, Paste_Here!A$2:A$850, 0))))), "No", "")), ""), "")</f>
        <v/>
      </c>
      <c r="M114" s="66"/>
      <c r="N114" s="76" t="str">
        <f>IFERROR(IF(B114&lt;&gt;"", IF(ISNUMBER(SEARCH("yes", LOWER(INDEX(Paste_Here!F$2:F$850, MATCH(B114, Paste_Here!A$2:A$850, 0))))), "Yes", IF(ISNUMBER(SEARCH("no", LOWER(INDEX(Paste_Here!F$2:F$850, MATCH(B114, Paste_Here!A$2:A$850, 0))))), "No", "")), ""), "")</f>
        <v/>
      </c>
      <c r="O114" s="66"/>
      <c r="P114" s="76" t="str">
        <f>IFERROR(IF(B114&lt;&gt;"", IF(ISNUMBER(SEARCH("yes", LOWER(INDEX(Paste_Here!L$2:L$850, MATCH(B114, Paste_Here!A$2:A$850, 0))))), "Yes", IF(ISNUMBER(SEARCH("no", LOWER(INDEX(Paste_Here!L$2:L$850, MATCH(B114, Paste_Here!A$2:A$850, 0))))), "No", "")), ""), "")</f>
        <v/>
      </c>
      <c r="Q114" s="66"/>
      <c r="R114" s="76" t="str">
        <f>IFERROR(IF(B114&lt;&gt;"", IF(ISNUMBER(SEARCH("transitional 2", LOWER(INDEX(Paste_Here!D$2:D$850, MATCH(B114, Paste_Here!A$2:A$850, 0))))), "T2", IF(ISNUMBER(SEARCH("transitional 1", LOWER(INDEX(Paste_Here!D$2:D$850, MATCH(B114, Paste_Here!A$2:A$850, 0))))), "T1", IF(ISNUMBER(SEARCH("waived ell services", LOWER(INDEX(Paste_Here!D$2:D$850, MATCH(B114, Paste_Here!A$2:A$850, 0))))), "W", IF(ISNUMBER(SEARCH("english language learner", LOWER(INDEX(Paste_Here!D$2:D$850, MATCH(B114, Paste_Here!A$2:A$850, 0))))), "L", "")))), ""), "")</f>
        <v/>
      </c>
      <c r="S114" s="66"/>
      <c r="T114" s="76" t="str">
        <f>IFERROR(IF(B114&lt;&gt;"", IF(ISNUMBER(SEARCH("yes", LOWER(INDEX(Paste_Here!I$2:I$850, MATCH(B114, Paste_Here!A$2:A$850, 0))))), "Yes", IF(ISNUMBER(SEARCH("no", LOWER(INDEX(Paste_Here!I$2:I$850, MATCH(B114, Paste_Here!A$2:A$850, 0))))), "No", "")), ""), "")</f>
        <v/>
      </c>
      <c r="U114" s="66"/>
      <c r="V114" s="76" t="str">
        <f>IFERROR(IF(B114&lt;&gt;"", IF(ISTEXT(INDEX(Paste_Here!J$2:J$850, MATCH(B114, Paste_Here!A$2:A$850, 0))), VALUE(INDEX(Paste_Here!J$2:J$850, MATCH(B114, Paste_Here!A$2:A$850, 0))), ""), ""), "")</f>
        <v/>
      </c>
      <c r="W114" s="66"/>
      <c r="X114" s="66"/>
      <c r="Y114" s="76" t="str">
        <f t="shared" si="10"/>
        <v/>
      </c>
      <c r="Z114" s="66"/>
      <c r="AA114" s="76" t="str">
        <f>IFERROR(IF(B114&lt;&gt;"", IF(AND(INDEX(Paste_Here!AI$2:AI$850, MATCH(B114, Paste_Here!A$2:A$850, 0))&lt;&gt;"", ISNUMBER(VALUE(INDEX(Paste_Here!AI$2:AI$850, MATCH(B114, Paste_Here!A$2:A$850, 0))))), INDEX(Paste_Here!AI$2:AI$850, MATCH(B114, Paste_Here!A$2:A$850, 0)), ""), ""), "")</f>
        <v/>
      </c>
      <c r="AB114" s="66"/>
      <c r="AC114" s="76" t="str">
        <f>IFERROR(IF(B114&lt;&gt;"", IF(AND(INDEX(Paste_Here!AJ$2:AJ$850, MATCH(B114, Paste_Here!A$2:A$850, 0))&lt;&gt;"", ISNUMBER(VALUE(INDEX(Paste_Here!AJ$2:AJ$850, MATCH(B114, Paste_Here!A$2:A$850, 0))))), INDEX(Paste_Here!AJ$2:AJ$850, MATCH(B114, Paste_Here!A$2:A$850, 0)), ""), ""), "")</f>
        <v/>
      </c>
      <c r="AD114" s="66"/>
      <c r="AE114" s="76" t="str">
        <f>IFERROR(IF(B114&lt;&gt;"", IF(AND(INDEX(Paste_Here!AK$2:AK$850, MATCH(B114, Paste_Here!A$2:A$850, 0))&lt;&gt;"", ISNUMBER(VALUE(INDEX(Paste_Here!AK$2:AK$850, MATCH(B114, Paste_Here!A$2:A$850, 0))))), INDEX(Paste_Here!AK$2:AK$850, MATCH(B114, Paste_Here!A$2:A$850, 0)), ""), ""), "")</f>
        <v/>
      </c>
      <c r="AF114" s="66"/>
      <c r="AG114" s="76" t="str">
        <f>IFERROR(IF(B114&lt;&gt;"", IF(AND(INDEX(Paste_Here!AL$2:AL$850, MATCH(B114, Paste_Here!A$2:A$850, 0))&lt;&gt;"", ISNUMBER(VALUE(INDEX(Paste_Here!AL$2:AL$850, MATCH(B114, Paste_Here!A$2:A$850, 0))))), INDEX(Paste_Here!AL$2:AL$850, MATCH(B114, Paste_Here!A$2:A$850, 0)), ""), ""), "")</f>
        <v/>
      </c>
      <c r="AH114" s="66"/>
      <c r="AI114" s="76" t="str">
        <f>IFERROR(IF(B114&lt;&gt;"", IF(AND(INDEX(Paste_Here!AH$2:AH$850, MATCH(B114, Paste_Here!A$2:A$850, 0))&lt;&gt;"", ISNUMBER(VALUE(INDEX(Paste_Here!AH$2:AH$850, MATCH(B114, Paste_Here!A$2:A$850, 0))))), IF(VALUE(INDEX(Paste_Here!AH$2:AH$850, MATCH(B114, Paste_Here!A$2:A$850, 0)))=0, "", INDEX(Paste_Here!AH$2:AH$850, MATCH(B114, Paste_Here!A$2:A$850, 0))), ""), ""), "")</f>
        <v/>
      </c>
      <c r="AJ114" s="66"/>
      <c r="AK114" s="76" t="str">
        <f>IFERROR(IF(B114&lt;&gt;"", IF(AND(INDEX(Paste_Here!N$2:N$850, MATCH(B114, Paste_Here!A$2:A$850, 0))&lt;&gt;"", ISNUMBER(VALUE(INDEX(Paste_Here!N$2:N$850, MATCH(B114, Paste_Here!A$2:A$850, 0))))), INDEX(Paste_Here!N$2:N$850, MATCH(B114, Paste_Here!A$2:A$850, 0)), ""), ""), "")</f>
        <v/>
      </c>
      <c r="AL114" s="66"/>
      <c r="AM114" s="76" t="str">
        <f>IFERROR(IF(B114&lt;&gt;"", IF(AND(INDEX(Paste_Here!O$2:O$850, MATCH(B114, Paste_Here!A$2:A$850, 0))&lt;&gt;"", ISNUMBER(VALUE(INDEX(Paste_Here!O$2:O$850, MATCH(B114, Paste_Here!A$2:A$850, 0))))), INDEX(Paste_Here!O$2:O$850, MATCH(B114, Paste_Here!A$2:A$850, 0)), ""), ""), "")</f>
        <v/>
      </c>
      <c r="AN114" s="66"/>
      <c r="AO114" s="76"/>
      <c r="AP114" s="66"/>
      <c r="AQ114" s="76"/>
      <c r="AR114" s="66"/>
      <c r="AS114" s="76"/>
      <c r="AT114" s="66"/>
      <c r="AU114" s="66"/>
      <c r="AV114" s="76" t="str">
        <f t="shared" si="11"/>
        <v/>
      </c>
      <c r="AW114" s="66"/>
      <c r="AX114" s="76" t="str">
        <f>IFERROR(IF(B114&lt;&gt;"", IF(ISNUMBER(SEARCH("Revealed-Potential (Primary Focus)", LOWER(INDEX(Paste_Here!Z$2:Z$850, MATCH(B114, Paste_Here!A$2:A$850, 0))))), "Rev-Potential: Prim", IF(ISNUMBER(SEARCH("Revealed-Potential (Secondary Focus)", LOWER(INDEX(Paste_Here!Z$2:Z$850, MATCH(B114, Paste_Here!A$2:A$850, 0))))), "Rev-Potential: Sec", IF(ISNUMBER(SEARCH("Monitoring", LOWER(INDEX(Paste_Here!Z$2:Z$850, MATCH(B114, Paste_Here!A$2:A$850, 0))))), "Monitoring", IF(ISNUMBER(SEARCH("At-Promise (Secondary Focus)", LOWER(INDEX(Paste_Here!Z$2:Z$850, MATCH(B114, Paste_Here!A$2:A$850, 0))))), "At-Promise: Sec", IF(ISNUMBER(SEARCH("At-Promise (Primary Focus)", LOWER(INDEX(Paste_Here!Z$2:Z$850, MATCH(B114, Paste_Here!A$2:A$850, 0))))), "At-Promise: Prim", ""))))), ""), "")</f>
        <v/>
      </c>
      <c r="AY114" s="66"/>
      <c r="AZ114" s="76"/>
      <c r="BA114" s="66"/>
      <c r="BB114" s="76"/>
      <c r="BC114" s="66"/>
      <c r="BD114" s="76"/>
      <c r="BE114" s="66"/>
      <c r="BF114" s="76"/>
      <c r="BG114" s="66"/>
      <c r="BH114" s="76"/>
      <c r="BI114" s="66"/>
      <c r="BJ114" s="66"/>
      <c r="BK114" s="76" t="str">
        <f t="shared" si="12"/>
        <v/>
      </c>
      <c r="BL114" s="66"/>
      <c r="BM114" s="76" t="str">
        <f>IFERROR(IF(B114&lt;&gt;"", IF(AND(ISNUMBER(VALUE(SUBSTITUTE(SUBSTITUTE(Paste_Here!R114, "br", "-"), "L", ""))), VALUE(SUBSTITUTE(SUBSTITUTE(Paste_Here!R114, "br", "-"), "L", "")) &gt;= 1095), "Yes", IF(AND(ISNUMBER(VALUE(SUBSTITUTE(SUBSTITUTE(Paste_Here!R114, "br", "-"), "L", ""))), VALUE(SUBSTITUTE(SUBSTITUTE(Paste_Here!R114, "br", "-"), "L", "")) &lt;= 1094), "No", "")), ""), "")</f>
        <v/>
      </c>
      <c r="BN114" s="66"/>
      <c r="BO114" s="76" t="str">
        <f>IFERROR(IF(B114&lt;&gt;"", IF(COUNTIF(INDEX(Paste_Here!Y$2:AB$850, MATCH(B114, Paste_Here!A$2:A$850, 0), 0), "yes") &gt; 0, "Yes", IF(COUNTIF(INDEX(Paste_Here!Y$2:AB$850, MATCH(B114, Paste_Here!A$2:A$850, 0), 0), "no") &gt; 0, "No", "")), ""), "")</f>
        <v/>
      </c>
      <c r="BP114" s="66"/>
      <c r="BQ114" s="76" t="str">
        <f>IFERROR(IF(B114&lt;&gt;"", IF(AND(ISNUMBER(VALUE(SUBSTITUTE(SUBSTITUTE(Paste_Here!U114, "em", "-"), "q", ""))), VALUE(SUBSTITUTE(SUBSTITUTE(Paste_Here!U114, "em", "-"), "q", "")) &gt;= 910), "Yes", IF(AND(ISNUMBER(VALUE(SUBSTITUTE(SUBSTITUTE(Paste_Here!U114, "em", "-"), "q", ""))), VALUE(SUBSTITUTE(SUBSTITUTE(Paste_Here!U114, "em", "-"), "q", "")) &lt;= 909), "No", "")), ""), "")</f>
        <v/>
      </c>
      <c r="BR114" s="66"/>
      <c r="BS114" s="76" t="str">
        <f>IFERROR(IF(B114&lt;&gt;"", IF(AND(INDEX(Paste_Here!X$2:X$850, MATCH(B114, Paste_Here!A$2:A$850, 0))&lt;&gt;"", ISNUMBER(VALUE(INDEX(Paste_Here!X$2:X$850, MATCH(B114, Paste_Here!A$2:A$850, 0))))), INDEX(Paste_Here!X$2:X$850, MATCH(B114, Paste_Here!A$2:A$850, 0)), ""), ""), "")</f>
        <v/>
      </c>
      <c r="BT114" s="66"/>
      <c r="BU114" s="76" t="str">
        <f>IFERROR(IF(B114&lt;&gt;"", IF(ISNUMBER(VALUE(INDEX(Paste_Here!G$2:G$850, MATCH(B114, Paste_Here!A$2:A$850, 0)))), IF(VALUE(INDEX(Paste_Here!G$2:G$850, MATCH(B114, Paste_Here!A$2:A$850, 0)))=0, "No", IF(AND(VALUE(INDEX(Paste_Here!G$2:G$850, MATCH(B114, Paste_Here!A$2:A$850, 0)))&gt;=1, VALUE(INDEX(Paste_Here!G$2:G$850, MATCH(B114, Paste_Here!A$2:A$850, 0)))&lt;=4), VALUE(INDEX(Paste_Here!G$2:G$850, MATCH(B114, Paste_Here!A$2:A$850, 0))), "")), ""), ""), "")</f>
        <v/>
      </c>
      <c r="BV114" s="66"/>
      <c r="BW114" s="76" t="str">
        <f>IFERROR(IF(B114&lt;&gt;"", IF(ISNUMBER(VALUE(INDEX(Paste_Here!H$2:H$850, MATCH(B114, Paste_Here!A$2:A$850, 0)))), IF(VALUE(INDEX(Paste_Here!H$2:H$850, MATCH(B114, Paste_Here!A$2:A$850, 0)))=0, "No", IF(AND(VALUE(INDEX(Paste_Here!H$2:H$850, MATCH(B114, Paste_Here!A$2:A$850, 0)))&gt;=1, VALUE(INDEX(Paste_Here!H$2:H$850, MATCH(B114, Paste_Here!A$2:A$850, 0)))&lt;=4), VALUE(INDEX(Paste_Here!H$2:H$850, MATCH(B114, Paste_Here!A$2:A$850, 0))), "")), ""), ""), "")</f>
        <v/>
      </c>
      <c r="BX114" s="66"/>
      <c r="BY114" s="76"/>
      <c r="BZ114" s="66"/>
      <c r="CA114" s="76"/>
      <c r="CB114" s="66"/>
      <c r="CC114" s="66"/>
      <c r="CD114" s="76" t="str">
        <f t="shared" si="13"/>
        <v/>
      </c>
      <c r="CE114" s="66"/>
      <c r="CF114" s="76" t="str">
        <f>IFERROR(IF(B114&lt;&gt;"", IF(AND(INDEX(Paste_Here!P$2:P$850, MATCH(B114, Paste_Here!A$2:A$850, 0))&lt;&gt;"", ISNUMBER(VALUE(INDEX(Paste_Here!P$2:P$850, MATCH(B114, Paste_Here!A$2:A$850, 0))))), INDEX(Paste_Here!P$2:P$850, MATCH(B114, Paste_Here!A$2:A$850, 0)), ""), ""), "")</f>
        <v/>
      </c>
      <c r="CG114" s="66"/>
      <c r="CH114" s="76" t="str">
        <f>IFERROR(IF(B114&lt;&gt;"", IF(ISNUMBER(SEARCH("highrisk", LOWER(INDEX(Paste_Here!Q$2:Q$850, MATCH(B114, Paste_Here!A$2:A$850, 0))))), "High Risk", IF(ISNUMBER(SEARCH("lowrisk", LOWER(INDEX(Paste_Here!Q$2:Q$850, MATCH(B114, Paste_Here!A$2:A$850, 0))))), "Low Risk", IF(ISNUMBER(SEARCH("somerisk", LOWER(INDEX(Paste_Here!Q$2:Q$850, MATCH(B114, Paste_Here!A$2:A$850, 0))))), "Some Risk", ""))), ""), "")</f>
        <v/>
      </c>
      <c r="CI114" s="66"/>
      <c r="CJ114" s="76" t="str">
        <f>IFERROR(IF(B114&lt;&gt;"", IF(AND(INDEX(Paste_Here!AA$2:AA$850, MATCH(B114, Paste_Here!A$2:A$850, 0))&lt;&gt;"", ISNUMBER(VALUE(INDEX(Paste_Here!AA$2:AA$850, MATCH(B114, Paste_Here!A$2:A$850, 0))))), INDEX(Paste_Here!AA$2:AA$850, MATCH(B114, Paste_Here!A$2:A$850, 0)), ""), ""), "")</f>
        <v/>
      </c>
      <c r="CK114" s="66"/>
      <c r="CL114" s="76" t="str">
        <f>IFERROR(IF(B114&lt;&gt;"", IF(LOWER(INDEX(Paste_Here!AB$2:AB$850, MATCH(B114, Paste_Here!A$2:A$850, 0)))="approaching expectations", "Approaching", IF(LOWER(INDEX(Paste_Here!AB$2:AB$850, MATCH(B114, Paste_Here!A$2:A$850, 0)))="met expectations", "Met", IF(LOWER(INDEX(Paste_Here!AB$2:AB$850, MATCH(B114, Paste_Here!A$2:A$850, 0)))="exceeded expectations", "Exceeded", IF(LOWER(INDEX(Paste_Here!AB$2:AB$850, MATCH(B114, Paste_Here!A$2:A$850, 0)))="below expectations", "Below", "")))), ""), "")</f>
        <v/>
      </c>
      <c r="CM114" s="66"/>
      <c r="CN114" s="76" t="str">
        <f>IFERROR(IF(B114&lt;&gt;"", IF(AND(INDEX(Paste_Here!AC$2:AC$850, MATCH(B114, Paste_Here!A$2:A$850, 0))&lt;&gt;"", ISNUMBER(VALUE(INDEX(Paste_Here!AC$2:AC$850, MATCH(B114, Paste_Here!A$2:A$850, 0))))), INDEX(Paste_Here!AC$2:AC$850, MATCH(B114, Paste_Here!A$2:A$850, 0)), ""), ""), "")</f>
        <v/>
      </c>
      <c r="CO114" s="66"/>
      <c r="CP114" s="76"/>
      <c r="CQ114" s="66"/>
      <c r="CR114" s="76"/>
      <c r="CS114" s="66"/>
      <c r="CT114" s="76"/>
      <c r="CU114" s="66"/>
      <c r="CV114" s="76"/>
      <c r="CW114" s="66"/>
      <c r="CX114" s="76"/>
      <c r="CY114" s="66"/>
      <c r="CZ114" s="66"/>
      <c r="DA114" s="76" t="str">
        <f t="shared" si="14"/>
        <v/>
      </c>
      <c r="DB114" s="66"/>
      <c r="DC114" s="76" t="str">
        <f>IFERROR(IF(B114&lt;&gt;"", IF(AND(INDEX(Paste_Here!V$2:V$850, MATCH(B114, Paste_Here!A$2:A$850, 0))&lt;&gt;"", ISNUMBER(VALUE(INDEX(Paste_Here!V$2:V$850, MATCH(B114, Paste_Here!A$2:A$850, 0))))), INDEX(Paste_Here!V$2:V$850, MATCH(B114, Paste_Here!A$2:A$850, 0)), ""), ""), "")</f>
        <v/>
      </c>
      <c r="DD114" s="66"/>
      <c r="DE114" s="76" t="str">
        <f>IFERROR(IF(B114&lt;&gt;"", IF(ISNUMBER(SEARCH("highrisk", LOWER(INDEX(Paste_Here!W$2:W$850, MATCH(B114, Paste_Here!A$2:A$850, 0))))), "High Risk", IF(ISNUMBER(SEARCH("lowrisk", LOWER(INDEX(Paste_Here!W$2:W$850, MATCH(B114, Paste_Here!A$2:A$850, 0))))), "Low Risk", IF(ISNUMBER(SEARCH("somerisk", LOWER(INDEX(Paste_Here!W$2:W$850, MATCH(B114, Paste_Here!A$2:A$850, 0))))), "Some Risk", ""))), ""), "")</f>
        <v/>
      </c>
      <c r="DF114" s="66"/>
      <c r="DG114" s="76" t="str">
        <f>IFERROR(IF(B114&lt;&gt;"", IF(AND(INDEX(Paste_Here!S$2:S$850, MATCH(B114, Paste_Here!A$2:A$850, 0))&lt;&gt;"", ISNUMBER(VALUE(INDEX(Paste_Here!S$2:S$850, MATCH(B114, Paste_Here!A$2:A$850, 0))))), INDEX(Paste_Here!S$2:S$850, MATCH(B114, Paste_Here!A$2:A$850, 0)), ""), ""), "")</f>
        <v/>
      </c>
      <c r="DH114" s="66"/>
      <c r="DI114" s="76" t="str">
        <f>IFERROR(IF(B114&lt;&gt;"", IF(ISNUMBER(SEARCH("highrisk", LOWER(INDEX(Paste_Here!T$2:T$850, MATCH(B114, Paste_Here!A$2:A$850, 0))))), "High Risk", IF(ISNUMBER(SEARCH("lowrisk", LOWER(INDEX(Paste_Here!T$2:T$850, MATCH(B114, Paste_Here!A$2:A$850, 0))))), "Low Risk", IF(ISNUMBER(SEARCH("somerisk", LOWER(INDEX(Paste_Here!T$2:T$850, MATCH(B114, Paste_Here!A$2:A$850, 0))))), "Some Risk", ""))), ""), "")</f>
        <v/>
      </c>
      <c r="DJ114" s="66"/>
      <c r="DK114" s="76" t="str">
        <f>IFERROR(IF(B114&lt;&gt;"", IF(AND(INDEX(Paste_Here!AD$2:AD$850, MATCH(B114, Paste_Here!A$2:A$850, 0))&lt;&gt;"", ISNUMBER(VALUE(INDEX(Paste_Here!AD$2:AD$850, MATCH(B114, Paste_Here!A$2:A$850, 0))))), INDEX(Paste_Here!AD$2:AD$850, MATCH(B114, Paste_Here!A$2:A$850, 0)), ""), ""), "")</f>
        <v/>
      </c>
      <c r="DL114" s="66"/>
      <c r="DM114" s="76" t="str">
        <f>IFERROR(IF(B114&lt;&gt;"", IF(LOWER(INDEX(Paste_Here!AE$2:AE$850, MATCH(B114, Paste_Here!A$2:A$850, 0)))="approaching expectations", "Approaching", IF(LOWER(INDEX(Paste_Here!AE$2:AE$850, MATCH(B114, Paste_Here!A$2:A$850, 0)))="met expectations", "Met", IF(LOWER(INDEX(Paste_Here!AE$2:AE$850, MATCH(B114, Paste_Here!A$2:A$850, 0)))="exceeded expectations", "Exceeded", IF(LOWER(INDEX(Paste_Here!AE$2:AE$850, MATCH(B114, Paste_Here!A$2:A$850, 0)))="below expectations", "Below", "")))), ""), "")</f>
        <v/>
      </c>
      <c r="DN114" s="66"/>
      <c r="DO114" s="76"/>
      <c r="DP114" s="66"/>
      <c r="DQ114" s="76"/>
      <c r="DR114" s="66"/>
      <c r="DS114" s="76"/>
      <c r="DT114" s="66"/>
      <c r="DU114" s="76"/>
      <c r="DV114" s="66"/>
      <c r="DW114" s="66"/>
      <c r="DX114" s="76" t="str">
        <f t="shared" si="15"/>
        <v/>
      </c>
      <c r="DY114" s="66"/>
      <c r="DZ114" s="76"/>
      <c r="EA114" s="66"/>
      <c r="EB114" s="76"/>
      <c r="EC114" s="66"/>
      <c r="ED114" s="76" t="str">
        <f>IFERROR(IF(B114&lt;&gt;"", IF(AND(INDEX(Paste_Here!AF$2:AF$850, MATCH(B114, Paste_Here!A$2:A$850, 0))&lt;&gt;"", ISNUMBER(VALUE(INDEX(Paste_Here!AF$2:AF$850, MATCH(B114, Paste_Here!A$2:A$850, 0))))), INDEX(Paste_Here!AF$2:AF$850, MATCH(B114, Paste_Here!A$2:A$850, 0)), ""), ""), "")</f>
        <v/>
      </c>
      <c r="EE114" s="66"/>
      <c r="EF114" s="76"/>
      <c r="EG114" s="66"/>
      <c r="EH114" s="76"/>
      <c r="EI114" s="66"/>
      <c r="EJ114" s="76" t="str">
        <f>IFERROR(IF(B114&lt;&gt;"", IF(AND(INDEX(Paste_Here!AG$2:AG$850, MATCH(B114, Paste_Here!A$2:A$850, 0))&lt;&gt;"", ISNUMBER(VALUE(INDEX(Paste_Here!AG$2:AG$850, MATCH(B114, Paste_Here!A$2:A$850, 0))))), INDEX(Paste_Here!AG$2:AG$850, MATCH(B114, Paste_Here!A$2:A$850, 0)), ""), ""), "")</f>
        <v/>
      </c>
      <c r="EK114" s="66"/>
      <c r="EL114" s="76"/>
      <c r="EM114" s="66"/>
      <c r="EN114" s="76"/>
      <c r="EO114" s="66"/>
      <c r="EP114" s="76"/>
      <c r="EQ114" s="66"/>
      <c r="ER114" s="76"/>
      <c r="ES114" s="66"/>
      <c r="ET114" s="66"/>
      <c r="EU114" s="76"/>
      <c r="EV114" s="66"/>
      <c r="EW114" s="76"/>
      <c r="EX114" s="66"/>
      <c r="EY114" s="76"/>
      <c r="EZ114" s="66"/>
      <c r="FA114" s="76"/>
      <c r="FB114" s="66"/>
      <c r="FC114" s="76"/>
      <c r="FD114" s="66"/>
      <c r="FE114" s="76"/>
      <c r="FF114" s="66"/>
      <c r="FG114" s="76"/>
      <c r="FH114" s="66"/>
      <c r="FI114" s="76"/>
      <c r="FJ114" s="66"/>
      <c r="FK114" s="76"/>
      <c r="FL114" s="66"/>
      <c r="FM114" s="76"/>
      <c r="FN114" s="66"/>
      <c r="FO114" s="76"/>
      <c r="FP114" s="66"/>
      <c r="FQ114" s="76"/>
      <c r="FR114" s="66"/>
      <c r="FS114" s="76"/>
      <c r="FT114" s="66"/>
      <c r="FU114" s="76"/>
      <c r="FV114" s="66"/>
      <c r="FW114" s="76"/>
      <c r="FX114" s="66"/>
      <c r="FY114" s="76"/>
      <c r="FZ114" s="66"/>
      <c r="GA114" s="76"/>
      <c r="GB114" s="66"/>
      <c r="GC114" s="76"/>
      <c r="GD114" s="66"/>
      <c r="GE114" s="76"/>
      <c r="GF114" s="66"/>
      <c r="GG114" s="76"/>
      <c r="GH114" s="66"/>
      <c r="GI114" s="76"/>
      <c r="GJ114" s="66"/>
      <c r="GK114" s="76"/>
      <c r="GL114" s="66"/>
      <c r="GM114" s="76"/>
      <c r="GN114" s="66"/>
      <c r="GO114" s="76"/>
      <c r="GP114" s="66"/>
      <c r="GQ114" s="76"/>
      <c r="GR114" s="66"/>
      <c r="GS114" s="76"/>
      <c r="GT114" s="66"/>
      <c r="GU114" s="76"/>
      <c r="GV114" s="66"/>
      <c r="GW114" s="76"/>
      <c r="GX114" s="66"/>
      <c r="GY114" s="76"/>
      <c r="GZ114" s="66"/>
      <c r="HA114" s="76"/>
      <c r="HB114" s="66"/>
      <c r="HC114" s="76"/>
      <c r="HD114" s="66"/>
      <c r="HE114" s="76"/>
      <c r="HF114" s="66"/>
      <c r="HG114" s="76"/>
      <c r="HH114" s="66"/>
      <c r="HI114" s="76"/>
      <c r="HJ114" s="66"/>
      <c r="HK114" s="76"/>
      <c r="HL114" s="66"/>
      <c r="HM114" s="76"/>
      <c r="HN114" s="66"/>
      <c r="HO114" s="76"/>
      <c r="HP114" s="66"/>
      <c r="HQ114" s="76"/>
      <c r="HR114" s="66"/>
      <c r="HS114" s="76"/>
      <c r="HT114" s="66"/>
      <c r="HU114" s="76"/>
      <c r="HV114" s="66"/>
      <c r="HW114" s="76"/>
      <c r="HX114" s="66"/>
      <c r="HY114" s="76"/>
      <c r="HZ114" s="66"/>
      <c r="IA114" s="76"/>
      <c r="IB114" s="66"/>
      <c r="IC114" s="76"/>
      <c r="ID114" s="66"/>
      <c r="IE114" s="76"/>
      <c r="IF114" s="66"/>
      <c r="IG114" s="76"/>
      <c r="IH114" s="66"/>
      <c r="II114" s="76"/>
      <c r="IJ114" s="66"/>
      <c r="IK114" s="76"/>
      <c r="IL114" s="66"/>
      <c r="IM114" s="76"/>
      <c r="IN114" s="66"/>
      <c r="IO114" s="76"/>
      <c r="IP114" s="66"/>
      <c r="IQ114" s="76"/>
      <c r="IR114" s="66"/>
      <c r="IS114" s="76"/>
      <c r="IT114" s="66"/>
      <c r="IU114" s="76"/>
      <c r="IV114" s="66"/>
      <c r="IW114" s="76"/>
      <c r="IX114" s="66"/>
      <c r="IY114" s="76"/>
      <c r="IZ114" s="66"/>
      <c r="JA114" s="76"/>
      <c r="JB114" s="66"/>
      <c r="JC114" s="76"/>
      <c r="JD114" s="66"/>
      <c r="JE114" s="76"/>
      <c r="JF114" s="66"/>
      <c r="JG114" s="76"/>
      <c r="JH114" s="66"/>
      <c r="JI114" s="76"/>
      <c r="JJ114" s="66"/>
      <c r="JK114" s="76"/>
      <c r="JL114" s="66"/>
      <c r="JM114" s="76"/>
      <c r="JN114" s="66"/>
      <c r="JO114" s="76"/>
      <c r="JP114" s="66"/>
      <c r="JQ114" s="76"/>
      <c r="JR114" s="66"/>
      <c r="JS114" s="76"/>
      <c r="JT114" s="66"/>
      <c r="JU114" s="76"/>
      <c r="JV114" s="66"/>
      <c r="JW114" s="76"/>
      <c r="JX114" s="66"/>
      <c r="JY114" s="76"/>
      <c r="JZ114" s="66"/>
      <c r="KA114" s="76"/>
      <c r="KB114" s="66"/>
      <c r="KC114" s="76"/>
      <c r="KD114" s="66"/>
      <c r="KE114" s="76"/>
      <c r="KF114" s="66"/>
      <c r="KG114" s="76"/>
      <c r="KH114" s="66"/>
      <c r="KI114" s="76"/>
      <c r="KJ114" s="66"/>
      <c r="KK114" s="76"/>
      <c r="KL114" s="66"/>
      <c r="KM114" s="76"/>
      <c r="KN114" s="66"/>
      <c r="KO114" s="76"/>
      <c r="KP114" s="66"/>
      <c r="KQ114" s="76"/>
      <c r="KR114" s="66"/>
      <c r="KS114" s="76"/>
      <c r="KT114" s="66"/>
      <c r="KU114" s="76"/>
      <c r="KV114" s="66"/>
      <c r="KW114" s="76"/>
      <c r="KX114" s="66"/>
      <c r="KY114" s="76"/>
      <c r="KZ114" s="66"/>
      <c r="LA114" s="76"/>
      <c r="LB114" s="66"/>
      <c r="LC114" s="76"/>
      <c r="LD114" s="66"/>
      <c r="LE114" s="76"/>
      <c r="LF114" s="66"/>
      <c r="LG114" s="76"/>
      <c r="LH114" s="66"/>
      <c r="LI114" s="76"/>
      <c r="LJ114" s="66"/>
      <c r="LK114" s="76"/>
      <c r="LL114" s="66"/>
      <c r="LM114" s="76"/>
      <c r="LN114" s="66"/>
      <c r="LO114" s="76"/>
      <c r="LP114" s="66"/>
      <c r="LQ114" s="76"/>
      <c r="LR114" s="66"/>
      <c r="LS114" s="76"/>
      <c r="LT114" s="66"/>
      <c r="LU114" s="76"/>
      <c r="LV114" s="66"/>
      <c r="LW114" s="76"/>
      <c r="LX114" s="66"/>
      <c r="LY114" s="76"/>
      <c r="LZ114" s="66"/>
      <c r="MA114" s="76"/>
      <c r="MB114" s="66"/>
      <c r="MC114" s="76"/>
      <c r="MD114" s="66"/>
      <c r="MG114" s="1" t="str" cm="1">
        <f t="array" ref="MG114">IFERROR(INDEX(Paste_Here!$B$2:$B$850, MATCH(0, COUNTIF(MG$4:MG113, Paste_Here!$B$2:$B$850) + IF(Paste_Here!$B$2:$B$850="", 1, 0), 0)), "")</f>
        <v/>
      </c>
      <c r="MH114" s="1" t="str">
        <f>IF(MG114&lt;&gt;"", INDEX(Paste_Here!$A$2:$A$850, MATCH(MG114, Paste_Here!$B$2:$B$850, 0)), "")</f>
        <v/>
      </c>
      <c r="MI114" s="1" t="str">
        <f t="shared" si="16"/>
        <v/>
      </c>
      <c r="MJ114" s="1" t="str" cm="1">
        <f t="array" ref="MJ114">IFERROR(INDEX($MI$5:$MI$850, MATCH(SMALL(IF($MI$5:$MI$850&lt;&gt;"", COUNTIF($MI$5:$MI$850, "&lt;"&amp;$MI$5:$MI$850)+1), ROW()-ROW($MJ$5)+1), COUNTIF($MI$5:$MI$850, "&lt;"&amp;$MI$5:$MI$850)+1, 0)), "")</f>
        <v/>
      </c>
    </row>
    <row r="115" spans="1:348">
      <c r="A115" s="66"/>
      <c r="B115" s="76" t="str">
        <f t="shared" si="9"/>
        <v/>
      </c>
      <c r="C115" s="66"/>
      <c r="D115" s="76" t="str">
        <f>IFERROR(IF(B115&lt;&gt;"", IF(AND(INDEX(Paste_Here!B$2:B$850, MATCH(B115, Paste_Here!A$2:A$850, 0))&lt;&gt;"", ISNUMBER(VALUE(INDEX(Paste_Here!B$2:B$850, MATCH(B115, Paste_Here!A$2:A$850, 0))))), INDEX(Paste_Here!B$2:B$850, MATCH(B115, Paste_Here!A$2:A$850, 0)), ""), ""), "")</f>
        <v/>
      </c>
      <c r="E115" s="66"/>
      <c r="F115" s="76" t="str">
        <f>IFERROR(IF(B115&lt;&gt;"", IF(ISTEXT(INDEX(Paste_Here!K$2:K$850, MATCH(B115, Paste_Here!A$2:A$850, 0))), INDEX(Paste_Here!K$2:K$850, MATCH(B115, Paste_Here!A$2:A$850, 0)), ""), ""), "")</f>
        <v/>
      </c>
      <c r="G115" s="66"/>
      <c r="H115" s="76" t="str">
        <f>IFERROR(IF(B115&lt;&gt;"", IF(ISTEXT(INDEX(Paste_Here!C$2:C$850, MATCH(B115, Paste_Here!A$2:A$850, 0))), INDEX(Paste_Here!C$2:C$850, MATCH(B115, Paste_Here!A$2:A$850, 0)), ""), ""), "")</f>
        <v/>
      </c>
      <c r="I115" s="66"/>
      <c r="J115" s="76" t="str">
        <f>IFERROR(IF(B115&lt;&gt;"", IF(ISNUMBER(SEARCH("s", LOWER(INDEX(Paste_Here!M$2:M$850, MATCH(B115, Paste_Here!A$2:A$850, 0))))), "Yes", IF(INDEX(Paste_Here!M$2:M$850, MATCH(B115, Paste_Here!A$2:A$850, 0))&lt;&gt;"", "No", "")), ""), "")</f>
        <v/>
      </c>
      <c r="K115" s="66"/>
      <c r="L115" s="76" t="str">
        <f>IFERROR(IF(B115&lt;&gt;"", IF(ISNUMBER(SEARCH("yes", LOWER(INDEX(Paste_Here!E$2:E$850, MATCH(B115, Paste_Here!A$2:A$850, 0))))), "Yes", IF(ISNUMBER(SEARCH("no", LOWER(INDEX(Paste_Here!E$2:E$850, MATCH(B115, Paste_Here!A$2:A$850, 0))))), "No", "")), ""), "")</f>
        <v/>
      </c>
      <c r="M115" s="66"/>
      <c r="N115" s="76" t="str">
        <f>IFERROR(IF(B115&lt;&gt;"", IF(ISNUMBER(SEARCH("yes", LOWER(INDEX(Paste_Here!F$2:F$850, MATCH(B115, Paste_Here!A$2:A$850, 0))))), "Yes", IF(ISNUMBER(SEARCH("no", LOWER(INDEX(Paste_Here!F$2:F$850, MATCH(B115, Paste_Here!A$2:A$850, 0))))), "No", "")), ""), "")</f>
        <v/>
      </c>
      <c r="O115" s="66"/>
      <c r="P115" s="76" t="str">
        <f>IFERROR(IF(B115&lt;&gt;"", IF(ISNUMBER(SEARCH("yes", LOWER(INDEX(Paste_Here!L$2:L$850, MATCH(B115, Paste_Here!A$2:A$850, 0))))), "Yes", IF(ISNUMBER(SEARCH("no", LOWER(INDEX(Paste_Here!L$2:L$850, MATCH(B115, Paste_Here!A$2:A$850, 0))))), "No", "")), ""), "")</f>
        <v/>
      </c>
      <c r="Q115" s="66"/>
      <c r="R115" s="76" t="str">
        <f>IFERROR(IF(B115&lt;&gt;"", IF(ISNUMBER(SEARCH("transitional 2", LOWER(INDEX(Paste_Here!D$2:D$850, MATCH(B115, Paste_Here!A$2:A$850, 0))))), "T2", IF(ISNUMBER(SEARCH("transitional 1", LOWER(INDEX(Paste_Here!D$2:D$850, MATCH(B115, Paste_Here!A$2:A$850, 0))))), "T1", IF(ISNUMBER(SEARCH("waived ell services", LOWER(INDEX(Paste_Here!D$2:D$850, MATCH(B115, Paste_Here!A$2:A$850, 0))))), "W", IF(ISNUMBER(SEARCH("english language learner", LOWER(INDEX(Paste_Here!D$2:D$850, MATCH(B115, Paste_Here!A$2:A$850, 0))))), "L", "")))), ""), "")</f>
        <v/>
      </c>
      <c r="S115" s="66"/>
      <c r="T115" s="76" t="str">
        <f>IFERROR(IF(B115&lt;&gt;"", IF(ISNUMBER(SEARCH("yes", LOWER(INDEX(Paste_Here!I$2:I$850, MATCH(B115, Paste_Here!A$2:A$850, 0))))), "Yes", IF(ISNUMBER(SEARCH("no", LOWER(INDEX(Paste_Here!I$2:I$850, MATCH(B115, Paste_Here!A$2:A$850, 0))))), "No", "")), ""), "")</f>
        <v/>
      </c>
      <c r="U115" s="66"/>
      <c r="V115" s="76" t="str">
        <f>IFERROR(IF(B115&lt;&gt;"", IF(ISTEXT(INDEX(Paste_Here!J$2:J$850, MATCH(B115, Paste_Here!A$2:A$850, 0))), VALUE(INDEX(Paste_Here!J$2:J$850, MATCH(B115, Paste_Here!A$2:A$850, 0))), ""), ""), "")</f>
        <v/>
      </c>
      <c r="W115" s="66"/>
      <c r="X115" s="66"/>
      <c r="Y115" s="76" t="str">
        <f t="shared" si="10"/>
        <v/>
      </c>
      <c r="Z115" s="66"/>
      <c r="AA115" s="76" t="str">
        <f>IFERROR(IF(B115&lt;&gt;"", IF(AND(INDEX(Paste_Here!AI$2:AI$850, MATCH(B115, Paste_Here!A$2:A$850, 0))&lt;&gt;"", ISNUMBER(VALUE(INDEX(Paste_Here!AI$2:AI$850, MATCH(B115, Paste_Here!A$2:A$850, 0))))), INDEX(Paste_Here!AI$2:AI$850, MATCH(B115, Paste_Here!A$2:A$850, 0)), ""), ""), "")</f>
        <v/>
      </c>
      <c r="AB115" s="66"/>
      <c r="AC115" s="76" t="str">
        <f>IFERROR(IF(B115&lt;&gt;"", IF(AND(INDEX(Paste_Here!AJ$2:AJ$850, MATCH(B115, Paste_Here!A$2:A$850, 0))&lt;&gt;"", ISNUMBER(VALUE(INDEX(Paste_Here!AJ$2:AJ$850, MATCH(B115, Paste_Here!A$2:A$850, 0))))), INDEX(Paste_Here!AJ$2:AJ$850, MATCH(B115, Paste_Here!A$2:A$850, 0)), ""), ""), "")</f>
        <v/>
      </c>
      <c r="AD115" s="66"/>
      <c r="AE115" s="76" t="str">
        <f>IFERROR(IF(B115&lt;&gt;"", IF(AND(INDEX(Paste_Here!AK$2:AK$850, MATCH(B115, Paste_Here!A$2:A$850, 0))&lt;&gt;"", ISNUMBER(VALUE(INDEX(Paste_Here!AK$2:AK$850, MATCH(B115, Paste_Here!A$2:A$850, 0))))), INDEX(Paste_Here!AK$2:AK$850, MATCH(B115, Paste_Here!A$2:A$850, 0)), ""), ""), "")</f>
        <v/>
      </c>
      <c r="AF115" s="66"/>
      <c r="AG115" s="76" t="str">
        <f>IFERROR(IF(B115&lt;&gt;"", IF(AND(INDEX(Paste_Here!AL$2:AL$850, MATCH(B115, Paste_Here!A$2:A$850, 0))&lt;&gt;"", ISNUMBER(VALUE(INDEX(Paste_Here!AL$2:AL$850, MATCH(B115, Paste_Here!A$2:A$850, 0))))), INDEX(Paste_Here!AL$2:AL$850, MATCH(B115, Paste_Here!A$2:A$850, 0)), ""), ""), "")</f>
        <v/>
      </c>
      <c r="AH115" s="66"/>
      <c r="AI115" s="76" t="str">
        <f>IFERROR(IF(B115&lt;&gt;"", IF(AND(INDEX(Paste_Here!AH$2:AH$850, MATCH(B115, Paste_Here!A$2:A$850, 0))&lt;&gt;"", ISNUMBER(VALUE(INDEX(Paste_Here!AH$2:AH$850, MATCH(B115, Paste_Here!A$2:A$850, 0))))), IF(VALUE(INDEX(Paste_Here!AH$2:AH$850, MATCH(B115, Paste_Here!A$2:A$850, 0)))=0, "", INDEX(Paste_Here!AH$2:AH$850, MATCH(B115, Paste_Here!A$2:A$850, 0))), ""), ""), "")</f>
        <v/>
      </c>
      <c r="AJ115" s="66"/>
      <c r="AK115" s="76" t="str">
        <f>IFERROR(IF(B115&lt;&gt;"", IF(AND(INDEX(Paste_Here!N$2:N$850, MATCH(B115, Paste_Here!A$2:A$850, 0))&lt;&gt;"", ISNUMBER(VALUE(INDEX(Paste_Here!N$2:N$850, MATCH(B115, Paste_Here!A$2:A$850, 0))))), INDEX(Paste_Here!N$2:N$850, MATCH(B115, Paste_Here!A$2:A$850, 0)), ""), ""), "")</f>
        <v/>
      </c>
      <c r="AL115" s="66"/>
      <c r="AM115" s="76" t="str">
        <f>IFERROR(IF(B115&lt;&gt;"", IF(AND(INDEX(Paste_Here!O$2:O$850, MATCH(B115, Paste_Here!A$2:A$850, 0))&lt;&gt;"", ISNUMBER(VALUE(INDEX(Paste_Here!O$2:O$850, MATCH(B115, Paste_Here!A$2:A$850, 0))))), INDEX(Paste_Here!O$2:O$850, MATCH(B115, Paste_Here!A$2:A$850, 0)), ""), ""), "")</f>
        <v/>
      </c>
      <c r="AN115" s="66"/>
      <c r="AO115" s="76"/>
      <c r="AP115" s="66"/>
      <c r="AQ115" s="76"/>
      <c r="AR115" s="66"/>
      <c r="AS115" s="76"/>
      <c r="AT115" s="66"/>
      <c r="AU115" s="66"/>
      <c r="AV115" s="76" t="str">
        <f t="shared" si="11"/>
        <v/>
      </c>
      <c r="AW115" s="66"/>
      <c r="AX115" s="76" t="str">
        <f>IFERROR(IF(B115&lt;&gt;"", IF(ISNUMBER(SEARCH("Revealed-Potential (Primary Focus)", LOWER(INDEX(Paste_Here!Z$2:Z$850, MATCH(B115, Paste_Here!A$2:A$850, 0))))), "Rev-Potential: Prim", IF(ISNUMBER(SEARCH("Revealed-Potential (Secondary Focus)", LOWER(INDEX(Paste_Here!Z$2:Z$850, MATCH(B115, Paste_Here!A$2:A$850, 0))))), "Rev-Potential: Sec", IF(ISNUMBER(SEARCH("Monitoring", LOWER(INDEX(Paste_Here!Z$2:Z$850, MATCH(B115, Paste_Here!A$2:A$850, 0))))), "Monitoring", IF(ISNUMBER(SEARCH("At-Promise (Secondary Focus)", LOWER(INDEX(Paste_Here!Z$2:Z$850, MATCH(B115, Paste_Here!A$2:A$850, 0))))), "At-Promise: Sec", IF(ISNUMBER(SEARCH("At-Promise (Primary Focus)", LOWER(INDEX(Paste_Here!Z$2:Z$850, MATCH(B115, Paste_Here!A$2:A$850, 0))))), "At-Promise: Prim", ""))))), ""), "")</f>
        <v/>
      </c>
      <c r="AY115" s="66"/>
      <c r="AZ115" s="76"/>
      <c r="BA115" s="66"/>
      <c r="BB115" s="76"/>
      <c r="BC115" s="66"/>
      <c r="BD115" s="76"/>
      <c r="BE115" s="66"/>
      <c r="BF115" s="76"/>
      <c r="BG115" s="66"/>
      <c r="BH115" s="76"/>
      <c r="BI115" s="66"/>
      <c r="BJ115" s="66"/>
      <c r="BK115" s="76" t="str">
        <f t="shared" si="12"/>
        <v/>
      </c>
      <c r="BL115" s="66"/>
      <c r="BM115" s="76" t="str">
        <f>IFERROR(IF(B115&lt;&gt;"", IF(AND(ISNUMBER(VALUE(SUBSTITUTE(SUBSTITUTE(Paste_Here!R115, "br", "-"), "L", ""))), VALUE(SUBSTITUTE(SUBSTITUTE(Paste_Here!R115, "br", "-"), "L", "")) &gt;= 1095), "Yes", IF(AND(ISNUMBER(VALUE(SUBSTITUTE(SUBSTITUTE(Paste_Here!R115, "br", "-"), "L", ""))), VALUE(SUBSTITUTE(SUBSTITUTE(Paste_Here!R115, "br", "-"), "L", "")) &lt;= 1094), "No", "")), ""), "")</f>
        <v/>
      </c>
      <c r="BN115" s="66"/>
      <c r="BO115" s="76" t="str">
        <f>IFERROR(IF(B115&lt;&gt;"", IF(COUNTIF(INDEX(Paste_Here!Y$2:AB$850, MATCH(B115, Paste_Here!A$2:A$850, 0), 0), "yes") &gt; 0, "Yes", IF(COUNTIF(INDEX(Paste_Here!Y$2:AB$850, MATCH(B115, Paste_Here!A$2:A$850, 0), 0), "no") &gt; 0, "No", "")), ""), "")</f>
        <v/>
      </c>
      <c r="BP115" s="66"/>
      <c r="BQ115" s="76" t="str">
        <f>IFERROR(IF(B115&lt;&gt;"", IF(AND(ISNUMBER(VALUE(SUBSTITUTE(SUBSTITUTE(Paste_Here!U115, "em", "-"), "q", ""))), VALUE(SUBSTITUTE(SUBSTITUTE(Paste_Here!U115, "em", "-"), "q", "")) &gt;= 910), "Yes", IF(AND(ISNUMBER(VALUE(SUBSTITUTE(SUBSTITUTE(Paste_Here!U115, "em", "-"), "q", ""))), VALUE(SUBSTITUTE(SUBSTITUTE(Paste_Here!U115, "em", "-"), "q", "")) &lt;= 909), "No", "")), ""), "")</f>
        <v/>
      </c>
      <c r="BR115" s="66"/>
      <c r="BS115" s="76" t="str">
        <f>IFERROR(IF(B115&lt;&gt;"", IF(AND(INDEX(Paste_Here!X$2:X$850, MATCH(B115, Paste_Here!A$2:A$850, 0))&lt;&gt;"", ISNUMBER(VALUE(INDEX(Paste_Here!X$2:X$850, MATCH(B115, Paste_Here!A$2:A$850, 0))))), INDEX(Paste_Here!X$2:X$850, MATCH(B115, Paste_Here!A$2:A$850, 0)), ""), ""), "")</f>
        <v/>
      </c>
      <c r="BT115" s="66"/>
      <c r="BU115" s="76" t="str">
        <f>IFERROR(IF(B115&lt;&gt;"", IF(ISNUMBER(VALUE(INDEX(Paste_Here!G$2:G$850, MATCH(B115, Paste_Here!A$2:A$850, 0)))), IF(VALUE(INDEX(Paste_Here!G$2:G$850, MATCH(B115, Paste_Here!A$2:A$850, 0)))=0, "No", IF(AND(VALUE(INDEX(Paste_Here!G$2:G$850, MATCH(B115, Paste_Here!A$2:A$850, 0)))&gt;=1, VALUE(INDEX(Paste_Here!G$2:G$850, MATCH(B115, Paste_Here!A$2:A$850, 0)))&lt;=4), VALUE(INDEX(Paste_Here!G$2:G$850, MATCH(B115, Paste_Here!A$2:A$850, 0))), "")), ""), ""), "")</f>
        <v/>
      </c>
      <c r="BV115" s="66"/>
      <c r="BW115" s="76" t="str">
        <f>IFERROR(IF(B115&lt;&gt;"", IF(ISNUMBER(VALUE(INDEX(Paste_Here!H$2:H$850, MATCH(B115, Paste_Here!A$2:A$850, 0)))), IF(VALUE(INDEX(Paste_Here!H$2:H$850, MATCH(B115, Paste_Here!A$2:A$850, 0)))=0, "No", IF(AND(VALUE(INDEX(Paste_Here!H$2:H$850, MATCH(B115, Paste_Here!A$2:A$850, 0)))&gt;=1, VALUE(INDEX(Paste_Here!H$2:H$850, MATCH(B115, Paste_Here!A$2:A$850, 0)))&lt;=4), VALUE(INDEX(Paste_Here!H$2:H$850, MATCH(B115, Paste_Here!A$2:A$850, 0))), "")), ""), ""), "")</f>
        <v/>
      </c>
      <c r="BX115" s="66"/>
      <c r="BY115" s="76"/>
      <c r="BZ115" s="66"/>
      <c r="CA115" s="76"/>
      <c r="CB115" s="66"/>
      <c r="CC115" s="66"/>
      <c r="CD115" s="76" t="str">
        <f t="shared" si="13"/>
        <v/>
      </c>
      <c r="CE115" s="66"/>
      <c r="CF115" s="76" t="str">
        <f>IFERROR(IF(B115&lt;&gt;"", IF(AND(INDEX(Paste_Here!P$2:P$850, MATCH(B115, Paste_Here!A$2:A$850, 0))&lt;&gt;"", ISNUMBER(VALUE(INDEX(Paste_Here!P$2:P$850, MATCH(B115, Paste_Here!A$2:A$850, 0))))), INDEX(Paste_Here!P$2:P$850, MATCH(B115, Paste_Here!A$2:A$850, 0)), ""), ""), "")</f>
        <v/>
      </c>
      <c r="CG115" s="66"/>
      <c r="CH115" s="76" t="str">
        <f>IFERROR(IF(B115&lt;&gt;"", IF(ISNUMBER(SEARCH("highrisk", LOWER(INDEX(Paste_Here!Q$2:Q$850, MATCH(B115, Paste_Here!A$2:A$850, 0))))), "High Risk", IF(ISNUMBER(SEARCH("lowrisk", LOWER(INDEX(Paste_Here!Q$2:Q$850, MATCH(B115, Paste_Here!A$2:A$850, 0))))), "Low Risk", IF(ISNUMBER(SEARCH("somerisk", LOWER(INDEX(Paste_Here!Q$2:Q$850, MATCH(B115, Paste_Here!A$2:A$850, 0))))), "Some Risk", ""))), ""), "")</f>
        <v/>
      </c>
      <c r="CI115" s="66"/>
      <c r="CJ115" s="76" t="str">
        <f>IFERROR(IF(B115&lt;&gt;"", IF(AND(INDEX(Paste_Here!AA$2:AA$850, MATCH(B115, Paste_Here!A$2:A$850, 0))&lt;&gt;"", ISNUMBER(VALUE(INDEX(Paste_Here!AA$2:AA$850, MATCH(B115, Paste_Here!A$2:A$850, 0))))), INDEX(Paste_Here!AA$2:AA$850, MATCH(B115, Paste_Here!A$2:A$850, 0)), ""), ""), "")</f>
        <v/>
      </c>
      <c r="CK115" s="66"/>
      <c r="CL115" s="76" t="str">
        <f>IFERROR(IF(B115&lt;&gt;"", IF(LOWER(INDEX(Paste_Here!AB$2:AB$850, MATCH(B115, Paste_Here!A$2:A$850, 0)))="approaching expectations", "Approaching", IF(LOWER(INDEX(Paste_Here!AB$2:AB$850, MATCH(B115, Paste_Here!A$2:A$850, 0)))="met expectations", "Met", IF(LOWER(INDEX(Paste_Here!AB$2:AB$850, MATCH(B115, Paste_Here!A$2:A$850, 0)))="exceeded expectations", "Exceeded", IF(LOWER(INDEX(Paste_Here!AB$2:AB$850, MATCH(B115, Paste_Here!A$2:A$850, 0)))="below expectations", "Below", "")))), ""), "")</f>
        <v/>
      </c>
      <c r="CM115" s="66"/>
      <c r="CN115" s="76" t="str">
        <f>IFERROR(IF(B115&lt;&gt;"", IF(AND(INDEX(Paste_Here!AC$2:AC$850, MATCH(B115, Paste_Here!A$2:A$850, 0))&lt;&gt;"", ISNUMBER(VALUE(INDEX(Paste_Here!AC$2:AC$850, MATCH(B115, Paste_Here!A$2:A$850, 0))))), INDEX(Paste_Here!AC$2:AC$850, MATCH(B115, Paste_Here!A$2:A$850, 0)), ""), ""), "")</f>
        <v/>
      </c>
      <c r="CO115" s="66"/>
      <c r="CP115" s="76"/>
      <c r="CQ115" s="66"/>
      <c r="CR115" s="76"/>
      <c r="CS115" s="66"/>
      <c r="CT115" s="76"/>
      <c r="CU115" s="66"/>
      <c r="CV115" s="76"/>
      <c r="CW115" s="66"/>
      <c r="CX115" s="76"/>
      <c r="CY115" s="66"/>
      <c r="CZ115" s="66"/>
      <c r="DA115" s="76" t="str">
        <f t="shared" si="14"/>
        <v/>
      </c>
      <c r="DB115" s="66"/>
      <c r="DC115" s="76" t="str">
        <f>IFERROR(IF(B115&lt;&gt;"", IF(AND(INDEX(Paste_Here!V$2:V$850, MATCH(B115, Paste_Here!A$2:A$850, 0))&lt;&gt;"", ISNUMBER(VALUE(INDEX(Paste_Here!V$2:V$850, MATCH(B115, Paste_Here!A$2:A$850, 0))))), INDEX(Paste_Here!V$2:V$850, MATCH(B115, Paste_Here!A$2:A$850, 0)), ""), ""), "")</f>
        <v/>
      </c>
      <c r="DD115" s="66"/>
      <c r="DE115" s="76" t="str">
        <f>IFERROR(IF(B115&lt;&gt;"", IF(ISNUMBER(SEARCH("highrisk", LOWER(INDEX(Paste_Here!W$2:W$850, MATCH(B115, Paste_Here!A$2:A$850, 0))))), "High Risk", IF(ISNUMBER(SEARCH("lowrisk", LOWER(INDEX(Paste_Here!W$2:W$850, MATCH(B115, Paste_Here!A$2:A$850, 0))))), "Low Risk", IF(ISNUMBER(SEARCH("somerisk", LOWER(INDEX(Paste_Here!W$2:W$850, MATCH(B115, Paste_Here!A$2:A$850, 0))))), "Some Risk", ""))), ""), "")</f>
        <v/>
      </c>
      <c r="DF115" s="66"/>
      <c r="DG115" s="76" t="str">
        <f>IFERROR(IF(B115&lt;&gt;"", IF(AND(INDEX(Paste_Here!S$2:S$850, MATCH(B115, Paste_Here!A$2:A$850, 0))&lt;&gt;"", ISNUMBER(VALUE(INDEX(Paste_Here!S$2:S$850, MATCH(B115, Paste_Here!A$2:A$850, 0))))), INDEX(Paste_Here!S$2:S$850, MATCH(B115, Paste_Here!A$2:A$850, 0)), ""), ""), "")</f>
        <v/>
      </c>
      <c r="DH115" s="66"/>
      <c r="DI115" s="76" t="str">
        <f>IFERROR(IF(B115&lt;&gt;"", IF(ISNUMBER(SEARCH("highrisk", LOWER(INDEX(Paste_Here!T$2:T$850, MATCH(B115, Paste_Here!A$2:A$850, 0))))), "High Risk", IF(ISNUMBER(SEARCH("lowrisk", LOWER(INDEX(Paste_Here!T$2:T$850, MATCH(B115, Paste_Here!A$2:A$850, 0))))), "Low Risk", IF(ISNUMBER(SEARCH("somerisk", LOWER(INDEX(Paste_Here!T$2:T$850, MATCH(B115, Paste_Here!A$2:A$850, 0))))), "Some Risk", ""))), ""), "")</f>
        <v/>
      </c>
      <c r="DJ115" s="66"/>
      <c r="DK115" s="76" t="str">
        <f>IFERROR(IF(B115&lt;&gt;"", IF(AND(INDEX(Paste_Here!AD$2:AD$850, MATCH(B115, Paste_Here!A$2:A$850, 0))&lt;&gt;"", ISNUMBER(VALUE(INDEX(Paste_Here!AD$2:AD$850, MATCH(B115, Paste_Here!A$2:A$850, 0))))), INDEX(Paste_Here!AD$2:AD$850, MATCH(B115, Paste_Here!A$2:A$850, 0)), ""), ""), "")</f>
        <v/>
      </c>
      <c r="DL115" s="66"/>
      <c r="DM115" s="76" t="str">
        <f>IFERROR(IF(B115&lt;&gt;"", IF(LOWER(INDEX(Paste_Here!AE$2:AE$850, MATCH(B115, Paste_Here!A$2:A$850, 0)))="approaching expectations", "Approaching", IF(LOWER(INDEX(Paste_Here!AE$2:AE$850, MATCH(B115, Paste_Here!A$2:A$850, 0)))="met expectations", "Met", IF(LOWER(INDEX(Paste_Here!AE$2:AE$850, MATCH(B115, Paste_Here!A$2:A$850, 0)))="exceeded expectations", "Exceeded", IF(LOWER(INDEX(Paste_Here!AE$2:AE$850, MATCH(B115, Paste_Here!A$2:A$850, 0)))="below expectations", "Below", "")))), ""), "")</f>
        <v/>
      </c>
      <c r="DN115" s="66"/>
      <c r="DO115" s="76"/>
      <c r="DP115" s="66"/>
      <c r="DQ115" s="76"/>
      <c r="DR115" s="66"/>
      <c r="DS115" s="76"/>
      <c r="DT115" s="66"/>
      <c r="DU115" s="76"/>
      <c r="DV115" s="66"/>
      <c r="DW115" s="66"/>
      <c r="DX115" s="76" t="str">
        <f t="shared" si="15"/>
        <v/>
      </c>
      <c r="DY115" s="66"/>
      <c r="DZ115" s="76"/>
      <c r="EA115" s="66"/>
      <c r="EB115" s="76"/>
      <c r="EC115" s="66"/>
      <c r="ED115" s="76" t="str">
        <f>IFERROR(IF(B115&lt;&gt;"", IF(AND(INDEX(Paste_Here!AF$2:AF$850, MATCH(B115, Paste_Here!A$2:A$850, 0))&lt;&gt;"", ISNUMBER(VALUE(INDEX(Paste_Here!AF$2:AF$850, MATCH(B115, Paste_Here!A$2:A$850, 0))))), INDEX(Paste_Here!AF$2:AF$850, MATCH(B115, Paste_Here!A$2:A$850, 0)), ""), ""), "")</f>
        <v/>
      </c>
      <c r="EE115" s="66"/>
      <c r="EF115" s="76"/>
      <c r="EG115" s="66"/>
      <c r="EH115" s="76"/>
      <c r="EI115" s="66"/>
      <c r="EJ115" s="76" t="str">
        <f>IFERROR(IF(B115&lt;&gt;"", IF(AND(INDEX(Paste_Here!AG$2:AG$850, MATCH(B115, Paste_Here!A$2:A$850, 0))&lt;&gt;"", ISNUMBER(VALUE(INDEX(Paste_Here!AG$2:AG$850, MATCH(B115, Paste_Here!A$2:A$850, 0))))), INDEX(Paste_Here!AG$2:AG$850, MATCH(B115, Paste_Here!A$2:A$850, 0)), ""), ""), "")</f>
        <v/>
      </c>
      <c r="EK115" s="66"/>
      <c r="EL115" s="76"/>
      <c r="EM115" s="66"/>
      <c r="EN115" s="76"/>
      <c r="EO115" s="66"/>
      <c r="EP115" s="76"/>
      <c r="EQ115" s="66"/>
      <c r="ER115" s="76"/>
      <c r="ES115" s="66"/>
      <c r="ET115" s="66"/>
      <c r="EU115" s="76"/>
      <c r="EV115" s="66"/>
      <c r="EW115" s="76"/>
      <c r="EX115" s="66"/>
      <c r="EY115" s="76"/>
      <c r="EZ115" s="66"/>
      <c r="FA115" s="76"/>
      <c r="FB115" s="66"/>
      <c r="FC115" s="76"/>
      <c r="FD115" s="66"/>
      <c r="FE115" s="76"/>
      <c r="FF115" s="66"/>
      <c r="FG115" s="76"/>
      <c r="FH115" s="66"/>
      <c r="FI115" s="76"/>
      <c r="FJ115" s="66"/>
      <c r="FK115" s="76"/>
      <c r="FL115" s="66"/>
      <c r="FM115" s="76"/>
      <c r="FN115" s="66"/>
      <c r="FO115" s="76"/>
      <c r="FP115" s="66"/>
      <c r="FQ115" s="76"/>
      <c r="FR115" s="66"/>
      <c r="FS115" s="76"/>
      <c r="FT115" s="66"/>
      <c r="FU115" s="76"/>
      <c r="FV115" s="66"/>
      <c r="FW115" s="76"/>
      <c r="FX115" s="66"/>
      <c r="FY115" s="76"/>
      <c r="FZ115" s="66"/>
      <c r="GA115" s="76"/>
      <c r="GB115" s="66"/>
      <c r="GC115" s="76"/>
      <c r="GD115" s="66"/>
      <c r="GE115" s="76"/>
      <c r="GF115" s="66"/>
      <c r="GG115" s="76"/>
      <c r="GH115" s="66"/>
      <c r="GI115" s="76"/>
      <c r="GJ115" s="66"/>
      <c r="GK115" s="76"/>
      <c r="GL115" s="66"/>
      <c r="GM115" s="76"/>
      <c r="GN115" s="66"/>
      <c r="GO115" s="76"/>
      <c r="GP115" s="66"/>
      <c r="GQ115" s="76"/>
      <c r="GR115" s="66"/>
      <c r="GS115" s="76"/>
      <c r="GT115" s="66"/>
      <c r="GU115" s="76"/>
      <c r="GV115" s="66"/>
      <c r="GW115" s="76"/>
      <c r="GX115" s="66"/>
      <c r="GY115" s="76"/>
      <c r="GZ115" s="66"/>
      <c r="HA115" s="76"/>
      <c r="HB115" s="66"/>
      <c r="HC115" s="76"/>
      <c r="HD115" s="66"/>
      <c r="HE115" s="76"/>
      <c r="HF115" s="66"/>
      <c r="HG115" s="76"/>
      <c r="HH115" s="66"/>
      <c r="HI115" s="76"/>
      <c r="HJ115" s="66"/>
      <c r="HK115" s="76"/>
      <c r="HL115" s="66"/>
      <c r="HM115" s="76"/>
      <c r="HN115" s="66"/>
      <c r="HO115" s="76"/>
      <c r="HP115" s="66"/>
      <c r="HQ115" s="76"/>
      <c r="HR115" s="66"/>
      <c r="HS115" s="76"/>
      <c r="HT115" s="66"/>
      <c r="HU115" s="76"/>
      <c r="HV115" s="66"/>
      <c r="HW115" s="76"/>
      <c r="HX115" s="66"/>
      <c r="HY115" s="76"/>
      <c r="HZ115" s="66"/>
      <c r="IA115" s="76"/>
      <c r="IB115" s="66"/>
      <c r="IC115" s="76"/>
      <c r="ID115" s="66"/>
      <c r="IE115" s="76"/>
      <c r="IF115" s="66"/>
      <c r="IG115" s="76"/>
      <c r="IH115" s="66"/>
      <c r="II115" s="76"/>
      <c r="IJ115" s="66"/>
      <c r="IK115" s="76"/>
      <c r="IL115" s="66"/>
      <c r="IM115" s="76"/>
      <c r="IN115" s="66"/>
      <c r="IO115" s="76"/>
      <c r="IP115" s="66"/>
      <c r="IQ115" s="76"/>
      <c r="IR115" s="66"/>
      <c r="IS115" s="76"/>
      <c r="IT115" s="66"/>
      <c r="IU115" s="76"/>
      <c r="IV115" s="66"/>
      <c r="IW115" s="76"/>
      <c r="IX115" s="66"/>
      <c r="IY115" s="76"/>
      <c r="IZ115" s="66"/>
      <c r="JA115" s="76"/>
      <c r="JB115" s="66"/>
      <c r="JC115" s="76"/>
      <c r="JD115" s="66"/>
      <c r="JE115" s="76"/>
      <c r="JF115" s="66"/>
      <c r="JG115" s="76"/>
      <c r="JH115" s="66"/>
      <c r="JI115" s="76"/>
      <c r="JJ115" s="66"/>
      <c r="JK115" s="76"/>
      <c r="JL115" s="66"/>
      <c r="JM115" s="76"/>
      <c r="JN115" s="66"/>
      <c r="JO115" s="76"/>
      <c r="JP115" s="66"/>
      <c r="JQ115" s="76"/>
      <c r="JR115" s="66"/>
      <c r="JS115" s="76"/>
      <c r="JT115" s="66"/>
      <c r="JU115" s="76"/>
      <c r="JV115" s="66"/>
      <c r="JW115" s="76"/>
      <c r="JX115" s="66"/>
      <c r="JY115" s="76"/>
      <c r="JZ115" s="66"/>
      <c r="KA115" s="76"/>
      <c r="KB115" s="66"/>
      <c r="KC115" s="76"/>
      <c r="KD115" s="66"/>
      <c r="KE115" s="76"/>
      <c r="KF115" s="66"/>
      <c r="KG115" s="76"/>
      <c r="KH115" s="66"/>
      <c r="KI115" s="76"/>
      <c r="KJ115" s="66"/>
      <c r="KK115" s="76"/>
      <c r="KL115" s="66"/>
      <c r="KM115" s="76"/>
      <c r="KN115" s="66"/>
      <c r="KO115" s="76"/>
      <c r="KP115" s="66"/>
      <c r="KQ115" s="76"/>
      <c r="KR115" s="66"/>
      <c r="KS115" s="76"/>
      <c r="KT115" s="66"/>
      <c r="KU115" s="76"/>
      <c r="KV115" s="66"/>
      <c r="KW115" s="76"/>
      <c r="KX115" s="66"/>
      <c r="KY115" s="76"/>
      <c r="KZ115" s="66"/>
      <c r="LA115" s="76"/>
      <c r="LB115" s="66"/>
      <c r="LC115" s="76"/>
      <c r="LD115" s="66"/>
      <c r="LE115" s="76"/>
      <c r="LF115" s="66"/>
      <c r="LG115" s="76"/>
      <c r="LH115" s="66"/>
      <c r="LI115" s="76"/>
      <c r="LJ115" s="66"/>
      <c r="LK115" s="76"/>
      <c r="LL115" s="66"/>
      <c r="LM115" s="76"/>
      <c r="LN115" s="66"/>
      <c r="LO115" s="76"/>
      <c r="LP115" s="66"/>
      <c r="LQ115" s="76"/>
      <c r="LR115" s="66"/>
      <c r="LS115" s="76"/>
      <c r="LT115" s="66"/>
      <c r="LU115" s="76"/>
      <c r="LV115" s="66"/>
      <c r="LW115" s="76"/>
      <c r="LX115" s="66"/>
      <c r="LY115" s="76"/>
      <c r="LZ115" s="66"/>
      <c r="MA115" s="76"/>
      <c r="MB115" s="66"/>
      <c r="MC115" s="76"/>
      <c r="MD115" s="66"/>
      <c r="MG115" s="1" t="str" cm="1">
        <f t="array" ref="MG115">IFERROR(INDEX(Paste_Here!$B$2:$B$850, MATCH(0, COUNTIF(MG$4:MG114, Paste_Here!$B$2:$B$850) + IF(Paste_Here!$B$2:$B$850="", 1, 0), 0)), "")</f>
        <v/>
      </c>
      <c r="MH115" s="1" t="str">
        <f>IF(MG115&lt;&gt;"", INDEX(Paste_Here!$A$2:$A$850, MATCH(MG115, Paste_Here!$B$2:$B$850, 0)), "")</f>
        <v/>
      </c>
      <c r="MI115" s="1" t="str">
        <f t="shared" si="16"/>
        <v/>
      </c>
      <c r="MJ115" s="1" t="str" cm="1">
        <f t="array" ref="MJ115">IFERROR(INDEX($MI$5:$MI$850, MATCH(SMALL(IF($MI$5:$MI$850&lt;&gt;"", COUNTIF($MI$5:$MI$850, "&lt;"&amp;$MI$5:$MI$850)+1), ROW()-ROW($MJ$5)+1), COUNTIF($MI$5:$MI$850, "&lt;"&amp;$MI$5:$MI$850)+1, 0)), "")</f>
        <v/>
      </c>
    </row>
    <row r="116" spans="1:348">
      <c r="A116" s="66"/>
      <c r="B116" s="76" t="str">
        <f t="shared" si="9"/>
        <v/>
      </c>
      <c r="C116" s="66"/>
      <c r="D116" s="76" t="str">
        <f>IFERROR(IF(B116&lt;&gt;"", IF(AND(INDEX(Paste_Here!B$2:B$850, MATCH(B116, Paste_Here!A$2:A$850, 0))&lt;&gt;"", ISNUMBER(VALUE(INDEX(Paste_Here!B$2:B$850, MATCH(B116, Paste_Here!A$2:A$850, 0))))), INDEX(Paste_Here!B$2:B$850, MATCH(B116, Paste_Here!A$2:A$850, 0)), ""), ""), "")</f>
        <v/>
      </c>
      <c r="E116" s="66"/>
      <c r="F116" s="76" t="str">
        <f>IFERROR(IF(B116&lt;&gt;"", IF(ISTEXT(INDEX(Paste_Here!K$2:K$850, MATCH(B116, Paste_Here!A$2:A$850, 0))), INDEX(Paste_Here!K$2:K$850, MATCH(B116, Paste_Here!A$2:A$850, 0)), ""), ""), "")</f>
        <v/>
      </c>
      <c r="G116" s="66"/>
      <c r="H116" s="76" t="str">
        <f>IFERROR(IF(B116&lt;&gt;"", IF(ISTEXT(INDEX(Paste_Here!C$2:C$850, MATCH(B116, Paste_Here!A$2:A$850, 0))), INDEX(Paste_Here!C$2:C$850, MATCH(B116, Paste_Here!A$2:A$850, 0)), ""), ""), "")</f>
        <v/>
      </c>
      <c r="I116" s="66"/>
      <c r="J116" s="76" t="str">
        <f>IFERROR(IF(B116&lt;&gt;"", IF(ISNUMBER(SEARCH("s", LOWER(INDEX(Paste_Here!M$2:M$850, MATCH(B116, Paste_Here!A$2:A$850, 0))))), "Yes", IF(INDEX(Paste_Here!M$2:M$850, MATCH(B116, Paste_Here!A$2:A$850, 0))&lt;&gt;"", "No", "")), ""), "")</f>
        <v/>
      </c>
      <c r="K116" s="66"/>
      <c r="L116" s="76" t="str">
        <f>IFERROR(IF(B116&lt;&gt;"", IF(ISNUMBER(SEARCH("yes", LOWER(INDEX(Paste_Here!E$2:E$850, MATCH(B116, Paste_Here!A$2:A$850, 0))))), "Yes", IF(ISNUMBER(SEARCH("no", LOWER(INDEX(Paste_Here!E$2:E$850, MATCH(B116, Paste_Here!A$2:A$850, 0))))), "No", "")), ""), "")</f>
        <v/>
      </c>
      <c r="M116" s="66"/>
      <c r="N116" s="76" t="str">
        <f>IFERROR(IF(B116&lt;&gt;"", IF(ISNUMBER(SEARCH("yes", LOWER(INDEX(Paste_Here!F$2:F$850, MATCH(B116, Paste_Here!A$2:A$850, 0))))), "Yes", IF(ISNUMBER(SEARCH("no", LOWER(INDEX(Paste_Here!F$2:F$850, MATCH(B116, Paste_Here!A$2:A$850, 0))))), "No", "")), ""), "")</f>
        <v/>
      </c>
      <c r="O116" s="66"/>
      <c r="P116" s="76" t="str">
        <f>IFERROR(IF(B116&lt;&gt;"", IF(ISNUMBER(SEARCH("yes", LOWER(INDEX(Paste_Here!L$2:L$850, MATCH(B116, Paste_Here!A$2:A$850, 0))))), "Yes", IF(ISNUMBER(SEARCH("no", LOWER(INDEX(Paste_Here!L$2:L$850, MATCH(B116, Paste_Here!A$2:A$850, 0))))), "No", "")), ""), "")</f>
        <v/>
      </c>
      <c r="Q116" s="66"/>
      <c r="R116" s="76" t="str">
        <f>IFERROR(IF(B116&lt;&gt;"", IF(ISNUMBER(SEARCH("transitional 2", LOWER(INDEX(Paste_Here!D$2:D$850, MATCH(B116, Paste_Here!A$2:A$850, 0))))), "T2", IF(ISNUMBER(SEARCH("transitional 1", LOWER(INDEX(Paste_Here!D$2:D$850, MATCH(B116, Paste_Here!A$2:A$850, 0))))), "T1", IF(ISNUMBER(SEARCH("waived ell services", LOWER(INDEX(Paste_Here!D$2:D$850, MATCH(B116, Paste_Here!A$2:A$850, 0))))), "W", IF(ISNUMBER(SEARCH("english language learner", LOWER(INDEX(Paste_Here!D$2:D$850, MATCH(B116, Paste_Here!A$2:A$850, 0))))), "L", "")))), ""), "")</f>
        <v/>
      </c>
      <c r="S116" s="66"/>
      <c r="T116" s="76" t="str">
        <f>IFERROR(IF(B116&lt;&gt;"", IF(ISNUMBER(SEARCH("yes", LOWER(INDEX(Paste_Here!I$2:I$850, MATCH(B116, Paste_Here!A$2:A$850, 0))))), "Yes", IF(ISNUMBER(SEARCH("no", LOWER(INDEX(Paste_Here!I$2:I$850, MATCH(B116, Paste_Here!A$2:A$850, 0))))), "No", "")), ""), "")</f>
        <v/>
      </c>
      <c r="U116" s="66"/>
      <c r="V116" s="76" t="str">
        <f>IFERROR(IF(B116&lt;&gt;"", IF(ISTEXT(INDEX(Paste_Here!J$2:J$850, MATCH(B116, Paste_Here!A$2:A$850, 0))), VALUE(INDEX(Paste_Here!J$2:J$850, MATCH(B116, Paste_Here!A$2:A$850, 0))), ""), ""), "")</f>
        <v/>
      </c>
      <c r="W116" s="66"/>
      <c r="X116" s="66"/>
      <c r="Y116" s="76" t="str">
        <f t="shared" si="10"/>
        <v/>
      </c>
      <c r="Z116" s="66"/>
      <c r="AA116" s="76" t="str">
        <f>IFERROR(IF(B116&lt;&gt;"", IF(AND(INDEX(Paste_Here!AI$2:AI$850, MATCH(B116, Paste_Here!A$2:A$850, 0))&lt;&gt;"", ISNUMBER(VALUE(INDEX(Paste_Here!AI$2:AI$850, MATCH(B116, Paste_Here!A$2:A$850, 0))))), INDEX(Paste_Here!AI$2:AI$850, MATCH(B116, Paste_Here!A$2:A$850, 0)), ""), ""), "")</f>
        <v/>
      </c>
      <c r="AB116" s="66"/>
      <c r="AC116" s="76" t="str">
        <f>IFERROR(IF(B116&lt;&gt;"", IF(AND(INDEX(Paste_Here!AJ$2:AJ$850, MATCH(B116, Paste_Here!A$2:A$850, 0))&lt;&gt;"", ISNUMBER(VALUE(INDEX(Paste_Here!AJ$2:AJ$850, MATCH(B116, Paste_Here!A$2:A$850, 0))))), INDEX(Paste_Here!AJ$2:AJ$850, MATCH(B116, Paste_Here!A$2:A$850, 0)), ""), ""), "")</f>
        <v/>
      </c>
      <c r="AD116" s="66"/>
      <c r="AE116" s="76" t="str">
        <f>IFERROR(IF(B116&lt;&gt;"", IF(AND(INDEX(Paste_Here!AK$2:AK$850, MATCH(B116, Paste_Here!A$2:A$850, 0))&lt;&gt;"", ISNUMBER(VALUE(INDEX(Paste_Here!AK$2:AK$850, MATCH(B116, Paste_Here!A$2:A$850, 0))))), INDEX(Paste_Here!AK$2:AK$850, MATCH(B116, Paste_Here!A$2:A$850, 0)), ""), ""), "")</f>
        <v/>
      </c>
      <c r="AF116" s="66"/>
      <c r="AG116" s="76" t="str">
        <f>IFERROR(IF(B116&lt;&gt;"", IF(AND(INDEX(Paste_Here!AL$2:AL$850, MATCH(B116, Paste_Here!A$2:A$850, 0))&lt;&gt;"", ISNUMBER(VALUE(INDEX(Paste_Here!AL$2:AL$850, MATCH(B116, Paste_Here!A$2:A$850, 0))))), INDEX(Paste_Here!AL$2:AL$850, MATCH(B116, Paste_Here!A$2:A$850, 0)), ""), ""), "")</f>
        <v/>
      </c>
      <c r="AH116" s="66"/>
      <c r="AI116" s="76" t="str">
        <f>IFERROR(IF(B116&lt;&gt;"", IF(AND(INDEX(Paste_Here!AH$2:AH$850, MATCH(B116, Paste_Here!A$2:A$850, 0))&lt;&gt;"", ISNUMBER(VALUE(INDEX(Paste_Here!AH$2:AH$850, MATCH(B116, Paste_Here!A$2:A$850, 0))))), IF(VALUE(INDEX(Paste_Here!AH$2:AH$850, MATCH(B116, Paste_Here!A$2:A$850, 0)))=0, "", INDEX(Paste_Here!AH$2:AH$850, MATCH(B116, Paste_Here!A$2:A$850, 0))), ""), ""), "")</f>
        <v/>
      </c>
      <c r="AJ116" s="66"/>
      <c r="AK116" s="76" t="str">
        <f>IFERROR(IF(B116&lt;&gt;"", IF(AND(INDEX(Paste_Here!N$2:N$850, MATCH(B116, Paste_Here!A$2:A$850, 0))&lt;&gt;"", ISNUMBER(VALUE(INDEX(Paste_Here!N$2:N$850, MATCH(B116, Paste_Here!A$2:A$850, 0))))), INDEX(Paste_Here!N$2:N$850, MATCH(B116, Paste_Here!A$2:A$850, 0)), ""), ""), "")</f>
        <v/>
      </c>
      <c r="AL116" s="66"/>
      <c r="AM116" s="76" t="str">
        <f>IFERROR(IF(B116&lt;&gt;"", IF(AND(INDEX(Paste_Here!O$2:O$850, MATCH(B116, Paste_Here!A$2:A$850, 0))&lt;&gt;"", ISNUMBER(VALUE(INDEX(Paste_Here!O$2:O$850, MATCH(B116, Paste_Here!A$2:A$850, 0))))), INDEX(Paste_Here!O$2:O$850, MATCH(B116, Paste_Here!A$2:A$850, 0)), ""), ""), "")</f>
        <v/>
      </c>
      <c r="AN116" s="66"/>
      <c r="AO116" s="76"/>
      <c r="AP116" s="66"/>
      <c r="AQ116" s="76"/>
      <c r="AR116" s="66"/>
      <c r="AS116" s="76"/>
      <c r="AT116" s="66"/>
      <c r="AU116" s="66"/>
      <c r="AV116" s="76" t="str">
        <f t="shared" si="11"/>
        <v/>
      </c>
      <c r="AW116" s="66"/>
      <c r="AX116" s="76" t="str">
        <f>IFERROR(IF(B116&lt;&gt;"", IF(ISNUMBER(SEARCH("Revealed-Potential (Primary Focus)", LOWER(INDEX(Paste_Here!Z$2:Z$850, MATCH(B116, Paste_Here!A$2:A$850, 0))))), "Rev-Potential: Prim", IF(ISNUMBER(SEARCH("Revealed-Potential (Secondary Focus)", LOWER(INDEX(Paste_Here!Z$2:Z$850, MATCH(B116, Paste_Here!A$2:A$850, 0))))), "Rev-Potential: Sec", IF(ISNUMBER(SEARCH("Monitoring", LOWER(INDEX(Paste_Here!Z$2:Z$850, MATCH(B116, Paste_Here!A$2:A$850, 0))))), "Monitoring", IF(ISNUMBER(SEARCH("At-Promise (Secondary Focus)", LOWER(INDEX(Paste_Here!Z$2:Z$850, MATCH(B116, Paste_Here!A$2:A$850, 0))))), "At-Promise: Sec", IF(ISNUMBER(SEARCH("At-Promise (Primary Focus)", LOWER(INDEX(Paste_Here!Z$2:Z$850, MATCH(B116, Paste_Here!A$2:A$850, 0))))), "At-Promise: Prim", ""))))), ""), "")</f>
        <v/>
      </c>
      <c r="AY116" s="66"/>
      <c r="AZ116" s="76"/>
      <c r="BA116" s="66"/>
      <c r="BB116" s="76"/>
      <c r="BC116" s="66"/>
      <c r="BD116" s="76"/>
      <c r="BE116" s="66"/>
      <c r="BF116" s="76"/>
      <c r="BG116" s="66"/>
      <c r="BH116" s="76"/>
      <c r="BI116" s="66"/>
      <c r="BJ116" s="66"/>
      <c r="BK116" s="76" t="str">
        <f t="shared" si="12"/>
        <v/>
      </c>
      <c r="BL116" s="66"/>
      <c r="BM116" s="76" t="str">
        <f>IFERROR(IF(B116&lt;&gt;"", IF(AND(ISNUMBER(VALUE(SUBSTITUTE(SUBSTITUTE(Paste_Here!R116, "br", "-"), "L", ""))), VALUE(SUBSTITUTE(SUBSTITUTE(Paste_Here!R116, "br", "-"), "L", "")) &gt;= 1095), "Yes", IF(AND(ISNUMBER(VALUE(SUBSTITUTE(SUBSTITUTE(Paste_Here!R116, "br", "-"), "L", ""))), VALUE(SUBSTITUTE(SUBSTITUTE(Paste_Here!R116, "br", "-"), "L", "")) &lt;= 1094), "No", "")), ""), "")</f>
        <v/>
      </c>
      <c r="BN116" s="66"/>
      <c r="BO116" s="76" t="str">
        <f>IFERROR(IF(B116&lt;&gt;"", IF(COUNTIF(INDEX(Paste_Here!Y$2:AB$850, MATCH(B116, Paste_Here!A$2:A$850, 0), 0), "yes") &gt; 0, "Yes", IF(COUNTIF(INDEX(Paste_Here!Y$2:AB$850, MATCH(B116, Paste_Here!A$2:A$850, 0), 0), "no") &gt; 0, "No", "")), ""), "")</f>
        <v/>
      </c>
      <c r="BP116" s="66"/>
      <c r="BQ116" s="76" t="str">
        <f>IFERROR(IF(B116&lt;&gt;"", IF(AND(ISNUMBER(VALUE(SUBSTITUTE(SUBSTITUTE(Paste_Here!U116, "em", "-"), "q", ""))), VALUE(SUBSTITUTE(SUBSTITUTE(Paste_Here!U116, "em", "-"), "q", "")) &gt;= 910), "Yes", IF(AND(ISNUMBER(VALUE(SUBSTITUTE(SUBSTITUTE(Paste_Here!U116, "em", "-"), "q", ""))), VALUE(SUBSTITUTE(SUBSTITUTE(Paste_Here!U116, "em", "-"), "q", "")) &lt;= 909), "No", "")), ""), "")</f>
        <v/>
      </c>
      <c r="BR116" s="66"/>
      <c r="BS116" s="76" t="str">
        <f>IFERROR(IF(B116&lt;&gt;"", IF(AND(INDEX(Paste_Here!X$2:X$850, MATCH(B116, Paste_Here!A$2:A$850, 0))&lt;&gt;"", ISNUMBER(VALUE(INDEX(Paste_Here!X$2:X$850, MATCH(B116, Paste_Here!A$2:A$850, 0))))), INDEX(Paste_Here!X$2:X$850, MATCH(B116, Paste_Here!A$2:A$850, 0)), ""), ""), "")</f>
        <v/>
      </c>
      <c r="BT116" s="66"/>
      <c r="BU116" s="76" t="str">
        <f>IFERROR(IF(B116&lt;&gt;"", IF(ISNUMBER(VALUE(INDEX(Paste_Here!G$2:G$850, MATCH(B116, Paste_Here!A$2:A$850, 0)))), IF(VALUE(INDEX(Paste_Here!G$2:G$850, MATCH(B116, Paste_Here!A$2:A$850, 0)))=0, "No", IF(AND(VALUE(INDEX(Paste_Here!G$2:G$850, MATCH(B116, Paste_Here!A$2:A$850, 0)))&gt;=1, VALUE(INDEX(Paste_Here!G$2:G$850, MATCH(B116, Paste_Here!A$2:A$850, 0)))&lt;=4), VALUE(INDEX(Paste_Here!G$2:G$850, MATCH(B116, Paste_Here!A$2:A$850, 0))), "")), ""), ""), "")</f>
        <v/>
      </c>
      <c r="BV116" s="66"/>
      <c r="BW116" s="76" t="str">
        <f>IFERROR(IF(B116&lt;&gt;"", IF(ISNUMBER(VALUE(INDEX(Paste_Here!H$2:H$850, MATCH(B116, Paste_Here!A$2:A$850, 0)))), IF(VALUE(INDEX(Paste_Here!H$2:H$850, MATCH(B116, Paste_Here!A$2:A$850, 0)))=0, "No", IF(AND(VALUE(INDEX(Paste_Here!H$2:H$850, MATCH(B116, Paste_Here!A$2:A$850, 0)))&gt;=1, VALUE(INDEX(Paste_Here!H$2:H$850, MATCH(B116, Paste_Here!A$2:A$850, 0)))&lt;=4), VALUE(INDEX(Paste_Here!H$2:H$850, MATCH(B116, Paste_Here!A$2:A$850, 0))), "")), ""), ""), "")</f>
        <v/>
      </c>
      <c r="BX116" s="66"/>
      <c r="BY116" s="76"/>
      <c r="BZ116" s="66"/>
      <c r="CA116" s="76"/>
      <c r="CB116" s="66"/>
      <c r="CC116" s="66"/>
      <c r="CD116" s="76" t="str">
        <f t="shared" si="13"/>
        <v/>
      </c>
      <c r="CE116" s="66"/>
      <c r="CF116" s="76" t="str">
        <f>IFERROR(IF(B116&lt;&gt;"", IF(AND(INDEX(Paste_Here!P$2:P$850, MATCH(B116, Paste_Here!A$2:A$850, 0))&lt;&gt;"", ISNUMBER(VALUE(INDEX(Paste_Here!P$2:P$850, MATCH(B116, Paste_Here!A$2:A$850, 0))))), INDEX(Paste_Here!P$2:P$850, MATCH(B116, Paste_Here!A$2:A$850, 0)), ""), ""), "")</f>
        <v/>
      </c>
      <c r="CG116" s="66"/>
      <c r="CH116" s="76" t="str">
        <f>IFERROR(IF(B116&lt;&gt;"", IF(ISNUMBER(SEARCH("highrisk", LOWER(INDEX(Paste_Here!Q$2:Q$850, MATCH(B116, Paste_Here!A$2:A$850, 0))))), "High Risk", IF(ISNUMBER(SEARCH("lowrisk", LOWER(INDEX(Paste_Here!Q$2:Q$850, MATCH(B116, Paste_Here!A$2:A$850, 0))))), "Low Risk", IF(ISNUMBER(SEARCH("somerisk", LOWER(INDEX(Paste_Here!Q$2:Q$850, MATCH(B116, Paste_Here!A$2:A$850, 0))))), "Some Risk", ""))), ""), "")</f>
        <v/>
      </c>
      <c r="CI116" s="66"/>
      <c r="CJ116" s="76" t="str">
        <f>IFERROR(IF(B116&lt;&gt;"", IF(AND(INDEX(Paste_Here!AA$2:AA$850, MATCH(B116, Paste_Here!A$2:A$850, 0))&lt;&gt;"", ISNUMBER(VALUE(INDEX(Paste_Here!AA$2:AA$850, MATCH(B116, Paste_Here!A$2:A$850, 0))))), INDEX(Paste_Here!AA$2:AA$850, MATCH(B116, Paste_Here!A$2:A$850, 0)), ""), ""), "")</f>
        <v/>
      </c>
      <c r="CK116" s="66"/>
      <c r="CL116" s="76" t="str">
        <f>IFERROR(IF(B116&lt;&gt;"", IF(LOWER(INDEX(Paste_Here!AB$2:AB$850, MATCH(B116, Paste_Here!A$2:A$850, 0)))="approaching expectations", "Approaching", IF(LOWER(INDEX(Paste_Here!AB$2:AB$850, MATCH(B116, Paste_Here!A$2:A$850, 0)))="met expectations", "Met", IF(LOWER(INDEX(Paste_Here!AB$2:AB$850, MATCH(B116, Paste_Here!A$2:A$850, 0)))="exceeded expectations", "Exceeded", IF(LOWER(INDEX(Paste_Here!AB$2:AB$850, MATCH(B116, Paste_Here!A$2:A$850, 0)))="below expectations", "Below", "")))), ""), "")</f>
        <v/>
      </c>
      <c r="CM116" s="66"/>
      <c r="CN116" s="76" t="str">
        <f>IFERROR(IF(B116&lt;&gt;"", IF(AND(INDEX(Paste_Here!AC$2:AC$850, MATCH(B116, Paste_Here!A$2:A$850, 0))&lt;&gt;"", ISNUMBER(VALUE(INDEX(Paste_Here!AC$2:AC$850, MATCH(B116, Paste_Here!A$2:A$850, 0))))), INDEX(Paste_Here!AC$2:AC$850, MATCH(B116, Paste_Here!A$2:A$850, 0)), ""), ""), "")</f>
        <v/>
      </c>
      <c r="CO116" s="66"/>
      <c r="CP116" s="76"/>
      <c r="CQ116" s="66"/>
      <c r="CR116" s="76"/>
      <c r="CS116" s="66"/>
      <c r="CT116" s="76"/>
      <c r="CU116" s="66"/>
      <c r="CV116" s="76"/>
      <c r="CW116" s="66"/>
      <c r="CX116" s="76"/>
      <c r="CY116" s="66"/>
      <c r="CZ116" s="66"/>
      <c r="DA116" s="76" t="str">
        <f t="shared" si="14"/>
        <v/>
      </c>
      <c r="DB116" s="66"/>
      <c r="DC116" s="76" t="str">
        <f>IFERROR(IF(B116&lt;&gt;"", IF(AND(INDEX(Paste_Here!V$2:V$850, MATCH(B116, Paste_Here!A$2:A$850, 0))&lt;&gt;"", ISNUMBER(VALUE(INDEX(Paste_Here!V$2:V$850, MATCH(B116, Paste_Here!A$2:A$850, 0))))), INDEX(Paste_Here!V$2:V$850, MATCH(B116, Paste_Here!A$2:A$850, 0)), ""), ""), "")</f>
        <v/>
      </c>
      <c r="DD116" s="66"/>
      <c r="DE116" s="76" t="str">
        <f>IFERROR(IF(B116&lt;&gt;"", IF(ISNUMBER(SEARCH("highrisk", LOWER(INDEX(Paste_Here!W$2:W$850, MATCH(B116, Paste_Here!A$2:A$850, 0))))), "High Risk", IF(ISNUMBER(SEARCH("lowrisk", LOWER(INDEX(Paste_Here!W$2:W$850, MATCH(B116, Paste_Here!A$2:A$850, 0))))), "Low Risk", IF(ISNUMBER(SEARCH("somerisk", LOWER(INDEX(Paste_Here!W$2:W$850, MATCH(B116, Paste_Here!A$2:A$850, 0))))), "Some Risk", ""))), ""), "")</f>
        <v/>
      </c>
      <c r="DF116" s="66"/>
      <c r="DG116" s="76" t="str">
        <f>IFERROR(IF(B116&lt;&gt;"", IF(AND(INDEX(Paste_Here!S$2:S$850, MATCH(B116, Paste_Here!A$2:A$850, 0))&lt;&gt;"", ISNUMBER(VALUE(INDEX(Paste_Here!S$2:S$850, MATCH(B116, Paste_Here!A$2:A$850, 0))))), INDEX(Paste_Here!S$2:S$850, MATCH(B116, Paste_Here!A$2:A$850, 0)), ""), ""), "")</f>
        <v/>
      </c>
      <c r="DH116" s="66"/>
      <c r="DI116" s="76" t="str">
        <f>IFERROR(IF(B116&lt;&gt;"", IF(ISNUMBER(SEARCH("highrisk", LOWER(INDEX(Paste_Here!T$2:T$850, MATCH(B116, Paste_Here!A$2:A$850, 0))))), "High Risk", IF(ISNUMBER(SEARCH("lowrisk", LOWER(INDEX(Paste_Here!T$2:T$850, MATCH(B116, Paste_Here!A$2:A$850, 0))))), "Low Risk", IF(ISNUMBER(SEARCH("somerisk", LOWER(INDEX(Paste_Here!T$2:T$850, MATCH(B116, Paste_Here!A$2:A$850, 0))))), "Some Risk", ""))), ""), "")</f>
        <v/>
      </c>
      <c r="DJ116" s="66"/>
      <c r="DK116" s="76" t="str">
        <f>IFERROR(IF(B116&lt;&gt;"", IF(AND(INDEX(Paste_Here!AD$2:AD$850, MATCH(B116, Paste_Here!A$2:A$850, 0))&lt;&gt;"", ISNUMBER(VALUE(INDEX(Paste_Here!AD$2:AD$850, MATCH(B116, Paste_Here!A$2:A$850, 0))))), INDEX(Paste_Here!AD$2:AD$850, MATCH(B116, Paste_Here!A$2:A$850, 0)), ""), ""), "")</f>
        <v/>
      </c>
      <c r="DL116" s="66"/>
      <c r="DM116" s="76" t="str">
        <f>IFERROR(IF(B116&lt;&gt;"", IF(LOWER(INDEX(Paste_Here!AE$2:AE$850, MATCH(B116, Paste_Here!A$2:A$850, 0)))="approaching expectations", "Approaching", IF(LOWER(INDEX(Paste_Here!AE$2:AE$850, MATCH(B116, Paste_Here!A$2:A$850, 0)))="met expectations", "Met", IF(LOWER(INDEX(Paste_Here!AE$2:AE$850, MATCH(B116, Paste_Here!A$2:A$850, 0)))="exceeded expectations", "Exceeded", IF(LOWER(INDEX(Paste_Here!AE$2:AE$850, MATCH(B116, Paste_Here!A$2:A$850, 0)))="below expectations", "Below", "")))), ""), "")</f>
        <v/>
      </c>
      <c r="DN116" s="66"/>
      <c r="DO116" s="76"/>
      <c r="DP116" s="66"/>
      <c r="DQ116" s="76"/>
      <c r="DR116" s="66"/>
      <c r="DS116" s="76"/>
      <c r="DT116" s="66"/>
      <c r="DU116" s="76"/>
      <c r="DV116" s="66"/>
      <c r="DW116" s="66"/>
      <c r="DX116" s="76" t="str">
        <f t="shared" si="15"/>
        <v/>
      </c>
      <c r="DY116" s="66"/>
      <c r="DZ116" s="76"/>
      <c r="EA116" s="66"/>
      <c r="EB116" s="76"/>
      <c r="EC116" s="66"/>
      <c r="ED116" s="76" t="str">
        <f>IFERROR(IF(B116&lt;&gt;"", IF(AND(INDEX(Paste_Here!AF$2:AF$850, MATCH(B116, Paste_Here!A$2:A$850, 0))&lt;&gt;"", ISNUMBER(VALUE(INDEX(Paste_Here!AF$2:AF$850, MATCH(B116, Paste_Here!A$2:A$850, 0))))), INDEX(Paste_Here!AF$2:AF$850, MATCH(B116, Paste_Here!A$2:A$850, 0)), ""), ""), "")</f>
        <v/>
      </c>
      <c r="EE116" s="66"/>
      <c r="EF116" s="76"/>
      <c r="EG116" s="66"/>
      <c r="EH116" s="76"/>
      <c r="EI116" s="66"/>
      <c r="EJ116" s="76" t="str">
        <f>IFERROR(IF(B116&lt;&gt;"", IF(AND(INDEX(Paste_Here!AG$2:AG$850, MATCH(B116, Paste_Here!A$2:A$850, 0))&lt;&gt;"", ISNUMBER(VALUE(INDEX(Paste_Here!AG$2:AG$850, MATCH(B116, Paste_Here!A$2:A$850, 0))))), INDEX(Paste_Here!AG$2:AG$850, MATCH(B116, Paste_Here!A$2:A$850, 0)), ""), ""), "")</f>
        <v/>
      </c>
      <c r="EK116" s="66"/>
      <c r="EL116" s="76"/>
      <c r="EM116" s="66"/>
      <c r="EN116" s="76"/>
      <c r="EO116" s="66"/>
      <c r="EP116" s="76"/>
      <c r="EQ116" s="66"/>
      <c r="ER116" s="76"/>
      <c r="ES116" s="66"/>
      <c r="ET116" s="66"/>
      <c r="EU116" s="76"/>
      <c r="EV116" s="66"/>
      <c r="EW116" s="76"/>
      <c r="EX116" s="66"/>
      <c r="EY116" s="76"/>
      <c r="EZ116" s="66"/>
      <c r="FA116" s="76"/>
      <c r="FB116" s="66"/>
      <c r="FC116" s="76"/>
      <c r="FD116" s="66"/>
      <c r="FE116" s="76"/>
      <c r="FF116" s="66"/>
      <c r="FG116" s="76"/>
      <c r="FH116" s="66"/>
      <c r="FI116" s="76"/>
      <c r="FJ116" s="66"/>
      <c r="FK116" s="76"/>
      <c r="FL116" s="66"/>
      <c r="FM116" s="76"/>
      <c r="FN116" s="66"/>
      <c r="FO116" s="76"/>
      <c r="FP116" s="66"/>
      <c r="FQ116" s="76"/>
      <c r="FR116" s="66"/>
      <c r="FS116" s="76"/>
      <c r="FT116" s="66"/>
      <c r="FU116" s="76"/>
      <c r="FV116" s="66"/>
      <c r="FW116" s="76"/>
      <c r="FX116" s="66"/>
      <c r="FY116" s="76"/>
      <c r="FZ116" s="66"/>
      <c r="GA116" s="76"/>
      <c r="GB116" s="66"/>
      <c r="GC116" s="76"/>
      <c r="GD116" s="66"/>
      <c r="GE116" s="76"/>
      <c r="GF116" s="66"/>
      <c r="GG116" s="76"/>
      <c r="GH116" s="66"/>
      <c r="GI116" s="76"/>
      <c r="GJ116" s="66"/>
      <c r="GK116" s="76"/>
      <c r="GL116" s="66"/>
      <c r="GM116" s="76"/>
      <c r="GN116" s="66"/>
      <c r="GO116" s="76"/>
      <c r="GP116" s="66"/>
      <c r="GQ116" s="76"/>
      <c r="GR116" s="66"/>
      <c r="GS116" s="76"/>
      <c r="GT116" s="66"/>
      <c r="GU116" s="76"/>
      <c r="GV116" s="66"/>
      <c r="GW116" s="76"/>
      <c r="GX116" s="66"/>
      <c r="GY116" s="76"/>
      <c r="GZ116" s="66"/>
      <c r="HA116" s="76"/>
      <c r="HB116" s="66"/>
      <c r="HC116" s="76"/>
      <c r="HD116" s="66"/>
      <c r="HE116" s="76"/>
      <c r="HF116" s="66"/>
      <c r="HG116" s="76"/>
      <c r="HH116" s="66"/>
      <c r="HI116" s="76"/>
      <c r="HJ116" s="66"/>
      <c r="HK116" s="76"/>
      <c r="HL116" s="66"/>
      <c r="HM116" s="76"/>
      <c r="HN116" s="66"/>
      <c r="HO116" s="76"/>
      <c r="HP116" s="66"/>
      <c r="HQ116" s="76"/>
      <c r="HR116" s="66"/>
      <c r="HS116" s="76"/>
      <c r="HT116" s="66"/>
      <c r="HU116" s="76"/>
      <c r="HV116" s="66"/>
      <c r="HW116" s="76"/>
      <c r="HX116" s="66"/>
      <c r="HY116" s="76"/>
      <c r="HZ116" s="66"/>
      <c r="IA116" s="76"/>
      <c r="IB116" s="66"/>
      <c r="IC116" s="76"/>
      <c r="ID116" s="66"/>
      <c r="IE116" s="76"/>
      <c r="IF116" s="66"/>
      <c r="IG116" s="76"/>
      <c r="IH116" s="66"/>
      <c r="II116" s="76"/>
      <c r="IJ116" s="66"/>
      <c r="IK116" s="76"/>
      <c r="IL116" s="66"/>
      <c r="IM116" s="76"/>
      <c r="IN116" s="66"/>
      <c r="IO116" s="76"/>
      <c r="IP116" s="66"/>
      <c r="IQ116" s="76"/>
      <c r="IR116" s="66"/>
      <c r="IS116" s="76"/>
      <c r="IT116" s="66"/>
      <c r="IU116" s="76"/>
      <c r="IV116" s="66"/>
      <c r="IW116" s="76"/>
      <c r="IX116" s="66"/>
      <c r="IY116" s="76"/>
      <c r="IZ116" s="66"/>
      <c r="JA116" s="76"/>
      <c r="JB116" s="66"/>
      <c r="JC116" s="76"/>
      <c r="JD116" s="66"/>
      <c r="JE116" s="76"/>
      <c r="JF116" s="66"/>
      <c r="JG116" s="76"/>
      <c r="JH116" s="66"/>
      <c r="JI116" s="76"/>
      <c r="JJ116" s="66"/>
      <c r="JK116" s="76"/>
      <c r="JL116" s="66"/>
      <c r="JM116" s="76"/>
      <c r="JN116" s="66"/>
      <c r="JO116" s="76"/>
      <c r="JP116" s="66"/>
      <c r="JQ116" s="76"/>
      <c r="JR116" s="66"/>
      <c r="JS116" s="76"/>
      <c r="JT116" s="66"/>
      <c r="JU116" s="76"/>
      <c r="JV116" s="66"/>
      <c r="JW116" s="76"/>
      <c r="JX116" s="66"/>
      <c r="JY116" s="76"/>
      <c r="JZ116" s="66"/>
      <c r="KA116" s="76"/>
      <c r="KB116" s="66"/>
      <c r="KC116" s="76"/>
      <c r="KD116" s="66"/>
      <c r="KE116" s="76"/>
      <c r="KF116" s="66"/>
      <c r="KG116" s="76"/>
      <c r="KH116" s="66"/>
      <c r="KI116" s="76"/>
      <c r="KJ116" s="66"/>
      <c r="KK116" s="76"/>
      <c r="KL116" s="66"/>
      <c r="KM116" s="76"/>
      <c r="KN116" s="66"/>
      <c r="KO116" s="76"/>
      <c r="KP116" s="66"/>
      <c r="KQ116" s="76"/>
      <c r="KR116" s="66"/>
      <c r="KS116" s="76"/>
      <c r="KT116" s="66"/>
      <c r="KU116" s="76"/>
      <c r="KV116" s="66"/>
      <c r="KW116" s="76"/>
      <c r="KX116" s="66"/>
      <c r="KY116" s="76"/>
      <c r="KZ116" s="66"/>
      <c r="LA116" s="76"/>
      <c r="LB116" s="66"/>
      <c r="LC116" s="76"/>
      <c r="LD116" s="66"/>
      <c r="LE116" s="76"/>
      <c r="LF116" s="66"/>
      <c r="LG116" s="76"/>
      <c r="LH116" s="66"/>
      <c r="LI116" s="76"/>
      <c r="LJ116" s="66"/>
      <c r="LK116" s="76"/>
      <c r="LL116" s="66"/>
      <c r="LM116" s="76"/>
      <c r="LN116" s="66"/>
      <c r="LO116" s="76"/>
      <c r="LP116" s="66"/>
      <c r="LQ116" s="76"/>
      <c r="LR116" s="66"/>
      <c r="LS116" s="76"/>
      <c r="LT116" s="66"/>
      <c r="LU116" s="76"/>
      <c r="LV116" s="66"/>
      <c r="LW116" s="76"/>
      <c r="LX116" s="66"/>
      <c r="LY116" s="76"/>
      <c r="LZ116" s="66"/>
      <c r="MA116" s="76"/>
      <c r="MB116" s="66"/>
      <c r="MC116" s="76"/>
      <c r="MD116" s="66"/>
      <c r="MG116" s="1" t="str" cm="1">
        <f t="array" ref="MG116">IFERROR(INDEX(Paste_Here!$B$2:$B$850, MATCH(0, COUNTIF(MG$4:MG115, Paste_Here!$B$2:$B$850) + IF(Paste_Here!$B$2:$B$850="", 1, 0), 0)), "")</f>
        <v/>
      </c>
      <c r="MH116" s="1" t="str">
        <f>IF(MG116&lt;&gt;"", INDEX(Paste_Here!$A$2:$A$850, MATCH(MG116, Paste_Here!$B$2:$B$850, 0)), "")</f>
        <v/>
      </c>
      <c r="MI116" s="1" t="str">
        <f t="shared" si="16"/>
        <v/>
      </c>
      <c r="MJ116" s="1" t="str" cm="1">
        <f t="array" ref="MJ116">IFERROR(INDEX($MI$5:$MI$850, MATCH(SMALL(IF($MI$5:$MI$850&lt;&gt;"", COUNTIF($MI$5:$MI$850, "&lt;"&amp;$MI$5:$MI$850)+1), ROW()-ROW($MJ$5)+1), COUNTIF($MI$5:$MI$850, "&lt;"&amp;$MI$5:$MI$850)+1, 0)), "")</f>
        <v/>
      </c>
    </row>
    <row r="117" spans="1:348">
      <c r="A117" s="66"/>
      <c r="B117" s="76" t="str">
        <f t="shared" si="9"/>
        <v/>
      </c>
      <c r="C117" s="66"/>
      <c r="D117" s="76" t="str">
        <f>IFERROR(IF(B117&lt;&gt;"", IF(AND(INDEX(Paste_Here!B$2:B$850, MATCH(B117, Paste_Here!A$2:A$850, 0))&lt;&gt;"", ISNUMBER(VALUE(INDEX(Paste_Here!B$2:B$850, MATCH(B117, Paste_Here!A$2:A$850, 0))))), INDEX(Paste_Here!B$2:B$850, MATCH(B117, Paste_Here!A$2:A$850, 0)), ""), ""), "")</f>
        <v/>
      </c>
      <c r="E117" s="66"/>
      <c r="F117" s="76" t="str">
        <f>IFERROR(IF(B117&lt;&gt;"", IF(ISTEXT(INDEX(Paste_Here!K$2:K$850, MATCH(B117, Paste_Here!A$2:A$850, 0))), INDEX(Paste_Here!K$2:K$850, MATCH(B117, Paste_Here!A$2:A$850, 0)), ""), ""), "")</f>
        <v/>
      </c>
      <c r="G117" s="66"/>
      <c r="H117" s="76" t="str">
        <f>IFERROR(IF(B117&lt;&gt;"", IF(ISTEXT(INDEX(Paste_Here!C$2:C$850, MATCH(B117, Paste_Here!A$2:A$850, 0))), INDEX(Paste_Here!C$2:C$850, MATCH(B117, Paste_Here!A$2:A$850, 0)), ""), ""), "")</f>
        <v/>
      </c>
      <c r="I117" s="66"/>
      <c r="J117" s="76" t="str">
        <f>IFERROR(IF(B117&lt;&gt;"", IF(ISNUMBER(SEARCH("s", LOWER(INDEX(Paste_Here!M$2:M$850, MATCH(B117, Paste_Here!A$2:A$850, 0))))), "Yes", IF(INDEX(Paste_Here!M$2:M$850, MATCH(B117, Paste_Here!A$2:A$850, 0))&lt;&gt;"", "No", "")), ""), "")</f>
        <v/>
      </c>
      <c r="K117" s="66"/>
      <c r="L117" s="76" t="str">
        <f>IFERROR(IF(B117&lt;&gt;"", IF(ISNUMBER(SEARCH("yes", LOWER(INDEX(Paste_Here!E$2:E$850, MATCH(B117, Paste_Here!A$2:A$850, 0))))), "Yes", IF(ISNUMBER(SEARCH("no", LOWER(INDEX(Paste_Here!E$2:E$850, MATCH(B117, Paste_Here!A$2:A$850, 0))))), "No", "")), ""), "")</f>
        <v/>
      </c>
      <c r="M117" s="66"/>
      <c r="N117" s="76" t="str">
        <f>IFERROR(IF(B117&lt;&gt;"", IF(ISNUMBER(SEARCH("yes", LOWER(INDEX(Paste_Here!F$2:F$850, MATCH(B117, Paste_Here!A$2:A$850, 0))))), "Yes", IF(ISNUMBER(SEARCH("no", LOWER(INDEX(Paste_Here!F$2:F$850, MATCH(B117, Paste_Here!A$2:A$850, 0))))), "No", "")), ""), "")</f>
        <v/>
      </c>
      <c r="O117" s="66"/>
      <c r="P117" s="76" t="str">
        <f>IFERROR(IF(B117&lt;&gt;"", IF(ISNUMBER(SEARCH("yes", LOWER(INDEX(Paste_Here!L$2:L$850, MATCH(B117, Paste_Here!A$2:A$850, 0))))), "Yes", IF(ISNUMBER(SEARCH("no", LOWER(INDEX(Paste_Here!L$2:L$850, MATCH(B117, Paste_Here!A$2:A$850, 0))))), "No", "")), ""), "")</f>
        <v/>
      </c>
      <c r="Q117" s="66"/>
      <c r="R117" s="76" t="str">
        <f>IFERROR(IF(B117&lt;&gt;"", IF(ISNUMBER(SEARCH("transitional 2", LOWER(INDEX(Paste_Here!D$2:D$850, MATCH(B117, Paste_Here!A$2:A$850, 0))))), "T2", IF(ISNUMBER(SEARCH("transitional 1", LOWER(INDEX(Paste_Here!D$2:D$850, MATCH(B117, Paste_Here!A$2:A$850, 0))))), "T1", IF(ISNUMBER(SEARCH("waived ell services", LOWER(INDEX(Paste_Here!D$2:D$850, MATCH(B117, Paste_Here!A$2:A$850, 0))))), "W", IF(ISNUMBER(SEARCH("english language learner", LOWER(INDEX(Paste_Here!D$2:D$850, MATCH(B117, Paste_Here!A$2:A$850, 0))))), "L", "")))), ""), "")</f>
        <v/>
      </c>
      <c r="S117" s="66"/>
      <c r="T117" s="76" t="str">
        <f>IFERROR(IF(B117&lt;&gt;"", IF(ISNUMBER(SEARCH("yes", LOWER(INDEX(Paste_Here!I$2:I$850, MATCH(B117, Paste_Here!A$2:A$850, 0))))), "Yes", IF(ISNUMBER(SEARCH("no", LOWER(INDEX(Paste_Here!I$2:I$850, MATCH(B117, Paste_Here!A$2:A$850, 0))))), "No", "")), ""), "")</f>
        <v/>
      </c>
      <c r="U117" s="66"/>
      <c r="V117" s="76" t="str">
        <f>IFERROR(IF(B117&lt;&gt;"", IF(ISTEXT(INDEX(Paste_Here!J$2:J$850, MATCH(B117, Paste_Here!A$2:A$850, 0))), VALUE(INDEX(Paste_Here!J$2:J$850, MATCH(B117, Paste_Here!A$2:A$850, 0))), ""), ""), "")</f>
        <v/>
      </c>
      <c r="W117" s="66"/>
      <c r="X117" s="66"/>
      <c r="Y117" s="76" t="str">
        <f t="shared" si="10"/>
        <v/>
      </c>
      <c r="Z117" s="66"/>
      <c r="AA117" s="76" t="str">
        <f>IFERROR(IF(B117&lt;&gt;"", IF(AND(INDEX(Paste_Here!AI$2:AI$850, MATCH(B117, Paste_Here!A$2:A$850, 0))&lt;&gt;"", ISNUMBER(VALUE(INDEX(Paste_Here!AI$2:AI$850, MATCH(B117, Paste_Here!A$2:A$850, 0))))), INDEX(Paste_Here!AI$2:AI$850, MATCH(B117, Paste_Here!A$2:A$850, 0)), ""), ""), "")</f>
        <v/>
      </c>
      <c r="AB117" s="66"/>
      <c r="AC117" s="76" t="str">
        <f>IFERROR(IF(B117&lt;&gt;"", IF(AND(INDEX(Paste_Here!AJ$2:AJ$850, MATCH(B117, Paste_Here!A$2:A$850, 0))&lt;&gt;"", ISNUMBER(VALUE(INDEX(Paste_Here!AJ$2:AJ$850, MATCH(B117, Paste_Here!A$2:A$850, 0))))), INDEX(Paste_Here!AJ$2:AJ$850, MATCH(B117, Paste_Here!A$2:A$850, 0)), ""), ""), "")</f>
        <v/>
      </c>
      <c r="AD117" s="66"/>
      <c r="AE117" s="76" t="str">
        <f>IFERROR(IF(B117&lt;&gt;"", IF(AND(INDEX(Paste_Here!AK$2:AK$850, MATCH(B117, Paste_Here!A$2:A$850, 0))&lt;&gt;"", ISNUMBER(VALUE(INDEX(Paste_Here!AK$2:AK$850, MATCH(B117, Paste_Here!A$2:A$850, 0))))), INDEX(Paste_Here!AK$2:AK$850, MATCH(B117, Paste_Here!A$2:A$850, 0)), ""), ""), "")</f>
        <v/>
      </c>
      <c r="AF117" s="66"/>
      <c r="AG117" s="76" t="str">
        <f>IFERROR(IF(B117&lt;&gt;"", IF(AND(INDEX(Paste_Here!AL$2:AL$850, MATCH(B117, Paste_Here!A$2:A$850, 0))&lt;&gt;"", ISNUMBER(VALUE(INDEX(Paste_Here!AL$2:AL$850, MATCH(B117, Paste_Here!A$2:A$850, 0))))), INDEX(Paste_Here!AL$2:AL$850, MATCH(B117, Paste_Here!A$2:A$850, 0)), ""), ""), "")</f>
        <v/>
      </c>
      <c r="AH117" s="66"/>
      <c r="AI117" s="76" t="str">
        <f>IFERROR(IF(B117&lt;&gt;"", IF(AND(INDEX(Paste_Here!AH$2:AH$850, MATCH(B117, Paste_Here!A$2:A$850, 0))&lt;&gt;"", ISNUMBER(VALUE(INDEX(Paste_Here!AH$2:AH$850, MATCH(B117, Paste_Here!A$2:A$850, 0))))), IF(VALUE(INDEX(Paste_Here!AH$2:AH$850, MATCH(B117, Paste_Here!A$2:A$850, 0)))=0, "", INDEX(Paste_Here!AH$2:AH$850, MATCH(B117, Paste_Here!A$2:A$850, 0))), ""), ""), "")</f>
        <v/>
      </c>
      <c r="AJ117" s="66"/>
      <c r="AK117" s="76" t="str">
        <f>IFERROR(IF(B117&lt;&gt;"", IF(AND(INDEX(Paste_Here!N$2:N$850, MATCH(B117, Paste_Here!A$2:A$850, 0))&lt;&gt;"", ISNUMBER(VALUE(INDEX(Paste_Here!N$2:N$850, MATCH(B117, Paste_Here!A$2:A$850, 0))))), INDEX(Paste_Here!N$2:N$850, MATCH(B117, Paste_Here!A$2:A$850, 0)), ""), ""), "")</f>
        <v/>
      </c>
      <c r="AL117" s="66"/>
      <c r="AM117" s="76" t="str">
        <f>IFERROR(IF(B117&lt;&gt;"", IF(AND(INDEX(Paste_Here!O$2:O$850, MATCH(B117, Paste_Here!A$2:A$850, 0))&lt;&gt;"", ISNUMBER(VALUE(INDEX(Paste_Here!O$2:O$850, MATCH(B117, Paste_Here!A$2:A$850, 0))))), INDEX(Paste_Here!O$2:O$850, MATCH(B117, Paste_Here!A$2:A$850, 0)), ""), ""), "")</f>
        <v/>
      </c>
      <c r="AN117" s="66"/>
      <c r="AO117" s="76"/>
      <c r="AP117" s="66"/>
      <c r="AQ117" s="76"/>
      <c r="AR117" s="66"/>
      <c r="AS117" s="76"/>
      <c r="AT117" s="66"/>
      <c r="AU117" s="66"/>
      <c r="AV117" s="76" t="str">
        <f t="shared" si="11"/>
        <v/>
      </c>
      <c r="AW117" s="66"/>
      <c r="AX117" s="76" t="str">
        <f>IFERROR(IF(B117&lt;&gt;"", IF(ISNUMBER(SEARCH("Revealed-Potential (Primary Focus)", LOWER(INDEX(Paste_Here!Z$2:Z$850, MATCH(B117, Paste_Here!A$2:A$850, 0))))), "Rev-Potential: Prim", IF(ISNUMBER(SEARCH("Revealed-Potential (Secondary Focus)", LOWER(INDEX(Paste_Here!Z$2:Z$850, MATCH(B117, Paste_Here!A$2:A$850, 0))))), "Rev-Potential: Sec", IF(ISNUMBER(SEARCH("Monitoring", LOWER(INDEX(Paste_Here!Z$2:Z$850, MATCH(B117, Paste_Here!A$2:A$850, 0))))), "Monitoring", IF(ISNUMBER(SEARCH("At-Promise (Secondary Focus)", LOWER(INDEX(Paste_Here!Z$2:Z$850, MATCH(B117, Paste_Here!A$2:A$850, 0))))), "At-Promise: Sec", IF(ISNUMBER(SEARCH("At-Promise (Primary Focus)", LOWER(INDEX(Paste_Here!Z$2:Z$850, MATCH(B117, Paste_Here!A$2:A$850, 0))))), "At-Promise: Prim", ""))))), ""), "")</f>
        <v/>
      </c>
      <c r="AY117" s="66"/>
      <c r="AZ117" s="76"/>
      <c r="BA117" s="66"/>
      <c r="BB117" s="76"/>
      <c r="BC117" s="66"/>
      <c r="BD117" s="76"/>
      <c r="BE117" s="66"/>
      <c r="BF117" s="76"/>
      <c r="BG117" s="66"/>
      <c r="BH117" s="76"/>
      <c r="BI117" s="66"/>
      <c r="BJ117" s="66"/>
      <c r="BK117" s="76" t="str">
        <f t="shared" si="12"/>
        <v/>
      </c>
      <c r="BL117" s="66"/>
      <c r="BM117" s="76" t="str">
        <f>IFERROR(IF(B117&lt;&gt;"", IF(AND(ISNUMBER(VALUE(SUBSTITUTE(SUBSTITUTE(Paste_Here!R117, "br", "-"), "L", ""))), VALUE(SUBSTITUTE(SUBSTITUTE(Paste_Here!R117, "br", "-"), "L", "")) &gt;= 1095), "Yes", IF(AND(ISNUMBER(VALUE(SUBSTITUTE(SUBSTITUTE(Paste_Here!R117, "br", "-"), "L", ""))), VALUE(SUBSTITUTE(SUBSTITUTE(Paste_Here!R117, "br", "-"), "L", "")) &lt;= 1094), "No", "")), ""), "")</f>
        <v/>
      </c>
      <c r="BN117" s="66"/>
      <c r="BO117" s="76" t="str">
        <f>IFERROR(IF(B117&lt;&gt;"", IF(COUNTIF(INDEX(Paste_Here!Y$2:AB$850, MATCH(B117, Paste_Here!A$2:A$850, 0), 0), "yes") &gt; 0, "Yes", IF(COUNTIF(INDEX(Paste_Here!Y$2:AB$850, MATCH(B117, Paste_Here!A$2:A$850, 0), 0), "no") &gt; 0, "No", "")), ""), "")</f>
        <v/>
      </c>
      <c r="BP117" s="66"/>
      <c r="BQ117" s="76" t="str">
        <f>IFERROR(IF(B117&lt;&gt;"", IF(AND(ISNUMBER(VALUE(SUBSTITUTE(SUBSTITUTE(Paste_Here!U117, "em", "-"), "q", ""))), VALUE(SUBSTITUTE(SUBSTITUTE(Paste_Here!U117, "em", "-"), "q", "")) &gt;= 910), "Yes", IF(AND(ISNUMBER(VALUE(SUBSTITUTE(SUBSTITUTE(Paste_Here!U117, "em", "-"), "q", ""))), VALUE(SUBSTITUTE(SUBSTITUTE(Paste_Here!U117, "em", "-"), "q", "")) &lt;= 909), "No", "")), ""), "")</f>
        <v/>
      </c>
      <c r="BR117" s="66"/>
      <c r="BS117" s="76" t="str">
        <f>IFERROR(IF(B117&lt;&gt;"", IF(AND(INDEX(Paste_Here!X$2:X$850, MATCH(B117, Paste_Here!A$2:A$850, 0))&lt;&gt;"", ISNUMBER(VALUE(INDEX(Paste_Here!X$2:X$850, MATCH(B117, Paste_Here!A$2:A$850, 0))))), INDEX(Paste_Here!X$2:X$850, MATCH(B117, Paste_Here!A$2:A$850, 0)), ""), ""), "")</f>
        <v/>
      </c>
      <c r="BT117" s="66"/>
      <c r="BU117" s="76" t="str">
        <f>IFERROR(IF(B117&lt;&gt;"", IF(ISNUMBER(VALUE(INDEX(Paste_Here!G$2:G$850, MATCH(B117, Paste_Here!A$2:A$850, 0)))), IF(VALUE(INDEX(Paste_Here!G$2:G$850, MATCH(B117, Paste_Here!A$2:A$850, 0)))=0, "No", IF(AND(VALUE(INDEX(Paste_Here!G$2:G$850, MATCH(B117, Paste_Here!A$2:A$850, 0)))&gt;=1, VALUE(INDEX(Paste_Here!G$2:G$850, MATCH(B117, Paste_Here!A$2:A$850, 0)))&lt;=4), VALUE(INDEX(Paste_Here!G$2:G$850, MATCH(B117, Paste_Here!A$2:A$850, 0))), "")), ""), ""), "")</f>
        <v/>
      </c>
      <c r="BV117" s="66"/>
      <c r="BW117" s="76" t="str">
        <f>IFERROR(IF(B117&lt;&gt;"", IF(ISNUMBER(VALUE(INDEX(Paste_Here!H$2:H$850, MATCH(B117, Paste_Here!A$2:A$850, 0)))), IF(VALUE(INDEX(Paste_Here!H$2:H$850, MATCH(B117, Paste_Here!A$2:A$850, 0)))=0, "No", IF(AND(VALUE(INDEX(Paste_Here!H$2:H$850, MATCH(B117, Paste_Here!A$2:A$850, 0)))&gt;=1, VALUE(INDEX(Paste_Here!H$2:H$850, MATCH(B117, Paste_Here!A$2:A$850, 0)))&lt;=4), VALUE(INDEX(Paste_Here!H$2:H$850, MATCH(B117, Paste_Here!A$2:A$850, 0))), "")), ""), ""), "")</f>
        <v/>
      </c>
      <c r="BX117" s="66"/>
      <c r="BY117" s="76"/>
      <c r="BZ117" s="66"/>
      <c r="CA117" s="76"/>
      <c r="CB117" s="66"/>
      <c r="CC117" s="66"/>
      <c r="CD117" s="76" t="str">
        <f t="shared" si="13"/>
        <v/>
      </c>
      <c r="CE117" s="66"/>
      <c r="CF117" s="76" t="str">
        <f>IFERROR(IF(B117&lt;&gt;"", IF(AND(INDEX(Paste_Here!P$2:P$850, MATCH(B117, Paste_Here!A$2:A$850, 0))&lt;&gt;"", ISNUMBER(VALUE(INDEX(Paste_Here!P$2:P$850, MATCH(B117, Paste_Here!A$2:A$850, 0))))), INDEX(Paste_Here!P$2:P$850, MATCH(B117, Paste_Here!A$2:A$850, 0)), ""), ""), "")</f>
        <v/>
      </c>
      <c r="CG117" s="66"/>
      <c r="CH117" s="76" t="str">
        <f>IFERROR(IF(B117&lt;&gt;"", IF(ISNUMBER(SEARCH("highrisk", LOWER(INDEX(Paste_Here!Q$2:Q$850, MATCH(B117, Paste_Here!A$2:A$850, 0))))), "High Risk", IF(ISNUMBER(SEARCH("lowrisk", LOWER(INDEX(Paste_Here!Q$2:Q$850, MATCH(B117, Paste_Here!A$2:A$850, 0))))), "Low Risk", IF(ISNUMBER(SEARCH("somerisk", LOWER(INDEX(Paste_Here!Q$2:Q$850, MATCH(B117, Paste_Here!A$2:A$850, 0))))), "Some Risk", ""))), ""), "")</f>
        <v/>
      </c>
      <c r="CI117" s="66"/>
      <c r="CJ117" s="76" t="str">
        <f>IFERROR(IF(B117&lt;&gt;"", IF(AND(INDEX(Paste_Here!AA$2:AA$850, MATCH(B117, Paste_Here!A$2:A$850, 0))&lt;&gt;"", ISNUMBER(VALUE(INDEX(Paste_Here!AA$2:AA$850, MATCH(B117, Paste_Here!A$2:A$850, 0))))), INDEX(Paste_Here!AA$2:AA$850, MATCH(B117, Paste_Here!A$2:A$850, 0)), ""), ""), "")</f>
        <v/>
      </c>
      <c r="CK117" s="66"/>
      <c r="CL117" s="76" t="str">
        <f>IFERROR(IF(B117&lt;&gt;"", IF(LOWER(INDEX(Paste_Here!AB$2:AB$850, MATCH(B117, Paste_Here!A$2:A$850, 0)))="approaching expectations", "Approaching", IF(LOWER(INDEX(Paste_Here!AB$2:AB$850, MATCH(B117, Paste_Here!A$2:A$850, 0)))="met expectations", "Met", IF(LOWER(INDEX(Paste_Here!AB$2:AB$850, MATCH(B117, Paste_Here!A$2:A$850, 0)))="exceeded expectations", "Exceeded", IF(LOWER(INDEX(Paste_Here!AB$2:AB$850, MATCH(B117, Paste_Here!A$2:A$850, 0)))="below expectations", "Below", "")))), ""), "")</f>
        <v/>
      </c>
      <c r="CM117" s="66"/>
      <c r="CN117" s="76" t="str">
        <f>IFERROR(IF(B117&lt;&gt;"", IF(AND(INDEX(Paste_Here!AC$2:AC$850, MATCH(B117, Paste_Here!A$2:A$850, 0))&lt;&gt;"", ISNUMBER(VALUE(INDEX(Paste_Here!AC$2:AC$850, MATCH(B117, Paste_Here!A$2:A$850, 0))))), INDEX(Paste_Here!AC$2:AC$850, MATCH(B117, Paste_Here!A$2:A$850, 0)), ""), ""), "")</f>
        <v/>
      </c>
      <c r="CO117" s="66"/>
      <c r="CP117" s="76"/>
      <c r="CQ117" s="66"/>
      <c r="CR117" s="76"/>
      <c r="CS117" s="66"/>
      <c r="CT117" s="76"/>
      <c r="CU117" s="66"/>
      <c r="CV117" s="76"/>
      <c r="CW117" s="66"/>
      <c r="CX117" s="76"/>
      <c r="CY117" s="66"/>
      <c r="CZ117" s="66"/>
      <c r="DA117" s="76" t="str">
        <f t="shared" si="14"/>
        <v/>
      </c>
      <c r="DB117" s="66"/>
      <c r="DC117" s="76" t="str">
        <f>IFERROR(IF(B117&lt;&gt;"", IF(AND(INDEX(Paste_Here!V$2:V$850, MATCH(B117, Paste_Here!A$2:A$850, 0))&lt;&gt;"", ISNUMBER(VALUE(INDEX(Paste_Here!V$2:V$850, MATCH(B117, Paste_Here!A$2:A$850, 0))))), INDEX(Paste_Here!V$2:V$850, MATCH(B117, Paste_Here!A$2:A$850, 0)), ""), ""), "")</f>
        <v/>
      </c>
      <c r="DD117" s="66"/>
      <c r="DE117" s="76" t="str">
        <f>IFERROR(IF(B117&lt;&gt;"", IF(ISNUMBER(SEARCH("highrisk", LOWER(INDEX(Paste_Here!W$2:W$850, MATCH(B117, Paste_Here!A$2:A$850, 0))))), "High Risk", IF(ISNUMBER(SEARCH("lowrisk", LOWER(INDEX(Paste_Here!W$2:W$850, MATCH(B117, Paste_Here!A$2:A$850, 0))))), "Low Risk", IF(ISNUMBER(SEARCH("somerisk", LOWER(INDEX(Paste_Here!W$2:W$850, MATCH(B117, Paste_Here!A$2:A$850, 0))))), "Some Risk", ""))), ""), "")</f>
        <v/>
      </c>
      <c r="DF117" s="66"/>
      <c r="DG117" s="76" t="str">
        <f>IFERROR(IF(B117&lt;&gt;"", IF(AND(INDEX(Paste_Here!S$2:S$850, MATCH(B117, Paste_Here!A$2:A$850, 0))&lt;&gt;"", ISNUMBER(VALUE(INDEX(Paste_Here!S$2:S$850, MATCH(B117, Paste_Here!A$2:A$850, 0))))), INDEX(Paste_Here!S$2:S$850, MATCH(B117, Paste_Here!A$2:A$850, 0)), ""), ""), "")</f>
        <v/>
      </c>
      <c r="DH117" s="66"/>
      <c r="DI117" s="76" t="str">
        <f>IFERROR(IF(B117&lt;&gt;"", IF(ISNUMBER(SEARCH("highrisk", LOWER(INDEX(Paste_Here!T$2:T$850, MATCH(B117, Paste_Here!A$2:A$850, 0))))), "High Risk", IF(ISNUMBER(SEARCH("lowrisk", LOWER(INDEX(Paste_Here!T$2:T$850, MATCH(B117, Paste_Here!A$2:A$850, 0))))), "Low Risk", IF(ISNUMBER(SEARCH("somerisk", LOWER(INDEX(Paste_Here!T$2:T$850, MATCH(B117, Paste_Here!A$2:A$850, 0))))), "Some Risk", ""))), ""), "")</f>
        <v/>
      </c>
      <c r="DJ117" s="66"/>
      <c r="DK117" s="76" t="str">
        <f>IFERROR(IF(B117&lt;&gt;"", IF(AND(INDEX(Paste_Here!AD$2:AD$850, MATCH(B117, Paste_Here!A$2:A$850, 0))&lt;&gt;"", ISNUMBER(VALUE(INDEX(Paste_Here!AD$2:AD$850, MATCH(B117, Paste_Here!A$2:A$850, 0))))), INDEX(Paste_Here!AD$2:AD$850, MATCH(B117, Paste_Here!A$2:A$850, 0)), ""), ""), "")</f>
        <v/>
      </c>
      <c r="DL117" s="66"/>
      <c r="DM117" s="76" t="str">
        <f>IFERROR(IF(B117&lt;&gt;"", IF(LOWER(INDEX(Paste_Here!AE$2:AE$850, MATCH(B117, Paste_Here!A$2:A$850, 0)))="approaching expectations", "Approaching", IF(LOWER(INDEX(Paste_Here!AE$2:AE$850, MATCH(B117, Paste_Here!A$2:A$850, 0)))="met expectations", "Met", IF(LOWER(INDEX(Paste_Here!AE$2:AE$850, MATCH(B117, Paste_Here!A$2:A$850, 0)))="exceeded expectations", "Exceeded", IF(LOWER(INDEX(Paste_Here!AE$2:AE$850, MATCH(B117, Paste_Here!A$2:A$850, 0)))="below expectations", "Below", "")))), ""), "")</f>
        <v/>
      </c>
      <c r="DN117" s="66"/>
      <c r="DO117" s="76"/>
      <c r="DP117" s="66"/>
      <c r="DQ117" s="76"/>
      <c r="DR117" s="66"/>
      <c r="DS117" s="76"/>
      <c r="DT117" s="66"/>
      <c r="DU117" s="76"/>
      <c r="DV117" s="66"/>
      <c r="DW117" s="66"/>
      <c r="DX117" s="76" t="str">
        <f t="shared" si="15"/>
        <v/>
      </c>
      <c r="DY117" s="66"/>
      <c r="DZ117" s="76"/>
      <c r="EA117" s="66"/>
      <c r="EB117" s="76"/>
      <c r="EC117" s="66"/>
      <c r="ED117" s="76" t="str">
        <f>IFERROR(IF(B117&lt;&gt;"", IF(AND(INDEX(Paste_Here!AF$2:AF$850, MATCH(B117, Paste_Here!A$2:A$850, 0))&lt;&gt;"", ISNUMBER(VALUE(INDEX(Paste_Here!AF$2:AF$850, MATCH(B117, Paste_Here!A$2:A$850, 0))))), INDEX(Paste_Here!AF$2:AF$850, MATCH(B117, Paste_Here!A$2:A$850, 0)), ""), ""), "")</f>
        <v/>
      </c>
      <c r="EE117" s="66"/>
      <c r="EF117" s="76"/>
      <c r="EG117" s="66"/>
      <c r="EH117" s="76"/>
      <c r="EI117" s="66"/>
      <c r="EJ117" s="76" t="str">
        <f>IFERROR(IF(B117&lt;&gt;"", IF(AND(INDEX(Paste_Here!AG$2:AG$850, MATCH(B117, Paste_Here!A$2:A$850, 0))&lt;&gt;"", ISNUMBER(VALUE(INDEX(Paste_Here!AG$2:AG$850, MATCH(B117, Paste_Here!A$2:A$850, 0))))), INDEX(Paste_Here!AG$2:AG$850, MATCH(B117, Paste_Here!A$2:A$850, 0)), ""), ""), "")</f>
        <v/>
      </c>
      <c r="EK117" s="66"/>
      <c r="EL117" s="76"/>
      <c r="EM117" s="66"/>
      <c r="EN117" s="76"/>
      <c r="EO117" s="66"/>
      <c r="EP117" s="76"/>
      <c r="EQ117" s="66"/>
      <c r="ER117" s="76"/>
      <c r="ES117" s="66"/>
      <c r="ET117" s="66"/>
      <c r="EU117" s="76"/>
      <c r="EV117" s="66"/>
      <c r="EW117" s="76"/>
      <c r="EX117" s="66"/>
      <c r="EY117" s="76"/>
      <c r="EZ117" s="66"/>
      <c r="FA117" s="76"/>
      <c r="FB117" s="66"/>
      <c r="FC117" s="76"/>
      <c r="FD117" s="66"/>
      <c r="FE117" s="76"/>
      <c r="FF117" s="66"/>
      <c r="FG117" s="76"/>
      <c r="FH117" s="66"/>
      <c r="FI117" s="76"/>
      <c r="FJ117" s="66"/>
      <c r="FK117" s="76"/>
      <c r="FL117" s="66"/>
      <c r="FM117" s="76"/>
      <c r="FN117" s="66"/>
      <c r="FO117" s="76"/>
      <c r="FP117" s="66"/>
      <c r="FQ117" s="76"/>
      <c r="FR117" s="66"/>
      <c r="FS117" s="76"/>
      <c r="FT117" s="66"/>
      <c r="FU117" s="76"/>
      <c r="FV117" s="66"/>
      <c r="FW117" s="76"/>
      <c r="FX117" s="66"/>
      <c r="FY117" s="76"/>
      <c r="FZ117" s="66"/>
      <c r="GA117" s="76"/>
      <c r="GB117" s="66"/>
      <c r="GC117" s="76"/>
      <c r="GD117" s="66"/>
      <c r="GE117" s="76"/>
      <c r="GF117" s="66"/>
      <c r="GG117" s="76"/>
      <c r="GH117" s="66"/>
      <c r="GI117" s="76"/>
      <c r="GJ117" s="66"/>
      <c r="GK117" s="76"/>
      <c r="GL117" s="66"/>
      <c r="GM117" s="76"/>
      <c r="GN117" s="66"/>
      <c r="GO117" s="76"/>
      <c r="GP117" s="66"/>
      <c r="GQ117" s="76"/>
      <c r="GR117" s="66"/>
      <c r="GS117" s="76"/>
      <c r="GT117" s="66"/>
      <c r="GU117" s="76"/>
      <c r="GV117" s="66"/>
      <c r="GW117" s="76"/>
      <c r="GX117" s="66"/>
      <c r="GY117" s="76"/>
      <c r="GZ117" s="66"/>
      <c r="HA117" s="76"/>
      <c r="HB117" s="66"/>
      <c r="HC117" s="76"/>
      <c r="HD117" s="66"/>
      <c r="HE117" s="76"/>
      <c r="HF117" s="66"/>
      <c r="HG117" s="76"/>
      <c r="HH117" s="66"/>
      <c r="HI117" s="76"/>
      <c r="HJ117" s="66"/>
      <c r="HK117" s="76"/>
      <c r="HL117" s="66"/>
      <c r="HM117" s="76"/>
      <c r="HN117" s="66"/>
      <c r="HO117" s="76"/>
      <c r="HP117" s="66"/>
      <c r="HQ117" s="76"/>
      <c r="HR117" s="66"/>
      <c r="HS117" s="76"/>
      <c r="HT117" s="66"/>
      <c r="HU117" s="76"/>
      <c r="HV117" s="66"/>
      <c r="HW117" s="76"/>
      <c r="HX117" s="66"/>
      <c r="HY117" s="76"/>
      <c r="HZ117" s="66"/>
      <c r="IA117" s="76"/>
      <c r="IB117" s="66"/>
      <c r="IC117" s="76"/>
      <c r="ID117" s="66"/>
      <c r="IE117" s="76"/>
      <c r="IF117" s="66"/>
      <c r="IG117" s="76"/>
      <c r="IH117" s="66"/>
      <c r="II117" s="76"/>
      <c r="IJ117" s="66"/>
      <c r="IK117" s="76"/>
      <c r="IL117" s="66"/>
      <c r="IM117" s="76"/>
      <c r="IN117" s="66"/>
      <c r="IO117" s="76"/>
      <c r="IP117" s="66"/>
      <c r="IQ117" s="76"/>
      <c r="IR117" s="66"/>
      <c r="IS117" s="76"/>
      <c r="IT117" s="66"/>
      <c r="IU117" s="76"/>
      <c r="IV117" s="66"/>
      <c r="IW117" s="76"/>
      <c r="IX117" s="66"/>
      <c r="IY117" s="76"/>
      <c r="IZ117" s="66"/>
      <c r="JA117" s="76"/>
      <c r="JB117" s="66"/>
      <c r="JC117" s="76"/>
      <c r="JD117" s="66"/>
      <c r="JE117" s="76"/>
      <c r="JF117" s="66"/>
      <c r="JG117" s="76"/>
      <c r="JH117" s="66"/>
      <c r="JI117" s="76"/>
      <c r="JJ117" s="66"/>
      <c r="JK117" s="76"/>
      <c r="JL117" s="66"/>
      <c r="JM117" s="76"/>
      <c r="JN117" s="66"/>
      <c r="JO117" s="76"/>
      <c r="JP117" s="66"/>
      <c r="JQ117" s="76"/>
      <c r="JR117" s="66"/>
      <c r="JS117" s="76"/>
      <c r="JT117" s="66"/>
      <c r="JU117" s="76"/>
      <c r="JV117" s="66"/>
      <c r="JW117" s="76"/>
      <c r="JX117" s="66"/>
      <c r="JY117" s="76"/>
      <c r="JZ117" s="66"/>
      <c r="KA117" s="76"/>
      <c r="KB117" s="66"/>
      <c r="KC117" s="76"/>
      <c r="KD117" s="66"/>
      <c r="KE117" s="76"/>
      <c r="KF117" s="66"/>
      <c r="KG117" s="76"/>
      <c r="KH117" s="66"/>
      <c r="KI117" s="76"/>
      <c r="KJ117" s="66"/>
      <c r="KK117" s="76"/>
      <c r="KL117" s="66"/>
      <c r="KM117" s="76"/>
      <c r="KN117" s="66"/>
      <c r="KO117" s="76"/>
      <c r="KP117" s="66"/>
      <c r="KQ117" s="76"/>
      <c r="KR117" s="66"/>
      <c r="KS117" s="76"/>
      <c r="KT117" s="66"/>
      <c r="KU117" s="76"/>
      <c r="KV117" s="66"/>
      <c r="KW117" s="76"/>
      <c r="KX117" s="66"/>
      <c r="KY117" s="76"/>
      <c r="KZ117" s="66"/>
      <c r="LA117" s="76"/>
      <c r="LB117" s="66"/>
      <c r="LC117" s="76"/>
      <c r="LD117" s="66"/>
      <c r="LE117" s="76"/>
      <c r="LF117" s="66"/>
      <c r="LG117" s="76"/>
      <c r="LH117" s="66"/>
      <c r="LI117" s="76"/>
      <c r="LJ117" s="66"/>
      <c r="LK117" s="76"/>
      <c r="LL117" s="66"/>
      <c r="LM117" s="76"/>
      <c r="LN117" s="66"/>
      <c r="LO117" s="76"/>
      <c r="LP117" s="66"/>
      <c r="LQ117" s="76"/>
      <c r="LR117" s="66"/>
      <c r="LS117" s="76"/>
      <c r="LT117" s="66"/>
      <c r="LU117" s="76"/>
      <c r="LV117" s="66"/>
      <c r="LW117" s="76"/>
      <c r="LX117" s="66"/>
      <c r="LY117" s="76"/>
      <c r="LZ117" s="66"/>
      <c r="MA117" s="76"/>
      <c r="MB117" s="66"/>
      <c r="MC117" s="76"/>
      <c r="MD117" s="66"/>
      <c r="MG117" s="1" t="str" cm="1">
        <f t="array" ref="MG117">IFERROR(INDEX(Paste_Here!$B$2:$B$850, MATCH(0, COUNTIF(MG$4:MG116, Paste_Here!$B$2:$B$850) + IF(Paste_Here!$B$2:$B$850="", 1, 0), 0)), "")</f>
        <v/>
      </c>
      <c r="MH117" s="1" t="str">
        <f>IF(MG117&lt;&gt;"", INDEX(Paste_Here!$A$2:$A$850, MATCH(MG117, Paste_Here!$B$2:$B$850, 0)), "")</f>
        <v/>
      </c>
      <c r="MI117" s="1" t="str">
        <f t="shared" si="16"/>
        <v/>
      </c>
      <c r="MJ117" s="1" t="str" cm="1">
        <f t="array" ref="MJ117">IFERROR(INDEX($MI$5:$MI$850, MATCH(SMALL(IF($MI$5:$MI$850&lt;&gt;"", COUNTIF($MI$5:$MI$850, "&lt;"&amp;$MI$5:$MI$850)+1), ROW()-ROW($MJ$5)+1), COUNTIF($MI$5:$MI$850, "&lt;"&amp;$MI$5:$MI$850)+1, 0)), "")</f>
        <v/>
      </c>
    </row>
    <row r="118" spans="1:348">
      <c r="A118" s="66"/>
      <c r="B118" s="76" t="str">
        <f t="shared" si="9"/>
        <v/>
      </c>
      <c r="C118" s="66"/>
      <c r="D118" s="76" t="str">
        <f>IFERROR(IF(B118&lt;&gt;"", IF(AND(INDEX(Paste_Here!B$2:B$850, MATCH(B118, Paste_Here!A$2:A$850, 0))&lt;&gt;"", ISNUMBER(VALUE(INDEX(Paste_Here!B$2:B$850, MATCH(B118, Paste_Here!A$2:A$850, 0))))), INDEX(Paste_Here!B$2:B$850, MATCH(B118, Paste_Here!A$2:A$850, 0)), ""), ""), "")</f>
        <v/>
      </c>
      <c r="E118" s="66"/>
      <c r="F118" s="76" t="str">
        <f>IFERROR(IF(B118&lt;&gt;"", IF(ISTEXT(INDEX(Paste_Here!K$2:K$850, MATCH(B118, Paste_Here!A$2:A$850, 0))), INDEX(Paste_Here!K$2:K$850, MATCH(B118, Paste_Here!A$2:A$850, 0)), ""), ""), "")</f>
        <v/>
      </c>
      <c r="G118" s="66"/>
      <c r="H118" s="76" t="str">
        <f>IFERROR(IF(B118&lt;&gt;"", IF(ISTEXT(INDEX(Paste_Here!C$2:C$850, MATCH(B118, Paste_Here!A$2:A$850, 0))), INDEX(Paste_Here!C$2:C$850, MATCH(B118, Paste_Here!A$2:A$850, 0)), ""), ""), "")</f>
        <v/>
      </c>
      <c r="I118" s="66"/>
      <c r="J118" s="76" t="str">
        <f>IFERROR(IF(B118&lt;&gt;"", IF(ISNUMBER(SEARCH("s", LOWER(INDEX(Paste_Here!M$2:M$850, MATCH(B118, Paste_Here!A$2:A$850, 0))))), "Yes", IF(INDEX(Paste_Here!M$2:M$850, MATCH(B118, Paste_Here!A$2:A$850, 0))&lt;&gt;"", "No", "")), ""), "")</f>
        <v/>
      </c>
      <c r="K118" s="66"/>
      <c r="L118" s="76" t="str">
        <f>IFERROR(IF(B118&lt;&gt;"", IF(ISNUMBER(SEARCH("yes", LOWER(INDEX(Paste_Here!E$2:E$850, MATCH(B118, Paste_Here!A$2:A$850, 0))))), "Yes", IF(ISNUMBER(SEARCH("no", LOWER(INDEX(Paste_Here!E$2:E$850, MATCH(B118, Paste_Here!A$2:A$850, 0))))), "No", "")), ""), "")</f>
        <v/>
      </c>
      <c r="M118" s="66"/>
      <c r="N118" s="76" t="str">
        <f>IFERROR(IF(B118&lt;&gt;"", IF(ISNUMBER(SEARCH("yes", LOWER(INDEX(Paste_Here!F$2:F$850, MATCH(B118, Paste_Here!A$2:A$850, 0))))), "Yes", IF(ISNUMBER(SEARCH("no", LOWER(INDEX(Paste_Here!F$2:F$850, MATCH(B118, Paste_Here!A$2:A$850, 0))))), "No", "")), ""), "")</f>
        <v/>
      </c>
      <c r="O118" s="66"/>
      <c r="P118" s="76" t="str">
        <f>IFERROR(IF(B118&lt;&gt;"", IF(ISNUMBER(SEARCH("yes", LOWER(INDEX(Paste_Here!L$2:L$850, MATCH(B118, Paste_Here!A$2:A$850, 0))))), "Yes", IF(ISNUMBER(SEARCH("no", LOWER(INDEX(Paste_Here!L$2:L$850, MATCH(B118, Paste_Here!A$2:A$850, 0))))), "No", "")), ""), "")</f>
        <v/>
      </c>
      <c r="Q118" s="66"/>
      <c r="R118" s="76" t="str">
        <f>IFERROR(IF(B118&lt;&gt;"", IF(ISNUMBER(SEARCH("transitional 2", LOWER(INDEX(Paste_Here!D$2:D$850, MATCH(B118, Paste_Here!A$2:A$850, 0))))), "T2", IF(ISNUMBER(SEARCH("transitional 1", LOWER(INDEX(Paste_Here!D$2:D$850, MATCH(B118, Paste_Here!A$2:A$850, 0))))), "T1", IF(ISNUMBER(SEARCH("waived ell services", LOWER(INDEX(Paste_Here!D$2:D$850, MATCH(B118, Paste_Here!A$2:A$850, 0))))), "W", IF(ISNUMBER(SEARCH("english language learner", LOWER(INDEX(Paste_Here!D$2:D$850, MATCH(B118, Paste_Here!A$2:A$850, 0))))), "L", "")))), ""), "")</f>
        <v/>
      </c>
      <c r="S118" s="66"/>
      <c r="T118" s="76" t="str">
        <f>IFERROR(IF(B118&lt;&gt;"", IF(ISNUMBER(SEARCH("yes", LOWER(INDEX(Paste_Here!I$2:I$850, MATCH(B118, Paste_Here!A$2:A$850, 0))))), "Yes", IF(ISNUMBER(SEARCH("no", LOWER(INDEX(Paste_Here!I$2:I$850, MATCH(B118, Paste_Here!A$2:A$850, 0))))), "No", "")), ""), "")</f>
        <v/>
      </c>
      <c r="U118" s="66"/>
      <c r="V118" s="76" t="str">
        <f>IFERROR(IF(B118&lt;&gt;"", IF(ISTEXT(INDEX(Paste_Here!J$2:J$850, MATCH(B118, Paste_Here!A$2:A$850, 0))), VALUE(INDEX(Paste_Here!J$2:J$850, MATCH(B118, Paste_Here!A$2:A$850, 0))), ""), ""), "")</f>
        <v/>
      </c>
      <c r="W118" s="66"/>
      <c r="X118" s="66"/>
      <c r="Y118" s="76" t="str">
        <f t="shared" si="10"/>
        <v/>
      </c>
      <c r="Z118" s="66"/>
      <c r="AA118" s="76" t="str">
        <f>IFERROR(IF(B118&lt;&gt;"", IF(AND(INDEX(Paste_Here!AI$2:AI$850, MATCH(B118, Paste_Here!A$2:A$850, 0))&lt;&gt;"", ISNUMBER(VALUE(INDEX(Paste_Here!AI$2:AI$850, MATCH(B118, Paste_Here!A$2:A$850, 0))))), INDEX(Paste_Here!AI$2:AI$850, MATCH(B118, Paste_Here!A$2:A$850, 0)), ""), ""), "")</f>
        <v/>
      </c>
      <c r="AB118" s="66"/>
      <c r="AC118" s="76" t="str">
        <f>IFERROR(IF(B118&lt;&gt;"", IF(AND(INDEX(Paste_Here!AJ$2:AJ$850, MATCH(B118, Paste_Here!A$2:A$850, 0))&lt;&gt;"", ISNUMBER(VALUE(INDEX(Paste_Here!AJ$2:AJ$850, MATCH(B118, Paste_Here!A$2:A$850, 0))))), INDEX(Paste_Here!AJ$2:AJ$850, MATCH(B118, Paste_Here!A$2:A$850, 0)), ""), ""), "")</f>
        <v/>
      </c>
      <c r="AD118" s="66"/>
      <c r="AE118" s="76" t="str">
        <f>IFERROR(IF(B118&lt;&gt;"", IF(AND(INDEX(Paste_Here!AK$2:AK$850, MATCH(B118, Paste_Here!A$2:A$850, 0))&lt;&gt;"", ISNUMBER(VALUE(INDEX(Paste_Here!AK$2:AK$850, MATCH(B118, Paste_Here!A$2:A$850, 0))))), INDEX(Paste_Here!AK$2:AK$850, MATCH(B118, Paste_Here!A$2:A$850, 0)), ""), ""), "")</f>
        <v/>
      </c>
      <c r="AF118" s="66"/>
      <c r="AG118" s="76" t="str">
        <f>IFERROR(IF(B118&lt;&gt;"", IF(AND(INDEX(Paste_Here!AL$2:AL$850, MATCH(B118, Paste_Here!A$2:A$850, 0))&lt;&gt;"", ISNUMBER(VALUE(INDEX(Paste_Here!AL$2:AL$850, MATCH(B118, Paste_Here!A$2:A$850, 0))))), INDEX(Paste_Here!AL$2:AL$850, MATCH(B118, Paste_Here!A$2:A$850, 0)), ""), ""), "")</f>
        <v/>
      </c>
      <c r="AH118" s="66"/>
      <c r="AI118" s="76" t="str">
        <f>IFERROR(IF(B118&lt;&gt;"", IF(AND(INDEX(Paste_Here!AH$2:AH$850, MATCH(B118, Paste_Here!A$2:A$850, 0))&lt;&gt;"", ISNUMBER(VALUE(INDEX(Paste_Here!AH$2:AH$850, MATCH(B118, Paste_Here!A$2:A$850, 0))))), IF(VALUE(INDEX(Paste_Here!AH$2:AH$850, MATCH(B118, Paste_Here!A$2:A$850, 0)))=0, "", INDEX(Paste_Here!AH$2:AH$850, MATCH(B118, Paste_Here!A$2:A$850, 0))), ""), ""), "")</f>
        <v/>
      </c>
      <c r="AJ118" s="66"/>
      <c r="AK118" s="76" t="str">
        <f>IFERROR(IF(B118&lt;&gt;"", IF(AND(INDEX(Paste_Here!N$2:N$850, MATCH(B118, Paste_Here!A$2:A$850, 0))&lt;&gt;"", ISNUMBER(VALUE(INDEX(Paste_Here!N$2:N$850, MATCH(B118, Paste_Here!A$2:A$850, 0))))), INDEX(Paste_Here!N$2:N$850, MATCH(B118, Paste_Here!A$2:A$850, 0)), ""), ""), "")</f>
        <v/>
      </c>
      <c r="AL118" s="66"/>
      <c r="AM118" s="76" t="str">
        <f>IFERROR(IF(B118&lt;&gt;"", IF(AND(INDEX(Paste_Here!O$2:O$850, MATCH(B118, Paste_Here!A$2:A$850, 0))&lt;&gt;"", ISNUMBER(VALUE(INDEX(Paste_Here!O$2:O$850, MATCH(B118, Paste_Here!A$2:A$850, 0))))), INDEX(Paste_Here!O$2:O$850, MATCH(B118, Paste_Here!A$2:A$850, 0)), ""), ""), "")</f>
        <v/>
      </c>
      <c r="AN118" s="66"/>
      <c r="AO118" s="76"/>
      <c r="AP118" s="66"/>
      <c r="AQ118" s="76"/>
      <c r="AR118" s="66"/>
      <c r="AS118" s="76"/>
      <c r="AT118" s="66"/>
      <c r="AU118" s="66"/>
      <c r="AV118" s="76" t="str">
        <f t="shared" si="11"/>
        <v/>
      </c>
      <c r="AW118" s="66"/>
      <c r="AX118" s="76" t="str">
        <f>IFERROR(IF(B118&lt;&gt;"", IF(ISNUMBER(SEARCH("Revealed-Potential (Primary Focus)", LOWER(INDEX(Paste_Here!Z$2:Z$850, MATCH(B118, Paste_Here!A$2:A$850, 0))))), "Rev-Potential: Prim", IF(ISNUMBER(SEARCH("Revealed-Potential (Secondary Focus)", LOWER(INDEX(Paste_Here!Z$2:Z$850, MATCH(B118, Paste_Here!A$2:A$850, 0))))), "Rev-Potential: Sec", IF(ISNUMBER(SEARCH("Monitoring", LOWER(INDEX(Paste_Here!Z$2:Z$850, MATCH(B118, Paste_Here!A$2:A$850, 0))))), "Monitoring", IF(ISNUMBER(SEARCH("At-Promise (Secondary Focus)", LOWER(INDEX(Paste_Here!Z$2:Z$850, MATCH(B118, Paste_Here!A$2:A$850, 0))))), "At-Promise: Sec", IF(ISNUMBER(SEARCH("At-Promise (Primary Focus)", LOWER(INDEX(Paste_Here!Z$2:Z$850, MATCH(B118, Paste_Here!A$2:A$850, 0))))), "At-Promise: Prim", ""))))), ""), "")</f>
        <v/>
      </c>
      <c r="AY118" s="66"/>
      <c r="AZ118" s="76"/>
      <c r="BA118" s="66"/>
      <c r="BB118" s="76"/>
      <c r="BC118" s="66"/>
      <c r="BD118" s="76"/>
      <c r="BE118" s="66"/>
      <c r="BF118" s="76"/>
      <c r="BG118" s="66"/>
      <c r="BH118" s="76"/>
      <c r="BI118" s="66"/>
      <c r="BJ118" s="66"/>
      <c r="BK118" s="76" t="str">
        <f t="shared" si="12"/>
        <v/>
      </c>
      <c r="BL118" s="66"/>
      <c r="BM118" s="76" t="str">
        <f>IFERROR(IF(B118&lt;&gt;"", IF(AND(ISNUMBER(VALUE(SUBSTITUTE(SUBSTITUTE(Paste_Here!R118, "br", "-"), "L", ""))), VALUE(SUBSTITUTE(SUBSTITUTE(Paste_Here!R118, "br", "-"), "L", "")) &gt;= 1095), "Yes", IF(AND(ISNUMBER(VALUE(SUBSTITUTE(SUBSTITUTE(Paste_Here!R118, "br", "-"), "L", ""))), VALUE(SUBSTITUTE(SUBSTITUTE(Paste_Here!R118, "br", "-"), "L", "")) &lt;= 1094), "No", "")), ""), "")</f>
        <v/>
      </c>
      <c r="BN118" s="66"/>
      <c r="BO118" s="76" t="str">
        <f>IFERROR(IF(B118&lt;&gt;"", IF(COUNTIF(INDEX(Paste_Here!Y$2:AB$850, MATCH(B118, Paste_Here!A$2:A$850, 0), 0), "yes") &gt; 0, "Yes", IF(COUNTIF(INDEX(Paste_Here!Y$2:AB$850, MATCH(B118, Paste_Here!A$2:A$850, 0), 0), "no") &gt; 0, "No", "")), ""), "")</f>
        <v/>
      </c>
      <c r="BP118" s="66"/>
      <c r="BQ118" s="76" t="str">
        <f>IFERROR(IF(B118&lt;&gt;"", IF(AND(ISNUMBER(VALUE(SUBSTITUTE(SUBSTITUTE(Paste_Here!U118, "em", "-"), "q", ""))), VALUE(SUBSTITUTE(SUBSTITUTE(Paste_Here!U118, "em", "-"), "q", "")) &gt;= 910), "Yes", IF(AND(ISNUMBER(VALUE(SUBSTITUTE(SUBSTITUTE(Paste_Here!U118, "em", "-"), "q", ""))), VALUE(SUBSTITUTE(SUBSTITUTE(Paste_Here!U118, "em", "-"), "q", "")) &lt;= 909), "No", "")), ""), "")</f>
        <v/>
      </c>
      <c r="BR118" s="66"/>
      <c r="BS118" s="76" t="str">
        <f>IFERROR(IF(B118&lt;&gt;"", IF(AND(INDEX(Paste_Here!X$2:X$850, MATCH(B118, Paste_Here!A$2:A$850, 0))&lt;&gt;"", ISNUMBER(VALUE(INDEX(Paste_Here!X$2:X$850, MATCH(B118, Paste_Here!A$2:A$850, 0))))), INDEX(Paste_Here!X$2:X$850, MATCH(B118, Paste_Here!A$2:A$850, 0)), ""), ""), "")</f>
        <v/>
      </c>
      <c r="BT118" s="66"/>
      <c r="BU118" s="76" t="str">
        <f>IFERROR(IF(B118&lt;&gt;"", IF(ISNUMBER(VALUE(INDEX(Paste_Here!G$2:G$850, MATCH(B118, Paste_Here!A$2:A$850, 0)))), IF(VALUE(INDEX(Paste_Here!G$2:G$850, MATCH(B118, Paste_Here!A$2:A$850, 0)))=0, "No", IF(AND(VALUE(INDEX(Paste_Here!G$2:G$850, MATCH(B118, Paste_Here!A$2:A$850, 0)))&gt;=1, VALUE(INDEX(Paste_Here!G$2:G$850, MATCH(B118, Paste_Here!A$2:A$850, 0)))&lt;=4), VALUE(INDEX(Paste_Here!G$2:G$850, MATCH(B118, Paste_Here!A$2:A$850, 0))), "")), ""), ""), "")</f>
        <v/>
      </c>
      <c r="BV118" s="66"/>
      <c r="BW118" s="76" t="str">
        <f>IFERROR(IF(B118&lt;&gt;"", IF(ISNUMBER(VALUE(INDEX(Paste_Here!H$2:H$850, MATCH(B118, Paste_Here!A$2:A$850, 0)))), IF(VALUE(INDEX(Paste_Here!H$2:H$850, MATCH(B118, Paste_Here!A$2:A$850, 0)))=0, "No", IF(AND(VALUE(INDEX(Paste_Here!H$2:H$850, MATCH(B118, Paste_Here!A$2:A$850, 0)))&gt;=1, VALUE(INDEX(Paste_Here!H$2:H$850, MATCH(B118, Paste_Here!A$2:A$850, 0)))&lt;=4), VALUE(INDEX(Paste_Here!H$2:H$850, MATCH(B118, Paste_Here!A$2:A$850, 0))), "")), ""), ""), "")</f>
        <v/>
      </c>
      <c r="BX118" s="66"/>
      <c r="BY118" s="76"/>
      <c r="BZ118" s="66"/>
      <c r="CA118" s="76"/>
      <c r="CB118" s="66"/>
      <c r="CC118" s="66"/>
      <c r="CD118" s="76" t="str">
        <f t="shared" si="13"/>
        <v/>
      </c>
      <c r="CE118" s="66"/>
      <c r="CF118" s="76" t="str">
        <f>IFERROR(IF(B118&lt;&gt;"", IF(AND(INDEX(Paste_Here!P$2:P$850, MATCH(B118, Paste_Here!A$2:A$850, 0))&lt;&gt;"", ISNUMBER(VALUE(INDEX(Paste_Here!P$2:P$850, MATCH(B118, Paste_Here!A$2:A$850, 0))))), INDEX(Paste_Here!P$2:P$850, MATCH(B118, Paste_Here!A$2:A$850, 0)), ""), ""), "")</f>
        <v/>
      </c>
      <c r="CG118" s="66"/>
      <c r="CH118" s="76" t="str">
        <f>IFERROR(IF(B118&lt;&gt;"", IF(ISNUMBER(SEARCH("highrisk", LOWER(INDEX(Paste_Here!Q$2:Q$850, MATCH(B118, Paste_Here!A$2:A$850, 0))))), "High Risk", IF(ISNUMBER(SEARCH("lowrisk", LOWER(INDEX(Paste_Here!Q$2:Q$850, MATCH(B118, Paste_Here!A$2:A$850, 0))))), "Low Risk", IF(ISNUMBER(SEARCH("somerisk", LOWER(INDEX(Paste_Here!Q$2:Q$850, MATCH(B118, Paste_Here!A$2:A$850, 0))))), "Some Risk", ""))), ""), "")</f>
        <v/>
      </c>
      <c r="CI118" s="66"/>
      <c r="CJ118" s="76" t="str">
        <f>IFERROR(IF(B118&lt;&gt;"", IF(AND(INDEX(Paste_Here!AA$2:AA$850, MATCH(B118, Paste_Here!A$2:A$850, 0))&lt;&gt;"", ISNUMBER(VALUE(INDEX(Paste_Here!AA$2:AA$850, MATCH(B118, Paste_Here!A$2:A$850, 0))))), INDEX(Paste_Here!AA$2:AA$850, MATCH(B118, Paste_Here!A$2:A$850, 0)), ""), ""), "")</f>
        <v/>
      </c>
      <c r="CK118" s="66"/>
      <c r="CL118" s="76" t="str">
        <f>IFERROR(IF(B118&lt;&gt;"", IF(LOWER(INDEX(Paste_Here!AB$2:AB$850, MATCH(B118, Paste_Here!A$2:A$850, 0)))="approaching expectations", "Approaching", IF(LOWER(INDEX(Paste_Here!AB$2:AB$850, MATCH(B118, Paste_Here!A$2:A$850, 0)))="met expectations", "Met", IF(LOWER(INDEX(Paste_Here!AB$2:AB$850, MATCH(B118, Paste_Here!A$2:A$850, 0)))="exceeded expectations", "Exceeded", IF(LOWER(INDEX(Paste_Here!AB$2:AB$850, MATCH(B118, Paste_Here!A$2:A$850, 0)))="below expectations", "Below", "")))), ""), "")</f>
        <v/>
      </c>
      <c r="CM118" s="66"/>
      <c r="CN118" s="76" t="str">
        <f>IFERROR(IF(B118&lt;&gt;"", IF(AND(INDEX(Paste_Here!AC$2:AC$850, MATCH(B118, Paste_Here!A$2:A$850, 0))&lt;&gt;"", ISNUMBER(VALUE(INDEX(Paste_Here!AC$2:AC$850, MATCH(B118, Paste_Here!A$2:A$850, 0))))), INDEX(Paste_Here!AC$2:AC$850, MATCH(B118, Paste_Here!A$2:A$850, 0)), ""), ""), "")</f>
        <v/>
      </c>
      <c r="CO118" s="66"/>
      <c r="CP118" s="76"/>
      <c r="CQ118" s="66"/>
      <c r="CR118" s="76"/>
      <c r="CS118" s="66"/>
      <c r="CT118" s="76"/>
      <c r="CU118" s="66"/>
      <c r="CV118" s="76"/>
      <c r="CW118" s="66"/>
      <c r="CX118" s="76"/>
      <c r="CY118" s="66"/>
      <c r="CZ118" s="66"/>
      <c r="DA118" s="76" t="str">
        <f t="shared" si="14"/>
        <v/>
      </c>
      <c r="DB118" s="66"/>
      <c r="DC118" s="76" t="str">
        <f>IFERROR(IF(B118&lt;&gt;"", IF(AND(INDEX(Paste_Here!V$2:V$850, MATCH(B118, Paste_Here!A$2:A$850, 0))&lt;&gt;"", ISNUMBER(VALUE(INDEX(Paste_Here!V$2:V$850, MATCH(B118, Paste_Here!A$2:A$850, 0))))), INDEX(Paste_Here!V$2:V$850, MATCH(B118, Paste_Here!A$2:A$850, 0)), ""), ""), "")</f>
        <v/>
      </c>
      <c r="DD118" s="66"/>
      <c r="DE118" s="76" t="str">
        <f>IFERROR(IF(B118&lt;&gt;"", IF(ISNUMBER(SEARCH("highrisk", LOWER(INDEX(Paste_Here!W$2:W$850, MATCH(B118, Paste_Here!A$2:A$850, 0))))), "High Risk", IF(ISNUMBER(SEARCH("lowrisk", LOWER(INDEX(Paste_Here!W$2:W$850, MATCH(B118, Paste_Here!A$2:A$850, 0))))), "Low Risk", IF(ISNUMBER(SEARCH("somerisk", LOWER(INDEX(Paste_Here!W$2:W$850, MATCH(B118, Paste_Here!A$2:A$850, 0))))), "Some Risk", ""))), ""), "")</f>
        <v/>
      </c>
      <c r="DF118" s="66"/>
      <c r="DG118" s="76" t="str">
        <f>IFERROR(IF(B118&lt;&gt;"", IF(AND(INDEX(Paste_Here!S$2:S$850, MATCH(B118, Paste_Here!A$2:A$850, 0))&lt;&gt;"", ISNUMBER(VALUE(INDEX(Paste_Here!S$2:S$850, MATCH(B118, Paste_Here!A$2:A$850, 0))))), INDEX(Paste_Here!S$2:S$850, MATCH(B118, Paste_Here!A$2:A$850, 0)), ""), ""), "")</f>
        <v/>
      </c>
      <c r="DH118" s="66"/>
      <c r="DI118" s="76" t="str">
        <f>IFERROR(IF(B118&lt;&gt;"", IF(ISNUMBER(SEARCH("highrisk", LOWER(INDEX(Paste_Here!T$2:T$850, MATCH(B118, Paste_Here!A$2:A$850, 0))))), "High Risk", IF(ISNUMBER(SEARCH("lowrisk", LOWER(INDEX(Paste_Here!T$2:T$850, MATCH(B118, Paste_Here!A$2:A$850, 0))))), "Low Risk", IF(ISNUMBER(SEARCH("somerisk", LOWER(INDEX(Paste_Here!T$2:T$850, MATCH(B118, Paste_Here!A$2:A$850, 0))))), "Some Risk", ""))), ""), "")</f>
        <v/>
      </c>
      <c r="DJ118" s="66"/>
      <c r="DK118" s="76" t="str">
        <f>IFERROR(IF(B118&lt;&gt;"", IF(AND(INDEX(Paste_Here!AD$2:AD$850, MATCH(B118, Paste_Here!A$2:A$850, 0))&lt;&gt;"", ISNUMBER(VALUE(INDEX(Paste_Here!AD$2:AD$850, MATCH(B118, Paste_Here!A$2:A$850, 0))))), INDEX(Paste_Here!AD$2:AD$850, MATCH(B118, Paste_Here!A$2:A$850, 0)), ""), ""), "")</f>
        <v/>
      </c>
      <c r="DL118" s="66"/>
      <c r="DM118" s="76" t="str">
        <f>IFERROR(IF(B118&lt;&gt;"", IF(LOWER(INDEX(Paste_Here!AE$2:AE$850, MATCH(B118, Paste_Here!A$2:A$850, 0)))="approaching expectations", "Approaching", IF(LOWER(INDEX(Paste_Here!AE$2:AE$850, MATCH(B118, Paste_Here!A$2:A$850, 0)))="met expectations", "Met", IF(LOWER(INDEX(Paste_Here!AE$2:AE$850, MATCH(B118, Paste_Here!A$2:A$850, 0)))="exceeded expectations", "Exceeded", IF(LOWER(INDEX(Paste_Here!AE$2:AE$850, MATCH(B118, Paste_Here!A$2:A$850, 0)))="below expectations", "Below", "")))), ""), "")</f>
        <v/>
      </c>
      <c r="DN118" s="66"/>
      <c r="DO118" s="76"/>
      <c r="DP118" s="66"/>
      <c r="DQ118" s="76"/>
      <c r="DR118" s="66"/>
      <c r="DS118" s="76"/>
      <c r="DT118" s="66"/>
      <c r="DU118" s="76"/>
      <c r="DV118" s="66"/>
      <c r="DW118" s="66"/>
      <c r="DX118" s="76" t="str">
        <f t="shared" si="15"/>
        <v/>
      </c>
      <c r="DY118" s="66"/>
      <c r="DZ118" s="76"/>
      <c r="EA118" s="66"/>
      <c r="EB118" s="76"/>
      <c r="EC118" s="66"/>
      <c r="ED118" s="76" t="str">
        <f>IFERROR(IF(B118&lt;&gt;"", IF(AND(INDEX(Paste_Here!AF$2:AF$850, MATCH(B118, Paste_Here!A$2:A$850, 0))&lt;&gt;"", ISNUMBER(VALUE(INDEX(Paste_Here!AF$2:AF$850, MATCH(B118, Paste_Here!A$2:A$850, 0))))), INDEX(Paste_Here!AF$2:AF$850, MATCH(B118, Paste_Here!A$2:A$850, 0)), ""), ""), "")</f>
        <v/>
      </c>
      <c r="EE118" s="66"/>
      <c r="EF118" s="76"/>
      <c r="EG118" s="66"/>
      <c r="EH118" s="76"/>
      <c r="EI118" s="66"/>
      <c r="EJ118" s="76" t="str">
        <f>IFERROR(IF(B118&lt;&gt;"", IF(AND(INDEX(Paste_Here!AG$2:AG$850, MATCH(B118, Paste_Here!A$2:A$850, 0))&lt;&gt;"", ISNUMBER(VALUE(INDEX(Paste_Here!AG$2:AG$850, MATCH(B118, Paste_Here!A$2:A$850, 0))))), INDEX(Paste_Here!AG$2:AG$850, MATCH(B118, Paste_Here!A$2:A$850, 0)), ""), ""), "")</f>
        <v/>
      </c>
      <c r="EK118" s="66"/>
      <c r="EL118" s="76"/>
      <c r="EM118" s="66"/>
      <c r="EN118" s="76"/>
      <c r="EO118" s="66"/>
      <c r="EP118" s="76"/>
      <c r="EQ118" s="66"/>
      <c r="ER118" s="76"/>
      <c r="ES118" s="66"/>
      <c r="ET118" s="66"/>
      <c r="EU118" s="76"/>
      <c r="EV118" s="66"/>
      <c r="EW118" s="76"/>
      <c r="EX118" s="66"/>
      <c r="EY118" s="76"/>
      <c r="EZ118" s="66"/>
      <c r="FA118" s="76"/>
      <c r="FB118" s="66"/>
      <c r="FC118" s="76"/>
      <c r="FD118" s="66"/>
      <c r="FE118" s="76"/>
      <c r="FF118" s="66"/>
      <c r="FG118" s="76"/>
      <c r="FH118" s="66"/>
      <c r="FI118" s="76"/>
      <c r="FJ118" s="66"/>
      <c r="FK118" s="76"/>
      <c r="FL118" s="66"/>
      <c r="FM118" s="76"/>
      <c r="FN118" s="66"/>
      <c r="FO118" s="76"/>
      <c r="FP118" s="66"/>
      <c r="FQ118" s="76"/>
      <c r="FR118" s="66"/>
      <c r="FS118" s="76"/>
      <c r="FT118" s="66"/>
      <c r="FU118" s="76"/>
      <c r="FV118" s="66"/>
      <c r="FW118" s="76"/>
      <c r="FX118" s="66"/>
      <c r="FY118" s="76"/>
      <c r="FZ118" s="66"/>
      <c r="GA118" s="76"/>
      <c r="GB118" s="66"/>
      <c r="GC118" s="76"/>
      <c r="GD118" s="66"/>
      <c r="GE118" s="76"/>
      <c r="GF118" s="66"/>
      <c r="GG118" s="76"/>
      <c r="GH118" s="66"/>
      <c r="GI118" s="76"/>
      <c r="GJ118" s="66"/>
      <c r="GK118" s="76"/>
      <c r="GL118" s="66"/>
      <c r="GM118" s="76"/>
      <c r="GN118" s="66"/>
      <c r="GO118" s="76"/>
      <c r="GP118" s="66"/>
      <c r="GQ118" s="76"/>
      <c r="GR118" s="66"/>
      <c r="GS118" s="76"/>
      <c r="GT118" s="66"/>
      <c r="GU118" s="76"/>
      <c r="GV118" s="66"/>
      <c r="GW118" s="76"/>
      <c r="GX118" s="66"/>
      <c r="GY118" s="76"/>
      <c r="GZ118" s="66"/>
      <c r="HA118" s="76"/>
      <c r="HB118" s="66"/>
      <c r="HC118" s="76"/>
      <c r="HD118" s="66"/>
      <c r="HE118" s="76"/>
      <c r="HF118" s="66"/>
      <c r="HG118" s="76"/>
      <c r="HH118" s="66"/>
      <c r="HI118" s="76"/>
      <c r="HJ118" s="66"/>
      <c r="HK118" s="76"/>
      <c r="HL118" s="66"/>
      <c r="HM118" s="76"/>
      <c r="HN118" s="66"/>
      <c r="HO118" s="76"/>
      <c r="HP118" s="66"/>
      <c r="HQ118" s="76"/>
      <c r="HR118" s="66"/>
      <c r="HS118" s="76"/>
      <c r="HT118" s="66"/>
      <c r="HU118" s="76"/>
      <c r="HV118" s="66"/>
      <c r="HW118" s="76"/>
      <c r="HX118" s="66"/>
      <c r="HY118" s="76"/>
      <c r="HZ118" s="66"/>
      <c r="IA118" s="76"/>
      <c r="IB118" s="66"/>
      <c r="IC118" s="76"/>
      <c r="ID118" s="66"/>
      <c r="IE118" s="76"/>
      <c r="IF118" s="66"/>
      <c r="IG118" s="76"/>
      <c r="IH118" s="66"/>
      <c r="II118" s="76"/>
      <c r="IJ118" s="66"/>
      <c r="IK118" s="76"/>
      <c r="IL118" s="66"/>
      <c r="IM118" s="76"/>
      <c r="IN118" s="66"/>
      <c r="IO118" s="76"/>
      <c r="IP118" s="66"/>
      <c r="IQ118" s="76"/>
      <c r="IR118" s="66"/>
      <c r="IS118" s="76"/>
      <c r="IT118" s="66"/>
      <c r="IU118" s="76"/>
      <c r="IV118" s="66"/>
      <c r="IW118" s="76"/>
      <c r="IX118" s="66"/>
      <c r="IY118" s="76"/>
      <c r="IZ118" s="66"/>
      <c r="JA118" s="76"/>
      <c r="JB118" s="66"/>
      <c r="JC118" s="76"/>
      <c r="JD118" s="66"/>
      <c r="JE118" s="76"/>
      <c r="JF118" s="66"/>
      <c r="JG118" s="76"/>
      <c r="JH118" s="66"/>
      <c r="JI118" s="76"/>
      <c r="JJ118" s="66"/>
      <c r="JK118" s="76"/>
      <c r="JL118" s="66"/>
      <c r="JM118" s="76"/>
      <c r="JN118" s="66"/>
      <c r="JO118" s="76"/>
      <c r="JP118" s="66"/>
      <c r="JQ118" s="76"/>
      <c r="JR118" s="66"/>
      <c r="JS118" s="76"/>
      <c r="JT118" s="66"/>
      <c r="JU118" s="76"/>
      <c r="JV118" s="66"/>
      <c r="JW118" s="76"/>
      <c r="JX118" s="66"/>
      <c r="JY118" s="76"/>
      <c r="JZ118" s="66"/>
      <c r="KA118" s="76"/>
      <c r="KB118" s="66"/>
      <c r="KC118" s="76"/>
      <c r="KD118" s="66"/>
      <c r="KE118" s="76"/>
      <c r="KF118" s="66"/>
      <c r="KG118" s="76"/>
      <c r="KH118" s="66"/>
      <c r="KI118" s="76"/>
      <c r="KJ118" s="66"/>
      <c r="KK118" s="76"/>
      <c r="KL118" s="66"/>
      <c r="KM118" s="76"/>
      <c r="KN118" s="66"/>
      <c r="KO118" s="76"/>
      <c r="KP118" s="66"/>
      <c r="KQ118" s="76"/>
      <c r="KR118" s="66"/>
      <c r="KS118" s="76"/>
      <c r="KT118" s="66"/>
      <c r="KU118" s="76"/>
      <c r="KV118" s="66"/>
      <c r="KW118" s="76"/>
      <c r="KX118" s="66"/>
      <c r="KY118" s="76"/>
      <c r="KZ118" s="66"/>
      <c r="LA118" s="76"/>
      <c r="LB118" s="66"/>
      <c r="LC118" s="76"/>
      <c r="LD118" s="66"/>
      <c r="LE118" s="76"/>
      <c r="LF118" s="66"/>
      <c r="LG118" s="76"/>
      <c r="LH118" s="66"/>
      <c r="LI118" s="76"/>
      <c r="LJ118" s="66"/>
      <c r="LK118" s="76"/>
      <c r="LL118" s="66"/>
      <c r="LM118" s="76"/>
      <c r="LN118" s="66"/>
      <c r="LO118" s="76"/>
      <c r="LP118" s="66"/>
      <c r="LQ118" s="76"/>
      <c r="LR118" s="66"/>
      <c r="LS118" s="76"/>
      <c r="LT118" s="66"/>
      <c r="LU118" s="76"/>
      <c r="LV118" s="66"/>
      <c r="LW118" s="76"/>
      <c r="LX118" s="66"/>
      <c r="LY118" s="76"/>
      <c r="LZ118" s="66"/>
      <c r="MA118" s="76"/>
      <c r="MB118" s="66"/>
      <c r="MC118" s="76"/>
      <c r="MD118" s="66"/>
      <c r="MG118" s="1" t="str" cm="1">
        <f t="array" ref="MG118">IFERROR(INDEX(Paste_Here!$B$2:$B$850, MATCH(0, COUNTIF(MG$4:MG117, Paste_Here!$B$2:$B$850) + IF(Paste_Here!$B$2:$B$850="", 1, 0), 0)), "")</f>
        <v/>
      </c>
      <c r="MH118" s="1" t="str">
        <f>IF(MG118&lt;&gt;"", INDEX(Paste_Here!$A$2:$A$850, MATCH(MG118, Paste_Here!$B$2:$B$850, 0)), "")</f>
        <v/>
      </c>
      <c r="MI118" s="1" t="str">
        <f t="shared" si="16"/>
        <v/>
      </c>
      <c r="MJ118" s="1" t="str" cm="1">
        <f t="array" ref="MJ118">IFERROR(INDEX($MI$5:$MI$850, MATCH(SMALL(IF($MI$5:$MI$850&lt;&gt;"", COUNTIF($MI$5:$MI$850, "&lt;"&amp;$MI$5:$MI$850)+1), ROW()-ROW($MJ$5)+1), COUNTIF($MI$5:$MI$850, "&lt;"&amp;$MI$5:$MI$850)+1, 0)), "")</f>
        <v/>
      </c>
    </row>
    <row r="119" spans="1:348">
      <c r="A119" s="66"/>
      <c r="B119" s="76" t="str">
        <f t="shared" si="9"/>
        <v/>
      </c>
      <c r="C119" s="66"/>
      <c r="D119" s="76" t="str">
        <f>IFERROR(IF(B119&lt;&gt;"", IF(AND(INDEX(Paste_Here!B$2:B$850, MATCH(B119, Paste_Here!A$2:A$850, 0))&lt;&gt;"", ISNUMBER(VALUE(INDEX(Paste_Here!B$2:B$850, MATCH(B119, Paste_Here!A$2:A$850, 0))))), INDEX(Paste_Here!B$2:B$850, MATCH(B119, Paste_Here!A$2:A$850, 0)), ""), ""), "")</f>
        <v/>
      </c>
      <c r="E119" s="66"/>
      <c r="F119" s="76" t="str">
        <f>IFERROR(IF(B119&lt;&gt;"", IF(ISTEXT(INDEX(Paste_Here!K$2:K$850, MATCH(B119, Paste_Here!A$2:A$850, 0))), INDEX(Paste_Here!K$2:K$850, MATCH(B119, Paste_Here!A$2:A$850, 0)), ""), ""), "")</f>
        <v/>
      </c>
      <c r="G119" s="66"/>
      <c r="H119" s="76" t="str">
        <f>IFERROR(IF(B119&lt;&gt;"", IF(ISTEXT(INDEX(Paste_Here!C$2:C$850, MATCH(B119, Paste_Here!A$2:A$850, 0))), INDEX(Paste_Here!C$2:C$850, MATCH(B119, Paste_Here!A$2:A$850, 0)), ""), ""), "")</f>
        <v/>
      </c>
      <c r="I119" s="66"/>
      <c r="J119" s="76" t="str">
        <f>IFERROR(IF(B119&lt;&gt;"", IF(ISNUMBER(SEARCH("s", LOWER(INDEX(Paste_Here!M$2:M$850, MATCH(B119, Paste_Here!A$2:A$850, 0))))), "Yes", IF(INDEX(Paste_Here!M$2:M$850, MATCH(B119, Paste_Here!A$2:A$850, 0))&lt;&gt;"", "No", "")), ""), "")</f>
        <v/>
      </c>
      <c r="K119" s="66"/>
      <c r="L119" s="76" t="str">
        <f>IFERROR(IF(B119&lt;&gt;"", IF(ISNUMBER(SEARCH("yes", LOWER(INDEX(Paste_Here!E$2:E$850, MATCH(B119, Paste_Here!A$2:A$850, 0))))), "Yes", IF(ISNUMBER(SEARCH("no", LOWER(INDEX(Paste_Here!E$2:E$850, MATCH(B119, Paste_Here!A$2:A$850, 0))))), "No", "")), ""), "")</f>
        <v/>
      </c>
      <c r="M119" s="66"/>
      <c r="N119" s="76" t="str">
        <f>IFERROR(IF(B119&lt;&gt;"", IF(ISNUMBER(SEARCH("yes", LOWER(INDEX(Paste_Here!F$2:F$850, MATCH(B119, Paste_Here!A$2:A$850, 0))))), "Yes", IF(ISNUMBER(SEARCH("no", LOWER(INDEX(Paste_Here!F$2:F$850, MATCH(B119, Paste_Here!A$2:A$850, 0))))), "No", "")), ""), "")</f>
        <v/>
      </c>
      <c r="O119" s="66"/>
      <c r="P119" s="76" t="str">
        <f>IFERROR(IF(B119&lt;&gt;"", IF(ISNUMBER(SEARCH("yes", LOWER(INDEX(Paste_Here!L$2:L$850, MATCH(B119, Paste_Here!A$2:A$850, 0))))), "Yes", IF(ISNUMBER(SEARCH("no", LOWER(INDEX(Paste_Here!L$2:L$850, MATCH(B119, Paste_Here!A$2:A$850, 0))))), "No", "")), ""), "")</f>
        <v/>
      </c>
      <c r="Q119" s="66"/>
      <c r="R119" s="76" t="str">
        <f>IFERROR(IF(B119&lt;&gt;"", IF(ISNUMBER(SEARCH("transitional 2", LOWER(INDEX(Paste_Here!D$2:D$850, MATCH(B119, Paste_Here!A$2:A$850, 0))))), "T2", IF(ISNUMBER(SEARCH("transitional 1", LOWER(INDEX(Paste_Here!D$2:D$850, MATCH(B119, Paste_Here!A$2:A$850, 0))))), "T1", IF(ISNUMBER(SEARCH("waived ell services", LOWER(INDEX(Paste_Here!D$2:D$850, MATCH(B119, Paste_Here!A$2:A$850, 0))))), "W", IF(ISNUMBER(SEARCH("english language learner", LOWER(INDEX(Paste_Here!D$2:D$850, MATCH(B119, Paste_Here!A$2:A$850, 0))))), "L", "")))), ""), "")</f>
        <v/>
      </c>
      <c r="S119" s="66"/>
      <c r="T119" s="76" t="str">
        <f>IFERROR(IF(B119&lt;&gt;"", IF(ISNUMBER(SEARCH("yes", LOWER(INDEX(Paste_Here!I$2:I$850, MATCH(B119, Paste_Here!A$2:A$850, 0))))), "Yes", IF(ISNUMBER(SEARCH("no", LOWER(INDEX(Paste_Here!I$2:I$850, MATCH(B119, Paste_Here!A$2:A$850, 0))))), "No", "")), ""), "")</f>
        <v/>
      </c>
      <c r="U119" s="66"/>
      <c r="V119" s="76" t="str">
        <f>IFERROR(IF(B119&lt;&gt;"", IF(ISTEXT(INDEX(Paste_Here!J$2:J$850, MATCH(B119, Paste_Here!A$2:A$850, 0))), VALUE(INDEX(Paste_Here!J$2:J$850, MATCH(B119, Paste_Here!A$2:A$850, 0))), ""), ""), "")</f>
        <v/>
      </c>
      <c r="W119" s="66"/>
      <c r="X119" s="66"/>
      <c r="Y119" s="76" t="str">
        <f t="shared" si="10"/>
        <v/>
      </c>
      <c r="Z119" s="66"/>
      <c r="AA119" s="76" t="str">
        <f>IFERROR(IF(B119&lt;&gt;"", IF(AND(INDEX(Paste_Here!AI$2:AI$850, MATCH(B119, Paste_Here!A$2:A$850, 0))&lt;&gt;"", ISNUMBER(VALUE(INDEX(Paste_Here!AI$2:AI$850, MATCH(B119, Paste_Here!A$2:A$850, 0))))), INDEX(Paste_Here!AI$2:AI$850, MATCH(B119, Paste_Here!A$2:A$850, 0)), ""), ""), "")</f>
        <v/>
      </c>
      <c r="AB119" s="66"/>
      <c r="AC119" s="76" t="str">
        <f>IFERROR(IF(B119&lt;&gt;"", IF(AND(INDEX(Paste_Here!AJ$2:AJ$850, MATCH(B119, Paste_Here!A$2:A$850, 0))&lt;&gt;"", ISNUMBER(VALUE(INDEX(Paste_Here!AJ$2:AJ$850, MATCH(B119, Paste_Here!A$2:A$850, 0))))), INDEX(Paste_Here!AJ$2:AJ$850, MATCH(B119, Paste_Here!A$2:A$850, 0)), ""), ""), "")</f>
        <v/>
      </c>
      <c r="AD119" s="66"/>
      <c r="AE119" s="76" t="str">
        <f>IFERROR(IF(B119&lt;&gt;"", IF(AND(INDEX(Paste_Here!AK$2:AK$850, MATCH(B119, Paste_Here!A$2:A$850, 0))&lt;&gt;"", ISNUMBER(VALUE(INDEX(Paste_Here!AK$2:AK$850, MATCH(B119, Paste_Here!A$2:A$850, 0))))), INDEX(Paste_Here!AK$2:AK$850, MATCH(B119, Paste_Here!A$2:A$850, 0)), ""), ""), "")</f>
        <v/>
      </c>
      <c r="AF119" s="66"/>
      <c r="AG119" s="76" t="str">
        <f>IFERROR(IF(B119&lt;&gt;"", IF(AND(INDEX(Paste_Here!AL$2:AL$850, MATCH(B119, Paste_Here!A$2:A$850, 0))&lt;&gt;"", ISNUMBER(VALUE(INDEX(Paste_Here!AL$2:AL$850, MATCH(B119, Paste_Here!A$2:A$850, 0))))), INDEX(Paste_Here!AL$2:AL$850, MATCH(B119, Paste_Here!A$2:A$850, 0)), ""), ""), "")</f>
        <v/>
      </c>
      <c r="AH119" s="66"/>
      <c r="AI119" s="76" t="str">
        <f>IFERROR(IF(B119&lt;&gt;"", IF(AND(INDEX(Paste_Here!AH$2:AH$850, MATCH(B119, Paste_Here!A$2:A$850, 0))&lt;&gt;"", ISNUMBER(VALUE(INDEX(Paste_Here!AH$2:AH$850, MATCH(B119, Paste_Here!A$2:A$850, 0))))), IF(VALUE(INDEX(Paste_Here!AH$2:AH$850, MATCH(B119, Paste_Here!A$2:A$850, 0)))=0, "", INDEX(Paste_Here!AH$2:AH$850, MATCH(B119, Paste_Here!A$2:A$850, 0))), ""), ""), "")</f>
        <v/>
      </c>
      <c r="AJ119" s="66"/>
      <c r="AK119" s="76" t="str">
        <f>IFERROR(IF(B119&lt;&gt;"", IF(AND(INDEX(Paste_Here!N$2:N$850, MATCH(B119, Paste_Here!A$2:A$850, 0))&lt;&gt;"", ISNUMBER(VALUE(INDEX(Paste_Here!N$2:N$850, MATCH(B119, Paste_Here!A$2:A$850, 0))))), INDEX(Paste_Here!N$2:N$850, MATCH(B119, Paste_Here!A$2:A$850, 0)), ""), ""), "")</f>
        <v/>
      </c>
      <c r="AL119" s="66"/>
      <c r="AM119" s="76" t="str">
        <f>IFERROR(IF(B119&lt;&gt;"", IF(AND(INDEX(Paste_Here!O$2:O$850, MATCH(B119, Paste_Here!A$2:A$850, 0))&lt;&gt;"", ISNUMBER(VALUE(INDEX(Paste_Here!O$2:O$850, MATCH(B119, Paste_Here!A$2:A$850, 0))))), INDEX(Paste_Here!O$2:O$850, MATCH(B119, Paste_Here!A$2:A$850, 0)), ""), ""), "")</f>
        <v/>
      </c>
      <c r="AN119" s="66"/>
      <c r="AO119" s="76"/>
      <c r="AP119" s="66"/>
      <c r="AQ119" s="76"/>
      <c r="AR119" s="66"/>
      <c r="AS119" s="76"/>
      <c r="AT119" s="66"/>
      <c r="AU119" s="66"/>
      <c r="AV119" s="76" t="str">
        <f t="shared" si="11"/>
        <v/>
      </c>
      <c r="AW119" s="66"/>
      <c r="AX119" s="76" t="str">
        <f>IFERROR(IF(B119&lt;&gt;"", IF(ISNUMBER(SEARCH("Revealed-Potential (Primary Focus)", LOWER(INDEX(Paste_Here!Z$2:Z$850, MATCH(B119, Paste_Here!A$2:A$850, 0))))), "Rev-Potential: Prim", IF(ISNUMBER(SEARCH("Revealed-Potential (Secondary Focus)", LOWER(INDEX(Paste_Here!Z$2:Z$850, MATCH(B119, Paste_Here!A$2:A$850, 0))))), "Rev-Potential: Sec", IF(ISNUMBER(SEARCH("Monitoring", LOWER(INDEX(Paste_Here!Z$2:Z$850, MATCH(B119, Paste_Here!A$2:A$850, 0))))), "Monitoring", IF(ISNUMBER(SEARCH("At-Promise (Secondary Focus)", LOWER(INDEX(Paste_Here!Z$2:Z$850, MATCH(B119, Paste_Here!A$2:A$850, 0))))), "At-Promise: Sec", IF(ISNUMBER(SEARCH("At-Promise (Primary Focus)", LOWER(INDEX(Paste_Here!Z$2:Z$850, MATCH(B119, Paste_Here!A$2:A$850, 0))))), "At-Promise: Prim", ""))))), ""), "")</f>
        <v/>
      </c>
      <c r="AY119" s="66"/>
      <c r="AZ119" s="76"/>
      <c r="BA119" s="66"/>
      <c r="BB119" s="76"/>
      <c r="BC119" s="66"/>
      <c r="BD119" s="76"/>
      <c r="BE119" s="66"/>
      <c r="BF119" s="76"/>
      <c r="BG119" s="66"/>
      <c r="BH119" s="76"/>
      <c r="BI119" s="66"/>
      <c r="BJ119" s="66"/>
      <c r="BK119" s="76" t="str">
        <f t="shared" si="12"/>
        <v/>
      </c>
      <c r="BL119" s="66"/>
      <c r="BM119" s="76" t="str">
        <f>IFERROR(IF(B119&lt;&gt;"", IF(AND(ISNUMBER(VALUE(SUBSTITUTE(SUBSTITUTE(Paste_Here!R119, "br", "-"), "L", ""))), VALUE(SUBSTITUTE(SUBSTITUTE(Paste_Here!R119, "br", "-"), "L", "")) &gt;= 1095), "Yes", IF(AND(ISNUMBER(VALUE(SUBSTITUTE(SUBSTITUTE(Paste_Here!R119, "br", "-"), "L", ""))), VALUE(SUBSTITUTE(SUBSTITUTE(Paste_Here!R119, "br", "-"), "L", "")) &lt;= 1094), "No", "")), ""), "")</f>
        <v/>
      </c>
      <c r="BN119" s="66"/>
      <c r="BO119" s="76" t="str">
        <f>IFERROR(IF(B119&lt;&gt;"", IF(COUNTIF(INDEX(Paste_Here!Y$2:AB$850, MATCH(B119, Paste_Here!A$2:A$850, 0), 0), "yes") &gt; 0, "Yes", IF(COUNTIF(INDEX(Paste_Here!Y$2:AB$850, MATCH(B119, Paste_Here!A$2:A$850, 0), 0), "no") &gt; 0, "No", "")), ""), "")</f>
        <v/>
      </c>
      <c r="BP119" s="66"/>
      <c r="BQ119" s="76" t="str">
        <f>IFERROR(IF(B119&lt;&gt;"", IF(AND(ISNUMBER(VALUE(SUBSTITUTE(SUBSTITUTE(Paste_Here!U119, "em", "-"), "q", ""))), VALUE(SUBSTITUTE(SUBSTITUTE(Paste_Here!U119, "em", "-"), "q", "")) &gt;= 910), "Yes", IF(AND(ISNUMBER(VALUE(SUBSTITUTE(SUBSTITUTE(Paste_Here!U119, "em", "-"), "q", ""))), VALUE(SUBSTITUTE(SUBSTITUTE(Paste_Here!U119, "em", "-"), "q", "")) &lt;= 909), "No", "")), ""), "")</f>
        <v/>
      </c>
      <c r="BR119" s="66"/>
      <c r="BS119" s="76" t="str">
        <f>IFERROR(IF(B119&lt;&gt;"", IF(AND(INDEX(Paste_Here!X$2:X$850, MATCH(B119, Paste_Here!A$2:A$850, 0))&lt;&gt;"", ISNUMBER(VALUE(INDEX(Paste_Here!X$2:X$850, MATCH(B119, Paste_Here!A$2:A$850, 0))))), INDEX(Paste_Here!X$2:X$850, MATCH(B119, Paste_Here!A$2:A$850, 0)), ""), ""), "")</f>
        <v/>
      </c>
      <c r="BT119" s="66"/>
      <c r="BU119" s="76" t="str">
        <f>IFERROR(IF(B119&lt;&gt;"", IF(ISNUMBER(VALUE(INDEX(Paste_Here!G$2:G$850, MATCH(B119, Paste_Here!A$2:A$850, 0)))), IF(VALUE(INDEX(Paste_Here!G$2:G$850, MATCH(B119, Paste_Here!A$2:A$850, 0)))=0, "No", IF(AND(VALUE(INDEX(Paste_Here!G$2:G$850, MATCH(B119, Paste_Here!A$2:A$850, 0)))&gt;=1, VALUE(INDEX(Paste_Here!G$2:G$850, MATCH(B119, Paste_Here!A$2:A$850, 0)))&lt;=4), VALUE(INDEX(Paste_Here!G$2:G$850, MATCH(B119, Paste_Here!A$2:A$850, 0))), "")), ""), ""), "")</f>
        <v/>
      </c>
      <c r="BV119" s="66"/>
      <c r="BW119" s="76" t="str">
        <f>IFERROR(IF(B119&lt;&gt;"", IF(ISNUMBER(VALUE(INDEX(Paste_Here!H$2:H$850, MATCH(B119, Paste_Here!A$2:A$850, 0)))), IF(VALUE(INDEX(Paste_Here!H$2:H$850, MATCH(B119, Paste_Here!A$2:A$850, 0)))=0, "No", IF(AND(VALUE(INDEX(Paste_Here!H$2:H$850, MATCH(B119, Paste_Here!A$2:A$850, 0)))&gt;=1, VALUE(INDEX(Paste_Here!H$2:H$850, MATCH(B119, Paste_Here!A$2:A$850, 0)))&lt;=4), VALUE(INDEX(Paste_Here!H$2:H$850, MATCH(B119, Paste_Here!A$2:A$850, 0))), "")), ""), ""), "")</f>
        <v/>
      </c>
      <c r="BX119" s="66"/>
      <c r="BY119" s="76"/>
      <c r="BZ119" s="66"/>
      <c r="CA119" s="76"/>
      <c r="CB119" s="66"/>
      <c r="CC119" s="66"/>
      <c r="CD119" s="76" t="str">
        <f t="shared" si="13"/>
        <v/>
      </c>
      <c r="CE119" s="66"/>
      <c r="CF119" s="76" t="str">
        <f>IFERROR(IF(B119&lt;&gt;"", IF(AND(INDEX(Paste_Here!P$2:P$850, MATCH(B119, Paste_Here!A$2:A$850, 0))&lt;&gt;"", ISNUMBER(VALUE(INDEX(Paste_Here!P$2:P$850, MATCH(B119, Paste_Here!A$2:A$850, 0))))), INDEX(Paste_Here!P$2:P$850, MATCH(B119, Paste_Here!A$2:A$850, 0)), ""), ""), "")</f>
        <v/>
      </c>
      <c r="CG119" s="66"/>
      <c r="CH119" s="76" t="str">
        <f>IFERROR(IF(B119&lt;&gt;"", IF(ISNUMBER(SEARCH("highrisk", LOWER(INDEX(Paste_Here!Q$2:Q$850, MATCH(B119, Paste_Here!A$2:A$850, 0))))), "High Risk", IF(ISNUMBER(SEARCH("lowrisk", LOWER(INDEX(Paste_Here!Q$2:Q$850, MATCH(B119, Paste_Here!A$2:A$850, 0))))), "Low Risk", IF(ISNUMBER(SEARCH("somerisk", LOWER(INDEX(Paste_Here!Q$2:Q$850, MATCH(B119, Paste_Here!A$2:A$850, 0))))), "Some Risk", ""))), ""), "")</f>
        <v/>
      </c>
      <c r="CI119" s="66"/>
      <c r="CJ119" s="76" t="str">
        <f>IFERROR(IF(B119&lt;&gt;"", IF(AND(INDEX(Paste_Here!AA$2:AA$850, MATCH(B119, Paste_Here!A$2:A$850, 0))&lt;&gt;"", ISNUMBER(VALUE(INDEX(Paste_Here!AA$2:AA$850, MATCH(B119, Paste_Here!A$2:A$850, 0))))), INDEX(Paste_Here!AA$2:AA$850, MATCH(B119, Paste_Here!A$2:A$850, 0)), ""), ""), "")</f>
        <v/>
      </c>
      <c r="CK119" s="66"/>
      <c r="CL119" s="76" t="str">
        <f>IFERROR(IF(B119&lt;&gt;"", IF(LOWER(INDEX(Paste_Here!AB$2:AB$850, MATCH(B119, Paste_Here!A$2:A$850, 0)))="approaching expectations", "Approaching", IF(LOWER(INDEX(Paste_Here!AB$2:AB$850, MATCH(B119, Paste_Here!A$2:A$850, 0)))="met expectations", "Met", IF(LOWER(INDEX(Paste_Here!AB$2:AB$850, MATCH(B119, Paste_Here!A$2:A$850, 0)))="exceeded expectations", "Exceeded", IF(LOWER(INDEX(Paste_Here!AB$2:AB$850, MATCH(B119, Paste_Here!A$2:A$850, 0)))="below expectations", "Below", "")))), ""), "")</f>
        <v/>
      </c>
      <c r="CM119" s="66"/>
      <c r="CN119" s="76" t="str">
        <f>IFERROR(IF(B119&lt;&gt;"", IF(AND(INDEX(Paste_Here!AC$2:AC$850, MATCH(B119, Paste_Here!A$2:A$850, 0))&lt;&gt;"", ISNUMBER(VALUE(INDEX(Paste_Here!AC$2:AC$850, MATCH(B119, Paste_Here!A$2:A$850, 0))))), INDEX(Paste_Here!AC$2:AC$850, MATCH(B119, Paste_Here!A$2:A$850, 0)), ""), ""), "")</f>
        <v/>
      </c>
      <c r="CO119" s="66"/>
      <c r="CP119" s="76"/>
      <c r="CQ119" s="66"/>
      <c r="CR119" s="76"/>
      <c r="CS119" s="66"/>
      <c r="CT119" s="76"/>
      <c r="CU119" s="66"/>
      <c r="CV119" s="76"/>
      <c r="CW119" s="66"/>
      <c r="CX119" s="76"/>
      <c r="CY119" s="66"/>
      <c r="CZ119" s="66"/>
      <c r="DA119" s="76" t="str">
        <f t="shared" si="14"/>
        <v/>
      </c>
      <c r="DB119" s="66"/>
      <c r="DC119" s="76" t="str">
        <f>IFERROR(IF(B119&lt;&gt;"", IF(AND(INDEX(Paste_Here!V$2:V$850, MATCH(B119, Paste_Here!A$2:A$850, 0))&lt;&gt;"", ISNUMBER(VALUE(INDEX(Paste_Here!V$2:V$850, MATCH(B119, Paste_Here!A$2:A$850, 0))))), INDEX(Paste_Here!V$2:V$850, MATCH(B119, Paste_Here!A$2:A$850, 0)), ""), ""), "")</f>
        <v/>
      </c>
      <c r="DD119" s="66"/>
      <c r="DE119" s="76" t="str">
        <f>IFERROR(IF(B119&lt;&gt;"", IF(ISNUMBER(SEARCH("highrisk", LOWER(INDEX(Paste_Here!W$2:W$850, MATCH(B119, Paste_Here!A$2:A$850, 0))))), "High Risk", IF(ISNUMBER(SEARCH("lowrisk", LOWER(INDEX(Paste_Here!W$2:W$850, MATCH(B119, Paste_Here!A$2:A$850, 0))))), "Low Risk", IF(ISNUMBER(SEARCH("somerisk", LOWER(INDEX(Paste_Here!W$2:W$850, MATCH(B119, Paste_Here!A$2:A$850, 0))))), "Some Risk", ""))), ""), "")</f>
        <v/>
      </c>
      <c r="DF119" s="66"/>
      <c r="DG119" s="76" t="str">
        <f>IFERROR(IF(B119&lt;&gt;"", IF(AND(INDEX(Paste_Here!S$2:S$850, MATCH(B119, Paste_Here!A$2:A$850, 0))&lt;&gt;"", ISNUMBER(VALUE(INDEX(Paste_Here!S$2:S$850, MATCH(B119, Paste_Here!A$2:A$850, 0))))), INDEX(Paste_Here!S$2:S$850, MATCH(B119, Paste_Here!A$2:A$850, 0)), ""), ""), "")</f>
        <v/>
      </c>
      <c r="DH119" s="66"/>
      <c r="DI119" s="76" t="str">
        <f>IFERROR(IF(B119&lt;&gt;"", IF(ISNUMBER(SEARCH("highrisk", LOWER(INDEX(Paste_Here!T$2:T$850, MATCH(B119, Paste_Here!A$2:A$850, 0))))), "High Risk", IF(ISNUMBER(SEARCH("lowrisk", LOWER(INDEX(Paste_Here!T$2:T$850, MATCH(B119, Paste_Here!A$2:A$850, 0))))), "Low Risk", IF(ISNUMBER(SEARCH("somerisk", LOWER(INDEX(Paste_Here!T$2:T$850, MATCH(B119, Paste_Here!A$2:A$850, 0))))), "Some Risk", ""))), ""), "")</f>
        <v/>
      </c>
      <c r="DJ119" s="66"/>
      <c r="DK119" s="76" t="str">
        <f>IFERROR(IF(B119&lt;&gt;"", IF(AND(INDEX(Paste_Here!AD$2:AD$850, MATCH(B119, Paste_Here!A$2:A$850, 0))&lt;&gt;"", ISNUMBER(VALUE(INDEX(Paste_Here!AD$2:AD$850, MATCH(B119, Paste_Here!A$2:A$850, 0))))), INDEX(Paste_Here!AD$2:AD$850, MATCH(B119, Paste_Here!A$2:A$850, 0)), ""), ""), "")</f>
        <v/>
      </c>
      <c r="DL119" s="66"/>
      <c r="DM119" s="76" t="str">
        <f>IFERROR(IF(B119&lt;&gt;"", IF(LOWER(INDEX(Paste_Here!AE$2:AE$850, MATCH(B119, Paste_Here!A$2:A$850, 0)))="approaching expectations", "Approaching", IF(LOWER(INDEX(Paste_Here!AE$2:AE$850, MATCH(B119, Paste_Here!A$2:A$850, 0)))="met expectations", "Met", IF(LOWER(INDEX(Paste_Here!AE$2:AE$850, MATCH(B119, Paste_Here!A$2:A$850, 0)))="exceeded expectations", "Exceeded", IF(LOWER(INDEX(Paste_Here!AE$2:AE$850, MATCH(B119, Paste_Here!A$2:A$850, 0)))="below expectations", "Below", "")))), ""), "")</f>
        <v/>
      </c>
      <c r="DN119" s="66"/>
      <c r="DO119" s="76"/>
      <c r="DP119" s="66"/>
      <c r="DQ119" s="76"/>
      <c r="DR119" s="66"/>
      <c r="DS119" s="76"/>
      <c r="DT119" s="66"/>
      <c r="DU119" s="76"/>
      <c r="DV119" s="66"/>
      <c r="DW119" s="66"/>
      <c r="DX119" s="76" t="str">
        <f t="shared" si="15"/>
        <v/>
      </c>
      <c r="DY119" s="66"/>
      <c r="DZ119" s="76"/>
      <c r="EA119" s="66"/>
      <c r="EB119" s="76"/>
      <c r="EC119" s="66"/>
      <c r="ED119" s="76" t="str">
        <f>IFERROR(IF(B119&lt;&gt;"", IF(AND(INDEX(Paste_Here!AF$2:AF$850, MATCH(B119, Paste_Here!A$2:A$850, 0))&lt;&gt;"", ISNUMBER(VALUE(INDEX(Paste_Here!AF$2:AF$850, MATCH(B119, Paste_Here!A$2:A$850, 0))))), INDEX(Paste_Here!AF$2:AF$850, MATCH(B119, Paste_Here!A$2:A$850, 0)), ""), ""), "")</f>
        <v/>
      </c>
      <c r="EE119" s="66"/>
      <c r="EF119" s="76"/>
      <c r="EG119" s="66"/>
      <c r="EH119" s="76"/>
      <c r="EI119" s="66"/>
      <c r="EJ119" s="76" t="str">
        <f>IFERROR(IF(B119&lt;&gt;"", IF(AND(INDEX(Paste_Here!AG$2:AG$850, MATCH(B119, Paste_Here!A$2:A$850, 0))&lt;&gt;"", ISNUMBER(VALUE(INDEX(Paste_Here!AG$2:AG$850, MATCH(B119, Paste_Here!A$2:A$850, 0))))), INDEX(Paste_Here!AG$2:AG$850, MATCH(B119, Paste_Here!A$2:A$850, 0)), ""), ""), "")</f>
        <v/>
      </c>
      <c r="EK119" s="66"/>
      <c r="EL119" s="76"/>
      <c r="EM119" s="66"/>
      <c r="EN119" s="76"/>
      <c r="EO119" s="66"/>
      <c r="EP119" s="76"/>
      <c r="EQ119" s="66"/>
      <c r="ER119" s="76"/>
      <c r="ES119" s="66"/>
      <c r="ET119" s="66"/>
      <c r="EU119" s="76"/>
      <c r="EV119" s="66"/>
      <c r="EW119" s="76"/>
      <c r="EX119" s="66"/>
      <c r="EY119" s="76"/>
      <c r="EZ119" s="66"/>
      <c r="FA119" s="76"/>
      <c r="FB119" s="66"/>
      <c r="FC119" s="76"/>
      <c r="FD119" s="66"/>
      <c r="FE119" s="76"/>
      <c r="FF119" s="66"/>
      <c r="FG119" s="76"/>
      <c r="FH119" s="66"/>
      <c r="FI119" s="76"/>
      <c r="FJ119" s="66"/>
      <c r="FK119" s="76"/>
      <c r="FL119" s="66"/>
      <c r="FM119" s="76"/>
      <c r="FN119" s="66"/>
      <c r="FO119" s="76"/>
      <c r="FP119" s="66"/>
      <c r="FQ119" s="76"/>
      <c r="FR119" s="66"/>
      <c r="FS119" s="76"/>
      <c r="FT119" s="66"/>
      <c r="FU119" s="76"/>
      <c r="FV119" s="66"/>
      <c r="FW119" s="76"/>
      <c r="FX119" s="66"/>
      <c r="FY119" s="76"/>
      <c r="FZ119" s="66"/>
      <c r="GA119" s="76"/>
      <c r="GB119" s="66"/>
      <c r="GC119" s="76"/>
      <c r="GD119" s="66"/>
      <c r="GE119" s="76"/>
      <c r="GF119" s="66"/>
      <c r="GG119" s="76"/>
      <c r="GH119" s="66"/>
      <c r="GI119" s="76"/>
      <c r="GJ119" s="66"/>
      <c r="GK119" s="76"/>
      <c r="GL119" s="66"/>
      <c r="GM119" s="76"/>
      <c r="GN119" s="66"/>
      <c r="GO119" s="76"/>
      <c r="GP119" s="66"/>
      <c r="GQ119" s="76"/>
      <c r="GR119" s="66"/>
      <c r="GS119" s="76"/>
      <c r="GT119" s="66"/>
      <c r="GU119" s="76"/>
      <c r="GV119" s="66"/>
      <c r="GW119" s="76"/>
      <c r="GX119" s="66"/>
      <c r="GY119" s="76"/>
      <c r="GZ119" s="66"/>
      <c r="HA119" s="76"/>
      <c r="HB119" s="66"/>
      <c r="HC119" s="76"/>
      <c r="HD119" s="66"/>
      <c r="HE119" s="76"/>
      <c r="HF119" s="66"/>
      <c r="HG119" s="76"/>
      <c r="HH119" s="66"/>
      <c r="HI119" s="76"/>
      <c r="HJ119" s="66"/>
      <c r="HK119" s="76"/>
      <c r="HL119" s="66"/>
      <c r="HM119" s="76"/>
      <c r="HN119" s="66"/>
      <c r="HO119" s="76"/>
      <c r="HP119" s="66"/>
      <c r="HQ119" s="76"/>
      <c r="HR119" s="66"/>
      <c r="HS119" s="76"/>
      <c r="HT119" s="66"/>
      <c r="HU119" s="76"/>
      <c r="HV119" s="66"/>
      <c r="HW119" s="76"/>
      <c r="HX119" s="66"/>
      <c r="HY119" s="76"/>
      <c r="HZ119" s="66"/>
      <c r="IA119" s="76"/>
      <c r="IB119" s="66"/>
      <c r="IC119" s="76"/>
      <c r="ID119" s="66"/>
      <c r="IE119" s="76"/>
      <c r="IF119" s="66"/>
      <c r="IG119" s="76"/>
      <c r="IH119" s="66"/>
      <c r="II119" s="76"/>
      <c r="IJ119" s="66"/>
      <c r="IK119" s="76"/>
      <c r="IL119" s="66"/>
      <c r="IM119" s="76"/>
      <c r="IN119" s="66"/>
      <c r="IO119" s="76"/>
      <c r="IP119" s="66"/>
      <c r="IQ119" s="76"/>
      <c r="IR119" s="66"/>
      <c r="IS119" s="76"/>
      <c r="IT119" s="66"/>
      <c r="IU119" s="76"/>
      <c r="IV119" s="66"/>
      <c r="IW119" s="76"/>
      <c r="IX119" s="66"/>
      <c r="IY119" s="76"/>
      <c r="IZ119" s="66"/>
      <c r="JA119" s="76"/>
      <c r="JB119" s="66"/>
      <c r="JC119" s="76"/>
      <c r="JD119" s="66"/>
      <c r="JE119" s="76"/>
      <c r="JF119" s="66"/>
      <c r="JG119" s="76"/>
      <c r="JH119" s="66"/>
      <c r="JI119" s="76"/>
      <c r="JJ119" s="66"/>
      <c r="JK119" s="76"/>
      <c r="JL119" s="66"/>
      <c r="JM119" s="76"/>
      <c r="JN119" s="66"/>
      <c r="JO119" s="76"/>
      <c r="JP119" s="66"/>
      <c r="JQ119" s="76"/>
      <c r="JR119" s="66"/>
      <c r="JS119" s="76"/>
      <c r="JT119" s="66"/>
      <c r="JU119" s="76"/>
      <c r="JV119" s="66"/>
      <c r="JW119" s="76"/>
      <c r="JX119" s="66"/>
      <c r="JY119" s="76"/>
      <c r="JZ119" s="66"/>
      <c r="KA119" s="76"/>
      <c r="KB119" s="66"/>
      <c r="KC119" s="76"/>
      <c r="KD119" s="66"/>
      <c r="KE119" s="76"/>
      <c r="KF119" s="66"/>
      <c r="KG119" s="76"/>
      <c r="KH119" s="66"/>
      <c r="KI119" s="76"/>
      <c r="KJ119" s="66"/>
      <c r="KK119" s="76"/>
      <c r="KL119" s="66"/>
      <c r="KM119" s="76"/>
      <c r="KN119" s="66"/>
      <c r="KO119" s="76"/>
      <c r="KP119" s="66"/>
      <c r="KQ119" s="76"/>
      <c r="KR119" s="66"/>
      <c r="KS119" s="76"/>
      <c r="KT119" s="66"/>
      <c r="KU119" s="76"/>
      <c r="KV119" s="66"/>
      <c r="KW119" s="76"/>
      <c r="KX119" s="66"/>
      <c r="KY119" s="76"/>
      <c r="KZ119" s="66"/>
      <c r="LA119" s="76"/>
      <c r="LB119" s="66"/>
      <c r="LC119" s="76"/>
      <c r="LD119" s="66"/>
      <c r="LE119" s="76"/>
      <c r="LF119" s="66"/>
      <c r="LG119" s="76"/>
      <c r="LH119" s="66"/>
      <c r="LI119" s="76"/>
      <c r="LJ119" s="66"/>
      <c r="LK119" s="76"/>
      <c r="LL119" s="66"/>
      <c r="LM119" s="76"/>
      <c r="LN119" s="66"/>
      <c r="LO119" s="76"/>
      <c r="LP119" s="66"/>
      <c r="LQ119" s="76"/>
      <c r="LR119" s="66"/>
      <c r="LS119" s="76"/>
      <c r="LT119" s="66"/>
      <c r="LU119" s="76"/>
      <c r="LV119" s="66"/>
      <c r="LW119" s="76"/>
      <c r="LX119" s="66"/>
      <c r="LY119" s="76"/>
      <c r="LZ119" s="66"/>
      <c r="MA119" s="76"/>
      <c r="MB119" s="66"/>
      <c r="MC119" s="76"/>
      <c r="MD119" s="66"/>
      <c r="MG119" s="1" t="str" cm="1">
        <f t="array" ref="MG119">IFERROR(INDEX(Paste_Here!$B$2:$B$850, MATCH(0, COUNTIF(MG$4:MG118, Paste_Here!$B$2:$B$850) + IF(Paste_Here!$B$2:$B$850="", 1, 0), 0)), "")</f>
        <v/>
      </c>
      <c r="MH119" s="1" t="str">
        <f>IF(MG119&lt;&gt;"", INDEX(Paste_Here!$A$2:$A$850, MATCH(MG119, Paste_Here!$B$2:$B$850, 0)), "")</f>
        <v/>
      </c>
      <c r="MI119" s="1" t="str">
        <f t="shared" si="16"/>
        <v/>
      </c>
      <c r="MJ119" s="1" t="str" cm="1">
        <f t="array" ref="MJ119">IFERROR(INDEX($MI$5:$MI$850, MATCH(SMALL(IF($MI$5:$MI$850&lt;&gt;"", COUNTIF($MI$5:$MI$850, "&lt;"&amp;$MI$5:$MI$850)+1), ROW()-ROW($MJ$5)+1), COUNTIF($MI$5:$MI$850, "&lt;"&amp;$MI$5:$MI$850)+1, 0)), "")</f>
        <v/>
      </c>
    </row>
    <row r="120" spans="1:348">
      <c r="A120" s="66"/>
      <c r="B120" s="76" t="str">
        <f t="shared" si="9"/>
        <v/>
      </c>
      <c r="C120" s="66"/>
      <c r="D120" s="76" t="str">
        <f>IFERROR(IF(B120&lt;&gt;"", IF(AND(INDEX(Paste_Here!B$2:B$850, MATCH(B120, Paste_Here!A$2:A$850, 0))&lt;&gt;"", ISNUMBER(VALUE(INDEX(Paste_Here!B$2:B$850, MATCH(B120, Paste_Here!A$2:A$850, 0))))), INDEX(Paste_Here!B$2:B$850, MATCH(B120, Paste_Here!A$2:A$850, 0)), ""), ""), "")</f>
        <v/>
      </c>
      <c r="E120" s="66"/>
      <c r="F120" s="76" t="str">
        <f>IFERROR(IF(B120&lt;&gt;"", IF(ISTEXT(INDEX(Paste_Here!K$2:K$850, MATCH(B120, Paste_Here!A$2:A$850, 0))), INDEX(Paste_Here!K$2:K$850, MATCH(B120, Paste_Here!A$2:A$850, 0)), ""), ""), "")</f>
        <v/>
      </c>
      <c r="G120" s="66"/>
      <c r="H120" s="76" t="str">
        <f>IFERROR(IF(B120&lt;&gt;"", IF(ISTEXT(INDEX(Paste_Here!C$2:C$850, MATCH(B120, Paste_Here!A$2:A$850, 0))), INDEX(Paste_Here!C$2:C$850, MATCH(B120, Paste_Here!A$2:A$850, 0)), ""), ""), "")</f>
        <v/>
      </c>
      <c r="I120" s="66"/>
      <c r="J120" s="76" t="str">
        <f>IFERROR(IF(B120&lt;&gt;"", IF(ISNUMBER(SEARCH("s", LOWER(INDEX(Paste_Here!M$2:M$850, MATCH(B120, Paste_Here!A$2:A$850, 0))))), "Yes", IF(INDEX(Paste_Here!M$2:M$850, MATCH(B120, Paste_Here!A$2:A$850, 0))&lt;&gt;"", "No", "")), ""), "")</f>
        <v/>
      </c>
      <c r="K120" s="66"/>
      <c r="L120" s="76" t="str">
        <f>IFERROR(IF(B120&lt;&gt;"", IF(ISNUMBER(SEARCH("yes", LOWER(INDEX(Paste_Here!E$2:E$850, MATCH(B120, Paste_Here!A$2:A$850, 0))))), "Yes", IF(ISNUMBER(SEARCH("no", LOWER(INDEX(Paste_Here!E$2:E$850, MATCH(B120, Paste_Here!A$2:A$850, 0))))), "No", "")), ""), "")</f>
        <v/>
      </c>
      <c r="M120" s="66"/>
      <c r="N120" s="76" t="str">
        <f>IFERROR(IF(B120&lt;&gt;"", IF(ISNUMBER(SEARCH("yes", LOWER(INDEX(Paste_Here!F$2:F$850, MATCH(B120, Paste_Here!A$2:A$850, 0))))), "Yes", IF(ISNUMBER(SEARCH("no", LOWER(INDEX(Paste_Here!F$2:F$850, MATCH(B120, Paste_Here!A$2:A$850, 0))))), "No", "")), ""), "")</f>
        <v/>
      </c>
      <c r="O120" s="66"/>
      <c r="P120" s="76" t="str">
        <f>IFERROR(IF(B120&lt;&gt;"", IF(ISNUMBER(SEARCH("yes", LOWER(INDEX(Paste_Here!L$2:L$850, MATCH(B120, Paste_Here!A$2:A$850, 0))))), "Yes", IF(ISNUMBER(SEARCH("no", LOWER(INDEX(Paste_Here!L$2:L$850, MATCH(B120, Paste_Here!A$2:A$850, 0))))), "No", "")), ""), "")</f>
        <v/>
      </c>
      <c r="Q120" s="66"/>
      <c r="R120" s="76" t="str">
        <f>IFERROR(IF(B120&lt;&gt;"", IF(ISNUMBER(SEARCH("transitional 2", LOWER(INDEX(Paste_Here!D$2:D$850, MATCH(B120, Paste_Here!A$2:A$850, 0))))), "T2", IF(ISNUMBER(SEARCH("transitional 1", LOWER(INDEX(Paste_Here!D$2:D$850, MATCH(B120, Paste_Here!A$2:A$850, 0))))), "T1", IF(ISNUMBER(SEARCH("waived ell services", LOWER(INDEX(Paste_Here!D$2:D$850, MATCH(B120, Paste_Here!A$2:A$850, 0))))), "W", IF(ISNUMBER(SEARCH("english language learner", LOWER(INDEX(Paste_Here!D$2:D$850, MATCH(B120, Paste_Here!A$2:A$850, 0))))), "L", "")))), ""), "")</f>
        <v/>
      </c>
      <c r="S120" s="66"/>
      <c r="T120" s="76" t="str">
        <f>IFERROR(IF(B120&lt;&gt;"", IF(ISNUMBER(SEARCH("yes", LOWER(INDEX(Paste_Here!I$2:I$850, MATCH(B120, Paste_Here!A$2:A$850, 0))))), "Yes", IF(ISNUMBER(SEARCH("no", LOWER(INDEX(Paste_Here!I$2:I$850, MATCH(B120, Paste_Here!A$2:A$850, 0))))), "No", "")), ""), "")</f>
        <v/>
      </c>
      <c r="U120" s="66"/>
      <c r="V120" s="76" t="str">
        <f>IFERROR(IF(B120&lt;&gt;"", IF(ISTEXT(INDEX(Paste_Here!J$2:J$850, MATCH(B120, Paste_Here!A$2:A$850, 0))), VALUE(INDEX(Paste_Here!J$2:J$850, MATCH(B120, Paste_Here!A$2:A$850, 0))), ""), ""), "")</f>
        <v/>
      </c>
      <c r="W120" s="66"/>
      <c r="X120" s="66"/>
      <c r="Y120" s="76" t="str">
        <f t="shared" si="10"/>
        <v/>
      </c>
      <c r="Z120" s="66"/>
      <c r="AA120" s="76" t="str">
        <f>IFERROR(IF(B120&lt;&gt;"", IF(AND(INDEX(Paste_Here!AI$2:AI$850, MATCH(B120, Paste_Here!A$2:A$850, 0))&lt;&gt;"", ISNUMBER(VALUE(INDEX(Paste_Here!AI$2:AI$850, MATCH(B120, Paste_Here!A$2:A$850, 0))))), INDEX(Paste_Here!AI$2:AI$850, MATCH(B120, Paste_Here!A$2:A$850, 0)), ""), ""), "")</f>
        <v/>
      </c>
      <c r="AB120" s="66"/>
      <c r="AC120" s="76" t="str">
        <f>IFERROR(IF(B120&lt;&gt;"", IF(AND(INDEX(Paste_Here!AJ$2:AJ$850, MATCH(B120, Paste_Here!A$2:A$850, 0))&lt;&gt;"", ISNUMBER(VALUE(INDEX(Paste_Here!AJ$2:AJ$850, MATCH(B120, Paste_Here!A$2:A$850, 0))))), INDEX(Paste_Here!AJ$2:AJ$850, MATCH(B120, Paste_Here!A$2:A$850, 0)), ""), ""), "")</f>
        <v/>
      </c>
      <c r="AD120" s="66"/>
      <c r="AE120" s="76" t="str">
        <f>IFERROR(IF(B120&lt;&gt;"", IF(AND(INDEX(Paste_Here!AK$2:AK$850, MATCH(B120, Paste_Here!A$2:A$850, 0))&lt;&gt;"", ISNUMBER(VALUE(INDEX(Paste_Here!AK$2:AK$850, MATCH(B120, Paste_Here!A$2:A$850, 0))))), INDEX(Paste_Here!AK$2:AK$850, MATCH(B120, Paste_Here!A$2:A$850, 0)), ""), ""), "")</f>
        <v/>
      </c>
      <c r="AF120" s="66"/>
      <c r="AG120" s="76" t="str">
        <f>IFERROR(IF(B120&lt;&gt;"", IF(AND(INDEX(Paste_Here!AL$2:AL$850, MATCH(B120, Paste_Here!A$2:A$850, 0))&lt;&gt;"", ISNUMBER(VALUE(INDEX(Paste_Here!AL$2:AL$850, MATCH(B120, Paste_Here!A$2:A$850, 0))))), INDEX(Paste_Here!AL$2:AL$850, MATCH(B120, Paste_Here!A$2:A$850, 0)), ""), ""), "")</f>
        <v/>
      </c>
      <c r="AH120" s="66"/>
      <c r="AI120" s="76" t="str">
        <f>IFERROR(IF(B120&lt;&gt;"", IF(AND(INDEX(Paste_Here!AH$2:AH$850, MATCH(B120, Paste_Here!A$2:A$850, 0))&lt;&gt;"", ISNUMBER(VALUE(INDEX(Paste_Here!AH$2:AH$850, MATCH(B120, Paste_Here!A$2:A$850, 0))))), IF(VALUE(INDEX(Paste_Here!AH$2:AH$850, MATCH(B120, Paste_Here!A$2:A$850, 0)))=0, "", INDEX(Paste_Here!AH$2:AH$850, MATCH(B120, Paste_Here!A$2:A$850, 0))), ""), ""), "")</f>
        <v/>
      </c>
      <c r="AJ120" s="66"/>
      <c r="AK120" s="76" t="str">
        <f>IFERROR(IF(B120&lt;&gt;"", IF(AND(INDEX(Paste_Here!N$2:N$850, MATCH(B120, Paste_Here!A$2:A$850, 0))&lt;&gt;"", ISNUMBER(VALUE(INDEX(Paste_Here!N$2:N$850, MATCH(B120, Paste_Here!A$2:A$850, 0))))), INDEX(Paste_Here!N$2:N$850, MATCH(B120, Paste_Here!A$2:A$850, 0)), ""), ""), "")</f>
        <v/>
      </c>
      <c r="AL120" s="66"/>
      <c r="AM120" s="76" t="str">
        <f>IFERROR(IF(B120&lt;&gt;"", IF(AND(INDEX(Paste_Here!O$2:O$850, MATCH(B120, Paste_Here!A$2:A$850, 0))&lt;&gt;"", ISNUMBER(VALUE(INDEX(Paste_Here!O$2:O$850, MATCH(B120, Paste_Here!A$2:A$850, 0))))), INDEX(Paste_Here!O$2:O$850, MATCH(B120, Paste_Here!A$2:A$850, 0)), ""), ""), "")</f>
        <v/>
      </c>
      <c r="AN120" s="66"/>
      <c r="AO120" s="76"/>
      <c r="AP120" s="66"/>
      <c r="AQ120" s="76"/>
      <c r="AR120" s="66"/>
      <c r="AS120" s="76"/>
      <c r="AT120" s="66"/>
      <c r="AU120" s="66"/>
      <c r="AV120" s="76" t="str">
        <f t="shared" si="11"/>
        <v/>
      </c>
      <c r="AW120" s="66"/>
      <c r="AX120" s="76" t="str">
        <f>IFERROR(IF(B120&lt;&gt;"", IF(ISNUMBER(SEARCH("Revealed-Potential (Primary Focus)", LOWER(INDEX(Paste_Here!Z$2:Z$850, MATCH(B120, Paste_Here!A$2:A$850, 0))))), "Rev-Potential: Prim", IF(ISNUMBER(SEARCH("Revealed-Potential (Secondary Focus)", LOWER(INDEX(Paste_Here!Z$2:Z$850, MATCH(B120, Paste_Here!A$2:A$850, 0))))), "Rev-Potential: Sec", IF(ISNUMBER(SEARCH("Monitoring", LOWER(INDEX(Paste_Here!Z$2:Z$850, MATCH(B120, Paste_Here!A$2:A$850, 0))))), "Monitoring", IF(ISNUMBER(SEARCH("At-Promise (Secondary Focus)", LOWER(INDEX(Paste_Here!Z$2:Z$850, MATCH(B120, Paste_Here!A$2:A$850, 0))))), "At-Promise: Sec", IF(ISNUMBER(SEARCH("At-Promise (Primary Focus)", LOWER(INDEX(Paste_Here!Z$2:Z$850, MATCH(B120, Paste_Here!A$2:A$850, 0))))), "At-Promise: Prim", ""))))), ""), "")</f>
        <v/>
      </c>
      <c r="AY120" s="66"/>
      <c r="AZ120" s="76"/>
      <c r="BA120" s="66"/>
      <c r="BB120" s="76"/>
      <c r="BC120" s="66"/>
      <c r="BD120" s="76"/>
      <c r="BE120" s="66"/>
      <c r="BF120" s="76"/>
      <c r="BG120" s="66"/>
      <c r="BH120" s="76"/>
      <c r="BI120" s="66"/>
      <c r="BJ120" s="66"/>
      <c r="BK120" s="76" t="str">
        <f t="shared" si="12"/>
        <v/>
      </c>
      <c r="BL120" s="66"/>
      <c r="BM120" s="76" t="str">
        <f>IFERROR(IF(B120&lt;&gt;"", IF(AND(ISNUMBER(VALUE(SUBSTITUTE(SUBSTITUTE(Paste_Here!R120, "br", "-"), "L", ""))), VALUE(SUBSTITUTE(SUBSTITUTE(Paste_Here!R120, "br", "-"), "L", "")) &gt;= 1095), "Yes", IF(AND(ISNUMBER(VALUE(SUBSTITUTE(SUBSTITUTE(Paste_Here!R120, "br", "-"), "L", ""))), VALUE(SUBSTITUTE(SUBSTITUTE(Paste_Here!R120, "br", "-"), "L", "")) &lt;= 1094), "No", "")), ""), "")</f>
        <v/>
      </c>
      <c r="BN120" s="66"/>
      <c r="BO120" s="76" t="str">
        <f>IFERROR(IF(B120&lt;&gt;"", IF(COUNTIF(INDEX(Paste_Here!Y$2:AB$850, MATCH(B120, Paste_Here!A$2:A$850, 0), 0), "yes") &gt; 0, "Yes", IF(COUNTIF(INDEX(Paste_Here!Y$2:AB$850, MATCH(B120, Paste_Here!A$2:A$850, 0), 0), "no") &gt; 0, "No", "")), ""), "")</f>
        <v/>
      </c>
      <c r="BP120" s="66"/>
      <c r="BQ120" s="76" t="str">
        <f>IFERROR(IF(B120&lt;&gt;"", IF(AND(ISNUMBER(VALUE(SUBSTITUTE(SUBSTITUTE(Paste_Here!U120, "em", "-"), "q", ""))), VALUE(SUBSTITUTE(SUBSTITUTE(Paste_Here!U120, "em", "-"), "q", "")) &gt;= 910), "Yes", IF(AND(ISNUMBER(VALUE(SUBSTITUTE(SUBSTITUTE(Paste_Here!U120, "em", "-"), "q", ""))), VALUE(SUBSTITUTE(SUBSTITUTE(Paste_Here!U120, "em", "-"), "q", "")) &lt;= 909), "No", "")), ""), "")</f>
        <v/>
      </c>
      <c r="BR120" s="66"/>
      <c r="BS120" s="76" t="str">
        <f>IFERROR(IF(B120&lt;&gt;"", IF(AND(INDEX(Paste_Here!X$2:X$850, MATCH(B120, Paste_Here!A$2:A$850, 0))&lt;&gt;"", ISNUMBER(VALUE(INDEX(Paste_Here!X$2:X$850, MATCH(B120, Paste_Here!A$2:A$850, 0))))), INDEX(Paste_Here!X$2:X$850, MATCH(B120, Paste_Here!A$2:A$850, 0)), ""), ""), "")</f>
        <v/>
      </c>
      <c r="BT120" s="66"/>
      <c r="BU120" s="76" t="str">
        <f>IFERROR(IF(B120&lt;&gt;"", IF(ISNUMBER(VALUE(INDEX(Paste_Here!G$2:G$850, MATCH(B120, Paste_Here!A$2:A$850, 0)))), IF(VALUE(INDEX(Paste_Here!G$2:G$850, MATCH(B120, Paste_Here!A$2:A$850, 0)))=0, "No", IF(AND(VALUE(INDEX(Paste_Here!G$2:G$850, MATCH(B120, Paste_Here!A$2:A$850, 0)))&gt;=1, VALUE(INDEX(Paste_Here!G$2:G$850, MATCH(B120, Paste_Here!A$2:A$850, 0)))&lt;=4), VALUE(INDEX(Paste_Here!G$2:G$850, MATCH(B120, Paste_Here!A$2:A$850, 0))), "")), ""), ""), "")</f>
        <v/>
      </c>
      <c r="BV120" s="66"/>
      <c r="BW120" s="76" t="str">
        <f>IFERROR(IF(B120&lt;&gt;"", IF(ISNUMBER(VALUE(INDEX(Paste_Here!H$2:H$850, MATCH(B120, Paste_Here!A$2:A$850, 0)))), IF(VALUE(INDEX(Paste_Here!H$2:H$850, MATCH(B120, Paste_Here!A$2:A$850, 0)))=0, "No", IF(AND(VALUE(INDEX(Paste_Here!H$2:H$850, MATCH(B120, Paste_Here!A$2:A$850, 0)))&gt;=1, VALUE(INDEX(Paste_Here!H$2:H$850, MATCH(B120, Paste_Here!A$2:A$850, 0)))&lt;=4), VALUE(INDEX(Paste_Here!H$2:H$850, MATCH(B120, Paste_Here!A$2:A$850, 0))), "")), ""), ""), "")</f>
        <v/>
      </c>
      <c r="BX120" s="66"/>
      <c r="BY120" s="76"/>
      <c r="BZ120" s="66"/>
      <c r="CA120" s="76"/>
      <c r="CB120" s="66"/>
      <c r="CC120" s="66"/>
      <c r="CD120" s="76" t="str">
        <f t="shared" si="13"/>
        <v/>
      </c>
      <c r="CE120" s="66"/>
      <c r="CF120" s="76" t="str">
        <f>IFERROR(IF(B120&lt;&gt;"", IF(AND(INDEX(Paste_Here!P$2:P$850, MATCH(B120, Paste_Here!A$2:A$850, 0))&lt;&gt;"", ISNUMBER(VALUE(INDEX(Paste_Here!P$2:P$850, MATCH(B120, Paste_Here!A$2:A$850, 0))))), INDEX(Paste_Here!P$2:P$850, MATCH(B120, Paste_Here!A$2:A$850, 0)), ""), ""), "")</f>
        <v/>
      </c>
      <c r="CG120" s="66"/>
      <c r="CH120" s="76" t="str">
        <f>IFERROR(IF(B120&lt;&gt;"", IF(ISNUMBER(SEARCH("highrisk", LOWER(INDEX(Paste_Here!Q$2:Q$850, MATCH(B120, Paste_Here!A$2:A$850, 0))))), "High Risk", IF(ISNUMBER(SEARCH("lowrisk", LOWER(INDEX(Paste_Here!Q$2:Q$850, MATCH(B120, Paste_Here!A$2:A$850, 0))))), "Low Risk", IF(ISNUMBER(SEARCH("somerisk", LOWER(INDEX(Paste_Here!Q$2:Q$850, MATCH(B120, Paste_Here!A$2:A$850, 0))))), "Some Risk", ""))), ""), "")</f>
        <v/>
      </c>
      <c r="CI120" s="66"/>
      <c r="CJ120" s="76" t="str">
        <f>IFERROR(IF(B120&lt;&gt;"", IF(AND(INDEX(Paste_Here!AA$2:AA$850, MATCH(B120, Paste_Here!A$2:A$850, 0))&lt;&gt;"", ISNUMBER(VALUE(INDEX(Paste_Here!AA$2:AA$850, MATCH(B120, Paste_Here!A$2:A$850, 0))))), INDEX(Paste_Here!AA$2:AA$850, MATCH(B120, Paste_Here!A$2:A$850, 0)), ""), ""), "")</f>
        <v/>
      </c>
      <c r="CK120" s="66"/>
      <c r="CL120" s="76" t="str">
        <f>IFERROR(IF(B120&lt;&gt;"", IF(LOWER(INDEX(Paste_Here!AB$2:AB$850, MATCH(B120, Paste_Here!A$2:A$850, 0)))="approaching expectations", "Approaching", IF(LOWER(INDEX(Paste_Here!AB$2:AB$850, MATCH(B120, Paste_Here!A$2:A$850, 0)))="met expectations", "Met", IF(LOWER(INDEX(Paste_Here!AB$2:AB$850, MATCH(B120, Paste_Here!A$2:A$850, 0)))="exceeded expectations", "Exceeded", IF(LOWER(INDEX(Paste_Here!AB$2:AB$850, MATCH(B120, Paste_Here!A$2:A$850, 0)))="below expectations", "Below", "")))), ""), "")</f>
        <v/>
      </c>
      <c r="CM120" s="66"/>
      <c r="CN120" s="76" t="str">
        <f>IFERROR(IF(B120&lt;&gt;"", IF(AND(INDEX(Paste_Here!AC$2:AC$850, MATCH(B120, Paste_Here!A$2:A$850, 0))&lt;&gt;"", ISNUMBER(VALUE(INDEX(Paste_Here!AC$2:AC$850, MATCH(B120, Paste_Here!A$2:A$850, 0))))), INDEX(Paste_Here!AC$2:AC$850, MATCH(B120, Paste_Here!A$2:A$850, 0)), ""), ""), "")</f>
        <v/>
      </c>
      <c r="CO120" s="66"/>
      <c r="CP120" s="76"/>
      <c r="CQ120" s="66"/>
      <c r="CR120" s="76"/>
      <c r="CS120" s="66"/>
      <c r="CT120" s="76"/>
      <c r="CU120" s="66"/>
      <c r="CV120" s="76"/>
      <c r="CW120" s="66"/>
      <c r="CX120" s="76"/>
      <c r="CY120" s="66"/>
      <c r="CZ120" s="66"/>
      <c r="DA120" s="76" t="str">
        <f t="shared" si="14"/>
        <v/>
      </c>
      <c r="DB120" s="66"/>
      <c r="DC120" s="76" t="str">
        <f>IFERROR(IF(B120&lt;&gt;"", IF(AND(INDEX(Paste_Here!V$2:V$850, MATCH(B120, Paste_Here!A$2:A$850, 0))&lt;&gt;"", ISNUMBER(VALUE(INDEX(Paste_Here!V$2:V$850, MATCH(B120, Paste_Here!A$2:A$850, 0))))), INDEX(Paste_Here!V$2:V$850, MATCH(B120, Paste_Here!A$2:A$850, 0)), ""), ""), "")</f>
        <v/>
      </c>
      <c r="DD120" s="66"/>
      <c r="DE120" s="76" t="str">
        <f>IFERROR(IF(B120&lt;&gt;"", IF(ISNUMBER(SEARCH("highrisk", LOWER(INDEX(Paste_Here!W$2:W$850, MATCH(B120, Paste_Here!A$2:A$850, 0))))), "High Risk", IF(ISNUMBER(SEARCH("lowrisk", LOWER(INDEX(Paste_Here!W$2:W$850, MATCH(B120, Paste_Here!A$2:A$850, 0))))), "Low Risk", IF(ISNUMBER(SEARCH("somerisk", LOWER(INDEX(Paste_Here!W$2:W$850, MATCH(B120, Paste_Here!A$2:A$850, 0))))), "Some Risk", ""))), ""), "")</f>
        <v/>
      </c>
      <c r="DF120" s="66"/>
      <c r="DG120" s="76" t="str">
        <f>IFERROR(IF(B120&lt;&gt;"", IF(AND(INDEX(Paste_Here!S$2:S$850, MATCH(B120, Paste_Here!A$2:A$850, 0))&lt;&gt;"", ISNUMBER(VALUE(INDEX(Paste_Here!S$2:S$850, MATCH(B120, Paste_Here!A$2:A$850, 0))))), INDEX(Paste_Here!S$2:S$850, MATCH(B120, Paste_Here!A$2:A$850, 0)), ""), ""), "")</f>
        <v/>
      </c>
      <c r="DH120" s="66"/>
      <c r="DI120" s="76" t="str">
        <f>IFERROR(IF(B120&lt;&gt;"", IF(ISNUMBER(SEARCH("highrisk", LOWER(INDEX(Paste_Here!T$2:T$850, MATCH(B120, Paste_Here!A$2:A$850, 0))))), "High Risk", IF(ISNUMBER(SEARCH("lowrisk", LOWER(INDEX(Paste_Here!T$2:T$850, MATCH(B120, Paste_Here!A$2:A$850, 0))))), "Low Risk", IF(ISNUMBER(SEARCH("somerisk", LOWER(INDEX(Paste_Here!T$2:T$850, MATCH(B120, Paste_Here!A$2:A$850, 0))))), "Some Risk", ""))), ""), "")</f>
        <v/>
      </c>
      <c r="DJ120" s="66"/>
      <c r="DK120" s="76" t="str">
        <f>IFERROR(IF(B120&lt;&gt;"", IF(AND(INDEX(Paste_Here!AD$2:AD$850, MATCH(B120, Paste_Here!A$2:A$850, 0))&lt;&gt;"", ISNUMBER(VALUE(INDEX(Paste_Here!AD$2:AD$850, MATCH(B120, Paste_Here!A$2:A$850, 0))))), INDEX(Paste_Here!AD$2:AD$850, MATCH(B120, Paste_Here!A$2:A$850, 0)), ""), ""), "")</f>
        <v/>
      </c>
      <c r="DL120" s="66"/>
      <c r="DM120" s="76" t="str">
        <f>IFERROR(IF(B120&lt;&gt;"", IF(LOWER(INDEX(Paste_Here!AE$2:AE$850, MATCH(B120, Paste_Here!A$2:A$850, 0)))="approaching expectations", "Approaching", IF(LOWER(INDEX(Paste_Here!AE$2:AE$850, MATCH(B120, Paste_Here!A$2:A$850, 0)))="met expectations", "Met", IF(LOWER(INDEX(Paste_Here!AE$2:AE$850, MATCH(B120, Paste_Here!A$2:A$850, 0)))="exceeded expectations", "Exceeded", IF(LOWER(INDEX(Paste_Here!AE$2:AE$850, MATCH(B120, Paste_Here!A$2:A$850, 0)))="below expectations", "Below", "")))), ""), "")</f>
        <v/>
      </c>
      <c r="DN120" s="66"/>
      <c r="DO120" s="76"/>
      <c r="DP120" s="66"/>
      <c r="DQ120" s="76"/>
      <c r="DR120" s="66"/>
      <c r="DS120" s="76"/>
      <c r="DT120" s="66"/>
      <c r="DU120" s="76"/>
      <c r="DV120" s="66"/>
      <c r="DW120" s="66"/>
      <c r="DX120" s="76" t="str">
        <f t="shared" si="15"/>
        <v/>
      </c>
      <c r="DY120" s="66"/>
      <c r="DZ120" s="76"/>
      <c r="EA120" s="66"/>
      <c r="EB120" s="76"/>
      <c r="EC120" s="66"/>
      <c r="ED120" s="76" t="str">
        <f>IFERROR(IF(B120&lt;&gt;"", IF(AND(INDEX(Paste_Here!AF$2:AF$850, MATCH(B120, Paste_Here!A$2:A$850, 0))&lt;&gt;"", ISNUMBER(VALUE(INDEX(Paste_Here!AF$2:AF$850, MATCH(B120, Paste_Here!A$2:A$850, 0))))), INDEX(Paste_Here!AF$2:AF$850, MATCH(B120, Paste_Here!A$2:A$850, 0)), ""), ""), "")</f>
        <v/>
      </c>
      <c r="EE120" s="66"/>
      <c r="EF120" s="76"/>
      <c r="EG120" s="66"/>
      <c r="EH120" s="76"/>
      <c r="EI120" s="66"/>
      <c r="EJ120" s="76" t="str">
        <f>IFERROR(IF(B120&lt;&gt;"", IF(AND(INDEX(Paste_Here!AG$2:AG$850, MATCH(B120, Paste_Here!A$2:A$850, 0))&lt;&gt;"", ISNUMBER(VALUE(INDEX(Paste_Here!AG$2:AG$850, MATCH(B120, Paste_Here!A$2:A$850, 0))))), INDEX(Paste_Here!AG$2:AG$850, MATCH(B120, Paste_Here!A$2:A$850, 0)), ""), ""), "")</f>
        <v/>
      </c>
      <c r="EK120" s="66"/>
      <c r="EL120" s="76"/>
      <c r="EM120" s="66"/>
      <c r="EN120" s="76"/>
      <c r="EO120" s="66"/>
      <c r="EP120" s="76"/>
      <c r="EQ120" s="66"/>
      <c r="ER120" s="76"/>
      <c r="ES120" s="66"/>
      <c r="ET120" s="66"/>
      <c r="EU120" s="76"/>
      <c r="EV120" s="66"/>
      <c r="EW120" s="76"/>
      <c r="EX120" s="66"/>
      <c r="EY120" s="76"/>
      <c r="EZ120" s="66"/>
      <c r="FA120" s="76"/>
      <c r="FB120" s="66"/>
      <c r="FC120" s="76"/>
      <c r="FD120" s="66"/>
      <c r="FE120" s="76"/>
      <c r="FF120" s="66"/>
      <c r="FG120" s="76"/>
      <c r="FH120" s="66"/>
      <c r="FI120" s="76"/>
      <c r="FJ120" s="66"/>
      <c r="FK120" s="76"/>
      <c r="FL120" s="66"/>
      <c r="FM120" s="76"/>
      <c r="FN120" s="66"/>
      <c r="FO120" s="76"/>
      <c r="FP120" s="66"/>
      <c r="FQ120" s="76"/>
      <c r="FR120" s="66"/>
      <c r="FS120" s="76"/>
      <c r="FT120" s="66"/>
      <c r="FU120" s="76"/>
      <c r="FV120" s="66"/>
      <c r="FW120" s="76"/>
      <c r="FX120" s="66"/>
      <c r="FY120" s="76"/>
      <c r="FZ120" s="66"/>
      <c r="GA120" s="76"/>
      <c r="GB120" s="66"/>
      <c r="GC120" s="76"/>
      <c r="GD120" s="66"/>
      <c r="GE120" s="76"/>
      <c r="GF120" s="66"/>
      <c r="GG120" s="76"/>
      <c r="GH120" s="66"/>
      <c r="GI120" s="76"/>
      <c r="GJ120" s="66"/>
      <c r="GK120" s="76"/>
      <c r="GL120" s="66"/>
      <c r="GM120" s="76"/>
      <c r="GN120" s="66"/>
      <c r="GO120" s="76"/>
      <c r="GP120" s="66"/>
      <c r="GQ120" s="76"/>
      <c r="GR120" s="66"/>
      <c r="GS120" s="76"/>
      <c r="GT120" s="66"/>
      <c r="GU120" s="76"/>
      <c r="GV120" s="66"/>
      <c r="GW120" s="76"/>
      <c r="GX120" s="66"/>
      <c r="GY120" s="76"/>
      <c r="GZ120" s="66"/>
      <c r="HA120" s="76"/>
      <c r="HB120" s="66"/>
      <c r="HC120" s="76"/>
      <c r="HD120" s="66"/>
      <c r="HE120" s="76"/>
      <c r="HF120" s="66"/>
      <c r="HG120" s="76"/>
      <c r="HH120" s="66"/>
      <c r="HI120" s="76"/>
      <c r="HJ120" s="66"/>
      <c r="HK120" s="76"/>
      <c r="HL120" s="66"/>
      <c r="HM120" s="76"/>
      <c r="HN120" s="66"/>
      <c r="HO120" s="76"/>
      <c r="HP120" s="66"/>
      <c r="HQ120" s="76"/>
      <c r="HR120" s="66"/>
      <c r="HS120" s="76"/>
      <c r="HT120" s="66"/>
      <c r="HU120" s="76"/>
      <c r="HV120" s="66"/>
      <c r="HW120" s="76"/>
      <c r="HX120" s="66"/>
      <c r="HY120" s="76"/>
      <c r="HZ120" s="66"/>
      <c r="IA120" s="76"/>
      <c r="IB120" s="66"/>
      <c r="IC120" s="76"/>
      <c r="ID120" s="66"/>
      <c r="IE120" s="76"/>
      <c r="IF120" s="66"/>
      <c r="IG120" s="76"/>
      <c r="IH120" s="66"/>
      <c r="II120" s="76"/>
      <c r="IJ120" s="66"/>
      <c r="IK120" s="76"/>
      <c r="IL120" s="66"/>
      <c r="IM120" s="76"/>
      <c r="IN120" s="66"/>
      <c r="IO120" s="76"/>
      <c r="IP120" s="66"/>
      <c r="IQ120" s="76"/>
      <c r="IR120" s="66"/>
      <c r="IS120" s="76"/>
      <c r="IT120" s="66"/>
      <c r="IU120" s="76"/>
      <c r="IV120" s="66"/>
      <c r="IW120" s="76"/>
      <c r="IX120" s="66"/>
      <c r="IY120" s="76"/>
      <c r="IZ120" s="66"/>
      <c r="JA120" s="76"/>
      <c r="JB120" s="66"/>
      <c r="JC120" s="76"/>
      <c r="JD120" s="66"/>
      <c r="JE120" s="76"/>
      <c r="JF120" s="66"/>
      <c r="JG120" s="76"/>
      <c r="JH120" s="66"/>
      <c r="JI120" s="76"/>
      <c r="JJ120" s="66"/>
      <c r="JK120" s="76"/>
      <c r="JL120" s="66"/>
      <c r="JM120" s="76"/>
      <c r="JN120" s="66"/>
      <c r="JO120" s="76"/>
      <c r="JP120" s="66"/>
      <c r="JQ120" s="76"/>
      <c r="JR120" s="66"/>
      <c r="JS120" s="76"/>
      <c r="JT120" s="66"/>
      <c r="JU120" s="76"/>
      <c r="JV120" s="66"/>
      <c r="JW120" s="76"/>
      <c r="JX120" s="66"/>
      <c r="JY120" s="76"/>
      <c r="JZ120" s="66"/>
      <c r="KA120" s="76"/>
      <c r="KB120" s="66"/>
      <c r="KC120" s="76"/>
      <c r="KD120" s="66"/>
      <c r="KE120" s="76"/>
      <c r="KF120" s="66"/>
      <c r="KG120" s="76"/>
      <c r="KH120" s="66"/>
      <c r="KI120" s="76"/>
      <c r="KJ120" s="66"/>
      <c r="KK120" s="76"/>
      <c r="KL120" s="66"/>
      <c r="KM120" s="76"/>
      <c r="KN120" s="66"/>
      <c r="KO120" s="76"/>
      <c r="KP120" s="66"/>
      <c r="KQ120" s="76"/>
      <c r="KR120" s="66"/>
      <c r="KS120" s="76"/>
      <c r="KT120" s="66"/>
      <c r="KU120" s="76"/>
      <c r="KV120" s="66"/>
      <c r="KW120" s="76"/>
      <c r="KX120" s="66"/>
      <c r="KY120" s="76"/>
      <c r="KZ120" s="66"/>
      <c r="LA120" s="76"/>
      <c r="LB120" s="66"/>
      <c r="LC120" s="76"/>
      <c r="LD120" s="66"/>
      <c r="LE120" s="76"/>
      <c r="LF120" s="66"/>
      <c r="LG120" s="76"/>
      <c r="LH120" s="66"/>
      <c r="LI120" s="76"/>
      <c r="LJ120" s="66"/>
      <c r="LK120" s="76"/>
      <c r="LL120" s="66"/>
      <c r="LM120" s="76"/>
      <c r="LN120" s="66"/>
      <c r="LO120" s="76"/>
      <c r="LP120" s="66"/>
      <c r="LQ120" s="76"/>
      <c r="LR120" s="66"/>
      <c r="LS120" s="76"/>
      <c r="LT120" s="66"/>
      <c r="LU120" s="76"/>
      <c r="LV120" s="66"/>
      <c r="LW120" s="76"/>
      <c r="LX120" s="66"/>
      <c r="LY120" s="76"/>
      <c r="LZ120" s="66"/>
      <c r="MA120" s="76"/>
      <c r="MB120" s="66"/>
      <c r="MC120" s="76"/>
      <c r="MD120" s="66"/>
      <c r="MG120" s="1" t="str" cm="1">
        <f t="array" ref="MG120">IFERROR(INDEX(Paste_Here!$B$2:$B$850, MATCH(0, COUNTIF(MG$4:MG119, Paste_Here!$B$2:$B$850) + IF(Paste_Here!$B$2:$B$850="", 1, 0), 0)), "")</f>
        <v/>
      </c>
      <c r="MH120" s="1" t="str">
        <f>IF(MG120&lt;&gt;"", INDEX(Paste_Here!$A$2:$A$850, MATCH(MG120, Paste_Here!$B$2:$B$850, 0)), "")</f>
        <v/>
      </c>
      <c r="MI120" s="1" t="str">
        <f t="shared" si="16"/>
        <v/>
      </c>
      <c r="MJ120" s="1" t="str" cm="1">
        <f t="array" ref="MJ120">IFERROR(INDEX($MI$5:$MI$850, MATCH(SMALL(IF($MI$5:$MI$850&lt;&gt;"", COUNTIF($MI$5:$MI$850, "&lt;"&amp;$MI$5:$MI$850)+1), ROW()-ROW($MJ$5)+1), COUNTIF($MI$5:$MI$850, "&lt;"&amp;$MI$5:$MI$850)+1, 0)), "")</f>
        <v/>
      </c>
    </row>
    <row r="121" spans="1:348">
      <c r="A121" s="66"/>
      <c r="B121" s="76" t="str">
        <f t="shared" si="9"/>
        <v/>
      </c>
      <c r="C121" s="66"/>
      <c r="D121" s="76" t="str">
        <f>IFERROR(IF(B121&lt;&gt;"", IF(AND(INDEX(Paste_Here!B$2:B$850, MATCH(B121, Paste_Here!A$2:A$850, 0))&lt;&gt;"", ISNUMBER(VALUE(INDEX(Paste_Here!B$2:B$850, MATCH(B121, Paste_Here!A$2:A$850, 0))))), INDEX(Paste_Here!B$2:B$850, MATCH(B121, Paste_Here!A$2:A$850, 0)), ""), ""), "")</f>
        <v/>
      </c>
      <c r="E121" s="66"/>
      <c r="F121" s="76" t="str">
        <f>IFERROR(IF(B121&lt;&gt;"", IF(ISTEXT(INDEX(Paste_Here!K$2:K$850, MATCH(B121, Paste_Here!A$2:A$850, 0))), INDEX(Paste_Here!K$2:K$850, MATCH(B121, Paste_Here!A$2:A$850, 0)), ""), ""), "")</f>
        <v/>
      </c>
      <c r="G121" s="66"/>
      <c r="H121" s="76" t="str">
        <f>IFERROR(IF(B121&lt;&gt;"", IF(ISTEXT(INDEX(Paste_Here!C$2:C$850, MATCH(B121, Paste_Here!A$2:A$850, 0))), INDEX(Paste_Here!C$2:C$850, MATCH(B121, Paste_Here!A$2:A$850, 0)), ""), ""), "")</f>
        <v/>
      </c>
      <c r="I121" s="66"/>
      <c r="J121" s="76" t="str">
        <f>IFERROR(IF(B121&lt;&gt;"", IF(ISNUMBER(SEARCH("s", LOWER(INDEX(Paste_Here!M$2:M$850, MATCH(B121, Paste_Here!A$2:A$850, 0))))), "Yes", IF(INDEX(Paste_Here!M$2:M$850, MATCH(B121, Paste_Here!A$2:A$850, 0))&lt;&gt;"", "No", "")), ""), "")</f>
        <v/>
      </c>
      <c r="K121" s="66"/>
      <c r="L121" s="76" t="str">
        <f>IFERROR(IF(B121&lt;&gt;"", IF(ISNUMBER(SEARCH("yes", LOWER(INDEX(Paste_Here!E$2:E$850, MATCH(B121, Paste_Here!A$2:A$850, 0))))), "Yes", IF(ISNUMBER(SEARCH("no", LOWER(INDEX(Paste_Here!E$2:E$850, MATCH(B121, Paste_Here!A$2:A$850, 0))))), "No", "")), ""), "")</f>
        <v/>
      </c>
      <c r="M121" s="66"/>
      <c r="N121" s="76" t="str">
        <f>IFERROR(IF(B121&lt;&gt;"", IF(ISNUMBER(SEARCH("yes", LOWER(INDEX(Paste_Here!F$2:F$850, MATCH(B121, Paste_Here!A$2:A$850, 0))))), "Yes", IF(ISNUMBER(SEARCH("no", LOWER(INDEX(Paste_Here!F$2:F$850, MATCH(B121, Paste_Here!A$2:A$850, 0))))), "No", "")), ""), "")</f>
        <v/>
      </c>
      <c r="O121" s="66"/>
      <c r="P121" s="76" t="str">
        <f>IFERROR(IF(B121&lt;&gt;"", IF(ISNUMBER(SEARCH("yes", LOWER(INDEX(Paste_Here!L$2:L$850, MATCH(B121, Paste_Here!A$2:A$850, 0))))), "Yes", IF(ISNUMBER(SEARCH("no", LOWER(INDEX(Paste_Here!L$2:L$850, MATCH(B121, Paste_Here!A$2:A$850, 0))))), "No", "")), ""), "")</f>
        <v/>
      </c>
      <c r="Q121" s="66"/>
      <c r="R121" s="76" t="str">
        <f>IFERROR(IF(B121&lt;&gt;"", IF(ISNUMBER(SEARCH("transitional 2", LOWER(INDEX(Paste_Here!D$2:D$850, MATCH(B121, Paste_Here!A$2:A$850, 0))))), "T2", IF(ISNUMBER(SEARCH("transitional 1", LOWER(INDEX(Paste_Here!D$2:D$850, MATCH(B121, Paste_Here!A$2:A$850, 0))))), "T1", IF(ISNUMBER(SEARCH("waived ell services", LOWER(INDEX(Paste_Here!D$2:D$850, MATCH(B121, Paste_Here!A$2:A$850, 0))))), "W", IF(ISNUMBER(SEARCH("english language learner", LOWER(INDEX(Paste_Here!D$2:D$850, MATCH(B121, Paste_Here!A$2:A$850, 0))))), "L", "")))), ""), "")</f>
        <v/>
      </c>
      <c r="S121" s="66"/>
      <c r="T121" s="76" t="str">
        <f>IFERROR(IF(B121&lt;&gt;"", IF(ISNUMBER(SEARCH("yes", LOWER(INDEX(Paste_Here!I$2:I$850, MATCH(B121, Paste_Here!A$2:A$850, 0))))), "Yes", IF(ISNUMBER(SEARCH("no", LOWER(INDEX(Paste_Here!I$2:I$850, MATCH(B121, Paste_Here!A$2:A$850, 0))))), "No", "")), ""), "")</f>
        <v/>
      </c>
      <c r="U121" s="66"/>
      <c r="V121" s="76" t="str">
        <f>IFERROR(IF(B121&lt;&gt;"", IF(ISTEXT(INDEX(Paste_Here!J$2:J$850, MATCH(B121, Paste_Here!A$2:A$850, 0))), VALUE(INDEX(Paste_Here!J$2:J$850, MATCH(B121, Paste_Here!A$2:A$850, 0))), ""), ""), "")</f>
        <v/>
      </c>
      <c r="W121" s="66"/>
      <c r="X121" s="66"/>
      <c r="Y121" s="76" t="str">
        <f t="shared" si="10"/>
        <v/>
      </c>
      <c r="Z121" s="66"/>
      <c r="AA121" s="76" t="str">
        <f>IFERROR(IF(B121&lt;&gt;"", IF(AND(INDEX(Paste_Here!AI$2:AI$850, MATCH(B121, Paste_Here!A$2:A$850, 0))&lt;&gt;"", ISNUMBER(VALUE(INDEX(Paste_Here!AI$2:AI$850, MATCH(B121, Paste_Here!A$2:A$850, 0))))), INDEX(Paste_Here!AI$2:AI$850, MATCH(B121, Paste_Here!A$2:A$850, 0)), ""), ""), "")</f>
        <v/>
      </c>
      <c r="AB121" s="66"/>
      <c r="AC121" s="76" t="str">
        <f>IFERROR(IF(B121&lt;&gt;"", IF(AND(INDEX(Paste_Here!AJ$2:AJ$850, MATCH(B121, Paste_Here!A$2:A$850, 0))&lt;&gt;"", ISNUMBER(VALUE(INDEX(Paste_Here!AJ$2:AJ$850, MATCH(B121, Paste_Here!A$2:A$850, 0))))), INDEX(Paste_Here!AJ$2:AJ$850, MATCH(B121, Paste_Here!A$2:A$850, 0)), ""), ""), "")</f>
        <v/>
      </c>
      <c r="AD121" s="66"/>
      <c r="AE121" s="76" t="str">
        <f>IFERROR(IF(B121&lt;&gt;"", IF(AND(INDEX(Paste_Here!AK$2:AK$850, MATCH(B121, Paste_Here!A$2:A$850, 0))&lt;&gt;"", ISNUMBER(VALUE(INDEX(Paste_Here!AK$2:AK$850, MATCH(B121, Paste_Here!A$2:A$850, 0))))), INDEX(Paste_Here!AK$2:AK$850, MATCH(B121, Paste_Here!A$2:A$850, 0)), ""), ""), "")</f>
        <v/>
      </c>
      <c r="AF121" s="66"/>
      <c r="AG121" s="76" t="str">
        <f>IFERROR(IF(B121&lt;&gt;"", IF(AND(INDEX(Paste_Here!AL$2:AL$850, MATCH(B121, Paste_Here!A$2:A$850, 0))&lt;&gt;"", ISNUMBER(VALUE(INDEX(Paste_Here!AL$2:AL$850, MATCH(B121, Paste_Here!A$2:A$850, 0))))), INDEX(Paste_Here!AL$2:AL$850, MATCH(B121, Paste_Here!A$2:A$850, 0)), ""), ""), "")</f>
        <v/>
      </c>
      <c r="AH121" s="66"/>
      <c r="AI121" s="76" t="str">
        <f>IFERROR(IF(B121&lt;&gt;"", IF(AND(INDEX(Paste_Here!AH$2:AH$850, MATCH(B121, Paste_Here!A$2:A$850, 0))&lt;&gt;"", ISNUMBER(VALUE(INDEX(Paste_Here!AH$2:AH$850, MATCH(B121, Paste_Here!A$2:A$850, 0))))), IF(VALUE(INDEX(Paste_Here!AH$2:AH$850, MATCH(B121, Paste_Here!A$2:A$850, 0)))=0, "", INDEX(Paste_Here!AH$2:AH$850, MATCH(B121, Paste_Here!A$2:A$850, 0))), ""), ""), "")</f>
        <v/>
      </c>
      <c r="AJ121" s="66"/>
      <c r="AK121" s="76" t="str">
        <f>IFERROR(IF(B121&lt;&gt;"", IF(AND(INDEX(Paste_Here!N$2:N$850, MATCH(B121, Paste_Here!A$2:A$850, 0))&lt;&gt;"", ISNUMBER(VALUE(INDEX(Paste_Here!N$2:N$850, MATCH(B121, Paste_Here!A$2:A$850, 0))))), INDEX(Paste_Here!N$2:N$850, MATCH(B121, Paste_Here!A$2:A$850, 0)), ""), ""), "")</f>
        <v/>
      </c>
      <c r="AL121" s="66"/>
      <c r="AM121" s="76" t="str">
        <f>IFERROR(IF(B121&lt;&gt;"", IF(AND(INDEX(Paste_Here!O$2:O$850, MATCH(B121, Paste_Here!A$2:A$850, 0))&lt;&gt;"", ISNUMBER(VALUE(INDEX(Paste_Here!O$2:O$850, MATCH(B121, Paste_Here!A$2:A$850, 0))))), INDEX(Paste_Here!O$2:O$850, MATCH(B121, Paste_Here!A$2:A$850, 0)), ""), ""), "")</f>
        <v/>
      </c>
      <c r="AN121" s="66"/>
      <c r="AO121" s="76"/>
      <c r="AP121" s="66"/>
      <c r="AQ121" s="76"/>
      <c r="AR121" s="66"/>
      <c r="AS121" s="76"/>
      <c r="AT121" s="66"/>
      <c r="AU121" s="66"/>
      <c r="AV121" s="76" t="str">
        <f t="shared" si="11"/>
        <v/>
      </c>
      <c r="AW121" s="66"/>
      <c r="AX121" s="76" t="str">
        <f>IFERROR(IF(B121&lt;&gt;"", IF(ISNUMBER(SEARCH("Revealed-Potential (Primary Focus)", LOWER(INDEX(Paste_Here!Z$2:Z$850, MATCH(B121, Paste_Here!A$2:A$850, 0))))), "Rev-Potential: Prim", IF(ISNUMBER(SEARCH("Revealed-Potential (Secondary Focus)", LOWER(INDEX(Paste_Here!Z$2:Z$850, MATCH(B121, Paste_Here!A$2:A$850, 0))))), "Rev-Potential: Sec", IF(ISNUMBER(SEARCH("Monitoring", LOWER(INDEX(Paste_Here!Z$2:Z$850, MATCH(B121, Paste_Here!A$2:A$850, 0))))), "Monitoring", IF(ISNUMBER(SEARCH("At-Promise (Secondary Focus)", LOWER(INDEX(Paste_Here!Z$2:Z$850, MATCH(B121, Paste_Here!A$2:A$850, 0))))), "At-Promise: Sec", IF(ISNUMBER(SEARCH("At-Promise (Primary Focus)", LOWER(INDEX(Paste_Here!Z$2:Z$850, MATCH(B121, Paste_Here!A$2:A$850, 0))))), "At-Promise: Prim", ""))))), ""), "")</f>
        <v/>
      </c>
      <c r="AY121" s="66"/>
      <c r="AZ121" s="76"/>
      <c r="BA121" s="66"/>
      <c r="BB121" s="76"/>
      <c r="BC121" s="66"/>
      <c r="BD121" s="76"/>
      <c r="BE121" s="66"/>
      <c r="BF121" s="76"/>
      <c r="BG121" s="66"/>
      <c r="BH121" s="76"/>
      <c r="BI121" s="66"/>
      <c r="BJ121" s="66"/>
      <c r="BK121" s="76" t="str">
        <f t="shared" si="12"/>
        <v/>
      </c>
      <c r="BL121" s="66"/>
      <c r="BM121" s="76" t="str">
        <f>IFERROR(IF(B121&lt;&gt;"", IF(AND(ISNUMBER(VALUE(SUBSTITUTE(SUBSTITUTE(Paste_Here!R121, "br", "-"), "L", ""))), VALUE(SUBSTITUTE(SUBSTITUTE(Paste_Here!R121, "br", "-"), "L", "")) &gt;= 1095), "Yes", IF(AND(ISNUMBER(VALUE(SUBSTITUTE(SUBSTITUTE(Paste_Here!R121, "br", "-"), "L", ""))), VALUE(SUBSTITUTE(SUBSTITUTE(Paste_Here!R121, "br", "-"), "L", "")) &lt;= 1094), "No", "")), ""), "")</f>
        <v/>
      </c>
      <c r="BN121" s="66"/>
      <c r="BO121" s="76" t="str">
        <f>IFERROR(IF(B121&lt;&gt;"", IF(COUNTIF(INDEX(Paste_Here!Y$2:AB$850, MATCH(B121, Paste_Here!A$2:A$850, 0), 0), "yes") &gt; 0, "Yes", IF(COUNTIF(INDEX(Paste_Here!Y$2:AB$850, MATCH(B121, Paste_Here!A$2:A$850, 0), 0), "no") &gt; 0, "No", "")), ""), "")</f>
        <v/>
      </c>
      <c r="BP121" s="66"/>
      <c r="BQ121" s="76" t="str">
        <f>IFERROR(IF(B121&lt;&gt;"", IF(AND(ISNUMBER(VALUE(SUBSTITUTE(SUBSTITUTE(Paste_Here!U121, "em", "-"), "q", ""))), VALUE(SUBSTITUTE(SUBSTITUTE(Paste_Here!U121, "em", "-"), "q", "")) &gt;= 910), "Yes", IF(AND(ISNUMBER(VALUE(SUBSTITUTE(SUBSTITUTE(Paste_Here!U121, "em", "-"), "q", ""))), VALUE(SUBSTITUTE(SUBSTITUTE(Paste_Here!U121, "em", "-"), "q", "")) &lt;= 909), "No", "")), ""), "")</f>
        <v/>
      </c>
      <c r="BR121" s="66"/>
      <c r="BS121" s="76" t="str">
        <f>IFERROR(IF(B121&lt;&gt;"", IF(AND(INDEX(Paste_Here!X$2:X$850, MATCH(B121, Paste_Here!A$2:A$850, 0))&lt;&gt;"", ISNUMBER(VALUE(INDEX(Paste_Here!X$2:X$850, MATCH(B121, Paste_Here!A$2:A$850, 0))))), INDEX(Paste_Here!X$2:X$850, MATCH(B121, Paste_Here!A$2:A$850, 0)), ""), ""), "")</f>
        <v/>
      </c>
      <c r="BT121" s="66"/>
      <c r="BU121" s="76" t="str">
        <f>IFERROR(IF(B121&lt;&gt;"", IF(ISNUMBER(VALUE(INDEX(Paste_Here!G$2:G$850, MATCH(B121, Paste_Here!A$2:A$850, 0)))), IF(VALUE(INDEX(Paste_Here!G$2:G$850, MATCH(B121, Paste_Here!A$2:A$850, 0)))=0, "No", IF(AND(VALUE(INDEX(Paste_Here!G$2:G$850, MATCH(B121, Paste_Here!A$2:A$850, 0)))&gt;=1, VALUE(INDEX(Paste_Here!G$2:G$850, MATCH(B121, Paste_Here!A$2:A$850, 0)))&lt;=4), VALUE(INDEX(Paste_Here!G$2:G$850, MATCH(B121, Paste_Here!A$2:A$850, 0))), "")), ""), ""), "")</f>
        <v/>
      </c>
      <c r="BV121" s="66"/>
      <c r="BW121" s="76" t="str">
        <f>IFERROR(IF(B121&lt;&gt;"", IF(ISNUMBER(VALUE(INDEX(Paste_Here!H$2:H$850, MATCH(B121, Paste_Here!A$2:A$850, 0)))), IF(VALUE(INDEX(Paste_Here!H$2:H$850, MATCH(B121, Paste_Here!A$2:A$850, 0)))=0, "No", IF(AND(VALUE(INDEX(Paste_Here!H$2:H$850, MATCH(B121, Paste_Here!A$2:A$850, 0)))&gt;=1, VALUE(INDEX(Paste_Here!H$2:H$850, MATCH(B121, Paste_Here!A$2:A$850, 0)))&lt;=4), VALUE(INDEX(Paste_Here!H$2:H$850, MATCH(B121, Paste_Here!A$2:A$850, 0))), "")), ""), ""), "")</f>
        <v/>
      </c>
      <c r="BX121" s="66"/>
      <c r="BY121" s="76"/>
      <c r="BZ121" s="66"/>
      <c r="CA121" s="76"/>
      <c r="CB121" s="66"/>
      <c r="CC121" s="66"/>
      <c r="CD121" s="76" t="str">
        <f t="shared" si="13"/>
        <v/>
      </c>
      <c r="CE121" s="66"/>
      <c r="CF121" s="76" t="str">
        <f>IFERROR(IF(B121&lt;&gt;"", IF(AND(INDEX(Paste_Here!P$2:P$850, MATCH(B121, Paste_Here!A$2:A$850, 0))&lt;&gt;"", ISNUMBER(VALUE(INDEX(Paste_Here!P$2:P$850, MATCH(B121, Paste_Here!A$2:A$850, 0))))), INDEX(Paste_Here!P$2:P$850, MATCH(B121, Paste_Here!A$2:A$850, 0)), ""), ""), "")</f>
        <v/>
      </c>
      <c r="CG121" s="66"/>
      <c r="CH121" s="76" t="str">
        <f>IFERROR(IF(B121&lt;&gt;"", IF(ISNUMBER(SEARCH("highrisk", LOWER(INDEX(Paste_Here!Q$2:Q$850, MATCH(B121, Paste_Here!A$2:A$850, 0))))), "High Risk", IF(ISNUMBER(SEARCH("lowrisk", LOWER(INDEX(Paste_Here!Q$2:Q$850, MATCH(B121, Paste_Here!A$2:A$850, 0))))), "Low Risk", IF(ISNUMBER(SEARCH("somerisk", LOWER(INDEX(Paste_Here!Q$2:Q$850, MATCH(B121, Paste_Here!A$2:A$850, 0))))), "Some Risk", ""))), ""), "")</f>
        <v/>
      </c>
      <c r="CI121" s="66"/>
      <c r="CJ121" s="76" t="str">
        <f>IFERROR(IF(B121&lt;&gt;"", IF(AND(INDEX(Paste_Here!AA$2:AA$850, MATCH(B121, Paste_Here!A$2:A$850, 0))&lt;&gt;"", ISNUMBER(VALUE(INDEX(Paste_Here!AA$2:AA$850, MATCH(B121, Paste_Here!A$2:A$850, 0))))), INDEX(Paste_Here!AA$2:AA$850, MATCH(B121, Paste_Here!A$2:A$850, 0)), ""), ""), "")</f>
        <v/>
      </c>
      <c r="CK121" s="66"/>
      <c r="CL121" s="76" t="str">
        <f>IFERROR(IF(B121&lt;&gt;"", IF(LOWER(INDEX(Paste_Here!AB$2:AB$850, MATCH(B121, Paste_Here!A$2:A$850, 0)))="approaching expectations", "Approaching", IF(LOWER(INDEX(Paste_Here!AB$2:AB$850, MATCH(B121, Paste_Here!A$2:A$850, 0)))="met expectations", "Met", IF(LOWER(INDEX(Paste_Here!AB$2:AB$850, MATCH(B121, Paste_Here!A$2:A$850, 0)))="exceeded expectations", "Exceeded", IF(LOWER(INDEX(Paste_Here!AB$2:AB$850, MATCH(B121, Paste_Here!A$2:A$850, 0)))="below expectations", "Below", "")))), ""), "")</f>
        <v/>
      </c>
      <c r="CM121" s="66"/>
      <c r="CN121" s="76" t="str">
        <f>IFERROR(IF(B121&lt;&gt;"", IF(AND(INDEX(Paste_Here!AC$2:AC$850, MATCH(B121, Paste_Here!A$2:A$850, 0))&lt;&gt;"", ISNUMBER(VALUE(INDEX(Paste_Here!AC$2:AC$850, MATCH(B121, Paste_Here!A$2:A$850, 0))))), INDEX(Paste_Here!AC$2:AC$850, MATCH(B121, Paste_Here!A$2:A$850, 0)), ""), ""), "")</f>
        <v/>
      </c>
      <c r="CO121" s="66"/>
      <c r="CP121" s="76"/>
      <c r="CQ121" s="66"/>
      <c r="CR121" s="76"/>
      <c r="CS121" s="66"/>
      <c r="CT121" s="76"/>
      <c r="CU121" s="66"/>
      <c r="CV121" s="76"/>
      <c r="CW121" s="66"/>
      <c r="CX121" s="76"/>
      <c r="CY121" s="66"/>
      <c r="CZ121" s="66"/>
      <c r="DA121" s="76" t="str">
        <f t="shared" si="14"/>
        <v/>
      </c>
      <c r="DB121" s="66"/>
      <c r="DC121" s="76" t="str">
        <f>IFERROR(IF(B121&lt;&gt;"", IF(AND(INDEX(Paste_Here!V$2:V$850, MATCH(B121, Paste_Here!A$2:A$850, 0))&lt;&gt;"", ISNUMBER(VALUE(INDEX(Paste_Here!V$2:V$850, MATCH(B121, Paste_Here!A$2:A$850, 0))))), INDEX(Paste_Here!V$2:V$850, MATCH(B121, Paste_Here!A$2:A$850, 0)), ""), ""), "")</f>
        <v/>
      </c>
      <c r="DD121" s="66"/>
      <c r="DE121" s="76" t="str">
        <f>IFERROR(IF(B121&lt;&gt;"", IF(ISNUMBER(SEARCH("highrisk", LOWER(INDEX(Paste_Here!W$2:W$850, MATCH(B121, Paste_Here!A$2:A$850, 0))))), "High Risk", IF(ISNUMBER(SEARCH("lowrisk", LOWER(INDEX(Paste_Here!W$2:W$850, MATCH(B121, Paste_Here!A$2:A$850, 0))))), "Low Risk", IF(ISNUMBER(SEARCH("somerisk", LOWER(INDEX(Paste_Here!W$2:W$850, MATCH(B121, Paste_Here!A$2:A$850, 0))))), "Some Risk", ""))), ""), "")</f>
        <v/>
      </c>
      <c r="DF121" s="66"/>
      <c r="DG121" s="76" t="str">
        <f>IFERROR(IF(B121&lt;&gt;"", IF(AND(INDEX(Paste_Here!S$2:S$850, MATCH(B121, Paste_Here!A$2:A$850, 0))&lt;&gt;"", ISNUMBER(VALUE(INDEX(Paste_Here!S$2:S$850, MATCH(B121, Paste_Here!A$2:A$850, 0))))), INDEX(Paste_Here!S$2:S$850, MATCH(B121, Paste_Here!A$2:A$850, 0)), ""), ""), "")</f>
        <v/>
      </c>
      <c r="DH121" s="66"/>
      <c r="DI121" s="76" t="str">
        <f>IFERROR(IF(B121&lt;&gt;"", IF(ISNUMBER(SEARCH("highrisk", LOWER(INDEX(Paste_Here!T$2:T$850, MATCH(B121, Paste_Here!A$2:A$850, 0))))), "High Risk", IF(ISNUMBER(SEARCH("lowrisk", LOWER(INDEX(Paste_Here!T$2:T$850, MATCH(B121, Paste_Here!A$2:A$850, 0))))), "Low Risk", IF(ISNUMBER(SEARCH("somerisk", LOWER(INDEX(Paste_Here!T$2:T$850, MATCH(B121, Paste_Here!A$2:A$850, 0))))), "Some Risk", ""))), ""), "")</f>
        <v/>
      </c>
      <c r="DJ121" s="66"/>
      <c r="DK121" s="76" t="str">
        <f>IFERROR(IF(B121&lt;&gt;"", IF(AND(INDEX(Paste_Here!AD$2:AD$850, MATCH(B121, Paste_Here!A$2:A$850, 0))&lt;&gt;"", ISNUMBER(VALUE(INDEX(Paste_Here!AD$2:AD$850, MATCH(B121, Paste_Here!A$2:A$850, 0))))), INDEX(Paste_Here!AD$2:AD$850, MATCH(B121, Paste_Here!A$2:A$850, 0)), ""), ""), "")</f>
        <v/>
      </c>
      <c r="DL121" s="66"/>
      <c r="DM121" s="76" t="str">
        <f>IFERROR(IF(B121&lt;&gt;"", IF(LOWER(INDEX(Paste_Here!AE$2:AE$850, MATCH(B121, Paste_Here!A$2:A$850, 0)))="approaching expectations", "Approaching", IF(LOWER(INDEX(Paste_Here!AE$2:AE$850, MATCH(B121, Paste_Here!A$2:A$850, 0)))="met expectations", "Met", IF(LOWER(INDEX(Paste_Here!AE$2:AE$850, MATCH(B121, Paste_Here!A$2:A$850, 0)))="exceeded expectations", "Exceeded", IF(LOWER(INDEX(Paste_Here!AE$2:AE$850, MATCH(B121, Paste_Here!A$2:A$850, 0)))="below expectations", "Below", "")))), ""), "")</f>
        <v/>
      </c>
      <c r="DN121" s="66"/>
      <c r="DO121" s="76"/>
      <c r="DP121" s="66"/>
      <c r="DQ121" s="76"/>
      <c r="DR121" s="66"/>
      <c r="DS121" s="76"/>
      <c r="DT121" s="66"/>
      <c r="DU121" s="76"/>
      <c r="DV121" s="66"/>
      <c r="DW121" s="66"/>
      <c r="DX121" s="76" t="str">
        <f t="shared" si="15"/>
        <v/>
      </c>
      <c r="DY121" s="66"/>
      <c r="DZ121" s="76"/>
      <c r="EA121" s="66"/>
      <c r="EB121" s="76"/>
      <c r="EC121" s="66"/>
      <c r="ED121" s="76" t="str">
        <f>IFERROR(IF(B121&lt;&gt;"", IF(AND(INDEX(Paste_Here!AF$2:AF$850, MATCH(B121, Paste_Here!A$2:A$850, 0))&lt;&gt;"", ISNUMBER(VALUE(INDEX(Paste_Here!AF$2:AF$850, MATCH(B121, Paste_Here!A$2:A$850, 0))))), INDEX(Paste_Here!AF$2:AF$850, MATCH(B121, Paste_Here!A$2:A$850, 0)), ""), ""), "")</f>
        <v/>
      </c>
      <c r="EE121" s="66"/>
      <c r="EF121" s="76"/>
      <c r="EG121" s="66"/>
      <c r="EH121" s="76"/>
      <c r="EI121" s="66"/>
      <c r="EJ121" s="76" t="str">
        <f>IFERROR(IF(B121&lt;&gt;"", IF(AND(INDEX(Paste_Here!AG$2:AG$850, MATCH(B121, Paste_Here!A$2:A$850, 0))&lt;&gt;"", ISNUMBER(VALUE(INDEX(Paste_Here!AG$2:AG$850, MATCH(B121, Paste_Here!A$2:A$850, 0))))), INDEX(Paste_Here!AG$2:AG$850, MATCH(B121, Paste_Here!A$2:A$850, 0)), ""), ""), "")</f>
        <v/>
      </c>
      <c r="EK121" s="66"/>
      <c r="EL121" s="76"/>
      <c r="EM121" s="66"/>
      <c r="EN121" s="76"/>
      <c r="EO121" s="66"/>
      <c r="EP121" s="76"/>
      <c r="EQ121" s="66"/>
      <c r="ER121" s="76"/>
      <c r="ES121" s="66"/>
      <c r="ET121" s="66"/>
      <c r="EU121" s="76"/>
      <c r="EV121" s="66"/>
      <c r="EW121" s="76"/>
      <c r="EX121" s="66"/>
      <c r="EY121" s="76"/>
      <c r="EZ121" s="66"/>
      <c r="FA121" s="76"/>
      <c r="FB121" s="66"/>
      <c r="FC121" s="76"/>
      <c r="FD121" s="66"/>
      <c r="FE121" s="76"/>
      <c r="FF121" s="66"/>
      <c r="FG121" s="76"/>
      <c r="FH121" s="66"/>
      <c r="FI121" s="76"/>
      <c r="FJ121" s="66"/>
      <c r="FK121" s="76"/>
      <c r="FL121" s="66"/>
      <c r="FM121" s="76"/>
      <c r="FN121" s="66"/>
      <c r="FO121" s="76"/>
      <c r="FP121" s="66"/>
      <c r="FQ121" s="76"/>
      <c r="FR121" s="66"/>
      <c r="FS121" s="76"/>
      <c r="FT121" s="66"/>
      <c r="FU121" s="76"/>
      <c r="FV121" s="66"/>
      <c r="FW121" s="76"/>
      <c r="FX121" s="66"/>
      <c r="FY121" s="76"/>
      <c r="FZ121" s="66"/>
      <c r="GA121" s="76"/>
      <c r="GB121" s="66"/>
      <c r="GC121" s="76"/>
      <c r="GD121" s="66"/>
      <c r="GE121" s="76"/>
      <c r="GF121" s="66"/>
      <c r="GG121" s="76"/>
      <c r="GH121" s="66"/>
      <c r="GI121" s="76"/>
      <c r="GJ121" s="66"/>
      <c r="GK121" s="76"/>
      <c r="GL121" s="66"/>
      <c r="GM121" s="76"/>
      <c r="GN121" s="66"/>
      <c r="GO121" s="76"/>
      <c r="GP121" s="66"/>
      <c r="GQ121" s="76"/>
      <c r="GR121" s="66"/>
      <c r="GS121" s="76"/>
      <c r="GT121" s="66"/>
      <c r="GU121" s="76"/>
      <c r="GV121" s="66"/>
      <c r="GW121" s="76"/>
      <c r="GX121" s="66"/>
      <c r="GY121" s="76"/>
      <c r="GZ121" s="66"/>
      <c r="HA121" s="76"/>
      <c r="HB121" s="66"/>
      <c r="HC121" s="76"/>
      <c r="HD121" s="66"/>
      <c r="HE121" s="76"/>
      <c r="HF121" s="66"/>
      <c r="HG121" s="76"/>
      <c r="HH121" s="66"/>
      <c r="HI121" s="76"/>
      <c r="HJ121" s="66"/>
      <c r="HK121" s="76"/>
      <c r="HL121" s="66"/>
      <c r="HM121" s="76"/>
      <c r="HN121" s="66"/>
      <c r="HO121" s="76"/>
      <c r="HP121" s="66"/>
      <c r="HQ121" s="76"/>
      <c r="HR121" s="66"/>
      <c r="HS121" s="76"/>
      <c r="HT121" s="66"/>
      <c r="HU121" s="76"/>
      <c r="HV121" s="66"/>
      <c r="HW121" s="76"/>
      <c r="HX121" s="66"/>
      <c r="HY121" s="76"/>
      <c r="HZ121" s="66"/>
      <c r="IA121" s="76"/>
      <c r="IB121" s="66"/>
      <c r="IC121" s="76"/>
      <c r="ID121" s="66"/>
      <c r="IE121" s="76"/>
      <c r="IF121" s="66"/>
      <c r="IG121" s="76"/>
      <c r="IH121" s="66"/>
      <c r="II121" s="76"/>
      <c r="IJ121" s="66"/>
      <c r="IK121" s="76"/>
      <c r="IL121" s="66"/>
      <c r="IM121" s="76"/>
      <c r="IN121" s="66"/>
      <c r="IO121" s="76"/>
      <c r="IP121" s="66"/>
      <c r="IQ121" s="76"/>
      <c r="IR121" s="66"/>
      <c r="IS121" s="76"/>
      <c r="IT121" s="66"/>
      <c r="IU121" s="76"/>
      <c r="IV121" s="66"/>
      <c r="IW121" s="76"/>
      <c r="IX121" s="66"/>
      <c r="IY121" s="76"/>
      <c r="IZ121" s="66"/>
      <c r="JA121" s="76"/>
      <c r="JB121" s="66"/>
      <c r="JC121" s="76"/>
      <c r="JD121" s="66"/>
      <c r="JE121" s="76"/>
      <c r="JF121" s="66"/>
      <c r="JG121" s="76"/>
      <c r="JH121" s="66"/>
      <c r="JI121" s="76"/>
      <c r="JJ121" s="66"/>
      <c r="JK121" s="76"/>
      <c r="JL121" s="66"/>
      <c r="JM121" s="76"/>
      <c r="JN121" s="66"/>
      <c r="JO121" s="76"/>
      <c r="JP121" s="66"/>
      <c r="JQ121" s="76"/>
      <c r="JR121" s="66"/>
      <c r="JS121" s="76"/>
      <c r="JT121" s="66"/>
      <c r="JU121" s="76"/>
      <c r="JV121" s="66"/>
      <c r="JW121" s="76"/>
      <c r="JX121" s="66"/>
      <c r="JY121" s="76"/>
      <c r="JZ121" s="66"/>
      <c r="KA121" s="76"/>
      <c r="KB121" s="66"/>
      <c r="KC121" s="76"/>
      <c r="KD121" s="66"/>
      <c r="KE121" s="76"/>
      <c r="KF121" s="66"/>
      <c r="KG121" s="76"/>
      <c r="KH121" s="66"/>
      <c r="KI121" s="76"/>
      <c r="KJ121" s="66"/>
      <c r="KK121" s="76"/>
      <c r="KL121" s="66"/>
      <c r="KM121" s="76"/>
      <c r="KN121" s="66"/>
      <c r="KO121" s="76"/>
      <c r="KP121" s="66"/>
      <c r="KQ121" s="76"/>
      <c r="KR121" s="66"/>
      <c r="KS121" s="76"/>
      <c r="KT121" s="66"/>
      <c r="KU121" s="76"/>
      <c r="KV121" s="66"/>
      <c r="KW121" s="76"/>
      <c r="KX121" s="66"/>
      <c r="KY121" s="76"/>
      <c r="KZ121" s="66"/>
      <c r="LA121" s="76"/>
      <c r="LB121" s="66"/>
      <c r="LC121" s="76"/>
      <c r="LD121" s="66"/>
      <c r="LE121" s="76"/>
      <c r="LF121" s="66"/>
      <c r="LG121" s="76"/>
      <c r="LH121" s="66"/>
      <c r="LI121" s="76"/>
      <c r="LJ121" s="66"/>
      <c r="LK121" s="76"/>
      <c r="LL121" s="66"/>
      <c r="LM121" s="76"/>
      <c r="LN121" s="66"/>
      <c r="LO121" s="76"/>
      <c r="LP121" s="66"/>
      <c r="LQ121" s="76"/>
      <c r="LR121" s="66"/>
      <c r="LS121" s="76"/>
      <c r="LT121" s="66"/>
      <c r="LU121" s="76"/>
      <c r="LV121" s="66"/>
      <c r="LW121" s="76"/>
      <c r="LX121" s="66"/>
      <c r="LY121" s="76"/>
      <c r="LZ121" s="66"/>
      <c r="MA121" s="76"/>
      <c r="MB121" s="66"/>
      <c r="MC121" s="76"/>
      <c r="MD121" s="66"/>
      <c r="MG121" s="1" t="str" cm="1">
        <f t="array" ref="MG121">IFERROR(INDEX(Paste_Here!$B$2:$B$850, MATCH(0, COUNTIF(MG$4:MG120, Paste_Here!$B$2:$B$850) + IF(Paste_Here!$B$2:$B$850="", 1, 0), 0)), "")</f>
        <v/>
      </c>
      <c r="MH121" s="1" t="str">
        <f>IF(MG121&lt;&gt;"", INDEX(Paste_Here!$A$2:$A$850, MATCH(MG121, Paste_Here!$B$2:$B$850, 0)), "")</f>
        <v/>
      </c>
      <c r="MI121" s="1" t="str">
        <f t="shared" si="16"/>
        <v/>
      </c>
      <c r="MJ121" s="1" t="str" cm="1">
        <f t="array" ref="MJ121">IFERROR(INDEX($MI$5:$MI$850, MATCH(SMALL(IF($MI$5:$MI$850&lt;&gt;"", COUNTIF($MI$5:$MI$850, "&lt;"&amp;$MI$5:$MI$850)+1), ROW()-ROW($MJ$5)+1), COUNTIF($MI$5:$MI$850, "&lt;"&amp;$MI$5:$MI$850)+1, 0)), "")</f>
        <v/>
      </c>
    </row>
    <row r="122" spans="1:348">
      <c r="A122" s="66"/>
      <c r="B122" s="76" t="str">
        <f t="shared" si="9"/>
        <v/>
      </c>
      <c r="C122" s="66"/>
      <c r="D122" s="76" t="str">
        <f>IFERROR(IF(B122&lt;&gt;"", IF(AND(INDEX(Paste_Here!B$2:B$850, MATCH(B122, Paste_Here!A$2:A$850, 0))&lt;&gt;"", ISNUMBER(VALUE(INDEX(Paste_Here!B$2:B$850, MATCH(B122, Paste_Here!A$2:A$850, 0))))), INDEX(Paste_Here!B$2:B$850, MATCH(B122, Paste_Here!A$2:A$850, 0)), ""), ""), "")</f>
        <v/>
      </c>
      <c r="E122" s="66"/>
      <c r="F122" s="76" t="str">
        <f>IFERROR(IF(B122&lt;&gt;"", IF(ISTEXT(INDEX(Paste_Here!K$2:K$850, MATCH(B122, Paste_Here!A$2:A$850, 0))), INDEX(Paste_Here!K$2:K$850, MATCH(B122, Paste_Here!A$2:A$850, 0)), ""), ""), "")</f>
        <v/>
      </c>
      <c r="G122" s="66"/>
      <c r="H122" s="76" t="str">
        <f>IFERROR(IF(B122&lt;&gt;"", IF(ISTEXT(INDEX(Paste_Here!C$2:C$850, MATCH(B122, Paste_Here!A$2:A$850, 0))), INDEX(Paste_Here!C$2:C$850, MATCH(B122, Paste_Here!A$2:A$850, 0)), ""), ""), "")</f>
        <v/>
      </c>
      <c r="I122" s="66"/>
      <c r="J122" s="76" t="str">
        <f>IFERROR(IF(B122&lt;&gt;"", IF(ISNUMBER(SEARCH("s", LOWER(INDEX(Paste_Here!M$2:M$850, MATCH(B122, Paste_Here!A$2:A$850, 0))))), "Yes", IF(INDEX(Paste_Here!M$2:M$850, MATCH(B122, Paste_Here!A$2:A$850, 0))&lt;&gt;"", "No", "")), ""), "")</f>
        <v/>
      </c>
      <c r="K122" s="66"/>
      <c r="L122" s="76" t="str">
        <f>IFERROR(IF(B122&lt;&gt;"", IF(ISNUMBER(SEARCH("yes", LOWER(INDEX(Paste_Here!E$2:E$850, MATCH(B122, Paste_Here!A$2:A$850, 0))))), "Yes", IF(ISNUMBER(SEARCH("no", LOWER(INDEX(Paste_Here!E$2:E$850, MATCH(B122, Paste_Here!A$2:A$850, 0))))), "No", "")), ""), "")</f>
        <v/>
      </c>
      <c r="M122" s="66"/>
      <c r="N122" s="76" t="str">
        <f>IFERROR(IF(B122&lt;&gt;"", IF(ISNUMBER(SEARCH("yes", LOWER(INDEX(Paste_Here!F$2:F$850, MATCH(B122, Paste_Here!A$2:A$850, 0))))), "Yes", IF(ISNUMBER(SEARCH("no", LOWER(INDEX(Paste_Here!F$2:F$850, MATCH(B122, Paste_Here!A$2:A$850, 0))))), "No", "")), ""), "")</f>
        <v/>
      </c>
      <c r="O122" s="66"/>
      <c r="P122" s="76" t="str">
        <f>IFERROR(IF(B122&lt;&gt;"", IF(ISNUMBER(SEARCH("yes", LOWER(INDEX(Paste_Here!L$2:L$850, MATCH(B122, Paste_Here!A$2:A$850, 0))))), "Yes", IF(ISNUMBER(SEARCH("no", LOWER(INDEX(Paste_Here!L$2:L$850, MATCH(B122, Paste_Here!A$2:A$850, 0))))), "No", "")), ""), "")</f>
        <v/>
      </c>
      <c r="Q122" s="66"/>
      <c r="R122" s="76" t="str">
        <f>IFERROR(IF(B122&lt;&gt;"", IF(ISNUMBER(SEARCH("transitional 2", LOWER(INDEX(Paste_Here!D$2:D$850, MATCH(B122, Paste_Here!A$2:A$850, 0))))), "T2", IF(ISNUMBER(SEARCH("transitional 1", LOWER(INDEX(Paste_Here!D$2:D$850, MATCH(B122, Paste_Here!A$2:A$850, 0))))), "T1", IF(ISNUMBER(SEARCH("waived ell services", LOWER(INDEX(Paste_Here!D$2:D$850, MATCH(B122, Paste_Here!A$2:A$850, 0))))), "W", IF(ISNUMBER(SEARCH("english language learner", LOWER(INDEX(Paste_Here!D$2:D$850, MATCH(B122, Paste_Here!A$2:A$850, 0))))), "L", "")))), ""), "")</f>
        <v/>
      </c>
      <c r="S122" s="66"/>
      <c r="T122" s="76" t="str">
        <f>IFERROR(IF(B122&lt;&gt;"", IF(ISNUMBER(SEARCH("yes", LOWER(INDEX(Paste_Here!I$2:I$850, MATCH(B122, Paste_Here!A$2:A$850, 0))))), "Yes", IF(ISNUMBER(SEARCH("no", LOWER(INDEX(Paste_Here!I$2:I$850, MATCH(B122, Paste_Here!A$2:A$850, 0))))), "No", "")), ""), "")</f>
        <v/>
      </c>
      <c r="U122" s="66"/>
      <c r="V122" s="76" t="str">
        <f>IFERROR(IF(B122&lt;&gt;"", IF(ISTEXT(INDEX(Paste_Here!J$2:J$850, MATCH(B122, Paste_Here!A$2:A$850, 0))), VALUE(INDEX(Paste_Here!J$2:J$850, MATCH(B122, Paste_Here!A$2:A$850, 0))), ""), ""), "")</f>
        <v/>
      </c>
      <c r="W122" s="66"/>
      <c r="X122" s="66"/>
      <c r="Y122" s="76" t="str">
        <f t="shared" si="10"/>
        <v/>
      </c>
      <c r="Z122" s="66"/>
      <c r="AA122" s="76" t="str">
        <f>IFERROR(IF(B122&lt;&gt;"", IF(AND(INDEX(Paste_Here!AI$2:AI$850, MATCH(B122, Paste_Here!A$2:A$850, 0))&lt;&gt;"", ISNUMBER(VALUE(INDEX(Paste_Here!AI$2:AI$850, MATCH(B122, Paste_Here!A$2:A$850, 0))))), INDEX(Paste_Here!AI$2:AI$850, MATCH(B122, Paste_Here!A$2:A$850, 0)), ""), ""), "")</f>
        <v/>
      </c>
      <c r="AB122" s="66"/>
      <c r="AC122" s="76" t="str">
        <f>IFERROR(IF(B122&lt;&gt;"", IF(AND(INDEX(Paste_Here!AJ$2:AJ$850, MATCH(B122, Paste_Here!A$2:A$850, 0))&lt;&gt;"", ISNUMBER(VALUE(INDEX(Paste_Here!AJ$2:AJ$850, MATCH(B122, Paste_Here!A$2:A$850, 0))))), INDEX(Paste_Here!AJ$2:AJ$850, MATCH(B122, Paste_Here!A$2:A$850, 0)), ""), ""), "")</f>
        <v/>
      </c>
      <c r="AD122" s="66"/>
      <c r="AE122" s="76" t="str">
        <f>IFERROR(IF(B122&lt;&gt;"", IF(AND(INDEX(Paste_Here!AK$2:AK$850, MATCH(B122, Paste_Here!A$2:A$850, 0))&lt;&gt;"", ISNUMBER(VALUE(INDEX(Paste_Here!AK$2:AK$850, MATCH(B122, Paste_Here!A$2:A$850, 0))))), INDEX(Paste_Here!AK$2:AK$850, MATCH(B122, Paste_Here!A$2:A$850, 0)), ""), ""), "")</f>
        <v/>
      </c>
      <c r="AF122" s="66"/>
      <c r="AG122" s="76" t="str">
        <f>IFERROR(IF(B122&lt;&gt;"", IF(AND(INDEX(Paste_Here!AL$2:AL$850, MATCH(B122, Paste_Here!A$2:A$850, 0))&lt;&gt;"", ISNUMBER(VALUE(INDEX(Paste_Here!AL$2:AL$850, MATCH(B122, Paste_Here!A$2:A$850, 0))))), INDEX(Paste_Here!AL$2:AL$850, MATCH(B122, Paste_Here!A$2:A$850, 0)), ""), ""), "")</f>
        <v/>
      </c>
      <c r="AH122" s="66"/>
      <c r="AI122" s="76" t="str">
        <f>IFERROR(IF(B122&lt;&gt;"", IF(AND(INDEX(Paste_Here!AH$2:AH$850, MATCH(B122, Paste_Here!A$2:A$850, 0))&lt;&gt;"", ISNUMBER(VALUE(INDEX(Paste_Here!AH$2:AH$850, MATCH(B122, Paste_Here!A$2:A$850, 0))))), IF(VALUE(INDEX(Paste_Here!AH$2:AH$850, MATCH(B122, Paste_Here!A$2:A$850, 0)))=0, "", INDEX(Paste_Here!AH$2:AH$850, MATCH(B122, Paste_Here!A$2:A$850, 0))), ""), ""), "")</f>
        <v/>
      </c>
      <c r="AJ122" s="66"/>
      <c r="AK122" s="76" t="str">
        <f>IFERROR(IF(B122&lt;&gt;"", IF(AND(INDEX(Paste_Here!N$2:N$850, MATCH(B122, Paste_Here!A$2:A$850, 0))&lt;&gt;"", ISNUMBER(VALUE(INDEX(Paste_Here!N$2:N$850, MATCH(B122, Paste_Here!A$2:A$850, 0))))), INDEX(Paste_Here!N$2:N$850, MATCH(B122, Paste_Here!A$2:A$850, 0)), ""), ""), "")</f>
        <v/>
      </c>
      <c r="AL122" s="66"/>
      <c r="AM122" s="76" t="str">
        <f>IFERROR(IF(B122&lt;&gt;"", IF(AND(INDEX(Paste_Here!O$2:O$850, MATCH(B122, Paste_Here!A$2:A$850, 0))&lt;&gt;"", ISNUMBER(VALUE(INDEX(Paste_Here!O$2:O$850, MATCH(B122, Paste_Here!A$2:A$850, 0))))), INDEX(Paste_Here!O$2:O$850, MATCH(B122, Paste_Here!A$2:A$850, 0)), ""), ""), "")</f>
        <v/>
      </c>
      <c r="AN122" s="66"/>
      <c r="AO122" s="76"/>
      <c r="AP122" s="66"/>
      <c r="AQ122" s="76"/>
      <c r="AR122" s="66"/>
      <c r="AS122" s="76"/>
      <c r="AT122" s="66"/>
      <c r="AU122" s="66"/>
      <c r="AV122" s="76" t="str">
        <f t="shared" si="11"/>
        <v/>
      </c>
      <c r="AW122" s="66"/>
      <c r="AX122" s="76" t="str">
        <f>IFERROR(IF(B122&lt;&gt;"", IF(ISNUMBER(SEARCH("Revealed-Potential (Primary Focus)", LOWER(INDEX(Paste_Here!Z$2:Z$850, MATCH(B122, Paste_Here!A$2:A$850, 0))))), "Rev-Potential: Prim", IF(ISNUMBER(SEARCH("Revealed-Potential (Secondary Focus)", LOWER(INDEX(Paste_Here!Z$2:Z$850, MATCH(B122, Paste_Here!A$2:A$850, 0))))), "Rev-Potential: Sec", IF(ISNUMBER(SEARCH("Monitoring", LOWER(INDEX(Paste_Here!Z$2:Z$850, MATCH(B122, Paste_Here!A$2:A$850, 0))))), "Monitoring", IF(ISNUMBER(SEARCH("At-Promise (Secondary Focus)", LOWER(INDEX(Paste_Here!Z$2:Z$850, MATCH(B122, Paste_Here!A$2:A$850, 0))))), "At-Promise: Sec", IF(ISNUMBER(SEARCH("At-Promise (Primary Focus)", LOWER(INDEX(Paste_Here!Z$2:Z$850, MATCH(B122, Paste_Here!A$2:A$850, 0))))), "At-Promise: Prim", ""))))), ""), "")</f>
        <v/>
      </c>
      <c r="AY122" s="66"/>
      <c r="AZ122" s="76"/>
      <c r="BA122" s="66"/>
      <c r="BB122" s="76"/>
      <c r="BC122" s="66"/>
      <c r="BD122" s="76"/>
      <c r="BE122" s="66"/>
      <c r="BF122" s="76"/>
      <c r="BG122" s="66"/>
      <c r="BH122" s="76"/>
      <c r="BI122" s="66"/>
      <c r="BJ122" s="66"/>
      <c r="BK122" s="76" t="str">
        <f t="shared" si="12"/>
        <v/>
      </c>
      <c r="BL122" s="66"/>
      <c r="BM122" s="76" t="str">
        <f>IFERROR(IF(B122&lt;&gt;"", IF(AND(ISNUMBER(VALUE(SUBSTITUTE(SUBSTITUTE(Paste_Here!R122, "br", "-"), "L", ""))), VALUE(SUBSTITUTE(SUBSTITUTE(Paste_Here!R122, "br", "-"), "L", "")) &gt;= 1095), "Yes", IF(AND(ISNUMBER(VALUE(SUBSTITUTE(SUBSTITUTE(Paste_Here!R122, "br", "-"), "L", ""))), VALUE(SUBSTITUTE(SUBSTITUTE(Paste_Here!R122, "br", "-"), "L", "")) &lt;= 1094), "No", "")), ""), "")</f>
        <v/>
      </c>
      <c r="BN122" s="66"/>
      <c r="BO122" s="76" t="str">
        <f>IFERROR(IF(B122&lt;&gt;"", IF(COUNTIF(INDEX(Paste_Here!Y$2:AB$850, MATCH(B122, Paste_Here!A$2:A$850, 0), 0), "yes") &gt; 0, "Yes", IF(COUNTIF(INDEX(Paste_Here!Y$2:AB$850, MATCH(B122, Paste_Here!A$2:A$850, 0), 0), "no") &gt; 0, "No", "")), ""), "")</f>
        <v/>
      </c>
      <c r="BP122" s="66"/>
      <c r="BQ122" s="76" t="str">
        <f>IFERROR(IF(B122&lt;&gt;"", IF(AND(ISNUMBER(VALUE(SUBSTITUTE(SUBSTITUTE(Paste_Here!U122, "em", "-"), "q", ""))), VALUE(SUBSTITUTE(SUBSTITUTE(Paste_Here!U122, "em", "-"), "q", "")) &gt;= 910), "Yes", IF(AND(ISNUMBER(VALUE(SUBSTITUTE(SUBSTITUTE(Paste_Here!U122, "em", "-"), "q", ""))), VALUE(SUBSTITUTE(SUBSTITUTE(Paste_Here!U122, "em", "-"), "q", "")) &lt;= 909), "No", "")), ""), "")</f>
        <v/>
      </c>
      <c r="BR122" s="66"/>
      <c r="BS122" s="76" t="str">
        <f>IFERROR(IF(B122&lt;&gt;"", IF(AND(INDEX(Paste_Here!X$2:X$850, MATCH(B122, Paste_Here!A$2:A$850, 0))&lt;&gt;"", ISNUMBER(VALUE(INDEX(Paste_Here!X$2:X$850, MATCH(B122, Paste_Here!A$2:A$850, 0))))), INDEX(Paste_Here!X$2:X$850, MATCH(B122, Paste_Here!A$2:A$850, 0)), ""), ""), "")</f>
        <v/>
      </c>
      <c r="BT122" s="66"/>
      <c r="BU122" s="76" t="str">
        <f>IFERROR(IF(B122&lt;&gt;"", IF(ISNUMBER(VALUE(INDEX(Paste_Here!G$2:G$850, MATCH(B122, Paste_Here!A$2:A$850, 0)))), IF(VALUE(INDEX(Paste_Here!G$2:G$850, MATCH(B122, Paste_Here!A$2:A$850, 0)))=0, "No", IF(AND(VALUE(INDEX(Paste_Here!G$2:G$850, MATCH(B122, Paste_Here!A$2:A$850, 0)))&gt;=1, VALUE(INDEX(Paste_Here!G$2:G$850, MATCH(B122, Paste_Here!A$2:A$850, 0)))&lt;=4), VALUE(INDEX(Paste_Here!G$2:G$850, MATCH(B122, Paste_Here!A$2:A$850, 0))), "")), ""), ""), "")</f>
        <v/>
      </c>
      <c r="BV122" s="66"/>
      <c r="BW122" s="76" t="str">
        <f>IFERROR(IF(B122&lt;&gt;"", IF(ISNUMBER(VALUE(INDEX(Paste_Here!H$2:H$850, MATCH(B122, Paste_Here!A$2:A$850, 0)))), IF(VALUE(INDEX(Paste_Here!H$2:H$850, MATCH(B122, Paste_Here!A$2:A$850, 0)))=0, "No", IF(AND(VALUE(INDEX(Paste_Here!H$2:H$850, MATCH(B122, Paste_Here!A$2:A$850, 0)))&gt;=1, VALUE(INDEX(Paste_Here!H$2:H$850, MATCH(B122, Paste_Here!A$2:A$850, 0)))&lt;=4), VALUE(INDEX(Paste_Here!H$2:H$850, MATCH(B122, Paste_Here!A$2:A$850, 0))), "")), ""), ""), "")</f>
        <v/>
      </c>
      <c r="BX122" s="66"/>
      <c r="BY122" s="76"/>
      <c r="BZ122" s="66"/>
      <c r="CA122" s="76"/>
      <c r="CB122" s="66"/>
      <c r="CC122" s="66"/>
      <c r="CD122" s="76" t="str">
        <f t="shared" si="13"/>
        <v/>
      </c>
      <c r="CE122" s="66"/>
      <c r="CF122" s="76" t="str">
        <f>IFERROR(IF(B122&lt;&gt;"", IF(AND(INDEX(Paste_Here!P$2:P$850, MATCH(B122, Paste_Here!A$2:A$850, 0))&lt;&gt;"", ISNUMBER(VALUE(INDEX(Paste_Here!P$2:P$850, MATCH(B122, Paste_Here!A$2:A$850, 0))))), INDEX(Paste_Here!P$2:P$850, MATCH(B122, Paste_Here!A$2:A$850, 0)), ""), ""), "")</f>
        <v/>
      </c>
      <c r="CG122" s="66"/>
      <c r="CH122" s="76" t="str">
        <f>IFERROR(IF(B122&lt;&gt;"", IF(ISNUMBER(SEARCH("highrisk", LOWER(INDEX(Paste_Here!Q$2:Q$850, MATCH(B122, Paste_Here!A$2:A$850, 0))))), "High Risk", IF(ISNUMBER(SEARCH("lowrisk", LOWER(INDEX(Paste_Here!Q$2:Q$850, MATCH(B122, Paste_Here!A$2:A$850, 0))))), "Low Risk", IF(ISNUMBER(SEARCH("somerisk", LOWER(INDEX(Paste_Here!Q$2:Q$850, MATCH(B122, Paste_Here!A$2:A$850, 0))))), "Some Risk", ""))), ""), "")</f>
        <v/>
      </c>
      <c r="CI122" s="66"/>
      <c r="CJ122" s="76" t="str">
        <f>IFERROR(IF(B122&lt;&gt;"", IF(AND(INDEX(Paste_Here!AA$2:AA$850, MATCH(B122, Paste_Here!A$2:A$850, 0))&lt;&gt;"", ISNUMBER(VALUE(INDEX(Paste_Here!AA$2:AA$850, MATCH(B122, Paste_Here!A$2:A$850, 0))))), INDEX(Paste_Here!AA$2:AA$850, MATCH(B122, Paste_Here!A$2:A$850, 0)), ""), ""), "")</f>
        <v/>
      </c>
      <c r="CK122" s="66"/>
      <c r="CL122" s="76" t="str">
        <f>IFERROR(IF(B122&lt;&gt;"", IF(LOWER(INDEX(Paste_Here!AB$2:AB$850, MATCH(B122, Paste_Here!A$2:A$850, 0)))="approaching expectations", "Approaching", IF(LOWER(INDEX(Paste_Here!AB$2:AB$850, MATCH(B122, Paste_Here!A$2:A$850, 0)))="met expectations", "Met", IF(LOWER(INDEX(Paste_Here!AB$2:AB$850, MATCH(B122, Paste_Here!A$2:A$850, 0)))="exceeded expectations", "Exceeded", IF(LOWER(INDEX(Paste_Here!AB$2:AB$850, MATCH(B122, Paste_Here!A$2:A$850, 0)))="below expectations", "Below", "")))), ""), "")</f>
        <v/>
      </c>
      <c r="CM122" s="66"/>
      <c r="CN122" s="76" t="str">
        <f>IFERROR(IF(B122&lt;&gt;"", IF(AND(INDEX(Paste_Here!AC$2:AC$850, MATCH(B122, Paste_Here!A$2:A$850, 0))&lt;&gt;"", ISNUMBER(VALUE(INDEX(Paste_Here!AC$2:AC$850, MATCH(B122, Paste_Here!A$2:A$850, 0))))), INDEX(Paste_Here!AC$2:AC$850, MATCH(B122, Paste_Here!A$2:A$850, 0)), ""), ""), "")</f>
        <v/>
      </c>
      <c r="CO122" s="66"/>
      <c r="CP122" s="76"/>
      <c r="CQ122" s="66"/>
      <c r="CR122" s="76"/>
      <c r="CS122" s="66"/>
      <c r="CT122" s="76"/>
      <c r="CU122" s="66"/>
      <c r="CV122" s="76"/>
      <c r="CW122" s="66"/>
      <c r="CX122" s="76"/>
      <c r="CY122" s="66"/>
      <c r="CZ122" s="66"/>
      <c r="DA122" s="76" t="str">
        <f t="shared" si="14"/>
        <v/>
      </c>
      <c r="DB122" s="66"/>
      <c r="DC122" s="76" t="str">
        <f>IFERROR(IF(B122&lt;&gt;"", IF(AND(INDEX(Paste_Here!V$2:V$850, MATCH(B122, Paste_Here!A$2:A$850, 0))&lt;&gt;"", ISNUMBER(VALUE(INDEX(Paste_Here!V$2:V$850, MATCH(B122, Paste_Here!A$2:A$850, 0))))), INDEX(Paste_Here!V$2:V$850, MATCH(B122, Paste_Here!A$2:A$850, 0)), ""), ""), "")</f>
        <v/>
      </c>
      <c r="DD122" s="66"/>
      <c r="DE122" s="76" t="str">
        <f>IFERROR(IF(B122&lt;&gt;"", IF(ISNUMBER(SEARCH("highrisk", LOWER(INDEX(Paste_Here!W$2:W$850, MATCH(B122, Paste_Here!A$2:A$850, 0))))), "High Risk", IF(ISNUMBER(SEARCH("lowrisk", LOWER(INDEX(Paste_Here!W$2:W$850, MATCH(B122, Paste_Here!A$2:A$850, 0))))), "Low Risk", IF(ISNUMBER(SEARCH("somerisk", LOWER(INDEX(Paste_Here!W$2:W$850, MATCH(B122, Paste_Here!A$2:A$850, 0))))), "Some Risk", ""))), ""), "")</f>
        <v/>
      </c>
      <c r="DF122" s="66"/>
      <c r="DG122" s="76" t="str">
        <f>IFERROR(IF(B122&lt;&gt;"", IF(AND(INDEX(Paste_Here!S$2:S$850, MATCH(B122, Paste_Here!A$2:A$850, 0))&lt;&gt;"", ISNUMBER(VALUE(INDEX(Paste_Here!S$2:S$850, MATCH(B122, Paste_Here!A$2:A$850, 0))))), INDEX(Paste_Here!S$2:S$850, MATCH(B122, Paste_Here!A$2:A$850, 0)), ""), ""), "")</f>
        <v/>
      </c>
      <c r="DH122" s="66"/>
      <c r="DI122" s="76" t="str">
        <f>IFERROR(IF(B122&lt;&gt;"", IF(ISNUMBER(SEARCH("highrisk", LOWER(INDEX(Paste_Here!T$2:T$850, MATCH(B122, Paste_Here!A$2:A$850, 0))))), "High Risk", IF(ISNUMBER(SEARCH("lowrisk", LOWER(INDEX(Paste_Here!T$2:T$850, MATCH(B122, Paste_Here!A$2:A$850, 0))))), "Low Risk", IF(ISNUMBER(SEARCH("somerisk", LOWER(INDEX(Paste_Here!T$2:T$850, MATCH(B122, Paste_Here!A$2:A$850, 0))))), "Some Risk", ""))), ""), "")</f>
        <v/>
      </c>
      <c r="DJ122" s="66"/>
      <c r="DK122" s="76" t="str">
        <f>IFERROR(IF(B122&lt;&gt;"", IF(AND(INDEX(Paste_Here!AD$2:AD$850, MATCH(B122, Paste_Here!A$2:A$850, 0))&lt;&gt;"", ISNUMBER(VALUE(INDEX(Paste_Here!AD$2:AD$850, MATCH(B122, Paste_Here!A$2:A$850, 0))))), INDEX(Paste_Here!AD$2:AD$850, MATCH(B122, Paste_Here!A$2:A$850, 0)), ""), ""), "")</f>
        <v/>
      </c>
      <c r="DL122" s="66"/>
      <c r="DM122" s="76" t="str">
        <f>IFERROR(IF(B122&lt;&gt;"", IF(LOWER(INDEX(Paste_Here!AE$2:AE$850, MATCH(B122, Paste_Here!A$2:A$850, 0)))="approaching expectations", "Approaching", IF(LOWER(INDEX(Paste_Here!AE$2:AE$850, MATCH(B122, Paste_Here!A$2:A$850, 0)))="met expectations", "Met", IF(LOWER(INDEX(Paste_Here!AE$2:AE$850, MATCH(B122, Paste_Here!A$2:A$850, 0)))="exceeded expectations", "Exceeded", IF(LOWER(INDEX(Paste_Here!AE$2:AE$850, MATCH(B122, Paste_Here!A$2:A$850, 0)))="below expectations", "Below", "")))), ""), "")</f>
        <v/>
      </c>
      <c r="DN122" s="66"/>
      <c r="DO122" s="76"/>
      <c r="DP122" s="66"/>
      <c r="DQ122" s="76"/>
      <c r="DR122" s="66"/>
      <c r="DS122" s="76"/>
      <c r="DT122" s="66"/>
      <c r="DU122" s="76"/>
      <c r="DV122" s="66"/>
      <c r="DW122" s="66"/>
      <c r="DX122" s="76" t="str">
        <f t="shared" si="15"/>
        <v/>
      </c>
      <c r="DY122" s="66"/>
      <c r="DZ122" s="76"/>
      <c r="EA122" s="66"/>
      <c r="EB122" s="76"/>
      <c r="EC122" s="66"/>
      <c r="ED122" s="76" t="str">
        <f>IFERROR(IF(B122&lt;&gt;"", IF(AND(INDEX(Paste_Here!AF$2:AF$850, MATCH(B122, Paste_Here!A$2:A$850, 0))&lt;&gt;"", ISNUMBER(VALUE(INDEX(Paste_Here!AF$2:AF$850, MATCH(B122, Paste_Here!A$2:A$850, 0))))), INDEX(Paste_Here!AF$2:AF$850, MATCH(B122, Paste_Here!A$2:A$850, 0)), ""), ""), "")</f>
        <v/>
      </c>
      <c r="EE122" s="66"/>
      <c r="EF122" s="76"/>
      <c r="EG122" s="66"/>
      <c r="EH122" s="76"/>
      <c r="EI122" s="66"/>
      <c r="EJ122" s="76" t="str">
        <f>IFERROR(IF(B122&lt;&gt;"", IF(AND(INDEX(Paste_Here!AG$2:AG$850, MATCH(B122, Paste_Here!A$2:A$850, 0))&lt;&gt;"", ISNUMBER(VALUE(INDEX(Paste_Here!AG$2:AG$850, MATCH(B122, Paste_Here!A$2:A$850, 0))))), INDEX(Paste_Here!AG$2:AG$850, MATCH(B122, Paste_Here!A$2:A$850, 0)), ""), ""), "")</f>
        <v/>
      </c>
      <c r="EK122" s="66"/>
      <c r="EL122" s="76"/>
      <c r="EM122" s="66"/>
      <c r="EN122" s="76"/>
      <c r="EO122" s="66"/>
      <c r="EP122" s="76"/>
      <c r="EQ122" s="66"/>
      <c r="ER122" s="76"/>
      <c r="ES122" s="66"/>
      <c r="ET122" s="66"/>
      <c r="EU122" s="76"/>
      <c r="EV122" s="66"/>
      <c r="EW122" s="76"/>
      <c r="EX122" s="66"/>
      <c r="EY122" s="76"/>
      <c r="EZ122" s="66"/>
      <c r="FA122" s="76"/>
      <c r="FB122" s="66"/>
      <c r="FC122" s="76"/>
      <c r="FD122" s="66"/>
      <c r="FE122" s="76"/>
      <c r="FF122" s="66"/>
      <c r="FG122" s="76"/>
      <c r="FH122" s="66"/>
      <c r="FI122" s="76"/>
      <c r="FJ122" s="66"/>
      <c r="FK122" s="76"/>
      <c r="FL122" s="66"/>
      <c r="FM122" s="76"/>
      <c r="FN122" s="66"/>
      <c r="FO122" s="76"/>
      <c r="FP122" s="66"/>
      <c r="FQ122" s="76"/>
      <c r="FR122" s="66"/>
      <c r="FS122" s="76"/>
      <c r="FT122" s="66"/>
      <c r="FU122" s="76"/>
      <c r="FV122" s="66"/>
      <c r="FW122" s="76"/>
      <c r="FX122" s="66"/>
      <c r="FY122" s="76"/>
      <c r="FZ122" s="66"/>
      <c r="GA122" s="76"/>
      <c r="GB122" s="66"/>
      <c r="GC122" s="76"/>
      <c r="GD122" s="66"/>
      <c r="GE122" s="76"/>
      <c r="GF122" s="66"/>
      <c r="GG122" s="76"/>
      <c r="GH122" s="66"/>
      <c r="GI122" s="76"/>
      <c r="GJ122" s="66"/>
      <c r="GK122" s="76"/>
      <c r="GL122" s="66"/>
      <c r="GM122" s="76"/>
      <c r="GN122" s="66"/>
      <c r="GO122" s="76"/>
      <c r="GP122" s="66"/>
      <c r="GQ122" s="76"/>
      <c r="GR122" s="66"/>
      <c r="GS122" s="76"/>
      <c r="GT122" s="66"/>
      <c r="GU122" s="76"/>
      <c r="GV122" s="66"/>
      <c r="GW122" s="76"/>
      <c r="GX122" s="66"/>
      <c r="GY122" s="76"/>
      <c r="GZ122" s="66"/>
      <c r="HA122" s="76"/>
      <c r="HB122" s="66"/>
      <c r="HC122" s="76"/>
      <c r="HD122" s="66"/>
      <c r="HE122" s="76"/>
      <c r="HF122" s="66"/>
      <c r="HG122" s="76"/>
      <c r="HH122" s="66"/>
      <c r="HI122" s="76"/>
      <c r="HJ122" s="66"/>
      <c r="HK122" s="76"/>
      <c r="HL122" s="66"/>
      <c r="HM122" s="76"/>
      <c r="HN122" s="66"/>
      <c r="HO122" s="76"/>
      <c r="HP122" s="66"/>
      <c r="HQ122" s="76"/>
      <c r="HR122" s="66"/>
      <c r="HS122" s="76"/>
      <c r="HT122" s="66"/>
      <c r="HU122" s="76"/>
      <c r="HV122" s="66"/>
      <c r="HW122" s="76"/>
      <c r="HX122" s="66"/>
      <c r="HY122" s="76"/>
      <c r="HZ122" s="66"/>
      <c r="IA122" s="76"/>
      <c r="IB122" s="66"/>
      <c r="IC122" s="76"/>
      <c r="ID122" s="66"/>
      <c r="IE122" s="76"/>
      <c r="IF122" s="66"/>
      <c r="IG122" s="76"/>
      <c r="IH122" s="66"/>
      <c r="II122" s="76"/>
      <c r="IJ122" s="66"/>
      <c r="IK122" s="76"/>
      <c r="IL122" s="66"/>
      <c r="IM122" s="76"/>
      <c r="IN122" s="66"/>
      <c r="IO122" s="76"/>
      <c r="IP122" s="66"/>
      <c r="IQ122" s="76"/>
      <c r="IR122" s="66"/>
      <c r="IS122" s="76"/>
      <c r="IT122" s="66"/>
      <c r="IU122" s="76"/>
      <c r="IV122" s="66"/>
      <c r="IW122" s="76"/>
      <c r="IX122" s="66"/>
      <c r="IY122" s="76"/>
      <c r="IZ122" s="66"/>
      <c r="JA122" s="76"/>
      <c r="JB122" s="66"/>
      <c r="JC122" s="76"/>
      <c r="JD122" s="66"/>
      <c r="JE122" s="76"/>
      <c r="JF122" s="66"/>
      <c r="JG122" s="76"/>
      <c r="JH122" s="66"/>
      <c r="JI122" s="76"/>
      <c r="JJ122" s="66"/>
      <c r="JK122" s="76"/>
      <c r="JL122" s="66"/>
      <c r="JM122" s="76"/>
      <c r="JN122" s="66"/>
      <c r="JO122" s="76"/>
      <c r="JP122" s="66"/>
      <c r="JQ122" s="76"/>
      <c r="JR122" s="66"/>
      <c r="JS122" s="76"/>
      <c r="JT122" s="66"/>
      <c r="JU122" s="76"/>
      <c r="JV122" s="66"/>
      <c r="JW122" s="76"/>
      <c r="JX122" s="66"/>
      <c r="JY122" s="76"/>
      <c r="JZ122" s="66"/>
      <c r="KA122" s="76"/>
      <c r="KB122" s="66"/>
      <c r="KC122" s="76"/>
      <c r="KD122" s="66"/>
      <c r="KE122" s="76"/>
      <c r="KF122" s="66"/>
      <c r="KG122" s="76"/>
      <c r="KH122" s="66"/>
      <c r="KI122" s="76"/>
      <c r="KJ122" s="66"/>
      <c r="KK122" s="76"/>
      <c r="KL122" s="66"/>
      <c r="KM122" s="76"/>
      <c r="KN122" s="66"/>
      <c r="KO122" s="76"/>
      <c r="KP122" s="66"/>
      <c r="KQ122" s="76"/>
      <c r="KR122" s="66"/>
      <c r="KS122" s="76"/>
      <c r="KT122" s="66"/>
      <c r="KU122" s="76"/>
      <c r="KV122" s="66"/>
      <c r="KW122" s="76"/>
      <c r="KX122" s="66"/>
      <c r="KY122" s="76"/>
      <c r="KZ122" s="66"/>
      <c r="LA122" s="76"/>
      <c r="LB122" s="66"/>
      <c r="LC122" s="76"/>
      <c r="LD122" s="66"/>
      <c r="LE122" s="76"/>
      <c r="LF122" s="66"/>
      <c r="LG122" s="76"/>
      <c r="LH122" s="66"/>
      <c r="LI122" s="76"/>
      <c r="LJ122" s="66"/>
      <c r="LK122" s="76"/>
      <c r="LL122" s="66"/>
      <c r="LM122" s="76"/>
      <c r="LN122" s="66"/>
      <c r="LO122" s="76"/>
      <c r="LP122" s="66"/>
      <c r="LQ122" s="76"/>
      <c r="LR122" s="66"/>
      <c r="LS122" s="76"/>
      <c r="LT122" s="66"/>
      <c r="LU122" s="76"/>
      <c r="LV122" s="66"/>
      <c r="LW122" s="76"/>
      <c r="LX122" s="66"/>
      <c r="LY122" s="76"/>
      <c r="LZ122" s="66"/>
      <c r="MA122" s="76"/>
      <c r="MB122" s="66"/>
      <c r="MC122" s="76"/>
      <c r="MD122" s="66"/>
      <c r="MG122" s="1" t="str" cm="1">
        <f t="array" ref="MG122">IFERROR(INDEX(Paste_Here!$B$2:$B$850, MATCH(0, COUNTIF(MG$4:MG121, Paste_Here!$B$2:$B$850) + IF(Paste_Here!$B$2:$B$850="", 1, 0), 0)), "")</f>
        <v/>
      </c>
      <c r="MH122" s="1" t="str">
        <f>IF(MG122&lt;&gt;"", INDEX(Paste_Here!$A$2:$A$850, MATCH(MG122, Paste_Here!$B$2:$B$850, 0)), "")</f>
        <v/>
      </c>
      <c r="MI122" s="1" t="str">
        <f t="shared" si="16"/>
        <v/>
      </c>
      <c r="MJ122" s="1" t="str" cm="1">
        <f t="array" ref="MJ122">IFERROR(INDEX($MI$5:$MI$850, MATCH(SMALL(IF($MI$5:$MI$850&lt;&gt;"", COUNTIF($MI$5:$MI$850, "&lt;"&amp;$MI$5:$MI$850)+1), ROW()-ROW($MJ$5)+1), COUNTIF($MI$5:$MI$850, "&lt;"&amp;$MI$5:$MI$850)+1, 0)), "")</f>
        <v/>
      </c>
    </row>
    <row r="123" spans="1:348">
      <c r="A123" s="66"/>
      <c r="B123" s="76" t="str">
        <f t="shared" si="9"/>
        <v/>
      </c>
      <c r="C123" s="66"/>
      <c r="D123" s="76" t="str">
        <f>IFERROR(IF(B123&lt;&gt;"", IF(AND(INDEX(Paste_Here!B$2:B$850, MATCH(B123, Paste_Here!A$2:A$850, 0))&lt;&gt;"", ISNUMBER(VALUE(INDEX(Paste_Here!B$2:B$850, MATCH(B123, Paste_Here!A$2:A$850, 0))))), INDEX(Paste_Here!B$2:B$850, MATCH(B123, Paste_Here!A$2:A$850, 0)), ""), ""), "")</f>
        <v/>
      </c>
      <c r="E123" s="66"/>
      <c r="F123" s="76" t="str">
        <f>IFERROR(IF(B123&lt;&gt;"", IF(ISTEXT(INDEX(Paste_Here!K$2:K$850, MATCH(B123, Paste_Here!A$2:A$850, 0))), INDEX(Paste_Here!K$2:K$850, MATCH(B123, Paste_Here!A$2:A$850, 0)), ""), ""), "")</f>
        <v/>
      </c>
      <c r="G123" s="66"/>
      <c r="H123" s="76" t="str">
        <f>IFERROR(IF(B123&lt;&gt;"", IF(ISTEXT(INDEX(Paste_Here!C$2:C$850, MATCH(B123, Paste_Here!A$2:A$850, 0))), INDEX(Paste_Here!C$2:C$850, MATCH(B123, Paste_Here!A$2:A$850, 0)), ""), ""), "")</f>
        <v/>
      </c>
      <c r="I123" s="66"/>
      <c r="J123" s="76" t="str">
        <f>IFERROR(IF(B123&lt;&gt;"", IF(ISNUMBER(SEARCH("s", LOWER(INDEX(Paste_Here!M$2:M$850, MATCH(B123, Paste_Here!A$2:A$850, 0))))), "Yes", IF(INDEX(Paste_Here!M$2:M$850, MATCH(B123, Paste_Here!A$2:A$850, 0))&lt;&gt;"", "No", "")), ""), "")</f>
        <v/>
      </c>
      <c r="K123" s="66"/>
      <c r="L123" s="76" t="str">
        <f>IFERROR(IF(B123&lt;&gt;"", IF(ISNUMBER(SEARCH("yes", LOWER(INDEX(Paste_Here!E$2:E$850, MATCH(B123, Paste_Here!A$2:A$850, 0))))), "Yes", IF(ISNUMBER(SEARCH("no", LOWER(INDEX(Paste_Here!E$2:E$850, MATCH(B123, Paste_Here!A$2:A$850, 0))))), "No", "")), ""), "")</f>
        <v/>
      </c>
      <c r="M123" s="66"/>
      <c r="N123" s="76" t="str">
        <f>IFERROR(IF(B123&lt;&gt;"", IF(ISNUMBER(SEARCH("yes", LOWER(INDEX(Paste_Here!F$2:F$850, MATCH(B123, Paste_Here!A$2:A$850, 0))))), "Yes", IF(ISNUMBER(SEARCH("no", LOWER(INDEX(Paste_Here!F$2:F$850, MATCH(B123, Paste_Here!A$2:A$850, 0))))), "No", "")), ""), "")</f>
        <v/>
      </c>
      <c r="O123" s="66"/>
      <c r="P123" s="76" t="str">
        <f>IFERROR(IF(B123&lt;&gt;"", IF(ISNUMBER(SEARCH("yes", LOWER(INDEX(Paste_Here!L$2:L$850, MATCH(B123, Paste_Here!A$2:A$850, 0))))), "Yes", IF(ISNUMBER(SEARCH("no", LOWER(INDEX(Paste_Here!L$2:L$850, MATCH(B123, Paste_Here!A$2:A$850, 0))))), "No", "")), ""), "")</f>
        <v/>
      </c>
      <c r="Q123" s="66"/>
      <c r="R123" s="76" t="str">
        <f>IFERROR(IF(B123&lt;&gt;"", IF(ISNUMBER(SEARCH("transitional 2", LOWER(INDEX(Paste_Here!D$2:D$850, MATCH(B123, Paste_Here!A$2:A$850, 0))))), "T2", IF(ISNUMBER(SEARCH("transitional 1", LOWER(INDEX(Paste_Here!D$2:D$850, MATCH(B123, Paste_Here!A$2:A$850, 0))))), "T1", IF(ISNUMBER(SEARCH("waived ell services", LOWER(INDEX(Paste_Here!D$2:D$850, MATCH(B123, Paste_Here!A$2:A$850, 0))))), "W", IF(ISNUMBER(SEARCH("english language learner", LOWER(INDEX(Paste_Here!D$2:D$850, MATCH(B123, Paste_Here!A$2:A$850, 0))))), "L", "")))), ""), "")</f>
        <v/>
      </c>
      <c r="S123" s="66"/>
      <c r="T123" s="76" t="str">
        <f>IFERROR(IF(B123&lt;&gt;"", IF(ISNUMBER(SEARCH("yes", LOWER(INDEX(Paste_Here!I$2:I$850, MATCH(B123, Paste_Here!A$2:A$850, 0))))), "Yes", IF(ISNUMBER(SEARCH("no", LOWER(INDEX(Paste_Here!I$2:I$850, MATCH(B123, Paste_Here!A$2:A$850, 0))))), "No", "")), ""), "")</f>
        <v/>
      </c>
      <c r="U123" s="66"/>
      <c r="V123" s="76" t="str">
        <f>IFERROR(IF(B123&lt;&gt;"", IF(ISTEXT(INDEX(Paste_Here!J$2:J$850, MATCH(B123, Paste_Here!A$2:A$850, 0))), VALUE(INDEX(Paste_Here!J$2:J$850, MATCH(B123, Paste_Here!A$2:A$850, 0))), ""), ""), "")</f>
        <v/>
      </c>
      <c r="W123" s="66"/>
      <c r="X123" s="66"/>
      <c r="Y123" s="76" t="str">
        <f t="shared" si="10"/>
        <v/>
      </c>
      <c r="Z123" s="66"/>
      <c r="AA123" s="76" t="str">
        <f>IFERROR(IF(B123&lt;&gt;"", IF(AND(INDEX(Paste_Here!AI$2:AI$850, MATCH(B123, Paste_Here!A$2:A$850, 0))&lt;&gt;"", ISNUMBER(VALUE(INDEX(Paste_Here!AI$2:AI$850, MATCH(B123, Paste_Here!A$2:A$850, 0))))), INDEX(Paste_Here!AI$2:AI$850, MATCH(B123, Paste_Here!A$2:A$850, 0)), ""), ""), "")</f>
        <v/>
      </c>
      <c r="AB123" s="66"/>
      <c r="AC123" s="76" t="str">
        <f>IFERROR(IF(B123&lt;&gt;"", IF(AND(INDEX(Paste_Here!AJ$2:AJ$850, MATCH(B123, Paste_Here!A$2:A$850, 0))&lt;&gt;"", ISNUMBER(VALUE(INDEX(Paste_Here!AJ$2:AJ$850, MATCH(B123, Paste_Here!A$2:A$850, 0))))), INDEX(Paste_Here!AJ$2:AJ$850, MATCH(B123, Paste_Here!A$2:A$850, 0)), ""), ""), "")</f>
        <v/>
      </c>
      <c r="AD123" s="66"/>
      <c r="AE123" s="76" t="str">
        <f>IFERROR(IF(B123&lt;&gt;"", IF(AND(INDEX(Paste_Here!AK$2:AK$850, MATCH(B123, Paste_Here!A$2:A$850, 0))&lt;&gt;"", ISNUMBER(VALUE(INDEX(Paste_Here!AK$2:AK$850, MATCH(B123, Paste_Here!A$2:A$850, 0))))), INDEX(Paste_Here!AK$2:AK$850, MATCH(B123, Paste_Here!A$2:A$850, 0)), ""), ""), "")</f>
        <v/>
      </c>
      <c r="AF123" s="66"/>
      <c r="AG123" s="76" t="str">
        <f>IFERROR(IF(B123&lt;&gt;"", IF(AND(INDEX(Paste_Here!AL$2:AL$850, MATCH(B123, Paste_Here!A$2:A$850, 0))&lt;&gt;"", ISNUMBER(VALUE(INDEX(Paste_Here!AL$2:AL$850, MATCH(B123, Paste_Here!A$2:A$850, 0))))), INDEX(Paste_Here!AL$2:AL$850, MATCH(B123, Paste_Here!A$2:A$850, 0)), ""), ""), "")</f>
        <v/>
      </c>
      <c r="AH123" s="66"/>
      <c r="AI123" s="76" t="str">
        <f>IFERROR(IF(B123&lt;&gt;"", IF(AND(INDEX(Paste_Here!AH$2:AH$850, MATCH(B123, Paste_Here!A$2:A$850, 0))&lt;&gt;"", ISNUMBER(VALUE(INDEX(Paste_Here!AH$2:AH$850, MATCH(B123, Paste_Here!A$2:A$850, 0))))), IF(VALUE(INDEX(Paste_Here!AH$2:AH$850, MATCH(B123, Paste_Here!A$2:A$850, 0)))=0, "", INDEX(Paste_Here!AH$2:AH$850, MATCH(B123, Paste_Here!A$2:A$850, 0))), ""), ""), "")</f>
        <v/>
      </c>
      <c r="AJ123" s="66"/>
      <c r="AK123" s="76" t="str">
        <f>IFERROR(IF(B123&lt;&gt;"", IF(AND(INDEX(Paste_Here!N$2:N$850, MATCH(B123, Paste_Here!A$2:A$850, 0))&lt;&gt;"", ISNUMBER(VALUE(INDEX(Paste_Here!N$2:N$850, MATCH(B123, Paste_Here!A$2:A$850, 0))))), INDEX(Paste_Here!N$2:N$850, MATCH(B123, Paste_Here!A$2:A$850, 0)), ""), ""), "")</f>
        <v/>
      </c>
      <c r="AL123" s="66"/>
      <c r="AM123" s="76" t="str">
        <f>IFERROR(IF(B123&lt;&gt;"", IF(AND(INDEX(Paste_Here!O$2:O$850, MATCH(B123, Paste_Here!A$2:A$850, 0))&lt;&gt;"", ISNUMBER(VALUE(INDEX(Paste_Here!O$2:O$850, MATCH(B123, Paste_Here!A$2:A$850, 0))))), INDEX(Paste_Here!O$2:O$850, MATCH(B123, Paste_Here!A$2:A$850, 0)), ""), ""), "")</f>
        <v/>
      </c>
      <c r="AN123" s="66"/>
      <c r="AO123" s="76"/>
      <c r="AP123" s="66"/>
      <c r="AQ123" s="76"/>
      <c r="AR123" s="66"/>
      <c r="AS123" s="76"/>
      <c r="AT123" s="66"/>
      <c r="AU123" s="66"/>
      <c r="AV123" s="76" t="str">
        <f t="shared" si="11"/>
        <v/>
      </c>
      <c r="AW123" s="66"/>
      <c r="AX123" s="76" t="str">
        <f>IFERROR(IF(B123&lt;&gt;"", IF(ISNUMBER(SEARCH("Revealed-Potential (Primary Focus)", LOWER(INDEX(Paste_Here!Z$2:Z$850, MATCH(B123, Paste_Here!A$2:A$850, 0))))), "Rev-Potential: Prim", IF(ISNUMBER(SEARCH("Revealed-Potential (Secondary Focus)", LOWER(INDEX(Paste_Here!Z$2:Z$850, MATCH(B123, Paste_Here!A$2:A$850, 0))))), "Rev-Potential: Sec", IF(ISNUMBER(SEARCH("Monitoring", LOWER(INDEX(Paste_Here!Z$2:Z$850, MATCH(B123, Paste_Here!A$2:A$850, 0))))), "Monitoring", IF(ISNUMBER(SEARCH("At-Promise (Secondary Focus)", LOWER(INDEX(Paste_Here!Z$2:Z$850, MATCH(B123, Paste_Here!A$2:A$850, 0))))), "At-Promise: Sec", IF(ISNUMBER(SEARCH("At-Promise (Primary Focus)", LOWER(INDEX(Paste_Here!Z$2:Z$850, MATCH(B123, Paste_Here!A$2:A$850, 0))))), "At-Promise: Prim", ""))))), ""), "")</f>
        <v/>
      </c>
      <c r="AY123" s="66"/>
      <c r="AZ123" s="76"/>
      <c r="BA123" s="66"/>
      <c r="BB123" s="76"/>
      <c r="BC123" s="66"/>
      <c r="BD123" s="76"/>
      <c r="BE123" s="66"/>
      <c r="BF123" s="76"/>
      <c r="BG123" s="66"/>
      <c r="BH123" s="76"/>
      <c r="BI123" s="66"/>
      <c r="BJ123" s="66"/>
      <c r="BK123" s="76" t="str">
        <f t="shared" si="12"/>
        <v/>
      </c>
      <c r="BL123" s="66"/>
      <c r="BM123" s="76" t="str">
        <f>IFERROR(IF(B123&lt;&gt;"", IF(AND(ISNUMBER(VALUE(SUBSTITUTE(SUBSTITUTE(Paste_Here!R123, "br", "-"), "L", ""))), VALUE(SUBSTITUTE(SUBSTITUTE(Paste_Here!R123, "br", "-"), "L", "")) &gt;= 1095), "Yes", IF(AND(ISNUMBER(VALUE(SUBSTITUTE(SUBSTITUTE(Paste_Here!R123, "br", "-"), "L", ""))), VALUE(SUBSTITUTE(SUBSTITUTE(Paste_Here!R123, "br", "-"), "L", "")) &lt;= 1094), "No", "")), ""), "")</f>
        <v/>
      </c>
      <c r="BN123" s="66"/>
      <c r="BO123" s="76" t="str">
        <f>IFERROR(IF(B123&lt;&gt;"", IF(COUNTIF(INDEX(Paste_Here!Y$2:AB$850, MATCH(B123, Paste_Here!A$2:A$850, 0), 0), "yes") &gt; 0, "Yes", IF(COUNTIF(INDEX(Paste_Here!Y$2:AB$850, MATCH(B123, Paste_Here!A$2:A$850, 0), 0), "no") &gt; 0, "No", "")), ""), "")</f>
        <v/>
      </c>
      <c r="BP123" s="66"/>
      <c r="BQ123" s="76" t="str">
        <f>IFERROR(IF(B123&lt;&gt;"", IF(AND(ISNUMBER(VALUE(SUBSTITUTE(SUBSTITUTE(Paste_Here!U123, "em", "-"), "q", ""))), VALUE(SUBSTITUTE(SUBSTITUTE(Paste_Here!U123, "em", "-"), "q", "")) &gt;= 910), "Yes", IF(AND(ISNUMBER(VALUE(SUBSTITUTE(SUBSTITUTE(Paste_Here!U123, "em", "-"), "q", ""))), VALUE(SUBSTITUTE(SUBSTITUTE(Paste_Here!U123, "em", "-"), "q", "")) &lt;= 909), "No", "")), ""), "")</f>
        <v/>
      </c>
      <c r="BR123" s="66"/>
      <c r="BS123" s="76" t="str">
        <f>IFERROR(IF(B123&lt;&gt;"", IF(AND(INDEX(Paste_Here!X$2:X$850, MATCH(B123, Paste_Here!A$2:A$850, 0))&lt;&gt;"", ISNUMBER(VALUE(INDEX(Paste_Here!X$2:X$850, MATCH(B123, Paste_Here!A$2:A$850, 0))))), INDEX(Paste_Here!X$2:X$850, MATCH(B123, Paste_Here!A$2:A$850, 0)), ""), ""), "")</f>
        <v/>
      </c>
      <c r="BT123" s="66"/>
      <c r="BU123" s="76" t="str">
        <f>IFERROR(IF(B123&lt;&gt;"", IF(ISNUMBER(VALUE(INDEX(Paste_Here!G$2:G$850, MATCH(B123, Paste_Here!A$2:A$850, 0)))), IF(VALUE(INDEX(Paste_Here!G$2:G$850, MATCH(B123, Paste_Here!A$2:A$850, 0)))=0, "No", IF(AND(VALUE(INDEX(Paste_Here!G$2:G$850, MATCH(B123, Paste_Here!A$2:A$850, 0)))&gt;=1, VALUE(INDEX(Paste_Here!G$2:G$850, MATCH(B123, Paste_Here!A$2:A$850, 0)))&lt;=4), VALUE(INDEX(Paste_Here!G$2:G$850, MATCH(B123, Paste_Here!A$2:A$850, 0))), "")), ""), ""), "")</f>
        <v/>
      </c>
      <c r="BV123" s="66"/>
      <c r="BW123" s="76" t="str">
        <f>IFERROR(IF(B123&lt;&gt;"", IF(ISNUMBER(VALUE(INDEX(Paste_Here!H$2:H$850, MATCH(B123, Paste_Here!A$2:A$850, 0)))), IF(VALUE(INDEX(Paste_Here!H$2:H$850, MATCH(B123, Paste_Here!A$2:A$850, 0)))=0, "No", IF(AND(VALUE(INDEX(Paste_Here!H$2:H$850, MATCH(B123, Paste_Here!A$2:A$850, 0)))&gt;=1, VALUE(INDEX(Paste_Here!H$2:H$850, MATCH(B123, Paste_Here!A$2:A$850, 0)))&lt;=4), VALUE(INDEX(Paste_Here!H$2:H$850, MATCH(B123, Paste_Here!A$2:A$850, 0))), "")), ""), ""), "")</f>
        <v/>
      </c>
      <c r="BX123" s="66"/>
      <c r="BY123" s="76"/>
      <c r="BZ123" s="66"/>
      <c r="CA123" s="76"/>
      <c r="CB123" s="66"/>
      <c r="CC123" s="66"/>
      <c r="CD123" s="76" t="str">
        <f t="shared" si="13"/>
        <v/>
      </c>
      <c r="CE123" s="66"/>
      <c r="CF123" s="76" t="str">
        <f>IFERROR(IF(B123&lt;&gt;"", IF(AND(INDEX(Paste_Here!P$2:P$850, MATCH(B123, Paste_Here!A$2:A$850, 0))&lt;&gt;"", ISNUMBER(VALUE(INDEX(Paste_Here!P$2:P$850, MATCH(B123, Paste_Here!A$2:A$850, 0))))), INDEX(Paste_Here!P$2:P$850, MATCH(B123, Paste_Here!A$2:A$850, 0)), ""), ""), "")</f>
        <v/>
      </c>
      <c r="CG123" s="66"/>
      <c r="CH123" s="76" t="str">
        <f>IFERROR(IF(B123&lt;&gt;"", IF(ISNUMBER(SEARCH("highrisk", LOWER(INDEX(Paste_Here!Q$2:Q$850, MATCH(B123, Paste_Here!A$2:A$850, 0))))), "High Risk", IF(ISNUMBER(SEARCH("lowrisk", LOWER(INDEX(Paste_Here!Q$2:Q$850, MATCH(B123, Paste_Here!A$2:A$850, 0))))), "Low Risk", IF(ISNUMBER(SEARCH("somerisk", LOWER(INDEX(Paste_Here!Q$2:Q$850, MATCH(B123, Paste_Here!A$2:A$850, 0))))), "Some Risk", ""))), ""), "")</f>
        <v/>
      </c>
      <c r="CI123" s="66"/>
      <c r="CJ123" s="76" t="str">
        <f>IFERROR(IF(B123&lt;&gt;"", IF(AND(INDEX(Paste_Here!AA$2:AA$850, MATCH(B123, Paste_Here!A$2:A$850, 0))&lt;&gt;"", ISNUMBER(VALUE(INDEX(Paste_Here!AA$2:AA$850, MATCH(B123, Paste_Here!A$2:A$850, 0))))), INDEX(Paste_Here!AA$2:AA$850, MATCH(B123, Paste_Here!A$2:A$850, 0)), ""), ""), "")</f>
        <v/>
      </c>
      <c r="CK123" s="66"/>
      <c r="CL123" s="76" t="str">
        <f>IFERROR(IF(B123&lt;&gt;"", IF(LOWER(INDEX(Paste_Here!AB$2:AB$850, MATCH(B123, Paste_Here!A$2:A$850, 0)))="approaching expectations", "Approaching", IF(LOWER(INDEX(Paste_Here!AB$2:AB$850, MATCH(B123, Paste_Here!A$2:A$850, 0)))="met expectations", "Met", IF(LOWER(INDEX(Paste_Here!AB$2:AB$850, MATCH(B123, Paste_Here!A$2:A$850, 0)))="exceeded expectations", "Exceeded", IF(LOWER(INDEX(Paste_Here!AB$2:AB$850, MATCH(B123, Paste_Here!A$2:A$850, 0)))="below expectations", "Below", "")))), ""), "")</f>
        <v/>
      </c>
      <c r="CM123" s="66"/>
      <c r="CN123" s="76" t="str">
        <f>IFERROR(IF(B123&lt;&gt;"", IF(AND(INDEX(Paste_Here!AC$2:AC$850, MATCH(B123, Paste_Here!A$2:A$850, 0))&lt;&gt;"", ISNUMBER(VALUE(INDEX(Paste_Here!AC$2:AC$850, MATCH(B123, Paste_Here!A$2:A$850, 0))))), INDEX(Paste_Here!AC$2:AC$850, MATCH(B123, Paste_Here!A$2:A$850, 0)), ""), ""), "")</f>
        <v/>
      </c>
      <c r="CO123" s="66"/>
      <c r="CP123" s="76"/>
      <c r="CQ123" s="66"/>
      <c r="CR123" s="76"/>
      <c r="CS123" s="66"/>
      <c r="CT123" s="76"/>
      <c r="CU123" s="66"/>
      <c r="CV123" s="76"/>
      <c r="CW123" s="66"/>
      <c r="CX123" s="76"/>
      <c r="CY123" s="66"/>
      <c r="CZ123" s="66"/>
      <c r="DA123" s="76" t="str">
        <f t="shared" si="14"/>
        <v/>
      </c>
      <c r="DB123" s="66"/>
      <c r="DC123" s="76" t="str">
        <f>IFERROR(IF(B123&lt;&gt;"", IF(AND(INDEX(Paste_Here!V$2:V$850, MATCH(B123, Paste_Here!A$2:A$850, 0))&lt;&gt;"", ISNUMBER(VALUE(INDEX(Paste_Here!V$2:V$850, MATCH(B123, Paste_Here!A$2:A$850, 0))))), INDEX(Paste_Here!V$2:V$850, MATCH(B123, Paste_Here!A$2:A$850, 0)), ""), ""), "")</f>
        <v/>
      </c>
      <c r="DD123" s="66"/>
      <c r="DE123" s="76" t="str">
        <f>IFERROR(IF(B123&lt;&gt;"", IF(ISNUMBER(SEARCH("highrisk", LOWER(INDEX(Paste_Here!W$2:W$850, MATCH(B123, Paste_Here!A$2:A$850, 0))))), "High Risk", IF(ISNUMBER(SEARCH("lowrisk", LOWER(INDEX(Paste_Here!W$2:W$850, MATCH(B123, Paste_Here!A$2:A$850, 0))))), "Low Risk", IF(ISNUMBER(SEARCH("somerisk", LOWER(INDEX(Paste_Here!W$2:W$850, MATCH(B123, Paste_Here!A$2:A$850, 0))))), "Some Risk", ""))), ""), "")</f>
        <v/>
      </c>
      <c r="DF123" s="66"/>
      <c r="DG123" s="76" t="str">
        <f>IFERROR(IF(B123&lt;&gt;"", IF(AND(INDEX(Paste_Here!S$2:S$850, MATCH(B123, Paste_Here!A$2:A$850, 0))&lt;&gt;"", ISNUMBER(VALUE(INDEX(Paste_Here!S$2:S$850, MATCH(B123, Paste_Here!A$2:A$850, 0))))), INDEX(Paste_Here!S$2:S$850, MATCH(B123, Paste_Here!A$2:A$850, 0)), ""), ""), "")</f>
        <v/>
      </c>
      <c r="DH123" s="66"/>
      <c r="DI123" s="76" t="str">
        <f>IFERROR(IF(B123&lt;&gt;"", IF(ISNUMBER(SEARCH("highrisk", LOWER(INDEX(Paste_Here!T$2:T$850, MATCH(B123, Paste_Here!A$2:A$850, 0))))), "High Risk", IF(ISNUMBER(SEARCH("lowrisk", LOWER(INDEX(Paste_Here!T$2:T$850, MATCH(B123, Paste_Here!A$2:A$850, 0))))), "Low Risk", IF(ISNUMBER(SEARCH("somerisk", LOWER(INDEX(Paste_Here!T$2:T$850, MATCH(B123, Paste_Here!A$2:A$850, 0))))), "Some Risk", ""))), ""), "")</f>
        <v/>
      </c>
      <c r="DJ123" s="66"/>
      <c r="DK123" s="76" t="str">
        <f>IFERROR(IF(B123&lt;&gt;"", IF(AND(INDEX(Paste_Here!AD$2:AD$850, MATCH(B123, Paste_Here!A$2:A$850, 0))&lt;&gt;"", ISNUMBER(VALUE(INDEX(Paste_Here!AD$2:AD$850, MATCH(B123, Paste_Here!A$2:A$850, 0))))), INDEX(Paste_Here!AD$2:AD$850, MATCH(B123, Paste_Here!A$2:A$850, 0)), ""), ""), "")</f>
        <v/>
      </c>
      <c r="DL123" s="66"/>
      <c r="DM123" s="76" t="str">
        <f>IFERROR(IF(B123&lt;&gt;"", IF(LOWER(INDEX(Paste_Here!AE$2:AE$850, MATCH(B123, Paste_Here!A$2:A$850, 0)))="approaching expectations", "Approaching", IF(LOWER(INDEX(Paste_Here!AE$2:AE$850, MATCH(B123, Paste_Here!A$2:A$850, 0)))="met expectations", "Met", IF(LOWER(INDEX(Paste_Here!AE$2:AE$850, MATCH(B123, Paste_Here!A$2:A$850, 0)))="exceeded expectations", "Exceeded", IF(LOWER(INDEX(Paste_Here!AE$2:AE$850, MATCH(B123, Paste_Here!A$2:A$850, 0)))="below expectations", "Below", "")))), ""), "")</f>
        <v/>
      </c>
      <c r="DN123" s="66"/>
      <c r="DO123" s="76"/>
      <c r="DP123" s="66"/>
      <c r="DQ123" s="76"/>
      <c r="DR123" s="66"/>
      <c r="DS123" s="76"/>
      <c r="DT123" s="66"/>
      <c r="DU123" s="76"/>
      <c r="DV123" s="66"/>
      <c r="DW123" s="66"/>
      <c r="DX123" s="76" t="str">
        <f t="shared" si="15"/>
        <v/>
      </c>
      <c r="DY123" s="66"/>
      <c r="DZ123" s="76"/>
      <c r="EA123" s="66"/>
      <c r="EB123" s="76"/>
      <c r="EC123" s="66"/>
      <c r="ED123" s="76" t="str">
        <f>IFERROR(IF(B123&lt;&gt;"", IF(AND(INDEX(Paste_Here!AF$2:AF$850, MATCH(B123, Paste_Here!A$2:A$850, 0))&lt;&gt;"", ISNUMBER(VALUE(INDEX(Paste_Here!AF$2:AF$850, MATCH(B123, Paste_Here!A$2:A$850, 0))))), INDEX(Paste_Here!AF$2:AF$850, MATCH(B123, Paste_Here!A$2:A$850, 0)), ""), ""), "")</f>
        <v/>
      </c>
      <c r="EE123" s="66"/>
      <c r="EF123" s="76"/>
      <c r="EG123" s="66"/>
      <c r="EH123" s="76"/>
      <c r="EI123" s="66"/>
      <c r="EJ123" s="76" t="str">
        <f>IFERROR(IF(B123&lt;&gt;"", IF(AND(INDEX(Paste_Here!AG$2:AG$850, MATCH(B123, Paste_Here!A$2:A$850, 0))&lt;&gt;"", ISNUMBER(VALUE(INDEX(Paste_Here!AG$2:AG$850, MATCH(B123, Paste_Here!A$2:A$850, 0))))), INDEX(Paste_Here!AG$2:AG$850, MATCH(B123, Paste_Here!A$2:A$850, 0)), ""), ""), "")</f>
        <v/>
      </c>
      <c r="EK123" s="66"/>
      <c r="EL123" s="76"/>
      <c r="EM123" s="66"/>
      <c r="EN123" s="76"/>
      <c r="EO123" s="66"/>
      <c r="EP123" s="76"/>
      <c r="EQ123" s="66"/>
      <c r="ER123" s="76"/>
      <c r="ES123" s="66"/>
      <c r="ET123" s="66"/>
      <c r="EU123" s="76"/>
      <c r="EV123" s="66"/>
      <c r="EW123" s="76"/>
      <c r="EX123" s="66"/>
      <c r="EY123" s="76"/>
      <c r="EZ123" s="66"/>
      <c r="FA123" s="76"/>
      <c r="FB123" s="66"/>
      <c r="FC123" s="76"/>
      <c r="FD123" s="66"/>
      <c r="FE123" s="76"/>
      <c r="FF123" s="66"/>
      <c r="FG123" s="76"/>
      <c r="FH123" s="66"/>
      <c r="FI123" s="76"/>
      <c r="FJ123" s="66"/>
      <c r="FK123" s="76"/>
      <c r="FL123" s="66"/>
      <c r="FM123" s="76"/>
      <c r="FN123" s="66"/>
      <c r="FO123" s="76"/>
      <c r="FP123" s="66"/>
      <c r="FQ123" s="76"/>
      <c r="FR123" s="66"/>
      <c r="FS123" s="76"/>
      <c r="FT123" s="66"/>
      <c r="FU123" s="76"/>
      <c r="FV123" s="66"/>
      <c r="FW123" s="76"/>
      <c r="FX123" s="66"/>
      <c r="FY123" s="76"/>
      <c r="FZ123" s="66"/>
      <c r="GA123" s="76"/>
      <c r="GB123" s="66"/>
      <c r="GC123" s="76"/>
      <c r="GD123" s="66"/>
      <c r="GE123" s="76"/>
      <c r="GF123" s="66"/>
      <c r="GG123" s="76"/>
      <c r="GH123" s="66"/>
      <c r="GI123" s="76"/>
      <c r="GJ123" s="66"/>
      <c r="GK123" s="76"/>
      <c r="GL123" s="66"/>
      <c r="GM123" s="76"/>
      <c r="GN123" s="66"/>
      <c r="GO123" s="76"/>
      <c r="GP123" s="66"/>
      <c r="GQ123" s="76"/>
      <c r="GR123" s="66"/>
      <c r="GS123" s="76"/>
      <c r="GT123" s="66"/>
      <c r="GU123" s="76"/>
      <c r="GV123" s="66"/>
      <c r="GW123" s="76"/>
      <c r="GX123" s="66"/>
      <c r="GY123" s="76"/>
      <c r="GZ123" s="66"/>
      <c r="HA123" s="76"/>
      <c r="HB123" s="66"/>
      <c r="HC123" s="76"/>
      <c r="HD123" s="66"/>
      <c r="HE123" s="76"/>
      <c r="HF123" s="66"/>
      <c r="HG123" s="76"/>
      <c r="HH123" s="66"/>
      <c r="HI123" s="76"/>
      <c r="HJ123" s="66"/>
      <c r="HK123" s="76"/>
      <c r="HL123" s="66"/>
      <c r="HM123" s="76"/>
      <c r="HN123" s="66"/>
      <c r="HO123" s="76"/>
      <c r="HP123" s="66"/>
      <c r="HQ123" s="76"/>
      <c r="HR123" s="66"/>
      <c r="HS123" s="76"/>
      <c r="HT123" s="66"/>
      <c r="HU123" s="76"/>
      <c r="HV123" s="66"/>
      <c r="HW123" s="76"/>
      <c r="HX123" s="66"/>
      <c r="HY123" s="76"/>
      <c r="HZ123" s="66"/>
      <c r="IA123" s="76"/>
      <c r="IB123" s="66"/>
      <c r="IC123" s="76"/>
      <c r="ID123" s="66"/>
      <c r="IE123" s="76"/>
      <c r="IF123" s="66"/>
      <c r="IG123" s="76"/>
      <c r="IH123" s="66"/>
      <c r="II123" s="76"/>
      <c r="IJ123" s="66"/>
      <c r="IK123" s="76"/>
      <c r="IL123" s="66"/>
      <c r="IM123" s="76"/>
      <c r="IN123" s="66"/>
      <c r="IO123" s="76"/>
      <c r="IP123" s="66"/>
      <c r="IQ123" s="76"/>
      <c r="IR123" s="66"/>
      <c r="IS123" s="76"/>
      <c r="IT123" s="66"/>
      <c r="IU123" s="76"/>
      <c r="IV123" s="66"/>
      <c r="IW123" s="76"/>
      <c r="IX123" s="66"/>
      <c r="IY123" s="76"/>
      <c r="IZ123" s="66"/>
      <c r="JA123" s="76"/>
      <c r="JB123" s="66"/>
      <c r="JC123" s="76"/>
      <c r="JD123" s="66"/>
      <c r="JE123" s="76"/>
      <c r="JF123" s="66"/>
      <c r="JG123" s="76"/>
      <c r="JH123" s="66"/>
      <c r="JI123" s="76"/>
      <c r="JJ123" s="66"/>
      <c r="JK123" s="76"/>
      <c r="JL123" s="66"/>
      <c r="JM123" s="76"/>
      <c r="JN123" s="66"/>
      <c r="JO123" s="76"/>
      <c r="JP123" s="66"/>
      <c r="JQ123" s="76"/>
      <c r="JR123" s="66"/>
      <c r="JS123" s="76"/>
      <c r="JT123" s="66"/>
      <c r="JU123" s="76"/>
      <c r="JV123" s="66"/>
      <c r="JW123" s="76"/>
      <c r="JX123" s="66"/>
      <c r="JY123" s="76"/>
      <c r="JZ123" s="66"/>
      <c r="KA123" s="76"/>
      <c r="KB123" s="66"/>
      <c r="KC123" s="76"/>
      <c r="KD123" s="66"/>
      <c r="KE123" s="76"/>
      <c r="KF123" s="66"/>
      <c r="KG123" s="76"/>
      <c r="KH123" s="66"/>
      <c r="KI123" s="76"/>
      <c r="KJ123" s="66"/>
      <c r="KK123" s="76"/>
      <c r="KL123" s="66"/>
      <c r="KM123" s="76"/>
      <c r="KN123" s="66"/>
      <c r="KO123" s="76"/>
      <c r="KP123" s="66"/>
      <c r="KQ123" s="76"/>
      <c r="KR123" s="66"/>
      <c r="KS123" s="76"/>
      <c r="KT123" s="66"/>
      <c r="KU123" s="76"/>
      <c r="KV123" s="66"/>
      <c r="KW123" s="76"/>
      <c r="KX123" s="66"/>
      <c r="KY123" s="76"/>
      <c r="KZ123" s="66"/>
      <c r="LA123" s="76"/>
      <c r="LB123" s="66"/>
      <c r="LC123" s="76"/>
      <c r="LD123" s="66"/>
      <c r="LE123" s="76"/>
      <c r="LF123" s="66"/>
      <c r="LG123" s="76"/>
      <c r="LH123" s="66"/>
      <c r="LI123" s="76"/>
      <c r="LJ123" s="66"/>
      <c r="LK123" s="76"/>
      <c r="LL123" s="66"/>
      <c r="LM123" s="76"/>
      <c r="LN123" s="66"/>
      <c r="LO123" s="76"/>
      <c r="LP123" s="66"/>
      <c r="LQ123" s="76"/>
      <c r="LR123" s="66"/>
      <c r="LS123" s="76"/>
      <c r="LT123" s="66"/>
      <c r="LU123" s="76"/>
      <c r="LV123" s="66"/>
      <c r="LW123" s="76"/>
      <c r="LX123" s="66"/>
      <c r="LY123" s="76"/>
      <c r="LZ123" s="66"/>
      <c r="MA123" s="76"/>
      <c r="MB123" s="66"/>
      <c r="MC123" s="76"/>
      <c r="MD123" s="66"/>
      <c r="MG123" s="1" t="str" cm="1">
        <f t="array" ref="MG123">IFERROR(INDEX(Paste_Here!$B$2:$B$850, MATCH(0, COUNTIF(MG$4:MG122, Paste_Here!$B$2:$B$850) + IF(Paste_Here!$B$2:$B$850="", 1, 0), 0)), "")</f>
        <v/>
      </c>
      <c r="MH123" s="1" t="str">
        <f>IF(MG123&lt;&gt;"", INDEX(Paste_Here!$A$2:$A$850, MATCH(MG123, Paste_Here!$B$2:$B$850, 0)), "")</f>
        <v/>
      </c>
      <c r="MI123" s="1" t="str">
        <f t="shared" si="16"/>
        <v/>
      </c>
      <c r="MJ123" s="1" t="str" cm="1">
        <f t="array" ref="MJ123">IFERROR(INDEX($MI$5:$MI$850, MATCH(SMALL(IF($MI$5:$MI$850&lt;&gt;"", COUNTIF($MI$5:$MI$850, "&lt;"&amp;$MI$5:$MI$850)+1), ROW()-ROW($MJ$5)+1), COUNTIF($MI$5:$MI$850, "&lt;"&amp;$MI$5:$MI$850)+1, 0)), "")</f>
        <v/>
      </c>
    </row>
    <row r="124" spans="1:348">
      <c r="A124" s="66"/>
      <c r="B124" s="76" t="str">
        <f t="shared" si="9"/>
        <v/>
      </c>
      <c r="C124" s="66"/>
      <c r="D124" s="76" t="str">
        <f>IFERROR(IF(B124&lt;&gt;"", IF(AND(INDEX(Paste_Here!B$2:B$850, MATCH(B124, Paste_Here!A$2:A$850, 0))&lt;&gt;"", ISNUMBER(VALUE(INDEX(Paste_Here!B$2:B$850, MATCH(B124, Paste_Here!A$2:A$850, 0))))), INDEX(Paste_Here!B$2:B$850, MATCH(B124, Paste_Here!A$2:A$850, 0)), ""), ""), "")</f>
        <v/>
      </c>
      <c r="E124" s="66"/>
      <c r="F124" s="76" t="str">
        <f>IFERROR(IF(B124&lt;&gt;"", IF(ISTEXT(INDEX(Paste_Here!K$2:K$850, MATCH(B124, Paste_Here!A$2:A$850, 0))), INDEX(Paste_Here!K$2:K$850, MATCH(B124, Paste_Here!A$2:A$850, 0)), ""), ""), "")</f>
        <v/>
      </c>
      <c r="G124" s="66"/>
      <c r="H124" s="76" t="str">
        <f>IFERROR(IF(B124&lt;&gt;"", IF(ISTEXT(INDEX(Paste_Here!C$2:C$850, MATCH(B124, Paste_Here!A$2:A$850, 0))), INDEX(Paste_Here!C$2:C$850, MATCH(B124, Paste_Here!A$2:A$850, 0)), ""), ""), "")</f>
        <v/>
      </c>
      <c r="I124" s="66"/>
      <c r="J124" s="76" t="str">
        <f>IFERROR(IF(B124&lt;&gt;"", IF(ISNUMBER(SEARCH("s", LOWER(INDEX(Paste_Here!M$2:M$850, MATCH(B124, Paste_Here!A$2:A$850, 0))))), "Yes", IF(INDEX(Paste_Here!M$2:M$850, MATCH(B124, Paste_Here!A$2:A$850, 0))&lt;&gt;"", "No", "")), ""), "")</f>
        <v/>
      </c>
      <c r="K124" s="66"/>
      <c r="L124" s="76" t="str">
        <f>IFERROR(IF(B124&lt;&gt;"", IF(ISNUMBER(SEARCH("yes", LOWER(INDEX(Paste_Here!E$2:E$850, MATCH(B124, Paste_Here!A$2:A$850, 0))))), "Yes", IF(ISNUMBER(SEARCH("no", LOWER(INDEX(Paste_Here!E$2:E$850, MATCH(B124, Paste_Here!A$2:A$850, 0))))), "No", "")), ""), "")</f>
        <v/>
      </c>
      <c r="M124" s="66"/>
      <c r="N124" s="76" t="str">
        <f>IFERROR(IF(B124&lt;&gt;"", IF(ISNUMBER(SEARCH("yes", LOWER(INDEX(Paste_Here!F$2:F$850, MATCH(B124, Paste_Here!A$2:A$850, 0))))), "Yes", IF(ISNUMBER(SEARCH("no", LOWER(INDEX(Paste_Here!F$2:F$850, MATCH(B124, Paste_Here!A$2:A$850, 0))))), "No", "")), ""), "")</f>
        <v/>
      </c>
      <c r="O124" s="66"/>
      <c r="P124" s="76" t="str">
        <f>IFERROR(IF(B124&lt;&gt;"", IF(ISNUMBER(SEARCH("yes", LOWER(INDEX(Paste_Here!L$2:L$850, MATCH(B124, Paste_Here!A$2:A$850, 0))))), "Yes", IF(ISNUMBER(SEARCH("no", LOWER(INDEX(Paste_Here!L$2:L$850, MATCH(B124, Paste_Here!A$2:A$850, 0))))), "No", "")), ""), "")</f>
        <v/>
      </c>
      <c r="Q124" s="66"/>
      <c r="R124" s="76" t="str">
        <f>IFERROR(IF(B124&lt;&gt;"", IF(ISNUMBER(SEARCH("transitional 2", LOWER(INDEX(Paste_Here!D$2:D$850, MATCH(B124, Paste_Here!A$2:A$850, 0))))), "T2", IF(ISNUMBER(SEARCH("transitional 1", LOWER(INDEX(Paste_Here!D$2:D$850, MATCH(B124, Paste_Here!A$2:A$850, 0))))), "T1", IF(ISNUMBER(SEARCH("waived ell services", LOWER(INDEX(Paste_Here!D$2:D$850, MATCH(B124, Paste_Here!A$2:A$850, 0))))), "W", IF(ISNUMBER(SEARCH("english language learner", LOWER(INDEX(Paste_Here!D$2:D$850, MATCH(B124, Paste_Here!A$2:A$850, 0))))), "L", "")))), ""), "")</f>
        <v/>
      </c>
      <c r="S124" s="66"/>
      <c r="T124" s="76" t="str">
        <f>IFERROR(IF(B124&lt;&gt;"", IF(ISNUMBER(SEARCH("yes", LOWER(INDEX(Paste_Here!I$2:I$850, MATCH(B124, Paste_Here!A$2:A$850, 0))))), "Yes", IF(ISNUMBER(SEARCH("no", LOWER(INDEX(Paste_Here!I$2:I$850, MATCH(B124, Paste_Here!A$2:A$850, 0))))), "No", "")), ""), "")</f>
        <v/>
      </c>
      <c r="U124" s="66"/>
      <c r="V124" s="76" t="str">
        <f>IFERROR(IF(B124&lt;&gt;"", IF(ISTEXT(INDEX(Paste_Here!J$2:J$850, MATCH(B124, Paste_Here!A$2:A$850, 0))), VALUE(INDEX(Paste_Here!J$2:J$850, MATCH(B124, Paste_Here!A$2:A$850, 0))), ""), ""), "")</f>
        <v/>
      </c>
      <c r="W124" s="66"/>
      <c r="X124" s="66"/>
      <c r="Y124" s="76" t="str">
        <f t="shared" si="10"/>
        <v/>
      </c>
      <c r="Z124" s="66"/>
      <c r="AA124" s="76" t="str">
        <f>IFERROR(IF(B124&lt;&gt;"", IF(AND(INDEX(Paste_Here!AI$2:AI$850, MATCH(B124, Paste_Here!A$2:A$850, 0))&lt;&gt;"", ISNUMBER(VALUE(INDEX(Paste_Here!AI$2:AI$850, MATCH(B124, Paste_Here!A$2:A$850, 0))))), INDEX(Paste_Here!AI$2:AI$850, MATCH(B124, Paste_Here!A$2:A$850, 0)), ""), ""), "")</f>
        <v/>
      </c>
      <c r="AB124" s="66"/>
      <c r="AC124" s="76" t="str">
        <f>IFERROR(IF(B124&lt;&gt;"", IF(AND(INDEX(Paste_Here!AJ$2:AJ$850, MATCH(B124, Paste_Here!A$2:A$850, 0))&lt;&gt;"", ISNUMBER(VALUE(INDEX(Paste_Here!AJ$2:AJ$850, MATCH(B124, Paste_Here!A$2:A$850, 0))))), INDEX(Paste_Here!AJ$2:AJ$850, MATCH(B124, Paste_Here!A$2:A$850, 0)), ""), ""), "")</f>
        <v/>
      </c>
      <c r="AD124" s="66"/>
      <c r="AE124" s="76" t="str">
        <f>IFERROR(IF(B124&lt;&gt;"", IF(AND(INDEX(Paste_Here!AK$2:AK$850, MATCH(B124, Paste_Here!A$2:A$850, 0))&lt;&gt;"", ISNUMBER(VALUE(INDEX(Paste_Here!AK$2:AK$850, MATCH(B124, Paste_Here!A$2:A$850, 0))))), INDEX(Paste_Here!AK$2:AK$850, MATCH(B124, Paste_Here!A$2:A$850, 0)), ""), ""), "")</f>
        <v/>
      </c>
      <c r="AF124" s="66"/>
      <c r="AG124" s="76" t="str">
        <f>IFERROR(IF(B124&lt;&gt;"", IF(AND(INDEX(Paste_Here!AL$2:AL$850, MATCH(B124, Paste_Here!A$2:A$850, 0))&lt;&gt;"", ISNUMBER(VALUE(INDEX(Paste_Here!AL$2:AL$850, MATCH(B124, Paste_Here!A$2:A$850, 0))))), INDEX(Paste_Here!AL$2:AL$850, MATCH(B124, Paste_Here!A$2:A$850, 0)), ""), ""), "")</f>
        <v/>
      </c>
      <c r="AH124" s="66"/>
      <c r="AI124" s="76" t="str">
        <f>IFERROR(IF(B124&lt;&gt;"", IF(AND(INDEX(Paste_Here!AH$2:AH$850, MATCH(B124, Paste_Here!A$2:A$850, 0))&lt;&gt;"", ISNUMBER(VALUE(INDEX(Paste_Here!AH$2:AH$850, MATCH(B124, Paste_Here!A$2:A$850, 0))))), IF(VALUE(INDEX(Paste_Here!AH$2:AH$850, MATCH(B124, Paste_Here!A$2:A$850, 0)))=0, "", INDEX(Paste_Here!AH$2:AH$850, MATCH(B124, Paste_Here!A$2:A$850, 0))), ""), ""), "")</f>
        <v/>
      </c>
      <c r="AJ124" s="66"/>
      <c r="AK124" s="76" t="str">
        <f>IFERROR(IF(B124&lt;&gt;"", IF(AND(INDEX(Paste_Here!N$2:N$850, MATCH(B124, Paste_Here!A$2:A$850, 0))&lt;&gt;"", ISNUMBER(VALUE(INDEX(Paste_Here!N$2:N$850, MATCH(B124, Paste_Here!A$2:A$850, 0))))), INDEX(Paste_Here!N$2:N$850, MATCH(B124, Paste_Here!A$2:A$850, 0)), ""), ""), "")</f>
        <v/>
      </c>
      <c r="AL124" s="66"/>
      <c r="AM124" s="76" t="str">
        <f>IFERROR(IF(B124&lt;&gt;"", IF(AND(INDEX(Paste_Here!O$2:O$850, MATCH(B124, Paste_Here!A$2:A$850, 0))&lt;&gt;"", ISNUMBER(VALUE(INDEX(Paste_Here!O$2:O$850, MATCH(B124, Paste_Here!A$2:A$850, 0))))), INDEX(Paste_Here!O$2:O$850, MATCH(B124, Paste_Here!A$2:A$850, 0)), ""), ""), "")</f>
        <v/>
      </c>
      <c r="AN124" s="66"/>
      <c r="AO124" s="76"/>
      <c r="AP124" s="66"/>
      <c r="AQ124" s="76"/>
      <c r="AR124" s="66"/>
      <c r="AS124" s="76"/>
      <c r="AT124" s="66"/>
      <c r="AU124" s="66"/>
      <c r="AV124" s="76" t="str">
        <f t="shared" si="11"/>
        <v/>
      </c>
      <c r="AW124" s="66"/>
      <c r="AX124" s="76" t="str">
        <f>IFERROR(IF(B124&lt;&gt;"", IF(ISNUMBER(SEARCH("Revealed-Potential (Primary Focus)", LOWER(INDEX(Paste_Here!Z$2:Z$850, MATCH(B124, Paste_Here!A$2:A$850, 0))))), "Rev-Potential: Prim", IF(ISNUMBER(SEARCH("Revealed-Potential (Secondary Focus)", LOWER(INDEX(Paste_Here!Z$2:Z$850, MATCH(B124, Paste_Here!A$2:A$850, 0))))), "Rev-Potential: Sec", IF(ISNUMBER(SEARCH("Monitoring", LOWER(INDEX(Paste_Here!Z$2:Z$850, MATCH(B124, Paste_Here!A$2:A$850, 0))))), "Monitoring", IF(ISNUMBER(SEARCH("At-Promise (Secondary Focus)", LOWER(INDEX(Paste_Here!Z$2:Z$850, MATCH(B124, Paste_Here!A$2:A$850, 0))))), "At-Promise: Sec", IF(ISNUMBER(SEARCH("At-Promise (Primary Focus)", LOWER(INDEX(Paste_Here!Z$2:Z$850, MATCH(B124, Paste_Here!A$2:A$850, 0))))), "At-Promise: Prim", ""))))), ""), "")</f>
        <v/>
      </c>
      <c r="AY124" s="66"/>
      <c r="AZ124" s="76"/>
      <c r="BA124" s="66"/>
      <c r="BB124" s="76"/>
      <c r="BC124" s="66"/>
      <c r="BD124" s="76"/>
      <c r="BE124" s="66"/>
      <c r="BF124" s="76"/>
      <c r="BG124" s="66"/>
      <c r="BH124" s="76"/>
      <c r="BI124" s="66"/>
      <c r="BJ124" s="66"/>
      <c r="BK124" s="76" t="str">
        <f t="shared" si="12"/>
        <v/>
      </c>
      <c r="BL124" s="66"/>
      <c r="BM124" s="76" t="str">
        <f>IFERROR(IF(B124&lt;&gt;"", IF(AND(ISNUMBER(VALUE(SUBSTITUTE(SUBSTITUTE(Paste_Here!R124, "br", "-"), "L", ""))), VALUE(SUBSTITUTE(SUBSTITUTE(Paste_Here!R124, "br", "-"), "L", "")) &gt;= 1095), "Yes", IF(AND(ISNUMBER(VALUE(SUBSTITUTE(SUBSTITUTE(Paste_Here!R124, "br", "-"), "L", ""))), VALUE(SUBSTITUTE(SUBSTITUTE(Paste_Here!R124, "br", "-"), "L", "")) &lt;= 1094), "No", "")), ""), "")</f>
        <v/>
      </c>
      <c r="BN124" s="66"/>
      <c r="BO124" s="76" t="str">
        <f>IFERROR(IF(B124&lt;&gt;"", IF(COUNTIF(INDEX(Paste_Here!Y$2:AB$850, MATCH(B124, Paste_Here!A$2:A$850, 0), 0), "yes") &gt; 0, "Yes", IF(COUNTIF(INDEX(Paste_Here!Y$2:AB$850, MATCH(B124, Paste_Here!A$2:A$850, 0), 0), "no") &gt; 0, "No", "")), ""), "")</f>
        <v/>
      </c>
      <c r="BP124" s="66"/>
      <c r="BQ124" s="76" t="str">
        <f>IFERROR(IF(B124&lt;&gt;"", IF(AND(ISNUMBER(VALUE(SUBSTITUTE(SUBSTITUTE(Paste_Here!U124, "em", "-"), "q", ""))), VALUE(SUBSTITUTE(SUBSTITUTE(Paste_Here!U124, "em", "-"), "q", "")) &gt;= 910), "Yes", IF(AND(ISNUMBER(VALUE(SUBSTITUTE(SUBSTITUTE(Paste_Here!U124, "em", "-"), "q", ""))), VALUE(SUBSTITUTE(SUBSTITUTE(Paste_Here!U124, "em", "-"), "q", "")) &lt;= 909), "No", "")), ""), "")</f>
        <v/>
      </c>
      <c r="BR124" s="66"/>
      <c r="BS124" s="76" t="str">
        <f>IFERROR(IF(B124&lt;&gt;"", IF(AND(INDEX(Paste_Here!X$2:X$850, MATCH(B124, Paste_Here!A$2:A$850, 0))&lt;&gt;"", ISNUMBER(VALUE(INDEX(Paste_Here!X$2:X$850, MATCH(B124, Paste_Here!A$2:A$850, 0))))), INDEX(Paste_Here!X$2:X$850, MATCH(B124, Paste_Here!A$2:A$850, 0)), ""), ""), "")</f>
        <v/>
      </c>
      <c r="BT124" s="66"/>
      <c r="BU124" s="76" t="str">
        <f>IFERROR(IF(B124&lt;&gt;"", IF(ISNUMBER(VALUE(INDEX(Paste_Here!G$2:G$850, MATCH(B124, Paste_Here!A$2:A$850, 0)))), IF(VALUE(INDEX(Paste_Here!G$2:G$850, MATCH(B124, Paste_Here!A$2:A$850, 0)))=0, "No", IF(AND(VALUE(INDEX(Paste_Here!G$2:G$850, MATCH(B124, Paste_Here!A$2:A$850, 0)))&gt;=1, VALUE(INDEX(Paste_Here!G$2:G$850, MATCH(B124, Paste_Here!A$2:A$850, 0)))&lt;=4), VALUE(INDEX(Paste_Here!G$2:G$850, MATCH(B124, Paste_Here!A$2:A$850, 0))), "")), ""), ""), "")</f>
        <v/>
      </c>
      <c r="BV124" s="66"/>
      <c r="BW124" s="76" t="str">
        <f>IFERROR(IF(B124&lt;&gt;"", IF(ISNUMBER(VALUE(INDEX(Paste_Here!H$2:H$850, MATCH(B124, Paste_Here!A$2:A$850, 0)))), IF(VALUE(INDEX(Paste_Here!H$2:H$850, MATCH(B124, Paste_Here!A$2:A$850, 0)))=0, "No", IF(AND(VALUE(INDEX(Paste_Here!H$2:H$850, MATCH(B124, Paste_Here!A$2:A$850, 0)))&gt;=1, VALUE(INDEX(Paste_Here!H$2:H$850, MATCH(B124, Paste_Here!A$2:A$850, 0)))&lt;=4), VALUE(INDEX(Paste_Here!H$2:H$850, MATCH(B124, Paste_Here!A$2:A$850, 0))), "")), ""), ""), "")</f>
        <v/>
      </c>
      <c r="BX124" s="66"/>
      <c r="BY124" s="76"/>
      <c r="BZ124" s="66"/>
      <c r="CA124" s="76"/>
      <c r="CB124" s="66"/>
      <c r="CC124" s="66"/>
      <c r="CD124" s="76" t="str">
        <f t="shared" si="13"/>
        <v/>
      </c>
      <c r="CE124" s="66"/>
      <c r="CF124" s="76" t="str">
        <f>IFERROR(IF(B124&lt;&gt;"", IF(AND(INDEX(Paste_Here!P$2:P$850, MATCH(B124, Paste_Here!A$2:A$850, 0))&lt;&gt;"", ISNUMBER(VALUE(INDEX(Paste_Here!P$2:P$850, MATCH(B124, Paste_Here!A$2:A$850, 0))))), INDEX(Paste_Here!P$2:P$850, MATCH(B124, Paste_Here!A$2:A$850, 0)), ""), ""), "")</f>
        <v/>
      </c>
      <c r="CG124" s="66"/>
      <c r="CH124" s="76" t="str">
        <f>IFERROR(IF(B124&lt;&gt;"", IF(ISNUMBER(SEARCH("highrisk", LOWER(INDEX(Paste_Here!Q$2:Q$850, MATCH(B124, Paste_Here!A$2:A$850, 0))))), "High Risk", IF(ISNUMBER(SEARCH("lowrisk", LOWER(INDEX(Paste_Here!Q$2:Q$850, MATCH(B124, Paste_Here!A$2:A$850, 0))))), "Low Risk", IF(ISNUMBER(SEARCH("somerisk", LOWER(INDEX(Paste_Here!Q$2:Q$850, MATCH(B124, Paste_Here!A$2:A$850, 0))))), "Some Risk", ""))), ""), "")</f>
        <v/>
      </c>
      <c r="CI124" s="66"/>
      <c r="CJ124" s="76" t="str">
        <f>IFERROR(IF(B124&lt;&gt;"", IF(AND(INDEX(Paste_Here!AA$2:AA$850, MATCH(B124, Paste_Here!A$2:A$850, 0))&lt;&gt;"", ISNUMBER(VALUE(INDEX(Paste_Here!AA$2:AA$850, MATCH(B124, Paste_Here!A$2:A$850, 0))))), INDEX(Paste_Here!AA$2:AA$850, MATCH(B124, Paste_Here!A$2:A$850, 0)), ""), ""), "")</f>
        <v/>
      </c>
      <c r="CK124" s="66"/>
      <c r="CL124" s="76" t="str">
        <f>IFERROR(IF(B124&lt;&gt;"", IF(LOWER(INDEX(Paste_Here!AB$2:AB$850, MATCH(B124, Paste_Here!A$2:A$850, 0)))="approaching expectations", "Approaching", IF(LOWER(INDEX(Paste_Here!AB$2:AB$850, MATCH(B124, Paste_Here!A$2:A$850, 0)))="met expectations", "Met", IF(LOWER(INDEX(Paste_Here!AB$2:AB$850, MATCH(B124, Paste_Here!A$2:A$850, 0)))="exceeded expectations", "Exceeded", IF(LOWER(INDEX(Paste_Here!AB$2:AB$850, MATCH(B124, Paste_Here!A$2:A$850, 0)))="below expectations", "Below", "")))), ""), "")</f>
        <v/>
      </c>
      <c r="CM124" s="66"/>
      <c r="CN124" s="76" t="str">
        <f>IFERROR(IF(B124&lt;&gt;"", IF(AND(INDEX(Paste_Here!AC$2:AC$850, MATCH(B124, Paste_Here!A$2:A$850, 0))&lt;&gt;"", ISNUMBER(VALUE(INDEX(Paste_Here!AC$2:AC$850, MATCH(B124, Paste_Here!A$2:A$850, 0))))), INDEX(Paste_Here!AC$2:AC$850, MATCH(B124, Paste_Here!A$2:A$850, 0)), ""), ""), "")</f>
        <v/>
      </c>
      <c r="CO124" s="66"/>
      <c r="CP124" s="76"/>
      <c r="CQ124" s="66"/>
      <c r="CR124" s="76"/>
      <c r="CS124" s="66"/>
      <c r="CT124" s="76"/>
      <c r="CU124" s="66"/>
      <c r="CV124" s="76"/>
      <c r="CW124" s="66"/>
      <c r="CX124" s="76"/>
      <c r="CY124" s="66"/>
      <c r="CZ124" s="66"/>
      <c r="DA124" s="76" t="str">
        <f t="shared" si="14"/>
        <v/>
      </c>
      <c r="DB124" s="66"/>
      <c r="DC124" s="76" t="str">
        <f>IFERROR(IF(B124&lt;&gt;"", IF(AND(INDEX(Paste_Here!V$2:V$850, MATCH(B124, Paste_Here!A$2:A$850, 0))&lt;&gt;"", ISNUMBER(VALUE(INDEX(Paste_Here!V$2:V$850, MATCH(B124, Paste_Here!A$2:A$850, 0))))), INDEX(Paste_Here!V$2:V$850, MATCH(B124, Paste_Here!A$2:A$850, 0)), ""), ""), "")</f>
        <v/>
      </c>
      <c r="DD124" s="66"/>
      <c r="DE124" s="76" t="str">
        <f>IFERROR(IF(B124&lt;&gt;"", IF(ISNUMBER(SEARCH("highrisk", LOWER(INDEX(Paste_Here!W$2:W$850, MATCH(B124, Paste_Here!A$2:A$850, 0))))), "High Risk", IF(ISNUMBER(SEARCH("lowrisk", LOWER(INDEX(Paste_Here!W$2:W$850, MATCH(B124, Paste_Here!A$2:A$850, 0))))), "Low Risk", IF(ISNUMBER(SEARCH("somerisk", LOWER(INDEX(Paste_Here!W$2:W$850, MATCH(B124, Paste_Here!A$2:A$850, 0))))), "Some Risk", ""))), ""), "")</f>
        <v/>
      </c>
      <c r="DF124" s="66"/>
      <c r="DG124" s="76" t="str">
        <f>IFERROR(IF(B124&lt;&gt;"", IF(AND(INDEX(Paste_Here!S$2:S$850, MATCH(B124, Paste_Here!A$2:A$850, 0))&lt;&gt;"", ISNUMBER(VALUE(INDEX(Paste_Here!S$2:S$850, MATCH(B124, Paste_Here!A$2:A$850, 0))))), INDEX(Paste_Here!S$2:S$850, MATCH(B124, Paste_Here!A$2:A$850, 0)), ""), ""), "")</f>
        <v/>
      </c>
      <c r="DH124" s="66"/>
      <c r="DI124" s="76" t="str">
        <f>IFERROR(IF(B124&lt;&gt;"", IF(ISNUMBER(SEARCH("highrisk", LOWER(INDEX(Paste_Here!T$2:T$850, MATCH(B124, Paste_Here!A$2:A$850, 0))))), "High Risk", IF(ISNUMBER(SEARCH("lowrisk", LOWER(INDEX(Paste_Here!T$2:T$850, MATCH(B124, Paste_Here!A$2:A$850, 0))))), "Low Risk", IF(ISNUMBER(SEARCH("somerisk", LOWER(INDEX(Paste_Here!T$2:T$850, MATCH(B124, Paste_Here!A$2:A$850, 0))))), "Some Risk", ""))), ""), "")</f>
        <v/>
      </c>
      <c r="DJ124" s="66"/>
      <c r="DK124" s="76" t="str">
        <f>IFERROR(IF(B124&lt;&gt;"", IF(AND(INDEX(Paste_Here!AD$2:AD$850, MATCH(B124, Paste_Here!A$2:A$850, 0))&lt;&gt;"", ISNUMBER(VALUE(INDEX(Paste_Here!AD$2:AD$850, MATCH(B124, Paste_Here!A$2:A$850, 0))))), INDEX(Paste_Here!AD$2:AD$850, MATCH(B124, Paste_Here!A$2:A$850, 0)), ""), ""), "")</f>
        <v/>
      </c>
      <c r="DL124" s="66"/>
      <c r="DM124" s="76" t="str">
        <f>IFERROR(IF(B124&lt;&gt;"", IF(LOWER(INDEX(Paste_Here!AE$2:AE$850, MATCH(B124, Paste_Here!A$2:A$850, 0)))="approaching expectations", "Approaching", IF(LOWER(INDEX(Paste_Here!AE$2:AE$850, MATCH(B124, Paste_Here!A$2:A$850, 0)))="met expectations", "Met", IF(LOWER(INDEX(Paste_Here!AE$2:AE$850, MATCH(B124, Paste_Here!A$2:A$850, 0)))="exceeded expectations", "Exceeded", IF(LOWER(INDEX(Paste_Here!AE$2:AE$850, MATCH(B124, Paste_Here!A$2:A$850, 0)))="below expectations", "Below", "")))), ""), "")</f>
        <v/>
      </c>
      <c r="DN124" s="66"/>
      <c r="DO124" s="76"/>
      <c r="DP124" s="66"/>
      <c r="DQ124" s="76"/>
      <c r="DR124" s="66"/>
      <c r="DS124" s="76"/>
      <c r="DT124" s="66"/>
      <c r="DU124" s="76"/>
      <c r="DV124" s="66"/>
      <c r="DW124" s="66"/>
      <c r="DX124" s="76" t="str">
        <f t="shared" si="15"/>
        <v/>
      </c>
      <c r="DY124" s="66"/>
      <c r="DZ124" s="76"/>
      <c r="EA124" s="66"/>
      <c r="EB124" s="76"/>
      <c r="EC124" s="66"/>
      <c r="ED124" s="76" t="str">
        <f>IFERROR(IF(B124&lt;&gt;"", IF(AND(INDEX(Paste_Here!AF$2:AF$850, MATCH(B124, Paste_Here!A$2:A$850, 0))&lt;&gt;"", ISNUMBER(VALUE(INDEX(Paste_Here!AF$2:AF$850, MATCH(B124, Paste_Here!A$2:A$850, 0))))), INDEX(Paste_Here!AF$2:AF$850, MATCH(B124, Paste_Here!A$2:A$850, 0)), ""), ""), "")</f>
        <v/>
      </c>
      <c r="EE124" s="66"/>
      <c r="EF124" s="76"/>
      <c r="EG124" s="66"/>
      <c r="EH124" s="76"/>
      <c r="EI124" s="66"/>
      <c r="EJ124" s="76" t="str">
        <f>IFERROR(IF(B124&lt;&gt;"", IF(AND(INDEX(Paste_Here!AG$2:AG$850, MATCH(B124, Paste_Here!A$2:A$850, 0))&lt;&gt;"", ISNUMBER(VALUE(INDEX(Paste_Here!AG$2:AG$850, MATCH(B124, Paste_Here!A$2:A$850, 0))))), INDEX(Paste_Here!AG$2:AG$850, MATCH(B124, Paste_Here!A$2:A$850, 0)), ""), ""), "")</f>
        <v/>
      </c>
      <c r="EK124" s="66"/>
      <c r="EL124" s="76"/>
      <c r="EM124" s="66"/>
      <c r="EN124" s="76"/>
      <c r="EO124" s="66"/>
      <c r="EP124" s="76"/>
      <c r="EQ124" s="66"/>
      <c r="ER124" s="76"/>
      <c r="ES124" s="66"/>
      <c r="ET124" s="66"/>
      <c r="EU124" s="76"/>
      <c r="EV124" s="66"/>
      <c r="EW124" s="76"/>
      <c r="EX124" s="66"/>
      <c r="EY124" s="76"/>
      <c r="EZ124" s="66"/>
      <c r="FA124" s="76"/>
      <c r="FB124" s="66"/>
      <c r="FC124" s="76"/>
      <c r="FD124" s="66"/>
      <c r="FE124" s="76"/>
      <c r="FF124" s="66"/>
      <c r="FG124" s="76"/>
      <c r="FH124" s="66"/>
      <c r="FI124" s="76"/>
      <c r="FJ124" s="66"/>
      <c r="FK124" s="76"/>
      <c r="FL124" s="66"/>
      <c r="FM124" s="76"/>
      <c r="FN124" s="66"/>
      <c r="FO124" s="76"/>
      <c r="FP124" s="66"/>
      <c r="FQ124" s="76"/>
      <c r="FR124" s="66"/>
      <c r="FS124" s="76"/>
      <c r="FT124" s="66"/>
      <c r="FU124" s="76"/>
      <c r="FV124" s="66"/>
      <c r="FW124" s="76"/>
      <c r="FX124" s="66"/>
      <c r="FY124" s="76"/>
      <c r="FZ124" s="66"/>
      <c r="GA124" s="76"/>
      <c r="GB124" s="66"/>
      <c r="GC124" s="76"/>
      <c r="GD124" s="66"/>
      <c r="GE124" s="76"/>
      <c r="GF124" s="66"/>
      <c r="GG124" s="76"/>
      <c r="GH124" s="66"/>
      <c r="GI124" s="76"/>
      <c r="GJ124" s="66"/>
      <c r="GK124" s="76"/>
      <c r="GL124" s="66"/>
      <c r="GM124" s="76"/>
      <c r="GN124" s="66"/>
      <c r="GO124" s="76"/>
      <c r="GP124" s="66"/>
      <c r="GQ124" s="76"/>
      <c r="GR124" s="66"/>
      <c r="GS124" s="76"/>
      <c r="GT124" s="66"/>
      <c r="GU124" s="76"/>
      <c r="GV124" s="66"/>
      <c r="GW124" s="76"/>
      <c r="GX124" s="66"/>
      <c r="GY124" s="76"/>
      <c r="GZ124" s="66"/>
      <c r="HA124" s="76"/>
      <c r="HB124" s="66"/>
      <c r="HC124" s="76"/>
      <c r="HD124" s="66"/>
      <c r="HE124" s="76"/>
      <c r="HF124" s="66"/>
      <c r="HG124" s="76"/>
      <c r="HH124" s="66"/>
      <c r="HI124" s="76"/>
      <c r="HJ124" s="66"/>
      <c r="HK124" s="76"/>
      <c r="HL124" s="66"/>
      <c r="HM124" s="76"/>
      <c r="HN124" s="66"/>
      <c r="HO124" s="76"/>
      <c r="HP124" s="66"/>
      <c r="HQ124" s="76"/>
      <c r="HR124" s="66"/>
      <c r="HS124" s="76"/>
      <c r="HT124" s="66"/>
      <c r="HU124" s="76"/>
      <c r="HV124" s="66"/>
      <c r="HW124" s="76"/>
      <c r="HX124" s="66"/>
      <c r="HY124" s="76"/>
      <c r="HZ124" s="66"/>
      <c r="IA124" s="76"/>
      <c r="IB124" s="66"/>
      <c r="IC124" s="76"/>
      <c r="ID124" s="66"/>
      <c r="IE124" s="76"/>
      <c r="IF124" s="66"/>
      <c r="IG124" s="76"/>
      <c r="IH124" s="66"/>
      <c r="II124" s="76"/>
      <c r="IJ124" s="66"/>
      <c r="IK124" s="76"/>
      <c r="IL124" s="66"/>
      <c r="IM124" s="76"/>
      <c r="IN124" s="66"/>
      <c r="IO124" s="76"/>
      <c r="IP124" s="66"/>
      <c r="IQ124" s="76"/>
      <c r="IR124" s="66"/>
      <c r="IS124" s="76"/>
      <c r="IT124" s="66"/>
      <c r="IU124" s="76"/>
      <c r="IV124" s="66"/>
      <c r="IW124" s="76"/>
      <c r="IX124" s="66"/>
      <c r="IY124" s="76"/>
      <c r="IZ124" s="66"/>
      <c r="JA124" s="76"/>
      <c r="JB124" s="66"/>
      <c r="JC124" s="76"/>
      <c r="JD124" s="66"/>
      <c r="JE124" s="76"/>
      <c r="JF124" s="66"/>
      <c r="JG124" s="76"/>
      <c r="JH124" s="66"/>
      <c r="JI124" s="76"/>
      <c r="JJ124" s="66"/>
      <c r="JK124" s="76"/>
      <c r="JL124" s="66"/>
      <c r="JM124" s="76"/>
      <c r="JN124" s="66"/>
      <c r="JO124" s="76"/>
      <c r="JP124" s="66"/>
      <c r="JQ124" s="76"/>
      <c r="JR124" s="66"/>
      <c r="JS124" s="76"/>
      <c r="JT124" s="66"/>
      <c r="JU124" s="76"/>
      <c r="JV124" s="66"/>
      <c r="JW124" s="76"/>
      <c r="JX124" s="66"/>
      <c r="JY124" s="76"/>
      <c r="JZ124" s="66"/>
      <c r="KA124" s="76"/>
      <c r="KB124" s="66"/>
      <c r="KC124" s="76"/>
      <c r="KD124" s="66"/>
      <c r="KE124" s="76"/>
      <c r="KF124" s="66"/>
      <c r="KG124" s="76"/>
      <c r="KH124" s="66"/>
      <c r="KI124" s="76"/>
      <c r="KJ124" s="66"/>
      <c r="KK124" s="76"/>
      <c r="KL124" s="66"/>
      <c r="KM124" s="76"/>
      <c r="KN124" s="66"/>
      <c r="KO124" s="76"/>
      <c r="KP124" s="66"/>
      <c r="KQ124" s="76"/>
      <c r="KR124" s="66"/>
      <c r="KS124" s="76"/>
      <c r="KT124" s="66"/>
      <c r="KU124" s="76"/>
      <c r="KV124" s="66"/>
      <c r="KW124" s="76"/>
      <c r="KX124" s="66"/>
      <c r="KY124" s="76"/>
      <c r="KZ124" s="66"/>
      <c r="LA124" s="76"/>
      <c r="LB124" s="66"/>
      <c r="LC124" s="76"/>
      <c r="LD124" s="66"/>
      <c r="LE124" s="76"/>
      <c r="LF124" s="66"/>
      <c r="LG124" s="76"/>
      <c r="LH124" s="66"/>
      <c r="LI124" s="76"/>
      <c r="LJ124" s="66"/>
      <c r="LK124" s="76"/>
      <c r="LL124" s="66"/>
      <c r="LM124" s="76"/>
      <c r="LN124" s="66"/>
      <c r="LO124" s="76"/>
      <c r="LP124" s="66"/>
      <c r="LQ124" s="76"/>
      <c r="LR124" s="66"/>
      <c r="LS124" s="76"/>
      <c r="LT124" s="66"/>
      <c r="LU124" s="76"/>
      <c r="LV124" s="66"/>
      <c r="LW124" s="76"/>
      <c r="LX124" s="66"/>
      <c r="LY124" s="76"/>
      <c r="LZ124" s="66"/>
      <c r="MA124" s="76"/>
      <c r="MB124" s="66"/>
      <c r="MC124" s="76"/>
      <c r="MD124" s="66"/>
      <c r="MG124" s="1" t="str" cm="1">
        <f t="array" ref="MG124">IFERROR(INDEX(Paste_Here!$B$2:$B$850, MATCH(0, COUNTIF(MG$4:MG123, Paste_Here!$B$2:$B$850) + IF(Paste_Here!$B$2:$B$850="", 1, 0), 0)), "")</f>
        <v/>
      </c>
      <c r="MH124" s="1" t="str">
        <f>IF(MG124&lt;&gt;"", INDEX(Paste_Here!$A$2:$A$850, MATCH(MG124, Paste_Here!$B$2:$B$850, 0)), "")</f>
        <v/>
      </c>
      <c r="MI124" s="1" t="str">
        <f t="shared" si="16"/>
        <v/>
      </c>
      <c r="MJ124" s="1" t="str" cm="1">
        <f t="array" ref="MJ124">IFERROR(INDEX($MI$5:$MI$850, MATCH(SMALL(IF($MI$5:$MI$850&lt;&gt;"", COUNTIF($MI$5:$MI$850, "&lt;"&amp;$MI$5:$MI$850)+1), ROW()-ROW($MJ$5)+1), COUNTIF($MI$5:$MI$850, "&lt;"&amp;$MI$5:$MI$850)+1, 0)), "")</f>
        <v/>
      </c>
    </row>
    <row r="125" spans="1:348">
      <c r="A125" s="66"/>
      <c r="B125" s="76" t="str">
        <f t="shared" si="9"/>
        <v/>
      </c>
      <c r="C125" s="66"/>
      <c r="D125" s="76" t="str">
        <f>IFERROR(IF(B125&lt;&gt;"", IF(AND(INDEX(Paste_Here!B$2:B$850, MATCH(B125, Paste_Here!A$2:A$850, 0))&lt;&gt;"", ISNUMBER(VALUE(INDEX(Paste_Here!B$2:B$850, MATCH(B125, Paste_Here!A$2:A$850, 0))))), INDEX(Paste_Here!B$2:B$850, MATCH(B125, Paste_Here!A$2:A$850, 0)), ""), ""), "")</f>
        <v/>
      </c>
      <c r="E125" s="66"/>
      <c r="F125" s="76" t="str">
        <f>IFERROR(IF(B125&lt;&gt;"", IF(ISTEXT(INDEX(Paste_Here!K$2:K$850, MATCH(B125, Paste_Here!A$2:A$850, 0))), INDEX(Paste_Here!K$2:K$850, MATCH(B125, Paste_Here!A$2:A$850, 0)), ""), ""), "")</f>
        <v/>
      </c>
      <c r="G125" s="66"/>
      <c r="H125" s="76" t="str">
        <f>IFERROR(IF(B125&lt;&gt;"", IF(ISTEXT(INDEX(Paste_Here!C$2:C$850, MATCH(B125, Paste_Here!A$2:A$850, 0))), INDEX(Paste_Here!C$2:C$850, MATCH(B125, Paste_Here!A$2:A$850, 0)), ""), ""), "")</f>
        <v/>
      </c>
      <c r="I125" s="66"/>
      <c r="J125" s="76" t="str">
        <f>IFERROR(IF(B125&lt;&gt;"", IF(ISNUMBER(SEARCH("s", LOWER(INDEX(Paste_Here!M$2:M$850, MATCH(B125, Paste_Here!A$2:A$850, 0))))), "Yes", IF(INDEX(Paste_Here!M$2:M$850, MATCH(B125, Paste_Here!A$2:A$850, 0))&lt;&gt;"", "No", "")), ""), "")</f>
        <v/>
      </c>
      <c r="K125" s="66"/>
      <c r="L125" s="76" t="str">
        <f>IFERROR(IF(B125&lt;&gt;"", IF(ISNUMBER(SEARCH("yes", LOWER(INDEX(Paste_Here!E$2:E$850, MATCH(B125, Paste_Here!A$2:A$850, 0))))), "Yes", IF(ISNUMBER(SEARCH("no", LOWER(INDEX(Paste_Here!E$2:E$850, MATCH(B125, Paste_Here!A$2:A$850, 0))))), "No", "")), ""), "")</f>
        <v/>
      </c>
      <c r="M125" s="66"/>
      <c r="N125" s="76" t="str">
        <f>IFERROR(IF(B125&lt;&gt;"", IF(ISNUMBER(SEARCH("yes", LOWER(INDEX(Paste_Here!F$2:F$850, MATCH(B125, Paste_Here!A$2:A$850, 0))))), "Yes", IF(ISNUMBER(SEARCH("no", LOWER(INDEX(Paste_Here!F$2:F$850, MATCH(B125, Paste_Here!A$2:A$850, 0))))), "No", "")), ""), "")</f>
        <v/>
      </c>
      <c r="O125" s="66"/>
      <c r="P125" s="76" t="str">
        <f>IFERROR(IF(B125&lt;&gt;"", IF(ISNUMBER(SEARCH("yes", LOWER(INDEX(Paste_Here!L$2:L$850, MATCH(B125, Paste_Here!A$2:A$850, 0))))), "Yes", IF(ISNUMBER(SEARCH("no", LOWER(INDEX(Paste_Here!L$2:L$850, MATCH(B125, Paste_Here!A$2:A$850, 0))))), "No", "")), ""), "")</f>
        <v/>
      </c>
      <c r="Q125" s="66"/>
      <c r="R125" s="76" t="str">
        <f>IFERROR(IF(B125&lt;&gt;"", IF(ISNUMBER(SEARCH("transitional 2", LOWER(INDEX(Paste_Here!D$2:D$850, MATCH(B125, Paste_Here!A$2:A$850, 0))))), "T2", IF(ISNUMBER(SEARCH("transitional 1", LOWER(INDEX(Paste_Here!D$2:D$850, MATCH(B125, Paste_Here!A$2:A$850, 0))))), "T1", IF(ISNUMBER(SEARCH("waived ell services", LOWER(INDEX(Paste_Here!D$2:D$850, MATCH(B125, Paste_Here!A$2:A$850, 0))))), "W", IF(ISNUMBER(SEARCH("english language learner", LOWER(INDEX(Paste_Here!D$2:D$850, MATCH(B125, Paste_Here!A$2:A$850, 0))))), "L", "")))), ""), "")</f>
        <v/>
      </c>
      <c r="S125" s="66"/>
      <c r="T125" s="76" t="str">
        <f>IFERROR(IF(B125&lt;&gt;"", IF(ISNUMBER(SEARCH("yes", LOWER(INDEX(Paste_Here!I$2:I$850, MATCH(B125, Paste_Here!A$2:A$850, 0))))), "Yes", IF(ISNUMBER(SEARCH("no", LOWER(INDEX(Paste_Here!I$2:I$850, MATCH(B125, Paste_Here!A$2:A$850, 0))))), "No", "")), ""), "")</f>
        <v/>
      </c>
      <c r="U125" s="66"/>
      <c r="V125" s="76" t="str">
        <f>IFERROR(IF(B125&lt;&gt;"", IF(ISTEXT(INDEX(Paste_Here!J$2:J$850, MATCH(B125, Paste_Here!A$2:A$850, 0))), VALUE(INDEX(Paste_Here!J$2:J$850, MATCH(B125, Paste_Here!A$2:A$850, 0))), ""), ""), "")</f>
        <v/>
      </c>
      <c r="W125" s="66"/>
      <c r="X125" s="66"/>
      <c r="Y125" s="76" t="str">
        <f t="shared" si="10"/>
        <v/>
      </c>
      <c r="Z125" s="66"/>
      <c r="AA125" s="76" t="str">
        <f>IFERROR(IF(B125&lt;&gt;"", IF(AND(INDEX(Paste_Here!AI$2:AI$850, MATCH(B125, Paste_Here!A$2:A$850, 0))&lt;&gt;"", ISNUMBER(VALUE(INDEX(Paste_Here!AI$2:AI$850, MATCH(B125, Paste_Here!A$2:A$850, 0))))), INDEX(Paste_Here!AI$2:AI$850, MATCH(B125, Paste_Here!A$2:A$850, 0)), ""), ""), "")</f>
        <v/>
      </c>
      <c r="AB125" s="66"/>
      <c r="AC125" s="76" t="str">
        <f>IFERROR(IF(B125&lt;&gt;"", IF(AND(INDEX(Paste_Here!AJ$2:AJ$850, MATCH(B125, Paste_Here!A$2:A$850, 0))&lt;&gt;"", ISNUMBER(VALUE(INDEX(Paste_Here!AJ$2:AJ$850, MATCH(B125, Paste_Here!A$2:A$850, 0))))), INDEX(Paste_Here!AJ$2:AJ$850, MATCH(B125, Paste_Here!A$2:A$850, 0)), ""), ""), "")</f>
        <v/>
      </c>
      <c r="AD125" s="66"/>
      <c r="AE125" s="76" t="str">
        <f>IFERROR(IF(B125&lt;&gt;"", IF(AND(INDEX(Paste_Here!AK$2:AK$850, MATCH(B125, Paste_Here!A$2:A$850, 0))&lt;&gt;"", ISNUMBER(VALUE(INDEX(Paste_Here!AK$2:AK$850, MATCH(B125, Paste_Here!A$2:A$850, 0))))), INDEX(Paste_Here!AK$2:AK$850, MATCH(B125, Paste_Here!A$2:A$850, 0)), ""), ""), "")</f>
        <v/>
      </c>
      <c r="AF125" s="66"/>
      <c r="AG125" s="76" t="str">
        <f>IFERROR(IF(B125&lt;&gt;"", IF(AND(INDEX(Paste_Here!AL$2:AL$850, MATCH(B125, Paste_Here!A$2:A$850, 0))&lt;&gt;"", ISNUMBER(VALUE(INDEX(Paste_Here!AL$2:AL$850, MATCH(B125, Paste_Here!A$2:A$850, 0))))), INDEX(Paste_Here!AL$2:AL$850, MATCH(B125, Paste_Here!A$2:A$850, 0)), ""), ""), "")</f>
        <v/>
      </c>
      <c r="AH125" s="66"/>
      <c r="AI125" s="76" t="str">
        <f>IFERROR(IF(B125&lt;&gt;"", IF(AND(INDEX(Paste_Here!AH$2:AH$850, MATCH(B125, Paste_Here!A$2:A$850, 0))&lt;&gt;"", ISNUMBER(VALUE(INDEX(Paste_Here!AH$2:AH$850, MATCH(B125, Paste_Here!A$2:A$850, 0))))), IF(VALUE(INDEX(Paste_Here!AH$2:AH$850, MATCH(B125, Paste_Here!A$2:A$850, 0)))=0, "", INDEX(Paste_Here!AH$2:AH$850, MATCH(B125, Paste_Here!A$2:A$850, 0))), ""), ""), "")</f>
        <v/>
      </c>
      <c r="AJ125" s="66"/>
      <c r="AK125" s="76" t="str">
        <f>IFERROR(IF(B125&lt;&gt;"", IF(AND(INDEX(Paste_Here!N$2:N$850, MATCH(B125, Paste_Here!A$2:A$850, 0))&lt;&gt;"", ISNUMBER(VALUE(INDEX(Paste_Here!N$2:N$850, MATCH(B125, Paste_Here!A$2:A$850, 0))))), INDEX(Paste_Here!N$2:N$850, MATCH(B125, Paste_Here!A$2:A$850, 0)), ""), ""), "")</f>
        <v/>
      </c>
      <c r="AL125" s="66"/>
      <c r="AM125" s="76" t="str">
        <f>IFERROR(IF(B125&lt;&gt;"", IF(AND(INDEX(Paste_Here!O$2:O$850, MATCH(B125, Paste_Here!A$2:A$850, 0))&lt;&gt;"", ISNUMBER(VALUE(INDEX(Paste_Here!O$2:O$850, MATCH(B125, Paste_Here!A$2:A$850, 0))))), INDEX(Paste_Here!O$2:O$850, MATCH(B125, Paste_Here!A$2:A$850, 0)), ""), ""), "")</f>
        <v/>
      </c>
      <c r="AN125" s="66"/>
      <c r="AO125" s="76"/>
      <c r="AP125" s="66"/>
      <c r="AQ125" s="76"/>
      <c r="AR125" s="66"/>
      <c r="AS125" s="76"/>
      <c r="AT125" s="66"/>
      <c r="AU125" s="66"/>
      <c r="AV125" s="76" t="str">
        <f t="shared" si="11"/>
        <v/>
      </c>
      <c r="AW125" s="66"/>
      <c r="AX125" s="76" t="str">
        <f>IFERROR(IF(B125&lt;&gt;"", IF(ISNUMBER(SEARCH("Revealed-Potential (Primary Focus)", LOWER(INDEX(Paste_Here!Z$2:Z$850, MATCH(B125, Paste_Here!A$2:A$850, 0))))), "Rev-Potential: Prim", IF(ISNUMBER(SEARCH("Revealed-Potential (Secondary Focus)", LOWER(INDEX(Paste_Here!Z$2:Z$850, MATCH(B125, Paste_Here!A$2:A$850, 0))))), "Rev-Potential: Sec", IF(ISNUMBER(SEARCH("Monitoring", LOWER(INDEX(Paste_Here!Z$2:Z$850, MATCH(B125, Paste_Here!A$2:A$850, 0))))), "Monitoring", IF(ISNUMBER(SEARCH("At-Promise (Secondary Focus)", LOWER(INDEX(Paste_Here!Z$2:Z$850, MATCH(B125, Paste_Here!A$2:A$850, 0))))), "At-Promise: Sec", IF(ISNUMBER(SEARCH("At-Promise (Primary Focus)", LOWER(INDEX(Paste_Here!Z$2:Z$850, MATCH(B125, Paste_Here!A$2:A$850, 0))))), "At-Promise: Prim", ""))))), ""), "")</f>
        <v/>
      </c>
      <c r="AY125" s="66"/>
      <c r="AZ125" s="76"/>
      <c r="BA125" s="66"/>
      <c r="BB125" s="76"/>
      <c r="BC125" s="66"/>
      <c r="BD125" s="76"/>
      <c r="BE125" s="66"/>
      <c r="BF125" s="76"/>
      <c r="BG125" s="66"/>
      <c r="BH125" s="76"/>
      <c r="BI125" s="66"/>
      <c r="BJ125" s="66"/>
      <c r="BK125" s="76" t="str">
        <f t="shared" si="12"/>
        <v/>
      </c>
      <c r="BL125" s="66"/>
      <c r="BM125" s="76" t="str">
        <f>IFERROR(IF(B125&lt;&gt;"", IF(AND(ISNUMBER(VALUE(SUBSTITUTE(SUBSTITUTE(Paste_Here!R125, "br", "-"), "L", ""))), VALUE(SUBSTITUTE(SUBSTITUTE(Paste_Here!R125, "br", "-"), "L", "")) &gt;= 1095), "Yes", IF(AND(ISNUMBER(VALUE(SUBSTITUTE(SUBSTITUTE(Paste_Here!R125, "br", "-"), "L", ""))), VALUE(SUBSTITUTE(SUBSTITUTE(Paste_Here!R125, "br", "-"), "L", "")) &lt;= 1094), "No", "")), ""), "")</f>
        <v/>
      </c>
      <c r="BN125" s="66"/>
      <c r="BO125" s="76" t="str">
        <f>IFERROR(IF(B125&lt;&gt;"", IF(COUNTIF(INDEX(Paste_Here!Y$2:AB$850, MATCH(B125, Paste_Here!A$2:A$850, 0), 0), "yes") &gt; 0, "Yes", IF(COUNTIF(INDEX(Paste_Here!Y$2:AB$850, MATCH(B125, Paste_Here!A$2:A$850, 0), 0), "no") &gt; 0, "No", "")), ""), "")</f>
        <v/>
      </c>
      <c r="BP125" s="66"/>
      <c r="BQ125" s="76" t="str">
        <f>IFERROR(IF(B125&lt;&gt;"", IF(AND(ISNUMBER(VALUE(SUBSTITUTE(SUBSTITUTE(Paste_Here!U125, "em", "-"), "q", ""))), VALUE(SUBSTITUTE(SUBSTITUTE(Paste_Here!U125, "em", "-"), "q", "")) &gt;= 910), "Yes", IF(AND(ISNUMBER(VALUE(SUBSTITUTE(SUBSTITUTE(Paste_Here!U125, "em", "-"), "q", ""))), VALUE(SUBSTITUTE(SUBSTITUTE(Paste_Here!U125, "em", "-"), "q", "")) &lt;= 909), "No", "")), ""), "")</f>
        <v/>
      </c>
      <c r="BR125" s="66"/>
      <c r="BS125" s="76" t="str">
        <f>IFERROR(IF(B125&lt;&gt;"", IF(AND(INDEX(Paste_Here!X$2:X$850, MATCH(B125, Paste_Here!A$2:A$850, 0))&lt;&gt;"", ISNUMBER(VALUE(INDEX(Paste_Here!X$2:X$850, MATCH(B125, Paste_Here!A$2:A$850, 0))))), INDEX(Paste_Here!X$2:X$850, MATCH(B125, Paste_Here!A$2:A$850, 0)), ""), ""), "")</f>
        <v/>
      </c>
      <c r="BT125" s="66"/>
      <c r="BU125" s="76" t="str">
        <f>IFERROR(IF(B125&lt;&gt;"", IF(ISNUMBER(VALUE(INDEX(Paste_Here!G$2:G$850, MATCH(B125, Paste_Here!A$2:A$850, 0)))), IF(VALUE(INDEX(Paste_Here!G$2:G$850, MATCH(B125, Paste_Here!A$2:A$850, 0)))=0, "No", IF(AND(VALUE(INDEX(Paste_Here!G$2:G$850, MATCH(B125, Paste_Here!A$2:A$850, 0)))&gt;=1, VALUE(INDEX(Paste_Here!G$2:G$850, MATCH(B125, Paste_Here!A$2:A$850, 0)))&lt;=4), VALUE(INDEX(Paste_Here!G$2:G$850, MATCH(B125, Paste_Here!A$2:A$850, 0))), "")), ""), ""), "")</f>
        <v/>
      </c>
      <c r="BV125" s="66"/>
      <c r="BW125" s="76" t="str">
        <f>IFERROR(IF(B125&lt;&gt;"", IF(ISNUMBER(VALUE(INDEX(Paste_Here!H$2:H$850, MATCH(B125, Paste_Here!A$2:A$850, 0)))), IF(VALUE(INDEX(Paste_Here!H$2:H$850, MATCH(B125, Paste_Here!A$2:A$850, 0)))=0, "No", IF(AND(VALUE(INDEX(Paste_Here!H$2:H$850, MATCH(B125, Paste_Here!A$2:A$850, 0)))&gt;=1, VALUE(INDEX(Paste_Here!H$2:H$850, MATCH(B125, Paste_Here!A$2:A$850, 0)))&lt;=4), VALUE(INDEX(Paste_Here!H$2:H$850, MATCH(B125, Paste_Here!A$2:A$850, 0))), "")), ""), ""), "")</f>
        <v/>
      </c>
      <c r="BX125" s="66"/>
      <c r="BY125" s="76"/>
      <c r="BZ125" s="66"/>
      <c r="CA125" s="76"/>
      <c r="CB125" s="66"/>
      <c r="CC125" s="66"/>
      <c r="CD125" s="76" t="str">
        <f t="shared" si="13"/>
        <v/>
      </c>
      <c r="CE125" s="66"/>
      <c r="CF125" s="76" t="str">
        <f>IFERROR(IF(B125&lt;&gt;"", IF(AND(INDEX(Paste_Here!P$2:P$850, MATCH(B125, Paste_Here!A$2:A$850, 0))&lt;&gt;"", ISNUMBER(VALUE(INDEX(Paste_Here!P$2:P$850, MATCH(B125, Paste_Here!A$2:A$850, 0))))), INDEX(Paste_Here!P$2:P$850, MATCH(B125, Paste_Here!A$2:A$850, 0)), ""), ""), "")</f>
        <v/>
      </c>
      <c r="CG125" s="66"/>
      <c r="CH125" s="76" t="str">
        <f>IFERROR(IF(B125&lt;&gt;"", IF(ISNUMBER(SEARCH("highrisk", LOWER(INDEX(Paste_Here!Q$2:Q$850, MATCH(B125, Paste_Here!A$2:A$850, 0))))), "High Risk", IF(ISNUMBER(SEARCH("lowrisk", LOWER(INDEX(Paste_Here!Q$2:Q$850, MATCH(B125, Paste_Here!A$2:A$850, 0))))), "Low Risk", IF(ISNUMBER(SEARCH("somerisk", LOWER(INDEX(Paste_Here!Q$2:Q$850, MATCH(B125, Paste_Here!A$2:A$850, 0))))), "Some Risk", ""))), ""), "")</f>
        <v/>
      </c>
      <c r="CI125" s="66"/>
      <c r="CJ125" s="76" t="str">
        <f>IFERROR(IF(B125&lt;&gt;"", IF(AND(INDEX(Paste_Here!AA$2:AA$850, MATCH(B125, Paste_Here!A$2:A$850, 0))&lt;&gt;"", ISNUMBER(VALUE(INDEX(Paste_Here!AA$2:AA$850, MATCH(B125, Paste_Here!A$2:A$850, 0))))), INDEX(Paste_Here!AA$2:AA$850, MATCH(B125, Paste_Here!A$2:A$850, 0)), ""), ""), "")</f>
        <v/>
      </c>
      <c r="CK125" s="66"/>
      <c r="CL125" s="76" t="str">
        <f>IFERROR(IF(B125&lt;&gt;"", IF(LOWER(INDEX(Paste_Here!AB$2:AB$850, MATCH(B125, Paste_Here!A$2:A$850, 0)))="approaching expectations", "Approaching", IF(LOWER(INDEX(Paste_Here!AB$2:AB$850, MATCH(B125, Paste_Here!A$2:A$850, 0)))="met expectations", "Met", IF(LOWER(INDEX(Paste_Here!AB$2:AB$850, MATCH(B125, Paste_Here!A$2:A$850, 0)))="exceeded expectations", "Exceeded", IF(LOWER(INDEX(Paste_Here!AB$2:AB$850, MATCH(B125, Paste_Here!A$2:A$850, 0)))="below expectations", "Below", "")))), ""), "")</f>
        <v/>
      </c>
      <c r="CM125" s="66"/>
      <c r="CN125" s="76" t="str">
        <f>IFERROR(IF(B125&lt;&gt;"", IF(AND(INDEX(Paste_Here!AC$2:AC$850, MATCH(B125, Paste_Here!A$2:A$850, 0))&lt;&gt;"", ISNUMBER(VALUE(INDEX(Paste_Here!AC$2:AC$850, MATCH(B125, Paste_Here!A$2:A$850, 0))))), INDEX(Paste_Here!AC$2:AC$850, MATCH(B125, Paste_Here!A$2:A$850, 0)), ""), ""), "")</f>
        <v/>
      </c>
      <c r="CO125" s="66"/>
      <c r="CP125" s="76"/>
      <c r="CQ125" s="66"/>
      <c r="CR125" s="76"/>
      <c r="CS125" s="66"/>
      <c r="CT125" s="76"/>
      <c r="CU125" s="66"/>
      <c r="CV125" s="76"/>
      <c r="CW125" s="66"/>
      <c r="CX125" s="76"/>
      <c r="CY125" s="66"/>
      <c r="CZ125" s="66"/>
      <c r="DA125" s="76" t="str">
        <f t="shared" si="14"/>
        <v/>
      </c>
      <c r="DB125" s="66"/>
      <c r="DC125" s="76" t="str">
        <f>IFERROR(IF(B125&lt;&gt;"", IF(AND(INDEX(Paste_Here!V$2:V$850, MATCH(B125, Paste_Here!A$2:A$850, 0))&lt;&gt;"", ISNUMBER(VALUE(INDEX(Paste_Here!V$2:V$850, MATCH(B125, Paste_Here!A$2:A$850, 0))))), INDEX(Paste_Here!V$2:V$850, MATCH(B125, Paste_Here!A$2:A$850, 0)), ""), ""), "")</f>
        <v/>
      </c>
      <c r="DD125" s="66"/>
      <c r="DE125" s="76" t="str">
        <f>IFERROR(IF(B125&lt;&gt;"", IF(ISNUMBER(SEARCH("highrisk", LOWER(INDEX(Paste_Here!W$2:W$850, MATCH(B125, Paste_Here!A$2:A$850, 0))))), "High Risk", IF(ISNUMBER(SEARCH("lowrisk", LOWER(INDEX(Paste_Here!W$2:W$850, MATCH(B125, Paste_Here!A$2:A$850, 0))))), "Low Risk", IF(ISNUMBER(SEARCH("somerisk", LOWER(INDEX(Paste_Here!W$2:W$850, MATCH(B125, Paste_Here!A$2:A$850, 0))))), "Some Risk", ""))), ""), "")</f>
        <v/>
      </c>
      <c r="DF125" s="66"/>
      <c r="DG125" s="76" t="str">
        <f>IFERROR(IF(B125&lt;&gt;"", IF(AND(INDEX(Paste_Here!S$2:S$850, MATCH(B125, Paste_Here!A$2:A$850, 0))&lt;&gt;"", ISNUMBER(VALUE(INDEX(Paste_Here!S$2:S$850, MATCH(B125, Paste_Here!A$2:A$850, 0))))), INDEX(Paste_Here!S$2:S$850, MATCH(B125, Paste_Here!A$2:A$850, 0)), ""), ""), "")</f>
        <v/>
      </c>
      <c r="DH125" s="66"/>
      <c r="DI125" s="76" t="str">
        <f>IFERROR(IF(B125&lt;&gt;"", IF(ISNUMBER(SEARCH("highrisk", LOWER(INDEX(Paste_Here!T$2:T$850, MATCH(B125, Paste_Here!A$2:A$850, 0))))), "High Risk", IF(ISNUMBER(SEARCH("lowrisk", LOWER(INDEX(Paste_Here!T$2:T$850, MATCH(B125, Paste_Here!A$2:A$850, 0))))), "Low Risk", IF(ISNUMBER(SEARCH("somerisk", LOWER(INDEX(Paste_Here!T$2:T$850, MATCH(B125, Paste_Here!A$2:A$850, 0))))), "Some Risk", ""))), ""), "")</f>
        <v/>
      </c>
      <c r="DJ125" s="66"/>
      <c r="DK125" s="76" t="str">
        <f>IFERROR(IF(B125&lt;&gt;"", IF(AND(INDEX(Paste_Here!AD$2:AD$850, MATCH(B125, Paste_Here!A$2:A$850, 0))&lt;&gt;"", ISNUMBER(VALUE(INDEX(Paste_Here!AD$2:AD$850, MATCH(B125, Paste_Here!A$2:A$850, 0))))), INDEX(Paste_Here!AD$2:AD$850, MATCH(B125, Paste_Here!A$2:A$850, 0)), ""), ""), "")</f>
        <v/>
      </c>
      <c r="DL125" s="66"/>
      <c r="DM125" s="76" t="str">
        <f>IFERROR(IF(B125&lt;&gt;"", IF(LOWER(INDEX(Paste_Here!AE$2:AE$850, MATCH(B125, Paste_Here!A$2:A$850, 0)))="approaching expectations", "Approaching", IF(LOWER(INDEX(Paste_Here!AE$2:AE$850, MATCH(B125, Paste_Here!A$2:A$850, 0)))="met expectations", "Met", IF(LOWER(INDEX(Paste_Here!AE$2:AE$850, MATCH(B125, Paste_Here!A$2:A$850, 0)))="exceeded expectations", "Exceeded", IF(LOWER(INDEX(Paste_Here!AE$2:AE$850, MATCH(B125, Paste_Here!A$2:A$850, 0)))="below expectations", "Below", "")))), ""), "")</f>
        <v/>
      </c>
      <c r="DN125" s="66"/>
      <c r="DO125" s="76"/>
      <c r="DP125" s="66"/>
      <c r="DQ125" s="76"/>
      <c r="DR125" s="66"/>
      <c r="DS125" s="76"/>
      <c r="DT125" s="66"/>
      <c r="DU125" s="76"/>
      <c r="DV125" s="66"/>
      <c r="DW125" s="66"/>
      <c r="DX125" s="76" t="str">
        <f t="shared" si="15"/>
        <v/>
      </c>
      <c r="DY125" s="66"/>
      <c r="DZ125" s="76"/>
      <c r="EA125" s="66"/>
      <c r="EB125" s="76"/>
      <c r="EC125" s="66"/>
      <c r="ED125" s="76" t="str">
        <f>IFERROR(IF(B125&lt;&gt;"", IF(AND(INDEX(Paste_Here!AF$2:AF$850, MATCH(B125, Paste_Here!A$2:A$850, 0))&lt;&gt;"", ISNUMBER(VALUE(INDEX(Paste_Here!AF$2:AF$850, MATCH(B125, Paste_Here!A$2:A$850, 0))))), INDEX(Paste_Here!AF$2:AF$850, MATCH(B125, Paste_Here!A$2:A$850, 0)), ""), ""), "")</f>
        <v/>
      </c>
      <c r="EE125" s="66"/>
      <c r="EF125" s="76"/>
      <c r="EG125" s="66"/>
      <c r="EH125" s="76"/>
      <c r="EI125" s="66"/>
      <c r="EJ125" s="76" t="str">
        <f>IFERROR(IF(B125&lt;&gt;"", IF(AND(INDEX(Paste_Here!AG$2:AG$850, MATCH(B125, Paste_Here!A$2:A$850, 0))&lt;&gt;"", ISNUMBER(VALUE(INDEX(Paste_Here!AG$2:AG$850, MATCH(B125, Paste_Here!A$2:A$850, 0))))), INDEX(Paste_Here!AG$2:AG$850, MATCH(B125, Paste_Here!A$2:A$850, 0)), ""), ""), "")</f>
        <v/>
      </c>
      <c r="EK125" s="66"/>
      <c r="EL125" s="76"/>
      <c r="EM125" s="66"/>
      <c r="EN125" s="76"/>
      <c r="EO125" s="66"/>
      <c r="EP125" s="76"/>
      <c r="EQ125" s="66"/>
      <c r="ER125" s="76"/>
      <c r="ES125" s="66"/>
      <c r="ET125" s="66"/>
      <c r="EU125" s="76"/>
      <c r="EV125" s="66"/>
      <c r="EW125" s="76"/>
      <c r="EX125" s="66"/>
      <c r="EY125" s="76"/>
      <c r="EZ125" s="66"/>
      <c r="FA125" s="76"/>
      <c r="FB125" s="66"/>
      <c r="FC125" s="76"/>
      <c r="FD125" s="66"/>
      <c r="FE125" s="76"/>
      <c r="FF125" s="66"/>
      <c r="FG125" s="76"/>
      <c r="FH125" s="66"/>
      <c r="FI125" s="76"/>
      <c r="FJ125" s="66"/>
      <c r="FK125" s="76"/>
      <c r="FL125" s="66"/>
      <c r="FM125" s="76"/>
      <c r="FN125" s="66"/>
      <c r="FO125" s="76"/>
      <c r="FP125" s="66"/>
      <c r="FQ125" s="76"/>
      <c r="FR125" s="66"/>
      <c r="FS125" s="76"/>
      <c r="FT125" s="66"/>
      <c r="FU125" s="76"/>
      <c r="FV125" s="66"/>
      <c r="FW125" s="76"/>
      <c r="FX125" s="66"/>
      <c r="FY125" s="76"/>
      <c r="FZ125" s="66"/>
      <c r="GA125" s="76"/>
      <c r="GB125" s="66"/>
      <c r="GC125" s="76"/>
      <c r="GD125" s="66"/>
      <c r="GE125" s="76"/>
      <c r="GF125" s="66"/>
      <c r="GG125" s="76"/>
      <c r="GH125" s="66"/>
      <c r="GI125" s="76"/>
      <c r="GJ125" s="66"/>
      <c r="GK125" s="76"/>
      <c r="GL125" s="66"/>
      <c r="GM125" s="76"/>
      <c r="GN125" s="66"/>
      <c r="GO125" s="76"/>
      <c r="GP125" s="66"/>
      <c r="GQ125" s="76"/>
      <c r="GR125" s="66"/>
      <c r="GS125" s="76"/>
      <c r="GT125" s="66"/>
      <c r="GU125" s="76"/>
      <c r="GV125" s="66"/>
      <c r="GW125" s="76"/>
      <c r="GX125" s="66"/>
      <c r="GY125" s="76"/>
      <c r="GZ125" s="66"/>
      <c r="HA125" s="76"/>
      <c r="HB125" s="66"/>
      <c r="HC125" s="76"/>
      <c r="HD125" s="66"/>
      <c r="HE125" s="76"/>
      <c r="HF125" s="66"/>
      <c r="HG125" s="76"/>
      <c r="HH125" s="66"/>
      <c r="HI125" s="76"/>
      <c r="HJ125" s="66"/>
      <c r="HK125" s="76"/>
      <c r="HL125" s="66"/>
      <c r="HM125" s="76"/>
      <c r="HN125" s="66"/>
      <c r="HO125" s="76"/>
      <c r="HP125" s="66"/>
      <c r="HQ125" s="76"/>
      <c r="HR125" s="66"/>
      <c r="HS125" s="76"/>
      <c r="HT125" s="66"/>
      <c r="HU125" s="76"/>
      <c r="HV125" s="66"/>
      <c r="HW125" s="76"/>
      <c r="HX125" s="66"/>
      <c r="HY125" s="76"/>
      <c r="HZ125" s="66"/>
      <c r="IA125" s="76"/>
      <c r="IB125" s="66"/>
      <c r="IC125" s="76"/>
      <c r="ID125" s="66"/>
      <c r="IE125" s="76"/>
      <c r="IF125" s="66"/>
      <c r="IG125" s="76"/>
      <c r="IH125" s="66"/>
      <c r="II125" s="76"/>
      <c r="IJ125" s="66"/>
      <c r="IK125" s="76"/>
      <c r="IL125" s="66"/>
      <c r="IM125" s="76"/>
      <c r="IN125" s="66"/>
      <c r="IO125" s="76"/>
      <c r="IP125" s="66"/>
      <c r="IQ125" s="76"/>
      <c r="IR125" s="66"/>
      <c r="IS125" s="76"/>
      <c r="IT125" s="66"/>
      <c r="IU125" s="76"/>
      <c r="IV125" s="66"/>
      <c r="IW125" s="76"/>
      <c r="IX125" s="66"/>
      <c r="IY125" s="76"/>
      <c r="IZ125" s="66"/>
      <c r="JA125" s="76"/>
      <c r="JB125" s="66"/>
      <c r="JC125" s="76"/>
      <c r="JD125" s="66"/>
      <c r="JE125" s="76"/>
      <c r="JF125" s="66"/>
      <c r="JG125" s="76"/>
      <c r="JH125" s="66"/>
      <c r="JI125" s="76"/>
      <c r="JJ125" s="66"/>
      <c r="JK125" s="76"/>
      <c r="JL125" s="66"/>
      <c r="JM125" s="76"/>
      <c r="JN125" s="66"/>
      <c r="JO125" s="76"/>
      <c r="JP125" s="66"/>
      <c r="JQ125" s="76"/>
      <c r="JR125" s="66"/>
      <c r="JS125" s="76"/>
      <c r="JT125" s="66"/>
      <c r="JU125" s="76"/>
      <c r="JV125" s="66"/>
      <c r="JW125" s="76"/>
      <c r="JX125" s="66"/>
      <c r="JY125" s="76"/>
      <c r="JZ125" s="66"/>
      <c r="KA125" s="76"/>
      <c r="KB125" s="66"/>
      <c r="KC125" s="76"/>
      <c r="KD125" s="66"/>
      <c r="KE125" s="76"/>
      <c r="KF125" s="66"/>
      <c r="KG125" s="76"/>
      <c r="KH125" s="66"/>
      <c r="KI125" s="76"/>
      <c r="KJ125" s="66"/>
      <c r="KK125" s="76"/>
      <c r="KL125" s="66"/>
      <c r="KM125" s="76"/>
      <c r="KN125" s="66"/>
      <c r="KO125" s="76"/>
      <c r="KP125" s="66"/>
      <c r="KQ125" s="76"/>
      <c r="KR125" s="66"/>
      <c r="KS125" s="76"/>
      <c r="KT125" s="66"/>
      <c r="KU125" s="76"/>
      <c r="KV125" s="66"/>
      <c r="KW125" s="76"/>
      <c r="KX125" s="66"/>
      <c r="KY125" s="76"/>
      <c r="KZ125" s="66"/>
      <c r="LA125" s="76"/>
      <c r="LB125" s="66"/>
      <c r="LC125" s="76"/>
      <c r="LD125" s="66"/>
      <c r="LE125" s="76"/>
      <c r="LF125" s="66"/>
      <c r="LG125" s="76"/>
      <c r="LH125" s="66"/>
      <c r="LI125" s="76"/>
      <c r="LJ125" s="66"/>
      <c r="LK125" s="76"/>
      <c r="LL125" s="66"/>
      <c r="LM125" s="76"/>
      <c r="LN125" s="66"/>
      <c r="LO125" s="76"/>
      <c r="LP125" s="66"/>
      <c r="LQ125" s="76"/>
      <c r="LR125" s="66"/>
      <c r="LS125" s="76"/>
      <c r="LT125" s="66"/>
      <c r="LU125" s="76"/>
      <c r="LV125" s="66"/>
      <c r="LW125" s="76"/>
      <c r="LX125" s="66"/>
      <c r="LY125" s="76"/>
      <c r="LZ125" s="66"/>
      <c r="MA125" s="76"/>
      <c r="MB125" s="66"/>
      <c r="MC125" s="76"/>
      <c r="MD125" s="66"/>
      <c r="MG125" s="1" t="str" cm="1">
        <f t="array" ref="MG125">IFERROR(INDEX(Paste_Here!$B$2:$B$850, MATCH(0, COUNTIF(MG$4:MG124, Paste_Here!$B$2:$B$850) + IF(Paste_Here!$B$2:$B$850="", 1, 0), 0)), "")</f>
        <v/>
      </c>
      <c r="MH125" s="1" t="str">
        <f>IF(MG125&lt;&gt;"", INDEX(Paste_Here!$A$2:$A$850, MATCH(MG125, Paste_Here!$B$2:$B$850, 0)), "")</f>
        <v/>
      </c>
      <c r="MI125" s="1" t="str">
        <f t="shared" si="16"/>
        <v/>
      </c>
      <c r="MJ125" s="1" t="str" cm="1">
        <f t="array" ref="MJ125">IFERROR(INDEX($MI$5:$MI$850, MATCH(SMALL(IF($MI$5:$MI$850&lt;&gt;"", COUNTIF($MI$5:$MI$850, "&lt;"&amp;$MI$5:$MI$850)+1), ROW()-ROW($MJ$5)+1), COUNTIF($MI$5:$MI$850, "&lt;"&amp;$MI$5:$MI$850)+1, 0)), "")</f>
        <v/>
      </c>
    </row>
    <row r="126" spans="1:348">
      <c r="A126" s="66"/>
      <c r="B126" s="76" t="str">
        <f t="shared" si="9"/>
        <v/>
      </c>
      <c r="C126" s="66"/>
      <c r="D126" s="76" t="str">
        <f>IFERROR(IF(B126&lt;&gt;"", IF(AND(INDEX(Paste_Here!B$2:B$850, MATCH(B126, Paste_Here!A$2:A$850, 0))&lt;&gt;"", ISNUMBER(VALUE(INDEX(Paste_Here!B$2:B$850, MATCH(B126, Paste_Here!A$2:A$850, 0))))), INDEX(Paste_Here!B$2:B$850, MATCH(B126, Paste_Here!A$2:A$850, 0)), ""), ""), "")</f>
        <v/>
      </c>
      <c r="E126" s="66"/>
      <c r="F126" s="76" t="str">
        <f>IFERROR(IF(B126&lt;&gt;"", IF(ISTEXT(INDEX(Paste_Here!K$2:K$850, MATCH(B126, Paste_Here!A$2:A$850, 0))), INDEX(Paste_Here!K$2:K$850, MATCH(B126, Paste_Here!A$2:A$850, 0)), ""), ""), "")</f>
        <v/>
      </c>
      <c r="G126" s="66"/>
      <c r="H126" s="76" t="str">
        <f>IFERROR(IF(B126&lt;&gt;"", IF(ISTEXT(INDEX(Paste_Here!C$2:C$850, MATCH(B126, Paste_Here!A$2:A$850, 0))), INDEX(Paste_Here!C$2:C$850, MATCH(B126, Paste_Here!A$2:A$850, 0)), ""), ""), "")</f>
        <v/>
      </c>
      <c r="I126" s="66"/>
      <c r="J126" s="76" t="str">
        <f>IFERROR(IF(B126&lt;&gt;"", IF(ISNUMBER(SEARCH("s", LOWER(INDEX(Paste_Here!M$2:M$850, MATCH(B126, Paste_Here!A$2:A$850, 0))))), "Yes", IF(INDEX(Paste_Here!M$2:M$850, MATCH(B126, Paste_Here!A$2:A$850, 0))&lt;&gt;"", "No", "")), ""), "")</f>
        <v/>
      </c>
      <c r="K126" s="66"/>
      <c r="L126" s="76" t="str">
        <f>IFERROR(IF(B126&lt;&gt;"", IF(ISNUMBER(SEARCH("yes", LOWER(INDEX(Paste_Here!E$2:E$850, MATCH(B126, Paste_Here!A$2:A$850, 0))))), "Yes", IF(ISNUMBER(SEARCH("no", LOWER(INDEX(Paste_Here!E$2:E$850, MATCH(B126, Paste_Here!A$2:A$850, 0))))), "No", "")), ""), "")</f>
        <v/>
      </c>
      <c r="M126" s="66"/>
      <c r="N126" s="76" t="str">
        <f>IFERROR(IF(B126&lt;&gt;"", IF(ISNUMBER(SEARCH("yes", LOWER(INDEX(Paste_Here!F$2:F$850, MATCH(B126, Paste_Here!A$2:A$850, 0))))), "Yes", IF(ISNUMBER(SEARCH("no", LOWER(INDEX(Paste_Here!F$2:F$850, MATCH(B126, Paste_Here!A$2:A$850, 0))))), "No", "")), ""), "")</f>
        <v/>
      </c>
      <c r="O126" s="66"/>
      <c r="P126" s="76" t="str">
        <f>IFERROR(IF(B126&lt;&gt;"", IF(ISNUMBER(SEARCH("yes", LOWER(INDEX(Paste_Here!L$2:L$850, MATCH(B126, Paste_Here!A$2:A$850, 0))))), "Yes", IF(ISNUMBER(SEARCH("no", LOWER(INDEX(Paste_Here!L$2:L$850, MATCH(B126, Paste_Here!A$2:A$850, 0))))), "No", "")), ""), "")</f>
        <v/>
      </c>
      <c r="Q126" s="66"/>
      <c r="R126" s="76" t="str">
        <f>IFERROR(IF(B126&lt;&gt;"", IF(ISNUMBER(SEARCH("transitional 2", LOWER(INDEX(Paste_Here!D$2:D$850, MATCH(B126, Paste_Here!A$2:A$850, 0))))), "T2", IF(ISNUMBER(SEARCH("transitional 1", LOWER(INDEX(Paste_Here!D$2:D$850, MATCH(B126, Paste_Here!A$2:A$850, 0))))), "T1", IF(ISNUMBER(SEARCH("waived ell services", LOWER(INDEX(Paste_Here!D$2:D$850, MATCH(B126, Paste_Here!A$2:A$850, 0))))), "W", IF(ISNUMBER(SEARCH("english language learner", LOWER(INDEX(Paste_Here!D$2:D$850, MATCH(B126, Paste_Here!A$2:A$850, 0))))), "L", "")))), ""), "")</f>
        <v/>
      </c>
      <c r="S126" s="66"/>
      <c r="T126" s="76" t="str">
        <f>IFERROR(IF(B126&lt;&gt;"", IF(ISNUMBER(SEARCH("yes", LOWER(INDEX(Paste_Here!I$2:I$850, MATCH(B126, Paste_Here!A$2:A$850, 0))))), "Yes", IF(ISNUMBER(SEARCH("no", LOWER(INDEX(Paste_Here!I$2:I$850, MATCH(B126, Paste_Here!A$2:A$850, 0))))), "No", "")), ""), "")</f>
        <v/>
      </c>
      <c r="U126" s="66"/>
      <c r="V126" s="76" t="str">
        <f>IFERROR(IF(B126&lt;&gt;"", IF(ISTEXT(INDEX(Paste_Here!J$2:J$850, MATCH(B126, Paste_Here!A$2:A$850, 0))), VALUE(INDEX(Paste_Here!J$2:J$850, MATCH(B126, Paste_Here!A$2:A$850, 0))), ""), ""), "")</f>
        <v/>
      </c>
      <c r="W126" s="66"/>
      <c r="X126" s="66"/>
      <c r="Y126" s="76" t="str">
        <f t="shared" si="10"/>
        <v/>
      </c>
      <c r="Z126" s="66"/>
      <c r="AA126" s="76" t="str">
        <f>IFERROR(IF(B126&lt;&gt;"", IF(AND(INDEX(Paste_Here!AI$2:AI$850, MATCH(B126, Paste_Here!A$2:A$850, 0))&lt;&gt;"", ISNUMBER(VALUE(INDEX(Paste_Here!AI$2:AI$850, MATCH(B126, Paste_Here!A$2:A$850, 0))))), INDEX(Paste_Here!AI$2:AI$850, MATCH(B126, Paste_Here!A$2:A$850, 0)), ""), ""), "")</f>
        <v/>
      </c>
      <c r="AB126" s="66"/>
      <c r="AC126" s="76" t="str">
        <f>IFERROR(IF(B126&lt;&gt;"", IF(AND(INDEX(Paste_Here!AJ$2:AJ$850, MATCH(B126, Paste_Here!A$2:A$850, 0))&lt;&gt;"", ISNUMBER(VALUE(INDEX(Paste_Here!AJ$2:AJ$850, MATCH(B126, Paste_Here!A$2:A$850, 0))))), INDEX(Paste_Here!AJ$2:AJ$850, MATCH(B126, Paste_Here!A$2:A$850, 0)), ""), ""), "")</f>
        <v/>
      </c>
      <c r="AD126" s="66"/>
      <c r="AE126" s="76" t="str">
        <f>IFERROR(IF(B126&lt;&gt;"", IF(AND(INDEX(Paste_Here!AK$2:AK$850, MATCH(B126, Paste_Here!A$2:A$850, 0))&lt;&gt;"", ISNUMBER(VALUE(INDEX(Paste_Here!AK$2:AK$850, MATCH(B126, Paste_Here!A$2:A$850, 0))))), INDEX(Paste_Here!AK$2:AK$850, MATCH(B126, Paste_Here!A$2:A$850, 0)), ""), ""), "")</f>
        <v/>
      </c>
      <c r="AF126" s="66"/>
      <c r="AG126" s="76" t="str">
        <f>IFERROR(IF(B126&lt;&gt;"", IF(AND(INDEX(Paste_Here!AL$2:AL$850, MATCH(B126, Paste_Here!A$2:A$850, 0))&lt;&gt;"", ISNUMBER(VALUE(INDEX(Paste_Here!AL$2:AL$850, MATCH(B126, Paste_Here!A$2:A$850, 0))))), INDEX(Paste_Here!AL$2:AL$850, MATCH(B126, Paste_Here!A$2:A$850, 0)), ""), ""), "")</f>
        <v/>
      </c>
      <c r="AH126" s="66"/>
      <c r="AI126" s="76" t="str">
        <f>IFERROR(IF(B126&lt;&gt;"", IF(AND(INDEX(Paste_Here!AH$2:AH$850, MATCH(B126, Paste_Here!A$2:A$850, 0))&lt;&gt;"", ISNUMBER(VALUE(INDEX(Paste_Here!AH$2:AH$850, MATCH(B126, Paste_Here!A$2:A$850, 0))))), IF(VALUE(INDEX(Paste_Here!AH$2:AH$850, MATCH(B126, Paste_Here!A$2:A$850, 0)))=0, "", INDEX(Paste_Here!AH$2:AH$850, MATCH(B126, Paste_Here!A$2:A$850, 0))), ""), ""), "")</f>
        <v/>
      </c>
      <c r="AJ126" s="66"/>
      <c r="AK126" s="76" t="str">
        <f>IFERROR(IF(B126&lt;&gt;"", IF(AND(INDEX(Paste_Here!N$2:N$850, MATCH(B126, Paste_Here!A$2:A$850, 0))&lt;&gt;"", ISNUMBER(VALUE(INDEX(Paste_Here!N$2:N$850, MATCH(B126, Paste_Here!A$2:A$850, 0))))), INDEX(Paste_Here!N$2:N$850, MATCH(B126, Paste_Here!A$2:A$850, 0)), ""), ""), "")</f>
        <v/>
      </c>
      <c r="AL126" s="66"/>
      <c r="AM126" s="76" t="str">
        <f>IFERROR(IF(B126&lt;&gt;"", IF(AND(INDEX(Paste_Here!O$2:O$850, MATCH(B126, Paste_Here!A$2:A$850, 0))&lt;&gt;"", ISNUMBER(VALUE(INDEX(Paste_Here!O$2:O$850, MATCH(B126, Paste_Here!A$2:A$850, 0))))), INDEX(Paste_Here!O$2:O$850, MATCH(B126, Paste_Here!A$2:A$850, 0)), ""), ""), "")</f>
        <v/>
      </c>
      <c r="AN126" s="66"/>
      <c r="AO126" s="76"/>
      <c r="AP126" s="66"/>
      <c r="AQ126" s="76"/>
      <c r="AR126" s="66"/>
      <c r="AS126" s="76"/>
      <c r="AT126" s="66"/>
      <c r="AU126" s="66"/>
      <c r="AV126" s="76" t="str">
        <f t="shared" si="11"/>
        <v/>
      </c>
      <c r="AW126" s="66"/>
      <c r="AX126" s="76" t="str">
        <f>IFERROR(IF(B126&lt;&gt;"", IF(ISNUMBER(SEARCH("Revealed-Potential (Primary Focus)", LOWER(INDEX(Paste_Here!Z$2:Z$850, MATCH(B126, Paste_Here!A$2:A$850, 0))))), "Rev-Potential: Prim", IF(ISNUMBER(SEARCH("Revealed-Potential (Secondary Focus)", LOWER(INDEX(Paste_Here!Z$2:Z$850, MATCH(B126, Paste_Here!A$2:A$850, 0))))), "Rev-Potential: Sec", IF(ISNUMBER(SEARCH("Monitoring", LOWER(INDEX(Paste_Here!Z$2:Z$850, MATCH(B126, Paste_Here!A$2:A$850, 0))))), "Monitoring", IF(ISNUMBER(SEARCH("At-Promise (Secondary Focus)", LOWER(INDEX(Paste_Here!Z$2:Z$850, MATCH(B126, Paste_Here!A$2:A$850, 0))))), "At-Promise: Sec", IF(ISNUMBER(SEARCH("At-Promise (Primary Focus)", LOWER(INDEX(Paste_Here!Z$2:Z$850, MATCH(B126, Paste_Here!A$2:A$850, 0))))), "At-Promise: Prim", ""))))), ""), "")</f>
        <v/>
      </c>
      <c r="AY126" s="66"/>
      <c r="AZ126" s="76"/>
      <c r="BA126" s="66"/>
      <c r="BB126" s="76"/>
      <c r="BC126" s="66"/>
      <c r="BD126" s="76"/>
      <c r="BE126" s="66"/>
      <c r="BF126" s="76"/>
      <c r="BG126" s="66"/>
      <c r="BH126" s="76"/>
      <c r="BI126" s="66"/>
      <c r="BJ126" s="66"/>
      <c r="BK126" s="76" t="str">
        <f t="shared" si="12"/>
        <v/>
      </c>
      <c r="BL126" s="66"/>
      <c r="BM126" s="76" t="str">
        <f>IFERROR(IF(B126&lt;&gt;"", IF(AND(ISNUMBER(VALUE(SUBSTITUTE(SUBSTITUTE(Paste_Here!R126, "br", "-"), "L", ""))), VALUE(SUBSTITUTE(SUBSTITUTE(Paste_Here!R126, "br", "-"), "L", "")) &gt;= 1095), "Yes", IF(AND(ISNUMBER(VALUE(SUBSTITUTE(SUBSTITUTE(Paste_Here!R126, "br", "-"), "L", ""))), VALUE(SUBSTITUTE(SUBSTITUTE(Paste_Here!R126, "br", "-"), "L", "")) &lt;= 1094), "No", "")), ""), "")</f>
        <v/>
      </c>
      <c r="BN126" s="66"/>
      <c r="BO126" s="76" t="str">
        <f>IFERROR(IF(B126&lt;&gt;"", IF(COUNTIF(INDEX(Paste_Here!Y$2:AB$850, MATCH(B126, Paste_Here!A$2:A$850, 0), 0), "yes") &gt; 0, "Yes", IF(COUNTIF(INDEX(Paste_Here!Y$2:AB$850, MATCH(B126, Paste_Here!A$2:A$850, 0), 0), "no") &gt; 0, "No", "")), ""), "")</f>
        <v/>
      </c>
      <c r="BP126" s="66"/>
      <c r="BQ126" s="76" t="str">
        <f>IFERROR(IF(B126&lt;&gt;"", IF(AND(ISNUMBER(VALUE(SUBSTITUTE(SUBSTITUTE(Paste_Here!U126, "em", "-"), "q", ""))), VALUE(SUBSTITUTE(SUBSTITUTE(Paste_Here!U126, "em", "-"), "q", "")) &gt;= 910), "Yes", IF(AND(ISNUMBER(VALUE(SUBSTITUTE(SUBSTITUTE(Paste_Here!U126, "em", "-"), "q", ""))), VALUE(SUBSTITUTE(SUBSTITUTE(Paste_Here!U126, "em", "-"), "q", "")) &lt;= 909), "No", "")), ""), "")</f>
        <v/>
      </c>
      <c r="BR126" s="66"/>
      <c r="BS126" s="76" t="str">
        <f>IFERROR(IF(B126&lt;&gt;"", IF(AND(INDEX(Paste_Here!X$2:X$850, MATCH(B126, Paste_Here!A$2:A$850, 0))&lt;&gt;"", ISNUMBER(VALUE(INDEX(Paste_Here!X$2:X$850, MATCH(B126, Paste_Here!A$2:A$850, 0))))), INDEX(Paste_Here!X$2:X$850, MATCH(B126, Paste_Here!A$2:A$850, 0)), ""), ""), "")</f>
        <v/>
      </c>
      <c r="BT126" s="66"/>
      <c r="BU126" s="76" t="str">
        <f>IFERROR(IF(B126&lt;&gt;"", IF(ISNUMBER(VALUE(INDEX(Paste_Here!G$2:G$850, MATCH(B126, Paste_Here!A$2:A$850, 0)))), IF(VALUE(INDEX(Paste_Here!G$2:G$850, MATCH(B126, Paste_Here!A$2:A$850, 0)))=0, "No", IF(AND(VALUE(INDEX(Paste_Here!G$2:G$850, MATCH(B126, Paste_Here!A$2:A$850, 0)))&gt;=1, VALUE(INDEX(Paste_Here!G$2:G$850, MATCH(B126, Paste_Here!A$2:A$850, 0)))&lt;=4), VALUE(INDEX(Paste_Here!G$2:G$850, MATCH(B126, Paste_Here!A$2:A$850, 0))), "")), ""), ""), "")</f>
        <v/>
      </c>
      <c r="BV126" s="66"/>
      <c r="BW126" s="76" t="str">
        <f>IFERROR(IF(B126&lt;&gt;"", IF(ISNUMBER(VALUE(INDEX(Paste_Here!H$2:H$850, MATCH(B126, Paste_Here!A$2:A$850, 0)))), IF(VALUE(INDEX(Paste_Here!H$2:H$850, MATCH(B126, Paste_Here!A$2:A$850, 0)))=0, "No", IF(AND(VALUE(INDEX(Paste_Here!H$2:H$850, MATCH(B126, Paste_Here!A$2:A$850, 0)))&gt;=1, VALUE(INDEX(Paste_Here!H$2:H$850, MATCH(B126, Paste_Here!A$2:A$850, 0)))&lt;=4), VALUE(INDEX(Paste_Here!H$2:H$850, MATCH(B126, Paste_Here!A$2:A$850, 0))), "")), ""), ""), "")</f>
        <v/>
      </c>
      <c r="BX126" s="66"/>
      <c r="BY126" s="76"/>
      <c r="BZ126" s="66"/>
      <c r="CA126" s="76"/>
      <c r="CB126" s="66"/>
      <c r="CC126" s="66"/>
      <c r="CD126" s="76" t="str">
        <f t="shared" si="13"/>
        <v/>
      </c>
      <c r="CE126" s="66"/>
      <c r="CF126" s="76" t="str">
        <f>IFERROR(IF(B126&lt;&gt;"", IF(AND(INDEX(Paste_Here!P$2:P$850, MATCH(B126, Paste_Here!A$2:A$850, 0))&lt;&gt;"", ISNUMBER(VALUE(INDEX(Paste_Here!P$2:P$850, MATCH(B126, Paste_Here!A$2:A$850, 0))))), INDEX(Paste_Here!P$2:P$850, MATCH(B126, Paste_Here!A$2:A$850, 0)), ""), ""), "")</f>
        <v/>
      </c>
      <c r="CG126" s="66"/>
      <c r="CH126" s="76" t="str">
        <f>IFERROR(IF(B126&lt;&gt;"", IF(ISNUMBER(SEARCH("highrisk", LOWER(INDEX(Paste_Here!Q$2:Q$850, MATCH(B126, Paste_Here!A$2:A$850, 0))))), "High Risk", IF(ISNUMBER(SEARCH("lowrisk", LOWER(INDEX(Paste_Here!Q$2:Q$850, MATCH(B126, Paste_Here!A$2:A$850, 0))))), "Low Risk", IF(ISNUMBER(SEARCH("somerisk", LOWER(INDEX(Paste_Here!Q$2:Q$850, MATCH(B126, Paste_Here!A$2:A$850, 0))))), "Some Risk", ""))), ""), "")</f>
        <v/>
      </c>
      <c r="CI126" s="66"/>
      <c r="CJ126" s="76" t="str">
        <f>IFERROR(IF(B126&lt;&gt;"", IF(AND(INDEX(Paste_Here!AA$2:AA$850, MATCH(B126, Paste_Here!A$2:A$850, 0))&lt;&gt;"", ISNUMBER(VALUE(INDEX(Paste_Here!AA$2:AA$850, MATCH(B126, Paste_Here!A$2:A$850, 0))))), INDEX(Paste_Here!AA$2:AA$850, MATCH(B126, Paste_Here!A$2:A$850, 0)), ""), ""), "")</f>
        <v/>
      </c>
      <c r="CK126" s="66"/>
      <c r="CL126" s="76" t="str">
        <f>IFERROR(IF(B126&lt;&gt;"", IF(LOWER(INDEX(Paste_Here!AB$2:AB$850, MATCH(B126, Paste_Here!A$2:A$850, 0)))="approaching expectations", "Approaching", IF(LOWER(INDEX(Paste_Here!AB$2:AB$850, MATCH(B126, Paste_Here!A$2:A$850, 0)))="met expectations", "Met", IF(LOWER(INDEX(Paste_Here!AB$2:AB$850, MATCH(B126, Paste_Here!A$2:A$850, 0)))="exceeded expectations", "Exceeded", IF(LOWER(INDEX(Paste_Here!AB$2:AB$850, MATCH(B126, Paste_Here!A$2:A$850, 0)))="below expectations", "Below", "")))), ""), "")</f>
        <v/>
      </c>
      <c r="CM126" s="66"/>
      <c r="CN126" s="76" t="str">
        <f>IFERROR(IF(B126&lt;&gt;"", IF(AND(INDEX(Paste_Here!AC$2:AC$850, MATCH(B126, Paste_Here!A$2:A$850, 0))&lt;&gt;"", ISNUMBER(VALUE(INDEX(Paste_Here!AC$2:AC$850, MATCH(B126, Paste_Here!A$2:A$850, 0))))), INDEX(Paste_Here!AC$2:AC$850, MATCH(B126, Paste_Here!A$2:A$850, 0)), ""), ""), "")</f>
        <v/>
      </c>
      <c r="CO126" s="66"/>
      <c r="CP126" s="76"/>
      <c r="CQ126" s="66"/>
      <c r="CR126" s="76"/>
      <c r="CS126" s="66"/>
      <c r="CT126" s="76"/>
      <c r="CU126" s="66"/>
      <c r="CV126" s="76"/>
      <c r="CW126" s="66"/>
      <c r="CX126" s="76"/>
      <c r="CY126" s="66"/>
      <c r="CZ126" s="66"/>
      <c r="DA126" s="76" t="str">
        <f t="shared" si="14"/>
        <v/>
      </c>
      <c r="DB126" s="66"/>
      <c r="DC126" s="76" t="str">
        <f>IFERROR(IF(B126&lt;&gt;"", IF(AND(INDEX(Paste_Here!V$2:V$850, MATCH(B126, Paste_Here!A$2:A$850, 0))&lt;&gt;"", ISNUMBER(VALUE(INDEX(Paste_Here!V$2:V$850, MATCH(B126, Paste_Here!A$2:A$850, 0))))), INDEX(Paste_Here!V$2:V$850, MATCH(B126, Paste_Here!A$2:A$850, 0)), ""), ""), "")</f>
        <v/>
      </c>
      <c r="DD126" s="66"/>
      <c r="DE126" s="76" t="str">
        <f>IFERROR(IF(B126&lt;&gt;"", IF(ISNUMBER(SEARCH("highrisk", LOWER(INDEX(Paste_Here!W$2:W$850, MATCH(B126, Paste_Here!A$2:A$850, 0))))), "High Risk", IF(ISNUMBER(SEARCH("lowrisk", LOWER(INDEX(Paste_Here!W$2:W$850, MATCH(B126, Paste_Here!A$2:A$850, 0))))), "Low Risk", IF(ISNUMBER(SEARCH("somerisk", LOWER(INDEX(Paste_Here!W$2:W$850, MATCH(B126, Paste_Here!A$2:A$850, 0))))), "Some Risk", ""))), ""), "")</f>
        <v/>
      </c>
      <c r="DF126" s="66"/>
      <c r="DG126" s="76" t="str">
        <f>IFERROR(IF(B126&lt;&gt;"", IF(AND(INDEX(Paste_Here!S$2:S$850, MATCH(B126, Paste_Here!A$2:A$850, 0))&lt;&gt;"", ISNUMBER(VALUE(INDEX(Paste_Here!S$2:S$850, MATCH(B126, Paste_Here!A$2:A$850, 0))))), INDEX(Paste_Here!S$2:S$850, MATCH(B126, Paste_Here!A$2:A$850, 0)), ""), ""), "")</f>
        <v/>
      </c>
      <c r="DH126" s="66"/>
      <c r="DI126" s="76" t="str">
        <f>IFERROR(IF(B126&lt;&gt;"", IF(ISNUMBER(SEARCH("highrisk", LOWER(INDEX(Paste_Here!T$2:T$850, MATCH(B126, Paste_Here!A$2:A$850, 0))))), "High Risk", IF(ISNUMBER(SEARCH("lowrisk", LOWER(INDEX(Paste_Here!T$2:T$850, MATCH(B126, Paste_Here!A$2:A$850, 0))))), "Low Risk", IF(ISNUMBER(SEARCH("somerisk", LOWER(INDEX(Paste_Here!T$2:T$850, MATCH(B126, Paste_Here!A$2:A$850, 0))))), "Some Risk", ""))), ""), "")</f>
        <v/>
      </c>
      <c r="DJ126" s="66"/>
      <c r="DK126" s="76" t="str">
        <f>IFERROR(IF(B126&lt;&gt;"", IF(AND(INDEX(Paste_Here!AD$2:AD$850, MATCH(B126, Paste_Here!A$2:A$850, 0))&lt;&gt;"", ISNUMBER(VALUE(INDEX(Paste_Here!AD$2:AD$850, MATCH(B126, Paste_Here!A$2:A$850, 0))))), INDEX(Paste_Here!AD$2:AD$850, MATCH(B126, Paste_Here!A$2:A$850, 0)), ""), ""), "")</f>
        <v/>
      </c>
      <c r="DL126" s="66"/>
      <c r="DM126" s="76" t="str">
        <f>IFERROR(IF(B126&lt;&gt;"", IF(LOWER(INDEX(Paste_Here!AE$2:AE$850, MATCH(B126, Paste_Here!A$2:A$850, 0)))="approaching expectations", "Approaching", IF(LOWER(INDEX(Paste_Here!AE$2:AE$850, MATCH(B126, Paste_Here!A$2:A$850, 0)))="met expectations", "Met", IF(LOWER(INDEX(Paste_Here!AE$2:AE$850, MATCH(B126, Paste_Here!A$2:A$850, 0)))="exceeded expectations", "Exceeded", IF(LOWER(INDEX(Paste_Here!AE$2:AE$850, MATCH(B126, Paste_Here!A$2:A$850, 0)))="below expectations", "Below", "")))), ""), "")</f>
        <v/>
      </c>
      <c r="DN126" s="66"/>
      <c r="DO126" s="76"/>
      <c r="DP126" s="66"/>
      <c r="DQ126" s="76"/>
      <c r="DR126" s="66"/>
      <c r="DS126" s="76"/>
      <c r="DT126" s="66"/>
      <c r="DU126" s="76"/>
      <c r="DV126" s="66"/>
      <c r="DW126" s="66"/>
      <c r="DX126" s="76" t="str">
        <f t="shared" si="15"/>
        <v/>
      </c>
      <c r="DY126" s="66"/>
      <c r="DZ126" s="76"/>
      <c r="EA126" s="66"/>
      <c r="EB126" s="76"/>
      <c r="EC126" s="66"/>
      <c r="ED126" s="76" t="str">
        <f>IFERROR(IF(B126&lt;&gt;"", IF(AND(INDEX(Paste_Here!AF$2:AF$850, MATCH(B126, Paste_Here!A$2:A$850, 0))&lt;&gt;"", ISNUMBER(VALUE(INDEX(Paste_Here!AF$2:AF$850, MATCH(B126, Paste_Here!A$2:A$850, 0))))), INDEX(Paste_Here!AF$2:AF$850, MATCH(B126, Paste_Here!A$2:A$850, 0)), ""), ""), "")</f>
        <v/>
      </c>
      <c r="EE126" s="66"/>
      <c r="EF126" s="76"/>
      <c r="EG126" s="66"/>
      <c r="EH126" s="76"/>
      <c r="EI126" s="66"/>
      <c r="EJ126" s="76" t="str">
        <f>IFERROR(IF(B126&lt;&gt;"", IF(AND(INDEX(Paste_Here!AG$2:AG$850, MATCH(B126, Paste_Here!A$2:A$850, 0))&lt;&gt;"", ISNUMBER(VALUE(INDEX(Paste_Here!AG$2:AG$850, MATCH(B126, Paste_Here!A$2:A$850, 0))))), INDEX(Paste_Here!AG$2:AG$850, MATCH(B126, Paste_Here!A$2:A$850, 0)), ""), ""), "")</f>
        <v/>
      </c>
      <c r="EK126" s="66"/>
      <c r="EL126" s="76"/>
      <c r="EM126" s="66"/>
      <c r="EN126" s="76"/>
      <c r="EO126" s="66"/>
      <c r="EP126" s="76"/>
      <c r="EQ126" s="66"/>
      <c r="ER126" s="76"/>
      <c r="ES126" s="66"/>
      <c r="ET126" s="66"/>
      <c r="EU126" s="76"/>
      <c r="EV126" s="66"/>
      <c r="EW126" s="76"/>
      <c r="EX126" s="66"/>
      <c r="EY126" s="76"/>
      <c r="EZ126" s="66"/>
      <c r="FA126" s="76"/>
      <c r="FB126" s="66"/>
      <c r="FC126" s="76"/>
      <c r="FD126" s="66"/>
      <c r="FE126" s="76"/>
      <c r="FF126" s="66"/>
      <c r="FG126" s="76"/>
      <c r="FH126" s="66"/>
      <c r="FI126" s="76"/>
      <c r="FJ126" s="66"/>
      <c r="FK126" s="76"/>
      <c r="FL126" s="66"/>
      <c r="FM126" s="76"/>
      <c r="FN126" s="66"/>
      <c r="FO126" s="76"/>
      <c r="FP126" s="66"/>
      <c r="FQ126" s="76"/>
      <c r="FR126" s="66"/>
      <c r="FS126" s="76"/>
      <c r="FT126" s="66"/>
      <c r="FU126" s="76"/>
      <c r="FV126" s="66"/>
      <c r="FW126" s="76"/>
      <c r="FX126" s="66"/>
      <c r="FY126" s="76"/>
      <c r="FZ126" s="66"/>
      <c r="GA126" s="76"/>
      <c r="GB126" s="66"/>
      <c r="GC126" s="76"/>
      <c r="GD126" s="66"/>
      <c r="GE126" s="76"/>
      <c r="GF126" s="66"/>
      <c r="GG126" s="76"/>
      <c r="GH126" s="66"/>
      <c r="GI126" s="76"/>
      <c r="GJ126" s="66"/>
      <c r="GK126" s="76"/>
      <c r="GL126" s="66"/>
      <c r="GM126" s="76"/>
      <c r="GN126" s="66"/>
      <c r="GO126" s="76"/>
      <c r="GP126" s="66"/>
      <c r="GQ126" s="76"/>
      <c r="GR126" s="66"/>
      <c r="GS126" s="76"/>
      <c r="GT126" s="66"/>
      <c r="GU126" s="76"/>
      <c r="GV126" s="66"/>
      <c r="GW126" s="76"/>
      <c r="GX126" s="66"/>
      <c r="GY126" s="76"/>
      <c r="GZ126" s="66"/>
      <c r="HA126" s="76"/>
      <c r="HB126" s="66"/>
      <c r="HC126" s="76"/>
      <c r="HD126" s="66"/>
      <c r="HE126" s="76"/>
      <c r="HF126" s="66"/>
      <c r="HG126" s="76"/>
      <c r="HH126" s="66"/>
      <c r="HI126" s="76"/>
      <c r="HJ126" s="66"/>
      <c r="HK126" s="76"/>
      <c r="HL126" s="66"/>
      <c r="HM126" s="76"/>
      <c r="HN126" s="66"/>
      <c r="HO126" s="76"/>
      <c r="HP126" s="66"/>
      <c r="HQ126" s="76"/>
      <c r="HR126" s="66"/>
      <c r="HS126" s="76"/>
      <c r="HT126" s="66"/>
      <c r="HU126" s="76"/>
      <c r="HV126" s="66"/>
      <c r="HW126" s="76"/>
      <c r="HX126" s="66"/>
      <c r="HY126" s="76"/>
      <c r="HZ126" s="66"/>
      <c r="IA126" s="76"/>
      <c r="IB126" s="66"/>
      <c r="IC126" s="76"/>
      <c r="ID126" s="66"/>
      <c r="IE126" s="76"/>
      <c r="IF126" s="66"/>
      <c r="IG126" s="76"/>
      <c r="IH126" s="66"/>
      <c r="II126" s="76"/>
      <c r="IJ126" s="66"/>
      <c r="IK126" s="76"/>
      <c r="IL126" s="66"/>
      <c r="IM126" s="76"/>
      <c r="IN126" s="66"/>
      <c r="IO126" s="76"/>
      <c r="IP126" s="66"/>
      <c r="IQ126" s="76"/>
      <c r="IR126" s="66"/>
      <c r="IS126" s="76"/>
      <c r="IT126" s="66"/>
      <c r="IU126" s="76"/>
      <c r="IV126" s="66"/>
      <c r="IW126" s="76"/>
      <c r="IX126" s="66"/>
      <c r="IY126" s="76"/>
      <c r="IZ126" s="66"/>
      <c r="JA126" s="76"/>
      <c r="JB126" s="66"/>
      <c r="JC126" s="76"/>
      <c r="JD126" s="66"/>
      <c r="JE126" s="76"/>
      <c r="JF126" s="66"/>
      <c r="JG126" s="76"/>
      <c r="JH126" s="66"/>
      <c r="JI126" s="76"/>
      <c r="JJ126" s="66"/>
      <c r="JK126" s="76"/>
      <c r="JL126" s="66"/>
      <c r="JM126" s="76"/>
      <c r="JN126" s="66"/>
      <c r="JO126" s="76"/>
      <c r="JP126" s="66"/>
      <c r="JQ126" s="76"/>
      <c r="JR126" s="66"/>
      <c r="JS126" s="76"/>
      <c r="JT126" s="66"/>
      <c r="JU126" s="76"/>
      <c r="JV126" s="66"/>
      <c r="JW126" s="76"/>
      <c r="JX126" s="66"/>
      <c r="JY126" s="76"/>
      <c r="JZ126" s="66"/>
      <c r="KA126" s="76"/>
      <c r="KB126" s="66"/>
      <c r="KC126" s="76"/>
      <c r="KD126" s="66"/>
      <c r="KE126" s="76"/>
      <c r="KF126" s="66"/>
      <c r="KG126" s="76"/>
      <c r="KH126" s="66"/>
      <c r="KI126" s="76"/>
      <c r="KJ126" s="66"/>
      <c r="KK126" s="76"/>
      <c r="KL126" s="66"/>
      <c r="KM126" s="76"/>
      <c r="KN126" s="66"/>
      <c r="KO126" s="76"/>
      <c r="KP126" s="66"/>
      <c r="KQ126" s="76"/>
      <c r="KR126" s="66"/>
      <c r="KS126" s="76"/>
      <c r="KT126" s="66"/>
      <c r="KU126" s="76"/>
      <c r="KV126" s="66"/>
      <c r="KW126" s="76"/>
      <c r="KX126" s="66"/>
      <c r="KY126" s="76"/>
      <c r="KZ126" s="66"/>
      <c r="LA126" s="76"/>
      <c r="LB126" s="66"/>
      <c r="LC126" s="76"/>
      <c r="LD126" s="66"/>
      <c r="LE126" s="76"/>
      <c r="LF126" s="66"/>
      <c r="LG126" s="76"/>
      <c r="LH126" s="66"/>
      <c r="LI126" s="76"/>
      <c r="LJ126" s="66"/>
      <c r="LK126" s="76"/>
      <c r="LL126" s="66"/>
      <c r="LM126" s="76"/>
      <c r="LN126" s="66"/>
      <c r="LO126" s="76"/>
      <c r="LP126" s="66"/>
      <c r="LQ126" s="76"/>
      <c r="LR126" s="66"/>
      <c r="LS126" s="76"/>
      <c r="LT126" s="66"/>
      <c r="LU126" s="76"/>
      <c r="LV126" s="66"/>
      <c r="LW126" s="76"/>
      <c r="LX126" s="66"/>
      <c r="LY126" s="76"/>
      <c r="LZ126" s="66"/>
      <c r="MA126" s="76"/>
      <c r="MB126" s="66"/>
      <c r="MC126" s="76"/>
      <c r="MD126" s="66"/>
      <c r="MG126" s="1" t="str" cm="1">
        <f t="array" ref="MG126">IFERROR(INDEX(Paste_Here!$B$2:$B$850, MATCH(0, COUNTIF(MG$4:MG125, Paste_Here!$B$2:$B$850) + IF(Paste_Here!$B$2:$B$850="", 1, 0), 0)), "")</f>
        <v/>
      </c>
      <c r="MH126" s="1" t="str">
        <f>IF(MG126&lt;&gt;"", INDEX(Paste_Here!$A$2:$A$850, MATCH(MG126, Paste_Here!$B$2:$B$850, 0)), "")</f>
        <v/>
      </c>
      <c r="MI126" s="1" t="str">
        <f t="shared" si="16"/>
        <v/>
      </c>
      <c r="MJ126" s="1" t="str" cm="1">
        <f t="array" ref="MJ126">IFERROR(INDEX($MI$5:$MI$850, MATCH(SMALL(IF($MI$5:$MI$850&lt;&gt;"", COUNTIF($MI$5:$MI$850, "&lt;"&amp;$MI$5:$MI$850)+1), ROW()-ROW($MJ$5)+1), COUNTIF($MI$5:$MI$850, "&lt;"&amp;$MI$5:$MI$850)+1, 0)), "")</f>
        <v/>
      </c>
    </row>
    <row r="127" spans="1:348">
      <c r="A127" s="66"/>
      <c r="B127" s="76" t="str">
        <f t="shared" si="9"/>
        <v/>
      </c>
      <c r="C127" s="66"/>
      <c r="D127" s="76" t="str">
        <f>IFERROR(IF(B127&lt;&gt;"", IF(AND(INDEX(Paste_Here!B$2:B$850, MATCH(B127, Paste_Here!A$2:A$850, 0))&lt;&gt;"", ISNUMBER(VALUE(INDEX(Paste_Here!B$2:B$850, MATCH(B127, Paste_Here!A$2:A$850, 0))))), INDEX(Paste_Here!B$2:B$850, MATCH(B127, Paste_Here!A$2:A$850, 0)), ""), ""), "")</f>
        <v/>
      </c>
      <c r="E127" s="66"/>
      <c r="F127" s="76" t="str">
        <f>IFERROR(IF(B127&lt;&gt;"", IF(ISTEXT(INDEX(Paste_Here!K$2:K$850, MATCH(B127, Paste_Here!A$2:A$850, 0))), INDEX(Paste_Here!K$2:K$850, MATCH(B127, Paste_Here!A$2:A$850, 0)), ""), ""), "")</f>
        <v/>
      </c>
      <c r="G127" s="66"/>
      <c r="H127" s="76" t="str">
        <f>IFERROR(IF(B127&lt;&gt;"", IF(ISTEXT(INDEX(Paste_Here!C$2:C$850, MATCH(B127, Paste_Here!A$2:A$850, 0))), INDEX(Paste_Here!C$2:C$850, MATCH(B127, Paste_Here!A$2:A$850, 0)), ""), ""), "")</f>
        <v/>
      </c>
      <c r="I127" s="66"/>
      <c r="J127" s="76" t="str">
        <f>IFERROR(IF(B127&lt;&gt;"", IF(ISNUMBER(SEARCH("s", LOWER(INDEX(Paste_Here!M$2:M$850, MATCH(B127, Paste_Here!A$2:A$850, 0))))), "Yes", IF(INDEX(Paste_Here!M$2:M$850, MATCH(B127, Paste_Here!A$2:A$850, 0))&lt;&gt;"", "No", "")), ""), "")</f>
        <v/>
      </c>
      <c r="K127" s="66"/>
      <c r="L127" s="76" t="str">
        <f>IFERROR(IF(B127&lt;&gt;"", IF(ISNUMBER(SEARCH("yes", LOWER(INDEX(Paste_Here!E$2:E$850, MATCH(B127, Paste_Here!A$2:A$850, 0))))), "Yes", IF(ISNUMBER(SEARCH("no", LOWER(INDEX(Paste_Here!E$2:E$850, MATCH(B127, Paste_Here!A$2:A$850, 0))))), "No", "")), ""), "")</f>
        <v/>
      </c>
      <c r="M127" s="66"/>
      <c r="N127" s="76" t="str">
        <f>IFERROR(IF(B127&lt;&gt;"", IF(ISNUMBER(SEARCH("yes", LOWER(INDEX(Paste_Here!F$2:F$850, MATCH(B127, Paste_Here!A$2:A$850, 0))))), "Yes", IF(ISNUMBER(SEARCH("no", LOWER(INDEX(Paste_Here!F$2:F$850, MATCH(B127, Paste_Here!A$2:A$850, 0))))), "No", "")), ""), "")</f>
        <v/>
      </c>
      <c r="O127" s="66"/>
      <c r="P127" s="76" t="str">
        <f>IFERROR(IF(B127&lt;&gt;"", IF(ISNUMBER(SEARCH("yes", LOWER(INDEX(Paste_Here!L$2:L$850, MATCH(B127, Paste_Here!A$2:A$850, 0))))), "Yes", IF(ISNUMBER(SEARCH("no", LOWER(INDEX(Paste_Here!L$2:L$850, MATCH(B127, Paste_Here!A$2:A$850, 0))))), "No", "")), ""), "")</f>
        <v/>
      </c>
      <c r="Q127" s="66"/>
      <c r="R127" s="76" t="str">
        <f>IFERROR(IF(B127&lt;&gt;"", IF(ISNUMBER(SEARCH("transitional 2", LOWER(INDEX(Paste_Here!D$2:D$850, MATCH(B127, Paste_Here!A$2:A$850, 0))))), "T2", IF(ISNUMBER(SEARCH("transitional 1", LOWER(INDEX(Paste_Here!D$2:D$850, MATCH(B127, Paste_Here!A$2:A$850, 0))))), "T1", IF(ISNUMBER(SEARCH("waived ell services", LOWER(INDEX(Paste_Here!D$2:D$850, MATCH(B127, Paste_Here!A$2:A$850, 0))))), "W", IF(ISNUMBER(SEARCH("english language learner", LOWER(INDEX(Paste_Here!D$2:D$850, MATCH(B127, Paste_Here!A$2:A$850, 0))))), "L", "")))), ""), "")</f>
        <v/>
      </c>
      <c r="S127" s="66"/>
      <c r="T127" s="76" t="str">
        <f>IFERROR(IF(B127&lt;&gt;"", IF(ISNUMBER(SEARCH("yes", LOWER(INDEX(Paste_Here!I$2:I$850, MATCH(B127, Paste_Here!A$2:A$850, 0))))), "Yes", IF(ISNUMBER(SEARCH("no", LOWER(INDEX(Paste_Here!I$2:I$850, MATCH(B127, Paste_Here!A$2:A$850, 0))))), "No", "")), ""), "")</f>
        <v/>
      </c>
      <c r="U127" s="66"/>
      <c r="V127" s="76" t="str">
        <f>IFERROR(IF(B127&lt;&gt;"", IF(ISTEXT(INDEX(Paste_Here!J$2:J$850, MATCH(B127, Paste_Here!A$2:A$850, 0))), VALUE(INDEX(Paste_Here!J$2:J$850, MATCH(B127, Paste_Here!A$2:A$850, 0))), ""), ""), "")</f>
        <v/>
      </c>
      <c r="W127" s="66"/>
      <c r="X127" s="66"/>
      <c r="Y127" s="76" t="str">
        <f t="shared" si="10"/>
        <v/>
      </c>
      <c r="Z127" s="66"/>
      <c r="AA127" s="76" t="str">
        <f>IFERROR(IF(B127&lt;&gt;"", IF(AND(INDEX(Paste_Here!AI$2:AI$850, MATCH(B127, Paste_Here!A$2:A$850, 0))&lt;&gt;"", ISNUMBER(VALUE(INDEX(Paste_Here!AI$2:AI$850, MATCH(B127, Paste_Here!A$2:A$850, 0))))), INDEX(Paste_Here!AI$2:AI$850, MATCH(B127, Paste_Here!A$2:A$850, 0)), ""), ""), "")</f>
        <v/>
      </c>
      <c r="AB127" s="66"/>
      <c r="AC127" s="76" t="str">
        <f>IFERROR(IF(B127&lt;&gt;"", IF(AND(INDEX(Paste_Here!AJ$2:AJ$850, MATCH(B127, Paste_Here!A$2:A$850, 0))&lt;&gt;"", ISNUMBER(VALUE(INDEX(Paste_Here!AJ$2:AJ$850, MATCH(B127, Paste_Here!A$2:A$850, 0))))), INDEX(Paste_Here!AJ$2:AJ$850, MATCH(B127, Paste_Here!A$2:A$850, 0)), ""), ""), "")</f>
        <v/>
      </c>
      <c r="AD127" s="66"/>
      <c r="AE127" s="76" t="str">
        <f>IFERROR(IF(B127&lt;&gt;"", IF(AND(INDEX(Paste_Here!AK$2:AK$850, MATCH(B127, Paste_Here!A$2:A$850, 0))&lt;&gt;"", ISNUMBER(VALUE(INDEX(Paste_Here!AK$2:AK$850, MATCH(B127, Paste_Here!A$2:A$850, 0))))), INDEX(Paste_Here!AK$2:AK$850, MATCH(B127, Paste_Here!A$2:A$850, 0)), ""), ""), "")</f>
        <v/>
      </c>
      <c r="AF127" s="66"/>
      <c r="AG127" s="76" t="str">
        <f>IFERROR(IF(B127&lt;&gt;"", IF(AND(INDEX(Paste_Here!AL$2:AL$850, MATCH(B127, Paste_Here!A$2:A$850, 0))&lt;&gt;"", ISNUMBER(VALUE(INDEX(Paste_Here!AL$2:AL$850, MATCH(B127, Paste_Here!A$2:A$850, 0))))), INDEX(Paste_Here!AL$2:AL$850, MATCH(B127, Paste_Here!A$2:A$850, 0)), ""), ""), "")</f>
        <v/>
      </c>
      <c r="AH127" s="66"/>
      <c r="AI127" s="76" t="str">
        <f>IFERROR(IF(B127&lt;&gt;"", IF(AND(INDEX(Paste_Here!AH$2:AH$850, MATCH(B127, Paste_Here!A$2:A$850, 0))&lt;&gt;"", ISNUMBER(VALUE(INDEX(Paste_Here!AH$2:AH$850, MATCH(B127, Paste_Here!A$2:A$850, 0))))), IF(VALUE(INDEX(Paste_Here!AH$2:AH$850, MATCH(B127, Paste_Here!A$2:A$850, 0)))=0, "", INDEX(Paste_Here!AH$2:AH$850, MATCH(B127, Paste_Here!A$2:A$850, 0))), ""), ""), "")</f>
        <v/>
      </c>
      <c r="AJ127" s="66"/>
      <c r="AK127" s="76" t="str">
        <f>IFERROR(IF(B127&lt;&gt;"", IF(AND(INDEX(Paste_Here!N$2:N$850, MATCH(B127, Paste_Here!A$2:A$850, 0))&lt;&gt;"", ISNUMBER(VALUE(INDEX(Paste_Here!N$2:N$850, MATCH(B127, Paste_Here!A$2:A$850, 0))))), INDEX(Paste_Here!N$2:N$850, MATCH(B127, Paste_Here!A$2:A$850, 0)), ""), ""), "")</f>
        <v/>
      </c>
      <c r="AL127" s="66"/>
      <c r="AM127" s="76" t="str">
        <f>IFERROR(IF(B127&lt;&gt;"", IF(AND(INDEX(Paste_Here!O$2:O$850, MATCH(B127, Paste_Here!A$2:A$850, 0))&lt;&gt;"", ISNUMBER(VALUE(INDEX(Paste_Here!O$2:O$850, MATCH(B127, Paste_Here!A$2:A$850, 0))))), INDEX(Paste_Here!O$2:O$850, MATCH(B127, Paste_Here!A$2:A$850, 0)), ""), ""), "")</f>
        <v/>
      </c>
      <c r="AN127" s="66"/>
      <c r="AO127" s="76"/>
      <c r="AP127" s="66"/>
      <c r="AQ127" s="76"/>
      <c r="AR127" s="66"/>
      <c r="AS127" s="76"/>
      <c r="AT127" s="66"/>
      <c r="AU127" s="66"/>
      <c r="AV127" s="76" t="str">
        <f t="shared" si="11"/>
        <v/>
      </c>
      <c r="AW127" s="66"/>
      <c r="AX127" s="76" t="str">
        <f>IFERROR(IF(B127&lt;&gt;"", IF(ISNUMBER(SEARCH("Revealed-Potential (Primary Focus)", LOWER(INDEX(Paste_Here!Z$2:Z$850, MATCH(B127, Paste_Here!A$2:A$850, 0))))), "Rev-Potential: Prim", IF(ISNUMBER(SEARCH("Revealed-Potential (Secondary Focus)", LOWER(INDEX(Paste_Here!Z$2:Z$850, MATCH(B127, Paste_Here!A$2:A$850, 0))))), "Rev-Potential: Sec", IF(ISNUMBER(SEARCH("Monitoring", LOWER(INDEX(Paste_Here!Z$2:Z$850, MATCH(B127, Paste_Here!A$2:A$850, 0))))), "Monitoring", IF(ISNUMBER(SEARCH("At-Promise (Secondary Focus)", LOWER(INDEX(Paste_Here!Z$2:Z$850, MATCH(B127, Paste_Here!A$2:A$850, 0))))), "At-Promise: Sec", IF(ISNUMBER(SEARCH("At-Promise (Primary Focus)", LOWER(INDEX(Paste_Here!Z$2:Z$850, MATCH(B127, Paste_Here!A$2:A$850, 0))))), "At-Promise: Prim", ""))))), ""), "")</f>
        <v/>
      </c>
      <c r="AY127" s="66"/>
      <c r="AZ127" s="76"/>
      <c r="BA127" s="66"/>
      <c r="BB127" s="76"/>
      <c r="BC127" s="66"/>
      <c r="BD127" s="76"/>
      <c r="BE127" s="66"/>
      <c r="BF127" s="76"/>
      <c r="BG127" s="66"/>
      <c r="BH127" s="76"/>
      <c r="BI127" s="66"/>
      <c r="BJ127" s="66"/>
      <c r="BK127" s="76" t="str">
        <f t="shared" si="12"/>
        <v/>
      </c>
      <c r="BL127" s="66"/>
      <c r="BM127" s="76" t="str">
        <f>IFERROR(IF(B127&lt;&gt;"", IF(AND(ISNUMBER(VALUE(SUBSTITUTE(SUBSTITUTE(Paste_Here!R127, "br", "-"), "L", ""))), VALUE(SUBSTITUTE(SUBSTITUTE(Paste_Here!R127, "br", "-"), "L", "")) &gt;= 1095), "Yes", IF(AND(ISNUMBER(VALUE(SUBSTITUTE(SUBSTITUTE(Paste_Here!R127, "br", "-"), "L", ""))), VALUE(SUBSTITUTE(SUBSTITUTE(Paste_Here!R127, "br", "-"), "L", "")) &lt;= 1094), "No", "")), ""), "")</f>
        <v/>
      </c>
      <c r="BN127" s="66"/>
      <c r="BO127" s="76" t="str">
        <f>IFERROR(IF(B127&lt;&gt;"", IF(COUNTIF(INDEX(Paste_Here!Y$2:AB$850, MATCH(B127, Paste_Here!A$2:A$850, 0), 0), "yes") &gt; 0, "Yes", IF(COUNTIF(INDEX(Paste_Here!Y$2:AB$850, MATCH(B127, Paste_Here!A$2:A$850, 0), 0), "no") &gt; 0, "No", "")), ""), "")</f>
        <v/>
      </c>
      <c r="BP127" s="66"/>
      <c r="BQ127" s="76" t="str">
        <f>IFERROR(IF(B127&lt;&gt;"", IF(AND(ISNUMBER(VALUE(SUBSTITUTE(SUBSTITUTE(Paste_Here!U127, "em", "-"), "q", ""))), VALUE(SUBSTITUTE(SUBSTITUTE(Paste_Here!U127, "em", "-"), "q", "")) &gt;= 910), "Yes", IF(AND(ISNUMBER(VALUE(SUBSTITUTE(SUBSTITUTE(Paste_Here!U127, "em", "-"), "q", ""))), VALUE(SUBSTITUTE(SUBSTITUTE(Paste_Here!U127, "em", "-"), "q", "")) &lt;= 909), "No", "")), ""), "")</f>
        <v/>
      </c>
      <c r="BR127" s="66"/>
      <c r="BS127" s="76" t="str">
        <f>IFERROR(IF(B127&lt;&gt;"", IF(AND(INDEX(Paste_Here!X$2:X$850, MATCH(B127, Paste_Here!A$2:A$850, 0))&lt;&gt;"", ISNUMBER(VALUE(INDEX(Paste_Here!X$2:X$850, MATCH(B127, Paste_Here!A$2:A$850, 0))))), INDEX(Paste_Here!X$2:X$850, MATCH(B127, Paste_Here!A$2:A$850, 0)), ""), ""), "")</f>
        <v/>
      </c>
      <c r="BT127" s="66"/>
      <c r="BU127" s="76" t="str">
        <f>IFERROR(IF(B127&lt;&gt;"", IF(ISNUMBER(VALUE(INDEX(Paste_Here!G$2:G$850, MATCH(B127, Paste_Here!A$2:A$850, 0)))), IF(VALUE(INDEX(Paste_Here!G$2:G$850, MATCH(B127, Paste_Here!A$2:A$850, 0)))=0, "No", IF(AND(VALUE(INDEX(Paste_Here!G$2:G$850, MATCH(B127, Paste_Here!A$2:A$850, 0)))&gt;=1, VALUE(INDEX(Paste_Here!G$2:G$850, MATCH(B127, Paste_Here!A$2:A$850, 0)))&lt;=4), VALUE(INDEX(Paste_Here!G$2:G$850, MATCH(B127, Paste_Here!A$2:A$850, 0))), "")), ""), ""), "")</f>
        <v/>
      </c>
      <c r="BV127" s="66"/>
      <c r="BW127" s="76" t="str">
        <f>IFERROR(IF(B127&lt;&gt;"", IF(ISNUMBER(VALUE(INDEX(Paste_Here!H$2:H$850, MATCH(B127, Paste_Here!A$2:A$850, 0)))), IF(VALUE(INDEX(Paste_Here!H$2:H$850, MATCH(B127, Paste_Here!A$2:A$850, 0)))=0, "No", IF(AND(VALUE(INDEX(Paste_Here!H$2:H$850, MATCH(B127, Paste_Here!A$2:A$850, 0)))&gt;=1, VALUE(INDEX(Paste_Here!H$2:H$850, MATCH(B127, Paste_Here!A$2:A$850, 0)))&lt;=4), VALUE(INDEX(Paste_Here!H$2:H$850, MATCH(B127, Paste_Here!A$2:A$850, 0))), "")), ""), ""), "")</f>
        <v/>
      </c>
      <c r="BX127" s="66"/>
      <c r="BY127" s="76"/>
      <c r="BZ127" s="66"/>
      <c r="CA127" s="76"/>
      <c r="CB127" s="66"/>
      <c r="CC127" s="66"/>
      <c r="CD127" s="76" t="str">
        <f t="shared" si="13"/>
        <v/>
      </c>
      <c r="CE127" s="66"/>
      <c r="CF127" s="76" t="str">
        <f>IFERROR(IF(B127&lt;&gt;"", IF(AND(INDEX(Paste_Here!P$2:P$850, MATCH(B127, Paste_Here!A$2:A$850, 0))&lt;&gt;"", ISNUMBER(VALUE(INDEX(Paste_Here!P$2:P$850, MATCH(B127, Paste_Here!A$2:A$850, 0))))), INDEX(Paste_Here!P$2:P$850, MATCH(B127, Paste_Here!A$2:A$850, 0)), ""), ""), "")</f>
        <v/>
      </c>
      <c r="CG127" s="66"/>
      <c r="CH127" s="76" t="str">
        <f>IFERROR(IF(B127&lt;&gt;"", IF(ISNUMBER(SEARCH("highrisk", LOWER(INDEX(Paste_Here!Q$2:Q$850, MATCH(B127, Paste_Here!A$2:A$850, 0))))), "High Risk", IF(ISNUMBER(SEARCH("lowrisk", LOWER(INDEX(Paste_Here!Q$2:Q$850, MATCH(B127, Paste_Here!A$2:A$850, 0))))), "Low Risk", IF(ISNUMBER(SEARCH("somerisk", LOWER(INDEX(Paste_Here!Q$2:Q$850, MATCH(B127, Paste_Here!A$2:A$850, 0))))), "Some Risk", ""))), ""), "")</f>
        <v/>
      </c>
      <c r="CI127" s="66"/>
      <c r="CJ127" s="76" t="str">
        <f>IFERROR(IF(B127&lt;&gt;"", IF(AND(INDEX(Paste_Here!AA$2:AA$850, MATCH(B127, Paste_Here!A$2:A$850, 0))&lt;&gt;"", ISNUMBER(VALUE(INDEX(Paste_Here!AA$2:AA$850, MATCH(B127, Paste_Here!A$2:A$850, 0))))), INDEX(Paste_Here!AA$2:AA$850, MATCH(B127, Paste_Here!A$2:A$850, 0)), ""), ""), "")</f>
        <v/>
      </c>
      <c r="CK127" s="66"/>
      <c r="CL127" s="76" t="str">
        <f>IFERROR(IF(B127&lt;&gt;"", IF(LOWER(INDEX(Paste_Here!AB$2:AB$850, MATCH(B127, Paste_Here!A$2:A$850, 0)))="approaching expectations", "Approaching", IF(LOWER(INDEX(Paste_Here!AB$2:AB$850, MATCH(B127, Paste_Here!A$2:A$850, 0)))="met expectations", "Met", IF(LOWER(INDEX(Paste_Here!AB$2:AB$850, MATCH(B127, Paste_Here!A$2:A$850, 0)))="exceeded expectations", "Exceeded", IF(LOWER(INDEX(Paste_Here!AB$2:AB$850, MATCH(B127, Paste_Here!A$2:A$850, 0)))="below expectations", "Below", "")))), ""), "")</f>
        <v/>
      </c>
      <c r="CM127" s="66"/>
      <c r="CN127" s="76" t="str">
        <f>IFERROR(IF(B127&lt;&gt;"", IF(AND(INDEX(Paste_Here!AC$2:AC$850, MATCH(B127, Paste_Here!A$2:A$850, 0))&lt;&gt;"", ISNUMBER(VALUE(INDEX(Paste_Here!AC$2:AC$850, MATCH(B127, Paste_Here!A$2:A$850, 0))))), INDEX(Paste_Here!AC$2:AC$850, MATCH(B127, Paste_Here!A$2:A$850, 0)), ""), ""), "")</f>
        <v/>
      </c>
      <c r="CO127" s="66"/>
      <c r="CP127" s="76"/>
      <c r="CQ127" s="66"/>
      <c r="CR127" s="76"/>
      <c r="CS127" s="66"/>
      <c r="CT127" s="76"/>
      <c r="CU127" s="66"/>
      <c r="CV127" s="76"/>
      <c r="CW127" s="66"/>
      <c r="CX127" s="76"/>
      <c r="CY127" s="66"/>
      <c r="CZ127" s="66"/>
      <c r="DA127" s="76" t="str">
        <f t="shared" si="14"/>
        <v/>
      </c>
      <c r="DB127" s="66"/>
      <c r="DC127" s="76" t="str">
        <f>IFERROR(IF(B127&lt;&gt;"", IF(AND(INDEX(Paste_Here!V$2:V$850, MATCH(B127, Paste_Here!A$2:A$850, 0))&lt;&gt;"", ISNUMBER(VALUE(INDEX(Paste_Here!V$2:V$850, MATCH(B127, Paste_Here!A$2:A$850, 0))))), INDEX(Paste_Here!V$2:V$850, MATCH(B127, Paste_Here!A$2:A$850, 0)), ""), ""), "")</f>
        <v/>
      </c>
      <c r="DD127" s="66"/>
      <c r="DE127" s="76" t="str">
        <f>IFERROR(IF(B127&lt;&gt;"", IF(ISNUMBER(SEARCH("highrisk", LOWER(INDEX(Paste_Here!W$2:W$850, MATCH(B127, Paste_Here!A$2:A$850, 0))))), "High Risk", IF(ISNUMBER(SEARCH("lowrisk", LOWER(INDEX(Paste_Here!W$2:W$850, MATCH(B127, Paste_Here!A$2:A$850, 0))))), "Low Risk", IF(ISNUMBER(SEARCH("somerisk", LOWER(INDEX(Paste_Here!W$2:W$850, MATCH(B127, Paste_Here!A$2:A$850, 0))))), "Some Risk", ""))), ""), "")</f>
        <v/>
      </c>
      <c r="DF127" s="66"/>
      <c r="DG127" s="76" t="str">
        <f>IFERROR(IF(B127&lt;&gt;"", IF(AND(INDEX(Paste_Here!S$2:S$850, MATCH(B127, Paste_Here!A$2:A$850, 0))&lt;&gt;"", ISNUMBER(VALUE(INDEX(Paste_Here!S$2:S$850, MATCH(B127, Paste_Here!A$2:A$850, 0))))), INDEX(Paste_Here!S$2:S$850, MATCH(B127, Paste_Here!A$2:A$850, 0)), ""), ""), "")</f>
        <v/>
      </c>
      <c r="DH127" s="66"/>
      <c r="DI127" s="76" t="str">
        <f>IFERROR(IF(B127&lt;&gt;"", IF(ISNUMBER(SEARCH("highrisk", LOWER(INDEX(Paste_Here!T$2:T$850, MATCH(B127, Paste_Here!A$2:A$850, 0))))), "High Risk", IF(ISNUMBER(SEARCH("lowrisk", LOWER(INDEX(Paste_Here!T$2:T$850, MATCH(B127, Paste_Here!A$2:A$850, 0))))), "Low Risk", IF(ISNUMBER(SEARCH("somerisk", LOWER(INDEX(Paste_Here!T$2:T$850, MATCH(B127, Paste_Here!A$2:A$850, 0))))), "Some Risk", ""))), ""), "")</f>
        <v/>
      </c>
      <c r="DJ127" s="66"/>
      <c r="DK127" s="76" t="str">
        <f>IFERROR(IF(B127&lt;&gt;"", IF(AND(INDEX(Paste_Here!AD$2:AD$850, MATCH(B127, Paste_Here!A$2:A$850, 0))&lt;&gt;"", ISNUMBER(VALUE(INDEX(Paste_Here!AD$2:AD$850, MATCH(B127, Paste_Here!A$2:A$850, 0))))), INDEX(Paste_Here!AD$2:AD$850, MATCH(B127, Paste_Here!A$2:A$850, 0)), ""), ""), "")</f>
        <v/>
      </c>
      <c r="DL127" s="66"/>
      <c r="DM127" s="76" t="str">
        <f>IFERROR(IF(B127&lt;&gt;"", IF(LOWER(INDEX(Paste_Here!AE$2:AE$850, MATCH(B127, Paste_Here!A$2:A$850, 0)))="approaching expectations", "Approaching", IF(LOWER(INDEX(Paste_Here!AE$2:AE$850, MATCH(B127, Paste_Here!A$2:A$850, 0)))="met expectations", "Met", IF(LOWER(INDEX(Paste_Here!AE$2:AE$850, MATCH(B127, Paste_Here!A$2:A$850, 0)))="exceeded expectations", "Exceeded", IF(LOWER(INDEX(Paste_Here!AE$2:AE$850, MATCH(B127, Paste_Here!A$2:A$850, 0)))="below expectations", "Below", "")))), ""), "")</f>
        <v/>
      </c>
      <c r="DN127" s="66"/>
      <c r="DO127" s="76"/>
      <c r="DP127" s="66"/>
      <c r="DQ127" s="76"/>
      <c r="DR127" s="66"/>
      <c r="DS127" s="76"/>
      <c r="DT127" s="66"/>
      <c r="DU127" s="76"/>
      <c r="DV127" s="66"/>
      <c r="DW127" s="66"/>
      <c r="DX127" s="76" t="str">
        <f t="shared" si="15"/>
        <v/>
      </c>
      <c r="DY127" s="66"/>
      <c r="DZ127" s="76"/>
      <c r="EA127" s="66"/>
      <c r="EB127" s="76"/>
      <c r="EC127" s="66"/>
      <c r="ED127" s="76" t="str">
        <f>IFERROR(IF(B127&lt;&gt;"", IF(AND(INDEX(Paste_Here!AF$2:AF$850, MATCH(B127, Paste_Here!A$2:A$850, 0))&lt;&gt;"", ISNUMBER(VALUE(INDEX(Paste_Here!AF$2:AF$850, MATCH(B127, Paste_Here!A$2:A$850, 0))))), INDEX(Paste_Here!AF$2:AF$850, MATCH(B127, Paste_Here!A$2:A$850, 0)), ""), ""), "")</f>
        <v/>
      </c>
      <c r="EE127" s="66"/>
      <c r="EF127" s="76"/>
      <c r="EG127" s="66"/>
      <c r="EH127" s="76"/>
      <c r="EI127" s="66"/>
      <c r="EJ127" s="76" t="str">
        <f>IFERROR(IF(B127&lt;&gt;"", IF(AND(INDEX(Paste_Here!AG$2:AG$850, MATCH(B127, Paste_Here!A$2:A$850, 0))&lt;&gt;"", ISNUMBER(VALUE(INDEX(Paste_Here!AG$2:AG$850, MATCH(B127, Paste_Here!A$2:A$850, 0))))), INDEX(Paste_Here!AG$2:AG$850, MATCH(B127, Paste_Here!A$2:A$850, 0)), ""), ""), "")</f>
        <v/>
      </c>
      <c r="EK127" s="66"/>
      <c r="EL127" s="76"/>
      <c r="EM127" s="66"/>
      <c r="EN127" s="76"/>
      <c r="EO127" s="66"/>
      <c r="EP127" s="76"/>
      <c r="EQ127" s="66"/>
      <c r="ER127" s="76"/>
      <c r="ES127" s="66"/>
      <c r="ET127" s="66"/>
      <c r="EU127" s="76"/>
      <c r="EV127" s="66"/>
      <c r="EW127" s="76"/>
      <c r="EX127" s="66"/>
      <c r="EY127" s="76"/>
      <c r="EZ127" s="66"/>
      <c r="FA127" s="76"/>
      <c r="FB127" s="66"/>
      <c r="FC127" s="76"/>
      <c r="FD127" s="66"/>
      <c r="FE127" s="76"/>
      <c r="FF127" s="66"/>
      <c r="FG127" s="76"/>
      <c r="FH127" s="66"/>
      <c r="FI127" s="76"/>
      <c r="FJ127" s="66"/>
      <c r="FK127" s="76"/>
      <c r="FL127" s="66"/>
      <c r="FM127" s="76"/>
      <c r="FN127" s="66"/>
      <c r="FO127" s="76"/>
      <c r="FP127" s="66"/>
      <c r="FQ127" s="76"/>
      <c r="FR127" s="66"/>
      <c r="FS127" s="76"/>
      <c r="FT127" s="66"/>
      <c r="FU127" s="76"/>
      <c r="FV127" s="66"/>
      <c r="FW127" s="76"/>
      <c r="FX127" s="66"/>
      <c r="FY127" s="76"/>
      <c r="FZ127" s="66"/>
      <c r="GA127" s="76"/>
      <c r="GB127" s="66"/>
      <c r="GC127" s="76"/>
      <c r="GD127" s="66"/>
      <c r="GE127" s="76"/>
      <c r="GF127" s="66"/>
      <c r="GG127" s="76"/>
      <c r="GH127" s="66"/>
      <c r="GI127" s="76"/>
      <c r="GJ127" s="66"/>
      <c r="GK127" s="76"/>
      <c r="GL127" s="66"/>
      <c r="GM127" s="76"/>
      <c r="GN127" s="66"/>
      <c r="GO127" s="76"/>
      <c r="GP127" s="66"/>
      <c r="GQ127" s="76"/>
      <c r="GR127" s="66"/>
      <c r="GS127" s="76"/>
      <c r="GT127" s="66"/>
      <c r="GU127" s="76"/>
      <c r="GV127" s="66"/>
      <c r="GW127" s="76"/>
      <c r="GX127" s="66"/>
      <c r="GY127" s="76"/>
      <c r="GZ127" s="66"/>
      <c r="HA127" s="76"/>
      <c r="HB127" s="66"/>
      <c r="HC127" s="76"/>
      <c r="HD127" s="66"/>
      <c r="HE127" s="76"/>
      <c r="HF127" s="66"/>
      <c r="HG127" s="76"/>
      <c r="HH127" s="66"/>
      <c r="HI127" s="76"/>
      <c r="HJ127" s="66"/>
      <c r="HK127" s="76"/>
      <c r="HL127" s="66"/>
      <c r="HM127" s="76"/>
      <c r="HN127" s="66"/>
      <c r="HO127" s="76"/>
      <c r="HP127" s="66"/>
      <c r="HQ127" s="76"/>
      <c r="HR127" s="66"/>
      <c r="HS127" s="76"/>
      <c r="HT127" s="66"/>
      <c r="HU127" s="76"/>
      <c r="HV127" s="66"/>
      <c r="HW127" s="76"/>
      <c r="HX127" s="66"/>
      <c r="HY127" s="76"/>
      <c r="HZ127" s="66"/>
      <c r="IA127" s="76"/>
      <c r="IB127" s="66"/>
      <c r="IC127" s="76"/>
      <c r="ID127" s="66"/>
      <c r="IE127" s="76"/>
      <c r="IF127" s="66"/>
      <c r="IG127" s="76"/>
      <c r="IH127" s="66"/>
      <c r="II127" s="76"/>
      <c r="IJ127" s="66"/>
      <c r="IK127" s="76"/>
      <c r="IL127" s="66"/>
      <c r="IM127" s="76"/>
      <c r="IN127" s="66"/>
      <c r="IO127" s="76"/>
      <c r="IP127" s="66"/>
      <c r="IQ127" s="76"/>
      <c r="IR127" s="66"/>
      <c r="IS127" s="76"/>
      <c r="IT127" s="66"/>
      <c r="IU127" s="76"/>
      <c r="IV127" s="66"/>
      <c r="IW127" s="76"/>
      <c r="IX127" s="66"/>
      <c r="IY127" s="76"/>
      <c r="IZ127" s="66"/>
      <c r="JA127" s="76"/>
      <c r="JB127" s="66"/>
      <c r="JC127" s="76"/>
      <c r="JD127" s="66"/>
      <c r="JE127" s="76"/>
      <c r="JF127" s="66"/>
      <c r="JG127" s="76"/>
      <c r="JH127" s="66"/>
      <c r="JI127" s="76"/>
      <c r="JJ127" s="66"/>
      <c r="JK127" s="76"/>
      <c r="JL127" s="66"/>
      <c r="JM127" s="76"/>
      <c r="JN127" s="66"/>
      <c r="JO127" s="76"/>
      <c r="JP127" s="66"/>
      <c r="JQ127" s="76"/>
      <c r="JR127" s="66"/>
      <c r="JS127" s="76"/>
      <c r="JT127" s="66"/>
      <c r="JU127" s="76"/>
      <c r="JV127" s="66"/>
      <c r="JW127" s="76"/>
      <c r="JX127" s="66"/>
      <c r="JY127" s="76"/>
      <c r="JZ127" s="66"/>
      <c r="KA127" s="76"/>
      <c r="KB127" s="66"/>
      <c r="KC127" s="76"/>
      <c r="KD127" s="66"/>
      <c r="KE127" s="76"/>
      <c r="KF127" s="66"/>
      <c r="KG127" s="76"/>
      <c r="KH127" s="66"/>
      <c r="KI127" s="76"/>
      <c r="KJ127" s="66"/>
      <c r="KK127" s="76"/>
      <c r="KL127" s="66"/>
      <c r="KM127" s="76"/>
      <c r="KN127" s="66"/>
      <c r="KO127" s="76"/>
      <c r="KP127" s="66"/>
      <c r="KQ127" s="76"/>
      <c r="KR127" s="66"/>
      <c r="KS127" s="76"/>
      <c r="KT127" s="66"/>
      <c r="KU127" s="76"/>
      <c r="KV127" s="66"/>
      <c r="KW127" s="76"/>
      <c r="KX127" s="66"/>
      <c r="KY127" s="76"/>
      <c r="KZ127" s="66"/>
      <c r="LA127" s="76"/>
      <c r="LB127" s="66"/>
      <c r="LC127" s="76"/>
      <c r="LD127" s="66"/>
      <c r="LE127" s="76"/>
      <c r="LF127" s="66"/>
      <c r="LG127" s="76"/>
      <c r="LH127" s="66"/>
      <c r="LI127" s="76"/>
      <c r="LJ127" s="66"/>
      <c r="LK127" s="76"/>
      <c r="LL127" s="66"/>
      <c r="LM127" s="76"/>
      <c r="LN127" s="66"/>
      <c r="LO127" s="76"/>
      <c r="LP127" s="66"/>
      <c r="LQ127" s="76"/>
      <c r="LR127" s="66"/>
      <c r="LS127" s="76"/>
      <c r="LT127" s="66"/>
      <c r="LU127" s="76"/>
      <c r="LV127" s="66"/>
      <c r="LW127" s="76"/>
      <c r="LX127" s="66"/>
      <c r="LY127" s="76"/>
      <c r="LZ127" s="66"/>
      <c r="MA127" s="76"/>
      <c r="MB127" s="66"/>
      <c r="MC127" s="76"/>
      <c r="MD127" s="66"/>
      <c r="MG127" s="1" t="str" cm="1">
        <f t="array" ref="MG127">IFERROR(INDEX(Paste_Here!$B$2:$B$850, MATCH(0, COUNTIF(MG$4:MG126, Paste_Here!$B$2:$B$850) + IF(Paste_Here!$B$2:$B$850="", 1, 0), 0)), "")</f>
        <v/>
      </c>
      <c r="MH127" s="1" t="str">
        <f>IF(MG127&lt;&gt;"", INDEX(Paste_Here!$A$2:$A$850, MATCH(MG127, Paste_Here!$B$2:$B$850, 0)), "")</f>
        <v/>
      </c>
      <c r="MI127" s="1" t="str">
        <f t="shared" si="16"/>
        <v/>
      </c>
      <c r="MJ127" s="1" t="str" cm="1">
        <f t="array" ref="MJ127">IFERROR(INDEX($MI$5:$MI$850, MATCH(SMALL(IF($MI$5:$MI$850&lt;&gt;"", COUNTIF($MI$5:$MI$850, "&lt;"&amp;$MI$5:$MI$850)+1), ROW()-ROW($MJ$5)+1), COUNTIF($MI$5:$MI$850, "&lt;"&amp;$MI$5:$MI$850)+1, 0)), "")</f>
        <v/>
      </c>
    </row>
    <row r="128" spans="1:348">
      <c r="A128" s="66"/>
      <c r="B128" s="76" t="str">
        <f t="shared" si="9"/>
        <v/>
      </c>
      <c r="C128" s="66"/>
      <c r="D128" s="76" t="str">
        <f>IFERROR(IF(B128&lt;&gt;"", IF(AND(INDEX(Paste_Here!B$2:B$850, MATCH(B128, Paste_Here!A$2:A$850, 0))&lt;&gt;"", ISNUMBER(VALUE(INDEX(Paste_Here!B$2:B$850, MATCH(B128, Paste_Here!A$2:A$850, 0))))), INDEX(Paste_Here!B$2:B$850, MATCH(B128, Paste_Here!A$2:A$850, 0)), ""), ""), "")</f>
        <v/>
      </c>
      <c r="E128" s="66"/>
      <c r="F128" s="76" t="str">
        <f>IFERROR(IF(B128&lt;&gt;"", IF(ISTEXT(INDEX(Paste_Here!K$2:K$850, MATCH(B128, Paste_Here!A$2:A$850, 0))), INDEX(Paste_Here!K$2:K$850, MATCH(B128, Paste_Here!A$2:A$850, 0)), ""), ""), "")</f>
        <v/>
      </c>
      <c r="G128" s="66"/>
      <c r="H128" s="76" t="str">
        <f>IFERROR(IF(B128&lt;&gt;"", IF(ISTEXT(INDEX(Paste_Here!C$2:C$850, MATCH(B128, Paste_Here!A$2:A$850, 0))), INDEX(Paste_Here!C$2:C$850, MATCH(B128, Paste_Here!A$2:A$850, 0)), ""), ""), "")</f>
        <v/>
      </c>
      <c r="I128" s="66"/>
      <c r="J128" s="76" t="str">
        <f>IFERROR(IF(B128&lt;&gt;"", IF(ISNUMBER(SEARCH("s", LOWER(INDEX(Paste_Here!M$2:M$850, MATCH(B128, Paste_Here!A$2:A$850, 0))))), "Yes", IF(INDEX(Paste_Here!M$2:M$850, MATCH(B128, Paste_Here!A$2:A$850, 0))&lt;&gt;"", "No", "")), ""), "")</f>
        <v/>
      </c>
      <c r="K128" s="66"/>
      <c r="L128" s="76" t="str">
        <f>IFERROR(IF(B128&lt;&gt;"", IF(ISNUMBER(SEARCH("yes", LOWER(INDEX(Paste_Here!E$2:E$850, MATCH(B128, Paste_Here!A$2:A$850, 0))))), "Yes", IF(ISNUMBER(SEARCH("no", LOWER(INDEX(Paste_Here!E$2:E$850, MATCH(B128, Paste_Here!A$2:A$850, 0))))), "No", "")), ""), "")</f>
        <v/>
      </c>
      <c r="M128" s="66"/>
      <c r="N128" s="76" t="str">
        <f>IFERROR(IF(B128&lt;&gt;"", IF(ISNUMBER(SEARCH("yes", LOWER(INDEX(Paste_Here!F$2:F$850, MATCH(B128, Paste_Here!A$2:A$850, 0))))), "Yes", IF(ISNUMBER(SEARCH("no", LOWER(INDEX(Paste_Here!F$2:F$850, MATCH(B128, Paste_Here!A$2:A$850, 0))))), "No", "")), ""), "")</f>
        <v/>
      </c>
      <c r="O128" s="66"/>
      <c r="P128" s="76" t="str">
        <f>IFERROR(IF(B128&lt;&gt;"", IF(ISNUMBER(SEARCH("yes", LOWER(INDEX(Paste_Here!L$2:L$850, MATCH(B128, Paste_Here!A$2:A$850, 0))))), "Yes", IF(ISNUMBER(SEARCH("no", LOWER(INDEX(Paste_Here!L$2:L$850, MATCH(B128, Paste_Here!A$2:A$850, 0))))), "No", "")), ""), "")</f>
        <v/>
      </c>
      <c r="Q128" s="66"/>
      <c r="R128" s="76" t="str">
        <f>IFERROR(IF(B128&lt;&gt;"", IF(ISNUMBER(SEARCH("transitional 2", LOWER(INDEX(Paste_Here!D$2:D$850, MATCH(B128, Paste_Here!A$2:A$850, 0))))), "T2", IF(ISNUMBER(SEARCH("transitional 1", LOWER(INDEX(Paste_Here!D$2:D$850, MATCH(B128, Paste_Here!A$2:A$850, 0))))), "T1", IF(ISNUMBER(SEARCH("waived ell services", LOWER(INDEX(Paste_Here!D$2:D$850, MATCH(B128, Paste_Here!A$2:A$850, 0))))), "W", IF(ISNUMBER(SEARCH("english language learner", LOWER(INDEX(Paste_Here!D$2:D$850, MATCH(B128, Paste_Here!A$2:A$850, 0))))), "L", "")))), ""), "")</f>
        <v/>
      </c>
      <c r="S128" s="66"/>
      <c r="T128" s="76" t="str">
        <f>IFERROR(IF(B128&lt;&gt;"", IF(ISNUMBER(SEARCH("yes", LOWER(INDEX(Paste_Here!I$2:I$850, MATCH(B128, Paste_Here!A$2:A$850, 0))))), "Yes", IF(ISNUMBER(SEARCH("no", LOWER(INDEX(Paste_Here!I$2:I$850, MATCH(B128, Paste_Here!A$2:A$850, 0))))), "No", "")), ""), "")</f>
        <v/>
      </c>
      <c r="U128" s="66"/>
      <c r="V128" s="76" t="str">
        <f>IFERROR(IF(B128&lt;&gt;"", IF(ISTEXT(INDEX(Paste_Here!J$2:J$850, MATCH(B128, Paste_Here!A$2:A$850, 0))), VALUE(INDEX(Paste_Here!J$2:J$850, MATCH(B128, Paste_Here!A$2:A$850, 0))), ""), ""), "")</f>
        <v/>
      </c>
      <c r="W128" s="66"/>
      <c r="X128" s="66"/>
      <c r="Y128" s="76" t="str">
        <f t="shared" si="10"/>
        <v/>
      </c>
      <c r="Z128" s="66"/>
      <c r="AA128" s="76" t="str">
        <f>IFERROR(IF(B128&lt;&gt;"", IF(AND(INDEX(Paste_Here!AI$2:AI$850, MATCH(B128, Paste_Here!A$2:A$850, 0))&lt;&gt;"", ISNUMBER(VALUE(INDEX(Paste_Here!AI$2:AI$850, MATCH(B128, Paste_Here!A$2:A$850, 0))))), INDEX(Paste_Here!AI$2:AI$850, MATCH(B128, Paste_Here!A$2:A$850, 0)), ""), ""), "")</f>
        <v/>
      </c>
      <c r="AB128" s="66"/>
      <c r="AC128" s="76" t="str">
        <f>IFERROR(IF(B128&lt;&gt;"", IF(AND(INDEX(Paste_Here!AJ$2:AJ$850, MATCH(B128, Paste_Here!A$2:A$850, 0))&lt;&gt;"", ISNUMBER(VALUE(INDEX(Paste_Here!AJ$2:AJ$850, MATCH(B128, Paste_Here!A$2:A$850, 0))))), INDEX(Paste_Here!AJ$2:AJ$850, MATCH(B128, Paste_Here!A$2:A$850, 0)), ""), ""), "")</f>
        <v/>
      </c>
      <c r="AD128" s="66"/>
      <c r="AE128" s="76" t="str">
        <f>IFERROR(IF(B128&lt;&gt;"", IF(AND(INDEX(Paste_Here!AK$2:AK$850, MATCH(B128, Paste_Here!A$2:A$850, 0))&lt;&gt;"", ISNUMBER(VALUE(INDEX(Paste_Here!AK$2:AK$850, MATCH(B128, Paste_Here!A$2:A$850, 0))))), INDEX(Paste_Here!AK$2:AK$850, MATCH(B128, Paste_Here!A$2:A$850, 0)), ""), ""), "")</f>
        <v/>
      </c>
      <c r="AF128" s="66"/>
      <c r="AG128" s="76" t="str">
        <f>IFERROR(IF(B128&lt;&gt;"", IF(AND(INDEX(Paste_Here!AL$2:AL$850, MATCH(B128, Paste_Here!A$2:A$850, 0))&lt;&gt;"", ISNUMBER(VALUE(INDEX(Paste_Here!AL$2:AL$850, MATCH(B128, Paste_Here!A$2:A$850, 0))))), INDEX(Paste_Here!AL$2:AL$850, MATCH(B128, Paste_Here!A$2:A$850, 0)), ""), ""), "")</f>
        <v/>
      </c>
      <c r="AH128" s="66"/>
      <c r="AI128" s="76" t="str">
        <f>IFERROR(IF(B128&lt;&gt;"", IF(AND(INDEX(Paste_Here!AH$2:AH$850, MATCH(B128, Paste_Here!A$2:A$850, 0))&lt;&gt;"", ISNUMBER(VALUE(INDEX(Paste_Here!AH$2:AH$850, MATCH(B128, Paste_Here!A$2:A$850, 0))))), IF(VALUE(INDEX(Paste_Here!AH$2:AH$850, MATCH(B128, Paste_Here!A$2:A$850, 0)))=0, "", INDEX(Paste_Here!AH$2:AH$850, MATCH(B128, Paste_Here!A$2:A$850, 0))), ""), ""), "")</f>
        <v/>
      </c>
      <c r="AJ128" s="66"/>
      <c r="AK128" s="76" t="str">
        <f>IFERROR(IF(B128&lt;&gt;"", IF(AND(INDEX(Paste_Here!N$2:N$850, MATCH(B128, Paste_Here!A$2:A$850, 0))&lt;&gt;"", ISNUMBER(VALUE(INDEX(Paste_Here!N$2:N$850, MATCH(B128, Paste_Here!A$2:A$850, 0))))), INDEX(Paste_Here!N$2:N$850, MATCH(B128, Paste_Here!A$2:A$850, 0)), ""), ""), "")</f>
        <v/>
      </c>
      <c r="AL128" s="66"/>
      <c r="AM128" s="76" t="str">
        <f>IFERROR(IF(B128&lt;&gt;"", IF(AND(INDEX(Paste_Here!O$2:O$850, MATCH(B128, Paste_Here!A$2:A$850, 0))&lt;&gt;"", ISNUMBER(VALUE(INDEX(Paste_Here!O$2:O$850, MATCH(B128, Paste_Here!A$2:A$850, 0))))), INDEX(Paste_Here!O$2:O$850, MATCH(B128, Paste_Here!A$2:A$850, 0)), ""), ""), "")</f>
        <v/>
      </c>
      <c r="AN128" s="66"/>
      <c r="AO128" s="76"/>
      <c r="AP128" s="66"/>
      <c r="AQ128" s="76"/>
      <c r="AR128" s="66"/>
      <c r="AS128" s="76"/>
      <c r="AT128" s="66"/>
      <c r="AU128" s="66"/>
      <c r="AV128" s="76" t="str">
        <f t="shared" si="11"/>
        <v/>
      </c>
      <c r="AW128" s="66"/>
      <c r="AX128" s="76" t="str">
        <f>IFERROR(IF(B128&lt;&gt;"", IF(ISNUMBER(SEARCH("Revealed-Potential (Primary Focus)", LOWER(INDEX(Paste_Here!Z$2:Z$850, MATCH(B128, Paste_Here!A$2:A$850, 0))))), "Rev-Potential: Prim", IF(ISNUMBER(SEARCH("Revealed-Potential (Secondary Focus)", LOWER(INDEX(Paste_Here!Z$2:Z$850, MATCH(B128, Paste_Here!A$2:A$850, 0))))), "Rev-Potential: Sec", IF(ISNUMBER(SEARCH("Monitoring", LOWER(INDEX(Paste_Here!Z$2:Z$850, MATCH(B128, Paste_Here!A$2:A$850, 0))))), "Monitoring", IF(ISNUMBER(SEARCH("At-Promise (Secondary Focus)", LOWER(INDEX(Paste_Here!Z$2:Z$850, MATCH(B128, Paste_Here!A$2:A$850, 0))))), "At-Promise: Sec", IF(ISNUMBER(SEARCH("At-Promise (Primary Focus)", LOWER(INDEX(Paste_Here!Z$2:Z$850, MATCH(B128, Paste_Here!A$2:A$850, 0))))), "At-Promise: Prim", ""))))), ""), "")</f>
        <v/>
      </c>
      <c r="AY128" s="66"/>
      <c r="AZ128" s="76"/>
      <c r="BA128" s="66"/>
      <c r="BB128" s="76"/>
      <c r="BC128" s="66"/>
      <c r="BD128" s="76"/>
      <c r="BE128" s="66"/>
      <c r="BF128" s="76"/>
      <c r="BG128" s="66"/>
      <c r="BH128" s="76"/>
      <c r="BI128" s="66"/>
      <c r="BJ128" s="66"/>
      <c r="BK128" s="76" t="str">
        <f t="shared" si="12"/>
        <v/>
      </c>
      <c r="BL128" s="66"/>
      <c r="BM128" s="76" t="str">
        <f>IFERROR(IF(B128&lt;&gt;"", IF(AND(ISNUMBER(VALUE(SUBSTITUTE(SUBSTITUTE(Paste_Here!R128, "br", "-"), "L", ""))), VALUE(SUBSTITUTE(SUBSTITUTE(Paste_Here!R128, "br", "-"), "L", "")) &gt;= 1095), "Yes", IF(AND(ISNUMBER(VALUE(SUBSTITUTE(SUBSTITUTE(Paste_Here!R128, "br", "-"), "L", ""))), VALUE(SUBSTITUTE(SUBSTITUTE(Paste_Here!R128, "br", "-"), "L", "")) &lt;= 1094), "No", "")), ""), "")</f>
        <v/>
      </c>
      <c r="BN128" s="66"/>
      <c r="BO128" s="76" t="str">
        <f>IFERROR(IF(B128&lt;&gt;"", IF(COUNTIF(INDEX(Paste_Here!Y$2:AB$850, MATCH(B128, Paste_Here!A$2:A$850, 0), 0), "yes") &gt; 0, "Yes", IF(COUNTIF(INDEX(Paste_Here!Y$2:AB$850, MATCH(B128, Paste_Here!A$2:A$850, 0), 0), "no") &gt; 0, "No", "")), ""), "")</f>
        <v/>
      </c>
      <c r="BP128" s="66"/>
      <c r="BQ128" s="76" t="str">
        <f>IFERROR(IF(B128&lt;&gt;"", IF(AND(ISNUMBER(VALUE(SUBSTITUTE(SUBSTITUTE(Paste_Here!U128, "em", "-"), "q", ""))), VALUE(SUBSTITUTE(SUBSTITUTE(Paste_Here!U128, "em", "-"), "q", "")) &gt;= 910), "Yes", IF(AND(ISNUMBER(VALUE(SUBSTITUTE(SUBSTITUTE(Paste_Here!U128, "em", "-"), "q", ""))), VALUE(SUBSTITUTE(SUBSTITUTE(Paste_Here!U128, "em", "-"), "q", "")) &lt;= 909), "No", "")), ""), "")</f>
        <v/>
      </c>
      <c r="BR128" s="66"/>
      <c r="BS128" s="76" t="str">
        <f>IFERROR(IF(B128&lt;&gt;"", IF(AND(INDEX(Paste_Here!X$2:X$850, MATCH(B128, Paste_Here!A$2:A$850, 0))&lt;&gt;"", ISNUMBER(VALUE(INDEX(Paste_Here!X$2:X$850, MATCH(B128, Paste_Here!A$2:A$850, 0))))), INDEX(Paste_Here!X$2:X$850, MATCH(B128, Paste_Here!A$2:A$850, 0)), ""), ""), "")</f>
        <v/>
      </c>
      <c r="BT128" s="66"/>
      <c r="BU128" s="76" t="str">
        <f>IFERROR(IF(B128&lt;&gt;"", IF(ISNUMBER(VALUE(INDEX(Paste_Here!G$2:G$850, MATCH(B128, Paste_Here!A$2:A$850, 0)))), IF(VALUE(INDEX(Paste_Here!G$2:G$850, MATCH(B128, Paste_Here!A$2:A$850, 0)))=0, "No", IF(AND(VALUE(INDEX(Paste_Here!G$2:G$850, MATCH(B128, Paste_Here!A$2:A$850, 0)))&gt;=1, VALUE(INDEX(Paste_Here!G$2:G$850, MATCH(B128, Paste_Here!A$2:A$850, 0)))&lt;=4), VALUE(INDEX(Paste_Here!G$2:G$850, MATCH(B128, Paste_Here!A$2:A$850, 0))), "")), ""), ""), "")</f>
        <v/>
      </c>
      <c r="BV128" s="66"/>
      <c r="BW128" s="76" t="str">
        <f>IFERROR(IF(B128&lt;&gt;"", IF(ISNUMBER(VALUE(INDEX(Paste_Here!H$2:H$850, MATCH(B128, Paste_Here!A$2:A$850, 0)))), IF(VALUE(INDEX(Paste_Here!H$2:H$850, MATCH(B128, Paste_Here!A$2:A$850, 0)))=0, "No", IF(AND(VALUE(INDEX(Paste_Here!H$2:H$850, MATCH(B128, Paste_Here!A$2:A$850, 0)))&gt;=1, VALUE(INDEX(Paste_Here!H$2:H$850, MATCH(B128, Paste_Here!A$2:A$850, 0)))&lt;=4), VALUE(INDEX(Paste_Here!H$2:H$850, MATCH(B128, Paste_Here!A$2:A$850, 0))), "")), ""), ""), "")</f>
        <v/>
      </c>
      <c r="BX128" s="66"/>
      <c r="BY128" s="76"/>
      <c r="BZ128" s="66"/>
      <c r="CA128" s="76"/>
      <c r="CB128" s="66"/>
      <c r="CC128" s="66"/>
      <c r="CD128" s="76" t="str">
        <f t="shared" si="13"/>
        <v/>
      </c>
      <c r="CE128" s="66"/>
      <c r="CF128" s="76" t="str">
        <f>IFERROR(IF(B128&lt;&gt;"", IF(AND(INDEX(Paste_Here!P$2:P$850, MATCH(B128, Paste_Here!A$2:A$850, 0))&lt;&gt;"", ISNUMBER(VALUE(INDEX(Paste_Here!P$2:P$850, MATCH(B128, Paste_Here!A$2:A$850, 0))))), INDEX(Paste_Here!P$2:P$850, MATCH(B128, Paste_Here!A$2:A$850, 0)), ""), ""), "")</f>
        <v/>
      </c>
      <c r="CG128" s="66"/>
      <c r="CH128" s="76" t="str">
        <f>IFERROR(IF(B128&lt;&gt;"", IF(ISNUMBER(SEARCH("highrisk", LOWER(INDEX(Paste_Here!Q$2:Q$850, MATCH(B128, Paste_Here!A$2:A$850, 0))))), "High Risk", IF(ISNUMBER(SEARCH("lowrisk", LOWER(INDEX(Paste_Here!Q$2:Q$850, MATCH(B128, Paste_Here!A$2:A$850, 0))))), "Low Risk", IF(ISNUMBER(SEARCH("somerisk", LOWER(INDEX(Paste_Here!Q$2:Q$850, MATCH(B128, Paste_Here!A$2:A$850, 0))))), "Some Risk", ""))), ""), "")</f>
        <v/>
      </c>
      <c r="CI128" s="66"/>
      <c r="CJ128" s="76" t="str">
        <f>IFERROR(IF(B128&lt;&gt;"", IF(AND(INDEX(Paste_Here!AA$2:AA$850, MATCH(B128, Paste_Here!A$2:A$850, 0))&lt;&gt;"", ISNUMBER(VALUE(INDEX(Paste_Here!AA$2:AA$850, MATCH(B128, Paste_Here!A$2:A$850, 0))))), INDEX(Paste_Here!AA$2:AA$850, MATCH(B128, Paste_Here!A$2:A$850, 0)), ""), ""), "")</f>
        <v/>
      </c>
      <c r="CK128" s="66"/>
      <c r="CL128" s="76" t="str">
        <f>IFERROR(IF(B128&lt;&gt;"", IF(LOWER(INDEX(Paste_Here!AB$2:AB$850, MATCH(B128, Paste_Here!A$2:A$850, 0)))="approaching expectations", "Approaching", IF(LOWER(INDEX(Paste_Here!AB$2:AB$850, MATCH(B128, Paste_Here!A$2:A$850, 0)))="met expectations", "Met", IF(LOWER(INDEX(Paste_Here!AB$2:AB$850, MATCH(B128, Paste_Here!A$2:A$850, 0)))="exceeded expectations", "Exceeded", IF(LOWER(INDEX(Paste_Here!AB$2:AB$850, MATCH(B128, Paste_Here!A$2:A$850, 0)))="below expectations", "Below", "")))), ""), "")</f>
        <v/>
      </c>
      <c r="CM128" s="66"/>
      <c r="CN128" s="76" t="str">
        <f>IFERROR(IF(B128&lt;&gt;"", IF(AND(INDEX(Paste_Here!AC$2:AC$850, MATCH(B128, Paste_Here!A$2:A$850, 0))&lt;&gt;"", ISNUMBER(VALUE(INDEX(Paste_Here!AC$2:AC$850, MATCH(B128, Paste_Here!A$2:A$850, 0))))), INDEX(Paste_Here!AC$2:AC$850, MATCH(B128, Paste_Here!A$2:A$850, 0)), ""), ""), "")</f>
        <v/>
      </c>
      <c r="CO128" s="66"/>
      <c r="CP128" s="76"/>
      <c r="CQ128" s="66"/>
      <c r="CR128" s="76"/>
      <c r="CS128" s="66"/>
      <c r="CT128" s="76"/>
      <c r="CU128" s="66"/>
      <c r="CV128" s="76"/>
      <c r="CW128" s="66"/>
      <c r="CX128" s="76"/>
      <c r="CY128" s="66"/>
      <c r="CZ128" s="66"/>
      <c r="DA128" s="76" t="str">
        <f t="shared" si="14"/>
        <v/>
      </c>
      <c r="DB128" s="66"/>
      <c r="DC128" s="76" t="str">
        <f>IFERROR(IF(B128&lt;&gt;"", IF(AND(INDEX(Paste_Here!V$2:V$850, MATCH(B128, Paste_Here!A$2:A$850, 0))&lt;&gt;"", ISNUMBER(VALUE(INDEX(Paste_Here!V$2:V$850, MATCH(B128, Paste_Here!A$2:A$850, 0))))), INDEX(Paste_Here!V$2:V$850, MATCH(B128, Paste_Here!A$2:A$850, 0)), ""), ""), "")</f>
        <v/>
      </c>
      <c r="DD128" s="66"/>
      <c r="DE128" s="76" t="str">
        <f>IFERROR(IF(B128&lt;&gt;"", IF(ISNUMBER(SEARCH("highrisk", LOWER(INDEX(Paste_Here!W$2:W$850, MATCH(B128, Paste_Here!A$2:A$850, 0))))), "High Risk", IF(ISNUMBER(SEARCH("lowrisk", LOWER(INDEX(Paste_Here!W$2:W$850, MATCH(B128, Paste_Here!A$2:A$850, 0))))), "Low Risk", IF(ISNUMBER(SEARCH("somerisk", LOWER(INDEX(Paste_Here!W$2:W$850, MATCH(B128, Paste_Here!A$2:A$850, 0))))), "Some Risk", ""))), ""), "")</f>
        <v/>
      </c>
      <c r="DF128" s="66"/>
      <c r="DG128" s="76" t="str">
        <f>IFERROR(IF(B128&lt;&gt;"", IF(AND(INDEX(Paste_Here!S$2:S$850, MATCH(B128, Paste_Here!A$2:A$850, 0))&lt;&gt;"", ISNUMBER(VALUE(INDEX(Paste_Here!S$2:S$850, MATCH(B128, Paste_Here!A$2:A$850, 0))))), INDEX(Paste_Here!S$2:S$850, MATCH(B128, Paste_Here!A$2:A$850, 0)), ""), ""), "")</f>
        <v/>
      </c>
      <c r="DH128" s="66"/>
      <c r="DI128" s="76" t="str">
        <f>IFERROR(IF(B128&lt;&gt;"", IF(ISNUMBER(SEARCH("highrisk", LOWER(INDEX(Paste_Here!T$2:T$850, MATCH(B128, Paste_Here!A$2:A$850, 0))))), "High Risk", IF(ISNUMBER(SEARCH("lowrisk", LOWER(INDEX(Paste_Here!T$2:T$850, MATCH(B128, Paste_Here!A$2:A$850, 0))))), "Low Risk", IF(ISNUMBER(SEARCH("somerisk", LOWER(INDEX(Paste_Here!T$2:T$850, MATCH(B128, Paste_Here!A$2:A$850, 0))))), "Some Risk", ""))), ""), "")</f>
        <v/>
      </c>
      <c r="DJ128" s="66"/>
      <c r="DK128" s="76" t="str">
        <f>IFERROR(IF(B128&lt;&gt;"", IF(AND(INDEX(Paste_Here!AD$2:AD$850, MATCH(B128, Paste_Here!A$2:A$850, 0))&lt;&gt;"", ISNUMBER(VALUE(INDEX(Paste_Here!AD$2:AD$850, MATCH(B128, Paste_Here!A$2:A$850, 0))))), INDEX(Paste_Here!AD$2:AD$850, MATCH(B128, Paste_Here!A$2:A$850, 0)), ""), ""), "")</f>
        <v/>
      </c>
      <c r="DL128" s="66"/>
      <c r="DM128" s="76" t="str">
        <f>IFERROR(IF(B128&lt;&gt;"", IF(LOWER(INDEX(Paste_Here!AE$2:AE$850, MATCH(B128, Paste_Here!A$2:A$850, 0)))="approaching expectations", "Approaching", IF(LOWER(INDEX(Paste_Here!AE$2:AE$850, MATCH(B128, Paste_Here!A$2:A$850, 0)))="met expectations", "Met", IF(LOWER(INDEX(Paste_Here!AE$2:AE$850, MATCH(B128, Paste_Here!A$2:A$850, 0)))="exceeded expectations", "Exceeded", IF(LOWER(INDEX(Paste_Here!AE$2:AE$850, MATCH(B128, Paste_Here!A$2:A$850, 0)))="below expectations", "Below", "")))), ""), "")</f>
        <v/>
      </c>
      <c r="DN128" s="66"/>
      <c r="DO128" s="76"/>
      <c r="DP128" s="66"/>
      <c r="DQ128" s="76"/>
      <c r="DR128" s="66"/>
      <c r="DS128" s="76"/>
      <c r="DT128" s="66"/>
      <c r="DU128" s="76"/>
      <c r="DV128" s="66"/>
      <c r="DW128" s="66"/>
      <c r="DX128" s="76" t="str">
        <f t="shared" si="15"/>
        <v/>
      </c>
      <c r="DY128" s="66"/>
      <c r="DZ128" s="76"/>
      <c r="EA128" s="66"/>
      <c r="EB128" s="76"/>
      <c r="EC128" s="66"/>
      <c r="ED128" s="76" t="str">
        <f>IFERROR(IF(B128&lt;&gt;"", IF(AND(INDEX(Paste_Here!AF$2:AF$850, MATCH(B128, Paste_Here!A$2:A$850, 0))&lt;&gt;"", ISNUMBER(VALUE(INDEX(Paste_Here!AF$2:AF$850, MATCH(B128, Paste_Here!A$2:A$850, 0))))), INDEX(Paste_Here!AF$2:AF$850, MATCH(B128, Paste_Here!A$2:A$850, 0)), ""), ""), "")</f>
        <v/>
      </c>
      <c r="EE128" s="66"/>
      <c r="EF128" s="76"/>
      <c r="EG128" s="66"/>
      <c r="EH128" s="76"/>
      <c r="EI128" s="66"/>
      <c r="EJ128" s="76" t="str">
        <f>IFERROR(IF(B128&lt;&gt;"", IF(AND(INDEX(Paste_Here!AG$2:AG$850, MATCH(B128, Paste_Here!A$2:A$850, 0))&lt;&gt;"", ISNUMBER(VALUE(INDEX(Paste_Here!AG$2:AG$850, MATCH(B128, Paste_Here!A$2:A$850, 0))))), INDEX(Paste_Here!AG$2:AG$850, MATCH(B128, Paste_Here!A$2:A$850, 0)), ""), ""), "")</f>
        <v/>
      </c>
      <c r="EK128" s="66"/>
      <c r="EL128" s="76"/>
      <c r="EM128" s="66"/>
      <c r="EN128" s="76"/>
      <c r="EO128" s="66"/>
      <c r="EP128" s="76"/>
      <c r="EQ128" s="66"/>
      <c r="ER128" s="76"/>
      <c r="ES128" s="66"/>
      <c r="ET128" s="66"/>
      <c r="EU128" s="76"/>
      <c r="EV128" s="66"/>
      <c r="EW128" s="76"/>
      <c r="EX128" s="66"/>
      <c r="EY128" s="76"/>
      <c r="EZ128" s="66"/>
      <c r="FA128" s="76"/>
      <c r="FB128" s="66"/>
      <c r="FC128" s="76"/>
      <c r="FD128" s="66"/>
      <c r="FE128" s="76"/>
      <c r="FF128" s="66"/>
      <c r="FG128" s="76"/>
      <c r="FH128" s="66"/>
      <c r="FI128" s="76"/>
      <c r="FJ128" s="66"/>
      <c r="FK128" s="76"/>
      <c r="FL128" s="66"/>
      <c r="FM128" s="76"/>
      <c r="FN128" s="66"/>
      <c r="FO128" s="76"/>
      <c r="FP128" s="66"/>
      <c r="FQ128" s="76"/>
      <c r="FR128" s="66"/>
      <c r="FS128" s="76"/>
      <c r="FT128" s="66"/>
      <c r="FU128" s="76"/>
      <c r="FV128" s="66"/>
      <c r="FW128" s="76"/>
      <c r="FX128" s="66"/>
      <c r="FY128" s="76"/>
      <c r="FZ128" s="66"/>
      <c r="GA128" s="76"/>
      <c r="GB128" s="66"/>
      <c r="GC128" s="76"/>
      <c r="GD128" s="66"/>
      <c r="GE128" s="76"/>
      <c r="GF128" s="66"/>
      <c r="GG128" s="76"/>
      <c r="GH128" s="66"/>
      <c r="GI128" s="76"/>
      <c r="GJ128" s="66"/>
      <c r="GK128" s="76"/>
      <c r="GL128" s="66"/>
      <c r="GM128" s="76"/>
      <c r="GN128" s="66"/>
      <c r="GO128" s="76"/>
      <c r="GP128" s="66"/>
      <c r="GQ128" s="76"/>
      <c r="GR128" s="66"/>
      <c r="GS128" s="76"/>
      <c r="GT128" s="66"/>
      <c r="GU128" s="76"/>
      <c r="GV128" s="66"/>
      <c r="GW128" s="76"/>
      <c r="GX128" s="66"/>
      <c r="GY128" s="76"/>
      <c r="GZ128" s="66"/>
      <c r="HA128" s="76"/>
      <c r="HB128" s="66"/>
      <c r="HC128" s="76"/>
      <c r="HD128" s="66"/>
      <c r="HE128" s="76"/>
      <c r="HF128" s="66"/>
      <c r="HG128" s="76"/>
      <c r="HH128" s="66"/>
      <c r="HI128" s="76"/>
      <c r="HJ128" s="66"/>
      <c r="HK128" s="76"/>
      <c r="HL128" s="66"/>
      <c r="HM128" s="76"/>
      <c r="HN128" s="66"/>
      <c r="HO128" s="76"/>
      <c r="HP128" s="66"/>
      <c r="HQ128" s="76"/>
      <c r="HR128" s="66"/>
      <c r="HS128" s="76"/>
      <c r="HT128" s="66"/>
      <c r="HU128" s="76"/>
      <c r="HV128" s="66"/>
      <c r="HW128" s="76"/>
      <c r="HX128" s="66"/>
      <c r="HY128" s="76"/>
      <c r="HZ128" s="66"/>
      <c r="IA128" s="76"/>
      <c r="IB128" s="66"/>
      <c r="IC128" s="76"/>
      <c r="ID128" s="66"/>
      <c r="IE128" s="76"/>
      <c r="IF128" s="66"/>
      <c r="IG128" s="76"/>
      <c r="IH128" s="66"/>
      <c r="II128" s="76"/>
      <c r="IJ128" s="66"/>
      <c r="IK128" s="76"/>
      <c r="IL128" s="66"/>
      <c r="IM128" s="76"/>
      <c r="IN128" s="66"/>
      <c r="IO128" s="76"/>
      <c r="IP128" s="66"/>
      <c r="IQ128" s="76"/>
      <c r="IR128" s="66"/>
      <c r="IS128" s="76"/>
      <c r="IT128" s="66"/>
      <c r="IU128" s="76"/>
      <c r="IV128" s="66"/>
      <c r="IW128" s="76"/>
      <c r="IX128" s="66"/>
      <c r="IY128" s="76"/>
      <c r="IZ128" s="66"/>
      <c r="JA128" s="76"/>
      <c r="JB128" s="66"/>
      <c r="JC128" s="76"/>
      <c r="JD128" s="66"/>
      <c r="JE128" s="76"/>
      <c r="JF128" s="66"/>
      <c r="JG128" s="76"/>
      <c r="JH128" s="66"/>
      <c r="JI128" s="76"/>
      <c r="JJ128" s="66"/>
      <c r="JK128" s="76"/>
      <c r="JL128" s="66"/>
      <c r="JM128" s="76"/>
      <c r="JN128" s="66"/>
      <c r="JO128" s="76"/>
      <c r="JP128" s="66"/>
      <c r="JQ128" s="76"/>
      <c r="JR128" s="66"/>
      <c r="JS128" s="76"/>
      <c r="JT128" s="66"/>
      <c r="JU128" s="76"/>
      <c r="JV128" s="66"/>
      <c r="JW128" s="76"/>
      <c r="JX128" s="66"/>
      <c r="JY128" s="76"/>
      <c r="JZ128" s="66"/>
      <c r="KA128" s="76"/>
      <c r="KB128" s="66"/>
      <c r="KC128" s="76"/>
      <c r="KD128" s="66"/>
      <c r="KE128" s="76"/>
      <c r="KF128" s="66"/>
      <c r="KG128" s="76"/>
      <c r="KH128" s="66"/>
      <c r="KI128" s="76"/>
      <c r="KJ128" s="66"/>
      <c r="KK128" s="76"/>
      <c r="KL128" s="66"/>
      <c r="KM128" s="76"/>
      <c r="KN128" s="66"/>
      <c r="KO128" s="76"/>
      <c r="KP128" s="66"/>
      <c r="KQ128" s="76"/>
      <c r="KR128" s="66"/>
      <c r="KS128" s="76"/>
      <c r="KT128" s="66"/>
      <c r="KU128" s="76"/>
      <c r="KV128" s="66"/>
      <c r="KW128" s="76"/>
      <c r="KX128" s="66"/>
      <c r="KY128" s="76"/>
      <c r="KZ128" s="66"/>
      <c r="LA128" s="76"/>
      <c r="LB128" s="66"/>
      <c r="LC128" s="76"/>
      <c r="LD128" s="66"/>
      <c r="LE128" s="76"/>
      <c r="LF128" s="66"/>
      <c r="LG128" s="76"/>
      <c r="LH128" s="66"/>
      <c r="LI128" s="76"/>
      <c r="LJ128" s="66"/>
      <c r="LK128" s="76"/>
      <c r="LL128" s="66"/>
      <c r="LM128" s="76"/>
      <c r="LN128" s="66"/>
      <c r="LO128" s="76"/>
      <c r="LP128" s="66"/>
      <c r="LQ128" s="76"/>
      <c r="LR128" s="66"/>
      <c r="LS128" s="76"/>
      <c r="LT128" s="66"/>
      <c r="LU128" s="76"/>
      <c r="LV128" s="66"/>
      <c r="LW128" s="76"/>
      <c r="LX128" s="66"/>
      <c r="LY128" s="76"/>
      <c r="LZ128" s="66"/>
      <c r="MA128" s="76"/>
      <c r="MB128" s="66"/>
      <c r="MC128" s="76"/>
      <c r="MD128" s="66"/>
      <c r="MG128" s="1" t="str" cm="1">
        <f t="array" ref="MG128">IFERROR(INDEX(Paste_Here!$B$2:$B$850, MATCH(0, COUNTIF(MG$4:MG127, Paste_Here!$B$2:$B$850) + IF(Paste_Here!$B$2:$B$850="", 1, 0), 0)), "")</f>
        <v/>
      </c>
      <c r="MH128" s="1" t="str">
        <f>IF(MG128&lt;&gt;"", INDEX(Paste_Here!$A$2:$A$850, MATCH(MG128, Paste_Here!$B$2:$B$850, 0)), "")</f>
        <v/>
      </c>
      <c r="MI128" s="1" t="str">
        <f t="shared" si="16"/>
        <v/>
      </c>
      <c r="MJ128" s="1" t="str" cm="1">
        <f t="array" ref="MJ128">IFERROR(INDEX($MI$5:$MI$850, MATCH(SMALL(IF($MI$5:$MI$850&lt;&gt;"", COUNTIF($MI$5:$MI$850, "&lt;"&amp;$MI$5:$MI$850)+1), ROW()-ROW($MJ$5)+1), COUNTIF($MI$5:$MI$850, "&lt;"&amp;$MI$5:$MI$850)+1, 0)), "")</f>
        <v/>
      </c>
    </row>
    <row r="129" spans="1:348">
      <c r="A129" s="66"/>
      <c r="B129" s="76" t="str">
        <f t="shared" si="9"/>
        <v/>
      </c>
      <c r="C129" s="66"/>
      <c r="D129" s="76" t="str">
        <f>IFERROR(IF(B129&lt;&gt;"", IF(AND(INDEX(Paste_Here!B$2:B$850, MATCH(B129, Paste_Here!A$2:A$850, 0))&lt;&gt;"", ISNUMBER(VALUE(INDEX(Paste_Here!B$2:B$850, MATCH(B129, Paste_Here!A$2:A$850, 0))))), INDEX(Paste_Here!B$2:B$850, MATCH(B129, Paste_Here!A$2:A$850, 0)), ""), ""), "")</f>
        <v/>
      </c>
      <c r="E129" s="66"/>
      <c r="F129" s="76" t="str">
        <f>IFERROR(IF(B129&lt;&gt;"", IF(ISTEXT(INDEX(Paste_Here!K$2:K$850, MATCH(B129, Paste_Here!A$2:A$850, 0))), INDEX(Paste_Here!K$2:K$850, MATCH(B129, Paste_Here!A$2:A$850, 0)), ""), ""), "")</f>
        <v/>
      </c>
      <c r="G129" s="66"/>
      <c r="H129" s="76" t="str">
        <f>IFERROR(IF(B129&lt;&gt;"", IF(ISTEXT(INDEX(Paste_Here!C$2:C$850, MATCH(B129, Paste_Here!A$2:A$850, 0))), INDEX(Paste_Here!C$2:C$850, MATCH(B129, Paste_Here!A$2:A$850, 0)), ""), ""), "")</f>
        <v/>
      </c>
      <c r="I129" s="66"/>
      <c r="J129" s="76" t="str">
        <f>IFERROR(IF(B129&lt;&gt;"", IF(ISNUMBER(SEARCH("s", LOWER(INDEX(Paste_Here!M$2:M$850, MATCH(B129, Paste_Here!A$2:A$850, 0))))), "Yes", IF(INDEX(Paste_Here!M$2:M$850, MATCH(B129, Paste_Here!A$2:A$850, 0))&lt;&gt;"", "No", "")), ""), "")</f>
        <v/>
      </c>
      <c r="K129" s="66"/>
      <c r="L129" s="76" t="str">
        <f>IFERROR(IF(B129&lt;&gt;"", IF(ISNUMBER(SEARCH("yes", LOWER(INDEX(Paste_Here!E$2:E$850, MATCH(B129, Paste_Here!A$2:A$850, 0))))), "Yes", IF(ISNUMBER(SEARCH("no", LOWER(INDEX(Paste_Here!E$2:E$850, MATCH(B129, Paste_Here!A$2:A$850, 0))))), "No", "")), ""), "")</f>
        <v/>
      </c>
      <c r="M129" s="66"/>
      <c r="N129" s="76" t="str">
        <f>IFERROR(IF(B129&lt;&gt;"", IF(ISNUMBER(SEARCH("yes", LOWER(INDEX(Paste_Here!F$2:F$850, MATCH(B129, Paste_Here!A$2:A$850, 0))))), "Yes", IF(ISNUMBER(SEARCH("no", LOWER(INDEX(Paste_Here!F$2:F$850, MATCH(B129, Paste_Here!A$2:A$850, 0))))), "No", "")), ""), "")</f>
        <v/>
      </c>
      <c r="O129" s="66"/>
      <c r="P129" s="76" t="str">
        <f>IFERROR(IF(B129&lt;&gt;"", IF(ISNUMBER(SEARCH("yes", LOWER(INDEX(Paste_Here!L$2:L$850, MATCH(B129, Paste_Here!A$2:A$850, 0))))), "Yes", IF(ISNUMBER(SEARCH("no", LOWER(INDEX(Paste_Here!L$2:L$850, MATCH(B129, Paste_Here!A$2:A$850, 0))))), "No", "")), ""), "")</f>
        <v/>
      </c>
      <c r="Q129" s="66"/>
      <c r="R129" s="76" t="str">
        <f>IFERROR(IF(B129&lt;&gt;"", IF(ISNUMBER(SEARCH("transitional 2", LOWER(INDEX(Paste_Here!D$2:D$850, MATCH(B129, Paste_Here!A$2:A$850, 0))))), "T2", IF(ISNUMBER(SEARCH("transitional 1", LOWER(INDEX(Paste_Here!D$2:D$850, MATCH(B129, Paste_Here!A$2:A$850, 0))))), "T1", IF(ISNUMBER(SEARCH("waived ell services", LOWER(INDEX(Paste_Here!D$2:D$850, MATCH(B129, Paste_Here!A$2:A$850, 0))))), "W", IF(ISNUMBER(SEARCH("english language learner", LOWER(INDEX(Paste_Here!D$2:D$850, MATCH(B129, Paste_Here!A$2:A$850, 0))))), "L", "")))), ""), "")</f>
        <v/>
      </c>
      <c r="S129" s="66"/>
      <c r="T129" s="76" t="str">
        <f>IFERROR(IF(B129&lt;&gt;"", IF(ISNUMBER(SEARCH("yes", LOWER(INDEX(Paste_Here!I$2:I$850, MATCH(B129, Paste_Here!A$2:A$850, 0))))), "Yes", IF(ISNUMBER(SEARCH("no", LOWER(INDEX(Paste_Here!I$2:I$850, MATCH(B129, Paste_Here!A$2:A$850, 0))))), "No", "")), ""), "")</f>
        <v/>
      </c>
      <c r="U129" s="66"/>
      <c r="V129" s="76" t="str">
        <f>IFERROR(IF(B129&lt;&gt;"", IF(ISTEXT(INDEX(Paste_Here!J$2:J$850, MATCH(B129, Paste_Here!A$2:A$850, 0))), VALUE(INDEX(Paste_Here!J$2:J$850, MATCH(B129, Paste_Here!A$2:A$850, 0))), ""), ""), "")</f>
        <v/>
      </c>
      <c r="W129" s="66"/>
      <c r="X129" s="66"/>
      <c r="Y129" s="76" t="str">
        <f t="shared" si="10"/>
        <v/>
      </c>
      <c r="Z129" s="66"/>
      <c r="AA129" s="76" t="str">
        <f>IFERROR(IF(B129&lt;&gt;"", IF(AND(INDEX(Paste_Here!AI$2:AI$850, MATCH(B129, Paste_Here!A$2:A$850, 0))&lt;&gt;"", ISNUMBER(VALUE(INDEX(Paste_Here!AI$2:AI$850, MATCH(B129, Paste_Here!A$2:A$850, 0))))), INDEX(Paste_Here!AI$2:AI$850, MATCH(B129, Paste_Here!A$2:A$850, 0)), ""), ""), "")</f>
        <v/>
      </c>
      <c r="AB129" s="66"/>
      <c r="AC129" s="76" t="str">
        <f>IFERROR(IF(B129&lt;&gt;"", IF(AND(INDEX(Paste_Here!AJ$2:AJ$850, MATCH(B129, Paste_Here!A$2:A$850, 0))&lt;&gt;"", ISNUMBER(VALUE(INDEX(Paste_Here!AJ$2:AJ$850, MATCH(B129, Paste_Here!A$2:A$850, 0))))), INDEX(Paste_Here!AJ$2:AJ$850, MATCH(B129, Paste_Here!A$2:A$850, 0)), ""), ""), "")</f>
        <v/>
      </c>
      <c r="AD129" s="66"/>
      <c r="AE129" s="76" t="str">
        <f>IFERROR(IF(B129&lt;&gt;"", IF(AND(INDEX(Paste_Here!AK$2:AK$850, MATCH(B129, Paste_Here!A$2:A$850, 0))&lt;&gt;"", ISNUMBER(VALUE(INDEX(Paste_Here!AK$2:AK$850, MATCH(B129, Paste_Here!A$2:A$850, 0))))), INDEX(Paste_Here!AK$2:AK$850, MATCH(B129, Paste_Here!A$2:A$850, 0)), ""), ""), "")</f>
        <v/>
      </c>
      <c r="AF129" s="66"/>
      <c r="AG129" s="76" t="str">
        <f>IFERROR(IF(B129&lt;&gt;"", IF(AND(INDEX(Paste_Here!AL$2:AL$850, MATCH(B129, Paste_Here!A$2:A$850, 0))&lt;&gt;"", ISNUMBER(VALUE(INDEX(Paste_Here!AL$2:AL$850, MATCH(B129, Paste_Here!A$2:A$850, 0))))), INDEX(Paste_Here!AL$2:AL$850, MATCH(B129, Paste_Here!A$2:A$850, 0)), ""), ""), "")</f>
        <v/>
      </c>
      <c r="AH129" s="66"/>
      <c r="AI129" s="76" t="str">
        <f>IFERROR(IF(B129&lt;&gt;"", IF(AND(INDEX(Paste_Here!AH$2:AH$850, MATCH(B129, Paste_Here!A$2:A$850, 0))&lt;&gt;"", ISNUMBER(VALUE(INDEX(Paste_Here!AH$2:AH$850, MATCH(B129, Paste_Here!A$2:A$850, 0))))), IF(VALUE(INDEX(Paste_Here!AH$2:AH$850, MATCH(B129, Paste_Here!A$2:A$850, 0)))=0, "", INDEX(Paste_Here!AH$2:AH$850, MATCH(B129, Paste_Here!A$2:A$850, 0))), ""), ""), "")</f>
        <v/>
      </c>
      <c r="AJ129" s="66"/>
      <c r="AK129" s="76" t="str">
        <f>IFERROR(IF(B129&lt;&gt;"", IF(AND(INDEX(Paste_Here!N$2:N$850, MATCH(B129, Paste_Here!A$2:A$850, 0))&lt;&gt;"", ISNUMBER(VALUE(INDEX(Paste_Here!N$2:N$850, MATCH(B129, Paste_Here!A$2:A$850, 0))))), INDEX(Paste_Here!N$2:N$850, MATCH(B129, Paste_Here!A$2:A$850, 0)), ""), ""), "")</f>
        <v/>
      </c>
      <c r="AL129" s="66"/>
      <c r="AM129" s="76" t="str">
        <f>IFERROR(IF(B129&lt;&gt;"", IF(AND(INDEX(Paste_Here!O$2:O$850, MATCH(B129, Paste_Here!A$2:A$850, 0))&lt;&gt;"", ISNUMBER(VALUE(INDEX(Paste_Here!O$2:O$850, MATCH(B129, Paste_Here!A$2:A$850, 0))))), INDEX(Paste_Here!O$2:O$850, MATCH(B129, Paste_Here!A$2:A$850, 0)), ""), ""), "")</f>
        <v/>
      </c>
      <c r="AN129" s="66"/>
      <c r="AO129" s="76"/>
      <c r="AP129" s="66"/>
      <c r="AQ129" s="76"/>
      <c r="AR129" s="66"/>
      <c r="AS129" s="76"/>
      <c r="AT129" s="66"/>
      <c r="AU129" s="66"/>
      <c r="AV129" s="76" t="str">
        <f t="shared" si="11"/>
        <v/>
      </c>
      <c r="AW129" s="66"/>
      <c r="AX129" s="76" t="str">
        <f>IFERROR(IF(B129&lt;&gt;"", IF(ISNUMBER(SEARCH("Revealed-Potential (Primary Focus)", LOWER(INDEX(Paste_Here!Z$2:Z$850, MATCH(B129, Paste_Here!A$2:A$850, 0))))), "Rev-Potential: Prim", IF(ISNUMBER(SEARCH("Revealed-Potential (Secondary Focus)", LOWER(INDEX(Paste_Here!Z$2:Z$850, MATCH(B129, Paste_Here!A$2:A$850, 0))))), "Rev-Potential: Sec", IF(ISNUMBER(SEARCH("Monitoring", LOWER(INDEX(Paste_Here!Z$2:Z$850, MATCH(B129, Paste_Here!A$2:A$850, 0))))), "Monitoring", IF(ISNUMBER(SEARCH("At-Promise (Secondary Focus)", LOWER(INDEX(Paste_Here!Z$2:Z$850, MATCH(B129, Paste_Here!A$2:A$850, 0))))), "At-Promise: Sec", IF(ISNUMBER(SEARCH("At-Promise (Primary Focus)", LOWER(INDEX(Paste_Here!Z$2:Z$850, MATCH(B129, Paste_Here!A$2:A$850, 0))))), "At-Promise: Prim", ""))))), ""), "")</f>
        <v/>
      </c>
      <c r="AY129" s="66"/>
      <c r="AZ129" s="76"/>
      <c r="BA129" s="66"/>
      <c r="BB129" s="76"/>
      <c r="BC129" s="66"/>
      <c r="BD129" s="76"/>
      <c r="BE129" s="66"/>
      <c r="BF129" s="76"/>
      <c r="BG129" s="66"/>
      <c r="BH129" s="76"/>
      <c r="BI129" s="66"/>
      <c r="BJ129" s="66"/>
      <c r="BK129" s="76" t="str">
        <f t="shared" si="12"/>
        <v/>
      </c>
      <c r="BL129" s="66"/>
      <c r="BM129" s="76" t="str">
        <f>IFERROR(IF(B129&lt;&gt;"", IF(AND(ISNUMBER(VALUE(SUBSTITUTE(SUBSTITUTE(Paste_Here!R129, "br", "-"), "L", ""))), VALUE(SUBSTITUTE(SUBSTITUTE(Paste_Here!R129, "br", "-"), "L", "")) &gt;= 1095), "Yes", IF(AND(ISNUMBER(VALUE(SUBSTITUTE(SUBSTITUTE(Paste_Here!R129, "br", "-"), "L", ""))), VALUE(SUBSTITUTE(SUBSTITUTE(Paste_Here!R129, "br", "-"), "L", "")) &lt;= 1094), "No", "")), ""), "")</f>
        <v/>
      </c>
      <c r="BN129" s="66"/>
      <c r="BO129" s="76" t="str">
        <f>IFERROR(IF(B129&lt;&gt;"", IF(COUNTIF(INDEX(Paste_Here!Y$2:AB$850, MATCH(B129, Paste_Here!A$2:A$850, 0), 0), "yes") &gt; 0, "Yes", IF(COUNTIF(INDEX(Paste_Here!Y$2:AB$850, MATCH(B129, Paste_Here!A$2:A$850, 0), 0), "no") &gt; 0, "No", "")), ""), "")</f>
        <v/>
      </c>
      <c r="BP129" s="66"/>
      <c r="BQ129" s="76" t="str">
        <f>IFERROR(IF(B129&lt;&gt;"", IF(AND(ISNUMBER(VALUE(SUBSTITUTE(SUBSTITUTE(Paste_Here!U129, "em", "-"), "q", ""))), VALUE(SUBSTITUTE(SUBSTITUTE(Paste_Here!U129, "em", "-"), "q", "")) &gt;= 910), "Yes", IF(AND(ISNUMBER(VALUE(SUBSTITUTE(SUBSTITUTE(Paste_Here!U129, "em", "-"), "q", ""))), VALUE(SUBSTITUTE(SUBSTITUTE(Paste_Here!U129, "em", "-"), "q", "")) &lt;= 909), "No", "")), ""), "")</f>
        <v/>
      </c>
      <c r="BR129" s="66"/>
      <c r="BS129" s="76" t="str">
        <f>IFERROR(IF(B129&lt;&gt;"", IF(AND(INDEX(Paste_Here!X$2:X$850, MATCH(B129, Paste_Here!A$2:A$850, 0))&lt;&gt;"", ISNUMBER(VALUE(INDEX(Paste_Here!X$2:X$850, MATCH(B129, Paste_Here!A$2:A$850, 0))))), INDEX(Paste_Here!X$2:X$850, MATCH(B129, Paste_Here!A$2:A$850, 0)), ""), ""), "")</f>
        <v/>
      </c>
      <c r="BT129" s="66"/>
      <c r="BU129" s="76" t="str">
        <f>IFERROR(IF(B129&lt;&gt;"", IF(ISNUMBER(VALUE(INDEX(Paste_Here!G$2:G$850, MATCH(B129, Paste_Here!A$2:A$850, 0)))), IF(VALUE(INDEX(Paste_Here!G$2:G$850, MATCH(B129, Paste_Here!A$2:A$850, 0)))=0, "No", IF(AND(VALUE(INDEX(Paste_Here!G$2:G$850, MATCH(B129, Paste_Here!A$2:A$850, 0)))&gt;=1, VALUE(INDEX(Paste_Here!G$2:G$850, MATCH(B129, Paste_Here!A$2:A$850, 0)))&lt;=4), VALUE(INDEX(Paste_Here!G$2:G$850, MATCH(B129, Paste_Here!A$2:A$850, 0))), "")), ""), ""), "")</f>
        <v/>
      </c>
      <c r="BV129" s="66"/>
      <c r="BW129" s="76" t="str">
        <f>IFERROR(IF(B129&lt;&gt;"", IF(ISNUMBER(VALUE(INDEX(Paste_Here!H$2:H$850, MATCH(B129, Paste_Here!A$2:A$850, 0)))), IF(VALUE(INDEX(Paste_Here!H$2:H$850, MATCH(B129, Paste_Here!A$2:A$850, 0)))=0, "No", IF(AND(VALUE(INDEX(Paste_Here!H$2:H$850, MATCH(B129, Paste_Here!A$2:A$850, 0)))&gt;=1, VALUE(INDEX(Paste_Here!H$2:H$850, MATCH(B129, Paste_Here!A$2:A$850, 0)))&lt;=4), VALUE(INDEX(Paste_Here!H$2:H$850, MATCH(B129, Paste_Here!A$2:A$850, 0))), "")), ""), ""), "")</f>
        <v/>
      </c>
      <c r="BX129" s="66"/>
      <c r="BY129" s="76"/>
      <c r="BZ129" s="66"/>
      <c r="CA129" s="76"/>
      <c r="CB129" s="66"/>
      <c r="CC129" s="66"/>
      <c r="CD129" s="76" t="str">
        <f t="shared" si="13"/>
        <v/>
      </c>
      <c r="CE129" s="66"/>
      <c r="CF129" s="76" t="str">
        <f>IFERROR(IF(B129&lt;&gt;"", IF(AND(INDEX(Paste_Here!P$2:P$850, MATCH(B129, Paste_Here!A$2:A$850, 0))&lt;&gt;"", ISNUMBER(VALUE(INDEX(Paste_Here!P$2:P$850, MATCH(B129, Paste_Here!A$2:A$850, 0))))), INDEX(Paste_Here!P$2:P$850, MATCH(B129, Paste_Here!A$2:A$850, 0)), ""), ""), "")</f>
        <v/>
      </c>
      <c r="CG129" s="66"/>
      <c r="CH129" s="76" t="str">
        <f>IFERROR(IF(B129&lt;&gt;"", IF(ISNUMBER(SEARCH("highrisk", LOWER(INDEX(Paste_Here!Q$2:Q$850, MATCH(B129, Paste_Here!A$2:A$850, 0))))), "High Risk", IF(ISNUMBER(SEARCH("lowrisk", LOWER(INDEX(Paste_Here!Q$2:Q$850, MATCH(B129, Paste_Here!A$2:A$850, 0))))), "Low Risk", IF(ISNUMBER(SEARCH("somerisk", LOWER(INDEX(Paste_Here!Q$2:Q$850, MATCH(B129, Paste_Here!A$2:A$850, 0))))), "Some Risk", ""))), ""), "")</f>
        <v/>
      </c>
      <c r="CI129" s="66"/>
      <c r="CJ129" s="76" t="str">
        <f>IFERROR(IF(B129&lt;&gt;"", IF(AND(INDEX(Paste_Here!AA$2:AA$850, MATCH(B129, Paste_Here!A$2:A$850, 0))&lt;&gt;"", ISNUMBER(VALUE(INDEX(Paste_Here!AA$2:AA$850, MATCH(B129, Paste_Here!A$2:A$850, 0))))), INDEX(Paste_Here!AA$2:AA$850, MATCH(B129, Paste_Here!A$2:A$850, 0)), ""), ""), "")</f>
        <v/>
      </c>
      <c r="CK129" s="66"/>
      <c r="CL129" s="76" t="str">
        <f>IFERROR(IF(B129&lt;&gt;"", IF(LOWER(INDEX(Paste_Here!AB$2:AB$850, MATCH(B129, Paste_Here!A$2:A$850, 0)))="approaching expectations", "Approaching", IF(LOWER(INDEX(Paste_Here!AB$2:AB$850, MATCH(B129, Paste_Here!A$2:A$850, 0)))="met expectations", "Met", IF(LOWER(INDEX(Paste_Here!AB$2:AB$850, MATCH(B129, Paste_Here!A$2:A$850, 0)))="exceeded expectations", "Exceeded", IF(LOWER(INDEX(Paste_Here!AB$2:AB$850, MATCH(B129, Paste_Here!A$2:A$850, 0)))="below expectations", "Below", "")))), ""), "")</f>
        <v/>
      </c>
      <c r="CM129" s="66"/>
      <c r="CN129" s="76" t="str">
        <f>IFERROR(IF(B129&lt;&gt;"", IF(AND(INDEX(Paste_Here!AC$2:AC$850, MATCH(B129, Paste_Here!A$2:A$850, 0))&lt;&gt;"", ISNUMBER(VALUE(INDEX(Paste_Here!AC$2:AC$850, MATCH(B129, Paste_Here!A$2:A$850, 0))))), INDEX(Paste_Here!AC$2:AC$850, MATCH(B129, Paste_Here!A$2:A$850, 0)), ""), ""), "")</f>
        <v/>
      </c>
      <c r="CO129" s="66"/>
      <c r="CP129" s="76"/>
      <c r="CQ129" s="66"/>
      <c r="CR129" s="76"/>
      <c r="CS129" s="66"/>
      <c r="CT129" s="76"/>
      <c r="CU129" s="66"/>
      <c r="CV129" s="76"/>
      <c r="CW129" s="66"/>
      <c r="CX129" s="76"/>
      <c r="CY129" s="66"/>
      <c r="CZ129" s="66"/>
      <c r="DA129" s="76" t="str">
        <f t="shared" si="14"/>
        <v/>
      </c>
      <c r="DB129" s="66"/>
      <c r="DC129" s="76" t="str">
        <f>IFERROR(IF(B129&lt;&gt;"", IF(AND(INDEX(Paste_Here!V$2:V$850, MATCH(B129, Paste_Here!A$2:A$850, 0))&lt;&gt;"", ISNUMBER(VALUE(INDEX(Paste_Here!V$2:V$850, MATCH(B129, Paste_Here!A$2:A$850, 0))))), INDEX(Paste_Here!V$2:V$850, MATCH(B129, Paste_Here!A$2:A$850, 0)), ""), ""), "")</f>
        <v/>
      </c>
      <c r="DD129" s="66"/>
      <c r="DE129" s="76" t="str">
        <f>IFERROR(IF(B129&lt;&gt;"", IF(ISNUMBER(SEARCH("highrisk", LOWER(INDEX(Paste_Here!W$2:W$850, MATCH(B129, Paste_Here!A$2:A$850, 0))))), "High Risk", IF(ISNUMBER(SEARCH("lowrisk", LOWER(INDEX(Paste_Here!W$2:W$850, MATCH(B129, Paste_Here!A$2:A$850, 0))))), "Low Risk", IF(ISNUMBER(SEARCH("somerisk", LOWER(INDEX(Paste_Here!W$2:W$850, MATCH(B129, Paste_Here!A$2:A$850, 0))))), "Some Risk", ""))), ""), "")</f>
        <v/>
      </c>
      <c r="DF129" s="66"/>
      <c r="DG129" s="76" t="str">
        <f>IFERROR(IF(B129&lt;&gt;"", IF(AND(INDEX(Paste_Here!S$2:S$850, MATCH(B129, Paste_Here!A$2:A$850, 0))&lt;&gt;"", ISNUMBER(VALUE(INDEX(Paste_Here!S$2:S$850, MATCH(B129, Paste_Here!A$2:A$850, 0))))), INDEX(Paste_Here!S$2:S$850, MATCH(B129, Paste_Here!A$2:A$850, 0)), ""), ""), "")</f>
        <v/>
      </c>
      <c r="DH129" s="66"/>
      <c r="DI129" s="76" t="str">
        <f>IFERROR(IF(B129&lt;&gt;"", IF(ISNUMBER(SEARCH("highrisk", LOWER(INDEX(Paste_Here!T$2:T$850, MATCH(B129, Paste_Here!A$2:A$850, 0))))), "High Risk", IF(ISNUMBER(SEARCH("lowrisk", LOWER(INDEX(Paste_Here!T$2:T$850, MATCH(B129, Paste_Here!A$2:A$850, 0))))), "Low Risk", IF(ISNUMBER(SEARCH("somerisk", LOWER(INDEX(Paste_Here!T$2:T$850, MATCH(B129, Paste_Here!A$2:A$850, 0))))), "Some Risk", ""))), ""), "")</f>
        <v/>
      </c>
      <c r="DJ129" s="66"/>
      <c r="DK129" s="76" t="str">
        <f>IFERROR(IF(B129&lt;&gt;"", IF(AND(INDEX(Paste_Here!AD$2:AD$850, MATCH(B129, Paste_Here!A$2:A$850, 0))&lt;&gt;"", ISNUMBER(VALUE(INDEX(Paste_Here!AD$2:AD$850, MATCH(B129, Paste_Here!A$2:A$850, 0))))), INDEX(Paste_Here!AD$2:AD$850, MATCH(B129, Paste_Here!A$2:A$850, 0)), ""), ""), "")</f>
        <v/>
      </c>
      <c r="DL129" s="66"/>
      <c r="DM129" s="76" t="str">
        <f>IFERROR(IF(B129&lt;&gt;"", IF(LOWER(INDEX(Paste_Here!AE$2:AE$850, MATCH(B129, Paste_Here!A$2:A$850, 0)))="approaching expectations", "Approaching", IF(LOWER(INDEX(Paste_Here!AE$2:AE$850, MATCH(B129, Paste_Here!A$2:A$850, 0)))="met expectations", "Met", IF(LOWER(INDEX(Paste_Here!AE$2:AE$850, MATCH(B129, Paste_Here!A$2:A$850, 0)))="exceeded expectations", "Exceeded", IF(LOWER(INDEX(Paste_Here!AE$2:AE$850, MATCH(B129, Paste_Here!A$2:A$850, 0)))="below expectations", "Below", "")))), ""), "")</f>
        <v/>
      </c>
      <c r="DN129" s="66"/>
      <c r="DO129" s="76"/>
      <c r="DP129" s="66"/>
      <c r="DQ129" s="76"/>
      <c r="DR129" s="66"/>
      <c r="DS129" s="76"/>
      <c r="DT129" s="66"/>
      <c r="DU129" s="76"/>
      <c r="DV129" s="66"/>
      <c r="DW129" s="66"/>
      <c r="DX129" s="76" t="str">
        <f t="shared" si="15"/>
        <v/>
      </c>
      <c r="DY129" s="66"/>
      <c r="DZ129" s="76"/>
      <c r="EA129" s="66"/>
      <c r="EB129" s="76"/>
      <c r="EC129" s="66"/>
      <c r="ED129" s="76" t="str">
        <f>IFERROR(IF(B129&lt;&gt;"", IF(AND(INDEX(Paste_Here!AF$2:AF$850, MATCH(B129, Paste_Here!A$2:A$850, 0))&lt;&gt;"", ISNUMBER(VALUE(INDEX(Paste_Here!AF$2:AF$850, MATCH(B129, Paste_Here!A$2:A$850, 0))))), INDEX(Paste_Here!AF$2:AF$850, MATCH(B129, Paste_Here!A$2:A$850, 0)), ""), ""), "")</f>
        <v/>
      </c>
      <c r="EE129" s="66"/>
      <c r="EF129" s="76"/>
      <c r="EG129" s="66"/>
      <c r="EH129" s="76"/>
      <c r="EI129" s="66"/>
      <c r="EJ129" s="76" t="str">
        <f>IFERROR(IF(B129&lt;&gt;"", IF(AND(INDEX(Paste_Here!AG$2:AG$850, MATCH(B129, Paste_Here!A$2:A$850, 0))&lt;&gt;"", ISNUMBER(VALUE(INDEX(Paste_Here!AG$2:AG$850, MATCH(B129, Paste_Here!A$2:A$850, 0))))), INDEX(Paste_Here!AG$2:AG$850, MATCH(B129, Paste_Here!A$2:A$850, 0)), ""), ""), "")</f>
        <v/>
      </c>
      <c r="EK129" s="66"/>
      <c r="EL129" s="76"/>
      <c r="EM129" s="66"/>
      <c r="EN129" s="76"/>
      <c r="EO129" s="66"/>
      <c r="EP129" s="76"/>
      <c r="EQ129" s="66"/>
      <c r="ER129" s="76"/>
      <c r="ES129" s="66"/>
      <c r="ET129" s="66"/>
      <c r="EU129" s="76"/>
      <c r="EV129" s="66"/>
      <c r="EW129" s="76"/>
      <c r="EX129" s="66"/>
      <c r="EY129" s="76"/>
      <c r="EZ129" s="66"/>
      <c r="FA129" s="76"/>
      <c r="FB129" s="66"/>
      <c r="FC129" s="76"/>
      <c r="FD129" s="66"/>
      <c r="FE129" s="76"/>
      <c r="FF129" s="66"/>
      <c r="FG129" s="76"/>
      <c r="FH129" s="66"/>
      <c r="FI129" s="76"/>
      <c r="FJ129" s="66"/>
      <c r="FK129" s="76"/>
      <c r="FL129" s="66"/>
      <c r="FM129" s="76"/>
      <c r="FN129" s="66"/>
      <c r="FO129" s="76"/>
      <c r="FP129" s="66"/>
      <c r="FQ129" s="76"/>
      <c r="FR129" s="66"/>
      <c r="FS129" s="76"/>
      <c r="FT129" s="66"/>
      <c r="FU129" s="76"/>
      <c r="FV129" s="66"/>
      <c r="FW129" s="76"/>
      <c r="FX129" s="66"/>
      <c r="FY129" s="76"/>
      <c r="FZ129" s="66"/>
      <c r="GA129" s="76"/>
      <c r="GB129" s="66"/>
      <c r="GC129" s="76"/>
      <c r="GD129" s="66"/>
      <c r="GE129" s="76"/>
      <c r="GF129" s="66"/>
      <c r="GG129" s="76"/>
      <c r="GH129" s="66"/>
      <c r="GI129" s="76"/>
      <c r="GJ129" s="66"/>
      <c r="GK129" s="76"/>
      <c r="GL129" s="66"/>
      <c r="GM129" s="76"/>
      <c r="GN129" s="66"/>
      <c r="GO129" s="76"/>
      <c r="GP129" s="66"/>
      <c r="GQ129" s="76"/>
      <c r="GR129" s="66"/>
      <c r="GS129" s="76"/>
      <c r="GT129" s="66"/>
      <c r="GU129" s="76"/>
      <c r="GV129" s="66"/>
      <c r="GW129" s="76"/>
      <c r="GX129" s="66"/>
      <c r="GY129" s="76"/>
      <c r="GZ129" s="66"/>
      <c r="HA129" s="76"/>
      <c r="HB129" s="66"/>
      <c r="HC129" s="76"/>
      <c r="HD129" s="66"/>
      <c r="HE129" s="76"/>
      <c r="HF129" s="66"/>
      <c r="HG129" s="76"/>
      <c r="HH129" s="66"/>
      <c r="HI129" s="76"/>
      <c r="HJ129" s="66"/>
      <c r="HK129" s="76"/>
      <c r="HL129" s="66"/>
      <c r="HM129" s="76"/>
      <c r="HN129" s="66"/>
      <c r="HO129" s="76"/>
      <c r="HP129" s="66"/>
      <c r="HQ129" s="76"/>
      <c r="HR129" s="66"/>
      <c r="HS129" s="76"/>
      <c r="HT129" s="66"/>
      <c r="HU129" s="76"/>
      <c r="HV129" s="66"/>
      <c r="HW129" s="76"/>
      <c r="HX129" s="66"/>
      <c r="HY129" s="76"/>
      <c r="HZ129" s="66"/>
      <c r="IA129" s="76"/>
      <c r="IB129" s="66"/>
      <c r="IC129" s="76"/>
      <c r="ID129" s="66"/>
      <c r="IE129" s="76"/>
      <c r="IF129" s="66"/>
      <c r="IG129" s="76"/>
      <c r="IH129" s="66"/>
      <c r="II129" s="76"/>
      <c r="IJ129" s="66"/>
      <c r="IK129" s="76"/>
      <c r="IL129" s="66"/>
      <c r="IM129" s="76"/>
      <c r="IN129" s="66"/>
      <c r="IO129" s="76"/>
      <c r="IP129" s="66"/>
      <c r="IQ129" s="76"/>
      <c r="IR129" s="66"/>
      <c r="IS129" s="76"/>
      <c r="IT129" s="66"/>
      <c r="IU129" s="76"/>
      <c r="IV129" s="66"/>
      <c r="IW129" s="76"/>
      <c r="IX129" s="66"/>
      <c r="IY129" s="76"/>
      <c r="IZ129" s="66"/>
      <c r="JA129" s="76"/>
      <c r="JB129" s="66"/>
      <c r="JC129" s="76"/>
      <c r="JD129" s="66"/>
      <c r="JE129" s="76"/>
      <c r="JF129" s="66"/>
      <c r="JG129" s="76"/>
      <c r="JH129" s="66"/>
      <c r="JI129" s="76"/>
      <c r="JJ129" s="66"/>
      <c r="JK129" s="76"/>
      <c r="JL129" s="66"/>
      <c r="JM129" s="76"/>
      <c r="JN129" s="66"/>
      <c r="JO129" s="76"/>
      <c r="JP129" s="66"/>
      <c r="JQ129" s="76"/>
      <c r="JR129" s="66"/>
      <c r="JS129" s="76"/>
      <c r="JT129" s="66"/>
      <c r="JU129" s="76"/>
      <c r="JV129" s="66"/>
      <c r="JW129" s="76"/>
      <c r="JX129" s="66"/>
      <c r="JY129" s="76"/>
      <c r="JZ129" s="66"/>
      <c r="KA129" s="76"/>
      <c r="KB129" s="66"/>
      <c r="KC129" s="76"/>
      <c r="KD129" s="66"/>
      <c r="KE129" s="76"/>
      <c r="KF129" s="66"/>
      <c r="KG129" s="76"/>
      <c r="KH129" s="66"/>
      <c r="KI129" s="76"/>
      <c r="KJ129" s="66"/>
      <c r="KK129" s="76"/>
      <c r="KL129" s="66"/>
      <c r="KM129" s="76"/>
      <c r="KN129" s="66"/>
      <c r="KO129" s="76"/>
      <c r="KP129" s="66"/>
      <c r="KQ129" s="76"/>
      <c r="KR129" s="66"/>
      <c r="KS129" s="76"/>
      <c r="KT129" s="66"/>
      <c r="KU129" s="76"/>
      <c r="KV129" s="66"/>
      <c r="KW129" s="76"/>
      <c r="KX129" s="66"/>
      <c r="KY129" s="76"/>
      <c r="KZ129" s="66"/>
      <c r="LA129" s="76"/>
      <c r="LB129" s="66"/>
      <c r="LC129" s="76"/>
      <c r="LD129" s="66"/>
      <c r="LE129" s="76"/>
      <c r="LF129" s="66"/>
      <c r="LG129" s="76"/>
      <c r="LH129" s="66"/>
      <c r="LI129" s="76"/>
      <c r="LJ129" s="66"/>
      <c r="LK129" s="76"/>
      <c r="LL129" s="66"/>
      <c r="LM129" s="76"/>
      <c r="LN129" s="66"/>
      <c r="LO129" s="76"/>
      <c r="LP129" s="66"/>
      <c r="LQ129" s="76"/>
      <c r="LR129" s="66"/>
      <c r="LS129" s="76"/>
      <c r="LT129" s="66"/>
      <c r="LU129" s="76"/>
      <c r="LV129" s="66"/>
      <c r="LW129" s="76"/>
      <c r="LX129" s="66"/>
      <c r="LY129" s="76"/>
      <c r="LZ129" s="66"/>
      <c r="MA129" s="76"/>
      <c r="MB129" s="66"/>
      <c r="MC129" s="76"/>
      <c r="MD129" s="66"/>
      <c r="MG129" s="1" t="str" cm="1">
        <f t="array" ref="MG129">IFERROR(INDEX(Paste_Here!$B$2:$B$850, MATCH(0, COUNTIF(MG$4:MG128, Paste_Here!$B$2:$B$850) + IF(Paste_Here!$B$2:$B$850="", 1, 0), 0)), "")</f>
        <v/>
      </c>
      <c r="MH129" s="1" t="str">
        <f>IF(MG129&lt;&gt;"", INDEX(Paste_Here!$A$2:$A$850, MATCH(MG129, Paste_Here!$B$2:$B$850, 0)), "")</f>
        <v/>
      </c>
      <c r="MI129" s="1" t="str">
        <f t="shared" si="16"/>
        <v/>
      </c>
      <c r="MJ129" s="1" t="str" cm="1">
        <f t="array" ref="MJ129">IFERROR(INDEX($MI$5:$MI$850, MATCH(SMALL(IF($MI$5:$MI$850&lt;&gt;"", COUNTIF($MI$5:$MI$850, "&lt;"&amp;$MI$5:$MI$850)+1), ROW()-ROW($MJ$5)+1), COUNTIF($MI$5:$MI$850, "&lt;"&amp;$MI$5:$MI$850)+1, 0)), "")</f>
        <v/>
      </c>
    </row>
    <row r="130" spans="1:348">
      <c r="A130" s="66"/>
      <c r="B130" s="76" t="str">
        <f t="shared" si="9"/>
        <v/>
      </c>
      <c r="C130" s="66"/>
      <c r="D130" s="76" t="str">
        <f>IFERROR(IF(B130&lt;&gt;"", IF(AND(INDEX(Paste_Here!B$2:B$850, MATCH(B130, Paste_Here!A$2:A$850, 0))&lt;&gt;"", ISNUMBER(VALUE(INDEX(Paste_Here!B$2:B$850, MATCH(B130, Paste_Here!A$2:A$850, 0))))), INDEX(Paste_Here!B$2:B$850, MATCH(B130, Paste_Here!A$2:A$850, 0)), ""), ""), "")</f>
        <v/>
      </c>
      <c r="E130" s="66"/>
      <c r="F130" s="76" t="str">
        <f>IFERROR(IF(B130&lt;&gt;"", IF(ISTEXT(INDEX(Paste_Here!K$2:K$850, MATCH(B130, Paste_Here!A$2:A$850, 0))), INDEX(Paste_Here!K$2:K$850, MATCH(B130, Paste_Here!A$2:A$850, 0)), ""), ""), "")</f>
        <v/>
      </c>
      <c r="G130" s="66"/>
      <c r="H130" s="76" t="str">
        <f>IFERROR(IF(B130&lt;&gt;"", IF(ISTEXT(INDEX(Paste_Here!C$2:C$850, MATCH(B130, Paste_Here!A$2:A$850, 0))), INDEX(Paste_Here!C$2:C$850, MATCH(B130, Paste_Here!A$2:A$850, 0)), ""), ""), "")</f>
        <v/>
      </c>
      <c r="I130" s="66"/>
      <c r="J130" s="76" t="str">
        <f>IFERROR(IF(B130&lt;&gt;"", IF(ISNUMBER(SEARCH("s", LOWER(INDEX(Paste_Here!M$2:M$850, MATCH(B130, Paste_Here!A$2:A$850, 0))))), "Yes", IF(INDEX(Paste_Here!M$2:M$850, MATCH(B130, Paste_Here!A$2:A$850, 0))&lt;&gt;"", "No", "")), ""), "")</f>
        <v/>
      </c>
      <c r="K130" s="66"/>
      <c r="L130" s="76" t="str">
        <f>IFERROR(IF(B130&lt;&gt;"", IF(ISNUMBER(SEARCH("yes", LOWER(INDEX(Paste_Here!E$2:E$850, MATCH(B130, Paste_Here!A$2:A$850, 0))))), "Yes", IF(ISNUMBER(SEARCH("no", LOWER(INDEX(Paste_Here!E$2:E$850, MATCH(B130, Paste_Here!A$2:A$850, 0))))), "No", "")), ""), "")</f>
        <v/>
      </c>
      <c r="M130" s="66"/>
      <c r="N130" s="76" t="str">
        <f>IFERROR(IF(B130&lt;&gt;"", IF(ISNUMBER(SEARCH("yes", LOWER(INDEX(Paste_Here!F$2:F$850, MATCH(B130, Paste_Here!A$2:A$850, 0))))), "Yes", IF(ISNUMBER(SEARCH("no", LOWER(INDEX(Paste_Here!F$2:F$850, MATCH(B130, Paste_Here!A$2:A$850, 0))))), "No", "")), ""), "")</f>
        <v/>
      </c>
      <c r="O130" s="66"/>
      <c r="P130" s="76" t="str">
        <f>IFERROR(IF(B130&lt;&gt;"", IF(ISNUMBER(SEARCH("yes", LOWER(INDEX(Paste_Here!L$2:L$850, MATCH(B130, Paste_Here!A$2:A$850, 0))))), "Yes", IF(ISNUMBER(SEARCH("no", LOWER(INDEX(Paste_Here!L$2:L$850, MATCH(B130, Paste_Here!A$2:A$850, 0))))), "No", "")), ""), "")</f>
        <v/>
      </c>
      <c r="Q130" s="66"/>
      <c r="R130" s="76" t="str">
        <f>IFERROR(IF(B130&lt;&gt;"", IF(ISNUMBER(SEARCH("transitional 2", LOWER(INDEX(Paste_Here!D$2:D$850, MATCH(B130, Paste_Here!A$2:A$850, 0))))), "T2", IF(ISNUMBER(SEARCH("transitional 1", LOWER(INDEX(Paste_Here!D$2:D$850, MATCH(B130, Paste_Here!A$2:A$850, 0))))), "T1", IF(ISNUMBER(SEARCH("waived ell services", LOWER(INDEX(Paste_Here!D$2:D$850, MATCH(B130, Paste_Here!A$2:A$850, 0))))), "W", IF(ISNUMBER(SEARCH("english language learner", LOWER(INDEX(Paste_Here!D$2:D$850, MATCH(B130, Paste_Here!A$2:A$850, 0))))), "L", "")))), ""), "")</f>
        <v/>
      </c>
      <c r="S130" s="66"/>
      <c r="T130" s="76" t="str">
        <f>IFERROR(IF(B130&lt;&gt;"", IF(ISNUMBER(SEARCH("yes", LOWER(INDEX(Paste_Here!I$2:I$850, MATCH(B130, Paste_Here!A$2:A$850, 0))))), "Yes", IF(ISNUMBER(SEARCH("no", LOWER(INDEX(Paste_Here!I$2:I$850, MATCH(B130, Paste_Here!A$2:A$850, 0))))), "No", "")), ""), "")</f>
        <v/>
      </c>
      <c r="U130" s="66"/>
      <c r="V130" s="76" t="str">
        <f>IFERROR(IF(B130&lt;&gt;"", IF(ISTEXT(INDEX(Paste_Here!J$2:J$850, MATCH(B130, Paste_Here!A$2:A$850, 0))), VALUE(INDEX(Paste_Here!J$2:J$850, MATCH(B130, Paste_Here!A$2:A$850, 0))), ""), ""), "")</f>
        <v/>
      </c>
      <c r="W130" s="66"/>
      <c r="X130" s="66"/>
      <c r="Y130" s="76" t="str">
        <f t="shared" si="10"/>
        <v/>
      </c>
      <c r="Z130" s="66"/>
      <c r="AA130" s="76" t="str">
        <f>IFERROR(IF(B130&lt;&gt;"", IF(AND(INDEX(Paste_Here!AI$2:AI$850, MATCH(B130, Paste_Here!A$2:A$850, 0))&lt;&gt;"", ISNUMBER(VALUE(INDEX(Paste_Here!AI$2:AI$850, MATCH(B130, Paste_Here!A$2:A$850, 0))))), INDEX(Paste_Here!AI$2:AI$850, MATCH(B130, Paste_Here!A$2:A$850, 0)), ""), ""), "")</f>
        <v/>
      </c>
      <c r="AB130" s="66"/>
      <c r="AC130" s="76" t="str">
        <f>IFERROR(IF(B130&lt;&gt;"", IF(AND(INDEX(Paste_Here!AJ$2:AJ$850, MATCH(B130, Paste_Here!A$2:A$850, 0))&lt;&gt;"", ISNUMBER(VALUE(INDEX(Paste_Here!AJ$2:AJ$850, MATCH(B130, Paste_Here!A$2:A$850, 0))))), INDEX(Paste_Here!AJ$2:AJ$850, MATCH(B130, Paste_Here!A$2:A$850, 0)), ""), ""), "")</f>
        <v/>
      </c>
      <c r="AD130" s="66"/>
      <c r="AE130" s="76" t="str">
        <f>IFERROR(IF(B130&lt;&gt;"", IF(AND(INDEX(Paste_Here!AK$2:AK$850, MATCH(B130, Paste_Here!A$2:A$850, 0))&lt;&gt;"", ISNUMBER(VALUE(INDEX(Paste_Here!AK$2:AK$850, MATCH(B130, Paste_Here!A$2:A$850, 0))))), INDEX(Paste_Here!AK$2:AK$850, MATCH(B130, Paste_Here!A$2:A$850, 0)), ""), ""), "")</f>
        <v/>
      </c>
      <c r="AF130" s="66"/>
      <c r="AG130" s="76" t="str">
        <f>IFERROR(IF(B130&lt;&gt;"", IF(AND(INDEX(Paste_Here!AL$2:AL$850, MATCH(B130, Paste_Here!A$2:A$850, 0))&lt;&gt;"", ISNUMBER(VALUE(INDEX(Paste_Here!AL$2:AL$850, MATCH(B130, Paste_Here!A$2:A$850, 0))))), INDEX(Paste_Here!AL$2:AL$850, MATCH(B130, Paste_Here!A$2:A$850, 0)), ""), ""), "")</f>
        <v/>
      </c>
      <c r="AH130" s="66"/>
      <c r="AI130" s="76" t="str">
        <f>IFERROR(IF(B130&lt;&gt;"", IF(AND(INDEX(Paste_Here!AH$2:AH$850, MATCH(B130, Paste_Here!A$2:A$850, 0))&lt;&gt;"", ISNUMBER(VALUE(INDEX(Paste_Here!AH$2:AH$850, MATCH(B130, Paste_Here!A$2:A$850, 0))))), IF(VALUE(INDEX(Paste_Here!AH$2:AH$850, MATCH(B130, Paste_Here!A$2:A$850, 0)))=0, "", INDEX(Paste_Here!AH$2:AH$850, MATCH(B130, Paste_Here!A$2:A$850, 0))), ""), ""), "")</f>
        <v/>
      </c>
      <c r="AJ130" s="66"/>
      <c r="AK130" s="76" t="str">
        <f>IFERROR(IF(B130&lt;&gt;"", IF(AND(INDEX(Paste_Here!N$2:N$850, MATCH(B130, Paste_Here!A$2:A$850, 0))&lt;&gt;"", ISNUMBER(VALUE(INDEX(Paste_Here!N$2:N$850, MATCH(B130, Paste_Here!A$2:A$850, 0))))), INDEX(Paste_Here!N$2:N$850, MATCH(B130, Paste_Here!A$2:A$850, 0)), ""), ""), "")</f>
        <v/>
      </c>
      <c r="AL130" s="66"/>
      <c r="AM130" s="76" t="str">
        <f>IFERROR(IF(B130&lt;&gt;"", IF(AND(INDEX(Paste_Here!O$2:O$850, MATCH(B130, Paste_Here!A$2:A$850, 0))&lt;&gt;"", ISNUMBER(VALUE(INDEX(Paste_Here!O$2:O$850, MATCH(B130, Paste_Here!A$2:A$850, 0))))), INDEX(Paste_Here!O$2:O$850, MATCH(B130, Paste_Here!A$2:A$850, 0)), ""), ""), "")</f>
        <v/>
      </c>
      <c r="AN130" s="66"/>
      <c r="AO130" s="76"/>
      <c r="AP130" s="66"/>
      <c r="AQ130" s="76"/>
      <c r="AR130" s="66"/>
      <c r="AS130" s="76"/>
      <c r="AT130" s="66"/>
      <c r="AU130" s="66"/>
      <c r="AV130" s="76" t="str">
        <f t="shared" si="11"/>
        <v/>
      </c>
      <c r="AW130" s="66"/>
      <c r="AX130" s="76" t="str">
        <f>IFERROR(IF(B130&lt;&gt;"", IF(ISNUMBER(SEARCH("Revealed-Potential (Primary Focus)", LOWER(INDEX(Paste_Here!Z$2:Z$850, MATCH(B130, Paste_Here!A$2:A$850, 0))))), "Rev-Potential: Prim", IF(ISNUMBER(SEARCH("Revealed-Potential (Secondary Focus)", LOWER(INDEX(Paste_Here!Z$2:Z$850, MATCH(B130, Paste_Here!A$2:A$850, 0))))), "Rev-Potential: Sec", IF(ISNUMBER(SEARCH("Monitoring", LOWER(INDEX(Paste_Here!Z$2:Z$850, MATCH(B130, Paste_Here!A$2:A$850, 0))))), "Monitoring", IF(ISNUMBER(SEARCH("At-Promise (Secondary Focus)", LOWER(INDEX(Paste_Here!Z$2:Z$850, MATCH(B130, Paste_Here!A$2:A$850, 0))))), "At-Promise: Sec", IF(ISNUMBER(SEARCH("At-Promise (Primary Focus)", LOWER(INDEX(Paste_Here!Z$2:Z$850, MATCH(B130, Paste_Here!A$2:A$850, 0))))), "At-Promise: Prim", ""))))), ""), "")</f>
        <v/>
      </c>
      <c r="AY130" s="66"/>
      <c r="AZ130" s="76"/>
      <c r="BA130" s="66"/>
      <c r="BB130" s="76"/>
      <c r="BC130" s="66"/>
      <c r="BD130" s="76"/>
      <c r="BE130" s="66"/>
      <c r="BF130" s="76"/>
      <c r="BG130" s="66"/>
      <c r="BH130" s="76"/>
      <c r="BI130" s="66"/>
      <c r="BJ130" s="66"/>
      <c r="BK130" s="76" t="str">
        <f t="shared" si="12"/>
        <v/>
      </c>
      <c r="BL130" s="66"/>
      <c r="BM130" s="76" t="str">
        <f>IFERROR(IF(B130&lt;&gt;"", IF(AND(ISNUMBER(VALUE(SUBSTITUTE(SUBSTITUTE(Paste_Here!R130, "br", "-"), "L", ""))), VALUE(SUBSTITUTE(SUBSTITUTE(Paste_Here!R130, "br", "-"), "L", "")) &gt;= 1095), "Yes", IF(AND(ISNUMBER(VALUE(SUBSTITUTE(SUBSTITUTE(Paste_Here!R130, "br", "-"), "L", ""))), VALUE(SUBSTITUTE(SUBSTITUTE(Paste_Here!R130, "br", "-"), "L", "")) &lt;= 1094), "No", "")), ""), "")</f>
        <v/>
      </c>
      <c r="BN130" s="66"/>
      <c r="BO130" s="76" t="str">
        <f>IFERROR(IF(B130&lt;&gt;"", IF(COUNTIF(INDEX(Paste_Here!Y$2:AB$850, MATCH(B130, Paste_Here!A$2:A$850, 0), 0), "yes") &gt; 0, "Yes", IF(COUNTIF(INDEX(Paste_Here!Y$2:AB$850, MATCH(B130, Paste_Here!A$2:A$850, 0), 0), "no") &gt; 0, "No", "")), ""), "")</f>
        <v/>
      </c>
      <c r="BP130" s="66"/>
      <c r="BQ130" s="76" t="str">
        <f>IFERROR(IF(B130&lt;&gt;"", IF(AND(ISNUMBER(VALUE(SUBSTITUTE(SUBSTITUTE(Paste_Here!U130, "em", "-"), "q", ""))), VALUE(SUBSTITUTE(SUBSTITUTE(Paste_Here!U130, "em", "-"), "q", "")) &gt;= 910), "Yes", IF(AND(ISNUMBER(VALUE(SUBSTITUTE(SUBSTITUTE(Paste_Here!U130, "em", "-"), "q", ""))), VALUE(SUBSTITUTE(SUBSTITUTE(Paste_Here!U130, "em", "-"), "q", "")) &lt;= 909), "No", "")), ""), "")</f>
        <v/>
      </c>
      <c r="BR130" s="66"/>
      <c r="BS130" s="76" t="str">
        <f>IFERROR(IF(B130&lt;&gt;"", IF(AND(INDEX(Paste_Here!X$2:X$850, MATCH(B130, Paste_Here!A$2:A$850, 0))&lt;&gt;"", ISNUMBER(VALUE(INDEX(Paste_Here!X$2:X$850, MATCH(B130, Paste_Here!A$2:A$850, 0))))), INDEX(Paste_Here!X$2:X$850, MATCH(B130, Paste_Here!A$2:A$850, 0)), ""), ""), "")</f>
        <v/>
      </c>
      <c r="BT130" s="66"/>
      <c r="BU130" s="76" t="str">
        <f>IFERROR(IF(B130&lt;&gt;"", IF(ISNUMBER(VALUE(INDEX(Paste_Here!G$2:G$850, MATCH(B130, Paste_Here!A$2:A$850, 0)))), IF(VALUE(INDEX(Paste_Here!G$2:G$850, MATCH(B130, Paste_Here!A$2:A$850, 0)))=0, "No", IF(AND(VALUE(INDEX(Paste_Here!G$2:G$850, MATCH(B130, Paste_Here!A$2:A$850, 0)))&gt;=1, VALUE(INDEX(Paste_Here!G$2:G$850, MATCH(B130, Paste_Here!A$2:A$850, 0)))&lt;=4), VALUE(INDEX(Paste_Here!G$2:G$850, MATCH(B130, Paste_Here!A$2:A$850, 0))), "")), ""), ""), "")</f>
        <v/>
      </c>
      <c r="BV130" s="66"/>
      <c r="BW130" s="76" t="str">
        <f>IFERROR(IF(B130&lt;&gt;"", IF(ISNUMBER(VALUE(INDEX(Paste_Here!H$2:H$850, MATCH(B130, Paste_Here!A$2:A$850, 0)))), IF(VALUE(INDEX(Paste_Here!H$2:H$850, MATCH(B130, Paste_Here!A$2:A$850, 0)))=0, "No", IF(AND(VALUE(INDEX(Paste_Here!H$2:H$850, MATCH(B130, Paste_Here!A$2:A$850, 0)))&gt;=1, VALUE(INDEX(Paste_Here!H$2:H$850, MATCH(B130, Paste_Here!A$2:A$850, 0)))&lt;=4), VALUE(INDEX(Paste_Here!H$2:H$850, MATCH(B130, Paste_Here!A$2:A$850, 0))), "")), ""), ""), "")</f>
        <v/>
      </c>
      <c r="BX130" s="66"/>
      <c r="BY130" s="76"/>
      <c r="BZ130" s="66"/>
      <c r="CA130" s="76"/>
      <c r="CB130" s="66"/>
      <c r="CC130" s="66"/>
      <c r="CD130" s="76" t="str">
        <f t="shared" si="13"/>
        <v/>
      </c>
      <c r="CE130" s="66"/>
      <c r="CF130" s="76" t="str">
        <f>IFERROR(IF(B130&lt;&gt;"", IF(AND(INDEX(Paste_Here!P$2:P$850, MATCH(B130, Paste_Here!A$2:A$850, 0))&lt;&gt;"", ISNUMBER(VALUE(INDEX(Paste_Here!P$2:P$850, MATCH(B130, Paste_Here!A$2:A$850, 0))))), INDEX(Paste_Here!P$2:P$850, MATCH(B130, Paste_Here!A$2:A$850, 0)), ""), ""), "")</f>
        <v/>
      </c>
      <c r="CG130" s="66"/>
      <c r="CH130" s="76" t="str">
        <f>IFERROR(IF(B130&lt;&gt;"", IF(ISNUMBER(SEARCH("highrisk", LOWER(INDEX(Paste_Here!Q$2:Q$850, MATCH(B130, Paste_Here!A$2:A$850, 0))))), "High Risk", IF(ISNUMBER(SEARCH("lowrisk", LOWER(INDEX(Paste_Here!Q$2:Q$850, MATCH(B130, Paste_Here!A$2:A$850, 0))))), "Low Risk", IF(ISNUMBER(SEARCH("somerisk", LOWER(INDEX(Paste_Here!Q$2:Q$850, MATCH(B130, Paste_Here!A$2:A$850, 0))))), "Some Risk", ""))), ""), "")</f>
        <v/>
      </c>
      <c r="CI130" s="66"/>
      <c r="CJ130" s="76" t="str">
        <f>IFERROR(IF(B130&lt;&gt;"", IF(AND(INDEX(Paste_Here!AA$2:AA$850, MATCH(B130, Paste_Here!A$2:A$850, 0))&lt;&gt;"", ISNUMBER(VALUE(INDEX(Paste_Here!AA$2:AA$850, MATCH(B130, Paste_Here!A$2:A$850, 0))))), INDEX(Paste_Here!AA$2:AA$850, MATCH(B130, Paste_Here!A$2:A$850, 0)), ""), ""), "")</f>
        <v/>
      </c>
      <c r="CK130" s="66"/>
      <c r="CL130" s="76" t="str">
        <f>IFERROR(IF(B130&lt;&gt;"", IF(LOWER(INDEX(Paste_Here!AB$2:AB$850, MATCH(B130, Paste_Here!A$2:A$850, 0)))="approaching expectations", "Approaching", IF(LOWER(INDEX(Paste_Here!AB$2:AB$850, MATCH(B130, Paste_Here!A$2:A$850, 0)))="met expectations", "Met", IF(LOWER(INDEX(Paste_Here!AB$2:AB$850, MATCH(B130, Paste_Here!A$2:A$850, 0)))="exceeded expectations", "Exceeded", IF(LOWER(INDEX(Paste_Here!AB$2:AB$850, MATCH(B130, Paste_Here!A$2:A$850, 0)))="below expectations", "Below", "")))), ""), "")</f>
        <v/>
      </c>
      <c r="CM130" s="66"/>
      <c r="CN130" s="76" t="str">
        <f>IFERROR(IF(B130&lt;&gt;"", IF(AND(INDEX(Paste_Here!AC$2:AC$850, MATCH(B130, Paste_Here!A$2:A$850, 0))&lt;&gt;"", ISNUMBER(VALUE(INDEX(Paste_Here!AC$2:AC$850, MATCH(B130, Paste_Here!A$2:A$850, 0))))), INDEX(Paste_Here!AC$2:AC$850, MATCH(B130, Paste_Here!A$2:A$850, 0)), ""), ""), "")</f>
        <v/>
      </c>
      <c r="CO130" s="66"/>
      <c r="CP130" s="76"/>
      <c r="CQ130" s="66"/>
      <c r="CR130" s="76"/>
      <c r="CS130" s="66"/>
      <c r="CT130" s="76"/>
      <c r="CU130" s="66"/>
      <c r="CV130" s="76"/>
      <c r="CW130" s="66"/>
      <c r="CX130" s="76"/>
      <c r="CY130" s="66"/>
      <c r="CZ130" s="66"/>
      <c r="DA130" s="76" t="str">
        <f t="shared" si="14"/>
        <v/>
      </c>
      <c r="DB130" s="66"/>
      <c r="DC130" s="76" t="str">
        <f>IFERROR(IF(B130&lt;&gt;"", IF(AND(INDEX(Paste_Here!V$2:V$850, MATCH(B130, Paste_Here!A$2:A$850, 0))&lt;&gt;"", ISNUMBER(VALUE(INDEX(Paste_Here!V$2:V$850, MATCH(B130, Paste_Here!A$2:A$850, 0))))), INDEX(Paste_Here!V$2:V$850, MATCH(B130, Paste_Here!A$2:A$850, 0)), ""), ""), "")</f>
        <v/>
      </c>
      <c r="DD130" s="66"/>
      <c r="DE130" s="76" t="str">
        <f>IFERROR(IF(B130&lt;&gt;"", IF(ISNUMBER(SEARCH("highrisk", LOWER(INDEX(Paste_Here!W$2:W$850, MATCH(B130, Paste_Here!A$2:A$850, 0))))), "High Risk", IF(ISNUMBER(SEARCH("lowrisk", LOWER(INDEX(Paste_Here!W$2:W$850, MATCH(B130, Paste_Here!A$2:A$850, 0))))), "Low Risk", IF(ISNUMBER(SEARCH("somerisk", LOWER(INDEX(Paste_Here!W$2:W$850, MATCH(B130, Paste_Here!A$2:A$850, 0))))), "Some Risk", ""))), ""), "")</f>
        <v/>
      </c>
      <c r="DF130" s="66"/>
      <c r="DG130" s="76" t="str">
        <f>IFERROR(IF(B130&lt;&gt;"", IF(AND(INDEX(Paste_Here!S$2:S$850, MATCH(B130, Paste_Here!A$2:A$850, 0))&lt;&gt;"", ISNUMBER(VALUE(INDEX(Paste_Here!S$2:S$850, MATCH(B130, Paste_Here!A$2:A$850, 0))))), INDEX(Paste_Here!S$2:S$850, MATCH(B130, Paste_Here!A$2:A$850, 0)), ""), ""), "")</f>
        <v/>
      </c>
      <c r="DH130" s="66"/>
      <c r="DI130" s="76" t="str">
        <f>IFERROR(IF(B130&lt;&gt;"", IF(ISNUMBER(SEARCH("highrisk", LOWER(INDEX(Paste_Here!T$2:T$850, MATCH(B130, Paste_Here!A$2:A$850, 0))))), "High Risk", IF(ISNUMBER(SEARCH("lowrisk", LOWER(INDEX(Paste_Here!T$2:T$850, MATCH(B130, Paste_Here!A$2:A$850, 0))))), "Low Risk", IF(ISNUMBER(SEARCH("somerisk", LOWER(INDEX(Paste_Here!T$2:T$850, MATCH(B130, Paste_Here!A$2:A$850, 0))))), "Some Risk", ""))), ""), "")</f>
        <v/>
      </c>
      <c r="DJ130" s="66"/>
      <c r="DK130" s="76" t="str">
        <f>IFERROR(IF(B130&lt;&gt;"", IF(AND(INDEX(Paste_Here!AD$2:AD$850, MATCH(B130, Paste_Here!A$2:A$850, 0))&lt;&gt;"", ISNUMBER(VALUE(INDEX(Paste_Here!AD$2:AD$850, MATCH(B130, Paste_Here!A$2:A$850, 0))))), INDEX(Paste_Here!AD$2:AD$850, MATCH(B130, Paste_Here!A$2:A$850, 0)), ""), ""), "")</f>
        <v/>
      </c>
      <c r="DL130" s="66"/>
      <c r="DM130" s="76" t="str">
        <f>IFERROR(IF(B130&lt;&gt;"", IF(LOWER(INDEX(Paste_Here!AE$2:AE$850, MATCH(B130, Paste_Here!A$2:A$850, 0)))="approaching expectations", "Approaching", IF(LOWER(INDEX(Paste_Here!AE$2:AE$850, MATCH(B130, Paste_Here!A$2:A$850, 0)))="met expectations", "Met", IF(LOWER(INDEX(Paste_Here!AE$2:AE$850, MATCH(B130, Paste_Here!A$2:A$850, 0)))="exceeded expectations", "Exceeded", IF(LOWER(INDEX(Paste_Here!AE$2:AE$850, MATCH(B130, Paste_Here!A$2:A$850, 0)))="below expectations", "Below", "")))), ""), "")</f>
        <v/>
      </c>
      <c r="DN130" s="66"/>
      <c r="DO130" s="76"/>
      <c r="DP130" s="66"/>
      <c r="DQ130" s="76"/>
      <c r="DR130" s="66"/>
      <c r="DS130" s="76"/>
      <c r="DT130" s="66"/>
      <c r="DU130" s="76"/>
      <c r="DV130" s="66"/>
      <c r="DW130" s="66"/>
      <c r="DX130" s="76" t="str">
        <f t="shared" si="15"/>
        <v/>
      </c>
      <c r="DY130" s="66"/>
      <c r="DZ130" s="76"/>
      <c r="EA130" s="66"/>
      <c r="EB130" s="76"/>
      <c r="EC130" s="66"/>
      <c r="ED130" s="76" t="str">
        <f>IFERROR(IF(B130&lt;&gt;"", IF(AND(INDEX(Paste_Here!AF$2:AF$850, MATCH(B130, Paste_Here!A$2:A$850, 0))&lt;&gt;"", ISNUMBER(VALUE(INDEX(Paste_Here!AF$2:AF$850, MATCH(B130, Paste_Here!A$2:A$850, 0))))), INDEX(Paste_Here!AF$2:AF$850, MATCH(B130, Paste_Here!A$2:A$850, 0)), ""), ""), "")</f>
        <v/>
      </c>
      <c r="EE130" s="66"/>
      <c r="EF130" s="76"/>
      <c r="EG130" s="66"/>
      <c r="EH130" s="76"/>
      <c r="EI130" s="66"/>
      <c r="EJ130" s="76" t="str">
        <f>IFERROR(IF(B130&lt;&gt;"", IF(AND(INDEX(Paste_Here!AG$2:AG$850, MATCH(B130, Paste_Here!A$2:A$850, 0))&lt;&gt;"", ISNUMBER(VALUE(INDEX(Paste_Here!AG$2:AG$850, MATCH(B130, Paste_Here!A$2:A$850, 0))))), INDEX(Paste_Here!AG$2:AG$850, MATCH(B130, Paste_Here!A$2:A$850, 0)), ""), ""), "")</f>
        <v/>
      </c>
      <c r="EK130" s="66"/>
      <c r="EL130" s="76"/>
      <c r="EM130" s="66"/>
      <c r="EN130" s="76"/>
      <c r="EO130" s="66"/>
      <c r="EP130" s="76"/>
      <c r="EQ130" s="66"/>
      <c r="ER130" s="76"/>
      <c r="ES130" s="66"/>
      <c r="ET130" s="66"/>
      <c r="EU130" s="76"/>
      <c r="EV130" s="66"/>
      <c r="EW130" s="76"/>
      <c r="EX130" s="66"/>
      <c r="EY130" s="76"/>
      <c r="EZ130" s="66"/>
      <c r="FA130" s="76"/>
      <c r="FB130" s="66"/>
      <c r="FC130" s="76"/>
      <c r="FD130" s="66"/>
      <c r="FE130" s="76"/>
      <c r="FF130" s="66"/>
      <c r="FG130" s="76"/>
      <c r="FH130" s="66"/>
      <c r="FI130" s="76"/>
      <c r="FJ130" s="66"/>
      <c r="FK130" s="76"/>
      <c r="FL130" s="66"/>
      <c r="FM130" s="76"/>
      <c r="FN130" s="66"/>
      <c r="FO130" s="76"/>
      <c r="FP130" s="66"/>
      <c r="FQ130" s="76"/>
      <c r="FR130" s="66"/>
      <c r="FS130" s="76"/>
      <c r="FT130" s="66"/>
      <c r="FU130" s="76"/>
      <c r="FV130" s="66"/>
      <c r="FW130" s="76"/>
      <c r="FX130" s="66"/>
      <c r="FY130" s="76"/>
      <c r="FZ130" s="66"/>
      <c r="GA130" s="76"/>
      <c r="GB130" s="66"/>
      <c r="GC130" s="76"/>
      <c r="GD130" s="66"/>
      <c r="GE130" s="76"/>
      <c r="GF130" s="66"/>
      <c r="GG130" s="76"/>
      <c r="GH130" s="66"/>
      <c r="GI130" s="76"/>
      <c r="GJ130" s="66"/>
      <c r="GK130" s="76"/>
      <c r="GL130" s="66"/>
      <c r="GM130" s="76"/>
      <c r="GN130" s="66"/>
      <c r="GO130" s="76"/>
      <c r="GP130" s="66"/>
      <c r="GQ130" s="76"/>
      <c r="GR130" s="66"/>
      <c r="GS130" s="76"/>
      <c r="GT130" s="66"/>
      <c r="GU130" s="76"/>
      <c r="GV130" s="66"/>
      <c r="GW130" s="76"/>
      <c r="GX130" s="66"/>
      <c r="GY130" s="76"/>
      <c r="GZ130" s="66"/>
      <c r="HA130" s="76"/>
      <c r="HB130" s="66"/>
      <c r="HC130" s="76"/>
      <c r="HD130" s="66"/>
      <c r="HE130" s="76"/>
      <c r="HF130" s="66"/>
      <c r="HG130" s="76"/>
      <c r="HH130" s="66"/>
      <c r="HI130" s="76"/>
      <c r="HJ130" s="66"/>
      <c r="HK130" s="76"/>
      <c r="HL130" s="66"/>
      <c r="HM130" s="76"/>
      <c r="HN130" s="66"/>
      <c r="HO130" s="76"/>
      <c r="HP130" s="66"/>
      <c r="HQ130" s="76"/>
      <c r="HR130" s="66"/>
      <c r="HS130" s="76"/>
      <c r="HT130" s="66"/>
      <c r="HU130" s="76"/>
      <c r="HV130" s="66"/>
      <c r="HW130" s="76"/>
      <c r="HX130" s="66"/>
      <c r="HY130" s="76"/>
      <c r="HZ130" s="66"/>
      <c r="IA130" s="76"/>
      <c r="IB130" s="66"/>
      <c r="IC130" s="76"/>
      <c r="ID130" s="66"/>
      <c r="IE130" s="76"/>
      <c r="IF130" s="66"/>
      <c r="IG130" s="76"/>
      <c r="IH130" s="66"/>
      <c r="II130" s="76"/>
      <c r="IJ130" s="66"/>
      <c r="IK130" s="76"/>
      <c r="IL130" s="66"/>
      <c r="IM130" s="76"/>
      <c r="IN130" s="66"/>
      <c r="IO130" s="76"/>
      <c r="IP130" s="66"/>
      <c r="IQ130" s="76"/>
      <c r="IR130" s="66"/>
      <c r="IS130" s="76"/>
      <c r="IT130" s="66"/>
      <c r="IU130" s="76"/>
      <c r="IV130" s="66"/>
      <c r="IW130" s="76"/>
      <c r="IX130" s="66"/>
      <c r="IY130" s="76"/>
      <c r="IZ130" s="66"/>
      <c r="JA130" s="76"/>
      <c r="JB130" s="66"/>
      <c r="JC130" s="76"/>
      <c r="JD130" s="66"/>
      <c r="JE130" s="76"/>
      <c r="JF130" s="66"/>
      <c r="JG130" s="76"/>
      <c r="JH130" s="66"/>
      <c r="JI130" s="76"/>
      <c r="JJ130" s="66"/>
      <c r="JK130" s="76"/>
      <c r="JL130" s="66"/>
      <c r="JM130" s="76"/>
      <c r="JN130" s="66"/>
      <c r="JO130" s="76"/>
      <c r="JP130" s="66"/>
      <c r="JQ130" s="76"/>
      <c r="JR130" s="66"/>
      <c r="JS130" s="76"/>
      <c r="JT130" s="66"/>
      <c r="JU130" s="76"/>
      <c r="JV130" s="66"/>
      <c r="JW130" s="76"/>
      <c r="JX130" s="66"/>
      <c r="JY130" s="76"/>
      <c r="JZ130" s="66"/>
      <c r="KA130" s="76"/>
      <c r="KB130" s="66"/>
      <c r="KC130" s="76"/>
      <c r="KD130" s="66"/>
      <c r="KE130" s="76"/>
      <c r="KF130" s="66"/>
      <c r="KG130" s="76"/>
      <c r="KH130" s="66"/>
      <c r="KI130" s="76"/>
      <c r="KJ130" s="66"/>
      <c r="KK130" s="76"/>
      <c r="KL130" s="66"/>
      <c r="KM130" s="76"/>
      <c r="KN130" s="66"/>
      <c r="KO130" s="76"/>
      <c r="KP130" s="66"/>
      <c r="KQ130" s="76"/>
      <c r="KR130" s="66"/>
      <c r="KS130" s="76"/>
      <c r="KT130" s="66"/>
      <c r="KU130" s="76"/>
      <c r="KV130" s="66"/>
      <c r="KW130" s="76"/>
      <c r="KX130" s="66"/>
      <c r="KY130" s="76"/>
      <c r="KZ130" s="66"/>
      <c r="LA130" s="76"/>
      <c r="LB130" s="66"/>
      <c r="LC130" s="76"/>
      <c r="LD130" s="66"/>
      <c r="LE130" s="76"/>
      <c r="LF130" s="66"/>
      <c r="LG130" s="76"/>
      <c r="LH130" s="66"/>
      <c r="LI130" s="76"/>
      <c r="LJ130" s="66"/>
      <c r="LK130" s="76"/>
      <c r="LL130" s="66"/>
      <c r="LM130" s="76"/>
      <c r="LN130" s="66"/>
      <c r="LO130" s="76"/>
      <c r="LP130" s="66"/>
      <c r="LQ130" s="76"/>
      <c r="LR130" s="66"/>
      <c r="LS130" s="76"/>
      <c r="LT130" s="66"/>
      <c r="LU130" s="76"/>
      <c r="LV130" s="66"/>
      <c r="LW130" s="76"/>
      <c r="LX130" s="66"/>
      <c r="LY130" s="76"/>
      <c r="LZ130" s="66"/>
      <c r="MA130" s="76"/>
      <c r="MB130" s="66"/>
      <c r="MC130" s="76"/>
      <c r="MD130" s="66"/>
      <c r="MG130" s="1" t="str" cm="1">
        <f t="array" ref="MG130">IFERROR(INDEX(Paste_Here!$B$2:$B$850, MATCH(0, COUNTIF(MG$4:MG129, Paste_Here!$B$2:$B$850) + IF(Paste_Here!$B$2:$B$850="", 1, 0), 0)), "")</f>
        <v/>
      </c>
      <c r="MH130" s="1" t="str">
        <f>IF(MG130&lt;&gt;"", INDEX(Paste_Here!$A$2:$A$850, MATCH(MG130, Paste_Here!$B$2:$B$850, 0)), "")</f>
        <v/>
      </c>
      <c r="MI130" s="1" t="str">
        <f t="shared" si="16"/>
        <v/>
      </c>
      <c r="MJ130" s="1" t="str" cm="1">
        <f t="array" ref="MJ130">IFERROR(INDEX($MI$5:$MI$850, MATCH(SMALL(IF($MI$5:$MI$850&lt;&gt;"", COUNTIF($MI$5:$MI$850, "&lt;"&amp;$MI$5:$MI$850)+1), ROW()-ROW($MJ$5)+1), COUNTIF($MI$5:$MI$850, "&lt;"&amp;$MI$5:$MI$850)+1, 0)), "")</f>
        <v/>
      </c>
    </row>
    <row r="131" spans="1:348">
      <c r="A131" s="66"/>
      <c r="B131" s="76" t="str">
        <f t="shared" si="9"/>
        <v/>
      </c>
      <c r="C131" s="66"/>
      <c r="D131" s="76" t="str">
        <f>IFERROR(IF(B131&lt;&gt;"", IF(AND(INDEX(Paste_Here!B$2:B$850, MATCH(B131, Paste_Here!A$2:A$850, 0))&lt;&gt;"", ISNUMBER(VALUE(INDEX(Paste_Here!B$2:B$850, MATCH(B131, Paste_Here!A$2:A$850, 0))))), INDEX(Paste_Here!B$2:B$850, MATCH(B131, Paste_Here!A$2:A$850, 0)), ""), ""), "")</f>
        <v/>
      </c>
      <c r="E131" s="66"/>
      <c r="F131" s="76" t="str">
        <f>IFERROR(IF(B131&lt;&gt;"", IF(ISTEXT(INDEX(Paste_Here!K$2:K$850, MATCH(B131, Paste_Here!A$2:A$850, 0))), INDEX(Paste_Here!K$2:K$850, MATCH(B131, Paste_Here!A$2:A$850, 0)), ""), ""), "")</f>
        <v/>
      </c>
      <c r="G131" s="66"/>
      <c r="H131" s="76" t="str">
        <f>IFERROR(IF(B131&lt;&gt;"", IF(ISTEXT(INDEX(Paste_Here!C$2:C$850, MATCH(B131, Paste_Here!A$2:A$850, 0))), INDEX(Paste_Here!C$2:C$850, MATCH(B131, Paste_Here!A$2:A$850, 0)), ""), ""), "")</f>
        <v/>
      </c>
      <c r="I131" s="66"/>
      <c r="J131" s="76" t="str">
        <f>IFERROR(IF(B131&lt;&gt;"", IF(ISNUMBER(SEARCH("s", LOWER(INDEX(Paste_Here!M$2:M$850, MATCH(B131, Paste_Here!A$2:A$850, 0))))), "Yes", IF(INDEX(Paste_Here!M$2:M$850, MATCH(B131, Paste_Here!A$2:A$850, 0))&lt;&gt;"", "No", "")), ""), "")</f>
        <v/>
      </c>
      <c r="K131" s="66"/>
      <c r="L131" s="76" t="str">
        <f>IFERROR(IF(B131&lt;&gt;"", IF(ISNUMBER(SEARCH("yes", LOWER(INDEX(Paste_Here!E$2:E$850, MATCH(B131, Paste_Here!A$2:A$850, 0))))), "Yes", IF(ISNUMBER(SEARCH("no", LOWER(INDEX(Paste_Here!E$2:E$850, MATCH(B131, Paste_Here!A$2:A$850, 0))))), "No", "")), ""), "")</f>
        <v/>
      </c>
      <c r="M131" s="66"/>
      <c r="N131" s="76" t="str">
        <f>IFERROR(IF(B131&lt;&gt;"", IF(ISNUMBER(SEARCH("yes", LOWER(INDEX(Paste_Here!F$2:F$850, MATCH(B131, Paste_Here!A$2:A$850, 0))))), "Yes", IF(ISNUMBER(SEARCH("no", LOWER(INDEX(Paste_Here!F$2:F$850, MATCH(B131, Paste_Here!A$2:A$850, 0))))), "No", "")), ""), "")</f>
        <v/>
      </c>
      <c r="O131" s="66"/>
      <c r="P131" s="76" t="str">
        <f>IFERROR(IF(B131&lt;&gt;"", IF(ISNUMBER(SEARCH("yes", LOWER(INDEX(Paste_Here!L$2:L$850, MATCH(B131, Paste_Here!A$2:A$850, 0))))), "Yes", IF(ISNUMBER(SEARCH("no", LOWER(INDEX(Paste_Here!L$2:L$850, MATCH(B131, Paste_Here!A$2:A$850, 0))))), "No", "")), ""), "")</f>
        <v/>
      </c>
      <c r="Q131" s="66"/>
      <c r="R131" s="76" t="str">
        <f>IFERROR(IF(B131&lt;&gt;"", IF(ISNUMBER(SEARCH("transitional 2", LOWER(INDEX(Paste_Here!D$2:D$850, MATCH(B131, Paste_Here!A$2:A$850, 0))))), "T2", IF(ISNUMBER(SEARCH("transitional 1", LOWER(INDEX(Paste_Here!D$2:D$850, MATCH(B131, Paste_Here!A$2:A$850, 0))))), "T1", IF(ISNUMBER(SEARCH("waived ell services", LOWER(INDEX(Paste_Here!D$2:D$850, MATCH(B131, Paste_Here!A$2:A$850, 0))))), "W", IF(ISNUMBER(SEARCH("english language learner", LOWER(INDEX(Paste_Here!D$2:D$850, MATCH(B131, Paste_Here!A$2:A$850, 0))))), "L", "")))), ""), "")</f>
        <v/>
      </c>
      <c r="S131" s="66"/>
      <c r="T131" s="76" t="str">
        <f>IFERROR(IF(B131&lt;&gt;"", IF(ISNUMBER(SEARCH("yes", LOWER(INDEX(Paste_Here!I$2:I$850, MATCH(B131, Paste_Here!A$2:A$850, 0))))), "Yes", IF(ISNUMBER(SEARCH("no", LOWER(INDEX(Paste_Here!I$2:I$850, MATCH(B131, Paste_Here!A$2:A$850, 0))))), "No", "")), ""), "")</f>
        <v/>
      </c>
      <c r="U131" s="66"/>
      <c r="V131" s="76" t="str">
        <f>IFERROR(IF(B131&lt;&gt;"", IF(ISTEXT(INDEX(Paste_Here!J$2:J$850, MATCH(B131, Paste_Here!A$2:A$850, 0))), VALUE(INDEX(Paste_Here!J$2:J$850, MATCH(B131, Paste_Here!A$2:A$850, 0))), ""), ""), "")</f>
        <v/>
      </c>
      <c r="W131" s="66"/>
      <c r="X131" s="66"/>
      <c r="Y131" s="76" t="str">
        <f t="shared" si="10"/>
        <v/>
      </c>
      <c r="Z131" s="66"/>
      <c r="AA131" s="76" t="str">
        <f>IFERROR(IF(B131&lt;&gt;"", IF(AND(INDEX(Paste_Here!AI$2:AI$850, MATCH(B131, Paste_Here!A$2:A$850, 0))&lt;&gt;"", ISNUMBER(VALUE(INDEX(Paste_Here!AI$2:AI$850, MATCH(B131, Paste_Here!A$2:A$850, 0))))), INDEX(Paste_Here!AI$2:AI$850, MATCH(B131, Paste_Here!A$2:A$850, 0)), ""), ""), "")</f>
        <v/>
      </c>
      <c r="AB131" s="66"/>
      <c r="AC131" s="76" t="str">
        <f>IFERROR(IF(B131&lt;&gt;"", IF(AND(INDEX(Paste_Here!AJ$2:AJ$850, MATCH(B131, Paste_Here!A$2:A$850, 0))&lt;&gt;"", ISNUMBER(VALUE(INDEX(Paste_Here!AJ$2:AJ$850, MATCH(B131, Paste_Here!A$2:A$850, 0))))), INDEX(Paste_Here!AJ$2:AJ$850, MATCH(B131, Paste_Here!A$2:A$850, 0)), ""), ""), "")</f>
        <v/>
      </c>
      <c r="AD131" s="66"/>
      <c r="AE131" s="76" t="str">
        <f>IFERROR(IF(B131&lt;&gt;"", IF(AND(INDEX(Paste_Here!AK$2:AK$850, MATCH(B131, Paste_Here!A$2:A$850, 0))&lt;&gt;"", ISNUMBER(VALUE(INDEX(Paste_Here!AK$2:AK$850, MATCH(B131, Paste_Here!A$2:A$850, 0))))), INDEX(Paste_Here!AK$2:AK$850, MATCH(B131, Paste_Here!A$2:A$850, 0)), ""), ""), "")</f>
        <v/>
      </c>
      <c r="AF131" s="66"/>
      <c r="AG131" s="76" t="str">
        <f>IFERROR(IF(B131&lt;&gt;"", IF(AND(INDEX(Paste_Here!AL$2:AL$850, MATCH(B131, Paste_Here!A$2:A$850, 0))&lt;&gt;"", ISNUMBER(VALUE(INDEX(Paste_Here!AL$2:AL$850, MATCH(B131, Paste_Here!A$2:A$850, 0))))), INDEX(Paste_Here!AL$2:AL$850, MATCH(B131, Paste_Here!A$2:A$850, 0)), ""), ""), "")</f>
        <v/>
      </c>
      <c r="AH131" s="66"/>
      <c r="AI131" s="76" t="str">
        <f>IFERROR(IF(B131&lt;&gt;"", IF(AND(INDEX(Paste_Here!AH$2:AH$850, MATCH(B131, Paste_Here!A$2:A$850, 0))&lt;&gt;"", ISNUMBER(VALUE(INDEX(Paste_Here!AH$2:AH$850, MATCH(B131, Paste_Here!A$2:A$850, 0))))), IF(VALUE(INDEX(Paste_Here!AH$2:AH$850, MATCH(B131, Paste_Here!A$2:A$850, 0)))=0, "", INDEX(Paste_Here!AH$2:AH$850, MATCH(B131, Paste_Here!A$2:A$850, 0))), ""), ""), "")</f>
        <v/>
      </c>
      <c r="AJ131" s="66"/>
      <c r="AK131" s="76" t="str">
        <f>IFERROR(IF(B131&lt;&gt;"", IF(AND(INDEX(Paste_Here!N$2:N$850, MATCH(B131, Paste_Here!A$2:A$850, 0))&lt;&gt;"", ISNUMBER(VALUE(INDEX(Paste_Here!N$2:N$850, MATCH(B131, Paste_Here!A$2:A$850, 0))))), INDEX(Paste_Here!N$2:N$850, MATCH(B131, Paste_Here!A$2:A$850, 0)), ""), ""), "")</f>
        <v/>
      </c>
      <c r="AL131" s="66"/>
      <c r="AM131" s="76" t="str">
        <f>IFERROR(IF(B131&lt;&gt;"", IF(AND(INDEX(Paste_Here!O$2:O$850, MATCH(B131, Paste_Here!A$2:A$850, 0))&lt;&gt;"", ISNUMBER(VALUE(INDEX(Paste_Here!O$2:O$850, MATCH(B131, Paste_Here!A$2:A$850, 0))))), INDEX(Paste_Here!O$2:O$850, MATCH(B131, Paste_Here!A$2:A$850, 0)), ""), ""), "")</f>
        <v/>
      </c>
      <c r="AN131" s="66"/>
      <c r="AO131" s="76"/>
      <c r="AP131" s="66"/>
      <c r="AQ131" s="76"/>
      <c r="AR131" s="66"/>
      <c r="AS131" s="76"/>
      <c r="AT131" s="66"/>
      <c r="AU131" s="66"/>
      <c r="AV131" s="76" t="str">
        <f t="shared" si="11"/>
        <v/>
      </c>
      <c r="AW131" s="66"/>
      <c r="AX131" s="76" t="str">
        <f>IFERROR(IF(B131&lt;&gt;"", IF(ISNUMBER(SEARCH("Revealed-Potential (Primary Focus)", LOWER(INDEX(Paste_Here!Z$2:Z$850, MATCH(B131, Paste_Here!A$2:A$850, 0))))), "Rev-Potential: Prim", IF(ISNUMBER(SEARCH("Revealed-Potential (Secondary Focus)", LOWER(INDEX(Paste_Here!Z$2:Z$850, MATCH(B131, Paste_Here!A$2:A$850, 0))))), "Rev-Potential: Sec", IF(ISNUMBER(SEARCH("Monitoring", LOWER(INDEX(Paste_Here!Z$2:Z$850, MATCH(B131, Paste_Here!A$2:A$850, 0))))), "Monitoring", IF(ISNUMBER(SEARCH("At-Promise (Secondary Focus)", LOWER(INDEX(Paste_Here!Z$2:Z$850, MATCH(B131, Paste_Here!A$2:A$850, 0))))), "At-Promise: Sec", IF(ISNUMBER(SEARCH("At-Promise (Primary Focus)", LOWER(INDEX(Paste_Here!Z$2:Z$850, MATCH(B131, Paste_Here!A$2:A$850, 0))))), "At-Promise: Prim", ""))))), ""), "")</f>
        <v/>
      </c>
      <c r="AY131" s="66"/>
      <c r="AZ131" s="76"/>
      <c r="BA131" s="66"/>
      <c r="BB131" s="76"/>
      <c r="BC131" s="66"/>
      <c r="BD131" s="76"/>
      <c r="BE131" s="66"/>
      <c r="BF131" s="76"/>
      <c r="BG131" s="66"/>
      <c r="BH131" s="76"/>
      <c r="BI131" s="66"/>
      <c r="BJ131" s="66"/>
      <c r="BK131" s="76" t="str">
        <f t="shared" si="12"/>
        <v/>
      </c>
      <c r="BL131" s="66"/>
      <c r="BM131" s="76" t="str">
        <f>IFERROR(IF(B131&lt;&gt;"", IF(AND(ISNUMBER(VALUE(SUBSTITUTE(SUBSTITUTE(Paste_Here!R131, "br", "-"), "L", ""))), VALUE(SUBSTITUTE(SUBSTITUTE(Paste_Here!R131, "br", "-"), "L", "")) &gt;= 1095), "Yes", IF(AND(ISNUMBER(VALUE(SUBSTITUTE(SUBSTITUTE(Paste_Here!R131, "br", "-"), "L", ""))), VALUE(SUBSTITUTE(SUBSTITUTE(Paste_Here!R131, "br", "-"), "L", "")) &lt;= 1094), "No", "")), ""), "")</f>
        <v/>
      </c>
      <c r="BN131" s="66"/>
      <c r="BO131" s="76" t="str">
        <f>IFERROR(IF(B131&lt;&gt;"", IF(COUNTIF(INDEX(Paste_Here!Y$2:AB$850, MATCH(B131, Paste_Here!A$2:A$850, 0), 0), "yes") &gt; 0, "Yes", IF(COUNTIF(INDEX(Paste_Here!Y$2:AB$850, MATCH(B131, Paste_Here!A$2:A$850, 0), 0), "no") &gt; 0, "No", "")), ""), "")</f>
        <v/>
      </c>
      <c r="BP131" s="66"/>
      <c r="BQ131" s="76" t="str">
        <f>IFERROR(IF(B131&lt;&gt;"", IF(AND(ISNUMBER(VALUE(SUBSTITUTE(SUBSTITUTE(Paste_Here!U131, "em", "-"), "q", ""))), VALUE(SUBSTITUTE(SUBSTITUTE(Paste_Here!U131, "em", "-"), "q", "")) &gt;= 910), "Yes", IF(AND(ISNUMBER(VALUE(SUBSTITUTE(SUBSTITUTE(Paste_Here!U131, "em", "-"), "q", ""))), VALUE(SUBSTITUTE(SUBSTITUTE(Paste_Here!U131, "em", "-"), "q", "")) &lt;= 909), "No", "")), ""), "")</f>
        <v/>
      </c>
      <c r="BR131" s="66"/>
      <c r="BS131" s="76" t="str">
        <f>IFERROR(IF(B131&lt;&gt;"", IF(AND(INDEX(Paste_Here!X$2:X$850, MATCH(B131, Paste_Here!A$2:A$850, 0))&lt;&gt;"", ISNUMBER(VALUE(INDEX(Paste_Here!X$2:X$850, MATCH(B131, Paste_Here!A$2:A$850, 0))))), INDEX(Paste_Here!X$2:X$850, MATCH(B131, Paste_Here!A$2:A$850, 0)), ""), ""), "")</f>
        <v/>
      </c>
      <c r="BT131" s="66"/>
      <c r="BU131" s="76" t="str">
        <f>IFERROR(IF(B131&lt;&gt;"", IF(ISNUMBER(VALUE(INDEX(Paste_Here!G$2:G$850, MATCH(B131, Paste_Here!A$2:A$850, 0)))), IF(VALUE(INDEX(Paste_Here!G$2:G$850, MATCH(B131, Paste_Here!A$2:A$850, 0)))=0, "No", IF(AND(VALUE(INDEX(Paste_Here!G$2:G$850, MATCH(B131, Paste_Here!A$2:A$850, 0)))&gt;=1, VALUE(INDEX(Paste_Here!G$2:G$850, MATCH(B131, Paste_Here!A$2:A$850, 0)))&lt;=4), VALUE(INDEX(Paste_Here!G$2:G$850, MATCH(B131, Paste_Here!A$2:A$850, 0))), "")), ""), ""), "")</f>
        <v/>
      </c>
      <c r="BV131" s="66"/>
      <c r="BW131" s="76" t="str">
        <f>IFERROR(IF(B131&lt;&gt;"", IF(ISNUMBER(VALUE(INDEX(Paste_Here!H$2:H$850, MATCH(B131, Paste_Here!A$2:A$850, 0)))), IF(VALUE(INDEX(Paste_Here!H$2:H$850, MATCH(B131, Paste_Here!A$2:A$850, 0)))=0, "No", IF(AND(VALUE(INDEX(Paste_Here!H$2:H$850, MATCH(B131, Paste_Here!A$2:A$850, 0)))&gt;=1, VALUE(INDEX(Paste_Here!H$2:H$850, MATCH(B131, Paste_Here!A$2:A$850, 0)))&lt;=4), VALUE(INDEX(Paste_Here!H$2:H$850, MATCH(B131, Paste_Here!A$2:A$850, 0))), "")), ""), ""), "")</f>
        <v/>
      </c>
      <c r="BX131" s="66"/>
      <c r="BY131" s="76"/>
      <c r="BZ131" s="66"/>
      <c r="CA131" s="76"/>
      <c r="CB131" s="66"/>
      <c r="CC131" s="66"/>
      <c r="CD131" s="76" t="str">
        <f t="shared" si="13"/>
        <v/>
      </c>
      <c r="CE131" s="66"/>
      <c r="CF131" s="76" t="str">
        <f>IFERROR(IF(B131&lt;&gt;"", IF(AND(INDEX(Paste_Here!P$2:P$850, MATCH(B131, Paste_Here!A$2:A$850, 0))&lt;&gt;"", ISNUMBER(VALUE(INDEX(Paste_Here!P$2:P$850, MATCH(B131, Paste_Here!A$2:A$850, 0))))), INDEX(Paste_Here!P$2:P$850, MATCH(B131, Paste_Here!A$2:A$850, 0)), ""), ""), "")</f>
        <v/>
      </c>
      <c r="CG131" s="66"/>
      <c r="CH131" s="76" t="str">
        <f>IFERROR(IF(B131&lt;&gt;"", IF(ISNUMBER(SEARCH("highrisk", LOWER(INDEX(Paste_Here!Q$2:Q$850, MATCH(B131, Paste_Here!A$2:A$850, 0))))), "High Risk", IF(ISNUMBER(SEARCH("lowrisk", LOWER(INDEX(Paste_Here!Q$2:Q$850, MATCH(B131, Paste_Here!A$2:A$850, 0))))), "Low Risk", IF(ISNUMBER(SEARCH("somerisk", LOWER(INDEX(Paste_Here!Q$2:Q$850, MATCH(B131, Paste_Here!A$2:A$850, 0))))), "Some Risk", ""))), ""), "")</f>
        <v/>
      </c>
      <c r="CI131" s="66"/>
      <c r="CJ131" s="76" t="str">
        <f>IFERROR(IF(B131&lt;&gt;"", IF(AND(INDEX(Paste_Here!AA$2:AA$850, MATCH(B131, Paste_Here!A$2:A$850, 0))&lt;&gt;"", ISNUMBER(VALUE(INDEX(Paste_Here!AA$2:AA$850, MATCH(B131, Paste_Here!A$2:A$850, 0))))), INDEX(Paste_Here!AA$2:AA$850, MATCH(B131, Paste_Here!A$2:A$850, 0)), ""), ""), "")</f>
        <v/>
      </c>
      <c r="CK131" s="66"/>
      <c r="CL131" s="76" t="str">
        <f>IFERROR(IF(B131&lt;&gt;"", IF(LOWER(INDEX(Paste_Here!AB$2:AB$850, MATCH(B131, Paste_Here!A$2:A$850, 0)))="approaching expectations", "Approaching", IF(LOWER(INDEX(Paste_Here!AB$2:AB$850, MATCH(B131, Paste_Here!A$2:A$850, 0)))="met expectations", "Met", IF(LOWER(INDEX(Paste_Here!AB$2:AB$850, MATCH(B131, Paste_Here!A$2:A$850, 0)))="exceeded expectations", "Exceeded", IF(LOWER(INDEX(Paste_Here!AB$2:AB$850, MATCH(B131, Paste_Here!A$2:A$850, 0)))="below expectations", "Below", "")))), ""), "")</f>
        <v/>
      </c>
      <c r="CM131" s="66"/>
      <c r="CN131" s="76" t="str">
        <f>IFERROR(IF(B131&lt;&gt;"", IF(AND(INDEX(Paste_Here!AC$2:AC$850, MATCH(B131, Paste_Here!A$2:A$850, 0))&lt;&gt;"", ISNUMBER(VALUE(INDEX(Paste_Here!AC$2:AC$850, MATCH(B131, Paste_Here!A$2:A$850, 0))))), INDEX(Paste_Here!AC$2:AC$850, MATCH(B131, Paste_Here!A$2:A$850, 0)), ""), ""), "")</f>
        <v/>
      </c>
      <c r="CO131" s="66"/>
      <c r="CP131" s="76"/>
      <c r="CQ131" s="66"/>
      <c r="CR131" s="76"/>
      <c r="CS131" s="66"/>
      <c r="CT131" s="76"/>
      <c r="CU131" s="66"/>
      <c r="CV131" s="76"/>
      <c r="CW131" s="66"/>
      <c r="CX131" s="76"/>
      <c r="CY131" s="66"/>
      <c r="CZ131" s="66"/>
      <c r="DA131" s="76" t="str">
        <f t="shared" si="14"/>
        <v/>
      </c>
      <c r="DB131" s="66"/>
      <c r="DC131" s="76" t="str">
        <f>IFERROR(IF(B131&lt;&gt;"", IF(AND(INDEX(Paste_Here!V$2:V$850, MATCH(B131, Paste_Here!A$2:A$850, 0))&lt;&gt;"", ISNUMBER(VALUE(INDEX(Paste_Here!V$2:V$850, MATCH(B131, Paste_Here!A$2:A$850, 0))))), INDEX(Paste_Here!V$2:V$850, MATCH(B131, Paste_Here!A$2:A$850, 0)), ""), ""), "")</f>
        <v/>
      </c>
      <c r="DD131" s="66"/>
      <c r="DE131" s="76" t="str">
        <f>IFERROR(IF(B131&lt;&gt;"", IF(ISNUMBER(SEARCH("highrisk", LOWER(INDEX(Paste_Here!W$2:W$850, MATCH(B131, Paste_Here!A$2:A$850, 0))))), "High Risk", IF(ISNUMBER(SEARCH("lowrisk", LOWER(INDEX(Paste_Here!W$2:W$850, MATCH(B131, Paste_Here!A$2:A$850, 0))))), "Low Risk", IF(ISNUMBER(SEARCH("somerisk", LOWER(INDEX(Paste_Here!W$2:W$850, MATCH(B131, Paste_Here!A$2:A$850, 0))))), "Some Risk", ""))), ""), "")</f>
        <v/>
      </c>
      <c r="DF131" s="66"/>
      <c r="DG131" s="76" t="str">
        <f>IFERROR(IF(B131&lt;&gt;"", IF(AND(INDEX(Paste_Here!S$2:S$850, MATCH(B131, Paste_Here!A$2:A$850, 0))&lt;&gt;"", ISNUMBER(VALUE(INDEX(Paste_Here!S$2:S$850, MATCH(B131, Paste_Here!A$2:A$850, 0))))), INDEX(Paste_Here!S$2:S$850, MATCH(B131, Paste_Here!A$2:A$850, 0)), ""), ""), "")</f>
        <v/>
      </c>
      <c r="DH131" s="66"/>
      <c r="DI131" s="76" t="str">
        <f>IFERROR(IF(B131&lt;&gt;"", IF(ISNUMBER(SEARCH("highrisk", LOWER(INDEX(Paste_Here!T$2:T$850, MATCH(B131, Paste_Here!A$2:A$850, 0))))), "High Risk", IF(ISNUMBER(SEARCH("lowrisk", LOWER(INDEX(Paste_Here!T$2:T$850, MATCH(B131, Paste_Here!A$2:A$850, 0))))), "Low Risk", IF(ISNUMBER(SEARCH("somerisk", LOWER(INDEX(Paste_Here!T$2:T$850, MATCH(B131, Paste_Here!A$2:A$850, 0))))), "Some Risk", ""))), ""), "")</f>
        <v/>
      </c>
      <c r="DJ131" s="66"/>
      <c r="DK131" s="76" t="str">
        <f>IFERROR(IF(B131&lt;&gt;"", IF(AND(INDEX(Paste_Here!AD$2:AD$850, MATCH(B131, Paste_Here!A$2:A$850, 0))&lt;&gt;"", ISNUMBER(VALUE(INDEX(Paste_Here!AD$2:AD$850, MATCH(B131, Paste_Here!A$2:A$850, 0))))), INDEX(Paste_Here!AD$2:AD$850, MATCH(B131, Paste_Here!A$2:A$850, 0)), ""), ""), "")</f>
        <v/>
      </c>
      <c r="DL131" s="66"/>
      <c r="DM131" s="76" t="str">
        <f>IFERROR(IF(B131&lt;&gt;"", IF(LOWER(INDEX(Paste_Here!AE$2:AE$850, MATCH(B131, Paste_Here!A$2:A$850, 0)))="approaching expectations", "Approaching", IF(LOWER(INDEX(Paste_Here!AE$2:AE$850, MATCH(B131, Paste_Here!A$2:A$850, 0)))="met expectations", "Met", IF(LOWER(INDEX(Paste_Here!AE$2:AE$850, MATCH(B131, Paste_Here!A$2:A$850, 0)))="exceeded expectations", "Exceeded", IF(LOWER(INDEX(Paste_Here!AE$2:AE$850, MATCH(B131, Paste_Here!A$2:A$850, 0)))="below expectations", "Below", "")))), ""), "")</f>
        <v/>
      </c>
      <c r="DN131" s="66"/>
      <c r="DO131" s="76"/>
      <c r="DP131" s="66"/>
      <c r="DQ131" s="76"/>
      <c r="DR131" s="66"/>
      <c r="DS131" s="76"/>
      <c r="DT131" s="66"/>
      <c r="DU131" s="76"/>
      <c r="DV131" s="66"/>
      <c r="DW131" s="66"/>
      <c r="DX131" s="76" t="str">
        <f t="shared" si="15"/>
        <v/>
      </c>
      <c r="DY131" s="66"/>
      <c r="DZ131" s="76"/>
      <c r="EA131" s="66"/>
      <c r="EB131" s="76"/>
      <c r="EC131" s="66"/>
      <c r="ED131" s="76" t="str">
        <f>IFERROR(IF(B131&lt;&gt;"", IF(AND(INDEX(Paste_Here!AF$2:AF$850, MATCH(B131, Paste_Here!A$2:A$850, 0))&lt;&gt;"", ISNUMBER(VALUE(INDEX(Paste_Here!AF$2:AF$850, MATCH(B131, Paste_Here!A$2:A$850, 0))))), INDEX(Paste_Here!AF$2:AF$850, MATCH(B131, Paste_Here!A$2:A$850, 0)), ""), ""), "")</f>
        <v/>
      </c>
      <c r="EE131" s="66"/>
      <c r="EF131" s="76"/>
      <c r="EG131" s="66"/>
      <c r="EH131" s="76"/>
      <c r="EI131" s="66"/>
      <c r="EJ131" s="76" t="str">
        <f>IFERROR(IF(B131&lt;&gt;"", IF(AND(INDEX(Paste_Here!AG$2:AG$850, MATCH(B131, Paste_Here!A$2:A$850, 0))&lt;&gt;"", ISNUMBER(VALUE(INDEX(Paste_Here!AG$2:AG$850, MATCH(B131, Paste_Here!A$2:A$850, 0))))), INDEX(Paste_Here!AG$2:AG$850, MATCH(B131, Paste_Here!A$2:A$850, 0)), ""), ""), "")</f>
        <v/>
      </c>
      <c r="EK131" s="66"/>
      <c r="EL131" s="76"/>
      <c r="EM131" s="66"/>
      <c r="EN131" s="76"/>
      <c r="EO131" s="66"/>
      <c r="EP131" s="76"/>
      <c r="EQ131" s="66"/>
      <c r="ER131" s="76"/>
      <c r="ES131" s="66"/>
      <c r="ET131" s="66"/>
      <c r="EU131" s="76"/>
      <c r="EV131" s="66"/>
      <c r="EW131" s="76"/>
      <c r="EX131" s="66"/>
      <c r="EY131" s="76"/>
      <c r="EZ131" s="66"/>
      <c r="FA131" s="76"/>
      <c r="FB131" s="66"/>
      <c r="FC131" s="76"/>
      <c r="FD131" s="66"/>
      <c r="FE131" s="76"/>
      <c r="FF131" s="66"/>
      <c r="FG131" s="76"/>
      <c r="FH131" s="66"/>
      <c r="FI131" s="76"/>
      <c r="FJ131" s="66"/>
      <c r="FK131" s="76"/>
      <c r="FL131" s="66"/>
      <c r="FM131" s="76"/>
      <c r="FN131" s="66"/>
      <c r="FO131" s="76"/>
      <c r="FP131" s="66"/>
      <c r="FQ131" s="76"/>
      <c r="FR131" s="66"/>
      <c r="FS131" s="76"/>
      <c r="FT131" s="66"/>
      <c r="FU131" s="76"/>
      <c r="FV131" s="66"/>
      <c r="FW131" s="76"/>
      <c r="FX131" s="66"/>
      <c r="FY131" s="76"/>
      <c r="FZ131" s="66"/>
      <c r="GA131" s="76"/>
      <c r="GB131" s="66"/>
      <c r="GC131" s="76"/>
      <c r="GD131" s="66"/>
      <c r="GE131" s="76"/>
      <c r="GF131" s="66"/>
      <c r="GG131" s="76"/>
      <c r="GH131" s="66"/>
      <c r="GI131" s="76"/>
      <c r="GJ131" s="66"/>
      <c r="GK131" s="76"/>
      <c r="GL131" s="66"/>
      <c r="GM131" s="76"/>
      <c r="GN131" s="66"/>
      <c r="GO131" s="76"/>
      <c r="GP131" s="66"/>
      <c r="GQ131" s="76"/>
      <c r="GR131" s="66"/>
      <c r="GS131" s="76"/>
      <c r="GT131" s="66"/>
      <c r="GU131" s="76"/>
      <c r="GV131" s="66"/>
      <c r="GW131" s="76"/>
      <c r="GX131" s="66"/>
      <c r="GY131" s="76"/>
      <c r="GZ131" s="66"/>
      <c r="HA131" s="76"/>
      <c r="HB131" s="66"/>
      <c r="HC131" s="76"/>
      <c r="HD131" s="66"/>
      <c r="HE131" s="76"/>
      <c r="HF131" s="66"/>
      <c r="HG131" s="76"/>
      <c r="HH131" s="66"/>
      <c r="HI131" s="76"/>
      <c r="HJ131" s="66"/>
      <c r="HK131" s="76"/>
      <c r="HL131" s="66"/>
      <c r="HM131" s="76"/>
      <c r="HN131" s="66"/>
      <c r="HO131" s="76"/>
      <c r="HP131" s="66"/>
      <c r="HQ131" s="76"/>
      <c r="HR131" s="66"/>
      <c r="HS131" s="76"/>
      <c r="HT131" s="66"/>
      <c r="HU131" s="76"/>
      <c r="HV131" s="66"/>
      <c r="HW131" s="76"/>
      <c r="HX131" s="66"/>
      <c r="HY131" s="76"/>
      <c r="HZ131" s="66"/>
      <c r="IA131" s="76"/>
      <c r="IB131" s="66"/>
      <c r="IC131" s="76"/>
      <c r="ID131" s="66"/>
      <c r="IE131" s="76"/>
      <c r="IF131" s="66"/>
      <c r="IG131" s="76"/>
      <c r="IH131" s="66"/>
      <c r="II131" s="76"/>
      <c r="IJ131" s="66"/>
      <c r="IK131" s="76"/>
      <c r="IL131" s="66"/>
      <c r="IM131" s="76"/>
      <c r="IN131" s="66"/>
      <c r="IO131" s="76"/>
      <c r="IP131" s="66"/>
      <c r="IQ131" s="76"/>
      <c r="IR131" s="66"/>
      <c r="IS131" s="76"/>
      <c r="IT131" s="66"/>
      <c r="IU131" s="76"/>
      <c r="IV131" s="66"/>
      <c r="IW131" s="76"/>
      <c r="IX131" s="66"/>
      <c r="IY131" s="76"/>
      <c r="IZ131" s="66"/>
      <c r="JA131" s="76"/>
      <c r="JB131" s="66"/>
      <c r="JC131" s="76"/>
      <c r="JD131" s="66"/>
      <c r="JE131" s="76"/>
      <c r="JF131" s="66"/>
      <c r="JG131" s="76"/>
      <c r="JH131" s="66"/>
      <c r="JI131" s="76"/>
      <c r="JJ131" s="66"/>
      <c r="JK131" s="76"/>
      <c r="JL131" s="66"/>
      <c r="JM131" s="76"/>
      <c r="JN131" s="66"/>
      <c r="JO131" s="76"/>
      <c r="JP131" s="66"/>
      <c r="JQ131" s="76"/>
      <c r="JR131" s="66"/>
      <c r="JS131" s="76"/>
      <c r="JT131" s="66"/>
      <c r="JU131" s="76"/>
      <c r="JV131" s="66"/>
      <c r="JW131" s="76"/>
      <c r="JX131" s="66"/>
      <c r="JY131" s="76"/>
      <c r="JZ131" s="66"/>
      <c r="KA131" s="76"/>
      <c r="KB131" s="66"/>
      <c r="KC131" s="76"/>
      <c r="KD131" s="66"/>
      <c r="KE131" s="76"/>
      <c r="KF131" s="66"/>
      <c r="KG131" s="76"/>
      <c r="KH131" s="66"/>
      <c r="KI131" s="76"/>
      <c r="KJ131" s="66"/>
      <c r="KK131" s="76"/>
      <c r="KL131" s="66"/>
      <c r="KM131" s="76"/>
      <c r="KN131" s="66"/>
      <c r="KO131" s="76"/>
      <c r="KP131" s="66"/>
      <c r="KQ131" s="76"/>
      <c r="KR131" s="66"/>
      <c r="KS131" s="76"/>
      <c r="KT131" s="66"/>
      <c r="KU131" s="76"/>
      <c r="KV131" s="66"/>
      <c r="KW131" s="76"/>
      <c r="KX131" s="66"/>
      <c r="KY131" s="76"/>
      <c r="KZ131" s="66"/>
      <c r="LA131" s="76"/>
      <c r="LB131" s="66"/>
      <c r="LC131" s="76"/>
      <c r="LD131" s="66"/>
      <c r="LE131" s="76"/>
      <c r="LF131" s="66"/>
      <c r="LG131" s="76"/>
      <c r="LH131" s="66"/>
      <c r="LI131" s="76"/>
      <c r="LJ131" s="66"/>
      <c r="LK131" s="76"/>
      <c r="LL131" s="66"/>
      <c r="LM131" s="76"/>
      <c r="LN131" s="66"/>
      <c r="LO131" s="76"/>
      <c r="LP131" s="66"/>
      <c r="LQ131" s="76"/>
      <c r="LR131" s="66"/>
      <c r="LS131" s="76"/>
      <c r="LT131" s="66"/>
      <c r="LU131" s="76"/>
      <c r="LV131" s="66"/>
      <c r="LW131" s="76"/>
      <c r="LX131" s="66"/>
      <c r="LY131" s="76"/>
      <c r="LZ131" s="66"/>
      <c r="MA131" s="76"/>
      <c r="MB131" s="66"/>
      <c r="MC131" s="76"/>
      <c r="MD131" s="66"/>
      <c r="MG131" s="1" t="str" cm="1">
        <f t="array" ref="MG131">IFERROR(INDEX(Paste_Here!$B$2:$B$850, MATCH(0, COUNTIF(MG$4:MG130, Paste_Here!$B$2:$B$850) + IF(Paste_Here!$B$2:$B$850="", 1, 0), 0)), "")</f>
        <v/>
      </c>
      <c r="MH131" s="1" t="str">
        <f>IF(MG131&lt;&gt;"", INDEX(Paste_Here!$A$2:$A$850, MATCH(MG131, Paste_Here!$B$2:$B$850, 0)), "")</f>
        <v/>
      </c>
      <c r="MI131" s="1" t="str">
        <f t="shared" si="16"/>
        <v/>
      </c>
      <c r="MJ131" s="1" t="str" cm="1">
        <f t="array" ref="MJ131">IFERROR(INDEX($MI$5:$MI$850, MATCH(SMALL(IF($MI$5:$MI$850&lt;&gt;"", COUNTIF($MI$5:$MI$850, "&lt;"&amp;$MI$5:$MI$850)+1), ROW()-ROW($MJ$5)+1), COUNTIF($MI$5:$MI$850, "&lt;"&amp;$MI$5:$MI$850)+1, 0)), "")</f>
        <v/>
      </c>
    </row>
    <row r="132" spans="1:348">
      <c r="A132" s="66"/>
      <c r="B132" s="76" t="str">
        <f t="shared" si="9"/>
        <v/>
      </c>
      <c r="C132" s="66"/>
      <c r="D132" s="76" t="str">
        <f>IFERROR(IF(B132&lt;&gt;"", IF(AND(INDEX(Paste_Here!B$2:B$850, MATCH(B132, Paste_Here!A$2:A$850, 0))&lt;&gt;"", ISNUMBER(VALUE(INDEX(Paste_Here!B$2:B$850, MATCH(B132, Paste_Here!A$2:A$850, 0))))), INDEX(Paste_Here!B$2:B$850, MATCH(B132, Paste_Here!A$2:A$850, 0)), ""), ""), "")</f>
        <v/>
      </c>
      <c r="E132" s="66"/>
      <c r="F132" s="76" t="str">
        <f>IFERROR(IF(B132&lt;&gt;"", IF(ISTEXT(INDEX(Paste_Here!K$2:K$850, MATCH(B132, Paste_Here!A$2:A$850, 0))), INDEX(Paste_Here!K$2:K$850, MATCH(B132, Paste_Here!A$2:A$850, 0)), ""), ""), "")</f>
        <v/>
      </c>
      <c r="G132" s="66"/>
      <c r="H132" s="76" t="str">
        <f>IFERROR(IF(B132&lt;&gt;"", IF(ISTEXT(INDEX(Paste_Here!C$2:C$850, MATCH(B132, Paste_Here!A$2:A$850, 0))), INDEX(Paste_Here!C$2:C$850, MATCH(B132, Paste_Here!A$2:A$850, 0)), ""), ""), "")</f>
        <v/>
      </c>
      <c r="I132" s="66"/>
      <c r="J132" s="76" t="str">
        <f>IFERROR(IF(B132&lt;&gt;"", IF(ISNUMBER(SEARCH("s", LOWER(INDEX(Paste_Here!M$2:M$850, MATCH(B132, Paste_Here!A$2:A$850, 0))))), "Yes", IF(INDEX(Paste_Here!M$2:M$850, MATCH(B132, Paste_Here!A$2:A$850, 0))&lt;&gt;"", "No", "")), ""), "")</f>
        <v/>
      </c>
      <c r="K132" s="66"/>
      <c r="L132" s="76" t="str">
        <f>IFERROR(IF(B132&lt;&gt;"", IF(ISNUMBER(SEARCH("yes", LOWER(INDEX(Paste_Here!E$2:E$850, MATCH(B132, Paste_Here!A$2:A$850, 0))))), "Yes", IF(ISNUMBER(SEARCH("no", LOWER(INDEX(Paste_Here!E$2:E$850, MATCH(B132, Paste_Here!A$2:A$850, 0))))), "No", "")), ""), "")</f>
        <v/>
      </c>
      <c r="M132" s="66"/>
      <c r="N132" s="76" t="str">
        <f>IFERROR(IF(B132&lt;&gt;"", IF(ISNUMBER(SEARCH("yes", LOWER(INDEX(Paste_Here!F$2:F$850, MATCH(B132, Paste_Here!A$2:A$850, 0))))), "Yes", IF(ISNUMBER(SEARCH("no", LOWER(INDEX(Paste_Here!F$2:F$850, MATCH(B132, Paste_Here!A$2:A$850, 0))))), "No", "")), ""), "")</f>
        <v/>
      </c>
      <c r="O132" s="66"/>
      <c r="P132" s="76" t="str">
        <f>IFERROR(IF(B132&lt;&gt;"", IF(ISNUMBER(SEARCH("yes", LOWER(INDEX(Paste_Here!L$2:L$850, MATCH(B132, Paste_Here!A$2:A$850, 0))))), "Yes", IF(ISNUMBER(SEARCH("no", LOWER(INDEX(Paste_Here!L$2:L$850, MATCH(B132, Paste_Here!A$2:A$850, 0))))), "No", "")), ""), "")</f>
        <v/>
      </c>
      <c r="Q132" s="66"/>
      <c r="R132" s="76" t="str">
        <f>IFERROR(IF(B132&lt;&gt;"", IF(ISNUMBER(SEARCH("transitional 2", LOWER(INDEX(Paste_Here!D$2:D$850, MATCH(B132, Paste_Here!A$2:A$850, 0))))), "T2", IF(ISNUMBER(SEARCH("transitional 1", LOWER(INDEX(Paste_Here!D$2:D$850, MATCH(B132, Paste_Here!A$2:A$850, 0))))), "T1", IF(ISNUMBER(SEARCH("waived ell services", LOWER(INDEX(Paste_Here!D$2:D$850, MATCH(B132, Paste_Here!A$2:A$850, 0))))), "W", IF(ISNUMBER(SEARCH("english language learner", LOWER(INDEX(Paste_Here!D$2:D$850, MATCH(B132, Paste_Here!A$2:A$850, 0))))), "L", "")))), ""), "")</f>
        <v/>
      </c>
      <c r="S132" s="66"/>
      <c r="T132" s="76" t="str">
        <f>IFERROR(IF(B132&lt;&gt;"", IF(ISNUMBER(SEARCH("yes", LOWER(INDEX(Paste_Here!I$2:I$850, MATCH(B132, Paste_Here!A$2:A$850, 0))))), "Yes", IF(ISNUMBER(SEARCH("no", LOWER(INDEX(Paste_Here!I$2:I$850, MATCH(B132, Paste_Here!A$2:A$850, 0))))), "No", "")), ""), "")</f>
        <v/>
      </c>
      <c r="U132" s="66"/>
      <c r="V132" s="76" t="str">
        <f>IFERROR(IF(B132&lt;&gt;"", IF(ISTEXT(INDEX(Paste_Here!J$2:J$850, MATCH(B132, Paste_Here!A$2:A$850, 0))), VALUE(INDEX(Paste_Here!J$2:J$850, MATCH(B132, Paste_Here!A$2:A$850, 0))), ""), ""), "")</f>
        <v/>
      </c>
      <c r="W132" s="66"/>
      <c r="X132" s="66"/>
      <c r="Y132" s="76" t="str">
        <f t="shared" si="10"/>
        <v/>
      </c>
      <c r="Z132" s="66"/>
      <c r="AA132" s="76" t="str">
        <f>IFERROR(IF(B132&lt;&gt;"", IF(AND(INDEX(Paste_Here!AI$2:AI$850, MATCH(B132, Paste_Here!A$2:A$850, 0))&lt;&gt;"", ISNUMBER(VALUE(INDEX(Paste_Here!AI$2:AI$850, MATCH(B132, Paste_Here!A$2:A$850, 0))))), INDEX(Paste_Here!AI$2:AI$850, MATCH(B132, Paste_Here!A$2:A$850, 0)), ""), ""), "")</f>
        <v/>
      </c>
      <c r="AB132" s="66"/>
      <c r="AC132" s="76" t="str">
        <f>IFERROR(IF(B132&lt;&gt;"", IF(AND(INDEX(Paste_Here!AJ$2:AJ$850, MATCH(B132, Paste_Here!A$2:A$850, 0))&lt;&gt;"", ISNUMBER(VALUE(INDEX(Paste_Here!AJ$2:AJ$850, MATCH(B132, Paste_Here!A$2:A$850, 0))))), INDEX(Paste_Here!AJ$2:AJ$850, MATCH(B132, Paste_Here!A$2:A$850, 0)), ""), ""), "")</f>
        <v/>
      </c>
      <c r="AD132" s="66"/>
      <c r="AE132" s="76" t="str">
        <f>IFERROR(IF(B132&lt;&gt;"", IF(AND(INDEX(Paste_Here!AK$2:AK$850, MATCH(B132, Paste_Here!A$2:A$850, 0))&lt;&gt;"", ISNUMBER(VALUE(INDEX(Paste_Here!AK$2:AK$850, MATCH(B132, Paste_Here!A$2:A$850, 0))))), INDEX(Paste_Here!AK$2:AK$850, MATCH(B132, Paste_Here!A$2:A$850, 0)), ""), ""), "")</f>
        <v/>
      </c>
      <c r="AF132" s="66"/>
      <c r="AG132" s="76" t="str">
        <f>IFERROR(IF(B132&lt;&gt;"", IF(AND(INDEX(Paste_Here!AL$2:AL$850, MATCH(B132, Paste_Here!A$2:A$850, 0))&lt;&gt;"", ISNUMBER(VALUE(INDEX(Paste_Here!AL$2:AL$850, MATCH(B132, Paste_Here!A$2:A$850, 0))))), INDEX(Paste_Here!AL$2:AL$850, MATCH(B132, Paste_Here!A$2:A$850, 0)), ""), ""), "")</f>
        <v/>
      </c>
      <c r="AH132" s="66"/>
      <c r="AI132" s="76" t="str">
        <f>IFERROR(IF(B132&lt;&gt;"", IF(AND(INDEX(Paste_Here!AH$2:AH$850, MATCH(B132, Paste_Here!A$2:A$850, 0))&lt;&gt;"", ISNUMBER(VALUE(INDEX(Paste_Here!AH$2:AH$850, MATCH(B132, Paste_Here!A$2:A$850, 0))))), IF(VALUE(INDEX(Paste_Here!AH$2:AH$850, MATCH(B132, Paste_Here!A$2:A$850, 0)))=0, "", INDEX(Paste_Here!AH$2:AH$850, MATCH(B132, Paste_Here!A$2:A$850, 0))), ""), ""), "")</f>
        <v/>
      </c>
      <c r="AJ132" s="66"/>
      <c r="AK132" s="76" t="str">
        <f>IFERROR(IF(B132&lt;&gt;"", IF(AND(INDEX(Paste_Here!N$2:N$850, MATCH(B132, Paste_Here!A$2:A$850, 0))&lt;&gt;"", ISNUMBER(VALUE(INDEX(Paste_Here!N$2:N$850, MATCH(B132, Paste_Here!A$2:A$850, 0))))), INDEX(Paste_Here!N$2:N$850, MATCH(B132, Paste_Here!A$2:A$850, 0)), ""), ""), "")</f>
        <v/>
      </c>
      <c r="AL132" s="66"/>
      <c r="AM132" s="76" t="str">
        <f>IFERROR(IF(B132&lt;&gt;"", IF(AND(INDEX(Paste_Here!O$2:O$850, MATCH(B132, Paste_Here!A$2:A$850, 0))&lt;&gt;"", ISNUMBER(VALUE(INDEX(Paste_Here!O$2:O$850, MATCH(B132, Paste_Here!A$2:A$850, 0))))), INDEX(Paste_Here!O$2:O$850, MATCH(B132, Paste_Here!A$2:A$850, 0)), ""), ""), "")</f>
        <v/>
      </c>
      <c r="AN132" s="66"/>
      <c r="AO132" s="76"/>
      <c r="AP132" s="66"/>
      <c r="AQ132" s="76"/>
      <c r="AR132" s="66"/>
      <c r="AS132" s="76"/>
      <c r="AT132" s="66"/>
      <c r="AU132" s="66"/>
      <c r="AV132" s="76" t="str">
        <f t="shared" si="11"/>
        <v/>
      </c>
      <c r="AW132" s="66"/>
      <c r="AX132" s="76" t="str">
        <f>IFERROR(IF(B132&lt;&gt;"", IF(ISNUMBER(SEARCH("Revealed-Potential (Primary Focus)", LOWER(INDEX(Paste_Here!Z$2:Z$850, MATCH(B132, Paste_Here!A$2:A$850, 0))))), "Rev-Potential: Prim", IF(ISNUMBER(SEARCH("Revealed-Potential (Secondary Focus)", LOWER(INDEX(Paste_Here!Z$2:Z$850, MATCH(B132, Paste_Here!A$2:A$850, 0))))), "Rev-Potential: Sec", IF(ISNUMBER(SEARCH("Monitoring", LOWER(INDEX(Paste_Here!Z$2:Z$850, MATCH(B132, Paste_Here!A$2:A$850, 0))))), "Monitoring", IF(ISNUMBER(SEARCH("At-Promise (Secondary Focus)", LOWER(INDEX(Paste_Here!Z$2:Z$850, MATCH(B132, Paste_Here!A$2:A$850, 0))))), "At-Promise: Sec", IF(ISNUMBER(SEARCH("At-Promise (Primary Focus)", LOWER(INDEX(Paste_Here!Z$2:Z$850, MATCH(B132, Paste_Here!A$2:A$850, 0))))), "At-Promise: Prim", ""))))), ""), "")</f>
        <v/>
      </c>
      <c r="AY132" s="66"/>
      <c r="AZ132" s="76"/>
      <c r="BA132" s="66"/>
      <c r="BB132" s="76"/>
      <c r="BC132" s="66"/>
      <c r="BD132" s="76"/>
      <c r="BE132" s="66"/>
      <c r="BF132" s="76"/>
      <c r="BG132" s="66"/>
      <c r="BH132" s="76"/>
      <c r="BI132" s="66"/>
      <c r="BJ132" s="66"/>
      <c r="BK132" s="76" t="str">
        <f t="shared" si="12"/>
        <v/>
      </c>
      <c r="BL132" s="66"/>
      <c r="BM132" s="76" t="str">
        <f>IFERROR(IF(B132&lt;&gt;"", IF(AND(ISNUMBER(VALUE(SUBSTITUTE(SUBSTITUTE(Paste_Here!R132, "br", "-"), "L", ""))), VALUE(SUBSTITUTE(SUBSTITUTE(Paste_Here!R132, "br", "-"), "L", "")) &gt;= 1095), "Yes", IF(AND(ISNUMBER(VALUE(SUBSTITUTE(SUBSTITUTE(Paste_Here!R132, "br", "-"), "L", ""))), VALUE(SUBSTITUTE(SUBSTITUTE(Paste_Here!R132, "br", "-"), "L", "")) &lt;= 1094), "No", "")), ""), "")</f>
        <v/>
      </c>
      <c r="BN132" s="66"/>
      <c r="BO132" s="76" t="str">
        <f>IFERROR(IF(B132&lt;&gt;"", IF(COUNTIF(INDEX(Paste_Here!Y$2:AB$850, MATCH(B132, Paste_Here!A$2:A$850, 0), 0), "yes") &gt; 0, "Yes", IF(COUNTIF(INDEX(Paste_Here!Y$2:AB$850, MATCH(B132, Paste_Here!A$2:A$850, 0), 0), "no") &gt; 0, "No", "")), ""), "")</f>
        <v/>
      </c>
      <c r="BP132" s="66"/>
      <c r="BQ132" s="76" t="str">
        <f>IFERROR(IF(B132&lt;&gt;"", IF(AND(ISNUMBER(VALUE(SUBSTITUTE(SUBSTITUTE(Paste_Here!U132, "em", "-"), "q", ""))), VALUE(SUBSTITUTE(SUBSTITUTE(Paste_Here!U132, "em", "-"), "q", "")) &gt;= 910), "Yes", IF(AND(ISNUMBER(VALUE(SUBSTITUTE(SUBSTITUTE(Paste_Here!U132, "em", "-"), "q", ""))), VALUE(SUBSTITUTE(SUBSTITUTE(Paste_Here!U132, "em", "-"), "q", "")) &lt;= 909), "No", "")), ""), "")</f>
        <v/>
      </c>
      <c r="BR132" s="66"/>
      <c r="BS132" s="76" t="str">
        <f>IFERROR(IF(B132&lt;&gt;"", IF(AND(INDEX(Paste_Here!X$2:X$850, MATCH(B132, Paste_Here!A$2:A$850, 0))&lt;&gt;"", ISNUMBER(VALUE(INDEX(Paste_Here!X$2:X$850, MATCH(B132, Paste_Here!A$2:A$850, 0))))), INDEX(Paste_Here!X$2:X$850, MATCH(B132, Paste_Here!A$2:A$850, 0)), ""), ""), "")</f>
        <v/>
      </c>
      <c r="BT132" s="66"/>
      <c r="BU132" s="76" t="str">
        <f>IFERROR(IF(B132&lt;&gt;"", IF(ISNUMBER(VALUE(INDEX(Paste_Here!G$2:G$850, MATCH(B132, Paste_Here!A$2:A$850, 0)))), IF(VALUE(INDEX(Paste_Here!G$2:G$850, MATCH(B132, Paste_Here!A$2:A$850, 0)))=0, "No", IF(AND(VALUE(INDEX(Paste_Here!G$2:G$850, MATCH(B132, Paste_Here!A$2:A$850, 0)))&gt;=1, VALUE(INDEX(Paste_Here!G$2:G$850, MATCH(B132, Paste_Here!A$2:A$850, 0)))&lt;=4), VALUE(INDEX(Paste_Here!G$2:G$850, MATCH(B132, Paste_Here!A$2:A$850, 0))), "")), ""), ""), "")</f>
        <v/>
      </c>
      <c r="BV132" s="66"/>
      <c r="BW132" s="76" t="str">
        <f>IFERROR(IF(B132&lt;&gt;"", IF(ISNUMBER(VALUE(INDEX(Paste_Here!H$2:H$850, MATCH(B132, Paste_Here!A$2:A$850, 0)))), IF(VALUE(INDEX(Paste_Here!H$2:H$850, MATCH(B132, Paste_Here!A$2:A$850, 0)))=0, "No", IF(AND(VALUE(INDEX(Paste_Here!H$2:H$850, MATCH(B132, Paste_Here!A$2:A$850, 0)))&gt;=1, VALUE(INDEX(Paste_Here!H$2:H$850, MATCH(B132, Paste_Here!A$2:A$850, 0)))&lt;=4), VALUE(INDEX(Paste_Here!H$2:H$850, MATCH(B132, Paste_Here!A$2:A$850, 0))), "")), ""), ""), "")</f>
        <v/>
      </c>
      <c r="BX132" s="66"/>
      <c r="BY132" s="76"/>
      <c r="BZ132" s="66"/>
      <c r="CA132" s="76"/>
      <c r="CB132" s="66"/>
      <c r="CC132" s="66"/>
      <c r="CD132" s="76" t="str">
        <f t="shared" si="13"/>
        <v/>
      </c>
      <c r="CE132" s="66"/>
      <c r="CF132" s="76" t="str">
        <f>IFERROR(IF(B132&lt;&gt;"", IF(AND(INDEX(Paste_Here!P$2:P$850, MATCH(B132, Paste_Here!A$2:A$850, 0))&lt;&gt;"", ISNUMBER(VALUE(INDEX(Paste_Here!P$2:P$850, MATCH(B132, Paste_Here!A$2:A$850, 0))))), INDEX(Paste_Here!P$2:P$850, MATCH(B132, Paste_Here!A$2:A$850, 0)), ""), ""), "")</f>
        <v/>
      </c>
      <c r="CG132" s="66"/>
      <c r="CH132" s="76" t="str">
        <f>IFERROR(IF(B132&lt;&gt;"", IF(ISNUMBER(SEARCH("highrisk", LOWER(INDEX(Paste_Here!Q$2:Q$850, MATCH(B132, Paste_Here!A$2:A$850, 0))))), "High Risk", IF(ISNUMBER(SEARCH("lowrisk", LOWER(INDEX(Paste_Here!Q$2:Q$850, MATCH(B132, Paste_Here!A$2:A$850, 0))))), "Low Risk", IF(ISNUMBER(SEARCH("somerisk", LOWER(INDEX(Paste_Here!Q$2:Q$850, MATCH(B132, Paste_Here!A$2:A$850, 0))))), "Some Risk", ""))), ""), "")</f>
        <v/>
      </c>
      <c r="CI132" s="66"/>
      <c r="CJ132" s="76" t="str">
        <f>IFERROR(IF(B132&lt;&gt;"", IF(AND(INDEX(Paste_Here!AA$2:AA$850, MATCH(B132, Paste_Here!A$2:A$850, 0))&lt;&gt;"", ISNUMBER(VALUE(INDEX(Paste_Here!AA$2:AA$850, MATCH(B132, Paste_Here!A$2:A$850, 0))))), INDEX(Paste_Here!AA$2:AA$850, MATCH(B132, Paste_Here!A$2:A$850, 0)), ""), ""), "")</f>
        <v/>
      </c>
      <c r="CK132" s="66"/>
      <c r="CL132" s="76" t="str">
        <f>IFERROR(IF(B132&lt;&gt;"", IF(LOWER(INDEX(Paste_Here!AB$2:AB$850, MATCH(B132, Paste_Here!A$2:A$850, 0)))="approaching expectations", "Approaching", IF(LOWER(INDEX(Paste_Here!AB$2:AB$850, MATCH(B132, Paste_Here!A$2:A$850, 0)))="met expectations", "Met", IF(LOWER(INDEX(Paste_Here!AB$2:AB$850, MATCH(B132, Paste_Here!A$2:A$850, 0)))="exceeded expectations", "Exceeded", IF(LOWER(INDEX(Paste_Here!AB$2:AB$850, MATCH(B132, Paste_Here!A$2:A$850, 0)))="below expectations", "Below", "")))), ""), "")</f>
        <v/>
      </c>
      <c r="CM132" s="66"/>
      <c r="CN132" s="76" t="str">
        <f>IFERROR(IF(B132&lt;&gt;"", IF(AND(INDEX(Paste_Here!AC$2:AC$850, MATCH(B132, Paste_Here!A$2:A$850, 0))&lt;&gt;"", ISNUMBER(VALUE(INDEX(Paste_Here!AC$2:AC$850, MATCH(B132, Paste_Here!A$2:A$850, 0))))), INDEX(Paste_Here!AC$2:AC$850, MATCH(B132, Paste_Here!A$2:A$850, 0)), ""), ""), "")</f>
        <v/>
      </c>
      <c r="CO132" s="66"/>
      <c r="CP132" s="76"/>
      <c r="CQ132" s="66"/>
      <c r="CR132" s="76"/>
      <c r="CS132" s="66"/>
      <c r="CT132" s="76"/>
      <c r="CU132" s="66"/>
      <c r="CV132" s="76"/>
      <c r="CW132" s="66"/>
      <c r="CX132" s="76"/>
      <c r="CY132" s="66"/>
      <c r="CZ132" s="66"/>
      <c r="DA132" s="76" t="str">
        <f t="shared" si="14"/>
        <v/>
      </c>
      <c r="DB132" s="66"/>
      <c r="DC132" s="76" t="str">
        <f>IFERROR(IF(B132&lt;&gt;"", IF(AND(INDEX(Paste_Here!V$2:V$850, MATCH(B132, Paste_Here!A$2:A$850, 0))&lt;&gt;"", ISNUMBER(VALUE(INDEX(Paste_Here!V$2:V$850, MATCH(B132, Paste_Here!A$2:A$850, 0))))), INDEX(Paste_Here!V$2:V$850, MATCH(B132, Paste_Here!A$2:A$850, 0)), ""), ""), "")</f>
        <v/>
      </c>
      <c r="DD132" s="66"/>
      <c r="DE132" s="76" t="str">
        <f>IFERROR(IF(B132&lt;&gt;"", IF(ISNUMBER(SEARCH("highrisk", LOWER(INDEX(Paste_Here!W$2:W$850, MATCH(B132, Paste_Here!A$2:A$850, 0))))), "High Risk", IF(ISNUMBER(SEARCH("lowrisk", LOWER(INDEX(Paste_Here!W$2:W$850, MATCH(B132, Paste_Here!A$2:A$850, 0))))), "Low Risk", IF(ISNUMBER(SEARCH("somerisk", LOWER(INDEX(Paste_Here!W$2:W$850, MATCH(B132, Paste_Here!A$2:A$850, 0))))), "Some Risk", ""))), ""), "")</f>
        <v/>
      </c>
      <c r="DF132" s="66"/>
      <c r="DG132" s="76" t="str">
        <f>IFERROR(IF(B132&lt;&gt;"", IF(AND(INDEX(Paste_Here!S$2:S$850, MATCH(B132, Paste_Here!A$2:A$850, 0))&lt;&gt;"", ISNUMBER(VALUE(INDEX(Paste_Here!S$2:S$850, MATCH(B132, Paste_Here!A$2:A$850, 0))))), INDEX(Paste_Here!S$2:S$850, MATCH(B132, Paste_Here!A$2:A$850, 0)), ""), ""), "")</f>
        <v/>
      </c>
      <c r="DH132" s="66"/>
      <c r="DI132" s="76" t="str">
        <f>IFERROR(IF(B132&lt;&gt;"", IF(ISNUMBER(SEARCH("highrisk", LOWER(INDEX(Paste_Here!T$2:T$850, MATCH(B132, Paste_Here!A$2:A$850, 0))))), "High Risk", IF(ISNUMBER(SEARCH("lowrisk", LOWER(INDEX(Paste_Here!T$2:T$850, MATCH(B132, Paste_Here!A$2:A$850, 0))))), "Low Risk", IF(ISNUMBER(SEARCH("somerisk", LOWER(INDEX(Paste_Here!T$2:T$850, MATCH(B132, Paste_Here!A$2:A$850, 0))))), "Some Risk", ""))), ""), "")</f>
        <v/>
      </c>
      <c r="DJ132" s="66"/>
      <c r="DK132" s="76" t="str">
        <f>IFERROR(IF(B132&lt;&gt;"", IF(AND(INDEX(Paste_Here!AD$2:AD$850, MATCH(B132, Paste_Here!A$2:A$850, 0))&lt;&gt;"", ISNUMBER(VALUE(INDEX(Paste_Here!AD$2:AD$850, MATCH(B132, Paste_Here!A$2:A$850, 0))))), INDEX(Paste_Here!AD$2:AD$850, MATCH(B132, Paste_Here!A$2:A$850, 0)), ""), ""), "")</f>
        <v/>
      </c>
      <c r="DL132" s="66"/>
      <c r="DM132" s="76" t="str">
        <f>IFERROR(IF(B132&lt;&gt;"", IF(LOWER(INDEX(Paste_Here!AE$2:AE$850, MATCH(B132, Paste_Here!A$2:A$850, 0)))="approaching expectations", "Approaching", IF(LOWER(INDEX(Paste_Here!AE$2:AE$850, MATCH(B132, Paste_Here!A$2:A$850, 0)))="met expectations", "Met", IF(LOWER(INDEX(Paste_Here!AE$2:AE$850, MATCH(B132, Paste_Here!A$2:A$850, 0)))="exceeded expectations", "Exceeded", IF(LOWER(INDEX(Paste_Here!AE$2:AE$850, MATCH(B132, Paste_Here!A$2:A$850, 0)))="below expectations", "Below", "")))), ""), "")</f>
        <v/>
      </c>
      <c r="DN132" s="66"/>
      <c r="DO132" s="76"/>
      <c r="DP132" s="66"/>
      <c r="DQ132" s="76"/>
      <c r="DR132" s="66"/>
      <c r="DS132" s="76"/>
      <c r="DT132" s="66"/>
      <c r="DU132" s="76"/>
      <c r="DV132" s="66"/>
      <c r="DW132" s="66"/>
      <c r="DX132" s="76" t="str">
        <f t="shared" si="15"/>
        <v/>
      </c>
      <c r="DY132" s="66"/>
      <c r="DZ132" s="76"/>
      <c r="EA132" s="66"/>
      <c r="EB132" s="76"/>
      <c r="EC132" s="66"/>
      <c r="ED132" s="76" t="str">
        <f>IFERROR(IF(B132&lt;&gt;"", IF(AND(INDEX(Paste_Here!AF$2:AF$850, MATCH(B132, Paste_Here!A$2:A$850, 0))&lt;&gt;"", ISNUMBER(VALUE(INDEX(Paste_Here!AF$2:AF$850, MATCH(B132, Paste_Here!A$2:A$850, 0))))), INDEX(Paste_Here!AF$2:AF$850, MATCH(B132, Paste_Here!A$2:A$850, 0)), ""), ""), "")</f>
        <v/>
      </c>
      <c r="EE132" s="66"/>
      <c r="EF132" s="76"/>
      <c r="EG132" s="66"/>
      <c r="EH132" s="76"/>
      <c r="EI132" s="66"/>
      <c r="EJ132" s="76" t="str">
        <f>IFERROR(IF(B132&lt;&gt;"", IF(AND(INDEX(Paste_Here!AG$2:AG$850, MATCH(B132, Paste_Here!A$2:A$850, 0))&lt;&gt;"", ISNUMBER(VALUE(INDEX(Paste_Here!AG$2:AG$850, MATCH(B132, Paste_Here!A$2:A$850, 0))))), INDEX(Paste_Here!AG$2:AG$850, MATCH(B132, Paste_Here!A$2:A$850, 0)), ""), ""), "")</f>
        <v/>
      </c>
      <c r="EK132" s="66"/>
      <c r="EL132" s="76"/>
      <c r="EM132" s="66"/>
      <c r="EN132" s="76"/>
      <c r="EO132" s="66"/>
      <c r="EP132" s="76"/>
      <c r="EQ132" s="66"/>
      <c r="ER132" s="76"/>
      <c r="ES132" s="66"/>
      <c r="ET132" s="66"/>
      <c r="EU132" s="76"/>
      <c r="EV132" s="66"/>
      <c r="EW132" s="76"/>
      <c r="EX132" s="66"/>
      <c r="EY132" s="76"/>
      <c r="EZ132" s="66"/>
      <c r="FA132" s="76"/>
      <c r="FB132" s="66"/>
      <c r="FC132" s="76"/>
      <c r="FD132" s="66"/>
      <c r="FE132" s="76"/>
      <c r="FF132" s="66"/>
      <c r="FG132" s="76"/>
      <c r="FH132" s="66"/>
      <c r="FI132" s="76"/>
      <c r="FJ132" s="66"/>
      <c r="FK132" s="76"/>
      <c r="FL132" s="66"/>
      <c r="FM132" s="76"/>
      <c r="FN132" s="66"/>
      <c r="FO132" s="76"/>
      <c r="FP132" s="66"/>
      <c r="FQ132" s="76"/>
      <c r="FR132" s="66"/>
      <c r="FS132" s="76"/>
      <c r="FT132" s="66"/>
      <c r="FU132" s="76"/>
      <c r="FV132" s="66"/>
      <c r="FW132" s="76"/>
      <c r="FX132" s="66"/>
      <c r="FY132" s="76"/>
      <c r="FZ132" s="66"/>
      <c r="GA132" s="76"/>
      <c r="GB132" s="66"/>
      <c r="GC132" s="76"/>
      <c r="GD132" s="66"/>
      <c r="GE132" s="76"/>
      <c r="GF132" s="66"/>
      <c r="GG132" s="76"/>
      <c r="GH132" s="66"/>
      <c r="GI132" s="76"/>
      <c r="GJ132" s="66"/>
      <c r="GK132" s="76"/>
      <c r="GL132" s="66"/>
      <c r="GM132" s="76"/>
      <c r="GN132" s="66"/>
      <c r="GO132" s="76"/>
      <c r="GP132" s="66"/>
      <c r="GQ132" s="76"/>
      <c r="GR132" s="66"/>
      <c r="GS132" s="76"/>
      <c r="GT132" s="66"/>
      <c r="GU132" s="76"/>
      <c r="GV132" s="66"/>
      <c r="GW132" s="76"/>
      <c r="GX132" s="66"/>
      <c r="GY132" s="76"/>
      <c r="GZ132" s="66"/>
      <c r="HA132" s="76"/>
      <c r="HB132" s="66"/>
      <c r="HC132" s="76"/>
      <c r="HD132" s="66"/>
      <c r="HE132" s="76"/>
      <c r="HF132" s="66"/>
      <c r="HG132" s="76"/>
      <c r="HH132" s="66"/>
      <c r="HI132" s="76"/>
      <c r="HJ132" s="66"/>
      <c r="HK132" s="76"/>
      <c r="HL132" s="66"/>
      <c r="HM132" s="76"/>
      <c r="HN132" s="66"/>
      <c r="HO132" s="76"/>
      <c r="HP132" s="66"/>
      <c r="HQ132" s="76"/>
      <c r="HR132" s="66"/>
      <c r="HS132" s="76"/>
      <c r="HT132" s="66"/>
      <c r="HU132" s="76"/>
      <c r="HV132" s="66"/>
      <c r="HW132" s="76"/>
      <c r="HX132" s="66"/>
      <c r="HY132" s="76"/>
      <c r="HZ132" s="66"/>
      <c r="IA132" s="76"/>
      <c r="IB132" s="66"/>
      <c r="IC132" s="76"/>
      <c r="ID132" s="66"/>
      <c r="IE132" s="76"/>
      <c r="IF132" s="66"/>
      <c r="IG132" s="76"/>
      <c r="IH132" s="66"/>
      <c r="II132" s="76"/>
      <c r="IJ132" s="66"/>
      <c r="IK132" s="76"/>
      <c r="IL132" s="66"/>
      <c r="IM132" s="76"/>
      <c r="IN132" s="66"/>
      <c r="IO132" s="76"/>
      <c r="IP132" s="66"/>
      <c r="IQ132" s="76"/>
      <c r="IR132" s="66"/>
      <c r="IS132" s="76"/>
      <c r="IT132" s="66"/>
      <c r="IU132" s="76"/>
      <c r="IV132" s="66"/>
      <c r="IW132" s="76"/>
      <c r="IX132" s="66"/>
      <c r="IY132" s="76"/>
      <c r="IZ132" s="66"/>
      <c r="JA132" s="76"/>
      <c r="JB132" s="66"/>
      <c r="JC132" s="76"/>
      <c r="JD132" s="66"/>
      <c r="JE132" s="76"/>
      <c r="JF132" s="66"/>
      <c r="JG132" s="76"/>
      <c r="JH132" s="66"/>
      <c r="JI132" s="76"/>
      <c r="JJ132" s="66"/>
      <c r="JK132" s="76"/>
      <c r="JL132" s="66"/>
      <c r="JM132" s="76"/>
      <c r="JN132" s="66"/>
      <c r="JO132" s="76"/>
      <c r="JP132" s="66"/>
      <c r="JQ132" s="76"/>
      <c r="JR132" s="66"/>
      <c r="JS132" s="76"/>
      <c r="JT132" s="66"/>
      <c r="JU132" s="76"/>
      <c r="JV132" s="66"/>
      <c r="JW132" s="76"/>
      <c r="JX132" s="66"/>
      <c r="JY132" s="76"/>
      <c r="JZ132" s="66"/>
      <c r="KA132" s="76"/>
      <c r="KB132" s="66"/>
      <c r="KC132" s="76"/>
      <c r="KD132" s="66"/>
      <c r="KE132" s="76"/>
      <c r="KF132" s="66"/>
      <c r="KG132" s="76"/>
      <c r="KH132" s="66"/>
      <c r="KI132" s="76"/>
      <c r="KJ132" s="66"/>
      <c r="KK132" s="76"/>
      <c r="KL132" s="66"/>
      <c r="KM132" s="76"/>
      <c r="KN132" s="66"/>
      <c r="KO132" s="76"/>
      <c r="KP132" s="66"/>
      <c r="KQ132" s="76"/>
      <c r="KR132" s="66"/>
      <c r="KS132" s="76"/>
      <c r="KT132" s="66"/>
      <c r="KU132" s="76"/>
      <c r="KV132" s="66"/>
      <c r="KW132" s="76"/>
      <c r="KX132" s="66"/>
      <c r="KY132" s="76"/>
      <c r="KZ132" s="66"/>
      <c r="LA132" s="76"/>
      <c r="LB132" s="66"/>
      <c r="LC132" s="76"/>
      <c r="LD132" s="66"/>
      <c r="LE132" s="76"/>
      <c r="LF132" s="66"/>
      <c r="LG132" s="76"/>
      <c r="LH132" s="66"/>
      <c r="LI132" s="76"/>
      <c r="LJ132" s="66"/>
      <c r="LK132" s="76"/>
      <c r="LL132" s="66"/>
      <c r="LM132" s="76"/>
      <c r="LN132" s="66"/>
      <c r="LO132" s="76"/>
      <c r="LP132" s="66"/>
      <c r="LQ132" s="76"/>
      <c r="LR132" s="66"/>
      <c r="LS132" s="76"/>
      <c r="LT132" s="66"/>
      <c r="LU132" s="76"/>
      <c r="LV132" s="66"/>
      <c r="LW132" s="76"/>
      <c r="LX132" s="66"/>
      <c r="LY132" s="76"/>
      <c r="LZ132" s="66"/>
      <c r="MA132" s="76"/>
      <c r="MB132" s="66"/>
      <c r="MC132" s="76"/>
      <c r="MD132" s="66"/>
      <c r="MG132" s="1" t="str" cm="1">
        <f t="array" ref="MG132">IFERROR(INDEX(Paste_Here!$B$2:$B$850, MATCH(0, COUNTIF(MG$4:MG131, Paste_Here!$B$2:$B$850) + IF(Paste_Here!$B$2:$B$850="", 1, 0), 0)), "")</f>
        <v/>
      </c>
      <c r="MH132" s="1" t="str">
        <f>IF(MG132&lt;&gt;"", INDEX(Paste_Here!$A$2:$A$850, MATCH(MG132, Paste_Here!$B$2:$B$850, 0)), "")</f>
        <v/>
      </c>
      <c r="MI132" s="1" t="str">
        <f t="shared" si="16"/>
        <v/>
      </c>
      <c r="MJ132" s="1" t="str" cm="1">
        <f t="array" ref="MJ132">IFERROR(INDEX($MI$5:$MI$850, MATCH(SMALL(IF($MI$5:$MI$850&lt;&gt;"", COUNTIF($MI$5:$MI$850, "&lt;"&amp;$MI$5:$MI$850)+1), ROW()-ROW($MJ$5)+1), COUNTIF($MI$5:$MI$850, "&lt;"&amp;$MI$5:$MI$850)+1, 0)), "")</f>
        <v/>
      </c>
    </row>
    <row r="133" spans="1:348">
      <c r="A133" s="66"/>
      <c r="B133" s="76" t="str">
        <f t="shared" si="9"/>
        <v/>
      </c>
      <c r="C133" s="66"/>
      <c r="D133" s="76" t="str">
        <f>IFERROR(IF(B133&lt;&gt;"", IF(AND(INDEX(Paste_Here!B$2:B$850, MATCH(B133, Paste_Here!A$2:A$850, 0))&lt;&gt;"", ISNUMBER(VALUE(INDEX(Paste_Here!B$2:B$850, MATCH(B133, Paste_Here!A$2:A$850, 0))))), INDEX(Paste_Here!B$2:B$850, MATCH(B133, Paste_Here!A$2:A$850, 0)), ""), ""), "")</f>
        <v/>
      </c>
      <c r="E133" s="66"/>
      <c r="F133" s="76" t="str">
        <f>IFERROR(IF(B133&lt;&gt;"", IF(ISTEXT(INDEX(Paste_Here!K$2:K$850, MATCH(B133, Paste_Here!A$2:A$850, 0))), INDEX(Paste_Here!K$2:K$850, MATCH(B133, Paste_Here!A$2:A$850, 0)), ""), ""), "")</f>
        <v/>
      </c>
      <c r="G133" s="66"/>
      <c r="H133" s="76" t="str">
        <f>IFERROR(IF(B133&lt;&gt;"", IF(ISTEXT(INDEX(Paste_Here!C$2:C$850, MATCH(B133, Paste_Here!A$2:A$850, 0))), INDEX(Paste_Here!C$2:C$850, MATCH(B133, Paste_Here!A$2:A$850, 0)), ""), ""), "")</f>
        <v/>
      </c>
      <c r="I133" s="66"/>
      <c r="J133" s="76" t="str">
        <f>IFERROR(IF(B133&lt;&gt;"", IF(ISNUMBER(SEARCH("s", LOWER(INDEX(Paste_Here!M$2:M$850, MATCH(B133, Paste_Here!A$2:A$850, 0))))), "Yes", IF(INDEX(Paste_Here!M$2:M$850, MATCH(B133, Paste_Here!A$2:A$850, 0))&lt;&gt;"", "No", "")), ""), "")</f>
        <v/>
      </c>
      <c r="K133" s="66"/>
      <c r="L133" s="76" t="str">
        <f>IFERROR(IF(B133&lt;&gt;"", IF(ISNUMBER(SEARCH("yes", LOWER(INDEX(Paste_Here!E$2:E$850, MATCH(B133, Paste_Here!A$2:A$850, 0))))), "Yes", IF(ISNUMBER(SEARCH("no", LOWER(INDEX(Paste_Here!E$2:E$850, MATCH(B133, Paste_Here!A$2:A$850, 0))))), "No", "")), ""), "")</f>
        <v/>
      </c>
      <c r="M133" s="66"/>
      <c r="N133" s="76" t="str">
        <f>IFERROR(IF(B133&lt;&gt;"", IF(ISNUMBER(SEARCH("yes", LOWER(INDEX(Paste_Here!F$2:F$850, MATCH(B133, Paste_Here!A$2:A$850, 0))))), "Yes", IF(ISNUMBER(SEARCH("no", LOWER(INDEX(Paste_Here!F$2:F$850, MATCH(B133, Paste_Here!A$2:A$850, 0))))), "No", "")), ""), "")</f>
        <v/>
      </c>
      <c r="O133" s="66"/>
      <c r="P133" s="76" t="str">
        <f>IFERROR(IF(B133&lt;&gt;"", IF(ISNUMBER(SEARCH("yes", LOWER(INDEX(Paste_Here!L$2:L$850, MATCH(B133, Paste_Here!A$2:A$850, 0))))), "Yes", IF(ISNUMBER(SEARCH("no", LOWER(INDEX(Paste_Here!L$2:L$850, MATCH(B133, Paste_Here!A$2:A$850, 0))))), "No", "")), ""), "")</f>
        <v/>
      </c>
      <c r="Q133" s="66"/>
      <c r="R133" s="76" t="str">
        <f>IFERROR(IF(B133&lt;&gt;"", IF(ISNUMBER(SEARCH("transitional 2", LOWER(INDEX(Paste_Here!D$2:D$850, MATCH(B133, Paste_Here!A$2:A$850, 0))))), "T2", IF(ISNUMBER(SEARCH("transitional 1", LOWER(INDEX(Paste_Here!D$2:D$850, MATCH(B133, Paste_Here!A$2:A$850, 0))))), "T1", IF(ISNUMBER(SEARCH("waived ell services", LOWER(INDEX(Paste_Here!D$2:D$850, MATCH(B133, Paste_Here!A$2:A$850, 0))))), "W", IF(ISNUMBER(SEARCH("english language learner", LOWER(INDEX(Paste_Here!D$2:D$850, MATCH(B133, Paste_Here!A$2:A$850, 0))))), "L", "")))), ""), "")</f>
        <v/>
      </c>
      <c r="S133" s="66"/>
      <c r="T133" s="76" t="str">
        <f>IFERROR(IF(B133&lt;&gt;"", IF(ISNUMBER(SEARCH("yes", LOWER(INDEX(Paste_Here!I$2:I$850, MATCH(B133, Paste_Here!A$2:A$850, 0))))), "Yes", IF(ISNUMBER(SEARCH("no", LOWER(INDEX(Paste_Here!I$2:I$850, MATCH(B133, Paste_Here!A$2:A$850, 0))))), "No", "")), ""), "")</f>
        <v/>
      </c>
      <c r="U133" s="66"/>
      <c r="V133" s="76" t="str">
        <f>IFERROR(IF(B133&lt;&gt;"", IF(ISTEXT(INDEX(Paste_Here!J$2:J$850, MATCH(B133, Paste_Here!A$2:A$850, 0))), VALUE(INDEX(Paste_Here!J$2:J$850, MATCH(B133, Paste_Here!A$2:A$850, 0))), ""), ""), "")</f>
        <v/>
      </c>
      <c r="W133" s="66"/>
      <c r="X133" s="66"/>
      <c r="Y133" s="76" t="str">
        <f t="shared" si="10"/>
        <v/>
      </c>
      <c r="Z133" s="66"/>
      <c r="AA133" s="76" t="str">
        <f>IFERROR(IF(B133&lt;&gt;"", IF(AND(INDEX(Paste_Here!AI$2:AI$850, MATCH(B133, Paste_Here!A$2:A$850, 0))&lt;&gt;"", ISNUMBER(VALUE(INDEX(Paste_Here!AI$2:AI$850, MATCH(B133, Paste_Here!A$2:A$850, 0))))), INDEX(Paste_Here!AI$2:AI$850, MATCH(B133, Paste_Here!A$2:A$850, 0)), ""), ""), "")</f>
        <v/>
      </c>
      <c r="AB133" s="66"/>
      <c r="AC133" s="76" t="str">
        <f>IFERROR(IF(B133&lt;&gt;"", IF(AND(INDEX(Paste_Here!AJ$2:AJ$850, MATCH(B133, Paste_Here!A$2:A$850, 0))&lt;&gt;"", ISNUMBER(VALUE(INDEX(Paste_Here!AJ$2:AJ$850, MATCH(B133, Paste_Here!A$2:A$850, 0))))), INDEX(Paste_Here!AJ$2:AJ$850, MATCH(B133, Paste_Here!A$2:A$850, 0)), ""), ""), "")</f>
        <v/>
      </c>
      <c r="AD133" s="66"/>
      <c r="AE133" s="76" t="str">
        <f>IFERROR(IF(B133&lt;&gt;"", IF(AND(INDEX(Paste_Here!AK$2:AK$850, MATCH(B133, Paste_Here!A$2:A$850, 0))&lt;&gt;"", ISNUMBER(VALUE(INDEX(Paste_Here!AK$2:AK$850, MATCH(B133, Paste_Here!A$2:A$850, 0))))), INDEX(Paste_Here!AK$2:AK$850, MATCH(B133, Paste_Here!A$2:A$850, 0)), ""), ""), "")</f>
        <v/>
      </c>
      <c r="AF133" s="66"/>
      <c r="AG133" s="76" t="str">
        <f>IFERROR(IF(B133&lt;&gt;"", IF(AND(INDEX(Paste_Here!AL$2:AL$850, MATCH(B133, Paste_Here!A$2:A$850, 0))&lt;&gt;"", ISNUMBER(VALUE(INDEX(Paste_Here!AL$2:AL$850, MATCH(B133, Paste_Here!A$2:A$850, 0))))), INDEX(Paste_Here!AL$2:AL$850, MATCH(B133, Paste_Here!A$2:A$850, 0)), ""), ""), "")</f>
        <v/>
      </c>
      <c r="AH133" s="66"/>
      <c r="AI133" s="76" t="str">
        <f>IFERROR(IF(B133&lt;&gt;"", IF(AND(INDEX(Paste_Here!AH$2:AH$850, MATCH(B133, Paste_Here!A$2:A$850, 0))&lt;&gt;"", ISNUMBER(VALUE(INDEX(Paste_Here!AH$2:AH$850, MATCH(B133, Paste_Here!A$2:A$850, 0))))), IF(VALUE(INDEX(Paste_Here!AH$2:AH$850, MATCH(B133, Paste_Here!A$2:A$850, 0)))=0, "", INDEX(Paste_Here!AH$2:AH$850, MATCH(B133, Paste_Here!A$2:A$850, 0))), ""), ""), "")</f>
        <v/>
      </c>
      <c r="AJ133" s="66"/>
      <c r="AK133" s="76" t="str">
        <f>IFERROR(IF(B133&lt;&gt;"", IF(AND(INDEX(Paste_Here!N$2:N$850, MATCH(B133, Paste_Here!A$2:A$850, 0))&lt;&gt;"", ISNUMBER(VALUE(INDEX(Paste_Here!N$2:N$850, MATCH(B133, Paste_Here!A$2:A$850, 0))))), INDEX(Paste_Here!N$2:N$850, MATCH(B133, Paste_Here!A$2:A$850, 0)), ""), ""), "")</f>
        <v/>
      </c>
      <c r="AL133" s="66"/>
      <c r="AM133" s="76" t="str">
        <f>IFERROR(IF(B133&lt;&gt;"", IF(AND(INDEX(Paste_Here!O$2:O$850, MATCH(B133, Paste_Here!A$2:A$850, 0))&lt;&gt;"", ISNUMBER(VALUE(INDEX(Paste_Here!O$2:O$850, MATCH(B133, Paste_Here!A$2:A$850, 0))))), INDEX(Paste_Here!O$2:O$850, MATCH(B133, Paste_Here!A$2:A$850, 0)), ""), ""), "")</f>
        <v/>
      </c>
      <c r="AN133" s="66"/>
      <c r="AO133" s="76"/>
      <c r="AP133" s="66"/>
      <c r="AQ133" s="76"/>
      <c r="AR133" s="66"/>
      <c r="AS133" s="76"/>
      <c r="AT133" s="66"/>
      <c r="AU133" s="66"/>
      <c r="AV133" s="76" t="str">
        <f t="shared" si="11"/>
        <v/>
      </c>
      <c r="AW133" s="66"/>
      <c r="AX133" s="76" t="str">
        <f>IFERROR(IF(B133&lt;&gt;"", IF(ISNUMBER(SEARCH("Revealed-Potential (Primary Focus)", LOWER(INDEX(Paste_Here!Z$2:Z$850, MATCH(B133, Paste_Here!A$2:A$850, 0))))), "Rev-Potential: Prim", IF(ISNUMBER(SEARCH("Revealed-Potential (Secondary Focus)", LOWER(INDEX(Paste_Here!Z$2:Z$850, MATCH(B133, Paste_Here!A$2:A$850, 0))))), "Rev-Potential: Sec", IF(ISNUMBER(SEARCH("Monitoring", LOWER(INDEX(Paste_Here!Z$2:Z$850, MATCH(B133, Paste_Here!A$2:A$850, 0))))), "Monitoring", IF(ISNUMBER(SEARCH("At-Promise (Secondary Focus)", LOWER(INDEX(Paste_Here!Z$2:Z$850, MATCH(B133, Paste_Here!A$2:A$850, 0))))), "At-Promise: Sec", IF(ISNUMBER(SEARCH("At-Promise (Primary Focus)", LOWER(INDEX(Paste_Here!Z$2:Z$850, MATCH(B133, Paste_Here!A$2:A$850, 0))))), "At-Promise: Prim", ""))))), ""), "")</f>
        <v/>
      </c>
      <c r="AY133" s="66"/>
      <c r="AZ133" s="76"/>
      <c r="BA133" s="66"/>
      <c r="BB133" s="76"/>
      <c r="BC133" s="66"/>
      <c r="BD133" s="76"/>
      <c r="BE133" s="66"/>
      <c r="BF133" s="76"/>
      <c r="BG133" s="66"/>
      <c r="BH133" s="76"/>
      <c r="BI133" s="66"/>
      <c r="BJ133" s="66"/>
      <c r="BK133" s="76" t="str">
        <f t="shared" si="12"/>
        <v/>
      </c>
      <c r="BL133" s="66"/>
      <c r="BM133" s="76" t="str">
        <f>IFERROR(IF(B133&lt;&gt;"", IF(AND(ISNUMBER(VALUE(SUBSTITUTE(SUBSTITUTE(Paste_Here!R133, "br", "-"), "L", ""))), VALUE(SUBSTITUTE(SUBSTITUTE(Paste_Here!R133, "br", "-"), "L", "")) &gt;= 1095), "Yes", IF(AND(ISNUMBER(VALUE(SUBSTITUTE(SUBSTITUTE(Paste_Here!R133, "br", "-"), "L", ""))), VALUE(SUBSTITUTE(SUBSTITUTE(Paste_Here!R133, "br", "-"), "L", "")) &lt;= 1094), "No", "")), ""), "")</f>
        <v/>
      </c>
      <c r="BN133" s="66"/>
      <c r="BO133" s="76" t="str">
        <f>IFERROR(IF(B133&lt;&gt;"", IF(COUNTIF(INDEX(Paste_Here!Y$2:AB$850, MATCH(B133, Paste_Here!A$2:A$850, 0), 0), "yes") &gt; 0, "Yes", IF(COUNTIF(INDEX(Paste_Here!Y$2:AB$850, MATCH(B133, Paste_Here!A$2:A$850, 0), 0), "no") &gt; 0, "No", "")), ""), "")</f>
        <v/>
      </c>
      <c r="BP133" s="66"/>
      <c r="BQ133" s="76" t="str">
        <f>IFERROR(IF(B133&lt;&gt;"", IF(AND(ISNUMBER(VALUE(SUBSTITUTE(SUBSTITUTE(Paste_Here!U133, "em", "-"), "q", ""))), VALUE(SUBSTITUTE(SUBSTITUTE(Paste_Here!U133, "em", "-"), "q", "")) &gt;= 910), "Yes", IF(AND(ISNUMBER(VALUE(SUBSTITUTE(SUBSTITUTE(Paste_Here!U133, "em", "-"), "q", ""))), VALUE(SUBSTITUTE(SUBSTITUTE(Paste_Here!U133, "em", "-"), "q", "")) &lt;= 909), "No", "")), ""), "")</f>
        <v/>
      </c>
      <c r="BR133" s="66"/>
      <c r="BS133" s="76" t="str">
        <f>IFERROR(IF(B133&lt;&gt;"", IF(AND(INDEX(Paste_Here!X$2:X$850, MATCH(B133, Paste_Here!A$2:A$850, 0))&lt;&gt;"", ISNUMBER(VALUE(INDEX(Paste_Here!X$2:X$850, MATCH(B133, Paste_Here!A$2:A$850, 0))))), INDEX(Paste_Here!X$2:X$850, MATCH(B133, Paste_Here!A$2:A$850, 0)), ""), ""), "")</f>
        <v/>
      </c>
      <c r="BT133" s="66"/>
      <c r="BU133" s="76" t="str">
        <f>IFERROR(IF(B133&lt;&gt;"", IF(ISNUMBER(VALUE(INDEX(Paste_Here!G$2:G$850, MATCH(B133, Paste_Here!A$2:A$850, 0)))), IF(VALUE(INDEX(Paste_Here!G$2:G$850, MATCH(B133, Paste_Here!A$2:A$850, 0)))=0, "No", IF(AND(VALUE(INDEX(Paste_Here!G$2:G$850, MATCH(B133, Paste_Here!A$2:A$850, 0)))&gt;=1, VALUE(INDEX(Paste_Here!G$2:G$850, MATCH(B133, Paste_Here!A$2:A$850, 0)))&lt;=4), VALUE(INDEX(Paste_Here!G$2:G$850, MATCH(B133, Paste_Here!A$2:A$850, 0))), "")), ""), ""), "")</f>
        <v/>
      </c>
      <c r="BV133" s="66"/>
      <c r="BW133" s="76" t="str">
        <f>IFERROR(IF(B133&lt;&gt;"", IF(ISNUMBER(VALUE(INDEX(Paste_Here!H$2:H$850, MATCH(B133, Paste_Here!A$2:A$850, 0)))), IF(VALUE(INDEX(Paste_Here!H$2:H$850, MATCH(B133, Paste_Here!A$2:A$850, 0)))=0, "No", IF(AND(VALUE(INDEX(Paste_Here!H$2:H$850, MATCH(B133, Paste_Here!A$2:A$850, 0)))&gt;=1, VALUE(INDEX(Paste_Here!H$2:H$850, MATCH(B133, Paste_Here!A$2:A$850, 0)))&lt;=4), VALUE(INDEX(Paste_Here!H$2:H$850, MATCH(B133, Paste_Here!A$2:A$850, 0))), "")), ""), ""), "")</f>
        <v/>
      </c>
      <c r="BX133" s="66"/>
      <c r="BY133" s="76"/>
      <c r="BZ133" s="66"/>
      <c r="CA133" s="76"/>
      <c r="CB133" s="66"/>
      <c r="CC133" s="66"/>
      <c r="CD133" s="76" t="str">
        <f t="shared" si="13"/>
        <v/>
      </c>
      <c r="CE133" s="66"/>
      <c r="CF133" s="76" t="str">
        <f>IFERROR(IF(B133&lt;&gt;"", IF(AND(INDEX(Paste_Here!P$2:P$850, MATCH(B133, Paste_Here!A$2:A$850, 0))&lt;&gt;"", ISNUMBER(VALUE(INDEX(Paste_Here!P$2:P$850, MATCH(B133, Paste_Here!A$2:A$850, 0))))), INDEX(Paste_Here!P$2:P$850, MATCH(B133, Paste_Here!A$2:A$850, 0)), ""), ""), "")</f>
        <v/>
      </c>
      <c r="CG133" s="66"/>
      <c r="CH133" s="76" t="str">
        <f>IFERROR(IF(B133&lt;&gt;"", IF(ISNUMBER(SEARCH("highrisk", LOWER(INDEX(Paste_Here!Q$2:Q$850, MATCH(B133, Paste_Here!A$2:A$850, 0))))), "High Risk", IF(ISNUMBER(SEARCH("lowrisk", LOWER(INDEX(Paste_Here!Q$2:Q$850, MATCH(B133, Paste_Here!A$2:A$850, 0))))), "Low Risk", IF(ISNUMBER(SEARCH("somerisk", LOWER(INDEX(Paste_Here!Q$2:Q$850, MATCH(B133, Paste_Here!A$2:A$850, 0))))), "Some Risk", ""))), ""), "")</f>
        <v/>
      </c>
      <c r="CI133" s="66"/>
      <c r="CJ133" s="76" t="str">
        <f>IFERROR(IF(B133&lt;&gt;"", IF(AND(INDEX(Paste_Here!AA$2:AA$850, MATCH(B133, Paste_Here!A$2:A$850, 0))&lt;&gt;"", ISNUMBER(VALUE(INDEX(Paste_Here!AA$2:AA$850, MATCH(B133, Paste_Here!A$2:A$850, 0))))), INDEX(Paste_Here!AA$2:AA$850, MATCH(B133, Paste_Here!A$2:A$850, 0)), ""), ""), "")</f>
        <v/>
      </c>
      <c r="CK133" s="66"/>
      <c r="CL133" s="76" t="str">
        <f>IFERROR(IF(B133&lt;&gt;"", IF(LOWER(INDEX(Paste_Here!AB$2:AB$850, MATCH(B133, Paste_Here!A$2:A$850, 0)))="approaching expectations", "Approaching", IF(LOWER(INDEX(Paste_Here!AB$2:AB$850, MATCH(B133, Paste_Here!A$2:A$850, 0)))="met expectations", "Met", IF(LOWER(INDEX(Paste_Here!AB$2:AB$850, MATCH(B133, Paste_Here!A$2:A$850, 0)))="exceeded expectations", "Exceeded", IF(LOWER(INDEX(Paste_Here!AB$2:AB$850, MATCH(B133, Paste_Here!A$2:A$850, 0)))="below expectations", "Below", "")))), ""), "")</f>
        <v/>
      </c>
      <c r="CM133" s="66"/>
      <c r="CN133" s="76" t="str">
        <f>IFERROR(IF(B133&lt;&gt;"", IF(AND(INDEX(Paste_Here!AC$2:AC$850, MATCH(B133, Paste_Here!A$2:A$850, 0))&lt;&gt;"", ISNUMBER(VALUE(INDEX(Paste_Here!AC$2:AC$850, MATCH(B133, Paste_Here!A$2:A$850, 0))))), INDEX(Paste_Here!AC$2:AC$850, MATCH(B133, Paste_Here!A$2:A$850, 0)), ""), ""), "")</f>
        <v/>
      </c>
      <c r="CO133" s="66"/>
      <c r="CP133" s="76"/>
      <c r="CQ133" s="66"/>
      <c r="CR133" s="76"/>
      <c r="CS133" s="66"/>
      <c r="CT133" s="76"/>
      <c r="CU133" s="66"/>
      <c r="CV133" s="76"/>
      <c r="CW133" s="66"/>
      <c r="CX133" s="76"/>
      <c r="CY133" s="66"/>
      <c r="CZ133" s="66"/>
      <c r="DA133" s="76" t="str">
        <f t="shared" si="14"/>
        <v/>
      </c>
      <c r="DB133" s="66"/>
      <c r="DC133" s="76" t="str">
        <f>IFERROR(IF(B133&lt;&gt;"", IF(AND(INDEX(Paste_Here!V$2:V$850, MATCH(B133, Paste_Here!A$2:A$850, 0))&lt;&gt;"", ISNUMBER(VALUE(INDEX(Paste_Here!V$2:V$850, MATCH(B133, Paste_Here!A$2:A$850, 0))))), INDEX(Paste_Here!V$2:V$850, MATCH(B133, Paste_Here!A$2:A$850, 0)), ""), ""), "")</f>
        <v/>
      </c>
      <c r="DD133" s="66"/>
      <c r="DE133" s="76" t="str">
        <f>IFERROR(IF(B133&lt;&gt;"", IF(ISNUMBER(SEARCH("highrisk", LOWER(INDEX(Paste_Here!W$2:W$850, MATCH(B133, Paste_Here!A$2:A$850, 0))))), "High Risk", IF(ISNUMBER(SEARCH("lowrisk", LOWER(INDEX(Paste_Here!W$2:W$850, MATCH(B133, Paste_Here!A$2:A$850, 0))))), "Low Risk", IF(ISNUMBER(SEARCH("somerisk", LOWER(INDEX(Paste_Here!W$2:W$850, MATCH(B133, Paste_Here!A$2:A$850, 0))))), "Some Risk", ""))), ""), "")</f>
        <v/>
      </c>
      <c r="DF133" s="66"/>
      <c r="DG133" s="76" t="str">
        <f>IFERROR(IF(B133&lt;&gt;"", IF(AND(INDEX(Paste_Here!S$2:S$850, MATCH(B133, Paste_Here!A$2:A$850, 0))&lt;&gt;"", ISNUMBER(VALUE(INDEX(Paste_Here!S$2:S$850, MATCH(B133, Paste_Here!A$2:A$850, 0))))), INDEX(Paste_Here!S$2:S$850, MATCH(B133, Paste_Here!A$2:A$850, 0)), ""), ""), "")</f>
        <v/>
      </c>
      <c r="DH133" s="66"/>
      <c r="DI133" s="76" t="str">
        <f>IFERROR(IF(B133&lt;&gt;"", IF(ISNUMBER(SEARCH("highrisk", LOWER(INDEX(Paste_Here!T$2:T$850, MATCH(B133, Paste_Here!A$2:A$850, 0))))), "High Risk", IF(ISNUMBER(SEARCH("lowrisk", LOWER(INDEX(Paste_Here!T$2:T$850, MATCH(B133, Paste_Here!A$2:A$850, 0))))), "Low Risk", IF(ISNUMBER(SEARCH("somerisk", LOWER(INDEX(Paste_Here!T$2:T$850, MATCH(B133, Paste_Here!A$2:A$850, 0))))), "Some Risk", ""))), ""), "")</f>
        <v/>
      </c>
      <c r="DJ133" s="66"/>
      <c r="DK133" s="76" t="str">
        <f>IFERROR(IF(B133&lt;&gt;"", IF(AND(INDEX(Paste_Here!AD$2:AD$850, MATCH(B133, Paste_Here!A$2:A$850, 0))&lt;&gt;"", ISNUMBER(VALUE(INDEX(Paste_Here!AD$2:AD$850, MATCH(B133, Paste_Here!A$2:A$850, 0))))), INDEX(Paste_Here!AD$2:AD$850, MATCH(B133, Paste_Here!A$2:A$850, 0)), ""), ""), "")</f>
        <v/>
      </c>
      <c r="DL133" s="66"/>
      <c r="DM133" s="76" t="str">
        <f>IFERROR(IF(B133&lt;&gt;"", IF(LOWER(INDEX(Paste_Here!AE$2:AE$850, MATCH(B133, Paste_Here!A$2:A$850, 0)))="approaching expectations", "Approaching", IF(LOWER(INDEX(Paste_Here!AE$2:AE$850, MATCH(B133, Paste_Here!A$2:A$850, 0)))="met expectations", "Met", IF(LOWER(INDEX(Paste_Here!AE$2:AE$850, MATCH(B133, Paste_Here!A$2:A$850, 0)))="exceeded expectations", "Exceeded", IF(LOWER(INDEX(Paste_Here!AE$2:AE$850, MATCH(B133, Paste_Here!A$2:A$850, 0)))="below expectations", "Below", "")))), ""), "")</f>
        <v/>
      </c>
      <c r="DN133" s="66"/>
      <c r="DO133" s="76"/>
      <c r="DP133" s="66"/>
      <c r="DQ133" s="76"/>
      <c r="DR133" s="66"/>
      <c r="DS133" s="76"/>
      <c r="DT133" s="66"/>
      <c r="DU133" s="76"/>
      <c r="DV133" s="66"/>
      <c r="DW133" s="66"/>
      <c r="DX133" s="76" t="str">
        <f t="shared" si="15"/>
        <v/>
      </c>
      <c r="DY133" s="66"/>
      <c r="DZ133" s="76"/>
      <c r="EA133" s="66"/>
      <c r="EB133" s="76"/>
      <c r="EC133" s="66"/>
      <c r="ED133" s="76" t="str">
        <f>IFERROR(IF(B133&lt;&gt;"", IF(AND(INDEX(Paste_Here!AF$2:AF$850, MATCH(B133, Paste_Here!A$2:A$850, 0))&lt;&gt;"", ISNUMBER(VALUE(INDEX(Paste_Here!AF$2:AF$850, MATCH(B133, Paste_Here!A$2:A$850, 0))))), INDEX(Paste_Here!AF$2:AF$850, MATCH(B133, Paste_Here!A$2:A$850, 0)), ""), ""), "")</f>
        <v/>
      </c>
      <c r="EE133" s="66"/>
      <c r="EF133" s="76"/>
      <c r="EG133" s="66"/>
      <c r="EH133" s="76"/>
      <c r="EI133" s="66"/>
      <c r="EJ133" s="76" t="str">
        <f>IFERROR(IF(B133&lt;&gt;"", IF(AND(INDEX(Paste_Here!AG$2:AG$850, MATCH(B133, Paste_Here!A$2:A$850, 0))&lt;&gt;"", ISNUMBER(VALUE(INDEX(Paste_Here!AG$2:AG$850, MATCH(B133, Paste_Here!A$2:A$850, 0))))), INDEX(Paste_Here!AG$2:AG$850, MATCH(B133, Paste_Here!A$2:A$850, 0)), ""), ""), "")</f>
        <v/>
      </c>
      <c r="EK133" s="66"/>
      <c r="EL133" s="76"/>
      <c r="EM133" s="66"/>
      <c r="EN133" s="76"/>
      <c r="EO133" s="66"/>
      <c r="EP133" s="76"/>
      <c r="EQ133" s="66"/>
      <c r="ER133" s="76"/>
      <c r="ES133" s="66"/>
      <c r="ET133" s="66"/>
      <c r="EU133" s="76"/>
      <c r="EV133" s="66"/>
      <c r="EW133" s="76"/>
      <c r="EX133" s="66"/>
      <c r="EY133" s="76"/>
      <c r="EZ133" s="66"/>
      <c r="FA133" s="76"/>
      <c r="FB133" s="66"/>
      <c r="FC133" s="76"/>
      <c r="FD133" s="66"/>
      <c r="FE133" s="76"/>
      <c r="FF133" s="66"/>
      <c r="FG133" s="76"/>
      <c r="FH133" s="66"/>
      <c r="FI133" s="76"/>
      <c r="FJ133" s="66"/>
      <c r="FK133" s="76"/>
      <c r="FL133" s="66"/>
      <c r="FM133" s="76"/>
      <c r="FN133" s="66"/>
      <c r="FO133" s="76"/>
      <c r="FP133" s="66"/>
      <c r="FQ133" s="76"/>
      <c r="FR133" s="66"/>
      <c r="FS133" s="76"/>
      <c r="FT133" s="66"/>
      <c r="FU133" s="76"/>
      <c r="FV133" s="66"/>
      <c r="FW133" s="76"/>
      <c r="FX133" s="66"/>
      <c r="FY133" s="76"/>
      <c r="FZ133" s="66"/>
      <c r="GA133" s="76"/>
      <c r="GB133" s="66"/>
      <c r="GC133" s="76"/>
      <c r="GD133" s="66"/>
      <c r="GE133" s="76"/>
      <c r="GF133" s="66"/>
      <c r="GG133" s="76"/>
      <c r="GH133" s="66"/>
      <c r="GI133" s="76"/>
      <c r="GJ133" s="66"/>
      <c r="GK133" s="76"/>
      <c r="GL133" s="66"/>
      <c r="GM133" s="76"/>
      <c r="GN133" s="66"/>
      <c r="GO133" s="76"/>
      <c r="GP133" s="66"/>
      <c r="GQ133" s="76"/>
      <c r="GR133" s="66"/>
      <c r="GS133" s="76"/>
      <c r="GT133" s="66"/>
      <c r="GU133" s="76"/>
      <c r="GV133" s="66"/>
      <c r="GW133" s="76"/>
      <c r="GX133" s="66"/>
      <c r="GY133" s="76"/>
      <c r="GZ133" s="66"/>
      <c r="HA133" s="76"/>
      <c r="HB133" s="66"/>
      <c r="HC133" s="76"/>
      <c r="HD133" s="66"/>
      <c r="HE133" s="76"/>
      <c r="HF133" s="66"/>
      <c r="HG133" s="76"/>
      <c r="HH133" s="66"/>
      <c r="HI133" s="76"/>
      <c r="HJ133" s="66"/>
      <c r="HK133" s="76"/>
      <c r="HL133" s="66"/>
      <c r="HM133" s="76"/>
      <c r="HN133" s="66"/>
      <c r="HO133" s="76"/>
      <c r="HP133" s="66"/>
      <c r="HQ133" s="76"/>
      <c r="HR133" s="66"/>
      <c r="HS133" s="76"/>
      <c r="HT133" s="66"/>
      <c r="HU133" s="76"/>
      <c r="HV133" s="66"/>
      <c r="HW133" s="76"/>
      <c r="HX133" s="66"/>
      <c r="HY133" s="76"/>
      <c r="HZ133" s="66"/>
      <c r="IA133" s="76"/>
      <c r="IB133" s="66"/>
      <c r="IC133" s="76"/>
      <c r="ID133" s="66"/>
      <c r="IE133" s="76"/>
      <c r="IF133" s="66"/>
      <c r="IG133" s="76"/>
      <c r="IH133" s="66"/>
      <c r="II133" s="76"/>
      <c r="IJ133" s="66"/>
      <c r="IK133" s="76"/>
      <c r="IL133" s="66"/>
      <c r="IM133" s="76"/>
      <c r="IN133" s="66"/>
      <c r="IO133" s="76"/>
      <c r="IP133" s="66"/>
      <c r="IQ133" s="76"/>
      <c r="IR133" s="66"/>
      <c r="IS133" s="76"/>
      <c r="IT133" s="66"/>
      <c r="IU133" s="76"/>
      <c r="IV133" s="66"/>
      <c r="IW133" s="76"/>
      <c r="IX133" s="66"/>
      <c r="IY133" s="76"/>
      <c r="IZ133" s="66"/>
      <c r="JA133" s="76"/>
      <c r="JB133" s="66"/>
      <c r="JC133" s="76"/>
      <c r="JD133" s="66"/>
      <c r="JE133" s="76"/>
      <c r="JF133" s="66"/>
      <c r="JG133" s="76"/>
      <c r="JH133" s="66"/>
      <c r="JI133" s="76"/>
      <c r="JJ133" s="66"/>
      <c r="JK133" s="76"/>
      <c r="JL133" s="66"/>
      <c r="JM133" s="76"/>
      <c r="JN133" s="66"/>
      <c r="JO133" s="76"/>
      <c r="JP133" s="66"/>
      <c r="JQ133" s="76"/>
      <c r="JR133" s="66"/>
      <c r="JS133" s="76"/>
      <c r="JT133" s="66"/>
      <c r="JU133" s="76"/>
      <c r="JV133" s="66"/>
      <c r="JW133" s="76"/>
      <c r="JX133" s="66"/>
      <c r="JY133" s="76"/>
      <c r="JZ133" s="66"/>
      <c r="KA133" s="76"/>
      <c r="KB133" s="66"/>
      <c r="KC133" s="76"/>
      <c r="KD133" s="66"/>
      <c r="KE133" s="76"/>
      <c r="KF133" s="66"/>
      <c r="KG133" s="76"/>
      <c r="KH133" s="66"/>
      <c r="KI133" s="76"/>
      <c r="KJ133" s="66"/>
      <c r="KK133" s="76"/>
      <c r="KL133" s="66"/>
      <c r="KM133" s="76"/>
      <c r="KN133" s="66"/>
      <c r="KO133" s="76"/>
      <c r="KP133" s="66"/>
      <c r="KQ133" s="76"/>
      <c r="KR133" s="66"/>
      <c r="KS133" s="76"/>
      <c r="KT133" s="66"/>
      <c r="KU133" s="76"/>
      <c r="KV133" s="66"/>
      <c r="KW133" s="76"/>
      <c r="KX133" s="66"/>
      <c r="KY133" s="76"/>
      <c r="KZ133" s="66"/>
      <c r="LA133" s="76"/>
      <c r="LB133" s="66"/>
      <c r="LC133" s="76"/>
      <c r="LD133" s="66"/>
      <c r="LE133" s="76"/>
      <c r="LF133" s="66"/>
      <c r="LG133" s="76"/>
      <c r="LH133" s="66"/>
      <c r="LI133" s="76"/>
      <c r="LJ133" s="66"/>
      <c r="LK133" s="76"/>
      <c r="LL133" s="66"/>
      <c r="LM133" s="76"/>
      <c r="LN133" s="66"/>
      <c r="LO133" s="76"/>
      <c r="LP133" s="66"/>
      <c r="LQ133" s="76"/>
      <c r="LR133" s="66"/>
      <c r="LS133" s="76"/>
      <c r="LT133" s="66"/>
      <c r="LU133" s="76"/>
      <c r="LV133" s="66"/>
      <c r="LW133" s="76"/>
      <c r="LX133" s="66"/>
      <c r="LY133" s="76"/>
      <c r="LZ133" s="66"/>
      <c r="MA133" s="76"/>
      <c r="MB133" s="66"/>
      <c r="MC133" s="76"/>
      <c r="MD133" s="66"/>
      <c r="MG133" s="1" t="str" cm="1">
        <f t="array" ref="MG133">IFERROR(INDEX(Paste_Here!$B$2:$B$850, MATCH(0, COUNTIF(MG$4:MG132, Paste_Here!$B$2:$B$850) + IF(Paste_Here!$B$2:$B$850="", 1, 0), 0)), "")</f>
        <v/>
      </c>
      <c r="MH133" s="1" t="str">
        <f>IF(MG133&lt;&gt;"", INDEX(Paste_Here!$A$2:$A$850, MATCH(MG133, Paste_Here!$B$2:$B$850, 0)), "")</f>
        <v/>
      </c>
      <c r="MI133" s="1" t="str">
        <f t="shared" si="16"/>
        <v/>
      </c>
      <c r="MJ133" s="1" t="str" cm="1">
        <f t="array" ref="MJ133">IFERROR(INDEX($MI$5:$MI$850, MATCH(SMALL(IF($MI$5:$MI$850&lt;&gt;"", COUNTIF($MI$5:$MI$850, "&lt;"&amp;$MI$5:$MI$850)+1), ROW()-ROW($MJ$5)+1), COUNTIF($MI$5:$MI$850, "&lt;"&amp;$MI$5:$MI$850)+1, 0)), "")</f>
        <v/>
      </c>
    </row>
    <row r="134" spans="1:348">
      <c r="A134" s="66"/>
      <c r="B134" s="76" t="str">
        <f t="shared" ref="B134:B197" si="17">MJ134</f>
        <v/>
      </c>
      <c r="C134" s="66"/>
      <c r="D134" s="76" t="str">
        <f>IFERROR(IF(B134&lt;&gt;"", IF(AND(INDEX(Paste_Here!B$2:B$850, MATCH(B134, Paste_Here!A$2:A$850, 0))&lt;&gt;"", ISNUMBER(VALUE(INDEX(Paste_Here!B$2:B$850, MATCH(B134, Paste_Here!A$2:A$850, 0))))), INDEX(Paste_Here!B$2:B$850, MATCH(B134, Paste_Here!A$2:A$850, 0)), ""), ""), "")</f>
        <v/>
      </c>
      <c r="E134" s="66"/>
      <c r="F134" s="76" t="str">
        <f>IFERROR(IF(B134&lt;&gt;"", IF(ISTEXT(INDEX(Paste_Here!K$2:K$850, MATCH(B134, Paste_Here!A$2:A$850, 0))), INDEX(Paste_Here!K$2:K$850, MATCH(B134, Paste_Here!A$2:A$850, 0)), ""), ""), "")</f>
        <v/>
      </c>
      <c r="G134" s="66"/>
      <c r="H134" s="76" t="str">
        <f>IFERROR(IF(B134&lt;&gt;"", IF(ISTEXT(INDEX(Paste_Here!C$2:C$850, MATCH(B134, Paste_Here!A$2:A$850, 0))), INDEX(Paste_Here!C$2:C$850, MATCH(B134, Paste_Here!A$2:A$850, 0)), ""), ""), "")</f>
        <v/>
      </c>
      <c r="I134" s="66"/>
      <c r="J134" s="76" t="str">
        <f>IFERROR(IF(B134&lt;&gt;"", IF(ISNUMBER(SEARCH("s", LOWER(INDEX(Paste_Here!M$2:M$850, MATCH(B134, Paste_Here!A$2:A$850, 0))))), "Yes", IF(INDEX(Paste_Here!M$2:M$850, MATCH(B134, Paste_Here!A$2:A$850, 0))&lt;&gt;"", "No", "")), ""), "")</f>
        <v/>
      </c>
      <c r="K134" s="66"/>
      <c r="L134" s="76" t="str">
        <f>IFERROR(IF(B134&lt;&gt;"", IF(ISNUMBER(SEARCH("yes", LOWER(INDEX(Paste_Here!E$2:E$850, MATCH(B134, Paste_Here!A$2:A$850, 0))))), "Yes", IF(ISNUMBER(SEARCH("no", LOWER(INDEX(Paste_Here!E$2:E$850, MATCH(B134, Paste_Here!A$2:A$850, 0))))), "No", "")), ""), "")</f>
        <v/>
      </c>
      <c r="M134" s="66"/>
      <c r="N134" s="76" t="str">
        <f>IFERROR(IF(B134&lt;&gt;"", IF(ISNUMBER(SEARCH("yes", LOWER(INDEX(Paste_Here!F$2:F$850, MATCH(B134, Paste_Here!A$2:A$850, 0))))), "Yes", IF(ISNUMBER(SEARCH("no", LOWER(INDEX(Paste_Here!F$2:F$850, MATCH(B134, Paste_Here!A$2:A$850, 0))))), "No", "")), ""), "")</f>
        <v/>
      </c>
      <c r="O134" s="66"/>
      <c r="P134" s="76" t="str">
        <f>IFERROR(IF(B134&lt;&gt;"", IF(ISNUMBER(SEARCH("yes", LOWER(INDEX(Paste_Here!L$2:L$850, MATCH(B134, Paste_Here!A$2:A$850, 0))))), "Yes", IF(ISNUMBER(SEARCH("no", LOWER(INDEX(Paste_Here!L$2:L$850, MATCH(B134, Paste_Here!A$2:A$850, 0))))), "No", "")), ""), "")</f>
        <v/>
      </c>
      <c r="Q134" s="66"/>
      <c r="R134" s="76" t="str">
        <f>IFERROR(IF(B134&lt;&gt;"", IF(ISNUMBER(SEARCH("transitional 2", LOWER(INDEX(Paste_Here!D$2:D$850, MATCH(B134, Paste_Here!A$2:A$850, 0))))), "T2", IF(ISNUMBER(SEARCH("transitional 1", LOWER(INDEX(Paste_Here!D$2:D$850, MATCH(B134, Paste_Here!A$2:A$850, 0))))), "T1", IF(ISNUMBER(SEARCH("waived ell services", LOWER(INDEX(Paste_Here!D$2:D$850, MATCH(B134, Paste_Here!A$2:A$850, 0))))), "W", IF(ISNUMBER(SEARCH("english language learner", LOWER(INDEX(Paste_Here!D$2:D$850, MATCH(B134, Paste_Here!A$2:A$850, 0))))), "L", "")))), ""), "")</f>
        <v/>
      </c>
      <c r="S134" s="66"/>
      <c r="T134" s="76" t="str">
        <f>IFERROR(IF(B134&lt;&gt;"", IF(ISNUMBER(SEARCH("yes", LOWER(INDEX(Paste_Here!I$2:I$850, MATCH(B134, Paste_Here!A$2:A$850, 0))))), "Yes", IF(ISNUMBER(SEARCH("no", LOWER(INDEX(Paste_Here!I$2:I$850, MATCH(B134, Paste_Here!A$2:A$850, 0))))), "No", "")), ""), "")</f>
        <v/>
      </c>
      <c r="U134" s="66"/>
      <c r="V134" s="76" t="str">
        <f>IFERROR(IF(B134&lt;&gt;"", IF(ISTEXT(INDEX(Paste_Here!J$2:J$850, MATCH(B134, Paste_Here!A$2:A$850, 0))), VALUE(INDEX(Paste_Here!J$2:J$850, MATCH(B134, Paste_Here!A$2:A$850, 0))), ""), ""), "")</f>
        <v/>
      </c>
      <c r="W134" s="66"/>
      <c r="X134" s="66"/>
      <c r="Y134" s="76" t="str">
        <f t="shared" ref="Y134:Y197" si="18">B134</f>
        <v/>
      </c>
      <c r="Z134" s="66"/>
      <c r="AA134" s="76" t="str">
        <f>IFERROR(IF(B134&lt;&gt;"", IF(AND(INDEX(Paste_Here!AI$2:AI$850, MATCH(B134, Paste_Here!A$2:A$850, 0))&lt;&gt;"", ISNUMBER(VALUE(INDEX(Paste_Here!AI$2:AI$850, MATCH(B134, Paste_Here!A$2:A$850, 0))))), INDEX(Paste_Here!AI$2:AI$850, MATCH(B134, Paste_Here!A$2:A$850, 0)), ""), ""), "")</f>
        <v/>
      </c>
      <c r="AB134" s="66"/>
      <c r="AC134" s="76" t="str">
        <f>IFERROR(IF(B134&lt;&gt;"", IF(AND(INDEX(Paste_Here!AJ$2:AJ$850, MATCH(B134, Paste_Here!A$2:A$850, 0))&lt;&gt;"", ISNUMBER(VALUE(INDEX(Paste_Here!AJ$2:AJ$850, MATCH(B134, Paste_Here!A$2:A$850, 0))))), INDEX(Paste_Here!AJ$2:AJ$850, MATCH(B134, Paste_Here!A$2:A$850, 0)), ""), ""), "")</f>
        <v/>
      </c>
      <c r="AD134" s="66"/>
      <c r="AE134" s="76" t="str">
        <f>IFERROR(IF(B134&lt;&gt;"", IF(AND(INDEX(Paste_Here!AK$2:AK$850, MATCH(B134, Paste_Here!A$2:A$850, 0))&lt;&gt;"", ISNUMBER(VALUE(INDEX(Paste_Here!AK$2:AK$850, MATCH(B134, Paste_Here!A$2:A$850, 0))))), INDEX(Paste_Here!AK$2:AK$850, MATCH(B134, Paste_Here!A$2:A$850, 0)), ""), ""), "")</f>
        <v/>
      </c>
      <c r="AF134" s="66"/>
      <c r="AG134" s="76" t="str">
        <f>IFERROR(IF(B134&lt;&gt;"", IF(AND(INDEX(Paste_Here!AL$2:AL$850, MATCH(B134, Paste_Here!A$2:A$850, 0))&lt;&gt;"", ISNUMBER(VALUE(INDEX(Paste_Here!AL$2:AL$850, MATCH(B134, Paste_Here!A$2:A$850, 0))))), INDEX(Paste_Here!AL$2:AL$850, MATCH(B134, Paste_Here!A$2:A$850, 0)), ""), ""), "")</f>
        <v/>
      </c>
      <c r="AH134" s="66"/>
      <c r="AI134" s="76" t="str">
        <f>IFERROR(IF(B134&lt;&gt;"", IF(AND(INDEX(Paste_Here!AH$2:AH$850, MATCH(B134, Paste_Here!A$2:A$850, 0))&lt;&gt;"", ISNUMBER(VALUE(INDEX(Paste_Here!AH$2:AH$850, MATCH(B134, Paste_Here!A$2:A$850, 0))))), IF(VALUE(INDEX(Paste_Here!AH$2:AH$850, MATCH(B134, Paste_Here!A$2:A$850, 0)))=0, "", INDEX(Paste_Here!AH$2:AH$850, MATCH(B134, Paste_Here!A$2:A$850, 0))), ""), ""), "")</f>
        <v/>
      </c>
      <c r="AJ134" s="66"/>
      <c r="AK134" s="76" t="str">
        <f>IFERROR(IF(B134&lt;&gt;"", IF(AND(INDEX(Paste_Here!N$2:N$850, MATCH(B134, Paste_Here!A$2:A$850, 0))&lt;&gt;"", ISNUMBER(VALUE(INDEX(Paste_Here!N$2:N$850, MATCH(B134, Paste_Here!A$2:A$850, 0))))), INDEX(Paste_Here!N$2:N$850, MATCH(B134, Paste_Here!A$2:A$850, 0)), ""), ""), "")</f>
        <v/>
      </c>
      <c r="AL134" s="66"/>
      <c r="AM134" s="76" t="str">
        <f>IFERROR(IF(B134&lt;&gt;"", IF(AND(INDEX(Paste_Here!O$2:O$850, MATCH(B134, Paste_Here!A$2:A$850, 0))&lt;&gt;"", ISNUMBER(VALUE(INDEX(Paste_Here!O$2:O$850, MATCH(B134, Paste_Here!A$2:A$850, 0))))), INDEX(Paste_Here!O$2:O$850, MATCH(B134, Paste_Here!A$2:A$850, 0)), ""), ""), "")</f>
        <v/>
      </c>
      <c r="AN134" s="66"/>
      <c r="AO134" s="76"/>
      <c r="AP134" s="66"/>
      <c r="AQ134" s="76"/>
      <c r="AR134" s="66"/>
      <c r="AS134" s="76"/>
      <c r="AT134" s="66"/>
      <c r="AU134" s="66"/>
      <c r="AV134" s="76" t="str">
        <f t="shared" ref="AV134:AV197" si="19">B134</f>
        <v/>
      </c>
      <c r="AW134" s="66"/>
      <c r="AX134" s="76" t="str">
        <f>IFERROR(IF(B134&lt;&gt;"", IF(ISNUMBER(SEARCH("Revealed-Potential (Primary Focus)", LOWER(INDEX(Paste_Here!Z$2:Z$850, MATCH(B134, Paste_Here!A$2:A$850, 0))))), "Rev-Potential: Prim", IF(ISNUMBER(SEARCH("Revealed-Potential (Secondary Focus)", LOWER(INDEX(Paste_Here!Z$2:Z$850, MATCH(B134, Paste_Here!A$2:A$850, 0))))), "Rev-Potential: Sec", IF(ISNUMBER(SEARCH("Monitoring", LOWER(INDEX(Paste_Here!Z$2:Z$850, MATCH(B134, Paste_Here!A$2:A$850, 0))))), "Monitoring", IF(ISNUMBER(SEARCH("At-Promise (Secondary Focus)", LOWER(INDEX(Paste_Here!Z$2:Z$850, MATCH(B134, Paste_Here!A$2:A$850, 0))))), "At-Promise: Sec", IF(ISNUMBER(SEARCH("At-Promise (Primary Focus)", LOWER(INDEX(Paste_Here!Z$2:Z$850, MATCH(B134, Paste_Here!A$2:A$850, 0))))), "At-Promise: Prim", ""))))), ""), "")</f>
        <v/>
      </c>
      <c r="AY134" s="66"/>
      <c r="AZ134" s="76"/>
      <c r="BA134" s="66"/>
      <c r="BB134" s="76"/>
      <c r="BC134" s="66"/>
      <c r="BD134" s="76"/>
      <c r="BE134" s="66"/>
      <c r="BF134" s="76"/>
      <c r="BG134" s="66"/>
      <c r="BH134" s="76"/>
      <c r="BI134" s="66"/>
      <c r="BJ134" s="66"/>
      <c r="BK134" s="76" t="str">
        <f t="shared" ref="BK134:BK197" si="20">B134</f>
        <v/>
      </c>
      <c r="BL134" s="66"/>
      <c r="BM134" s="76" t="str">
        <f>IFERROR(IF(B134&lt;&gt;"", IF(AND(ISNUMBER(VALUE(SUBSTITUTE(SUBSTITUTE(Paste_Here!R134, "br", "-"), "L", ""))), VALUE(SUBSTITUTE(SUBSTITUTE(Paste_Here!R134, "br", "-"), "L", "")) &gt;= 1095), "Yes", IF(AND(ISNUMBER(VALUE(SUBSTITUTE(SUBSTITUTE(Paste_Here!R134, "br", "-"), "L", ""))), VALUE(SUBSTITUTE(SUBSTITUTE(Paste_Here!R134, "br", "-"), "L", "")) &lt;= 1094), "No", "")), ""), "")</f>
        <v/>
      </c>
      <c r="BN134" s="66"/>
      <c r="BO134" s="76" t="str">
        <f>IFERROR(IF(B134&lt;&gt;"", IF(COUNTIF(INDEX(Paste_Here!Y$2:AB$850, MATCH(B134, Paste_Here!A$2:A$850, 0), 0), "yes") &gt; 0, "Yes", IF(COUNTIF(INDEX(Paste_Here!Y$2:AB$850, MATCH(B134, Paste_Here!A$2:A$850, 0), 0), "no") &gt; 0, "No", "")), ""), "")</f>
        <v/>
      </c>
      <c r="BP134" s="66"/>
      <c r="BQ134" s="76" t="str">
        <f>IFERROR(IF(B134&lt;&gt;"", IF(AND(ISNUMBER(VALUE(SUBSTITUTE(SUBSTITUTE(Paste_Here!U134, "em", "-"), "q", ""))), VALUE(SUBSTITUTE(SUBSTITUTE(Paste_Here!U134, "em", "-"), "q", "")) &gt;= 910), "Yes", IF(AND(ISNUMBER(VALUE(SUBSTITUTE(SUBSTITUTE(Paste_Here!U134, "em", "-"), "q", ""))), VALUE(SUBSTITUTE(SUBSTITUTE(Paste_Here!U134, "em", "-"), "q", "")) &lt;= 909), "No", "")), ""), "")</f>
        <v/>
      </c>
      <c r="BR134" s="66"/>
      <c r="BS134" s="76" t="str">
        <f>IFERROR(IF(B134&lt;&gt;"", IF(AND(INDEX(Paste_Here!X$2:X$850, MATCH(B134, Paste_Here!A$2:A$850, 0))&lt;&gt;"", ISNUMBER(VALUE(INDEX(Paste_Here!X$2:X$850, MATCH(B134, Paste_Here!A$2:A$850, 0))))), INDEX(Paste_Here!X$2:X$850, MATCH(B134, Paste_Here!A$2:A$850, 0)), ""), ""), "")</f>
        <v/>
      </c>
      <c r="BT134" s="66"/>
      <c r="BU134" s="76" t="str">
        <f>IFERROR(IF(B134&lt;&gt;"", IF(ISNUMBER(VALUE(INDEX(Paste_Here!G$2:G$850, MATCH(B134, Paste_Here!A$2:A$850, 0)))), IF(VALUE(INDEX(Paste_Here!G$2:G$850, MATCH(B134, Paste_Here!A$2:A$850, 0)))=0, "No", IF(AND(VALUE(INDEX(Paste_Here!G$2:G$850, MATCH(B134, Paste_Here!A$2:A$850, 0)))&gt;=1, VALUE(INDEX(Paste_Here!G$2:G$850, MATCH(B134, Paste_Here!A$2:A$850, 0)))&lt;=4), VALUE(INDEX(Paste_Here!G$2:G$850, MATCH(B134, Paste_Here!A$2:A$850, 0))), "")), ""), ""), "")</f>
        <v/>
      </c>
      <c r="BV134" s="66"/>
      <c r="BW134" s="76" t="str">
        <f>IFERROR(IF(B134&lt;&gt;"", IF(ISNUMBER(VALUE(INDEX(Paste_Here!H$2:H$850, MATCH(B134, Paste_Here!A$2:A$850, 0)))), IF(VALUE(INDEX(Paste_Here!H$2:H$850, MATCH(B134, Paste_Here!A$2:A$850, 0)))=0, "No", IF(AND(VALUE(INDEX(Paste_Here!H$2:H$850, MATCH(B134, Paste_Here!A$2:A$850, 0)))&gt;=1, VALUE(INDEX(Paste_Here!H$2:H$850, MATCH(B134, Paste_Here!A$2:A$850, 0)))&lt;=4), VALUE(INDEX(Paste_Here!H$2:H$850, MATCH(B134, Paste_Here!A$2:A$850, 0))), "")), ""), ""), "")</f>
        <v/>
      </c>
      <c r="BX134" s="66"/>
      <c r="BY134" s="76"/>
      <c r="BZ134" s="66"/>
      <c r="CA134" s="76"/>
      <c r="CB134" s="66"/>
      <c r="CC134" s="66"/>
      <c r="CD134" s="76" t="str">
        <f t="shared" ref="CD134:CD197" si="21">AV134</f>
        <v/>
      </c>
      <c r="CE134" s="66"/>
      <c r="CF134" s="76" t="str">
        <f>IFERROR(IF(B134&lt;&gt;"", IF(AND(INDEX(Paste_Here!P$2:P$850, MATCH(B134, Paste_Here!A$2:A$850, 0))&lt;&gt;"", ISNUMBER(VALUE(INDEX(Paste_Here!P$2:P$850, MATCH(B134, Paste_Here!A$2:A$850, 0))))), INDEX(Paste_Here!P$2:P$850, MATCH(B134, Paste_Here!A$2:A$850, 0)), ""), ""), "")</f>
        <v/>
      </c>
      <c r="CG134" s="66"/>
      <c r="CH134" s="76" t="str">
        <f>IFERROR(IF(B134&lt;&gt;"", IF(ISNUMBER(SEARCH("highrisk", LOWER(INDEX(Paste_Here!Q$2:Q$850, MATCH(B134, Paste_Here!A$2:A$850, 0))))), "High Risk", IF(ISNUMBER(SEARCH("lowrisk", LOWER(INDEX(Paste_Here!Q$2:Q$850, MATCH(B134, Paste_Here!A$2:A$850, 0))))), "Low Risk", IF(ISNUMBER(SEARCH("somerisk", LOWER(INDEX(Paste_Here!Q$2:Q$850, MATCH(B134, Paste_Here!A$2:A$850, 0))))), "Some Risk", ""))), ""), "")</f>
        <v/>
      </c>
      <c r="CI134" s="66"/>
      <c r="CJ134" s="76" t="str">
        <f>IFERROR(IF(B134&lt;&gt;"", IF(AND(INDEX(Paste_Here!AA$2:AA$850, MATCH(B134, Paste_Here!A$2:A$850, 0))&lt;&gt;"", ISNUMBER(VALUE(INDEX(Paste_Here!AA$2:AA$850, MATCH(B134, Paste_Here!A$2:A$850, 0))))), INDEX(Paste_Here!AA$2:AA$850, MATCH(B134, Paste_Here!A$2:A$850, 0)), ""), ""), "")</f>
        <v/>
      </c>
      <c r="CK134" s="66"/>
      <c r="CL134" s="76" t="str">
        <f>IFERROR(IF(B134&lt;&gt;"", IF(LOWER(INDEX(Paste_Here!AB$2:AB$850, MATCH(B134, Paste_Here!A$2:A$850, 0)))="approaching expectations", "Approaching", IF(LOWER(INDEX(Paste_Here!AB$2:AB$850, MATCH(B134, Paste_Here!A$2:A$850, 0)))="met expectations", "Met", IF(LOWER(INDEX(Paste_Here!AB$2:AB$850, MATCH(B134, Paste_Here!A$2:A$850, 0)))="exceeded expectations", "Exceeded", IF(LOWER(INDEX(Paste_Here!AB$2:AB$850, MATCH(B134, Paste_Here!A$2:A$850, 0)))="below expectations", "Below", "")))), ""), "")</f>
        <v/>
      </c>
      <c r="CM134" s="66"/>
      <c r="CN134" s="76" t="str">
        <f>IFERROR(IF(B134&lt;&gt;"", IF(AND(INDEX(Paste_Here!AC$2:AC$850, MATCH(B134, Paste_Here!A$2:A$850, 0))&lt;&gt;"", ISNUMBER(VALUE(INDEX(Paste_Here!AC$2:AC$850, MATCH(B134, Paste_Here!A$2:A$850, 0))))), INDEX(Paste_Here!AC$2:AC$850, MATCH(B134, Paste_Here!A$2:A$850, 0)), ""), ""), "")</f>
        <v/>
      </c>
      <c r="CO134" s="66"/>
      <c r="CP134" s="76"/>
      <c r="CQ134" s="66"/>
      <c r="CR134" s="76"/>
      <c r="CS134" s="66"/>
      <c r="CT134" s="76"/>
      <c r="CU134" s="66"/>
      <c r="CV134" s="76"/>
      <c r="CW134" s="66"/>
      <c r="CX134" s="76"/>
      <c r="CY134" s="66"/>
      <c r="CZ134" s="66"/>
      <c r="DA134" s="76" t="str">
        <f t="shared" ref="DA134:DA197" si="22">B134</f>
        <v/>
      </c>
      <c r="DB134" s="66"/>
      <c r="DC134" s="76" t="str">
        <f>IFERROR(IF(B134&lt;&gt;"", IF(AND(INDEX(Paste_Here!V$2:V$850, MATCH(B134, Paste_Here!A$2:A$850, 0))&lt;&gt;"", ISNUMBER(VALUE(INDEX(Paste_Here!V$2:V$850, MATCH(B134, Paste_Here!A$2:A$850, 0))))), INDEX(Paste_Here!V$2:V$850, MATCH(B134, Paste_Here!A$2:A$850, 0)), ""), ""), "")</f>
        <v/>
      </c>
      <c r="DD134" s="66"/>
      <c r="DE134" s="76" t="str">
        <f>IFERROR(IF(B134&lt;&gt;"", IF(ISNUMBER(SEARCH("highrisk", LOWER(INDEX(Paste_Here!W$2:W$850, MATCH(B134, Paste_Here!A$2:A$850, 0))))), "High Risk", IF(ISNUMBER(SEARCH("lowrisk", LOWER(INDEX(Paste_Here!W$2:W$850, MATCH(B134, Paste_Here!A$2:A$850, 0))))), "Low Risk", IF(ISNUMBER(SEARCH("somerisk", LOWER(INDEX(Paste_Here!W$2:W$850, MATCH(B134, Paste_Here!A$2:A$850, 0))))), "Some Risk", ""))), ""), "")</f>
        <v/>
      </c>
      <c r="DF134" s="66"/>
      <c r="DG134" s="76" t="str">
        <f>IFERROR(IF(B134&lt;&gt;"", IF(AND(INDEX(Paste_Here!S$2:S$850, MATCH(B134, Paste_Here!A$2:A$850, 0))&lt;&gt;"", ISNUMBER(VALUE(INDEX(Paste_Here!S$2:S$850, MATCH(B134, Paste_Here!A$2:A$850, 0))))), INDEX(Paste_Here!S$2:S$850, MATCH(B134, Paste_Here!A$2:A$850, 0)), ""), ""), "")</f>
        <v/>
      </c>
      <c r="DH134" s="66"/>
      <c r="DI134" s="76" t="str">
        <f>IFERROR(IF(B134&lt;&gt;"", IF(ISNUMBER(SEARCH("highrisk", LOWER(INDEX(Paste_Here!T$2:T$850, MATCH(B134, Paste_Here!A$2:A$850, 0))))), "High Risk", IF(ISNUMBER(SEARCH("lowrisk", LOWER(INDEX(Paste_Here!T$2:T$850, MATCH(B134, Paste_Here!A$2:A$850, 0))))), "Low Risk", IF(ISNUMBER(SEARCH("somerisk", LOWER(INDEX(Paste_Here!T$2:T$850, MATCH(B134, Paste_Here!A$2:A$850, 0))))), "Some Risk", ""))), ""), "")</f>
        <v/>
      </c>
      <c r="DJ134" s="66"/>
      <c r="DK134" s="76" t="str">
        <f>IFERROR(IF(B134&lt;&gt;"", IF(AND(INDEX(Paste_Here!AD$2:AD$850, MATCH(B134, Paste_Here!A$2:A$850, 0))&lt;&gt;"", ISNUMBER(VALUE(INDEX(Paste_Here!AD$2:AD$850, MATCH(B134, Paste_Here!A$2:A$850, 0))))), INDEX(Paste_Here!AD$2:AD$850, MATCH(B134, Paste_Here!A$2:A$850, 0)), ""), ""), "")</f>
        <v/>
      </c>
      <c r="DL134" s="66"/>
      <c r="DM134" s="76" t="str">
        <f>IFERROR(IF(B134&lt;&gt;"", IF(LOWER(INDEX(Paste_Here!AE$2:AE$850, MATCH(B134, Paste_Here!A$2:A$850, 0)))="approaching expectations", "Approaching", IF(LOWER(INDEX(Paste_Here!AE$2:AE$850, MATCH(B134, Paste_Here!A$2:A$850, 0)))="met expectations", "Met", IF(LOWER(INDEX(Paste_Here!AE$2:AE$850, MATCH(B134, Paste_Here!A$2:A$850, 0)))="exceeded expectations", "Exceeded", IF(LOWER(INDEX(Paste_Here!AE$2:AE$850, MATCH(B134, Paste_Here!A$2:A$850, 0)))="below expectations", "Below", "")))), ""), "")</f>
        <v/>
      </c>
      <c r="DN134" s="66"/>
      <c r="DO134" s="76"/>
      <c r="DP134" s="66"/>
      <c r="DQ134" s="76"/>
      <c r="DR134" s="66"/>
      <c r="DS134" s="76"/>
      <c r="DT134" s="66"/>
      <c r="DU134" s="76"/>
      <c r="DV134" s="66"/>
      <c r="DW134" s="66"/>
      <c r="DX134" s="76" t="str">
        <f t="shared" ref="DX134:DX197" si="23">B134</f>
        <v/>
      </c>
      <c r="DY134" s="66"/>
      <c r="DZ134" s="76"/>
      <c r="EA134" s="66"/>
      <c r="EB134" s="76"/>
      <c r="EC134" s="66"/>
      <c r="ED134" s="76" t="str">
        <f>IFERROR(IF(B134&lt;&gt;"", IF(AND(INDEX(Paste_Here!AF$2:AF$850, MATCH(B134, Paste_Here!A$2:A$850, 0))&lt;&gt;"", ISNUMBER(VALUE(INDEX(Paste_Here!AF$2:AF$850, MATCH(B134, Paste_Here!A$2:A$850, 0))))), INDEX(Paste_Here!AF$2:AF$850, MATCH(B134, Paste_Here!A$2:A$850, 0)), ""), ""), "")</f>
        <v/>
      </c>
      <c r="EE134" s="66"/>
      <c r="EF134" s="76"/>
      <c r="EG134" s="66"/>
      <c r="EH134" s="76"/>
      <c r="EI134" s="66"/>
      <c r="EJ134" s="76" t="str">
        <f>IFERROR(IF(B134&lt;&gt;"", IF(AND(INDEX(Paste_Here!AG$2:AG$850, MATCH(B134, Paste_Here!A$2:A$850, 0))&lt;&gt;"", ISNUMBER(VALUE(INDEX(Paste_Here!AG$2:AG$850, MATCH(B134, Paste_Here!A$2:A$850, 0))))), INDEX(Paste_Here!AG$2:AG$850, MATCH(B134, Paste_Here!A$2:A$850, 0)), ""), ""), "")</f>
        <v/>
      </c>
      <c r="EK134" s="66"/>
      <c r="EL134" s="76"/>
      <c r="EM134" s="66"/>
      <c r="EN134" s="76"/>
      <c r="EO134" s="66"/>
      <c r="EP134" s="76"/>
      <c r="EQ134" s="66"/>
      <c r="ER134" s="76"/>
      <c r="ES134" s="66"/>
      <c r="ET134" s="66"/>
      <c r="EU134" s="76"/>
      <c r="EV134" s="66"/>
      <c r="EW134" s="76"/>
      <c r="EX134" s="66"/>
      <c r="EY134" s="76"/>
      <c r="EZ134" s="66"/>
      <c r="FA134" s="76"/>
      <c r="FB134" s="66"/>
      <c r="FC134" s="76"/>
      <c r="FD134" s="66"/>
      <c r="FE134" s="76"/>
      <c r="FF134" s="66"/>
      <c r="FG134" s="76"/>
      <c r="FH134" s="66"/>
      <c r="FI134" s="76"/>
      <c r="FJ134" s="66"/>
      <c r="FK134" s="76"/>
      <c r="FL134" s="66"/>
      <c r="FM134" s="76"/>
      <c r="FN134" s="66"/>
      <c r="FO134" s="76"/>
      <c r="FP134" s="66"/>
      <c r="FQ134" s="76"/>
      <c r="FR134" s="66"/>
      <c r="FS134" s="76"/>
      <c r="FT134" s="66"/>
      <c r="FU134" s="76"/>
      <c r="FV134" s="66"/>
      <c r="FW134" s="76"/>
      <c r="FX134" s="66"/>
      <c r="FY134" s="76"/>
      <c r="FZ134" s="66"/>
      <c r="GA134" s="76"/>
      <c r="GB134" s="66"/>
      <c r="GC134" s="76"/>
      <c r="GD134" s="66"/>
      <c r="GE134" s="76"/>
      <c r="GF134" s="66"/>
      <c r="GG134" s="76"/>
      <c r="GH134" s="66"/>
      <c r="GI134" s="76"/>
      <c r="GJ134" s="66"/>
      <c r="GK134" s="76"/>
      <c r="GL134" s="66"/>
      <c r="GM134" s="76"/>
      <c r="GN134" s="66"/>
      <c r="GO134" s="76"/>
      <c r="GP134" s="66"/>
      <c r="GQ134" s="76"/>
      <c r="GR134" s="66"/>
      <c r="GS134" s="76"/>
      <c r="GT134" s="66"/>
      <c r="GU134" s="76"/>
      <c r="GV134" s="66"/>
      <c r="GW134" s="76"/>
      <c r="GX134" s="66"/>
      <c r="GY134" s="76"/>
      <c r="GZ134" s="66"/>
      <c r="HA134" s="76"/>
      <c r="HB134" s="66"/>
      <c r="HC134" s="76"/>
      <c r="HD134" s="66"/>
      <c r="HE134" s="76"/>
      <c r="HF134" s="66"/>
      <c r="HG134" s="76"/>
      <c r="HH134" s="66"/>
      <c r="HI134" s="76"/>
      <c r="HJ134" s="66"/>
      <c r="HK134" s="76"/>
      <c r="HL134" s="66"/>
      <c r="HM134" s="76"/>
      <c r="HN134" s="66"/>
      <c r="HO134" s="76"/>
      <c r="HP134" s="66"/>
      <c r="HQ134" s="76"/>
      <c r="HR134" s="66"/>
      <c r="HS134" s="76"/>
      <c r="HT134" s="66"/>
      <c r="HU134" s="76"/>
      <c r="HV134" s="66"/>
      <c r="HW134" s="76"/>
      <c r="HX134" s="66"/>
      <c r="HY134" s="76"/>
      <c r="HZ134" s="66"/>
      <c r="IA134" s="76"/>
      <c r="IB134" s="66"/>
      <c r="IC134" s="76"/>
      <c r="ID134" s="66"/>
      <c r="IE134" s="76"/>
      <c r="IF134" s="66"/>
      <c r="IG134" s="76"/>
      <c r="IH134" s="66"/>
      <c r="II134" s="76"/>
      <c r="IJ134" s="66"/>
      <c r="IK134" s="76"/>
      <c r="IL134" s="66"/>
      <c r="IM134" s="76"/>
      <c r="IN134" s="66"/>
      <c r="IO134" s="76"/>
      <c r="IP134" s="66"/>
      <c r="IQ134" s="76"/>
      <c r="IR134" s="66"/>
      <c r="IS134" s="76"/>
      <c r="IT134" s="66"/>
      <c r="IU134" s="76"/>
      <c r="IV134" s="66"/>
      <c r="IW134" s="76"/>
      <c r="IX134" s="66"/>
      <c r="IY134" s="76"/>
      <c r="IZ134" s="66"/>
      <c r="JA134" s="76"/>
      <c r="JB134" s="66"/>
      <c r="JC134" s="76"/>
      <c r="JD134" s="66"/>
      <c r="JE134" s="76"/>
      <c r="JF134" s="66"/>
      <c r="JG134" s="76"/>
      <c r="JH134" s="66"/>
      <c r="JI134" s="76"/>
      <c r="JJ134" s="66"/>
      <c r="JK134" s="76"/>
      <c r="JL134" s="66"/>
      <c r="JM134" s="76"/>
      <c r="JN134" s="66"/>
      <c r="JO134" s="76"/>
      <c r="JP134" s="66"/>
      <c r="JQ134" s="76"/>
      <c r="JR134" s="66"/>
      <c r="JS134" s="76"/>
      <c r="JT134" s="66"/>
      <c r="JU134" s="76"/>
      <c r="JV134" s="66"/>
      <c r="JW134" s="76"/>
      <c r="JX134" s="66"/>
      <c r="JY134" s="76"/>
      <c r="JZ134" s="66"/>
      <c r="KA134" s="76"/>
      <c r="KB134" s="66"/>
      <c r="KC134" s="76"/>
      <c r="KD134" s="66"/>
      <c r="KE134" s="76"/>
      <c r="KF134" s="66"/>
      <c r="KG134" s="76"/>
      <c r="KH134" s="66"/>
      <c r="KI134" s="76"/>
      <c r="KJ134" s="66"/>
      <c r="KK134" s="76"/>
      <c r="KL134" s="66"/>
      <c r="KM134" s="76"/>
      <c r="KN134" s="66"/>
      <c r="KO134" s="76"/>
      <c r="KP134" s="66"/>
      <c r="KQ134" s="76"/>
      <c r="KR134" s="66"/>
      <c r="KS134" s="76"/>
      <c r="KT134" s="66"/>
      <c r="KU134" s="76"/>
      <c r="KV134" s="66"/>
      <c r="KW134" s="76"/>
      <c r="KX134" s="66"/>
      <c r="KY134" s="76"/>
      <c r="KZ134" s="66"/>
      <c r="LA134" s="76"/>
      <c r="LB134" s="66"/>
      <c r="LC134" s="76"/>
      <c r="LD134" s="66"/>
      <c r="LE134" s="76"/>
      <c r="LF134" s="66"/>
      <c r="LG134" s="76"/>
      <c r="LH134" s="66"/>
      <c r="LI134" s="76"/>
      <c r="LJ134" s="66"/>
      <c r="LK134" s="76"/>
      <c r="LL134" s="66"/>
      <c r="LM134" s="76"/>
      <c r="LN134" s="66"/>
      <c r="LO134" s="76"/>
      <c r="LP134" s="66"/>
      <c r="LQ134" s="76"/>
      <c r="LR134" s="66"/>
      <c r="LS134" s="76"/>
      <c r="LT134" s="66"/>
      <c r="LU134" s="76"/>
      <c r="LV134" s="66"/>
      <c r="LW134" s="76"/>
      <c r="LX134" s="66"/>
      <c r="LY134" s="76"/>
      <c r="LZ134" s="66"/>
      <c r="MA134" s="76"/>
      <c r="MB134" s="66"/>
      <c r="MC134" s="76"/>
      <c r="MD134" s="66"/>
      <c r="MG134" s="1" t="str" cm="1">
        <f t="array" ref="MG134">IFERROR(INDEX(Paste_Here!$B$2:$B$850, MATCH(0, COUNTIF(MG$4:MG133, Paste_Here!$B$2:$B$850) + IF(Paste_Here!$B$2:$B$850="", 1, 0), 0)), "")</f>
        <v/>
      </c>
      <c r="MH134" s="1" t="str">
        <f>IF(MG134&lt;&gt;"", INDEX(Paste_Here!$A$2:$A$850, MATCH(MG134, Paste_Here!$B$2:$B$850, 0)), "")</f>
        <v/>
      </c>
      <c r="MI134" s="1" t="str">
        <f t="shared" ref="MI134:MI197" si="24">MH134</f>
        <v/>
      </c>
      <c r="MJ134" s="1" t="str" cm="1">
        <f t="array" ref="MJ134">IFERROR(INDEX($MI$5:$MI$850, MATCH(SMALL(IF($MI$5:$MI$850&lt;&gt;"", COUNTIF($MI$5:$MI$850, "&lt;"&amp;$MI$5:$MI$850)+1), ROW()-ROW($MJ$5)+1), COUNTIF($MI$5:$MI$850, "&lt;"&amp;$MI$5:$MI$850)+1, 0)), "")</f>
        <v/>
      </c>
    </row>
    <row r="135" spans="1:348">
      <c r="A135" s="66"/>
      <c r="B135" s="76" t="str">
        <f t="shared" si="17"/>
        <v/>
      </c>
      <c r="C135" s="66"/>
      <c r="D135" s="76" t="str">
        <f>IFERROR(IF(B135&lt;&gt;"", IF(AND(INDEX(Paste_Here!B$2:B$850, MATCH(B135, Paste_Here!A$2:A$850, 0))&lt;&gt;"", ISNUMBER(VALUE(INDEX(Paste_Here!B$2:B$850, MATCH(B135, Paste_Here!A$2:A$850, 0))))), INDEX(Paste_Here!B$2:B$850, MATCH(B135, Paste_Here!A$2:A$850, 0)), ""), ""), "")</f>
        <v/>
      </c>
      <c r="E135" s="66"/>
      <c r="F135" s="76" t="str">
        <f>IFERROR(IF(B135&lt;&gt;"", IF(ISTEXT(INDEX(Paste_Here!K$2:K$850, MATCH(B135, Paste_Here!A$2:A$850, 0))), INDEX(Paste_Here!K$2:K$850, MATCH(B135, Paste_Here!A$2:A$850, 0)), ""), ""), "")</f>
        <v/>
      </c>
      <c r="G135" s="66"/>
      <c r="H135" s="76" t="str">
        <f>IFERROR(IF(B135&lt;&gt;"", IF(ISTEXT(INDEX(Paste_Here!C$2:C$850, MATCH(B135, Paste_Here!A$2:A$850, 0))), INDEX(Paste_Here!C$2:C$850, MATCH(B135, Paste_Here!A$2:A$850, 0)), ""), ""), "")</f>
        <v/>
      </c>
      <c r="I135" s="66"/>
      <c r="J135" s="76" t="str">
        <f>IFERROR(IF(B135&lt;&gt;"", IF(ISNUMBER(SEARCH("s", LOWER(INDEX(Paste_Here!M$2:M$850, MATCH(B135, Paste_Here!A$2:A$850, 0))))), "Yes", IF(INDEX(Paste_Here!M$2:M$850, MATCH(B135, Paste_Here!A$2:A$850, 0))&lt;&gt;"", "No", "")), ""), "")</f>
        <v/>
      </c>
      <c r="K135" s="66"/>
      <c r="L135" s="76" t="str">
        <f>IFERROR(IF(B135&lt;&gt;"", IF(ISNUMBER(SEARCH("yes", LOWER(INDEX(Paste_Here!E$2:E$850, MATCH(B135, Paste_Here!A$2:A$850, 0))))), "Yes", IF(ISNUMBER(SEARCH("no", LOWER(INDEX(Paste_Here!E$2:E$850, MATCH(B135, Paste_Here!A$2:A$850, 0))))), "No", "")), ""), "")</f>
        <v/>
      </c>
      <c r="M135" s="66"/>
      <c r="N135" s="76" t="str">
        <f>IFERROR(IF(B135&lt;&gt;"", IF(ISNUMBER(SEARCH("yes", LOWER(INDEX(Paste_Here!F$2:F$850, MATCH(B135, Paste_Here!A$2:A$850, 0))))), "Yes", IF(ISNUMBER(SEARCH("no", LOWER(INDEX(Paste_Here!F$2:F$850, MATCH(B135, Paste_Here!A$2:A$850, 0))))), "No", "")), ""), "")</f>
        <v/>
      </c>
      <c r="O135" s="66"/>
      <c r="P135" s="76" t="str">
        <f>IFERROR(IF(B135&lt;&gt;"", IF(ISNUMBER(SEARCH("yes", LOWER(INDEX(Paste_Here!L$2:L$850, MATCH(B135, Paste_Here!A$2:A$850, 0))))), "Yes", IF(ISNUMBER(SEARCH("no", LOWER(INDEX(Paste_Here!L$2:L$850, MATCH(B135, Paste_Here!A$2:A$850, 0))))), "No", "")), ""), "")</f>
        <v/>
      </c>
      <c r="Q135" s="66"/>
      <c r="R135" s="76" t="str">
        <f>IFERROR(IF(B135&lt;&gt;"", IF(ISNUMBER(SEARCH("transitional 2", LOWER(INDEX(Paste_Here!D$2:D$850, MATCH(B135, Paste_Here!A$2:A$850, 0))))), "T2", IF(ISNUMBER(SEARCH("transitional 1", LOWER(INDEX(Paste_Here!D$2:D$850, MATCH(B135, Paste_Here!A$2:A$850, 0))))), "T1", IF(ISNUMBER(SEARCH("waived ell services", LOWER(INDEX(Paste_Here!D$2:D$850, MATCH(B135, Paste_Here!A$2:A$850, 0))))), "W", IF(ISNUMBER(SEARCH("english language learner", LOWER(INDEX(Paste_Here!D$2:D$850, MATCH(B135, Paste_Here!A$2:A$850, 0))))), "L", "")))), ""), "")</f>
        <v/>
      </c>
      <c r="S135" s="66"/>
      <c r="T135" s="76" t="str">
        <f>IFERROR(IF(B135&lt;&gt;"", IF(ISNUMBER(SEARCH("yes", LOWER(INDEX(Paste_Here!I$2:I$850, MATCH(B135, Paste_Here!A$2:A$850, 0))))), "Yes", IF(ISNUMBER(SEARCH("no", LOWER(INDEX(Paste_Here!I$2:I$850, MATCH(B135, Paste_Here!A$2:A$850, 0))))), "No", "")), ""), "")</f>
        <v/>
      </c>
      <c r="U135" s="66"/>
      <c r="V135" s="76" t="str">
        <f>IFERROR(IF(B135&lt;&gt;"", IF(ISTEXT(INDEX(Paste_Here!J$2:J$850, MATCH(B135, Paste_Here!A$2:A$850, 0))), VALUE(INDEX(Paste_Here!J$2:J$850, MATCH(B135, Paste_Here!A$2:A$850, 0))), ""), ""), "")</f>
        <v/>
      </c>
      <c r="W135" s="66"/>
      <c r="X135" s="66"/>
      <c r="Y135" s="76" t="str">
        <f t="shared" si="18"/>
        <v/>
      </c>
      <c r="Z135" s="66"/>
      <c r="AA135" s="76" t="str">
        <f>IFERROR(IF(B135&lt;&gt;"", IF(AND(INDEX(Paste_Here!AI$2:AI$850, MATCH(B135, Paste_Here!A$2:A$850, 0))&lt;&gt;"", ISNUMBER(VALUE(INDEX(Paste_Here!AI$2:AI$850, MATCH(B135, Paste_Here!A$2:A$850, 0))))), INDEX(Paste_Here!AI$2:AI$850, MATCH(B135, Paste_Here!A$2:A$850, 0)), ""), ""), "")</f>
        <v/>
      </c>
      <c r="AB135" s="66"/>
      <c r="AC135" s="76" t="str">
        <f>IFERROR(IF(B135&lt;&gt;"", IF(AND(INDEX(Paste_Here!AJ$2:AJ$850, MATCH(B135, Paste_Here!A$2:A$850, 0))&lt;&gt;"", ISNUMBER(VALUE(INDEX(Paste_Here!AJ$2:AJ$850, MATCH(B135, Paste_Here!A$2:A$850, 0))))), INDEX(Paste_Here!AJ$2:AJ$850, MATCH(B135, Paste_Here!A$2:A$850, 0)), ""), ""), "")</f>
        <v/>
      </c>
      <c r="AD135" s="66"/>
      <c r="AE135" s="76" t="str">
        <f>IFERROR(IF(B135&lt;&gt;"", IF(AND(INDEX(Paste_Here!AK$2:AK$850, MATCH(B135, Paste_Here!A$2:A$850, 0))&lt;&gt;"", ISNUMBER(VALUE(INDEX(Paste_Here!AK$2:AK$850, MATCH(B135, Paste_Here!A$2:A$850, 0))))), INDEX(Paste_Here!AK$2:AK$850, MATCH(B135, Paste_Here!A$2:A$850, 0)), ""), ""), "")</f>
        <v/>
      </c>
      <c r="AF135" s="66"/>
      <c r="AG135" s="76" t="str">
        <f>IFERROR(IF(B135&lt;&gt;"", IF(AND(INDEX(Paste_Here!AL$2:AL$850, MATCH(B135, Paste_Here!A$2:A$850, 0))&lt;&gt;"", ISNUMBER(VALUE(INDEX(Paste_Here!AL$2:AL$850, MATCH(B135, Paste_Here!A$2:A$850, 0))))), INDEX(Paste_Here!AL$2:AL$850, MATCH(B135, Paste_Here!A$2:A$850, 0)), ""), ""), "")</f>
        <v/>
      </c>
      <c r="AH135" s="66"/>
      <c r="AI135" s="76" t="str">
        <f>IFERROR(IF(B135&lt;&gt;"", IF(AND(INDEX(Paste_Here!AH$2:AH$850, MATCH(B135, Paste_Here!A$2:A$850, 0))&lt;&gt;"", ISNUMBER(VALUE(INDEX(Paste_Here!AH$2:AH$850, MATCH(B135, Paste_Here!A$2:A$850, 0))))), IF(VALUE(INDEX(Paste_Here!AH$2:AH$850, MATCH(B135, Paste_Here!A$2:A$850, 0)))=0, "", INDEX(Paste_Here!AH$2:AH$850, MATCH(B135, Paste_Here!A$2:A$850, 0))), ""), ""), "")</f>
        <v/>
      </c>
      <c r="AJ135" s="66"/>
      <c r="AK135" s="76" t="str">
        <f>IFERROR(IF(B135&lt;&gt;"", IF(AND(INDEX(Paste_Here!N$2:N$850, MATCH(B135, Paste_Here!A$2:A$850, 0))&lt;&gt;"", ISNUMBER(VALUE(INDEX(Paste_Here!N$2:N$850, MATCH(B135, Paste_Here!A$2:A$850, 0))))), INDEX(Paste_Here!N$2:N$850, MATCH(B135, Paste_Here!A$2:A$850, 0)), ""), ""), "")</f>
        <v/>
      </c>
      <c r="AL135" s="66"/>
      <c r="AM135" s="76" t="str">
        <f>IFERROR(IF(B135&lt;&gt;"", IF(AND(INDEX(Paste_Here!O$2:O$850, MATCH(B135, Paste_Here!A$2:A$850, 0))&lt;&gt;"", ISNUMBER(VALUE(INDEX(Paste_Here!O$2:O$850, MATCH(B135, Paste_Here!A$2:A$850, 0))))), INDEX(Paste_Here!O$2:O$850, MATCH(B135, Paste_Here!A$2:A$850, 0)), ""), ""), "")</f>
        <v/>
      </c>
      <c r="AN135" s="66"/>
      <c r="AO135" s="76"/>
      <c r="AP135" s="66"/>
      <c r="AQ135" s="76"/>
      <c r="AR135" s="66"/>
      <c r="AS135" s="76"/>
      <c r="AT135" s="66"/>
      <c r="AU135" s="66"/>
      <c r="AV135" s="76" t="str">
        <f t="shared" si="19"/>
        <v/>
      </c>
      <c r="AW135" s="66"/>
      <c r="AX135" s="76" t="str">
        <f>IFERROR(IF(B135&lt;&gt;"", IF(ISNUMBER(SEARCH("Revealed-Potential (Primary Focus)", LOWER(INDEX(Paste_Here!Z$2:Z$850, MATCH(B135, Paste_Here!A$2:A$850, 0))))), "Rev-Potential: Prim", IF(ISNUMBER(SEARCH("Revealed-Potential (Secondary Focus)", LOWER(INDEX(Paste_Here!Z$2:Z$850, MATCH(B135, Paste_Here!A$2:A$850, 0))))), "Rev-Potential: Sec", IF(ISNUMBER(SEARCH("Monitoring", LOWER(INDEX(Paste_Here!Z$2:Z$850, MATCH(B135, Paste_Here!A$2:A$850, 0))))), "Monitoring", IF(ISNUMBER(SEARCH("At-Promise (Secondary Focus)", LOWER(INDEX(Paste_Here!Z$2:Z$850, MATCH(B135, Paste_Here!A$2:A$850, 0))))), "At-Promise: Sec", IF(ISNUMBER(SEARCH("At-Promise (Primary Focus)", LOWER(INDEX(Paste_Here!Z$2:Z$850, MATCH(B135, Paste_Here!A$2:A$850, 0))))), "At-Promise: Prim", ""))))), ""), "")</f>
        <v/>
      </c>
      <c r="AY135" s="66"/>
      <c r="AZ135" s="76"/>
      <c r="BA135" s="66"/>
      <c r="BB135" s="76"/>
      <c r="BC135" s="66"/>
      <c r="BD135" s="76"/>
      <c r="BE135" s="66"/>
      <c r="BF135" s="76"/>
      <c r="BG135" s="66"/>
      <c r="BH135" s="76"/>
      <c r="BI135" s="66"/>
      <c r="BJ135" s="66"/>
      <c r="BK135" s="76" t="str">
        <f t="shared" si="20"/>
        <v/>
      </c>
      <c r="BL135" s="66"/>
      <c r="BM135" s="76" t="str">
        <f>IFERROR(IF(B135&lt;&gt;"", IF(AND(ISNUMBER(VALUE(SUBSTITUTE(SUBSTITUTE(Paste_Here!R135, "br", "-"), "L", ""))), VALUE(SUBSTITUTE(SUBSTITUTE(Paste_Here!R135, "br", "-"), "L", "")) &gt;= 1095), "Yes", IF(AND(ISNUMBER(VALUE(SUBSTITUTE(SUBSTITUTE(Paste_Here!R135, "br", "-"), "L", ""))), VALUE(SUBSTITUTE(SUBSTITUTE(Paste_Here!R135, "br", "-"), "L", "")) &lt;= 1094), "No", "")), ""), "")</f>
        <v/>
      </c>
      <c r="BN135" s="66"/>
      <c r="BO135" s="76" t="str">
        <f>IFERROR(IF(B135&lt;&gt;"", IF(COUNTIF(INDEX(Paste_Here!Y$2:AB$850, MATCH(B135, Paste_Here!A$2:A$850, 0), 0), "yes") &gt; 0, "Yes", IF(COUNTIF(INDEX(Paste_Here!Y$2:AB$850, MATCH(B135, Paste_Here!A$2:A$850, 0), 0), "no") &gt; 0, "No", "")), ""), "")</f>
        <v/>
      </c>
      <c r="BP135" s="66"/>
      <c r="BQ135" s="76" t="str">
        <f>IFERROR(IF(B135&lt;&gt;"", IF(AND(ISNUMBER(VALUE(SUBSTITUTE(SUBSTITUTE(Paste_Here!U135, "em", "-"), "q", ""))), VALUE(SUBSTITUTE(SUBSTITUTE(Paste_Here!U135, "em", "-"), "q", "")) &gt;= 910), "Yes", IF(AND(ISNUMBER(VALUE(SUBSTITUTE(SUBSTITUTE(Paste_Here!U135, "em", "-"), "q", ""))), VALUE(SUBSTITUTE(SUBSTITUTE(Paste_Here!U135, "em", "-"), "q", "")) &lt;= 909), "No", "")), ""), "")</f>
        <v/>
      </c>
      <c r="BR135" s="66"/>
      <c r="BS135" s="76" t="str">
        <f>IFERROR(IF(B135&lt;&gt;"", IF(AND(INDEX(Paste_Here!X$2:X$850, MATCH(B135, Paste_Here!A$2:A$850, 0))&lt;&gt;"", ISNUMBER(VALUE(INDEX(Paste_Here!X$2:X$850, MATCH(B135, Paste_Here!A$2:A$850, 0))))), INDEX(Paste_Here!X$2:X$850, MATCH(B135, Paste_Here!A$2:A$850, 0)), ""), ""), "")</f>
        <v/>
      </c>
      <c r="BT135" s="66"/>
      <c r="BU135" s="76" t="str">
        <f>IFERROR(IF(B135&lt;&gt;"", IF(ISNUMBER(VALUE(INDEX(Paste_Here!G$2:G$850, MATCH(B135, Paste_Here!A$2:A$850, 0)))), IF(VALUE(INDEX(Paste_Here!G$2:G$850, MATCH(B135, Paste_Here!A$2:A$850, 0)))=0, "No", IF(AND(VALUE(INDEX(Paste_Here!G$2:G$850, MATCH(B135, Paste_Here!A$2:A$850, 0)))&gt;=1, VALUE(INDEX(Paste_Here!G$2:G$850, MATCH(B135, Paste_Here!A$2:A$850, 0)))&lt;=4), VALUE(INDEX(Paste_Here!G$2:G$850, MATCH(B135, Paste_Here!A$2:A$850, 0))), "")), ""), ""), "")</f>
        <v/>
      </c>
      <c r="BV135" s="66"/>
      <c r="BW135" s="76" t="str">
        <f>IFERROR(IF(B135&lt;&gt;"", IF(ISNUMBER(VALUE(INDEX(Paste_Here!H$2:H$850, MATCH(B135, Paste_Here!A$2:A$850, 0)))), IF(VALUE(INDEX(Paste_Here!H$2:H$850, MATCH(B135, Paste_Here!A$2:A$850, 0)))=0, "No", IF(AND(VALUE(INDEX(Paste_Here!H$2:H$850, MATCH(B135, Paste_Here!A$2:A$850, 0)))&gt;=1, VALUE(INDEX(Paste_Here!H$2:H$850, MATCH(B135, Paste_Here!A$2:A$850, 0)))&lt;=4), VALUE(INDEX(Paste_Here!H$2:H$850, MATCH(B135, Paste_Here!A$2:A$850, 0))), "")), ""), ""), "")</f>
        <v/>
      </c>
      <c r="BX135" s="66"/>
      <c r="BY135" s="76"/>
      <c r="BZ135" s="66"/>
      <c r="CA135" s="76"/>
      <c r="CB135" s="66"/>
      <c r="CC135" s="66"/>
      <c r="CD135" s="76" t="str">
        <f t="shared" si="21"/>
        <v/>
      </c>
      <c r="CE135" s="66"/>
      <c r="CF135" s="76" t="str">
        <f>IFERROR(IF(B135&lt;&gt;"", IF(AND(INDEX(Paste_Here!P$2:P$850, MATCH(B135, Paste_Here!A$2:A$850, 0))&lt;&gt;"", ISNUMBER(VALUE(INDEX(Paste_Here!P$2:P$850, MATCH(B135, Paste_Here!A$2:A$850, 0))))), INDEX(Paste_Here!P$2:P$850, MATCH(B135, Paste_Here!A$2:A$850, 0)), ""), ""), "")</f>
        <v/>
      </c>
      <c r="CG135" s="66"/>
      <c r="CH135" s="76" t="str">
        <f>IFERROR(IF(B135&lt;&gt;"", IF(ISNUMBER(SEARCH("highrisk", LOWER(INDEX(Paste_Here!Q$2:Q$850, MATCH(B135, Paste_Here!A$2:A$850, 0))))), "High Risk", IF(ISNUMBER(SEARCH("lowrisk", LOWER(INDEX(Paste_Here!Q$2:Q$850, MATCH(B135, Paste_Here!A$2:A$850, 0))))), "Low Risk", IF(ISNUMBER(SEARCH("somerisk", LOWER(INDEX(Paste_Here!Q$2:Q$850, MATCH(B135, Paste_Here!A$2:A$850, 0))))), "Some Risk", ""))), ""), "")</f>
        <v/>
      </c>
      <c r="CI135" s="66"/>
      <c r="CJ135" s="76" t="str">
        <f>IFERROR(IF(B135&lt;&gt;"", IF(AND(INDEX(Paste_Here!AA$2:AA$850, MATCH(B135, Paste_Here!A$2:A$850, 0))&lt;&gt;"", ISNUMBER(VALUE(INDEX(Paste_Here!AA$2:AA$850, MATCH(B135, Paste_Here!A$2:A$850, 0))))), INDEX(Paste_Here!AA$2:AA$850, MATCH(B135, Paste_Here!A$2:A$850, 0)), ""), ""), "")</f>
        <v/>
      </c>
      <c r="CK135" s="66"/>
      <c r="CL135" s="76" t="str">
        <f>IFERROR(IF(B135&lt;&gt;"", IF(LOWER(INDEX(Paste_Here!AB$2:AB$850, MATCH(B135, Paste_Here!A$2:A$850, 0)))="approaching expectations", "Approaching", IF(LOWER(INDEX(Paste_Here!AB$2:AB$850, MATCH(B135, Paste_Here!A$2:A$850, 0)))="met expectations", "Met", IF(LOWER(INDEX(Paste_Here!AB$2:AB$850, MATCH(B135, Paste_Here!A$2:A$850, 0)))="exceeded expectations", "Exceeded", IF(LOWER(INDEX(Paste_Here!AB$2:AB$850, MATCH(B135, Paste_Here!A$2:A$850, 0)))="below expectations", "Below", "")))), ""), "")</f>
        <v/>
      </c>
      <c r="CM135" s="66"/>
      <c r="CN135" s="76" t="str">
        <f>IFERROR(IF(B135&lt;&gt;"", IF(AND(INDEX(Paste_Here!AC$2:AC$850, MATCH(B135, Paste_Here!A$2:A$850, 0))&lt;&gt;"", ISNUMBER(VALUE(INDEX(Paste_Here!AC$2:AC$850, MATCH(B135, Paste_Here!A$2:A$850, 0))))), INDEX(Paste_Here!AC$2:AC$850, MATCH(B135, Paste_Here!A$2:A$850, 0)), ""), ""), "")</f>
        <v/>
      </c>
      <c r="CO135" s="66"/>
      <c r="CP135" s="76"/>
      <c r="CQ135" s="66"/>
      <c r="CR135" s="76"/>
      <c r="CS135" s="66"/>
      <c r="CT135" s="76"/>
      <c r="CU135" s="66"/>
      <c r="CV135" s="76"/>
      <c r="CW135" s="66"/>
      <c r="CX135" s="76"/>
      <c r="CY135" s="66"/>
      <c r="CZ135" s="66"/>
      <c r="DA135" s="76" t="str">
        <f t="shared" si="22"/>
        <v/>
      </c>
      <c r="DB135" s="66"/>
      <c r="DC135" s="76" t="str">
        <f>IFERROR(IF(B135&lt;&gt;"", IF(AND(INDEX(Paste_Here!V$2:V$850, MATCH(B135, Paste_Here!A$2:A$850, 0))&lt;&gt;"", ISNUMBER(VALUE(INDEX(Paste_Here!V$2:V$850, MATCH(B135, Paste_Here!A$2:A$850, 0))))), INDEX(Paste_Here!V$2:V$850, MATCH(B135, Paste_Here!A$2:A$850, 0)), ""), ""), "")</f>
        <v/>
      </c>
      <c r="DD135" s="66"/>
      <c r="DE135" s="76" t="str">
        <f>IFERROR(IF(B135&lt;&gt;"", IF(ISNUMBER(SEARCH("highrisk", LOWER(INDEX(Paste_Here!W$2:W$850, MATCH(B135, Paste_Here!A$2:A$850, 0))))), "High Risk", IF(ISNUMBER(SEARCH("lowrisk", LOWER(INDEX(Paste_Here!W$2:W$850, MATCH(B135, Paste_Here!A$2:A$850, 0))))), "Low Risk", IF(ISNUMBER(SEARCH("somerisk", LOWER(INDEX(Paste_Here!W$2:W$850, MATCH(B135, Paste_Here!A$2:A$850, 0))))), "Some Risk", ""))), ""), "")</f>
        <v/>
      </c>
      <c r="DF135" s="66"/>
      <c r="DG135" s="76" t="str">
        <f>IFERROR(IF(B135&lt;&gt;"", IF(AND(INDEX(Paste_Here!S$2:S$850, MATCH(B135, Paste_Here!A$2:A$850, 0))&lt;&gt;"", ISNUMBER(VALUE(INDEX(Paste_Here!S$2:S$850, MATCH(B135, Paste_Here!A$2:A$850, 0))))), INDEX(Paste_Here!S$2:S$850, MATCH(B135, Paste_Here!A$2:A$850, 0)), ""), ""), "")</f>
        <v/>
      </c>
      <c r="DH135" s="66"/>
      <c r="DI135" s="76" t="str">
        <f>IFERROR(IF(B135&lt;&gt;"", IF(ISNUMBER(SEARCH("highrisk", LOWER(INDEX(Paste_Here!T$2:T$850, MATCH(B135, Paste_Here!A$2:A$850, 0))))), "High Risk", IF(ISNUMBER(SEARCH("lowrisk", LOWER(INDEX(Paste_Here!T$2:T$850, MATCH(B135, Paste_Here!A$2:A$850, 0))))), "Low Risk", IF(ISNUMBER(SEARCH("somerisk", LOWER(INDEX(Paste_Here!T$2:T$850, MATCH(B135, Paste_Here!A$2:A$850, 0))))), "Some Risk", ""))), ""), "")</f>
        <v/>
      </c>
      <c r="DJ135" s="66"/>
      <c r="DK135" s="76" t="str">
        <f>IFERROR(IF(B135&lt;&gt;"", IF(AND(INDEX(Paste_Here!AD$2:AD$850, MATCH(B135, Paste_Here!A$2:A$850, 0))&lt;&gt;"", ISNUMBER(VALUE(INDEX(Paste_Here!AD$2:AD$850, MATCH(B135, Paste_Here!A$2:A$850, 0))))), INDEX(Paste_Here!AD$2:AD$850, MATCH(B135, Paste_Here!A$2:A$850, 0)), ""), ""), "")</f>
        <v/>
      </c>
      <c r="DL135" s="66"/>
      <c r="DM135" s="76" t="str">
        <f>IFERROR(IF(B135&lt;&gt;"", IF(LOWER(INDEX(Paste_Here!AE$2:AE$850, MATCH(B135, Paste_Here!A$2:A$850, 0)))="approaching expectations", "Approaching", IF(LOWER(INDEX(Paste_Here!AE$2:AE$850, MATCH(B135, Paste_Here!A$2:A$850, 0)))="met expectations", "Met", IF(LOWER(INDEX(Paste_Here!AE$2:AE$850, MATCH(B135, Paste_Here!A$2:A$850, 0)))="exceeded expectations", "Exceeded", IF(LOWER(INDEX(Paste_Here!AE$2:AE$850, MATCH(B135, Paste_Here!A$2:A$850, 0)))="below expectations", "Below", "")))), ""), "")</f>
        <v/>
      </c>
      <c r="DN135" s="66"/>
      <c r="DO135" s="76"/>
      <c r="DP135" s="66"/>
      <c r="DQ135" s="76"/>
      <c r="DR135" s="66"/>
      <c r="DS135" s="76"/>
      <c r="DT135" s="66"/>
      <c r="DU135" s="76"/>
      <c r="DV135" s="66"/>
      <c r="DW135" s="66"/>
      <c r="DX135" s="76" t="str">
        <f t="shared" si="23"/>
        <v/>
      </c>
      <c r="DY135" s="66"/>
      <c r="DZ135" s="76"/>
      <c r="EA135" s="66"/>
      <c r="EB135" s="76"/>
      <c r="EC135" s="66"/>
      <c r="ED135" s="76" t="str">
        <f>IFERROR(IF(B135&lt;&gt;"", IF(AND(INDEX(Paste_Here!AF$2:AF$850, MATCH(B135, Paste_Here!A$2:A$850, 0))&lt;&gt;"", ISNUMBER(VALUE(INDEX(Paste_Here!AF$2:AF$850, MATCH(B135, Paste_Here!A$2:A$850, 0))))), INDEX(Paste_Here!AF$2:AF$850, MATCH(B135, Paste_Here!A$2:A$850, 0)), ""), ""), "")</f>
        <v/>
      </c>
      <c r="EE135" s="66"/>
      <c r="EF135" s="76"/>
      <c r="EG135" s="66"/>
      <c r="EH135" s="76"/>
      <c r="EI135" s="66"/>
      <c r="EJ135" s="76" t="str">
        <f>IFERROR(IF(B135&lt;&gt;"", IF(AND(INDEX(Paste_Here!AG$2:AG$850, MATCH(B135, Paste_Here!A$2:A$850, 0))&lt;&gt;"", ISNUMBER(VALUE(INDEX(Paste_Here!AG$2:AG$850, MATCH(B135, Paste_Here!A$2:A$850, 0))))), INDEX(Paste_Here!AG$2:AG$850, MATCH(B135, Paste_Here!A$2:A$850, 0)), ""), ""), "")</f>
        <v/>
      </c>
      <c r="EK135" s="66"/>
      <c r="EL135" s="76"/>
      <c r="EM135" s="66"/>
      <c r="EN135" s="76"/>
      <c r="EO135" s="66"/>
      <c r="EP135" s="76"/>
      <c r="EQ135" s="66"/>
      <c r="ER135" s="76"/>
      <c r="ES135" s="66"/>
      <c r="ET135" s="66"/>
      <c r="EU135" s="76"/>
      <c r="EV135" s="66"/>
      <c r="EW135" s="76"/>
      <c r="EX135" s="66"/>
      <c r="EY135" s="76"/>
      <c r="EZ135" s="66"/>
      <c r="FA135" s="76"/>
      <c r="FB135" s="66"/>
      <c r="FC135" s="76"/>
      <c r="FD135" s="66"/>
      <c r="FE135" s="76"/>
      <c r="FF135" s="66"/>
      <c r="FG135" s="76"/>
      <c r="FH135" s="66"/>
      <c r="FI135" s="76"/>
      <c r="FJ135" s="66"/>
      <c r="FK135" s="76"/>
      <c r="FL135" s="66"/>
      <c r="FM135" s="76"/>
      <c r="FN135" s="66"/>
      <c r="FO135" s="76"/>
      <c r="FP135" s="66"/>
      <c r="FQ135" s="76"/>
      <c r="FR135" s="66"/>
      <c r="FS135" s="76"/>
      <c r="FT135" s="66"/>
      <c r="FU135" s="76"/>
      <c r="FV135" s="66"/>
      <c r="FW135" s="76"/>
      <c r="FX135" s="66"/>
      <c r="FY135" s="76"/>
      <c r="FZ135" s="66"/>
      <c r="GA135" s="76"/>
      <c r="GB135" s="66"/>
      <c r="GC135" s="76"/>
      <c r="GD135" s="66"/>
      <c r="GE135" s="76"/>
      <c r="GF135" s="66"/>
      <c r="GG135" s="76"/>
      <c r="GH135" s="66"/>
      <c r="GI135" s="76"/>
      <c r="GJ135" s="66"/>
      <c r="GK135" s="76"/>
      <c r="GL135" s="66"/>
      <c r="GM135" s="76"/>
      <c r="GN135" s="66"/>
      <c r="GO135" s="76"/>
      <c r="GP135" s="66"/>
      <c r="GQ135" s="76"/>
      <c r="GR135" s="66"/>
      <c r="GS135" s="76"/>
      <c r="GT135" s="66"/>
      <c r="GU135" s="76"/>
      <c r="GV135" s="66"/>
      <c r="GW135" s="76"/>
      <c r="GX135" s="66"/>
      <c r="GY135" s="76"/>
      <c r="GZ135" s="66"/>
      <c r="HA135" s="76"/>
      <c r="HB135" s="66"/>
      <c r="HC135" s="76"/>
      <c r="HD135" s="66"/>
      <c r="HE135" s="76"/>
      <c r="HF135" s="66"/>
      <c r="HG135" s="76"/>
      <c r="HH135" s="66"/>
      <c r="HI135" s="76"/>
      <c r="HJ135" s="66"/>
      <c r="HK135" s="76"/>
      <c r="HL135" s="66"/>
      <c r="HM135" s="76"/>
      <c r="HN135" s="66"/>
      <c r="HO135" s="76"/>
      <c r="HP135" s="66"/>
      <c r="HQ135" s="76"/>
      <c r="HR135" s="66"/>
      <c r="HS135" s="76"/>
      <c r="HT135" s="66"/>
      <c r="HU135" s="76"/>
      <c r="HV135" s="66"/>
      <c r="HW135" s="76"/>
      <c r="HX135" s="66"/>
      <c r="HY135" s="76"/>
      <c r="HZ135" s="66"/>
      <c r="IA135" s="76"/>
      <c r="IB135" s="66"/>
      <c r="IC135" s="76"/>
      <c r="ID135" s="66"/>
      <c r="IE135" s="76"/>
      <c r="IF135" s="66"/>
      <c r="IG135" s="76"/>
      <c r="IH135" s="66"/>
      <c r="II135" s="76"/>
      <c r="IJ135" s="66"/>
      <c r="IK135" s="76"/>
      <c r="IL135" s="66"/>
      <c r="IM135" s="76"/>
      <c r="IN135" s="66"/>
      <c r="IO135" s="76"/>
      <c r="IP135" s="66"/>
      <c r="IQ135" s="76"/>
      <c r="IR135" s="66"/>
      <c r="IS135" s="76"/>
      <c r="IT135" s="66"/>
      <c r="IU135" s="76"/>
      <c r="IV135" s="66"/>
      <c r="IW135" s="76"/>
      <c r="IX135" s="66"/>
      <c r="IY135" s="76"/>
      <c r="IZ135" s="66"/>
      <c r="JA135" s="76"/>
      <c r="JB135" s="66"/>
      <c r="JC135" s="76"/>
      <c r="JD135" s="66"/>
      <c r="JE135" s="76"/>
      <c r="JF135" s="66"/>
      <c r="JG135" s="76"/>
      <c r="JH135" s="66"/>
      <c r="JI135" s="76"/>
      <c r="JJ135" s="66"/>
      <c r="JK135" s="76"/>
      <c r="JL135" s="66"/>
      <c r="JM135" s="76"/>
      <c r="JN135" s="66"/>
      <c r="JO135" s="76"/>
      <c r="JP135" s="66"/>
      <c r="JQ135" s="76"/>
      <c r="JR135" s="66"/>
      <c r="JS135" s="76"/>
      <c r="JT135" s="66"/>
      <c r="JU135" s="76"/>
      <c r="JV135" s="66"/>
      <c r="JW135" s="76"/>
      <c r="JX135" s="66"/>
      <c r="JY135" s="76"/>
      <c r="JZ135" s="66"/>
      <c r="KA135" s="76"/>
      <c r="KB135" s="66"/>
      <c r="KC135" s="76"/>
      <c r="KD135" s="66"/>
      <c r="KE135" s="76"/>
      <c r="KF135" s="66"/>
      <c r="KG135" s="76"/>
      <c r="KH135" s="66"/>
      <c r="KI135" s="76"/>
      <c r="KJ135" s="66"/>
      <c r="KK135" s="76"/>
      <c r="KL135" s="66"/>
      <c r="KM135" s="76"/>
      <c r="KN135" s="66"/>
      <c r="KO135" s="76"/>
      <c r="KP135" s="66"/>
      <c r="KQ135" s="76"/>
      <c r="KR135" s="66"/>
      <c r="KS135" s="76"/>
      <c r="KT135" s="66"/>
      <c r="KU135" s="76"/>
      <c r="KV135" s="66"/>
      <c r="KW135" s="76"/>
      <c r="KX135" s="66"/>
      <c r="KY135" s="76"/>
      <c r="KZ135" s="66"/>
      <c r="LA135" s="76"/>
      <c r="LB135" s="66"/>
      <c r="LC135" s="76"/>
      <c r="LD135" s="66"/>
      <c r="LE135" s="76"/>
      <c r="LF135" s="66"/>
      <c r="LG135" s="76"/>
      <c r="LH135" s="66"/>
      <c r="LI135" s="76"/>
      <c r="LJ135" s="66"/>
      <c r="LK135" s="76"/>
      <c r="LL135" s="66"/>
      <c r="LM135" s="76"/>
      <c r="LN135" s="66"/>
      <c r="LO135" s="76"/>
      <c r="LP135" s="66"/>
      <c r="LQ135" s="76"/>
      <c r="LR135" s="66"/>
      <c r="LS135" s="76"/>
      <c r="LT135" s="66"/>
      <c r="LU135" s="76"/>
      <c r="LV135" s="66"/>
      <c r="LW135" s="76"/>
      <c r="LX135" s="66"/>
      <c r="LY135" s="76"/>
      <c r="LZ135" s="66"/>
      <c r="MA135" s="76"/>
      <c r="MB135" s="66"/>
      <c r="MC135" s="76"/>
      <c r="MD135" s="66"/>
      <c r="MG135" s="1" t="str" cm="1">
        <f t="array" ref="MG135">IFERROR(INDEX(Paste_Here!$B$2:$B$850, MATCH(0, COUNTIF(MG$4:MG134, Paste_Here!$B$2:$B$850) + IF(Paste_Here!$B$2:$B$850="", 1, 0), 0)), "")</f>
        <v/>
      </c>
      <c r="MH135" s="1" t="str">
        <f>IF(MG135&lt;&gt;"", INDEX(Paste_Here!$A$2:$A$850, MATCH(MG135, Paste_Here!$B$2:$B$850, 0)), "")</f>
        <v/>
      </c>
      <c r="MI135" s="1" t="str">
        <f t="shared" si="24"/>
        <v/>
      </c>
      <c r="MJ135" s="1" t="str" cm="1">
        <f t="array" ref="MJ135">IFERROR(INDEX($MI$5:$MI$850, MATCH(SMALL(IF($MI$5:$MI$850&lt;&gt;"", COUNTIF($MI$5:$MI$850, "&lt;"&amp;$MI$5:$MI$850)+1), ROW()-ROW($MJ$5)+1), COUNTIF($MI$5:$MI$850, "&lt;"&amp;$MI$5:$MI$850)+1, 0)), "")</f>
        <v/>
      </c>
    </row>
    <row r="136" spans="1:348">
      <c r="A136" s="66"/>
      <c r="B136" s="76" t="str">
        <f t="shared" si="17"/>
        <v/>
      </c>
      <c r="C136" s="66"/>
      <c r="D136" s="76" t="str">
        <f>IFERROR(IF(B136&lt;&gt;"", IF(AND(INDEX(Paste_Here!B$2:B$850, MATCH(B136, Paste_Here!A$2:A$850, 0))&lt;&gt;"", ISNUMBER(VALUE(INDEX(Paste_Here!B$2:B$850, MATCH(B136, Paste_Here!A$2:A$850, 0))))), INDEX(Paste_Here!B$2:B$850, MATCH(B136, Paste_Here!A$2:A$850, 0)), ""), ""), "")</f>
        <v/>
      </c>
      <c r="E136" s="66"/>
      <c r="F136" s="76" t="str">
        <f>IFERROR(IF(B136&lt;&gt;"", IF(ISTEXT(INDEX(Paste_Here!K$2:K$850, MATCH(B136, Paste_Here!A$2:A$850, 0))), INDEX(Paste_Here!K$2:K$850, MATCH(B136, Paste_Here!A$2:A$850, 0)), ""), ""), "")</f>
        <v/>
      </c>
      <c r="G136" s="66"/>
      <c r="H136" s="76" t="str">
        <f>IFERROR(IF(B136&lt;&gt;"", IF(ISTEXT(INDEX(Paste_Here!C$2:C$850, MATCH(B136, Paste_Here!A$2:A$850, 0))), INDEX(Paste_Here!C$2:C$850, MATCH(B136, Paste_Here!A$2:A$850, 0)), ""), ""), "")</f>
        <v/>
      </c>
      <c r="I136" s="66"/>
      <c r="J136" s="76" t="str">
        <f>IFERROR(IF(B136&lt;&gt;"", IF(ISNUMBER(SEARCH("s", LOWER(INDEX(Paste_Here!M$2:M$850, MATCH(B136, Paste_Here!A$2:A$850, 0))))), "Yes", IF(INDEX(Paste_Here!M$2:M$850, MATCH(B136, Paste_Here!A$2:A$850, 0))&lt;&gt;"", "No", "")), ""), "")</f>
        <v/>
      </c>
      <c r="K136" s="66"/>
      <c r="L136" s="76" t="str">
        <f>IFERROR(IF(B136&lt;&gt;"", IF(ISNUMBER(SEARCH("yes", LOWER(INDEX(Paste_Here!E$2:E$850, MATCH(B136, Paste_Here!A$2:A$850, 0))))), "Yes", IF(ISNUMBER(SEARCH("no", LOWER(INDEX(Paste_Here!E$2:E$850, MATCH(B136, Paste_Here!A$2:A$850, 0))))), "No", "")), ""), "")</f>
        <v/>
      </c>
      <c r="M136" s="66"/>
      <c r="N136" s="76" t="str">
        <f>IFERROR(IF(B136&lt;&gt;"", IF(ISNUMBER(SEARCH("yes", LOWER(INDEX(Paste_Here!F$2:F$850, MATCH(B136, Paste_Here!A$2:A$850, 0))))), "Yes", IF(ISNUMBER(SEARCH("no", LOWER(INDEX(Paste_Here!F$2:F$850, MATCH(B136, Paste_Here!A$2:A$850, 0))))), "No", "")), ""), "")</f>
        <v/>
      </c>
      <c r="O136" s="66"/>
      <c r="P136" s="76" t="str">
        <f>IFERROR(IF(B136&lt;&gt;"", IF(ISNUMBER(SEARCH("yes", LOWER(INDEX(Paste_Here!L$2:L$850, MATCH(B136, Paste_Here!A$2:A$850, 0))))), "Yes", IF(ISNUMBER(SEARCH("no", LOWER(INDEX(Paste_Here!L$2:L$850, MATCH(B136, Paste_Here!A$2:A$850, 0))))), "No", "")), ""), "")</f>
        <v/>
      </c>
      <c r="Q136" s="66"/>
      <c r="R136" s="76" t="str">
        <f>IFERROR(IF(B136&lt;&gt;"", IF(ISNUMBER(SEARCH("transitional 2", LOWER(INDEX(Paste_Here!D$2:D$850, MATCH(B136, Paste_Here!A$2:A$850, 0))))), "T2", IF(ISNUMBER(SEARCH("transitional 1", LOWER(INDEX(Paste_Here!D$2:D$850, MATCH(B136, Paste_Here!A$2:A$850, 0))))), "T1", IF(ISNUMBER(SEARCH("waived ell services", LOWER(INDEX(Paste_Here!D$2:D$850, MATCH(B136, Paste_Here!A$2:A$850, 0))))), "W", IF(ISNUMBER(SEARCH("english language learner", LOWER(INDEX(Paste_Here!D$2:D$850, MATCH(B136, Paste_Here!A$2:A$850, 0))))), "L", "")))), ""), "")</f>
        <v/>
      </c>
      <c r="S136" s="66"/>
      <c r="T136" s="76" t="str">
        <f>IFERROR(IF(B136&lt;&gt;"", IF(ISNUMBER(SEARCH("yes", LOWER(INDEX(Paste_Here!I$2:I$850, MATCH(B136, Paste_Here!A$2:A$850, 0))))), "Yes", IF(ISNUMBER(SEARCH("no", LOWER(INDEX(Paste_Here!I$2:I$850, MATCH(B136, Paste_Here!A$2:A$850, 0))))), "No", "")), ""), "")</f>
        <v/>
      </c>
      <c r="U136" s="66"/>
      <c r="V136" s="76" t="str">
        <f>IFERROR(IF(B136&lt;&gt;"", IF(ISTEXT(INDEX(Paste_Here!J$2:J$850, MATCH(B136, Paste_Here!A$2:A$850, 0))), VALUE(INDEX(Paste_Here!J$2:J$850, MATCH(B136, Paste_Here!A$2:A$850, 0))), ""), ""), "")</f>
        <v/>
      </c>
      <c r="W136" s="66"/>
      <c r="X136" s="66"/>
      <c r="Y136" s="76" t="str">
        <f t="shared" si="18"/>
        <v/>
      </c>
      <c r="Z136" s="66"/>
      <c r="AA136" s="76" t="str">
        <f>IFERROR(IF(B136&lt;&gt;"", IF(AND(INDEX(Paste_Here!AI$2:AI$850, MATCH(B136, Paste_Here!A$2:A$850, 0))&lt;&gt;"", ISNUMBER(VALUE(INDEX(Paste_Here!AI$2:AI$850, MATCH(B136, Paste_Here!A$2:A$850, 0))))), INDEX(Paste_Here!AI$2:AI$850, MATCH(B136, Paste_Here!A$2:A$850, 0)), ""), ""), "")</f>
        <v/>
      </c>
      <c r="AB136" s="66"/>
      <c r="AC136" s="76" t="str">
        <f>IFERROR(IF(B136&lt;&gt;"", IF(AND(INDEX(Paste_Here!AJ$2:AJ$850, MATCH(B136, Paste_Here!A$2:A$850, 0))&lt;&gt;"", ISNUMBER(VALUE(INDEX(Paste_Here!AJ$2:AJ$850, MATCH(B136, Paste_Here!A$2:A$850, 0))))), INDEX(Paste_Here!AJ$2:AJ$850, MATCH(B136, Paste_Here!A$2:A$850, 0)), ""), ""), "")</f>
        <v/>
      </c>
      <c r="AD136" s="66"/>
      <c r="AE136" s="76" t="str">
        <f>IFERROR(IF(B136&lt;&gt;"", IF(AND(INDEX(Paste_Here!AK$2:AK$850, MATCH(B136, Paste_Here!A$2:A$850, 0))&lt;&gt;"", ISNUMBER(VALUE(INDEX(Paste_Here!AK$2:AK$850, MATCH(B136, Paste_Here!A$2:A$850, 0))))), INDEX(Paste_Here!AK$2:AK$850, MATCH(B136, Paste_Here!A$2:A$850, 0)), ""), ""), "")</f>
        <v/>
      </c>
      <c r="AF136" s="66"/>
      <c r="AG136" s="76" t="str">
        <f>IFERROR(IF(B136&lt;&gt;"", IF(AND(INDEX(Paste_Here!AL$2:AL$850, MATCH(B136, Paste_Here!A$2:A$850, 0))&lt;&gt;"", ISNUMBER(VALUE(INDEX(Paste_Here!AL$2:AL$850, MATCH(B136, Paste_Here!A$2:A$850, 0))))), INDEX(Paste_Here!AL$2:AL$850, MATCH(B136, Paste_Here!A$2:A$850, 0)), ""), ""), "")</f>
        <v/>
      </c>
      <c r="AH136" s="66"/>
      <c r="AI136" s="76" t="str">
        <f>IFERROR(IF(B136&lt;&gt;"", IF(AND(INDEX(Paste_Here!AH$2:AH$850, MATCH(B136, Paste_Here!A$2:A$850, 0))&lt;&gt;"", ISNUMBER(VALUE(INDEX(Paste_Here!AH$2:AH$850, MATCH(B136, Paste_Here!A$2:A$850, 0))))), IF(VALUE(INDEX(Paste_Here!AH$2:AH$850, MATCH(B136, Paste_Here!A$2:A$850, 0)))=0, "", INDEX(Paste_Here!AH$2:AH$850, MATCH(B136, Paste_Here!A$2:A$850, 0))), ""), ""), "")</f>
        <v/>
      </c>
      <c r="AJ136" s="66"/>
      <c r="AK136" s="76" t="str">
        <f>IFERROR(IF(B136&lt;&gt;"", IF(AND(INDEX(Paste_Here!N$2:N$850, MATCH(B136, Paste_Here!A$2:A$850, 0))&lt;&gt;"", ISNUMBER(VALUE(INDEX(Paste_Here!N$2:N$850, MATCH(B136, Paste_Here!A$2:A$850, 0))))), INDEX(Paste_Here!N$2:N$850, MATCH(B136, Paste_Here!A$2:A$850, 0)), ""), ""), "")</f>
        <v/>
      </c>
      <c r="AL136" s="66"/>
      <c r="AM136" s="76" t="str">
        <f>IFERROR(IF(B136&lt;&gt;"", IF(AND(INDEX(Paste_Here!O$2:O$850, MATCH(B136, Paste_Here!A$2:A$850, 0))&lt;&gt;"", ISNUMBER(VALUE(INDEX(Paste_Here!O$2:O$850, MATCH(B136, Paste_Here!A$2:A$850, 0))))), INDEX(Paste_Here!O$2:O$850, MATCH(B136, Paste_Here!A$2:A$850, 0)), ""), ""), "")</f>
        <v/>
      </c>
      <c r="AN136" s="66"/>
      <c r="AO136" s="76"/>
      <c r="AP136" s="66"/>
      <c r="AQ136" s="76"/>
      <c r="AR136" s="66"/>
      <c r="AS136" s="76"/>
      <c r="AT136" s="66"/>
      <c r="AU136" s="66"/>
      <c r="AV136" s="76" t="str">
        <f t="shared" si="19"/>
        <v/>
      </c>
      <c r="AW136" s="66"/>
      <c r="AX136" s="76" t="str">
        <f>IFERROR(IF(B136&lt;&gt;"", IF(ISNUMBER(SEARCH("Revealed-Potential (Primary Focus)", LOWER(INDEX(Paste_Here!Z$2:Z$850, MATCH(B136, Paste_Here!A$2:A$850, 0))))), "Rev-Potential: Prim", IF(ISNUMBER(SEARCH("Revealed-Potential (Secondary Focus)", LOWER(INDEX(Paste_Here!Z$2:Z$850, MATCH(B136, Paste_Here!A$2:A$850, 0))))), "Rev-Potential: Sec", IF(ISNUMBER(SEARCH("Monitoring", LOWER(INDEX(Paste_Here!Z$2:Z$850, MATCH(B136, Paste_Here!A$2:A$850, 0))))), "Monitoring", IF(ISNUMBER(SEARCH("At-Promise (Secondary Focus)", LOWER(INDEX(Paste_Here!Z$2:Z$850, MATCH(B136, Paste_Here!A$2:A$850, 0))))), "At-Promise: Sec", IF(ISNUMBER(SEARCH("At-Promise (Primary Focus)", LOWER(INDEX(Paste_Here!Z$2:Z$850, MATCH(B136, Paste_Here!A$2:A$850, 0))))), "At-Promise: Prim", ""))))), ""), "")</f>
        <v/>
      </c>
      <c r="AY136" s="66"/>
      <c r="AZ136" s="76"/>
      <c r="BA136" s="66"/>
      <c r="BB136" s="76"/>
      <c r="BC136" s="66"/>
      <c r="BD136" s="76"/>
      <c r="BE136" s="66"/>
      <c r="BF136" s="76"/>
      <c r="BG136" s="66"/>
      <c r="BH136" s="76"/>
      <c r="BI136" s="66"/>
      <c r="BJ136" s="66"/>
      <c r="BK136" s="76" t="str">
        <f t="shared" si="20"/>
        <v/>
      </c>
      <c r="BL136" s="66"/>
      <c r="BM136" s="76" t="str">
        <f>IFERROR(IF(B136&lt;&gt;"", IF(AND(ISNUMBER(VALUE(SUBSTITUTE(SUBSTITUTE(Paste_Here!R136, "br", "-"), "L", ""))), VALUE(SUBSTITUTE(SUBSTITUTE(Paste_Here!R136, "br", "-"), "L", "")) &gt;= 1095), "Yes", IF(AND(ISNUMBER(VALUE(SUBSTITUTE(SUBSTITUTE(Paste_Here!R136, "br", "-"), "L", ""))), VALUE(SUBSTITUTE(SUBSTITUTE(Paste_Here!R136, "br", "-"), "L", "")) &lt;= 1094), "No", "")), ""), "")</f>
        <v/>
      </c>
      <c r="BN136" s="66"/>
      <c r="BO136" s="76" t="str">
        <f>IFERROR(IF(B136&lt;&gt;"", IF(COUNTIF(INDEX(Paste_Here!Y$2:AB$850, MATCH(B136, Paste_Here!A$2:A$850, 0), 0), "yes") &gt; 0, "Yes", IF(COUNTIF(INDEX(Paste_Here!Y$2:AB$850, MATCH(B136, Paste_Here!A$2:A$850, 0), 0), "no") &gt; 0, "No", "")), ""), "")</f>
        <v/>
      </c>
      <c r="BP136" s="66"/>
      <c r="BQ136" s="76" t="str">
        <f>IFERROR(IF(B136&lt;&gt;"", IF(AND(ISNUMBER(VALUE(SUBSTITUTE(SUBSTITUTE(Paste_Here!U136, "em", "-"), "q", ""))), VALUE(SUBSTITUTE(SUBSTITUTE(Paste_Here!U136, "em", "-"), "q", "")) &gt;= 910), "Yes", IF(AND(ISNUMBER(VALUE(SUBSTITUTE(SUBSTITUTE(Paste_Here!U136, "em", "-"), "q", ""))), VALUE(SUBSTITUTE(SUBSTITUTE(Paste_Here!U136, "em", "-"), "q", "")) &lt;= 909), "No", "")), ""), "")</f>
        <v/>
      </c>
      <c r="BR136" s="66"/>
      <c r="BS136" s="76" t="str">
        <f>IFERROR(IF(B136&lt;&gt;"", IF(AND(INDEX(Paste_Here!X$2:X$850, MATCH(B136, Paste_Here!A$2:A$850, 0))&lt;&gt;"", ISNUMBER(VALUE(INDEX(Paste_Here!X$2:X$850, MATCH(B136, Paste_Here!A$2:A$850, 0))))), INDEX(Paste_Here!X$2:X$850, MATCH(B136, Paste_Here!A$2:A$850, 0)), ""), ""), "")</f>
        <v/>
      </c>
      <c r="BT136" s="66"/>
      <c r="BU136" s="76" t="str">
        <f>IFERROR(IF(B136&lt;&gt;"", IF(ISNUMBER(VALUE(INDEX(Paste_Here!G$2:G$850, MATCH(B136, Paste_Here!A$2:A$850, 0)))), IF(VALUE(INDEX(Paste_Here!G$2:G$850, MATCH(B136, Paste_Here!A$2:A$850, 0)))=0, "No", IF(AND(VALUE(INDEX(Paste_Here!G$2:G$850, MATCH(B136, Paste_Here!A$2:A$850, 0)))&gt;=1, VALUE(INDEX(Paste_Here!G$2:G$850, MATCH(B136, Paste_Here!A$2:A$850, 0)))&lt;=4), VALUE(INDEX(Paste_Here!G$2:G$850, MATCH(B136, Paste_Here!A$2:A$850, 0))), "")), ""), ""), "")</f>
        <v/>
      </c>
      <c r="BV136" s="66"/>
      <c r="BW136" s="76" t="str">
        <f>IFERROR(IF(B136&lt;&gt;"", IF(ISNUMBER(VALUE(INDEX(Paste_Here!H$2:H$850, MATCH(B136, Paste_Here!A$2:A$850, 0)))), IF(VALUE(INDEX(Paste_Here!H$2:H$850, MATCH(B136, Paste_Here!A$2:A$850, 0)))=0, "No", IF(AND(VALUE(INDEX(Paste_Here!H$2:H$850, MATCH(B136, Paste_Here!A$2:A$850, 0)))&gt;=1, VALUE(INDEX(Paste_Here!H$2:H$850, MATCH(B136, Paste_Here!A$2:A$850, 0)))&lt;=4), VALUE(INDEX(Paste_Here!H$2:H$850, MATCH(B136, Paste_Here!A$2:A$850, 0))), "")), ""), ""), "")</f>
        <v/>
      </c>
      <c r="BX136" s="66"/>
      <c r="BY136" s="76"/>
      <c r="BZ136" s="66"/>
      <c r="CA136" s="76"/>
      <c r="CB136" s="66"/>
      <c r="CC136" s="66"/>
      <c r="CD136" s="76" t="str">
        <f t="shared" si="21"/>
        <v/>
      </c>
      <c r="CE136" s="66"/>
      <c r="CF136" s="76" t="str">
        <f>IFERROR(IF(B136&lt;&gt;"", IF(AND(INDEX(Paste_Here!P$2:P$850, MATCH(B136, Paste_Here!A$2:A$850, 0))&lt;&gt;"", ISNUMBER(VALUE(INDEX(Paste_Here!P$2:P$850, MATCH(B136, Paste_Here!A$2:A$850, 0))))), INDEX(Paste_Here!P$2:P$850, MATCH(B136, Paste_Here!A$2:A$850, 0)), ""), ""), "")</f>
        <v/>
      </c>
      <c r="CG136" s="66"/>
      <c r="CH136" s="76" t="str">
        <f>IFERROR(IF(B136&lt;&gt;"", IF(ISNUMBER(SEARCH("highrisk", LOWER(INDEX(Paste_Here!Q$2:Q$850, MATCH(B136, Paste_Here!A$2:A$850, 0))))), "High Risk", IF(ISNUMBER(SEARCH("lowrisk", LOWER(INDEX(Paste_Here!Q$2:Q$850, MATCH(B136, Paste_Here!A$2:A$850, 0))))), "Low Risk", IF(ISNUMBER(SEARCH("somerisk", LOWER(INDEX(Paste_Here!Q$2:Q$850, MATCH(B136, Paste_Here!A$2:A$850, 0))))), "Some Risk", ""))), ""), "")</f>
        <v/>
      </c>
      <c r="CI136" s="66"/>
      <c r="CJ136" s="76" t="str">
        <f>IFERROR(IF(B136&lt;&gt;"", IF(AND(INDEX(Paste_Here!AA$2:AA$850, MATCH(B136, Paste_Here!A$2:A$850, 0))&lt;&gt;"", ISNUMBER(VALUE(INDEX(Paste_Here!AA$2:AA$850, MATCH(B136, Paste_Here!A$2:A$850, 0))))), INDEX(Paste_Here!AA$2:AA$850, MATCH(B136, Paste_Here!A$2:A$850, 0)), ""), ""), "")</f>
        <v/>
      </c>
      <c r="CK136" s="66"/>
      <c r="CL136" s="76" t="str">
        <f>IFERROR(IF(B136&lt;&gt;"", IF(LOWER(INDEX(Paste_Here!AB$2:AB$850, MATCH(B136, Paste_Here!A$2:A$850, 0)))="approaching expectations", "Approaching", IF(LOWER(INDEX(Paste_Here!AB$2:AB$850, MATCH(B136, Paste_Here!A$2:A$850, 0)))="met expectations", "Met", IF(LOWER(INDEX(Paste_Here!AB$2:AB$850, MATCH(B136, Paste_Here!A$2:A$850, 0)))="exceeded expectations", "Exceeded", IF(LOWER(INDEX(Paste_Here!AB$2:AB$850, MATCH(B136, Paste_Here!A$2:A$850, 0)))="below expectations", "Below", "")))), ""), "")</f>
        <v/>
      </c>
      <c r="CM136" s="66"/>
      <c r="CN136" s="76" t="str">
        <f>IFERROR(IF(B136&lt;&gt;"", IF(AND(INDEX(Paste_Here!AC$2:AC$850, MATCH(B136, Paste_Here!A$2:A$850, 0))&lt;&gt;"", ISNUMBER(VALUE(INDEX(Paste_Here!AC$2:AC$850, MATCH(B136, Paste_Here!A$2:A$850, 0))))), INDEX(Paste_Here!AC$2:AC$850, MATCH(B136, Paste_Here!A$2:A$850, 0)), ""), ""), "")</f>
        <v/>
      </c>
      <c r="CO136" s="66"/>
      <c r="CP136" s="76"/>
      <c r="CQ136" s="66"/>
      <c r="CR136" s="76"/>
      <c r="CS136" s="66"/>
      <c r="CT136" s="76"/>
      <c r="CU136" s="66"/>
      <c r="CV136" s="76"/>
      <c r="CW136" s="66"/>
      <c r="CX136" s="76"/>
      <c r="CY136" s="66"/>
      <c r="CZ136" s="66"/>
      <c r="DA136" s="76" t="str">
        <f t="shared" si="22"/>
        <v/>
      </c>
      <c r="DB136" s="66"/>
      <c r="DC136" s="76" t="str">
        <f>IFERROR(IF(B136&lt;&gt;"", IF(AND(INDEX(Paste_Here!V$2:V$850, MATCH(B136, Paste_Here!A$2:A$850, 0))&lt;&gt;"", ISNUMBER(VALUE(INDEX(Paste_Here!V$2:V$850, MATCH(B136, Paste_Here!A$2:A$850, 0))))), INDEX(Paste_Here!V$2:V$850, MATCH(B136, Paste_Here!A$2:A$850, 0)), ""), ""), "")</f>
        <v/>
      </c>
      <c r="DD136" s="66"/>
      <c r="DE136" s="76" t="str">
        <f>IFERROR(IF(B136&lt;&gt;"", IF(ISNUMBER(SEARCH("highrisk", LOWER(INDEX(Paste_Here!W$2:W$850, MATCH(B136, Paste_Here!A$2:A$850, 0))))), "High Risk", IF(ISNUMBER(SEARCH("lowrisk", LOWER(INDEX(Paste_Here!W$2:W$850, MATCH(B136, Paste_Here!A$2:A$850, 0))))), "Low Risk", IF(ISNUMBER(SEARCH("somerisk", LOWER(INDEX(Paste_Here!W$2:W$850, MATCH(B136, Paste_Here!A$2:A$850, 0))))), "Some Risk", ""))), ""), "")</f>
        <v/>
      </c>
      <c r="DF136" s="66"/>
      <c r="DG136" s="76" t="str">
        <f>IFERROR(IF(B136&lt;&gt;"", IF(AND(INDEX(Paste_Here!S$2:S$850, MATCH(B136, Paste_Here!A$2:A$850, 0))&lt;&gt;"", ISNUMBER(VALUE(INDEX(Paste_Here!S$2:S$850, MATCH(B136, Paste_Here!A$2:A$850, 0))))), INDEX(Paste_Here!S$2:S$850, MATCH(B136, Paste_Here!A$2:A$850, 0)), ""), ""), "")</f>
        <v/>
      </c>
      <c r="DH136" s="66"/>
      <c r="DI136" s="76" t="str">
        <f>IFERROR(IF(B136&lt;&gt;"", IF(ISNUMBER(SEARCH("highrisk", LOWER(INDEX(Paste_Here!T$2:T$850, MATCH(B136, Paste_Here!A$2:A$850, 0))))), "High Risk", IF(ISNUMBER(SEARCH("lowrisk", LOWER(INDEX(Paste_Here!T$2:T$850, MATCH(B136, Paste_Here!A$2:A$850, 0))))), "Low Risk", IF(ISNUMBER(SEARCH("somerisk", LOWER(INDEX(Paste_Here!T$2:T$850, MATCH(B136, Paste_Here!A$2:A$850, 0))))), "Some Risk", ""))), ""), "")</f>
        <v/>
      </c>
      <c r="DJ136" s="66"/>
      <c r="DK136" s="76" t="str">
        <f>IFERROR(IF(B136&lt;&gt;"", IF(AND(INDEX(Paste_Here!AD$2:AD$850, MATCH(B136, Paste_Here!A$2:A$850, 0))&lt;&gt;"", ISNUMBER(VALUE(INDEX(Paste_Here!AD$2:AD$850, MATCH(B136, Paste_Here!A$2:A$850, 0))))), INDEX(Paste_Here!AD$2:AD$850, MATCH(B136, Paste_Here!A$2:A$850, 0)), ""), ""), "")</f>
        <v/>
      </c>
      <c r="DL136" s="66"/>
      <c r="DM136" s="76" t="str">
        <f>IFERROR(IF(B136&lt;&gt;"", IF(LOWER(INDEX(Paste_Here!AE$2:AE$850, MATCH(B136, Paste_Here!A$2:A$850, 0)))="approaching expectations", "Approaching", IF(LOWER(INDEX(Paste_Here!AE$2:AE$850, MATCH(B136, Paste_Here!A$2:A$850, 0)))="met expectations", "Met", IF(LOWER(INDEX(Paste_Here!AE$2:AE$850, MATCH(B136, Paste_Here!A$2:A$850, 0)))="exceeded expectations", "Exceeded", IF(LOWER(INDEX(Paste_Here!AE$2:AE$850, MATCH(B136, Paste_Here!A$2:A$850, 0)))="below expectations", "Below", "")))), ""), "")</f>
        <v/>
      </c>
      <c r="DN136" s="66"/>
      <c r="DO136" s="76"/>
      <c r="DP136" s="66"/>
      <c r="DQ136" s="76"/>
      <c r="DR136" s="66"/>
      <c r="DS136" s="76"/>
      <c r="DT136" s="66"/>
      <c r="DU136" s="76"/>
      <c r="DV136" s="66"/>
      <c r="DW136" s="66"/>
      <c r="DX136" s="76" t="str">
        <f t="shared" si="23"/>
        <v/>
      </c>
      <c r="DY136" s="66"/>
      <c r="DZ136" s="76"/>
      <c r="EA136" s="66"/>
      <c r="EB136" s="76"/>
      <c r="EC136" s="66"/>
      <c r="ED136" s="76" t="str">
        <f>IFERROR(IF(B136&lt;&gt;"", IF(AND(INDEX(Paste_Here!AF$2:AF$850, MATCH(B136, Paste_Here!A$2:A$850, 0))&lt;&gt;"", ISNUMBER(VALUE(INDEX(Paste_Here!AF$2:AF$850, MATCH(B136, Paste_Here!A$2:A$850, 0))))), INDEX(Paste_Here!AF$2:AF$850, MATCH(B136, Paste_Here!A$2:A$850, 0)), ""), ""), "")</f>
        <v/>
      </c>
      <c r="EE136" s="66"/>
      <c r="EF136" s="76"/>
      <c r="EG136" s="66"/>
      <c r="EH136" s="76"/>
      <c r="EI136" s="66"/>
      <c r="EJ136" s="76" t="str">
        <f>IFERROR(IF(B136&lt;&gt;"", IF(AND(INDEX(Paste_Here!AG$2:AG$850, MATCH(B136, Paste_Here!A$2:A$850, 0))&lt;&gt;"", ISNUMBER(VALUE(INDEX(Paste_Here!AG$2:AG$850, MATCH(B136, Paste_Here!A$2:A$850, 0))))), INDEX(Paste_Here!AG$2:AG$850, MATCH(B136, Paste_Here!A$2:A$850, 0)), ""), ""), "")</f>
        <v/>
      </c>
      <c r="EK136" s="66"/>
      <c r="EL136" s="76"/>
      <c r="EM136" s="66"/>
      <c r="EN136" s="76"/>
      <c r="EO136" s="66"/>
      <c r="EP136" s="76"/>
      <c r="EQ136" s="66"/>
      <c r="ER136" s="76"/>
      <c r="ES136" s="66"/>
      <c r="ET136" s="66"/>
      <c r="EU136" s="76"/>
      <c r="EV136" s="66"/>
      <c r="EW136" s="76"/>
      <c r="EX136" s="66"/>
      <c r="EY136" s="76"/>
      <c r="EZ136" s="66"/>
      <c r="FA136" s="76"/>
      <c r="FB136" s="66"/>
      <c r="FC136" s="76"/>
      <c r="FD136" s="66"/>
      <c r="FE136" s="76"/>
      <c r="FF136" s="66"/>
      <c r="FG136" s="76"/>
      <c r="FH136" s="66"/>
      <c r="FI136" s="76"/>
      <c r="FJ136" s="66"/>
      <c r="FK136" s="76"/>
      <c r="FL136" s="66"/>
      <c r="FM136" s="76"/>
      <c r="FN136" s="66"/>
      <c r="FO136" s="76"/>
      <c r="FP136" s="66"/>
      <c r="FQ136" s="76"/>
      <c r="FR136" s="66"/>
      <c r="FS136" s="76"/>
      <c r="FT136" s="66"/>
      <c r="FU136" s="76"/>
      <c r="FV136" s="66"/>
      <c r="FW136" s="76"/>
      <c r="FX136" s="66"/>
      <c r="FY136" s="76"/>
      <c r="FZ136" s="66"/>
      <c r="GA136" s="76"/>
      <c r="GB136" s="66"/>
      <c r="GC136" s="76"/>
      <c r="GD136" s="66"/>
      <c r="GE136" s="76"/>
      <c r="GF136" s="66"/>
      <c r="GG136" s="76"/>
      <c r="GH136" s="66"/>
      <c r="GI136" s="76"/>
      <c r="GJ136" s="66"/>
      <c r="GK136" s="76"/>
      <c r="GL136" s="66"/>
      <c r="GM136" s="76"/>
      <c r="GN136" s="66"/>
      <c r="GO136" s="76"/>
      <c r="GP136" s="66"/>
      <c r="GQ136" s="76"/>
      <c r="GR136" s="66"/>
      <c r="GS136" s="76"/>
      <c r="GT136" s="66"/>
      <c r="GU136" s="76"/>
      <c r="GV136" s="66"/>
      <c r="GW136" s="76"/>
      <c r="GX136" s="66"/>
      <c r="GY136" s="76"/>
      <c r="GZ136" s="66"/>
      <c r="HA136" s="76"/>
      <c r="HB136" s="66"/>
      <c r="HC136" s="76"/>
      <c r="HD136" s="66"/>
      <c r="HE136" s="76"/>
      <c r="HF136" s="66"/>
      <c r="HG136" s="76"/>
      <c r="HH136" s="66"/>
      <c r="HI136" s="76"/>
      <c r="HJ136" s="66"/>
      <c r="HK136" s="76"/>
      <c r="HL136" s="66"/>
      <c r="HM136" s="76"/>
      <c r="HN136" s="66"/>
      <c r="HO136" s="76"/>
      <c r="HP136" s="66"/>
      <c r="HQ136" s="76"/>
      <c r="HR136" s="66"/>
      <c r="HS136" s="76"/>
      <c r="HT136" s="66"/>
      <c r="HU136" s="76"/>
      <c r="HV136" s="66"/>
      <c r="HW136" s="76"/>
      <c r="HX136" s="66"/>
      <c r="HY136" s="76"/>
      <c r="HZ136" s="66"/>
      <c r="IA136" s="76"/>
      <c r="IB136" s="66"/>
      <c r="IC136" s="76"/>
      <c r="ID136" s="66"/>
      <c r="IE136" s="76"/>
      <c r="IF136" s="66"/>
      <c r="IG136" s="76"/>
      <c r="IH136" s="66"/>
      <c r="II136" s="76"/>
      <c r="IJ136" s="66"/>
      <c r="IK136" s="76"/>
      <c r="IL136" s="66"/>
      <c r="IM136" s="76"/>
      <c r="IN136" s="66"/>
      <c r="IO136" s="76"/>
      <c r="IP136" s="66"/>
      <c r="IQ136" s="76"/>
      <c r="IR136" s="66"/>
      <c r="IS136" s="76"/>
      <c r="IT136" s="66"/>
      <c r="IU136" s="76"/>
      <c r="IV136" s="66"/>
      <c r="IW136" s="76"/>
      <c r="IX136" s="66"/>
      <c r="IY136" s="76"/>
      <c r="IZ136" s="66"/>
      <c r="JA136" s="76"/>
      <c r="JB136" s="66"/>
      <c r="JC136" s="76"/>
      <c r="JD136" s="66"/>
      <c r="JE136" s="76"/>
      <c r="JF136" s="66"/>
      <c r="JG136" s="76"/>
      <c r="JH136" s="66"/>
      <c r="JI136" s="76"/>
      <c r="JJ136" s="66"/>
      <c r="JK136" s="76"/>
      <c r="JL136" s="66"/>
      <c r="JM136" s="76"/>
      <c r="JN136" s="66"/>
      <c r="JO136" s="76"/>
      <c r="JP136" s="66"/>
      <c r="JQ136" s="76"/>
      <c r="JR136" s="66"/>
      <c r="JS136" s="76"/>
      <c r="JT136" s="66"/>
      <c r="JU136" s="76"/>
      <c r="JV136" s="66"/>
      <c r="JW136" s="76"/>
      <c r="JX136" s="66"/>
      <c r="JY136" s="76"/>
      <c r="JZ136" s="66"/>
      <c r="KA136" s="76"/>
      <c r="KB136" s="66"/>
      <c r="KC136" s="76"/>
      <c r="KD136" s="66"/>
      <c r="KE136" s="76"/>
      <c r="KF136" s="66"/>
      <c r="KG136" s="76"/>
      <c r="KH136" s="66"/>
      <c r="KI136" s="76"/>
      <c r="KJ136" s="66"/>
      <c r="KK136" s="76"/>
      <c r="KL136" s="66"/>
      <c r="KM136" s="76"/>
      <c r="KN136" s="66"/>
      <c r="KO136" s="76"/>
      <c r="KP136" s="66"/>
      <c r="KQ136" s="76"/>
      <c r="KR136" s="66"/>
      <c r="KS136" s="76"/>
      <c r="KT136" s="66"/>
      <c r="KU136" s="76"/>
      <c r="KV136" s="66"/>
      <c r="KW136" s="76"/>
      <c r="KX136" s="66"/>
      <c r="KY136" s="76"/>
      <c r="KZ136" s="66"/>
      <c r="LA136" s="76"/>
      <c r="LB136" s="66"/>
      <c r="LC136" s="76"/>
      <c r="LD136" s="66"/>
      <c r="LE136" s="76"/>
      <c r="LF136" s="66"/>
      <c r="LG136" s="76"/>
      <c r="LH136" s="66"/>
      <c r="LI136" s="76"/>
      <c r="LJ136" s="66"/>
      <c r="LK136" s="76"/>
      <c r="LL136" s="66"/>
      <c r="LM136" s="76"/>
      <c r="LN136" s="66"/>
      <c r="LO136" s="76"/>
      <c r="LP136" s="66"/>
      <c r="LQ136" s="76"/>
      <c r="LR136" s="66"/>
      <c r="LS136" s="76"/>
      <c r="LT136" s="66"/>
      <c r="LU136" s="76"/>
      <c r="LV136" s="66"/>
      <c r="LW136" s="76"/>
      <c r="LX136" s="66"/>
      <c r="LY136" s="76"/>
      <c r="LZ136" s="66"/>
      <c r="MA136" s="76"/>
      <c r="MB136" s="66"/>
      <c r="MC136" s="76"/>
      <c r="MD136" s="66"/>
      <c r="MG136" s="1" t="str" cm="1">
        <f t="array" ref="MG136">IFERROR(INDEX(Paste_Here!$B$2:$B$850, MATCH(0, COUNTIF(MG$4:MG135, Paste_Here!$B$2:$B$850) + IF(Paste_Here!$B$2:$B$850="", 1, 0), 0)), "")</f>
        <v/>
      </c>
      <c r="MH136" s="1" t="str">
        <f>IF(MG136&lt;&gt;"", INDEX(Paste_Here!$A$2:$A$850, MATCH(MG136, Paste_Here!$B$2:$B$850, 0)), "")</f>
        <v/>
      </c>
      <c r="MI136" s="1" t="str">
        <f t="shared" si="24"/>
        <v/>
      </c>
      <c r="MJ136" s="1" t="str" cm="1">
        <f t="array" ref="MJ136">IFERROR(INDEX($MI$5:$MI$850, MATCH(SMALL(IF($MI$5:$MI$850&lt;&gt;"", COUNTIF($MI$5:$MI$850, "&lt;"&amp;$MI$5:$MI$850)+1), ROW()-ROW($MJ$5)+1), COUNTIF($MI$5:$MI$850, "&lt;"&amp;$MI$5:$MI$850)+1, 0)), "")</f>
        <v/>
      </c>
    </row>
    <row r="137" spans="1:348">
      <c r="A137" s="66"/>
      <c r="B137" s="76" t="str">
        <f t="shared" si="17"/>
        <v/>
      </c>
      <c r="C137" s="66"/>
      <c r="D137" s="76" t="str">
        <f>IFERROR(IF(B137&lt;&gt;"", IF(AND(INDEX(Paste_Here!B$2:B$850, MATCH(B137, Paste_Here!A$2:A$850, 0))&lt;&gt;"", ISNUMBER(VALUE(INDEX(Paste_Here!B$2:B$850, MATCH(B137, Paste_Here!A$2:A$850, 0))))), INDEX(Paste_Here!B$2:B$850, MATCH(B137, Paste_Here!A$2:A$850, 0)), ""), ""), "")</f>
        <v/>
      </c>
      <c r="E137" s="66"/>
      <c r="F137" s="76" t="str">
        <f>IFERROR(IF(B137&lt;&gt;"", IF(ISTEXT(INDEX(Paste_Here!K$2:K$850, MATCH(B137, Paste_Here!A$2:A$850, 0))), INDEX(Paste_Here!K$2:K$850, MATCH(B137, Paste_Here!A$2:A$850, 0)), ""), ""), "")</f>
        <v/>
      </c>
      <c r="G137" s="66"/>
      <c r="H137" s="76" t="str">
        <f>IFERROR(IF(B137&lt;&gt;"", IF(ISTEXT(INDEX(Paste_Here!C$2:C$850, MATCH(B137, Paste_Here!A$2:A$850, 0))), INDEX(Paste_Here!C$2:C$850, MATCH(B137, Paste_Here!A$2:A$850, 0)), ""), ""), "")</f>
        <v/>
      </c>
      <c r="I137" s="66"/>
      <c r="J137" s="76" t="str">
        <f>IFERROR(IF(B137&lt;&gt;"", IF(ISNUMBER(SEARCH("s", LOWER(INDEX(Paste_Here!M$2:M$850, MATCH(B137, Paste_Here!A$2:A$850, 0))))), "Yes", IF(INDEX(Paste_Here!M$2:M$850, MATCH(B137, Paste_Here!A$2:A$850, 0))&lt;&gt;"", "No", "")), ""), "")</f>
        <v/>
      </c>
      <c r="K137" s="66"/>
      <c r="L137" s="76" t="str">
        <f>IFERROR(IF(B137&lt;&gt;"", IF(ISNUMBER(SEARCH("yes", LOWER(INDEX(Paste_Here!E$2:E$850, MATCH(B137, Paste_Here!A$2:A$850, 0))))), "Yes", IF(ISNUMBER(SEARCH("no", LOWER(INDEX(Paste_Here!E$2:E$850, MATCH(B137, Paste_Here!A$2:A$850, 0))))), "No", "")), ""), "")</f>
        <v/>
      </c>
      <c r="M137" s="66"/>
      <c r="N137" s="76" t="str">
        <f>IFERROR(IF(B137&lt;&gt;"", IF(ISNUMBER(SEARCH("yes", LOWER(INDEX(Paste_Here!F$2:F$850, MATCH(B137, Paste_Here!A$2:A$850, 0))))), "Yes", IF(ISNUMBER(SEARCH("no", LOWER(INDEX(Paste_Here!F$2:F$850, MATCH(B137, Paste_Here!A$2:A$850, 0))))), "No", "")), ""), "")</f>
        <v/>
      </c>
      <c r="O137" s="66"/>
      <c r="P137" s="76" t="str">
        <f>IFERROR(IF(B137&lt;&gt;"", IF(ISNUMBER(SEARCH("yes", LOWER(INDEX(Paste_Here!L$2:L$850, MATCH(B137, Paste_Here!A$2:A$850, 0))))), "Yes", IF(ISNUMBER(SEARCH("no", LOWER(INDEX(Paste_Here!L$2:L$850, MATCH(B137, Paste_Here!A$2:A$850, 0))))), "No", "")), ""), "")</f>
        <v/>
      </c>
      <c r="Q137" s="66"/>
      <c r="R137" s="76" t="str">
        <f>IFERROR(IF(B137&lt;&gt;"", IF(ISNUMBER(SEARCH("transitional 2", LOWER(INDEX(Paste_Here!D$2:D$850, MATCH(B137, Paste_Here!A$2:A$850, 0))))), "T2", IF(ISNUMBER(SEARCH("transitional 1", LOWER(INDEX(Paste_Here!D$2:D$850, MATCH(B137, Paste_Here!A$2:A$850, 0))))), "T1", IF(ISNUMBER(SEARCH("waived ell services", LOWER(INDEX(Paste_Here!D$2:D$850, MATCH(B137, Paste_Here!A$2:A$850, 0))))), "W", IF(ISNUMBER(SEARCH("english language learner", LOWER(INDEX(Paste_Here!D$2:D$850, MATCH(B137, Paste_Here!A$2:A$850, 0))))), "L", "")))), ""), "")</f>
        <v/>
      </c>
      <c r="S137" s="66"/>
      <c r="T137" s="76" t="str">
        <f>IFERROR(IF(B137&lt;&gt;"", IF(ISNUMBER(SEARCH("yes", LOWER(INDEX(Paste_Here!I$2:I$850, MATCH(B137, Paste_Here!A$2:A$850, 0))))), "Yes", IF(ISNUMBER(SEARCH("no", LOWER(INDEX(Paste_Here!I$2:I$850, MATCH(B137, Paste_Here!A$2:A$850, 0))))), "No", "")), ""), "")</f>
        <v/>
      </c>
      <c r="U137" s="66"/>
      <c r="V137" s="76" t="str">
        <f>IFERROR(IF(B137&lt;&gt;"", IF(ISTEXT(INDEX(Paste_Here!J$2:J$850, MATCH(B137, Paste_Here!A$2:A$850, 0))), VALUE(INDEX(Paste_Here!J$2:J$850, MATCH(B137, Paste_Here!A$2:A$850, 0))), ""), ""), "")</f>
        <v/>
      </c>
      <c r="W137" s="66"/>
      <c r="X137" s="66"/>
      <c r="Y137" s="76" t="str">
        <f t="shared" si="18"/>
        <v/>
      </c>
      <c r="Z137" s="66"/>
      <c r="AA137" s="76" t="str">
        <f>IFERROR(IF(B137&lt;&gt;"", IF(AND(INDEX(Paste_Here!AI$2:AI$850, MATCH(B137, Paste_Here!A$2:A$850, 0))&lt;&gt;"", ISNUMBER(VALUE(INDEX(Paste_Here!AI$2:AI$850, MATCH(B137, Paste_Here!A$2:A$850, 0))))), INDEX(Paste_Here!AI$2:AI$850, MATCH(B137, Paste_Here!A$2:A$850, 0)), ""), ""), "")</f>
        <v/>
      </c>
      <c r="AB137" s="66"/>
      <c r="AC137" s="76" t="str">
        <f>IFERROR(IF(B137&lt;&gt;"", IF(AND(INDEX(Paste_Here!AJ$2:AJ$850, MATCH(B137, Paste_Here!A$2:A$850, 0))&lt;&gt;"", ISNUMBER(VALUE(INDEX(Paste_Here!AJ$2:AJ$850, MATCH(B137, Paste_Here!A$2:A$850, 0))))), INDEX(Paste_Here!AJ$2:AJ$850, MATCH(B137, Paste_Here!A$2:A$850, 0)), ""), ""), "")</f>
        <v/>
      </c>
      <c r="AD137" s="66"/>
      <c r="AE137" s="76" t="str">
        <f>IFERROR(IF(B137&lt;&gt;"", IF(AND(INDEX(Paste_Here!AK$2:AK$850, MATCH(B137, Paste_Here!A$2:A$850, 0))&lt;&gt;"", ISNUMBER(VALUE(INDEX(Paste_Here!AK$2:AK$850, MATCH(B137, Paste_Here!A$2:A$850, 0))))), INDEX(Paste_Here!AK$2:AK$850, MATCH(B137, Paste_Here!A$2:A$850, 0)), ""), ""), "")</f>
        <v/>
      </c>
      <c r="AF137" s="66"/>
      <c r="AG137" s="76" t="str">
        <f>IFERROR(IF(B137&lt;&gt;"", IF(AND(INDEX(Paste_Here!AL$2:AL$850, MATCH(B137, Paste_Here!A$2:A$850, 0))&lt;&gt;"", ISNUMBER(VALUE(INDEX(Paste_Here!AL$2:AL$850, MATCH(B137, Paste_Here!A$2:A$850, 0))))), INDEX(Paste_Here!AL$2:AL$850, MATCH(B137, Paste_Here!A$2:A$850, 0)), ""), ""), "")</f>
        <v/>
      </c>
      <c r="AH137" s="66"/>
      <c r="AI137" s="76" t="str">
        <f>IFERROR(IF(B137&lt;&gt;"", IF(AND(INDEX(Paste_Here!AH$2:AH$850, MATCH(B137, Paste_Here!A$2:A$850, 0))&lt;&gt;"", ISNUMBER(VALUE(INDEX(Paste_Here!AH$2:AH$850, MATCH(B137, Paste_Here!A$2:A$850, 0))))), IF(VALUE(INDEX(Paste_Here!AH$2:AH$850, MATCH(B137, Paste_Here!A$2:A$850, 0)))=0, "", INDEX(Paste_Here!AH$2:AH$850, MATCH(B137, Paste_Here!A$2:A$850, 0))), ""), ""), "")</f>
        <v/>
      </c>
      <c r="AJ137" s="66"/>
      <c r="AK137" s="76" t="str">
        <f>IFERROR(IF(B137&lt;&gt;"", IF(AND(INDEX(Paste_Here!N$2:N$850, MATCH(B137, Paste_Here!A$2:A$850, 0))&lt;&gt;"", ISNUMBER(VALUE(INDEX(Paste_Here!N$2:N$850, MATCH(B137, Paste_Here!A$2:A$850, 0))))), INDEX(Paste_Here!N$2:N$850, MATCH(B137, Paste_Here!A$2:A$850, 0)), ""), ""), "")</f>
        <v/>
      </c>
      <c r="AL137" s="66"/>
      <c r="AM137" s="76" t="str">
        <f>IFERROR(IF(B137&lt;&gt;"", IF(AND(INDEX(Paste_Here!O$2:O$850, MATCH(B137, Paste_Here!A$2:A$850, 0))&lt;&gt;"", ISNUMBER(VALUE(INDEX(Paste_Here!O$2:O$850, MATCH(B137, Paste_Here!A$2:A$850, 0))))), INDEX(Paste_Here!O$2:O$850, MATCH(B137, Paste_Here!A$2:A$850, 0)), ""), ""), "")</f>
        <v/>
      </c>
      <c r="AN137" s="66"/>
      <c r="AO137" s="76"/>
      <c r="AP137" s="66"/>
      <c r="AQ137" s="76"/>
      <c r="AR137" s="66"/>
      <c r="AS137" s="76"/>
      <c r="AT137" s="66"/>
      <c r="AU137" s="66"/>
      <c r="AV137" s="76" t="str">
        <f t="shared" si="19"/>
        <v/>
      </c>
      <c r="AW137" s="66"/>
      <c r="AX137" s="76" t="str">
        <f>IFERROR(IF(B137&lt;&gt;"", IF(ISNUMBER(SEARCH("Revealed-Potential (Primary Focus)", LOWER(INDEX(Paste_Here!Z$2:Z$850, MATCH(B137, Paste_Here!A$2:A$850, 0))))), "Rev-Potential: Prim", IF(ISNUMBER(SEARCH("Revealed-Potential (Secondary Focus)", LOWER(INDEX(Paste_Here!Z$2:Z$850, MATCH(B137, Paste_Here!A$2:A$850, 0))))), "Rev-Potential: Sec", IF(ISNUMBER(SEARCH("Monitoring", LOWER(INDEX(Paste_Here!Z$2:Z$850, MATCH(B137, Paste_Here!A$2:A$850, 0))))), "Monitoring", IF(ISNUMBER(SEARCH("At-Promise (Secondary Focus)", LOWER(INDEX(Paste_Here!Z$2:Z$850, MATCH(B137, Paste_Here!A$2:A$850, 0))))), "At-Promise: Sec", IF(ISNUMBER(SEARCH("At-Promise (Primary Focus)", LOWER(INDEX(Paste_Here!Z$2:Z$850, MATCH(B137, Paste_Here!A$2:A$850, 0))))), "At-Promise: Prim", ""))))), ""), "")</f>
        <v/>
      </c>
      <c r="AY137" s="66"/>
      <c r="AZ137" s="76"/>
      <c r="BA137" s="66"/>
      <c r="BB137" s="76"/>
      <c r="BC137" s="66"/>
      <c r="BD137" s="76"/>
      <c r="BE137" s="66"/>
      <c r="BF137" s="76"/>
      <c r="BG137" s="66"/>
      <c r="BH137" s="76"/>
      <c r="BI137" s="66"/>
      <c r="BJ137" s="66"/>
      <c r="BK137" s="76" t="str">
        <f t="shared" si="20"/>
        <v/>
      </c>
      <c r="BL137" s="66"/>
      <c r="BM137" s="76" t="str">
        <f>IFERROR(IF(B137&lt;&gt;"", IF(AND(ISNUMBER(VALUE(SUBSTITUTE(SUBSTITUTE(Paste_Here!R137, "br", "-"), "L", ""))), VALUE(SUBSTITUTE(SUBSTITUTE(Paste_Here!R137, "br", "-"), "L", "")) &gt;= 1095), "Yes", IF(AND(ISNUMBER(VALUE(SUBSTITUTE(SUBSTITUTE(Paste_Here!R137, "br", "-"), "L", ""))), VALUE(SUBSTITUTE(SUBSTITUTE(Paste_Here!R137, "br", "-"), "L", "")) &lt;= 1094), "No", "")), ""), "")</f>
        <v/>
      </c>
      <c r="BN137" s="66"/>
      <c r="BO137" s="76" t="str">
        <f>IFERROR(IF(B137&lt;&gt;"", IF(COUNTIF(INDEX(Paste_Here!Y$2:AB$850, MATCH(B137, Paste_Here!A$2:A$850, 0), 0), "yes") &gt; 0, "Yes", IF(COUNTIF(INDEX(Paste_Here!Y$2:AB$850, MATCH(B137, Paste_Here!A$2:A$850, 0), 0), "no") &gt; 0, "No", "")), ""), "")</f>
        <v/>
      </c>
      <c r="BP137" s="66"/>
      <c r="BQ137" s="76" t="str">
        <f>IFERROR(IF(B137&lt;&gt;"", IF(AND(ISNUMBER(VALUE(SUBSTITUTE(SUBSTITUTE(Paste_Here!U137, "em", "-"), "q", ""))), VALUE(SUBSTITUTE(SUBSTITUTE(Paste_Here!U137, "em", "-"), "q", "")) &gt;= 910), "Yes", IF(AND(ISNUMBER(VALUE(SUBSTITUTE(SUBSTITUTE(Paste_Here!U137, "em", "-"), "q", ""))), VALUE(SUBSTITUTE(SUBSTITUTE(Paste_Here!U137, "em", "-"), "q", "")) &lt;= 909), "No", "")), ""), "")</f>
        <v/>
      </c>
      <c r="BR137" s="66"/>
      <c r="BS137" s="76" t="str">
        <f>IFERROR(IF(B137&lt;&gt;"", IF(AND(INDEX(Paste_Here!X$2:X$850, MATCH(B137, Paste_Here!A$2:A$850, 0))&lt;&gt;"", ISNUMBER(VALUE(INDEX(Paste_Here!X$2:X$850, MATCH(B137, Paste_Here!A$2:A$850, 0))))), INDEX(Paste_Here!X$2:X$850, MATCH(B137, Paste_Here!A$2:A$850, 0)), ""), ""), "")</f>
        <v/>
      </c>
      <c r="BT137" s="66"/>
      <c r="BU137" s="76" t="str">
        <f>IFERROR(IF(B137&lt;&gt;"", IF(ISNUMBER(VALUE(INDEX(Paste_Here!G$2:G$850, MATCH(B137, Paste_Here!A$2:A$850, 0)))), IF(VALUE(INDEX(Paste_Here!G$2:G$850, MATCH(B137, Paste_Here!A$2:A$850, 0)))=0, "No", IF(AND(VALUE(INDEX(Paste_Here!G$2:G$850, MATCH(B137, Paste_Here!A$2:A$850, 0)))&gt;=1, VALUE(INDEX(Paste_Here!G$2:G$850, MATCH(B137, Paste_Here!A$2:A$850, 0)))&lt;=4), VALUE(INDEX(Paste_Here!G$2:G$850, MATCH(B137, Paste_Here!A$2:A$850, 0))), "")), ""), ""), "")</f>
        <v/>
      </c>
      <c r="BV137" s="66"/>
      <c r="BW137" s="76" t="str">
        <f>IFERROR(IF(B137&lt;&gt;"", IF(ISNUMBER(VALUE(INDEX(Paste_Here!H$2:H$850, MATCH(B137, Paste_Here!A$2:A$850, 0)))), IF(VALUE(INDEX(Paste_Here!H$2:H$850, MATCH(B137, Paste_Here!A$2:A$850, 0)))=0, "No", IF(AND(VALUE(INDEX(Paste_Here!H$2:H$850, MATCH(B137, Paste_Here!A$2:A$850, 0)))&gt;=1, VALUE(INDEX(Paste_Here!H$2:H$850, MATCH(B137, Paste_Here!A$2:A$850, 0)))&lt;=4), VALUE(INDEX(Paste_Here!H$2:H$850, MATCH(B137, Paste_Here!A$2:A$850, 0))), "")), ""), ""), "")</f>
        <v/>
      </c>
      <c r="BX137" s="66"/>
      <c r="BY137" s="76"/>
      <c r="BZ137" s="66"/>
      <c r="CA137" s="76"/>
      <c r="CB137" s="66"/>
      <c r="CC137" s="66"/>
      <c r="CD137" s="76" t="str">
        <f t="shared" si="21"/>
        <v/>
      </c>
      <c r="CE137" s="66"/>
      <c r="CF137" s="76" t="str">
        <f>IFERROR(IF(B137&lt;&gt;"", IF(AND(INDEX(Paste_Here!P$2:P$850, MATCH(B137, Paste_Here!A$2:A$850, 0))&lt;&gt;"", ISNUMBER(VALUE(INDEX(Paste_Here!P$2:P$850, MATCH(B137, Paste_Here!A$2:A$850, 0))))), INDEX(Paste_Here!P$2:P$850, MATCH(B137, Paste_Here!A$2:A$850, 0)), ""), ""), "")</f>
        <v/>
      </c>
      <c r="CG137" s="66"/>
      <c r="CH137" s="76" t="str">
        <f>IFERROR(IF(B137&lt;&gt;"", IF(ISNUMBER(SEARCH("highrisk", LOWER(INDEX(Paste_Here!Q$2:Q$850, MATCH(B137, Paste_Here!A$2:A$850, 0))))), "High Risk", IF(ISNUMBER(SEARCH("lowrisk", LOWER(INDEX(Paste_Here!Q$2:Q$850, MATCH(B137, Paste_Here!A$2:A$850, 0))))), "Low Risk", IF(ISNUMBER(SEARCH("somerisk", LOWER(INDEX(Paste_Here!Q$2:Q$850, MATCH(B137, Paste_Here!A$2:A$850, 0))))), "Some Risk", ""))), ""), "")</f>
        <v/>
      </c>
      <c r="CI137" s="66"/>
      <c r="CJ137" s="76" t="str">
        <f>IFERROR(IF(B137&lt;&gt;"", IF(AND(INDEX(Paste_Here!AA$2:AA$850, MATCH(B137, Paste_Here!A$2:A$850, 0))&lt;&gt;"", ISNUMBER(VALUE(INDEX(Paste_Here!AA$2:AA$850, MATCH(B137, Paste_Here!A$2:A$850, 0))))), INDEX(Paste_Here!AA$2:AA$850, MATCH(B137, Paste_Here!A$2:A$850, 0)), ""), ""), "")</f>
        <v/>
      </c>
      <c r="CK137" s="66"/>
      <c r="CL137" s="76" t="str">
        <f>IFERROR(IF(B137&lt;&gt;"", IF(LOWER(INDEX(Paste_Here!AB$2:AB$850, MATCH(B137, Paste_Here!A$2:A$850, 0)))="approaching expectations", "Approaching", IF(LOWER(INDEX(Paste_Here!AB$2:AB$850, MATCH(B137, Paste_Here!A$2:A$850, 0)))="met expectations", "Met", IF(LOWER(INDEX(Paste_Here!AB$2:AB$850, MATCH(B137, Paste_Here!A$2:A$850, 0)))="exceeded expectations", "Exceeded", IF(LOWER(INDEX(Paste_Here!AB$2:AB$850, MATCH(B137, Paste_Here!A$2:A$850, 0)))="below expectations", "Below", "")))), ""), "")</f>
        <v/>
      </c>
      <c r="CM137" s="66"/>
      <c r="CN137" s="76" t="str">
        <f>IFERROR(IF(B137&lt;&gt;"", IF(AND(INDEX(Paste_Here!AC$2:AC$850, MATCH(B137, Paste_Here!A$2:A$850, 0))&lt;&gt;"", ISNUMBER(VALUE(INDEX(Paste_Here!AC$2:AC$850, MATCH(B137, Paste_Here!A$2:A$850, 0))))), INDEX(Paste_Here!AC$2:AC$850, MATCH(B137, Paste_Here!A$2:A$850, 0)), ""), ""), "")</f>
        <v/>
      </c>
      <c r="CO137" s="66"/>
      <c r="CP137" s="76"/>
      <c r="CQ137" s="66"/>
      <c r="CR137" s="76"/>
      <c r="CS137" s="66"/>
      <c r="CT137" s="76"/>
      <c r="CU137" s="66"/>
      <c r="CV137" s="76"/>
      <c r="CW137" s="66"/>
      <c r="CX137" s="76"/>
      <c r="CY137" s="66"/>
      <c r="CZ137" s="66"/>
      <c r="DA137" s="76" t="str">
        <f t="shared" si="22"/>
        <v/>
      </c>
      <c r="DB137" s="66"/>
      <c r="DC137" s="76" t="str">
        <f>IFERROR(IF(B137&lt;&gt;"", IF(AND(INDEX(Paste_Here!V$2:V$850, MATCH(B137, Paste_Here!A$2:A$850, 0))&lt;&gt;"", ISNUMBER(VALUE(INDEX(Paste_Here!V$2:V$850, MATCH(B137, Paste_Here!A$2:A$850, 0))))), INDEX(Paste_Here!V$2:V$850, MATCH(B137, Paste_Here!A$2:A$850, 0)), ""), ""), "")</f>
        <v/>
      </c>
      <c r="DD137" s="66"/>
      <c r="DE137" s="76" t="str">
        <f>IFERROR(IF(B137&lt;&gt;"", IF(ISNUMBER(SEARCH("highrisk", LOWER(INDEX(Paste_Here!W$2:W$850, MATCH(B137, Paste_Here!A$2:A$850, 0))))), "High Risk", IF(ISNUMBER(SEARCH("lowrisk", LOWER(INDEX(Paste_Here!W$2:W$850, MATCH(B137, Paste_Here!A$2:A$850, 0))))), "Low Risk", IF(ISNUMBER(SEARCH("somerisk", LOWER(INDEX(Paste_Here!W$2:W$850, MATCH(B137, Paste_Here!A$2:A$850, 0))))), "Some Risk", ""))), ""), "")</f>
        <v/>
      </c>
      <c r="DF137" s="66"/>
      <c r="DG137" s="76" t="str">
        <f>IFERROR(IF(B137&lt;&gt;"", IF(AND(INDEX(Paste_Here!S$2:S$850, MATCH(B137, Paste_Here!A$2:A$850, 0))&lt;&gt;"", ISNUMBER(VALUE(INDEX(Paste_Here!S$2:S$850, MATCH(B137, Paste_Here!A$2:A$850, 0))))), INDEX(Paste_Here!S$2:S$850, MATCH(B137, Paste_Here!A$2:A$850, 0)), ""), ""), "")</f>
        <v/>
      </c>
      <c r="DH137" s="66"/>
      <c r="DI137" s="76" t="str">
        <f>IFERROR(IF(B137&lt;&gt;"", IF(ISNUMBER(SEARCH("highrisk", LOWER(INDEX(Paste_Here!T$2:T$850, MATCH(B137, Paste_Here!A$2:A$850, 0))))), "High Risk", IF(ISNUMBER(SEARCH("lowrisk", LOWER(INDEX(Paste_Here!T$2:T$850, MATCH(B137, Paste_Here!A$2:A$850, 0))))), "Low Risk", IF(ISNUMBER(SEARCH("somerisk", LOWER(INDEX(Paste_Here!T$2:T$850, MATCH(B137, Paste_Here!A$2:A$850, 0))))), "Some Risk", ""))), ""), "")</f>
        <v/>
      </c>
      <c r="DJ137" s="66"/>
      <c r="DK137" s="76" t="str">
        <f>IFERROR(IF(B137&lt;&gt;"", IF(AND(INDEX(Paste_Here!AD$2:AD$850, MATCH(B137, Paste_Here!A$2:A$850, 0))&lt;&gt;"", ISNUMBER(VALUE(INDEX(Paste_Here!AD$2:AD$850, MATCH(B137, Paste_Here!A$2:A$850, 0))))), INDEX(Paste_Here!AD$2:AD$850, MATCH(B137, Paste_Here!A$2:A$850, 0)), ""), ""), "")</f>
        <v/>
      </c>
      <c r="DL137" s="66"/>
      <c r="DM137" s="76" t="str">
        <f>IFERROR(IF(B137&lt;&gt;"", IF(LOWER(INDEX(Paste_Here!AE$2:AE$850, MATCH(B137, Paste_Here!A$2:A$850, 0)))="approaching expectations", "Approaching", IF(LOWER(INDEX(Paste_Here!AE$2:AE$850, MATCH(B137, Paste_Here!A$2:A$850, 0)))="met expectations", "Met", IF(LOWER(INDEX(Paste_Here!AE$2:AE$850, MATCH(B137, Paste_Here!A$2:A$850, 0)))="exceeded expectations", "Exceeded", IF(LOWER(INDEX(Paste_Here!AE$2:AE$850, MATCH(B137, Paste_Here!A$2:A$850, 0)))="below expectations", "Below", "")))), ""), "")</f>
        <v/>
      </c>
      <c r="DN137" s="66"/>
      <c r="DO137" s="76"/>
      <c r="DP137" s="66"/>
      <c r="DQ137" s="76"/>
      <c r="DR137" s="66"/>
      <c r="DS137" s="76"/>
      <c r="DT137" s="66"/>
      <c r="DU137" s="76"/>
      <c r="DV137" s="66"/>
      <c r="DW137" s="66"/>
      <c r="DX137" s="76" t="str">
        <f t="shared" si="23"/>
        <v/>
      </c>
      <c r="DY137" s="66"/>
      <c r="DZ137" s="76"/>
      <c r="EA137" s="66"/>
      <c r="EB137" s="76"/>
      <c r="EC137" s="66"/>
      <c r="ED137" s="76" t="str">
        <f>IFERROR(IF(B137&lt;&gt;"", IF(AND(INDEX(Paste_Here!AF$2:AF$850, MATCH(B137, Paste_Here!A$2:A$850, 0))&lt;&gt;"", ISNUMBER(VALUE(INDEX(Paste_Here!AF$2:AF$850, MATCH(B137, Paste_Here!A$2:A$850, 0))))), INDEX(Paste_Here!AF$2:AF$850, MATCH(B137, Paste_Here!A$2:A$850, 0)), ""), ""), "")</f>
        <v/>
      </c>
      <c r="EE137" s="66"/>
      <c r="EF137" s="76"/>
      <c r="EG137" s="66"/>
      <c r="EH137" s="76"/>
      <c r="EI137" s="66"/>
      <c r="EJ137" s="76" t="str">
        <f>IFERROR(IF(B137&lt;&gt;"", IF(AND(INDEX(Paste_Here!AG$2:AG$850, MATCH(B137, Paste_Here!A$2:A$850, 0))&lt;&gt;"", ISNUMBER(VALUE(INDEX(Paste_Here!AG$2:AG$850, MATCH(B137, Paste_Here!A$2:A$850, 0))))), INDEX(Paste_Here!AG$2:AG$850, MATCH(B137, Paste_Here!A$2:A$850, 0)), ""), ""), "")</f>
        <v/>
      </c>
      <c r="EK137" s="66"/>
      <c r="EL137" s="76"/>
      <c r="EM137" s="66"/>
      <c r="EN137" s="76"/>
      <c r="EO137" s="66"/>
      <c r="EP137" s="76"/>
      <c r="EQ137" s="66"/>
      <c r="ER137" s="76"/>
      <c r="ES137" s="66"/>
      <c r="ET137" s="66"/>
      <c r="EU137" s="76"/>
      <c r="EV137" s="66"/>
      <c r="EW137" s="76"/>
      <c r="EX137" s="66"/>
      <c r="EY137" s="76"/>
      <c r="EZ137" s="66"/>
      <c r="FA137" s="76"/>
      <c r="FB137" s="66"/>
      <c r="FC137" s="76"/>
      <c r="FD137" s="66"/>
      <c r="FE137" s="76"/>
      <c r="FF137" s="66"/>
      <c r="FG137" s="76"/>
      <c r="FH137" s="66"/>
      <c r="FI137" s="76"/>
      <c r="FJ137" s="66"/>
      <c r="FK137" s="76"/>
      <c r="FL137" s="66"/>
      <c r="FM137" s="76"/>
      <c r="FN137" s="66"/>
      <c r="FO137" s="76"/>
      <c r="FP137" s="66"/>
      <c r="FQ137" s="76"/>
      <c r="FR137" s="66"/>
      <c r="FS137" s="76"/>
      <c r="FT137" s="66"/>
      <c r="FU137" s="76"/>
      <c r="FV137" s="66"/>
      <c r="FW137" s="76"/>
      <c r="FX137" s="66"/>
      <c r="FY137" s="76"/>
      <c r="FZ137" s="66"/>
      <c r="GA137" s="76"/>
      <c r="GB137" s="66"/>
      <c r="GC137" s="76"/>
      <c r="GD137" s="66"/>
      <c r="GE137" s="76"/>
      <c r="GF137" s="66"/>
      <c r="GG137" s="76"/>
      <c r="GH137" s="66"/>
      <c r="GI137" s="76"/>
      <c r="GJ137" s="66"/>
      <c r="GK137" s="76"/>
      <c r="GL137" s="66"/>
      <c r="GM137" s="76"/>
      <c r="GN137" s="66"/>
      <c r="GO137" s="76"/>
      <c r="GP137" s="66"/>
      <c r="GQ137" s="76"/>
      <c r="GR137" s="66"/>
      <c r="GS137" s="76"/>
      <c r="GT137" s="66"/>
      <c r="GU137" s="76"/>
      <c r="GV137" s="66"/>
      <c r="GW137" s="76"/>
      <c r="GX137" s="66"/>
      <c r="GY137" s="76"/>
      <c r="GZ137" s="66"/>
      <c r="HA137" s="76"/>
      <c r="HB137" s="66"/>
      <c r="HC137" s="76"/>
      <c r="HD137" s="66"/>
      <c r="HE137" s="76"/>
      <c r="HF137" s="66"/>
      <c r="HG137" s="76"/>
      <c r="HH137" s="66"/>
      <c r="HI137" s="76"/>
      <c r="HJ137" s="66"/>
      <c r="HK137" s="76"/>
      <c r="HL137" s="66"/>
      <c r="HM137" s="76"/>
      <c r="HN137" s="66"/>
      <c r="HO137" s="76"/>
      <c r="HP137" s="66"/>
      <c r="HQ137" s="76"/>
      <c r="HR137" s="66"/>
      <c r="HS137" s="76"/>
      <c r="HT137" s="66"/>
      <c r="HU137" s="76"/>
      <c r="HV137" s="66"/>
      <c r="HW137" s="76"/>
      <c r="HX137" s="66"/>
      <c r="HY137" s="76"/>
      <c r="HZ137" s="66"/>
      <c r="IA137" s="76"/>
      <c r="IB137" s="66"/>
      <c r="IC137" s="76"/>
      <c r="ID137" s="66"/>
      <c r="IE137" s="76"/>
      <c r="IF137" s="66"/>
      <c r="IG137" s="76"/>
      <c r="IH137" s="66"/>
      <c r="II137" s="76"/>
      <c r="IJ137" s="66"/>
      <c r="IK137" s="76"/>
      <c r="IL137" s="66"/>
      <c r="IM137" s="76"/>
      <c r="IN137" s="66"/>
      <c r="IO137" s="76"/>
      <c r="IP137" s="66"/>
      <c r="IQ137" s="76"/>
      <c r="IR137" s="66"/>
      <c r="IS137" s="76"/>
      <c r="IT137" s="66"/>
      <c r="IU137" s="76"/>
      <c r="IV137" s="66"/>
      <c r="IW137" s="76"/>
      <c r="IX137" s="66"/>
      <c r="IY137" s="76"/>
      <c r="IZ137" s="66"/>
      <c r="JA137" s="76"/>
      <c r="JB137" s="66"/>
      <c r="JC137" s="76"/>
      <c r="JD137" s="66"/>
      <c r="JE137" s="76"/>
      <c r="JF137" s="66"/>
      <c r="JG137" s="76"/>
      <c r="JH137" s="66"/>
      <c r="JI137" s="76"/>
      <c r="JJ137" s="66"/>
      <c r="JK137" s="76"/>
      <c r="JL137" s="66"/>
      <c r="JM137" s="76"/>
      <c r="JN137" s="66"/>
      <c r="JO137" s="76"/>
      <c r="JP137" s="66"/>
      <c r="JQ137" s="76"/>
      <c r="JR137" s="66"/>
      <c r="JS137" s="76"/>
      <c r="JT137" s="66"/>
      <c r="JU137" s="76"/>
      <c r="JV137" s="66"/>
      <c r="JW137" s="76"/>
      <c r="JX137" s="66"/>
      <c r="JY137" s="76"/>
      <c r="JZ137" s="66"/>
      <c r="KA137" s="76"/>
      <c r="KB137" s="66"/>
      <c r="KC137" s="76"/>
      <c r="KD137" s="66"/>
      <c r="KE137" s="76"/>
      <c r="KF137" s="66"/>
      <c r="KG137" s="76"/>
      <c r="KH137" s="66"/>
      <c r="KI137" s="76"/>
      <c r="KJ137" s="66"/>
      <c r="KK137" s="76"/>
      <c r="KL137" s="66"/>
      <c r="KM137" s="76"/>
      <c r="KN137" s="66"/>
      <c r="KO137" s="76"/>
      <c r="KP137" s="66"/>
      <c r="KQ137" s="76"/>
      <c r="KR137" s="66"/>
      <c r="KS137" s="76"/>
      <c r="KT137" s="66"/>
      <c r="KU137" s="76"/>
      <c r="KV137" s="66"/>
      <c r="KW137" s="76"/>
      <c r="KX137" s="66"/>
      <c r="KY137" s="76"/>
      <c r="KZ137" s="66"/>
      <c r="LA137" s="76"/>
      <c r="LB137" s="66"/>
      <c r="LC137" s="76"/>
      <c r="LD137" s="66"/>
      <c r="LE137" s="76"/>
      <c r="LF137" s="66"/>
      <c r="LG137" s="76"/>
      <c r="LH137" s="66"/>
      <c r="LI137" s="76"/>
      <c r="LJ137" s="66"/>
      <c r="LK137" s="76"/>
      <c r="LL137" s="66"/>
      <c r="LM137" s="76"/>
      <c r="LN137" s="66"/>
      <c r="LO137" s="76"/>
      <c r="LP137" s="66"/>
      <c r="LQ137" s="76"/>
      <c r="LR137" s="66"/>
      <c r="LS137" s="76"/>
      <c r="LT137" s="66"/>
      <c r="LU137" s="76"/>
      <c r="LV137" s="66"/>
      <c r="LW137" s="76"/>
      <c r="LX137" s="66"/>
      <c r="LY137" s="76"/>
      <c r="LZ137" s="66"/>
      <c r="MA137" s="76"/>
      <c r="MB137" s="66"/>
      <c r="MC137" s="76"/>
      <c r="MD137" s="66"/>
      <c r="MG137" s="1" t="str" cm="1">
        <f t="array" ref="MG137">IFERROR(INDEX(Paste_Here!$B$2:$B$850, MATCH(0, COUNTIF(MG$4:MG136, Paste_Here!$B$2:$B$850) + IF(Paste_Here!$B$2:$B$850="", 1, 0), 0)), "")</f>
        <v/>
      </c>
      <c r="MH137" s="1" t="str">
        <f>IF(MG137&lt;&gt;"", INDEX(Paste_Here!$A$2:$A$850, MATCH(MG137, Paste_Here!$B$2:$B$850, 0)), "")</f>
        <v/>
      </c>
      <c r="MI137" s="1" t="str">
        <f t="shared" si="24"/>
        <v/>
      </c>
      <c r="MJ137" s="1" t="str" cm="1">
        <f t="array" ref="MJ137">IFERROR(INDEX($MI$5:$MI$850, MATCH(SMALL(IF($MI$5:$MI$850&lt;&gt;"", COUNTIF($MI$5:$MI$850, "&lt;"&amp;$MI$5:$MI$850)+1), ROW()-ROW($MJ$5)+1), COUNTIF($MI$5:$MI$850, "&lt;"&amp;$MI$5:$MI$850)+1, 0)), "")</f>
        <v/>
      </c>
    </row>
    <row r="138" spans="1:348">
      <c r="A138" s="66"/>
      <c r="B138" s="76" t="str">
        <f t="shared" si="17"/>
        <v/>
      </c>
      <c r="C138" s="66"/>
      <c r="D138" s="76" t="str">
        <f>IFERROR(IF(B138&lt;&gt;"", IF(AND(INDEX(Paste_Here!B$2:B$850, MATCH(B138, Paste_Here!A$2:A$850, 0))&lt;&gt;"", ISNUMBER(VALUE(INDEX(Paste_Here!B$2:B$850, MATCH(B138, Paste_Here!A$2:A$850, 0))))), INDEX(Paste_Here!B$2:B$850, MATCH(B138, Paste_Here!A$2:A$850, 0)), ""), ""), "")</f>
        <v/>
      </c>
      <c r="E138" s="66"/>
      <c r="F138" s="76" t="str">
        <f>IFERROR(IF(B138&lt;&gt;"", IF(ISTEXT(INDEX(Paste_Here!K$2:K$850, MATCH(B138, Paste_Here!A$2:A$850, 0))), INDEX(Paste_Here!K$2:K$850, MATCH(B138, Paste_Here!A$2:A$850, 0)), ""), ""), "")</f>
        <v/>
      </c>
      <c r="G138" s="66"/>
      <c r="H138" s="76" t="str">
        <f>IFERROR(IF(B138&lt;&gt;"", IF(ISTEXT(INDEX(Paste_Here!C$2:C$850, MATCH(B138, Paste_Here!A$2:A$850, 0))), INDEX(Paste_Here!C$2:C$850, MATCH(B138, Paste_Here!A$2:A$850, 0)), ""), ""), "")</f>
        <v/>
      </c>
      <c r="I138" s="66"/>
      <c r="J138" s="76" t="str">
        <f>IFERROR(IF(B138&lt;&gt;"", IF(ISNUMBER(SEARCH("s", LOWER(INDEX(Paste_Here!M$2:M$850, MATCH(B138, Paste_Here!A$2:A$850, 0))))), "Yes", IF(INDEX(Paste_Here!M$2:M$850, MATCH(B138, Paste_Here!A$2:A$850, 0))&lt;&gt;"", "No", "")), ""), "")</f>
        <v/>
      </c>
      <c r="K138" s="66"/>
      <c r="L138" s="76" t="str">
        <f>IFERROR(IF(B138&lt;&gt;"", IF(ISNUMBER(SEARCH("yes", LOWER(INDEX(Paste_Here!E$2:E$850, MATCH(B138, Paste_Here!A$2:A$850, 0))))), "Yes", IF(ISNUMBER(SEARCH("no", LOWER(INDEX(Paste_Here!E$2:E$850, MATCH(B138, Paste_Here!A$2:A$850, 0))))), "No", "")), ""), "")</f>
        <v/>
      </c>
      <c r="M138" s="66"/>
      <c r="N138" s="76" t="str">
        <f>IFERROR(IF(B138&lt;&gt;"", IF(ISNUMBER(SEARCH("yes", LOWER(INDEX(Paste_Here!F$2:F$850, MATCH(B138, Paste_Here!A$2:A$850, 0))))), "Yes", IF(ISNUMBER(SEARCH("no", LOWER(INDEX(Paste_Here!F$2:F$850, MATCH(B138, Paste_Here!A$2:A$850, 0))))), "No", "")), ""), "")</f>
        <v/>
      </c>
      <c r="O138" s="66"/>
      <c r="P138" s="76" t="str">
        <f>IFERROR(IF(B138&lt;&gt;"", IF(ISNUMBER(SEARCH("yes", LOWER(INDEX(Paste_Here!L$2:L$850, MATCH(B138, Paste_Here!A$2:A$850, 0))))), "Yes", IF(ISNUMBER(SEARCH("no", LOWER(INDEX(Paste_Here!L$2:L$850, MATCH(B138, Paste_Here!A$2:A$850, 0))))), "No", "")), ""), "")</f>
        <v/>
      </c>
      <c r="Q138" s="66"/>
      <c r="R138" s="76" t="str">
        <f>IFERROR(IF(B138&lt;&gt;"", IF(ISNUMBER(SEARCH("transitional 2", LOWER(INDEX(Paste_Here!D$2:D$850, MATCH(B138, Paste_Here!A$2:A$850, 0))))), "T2", IF(ISNUMBER(SEARCH("transitional 1", LOWER(INDEX(Paste_Here!D$2:D$850, MATCH(B138, Paste_Here!A$2:A$850, 0))))), "T1", IF(ISNUMBER(SEARCH("waived ell services", LOWER(INDEX(Paste_Here!D$2:D$850, MATCH(B138, Paste_Here!A$2:A$850, 0))))), "W", IF(ISNUMBER(SEARCH("english language learner", LOWER(INDEX(Paste_Here!D$2:D$850, MATCH(B138, Paste_Here!A$2:A$850, 0))))), "L", "")))), ""), "")</f>
        <v/>
      </c>
      <c r="S138" s="66"/>
      <c r="T138" s="76" t="str">
        <f>IFERROR(IF(B138&lt;&gt;"", IF(ISNUMBER(SEARCH("yes", LOWER(INDEX(Paste_Here!I$2:I$850, MATCH(B138, Paste_Here!A$2:A$850, 0))))), "Yes", IF(ISNUMBER(SEARCH("no", LOWER(INDEX(Paste_Here!I$2:I$850, MATCH(B138, Paste_Here!A$2:A$850, 0))))), "No", "")), ""), "")</f>
        <v/>
      </c>
      <c r="U138" s="66"/>
      <c r="V138" s="76" t="str">
        <f>IFERROR(IF(B138&lt;&gt;"", IF(ISTEXT(INDEX(Paste_Here!J$2:J$850, MATCH(B138, Paste_Here!A$2:A$850, 0))), VALUE(INDEX(Paste_Here!J$2:J$850, MATCH(B138, Paste_Here!A$2:A$850, 0))), ""), ""), "")</f>
        <v/>
      </c>
      <c r="W138" s="66"/>
      <c r="X138" s="66"/>
      <c r="Y138" s="76" t="str">
        <f t="shared" si="18"/>
        <v/>
      </c>
      <c r="Z138" s="66"/>
      <c r="AA138" s="76" t="str">
        <f>IFERROR(IF(B138&lt;&gt;"", IF(AND(INDEX(Paste_Here!AI$2:AI$850, MATCH(B138, Paste_Here!A$2:A$850, 0))&lt;&gt;"", ISNUMBER(VALUE(INDEX(Paste_Here!AI$2:AI$850, MATCH(B138, Paste_Here!A$2:A$850, 0))))), INDEX(Paste_Here!AI$2:AI$850, MATCH(B138, Paste_Here!A$2:A$850, 0)), ""), ""), "")</f>
        <v/>
      </c>
      <c r="AB138" s="66"/>
      <c r="AC138" s="76" t="str">
        <f>IFERROR(IF(B138&lt;&gt;"", IF(AND(INDEX(Paste_Here!AJ$2:AJ$850, MATCH(B138, Paste_Here!A$2:A$850, 0))&lt;&gt;"", ISNUMBER(VALUE(INDEX(Paste_Here!AJ$2:AJ$850, MATCH(B138, Paste_Here!A$2:A$850, 0))))), INDEX(Paste_Here!AJ$2:AJ$850, MATCH(B138, Paste_Here!A$2:A$850, 0)), ""), ""), "")</f>
        <v/>
      </c>
      <c r="AD138" s="66"/>
      <c r="AE138" s="76" t="str">
        <f>IFERROR(IF(B138&lt;&gt;"", IF(AND(INDEX(Paste_Here!AK$2:AK$850, MATCH(B138, Paste_Here!A$2:A$850, 0))&lt;&gt;"", ISNUMBER(VALUE(INDEX(Paste_Here!AK$2:AK$850, MATCH(B138, Paste_Here!A$2:A$850, 0))))), INDEX(Paste_Here!AK$2:AK$850, MATCH(B138, Paste_Here!A$2:A$850, 0)), ""), ""), "")</f>
        <v/>
      </c>
      <c r="AF138" s="66"/>
      <c r="AG138" s="76" t="str">
        <f>IFERROR(IF(B138&lt;&gt;"", IF(AND(INDEX(Paste_Here!AL$2:AL$850, MATCH(B138, Paste_Here!A$2:A$850, 0))&lt;&gt;"", ISNUMBER(VALUE(INDEX(Paste_Here!AL$2:AL$850, MATCH(B138, Paste_Here!A$2:A$850, 0))))), INDEX(Paste_Here!AL$2:AL$850, MATCH(B138, Paste_Here!A$2:A$850, 0)), ""), ""), "")</f>
        <v/>
      </c>
      <c r="AH138" s="66"/>
      <c r="AI138" s="76" t="str">
        <f>IFERROR(IF(B138&lt;&gt;"", IF(AND(INDEX(Paste_Here!AH$2:AH$850, MATCH(B138, Paste_Here!A$2:A$850, 0))&lt;&gt;"", ISNUMBER(VALUE(INDEX(Paste_Here!AH$2:AH$850, MATCH(B138, Paste_Here!A$2:A$850, 0))))), IF(VALUE(INDEX(Paste_Here!AH$2:AH$850, MATCH(B138, Paste_Here!A$2:A$850, 0)))=0, "", INDEX(Paste_Here!AH$2:AH$850, MATCH(B138, Paste_Here!A$2:A$850, 0))), ""), ""), "")</f>
        <v/>
      </c>
      <c r="AJ138" s="66"/>
      <c r="AK138" s="76" t="str">
        <f>IFERROR(IF(B138&lt;&gt;"", IF(AND(INDEX(Paste_Here!N$2:N$850, MATCH(B138, Paste_Here!A$2:A$850, 0))&lt;&gt;"", ISNUMBER(VALUE(INDEX(Paste_Here!N$2:N$850, MATCH(B138, Paste_Here!A$2:A$850, 0))))), INDEX(Paste_Here!N$2:N$850, MATCH(B138, Paste_Here!A$2:A$850, 0)), ""), ""), "")</f>
        <v/>
      </c>
      <c r="AL138" s="66"/>
      <c r="AM138" s="76" t="str">
        <f>IFERROR(IF(B138&lt;&gt;"", IF(AND(INDEX(Paste_Here!O$2:O$850, MATCH(B138, Paste_Here!A$2:A$850, 0))&lt;&gt;"", ISNUMBER(VALUE(INDEX(Paste_Here!O$2:O$850, MATCH(B138, Paste_Here!A$2:A$850, 0))))), INDEX(Paste_Here!O$2:O$850, MATCH(B138, Paste_Here!A$2:A$850, 0)), ""), ""), "")</f>
        <v/>
      </c>
      <c r="AN138" s="66"/>
      <c r="AO138" s="76"/>
      <c r="AP138" s="66"/>
      <c r="AQ138" s="76"/>
      <c r="AR138" s="66"/>
      <c r="AS138" s="76"/>
      <c r="AT138" s="66"/>
      <c r="AU138" s="66"/>
      <c r="AV138" s="76" t="str">
        <f t="shared" si="19"/>
        <v/>
      </c>
      <c r="AW138" s="66"/>
      <c r="AX138" s="76" t="str">
        <f>IFERROR(IF(B138&lt;&gt;"", IF(ISNUMBER(SEARCH("Revealed-Potential (Primary Focus)", LOWER(INDEX(Paste_Here!Z$2:Z$850, MATCH(B138, Paste_Here!A$2:A$850, 0))))), "Rev-Potential: Prim", IF(ISNUMBER(SEARCH("Revealed-Potential (Secondary Focus)", LOWER(INDEX(Paste_Here!Z$2:Z$850, MATCH(B138, Paste_Here!A$2:A$850, 0))))), "Rev-Potential: Sec", IF(ISNUMBER(SEARCH("Monitoring", LOWER(INDEX(Paste_Here!Z$2:Z$850, MATCH(B138, Paste_Here!A$2:A$850, 0))))), "Monitoring", IF(ISNUMBER(SEARCH("At-Promise (Secondary Focus)", LOWER(INDEX(Paste_Here!Z$2:Z$850, MATCH(B138, Paste_Here!A$2:A$850, 0))))), "At-Promise: Sec", IF(ISNUMBER(SEARCH("At-Promise (Primary Focus)", LOWER(INDEX(Paste_Here!Z$2:Z$850, MATCH(B138, Paste_Here!A$2:A$850, 0))))), "At-Promise: Prim", ""))))), ""), "")</f>
        <v/>
      </c>
      <c r="AY138" s="66"/>
      <c r="AZ138" s="76"/>
      <c r="BA138" s="66"/>
      <c r="BB138" s="76"/>
      <c r="BC138" s="66"/>
      <c r="BD138" s="76"/>
      <c r="BE138" s="66"/>
      <c r="BF138" s="76"/>
      <c r="BG138" s="66"/>
      <c r="BH138" s="76"/>
      <c r="BI138" s="66"/>
      <c r="BJ138" s="66"/>
      <c r="BK138" s="76" t="str">
        <f t="shared" si="20"/>
        <v/>
      </c>
      <c r="BL138" s="66"/>
      <c r="BM138" s="76" t="str">
        <f>IFERROR(IF(B138&lt;&gt;"", IF(AND(ISNUMBER(VALUE(SUBSTITUTE(SUBSTITUTE(Paste_Here!R138, "br", "-"), "L", ""))), VALUE(SUBSTITUTE(SUBSTITUTE(Paste_Here!R138, "br", "-"), "L", "")) &gt;= 1095), "Yes", IF(AND(ISNUMBER(VALUE(SUBSTITUTE(SUBSTITUTE(Paste_Here!R138, "br", "-"), "L", ""))), VALUE(SUBSTITUTE(SUBSTITUTE(Paste_Here!R138, "br", "-"), "L", "")) &lt;= 1094), "No", "")), ""), "")</f>
        <v/>
      </c>
      <c r="BN138" s="66"/>
      <c r="BO138" s="76" t="str">
        <f>IFERROR(IF(B138&lt;&gt;"", IF(COUNTIF(INDEX(Paste_Here!Y$2:AB$850, MATCH(B138, Paste_Here!A$2:A$850, 0), 0), "yes") &gt; 0, "Yes", IF(COUNTIF(INDEX(Paste_Here!Y$2:AB$850, MATCH(B138, Paste_Here!A$2:A$850, 0), 0), "no") &gt; 0, "No", "")), ""), "")</f>
        <v/>
      </c>
      <c r="BP138" s="66"/>
      <c r="BQ138" s="76" t="str">
        <f>IFERROR(IF(B138&lt;&gt;"", IF(AND(ISNUMBER(VALUE(SUBSTITUTE(SUBSTITUTE(Paste_Here!U138, "em", "-"), "q", ""))), VALUE(SUBSTITUTE(SUBSTITUTE(Paste_Here!U138, "em", "-"), "q", "")) &gt;= 910), "Yes", IF(AND(ISNUMBER(VALUE(SUBSTITUTE(SUBSTITUTE(Paste_Here!U138, "em", "-"), "q", ""))), VALUE(SUBSTITUTE(SUBSTITUTE(Paste_Here!U138, "em", "-"), "q", "")) &lt;= 909), "No", "")), ""), "")</f>
        <v/>
      </c>
      <c r="BR138" s="66"/>
      <c r="BS138" s="76" t="str">
        <f>IFERROR(IF(B138&lt;&gt;"", IF(AND(INDEX(Paste_Here!X$2:X$850, MATCH(B138, Paste_Here!A$2:A$850, 0))&lt;&gt;"", ISNUMBER(VALUE(INDEX(Paste_Here!X$2:X$850, MATCH(B138, Paste_Here!A$2:A$850, 0))))), INDEX(Paste_Here!X$2:X$850, MATCH(B138, Paste_Here!A$2:A$850, 0)), ""), ""), "")</f>
        <v/>
      </c>
      <c r="BT138" s="66"/>
      <c r="BU138" s="76" t="str">
        <f>IFERROR(IF(B138&lt;&gt;"", IF(ISNUMBER(VALUE(INDEX(Paste_Here!G$2:G$850, MATCH(B138, Paste_Here!A$2:A$850, 0)))), IF(VALUE(INDEX(Paste_Here!G$2:G$850, MATCH(B138, Paste_Here!A$2:A$850, 0)))=0, "No", IF(AND(VALUE(INDEX(Paste_Here!G$2:G$850, MATCH(B138, Paste_Here!A$2:A$850, 0)))&gt;=1, VALUE(INDEX(Paste_Here!G$2:G$850, MATCH(B138, Paste_Here!A$2:A$850, 0)))&lt;=4), VALUE(INDEX(Paste_Here!G$2:G$850, MATCH(B138, Paste_Here!A$2:A$850, 0))), "")), ""), ""), "")</f>
        <v/>
      </c>
      <c r="BV138" s="66"/>
      <c r="BW138" s="76" t="str">
        <f>IFERROR(IF(B138&lt;&gt;"", IF(ISNUMBER(VALUE(INDEX(Paste_Here!H$2:H$850, MATCH(B138, Paste_Here!A$2:A$850, 0)))), IF(VALUE(INDEX(Paste_Here!H$2:H$850, MATCH(B138, Paste_Here!A$2:A$850, 0)))=0, "No", IF(AND(VALUE(INDEX(Paste_Here!H$2:H$850, MATCH(B138, Paste_Here!A$2:A$850, 0)))&gt;=1, VALUE(INDEX(Paste_Here!H$2:H$850, MATCH(B138, Paste_Here!A$2:A$850, 0)))&lt;=4), VALUE(INDEX(Paste_Here!H$2:H$850, MATCH(B138, Paste_Here!A$2:A$850, 0))), "")), ""), ""), "")</f>
        <v/>
      </c>
      <c r="BX138" s="66"/>
      <c r="BY138" s="76"/>
      <c r="BZ138" s="66"/>
      <c r="CA138" s="76"/>
      <c r="CB138" s="66"/>
      <c r="CC138" s="66"/>
      <c r="CD138" s="76" t="str">
        <f t="shared" si="21"/>
        <v/>
      </c>
      <c r="CE138" s="66"/>
      <c r="CF138" s="76" t="str">
        <f>IFERROR(IF(B138&lt;&gt;"", IF(AND(INDEX(Paste_Here!P$2:P$850, MATCH(B138, Paste_Here!A$2:A$850, 0))&lt;&gt;"", ISNUMBER(VALUE(INDEX(Paste_Here!P$2:P$850, MATCH(B138, Paste_Here!A$2:A$850, 0))))), INDEX(Paste_Here!P$2:P$850, MATCH(B138, Paste_Here!A$2:A$850, 0)), ""), ""), "")</f>
        <v/>
      </c>
      <c r="CG138" s="66"/>
      <c r="CH138" s="76" t="str">
        <f>IFERROR(IF(B138&lt;&gt;"", IF(ISNUMBER(SEARCH("highrisk", LOWER(INDEX(Paste_Here!Q$2:Q$850, MATCH(B138, Paste_Here!A$2:A$850, 0))))), "High Risk", IF(ISNUMBER(SEARCH("lowrisk", LOWER(INDEX(Paste_Here!Q$2:Q$850, MATCH(B138, Paste_Here!A$2:A$850, 0))))), "Low Risk", IF(ISNUMBER(SEARCH("somerisk", LOWER(INDEX(Paste_Here!Q$2:Q$850, MATCH(B138, Paste_Here!A$2:A$850, 0))))), "Some Risk", ""))), ""), "")</f>
        <v/>
      </c>
      <c r="CI138" s="66"/>
      <c r="CJ138" s="76" t="str">
        <f>IFERROR(IF(B138&lt;&gt;"", IF(AND(INDEX(Paste_Here!AA$2:AA$850, MATCH(B138, Paste_Here!A$2:A$850, 0))&lt;&gt;"", ISNUMBER(VALUE(INDEX(Paste_Here!AA$2:AA$850, MATCH(B138, Paste_Here!A$2:A$850, 0))))), INDEX(Paste_Here!AA$2:AA$850, MATCH(B138, Paste_Here!A$2:A$850, 0)), ""), ""), "")</f>
        <v/>
      </c>
      <c r="CK138" s="66"/>
      <c r="CL138" s="76" t="str">
        <f>IFERROR(IF(B138&lt;&gt;"", IF(LOWER(INDEX(Paste_Here!AB$2:AB$850, MATCH(B138, Paste_Here!A$2:A$850, 0)))="approaching expectations", "Approaching", IF(LOWER(INDEX(Paste_Here!AB$2:AB$850, MATCH(B138, Paste_Here!A$2:A$850, 0)))="met expectations", "Met", IF(LOWER(INDEX(Paste_Here!AB$2:AB$850, MATCH(B138, Paste_Here!A$2:A$850, 0)))="exceeded expectations", "Exceeded", IF(LOWER(INDEX(Paste_Here!AB$2:AB$850, MATCH(B138, Paste_Here!A$2:A$850, 0)))="below expectations", "Below", "")))), ""), "")</f>
        <v/>
      </c>
      <c r="CM138" s="66"/>
      <c r="CN138" s="76" t="str">
        <f>IFERROR(IF(B138&lt;&gt;"", IF(AND(INDEX(Paste_Here!AC$2:AC$850, MATCH(B138, Paste_Here!A$2:A$850, 0))&lt;&gt;"", ISNUMBER(VALUE(INDEX(Paste_Here!AC$2:AC$850, MATCH(B138, Paste_Here!A$2:A$850, 0))))), INDEX(Paste_Here!AC$2:AC$850, MATCH(B138, Paste_Here!A$2:A$850, 0)), ""), ""), "")</f>
        <v/>
      </c>
      <c r="CO138" s="66"/>
      <c r="CP138" s="76"/>
      <c r="CQ138" s="66"/>
      <c r="CR138" s="76"/>
      <c r="CS138" s="66"/>
      <c r="CT138" s="76"/>
      <c r="CU138" s="66"/>
      <c r="CV138" s="76"/>
      <c r="CW138" s="66"/>
      <c r="CX138" s="76"/>
      <c r="CY138" s="66"/>
      <c r="CZ138" s="66"/>
      <c r="DA138" s="76" t="str">
        <f t="shared" si="22"/>
        <v/>
      </c>
      <c r="DB138" s="66"/>
      <c r="DC138" s="76" t="str">
        <f>IFERROR(IF(B138&lt;&gt;"", IF(AND(INDEX(Paste_Here!V$2:V$850, MATCH(B138, Paste_Here!A$2:A$850, 0))&lt;&gt;"", ISNUMBER(VALUE(INDEX(Paste_Here!V$2:V$850, MATCH(B138, Paste_Here!A$2:A$850, 0))))), INDEX(Paste_Here!V$2:V$850, MATCH(B138, Paste_Here!A$2:A$850, 0)), ""), ""), "")</f>
        <v/>
      </c>
      <c r="DD138" s="66"/>
      <c r="DE138" s="76" t="str">
        <f>IFERROR(IF(B138&lt;&gt;"", IF(ISNUMBER(SEARCH("highrisk", LOWER(INDEX(Paste_Here!W$2:W$850, MATCH(B138, Paste_Here!A$2:A$850, 0))))), "High Risk", IF(ISNUMBER(SEARCH("lowrisk", LOWER(INDEX(Paste_Here!W$2:W$850, MATCH(B138, Paste_Here!A$2:A$850, 0))))), "Low Risk", IF(ISNUMBER(SEARCH("somerisk", LOWER(INDEX(Paste_Here!W$2:W$850, MATCH(B138, Paste_Here!A$2:A$850, 0))))), "Some Risk", ""))), ""), "")</f>
        <v/>
      </c>
      <c r="DF138" s="66"/>
      <c r="DG138" s="76" t="str">
        <f>IFERROR(IF(B138&lt;&gt;"", IF(AND(INDEX(Paste_Here!S$2:S$850, MATCH(B138, Paste_Here!A$2:A$850, 0))&lt;&gt;"", ISNUMBER(VALUE(INDEX(Paste_Here!S$2:S$850, MATCH(B138, Paste_Here!A$2:A$850, 0))))), INDEX(Paste_Here!S$2:S$850, MATCH(B138, Paste_Here!A$2:A$850, 0)), ""), ""), "")</f>
        <v/>
      </c>
      <c r="DH138" s="66"/>
      <c r="DI138" s="76" t="str">
        <f>IFERROR(IF(B138&lt;&gt;"", IF(ISNUMBER(SEARCH("highrisk", LOWER(INDEX(Paste_Here!T$2:T$850, MATCH(B138, Paste_Here!A$2:A$850, 0))))), "High Risk", IF(ISNUMBER(SEARCH("lowrisk", LOWER(INDEX(Paste_Here!T$2:T$850, MATCH(B138, Paste_Here!A$2:A$850, 0))))), "Low Risk", IF(ISNUMBER(SEARCH("somerisk", LOWER(INDEX(Paste_Here!T$2:T$850, MATCH(B138, Paste_Here!A$2:A$850, 0))))), "Some Risk", ""))), ""), "")</f>
        <v/>
      </c>
      <c r="DJ138" s="66"/>
      <c r="DK138" s="76" t="str">
        <f>IFERROR(IF(B138&lt;&gt;"", IF(AND(INDEX(Paste_Here!AD$2:AD$850, MATCH(B138, Paste_Here!A$2:A$850, 0))&lt;&gt;"", ISNUMBER(VALUE(INDEX(Paste_Here!AD$2:AD$850, MATCH(B138, Paste_Here!A$2:A$850, 0))))), INDEX(Paste_Here!AD$2:AD$850, MATCH(B138, Paste_Here!A$2:A$850, 0)), ""), ""), "")</f>
        <v/>
      </c>
      <c r="DL138" s="66"/>
      <c r="DM138" s="76" t="str">
        <f>IFERROR(IF(B138&lt;&gt;"", IF(LOWER(INDEX(Paste_Here!AE$2:AE$850, MATCH(B138, Paste_Here!A$2:A$850, 0)))="approaching expectations", "Approaching", IF(LOWER(INDEX(Paste_Here!AE$2:AE$850, MATCH(B138, Paste_Here!A$2:A$850, 0)))="met expectations", "Met", IF(LOWER(INDEX(Paste_Here!AE$2:AE$850, MATCH(B138, Paste_Here!A$2:A$850, 0)))="exceeded expectations", "Exceeded", IF(LOWER(INDEX(Paste_Here!AE$2:AE$850, MATCH(B138, Paste_Here!A$2:A$850, 0)))="below expectations", "Below", "")))), ""), "")</f>
        <v/>
      </c>
      <c r="DN138" s="66"/>
      <c r="DO138" s="76"/>
      <c r="DP138" s="66"/>
      <c r="DQ138" s="76"/>
      <c r="DR138" s="66"/>
      <c r="DS138" s="76"/>
      <c r="DT138" s="66"/>
      <c r="DU138" s="76"/>
      <c r="DV138" s="66"/>
      <c r="DW138" s="66"/>
      <c r="DX138" s="76" t="str">
        <f t="shared" si="23"/>
        <v/>
      </c>
      <c r="DY138" s="66"/>
      <c r="DZ138" s="76"/>
      <c r="EA138" s="66"/>
      <c r="EB138" s="76"/>
      <c r="EC138" s="66"/>
      <c r="ED138" s="76" t="str">
        <f>IFERROR(IF(B138&lt;&gt;"", IF(AND(INDEX(Paste_Here!AF$2:AF$850, MATCH(B138, Paste_Here!A$2:A$850, 0))&lt;&gt;"", ISNUMBER(VALUE(INDEX(Paste_Here!AF$2:AF$850, MATCH(B138, Paste_Here!A$2:A$850, 0))))), INDEX(Paste_Here!AF$2:AF$850, MATCH(B138, Paste_Here!A$2:A$850, 0)), ""), ""), "")</f>
        <v/>
      </c>
      <c r="EE138" s="66"/>
      <c r="EF138" s="76"/>
      <c r="EG138" s="66"/>
      <c r="EH138" s="76"/>
      <c r="EI138" s="66"/>
      <c r="EJ138" s="76" t="str">
        <f>IFERROR(IF(B138&lt;&gt;"", IF(AND(INDEX(Paste_Here!AG$2:AG$850, MATCH(B138, Paste_Here!A$2:A$850, 0))&lt;&gt;"", ISNUMBER(VALUE(INDEX(Paste_Here!AG$2:AG$850, MATCH(B138, Paste_Here!A$2:A$850, 0))))), INDEX(Paste_Here!AG$2:AG$850, MATCH(B138, Paste_Here!A$2:A$850, 0)), ""), ""), "")</f>
        <v/>
      </c>
      <c r="EK138" s="66"/>
      <c r="EL138" s="76"/>
      <c r="EM138" s="66"/>
      <c r="EN138" s="76"/>
      <c r="EO138" s="66"/>
      <c r="EP138" s="76"/>
      <c r="EQ138" s="66"/>
      <c r="ER138" s="76"/>
      <c r="ES138" s="66"/>
      <c r="ET138" s="66"/>
      <c r="EU138" s="76"/>
      <c r="EV138" s="66"/>
      <c r="EW138" s="76"/>
      <c r="EX138" s="66"/>
      <c r="EY138" s="76"/>
      <c r="EZ138" s="66"/>
      <c r="FA138" s="76"/>
      <c r="FB138" s="66"/>
      <c r="FC138" s="76"/>
      <c r="FD138" s="66"/>
      <c r="FE138" s="76"/>
      <c r="FF138" s="66"/>
      <c r="FG138" s="76"/>
      <c r="FH138" s="66"/>
      <c r="FI138" s="76"/>
      <c r="FJ138" s="66"/>
      <c r="FK138" s="76"/>
      <c r="FL138" s="66"/>
      <c r="FM138" s="76"/>
      <c r="FN138" s="66"/>
      <c r="FO138" s="76"/>
      <c r="FP138" s="66"/>
      <c r="FQ138" s="76"/>
      <c r="FR138" s="66"/>
      <c r="FS138" s="76"/>
      <c r="FT138" s="66"/>
      <c r="FU138" s="76"/>
      <c r="FV138" s="66"/>
      <c r="FW138" s="76"/>
      <c r="FX138" s="66"/>
      <c r="FY138" s="76"/>
      <c r="FZ138" s="66"/>
      <c r="GA138" s="76"/>
      <c r="GB138" s="66"/>
      <c r="GC138" s="76"/>
      <c r="GD138" s="66"/>
      <c r="GE138" s="76"/>
      <c r="GF138" s="66"/>
      <c r="GG138" s="76"/>
      <c r="GH138" s="66"/>
      <c r="GI138" s="76"/>
      <c r="GJ138" s="66"/>
      <c r="GK138" s="76"/>
      <c r="GL138" s="66"/>
      <c r="GM138" s="76"/>
      <c r="GN138" s="66"/>
      <c r="GO138" s="76"/>
      <c r="GP138" s="66"/>
      <c r="GQ138" s="76"/>
      <c r="GR138" s="66"/>
      <c r="GS138" s="76"/>
      <c r="GT138" s="66"/>
      <c r="GU138" s="76"/>
      <c r="GV138" s="66"/>
      <c r="GW138" s="76"/>
      <c r="GX138" s="66"/>
      <c r="GY138" s="76"/>
      <c r="GZ138" s="66"/>
      <c r="HA138" s="76"/>
      <c r="HB138" s="66"/>
      <c r="HC138" s="76"/>
      <c r="HD138" s="66"/>
      <c r="HE138" s="76"/>
      <c r="HF138" s="66"/>
      <c r="HG138" s="76"/>
      <c r="HH138" s="66"/>
      <c r="HI138" s="76"/>
      <c r="HJ138" s="66"/>
      <c r="HK138" s="76"/>
      <c r="HL138" s="66"/>
      <c r="HM138" s="76"/>
      <c r="HN138" s="66"/>
      <c r="HO138" s="76"/>
      <c r="HP138" s="66"/>
      <c r="HQ138" s="76"/>
      <c r="HR138" s="66"/>
      <c r="HS138" s="76"/>
      <c r="HT138" s="66"/>
      <c r="HU138" s="76"/>
      <c r="HV138" s="66"/>
      <c r="HW138" s="76"/>
      <c r="HX138" s="66"/>
      <c r="HY138" s="76"/>
      <c r="HZ138" s="66"/>
      <c r="IA138" s="76"/>
      <c r="IB138" s="66"/>
      <c r="IC138" s="76"/>
      <c r="ID138" s="66"/>
      <c r="IE138" s="76"/>
      <c r="IF138" s="66"/>
      <c r="IG138" s="76"/>
      <c r="IH138" s="66"/>
      <c r="II138" s="76"/>
      <c r="IJ138" s="66"/>
      <c r="IK138" s="76"/>
      <c r="IL138" s="66"/>
      <c r="IM138" s="76"/>
      <c r="IN138" s="66"/>
      <c r="IO138" s="76"/>
      <c r="IP138" s="66"/>
      <c r="IQ138" s="76"/>
      <c r="IR138" s="66"/>
      <c r="IS138" s="76"/>
      <c r="IT138" s="66"/>
      <c r="IU138" s="76"/>
      <c r="IV138" s="66"/>
      <c r="IW138" s="76"/>
      <c r="IX138" s="66"/>
      <c r="IY138" s="76"/>
      <c r="IZ138" s="66"/>
      <c r="JA138" s="76"/>
      <c r="JB138" s="66"/>
      <c r="JC138" s="76"/>
      <c r="JD138" s="66"/>
      <c r="JE138" s="76"/>
      <c r="JF138" s="66"/>
      <c r="JG138" s="76"/>
      <c r="JH138" s="66"/>
      <c r="JI138" s="76"/>
      <c r="JJ138" s="66"/>
      <c r="JK138" s="76"/>
      <c r="JL138" s="66"/>
      <c r="JM138" s="76"/>
      <c r="JN138" s="66"/>
      <c r="JO138" s="76"/>
      <c r="JP138" s="66"/>
      <c r="JQ138" s="76"/>
      <c r="JR138" s="66"/>
      <c r="JS138" s="76"/>
      <c r="JT138" s="66"/>
      <c r="JU138" s="76"/>
      <c r="JV138" s="66"/>
      <c r="JW138" s="76"/>
      <c r="JX138" s="66"/>
      <c r="JY138" s="76"/>
      <c r="JZ138" s="66"/>
      <c r="KA138" s="76"/>
      <c r="KB138" s="66"/>
      <c r="KC138" s="76"/>
      <c r="KD138" s="66"/>
      <c r="KE138" s="76"/>
      <c r="KF138" s="66"/>
      <c r="KG138" s="76"/>
      <c r="KH138" s="66"/>
      <c r="KI138" s="76"/>
      <c r="KJ138" s="66"/>
      <c r="KK138" s="76"/>
      <c r="KL138" s="66"/>
      <c r="KM138" s="76"/>
      <c r="KN138" s="66"/>
      <c r="KO138" s="76"/>
      <c r="KP138" s="66"/>
      <c r="KQ138" s="76"/>
      <c r="KR138" s="66"/>
      <c r="KS138" s="76"/>
      <c r="KT138" s="66"/>
      <c r="KU138" s="76"/>
      <c r="KV138" s="66"/>
      <c r="KW138" s="76"/>
      <c r="KX138" s="66"/>
      <c r="KY138" s="76"/>
      <c r="KZ138" s="66"/>
      <c r="LA138" s="76"/>
      <c r="LB138" s="66"/>
      <c r="LC138" s="76"/>
      <c r="LD138" s="66"/>
      <c r="LE138" s="76"/>
      <c r="LF138" s="66"/>
      <c r="LG138" s="76"/>
      <c r="LH138" s="66"/>
      <c r="LI138" s="76"/>
      <c r="LJ138" s="66"/>
      <c r="LK138" s="76"/>
      <c r="LL138" s="66"/>
      <c r="LM138" s="76"/>
      <c r="LN138" s="66"/>
      <c r="LO138" s="76"/>
      <c r="LP138" s="66"/>
      <c r="LQ138" s="76"/>
      <c r="LR138" s="66"/>
      <c r="LS138" s="76"/>
      <c r="LT138" s="66"/>
      <c r="LU138" s="76"/>
      <c r="LV138" s="66"/>
      <c r="LW138" s="76"/>
      <c r="LX138" s="66"/>
      <c r="LY138" s="76"/>
      <c r="LZ138" s="66"/>
      <c r="MA138" s="76"/>
      <c r="MB138" s="66"/>
      <c r="MC138" s="76"/>
      <c r="MD138" s="66"/>
      <c r="MG138" s="1" t="str" cm="1">
        <f t="array" ref="MG138">IFERROR(INDEX(Paste_Here!$B$2:$B$850, MATCH(0, COUNTIF(MG$4:MG137, Paste_Here!$B$2:$B$850) + IF(Paste_Here!$B$2:$B$850="", 1, 0), 0)), "")</f>
        <v/>
      </c>
      <c r="MH138" s="1" t="str">
        <f>IF(MG138&lt;&gt;"", INDEX(Paste_Here!$A$2:$A$850, MATCH(MG138, Paste_Here!$B$2:$B$850, 0)), "")</f>
        <v/>
      </c>
      <c r="MI138" s="1" t="str">
        <f t="shared" si="24"/>
        <v/>
      </c>
      <c r="MJ138" s="1" t="str" cm="1">
        <f t="array" ref="MJ138">IFERROR(INDEX($MI$5:$MI$850, MATCH(SMALL(IF($MI$5:$MI$850&lt;&gt;"", COUNTIF($MI$5:$MI$850, "&lt;"&amp;$MI$5:$MI$850)+1), ROW()-ROW($MJ$5)+1), COUNTIF($MI$5:$MI$850, "&lt;"&amp;$MI$5:$MI$850)+1, 0)), "")</f>
        <v/>
      </c>
    </row>
    <row r="139" spans="1:348">
      <c r="A139" s="66"/>
      <c r="B139" s="76" t="str">
        <f t="shared" si="17"/>
        <v/>
      </c>
      <c r="C139" s="66"/>
      <c r="D139" s="76" t="str">
        <f>IFERROR(IF(B139&lt;&gt;"", IF(AND(INDEX(Paste_Here!B$2:B$850, MATCH(B139, Paste_Here!A$2:A$850, 0))&lt;&gt;"", ISNUMBER(VALUE(INDEX(Paste_Here!B$2:B$850, MATCH(B139, Paste_Here!A$2:A$850, 0))))), INDEX(Paste_Here!B$2:B$850, MATCH(B139, Paste_Here!A$2:A$850, 0)), ""), ""), "")</f>
        <v/>
      </c>
      <c r="E139" s="66"/>
      <c r="F139" s="76" t="str">
        <f>IFERROR(IF(B139&lt;&gt;"", IF(ISTEXT(INDEX(Paste_Here!K$2:K$850, MATCH(B139, Paste_Here!A$2:A$850, 0))), INDEX(Paste_Here!K$2:K$850, MATCH(B139, Paste_Here!A$2:A$850, 0)), ""), ""), "")</f>
        <v/>
      </c>
      <c r="G139" s="66"/>
      <c r="H139" s="76" t="str">
        <f>IFERROR(IF(B139&lt;&gt;"", IF(ISTEXT(INDEX(Paste_Here!C$2:C$850, MATCH(B139, Paste_Here!A$2:A$850, 0))), INDEX(Paste_Here!C$2:C$850, MATCH(B139, Paste_Here!A$2:A$850, 0)), ""), ""), "")</f>
        <v/>
      </c>
      <c r="I139" s="66"/>
      <c r="J139" s="76" t="str">
        <f>IFERROR(IF(B139&lt;&gt;"", IF(ISNUMBER(SEARCH("s", LOWER(INDEX(Paste_Here!M$2:M$850, MATCH(B139, Paste_Here!A$2:A$850, 0))))), "Yes", IF(INDEX(Paste_Here!M$2:M$850, MATCH(B139, Paste_Here!A$2:A$850, 0))&lt;&gt;"", "No", "")), ""), "")</f>
        <v/>
      </c>
      <c r="K139" s="66"/>
      <c r="L139" s="76" t="str">
        <f>IFERROR(IF(B139&lt;&gt;"", IF(ISNUMBER(SEARCH("yes", LOWER(INDEX(Paste_Here!E$2:E$850, MATCH(B139, Paste_Here!A$2:A$850, 0))))), "Yes", IF(ISNUMBER(SEARCH("no", LOWER(INDEX(Paste_Here!E$2:E$850, MATCH(B139, Paste_Here!A$2:A$850, 0))))), "No", "")), ""), "")</f>
        <v/>
      </c>
      <c r="M139" s="66"/>
      <c r="N139" s="76" t="str">
        <f>IFERROR(IF(B139&lt;&gt;"", IF(ISNUMBER(SEARCH("yes", LOWER(INDEX(Paste_Here!F$2:F$850, MATCH(B139, Paste_Here!A$2:A$850, 0))))), "Yes", IF(ISNUMBER(SEARCH("no", LOWER(INDEX(Paste_Here!F$2:F$850, MATCH(B139, Paste_Here!A$2:A$850, 0))))), "No", "")), ""), "")</f>
        <v/>
      </c>
      <c r="O139" s="66"/>
      <c r="P139" s="76" t="str">
        <f>IFERROR(IF(B139&lt;&gt;"", IF(ISNUMBER(SEARCH("yes", LOWER(INDEX(Paste_Here!L$2:L$850, MATCH(B139, Paste_Here!A$2:A$850, 0))))), "Yes", IF(ISNUMBER(SEARCH("no", LOWER(INDEX(Paste_Here!L$2:L$850, MATCH(B139, Paste_Here!A$2:A$850, 0))))), "No", "")), ""), "")</f>
        <v/>
      </c>
      <c r="Q139" s="66"/>
      <c r="R139" s="76" t="str">
        <f>IFERROR(IF(B139&lt;&gt;"", IF(ISNUMBER(SEARCH("transitional 2", LOWER(INDEX(Paste_Here!D$2:D$850, MATCH(B139, Paste_Here!A$2:A$850, 0))))), "T2", IF(ISNUMBER(SEARCH("transitional 1", LOWER(INDEX(Paste_Here!D$2:D$850, MATCH(B139, Paste_Here!A$2:A$850, 0))))), "T1", IF(ISNUMBER(SEARCH("waived ell services", LOWER(INDEX(Paste_Here!D$2:D$850, MATCH(B139, Paste_Here!A$2:A$850, 0))))), "W", IF(ISNUMBER(SEARCH("english language learner", LOWER(INDEX(Paste_Here!D$2:D$850, MATCH(B139, Paste_Here!A$2:A$850, 0))))), "L", "")))), ""), "")</f>
        <v/>
      </c>
      <c r="S139" s="66"/>
      <c r="T139" s="76" t="str">
        <f>IFERROR(IF(B139&lt;&gt;"", IF(ISNUMBER(SEARCH("yes", LOWER(INDEX(Paste_Here!I$2:I$850, MATCH(B139, Paste_Here!A$2:A$850, 0))))), "Yes", IF(ISNUMBER(SEARCH("no", LOWER(INDEX(Paste_Here!I$2:I$850, MATCH(B139, Paste_Here!A$2:A$850, 0))))), "No", "")), ""), "")</f>
        <v/>
      </c>
      <c r="U139" s="66"/>
      <c r="V139" s="76" t="str">
        <f>IFERROR(IF(B139&lt;&gt;"", IF(ISTEXT(INDEX(Paste_Here!J$2:J$850, MATCH(B139, Paste_Here!A$2:A$850, 0))), VALUE(INDEX(Paste_Here!J$2:J$850, MATCH(B139, Paste_Here!A$2:A$850, 0))), ""), ""), "")</f>
        <v/>
      </c>
      <c r="W139" s="66"/>
      <c r="X139" s="66"/>
      <c r="Y139" s="76" t="str">
        <f t="shared" si="18"/>
        <v/>
      </c>
      <c r="Z139" s="66"/>
      <c r="AA139" s="76" t="str">
        <f>IFERROR(IF(B139&lt;&gt;"", IF(AND(INDEX(Paste_Here!AI$2:AI$850, MATCH(B139, Paste_Here!A$2:A$850, 0))&lt;&gt;"", ISNUMBER(VALUE(INDEX(Paste_Here!AI$2:AI$850, MATCH(B139, Paste_Here!A$2:A$850, 0))))), INDEX(Paste_Here!AI$2:AI$850, MATCH(B139, Paste_Here!A$2:A$850, 0)), ""), ""), "")</f>
        <v/>
      </c>
      <c r="AB139" s="66"/>
      <c r="AC139" s="76" t="str">
        <f>IFERROR(IF(B139&lt;&gt;"", IF(AND(INDEX(Paste_Here!AJ$2:AJ$850, MATCH(B139, Paste_Here!A$2:A$850, 0))&lt;&gt;"", ISNUMBER(VALUE(INDEX(Paste_Here!AJ$2:AJ$850, MATCH(B139, Paste_Here!A$2:A$850, 0))))), INDEX(Paste_Here!AJ$2:AJ$850, MATCH(B139, Paste_Here!A$2:A$850, 0)), ""), ""), "")</f>
        <v/>
      </c>
      <c r="AD139" s="66"/>
      <c r="AE139" s="76" t="str">
        <f>IFERROR(IF(B139&lt;&gt;"", IF(AND(INDEX(Paste_Here!AK$2:AK$850, MATCH(B139, Paste_Here!A$2:A$850, 0))&lt;&gt;"", ISNUMBER(VALUE(INDEX(Paste_Here!AK$2:AK$850, MATCH(B139, Paste_Here!A$2:A$850, 0))))), INDEX(Paste_Here!AK$2:AK$850, MATCH(B139, Paste_Here!A$2:A$850, 0)), ""), ""), "")</f>
        <v/>
      </c>
      <c r="AF139" s="66"/>
      <c r="AG139" s="76" t="str">
        <f>IFERROR(IF(B139&lt;&gt;"", IF(AND(INDEX(Paste_Here!AL$2:AL$850, MATCH(B139, Paste_Here!A$2:A$850, 0))&lt;&gt;"", ISNUMBER(VALUE(INDEX(Paste_Here!AL$2:AL$850, MATCH(B139, Paste_Here!A$2:A$850, 0))))), INDEX(Paste_Here!AL$2:AL$850, MATCH(B139, Paste_Here!A$2:A$850, 0)), ""), ""), "")</f>
        <v/>
      </c>
      <c r="AH139" s="66"/>
      <c r="AI139" s="76" t="str">
        <f>IFERROR(IF(B139&lt;&gt;"", IF(AND(INDEX(Paste_Here!AH$2:AH$850, MATCH(B139, Paste_Here!A$2:A$850, 0))&lt;&gt;"", ISNUMBER(VALUE(INDEX(Paste_Here!AH$2:AH$850, MATCH(B139, Paste_Here!A$2:A$850, 0))))), IF(VALUE(INDEX(Paste_Here!AH$2:AH$850, MATCH(B139, Paste_Here!A$2:A$850, 0)))=0, "", INDEX(Paste_Here!AH$2:AH$850, MATCH(B139, Paste_Here!A$2:A$850, 0))), ""), ""), "")</f>
        <v/>
      </c>
      <c r="AJ139" s="66"/>
      <c r="AK139" s="76" t="str">
        <f>IFERROR(IF(B139&lt;&gt;"", IF(AND(INDEX(Paste_Here!N$2:N$850, MATCH(B139, Paste_Here!A$2:A$850, 0))&lt;&gt;"", ISNUMBER(VALUE(INDEX(Paste_Here!N$2:N$850, MATCH(B139, Paste_Here!A$2:A$850, 0))))), INDEX(Paste_Here!N$2:N$850, MATCH(B139, Paste_Here!A$2:A$850, 0)), ""), ""), "")</f>
        <v/>
      </c>
      <c r="AL139" s="66"/>
      <c r="AM139" s="76" t="str">
        <f>IFERROR(IF(B139&lt;&gt;"", IF(AND(INDEX(Paste_Here!O$2:O$850, MATCH(B139, Paste_Here!A$2:A$850, 0))&lt;&gt;"", ISNUMBER(VALUE(INDEX(Paste_Here!O$2:O$850, MATCH(B139, Paste_Here!A$2:A$850, 0))))), INDEX(Paste_Here!O$2:O$850, MATCH(B139, Paste_Here!A$2:A$850, 0)), ""), ""), "")</f>
        <v/>
      </c>
      <c r="AN139" s="66"/>
      <c r="AO139" s="76"/>
      <c r="AP139" s="66"/>
      <c r="AQ139" s="76"/>
      <c r="AR139" s="66"/>
      <c r="AS139" s="76"/>
      <c r="AT139" s="66"/>
      <c r="AU139" s="66"/>
      <c r="AV139" s="76" t="str">
        <f t="shared" si="19"/>
        <v/>
      </c>
      <c r="AW139" s="66"/>
      <c r="AX139" s="76" t="str">
        <f>IFERROR(IF(B139&lt;&gt;"", IF(ISNUMBER(SEARCH("Revealed-Potential (Primary Focus)", LOWER(INDEX(Paste_Here!Z$2:Z$850, MATCH(B139, Paste_Here!A$2:A$850, 0))))), "Rev-Potential: Prim", IF(ISNUMBER(SEARCH("Revealed-Potential (Secondary Focus)", LOWER(INDEX(Paste_Here!Z$2:Z$850, MATCH(B139, Paste_Here!A$2:A$850, 0))))), "Rev-Potential: Sec", IF(ISNUMBER(SEARCH("Monitoring", LOWER(INDEX(Paste_Here!Z$2:Z$850, MATCH(B139, Paste_Here!A$2:A$850, 0))))), "Monitoring", IF(ISNUMBER(SEARCH("At-Promise (Secondary Focus)", LOWER(INDEX(Paste_Here!Z$2:Z$850, MATCH(B139, Paste_Here!A$2:A$850, 0))))), "At-Promise: Sec", IF(ISNUMBER(SEARCH("At-Promise (Primary Focus)", LOWER(INDEX(Paste_Here!Z$2:Z$850, MATCH(B139, Paste_Here!A$2:A$850, 0))))), "At-Promise: Prim", ""))))), ""), "")</f>
        <v/>
      </c>
      <c r="AY139" s="66"/>
      <c r="AZ139" s="76"/>
      <c r="BA139" s="66"/>
      <c r="BB139" s="76"/>
      <c r="BC139" s="66"/>
      <c r="BD139" s="76"/>
      <c r="BE139" s="66"/>
      <c r="BF139" s="76"/>
      <c r="BG139" s="66"/>
      <c r="BH139" s="76"/>
      <c r="BI139" s="66"/>
      <c r="BJ139" s="66"/>
      <c r="BK139" s="76" t="str">
        <f t="shared" si="20"/>
        <v/>
      </c>
      <c r="BL139" s="66"/>
      <c r="BM139" s="76" t="str">
        <f>IFERROR(IF(B139&lt;&gt;"", IF(AND(ISNUMBER(VALUE(SUBSTITUTE(SUBSTITUTE(Paste_Here!R139, "br", "-"), "L", ""))), VALUE(SUBSTITUTE(SUBSTITUTE(Paste_Here!R139, "br", "-"), "L", "")) &gt;= 1095), "Yes", IF(AND(ISNUMBER(VALUE(SUBSTITUTE(SUBSTITUTE(Paste_Here!R139, "br", "-"), "L", ""))), VALUE(SUBSTITUTE(SUBSTITUTE(Paste_Here!R139, "br", "-"), "L", "")) &lt;= 1094), "No", "")), ""), "")</f>
        <v/>
      </c>
      <c r="BN139" s="66"/>
      <c r="BO139" s="76" t="str">
        <f>IFERROR(IF(B139&lt;&gt;"", IF(COUNTIF(INDEX(Paste_Here!Y$2:AB$850, MATCH(B139, Paste_Here!A$2:A$850, 0), 0), "yes") &gt; 0, "Yes", IF(COUNTIF(INDEX(Paste_Here!Y$2:AB$850, MATCH(B139, Paste_Here!A$2:A$850, 0), 0), "no") &gt; 0, "No", "")), ""), "")</f>
        <v/>
      </c>
      <c r="BP139" s="66"/>
      <c r="BQ139" s="76" t="str">
        <f>IFERROR(IF(B139&lt;&gt;"", IF(AND(ISNUMBER(VALUE(SUBSTITUTE(SUBSTITUTE(Paste_Here!U139, "em", "-"), "q", ""))), VALUE(SUBSTITUTE(SUBSTITUTE(Paste_Here!U139, "em", "-"), "q", "")) &gt;= 910), "Yes", IF(AND(ISNUMBER(VALUE(SUBSTITUTE(SUBSTITUTE(Paste_Here!U139, "em", "-"), "q", ""))), VALUE(SUBSTITUTE(SUBSTITUTE(Paste_Here!U139, "em", "-"), "q", "")) &lt;= 909), "No", "")), ""), "")</f>
        <v/>
      </c>
      <c r="BR139" s="66"/>
      <c r="BS139" s="76" t="str">
        <f>IFERROR(IF(B139&lt;&gt;"", IF(AND(INDEX(Paste_Here!X$2:X$850, MATCH(B139, Paste_Here!A$2:A$850, 0))&lt;&gt;"", ISNUMBER(VALUE(INDEX(Paste_Here!X$2:X$850, MATCH(B139, Paste_Here!A$2:A$850, 0))))), INDEX(Paste_Here!X$2:X$850, MATCH(B139, Paste_Here!A$2:A$850, 0)), ""), ""), "")</f>
        <v/>
      </c>
      <c r="BT139" s="66"/>
      <c r="BU139" s="76" t="str">
        <f>IFERROR(IF(B139&lt;&gt;"", IF(ISNUMBER(VALUE(INDEX(Paste_Here!G$2:G$850, MATCH(B139, Paste_Here!A$2:A$850, 0)))), IF(VALUE(INDEX(Paste_Here!G$2:G$850, MATCH(B139, Paste_Here!A$2:A$850, 0)))=0, "No", IF(AND(VALUE(INDEX(Paste_Here!G$2:G$850, MATCH(B139, Paste_Here!A$2:A$850, 0)))&gt;=1, VALUE(INDEX(Paste_Here!G$2:G$850, MATCH(B139, Paste_Here!A$2:A$850, 0)))&lt;=4), VALUE(INDEX(Paste_Here!G$2:G$850, MATCH(B139, Paste_Here!A$2:A$850, 0))), "")), ""), ""), "")</f>
        <v/>
      </c>
      <c r="BV139" s="66"/>
      <c r="BW139" s="76" t="str">
        <f>IFERROR(IF(B139&lt;&gt;"", IF(ISNUMBER(VALUE(INDEX(Paste_Here!H$2:H$850, MATCH(B139, Paste_Here!A$2:A$850, 0)))), IF(VALUE(INDEX(Paste_Here!H$2:H$850, MATCH(B139, Paste_Here!A$2:A$850, 0)))=0, "No", IF(AND(VALUE(INDEX(Paste_Here!H$2:H$850, MATCH(B139, Paste_Here!A$2:A$850, 0)))&gt;=1, VALUE(INDEX(Paste_Here!H$2:H$850, MATCH(B139, Paste_Here!A$2:A$850, 0)))&lt;=4), VALUE(INDEX(Paste_Here!H$2:H$850, MATCH(B139, Paste_Here!A$2:A$850, 0))), "")), ""), ""), "")</f>
        <v/>
      </c>
      <c r="BX139" s="66"/>
      <c r="BY139" s="76"/>
      <c r="BZ139" s="66"/>
      <c r="CA139" s="76"/>
      <c r="CB139" s="66"/>
      <c r="CC139" s="66"/>
      <c r="CD139" s="76" t="str">
        <f t="shared" si="21"/>
        <v/>
      </c>
      <c r="CE139" s="66"/>
      <c r="CF139" s="76" t="str">
        <f>IFERROR(IF(B139&lt;&gt;"", IF(AND(INDEX(Paste_Here!P$2:P$850, MATCH(B139, Paste_Here!A$2:A$850, 0))&lt;&gt;"", ISNUMBER(VALUE(INDEX(Paste_Here!P$2:P$850, MATCH(B139, Paste_Here!A$2:A$850, 0))))), INDEX(Paste_Here!P$2:P$850, MATCH(B139, Paste_Here!A$2:A$850, 0)), ""), ""), "")</f>
        <v/>
      </c>
      <c r="CG139" s="66"/>
      <c r="CH139" s="76" t="str">
        <f>IFERROR(IF(B139&lt;&gt;"", IF(ISNUMBER(SEARCH("highrisk", LOWER(INDEX(Paste_Here!Q$2:Q$850, MATCH(B139, Paste_Here!A$2:A$850, 0))))), "High Risk", IF(ISNUMBER(SEARCH("lowrisk", LOWER(INDEX(Paste_Here!Q$2:Q$850, MATCH(B139, Paste_Here!A$2:A$850, 0))))), "Low Risk", IF(ISNUMBER(SEARCH("somerisk", LOWER(INDEX(Paste_Here!Q$2:Q$850, MATCH(B139, Paste_Here!A$2:A$850, 0))))), "Some Risk", ""))), ""), "")</f>
        <v/>
      </c>
      <c r="CI139" s="66"/>
      <c r="CJ139" s="76" t="str">
        <f>IFERROR(IF(B139&lt;&gt;"", IF(AND(INDEX(Paste_Here!AA$2:AA$850, MATCH(B139, Paste_Here!A$2:A$850, 0))&lt;&gt;"", ISNUMBER(VALUE(INDEX(Paste_Here!AA$2:AA$850, MATCH(B139, Paste_Here!A$2:A$850, 0))))), INDEX(Paste_Here!AA$2:AA$850, MATCH(B139, Paste_Here!A$2:A$850, 0)), ""), ""), "")</f>
        <v/>
      </c>
      <c r="CK139" s="66"/>
      <c r="CL139" s="76" t="str">
        <f>IFERROR(IF(B139&lt;&gt;"", IF(LOWER(INDEX(Paste_Here!AB$2:AB$850, MATCH(B139, Paste_Here!A$2:A$850, 0)))="approaching expectations", "Approaching", IF(LOWER(INDEX(Paste_Here!AB$2:AB$850, MATCH(B139, Paste_Here!A$2:A$850, 0)))="met expectations", "Met", IF(LOWER(INDEX(Paste_Here!AB$2:AB$850, MATCH(B139, Paste_Here!A$2:A$850, 0)))="exceeded expectations", "Exceeded", IF(LOWER(INDEX(Paste_Here!AB$2:AB$850, MATCH(B139, Paste_Here!A$2:A$850, 0)))="below expectations", "Below", "")))), ""), "")</f>
        <v/>
      </c>
      <c r="CM139" s="66"/>
      <c r="CN139" s="76" t="str">
        <f>IFERROR(IF(B139&lt;&gt;"", IF(AND(INDEX(Paste_Here!AC$2:AC$850, MATCH(B139, Paste_Here!A$2:A$850, 0))&lt;&gt;"", ISNUMBER(VALUE(INDEX(Paste_Here!AC$2:AC$850, MATCH(B139, Paste_Here!A$2:A$850, 0))))), INDEX(Paste_Here!AC$2:AC$850, MATCH(B139, Paste_Here!A$2:A$850, 0)), ""), ""), "")</f>
        <v/>
      </c>
      <c r="CO139" s="66"/>
      <c r="CP139" s="76"/>
      <c r="CQ139" s="66"/>
      <c r="CR139" s="76"/>
      <c r="CS139" s="66"/>
      <c r="CT139" s="76"/>
      <c r="CU139" s="66"/>
      <c r="CV139" s="76"/>
      <c r="CW139" s="66"/>
      <c r="CX139" s="76"/>
      <c r="CY139" s="66"/>
      <c r="CZ139" s="66"/>
      <c r="DA139" s="76" t="str">
        <f t="shared" si="22"/>
        <v/>
      </c>
      <c r="DB139" s="66"/>
      <c r="DC139" s="76" t="str">
        <f>IFERROR(IF(B139&lt;&gt;"", IF(AND(INDEX(Paste_Here!V$2:V$850, MATCH(B139, Paste_Here!A$2:A$850, 0))&lt;&gt;"", ISNUMBER(VALUE(INDEX(Paste_Here!V$2:V$850, MATCH(B139, Paste_Here!A$2:A$850, 0))))), INDEX(Paste_Here!V$2:V$850, MATCH(B139, Paste_Here!A$2:A$850, 0)), ""), ""), "")</f>
        <v/>
      </c>
      <c r="DD139" s="66"/>
      <c r="DE139" s="76" t="str">
        <f>IFERROR(IF(B139&lt;&gt;"", IF(ISNUMBER(SEARCH("highrisk", LOWER(INDEX(Paste_Here!W$2:W$850, MATCH(B139, Paste_Here!A$2:A$850, 0))))), "High Risk", IF(ISNUMBER(SEARCH("lowrisk", LOWER(INDEX(Paste_Here!W$2:W$850, MATCH(B139, Paste_Here!A$2:A$850, 0))))), "Low Risk", IF(ISNUMBER(SEARCH("somerisk", LOWER(INDEX(Paste_Here!W$2:W$850, MATCH(B139, Paste_Here!A$2:A$850, 0))))), "Some Risk", ""))), ""), "")</f>
        <v/>
      </c>
      <c r="DF139" s="66"/>
      <c r="DG139" s="76" t="str">
        <f>IFERROR(IF(B139&lt;&gt;"", IF(AND(INDEX(Paste_Here!S$2:S$850, MATCH(B139, Paste_Here!A$2:A$850, 0))&lt;&gt;"", ISNUMBER(VALUE(INDEX(Paste_Here!S$2:S$850, MATCH(B139, Paste_Here!A$2:A$850, 0))))), INDEX(Paste_Here!S$2:S$850, MATCH(B139, Paste_Here!A$2:A$850, 0)), ""), ""), "")</f>
        <v/>
      </c>
      <c r="DH139" s="66"/>
      <c r="DI139" s="76" t="str">
        <f>IFERROR(IF(B139&lt;&gt;"", IF(ISNUMBER(SEARCH("highrisk", LOWER(INDEX(Paste_Here!T$2:T$850, MATCH(B139, Paste_Here!A$2:A$850, 0))))), "High Risk", IF(ISNUMBER(SEARCH("lowrisk", LOWER(INDEX(Paste_Here!T$2:T$850, MATCH(B139, Paste_Here!A$2:A$850, 0))))), "Low Risk", IF(ISNUMBER(SEARCH("somerisk", LOWER(INDEX(Paste_Here!T$2:T$850, MATCH(B139, Paste_Here!A$2:A$850, 0))))), "Some Risk", ""))), ""), "")</f>
        <v/>
      </c>
      <c r="DJ139" s="66"/>
      <c r="DK139" s="76" t="str">
        <f>IFERROR(IF(B139&lt;&gt;"", IF(AND(INDEX(Paste_Here!AD$2:AD$850, MATCH(B139, Paste_Here!A$2:A$850, 0))&lt;&gt;"", ISNUMBER(VALUE(INDEX(Paste_Here!AD$2:AD$850, MATCH(B139, Paste_Here!A$2:A$850, 0))))), INDEX(Paste_Here!AD$2:AD$850, MATCH(B139, Paste_Here!A$2:A$850, 0)), ""), ""), "")</f>
        <v/>
      </c>
      <c r="DL139" s="66"/>
      <c r="DM139" s="76" t="str">
        <f>IFERROR(IF(B139&lt;&gt;"", IF(LOWER(INDEX(Paste_Here!AE$2:AE$850, MATCH(B139, Paste_Here!A$2:A$850, 0)))="approaching expectations", "Approaching", IF(LOWER(INDEX(Paste_Here!AE$2:AE$850, MATCH(B139, Paste_Here!A$2:A$850, 0)))="met expectations", "Met", IF(LOWER(INDEX(Paste_Here!AE$2:AE$850, MATCH(B139, Paste_Here!A$2:A$850, 0)))="exceeded expectations", "Exceeded", IF(LOWER(INDEX(Paste_Here!AE$2:AE$850, MATCH(B139, Paste_Here!A$2:A$850, 0)))="below expectations", "Below", "")))), ""), "")</f>
        <v/>
      </c>
      <c r="DN139" s="66"/>
      <c r="DO139" s="76"/>
      <c r="DP139" s="66"/>
      <c r="DQ139" s="76"/>
      <c r="DR139" s="66"/>
      <c r="DS139" s="76"/>
      <c r="DT139" s="66"/>
      <c r="DU139" s="76"/>
      <c r="DV139" s="66"/>
      <c r="DW139" s="66"/>
      <c r="DX139" s="76" t="str">
        <f t="shared" si="23"/>
        <v/>
      </c>
      <c r="DY139" s="66"/>
      <c r="DZ139" s="76"/>
      <c r="EA139" s="66"/>
      <c r="EB139" s="76"/>
      <c r="EC139" s="66"/>
      <c r="ED139" s="76" t="str">
        <f>IFERROR(IF(B139&lt;&gt;"", IF(AND(INDEX(Paste_Here!AF$2:AF$850, MATCH(B139, Paste_Here!A$2:A$850, 0))&lt;&gt;"", ISNUMBER(VALUE(INDEX(Paste_Here!AF$2:AF$850, MATCH(B139, Paste_Here!A$2:A$850, 0))))), INDEX(Paste_Here!AF$2:AF$850, MATCH(B139, Paste_Here!A$2:A$850, 0)), ""), ""), "")</f>
        <v/>
      </c>
      <c r="EE139" s="66"/>
      <c r="EF139" s="76"/>
      <c r="EG139" s="66"/>
      <c r="EH139" s="76"/>
      <c r="EI139" s="66"/>
      <c r="EJ139" s="76" t="str">
        <f>IFERROR(IF(B139&lt;&gt;"", IF(AND(INDEX(Paste_Here!AG$2:AG$850, MATCH(B139, Paste_Here!A$2:A$850, 0))&lt;&gt;"", ISNUMBER(VALUE(INDEX(Paste_Here!AG$2:AG$850, MATCH(B139, Paste_Here!A$2:A$850, 0))))), INDEX(Paste_Here!AG$2:AG$850, MATCH(B139, Paste_Here!A$2:A$850, 0)), ""), ""), "")</f>
        <v/>
      </c>
      <c r="EK139" s="66"/>
      <c r="EL139" s="76"/>
      <c r="EM139" s="66"/>
      <c r="EN139" s="76"/>
      <c r="EO139" s="66"/>
      <c r="EP139" s="76"/>
      <c r="EQ139" s="66"/>
      <c r="ER139" s="76"/>
      <c r="ES139" s="66"/>
      <c r="ET139" s="66"/>
      <c r="EU139" s="76"/>
      <c r="EV139" s="66"/>
      <c r="EW139" s="76"/>
      <c r="EX139" s="66"/>
      <c r="EY139" s="76"/>
      <c r="EZ139" s="66"/>
      <c r="FA139" s="76"/>
      <c r="FB139" s="66"/>
      <c r="FC139" s="76"/>
      <c r="FD139" s="66"/>
      <c r="FE139" s="76"/>
      <c r="FF139" s="66"/>
      <c r="FG139" s="76"/>
      <c r="FH139" s="66"/>
      <c r="FI139" s="76"/>
      <c r="FJ139" s="66"/>
      <c r="FK139" s="76"/>
      <c r="FL139" s="66"/>
      <c r="FM139" s="76"/>
      <c r="FN139" s="66"/>
      <c r="FO139" s="76"/>
      <c r="FP139" s="66"/>
      <c r="FQ139" s="76"/>
      <c r="FR139" s="66"/>
      <c r="FS139" s="76"/>
      <c r="FT139" s="66"/>
      <c r="FU139" s="76"/>
      <c r="FV139" s="66"/>
      <c r="FW139" s="76"/>
      <c r="FX139" s="66"/>
      <c r="FY139" s="76"/>
      <c r="FZ139" s="66"/>
      <c r="GA139" s="76"/>
      <c r="GB139" s="66"/>
      <c r="GC139" s="76"/>
      <c r="GD139" s="66"/>
      <c r="GE139" s="76"/>
      <c r="GF139" s="66"/>
      <c r="GG139" s="76"/>
      <c r="GH139" s="66"/>
      <c r="GI139" s="76"/>
      <c r="GJ139" s="66"/>
      <c r="GK139" s="76"/>
      <c r="GL139" s="66"/>
      <c r="GM139" s="76"/>
      <c r="GN139" s="66"/>
      <c r="GO139" s="76"/>
      <c r="GP139" s="66"/>
      <c r="GQ139" s="76"/>
      <c r="GR139" s="66"/>
      <c r="GS139" s="76"/>
      <c r="GT139" s="66"/>
      <c r="GU139" s="76"/>
      <c r="GV139" s="66"/>
      <c r="GW139" s="76"/>
      <c r="GX139" s="66"/>
      <c r="GY139" s="76"/>
      <c r="GZ139" s="66"/>
      <c r="HA139" s="76"/>
      <c r="HB139" s="66"/>
      <c r="HC139" s="76"/>
      <c r="HD139" s="66"/>
      <c r="HE139" s="76"/>
      <c r="HF139" s="66"/>
      <c r="HG139" s="76"/>
      <c r="HH139" s="66"/>
      <c r="HI139" s="76"/>
      <c r="HJ139" s="66"/>
      <c r="HK139" s="76"/>
      <c r="HL139" s="66"/>
      <c r="HM139" s="76"/>
      <c r="HN139" s="66"/>
      <c r="HO139" s="76"/>
      <c r="HP139" s="66"/>
      <c r="HQ139" s="76"/>
      <c r="HR139" s="66"/>
      <c r="HS139" s="76"/>
      <c r="HT139" s="66"/>
      <c r="HU139" s="76"/>
      <c r="HV139" s="66"/>
      <c r="HW139" s="76"/>
      <c r="HX139" s="66"/>
      <c r="HY139" s="76"/>
      <c r="HZ139" s="66"/>
      <c r="IA139" s="76"/>
      <c r="IB139" s="66"/>
      <c r="IC139" s="76"/>
      <c r="ID139" s="66"/>
      <c r="IE139" s="76"/>
      <c r="IF139" s="66"/>
      <c r="IG139" s="76"/>
      <c r="IH139" s="66"/>
      <c r="II139" s="76"/>
      <c r="IJ139" s="66"/>
      <c r="IK139" s="76"/>
      <c r="IL139" s="66"/>
      <c r="IM139" s="76"/>
      <c r="IN139" s="66"/>
      <c r="IO139" s="76"/>
      <c r="IP139" s="66"/>
      <c r="IQ139" s="76"/>
      <c r="IR139" s="66"/>
      <c r="IS139" s="76"/>
      <c r="IT139" s="66"/>
      <c r="IU139" s="76"/>
      <c r="IV139" s="66"/>
      <c r="IW139" s="76"/>
      <c r="IX139" s="66"/>
      <c r="IY139" s="76"/>
      <c r="IZ139" s="66"/>
      <c r="JA139" s="76"/>
      <c r="JB139" s="66"/>
      <c r="JC139" s="76"/>
      <c r="JD139" s="66"/>
      <c r="JE139" s="76"/>
      <c r="JF139" s="66"/>
      <c r="JG139" s="76"/>
      <c r="JH139" s="66"/>
      <c r="JI139" s="76"/>
      <c r="JJ139" s="66"/>
      <c r="JK139" s="76"/>
      <c r="JL139" s="66"/>
      <c r="JM139" s="76"/>
      <c r="JN139" s="66"/>
      <c r="JO139" s="76"/>
      <c r="JP139" s="66"/>
      <c r="JQ139" s="76"/>
      <c r="JR139" s="66"/>
      <c r="JS139" s="76"/>
      <c r="JT139" s="66"/>
      <c r="JU139" s="76"/>
      <c r="JV139" s="66"/>
      <c r="JW139" s="76"/>
      <c r="JX139" s="66"/>
      <c r="JY139" s="76"/>
      <c r="JZ139" s="66"/>
      <c r="KA139" s="76"/>
      <c r="KB139" s="66"/>
      <c r="KC139" s="76"/>
      <c r="KD139" s="66"/>
      <c r="KE139" s="76"/>
      <c r="KF139" s="66"/>
      <c r="KG139" s="76"/>
      <c r="KH139" s="66"/>
      <c r="KI139" s="76"/>
      <c r="KJ139" s="66"/>
      <c r="KK139" s="76"/>
      <c r="KL139" s="66"/>
      <c r="KM139" s="76"/>
      <c r="KN139" s="66"/>
      <c r="KO139" s="76"/>
      <c r="KP139" s="66"/>
      <c r="KQ139" s="76"/>
      <c r="KR139" s="66"/>
      <c r="KS139" s="76"/>
      <c r="KT139" s="66"/>
      <c r="KU139" s="76"/>
      <c r="KV139" s="66"/>
      <c r="KW139" s="76"/>
      <c r="KX139" s="66"/>
      <c r="KY139" s="76"/>
      <c r="KZ139" s="66"/>
      <c r="LA139" s="76"/>
      <c r="LB139" s="66"/>
      <c r="LC139" s="76"/>
      <c r="LD139" s="66"/>
      <c r="LE139" s="76"/>
      <c r="LF139" s="66"/>
      <c r="LG139" s="76"/>
      <c r="LH139" s="66"/>
      <c r="LI139" s="76"/>
      <c r="LJ139" s="66"/>
      <c r="LK139" s="76"/>
      <c r="LL139" s="66"/>
      <c r="LM139" s="76"/>
      <c r="LN139" s="66"/>
      <c r="LO139" s="76"/>
      <c r="LP139" s="66"/>
      <c r="LQ139" s="76"/>
      <c r="LR139" s="66"/>
      <c r="LS139" s="76"/>
      <c r="LT139" s="66"/>
      <c r="LU139" s="76"/>
      <c r="LV139" s="66"/>
      <c r="LW139" s="76"/>
      <c r="LX139" s="66"/>
      <c r="LY139" s="76"/>
      <c r="LZ139" s="66"/>
      <c r="MA139" s="76"/>
      <c r="MB139" s="66"/>
      <c r="MC139" s="76"/>
      <c r="MD139" s="66"/>
      <c r="MG139" s="1" t="str" cm="1">
        <f t="array" ref="MG139">IFERROR(INDEX(Paste_Here!$B$2:$B$850, MATCH(0, COUNTIF(MG$4:MG138, Paste_Here!$B$2:$B$850) + IF(Paste_Here!$B$2:$B$850="", 1, 0), 0)), "")</f>
        <v/>
      </c>
      <c r="MH139" s="1" t="str">
        <f>IF(MG139&lt;&gt;"", INDEX(Paste_Here!$A$2:$A$850, MATCH(MG139, Paste_Here!$B$2:$B$850, 0)), "")</f>
        <v/>
      </c>
      <c r="MI139" s="1" t="str">
        <f t="shared" si="24"/>
        <v/>
      </c>
      <c r="MJ139" s="1" t="str" cm="1">
        <f t="array" ref="MJ139">IFERROR(INDEX($MI$5:$MI$850, MATCH(SMALL(IF($MI$5:$MI$850&lt;&gt;"", COUNTIF($MI$5:$MI$850, "&lt;"&amp;$MI$5:$MI$850)+1), ROW()-ROW($MJ$5)+1), COUNTIF($MI$5:$MI$850, "&lt;"&amp;$MI$5:$MI$850)+1, 0)), "")</f>
        <v/>
      </c>
    </row>
    <row r="140" spans="1:348">
      <c r="A140" s="66"/>
      <c r="B140" s="76" t="str">
        <f t="shared" si="17"/>
        <v/>
      </c>
      <c r="C140" s="66"/>
      <c r="D140" s="76" t="str">
        <f>IFERROR(IF(B140&lt;&gt;"", IF(AND(INDEX(Paste_Here!B$2:B$850, MATCH(B140, Paste_Here!A$2:A$850, 0))&lt;&gt;"", ISNUMBER(VALUE(INDEX(Paste_Here!B$2:B$850, MATCH(B140, Paste_Here!A$2:A$850, 0))))), INDEX(Paste_Here!B$2:B$850, MATCH(B140, Paste_Here!A$2:A$850, 0)), ""), ""), "")</f>
        <v/>
      </c>
      <c r="E140" s="66"/>
      <c r="F140" s="76" t="str">
        <f>IFERROR(IF(B140&lt;&gt;"", IF(ISTEXT(INDEX(Paste_Here!K$2:K$850, MATCH(B140, Paste_Here!A$2:A$850, 0))), INDEX(Paste_Here!K$2:K$850, MATCH(B140, Paste_Here!A$2:A$850, 0)), ""), ""), "")</f>
        <v/>
      </c>
      <c r="G140" s="66"/>
      <c r="H140" s="76" t="str">
        <f>IFERROR(IF(B140&lt;&gt;"", IF(ISTEXT(INDEX(Paste_Here!C$2:C$850, MATCH(B140, Paste_Here!A$2:A$850, 0))), INDEX(Paste_Here!C$2:C$850, MATCH(B140, Paste_Here!A$2:A$850, 0)), ""), ""), "")</f>
        <v/>
      </c>
      <c r="I140" s="66"/>
      <c r="J140" s="76" t="str">
        <f>IFERROR(IF(B140&lt;&gt;"", IF(ISNUMBER(SEARCH("s", LOWER(INDEX(Paste_Here!M$2:M$850, MATCH(B140, Paste_Here!A$2:A$850, 0))))), "Yes", IF(INDEX(Paste_Here!M$2:M$850, MATCH(B140, Paste_Here!A$2:A$850, 0))&lt;&gt;"", "No", "")), ""), "")</f>
        <v/>
      </c>
      <c r="K140" s="66"/>
      <c r="L140" s="76" t="str">
        <f>IFERROR(IF(B140&lt;&gt;"", IF(ISNUMBER(SEARCH("yes", LOWER(INDEX(Paste_Here!E$2:E$850, MATCH(B140, Paste_Here!A$2:A$850, 0))))), "Yes", IF(ISNUMBER(SEARCH("no", LOWER(INDEX(Paste_Here!E$2:E$850, MATCH(B140, Paste_Here!A$2:A$850, 0))))), "No", "")), ""), "")</f>
        <v/>
      </c>
      <c r="M140" s="66"/>
      <c r="N140" s="76" t="str">
        <f>IFERROR(IF(B140&lt;&gt;"", IF(ISNUMBER(SEARCH("yes", LOWER(INDEX(Paste_Here!F$2:F$850, MATCH(B140, Paste_Here!A$2:A$850, 0))))), "Yes", IF(ISNUMBER(SEARCH("no", LOWER(INDEX(Paste_Here!F$2:F$850, MATCH(B140, Paste_Here!A$2:A$850, 0))))), "No", "")), ""), "")</f>
        <v/>
      </c>
      <c r="O140" s="66"/>
      <c r="P140" s="76" t="str">
        <f>IFERROR(IF(B140&lt;&gt;"", IF(ISNUMBER(SEARCH("yes", LOWER(INDEX(Paste_Here!L$2:L$850, MATCH(B140, Paste_Here!A$2:A$850, 0))))), "Yes", IF(ISNUMBER(SEARCH("no", LOWER(INDEX(Paste_Here!L$2:L$850, MATCH(B140, Paste_Here!A$2:A$850, 0))))), "No", "")), ""), "")</f>
        <v/>
      </c>
      <c r="Q140" s="66"/>
      <c r="R140" s="76" t="str">
        <f>IFERROR(IF(B140&lt;&gt;"", IF(ISNUMBER(SEARCH("transitional 2", LOWER(INDEX(Paste_Here!D$2:D$850, MATCH(B140, Paste_Here!A$2:A$850, 0))))), "T2", IF(ISNUMBER(SEARCH("transitional 1", LOWER(INDEX(Paste_Here!D$2:D$850, MATCH(B140, Paste_Here!A$2:A$850, 0))))), "T1", IF(ISNUMBER(SEARCH("waived ell services", LOWER(INDEX(Paste_Here!D$2:D$850, MATCH(B140, Paste_Here!A$2:A$850, 0))))), "W", IF(ISNUMBER(SEARCH("english language learner", LOWER(INDEX(Paste_Here!D$2:D$850, MATCH(B140, Paste_Here!A$2:A$850, 0))))), "L", "")))), ""), "")</f>
        <v/>
      </c>
      <c r="S140" s="66"/>
      <c r="T140" s="76" t="str">
        <f>IFERROR(IF(B140&lt;&gt;"", IF(ISNUMBER(SEARCH("yes", LOWER(INDEX(Paste_Here!I$2:I$850, MATCH(B140, Paste_Here!A$2:A$850, 0))))), "Yes", IF(ISNUMBER(SEARCH("no", LOWER(INDEX(Paste_Here!I$2:I$850, MATCH(B140, Paste_Here!A$2:A$850, 0))))), "No", "")), ""), "")</f>
        <v/>
      </c>
      <c r="U140" s="66"/>
      <c r="V140" s="76" t="str">
        <f>IFERROR(IF(B140&lt;&gt;"", IF(ISTEXT(INDEX(Paste_Here!J$2:J$850, MATCH(B140, Paste_Here!A$2:A$850, 0))), VALUE(INDEX(Paste_Here!J$2:J$850, MATCH(B140, Paste_Here!A$2:A$850, 0))), ""), ""), "")</f>
        <v/>
      </c>
      <c r="W140" s="66"/>
      <c r="X140" s="66"/>
      <c r="Y140" s="76" t="str">
        <f t="shared" si="18"/>
        <v/>
      </c>
      <c r="Z140" s="66"/>
      <c r="AA140" s="76" t="str">
        <f>IFERROR(IF(B140&lt;&gt;"", IF(AND(INDEX(Paste_Here!AI$2:AI$850, MATCH(B140, Paste_Here!A$2:A$850, 0))&lt;&gt;"", ISNUMBER(VALUE(INDEX(Paste_Here!AI$2:AI$850, MATCH(B140, Paste_Here!A$2:A$850, 0))))), INDEX(Paste_Here!AI$2:AI$850, MATCH(B140, Paste_Here!A$2:A$850, 0)), ""), ""), "")</f>
        <v/>
      </c>
      <c r="AB140" s="66"/>
      <c r="AC140" s="76" t="str">
        <f>IFERROR(IF(B140&lt;&gt;"", IF(AND(INDEX(Paste_Here!AJ$2:AJ$850, MATCH(B140, Paste_Here!A$2:A$850, 0))&lt;&gt;"", ISNUMBER(VALUE(INDEX(Paste_Here!AJ$2:AJ$850, MATCH(B140, Paste_Here!A$2:A$850, 0))))), INDEX(Paste_Here!AJ$2:AJ$850, MATCH(B140, Paste_Here!A$2:A$850, 0)), ""), ""), "")</f>
        <v/>
      </c>
      <c r="AD140" s="66"/>
      <c r="AE140" s="76" t="str">
        <f>IFERROR(IF(B140&lt;&gt;"", IF(AND(INDEX(Paste_Here!AK$2:AK$850, MATCH(B140, Paste_Here!A$2:A$850, 0))&lt;&gt;"", ISNUMBER(VALUE(INDEX(Paste_Here!AK$2:AK$850, MATCH(B140, Paste_Here!A$2:A$850, 0))))), INDEX(Paste_Here!AK$2:AK$850, MATCH(B140, Paste_Here!A$2:A$850, 0)), ""), ""), "")</f>
        <v/>
      </c>
      <c r="AF140" s="66"/>
      <c r="AG140" s="76" t="str">
        <f>IFERROR(IF(B140&lt;&gt;"", IF(AND(INDEX(Paste_Here!AL$2:AL$850, MATCH(B140, Paste_Here!A$2:A$850, 0))&lt;&gt;"", ISNUMBER(VALUE(INDEX(Paste_Here!AL$2:AL$850, MATCH(B140, Paste_Here!A$2:A$850, 0))))), INDEX(Paste_Here!AL$2:AL$850, MATCH(B140, Paste_Here!A$2:A$850, 0)), ""), ""), "")</f>
        <v/>
      </c>
      <c r="AH140" s="66"/>
      <c r="AI140" s="76" t="str">
        <f>IFERROR(IF(B140&lt;&gt;"", IF(AND(INDEX(Paste_Here!AH$2:AH$850, MATCH(B140, Paste_Here!A$2:A$850, 0))&lt;&gt;"", ISNUMBER(VALUE(INDEX(Paste_Here!AH$2:AH$850, MATCH(B140, Paste_Here!A$2:A$850, 0))))), IF(VALUE(INDEX(Paste_Here!AH$2:AH$850, MATCH(B140, Paste_Here!A$2:A$850, 0)))=0, "", INDEX(Paste_Here!AH$2:AH$850, MATCH(B140, Paste_Here!A$2:A$850, 0))), ""), ""), "")</f>
        <v/>
      </c>
      <c r="AJ140" s="66"/>
      <c r="AK140" s="76" t="str">
        <f>IFERROR(IF(B140&lt;&gt;"", IF(AND(INDEX(Paste_Here!N$2:N$850, MATCH(B140, Paste_Here!A$2:A$850, 0))&lt;&gt;"", ISNUMBER(VALUE(INDEX(Paste_Here!N$2:N$850, MATCH(B140, Paste_Here!A$2:A$850, 0))))), INDEX(Paste_Here!N$2:N$850, MATCH(B140, Paste_Here!A$2:A$850, 0)), ""), ""), "")</f>
        <v/>
      </c>
      <c r="AL140" s="66"/>
      <c r="AM140" s="76" t="str">
        <f>IFERROR(IF(B140&lt;&gt;"", IF(AND(INDEX(Paste_Here!O$2:O$850, MATCH(B140, Paste_Here!A$2:A$850, 0))&lt;&gt;"", ISNUMBER(VALUE(INDEX(Paste_Here!O$2:O$850, MATCH(B140, Paste_Here!A$2:A$850, 0))))), INDEX(Paste_Here!O$2:O$850, MATCH(B140, Paste_Here!A$2:A$850, 0)), ""), ""), "")</f>
        <v/>
      </c>
      <c r="AN140" s="66"/>
      <c r="AO140" s="76"/>
      <c r="AP140" s="66"/>
      <c r="AQ140" s="76"/>
      <c r="AR140" s="66"/>
      <c r="AS140" s="76"/>
      <c r="AT140" s="66"/>
      <c r="AU140" s="66"/>
      <c r="AV140" s="76" t="str">
        <f t="shared" si="19"/>
        <v/>
      </c>
      <c r="AW140" s="66"/>
      <c r="AX140" s="76" t="str">
        <f>IFERROR(IF(B140&lt;&gt;"", IF(ISNUMBER(SEARCH("Revealed-Potential (Primary Focus)", LOWER(INDEX(Paste_Here!Z$2:Z$850, MATCH(B140, Paste_Here!A$2:A$850, 0))))), "Rev-Potential: Prim", IF(ISNUMBER(SEARCH("Revealed-Potential (Secondary Focus)", LOWER(INDEX(Paste_Here!Z$2:Z$850, MATCH(B140, Paste_Here!A$2:A$850, 0))))), "Rev-Potential: Sec", IF(ISNUMBER(SEARCH("Monitoring", LOWER(INDEX(Paste_Here!Z$2:Z$850, MATCH(B140, Paste_Here!A$2:A$850, 0))))), "Monitoring", IF(ISNUMBER(SEARCH("At-Promise (Secondary Focus)", LOWER(INDEX(Paste_Here!Z$2:Z$850, MATCH(B140, Paste_Here!A$2:A$850, 0))))), "At-Promise: Sec", IF(ISNUMBER(SEARCH("At-Promise (Primary Focus)", LOWER(INDEX(Paste_Here!Z$2:Z$850, MATCH(B140, Paste_Here!A$2:A$850, 0))))), "At-Promise: Prim", ""))))), ""), "")</f>
        <v/>
      </c>
      <c r="AY140" s="66"/>
      <c r="AZ140" s="76"/>
      <c r="BA140" s="66"/>
      <c r="BB140" s="76"/>
      <c r="BC140" s="66"/>
      <c r="BD140" s="76"/>
      <c r="BE140" s="66"/>
      <c r="BF140" s="76"/>
      <c r="BG140" s="66"/>
      <c r="BH140" s="76"/>
      <c r="BI140" s="66"/>
      <c r="BJ140" s="66"/>
      <c r="BK140" s="76" t="str">
        <f t="shared" si="20"/>
        <v/>
      </c>
      <c r="BL140" s="66"/>
      <c r="BM140" s="76" t="str">
        <f>IFERROR(IF(B140&lt;&gt;"", IF(AND(ISNUMBER(VALUE(SUBSTITUTE(SUBSTITUTE(Paste_Here!R140, "br", "-"), "L", ""))), VALUE(SUBSTITUTE(SUBSTITUTE(Paste_Here!R140, "br", "-"), "L", "")) &gt;= 1095), "Yes", IF(AND(ISNUMBER(VALUE(SUBSTITUTE(SUBSTITUTE(Paste_Here!R140, "br", "-"), "L", ""))), VALUE(SUBSTITUTE(SUBSTITUTE(Paste_Here!R140, "br", "-"), "L", "")) &lt;= 1094), "No", "")), ""), "")</f>
        <v/>
      </c>
      <c r="BN140" s="66"/>
      <c r="BO140" s="76" t="str">
        <f>IFERROR(IF(B140&lt;&gt;"", IF(COUNTIF(INDEX(Paste_Here!Y$2:AB$850, MATCH(B140, Paste_Here!A$2:A$850, 0), 0), "yes") &gt; 0, "Yes", IF(COUNTIF(INDEX(Paste_Here!Y$2:AB$850, MATCH(B140, Paste_Here!A$2:A$850, 0), 0), "no") &gt; 0, "No", "")), ""), "")</f>
        <v/>
      </c>
      <c r="BP140" s="66"/>
      <c r="BQ140" s="76" t="str">
        <f>IFERROR(IF(B140&lt;&gt;"", IF(AND(ISNUMBER(VALUE(SUBSTITUTE(SUBSTITUTE(Paste_Here!U140, "em", "-"), "q", ""))), VALUE(SUBSTITUTE(SUBSTITUTE(Paste_Here!U140, "em", "-"), "q", "")) &gt;= 910), "Yes", IF(AND(ISNUMBER(VALUE(SUBSTITUTE(SUBSTITUTE(Paste_Here!U140, "em", "-"), "q", ""))), VALUE(SUBSTITUTE(SUBSTITUTE(Paste_Here!U140, "em", "-"), "q", "")) &lt;= 909), "No", "")), ""), "")</f>
        <v/>
      </c>
      <c r="BR140" s="66"/>
      <c r="BS140" s="76" t="str">
        <f>IFERROR(IF(B140&lt;&gt;"", IF(AND(INDEX(Paste_Here!X$2:X$850, MATCH(B140, Paste_Here!A$2:A$850, 0))&lt;&gt;"", ISNUMBER(VALUE(INDEX(Paste_Here!X$2:X$850, MATCH(B140, Paste_Here!A$2:A$850, 0))))), INDEX(Paste_Here!X$2:X$850, MATCH(B140, Paste_Here!A$2:A$850, 0)), ""), ""), "")</f>
        <v/>
      </c>
      <c r="BT140" s="66"/>
      <c r="BU140" s="76" t="str">
        <f>IFERROR(IF(B140&lt;&gt;"", IF(ISNUMBER(VALUE(INDEX(Paste_Here!G$2:G$850, MATCH(B140, Paste_Here!A$2:A$850, 0)))), IF(VALUE(INDEX(Paste_Here!G$2:G$850, MATCH(B140, Paste_Here!A$2:A$850, 0)))=0, "No", IF(AND(VALUE(INDEX(Paste_Here!G$2:G$850, MATCH(B140, Paste_Here!A$2:A$850, 0)))&gt;=1, VALUE(INDEX(Paste_Here!G$2:G$850, MATCH(B140, Paste_Here!A$2:A$850, 0)))&lt;=4), VALUE(INDEX(Paste_Here!G$2:G$850, MATCH(B140, Paste_Here!A$2:A$850, 0))), "")), ""), ""), "")</f>
        <v/>
      </c>
      <c r="BV140" s="66"/>
      <c r="BW140" s="76" t="str">
        <f>IFERROR(IF(B140&lt;&gt;"", IF(ISNUMBER(VALUE(INDEX(Paste_Here!H$2:H$850, MATCH(B140, Paste_Here!A$2:A$850, 0)))), IF(VALUE(INDEX(Paste_Here!H$2:H$850, MATCH(B140, Paste_Here!A$2:A$850, 0)))=0, "No", IF(AND(VALUE(INDEX(Paste_Here!H$2:H$850, MATCH(B140, Paste_Here!A$2:A$850, 0)))&gt;=1, VALUE(INDEX(Paste_Here!H$2:H$850, MATCH(B140, Paste_Here!A$2:A$850, 0)))&lt;=4), VALUE(INDEX(Paste_Here!H$2:H$850, MATCH(B140, Paste_Here!A$2:A$850, 0))), "")), ""), ""), "")</f>
        <v/>
      </c>
      <c r="BX140" s="66"/>
      <c r="BY140" s="76"/>
      <c r="BZ140" s="66"/>
      <c r="CA140" s="76"/>
      <c r="CB140" s="66"/>
      <c r="CC140" s="66"/>
      <c r="CD140" s="76" t="str">
        <f t="shared" si="21"/>
        <v/>
      </c>
      <c r="CE140" s="66"/>
      <c r="CF140" s="76" t="str">
        <f>IFERROR(IF(B140&lt;&gt;"", IF(AND(INDEX(Paste_Here!P$2:P$850, MATCH(B140, Paste_Here!A$2:A$850, 0))&lt;&gt;"", ISNUMBER(VALUE(INDEX(Paste_Here!P$2:P$850, MATCH(B140, Paste_Here!A$2:A$850, 0))))), INDEX(Paste_Here!P$2:P$850, MATCH(B140, Paste_Here!A$2:A$850, 0)), ""), ""), "")</f>
        <v/>
      </c>
      <c r="CG140" s="66"/>
      <c r="CH140" s="76" t="str">
        <f>IFERROR(IF(B140&lt;&gt;"", IF(ISNUMBER(SEARCH("highrisk", LOWER(INDEX(Paste_Here!Q$2:Q$850, MATCH(B140, Paste_Here!A$2:A$850, 0))))), "High Risk", IF(ISNUMBER(SEARCH("lowrisk", LOWER(INDEX(Paste_Here!Q$2:Q$850, MATCH(B140, Paste_Here!A$2:A$850, 0))))), "Low Risk", IF(ISNUMBER(SEARCH("somerisk", LOWER(INDEX(Paste_Here!Q$2:Q$850, MATCH(B140, Paste_Here!A$2:A$850, 0))))), "Some Risk", ""))), ""), "")</f>
        <v/>
      </c>
      <c r="CI140" s="66"/>
      <c r="CJ140" s="76" t="str">
        <f>IFERROR(IF(B140&lt;&gt;"", IF(AND(INDEX(Paste_Here!AA$2:AA$850, MATCH(B140, Paste_Here!A$2:A$850, 0))&lt;&gt;"", ISNUMBER(VALUE(INDEX(Paste_Here!AA$2:AA$850, MATCH(B140, Paste_Here!A$2:A$850, 0))))), INDEX(Paste_Here!AA$2:AA$850, MATCH(B140, Paste_Here!A$2:A$850, 0)), ""), ""), "")</f>
        <v/>
      </c>
      <c r="CK140" s="66"/>
      <c r="CL140" s="76" t="str">
        <f>IFERROR(IF(B140&lt;&gt;"", IF(LOWER(INDEX(Paste_Here!AB$2:AB$850, MATCH(B140, Paste_Here!A$2:A$850, 0)))="approaching expectations", "Approaching", IF(LOWER(INDEX(Paste_Here!AB$2:AB$850, MATCH(B140, Paste_Here!A$2:A$850, 0)))="met expectations", "Met", IF(LOWER(INDEX(Paste_Here!AB$2:AB$850, MATCH(B140, Paste_Here!A$2:A$850, 0)))="exceeded expectations", "Exceeded", IF(LOWER(INDEX(Paste_Here!AB$2:AB$850, MATCH(B140, Paste_Here!A$2:A$850, 0)))="below expectations", "Below", "")))), ""), "")</f>
        <v/>
      </c>
      <c r="CM140" s="66"/>
      <c r="CN140" s="76" t="str">
        <f>IFERROR(IF(B140&lt;&gt;"", IF(AND(INDEX(Paste_Here!AC$2:AC$850, MATCH(B140, Paste_Here!A$2:A$850, 0))&lt;&gt;"", ISNUMBER(VALUE(INDEX(Paste_Here!AC$2:AC$850, MATCH(B140, Paste_Here!A$2:A$850, 0))))), INDEX(Paste_Here!AC$2:AC$850, MATCH(B140, Paste_Here!A$2:A$850, 0)), ""), ""), "")</f>
        <v/>
      </c>
      <c r="CO140" s="66"/>
      <c r="CP140" s="76"/>
      <c r="CQ140" s="66"/>
      <c r="CR140" s="76"/>
      <c r="CS140" s="66"/>
      <c r="CT140" s="76"/>
      <c r="CU140" s="66"/>
      <c r="CV140" s="76"/>
      <c r="CW140" s="66"/>
      <c r="CX140" s="76"/>
      <c r="CY140" s="66"/>
      <c r="CZ140" s="66"/>
      <c r="DA140" s="76" t="str">
        <f t="shared" si="22"/>
        <v/>
      </c>
      <c r="DB140" s="66"/>
      <c r="DC140" s="76" t="str">
        <f>IFERROR(IF(B140&lt;&gt;"", IF(AND(INDEX(Paste_Here!V$2:V$850, MATCH(B140, Paste_Here!A$2:A$850, 0))&lt;&gt;"", ISNUMBER(VALUE(INDEX(Paste_Here!V$2:V$850, MATCH(B140, Paste_Here!A$2:A$850, 0))))), INDEX(Paste_Here!V$2:V$850, MATCH(B140, Paste_Here!A$2:A$850, 0)), ""), ""), "")</f>
        <v/>
      </c>
      <c r="DD140" s="66"/>
      <c r="DE140" s="76" t="str">
        <f>IFERROR(IF(B140&lt;&gt;"", IF(ISNUMBER(SEARCH("highrisk", LOWER(INDEX(Paste_Here!W$2:W$850, MATCH(B140, Paste_Here!A$2:A$850, 0))))), "High Risk", IF(ISNUMBER(SEARCH("lowrisk", LOWER(INDEX(Paste_Here!W$2:W$850, MATCH(B140, Paste_Here!A$2:A$850, 0))))), "Low Risk", IF(ISNUMBER(SEARCH("somerisk", LOWER(INDEX(Paste_Here!W$2:W$850, MATCH(B140, Paste_Here!A$2:A$850, 0))))), "Some Risk", ""))), ""), "")</f>
        <v/>
      </c>
      <c r="DF140" s="66"/>
      <c r="DG140" s="76" t="str">
        <f>IFERROR(IF(B140&lt;&gt;"", IF(AND(INDEX(Paste_Here!S$2:S$850, MATCH(B140, Paste_Here!A$2:A$850, 0))&lt;&gt;"", ISNUMBER(VALUE(INDEX(Paste_Here!S$2:S$850, MATCH(B140, Paste_Here!A$2:A$850, 0))))), INDEX(Paste_Here!S$2:S$850, MATCH(B140, Paste_Here!A$2:A$850, 0)), ""), ""), "")</f>
        <v/>
      </c>
      <c r="DH140" s="66"/>
      <c r="DI140" s="76" t="str">
        <f>IFERROR(IF(B140&lt;&gt;"", IF(ISNUMBER(SEARCH("highrisk", LOWER(INDEX(Paste_Here!T$2:T$850, MATCH(B140, Paste_Here!A$2:A$850, 0))))), "High Risk", IF(ISNUMBER(SEARCH("lowrisk", LOWER(INDEX(Paste_Here!T$2:T$850, MATCH(B140, Paste_Here!A$2:A$850, 0))))), "Low Risk", IF(ISNUMBER(SEARCH("somerisk", LOWER(INDEX(Paste_Here!T$2:T$850, MATCH(B140, Paste_Here!A$2:A$850, 0))))), "Some Risk", ""))), ""), "")</f>
        <v/>
      </c>
      <c r="DJ140" s="66"/>
      <c r="DK140" s="76" t="str">
        <f>IFERROR(IF(B140&lt;&gt;"", IF(AND(INDEX(Paste_Here!AD$2:AD$850, MATCH(B140, Paste_Here!A$2:A$850, 0))&lt;&gt;"", ISNUMBER(VALUE(INDEX(Paste_Here!AD$2:AD$850, MATCH(B140, Paste_Here!A$2:A$850, 0))))), INDEX(Paste_Here!AD$2:AD$850, MATCH(B140, Paste_Here!A$2:A$850, 0)), ""), ""), "")</f>
        <v/>
      </c>
      <c r="DL140" s="66"/>
      <c r="DM140" s="76" t="str">
        <f>IFERROR(IF(B140&lt;&gt;"", IF(LOWER(INDEX(Paste_Here!AE$2:AE$850, MATCH(B140, Paste_Here!A$2:A$850, 0)))="approaching expectations", "Approaching", IF(LOWER(INDEX(Paste_Here!AE$2:AE$850, MATCH(B140, Paste_Here!A$2:A$850, 0)))="met expectations", "Met", IF(LOWER(INDEX(Paste_Here!AE$2:AE$850, MATCH(B140, Paste_Here!A$2:A$850, 0)))="exceeded expectations", "Exceeded", IF(LOWER(INDEX(Paste_Here!AE$2:AE$850, MATCH(B140, Paste_Here!A$2:A$850, 0)))="below expectations", "Below", "")))), ""), "")</f>
        <v/>
      </c>
      <c r="DN140" s="66"/>
      <c r="DO140" s="76"/>
      <c r="DP140" s="66"/>
      <c r="DQ140" s="76"/>
      <c r="DR140" s="66"/>
      <c r="DS140" s="76"/>
      <c r="DT140" s="66"/>
      <c r="DU140" s="76"/>
      <c r="DV140" s="66"/>
      <c r="DW140" s="66"/>
      <c r="DX140" s="76" t="str">
        <f t="shared" si="23"/>
        <v/>
      </c>
      <c r="DY140" s="66"/>
      <c r="DZ140" s="76"/>
      <c r="EA140" s="66"/>
      <c r="EB140" s="76"/>
      <c r="EC140" s="66"/>
      <c r="ED140" s="76" t="str">
        <f>IFERROR(IF(B140&lt;&gt;"", IF(AND(INDEX(Paste_Here!AF$2:AF$850, MATCH(B140, Paste_Here!A$2:A$850, 0))&lt;&gt;"", ISNUMBER(VALUE(INDEX(Paste_Here!AF$2:AF$850, MATCH(B140, Paste_Here!A$2:A$850, 0))))), INDEX(Paste_Here!AF$2:AF$850, MATCH(B140, Paste_Here!A$2:A$850, 0)), ""), ""), "")</f>
        <v/>
      </c>
      <c r="EE140" s="66"/>
      <c r="EF140" s="76"/>
      <c r="EG140" s="66"/>
      <c r="EH140" s="76"/>
      <c r="EI140" s="66"/>
      <c r="EJ140" s="76" t="str">
        <f>IFERROR(IF(B140&lt;&gt;"", IF(AND(INDEX(Paste_Here!AG$2:AG$850, MATCH(B140, Paste_Here!A$2:A$850, 0))&lt;&gt;"", ISNUMBER(VALUE(INDEX(Paste_Here!AG$2:AG$850, MATCH(B140, Paste_Here!A$2:A$850, 0))))), INDEX(Paste_Here!AG$2:AG$850, MATCH(B140, Paste_Here!A$2:A$850, 0)), ""), ""), "")</f>
        <v/>
      </c>
      <c r="EK140" s="66"/>
      <c r="EL140" s="76"/>
      <c r="EM140" s="66"/>
      <c r="EN140" s="76"/>
      <c r="EO140" s="66"/>
      <c r="EP140" s="76"/>
      <c r="EQ140" s="66"/>
      <c r="ER140" s="76"/>
      <c r="ES140" s="66"/>
      <c r="ET140" s="66"/>
      <c r="EU140" s="76"/>
      <c r="EV140" s="66"/>
      <c r="EW140" s="76"/>
      <c r="EX140" s="66"/>
      <c r="EY140" s="76"/>
      <c r="EZ140" s="66"/>
      <c r="FA140" s="76"/>
      <c r="FB140" s="66"/>
      <c r="FC140" s="76"/>
      <c r="FD140" s="66"/>
      <c r="FE140" s="76"/>
      <c r="FF140" s="66"/>
      <c r="FG140" s="76"/>
      <c r="FH140" s="66"/>
      <c r="FI140" s="76"/>
      <c r="FJ140" s="66"/>
      <c r="FK140" s="76"/>
      <c r="FL140" s="66"/>
      <c r="FM140" s="76"/>
      <c r="FN140" s="66"/>
      <c r="FO140" s="76"/>
      <c r="FP140" s="66"/>
      <c r="FQ140" s="76"/>
      <c r="FR140" s="66"/>
      <c r="FS140" s="76"/>
      <c r="FT140" s="66"/>
      <c r="FU140" s="76"/>
      <c r="FV140" s="66"/>
      <c r="FW140" s="76"/>
      <c r="FX140" s="66"/>
      <c r="FY140" s="76"/>
      <c r="FZ140" s="66"/>
      <c r="GA140" s="76"/>
      <c r="GB140" s="66"/>
      <c r="GC140" s="76"/>
      <c r="GD140" s="66"/>
      <c r="GE140" s="76"/>
      <c r="GF140" s="66"/>
      <c r="GG140" s="76"/>
      <c r="GH140" s="66"/>
      <c r="GI140" s="76"/>
      <c r="GJ140" s="66"/>
      <c r="GK140" s="76"/>
      <c r="GL140" s="66"/>
      <c r="GM140" s="76"/>
      <c r="GN140" s="66"/>
      <c r="GO140" s="76"/>
      <c r="GP140" s="66"/>
      <c r="GQ140" s="76"/>
      <c r="GR140" s="66"/>
      <c r="GS140" s="76"/>
      <c r="GT140" s="66"/>
      <c r="GU140" s="76"/>
      <c r="GV140" s="66"/>
      <c r="GW140" s="76"/>
      <c r="GX140" s="66"/>
      <c r="GY140" s="76"/>
      <c r="GZ140" s="66"/>
      <c r="HA140" s="76"/>
      <c r="HB140" s="66"/>
      <c r="HC140" s="76"/>
      <c r="HD140" s="66"/>
      <c r="HE140" s="76"/>
      <c r="HF140" s="66"/>
      <c r="HG140" s="76"/>
      <c r="HH140" s="66"/>
      <c r="HI140" s="76"/>
      <c r="HJ140" s="66"/>
      <c r="HK140" s="76"/>
      <c r="HL140" s="66"/>
      <c r="HM140" s="76"/>
      <c r="HN140" s="66"/>
      <c r="HO140" s="76"/>
      <c r="HP140" s="66"/>
      <c r="HQ140" s="76"/>
      <c r="HR140" s="66"/>
      <c r="HS140" s="76"/>
      <c r="HT140" s="66"/>
      <c r="HU140" s="76"/>
      <c r="HV140" s="66"/>
      <c r="HW140" s="76"/>
      <c r="HX140" s="66"/>
      <c r="HY140" s="76"/>
      <c r="HZ140" s="66"/>
      <c r="IA140" s="76"/>
      <c r="IB140" s="66"/>
      <c r="IC140" s="76"/>
      <c r="ID140" s="66"/>
      <c r="IE140" s="76"/>
      <c r="IF140" s="66"/>
      <c r="IG140" s="76"/>
      <c r="IH140" s="66"/>
      <c r="II140" s="76"/>
      <c r="IJ140" s="66"/>
      <c r="IK140" s="76"/>
      <c r="IL140" s="66"/>
      <c r="IM140" s="76"/>
      <c r="IN140" s="66"/>
      <c r="IO140" s="76"/>
      <c r="IP140" s="66"/>
      <c r="IQ140" s="76"/>
      <c r="IR140" s="66"/>
      <c r="IS140" s="76"/>
      <c r="IT140" s="66"/>
      <c r="IU140" s="76"/>
      <c r="IV140" s="66"/>
      <c r="IW140" s="76"/>
      <c r="IX140" s="66"/>
      <c r="IY140" s="76"/>
      <c r="IZ140" s="66"/>
      <c r="JA140" s="76"/>
      <c r="JB140" s="66"/>
      <c r="JC140" s="76"/>
      <c r="JD140" s="66"/>
      <c r="JE140" s="76"/>
      <c r="JF140" s="66"/>
      <c r="JG140" s="76"/>
      <c r="JH140" s="66"/>
      <c r="JI140" s="76"/>
      <c r="JJ140" s="66"/>
      <c r="JK140" s="76"/>
      <c r="JL140" s="66"/>
      <c r="JM140" s="76"/>
      <c r="JN140" s="66"/>
      <c r="JO140" s="76"/>
      <c r="JP140" s="66"/>
      <c r="JQ140" s="76"/>
      <c r="JR140" s="66"/>
      <c r="JS140" s="76"/>
      <c r="JT140" s="66"/>
      <c r="JU140" s="76"/>
      <c r="JV140" s="66"/>
      <c r="JW140" s="76"/>
      <c r="JX140" s="66"/>
      <c r="JY140" s="76"/>
      <c r="JZ140" s="66"/>
      <c r="KA140" s="76"/>
      <c r="KB140" s="66"/>
      <c r="KC140" s="76"/>
      <c r="KD140" s="66"/>
      <c r="KE140" s="76"/>
      <c r="KF140" s="66"/>
      <c r="KG140" s="76"/>
      <c r="KH140" s="66"/>
      <c r="KI140" s="76"/>
      <c r="KJ140" s="66"/>
      <c r="KK140" s="76"/>
      <c r="KL140" s="66"/>
      <c r="KM140" s="76"/>
      <c r="KN140" s="66"/>
      <c r="KO140" s="76"/>
      <c r="KP140" s="66"/>
      <c r="KQ140" s="76"/>
      <c r="KR140" s="66"/>
      <c r="KS140" s="76"/>
      <c r="KT140" s="66"/>
      <c r="KU140" s="76"/>
      <c r="KV140" s="66"/>
      <c r="KW140" s="76"/>
      <c r="KX140" s="66"/>
      <c r="KY140" s="76"/>
      <c r="KZ140" s="66"/>
      <c r="LA140" s="76"/>
      <c r="LB140" s="66"/>
      <c r="LC140" s="76"/>
      <c r="LD140" s="66"/>
      <c r="LE140" s="76"/>
      <c r="LF140" s="66"/>
      <c r="LG140" s="76"/>
      <c r="LH140" s="66"/>
      <c r="LI140" s="76"/>
      <c r="LJ140" s="66"/>
      <c r="LK140" s="76"/>
      <c r="LL140" s="66"/>
      <c r="LM140" s="76"/>
      <c r="LN140" s="66"/>
      <c r="LO140" s="76"/>
      <c r="LP140" s="66"/>
      <c r="LQ140" s="76"/>
      <c r="LR140" s="66"/>
      <c r="LS140" s="76"/>
      <c r="LT140" s="66"/>
      <c r="LU140" s="76"/>
      <c r="LV140" s="66"/>
      <c r="LW140" s="76"/>
      <c r="LX140" s="66"/>
      <c r="LY140" s="76"/>
      <c r="LZ140" s="66"/>
      <c r="MA140" s="76"/>
      <c r="MB140" s="66"/>
      <c r="MC140" s="76"/>
      <c r="MD140" s="66"/>
      <c r="MG140" s="1" t="str" cm="1">
        <f t="array" ref="MG140">IFERROR(INDEX(Paste_Here!$B$2:$B$850, MATCH(0, COUNTIF(MG$4:MG139, Paste_Here!$B$2:$B$850) + IF(Paste_Here!$B$2:$B$850="", 1, 0), 0)), "")</f>
        <v/>
      </c>
      <c r="MH140" s="1" t="str">
        <f>IF(MG140&lt;&gt;"", INDEX(Paste_Here!$A$2:$A$850, MATCH(MG140, Paste_Here!$B$2:$B$850, 0)), "")</f>
        <v/>
      </c>
      <c r="MI140" s="1" t="str">
        <f t="shared" si="24"/>
        <v/>
      </c>
      <c r="MJ140" s="1" t="str" cm="1">
        <f t="array" ref="MJ140">IFERROR(INDEX($MI$5:$MI$850, MATCH(SMALL(IF($MI$5:$MI$850&lt;&gt;"", COUNTIF($MI$5:$MI$850, "&lt;"&amp;$MI$5:$MI$850)+1), ROW()-ROW($MJ$5)+1), COUNTIF($MI$5:$MI$850, "&lt;"&amp;$MI$5:$MI$850)+1, 0)), "")</f>
        <v/>
      </c>
    </row>
    <row r="141" spans="1:348">
      <c r="A141" s="66"/>
      <c r="B141" s="76" t="str">
        <f t="shared" si="17"/>
        <v/>
      </c>
      <c r="C141" s="66"/>
      <c r="D141" s="76" t="str">
        <f>IFERROR(IF(B141&lt;&gt;"", IF(AND(INDEX(Paste_Here!B$2:B$850, MATCH(B141, Paste_Here!A$2:A$850, 0))&lt;&gt;"", ISNUMBER(VALUE(INDEX(Paste_Here!B$2:B$850, MATCH(B141, Paste_Here!A$2:A$850, 0))))), INDEX(Paste_Here!B$2:B$850, MATCH(B141, Paste_Here!A$2:A$850, 0)), ""), ""), "")</f>
        <v/>
      </c>
      <c r="E141" s="66"/>
      <c r="F141" s="76" t="str">
        <f>IFERROR(IF(B141&lt;&gt;"", IF(ISTEXT(INDEX(Paste_Here!K$2:K$850, MATCH(B141, Paste_Here!A$2:A$850, 0))), INDEX(Paste_Here!K$2:K$850, MATCH(B141, Paste_Here!A$2:A$850, 0)), ""), ""), "")</f>
        <v/>
      </c>
      <c r="G141" s="66"/>
      <c r="H141" s="76" t="str">
        <f>IFERROR(IF(B141&lt;&gt;"", IF(ISTEXT(INDEX(Paste_Here!C$2:C$850, MATCH(B141, Paste_Here!A$2:A$850, 0))), INDEX(Paste_Here!C$2:C$850, MATCH(B141, Paste_Here!A$2:A$850, 0)), ""), ""), "")</f>
        <v/>
      </c>
      <c r="I141" s="66"/>
      <c r="J141" s="76" t="str">
        <f>IFERROR(IF(B141&lt;&gt;"", IF(ISNUMBER(SEARCH("s", LOWER(INDEX(Paste_Here!M$2:M$850, MATCH(B141, Paste_Here!A$2:A$850, 0))))), "Yes", IF(INDEX(Paste_Here!M$2:M$850, MATCH(B141, Paste_Here!A$2:A$850, 0))&lt;&gt;"", "No", "")), ""), "")</f>
        <v/>
      </c>
      <c r="K141" s="66"/>
      <c r="L141" s="76" t="str">
        <f>IFERROR(IF(B141&lt;&gt;"", IF(ISNUMBER(SEARCH("yes", LOWER(INDEX(Paste_Here!E$2:E$850, MATCH(B141, Paste_Here!A$2:A$850, 0))))), "Yes", IF(ISNUMBER(SEARCH("no", LOWER(INDEX(Paste_Here!E$2:E$850, MATCH(B141, Paste_Here!A$2:A$850, 0))))), "No", "")), ""), "")</f>
        <v/>
      </c>
      <c r="M141" s="66"/>
      <c r="N141" s="76" t="str">
        <f>IFERROR(IF(B141&lt;&gt;"", IF(ISNUMBER(SEARCH("yes", LOWER(INDEX(Paste_Here!F$2:F$850, MATCH(B141, Paste_Here!A$2:A$850, 0))))), "Yes", IF(ISNUMBER(SEARCH("no", LOWER(INDEX(Paste_Here!F$2:F$850, MATCH(B141, Paste_Here!A$2:A$850, 0))))), "No", "")), ""), "")</f>
        <v/>
      </c>
      <c r="O141" s="66"/>
      <c r="P141" s="76" t="str">
        <f>IFERROR(IF(B141&lt;&gt;"", IF(ISNUMBER(SEARCH("yes", LOWER(INDEX(Paste_Here!L$2:L$850, MATCH(B141, Paste_Here!A$2:A$850, 0))))), "Yes", IF(ISNUMBER(SEARCH("no", LOWER(INDEX(Paste_Here!L$2:L$850, MATCH(B141, Paste_Here!A$2:A$850, 0))))), "No", "")), ""), "")</f>
        <v/>
      </c>
      <c r="Q141" s="66"/>
      <c r="R141" s="76" t="str">
        <f>IFERROR(IF(B141&lt;&gt;"", IF(ISNUMBER(SEARCH("transitional 2", LOWER(INDEX(Paste_Here!D$2:D$850, MATCH(B141, Paste_Here!A$2:A$850, 0))))), "T2", IF(ISNUMBER(SEARCH("transitional 1", LOWER(INDEX(Paste_Here!D$2:D$850, MATCH(B141, Paste_Here!A$2:A$850, 0))))), "T1", IF(ISNUMBER(SEARCH("waived ell services", LOWER(INDEX(Paste_Here!D$2:D$850, MATCH(B141, Paste_Here!A$2:A$850, 0))))), "W", IF(ISNUMBER(SEARCH("english language learner", LOWER(INDEX(Paste_Here!D$2:D$850, MATCH(B141, Paste_Here!A$2:A$850, 0))))), "L", "")))), ""), "")</f>
        <v/>
      </c>
      <c r="S141" s="66"/>
      <c r="T141" s="76" t="str">
        <f>IFERROR(IF(B141&lt;&gt;"", IF(ISNUMBER(SEARCH("yes", LOWER(INDEX(Paste_Here!I$2:I$850, MATCH(B141, Paste_Here!A$2:A$850, 0))))), "Yes", IF(ISNUMBER(SEARCH("no", LOWER(INDEX(Paste_Here!I$2:I$850, MATCH(B141, Paste_Here!A$2:A$850, 0))))), "No", "")), ""), "")</f>
        <v/>
      </c>
      <c r="U141" s="66"/>
      <c r="V141" s="76" t="str">
        <f>IFERROR(IF(B141&lt;&gt;"", IF(ISTEXT(INDEX(Paste_Here!J$2:J$850, MATCH(B141, Paste_Here!A$2:A$850, 0))), VALUE(INDEX(Paste_Here!J$2:J$850, MATCH(B141, Paste_Here!A$2:A$850, 0))), ""), ""), "")</f>
        <v/>
      </c>
      <c r="W141" s="66"/>
      <c r="X141" s="66"/>
      <c r="Y141" s="76" t="str">
        <f t="shared" si="18"/>
        <v/>
      </c>
      <c r="Z141" s="66"/>
      <c r="AA141" s="76" t="str">
        <f>IFERROR(IF(B141&lt;&gt;"", IF(AND(INDEX(Paste_Here!AI$2:AI$850, MATCH(B141, Paste_Here!A$2:A$850, 0))&lt;&gt;"", ISNUMBER(VALUE(INDEX(Paste_Here!AI$2:AI$850, MATCH(B141, Paste_Here!A$2:A$850, 0))))), INDEX(Paste_Here!AI$2:AI$850, MATCH(B141, Paste_Here!A$2:A$850, 0)), ""), ""), "")</f>
        <v/>
      </c>
      <c r="AB141" s="66"/>
      <c r="AC141" s="76" t="str">
        <f>IFERROR(IF(B141&lt;&gt;"", IF(AND(INDEX(Paste_Here!AJ$2:AJ$850, MATCH(B141, Paste_Here!A$2:A$850, 0))&lt;&gt;"", ISNUMBER(VALUE(INDEX(Paste_Here!AJ$2:AJ$850, MATCH(B141, Paste_Here!A$2:A$850, 0))))), INDEX(Paste_Here!AJ$2:AJ$850, MATCH(B141, Paste_Here!A$2:A$850, 0)), ""), ""), "")</f>
        <v/>
      </c>
      <c r="AD141" s="66"/>
      <c r="AE141" s="76" t="str">
        <f>IFERROR(IF(B141&lt;&gt;"", IF(AND(INDEX(Paste_Here!AK$2:AK$850, MATCH(B141, Paste_Here!A$2:A$850, 0))&lt;&gt;"", ISNUMBER(VALUE(INDEX(Paste_Here!AK$2:AK$850, MATCH(B141, Paste_Here!A$2:A$850, 0))))), INDEX(Paste_Here!AK$2:AK$850, MATCH(B141, Paste_Here!A$2:A$850, 0)), ""), ""), "")</f>
        <v/>
      </c>
      <c r="AF141" s="66"/>
      <c r="AG141" s="76" t="str">
        <f>IFERROR(IF(B141&lt;&gt;"", IF(AND(INDEX(Paste_Here!AL$2:AL$850, MATCH(B141, Paste_Here!A$2:A$850, 0))&lt;&gt;"", ISNUMBER(VALUE(INDEX(Paste_Here!AL$2:AL$850, MATCH(B141, Paste_Here!A$2:A$850, 0))))), INDEX(Paste_Here!AL$2:AL$850, MATCH(B141, Paste_Here!A$2:A$850, 0)), ""), ""), "")</f>
        <v/>
      </c>
      <c r="AH141" s="66"/>
      <c r="AI141" s="76" t="str">
        <f>IFERROR(IF(B141&lt;&gt;"", IF(AND(INDEX(Paste_Here!AH$2:AH$850, MATCH(B141, Paste_Here!A$2:A$850, 0))&lt;&gt;"", ISNUMBER(VALUE(INDEX(Paste_Here!AH$2:AH$850, MATCH(B141, Paste_Here!A$2:A$850, 0))))), IF(VALUE(INDEX(Paste_Here!AH$2:AH$850, MATCH(B141, Paste_Here!A$2:A$850, 0)))=0, "", INDEX(Paste_Here!AH$2:AH$850, MATCH(B141, Paste_Here!A$2:A$850, 0))), ""), ""), "")</f>
        <v/>
      </c>
      <c r="AJ141" s="66"/>
      <c r="AK141" s="76" t="str">
        <f>IFERROR(IF(B141&lt;&gt;"", IF(AND(INDEX(Paste_Here!N$2:N$850, MATCH(B141, Paste_Here!A$2:A$850, 0))&lt;&gt;"", ISNUMBER(VALUE(INDEX(Paste_Here!N$2:N$850, MATCH(B141, Paste_Here!A$2:A$850, 0))))), INDEX(Paste_Here!N$2:N$850, MATCH(B141, Paste_Here!A$2:A$850, 0)), ""), ""), "")</f>
        <v/>
      </c>
      <c r="AL141" s="66"/>
      <c r="AM141" s="76" t="str">
        <f>IFERROR(IF(B141&lt;&gt;"", IF(AND(INDEX(Paste_Here!O$2:O$850, MATCH(B141, Paste_Here!A$2:A$850, 0))&lt;&gt;"", ISNUMBER(VALUE(INDEX(Paste_Here!O$2:O$850, MATCH(B141, Paste_Here!A$2:A$850, 0))))), INDEX(Paste_Here!O$2:O$850, MATCH(B141, Paste_Here!A$2:A$850, 0)), ""), ""), "")</f>
        <v/>
      </c>
      <c r="AN141" s="66"/>
      <c r="AO141" s="76"/>
      <c r="AP141" s="66"/>
      <c r="AQ141" s="76"/>
      <c r="AR141" s="66"/>
      <c r="AS141" s="76"/>
      <c r="AT141" s="66"/>
      <c r="AU141" s="66"/>
      <c r="AV141" s="76" t="str">
        <f t="shared" si="19"/>
        <v/>
      </c>
      <c r="AW141" s="66"/>
      <c r="AX141" s="76" t="str">
        <f>IFERROR(IF(B141&lt;&gt;"", IF(ISNUMBER(SEARCH("Revealed-Potential (Primary Focus)", LOWER(INDEX(Paste_Here!Z$2:Z$850, MATCH(B141, Paste_Here!A$2:A$850, 0))))), "Rev-Potential: Prim", IF(ISNUMBER(SEARCH("Revealed-Potential (Secondary Focus)", LOWER(INDEX(Paste_Here!Z$2:Z$850, MATCH(B141, Paste_Here!A$2:A$850, 0))))), "Rev-Potential: Sec", IF(ISNUMBER(SEARCH("Monitoring", LOWER(INDEX(Paste_Here!Z$2:Z$850, MATCH(B141, Paste_Here!A$2:A$850, 0))))), "Monitoring", IF(ISNUMBER(SEARCH("At-Promise (Secondary Focus)", LOWER(INDEX(Paste_Here!Z$2:Z$850, MATCH(B141, Paste_Here!A$2:A$850, 0))))), "At-Promise: Sec", IF(ISNUMBER(SEARCH("At-Promise (Primary Focus)", LOWER(INDEX(Paste_Here!Z$2:Z$850, MATCH(B141, Paste_Here!A$2:A$850, 0))))), "At-Promise: Prim", ""))))), ""), "")</f>
        <v/>
      </c>
      <c r="AY141" s="66"/>
      <c r="AZ141" s="76"/>
      <c r="BA141" s="66"/>
      <c r="BB141" s="76"/>
      <c r="BC141" s="66"/>
      <c r="BD141" s="76"/>
      <c r="BE141" s="66"/>
      <c r="BF141" s="76"/>
      <c r="BG141" s="66"/>
      <c r="BH141" s="76"/>
      <c r="BI141" s="66"/>
      <c r="BJ141" s="66"/>
      <c r="BK141" s="76" t="str">
        <f t="shared" si="20"/>
        <v/>
      </c>
      <c r="BL141" s="66"/>
      <c r="BM141" s="76" t="str">
        <f>IFERROR(IF(B141&lt;&gt;"", IF(AND(ISNUMBER(VALUE(SUBSTITUTE(SUBSTITUTE(Paste_Here!R141, "br", "-"), "L", ""))), VALUE(SUBSTITUTE(SUBSTITUTE(Paste_Here!R141, "br", "-"), "L", "")) &gt;= 1095), "Yes", IF(AND(ISNUMBER(VALUE(SUBSTITUTE(SUBSTITUTE(Paste_Here!R141, "br", "-"), "L", ""))), VALUE(SUBSTITUTE(SUBSTITUTE(Paste_Here!R141, "br", "-"), "L", "")) &lt;= 1094), "No", "")), ""), "")</f>
        <v/>
      </c>
      <c r="BN141" s="66"/>
      <c r="BO141" s="76" t="str">
        <f>IFERROR(IF(B141&lt;&gt;"", IF(COUNTIF(INDEX(Paste_Here!Y$2:AB$850, MATCH(B141, Paste_Here!A$2:A$850, 0), 0), "yes") &gt; 0, "Yes", IF(COUNTIF(INDEX(Paste_Here!Y$2:AB$850, MATCH(B141, Paste_Here!A$2:A$850, 0), 0), "no") &gt; 0, "No", "")), ""), "")</f>
        <v/>
      </c>
      <c r="BP141" s="66"/>
      <c r="BQ141" s="76" t="str">
        <f>IFERROR(IF(B141&lt;&gt;"", IF(AND(ISNUMBER(VALUE(SUBSTITUTE(SUBSTITUTE(Paste_Here!U141, "em", "-"), "q", ""))), VALUE(SUBSTITUTE(SUBSTITUTE(Paste_Here!U141, "em", "-"), "q", "")) &gt;= 910), "Yes", IF(AND(ISNUMBER(VALUE(SUBSTITUTE(SUBSTITUTE(Paste_Here!U141, "em", "-"), "q", ""))), VALUE(SUBSTITUTE(SUBSTITUTE(Paste_Here!U141, "em", "-"), "q", "")) &lt;= 909), "No", "")), ""), "")</f>
        <v/>
      </c>
      <c r="BR141" s="66"/>
      <c r="BS141" s="76" t="str">
        <f>IFERROR(IF(B141&lt;&gt;"", IF(AND(INDEX(Paste_Here!X$2:X$850, MATCH(B141, Paste_Here!A$2:A$850, 0))&lt;&gt;"", ISNUMBER(VALUE(INDEX(Paste_Here!X$2:X$850, MATCH(B141, Paste_Here!A$2:A$850, 0))))), INDEX(Paste_Here!X$2:X$850, MATCH(B141, Paste_Here!A$2:A$850, 0)), ""), ""), "")</f>
        <v/>
      </c>
      <c r="BT141" s="66"/>
      <c r="BU141" s="76" t="str">
        <f>IFERROR(IF(B141&lt;&gt;"", IF(ISNUMBER(VALUE(INDEX(Paste_Here!G$2:G$850, MATCH(B141, Paste_Here!A$2:A$850, 0)))), IF(VALUE(INDEX(Paste_Here!G$2:G$850, MATCH(B141, Paste_Here!A$2:A$850, 0)))=0, "No", IF(AND(VALUE(INDEX(Paste_Here!G$2:G$850, MATCH(B141, Paste_Here!A$2:A$850, 0)))&gt;=1, VALUE(INDEX(Paste_Here!G$2:G$850, MATCH(B141, Paste_Here!A$2:A$850, 0)))&lt;=4), VALUE(INDEX(Paste_Here!G$2:G$850, MATCH(B141, Paste_Here!A$2:A$850, 0))), "")), ""), ""), "")</f>
        <v/>
      </c>
      <c r="BV141" s="66"/>
      <c r="BW141" s="76" t="str">
        <f>IFERROR(IF(B141&lt;&gt;"", IF(ISNUMBER(VALUE(INDEX(Paste_Here!H$2:H$850, MATCH(B141, Paste_Here!A$2:A$850, 0)))), IF(VALUE(INDEX(Paste_Here!H$2:H$850, MATCH(B141, Paste_Here!A$2:A$850, 0)))=0, "No", IF(AND(VALUE(INDEX(Paste_Here!H$2:H$850, MATCH(B141, Paste_Here!A$2:A$850, 0)))&gt;=1, VALUE(INDEX(Paste_Here!H$2:H$850, MATCH(B141, Paste_Here!A$2:A$850, 0)))&lt;=4), VALUE(INDEX(Paste_Here!H$2:H$850, MATCH(B141, Paste_Here!A$2:A$850, 0))), "")), ""), ""), "")</f>
        <v/>
      </c>
      <c r="BX141" s="66"/>
      <c r="BY141" s="76"/>
      <c r="BZ141" s="66"/>
      <c r="CA141" s="76"/>
      <c r="CB141" s="66"/>
      <c r="CC141" s="66"/>
      <c r="CD141" s="76" t="str">
        <f t="shared" si="21"/>
        <v/>
      </c>
      <c r="CE141" s="66"/>
      <c r="CF141" s="76" t="str">
        <f>IFERROR(IF(B141&lt;&gt;"", IF(AND(INDEX(Paste_Here!P$2:P$850, MATCH(B141, Paste_Here!A$2:A$850, 0))&lt;&gt;"", ISNUMBER(VALUE(INDEX(Paste_Here!P$2:P$850, MATCH(B141, Paste_Here!A$2:A$850, 0))))), INDEX(Paste_Here!P$2:P$850, MATCH(B141, Paste_Here!A$2:A$850, 0)), ""), ""), "")</f>
        <v/>
      </c>
      <c r="CG141" s="66"/>
      <c r="CH141" s="76" t="str">
        <f>IFERROR(IF(B141&lt;&gt;"", IF(ISNUMBER(SEARCH("highrisk", LOWER(INDEX(Paste_Here!Q$2:Q$850, MATCH(B141, Paste_Here!A$2:A$850, 0))))), "High Risk", IF(ISNUMBER(SEARCH("lowrisk", LOWER(INDEX(Paste_Here!Q$2:Q$850, MATCH(B141, Paste_Here!A$2:A$850, 0))))), "Low Risk", IF(ISNUMBER(SEARCH("somerisk", LOWER(INDEX(Paste_Here!Q$2:Q$850, MATCH(B141, Paste_Here!A$2:A$850, 0))))), "Some Risk", ""))), ""), "")</f>
        <v/>
      </c>
      <c r="CI141" s="66"/>
      <c r="CJ141" s="76" t="str">
        <f>IFERROR(IF(B141&lt;&gt;"", IF(AND(INDEX(Paste_Here!AA$2:AA$850, MATCH(B141, Paste_Here!A$2:A$850, 0))&lt;&gt;"", ISNUMBER(VALUE(INDEX(Paste_Here!AA$2:AA$850, MATCH(B141, Paste_Here!A$2:A$850, 0))))), INDEX(Paste_Here!AA$2:AA$850, MATCH(B141, Paste_Here!A$2:A$850, 0)), ""), ""), "")</f>
        <v/>
      </c>
      <c r="CK141" s="66"/>
      <c r="CL141" s="76" t="str">
        <f>IFERROR(IF(B141&lt;&gt;"", IF(LOWER(INDEX(Paste_Here!AB$2:AB$850, MATCH(B141, Paste_Here!A$2:A$850, 0)))="approaching expectations", "Approaching", IF(LOWER(INDEX(Paste_Here!AB$2:AB$850, MATCH(B141, Paste_Here!A$2:A$850, 0)))="met expectations", "Met", IF(LOWER(INDEX(Paste_Here!AB$2:AB$850, MATCH(B141, Paste_Here!A$2:A$850, 0)))="exceeded expectations", "Exceeded", IF(LOWER(INDEX(Paste_Here!AB$2:AB$850, MATCH(B141, Paste_Here!A$2:A$850, 0)))="below expectations", "Below", "")))), ""), "")</f>
        <v/>
      </c>
      <c r="CM141" s="66"/>
      <c r="CN141" s="76" t="str">
        <f>IFERROR(IF(B141&lt;&gt;"", IF(AND(INDEX(Paste_Here!AC$2:AC$850, MATCH(B141, Paste_Here!A$2:A$850, 0))&lt;&gt;"", ISNUMBER(VALUE(INDEX(Paste_Here!AC$2:AC$850, MATCH(B141, Paste_Here!A$2:A$850, 0))))), INDEX(Paste_Here!AC$2:AC$850, MATCH(B141, Paste_Here!A$2:A$850, 0)), ""), ""), "")</f>
        <v/>
      </c>
      <c r="CO141" s="66"/>
      <c r="CP141" s="76"/>
      <c r="CQ141" s="66"/>
      <c r="CR141" s="76"/>
      <c r="CS141" s="66"/>
      <c r="CT141" s="76"/>
      <c r="CU141" s="66"/>
      <c r="CV141" s="76"/>
      <c r="CW141" s="66"/>
      <c r="CX141" s="76"/>
      <c r="CY141" s="66"/>
      <c r="CZ141" s="66"/>
      <c r="DA141" s="76" t="str">
        <f t="shared" si="22"/>
        <v/>
      </c>
      <c r="DB141" s="66"/>
      <c r="DC141" s="76" t="str">
        <f>IFERROR(IF(B141&lt;&gt;"", IF(AND(INDEX(Paste_Here!V$2:V$850, MATCH(B141, Paste_Here!A$2:A$850, 0))&lt;&gt;"", ISNUMBER(VALUE(INDEX(Paste_Here!V$2:V$850, MATCH(B141, Paste_Here!A$2:A$850, 0))))), INDEX(Paste_Here!V$2:V$850, MATCH(B141, Paste_Here!A$2:A$850, 0)), ""), ""), "")</f>
        <v/>
      </c>
      <c r="DD141" s="66"/>
      <c r="DE141" s="76" t="str">
        <f>IFERROR(IF(B141&lt;&gt;"", IF(ISNUMBER(SEARCH("highrisk", LOWER(INDEX(Paste_Here!W$2:W$850, MATCH(B141, Paste_Here!A$2:A$850, 0))))), "High Risk", IF(ISNUMBER(SEARCH("lowrisk", LOWER(INDEX(Paste_Here!W$2:W$850, MATCH(B141, Paste_Here!A$2:A$850, 0))))), "Low Risk", IF(ISNUMBER(SEARCH("somerisk", LOWER(INDEX(Paste_Here!W$2:W$850, MATCH(B141, Paste_Here!A$2:A$850, 0))))), "Some Risk", ""))), ""), "")</f>
        <v/>
      </c>
      <c r="DF141" s="66"/>
      <c r="DG141" s="76" t="str">
        <f>IFERROR(IF(B141&lt;&gt;"", IF(AND(INDEX(Paste_Here!S$2:S$850, MATCH(B141, Paste_Here!A$2:A$850, 0))&lt;&gt;"", ISNUMBER(VALUE(INDEX(Paste_Here!S$2:S$850, MATCH(B141, Paste_Here!A$2:A$850, 0))))), INDEX(Paste_Here!S$2:S$850, MATCH(B141, Paste_Here!A$2:A$850, 0)), ""), ""), "")</f>
        <v/>
      </c>
      <c r="DH141" s="66"/>
      <c r="DI141" s="76" t="str">
        <f>IFERROR(IF(B141&lt;&gt;"", IF(ISNUMBER(SEARCH("highrisk", LOWER(INDEX(Paste_Here!T$2:T$850, MATCH(B141, Paste_Here!A$2:A$850, 0))))), "High Risk", IF(ISNUMBER(SEARCH("lowrisk", LOWER(INDEX(Paste_Here!T$2:T$850, MATCH(B141, Paste_Here!A$2:A$850, 0))))), "Low Risk", IF(ISNUMBER(SEARCH("somerisk", LOWER(INDEX(Paste_Here!T$2:T$850, MATCH(B141, Paste_Here!A$2:A$850, 0))))), "Some Risk", ""))), ""), "")</f>
        <v/>
      </c>
      <c r="DJ141" s="66"/>
      <c r="DK141" s="76" t="str">
        <f>IFERROR(IF(B141&lt;&gt;"", IF(AND(INDEX(Paste_Here!AD$2:AD$850, MATCH(B141, Paste_Here!A$2:A$850, 0))&lt;&gt;"", ISNUMBER(VALUE(INDEX(Paste_Here!AD$2:AD$850, MATCH(B141, Paste_Here!A$2:A$850, 0))))), INDEX(Paste_Here!AD$2:AD$850, MATCH(B141, Paste_Here!A$2:A$850, 0)), ""), ""), "")</f>
        <v/>
      </c>
      <c r="DL141" s="66"/>
      <c r="DM141" s="76" t="str">
        <f>IFERROR(IF(B141&lt;&gt;"", IF(LOWER(INDEX(Paste_Here!AE$2:AE$850, MATCH(B141, Paste_Here!A$2:A$850, 0)))="approaching expectations", "Approaching", IF(LOWER(INDEX(Paste_Here!AE$2:AE$850, MATCH(B141, Paste_Here!A$2:A$850, 0)))="met expectations", "Met", IF(LOWER(INDEX(Paste_Here!AE$2:AE$850, MATCH(B141, Paste_Here!A$2:A$850, 0)))="exceeded expectations", "Exceeded", IF(LOWER(INDEX(Paste_Here!AE$2:AE$850, MATCH(B141, Paste_Here!A$2:A$850, 0)))="below expectations", "Below", "")))), ""), "")</f>
        <v/>
      </c>
      <c r="DN141" s="66"/>
      <c r="DO141" s="76"/>
      <c r="DP141" s="66"/>
      <c r="DQ141" s="76"/>
      <c r="DR141" s="66"/>
      <c r="DS141" s="76"/>
      <c r="DT141" s="66"/>
      <c r="DU141" s="76"/>
      <c r="DV141" s="66"/>
      <c r="DW141" s="66"/>
      <c r="DX141" s="76" t="str">
        <f t="shared" si="23"/>
        <v/>
      </c>
      <c r="DY141" s="66"/>
      <c r="DZ141" s="76"/>
      <c r="EA141" s="66"/>
      <c r="EB141" s="76"/>
      <c r="EC141" s="66"/>
      <c r="ED141" s="76" t="str">
        <f>IFERROR(IF(B141&lt;&gt;"", IF(AND(INDEX(Paste_Here!AF$2:AF$850, MATCH(B141, Paste_Here!A$2:A$850, 0))&lt;&gt;"", ISNUMBER(VALUE(INDEX(Paste_Here!AF$2:AF$850, MATCH(B141, Paste_Here!A$2:A$850, 0))))), INDEX(Paste_Here!AF$2:AF$850, MATCH(B141, Paste_Here!A$2:A$850, 0)), ""), ""), "")</f>
        <v/>
      </c>
      <c r="EE141" s="66"/>
      <c r="EF141" s="76"/>
      <c r="EG141" s="66"/>
      <c r="EH141" s="76"/>
      <c r="EI141" s="66"/>
      <c r="EJ141" s="76" t="str">
        <f>IFERROR(IF(B141&lt;&gt;"", IF(AND(INDEX(Paste_Here!AG$2:AG$850, MATCH(B141, Paste_Here!A$2:A$850, 0))&lt;&gt;"", ISNUMBER(VALUE(INDEX(Paste_Here!AG$2:AG$850, MATCH(B141, Paste_Here!A$2:A$850, 0))))), INDEX(Paste_Here!AG$2:AG$850, MATCH(B141, Paste_Here!A$2:A$850, 0)), ""), ""), "")</f>
        <v/>
      </c>
      <c r="EK141" s="66"/>
      <c r="EL141" s="76"/>
      <c r="EM141" s="66"/>
      <c r="EN141" s="76"/>
      <c r="EO141" s="66"/>
      <c r="EP141" s="76"/>
      <c r="EQ141" s="66"/>
      <c r="ER141" s="76"/>
      <c r="ES141" s="66"/>
      <c r="ET141" s="66"/>
      <c r="EU141" s="76"/>
      <c r="EV141" s="66"/>
      <c r="EW141" s="76"/>
      <c r="EX141" s="66"/>
      <c r="EY141" s="76"/>
      <c r="EZ141" s="66"/>
      <c r="FA141" s="76"/>
      <c r="FB141" s="66"/>
      <c r="FC141" s="76"/>
      <c r="FD141" s="66"/>
      <c r="FE141" s="76"/>
      <c r="FF141" s="66"/>
      <c r="FG141" s="76"/>
      <c r="FH141" s="66"/>
      <c r="FI141" s="76"/>
      <c r="FJ141" s="66"/>
      <c r="FK141" s="76"/>
      <c r="FL141" s="66"/>
      <c r="FM141" s="76"/>
      <c r="FN141" s="66"/>
      <c r="FO141" s="76"/>
      <c r="FP141" s="66"/>
      <c r="FQ141" s="76"/>
      <c r="FR141" s="66"/>
      <c r="FS141" s="76"/>
      <c r="FT141" s="66"/>
      <c r="FU141" s="76"/>
      <c r="FV141" s="66"/>
      <c r="FW141" s="76"/>
      <c r="FX141" s="66"/>
      <c r="FY141" s="76"/>
      <c r="FZ141" s="66"/>
      <c r="GA141" s="76"/>
      <c r="GB141" s="66"/>
      <c r="GC141" s="76"/>
      <c r="GD141" s="66"/>
      <c r="GE141" s="76"/>
      <c r="GF141" s="66"/>
      <c r="GG141" s="76"/>
      <c r="GH141" s="66"/>
      <c r="GI141" s="76"/>
      <c r="GJ141" s="66"/>
      <c r="GK141" s="76"/>
      <c r="GL141" s="66"/>
      <c r="GM141" s="76"/>
      <c r="GN141" s="66"/>
      <c r="GO141" s="76"/>
      <c r="GP141" s="66"/>
      <c r="GQ141" s="76"/>
      <c r="GR141" s="66"/>
      <c r="GS141" s="76"/>
      <c r="GT141" s="66"/>
      <c r="GU141" s="76"/>
      <c r="GV141" s="66"/>
      <c r="GW141" s="76"/>
      <c r="GX141" s="66"/>
      <c r="GY141" s="76"/>
      <c r="GZ141" s="66"/>
      <c r="HA141" s="76"/>
      <c r="HB141" s="66"/>
      <c r="HC141" s="76"/>
      <c r="HD141" s="66"/>
      <c r="HE141" s="76"/>
      <c r="HF141" s="66"/>
      <c r="HG141" s="76"/>
      <c r="HH141" s="66"/>
      <c r="HI141" s="76"/>
      <c r="HJ141" s="66"/>
      <c r="HK141" s="76"/>
      <c r="HL141" s="66"/>
      <c r="HM141" s="76"/>
      <c r="HN141" s="66"/>
      <c r="HO141" s="76"/>
      <c r="HP141" s="66"/>
      <c r="HQ141" s="76"/>
      <c r="HR141" s="66"/>
      <c r="HS141" s="76"/>
      <c r="HT141" s="66"/>
      <c r="HU141" s="76"/>
      <c r="HV141" s="66"/>
      <c r="HW141" s="76"/>
      <c r="HX141" s="66"/>
      <c r="HY141" s="76"/>
      <c r="HZ141" s="66"/>
      <c r="IA141" s="76"/>
      <c r="IB141" s="66"/>
      <c r="IC141" s="76"/>
      <c r="ID141" s="66"/>
      <c r="IE141" s="76"/>
      <c r="IF141" s="66"/>
      <c r="IG141" s="76"/>
      <c r="IH141" s="66"/>
      <c r="II141" s="76"/>
      <c r="IJ141" s="66"/>
      <c r="IK141" s="76"/>
      <c r="IL141" s="66"/>
      <c r="IM141" s="76"/>
      <c r="IN141" s="66"/>
      <c r="IO141" s="76"/>
      <c r="IP141" s="66"/>
      <c r="IQ141" s="76"/>
      <c r="IR141" s="66"/>
      <c r="IS141" s="76"/>
      <c r="IT141" s="66"/>
      <c r="IU141" s="76"/>
      <c r="IV141" s="66"/>
      <c r="IW141" s="76"/>
      <c r="IX141" s="66"/>
      <c r="IY141" s="76"/>
      <c r="IZ141" s="66"/>
      <c r="JA141" s="76"/>
      <c r="JB141" s="66"/>
      <c r="JC141" s="76"/>
      <c r="JD141" s="66"/>
      <c r="JE141" s="76"/>
      <c r="JF141" s="66"/>
      <c r="JG141" s="76"/>
      <c r="JH141" s="66"/>
      <c r="JI141" s="76"/>
      <c r="JJ141" s="66"/>
      <c r="JK141" s="76"/>
      <c r="JL141" s="66"/>
      <c r="JM141" s="76"/>
      <c r="JN141" s="66"/>
      <c r="JO141" s="76"/>
      <c r="JP141" s="66"/>
      <c r="JQ141" s="76"/>
      <c r="JR141" s="66"/>
      <c r="JS141" s="76"/>
      <c r="JT141" s="66"/>
      <c r="JU141" s="76"/>
      <c r="JV141" s="66"/>
      <c r="JW141" s="76"/>
      <c r="JX141" s="66"/>
      <c r="JY141" s="76"/>
      <c r="JZ141" s="66"/>
      <c r="KA141" s="76"/>
      <c r="KB141" s="66"/>
      <c r="KC141" s="76"/>
      <c r="KD141" s="66"/>
      <c r="KE141" s="76"/>
      <c r="KF141" s="66"/>
      <c r="KG141" s="76"/>
      <c r="KH141" s="66"/>
      <c r="KI141" s="76"/>
      <c r="KJ141" s="66"/>
      <c r="KK141" s="76"/>
      <c r="KL141" s="66"/>
      <c r="KM141" s="76"/>
      <c r="KN141" s="66"/>
      <c r="KO141" s="76"/>
      <c r="KP141" s="66"/>
      <c r="KQ141" s="76"/>
      <c r="KR141" s="66"/>
      <c r="KS141" s="76"/>
      <c r="KT141" s="66"/>
      <c r="KU141" s="76"/>
      <c r="KV141" s="66"/>
      <c r="KW141" s="76"/>
      <c r="KX141" s="66"/>
      <c r="KY141" s="76"/>
      <c r="KZ141" s="66"/>
      <c r="LA141" s="76"/>
      <c r="LB141" s="66"/>
      <c r="LC141" s="76"/>
      <c r="LD141" s="66"/>
      <c r="LE141" s="76"/>
      <c r="LF141" s="66"/>
      <c r="LG141" s="76"/>
      <c r="LH141" s="66"/>
      <c r="LI141" s="76"/>
      <c r="LJ141" s="66"/>
      <c r="LK141" s="76"/>
      <c r="LL141" s="66"/>
      <c r="LM141" s="76"/>
      <c r="LN141" s="66"/>
      <c r="LO141" s="76"/>
      <c r="LP141" s="66"/>
      <c r="LQ141" s="76"/>
      <c r="LR141" s="66"/>
      <c r="LS141" s="76"/>
      <c r="LT141" s="66"/>
      <c r="LU141" s="76"/>
      <c r="LV141" s="66"/>
      <c r="LW141" s="76"/>
      <c r="LX141" s="66"/>
      <c r="LY141" s="76"/>
      <c r="LZ141" s="66"/>
      <c r="MA141" s="76"/>
      <c r="MB141" s="66"/>
      <c r="MC141" s="76"/>
      <c r="MD141" s="66"/>
      <c r="MG141" s="1" t="str" cm="1">
        <f t="array" ref="MG141">IFERROR(INDEX(Paste_Here!$B$2:$B$850, MATCH(0, COUNTIF(MG$4:MG140, Paste_Here!$B$2:$B$850) + IF(Paste_Here!$B$2:$B$850="", 1, 0), 0)), "")</f>
        <v/>
      </c>
      <c r="MH141" s="1" t="str">
        <f>IF(MG141&lt;&gt;"", INDEX(Paste_Here!$A$2:$A$850, MATCH(MG141, Paste_Here!$B$2:$B$850, 0)), "")</f>
        <v/>
      </c>
      <c r="MI141" s="1" t="str">
        <f t="shared" si="24"/>
        <v/>
      </c>
      <c r="MJ141" s="1" t="str" cm="1">
        <f t="array" ref="MJ141">IFERROR(INDEX($MI$5:$MI$850, MATCH(SMALL(IF($MI$5:$MI$850&lt;&gt;"", COUNTIF($MI$5:$MI$850, "&lt;"&amp;$MI$5:$MI$850)+1), ROW()-ROW($MJ$5)+1), COUNTIF($MI$5:$MI$850, "&lt;"&amp;$MI$5:$MI$850)+1, 0)), "")</f>
        <v/>
      </c>
    </row>
    <row r="142" spans="1:348">
      <c r="A142" s="66"/>
      <c r="B142" s="76" t="str">
        <f t="shared" si="17"/>
        <v/>
      </c>
      <c r="C142" s="66"/>
      <c r="D142" s="76" t="str">
        <f>IFERROR(IF(B142&lt;&gt;"", IF(AND(INDEX(Paste_Here!B$2:B$850, MATCH(B142, Paste_Here!A$2:A$850, 0))&lt;&gt;"", ISNUMBER(VALUE(INDEX(Paste_Here!B$2:B$850, MATCH(B142, Paste_Here!A$2:A$850, 0))))), INDEX(Paste_Here!B$2:B$850, MATCH(B142, Paste_Here!A$2:A$850, 0)), ""), ""), "")</f>
        <v/>
      </c>
      <c r="E142" s="66"/>
      <c r="F142" s="76" t="str">
        <f>IFERROR(IF(B142&lt;&gt;"", IF(ISTEXT(INDEX(Paste_Here!K$2:K$850, MATCH(B142, Paste_Here!A$2:A$850, 0))), INDEX(Paste_Here!K$2:K$850, MATCH(B142, Paste_Here!A$2:A$850, 0)), ""), ""), "")</f>
        <v/>
      </c>
      <c r="G142" s="66"/>
      <c r="H142" s="76" t="str">
        <f>IFERROR(IF(B142&lt;&gt;"", IF(ISTEXT(INDEX(Paste_Here!C$2:C$850, MATCH(B142, Paste_Here!A$2:A$850, 0))), INDEX(Paste_Here!C$2:C$850, MATCH(B142, Paste_Here!A$2:A$850, 0)), ""), ""), "")</f>
        <v/>
      </c>
      <c r="I142" s="66"/>
      <c r="J142" s="76" t="str">
        <f>IFERROR(IF(B142&lt;&gt;"", IF(ISNUMBER(SEARCH("s", LOWER(INDEX(Paste_Here!M$2:M$850, MATCH(B142, Paste_Here!A$2:A$850, 0))))), "Yes", IF(INDEX(Paste_Here!M$2:M$850, MATCH(B142, Paste_Here!A$2:A$850, 0))&lt;&gt;"", "No", "")), ""), "")</f>
        <v/>
      </c>
      <c r="K142" s="66"/>
      <c r="L142" s="76" t="str">
        <f>IFERROR(IF(B142&lt;&gt;"", IF(ISNUMBER(SEARCH("yes", LOWER(INDEX(Paste_Here!E$2:E$850, MATCH(B142, Paste_Here!A$2:A$850, 0))))), "Yes", IF(ISNUMBER(SEARCH("no", LOWER(INDEX(Paste_Here!E$2:E$850, MATCH(B142, Paste_Here!A$2:A$850, 0))))), "No", "")), ""), "")</f>
        <v/>
      </c>
      <c r="M142" s="66"/>
      <c r="N142" s="76" t="str">
        <f>IFERROR(IF(B142&lt;&gt;"", IF(ISNUMBER(SEARCH("yes", LOWER(INDEX(Paste_Here!F$2:F$850, MATCH(B142, Paste_Here!A$2:A$850, 0))))), "Yes", IF(ISNUMBER(SEARCH("no", LOWER(INDEX(Paste_Here!F$2:F$850, MATCH(B142, Paste_Here!A$2:A$850, 0))))), "No", "")), ""), "")</f>
        <v/>
      </c>
      <c r="O142" s="66"/>
      <c r="P142" s="76" t="str">
        <f>IFERROR(IF(B142&lt;&gt;"", IF(ISNUMBER(SEARCH("yes", LOWER(INDEX(Paste_Here!L$2:L$850, MATCH(B142, Paste_Here!A$2:A$850, 0))))), "Yes", IF(ISNUMBER(SEARCH("no", LOWER(INDEX(Paste_Here!L$2:L$850, MATCH(B142, Paste_Here!A$2:A$850, 0))))), "No", "")), ""), "")</f>
        <v/>
      </c>
      <c r="Q142" s="66"/>
      <c r="R142" s="76" t="str">
        <f>IFERROR(IF(B142&lt;&gt;"", IF(ISNUMBER(SEARCH("transitional 2", LOWER(INDEX(Paste_Here!D$2:D$850, MATCH(B142, Paste_Here!A$2:A$850, 0))))), "T2", IF(ISNUMBER(SEARCH("transitional 1", LOWER(INDEX(Paste_Here!D$2:D$850, MATCH(B142, Paste_Here!A$2:A$850, 0))))), "T1", IF(ISNUMBER(SEARCH("waived ell services", LOWER(INDEX(Paste_Here!D$2:D$850, MATCH(B142, Paste_Here!A$2:A$850, 0))))), "W", IF(ISNUMBER(SEARCH("english language learner", LOWER(INDEX(Paste_Here!D$2:D$850, MATCH(B142, Paste_Here!A$2:A$850, 0))))), "L", "")))), ""), "")</f>
        <v/>
      </c>
      <c r="S142" s="66"/>
      <c r="T142" s="76" t="str">
        <f>IFERROR(IF(B142&lt;&gt;"", IF(ISNUMBER(SEARCH("yes", LOWER(INDEX(Paste_Here!I$2:I$850, MATCH(B142, Paste_Here!A$2:A$850, 0))))), "Yes", IF(ISNUMBER(SEARCH("no", LOWER(INDEX(Paste_Here!I$2:I$850, MATCH(B142, Paste_Here!A$2:A$850, 0))))), "No", "")), ""), "")</f>
        <v/>
      </c>
      <c r="U142" s="66"/>
      <c r="V142" s="76" t="str">
        <f>IFERROR(IF(B142&lt;&gt;"", IF(ISTEXT(INDEX(Paste_Here!J$2:J$850, MATCH(B142, Paste_Here!A$2:A$850, 0))), VALUE(INDEX(Paste_Here!J$2:J$850, MATCH(B142, Paste_Here!A$2:A$850, 0))), ""), ""), "")</f>
        <v/>
      </c>
      <c r="W142" s="66"/>
      <c r="X142" s="66"/>
      <c r="Y142" s="76" t="str">
        <f t="shared" si="18"/>
        <v/>
      </c>
      <c r="Z142" s="66"/>
      <c r="AA142" s="76" t="str">
        <f>IFERROR(IF(B142&lt;&gt;"", IF(AND(INDEX(Paste_Here!AI$2:AI$850, MATCH(B142, Paste_Here!A$2:A$850, 0))&lt;&gt;"", ISNUMBER(VALUE(INDEX(Paste_Here!AI$2:AI$850, MATCH(B142, Paste_Here!A$2:A$850, 0))))), INDEX(Paste_Here!AI$2:AI$850, MATCH(B142, Paste_Here!A$2:A$850, 0)), ""), ""), "")</f>
        <v/>
      </c>
      <c r="AB142" s="66"/>
      <c r="AC142" s="76" t="str">
        <f>IFERROR(IF(B142&lt;&gt;"", IF(AND(INDEX(Paste_Here!AJ$2:AJ$850, MATCH(B142, Paste_Here!A$2:A$850, 0))&lt;&gt;"", ISNUMBER(VALUE(INDEX(Paste_Here!AJ$2:AJ$850, MATCH(B142, Paste_Here!A$2:A$850, 0))))), INDEX(Paste_Here!AJ$2:AJ$850, MATCH(B142, Paste_Here!A$2:A$850, 0)), ""), ""), "")</f>
        <v/>
      </c>
      <c r="AD142" s="66"/>
      <c r="AE142" s="76" t="str">
        <f>IFERROR(IF(B142&lt;&gt;"", IF(AND(INDEX(Paste_Here!AK$2:AK$850, MATCH(B142, Paste_Here!A$2:A$850, 0))&lt;&gt;"", ISNUMBER(VALUE(INDEX(Paste_Here!AK$2:AK$850, MATCH(B142, Paste_Here!A$2:A$850, 0))))), INDEX(Paste_Here!AK$2:AK$850, MATCH(B142, Paste_Here!A$2:A$850, 0)), ""), ""), "")</f>
        <v/>
      </c>
      <c r="AF142" s="66"/>
      <c r="AG142" s="76" t="str">
        <f>IFERROR(IF(B142&lt;&gt;"", IF(AND(INDEX(Paste_Here!AL$2:AL$850, MATCH(B142, Paste_Here!A$2:A$850, 0))&lt;&gt;"", ISNUMBER(VALUE(INDEX(Paste_Here!AL$2:AL$850, MATCH(B142, Paste_Here!A$2:A$850, 0))))), INDEX(Paste_Here!AL$2:AL$850, MATCH(B142, Paste_Here!A$2:A$850, 0)), ""), ""), "")</f>
        <v/>
      </c>
      <c r="AH142" s="66"/>
      <c r="AI142" s="76" t="str">
        <f>IFERROR(IF(B142&lt;&gt;"", IF(AND(INDEX(Paste_Here!AH$2:AH$850, MATCH(B142, Paste_Here!A$2:A$850, 0))&lt;&gt;"", ISNUMBER(VALUE(INDEX(Paste_Here!AH$2:AH$850, MATCH(B142, Paste_Here!A$2:A$850, 0))))), IF(VALUE(INDEX(Paste_Here!AH$2:AH$850, MATCH(B142, Paste_Here!A$2:A$850, 0)))=0, "", INDEX(Paste_Here!AH$2:AH$850, MATCH(B142, Paste_Here!A$2:A$850, 0))), ""), ""), "")</f>
        <v/>
      </c>
      <c r="AJ142" s="66"/>
      <c r="AK142" s="76" t="str">
        <f>IFERROR(IF(B142&lt;&gt;"", IF(AND(INDEX(Paste_Here!N$2:N$850, MATCH(B142, Paste_Here!A$2:A$850, 0))&lt;&gt;"", ISNUMBER(VALUE(INDEX(Paste_Here!N$2:N$850, MATCH(B142, Paste_Here!A$2:A$850, 0))))), INDEX(Paste_Here!N$2:N$850, MATCH(B142, Paste_Here!A$2:A$850, 0)), ""), ""), "")</f>
        <v/>
      </c>
      <c r="AL142" s="66"/>
      <c r="AM142" s="76" t="str">
        <f>IFERROR(IF(B142&lt;&gt;"", IF(AND(INDEX(Paste_Here!O$2:O$850, MATCH(B142, Paste_Here!A$2:A$850, 0))&lt;&gt;"", ISNUMBER(VALUE(INDEX(Paste_Here!O$2:O$850, MATCH(B142, Paste_Here!A$2:A$850, 0))))), INDEX(Paste_Here!O$2:O$850, MATCH(B142, Paste_Here!A$2:A$850, 0)), ""), ""), "")</f>
        <v/>
      </c>
      <c r="AN142" s="66"/>
      <c r="AO142" s="76"/>
      <c r="AP142" s="66"/>
      <c r="AQ142" s="76"/>
      <c r="AR142" s="66"/>
      <c r="AS142" s="76"/>
      <c r="AT142" s="66"/>
      <c r="AU142" s="66"/>
      <c r="AV142" s="76" t="str">
        <f t="shared" si="19"/>
        <v/>
      </c>
      <c r="AW142" s="66"/>
      <c r="AX142" s="76" t="str">
        <f>IFERROR(IF(B142&lt;&gt;"", IF(ISNUMBER(SEARCH("Revealed-Potential (Primary Focus)", LOWER(INDEX(Paste_Here!Z$2:Z$850, MATCH(B142, Paste_Here!A$2:A$850, 0))))), "Rev-Potential: Prim", IF(ISNUMBER(SEARCH("Revealed-Potential (Secondary Focus)", LOWER(INDEX(Paste_Here!Z$2:Z$850, MATCH(B142, Paste_Here!A$2:A$850, 0))))), "Rev-Potential: Sec", IF(ISNUMBER(SEARCH("Monitoring", LOWER(INDEX(Paste_Here!Z$2:Z$850, MATCH(B142, Paste_Here!A$2:A$850, 0))))), "Monitoring", IF(ISNUMBER(SEARCH("At-Promise (Secondary Focus)", LOWER(INDEX(Paste_Here!Z$2:Z$850, MATCH(B142, Paste_Here!A$2:A$850, 0))))), "At-Promise: Sec", IF(ISNUMBER(SEARCH("At-Promise (Primary Focus)", LOWER(INDEX(Paste_Here!Z$2:Z$850, MATCH(B142, Paste_Here!A$2:A$850, 0))))), "At-Promise: Prim", ""))))), ""), "")</f>
        <v/>
      </c>
      <c r="AY142" s="66"/>
      <c r="AZ142" s="76"/>
      <c r="BA142" s="66"/>
      <c r="BB142" s="76"/>
      <c r="BC142" s="66"/>
      <c r="BD142" s="76"/>
      <c r="BE142" s="66"/>
      <c r="BF142" s="76"/>
      <c r="BG142" s="66"/>
      <c r="BH142" s="76"/>
      <c r="BI142" s="66"/>
      <c r="BJ142" s="66"/>
      <c r="BK142" s="76" t="str">
        <f t="shared" si="20"/>
        <v/>
      </c>
      <c r="BL142" s="66"/>
      <c r="BM142" s="76" t="str">
        <f>IFERROR(IF(B142&lt;&gt;"", IF(AND(ISNUMBER(VALUE(SUBSTITUTE(SUBSTITUTE(Paste_Here!R142, "br", "-"), "L", ""))), VALUE(SUBSTITUTE(SUBSTITUTE(Paste_Here!R142, "br", "-"), "L", "")) &gt;= 1095), "Yes", IF(AND(ISNUMBER(VALUE(SUBSTITUTE(SUBSTITUTE(Paste_Here!R142, "br", "-"), "L", ""))), VALUE(SUBSTITUTE(SUBSTITUTE(Paste_Here!R142, "br", "-"), "L", "")) &lt;= 1094), "No", "")), ""), "")</f>
        <v/>
      </c>
      <c r="BN142" s="66"/>
      <c r="BO142" s="76" t="str">
        <f>IFERROR(IF(B142&lt;&gt;"", IF(COUNTIF(INDEX(Paste_Here!Y$2:AB$850, MATCH(B142, Paste_Here!A$2:A$850, 0), 0), "yes") &gt; 0, "Yes", IF(COUNTIF(INDEX(Paste_Here!Y$2:AB$850, MATCH(B142, Paste_Here!A$2:A$850, 0), 0), "no") &gt; 0, "No", "")), ""), "")</f>
        <v/>
      </c>
      <c r="BP142" s="66"/>
      <c r="BQ142" s="76" t="str">
        <f>IFERROR(IF(B142&lt;&gt;"", IF(AND(ISNUMBER(VALUE(SUBSTITUTE(SUBSTITUTE(Paste_Here!U142, "em", "-"), "q", ""))), VALUE(SUBSTITUTE(SUBSTITUTE(Paste_Here!U142, "em", "-"), "q", "")) &gt;= 910), "Yes", IF(AND(ISNUMBER(VALUE(SUBSTITUTE(SUBSTITUTE(Paste_Here!U142, "em", "-"), "q", ""))), VALUE(SUBSTITUTE(SUBSTITUTE(Paste_Here!U142, "em", "-"), "q", "")) &lt;= 909), "No", "")), ""), "")</f>
        <v/>
      </c>
      <c r="BR142" s="66"/>
      <c r="BS142" s="76" t="str">
        <f>IFERROR(IF(B142&lt;&gt;"", IF(AND(INDEX(Paste_Here!X$2:X$850, MATCH(B142, Paste_Here!A$2:A$850, 0))&lt;&gt;"", ISNUMBER(VALUE(INDEX(Paste_Here!X$2:X$850, MATCH(B142, Paste_Here!A$2:A$850, 0))))), INDEX(Paste_Here!X$2:X$850, MATCH(B142, Paste_Here!A$2:A$850, 0)), ""), ""), "")</f>
        <v/>
      </c>
      <c r="BT142" s="66"/>
      <c r="BU142" s="76" t="str">
        <f>IFERROR(IF(B142&lt;&gt;"", IF(ISNUMBER(VALUE(INDEX(Paste_Here!G$2:G$850, MATCH(B142, Paste_Here!A$2:A$850, 0)))), IF(VALUE(INDEX(Paste_Here!G$2:G$850, MATCH(B142, Paste_Here!A$2:A$850, 0)))=0, "No", IF(AND(VALUE(INDEX(Paste_Here!G$2:G$850, MATCH(B142, Paste_Here!A$2:A$850, 0)))&gt;=1, VALUE(INDEX(Paste_Here!G$2:G$850, MATCH(B142, Paste_Here!A$2:A$850, 0)))&lt;=4), VALUE(INDEX(Paste_Here!G$2:G$850, MATCH(B142, Paste_Here!A$2:A$850, 0))), "")), ""), ""), "")</f>
        <v/>
      </c>
      <c r="BV142" s="66"/>
      <c r="BW142" s="76" t="str">
        <f>IFERROR(IF(B142&lt;&gt;"", IF(ISNUMBER(VALUE(INDEX(Paste_Here!H$2:H$850, MATCH(B142, Paste_Here!A$2:A$850, 0)))), IF(VALUE(INDEX(Paste_Here!H$2:H$850, MATCH(B142, Paste_Here!A$2:A$850, 0)))=0, "No", IF(AND(VALUE(INDEX(Paste_Here!H$2:H$850, MATCH(B142, Paste_Here!A$2:A$850, 0)))&gt;=1, VALUE(INDEX(Paste_Here!H$2:H$850, MATCH(B142, Paste_Here!A$2:A$850, 0)))&lt;=4), VALUE(INDEX(Paste_Here!H$2:H$850, MATCH(B142, Paste_Here!A$2:A$850, 0))), "")), ""), ""), "")</f>
        <v/>
      </c>
      <c r="BX142" s="66"/>
      <c r="BY142" s="76"/>
      <c r="BZ142" s="66"/>
      <c r="CA142" s="76"/>
      <c r="CB142" s="66"/>
      <c r="CC142" s="66"/>
      <c r="CD142" s="76" t="str">
        <f t="shared" si="21"/>
        <v/>
      </c>
      <c r="CE142" s="66"/>
      <c r="CF142" s="76" t="str">
        <f>IFERROR(IF(B142&lt;&gt;"", IF(AND(INDEX(Paste_Here!P$2:P$850, MATCH(B142, Paste_Here!A$2:A$850, 0))&lt;&gt;"", ISNUMBER(VALUE(INDEX(Paste_Here!P$2:P$850, MATCH(B142, Paste_Here!A$2:A$850, 0))))), INDEX(Paste_Here!P$2:P$850, MATCH(B142, Paste_Here!A$2:A$850, 0)), ""), ""), "")</f>
        <v/>
      </c>
      <c r="CG142" s="66"/>
      <c r="CH142" s="76" t="str">
        <f>IFERROR(IF(B142&lt;&gt;"", IF(ISNUMBER(SEARCH("highrisk", LOWER(INDEX(Paste_Here!Q$2:Q$850, MATCH(B142, Paste_Here!A$2:A$850, 0))))), "High Risk", IF(ISNUMBER(SEARCH("lowrisk", LOWER(INDEX(Paste_Here!Q$2:Q$850, MATCH(B142, Paste_Here!A$2:A$850, 0))))), "Low Risk", IF(ISNUMBER(SEARCH("somerisk", LOWER(INDEX(Paste_Here!Q$2:Q$850, MATCH(B142, Paste_Here!A$2:A$850, 0))))), "Some Risk", ""))), ""), "")</f>
        <v/>
      </c>
      <c r="CI142" s="66"/>
      <c r="CJ142" s="76" t="str">
        <f>IFERROR(IF(B142&lt;&gt;"", IF(AND(INDEX(Paste_Here!AA$2:AA$850, MATCH(B142, Paste_Here!A$2:A$850, 0))&lt;&gt;"", ISNUMBER(VALUE(INDEX(Paste_Here!AA$2:AA$850, MATCH(B142, Paste_Here!A$2:A$850, 0))))), INDEX(Paste_Here!AA$2:AA$850, MATCH(B142, Paste_Here!A$2:A$850, 0)), ""), ""), "")</f>
        <v/>
      </c>
      <c r="CK142" s="66"/>
      <c r="CL142" s="76" t="str">
        <f>IFERROR(IF(B142&lt;&gt;"", IF(LOWER(INDEX(Paste_Here!AB$2:AB$850, MATCH(B142, Paste_Here!A$2:A$850, 0)))="approaching expectations", "Approaching", IF(LOWER(INDEX(Paste_Here!AB$2:AB$850, MATCH(B142, Paste_Here!A$2:A$850, 0)))="met expectations", "Met", IF(LOWER(INDEX(Paste_Here!AB$2:AB$850, MATCH(B142, Paste_Here!A$2:A$850, 0)))="exceeded expectations", "Exceeded", IF(LOWER(INDEX(Paste_Here!AB$2:AB$850, MATCH(B142, Paste_Here!A$2:A$850, 0)))="below expectations", "Below", "")))), ""), "")</f>
        <v/>
      </c>
      <c r="CM142" s="66"/>
      <c r="CN142" s="76" t="str">
        <f>IFERROR(IF(B142&lt;&gt;"", IF(AND(INDEX(Paste_Here!AC$2:AC$850, MATCH(B142, Paste_Here!A$2:A$850, 0))&lt;&gt;"", ISNUMBER(VALUE(INDEX(Paste_Here!AC$2:AC$850, MATCH(B142, Paste_Here!A$2:A$850, 0))))), INDEX(Paste_Here!AC$2:AC$850, MATCH(B142, Paste_Here!A$2:A$850, 0)), ""), ""), "")</f>
        <v/>
      </c>
      <c r="CO142" s="66"/>
      <c r="CP142" s="76"/>
      <c r="CQ142" s="66"/>
      <c r="CR142" s="76"/>
      <c r="CS142" s="66"/>
      <c r="CT142" s="76"/>
      <c r="CU142" s="66"/>
      <c r="CV142" s="76"/>
      <c r="CW142" s="66"/>
      <c r="CX142" s="76"/>
      <c r="CY142" s="66"/>
      <c r="CZ142" s="66"/>
      <c r="DA142" s="76" t="str">
        <f t="shared" si="22"/>
        <v/>
      </c>
      <c r="DB142" s="66"/>
      <c r="DC142" s="76" t="str">
        <f>IFERROR(IF(B142&lt;&gt;"", IF(AND(INDEX(Paste_Here!V$2:V$850, MATCH(B142, Paste_Here!A$2:A$850, 0))&lt;&gt;"", ISNUMBER(VALUE(INDEX(Paste_Here!V$2:V$850, MATCH(B142, Paste_Here!A$2:A$850, 0))))), INDEX(Paste_Here!V$2:V$850, MATCH(B142, Paste_Here!A$2:A$850, 0)), ""), ""), "")</f>
        <v/>
      </c>
      <c r="DD142" s="66"/>
      <c r="DE142" s="76" t="str">
        <f>IFERROR(IF(B142&lt;&gt;"", IF(ISNUMBER(SEARCH("highrisk", LOWER(INDEX(Paste_Here!W$2:W$850, MATCH(B142, Paste_Here!A$2:A$850, 0))))), "High Risk", IF(ISNUMBER(SEARCH("lowrisk", LOWER(INDEX(Paste_Here!W$2:W$850, MATCH(B142, Paste_Here!A$2:A$850, 0))))), "Low Risk", IF(ISNUMBER(SEARCH("somerisk", LOWER(INDEX(Paste_Here!W$2:W$850, MATCH(B142, Paste_Here!A$2:A$850, 0))))), "Some Risk", ""))), ""), "")</f>
        <v/>
      </c>
      <c r="DF142" s="66"/>
      <c r="DG142" s="76" t="str">
        <f>IFERROR(IF(B142&lt;&gt;"", IF(AND(INDEX(Paste_Here!S$2:S$850, MATCH(B142, Paste_Here!A$2:A$850, 0))&lt;&gt;"", ISNUMBER(VALUE(INDEX(Paste_Here!S$2:S$850, MATCH(B142, Paste_Here!A$2:A$850, 0))))), INDEX(Paste_Here!S$2:S$850, MATCH(B142, Paste_Here!A$2:A$850, 0)), ""), ""), "")</f>
        <v/>
      </c>
      <c r="DH142" s="66"/>
      <c r="DI142" s="76" t="str">
        <f>IFERROR(IF(B142&lt;&gt;"", IF(ISNUMBER(SEARCH("highrisk", LOWER(INDEX(Paste_Here!T$2:T$850, MATCH(B142, Paste_Here!A$2:A$850, 0))))), "High Risk", IF(ISNUMBER(SEARCH("lowrisk", LOWER(INDEX(Paste_Here!T$2:T$850, MATCH(B142, Paste_Here!A$2:A$850, 0))))), "Low Risk", IF(ISNUMBER(SEARCH("somerisk", LOWER(INDEX(Paste_Here!T$2:T$850, MATCH(B142, Paste_Here!A$2:A$850, 0))))), "Some Risk", ""))), ""), "")</f>
        <v/>
      </c>
      <c r="DJ142" s="66"/>
      <c r="DK142" s="76" t="str">
        <f>IFERROR(IF(B142&lt;&gt;"", IF(AND(INDEX(Paste_Here!AD$2:AD$850, MATCH(B142, Paste_Here!A$2:A$850, 0))&lt;&gt;"", ISNUMBER(VALUE(INDEX(Paste_Here!AD$2:AD$850, MATCH(B142, Paste_Here!A$2:A$850, 0))))), INDEX(Paste_Here!AD$2:AD$850, MATCH(B142, Paste_Here!A$2:A$850, 0)), ""), ""), "")</f>
        <v/>
      </c>
      <c r="DL142" s="66"/>
      <c r="DM142" s="76" t="str">
        <f>IFERROR(IF(B142&lt;&gt;"", IF(LOWER(INDEX(Paste_Here!AE$2:AE$850, MATCH(B142, Paste_Here!A$2:A$850, 0)))="approaching expectations", "Approaching", IF(LOWER(INDEX(Paste_Here!AE$2:AE$850, MATCH(B142, Paste_Here!A$2:A$850, 0)))="met expectations", "Met", IF(LOWER(INDEX(Paste_Here!AE$2:AE$850, MATCH(B142, Paste_Here!A$2:A$850, 0)))="exceeded expectations", "Exceeded", IF(LOWER(INDEX(Paste_Here!AE$2:AE$850, MATCH(B142, Paste_Here!A$2:A$850, 0)))="below expectations", "Below", "")))), ""), "")</f>
        <v/>
      </c>
      <c r="DN142" s="66"/>
      <c r="DO142" s="76"/>
      <c r="DP142" s="66"/>
      <c r="DQ142" s="76"/>
      <c r="DR142" s="66"/>
      <c r="DS142" s="76"/>
      <c r="DT142" s="66"/>
      <c r="DU142" s="76"/>
      <c r="DV142" s="66"/>
      <c r="DW142" s="66"/>
      <c r="DX142" s="76" t="str">
        <f t="shared" si="23"/>
        <v/>
      </c>
      <c r="DY142" s="66"/>
      <c r="DZ142" s="76"/>
      <c r="EA142" s="66"/>
      <c r="EB142" s="76"/>
      <c r="EC142" s="66"/>
      <c r="ED142" s="76" t="str">
        <f>IFERROR(IF(B142&lt;&gt;"", IF(AND(INDEX(Paste_Here!AF$2:AF$850, MATCH(B142, Paste_Here!A$2:A$850, 0))&lt;&gt;"", ISNUMBER(VALUE(INDEX(Paste_Here!AF$2:AF$850, MATCH(B142, Paste_Here!A$2:A$850, 0))))), INDEX(Paste_Here!AF$2:AF$850, MATCH(B142, Paste_Here!A$2:A$850, 0)), ""), ""), "")</f>
        <v/>
      </c>
      <c r="EE142" s="66"/>
      <c r="EF142" s="76"/>
      <c r="EG142" s="66"/>
      <c r="EH142" s="76"/>
      <c r="EI142" s="66"/>
      <c r="EJ142" s="76" t="str">
        <f>IFERROR(IF(B142&lt;&gt;"", IF(AND(INDEX(Paste_Here!AG$2:AG$850, MATCH(B142, Paste_Here!A$2:A$850, 0))&lt;&gt;"", ISNUMBER(VALUE(INDEX(Paste_Here!AG$2:AG$850, MATCH(B142, Paste_Here!A$2:A$850, 0))))), INDEX(Paste_Here!AG$2:AG$850, MATCH(B142, Paste_Here!A$2:A$850, 0)), ""), ""), "")</f>
        <v/>
      </c>
      <c r="EK142" s="66"/>
      <c r="EL142" s="76"/>
      <c r="EM142" s="66"/>
      <c r="EN142" s="76"/>
      <c r="EO142" s="66"/>
      <c r="EP142" s="76"/>
      <c r="EQ142" s="66"/>
      <c r="ER142" s="76"/>
      <c r="ES142" s="66"/>
      <c r="ET142" s="66"/>
      <c r="EU142" s="76"/>
      <c r="EV142" s="66"/>
      <c r="EW142" s="76"/>
      <c r="EX142" s="66"/>
      <c r="EY142" s="76"/>
      <c r="EZ142" s="66"/>
      <c r="FA142" s="76"/>
      <c r="FB142" s="66"/>
      <c r="FC142" s="76"/>
      <c r="FD142" s="66"/>
      <c r="FE142" s="76"/>
      <c r="FF142" s="66"/>
      <c r="FG142" s="76"/>
      <c r="FH142" s="66"/>
      <c r="FI142" s="76"/>
      <c r="FJ142" s="66"/>
      <c r="FK142" s="76"/>
      <c r="FL142" s="66"/>
      <c r="FM142" s="76"/>
      <c r="FN142" s="66"/>
      <c r="FO142" s="76"/>
      <c r="FP142" s="66"/>
      <c r="FQ142" s="76"/>
      <c r="FR142" s="66"/>
      <c r="FS142" s="76"/>
      <c r="FT142" s="66"/>
      <c r="FU142" s="76"/>
      <c r="FV142" s="66"/>
      <c r="FW142" s="76"/>
      <c r="FX142" s="66"/>
      <c r="FY142" s="76"/>
      <c r="FZ142" s="66"/>
      <c r="GA142" s="76"/>
      <c r="GB142" s="66"/>
      <c r="GC142" s="76"/>
      <c r="GD142" s="66"/>
      <c r="GE142" s="76"/>
      <c r="GF142" s="66"/>
      <c r="GG142" s="76"/>
      <c r="GH142" s="66"/>
      <c r="GI142" s="76"/>
      <c r="GJ142" s="66"/>
      <c r="GK142" s="76"/>
      <c r="GL142" s="66"/>
      <c r="GM142" s="76"/>
      <c r="GN142" s="66"/>
      <c r="GO142" s="76"/>
      <c r="GP142" s="66"/>
      <c r="GQ142" s="76"/>
      <c r="GR142" s="66"/>
      <c r="GS142" s="76"/>
      <c r="GT142" s="66"/>
      <c r="GU142" s="76"/>
      <c r="GV142" s="66"/>
      <c r="GW142" s="76"/>
      <c r="GX142" s="66"/>
      <c r="GY142" s="76"/>
      <c r="GZ142" s="66"/>
      <c r="HA142" s="76"/>
      <c r="HB142" s="66"/>
      <c r="HC142" s="76"/>
      <c r="HD142" s="66"/>
      <c r="HE142" s="76"/>
      <c r="HF142" s="66"/>
      <c r="HG142" s="76"/>
      <c r="HH142" s="66"/>
      <c r="HI142" s="76"/>
      <c r="HJ142" s="66"/>
      <c r="HK142" s="76"/>
      <c r="HL142" s="66"/>
      <c r="HM142" s="76"/>
      <c r="HN142" s="66"/>
      <c r="HO142" s="76"/>
      <c r="HP142" s="66"/>
      <c r="HQ142" s="76"/>
      <c r="HR142" s="66"/>
      <c r="HS142" s="76"/>
      <c r="HT142" s="66"/>
      <c r="HU142" s="76"/>
      <c r="HV142" s="66"/>
      <c r="HW142" s="76"/>
      <c r="HX142" s="66"/>
      <c r="HY142" s="76"/>
      <c r="HZ142" s="66"/>
      <c r="IA142" s="76"/>
      <c r="IB142" s="66"/>
      <c r="IC142" s="76"/>
      <c r="ID142" s="66"/>
      <c r="IE142" s="76"/>
      <c r="IF142" s="66"/>
      <c r="IG142" s="76"/>
      <c r="IH142" s="66"/>
      <c r="II142" s="76"/>
      <c r="IJ142" s="66"/>
      <c r="IK142" s="76"/>
      <c r="IL142" s="66"/>
      <c r="IM142" s="76"/>
      <c r="IN142" s="66"/>
      <c r="IO142" s="76"/>
      <c r="IP142" s="66"/>
      <c r="IQ142" s="76"/>
      <c r="IR142" s="66"/>
      <c r="IS142" s="76"/>
      <c r="IT142" s="66"/>
      <c r="IU142" s="76"/>
      <c r="IV142" s="66"/>
      <c r="IW142" s="76"/>
      <c r="IX142" s="66"/>
      <c r="IY142" s="76"/>
      <c r="IZ142" s="66"/>
      <c r="JA142" s="76"/>
      <c r="JB142" s="66"/>
      <c r="JC142" s="76"/>
      <c r="JD142" s="66"/>
      <c r="JE142" s="76"/>
      <c r="JF142" s="66"/>
      <c r="JG142" s="76"/>
      <c r="JH142" s="66"/>
      <c r="JI142" s="76"/>
      <c r="JJ142" s="66"/>
      <c r="JK142" s="76"/>
      <c r="JL142" s="66"/>
      <c r="JM142" s="76"/>
      <c r="JN142" s="66"/>
      <c r="JO142" s="76"/>
      <c r="JP142" s="66"/>
      <c r="JQ142" s="76"/>
      <c r="JR142" s="66"/>
      <c r="JS142" s="76"/>
      <c r="JT142" s="66"/>
      <c r="JU142" s="76"/>
      <c r="JV142" s="66"/>
      <c r="JW142" s="76"/>
      <c r="JX142" s="66"/>
      <c r="JY142" s="76"/>
      <c r="JZ142" s="66"/>
      <c r="KA142" s="76"/>
      <c r="KB142" s="66"/>
      <c r="KC142" s="76"/>
      <c r="KD142" s="66"/>
      <c r="KE142" s="76"/>
      <c r="KF142" s="66"/>
      <c r="KG142" s="76"/>
      <c r="KH142" s="66"/>
      <c r="KI142" s="76"/>
      <c r="KJ142" s="66"/>
      <c r="KK142" s="76"/>
      <c r="KL142" s="66"/>
      <c r="KM142" s="76"/>
      <c r="KN142" s="66"/>
      <c r="KO142" s="76"/>
      <c r="KP142" s="66"/>
      <c r="KQ142" s="76"/>
      <c r="KR142" s="66"/>
      <c r="KS142" s="76"/>
      <c r="KT142" s="66"/>
      <c r="KU142" s="76"/>
      <c r="KV142" s="66"/>
      <c r="KW142" s="76"/>
      <c r="KX142" s="66"/>
      <c r="KY142" s="76"/>
      <c r="KZ142" s="66"/>
      <c r="LA142" s="76"/>
      <c r="LB142" s="66"/>
      <c r="LC142" s="76"/>
      <c r="LD142" s="66"/>
      <c r="LE142" s="76"/>
      <c r="LF142" s="66"/>
      <c r="LG142" s="76"/>
      <c r="LH142" s="66"/>
      <c r="LI142" s="76"/>
      <c r="LJ142" s="66"/>
      <c r="LK142" s="76"/>
      <c r="LL142" s="66"/>
      <c r="LM142" s="76"/>
      <c r="LN142" s="66"/>
      <c r="LO142" s="76"/>
      <c r="LP142" s="66"/>
      <c r="LQ142" s="76"/>
      <c r="LR142" s="66"/>
      <c r="LS142" s="76"/>
      <c r="LT142" s="66"/>
      <c r="LU142" s="76"/>
      <c r="LV142" s="66"/>
      <c r="LW142" s="76"/>
      <c r="LX142" s="66"/>
      <c r="LY142" s="76"/>
      <c r="LZ142" s="66"/>
      <c r="MA142" s="76"/>
      <c r="MB142" s="66"/>
      <c r="MC142" s="76"/>
      <c r="MD142" s="66"/>
      <c r="MG142" s="1" t="str" cm="1">
        <f t="array" ref="MG142">IFERROR(INDEX(Paste_Here!$B$2:$B$850, MATCH(0, COUNTIF(MG$4:MG141, Paste_Here!$B$2:$B$850) + IF(Paste_Here!$B$2:$B$850="", 1, 0), 0)), "")</f>
        <v/>
      </c>
      <c r="MH142" s="1" t="str">
        <f>IF(MG142&lt;&gt;"", INDEX(Paste_Here!$A$2:$A$850, MATCH(MG142, Paste_Here!$B$2:$B$850, 0)), "")</f>
        <v/>
      </c>
      <c r="MI142" s="1" t="str">
        <f t="shared" si="24"/>
        <v/>
      </c>
      <c r="MJ142" s="1" t="str" cm="1">
        <f t="array" ref="MJ142">IFERROR(INDEX($MI$5:$MI$850, MATCH(SMALL(IF($MI$5:$MI$850&lt;&gt;"", COUNTIF($MI$5:$MI$850, "&lt;"&amp;$MI$5:$MI$850)+1), ROW()-ROW($MJ$5)+1), COUNTIF($MI$5:$MI$850, "&lt;"&amp;$MI$5:$MI$850)+1, 0)), "")</f>
        <v/>
      </c>
    </row>
    <row r="143" spans="1:348">
      <c r="A143" s="66"/>
      <c r="B143" s="76" t="str">
        <f t="shared" si="17"/>
        <v/>
      </c>
      <c r="C143" s="66"/>
      <c r="D143" s="76" t="str">
        <f>IFERROR(IF(B143&lt;&gt;"", IF(AND(INDEX(Paste_Here!B$2:B$850, MATCH(B143, Paste_Here!A$2:A$850, 0))&lt;&gt;"", ISNUMBER(VALUE(INDEX(Paste_Here!B$2:B$850, MATCH(B143, Paste_Here!A$2:A$850, 0))))), INDEX(Paste_Here!B$2:B$850, MATCH(B143, Paste_Here!A$2:A$850, 0)), ""), ""), "")</f>
        <v/>
      </c>
      <c r="E143" s="66"/>
      <c r="F143" s="76" t="str">
        <f>IFERROR(IF(B143&lt;&gt;"", IF(ISTEXT(INDEX(Paste_Here!K$2:K$850, MATCH(B143, Paste_Here!A$2:A$850, 0))), INDEX(Paste_Here!K$2:K$850, MATCH(B143, Paste_Here!A$2:A$850, 0)), ""), ""), "")</f>
        <v/>
      </c>
      <c r="G143" s="66"/>
      <c r="H143" s="76" t="str">
        <f>IFERROR(IF(B143&lt;&gt;"", IF(ISTEXT(INDEX(Paste_Here!C$2:C$850, MATCH(B143, Paste_Here!A$2:A$850, 0))), INDEX(Paste_Here!C$2:C$850, MATCH(B143, Paste_Here!A$2:A$850, 0)), ""), ""), "")</f>
        <v/>
      </c>
      <c r="I143" s="66"/>
      <c r="J143" s="76" t="str">
        <f>IFERROR(IF(B143&lt;&gt;"", IF(ISNUMBER(SEARCH("s", LOWER(INDEX(Paste_Here!M$2:M$850, MATCH(B143, Paste_Here!A$2:A$850, 0))))), "Yes", IF(INDEX(Paste_Here!M$2:M$850, MATCH(B143, Paste_Here!A$2:A$850, 0))&lt;&gt;"", "No", "")), ""), "")</f>
        <v/>
      </c>
      <c r="K143" s="66"/>
      <c r="L143" s="76" t="str">
        <f>IFERROR(IF(B143&lt;&gt;"", IF(ISNUMBER(SEARCH("yes", LOWER(INDEX(Paste_Here!E$2:E$850, MATCH(B143, Paste_Here!A$2:A$850, 0))))), "Yes", IF(ISNUMBER(SEARCH("no", LOWER(INDEX(Paste_Here!E$2:E$850, MATCH(B143, Paste_Here!A$2:A$850, 0))))), "No", "")), ""), "")</f>
        <v/>
      </c>
      <c r="M143" s="66"/>
      <c r="N143" s="76" t="str">
        <f>IFERROR(IF(B143&lt;&gt;"", IF(ISNUMBER(SEARCH("yes", LOWER(INDEX(Paste_Here!F$2:F$850, MATCH(B143, Paste_Here!A$2:A$850, 0))))), "Yes", IF(ISNUMBER(SEARCH("no", LOWER(INDEX(Paste_Here!F$2:F$850, MATCH(B143, Paste_Here!A$2:A$850, 0))))), "No", "")), ""), "")</f>
        <v/>
      </c>
      <c r="O143" s="66"/>
      <c r="P143" s="76" t="str">
        <f>IFERROR(IF(B143&lt;&gt;"", IF(ISNUMBER(SEARCH("yes", LOWER(INDEX(Paste_Here!L$2:L$850, MATCH(B143, Paste_Here!A$2:A$850, 0))))), "Yes", IF(ISNUMBER(SEARCH("no", LOWER(INDEX(Paste_Here!L$2:L$850, MATCH(B143, Paste_Here!A$2:A$850, 0))))), "No", "")), ""), "")</f>
        <v/>
      </c>
      <c r="Q143" s="66"/>
      <c r="R143" s="76" t="str">
        <f>IFERROR(IF(B143&lt;&gt;"", IF(ISNUMBER(SEARCH("transitional 2", LOWER(INDEX(Paste_Here!D$2:D$850, MATCH(B143, Paste_Here!A$2:A$850, 0))))), "T2", IF(ISNUMBER(SEARCH("transitional 1", LOWER(INDEX(Paste_Here!D$2:D$850, MATCH(B143, Paste_Here!A$2:A$850, 0))))), "T1", IF(ISNUMBER(SEARCH("waived ell services", LOWER(INDEX(Paste_Here!D$2:D$850, MATCH(B143, Paste_Here!A$2:A$850, 0))))), "W", IF(ISNUMBER(SEARCH("english language learner", LOWER(INDEX(Paste_Here!D$2:D$850, MATCH(B143, Paste_Here!A$2:A$850, 0))))), "L", "")))), ""), "")</f>
        <v/>
      </c>
      <c r="S143" s="66"/>
      <c r="T143" s="76" t="str">
        <f>IFERROR(IF(B143&lt;&gt;"", IF(ISNUMBER(SEARCH("yes", LOWER(INDEX(Paste_Here!I$2:I$850, MATCH(B143, Paste_Here!A$2:A$850, 0))))), "Yes", IF(ISNUMBER(SEARCH("no", LOWER(INDEX(Paste_Here!I$2:I$850, MATCH(B143, Paste_Here!A$2:A$850, 0))))), "No", "")), ""), "")</f>
        <v/>
      </c>
      <c r="U143" s="66"/>
      <c r="V143" s="76" t="str">
        <f>IFERROR(IF(B143&lt;&gt;"", IF(ISTEXT(INDEX(Paste_Here!J$2:J$850, MATCH(B143, Paste_Here!A$2:A$850, 0))), VALUE(INDEX(Paste_Here!J$2:J$850, MATCH(B143, Paste_Here!A$2:A$850, 0))), ""), ""), "")</f>
        <v/>
      </c>
      <c r="W143" s="66"/>
      <c r="X143" s="66"/>
      <c r="Y143" s="76" t="str">
        <f t="shared" si="18"/>
        <v/>
      </c>
      <c r="Z143" s="66"/>
      <c r="AA143" s="76" t="str">
        <f>IFERROR(IF(B143&lt;&gt;"", IF(AND(INDEX(Paste_Here!AI$2:AI$850, MATCH(B143, Paste_Here!A$2:A$850, 0))&lt;&gt;"", ISNUMBER(VALUE(INDEX(Paste_Here!AI$2:AI$850, MATCH(B143, Paste_Here!A$2:A$850, 0))))), INDEX(Paste_Here!AI$2:AI$850, MATCH(B143, Paste_Here!A$2:A$850, 0)), ""), ""), "")</f>
        <v/>
      </c>
      <c r="AB143" s="66"/>
      <c r="AC143" s="76" t="str">
        <f>IFERROR(IF(B143&lt;&gt;"", IF(AND(INDEX(Paste_Here!AJ$2:AJ$850, MATCH(B143, Paste_Here!A$2:A$850, 0))&lt;&gt;"", ISNUMBER(VALUE(INDEX(Paste_Here!AJ$2:AJ$850, MATCH(B143, Paste_Here!A$2:A$850, 0))))), INDEX(Paste_Here!AJ$2:AJ$850, MATCH(B143, Paste_Here!A$2:A$850, 0)), ""), ""), "")</f>
        <v/>
      </c>
      <c r="AD143" s="66"/>
      <c r="AE143" s="76" t="str">
        <f>IFERROR(IF(B143&lt;&gt;"", IF(AND(INDEX(Paste_Here!AK$2:AK$850, MATCH(B143, Paste_Here!A$2:A$850, 0))&lt;&gt;"", ISNUMBER(VALUE(INDEX(Paste_Here!AK$2:AK$850, MATCH(B143, Paste_Here!A$2:A$850, 0))))), INDEX(Paste_Here!AK$2:AK$850, MATCH(B143, Paste_Here!A$2:A$850, 0)), ""), ""), "")</f>
        <v/>
      </c>
      <c r="AF143" s="66"/>
      <c r="AG143" s="76" t="str">
        <f>IFERROR(IF(B143&lt;&gt;"", IF(AND(INDEX(Paste_Here!AL$2:AL$850, MATCH(B143, Paste_Here!A$2:A$850, 0))&lt;&gt;"", ISNUMBER(VALUE(INDEX(Paste_Here!AL$2:AL$850, MATCH(B143, Paste_Here!A$2:A$850, 0))))), INDEX(Paste_Here!AL$2:AL$850, MATCH(B143, Paste_Here!A$2:A$850, 0)), ""), ""), "")</f>
        <v/>
      </c>
      <c r="AH143" s="66"/>
      <c r="AI143" s="76" t="str">
        <f>IFERROR(IF(B143&lt;&gt;"", IF(AND(INDEX(Paste_Here!AH$2:AH$850, MATCH(B143, Paste_Here!A$2:A$850, 0))&lt;&gt;"", ISNUMBER(VALUE(INDEX(Paste_Here!AH$2:AH$850, MATCH(B143, Paste_Here!A$2:A$850, 0))))), IF(VALUE(INDEX(Paste_Here!AH$2:AH$850, MATCH(B143, Paste_Here!A$2:A$850, 0)))=0, "", INDEX(Paste_Here!AH$2:AH$850, MATCH(B143, Paste_Here!A$2:A$850, 0))), ""), ""), "")</f>
        <v/>
      </c>
      <c r="AJ143" s="66"/>
      <c r="AK143" s="76" t="str">
        <f>IFERROR(IF(B143&lt;&gt;"", IF(AND(INDEX(Paste_Here!N$2:N$850, MATCH(B143, Paste_Here!A$2:A$850, 0))&lt;&gt;"", ISNUMBER(VALUE(INDEX(Paste_Here!N$2:N$850, MATCH(B143, Paste_Here!A$2:A$850, 0))))), INDEX(Paste_Here!N$2:N$850, MATCH(B143, Paste_Here!A$2:A$850, 0)), ""), ""), "")</f>
        <v/>
      </c>
      <c r="AL143" s="66"/>
      <c r="AM143" s="76" t="str">
        <f>IFERROR(IF(B143&lt;&gt;"", IF(AND(INDEX(Paste_Here!O$2:O$850, MATCH(B143, Paste_Here!A$2:A$850, 0))&lt;&gt;"", ISNUMBER(VALUE(INDEX(Paste_Here!O$2:O$850, MATCH(B143, Paste_Here!A$2:A$850, 0))))), INDEX(Paste_Here!O$2:O$850, MATCH(B143, Paste_Here!A$2:A$850, 0)), ""), ""), "")</f>
        <v/>
      </c>
      <c r="AN143" s="66"/>
      <c r="AO143" s="76"/>
      <c r="AP143" s="66"/>
      <c r="AQ143" s="76"/>
      <c r="AR143" s="66"/>
      <c r="AS143" s="76"/>
      <c r="AT143" s="66"/>
      <c r="AU143" s="66"/>
      <c r="AV143" s="76" t="str">
        <f t="shared" si="19"/>
        <v/>
      </c>
      <c r="AW143" s="66"/>
      <c r="AX143" s="76" t="str">
        <f>IFERROR(IF(B143&lt;&gt;"", IF(ISNUMBER(SEARCH("Revealed-Potential (Primary Focus)", LOWER(INDEX(Paste_Here!Z$2:Z$850, MATCH(B143, Paste_Here!A$2:A$850, 0))))), "Rev-Potential: Prim", IF(ISNUMBER(SEARCH("Revealed-Potential (Secondary Focus)", LOWER(INDEX(Paste_Here!Z$2:Z$850, MATCH(B143, Paste_Here!A$2:A$850, 0))))), "Rev-Potential: Sec", IF(ISNUMBER(SEARCH("Monitoring", LOWER(INDEX(Paste_Here!Z$2:Z$850, MATCH(B143, Paste_Here!A$2:A$850, 0))))), "Monitoring", IF(ISNUMBER(SEARCH("At-Promise (Secondary Focus)", LOWER(INDEX(Paste_Here!Z$2:Z$850, MATCH(B143, Paste_Here!A$2:A$850, 0))))), "At-Promise: Sec", IF(ISNUMBER(SEARCH("At-Promise (Primary Focus)", LOWER(INDEX(Paste_Here!Z$2:Z$850, MATCH(B143, Paste_Here!A$2:A$850, 0))))), "At-Promise: Prim", ""))))), ""), "")</f>
        <v/>
      </c>
      <c r="AY143" s="66"/>
      <c r="AZ143" s="76"/>
      <c r="BA143" s="66"/>
      <c r="BB143" s="76"/>
      <c r="BC143" s="66"/>
      <c r="BD143" s="76"/>
      <c r="BE143" s="66"/>
      <c r="BF143" s="76"/>
      <c r="BG143" s="66"/>
      <c r="BH143" s="76"/>
      <c r="BI143" s="66"/>
      <c r="BJ143" s="66"/>
      <c r="BK143" s="76" t="str">
        <f t="shared" si="20"/>
        <v/>
      </c>
      <c r="BL143" s="66"/>
      <c r="BM143" s="76" t="str">
        <f>IFERROR(IF(B143&lt;&gt;"", IF(AND(ISNUMBER(VALUE(SUBSTITUTE(SUBSTITUTE(Paste_Here!R143, "br", "-"), "L", ""))), VALUE(SUBSTITUTE(SUBSTITUTE(Paste_Here!R143, "br", "-"), "L", "")) &gt;= 1095), "Yes", IF(AND(ISNUMBER(VALUE(SUBSTITUTE(SUBSTITUTE(Paste_Here!R143, "br", "-"), "L", ""))), VALUE(SUBSTITUTE(SUBSTITUTE(Paste_Here!R143, "br", "-"), "L", "")) &lt;= 1094), "No", "")), ""), "")</f>
        <v/>
      </c>
      <c r="BN143" s="66"/>
      <c r="BO143" s="76" t="str">
        <f>IFERROR(IF(B143&lt;&gt;"", IF(COUNTIF(INDEX(Paste_Here!Y$2:AB$850, MATCH(B143, Paste_Here!A$2:A$850, 0), 0), "yes") &gt; 0, "Yes", IF(COUNTIF(INDEX(Paste_Here!Y$2:AB$850, MATCH(B143, Paste_Here!A$2:A$850, 0), 0), "no") &gt; 0, "No", "")), ""), "")</f>
        <v/>
      </c>
      <c r="BP143" s="66"/>
      <c r="BQ143" s="76" t="str">
        <f>IFERROR(IF(B143&lt;&gt;"", IF(AND(ISNUMBER(VALUE(SUBSTITUTE(SUBSTITUTE(Paste_Here!U143, "em", "-"), "q", ""))), VALUE(SUBSTITUTE(SUBSTITUTE(Paste_Here!U143, "em", "-"), "q", "")) &gt;= 910), "Yes", IF(AND(ISNUMBER(VALUE(SUBSTITUTE(SUBSTITUTE(Paste_Here!U143, "em", "-"), "q", ""))), VALUE(SUBSTITUTE(SUBSTITUTE(Paste_Here!U143, "em", "-"), "q", "")) &lt;= 909), "No", "")), ""), "")</f>
        <v/>
      </c>
      <c r="BR143" s="66"/>
      <c r="BS143" s="76" t="str">
        <f>IFERROR(IF(B143&lt;&gt;"", IF(AND(INDEX(Paste_Here!X$2:X$850, MATCH(B143, Paste_Here!A$2:A$850, 0))&lt;&gt;"", ISNUMBER(VALUE(INDEX(Paste_Here!X$2:X$850, MATCH(B143, Paste_Here!A$2:A$850, 0))))), INDEX(Paste_Here!X$2:X$850, MATCH(B143, Paste_Here!A$2:A$850, 0)), ""), ""), "")</f>
        <v/>
      </c>
      <c r="BT143" s="66"/>
      <c r="BU143" s="76" t="str">
        <f>IFERROR(IF(B143&lt;&gt;"", IF(ISNUMBER(VALUE(INDEX(Paste_Here!G$2:G$850, MATCH(B143, Paste_Here!A$2:A$850, 0)))), IF(VALUE(INDEX(Paste_Here!G$2:G$850, MATCH(B143, Paste_Here!A$2:A$850, 0)))=0, "No", IF(AND(VALUE(INDEX(Paste_Here!G$2:G$850, MATCH(B143, Paste_Here!A$2:A$850, 0)))&gt;=1, VALUE(INDEX(Paste_Here!G$2:G$850, MATCH(B143, Paste_Here!A$2:A$850, 0)))&lt;=4), VALUE(INDEX(Paste_Here!G$2:G$850, MATCH(B143, Paste_Here!A$2:A$850, 0))), "")), ""), ""), "")</f>
        <v/>
      </c>
      <c r="BV143" s="66"/>
      <c r="BW143" s="76" t="str">
        <f>IFERROR(IF(B143&lt;&gt;"", IF(ISNUMBER(VALUE(INDEX(Paste_Here!H$2:H$850, MATCH(B143, Paste_Here!A$2:A$850, 0)))), IF(VALUE(INDEX(Paste_Here!H$2:H$850, MATCH(B143, Paste_Here!A$2:A$850, 0)))=0, "No", IF(AND(VALUE(INDEX(Paste_Here!H$2:H$850, MATCH(B143, Paste_Here!A$2:A$850, 0)))&gt;=1, VALUE(INDEX(Paste_Here!H$2:H$850, MATCH(B143, Paste_Here!A$2:A$850, 0)))&lt;=4), VALUE(INDEX(Paste_Here!H$2:H$850, MATCH(B143, Paste_Here!A$2:A$850, 0))), "")), ""), ""), "")</f>
        <v/>
      </c>
      <c r="BX143" s="66"/>
      <c r="BY143" s="76"/>
      <c r="BZ143" s="66"/>
      <c r="CA143" s="76"/>
      <c r="CB143" s="66"/>
      <c r="CC143" s="66"/>
      <c r="CD143" s="76" t="str">
        <f t="shared" si="21"/>
        <v/>
      </c>
      <c r="CE143" s="66"/>
      <c r="CF143" s="76" t="str">
        <f>IFERROR(IF(B143&lt;&gt;"", IF(AND(INDEX(Paste_Here!P$2:P$850, MATCH(B143, Paste_Here!A$2:A$850, 0))&lt;&gt;"", ISNUMBER(VALUE(INDEX(Paste_Here!P$2:P$850, MATCH(B143, Paste_Here!A$2:A$850, 0))))), INDEX(Paste_Here!P$2:P$850, MATCH(B143, Paste_Here!A$2:A$850, 0)), ""), ""), "")</f>
        <v/>
      </c>
      <c r="CG143" s="66"/>
      <c r="CH143" s="76" t="str">
        <f>IFERROR(IF(B143&lt;&gt;"", IF(ISNUMBER(SEARCH("highrisk", LOWER(INDEX(Paste_Here!Q$2:Q$850, MATCH(B143, Paste_Here!A$2:A$850, 0))))), "High Risk", IF(ISNUMBER(SEARCH("lowrisk", LOWER(INDEX(Paste_Here!Q$2:Q$850, MATCH(B143, Paste_Here!A$2:A$850, 0))))), "Low Risk", IF(ISNUMBER(SEARCH("somerisk", LOWER(INDEX(Paste_Here!Q$2:Q$850, MATCH(B143, Paste_Here!A$2:A$850, 0))))), "Some Risk", ""))), ""), "")</f>
        <v/>
      </c>
      <c r="CI143" s="66"/>
      <c r="CJ143" s="76" t="str">
        <f>IFERROR(IF(B143&lt;&gt;"", IF(AND(INDEX(Paste_Here!AA$2:AA$850, MATCH(B143, Paste_Here!A$2:A$850, 0))&lt;&gt;"", ISNUMBER(VALUE(INDEX(Paste_Here!AA$2:AA$850, MATCH(B143, Paste_Here!A$2:A$850, 0))))), INDEX(Paste_Here!AA$2:AA$850, MATCH(B143, Paste_Here!A$2:A$850, 0)), ""), ""), "")</f>
        <v/>
      </c>
      <c r="CK143" s="66"/>
      <c r="CL143" s="76" t="str">
        <f>IFERROR(IF(B143&lt;&gt;"", IF(LOWER(INDEX(Paste_Here!AB$2:AB$850, MATCH(B143, Paste_Here!A$2:A$850, 0)))="approaching expectations", "Approaching", IF(LOWER(INDEX(Paste_Here!AB$2:AB$850, MATCH(B143, Paste_Here!A$2:A$850, 0)))="met expectations", "Met", IF(LOWER(INDEX(Paste_Here!AB$2:AB$850, MATCH(B143, Paste_Here!A$2:A$850, 0)))="exceeded expectations", "Exceeded", IF(LOWER(INDEX(Paste_Here!AB$2:AB$850, MATCH(B143, Paste_Here!A$2:A$850, 0)))="below expectations", "Below", "")))), ""), "")</f>
        <v/>
      </c>
      <c r="CM143" s="66"/>
      <c r="CN143" s="76" t="str">
        <f>IFERROR(IF(B143&lt;&gt;"", IF(AND(INDEX(Paste_Here!AC$2:AC$850, MATCH(B143, Paste_Here!A$2:A$850, 0))&lt;&gt;"", ISNUMBER(VALUE(INDEX(Paste_Here!AC$2:AC$850, MATCH(B143, Paste_Here!A$2:A$850, 0))))), INDEX(Paste_Here!AC$2:AC$850, MATCH(B143, Paste_Here!A$2:A$850, 0)), ""), ""), "")</f>
        <v/>
      </c>
      <c r="CO143" s="66"/>
      <c r="CP143" s="76"/>
      <c r="CQ143" s="66"/>
      <c r="CR143" s="76"/>
      <c r="CS143" s="66"/>
      <c r="CT143" s="76"/>
      <c r="CU143" s="66"/>
      <c r="CV143" s="76"/>
      <c r="CW143" s="66"/>
      <c r="CX143" s="76"/>
      <c r="CY143" s="66"/>
      <c r="CZ143" s="66"/>
      <c r="DA143" s="76" t="str">
        <f t="shared" si="22"/>
        <v/>
      </c>
      <c r="DB143" s="66"/>
      <c r="DC143" s="76" t="str">
        <f>IFERROR(IF(B143&lt;&gt;"", IF(AND(INDEX(Paste_Here!V$2:V$850, MATCH(B143, Paste_Here!A$2:A$850, 0))&lt;&gt;"", ISNUMBER(VALUE(INDEX(Paste_Here!V$2:V$850, MATCH(B143, Paste_Here!A$2:A$850, 0))))), INDEX(Paste_Here!V$2:V$850, MATCH(B143, Paste_Here!A$2:A$850, 0)), ""), ""), "")</f>
        <v/>
      </c>
      <c r="DD143" s="66"/>
      <c r="DE143" s="76" t="str">
        <f>IFERROR(IF(B143&lt;&gt;"", IF(ISNUMBER(SEARCH("highrisk", LOWER(INDEX(Paste_Here!W$2:W$850, MATCH(B143, Paste_Here!A$2:A$850, 0))))), "High Risk", IF(ISNUMBER(SEARCH("lowrisk", LOWER(INDEX(Paste_Here!W$2:W$850, MATCH(B143, Paste_Here!A$2:A$850, 0))))), "Low Risk", IF(ISNUMBER(SEARCH("somerisk", LOWER(INDEX(Paste_Here!W$2:W$850, MATCH(B143, Paste_Here!A$2:A$850, 0))))), "Some Risk", ""))), ""), "")</f>
        <v/>
      </c>
      <c r="DF143" s="66"/>
      <c r="DG143" s="76" t="str">
        <f>IFERROR(IF(B143&lt;&gt;"", IF(AND(INDEX(Paste_Here!S$2:S$850, MATCH(B143, Paste_Here!A$2:A$850, 0))&lt;&gt;"", ISNUMBER(VALUE(INDEX(Paste_Here!S$2:S$850, MATCH(B143, Paste_Here!A$2:A$850, 0))))), INDEX(Paste_Here!S$2:S$850, MATCH(B143, Paste_Here!A$2:A$850, 0)), ""), ""), "")</f>
        <v/>
      </c>
      <c r="DH143" s="66"/>
      <c r="DI143" s="76" t="str">
        <f>IFERROR(IF(B143&lt;&gt;"", IF(ISNUMBER(SEARCH("highrisk", LOWER(INDEX(Paste_Here!T$2:T$850, MATCH(B143, Paste_Here!A$2:A$850, 0))))), "High Risk", IF(ISNUMBER(SEARCH("lowrisk", LOWER(INDEX(Paste_Here!T$2:T$850, MATCH(B143, Paste_Here!A$2:A$850, 0))))), "Low Risk", IF(ISNUMBER(SEARCH("somerisk", LOWER(INDEX(Paste_Here!T$2:T$850, MATCH(B143, Paste_Here!A$2:A$850, 0))))), "Some Risk", ""))), ""), "")</f>
        <v/>
      </c>
      <c r="DJ143" s="66"/>
      <c r="DK143" s="76" t="str">
        <f>IFERROR(IF(B143&lt;&gt;"", IF(AND(INDEX(Paste_Here!AD$2:AD$850, MATCH(B143, Paste_Here!A$2:A$850, 0))&lt;&gt;"", ISNUMBER(VALUE(INDEX(Paste_Here!AD$2:AD$850, MATCH(B143, Paste_Here!A$2:A$850, 0))))), INDEX(Paste_Here!AD$2:AD$850, MATCH(B143, Paste_Here!A$2:A$850, 0)), ""), ""), "")</f>
        <v/>
      </c>
      <c r="DL143" s="66"/>
      <c r="DM143" s="76" t="str">
        <f>IFERROR(IF(B143&lt;&gt;"", IF(LOWER(INDEX(Paste_Here!AE$2:AE$850, MATCH(B143, Paste_Here!A$2:A$850, 0)))="approaching expectations", "Approaching", IF(LOWER(INDEX(Paste_Here!AE$2:AE$850, MATCH(B143, Paste_Here!A$2:A$850, 0)))="met expectations", "Met", IF(LOWER(INDEX(Paste_Here!AE$2:AE$850, MATCH(B143, Paste_Here!A$2:A$850, 0)))="exceeded expectations", "Exceeded", IF(LOWER(INDEX(Paste_Here!AE$2:AE$850, MATCH(B143, Paste_Here!A$2:A$850, 0)))="below expectations", "Below", "")))), ""), "")</f>
        <v/>
      </c>
      <c r="DN143" s="66"/>
      <c r="DO143" s="76"/>
      <c r="DP143" s="66"/>
      <c r="DQ143" s="76"/>
      <c r="DR143" s="66"/>
      <c r="DS143" s="76"/>
      <c r="DT143" s="66"/>
      <c r="DU143" s="76"/>
      <c r="DV143" s="66"/>
      <c r="DW143" s="66"/>
      <c r="DX143" s="76" t="str">
        <f t="shared" si="23"/>
        <v/>
      </c>
      <c r="DY143" s="66"/>
      <c r="DZ143" s="76"/>
      <c r="EA143" s="66"/>
      <c r="EB143" s="76"/>
      <c r="EC143" s="66"/>
      <c r="ED143" s="76" t="str">
        <f>IFERROR(IF(B143&lt;&gt;"", IF(AND(INDEX(Paste_Here!AF$2:AF$850, MATCH(B143, Paste_Here!A$2:A$850, 0))&lt;&gt;"", ISNUMBER(VALUE(INDEX(Paste_Here!AF$2:AF$850, MATCH(B143, Paste_Here!A$2:A$850, 0))))), INDEX(Paste_Here!AF$2:AF$850, MATCH(B143, Paste_Here!A$2:A$850, 0)), ""), ""), "")</f>
        <v/>
      </c>
      <c r="EE143" s="66"/>
      <c r="EF143" s="76"/>
      <c r="EG143" s="66"/>
      <c r="EH143" s="76"/>
      <c r="EI143" s="66"/>
      <c r="EJ143" s="76" t="str">
        <f>IFERROR(IF(B143&lt;&gt;"", IF(AND(INDEX(Paste_Here!AG$2:AG$850, MATCH(B143, Paste_Here!A$2:A$850, 0))&lt;&gt;"", ISNUMBER(VALUE(INDEX(Paste_Here!AG$2:AG$850, MATCH(B143, Paste_Here!A$2:A$850, 0))))), INDEX(Paste_Here!AG$2:AG$850, MATCH(B143, Paste_Here!A$2:A$850, 0)), ""), ""), "")</f>
        <v/>
      </c>
      <c r="EK143" s="66"/>
      <c r="EL143" s="76"/>
      <c r="EM143" s="66"/>
      <c r="EN143" s="76"/>
      <c r="EO143" s="66"/>
      <c r="EP143" s="76"/>
      <c r="EQ143" s="66"/>
      <c r="ER143" s="76"/>
      <c r="ES143" s="66"/>
      <c r="ET143" s="66"/>
      <c r="EU143" s="76"/>
      <c r="EV143" s="66"/>
      <c r="EW143" s="76"/>
      <c r="EX143" s="66"/>
      <c r="EY143" s="76"/>
      <c r="EZ143" s="66"/>
      <c r="FA143" s="76"/>
      <c r="FB143" s="66"/>
      <c r="FC143" s="76"/>
      <c r="FD143" s="66"/>
      <c r="FE143" s="76"/>
      <c r="FF143" s="66"/>
      <c r="FG143" s="76"/>
      <c r="FH143" s="66"/>
      <c r="FI143" s="76"/>
      <c r="FJ143" s="66"/>
      <c r="FK143" s="76"/>
      <c r="FL143" s="66"/>
      <c r="FM143" s="76"/>
      <c r="FN143" s="66"/>
      <c r="FO143" s="76"/>
      <c r="FP143" s="66"/>
      <c r="FQ143" s="76"/>
      <c r="FR143" s="66"/>
      <c r="FS143" s="76"/>
      <c r="FT143" s="66"/>
      <c r="FU143" s="76"/>
      <c r="FV143" s="66"/>
      <c r="FW143" s="76"/>
      <c r="FX143" s="66"/>
      <c r="FY143" s="76"/>
      <c r="FZ143" s="66"/>
      <c r="GA143" s="76"/>
      <c r="GB143" s="66"/>
      <c r="GC143" s="76"/>
      <c r="GD143" s="66"/>
      <c r="GE143" s="76"/>
      <c r="GF143" s="66"/>
      <c r="GG143" s="76"/>
      <c r="GH143" s="66"/>
      <c r="GI143" s="76"/>
      <c r="GJ143" s="66"/>
      <c r="GK143" s="76"/>
      <c r="GL143" s="66"/>
      <c r="GM143" s="76"/>
      <c r="GN143" s="66"/>
      <c r="GO143" s="76"/>
      <c r="GP143" s="66"/>
      <c r="GQ143" s="76"/>
      <c r="GR143" s="66"/>
      <c r="GS143" s="76"/>
      <c r="GT143" s="66"/>
      <c r="GU143" s="76"/>
      <c r="GV143" s="66"/>
      <c r="GW143" s="76"/>
      <c r="GX143" s="66"/>
      <c r="GY143" s="76"/>
      <c r="GZ143" s="66"/>
      <c r="HA143" s="76"/>
      <c r="HB143" s="66"/>
      <c r="HC143" s="76"/>
      <c r="HD143" s="66"/>
      <c r="HE143" s="76"/>
      <c r="HF143" s="66"/>
      <c r="HG143" s="76"/>
      <c r="HH143" s="66"/>
      <c r="HI143" s="76"/>
      <c r="HJ143" s="66"/>
      <c r="HK143" s="76"/>
      <c r="HL143" s="66"/>
      <c r="HM143" s="76"/>
      <c r="HN143" s="66"/>
      <c r="HO143" s="76"/>
      <c r="HP143" s="66"/>
      <c r="HQ143" s="76"/>
      <c r="HR143" s="66"/>
      <c r="HS143" s="76"/>
      <c r="HT143" s="66"/>
      <c r="HU143" s="76"/>
      <c r="HV143" s="66"/>
      <c r="HW143" s="76"/>
      <c r="HX143" s="66"/>
      <c r="HY143" s="76"/>
      <c r="HZ143" s="66"/>
      <c r="IA143" s="76"/>
      <c r="IB143" s="66"/>
      <c r="IC143" s="76"/>
      <c r="ID143" s="66"/>
      <c r="IE143" s="76"/>
      <c r="IF143" s="66"/>
      <c r="IG143" s="76"/>
      <c r="IH143" s="66"/>
      <c r="II143" s="76"/>
      <c r="IJ143" s="66"/>
      <c r="IK143" s="76"/>
      <c r="IL143" s="66"/>
      <c r="IM143" s="76"/>
      <c r="IN143" s="66"/>
      <c r="IO143" s="76"/>
      <c r="IP143" s="66"/>
      <c r="IQ143" s="76"/>
      <c r="IR143" s="66"/>
      <c r="IS143" s="76"/>
      <c r="IT143" s="66"/>
      <c r="IU143" s="76"/>
      <c r="IV143" s="66"/>
      <c r="IW143" s="76"/>
      <c r="IX143" s="66"/>
      <c r="IY143" s="76"/>
      <c r="IZ143" s="66"/>
      <c r="JA143" s="76"/>
      <c r="JB143" s="66"/>
      <c r="JC143" s="76"/>
      <c r="JD143" s="66"/>
      <c r="JE143" s="76"/>
      <c r="JF143" s="66"/>
      <c r="JG143" s="76"/>
      <c r="JH143" s="66"/>
      <c r="JI143" s="76"/>
      <c r="JJ143" s="66"/>
      <c r="JK143" s="76"/>
      <c r="JL143" s="66"/>
      <c r="JM143" s="76"/>
      <c r="JN143" s="66"/>
      <c r="JO143" s="76"/>
      <c r="JP143" s="66"/>
      <c r="JQ143" s="76"/>
      <c r="JR143" s="66"/>
      <c r="JS143" s="76"/>
      <c r="JT143" s="66"/>
      <c r="JU143" s="76"/>
      <c r="JV143" s="66"/>
      <c r="JW143" s="76"/>
      <c r="JX143" s="66"/>
      <c r="JY143" s="76"/>
      <c r="JZ143" s="66"/>
      <c r="KA143" s="76"/>
      <c r="KB143" s="66"/>
      <c r="KC143" s="76"/>
      <c r="KD143" s="66"/>
      <c r="KE143" s="76"/>
      <c r="KF143" s="66"/>
      <c r="KG143" s="76"/>
      <c r="KH143" s="66"/>
      <c r="KI143" s="76"/>
      <c r="KJ143" s="66"/>
      <c r="KK143" s="76"/>
      <c r="KL143" s="66"/>
      <c r="KM143" s="76"/>
      <c r="KN143" s="66"/>
      <c r="KO143" s="76"/>
      <c r="KP143" s="66"/>
      <c r="KQ143" s="76"/>
      <c r="KR143" s="66"/>
      <c r="KS143" s="76"/>
      <c r="KT143" s="66"/>
      <c r="KU143" s="76"/>
      <c r="KV143" s="66"/>
      <c r="KW143" s="76"/>
      <c r="KX143" s="66"/>
      <c r="KY143" s="76"/>
      <c r="KZ143" s="66"/>
      <c r="LA143" s="76"/>
      <c r="LB143" s="66"/>
      <c r="LC143" s="76"/>
      <c r="LD143" s="66"/>
      <c r="LE143" s="76"/>
      <c r="LF143" s="66"/>
      <c r="LG143" s="76"/>
      <c r="LH143" s="66"/>
      <c r="LI143" s="76"/>
      <c r="LJ143" s="66"/>
      <c r="LK143" s="76"/>
      <c r="LL143" s="66"/>
      <c r="LM143" s="76"/>
      <c r="LN143" s="66"/>
      <c r="LO143" s="76"/>
      <c r="LP143" s="66"/>
      <c r="LQ143" s="76"/>
      <c r="LR143" s="66"/>
      <c r="LS143" s="76"/>
      <c r="LT143" s="66"/>
      <c r="LU143" s="76"/>
      <c r="LV143" s="66"/>
      <c r="LW143" s="76"/>
      <c r="LX143" s="66"/>
      <c r="LY143" s="76"/>
      <c r="LZ143" s="66"/>
      <c r="MA143" s="76"/>
      <c r="MB143" s="66"/>
      <c r="MC143" s="76"/>
      <c r="MD143" s="66"/>
      <c r="MG143" s="1" t="str" cm="1">
        <f t="array" ref="MG143">IFERROR(INDEX(Paste_Here!$B$2:$B$850, MATCH(0, COUNTIF(MG$4:MG142, Paste_Here!$B$2:$B$850) + IF(Paste_Here!$B$2:$B$850="", 1, 0), 0)), "")</f>
        <v/>
      </c>
      <c r="MH143" s="1" t="str">
        <f>IF(MG143&lt;&gt;"", INDEX(Paste_Here!$A$2:$A$850, MATCH(MG143, Paste_Here!$B$2:$B$850, 0)), "")</f>
        <v/>
      </c>
      <c r="MI143" s="1" t="str">
        <f t="shared" si="24"/>
        <v/>
      </c>
      <c r="MJ143" s="1" t="str" cm="1">
        <f t="array" ref="MJ143">IFERROR(INDEX($MI$5:$MI$850, MATCH(SMALL(IF($MI$5:$MI$850&lt;&gt;"", COUNTIF($MI$5:$MI$850, "&lt;"&amp;$MI$5:$MI$850)+1), ROW()-ROW($MJ$5)+1), COUNTIF($MI$5:$MI$850, "&lt;"&amp;$MI$5:$MI$850)+1, 0)), "")</f>
        <v/>
      </c>
    </row>
    <row r="144" spans="1:348">
      <c r="A144" s="66"/>
      <c r="B144" s="76" t="str">
        <f t="shared" si="17"/>
        <v/>
      </c>
      <c r="C144" s="66"/>
      <c r="D144" s="76" t="str">
        <f>IFERROR(IF(B144&lt;&gt;"", IF(AND(INDEX(Paste_Here!B$2:B$850, MATCH(B144, Paste_Here!A$2:A$850, 0))&lt;&gt;"", ISNUMBER(VALUE(INDEX(Paste_Here!B$2:B$850, MATCH(B144, Paste_Here!A$2:A$850, 0))))), INDEX(Paste_Here!B$2:B$850, MATCH(B144, Paste_Here!A$2:A$850, 0)), ""), ""), "")</f>
        <v/>
      </c>
      <c r="E144" s="66"/>
      <c r="F144" s="76" t="str">
        <f>IFERROR(IF(B144&lt;&gt;"", IF(ISTEXT(INDEX(Paste_Here!K$2:K$850, MATCH(B144, Paste_Here!A$2:A$850, 0))), INDEX(Paste_Here!K$2:K$850, MATCH(B144, Paste_Here!A$2:A$850, 0)), ""), ""), "")</f>
        <v/>
      </c>
      <c r="G144" s="66"/>
      <c r="H144" s="76" t="str">
        <f>IFERROR(IF(B144&lt;&gt;"", IF(ISTEXT(INDEX(Paste_Here!C$2:C$850, MATCH(B144, Paste_Here!A$2:A$850, 0))), INDEX(Paste_Here!C$2:C$850, MATCH(B144, Paste_Here!A$2:A$850, 0)), ""), ""), "")</f>
        <v/>
      </c>
      <c r="I144" s="66"/>
      <c r="J144" s="76" t="str">
        <f>IFERROR(IF(B144&lt;&gt;"", IF(ISNUMBER(SEARCH("s", LOWER(INDEX(Paste_Here!M$2:M$850, MATCH(B144, Paste_Here!A$2:A$850, 0))))), "Yes", IF(INDEX(Paste_Here!M$2:M$850, MATCH(B144, Paste_Here!A$2:A$850, 0))&lt;&gt;"", "No", "")), ""), "")</f>
        <v/>
      </c>
      <c r="K144" s="66"/>
      <c r="L144" s="76" t="str">
        <f>IFERROR(IF(B144&lt;&gt;"", IF(ISNUMBER(SEARCH("yes", LOWER(INDEX(Paste_Here!E$2:E$850, MATCH(B144, Paste_Here!A$2:A$850, 0))))), "Yes", IF(ISNUMBER(SEARCH("no", LOWER(INDEX(Paste_Here!E$2:E$850, MATCH(B144, Paste_Here!A$2:A$850, 0))))), "No", "")), ""), "")</f>
        <v/>
      </c>
      <c r="M144" s="66"/>
      <c r="N144" s="76" t="str">
        <f>IFERROR(IF(B144&lt;&gt;"", IF(ISNUMBER(SEARCH("yes", LOWER(INDEX(Paste_Here!F$2:F$850, MATCH(B144, Paste_Here!A$2:A$850, 0))))), "Yes", IF(ISNUMBER(SEARCH("no", LOWER(INDEX(Paste_Here!F$2:F$850, MATCH(B144, Paste_Here!A$2:A$850, 0))))), "No", "")), ""), "")</f>
        <v/>
      </c>
      <c r="O144" s="66"/>
      <c r="P144" s="76" t="str">
        <f>IFERROR(IF(B144&lt;&gt;"", IF(ISNUMBER(SEARCH("yes", LOWER(INDEX(Paste_Here!L$2:L$850, MATCH(B144, Paste_Here!A$2:A$850, 0))))), "Yes", IF(ISNUMBER(SEARCH("no", LOWER(INDEX(Paste_Here!L$2:L$850, MATCH(B144, Paste_Here!A$2:A$850, 0))))), "No", "")), ""), "")</f>
        <v/>
      </c>
      <c r="Q144" s="66"/>
      <c r="R144" s="76" t="str">
        <f>IFERROR(IF(B144&lt;&gt;"", IF(ISNUMBER(SEARCH("transitional 2", LOWER(INDEX(Paste_Here!D$2:D$850, MATCH(B144, Paste_Here!A$2:A$850, 0))))), "T2", IF(ISNUMBER(SEARCH("transitional 1", LOWER(INDEX(Paste_Here!D$2:D$850, MATCH(B144, Paste_Here!A$2:A$850, 0))))), "T1", IF(ISNUMBER(SEARCH("waived ell services", LOWER(INDEX(Paste_Here!D$2:D$850, MATCH(B144, Paste_Here!A$2:A$850, 0))))), "W", IF(ISNUMBER(SEARCH("english language learner", LOWER(INDEX(Paste_Here!D$2:D$850, MATCH(B144, Paste_Here!A$2:A$850, 0))))), "L", "")))), ""), "")</f>
        <v/>
      </c>
      <c r="S144" s="66"/>
      <c r="T144" s="76" t="str">
        <f>IFERROR(IF(B144&lt;&gt;"", IF(ISNUMBER(SEARCH("yes", LOWER(INDEX(Paste_Here!I$2:I$850, MATCH(B144, Paste_Here!A$2:A$850, 0))))), "Yes", IF(ISNUMBER(SEARCH("no", LOWER(INDEX(Paste_Here!I$2:I$850, MATCH(B144, Paste_Here!A$2:A$850, 0))))), "No", "")), ""), "")</f>
        <v/>
      </c>
      <c r="U144" s="66"/>
      <c r="V144" s="76" t="str">
        <f>IFERROR(IF(B144&lt;&gt;"", IF(ISTEXT(INDEX(Paste_Here!J$2:J$850, MATCH(B144, Paste_Here!A$2:A$850, 0))), VALUE(INDEX(Paste_Here!J$2:J$850, MATCH(B144, Paste_Here!A$2:A$850, 0))), ""), ""), "")</f>
        <v/>
      </c>
      <c r="W144" s="66"/>
      <c r="X144" s="66"/>
      <c r="Y144" s="76" t="str">
        <f t="shared" si="18"/>
        <v/>
      </c>
      <c r="Z144" s="66"/>
      <c r="AA144" s="76" t="str">
        <f>IFERROR(IF(B144&lt;&gt;"", IF(AND(INDEX(Paste_Here!AI$2:AI$850, MATCH(B144, Paste_Here!A$2:A$850, 0))&lt;&gt;"", ISNUMBER(VALUE(INDEX(Paste_Here!AI$2:AI$850, MATCH(B144, Paste_Here!A$2:A$850, 0))))), INDEX(Paste_Here!AI$2:AI$850, MATCH(B144, Paste_Here!A$2:A$850, 0)), ""), ""), "")</f>
        <v/>
      </c>
      <c r="AB144" s="66"/>
      <c r="AC144" s="76" t="str">
        <f>IFERROR(IF(B144&lt;&gt;"", IF(AND(INDEX(Paste_Here!AJ$2:AJ$850, MATCH(B144, Paste_Here!A$2:A$850, 0))&lt;&gt;"", ISNUMBER(VALUE(INDEX(Paste_Here!AJ$2:AJ$850, MATCH(B144, Paste_Here!A$2:A$850, 0))))), INDEX(Paste_Here!AJ$2:AJ$850, MATCH(B144, Paste_Here!A$2:A$850, 0)), ""), ""), "")</f>
        <v/>
      </c>
      <c r="AD144" s="66"/>
      <c r="AE144" s="76" t="str">
        <f>IFERROR(IF(B144&lt;&gt;"", IF(AND(INDEX(Paste_Here!AK$2:AK$850, MATCH(B144, Paste_Here!A$2:A$850, 0))&lt;&gt;"", ISNUMBER(VALUE(INDEX(Paste_Here!AK$2:AK$850, MATCH(B144, Paste_Here!A$2:A$850, 0))))), INDEX(Paste_Here!AK$2:AK$850, MATCH(B144, Paste_Here!A$2:A$850, 0)), ""), ""), "")</f>
        <v/>
      </c>
      <c r="AF144" s="66"/>
      <c r="AG144" s="76" t="str">
        <f>IFERROR(IF(B144&lt;&gt;"", IF(AND(INDEX(Paste_Here!AL$2:AL$850, MATCH(B144, Paste_Here!A$2:A$850, 0))&lt;&gt;"", ISNUMBER(VALUE(INDEX(Paste_Here!AL$2:AL$850, MATCH(B144, Paste_Here!A$2:A$850, 0))))), INDEX(Paste_Here!AL$2:AL$850, MATCH(B144, Paste_Here!A$2:A$850, 0)), ""), ""), "")</f>
        <v/>
      </c>
      <c r="AH144" s="66"/>
      <c r="AI144" s="76" t="str">
        <f>IFERROR(IF(B144&lt;&gt;"", IF(AND(INDEX(Paste_Here!AH$2:AH$850, MATCH(B144, Paste_Here!A$2:A$850, 0))&lt;&gt;"", ISNUMBER(VALUE(INDEX(Paste_Here!AH$2:AH$850, MATCH(B144, Paste_Here!A$2:A$850, 0))))), IF(VALUE(INDEX(Paste_Here!AH$2:AH$850, MATCH(B144, Paste_Here!A$2:A$850, 0)))=0, "", INDEX(Paste_Here!AH$2:AH$850, MATCH(B144, Paste_Here!A$2:A$850, 0))), ""), ""), "")</f>
        <v/>
      </c>
      <c r="AJ144" s="66"/>
      <c r="AK144" s="76" t="str">
        <f>IFERROR(IF(B144&lt;&gt;"", IF(AND(INDEX(Paste_Here!N$2:N$850, MATCH(B144, Paste_Here!A$2:A$850, 0))&lt;&gt;"", ISNUMBER(VALUE(INDEX(Paste_Here!N$2:N$850, MATCH(B144, Paste_Here!A$2:A$850, 0))))), INDEX(Paste_Here!N$2:N$850, MATCH(B144, Paste_Here!A$2:A$850, 0)), ""), ""), "")</f>
        <v/>
      </c>
      <c r="AL144" s="66"/>
      <c r="AM144" s="76" t="str">
        <f>IFERROR(IF(B144&lt;&gt;"", IF(AND(INDEX(Paste_Here!O$2:O$850, MATCH(B144, Paste_Here!A$2:A$850, 0))&lt;&gt;"", ISNUMBER(VALUE(INDEX(Paste_Here!O$2:O$850, MATCH(B144, Paste_Here!A$2:A$850, 0))))), INDEX(Paste_Here!O$2:O$850, MATCH(B144, Paste_Here!A$2:A$850, 0)), ""), ""), "")</f>
        <v/>
      </c>
      <c r="AN144" s="66"/>
      <c r="AO144" s="76"/>
      <c r="AP144" s="66"/>
      <c r="AQ144" s="76"/>
      <c r="AR144" s="66"/>
      <c r="AS144" s="76"/>
      <c r="AT144" s="66"/>
      <c r="AU144" s="66"/>
      <c r="AV144" s="76" t="str">
        <f t="shared" si="19"/>
        <v/>
      </c>
      <c r="AW144" s="66"/>
      <c r="AX144" s="76" t="str">
        <f>IFERROR(IF(B144&lt;&gt;"", IF(ISNUMBER(SEARCH("Revealed-Potential (Primary Focus)", LOWER(INDEX(Paste_Here!Z$2:Z$850, MATCH(B144, Paste_Here!A$2:A$850, 0))))), "Rev-Potential: Prim", IF(ISNUMBER(SEARCH("Revealed-Potential (Secondary Focus)", LOWER(INDEX(Paste_Here!Z$2:Z$850, MATCH(B144, Paste_Here!A$2:A$850, 0))))), "Rev-Potential: Sec", IF(ISNUMBER(SEARCH("Monitoring", LOWER(INDEX(Paste_Here!Z$2:Z$850, MATCH(B144, Paste_Here!A$2:A$850, 0))))), "Monitoring", IF(ISNUMBER(SEARCH("At-Promise (Secondary Focus)", LOWER(INDEX(Paste_Here!Z$2:Z$850, MATCH(B144, Paste_Here!A$2:A$850, 0))))), "At-Promise: Sec", IF(ISNUMBER(SEARCH("At-Promise (Primary Focus)", LOWER(INDEX(Paste_Here!Z$2:Z$850, MATCH(B144, Paste_Here!A$2:A$850, 0))))), "At-Promise: Prim", ""))))), ""), "")</f>
        <v/>
      </c>
      <c r="AY144" s="66"/>
      <c r="AZ144" s="76"/>
      <c r="BA144" s="66"/>
      <c r="BB144" s="76"/>
      <c r="BC144" s="66"/>
      <c r="BD144" s="76"/>
      <c r="BE144" s="66"/>
      <c r="BF144" s="76"/>
      <c r="BG144" s="66"/>
      <c r="BH144" s="76"/>
      <c r="BI144" s="66"/>
      <c r="BJ144" s="66"/>
      <c r="BK144" s="76" t="str">
        <f t="shared" si="20"/>
        <v/>
      </c>
      <c r="BL144" s="66"/>
      <c r="BM144" s="76" t="str">
        <f>IFERROR(IF(B144&lt;&gt;"", IF(AND(ISNUMBER(VALUE(SUBSTITUTE(SUBSTITUTE(Paste_Here!R144, "br", "-"), "L", ""))), VALUE(SUBSTITUTE(SUBSTITUTE(Paste_Here!R144, "br", "-"), "L", "")) &gt;= 1095), "Yes", IF(AND(ISNUMBER(VALUE(SUBSTITUTE(SUBSTITUTE(Paste_Here!R144, "br", "-"), "L", ""))), VALUE(SUBSTITUTE(SUBSTITUTE(Paste_Here!R144, "br", "-"), "L", "")) &lt;= 1094), "No", "")), ""), "")</f>
        <v/>
      </c>
      <c r="BN144" s="66"/>
      <c r="BO144" s="76" t="str">
        <f>IFERROR(IF(B144&lt;&gt;"", IF(COUNTIF(INDEX(Paste_Here!Y$2:AB$850, MATCH(B144, Paste_Here!A$2:A$850, 0), 0), "yes") &gt; 0, "Yes", IF(COUNTIF(INDEX(Paste_Here!Y$2:AB$850, MATCH(B144, Paste_Here!A$2:A$850, 0), 0), "no") &gt; 0, "No", "")), ""), "")</f>
        <v/>
      </c>
      <c r="BP144" s="66"/>
      <c r="BQ144" s="76" t="str">
        <f>IFERROR(IF(B144&lt;&gt;"", IF(AND(ISNUMBER(VALUE(SUBSTITUTE(SUBSTITUTE(Paste_Here!U144, "em", "-"), "q", ""))), VALUE(SUBSTITUTE(SUBSTITUTE(Paste_Here!U144, "em", "-"), "q", "")) &gt;= 910), "Yes", IF(AND(ISNUMBER(VALUE(SUBSTITUTE(SUBSTITUTE(Paste_Here!U144, "em", "-"), "q", ""))), VALUE(SUBSTITUTE(SUBSTITUTE(Paste_Here!U144, "em", "-"), "q", "")) &lt;= 909), "No", "")), ""), "")</f>
        <v/>
      </c>
      <c r="BR144" s="66"/>
      <c r="BS144" s="76" t="str">
        <f>IFERROR(IF(B144&lt;&gt;"", IF(AND(INDEX(Paste_Here!X$2:X$850, MATCH(B144, Paste_Here!A$2:A$850, 0))&lt;&gt;"", ISNUMBER(VALUE(INDEX(Paste_Here!X$2:X$850, MATCH(B144, Paste_Here!A$2:A$850, 0))))), INDEX(Paste_Here!X$2:X$850, MATCH(B144, Paste_Here!A$2:A$850, 0)), ""), ""), "")</f>
        <v/>
      </c>
      <c r="BT144" s="66"/>
      <c r="BU144" s="76" t="str">
        <f>IFERROR(IF(B144&lt;&gt;"", IF(ISNUMBER(VALUE(INDEX(Paste_Here!G$2:G$850, MATCH(B144, Paste_Here!A$2:A$850, 0)))), IF(VALUE(INDEX(Paste_Here!G$2:G$850, MATCH(B144, Paste_Here!A$2:A$850, 0)))=0, "No", IF(AND(VALUE(INDEX(Paste_Here!G$2:G$850, MATCH(B144, Paste_Here!A$2:A$850, 0)))&gt;=1, VALUE(INDEX(Paste_Here!G$2:G$850, MATCH(B144, Paste_Here!A$2:A$850, 0)))&lt;=4), VALUE(INDEX(Paste_Here!G$2:G$850, MATCH(B144, Paste_Here!A$2:A$850, 0))), "")), ""), ""), "")</f>
        <v/>
      </c>
      <c r="BV144" s="66"/>
      <c r="BW144" s="76" t="str">
        <f>IFERROR(IF(B144&lt;&gt;"", IF(ISNUMBER(VALUE(INDEX(Paste_Here!H$2:H$850, MATCH(B144, Paste_Here!A$2:A$850, 0)))), IF(VALUE(INDEX(Paste_Here!H$2:H$850, MATCH(B144, Paste_Here!A$2:A$850, 0)))=0, "No", IF(AND(VALUE(INDEX(Paste_Here!H$2:H$850, MATCH(B144, Paste_Here!A$2:A$850, 0)))&gt;=1, VALUE(INDEX(Paste_Here!H$2:H$850, MATCH(B144, Paste_Here!A$2:A$850, 0)))&lt;=4), VALUE(INDEX(Paste_Here!H$2:H$850, MATCH(B144, Paste_Here!A$2:A$850, 0))), "")), ""), ""), "")</f>
        <v/>
      </c>
      <c r="BX144" s="66"/>
      <c r="BY144" s="76"/>
      <c r="BZ144" s="66"/>
      <c r="CA144" s="76"/>
      <c r="CB144" s="66"/>
      <c r="CC144" s="66"/>
      <c r="CD144" s="76" t="str">
        <f t="shared" si="21"/>
        <v/>
      </c>
      <c r="CE144" s="66"/>
      <c r="CF144" s="76" t="str">
        <f>IFERROR(IF(B144&lt;&gt;"", IF(AND(INDEX(Paste_Here!P$2:P$850, MATCH(B144, Paste_Here!A$2:A$850, 0))&lt;&gt;"", ISNUMBER(VALUE(INDEX(Paste_Here!P$2:P$850, MATCH(B144, Paste_Here!A$2:A$850, 0))))), INDEX(Paste_Here!P$2:P$850, MATCH(B144, Paste_Here!A$2:A$850, 0)), ""), ""), "")</f>
        <v/>
      </c>
      <c r="CG144" s="66"/>
      <c r="CH144" s="76" t="str">
        <f>IFERROR(IF(B144&lt;&gt;"", IF(ISNUMBER(SEARCH("highrisk", LOWER(INDEX(Paste_Here!Q$2:Q$850, MATCH(B144, Paste_Here!A$2:A$850, 0))))), "High Risk", IF(ISNUMBER(SEARCH("lowrisk", LOWER(INDEX(Paste_Here!Q$2:Q$850, MATCH(B144, Paste_Here!A$2:A$850, 0))))), "Low Risk", IF(ISNUMBER(SEARCH("somerisk", LOWER(INDEX(Paste_Here!Q$2:Q$850, MATCH(B144, Paste_Here!A$2:A$850, 0))))), "Some Risk", ""))), ""), "")</f>
        <v/>
      </c>
      <c r="CI144" s="66"/>
      <c r="CJ144" s="76" t="str">
        <f>IFERROR(IF(B144&lt;&gt;"", IF(AND(INDEX(Paste_Here!AA$2:AA$850, MATCH(B144, Paste_Here!A$2:A$850, 0))&lt;&gt;"", ISNUMBER(VALUE(INDEX(Paste_Here!AA$2:AA$850, MATCH(B144, Paste_Here!A$2:A$850, 0))))), INDEX(Paste_Here!AA$2:AA$850, MATCH(B144, Paste_Here!A$2:A$850, 0)), ""), ""), "")</f>
        <v/>
      </c>
      <c r="CK144" s="66"/>
      <c r="CL144" s="76" t="str">
        <f>IFERROR(IF(B144&lt;&gt;"", IF(LOWER(INDEX(Paste_Here!AB$2:AB$850, MATCH(B144, Paste_Here!A$2:A$850, 0)))="approaching expectations", "Approaching", IF(LOWER(INDEX(Paste_Here!AB$2:AB$850, MATCH(B144, Paste_Here!A$2:A$850, 0)))="met expectations", "Met", IF(LOWER(INDEX(Paste_Here!AB$2:AB$850, MATCH(B144, Paste_Here!A$2:A$850, 0)))="exceeded expectations", "Exceeded", IF(LOWER(INDEX(Paste_Here!AB$2:AB$850, MATCH(B144, Paste_Here!A$2:A$850, 0)))="below expectations", "Below", "")))), ""), "")</f>
        <v/>
      </c>
      <c r="CM144" s="66"/>
      <c r="CN144" s="76" t="str">
        <f>IFERROR(IF(B144&lt;&gt;"", IF(AND(INDEX(Paste_Here!AC$2:AC$850, MATCH(B144, Paste_Here!A$2:A$850, 0))&lt;&gt;"", ISNUMBER(VALUE(INDEX(Paste_Here!AC$2:AC$850, MATCH(B144, Paste_Here!A$2:A$850, 0))))), INDEX(Paste_Here!AC$2:AC$850, MATCH(B144, Paste_Here!A$2:A$850, 0)), ""), ""), "")</f>
        <v/>
      </c>
      <c r="CO144" s="66"/>
      <c r="CP144" s="76"/>
      <c r="CQ144" s="66"/>
      <c r="CR144" s="76"/>
      <c r="CS144" s="66"/>
      <c r="CT144" s="76"/>
      <c r="CU144" s="66"/>
      <c r="CV144" s="76"/>
      <c r="CW144" s="66"/>
      <c r="CX144" s="76"/>
      <c r="CY144" s="66"/>
      <c r="CZ144" s="66"/>
      <c r="DA144" s="76" t="str">
        <f t="shared" si="22"/>
        <v/>
      </c>
      <c r="DB144" s="66"/>
      <c r="DC144" s="76" t="str">
        <f>IFERROR(IF(B144&lt;&gt;"", IF(AND(INDEX(Paste_Here!V$2:V$850, MATCH(B144, Paste_Here!A$2:A$850, 0))&lt;&gt;"", ISNUMBER(VALUE(INDEX(Paste_Here!V$2:V$850, MATCH(B144, Paste_Here!A$2:A$850, 0))))), INDEX(Paste_Here!V$2:V$850, MATCH(B144, Paste_Here!A$2:A$850, 0)), ""), ""), "")</f>
        <v/>
      </c>
      <c r="DD144" s="66"/>
      <c r="DE144" s="76" t="str">
        <f>IFERROR(IF(B144&lt;&gt;"", IF(ISNUMBER(SEARCH("highrisk", LOWER(INDEX(Paste_Here!W$2:W$850, MATCH(B144, Paste_Here!A$2:A$850, 0))))), "High Risk", IF(ISNUMBER(SEARCH("lowrisk", LOWER(INDEX(Paste_Here!W$2:W$850, MATCH(B144, Paste_Here!A$2:A$850, 0))))), "Low Risk", IF(ISNUMBER(SEARCH("somerisk", LOWER(INDEX(Paste_Here!W$2:W$850, MATCH(B144, Paste_Here!A$2:A$850, 0))))), "Some Risk", ""))), ""), "")</f>
        <v/>
      </c>
      <c r="DF144" s="66"/>
      <c r="DG144" s="76" t="str">
        <f>IFERROR(IF(B144&lt;&gt;"", IF(AND(INDEX(Paste_Here!S$2:S$850, MATCH(B144, Paste_Here!A$2:A$850, 0))&lt;&gt;"", ISNUMBER(VALUE(INDEX(Paste_Here!S$2:S$850, MATCH(B144, Paste_Here!A$2:A$850, 0))))), INDEX(Paste_Here!S$2:S$850, MATCH(B144, Paste_Here!A$2:A$850, 0)), ""), ""), "")</f>
        <v/>
      </c>
      <c r="DH144" s="66"/>
      <c r="DI144" s="76" t="str">
        <f>IFERROR(IF(B144&lt;&gt;"", IF(ISNUMBER(SEARCH("highrisk", LOWER(INDEX(Paste_Here!T$2:T$850, MATCH(B144, Paste_Here!A$2:A$850, 0))))), "High Risk", IF(ISNUMBER(SEARCH("lowrisk", LOWER(INDEX(Paste_Here!T$2:T$850, MATCH(B144, Paste_Here!A$2:A$850, 0))))), "Low Risk", IF(ISNUMBER(SEARCH("somerisk", LOWER(INDEX(Paste_Here!T$2:T$850, MATCH(B144, Paste_Here!A$2:A$850, 0))))), "Some Risk", ""))), ""), "")</f>
        <v/>
      </c>
      <c r="DJ144" s="66"/>
      <c r="DK144" s="76" t="str">
        <f>IFERROR(IF(B144&lt;&gt;"", IF(AND(INDEX(Paste_Here!AD$2:AD$850, MATCH(B144, Paste_Here!A$2:A$850, 0))&lt;&gt;"", ISNUMBER(VALUE(INDEX(Paste_Here!AD$2:AD$850, MATCH(B144, Paste_Here!A$2:A$850, 0))))), INDEX(Paste_Here!AD$2:AD$850, MATCH(B144, Paste_Here!A$2:A$850, 0)), ""), ""), "")</f>
        <v/>
      </c>
      <c r="DL144" s="66"/>
      <c r="DM144" s="76" t="str">
        <f>IFERROR(IF(B144&lt;&gt;"", IF(LOWER(INDEX(Paste_Here!AE$2:AE$850, MATCH(B144, Paste_Here!A$2:A$850, 0)))="approaching expectations", "Approaching", IF(LOWER(INDEX(Paste_Here!AE$2:AE$850, MATCH(B144, Paste_Here!A$2:A$850, 0)))="met expectations", "Met", IF(LOWER(INDEX(Paste_Here!AE$2:AE$850, MATCH(B144, Paste_Here!A$2:A$850, 0)))="exceeded expectations", "Exceeded", IF(LOWER(INDEX(Paste_Here!AE$2:AE$850, MATCH(B144, Paste_Here!A$2:A$850, 0)))="below expectations", "Below", "")))), ""), "")</f>
        <v/>
      </c>
      <c r="DN144" s="66"/>
      <c r="DO144" s="76"/>
      <c r="DP144" s="66"/>
      <c r="DQ144" s="76"/>
      <c r="DR144" s="66"/>
      <c r="DS144" s="76"/>
      <c r="DT144" s="66"/>
      <c r="DU144" s="76"/>
      <c r="DV144" s="66"/>
      <c r="DW144" s="66"/>
      <c r="DX144" s="76" t="str">
        <f t="shared" si="23"/>
        <v/>
      </c>
      <c r="DY144" s="66"/>
      <c r="DZ144" s="76"/>
      <c r="EA144" s="66"/>
      <c r="EB144" s="76"/>
      <c r="EC144" s="66"/>
      <c r="ED144" s="76" t="str">
        <f>IFERROR(IF(B144&lt;&gt;"", IF(AND(INDEX(Paste_Here!AF$2:AF$850, MATCH(B144, Paste_Here!A$2:A$850, 0))&lt;&gt;"", ISNUMBER(VALUE(INDEX(Paste_Here!AF$2:AF$850, MATCH(B144, Paste_Here!A$2:A$850, 0))))), INDEX(Paste_Here!AF$2:AF$850, MATCH(B144, Paste_Here!A$2:A$850, 0)), ""), ""), "")</f>
        <v/>
      </c>
      <c r="EE144" s="66"/>
      <c r="EF144" s="76"/>
      <c r="EG144" s="66"/>
      <c r="EH144" s="76"/>
      <c r="EI144" s="66"/>
      <c r="EJ144" s="76" t="str">
        <f>IFERROR(IF(B144&lt;&gt;"", IF(AND(INDEX(Paste_Here!AG$2:AG$850, MATCH(B144, Paste_Here!A$2:A$850, 0))&lt;&gt;"", ISNUMBER(VALUE(INDEX(Paste_Here!AG$2:AG$850, MATCH(B144, Paste_Here!A$2:A$850, 0))))), INDEX(Paste_Here!AG$2:AG$850, MATCH(B144, Paste_Here!A$2:A$850, 0)), ""), ""), "")</f>
        <v/>
      </c>
      <c r="EK144" s="66"/>
      <c r="EL144" s="76"/>
      <c r="EM144" s="66"/>
      <c r="EN144" s="76"/>
      <c r="EO144" s="66"/>
      <c r="EP144" s="76"/>
      <c r="EQ144" s="66"/>
      <c r="ER144" s="76"/>
      <c r="ES144" s="66"/>
      <c r="ET144" s="66"/>
      <c r="EU144" s="76"/>
      <c r="EV144" s="66"/>
      <c r="EW144" s="76"/>
      <c r="EX144" s="66"/>
      <c r="EY144" s="76"/>
      <c r="EZ144" s="66"/>
      <c r="FA144" s="76"/>
      <c r="FB144" s="66"/>
      <c r="FC144" s="76"/>
      <c r="FD144" s="66"/>
      <c r="FE144" s="76"/>
      <c r="FF144" s="66"/>
      <c r="FG144" s="76"/>
      <c r="FH144" s="66"/>
      <c r="FI144" s="76"/>
      <c r="FJ144" s="66"/>
      <c r="FK144" s="76"/>
      <c r="FL144" s="66"/>
      <c r="FM144" s="76"/>
      <c r="FN144" s="66"/>
      <c r="FO144" s="76"/>
      <c r="FP144" s="66"/>
      <c r="FQ144" s="76"/>
      <c r="FR144" s="66"/>
      <c r="FS144" s="76"/>
      <c r="FT144" s="66"/>
      <c r="FU144" s="76"/>
      <c r="FV144" s="66"/>
      <c r="FW144" s="76"/>
      <c r="FX144" s="66"/>
      <c r="FY144" s="76"/>
      <c r="FZ144" s="66"/>
      <c r="GA144" s="76"/>
      <c r="GB144" s="66"/>
      <c r="GC144" s="76"/>
      <c r="GD144" s="66"/>
      <c r="GE144" s="76"/>
      <c r="GF144" s="66"/>
      <c r="GG144" s="76"/>
      <c r="GH144" s="66"/>
      <c r="GI144" s="76"/>
      <c r="GJ144" s="66"/>
      <c r="GK144" s="76"/>
      <c r="GL144" s="66"/>
      <c r="GM144" s="76"/>
      <c r="GN144" s="66"/>
      <c r="GO144" s="76"/>
      <c r="GP144" s="66"/>
      <c r="GQ144" s="76"/>
      <c r="GR144" s="66"/>
      <c r="GS144" s="76"/>
      <c r="GT144" s="66"/>
      <c r="GU144" s="76"/>
      <c r="GV144" s="66"/>
      <c r="GW144" s="76"/>
      <c r="GX144" s="66"/>
      <c r="GY144" s="76"/>
      <c r="GZ144" s="66"/>
      <c r="HA144" s="76"/>
      <c r="HB144" s="66"/>
      <c r="HC144" s="76"/>
      <c r="HD144" s="66"/>
      <c r="HE144" s="76"/>
      <c r="HF144" s="66"/>
      <c r="HG144" s="76"/>
      <c r="HH144" s="66"/>
      <c r="HI144" s="76"/>
      <c r="HJ144" s="66"/>
      <c r="HK144" s="76"/>
      <c r="HL144" s="66"/>
      <c r="HM144" s="76"/>
      <c r="HN144" s="66"/>
      <c r="HO144" s="76"/>
      <c r="HP144" s="66"/>
      <c r="HQ144" s="76"/>
      <c r="HR144" s="66"/>
      <c r="HS144" s="76"/>
      <c r="HT144" s="66"/>
      <c r="HU144" s="76"/>
      <c r="HV144" s="66"/>
      <c r="HW144" s="76"/>
      <c r="HX144" s="66"/>
      <c r="HY144" s="76"/>
      <c r="HZ144" s="66"/>
      <c r="IA144" s="76"/>
      <c r="IB144" s="66"/>
      <c r="IC144" s="76"/>
      <c r="ID144" s="66"/>
      <c r="IE144" s="76"/>
      <c r="IF144" s="66"/>
      <c r="IG144" s="76"/>
      <c r="IH144" s="66"/>
      <c r="II144" s="76"/>
      <c r="IJ144" s="66"/>
      <c r="IK144" s="76"/>
      <c r="IL144" s="66"/>
      <c r="IM144" s="76"/>
      <c r="IN144" s="66"/>
      <c r="IO144" s="76"/>
      <c r="IP144" s="66"/>
      <c r="IQ144" s="76"/>
      <c r="IR144" s="66"/>
      <c r="IS144" s="76"/>
      <c r="IT144" s="66"/>
      <c r="IU144" s="76"/>
      <c r="IV144" s="66"/>
      <c r="IW144" s="76"/>
      <c r="IX144" s="66"/>
      <c r="IY144" s="76"/>
      <c r="IZ144" s="66"/>
      <c r="JA144" s="76"/>
      <c r="JB144" s="66"/>
      <c r="JC144" s="76"/>
      <c r="JD144" s="66"/>
      <c r="JE144" s="76"/>
      <c r="JF144" s="66"/>
      <c r="JG144" s="76"/>
      <c r="JH144" s="66"/>
      <c r="JI144" s="76"/>
      <c r="JJ144" s="66"/>
      <c r="JK144" s="76"/>
      <c r="JL144" s="66"/>
      <c r="JM144" s="76"/>
      <c r="JN144" s="66"/>
      <c r="JO144" s="76"/>
      <c r="JP144" s="66"/>
      <c r="JQ144" s="76"/>
      <c r="JR144" s="66"/>
      <c r="JS144" s="76"/>
      <c r="JT144" s="66"/>
      <c r="JU144" s="76"/>
      <c r="JV144" s="66"/>
      <c r="JW144" s="76"/>
      <c r="JX144" s="66"/>
      <c r="JY144" s="76"/>
      <c r="JZ144" s="66"/>
      <c r="KA144" s="76"/>
      <c r="KB144" s="66"/>
      <c r="KC144" s="76"/>
      <c r="KD144" s="66"/>
      <c r="KE144" s="76"/>
      <c r="KF144" s="66"/>
      <c r="KG144" s="76"/>
      <c r="KH144" s="66"/>
      <c r="KI144" s="76"/>
      <c r="KJ144" s="66"/>
      <c r="KK144" s="76"/>
      <c r="KL144" s="66"/>
      <c r="KM144" s="76"/>
      <c r="KN144" s="66"/>
      <c r="KO144" s="76"/>
      <c r="KP144" s="66"/>
      <c r="KQ144" s="76"/>
      <c r="KR144" s="66"/>
      <c r="KS144" s="76"/>
      <c r="KT144" s="66"/>
      <c r="KU144" s="76"/>
      <c r="KV144" s="66"/>
      <c r="KW144" s="76"/>
      <c r="KX144" s="66"/>
      <c r="KY144" s="76"/>
      <c r="KZ144" s="66"/>
      <c r="LA144" s="76"/>
      <c r="LB144" s="66"/>
      <c r="LC144" s="76"/>
      <c r="LD144" s="66"/>
      <c r="LE144" s="76"/>
      <c r="LF144" s="66"/>
      <c r="LG144" s="76"/>
      <c r="LH144" s="66"/>
      <c r="LI144" s="76"/>
      <c r="LJ144" s="66"/>
      <c r="LK144" s="76"/>
      <c r="LL144" s="66"/>
      <c r="LM144" s="76"/>
      <c r="LN144" s="66"/>
      <c r="LO144" s="76"/>
      <c r="LP144" s="66"/>
      <c r="LQ144" s="76"/>
      <c r="LR144" s="66"/>
      <c r="LS144" s="76"/>
      <c r="LT144" s="66"/>
      <c r="LU144" s="76"/>
      <c r="LV144" s="66"/>
      <c r="LW144" s="76"/>
      <c r="LX144" s="66"/>
      <c r="LY144" s="76"/>
      <c r="LZ144" s="66"/>
      <c r="MA144" s="76"/>
      <c r="MB144" s="66"/>
      <c r="MC144" s="76"/>
      <c r="MD144" s="66"/>
      <c r="MG144" s="1" t="str" cm="1">
        <f t="array" ref="MG144">IFERROR(INDEX(Paste_Here!$B$2:$B$850, MATCH(0, COUNTIF(MG$4:MG143, Paste_Here!$B$2:$B$850) + IF(Paste_Here!$B$2:$B$850="", 1, 0), 0)), "")</f>
        <v/>
      </c>
      <c r="MH144" s="1" t="str">
        <f>IF(MG144&lt;&gt;"", INDEX(Paste_Here!$A$2:$A$850, MATCH(MG144, Paste_Here!$B$2:$B$850, 0)), "")</f>
        <v/>
      </c>
      <c r="MI144" s="1" t="str">
        <f t="shared" si="24"/>
        <v/>
      </c>
      <c r="MJ144" s="1" t="str" cm="1">
        <f t="array" ref="MJ144">IFERROR(INDEX($MI$5:$MI$850, MATCH(SMALL(IF($MI$5:$MI$850&lt;&gt;"", COUNTIF($MI$5:$MI$850, "&lt;"&amp;$MI$5:$MI$850)+1), ROW()-ROW($MJ$5)+1), COUNTIF($MI$5:$MI$850, "&lt;"&amp;$MI$5:$MI$850)+1, 0)), "")</f>
        <v/>
      </c>
    </row>
    <row r="145" spans="1:348">
      <c r="A145" s="66"/>
      <c r="B145" s="76" t="str">
        <f t="shared" si="17"/>
        <v/>
      </c>
      <c r="C145" s="66"/>
      <c r="D145" s="76" t="str">
        <f>IFERROR(IF(B145&lt;&gt;"", IF(AND(INDEX(Paste_Here!B$2:B$850, MATCH(B145, Paste_Here!A$2:A$850, 0))&lt;&gt;"", ISNUMBER(VALUE(INDEX(Paste_Here!B$2:B$850, MATCH(B145, Paste_Here!A$2:A$850, 0))))), INDEX(Paste_Here!B$2:B$850, MATCH(B145, Paste_Here!A$2:A$850, 0)), ""), ""), "")</f>
        <v/>
      </c>
      <c r="E145" s="66"/>
      <c r="F145" s="76" t="str">
        <f>IFERROR(IF(B145&lt;&gt;"", IF(ISTEXT(INDEX(Paste_Here!K$2:K$850, MATCH(B145, Paste_Here!A$2:A$850, 0))), INDEX(Paste_Here!K$2:K$850, MATCH(B145, Paste_Here!A$2:A$850, 0)), ""), ""), "")</f>
        <v/>
      </c>
      <c r="G145" s="66"/>
      <c r="H145" s="76" t="str">
        <f>IFERROR(IF(B145&lt;&gt;"", IF(ISTEXT(INDEX(Paste_Here!C$2:C$850, MATCH(B145, Paste_Here!A$2:A$850, 0))), INDEX(Paste_Here!C$2:C$850, MATCH(B145, Paste_Here!A$2:A$850, 0)), ""), ""), "")</f>
        <v/>
      </c>
      <c r="I145" s="66"/>
      <c r="J145" s="76" t="str">
        <f>IFERROR(IF(B145&lt;&gt;"", IF(ISNUMBER(SEARCH("s", LOWER(INDEX(Paste_Here!M$2:M$850, MATCH(B145, Paste_Here!A$2:A$850, 0))))), "Yes", IF(INDEX(Paste_Here!M$2:M$850, MATCH(B145, Paste_Here!A$2:A$850, 0))&lt;&gt;"", "No", "")), ""), "")</f>
        <v/>
      </c>
      <c r="K145" s="66"/>
      <c r="L145" s="76" t="str">
        <f>IFERROR(IF(B145&lt;&gt;"", IF(ISNUMBER(SEARCH("yes", LOWER(INDEX(Paste_Here!E$2:E$850, MATCH(B145, Paste_Here!A$2:A$850, 0))))), "Yes", IF(ISNUMBER(SEARCH("no", LOWER(INDEX(Paste_Here!E$2:E$850, MATCH(B145, Paste_Here!A$2:A$850, 0))))), "No", "")), ""), "")</f>
        <v/>
      </c>
      <c r="M145" s="66"/>
      <c r="N145" s="76" t="str">
        <f>IFERROR(IF(B145&lt;&gt;"", IF(ISNUMBER(SEARCH("yes", LOWER(INDEX(Paste_Here!F$2:F$850, MATCH(B145, Paste_Here!A$2:A$850, 0))))), "Yes", IF(ISNUMBER(SEARCH("no", LOWER(INDEX(Paste_Here!F$2:F$850, MATCH(B145, Paste_Here!A$2:A$850, 0))))), "No", "")), ""), "")</f>
        <v/>
      </c>
      <c r="O145" s="66"/>
      <c r="P145" s="76" t="str">
        <f>IFERROR(IF(B145&lt;&gt;"", IF(ISNUMBER(SEARCH("yes", LOWER(INDEX(Paste_Here!L$2:L$850, MATCH(B145, Paste_Here!A$2:A$850, 0))))), "Yes", IF(ISNUMBER(SEARCH("no", LOWER(INDEX(Paste_Here!L$2:L$850, MATCH(B145, Paste_Here!A$2:A$850, 0))))), "No", "")), ""), "")</f>
        <v/>
      </c>
      <c r="Q145" s="66"/>
      <c r="R145" s="76" t="str">
        <f>IFERROR(IF(B145&lt;&gt;"", IF(ISNUMBER(SEARCH("transitional 2", LOWER(INDEX(Paste_Here!D$2:D$850, MATCH(B145, Paste_Here!A$2:A$850, 0))))), "T2", IF(ISNUMBER(SEARCH("transitional 1", LOWER(INDEX(Paste_Here!D$2:D$850, MATCH(B145, Paste_Here!A$2:A$850, 0))))), "T1", IF(ISNUMBER(SEARCH("waived ell services", LOWER(INDEX(Paste_Here!D$2:D$850, MATCH(B145, Paste_Here!A$2:A$850, 0))))), "W", IF(ISNUMBER(SEARCH("english language learner", LOWER(INDEX(Paste_Here!D$2:D$850, MATCH(B145, Paste_Here!A$2:A$850, 0))))), "L", "")))), ""), "")</f>
        <v/>
      </c>
      <c r="S145" s="66"/>
      <c r="T145" s="76" t="str">
        <f>IFERROR(IF(B145&lt;&gt;"", IF(ISNUMBER(SEARCH("yes", LOWER(INDEX(Paste_Here!I$2:I$850, MATCH(B145, Paste_Here!A$2:A$850, 0))))), "Yes", IF(ISNUMBER(SEARCH("no", LOWER(INDEX(Paste_Here!I$2:I$850, MATCH(B145, Paste_Here!A$2:A$850, 0))))), "No", "")), ""), "")</f>
        <v/>
      </c>
      <c r="U145" s="66"/>
      <c r="V145" s="76" t="str">
        <f>IFERROR(IF(B145&lt;&gt;"", IF(ISTEXT(INDEX(Paste_Here!J$2:J$850, MATCH(B145, Paste_Here!A$2:A$850, 0))), VALUE(INDEX(Paste_Here!J$2:J$850, MATCH(B145, Paste_Here!A$2:A$850, 0))), ""), ""), "")</f>
        <v/>
      </c>
      <c r="W145" s="66"/>
      <c r="X145" s="66"/>
      <c r="Y145" s="76" t="str">
        <f t="shared" si="18"/>
        <v/>
      </c>
      <c r="Z145" s="66"/>
      <c r="AA145" s="76" t="str">
        <f>IFERROR(IF(B145&lt;&gt;"", IF(AND(INDEX(Paste_Here!AI$2:AI$850, MATCH(B145, Paste_Here!A$2:A$850, 0))&lt;&gt;"", ISNUMBER(VALUE(INDEX(Paste_Here!AI$2:AI$850, MATCH(B145, Paste_Here!A$2:A$850, 0))))), INDEX(Paste_Here!AI$2:AI$850, MATCH(B145, Paste_Here!A$2:A$850, 0)), ""), ""), "")</f>
        <v/>
      </c>
      <c r="AB145" s="66"/>
      <c r="AC145" s="76" t="str">
        <f>IFERROR(IF(B145&lt;&gt;"", IF(AND(INDEX(Paste_Here!AJ$2:AJ$850, MATCH(B145, Paste_Here!A$2:A$850, 0))&lt;&gt;"", ISNUMBER(VALUE(INDEX(Paste_Here!AJ$2:AJ$850, MATCH(B145, Paste_Here!A$2:A$850, 0))))), INDEX(Paste_Here!AJ$2:AJ$850, MATCH(B145, Paste_Here!A$2:A$850, 0)), ""), ""), "")</f>
        <v/>
      </c>
      <c r="AD145" s="66"/>
      <c r="AE145" s="76" t="str">
        <f>IFERROR(IF(B145&lt;&gt;"", IF(AND(INDEX(Paste_Here!AK$2:AK$850, MATCH(B145, Paste_Here!A$2:A$850, 0))&lt;&gt;"", ISNUMBER(VALUE(INDEX(Paste_Here!AK$2:AK$850, MATCH(B145, Paste_Here!A$2:A$850, 0))))), INDEX(Paste_Here!AK$2:AK$850, MATCH(B145, Paste_Here!A$2:A$850, 0)), ""), ""), "")</f>
        <v/>
      </c>
      <c r="AF145" s="66"/>
      <c r="AG145" s="76" t="str">
        <f>IFERROR(IF(B145&lt;&gt;"", IF(AND(INDEX(Paste_Here!AL$2:AL$850, MATCH(B145, Paste_Here!A$2:A$850, 0))&lt;&gt;"", ISNUMBER(VALUE(INDEX(Paste_Here!AL$2:AL$850, MATCH(B145, Paste_Here!A$2:A$850, 0))))), INDEX(Paste_Here!AL$2:AL$850, MATCH(B145, Paste_Here!A$2:A$850, 0)), ""), ""), "")</f>
        <v/>
      </c>
      <c r="AH145" s="66"/>
      <c r="AI145" s="76" t="str">
        <f>IFERROR(IF(B145&lt;&gt;"", IF(AND(INDEX(Paste_Here!AH$2:AH$850, MATCH(B145, Paste_Here!A$2:A$850, 0))&lt;&gt;"", ISNUMBER(VALUE(INDEX(Paste_Here!AH$2:AH$850, MATCH(B145, Paste_Here!A$2:A$850, 0))))), IF(VALUE(INDEX(Paste_Here!AH$2:AH$850, MATCH(B145, Paste_Here!A$2:A$850, 0)))=0, "", INDEX(Paste_Here!AH$2:AH$850, MATCH(B145, Paste_Here!A$2:A$850, 0))), ""), ""), "")</f>
        <v/>
      </c>
      <c r="AJ145" s="66"/>
      <c r="AK145" s="76" t="str">
        <f>IFERROR(IF(B145&lt;&gt;"", IF(AND(INDEX(Paste_Here!N$2:N$850, MATCH(B145, Paste_Here!A$2:A$850, 0))&lt;&gt;"", ISNUMBER(VALUE(INDEX(Paste_Here!N$2:N$850, MATCH(B145, Paste_Here!A$2:A$850, 0))))), INDEX(Paste_Here!N$2:N$850, MATCH(B145, Paste_Here!A$2:A$850, 0)), ""), ""), "")</f>
        <v/>
      </c>
      <c r="AL145" s="66"/>
      <c r="AM145" s="76" t="str">
        <f>IFERROR(IF(B145&lt;&gt;"", IF(AND(INDEX(Paste_Here!O$2:O$850, MATCH(B145, Paste_Here!A$2:A$850, 0))&lt;&gt;"", ISNUMBER(VALUE(INDEX(Paste_Here!O$2:O$850, MATCH(B145, Paste_Here!A$2:A$850, 0))))), INDEX(Paste_Here!O$2:O$850, MATCH(B145, Paste_Here!A$2:A$850, 0)), ""), ""), "")</f>
        <v/>
      </c>
      <c r="AN145" s="66"/>
      <c r="AO145" s="76"/>
      <c r="AP145" s="66"/>
      <c r="AQ145" s="76"/>
      <c r="AR145" s="66"/>
      <c r="AS145" s="76"/>
      <c r="AT145" s="66"/>
      <c r="AU145" s="66"/>
      <c r="AV145" s="76" t="str">
        <f t="shared" si="19"/>
        <v/>
      </c>
      <c r="AW145" s="66"/>
      <c r="AX145" s="76" t="str">
        <f>IFERROR(IF(B145&lt;&gt;"", IF(ISNUMBER(SEARCH("Revealed-Potential (Primary Focus)", LOWER(INDEX(Paste_Here!Z$2:Z$850, MATCH(B145, Paste_Here!A$2:A$850, 0))))), "Rev-Potential: Prim", IF(ISNUMBER(SEARCH("Revealed-Potential (Secondary Focus)", LOWER(INDEX(Paste_Here!Z$2:Z$850, MATCH(B145, Paste_Here!A$2:A$850, 0))))), "Rev-Potential: Sec", IF(ISNUMBER(SEARCH("Monitoring", LOWER(INDEX(Paste_Here!Z$2:Z$850, MATCH(B145, Paste_Here!A$2:A$850, 0))))), "Monitoring", IF(ISNUMBER(SEARCH("At-Promise (Secondary Focus)", LOWER(INDEX(Paste_Here!Z$2:Z$850, MATCH(B145, Paste_Here!A$2:A$850, 0))))), "At-Promise: Sec", IF(ISNUMBER(SEARCH("At-Promise (Primary Focus)", LOWER(INDEX(Paste_Here!Z$2:Z$850, MATCH(B145, Paste_Here!A$2:A$850, 0))))), "At-Promise: Prim", ""))))), ""), "")</f>
        <v/>
      </c>
      <c r="AY145" s="66"/>
      <c r="AZ145" s="76"/>
      <c r="BA145" s="66"/>
      <c r="BB145" s="76"/>
      <c r="BC145" s="66"/>
      <c r="BD145" s="76"/>
      <c r="BE145" s="66"/>
      <c r="BF145" s="76"/>
      <c r="BG145" s="66"/>
      <c r="BH145" s="76"/>
      <c r="BI145" s="66"/>
      <c r="BJ145" s="66"/>
      <c r="BK145" s="76" t="str">
        <f t="shared" si="20"/>
        <v/>
      </c>
      <c r="BL145" s="66"/>
      <c r="BM145" s="76" t="str">
        <f>IFERROR(IF(B145&lt;&gt;"", IF(AND(ISNUMBER(VALUE(SUBSTITUTE(SUBSTITUTE(Paste_Here!R145, "br", "-"), "L", ""))), VALUE(SUBSTITUTE(SUBSTITUTE(Paste_Here!R145, "br", "-"), "L", "")) &gt;= 1095), "Yes", IF(AND(ISNUMBER(VALUE(SUBSTITUTE(SUBSTITUTE(Paste_Here!R145, "br", "-"), "L", ""))), VALUE(SUBSTITUTE(SUBSTITUTE(Paste_Here!R145, "br", "-"), "L", "")) &lt;= 1094), "No", "")), ""), "")</f>
        <v/>
      </c>
      <c r="BN145" s="66"/>
      <c r="BO145" s="76" t="str">
        <f>IFERROR(IF(B145&lt;&gt;"", IF(COUNTIF(INDEX(Paste_Here!Y$2:AB$850, MATCH(B145, Paste_Here!A$2:A$850, 0), 0), "yes") &gt; 0, "Yes", IF(COUNTIF(INDEX(Paste_Here!Y$2:AB$850, MATCH(B145, Paste_Here!A$2:A$850, 0), 0), "no") &gt; 0, "No", "")), ""), "")</f>
        <v/>
      </c>
      <c r="BP145" s="66"/>
      <c r="BQ145" s="76" t="str">
        <f>IFERROR(IF(B145&lt;&gt;"", IF(AND(ISNUMBER(VALUE(SUBSTITUTE(SUBSTITUTE(Paste_Here!U145, "em", "-"), "q", ""))), VALUE(SUBSTITUTE(SUBSTITUTE(Paste_Here!U145, "em", "-"), "q", "")) &gt;= 910), "Yes", IF(AND(ISNUMBER(VALUE(SUBSTITUTE(SUBSTITUTE(Paste_Here!U145, "em", "-"), "q", ""))), VALUE(SUBSTITUTE(SUBSTITUTE(Paste_Here!U145, "em", "-"), "q", "")) &lt;= 909), "No", "")), ""), "")</f>
        <v/>
      </c>
      <c r="BR145" s="66"/>
      <c r="BS145" s="76" t="str">
        <f>IFERROR(IF(B145&lt;&gt;"", IF(AND(INDEX(Paste_Here!X$2:X$850, MATCH(B145, Paste_Here!A$2:A$850, 0))&lt;&gt;"", ISNUMBER(VALUE(INDEX(Paste_Here!X$2:X$850, MATCH(B145, Paste_Here!A$2:A$850, 0))))), INDEX(Paste_Here!X$2:X$850, MATCH(B145, Paste_Here!A$2:A$850, 0)), ""), ""), "")</f>
        <v/>
      </c>
      <c r="BT145" s="66"/>
      <c r="BU145" s="76" t="str">
        <f>IFERROR(IF(B145&lt;&gt;"", IF(ISNUMBER(VALUE(INDEX(Paste_Here!G$2:G$850, MATCH(B145, Paste_Here!A$2:A$850, 0)))), IF(VALUE(INDEX(Paste_Here!G$2:G$850, MATCH(B145, Paste_Here!A$2:A$850, 0)))=0, "No", IF(AND(VALUE(INDEX(Paste_Here!G$2:G$850, MATCH(B145, Paste_Here!A$2:A$850, 0)))&gt;=1, VALUE(INDEX(Paste_Here!G$2:G$850, MATCH(B145, Paste_Here!A$2:A$850, 0)))&lt;=4), VALUE(INDEX(Paste_Here!G$2:G$850, MATCH(B145, Paste_Here!A$2:A$850, 0))), "")), ""), ""), "")</f>
        <v/>
      </c>
      <c r="BV145" s="66"/>
      <c r="BW145" s="76" t="str">
        <f>IFERROR(IF(B145&lt;&gt;"", IF(ISNUMBER(VALUE(INDEX(Paste_Here!H$2:H$850, MATCH(B145, Paste_Here!A$2:A$850, 0)))), IF(VALUE(INDEX(Paste_Here!H$2:H$850, MATCH(B145, Paste_Here!A$2:A$850, 0)))=0, "No", IF(AND(VALUE(INDEX(Paste_Here!H$2:H$850, MATCH(B145, Paste_Here!A$2:A$850, 0)))&gt;=1, VALUE(INDEX(Paste_Here!H$2:H$850, MATCH(B145, Paste_Here!A$2:A$850, 0)))&lt;=4), VALUE(INDEX(Paste_Here!H$2:H$850, MATCH(B145, Paste_Here!A$2:A$850, 0))), "")), ""), ""), "")</f>
        <v/>
      </c>
      <c r="BX145" s="66"/>
      <c r="BY145" s="76"/>
      <c r="BZ145" s="66"/>
      <c r="CA145" s="76"/>
      <c r="CB145" s="66"/>
      <c r="CC145" s="66"/>
      <c r="CD145" s="76" t="str">
        <f t="shared" si="21"/>
        <v/>
      </c>
      <c r="CE145" s="66"/>
      <c r="CF145" s="76" t="str">
        <f>IFERROR(IF(B145&lt;&gt;"", IF(AND(INDEX(Paste_Here!P$2:P$850, MATCH(B145, Paste_Here!A$2:A$850, 0))&lt;&gt;"", ISNUMBER(VALUE(INDEX(Paste_Here!P$2:P$850, MATCH(B145, Paste_Here!A$2:A$850, 0))))), INDEX(Paste_Here!P$2:P$850, MATCH(B145, Paste_Here!A$2:A$850, 0)), ""), ""), "")</f>
        <v/>
      </c>
      <c r="CG145" s="66"/>
      <c r="CH145" s="76" t="str">
        <f>IFERROR(IF(B145&lt;&gt;"", IF(ISNUMBER(SEARCH("highrisk", LOWER(INDEX(Paste_Here!Q$2:Q$850, MATCH(B145, Paste_Here!A$2:A$850, 0))))), "High Risk", IF(ISNUMBER(SEARCH("lowrisk", LOWER(INDEX(Paste_Here!Q$2:Q$850, MATCH(B145, Paste_Here!A$2:A$850, 0))))), "Low Risk", IF(ISNUMBER(SEARCH("somerisk", LOWER(INDEX(Paste_Here!Q$2:Q$850, MATCH(B145, Paste_Here!A$2:A$850, 0))))), "Some Risk", ""))), ""), "")</f>
        <v/>
      </c>
      <c r="CI145" s="66"/>
      <c r="CJ145" s="76" t="str">
        <f>IFERROR(IF(B145&lt;&gt;"", IF(AND(INDEX(Paste_Here!AA$2:AA$850, MATCH(B145, Paste_Here!A$2:A$850, 0))&lt;&gt;"", ISNUMBER(VALUE(INDEX(Paste_Here!AA$2:AA$850, MATCH(B145, Paste_Here!A$2:A$850, 0))))), INDEX(Paste_Here!AA$2:AA$850, MATCH(B145, Paste_Here!A$2:A$850, 0)), ""), ""), "")</f>
        <v/>
      </c>
      <c r="CK145" s="66"/>
      <c r="CL145" s="76" t="str">
        <f>IFERROR(IF(B145&lt;&gt;"", IF(LOWER(INDEX(Paste_Here!AB$2:AB$850, MATCH(B145, Paste_Here!A$2:A$850, 0)))="approaching expectations", "Approaching", IF(LOWER(INDEX(Paste_Here!AB$2:AB$850, MATCH(B145, Paste_Here!A$2:A$850, 0)))="met expectations", "Met", IF(LOWER(INDEX(Paste_Here!AB$2:AB$850, MATCH(B145, Paste_Here!A$2:A$850, 0)))="exceeded expectations", "Exceeded", IF(LOWER(INDEX(Paste_Here!AB$2:AB$850, MATCH(B145, Paste_Here!A$2:A$850, 0)))="below expectations", "Below", "")))), ""), "")</f>
        <v/>
      </c>
      <c r="CM145" s="66"/>
      <c r="CN145" s="76" t="str">
        <f>IFERROR(IF(B145&lt;&gt;"", IF(AND(INDEX(Paste_Here!AC$2:AC$850, MATCH(B145, Paste_Here!A$2:A$850, 0))&lt;&gt;"", ISNUMBER(VALUE(INDEX(Paste_Here!AC$2:AC$850, MATCH(B145, Paste_Here!A$2:A$850, 0))))), INDEX(Paste_Here!AC$2:AC$850, MATCH(B145, Paste_Here!A$2:A$850, 0)), ""), ""), "")</f>
        <v/>
      </c>
      <c r="CO145" s="66"/>
      <c r="CP145" s="76"/>
      <c r="CQ145" s="66"/>
      <c r="CR145" s="76"/>
      <c r="CS145" s="66"/>
      <c r="CT145" s="76"/>
      <c r="CU145" s="66"/>
      <c r="CV145" s="76"/>
      <c r="CW145" s="66"/>
      <c r="CX145" s="76"/>
      <c r="CY145" s="66"/>
      <c r="CZ145" s="66"/>
      <c r="DA145" s="76" t="str">
        <f t="shared" si="22"/>
        <v/>
      </c>
      <c r="DB145" s="66"/>
      <c r="DC145" s="76" t="str">
        <f>IFERROR(IF(B145&lt;&gt;"", IF(AND(INDEX(Paste_Here!V$2:V$850, MATCH(B145, Paste_Here!A$2:A$850, 0))&lt;&gt;"", ISNUMBER(VALUE(INDEX(Paste_Here!V$2:V$850, MATCH(B145, Paste_Here!A$2:A$850, 0))))), INDEX(Paste_Here!V$2:V$850, MATCH(B145, Paste_Here!A$2:A$850, 0)), ""), ""), "")</f>
        <v/>
      </c>
      <c r="DD145" s="66"/>
      <c r="DE145" s="76" t="str">
        <f>IFERROR(IF(B145&lt;&gt;"", IF(ISNUMBER(SEARCH("highrisk", LOWER(INDEX(Paste_Here!W$2:W$850, MATCH(B145, Paste_Here!A$2:A$850, 0))))), "High Risk", IF(ISNUMBER(SEARCH("lowrisk", LOWER(INDEX(Paste_Here!W$2:W$850, MATCH(B145, Paste_Here!A$2:A$850, 0))))), "Low Risk", IF(ISNUMBER(SEARCH("somerisk", LOWER(INDEX(Paste_Here!W$2:W$850, MATCH(B145, Paste_Here!A$2:A$850, 0))))), "Some Risk", ""))), ""), "")</f>
        <v/>
      </c>
      <c r="DF145" s="66"/>
      <c r="DG145" s="76" t="str">
        <f>IFERROR(IF(B145&lt;&gt;"", IF(AND(INDEX(Paste_Here!S$2:S$850, MATCH(B145, Paste_Here!A$2:A$850, 0))&lt;&gt;"", ISNUMBER(VALUE(INDEX(Paste_Here!S$2:S$850, MATCH(B145, Paste_Here!A$2:A$850, 0))))), INDEX(Paste_Here!S$2:S$850, MATCH(B145, Paste_Here!A$2:A$850, 0)), ""), ""), "")</f>
        <v/>
      </c>
      <c r="DH145" s="66"/>
      <c r="DI145" s="76" t="str">
        <f>IFERROR(IF(B145&lt;&gt;"", IF(ISNUMBER(SEARCH("highrisk", LOWER(INDEX(Paste_Here!T$2:T$850, MATCH(B145, Paste_Here!A$2:A$850, 0))))), "High Risk", IF(ISNUMBER(SEARCH("lowrisk", LOWER(INDEX(Paste_Here!T$2:T$850, MATCH(B145, Paste_Here!A$2:A$850, 0))))), "Low Risk", IF(ISNUMBER(SEARCH("somerisk", LOWER(INDEX(Paste_Here!T$2:T$850, MATCH(B145, Paste_Here!A$2:A$850, 0))))), "Some Risk", ""))), ""), "")</f>
        <v/>
      </c>
      <c r="DJ145" s="66"/>
      <c r="DK145" s="76" t="str">
        <f>IFERROR(IF(B145&lt;&gt;"", IF(AND(INDEX(Paste_Here!AD$2:AD$850, MATCH(B145, Paste_Here!A$2:A$850, 0))&lt;&gt;"", ISNUMBER(VALUE(INDEX(Paste_Here!AD$2:AD$850, MATCH(B145, Paste_Here!A$2:A$850, 0))))), INDEX(Paste_Here!AD$2:AD$850, MATCH(B145, Paste_Here!A$2:A$850, 0)), ""), ""), "")</f>
        <v/>
      </c>
      <c r="DL145" s="66"/>
      <c r="DM145" s="76" t="str">
        <f>IFERROR(IF(B145&lt;&gt;"", IF(LOWER(INDEX(Paste_Here!AE$2:AE$850, MATCH(B145, Paste_Here!A$2:A$850, 0)))="approaching expectations", "Approaching", IF(LOWER(INDEX(Paste_Here!AE$2:AE$850, MATCH(B145, Paste_Here!A$2:A$850, 0)))="met expectations", "Met", IF(LOWER(INDEX(Paste_Here!AE$2:AE$850, MATCH(B145, Paste_Here!A$2:A$850, 0)))="exceeded expectations", "Exceeded", IF(LOWER(INDEX(Paste_Here!AE$2:AE$850, MATCH(B145, Paste_Here!A$2:A$850, 0)))="below expectations", "Below", "")))), ""), "")</f>
        <v/>
      </c>
      <c r="DN145" s="66"/>
      <c r="DO145" s="76"/>
      <c r="DP145" s="66"/>
      <c r="DQ145" s="76"/>
      <c r="DR145" s="66"/>
      <c r="DS145" s="76"/>
      <c r="DT145" s="66"/>
      <c r="DU145" s="76"/>
      <c r="DV145" s="66"/>
      <c r="DW145" s="66"/>
      <c r="DX145" s="76" t="str">
        <f t="shared" si="23"/>
        <v/>
      </c>
      <c r="DY145" s="66"/>
      <c r="DZ145" s="76"/>
      <c r="EA145" s="66"/>
      <c r="EB145" s="76"/>
      <c r="EC145" s="66"/>
      <c r="ED145" s="76" t="str">
        <f>IFERROR(IF(B145&lt;&gt;"", IF(AND(INDEX(Paste_Here!AF$2:AF$850, MATCH(B145, Paste_Here!A$2:A$850, 0))&lt;&gt;"", ISNUMBER(VALUE(INDEX(Paste_Here!AF$2:AF$850, MATCH(B145, Paste_Here!A$2:A$850, 0))))), INDEX(Paste_Here!AF$2:AF$850, MATCH(B145, Paste_Here!A$2:A$850, 0)), ""), ""), "")</f>
        <v/>
      </c>
      <c r="EE145" s="66"/>
      <c r="EF145" s="76"/>
      <c r="EG145" s="66"/>
      <c r="EH145" s="76"/>
      <c r="EI145" s="66"/>
      <c r="EJ145" s="76" t="str">
        <f>IFERROR(IF(B145&lt;&gt;"", IF(AND(INDEX(Paste_Here!AG$2:AG$850, MATCH(B145, Paste_Here!A$2:A$850, 0))&lt;&gt;"", ISNUMBER(VALUE(INDEX(Paste_Here!AG$2:AG$850, MATCH(B145, Paste_Here!A$2:A$850, 0))))), INDEX(Paste_Here!AG$2:AG$850, MATCH(B145, Paste_Here!A$2:A$850, 0)), ""), ""), "")</f>
        <v/>
      </c>
      <c r="EK145" s="66"/>
      <c r="EL145" s="76"/>
      <c r="EM145" s="66"/>
      <c r="EN145" s="76"/>
      <c r="EO145" s="66"/>
      <c r="EP145" s="76"/>
      <c r="EQ145" s="66"/>
      <c r="ER145" s="76"/>
      <c r="ES145" s="66"/>
      <c r="ET145" s="66"/>
      <c r="EU145" s="76"/>
      <c r="EV145" s="66"/>
      <c r="EW145" s="76"/>
      <c r="EX145" s="66"/>
      <c r="EY145" s="76"/>
      <c r="EZ145" s="66"/>
      <c r="FA145" s="76"/>
      <c r="FB145" s="66"/>
      <c r="FC145" s="76"/>
      <c r="FD145" s="66"/>
      <c r="FE145" s="76"/>
      <c r="FF145" s="66"/>
      <c r="FG145" s="76"/>
      <c r="FH145" s="66"/>
      <c r="FI145" s="76"/>
      <c r="FJ145" s="66"/>
      <c r="FK145" s="76"/>
      <c r="FL145" s="66"/>
      <c r="FM145" s="76"/>
      <c r="FN145" s="66"/>
      <c r="FO145" s="76"/>
      <c r="FP145" s="66"/>
      <c r="FQ145" s="76"/>
      <c r="FR145" s="66"/>
      <c r="FS145" s="76"/>
      <c r="FT145" s="66"/>
      <c r="FU145" s="76"/>
      <c r="FV145" s="66"/>
      <c r="FW145" s="76"/>
      <c r="FX145" s="66"/>
      <c r="FY145" s="76"/>
      <c r="FZ145" s="66"/>
      <c r="GA145" s="76"/>
      <c r="GB145" s="66"/>
      <c r="GC145" s="76"/>
      <c r="GD145" s="66"/>
      <c r="GE145" s="76"/>
      <c r="GF145" s="66"/>
      <c r="GG145" s="76"/>
      <c r="GH145" s="66"/>
      <c r="GI145" s="76"/>
      <c r="GJ145" s="66"/>
      <c r="GK145" s="76"/>
      <c r="GL145" s="66"/>
      <c r="GM145" s="76"/>
      <c r="GN145" s="66"/>
      <c r="GO145" s="76"/>
      <c r="GP145" s="66"/>
      <c r="GQ145" s="76"/>
      <c r="GR145" s="66"/>
      <c r="GS145" s="76"/>
      <c r="GT145" s="66"/>
      <c r="GU145" s="76"/>
      <c r="GV145" s="66"/>
      <c r="GW145" s="76"/>
      <c r="GX145" s="66"/>
      <c r="GY145" s="76"/>
      <c r="GZ145" s="66"/>
      <c r="HA145" s="76"/>
      <c r="HB145" s="66"/>
      <c r="HC145" s="76"/>
      <c r="HD145" s="66"/>
      <c r="HE145" s="76"/>
      <c r="HF145" s="66"/>
      <c r="HG145" s="76"/>
      <c r="HH145" s="66"/>
      <c r="HI145" s="76"/>
      <c r="HJ145" s="66"/>
      <c r="HK145" s="76"/>
      <c r="HL145" s="66"/>
      <c r="HM145" s="76"/>
      <c r="HN145" s="66"/>
      <c r="HO145" s="76"/>
      <c r="HP145" s="66"/>
      <c r="HQ145" s="76"/>
      <c r="HR145" s="66"/>
      <c r="HS145" s="76"/>
      <c r="HT145" s="66"/>
      <c r="HU145" s="76"/>
      <c r="HV145" s="66"/>
      <c r="HW145" s="76"/>
      <c r="HX145" s="66"/>
      <c r="HY145" s="76"/>
      <c r="HZ145" s="66"/>
      <c r="IA145" s="76"/>
      <c r="IB145" s="66"/>
      <c r="IC145" s="76"/>
      <c r="ID145" s="66"/>
      <c r="IE145" s="76"/>
      <c r="IF145" s="66"/>
      <c r="IG145" s="76"/>
      <c r="IH145" s="66"/>
      <c r="II145" s="76"/>
      <c r="IJ145" s="66"/>
      <c r="IK145" s="76"/>
      <c r="IL145" s="66"/>
      <c r="IM145" s="76"/>
      <c r="IN145" s="66"/>
      <c r="IO145" s="76"/>
      <c r="IP145" s="66"/>
      <c r="IQ145" s="76"/>
      <c r="IR145" s="66"/>
      <c r="IS145" s="76"/>
      <c r="IT145" s="66"/>
      <c r="IU145" s="76"/>
      <c r="IV145" s="66"/>
      <c r="IW145" s="76"/>
      <c r="IX145" s="66"/>
      <c r="IY145" s="76"/>
      <c r="IZ145" s="66"/>
      <c r="JA145" s="76"/>
      <c r="JB145" s="66"/>
      <c r="JC145" s="76"/>
      <c r="JD145" s="66"/>
      <c r="JE145" s="76"/>
      <c r="JF145" s="66"/>
      <c r="JG145" s="76"/>
      <c r="JH145" s="66"/>
      <c r="JI145" s="76"/>
      <c r="JJ145" s="66"/>
      <c r="JK145" s="76"/>
      <c r="JL145" s="66"/>
      <c r="JM145" s="76"/>
      <c r="JN145" s="66"/>
      <c r="JO145" s="76"/>
      <c r="JP145" s="66"/>
      <c r="JQ145" s="76"/>
      <c r="JR145" s="66"/>
      <c r="JS145" s="76"/>
      <c r="JT145" s="66"/>
      <c r="JU145" s="76"/>
      <c r="JV145" s="66"/>
      <c r="JW145" s="76"/>
      <c r="JX145" s="66"/>
      <c r="JY145" s="76"/>
      <c r="JZ145" s="66"/>
      <c r="KA145" s="76"/>
      <c r="KB145" s="66"/>
      <c r="KC145" s="76"/>
      <c r="KD145" s="66"/>
      <c r="KE145" s="76"/>
      <c r="KF145" s="66"/>
      <c r="KG145" s="76"/>
      <c r="KH145" s="66"/>
      <c r="KI145" s="76"/>
      <c r="KJ145" s="66"/>
      <c r="KK145" s="76"/>
      <c r="KL145" s="66"/>
      <c r="KM145" s="76"/>
      <c r="KN145" s="66"/>
      <c r="KO145" s="76"/>
      <c r="KP145" s="66"/>
      <c r="KQ145" s="76"/>
      <c r="KR145" s="66"/>
      <c r="KS145" s="76"/>
      <c r="KT145" s="66"/>
      <c r="KU145" s="76"/>
      <c r="KV145" s="66"/>
      <c r="KW145" s="76"/>
      <c r="KX145" s="66"/>
      <c r="KY145" s="76"/>
      <c r="KZ145" s="66"/>
      <c r="LA145" s="76"/>
      <c r="LB145" s="66"/>
      <c r="LC145" s="76"/>
      <c r="LD145" s="66"/>
      <c r="LE145" s="76"/>
      <c r="LF145" s="66"/>
      <c r="LG145" s="76"/>
      <c r="LH145" s="66"/>
      <c r="LI145" s="76"/>
      <c r="LJ145" s="66"/>
      <c r="LK145" s="76"/>
      <c r="LL145" s="66"/>
      <c r="LM145" s="76"/>
      <c r="LN145" s="66"/>
      <c r="LO145" s="76"/>
      <c r="LP145" s="66"/>
      <c r="LQ145" s="76"/>
      <c r="LR145" s="66"/>
      <c r="LS145" s="76"/>
      <c r="LT145" s="66"/>
      <c r="LU145" s="76"/>
      <c r="LV145" s="66"/>
      <c r="LW145" s="76"/>
      <c r="LX145" s="66"/>
      <c r="LY145" s="76"/>
      <c r="LZ145" s="66"/>
      <c r="MA145" s="76"/>
      <c r="MB145" s="66"/>
      <c r="MC145" s="76"/>
      <c r="MD145" s="66"/>
      <c r="MG145" s="1" t="str" cm="1">
        <f t="array" ref="MG145">IFERROR(INDEX(Paste_Here!$B$2:$B$850, MATCH(0, COUNTIF(MG$4:MG144, Paste_Here!$B$2:$B$850) + IF(Paste_Here!$B$2:$B$850="", 1, 0), 0)), "")</f>
        <v/>
      </c>
      <c r="MH145" s="1" t="str">
        <f>IF(MG145&lt;&gt;"", INDEX(Paste_Here!$A$2:$A$850, MATCH(MG145, Paste_Here!$B$2:$B$850, 0)), "")</f>
        <v/>
      </c>
      <c r="MI145" s="1" t="str">
        <f t="shared" si="24"/>
        <v/>
      </c>
      <c r="MJ145" s="1" t="str" cm="1">
        <f t="array" ref="MJ145">IFERROR(INDEX($MI$5:$MI$850, MATCH(SMALL(IF($MI$5:$MI$850&lt;&gt;"", COUNTIF($MI$5:$MI$850, "&lt;"&amp;$MI$5:$MI$850)+1), ROW()-ROW($MJ$5)+1), COUNTIF($MI$5:$MI$850, "&lt;"&amp;$MI$5:$MI$850)+1, 0)), "")</f>
        <v/>
      </c>
    </row>
    <row r="146" spans="1:348">
      <c r="A146" s="66"/>
      <c r="B146" s="76" t="str">
        <f t="shared" si="17"/>
        <v/>
      </c>
      <c r="C146" s="66"/>
      <c r="D146" s="76" t="str">
        <f>IFERROR(IF(B146&lt;&gt;"", IF(AND(INDEX(Paste_Here!B$2:B$850, MATCH(B146, Paste_Here!A$2:A$850, 0))&lt;&gt;"", ISNUMBER(VALUE(INDEX(Paste_Here!B$2:B$850, MATCH(B146, Paste_Here!A$2:A$850, 0))))), INDEX(Paste_Here!B$2:B$850, MATCH(B146, Paste_Here!A$2:A$850, 0)), ""), ""), "")</f>
        <v/>
      </c>
      <c r="E146" s="66"/>
      <c r="F146" s="76" t="str">
        <f>IFERROR(IF(B146&lt;&gt;"", IF(ISTEXT(INDEX(Paste_Here!K$2:K$850, MATCH(B146, Paste_Here!A$2:A$850, 0))), INDEX(Paste_Here!K$2:K$850, MATCH(B146, Paste_Here!A$2:A$850, 0)), ""), ""), "")</f>
        <v/>
      </c>
      <c r="G146" s="66"/>
      <c r="H146" s="76" t="str">
        <f>IFERROR(IF(B146&lt;&gt;"", IF(ISTEXT(INDEX(Paste_Here!C$2:C$850, MATCH(B146, Paste_Here!A$2:A$850, 0))), INDEX(Paste_Here!C$2:C$850, MATCH(B146, Paste_Here!A$2:A$850, 0)), ""), ""), "")</f>
        <v/>
      </c>
      <c r="I146" s="66"/>
      <c r="J146" s="76" t="str">
        <f>IFERROR(IF(B146&lt;&gt;"", IF(ISNUMBER(SEARCH("s", LOWER(INDEX(Paste_Here!M$2:M$850, MATCH(B146, Paste_Here!A$2:A$850, 0))))), "Yes", IF(INDEX(Paste_Here!M$2:M$850, MATCH(B146, Paste_Here!A$2:A$850, 0))&lt;&gt;"", "No", "")), ""), "")</f>
        <v/>
      </c>
      <c r="K146" s="66"/>
      <c r="L146" s="76" t="str">
        <f>IFERROR(IF(B146&lt;&gt;"", IF(ISNUMBER(SEARCH("yes", LOWER(INDEX(Paste_Here!E$2:E$850, MATCH(B146, Paste_Here!A$2:A$850, 0))))), "Yes", IF(ISNUMBER(SEARCH("no", LOWER(INDEX(Paste_Here!E$2:E$850, MATCH(B146, Paste_Here!A$2:A$850, 0))))), "No", "")), ""), "")</f>
        <v/>
      </c>
      <c r="M146" s="66"/>
      <c r="N146" s="76" t="str">
        <f>IFERROR(IF(B146&lt;&gt;"", IF(ISNUMBER(SEARCH("yes", LOWER(INDEX(Paste_Here!F$2:F$850, MATCH(B146, Paste_Here!A$2:A$850, 0))))), "Yes", IF(ISNUMBER(SEARCH("no", LOWER(INDEX(Paste_Here!F$2:F$850, MATCH(B146, Paste_Here!A$2:A$850, 0))))), "No", "")), ""), "")</f>
        <v/>
      </c>
      <c r="O146" s="66"/>
      <c r="P146" s="76" t="str">
        <f>IFERROR(IF(B146&lt;&gt;"", IF(ISNUMBER(SEARCH("yes", LOWER(INDEX(Paste_Here!L$2:L$850, MATCH(B146, Paste_Here!A$2:A$850, 0))))), "Yes", IF(ISNUMBER(SEARCH("no", LOWER(INDEX(Paste_Here!L$2:L$850, MATCH(B146, Paste_Here!A$2:A$850, 0))))), "No", "")), ""), "")</f>
        <v/>
      </c>
      <c r="Q146" s="66"/>
      <c r="R146" s="76" t="str">
        <f>IFERROR(IF(B146&lt;&gt;"", IF(ISNUMBER(SEARCH("transitional 2", LOWER(INDEX(Paste_Here!D$2:D$850, MATCH(B146, Paste_Here!A$2:A$850, 0))))), "T2", IF(ISNUMBER(SEARCH("transitional 1", LOWER(INDEX(Paste_Here!D$2:D$850, MATCH(B146, Paste_Here!A$2:A$850, 0))))), "T1", IF(ISNUMBER(SEARCH("waived ell services", LOWER(INDEX(Paste_Here!D$2:D$850, MATCH(B146, Paste_Here!A$2:A$850, 0))))), "W", IF(ISNUMBER(SEARCH("english language learner", LOWER(INDEX(Paste_Here!D$2:D$850, MATCH(B146, Paste_Here!A$2:A$850, 0))))), "L", "")))), ""), "")</f>
        <v/>
      </c>
      <c r="S146" s="66"/>
      <c r="T146" s="76" t="str">
        <f>IFERROR(IF(B146&lt;&gt;"", IF(ISNUMBER(SEARCH("yes", LOWER(INDEX(Paste_Here!I$2:I$850, MATCH(B146, Paste_Here!A$2:A$850, 0))))), "Yes", IF(ISNUMBER(SEARCH("no", LOWER(INDEX(Paste_Here!I$2:I$850, MATCH(B146, Paste_Here!A$2:A$850, 0))))), "No", "")), ""), "")</f>
        <v/>
      </c>
      <c r="U146" s="66"/>
      <c r="V146" s="76" t="str">
        <f>IFERROR(IF(B146&lt;&gt;"", IF(ISTEXT(INDEX(Paste_Here!J$2:J$850, MATCH(B146, Paste_Here!A$2:A$850, 0))), VALUE(INDEX(Paste_Here!J$2:J$850, MATCH(B146, Paste_Here!A$2:A$850, 0))), ""), ""), "")</f>
        <v/>
      </c>
      <c r="W146" s="66"/>
      <c r="X146" s="66"/>
      <c r="Y146" s="76" t="str">
        <f t="shared" si="18"/>
        <v/>
      </c>
      <c r="Z146" s="66"/>
      <c r="AA146" s="76" t="str">
        <f>IFERROR(IF(B146&lt;&gt;"", IF(AND(INDEX(Paste_Here!AI$2:AI$850, MATCH(B146, Paste_Here!A$2:A$850, 0))&lt;&gt;"", ISNUMBER(VALUE(INDEX(Paste_Here!AI$2:AI$850, MATCH(B146, Paste_Here!A$2:A$850, 0))))), INDEX(Paste_Here!AI$2:AI$850, MATCH(B146, Paste_Here!A$2:A$850, 0)), ""), ""), "")</f>
        <v/>
      </c>
      <c r="AB146" s="66"/>
      <c r="AC146" s="76" t="str">
        <f>IFERROR(IF(B146&lt;&gt;"", IF(AND(INDEX(Paste_Here!AJ$2:AJ$850, MATCH(B146, Paste_Here!A$2:A$850, 0))&lt;&gt;"", ISNUMBER(VALUE(INDEX(Paste_Here!AJ$2:AJ$850, MATCH(B146, Paste_Here!A$2:A$850, 0))))), INDEX(Paste_Here!AJ$2:AJ$850, MATCH(B146, Paste_Here!A$2:A$850, 0)), ""), ""), "")</f>
        <v/>
      </c>
      <c r="AD146" s="66"/>
      <c r="AE146" s="76" t="str">
        <f>IFERROR(IF(B146&lt;&gt;"", IF(AND(INDEX(Paste_Here!AK$2:AK$850, MATCH(B146, Paste_Here!A$2:A$850, 0))&lt;&gt;"", ISNUMBER(VALUE(INDEX(Paste_Here!AK$2:AK$850, MATCH(B146, Paste_Here!A$2:A$850, 0))))), INDEX(Paste_Here!AK$2:AK$850, MATCH(B146, Paste_Here!A$2:A$850, 0)), ""), ""), "")</f>
        <v/>
      </c>
      <c r="AF146" s="66"/>
      <c r="AG146" s="76" t="str">
        <f>IFERROR(IF(B146&lt;&gt;"", IF(AND(INDEX(Paste_Here!AL$2:AL$850, MATCH(B146, Paste_Here!A$2:A$850, 0))&lt;&gt;"", ISNUMBER(VALUE(INDEX(Paste_Here!AL$2:AL$850, MATCH(B146, Paste_Here!A$2:A$850, 0))))), INDEX(Paste_Here!AL$2:AL$850, MATCH(B146, Paste_Here!A$2:A$850, 0)), ""), ""), "")</f>
        <v/>
      </c>
      <c r="AH146" s="66"/>
      <c r="AI146" s="76" t="str">
        <f>IFERROR(IF(B146&lt;&gt;"", IF(AND(INDEX(Paste_Here!AH$2:AH$850, MATCH(B146, Paste_Here!A$2:A$850, 0))&lt;&gt;"", ISNUMBER(VALUE(INDEX(Paste_Here!AH$2:AH$850, MATCH(B146, Paste_Here!A$2:A$850, 0))))), IF(VALUE(INDEX(Paste_Here!AH$2:AH$850, MATCH(B146, Paste_Here!A$2:A$850, 0)))=0, "", INDEX(Paste_Here!AH$2:AH$850, MATCH(B146, Paste_Here!A$2:A$850, 0))), ""), ""), "")</f>
        <v/>
      </c>
      <c r="AJ146" s="66"/>
      <c r="AK146" s="76" t="str">
        <f>IFERROR(IF(B146&lt;&gt;"", IF(AND(INDEX(Paste_Here!N$2:N$850, MATCH(B146, Paste_Here!A$2:A$850, 0))&lt;&gt;"", ISNUMBER(VALUE(INDEX(Paste_Here!N$2:N$850, MATCH(B146, Paste_Here!A$2:A$850, 0))))), INDEX(Paste_Here!N$2:N$850, MATCH(B146, Paste_Here!A$2:A$850, 0)), ""), ""), "")</f>
        <v/>
      </c>
      <c r="AL146" s="66"/>
      <c r="AM146" s="76" t="str">
        <f>IFERROR(IF(B146&lt;&gt;"", IF(AND(INDEX(Paste_Here!O$2:O$850, MATCH(B146, Paste_Here!A$2:A$850, 0))&lt;&gt;"", ISNUMBER(VALUE(INDEX(Paste_Here!O$2:O$850, MATCH(B146, Paste_Here!A$2:A$850, 0))))), INDEX(Paste_Here!O$2:O$850, MATCH(B146, Paste_Here!A$2:A$850, 0)), ""), ""), "")</f>
        <v/>
      </c>
      <c r="AN146" s="66"/>
      <c r="AO146" s="76"/>
      <c r="AP146" s="66"/>
      <c r="AQ146" s="76"/>
      <c r="AR146" s="66"/>
      <c r="AS146" s="76"/>
      <c r="AT146" s="66"/>
      <c r="AU146" s="66"/>
      <c r="AV146" s="76" t="str">
        <f t="shared" si="19"/>
        <v/>
      </c>
      <c r="AW146" s="66"/>
      <c r="AX146" s="76" t="str">
        <f>IFERROR(IF(B146&lt;&gt;"", IF(ISNUMBER(SEARCH("Revealed-Potential (Primary Focus)", LOWER(INDEX(Paste_Here!Z$2:Z$850, MATCH(B146, Paste_Here!A$2:A$850, 0))))), "Rev-Potential: Prim", IF(ISNUMBER(SEARCH("Revealed-Potential (Secondary Focus)", LOWER(INDEX(Paste_Here!Z$2:Z$850, MATCH(B146, Paste_Here!A$2:A$850, 0))))), "Rev-Potential: Sec", IF(ISNUMBER(SEARCH("Monitoring", LOWER(INDEX(Paste_Here!Z$2:Z$850, MATCH(B146, Paste_Here!A$2:A$850, 0))))), "Monitoring", IF(ISNUMBER(SEARCH("At-Promise (Secondary Focus)", LOWER(INDEX(Paste_Here!Z$2:Z$850, MATCH(B146, Paste_Here!A$2:A$850, 0))))), "At-Promise: Sec", IF(ISNUMBER(SEARCH("At-Promise (Primary Focus)", LOWER(INDEX(Paste_Here!Z$2:Z$850, MATCH(B146, Paste_Here!A$2:A$850, 0))))), "At-Promise: Prim", ""))))), ""), "")</f>
        <v/>
      </c>
      <c r="AY146" s="66"/>
      <c r="AZ146" s="76"/>
      <c r="BA146" s="66"/>
      <c r="BB146" s="76"/>
      <c r="BC146" s="66"/>
      <c r="BD146" s="76"/>
      <c r="BE146" s="66"/>
      <c r="BF146" s="76"/>
      <c r="BG146" s="66"/>
      <c r="BH146" s="76"/>
      <c r="BI146" s="66"/>
      <c r="BJ146" s="66"/>
      <c r="BK146" s="76" t="str">
        <f t="shared" si="20"/>
        <v/>
      </c>
      <c r="BL146" s="66"/>
      <c r="BM146" s="76" t="str">
        <f>IFERROR(IF(B146&lt;&gt;"", IF(AND(ISNUMBER(VALUE(SUBSTITUTE(SUBSTITUTE(Paste_Here!R146, "br", "-"), "L", ""))), VALUE(SUBSTITUTE(SUBSTITUTE(Paste_Here!R146, "br", "-"), "L", "")) &gt;= 1095), "Yes", IF(AND(ISNUMBER(VALUE(SUBSTITUTE(SUBSTITUTE(Paste_Here!R146, "br", "-"), "L", ""))), VALUE(SUBSTITUTE(SUBSTITUTE(Paste_Here!R146, "br", "-"), "L", "")) &lt;= 1094), "No", "")), ""), "")</f>
        <v/>
      </c>
      <c r="BN146" s="66"/>
      <c r="BO146" s="76" t="str">
        <f>IFERROR(IF(B146&lt;&gt;"", IF(COUNTIF(INDEX(Paste_Here!Y$2:AB$850, MATCH(B146, Paste_Here!A$2:A$850, 0), 0), "yes") &gt; 0, "Yes", IF(COUNTIF(INDEX(Paste_Here!Y$2:AB$850, MATCH(B146, Paste_Here!A$2:A$850, 0), 0), "no") &gt; 0, "No", "")), ""), "")</f>
        <v/>
      </c>
      <c r="BP146" s="66"/>
      <c r="BQ146" s="76" t="str">
        <f>IFERROR(IF(B146&lt;&gt;"", IF(AND(ISNUMBER(VALUE(SUBSTITUTE(SUBSTITUTE(Paste_Here!U146, "em", "-"), "q", ""))), VALUE(SUBSTITUTE(SUBSTITUTE(Paste_Here!U146, "em", "-"), "q", "")) &gt;= 910), "Yes", IF(AND(ISNUMBER(VALUE(SUBSTITUTE(SUBSTITUTE(Paste_Here!U146, "em", "-"), "q", ""))), VALUE(SUBSTITUTE(SUBSTITUTE(Paste_Here!U146, "em", "-"), "q", "")) &lt;= 909), "No", "")), ""), "")</f>
        <v/>
      </c>
      <c r="BR146" s="66"/>
      <c r="BS146" s="76" t="str">
        <f>IFERROR(IF(B146&lt;&gt;"", IF(AND(INDEX(Paste_Here!X$2:X$850, MATCH(B146, Paste_Here!A$2:A$850, 0))&lt;&gt;"", ISNUMBER(VALUE(INDEX(Paste_Here!X$2:X$850, MATCH(B146, Paste_Here!A$2:A$850, 0))))), INDEX(Paste_Here!X$2:X$850, MATCH(B146, Paste_Here!A$2:A$850, 0)), ""), ""), "")</f>
        <v/>
      </c>
      <c r="BT146" s="66"/>
      <c r="BU146" s="76" t="str">
        <f>IFERROR(IF(B146&lt;&gt;"", IF(ISNUMBER(VALUE(INDEX(Paste_Here!G$2:G$850, MATCH(B146, Paste_Here!A$2:A$850, 0)))), IF(VALUE(INDEX(Paste_Here!G$2:G$850, MATCH(B146, Paste_Here!A$2:A$850, 0)))=0, "No", IF(AND(VALUE(INDEX(Paste_Here!G$2:G$850, MATCH(B146, Paste_Here!A$2:A$850, 0)))&gt;=1, VALUE(INDEX(Paste_Here!G$2:G$850, MATCH(B146, Paste_Here!A$2:A$850, 0)))&lt;=4), VALUE(INDEX(Paste_Here!G$2:G$850, MATCH(B146, Paste_Here!A$2:A$850, 0))), "")), ""), ""), "")</f>
        <v/>
      </c>
      <c r="BV146" s="66"/>
      <c r="BW146" s="76" t="str">
        <f>IFERROR(IF(B146&lt;&gt;"", IF(ISNUMBER(VALUE(INDEX(Paste_Here!H$2:H$850, MATCH(B146, Paste_Here!A$2:A$850, 0)))), IF(VALUE(INDEX(Paste_Here!H$2:H$850, MATCH(B146, Paste_Here!A$2:A$850, 0)))=0, "No", IF(AND(VALUE(INDEX(Paste_Here!H$2:H$850, MATCH(B146, Paste_Here!A$2:A$850, 0)))&gt;=1, VALUE(INDEX(Paste_Here!H$2:H$850, MATCH(B146, Paste_Here!A$2:A$850, 0)))&lt;=4), VALUE(INDEX(Paste_Here!H$2:H$850, MATCH(B146, Paste_Here!A$2:A$850, 0))), "")), ""), ""), "")</f>
        <v/>
      </c>
      <c r="BX146" s="66"/>
      <c r="BY146" s="76"/>
      <c r="BZ146" s="66"/>
      <c r="CA146" s="76"/>
      <c r="CB146" s="66"/>
      <c r="CC146" s="66"/>
      <c r="CD146" s="76" t="str">
        <f t="shared" si="21"/>
        <v/>
      </c>
      <c r="CE146" s="66"/>
      <c r="CF146" s="76" t="str">
        <f>IFERROR(IF(B146&lt;&gt;"", IF(AND(INDEX(Paste_Here!P$2:P$850, MATCH(B146, Paste_Here!A$2:A$850, 0))&lt;&gt;"", ISNUMBER(VALUE(INDEX(Paste_Here!P$2:P$850, MATCH(B146, Paste_Here!A$2:A$850, 0))))), INDEX(Paste_Here!P$2:P$850, MATCH(B146, Paste_Here!A$2:A$850, 0)), ""), ""), "")</f>
        <v/>
      </c>
      <c r="CG146" s="66"/>
      <c r="CH146" s="76" t="str">
        <f>IFERROR(IF(B146&lt;&gt;"", IF(ISNUMBER(SEARCH("highrisk", LOWER(INDEX(Paste_Here!Q$2:Q$850, MATCH(B146, Paste_Here!A$2:A$850, 0))))), "High Risk", IF(ISNUMBER(SEARCH("lowrisk", LOWER(INDEX(Paste_Here!Q$2:Q$850, MATCH(B146, Paste_Here!A$2:A$850, 0))))), "Low Risk", IF(ISNUMBER(SEARCH("somerisk", LOWER(INDEX(Paste_Here!Q$2:Q$850, MATCH(B146, Paste_Here!A$2:A$850, 0))))), "Some Risk", ""))), ""), "")</f>
        <v/>
      </c>
      <c r="CI146" s="66"/>
      <c r="CJ146" s="76" t="str">
        <f>IFERROR(IF(B146&lt;&gt;"", IF(AND(INDEX(Paste_Here!AA$2:AA$850, MATCH(B146, Paste_Here!A$2:A$850, 0))&lt;&gt;"", ISNUMBER(VALUE(INDEX(Paste_Here!AA$2:AA$850, MATCH(B146, Paste_Here!A$2:A$850, 0))))), INDEX(Paste_Here!AA$2:AA$850, MATCH(B146, Paste_Here!A$2:A$850, 0)), ""), ""), "")</f>
        <v/>
      </c>
      <c r="CK146" s="66"/>
      <c r="CL146" s="76" t="str">
        <f>IFERROR(IF(B146&lt;&gt;"", IF(LOWER(INDEX(Paste_Here!AB$2:AB$850, MATCH(B146, Paste_Here!A$2:A$850, 0)))="approaching expectations", "Approaching", IF(LOWER(INDEX(Paste_Here!AB$2:AB$850, MATCH(B146, Paste_Here!A$2:A$850, 0)))="met expectations", "Met", IF(LOWER(INDEX(Paste_Here!AB$2:AB$850, MATCH(B146, Paste_Here!A$2:A$850, 0)))="exceeded expectations", "Exceeded", IF(LOWER(INDEX(Paste_Here!AB$2:AB$850, MATCH(B146, Paste_Here!A$2:A$850, 0)))="below expectations", "Below", "")))), ""), "")</f>
        <v/>
      </c>
      <c r="CM146" s="66"/>
      <c r="CN146" s="76" t="str">
        <f>IFERROR(IF(B146&lt;&gt;"", IF(AND(INDEX(Paste_Here!AC$2:AC$850, MATCH(B146, Paste_Here!A$2:A$850, 0))&lt;&gt;"", ISNUMBER(VALUE(INDEX(Paste_Here!AC$2:AC$850, MATCH(B146, Paste_Here!A$2:A$850, 0))))), INDEX(Paste_Here!AC$2:AC$850, MATCH(B146, Paste_Here!A$2:A$850, 0)), ""), ""), "")</f>
        <v/>
      </c>
      <c r="CO146" s="66"/>
      <c r="CP146" s="76"/>
      <c r="CQ146" s="66"/>
      <c r="CR146" s="76"/>
      <c r="CS146" s="66"/>
      <c r="CT146" s="76"/>
      <c r="CU146" s="66"/>
      <c r="CV146" s="76"/>
      <c r="CW146" s="66"/>
      <c r="CX146" s="76"/>
      <c r="CY146" s="66"/>
      <c r="CZ146" s="66"/>
      <c r="DA146" s="76" t="str">
        <f t="shared" si="22"/>
        <v/>
      </c>
      <c r="DB146" s="66"/>
      <c r="DC146" s="76" t="str">
        <f>IFERROR(IF(B146&lt;&gt;"", IF(AND(INDEX(Paste_Here!V$2:V$850, MATCH(B146, Paste_Here!A$2:A$850, 0))&lt;&gt;"", ISNUMBER(VALUE(INDEX(Paste_Here!V$2:V$850, MATCH(B146, Paste_Here!A$2:A$850, 0))))), INDEX(Paste_Here!V$2:V$850, MATCH(B146, Paste_Here!A$2:A$850, 0)), ""), ""), "")</f>
        <v/>
      </c>
      <c r="DD146" s="66"/>
      <c r="DE146" s="76" t="str">
        <f>IFERROR(IF(B146&lt;&gt;"", IF(ISNUMBER(SEARCH("highrisk", LOWER(INDEX(Paste_Here!W$2:W$850, MATCH(B146, Paste_Here!A$2:A$850, 0))))), "High Risk", IF(ISNUMBER(SEARCH("lowrisk", LOWER(INDEX(Paste_Here!W$2:W$850, MATCH(B146, Paste_Here!A$2:A$850, 0))))), "Low Risk", IF(ISNUMBER(SEARCH("somerisk", LOWER(INDEX(Paste_Here!W$2:W$850, MATCH(B146, Paste_Here!A$2:A$850, 0))))), "Some Risk", ""))), ""), "")</f>
        <v/>
      </c>
      <c r="DF146" s="66"/>
      <c r="DG146" s="76" t="str">
        <f>IFERROR(IF(B146&lt;&gt;"", IF(AND(INDEX(Paste_Here!S$2:S$850, MATCH(B146, Paste_Here!A$2:A$850, 0))&lt;&gt;"", ISNUMBER(VALUE(INDEX(Paste_Here!S$2:S$850, MATCH(B146, Paste_Here!A$2:A$850, 0))))), INDEX(Paste_Here!S$2:S$850, MATCH(B146, Paste_Here!A$2:A$850, 0)), ""), ""), "")</f>
        <v/>
      </c>
      <c r="DH146" s="66"/>
      <c r="DI146" s="76" t="str">
        <f>IFERROR(IF(B146&lt;&gt;"", IF(ISNUMBER(SEARCH("highrisk", LOWER(INDEX(Paste_Here!T$2:T$850, MATCH(B146, Paste_Here!A$2:A$850, 0))))), "High Risk", IF(ISNUMBER(SEARCH("lowrisk", LOWER(INDEX(Paste_Here!T$2:T$850, MATCH(B146, Paste_Here!A$2:A$850, 0))))), "Low Risk", IF(ISNUMBER(SEARCH("somerisk", LOWER(INDEX(Paste_Here!T$2:T$850, MATCH(B146, Paste_Here!A$2:A$850, 0))))), "Some Risk", ""))), ""), "")</f>
        <v/>
      </c>
      <c r="DJ146" s="66"/>
      <c r="DK146" s="76" t="str">
        <f>IFERROR(IF(B146&lt;&gt;"", IF(AND(INDEX(Paste_Here!AD$2:AD$850, MATCH(B146, Paste_Here!A$2:A$850, 0))&lt;&gt;"", ISNUMBER(VALUE(INDEX(Paste_Here!AD$2:AD$850, MATCH(B146, Paste_Here!A$2:A$850, 0))))), INDEX(Paste_Here!AD$2:AD$850, MATCH(B146, Paste_Here!A$2:A$850, 0)), ""), ""), "")</f>
        <v/>
      </c>
      <c r="DL146" s="66"/>
      <c r="DM146" s="76" t="str">
        <f>IFERROR(IF(B146&lt;&gt;"", IF(LOWER(INDEX(Paste_Here!AE$2:AE$850, MATCH(B146, Paste_Here!A$2:A$850, 0)))="approaching expectations", "Approaching", IF(LOWER(INDEX(Paste_Here!AE$2:AE$850, MATCH(B146, Paste_Here!A$2:A$850, 0)))="met expectations", "Met", IF(LOWER(INDEX(Paste_Here!AE$2:AE$850, MATCH(B146, Paste_Here!A$2:A$850, 0)))="exceeded expectations", "Exceeded", IF(LOWER(INDEX(Paste_Here!AE$2:AE$850, MATCH(B146, Paste_Here!A$2:A$850, 0)))="below expectations", "Below", "")))), ""), "")</f>
        <v/>
      </c>
      <c r="DN146" s="66"/>
      <c r="DO146" s="76"/>
      <c r="DP146" s="66"/>
      <c r="DQ146" s="76"/>
      <c r="DR146" s="66"/>
      <c r="DS146" s="76"/>
      <c r="DT146" s="66"/>
      <c r="DU146" s="76"/>
      <c r="DV146" s="66"/>
      <c r="DW146" s="66"/>
      <c r="DX146" s="76" t="str">
        <f t="shared" si="23"/>
        <v/>
      </c>
      <c r="DY146" s="66"/>
      <c r="DZ146" s="76"/>
      <c r="EA146" s="66"/>
      <c r="EB146" s="76"/>
      <c r="EC146" s="66"/>
      <c r="ED146" s="76" t="str">
        <f>IFERROR(IF(B146&lt;&gt;"", IF(AND(INDEX(Paste_Here!AF$2:AF$850, MATCH(B146, Paste_Here!A$2:A$850, 0))&lt;&gt;"", ISNUMBER(VALUE(INDEX(Paste_Here!AF$2:AF$850, MATCH(B146, Paste_Here!A$2:A$850, 0))))), INDEX(Paste_Here!AF$2:AF$850, MATCH(B146, Paste_Here!A$2:A$850, 0)), ""), ""), "")</f>
        <v/>
      </c>
      <c r="EE146" s="66"/>
      <c r="EF146" s="76"/>
      <c r="EG146" s="66"/>
      <c r="EH146" s="76"/>
      <c r="EI146" s="66"/>
      <c r="EJ146" s="76" t="str">
        <f>IFERROR(IF(B146&lt;&gt;"", IF(AND(INDEX(Paste_Here!AG$2:AG$850, MATCH(B146, Paste_Here!A$2:A$850, 0))&lt;&gt;"", ISNUMBER(VALUE(INDEX(Paste_Here!AG$2:AG$850, MATCH(B146, Paste_Here!A$2:A$850, 0))))), INDEX(Paste_Here!AG$2:AG$850, MATCH(B146, Paste_Here!A$2:A$850, 0)), ""), ""), "")</f>
        <v/>
      </c>
      <c r="EK146" s="66"/>
      <c r="EL146" s="76"/>
      <c r="EM146" s="66"/>
      <c r="EN146" s="76"/>
      <c r="EO146" s="66"/>
      <c r="EP146" s="76"/>
      <c r="EQ146" s="66"/>
      <c r="ER146" s="76"/>
      <c r="ES146" s="66"/>
      <c r="ET146" s="66"/>
      <c r="EU146" s="76"/>
      <c r="EV146" s="66"/>
      <c r="EW146" s="76"/>
      <c r="EX146" s="66"/>
      <c r="EY146" s="76"/>
      <c r="EZ146" s="66"/>
      <c r="FA146" s="76"/>
      <c r="FB146" s="66"/>
      <c r="FC146" s="76"/>
      <c r="FD146" s="66"/>
      <c r="FE146" s="76"/>
      <c r="FF146" s="66"/>
      <c r="FG146" s="76"/>
      <c r="FH146" s="66"/>
      <c r="FI146" s="76"/>
      <c r="FJ146" s="66"/>
      <c r="FK146" s="76"/>
      <c r="FL146" s="66"/>
      <c r="FM146" s="76"/>
      <c r="FN146" s="66"/>
      <c r="FO146" s="76"/>
      <c r="FP146" s="66"/>
      <c r="FQ146" s="76"/>
      <c r="FR146" s="66"/>
      <c r="FS146" s="76"/>
      <c r="FT146" s="66"/>
      <c r="FU146" s="76"/>
      <c r="FV146" s="66"/>
      <c r="FW146" s="76"/>
      <c r="FX146" s="66"/>
      <c r="FY146" s="76"/>
      <c r="FZ146" s="66"/>
      <c r="GA146" s="76"/>
      <c r="GB146" s="66"/>
      <c r="GC146" s="76"/>
      <c r="GD146" s="66"/>
      <c r="GE146" s="76"/>
      <c r="GF146" s="66"/>
      <c r="GG146" s="76"/>
      <c r="GH146" s="66"/>
      <c r="GI146" s="76"/>
      <c r="GJ146" s="66"/>
      <c r="GK146" s="76"/>
      <c r="GL146" s="66"/>
      <c r="GM146" s="76"/>
      <c r="GN146" s="66"/>
      <c r="GO146" s="76"/>
      <c r="GP146" s="66"/>
      <c r="GQ146" s="76"/>
      <c r="GR146" s="66"/>
      <c r="GS146" s="76"/>
      <c r="GT146" s="66"/>
      <c r="GU146" s="76"/>
      <c r="GV146" s="66"/>
      <c r="GW146" s="76"/>
      <c r="GX146" s="66"/>
      <c r="GY146" s="76"/>
      <c r="GZ146" s="66"/>
      <c r="HA146" s="76"/>
      <c r="HB146" s="66"/>
      <c r="HC146" s="76"/>
      <c r="HD146" s="66"/>
      <c r="HE146" s="76"/>
      <c r="HF146" s="66"/>
      <c r="HG146" s="76"/>
      <c r="HH146" s="66"/>
      <c r="HI146" s="76"/>
      <c r="HJ146" s="66"/>
      <c r="HK146" s="76"/>
      <c r="HL146" s="66"/>
      <c r="HM146" s="76"/>
      <c r="HN146" s="66"/>
      <c r="HO146" s="76"/>
      <c r="HP146" s="66"/>
      <c r="HQ146" s="76"/>
      <c r="HR146" s="66"/>
      <c r="HS146" s="76"/>
      <c r="HT146" s="66"/>
      <c r="HU146" s="76"/>
      <c r="HV146" s="66"/>
      <c r="HW146" s="76"/>
      <c r="HX146" s="66"/>
      <c r="HY146" s="76"/>
      <c r="HZ146" s="66"/>
      <c r="IA146" s="76"/>
      <c r="IB146" s="66"/>
      <c r="IC146" s="76"/>
      <c r="ID146" s="66"/>
      <c r="IE146" s="76"/>
      <c r="IF146" s="66"/>
      <c r="IG146" s="76"/>
      <c r="IH146" s="66"/>
      <c r="II146" s="76"/>
      <c r="IJ146" s="66"/>
      <c r="IK146" s="76"/>
      <c r="IL146" s="66"/>
      <c r="IM146" s="76"/>
      <c r="IN146" s="66"/>
      <c r="IO146" s="76"/>
      <c r="IP146" s="66"/>
      <c r="IQ146" s="76"/>
      <c r="IR146" s="66"/>
      <c r="IS146" s="76"/>
      <c r="IT146" s="66"/>
      <c r="IU146" s="76"/>
      <c r="IV146" s="66"/>
      <c r="IW146" s="76"/>
      <c r="IX146" s="66"/>
      <c r="IY146" s="76"/>
      <c r="IZ146" s="66"/>
      <c r="JA146" s="76"/>
      <c r="JB146" s="66"/>
      <c r="JC146" s="76"/>
      <c r="JD146" s="66"/>
      <c r="JE146" s="76"/>
      <c r="JF146" s="66"/>
      <c r="JG146" s="76"/>
      <c r="JH146" s="66"/>
      <c r="JI146" s="76"/>
      <c r="JJ146" s="66"/>
      <c r="JK146" s="76"/>
      <c r="JL146" s="66"/>
      <c r="JM146" s="76"/>
      <c r="JN146" s="66"/>
      <c r="JO146" s="76"/>
      <c r="JP146" s="66"/>
      <c r="JQ146" s="76"/>
      <c r="JR146" s="66"/>
      <c r="JS146" s="76"/>
      <c r="JT146" s="66"/>
      <c r="JU146" s="76"/>
      <c r="JV146" s="66"/>
      <c r="JW146" s="76"/>
      <c r="JX146" s="66"/>
      <c r="JY146" s="76"/>
      <c r="JZ146" s="66"/>
      <c r="KA146" s="76"/>
      <c r="KB146" s="66"/>
      <c r="KC146" s="76"/>
      <c r="KD146" s="66"/>
      <c r="KE146" s="76"/>
      <c r="KF146" s="66"/>
      <c r="KG146" s="76"/>
      <c r="KH146" s="66"/>
      <c r="KI146" s="76"/>
      <c r="KJ146" s="66"/>
      <c r="KK146" s="76"/>
      <c r="KL146" s="66"/>
      <c r="KM146" s="76"/>
      <c r="KN146" s="66"/>
      <c r="KO146" s="76"/>
      <c r="KP146" s="66"/>
      <c r="KQ146" s="76"/>
      <c r="KR146" s="66"/>
      <c r="KS146" s="76"/>
      <c r="KT146" s="66"/>
      <c r="KU146" s="76"/>
      <c r="KV146" s="66"/>
      <c r="KW146" s="76"/>
      <c r="KX146" s="66"/>
      <c r="KY146" s="76"/>
      <c r="KZ146" s="66"/>
      <c r="LA146" s="76"/>
      <c r="LB146" s="66"/>
      <c r="LC146" s="76"/>
      <c r="LD146" s="66"/>
      <c r="LE146" s="76"/>
      <c r="LF146" s="66"/>
      <c r="LG146" s="76"/>
      <c r="LH146" s="66"/>
      <c r="LI146" s="76"/>
      <c r="LJ146" s="66"/>
      <c r="LK146" s="76"/>
      <c r="LL146" s="66"/>
      <c r="LM146" s="76"/>
      <c r="LN146" s="66"/>
      <c r="LO146" s="76"/>
      <c r="LP146" s="66"/>
      <c r="LQ146" s="76"/>
      <c r="LR146" s="66"/>
      <c r="LS146" s="76"/>
      <c r="LT146" s="66"/>
      <c r="LU146" s="76"/>
      <c r="LV146" s="66"/>
      <c r="LW146" s="76"/>
      <c r="LX146" s="66"/>
      <c r="LY146" s="76"/>
      <c r="LZ146" s="66"/>
      <c r="MA146" s="76"/>
      <c r="MB146" s="66"/>
      <c r="MC146" s="76"/>
      <c r="MD146" s="66"/>
      <c r="MG146" s="1" t="str" cm="1">
        <f t="array" ref="MG146">IFERROR(INDEX(Paste_Here!$B$2:$B$850, MATCH(0, COUNTIF(MG$4:MG145, Paste_Here!$B$2:$B$850) + IF(Paste_Here!$B$2:$B$850="", 1, 0), 0)), "")</f>
        <v/>
      </c>
      <c r="MH146" s="1" t="str">
        <f>IF(MG146&lt;&gt;"", INDEX(Paste_Here!$A$2:$A$850, MATCH(MG146, Paste_Here!$B$2:$B$850, 0)), "")</f>
        <v/>
      </c>
      <c r="MI146" s="1" t="str">
        <f t="shared" si="24"/>
        <v/>
      </c>
      <c r="MJ146" s="1" t="str" cm="1">
        <f t="array" ref="MJ146">IFERROR(INDEX($MI$5:$MI$850, MATCH(SMALL(IF($MI$5:$MI$850&lt;&gt;"", COUNTIF($MI$5:$MI$850, "&lt;"&amp;$MI$5:$MI$850)+1), ROW()-ROW($MJ$5)+1), COUNTIF($MI$5:$MI$850, "&lt;"&amp;$MI$5:$MI$850)+1, 0)), "")</f>
        <v/>
      </c>
    </row>
    <row r="147" spans="1:348">
      <c r="A147" s="66"/>
      <c r="B147" s="76" t="str">
        <f t="shared" si="17"/>
        <v/>
      </c>
      <c r="C147" s="66"/>
      <c r="D147" s="76" t="str">
        <f>IFERROR(IF(B147&lt;&gt;"", IF(AND(INDEX(Paste_Here!B$2:B$850, MATCH(B147, Paste_Here!A$2:A$850, 0))&lt;&gt;"", ISNUMBER(VALUE(INDEX(Paste_Here!B$2:B$850, MATCH(B147, Paste_Here!A$2:A$850, 0))))), INDEX(Paste_Here!B$2:B$850, MATCH(B147, Paste_Here!A$2:A$850, 0)), ""), ""), "")</f>
        <v/>
      </c>
      <c r="E147" s="66"/>
      <c r="F147" s="76" t="str">
        <f>IFERROR(IF(B147&lt;&gt;"", IF(ISTEXT(INDEX(Paste_Here!K$2:K$850, MATCH(B147, Paste_Here!A$2:A$850, 0))), INDEX(Paste_Here!K$2:K$850, MATCH(B147, Paste_Here!A$2:A$850, 0)), ""), ""), "")</f>
        <v/>
      </c>
      <c r="G147" s="66"/>
      <c r="H147" s="76" t="str">
        <f>IFERROR(IF(B147&lt;&gt;"", IF(ISTEXT(INDEX(Paste_Here!C$2:C$850, MATCH(B147, Paste_Here!A$2:A$850, 0))), INDEX(Paste_Here!C$2:C$850, MATCH(B147, Paste_Here!A$2:A$850, 0)), ""), ""), "")</f>
        <v/>
      </c>
      <c r="I147" s="66"/>
      <c r="J147" s="76" t="str">
        <f>IFERROR(IF(B147&lt;&gt;"", IF(ISNUMBER(SEARCH("s", LOWER(INDEX(Paste_Here!M$2:M$850, MATCH(B147, Paste_Here!A$2:A$850, 0))))), "Yes", IF(INDEX(Paste_Here!M$2:M$850, MATCH(B147, Paste_Here!A$2:A$850, 0))&lt;&gt;"", "No", "")), ""), "")</f>
        <v/>
      </c>
      <c r="K147" s="66"/>
      <c r="L147" s="76" t="str">
        <f>IFERROR(IF(B147&lt;&gt;"", IF(ISNUMBER(SEARCH("yes", LOWER(INDEX(Paste_Here!E$2:E$850, MATCH(B147, Paste_Here!A$2:A$850, 0))))), "Yes", IF(ISNUMBER(SEARCH("no", LOWER(INDEX(Paste_Here!E$2:E$850, MATCH(B147, Paste_Here!A$2:A$850, 0))))), "No", "")), ""), "")</f>
        <v/>
      </c>
      <c r="M147" s="66"/>
      <c r="N147" s="76" t="str">
        <f>IFERROR(IF(B147&lt;&gt;"", IF(ISNUMBER(SEARCH("yes", LOWER(INDEX(Paste_Here!F$2:F$850, MATCH(B147, Paste_Here!A$2:A$850, 0))))), "Yes", IF(ISNUMBER(SEARCH("no", LOWER(INDEX(Paste_Here!F$2:F$850, MATCH(B147, Paste_Here!A$2:A$850, 0))))), "No", "")), ""), "")</f>
        <v/>
      </c>
      <c r="O147" s="66"/>
      <c r="P147" s="76" t="str">
        <f>IFERROR(IF(B147&lt;&gt;"", IF(ISNUMBER(SEARCH("yes", LOWER(INDEX(Paste_Here!L$2:L$850, MATCH(B147, Paste_Here!A$2:A$850, 0))))), "Yes", IF(ISNUMBER(SEARCH("no", LOWER(INDEX(Paste_Here!L$2:L$850, MATCH(B147, Paste_Here!A$2:A$850, 0))))), "No", "")), ""), "")</f>
        <v/>
      </c>
      <c r="Q147" s="66"/>
      <c r="R147" s="76" t="str">
        <f>IFERROR(IF(B147&lt;&gt;"", IF(ISNUMBER(SEARCH("transitional 2", LOWER(INDEX(Paste_Here!D$2:D$850, MATCH(B147, Paste_Here!A$2:A$850, 0))))), "T2", IF(ISNUMBER(SEARCH("transitional 1", LOWER(INDEX(Paste_Here!D$2:D$850, MATCH(B147, Paste_Here!A$2:A$850, 0))))), "T1", IF(ISNUMBER(SEARCH("waived ell services", LOWER(INDEX(Paste_Here!D$2:D$850, MATCH(B147, Paste_Here!A$2:A$850, 0))))), "W", IF(ISNUMBER(SEARCH("english language learner", LOWER(INDEX(Paste_Here!D$2:D$850, MATCH(B147, Paste_Here!A$2:A$850, 0))))), "L", "")))), ""), "")</f>
        <v/>
      </c>
      <c r="S147" s="66"/>
      <c r="T147" s="76" t="str">
        <f>IFERROR(IF(B147&lt;&gt;"", IF(ISNUMBER(SEARCH("yes", LOWER(INDEX(Paste_Here!I$2:I$850, MATCH(B147, Paste_Here!A$2:A$850, 0))))), "Yes", IF(ISNUMBER(SEARCH("no", LOWER(INDEX(Paste_Here!I$2:I$850, MATCH(B147, Paste_Here!A$2:A$850, 0))))), "No", "")), ""), "")</f>
        <v/>
      </c>
      <c r="U147" s="66"/>
      <c r="V147" s="76" t="str">
        <f>IFERROR(IF(B147&lt;&gt;"", IF(ISTEXT(INDEX(Paste_Here!J$2:J$850, MATCH(B147, Paste_Here!A$2:A$850, 0))), VALUE(INDEX(Paste_Here!J$2:J$850, MATCH(B147, Paste_Here!A$2:A$850, 0))), ""), ""), "")</f>
        <v/>
      </c>
      <c r="W147" s="66"/>
      <c r="X147" s="66"/>
      <c r="Y147" s="76" t="str">
        <f t="shared" si="18"/>
        <v/>
      </c>
      <c r="Z147" s="66"/>
      <c r="AA147" s="76" t="str">
        <f>IFERROR(IF(B147&lt;&gt;"", IF(AND(INDEX(Paste_Here!AI$2:AI$850, MATCH(B147, Paste_Here!A$2:A$850, 0))&lt;&gt;"", ISNUMBER(VALUE(INDEX(Paste_Here!AI$2:AI$850, MATCH(B147, Paste_Here!A$2:A$850, 0))))), INDEX(Paste_Here!AI$2:AI$850, MATCH(B147, Paste_Here!A$2:A$850, 0)), ""), ""), "")</f>
        <v/>
      </c>
      <c r="AB147" s="66"/>
      <c r="AC147" s="76" t="str">
        <f>IFERROR(IF(B147&lt;&gt;"", IF(AND(INDEX(Paste_Here!AJ$2:AJ$850, MATCH(B147, Paste_Here!A$2:A$850, 0))&lt;&gt;"", ISNUMBER(VALUE(INDEX(Paste_Here!AJ$2:AJ$850, MATCH(B147, Paste_Here!A$2:A$850, 0))))), INDEX(Paste_Here!AJ$2:AJ$850, MATCH(B147, Paste_Here!A$2:A$850, 0)), ""), ""), "")</f>
        <v/>
      </c>
      <c r="AD147" s="66"/>
      <c r="AE147" s="76" t="str">
        <f>IFERROR(IF(B147&lt;&gt;"", IF(AND(INDEX(Paste_Here!AK$2:AK$850, MATCH(B147, Paste_Here!A$2:A$850, 0))&lt;&gt;"", ISNUMBER(VALUE(INDEX(Paste_Here!AK$2:AK$850, MATCH(B147, Paste_Here!A$2:A$850, 0))))), INDEX(Paste_Here!AK$2:AK$850, MATCH(B147, Paste_Here!A$2:A$850, 0)), ""), ""), "")</f>
        <v/>
      </c>
      <c r="AF147" s="66"/>
      <c r="AG147" s="76" t="str">
        <f>IFERROR(IF(B147&lt;&gt;"", IF(AND(INDEX(Paste_Here!AL$2:AL$850, MATCH(B147, Paste_Here!A$2:A$850, 0))&lt;&gt;"", ISNUMBER(VALUE(INDEX(Paste_Here!AL$2:AL$850, MATCH(B147, Paste_Here!A$2:A$850, 0))))), INDEX(Paste_Here!AL$2:AL$850, MATCH(B147, Paste_Here!A$2:A$850, 0)), ""), ""), "")</f>
        <v/>
      </c>
      <c r="AH147" s="66"/>
      <c r="AI147" s="76" t="str">
        <f>IFERROR(IF(B147&lt;&gt;"", IF(AND(INDEX(Paste_Here!AH$2:AH$850, MATCH(B147, Paste_Here!A$2:A$850, 0))&lt;&gt;"", ISNUMBER(VALUE(INDEX(Paste_Here!AH$2:AH$850, MATCH(B147, Paste_Here!A$2:A$850, 0))))), IF(VALUE(INDEX(Paste_Here!AH$2:AH$850, MATCH(B147, Paste_Here!A$2:A$850, 0)))=0, "", INDEX(Paste_Here!AH$2:AH$850, MATCH(B147, Paste_Here!A$2:A$850, 0))), ""), ""), "")</f>
        <v/>
      </c>
      <c r="AJ147" s="66"/>
      <c r="AK147" s="76" t="str">
        <f>IFERROR(IF(B147&lt;&gt;"", IF(AND(INDEX(Paste_Here!N$2:N$850, MATCH(B147, Paste_Here!A$2:A$850, 0))&lt;&gt;"", ISNUMBER(VALUE(INDEX(Paste_Here!N$2:N$850, MATCH(B147, Paste_Here!A$2:A$850, 0))))), INDEX(Paste_Here!N$2:N$850, MATCH(B147, Paste_Here!A$2:A$850, 0)), ""), ""), "")</f>
        <v/>
      </c>
      <c r="AL147" s="66"/>
      <c r="AM147" s="76" t="str">
        <f>IFERROR(IF(B147&lt;&gt;"", IF(AND(INDEX(Paste_Here!O$2:O$850, MATCH(B147, Paste_Here!A$2:A$850, 0))&lt;&gt;"", ISNUMBER(VALUE(INDEX(Paste_Here!O$2:O$850, MATCH(B147, Paste_Here!A$2:A$850, 0))))), INDEX(Paste_Here!O$2:O$850, MATCH(B147, Paste_Here!A$2:A$850, 0)), ""), ""), "")</f>
        <v/>
      </c>
      <c r="AN147" s="66"/>
      <c r="AO147" s="76"/>
      <c r="AP147" s="66"/>
      <c r="AQ147" s="76"/>
      <c r="AR147" s="66"/>
      <c r="AS147" s="76"/>
      <c r="AT147" s="66"/>
      <c r="AU147" s="66"/>
      <c r="AV147" s="76" t="str">
        <f t="shared" si="19"/>
        <v/>
      </c>
      <c r="AW147" s="66"/>
      <c r="AX147" s="76" t="str">
        <f>IFERROR(IF(B147&lt;&gt;"", IF(ISNUMBER(SEARCH("Revealed-Potential (Primary Focus)", LOWER(INDEX(Paste_Here!Z$2:Z$850, MATCH(B147, Paste_Here!A$2:A$850, 0))))), "Rev-Potential: Prim", IF(ISNUMBER(SEARCH("Revealed-Potential (Secondary Focus)", LOWER(INDEX(Paste_Here!Z$2:Z$850, MATCH(B147, Paste_Here!A$2:A$850, 0))))), "Rev-Potential: Sec", IF(ISNUMBER(SEARCH("Monitoring", LOWER(INDEX(Paste_Here!Z$2:Z$850, MATCH(B147, Paste_Here!A$2:A$850, 0))))), "Monitoring", IF(ISNUMBER(SEARCH("At-Promise (Secondary Focus)", LOWER(INDEX(Paste_Here!Z$2:Z$850, MATCH(B147, Paste_Here!A$2:A$850, 0))))), "At-Promise: Sec", IF(ISNUMBER(SEARCH("At-Promise (Primary Focus)", LOWER(INDEX(Paste_Here!Z$2:Z$850, MATCH(B147, Paste_Here!A$2:A$850, 0))))), "At-Promise: Prim", ""))))), ""), "")</f>
        <v/>
      </c>
      <c r="AY147" s="66"/>
      <c r="AZ147" s="76"/>
      <c r="BA147" s="66"/>
      <c r="BB147" s="76"/>
      <c r="BC147" s="66"/>
      <c r="BD147" s="76"/>
      <c r="BE147" s="66"/>
      <c r="BF147" s="76"/>
      <c r="BG147" s="66"/>
      <c r="BH147" s="76"/>
      <c r="BI147" s="66"/>
      <c r="BJ147" s="66"/>
      <c r="BK147" s="76" t="str">
        <f t="shared" si="20"/>
        <v/>
      </c>
      <c r="BL147" s="66"/>
      <c r="BM147" s="76" t="str">
        <f>IFERROR(IF(B147&lt;&gt;"", IF(AND(ISNUMBER(VALUE(SUBSTITUTE(SUBSTITUTE(Paste_Here!R147, "br", "-"), "L", ""))), VALUE(SUBSTITUTE(SUBSTITUTE(Paste_Here!R147, "br", "-"), "L", "")) &gt;= 1095), "Yes", IF(AND(ISNUMBER(VALUE(SUBSTITUTE(SUBSTITUTE(Paste_Here!R147, "br", "-"), "L", ""))), VALUE(SUBSTITUTE(SUBSTITUTE(Paste_Here!R147, "br", "-"), "L", "")) &lt;= 1094), "No", "")), ""), "")</f>
        <v/>
      </c>
      <c r="BN147" s="66"/>
      <c r="BO147" s="76" t="str">
        <f>IFERROR(IF(B147&lt;&gt;"", IF(COUNTIF(INDEX(Paste_Here!Y$2:AB$850, MATCH(B147, Paste_Here!A$2:A$850, 0), 0), "yes") &gt; 0, "Yes", IF(COUNTIF(INDEX(Paste_Here!Y$2:AB$850, MATCH(B147, Paste_Here!A$2:A$850, 0), 0), "no") &gt; 0, "No", "")), ""), "")</f>
        <v/>
      </c>
      <c r="BP147" s="66"/>
      <c r="BQ147" s="76" t="str">
        <f>IFERROR(IF(B147&lt;&gt;"", IF(AND(ISNUMBER(VALUE(SUBSTITUTE(SUBSTITUTE(Paste_Here!U147, "em", "-"), "q", ""))), VALUE(SUBSTITUTE(SUBSTITUTE(Paste_Here!U147, "em", "-"), "q", "")) &gt;= 910), "Yes", IF(AND(ISNUMBER(VALUE(SUBSTITUTE(SUBSTITUTE(Paste_Here!U147, "em", "-"), "q", ""))), VALUE(SUBSTITUTE(SUBSTITUTE(Paste_Here!U147, "em", "-"), "q", "")) &lt;= 909), "No", "")), ""), "")</f>
        <v/>
      </c>
      <c r="BR147" s="66"/>
      <c r="BS147" s="76" t="str">
        <f>IFERROR(IF(B147&lt;&gt;"", IF(AND(INDEX(Paste_Here!X$2:X$850, MATCH(B147, Paste_Here!A$2:A$850, 0))&lt;&gt;"", ISNUMBER(VALUE(INDEX(Paste_Here!X$2:X$850, MATCH(B147, Paste_Here!A$2:A$850, 0))))), INDEX(Paste_Here!X$2:X$850, MATCH(B147, Paste_Here!A$2:A$850, 0)), ""), ""), "")</f>
        <v/>
      </c>
      <c r="BT147" s="66"/>
      <c r="BU147" s="76" t="str">
        <f>IFERROR(IF(B147&lt;&gt;"", IF(ISNUMBER(VALUE(INDEX(Paste_Here!G$2:G$850, MATCH(B147, Paste_Here!A$2:A$850, 0)))), IF(VALUE(INDEX(Paste_Here!G$2:G$850, MATCH(B147, Paste_Here!A$2:A$850, 0)))=0, "No", IF(AND(VALUE(INDEX(Paste_Here!G$2:G$850, MATCH(B147, Paste_Here!A$2:A$850, 0)))&gt;=1, VALUE(INDEX(Paste_Here!G$2:G$850, MATCH(B147, Paste_Here!A$2:A$850, 0)))&lt;=4), VALUE(INDEX(Paste_Here!G$2:G$850, MATCH(B147, Paste_Here!A$2:A$850, 0))), "")), ""), ""), "")</f>
        <v/>
      </c>
      <c r="BV147" s="66"/>
      <c r="BW147" s="76" t="str">
        <f>IFERROR(IF(B147&lt;&gt;"", IF(ISNUMBER(VALUE(INDEX(Paste_Here!H$2:H$850, MATCH(B147, Paste_Here!A$2:A$850, 0)))), IF(VALUE(INDEX(Paste_Here!H$2:H$850, MATCH(B147, Paste_Here!A$2:A$850, 0)))=0, "No", IF(AND(VALUE(INDEX(Paste_Here!H$2:H$850, MATCH(B147, Paste_Here!A$2:A$850, 0)))&gt;=1, VALUE(INDEX(Paste_Here!H$2:H$850, MATCH(B147, Paste_Here!A$2:A$850, 0)))&lt;=4), VALUE(INDEX(Paste_Here!H$2:H$850, MATCH(B147, Paste_Here!A$2:A$850, 0))), "")), ""), ""), "")</f>
        <v/>
      </c>
      <c r="BX147" s="66"/>
      <c r="BY147" s="76"/>
      <c r="BZ147" s="66"/>
      <c r="CA147" s="76"/>
      <c r="CB147" s="66"/>
      <c r="CC147" s="66"/>
      <c r="CD147" s="76" t="str">
        <f t="shared" si="21"/>
        <v/>
      </c>
      <c r="CE147" s="66"/>
      <c r="CF147" s="76" t="str">
        <f>IFERROR(IF(B147&lt;&gt;"", IF(AND(INDEX(Paste_Here!P$2:P$850, MATCH(B147, Paste_Here!A$2:A$850, 0))&lt;&gt;"", ISNUMBER(VALUE(INDEX(Paste_Here!P$2:P$850, MATCH(B147, Paste_Here!A$2:A$850, 0))))), INDEX(Paste_Here!P$2:P$850, MATCH(B147, Paste_Here!A$2:A$850, 0)), ""), ""), "")</f>
        <v/>
      </c>
      <c r="CG147" s="66"/>
      <c r="CH147" s="76" t="str">
        <f>IFERROR(IF(B147&lt;&gt;"", IF(ISNUMBER(SEARCH("highrisk", LOWER(INDEX(Paste_Here!Q$2:Q$850, MATCH(B147, Paste_Here!A$2:A$850, 0))))), "High Risk", IF(ISNUMBER(SEARCH("lowrisk", LOWER(INDEX(Paste_Here!Q$2:Q$850, MATCH(B147, Paste_Here!A$2:A$850, 0))))), "Low Risk", IF(ISNUMBER(SEARCH("somerisk", LOWER(INDEX(Paste_Here!Q$2:Q$850, MATCH(B147, Paste_Here!A$2:A$850, 0))))), "Some Risk", ""))), ""), "")</f>
        <v/>
      </c>
      <c r="CI147" s="66"/>
      <c r="CJ147" s="76" t="str">
        <f>IFERROR(IF(B147&lt;&gt;"", IF(AND(INDEX(Paste_Here!AA$2:AA$850, MATCH(B147, Paste_Here!A$2:A$850, 0))&lt;&gt;"", ISNUMBER(VALUE(INDEX(Paste_Here!AA$2:AA$850, MATCH(B147, Paste_Here!A$2:A$850, 0))))), INDEX(Paste_Here!AA$2:AA$850, MATCH(B147, Paste_Here!A$2:A$850, 0)), ""), ""), "")</f>
        <v/>
      </c>
      <c r="CK147" s="66"/>
      <c r="CL147" s="76" t="str">
        <f>IFERROR(IF(B147&lt;&gt;"", IF(LOWER(INDEX(Paste_Here!AB$2:AB$850, MATCH(B147, Paste_Here!A$2:A$850, 0)))="approaching expectations", "Approaching", IF(LOWER(INDEX(Paste_Here!AB$2:AB$850, MATCH(B147, Paste_Here!A$2:A$850, 0)))="met expectations", "Met", IF(LOWER(INDEX(Paste_Here!AB$2:AB$850, MATCH(B147, Paste_Here!A$2:A$850, 0)))="exceeded expectations", "Exceeded", IF(LOWER(INDEX(Paste_Here!AB$2:AB$850, MATCH(B147, Paste_Here!A$2:A$850, 0)))="below expectations", "Below", "")))), ""), "")</f>
        <v/>
      </c>
      <c r="CM147" s="66"/>
      <c r="CN147" s="76" t="str">
        <f>IFERROR(IF(B147&lt;&gt;"", IF(AND(INDEX(Paste_Here!AC$2:AC$850, MATCH(B147, Paste_Here!A$2:A$850, 0))&lt;&gt;"", ISNUMBER(VALUE(INDEX(Paste_Here!AC$2:AC$850, MATCH(B147, Paste_Here!A$2:A$850, 0))))), INDEX(Paste_Here!AC$2:AC$850, MATCH(B147, Paste_Here!A$2:A$850, 0)), ""), ""), "")</f>
        <v/>
      </c>
      <c r="CO147" s="66"/>
      <c r="CP147" s="76"/>
      <c r="CQ147" s="66"/>
      <c r="CR147" s="76"/>
      <c r="CS147" s="66"/>
      <c r="CT147" s="76"/>
      <c r="CU147" s="66"/>
      <c r="CV147" s="76"/>
      <c r="CW147" s="66"/>
      <c r="CX147" s="76"/>
      <c r="CY147" s="66"/>
      <c r="CZ147" s="66"/>
      <c r="DA147" s="76" t="str">
        <f t="shared" si="22"/>
        <v/>
      </c>
      <c r="DB147" s="66"/>
      <c r="DC147" s="76" t="str">
        <f>IFERROR(IF(B147&lt;&gt;"", IF(AND(INDEX(Paste_Here!V$2:V$850, MATCH(B147, Paste_Here!A$2:A$850, 0))&lt;&gt;"", ISNUMBER(VALUE(INDEX(Paste_Here!V$2:V$850, MATCH(B147, Paste_Here!A$2:A$850, 0))))), INDEX(Paste_Here!V$2:V$850, MATCH(B147, Paste_Here!A$2:A$850, 0)), ""), ""), "")</f>
        <v/>
      </c>
      <c r="DD147" s="66"/>
      <c r="DE147" s="76" t="str">
        <f>IFERROR(IF(B147&lt;&gt;"", IF(ISNUMBER(SEARCH("highrisk", LOWER(INDEX(Paste_Here!W$2:W$850, MATCH(B147, Paste_Here!A$2:A$850, 0))))), "High Risk", IF(ISNUMBER(SEARCH("lowrisk", LOWER(INDEX(Paste_Here!W$2:W$850, MATCH(B147, Paste_Here!A$2:A$850, 0))))), "Low Risk", IF(ISNUMBER(SEARCH("somerisk", LOWER(INDEX(Paste_Here!W$2:W$850, MATCH(B147, Paste_Here!A$2:A$850, 0))))), "Some Risk", ""))), ""), "")</f>
        <v/>
      </c>
      <c r="DF147" s="66"/>
      <c r="DG147" s="76" t="str">
        <f>IFERROR(IF(B147&lt;&gt;"", IF(AND(INDEX(Paste_Here!S$2:S$850, MATCH(B147, Paste_Here!A$2:A$850, 0))&lt;&gt;"", ISNUMBER(VALUE(INDEX(Paste_Here!S$2:S$850, MATCH(B147, Paste_Here!A$2:A$850, 0))))), INDEX(Paste_Here!S$2:S$850, MATCH(B147, Paste_Here!A$2:A$850, 0)), ""), ""), "")</f>
        <v/>
      </c>
      <c r="DH147" s="66"/>
      <c r="DI147" s="76" t="str">
        <f>IFERROR(IF(B147&lt;&gt;"", IF(ISNUMBER(SEARCH("highrisk", LOWER(INDEX(Paste_Here!T$2:T$850, MATCH(B147, Paste_Here!A$2:A$850, 0))))), "High Risk", IF(ISNUMBER(SEARCH("lowrisk", LOWER(INDEX(Paste_Here!T$2:T$850, MATCH(B147, Paste_Here!A$2:A$850, 0))))), "Low Risk", IF(ISNUMBER(SEARCH("somerisk", LOWER(INDEX(Paste_Here!T$2:T$850, MATCH(B147, Paste_Here!A$2:A$850, 0))))), "Some Risk", ""))), ""), "")</f>
        <v/>
      </c>
      <c r="DJ147" s="66"/>
      <c r="DK147" s="76" t="str">
        <f>IFERROR(IF(B147&lt;&gt;"", IF(AND(INDEX(Paste_Here!AD$2:AD$850, MATCH(B147, Paste_Here!A$2:A$850, 0))&lt;&gt;"", ISNUMBER(VALUE(INDEX(Paste_Here!AD$2:AD$850, MATCH(B147, Paste_Here!A$2:A$850, 0))))), INDEX(Paste_Here!AD$2:AD$850, MATCH(B147, Paste_Here!A$2:A$850, 0)), ""), ""), "")</f>
        <v/>
      </c>
      <c r="DL147" s="66"/>
      <c r="DM147" s="76" t="str">
        <f>IFERROR(IF(B147&lt;&gt;"", IF(LOWER(INDEX(Paste_Here!AE$2:AE$850, MATCH(B147, Paste_Here!A$2:A$850, 0)))="approaching expectations", "Approaching", IF(LOWER(INDEX(Paste_Here!AE$2:AE$850, MATCH(B147, Paste_Here!A$2:A$850, 0)))="met expectations", "Met", IF(LOWER(INDEX(Paste_Here!AE$2:AE$850, MATCH(B147, Paste_Here!A$2:A$850, 0)))="exceeded expectations", "Exceeded", IF(LOWER(INDEX(Paste_Here!AE$2:AE$850, MATCH(B147, Paste_Here!A$2:A$850, 0)))="below expectations", "Below", "")))), ""), "")</f>
        <v/>
      </c>
      <c r="DN147" s="66"/>
      <c r="DO147" s="76"/>
      <c r="DP147" s="66"/>
      <c r="DQ147" s="76"/>
      <c r="DR147" s="66"/>
      <c r="DS147" s="76"/>
      <c r="DT147" s="66"/>
      <c r="DU147" s="76"/>
      <c r="DV147" s="66"/>
      <c r="DW147" s="66"/>
      <c r="DX147" s="76" t="str">
        <f t="shared" si="23"/>
        <v/>
      </c>
      <c r="DY147" s="66"/>
      <c r="DZ147" s="76"/>
      <c r="EA147" s="66"/>
      <c r="EB147" s="76"/>
      <c r="EC147" s="66"/>
      <c r="ED147" s="76" t="str">
        <f>IFERROR(IF(B147&lt;&gt;"", IF(AND(INDEX(Paste_Here!AF$2:AF$850, MATCH(B147, Paste_Here!A$2:A$850, 0))&lt;&gt;"", ISNUMBER(VALUE(INDEX(Paste_Here!AF$2:AF$850, MATCH(B147, Paste_Here!A$2:A$850, 0))))), INDEX(Paste_Here!AF$2:AF$850, MATCH(B147, Paste_Here!A$2:A$850, 0)), ""), ""), "")</f>
        <v/>
      </c>
      <c r="EE147" s="66"/>
      <c r="EF147" s="76"/>
      <c r="EG147" s="66"/>
      <c r="EH147" s="76"/>
      <c r="EI147" s="66"/>
      <c r="EJ147" s="76" t="str">
        <f>IFERROR(IF(B147&lt;&gt;"", IF(AND(INDEX(Paste_Here!AG$2:AG$850, MATCH(B147, Paste_Here!A$2:A$850, 0))&lt;&gt;"", ISNUMBER(VALUE(INDEX(Paste_Here!AG$2:AG$850, MATCH(B147, Paste_Here!A$2:A$850, 0))))), INDEX(Paste_Here!AG$2:AG$850, MATCH(B147, Paste_Here!A$2:A$850, 0)), ""), ""), "")</f>
        <v/>
      </c>
      <c r="EK147" s="66"/>
      <c r="EL147" s="76"/>
      <c r="EM147" s="66"/>
      <c r="EN147" s="76"/>
      <c r="EO147" s="66"/>
      <c r="EP147" s="76"/>
      <c r="EQ147" s="66"/>
      <c r="ER147" s="76"/>
      <c r="ES147" s="66"/>
      <c r="ET147" s="66"/>
      <c r="EU147" s="76"/>
      <c r="EV147" s="66"/>
      <c r="EW147" s="76"/>
      <c r="EX147" s="66"/>
      <c r="EY147" s="76"/>
      <c r="EZ147" s="66"/>
      <c r="FA147" s="76"/>
      <c r="FB147" s="66"/>
      <c r="FC147" s="76"/>
      <c r="FD147" s="66"/>
      <c r="FE147" s="76"/>
      <c r="FF147" s="66"/>
      <c r="FG147" s="76"/>
      <c r="FH147" s="66"/>
      <c r="FI147" s="76"/>
      <c r="FJ147" s="66"/>
      <c r="FK147" s="76"/>
      <c r="FL147" s="66"/>
      <c r="FM147" s="76"/>
      <c r="FN147" s="66"/>
      <c r="FO147" s="76"/>
      <c r="FP147" s="66"/>
      <c r="FQ147" s="76"/>
      <c r="FR147" s="66"/>
      <c r="FS147" s="76"/>
      <c r="FT147" s="66"/>
      <c r="FU147" s="76"/>
      <c r="FV147" s="66"/>
      <c r="FW147" s="76"/>
      <c r="FX147" s="66"/>
      <c r="FY147" s="76"/>
      <c r="FZ147" s="66"/>
      <c r="GA147" s="76"/>
      <c r="GB147" s="66"/>
      <c r="GC147" s="76"/>
      <c r="GD147" s="66"/>
      <c r="GE147" s="76"/>
      <c r="GF147" s="66"/>
      <c r="GG147" s="76"/>
      <c r="GH147" s="66"/>
      <c r="GI147" s="76"/>
      <c r="GJ147" s="66"/>
      <c r="GK147" s="76"/>
      <c r="GL147" s="66"/>
      <c r="GM147" s="76"/>
      <c r="GN147" s="66"/>
      <c r="GO147" s="76"/>
      <c r="GP147" s="66"/>
      <c r="GQ147" s="76"/>
      <c r="GR147" s="66"/>
      <c r="GS147" s="76"/>
      <c r="GT147" s="66"/>
      <c r="GU147" s="76"/>
      <c r="GV147" s="66"/>
      <c r="GW147" s="76"/>
      <c r="GX147" s="66"/>
      <c r="GY147" s="76"/>
      <c r="GZ147" s="66"/>
      <c r="HA147" s="76"/>
      <c r="HB147" s="66"/>
      <c r="HC147" s="76"/>
      <c r="HD147" s="66"/>
      <c r="HE147" s="76"/>
      <c r="HF147" s="66"/>
      <c r="HG147" s="76"/>
      <c r="HH147" s="66"/>
      <c r="HI147" s="76"/>
      <c r="HJ147" s="66"/>
      <c r="HK147" s="76"/>
      <c r="HL147" s="66"/>
      <c r="HM147" s="76"/>
      <c r="HN147" s="66"/>
      <c r="HO147" s="76"/>
      <c r="HP147" s="66"/>
      <c r="HQ147" s="76"/>
      <c r="HR147" s="66"/>
      <c r="HS147" s="76"/>
      <c r="HT147" s="66"/>
      <c r="HU147" s="76"/>
      <c r="HV147" s="66"/>
      <c r="HW147" s="76"/>
      <c r="HX147" s="66"/>
      <c r="HY147" s="76"/>
      <c r="HZ147" s="66"/>
      <c r="IA147" s="76"/>
      <c r="IB147" s="66"/>
      <c r="IC147" s="76"/>
      <c r="ID147" s="66"/>
      <c r="IE147" s="76"/>
      <c r="IF147" s="66"/>
      <c r="IG147" s="76"/>
      <c r="IH147" s="66"/>
      <c r="II147" s="76"/>
      <c r="IJ147" s="66"/>
      <c r="IK147" s="76"/>
      <c r="IL147" s="66"/>
      <c r="IM147" s="76"/>
      <c r="IN147" s="66"/>
      <c r="IO147" s="76"/>
      <c r="IP147" s="66"/>
      <c r="IQ147" s="76"/>
      <c r="IR147" s="66"/>
      <c r="IS147" s="76"/>
      <c r="IT147" s="66"/>
      <c r="IU147" s="76"/>
      <c r="IV147" s="66"/>
      <c r="IW147" s="76"/>
      <c r="IX147" s="66"/>
      <c r="IY147" s="76"/>
      <c r="IZ147" s="66"/>
      <c r="JA147" s="76"/>
      <c r="JB147" s="66"/>
      <c r="JC147" s="76"/>
      <c r="JD147" s="66"/>
      <c r="JE147" s="76"/>
      <c r="JF147" s="66"/>
      <c r="JG147" s="76"/>
      <c r="JH147" s="66"/>
      <c r="JI147" s="76"/>
      <c r="JJ147" s="66"/>
      <c r="JK147" s="76"/>
      <c r="JL147" s="66"/>
      <c r="JM147" s="76"/>
      <c r="JN147" s="66"/>
      <c r="JO147" s="76"/>
      <c r="JP147" s="66"/>
      <c r="JQ147" s="76"/>
      <c r="JR147" s="66"/>
      <c r="JS147" s="76"/>
      <c r="JT147" s="66"/>
      <c r="JU147" s="76"/>
      <c r="JV147" s="66"/>
      <c r="JW147" s="76"/>
      <c r="JX147" s="66"/>
      <c r="JY147" s="76"/>
      <c r="JZ147" s="66"/>
      <c r="KA147" s="76"/>
      <c r="KB147" s="66"/>
      <c r="KC147" s="76"/>
      <c r="KD147" s="66"/>
      <c r="KE147" s="76"/>
      <c r="KF147" s="66"/>
      <c r="KG147" s="76"/>
      <c r="KH147" s="66"/>
      <c r="KI147" s="76"/>
      <c r="KJ147" s="66"/>
      <c r="KK147" s="76"/>
      <c r="KL147" s="66"/>
      <c r="KM147" s="76"/>
      <c r="KN147" s="66"/>
      <c r="KO147" s="76"/>
      <c r="KP147" s="66"/>
      <c r="KQ147" s="76"/>
      <c r="KR147" s="66"/>
      <c r="KS147" s="76"/>
      <c r="KT147" s="66"/>
      <c r="KU147" s="76"/>
      <c r="KV147" s="66"/>
      <c r="KW147" s="76"/>
      <c r="KX147" s="66"/>
      <c r="KY147" s="76"/>
      <c r="KZ147" s="66"/>
      <c r="LA147" s="76"/>
      <c r="LB147" s="66"/>
      <c r="LC147" s="76"/>
      <c r="LD147" s="66"/>
      <c r="LE147" s="76"/>
      <c r="LF147" s="66"/>
      <c r="LG147" s="76"/>
      <c r="LH147" s="66"/>
      <c r="LI147" s="76"/>
      <c r="LJ147" s="66"/>
      <c r="LK147" s="76"/>
      <c r="LL147" s="66"/>
      <c r="LM147" s="76"/>
      <c r="LN147" s="66"/>
      <c r="LO147" s="76"/>
      <c r="LP147" s="66"/>
      <c r="LQ147" s="76"/>
      <c r="LR147" s="66"/>
      <c r="LS147" s="76"/>
      <c r="LT147" s="66"/>
      <c r="LU147" s="76"/>
      <c r="LV147" s="66"/>
      <c r="LW147" s="76"/>
      <c r="LX147" s="66"/>
      <c r="LY147" s="76"/>
      <c r="LZ147" s="66"/>
      <c r="MA147" s="76"/>
      <c r="MB147" s="66"/>
      <c r="MC147" s="76"/>
      <c r="MD147" s="66"/>
      <c r="MG147" s="1" t="str" cm="1">
        <f t="array" ref="MG147">IFERROR(INDEX(Paste_Here!$B$2:$B$850, MATCH(0, COUNTIF(MG$4:MG146, Paste_Here!$B$2:$B$850) + IF(Paste_Here!$B$2:$B$850="", 1, 0), 0)), "")</f>
        <v/>
      </c>
      <c r="MH147" s="1" t="str">
        <f>IF(MG147&lt;&gt;"", INDEX(Paste_Here!$A$2:$A$850, MATCH(MG147, Paste_Here!$B$2:$B$850, 0)), "")</f>
        <v/>
      </c>
      <c r="MI147" s="1" t="str">
        <f t="shared" si="24"/>
        <v/>
      </c>
      <c r="MJ147" s="1" t="str" cm="1">
        <f t="array" ref="MJ147">IFERROR(INDEX($MI$5:$MI$850, MATCH(SMALL(IF($MI$5:$MI$850&lt;&gt;"", COUNTIF($MI$5:$MI$850, "&lt;"&amp;$MI$5:$MI$850)+1), ROW()-ROW($MJ$5)+1), COUNTIF($MI$5:$MI$850, "&lt;"&amp;$MI$5:$MI$850)+1, 0)), "")</f>
        <v/>
      </c>
    </row>
    <row r="148" spans="1:348">
      <c r="A148" s="66"/>
      <c r="B148" s="76" t="str">
        <f t="shared" si="17"/>
        <v/>
      </c>
      <c r="C148" s="66"/>
      <c r="D148" s="76" t="str">
        <f>IFERROR(IF(B148&lt;&gt;"", IF(AND(INDEX(Paste_Here!B$2:B$850, MATCH(B148, Paste_Here!A$2:A$850, 0))&lt;&gt;"", ISNUMBER(VALUE(INDEX(Paste_Here!B$2:B$850, MATCH(B148, Paste_Here!A$2:A$850, 0))))), INDEX(Paste_Here!B$2:B$850, MATCH(B148, Paste_Here!A$2:A$850, 0)), ""), ""), "")</f>
        <v/>
      </c>
      <c r="E148" s="66"/>
      <c r="F148" s="76" t="str">
        <f>IFERROR(IF(B148&lt;&gt;"", IF(ISTEXT(INDEX(Paste_Here!K$2:K$850, MATCH(B148, Paste_Here!A$2:A$850, 0))), INDEX(Paste_Here!K$2:K$850, MATCH(B148, Paste_Here!A$2:A$850, 0)), ""), ""), "")</f>
        <v/>
      </c>
      <c r="G148" s="66"/>
      <c r="H148" s="76" t="str">
        <f>IFERROR(IF(B148&lt;&gt;"", IF(ISTEXT(INDEX(Paste_Here!C$2:C$850, MATCH(B148, Paste_Here!A$2:A$850, 0))), INDEX(Paste_Here!C$2:C$850, MATCH(B148, Paste_Here!A$2:A$850, 0)), ""), ""), "")</f>
        <v/>
      </c>
      <c r="I148" s="66"/>
      <c r="J148" s="76" t="str">
        <f>IFERROR(IF(B148&lt;&gt;"", IF(ISNUMBER(SEARCH("s", LOWER(INDEX(Paste_Here!M$2:M$850, MATCH(B148, Paste_Here!A$2:A$850, 0))))), "Yes", IF(INDEX(Paste_Here!M$2:M$850, MATCH(B148, Paste_Here!A$2:A$850, 0))&lt;&gt;"", "No", "")), ""), "")</f>
        <v/>
      </c>
      <c r="K148" s="66"/>
      <c r="L148" s="76" t="str">
        <f>IFERROR(IF(B148&lt;&gt;"", IF(ISNUMBER(SEARCH("yes", LOWER(INDEX(Paste_Here!E$2:E$850, MATCH(B148, Paste_Here!A$2:A$850, 0))))), "Yes", IF(ISNUMBER(SEARCH("no", LOWER(INDEX(Paste_Here!E$2:E$850, MATCH(B148, Paste_Here!A$2:A$850, 0))))), "No", "")), ""), "")</f>
        <v/>
      </c>
      <c r="M148" s="66"/>
      <c r="N148" s="76" t="str">
        <f>IFERROR(IF(B148&lt;&gt;"", IF(ISNUMBER(SEARCH("yes", LOWER(INDEX(Paste_Here!F$2:F$850, MATCH(B148, Paste_Here!A$2:A$850, 0))))), "Yes", IF(ISNUMBER(SEARCH("no", LOWER(INDEX(Paste_Here!F$2:F$850, MATCH(B148, Paste_Here!A$2:A$850, 0))))), "No", "")), ""), "")</f>
        <v/>
      </c>
      <c r="O148" s="66"/>
      <c r="P148" s="76" t="str">
        <f>IFERROR(IF(B148&lt;&gt;"", IF(ISNUMBER(SEARCH("yes", LOWER(INDEX(Paste_Here!L$2:L$850, MATCH(B148, Paste_Here!A$2:A$850, 0))))), "Yes", IF(ISNUMBER(SEARCH("no", LOWER(INDEX(Paste_Here!L$2:L$850, MATCH(B148, Paste_Here!A$2:A$850, 0))))), "No", "")), ""), "")</f>
        <v/>
      </c>
      <c r="Q148" s="66"/>
      <c r="R148" s="76" t="str">
        <f>IFERROR(IF(B148&lt;&gt;"", IF(ISNUMBER(SEARCH("transitional 2", LOWER(INDEX(Paste_Here!D$2:D$850, MATCH(B148, Paste_Here!A$2:A$850, 0))))), "T2", IF(ISNUMBER(SEARCH("transitional 1", LOWER(INDEX(Paste_Here!D$2:D$850, MATCH(B148, Paste_Here!A$2:A$850, 0))))), "T1", IF(ISNUMBER(SEARCH("waived ell services", LOWER(INDEX(Paste_Here!D$2:D$850, MATCH(B148, Paste_Here!A$2:A$850, 0))))), "W", IF(ISNUMBER(SEARCH("english language learner", LOWER(INDEX(Paste_Here!D$2:D$850, MATCH(B148, Paste_Here!A$2:A$850, 0))))), "L", "")))), ""), "")</f>
        <v/>
      </c>
      <c r="S148" s="66"/>
      <c r="T148" s="76" t="str">
        <f>IFERROR(IF(B148&lt;&gt;"", IF(ISNUMBER(SEARCH("yes", LOWER(INDEX(Paste_Here!I$2:I$850, MATCH(B148, Paste_Here!A$2:A$850, 0))))), "Yes", IF(ISNUMBER(SEARCH("no", LOWER(INDEX(Paste_Here!I$2:I$850, MATCH(B148, Paste_Here!A$2:A$850, 0))))), "No", "")), ""), "")</f>
        <v/>
      </c>
      <c r="U148" s="66"/>
      <c r="V148" s="76" t="str">
        <f>IFERROR(IF(B148&lt;&gt;"", IF(ISTEXT(INDEX(Paste_Here!J$2:J$850, MATCH(B148, Paste_Here!A$2:A$850, 0))), VALUE(INDEX(Paste_Here!J$2:J$850, MATCH(B148, Paste_Here!A$2:A$850, 0))), ""), ""), "")</f>
        <v/>
      </c>
      <c r="W148" s="66"/>
      <c r="X148" s="66"/>
      <c r="Y148" s="76" t="str">
        <f t="shared" si="18"/>
        <v/>
      </c>
      <c r="Z148" s="66"/>
      <c r="AA148" s="76" t="str">
        <f>IFERROR(IF(B148&lt;&gt;"", IF(AND(INDEX(Paste_Here!AI$2:AI$850, MATCH(B148, Paste_Here!A$2:A$850, 0))&lt;&gt;"", ISNUMBER(VALUE(INDEX(Paste_Here!AI$2:AI$850, MATCH(B148, Paste_Here!A$2:A$850, 0))))), INDEX(Paste_Here!AI$2:AI$850, MATCH(B148, Paste_Here!A$2:A$850, 0)), ""), ""), "")</f>
        <v/>
      </c>
      <c r="AB148" s="66"/>
      <c r="AC148" s="76" t="str">
        <f>IFERROR(IF(B148&lt;&gt;"", IF(AND(INDEX(Paste_Here!AJ$2:AJ$850, MATCH(B148, Paste_Here!A$2:A$850, 0))&lt;&gt;"", ISNUMBER(VALUE(INDEX(Paste_Here!AJ$2:AJ$850, MATCH(B148, Paste_Here!A$2:A$850, 0))))), INDEX(Paste_Here!AJ$2:AJ$850, MATCH(B148, Paste_Here!A$2:A$850, 0)), ""), ""), "")</f>
        <v/>
      </c>
      <c r="AD148" s="66"/>
      <c r="AE148" s="76" t="str">
        <f>IFERROR(IF(B148&lt;&gt;"", IF(AND(INDEX(Paste_Here!AK$2:AK$850, MATCH(B148, Paste_Here!A$2:A$850, 0))&lt;&gt;"", ISNUMBER(VALUE(INDEX(Paste_Here!AK$2:AK$850, MATCH(B148, Paste_Here!A$2:A$850, 0))))), INDEX(Paste_Here!AK$2:AK$850, MATCH(B148, Paste_Here!A$2:A$850, 0)), ""), ""), "")</f>
        <v/>
      </c>
      <c r="AF148" s="66"/>
      <c r="AG148" s="76" t="str">
        <f>IFERROR(IF(B148&lt;&gt;"", IF(AND(INDEX(Paste_Here!AL$2:AL$850, MATCH(B148, Paste_Here!A$2:A$850, 0))&lt;&gt;"", ISNUMBER(VALUE(INDEX(Paste_Here!AL$2:AL$850, MATCH(B148, Paste_Here!A$2:A$850, 0))))), INDEX(Paste_Here!AL$2:AL$850, MATCH(B148, Paste_Here!A$2:A$850, 0)), ""), ""), "")</f>
        <v/>
      </c>
      <c r="AH148" s="66"/>
      <c r="AI148" s="76" t="str">
        <f>IFERROR(IF(B148&lt;&gt;"", IF(AND(INDEX(Paste_Here!AH$2:AH$850, MATCH(B148, Paste_Here!A$2:A$850, 0))&lt;&gt;"", ISNUMBER(VALUE(INDEX(Paste_Here!AH$2:AH$850, MATCH(B148, Paste_Here!A$2:A$850, 0))))), IF(VALUE(INDEX(Paste_Here!AH$2:AH$850, MATCH(B148, Paste_Here!A$2:A$850, 0)))=0, "", INDEX(Paste_Here!AH$2:AH$850, MATCH(B148, Paste_Here!A$2:A$850, 0))), ""), ""), "")</f>
        <v/>
      </c>
      <c r="AJ148" s="66"/>
      <c r="AK148" s="76" t="str">
        <f>IFERROR(IF(B148&lt;&gt;"", IF(AND(INDEX(Paste_Here!N$2:N$850, MATCH(B148, Paste_Here!A$2:A$850, 0))&lt;&gt;"", ISNUMBER(VALUE(INDEX(Paste_Here!N$2:N$850, MATCH(B148, Paste_Here!A$2:A$850, 0))))), INDEX(Paste_Here!N$2:N$850, MATCH(B148, Paste_Here!A$2:A$850, 0)), ""), ""), "")</f>
        <v/>
      </c>
      <c r="AL148" s="66"/>
      <c r="AM148" s="76" t="str">
        <f>IFERROR(IF(B148&lt;&gt;"", IF(AND(INDEX(Paste_Here!O$2:O$850, MATCH(B148, Paste_Here!A$2:A$850, 0))&lt;&gt;"", ISNUMBER(VALUE(INDEX(Paste_Here!O$2:O$850, MATCH(B148, Paste_Here!A$2:A$850, 0))))), INDEX(Paste_Here!O$2:O$850, MATCH(B148, Paste_Here!A$2:A$850, 0)), ""), ""), "")</f>
        <v/>
      </c>
      <c r="AN148" s="66"/>
      <c r="AO148" s="76"/>
      <c r="AP148" s="66"/>
      <c r="AQ148" s="76"/>
      <c r="AR148" s="66"/>
      <c r="AS148" s="76"/>
      <c r="AT148" s="66"/>
      <c r="AU148" s="66"/>
      <c r="AV148" s="76" t="str">
        <f t="shared" si="19"/>
        <v/>
      </c>
      <c r="AW148" s="66"/>
      <c r="AX148" s="76" t="str">
        <f>IFERROR(IF(B148&lt;&gt;"", IF(ISNUMBER(SEARCH("Revealed-Potential (Primary Focus)", LOWER(INDEX(Paste_Here!Z$2:Z$850, MATCH(B148, Paste_Here!A$2:A$850, 0))))), "Rev-Potential: Prim", IF(ISNUMBER(SEARCH("Revealed-Potential (Secondary Focus)", LOWER(INDEX(Paste_Here!Z$2:Z$850, MATCH(B148, Paste_Here!A$2:A$850, 0))))), "Rev-Potential: Sec", IF(ISNUMBER(SEARCH("Monitoring", LOWER(INDEX(Paste_Here!Z$2:Z$850, MATCH(B148, Paste_Here!A$2:A$850, 0))))), "Monitoring", IF(ISNUMBER(SEARCH("At-Promise (Secondary Focus)", LOWER(INDEX(Paste_Here!Z$2:Z$850, MATCH(B148, Paste_Here!A$2:A$850, 0))))), "At-Promise: Sec", IF(ISNUMBER(SEARCH("At-Promise (Primary Focus)", LOWER(INDEX(Paste_Here!Z$2:Z$850, MATCH(B148, Paste_Here!A$2:A$850, 0))))), "At-Promise: Prim", ""))))), ""), "")</f>
        <v/>
      </c>
      <c r="AY148" s="66"/>
      <c r="AZ148" s="76"/>
      <c r="BA148" s="66"/>
      <c r="BB148" s="76"/>
      <c r="BC148" s="66"/>
      <c r="BD148" s="76"/>
      <c r="BE148" s="66"/>
      <c r="BF148" s="76"/>
      <c r="BG148" s="66"/>
      <c r="BH148" s="76"/>
      <c r="BI148" s="66"/>
      <c r="BJ148" s="66"/>
      <c r="BK148" s="76" t="str">
        <f t="shared" si="20"/>
        <v/>
      </c>
      <c r="BL148" s="66"/>
      <c r="BM148" s="76" t="str">
        <f>IFERROR(IF(B148&lt;&gt;"", IF(AND(ISNUMBER(VALUE(SUBSTITUTE(SUBSTITUTE(Paste_Here!R148, "br", "-"), "L", ""))), VALUE(SUBSTITUTE(SUBSTITUTE(Paste_Here!R148, "br", "-"), "L", "")) &gt;= 1095), "Yes", IF(AND(ISNUMBER(VALUE(SUBSTITUTE(SUBSTITUTE(Paste_Here!R148, "br", "-"), "L", ""))), VALUE(SUBSTITUTE(SUBSTITUTE(Paste_Here!R148, "br", "-"), "L", "")) &lt;= 1094), "No", "")), ""), "")</f>
        <v/>
      </c>
      <c r="BN148" s="66"/>
      <c r="BO148" s="76" t="str">
        <f>IFERROR(IF(B148&lt;&gt;"", IF(COUNTIF(INDEX(Paste_Here!Y$2:AB$850, MATCH(B148, Paste_Here!A$2:A$850, 0), 0), "yes") &gt; 0, "Yes", IF(COUNTIF(INDEX(Paste_Here!Y$2:AB$850, MATCH(B148, Paste_Here!A$2:A$850, 0), 0), "no") &gt; 0, "No", "")), ""), "")</f>
        <v/>
      </c>
      <c r="BP148" s="66"/>
      <c r="BQ148" s="76" t="str">
        <f>IFERROR(IF(B148&lt;&gt;"", IF(AND(ISNUMBER(VALUE(SUBSTITUTE(SUBSTITUTE(Paste_Here!U148, "em", "-"), "q", ""))), VALUE(SUBSTITUTE(SUBSTITUTE(Paste_Here!U148, "em", "-"), "q", "")) &gt;= 910), "Yes", IF(AND(ISNUMBER(VALUE(SUBSTITUTE(SUBSTITUTE(Paste_Here!U148, "em", "-"), "q", ""))), VALUE(SUBSTITUTE(SUBSTITUTE(Paste_Here!U148, "em", "-"), "q", "")) &lt;= 909), "No", "")), ""), "")</f>
        <v/>
      </c>
      <c r="BR148" s="66"/>
      <c r="BS148" s="76" t="str">
        <f>IFERROR(IF(B148&lt;&gt;"", IF(AND(INDEX(Paste_Here!X$2:X$850, MATCH(B148, Paste_Here!A$2:A$850, 0))&lt;&gt;"", ISNUMBER(VALUE(INDEX(Paste_Here!X$2:X$850, MATCH(B148, Paste_Here!A$2:A$850, 0))))), INDEX(Paste_Here!X$2:X$850, MATCH(B148, Paste_Here!A$2:A$850, 0)), ""), ""), "")</f>
        <v/>
      </c>
      <c r="BT148" s="66"/>
      <c r="BU148" s="76" t="str">
        <f>IFERROR(IF(B148&lt;&gt;"", IF(ISNUMBER(VALUE(INDEX(Paste_Here!G$2:G$850, MATCH(B148, Paste_Here!A$2:A$850, 0)))), IF(VALUE(INDEX(Paste_Here!G$2:G$850, MATCH(B148, Paste_Here!A$2:A$850, 0)))=0, "No", IF(AND(VALUE(INDEX(Paste_Here!G$2:G$850, MATCH(B148, Paste_Here!A$2:A$850, 0)))&gt;=1, VALUE(INDEX(Paste_Here!G$2:G$850, MATCH(B148, Paste_Here!A$2:A$850, 0)))&lt;=4), VALUE(INDEX(Paste_Here!G$2:G$850, MATCH(B148, Paste_Here!A$2:A$850, 0))), "")), ""), ""), "")</f>
        <v/>
      </c>
      <c r="BV148" s="66"/>
      <c r="BW148" s="76" t="str">
        <f>IFERROR(IF(B148&lt;&gt;"", IF(ISNUMBER(VALUE(INDEX(Paste_Here!H$2:H$850, MATCH(B148, Paste_Here!A$2:A$850, 0)))), IF(VALUE(INDEX(Paste_Here!H$2:H$850, MATCH(B148, Paste_Here!A$2:A$850, 0)))=0, "No", IF(AND(VALUE(INDEX(Paste_Here!H$2:H$850, MATCH(B148, Paste_Here!A$2:A$850, 0)))&gt;=1, VALUE(INDEX(Paste_Here!H$2:H$850, MATCH(B148, Paste_Here!A$2:A$850, 0)))&lt;=4), VALUE(INDEX(Paste_Here!H$2:H$850, MATCH(B148, Paste_Here!A$2:A$850, 0))), "")), ""), ""), "")</f>
        <v/>
      </c>
      <c r="BX148" s="66"/>
      <c r="BY148" s="76"/>
      <c r="BZ148" s="66"/>
      <c r="CA148" s="76"/>
      <c r="CB148" s="66"/>
      <c r="CC148" s="66"/>
      <c r="CD148" s="76" t="str">
        <f t="shared" si="21"/>
        <v/>
      </c>
      <c r="CE148" s="66"/>
      <c r="CF148" s="76" t="str">
        <f>IFERROR(IF(B148&lt;&gt;"", IF(AND(INDEX(Paste_Here!P$2:P$850, MATCH(B148, Paste_Here!A$2:A$850, 0))&lt;&gt;"", ISNUMBER(VALUE(INDEX(Paste_Here!P$2:P$850, MATCH(B148, Paste_Here!A$2:A$850, 0))))), INDEX(Paste_Here!P$2:P$850, MATCH(B148, Paste_Here!A$2:A$850, 0)), ""), ""), "")</f>
        <v/>
      </c>
      <c r="CG148" s="66"/>
      <c r="CH148" s="76" t="str">
        <f>IFERROR(IF(B148&lt;&gt;"", IF(ISNUMBER(SEARCH("highrisk", LOWER(INDEX(Paste_Here!Q$2:Q$850, MATCH(B148, Paste_Here!A$2:A$850, 0))))), "High Risk", IF(ISNUMBER(SEARCH("lowrisk", LOWER(INDEX(Paste_Here!Q$2:Q$850, MATCH(B148, Paste_Here!A$2:A$850, 0))))), "Low Risk", IF(ISNUMBER(SEARCH("somerisk", LOWER(INDEX(Paste_Here!Q$2:Q$850, MATCH(B148, Paste_Here!A$2:A$850, 0))))), "Some Risk", ""))), ""), "")</f>
        <v/>
      </c>
      <c r="CI148" s="66"/>
      <c r="CJ148" s="76" t="str">
        <f>IFERROR(IF(B148&lt;&gt;"", IF(AND(INDEX(Paste_Here!AA$2:AA$850, MATCH(B148, Paste_Here!A$2:A$850, 0))&lt;&gt;"", ISNUMBER(VALUE(INDEX(Paste_Here!AA$2:AA$850, MATCH(B148, Paste_Here!A$2:A$850, 0))))), INDEX(Paste_Here!AA$2:AA$850, MATCH(B148, Paste_Here!A$2:A$850, 0)), ""), ""), "")</f>
        <v/>
      </c>
      <c r="CK148" s="66"/>
      <c r="CL148" s="76" t="str">
        <f>IFERROR(IF(B148&lt;&gt;"", IF(LOWER(INDEX(Paste_Here!AB$2:AB$850, MATCH(B148, Paste_Here!A$2:A$850, 0)))="approaching expectations", "Approaching", IF(LOWER(INDEX(Paste_Here!AB$2:AB$850, MATCH(B148, Paste_Here!A$2:A$850, 0)))="met expectations", "Met", IF(LOWER(INDEX(Paste_Here!AB$2:AB$850, MATCH(B148, Paste_Here!A$2:A$850, 0)))="exceeded expectations", "Exceeded", IF(LOWER(INDEX(Paste_Here!AB$2:AB$850, MATCH(B148, Paste_Here!A$2:A$850, 0)))="below expectations", "Below", "")))), ""), "")</f>
        <v/>
      </c>
      <c r="CM148" s="66"/>
      <c r="CN148" s="76" t="str">
        <f>IFERROR(IF(B148&lt;&gt;"", IF(AND(INDEX(Paste_Here!AC$2:AC$850, MATCH(B148, Paste_Here!A$2:A$850, 0))&lt;&gt;"", ISNUMBER(VALUE(INDEX(Paste_Here!AC$2:AC$850, MATCH(B148, Paste_Here!A$2:A$850, 0))))), INDEX(Paste_Here!AC$2:AC$850, MATCH(B148, Paste_Here!A$2:A$850, 0)), ""), ""), "")</f>
        <v/>
      </c>
      <c r="CO148" s="66"/>
      <c r="CP148" s="76"/>
      <c r="CQ148" s="66"/>
      <c r="CR148" s="76"/>
      <c r="CS148" s="66"/>
      <c r="CT148" s="76"/>
      <c r="CU148" s="66"/>
      <c r="CV148" s="76"/>
      <c r="CW148" s="66"/>
      <c r="CX148" s="76"/>
      <c r="CY148" s="66"/>
      <c r="CZ148" s="66"/>
      <c r="DA148" s="76" t="str">
        <f t="shared" si="22"/>
        <v/>
      </c>
      <c r="DB148" s="66"/>
      <c r="DC148" s="76" t="str">
        <f>IFERROR(IF(B148&lt;&gt;"", IF(AND(INDEX(Paste_Here!V$2:V$850, MATCH(B148, Paste_Here!A$2:A$850, 0))&lt;&gt;"", ISNUMBER(VALUE(INDEX(Paste_Here!V$2:V$850, MATCH(B148, Paste_Here!A$2:A$850, 0))))), INDEX(Paste_Here!V$2:V$850, MATCH(B148, Paste_Here!A$2:A$850, 0)), ""), ""), "")</f>
        <v/>
      </c>
      <c r="DD148" s="66"/>
      <c r="DE148" s="76" t="str">
        <f>IFERROR(IF(B148&lt;&gt;"", IF(ISNUMBER(SEARCH("highrisk", LOWER(INDEX(Paste_Here!W$2:W$850, MATCH(B148, Paste_Here!A$2:A$850, 0))))), "High Risk", IF(ISNUMBER(SEARCH("lowrisk", LOWER(INDEX(Paste_Here!W$2:W$850, MATCH(B148, Paste_Here!A$2:A$850, 0))))), "Low Risk", IF(ISNUMBER(SEARCH("somerisk", LOWER(INDEX(Paste_Here!W$2:W$850, MATCH(B148, Paste_Here!A$2:A$850, 0))))), "Some Risk", ""))), ""), "")</f>
        <v/>
      </c>
      <c r="DF148" s="66"/>
      <c r="DG148" s="76" t="str">
        <f>IFERROR(IF(B148&lt;&gt;"", IF(AND(INDEX(Paste_Here!S$2:S$850, MATCH(B148, Paste_Here!A$2:A$850, 0))&lt;&gt;"", ISNUMBER(VALUE(INDEX(Paste_Here!S$2:S$850, MATCH(B148, Paste_Here!A$2:A$850, 0))))), INDEX(Paste_Here!S$2:S$850, MATCH(B148, Paste_Here!A$2:A$850, 0)), ""), ""), "")</f>
        <v/>
      </c>
      <c r="DH148" s="66"/>
      <c r="DI148" s="76" t="str">
        <f>IFERROR(IF(B148&lt;&gt;"", IF(ISNUMBER(SEARCH("highrisk", LOWER(INDEX(Paste_Here!T$2:T$850, MATCH(B148, Paste_Here!A$2:A$850, 0))))), "High Risk", IF(ISNUMBER(SEARCH("lowrisk", LOWER(INDEX(Paste_Here!T$2:T$850, MATCH(B148, Paste_Here!A$2:A$850, 0))))), "Low Risk", IF(ISNUMBER(SEARCH("somerisk", LOWER(INDEX(Paste_Here!T$2:T$850, MATCH(B148, Paste_Here!A$2:A$850, 0))))), "Some Risk", ""))), ""), "")</f>
        <v/>
      </c>
      <c r="DJ148" s="66"/>
      <c r="DK148" s="76" t="str">
        <f>IFERROR(IF(B148&lt;&gt;"", IF(AND(INDEX(Paste_Here!AD$2:AD$850, MATCH(B148, Paste_Here!A$2:A$850, 0))&lt;&gt;"", ISNUMBER(VALUE(INDEX(Paste_Here!AD$2:AD$850, MATCH(B148, Paste_Here!A$2:A$850, 0))))), INDEX(Paste_Here!AD$2:AD$850, MATCH(B148, Paste_Here!A$2:A$850, 0)), ""), ""), "")</f>
        <v/>
      </c>
      <c r="DL148" s="66"/>
      <c r="DM148" s="76" t="str">
        <f>IFERROR(IF(B148&lt;&gt;"", IF(LOWER(INDEX(Paste_Here!AE$2:AE$850, MATCH(B148, Paste_Here!A$2:A$850, 0)))="approaching expectations", "Approaching", IF(LOWER(INDEX(Paste_Here!AE$2:AE$850, MATCH(B148, Paste_Here!A$2:A$850, 0)))="met expectations", "Met", IF(LOWER(INDEX(Paste_Here!AE$2:AE$850, MATCH(B148, Paste_Here!A$2:A$850, 0)))="exceeded expectations", "Exceeded", IF(LOWER(INDEX(Paste_Here!AE$2:AE$850, MATCH(B148, Paste_Here!A$2:A$850, 0)))="below expectations", "Below", "")))), ""), "")</f>
        <v/>
      </c>
      <c r="DN148" s="66"/>
      <c r="DO148" s="76"/>
      <c r="DP148" s="66"/>
      <c r="DQ148" s="76"/>
      <c r="DR148" s="66"/>
      <c r="DS148" s="76"/>
      <c r="DT148" s="66"/>
      <c r="DU148" s="76"/>
      <c r="DV148" s="66"/>
      <c r="DW148" s="66"/>
      <c r="DX148" s="76" t="str">
        <f t="shared" si="23"/>
        <v/>
      </c>
      <c r="DY148" s="66"/>
      <c r="DZ148" s="76"/>
      <c r="EA148" s="66"/>
      <c r="EB148" s="76"/>
      <c r="EC148" s="66"/>
      <c r="ED148" s="76" t="str">
        <f>IFERROR(IF(B148&lt;&gt;"", IF(AND(INDEX(Paste_Here!AF$2:AF$850, MATCH(B148, Paste_Here!A$2:A$850, 0))&lt;&gt;"", ISNUMBER(VALUE(INDEX(Paste_Here!AF$2:AF$850, MATCH(B148, Paste_Here!A$2:A$850, 0))))), INDEX(Paste_Here!AF$2:AF$850, MATCH(B148, Paste_Here!A$2:A$850, 0)), ""), ""), "")</f>
        <v/>
      </c>
      <c r="EE148" s="66"/>
      <c r="EF148" s="76"/>
      <c r="EG148" s="66"/>
      <c r="EH148" s="76"/>
      <c r="EI148" s="66"/>
      <c r="EJ148" s="76" t="str">
        <f>IFERROR(IF(B148&lt;&gt;"", IF(AND(INDEX(Paste_Here!AG$2:AG$850, MATCH(B148, Paste_Here!A$2:A$850, 0))&lt;&gt;"", ISNUMBER(VALUE(INDEX(Paste_Here!AG$2:AG$850, MATCH(B148, Paste_Here!A$2:A$850, 0))))), INDEX(Paste_Here!AG$2:AG$850, MATCH(B148, Paste_Here!A$2:A$850, 0)), ""), ""), "")</f>
        <v/>
      </c>
      <c r="EK148" s="66"/>
      <c r="EL148" s="76"/>
      <c r="EM148" s="66"/>
      <c r="EN148" s="76"/>
      <c r="EO148" s="66"/>
      <c r="EP148" s="76"/>
      <c r="EQ148" s="66"/>
      <c r="ER148" s="76"/>
      <c r="ES148" s="66"/>
      <c r="ET148" s="66"/>
      <c r="EU148" s="76"/>
      <c r="EV148" s="66"/>
      <c r="EW148" s="76"/>
      <c r="EX148" s="66"/>
      <c r="EY148" s="76"/>
      <c r="EZ148" s="66"/>
      <c r="FA148" s="76"/>
      <c r="FB148" s="66"/>
      <c r="FC148" s="76"/>
      <c r="FD148" s="66"/>
      <c r="FE148" s="76"/>
      <c r="FF148" s="66"/>
      <c r="FG148" s="76"/>
      <c r="FH148" s="66"/>
      <c r="FI148" s="76"/>
      <c r="FJ148" s="66"/>
      <c r="FK148" s="76"/>
      <c r="FL148" s="66"/>
      <c r="FM148" s="76"/>
      <c r="FN148" s="66"/>
      <c r="FO148" s="76"/>
      <c r="FP148" s="66"/>
      <c r="FQ148" s="76"/>
      <c r="FR148" s="66"/>
      <c r="FS148" s="76"/>
      <c r="FT148" s="66"/>
      <c r="FU148" s="76"/>
      <c r="FV148" s="66"/>
      <c r="FW148" s="76"/>
      <c r="FX148" s="66"/>
      <c r="FY148" s="76"/>
      <c r="FZ148" s="66"/>
      <c r="GA148" s="76"/>
      <c r="GB148" s="66"/>
      <c r="GC148" s="76"/>
      <c r="GD148" s="66"/>
      <c r="GE148" s="76"/>
      <c r="GF148" s="66"/>
      <c r="GG148" s="76"/>
      <c r="GH148" s="66"/>
      <c r="GI148" s="76"/>
      <c r="GJ148" s="66"/>
      <c r="GK148" s="76"/>
      <c r="GL148" s="66"/>
      <c r="GM148" s="76"/>
      <c r="GN148" s="66"/>
      <c r="GO148" s="76"/>
      <c r="GP148" s="66"/>
      <c r="GQ148" s="76"/>
      <c r="GR148" s="66"/>
      <c r="GS148" s="76"/>
      <c r="GT148" s="66"/>
      <c r="GU148" s="76"/>
      <c r="GV148" s="66"/>
      <c r="GW148" s="76"/>
      <c r="GX148" s="66"/>
      <c r="GY148" s="76"/>
      <c r="GZ148" s="66"/>
      <c r="HA148" s="76"/>
      <c r="HB148" s="66"/>
      <c r="HC148" s="76"/>
      <c r="HD148" s="66"/>
      <c r="HE148" s="76"/>
      <c r="HF148" s="66"/>
      <c r="HG148" s="76"/>
      <c r="HH148" s="66"/>
      <c r="HI148" s="76"/>
      <c r="HJ148" s="66"/>
      <c r="HK148" s="76"/>
      <c r="HL148" s="66"/>
      <c r="HM148" s="76"/>
      <c r="HN148" s="66"/>
      <c r="HO148" s="76"/>
      <c r="HP148" s="66"/>
      <c r="HQ148" s="76"/>
      <c r="HR148" s="66"/>
      <c r="HS148" s="76"/>
      <c r="HT148" s="66"/>
      <c r="HU148" s="76"/>
      <c r="HV148" s="66"/>
      <c r="HW148" s="76"/>
      <c r="HX148" s="66"/>
      <c r="HY148" s="76"/>
      <c r="HZ148" s="66"/>
      <c r="IA148" s="76"/>
      <c r="IB148" s="66"/>
      <c r="IC148" s="76"/>
      <c r="ID148" s="66"/>
      <c r="IE148" s="76"/>
      <c r="IF148" s="66"/>
      <c r="IG148" s="76"/>
      <c r="IH148" s="66"/>
      <c r="II148" s="76"/>
      <c r="IJ148" s="66"/>
      <c r="IK148" s="76"/>
      <c r="IL148" s="66"/>
      <c r="IM148" s="76"/>
      <c r="IN148" s="66"/>
      <c r="IO148" s="76"/>
      <c r="IP148" s="66"/>
      <c r="IQ148" s="76"/>
      <c r="IR148" s="66"/>
      <c r="IS148" s="76"/>
      <c r="IT148" s="66"/>
      <c r="IU148" s="76"/>
      <c r="IV148" s="66"/>
      <c r="IW148" s="76"/>
      <c r="IX148" s="66"/>
      <c r="IY148" s="76"/>
      <c r="IZ148" s="66"/>
      <c r="JA148" s="76"/>
      <c r="JB148" s="66"/>
      <c r="JC148" s="76"/>
      <c r="JD148" s="66"/>
      <c r="JE148" s="76"/>
      <c r="JF148" s="66"/>
      <c r="JG148" s="76"/>
      <c r="JH148" s="66"/>
      <c r="JI148" s="76"/>
      <c r="JJ148" s="66"/>
      <c r="JK148" s="76"/>
      <c r="JL148" s="66"/>
      <c r="JM148" s="76"/>
      <c r="JN148" s="66"/>
      <c r="JO148" s="76"/>
      <c r="JP148" s="66"/>
      <c r="JQ148" s="76"/>
      <c r="JR148" s="66"/>
      <c r="JS148" s="76"/>
      <c r="JT148" s="66"/>
      <c r="JU148" s="76"/>
      <c r="JV148" s="66"/>
      <c r="JW148" s="76"/>
      <c r="JX148" s="66"/>
      <c r="JY148" s="76"/>
      <c r="JZ148" s="66"/>
      <c r="KA148" s="76"/>
      <c r="KB148" s="66"/>
      <c r="KC148" s="76"/>
      <c r="KD148" s="66"/>
      <c r="KE148" s="76"/>
      <c r="KF148" s="66"/>
      <c r="KG148" s="76"/>
      <c r="KH148" s="66"/>
      <c r="KI148" s="76"/>
      <c r="KJ148" s="66"/>
      <c r="KK148" s="76"/>
      <c r="KL148" s="66"/>
      <c r="KM148" s="76"/>
      <c r="KN148" s="66"/>
      <c r="KO148" s="76"/>
      <c r="KP148" s="66"/>
      <c r="KQ148" s="76"/>
      <c r="KR148" s="66"/>
      <c r="KS148" s="76"/>
      <c r="KT148" s="66"/>
      <c r="KU148" s="76"/>
      <c r="KV148" s="66"/>
      <c r="KW148" s="76"/>
      <c r="KX148" s="66"/>
      <c r="KY148" s="76"/>
      <c r="KZ148" s="66"/>
      <c r="LA148" s="76"/>
      <c r="LB148" s="66"/>
      <c r="LC148" s="76"/>
      <c r="LD148" s="66"/>
      <c r="LE148" s="76"/>
      <c r="LF148" s="66"/>
      <c r="LG148" s="76"/>
      <c r="LH148" s="66"/>
      <c r="LI148" s="76"/>
      <c r="LJ148" s="66"/>
      <c r="LK148" s="76"/>
      <c r="LL148" s="66"/>
      <c r="LM148" s="76"/>
      <c r="LN148" s="66"/>
      <c r="LO148" s="76"/>
      <c r="LP148" s="66"/>
      <c r="LQ148" s="76"/>
      <c r="LR148" s="66"/>
      <c r="LS148" s="76"/>
      <c r="LT148" s="66"/>
      <c r="LU148" s="76"/>
      <c r="LV148" s="66"/>
      <c r="LW148" s="76"/>
      <c r="LX148" s="66"/>
      <c r="LY148" s="76"/>
      <c r="LZ148" s="66"/>
      <c r="MA148" s="76"/>
      <c r="MB148" s="66"/>
      <c r="MC148" s="76"/>
      <c r="MD148" s="66"/>
      <c r="MG148" s="1" t="str" cm="1">
        <f t="array" ref="MG148">IFERROR(INDEX(Paste_Here!$B$2:$B$850, MATCH(0, COUNTIF(MG$4:MG147, Paste_Here!$B$2:$B$850) + IF(Paste_Here!$B$2:$B$850="", 1, 0), 0)), "")</f>
        <v/>
      </c>
      <c r="MH148" s="1" t="str">
        <f>IF(MG148&lt;&gt;"", INDEX(Paste_Here!$A$2:$A$850, MATCH(MG148, Paste_Here!$B$2:$B$850, 0)), "")</f>
        <v/>
      </c>
      <c r="MI148" s="1" t="str">
        <f t="shared" si="24"/>
        <v/>
      </c>
      <c r="MJ148" s="1" t="str" cm="1">
        <f t="array" ref="MJ148">IFERROR(INDEX($MI$5:$MI$850, MATCH(SMALL(IF($MI$5:$MI$850&lt;&gt;"", COUNTIF($MI$5:$MI$850, "&lt;"&amp;$MI$5:$MI$850)+1), ROW()-ROW($MJ$5)+1), COUNTIF($MI$5:$MI$850, "&lt;"&amp;$MI$5:$MI$850)+1, 0)), "")</f>
        <v/>
      </c>
    </row>
    <row r="149" spans="1:348">
      <c r="A149" s="66"/>
      <c r="B149" s="76" t="str">
        <f t="shared" si="17"/>
        <v/>
      </c>
      <c r="C149" s="66"/>
      <c r="D149" s="76" t="str">
        <f>IFERROR(IF(B149&lt;&gt;"", IF(AND(INDEX(Paste_Here!B$2:B$850, MATCH(B149, Paste_Here!A$2:A$850, 0))&lt;&gt;"", ISNUMBER(VALUE(INDEX(Paste_Here!B$2:B$850, MATCH(B149, Paste_Here!A$2:A$850, 0))))), INDEX(Paste_Here!B$2:B$850, MATCH(B149, Paste_Here!A$2:A$850, 0)), ""), ""), "")</f>
        <v/>
      </c>
      <c r="E149" s="66"/>
      <c r="F149" s="76" t="str">
        <f>IFERROR(IF(B149&lt;&gt;"", IF(ISTEXT(INDEX(Paste_Here!K$2:K$850, MATCH(B149, Paste_Here!A$2:A$850, 0))), INDEX(Paste_Here!K$2:K$850, MATCH(B149, Paste_Here!A$2:A$850, 0)), ""), ""), "")</f>
        <v/>
      </c>
      <c r="G149" s="66"/>
      <c r="H149" s="76" t="str">
        <f>IFERROR(IF(B149&lt;&gt;"", IF(ISTEXT(INDEX(Paste_Here!C$2:C$850, MATCH(B149, Paste_Here!A$2:A$850, 0))), INDEX(Paste_Here!C$2:C$850, MATCH(B149, Paste_Here!A$2:A$850, 0)), ""), ""), "")</f>
        <v/>
      </c>
      <c r="I149" s="66"/>
      <c r="J149" s="76" t="str">
        <f>IFERROR(IF(B149&lt;&gt;"", IF(ISNUMBER(SEARCH("s", LOWER(INDEX(Paste_Here!M$2:M$850, MATCH(B149, Paste_Here!A$2:A$850, 0))))), "Yes", IF(INDEX(Paste_Here!M$2:M$850, MATCH(B149, Paste_Here!A$2:A$850, 0))&lt;&gt;"", "No", "")), ""), "")</f>
        <v/>
      </c>
      <c r="K149" s="66"/>
      <c r="L149" s="76" t="str">
        <f>IFERROR(IF(B149&lt;&gt;"", IF(ISNUMBER(SEARCH("yes", LOWER(INDEX(Paste_Here!E$2:E$850, MATCH(B149, Paste_Here!A$2:A$850, 0))))), "Yes", IF(ISNUMBER(SEARCH("no", LOWER(INDEX(Paste_Here!E$2:E$850, MATCH(B149, Paste_Here!A$2:A$850, 0))))), "No", "")), ""), "")</f>
        <v/>
      </c>
      <c r="M149" s="66"/>
      <c r="N149" s="76" t="str">
        <f>IFERROR(IF(B149&lt;&gt;"", IF(ISNUMBER(SEARCH("yes", LOWER(INDEX(Paste_Here!F$2:F$850, MATCH(B149, Paste_Here!A$2:A$850, 0))))), "Yes", IF(ISNUMBER(SEARCH("no", LOWER(INDEX(Paste_Here!F$2:F$850, MATCH(B149, Paste_Here!A$2:A$850, 0))))), "No", "")), ""), "")</f>
        <v/>
      </c>
      <c r="O149" s="66"/>
      <c r="P149" s="76" t="str">
        <f>IFERROR(IF(B149&lt;&gt;"", IF(ISNUMBER(SEARCH("yes", LOWER(INDEX(Paste_Here!L$2:L$850, MATCH(B149, Paste_Here!A$2:A$850, 0))))), "Yes", IF(ISNUMBER(SEARCH("no", LOWER(INDEX(Paste_Here!L$2:L$850, MATCH(B149, Paste_Here!A$2:A$850, 0))))), "No", "")), ""), "")</f>
        <v/>
      </c>
      <c r="Q149" s="66"/>
      <c r="R149" s="76" t="str">
        <f>IFERROR(IF(B149&lt;&gt;"", IF(ISNUMBER(SEARCH("transitional 2", LOWER(INDEX(Paste_Here!D$2:D$850, MATCH(B149, Paste_Here!A$2:A$850, 0))))), "T2", IF(ISNUMBER(SEARCH("transitional 1", LOWER(INDEX(Paste_Here!D$2:D$850, MATCH(B149, Paste_Here!A$2:A$850, 0))))), "T1", IF(ISNUMBER(SEARCH("waived ell services", LOWER(INDEX(Paste_Here!D$2:D$850, MATCH(B149, Paste_Here!A$2:A$850, 0))))), "W", IF(ISNUMBER(SEARCH("english language learner", LOWER(INDEX(Paste_Here!D$2:D$850, MATCH(B149, Paste_Here!A$2:A$850, 0))))), "L", "")))), ""), "")</f>
        <v/>
      </c>
      <c r="S149" s="66"/>
      <c r="T149" s="76" t="str">
        <f>IFERROR(IF(B149&lt;&gt;"", IF(ISNUMBER(SEARCH("yes", LOWER(INDEX(Paste_Here!I$2:I$850, MATCH(B149, Paste_Here!A$2:A$850, 0))))), "Yes", IF(ISNUMBER(SEARCH("no", LOWER(INDEX(Paste_Here!I$2:I$850, MATCH(B149, Paste_Here!A$2:A$850, 0))))), "No", "")), ""), "")</f>
        <v/>
      </c>
      <c r="U149" s="66"/>
      <c r="V149" s="76" t="str">
        <f>IFERROR(IF(B149&lt;&gt;"", IF(ISTEXT(INDEX(Paste_Here!J$2:J$850, MATCH(B149, Paste_Here!A$2:A$850, 0))), VALUE(INDEX(Paste_Here!J$2:J$850, MATCH(B149, Paste_Here!A$2:A$850, 0))), ""), ""), "")</f>
        <v/>
      </c>
      <c r="W149" s="66"/>
      <c r="X149" s="66"/>
      <c r="Y149" s="76" t="str">
        <f t="shared" si="18"/>
        <v/>
      </c>
      <c r="Z149" s="66"/>
      <c r="AA149" s="76" t="str">
        <f>IFERROR(IF(B149&lt;&gt;"", IF(AND(INDEX(Paste_Here!AI$2:AI$850, MATCH(B149, Paste_Here!A$2:A$850, 0))&lt;&gt;"", ISNUMBER(VALUE(INDEX(Paste_Here!AI$2:AI$850, MATCH(B149, Paste_Here!A$2:A$850, 0))))), INDEX(Paste_Here!AI$2:AI$850, MATCH(B149, Paste_Here!A$2:A$850, 0)), ""), ""), "")</f>
        <v/>
      </c>
      <c r="AB149" s="66"/>
      <c r="AC149" s="76" t="str">
        <f>IFERROR(IF(B149&lt;&gt;"", IF(AND(INDEX(Paste_Here!AJ$2:AJ$850, MATCH(B149, Paste_Here!A$2:A$850, 0))&lt;&gt;"", ISNUMBER(VALUE(INDEX(Paste_Here!AJ$2:AJ$850, MATCH(B149, Paste_Here!A$2:A$850, 0))))), INDEX(Paste_Here!AJ$2:AJ$850, MATCH(B149, Paste_Here!A$2:A$850, 0)), ""), ""), "")</f>
        <v/>
      </c>
      <c r="AD149" s="66"/>
      <c r="AE149" s="76" t="str">
        <f>IFERROR(IF(B149&lt;&gt;"", IF(AND(INDEX(Paste_Here!AK$2:AK$850, MATCH(B149, Paste_Here!A$2:A$850, 0))&lt;&gt;"", ISNUMBER(VALUE(INDEX(Paste_Here!AK$2:AK$850, MATCH(B149, Paste_Here!A$2:A$850, 0))))), INDEX(Paste_Here!AK$2:AK$850, MATCH(B149, Paste_Here!A$2:A$850, 0)), ""), ""), "")</f>
        <v/>
      </c>
      <c r="AF149" s="66"/>
      <c r="AG149" s="76" t="str">
        <f>IFERROR(IF(B149&lt;&gt;"", IF(AND(INDEX(Paste_Here!AL$2:AL$850, MATCH(B149, Paste_Here!A$2:A$850, 0))&lt;&gt;"", ISNUMBER(VALUE(INDEX(Paste_Here!AL$2:AL$850, MATCH(B149, Paste_Here!A$2:A$850, 0))))), INDEX(Paste_Here!AL$2:AL$850, MATCH(B149, Paste_Here!A$2:A$850, 0)), ""), ""), "")</f>
        <v/>
      </c>
      <c r="AH149" s="66"/>
      <c r="AI149" s="76" t="str">
        <f>IFERROR(IF(B149&lt;&gt;"", IF(AND(INDEX(Paste_Here!AH$2:AH$850, MATCH(B149, Paste_Here!A$2:A$850, 0))&lt;&gt;"", ISNUMBER(VALUE(INDEX(Paste_Here!AH$2:AH$850, MATCH(B149, Paste_Here!A$2:A$850, 0))))), IF(VALUE(INDEX(Paste_Here!AH$2:AH$850, MATCH(B149, Paste_Here!A$2:A$850, 0)))=0, "", INDEX(Paste_Here!AH$2:AH$850, MATCH(B149, Paste_Here!A$2:A$850, 0))), ""), ""), "")</f>
        <v/>
      </c>
      <c r="AJ149" s="66"/>
      <c r="AK149" s="76" t="str">
        <f>IFERROR(IF(B149&lt;&gt;"", IF(AND(INDEX(Paste_Here!N$2:N$850, MATCH(B149, Paste_Here!A$2:A$850, 0))&lt;&gt;"", ISNUMBER(VALUE(INDEX(Paste_Here!N$2:N$850, MATCH(B149, Paste_Here!A$2:A$850, 0))))), INDEX(Paste_Here!N$2:N$850, MATCH(B149, Paste_Here!A$2:A$850, 0)), ""), ""), "")</f>
        <v/>
      </c>
      <c r="AL149" s="66"/>
      <c r="AM149" s="76" t="str">
        <f>IFERROR(IF(B149&lt;&gt;"", IF(AND(INDEX(Paste_Here!O$2:O$850, MATCH(B149, Paste_Here!A$2:A$850, 0))&lt;&gt;"", ISNUMBER(VALUE(INDEX(Paste_Here!O$2:O$850, MATCH(B149, Paste_Here!A$2:A$850, 0))))), INDEX(Paste_Here!O$2:O$850, MATCH(B149, Paste_Here!A$2:A$850, 0)), ""), ""), "")</f>
        <v/>
      </c>
      <c r="AN149" s="66"/>
      <c r="AO149" s="76"/>
      <c r="AP149" s="66"/>
      <c r="AQ149" s="76"/>
      <c r="AR149" s="66"/>
      <c r="AS149" s="76"/>
      <c r="AT149" s="66"/>
      <c r="AU149" s="66"/>
      <c r="AV149" s="76" t="str">
        <f t="shared" si="19"/>
        <v/>
      </c>
      <c r="AW149" s="66"/>
      <c r="AX149" s="76" t="str">
        <f>IFERROR(IF(B149&lt;&gt;"", IF(ISNUMBER(SEARCH("Revealed-Potential (Primary Focus)", LOWER(INDEX(Paste_Here!Z$2:Z$850, MATCH(B149, Paste_Here!A$2:A$850, 0))))), "Rev-Potential: Prim", IF(ISNUMBER(SEARCH("Revealed-Potential (Secondary Focus)", LOWER(INDEX(Paste_Here!Z$2:Z$850, MATCH(B149, Paste_Here!A$2:A$850, 0))))), "Rev-Potential: Sec", IF(ISNUMBER(SEARCH("Monitoring", LOWER(INDEX(Paste_Here!Z$2:Z$850, MATCH(B149, Paste_Here!A$2:A$850, 0))))), "Monitoring", IF(ISNUMBER(SEARCH("At-Promise (Secondary Focus)", LOWER(INDEX(Paste_Here!Z$2:Z$850, MATCH(B149, Paste_Here!A$2:A$850, 0))))), "At-Promise: Sec", IF(ISNUMBER(SEARCH("At-Promise (Primary Focus)", LOWER(INDEX(Paste_Here!Z$2:Z$850, MATCH(B149, Paste_Here!A$2:A$850, 0))))), "At-Promise: Prim", ""))))), ""), "")</f>
        <v/>
      </c>
      <c r="AY149" s="66"/>
      <c r="AZ149" s="76"/>
      <c r="BA149" s="66"/>
      <c r="BB149" s="76"/>
      <c r="BC149" s="66"/>
      <c r="BD149" s="76"/>
      <c r="BE149" s="66"/>
      <c r="BF149" s="76"/>
      <c r="BG149" s="66"/>
      <c r="BH149" s="76"/>
      <c r="BI149" s="66"/>
      <c r="BJ149" s="66"/>
      <c r="BK149" s="76" t="str">
        <f t="shared" si="20"/>
        <v/>
      </c>
      <c r="BL149" s="66"/>
      <c r="BM149" s="76" t="str">
        <f>IFERROR(IF(B149&lt;&gt;"", IF(AND(ISNUMBER(VALUE(SUBSTITUTE(SUBSTITUTE(Paste_Here!R149, "br", "-"), "L", ""))), VALUE(SUBSTITUTE(SUBSTITUTE(Paste_Here!R149, "br", "-"), "L", "")) &gt;= 1095), "Yes", IF(AND(ISNUMBER(VALUE(SUBSTITUTE(SUBSTITUTE(Paste_Here!R149, "br", "-"), "L", ""))), VALUE(SUBSTITUTE(SUBSTITUTE(Paste_Here!R149, "br", "-"), "L", "")) &lt;= 1094), "No", "")), ""), "")</f>
        <v/>
      </c>
      <c r="BN149" s="66"/>
      <c r="BO149" s="76" t="str">
        <f>IFERROR(IF(B149&lt;&gt;"", IF(COUNTIF(INDEX(Paste_Here!Y$2:AB$850, MATCH(B149, Paste_Here!A$2:A$850, 0), 0), "yes") &gt; 0, "Yes", IF(COUNTIF(INDEX(Paste_Here!Y$2:AB$850, MATCH(B149, Paste_Here!A$2:A$850, 0), 0), "no") &gt; 0, "No", "")), ""), "")</f>
        <v/>
      </c>
      <c r="BP149" s="66"/>
      <c r="BQ149" s="76" t="str">
        <f>IFERROR(IF(B149&lt;&gt;"", IF(AND(ISNUMBER(VALUE(SUBSTITUTE(SUBSTITUTE(Paste_Here!U149, "em", "-"), "q", ""))), VALUE(SUBSTITUTE(SUBSTITUTE(Paste_Here!U149, "em", "-"), "q", "")) &gt;= 910), "Yes", IF(AND(ISNUMBER(VALUE(SUBSTITUTE(SUBSTITUTE(Paste_Here!U149, "em", "-"), "q", ""))), VALUE(SUBSTITUTE(SUBSTITUTE(Paste_Here!U149, "em", "-"), "q", "")) &lt;= 909), "No", "")), ""), "")</f>
        <v/>
      </c>
      <c r="BR149" s="66"/>
      <c r="BS149" s="76" t="str">
        <f>IFERROR(IF(B149&lt;&gt;"", IF(AND(INDEX(Paste_Here!X$2:X$850, MATCH(B149, Paste_Here!A$2:A$850, 0))&lt;&gt;"", ISNUMBER(VALUE(INDEX(Paste_Here!X$2:X$850, MATCH(B149, Paste_Here!A$2:A$850, 0))))), INDEX(Paste_Here!X$2:X$850, MATCH(B149, Paste_Here!A$2:A$850, 0)), ""), ""), "")</f>
        <v/>
      </c>
      <c r="BT149" s="66"/>
      <c r="BU149" s="76" t="str">
        <f>IFERROR(IF(B149&lt;&gt;"", IF(ISNUMBER(VALUE(INDEX(Paste_Here!G$2:G$850, MATCH(B149, Paste_Here!A$2:A$850, 0)))), IF(VALUE(INDEX(Paste_Here!G$2:G$850, MATCH(B149, Paste_Here!A$2:A$850, 0)))=0, "No", IF(AND(VALUE(INDEX(Paste_Here!G$2:G$850, MATCH(B149, Paste_Here!A$2:A$850, 0)))&gt;=1, VALUE(INDEX(Paste_Here!G$2:G$850, MATCH(B149, Paste_Here!A$2:A$850, 0)))&lt;=4), VALUE(INDEX(Paste_Here!G$2:G$850, MATCH(B149, Paste_Here!A$2:A$850, 0))), "")), ""), ""), "")</f>
        <v/>
      </c>
      <c r="BV149" s="66"/>
      <c r="BW149" s="76" t="str">
        <f>IFERROR(IF(B149&lt;&gt;"", IF(ISNUMBER(VALUE(INDEX(Paste_Here!H$2:H$850, MATCH(B149, Paste_Here!A$2:A$850, 0)))), IF(VALUE(INDEX(Paste_Here!H$2:H$850, MATCH(B149, Paste_Here!A$2:A$850, 0)))=0, "No", IF(AND(VALUE(INDEX(Paste_Here!H$2:H$850, MATCH(B149, Paste_Here!A$2:A$850, 0)))&gt;=1, VALUE(INDEX(Paste_Here!H$2:H$850, MATCH(B149, Paste_Here!A$2:A$850, 0)))&lt;=4), VALUE(INDEX(Paste_Here!H$2:H$850, MATCH(B149, Paste_Here!A$2:A$850, 0))), "")), ""), ""), "")</f>
        <v/>
      </c>
      <c r="BX149" s="66"/>
      <c r="BY149" s="76"/>
      <c r="BZ149" s="66"/>
      <c r="CA149" s="76"/>
      <c r="CB149" s="66"/>
      <c r="CC149" s="66"/>
      <c r="CD149" s="76" t="str">
        <f t="shared" si="21"/>
        <v/>
      </c>
      <c r="CE149" s="66"/>
      <c r="CF149" s="76" t="str">
        <f>IFERROR(IF(B149&lt;&gt;"", IF(AND(INDEX(Paste_Here!P$2:P$850, MATCH(B149, Paste_Here!A$2:A$850, 0))&lt;&gt;"", ISNUMBER(VALUE(INDEX(Paste_Here!P$2:P$850, MATCH(B149, Paste_Here!A$2:A$850, 0))))), INDEX(Paste_Here!P$2:P$850, MATCH(B149, Paste_Here!A$2:A$850, 0)), ""), ""), "")</f>
        <v/>
      </c>
      <c r="CG149" s="66"/>
      <c r="CH149" s="76" t="str">
        <f>IFERROR(IF(B149&lt;&gt;"", IF(ISNUMBER(SEARCH("highrisk", LOWER(INDEX(Paste_Here!Q$2:Q$850, MATCH(B149, Paste_Here!A$2:A$850, 0))))), "High Risk", IF(ISNUMBER(SEARCH("lowrisk", LOWER(INDEX(Paste_Here!Q$2:Q$850, MATCH(B149, Paste_Here!A$2:A$850, 0))))), "Low Risk", IF(ISNUMBER(SEARCH("somerisk", LOWER(INDEX(Paste_Here!Q$2:Q$850, MATCH(B149, Paste_Here!A$2:A$850, 0))))), "Some Risk", ""))), ""), "")</f>
        <v/>
      </c>
      <c r="CI149" s="66"/>
      <c r="CJ149" s="76" t="str">
        <f>IFERROR(IF(B149&lt;&gt;"", IF(AND(INDEX(Paste_Here!AA$2:AA$850, MATCH(B149, Paste_Here!A$2:A$850, 0))&lt;&gt;"", ISNUMBER(VALUE(INDEX(Paste_Here!AA$2:AA$850, MATCH(B149, Paste_Here!A$2:A$850, 0))))), INDEX(Paste_Here!AA$2:AA$850, MATCH(B149, Paste_Here!A$2:A$850, 0)), ""), ""), "")</f>
        <v/>
      </c>
      <c r="CK149" s="66"/>
      <c r="CL149" s="76" t="str">
        <f>IFERROR(IF(B149&lt;&gt;"", IF(LOWER(INDEX(Paste_Here!AB$2:AB$850, MATCH(B149, Paste_Here!A$2:A$850, 0)))="approaching expectations", "Approaching", IF(LOWER(INDEX(Paste_Here!AB$2:AB$850, MATCH(B149, Paste_Here!A$2:A$850, 0)))="met expectations", "Met", IF(LOWER(INDEX(Paste_Here!AB$2:AB$850, MATCH(B149, Paste_Here!A$2:A$850, 0)))="exceeded expectations", "Exceeded", IF(LOWER(INDEX(Paste_Here!AB$2:AB$850, MATCH(B149, Paste_Here!A$2:A$850, 0)))="below expectations", "Below", "")))), ""), "")</f>
        <v/>
      </c>
      <c r="CM149" s="66"/>
      <c r="CN149" s="76" t="str">
        <f>IFERROR(IF(B149&lt;&gt;"", IF(AND(INDEX(Paste_Here!AC$2:AC$850, MATCH(B149, Paste_Here!A$2:A$850, 0))&lt;&gt;"", ISNUMBER(VALUE(INDEX(Paste_Here!AC$2:AC$850, MATCH(B149, Paste_Here!A$2:A$850, 0))))), INDEX(Paste_Here!AC$2:AC$850, MATCH(B149, Paste_Here!A$2:A$850, 0)), ""), ""), "")</f>
        <v/>
      </c>
      <c r="CO149" s="66"/>
      <c r="CP149" s="76"/>
      <c r="CQ149" s="66"/>
      <c r="CR149" s="76"/>
      <c r="CS149" s="66"/>
      <c r="CT149" s="76"/>
      <c r="CU149" s="66"/>
      <c r="CV149" s="76"/>
      <c r="CW149" s="66"/>
      <c r="CX149" s="76"/>
      <c r="CY149" s="66"/>
      <c r="CZ149" s="66"/>
      <c r="DA149" s="76" t="str">
        <f t="shared" si="22"/>
        <v/>
      </c>
      <c r="DB149" s="66"/>
      <c r="DC149" s="76" t="str">
        <f>IFERROR(IF(B149&lt;&gt;"", IF(AND(INDEX(Paste_Here!V$2:V$850, MATCH(B149, Paste_Here!A$2:A$850, 0))&lt;&gt;"", ISNUMBER(VALUE(INDEX(Paste_Here!V$2:V$850, MATCH(B149, Paste_Here!A$2:A$850, 0))))), INDEX(Paste_Here!V$2:V$850, MATCH(B149, Paste_Here!A$2:A$850, 0)), ""), ""), "")</f>
        <v/>
      </c>
      <c r="DD149" s="66"/>
      <c r="DE149" s="76" t="str">
        <f>IFERROR(IF(B149&lt;&gt;"", IF(ISNUMBER(SEARCH("highrisk", LOWER(INDEX(Paste_Here!W$2:W$850, MATCH(B149, Paste_Here!A$2:A$850, 0))))), "High Risk", IF(ISNUMBER(SEARCH("lowrisk", LOWER(INDEX(Paste_Here!W$2:W$850, MATCH(B149, Paste_Here!A$2:A$850, 0))))), "Low Risk", IF(ISNUMBER(SEARCH("somerisk", LOWER(INDEX(Paste_Here!W$2:W$850, MATCH(B149, Paste_Here!A$2:A$850, 0))))), "Some Risk", ""))), ""), "")</f>
        <v/>
      </c>
      <c r="DF149" s="66"/>
      <c r="DG149" s="76" t="str">
        <f>IFERROR(IF(B149&lt;&gt;"", IF(AND(INDEX(Paste_Here!S$2:S$850, MATCH(B149, Paste_Here!A$2:A$850, 0))&lt;&gt;"", ISNUMBER(VALUE(INDEX(Paste_Here!S$2:S$850, MATCH(B149, Paste_Here!A$2:A$850, 0))))), INDEX(Paste_Here!S$2:S$850, MATCH(B149, Paste_Here!A$2:A$850, 0)), ""), ""), "")</f>
        <v/>
      </c>
      <c r="DH149" s="66"/>
      <c r="DI149" s="76" t="str">
        <f>IFERROR(IF(B149&lt;&gt;"", IF(ISNUMBER(SEARCH("highrisk", LOWER(INDEX(Paste_Here!T$2:T$850, MATCH(B149, Paste_Here!A$2:A$850, 0))))), "High Risk", IF(ISNUMBER(SEARCH("lowrisk", LOWER(INDEX(Paste_Here!T$2:T$850, MATCH(B149, Paste_Here!A$2:A$850, 0))))), "Low Risk", IF(ISNUMBER(SEARCH("somerisk", LOWER(INDEX(Paste_Here!T$2:T$850, MATCH(B149, Paste_Here!A$2:A$850, 0))))), "Some Risk", ""))), ""), "")</f>
        <v/>
      </c>
      <c r="DJ149" s="66"/>
      <c r="DK149" s="76" t="str">
        <f>IFERROR(IF(B149&lt;&gt;"", IF(AND(INDEX(Paste_Here!AD$2:AD$850, MATCH(B149, Paste_Here!A$2:A$850, 0))&lt;&gt;"", ISNUMBER(VALUE(INDEX(Paste_Here!AD$2:AD$850, MATCH(B149, Paste_Here!A$2:A$850, 0))))), INDEX(Paste_Here!AD$2:AD$850, MATCH(B149, Paste_Here!A$2:A$850, 0)), ""), ""), "")</f>
        <v/>
      </c>
      <c r="DL149" s="66"/>
      <c r="DM149" s="76" t="str">
        <f>IFERROR(IF(B149&lt;&gt;"", IF(LOWER(INDEX(Paste_Here!AE$2:AE$850, MATCH(B149, Paste_Here!A$2:A$850, 0)))="approaching expectations", "Approaching", IF(LOWER(INDEX(Paste_Here!AE$2:AE$850, MATCH(B149, Paste_Here!A$2:A$850, 0)))="met expectations", "Met", IF(LOWER(INDEX(Paste_Here!AE$2:AE$850, MATCH(B149, Paste_Here!A$2:A$850, 0)))="exceeded expectations", "Exceeded", IF(LOWER(INDEX(Paste_Here!AE$2:AE$850, MATCH(B149, Paste_Here!A$2:A$850, 0)))="below expectations", "Below", "")))), ""), "")</f>
        <v/>
      </c>
      <c r="DN149" s="66"/>
      <c r="DO149" s="76"/>
      <c r="DP149" s="66"/>
      <c r="DQ149" s="76"/>
      <c r="DR149" s="66"/>
      <c r="DS149" s="76"/>
      <c r="DT149" s="66"/>
      <c r="DU149" s="76"/>
      <c r="DV149" s="66"/>
      <c r="DW149" s="66"/>
      <c r="DX149" s="76" t="str">
        <f t="shared" si="23"/>
        <v/>
      </c>
      <c r="DY149" s="66"/>
      <c r="DZ149" s="76"/>
      <c r="EA149" s="66"/>
      <c r="EB149" s="76"/>
      <c r="EC149" s="66"/>
      <c r="ED149" s="76" t="str">
        <f>IFERROR(IF(B149&lt;&gt;"", IF(AND(INDEX(Paste_Here!AF$2:AF$850, MATCH(B149, Paste_Here!A$2:A$850, 0))&lt;&gt;"", ISNUMBER(VALUE(INDEX(Paste_Here!AF$2:AF$850, MATCH(B149, Paste_Here!A$2:A$850, 0))))), INDEX(Paste_Here!AF$2:AF$850, MATCH(B149, Paste_Here!A$2:A$850, 0)), ""), ""), "")</f>
        <v/>
      </c>
      <c r="EE149" s="66"/>
      <c r="EF149" s="76"/>
      <c r="EG149" s="66"/>
      <c r="EH149" s="76"/>
      <c r="EI149" s="66"/>
      <c r="EJ149" s="76" t="str">
        <f>IFERROR(IF(B149&lt;&gt;"", IF(AND(INDEX(Paste_Here!AG$2:AG$850, MATCH(B149, Paste_Here!A$2:A$850, 0))&lt;&gt;"", ISNUMBER(VALUE(INDEX(Paste_Here!AG$2:AG$850, MATCH(B149, Paste_Here!A$2:A$850, 0))))), INDEX(Paste_Here!AG$2:AG$850, MATCH(B149, Paste_Here!A$2:A$850, 0)), ""), ""), "")</f>
        <v/>
      </c>
      <c r="EK149" s="66"/>
      <c r="EL149" s="76"/>
      <c r="EM149" s="66"/>
      <c r="EN149" s="76"/>
      <c r="EO149" s="66"/>
      <c r="EP149" s="76"/>
      <c r="EQ149" s="66"/>
      <c r="ER149" s="76"/>
      <c r="ES149" s="66"/>
      <c r="ET149" s="66"/>
      <c r="EU149" s="76"/>
      <c r="EV149" s="66"/>
      <c r="EW149" s="76"/>
      <c r="EX149" s="66"/>
      <c r="EY149" s="76"/>
      <c r="EZ149" s="66"/>
      <c r="FA149" s="76"/>
      <c r="FB149" s="66"/>
      <c r="FC149" s="76"/>
      <c r="FD149" s="66"/>
      <c r="FE149" s="76"/>
      <c r="FF149" s="66"/>
      <c r="FG149" s="76"/>
      <c r="FH149" s="66"/>
      <c r="FI149" s="76"/>
      <c r="FJ149" s="66"/>
      <c r="FK149" s="76"/>
      <c r="FL149" s="66"/>
      <c r="FM149" s="76"/>
      <c r="FN149" s="66"/>
      <c r="FO149" s="76"/>
      <c r="FP149" s="66"/>
      <c r="FQ149" s="76"/>
      <c r="FR149" s="66"/>
      <c r="FS149" s="76"/>
      <c r="FT149" s="66"/>
      <c r="FU149" s="76"/>
      <c r="FV149" s="66"/>
      <c r="FW149" s="76"/>
      <c r="FX149" s="66"/>
      <c r="FY149" s="76"/>
      <c r="FZ149" s="66"/>
      <c r="GA149" s="76"/>
      <c r="GB149" s="66"/>
      <c r="GC149" s="76"/>
      <c r="GD149" s="66"/>
      <c r="GE149" s="76"/>
      <c r="GF149" s="66"/>
      <c r="GG149" s="76"/>
      <c r="GH149" s="66"/>
      <c r="GI149" s="76"/>
      <c r="GJ149" s="66"/>
      <c r="GK149" s="76"/>
      <c r="GL149" s="66"/>
      <c r="GM149" s="76"/>
      <c r="GN149" s="66"/>
      <c r="GO149" s="76"/>
      <c r="GP149" s="66"/>
      <c r="GQ149" s="76"/>
      <c r="GR149" s="66"/>
      <c r="GS149" s="76"/>
      <c r="GT149" s="66"/>
      <c r="GU149" s="76"/>
      <c r="GV149" s="66"/>
      <c r="GW149" s="76"/>
      <c r="GX149" s="66"/>
      <c r="GY149" s="76"/>
      <c r="GZ149" s="66"/>
      <c r="HA149" s="76"/>
      <c r="HB149" s="66"/>
      <c r="HC149" s="76"/>
      <c r="HD149" s="66"/>
      <c r="HE149" s="76"/>
      <c r="HF149" s="66"/>
      <c r="HG149" s="76"/>
      <c r="HH149" s="66"/>
      <c r="HI149" s="76"/>
      <c r="HJ149" s="66"/>
      <c r="HK149" s="76"/>
      <c r="HL149" s="66"/>
      <c r="HM149" s="76"/>
      <c r="HN149" s="66"/>
      <c r="HO149" s="76"/>
      <c r="HP149" s="66"/>
      <c r="HQ149" s="76"/>
      <c r="HR149" s="66"/>
      <c r="HS149" s="76"/>
      <c r="HT149" s="66"/>
      <c r="HU149" s="76"/>
      <c r="HV149" s="66"/>
      <c r="HW149" s="76"/>
      <c r="HX149" s="66"/>
      <c r="HY149" s="76"/>
      <c r="HZ149" s="66"/>
      <c r="IA149" s="76"/>
      <c r="IB149" s="66"/>
      <c r="IC149" s="76"/>
      <c r="ID149" s="66"/>
      <c r="IE149" s="76"/>
      <c r="IF149" s="66"/>
      <c r="IG149" s="76"/>
      <c r="IH149" s="66"/>
      <c r="II149" s="76"/>
      <c r="IJ149" s="66"/>
      <c r="IK149" s="76"/>
      <c r="IL149" s="66"/>
      <c r="IM149" s="76"/>
      <c r="IN149" s="66"/>
      <c r="IO149" s="76"/>
      <c r="IP149" s="66"/>
      <c r="IQ149" s="76"/>
      <c r="IR149" s="66"/>
      <c r="IS149" s="76"/>
      <c r="IT149" s="66"/>
      <c r="IU149" s="76"/>
      <c r="IV149" s="66"/>
      <c r="IW149" s="76"/>
      <c r="IX149" s="66"/>
      <c r="IY149" s="76"/>
      <c r="IZ149" s="66"/>
      <c r="JA149" s="76"/>
      <c r="JB149" s="66"/>
      <c r="JC149" s="76"/>
      <c r="JD149" s="66"/>
      <c r="JE149" s="76"/>
      <c r="JF149" s="66"/>
      <c r="JG149" s="76"/>
      <c r="JH149" s="66"/>
      <c r="JI149" s="76"/>
      <c r="JJ149" s="66"/>
      <c r="JK149" s="76"/>
      <c r="JL149" s="66"/>
      <c r="JM149" s="76"/>
      <c r="JN149" s="66"/>
      <c r="JO149" s="76"/>
      <c r="JP149" s="66"/>
      <c r="JQ149" s="76"/>
      <c r="JR149" s="66"/>
      <c r="JS149" s="76"/>
      <c r="JT149" s="66"/>
      <c r="JU149" s="76"/>
      <c r="JV149" s="66"/>
      <c r="JW149" s="76"/>
      <c r="JX149" s="66"/>
      <c r="JY149" s="76"/>
      <c r="JZ149" s="66"/>
      <c r="KA149" s="76"/>
      <c r="KB149" s="66"/>
      <c r="KC149" s="76"/>
      <c r="KD149" s="66"/>
      <c r="KE149" s="76"/>
      <c r="KF149" s="66"/>
      <c r="KG149" s="76"/>
      <c r="KH149" s="66"/>
      <c r="KI149" s="76"/>
      <c r="KJ149" s="66"/>
      <c r="KK149" s="76"/>
      <c r="KL149" s="66"/>
      <c r="KM149" s="76"/>
      <c r="KN149" s="66"/>
      <c r="KO149" s="76"/>
      <c r="KP149" s="66"/>
      <c r="KQ149" s="76"/>
      <c r="KR149" s="66"/>
      <c r="KS149" s="76"/>
      <c r="KT149" s="66"/>
      <c r="KU149" s="76"/>
      <c r="KV149" s="66"/>
      <c r="KW149" s="76"/>
      <c r="KX149" s="66"/>
      <c r="KY149" s="76"/>
      <c r="KZ149" s="66"/>
      <c r="LA149" s="76"/>
      <c r="LB149" s="66"/>
      <c r="LC149" s="76"/>
      <c r="LD149" s="66"/>
      <c r="LE149" s="76"/>
      <c r="LF149" s="66"/>
      <c r="LG149" s="76"/>
      <c r="LH149" s="66"/>
      <c r="LI149" s="76"/>
      <c r="LJ149" s="66"/>
      <c r="LK149" s="76"/>
      <c r="LL149" s="66"/>
      <c r="LM149" s="76"/>
      <c r="LN149" s="66"/>
      <c r="LO149" s="76"/>
      <c r="LP149" s="66"/>
      <c r="LQ149" s="76"/>
      <c r="LR149" s="66"/>
      <c r="LS149" s="76"/>
      <c r="LT149" s="66"/>
      <c r="LU149" s="76"/>
      <c r="LV149" s="66"/>
      <c r="LW149" s="76"/>
      <c r="LX149" s="66"/>
      <c r="LY149" s="76"/>
      <c r="LZ149" s="66"/>
      <c r="MA149" s="76"/>
      <c r="MB149" s="66"/>
      <c r="MC149" s="76"/>
      <c r="MD149" s="66"/>
      <c r="MG149" s="1" t="str" cm="1">
        <f t="array" ref="MG149">IFERROR(INDEX(Paste_Here!$B$2:$B$850, MATCH(0, COUNTIF(MG$4:MG148, Paste_Here!$B$2:$B$850) + IF(Paste_Here!$B$2:$B$850="", 1, 0), 0)), "")</f>
        <v/>
      </c>
      <c r="MH149" s="1" t="str">
        <f>IF(MG149&lt;&gt;"", INDEX(Paste_Here!$A$2:$A$850, MATCH(MG149, Paste_Here!$B$2:$B$850, 0)), "")</f>
        <v/>
      </c>
      <c r="MI149" s="1" t="str">
        <f t="shared" si="24"/>
        <v/>
      </c>
      <c r="MJ149" s="1" t="str" cm="1">
        <f t="array" ref="MJ149">IFERROR(INDEX($MI$5:$MI$850, MATCH(SMALL(IF($MI$5:$MI$850&lt;&gt;"", COUNTIF($MI$5:$MI$850, "&lt;"&amp;$MI$5:$MI$850)+1), ROW()-ROW($MJ$5)+1), COUNTIF($MI$5:$MI$850, "&lt;"&amp;$MI$5:$MI$850)+1, 0)), "")</f>
        <v/>
      </c>
    </row>
    <row r="150" spans="1:348">
      <c r="A150" s="66"/>
      <c r="B150" s="76" t="str">
        <f t="shared" si="17"/>
        <v/>
      </c>
      <c r="C150" s="66"/>
      <c r="D150" s="76" t="str">
        <f>IFERROR(IF(B150&lt;&gt;"", IF(AND(INDEX(Paste_Here!B$2:B$850, MATCH(B150, Paste_Here!A$2:A$850, 0))&lt;&gt;"", ISNUMBER(VALUE(INDEX(Paste_Here!B$2:B$850, MATCH(B150, Paste_Here!A$2:A$850, 0))))), INDEX(Paste_Here!B$2:B$850, MATCH(B150, Paste_Here!A$2:A$850, 0)), ""), ""), "")</f>
        <v/>
      </c>
      <c r="E150" s="66"/>
      <c r="F150" s="76" t="str">
        <f>IFERROR(IF(B150&lt;&gt;"", IF(ISTEXT(INDEX(Paste_Here!K$2:K$850, MATCH(B150, Paste_Here!A$2:A$850, 0))), INDEX(Paste_Here!K$2:K$850, MATCH(B150, Paste_Here!A$2:A$850, 0)), ""), ""), "")</f>
        <v/>
      </c>
      <c r="G150" s="66"/>
      <c r="H150" s="76" t="str">
        <f>IFERROR(IF(B150&lt;&gt;"", IF(ISTEXT(INDEX(Paste_Here!C$2:C$850, MATCH(B150, Paste_Here!A$2:A$850, 0))), INDEX(Paste_Here!C$2:C$850, MATCH(B150, Paste_Here!A$2:A$850, 0)), ""), ""), "")</f>
        <v/>
      </c>
      <c r="I150" s="66"/>
      <c r="J150" s="76" t="str">
        <f>IFERROR(IF(B150&lt;&gt;"", IF(ISNUMBER(SEARCH("s", LOWER(INDEX(Paste_Here!M$2:M$850, MATCH(B150, Paste_Here!A$2:A$850, 0))))), "Yes", IF(INDEX(Paste_Here!M$2:M$850, MATCH(B150, Paste_Here!A$2:A$850, 0))&lt;&gt;"", "No", "")), ""), "")</f>
        <v/>
      </c>
      <c r="K150" s="66"/>
      <c r="L150" s="76" t="str">
        <f>IFERROR(IF(B150&lt;&gt;"", IF(ISNUMBER(SEARCH("yes", LOWER(INDEX(Paste_Here!E$2:E$850, MATCH(B150, Paste_Here!A$2:A$850, 0))))), "Yes", IF(ISNUMBER(SEARCH("no", LOWER(INDEX(Paste_Here!E$2:E$850, MATCH(B150, Paste_Here!A$2:A$850, 0))))), "No", "")), ""), "")</f>
        <v/>
      </c>
      <c r="M150" s="66"/>
      <c r="N150" s="76" t="str">
        <f>IFERROR(IF(B150&lt;&gt;"", IF(ISNUMBER(SEARCH("yes", LOWER(INDEX(Paste_Here!F$2:F$850, MATCH(B150, Paste_Here!A$2:A$850, 0))))), "Yes", IF(ISNUMBER(SEARCH("no", LOWER(INDEX(Paste_Here!F$2:F$850, MATCH(B150, Paste_Here!A$2:A$850, 0))))), "No", "")), ""), "")</f>
        <v/>
      </c>
      <c r="O150" s="66"/>
      <c r="P150" s="76" t="str">
        <f>IFERROR(IF(B150&lt;&gt;"", IF(ISNUMBER(SEARCH("yes", LOWER(INDEX(Paste_Here!L$2:L$850, MATCH(B150, Paste_Here!A$2:A$850, 0))))), "Yes", IF(ISNUMBER(SEARCH("no", LOWER(INDEX(Paste_Here!L$2:L$850, MATCH(B150, Paste_Here!A$2:A$850, 0))))), "No", "")), ""), "")</f>
        <v/>
      </c>
      <c r="Q150" s="66"/>
      <c r="R150" s="76" t="str">
        <f>IFERROR(IF(B150&lt;&gt;"", IF(ISNUMBER(SEARCH("transitional 2", LOWER(INDEX(Paste_Here!D$2:D$850, MATCH(B150, Paste_Here!A$2:A$850, 0))))), "T2", IF(ISNUMBER(SEARCH("transitional 1", LOWER(INDEX(Paste_Here!D$2:D$850, MATCH(B150, Paste_Here!A$2:A$850, 0))))), "T1", IF(ISNUMBER(SEARCH("waived ell services", LOWER(INDEX(Paste_Here!D$2:D$850, MATCH(B150, Paste_Here!A$2:A$850, 0))))), "W", IF(ISNUMBER(SEARCH("english language learner", LOWER(INDEX(Paste_Here!D$2:D$850, MATCH(B150, Paste_Here!A$2:A$850, 0))))), "L", "")))), ""), "")</f>
        <v/>
      </c>
      <c r="S150" s="66"/>
      <c r="T150" s="76" t="str">
        <f>IFERROR(IF(B150&lt;&gt;"", IF(ISNUMBER(SEARCH("yes", LOWER(INDEX(Paste_Here!I$2:I$850, MATCH(B150, Paste_Here!A$2:A$850, 0))))), "Yes", IF(ISNUMBER(SEARCH("no", LOWER(INDEX(Paste_Here!I$2:I$850, MATCH(B150, Paste_Here!A$2:A$850, 0))))), "No", "")), ""), "")</f>
        <v/>
      </c>
      <c r="U150" s="66"/>
      <c r="V150" s="76" t="str">
        <f>IFERROR(IF(B150&lt;&gt;"", IF(ISTEXT(INDEX(Paste_Here!J$2:J$850, MATCH(B150, Paste_Here!A$2:A$850, 0))), VALUE(INDEX(Paste_Here!J$2:J$850, MATCH(B150, Paste_Here!A$2:A$850, 0))), ""), ""), "")</f>
        <v/>
      </c>
      <c r="W150" s="66"/>
      <c r="X150" s="66"/>
      <c r="Y150" s="76" t="str">
        <f t="shared" si="18"/>
        <v/>
      </c>
      <c r="Z150" s="66"/>
      <c r="AA150" s="76" t="str">
        <f>IFERROR(IF(B150&lt;&gt;"", IF(AND(INDEX(Paste_Here!AI$2:AI$850, MATCH(B150, Paste_Here!A$2:A$850, 0))&lt;&gt;"", ISNUMBER(VALUE(INDEX(Paste_Here!AI$2:AI$850, MATCH(B150, Paste_Here!A$2:A$850, 0))))), INDEX(Paste_Here!AI$2:AI$850, MATCH(B150, Paste_Here!A$2:A$850, 0)), ""), ""), "")</f>
        <v/>
      </c>
      <c r="AB150" s="66"/>
      <c r="AC150" s="76" t="str">
        <f>IFERROR(IF(B150&lt;&gt;"", IF(AND(INDEX(Paste_Here!AJ$2:AJ$850, MATCH(B150, Paste_Here!A$2:A$850, 0))&lt;&gt;"", ISNUMBER(VALUE(INDEX(Paste_Here!AJ$2:AJ$850, MATCH(B150, Paste_Here!A$2:A$850, 0))))), INDEX(Paste_Here!AJ$2:AJ$850, MATCH(B150, Paste_Here!A$2:A$850, 0)), ""), ""), "")</f>
        <v/>
      </c>
      <c r="AD150" s="66"/>
      <c r="AE150" s="76" t="str">
        <f>IFERROR(IF(B150&lt;&gt;"", IF(AND(INDEX(Paste_Here!AK$2:AK$850, MATCH(B150, Paste_Here!A$2:A$850, 0))&lt;&gt;"", ISNUMBER(VALUE(INDEX(Paste_Here!AK$2:AK$850, MATCH(B150, Paste_Here!A$2:A$850, 0))))), INDEX(Paste_Here!AK$2:AK$850, MATCH(B150, Paste_Here!A$2:A$850, 0)), ""), ""), "")</f>
        <v/>
      </c>
      <c r="AF150" s="66"/>
      <c r="AG150" s="76" t="str">
        <f>IFERROR(IF(B150&lt;&gt;"", IF(AND(INDEX(Paste_Here!AL$2:AL$850, MATCH(B150, Paste_Here!A$2:A$850, 0))&lt;&gt;"", ISNUMBER(VALUE(INDEX(Paste_Here!AL$2:AL$850, MATCH(B150, Paste_Here!A$2:A$850, 0))))), INDEX(Paste_Here!AL$2:AL$850, MATCH(B150, Paste_Here!A$2:A$850, 0)), ""), ""), "")</f>
        <v/>
      </c>
      <c r="AH150" s="66"/>
      <c r="AI150" s="76" t="str">
        <f>IFERROR(IF(B150&lt;&gt;"", IF(AND(INDEX(Paste_Here!AH$2:AH$850, MATCH(B150, Paste_Here!A$2:A$850, 0))&lt;&gt;"", ISNUMBER(VALUE(INDEX(Paste_Here!AH$2:AH$850, MATCH(B150, Paste_Here!A$2:A$850, 0))))), IF(VALUE(INDEX(Paste_Here!AH$2:AH$850, MATCH(B150, Paste_Here!A$2:A$850, 0)))=0, "", INDEX(Paste_Here!AH$2:AH$850, MATCH(B150, Paste_Here!A$2:A$850, 0))), ""), ""), "")</f>
        <v/>
      </c>
      <c r="AJ150" s="66"/>
      <c r="AK150" s="76" t="str">
        <f>IFERROR(IF(B150&lt;&gt;"", IF(AND(INDEX(Paste_Here!N$2:N$850, MATCH(B150, Paste_Here!A$2:A$850, 0))&lt;&gt;"", ISNUMBER(VALUE(INDEX(Paste_Here!N$2:N$850, MATCH(B150, Paste_Here!A$2:A$850, 0))))), INDEX(Paste_Here!N$2:N$850, MATCH(B150, Paste_Here!A$2:A$850, 0)), ""), ""), "")</f>
        <v/>
      </c>
      <c r="AL150" s="66"/>
      <c r="AM150" s="76" t="str">
        <f>IFERROR(IF(B150&lt;&gt;"", IF(AND(INDEX(Paste_Here!O$2:O$850, MATCH(B150, Paste_Here!A$2:A$850, 0))&lt;&gt;"", ISNUMBER(VALUE(INDEX(Paste_Here!O$2:O$850, MATCH(B150, Paste_Here!A$2:A$850, 0))))), INDEX(Paste_Here!O$2:O$850, MATCH(B150, Paste_Here!A$2:A$850, 0)), ""), ""), "")</f>
        <v/>
      </c>
      <c r="AN150" s="66"/>
      <c r="AO150" s="76"/>
      <c r="AP150" s="66"/>
      <c r="AQ150" s="76"/>
      <c r="AR150" s="66"/>
      <c r="AS150" s="76"/>
      <c r="AT150" s="66"/>
      <c r="AU150" s="66"/>
      <c r="AV150" s="76" t="str">
        <f t="shared" si="19"/>
        <v/>
      </c>
      <c r="AW150" s="66"/>
      <c r="AX150" s="76" t="str">
        <f>IFERROR(IF(B150&lt;&gt;"", IF(ISNUMBER(SEARCH("Revealed-Potential (Primary Focus)", LOWER(INDEX(Paste_Here!Z$2:Z$850, MATCH(B150, Paste_Here!A$2:A$850, 0))))), "Rev-Potential: Prim", IF(ISNUMBER(SEARCH("Revealed-Potential (Secondary Focus)", LOWER(INDEX(Paste_Here!Z$2:Z$850, MATCH(B150, Paste_Here!A$2:A$850, 0))))), "Rev-Potential: Sec", IF(ISNUMBER(SEARCH("Monitoring", LOWER(INDEX(Paste_Here!Z$2:Z$850, MATCH(B150, Paste_Here!A$2:A$850, 0))))), "Monitoring", IF(ISNUMBER(SEARCH("At-Promise (Secondary Focus)", LOWER(INDEX(Paste_Here!Z$2:Z$850, MATCH(B150, Paste_Here!A$2:A$850, 0))))), "At-Promise: Sec", IF(ISNUMBER(SEARCH("At-Promise (Primary Focus)", LOWER(INDEX(Paste_Here!Z$2:Z$850, MATCH(B150, Paste_Here!A$2:A$850, 0))))), "At-Promise: Prim", ""))))), ""), "")</f>
        <v/>
      </c>
      <c r="AY150" s="66"/>
      <c r="AZ150" s="76"/>
      <c r="BA150" s="66"/>
      <c r="BB150" s="76"/>
      <c r="BC150" s="66"/>
      <c r="BD150" s="76"/>
      <c r="BE150" s="66"/>
      <c r="BF150" s="76"/>
      <c r="BG150" s="66"/>
      <c r="BH150" s="76"/>
      <c r="BI150" s="66"/>
      <c r="BJ150" s="66"/>
      <c r="BK150" s="76" t="str">
        <f t="shared" si="20"/>
        <v/>
      </c>
      <c r="BL150" s="66"/>
      <c r="BM150" s="76" t="str">
        <f>IFERROR(IF(B150&lt;&gt;"", IF(AND(ISNUMBER(VALUE(SUBSTITUTE(SUBSTITUTE(Paste_Here!R150, "br", "-"), "L", ""))), VALUE(SUBSTITUTE(SUBSTITUTE(Paste_Here!R150, "br", "-"), "L", "")) &gt;= 1095), "Yes", IF(AND(ISNUMBER(VALUE(SUBSTITUTE(SUBSTITUTE(Paste_Here!R150, "br", "-"), "L", ""))), VALUE(SUBSTITUTE(SUBSTITUTE(Paste_Here!R150, "br", "-"), "L", "")) &lt;= 1094), "No", "")), ""), "")</f>
        <v/>
      </c>
      <c r="BN150" s="66"/>
      <c r="BO150" s="76" t="str">
        <f>IFERROR(IF(B150&lt;&gt;"", IF(COUNTIF(INDEX(Paste_Here!Y$2:AB$850, MATCH(B150, Paste_Here!A$2:A$850, 0), 0), "yes") &gt; 0, "Yes", IF(COUNTIF(INDEX(Paste_Here!Y$2:AB$850, MATCH(B150, Paste_Here!A$2:A$850, 0), 0), "no") &gt; 0, "No", "")), ""), "")</f>
        <v/>
      </c>
      <c r="BP150" s="66"/>
      <c r="BQ150" s="76" t="str">
        <f>IFERROR(IF(B150&lt;&gt;"", IF(AND(ISNUMBER(VALUE(SUBSTITUTE(SUBSTITUTE(Paste_Here!U150, "em", "-"), "q", ""))), VALUE(SUBSTITUTE(SUBSTITUTE(Paste_Here!U150, "em", "-"), "q", "")) &gt;= 910), "Yes", IF(AND(ISNUMBER(VALUE(SUBSTITUTE(SUBSTITUTE(Paste_Here!U150, "em", "-"), "q", ""))), VALUE(SUBSTITUTE(SUBSTITUTE(Paste_Here!U150, "em", "-"), "q", "")) &lt;= 909), "No", "")), ""), "")</f>
        <v/>
      </c>
      <c r="BR150" s="66"/>
      <c r="BS150" s="76" t="str">
        <f>IFERROR(IF(B150&lt;&gt;"", IF(AND(INDEX(Paste_Here!X$2:X$850, MATCH(B150, Paste_Here!A$2:A$850, 0))&lt;&gt;"", ISNUMBER(VALUE(INDEX(Paste_Here!X$2:X$850, MATCH(B150, Paste_Here!A$2:A$850, 0))))), INDEX(Paste_Here!X$2:X$850, MATCH(B150, Paste_Here!A$2:A$850, 0)), ""), ""), "")</f>
        <v/>
      </c>
      <c r="BT150" s="66"/>
      <c r="BU150" s="76" t="str">
        <f>IFERROR(IF(B150&lt;&gt;"", IF(ISNUMBER(VALUE(INDEX(Paste_Here!G$2:G$850, MATCH(B150, Paste_Here!A$2:A$850, 0)))), IF(VALUE(INDEX(Paste_Here!G$2:G$850, MATCH(B150, Paste_Here!A$2:A$850, 0)))=0, "No", IF(AND(VALUE(INDEX(Paste_Here!G$2:G$850, MATCH(B150, Paste_Here!A$2:A$850, 0)))&gt;=1, VALUE(INDEX(Paste_Here!G$2:G$850, MATCH(B150, Paste_Here!A$2:A$850, 0)))&lt;=4), VALUE(INDEX(Paste_Here!G$2:G$850, MATCH(B150, Paste_Here!A$2:A$850, 0))), "")), ""), ""), "")</f>
        <v/>
      </c>
      <c r="BV150" s="66"/>
      <c r="BW150" s="76" t="str">
        <f>IFERROR(IF(B150&lt;&gt;"", IF(ISNUMBER(VALUE(INDEX(Paste_Here!H$2:H$850, MATCH(B150, Paste_Here!A$2:A$850, 0)))), IF(VALUE(INDEX(Paste_Here!H$2:H$850, MATCH(B150, Paste_Here!A$2:A$850, 0)))=0, "No", IF(AND(VALUE(INDEX(Paste_Here!H$2:H$850, MATCH(B150, Paste_Here!A$2:A$850, 0)))&gt;=1, VALUE(INDEX(Paste_Here!H$2:H$850, MATCH(B150, Paste_Here!A$2:A$850, 0)))&lt;=4), VALUE(INDEX(Paste_Here!H$2:H$850, MATCH(B150, Paste_Here!A$2:A$850, 0))), "")), ""), ""), "")</f>
        <v/>
      </c>
      <c r="BX150" s="66"/>
      <c r="BY150" s="76"/>
      <c r="BZ150" s="66"/>
      <c r="CA150" s="76"/>
      <c r="CB150" s="66"/>
      <c r="CC150" s="66"/>
      <c r="CD150" s="76" t="str">
        <f t="shared" si="21"/>
        <v/>
      </c>
      <c r="CE150" s="66"/>
      <c r="CF150" s="76" t="str">
        <f>IFERROR(IF(B150&lt;&gt;"", IF(AND(INDEX(Paste_Here!P$2:P$850, MATCH(B150, Paste_Here!A$2:A$850, 0))&lt;&gt;"", ISNUMBER(VALUE(INDEX(Paste_Here!P$2:P$850, MATCH(B150, Paste_Here!A$2:A$850, 0))))), INDEX(Paste_Here!P$2:P$850, MATCH(B150, Paste_Here!A$2:A$850, 0)), ""), ""), "")</f>
        <v/>
      </c>
      <c r="CG150" s="66"/>
      <c r="CH150" s="76" t="str">
        <f>IFERROR(IF(B150&lt;&gt;"", IF(ISNUMBER(SEARCH("highrisk", LOWER(INDEX(Paste_Here!Q$2:Q$850, MATCH(B150, Paste_Here!A$2:A$850, 0))))), "High Risk", IF(ISNUMBER(SEARCH("lowrisk", LOWER(INDEX(Paste_Here!Q$2:Q$850, MATCH(B150, Paste_Here!A$2:A$850, 0))))), "Low Risk", IF(ISNUMBER(SEARCH("somerisk", LOWER(INDEX(Paste_Here!Q$2:Q$850, MATCH(B150, Paste_Here!A$2:A$850, 0))))), "Some Risk", ""))), ""), "")</f>
        <v/>
      </c>
      <c r="CI150" s="66"/>
      <c r="CJ150" s="76" t="str">
        <f>IFERROR(IF(B150&lt;&gt;"", IF(AND(INDEX(Paste_Here!AA$2:AA$850, MATCH(B150, Paste_Here!A$2:A$850, 0))&lt;&gt;"", ISNUMBER(VALUE(INDEX(Paste_Here!AA$2:AA$850, MATCH(B150, Paste_Here!A$2:A$850, 0))))), INDEX(Paste_Here!AA$2:AA$850, MATCH(B150, Paste_Here!A$2:A$850, 0)), ""), ""), "")</f>
        <v/>
      </c>
      <c r="CK150" s="66"/>
      <c r="CL150" s="76" t="str">
        <f>IFERROR(IF(B150&lt;&gt;"", IF(LOWER(INDEX(Paste_Here!AB$2:AB$850, MATCH(B150, Paste_Here!A$2:A$850, 0)))="approaching expectations", "Approaching", IF(LOWER(INDEX(Paste_Here!AB$2:AB$850, MATCH(B150, Paste_Here!A$2:A$850, 0)))="met expectations", "Met", IF(LOWER(INDEX(Paste_Here!AB$2:AB$850, MATCH(B150, Paste_Here!A$2:A$850, 0)))="exceeded expectations", "Exceeded", IF(LOWER(INDEX(Paste_Here!AB$2:AB$850, MATCH(B150, Paste_Here!A$2:A$850, 0)))="below expectations", "Below", "")))), ""), "")</f>
        <v/>
      </c>
      <c r="CM150" s="66"/>
      <c r="CN150" s="76" t="str">
        <f>IFERROR(IF(B150&lt;&gt;"", IF(AND(INDEX(Paste_Here!AC$2:AC$850, MATCH(B150, Paste_Here!A$2:A$850, 0))&lt;&gt;"", ISNUMBER(VALUE(INDEX(Paste_Here!AC$2:AC$850, MATCH(B150, Paste_Here!A$2:A$850, 0))))), INDEX(Paste_Here!AC$2:AC$850, MATCH(B150, Paste_Here!A$2:A$850, 0)), ""), ""), "")</f>
        <v/>
      </c>
      <c r="CO150" s="66"/>
      <c r="CP150" s="76"/>
      <c r="CQ150" s="66"/>
      <c r="CR150" s="76"/>
      <c r="CS150" s="66"/>
      <c r="CT150" s="76"/>
      <c r="CU150" s="66"/>
      <c r="CV150" s="76"/>
      <c r="CW150" s="66"/>
      <c r="CX150" s="76"/>
      <c r="CY150" s="66"/>
      <c r="CZ150" s="66"/>
      <c r="DA150" s="76" t="str">
        <f t="shared" si="22"/>
        <v/>
      </c>
      <c r="DB150" s="66"/>
      <c r="DC150" s="76" t="str">
        <f>IFERROR(IF(B150&lt;&gt;"", IF(AND(INDEX(Paste_Here!V$2:V$850, MATCH(B150, Paste_Here!A$2:A$850, 0))&lt;&gt;"", ISNUMBER(VALUE(INDEX(Paste_Here!V$2:V$850, MATCH(B150, Paste_Here!A$2:A$850, 0))))), INDEX(Paste_Here!V$2:V$850, MATCH(B150, Paste_Here!A$2:A$850, 0)), ""), ""), "")</f>
        <v/>
      </c>
      <c r="DD150" s="66"/>
      <c r="DE150" s="76" t="str">
        <f>IFERROR(IF(B150&lt;&gt;"", IF(ISNUMBER(SEARCH("highrisk", LOWER(INDEX(Paste_Here!W$2:W$850, MATCH(B150, Paste_Here!A$2:A$850, 0))))), "High Risk", IF(ISNUMBER(SEARCH("lowrisk", LOWER(INDEX(Paste_Here!W$2:W$850, MATCH(B150, Paste_Here!A$2:A$850, 0))))), "Low Risk", IF(ISNUMBER(SEARCH("somerisk", LOWER(INDEX(Paste_Here!W$2:W$850, MATCH(B150, Paste_Here!A$2:A$850, 0))))), "Some Risk", ""))), ""), "")</f>
        <v/>
      </c>
      <c r="DF150" s="66"/>
      <c r="DG150" s="76" t="str">
        <f>IFERROR(IF(B150&lt;&gt;"", IF(AND(INDEX(Paste_Here!S$2:S$850, MATCH(B150, Paste_Here!A$2:A$850, 0))&lt;&gt;"", ISNUMBER(VALUE(INDEX(Paste_Here!S$2:S$850, MATCH(B150, Paste_Here!A$2:A$850, 0))))), INDEX(Paste_Here!S$2:S$850, MATCH(B150, Paste_Here!A$2:A$850, 0)), ""), ""), "")</f>
        <v/>
      </c>
      <c r="DH150" s="66"/>
      <c r="DI150" s="76" t="str">
        <f>IFERROR(IF(B150&lt;&gt;"", IF(ISNUMBER(SEARCH("highrisk", LOWER(INDEX(Paste_Here!T$2:T$850, MATCH(B150, Paste_Here!A$2:A$850, 0))))), "High Risk", IF(ISNUMBER(SEARCH("lowrisk", LOWER(INDEX(Paste_Here!T$2:T$850, MATCH(B150, Paste_Here!A$2:A$850, 0))))), "Low Risk", IF(ISNUMBER(SEARCH("somerisk", LOWER(INDEX(Paste_Here!T$2:T$850, MATCH(B150, Paste_Here!A$2:A$850, 0))))), "Some Risk", ""))), ""), "")</f>
        <v/>
      </c>
      <c r="DJ150" s="66"/>
      <c r="DK150" s="76" t="str">
        <f>IFERROR(IF(B150&lt;&gt;"", IF(AND(INDEX(Paste_Here!AD$2:AD$850, MATCH(B150, Paste_Here!A$2:A$850, 0))&lt;&gt;"", ISNUMBER(VALUE(INDEX(Paste_Here!AD$2:AD$850, MATCH(B150, Paste_Here!A$2:A$850, 0))))), INDEX(Paste_Here!AD$2:AD$850, MATCH(B150, Paste_Here!A$2:A$850, 0)), ""), ""), "")</f>
        <v/>
      </c>
      <c r="DL150" s="66"/>
      <c r="DM150" s="76" t="str">
        <f>IFERROR(IF(B150&lt;&gt;"", IF(LOWER(INDEX(Paste_Here!AE$2:AE$850, MATCH(B150, Paste_Here!A$2:A$850, 0)))="approaching expectations", "Approaching", IF(LOWER(INDEX(Paste_Here!AE$2:AE$850, MATCH(B150, Paste_Here!A$2:A$850, 0)))="met expectations", "Met", IF(LOWER(INDEX(Paste_Here!AE$2:AE$850, MATCH(B150, Paste_Here!A$2:A$850, 0)))="exceeded expectations", "Exceeded", IF(LOWER(INDEX(Paste_Here!AE$2:AE$850, MATCH(B150, Paste_Here!A$2:A$850, 0)))="below expectations", "Below", "")))), ""), "")</f>
        <v/>
      </c>
      <c r="DN150" s="66"/>
      <c r="DO150" s="76"/>
      <c r="DP150" s="66"/>
      <c r="DQ150" s="76"/>
      <c r="DR150" s="66"/>
      <c r="DS150" s="76"/>
      <c r="DT150" s="66"/>
      <c r="DU150" s="76"/>
      <c r="DV150" s="66"/>
      <c r="DW150" s="66"/>
      <c r="DX150" s="76" t="str">
        <f t="shared" si="23"/>
        <v/>
      </c>
      <c r="DY150" s="66"/>
      <c r="DZ150" s="76"/>
      <c r="EA150" s="66"/>
      <c r="EB150" s="76"/>
      <c r="EC150" s="66"/>
      <c r="ED150" s="76" t="str">
        <f>IFERROR(IF(B150&lt;&gt;"", IF(AND(INDEX(Paste_Here!AF$2:AF$850, MATCH(B150, Paste_Here!A$2:A$850, 0))&lt;&gt;"", ISNUMBER(VALUE(INDEX(Paste_Here!AF$2:AF$850, MATCH(B150, Paste_Here!A$2:A$850, 0))))), INDEX(Paste_Here!AF$2:AF$850, MATCH(B150, Paste_Here!A$2:A$850, 0)), ""), ""), "")</f>
        <v/>
      </c>
      <c r="EE150" s="66"/>
      <c r="EF150" s="76"/>
      <c r="EG150" s="66"/>
      <c r="EH150" s="76"/>
      <c r="EI150" s="66"/>
      <c r="EJ150" s="76" t="str">
        <f>IFERROR(IF(B150&lt;&gt;"", IF(AND(INDEX(Paste_Here!AG$2:AG$850, MATCH(B150, Paste_Here!A$2:A$850, 0))&lt;&gt;"", ISNUMBER(VALUE(INDEX(Paste_Here!AG$2:AG$850, MATCH(B150, Paste_Here!A$2:A$850, 0))))), INDEX(Paste_Here!AG$2:AG$850, MATCH(B150, Paste_Here!A$2:A$850, 0)), ""), ""), "")</f>
        <v/>
      </c>
      <c r="EK150" s="66"/>
      <c r="EL150" s="76"/>
      <c r="EM150" s="66"/>
      <c r="EN150" s="76"/>
      <c r="EO150" s="66"/>
      <c r="EP150" s="76"/>
      <c r="EQ150" s="66"/>
      <c r="ER150" s="76"/>
      <c r="ES150" s="66"/>
      <c r="ET150" s="66"/>
      <c r="EU150" s="76"/>
      <c r="EV150" s="66"/>
      <c r="EW150" s="76"/>
      <c r="EX150" s="66"/>
      <c r="EY150" s="76"/>
      <c r="EZ150" s="66"/>
      <c r="FA150" s="76"/>
      <c r="FB150" s="66"/>
      <c r="FC150" s="76"/>
      <c r="FD150" s="66"/>
      <c r="FE150" s="76"/>
      <c r="FF150" s="66"/>
      <c r="FG150" s="76"/>
      <c r="FH150" s="66"/>
      <c r="FI150" s="76"/>
      <c r="FJ150" s="66"/>
      <c r="FK150" s="76"/>
      <c r="FL150" s="66"/>
      <c r="FM150" s="76"/>
      <c r="FN150" s="66"/>
      <c r="FO150" s="76"/>
      <c r="FP150" s="66"/>
      <c r="FQ150" s="76"/>
      <c r="FR150" s="66"/>
      <c r="FS150" s="76"/>
      <c r="FT150" s="66"/>
      <c r="FU150" s="76"/>
      <c r="FV150" s="66"/>
      <c r="FW150" s="76"/>
      <c r="FX150" s="66"/>
      <c r="FY150" s="76"/>
      <c r="FZ150" s="66"/>
      <c r="GA150" s="76"/>
      <c r="GB150" s="66"/>
      <c r="GC150" s="76"/>
      <c r="GD150" s="66"/>
      <c r="GE150" s="76"/>
      <c r="GF150" s="66"/>
      <c r="GG150" s="76"/>
      <c r="GH150" s="66"/>
      <c r="GI150" s="76"/>
      <c r="GJ150" s="66"/>
      <c r="GK150" s="76"/>
      <c r="GL150" s="66"/>
      <c r="GM150" s="76"/>
      <c r="GN150" s="66"/>
      <c r="GO150" s="76"/>
      <c r="GP150" s="66"/>
      <c r="GQ150" s="76"/>
      <c r="GR150" s="66"/>
      <c r="GS150" s="76"/>
      <c r="GT150" s="66"/>
      <c r="GU150" s="76"/>
      <c r="GV150" s="66"/>
      <c r="GW150" s="76"/>
      <c r="GX150" s="66"/>
      <c r="GY150" s="76"/>
      <c r="GZ150" s="66"/>
      <c r="HA150" s="76"/>
      <c r="HB150" s="66"/>
      <c r="HC150" s="76"/>
      <c r="HD150" s="66"/>
      <c r="HE150" s="76"/>
      <c r="HF150" s="66"/>
      <c r="HG150" s="76"/>
      <c r="HH150" s="66"/>
      <c r="HI150" s="76"/>
      <c r="HJ150" s="66"/>
      <c r="HK150" s="76"/>
      <c r="HL150" s="66"/>
      <c r="HM150" s="76"/>
      <c r="HN150" s="66"/>
      <c r="HO150" s="76"/>
      <c r="HP150" s="66"/>
      <c r="HQ150" s="76"/>
      <c r="HR150" s="66"/>
      <c r="HS150" s="76"/>
      <c r="HT150" s="66"/>
      <c r="HU150" s="76"/>
      <c r="HV150" s="66"/>
      <c r="HW150" s="76"/>
      <c r="HX150" s="66"/>
      <c r="HY150" s="76"/>
      <c r="HZ150" s="66"/>
      <c r="IA150" s="76"/>
      <c r="IB150" s="66"/>
      <c r="IC150" s="76"/>
      <c r="ID150" s="66"/>
      <c r="IE150" s="76"/>
      <c r="IF150" s="66"/>
      <c r="IG150" s="76"/>
      <c r="IH150" s="66"/>
      <c r="II150" s="76"/>
      <c r="IJ150" s="66"/>
      <c r="IK150" s="76"/>
      <c r="IL150" s="66"/>
      <c r="IM150" s="76"/>
      <c r="IN150" s="66"/>
      <c r="IO150" s="76"/>
      <c r="IP150" s="66"/>
      <c r="IQ150" s="76"/>
      <c r="IR150" s="66"/>
      <c r="IS150" s="76"/>
      <c r="IT150" s="66"/>
      <c r="IU150" s="76"/>
      <c r="IV150" s="66"/>
      <c r="IW150" s="76"/>
      <c r="IX150" s="66"/>
      <c r="IY150" s="76"/>
      <c r="IZ150" s="66"/>
      <c r="JA150" s="76"/>
      <c r="JB150" s="66"/>
      <c r="JC150" s="76"/>
      <c r="JD150" s="66"/>
      <c r="JE150" s="76"/>
      <c r="JF150" s="66"/>
      <c r="JG150" s="76"/>
      <c r="JH150" s="66"/>
      <c r="JI150" s="76"/>
      <c r="JJ150" s="66"/>
      <c r="JK150" s="76"/>
      <c r="JL150" s="66"/>
      <c r="JM150" s="76"/>
      <c r="JN150" s="66"/>
      <c r="JO150" s="76"/>
      <c r="JP150" s="66"/>
      <c r="JQ150" s="76"/>
      <c r="JR150" s="66"/>
      <c r="JS150" s="76"/>
      <c r="JT150" s="66"/>
      <c r="JU150" s="76"/>
      <c r="JV150" s="66"/>
      <c r="JW150" s="76"/>
      <c r="JX150" s="66"/>
      <c r="JY150" s="76"/>
      <c r="JZ150" s="66"/>
      <c r="KA150" s="76"/>
      <c r="KB150" s="66"/>
      <c r="KC150" s="76"/>
      <c r="KD150" s="66"/>
      <c r="KE150" s="76"/>
      <c r="KF150" s="66"/>
      <c r="KG150" s="76"/>
      <c r="KH150" s="66"/>
      <c r="KI150" s="76"/>
      <c r="KJ150" s="66"/>
      <c r="KK150" s="76"/>
      <c r="KL150" s="66"/>
      <c r="KM150" s="76"/>
      <c r="KN150" s="66"/>
      <c r="KO150" s="76"/>
      <c r="KP150" s="66"/>
      <c r="KQ150" s="76"/>
      <c r="KR150" s="66"/>
      <c r="KS150" s="76"/>
      <c r="KT150" s="66"/>
      <c r="KU150" s="76"/>
      <c r="KV150" s="66"/>
      <c r="KW150" s="76"/>
      <c r="KX150" s="66"/>
      <c r="KY150" s="76"/>
      <c r="KZ150" s="66"/>
      <c r="LA150" s="76"/>
      <c r="LB150" s="66"/>
      <c r="LC150" s="76"/>
      <c r="LD150" s="66"/>
      <c r="LE150" s="76"/>
      <c r="LF150" s="66"/>
      <c r="LG150" s="76"/>
      <c r="LH150" s="66"/>
      <c r="LI150" s="76"/>
      <c r="LJ150" s="66"/>
      <c r="LK150" s="76"/>
      <c r="LL150" s="66"/>
      <c r="LM150" s="76"/>
      <c r="LN150" s="66"/>
      <c r="LO150" s="76"/>
      <c r="LP150" s="66"/>
      <c r="LQ150" s="76"/>
      <c r="LR150" s="66"/>
      <c r="LS150" s="76"/>
      <c r="LT150" s="66"/>
      <c r="LU150" s="76"/>
      <c r="LV150" s="66"/>
      <c r="LW150" s="76"/>
      <c r="LX150" s="66"/>
      <c r="LY150" s="76"/>
      <c r="LZ150" s="66"/>
      <c r="MA150" s="76"/>
      <c r="MB150" s="66"/>
      <c r="MC150" s="76"/>
      <c r="MD150" s="66"/>
      <c r="MG150" s="1" t="str" cm="1">
        <f t="array" ref="MG150">IFERROR(INDEX(Paste_Here!$B$2:$B$850, MATCH(0, COUNTIF(MG$4:MG149, Paste_Here!$B$2:$B$850) + IF(Paste_Here!$B$2:$B$850="", 1, 0), 0)), "")</f>
        <v/>
      </c>
      <c r="MH150" s="1" t="str">
        <f>IF(MG150&lt;&gt;"", INDEX(Paste_Here!$A$2:$A$850, MATCH(MG150, Paste_Here!$B$2:$B$850, 0)), "")</f>
        <v/>
      </c>
      <c r="MI150" s="1" t="str">
        <f t="shared" si="24"/>
        <v/>
      </c>
      <c r="MJ150" s="1" t="str" cm="1">
        <f t="array" ref="MJ150">IFERROR(INDEX($MI$5:$MI$850, MATCH(SMALL(IF($MI$5:$MI$850&lt;&gt;"", COUNTIF($MI$5:$MI$850, "&lt;"&amp;$MI$5:$MI$850)+1), ROW()-ROW($MJ$5)+1), COUNTIF($MI$5:$MI$850, "&lt;"&amp;$MI$5:$MI$850)+1, 0)), "")</f>
        <v/>
      </c>
    </row>
    <row r="151" spans="1:348">
      <c r="A151" s="66"/>
      <c r="B151" s="76" t="str">
        <f t="shared" si="17"/>
        <v/>
      </c>
      <c r="C151" s="66"/>
      <c r="D151" s="76" t="str">
        <f>IFERROR(IF(B151&lt;&gt;"", IF(AND(INDEX(Paste_Here!B$2:B$850, MATCH(B151, Paste_Here!A$2:A$850, 0))&lt;&gt;"", ISNUMBER(VALUE(INDEX(Paste_Here!B$2:B$850, MATCH(B151, Paste_Here!A$2:A$850, 0))))), INDEX(Paste_Here!B$2:B$850, MATCH(B151, Paste_Here!A$2:A$850, 0)), ""), ""), "")</f>
        <v/>
      </c>
      <c r="E151" s="66"/>
      <c r="F151" s="76" t="str">
        <f>IFERROR(IF(B151&lt;&gt;"", IF(ISTEXT(INDEX(Paste_Here!K$2:K$850, MATCH(B151, Paste_Here!A$2:A$850, 0))), INDEX(Paste_Here!K$2:K$850, MATCH(B151, Paste_Here!A$2:A$850, 0)), ""), ""), "")</f>
        <v/>
      </c>
      <c r="G151" s="66"/>
      <c r="H151" s="76" t="str">
        <f>IFERROR(IF(B151&lt;&gt;"", IF(ISTEXT(INDEX(Paste_Here!C$2:C$850, MATCH(B151, Paste_Here!A$2:A$850, 0))), INDEX(Paste_Here!C$2:C$850, MATCH(B151, Paste_Here!A$2:A$850, 0)), ""), ""), "")</f>
        <v/>
      </c>
      <c r="I151" s="66"/>
      <c r="J151" s="76" t="str">
        <f>IFERROR(IF(B151&lt;&gt;"", IF(ISNUMBER(SEARCH("s", LOWER(INDEX(Paste_Here!M$2:M$850, MATCH(B151, Paste_Here!A$2:A$850, 0))))), "Yes", IF(INDEX(Paste_Here!M$2:M$850, MATCH(B151, Paste_Here!A$2:A$850, 0))&lt;&gt;"", "No", "")), ""), "")</f>
        <v/>
      </c>
      <c r="K151" s="66"/>
      <c r="L151" s="76" t="str">
        <f>IFERROR(IF(B151&lt;&gt;"", IF(ISNUMBER(SEARCH("yes", LOWER(INDEX(Paste_Here!E$2:E$850, MATCH(B151, Paste_Here!A$2:A$850, 0))))), "Yes", IF(ISNUMBER(SEARCH("no", LOWER(INDEX(Paste_Here!E$2:E$850, MATCH(B151, Paste_Here!A$2:A$850, 0))))), "No", "")), ""), "")</f>
        <v/>
      </c>
      <c r="M151" s="66"/>
      <c r="N151" s="76" t="str">
        <f>IFERROR(IF(B151&lt;&gt;"", IF(ISNUMBER(SEARCH("yes", LOWER(INDEX(Paste_Here!F$2:F$850, MATCH(B151, Paste_Here!A$2:A$850, 0))))), "Yes", IF(ISNUMBER(SEARCH("no", LOWER(INDEX(Paste_Here!F$2:F$850, MATCH(B151, Paste_Here!A$2:A$850, 0))))), "No", "")), ""), "")</f>
        <v/>
      </c>
      <c r="O151" s="66"/>
      <c r="P151" s="76" t="str">
        <f>IFERROR(IF(B151&lt;&gt;"", IF(ISNUMBER(SEARCH("yes", LOWER(INDEX(Paste_Here!L$2:L$850, MATCH(B151, Paste_Here!A$2:A$850, 0))))), "Yes", IF(ISNUMBER(SEARCH("no", LOWER(INDEX(Paste_Here!L$2:L$850, MATCH(B151, Paste_Here!A$2:A$850, 0))))), "No", "")), ""), "")</f>
        <v/>
      </c>
      <c r="Q151" s="66"/>
      <c r="R151" s="76" t="str">
        <f>IFERROR(IF(B151&lt;&gt;"", IF(ISNUMBER(SEARCH("transitional 2", LOWER(INDEX(Paste_Here!D$2:D$850, MATCH(B151, Paste_Here!A$2:A$850, 0))))), "T2", IF(ISNUMBER(SEARCH("transitional 1", LOWER(INDEX(Paste_Here!D$2:D$850, MATCH(B151, Paste_Here!A$2:A$850, 0))))), "T1", IF(ISNUMBER(SEARCH("waived ell services", LOWER(INDEX(Paste_Here!D$2:D$850, MATCH(B151, Paste_Here!A$2:A$850, 0))))), "W", IF(ISNUMBER(SEARCH("english language learner", LOWER(INDEX(Paste_Here!D$2:D$850, MATCH(B151, Paste_Here!A$2:A$850, 0))))), "L", "")))), ""), "")</f>
        <v/>
      </c>
      <c r="S151" s="66"/>
      <c r="T151" s="76" t="str">
        <f>IFERROR(IF(B151&lt;&gt;"", IF(ISNUMBER(SEARCH("yes", LOWER(INDEX(Paste_Here!I$2:I$850, MATCH(B151, Paste_Here!A$2:A$850, 0))))), "Yes", IF(ISNUMBER(SEARCH("no", LOWER(INDEX(Paste_Here!I$2:I$850, MATCH(B151, Paste_Here!A$2:A$850, 0))))), "No", "")), ""), "")</f>
        <v/>
      </c>
      <c r="U151" s="66"/>
      <c r="V151" s="76" t="str">
        <f>IFERROR(IF(B151&lt;&gt;"", IF(ISTEXT(INDEX(Paste_Here!J$2:J$850, MATCH(B151, Paste_Here!A$2:A$850, 0))), VALUE(INDEX(Paste_Here!J$2:J$850, MATCH(B151, Paste_Here!A$2:A$850, 0))), ""), ""), "")</f>
        <v/>
      </c>
      <c r="W151" s="66"/>
      <c r="X151" s="66"/>
      <c r="Y151" s="76" t="str">
        <f t="shared" si="18"/>
        <v/>
      </c>
      <c r="Z151" s="66"/>
      <c r="AA151" s="76" t="str">
        <f>IFERROR(IF(B151&lt;&gt;"", IF(AND(INDEX(Paste_Here!AI$2:AI$850, MATCH(B151, Paste_Here!A$2:A$850, 0))&lt;&gt;"", ISNUMBER(VALUE(INDEX(Paste_Here!AI$2:AI$850, MATCH(B151, Paste_Here!A$2:A$850, 0))))), INDEX(Paste_Here!AI$2:AI$850, MATCH(B151, Paste_Here!A$2:A$850, 0)), ""), ""), "")</f>
        <v/>
      </c>
      <c r="AB151" s="66"/>
      <c r="AC151" s="76" t="str">
        <f>IFERROR(IF(B151&lt;&gt;"", IF(AND(INDEX(Paste_Here!AJ$2:AJ$850, MATCH(B151, Paste_Here!A$2:A$850, 0))&lt;&gt;"", ISNUMBER(VALUE(INDEX(Paste_Here!AJ$2:AJ$850, MATCH(B151, Paste_Here!A$2:A$850, 0))))), INDEX(Paste_Here!AJ$2:AJ$850, MATCH(B151, Paste_Here!A$2:A$850, 0)), ""), ""), "")</f>
        <v/>
      </c>
      <c r="AD151" s="66"/>
      <c r="AE151" s="76" t="str">
        <f>IFERROR(IF(B151&lt;&gt;"", IF(AND(INDEX(Paste_Here!AK$2:AK$850, MATCH(B151, Paste_Here!A$2:A$850, 0))&lt;&gt;"", ISNUMBER(VALUE(INDEX(Paste_Here!AK$2:AK$850, MATCH(B151, Paste_Here!A$2:A$850, 0))))), INDEX(Paste_Here!AK$2:AK$850, MATCH(B151, Paste_Here!A$2:A$850, 0)), ""), ""), "")</f>
        <v/>
      </c>
      <c r="AF151" s="66"/>
      <c r="AG151" s="76" t="str">
        <f>IFERROR(IF(B151&lt;&gt;"", IF(AND(INDEX(Paste_Here!AL$2:AL$850, MATCH(B151, Paste_Here!A$2:A$850, 0))&lt;&gt;"", ISNUMBER(VALUE(INDEX(Paste_Here!AL$2:AL$850, MATCH(B151, Paste_Here!A$2:A$850, 0))))), INDEX(Paste_Here!AL$2:AL$850, MATCH(B151, Paste_Here!A$2:A$850, 0)), ""), ""), "")</f>
        <v/>
      </c>
      <c r="AH151" s="66"/>
      <c r="AI151" s="76" t="str">
        <f>IFERROR(IF(B151&lt;&gt;"", IF(AND(INDEX(Paste_Here!AH$2:AH$850, MATCH(B151, Paste_Here!A$2:A$850, 0))&lt;&gt;"", ISNUMBER(VALUE(INDEX(Paste_Here!AH$2:AH$850, MATCH(B151, Paste_Here!A$2:A$850, 0))))), IF(VALUE(INDEX(Paste_Here!AH$2:AH$850, MATCH(B151, Paste_Here!A$2:A$850, 0)))=0, "", INDEX(Paste_Here!AH$2:AH$850, MATCH(B151, Paste_Here!A$2:A$850, 0))), ""), ""), "")</f>
        <v/>
      </c>
      <c r="AJ151" s="66"/>
      <c r="AK151" s="76" t="str">
        <f>IFERROR(IF(B151&lt;&gt;"", IF(AND(INDEX(Paste_Here!N$2:N$850, MATCH(B151, Paste_Here!A$2:A$850, 0))&lt;&gt;"", ISNUMBER(VALUE(INDEX(Paste_Here!N$2:N$850, MATCH(B151, Paste_Here!A$2:A$850, 0))))), INDEX(Paste_Here!N$2:N$850, MATCH(B151, Paste_Here!A$2:A$850, 0)), ""), ""), "")</f>
        <v/>
      </c>
      <c r="AL151" s="66"/>
      <c r="AM151" s="76" t="str">
        <f>IFERROR(IF(B151&lt;&gt;"", IF(AND(INDEX(Paste_Here!O$2:O$850, MATCH(B151, Paste_Here!A$2:A$850, 0))&lt;&gt;"", ISNUMBER(VALUE(INDEX(Paste_Here!O$2:O$850, MATCH(B151, Paste_Here!A$2:A$850, 0))))), INDEX(Paste_Here!O$2:O$850, MATCH(B151, Paste_Here!A$2:A$850, 0)), ""), ""), "")</f>
        <v/>
      </c>
      <c r="AN151" s="66"/>
      <c r="AO151" s="76"/>
      <c r="AP151" s="66"/>
      <c r="AQ151" s="76"/>
      <c r="AR151" s="66"/>
      <c r="AS151" s="76"/>
      <c r="AT151" s="66"/>
      <c r="AU151" s="66"/>
      <c r="AV151" s="76" t="str">
        <f t="shared" si="19"/>
        <v/>
      </c>
      <c r="AW151" s="66"/>
      <c r="AX151" s="76" t="str">
        <f>IFERROR(IF(B151&lt;&gt;"", IF(ISNUMBER(SEARCH("Revealed-Potential (Primary Focus)", LOWER(INDEX(Paste_Here!Z$2:Z$850, MATCH(B151, Paste_Here!A$2:A$850, 0))))), "Rev-Potential: Prim", IF(ISNUMBER(SEARCH("Revealed-Potential (Secondary Focus)", LOWER(INDEX(Paste_Here!Z$2:Z$850, MATCH(B151, Paste_Here!A$2:A$850, 0))))), "Rev-Potential: Sec", IF(ISNUMBER(SEARCH("Monitoring", LOWER(INDEX(Paste_Here!Z$2:Z$850, MATCH(B151, Paste_Here!A$2:A$850, 0))))), "Monitoring", IF(ISNUMBER(SEARCH("At-Promise (Secondary Focus)", LOWER(INDEX(Paste_Here!Z$2:Z$850, MATCH(B151, Paste_Here!A$2:A$850, 0))))), "At-Promise: Sec", IF(ISNUMBER(SEARCH("At-Promise (Primary Focus)", LOWER(INDEX(Paste_Here!Z$2:Z$850, MATCH(B151, Paste_Here!A$2:A$850, 0))))), "At-Promise: Prim", ""))))), ""), "")</f>
        <v/>
      </c>
      <c r="AY151" s="66"/>
      <c r="AZ151" s="76"/>
      <c r="BA151" s="66"/>
      <c r="BB151" s="76"/>
      <c r="BC151" s="66"/>
      <c r="BD151" s="76"/>
      <c r="BE151" s="66"/>
      <c r="BF151" s="76"/>
      <c r="BG151" s="66"/>
      <c r="BH151" s="76"/>
      <c r="BI151" s="66"/>
      <c r="BJ151" s="66"/>
      <c r="BK151" s="76" t="str">
        <f t="shared" si="20"/>
        <v/>
      </c>
      <c r="BL151" s="66"/>
      <c r="BM151" s="76" t="str">
        <f>IFERROR(IF(B151&lt;&gt;"", IF(AND(ISNUMBER(VALUE(SUBSTITUTE(SUBSTITUTE(Paste_Here!R151, "br", "-"), "L", ""))), VALUE(SUBSTITUTE(SUBSTITUTE(Paste_Here!R151, "br", "-"), "L", "")) &gt;= 1095), "Yes", IF(AND(ISNUMBER(VALUE(SUBSTITUTE(SUBSTITUTE(Paste_Here!R151, "br", "-"), "L", ""))), VALUE(SUBSTITUTE(SUBSTITUTE(Paste_Here!R151, "br", "-"), "L", "")) &lt;= 1094), "No", "")), ""), "")</f>
        <v/>
      </c>
      <c r="BN151" s="66"/>
      <c r="BO151" s="76" t="str">
        <f>IFERROR(IF(B151&lt;&gt;"", IF(COUNTIF(INDEX(Paste_Here!Y$2:AB$850, MATCH(B151, Paste_Here!A$2:A$850, 0), 0), "yes") &gt; 0, "Yes", IF(COUNTIF(INDEX(Paste_Here!Y$2:AB$850, MATCH(B151, Paste_Here!A$2:A$850, 0), 0), "no") &gt; 0, "No", "")), ""), "")</f>
        <v/>
      </c>
      <c r="BP151" s="66"/>
      <c r="BQ151" s="76" t="str">
        <f>IFERROR(IF(B151&lt;&gt;"", IF(AND(ISNUMBER(VALUE(SUBSTITUTE(SUBSTITUTE(Paste_Here!U151, "em", "-"), "q", ""))), VALUE(SUBSTITUTE(SUBSTITUTE(Paste_Here!U151, "em", "-"), "q", "")) &gt;= 910), "Yes", IF(AND(ISNUMBER(VALUE(SUBSTITUTE(SUBSTITUTE(Paste_Here!U151, "em", "-"), "q", ""))), VALUE(SUBSTITUTE(SUBSTITUTE(Paste_Here!U151, "em", "-"), "q", "")) &lt;= 909), "No", "")), ""), "")</f>
        <v/>
      </c>
      <c r="BR151" s="66"/>
      <c r="BS151" s="76" t="str">
        <f>IFERROR(IF(B151&lt;&gt;"", IF(AND(INDEX(Paste_Here!X$2:X$850, MATCH(B151, Paste_Here!A$2:A$850, 0))&lt;&gt;"", ISNUMBER(VALUE(INDEX(Paste_Here!X$2:X$850, MATCH(B151, Paste_Here!A$2:A$850, 0))))), INDEX(Paste_Here!X$2:X$850, MATCH(B151, Paste_Here!A$2:A$850, 0)), ""), ""), "")</f>
        <v/>
      </c>
      <c r="BT151" s="66"/>
      <c r="BU151" s="76" t="str">
        <f>IFERROR(IF(B151&lt;&gt;"", IF(ISNUMBER(VALUE(INDEX(Paste_Here!G$2:G$850, MATCH(B151, Paste_Here!A$2:A$850, 0)))), IF(VALUE(INDEX(Paste_Here!G$2:G$850, MATCH(B151, Paste_Here!A$2:A$850, 0)))=0, "No", IF(AND(VALUE(INDEX(Paste_Here!G$2:G$850, MATCH(B151, Paste_Here!A$2:A$850, 0)))&gt;=1, VALUE(INDEX(Paste_Here!G$2:G$850, MATCH(B151, Paste_Here!A$2:A$850, 0)))&lt;=4), VALUE(INDEX(Paste_Here!G$2:G$850, MATCH(B151, Paste_Here!A$2:A$850, 0))), "")), ""), ""), "")</f>
        <v/>
      </c>
      <c r="BV151" s="66"/>
      <c r="BW151" s="76" t="str">
        <f>IFERROR(IF(B151&lt;&gt;"", IF(ISNUMBER(VALUE(INDEX(Paste_Here!H$2:H$850, MATCH(B151, Paste_Here!A$2:A$850, 0)))), IF(VALUE(INDEX(Paste_Here!H$2:H$850, MATCH(B151, Paste_Here!A$2:A$850, 0)))=0, "No", IF(AND(VALUE(INDEX(Paste_Here!H$2:H$850, MATCH(B151, Paste_Here!A$2:A$850, 0)))&gt;=1, VALUE(INDEX(Paste_Here!H$2:H$850, MATCH(B151, Paste_Here!A$2:A$850, 0)))&lt;=4), VALUE(INDEX(Paste_Here!H$2:H$850, MATCH(B151, Paste_Here!A$2:A$850, 0))), "")), ""), ""), "")</f>
        <v/>
      </c>
      <c r="BX151" s="66"/>
      <c r="BY151" s="76"/>
      <c r="BZ151" s="66"/>
      <c r="CA151" s="76"/>
      <c r="CB151" s="66"/>
      <c r="CC151" s="66"/>
      <c r="CD151" s="76" t="str">
        <f t="shared" si="21"/>
        <v/>
      </c>
      <c r="CE151" s="66"/>
      <c r="CF151" s="76" t="str">
        <f>IFERROR(IF(B151&lt;&gt;"", IF(AND(INDEX(Paste_Here!P$2:P$850, MATCH(B151, Paste_Here!A$2:A$850, 0))&lt;&gt;"", ISNUMBER(VALUE(INDEX(Paste_Here!P$2:P$850, MATCH(B151, Paste_Here!A$2:A$850, 0))))), INDEX(Paste_Here!P$2:P$850, MATCH(B151, Paste_Here!A$2:A$850, 0)), ""), ""), "")</f>
        <v/>
      </c>
      <c r="CG151" s="66"/>
      <c r="CH151" s="76" t="str">
        <f>IFERROR(IF(B151&lt;&gt;"", IF(ISNUMBER(SEARCH("highrisk", LOWER(INDEX(Paste_Here!Q$2:Q$850, MATCH(B151, Paste_Here!A$2:A$850, 0))))), "High Risk", IF(ISNUMBER(SEARCH("lowrisk", LOWER(INDEX(Paste_Here!Q$2:Q$850, MATCH(B151, Paste_Here!A$2:A$850, 0))))), "Low Risk", IF(ISNUMBER(SEARCH("somerisk", LOWER(INDEX(Paste_Here!Q$2:Q$850, MATCH(B151, Paste_Here!A$2:A$850, 0))))), "Some Risk", ""))), ""), "")</f>
        <v/>
      </c>
      <c r="CI151" s="66"/>
      <c r="CJ151" s="76" t="str">
        <f>IFERROR(IF(B151&lt;&gt;"", IF(AND(INDEX(Paste_Here!AA$2:AA$850, MATCH(B151, Paste_Here!A$2:A$850, 0))&lt;&gt;"", ISNUMBER(VALUE(INDEX(Paste_Here!AA$2:AA$850, MATCH(B151, Paste_Here!A$2:A$850, 0))))), INDEX(Paste_Here!AA$2:AA$850, MATCH(B151, Paste_Here!A$2:A$850, 0)), ""), ""), "")</f>
        <v/>
      </c>
      <c r="CK151" s="66"/>
      <c r="CL151" s="76" t="str">
        <f>IFERROR(IF(B151&lt;&gt;"", IF(LOWER(INDEX(Paste_Here!AB$2:AB$850, MATCH(B151, Paste_Here!A$2:A$850, 0)))="approaching expectations", "Approaching", IF(LOWER(INDEX(Paste_Here!AB$2:AB$850, MATCH(B151, Paste_Here!A$2:A$850, 0)))="met expectations", "Met", IF(LOWER(INDEX(Paste_Here!AB$2:AB$850, MATCH(B151, Paste_Here!A$2:A$850, 0)))="exceeded expectations", "Exceeded", IF(LOWER(INDEX(Paste_Here!AB$2:AB$850, MATCH(B151, Paste_Here!A$2:A$850, 0)))="below expectations", "Below", "")))), ""), "")</f>
        <v/>
      </c>
      <c r="CM151" s="66"/>
      <c r="CN151" s="76" t="str">
        <f>IFERROR(IF(B151&lt;&gt;"", IF(AND(INDEX(Paste_Here!AC$2:AC$850, MATCH(B151, Paste_Here!A$2:A$850, 0))&lt;&gt;"", ISNUMBER(VALUE(INDEX(Paste_Here!AC$2:AC$850, MATCH(B151, Paste_Here!A$2:A$850, 0))))), INDEX(Paste_Here!AC$2:AC$850, MATCH(B151, Paste_Here!A$2:A$850, 0)), ""), ""), "")</f>
        <v/>
      </c>
      <c r="CO151" s="66"/>
      <c r="CP151" s="76"/>
      <c r="CQ151" s="66"/>
      <c r="CR151" s="76"/>
      <c r="CS151" s="66"/>
      <c r="CT151" s="76"/>
      <c r="CU151" s="66"/>
      <c r="CV151" s="76"/>
      <c r="CW151" s="66"/>
      <c r="CX151" s="76"/>
      <c r="CY151" s="66"/>
      <c r="CZ151" s="66"/>
      <c r="DA151" s="76" t="str">
        <f t="shared" si="22"/>
        <v/>
      </c>
      <c r="DB151" s="66"/>
      <c r="DC151" s="76" t="str">
        <f>IFERROR(IF(B151&lt;&gt;"", IF(AND(INDEX(Paste_Here!V$2:V$850, MATCH(B151, Paste_Here!A$2:A$850, 0))&lt;&gt;"", ISNUMBER(VALUE(INDEX(Paste_Here!V$2:V$850, MATCH(B151, Paste_Here!A$2:A$850, 0))))), INDEX(Paste_Here!V$2:V$850, MATCH(B151, Paste_Here!A$2:A$850, 0)), ""), ""), "")</f>
        <v/>
      </c>
      <c r="DD151" s="66"/>
      <c r="DE151" s="76" t="str">
        <f>IFERROR(IF(B151&lt;&gt;"", IF(ISNUMBER(SEARCH("highrisk", LOWER(INDEX(Paste_Here!W$2:W$850, MATCH(B151, Paste_Here!A$2:A$850, 0))))), "High Risk", IF(ISNUMBER(SEARCH("lowrisk", LOWER(INDEX(Paste_Here!W$2:W$850, MATCH(B151, Paste_Here!A$2:A$850, 0))))), "Low Risk", IF(ISNUMBER(SEARCH("somerisk", LOWER(INDEX(Paste_Here!W$2:W$850, MATCH(B151, Paste_Here!A$2:A$850, 0))))), "Some Risk", ""))), ""), "")</f>
        <v/>
      </c>
      <c r="DF151" s="66"/>
      <c r="DG151" s="76" t="str">
        <f>IFERROR(IF(B151&lt;&gt;"", IF(AND(INDEX(Paste_Here!S$2:S$850, MATCH(B151, Paste_Here!A$2:A$850, 0))&lt;&gt;"", ISNUMBER(VALUE(INDEX(Paste_Here!S$2:S$850, MATCH(B151, Paste_Here!A$2:A$850, 0))))), INDEX(Paste_Here!S$2:S$850, MATCH(B151, Paste_Here!A$2:A$850, 0)), ""), ""), "")</f>
        <v/>
      </c>
      <c r="DH151" s="66"/>
      <c r="DI151" s="76" t="str">
        <f>IFERROR(IF(B151&lt;&gt;"", IF(ISNUMBER(SEARCH("highrisk", LOWER(INDEX(Paste_Here!T$2:T$850, MATCH(B151, Paste_Here!A$2:A$850, 0))))), "High Risk", IF(ISNUMBER(SEARCH("lowrisk", LOWER(INDEX(Paste_Here!T$2:T$850, MATCH(B151, Paste_Here!A$2:A$850, 0))))), "Low Risk", IF(ISNUMBER(SEARCH("somerisk", LOWER(INDEX(Paste_Here!T$2:T$850, MATCH(B151, Paste_Here!A$2:A$850, 0))))), "Some Risk", ""))), ""), "")</f>
        <v/>
      </c>
      <c r="DJ151" s="66"/>
      <c r="DK151" s="76" t="str">
        <f>IFERROR(IF(B151&lt;&gt;"", IF(AND(INDEX(Paste_Here!AD$2:AD$850, MATCH(B151, Paste_Here!A$2:A$850, 0))&lt;&gt;"", ISNUMBER(VALUE(INDEX(Paste_Here!AD$2:AD$850, MATCH(B151, Paste_Here!A$2:A$850, 0))))), INDEX(Paste_Here!AD$2:AD$850, MATCH(B151, Paste_Here!A$2:A$850, 0)), ""), ""), "")</f>
        <v/>
      </c>
      <c r="DL151" s="66"/>
      <c r="DM151" s="76" t="str">
        <f>IFERROR(IF(B151&lt;&gt;"", IF(LOWER(INDEX(Paste_Here!AE$2:AE$850, MATCH(B151, Paste_Here!A$2:A$850, 0)))="approaching expectations", "Approaching", IF(LOWER(INDEX(Paste_Here!AE$2:AE$850, MATCH(B151, Paste_Here!A$2:A$850, 0)))="met expectations", "Met", IF(LOWER(INDEX(Paste_Here!AE$2:AE$850, MATCH(B151, Paste_Here!A$2:A$850, 0)))="exceeded expectations", "Exceeded", IF(LOWER(INDEX(Paste_Here!AE$2:AE$850, MATCH(B151, Paste_Here!A$2:A$850, 0)))="below expectations", "Below", "")))), ""), "")</f>
        <v/>
      </c>
      <c r="DN151" s="66"/>
      <c r="DO151" s="76"/>
      <c r="DP151" s="66"/>
      <c r="DQ151" s="76"/>
      <c r="DR151" s="66"/>
      <c r="DS151" s="76"/>
      <c r="DT151" s="66"/>
      <c r="DU151" s="76"/>
      <c r="DV151" s="66"/>
      <c r="DW151" s="66"/>
      <c r="DX151" s="76" t="str">
        <f t="shared" si="23"/>
        <v/>
      </c>
      <c r="DY151" s="66"/>
      <c r="DZ151" s="76"/>
      <c r="EA151" s="66"/>
      <c r="EB151" s="76"/>
      <c r="EC151" s="66"/>
      <c r="ED151" s="76" t="str">
        <f>IFERROR(IF(B151&lt;&gt;"", IF(AND(INDEX(Paste_Here!AF$2:AF$850, MATCH(B151, Paste_Here!A$2:A$850, 0))&lt;&gt;"", ISNUMBER(VALUE(INDEX(Paste_Here!AF$2:AF$850, MATCH(B151, Paste_Here!A$2:A$850, 0))))), INDEX(Paste_Here!AF$2:AF$850, MATCH(B151, Paste_Here!A$2:A$850, 0)), ""), ""), "")</f>
        <v/>
      </c>
      <c r="EE151" s="66"/>
      <c r="EF151" s="76"/>
      <c r="EG151" s="66"/>
      <c r="EH151" s="76"/>
      <c r="EI151" s="66"/>
      <c r="EJ151" s="76" t="str">
        <f>IFERROR(IF(B151&lt;&gt;"", IF(AND(INDEX(Paste_Here!AG$2:AG$850, MATCH(B151, Paste_Here!A$2:A$850, 0))&lt;&gt;"", ISNUMBER(VALUE(INDEX(Paste_Here!AG$2:AG$850, MATCH(B151, Paste_Here!A$2:A$850, 0))))), INDEX(Paste_Here!AG$2:AG$850, MATCH(B151, Paste_Here!A$2:A$850, 0)), ""), ""), "")</f>
        <v/>
      </c>
      <c r="EK151" s="66"/>
      <c r="EL151" s="76"/>
      <c r="EM151" s="66"/>
      <c r="EN151" s="76"/>
      <c r="EO151" s="66"/>
      <c r="EP151" s="76"/>
      <c r="EQ151" s="66"/>
      <c r="ER151" s="76"/>
      <c r="ES151" s="66"/>
      <c r="ET151" s="66"/>
      <c r="EU151" s="76"/>
      <c r="EV151" s="66"/>
      <c r="EW151" s="76"/>
      <c r="EX151" s="66"/>
      <c r="EY151" s="76"/>
      <c r="EZ151" s="66"/>
      <c r="FA151" s="76"/>
      <c r="FB151" s="66"/>
      <c r="FC151" s="76"/>
      <c r="FD151" s="66"/>
      <c r="FE151" s="76"/>
      <c r="FF151" s="66"/>
      <c r="FG151" s="76"/>
      <c r="FH151" s="66"/>
      <c r="FI151" s="76"/>
      <c r="FJ151" s="66"/>
      <c r="FK151" s="76"/>
      <c r="FL151" s="66"/>
      <c r="FM151" s="76"/>
      <c r="FN151" s="66"/>
      <c r="FO151" s="76"/>
      <c r="FP151" s="66"/>
      <c r="FQ151" s="76"/>
      <c r="FR151" s="66"/>
      <c r="FS151" s="76"/>
      <c r="FT151" s="66"/>
      <c r="FU151" s="76"/>
      <c r="FV151" s="66"/>
      <c r="FW151" s="76"/>
      <c r="FX151" s="66"/>
      <c r="FY151" s="76"/>
      <c r="FZ151" s="66"/>
      <c r="GA151" s="76"/>
      <c r="GB151" s="66"/>
      <c r="GC151" s="76"/>
      <c r="GD151" s="66"/>
      <c r="GE151" s="76"/>
      <c r="GF151" s="66"/>
      <c r="GG151" s="76"/>
      <c r="GH151" s="66"/>
      <c r="GI151" s="76"/>
      <c r="GJ151" s="66"/>
      <c r="GK151" s="76"/>
      <c r="GL151" s="66"/>
      <c r="GM151" s="76"/>
      <c r="GN151" s="66"/>
      <c r="GO151" s="76"/>
      <c r="GP151" s="66"/>
      <c r="GQ151" s="76"/>
      <c r="GR151" s="66"/>
      <c r="GS151" s="76"/>
      <c r="GT151" s="66"/>
      <c r="GU151" s="76"/>
      <c r="GV151" s="66"/>
      <c r="GW151" s="76"/>
      <c r="GX151" s="66"/>
      <c r="GY151" s="76"/>
      <c r="GZ151" s="66"/>
      <c r="HA151" s="76"/>
      <c r="HB151" s="66"/>
      <c r="HC151" s="76"/>
      <c r="HD151" s="66"/>
      <c r="HE151" s="76"/>
      <c r="HF151" s="66"/>
      <c r="HG151" s="76"/>
      <c r="HH151" s="66"/>
      <c r="HI151" s="76"/>
      <c r="HJ151" s="66"/>
      <c r="HK151" s="76"/>
      <c r="HL151" s="66"/>
      <c r="HM151" s="76"/>
      <c r="HN151" s="66"/>
      <c r="HO151" s="76"/>
      <c r="HP151" s="66"/>
      <c r="HQ151" s="76"/>
      <c r="HR151" s="66"/>
      <c r="HS151" s="76"/>
      <c r="HT151" s="66"/>
      <c r="HU151" s="76"/>
      <c r="HV151" s="66"/>
      <c r="HW151" s="76"/>
      <c r="HX151" s="66"/>
      <c r="HY151" s="76"/>
      <c r="HZ151" s="66"/>
      <c r="IA151" s="76"/>
      <c r="IB151" s="66"/>
      <c r="IC151" s="76"/>
      <c r="ID151" s="66"/>
      <c r="IE151" s="76"/>
      <c r="IF151" s="66"/>
      <c r="IG151" s="76"/>
      <c r="IH151" s="66"/>
      <c r="II151" s="76"/>
      <c r="IJ151" s="66"/>
      <c r="IK151" s="76"/>
      <c r="IL151" s="66"/>
      <c r="IM151" s="76"/>
      <c r="IN151" s="66"/>
      <c r="IO151" s="76"/>
      <c r="IP151" s="66"/>
      <c r="IQ151" s="76"/>
      <c r="IR151" s="66"/>
      <c r="IS151" s="76"/>
      <c r="IT151" s="66"/>
      <c r="IU151" s="76"/>
      <c r="IV151" s="66"/>
      <c r="IW151" s="76"/>
      <c r="IX151" s="66"/>
      <c r="IY151" s="76"/>
      <c r="IZ151" s="66"/>
      <c r="JA151" s="76"/>
      <c r="JB151" s="66"/>
      <c r="JC151" s="76"/>
      <c r="JD151" s="66"/>
      <c r="JE151" s="76"/>
      <c r="JF151" s="66"/>
      <c r="JG151" s="76"/>
      <c r="JH151" s="66"/>
      <c r="JI151" s="76"/>
      <c r="JJ151" s="66"/>
      <c r="JK151" s="76"/>
      <c r="JL151" s="66"/>
      <c r="JM151" s="76"/>
      <c r="JN151" s="66"/>
      <c r="JO151" s="76"/>
      <c r="JP151" s="66"/>
      <c r="JQ151" s="76"/>
      <c r="JR151" s="66"/>
      <c r="JS151" s="76"/>
      <c r="JT151" s="66"/>
      <c r="JU151" s="76"/>
      <c r="JV151" s="66"/>
      <c r="JW151" s="76"/>
      <c r="JX151" s="66"/>
      <c r="JY151" s="76"/>
      <c r="JZ151" s="66"/>
      <c r="KA151" s="76"/>
      <c r="KB151" s="66"/>
      <c r="KC151" s="76"/>
      <c r="KD151" s="66"/>
      <c r="KE151" s="76"/>
      <c r="KF151" s="66"/>
      <c r="KG151" s="76"/>
      <c r="KH151" s="66"/>
      <c r="KI151" s="76"/>
      <c r="KJ151" s="66"/>
      <c r="KK151" s="76"/>
      <c r="KL151" s="66"/>
      <c r="KM151" s="76"/>
      <c r="KN151" s="66"/>
      <c r="KO151" s="76"/>
      <c r="KP151" s="66"/>
      <c r="KQ151" s="76"/>
      <c r="KR151" s="66"/>
      <c r="KS151" s="76"/>
      <c r="KT151" s="66"/>
      <c r="KU151" s="76"/>
      <c r="KV151" s="66"/>
      <c r="KW151" s="76"/>
      <c r="KX151" s="66"/>
      <c r="KY151" s="76"/>
      <c r="KZ151" s="66"/>
      <c r="LA151" s="76"/>
      <c r="LB151" s="66"/>
      <c r="LC151" s="76"/>
      <c r="LD151" s="66"/>
      <c r="LE151" s="76"/>
      <c r="LF151" s="66"/>
      <c r="LG151" s="76"/>
      <c r="LH151" s="66"/>
      <c r="LI151" s="76"/>
      <c r="LJ151" s="66"/>
      <c r="LK151" s="76"/>
      <c r="LL151" s="66"/>
      <c r="LM151" s="76"/>
      <c r="LN151" s="66"/>
      <c r="LO151" s="76"/>
      <c r="LP151" s="66"/>
      <c r="LQ151" s="76"/>
      <c r="LR151" s="66"/>
      <c r="LS151" s="76"/>
      <c r="LT151" s="66"/>
      <c r="LU151" s="76"/>
      <c r="LV151" s="66"/>
      <c r="LW151" s="76"/>
      <c r="LX151" s="66"/>
      <c r="LY151" s="76"/>
      <c r="LZ151" s="66"/>
      <c r="MA151" s="76"/>
      <c r="MB151" s="66"/>
      <c r="MC151" s="76"/>
      <c r="MD151" s="66"/>
      <c r="MG151" s="1" t="str" cm="1">
        <f t="array" ref="MG151">IFERROR(INDEX(Paste_Here!$B$2:$B$850, MATCH(0, COUNTIF(MG$4:MG150, Paste_Here!$B$2:$B$850) + IF(Paste_Here!$B$2:$B$850="", 1, 0), 0)), "")</f>
        <v/>
      </c>
      <c r="MH151" s="1" t="str">
        <f>IF(MG151&lt;&gt;"", INDEX(Paste_Here!$A$2:$A$850, MATCH(MG151, Paste_Here!$B$2:$B$850, 0)), "")</f>
        <v/>
      </c>
      <c r="MI151" s="1" t="str">
        <f t="shared" si="24"/>
        <v/>
      </c>
      <c r="MJ151" s="1" t="str" cm="1">
        <f t="array" ref="MJ151">IFERROR(INDEX($MI$5:$MI$850, MATCH(SMALL(IF($MI$5:$MI$850&lt;&gt;"", COUNTIF($MI$5:$MI$850, "&lt;"&amp;$MI$5:$MI$850)+1), ROW()-ROW($MJ$5)+1), COUNTIF($MI$5:$MI$850, "&lt;"&amp;$MI$5:$MI$850)+1, 0)), "")</f>
        <v/>
      </c>
    </row>
    <row r="152" spans="1:348">
      <c r="A152" s="66"/>
      <c r="B152" s="76" t="str">
        <f t="shared" si="17"/>
        <v/>
      </c>
      <c r="C152" s="66"/>
      <c r="D152" s="76" t="str">
        <f>IFERROR(IF(B152&lt;&gt;"", IF(AND(INDEX(Paste_Here!B$2:B$850, MATCH(B152, Paste_Here!A$2:A$850, 0))&lt;&gt;"", ISNUMBER(VALUE(INDEX(Paste_Here!B$2:B$850, MATCH(B152, Paste_Here!A$2:A$850, 0))))), INDEX(Paste_Here!B$2:B$850, MATCH(B152, Paste_Here!A$2:A$850, 0)), ""), ""), "")</f>
        <v/>
      </c>
      <c r="E152" s="66"/>
      <c r="F152" s="76" t="str">
        <f>IFERROR(IF(B152&lt;&gt;"", IF(ISTEXT(INDEX(Paste_Here!K$2:K$850, MATCH(B152, Paste_Here!A$2:A$850, 0))), INDEX(Paste_Here!K$2:K$850, MATCH(B152, Paste_Here!A$2:A$850, 0)), ""), ""), "")</f>
        <v/>
      </c>
      <c r="G152" s="66"/>
      <c r="H152" s="76" t="str">
        <f>IFERROR(IF(B152&lt;&gt;"", IF(ISTEXT(INDEX(Paste_Here!C$2:C$850, MATCH(B152, Paste_Here!A$2:A$850, 0))), INDEX(Paste_Here!C$2:C$850, MATCH(B152, Paste_Here!A$2:A$850, 0)), ""), ""), "")</f>
        <v/>
      </c>
      <c r="I152" s="66"/>
      <c r="J152" s="76" t="str">
        <f>IFERROR(IF(B152&lt;&gt;"", IF(ISNUMBER(SEARCH("s", LOWER(INDEX(Paste_Here!M$2:M$850, MATCH(B152, Paste_Here!A$2:A$850, 0))))), "Yes", IF(INDEX(Paste_Here!M$2:M$850, MATCH(B152, Paste_Here!A$2:A$850, 0))&lt;&gt;"", "No", "")), ""), "")</f>
        <v/>
      </c>
      <c r="K152" s="66"/>
      <c r="L152" s="76" t="str">
        <f>IFERROR(IF(B152&lt;&gt;"", IF(ISNUMBER(SEARCH("yes", LOWER(INDEX(Paste_Here!E$2:E$850, MATCH(B152, Paste_Here!A$2:A$850, 0))))), "Yes", IF(ISNUMBER(SEARCH("no", LOWER(INDEX(Paste_Here!E$2:E$850, MATCH(B152, Paste_Here!A$2:A$850, 0))))), "No", "")), ""), "")</f>
        <v/>
      </c>
      <c r="M152" s="66"/>
      <c r="N152" s="76" t="str">
        <f>IFERROR(IF(B152&lt;&gt;"", IF(ISNUMBER(SEARCH("yes", LOWER(INDEX(Paste_Here!F$2:F$850, MATCH(B152, Paste_Here!A$2:A$850, 0))))), "Yes", IF(ISNUMBER(SEARCH("no", LOWER(INDEX(Paste_Here!F$2:F$850, MATCH(B152, Paste_Here!A$2:A$850, 0))))), "No", "")), ""), "")</f>
        <v/>
      </c>
      <c r="O152" s="66"/>
      <c r="P152" s="76" t="str">
        <f>IFERROR(IF(B152&lt;&gt;"", IF(ISNUMBER(SEARCH("yes", LOWER(INDEX(Paste_Here!L$2:L$850, MATCH(B152, Paste_Here!A$2:A$850, 0))))), "Yes", IF(ISNUMBER(SEARCH("no", LOWER(INDEX(Paste_Here!L$2:L$850, MATCH(B152, Paste_Here!A$2:A$850, 0))))), "No", "")), ""), "")</f>
        <v/>
      </c>
      <c r="Q152" s="66"/>
      <c r="R152" s="76" t="str">
        <f>IFERROR(IF(B152&lt;&gt;"", IF(ISNUMBER(SEARCH("transitional 2", LOWER(INDEX(Paste_Here!D$2:D$850, MATCH(B152, Paste_Here!A$2:A$850, 0))))), "T2", IF(ISNUMBER(SEARCH("transitional 1", LOWER(INDEX(Paste_Here!D$2:D$850, MATCH(B152, Paste_Here!A$2:A$850, 0))))), "T1", IF(ISNUMBER(SEARCH("waived ell services", LOWER(INDEX(Paste_Here!D$2:D$850, MATCH(B152, Paste_Here!A$2:A$850, 0))))), "W", IF(ISNUMBER(SEARCH("english language learner", LOWER(INDEX(Paste_Here!D$2:D$850, MATCH(B152, Paste_Here!A$2:A$850, 0))))), "L", "")))), ""), "")</f>
        <v/>
      </c>
      <c r="S152" s="66"/>
      <c r="T152" s="76" t="str">
        <f>IFERROR(IF(B152&lt;&gt;"", IF(ISNUMBER(SEARCH("yes", LOWER(INDEX(Paste_Here!I$2:I$850, MATCH(B152, Paste_Here!A$2:A$850, 0))))), "Yes", IF(ISNUMBER(SEARCH("no", LOWER(INDEX(Paste_Here!I$2:I$850, MATCH(B152, Paste_Here!A$2:A$850, 0))))), "No", "")), ""), "")</f>
        <v/>
      </c>
      <c r="U152" s="66"/>
      <c r="V152" s="76" t="str">
        <f>IFERROR(IF(B152&lt;&gt;"", IF(ISTEXT(INDEX(Paste_Here!J$2:J$850, MATCH(B152, Paste_Here!A$2:A$850, 0))), VALUE(INDEX(Paste_Here!J$2:J$850, MATCH(B152, Paste_Here!A$2:A$850, 0))), ""), ""), "")</f>
        <v/>
      </c>
      <c r="W152" s="66"/>
      <c r="X152" s="66"/>
      <c r="Y152" s="76" t="str">
        <f t="shared" si="18"/>
        <v/>
      </c>
      <c r="Z152" s="66"/>
      <c r="AA152" s="76" t="str">
        <f>IFERROR(IF(B152&lt;&gt;"", IF(AND(INDEX(Paste_Here!AI$2:AI$850, MATCH(B152, Paste_Here!A$2:A$850, 0))&lt;&gt;"", ISNUMBER(VALUE(INDEX(Paste_Here!AI$2:AI$850, MATCH(B152, Paste_Here!A$2:A$850, 0))))), INDEX(Paste_Here!AI$2:AI$850, MATCH(B152, Paste_Here!A$2:A$850, 0)), ""), ""), "")</f>
        <v/>
      </c>
      <c r="AB152" s="66"/>
      <c r="AC152" s="76" t="str">
        <f>IFERROR(IF(B152&lt;&gt;"", IF(AND(INDEX(Paste_Here!AJ$2:AJ$850, MATCH(B152, Paste_Here!A$2:A$850, 0))&lt;&gt;"", ISNUMBER(VALUE(INDEX(Paste_Here!AJ$2:AJ$850, MATCH(B152, Paste_Here!A$2:A$850, 0))))), INDEX(Paste_Here!AJ$2:AJ$850, MATCH(B152, Paste_Here!A$2:A$850, 0)), ""), ""), "")</f>
        <v/>
      </c>
      <c r="AD152" s="66"/>
      <c r="AE152" s="76" t="str">
        <f>IFERROR(IF(B152&lt;&gt;"", IF(AND(INDEX(Paste_Here!AK$2:AK$850, MATCH(B152, Paste_Here!A$2:A$850, 0))&lt;&gt;"", ISNUMBER(VALUE(INDEX(Paste_Here!AK$2:AK$850, MATCH(B152, Paste_Here!A$2:A$850, 0))))), INDEX(Paste_Here!AK$2:AK$850, MATCH(B152, Paste_Here!A$2:A$850, 0)), ""), ""), "")</f>
        <v/>
      </c>
      <c r="AF152" s="66"/>
      <c r="AG152" s="76" t="str">
        <f>IFERROR(IF(B152&lt;&gt;"", IF(AND(INDEX(Paste_Here!AL$2:AL$850, MATCH(B152, Paste_Here!A$2:A$850, 0))&lt;&gt;"", ISNUMBER(VALUE(INDEX(Paste_Here!AL$2:AL$850, MATCH(B152, Paste_Here!A$2:A$850, 0))))), INDEX(Paste_Here!AL$2:AL$850, MATCH(B152, Paste_Here!A$2:A$850, 0)), ""), ""), "")</f>
        <v/>
      </c>
      <c r="AH152" s="66"/>
      <c r="AI152" s="76" t="str">
        <f>IFERROR(IF(B152&lt;&gt;"", IF(AND(INDEX(Paste_Here!AH$2:AH$850, MATCH(B152, Paste_Here!A$2:A$850, 0))&lt;&gt;"", ISNUMBER(VALUE(INDEX(Paste_Here!AH$2:AH$850, MATCH(B152, Paste_Here!A$2:A$850, 0))))), IF(VALUE(INDEX(Paste_Here!AH$2:AH$850, MATCH(B152, Paste_Here!A$2:A$850, 0)))=0, "", INDEX(Paste_Here!AH$2:AH$850, MATCH(B152, Paste_Here!A$2:A$850, 0))), ""), ""), "")</f>
        <v/>
      </c>
      <c r="AJ152" s="66"/>
      <c r="AK152" s="76" t="str">
        <f>IFERROR(IF(B152&lt;&gt;"", IF(AND(INDEX(Paste_Here!N$2:N$850, MATCH(B152, Paste_Here!A$2:A$850, 0))&lt;&gt;"", ISNUMBER(VALUE(INDEX(Paste_Here!N$2:N$850, MATCH(B152, Paste_Here!A$2:A$850, 0))))), INDEX(Paste_Here!N$2:N$850, MATCH(B152, Paste_Here!A$2:A$850, 0)), ""), ""), "")</f>
        <v/>
      </c>
      <c r="AL152" s="66"/>
      <c r="AM152" s="76" t="str">
        <f>IFERROR(IF(B152&lt;&gt;"", IF(AND(INDEX(Paste_Here!O$2:O$850, MATCH(B152, Paste_Here!A$2:A$850, 0))&lt;&gt;"", ISNUMBER(VALUE(INDEX(Paste_Here!O$2:O$850, MATCH(B152, Paste_Here!A$2:A$850, 0))))), INDEX(Paste_Here!O$2:O$850, MATCH(B152, Paste_Here!A$2:A$850, 0)), ""), ""), "")</f>
        <v/>
      </c>
      <c r="AN152" s="66"/>
      <c r="AO152" s="76"/>
      <c r="AP152" s="66"/>
      <c r="AQ152" s="76"/>
      <c r="AR152" s="66"/>
      <c r="AS152" s="76"/>
      <c r="AT152" s="66"/>
      <c r="AU152" s="66"/>
      <c r="AV152" s="76" t="str">
        <f t="shared" si="19"/>
        <v/>
      </c>
      <c r="AW152" s="66"/>
      <c r="AX152" s="76" t="str">
        <f>IFERROR(IF(B152&lt;&gt;"", IF(ISNUMBER(SEARCH("Revealed-Potential (Primary Focus)", LOWER(INDEX(Paste_Here!Z$2:Z$850, MATCH(B152, Paste_Here!A$2:A$850, 0))))), "Rev-Potential: Prim", IF(ISNUMBER(SEARCH("Revealed-Potential (Secondary Focus)", LOWER(INDEX(Paste_Here!Z$2:Z$850, MATCH(B152, Paste_Here!A$2:A$850, 0))))), "Rev-Potential: Sec", IF(ISNUMBER(SEARCH("Monitoring", LOWER(INDEX(Paste_Here!Z$2:Z$850, MATCH(B152, Paste_Here!A$2:A$850, 0))))), "Monitoring", IF(ISNUMBER(SEARCH("At-Promise (Secondary Focus)", LOWER(INDEX(Paste_Here!Z$2:Z$850, MATCH(B152, Paste_Here!A$2:A$850, 0))))), "At-Promise: Sec", IF(ISNUMBER(SEARCH("At-Promise (Primary Focus)", LOWER(INDEX(Paste_Here!Z$2:Z$850, MATCH(B152, Paste_Here!A$2:A$850, 0))))), "At-Promise: Prim", ""))))), ""), "")</f>
        <v/>
      </c>
      <c r="AY152" s="66"/>
      <c r="AZ152" s="76"/>
      <c r="BA152" s="66"/>
      <c r="BB152" s="76"/>
      <c r="BC152" s="66"/>
      <c r="BD152" s="76"/>
      <c r="BE152" s="66"/>
      <c r="BF152" s="76"/>
      <c r="BG152" s="66"/>
      <c r="BH152" s="76"/>
      <c r="BI152" s="66"/>
      <c r="BJ152" s="66"/>
      <c r="BK152" s="76" t="str">
        <f t="shared" si="20"/>
        <v/>
      </c>
      <c r="BL152" s="66"/>
      <c r="BM152" s="76" t="str">
        <f>IFERROR(IF(B152&lt;&gt;"", IF(AND(ISNUMBER(VALUE(SUBSTITUTE(SUBSTITUTE(Paste_Here!R152, "br", "-"), "L", ""))), VALUE(SUBSTITUTE(SUBSTITUTE(Paste_Here!R152, "br", "-"), "L", "")) &gt;= 1095), "Yes", IF(AND(ISNUMBER(VALUE(SUBSTITUTE(SUBSTITUTE(Paste_Here!R152, "br", "-"), "L", ""))), VALUE(SUBSTITUTE(SUBSTITUTE(Paste_Here!R152, "br", "-"), "L", "")) &lt;= 1094), "No", "")), ""), "")</f>
        <v/>
      </c>
      <c r="BN152" s="66"/>
      <c r="BO152" s="76" t="str">
        <f>IFERROR(IF(B152&lt;&gt;"", IF(COUNTIF(INDEX(Paste_Here!Y$2:AB$850, MATCH(B152, Paste_Here!A$2:A$850, 0), 0), "yes") &gt; 0, "Yes", IF(COUNTIF(INDEX(Paste_Here!Y$2:AB$850, MATCH(B152, Paste_Here!A$2:A$850, 0), 0), "no") &gt; 0, "No", "")), ""), "")</f>
        <v/>
      </c>
      <c r="BP152" s="66"/>
      <c r="BQ152" s="76" t="str">
        <f>IFERROR(IF(B152&lt;&gt;"", IF(AND(ISNUMBER(VALUE(SUBSTITUTE(SUBSTITUTE(Paste_Here!U152, "em", "-"), "q", ""))), VALUE(SUBSTITUTE(SUBSTITUTE(Paste_Here!U152, "em", "-"), "q", "")) &gt;= 910), "Yes", IF(AND(ISNUMBER(VALUE(SUBSTITUTE(SUBSTITUTE(Paste_Here!U152, "em", "-"), "q", ""))), VALUE(SUBSTITUTE(SUBSTITUTE(Paste_Here!U152, "em", "-"), "q", "")) &lt;= 909), "No", "")), ""), "")</f>
        <v/>
      </c>
      <c r="BR152" s="66"/>
      <c r="BS152" s="76" t="str">
        <f>IFERROR(IF(B152&lt;&gt;"", IF(AND(INDEX(Paste_Here!X$2:X$850, MATCH(B152, Paste_Here!A$2:A$850, 0))&lt;&gt;"", ISNUMBER(VALUE(INDEX(Paste_Here!X$2:X$850, MATCH(B152, Paste_Here!A$2:A$850, 0))))), INDEX(Paste_Here!X$2:X$850, MATCH(B152, Paste_Here!A$2:A$850, 0)), ""), ""), "")</f>
        <v/>
      </c>
      <c r="BT152" s="66"/>
      <c r="BU152" s="76" t="str">
        <f>IFERROR(IF(B152&lt;&gt;"", IF(ISNUMBER(VALUE(INDEX(Paste_Here!G$2:G$850, MATCH(B152, Paste_Here!A$2:A$850, 0)))), IF(VALUE(INDEX(Paste_Here!G$2:G$850, MATCH(B152, Paste_Here!A$2:A$850, 0)))=0, "No", IF(AND(VALUE(INDEX(Paste_Here!G$2:G$850, MATCH(B152, Paste_Here!A$2:A$850, 0)))&gt;=1, VALUE(INDEX(Paste_Here!G$2:G$850, MATCH(B152, Paste_Here!A$2:A$850, 0)))&lt;=4), VALUE(INDEX(Paste_Here!G$2:G$850, MATCH(B152, Paste_Here!A$2:A$850, 0))), "")), ""), ""), "")</f>
        <v/>
      </c>
      <c r="BV152" s="66"/>
      <c r="BW152" s="76" t="str">
        <f>IFERROR(IF(B152&lt;&gt;"", IF(ISNUMBER(VALUE(INDEX(Paste_Here!H$2:H$850, MATCH(B152, Paste_Here!A$2:A$850, 0)))), IF(VALUE(INDEX(Paste_Here!H$2:H$850, MATCH(B152, Paste_Here!A$2:A$850, 0)))=0, "No", IF(AND(VALUE(INDEX(Paste_Here!H$2:H$850, MATCH(B152, Paste_Here!A$2:A$850, 0)))&gt;=1, VALUE(INDEX(Paste_Here!H$2:H$850, MATCH(B152, Paste_Here!A$2:A$850, 0)))&lt;=4), VALUE(INDEX(Paste_Here!H$2:H$850, MATCH(B152, Paste_Here!A$2:A$850, 0))), "")), ""), ""), "")</f>
        <v/>
      </c>
      <c r="BX152" s="66"/>
      <c r="BY152" s="76"/>
      <c r="BZ152" s="66"/>
      <c r="CA152" s="76"/>
      <c r="CB152" s="66"/>
      <c r="CC152" s="66"/>
      <c r="CD152" s="76" t="str">
        <f t="shared" si="21"/>
        <v/>
      </c>
      <c r="CE152" s="66"/>
      <c r="CF152" s="76" t="str">
        <f>IFERROR(IF(B152&lt;&gt;"", IF(AND(INDEX(Paste_Here!P$2:P$850, MATCH(B152, Paste_Here!A$2:A$850, 0))&lt;&gt;"", ISNUMBER(VALUE(INDEX(Paste_Here!P$2:P$850, MATCH(B152, Paste_Here!A$2:A$850, 0))))), INDEX(Paste_Here!P$2:P$850, MATCH(B152, Paste_Here!A$2:A$850, 0)), ""), ""), "")</f>
        <v/>
      </c>
      <c r="CG152" s="66"/>
      <c r="CH152" s="76" t="str">
        <f>IFERROR(IF(B152&lt;&gt;"", IF(ISNUMBER(SEARCH("highrisk", LOWER(INDEX(Paste_Here!Q$2:Q$850, MATCH(B152, Paste_Here!A$2:A$850, 0))))), "High Risk", IF(ISNUMBER(SEARCH("lowrisk", LOWER(INDEX(Paste_Here!Q$2:Q$850, MATCH(B152, Paste_Here!A$2:A$850, 0))))), "Low Risk", IF(ISNUMBER(SEARCH("somerisk", LOWER(INDEX(Paste_Here!Q$2:Q$850, MATCH(B152, Paste_Here!A$2:A$850, 0))))), "Some Risk", ""))), ""), "")</f>
        <v/>
      </c>
      <c r="CI152" s="66"/>
      <c r="CJ152" s="76" t="str">
        <f>IFERROR(IF(B152&lt;&gt;"", IF(AND(INDEX(Paste_Here!AA$2:AA$850, MATCH(B152, Paste_Here!A$2:A$850, 0))&lt;&gt;"", ISNUMBER(VALUE(INDEX(Paste_Here!AA$2:AA$850, MATCH(B152, Paste_Here!A$2:A$850, 0))))), INDEX(Paste_Here!AA$2:AA$850, MATCH(B152, Paste_Here!A$2:A$850, 0)), ""), ""), "")</f>
        <v/>
      </c>
      <c r="CK152" s="66"/>
      <c r="CL152" s="76" t="str">
        <f>IFERROR(IF(B152&lt;&gt;"", IF(LOWER(INDEX(Paste_Here!AB$2:AB$850, MATCH(B152, Paste_Here!A$2:A$850, 0)))="approaching expectations", "Approaching", IF(LOWER(INDEX(Paste_Here!AB$2:AB$850, MATCH(B152, Paste_Here!A$2:A$850, 0)))="met expectations", "Met", IF(LOWER(INDEX(Paste_Here!AB$2:AB$850, MATCH(B152, Paste_Here!A$2:A$850, 0)))="exceeded expectations", "Exceeded", IF(LOWER(INDEX(Paste_Here!AB$2:AB$850, MATCH(B152, Paste_Here!A$2:A$850, 0)))="below expectations", "Below", "")))), ""), "")</f>
        <v/>
      </c>
      <c r="CM152" s="66"/>
      <c r="CN152" s="76" t="str">
        <f>IFERROR(IF(B152&lt;&gt;"", IF(AND(INDEX(Paste_Here!AC$2:AC$850, MATCH(B152, Paste_Here!A$2:A$850, 0))&lt;&gt;"", ISNUMBER(VALUE(INDEX(Paste_Here!AC$2:AC$850, MATCH(B152, Paste_Here!A$2:A$850, 0))))), INDEX(Paste_Here!AC$2:AC$850, MATCH(B152, Paste_Here!A$2:A$850, 0)), ""), ""), "")</f>
        <v/>
      </c>
      <c r="CO152" s="66"/>
      <c r="CP152" s="76"/>
      <c r="CQ152" s="66"/>
      <c r="CR152" s="76"/>
      <c r="CS152" s="66"/>
      <c r="CT152" s="76"/>
      <c r="CU152" s="66"/>
      <c r="CV152" s="76"/>
      <c r="CW152" s="66"/>
      <c r="CX152" s="76"/>
      <c r="CY152" s="66"/>
      <c r="CZ152" s="66"/>
      <c r="DA152" s="76" t="str">
        <f t="shared" si="22"/>
        <v/>
      </c>
      <c r="DB152" s="66"/>
      <c r="DC152" s="76" t="str">
        <f>IFERROR(IF(B152&lt;&gt;"", IF(AND(INDEX(Paste_Here!V$2:V$850, MATCH(B152, Paste_Here!A$2:A$850, 0))&lt;&gt;"", ISNUMBER(VALUE(INDEX(Paste_Here!V$2:V$850, MATCH(B152, Paste_Here!A$2:A$850, 0))))), INDEX(Paste_Here!V$2:V$850, MATCH(B152, Paste_Here!A$2:A$850, 0)), ""), ""), "")</f>
        <v/>
      </c>
      <c r="DD152" s="66"/>
      <c r="DE152" s="76" t="str">
        <f>IFERROR(IF(B152&lt;&gt;"", IF(ISNUMBER(SEARCH("highrisk", LOWER(INDEX(Paste_Here!W$2:W$850, MATCH(B152, Paste_Here!A$2:A$850, 0))))), "High Risk", IF(ISNUMBER(SEARCH("lowrisk", LOWER(INDEX(Paste_Here!W$2:W$850, MATCH(B152, Paste_Here!A$2:A$850, 0))))), "Low Risk", IF(ISNUMBER(SEARCH("somerisk", LOWER(INDEX(Paste_Here!W$2:W$850, MATCH(B152, Paste_Here!A$2:A$850, 0))))), "Some Risk", ""))), ""), "")</f>
        <v/>
      </c>
      <c r="DF152" s="66"/>
      <c r="DG152" s="76" t="str">
        <f>IFERROR(IF(B152&lt;&gt;"", IF(AND(INDEX(Paste_Here!S$2:S$850, MATCH(B152, Paste_Here!A$2:A$850, 0))&lt;&gt;"", ISNUMBER(VALUE(INDEX(Paste_Here!S$2:S$850, MATCH(B152, Paste_Here!A$2:A$850, 0))))), INDEX(Paste_Here!S$2:S$850, MATCH(B152, Paste_Here!A$2:A$850, 0)), ""), ""), "")</f>
        <v/>
      </c>
      <c r="DH152" s="66"/>
      <c r="DI152" s="76" t="str">
        <f>IFERROR(IF(B152&lt;&gt;"", IF(ISNUMBER(SEARCH("highrisk", LOWER(INDEX(Paste_Here!T$2:T$850, MATCH(B152, Paste_Here!A$2:A$850, 0))))), "High Risk", IF(ISNUMBER(SEARCH("lowrisk", LOWER(INDEX(Paste_Here!T$2:T$850, MATCH(B152, Paste_Here!A$2:A$850, 0))))), "Low Risk", IF(ISNUMBER(SEARCH("somerisk", LOWER(INDEX(Paste_Here!T$2:T$850, MATCH(B152, Paste_Here!A$2:A$850, 0))))), "Some Risk", ""))), ""), "")</f>
        <v/>
      </c>
      <c r="DJ152" s="66"/>
      <c r="DK152" s="76" t="str">
        <f>IFERROR(IF(B152&lt;&gt;"", IF(AND(INDEX(Paste_Here!AD$2:AD$850, MATCH(B152, Paste_Here!A$2:A$850, 0))&lt;&gt;"", ISNUMBER(VALUE(INDEX(Paste_Here!AD$2:AD$850, MATCH(B152, Paste_Here!A$2:A$850, 0))))), INDEX(Paste_Here!AD$2:AD$850, MATCH(B152, Paste_Here!A$2:A$850, 0)), ""), ""), "")</f>
        <v/>
      </c>
      <c r="DL152" s="66"/>
      <c r="DM152" s="76" t="str">
        <f>IFERROR(IF(B152&lt;&gt;"", IF(LOWER(INDEX(Paste_Here!AE$2:AE$850, MATCH(B152, Paste_Here!A$2:A$850, 0)))="approaching expectations", "Approaching", IF(LOWER(INDEX(Paste_Here!AE$2:AE$850, MATCH(B152, Paste_Here!A$2:A$850, 0)))="met expectations", "Met", IF(LOWER(INDEX(Paste_Here!AE$2:AE$850, MATCH(B152, Paste_Here!A$2:A$850, 0)))="exceeded expectations", "Exceeded", IF(LOWER(INDEX(Paste_Here!AE$2:AE$850, MATCH(B152, Paste_Here!A$2:A$850, 0)))="below expectations", "Below", "")))), ""), "")</f>
        <v/>
      </c>
      <c r="DN152" s="66"/>
      <c r="DO152" s="76"/>
      <c r="DP152" s="66"/>
      <c r="DQ152" s="76"/>
      <c r="DR152" s="66"/>
      <c r="DS152" s="76"/>
      <c r="DT152" s="66"/>
      <c r="DU152" s="76"/>
      <c r="DV152" s="66"/>
      <c r="DW152" s="66"/>
      <c r="DX152" s="76" t="str">
        <f t="shared" si="23"/>
        <v/>
      </c>
      <c r="DY152" s="66"/>
      <c r="DZ152" s="76"/>
      <c r="EA152" s="66"/>
      <c r="EB152" s="76"/>
      <c r="EC152" s="66"/>
      <c r="ED152" s="76" t="str">
        <f>IFERROR(IF(B152&lt;&gt;"", IF(AND(INDEX(Paste_Here!AF$2:AF$850, MATCH(B152, Paste_Here!A$2:A$850, 0))&lt;&gt;"", ISNUMBER(VALUE(INDEX(Paste_Here!AF$2:AF$850, MATCH(B152, Paste_Here!A$2:A$850, 0))))), INDEX(Paste_Here!AF$2:AF$850, MATCH(B152, Paste_Here!A$2:A$850, 0)), ""), ""), "")</f>
        <v/>
      </c>
      <c r="EE152" s="66"/>
      <c r="EF152" s="76"/>
      <c r="EG152" s="66"/>
      <c r="EH152" s="76"/>
      <c r="EI152" s="66"/>
      <c r="EJ152" s="76" t="str">
        <f>IFERROR(IF(B152&lt;&gt;"", IF(AND(INDEX(Paste_Here!AG$2:AG$850, MATCH(B152, Paste_Here!A$2:A$850, 0))&lt;&gt;"", ISNUMBER(VALUE(INDEX(Paste_Here!AG$2:AG$850, MATCH(B152, Paste_Here!A$2:A$850, 0))))), INDEX(Paste_Here!AG$2:AG$850, MATCH(B152, Paste_Here!A$2:A$850, 0)), ""), ""), "")</f>
        <v/>
      </c>
      <c r="EK152" s="66"/>
      <c r="EL152" s="76"/>
      <c r="EM152" s="66"/>
      <c r="EN152" s="76"/>
      <c r="EO152" s="66"/>
      <c r="EP152" s="76"/>
      <c r="EQ152" s="66"/>
      <c r="ER152" s="76"/>
      <c r="ES152" s="66"/>
      <c r="ET152" s="66"/>
      <c r="EU152" s="76"/>
      <c r="EV152" s="66"/>
      <c r="EW152" s="76"/>
      <c r="EX152" s="66"/>
      <c r="EY152" s="76"/>
      <c r="EZ152" s="66"/>
      <c r="FA152" s="76"/>
      <c r="FB152" s="66"/>
      <c r="FC152" s="76"/>
      <c r="FD152" s="66"/>
      <c r="FE152" s="76"/>
      <c r="FF152" s="66"/>
      <c r="FG152" s="76"/>
      <c r="FH152" s="66"/>
      <c r="FI152" s="76"/>
      <c r="FJ152" s="66"/>
      <c r="FK152" s="76"/>
      <c r="FL152" s="66"/>
      <c r="FM152" s="76"/>
      <c r="FN152" s="66"/>
      <c r="FO152" s="76"/>
      <c r="FP152" s="66"/>
      <c r="FQ152" s="76"/>
      <c r="FR152" s="66"/>
      <c r="FS152" s="76"/>
      <c r="FT152" s="66"/>
      <c r="FU152" s="76"/>
      <c r="FV152" s="66"/>
      <c r="FW152" s="76"/>
      <c r="FX152" s="66"/>
      <c r="FY152" s="76"/>
      <c r="FZ152" s="66"/>
      <c r="GA152" s="76"/>
      <c r="GB152" s="66"/>
      <c r="GC152" s="76"/>
      <c r="GD152" s="66"/>
      <c r="GE152" s="76"/>
      <c r="GF152" s="66"/>
      <c r="GG152" s="76"/>
      <c r="GH152" s="66"/>
      <c r="GI152" s="76"/>
      <c r="GJ152" s="66"/>
      <c r="GK152" s="76"/>
      <c r="GL152" s="66"/>
      <c r="GM152" s="76"/>
      <c r="GN152" s="66"/>
      <c r="GO152" s="76"/>
      <c r="GP152" s="66"/>
      <c r="GQ152" s="76"/>
      <c r="GR152" s="66"/>
      <c r="GS152" s="76"/>
      <c r="GT152" s="66"/>
      <c r="GU152" s="76"/>
      <c r="GV152" s="66"/>
      <c r="GW152" s="76"/>
      <c r="GX152" s="66"/>
      <c r="GY152" s="76"/>
      <c r="GZ152" s="66"/>
      <c r="HA152" s="76"/>
      <c r="HB152" s="66"/>
      <c r="HC152" s="76"/>
      <c r="HD152" s="66"/>
      <c r="HE152" s="76"/>
      <c r="HF152" s="66"/>
      <c r="HG152" s="76"/>
      <c r="HH152" s="66"/>
      <c r="HI152" s="76"/>
      <c r="HJ152" s="66"/>
      <c r="HK152" s="76"/>
      <c r="HL152" s="66"/>
      <c r="HM152" s="76"/>
      <c r="HN152" s="66"/>
      <c r="HO152" s="76"/>
      <c r="HP152" s="66"/>
      <c r="HQ152" s="76"/>
      <c r="HR152" s="66"/>
      <c r="HS152" s="76"/>
      <c r="HT152" s="66"/>
      <c r="HU152" s="76"/>
      <c r="HV152" s="66"/>
      <c r="HW152" s="76"/>
      <c r="HX152" s="66"/>
      <c r="HY152" s="76"/>
      <c r="HZ152" s="66"/>
      <c r="IA152" s="76"/>
      <c r="IB152" s="66"/>
      <c r="IC152" s="76"/>
      <c r="ID152" s="66"/>
      <c r="IE152" s="76"/>
      <c r="IF152" s="66"/>
      <c r="IG152" s="76"/>
      <c r="IH152" s="66"/>
      <c r="II152" s="76"/>
      <c r="IJ152" s="66"/>
      <c r="IK152" s="76"/>
      <c r="IL152" s="66"/>
      <c r="IM152" s="76"/>
      <c r="IN152" s="66"/>
      <c r="IO152" s="76"/>
      <c r="IP152" s="66"/>
      <c r="IQ152" s="76"/>
      <c r="IR152" s="66"/>
      <c r="IS152" s="76"/>
      <c r="IT152" s="66"/>
      <c r="IU152" s="76"/>
      <c r="IV152" s="66"/>
      <c r="IW152" s="76"/>
      <c r="IX152" s="66"/>
      <c r="IY152" s="76"/>
      <c r="IZ152" s="66"/>
      <c r="JA152" s="76"/>
      <c r="JB152" s="66"/>
      <c r="JC152" s="76"/>
      <c r="JD152" s="66"/>
      <c r="JE152" s="76"/>
      <c r="JF152" s="66"/>
      <c r="JG152" s="76"/>
      <c r="JH152" s="66"/>
      <c r="JI152" s="76"/>
      <c r="JJ152" s="66"/>
      <c r="JK152" s="76"/>
      <c r="JL152" s="66"/>
      <c r="JM152" s="76"/>
      <c r="JN152" s="66"/>
      <c r="JO152" s="76"/>
      <c r="JP152" s="66"/>
      <c r="JQ152" s="76"/>
      <c r="JR152" s="66"/>
      <c r="JS152" s="76"/>
      <c r="JT152" s="66"/>
      <c r="JU152" s="76"/>
      <c r="JV152" s="66"/>
      <c r="JW152" s="76"/>
      <c r="JX152" s="66"/>
      <c r="JY152" s="76"/>
      <c r="JZ152" s="66"/>
      <c r="KA152" s="76"/>
      <c r="KB152" s="66"/>
      <c r="KC152" s="76"/>
      <c r="KD152" s="66"/>
      <c r="KE152" s="76"/>
      <c r="KF152" s="66"/>
      <c r="KG152" s="76"/>
      <c r="KH152" s="66"/>
      <c r="KI152" s="76"/>
      <c r="KJ152" s="66"/>
      <c r="KK152" s="76"/>
      <c r="KL152" s="66"/>
      <c r="KM152" s="76"/>
      <c r="KN152" s="66"/>
      <c r="KO152" s="76"/>
      <c r="KP152" s="66"/>
      <c r="KQ152" s="76"/>
      <c r="KR152" s="66"/>
      <c r="KS152" s="76"/>
      <c r="KT152" s="66"/>
      <c r="KU152" s="76"/>
      <c r="KV152" s="66"/>
      <c r="KW152" s="76"/>
      <c r="KX152" s="66"/>
      <c r="KY152" s="76"/>
      <c r="KZ152" s="66"/>
      <c r="LA152" s="76"/>
      <c r="LB152" s="66"/>
      <c r="LC152" s="76"/>
      <c r="LD152" s="66"/>
      <c r="LE152" s="76"/>
      <c r="LF152" s="66"/>
      <c r="LG152" s="76"/>
      <c r="LH152" s="66"/>
      <c r="LI152" s="76"/>
      <c r="LJ152" s="66"/>
      <c r="LK152" s="76"/>
      <c r="LL152" s="66"/>
      <c r="LM152" s="76"/>
      <c r="LN152" s="66"/>
      <c r="LO152" s="76"/>
      <c r="LP152" s="66"/>
      <c r="LQ152" s="76"/>
      <c r="LR152" s="66"/>
      <c r="LS152" s="76"/>
      <c r="LT152" s="66"/>
      <c r="LU152" s="76"/>
      <c r="LV152" s="66"/>
      <c r="LW152" s="76"/>
      <c r="LX152" s="66"/>
      <c r="LY152" s="76"/>
      <c r="LZ152" s="66"/>
      <c r="MA152" s="76"/>
      <c r="MB152" s="66"/>
      <c r="MC152" s="76"/>
      <c r="MD152" s="66"/>
      <c r="MG152" s="1" t="str" cm="1">
        <f t="array" ref="MG152">IFERROR(INDEX(Paste_Here!$B$2:$B$850, MATCH(0, COUNTIF(MG$4:MG151, Paste_Here!$B$2:$B$850) + IF(Paste_Here!$B$2:$B$850="", 1, 0), 0)), "")</f>
        <v/>
      </c>
      <c r="MH152" s="1" t="str">
        <f>IF(MG152&lt;&gt;"", INDEX(Paste_Here!$A$2:$A$850, MATCH(MG152, Paste_Here!$B$2:$B$850, 0)), "")</f>
        <v/>
      </c>
      <c r="MI152" s="1" t="str">
        <f t="shared" si="24"/>
        <v/>
      </c>
      <c r="MJ152" s="1" t="str" cm="1">
        <f t="array" ref="MJ152">IFERROR(INDEX($MI$5:$MI$850, MATCH(SMALL(IF($MI$5:$MI$850&lt;&gt;"", COUNTIF($MI$5:$MI$850, "&lt;"&amp;$MI$5:$MI$850)+1), ROW()-ROW($MJ$5)+1), COUNTIF($MI$5:$MI$850, "&lt;"&amp;$MI$5:$MI$850)+1, 0)), "")</f>
        <v/>
      </c>
    </row>
    <row r="153" spans="1:348">
      <c r="A153" s="66"/>
      <c r="B153" s="76" t="str">
        <f t="shared" si="17"/>
        <v/>
      </c>
      <c r="C153" s="66"/>
      <c r="D153" s="76" t="str">
        <f>IFERROR(IF(B153&lt;&gt;"", IF(AND(INDEX(Paste_Here!B$2:B$850, MATCH(B153, Paste_Here!A$2:A$850, 0))&lt;&gt;"", ISNUMBER(VALUE(INDEX(Paste_Here!B$2:B$850, MATCH(B153, Paste_Here!A$2:A$850, 0))))), INDEX(Paste_Here!B$2:B$850, MATCH(B153, Paste_Here!A$2:A$850, 0)), ""), ""), "")</f>
        <v/>
      </c>
      <c r="E153" s="66"/>
      <c r="F153" s="76" t="str">
        <f>IFERROR(IF(B153&lt;&gt;"", IF(ISTEXT(INDEX(Paste_Here!K$2:K$850, MATCH(B153, Paste_Here!A$2:A$850, 0))), INDEX(Paste_Here!K$2:K$850, MATCH(B153, Paste_Here!A$2:A$850, 0)), ""), ""), "")</f>
        <v/>
      </c>
      <c r="G153" s="66"/>
      <c r="H153" s="76" t="str">
        <f>IFERROR(IF(B153&lt;&gt;"", IF(ISTEXT(INDEX(Paste_Here!C$2:C$850, MATCH(B153, Paste_Here!A$2:A$850, 0))), INDEX(Paste_Here!C$2:C$850, MATCH(B153, Paste_Here!A$2:A$850, 0)), ""), ""), "")</f>
        <v/>
      </c>
      <c r="I153" s="66"/>
      <c r="J153" s="76" t="str">
        <f>IFERROR(IF(B153&lt;&gt;"", IF(ISNUMBER(SEARCH("s", LOWER(INDEX(Paste_Here!M$2:M$850, MATCH(B153, Paste_Here!A$2:A$850, 0))))), "Yes", IF(INDEX(Paste_Here!M$2:M$850, MATCH(B153, Paste_Here!A$2:A$850, 0))&lt;&gt;"", "No", "")), ""), "")</f>
        <v/>
      </c>
      <c r="K153" s="66"/>
      <c r="L153" s="76" t="str">
        <f>IFERROR(IF(B153&lt;&gt;"", IF(ISNUMBER(SEARCH("yes", LOWER(INDEX(Paste_Here!E$2:E$850, MATCH(B153, Paste_Here!A$2:A$850, 0))))), "Yes", IF(ISNUMBER(SEARCH("no", LOWER(INDEX(Paste_Here!E$2:E$850, MATCH(B153, Paste_Here!A$2:A$850, 0))))), "No", "")), ""), "")</f>
        <v/>
      </c>
      <c r="M153" s="66"/>
      <c r="N153" s="76" t="str">
        <f>IFERROR(IF(B153&lt;&gt;"", IF(ISNUMBER(SEARCH("yes", LOWER(INDEX(Paste_Here!F$2:F$850, MATCH(B153, Paste_Here!A$2:A$850, 0))))), "Yes", IF(ISNUMBER(SEARCH("no", LOWER(INDEX(Paste_Here!F$2:F$850, MATCH(B153, Paste_Here!A$2:A$850, 0))))), "No", "")), ""), "")</f>
        <v/>
      </c>
      <c r="O153" s="66"/>
      <c r="P153" s="76" t="str">
        <f>IFERROR(IF(B153&lt;&gt;"", IF(ISNUMBER(SEARCH("yes", LOWER(INDEX(Paste_Here!L$2:L$850, MATCH(B153, Paste_Here!A$2:A$850, 0))))), "Yes", IF(ISNUMBER(SEARCH("no", LOWER(INDEX(Paste_Here!L$2:L$850, MATCH(B153, Paste_Here!A$2:A$850, 0))))), "No", "")), ""), "")</f>
        <v/>
      </c>
      <c r="Q153" s="66"/>
      <c r="R153" s="76" t="str">
        <f>IFERROR(IF(B153&lt;&gt;"", IF(ISNUMBER(SEARCH("transitional 2", LOWER(INDEX(Paste_Here!D$2:D$850, MATCH(B153, Paste_Here!A$2:A$850, 0))))), "T2", IF(ISNUMBER(SEARCH("transitional 1", LOWER(INDEX(Paste_Here!D$2:D$850, MATCH(B153, Paste_Here!A$2:A$850, 0))))), "T1", IF(ISNUMBER(SEARCH("waived ell services", LOWER(INDEX(Paste_Here!D$2:D$850, MATCH(B153, Paste_Here!A$2:A$850, 0))))), "W", IF(ISNUMBER(SEARCH("english language learner", LOWER(INDEX(Paste_Here!D$2:D$850, MATCH(B153, Paste_Here!A$2:A$850, 0))))), "L", "")))), ""), "")</f>
        <v/>
      </c>
      <c r="S153" s="66"/>
      <c r="T153" s="76" t="str">
        <f>IFERROR(IF(B153&lt;&gt;"", IF(ISNUMBER(SEARCH("yes", LOWER(INDEX(Paste_Here!I$2:I$850, MATCH(B153, Paste_Here!A$2:A$850, 0))))), "Yes", IF(ISNUMBER(SEARCH("no", LOWER(INDEX(Paste_Here!I$2:I$850, MATCH(B153, Paste_Here!A$2:A$850, 0))))), "No", "")), ""), "")</f>
        <v/>
      </c>
      <c r="U153" s="66"/>
      <c r="V153" s="76" t="str">
        <f>IFERROR(IF(B153&lt;&gt;"", IF(ISTEXT(INDEX(Paste_Here!J$2:J$850, MATCH(B153, Paste_Here!A$2:A$850, 0))), VALUE(INDEX(Paste_Here!J$2:J$850, MATCH(B153, Paste_Here!A$2:A$850, 0))), ""), ""), "")</f>
        <v/>
      </c>
      <c r="W153" s="66"/>
      <c r="X153" s="66"/>
      <c r="Y153" s="76" t="str">
        <f t="shared" si="18"/>
        <v/>
      </c>
      <c r="Z153" s="66"/>
      <c r="AA153" s="76" t="str">
        <f>IFERROR(IF(B153&lt;&gt;"", IF(AND(INDEX(Paste_Here!AI$2:AI$850, MATCH(B153, Paste_Here!A$2:A$850, 0))&lt;&gt;"", ISNUMBER(VALUE(INDEX(Paste_Here!AI$2:AI$850, MATCH(B153, Paste_Here!A$2:A$850, 0))))), INDEX(Paste_Here!AI$2:AI$850, MATCH(B153, Paste_Here!A$2:A$850, 0)), ""), ""), "")</f>
        <v/>
      </c>
      <c r="AB153" s="66"/>
      <c r="AC153" s="76" t="str">
        <f>IFERROR(IF(B153&lt;&gt;"", IF(AND(INDEX(Paste_Here!AJ$2:AJ$850, MATCH(B153, Paste_Here!A$2:A$850, 0))&lt;&gt;"", ISNUMBER(VALUE(INDEX(Paste_Here!AJ$2:AJ$850, MATCH(B153, Paste_Here!A$2:A$850, 0))))), INDEX(Paste_Here!AJ$2:AJ$850, MATCH(B153, Paste_Here!A$2:A$850, 0)), ""), ""), "")</f>
        <v/>
      </c>
      <c r="AD153" s="66"/>
      <c r="AE153" s="76" t="str">
        <f>IFERROR(IF(B153&lt;&gt;"", IF(AND(INDEX(Paste_Here!AK$2:AK$850, MATCH(B153, Paste_Here!A$2:A$850, 0))&lt;&gt;"", ISNUMBER(VALUE(INDEX(Paste_Here!AK$2:AK$850, MATCH(B153, Paste_Here!A$2:A$850, 0))))), INDEX(Paste_Here!AK$2:AK$850, MATCH(B153, Paste_Here!A$2:A$850, 0)), ""), ""), "")</f>
        <v/>
      </c>
      <c r="AF153" s="66"/>
      <c r="AG153" s="76" t="str">
        <f>IFERROR(IF(B153&lt;&gt;"", IF(AND(INDEX(Paste_Here!AL$2:AL$850, MATCH(B153, Paste_Here!A$2:A$850, 0))&lt;&gt;"", ISNUMBER(VALUE(INDEX(Paste_Here!AL$2:AL$850, MATCH(B153, Paste_Here!A$2:A$850, 0))))), INDEX(Paste_Here!AL$2:AL$850, MATCH(B153, Paste_Here!A$2:A$850, 0)), ""), ""), "")</f>
        <v/>
      </c>
      <c r="AH153" s="66"/>
      <c r="AI153" s="76" t="str">
        <f>IFERROR(IF(B153&lt;&gt;"", IF(AND(INDEX(Paste_Here!AH$2:AH$850, MATCH(B153, Paste_Here!A$2:A$850, 0))&lt;&gt;"", ISNUMBER(VALUE(INDEX(Paste_Here!AH$2:AH$850, MATCH(B153, Paste_Here!A$2:A$850, 0))))), IF(VALUE(INDEX(Paste_Here!AH$2:AH$850, MATCH(B153, Paste_Here!A$2:A$850, 0)))=0, "", INDEX(Paste_Here!AH$2:AH$850, MATCH(B153, Paste_Here!A$2:A$850, 0))), ""), ""), "")</f>
        <v/>
      </c>
      <c r="AJ153" s="66"/>
      <c r="AK153" s="76" t="str">
        <f>IFERROR(IF(B153&lt;&gt;"", IF(AND(INDEX(Paste_Here!N$2:N$850, MATCH(B153, Paste_Here!A$2:A$850, 0))&lt;&gt;"", ISNUMBER(VALUE(INDEX(Paste_Here!N$2:N$850, MATCH(B153, Paste_Here!A$2:A$850, 0))))), INDEX(Paste_Here!N$2:N$850, MATCH(B153, Paste_Here!A$2:A$850, 0)), ""), ""), "")</f>
        <v/>
      </c>
      <c r="AL153" s="66"/>
      <c r="AM153" s="76" t="str">
        <f>IFERROR(IF(B153&lt;&gt;"", IF(AND(INDEX(Paste_Here!O$2:O$850, MATCH(B153, Paste_Here!A$2:A$850, 0))&lt;&gt;"", ISNUMBER(VALUE(INDEX(Paste_Here!O$2:O$850, MATCH(B153, Paste_Here!A$2:A$850, 0))))), INDEX(Paste_Here!O$2:O$850, MATCH(B153, Paste_Here!A$2:A$850, 0)), ""), ""), "")</f>
        <v/>
      </c>
      <c r="AN153" s="66"/>
      <c r="AO153" s="76"/>
      <c r="AP153" s="66"/>
      <c r="AQ153" s="76"/>
      <c r="AR153" s="66"/>
      <c r="AS153" s="76"/>
      <c r="AT153" s="66"/>
      <c r="AU153" s="66"/>
      <c r="AV153" s="76" t="str">
        <f t="shared" si="19"/>
        <v/>
      </c>
      <c r="AW153" s="66"/>
      <c r="AX153" s="76" t="str">
        <f>IFERROR(IF(B153&lt;&gt;"", IF(ISNUMBER(SEARCH("Revealed-Potential (Primary Focus)", LOWER(INDEX(Paste_Here!Z$2:Z$850, MATCH(B153, Paste_Here!A$2:A$850, 0))))), "Rev-Potential: Prim", IF(ISNUMBER(SEARCH("Revealed-Potential (Secondary Focus)", LOWER(INDEX(Paste_Here!Z$2:Z$850, MATCH(B153, Paste_Here!A$2:A$850, 0))))), "Rev-Potential: Sec", IF(ISNUMBER(SEARCH("Monitoring", LOWER(INDEX(Paste_Here!Z$2:Z$850, MATCH(B153, Paste_Here!A$2:A$850, 0))))), "Monitoring", IF(ISNUMBER(SEARCH("At-Promise (Secondary Focus)", LOWER(INDEX(Paste_Here!Z$2:Z$850, MATCH(B153, Paste_Here!A$2:A$850, 0))))), "At-Promise: Sec", IF(ISNUMBER(SEARCH("At-Promise (Primary Focus)", LOWER(INDEX(Paste_Here!Z$2:Z$850, MATCH(B153, Paste_Here!A$2:A$850, 0))))), "At-Promise: Prim", ""))))), ""), "")</f>
        <v/>
      </c>
      <c r="AY153" s="66"/>
      <c r="AZ153" s="76"/>
      <c r="BA153" s="66"/>
      <c r="BB153" s="76"/>
      <c r="BC153" s="66"/>
      <c r="BD153" s="76"/>
      <c r="BE153" s="66"/>
      <c r="BF153" s="76"/>
      <c r="BG153" s="66"/>
      <c r="BH153" s="76"/>
      <c r="BI153" s="66"/>
      <c r="BJ153" s="66"/>
      <c r="BK153" s="76" t="str">
        <f t="shared" si="20"/>
        <v/>
      </c>
      <c r="BL153" s="66"/>
      <c r="BM153" s="76" t="str">
        <f>IFERROR(IF(B153&lt;&gt;"", IF(AND(ISNUMBER(VALUE(SUBSTITUTE(SUBSTITUTE(Paste_Here!R153, "br", "-"), "L", ""))), VALUE(SUBSTITUTE(SUBSTITUTE(Paste_Here!R153, "br", "-"), "L", "")) &gt;= 1095), "Yes", IF(AND(ISNUMBER(VALUE(SUBSTITUTE(SUBSTITUTE(Paste_Here!R153, "br", "-"), "L", ""))), VALUE(SUBSTITUTE(SUBSTITUTE(Paste_Here!R153, "br", "-"), "L", "")) &lt;= 1094), "No", "")), ""), "")</f>
        <v/>
      </c>
      <c r="BN153" s="66"/>
      <c r="BO153" s="76" t="str">
        <f>IFERROR(IF(B153&lt;&gt;"", IF(COUNTIF(INDEX(Paste_Here!Y$2:AB$850, MATCH(B153, Paste_Here!A$2:A$850, 0), 0), "yes") &gt; 0, "Yes", IF(COUNTIF(INDEX(Paste_Here!Y$2:AB$850, MATCH(B153, Paste_Here!A$2:A$850, 0), 0), "no") &gt; 0, "No", "")), ""), "")</f>
        <v/>
      </c>
      <c r="BP153" s="66"/>
      <c r="BQ153" s="76" t="str">
        <f>IFERROR(IF(B153&lt;&gt;"", IF(AND(ISNUMBER(VALUE(SUBSTITUTE(SUBSTITUTE(Paste_Here!U153, "em", "-"), "q", ""))), VALUE(SUBSTITUTE(SUBSTITUTE(Paste_Here!U153, "em", "-"), "q", "")) &gt;= 910), "Yes", IF(AND(ISNUMBER(VALUE(SUBSTITUTE(SUBSTITUTE(Paste_Here!U153, "em", "-"), "q", ""))), VALUE(SUBSTITUTE(SUBSTITUTE(Paste_Here!U153, "em", "-"), "q", "")) &lt;= 909), "No", "")), ""), "")</f>
        <v/>
      </c>
      <c r="BR153" s="66"/>
      <c r="BS153" s="76" t="str">
        <f>IFERROR(IF(B153&lt;&gt;"", IF(AND(INDEX(Paste_Here!X$2:X$850, MATCH(B153, Paste_Here!A$2:A$850, 0))&lt;&gt;"", ISNUMBER(VALUE(INDEX(Paste_Here!X$2:X$850, MATCH(B153, Paste_Here!A$2:A$850, 0))))), INDEX(Paste_Here!X$2:X$850, MATCH(B153, Paste_Here!A$2:A$850, 0)), ""), ""), "")</f>
        <v/>
      </c>
      <c r="BT153" s="66"/>
      <c r="BU153" s="76" t="str">
        <f>IFERROR(IF(B153&lt;&gt;"", IF(ISNUMBER(VALUE(INDEX(Paste_Here!G$2:G$850, MATCH(B153, Paste_Here!A$2:A$850, 0)))), IF(VALUE(INDEX(Paste_Here!G$2:G$850, MATCH(B153, Paste_Here!A$2:A$850, 0)))=0, "No", IF(AND(VALUE(INDEX(Paste_Here!G$2:G$850, MATCH(B153, Paste_Here!A$2:A$850, 0)))&gt;=1, VALUE(INDEX(Paste_Here!G$2:G$850, MATCH(B153, Paste_Here!A$2:A$850, 0)))&lt;=4), VALUE(INDEX(Paste_Here!G$2:G$850, MATCH(B153, Paste_Here!A$2:A$850, 0))), "")), ""), ""), "")</f>
        <v/>
      </c>
      <c r="BV153" s="66"/>
      <c r="BW153" s="76" t="str">
        <f>IFERROR(IF(B153&lt;&gt;"", IF(ISNUMBER(VALUE(INDEX(Paste_Here!H$2:H$850, MATCH(B153, Paste_Here!A$2:A$850, 0)))), IF(VALUE(INDEX(Paste_Here!H$2:H$850, MATCH(B153, Paste_Here!A$2:A$850, 0)))=0, "No", IF(AND(VALUE(INDEX(Paste_Here!H$2:H$850, MATCH(B153, Paste_Here!A$2:A$850, 0)))&gt;=1, VALUE(INDEX(Paste_Here!H$2:H$850, MATCH(B153, Paste_Here!A$2:A$850, 0)))&lt;=4), VALUE(INDEX(Paste_Here!H$2:H$850, MATCH(B153, Paste_Here!A$2:A$850, 0))), "")), ""), ""), "")</f>
        <v/>
      </c>
      <c r="BX153" s="66"/>
      <c r="BY153" s="76"/>
      <c r="BZ153" s="66"/>
      <c r="CA153" s="76"/>
      <c r="CB153" s="66"/>
      <c r="CC153" s="66"/>
      <c r="CD153" s="76" t="str">
        <f t="shared" si="21"/>
        <v/>
      </c>
      <c r="CE153" s="66"/>
      <c r="CF153" s="76" t="str">
        <f>IFERROR(IF(B153&lt;&gt;"", IF(AND(INDEX(Paste_Here!P$2:P$850, MATCH(B153, Paste_Here!A$2:A$850, 0))&lt;&gt;"", ISNUMBER(VALUE(INDEX(Paste_Here!P$2:P$850, MATCH(B153, Paste_Here!A$2:A$850, 0))))), INDEX(Paste_Here!P$2:P$850, MATCH(B153, Paste_Here!A$2:A$850, 0)), ""), ""), "")</f>
        <v/>
      </c>
      <c r="CG153" s="66"/>
      <c r="CH153" s="76" t="str">
        <f>IFERROR(IF(B153&lt;&gt;"", IF(ISNUMBER(SEARCH("highrisk", LOWER(INDEX(Paste_Here!Q$2:Q$850, MATCH(B153, Paste_Here!A$2:A$850, 0))))), "High Risk", IF(ISNUMBER(SEARCH("lowrisk", LOWER(INDEX(Paste_Here!Q$2:Q$850, MATCH(B153, Paste_Here!A$2:A$850, 0))))), "Low Risk", IF(ISNUMBER(SEARCH("somerisk", LOWER(INDEX(Paste_Here!Q$2:Q$850, MATCH(B153, Paste_Here!A$2:A$850, 0))))), "Some Risk", ""))), ""), "")</f>
        <v/>
      </c>
      <c r="CI153" s="66"/>
      <c r="CJ153" s="76" t="str">
        <f>IFERROR(IF(B153&lt;&gt;"", IF(AND(INDEX(Paste_Here!AA$2:AA$850, MATCH(B153, Paste_Here!A$2:A$850, 0))&lt;&gt;"", ISNUMBER(VALUE(INDEX(Paste_Here!AA$2:AA$850, MATCH(B153, Paste_Here!A$2:A$850, 0))))), INDEX(Paste_Here!AA$2:AA$850, MATCH(B153, Paste_Here!A$2:A$850, 0)), ""), ""), "")</f>
        <v/>
      </c>
      <c r="CK153" s="66"/>
      <c r="CL153" s="76" t="str">
        <f>IFERROR(IF(B153&lt;&gt;"", IF(LOWER(INDEX(Paste_Here!AB$2:AB$850, MATCH(B153, Paste_Here!A$2:A$850, 0)))="approaching expectations", "Approaching", IF(LOWER(INDEX(Paste_Here!AB$2:AB$850, MATCH(B153, Paste_Here!A$2:A$850, 0)))="met expectations", "Met", IF(LOWER(INDEX(Paste_Here!AB$2:AB$850, MATCH(B153, Paste_Here!A$2:A$850, 0)))="exceeded expectations", "Exceeded", IF(LOWER(INDEX(Paste_Here!AB$2:AB$850, MATCH(B153, Paste_Here!A$2:A$850, 0)))="below expectations", "Below", "")))), ""), "")</f>
        <v/>
      </c>
      <c r="CM153" s="66"/>
      <c r="CN153" s="76" t="str">
        <f>IFERROR(IF(B153&lt;&gt;"", IF(AND(INDEX(Paste_Here!AC$2:AC$850, MATCH(B153, Paste_Here!A$2:A$850, 0))&lt;&gt;"", ISNUMBER(VALUE(INDEX(Paste_Here!AC$2:AC$850, MATCH(B153, Paste_Here!A$2:A$850, 0))))), INDEX(Paste_Here!AC$2:AC$850, MATCH(B153, Paste_Here!A$2:A$850, 0)), ""), ""), "")</f>
        <v/>
      </c>
      <c r="CO153" s="66"/>
      <c r="CP153" s="76"/>
      <c r="CQ153" s="66"/>
      <c r="CR153" s="76"/>
      <c r="CS153" s="66"/>
      <c r="CT153" s="76"/>
      <c r="CU153" s="66"/>
      <c r="CV153" s="76"/>
      <c r="CW153" s="66"/>
      <c r="CX153" s="76"/>
      <c r="CY153" s="66"/>
      <c r="CZ153" s="66"/>
      <c r="DA153" s="76" t="str">
        <f t="shared" si="22"/>
        <v/>
      </c>
      <c r="DB153" s="66"/>
      <c r="DC153" s="76" t="str">
        <f>IFERROR(IF(B153&lt;&gt;"", IF(AND(INDEX(Paste_Here!V$2:V$850, MATCH(B153, Paste_Here!A$2:A$850, 0))&lt;&gt;"", ISNUMBER(VALUE(INDEX(Paste_Here!V$2:V$850, MATCH(B153, Paste_Here!A$2:A$850, 0))))), INDEX(Paste_Here!V$2:V$850, MATCH(B153, Paste_Here!A$2:A$850, 0)), ""), ""), "")</f>
        <v/>
      </c>
      <c r="DD153" s="66"/>
      <c r="DE153" s="76" t="str">
        <f>IFERROR(IF(B153&lt;&gt;"", IF(ISNUMBER(SEARCH("highrisk", LOWER(INDEX(Paste_Here!W$2:W$850, MATCH(B153, Paste_Here!A$2:A$850, 0))))), "High Risk", IF(ISNUMBER(SEARCH("lowrisk", LOWER(INDEX(Paste_Here!W$2:W$850, MATCH(B153, Paste_Here!A$2:A$850, 0))))), "Low Risk", IF(ISNUMBER(SEARCH("somerisk", LOWER(INDEX(Paste_Here!W$2:W$850, MATCH(B153, Paste_Here!A$2:A$850, 0))))), "Some Risk", ""))), ""), "")</f>
        <v/>
      </c>
      <c r="DF153" s="66"/>
      <c r="DG153" s="76" t="str">
        <f>IFERROR(IF(B153&lt;&gt;"", IF(AND(INDEX(Paste_Here!S$2:S$850, MATCH(B153, Paste_Here!A$2:A$850, 0))&lt;&gt;"", ISNUMBER(VALUE(INDEX(Paste_Here!S$2:S$850, MATCH(B153, Paste_Here!A$2:A$850, 0))))), INDEX(Paste_Here!S$2:S$850, MATCH(B153, Paste_Here!A$2:A$850, 0)), ""), ""), "")</f>
        <v/>
      </c>
      <c r="DH153" s="66"/>
      <c r="DI153" s="76" t="str">
        <f>IFERROR(IF(B153&lt;&gt;"", IF(ISNUMBER(SEARCH("highrisk", LOWER(INDEX(Paste_Here!T$2:T$850, MATCH(B153, Paste_Here!A$2:A$850, 0))))), "High Risk", IF(ISNUMBER(SEARCH("lowrisk", LOWER(INDEX(Paste_Here!T$2:T$850, MATCH(B153, Paste_Here!A$2:A$850, 0))))), "Low Risk", IF(ISNUMBER(SEARCH("somerisk", LOWER(INDEX(Paste_Here!T$2:T$850, MATCH(B153, Paste_Here!A$2:A$850, 0))))), "Some Risk", ""))), ""), "")</f>
        <v/>
      </c>
      <c r="DJ153" s="66"/>
      <c r="DK153" s="76" t="str">
        <f>IFERROR(IF(B153&lt;&gt;"", IF(AND(INDEX(Paste_Here!AD$2:AD$850, MATCH(B153, Paste_Here!A$2:A$850, 0))&lt;&gt;"", ISNUMBER(VALUE(INDEX(Paste_Here!AD$2:AD$850, MATCH(B153, Paste_Here!A$2:A$850, 0))))), INDEX(Paste_Here!AD$2:AD$850, MATCH(B153, Paste_Here!A$2:A$850, 0)), ""), ""), "")</f>
        <v/>
      </c>
      <c r="DL153" s="66"/>
      <c r="DM153" s="76" t="str">
        <f>IFERROR(IF(B153&lt;&gt;"", IF(LOWER(INDEX(Paste_Here!AE$2:AE$850, MATCH(B153, Paste_Here!A$2:A$850, 0)))="approaching expectations", "Approaching", IF(LOWER(INDEX(Paste_Here!AE$2:AE$850, MATCH(B153, Paste_Here!A$2:A$850, 0)))="met expectations", "Met", IF(LOWER(INDEX(Paste_Here!AE$2:AE$850, MATCH(B153, Paste_Here!A$2:A$850, 0)))="exceeded expectations", "Exceeded", IF(LOWER(INDEX(Paste_Here!AE$2:AE$850, MATCH(B153, Paste_Here!A$2:A$850, 0)))="below expectations", "Below", "")))), ""), "")</f>
        <v/>
      </c>
      <c r="DN153" s="66"/>
      <c r="DO153" s="76"/>
      <c r="DP153" s="66"/>
      <c r="DQ153" s="76"/>
      <c r="DR153" s="66"/>
      <c r="DS153" s="76"/>
      <c r="DT153" s="66"/>
      <c r="DU153" s="76"/>
      <c r="DV153" s="66"/>
      <c r="DW153" s="66"/>
      <c r="DX153" s="76" t="str">
        <f t="shared" si="23"/>
        <v/>
      </c>
      <c r="DY153" s="66"/>
      <c r="DZ153" s="76"/>
      <c r="EA153" s="66"/>
      <c r="EB153" s="76"/>
      <c r="EC153" s="66"/>
      <c r="ED153" s="76" t="str">
        <f>IFERROR(IF(B153&lt;&gt;"", IF(AND(INDEX(Paste_Here!AF$2:AF$850, MATCH(B153, Paste_Here!A$2:A$850, 0))&lt;&gt;"", ISNUMBER(VALUE(INDEX(Paste_Here!AF$2:AF$850, MATCH(B153, Paste_Here!A$2:A$850, 0))))), INDEX(Paste_Here!AF$2:AF$850, MATCH(B153, Paste_Here!A$2:A$850, 0)), ""), ""), "")</f>
        <v/>
      </c>
      <c r="EE153" s="66"/>
      <c r="EF153" s="76"/>
      <c r="EG153" s="66"/>
      <c r="EH153" s="76"/>
      <c r="EI153" s="66"/>
      <c r="EJ153" s="76" t="str">
        <f>IFERROR(IF(B153&lt;&gt;"", IF(AND(INDEX(Paste_Here!AG$2:AG$850, MATCH(B153, Paste_Here!A$2:A$850, 0))&lt;&gt;"", ISNUMBER(VALUE(INDEX(Paste_Here!AG$2:AG$850, MATCH(B153, Paste_Here!A$2:A$850, 0))))), INDEX(Paste_Here!AG$2:AG$850, MATCH(B153, Paste_Here!A$2:A$850, 0)), ""), ""), "")</f>
        <v/>
      </c>
      <c r="EK153" s="66"/>
      <c r="EL153" s="76"/>
      <c r="EM153" s="66"/>
      <c r="EN153" s="76"/>
      <c r="EO153" s="66"/>
      <c r="EP153" s="76"/>
      <c r="EQ153" s="66"/>
      <c r="ER153" s="76"/>
      <c r="ES153" s="66"/>
      <c r="ET153" s="66"/>
      <c r="EU153" s="76"/>
      <c r="EV153" s="66"/>
      <c r="EW153" s="76"/>
      <c r="EX153" s="66"/>
      <c r="EY153" s="76"/>
      <c r="EZ153" s="66"/>
      <c r="FA153" s="76"/>
      <c r="FB153" s="66"/>
      <c r="FC153" s="76"/>
      <c r="FD153" s="66"/>
      <c r="FE153" s="76"/>
      <c r="FF153" s="66"/>
      <c r="FG153" s="76"/>
      <c r="FH153" s="66"/>
      <c r="FI153" s="76"/>
      <c r="FJ153" s="66"/>
      <c r="FK153" s="76"/>
      <c r="FL153" s="66"/>
      <c r="FM153" s="76"/>
      <c r="FN153" s="66"/>
      <c r="FO153" s="76"/>
      <c r="FP153" s="66"/>
      <c r="FQ153" s="76"/>
      <c r="FR153" s="66"/>
      <c r="FS153" s="76"/>
      <c r="FT153" s="66"/>
      <c r="FU153" s="76"/>
      <c r="FV153" s="66"/>
      <c r="FW153" s="76"/>
      <c r="FX153" s="66"/>
      <c r="FY153" s="76"/>
      <c r="FZ153" s="66"/>
      <c r="GA153" s="76"/>
      <c r="GB153" s="66"/>
      <c r="GC153" s="76"/>
      <c r="GD153" s="66"/>
      <c r="GE153" s="76"/>
      <c r="GF153" s="66"/>
      <c r="GG153" s="76"/>
      <c r="GH153" s="66"/>
      <c r="GI153" s="76"/>
      <c r="GJ153" s="66"/>
      <c r="GK153" s="76"/>
      <c r="GL153" s="66"/>
      <c r="GM153" s="76"/>
      <c r="GN153" s="66"/>
      <c r="GO153" s="76"/>
      <c r="GP153" s="66"/>
      <c r="GQ153" s="76"/>
      <c r="GR153" s="66"/>
      <c r="GS153" s="76"/>
      <c r="GT153" s="66"/>
      <c r="GU153" s="76"/>
      <c r="GV153" s="66"/>
      <c r="GW153" s="76"/>
      <c r="GX153" s="66"/>
      <c r="GY153" s="76"/>
      <c r="GZ153" s="66"/>
      <c r="HA153" s="76"/>
      <c r="HB153" s="66"/>
      <c r="HC153" s="76"/>
      <c r="HD153" s="66"/>
      <c r="HE153" s="76"/>
      <c r="HF153" s="66"/>
      <c r="HG153" s="76"/>
      <c r="HH153" s="66"/>
      <c r="HI153" s="76"/>
      <c r="HJ153" s="66"/>
      <c r="HK153" s="76"/>
      <c r="HL153" s="66"/>
      <c r="HM153" s="76"/>
      <c r="HN153" s="66"/>
      <c r="HO153" s="76"/>
      <c r="HP153" s="66"/>
      <c r="HQ153" s="76"/>
      <c r="HR153" s="66"/>
      <c r="HS153" s="76"/>
      <c r="HT153" s="66"/>
      <c r="HU153" s="76"/>
      <c r="HV153" s="66"/>
      <c r="HW153" s="76"/>
      <c r="HX153" s="66"/>
      <c r="HY153" s="76"/>
      <c r="HZ153" s="66"/>
      <c r="IA153" s="76"/>
      <c r="IB153" s="66"/>
      <c r="IC153" s="76"/>
      <c r="ID153" s="66"/>
      <c r="IE153" s="76"/>
      <c r="IF153" s="66"/>
      <c r="IG153" s="76"/>
      <c r="IH153" s="66"/>
      <c r="II153" s="76"/>
      <c r="IJ153" s="66"/>
      <c r="IK153" s="76"/>
      <c r="IL153" s="66"/>
      <c r="IM153" s="76"/>
      <c r="IN153" s="66"/>
      <c r="IO153" s="76"/>
      <c r="IP153" s="66"/>
      <c r="IQ153" s="76"/>
      <c r="IR153" s="66"/>
      <c r="IS153" s="76"/>
      <c r="IT153" s="66"/>
      <c r="IU153" s="76"/>
      <c r="IV153" s="66"/>
      <c r="IW153" s="76"/>
      <c r="IX153" s="66"/>
      <c r="IY153" s="76"/>
      <c r="IZ153" s="66"/>
      <c r="JA153" s="76"/>
      <c r="JB153" s="66"/>
      <c r="JC153" s="76"/>
      <c r="JD153" s="66"/>
      <c r="JE153" s="76"/>
      <c r="JF153" s="66"/>
      <c r="JG153" s="76"/>
      <c r="JH153" s="66"/>
      <c r="JI153" s="76"/>
      <c r="JJ153" s="66"/>
      <c r="JK153" s="76"/>
      <c r="JL153" s="66"/>
      <c r="JM153" s="76"/>
      <c r="JN153" s="66"/>
      <c r="JO153" s="76"/>
      <c r="JP153" s="66"/>
      <c r="JQ153" s="76"/>
      <c r="JR153" s="66"/>
      <c r="JS153" s="76"/>
      <c r="JT153" s="66"/>
      <c r="JU153" s="76"/>
      <c r="JV153" s="66"/>
      <c r="JW153" s="76"/>
      <c r="JX153" s="66"/>
      <c r="JY153" s="76"/>
      <c r="JZ153" s="66"/>
      <c r="KA153" s="76"/>
      <c r="KB153" s="66"/>
      <c r="KC153" s="76"/>
      <c r="KD153" s="66"/>
      <c r="KE153" s="76"/>
      <c r="KF153" s="66"/>
      <c r="KG153" s="76"/>
      <c r="KH153" s="66"/>
      <c r="KI153" s="76"/>
      <c r="KJ153" s="66"/>
      <c r="KK153" s="76"/>
      <c r="KL153" s="66"/>
      <c r="KM153" s="76"/>
      <c r="KN153" s="66"/>
      <c r="KO153" s="76"/>
      <c r="KP153" s="66"/>
      <c r="KQ153" s="76"/>
      <c r="KR153" s="66"/>
      <c r="KS153" s="76"/>
      <c r="KT153" s="66"/>
      <c r="KU153" s="76"/>
      <c r="KV153" s="66"/>
      <c r="KW153" s="76"/>
      <c r="KX153" s="66"/>
      <c r="KY153" s="76"/>
      <c r="KZ153" s="66"/>
      <c r="LA153" s="76"/>
      <c r="LB153" s="66"/>
      <c r="LC153" s="76"/>
      <c r="LD153" s="66"/>
      <c r="LE153" s="76"/>
      <c r="LF153" s="66"/>
      <c r="LG153" s="76"/>
      <c r="LH153" s="66"/>
      <c r="LI153" s="76"/>
      <c r="LJ153" s="66"/>
      <c r="LK153" s="76"/>
      <c r="LL153" s="66"/>
      <c r="LM153" s="76"/>
      <c r="LN153" s="66"/>
      <c r="LO153" s="76"/>
      <c r="LP153" s="66"/>
      <c r="LQ153" s="76"/>
      <c r="LR153" s="66"/>
      <c r="LS153" s="76"/>
      <c r="LT153" s="66"/>
      <c r="LU153" s="76"/>
      <c r="LV153" s="66"/>
      <c r="LW153" s="76"/>
      <c r="LX153" s="66"/>
      <c r="LY153" s="76"/>
      <c r="LZ153" s="66"/>
      <c r="MA153" s="76"/>
      <c r="MB153" s="66"/>
      <c r="MC153" s="76"/>
      <c r="MD153" s="66"/>
      <c r="MG153" s="1" t="str" cm="1">
        <f t="array" ref="MG153">IFERROR(INDEX(Paste_Here!$B$2:$B$850, MATCH(0, COUNTIF(MG$4:MG152, Paste_Here!$B$2:$B$850) + IF(Paste_Here!$B$2:$B$850="", 1, 0), 0)), "")</f>
        <v/>
      </c>
      <c r="MH153" s="1" t="str">
        <f>IF(MG153&lt;&gt;"", INDEX(Paste_Here!$A$2:$A$850, MATCH(MG153, Paste_Here!$B$2:$B$850, 0)), "")</f>
        <v/>
      </c>
      <c r="MI153" s="1" t="str">
        <f t="shared" si="24"/>
        <v/>
      </c>
      <c r="MJ153" s="1" t="str" cm="1">
        <f t="array" ref="MJ153">IFERROR(INDEX($MI$5:$MI$850, MATCH(SMALL(IF($MI$5:$MI$850&lt;&gt;"", COUNTIF($MI$5:$MI$850, "&lt;"&amp;$MI$5:$MI$850)+1), ROW()-ROW($MJ$5)+1), COUNTIF($MI$5:$MI$850, "&lt;"&amp;$MI$5:$MI$850)+1, 0)), "")</f>
        <v/>
      </c>
    </row>
    <row r="154" spans="1:348">
      <c r="A154" s="66"/>
      <c r="B154" s="76" t="str">
        <f t="shared" si="17"/>
        <v/>
      </c>
      <c r="C154" s="66"/>
      <c r="D154" s="76" t="str">
        <f>IFERROR(IF(B154&lt;&gt;"", IF(AND(INDEX(Paste_Here!B$2:B$850, MATCH(B154, Paste_Here!A$2:A$850, 0))&lt;&gt;"", ISNUMBER(VALUE(INDEX(Paste_Here!B$2:B$850, MATCH(B154, Paste_Here!A$2:A$850, 0))))), INDEX(Paste_Here!B$2:B$850, MATCH(B154, Paste_Here!A$2:A$850, 0)), ""), ""), "")</f>
        <v/>
      </c>
      <c r="E154" s="66"/>
      <c r="F154" s="76" t="str">
        <f>IFERROR(IF(B154&lt;&gt;"", IF(ISTEXT(INDEX(Paste_Here!K$2:K$850, MATCH(B154, Paste_Here!A$2:A$850, 0))), INDEX(Paste_Here!K$2:K$850, MATCH(B154, Paste_Here!A$2:A$850, 0)), ""), ""), "")</f>
        <v/>
      </c>
      <c r="G154" s="66"/>
      <c r="H154" s="76" t="str">
        <f>IFERROR(IF(B154&lt;&gt;"", IF(ISTEXT(INDEX(Paste_Here!C$2:C$850, MATCH(B154, Paste_Here!A$2:A$850, 0))), INDEX(Paste_Here!C$2:C$850, MATCH(B154, Paste_Here!A$2:A$850, 0)), ""), ""), "")</f>
        <v/>
      </c>
      <c r="I154" s="66"/>
      <c r="J154" s="76" t="str">
        <f>IFERROR(IF(B154&lt;&gt;"", IF(ISNUMBER(SEARCH("s", LOWER(INDEX(Paste_Here!M$2:M$850, MATCH(B154, Paste_Here!A$2:A$850, 0))))), "Yes", IF(INDEX(Paste_Here!M$2:M$850, MATCH(B154, Paste_Here!A$2:A$850, 0))&lt;&gt;"", "No", "")), ""), "")</f>
        <v/>
      </c>
      <c r="K154" s="66"/>
      <c r="L154" s="76" t="str">
        <f>IFERROR(IF(B154&lt;&gt;"", IF(ISNUMBER(SEARCH("yes", LOWER(INDEX(Paste_Here!E$2:E$850, MATCH(B154, Paste_Here!A$2:A$850, 0))))), "Yes", IF(ISNUMBER(SEARCH("no", LOWER(INDEX(Paste_Here!E$2:E$850, MATCH(B154, Paste_Here!A$2:A$850, 0))))), "No", "")), ""), "")</f>
        <v/>
      </c>
      <c r="M154" s="66"/>
      <c r="N154" s="76" t="str">
        <f>IFERROR(IF(B154&lt;&gt;"", IF(ISNUMBER(SEARCH("yes", LOWER(INDEX(Paste_Here!F$2:F$850, MATCH(B154, Paste_Here!A$2:A$850, 0))))), "Yes", IF(ISNUMBER(SEARCH("no", LOWER(INDEX(Paste_Here!F$2:F$850, MATCH(B154, Paste_Here!A$2:A$850, 0))))), "No", "")), ""), "")</f>
        <v/>
      </c>
      <c r="O154" s="66"/>
      <c r="P154" s="76" t="str">
        <f>IFERROR(IF(B154&lt;&gt;"", IF(ISNUMBER(SEARCH("yes", LOWER(INDEX(Paste_Here!L$2:L$850, MATCH(B154, Paste_Here!A$2:A$850, 0))))), "Yes", IF(ISNUMBER(SEARCH("no", LOWER(INDEX(Paste_Here!L$2:L$850, MATCH(B154, Paste_Here!A$2:A$850, 0))))), "No", "")), ""), "")</f>
        <v/>
      </c>
      <c r="Q154" s="66"/>
      <c r="R154" s="76" t="str">
        <f>IFERROR(IF(B154&lt;&gt;"", IF(ISNUMBER(SEARCH("transitional 2", LOWER(INDEX(Paste_Here!D$2:D$850, MATCH(B154, Paste_Here!A$2:A$850, 0))))), "T2", IF(ISNUMBER(SEARCH("transitional 1", LOWER(INDEX(Paste_Here!D$2:D$850, MATCH(B154, Paste_Here!A$2:A$850, 0))))), "T1", IF(ISNUMBER(SEARCH("waived ell services", LOWER(INDEX(Paste_Here!D$2:D$850, MATCH(B154, Paste_Here!A$2:A$850, 0))))), "W", IF(ISNUMBER(SEARCH("english language learner", LOWER(INDEX(Paste_Here!D$2:D$850, MATCH(B154, Paste_Here!A$2:A$850, 0))))), "L", "")))), ""), "")</f>
        <v/>
      </c>
      <c r="S154" s="66"/>
      <c r="T154" s="76" t="str">
        <f>IFERROR(IF(B154&lt;&gt;"", IF(ISNUMBER(SEARCH("yes", LOWER(INDEX(Paste_Here!I$2:I$850, MATCH(B154, Paste_Here!A$2:A$850, 0))))), "Yes", IF(ISNUMBER(SEARCH("no", LOWER(INDEX(Paste_Here!I$2:I$850, MATCH(B154, Paste_Here!A$2:A$850, 0))))), "No", "")), ""), "")</f>
        <v/>
      </c>
      <c r="U154" s="66"/>
      <c r="V154" s="76" t="str">
        <f>IFERROR(IF(B154&lt;&gt;"", IF(ISTEXT(INDEX(Paste_Here!J$2:J$850, MATCH(B154, Paste_Here!A$2:A$850, 0))), VALUE(INDEX(Paste_Here!J$2:J$850, MATCH(B154, Paste_Here!A$2:A$850, 0))), ""), ""), "")</f>
        <v/>
      </c>
      <c r="W154" s="66"/>
      <c r="X154" s="66"/>
      <c r="Y154" s="76" t="str">
        <f t="shared" si="18"/>
        <v/>
      </c>
      <c r="Z154" s="66"/>
      <c r="AA154" s="76" t="str">
        <f>IFERROR(IF(B154&lt;&gt;"", IF(AND(INDEX(Paste_Here!AI$2:AI$850, MATCH(B154, Paste_Here!A$2:A$850, 0))&lt;&gt;"", ISNUMBER(VALUE(INDEX(Paste_Here!AI$2:AI$850, MATCH(B154, Paste_Here!A$2:A$850, 0))))), INDEX(Paste_Here!AI$2:AI$850, MATCH(B154, Paste_Here!A$2:A$850, 0)), ""), ""), "")</f>
        <v/>
      </c>
      <c r="AB154" s="66"/>
      <c r="AC154" s="76" t="str">
        <f>IFERROR(IF(B154&lt;&gt;"", IF(AND(INDEX(Paste_Here!AJ$2:AJ$850, MATCH(B154, Paste_Here!A$2:A$850, 0))&lt;&gt;"", ISNUMBER(VALUE(INDEX(Paste_Here!AJ$2:AJ$850, MATCH(B154, Paste_Here!A$2:A$850, 0))))), INDEX(Paste_Here!AJ$2:AJ$850, MATCH(B154, Paste_Here!A$2:A$850, 0)), ""), ""), "")</f>
        <v/>
      </c>
      <c r="AD154" s="66"/>
      <c r="AE154" s="76" t="str">
        <f>IFERROR(IF(B154&lt;&gt;"", IF(AND(INDEX(Paste_Here!AK$2:AK$850, MATCH(B154, Paste_Here!A$2:A$850, 0))&lt;&gt;"", ISNUMBER(VALUE(INDEX(Paste_Here!AK$2:AK$850, MATCH(B154, Paste_Here!A$2:A$850, 0))))), INDEX(Paste_Here!AK$2:AK$850, MATCH(B154, Paste_Here!A$2:A$850, 0)), ""), ""), "")</f>
        <v/>
      </c>
      <c r="AF154" s="66"/>
      <c r="AG154" s="76" t="str">
        <f>IFERROR(IF(B154&lt;&gt;"", IF(AND(INDEX(Paste_Here!AL$2:AL$850, MATCH(B154, Paste_Here!A$2:A$850, 0))&lt;&gt;"", ISNUMBER(VALUE(INDEX(Paste_Here!AL$2:AL$850, MATCH(B154, Paste_Here!A$2:A$850, 0))))), INDEX(Paste_Here!AL$2:AL$850, MATCH(B154, Paste_Here!A$2:A$850, 0)), ""), ""), "")</f>
        <v/>
      </c>
      <c r="AH154" s="66"/>
      <c r="AI154" s="76" t="str">
        <f>IFERROR(IF(B154&lt;&gt;"", IF(AND(INDEX(Paste_Here!AH$2:AH$850, MATCH(B154, Paste_Here!A$2:A$850, 0))&lt;&gt;"", ISNUMBER(VALUE(INDEX(Paste_Here!AH$2:AH$850, MATCH(B154, Paste_Here!A$2:A$850, 0))))), IF(VALUE(INDEX(Paste_Here!AH$2:AH$850, MATCH(B154, Paste_Here!A$2:A$850, 0)))=0, "", INDEX(Paste_Here!AH$2:AH$850, MATCH(B154, Paste_Here!A$2:A$850, 0))), ""), ""), "")</f>
        <v/>
      </c>
      <c r="AJ154" s="66"/>
      <c r="AK154" s="76" t="str">
        <f>IFERROR(IF(B154&lt;&gt;"", IF(AND(INDEX(Paste_Here!N$2:N$850, MATCH(B154, Paste_Here!A$2:A$850, 0))&lt;&gt;"", ISNUMBER(VALUE(INDEX(Paste_Here!N$2:N$850, MATCH(B154, Paste_Here!A$2:A$850, 0))))), INDEX(Paste_Here!N$2:N$850, MATCH(B154, Paste_Here!A$2:A$850, 0)), ""), ""), "")</f>
        <v/>
      </c>
      <c r="AL154" s="66"/>
      <c r="AM154" s="76" t="str">
        <f>IFERROR(IF(B154&lt;&gt;"", IF(AND(INDEX(Paste_Here!O$2:O$850, MATCH(B154, Paste_Here!A$2:A$850, 0))&lt;&gt;"", ISNUMBER(VALUE(INDEX(Paste_Here!O$2:O$850, MATCH(B154, Paste_Here!A$2:A$850, 0))))), INDEX(Paste_Here!O$2:O$850, MATCH(B154, Paste_Here!A$2:A$850, 0)), ""), ""), "")</f>
        <v/>
      </c>
      <c r="AN154" s="66"/>
      <c r="AO154" s="76"/>
      <c r="AP154" s="66"/>
      <c r="AQ154" s="76"/>
      <c r="AR154" s="66"/>
      <c r="AS154" s="76"/>
      <c r="AT154" s="66"/>
      <c r="AU154" s="66"/>
      <c r="AV154" s="76" t="str">
        <f t="shared" si="19"/>
        <v/>
      </c>
      <c r="AW154" s="66"/>
      <c r="AX154" s="76" t="str">
        <f>IFERROR(IF(B154&lt;&gt;"", IF(ISNUMBER(SEARCH("Revealed-Potential (Primary Focus)", LOWER(INDEX(Paste_Here!Z$2:Z$850, MATCH(B154, Paste_Here!A$2:A$850, 0))))), "Rev-Potential: Prim", IF(ISNUMBER(SEARCH("Revealed-Potential (Secondary Focus)", LOWER(INDEX(Paste_Here!Z$2:Z$850, MATCH(B154, Paste_Here!A$2:A$850, 0))))), "Rev-Potential: Sec", IF(ISNUMBER(SEARCH("Monitoring", LOWER(INDEX(Paste_Here!Z$2:Z$850, MATCH(B154, Paste_Here!A$2:A$850, 0))))), "Monitoring", IF(ISNUMBER(SEARCH("At-Promise (Secondary Focus)", LOWER(INDEX(Paste_Here!Z$2:Z$850, MATCH(B154, Paste_Here!A$2:A$850, 0))))), "At-Promise: Sec", IF(ISNUMBER(SEARCH("At-Promise (Primary Focus)", LOWER(INDEX(Paste_Here!Z$2:Z$850, MATCH(B154, Paste_Here!A$2:A$850, 0))))), "At-Promise: Prim", ""))))), ""), "")</f>
        <v/>
      </c>
      <c r="AY154" s="66"/>
      <c r="AZ154" s="76"/>
      <c r="BA154" s="66"/>
      <c r="BB154" s="76"/>
      <c r="BC154" s="66"/>
      <c r="BD154" s="76"/>
      <c r="BE154" s="66"/>
      <c r="BF154" s="76"/>
      <c r="BG154" s="66"/>
      <c r="BH154" s="76"/>
      <c r="BI154" s="66"/>
      <c r="BJ154" s="66"/>
      <c r="BK154" s="76" t="str">
        <f t="shared" si="20"/>
        <v/>
      </c>
      <c r="BL154" s="66"/>
      <c r="BM154" s="76" t="str">
        <f>IFERROR(IF(B154&lt;&gt;"", IF(AND(ISNUMBER(VALUE(SUBSTITUTE(SUBSTITUTE(Paste_Here!R154, "br", "-"), "L", ""))), VALUE(SUBSTITUTE(SUBSTITUTE(Paste_Here!R154, "br", "-"), "L", "")) &gt;= 1095), "Yes", IF(AND(ISNUMBER(VALUE(SUBSTITUTE(SUBSTITUTE(Paste_Here!R154, "br", "-"), "L", ""))), VALUE(SUBSTITUTE(SUBSTITUTE(Paste_Here!R154, "br", "-"), "L", "")) &lt;= 1094), "No", "")), ""), "")</f>
        <v/>
      </c>
      <c r="BN154" s="66"/>
      <c r="BO154" s="76" t="str">
        <f>IFERROR(IF(B154&lt;&gt;"", IF(COUNTIF(INDEX(Paste_Here!Y$2:AB$850, MATCH(B154, Paste_Here!A$2:A$850, 0), 0), "yes") &gt; 0, "Yes", IF(COUNTIF(INDEX(Paste_Here!Y$2:AB$850, MATCH(B154, Paste_Here!A$2:A$850, 0), 0), "no") &gt; 0, "No", "")), ""), "")</f>
        <v/>
      </c>
      <c r="BP154" s="66"/>
      <c r="BQ154" s="76" t="str">
        <f>IFERROR(IF(B154&lt;&gt;"", IF(AND(ISNUMBER(VALUE(SUBSTITUTE(SUBSTITUTE(Paste_Here!U154, "em", "-"), "q", ""))), VALUE(SUBSTITUTE(SUBSTITUTE(Paste_Here!U154, "em", "-"), "q", "")) &gt;= 910), "Yes", IF(AND(ISNUMBER(VALUE(SUBSTITUTE(SUBSTITUTE(Paste_Here!U154, "em", "-"), "q", ""))), VALUE(SUBSTITUTE(SUBSTITUTE(Paste_Here!U154, "em", "-"), "q", "")) &lt;= 909), "No", "")), ""), "")</f>
        <v/>
      </c>
      <c r="BR154" s="66"/>
      <c r="BS154" s="76" t="str">
        <f>IFERROR(IF(B154&lt;&gt;"", IF(AND(INDEX(Paste_Here!X$2:X$850, MATCH(B154, Paste_Here!A$2:A$850, 0))&lt;&gt;"", ISNUMBER(VALUE(INDEX(Paste_Here!X$2:X$850, MATCH(B154, Paste_Here!A$2:A$850, 0))))), INDEX(Paste_Here!X$2:X$850, MATCH(B154, Paste_Here!A$2:A$850, 0)), ""), ""), "")</f>
        <v/>
      </c>
      <c r="BT154" s="66"/>
      <c r="BU154" s="76" t="str">
        <f>IFERROR(IF(B154&lt;&gt;"", IF(ISNUMBER(VALUE(INDEX(Paste_Here!G$2:G$850, MATCH(B154, Paste_Here!A$2:A$850, 0)))), IF(VALUE(INDEX(Paste_Here!G$2:G$850, MATCH(B154, Paste_Here!A$2:A$850, 0)))=0, "No", IF(AND(VALUE(INDEX(Paste_Here!G$2:G$850, MATCH(B154, Paste_Here!A$2:A$850, 0)))&gt;=1, VALUE(INDEX(Paste_Here!G$2:G$850, MATCH(B154, Paste_Here!A$2:A$850, 0)))&lt;=4), VALUE(INDEX(Paste_Here!G$2:G$850, MATCH(B154, Paste_Here!A$2:A$850, 0))), "")), ""), ""), "")</f>
        <v/>
      </c>
      <c r="BV154" s="66"/>
      <c r="BW154" s="76" t="str">
        <f>IFERROR(IF(B154&lt;&gt;"", IF(ISNUMBER(VALUE(INDEX(Paste_Here!H$2:H$850, MATCH(B154, Paste_Here!A$2:A$850, 0)))), IF(VALUE(INDEX(Paste_Here!H$2:H$850, MATCH(B154, Paste_Here!A$2:A$850, 0)))=0, "No", IF(AND(VALUE(INDEX(Paste_Here!H$2:H$850, MATCH(B154, Paste_Here!A$2:A$850, 0)))&gt;=1, VALUE(INDEX(Paste_Here!H$2:H$850, MATCH(B154, Paste_Here!A$2:A$850, 0)))&lt;=4), VALUE(INDEX(Paste_Here!H$2:H$850, MATCH(B154, Paste_Here!A$2:A$850, 0))), "")), ""), ""), "")</f>
        <v/>
      </c>
      <c r="BX154" s="66"/>
      <c r="BY154" s="76"/>
      <c r="BZ154" s="66"/>
      <c r="CA154" s="76"/>
      <c r="CB154" s="66"/>
      <c r="CC154" s="66"/>
      <c r="CD154" s="76" t="str">
        <f t="shared" si="21"/>
        <v/>
      </c>
      <c r="CE154" s="66"/>
      <c r="CF154" s="76" t="str">
        <f>IFERROR(IF(B154&lt;&gt;"", IF(AND(INDEX(Paste_Here!P$2:P$850, MATCH(B154, Paste_Here!A$2:A$850, 0))&lt;&gt;"", ISNUMBER(VALUE(INDEX(Paste_Here!P$2:P$850, MATCH(B154, Paste_Here!A$2:A$850, 0))))), INDEX(Paste_Here!P$2:P$850, MATCH(B154, Paste_Here!A$2:A$850, 0)), ""), ""), "")</f>
        <v/>
      </c>
      <c r="CG154" s="66"/>
      <c r="CH154" s="76" t="str">
        <f>IFERROR(IF(B154&lt;&gt;"", IF(ISNUMBER(SEARCH("highrisk", LOWER(INDEX(Paste_Here!Q$2:Q$850, MATCH(B154, Paste_Here!A$2:A$850, 0))))), "High Risk", IF(ISNUMBER(SEARCH("lowrisk", LOWER(INDEX(Paste_Here!Q$2:Q$850, MATCH(B154, Paste_Here!A$2:A$850, 0))))), "Low Risk", IF(ISNUMBER(SEARCH("somerisk", LOWER(INDEX(Paste_Here!Q$2:Q$850, MATCH(B154, Paste_Here!A$2:A$850, 0))))), "Some Risk", ""))), ""), "")</f>
        <v/>
      </c>
      <c r="CI154" s="66"/>
      <c r="CJ154" s="76" t="str">
        <f>IFERROR(IF(B154&lt;&gt;"", IF(AND(INDEX(Paste_Here!AA$2:AA$850, MATCH(B154, Paste_Here!A$2:A$850, 0))&lt;&gt;"", ISNUMBER(VALUE(INDEX(Paste_Here!AA$2:AA$850, MATCH(B154, Paste_Here!A$2:A$850, 0))))), INDEX(Paste_Here!AA$2:AA$850, MATCH(B154, Paste_Here!A$2:A$850, 0)), ""), ""), "")</f>
        <v/>
      </c>
      <c r="CK154" s="66"/>
      <c r="CL154" s="76" t="str">
        <f>IFERROR(IF(B154&lt;&gt;"", IF(LOWER(INDEX(Paste_Here!AB$2:AB$850, MATCH(B154, Paste_Here!A$2:A$850, 0)))="approaching expectations", "Approaching", IF(LOWER(INDEX(Paste_Here!AB$2:AB$850, MATCH(B154, Paste_Here!A$2:A$850, 0)))="met expectations", "Met", IF(LOWER(INDEX(Paste_Here!AB$2:AB$850, MATCH(B154, Paste_Here!A$2:A$850, 0)))="exceeded expectations", "Exceeded", IF(LOWER(INDEX(Paste_Here!AB$2:AB$850, MATCH(B154, Paste_Here!A$2:A$850, 0)))="below expectations", "Below", "")))), ""), "")</f>
        <v/>
      </c>
      <c r="CM154" s="66"/>
      <c r="CN154" s="76" t="str">
        <f>IFERROR(IF(B154&lt;&gt;"", IF(AND(INDEX(Paste_Here!AC$2:AC$850, MATCH(B154, Paste_Here!A$2:A$850, 0))&lt;&gt;"", ISNUMBER(VALUE(INDEX(Paste_Here!AC$2:AC$850, MATCH(B154, Paste_Here!A$2:A$850, 0))))), INDEX(Paste_Here!AC$2:AC$850, MATCH(B154, Paste_Here!A$2:A$850, 0)), ""), ""), "")</f>
        <v/>
      </c>
      <c r="CO154" s="66"/>
      <c r="CP154" s="76"/>
      <c r="CQ154" s="66"/>
      <c r="CR154" s="76"/>
      <c r="CS154" s="66"/>
      <c r="CT154" s="76"/>
      <c r="CU154" s="66"/>
      <c r="CV154" s="76"/>
      <c r="CW154" s="66"/>
      <c r="CX154" s="76"/>
      <c r="CY154" s="66"/>
      <c r="CZ154" s="66"/>
      <c r="DA154" s="76" t="str">
        <f t="shared" si="22"/>
        <v/>
      </c>
      <c r="DB154" s="66"/>
      <c r="DC154" s="76" t="str">
        <f>IFERROR(IF(B154&lt;&gt;"", IF(AND(INDEX(Paste_Here!V$2:V$850, MATCH(B154, Paste_Here!A$2:A$850, 0))&lt;&gt;"", ISNUMBER(VALUE(INDEX(Paste_Here!V$2:V$850, MATCH(B154, Paste_Here!A$2:A$850, 0))))), INDEX(Paste_Here!V$2:V$850, MATCH(B154, Paste_Here!A$2:A$850, 0)), ""), ""), "")</f>
        <v/>
      </c>
      <c r="DD154" s="66"/>
      <c r="DE154" s="76" t="str">
        <f>IFERROR(IF(B154&lt;&gt;"", IF(ISNUMBER(SEARCH("highrisk", LOWER(INDEX(Paste_Here!W$2:W$850, MATCH(B154, Paste_Here!A$2:A$850, 0))))), "High Risk", IF(ISNUMBER(SEARCH("lowrisk", LOWER(INDEX(Paste_Here!W$2:W$850, MATCH(B154, Paste_Here!A$2:A$850, 0))))), "Low Risk", IF(ISNUMBER(SEARCH("somerisk", LOWER(INDEX(Paste_Here!W$2:W$850, MATCH(B154, Paste_Here!A$2:A$850, 0))))), "Some Risk", ""))), ""), "")</f>
        <v/>
      </c>
      <c r="DF154" s="66"/>
      <c r="DG154" s="76" t="str">
        <f>IFERROR(IF(B154&lt;&gt;"", IF(AND(INDEX(Paste_Here!S$2:S$850, MATCH(B154, Paste_Here!A$2:A$850, 0))&lt;&gt;"", ISNUMBER(VALUE(INDEX(Paste_Here!S$2:S$850, MATCH(B154, Paste_Here!A$2:A$850, 0))))), INDEX(Paste_Here!S$2:S$850, MATCH(B154, Paste_Here!A$2:A$850, 0)), ""), ""), "")</f>
        <v/>
      </c>
      <c r="DH154" s="66"/>
      <c r="DI154" s="76" t="str">
        <f>IFERROR(IF(B154&lt;&gt;"", IF(ISNUMBER(SEARCH("highrisk", LOWER(INDEX(Paste_Here!T$2:T$850, MATCH(B154, Paste_Here!A$2:A$850, 0))))), "High Risk", IF(ISNUMBER(SEARCH("lowrisk", LOWER(INDEX(Paste_Here!T$2:T$850, MATCH(B154, Paste_Here!A$2:A$850, 0))))), "Low Risk", IF(ISNUMBER(SEARCH("somerisk", LOWER(INDEX(Paste_Here!T$2:T$850, MATCH(B154, Paste_Here!A$2:A$850, 0))))), "Some Risk", ""))), ""), "")</f>
        <v/>
      </c>
      <c r="DJ154" s="66"/>
      <c r="DK154" s="76" t="str">
        <f>IFERROR(IF(B154&lt;&gt;"", IF(AND(INDEX(Paste_Here!AD$2:AD$850, MATCH(B154, Paste_Here!A$2:A$850, 0))&lt;&gt;"", ISNUMBER(VALUE(INDEX(Paste_Here!AD$2:AD$850, MATCH(B154, Paste_Here!A$2:A$850, 0))))), INDEX(Paste_Here!AD$2:AD$850, MATCH(B154, Paste_Here!A$2:A$850, 0)), ""), ""), "")</f>
        <v/>
      </c>
      <c r="DL154" s="66"/>
      <c r="DM154" s="76" t="str">
        <f>IFERROR(IF(B154&lt;&gt;"", IF(LOWER(INDEX(Paste_Here!AE$2:AE$850, MATCH(B154, Paste_Here!A$2:A$850, 0)))="approaching expectations", "Approaching", IF(LOWER(INDEX(Paste_Here!AE$2:AE$850, MATCH(B154, Paste_Here!A$2:A$850, 0)))="met expectations", "Met", IF(LOWER(INDEX(Paste_Here!AE$2:AE$850, MATCH(B154, Paste_Here!A$2:A$850, 0)))="exceeded expectations", "Exceeded", IF(LOWER(INDEX(Paste_Here!AE$2:AE$850, MATCH(B154, Paste_Here!A$2:A$850, 0)))="below expectations", "Below", "")))), ""), "")</f>
        <v/>
      </c>
      <c r="DN154" s="66"/>
      <c r="DO154" s="76"/>
      <c r="DP154" s="66"/>
      <c r="DQ154" s="76"/>
      <c r="DR154" s="66"/>
      <c r="DS154" s="76"/>
      <c r="DT154" s="66"/>
      <c r="DU154" s="76"/>
      <c r="DV154" s="66"/>
      <c r="DW154" s="66"/>
      <c r="DX154" s="76" t="str">
        <f t="shared" si="23"/>
        <v/>
      </c>
      <c r="DY154" s="66"/>
      <c r="DZ154" s="76"/>
      <c r="EA154" s="66"/>
      <c r="EB154" s="76"/>
      <c r="EC154" s="66"/>
      <c r="ED154" s="76" t="str">
        <f>IFERROR(IF(B154&lt;&gt;"", IF(AND(INDEX(Paste_Here!AF$2:AF$850, MATCH(B154, Paste_Here!A$2:A$850, 0))&lt;&gt;"", ISNUMBER(VALUE(INDEX(Paste_Here!AF$2:AF$850, MATCH(B154, Paste_Here!A$2:A$850, 0))))), INDEX(Paste_Here!AF$2:AF$850, MATCH(B154, Paste_Here!A$2:A$850, 0)), ""), ""), "")</f>
        <v/>
      </c>
      <c r="EE154" s="66"/>
      <c r="EF154" s="76"/>
      <c r="EG154" s="66"/>
      <c r="EH154" s="76"/>
      <c r="EI154" s="66"/>
      <c r="EJ154" s="76" t="str">
        <f>IFERROR(IF(B154&lt;&gt;"", IF(AND(INDEX(Paste_Here!AG$2:AG$850, MATCH(B154, Paste_Here!A$2:A$850, 0))&lt;&gt;"", ISNUMBER(VALUE(INDEX(Paste_Here!AG$2:AG$850, MATCH(B154, Paste_Here!A$2:A$850, 0))))), INDEX(Paste_Here!AG$2:AG$850, MATCH(B154, Paste_Here!A$2:A$850, 0)), ""), ""), "")</f>
        <v/>
      </c>
      <c r="EK154" s="66"/>
      <c r="EL154" s="76"/>
      <c r="EM154" s="66"/>
      <c r="EN154" s="76"/>
      <c r="EO154" s="66"/>
      <c r="EP154" s="76"/>
      <c r="EQ154" s="66"/>
      <c r="ER154" s="76"/>
      <c r="ES154" s="66"/>
      <c r="ET154" s="66"/>
      <c r="EU154" s="76"/>
      <c r="EV154" s="66"/>
      <c r="EW154" s="76"/>
      <c r="EX154" s="66"/>
      <c r="EY154" s="76"/>
      <c r="EZ154" s="66"/>
      <c r="FA154" s="76"/>
      <c r="FB154" s="66"/>
      <c r="FC154" s="76"/>
      <c r="FD154" s="66"/>
      <c r="FE154" s="76"/>
      <c r="FF154" s="66"/>
      <c r="FG154" s="76"/>
      <c r="FH154" s="66"/>
      <c r="FI154" s="76"/>
      <c r="FJ154" s="66"/>
      <c r="FK154" s="76"/>
      <c r="FL154" s="66"/>
      <c r="FM154" s="76"/>
      <c r="FN154" s="66"/>
      <c r="FO154" s="76"/>
      <c r="FP154" s="66"/>
      <c r="FQ154" s="76"/>
      <c r="FR154" s="66"/>
      <c r="FS154" s="76"/>
      <c r="FT154" s="66"/>
      <c r="FU154" s="76"/>
      <c r="FV154" s="66"/>
      <c r="FW154" s="76"/>
      <c r="FX154" s="66"/>
      <c r="FY154" s="76"/>
      <c r="FZ154" s="66"/>
      <c r="GA154" s="76"/>
      <c r="GB154" s="66"/>
      <c r="GC154" s="76"/>
      <c r="GD154" s="66"/>
      <c r="GE154" s="76"/>
      <c r="GF154" s="66"/>
      <c r="GG154" s="76"/>
      <c r="GH154" s="66"/>
      <c r="GI154" s="76"/>
      <c r="GJ154" s="66"/>
      <c r="GK154" s="76"/>
      <c r="GL154" s="66"/>
      <c r="GM154" s="76"/>
      <c r="GN154" s="66"/>
      <c r="GO154" s="76"/>
      <c r="GP154" s="66"/>
      <c r="GQ154" s="76"/>
      <c r="GR154" s="66"/>
      <c r="GS154" s="76"/>
      <c r="GT154" s="66"/>
      <c r="GU154" s="76"/>
      <c r="GV154" s="66"/>
      <c r="GW154" s="76"/>
      <c r="GX154" s="66"/>
      <c r="GY154" s="76"/>
      <c r="GZ154" s="66"/>
      <c r="HA154" s="76"/>
      <c r="HB154" s="66"/>
      <c r="HC154" s="76"/>
      <c r="HD154" s="66"/>
      <c r="HE154" s="76"/>
      <c r="HF154" s="66"/>
      <c r="HG154" s="76"/>
      <c r="HH154" s="66"/>
      <c r="HI154" s="76"/>
      <c r="HJ154" s="66"/>
      <c r="HK154" s="76"/>
      <c r="HL154" s="66"/>
      <c r="HM154" s="76"/>
      <c r="HN154" s="66"/>
      <c r="HO154" s="76"/>
      <c r="HP154" s="66"/>
      <c r="HQ154" s="76"/>
      <c r="HR154" s="66"/>
      <c r="HS154" s="76"/>
      <c r="HT154" s="66"/>
      <c r="HU154" s="76"/>
      <c r="HV154" s="66"/>
      <c r="HW154" s="76"/>
      <c r="HX154" s="66"/>
      <c r="HY154" s="76"/>
      <c r="HZ154" s="66"/>
      <c r="IA154" s="76"/>
      <c r="IB154" s="66"/>
      <c r="IC154" s="76"/>
      <c r="ID154" s="66"/>
      <c r="IE154" s="76"/>
      <c r="IF154" s="66"/>
      <c r="IG154" s="76"/>
      <c r="IH154" s="66"/>
      <c r="II154" s="76"/>
      <c r="IJ154" s="66"/>
      <c r="IK154" s="76"/>
      <c r="IL154" s="66"/>
      <c r="IM154" s="76"/>
      <c r="IN154" s="66"/>
      <c r="IO154" s="76"/>
      <c r="IP154" s="66"/>
      <c r="IQ154" s="76"/>
      <c r="IR154" s="66"/>
      <c r="IS154" s="76"/>
      <c r="IT154" s="66"/>
      <c r="IU154" s="76"/>
      <c r="IV154" s="66"/>
      <c r="IW154" s="76"/>
      <c r="IX154" s="66"/>
      <c r="IY154" s="76"/>
      <c r="IZ154" s="66"/>
      <c r="JA154" s="76"/>
      <c r="JB154" s="66"/>
      <c r="JC154" s="76"/>
      <c r="JD154" s="66"/>
      <c r="JE154" s="76"/>
      <c r="JF154" s="66"/>
      <c r="JG154" s="76"/>
      <c r="JH154" s="66"/>
      <c r="JI154" s="76"/>
      <c r="JJ154" s="66"/>
      <c r="JK154" s="76"/>
      <c r="JL154" s="66"/>
      <c r="JM154" s="76"/>
      <c r="JN154" s="66"/>
      <c r="JO154" s="76"/>
      <c r="JP154" s="66"/>
      <c r="JQ154" s="76"/>
      <c r="JR154" s="66"/>
      <c r="JS154" s="76"/>
      <c r="JT154" s="66"/>
      <c r="JU154" s="76"/>
      <c r="JV154" s="66"/>
      <c r="JW154" s="76"/>
      <c r="JX154" s="66"/>
      <c r="JY154" s="76"/>
      <c r="JZ154" s="66"/>
      <c r="KA154" s="76"/>
      <c r="KB154" s="66"/>
      <c r="KC154" s="76"/>
      <c r="KD154" s="66"/>
      <c r="KE154" s="76"/>
      <c r="KF154" s="66"/>
      <c r="KG154" s="76"/>
      <c r="KH154" s="66"/>
      <c r="KI154" s="76"/>
      <c r="KJ154" s="66"/>
      <c r="KK154" s="76"/>
      <c r="KL154" s="66"/>
      <c r="KM154" s="76"/>
      <c r="KN154" s="66"/>
      <c r="KO154" s="76"/>
      <c r="KP154" s="66"/>
      <c r="KQ154" s="76"/>
      <c r="KR154" s="66"/>
      <c r="KS154" s="76"/>
      <c r="KT154" s="66"/>
      <c r="KU154" s="76"/>
      <c r="KV154" s="66"/>
      <c r="KW154" s="76"/>
      <c r="KX154" s="66"/>
      <c r="KY154" s="76"/>
      <c r="KZ154" s="66"/>
      <c r="LA154" s="76"/>
      <c r="LB154" s="66"/>
      <c r="LC154" s="76"/>
      <c r="LD154" s="66"/>
      <c r="LE154" s="76"/>
      <c r="LF154" s="66"/>
      <c r="LG154" s="76"/>
      <c r="LH154" s="66"/>
      <c r="LI154" s="76"/>
      <c r="LJ154" s="66"/>
      <c r="LK154" s="76"/>
      <c r="LL154" s="66"/>
      <c r="LM154" s="76"/>
      <c r="LN154" s="66"/>
      <c r="LO154" s="76"/>
      <c r="LP154" s="66"/>
      <c r="LQ154" s="76"/>
      <c r="LR154" s="66"/>
      <c r="LS154" s="76"/>
      <c r="LT154" s="66"/>
      <c r="LU154" s="76"/>
      <c r="LV154" s="66"/>
      <c r="LW154" s="76"/>
      <c r="LX154" s="66"/>
      <c r="LY154" s="76"/>
      <c r="LZ154" s="66"/>
      <c r="MA154" s="76"/>
      <c r="MB154" s="66"/>
      <c r="MC154" s="76"/>
      <c r="MD154" s="66"/>
      <c r="MG154" s="1" t="str" cm="1">
        <f t="array" ref="MG154">IFERROR(INDEX(Paste_Here!$B$2:$B$850, MATCH(0, COUNTIF(MG$4:MG153, Paste_Here!$B$2:$B$850) + IF(Paste_Here!$B$2:$B$850="", 1, 0), 0)), "")</f>
        <v/>
      </c>
      <c r="MH154" s="1" t="str">
        <f>IF(MG154&lt;&gt;"", INDEX(Paste_Here!$A$2:$A$850, MATCH(MG154, Paste_Here!$B$2:$B$850, 0)), "")</f>
        <v/>
      </c>
      <c r="MI154" s="1" t="str">
        <f t="shared" si="24"/>
        <v/>
      </c>
      <c r="MJ154" s="1" t="str" cm="1">
        <f t="array" ref="MJ154">IFERROR(INDEX($MI$5:$MI$850, MATCH(SMALL(IF($MI$5:$MI$850&lt;&gt;"", COUNTIF($MI$5:$MI$850, "&lt;"&amp;$MI$5:$MI$850)+1), ROW()-ROW($MJ$5)+1), COUNTIF($MI$5:$MI$850, "&lt;"&amp;$MI$5:$MI$850)+1, 0)), "")</f>
        <v/>
      </c>
    </row>
    <row r="155" spans="1:348">
      <c r="A155" s="66"/>
      <c r="B155" s="76" t="str">
        <f t="shared" si="17"/>
        <v/>
      </c>
      <c r="C155" s="66"/>
      <c r="D155" s="76" t="str">
        <f>IFERROR(IF(B155&lt;&gt;"", IF(AND(INDEX(Paste_Here!B$2:B$850, MATCH(B155, Paste_Here!A$2:A$850, 0))&lt;&gt;"", ISNUMBER(VALUE(INDEX(Paste_Here!B$2:B$850, MATCH(B155, Paste_Here!A$2:A$850, 0))))), INDEX(Paste_Here!B$2:B$850, MATCH(B155, Paste_Here!A$2:A$850, 0)), ""), ""), "")</f>
        <v/>
      </c>
      <c r="E155" s="66"/>
      <c r="F155" s="76" t="str">
        <f>IFERROR(IF(B155&lt;&gt;"", IF(ISTEXT(INDEX(Paste_Here!K$2:K$850, MATCH(B155, Paste_Here!A$2:A$850, 0))), INDEX(Paste_Here!K$2:K$850, MATCH(B155, Paste_Here!A$2:A$850, 0)), ""), ""), "")</f>
        <v/>
      </c>
      <c r="G155" s="66"/>
      <c r="H155" s="76" t="str">
        <f>IFERROR(IF(B155&lt;&gt;"", IF(ISTEXT(INDEX(Paste_Here!C$2:C$850, MATCH(B155, Paste_Here!A$2:A$850, 0))), INDEX(Paste_Here!C$2:C$850, MATCH(B155, Paste_Here!A$2:A$850, 0)), ""), ""), "")</f>
        <v/>
      </c>
      <c r="I155" s="66"/>
      <c r="J155" s="76" t="str">
        <f>IFERROR(IF(B155&lt;&gt;"", IF(ISNUMBER(SEARCH("s", LOWER(INDEX(Paste_Here!M$2:M$850, MATCH(B155, Paste_Here!A$2:A$850, 0))))), "Yes", IF(INDEX(Paste_Here!M$2:M$850, MATCH(B155, Paste_Here!A$2:A$850, 0))&lt;&gt;"", "No", "")), ""), "")</f>
        <v/>
      </c>
      <c r="K155" s="66"/>
      <c r="L155" s="76" t="str">
        <f>IFERROR(IF(B155&lt;&gt;"", IF(ISNUMBER(SEARCH("yes", LOWER(INDEX(Paste_Here!E$2:E$850, MATCH(B155, Paste_Here!A$2:A$850, 0))))), "Yes", IF(ISNUMBER(SEARCH("no", LOWER(INDEX(Paste_Here!E$2:E$850, MATCH(B155, Paste_Here!A$2:A$850, 0))))), "No", "")), ""), "")</f>
        <v/>
      </c>
      <c r="M155" s="66"/>
      <c r="N155" s="76" t="str">
        <f>IFERROR(IF(B155&lt;&gt;"", IF(ISNUMBER(SEARCH("yes", LOWER(INDEX(Paste_Here!F$2:F$850, MATCH(B155, Paste_Here!A$2:A$850, 0))))), "Yes", IF(ISNUMBER(SEARCH("no", LOWER(INDEX(Paste_Here!F$2:F$850, MATCH(B155, Paste_Here!A$2:A$850, 0))))), "No", "")), ""), "")</f>
        <v/>
      </c>
      <c r="O155" s="66"/>
      <c r="P155" s="76" t="str">
        <f>IFERROR(IF(B155&lt;&gt;"", IF(ISNUMBER(SEARCH("yes", LOWER(INDEX(Paste_Here!L$2:L$850, MATCH(B155, Paste_Here!A$2:A$850, 0))))), "Yes", IF(ISNUMBER(SEARCH("no", LOWER(INDEX(Paste_Here!L$2:L$850, MATCH(B155, Paste_Here!A$2:A$850, 0))))), "No", "")), ""), "")</f>
        <v/>
      </c>
      <c r="Q155" s="66"/>
      <c r="R155" s="76" t="str">
        <f>IFERROR(IF(B155&lt;&gt;"", IF(ISNUMBER(SEARCH("transitional 2", LOWER(INDEX(Paste_Here!D$2:D$850, MATCH(B155, Paste_Here!A$2:A$850, 0))))), "T2", IF(ISNUMBER(SEARCH("transitional 1", LOWER(INDEX(Paste_Here!D$2:D$850, MATCH(B155, Paste_Here!A$2:A$850, 0))))), "T1", IF(ISNUMBER(SEARCH("waived ell services", LOWER(INDEX(Paste_Here!D$2:D$850, MATCH(B155, Paste_Here!A$2:A$850, 0))))), "W", IF(ISNUMBER(SEARCH("english language learner", LOWER(INDEX(Paste_Here!D$2:D$850, MATCH(B155, Paste_Here!A$2:A$850, 0))))), "L", "")))), ""), "")</f>
        <v/>
      </c>
      <c r="S155" s="66"/>
      <c r="T155" s="76" t="str">
        <f>IFERROR(IF(B155&lt;&gt;"", IF(ISNUMBER(SEARCH("yes", LOWER(INDEX(Paste_Here!I$2:I$850, MATCH(B155, Paste_Here!A$2:A$850, 0))))), "Yes", IF(ISNUMBER(SEARCH("no", LOWER(INDEX(Paste_Here!I$2:I$850, MATCH(B155, Paste_Here!A$2:A$850, 0))))), "No", "")), ""), "")</f>
        <v/>
      </c>
      <c r="U155" s="66"/>
      <c r="V155" s="76" t="str">
        <f>IFERROR(IF(B155&lt;&gt;"", IF(ISTEXT(INDEX(Paste_Here!J$2:J$850, MATCH(B155, Paste_Here!A$2:A$850, 0))), VALUE(INDEX(Paste_Here!J$2:J$850, MATCH(B155, Paste_Here!A$2:A$850, 0))), ""), ""), "")</f>
        <v/>
      </c>
      <c r="W155" s="66"/>
      <c r="X155" s="66"/>
      <c r="Y155" s="76" t="str">
        <f t="shared" si="18"/>
        <v/>
      </c>
      <c r="Z155" s="66"/>
      <c r="AA155" s="76" t="str">
        <f>IFERROR(IF(B155&lt;&gt;"", IF(AND(INDEX(Paste_Here!AI$2:AI$850, MATCH(B155, Paste_Here!A$2:A$850, 0))&lt;&gt;"", ISNUMBER(VALUE(INDEX(Paste_Here!AI$2:AI$850, MATCH(B155, Paste_Here!A$2:A$850, 0))))), INDEX(Paste_Here!AI$2:AI$850, MATCH(B155, Paste_Here!A$2:A$850, 0)), ""), ""), "")</f>
        <v/>
      </c>
      <c r="AB155" s="66"/>
      <c r="AC155" s="76" t="str">
        <f>IFERROR(IF(B155&lt;&gt;"", IF(AND(INDEX(Paste_Here!AJ$2:AJ$850, MATCH(B155, Paste_Here!A$2:A$850, 0))&lt;&gt;"", ISNUMBER(VALUE(INDEX(Paste_Here!AJ$2:AJ$850, MATCH(B155, Paste_Here!A$2:A$850, 0))))), INDEX(Paste_Here!AJ$2:AJ$850, MATCH(B155, Paste_Here!A$2:A$850, 0)), ""), ""), "")</f>
        <v/>
      </c>
      <c r="AD155" s="66"/>
      <c r="AE155" s="76" t="str">
        <f>IFERROR(IF(B155&lt;&gt;"", IF(AND(INDEX(Paste_Here!AK$2:AK$850, MATCH(B155, Paste_Here!A$2:A$850, 0))&lt;&gt;"", ISNUMBER(VALUE(INDEX(Paste_Here!AK$2:AK$850, MATCH(B155, Paste_Here!A$2:A$850, 0))))), INDEX(Paste_Here!AK$2:AK$850, MATCH(B155, Paste_Here!A$2:A$850, 0)), ""), ""), "")</f>
        <v/>
      </c>
      <c r="AF155" s="66"/>
      <c r="AG155" s="76" t="str">
        <f>IFERROR(IF(B155&lt;&gt;"", IF(AND(INDEX(Paste_Here!AL$2:AL$850, MATCH(B155, Paste_Here!A$2:A$850, 0))&lt;&gt;"", ISNUMBER(VALUE(INDEX(Paste_Here!AL$2:AL$850, MATCH(B155, Paste_Here!A$2:A$850, 0))))), INDEX(Paste_Here!AL$2:AL$850, MATCH(B155, Paste_Here!A$2:A$850, 0)), ""), ""), "")</f>
        <v/>
      </c>
      <c r="AH155" s="66"/>
      <c r="AI155" s="76" t="str">
        <f>IFERROR(IF(B155&lt;&gt;"", IF(AND(INDEX(Paste_Here!AH$2:AH$850, MATCH(B155, Paste_Here!A$2:A$850, 0))&lt;&gt;"", ISNUMBER(VALUE(INDEX(Paste_Here!AH$2:AH$850, MATCH(B155, Paste_Here!A$2:A$850, 0))))), IF(VALUE(INDEX(Paste_Here!AH$2:AH$850, MATCH(B155, Paste_Here!A$2:A$850, 0)))=0, "", INDEX(Paste_Here!AH$2:AH$850, MATCH(B155, Paste_Here!A$2:A$850, 0))), ""), ""), "")</f>
        <v/>
      </c>
      <c r="AJ155" s="66"/>
      <c r="AK155" s="76" t="str">
        <f>IFERROR(IF(B155&lt;&gt;"", IF(AND(INDEX(Paste_Here!N$2:N$850, MATCH(B155, Paste_Here!A$2:A$850, 0))&lt;&gt;"", ISNUMBER(VALUE(INDEX(Paste_Here!N$2:N$850, MATCH(B155, Paste_Here!A$2:A$850, 0))))), INDEX(Paste_Here!N$2:N$850, MATCH(B155, Paste_Here!A$2:A$850, 0)), ""), ""), "")</f>
        <v/>
      </c>
      <c r="AL155" s="66"/>
      <c r="AM155" s="76" t="str">
        <f>IFERROR(IF(B155&lt;&gt;"", IF(AND(INDEX(Paste_Here!O$2:O$850, MATCH(B155, Paste_Here!A$2:A$850, 0))&lt;&gt;"", ISNUMBER(VALUE(INDEX(Paste_Here!O$2:O$850, MATCH(B155, Paste_Here!A$2:A$850, 0))))), INDEX(Paste_Here!O$2:O$850, MATCH(B155, Paste_Here!A$2:A$850, 0)), ""), ""), "")</f>
        <v/>
      </c>
      <c r="AN155" s="66"/>
      <c r="AO155" s="76"/>
      <c r="AP155" s="66"/>
      <c r="AQ155" s="76"/>
      <c r="AR155" s="66"/>
      <c r="AS155" s="76"/>
      <c r="AT155" s="66"/>
      <c r="AU155" s="66"/>
      <c r="AV155" s="76" t="str">
        <f t="shared" si="19"/>
        <v/>
      </c>
      <c r="AW155" s="66"/>
      <c r="AX155" s="76" t="str">
        <f>IFERROR(IF(B155&lt;&gt;"", IF(ISNUMBER(SEARCH("Revealed-Potential (Primary Focus)", LOWER(INDEX(Paste_Here!Z$2:Z$850, MATCH(B155, Paste_Here!A$2:A$850, 0))))), "Rev-Potential: Prim", IF(ISNUMBER(SEARCH("Revealed-Potential (Secondary Focus)", LOWER(INDEX(Paste_Here!Z$2:Z$850, MATCH(B155, Paste_Here!A$2:A$850, 0))))), "Rev-Potential: Sec", IF(ISNUMBER(SEARCH("Monitoring", LOWER(INDEX(Paste_Here!Z$2:Z$850, MATCH(B155, Paste_Here!A$2:A$850, 0))))), "Monitoring", IF(ISNUMBER(SEARCH("At-Promise (Secondary Focus)", LOWER(INDEX(Paste_Here!Z$2:Z$850, MATCH(B155, Paste_Here!A$2:A$850, 0))))), "At-Promise: Sec", IF(ISNUMBER(SEARCH("At-Promise (Primary Focus)", LOWER(INDEX(Paste_Here!Z$2:Z$850, MATCH(B155, Paste_Here!A$2:A$850, 0))))), "At-Promise: Prim", ""))))), ""), "")</f>
        <v/>
      </c>
      <c r="AY155" s="66"/>
      <c r="AZ155" s="76"/>
      <c r="BA155" s="66"/>
      <c r="BB155" s="76"/>
      <c r="BC155" s="66"/>
      <c r="BD155" s="76"/>
      <c r="BE155" s="66"/>
      <c r="BF155" s="76"/>
      <c r="BG155" s="66"/>
      <c r="BH155" s="76"/>
      <c r="BI155" s="66"/>
      <c r="BJ155" s="66"/>
      <c r="BK155" s="76" t="str">
        <f t="shared" si="20"/>
        <v/>
      </c>
      <c r="BL155" s="66"/>
      <c r="BM155" s="76" t="str">
        <f>IFERROR(IF(B155&lt;&gt;"", IF(AND(ISNUMBER(VALUE(SUBSTITUTE(SUBSTITUTE(Paste_Here!R155, "br", "-"), "L", ""))), VALUE(SUBSTITUTE(SUBSTITUTE(Paste_Here!R155, "br", "-"), "L", "")) &gt;= 1095), "Yes", IF(AND(ISNUMBER(VALUE(SUBSTITUTE(SUBSTITUTE(Paste_Here!R155, "br", "-"), "L", ""))), VALUE(SUBSTITUTE(SUBSTITUTE(Paste_Here!R155, "br", "-"), "L", "")) &lt;= 1094), "No", "")), ""), "")</f>
        <v/>
      </c>
      <c r="BN155" s="66"/>
      <c r="BO155" s="76" t="str">
        <f>IFERROR(IF(B155&lt;&gt;"", IF(COUNTIF(INDEX(Paste_Here!Y$2:AB$850, MATCH(B155, Paste_Here!A$2:A$850, 0), 0), "yes") &gt; 0, "Yes", IF(COUNTIF(INDEX(Paste_Here!Y$2:AB$850, MATCH(B155, Paste_Here!A$2:A$850, 0), 0), "no") &gt; 0, "No", "")), ""), "")</f>
        <v/>
      </c>
      <c r="BP155" s="66"/>
      <c r="BQ155" s="76" t="str">
        <f>IFERROR(IF(B155&lt;&gt;"", IF(AND(ISNUMBER(VALUE(SUBSTITUTE(SUBSTITUTE(Paste_Here!U155, "em", "-"), "q", ""))), VALUE(SUBSTITUTE(SUBSTITUTE(Paste_Here!U155, "em", "-"), "q", "")) &gt;= 910), "Yes", IF(AND(ISNUMBER(VALUE(SUBSTITUTE(SUBSTITUTE(Paste_Here!U155, "em", "-"), "q", ""))), VALUE(SUBSTITUTE(SUBSTITUTE(Paste_Here!U155, "em", "-"), "q", "")) &lt;= 909), "No", "")), ""), "")</f>
        <v/>
      </c>
      <c r="BR155" s="66"/>
      <c r="BS155" s="76" t="str">
        <f>IFERROR(IF(B155&lt;&gt;"", IF(AND(INDEX(Paste_Here!X$2:X$850, MATCH(B155, Paste_Here!A$2:A$850, 0))&lt;&gt;"", ISNUMBER(VALUE(INDEX(Paste_Here!X$2:X$850, MATCH(B155, Paste_Here!A$2:A$850, 0))))), INDEX(Paste_Here!X$2:X$850, MATCH(B155, Paste_Here!A$2:A$850, 0)), ""), ""), "")</f>
        <v/>
      </c>
      <c r="BT155" s="66"/>
      <c r="BU155" s="76" t="str">
        <f>IFERROR(IF(B155&lt;&gt;"", IF(ISNUMBER(VALUE(INDEX(Paste_Here!G$2:G$850, MATCH(B155, Paste_Here!A$2:A$850, 0)))), IF(VALUE(INDEX(Paste_Here!G$2:G$850, MATCH(B155, Paste_Here!A$2:A$850, 0)))=0, "No", IF(AND(VALUE(INDEX(Paste_Here!G$2:G$850, MATCH(B155, Paste_Here!A$2:A$850, 0)))&gt;=1, VALUE(INDEX(Paste_Here!G$2:G$850, MATCH(B155, Paste_Here!A$2:A$850, 0)))&lt;=4), VALUE(INDEX(Paste_Here!G$2:G$850, MATCH(B155, Paste_Here!A$2:A$850, 0))), "")), ""), ""), "")</f>
        <v/>
      </c>
      <c r="BV155" s="66"/>
      <c r="BW155" s="76" t="str">
        <f>IFERROR(IF(B155&lt;&gt;"", IF(ISNUMBER(VALUE(INDEX(Paste_Here!H$2:H$850, MATCH(B155, Paste_Here!A$2:A$850, 0)))), IF(VALUE(INDEX(Paste_Here!H$2:H$850, MATCH(B155, Paste_Here!A$2:A$850, 0)))=0, "No", IF(AND(VALUE(INDEX(Paste_Here!H$2:H$850, MATCH(B155, Paste_Here!A$2:A$850, 0)))&gt;=1, VALUE(INDEX(Paste_Here!H$2:H$850, MATCH(B155, Paste_Here!A$2:A$850, 0)))&lt;=4), VALUE(INDEX(Paste_Here!H$2:H$850, MATCH(B155, Paste_Here!A$2:A$850, 0))), "")), ""), ""), "")</f>
        <v/>
      </c>
      <c r="BX155" s="66"/>
      <c r="BY155" s="76"/>
      <c r="BZ155" s="66"/>
      <c r="CA155" s="76"/>
      <c r="CB155" s="66"/>
      <c r="CC155" s="66"/>
      <c r="CD155" s="76" t="str">
        <f t="shared" si="21"/>
        <v/>
      </c>
      <c r="CE155" s="66"/>
      <c r="CF155" s="76" t="str">
        <f>IFERROR(IF(B155&lt;&gt;"", IF(AND(INDEX(Paste_Here!P$2:P$850, MATCH(B155, Paste_Here!A$2:A$850, 0))&lt;&gt;"", ISNUMBER(VALUE(INDEX(Paste_Here!P$2:P$850, MATCH(B155, Paste_Here!A$2:A$850, 0))))), INDEX(Paste_Here!P$2:P$850, MATCH(B155, Paste_Here!A$2:A$850, 0)), ""), ""), "")</f>
        <v/>
      </c>
      <c r="CG155" s="66"/>
      <c r="CH155" s="76" t="str">
        <f>IFERROR(IF(B155&lt;&gt;"", IF(ISNUMBER(SEARCH("highrisk", LOWER(INDEX(Paste_Here!Q$2:Q$850, MATCH(B155, Paste_Here!A$2:A$850, 0))))), "High Risk", IF(ISNUMBER(SEARCH("lowrisk", LOWER(INDEX(Paste_Here!Q$2:Q$850, MATCH(B155, Paste_Here!A$2:A$850, 0))))), "Low Risk", IF(ISNUMBER(SEARCH("somerisk", LOWER(INDEX(Paste_Here!Q$2:Q$850, MATCH(B155, Paste_Here!A$2:A$850, 0))))), "Some Risk", ""))), ""), "")</f>
        <v/>
      </c>
      <c r="CI155" s="66"/>
      <c r="CJ155" s="76" t="str">
        <f>IFERROR(IF(B155&lt;&gt;"", IF(AND(INDEX(Paste_Here!AA$2:AA$850, MATCH(B155, Paste_Here!A$2:A$850, 0))&lt;&gt;"", ISNUMBER(VALUE(INDEX(Paste_Here!AA$2:AA$850, MATCH(B155, Paste_Here!A$2:A$850, 0))))), INDEX(Paste_Here!AA$2:AA$850, MATCH(B155, Paste_Here!A$2:A$850, 0)), ""), ""), "")</f>
        <v/>
      </c>
      <c r="CK155" s="66"/>
      <c r="CL155" s="76" t="str">
        <f>IFERROR(IF(B155&lt;&gt;"", IF(LOWER(INDEX(Paste_Here!AB$2:AB$850, MATCH(B155, Paste_Here!A$2:A$850, 0)))="approaching expectations", "Approaching", IF(LOWER(INDEX(Paste_Here!AB$2:AB$850, MATCH(B155, Paste_Here!A$2:A$850, 0)))="met expectations", "Met", IF(LOWER(INDEX(Paste_Here!AB$2:AB$850, MATCH(B155, Paste_Here!A$2:A$850, 0)))="exceeded expectations", "Exceeded", IF(LOWER(INDEX(Paste_Here!AB$2:AB$850, MATCH(B155, Paste_Here!A$2:A$850, 0)))="below expectations", "Below", "")))), ""), "")</f>
        <v/>
      </c>
      <c r="CM155" s="66"/>
      <c r="CN155" s="76" t="str">
        <f>IFERROR(IF(B155&lt;&gt;"", IF(AND(INDEX(Paste_Here!AC$2:AC$850, MATCH(B155, Paste_Here!A$2:A$850, 0))&lt;&gt;"", ISNUMBER(VALUE(INDEX(Paste_Here!AC$2:AC$850, MATCH(B155, Paste_Here!A$2:A$850, 0))))), INDEX(Paste_Here!AC$2:AC$850, MATCH(B155, Paste_Here!A$2:A$850, 0)), ""), ""), "")</f>
        <v/>
      </c>
      <c r="CO155" s="66"/>
      <c r="CP155" s="76"/>
      <c r="CQ155" s="66"/>
      <c r="CR155" s="76"/>
      <c r="CS155" s="66"/>
      <c r="CT155" s="76"/>
      <c r="CU155" s="66"/>
      <c r="CV155" s="76"/>
      <c r="CW155" s="66"/>
      <c r="CX155" s="76"/>
      <c r="CY155" s="66"/>
      <c r="CZ155" s="66"/>
      <c r="DA155" s="76" t="str">
        <f t="shared" si="22"/>
        <v/>
      </c>
      <c r="DB155" s="66"/>
      <c r="DC155" s="76" t="str">
        <f>IFERROR(IF(B155&lt;&gt;"", IF(AND(INDEX(Paste_Here!V$2:V$850, MATCH(B155, Paste_Here!A$2:A$850, 0))&lt;&gt;"", ISNUMBER(VALUE(INDEX(Paste_Here!V$2:V$850, MATCH(B155, Paste_Here!A$2:A$850, 0))))), INDEX(Paste_Here!V$2:V$850, MATCH(B155, Paste_Here!A$2:A$850, 0)), ""), ""), "")</f>
        <v/>
      </c>
      <c r="DD155" s="66"/>
      <c r="DE155" s="76" t="str">
        <f>IFERROR(IF(B155&lt;&gt;"", IF(ISNUMBER(SEARCH("highrisk", LOWER(INDEX(Paste_Here!W$2:W$850, MATCH(B155, Paste_Here!A$2:A$850, 0))))), "High Risk", IF(ISNUMBER(SEARCH("lowrisk", LOWER(INDEX(Paste_Here!W$2:W$850, MATCH(B155, Paste_Here!A$2:A$850, 0))))), "Low Risk", IF(ISNUMBER(SEARCH("somerisk", LOWER(INDEX(Paste_Here!W$2:W$850, MATCH(B155, Paste_Here!A$2:A$850, 0))))), "Some Risk", ""))), ""), "")</f>
        <v/>
      </c>
      <c r="DF155" s="66"/>
      <c r="DG155" s="76" t="str">
        <f>IFERROR(IF(B155&lt;&gt;"", IF(AND(INDEX(Paste_Here!S$2:S$850, MATCH(B155, Paste_Here!A$2:A$850, 0))&lt;&gt;"", ISNUMBER(VALUE(INDEX(Paste_Here!S$2:S$850, MATCH(B155, Paste_Here!A$2:A$850, 0))))), INDEX(Paste_Here!S$2:S$850, MATCH(B155, Paste_Here!A$2:A$850, 0)), ""), ""), "")</f>
        <v/>
      </c>
      <c r="DH155" s="66"/>
      <c r="DI155" s="76" t="str">
        <f>IFERROR(IF(B155&lt;&gt;"", IF(ISNUMBER(SEARCH("highrisk", LOWER(INDEX(Paste_Here!T$2:T$850, MATCH(B155, Paste_Here!A$2:A$850, 0))))), "High Risk", IF(ISNUMBER(SEARCH("lowrisk", LOWER(INDEX(Paste_Here!T$2:T$850, MATCH(B155, Paste_Here!A$2:A$850, 0))))), "Low Risk", IF(ISNUMBER(SEARCH("somerisk", LOWER(INDEX(Paste_Here!T$2:T$850, MATCH(B155, Paste_Here!A$2:A$850, 0))))), "Some Risk", ""))), ""), "")</f>
        <v/>
      </c>
      <c r="DJ155" s="66"/>
      <c r="DK155" s="76" t="str">
        <f>IFERROR(IF(B155&lt;&gt;"", IF(AND(INDEX(Paste_Here!AD$2:AD$850, MATCH(B155, Paste_Here!A$2:A$850, 0))&lt;&gt;"", ISNUMBER(VALUE(INDEX(Paste_Here!AD$2:AD$850, MATCH(B155, Paste_Here!A$2:A$850, 0))))), INDEX(Paste_Here!AD$2:AD$850, MATCH(B155, Paste_Here!A$2:A$850, 0)), ""), ""), "")</f>
        <v/>
      </c>
      <c r="DL155" s="66"/>
      <c r="DM155" s="76" t="str">
        <f>IFERROR(IF(B155&lt;&gt;"", IF(LOWER(INDEX(Paste_Here!AE$2:AE$850, MATCH(B155, Paste_Here!A$2:A$850, 0)))="approaching expectations", "Approaching", IF(LOWER(INDEX(Paste_Here!AE$2:AE$850, MATCH(B155, Paste_Here!A$2:A$850, 0)))="met expectations", "Met", IF(LOWER(INDEX(Paste_Here!AE$2:AE$850, MATCH(B155, Paste_Here!A$2:A$850, 0)))="exceeded expectations", "Exceeded", IF(LOWER(INDEX(Paste_Here!AE$2:AE$850, MATCH(B155, Paste_Here!A$2:A$850, 0)))="below expectations", "Below", "")))), ""), "")</f>
        <v/>
      </c>
      <c r="DN155" s="66"/>
      <c r="DO155" s="76"/>
      <c r="DP155" s="66"/>
      <c r="DQ155" s="76"/>
      <c r="DR155" s="66"/>
      <c r="DS155" s="76"/>
      <c r="DT155" s="66"/>
      <c r="DU155" s="76"/>
      <c r="DV155" s="66"/>
      <c r="DW155" s="66"/>
      <c r="DX155" s="76" t="str">
        <f t="shared" si="23"/>
        <v/>
      </c>
      <c r="DY155" s="66"/>
      <c r="DZ155" s="76"/>
      <c r="EA155" s="66"/>
      <c r="EB155" s="76"/>
      <c r="EC155" s="66"/>
      <c r="ED155" s="76" t="str">
        <f>IFERROR(IF(B155&lt;&gt;"", IF(AND(INDEX(Paste_Here!AF$2:AF$850, MATCH(B155, Paste_Here!A$2:A$850, 0))&lt;&gt;"", ISNUMBER(VALUE(INDEX(Paste_Here!AF$2:AF$850, MATCH(B155, Paste_Here!A$2:A$850, 0))))), INDEX(Paste_Here!AF$2:AF$850, MATCH(B155, Paste_Here!A$2:A$850, 0)), ""), ""), "")</f>
        <v/>
      </c>
      <c r="EE155" s="66"/>
      <c r="EF155" s="76"/>
      <c r="EG155" s="66"/>
      <c r="EH155" s="76"/>
      <c r="EI155" s="66"/>
      <c r="EJ155" s="76" t="str">
        <f>IFERROR(IF(B155&lt;&gt;"", IF(AND(INDEX(Paste_Here!AG$2:AG$850, MATCH(B155, Paste_Here!A$2:A$850, 0))&lt;&gt;"", ISNUMBER(VALUE(INDEX(Paste_Here!AG$2:AG$850, MATCH(B155, Paste_Here!A$2:A$850, 0))))), INDEX(Paste_Here!AG$2:AG$850, MATCH(B155, Paste_Here!A$2:A$850, 0)), ""), ""), "")</f>
        <v/>
      </c>
      <c r="EK155" s="66"/>
      <c r="EL155" s="76"/>
      <c r="EM155" s="66"/>
      <c r="EN155" s="76"/>
      <c r="EO155" s="66"/>
      <c r="EP155" s="76"/>
      <c r="EQ155" s="66"/>
      <c r="ER155" s="76"/>
      <c r="ES155" s="66"/>
      <c r="ET155" s="66"/>
      <c r="EU155" s="76"/>
      <c r="EV155" s="66"/>
      <c r="EW155" s="76"/>
      <c r="EX155" s="66"/>
      <c r="EY155" s="76"/>
      <c r="EZ155" s="66"/>
      <c r="FA155" s="76"/>
      <c r="FB155" s="66"/>
      <c r="FC155" s="76"/>
      <c r="FD155" s="66"/>
      <c r="FE155" s="76"/>
      <c r="FF155" s="66"/>
      <c r="FG155" s="76"/>
      <c r="FH155" s="66"/>
      <c r="FI155" s="76"/>
      <c r="FJ155" s="66"/>
      <c r="FK155" s="76"/>
      <c r="FL155" s="66"/>
      <c r="FM155" s="76"/>
      <c r="FN155" s="66"/>
      <c r="FO155" s="76"/>
      <c r="FP155" s="66"/>
      <c r="FQ155" s="76"/>
      <c r="FR155" s="66"/>
      <c r="FS155" s="76"/>
      <c r="FT155" s="66"/>
      <c r="FU155" s="76"/>
      <c r="FV155" s="66"/>
      <c r="FW155" s="76"/>
      <c r="FX155" s="66"/>
      <c r="FY155" s="76"/>
      <c r="FZ155" s="66"/>
      <c r="GA155" s="76"/>
      <c r="GB155" s="66"/>
      <c r="GC155" s="76"/>
      <c r="GD155" s="66"/>
      <c r="GE155" s="76"/>
      <c r="GF155" s="66"/>
      <c r="GG155" s="76"/>
      <c r="GH155" s="66"/>
      <c r="GI155" s="76"/>
      <c r="GJ155" s="66"/>
      <c r="GK155" s="76"/>
      <c r="GL155" s="66"/>
      <c r="GM155" s="76"/>
      <c r="GN155" s="66"/>
      <c r="GO155" s="76"/>
      <c r="GP155" s="66"/>
      <c r="GQ155" s="76"/>
      <c r="GR155" s="66"/>
      <c r="GS155" s="76"/>
      <c r="GT155" s="66"/>
      <c r="GU155" s="76"/>
      <c r="GV155" s="66"/>
      <c r="GW155" s="76"/>
      <c r="GX155" s="66"/>
      <c r="GY155" s="76"/>
      <c r="GZ155" s="66"/>
      <c r="HA155" s="76"/>
      <c r="HB155" s="66"/>
      <c r="HC155" s="76"/>
      <c r="HD155" s="66"/>
      <c r="HE155" s="76"/>
      <c r="HF155" s="66"/>
      <c r="HG155" s="76"/>
      <c r="HH155" s="66"/>
      <c r="HI155" s="76"/>
      <c r="HJ155" s="66"/>
      <c r="HK155" s="76"/>
      <c r="HL155" s="66"/>
      <c r="HM155" s="76"/>
      <c r="HN155" s="66"/>
      <c r="HO155" s="76"/>
      <c r="HP155" s="66"/>
      <c r="HQ155" s="76"/>
      <c r="HR155" s="66"/>
      <c r="HS155" s="76"/>
      <c r="HT155" s="66"/>
      <c r="HU155" s="76"/>
      <c r="HV155" s="66"/>
      <c r="HW155" s="76"/>
      <c r="HX155" s="66"/>
      <c r="HY155" s="76"/>
      <c r="HZ155" s="66"/>
      <c r="IA155" s="76"/>
      <c r="IB155" s="66"/>
      <c r="IC155" s="76"/>
      <c r="ID155" s="66"/>
      <c r="IE155" s="76"/>
      <c r="IF155" s="66"/>
      <c r="IG155" s="76"/>
      <c r="IH155" s="66"/>
      <c r="II155" s="76"/>
      <c r="IJ155" s="66"/>
      <c r="IK155" s="76"/>
      <c r="IL155" s="66"/>
      <c r="IM155" s="76"/>
      <c r="IN155" s="66"/>
      <c r="IO155" s="76"/>
      <c r="IP155" s="66"/>
      <c r="IQ155" s="76"/>
      <c r="IR155" s="66"/>
      <c r="IS155" s="76"/>
      <c r="IT155" s="66"/>
      <c r="IU155" s="76"/>
      <c r="IV155" s="66"/>
      <c r="IW155" s="76"/>
      <c r="IX155" s="66"/>
      <c r="IY155" s="76"/>
      <c r="IZ155" s="66"/>
      <c r="JA155" s="76"/>
      <c r="JB155" s="66"/>
      <c r="JC155" s="76"/>
      <c r="JD155" s="66"/>
      <c r="JE155" s="76"/>
      <c r="JF155" s="66"/>
      <c r="JG155" s="76"/>
      <c r="JH155" s="66"/>
      <c r="JI155" s="76"/>
      <c r="JJ155" s="66"/>
      <c r="JK155" s="76"/>
      <c r="JL155" s="66"/>
      <c r="JM155" s="76"/>
      <c r="JN155" s="66"/>
      <c r="JO155" s="76"/>
      <c r="JP155" s="66"/>
      <c r="JQ155" s="76"/>
      <c r="JR155" s="66"/>
      <c r="JS155" s="76"/>
      <c r="JT155" s="66"/>
      <c r="JU155" s="76"/>
      <c r="JV155" s="66"/>
      <c r="JW155" s="76"/>
      <c r="JX155" s="66"/>
      <c r="JY155" s="76"/>
      <c r="JZ155" s="66"/>
      <c r="KA155" s="76"/>
      <c r="KB155" s="66"/>
      <c r="KC155" s="76"/>
      <c r="KD155" s="66"/>
      <c r="KE155" s="76"/>
      <c r="KF155" s="66"/>
      <c r="KG155" s="76"/>
      <c r="KH155" s="66"/>
      <c r="KI155" s="76"/>
      <c r="KJ155" s="66"/>
      <c r="KK155" s="76"/>
      <c r="KL155" s="66"/>
      <c r="KM155" s="76"/>
      <c r="KN155" s="66"/>
      <c r="KO155" s="76"/>
      <c r="KP155" s="66"/>
      <c r="KQ155" s="76"/>
      <c r="KR155" s="66"/>
      <c r="KS155" s="76"/>
      <c r="KT155" s="66"/>
      <c r="KU155" s="76"/>
      <c r="KV155" s="66"/>
      <c r="KW155" s="76"/>
      <c r="KX155" s="66"/>
      <c r="KY155" s="76"/>
      <c r="KZ155" s="66"/>
      <c r="LA155" s="76"/>
      <c r="LB155" s="66"/>
      <c r="LC155" s="76"/>
      <c r="LD155" s="66"/>
      <c r="LE155" s="76"/>
      <c r="LF155" s="66"/>
      <c r="LG155" s="76"/>
      <c r="LH155" s="66"/>
      <c r="LI155" s="76"/>
      <c r="LJ155" s="66"/>
      <c r="LK155" s="76"/>
      <c r="LL155" s="66"/>
      <c r="LM155" s="76"/>
      <c r="LN155" s="66"/>
      <c r="LO155" s="76"/>
      <c r="LP155" s="66"/>
      <c r="LQ155" s="76"/>
      <c r="LR155" s="66"/>
      <c r="LS155" s="76"/>
      <c r="LT155" s="66"/>
      <c r="LU155" s="76"/>
      <c r="LV155" s="66"/>
      <c r="LW155" s="76"/>
      <c r="LX155" s="66"/>
      <c r="LY155" s="76"/>
      <c r="LZ155" s="66"/>
      <c r="MA155" s="76"/>
      <c r="MB155" s="66"/>
      <c r="MC155" s="76"/>
      <c r="MD155" s="66"/>
      <c r="MG155" s="1" t="str" cm="1">
        <f t="array" ref="MG155">IFERROR(INDEX(Paste_Here!$B$2:$B$850, MATCH(0, COUNTIF(MG$4:MG154, Paste_Here!$B$2:$B$850) + IF(Paste_Here!$B$2:$B$850="", 1, 0), 0)), "")</f>
        <v/>
      </c>
      <c r="MH155" s="1" t="str">
        <f>IF(MG155&lt;&gt;"", INDEX(Paste_Here!$A$2:$A$850, MATCH(MG155, Paste_Here!$B$2:$B$850, 0)), "")</f>
        <v/>
      </c>
      <c r="MI155" s="1" t="str">
        <f t="shared" si="24"/>
        <v/>
      </c>
      <c r="MJ155" s="1" t="str" cm="1">
        <f t="array" ref="MJ155">IFERROR(INDEX($MI$5:$MI$850, MATCH(SMALL(IF($MI$5:$MI$850&lt;&gt;"", COUNTIF($MI$5:$MI$850, "&lt;"&amp;$MI$5:$MI$850)+1), ROW()-ROW($MJ$5)+1), COUNTIF($MI$5:$MI$850, "&lt;"&amp;$MI$5:$MI$850)+1, 0)), "")</f>
        <v/>
      </c>
    </row>
    <row r="156" spans="1:348">
      <c r="A156" s="66"/>
      <c r="B156" s="76" t="str">
        <f t="shared" si="17"/>
        <v/>
      </c>
      <c r="C156" s="66"/>
      <c r="D156" s="76" t="str">
        <f>IFERROR(IF(B156&lt;&gt;"", IF(AND(INDEX(Paste_Here!B$2:B$850, MATCH(B156, Paste_Here!A$2:A$850, 0))&lt;&gt;"", ISNUMBER(VALUE(INDEX(Paste_Here!B$2:B$850, MATCH(B156, Paste_Here!A$2:A$850, 0))))), INDEX(Paste_Here!B$2:B$850, MATCH(B156, Paste_Here!A$2:A$850, 0)), ""), ""), "")</f>
        <v/>
      </c>
      <c r="E156" s="66"/>
      <c r="F156" s="76" t="str">
        <f>IFERROR(IF(B156&lt;&gt;"", IF(ISTEXT(INDEX(Paste_Here!K$2:K$850, MATCH(B156, Paste_Here!A$2:A$850, 0))), INDEX(Paste_Here!K$2:K$850, MATCH(B156, Paste_Here!A$2:A$850, 0)), ""), ""), "")</f>
        <v/>
      </c>
      <c r="G156" s="66"/>
      <c r="H156" s="76" t="str">
        <f>IFERROR(IF(B156&lt;&gt;"", IF(ISTEXT(INDEX(Paste_Here!C$2:C$850, MATCH(B156, Paste_Here!A$2:A$850, 0))), INDEX(Paste_Here!C$2:C$850, MATCH(B156, Paste_Here!A$2:A$850, 0)), ""), ""), "")</f>
        <v/>
      </c>
      <c r="I156" s="66"/>
      <c r="J156" s="76" t="str">
        <f>IFERROR(IF(B156&lt;&gt;"", IF(ISNUMBER(SEARCH("s", LOWER(INDEX(Paste_Here!M$2:M$850, MATCH(B156, Paste_Here!A$2:A$850, 0))))), "Yes", IF(INDEX(Paste_Here!M$2:M$850, MATCH(B156, Paste_Here!A$2:A$850, 0))&lt;&gt;"", "No", "")), ""), "")</f>
        <v/>
      </c>
      <c r="K156" s="66"/>
      <c r="L156" s="76" t="str">
        <f>IFERROR(IF(B156&lt;&gt;"", IF(ISNUMBER(SEARCH("yes", LOWER(INDEX(Paste_Here!E$2:E$850, MATCH(B156, Paste_Here!A$2:A$850, 0))))), "Yes", IF(ISNUMBER(SEARCH("no", LOWER(INDEX(Paste_Here!E$2:E$850, MATCH(B156, Paste_Here!A$2:A$850, 0))))), "No", "")), ""), "")</f>
        <v/>
      </c>
      <c r="M156" s="66"/>
      <c r="N156" s="76" t="str">
        <f>IFERROR(IF(B156&lt;&gt;"", IF(ISNUMBER(SEARCH("yes", LOWER(INDEX(Paste_Here!F$2:F$850, MATCH(B156, Paste_Here!A$2:A$850, 0))))), "Yes", IF(ISNUMBER(SEARCH("no", LOWER(INDEX(Paste_Here!F$2:F$850, MATCH(B156, Paste_Here!A$2:A$850, 0))))), "No", "")), ""), "")</f>
        <v/>
      </c>
      <c r="O156" s="66"/>
      <c r="P156" s="76" t="str">
        <f>IFERROR(IF(B156&lt;&gt;"", IF(ISNUMBER(SEARCH("yes", LOWER(INDEX(Paste_Here!L$2:L$850, MATCH(B156, Paste_Here!A$2:A$850, 0))))), "Yes", IF(ISNUMBER(SEARCH("no", LOWER(INDEX(Paste_Here!L$2:L$850, MATCH(B156, Paste_Here!A$2:A$850, 0))))), "No", "")), ""), "")</f>
        <v/>
      </c>
      <c r="Q156" s="66"/>
      <c r="R156" s="76" t="str">
        <f>IFERROR(IF(B156&lt;&gt;"", IF(ISNUMBER(SEARCH("transitional 2", LOWER(INDEX(Paste_Here!D$2:D$850, MATCH(B156, Paste_Here!A$2:A$850, 0))))), "T2", IF(ISNUMBER(SEARCH("transitional 1", LOWER(INDEX(Paste_Here!D$2:D$850, MATCH(B156, Paste_Here!A$2:A$850, 0))))), "T1", IF(ISNUMBER(SEARCH("waived ell services", LOWER(INDEX(Paste_Here!D$2:D$850, MATCH(B156, Paste_Here!A$2:A$850, 0))))), "W", IF(ISNUMBER(SEARCH("english language learner", LOWER(INDEX(Paste_Here!D$2:D$850, MATCH(B156, Paste_Here!A$2:A$850, 0))))), "L", "")))), ""), "")</f>
        <v/>
      </c>
      <c r="S156" s="66"/>
      <c r="T156" s="76" t="str">
        <f>IFERROR(IF(B156&lt;&gt;"", IF(ISNUMBER(SEARCH("yes", LOWER(INDEX(Paste_Here!I$2:I$850, MATCH(B156, Paste_Here!A$2:A$850, 0))))), "Yes", IF(ISNUMBER(SEARCH("no", LOWER(INDEX(Paste_Here!I$2:I$850, MATCH(B156, Paste_Here!A$2:A$850, 0))))), "No", "")), ""), "")</f>
        <v/>
      </c>
      <c r="U156" s="66"/>
      <c r="V156" s="76" t="str">
        <f>IFERROR(IF(B156&lt;&gt;"", IF(ISTEXT(INDEX(Paste_Here!J$2:J$850, MATCH(B156, Paste_Here!A$2:A$850, 0))), VALUE(INDEX(Paste_Here!J$2:J$850, MATCH(B156, Paste_Here!A$2:A$850, 0))), ""), ""), "")</f>
        <v/>
      </c>
      <c r="W156" s="66"/>
      <c r="X156" s="66"/>
      <c r="Y156" s="76" t="str">
        <f t="shared" si="18"/>
        <v/>
      </c>
      <c r="Z156" s="66"/>
      <c r="AA156" s="76" t="str">
        <f>IFERROR(IF(B156&lt;&gt;"", IF(AND(INDEX(Paste_Here!AI$2:AI$850, MATCH(B156, Paste_Here!A$2:A$850, 0))&lt;&gt;"", ISNUMBER(VALUE(INDEX(Paste_Here!AI$2:AI$850, MATCH(B156, Paste_Here!A$2:A$850, 0))))), INDEX(Paste_Here!AI$2:AI$850, MATCH(B156, Paste_Here!A$2:A$850, 0)), ""), ""), "")</f>
        <v/>
      </c>
      <c r="AB156" s="66"/>
      <c r="AC156" s="76" t="str">
        <f>IFERROR(IF(B156&lt;&gt;"", IF(AND(INDEX(Paste_Here!AJ$2:AJ$850, MATCH(B156, Paste_Here!A$2:A$850, 0))&lt;&gt;"", ISNUMBER(VALUE(INDEX(Paste_Here!AJ$2:AJ$850, MATCH(B156, Paste_Here!A$2:A$850, 0))))), INDEX(Paste_Here!AJ$2:AJ$850, MATCH(B156, Paste_Here!A$2:A$850, 0)), ""), ""), "")</f>
        <v/>
      </c>
      <c r="AD156" s="66"/>
      <c r="AE156" s="76" t="str">
        <f>IFERROR(IF(B156&lt;&gt;"", IF(AND(INDEX(Paste_Here!AK$2:AK$850, MATCH(B156, Paste_Here!A$2:A$850, 0))&lt;&gt;"", ISNUMBER(VALUE(INDEX(Paste_Here!AK$2:AK$850, MATCH(B156, Paste_Here!A$2:A$850, 0))))), INDEX(Paste_Here!AK$2:AK$850, MATCH(B156, Paste_Here!A$2:A$850, 0)), ""), ""), "")</f>
        <v/>
      </c>
      <c r="AF156" s="66"/>
      <c r="AG156" s="76" t="str">
        <f>IFERROR(IF(B156&lt;&gt;"", IF(AND(INDEX(Paste_Here!AL$2:AL$850, MATCH(B156, Paste_Here!A$2:A$850, 0))&lt;&gt;"", ISNUMBER(VALUE(INDEX(Paste_Here!AL$2:AL$850, MATCH(B156, Paste_Here!A$2:A$850, 0))))), INDEX(Paste_Here!AL$2:AL$850, MATCH(B156, Paste_Here!A$2:A$850, 0)), ""), ""), "")</f>
        <v/>
      </c>
      <c r="AH156" s="66"/>
      <c r="AI156" s="76" t="str">
        <f>IFERROR(IF(B156&lt;&gt;"", IF(AND(INDEX(Paste_Here!AH$2:AH$850, MATCH(B156, Paste_Here!A$2:A$850, 0))&lt;&gt;"", ISNUMBER(VALUE(INDEX(Paste_Here!AH$2:AH$850, MATCH(B156, Paste_Here!A$2:A$850, 0))))), IF(VALUE(INDEX(Paste_Here!AH$2:AH$850, MATCH(B156, Paste_Here!A$2:A$850, 0)))=0, "", INDEX(Paste_Here!AH$2:AH$850, MATCH(B156, Paste_Here!A$2:A$850, 0))), ""), ""), "")</f>
        <v/>
      </c>
      <c r="AJ156" s="66"/>
      <c r="AK156" s="76" t="str">
        <f>IFERROR(IF(B156&lt;&gt;"", IF(AND(INDEX(Paste_Here!N$2:N$850, MATCH(B156, Paste_Here!A$2:A$850, 0))&lt;&gt;"", ISNUMBER(VALUE(INDEX(Paste_Here!N$2:N$850, MATCH(B156, Paste_Here!A$2:A$850, 0))))), INDEX(Paste_Here!N$2:N$850, MATCH(B156, Paste_Here!A$2:A$850, 0)), ""), ""), "")</f>
        <v/>
      </c>
      <c r="AL156" s="66"/>
      <c r="AM156" s="76" t="str">
        <f>IFERROR(IF(B156&lt;&gt;"", IF(AND(INDEX(Paste_Here!O$2:O$850, MATCH(B156, Paste_Here!A$2:A$850, 0))&lt;&gt;"", ISNUMBER(VALUE(INDEX(Paste_Here!O$2:O$850, MATCH(B156, Paste_Here!A$2:A$850, 0))))), INDEX(Paste_Here!O$2:O$850, MATCH(B156, Paste_Here!A$2:A$850, 0)), ""), ""), "")</f>
        <v/>
      </c>
      <c r="AN156" s="66"/>
      <c r="AO156" s="76"/>
      <c r="AP156" s="66"/>
      <c r="AQ156" s="76"/>
      <c r="AR156" s="66"/>
      <c r="AS156" s="76"/>
      <c r="AT156" s="66"/>
      <c r="AU156" s="66"/>
      <c r="AV156" s="76" t="str">
        <f t="shared" si="19"/>
        <v/>
      </c>
      <c r="AW156" s="66"/>
      <c r="AX156" s="76" t="str">
        <f>IFERROR(IF(B156&lt;&gt;"", IF(ISNUMBER(SEARCH("Revealed-Potential (Primary Focus)", LOWER(INDEX(Paste_Here!Z$2:Z$850, MATCH(B156, Paste_Here!A$2:A$850, 0))))), "Rev-Potential: Prim", IF(ISNUMBER(SEARCH("Revealed-Potential (Secondary Focus)", LOWER(INDEX(Paste_Here!Z$2:Z$850, MATCH(B156, Paste_Here!A$2:A$850, 0))))), "Rev-Potential: Sec", IF(ISNUMBER(SEARCH("Monitoring", LOWER(INDEX(Paste_Here!Z$2:Z$850, MATCH(B156, Paste_Here!A$2:A$850, 0))))), "Monitoring", IF(ISNUMBER(SEARCH("At-Promise (Secondary Focus)", LOWER(INDEX(Paste_Here!Z$2:Z$850, MATCH(B156, Paste_Here!A$2:A$850, 0))))), "At-Promise: Sec", IF(ISNUMBER(SEARCH("At-Promise (Primary Focus)", LOWER(INDEX(Paste_Here!Z$2:Z$850, MATCH(B156, Paste_Here!A$2:A$850, 0))))), "At-Promise: Prim", ""))))), ""), "")</f>
        <v/>
      </c>
      <c r="AY156" s="66"/>
      <c r="AZ156" s="76"/>
      <c r="BA156" s="66"/>
      <c r="BB156" s="76"/>
      <c r="BC156" s="66"/>
      <c r="BD156" s="76"/>
      <c r="BE156" s="66"/>
      <c r="BF156" s="76"/>
      <c r="BG156" s="66"/>
      <c r="BH156" s="76"/>
      <c r="BI156" s="66"/>
      <c r="BJ156" s="66"/>
      <c r="BK156" s="76" t="str">
        <f t="shared" si="20"/>
        <v/>
      </c>
      <c r="BL156" s="66"/>
      <c r="BM156" s="76" t="str">
        <f>IFERROR(IF(B156&lt;&gt;"", IF(AND(ISNUMBER(VALUE(SUBSTITUTE(SUBSTITUTE(Paste_Here!R156, "br", "-"), "L", ""))), VALUE(SUBSTITUTE(SUBSTITUTE(Paste_Here!R156, "br", "-"), "L", "")) &gt;= 1095), "Yes", IF(AND(ISNUMBER(VALUE(SUBSTITUTE(SUBSTITUTE(Paste_Here!R156, "br", "-"), "L", ""))), VALUE(SUBSTITUTE(SUBSTITUTE(Paste_Here!R156, "br", "-"), "L", "")) &lt;= 1094), "No", "")), ""), "")</f>
        <v/>
      </c>
      <c r="BN156" s="66"/>
      <c r="BO156" s="76" t="str">
        <f>IFERROR(IF(B156&lt;&gt;"", IF(COUNTIF(INDEX(Paste_Here!Y$2:AB$850, MATCH(B156, Paste_Here!A$2:A$850, 0), 0), "yes") &gt; 0, "Yes", IF(COUNTIF(INDEX(Paste_Here!Y$2:AB$850, MATCH(B156, Paste_Here!A$2:A$850, 0), 0), "no") &gt; 0, "No", "")), ""), "")</f>
        <v/>
      </c>
      <c r="BP156" s="66"/>
      <c r="BQ156" s="76" t="str">
        <f>IFERROR(IF(B156&lt;&gt;"", IF(AND(ISNUMBER(VALUE(SUBSTITUTE(SUBSTITUTE(Paste_Here!U156, "em", "-"), "q", ""))), VALUE(SUBSTITUTE(SUBSTITUTE(Paste_Here!U156, "em", "-"), "q", "")) &gt;= 910), "Yes", IF(AND(ISNUMBER(VALUE(SUBSTITUTE(SUBSTITUTE(Paste_Here!U156, "em", "-"), "q", ""))), VALUE(SUBSTITUTE(SUBSTITUTE(Paste_Here!U156, "em", "-"), "q", "")) &lt;= 909), "No", "")), ""), "")</f>
        <v/>
      </c>
      <c r="BR156" s="66"/>
      <c r="BS156" s="76" t="str">
        <f>IFERROR(IF(B156&lt;&gt;"", IF(AND(INDEX(Paste_Here!X$2:X$850, MATCH(B156, Paste_Here!A$2:A$850, 0))&lt;&gt;"", ISNUMBER(VALUE(INDEX(Paste_Here!X$2:X$850, MATCH(B156, Paste_Here!A$2:A$850, 0))))), INDEX(Paste_Here!X$2:X$850, MATCH(B156, Paste_Here!A$2:A$850, 0)), ""), ""), "")</f>
        <v/>
      </c>
      <c r="BT156" s="66"/>
      <c r="BU156" s="76" t="str">
        <f>IFERROR(IF(B156&lt;&gt;"", IF(ISNUMBER(VALUE(INDEX(Paste_Here!G$2:G$850, MATCH(B156, Paste_Here!A$2:A$850, 0)))), IF(VALUE(INDEX(Paste_Here!G$2:G$850, MATCH(B156, Paste_Here!A$2:A$850, 0)))=0, "No", IF(AND(VALUE(INDEX(Paste_Here!G$2:G$850, MATCH(B156, Paste_Here!A$2:A$850, 0)))&gt;=1, VALUE(INDEX(Paste_Here!G$2:G$850, MATCH(B156, Paste_Here!A$2:A$850, 0)))&lt;=4), VALUE(INDEX(Paste_Here!G$2:G$850, MATCH(B156, Paste_Here!A$2:A$850, 0))), "")), ""), ""), "")</f>
        <v/>
      </c>
      <c r="BV156" s="66"/>
      <c r="BW156" s="76" t="str">
        <f>IFERROR(IF(B156&lt;&gt;"", IF(ISNUMBER(VALUE(INDEX(Paste_Here!H$2:H$850, MATCH(B156, Paste_Here!A$2:A$850, 0)))), IF(VALUE(INDEX(Paste_Here!H$2:H$850, MATCH(B156, Paste_Here!A$2:A$850, 0)))=0, "No", IF(AND(VALUE(INDEX(Paste_Here!H$2:H$850, MATCH(B156, Paste_Here!A$2:A$850, 0)))&gt;=1, VALUE(INDEX(Paste_Here!H$2:H$850, MATCH(B156, Paste_Here!A$2:A$850, 0)))&lt;=4), VALUE(INDEX(Paste_Here!H$2:H$850, MATCH(B156, Paste_Here!A$2:A$850, 0))), "")), ""), ""), "")</f>
        <v/>
      </c>
      <c r="BX156" s="66"/>
      <c r="BY156" s="76"/>
      <c r="BZ156" s="66"/>
      <c r="CA156" s="76"/>
      <c r="CB156" s="66"/>
      <c r="CC156" s="66"/>
      <c r="CD156" s="76" t="str">
        <f t="shared" si="21"/>
        <v/>
      </c>
      <c r="CE156" s="66"/>
      <c r="CF156" s="76" t="str">
        <f>IFERROR(IF(B156&lt;&gt;"", IF(AND(INDEX(Paste_Here!P$2:P$850, MATCH(B156, Paste_Here!A$2:A$850, 0))&lt;&gt;"", ISNUMBER(VALUE(INDEX(Paste_Here!P$2:P$850, MATCH(B156, Paste_Here!A$2:A$850, 0))))), INDEX(Paste_Here!P$2:P$850, MATCH(B156, Paste_Here!A$2:A$850, 0)), ""), ""), "")</f>
        <v/>
      </c>
      <c r="CG156" s="66"/>
      <c r="CH156" s="76" t="str">
        <f>IFERROR(IF(B156&lt;&gt;"", IF(ISNUMBER(SEARCH("highrisk", LOWER(INDEX(Paste_Here!Q$2:Q$850, MATCH(B156, Paste_Here!A$2:A$850, 0))))), "High Risk", IF(ISNUMBER(SEARCH("lowrisk", LOWER(INDEX(Paste_Here!Q$2:Q$850, MATCH(B156, Paste_Here!A$2:A$850, 0))))), "Low Risk", IF(ISNUMBER(SEARCH("somerisk", LOWER(INDEX(Paste_Here!Q$2:Q$850, MATCH(B156, Paste_Here!A$2:A$850, 0))))), "Some Risk", ""))), ""), "")</f>
        <v/>
      </c>
      <c r="CI156" s="66"/>
      <c r="CJ156" s="76" t="str">
        <f>IFERROR(IF(B156&lt;&gt;"", IF(AND(INDEX(Paste_Here!AA$2:AA$850, MATCH(B156, Paste_Here!A$2:A$850, 0))&lt;&gt;"", ISNUMBER(VALUE(INDEX(Paste_Here!AA$2:AA$850, MATCH(B156, Paste_Here!A$2:A$850, 0))))), INDEX(Paste_Here!AA$2:AA$850, MATCH(B156, Paste_Here!A$2:A$850, 0)), ""), ""), "")</f>
        <v/>
      </c>
      <c r="CK156" s="66"/>
      <c r="CL156" s="76" t="str">
        <f>IFERROR(IF(B156&lt;&gt;"", IF(LOWER(INDEX(Paste_Here!AB$2:AB$850, MATCH(B156, Paste_Here!A$2:A$850, 0)))="approaching expectations", "Approaching", IF(LOWER(INDEX(Paste_Here!AB$2:AB$850, MATCH(B156, Paste_Here!A$2:A$850, 0)))="met expectations", "Met", IF(LOWER(INDEX(Paste_Here!AB$2:AB$850, MATCH(B156, Paste_Here!A$2:A$850, 0)))="exceeded expectations", "Exceeded", IF(LOWER(INDEX(Paste_Here!AB$2:AB$850, MATCH(B156, Paste_Here!A$2:A$850, 0)))="below expectations", "Below", "")))), ""), "")</f>
        <v/>
      </c>
      <c r="CM156" s="66"/>
      <c r="CN156" s="76" t="str">
        <f>IFERROR(IF(B156&lt;&gt;"", IF(AND(INDEX(Paste_Here!AC$2:AC$850, MATCH(B156, Paste_Here!A$2:A$850, 0))&lt;&gt;"", ISNUMBER(VALUE(INDEX(Paste_Here!AC$2:AC$850, MATCH(B156, Paste_Here!A$2:A$850, 0))))), INDEX(Paste_Here!AC$2:AC$850, MATCH(B156, Paste_Here!A$2:A$850, 0)), ""), ""), "")</f>
        <v/>
      </c>
      <c r="CO156" s="66"/>
      <c r="CP156" s="76"/>
      <c r="CQ156" s="66"/>
      <c r="CR156" s="76"/>
      <c r="CS156" s="66"/>
      <c r="CT156" s="76"/>
      <c r="CU156" s="66"/>
      <c r="CV156" s="76"/>
      <c r="CW156" s="66"/>
      <c r="CX156" s="76"/>
      <c r="CY156" s="66"/>
      <c r="CZ156" s="66"/>
      <c r="DA156" s="76" t="str">
        <f t="shared" si="22"/>
        <v/>
      </c>
      <c r="DB156" s="66"/>
      <c r="DC156" s="76" t="str">
        <f>IFERROR(IF(B156&lt;&gt;"", IF(AND(INDEX(Paste_Here!V$2:V$850, MATCH(B156, Paste_Here!A$2:A$850, 0))&lt;&gt;"", ISNUMBER(VALUE(INDEX(Paste_Here!V$2:V$850, MATCH(B156, Paste_Here!A$2:A$850, 0))))), INDEX(Paste_Here!V$2:V$850, MATCH(B156, Paste_Here!A$2:A$850, 0)), ""), ""), "")</f>
        <v/>
      </c>
      <c r="DD156" s="66"/>
      <c r="DE156" s="76" t="str">
        <f>IFERROR(IF(B156&lt;&gt;"", IF(ISNUMBER(SEARCH("highrisk", LOWER(INDEX(Paste_Here!W$2:W$850, MATCH(B156, Paste_Here!A$2:A$850, 0))))), "High Risk", IF(ISNUMBER(SEARCH("lowrisk", LOWER(INDEX(Paste_Here!W$2:W$850, MATCH(B156, Paste_Here!A$2:A$850, 0))))), "Low Risk", IF(ISNUMBER(SEARCH("somerisk", LOWER(INDEX(Paste_Here!W$2:W$850, MATCH(B156, Paste_Here!A$2:A$850, 0))))), "Some Risk", ""))), ""), "")</f>
        <v/>
      </c>
      <c r="DF156" s="66"/>
      <c r="DG156" s="76" t="str">
        <f>IFERROR(IF(B156&lt;&gt;"", IF(AND(INDEX(Paste_Here!S$2:S$850, MATCH(B156, Paste_Here!A$2:A$850, 0))&lt;&gt;"", ISNUMBER(VALUE(INDEX(Paste_Here!S$2:S$850, MATCH(B156, Paste_Here!A$2:A$850, 0))))), INDEX(Paste_Here!S$2:S$850, MATCH(B156, Paste_Here!A$2:A$850, 0)), ""), ""), "")</f>
        <v/>
      </c>
      <c r="DH156" s="66"/>
      <c r="DI156" s="76" t="str">
        <f>IFERROR(IF(B156&lt;&gt;"", IF(ISNUMBER(SEARCH("highrisk", LOWER(INDEX(Paste_Here!T$2:T$850, MATCH(B156, Paste_Here!A$2:A$850, 0))))), "High Risk", IF(ISNUMBER(SEARCH("lowrisk", LOWER(INDEX(Paste_Here!T$2:T$850, MATCH(B156, Paste_Here!A$2:A$850, 0))))), "Low Risk", IF(ISNUMBER(SEARCH("somerisk", LOWER(INDEX(Paste_Here!T$2:T$850, MATCH(B156, Paste_Here!A$2:A$850, 0))))), "Some Risk", ""))), ""), "")</f>
        <v/>
      </c>
      <c r="DJ156" s="66"/>
      <c r="DK156" s="76" t="str">
        <f>IFERROR(IF(B156&lt;&gt;"", IF(AND(INDEX(Paste_Here!AD$2:AD$850, MATCH(B156, Paste_Here!A$2:A$850, 0))&lt;&gt;"", ISNUMBER(VALUE(INDEX(Paste_Here!AD$2:AD$850, MATCH(B156, Paste_Here!A$2:A$850, 0))))), INDEX(Paste_Here!AD$2:AD$850, MATCH(B156, Paste_Here!A$2:A$850, 0)), ""), ""), "")</f>
        <v/>
      </c>
      <c r="DL156" s="66"/>
      <c r="DM156" s="76" t="str">
        <f>IFERROR(IF(B156&lt;&gt;"", IF(LOWER(INDEX(Paste_Here!AE$2:AE$850, MATCH(B156, Paste_Here!A$2:A$850, 0)))="approaching expectations", "Approaching", IF(LOWER(INDEX(Paste_Here!AE$2:AE$850, MATCH(B156, Paste_Here!A$2:A$850, 0)))="met expectations", "Met", IF(LOWER(INDEX(Paste_Here!AE$2:AE$850, MATCH(B156, Paste_Here!A$2:A$850, 0)))="exceeded expectations", "Exceeded", IF(LOWER(INDEX(Paste_Here!AE$2:AE$850, MATCH(B156, Paste_Here!A$2:A$850, 0)))="below expectations", "Below", "")))), ""), "")</f>
        <v/>
      </c>
      <c r="DN156" s="66"/>
      <c r="DO156" s="76"/>
      <c r="DP156" s="66"/>
      <c r="DQ156" s="76"/>
      <c r="DR156" s="66"/>
      <c r="DS156" s="76"/>
      <c r="DT156" s="66"/>
      <c r="DU156" s="76"/>
      <c r="DV156" s="66"/>
      <c r="DW156" s="66"/>
      <c r="DX156" s="76" t="str">
        <f t="shared" si="23"/>
        <v/>
      </c>
      <c r="DY156" s="66"/>
      <c r="DZ156" s="76"/>
      <c r="EA156" s="66"/>
      <c r="EB156" s="76"/>
      <c r="EC156" s="66"/>
      <c r="ED156" s="76" t="str">
        <f>IFERROR(IF(B156&lt;&gt;"", IF(AND(INDEX(Paste_Here!AF$2:AF$850, MATCH(B156, Paste_Here!A$2:A$850, 0))&lt;&gt;"", ISNUMBER(VALUE(INDEX(Paste_Here!AF$2:AF$850, MATCH(B156, Paste_Here!A$2:A$850, 0))))), INDEX(Paste_Here!AF$2:AF$850, MATCH(B156, Paste_Here!A$2:A$850, 0)), ""), ""), "")</f>
        <v/>
      </c>
      <c r="EE156" s="66"/>
      <c r="EF156" s="76"/>
      <c r="EG156" s="66"/>
      <c r="EH156" s="76"/>
      <c r="EI156" s="66"/>
      <c r="EJ156" s="76" t="str">
        <f>IFERROR(IF(B156&lt;&gt;"", IF(AND(INDEX(Paste_Here!AG$2:AG$850, MATCH(B156, Paste_Here!A$2:A$850, 0))&lt;&gt;"", ISNUMBER(VALUE(INDEX(Paste_Here!AG$2:AG$850, MATCH(B156, Paste_Here!A$2:A$850, 0))))), INDEX(Paste_Here!AG$2:AG$850, MATCH(B156, Paste_Here!A$2:A$850, 0)), ""), ""), "")</f>
        <v/>
      </c>
      <c r="EK156" s="66"/>
      <c r="EL156" s="76"/>
      <c r="EM156" s="66"/>
      <c r="EN156" s="76"/>
      <c r="EO156" s="66"/>
      <c r="EP156" s="76"/>
      <c r="EQ156" s="66"/>
      <c r="ER156" s="76"/>
      <c r="ES156" s="66"/>
      <c r="ET156" s="66"/>
      <c r="EU156" s="76"/>
      <c r="EV156" s="66"/>
      <c r="EW156" s="76"/>
      <c r="EX156" s="66"/>
      <c r="EY156" s="76"/>
      <c r="EZ156" s="66"/>
      <c r="FA156" s="76"/>
      <c r="FB156" s="66"/>
      <c r="FC156" s="76"/>
      <c r="FD156" s="66"/>
      <c r="FE156" s="76"/>
      <c r="FF156" s="66"/>
      <c r="FG156" s="76"/>
      <c r="FH156" s="66"/>
      <c r="FI156" s="76"/>
      <c r="FJ156" s="66"/>
      <c r="FK156" s="76"/>
      <c r="FL156" s="66"/>
      <c r="FM156" s="76"/>
      <c r="FN156" s="66"/>
      <c r="FO156" s="76"/>
      <c r="FP156" s="66"/>
      <c r="FQ156" s="76"/>
      <c r="FR156" s="66"/>
      <c r="FS156" s="76"/>
      <c r="FT156" s="66"/>
      <c r="FU156" s="76"/>
      <c r="FV156" s="66"/>
      <c r="FW156" s="76"/>
      <c r="FX156" s="66"/>
      <c r="FY156" s="76"/>
      <c r="FZ156" s="66"/>
      <c r="GA156" s="76"/>
      <c r="GB156" s="66"/>
      <c r="GC156" s="76"/>
      <c r="GD156" s="66"/>
      <c r="GE156" s="76"/>
      <c r="GF156" s="66"/>
      <c r="GG156" s="76"/>
      <c r="GH156" s="66"/>
      <c r="GI156" s="76"/>
      <c r="GJ156" s="66"/>
      <c r="GK156" s="76"/>
      <c r="GL156" s="66"/>
      <c r="GM156" s="76"/>
      <c r="GN156" s="66"/>
      <c r="GO156" s="76"/>
      <c r="GP156" s="66"/>
      <c r="GQ156" s="76"/>
      <c r="GR156" s="66"/>
      <c r="GS156" s="76"/>
      <c r="GT156" s="66"/>
      <c r="GU156" s="76"/>
      <c r="GV156" s="66"/>
      <c r="GW156" s="76"/>
      <c r="GX156" s="66"/>
      <c r="GY156" s="76"/>
      <c r="GZ156" s="66"/>
      <c r="HA156" s="76"/>
      <c r="HB156" s="66"/>
      <c r="HC156" s="76"/>
      <c r="HD156" s="66"/>
      <c r="HE156" s="76"/>
      <c r="HF156" s="66"/>
      <c r="HG156" s="76"/>
      <c r="HH156" s="66"/>
      <c r="HI156" s="76"/>
      <c r="HJ156" s="66"/>
      <c r="HK156" s="76"/>
      <c r="HL156" s="66"/>
      <c r="HM156" s="76"/>
      <c r="HN156" s="66"/>
      <c r="HO156" s="76"/>
      <c r="HP156" s="66"/>
      <c r="HQ156" s="76"/>
      <c r="HR156" s="66"/>
      <c r="HS156" s="76"/>
      <c r="HT156" s="66"/>
      <c r="HU156" s="76"/>
      <c r="HV156" s="66"/>
      <c r="HW156" s="76"/>
      <c r="HX156" s="66"/>
      <c r="HY156" s="76"/>
      <c r="HZ156" s="66"/>
      <c r="IA156" s="76"/>
      <c r="IB156" s="66"/>
      <c r="IC156" s="76"/>
      <c r="ID156" s="66"/>
      <c r="IE156" s="76"/>
      <c r="IF156" s="66"/>
      <c r="IG156" s="76"/>
      <c r="IH156" s="66"/>
      <c r="II156" s="76"/>
      <c r="IJ156" s="66"/>
      <c r="IK156" s="76"/>
      <c r="IL156" s="66"/>
      <c r="IM156" s="76"/>
      <c r="IN156" s="66"/>
      <c r="IO156" s="76"/>
      <c r="IP156" s="66"/>
      <c r="IQ156" s="76"/>
      <c r="IR156" s="66"/>
      <c r="IS156" s="76"/>
      <c r="IT156" s="66"/>
      <c r="IU156" s="76"/>
      <c r="IV156" s="66"/>
      <c r="IW156" s="76"/>
      <c r="IX156" s="66"/>
      <c r="IY156" s="76"/>
      <c r="IZ156" s="66"/>
      <c r="JA156" s="76"/>
      <c r="JB156" s="66"/>
      <c r="JC156" s="76"/>
      <c r="JD156" s="66"/>
      <c r="JE156" s="76"/>
      <c r="JF156" s="66"/>
      <c r="JG156" s="76"/>
      <c r="JH156" s="66"/>
      <c r="JI156" s="76"/>
      <c r="JJ156" s="66"/>
      <c r="JK156" s="76"/>
      <c r="JL156" s="66"/>
      <c r="JM156" s="76"/>
      <c r="JN156" s="66"/>
      <c r="JO156" s="76"/>
      <c r="JP156" s="66"/>
      <c r="JQ156" s="76"/>
      <c r="JR156" s="66"/>
      <c r="JS156" s="76"/>
      <c r="JT156" s="66"/>
      <c r="JU156" s="76"/>
      <c r="JV156" s="66"/>
      <c r="JW156" s="76"/>
      <c r="JX156" s="66"/>
      <c r="JY156" s="76"/>
      <c r="JZ156" s="66"/>
      <c r="KA156" s="76"/>
      <c r="KB156" s="66"/>
      <c r="KC156" s="76"/>
      <c r="KD156" s="66"/>
      <c r="KE156" s="76"/>
      <c r="KF156" s="66"/>
      <c r="KG156" s="76"/>
      <c r="KH156" s="66"/>
      <c r="KI156" s="76"/>
      <c r="KJ156" s="66"/>
      <c r="KK156" s="76"/>
      <c r="KL156" s="66"/>
      <c r="KM156" s="76"/>
      <c r="KN156" s="66"/>
      <c r="KO156" s="76"/>
      <c r="KP156" s="66"/>
      <c r="KQ156" s="76"/>
      <c r="KR156" s="66"/>
      <c r="KS156" s="76"/>
      <c r="KT156" s="66"/>
      <c r="KU156" s="76"/>
      <c r="KV156" s="66"/>
      <c r="KW156" s="76"/>
      <c r="KX156" s="66"/>
      <c r="KY156" s="76"/>
      <c r="KZ156" s="66"/>
      <c r="LA156" s="76"/>
      <c r="LB156" s="66"/>
      <c r="LC156" s="76"/>
      <c r="LD156" s="66"/>
      <c r="LE156" s="76"/>
      <c r="LF156" s="66"/>
      <c r="LG156" s="76"/>
      <c r="LH156" s="66"/>
      <c r="LI156" s="76"/>
      <c r="LJ156" s="66"/>
      <c r="LK156" s="76"/>
      <c r="LL156" s="66"/>
      <c r="LM156" s="76"/>
      <c r="LN156" s="66"/>
      <c r="LO156" s="76"/>
      <c r="LP156" s="66"/>
      <c r="LQ156" s="76"/>
      <c r="LR156" s="66"/>
      <c r="LS156" s="76"/>
      <c r="LT156" s="66"/>
      <c r="LU156" s="76"/>
      <c r="LV156" s="66"/>
      <c r="LW156" s="76"/>
      <c r="LX156" s="66"/>
      <c r="LY156" s="76"/>
      <c r="LZ156" s="66"/>
      <c r="MA156" s="76"/>
      <c r="MB156" s="66"/>
      <c r="MC156" s="76"/>
      <c r="MD156" s="66"/>
      <c r="MG156" s="1" t="str" cm="1">
        <f t="array" ref="MG156">IFERROR(INDEX(Paste_Here!$B$2:$B$850, MATCH(0, COUNTIF(MG$4:MG155, Paste_Here!$B$2:$B$850) + IF(Paste_Here!$B$2:$B$850="", 1, 0), 0)), "")</f>
        <v/>
      </c>
      <c r="MH156" s="1" t="str">
        <f>IF(MG156&lt;&gt;"", INDEX(Paste_Here!$A$2:$A$850, MATCH(MG156, Paste_Here!$B$2:$B$850, 0)), "")</f>
        <v/>
      </c>
      <c r="MI156" s="1" t="str">
        <f t="shared" si="24"/>
        <v/>
      </c>
      <c r="MJ156" s="1" t="str" cm="1">
        <f t="array" ref="MJ156">IFERROR(INDEX($MI$5:$MI$850, MATCH(SMALL(IF($MI$5:$MI$850&lt;&gt;"", COUNTIF($MI$5:$MI$850, "&lt;"&amp;$MI$5:$MI$850)+1), ROW()-ROW($MJ$5)+1), COUNTIF($MI$5:$MI$850, "&lt;"&amp;$MI$5:$MI$850)+1, 0)), "")</f>
        <v/>
      </c>
    </row>
    <row r="157" spans="1:348">
      <c r="A157" s="66"/>
      <c r="B157" s="76" t="str">
        <f t="shared" si="17"/>
        <v/>
      </c>
      <c r="C157" s="66"/>
      <c r="D157" s="76" t="str">
        <f>IFERROR(IF(B157&lt;&gt;"", IF(AND(INDEX(Paste_Here!B$2:B$850, MATCH(B157, Paste_Here!A$2:A$850, 0))&lt;&gt;"", ISNUMBER(VALUE(INDEX(Paste_Here!B$2:B$850, MATCH(B157, Paste_Here!A$2:A$850, 0))))), INDEX(Paste_Here!B$2:B$850, MATCH(B157, Paste_Here!A$2:A$850, 0)), ""), ""), "")</f>
        <v/>
      </c>
      <c r="E157" s="66"/>
      <c r="F157" s="76" t="str">
        <f>IFERROR(IF(B157&lt;&gt;"", IF(ISTEXT(INDEX(Paste_Here!K$2:K$850, MATCH(B157, Paste_Here!A$2:A$850, 0))), INDEX(Paste_Here!K$2:K$850, MATCH(B157, Paste_Here!A$2:A$850, 0)), ""), ""), "")</f>
        <v/>
      </c>
      <c r="G157" s="66"/>
      <c r="H157" s="76" t="str">
        <f>IFERROR(IF(B157&lt;&gt;"", IF(ISTEXT(INDEX(Paste_Here!C$2:C$850, MATCH(B157, Paste_Here!A$2:A$850, 0))), INDEX(Paste_Here!C$2:C$850, MATCH(B157, Paste_Here!A$2:A$850, 0)), ""), ""), "")</f>
        <v/>
      </c>
      <c r="I157" s="66"/>
      <c r="J157" s="76" t="str">
        <f>IFERROR(IF(B157&lt;&gt;"", IF(ISNUMBER(SEARCH("s", LOWER(INDEX(Paste_Here!M$2:M$850, MATCH(B157, Paste_Here!A$2:A$850, 0))))), "Yes", IF(INDEX(Paste_Here!M$2:M$850, MATCH(B157, Paste_Here!A$2:A$850, 0))&lt;&gt;"", "No", "")), ""), "")</f>
        <v/>
      </c>
      <c r="K157" s="66"/>
      <c r="L157" s="76" t="str">
        <f>IFERROR(IF(B157&lt;&gt;"", IF(ISNUMBER(SEARCH("yes", LOWER(INDEX(Paste_Here!E$2:E$850, MATCH(B157, Paste_Here!A$2:A$850, 0))))), "Yes", IF(ISNUMBER(SEARCH("no", LOWER(INDEX(Paste_Here!E$2:E$850, MATCH(B157, Paste_Here!A$2:A$850, 0))))), "No", "")), ""), "")</f>
        <v/>
      </c>
      <c r="M157" s="66"/>
      <c r="N157" s="76" t="str">
        <f>IFERROR(IF(B157&lt;&gt;"", IF(ISNUMBER(SEARCH("yes", LOWER(INDEX(Paste_Here!F$2:F$850, MATCH(B157, Paste_Here!A$2:A$850, 0))))), "Yes", IF(ISNUMBER(SEARCH("no", LOWER(INDEX(Paste_Here!F$2:F$850, MATCH(B157, Paste_Here!A$2:A$850, 0))))), "No", "")), ""), "")</f>
        <v/>
      </c>
      <c r="O157" s="66"/>
      <c r="P157" s="76" t="str">
        <f>IFERROR(IF(B157&lt;&gt;"", IF(ISNUMBER(SEARCH("yes", LOWER(INDEX(Paste_Here!L$2:L$850, MATCH(B157, Paste_Here!A$2:A$850, 0))))), "Yes", IF(ISNUMBER(SEARCH("no", LOWER(INDEX(Paste_Here!L$2:L$850, MATCH(B157, Paste_Here!A$2:A$850, 0))))), "No", "")), ""), "")</f>
        <v/>
      </c>
      <c r="Q157" s="66"/>
      <c r="R157" s="76" t="str">
        <f>IFERROR(IF(B157&lt;&gt;"", IF(ISNUMBER(SEARCH("transitional 2", LOWER(INDEX(Paste_Here!D$2:D$850, MATCH(B157, Paste_Here!A$2:A$850, 0))))), "T2", IF(ISNUMBER(SEARCH("transitional 1", LOWER(INDEX(Paste_Here!D$2:D$850, MATCH(B157, Paste_Here!A$2:A$850, 0))))), "T1", IF(ISNUMBER(SEARCH("waived ell services", LOWER(INDEX(Paste_Here!D$2:D$850, MATCH(B157, Paste_Here!A$2:A$850, 0))))), "W", IF(ISNUMBER(SEARCH("english language learner", LOWER(INDEX(Paste_Here!D$2:D$850, MATCH(B157, Paste_Here!A$2:A$850, 0))))), "L", "")))), ""), "")</f>
        <v/>
      </c>
      <c r="S157" s="66"/>
      <c r="T157" s="76" t="str">
        <f>IFERROR(IF(B157&lt;&gt;"", IF(ISNUMBER(SEARCH("yes", LOWER(INDEX(Paste_Here!I$2:I$850, MATCH(B157, Paste_Here!A$2:A$850, 0))))), "Yes", IF(ISNUMBER(SEARCH("no", LOWER(INDEX(Paste_Here!I$2:I$850, MATCH(B157, Paste_Here!A$2:A$850, 0))))), "No", "")), ""), "")</f>
        <v/>
      </c>
      <c r="U157" s="66"/>
      <c r="V157" s="76" t="str">
        <f>IFERROR(IF(B157&lt;&gt;"", IF(ISTEXT(INDEX(Paste_Here!J$2:J$850, MATCH(B157, Paste_Here!A$2:A$850, 0))), VALUE(INDEX(Paste_Here!J$2:J$850, MATCH(B157, Paste_Here!A$2:A$850, 0))), ""), ""), "")</f>
        <v/>
      </c>
      <c r="W157" s="66"/>
      <c r="X157" s="66"/>
      <c r="Y157" s="76" t="str">
        <f t="shared" si="18"/>
        <v/>
      </c>
      <c r="Z157" s="66"/>
      <c r="AA157" s="76" t="str">
        <f>IFERROR(IF(B157&lt;&gt;"", IF(AND(INDEX(Paste_Here!AI$2:AI$850, MATCH(B157, Paste_Here!A$2:A$850, 0))&lt;&gt;"", ISNUMBER(VALUE(INDEX(Paste_Here!AI$2:AI$850, MATCH(B157, Paste_Here!A$2:A$850, 0))))), INDEX(Paste_Here!AI$2:AI$850, MATCH(B157, Paste_Here!A$2:A$850, 0)), ""), ""), "")</f>
        <v/>
      </c>
      <c r="AB157" s="66"/>
      <c r="AC157" s="76" t="str">
        <f>IFERROR(IF(B157&lt;&gt;"", IF(AND(INDEX(Paste_Here!AJ$2:AJ$850, MATCH(B157, Paste_Here!A$2:A$850, 0))&lt;&gt;"", ISNUMBER(VALUE(INDEX(Paste_Here!AJ$2:AJ$850, MATCH(B157, Paste_Here!A$2:A$850, 0))))), INDEX(Paste_Here!AJ$2:AJ$850, MATCH(B157, Paste_Here!A$2:A$850, 0)), ""), ""), "")</f>
        <v/>
      </c>
      <c r="AD157" s="66"/>
      <c r="AE157" s="76" t="str">
        <f>IFERROR(IF(B157&lt;&gt;"", IF(AND(INDEX(Paste_Here!AK$2:AK$850, MATCH(B157, Paste_Here!A$2:A$850, 0))&lt;&gt;"", ISNUMBER(VALUE(INDEX(Paste_Here!AK$2:AK$850, MATCH(B157, Paste_Here!A$2:A$850, 0))))), INDEX(Paste_Here!AK$2:AK$850, MATCH(B157, Paste_Here!A$2:A$850, 0)), ""), ""), "")</f>
        <v/>
      </c>
      <c r="AF157" s="66"/>
      <c r="AG157" s="76" t="str">
        <f>IFERROR(IF(B157&lt;&gt;"", IF(AND(INDEX(Paste_Here!AL$2:AL$850, MATCH(B157, Paste_Here!A$2:A$850, 0))&lt;&gt;"", ISNUMBER(VALUE(INDEX(Paste_Here!AL$2:AL$850, MATCH(B157, Paste_Here!A$2:A$850, 0))))), INDEX(Paste_Here!AL$2:AL$850, MATCH(B157, Paste_Here!A$2:A$850, 0)), ""), ""), "")</f>
        <v/>
      </c>
      <c r="AH157" s="66"/>
      <c r="AI157" s="76" t="str">
        <f>IFERROR(IF(B157&lt;&gt;"", IF(AND(INDEX(Paste_Here!AH$2:AH$850, MATCH(B157, Paste_Here!A$2:A$850, 0))&lt;&gt;"", ISNUMBER(VALUE(INDEX(Paste_Here!AH$2:AH$850, MATCH(B157, Paste_Here!A$2:A$850, 0))))), IF(VALUE(INDEX(Paste_Here!AH$2:AH$850, MATCH(B157, Paste_Here!A$2:A$850, 0)))=0, "", INDEX(Paste_Here!AH$2:AH$850, MATCH(B157, Paste_Here!A$2:A$850, 0))), ""), ""), "")</f>
        <v/>
      </c>
      <c r="AJ157" s="66"/>
      <c r="AK157" s="76" t="str">
        <f>IFERROR(IF(B157&lt;&gt;"", IF(AND(INDEX(Paste_Here!N$2:N$850, MATCH(B157, Paste_Here!A$2:A$850, 0))&lt;&gt;"", ISNUMBER(VALUE(INDEX(Paste_Here!N$2:N$850, MATCH(B157, Paste_Here!A$2:A$850, 0))))), INDEX(Paste_Here!N$2:N$850, MATCH(B157, Paste_Here!A$2:A$850, 0)), ""), ""), "")</f>
        <v/>
      </c>
      <c r="AL157" s="66"/>
      <c r="AM157" s="76" t="str">
        <f>IFERROR(IF(B157&lt;&gt;"", IF(AND(INDEX(Paste_Here!O$2:O$850, MATCH(B157, Paste_Here!A$2:A$850, 0))&lt;&gt;"", ISNUMBER(VALUE(INDEX(Paste_Here!O$2:O$850, MATCH(B157, Paste_Here!A$2:A$850, 0))))), INDEX(Paste_Here!O$2:O$850, MATCH(B157, Paste_Here!A$2:A$850, 0)), ""), ""), "")</f>
        <v/>
      </c>
      <c r="AN157" s="66"/>
      <c r="AO157" s="76"/>
      <c r="AP157" s="66"/>
      <c r="AQ157" s="76"/>
      <c r="AR157" s="66"/>
      <c r="AS157" s="76"/>
      <c r="AT157" s="66"/>
      <c r="AU157" s="66"/>
      <c r="AV157" s="76" t="str">
        <f t="shared" si="19"/>
        <v/>
      </c>
      <c r="AW157" s="66"/>
      <c r="AX157" s="76" t="str">
        <f>IFERROR(IF(B157&lt;&gt;"", IF(ISNUMBER(SEARCH("Revealed-Potential (Primary Focus)", LOWER(INDEX(Paste_Here!Z$2:Z$850, MATCH(B157, Paste_Here!A$2:A$850, 0))))), "Rev-Potential: Prim", IF(ISNUMBER(SEARCH("Revealed-Potential (Secondary Focus)", LOWER(INDEX(Paste_Here!Z$2:Z$850, MATCH(B157, Paste_Here!A$2:A$850, 0))))), "Rev-Potential: Sec", IF(ISNUMBER(SEARCH("Monitoring", LOWER(INDEX(Paste_Here!Z$2:Z$850, MATCH(B157, Paste_Here!A$2:A$850, 0))))), "Monitoring", IF(ISNUMBER(SEARCH("At-Promise (Secondary Focus)", LOWER(INDEX(Paste_Here!Z$2:Z$850, MATCH(B157, Paste_Here!A$2:A$850, 0))))), "At-Promise: Sec", IF(ISNUMBER(SEARCH("At-Promise (Primary Focus)", LOWER(INDEX(Paste_Here!Z$2:Z$850, MATCH(B157, Paste_Here!A$2:A$850, 0))))), "At-Promise: Prim", ""))))), ""), "")</f>
        <v/>
      </c>
      <c r="AY157" s="66"/>
      <c r="AZ157" s="76"/>
      <c r="BA157" s="66"/>
      <c r="BB157" s="76"/>
      <c r="BC157" s="66"/>
      <c r="BD157" s="76"/>
      <c r="BE157" s="66"/>
      <c r="BF157" s="76"/>
      <c r="BG157" s="66"/>
      <c r="BH157" s="76"/>
      <c r="BI157" s="66"/>
      <c r="BJ157" s="66"/>
      <c r="BK157" s="76" t="str">
        <f t="shared" si="20"/>
        <v/>
      </c>
      <c r="BL157" s="66"/>
      <c r="BM157" s="76" t="str">
        <f>IFERROR(IF(B157&lt;&gt;"", IF(AND(ISNUMBER(VALUE(SUBSTITUTE(SUBSTITUTE(Paste_Here!R157, "br", "-"), "L", ""))), VALUE(SUBSTITUTE(SUBSTITUTE(Paste_Here!R157, "br", "-"), "L", "")) &gt;= 1095), "Yes", IF(AND(ISNUMBER(VALUE(SUBSTITUTE(SUBSTITUTE(Paste_Here!R157, "br", "-"), "L", ""))), VALUE(SUBSTITUTE(SUBSTITUTE(Paste_Here!R157, "br", "-"), "L", "")) &lt;= 1094), "No", "")), ""), "")</f>
        <v/>
      </c>
      <c r="BN157" s="66"/>
      <c r="BO157" s="76" t="str">
        <f>IFERROR(IF(B157&lt;&gt;"", IF(COUNTIF(INDEX(Paste_Here!Y$2:AB$850, MATCH(B157, Paste_Here!A$2:A$850, 0), 0), "yes") &gt; 0, "Yes", IF(COUNTIF(INDEX(Paste_Here!Y$2:AB$850, MATCH(B157, Paste_Here!A$2:A$850, 0), 0), "no") &gt; 0, "No", "")), ""), "")</f>
        <v/>
      </c>
      <c r="BP157" s="66"/>
      <c r="BQ157" s="76" t="str">
        <f>IFERROR(IF(B157&lt;&gt;"", IF(AND(ISNUMBER(VALUE(SUBSTITUTE(SUBSTITUTE(Paste_Here!U157, "em", "-"), "q", ""))), VALUE(SUBSTITUTE(SUBSTITUTE(Paste_Here!U157, "em", "-"), "q", "")) &gt;= 910), "Yes", IF(AND(ISNUMBER(VALUE(SUBSTITUTE(SUBSTITUTE(Paste_Here!U157, "em", "-"), "q", ""))), VALUE(SUBSTITUTE(SUBSTITUTE(Paste_Here!U157, "em", "-"), "q", "")) &lt;= 909), "No", "")), ""), "")</f>
        <v/>
      </c>
      <c r="BR157" s="66"/>
      <c r="BS157" s="76" t="str">
        <f>IFERROR(IF(B157&lt;&gt;"", IF(AND(INDEX(Paste_Here!X$2:X$850, MATCH(B157, Paste_Here!A$2:A$850, 0))&lt;&gt;"", ISNUMBER(VALUE(INDEX(Paste_Here!X$2:X$850, MATCH(B157, Paste_Here!A$2:A$850, 0))))), INDEX(Paste_Here!X$2:X$850, MATCH(B157, Paste_Here!A$2:A$850, 0)), ""), ""), "")</f>
        <v/>
      </c>
      <c r="BT157" s="66"/>
      <c r="BU157" s="76" t="str">
        <f>IFERROR(IF(B157&lt;&gt;"", IF(ISNUMBER(VALUE(INDEX(Paste_Here!G$2:G$850, MATCH(B157, Paste_Here!A$2:A$850, 0)))), IF(VALUE(INDEX(Paste_Here!G$2:G$850, MATCH(B157, Paste_Here!A$2:A$850, 0)))=0, "No", IF(AND(VALUE(INDEX(Paste_Here!G$2:G$850, MATCH(B157, Paste_Here!A$2:A$850, 0)))&gt;=1, VALUE(INDEX(Paste_Here!G$2:G$850, MATCH(B157, Paste_Here!A$2:A$850, 0)))&lt;=4), VALUE(INDEX(Paste_Here!G$2:G$850, MATCH(B157, Paste_Here!A$2:A$850, 0))), "")), ""), ""), "")</f>
        <v/>
      </c>
      <c r="BV157" s="66"/>
      <c r="BW157" s="76" t="str">
        <f>IFERROR(IF(B157&lt;&gt;"", IF(ISNUMBER(VALUE(INDEX(Paste_Here!H$2:H$850, MATCH(B157, Paste_Here!A$2:A$850, 0)))), IF(VALUE(INDEX(Paste_Here!H$2:H$850, MATCH(B157, Paste_Here!A$2:A$850, 0)))=0, "No", IF(AND(VALUE(INDEX(Paste_Here!H$2:H$850, MATCH(B157, Paste_Here!A$2:A$850, 0)))&gt;=1, VALUE(INDEX(Paste_Here!H$2:H$850, MATCH(B157, Paste_Here!A$2:A$850, 0)))&lt;=4), VALUE(INDEX(Paste_Here!H$2:H$850, MATCH(B157, Paste_Here!A$2:A$850, 0))), "")), ""), ""), "")</f>
        <v/>
      </c>
      <c r="BX157" s="66"/>
      <c r="BY157" s="76"/>
      <c r="BZ157" s="66"/>
      <c r="CA157" s="76"/>
      <c r="CB157" s="66"/>
      <c r="CC157" s="66"/>
      <c r="CD157" s="76" t="str">
        <f t="shared" si="21"/>
        <v/>
      </c>
      <c r="CE157" s="66"/>
      <c r="CF157" s="76" t="str">
        <f>IFERROR(IF(B157&lt;&gt;"", IF(AND(INDEX(Paste_Here!P$2:P$850, MATCH(B157, Paste_Here!A$2:A$850, 0))&lt;&gt;"", ISNUMBER(VALUE(INDEX(Paste_Here!P$2:P$850, MATCH(B157, Paste_Here!A$2:A$850, 0))))), INDEX(Paste_Here!P$2:P$850, MATCH(B157, Paste_Here!A$2:A$850, 0)), ""), ""), "")</f>
        <v/>
      </c>
      <c r="CG157" s="66"/>
      <c r="CH157" s="76" t="str">
        <f>IFERROR(IF(B157&lt;&gt;"", IF(ISNUMBER(SEARCH("highrisk", LOWER(INDEX(Paste_Here!Q$2:Q$850, MATCH(B157, Paste_Here!A$2:A$850, 0))))), "High Risk", IF(ISNUMBER(SEARCH("lowrisk", LOWER(INDEX(Paste_Here!Q$2:Q$850, MATCH(B157, Paste_Here!A$2:A$850, 0))))), "Low Risk", IF(ISNUMBER(SEARCH("somerisk", LOWER(INDEX(Paste_Here!Q$2:Q$850, MATCH(B157, Paste_Here!A$2:A$850, 0))))), "Some Risk", ""))), ""), "")</f>
        <v/>
      </c>
      <c r="CI157" s="66"/>
      <c r="CJ157" s="76" t="str">
        <f>IFERROR(IF(B157&lt;&gt;"", IF(AND(INDEX(Paste_Here!AA$2:AA$850, MATCH(B157, Paste_Here!A$2:A$850, 0))&lt;&gt;"", ISNUMBER(VALUE(INDEX(Paste_Here!AA$2:AA$850, MATCH(B157, Paste_Here!A$2:A$850, 0))))), INDEX(Paste_Here!AA$2:AA$850, MATCH(B157, Paste_Here!A$2:A$850, 0)), ""), ""), "")</f>
        <v/>
      </c>
      <c r="CK157" s="66"/>
      <c r="CL157" s="76" t="str">
        <f>IFERROR(IF(B157&lt;&gt;"", IF(LOWER(INDEX(Paste_Here!AB$2:AB$850, MATCH(B157, Paste_Here!A$2:A$850, 0)))="approaching expectations", "Approaching", IF(LOWER(INDEX(Paste_Here!AB$2:AB$850, MATCH(B157, Paste_Here!A$2:A$850, 0)))="met expectations", "Met", IF(LOWER(INDEX(Paste_Here!AB$2:AB$850, MATCH(B157, Paste_Here!A$2:A$850, 0)))="exceeded expectations", "Exceeded", IF(LOWER(INDEX(Paste_Here!AB$2:AB$850, MATCH(B157, Paste_Here!A$2:A$850, 0)))="below expectations", "Below", "")))), ""), "")</f>
        <v/>
      </c>
      <c r="CM157" s="66"/>
      <c r="CN157" s="76" t="str">
        <f>IFERROR(IF(B157&lt;&gt;"", IF(AND(INDEX(Paste_Here!AC$2:AC$850, MATCH(B157, Paste_Here!A$2:A$850, 0))&lt;&gt;"", ISNUMBER(VALUE(INDEX(Paste_Here!AC$2:AC$850, MATCH(B157, Paste_Here!A$2:A$850, 0))))), INDEX(Paste_Here!AC$2:AC$850, MATCH(B157, Paste_Here!A$2:A$850, 0)), ""), ""), "")</f>
        <v/>
      </c>
      <c r="CO157" s="66"/>
      <c r="CP157" s="76"/>
      <c r="CQ157" s="66"/>
      <c r="CR157" s="76"/>
      <c r="CS157" s="66"/>
      <c r="CT157" s="76"/>
      <c r="CU157" s="66"/>
      <c r="CV157" s="76"/>
      <c r="CW157" s="66"/>
      <c r="CX157" s="76"/>
      <c r="CY157" s="66"/>
      <c r="CZ157" s="66"/>
      <c r="DA157" s="76" t="str">
        <f t="shared" si="22"/>
        <v/>
      </c>
      <c r="DB157" s="66"/>
      <c r="DC157" s="76" t="str">
        <f>IFERROR(IF(B157&lt;&gt;"", IF(AND(INDEX(Paste_Here!V$2:V$850, MATCH(B157, Paste_Here!A$2:A$850, 0))&lt;&gt;"", ISNUMBER(VALUE(INDEX(Paste_Here!V$2:V$850, MATCH(B157, Paste_Here!A$2:A$850, 0))))), INDEX(Paste_Here!V$2:V$850, MATCH(B157, Paste_Here!A$2:A$850, 0)), ""), ""), "")</f>
        <v/>
      </c>
      <c r="DD157" s="66"/>
      <c r="DE157" s="76" t="str">
        <f>IFERROR(IF(B157&lt;&gt;"", IF(ISNUMBER(SEARCH("highrisk", LOWER(INDEX(Paste_Here!W$2:W$850, MATCH(B157, Paste_Here!A$2:A$850, 0))))), "High Risk", IF(ISNUMBER(SEARCH("lowrisk", LOWER(INDEX(Paste_Here!W$2:W$850, MATCH(B157, Paste_Here!A$2:A$850, 0))))), "Low Risk", IF(ISNUMBER(SEARCH("somerisk", LOWER(INDEX(Paste_Here!W$2:W$850, MATCH(B157, Paste_Here!A$2:A$850, 0))))), "Some Risk", ""))), ""), "")</f>
        <v/>
      </c>
      <c r="DF157" s="66"/>
      <c r="DG157" s="76" t="str">
        <f>IFERROR(IF(B157&lt;&gt;"", IF(AND(INDEX(Paste_Here!S$2:S$850, MATCH(B157, Paste_Here!A$2:A$850, 0))&lt;&gt;"", ISNUMBER(VALUE(INDEX(Paste_Here!S$2:S$850, MATCH(B157, Paste_Here!A$2:A$850, 0))))), INDEX(Paste_Here!S$2:S$850, MATCH(B157, Paste_Here!A$2:A$850, 0)), ""), ""), "")</f>
        <v/>
      </c>
      <c r="DH157" s="66"/>
      <c r="DI157" s="76" t="str">
        <f>IFERROR(IF(B157&lt;&gt;"", IF(ISNUMBER(SEARCH("highrisk", LOWER(INDEX(Paste_Here!T$2:T$850, MATCH(B157, Paste_Here!A$2:A$850, 0))))), "High Risk", IF(ISNUMBER(SEARCH("lowrisk", LOWER(INDEX(Paste_Here!T$2:T$850, MATCH(B157, Paste_Here!A$2:A$850, 0))))), "Low Risk", IF(ISNUMBER(SEARCH("somerisk", LOWER(INDEX(Paste_Here!T$2:T$850, MATCH(B157, Paste_Here!A$2:A$850, 0))))), "Some Risk", ""))), ""), "")</f>
        <v/>
      </c>
      <c r="DJ157" s="66"/>
      <c r="DK157" s="76" t="str">
        <f>IFERROR(IF(B157&lt;&gt;"", IF(AND(INDEX(Paste_Here!AD$2:AD$850, MATCH(B157, Paste_Here!A$2:A$850, 0))&lt;&gt;"", ISNUMBER(VALUE(INDEX(Paste_Here!AD$2:AD$850, MATCH(B157, Paste_Here!A$2:A$850, 0))))), INDEX(Paste_Here!AD$2:AD$850, MATCH(B157, Paste_Here!A$2:A$850, 0)), ""), ""), "")</f>
        <v/>
      </c>
      <c r="DL157" s="66"/>
      <c r="DM157" s="76" t="str">
        <f>IFERROR(IF(B157&lt;&gt;"", IF(LOWER(INDEX(Paste_Here!AE$2:AE$850, MATCH(B157, Paste_Here!A$2:A$850, 0)))="approaching expectations", "Approaching", IF(LOWER(INDEX(Paste_Here!AE$2:AE$850, MATCH(B157, Paste_Here!A$2:A$850, 0)))="met expectations", "Met", IF(LOWER(INDEX(Paste_Here!AE$2:AE$850, MATCH(B157, Paste_Here!A$2:A$850, 0)))="exceeded expectations", "Exceeded", IF(LOWER(INDEX(Paste_Here!AE$2:AE$850, MATCH(B157, Paste_Here!A$2:A$850, 0)))="below expectations", "Below", "")))), ""), "")</f>
        <v/>
      </c>
      <c r="DN157" s="66"/>
      <c r="DO157" s="76"/>
      <c r="DP157" s="66"/>
      <c r="DQ157" s="76"/>
      <c r="DR157" s="66"/>
      <c r="DS157" s="76"/>
      <c r="DT157" s="66"/>
      <c r="DU157" s="76"/>
      <c r="DV157" s="66"/>
      <c r="DW157" s="66"/>
      <c r="DX157" s="76" t="str">
        <f t="shared" si="23"/>
        <v/>
      </c>
      <c r="DY157" s="66"/>
      <c r="DZ157" s="76"/>
      <c r="EA157" s="66"/>
      <c r="EB157" s="76"/>
      <c r="EC157" s="66"/>
      <c r="ED157" s="76" t="str">
        <f>IFERROR(IF(B157&lt;&gt;"", IF(AND(INDEX(Paste_Here!AF$2:AF$850, MATCH(B157, Paste_Here!A$2:A$850, 0))&lt;&gt;"", ISNUMBER(VALUE(INDEX(Paste_Here!AF$2:AF$850, MATCH(B157, Paste_Here!A$2:A$850, 0))))), INDEX(Paste_Here!AF$2:AF$850, MATCH(B157, Paste_Here!A$2:A$850, 0)), ""), ""), "")</f>
        <v/>
      </c>
      <c r="EE157" s="66"/>
      <c r="EF157" s="76"/>
      <c r="EG157" s="66"/>
      <c r="EH157" s="76"/>
      <c r="EI157" s="66"/>
      <c r="EJ157" s="76" t="str">
        <f>IFERROR(IF(B157&lt;&gt;"", IF(AND(INDEX(Paste_Here!AG$2:AG$850, MATCH(B157, Paste_Here!A$2:A$850, 0))&lt;&gt;"", ISNUMBER(VALUE(INDEX(Paste_Here!AG$2:AG$850, MATCH(B157, Paste_Here!A$2:A$850, 0))))), INDEX(Paste_Here!AG$2:AG$850, MATCH(B157, Paste_Here!A$2:A$850, 0)), ""), ""), "")</f>
        <v/>
      </c>
      <c r="EK157" s="66"/>
      <c r="EL157" s="76"/>
      <c r="EM157" s="66"/>
      <c r="EN157" s="76"/>
      <c r="EO157" s="66"/>
      <c r="EP157" s="76"/>
      <c r="EQ157" s="66"/>
      <c r="ER157" s="76"/>
      <c r="ES157" s="66"/>
      <c r="ET157" s="66"/>
      <c r="EU157" s="76"/>
      <c r="EV157" s="66"/>
      <c r="EW157" s="76"/>
      <c r="EX157" s="66"/>
      <c r="EY157" s="76"/>
      <c r="EZ157" s="66"/>
      <c r="FA157" s="76"/>
      <c r="FB157" s="66"/>
      <c r="FC157" s="76"/>
      <c r="FD157" s="66"/>
      <c r="FE157" s="76"/>
      <c r="FF157" s="66"/>
      <c r="FG157" s="76"/>
      <c r="FH157" s="66"/>
      <c r="FI157" s="76"/>
      <c r="FJ157" s="66"/>
      <c r="FK157" s="76"/>
      <c r="FL157" s="66"/>
      <c r="FM157" s="76"/>
      <c r="FN157" s="66"/>
      <c r="FO157" s="76"/>
      <c r="FP157" s="66"/>
      <c r="FQ157" s="76"/>
      <c r="FR157" s="66"/>
      <c r="FS157" s="76"/>
      <c r="FT157" s="66"/>
      <c r="FU157" s="76"/>
      <c r="FV157" s="66"/>
      <c r="FW157" s="76"/>
      <c r="FX157" s="66"/>
      <c r="FY157" s="76"/>
      <c r="FZ157" s="66"/>
      <c r="GA157" s="76"/>
      <c r="GB157" s="66"/>
      <c r="GC157" s="76"/>
      <c r="GD157" s="66"/>
      <c r="GE157" s="76"/>
      <c r="GF157" s="66"/>
      <c r="GG157" s="76"/>
      <c r="GH157" s="66"/>
      <c r="GI157" s="76"/>
      <c r="GJ157" s="66"/>
      <c r="GK157" s="76"/>
      <c r="GL157" s="66"/>
      <c r="GM157" s="76"/>
      <c r="GN157" s="66"/>
      <c r="GO157" s="76"/>
      <c r="GP157" s="66"/>
      <c r="GQ157" s="76"/>
      <c r="GR157" s="66"/>
      <c r="GS157" s="76"/>
      <c r="GT157" s="66"/>
      <c r="GU157" s="76"/>
      <c r="GV157" s="66"/>
      <c r="GW157" s="76"/>
      <c r="GX157" s="66"/>
      <c r="GY157" s="76"/>
      <c r="GZ157" s="66"/>
      <c r="HA157" s="76"/>
      <c r="HB157" s="66"/>
      <c r="HC157" s="76"/>
      <c r="HD157" s="66"/>
      <c r="HE157" s="76"/>
      <c r="HF157" s="66"/>
      <c r="HG157" s="76"/>
      <c r="HH157" s="66"/>
      <c r="HI157" s="76"/>
      <c r="HJ157" s="66"/>
      <c r="HK157" s="76"/>
      <c r="HL157" s="66"/>
      <c r="HM157" s="76"/>
      <c r="HN157" s="66"/>
      <c r="HO157" s="76"/>
      <c r="HP157" s="66"/>
      <c r="HQ157" s="76"/>
      <c r="HR157" s="66"/>
      <c r="HS157" s="76"/>
      <c r="HT157" s="66"/>
      <c r="HU157" s="76"/>
      <c r="HV157" s="66"/>
      <c r="HW157" s="76"/>
      <c r="HX157" s="66"/>
      <c r="HY157" s="76"/>
      <c r="HZ157" s="66"/>
      <c r="IA157" s="76"/>
      <c r="IB157" s="66"/>
      <c r="IC157" s="76"/>
      <c r="ID157" s="66"/>
      <c r="IE157" s="76"/>
      <c r="IF157" s="66"/>
      <c r="IG157" s="76"/>
      <c r="IH157" s="66"/>
      <c r="II157" s="76"/>
      <c r="IJ157" s="66"/>
      <c r="IK157" s="76"/>
      <c r="IL157" s="66"/>
      <c r="IM157" s="76"/>
      <c r="IN157" s="66"/>
      <c r="IO157" s="76"/>
      <c r="IP157" s="66"/>
      <c r="IQ157" s="76"/>
      <c r="IR157" s="66"/>
      <c r="IS157" s="76"/>
      <c r="IT157" s="66"/>
      <c r="IU157" s="76"/>
      <c r="IV157" s="66"/>
      <c r="IW157" s="76"/>
      <c r="IX157" s="66"/>
      <c r="IY157" s="76"/>
      <c r="IZ157" s="66"/>
      <c r="JA157" s="76"/>
      <c r="JB157" s="66"/>
      <c r="JC157" s="76"/>
      <c r="JD157" s="66"/>
      <c r="JE157" s="76"/>
      <c r="JF157" s="66"/>
      <c r="JG157" s="76"/>
      <c r="JH157" s="66"/>
      <c r="JI157" s="76"/>
      <c r="JJ157" s="66"/>
      <c r="JK157" s="76"/>
      <c r="JL157" s="66"/>
      <c r="JM157" s="76"/>
      <c r="JN157" s="66"/>
      <c r="JO157" s="76"/>
      <c r="JP157" s="66"/>
      <c r="JQ157" s="76"/>
      <c r="JR157" s="66"/>
      <c r="JS157" s="76"/>
      <c r="JT157" s="66"/>
      <c r="JU157" s="76"/>
      <c r="JV157" s="66"/>
      <c r="JW157" s="76"/>
      <c r="JX157" s="66"/>
      <c r="JY157" s="76"/>
      <c r="JZ157" s="66"/>
      <c r="KA157" s="76"/>
      <c r="KB157" s="66"/>
      <c r="KC157" s="76"/>
      <c r="KD157" s="66"/>
      <c r="KE157" s="76"/>
      <c r="KF157" s="66"/>
      <c r="KG157" s="76"/>
      <c r="KH157" s="66"/>
      <c r="KI157" s="76"/>
      <c r="KJ157" s="66"/>
      <c r="KK157" s="76"/>
      <c r="KL157" s="66"/>
      <c r="KM157" s="76"/>
      <c r="KN157" s="66"/>
      <c r="KO157" s="76"/>
      <c r="KP157" s="66"/>
      <c r="KQ157" s="76"/>
      <c r="KR157" s="66"/>
      <c r="KS157" s="76"/>
      <c r="KT157" s="66"/>
      <c r="KU157" s="76"/>
      <c r="KV157" s="66"/>
      <c r="KW157" s="76"/>
      <c r="KX157" s="66"/>
      <c r="KY157" s="76"/>
      <c r="KZ157" s="66"/>
      <c r="LA157" s="76"/>
      <c r="LB157" s="66"/>
      <c r="LC157" s="76"/>
      <c r="LD157" s="66"/>
      <c r="LE157" s="76"/>
      <c r="LF157" s="66"/>
      <c r="LG157" s="76"/>
      <c r="LH157" s="66"/>
      <c r="LI157" s="76"/>
      <c r="LJ157" s="66"/>
      <c r="LK157" s="76"/>
      <c r="LL157" s="66"/>
      <c r="LM157" s="76"/>
      <c r="LN157" s="66"/>
      <c r="LO157" s="76"/>
      <c r="LP157" s="66"/>
      <c r="LQ157" s="76"/>
      <c r="LR157" s="66"/>
      <c r="LS157" s="76"/>
      <c r="LT157" s="66"/>
      <c r="LU157" s="76"/>
      <c r="LV157" s="66"/>
      <c r="LW157" s="76"/>
      <c r="LX157" s="66"/>
      <c r="LY157" s="76"/>
      <c r="LZ157" s="66"/>
      <c r="MA157" s="76"/>
      <c r="MB157" s="66"/>
      <c r="MC157" s="76"/>
      <c r="MD157" s="66"/>
      <c r="MG157" s="1" t="str" cm="1">
        <f t="array" ref="MG157">IFERROR(INDEX(Paste_Here!$B$2:$B$850, MATCH(0, COUNTIF(MG$4:MG156, Paste_Here!$B$2:$B$850) + IF(Paste_Here!$B$2:$B$850="", 1, 0), 0)), "")</f>
        <v/>
      </c>
      <c r="MH157" s="1" t="str">
        <f>IF(MG157&lt;&gt;"", INDEX(Paste_Here!$A$2:$A$850, MATCH(MG157, Paste_Here!$B$2:$B$850, 0)), "")</f>
        <v/>
      </c>
      <c r="MI157" s="1" t="str">
        <f t="shared" si="24"/>
        <v/>
      </c>
      <c r="MJ157" s="1" t="str" cm="1">
        <f t="array" ref="MJ157">IFERROR(INDEX($MI$5:$MI$850, MATCH(SMALL(IF($MI$5:$MI$850&lt;&gt;"", COUNTIF($MI$5:$MI$850, "&lt;"&amp;$MI$5:$MI$850)+1), ROW()-ROW($MJ$5)+1), COUNTIF($MI$5:$MI$850, "&lt;"&amp;$MI$5:$MI$850)+1, 0)), "")</f>
        <v/>
      </c>
    </row>
    <row r="158" spans="1:348">
      <c r="A158" s="66"/>
      <c r="B158" s="76" t="str">
        <f t="shared" si="17"/>
        <v/>
      </c>
      <c r="C158" s="66"/>
      <c r="D158" s="76" t="str">
        <f>IFERROR(IF(B158&lt;&gt;"", IF(AND(INDEX(Paste_Here!B$2:B$850, MATCH(B158, Paste_Here!A$2:A$850, 0))&lt;&gt;"", ISNUMBER(VALUE(INDEX(Paste_Here!B$2:B$850, MATCH(B158, Paste_Here!A$2:A$850, 0))))), INDEX(Paste_Here!B$2:B$850, MATCH(B158, Paste_Here!A$2:A$850, 0)), ""), ""), "")</f>
        <v/>
      </c>
      <c r="E158" s="66"/>
      <c r="F158" s="76" t="str">
        <f>IFERROR(IF(B158&lt;&gt;"", IF(ISTEXT(INDEX(Paste_Here!K$2:K$850, MATCH(B158, Paste_Here!A$2:A$850, 0))), INDEX(Paste_Here!K$2:K$850, MATCH(B158, Paste_Here!A$2:A$850, 0)), ""), ""), "")</f>
        <v/>
      </c>
      <c r="G158" s="66"/>
      <c r="H158" s="76" t="str">
        <f>IFERROR(IF(B158&lt;&gt;"", IF(ISTEXT(INDEX(Paste_Here!C$2:C$850, MATCH(B158, Paste_Here!A$2:A$850, 0))), INDEX(Paste_Here!C$2:C$850, MATCH(B158, Paste_Here!A$2:A$850, 0)), ""), ""), "")</f>
        <v/>
      </c>
      <c r="I158" s="66"/>
      <c r="J158" s="76" t="str">
        <f>IFERROR(IF(B158&lt;&gt;"", IF(ISNUMBER(SEARCH("s", LOWER(INDEX(Paste_Here!M$2:M$850, MATCH(B158, Paste_Here!A$2:A$850, 0))))), "Yes", IF(INDEX(Paste_Here!M$2:M$850, MATCH(B158, Paste_Here!A$2:A$850, 0))&lt;&gt;"", "No", "")), ""), "")</f>
        <v/>
      </c>
      <c r="K158" s="66"/>
      <c r="L158" s="76" t="str">
        <f>IFERROR(IF(B158&lt;&gt;"", IF(ISNUMBER(SEARCH("yes", LOWER(INDEX(Paste_Here!E$2:E$850, MATCH(B158, Paste_Here!A$2:A$850, 0))))), "Yes", IF(ISNUMBER(SEARCH("no", LOWER(INDEX(Paste_Here!E$2:E$850, MATCH(B158, Paste_Here!A$2:A$850, 0))))), "No", "")), ""), "")</f>
        <v/>
      </c>
      <c r="M158" s="66"/>
      <c r="N158" s="76" t="str">
        <f>IFERROR(IF(B158&lt;&gt;"", IF(ISNUMBER(SEARCH("yes", LOWER(INDEX(Paste_Here!F$2:F$850, MATCH(B158, Paste_Here!A$2:A$850, 0))))), "Yes", IF(ISNUMBER(SEARCH("no", LOWER(INDEX(Paste_Here!F$2:F$850, MATCH(B158, Paste_Here!A$2:A$850, 0))))), "No", "")), ""), "")</f>
        <v/>
      </c>
      <c r="O158" s="66"/>
      <c r="P158" s="76" t="str">
        <f>IFERROR(IF(B158&lt;&gt;"", IF(ISNUMBER(SEARCH("yes", LOWER(INDEX(Paste_Here!L$2:L$850, MATCH(B158, Paste_Here!A$2:A$850, 0))))), "Yes", IF(ISNUMBER(SEARCH("no", LOWER(INDEX(Paste_Here!L$2:L$850, MATCH(B158, Paste_Here!A$2:A$850, 0))))), "No", "")), ""), "")</f>
        <v/>
      </c>
      <c r="Q158" s="66"/>
      <c r="R158" s="76" t="str">
        <f>IFERROR(IF(B158&lt;&gt;"", IF(ISNUMBER(SEARCH("transitional 2", LOWER(INDEX(Paste_Here!D$2:D$850, MATCH(B158, Paste_Here!A$2:A$850, 0))))), "T2", IF(ISNUMBER(SEARCH("transitional 1", LOWER(INDEX(Paste_Here!D$2:D$850, MATCH(B158, Paste_Here!A$2:A$850, 0))))), "T1", IF(ISNUMBER(SEARCH("waived ell services", LOWER(INDEX(Paste_Here!D$2:D$850, MATCH(B158, Paste_Here!A$2:A$850, 0))))), "W", IF(ISNUMBER(SEARCH("english language learner", LOWER(INDEX(Paste_Here!D$2:D$850, MATCH(B158, Paste_Here!A$2:A$850, 0))))), "L", "")))), ""), "")</f>
        <v/>
      </c>
      <c r="S158" s="66"/>
      <c r="T158" s="76" t="str">
        <f>IFERROR(IF(B158&lt;&gt;"", IF(ISNUMBER(SEARCH("yes", LOWER(INDEX(Paste_Here!I$2:I$850, MATCH(B158, Paste_Here!A$2:A$850, 0))))), "Yes", IF(ISNUMBER(SEARCH("no", LOWER(INDEX(Paste_Here!I$2:I$850, MATCH(B158, Paste_Here!A$2:A$850, 0))))), "No", "")), ""), "")</f>
        <v/>
      </c>
      <c r="U158" s="66"/>
      <c r="V158" s="76" t="str">
        <f>IFERROR(IF(B158&lt;&gt;"", IF(ISTEXT(INDEX(Paste_Here!J$2:J$850, MATCH(B158, Paste_Here!A$2:A$850, 0))), VALUE(INDEX(Paste_Here!J$2:J$850, MATCH(B158, Paste_Here!A$2:A$850, 0))), ""), ""), "")</f>
        <v/>
      </c>
      <c r="W158" s="66"/>
      <c r="X158" s="66"/>
      <c r="Y158" s="76" t="str">
        <f t="shared" si="18"/>
        <v/>
      </c>
      <c r="Z158" s="66"/>
      <c r="AA158" s="76" t="str">
        <f>IFERROR(IF(B158&lt;&gt;"", IF(AND(INDEX(Paste_Here!AI$2:AI$850, MATCH(B158, Paste_Here!A$2:A$850, 0))&lt;&gt;"", ISNUMBER(VALUE(INDEX(Paste_Here!AI$2:AI$850, MATCH(B158, Paste_Here!A$2:A$850, 0))))), INDEX(Paste_Here!AI$2:AI$850, MATCH(B158, Paste_Here!A$2:A$850, 0)), ""), ""), "")</f>
        <v/>
      </c>
      <c r="AB158" s="66"/>
      <c r="AC158" s="76" t="str">
        <f>IFERROR(IF(B158&lt;&gt;"", IF(AND(INDEX(Paste_Here!AJ$2:AJ$850, MATCH(B158, Paste_Here!A$2:A$850, 0))&lt;&gt;"", ISNUMBER(VALUE(INDEX(Paste_Here!AJ$2:AJ$850, MATCH(B158, Paste_Here!A$2:A$850, 0))))), INDEX(Paste_Here!AJ$2:AJ$850, MATCH(B158, Paste_Here!A$2:A$850, 0)), ""), ""), "")</f>
        <v/>
      </c>
      <c r="AD158" s="66"/>
      <c r="AE158" s="76" t="str">
        <f>IFERROR(IF(B158&lt;&gt;"", IF(AND(INDEX(Paste_Here!AK$2:AK$850, MATCH(B158, Paste_Here!A$2:A$850, 0))&lt;&gt;"", ISNUMBER(VALUE(INDEX(Paste_Here!AK$2:AK$850, MATCH(B158, Paste_Here!A$2:A$850, 0))))), INDEX(Paste_Here!AK$2:AK$850, MATCH(B158, Paste_Here!A$2:A$850, 0)), ""), ""), "")</f>
        <v/>
      </c>
      <c r="AF158" s="66"/>
      <c r="AG158" s="76" t="str">
        <f>IFERROR(IF(B158&lt;&gt;"", IF(AND(INDEX(Paste_Here!AL$2:AL$850, MATCH(B158, Paste_Here!A$2:A$850, 0))&lt;&gt;"", ISNUMBER(VALUE(INDEX(Paste_Here!AL$2:AL$850, MATCH(B158, Paste_Here!A$2:A$850, 0))))), INDEX(Paste_Here!AL$2:AL$850, MATCH(B158, Paste_Here!A$2:A$850, 0)), ""), ""), "")</f>
        <v/>
      </c>
      <c r="AH158" s="66"/>
      <c r="AI158" s="76" t="str">
        <f>IFERROR(IF(B158&lt;&gt;"", IF(AND(INDEX(Paste_Here!AH$2:AH$850, MATCH(B158, Paste_Here!A$2:A$850, 0))&lt;&gt;"", ISNUMBER(VALUE(INDEX(Paste_Here!AH$2:AH$850, MATCH(B158, Paste_Here!A$2:A$850, 0))))), IF(VALUE(INDEX(Paste_Here!AH$2:AH$850, MATCH(B158, Paste_Here!A$2:A$850, 0)))=0, "", INDEX(Paste_Here!AH$2:AH$850, MATCH(B158, Paste_Here!A$2:A$850, 0))), ""), ""), "")</f>
        <v/>
      </c>
      <c r="AJ158" s="66"/>
      <c r="AK158" s="76" t="str">
        <f>IFERROR(IF(B158&lt;&gt;"", IF(AND(INDEX(Paste_Here!N$2:N$850, MATCH(B158, Paste_Here!A$2:A$850, 0))&lt;&gt;"", ISNUMBER(VALUE(INDEX(Paste_Here!N$2:N$850, MATCH(B158, Paste_Here!A$2:A$850, 0))))), INDEX(Paste_Here!N$2:N$850, MATCH(B158, Paste_Here!A$2:A$850, 0)), ""), ""), "")</f>
        <v/>
      </c>
      <c r="AL158" s="66"/>
      <c r="AM158" s="76" t="str">
        <f>IFERROR(IF(B158&lt;&gt;"", IF(AND(INDEX(Paste_Here!O$2:O$850, MATCH(B158, Paste_Here!A$2:A$850, 0))&lt;&gt;"", ISNUMBER(VALUE(INDEX(Paste_Here!O$2:O$850, MATCH(B158, Paste_Here!A$2:A$850, 0))))), INDEX(Paste_Here!O$2:O$850, MATCH(B158, Paste_Here!A$2:A$850, 0)), ""), ""), "")</f>
        <v/>
      </c>
      <c r="AN158" s="66"/>
      <c r="AO158" s="76"/>
      <c r="AP158" s="66"/>
      <c r="AQ158" s="76"/>
      <c r="AR158" s="66"/>
      <c r="AS158" s="76"/>
      <c r="AT158" s="66"/>
      <c r="AU158" s="66"/>
      <c r="AV158" s="76" t="str">
        <f t="shared" si="19"/>
        <v/>
      </c>
      <c r="AW158" s="66"/>
      <c r="AX158" s="76" t="str">
        <f>IFERROR(IF(B158&lt;&gt;"", IF(ISNUMBER(SEARCH("Revealed-Potential (Primary Focus)", LOWER(INDEX(Paste_Here!Z$2:Z$850, MATCH(B158, Paste_Here!A$2:A$850, 0))))), "Rev-Potential: Prim", IF(ISNUMBER(SEARCH("Revealed-Potential (Secondary Focus)", LOWER(INDEX(Paste_Here!Z$2:Z$850, MATCH(B158, Paste_Here!A$2:A$850, 0))))), "Rev-Potential: Sec", IF(ISNUMBER(SEARCH("Monitoring", LOWER(INDEX(Paste_Here!Z$2:Z$850, MATCH(B158, Paste_Here!A$2:A$850, 0))))), "Monitoring", IF(ISNUMBER(SEARCH("At-Promise (Secondary Focus)", LOWER(INDEX(Paste_Here!Z$2:Z$850, MATCH(B158, Paste_Here!A$2:A$850, 0))))), "At-Promise: Sec", IF(ISNUMBER(SEARCH("At-Promise (Primary Focus)", LOWER(INDEX(Paste_Here!Z$2:Z$850, MATCH(B158, Paste_Here!A$2:A$850, 0))))), "At-Promise: Prim", ""))))), ""), "")</f>
        <v/>
      </c>
      <c r="AY158" s="66"/>
      <c r="AZ158" s="76"/>
      <c r="BA158" s="66"/>
      <c r="BB158" s="76"/>
      <c r="BC158" s="66"/>
      <c r="BD158" s="76"/>
      <c r="BE158" s="66"/>
      <c r="BF158" s="76"/>
      <c r="BG158" s="66"/>
      <c r="BH158" s="76"/>
      <c r="BI158" s="66"/>
      <c r="BJ158" s="66"/>
      <c r="BK158" s="76" t="str">
        <f t="shared" si="20"/>
        <v/>
      </c>
      <c r="BL158" s="66"/>
      <c r="BM158" s="76" t="str">
        <f>IFERROR(IF(B158&lt;&gt;"", IF(AND(ISNUMBER(VALUE(SUBSTITUTE(SUBSTITUTE(Paste_Here!R158, "br", "-"), "L", ""))), VALUE(SUBSTITUTE(SUBSTITUTE(Paste_Here!R158, "br", "-"), "L", "")) &gt;= 1095), "Yes", IF(AND(ISNUMBER(VALUE(SUBSTITUTE(SUBSTITUTE(Paste_Here!R158, "br", "-"), "L", ""))), VALUE(SUBSTITUTE(SUBSTITUTE(Paste_Here!R158, "br", "-"), "L", "")) &lt;= 1094), "No", "")), ""), "")</f>
        <v/>
      </c>
      <c r="BN158" s="66"/>
      <c r="BO158" s="76" t="str">
        <f>IFERROR(IF(B158&lt;&gt;"", IF(COUNTIF(INDEX(Paste_Here!Y$2:AB$850, MATCH(B158, Paste_Here!A$2:A$850, 0), 0), "yes") &gt; 0, "Yes", IF(COUNTIF(INDEX(Paste_Here!Y$2:AB$850, MATCH(B158, Paste_Here!A$2:A$850, 0), 0), "no") &gt; 0, "No", "")), ""), "")</f>
        <v/>
      </c>
      <c r="BP158" s="66"/>
      <c r="BQ158" s="76" t="str">
        <f>IFERROR(IF(B158&lt;&gt;"", IF(AND(ISNUMBER(VALUE(SUBSTITUTE(SUBSTITUTE(Paste_Here!U158, "em", "-"), "q", ""))), VALUE(SUBSTITUTE(SUBSTITUTE(Paste_Here!U158, "em", "-"), "q", "")) &gt;= 910), "Yes", IF(AND(ISNUMBER(VALUE(SUBSTITUTE(SUBSTITUTE(Paste_Here!U158, "em", "-"), "q", ""))), VALUE(SUBSTITUTE(SUBSTITUTE(Paste_Here!U158, "em", "-"), "q", "")) &lt;= 909), "No", "")), ""), "")</f>
        <v/>
      </c>
      <c r="BR158" s="66"/>
      <c r="BS158" s="76" t="str">
        <f>IFERROR(IF(B158&lt;&gt;"", IF(AND(INDEX(Paste_Here!X$2:X$850, MATCH(B158, Paste_Here!A$2:A$850, 0))&lt;&gt;"", ISNUMBER(VALUE(INDEX(Paste_Here!X$2:X$850, MATCH(B158, Paste_Here!A$2:A$850, 0))))), INDEX(Paste_Here!X$2:X$850, MATCH(B158, Paste_Here!A$2:A$850, 0)), ""), ""), "")</f>
        <v/>
      </c>
      <c r="BT158" s="66"/>
      <c r="BU158" s="76" t="str">
        <f>IFERROR(IF(B158&lt;&gt;"", IF(ISNUMBER(VALUE(INDEX(Paste_Here!G$2:G$850, MATCH(B158, Paste_Here!A$2:A$850, 0)))), IF(VALUE(INDEX(Paste_Here!G$2:G$850, MATCH(B158, Paste_Here!A$2:A$850, 0)))=0, "No", IF(AND(VALUE(INDEX(Paste_Here!G$2:G$850, MATCH(B158, Paste_Here!A$2:A$850, 0)))&gt;=1, VALUE(INDEX(Paste_Here!G$2:G$850, MATCH(B158, Paste_Here!A$2:A$850, 0)))&lt;=4), VALUE(INDEX(Paste_Here!G$2:G$850, MATCH(B158, Paste_Here!A$2:A$850, 0))), "")), ""), ""), "")</f>
        <v/>
      </c>
      <c r="BV158" s="66"/>
      <c r="BW158" s="76" t="str">
        <f>IFERROR(IF(B158&lt;&gt;"", IF(ISNUMBER(VALUE(INDEX(Paste_Here!H$2:H$850, MATCH(B158, Paste_Here!A$2:A$850, 0)))), IF(VALUE(INDEX(Paste_Here!H$2:H$850, MATCH(B158, Paste_Here!A$2:A$850, 0)))=0, "No", IF(AND(VALUE(INDEX(Paste_Here!H$2:H$850, MATCH(B158, Paste_Here!A$2:A$850, 0)))&gt;=1, VALUE(INDEX(Paste_Here!H$2:H$850, MATCH(B158, Paste_Here!A$2:A$850, 0)))&lt;=4), VALUE(INDEX(Paste_Here!H$2:H$850, MATCH(B158, Paste_Here!A$2:A$850, 0))), "")), ""), ""), "")</f>
        <v/>
      </c>
      <c r="BX158" s="66"/>
      <c r="BY158" s="76"/>
      <c r="BZ158" s="66"/>
      <c r="CA158" s="76"/>
      <c r="CB158" s="66"/>
      <c r="CC158" s="66"/>
      <c r="CD158" s="76" t="str">
        <f t="shared" si="21"/>
        <v/>
      </c>
      <c r="CE158" s="66"/>
      <c r="CF158" s="76" t="str">
        <f>IFERROR(IF(B158&lt;&gt;"", IF(AND(INDEX(Paste_Here!P$2:P$850, MATCH(B158, Paste_Here!A$2:A$850, 0))&lt;&gt;"", ISNUMBER(VALUE(INDEX(Paste_Here!P$2:P$850, MATCH(B158, Paste_Here!A$2:A$850, 0))))), INDEX(Paste_Here!P$2:P$850, MATCH(B158, Paste_Here!A$2:A$850, 0)), ""), ""), "")</f>
        <v/>
      </c>
      <c r="CG158" s="66"/>
      <c r="CH158" s="76" t="str">
        <f>IFERROR(IF(B158&lt;&gt;"", IF(ISNUMBER(SEARCH("highrisk", LOWER(INDEX(Paste_Here!Q$2:Q$850, MATCH(B158, Paste_Here!A$2:A$850, 0))))), "High Risk", IF(ISNUMBER(SEARCH("lowrisk", LOWER(INDEX(Paste_Here!Q$2:Q$850, MATCH(B158, Paste_Here!A$2:A$850, 0))))), "Low Risk", IF(ISNUMBER(SEARCH("somerisk", LOWER(INDEX(Paste_Here!Q$2:Q$850, MATCH(B158, Paste_Here!A$2:A$850, 0))))), "Some Risk", ""))), ""), "")</f>
        <v/>
      </c>
      <c r="CI158" s="66"/>
      <c r="CJ158" s="76" t="str">
        <f>IFERROR(IF(B158&lt;&gt;"", IF(AND(INDEX(Paste_Here!AA$2:AA$850, MATCH(B158, Paste_Here!A$2:A$850, 0))&lt;&gt;"", ISNUMBER(VALUE(INDEX(Paste_Here!AA$2:AA$850, MATCH(B158, Paste_Here!A$2:A$850, 0))))), INDEX(Paste_Here!AA$2:AA$850, MATCH(B158, Paste_Here!A$2:A$850, 0)), ""), ""), "")</f>
        <v/>
      </c>
      <c r="CK158" s="66"/>
      <c r="CL158" s="76" t="str">
        <f>IFERROR(IF(B158&lt;&gt;"", IF(LOWER(INDEX(Paste_Here!AB$2:AB$850, MATCH(B158, Paste_Here!A$2:A$850, 0)))="approaching expectations", "Approaching", IF(LOWER(INDEX(Paste_Here!AB$2:AB$850, MATCH(B158, Paste_Here!A$2:A$850, 0)))="met expectations", "Met", IF(LOWER(INDEX(Paste_Here!AB$2:AB$850, MATCH(B158, Paste_Here!A$2:A$850, 0)))="exceeded expectations", "Exceeded", IF(LOWER(INDEX(Paste_Here!AB$2:AB$850, MATCH(B158, Paste_Here!A$2:A$850, 0)))="below expectations", "Below", "")))), ""), "")</f>
        <v/>
      </c>
      <c r="CM158" s="66"/>
      <c r="CN158" s="76" t="str">
        <f>IFERROR(IF(B158&lt;&gt;"", IF(AND(INDEX(Paste_Here!AC$2:AC$850, MATCH(B158, Paste_Here!A$2:A$850, 0))&lt;&gt;"", ISNUMBER(VALUE(INDEX(Paste_Here!AC$2:AC$850, MATCH(B158, Paste_Here!A$2:A$850, 0))))), INDEX(Paste_Here!AC$2:AC$850, MATCH(B158, Paste_Here!A$2:A$850, 0)), ""), ""), "")</f>
        <v/>
      </c>
      <c r="CO158" s="66"/>
      <c r="CP158" s="76"/>
      <c r="CQ158" s="66"/>
      <c r="CR158" s="76"/>
      <c r="CS158" s="66"/>
      <c r="CT158" s="76"/>
      <c r="CU158" s="66"/>
      <c r="CV158" s="76"/>
      <c r="CW158" s="66"/>
      <c r="CX158" s="76"/>
      <c r="CY158" s="66"/>
      <c r="CZ158" s="66"/>
      <c r="DA158" s="76" t="str">
        <f t="shared" si="22"/>
        <v/>
      </c>
      <c r="DB158" s="66"/>
      <c r="DC158" s="76" t="str">
        <f>IFERROR(IF(B158&lt;&gt;"", IF(AND(INDEX(Paste_Here!V$2:V$850, MATCH(B158, Paste_Here!A$2:A$850, 0))&lt;&gt;"", ISNUMBER(VALUE(INDEX(Paste_Here!V$2:V$850, MATCH(B158, Paste_Here!A$2:A$850, 0))))), INDEX(Paste_Here!V$2:V$850, MATCH(B158, Paste_Here!A$2:A$850, 0)), ""), ""), "")</f>
        <v/>
      </c>
      <c r="DD158" s="66"/>
      <c r="DE158" s="76" t="str">
        <f>IFERROR(IF(B158&lt;&gt;"", IF(ISNUMBER(SEARCH("highrisk", LOWER(INDEX(Paste_Here!W$2:W$850, MATCH(B158, Paste_Here!A$2:A$850, 0))))), "High Risk", IF(ISNUMBER(SEARCH("lowrisk", LOWER(INDEX(Paste_Here!W$2:W$850, MATCH(B158, Paste_Here!A$2:A$850, 0))))), "Low Risk", IF(ISNUMBER(SEARCH("somerisk", LOWER(INDEX(Paste_Here!W$2:W$850, MATCH(B158, Paste_Here!A$2:A$850, 0))))), "Some Risk", ""))), ""), "")</f>
        <v/>
      </c>
      <c r="DF158" s="66"/>
      <c r="DG158" s="76" t="str">
        <f>IFERROR(IF(B158&lt;&gt;"", IF(AND(INDEX(Paste_Here!S$2:S$850, MATCH(B158, Paste_Here!A$2:A$850, 0))&lt;&gt;"", ISNUMBER(VALUE(INDEX(Paste_Here!S$2:S$850, MATCH(B158, Paste_Here!A$2:A$850, 0))))), INDEX(Paste_Here!S$2:S$850, MATCH(B158, Paste_Here!A$2:A$850, 0)), ""), ""), "")</f>
        <v/>
      </c>
      <c r="DH158" s="66"/>
      <c r="DI158" s="76" t="str">
        <f>IFERROR(IF(B158&lt;&gt;"", IF(ISNUMBER(SEARCH("highrisk", LOWER(INDEX(Paste_Here!T$2:T$850, MATCH(B158, Paste_Here!A$2:A$850, 0))))), "High Risk", IF(ISNUMBER(SEARCH("lowrisk", LOWER(INDEX(Paste_Here!T$2:T$850, MATCH(B158, Paste_Here!A$2:A$850, 0))))), "Low Risk", IF(ISNUMBER(SEARCH("somerisk", LOWER(INDEX(Paste_Here!T$2:T$850, MATCH(B158, Paste_Here!A$2:A$850, 0))))), "Some Risk", ""))), ""), "")</f>
        <v/>
      </c>
      <c r="DJ158" s="66"/>
      <c r="DK158" s="76" t="str">
        <f>IFERROR(IF(B158&lt;&gt;"", IF(AND(INDEX(Paste_Here!AD$2:AD$850, MATCH(B158, Paste_Here!A$2:A$850, 0))&lt;&gt;"", ISNUMBER(VALUE(INDEX(Paste_Here!AD$2:AD$850, MATCH(B158, Paste_Here!A$2:A$850, 0))))), INDEX(Paste_Here!AD$2:AD$850, MATCH(B158, Paste_Here!A$2:A$850, 0)), ""), ""), "")</f>
        <v/>
      </c>
      <c r="DL158" s="66"/>
      <c r="DM158" s="76" t="str">
        <f>IFERROR(IF(B158&lt;&gt;"", IF(LOWER(INDEX(Paste_Here!AE$2:AE$850, MATCH(B158, Paste_Here!A$2:A$850, 0)))="approaching expectations", "Approaching", IF(LOWER(INDEX(Paste_Here!AE$2:AE$850, MATCH(B158, Paste_Here!A$2:A$850, 0)))="met expectations", "Met", IF(LOWER(INDEX(Paste_Here!AE$2:AE$850, MATCH(B158, Paste_Here!A$2:A$850, 0)))="exceeded expectations", "Exceeded", IF(LOWER(INDEX(Paste_Here!AE$2:AE$850, MATCH(B158, Paste_Here!A$2:A$850, 0)))="below expectations", "Below", "")))), ""), "")</f>
        <v/>
      </c>
      <c r="DN158" s="66"/>
      <c r="DO158" s="76"/>
      <c r="DP158" s="66"/>
      <c r="DQ158" s="76"/>
      <c r="DR158" s="66"/>
      <c r="DS158" s="76"/>
      <c r="DT158" s="66"/>
      <c r="DU158" s="76"/>
      <c r="DV158" s="66"/>
      <c r="DW158" s="66"/>
      <c r="DX158" s="76" t="str">
        <f t="shared" si="23"/>
        <v/>
      </c>
      <c r="DY158" s="66"/>
      <c r="DZ158" s="76"/>
      <c r="EA158" s="66"/>
      <c r="EB158" s="76"/>
      <c r="EC158" s="66"/>
      <c r="ED158" s="76" t="str">
        <f>IFERROR(IF(B158&lt;&gt;"", IF(AND(INDEX(Paste_Here!AF$2:AF$850, MATCH(B158, Paste_Here!A$2:A$850, 0))&lt;&gt;"", ISNUMBER(VALUE(INDEX(Paste_Here!AF$2:AF$850, MATCH(B158, Paste_Here!A$2:A$850, 0))))), INDEX(Paste_Here!AF$2:AF$850, MATCH(B158, Paste_Here!A$2:A$850, 0)), ""), ""), "")</f>
        <v/>
      </c>
      <c r="EE158" s="66"/>
      <c r="EF158" s="76"/>
      <c r="EG158" s="66"/>
      <c r="EH158" s="76"/>
      <c r="EI158" s="66"/>
      <c r="EJ158" s="76" t="str">
        <f>IFERROR(IF(B158&lt;&gt;"", IF(AND(INDEX(Paste_Here!AG$2:AG$850, MATCH(B158, Paste_Here!A$2:A$850, 0))&lt;&gt;"", ISNUMBER(VALUE(INDEX(Paste_Here!AG$2:AG$850, MATCH(B158, Paste_Here!A$2:A$850, 0))))), INDEX(Paste_Here!AG$2:AG$850, MATCH(B158, Paste_Here!A$2:A$850, 0)), ""), ""), "")</f>
        <v/>
      </c>
      <c r="EK158" s="66"/>
      <c r="EL158" s="76"/>
      <c r="EM158" s="66"/>
      <c r="EN158" s="76"/>
      <c r="EO158" s="66"/>
      <c r="EP158" s="76"/>
      <c r="EQ158" s="66"/>
      <c r="ER158" s="76"/>
      <c r="ES158" s="66"/>
      <c r="ET158" s="66"/>
      <c r="EU158" s="76"/>
      <c r="EV158" s="66"/>
      <c r="EW158" s="76"/>
      <c r="EX158" s="66"/>
      <c r="EY158" s="76"/>
      <c r="EZ158" s="66"/>
      <c r="FA158" s="76"/>
      <c r="FB158" s="66"/>
      <c r="FC158" s="76"/>
      <c r="FD158" s="66"/>
      <c r="FE158" s="76"/>
      <c r="FF158" s="66"/>
      <c r="FG158" s="76"/>
      <c r="FH158" s="66"/>
      <c r="FI158" s="76"/>
      <c r="FJ158" s="66"/>
      <c r="FK158" s="76"/>
      <c r="FL158" s="66"/>
      <c r="FM158" s="76"/>
      <c r="FN158" s="66"/>
      <c r="FO158" s="76"/>
      <c r="FP158" s="66"/>
      <c r="FQ158" s="76"/>
      <c r="FR158" s="66"/>
      <c r="FS158" s="76"/>
      <c r="FT158" s="66"/>
      <c r="FU158" s="76"/>
      <c r="FV158" s="66"/>
      <c r="FW158" s="76"/>
      <c r="FX158" s="66"/>
      <c r="FY158" s="76"/>
      <c r="FZ158" s="66"/>
      <c r="GA158" s="76"/>
      <c r="GB158" s="66"/>
      <c r="GC158" s="76"/>
      <c r="GD158" s="66"/>
      <c r="GE158" s="76"/>
      <c r="GF158" s="66"/>
      <c r="GG158" s="76"/>
      <c r="GH158" s="66"/>
      <c r="GI158" s="76"/>
      <c r="GJ158" s="66"/>
      <c r="GK158" s="76"/>
      <c r="GL158" s="66"/>
      <c r="GM158" s="76"/>
      <c r="GN158" s="66"/>
      <c r="GO158" s="76"/>
      <c r="GP158" s="66"/>
      <c r="GQ158" s="76"/>
      <c r="GR158" s="66"/>
      <c r="GS158" s="76"/>
      <c r="GT158" s="66"/>
      <c r="GU158" s="76"/>
      <c r="GV158" s="66"/>
      <c r="GW158" s="76"/>
      <c r="GX158" s="66"/>
      <c r="GY158" s="76"/>
      <c r="GZ158" s="66"/>
      <c r="HA158" s="76"/>
      <c r="HB158" s="66"/>
      <c r="HC158" s="76"/>
      <c r="HD158" s="66"/>
      <c r="HE158" s="76"/>
      <c r="HF158" s="66"/>
      <c r="HG158" s="76"/>
      <c r="HH158" s="66"/>
      <c r="HI158" s="76"/>
      <c r="HJ158" s="66"/>
      <c r="HK158" s="76"/>
      <c r="HL158" s="66"/>
      <c r="HM158" s="76"/>
      <c r="HN158" s="66"/>
      <c r="HO158" s="76"/>
      <c r="HP158" s="66"/>
      <c r="HQ158" s="76"/>
      <c r="HR158" s="66"/>
      <c r="HS158" s="76"/>
      <c r="HT158" s="66"/>
      <c r="HU158" s="76"/>
      <c r="HV158" s="66"/>
      <c r="HW158" s="76"/>
      <c r="HX158" s="66"/>
      <c r="HY158" s="76"/>
      <c r="HZ158" s="66"/>
      <c r="IA158" s="76"/>
      <c r="IB158" s="66"/>
      <c r="IC158" s="76"/>
      <c r="ID158" s="66"/>
      <c r="IE158" s="76"/>
      <c r="IF158" s="66"/>
      <c r="IG158" s="76"/>
      <c r="IH158" s="66"/>
      <c r="II158" s="76"/>
      <c r="IJ158" s="66"/>
      <c r="IK158" s="76"/>
      <c r="IL158" s="66"/>
      <c r="IM158" s="76"/>
      <c r="IN158" s="66"/>
      <c r="IO158" s="76"/>
      <c r="IP158" s="66"/>
      <c r="IQ158" s="76"/>
      <c r="IR158" s="66"/>
      <c r="IS158" s="76"/>
      <c r="IT158" s="66"/>
      <c r="IU158" s="76"/>
      <c r="IV158" s="66"/>
      <c r="IW158" s="76"/>
      <c r="IX158" s="66"/>
      <c r="IY158" s="76"/>
      <c r="IZ158" s="66"/>
      <c r="JA158" s="76"/>
      <c r="JB158" s="66"/>
      <c r="JC158" s="76"/>
      <c r="JD158" s="66"/>
      <c r="JE158" s="76"/>
      <c r="JF158" s="66"/>
      <c r="JG158" s="76"/>
      <c r="JH158" s="66"/>
      <c r="JI158" s="76"/>
      <c r="JJ158" s="66"/>
      <c r="JK158" s="76"/>
      <c r="JL158" s="66"/>
      <c r="JM158" s="76"/>
      <c r="JN158" s="66"/>
      <c r="JO158" s="76"/>
      <c r="JP158" s="66"/>
      <c r="JQ158" s="76"/>
      <c r="JR158" s="66"/>
      <c r="JS158" s="76"/>
      <c r="JT158" s="66"/>
      <c r="JU158" s="76"/>
      <c r="JV158" s="66"/>
      <c r="JW158" s="76"/>
      <c r="JX158" s="66"/>
      <c r="JY158" s="76"/>
      <c r="JZ158" s="66"/>
      <c r="KA158" s="76"/>
      <c r="KB158" s="66"/>
      <c r="KC158" s="76"/>
      <c r="KD158" s="66"/>
      <c r="KE158" s="76"/>
      <c r="KF158" s="66"/>
      <c r="KG158" s="76"/>
      <c r="KH158" s="66"/>
      <c r="KI158" s="76"/>
      <c r="KJ158" s="66"/>
      <c r="KK158" s="76"/>
      <c r="KL158" s="66"/>
      <c r="KM158" s="76"/>
      <c r="KN158" s="66"/>
      <c r="KO158" s="76"/>
      <c r="KP158" s="66"/>
      <c r="KQ158" s="76"/>
      <c r="KR158" s="66"/>
      <c r="KS158" s="76"/>
      <c r="KT158" s="66"/>
      <c r="KU158" s="76"/>
      <c r="KV158" s="66"/>
      <c r="KW158" s="76"/>
      <c r="KX158" s="66"/>
      <c r="KY158" s="76"/>
      <c r="KZ158" s="66"/>
      <c r="LA158" s="76"/>
      <c r="LB158" s="66"/>
      <c r="LC158" s="76"/>
      <c r="LD158" s="66"/>
      <c r="LE158" s="76"/>
      <c r="LF158" s="66"/>
      <c r="LG158" s="76"/>
      <c r="LH158" s="66"/>
      <c r="LI158" s="76"/>
      <c r="LJ158" s="66"/>
      <c r="LK158" s="76"/>
      <c r="LL158" s="66"/>
      <c r="LM158" s="76"/>
      <c r="LN158" s="66"/>
      <c r="LO158" s="76"/>
      <c r="LP158" s="66"/>
      <c r="LQ158" s="76"/>
      <c r="LR158" s="66"/>
      <c r="LS158" s="76"/>
      <c r="LT158" s="66"/>
      <c r="LU158" s="76"/>
      <c r="LV158" s="66"/>
      <c r="LW158" s="76"/>
      <c r="LX158" s="66"/>
      <c r="LY158" s="76"/>
      <c r="LZ158" s="66"/>
      <c r="MA158" s="76"/>
      <c r="MB158" s="66"/>
      <c r="MC158" s="76"/>
      <c r="MD158" s="66"/>
      <c r="MG158" s="1" t="str" cm="1">
        <f t="array" ref="MG158">IFERROR(INDEX(Paste_Here!$B$2:$B$850, MATCH(0, COUNTIF(MG$4:MG157, Paste_Here!$B$2:$B$850) + IF(Paste_Here!$B$2:$B$850="", 1, 0), 0)), "")</f>
        <v/>
      </c>
      <c r="MH158" s="1" t="str">
        <f>IF(MG158&lt;&gt;"", INDEX(Paste_Here!$A$2:$A$850, MATCH(MG158, Paste_Here!$B$2:$B$850, 0)), "")</f>
        <v/>
      </c>
      <c r="MI158" s="1" t="str">
        <f t="shared" si="24"/>
        <v/>
      </c>
      <c r="MJ158" s="1" t="str" cm="1">
        <f t="array" ref="MJ158">IFERROR(INDEX($MI$5:$MI$850, MATCH(SMALL(IF($MI$5:$MI$850&lt;&gt;"", COUNTIF($MI$5:$MI$850, "&lt;"&amp;$MI$5:$MI$850)+1), ROW()-ROW($MJ$5)+1), COUNTIF($MI$5:$MI$850, "&lt;"&amp;$MI$5:$MI$850)+1, 0)), "")</f>
        <v/>
      </c>
    </row>
    <row r="159" spans="1:348">
      <c r="A159" s="66"/>
      <c r="B159" s="76" t="str">
        <f t="shared" si="17"/>
        <v/>
      </c>
      <c r="C159" s="66"/>
      <c r="D159" s="76" t="str">
        <f>IFERROR(IF(B159&lt;&gt;"", IF(AND(INDEX(Paste_Here!B$2:B$850, MATCH(B159, Paste_Here!A$2:A$850, 0))&lt;&gt;"", ISNUMBER(VALUE(INDEX(Paste_Here!B$2:B$850, MATCH(B159, Paste_Here!A$2:A$850, 0))))), INDEX(Paste_Here!B$2:B$850, MATCH(B159, Paste_Here!A$2:A$850, 0)), ""), ""), "")</f>
        <v/>
      </c>
      <c r="E159" s="66"/>
      <c r="F159" s="76" t="str">
        <f>IFERROR(IF(B159&lt;&gt;"", IF(ISTEXT(INDEX(Paste_Here!K$2:K$850, MATCH(B159, Paste_Here!A$2:A$850, 0))), INDEX(Paste_Here!K$2:K$850, MATCH(B159, Paste_Here!A$2:A$850, 0)), ""), ""), "")</f>
        <v/>
      </c>
      <c r="G159" s="66"/>
      <c r="H159" s="76" t="str">
        <f>IFERROR(IF(B159&lt;&gt;"", IF(ISTEXT(INDEX(Paste_Here!C$2:C$850, MATCH(B159, Paste_Here!A$2:A$850, 0))), INDEX(Paste_Here!C$2:C$850, MATCH(B159, Paste_Here!A$2:A$850, 0)), ""), ""), "")</f>
        <v/>
      </c>
      <c r="I159" s="66"/>
      <c r="J159" s="76" t="str">
        <f>IFERROR(IF(B159&lt;&gt;"", IF(ISNUMBER(SEARCH("s", LOWER(INDEX(Paste_Here!M$2:M$850, MATCH(B159, Paste_Here!A$2:A$850, 0))))), "Yes", IF(INDEX(Paste_Here!M$2:M$850, MATCH(B159, Paste_Here!A$2:A$850, 0))&lt;&gt;"", "No", "")), ""), "")</f>
        <v/>
      </c>
      <c r="K159" s="66"/>
      <c r="L159" s="76" t="str">
        <f>IFERROR(IF(B159&lt;&gt;"", IF(ISNUMBER(SEARCH("yes", LOWER(INDEX(Paste_Here!E$2:E$850, MATCH(B159, Paste_Here!A$2:A$850, 0))))), "Yes", IF(ISNUMBER(SEARCH("no", LOWER(INDEX(Paste_Here!E$2:E$850, MATCH(B159, Paste_Here!A$2:A$850, 0))))), "No", "")), ""), "")</f>
        <v/>
      </c>
      <c r="M159" s="66"/>
      <c r="N159" s="76" t="str">
        <f>IFERROR(IF(B159&lt;&gt;"", IF(ISNUMBER(SEARCH("yes", LOWER(INDEX(Paste_Here!F$2:F$850, MATCH(B159, Paste_Here!A$2:A$850, 0))))), "Yes", IF(ISNUMBER(SEARCH("no", LOWER(INDEX(Paste_Here!F$2:F$850, MATCH(B159, Paste_Here!A$2:A$850, 0))))), "No", "")), ""), "")</f>
        <v/>
      </c>
      <c r="O159" s="66"/>
      <c r="P159" s="76" t="str">
        <f>IFERROR(IF(B159&lt;&gt;"", IF(ISNUMBER(SEARCH("yes", LOWER(INDEX(Paste_Here!L$2:L$850, MATCH(B159, Paste_Here!A$2:A$850, 0))))), "Yes", IF(ISNUMBER(SEARCH("no", LOWER(INDEX(Paste_Here!L$2:L$850, MATCH(B159, Paste_Here!A$2:A$850, 0))))), "No", "")), ""), "")</f>
        <v/>
      </c>
      <c r="Q159" s="66"/>
      <c r="R159" s="76" t="str">
        <f>IFERROR(IF(B159&lt;&gt;"", IF(ISNUMBER(SEARCH("transitional 2", LOWER(INDEX(Paste_Here!D$2:D$850, MATCH(B159, Paste_Here!A$2:A$850, 0))))), "T2", IF(ISNUMBER(SEARCH("transitional 1", LOWER(INDEX(Paste_Here!D$2:D$850, MATCH(B159, Paste_Here!A$2:A$850, 0))))), "T1", IF(ISNUMBER(SEARCH("waived ell services", LOWER(INDEX(Paste_Here!D$2:D$850, MATCH(B159, Paste_Here!A$2:A$850, 0))))), "W", IF(ISNUMBER(SEARCH("english language learner", LOWER(INDEX(Paste_Here!D$2:D$850, MATCH(B159, Paste_Here!A$2:A$850, 0))))), "L", "")))), ""), "")</f>
        <v/>
      </c>
      <c r="S159" s="66"/>
      <c r="T159" s="76" t="str">
        <f>IFERROR(IF(B159&lt;&gt;"", IF(ISNUMBER(SEARCH("yes", LOWER(INDEX(Paste_Here!I$2:I$850, MATCH(B159, Paste_Here!A$2:A$850, 0))))), "Yes", IF(ISNUMBER(SEARCH("no", LOWER(INDEX(Paste_Here!I$2:I$850, MATCH(B159, Paste_Here!A$2:A$850, 0))))), "No", "")), ""), "")</f>
        <v/>
      </c>
      <c r="U159" s="66"/>
      <c r="V159" s="76" t="str">
        <f>IFERROR(IF(B159&lt;&gt;"", IF(ISTEXT(INDEX(Paste_Here!J$2:J$850, MATCH(B159, Paste_Here!A$2:A$850, 0))), VALUE(INDEX(Paste_Here!J$2:J$850, MATCH(B159, Paste_Here!A$2:A$850, 0))), ""), ""), "")</f>
        <v/>
      </c>
      <c r="W159" s="66"/>
      <c r="X159" s="66"/>
      <c r="Y159" s="76" t="str">
        <f t="shared" si="18"/>
        <v/>
      </c>
      <c r="Z159" s="66"/>
      <c r="AA159" s="76" t="str">
        <f>IFERROR(IF(B159&lt;&gt;"", IF(AND(INDEX(Paste_Here!AI$2:AI$850, MATCH(B159, Paste_Here!A$2:A$850, 0))&lt;&gt;"", ISNUMBER(VALUE(INDEX(Paste_Here!AI$2:AI$850, MATCH(B159, Paste_Here!A$2:A$850, 0))))), INDEX(Paste_Here!AI$2:AI$850, MATCH(B159, Paste_Here!A$2:A$850, 0)), ""), ""), "")</f>
        <v/>
      </c>
      <c r="AB159" s="66"/>
      <c r="AC159" s="76" t="str">
        <f>IFERROR(IF(B159&lt;&gt;"", IF(AND(INDEX(Paste_Here!AJ$2:AJ$850, MATCH(B159, Paste_Here!A$2:A$850, 0))&lt;&gt;"", ISNUMBER(VALUE(INDEX(Paste_Here!AJ$2:AJ$850, MATCH(B159, Paste_Here!A$2:A$850, 0))))), INDEX(Paste_Here!AJ$2:AJ$850, MATCH(B159, Paste_Here!A$2:A$850, 0)), ""), ""), "")</f>
        <v/>
      </c>
      <c r="AD159" s="66"/>
      <c r="AE159" s="76" t="str">
        <f>IFERROR(IF(B159&lt;&gt;"", IF(AND(INDEX(Paste_Here!AK$2:AK$850, MATCH(B159, Paste_Here!A$2:A$850, 0))&lt;&gt;"", ISNUMBER(VALUE(INDEX(Paste_Here!AK$2:AK$850, MATCH(B159, Paste_Here!A$2:A$850, 0))))), INDEX(Paste_Here!AK$2:AK$850, MATCH(B159, Paste_Here!A$2:A$850, 0)), ""), ""), "")</f>
        <v/>
      </c>
      <c r="AF159" s="66"/>
      <c r="AG159" s="76" t="str">
        <f>IFERROR(IF(B159&lt;&gt;"", IF(AND(INDEX(Paste_Here!AL$2:AL$850, MATCH(B159, Paste_Here!A$2:A$850, 0))&lt;&gt;"", ISNUMBER(VALUE(INDEX(Paste_Here!AL$2:AL$850, MATCH(B159, Paste_Here!A$2:A$850, 0))))), INDEX(Paste_Here!AL$2:AL$850, MATCH(B159, Paste_Here!A$2:A$850, 0)), ""), ""), "")</f>
        <v/>
      </c>
      <c r="AH159" s="66"/>
      <c r="AI159" s="76" t="str">
        <f>IFERROR(IF(B159&lt;&gt;"", IF(AND(INDEX(Paste_Here!AH$2:AH$850, MATCH(B159, Paste_Here!A$2:A$850, 0))&lt;&gt;"", ISNUMBER(VALUE(INDEX(Paste_Here!AH$2:AH$850, MATCH(B159, Paste_Here!A$2:A$850, 0))))), IF(VALUE(INDEX(Paste_Here!AH$2:AH$850, MATCH(B159, Paste_Here!A$2:A$850, 0)))=0, "", INDEX(Paste_Here!AH$2:AH$850, MATCH(B159, Paste_Here!A$2:A$850, 0))), ""), ""), "")</f>
        <v/>
      </c>
      <c r="AJ159" s="66"/>
      <c r="AK159" s="76" t="str">
        <f>IFERROR(IF(B159&lt;&gt;"", IF(AND(INDEX(Paste_Here!N$2:N$850, MATCH(B159, Paste_Here!A$2:A$850, 0))&lt;&gt;"", ISNUMBER(VALUE(INDEX(Paste_Here!N$2:N$850, MATCH(B159, Paste_Here!A$2:A$850, 0))))), INDEX(Paste_Here!N$2:N$850, MATCH(B159, Paste_Here!A$2:A$850, 0)), ""), ""), "")</f>
        <v/>
      </c>
      <c r="AL159" s="66"/>
      <c r="AM159" s="76" t="str">
        <f>IFERROR(IF(B159&lt;&gt;"", IF(AND(INDEX(Paste_Here!O$2:O$850, MATCH(B159, Paste_Here!A$2:A$850, 0))&lt;&gt;"", ISNUMBER(VALUE(INDEX(Paste_Here!O$2:O$850, MATCH(B159, Paste_Here!A$2:A$850, 0))))), INDEX(Paste_Here!O$2:O$850, MATCH(B159, Paste_Here!A$2:A$850, 0)), ""), ""), "")</f>
        <v/>
      </c>
      <c r="AN159" s="66"/>
      <c r="AO159" s="76"/>
      <c r="AP159" s="66"/>
      <c r="AQ159" s="76"/>
      <c r="AR159" s="66"/>
      <c r="AS159" s="76"/>
      <c r="AT159" s="66"/>
      <c r="AU159" s="66"/>
      <c r="AV159" s="76" t="str">
        <f t="shared" si="19"/>
        <v/>
      </c>
      <c r="AW159" s="66"/>
      <c r="AX159" s="76" t="str">
        <f>IFERROR(IF(B159&lt;&gt;"", IF(ISNUMBER(SEARCH("Revealed-Potential (Primary Focus)", LOWER(INDEX(Paste_Here!Z$2:Z$850, MATCH(B159, Paste_Here!A$2:A$850, 0))))), "Rev-Potential: Prim", IF(ISNUMBER(SEARCH("Revealed-Potential (Secondary Focus)", LOWER(INDEX(Paste_Here!Z$2:Z$850, MATCH(B159, Paste_Here!A$2:A$850, 0))))), "Rev-Potential: Sec", IF(ISNUMBER(SEARCH("Monitoring", LOWER(INDEX(Paste_Here!Z$2:Z$850, MATCH(B159, Paste_Here!A$2:A$850, 0))))), "Monitoring", IF(ISNUMBER(SEARCH("At-Promise (Secondary Focus)", LOWER(INDEX(Paste_Here!Z$2:Z$850, MATCH(B159, Paste_Here!A$2:A$850, 0))))), "At-Promise: Sec", IF(ISNUMBER(SEARCH("At-Promise (Primary Focus)", LOWER(INDEX(Paste_Here!Z$2:Z$850, MATCH(B159, Paste_Here!A$2:A$850, 0))))), "At-Promise: Prim", ""))))), ""), "")</f>
        <v/>
      </c>
      <c r="AY159" s="66"/>
      <c r="AZ159" s="76"/>
      <c r="BA159" s="66"/>
      <c r="BB159" s="76"/>
      <c r="BC159" s="66"/>
      <c r="BD159" s="76"/>
      <c r="BE159" s="66"/>
      <c r="BF159" s="76"/>
      <c r="BG159" s="66"/>
      <c r="BH159" s="76"/>
      <c r="BI159" s="66"/>
      <c r="BJ159" s="66"/>
      <c r="BK159" s="76" t="str">
        <f t="shared" si="20"/>
        <v/>
      </c>
      <c r="BL159" s="66"/>
      <c r="BM159" s="76" t="str">
        <f>IFERROR(IF(B159&lt;&gt;"", IF(AND(ISNUMBER(VALUE(SUBSTITUTE(SUBSTITUTE(Paste_Here!R159, "br", "-"), "L", ""))), VALUE(SUBSTITUTE(SUBSTITUTE(Paste_Here!R159, "br", "-"), "L", "")) &gt;= 1095), "Yes", IF(AND(ISNUMBER(VALUE(SUBSTITUTE(SUBSTITUTE(Paste_Here!R159, "br", "-"), "L", ""))), VALUE(SUBSTITUTE(SUBSTITUTE(Paste_Here!R159, "br", "-"), "L", "")) &lt;= 1094), "No", "")), ""), "")</f>
        <v/>
      </c>
      <c r="BN159" s="66"/>
      <c r="BO159" s="76" t="str">
        <f>IFERROR(IF(B159&lt;&gt;"", IF(COUNTIF(INDEX(Paste_Here!Y$2:AB$850, MATCH(B159, Paste_Here!A$2:A$850, 0), 0), "yes") &gt; 0, "Yes", IF(COUNTIF(INDEX(Paste_Here!Y$2:AB$850, MATCH(B159, Paste_Here!A$2:A$850, 0), 0), "no") &gt; 0, "No", "")), ""), "")</f>
        <v/>
      </c>
      <c r="BP159" s="66"/>
      <c r="BQ159" s="76" t="str">
        <f>IFERROR(IF(B159&lt;&gt;"", IF(AND(ISNUMBER(VALUE(SUBSTITUTE(SUBSTITUTE(Paste_Here!U159, "em", "-"), "q", ""))), VALUE(SUBSTITUTE(SUBSTITUTE(Paste_Here!U159, "em", "-"), "q", "")) &gt;= 910), "Yes", IF(AND(ISNUMBER(VALUE(SUBSTITUTE(SUBSTITUTE(Paste_Here!U159, "em", "-"), "q", ""))), VALUE(SUBSTITUTE(SUBSTITUTE(Paste_Here!U159, "em", "-"), "q", "")) &lt;= 909), "No", "")), ""), "")</f>
        <v/>
      </c>
      <c r="BR159" s="66"/>
      <c r="BS159" s="76" t="str">
        <f>IFERROR(IF(B159&lt;&gt;"", IF(AND(INDEX(Paste_Here!X$2:X$850, MATCH(B159, Paste_Here!A$2:A$850, 0))&lt;&gt;"", ISNUMBER(VALUE(INDEX(Paste_Here!X$2:X$850, MATCH(B159, Paste_Here!A$2:A$850, 0))))), INDEX(Paste_Here!X$2:X$850, MATCH(B159, Paste_Here!A$2:A$850, 0)), ""), ""), "")</f>
        <v/>
      </c>
      <c r="BT159" s="66"/>
      <c r="BU159" s="76" t="str">
        <f>IFERROR(IF(B159&lt;&gt;"", IF(ISNUMBER(VALUE(INDEX(Paste_Here!G$2:G$850, MATCH(B159, Paste_Here!A$2:A$850, 0)))), IF(VALUE(INDEX(Paste_Here!G$2:G$850, MATCH(B159, Paste_Here!A$2:A$850, 0)))=0, "No", IF(AND(VALUE(INDEX(Paste_Here!G$2:G$850, MATCH(B159, Paste_Here!A$2:A$850, 0)))&gt;=1, VALUE(INDEX(Paste_Here!G$2:G$850, MATCH(B159, Paste_Here!A$2:A$850, 0)))&lt;=4), VALUE(INDEX(Paste_Here!G$2:G$850, MATCH(B159, Paste_Here!A$2:A$850, 0))), "")), ""), ""), "")</f>
        <v/>
      </c>
      <c r="BV159" s="66"/>
      <c r="BW159" s="76" t="str">
        <f>IFERROR(IF(B159&lt;&gt;"", IF(ISNUMBER(VALUE(INDEX(Paste_Here!H$2:H$850, MATCH(B159, Paste_Here!A$2:A$850, 0)))), IF(VALUE(INDEX(Paste_Here!H$2:H$850, MATCH(B159, Paste_Here!A$2:A$850, 0)))=0, "No", IF(AND(VALUE(INDEX(Paste_Here!H$2:H$850, MATCH(B159, Paste_Here!A$2:A$850, 0)))&gt;=1, VALUE(INDEX(Paste_Here!H$2:H$850, MATCH(B159, Paste_Here!A$2:A$850, 0)))&lt;=4), VALUE(INDEX(Paste_Here!H$2:H$850, MATCH(B159, Paste_Here!A$2:A$850, 0))), "")), ""), ""), "")</f>
        <v/>
      </c>
      <c r="BX159" s="66"/>
      <c r="BY159" s="76"/>
      <c r="BZ159" s="66"/>
      <c r="CA159" s="76"/>
      <c r="CB159" s="66"/>
      <c r="CC159" s="66"/>
      <c r="CD159" s="76" t="str">
        <f t="shared" si="21"/>
        <v/>
      </c>
      <c r="CE159" s="66"/>
      <c r="CF159" s="76" t="str">
        <f>IFERROR(IF(B159&lt;&gt;"", IF(AND(INDEX(Paste_Here!P$2:P$850, MATCH(B159, Paste_Here!A$2:A$850, 0))&lt;&gt;"", ISNUMBER(VALUE(INDEX(Paste_Here!P$2:P$850, MATCH(B159, Paste_Here!A$2:A$850, 0))))), INDEX(Paste_Here!P$2:P$850, MATCH(B159, Paste_Here!A$2:A$850, 0)), ""), ""), "")</f>
        <v/>
      </c>
      <c r="CG159" s="66"/>
      <c r="CH159" s="76" t="str">
        <f>IFERROR(IF(B159&lt;&gt;"", IF(ISNUMBER(SEARCH("highrisk", LOWER(INDEX(Paste_Here!Q$2:Q$850, MATCH(B159, Paste_Here!A$2:A$850, 0))))), "High Risk", IF(ISNUMBER(SEARCH("lowrisk", LOWER(INDEX(Paste_Here!Q$2:Q$850, MATCH(B159, Paste_Here!A$2:A$850, 0))))), "Low Risk", IF(ISNUMBER(SEARCH("somerisk", LOWER(INDEX(Paste_Here!Q$2:Q$850, MATCH(B159, Paste_Here!A$2:A$850, 0))))), "Some Risk", ""))), ""), "")</f>
        <v/>
      </c>
      <c r="CI159" s="66"/>
      <c r="CJ159" s="76" t="str">
        <f>IFERROR(IF(B159&lt;&gt;"", IF(AND(INDEX(Paste_Here!AA$2:AA$850, MATCH(B159, Paste_Here!A$2:A$850, 0))&lt;&gt;"", ISNUMBER(VALUE(INDEX(Paste_Here!AA$2:AA$850, MATCH(B159, Paste_Here!A$2:A$850, 0))))), INDEX(Paste_Here!AA$2:AA$850, MATCH(B159, Paste_Here!A$2:A$850, 0)), ""), ""), "")</f>
        <v/>
      </c>
      <c r="CK159" s="66"/>
      <c r="CL159" s="76" t="str">
        <f>IFERROR(IF(B159&lt;&gt;"", IF(LOWER(INDEX(Paste_Here!AB$2:AB$850, MATCH(B159, Paste_Here!A$2:A$850, 0)))="approaching expectations", "Approaching", IF(LOWER(INDEX(Paste_Here!AB$2:AB$850, MATCH(B159, Paste_Here!A$2:A$850, 0)))="met expectations", "Met", IF(LOWER(INDEX(Paste_Here!AB$2:AB$850, MATCH(B159, Paste_Here!A$2:A$850, 0)))="exceeded expectations", "Exceeded", IF(LOWER(INDEX(Paste_Here!AB$2:AB$850, MATCH(B159, Paste_Here!A$2:A$850, 0)))="below expectations", "Below", "")))), ""), "")</f>
        <v/>
      </c>
      <c r="CM159" s="66"/>
      <c r="CN159" s="76" t="str">
        <f>IFERROR(IF(B159&lt;&gt;"", IF(AND(INDEX(Paste_Here!AC$2:AC$850, MATCH(B159, Paste_Here!A$2:A$850, 0))&lt;&gt;"", ISNUMBER(VALUE(INDEX(Paste_Here!AC$2:AC$850, MATCH(B159, Paste_Here!A$2:A$850, 0))))), INDEX(Paste_Here!AC$2:AC$850, MATCH(B159, Paste_Here!A$2:A$850, 0)), ""), ""), "")</f>
        <v/>
      </c>
      <c r="CO159" s="66"/>
      <c r="CP159" s="76"/>
      <c r="CQ159" s="66"/>
      <c r="CR159" s="76"/>
      <c r="CS159" s="66"/>
      <c r="CT159" s="76"/>
      <c r="CU159" s="66"/>
      <c r="CV159" s="76"/>
      <c r="CW159" s="66"/>
      <c r="CX159" s="76"/>
      <c r="CY159" s="66"/>
      <c r="CZ159" s="66"/>
      <c r="DA159" s="76" t="str">
        <f t="shared" si="22"/>
        <v/>
      </c>
      <c r="DB159" s="66"/>
      <c r="DC159" s="76" t="str">
        <f>IFERROR(IF(B159&lt;&gt;"", IF(AND(INDEX(Paste_Here!V$2:V$850, MATCH(B159, Paste_Here!A$2:A$850, 0))&lt;&gt;"", ISNUMBER(VALUE(INDEX(Paste_Here!V$2:V$850, MATCH(B159, Paste_Here!A$2:A$850, 0))))), INDEX(Paste_Here!V$2:V$850, MATCH(B159, Paste_Here!A$2:A$850, 0)), ""), ""), "")</f>
        <v/>
      </c>
      <c r="DD159" s="66"/>
      <c r="DE159" s="76" t="str">
        <f>IFERROR(IF(B159&lt;&gt;"", IF(ISNUMBER(SEARCH("highrisk", LOWER(INDEX(Paste_Here!W$2:W$850, MATCH(B159, Paste_Here!A$2:A$850, 0))))), "High Risk", IF(ISNUMBER(SEARCH("lowrisk", LOWER(INDEX(Paste_Here!W$2:W$850, MATCH(B159, Paste_Here!A$2:A$850, 0))))), "Low Risk", IF(ISNUMBER(SEARCH("somerisk", LOWER(INDEX(Paste_Here!W$2:W$850, MATCH(B159, Paste_Here!A$2:A$850, 0))))), "Some Risk", ""))), ""), "")</f>
        <v/>
      </c>
      <c r="DF159" s="66"/>
      <c r="DG159" s="76" t="str">
        <f>IFERROR(IF(B159&lt;&gt;"", IF(AND(INDEX(Paste_Here!S$2:S$850, MATCH(B159, Paste_Here!A$2:A$850, 0))&lt;&gt;"", ISNUMBER(VALUE(INDEX(Paste_Here!S$2:S$850, MATCH(B159, Paste_Here!A$2:A$850, 0))))), INDEX(Paste_Here!S$2:S$850, MATCH(B159, Paste_Here!A$2:A$850, 0)), ""), ""), "")</f>
        <v/>
      </c>
      <c r="DH159" s="66"/>
      <c r="DI159" s="76" t="str">
        <f>IFERROR(IF(B159&lt;&gt;"", IF(ISNUMBER(SEARCH("highrisk", LOWER(INDEX(Paste_Here!T$2:T$850, MATCH(B159, Paste_Here!A$2:A$850, 0))))), "High Risk", IF(ISNUMBER(SEARCH("lowrisk", LOWER(INDEX(Paste_Here!T$2:T$850, MATCH(B159, Paste_Here!A$2:A$850, 0))))), "Low Risk", IF(ISNUMBER(SEARCH("somerisk", LOWER(INDEX(Paste_Here!T$2:T$850, MATCH(B159, Paste_Here!A$2:A$850, 0))))), "Some Risk", ""))), ""), "")</f>
        <v/>
      </c>
      <c r="DJ159" s="66"/>
      <c r="DK159" s="76" t="str">
        <f>IFERROR(IF(B159&lt;&gt;"", IF(AND(INDEX(Paste_Here!AD$2:AD$850, MATCH(B159, Paste_Here!A$2:A$850, 0))&lt;&gt;"", ISNUMBER(VALUE(INDEX(Paste_Here!AD$2:AD$850, MATCH(B159, Paste_Here!A$2:A$850, 0))))), INDEX(Paste_Here!AD$2:AD$850, MATCH(B159, Paste_Here!A$2:A$850, 0)), ""), ""), "")</f>
        <v/>
      </c>
      <c r="DL159" s="66"/>
      <c r="DM159" s="76" t="str">
        <f>IFERROR(IF(B159&lt;&gt;"", IF(LOWER(INDEX(Paste_Here!AE$2:AE$850, MATCH(B159, Paste_Here!A$2:A$850, 0)))="approaching expectations", "Approaching", IF(LOWER(INDEX(Paste_Here!AE$2:AE$850, MATCH(B159, Paste_Here!A$2:A$850, 0)))="met expectations", "Met", IF(LOWER(INDEX(Paste_Here!AE$2:AE$850, MATCH(B159, Paste_Here!A$2:A$850, 0)))="exceeded expectations", "Exceeded", IF(LOWER(INDEX(Paste_Here!AE$2:AE$850, MATCH(B159, Paste_Here!A$2:A$850, 0)))="below expectations", "Below", "")))), ""), "")</f>
        <v/>
      </c>
      <c r="DN159" s="66"/>
      <c r="DO159" s="76"/>
      <c r="DP159" s="66"/>
      <c r="DQ159" s="76"/>
      <c r="DR159" s="66"/>
      <c r="DS159" s="76"/>
      <c r="DT159" s="66"/>
      <c r="DU159" s="76"/>
      <c r="DV159" s="66"/>
      <c r="DW159" s="66"/>
      <c r="DX159" s="76" t="str">
        <f t="shared" si="23"/>
        <v/>
      </c>
      <c r="DY159" s="66"/>
      <c r="DZ159" s="76"/>
      <c r="EA159" s="66"/>
      <c r="EB159" s="76"/>
      <c r="EC159" s="66"/>
      <c r="ED159" s="76" t="str">
        <f>IFERROR(IF(B159&lt;&gt;"", IF(AND(INDEX(Paste_Here!AF$2:AF$850, MATCH(B159, Paste_Here!A$2:A$850, 0))&lt;&gt;"", ISNUMBER(VALUE(INDEX(Paste_Here!AF$2:AF$850, MATCH(B159, Paste_Here!A$2:A$850, 0))))), INDEX(Paste_Here!AF$2:AF$850, MATCH(B159, Paste_Here!A$2:A$850, 0)), ""), ""), "")</f>
        <v/>
      </c>
      <c r="EE159" s="66"/>
      <c r="EF159" s="76"/>
      <c r="EG159" s="66"/>
      <c r="EH159" s="76"/>
      <c r="EI159" s="66"/>
      <c r="EJ159" s="76" t="str">
        <f>IFERROR(IF(B159&lt;&gt;"", IF(AND(INDEX(Paste_Here!AG$2:AG$850, MATCH(B159, Paste_Here!A$2:A$850, 0))&lt;&gt;"", ISNUMBER(VALUE(INDEX(Paste_Here!AG$2:AG$850, MATCH(B159, Paste_Here!A$2:A$850, 0))))), INDEX(Paste_Here!AG$2:AG$850, MATCH(B159, Paste_Here!A$2:A$850, 0)), ""), ""), "")</f>
        <v/>
      </c>
      <c r="EK159" s="66"/>
      <c r="EL159" s="76"/>
      <c r="EM159" s="66"/>
      <c r="EN159" s="76"/>
      <c r="EO159" s="66"/>
      <c r="EP159" s="76"/>
      <c r="EQ159" s="66"/>
      <c r="ER159" s="76"/>
      <c r="ES159" s="66"/>
      <c r="ET159" s="66"/>
      <c r="EU159" s="76"/>
      <c r="EV159" s="66"/>
      <c r="EW159" s="76"/>
      <c r="EX159" s="66"/>
      <c r="EY159" s="76"/>
      <c r="EZ159" s="66"/>
      <c r="FA159" s="76"/>
      <c r="FB159" s="66"/>
      <c r="FC159" s="76"/>
      <c r="FD159" s="66"/>
      <c r="FE159" s="76"/>
      <c r="FF159" s="66"/>
      <c r="FG159" s="76"/>
      <c r="FH159" s="66"/>
      <c r="FI159" s="76"/>
      <c r="FJ159" s="66"/>
      <c r="FK159" s="76"/>
      <c r="FL159" s="66"/>
      <c r="FM159" s="76"/>
      <c r="FN159" s="66"/>
      <c r="FO159" s="76"/>
      <c r="FP159" s="66"/>
      <c r="FQ159" s="76"/>
      <c r="FR159" s="66"/>
      <c r="FS159" s="76"/>
      <c r="FT159" s="66"/>
      <c r="FU159" s="76"/>
      <c r="FV159" s="66"/>
      <c r="FW159" s="76"/>
      <c r="FX159" s="66"/>
      <c r="FY159" s="76"/>
      <c r="FZ159" s="66"/>
      <c r="GA159" s="76"/>
      <c r="GB159" s="66"/>
      <c r="GC159" s="76"/>
      <c r="GD159" s="66"/>
      <c r="GE159" s="76"/>
      <c r="GF159" s="66"/>
      <c r="GG159" s="76"/>
      <c r="GH159" s="66"/>
      <c r="GI159" s="76"/>
      <c r="GJ159" s="66"/>
      <c r="GK159" s="76"/>
      <c r="GL159" s="66"/>
      <c r="GM159" s="76"/>
      <c r="GN159" s="66"/>
      <c r="GO159" s="76"/>
      <c r="GP159" s="66"/>
      <c r="GQ159" s="76"/>
      <c r="GR159" s="66"/>
      <c r="GS159" s="76"/>
      <c r="GT159" s="66"/>
      <c r="GU159" s="76"/>
      <c r="GV159" s="66"/>
      <c r="GW159" s="76"/>
      <c r="GX159" s="66"/>
      <c r="GY159" s="76"/>
      <c r="GZ159" s="66"/>
      <c r="HA159" s="76"/>
      <c r="HB159" s="66"/>
      <c r="HC159" s="76"/>
      <c r="HD159" s="66"/>
      <c r="HE159" s="76"/>
      <c r="HF159" s="66"/>
      <c r="HG159" s="76"/>
      <c r="HH159" s="66"/>
      <c r="HI159" s="76"/>
      <c r="HJ159" s="66"/>
      <c r="HK159" s="76"/>
      <c r="HL159" s="66"/>
      <c r="HM159" s="76"/>
      <c r="HN159" s="66"/>
      <c r="HO159" s="76"/>
      <c r="HP159" s="66"/>
      <c r="HQ159" s="76"/>
      <c r="HR159" s="66"/>
      <c r="HS159" s="76"/>
      <c r="HT159" s="66"/>
      <c r="HU159" s="76"/>
      <c r="HV159" s="66"/>
      <c r="HW159" s="76"/>
      <c r="HX159" s="66"/>
      <c r="HY159" s="76"/>
      <c r="HZ159" s="66"/>
      <c r="IA159" s="76"/>
      <c r="IB159" s="66"/>
      <c r="IC159" s="76"/>
      <c r="ID159" s="66"/>
      <c r="IE159" s="76"/>
      <c r="IF159" s="66"/>
      <c r="IG159" s="76"/>
      <c r="IH159" s="66"/>
      <c r="II159" s="76"/>
      <c r="IJ159" s="66"/>
      <c r="IK159" s="76"/>
      <c r="IL159" s="66"/>
      <c r="IM159" s="76"/>
      <c r="IN159" s="66"/>
      <c r="IO159" s="76"/>
      <c r="IP159" s="66"/>
      <c r="IQ159" s="76"/>
      <c r="IR159" s="66"/>
      <c r="IS159" s="76"/>
      <c r="IT159" s="66"/>
      <c r="IU159" s="76"/>
      <c r="IV159" s="66"/>
      <c r="IW159" s="76"/>
      <c r="IX159" s="66"/>
      <c r="IY159" s="76"/>
      <c r="IZ159" s="66"/>
      <c r="JA159" s="76"/>
      <c r="JB159" s="66"/>
      <c r="JC159" s="76"/>
      <c r="JD159" s="66"/>
      <c r="JE159" s="76"/>
      <c r="JF159" s="66"/>
      <c r="JG159" s="76"/>
      <c r="JH159" s="66"/>
      <c r="JI159" s="76"/>
      <c r="JJ159" s="66"/>
      <c r="JK159" s="76"/>
      <c r="JL159" s="66"/>
      <c r="JM159" s="76"/>
      <c r="JN159" s="66"/>
      <c r="JO159" s="76"/>
      <c r="JP159" s="66"/>
      <c r="JQ159" s="76"/>
      <c r="JR159" s="66"/>
      <c r="JS159" s="76"/>
      <c r="JT159" s="66"/>
      <c r="JU159" s="76"/>
      <c r="JV159" s="66"/>
      <c r="JW159" s="76"/>
      <c r="JX159" s="66"/>
      <c r="JY159" s="76"/>
      <c r="JZ159" s="66"/>
      <c r="KA159" s="76"/>
      <c r="KB159" s="66"/>
      <c r="KC159" s="76"/>
      <c r="KD159" s="66"/>
      <c r="KE159" s="76"/>
      <c r="KF159" s="66"/>
      <c r="KG159" s="76"/>
      <c r="KH159" s="66"/>
      <c r="KI159" s="76"/>
      <c r="KJ159" s="66"/>
      <c r="KK159" s="76"/>
      <c r="KL159" s="66"/>
      <c r="KM159" s="76"/>
      <c r="KN159" s="66"/>
      <c r="KO159" s="76"/>
      <c r="KP159" s="66"/>
      <c r="KQ159" s="76"/>
      <c r="KR159" s="66"/>
      <c r="KS159" s="76"/>
      <c r="KT159" s="66"/>
      <c r="KU159" s="76"/>
      <c r="KV159" s="66"/>
      <c r="KW159" s="76"/>
      <c r="KX159" s="66"/>
      <c r="KY159" s="76"/>
      <c r="KZ159" s="66"/>
      <c r="LA159" s="76"/>
      <c r="LB159" s="66"/>
      <c r="LC159" s="76"/>
      <c r="LD159" s="66"/>
      <c r="LE159" s="76"/>
      <c r="LF159" s="66"/>
      <c r="LG159" s="76"/>
      <c r="LH159" s="66"/>
      <c r="LI159" s="76"/>
      <c r="LJ159" s="66"/>
      <c r="LK159" s="76"/>
      <c r="LL159" s="66"/>
      <c r="LM159" s="76"/>
      <c r="LN159" s="66"/>
      <c r="LO159" s="76"/>
      <c r="LP159" s="66"/>
      <c r="LQ159" s="76"/>
      <c r="LR159" s="66"/>
      <c r="LS159" s="76"/>
      <c r="LT159" s="66"/>
      <c r="LU159" s="76"/>
      <c r="LV159" s="66"/>
      <c r="LW159" s="76"/>
      <c r="LX159" s="66"/>
      <c r="LY159" s="76"/>
      <c r="LZ159" s="66"/>
      <c r="MA159" s="76"/>
      <c r="MB159" s="66"/>
      <c r="MC159" s="76"/>
      <c r="MD159" s="66"/>
      <c r="MG159" s="1" t="str" cm="1">
        <f t="array" ref="MG159">IFERROR(INDEX(Paste_Here!$B$2:$B$850, MATCH(0, COUNTIF(MG$4:MG158, Paste_Here!$B$2:$B$850) + IF(Paste_Here!$B$2:$B$850="", 1, 0), 0)), "")</f>
        <v/>
      </c>
      <c r="MH159" s="1" t="str">
        <f>IF(MG159&lt;&gt;"", INDEX(Paste_Here!$A$2:$A$850, MATCH(MG159, Paste_Here!$B$2:$B$850, 0)), "")</f>
        <v/>
      </c>
      <c r="MI159" s="1" t="str">
        <f t="shared" si="24"/>
        <v/>
      </c>
      <c r="MJ159" s="1" t="str" cm="1">
        <f t="array" ref="MJ159">IFERROR(INDEX($MI$5:$MI$850, MATCH(SMALL(IF($MI$5:$MI$850&lt;&gt;"", COUNTIF($MI$5:$MI$850, "&lt;"&amp;$MI$5:$MI$850)+1), ROW()-ROW($MJ$5)+1), COUNTIF($MI$5:$MI$850, "&lt;"&amp;$MI$5:$MI$850)+1, 0)), "")</f>
        <v/>
      </c>
    </row>
    <row r="160" spans="1:348">
      <c r="A160" s="66"/>
      <c r="B160" s="76" t="str">
        <f t="shared" si="17"/>
        <v/>
      </c>
      <c r="C160" s="66"/>
      <c r="D160" s="76" t="str">
        <f>IFERROR(IF(B160&lt;&gt;"", IF(AND(INDEX(Paste_Here!B$2:B$850, MATCH(B160, Paste_Here!A$2:A$850, 0))&lt;&gt;"", ISNUMBER(VALUE(INDEX(Paste_Here!B$2:B$850, MATCH(B160, Paste_Here!A$2:A$850, 0))))), INDEX(Paste_Here!B$2:B$850, MATCH(B160, Paste_Here!A$2:A$850, 0)), ""), ""), "")</f>
        <v/>
      </c>
      <c r="E160" s="66"/>
      <c r="F160" s="76" t="str">
        <f>IFERROR(IF(B160&lt;&gt;"", IF(ISTEXT(INDEX(Paste_Here!K$2:K$850, MATCH(B160, Paste_Here!A$2:A$850, 0))), INDEX(Paste_Here!K$2:K$850, MATCH(B160, Paste_Here!A$2:A$850, 0)), ""), ""), "")</f>
        <v/>
      </c>
      <c r="G160" s="66"/>
      <c r="H160" s="76" t="str">
        <f>IFERROR(IF(B160&lt;&gt;"", IF(ISTEXT(INDEX(Paste_Here!C$2:C$850, MATCH(B160, Paste_Here!A$2:A$850, 0))), INDEX(Paste_Here!C$2:C$850, MATCH(B160, Paste_Here!A$2:A$850, 0)), ""), ""), "")</f>
        <v/>
      </c>
      <c r="I160" s="66"/>
      <c r="J160" s="76" t="str">
        <f>IFERROR(IF(B160&lt;&gt;"", IF(ISNUMBER(SEARCH("s", LOWER(INDEX(Paste_Here!M$2:M$850, MATCH(B160, Paste_Here!A$2:A$850, 0))))), "Yes", IF(INDEX(Paste_Here!M$2:M$850, MATCH(B160, Paste_Here!A$2:A$850, 0))&lt;&gt;"", "No", "")), ""), "")</f>
        <v/>
      </c>
      <c r="K160" s="66"/>
      <c r="L160" s="76" t="str">
        <f>IFERROR(IF(B160&lt;&gt;"", IF(ISNUMBER(SEARCH("yes", LOWER(INDEX(Paste_Here!E$2:E$850, MATCH(B160, Paste_Here!A$2:A$850, 0))))), "Yes", IF(ISNUMBER(SEARCH("no", LOWER(INDEX(Paste_Here!E$2:E$850, MATCH(B160, Paste_Here!A$2:A$850, 0))))), "No", "")), ""), "")</f>
        <v/>
      </c>
      <c r="M160" s="66"/>
      <c r="N160" s="76" t="str">
        <f>IFERROR(IF(B160&lt;&gt;"", IF(ISNUMBER(SEARCH("yes", LOWER(INDEX(Paste_Here!F$2:F$850, MATCH(B160, Paste_Here!A$2:A$850, 0))))), "Yes", IF(ISNUMBER(SEARCH("no", LOWER(INDEX(Paste_Here!F$2:F$850, MATCH(B160, Paste_Here!A$2:A$850, 0))))), "No", "")), ""), "")</f>
        <v/>
      </c>
      <c r="O160" s="66"/>
      <c r="P160" s="76" t="str">
        <f>IFERROR(IF(B160&lt;&gt;"", IF(ISNUMBER(SEARCH("yes", LOWER(INDEX(Paste_Here!L$2:L$850, MATCH(B160, Paste_Here!A$2:A$850, 0))))), "Yes", IF(ISNUMBER(SEARCH("no", LOWER(INDEX(Paste_Here!L$2:L$850, MATCH(B160, Paste_Here!A$2:A$850, 0))))), "No", "")), ""), "")</f>
        <v/>
      </c>
      <c r="Q160" s="66"/>
      <c r="R160" s="76" t="str">
        <f>IFERROR(IF(B160&lt;&gt;"", IF(ISNUMBER(SEARCH("transitional 2", LOWER(INDEX(Paste_Here!D$2:D$850, MATCH(B160, Paste_Here!A$2:A$850, 0))))), "T2", IF(ISNUMBER(SEARCH("transitional 1", LOWER(INDEX(Paste_Here!D$2:D$850, MATCH(B160, Paste_Here!A$2:A$850, 0))))), "T1", IF(ISNUMBER(SEARCH("waived ell services", LOWER(INDEX(Paste_Here!D$2:D$850, MATCH(B160, Paste_Here!A$2:A$850, 0))))), "W", IF(ISNUMBER(SEARCH("english language learner", LOWER(INDEX(Paste_Here!D$2:D$850, MATCH(B160, Paste_Here!A$2:A$850, 0))))), "L", "")))), ""), "")</f>
        <v/>
      </c>
      <c r="S160" s="66"/>
      <c r="T160" s="76" t="str">
        <f>IFERROR(IF(B160&lt;&gt;"", IF(ISNUMBER(SEARCH("yes", LOWER(INDEX(Paste_Here!I$2:I$850, MATCH(B160, Paste_Here!A$2:A$850, 0))))), "Yes", IF(ISNUMBER(SEARCH("no", LOWER(INDEX(Paste_Here!I$2:I$850, MATCH(B160, Paste_Here!A$2:A$850, 0))))), "No", "")), ""), "")</f>
        <v/>
      </c>
      <c r="U160" s="66"/>
      <c r="V160" s="76" t="str">
        <f>IFERROR(IF(B160&lt;&gt;"", IF(ISTEXT(INDEX(Paste_Here!J$2:J$850, MATCH(B160, Paste_Here!A$2:A$850, 0))), VALUE(INDEX(Paste_Here!J$2:J$850, MATCH(B160, Paste_Here!A$2:A$850, 0))), ""), ""), "")</f>
        <v/>
      </c>
      <c r="W160" s="66"/>
      <c r="X160" s="66"/>
      <c r="Y160" s="76" t="str">
        <f t="shared" si="18"/>
        <v/>
      </c>
      <c r="Z160" s="66"/>
      <c r="AA160" s="76" t="str">
        <f>IFERROR(IF(B160&lt;&gt;"", IF(AND(INDEX(Paste_Here!AI$2:AI$850, MATCH(B160, Paste_Here!A$2:A$850, 0))&lt;&gt;"", ISNUMBER(VALUE(INDEX(Paste_Here!AI$2:AI$850, MATCH(B160, Paste_Here!A$2:A$850, 0))))), INDEX(Paste_Here!AI$2:AI$850, MATCH(B160, Paste_Here!A$2:A$850, 0)), ""), ""), "")</f>
        <v/>
      </c>
      <c r="AB160" s="66"/>
      <c r="AC160" s="76" t="str">
        <f>IFERROR(IF(B160&lt;&gt;"", IF(AND(INDEX(Paste_Here!AJ$2:AJ$850, MATCH(B160, Paste_Here!A$2:A$850, 0))&lt;&gt;"", ISNUMBER(VALUE(INDEX(Paste_Here!AJ$2:AJ$850, MATCH(B160, Paste_Here!A$2:A$850, 0))))), INDEX(Paste_Here!AJ$2:AJ$850, MATCH(B160, Paste_Here!A$2:A$850, 0)), ""), ""), "")</f>
        <v/>
      </c>
      <c r="AD160" s="66"/>
      <c r="AE160" s="76" t="str">
        <f>IFERROR(IF(B160&lt;&gt;"", IF(AND(INDEX(Paste_Here!AK$2:AK$850, MATCH(B160, Paste_Here!A$2:A$850, 0))&lt;&gt;"", ISNUMBER(VALUE(INDEX(Paste_Here!AK$2:AK$850, MATCH(B160, Paste_Here!A$2:A$850, 0))))), INDEX(Paste_Here!AK$2:AK$850, MATCH(B160, Paste_Here!A$2:A$850, 0)), ""), ""), "")</f>
        <v/>
      </c>
      <c r="AF160" s="66"/>
      <c r="AG160" s="76" t="str">
        <f>IFERROR(IF(B160&lt;&gt;"", IF(AND(INDEX(Paste_Here!AL$2:AL$850, MATCH(B160, Paste_Here!A$2:A$850, 0))&lt;&gt;"", ISNUMBER(VALUE(INDEX(Paste_Here!AL$2:AL$850, MATCH(B160, Paste_Here!A$2:A$850, 0))))), INDEX(Paste_Here!AL$2:AL$850, MATCH(B160, Paste_Here!A$2:A$850, 0)), ""), ""), "")</f>
        <v/>
      </c>
      <c r="AH160" s="66"/>
      <c r="AI160" s="76" t="str">
        <f>IFERROR(IF(B160&lt;&gt;"", IF(AND(INDEX(Paste_Here!AH$2:AH$850, MATCH(B160, Paste_Here!A$2:A$850, 0))&lt;&gt;"", ISNUMBER(VALUE(INDEX(Paste_Here!AH$2:AH$850, MATCH(B160, Paste_Here!A$2:A$850, 0))))), IF(VALUE(INDEX(Paste_Here!AH$2:AH$850, MATCH(B160, Paste_Here!A$2:A$850, 0)))=0, "", INDEX(Paste_Here!AH$2:AH$850, MATCH(B160, Paste_Here!A$2:A$850, 0))), ""), ""), "")</f>
        <v/>
      </c>
      <c r="AJ160" s="66"/>
      <c r="AK160" s="76" t="str">
        <f>IFERROR(IF(B160&lt;&gt;"", IF(AND(INDEX(Paste_Here!N$2:N$850, MATCH(B160, Paste_Here!A$2:A$850, 0))&lt;&gt;"", ISNUMBER(VALUE(INDEX(Paste_Here!N$2:N$850, MATCH(B160, Paste_Here!A$2:A$850, 0))))), INDEX(Paste_Here!N$2:N$850, MATCH(B160, Paste_Here!A$2:A$850, 0)), ""), ""), "")</f>
        <v/>
      </c>
      <c r="AL160" s="66"/>
      <c r="AM160" s="76" t="str">
        <f>IFERROR(IF(B160&lt;&gt;"", IF(AND(INDEX(Paste_Here!O$2:O$850, MATCH(B160, Paste_Here!A$2:A$850, 0))&lt;&gt;"", ISNUMBER(VALUE(INDEX(Paste_Here!O$2:O$850, MATCH(B160, Paste_Here!A$2:A$850, 0))))), INDEX(Paste_Here!O$2:O$850, MATCH(B160, Paste_Here!A$2:A$850, 0)), ""), ""), "")</f>
        <v/>
      </c>
      <c r="AN160" s="66"/>
      <c r="AO160" s="76"/>
      <c r="AP160" s="66"/>
      <c r="AQ160" s="76"/>
      <c r="AR160" s="66"/>
      <c r="AS160" s="76"/>
      <c r="AT160" s="66"/>
      <c r="AU160" s="66"/>
      <c r="AV160" s="76" t="str">
        <f t="shared" si="19"/>
        <v/>
      </c>
      <c r="AW160" s="66"/>
      <c r="AX160" s="76" t="str">
        <f>IFERROR(IF(B160&lt;&gt;"", IF(ISNUMBER(SEARCH("Revealed-Potential (Primary Focus)", LOWER(INDEX(Paste_Here!Z$2:Z$850, MATCH(B160, Paste_Here!A$2:A$850, 0))))), "Rev-Potential: Prim", IF(ISNUMBER(SEARCH("Revealed-Potential (Secondary Focus)", LOWER(INDEX(Paste_Here!Z$2:Z$850, MATCH(B160, Paste_Here!A$2:A$850, 0))))), "Rev-Potential: Sec", IF(ISNUMBER(SEARCH("Monitoring", LOWER(INDEX(Paste_Here!Z$2:Z$850, MATCH(B160, Paste_Here!A$2:A$850, 0))))), "Monitoring", IF(ISNUMBER(SEARCH("At-Promise (Secondary Focus)", LOWER(INDEX(Paste_Here!Z$2:Z$850, MATCH(B160, Paste_Here!A$2:A$850, 0))))), "At-Promise: Sec", IF(ISNUMBER(SEARCH("At-Promise (Primary Focus)", LOWER(INDEX(Paste_Here!Z$2:Z$850, MATCH(B160, Paste_Here!A$2:A$850, 0))))), "At-Promise: Prim", ""))))), ""), "")</f>
        <v/>
      </c>
      <c r="AY160" s="66"/>
      <c r="AZ160" s="76"/>
      <c r="BA160" s="66"/>
      <c r="BB160" s="76"/>
      <c r="BC160" s="66"/>
      <c r="BD160" s="76"/>
      <c r="BE160" s="66"/>
      <c r="BF160" s="76"/>
      <c r="BG160" s="66"/>
      <c r="BH160" s="76"/>
      <c r="BI160" s="66"/>
      <c r="BJ160" s="66"/>
      <c r="BK160" s="76" t="str">
        <f t="shared" si="20"/>
        <v/>
      </c>
      <c r="BL160" s="66"/>
      <c r="BM160" s="76" t="str">
        <f>IFERROR(IF(B160&lt;&gt;"", IF(AND(ISNUMBER(VALUE(SUBSTITUTE(SUBSTITUTE(Paste_Here!R160, "br", "-"), "L", ""))), VALUE(SUBSTITUTE(SUBSTITUTE(Paste_Here!R160, "br", "-"), "L", "")) &gt;= 1095), "Yes", IF(AND(ISNUMBER(VALUE(SUBSTITUTE(SUBSTITUTE(Paste_Here!R160, "br", "-"), "L", ""))), VALUE(SUBSTITUTE(SUBSTITUTE(Paste_Here!R160, "br", "-"), "L", "")) &lt;= 1094), "No", "")), ""), "")</f>
        <v/>
      </c>
      <c r="BN160" s="66"/>
      <c r="BO160" s="76" t="str">
        <f>IFERROR(IF(B160&lt;&gt;"", IF(COUNTIF(INDEX(Paste_Here!Y$2:AB$850, MATCH(B160, Paste_Here!A$2:A$850, 0), 0), "yes") &gt; 0, "Yes", IF(COUNTIF(INDEX(Paste_Here!Y$2:AB$850, MATCH(B160, Paste_Here!A$2:A$850, 0), 0), "no") &gt; 0, "No", "")), ""), "")</f>
        <v/>
      </c>
      <c r="BP160" s="66"/>
      <c r="BQ160" s="76" t="str">
        <f>IFERROR(IF(B160&lt;&gt;"", IF(AND(ISNUMBER(VALUE(SUBSTITUTE(SUBSTITUTE(Paste_Here!U160, "em", "-"), "q", ""))), VALUE(SUBSTITUTE(SUBSTITUTE(Paste_Here!U160, "em", "-"), "q", "")) &gt;= 910), "Yes", IF(AND(ISNUMBER(VALUE(SUBSTITUTE(SUBSTITUTE(Paste_Here!U160, "em", "-"), "q", ""))), VALUE(SUBSTITUTE(SUBSTITUTE(Paste_Here!U160, "em", "-"), "q", "")) &lt;= 909), "No", "")), ""), "")</f>
        <v/>
      </c>
      <c r="BR160" s="66"/>
      <c r="BS160" s="76" t="str">
        <f>IFERROR(IF(B160&lt;&gt;"", IF(AND(INDEX(Paste_Here!X$2:X$850, MATCH(B160, Paste_Here!A$2:A$850, 0))&lt;&gt;"", ISNUMBER(VALUE(INDEX(Paste_Here!X$2:X$850, MATCH(B160, Paste_Here!A$2:A$850, 0))))), INDEX(Paste_Here!X$2:X$850, MATCH(B160, Paste_Here!A$2:A$850, 0)), ""), ""), "")</f>
        <v/>
      </c>
      <c r="BT160" s="66"/>
      <c r="BU160" s="76" t="str">
        <f>IFERROR(IF(B160&lt;&gt;"", IF(ISNUMBER(VALUE(INDEX(Paste_Here!G$2:G$850, MATCH(B160, Paste_Here!A$2:A$850, 0)))), IF(VALUE(INDEX(Paste_Here!G$2:G$850, MATCH(B160, Paste_Here!A$2:A$850, 0)))=0, "No", IF(AND(VALUE(INDEX(Paste_Here!G$2:G$850, MATCH(B160, Paste_Here!A$2:A$850, 0)))&gt;=1, VALUE(INDEX(Paste_Here!G$2:G$850, MATCH(B160, Paste_Here!A$2:A$850, 0)))&lt;=4), VALUE(INDEX(Paste_Here!G$2:G$850, MATCH(B160, Paste_Here!A$2:A$850, 0))), "")), ""), ""), "")</f>
        <v/>
      </c>
      <c r="BV160" s="66"/>
      <c r="BW160" s="76" t="str">
        <f>IFERROR(IF(B160&lt;&gt;"", IF(ISNUMBER(VALUE(INDEX(Paste_Here!H$2:H$850, MATCH(B160, Paste_Here!A$2:A$850, 0)))), IF(VALUE(INDEX(Paste_Here!H$2:H$850, MATCH(B160, Paste_Here!A$2:A$850, 0)))=0, "No", IF(AND(VALUE(INDEX(Paste_Here!H$2:H$850, MATCH(B160, Paste_Here!A$2:A$850, 0)))&gt;=1, VALUE(INDEX(Paste_Here!H$2:H$850, MATCH(B160, Paste_Here!A$2:A$850, 0)))&lt;=4), VALUE(INDEX(Paste_Here!H$2:H$850, MATCH(B160, Paste_Here!A$2:A$850, 0))), "")), ""), ""), "")</f>
        <v/>
      </c>
      <c r="BX160" s="66"/>
      <c r="BY160" s="76"/>
      <c r="BZ160" s="66"/>
      <c r="CA160" s="76"/>
      <c r="CB160" s="66"/>
      <c r="CC160" s="66"/>
      <c r="CD160" s="76" t="str">
        <f t="shared" si="21"/>
        <v/>
      </c>
      <c r="CE160" s="66"/>
      <c r="CF160" s="76" t="str">
        <f>IFERROR(IF(B160&lt;&gt;"", IF(AND(INDEX(Paste_Here!P$2:P$850, MATCH(B160, Paste_Here!A$2:A$850, 0))&lt;&gt;"", ISNUMBER(VALUE(INDEX(Paste_Here!P$2:P$850, MATCH(B160, Paste_Here!A$2:A$850, 0))))), INDEX(Paste_Here!P$2:P$850, MATCH(B160, Paste_Here!A$2:A$850, 0)), ""), ""), "")</f>
        <v/>
      </c>
      <c r="CG160" s="66"/>
      <c r="CH160" s="76" t="str">
        <f>IFERROR(IF(B160&lt;&gt;"", IF(ISNUMBER(SEARCH("highrisk", LOWER(INDEX(Paste_Here!Q$2:Q$850, MATCH(B160, Paste_Here!A$2:A$850, 0))))), "High Risk", IF(ISNUMBER(SEARCH("lowrisk", LOWER(INDEX(Paste_Here!Q$2:Q$850, MATCH(B160, Paste_Here!A$2:A$850, 0))))), "Low Risk", IF(ISNUMBER(SEARCH("somerisk", LOWER(INDEX(Paste_Here!Q$2:Q$850, MATCH(B160, Paste_Here!A$2:A$850, 0))))), "Some Risk", ""))), ""), "")</f>
        <v/>
      </c>
      <c r="CI160" s="66"/>
      <c r="CJ160" s="76" t="str">
        <f>IFERROR(IF(B160&lt;&gt;"", IF(AND(INDEX(Paste_Here!AA$2:AA$850, MATCH(B160, Paste_Here!A$2:A$850, 0))&lt;&gt;"", ISNUMBER(VALUE(INDEX(Paste_Here!AA$2:AA$850, MATCH(B160, Paste_Here!A$2:A$850, 0))))), INDEX(Paste_Here!AA$2:AA$850, MATCH(B160, Paste_Here!A$2:A$850, 0)), ""), ""), "")</f>
        <v/>
      </c>
      <c r="CK160" s="66"/>
      <c r="CL160" s="76" t="str">
        <f>IFERROR(IF(B160&lt;&gt;"", IF(LOWER(INDEX(Paste_Here!AB$2:AB$850, MATCH(B160, Paste_Here!A$2:A$850, 0)))="approaching expectations", "Approaching", IF(LOWER(INDEX(Paste_Here!AB$2:AB$850, MATCH(B160, Paste_Here!A$2:A$850, 0)))="met expectations", "Met", IF(LOWER(INDEX(Paste_Here!AB$2:AB$850, MATCH(B160, Paste_Here!A$2:A$850, 0)))="exceeded expectations", "Exceeded", IF(LOWER(INDEX(Paste_Here!AB$2:AB$850, MATCH(B160, Paste_Here!A$2:A$850, 0)))="below expectations", "Below", "")))), ""), "")</f>
        <v/>
      </c>
      <c r="CM160" s="66"/>
      <c r="CN160" s="76" t="str">
        <f>IFERROR(IF(B160&lt;&gt;"", IF(AND(INDEX(Paste_Here!AC$2:AC$850, MATCH(B160, Paste_Here!A$2:A$850, 0))&lt;&gt;"", ISNUMBER(VALUE(INDEX(Paste_Here!AC$2:AC$850, MATCH(B160, Paste_Here!A$2:A$850, 0))))), INDEX(Paste_Here!AC$2:AC$850, MATCH(B160, Paste_Here!A$2:A$850, 0)), ""), ""), "")</f>
        <v/>
      </c>
      <c r="CO160" s="66"/>
      <c r="CP160" s="76"/>
      <c r="CQ160" s="66"/>
      <c r="CR160" s="76"/>
      <c r="CS160" s="66"/>
      <c r="CT160" s="76"/>
      <c r="CU160" s="66"/>
      <c r="CV160" s="76"/>
      <c r="CW160" s="66"/>
      <c r="CX160" s="76"/>
      <c r="CY160" s="66"/>
      <c r="CZ160" s="66"/>
      <c r="DA160" s="76" t="str">
        <f t="shared" si="22"/>
        <v/>
      </c>
      <c r="DB160" s="66"/>
      <c r="DC160" s="76" t="str">
        <f>IFERROR(IF(B160&lt;&gt;"", IF(AND(INDEX(Paste_Here!V$2:V$850, MATCH(B160, Paste_Here!A$2:A$850, 0))&lt;&gt;"", ISNUMBER(VALUE(INDEX(Paste_Here!V$2:V$850, MATCH(B160, Paste_Here!A$2:A$850, 0))))), INDEX(Paste_Here!V$2:V$850, MATCH(B160, Paste_Here!A$2:A$850, 0)), ""), ""), "")</f>
        <v/>
      </c>
      <c r="DD160" s="66"/>
      <c r="DE160" s="76" t="str">
        <f>IFERROR(IF(B160&lt;&gt;"", IF(ISNUMBER(SEARCH("highrisk", LOWER(INDEX(Paste_Here!W$2:W$850, MATCH(B160, Paste_Here!A$2:A$850, 0))))), "High Risk", IF(ISNUMBER(SEARCH("lowrisk", LOWER(INDEX(Paste_Here!W$2:W$850, MATCH(B160, Paste_Here!A$2:A$850, 0))))), "Low Risk", IF(ISNUMBER(SEARCH("somerisk", LOWER(INDEX(Paste_Here!W$2:W$850, MATCH(B160, Paste_Here!A$2:A$850, 0))))), "Some Risk", ""))), ""), "")</f>
        <v/>
      </c>
      <c r="DF160" s="66"/>
      <c r="DG160" s="76" t="str">
        <f>IFERROR(IF(B160&lt;&gt;"", IF(AND(INDEX(Paste_Here!S$2:S$850, MATCH(B160, Paste_Here!A$2:A$850, 0))&lt;&gt;"", ISNUMBER(VALUE(INDEX(Paste_Here!S$2:S$850, MATCH(B160, Paste_Here!A$2:A$850, 0))))), INDEX(Paste_Here!S$2:S$850, MATCH(B160, Paste_Here!A$2:A$850, 0)), ""), ""), "")</f>
        <v/>
      </c>
      <c r="DH160" s="66"/>
      <c r="DI160" s="76" t="str">
        <f>IFERROR(IF(B160&lt;&gt;"", IF(ISNUMBER(SEARCH("highrisk", LOWER(INDEX(Paste_Here!T$2:T$850, MATCH(B160, Paste_Here!A$2:A$850, 0))))), "High Risk", IF(ISNUMBER(SEARCH("lowrisk", LOWER(INDEX(Paste_Here!T$2:T$850, MATCH(B160, Paste_Here!A$2:A$850, 0))))), "Low Risk", IF(ISNUMBER(SEARCH("somerisk", LOWER(INDEX(Paste_Here!T$2:T$850, MATCH(B160, Paste_Here!A$2:A$850, 0))))), "Some Risk", ""))), ""), "")</f>
        <v/>
      </c>
      <c r="DJ160" s="66"/>
      <c r="DK160" s="76" t="str">
        <f>IFERROR(IF(B160&lt;&gt;"", IF(AND(INDEX(Paste_Here!AD$2:AD$850, MATCH(B160, Paste_Here!A$2:A$850, 0))&lt;&gt;"", ISNUMBER(VALUE(INDEX(Paste_Here!AD$2:AD$850, MATCH(B160, Paste_Here!A$2:A$850, 0))))), INDEX(Paste_Here!AD$2:AD$850, MATCH(B160, Paste_Here!A$2:A$850, 0)), ""), ""), "")</f>
        <v/>
      </c>
      <c r="DL160" s="66"/>
      <c r="DM160" s="76" t="str">
        <f>IFERROR(IF(B160&lt;&gt;"", IF(LOWER(INDEX(Paste_Here!AE$2:AE$850, MATCH(B160, Paste_Here!A$2:A$850, 0)))="approaching expectations", "Approaching", IF(LOWER(INDEX(Paste_Here!AE$2:AE$850, MATCH(B160, Paste_Here!A$2:A$850, 0)))="met expectations", "Met", IF(LOWER(INDEX(Paste_Here!AE$2:AE$850, MATCH(B160, Paste_Here!A$2:A$850, 0)))="exceeded expectations", "Exceeded", IF(LOWER(INDEX(Paste_Here!AE$2:AE$850, MATCH(B160, Paste_Here!A$2:A$850, 0)))="below expectations", "Below", "")))), ""), "")</f>
        <v/>
      </c>
      <c r="DN160" s="66"/>
      <c r="DO160" s="76"/>
      <c r="DP160" s="66"/>
      <c r="DQ160" s="76"/>
      <c r="DR160" s="66"/>
      <c r="DS160" s="76"/>
      <c r="DT160" s="66"/>
      <c r="DU160" s="76"/>
      <c r="DV160" s="66"/>
      <c r="DW160" s="66"/>
      <c r="DX160" s="76" t="str">
        <f t="shared" si="23"/>
        <v/>
      </c>
      <c r="DY160" s="66"/>
      <c r="DZ160" s="76"/>
      <c r="EA160" s="66"/>
      <c r="EB160" s="76"/>
      <c r="EC160" s="66"/>
      <c r="ED160" s="76" t="str">
        <f>IFERROR(IF(B160&lt;&gt;"", IF(AND(INDEX(Paste_Here!AF$2:AF$850, MATCH(B160, Paste_Here!A$2:A$850, 0))&lt;&gt;"", ISNUMBER(VALUE(INDEX(Paste_Here!AF$2:AF$850, MATCH(B160, Paste_Here!A$2:A$850, 0))))), INDEX(Paste_Here!AF$2:AF$850, MATCH(B160, Paste_Here!A$2:A$850, 0)), ""), ""), "")</f>
        <v/>
      </c>
      <c r="EE160" s="66"/>
      <c r="EF160" s="76"/>
      <c r="EG160" s="66"/>
      <c r="EH160" s="76"/>
      <c r="EI160" s="66"/>
      <c r="EJ160" s="76" t="str">
        <f>IFERROR(IF(B160&lt;&gt;"", IF(AND(INDEX(Paste_Here!AG$2:AG$850, MATCH(B160, Paste_Here!A$2:A$850, 0))&lt;&gt;"", ISNUMBER(VALUE(INDEX(Paste_Here!AG$2:AG$850, MATCH(B160, Paste_Here!A$2:A$850, 0))))), INDEX(Paste_Here!AG$2:AG$850, MATCH(B160, Paste_Here!A$2:A$850, 0)), ""), ""), "")</f>
        <v/>
      </c>
      <c r="EK160" s="66"/>
      <c r="EL160" s="76"/>
      <c r="EM160" s="66"/>
      <c r="EN160" s="76"/>
      <c r="EO160" s="66"/>
      <c r="EP160" s="76"/>
      <c r="EQ160" s="66"/>
      <c r="ER160" s="76"/>
      <c r="ES160" s="66"/>
      <c r="ET160" s="66"/>
      <c r="EU160" s="76"/>
      <c r="EV160" s="66"/>
      <c r="EW160" s="76"/>
      <c r="EX160" s="66"/>
      <c r="EY160" s="76"/>
      <c r="EZ160" s="66"/>
      <c r="FA160" s="76"/>
      <c r="FB160" s="66"/>
      <c r="FC160" s="76"/>
      <c r="FD160" s="66"/>
      <c r="FE160" s="76"/>
      <c r="FF160" s="66"/>
      <c r="FG160" s="76"/>
      <c r="FH160" s="66"/>
      <c r="FI160" s="76"/>
      <c r="FJ160" s="66"/>
      <c r="FK160" s="76"/>
      <c r="FL160" s="66"/>
      <c r="FM160" s="76"/>
      <c r="FN160" s="66"/>
      <c r="FO160" s="76"/>
      <c r="FP160" s="66"/>
      <c r="FQ160" s="76"/>
      <c r="FR160" s="66"/>
      <c r="FS160" s="76"/>
      <c r="FT160" s="66"/>
      <c r="FU160" s="76"/>
      <c r="FV160" s="66"/>
      <c r="FW160" s="76"/>
      <c r="FX160" s="66"/>
      <c r="FY160" s="76"/>
      <c r="FZ160" s="66"/>
      <c r="GA160" s="76"/>
      <c r="GB160" s="66"/>
      <c r="GC160" s="76"/>
      <c r="GD160" s="66"/>
      <c r="GE160" s="76"/>
      <c r="GF160" s="66"/>
      <c r="GG160" s="76"/>
      <c r="GH160" s="66"/>
      <c r="GI160" s="76"/>
      <c r="GJ160" s="66"/>
      <c r="GK160" s="76"/>
      <c r="GL160" s="66"/>
      <c r="GM160" s="76"/>
      <c r="GN160" s="66"/>
      <c r="GO160" s="76"/>
      <c r="GP160" s="66"/>
      <c r="GQ160" s="76"/>
      <c r="GR160" s="66"/>
      <c r="GS160" s="76"/>
      <c r="GT160" s="66"/>
      <c r="GU160" s="76"/>
      <c r="GV160" s="66"/>
      <c r="GW160" s="76"/>
      <c r="GX160" s="66"/>
      <c r="GY160" s="76"/>
      <c r="GZ160" s="66"/>
      <c r="HA160" s="76"/>
      <c r="HB160" s="66"/>
      <c r="HC160" s="76"/>
      <c r="HD160" s="66"/>
      <c r="HE160" s="76"/>
      <c r="HF160" s="66"/>
      <c r="HG160" s="76"/>
      <c r="HH160" s="66"/>
      <c r="HI160" s="76"/>
      <c r="HJ160" s="66"/>
      <c r="HK160" s="76"/>
      <c r="HL160" s="66"/>
      <c r="HM160" s="76"/>
      <c r="HN160" s="66"/>
      <c r="HO160" s="76"/>
      <c r="HP160" s="66"/>
      <c r="HQ160" s="76"/>
      <c r="HR160" s="66"/>
      <c r="HS160" s="76"/>
      <c r="HT160" s="66"/>
      <c r="HU160" s="76"/>
      <c r="HV160" s="66"/>
      <c r="HW160" s="76"/>
      <c r="HX160" s="66"/>
      <c r="HY160" s="76"/>
      <c r="HZ160" s="66"/>
      <c r="IA160" s="76"/>
      <c r="IB160" s="66"/>
      <c r="IC160" s="76"/>
      <c r="ID160" s="66"/>
      <c r="IE160" s="76"/>
      <c r="IF160" s="66"/>
      <c r="IG160" s="76"/>
      <c r="IH160" s="66"/>
      <c r="II160" s="76"/>
      <c r="IJ160" s="66"/>
      <c r="IK160" s="76"/>
      <c r="IL160" s="66"/>
      <c r="IM160" s="76"/>
      <c r="IN160" s="66"/>
      <c r="IO160" s="76"/>
      <c r="IP160" s="66"/>
      <c r="IQ160" s="76"/>
      <c r="IR160" s="66"/>
      <c r="IS160" s="76"/>
      <c r="IT160" s="66"/>
      <c r="IU160" s="76"/>
      <c r="IV160" s="66"/>
      <c r="IW160" s="76"/>
      <c r="IX160" s="66"/>
      <c r="IY160" s="76"/>
      <c r="IZ160" s="66"/>
      <c r="JA160" s="76"/>
      <c r="JB160" s="66"/>
      <c r="JC160" s="76"/>
      <c r="JD160" s="66"/>
      <c r="JE160" s="76"/>
      <c r="JF160" s="66"/>
      <c r="JG160" s="76"/>
      <c r="JH160" s="66"/>
      <c r="JI160" s="76"/>
      <c r="JJ160" s="66"/>
      <c r="JK160" s="76"/>
      <c r="JL160" s="66"/>
      <c r="JM160" s="76"/>
      <c r="JN160" s="66"/>
      <c r="JO160" s="76"/>
      <c r="JP160" s="66"/>
      <c r="JQ160" s="76"/>
      <c r="JR160" s="66"/>
      <c r="JS160" s="76"/>
      <c r="JT160" s="66"/>
      <c r="JU160" s="76"/>
      <c r="JV160" s="66"/>
      <c r="JW160" s="76"/>
      <c r="JX160" s="66"/>
      <c r="JY160" s="76"/>
      <c r="JZ160" s="66"/>
      <c r="KA160" s="76"/>
      <c r="KB160" s="66"/>
      <c r="KC160" s="76"/>
      <c r="KD160" s="66"/>
      <c r="KE160" s="76"/>
      <c r="KF160" s="66"/>
      <c r="KG160" s="76"/>
      <c r="KH160" s="66"/>
      <c r="KI160" s="76"/>
      <c r="KJ160" s="66"/>
      <c r="KK160" s="76"/>
      <c r="KL160" s="66"/>
      <c r="KM160" s="76"/>
      <c r="KN160" s="66"/>
      <c r="KO160" s="76"/>
      <c r="KP160" s="66"/>
      <c r="KQ160" s="76"/>
      <c r="KR160" s="66"/>
      <c r="KS160" s="76"/>
      <c r="KT160" s="66"/>
      <c r="KU160" s="76"/>
      <c r="KV160" s="66"/>
      <c r="KW160" s="76"/>
      <c r="KX160" s="66"/>
      <c r="KY160" s="76"/>
      <c r="KZ160" s="66"/>
      <c r="LA160" s="76"/>
      <c r="LB160" s="66"/>
      <c r="LC160" s="76"/>
      <c r="LD160" s="66"/>
      <c r="LE160" s="76"/>
      <c r="LF160" s="66"/>
      <c r="LG160" s="76"/>
      <c r="LH160" s="66"/>
      <c r="LI160" s="76"/>
      <c r="LJ160" s="66"/>
      <c r="LK160" s="76"/>
      <c r="LL160" s="66"/>
      <c r="LM160" s="76"/>
      <c r="LN160" s="66"/>
      <c r="LO160" s="76"/>
      <c r="LP160" s="66"/>
      <c r="LQ160" s="76"/>
      <c r="LR160" s="66"/>
      <c r="LS160" s="76"/>
      <c r="LT160" s="66"/>
      <c r="LU160" s="76"/>
      <c r="LV160" s="66"/>
      <c r="LW160" s="76"/>
      <c r="LX160" s="66"/>
      <c r="LY160" s="76"/>
      <c r="LZ160" s="66"/>
      <c r="MA160" s="76"/>
      <c r="MB160" s="66"/>
      <c r="MC160" s="76"/>
      <c r="MD160" s="66"/>
      <c r="MG160" s="1" t="str" cm="1">
        <f t="array" ref="MG160">IFERROR(INDEX(Paste_Here!$B$2:$B$850, MATCH(0, COUNTIF(MG$4:MG159, Paste_Here!$B$2:$B$850) + IF(Paste_Here!$B$2:$B$850="", 1, 0), 0)), "")</f>
        <v/>
      </c>
      <c r="MH160" s="1" t="str">
        <f>IF(MG160&lt;&gt;"", INDEX(Paste_Here!$A$2:$A$850, MATCH(MG160, Paste_Here!$B$2:$B$850, 0)), "")</f>
        <v/>
      </c>
      <c r="MI160" s="1" t="str">
        <f t="shared" si="24"/>
        <v/>
      </c>
      <c r="MJ160" s="1" t="str" cm="1">
        <f t="array" ref="MJ160">IFERROR(INDEX($MI$5:$MI$850, MATCH(SMALL(IF($MI$5:$MI$850&lt;&gt;"", COUNTIF($MI$5:$MI$850, "&lt;"&amp;$MI$5:$MI$850)+1), ROW()-ROW($MJ$5)+1), COUNTIF($MI$5:$MI$850, "&lt;"&amp;$MI$5:$MI$850)+1, 0)), "")</f>
        <v/>
      </c>
    </row>
    <row r="161" spans="1:348">
      <c r="A161" s="66"/>
      <c r="B161" s="76" t="str">
        <f t="shared" si="17"/>
        <v/>
      </c>
      <c r="C161" s="66"/>
      <c r="D161" s="76" t="str">
        <f>IFERROR(IF(B161&lt;&gt;"", IF(AND(INDEX(Paste_Here!B$2:B$850, MATCH(B161, Paste_Here!A$2:A$850, 0))&lt;&gt;"", ISNUMBER(VALUE(INDEX(Paste_Here!B$2:B$850, MATCH(B161, Paste_Here!A$2:A$850, 0))))), INDEX(Paste_Here!B$2:B$850, MATCH(B161, Paste_Here!A$2:A$850, 0)), ""), ""), "")</f>
        <v/>
      </c>
      <c r="E161" s="66"/>
      <c r="F161" s="76" t="str">
        <f>IFERROR(IF(B161&lt;&gt;"", IF(ISTEXT(INDEX(Paste_Here!K$2:K$850, MATCH(B161, Paste_Here!A$2:A$850, 0))), INDEX(Paste_Here!K$2:K$850, MATCH(B161, Paste_Here!A$2:A$850, 0)), ""), ""), "")</f>
        <v/>
      </c>
      <c r="G161" s="66"/>
      <c r="H161" s="76" t="str">
        <f>IFERROR(IF(B161&lt;&gt;"", IF(ISTEXT(INDEX(Paste_Here!C$2:C$850, MATCH(B161, Paste_Here!A$2:A$850, 0))), INDEX(Paste_Here!C$2:C$850, MATCH(B161, Paste_Here!A$2:A$850, 0)), ""), ""), "")</f>
        <v/>
      </c>
      <c r="I161" s="66"/>
      <c r="J161" s="76" t="str">
        <f>IFERROR(IF(B161&lt;&gt;"", IF(ISNUMBER(SEARCH("s", LOWER(INDEX(Paste_Here!M$2:M$850, MATCH(B161, Paste_Here!A$2:A$850, 0))))), "Yes", IF(INDEX(Paste_Here!M$2:M$850, MATCH(B161, Paste_Here!A$2:A$850, 0))&lt;&gt;"", "No", "")), ""), "")</f>
        <v/>
      </c>
      <c r="K161" s="66"/>
      <c r="L161" s="76" t="str">
        <f>IFERROR(IF(B161&lt;&gt;"", IF(ISNUMBER(SEARCH("yes", LOWER(INDEX(Paste_Here!E$2:E$850, MATCH(B161, Paste_Here!A$2:A$850, 0))))), "Yes", IF(ISNUMBER(SEARCH("no", LOWER(INDEX(Paste_Here!E$2:E$850, MATCH(B161, Paste_Here!A$2:A$850, 0))))), "No", "")), ""), "")</f>
        <v/>
      </c>
      <c r="M161" s="66"/>
      <c r="N161" s="76" t="str">
        <f>IFERROR(IF(B161&lt;&gt;"", IF(ISNUMBER(SEARCH("yes", LOWER(INDEX(Paste_Here!F$2:F$850, MATCH(B161, Paste_Here!A$2:A$850, 0))))), "Yes", IF(ISNUMBER(SEARCH("no", LOWER(INDEX(Paste_Here!F$2:F$850, MATCH(B161, Paste_Here!A$2:A$850, 0))))), "No", "")), ""), "")</f>
        <v/>
      </c>
      <c r="O161" s="66"/>
      <c r="P161" s="76" t="str">
        <f>IFERROR(IF(B161&lt;&gt;"", IF(ISNUMBER(SEARCH("yes", LOWER(INDEX(Paste_Here!L$2:L$850, MATCH(B161, Paste_Here!A$2:A$850, 0))))), "Yes", IF(ISNUMBER(SEARCH("no", LOWER(INDEX(Paste_Here!L$2:L$850, MATCH(B161, Paste_Here!A$2:A$850, 0))))), "No", "")), ""), "")</f>
        <v/>
      </c>
      <c r="Q161" s="66"/>
      <c r="R161" s="76" t="str">
        <f>IFERROR(IF(B161&lt;&gt;"", IF(ISNUMBER(SEARCH("transitional 2", LOWER(INDEX(Paste_Here!D$2:D$850, MATCH(B161, Paste_Here!A$2:A$850, 0))))), "T2", IF(ISNUMBER(SEARCH("transitional 1", LOWER(INDEX(Paste_Here!D$2:D$850, MATCH(B161, Paste_Here!A$2:A$850, 0))))), "T1", IF(ISNUMBER(SEARCH("waived ell services", LOWER(INDEX(Paste_Here!D$2:D$850, MATCH(B161, Paste_Here!A$2:A$850, 0))))), "W", IF(ISNUMBER(SEARCH("english language learner", LOWER(INDEX(Paste_Here!D$2:D$850, MATCH(B161, Paste_Here!A$2:A$850, 0))))), "L", "")))), ""), "")</f>
        <v/>
      </c>
      <c r="S161" s="66"/>
      <c r="T161" s="76" t="str">
        <f>IFERROR(IF(B161&lt;&gt;"", IF(ISNUMBER(SEARCH("yes", LOWER(INDEX(Paste_Here!I$2:I$850, MATCH(B161, Paste_Here!A$2:A$850, 0))))), "Yes", IF(ISNUMBER(SEARCH("no", LOWER(INDEX(Paste_Here!I$2:I$850, MATCH(B161, Paste_Here!A$2:A$850, 0))))), "No", "")), ""), "")</f>
        <v/>
      </c>
      <c r="U161" s="66"/>
      <c r="V161" s="76" t="str">
        <f>IFERROR(IF(B161&lt;&gt;"", IF(ISTEXT(INDEX(Paste_Here!J$2:J$850, MATCH(B161, Paste_Here!A$2:A$850, 0))), VALUE(INDEX(Paste_Here!J$2:J$850, MATCH(B161, Paste_Here!A$2:A$850, 0))), ""), ""), "")</f>
        <v/>
      </c>
      <c r="W161" s="66"/>
      <c r="X161" s="66"/>
      <c r="Y161" s="76" t="str">
        <f t="shared" si="18"/>
        <v/>
      </c>
      <c r="Z161" s="66"/>
      <c r="AA161" s="76" t="str">
        <f>IFERROR(IF(B161&lt;&gt;"", IF(AND(INDEX(Paste_Here!AI$2:AI$850, MATCH(B161, Paste_Here!A$2:A$850, 0))&lt;&gt;"", ISNUMBER(VALUE(INDEX(Paste_Here!AI$2:AI$850, MATCH(B161, Paste_Here!A$2:A$850, 0))))), INDEX(Paste_Here!AI$2:AI$850, MATCH(B161, Paste_Here!A$2:A$850, 0)), ""), ""), "")</f>
        <v/>
      </c>
      <c r="AB161" s="66"/>
      <c r="AC161" s="76" t="str">
        <f>IFERROR(IF(B161&lt;&gt;"", IF(AND(INDEX(Paste_Here!AJ$2:AJ$850, MATCH(B161, Paste_Here!A$2:A$850, 0))&lt;&gt;"", ISNUMBER(VALUE(INDEX(Paste_Here!AJ$2:AJ$850, MATCH(B161, Paste_Here!A$2:A$850, 0))))), INDEX(Paste_Here!AJ$2:AJ$850, MATCH(B161, Paste_Here!A$2:A$850, 0)), ""), ""), "")</f>
        <v/>
      </c>
      <c r="AD161" s="66"/>
      <c r="AE161" s="76" t="str">
        <f>IFERROR(IF(B161&lt;&gt;"", IF(AND(INDEX(Paste_Here!AK$2:AK$850, MATCH(B161, Paste_Here!A$2:A$850, 0))&lt;&gt;"", ISNUMBER(VALUE(INDEX(Paste_Here!AK$2:AK$850, MATCH(B161, Paste_Here!A$2:A$850, 0))))), INDEX(Paste_Here!AK$2:AK$850, MATCH(B161, Paste_Here!A$2:A$850, 0)), ""), ""), "")</f>
        <v/>
      </c>
      <c r="AF161" s="66"/>
      <c r="AG161" s="76" t="str">
        <f>IFERROR(IF(B161&lt;&gt;"", IF(AND(INDEX(Paste_Here!AL$2:AL$850, MATCH(B161, Paste_Here!A$2:A$850, 0))&lt;&gt;"", ISNUMBER(VALUE(INDEX(Paste_Here!AL$2:AL$850, MATCH(B161, Paste_Here!A$2:A$850, 0))))), INDEX(Paste_Here!AL$2:AL$850, MATCH(B161, Paste_Here!A$2:A$850, 0)), ""), ""), "")</f>
        <v/>
      </c>
      <c r="AH161" s="66"/>
      <c r="AI161" s="76" t="str">
        <f>IFERROR(IF(B161&lt;&gt;"", IF(AND(INDEX(Paste_Here!AH$2:AH$850, MATCH(B161, Paste_Here!A$2:A$850, 0))&lt;&gt;"", ISNUMBER(VALUE(INDEX(Paste_Here!AH$2:AH$850, MATCH(B161, Paste_Here!A$2:A$850, 0))))), IF(VALUE(INDEX(Paste_Here!AH$2:AH$850, MATCH(B161, Paste_Here!A$2:A$850, 0)))=0, "", INDEX(Paste_Here!AH$2:AH$850, MATCH(B161, Paste_Here!A$2:A$850, 0))), ""), ""), "")</f>
        <v/>
      </c>
      <c r="AJ161" s="66"/>
      <c r="AK161" s="76" t="str">
        <f>IFERROR(IF(B161&lt;&gt;"", IF(AND(INDEX(Paste_Here!N$2:N$850, MATCH(B161, Paste_Here!A$2:A$850, 0))&lt;&gt;"", ISNUMBER(VALUE(INDEX(Paste_Here!N$2:N$850, MATCH(B161, Paste_Here!A$2:A$850, 0))))), INDEX(Paste_Here!N$2:N$850, MATCH(B161, Paste_Here!A$2:A$850, 0)), ""), ""), "")</f>
        <v/>
      </c>
      <c r="AL161" s="66"/>
      <c r="AM161" s="76" t="str">
        <f>IFERROR(IF(B161&lt;&gt;"", IF(AND(INDEX(Paste_Here!O$2:O$850, MATCH(B161, Paste_Here!A$2:A$850, 0))&lt;&gt;"", ISNUMBER(VALUE(INDEX(Paste_Here!O$2:O$850, MATCH(B161, Paste_Here!A$2:A$850, 0))))), INDEX(Paste_Here!O$2:O$850, MATCH(B161, Paste_Here!A$2:A$850, 0)), ""), ""), "")</f>
        <v/>
      </c>
      <c r="AN161" s="66"/>
      <c r="AO161" s="76"/>
      <c r="AP161" s="66"/>
      <c r="AQ161" s="76"/>
      <c r="AR161" s="66"/>
      <c r="AS161" s="76"/>
      <c r="AT161" s="66"/>
      <c r="AU161" s="66"/>
      <c r="AV161" s="76" t="str">
        <f t="shared" si="19"/>
        <v/>
      </c>
      <c r="AW161" s="66"/>
      <c r="AX161" s="76" t="str">
        <f>IFERROR(IF(B161&lt;&gt;"", IF(ISNUMBER(SEARCH("Revealed-Potential (Primary Focus)", LOWER(INDEX(Paste_Here!Z$2:Z$850, MATCH(B161, Paste_Here!A$2:A$850, 0))))), "Rev-Potential: Prim", IF(ISNUMBER(SEARCH("Revealed-Potential (Secondary Focus)", LOWER(INDEX(Paste_Here!Z$2:Z$850, MATCH(B161, Paste_Here!A$2:A$850, 0))))), "Rev-Potential: Sec", IF(ISNUMBER(SEARCH("Monitoring", LOWER(INDEX(Paste_Here!Z$2:Z$850, MATCH(B161, Paste_Here!A$2:A$850, 0))))), "Monitoring", IF(ISNUMBER(SEARCH("At-Promise (Secondary Focus)", LOWER(INDEX(Paste_Here!Z$2:Z$850, MATCH(B161, Paste_Here!A$2:A$850, 0))))), "At-Promise: Sec", IF(ISNUMBER(SEARCH("At-Promise (Primary Focus)", LOWER(INDEX(Paste_Here!Z$2:Z$850, MATCH(B161, Paste_Here!A$2:A$850, 0))))), "At-Promise: Prim", ""))))), ""), "")</f>
        <v/>
      </c>
      <c r="AY161" s="66"/>
      <c r="AZ161" s="76"/>
      <c r="BA161" s="66"/>
      <c r="BB161" s="76"/>
      <c r="BC161" s="66"/>
      <c r="BD161" s="76"/>
      <c r="BE161" s="66"/>
      <c r="BF161" s="76"/>
      <c r="BG161" s="66"/>
      <c r="BH161" s="76"/>
      <c r="BI161" s="66"/>
      <c r="BJ161" s="66"/>
      <c r="BK161" s="76" t="str">
        <f t="shared" si="20"/>
        <v/>
      </c>
      <c r="BL161" s="66"/>
      <c r="BM161" s="76" t="str">
        <f>IFERROR(IF(B161&lt;&gt;"", IF(AND(ISNUMBER(VALUE(SUBSTITUTE(SUBSTITUTE(Paste_Here!R161, "br", "-"), "L", ""))), VALUE(SUBSTITUTE(SUBSTITUTE(Paste_Here!R161, "br", "-"), "L", "")) &gt;= 1095), "Yes", IF(AND(ISNUMBER(VALUE(SUBSTITUTE(SUBSTITUTE(Paste_Here!R161, "br", "-"), "L", ""))), VALUE(SUBSTITUTE(SUBSTITUTE(Paste_Here!R161, "br", "-"), "L", "")) &lt;= 1094), "No", "")), ""), "")</f>
        <v/>
      </c>
      <c r="BN161" s="66"/>
      <c r="BO161" s="76" t="str">
        <f>IFERROR(IF(B161&lt;&gt;"", IF(COUNTIF(INDEX(Paste_Here!Y$2:AB$850, MATCH(B161, Paste_Here!A$2:A$850, 0), 0), "yes") &gt; 0, "Yes", IF(COUNTIF(INDEX(Paste_Here!Y$2:AB$850, MATCH(B161, Paste_Here!A$2:A$850, 0), 0), "no") &gt; 0, "No", "")), ""), "")</f>
        <v/>
      </c>
      <c r="BP161" s="66"/>
      <c r="BQ161" s="76" t="str">
        <f>IFERROR(IF(B161&lt;&gt;"", IF(AND(ISNUMBER(VALUE(SUBSTITUTE(SUBSTITUTE(Paste_Here!U161, "em", "-"), "q", ""))), VALUE(SUBSTITUTE(SUBSTITUTE(Paste_Here!U161, "em", "-"), "q", "")) &gt;= 910), "Yes", IF(AND(ISNUMBER(VALUE(SUBSTITUTE(SUBSTITUTE(Paste_Here!U161, "em", "-"), "q", ""))), VALUE(SUBSTITUTE(SUBSTITUTE(Paste_Here!U161, "em", "-"), "q", "")) &lt;= 909), "No", "")), ""), "")</f>
        <v/>
      </c>
      <c r="BR161" s="66"/>
      <c r="BS161" s="76" t="str">
        <f>IFERROR(IF(B161&lt;&gt;"", IF(AND(INDEX(Paste_Here!X$2:X$850, MATCH(B161, Paste_Here!A$2:A$850, 0))&lt;&gt;"", ISNUMBER(VALUE(INDEX(Paste_Here!X$2:X$850, MATCH(B161, Paste_Here!A$2:A$850, 0))))), INDEX(Paste_Here!X$2:X$850, MATCH(B161, Paste_Here!A$2:A$850, 0)), ""), ""), "")</f>
        <v/>
      </c>
      <c r="BT161" s="66"/>
      <c r="BU161" s="76" t="str">
        <f>IFERROR(IF(B161&lt;&gt;"", IF(ISNUMBER(VALUE(INDEX(Paste_Here!G$2:G$850, MATCH(B161, Paste_Here!A$2:A$850, 0)))), IF(VALUE(INDEX(Paste_Here!G$2:G$850, MATCH(B161, Paste_Here!A$2:A$850, 0)))=0, "No", IF(AND(VALUE(INDEX(Paste_Here!G$2:G$850, MATCH(B161, Paste_Here!A$2:A$850, 0)))&gt;=1, VALUE(INDEX(Paste_Here!G$2:G$850, MATCH(B161, Paste_Here!A$2:A$850, 0)))&lt;=4), VALUE(INDEX(Paste_Here!G$2:G$850, MATCH(B161, Paste_Here!A$2:A$850, 0))), "")), ""), ""), "")</f>
        <v/>
      </c>
      <c r="BV161" s="66"/>
      <c r="BW161" s="76" t="str">
        <f>IFERROR(IF(B161&lt;&gt;"", IF(ISNUMBER(VALUE(INDEX(Paste_Here!H$2:H$850, MATCH(B161, Paste_Here!A$2:A$850, 0)))), IF(VALUE(INDEX(Paste_Here!H$2:H$850, MATCH(B161, Paste_Here!A$2:A$850, 0)))=0, "No", IF(AND(VALUE(INDEX(Paste_Here!H$2:H$850, MATCH(B161, Paste_Here!A$2:A$850, 0)))&gt;=1, VALUE(INDEX(Paste_Here!H$2:H$850, MATCH(B161, Paste_Here!A$2:A$850, 0)))&lt;=4), VALUE(INDEX(Paste_Here!H$2:H$850, MATCH(B161, Paste_Here!A$2:A$850, 0))), "")), ""), ""), "")</f>
        <v/>
      </c>
      <c r="BX161" s="66"/>
      <c r="BY161" s="76"/>
      <c r="BZ161" s="66"/>
      <c r="CA161" s="76"/>
      <c r="CB161" s="66"/>
      <c r="CC161" s="66"/>
      <c r="CD161" s="76" t="str">
        <f t="shared" si="21"/>
        <v/>
      </c>
      <c r="CE161" s="66"/>
      <c r="CF161" s="76" t="str">
        <f>IFERROR(IF(B161&lt;&gt;"", IF(AND(INDEX(Paste_Here!P$2:P$850, MATCH(B161, Paste_Here!A$2:A$850, 0))&lt;&gt;"", ISNUMBER(VALUE(INDEX(Paste_Here!P$2:P$850, MATCH(B161, Paste_Here!A$2:A$850, 0))))), INDEX(Paste_Here!P$2:P$850, MATCH(B161, Paste_Here!A$2:A$850, 0)), ""), ""), "")</f>
        <v/>
      </c>
      <c r="CG161" s="66"/>
      <c r="CH161" s="76" t="str">
        <f>IFERROR(IF(B161&lt;&gt;"", IF(ISNUMBER(SEARCH("highrisk", LOWER(INDEX(Paste_Here!Q$2:Q$850, MATCH(B161, Paste_Here!A$2:A$850, 0))))), "High Risk", IF(ISNUMBER(SEARCH("lowrisk", LOWER(INDEX(Paste_Here!Q$2:Q$850, MATCH(B161, Paste_Here!A$2:A$850, 0))))), "Low Risk", IF(ISNUMBER(SEARCH("somerisk", LOWER(INDEX(Paste_Here!Q$2:Q$850, MATCH(B161, Paste_Here!A$2:A$850, 0))))), "Some Risk", ""))), ""), "")</f>
        <v/>
      </c>
      <c r="CI161" s="66"/>
      <c r="CJ161" s="76" t="str">
        <f>IFERROR(IF(B161&lt;&gt;"", IF(AND(INDEX(Paste_Here!AA$2:AA$850, MATCH(B161, Paste_Here!A$2:A$850, 0))&lt;&gt;"", ISNUMBER(VALUE(INDEX(Paste_Here!AA$2:AA$850, MATCH(B161, Paste_Here!A$2:A$850, 0))))), INDEX(Paste_Here!AA$2:AA$850, MATCH(B161, Paste_Here!A$2:A$850, 0)), ""), ""), "")</f>
        <v/>
      </c>
      <c r="CK161" s="66"/>
      <c r="CL161" s="76" t="str">
        <f>IFERROR(IF(B161&lt;&gt;"", IF(LOWER(INDEX(Paste_Here!AB$2:AB$850, MATCH(B161, Paste_Here!A$2:A$850, 0)))="approaching expectations", "Approaching", IF(LOWER(INDEX(Paste_Here!AB$2:AB$850, MATCH(B161, Paste_Here!A$2:A$850, 0)))="met expectations", "Met", IF(LOWER(INDEX(Paste_Here!AB$2:AB$850, MATCH(B161, Paste_Here!A$2:A$850, 0)))="exceeded expectations", "Exceeded", IF(LOWER(INDEX(Paste_Here!AB$2:AB$850, MATCH(B161, Paste_Here!A$2:A$850, 0)))="below expectations", "Below", "")))), ""), "")</f>
        <v/>
      </c>
      <c r="CM161" s="66"/>
      <c r="CN161" s="76" t="str">
        <f>IFERROR(IF(B161&lt;&gt;"", IF(AND(INDEX(Paste_Here!AC$2:AC$850, MATCH(B161, Paste_Here!A$2:A$850, 0))&lt;&gt;"", ISNUMBER(VALUE(INDEX(Paste_Here!AC$2:AC$850, MATCH(B161, Paste_Here!A$2:A$850, 0))))), INDEX(Paste_Here!AC$2:AC$850, MATCH(B161, Paste_Here!A$2:A$850, 0)), ""), ""), "")</f>
        <v/>
      </c>
      <c r="CO161" s="66"/>
      <c r="CP161" s="76"/>
      <c r="CQ161" s="66"/>
      <c r="CR161" s="76"/>
      <c r="CS161" s="66"/>
      <c r="CT161" s="76"/>
      <c r="CU161" s="66"/>
      <c r="CV161" s="76"/>
      <c r="CW161" s="66"/>
      <c r="CX161" s="76"/>
      <c r="CY161" s="66"/>
      <c r="CZ161" s="66"/>
      <c r="DA161" s="76" t="str">
        <f t="shared" si="22"/>
        <v/>
      </c>
      <c r="DB161" s="66"/>
      <c r="DC161" s="76" t="str">
        <f>IFERROR(IF(B161&lt;&gt;"", IF(AND(INDEX(Paste_Here!V$2:V$850, MATCH(B161, Paste_Here!A$2:A$850, 0))&lt;&gt;"", ISNUMBER(VALUE(INDEX(Paste_Here!V$2:V$850, MATCH(B161, Paste_Here!A$2:A$850, 0))))), INDEX(Paste_Here!V$2:V$850, MATCH(B161, Paste_Here!A$2:A$850, 0)), ""), ""), "")</f>
        <v/>
      </c>
      <c r="DD161" s="66"/>
      <c r="DE161" s="76" t="str">
        <f>IFERROR(IF(B161&lt;&gt;"", IF(ISNUMBER(SEARCH("highrisk", LOWER(INDEX(Paste_Here!W$2:W$850, MATCH(B161, Paste_Here!A$2:A$850, 0))))), "High Risk", IF(ISNUMBER(SEARCH("lowrisk", LOWER(INDEX(Paste_Here!W$2:W$850, MATCH(B161, Paste_Here!A$2:A$850, 0))))), "Low Risk", IF(ISNUMBER(SEARCH("somerisk", LOWER(INDEX(Paste_Here!W$2:W$850, MATCH(B161, Paste_Here!A$2:A$850, 0))))), "Some Risk", ""))), ""), "")</f>
        <v/>
      </c>
      <c r="DF161" s="66"/>
      <c r="DG161" s="76" t="str">
        <f>IFERROR(IF(B161&lt;&gt;"", IF(AND(INDEX(Paste_Here!S$2:S$850, MATCH(B161, Paste_Here!A$2:A$850, 0))&lt;&gt;"", ISNUMBER(VALUE(INDEX(Paste_Here!S$2:S$850, MATCH(B161, Paste_Here!A$2:A$850, 0))))), INDEX(Paste_Here!S$2:S$850, MATCH(B161, Paste_Here!A$2:A$850, 0)), ""), ""), "")</f>
        <v/>
      </c>
      <c r="DH161" s="66"/>
      <c r="DI161" s="76" t="str">
        <f>IFERROR(IF(B161&lt;&gt;"", IF(ISNUMBER(SEARCH("highrisk", LOWER(INDEX(Paste_Here!T$2:T$850, MATCH(B161, Paste_Here!A$2:A$850, 0))))), "High Risk", IF(ISNUMBER(SEARCH("lowrisk", LOWER(INDEX(Paste_Here!T$2:T$850, MATCH(B161, Paste_Here!A$2:A$850, 0))))), "Low Risk", IF(ISNUMBER(SEARCH("somerisk", LOWER(INDEX(Paste_Here!T$2:T$850, MATCH(B161, Paste_Here!A$2:A$850, 0))))), "Some Risk", ""))), ""), "")</f>
        <v/>
      </c>
      <c r="DJ161" s="66"/>
      <c r="DK161" s="76" t="str">
        <f>IFERROR(IF(B161&lt;&gt;"", IF(AND(INDEX(Paste_Here!AD$2:AD$850, MATCH(B161, Paste_Here!A$2:A$850, 0))&lt;&gt;"", ISNUMBER(VALUE(INDEX(Paste_Here!AD$2:AD$850, MATCH(B161, Paste_Here!A$2:A$850, 0))))), INDEX(Paste_Here!AD$2:AD$850, MATCH(B161, Paste_Here!A$2:A$850, 0)), ""), ""), "")</f>
        <v/>
      </c>
      <c r="DL161" s="66"/>
      <c r="DM161" s="76" t="str">
        <f>IFERROR(IF(B161&lt;&gt;"", IF(LOWER(INDEX(Paste_Here!AE$2:AE$850, MATCH(B161, Paste_Here!A$2:A$850, 0)))="approaching expectations", "Approaching", IF(LOWER(INDEX(Paste_Here!AE$2:AE$850, MATCH(B161, Paste_Here!A$2:A$850, 0)))="met expectations", "Met", IF(LOWER(INDEX(Paste_Here!AE$2:AE$850, MATCH(B161, Paste_Here!A$2:A$850, 0)))="exceeded expectations", "Exceeded", IF(LOWER(INDEX(Paste_Here!AE$2:AE$850, MATCH(B161, Paste_Here!A$2:A$850, 0)))="below expectations", "Below", "")))), ""), "")</f>
        <v/>
      </c>
      <c r="DN161" s="66"/>
      <c r="DO161" s="76"/>
      <c r="DP161" s="66"/>
      <c r="DQ161" s="76"/>
      <c r="DR161" s="66"/>
      <c r="DS161" s="76"/>
      <c r="DT161" s="66"/>
      <c r="DU161" s="76"/>
      <c r="DV161" s="66"/>
      <c r="DW161" s="66"/>
      <c r="DX161" s="76" t="str">
        <f t="shared" si="23"/>
        <v/>
      </c>
      <c r="DY161" s="66"/>
      <c r="DZ161" s="76"/>
      <c r="EA161" s="66"/>
      <c r="EB161" s="76"/>
      <c r="EC161" s="66"/>
      <c r="ED161" s="76" t="str">
        <f>IFERROR(IF(B161&lt;&gt;"", IF(AND(INDEX(Paste_Here!AF$2:AF$850, MATCH(B161, Paste_Here!A$2:A$850, 0))&lt;&gt;"", ISNUMBER(VALUE(INDEX(Paste_Here!AF$2:AF$850, MATCH(B161, Paste_Here!A$2:A$850, 0))))), INDEX(Paste_Here!AF$2:AF$850, MATCH(B161, Paste_Here!A$2:A$850, 0)), ""), ""), "")</f>
        <v/>
      </c>
      <c r="EE161" s="66"/>
      <c r="EF161" s="76"/>
      <c r="EG161" s="66"/>
      <c r="EH161" s="76"/>
      <c r="EI161" s="66"/>
      <c r="EJ161" s="76" t="str">
        <f>IFERROR(IF(B161&lt;&gt;"", IF(AND(INDEX(Paste_Here!AG$2:AG$850, MATCH(B161, Paste_Here!A$2:A$850, 0))&lt;&gt;"", ISNUMBER(VALUE(INDEX(Paste_Here!AG$2:AG$850, MATCH(B161, Paste_Here!A$2:A$850, 0))))), INDEX(Paste_Here!AG$2:AG$850, MATCH(B161, Paste_Here!A$2:A$850, 0)), ""), ""), "")</f>
        <v/>
      </c>
      <c r="EK161" s="66"/>
      <c r="EL161" s="76"/>
      <c r="EM161" s="66"/>
      <c r="EN161" s="76"/>
      <c r="EO161" s="66"/>
      <c r="EP161" s="76"/>
      <c r="EQ161" s="66"/>
      <c r="ER161" s="76"/>
      <c r="ES161" s="66"/>
      <c r="ET161" s="66"/>
      <c r="EU161" s="76"/>
      <c r="EV161" s="66"/>
      <c r="EW161" s="76"/>
      <c r="EX161" s="66"/>
      <c r="EY161" s="76"/>
      <c r="EZ161" s="66"/>
      <c r="FA161" s="76"/>
      <c r="FB161" s="66"/>
      <c r="FC161" s="76"/>
      <c r="FD161" s="66"/>
      <c r="FE161" s="76"/>
      <c r="FF161" s="66"/>
      <c r="FG161" s="76"/>
      <c r="FH161" s="66"/>
      <c r="FI161" s="76"/>
      <c r="FJ161" s="66"/>
      <c r="FK161" s="76"/>
      <c r="FL161" s="66"/>
      <c r="FM161" s="76"/>
      <c r="FN161" s="66"/>
      <c r="FO161" s="76"/>
      <c r="FP161" s="66"/>
      <c r="FQ161" s="76"/>
      <c r="FR161" s="66"/>
      <c r="FS161" s="76"/>
      <c r="FT161" s="66"/>
      <c r="FU161" s="76"/>
      <c r="FV161" s="66"/>
      <c r="FW161" s="76"/>
      <c r="FX161" s="66"/>
      <c r="FY161" s="76"/>
      <c r="FZ161" s="66"/>
      <c r="GA161" s="76"/>
      <c r="GB161" s="66"/>
      <c r="GC161" s="76"/>
      <c r="GD161" s="66"/>
      <c r="GE161" s="76"/>
      <c r="GF161" s="66"/>
      <c r="GG161" s="76"/>
      <c r="GH161" s="66"/>
      <c r="GI161" s="76"/>
      <c r="GJ161" s="66"/>
      <c r="GK161" s="76"/>
      <c r="GL161" s="66"/>
      <c r="GM161" s="76"/>
      <c r="GN161" s="66"/>
      <c r="GO161" s="76"/>
      <c r="GP161" s="66"/>
      <c r="GQ161" s="76"/>
      <c r="GR161" s="66"/>
      <c r="GS161" s="76"/>
      <c r="GT161" s="66"/>
      <c r="GU161" s="76"/>
      <c r="GV161" s="66"/>
      <c r="GW161" s="76"/>
      <c r="GX161" s="66"/>
      <c r="GY161" s="76"/>
      <c r="GZ161" s="66"/>
      <c r="HA161" s="76"/>
      <c r="HB161" s="66"/>
      <c r="HC161" s="76"/>
      <c r="HD161" s="66"/>
      <c r="HE161" s="76"/>
      <c r="HF161" s="66"/>
      <c r="HG161" s="76"/>
      <c r="HH161" s="66"/>
      <c r="HI161" s="76"/>
      <c r="HJ161" s="66"/>
      <c r="HK161" s="76"/>
      <c r="HL161" s="66"/>
      <c r="HM161" s="76"/>
      <c r="HN161" s="66"/>
      <c r="HO161" s="76"/>
      <c r="HP161" s="66"/>
      <c r="HQ161" s="76"/>
      <c r="HR161" s="66"/>
      <c r="HS161" s="76"/>
      <c r="HT161" s="66"/>
      <c r="HU161" s="76"/>
      <c r="HV161" s="66"/>
      <c r="HW161" s="76"/>
      <c r="HX161" s="66"/>
      <c r="HY161" s="76"/>
      <c r="HZ161" s="66"/>
      <c r="IA161" s="76"/>
      <c r="IB161" s="66"/>
      <c r="IC161" s="76"/>
      <c r="ID161" s="66"/>
      <c r="IE161" s="76"/>
      <c r="IF161" s="66"/>
      <c r="IG161" s="76"/>
      <c r="IH161" s="66"/>
      <c r="II161" s="76"/>
      <c r="IJ161" s="66"/>
      <c r="IK161" s="76"/>
      <c r="IL161" s="66"/>
      <c r="IM161" s="76"/>
      <c r="IN161" s="66"/>
      <c r="IO161" s="76"/>
      <c r="IP161" s="66"/>
      <c r="IQ161" s="76"/>
      <c r="IR161" s="66"/>
      <c r="IS161" s="76"/>
      <c r="IT161" s="66"/>
      <c r="IU161" s="76"/>
      <c r="IV161" s="66"/>
      <c r="IW161" s="76"/>
      <c r="IX161" s="66"/>
      <c r="IY161" s="76"/>
      <c r="IZ161" s="66"/>
      <c r="JA161" s="76"/>
      <c r="JB161" s="66"/>
      <c r="JC161" s="76"/>
      <c r="JD161" s="66"/>
      <c r="JE161" s="76"/>
      <c r="JF161" s="66"/>
      <c r="JG161" s="76"/>
      <c r="JH161" s="66"/>
      <c r="JI161" s="76"/>
      <c r="JJ161" s="66"/>
      <c r="JK161" s="76"/>
      <c r="JL161" s="66"/>
      <c r="JM161" s="76"/>
      <c r="JN161" s="66"/>
      <c r="JO161" s="76"/>
      <c r="JP161" s="66"/>
      <c r="JQ161" s="76"/>
      <c r="JR161" s="66"/>
      <c r="JS161" s="76"/>
      <c r="JT161" s="66"/>
      <c r="JU161" s="76"/>
      <c r="JV161" s="66"/>
      <c r="JW161" s="76"/>
      <c r="JX161" s="66"/>
      <c r="JY161" s="76"/>
      <c r="JZ161" s="66"/>
      <c r="KA161" s="76"/>
      <c r="KB161" s="66"/>
      <c r="KC161" s="76"/>
      <c r="KD161" s="66"/>
      <c r="KE161" s="76"/>
      <c r="KF161" s="66"/>
      <c r="KG161" s="76"/>
      <c r="KH161" s="66"/>
      <c r="KI161" s="76"/>
      <c r="KJ161" s="66"/>
      <c r="KK161" s="76"/>
      <c r="KL161" s="66"/>
      <c r="KM161" s="76"/>
      <c r="KN161" s="66"/>
      <c r="KO161" s="76"/>
      <c r="KP161" s="66"/>
      <c r="KQ161" s="76"/>
      <c r="KR161" s="66"/>
      <c r="KS161" s="76"/>
      <c r="KT161" s="66"/>
      <c r="KU161" s="76"/>
      <c r="KV161" s="66"/>
      <c r="KW161" s="76"/>
      <c r="KX161" s="66"/>
      <c r="KY161" s="76"/>
      <c r="KZ161" s="66"/>
      <c r="LA161" s="76"/>
      <c r="LB161" s="66"/>
      <c r="LC161" s="76"/>
      <c r="LD161" s="66"/>
      <c r="LE161" s="76"/>
      <c r="LF161" s="66"/>
      <c r="LG161" s="76"/>
      <c r="LH161" s="66"/>
      <c r="LI161" s="76"/>
      <c r="LJ161" s="66"/>
      <c r="LK161" s="76"/>
      <c r="LL161" s="66"/>
      <c r="LM161" s="76"/>
      <c r="LN161" s="66"/>
      <c r="LO161" s="76"/>
      <c r="LP161" s="66"/>
      <c r="LQ161" s="76"/>
      <c r="LR161" s="66"/>
      <c r="LS161" s="76"/>
      <c r="LT161" s="66"/>
      <c r="LU161" s="76"/>
      <c r="LV161" s="66"/>
      <c r="LW161" s="76"/>
      <c r="LX161" s="66"/>
      <c r="LY161" s="76"/>
      <c r="LZ161" s="66"/>
      <c r="MA161" s="76"/>
      <c r="MB161" s="66"/>
      <c r="MC161" s="76"/>
      <c r="MD161" s="66"/>
      <c r="MG161" s="1" t="str" cm="1">
        <f t="array" ref="MG161">IFERROR(INDEX(Paste_Here!$B$2:$B$850, MATCH(0, COUNTIF(MG$4:MG160, Paste_Here!$B$2:$B$850) + IF(Paste_Here!$B$2:$B$850="", 1, 0), 0)), "")</f>
        <v/>
      </c>
      <c r="MH161" s="1" t="str">
        <f>IF(MG161&lt;&gt;"", INDEX(Paste_Here!$A$2:$A$850, MATCH(MG161, Paste_Here!$B$2:$B$850, 0)), "")</f>
        <v/>
      </c>
      <c r="MI161" s="1" t="str">
        <f t="shared" si="24"/>
        <v/>
      </c>
      <c r="MJ161" s="1" t="str" cm="1">
        <f t="array" ref="MJ161">IFERROR(INDEX($MI$5:$MI$850, MATCH(SMALL(IF($MI$5:$MI$850&lt;&gt;"", COUNTIF($MI$5:$MI$850, "&lt;"&amp;$MI$5:$MI$850)+1), ROW()-ROW($MJ$5)+1), COUNTIF($MI$5:$MI$850, "&lt;"&amp;$MI$5:$MI$850)+1, 0)), "")</f>
        <v/>
      </c>
    </row>
    <row r="162" spans="1:348">
      <c r="A162" s="66"/>
      <c r="B162" s="76" t="str">
        <f t="shared" si="17"/>
        <v/>
      </c>
      <c r="C162" s="66"/>
      <c r="D162" s="76" t="str">
        <f>IFERROR(IF(B162&lt;&gt;"", IF(AND(INDEX(Paste_Here!B$2:B$850, MATCH(B162, Paste_Here!A$2:A$850, 0))&lt;&gt;"", ISNUMBER(VALUE(INDEX(Paste_Here!B$2:B$850, MATCH(B162, Paste_Here!A$2:A$850, 0))))), INDEX(Paste_Here!B$2:B$850, MATCH(B162, Paste_Here!A$2:A$850, 0)), ""), ""), "")</f>
        <v/>
      </c>
      <c r="E162" s="66"/>
      <c r="F162" s="76" t="str">
        <f>IFERROR(IF(B162&lt;&gt;"", IF(ISTEXT(INDEX(Paste_Here!K$2:K$850, MATCH(B162, Paste_Here!A$2:A$850, 0))), INDEX(Paste_Here!K$2:K$850, MATCH(B162, Paste_Here!A$2:A$850, 0)), ""), ""), "")</f>
        <v/>
      </c>
      <c r="G162" s="66"/>
      <c r="H162" s="76" t="str">
        <f>IFERROR(IF(B162&lt;&gt;"", IF(ISTEXT(INDEX(Paste_Here!C$2:C$850, MATCH(B162, Paste_Here!A$2:A$850, 0))), INDEX(Paste_Here!C$2:C$850, MATCH(B162, Paste_Here!A$2:A$850, 0)), ""), ""), "")</f>
        <v/>
      </c>
      <c r="I162" s="66"/>
      <c r="J162" s="76" t="str">
        <f>IFERROR(IF(B162&lt;&gt;"", IF(ISNUMBER(SEARCH("s", LOWER(INDEX(Paste_Here!M$2:M$850, MATCH(B162, Paste_Here!A$2:A$850, 0))))), "Yes", IF(INDEX(Paste_Here!M$2:M$850, MATCH(B162, Paste_Here!A$2:A$850, 0))&lt;&gt;"", "No", "")), ""), "")</f>
        <v/>
      </c>
      <c r="K162" s="66"/>
      <c r="L162" s="76" t="str">
        <f>IFERROR(IF(B162&lt;&gt;"", IF(ISNUMBER(SEARCH("yes", LOWER(INDEX(Paste_Here!E$2:E$850, MATCH(B162, Paste_Here!A$2:A$850, 0))))), "Yes", IF(ISNUMBER(SEARCH("no", LOWER(INDEX(Paste_Here!E$2:E$850, MATCH(B162, Paste_Here!A$2:A$850, 0))))), "No", "")), ""), "")</f>
        <v/>
      </c>
      <c r="M162" s="66"/>
      <c r="N162" s="76" t="str">
        <f>IFERROR(IF(B162&lt;&gt;"", IF(ISNUMBER(SEARCH("yes", LOWER(INDEX(Paste_Here!F$2:F$850, MATCH(B162, Paste_Here!A$2:A$850, 0))))), "Yes", IF(ISNUMBER(SEARCH("no", LOWER(INDEX(Paste_Here!F$2:F$850, MATCH(B162, Paste_Here!A$2:A$850, 0))))), "No", "")), ""), "")</f>
        <v/>
      </c>
      <c r="O162" s="66"/>
      <c r="P162" s="76" t="str">
        <f>IFERROR(IF(B162&lt;&gt;"", IF(ISNUMBER(SEARCH("yes", LOWER(INDEX(Paste_Here!L$2:L$850, MATCH(B162, Paste_Here!A$2:A$850, 0))))), "Yes", IF(ISNUMBER(SEARCH("no", LOWER(INDEX(Paste_Here!L$2:L$850, MATCH(B162, Paste_Here!A$2:A$850, 0))))), "No", "")), ""), "")</f>
        <v/>
      </c>
      <c r="Q162" s="66"/>
      <c r="R162" s="76" t="str">
        <f>IFERROR(IF(B162&lt;&gt;"", IF(ISNUMBER(SEARCH("transitional 2", LOWER(INDEX(Paste_Here!D$2:D$850, MATCH(B162, Paste_Here!A$2:A$850, 0))))), "T2", IF(ISNUMBER(SEARCH("transitional 1", LOWER(INDEX(Paste_Here!D$2:D$850, MATCH(B162, Paste_Here!A$2:A$850, 0))))), "T1", IF(ISNUMBER(SEARCH("waived ell services", LOWER(INDEX(Paste_Here!D$2:D$850, MATCH(B162, Paste_Here!A$2:A$850, 0))))), "W", IF(ISNUMBER(SEARCH("english language learner", LOWER(INDEX(Paste_Here!D$2:D$850, MATCH(B162, Paste_Here!A$2:A$850, 0))))), "L", "")))), ""), "")</f>
        <v/>
      </c>
      <c r="S162" s="66"/>
      <c r="T162" s="76" t="str">
        <f>IFERROR(IF(B162&lt;&gt;"", IF(ISNUMBER(SEARCH("yes", LOWER(INDEX(Paste_Here!I$2:I$850, MATCH(B162, Paste_Here!A$2:A$850, 0))))), "Yes", IF(ISNUMBER(SEARCH("no", LOWER(INDEX(Paste_Here!I$2:I$850, MATCH(B162, Paste_Here!A$2:A$850, 0))))), "No", "")), ""), "")</f>
        <v/>
      </c>
      <c r="U162" s="66"/>
      <c r="V162" s="76" t="str">
        <f>IFERROR(IF(B162&lt;&gt;"", IF(ISTEXT(INDEX(Paste_Here!J$2:J$850, MATCH(B162, Paste_Here!A$2:A$850, 0))), VALUE(INDEX(Paste_Here!J$2:J$850, MATCH(B162, Paste_Here!A$2:A$850, 0))), ""), ""), "")</f>
        <v/>
      </c>
      <c r="W162" s="66"/>
      <c r="X162" s="66"/>
      <c r="Y162" s="76" t="str">
        <f t="shared" si="18"/>
        <v/>
      </c>
      <c r="Z162" s="66"/>
      <c r="AA162" s="76" t="str">
        <f>IFERROR(IF(B162&lt;&gt;"", IF(AND(INDEX(Paste_Here!AI$2:AI$850, MATCH(B162, Paste_Here!A$2:A$850, 0))&lt;&gt;"", ISNUMBER(VALUE(INDEX(Paste_Here!AI$2:AI$850, MATCH(B162, Paste_Here!A$2:A$850, 0))))), INDEX(Paste_Here!AI$2:AI$850, MATCH(B162, Paste_Here!A$2:A$850, 0)), ""), ""), "")</f>
        <v/>
      </c>
      <c r="AB162" s="66"/>
      <c r="AC162" s="76" t="str">
        <f>IFERROR(IF(B162&lt;&gt;"", IF(AND(INDEX(Paste_Here!AJ$2:AJ$850, MATCH(B162, Paste_Here!A$2:A$850, 0))&lt;&gt;"", ISNUMBER(VALUE(INDEX(Paste_Here!AJ$2:AJ$850, MATCH(B162, Paste_Here!A$2:A$850, 0))))), INDEX(Paste_Here!AJ$2:AJ$850, MATCH(B162, Paste_Here!A$2:A$850, 0)), ""), ""), "")</f>
        <v/>
      </c>
      <c r="AD162" s="66"/>
      <c r="AE162" s="76" t="str">
        <f>IFERROR(IF(B162&lt;&gt;"", IF(AND(INDEX(Paste_Here!AK$2:AK$850, MATCH(B162, Paste_Here!A$2:A$850, 0))&lt;&gt;"", ISNUMBER(VALUE(INDEX(Paste_Here!AK$2:AK$850, MATCH(B162, Paste_Here!A$2:A$850, 0))))), INDEX(Paste_Here!AK$2:AK$850, MATCH(B162, Paste_Here!A$2:A$850, 0)), ""), ""), "")</f>
        <v/>
      </c>
      <c r="AF162" s="66"/>
      <c r="AG162" s="76" t="str">
        <f>IFERROR(IF(B162&lt;&gt;"", IF(AND(INDEX(Paste_Here!AL$2:AL$850, MATCH(B162, Paste_Here!A$2:A$850, 0))&lt;&gt;"", ISNUMBER(VALUE(INDEX(Paste_Here!AL$2:AL$850, MATCH(B162, Paste_Here!A$2:A$850, 0))))), INDEX(Paste_Here!AL$2:AL$850, MATCH(B162, Paste_Here!A$2:A$850, 0)), ""), ""), "")</f>
        <v/>
      </c>
      <c r="AH162" s="66"/>
      <c r="AI162" s="76" t="str">
        <f>IFERROR(IF(B162&lt;&gt;"", IF(AND(INDEX(Paste_Here!AH$2:AH$850, MATCH(B162, Paste_Here!A$2:A$850, 0))&lt;&gt;"", ISNUMBER(VALUE(INDEX(Paste_Here!AH$2:AH$850, MATCH(B162, Paste_Here!A$2:A$850, 0))))), IF(VALUE(INDEX(Paste_Here!AH$2:AH$850, MATCH(B162, Paste_Here!A$2:A$850, 0)))=0, "", INDEX(Paste_Here!AH$2:AH$850, MATCH(B162, Paste_Here!A$2:A$850, 0))), ""), ""), "")</f>
        <v/>
      </c>
      <c r="AJ162" s="66"/>
      <c r="AK162" s="76" t="str">
        <f>IFERROR(IF(B162&lt;&gt;"", IF(AND(INDEX(Paste_Here!N$2:N$850, MATCH(B162, Paste_Here!A$2:A$850, 0))&lt;&gt;"", ISNUMBER(VALUE(INDEX(Paste_Here!N$2:N$850, MATCH(B162, Paste_Here!A$2:A$850, 0))))), INDEX(Paste_Here!N$2:N$850, MATCH(B162, Paste_Here!A$2:A$850, 0)), ""), ""), "")</f>
        <v/>
      </c>
      <c r="AL162" s="66"/>
      <c r="AM162" s="76" t="str">
        <f>IFERROR(IF(B162&lt;&gt;"", IF(AND(INDEX(Paste_Here!O$2:O$850, MATCH(B162, Paste_Here!A$2:A$850, 0))&lt;&gt;"", ISNUMBER(VALUE(INDEX(Paste_Here!O$2:O$850, MATCH(B162, Paste_Here!A$2:A$850, 0))))), INDEX(Paste_Here!O$2:O$850, MATCH(B162, Paste_Here!A$2:A$850, 0)), ""), ""), "")</f>
        <v/>
      </c>
      <c r="AN162" s="66"/>
      <c r="AO162" s="76"/>
      <c r="AP162" s="66"/>
      <c r="AQ162" s="76"/>
      <c r="AR162" s="66"/>
      <c r="AS162" s="76"/>
      <c r="AT162" s="66"/>
      <c r="AU162" s="66"/>
      <c r="AV162" s="76" t="str">
        <f t="shared" si="19"/>
        <v/>
      </c>
      <c r="AW162" s="66"/>
      <c r="AX162" s="76" t="str">
        <f>IFERROR(IF(B162&lt;&gt;"", IF(ISNUMBER(SEARCH("Revealed-Potential (Primary Focus)", LOWER(INDEX(Paste_Here!Z$2:Z$850, MATCH(B162, Paste_Here!A$2:A$850, 0))))), "Rev-Potential: Prim", IF(ISNUMBER(SEARCH("Revealed-Potential (Secondary Focus)", LOWER(INDEX(Paste_Here!Z$2:Z$850, MATCH(B162, Paste_Here!A$2:A$850, 0))))), "Rev-Potential: Sec", IF(ISNUMBER(SEARCH("Monitoring", LOWER(INDEX(Paste_Here!Z$2:Z$850, MATCH(B162, Paste_Here!A$2:A$850, 0))))), "Monitoring", IF(ISNUMBER(SEARCH("At-Promise (Secondary Focus)", LOWER(INDEX(Paste_Here!Z$2:Z$850, MATCH(B162, Paste_Here!A$2:A$850, 0))))), "At-Promise: Sec", IF(ISNUMBER(SEARCH("At-Promise (Primary Focus)", LOWER(INDEX(Paste_Here!Z$2:Z$850, MATCH(B162, Paste_Here!A$2:A$850, 0))))), "At-Promise: Prim", ""))))), ""), "")</f>
        <v/>
      </c>
      <c r="AY162" s="66"/>
      <c r="AZ162" s="76"/>
      <c r="BA162" s="66"/>
      <c r="BB162" s="76"/>
      <c r="BC162" s="66"/>
      <c r="BD162" s="76"/>
      <c r="BE162" s="66"/>
      <c r="BF162" s="76"/>
      <c r="BG162" s="66"/>
      <c r="BH162" s="76"/>
      <c r="BI162" s="66"/>
      <c r="BJ162" s="66"/>
      <c r="BK162" s="76" t="str">
        <f t="shared" si="20"/>
        <v/>
      </c>
      <c r="BL162" s="66"/>
      <c r="BM162" s="76" t="str">
        <f>IFERROR(IF(B162&lt;&gt;"", IF(AND(ISNUMBER(VALUE(SUBSTITUTE(SUBSTITUTE(Paste_Here!R162, "br", "-"), "L", ""))), VALUE(SUBSTITUTE(SUBSTITUTE(Paste_Here!R162, "br", "-"), "L", "")) &gt;= 1095), "Yes", IF(AND(ISNUMBER(VALUE(SUBSTITUTE(SUBSTITUTE(Paste_Here!R162, "br", "-"), "L", ""))), VALUE(SUBSTITUTE(SUBSTITUTE(Paste_Here!R162, "br", "-"), "L", "")) &lt;= 1094), "No", "")), ""), "")</f>
        <v/>
      </c>
      <c r="BN162" s="66"/>
      <c r="BO162" s="76" t="str">
        <f>IFERROR(IF(B162&lt;&gt;"", IF(COUNTIF(INDEX(Paste_Here!Y$2:AB$850, MATCH(B162, Paste_Here!A$2:A$850, 0), 0), "yes") &gt; 0, "Yes", IF(COUNTIF(INDEX(Paste_Here!Y$2:AB$850, MATCH(B162, Paste_Here!A$2:A$850, 0), 0), "no") &gt; 0, "No", "")), ""), "")</f>
        <v/>
      </c>
      <c r="BP162" s="66"/>
      <c r="BQ162" s="76" t="str">
        <f>IFERROR(IF(B162&lt;&gt;"", IF(AND(ISNUMBER(VALUE(SUBSTITUTE(SUBSTITUTE(Paste_Here!U162, "em", "-"), "q", ""))), VALUE(SUBSTITUTE(SUBSTITUTE(Paste_Here!U162, "em", "-"), "q", "")) &gt;= 910), "Yes", IF(AND(ISNUMBER(VALUE(SUBSTITUTE(SUBSTITUTE(Paste_Here!U162, "em", "-"), "q", ""))), VALUE(SUBSTITUTE(SUBSTITUTE(Paste_Here!U162, "em", "-"), "q", "")) &lt;= 909), "No", "")), ""), "")</f>
        <v/>
      </c>
      <c r="BR162" s="66"/>
      <c r="BS162" s="76" t="str">
        <f>IFERROR(IF(B162&lt;&gt;"", IF(AND(INDEX(Paste_Here!X$2:X$850, MATCH(B162, Paste_Here!A$2:A$850, 0))&lt;&gt;"", ISNUMBER(VALUE(INDEX(Paste_Here!X$2:X$850, MATCH(B162, Paste_Here!A$2:A$850, 0))))), INDEX(Paste_Here!X$2:X$850, MATCH(B162, Paste_Here!A$2:A$850, 0)), ""), ""), "")</f>
        <v/>
      </c>
      <c r="BT162" s="66"/>
      <c r="BU162" s="76" t="str">
        <f>IFERROR(IF(B162&lt;&gt;"", IF(ISNUMBER(VALUE(INDEX(Paste_Here!G$2:G$850, MATCH(B162, Paste_Here!A$2:A$850, 0)))), IF(VALUE(INDEX(Paste_Here!G$2:G$850, MATCH(B162, Paste_Here!A$2:A$850, 0)))=0, "No", IF(AND(VALUE(INDEX(Paste_Here!G$2:G$850, MATCH(B162, Paste_Here!A$2:A$850, 0)))&gt;=1, VALUE(INDEX(Paste_Here!G$2:G$850, MATCH(B162, Paste_Here!A$2:A$850, 0)))&lt;=4), VALUE(INDEX(Paste_Here!G$2:G$850, MATCH(B162, Paste_Here!A$2:A$850, 0))), "")), ""), ""), "")</f>
        <v/>
      </c>
      <c r="BV162" s="66"/>
      <c r="BW162" s="76" t="str">
        <f>IFERROR(IF(B162&lt;&gt;"", IF(ISNUMBER(VALUE(INDEX(Paste_Here!H$2:H$850, MATCH(B162, Paste_Here!A$2:A$850, 0)))), IF(VALUE(INDEX(Paste_Here!H$2:H$850, MATCH(B162, Paste_Here!A$2:A$850, 0)))=0, "No", IF(AND(VALUE(INDEX(Paste_Here!H$2:H$850, MATCH(B162, Paste_Here!A$2:A$850, 0)))&gt;=1, VALUE(INDEX(Paste_Here!H$2:H$850, MATCH(B162, Paste_Here!A$2:A$850, 0)))&lt;=4), VALUE(INDEX(Paste_Here!H$2:H$850, MATCH(B162, Paste_Here!A$2:A$850, 0))), "")), ""), ""), "")</f>
        <v/>
      </c>
      <c r="BX162" s="66"/>
      <c r="BY162" s="76"/>
      <c r="BZ162" s="66"/>
      <c r="CA162" s="76"/>
      <c r="CB162" s="66"/>
      <c r="CC162" s="66"/>
      <c r="CD162" s="76" t="str">
        <f t="shared" si="21"/>
        <v/>
      </c>
      <c r="CE162" s="66"/>
      <c r="CF162" s="76" t="str">
        <f>IFERROR(IF(B162&lt;&gt;"", IF(AND(INDEX(Paste_Here!P$2:P$850, MATCH(B162, Paste_Here!A$2:A$850, 0))&lt;&gt;"", ISNUMBER(VALUE(INDEX(Paste_Here!P$2:P$850, MATCH(B162, Paste_Here!A$2:A$850, 0))))), INDEX(Paste_Here!P$2:P$850, MATCH(B162, Paste_Here!A$2:A$850, 0)), ""), ""), "")</f>
        <v/>
      </c>
      <c r="CG162" s="66"/>
      <c r="CH162" s="76" t="str">
        <f>IFERROR(IF(B162&lt;&gt;"", IF(ISNUMBER(SEARCH("highrisk", LOWER(INDEX(Paste_Here!Q$2:Q$850, MATCH(B162, Paste_Here!A$2:A$850, 0))))), "High Risk", IF(ISNUMBER(SEARCH("lowrisk", LOWER(INDEX(Paste_Here!Q$2:Q$850, MATCH(B162, Paste_Here!A$2:A$850, 0))))), "Low Risk", IF(ISNUMBER(SEARCH("somerisk", LOWER(INDEX(Paste_Here!Q$2:Q$850, MATCH(B162, Paste_Here!A$2:A$850, 0))))), "Some Risk", ""))), ""), "")</f>
        <v/>
      </c>
      <c r="CI162" s="66"/>
      <c r="CJ162" s="76" t="str">
        <f>IFERROR(IF(B162&lt;&gt;"", IF(AND(INDEX(Paste_Here!AA$2:AA$850, MATCH(B162, Paste_Here!A$2:A$850, 0))&lt;&gt;"", ISNUMBER(VALUE(INDEX(Paste_Here!AA$2:AA$850, MATCH(B162, Paste_Here!A$2:A$850, 0))))), INDEX(Paste_Here!AA$2:AA$850, MATCH(B162, Paste_Here!A$2:A$850, 0)), ""), ""), "")</f>
        <v/>
      </c>
      <c r="CK162" s="66"/>
      <c r="CL162" s="76" t="str">
        <f>IFERROR(IF(B162&lt;&gt;"", IF(LOWER(INDEX(Paste_Here!AB$2:AB$850, MATCH(B162, Paste_Here!A$2:A$850, 0)))="approaching expectations", "Approaching", IF(LOWER(INDEX(Paste_Here!AB$2:AB$850, MATCH(B162, Paste_Here!A$2:A$850, 0)))="met expectations", "Met", IF(LOWER(INDEX(Paste_Here!AB$2:AB$850, MATCH(B162, Paste_Here!A$2:A$850, 0)))="exceeded expectations", "Exceeded", IF(LOWER(INDEX(Paste_Here!AB$2:AB$850, MATCH(B162, Paste_Here!A$2:A$850, 0)))="below expectations", "Below", "")))), ""), "")</f>
        <v/>
      </c>
      <c r="CM162" s="66"/>
      <c r="CN162" s="76" t="str">
        <f>IFERROR(IF(B162&lt;&gt;"", IF(AND(INDEX(Paste_Here!AC$2:AC$850, MATCH(B162, Paste_Here!A$2:A$850, 0))&lt;&gt;"", ISNUMBER(VALUE(INDEX(Paste_Here!AC$2:AC$850, MATCH(B162, Paste_Here!A$2:A$850, 0))))), INDEX(Paste_Here!AC$2:AC$850, MATCH(B162, Paste_Here!A$2:A$850, 0)), ""), ""), "")</f>
        <v/>
      </c>
      <c r="CO162" s="66"/>
      <c r="CP162" s="76"/>
      <c r="CQ162" s="66"/>
      <c r="CR162" s="76"/>
      <c r="CS162" s="66"/>
      <c r="CT162" s="76"/>
      <c r="CU162" s="66"/>
      <c r="CV162" s="76"/>
      <c r="CW162" s="66"/>
      <c r="CX162" s="76"/>
      <c r="CY162" s="66"/>
      <c r="CZ162" s="66"/>
      <c r="DA162" s="76" t="str">
        <f t="shared" si="22"/>
        <v/>
      </c>
      <c r="DB162" s="66"/>
      <c r="DC162" s="76" t="str">
        <f>IFERROR(IF(B162&lt;&gt;"", IF(AND(INDEX(Paste_Here!V$2:V$850, MATCH(B162, Paste_Here!A$2:A$850, 0))&lt;&gt;"", ISNUMBER(VALUE(INDEX(Paste_Here!V$2:V$850, MATCH(B162, Paste_Here!A$2:A$850, 0))))), INDEX(Paste_Here!V$2:V$850, MATCH(B162, Paste_Here!A$2:A$850, 0)), ""), ""), "")</f>
        <v/>
      </c>
      <c r="DD162" s="66"/>
      <c r="DE162" s="76" t="str">
        <f>IFERROR(IF(B162&lt;&gt;"", IF(ISNUMBER(SEARCH("highrisk", LOWER(INDEX(Paste_Here!W$2:W$850, MATCH(B162, Paste_Here!A$2:A$850, 0))))), "High Risk", IF(ISNUMBER(SEARCH("lowrisk", LOWER(INDEX(Paste_Here!W$2:W$850, MATCH(B162, Paste_Here!A$2:A$850, 0))))), "Low Risk", IF(ISNUMBER(SEARCH("somerisk", LOWER(INDEX(Paste_Here!W$2:W$850, MATCH(B162, Paste_Here!A$2:A$850, 0))))), "Some Risk", ""))), ""), "")</f>
        <v/>
      </c>
      <c r="DF162" s="66"/>
      <c r="DG162" s="76" t="str">
        <f>IFERROR(IF(B162&lt;&gt;"", IF(AND(INDEX(Paste_Here!S$2:S$850, MATCH(B162, Paste_Here!A$2:A$850, 0))&lt;&gt;"", ISNUMBER(VALUE(INDEX(Paste_Here!S$2:S$850, MATCH(B162, Paste_Here!A$2:A$850, 0))))), INDEX(Paste_Here!S$2:S$850, MATCH(B162, Paste_Here!A$2:A$850, 0)), ""), ""), "")</f>
        <v/>
      </c>
      <c r="DH162" s="66"/>
      <c r="DI162" s="76" t="str">
        <f>IFERROR(IF(B162&lt;&gt;"", IF(ISNUMBER(SEARCH("highrisk", LOWER(INDEX(Paste_Here!T$2:T$850, MATCH(B162, Paste_Here!A$2:A$850, 0))))), "High Risk", IF(ISNUMBER(SEARCH("lowrisk", LOWER(INDEX(Paste_Here!T$2:T$850, MATCH(B162, Paste_Here!A$2:A$850, 0))))), "Low Risk", IF(ISNUMBER(SEARCH("somerisk", LOWER(INDEX(Paste_Here!T$2:T$850, MATCH(B162, Paste_Here!A$2:A$850, 0))))), "Some Risk", ""))), ""), "")</f>
        <v/>
      </c>
      <c r="DJ162" s="66"/>
      <c r="DK162" s="76" t="str">
        <f>IFERROR(IF(B162&lt;&gt;"", IF(AND(INDEX(Paste_Here!AD$2:AD$850, MATCH(B162, Paste_Here!A$2:A$850, 0))&lt;&gt;"", ISNUMBER(VALUE(INDEX(Paste_Here!AD$2:AD$850, MATCH(B162, Paste_Here!A$2:A$850, 0))))), INDEX(Paste_Here!AD$2:AD$850, MATCH(B162, Paste_Here!A$2:A$850, 0)), ""), ""), "")</f>
        <v/>
      </c>
      <c r="DL162" s="66"/>
      <c r="DM162" s="76" t="str">
        <f>IFERROR(IF(B162&lt;&gt;"", IF(LOWER(INDEX(Paste_Here!AE$2:AE$850, MATCH(B162, Paste_Here!A$2:A$850, 0)))="approaching expectations", "Approaching", IF(LOWER(INDEX(Paste_Here!AE$2:AE$850, MATCH(B162, Paste_Here!A$2:A$850, 0)))="met expectations", "Met", IF(LOWER(INDEX(Paste_Here!AE$2:AE$850, MATCH(B162, Paste_Here!A$2:A$850, 0)))="exceeded expectations", "Exceeded", IF(LOWER(INDEX(Paste_Here!AE$2:AE$850, MATCH(B162, Paste_Here!A$2:A$850, 0)))="below expectations", "Below", "")))), ""), "")</f>
        <v/>
      </c>
      <c r="DN162" s="66"/>
      <c r="DO162" s="76"/>
      <c r="DP162" s="66"/>
      <c r="DQ162" s="76"/>
      <c r="DR162" s="66"/>
      <c r="DS162" s="76"/>
      <c r="DT162" s="66"/>
      <c r="DU162" s="76"/>
      <c r="DV162" s="66"/>
      <c r="DW162" s="66"/>
      <c r="DX162" s="76" t="str">
        <f t="shared" si="23"/>
        <v/>
      </c>
      <c r="DY162" s="66"/>
      <c r="DZ162" s="76"/>
      <c r="EA162" s="66"/>
      <c r="EB162" s="76"/>
      <c r="EC162" s="66"/>
      <c r="ED162" s="76" t="str">
        <f>IFERROR(IF(B162&lt;&gt;"", IF(AND(INDEX(Paste_Here!AF$2:AF$850, MATCH(B162, Paste_Here!A$2:A$850, 0))&lt;&gt;"", ISNUMBER(VALUE(INDEX(Paste_Here!AF$2:AF$850, MATCH(B162, Paste_Here!A$2:A$850, 0))))), INDEX(Paste_Here!AF$2:AF$850, MATCH(B162, Paste_Here!A$2:A$850, 0)), ""), ""), "")</f>
        <v/>
      </c>
      <c r="EE162" s="66"/>
      <c r="EF162" s="76"/>
      <c r="EG162" s="66"/>
      <c r="EH162" s="76"/>
      <c r="EI162" s="66"/>
      <c r="EJ162" s="76" t="str">
        <f>IFERROR(IF(B162&lt;&gt;"", IF(AND(INDEX(Paste_Here!AG$2:AG$850, MATCH(B162, Paste_Here!A$2:A$850, 0))&lt;&gt;"", ISNUMBER(VALUE(INDEX(Paste_Here!AG$2:AG$850, MATCH(B162, Paste_Here!A$2:A$850, 0))))), INDEX(Paste_Here!AG$2:AG$850, MATCH(B162, Paste_Here!A$2:A$850, 0)), ""), ""), "")</f>
        <v/>
      </c>
      <c r="EK162" s="66"/>
      <c r="EL162" s="76"/>
      <c r="EM162" s="66"/>
      <c r="EN162" s="76"/>
      <c r="EO162" s="66"/>
      <c r="EP162" s="76"/>
      <c r="EQ162" s="66"/>
      <c r="ER162" s="76"/>
      <c r="ES162" s="66"/>
      <c r="ET162" s="66"/>
      <c r="EU162" s="76"/>
      <c r="EV162" s="66"/>
      <c r="EW162" s="76"/>
      <c r="EX162" s="66"/>
      <c r="EY162" s="76"/>
      <c r="EZ162" s="66"/>
      <c r="FA162" s="76"/>
      <c r="FB162" s="66"/>
      <c r="FC162" s="76"/>
      <c r="FD162" s="66"/>
      <c r="FE162" s="76"/>
      <c r="FF162" s="66"/>
      <c r="FG162" s="76"/>
      <c r="FH162" s="66"/>
      <c r="FI162" s="76"/>
      <c r="FJ162" s="66"/>
      <c r="FK162" s="76"/>
      <c r="FL162" s="66"/>
      <c r="FM162" s="76"/>
      <c r="FN162" s="66"/>
      <c r="FO162" s="76"/>
      <c r="FP162" s="66"/>
      <c r="FQ162" s="76"/>
      <c r="FR162" s="66"/>
      <c r="FS162" s="76"/>
      <c r="FT162" s="66"/>
      <c r="FU162" s="76"/>
      <c r="FV162" s="66"/>
      <c r="FW162" s="76"/>
      <c r="FX162" s="66"/>
      <c r="FY162" s="76"/>
      <c r="FZ162" s="66"/>
      <c r="GA162" s="76"/>
      <c r="GB162" s="66"/>
      <c r="GC162" s="76"/>
      <c r="GD162" s="66"/>
      <c r="GE162" s="76"/>
      <c r="GF162" s="66"/>
      <c r="GG162" s="76"/>
      <c r="GH162" s="66"/>
      <c r="GI162" s="76"/>
      <c r="GJ162" s="66"/>
      <c r="GK162" s="76"/>
      <c r="GL162" s="66"/>
      <c r="GM162" s="76"/>
      <c r="GN162" s="66"/>
      <c r="GO162" s="76"/>
      <c r="GP162" s="66"/>
      <c r="GQ162" s="76"/>
      <c r="GR162" s="66"/>
      <c r="GS162" s="76"/>
      <c r="GT162" s="66"/>
      <c r="GU162" s="76"/>
      <c r="GV162" s="66"/>
      <c r="GW162" s="76"/>
      <c r="GX162" s="66"/>
      <c r="GY162" s="76"/>
      <c r="GZ162" s="66"/>
      <c r="HA162" s="76"/>
      <c r="HB162" s="66"/>
      <c r="HC162" s="76"/>
      <c r="HD162" s="66"/>
      <c r="HE162" s="76"/>
      <c r="HF162" s="66"/>
      <c r="HG162" s="76"/>
      <c r="HH162" s="66"/>
      <c r="HI162" s="76"/>
      <c r="HJ162" s="66"/>
      <c r="HK162" s="76"/>
      <c r="HL162" s="66"/>
      <c r="HM162" s="76"/>
      <c r="HN162" s="66"/>
      <c r="HO162" s="76"/>
      <c r="HP162" s="66"/>
      <c r="HQ162" s="76"/>
      <c r="HR162" s="66"/>
      <c r="HS162" s="76"/>
      <c r="HT162" s="66"/>
      <c r="HU162" s="76"/>
      <c r="HV162" s="66"/>
      <c r="HW162" s="76"/>
      <c r="HX162" s="66"/>
      <c r="HY162" s="76"/>
      <c r="HZ162" s="66"/>
      <c r="IA162" s="76"/>
      <c r="IB162" s="66"/>
      <c r="IC162" s="76"/>
      <c r="ID162" s="66"/>
      <c r="IE162" s="76"/>
      <c r="IF162" s="66"/>
      <c r="IG162" s="76"/>
      <c r="IH162" s="66"/>
      <c r="II162" s="76"/>
      <c r="IJ162" s="66"/>
      <c r="IK162" s="76"/>
      <c r="IL162" s="66"/>
      <c r="IM162" s="76"/>
      <c r="IN162" s="66"/>
      <c r="IO162" s="76"/>
      <c r="IP162" s="66"/>
      <c r="IQ162" s="76"/>
      <c r="IR162" s="66"/>
      <c r="IS162" s="76"/>
      <c r="IT162" s="66"/>
      <c r="IU162" s="76"/>
      <c r="IV162" s="66"/>
      <c r="IW162" s="76"/>
      <c r="IX162" s="66"/>
      <c r="IY162" s="76"/>
      <c r="IZ162" s="66"/>
      <c r="JA162" s="76"/>
      <c r="JB162" s="66"/>
      <c r="JC162" s="76"/>
      <c r="JD162" s="66"/>
      <c r="JE162" s="76"/>
      <c r="JF162" s="66"/>
      <c r="JG162" s="76"/>
      <c r="JH162" s="66"/>
      <c r="JI162" s="76"/>
      <c r="JJ162" s="66"/>
      <c r="JK162" s="76"/>
      <c r="JL162" s="66"/>
      <c r="JM162" s="76"/>
      <c r="JN162" s="66"/>
      <c r="JO162" s="76"/>
      <c r="JP162" s="66"/>
      <c r="JQ162" s="76"/>
      <c r="JR162" s="66"/>
      <c r="JS162" s="76"/>
      <c r="JT162" s="66"/>
      <c r="JU162" s="76"/>
      <c r="JV162" s="66"/>
      <c r="JW162" s="76"/>
      <c r="JX162" s="66"/>
      <c r="JY162" s="76"/>
      <c r="JZ162" s="66"/>
      <c r="KA162" s="76"/>
      <c r="KB162" s="66"/>
      <c r="KC162" s="76"/>
      <c r="KD162" s="66"/>
      <c r="KE162" s="76"/>
      <c r="KF162" s="66"/>
      <c r="KG162" s="76"/>
      <c r="KH162" s="66"/>
      <c r="KI162" s="76"/>
      <c r="KJ162" s="66"/>
      <c r="KK162" s="76"/>
      <c r="KL162" s="66"/>
      <c r="KM162" s="76"/>
      <c r="KN162" s="66"/>
      <c r="KO162" s="76"/>
      <c r="KP162" s="66"/>
      <c r="KQ162" s="76"/>
      <c r="KR162" s="66"/>
      <c r="KS162" s="76"/>
      <c r="KT162" s="66"/>
      <c r="KU162" s="76"/>
      <c r="KV162" s="66"/>
      <c r="KW162" s="76"/>
      <c r="KX162" s="66"/>
      <c r="KY162" s="76"/>
      <c r="KZ162" s="66"/>
      <c r="LA162" s="76"/>
      <c r="LB162" s="66"/>
      <c r="LC162" s="76"/>
      <c r="LD162" s="66"/>
      <c r="LE162" s="76"/>
      <c r="LF162" s="66"/>
      <c r="LG162" s="76"/>
      <c r="LH162" s="66"/>
      <c r="LI162" s="76"/>
      <c r="LJ162" s="66"/>
      <c r="LK162" s="76"/>
      <c r="LL162" s="66"/>
      <c r="LM162" s="76"/>
      <c r="LN162" s="66"/>
      <c r="LO162" s="76"/>
      <c r="LP162" s="66"/>
      <c r="LQ162" s="76"/>
      <c r="LR162" s="66"/>
      <c r="LS162" s="76"/>
      <c r="LT162" s="66"/>
      <c r="LU162" s="76"/>
      <c r="LV162" s="66"/>
      <c r="LW162" s="76"/>
      <c r="LX162" s="66"/>
      <c r="LY162" s="76"/>
      <c r="LZ162" s="66"/>
      <c r="MA162" s="76"/>
      <c r="MB162" s="66"/>
      <c r="MC162" s="76"/>
      <c r="MD162" s="66"/>
      <c r="MG162" s="1" t="str" cm="1">
        <f t="array" ref="MG162">IFERROR(INDEX(Paste_Here!$B$2:$B$850, MATCH(0, COUNTIF(MG$4:MG161, Paste_Here!$B$2:$B$850) + IF(Paste_Here!$B$2:$B$850="", 1, 0), 0)), "")</f>
        <v/>
      </c>
      <c r="MH162" s="1" t="str">
        <f>IF(MG162&lt;&gt;"", INDEX(Paste_Here!$A$2:$A$850, MATCH(MG162, Paste_Here!$B$2:$B$850, 0)), "")</f>
        <v/>
      </c>
      <c r="MI162" s="1" t="str">
        <f t="shared" si="24"/>
        <v/>
      </c>
      <c r="MJ162" s="1" t="str" cm="1">
        <f t="array" ref="MJ162">IFERROR(INDEX($MI$5:$MI$850, MATCH(SMALL(IF($MI$5:$MI$850&lt;&gt;"", COUNTIF($MI$5:$MI$850, "&lt;"&amp;$MI$5:$MI$850)+1), ROW()-ROW($MJ$5)+1), COUNTIF($MI$5:$MI$850, "&lt;"&amp;$MI$5:$MI$850)+1, 0)), "")</f>
        <v/>
      </c>
    </row>
    <row r="163" spans="1:348">
      <c r="A163" s="66"/>
      <c r="B163" s="76" t="str">
        <f t="shared" si="17"/>
        <v/>
      </c>
      <c r="C163" s="66"/>
      <c r="D163" s="76" t="str">
        <f>IFERROR(IF(B163&lt;&gt;"", IF(AND(INDEX(Paste_Here!B$2:B$850, MATCH(B163, Paste_Here!A$2:A$850, 0))&lt;&gt;"", ISNUMBER(VALUE(INDEX(Paste_Here!B$2:B$850, MATCH(B163, Paste_Here!A$2:A$850, 0))))), INDEX(Paste_Here!B$2:B$850, MATCH(B163, Paste_Here!A$2:A$850, 0)), ""), ""), "")</f>
        <v/>
      </c>
      <c r="E163" s="66"/>
      <c r="F163" s="76" t="str">
        <f>IFERROR(IF(B163&lt;&gt;"", IF(ISTEXT(INDEX(Paste_Here!K$2:K$850, MATCH(B163, Paste_Here!A$2:A$850, 0))), INDEX(Paste_Here!K$2:K$850, MATCH(B163, Paste_Here!A$2:A$850, 0)), ""), ""), "")</f>
        <v/>
      </c>
      <c r="G163" s="66"/>
      <c r="H163" s="76" t="str">
        <f>IFERROR(IF(B163&lt;&gt;"", IF(ISTEXT(INDEX(Paste_Here!C$2:C$850, MATCH(B163, Paste_Here!A$2:A$850, 0))), INDEX(Paste_Here!C$2:C$850, MATCH(B163, Paste_Here!A$2:A$850, 0)), ""), ""), "")</f>
        <v/>
      </c>
      <c r="I163" s="66"/>
      <c r="J163" s="76" t="str">
        <f>IFERROR(IF(B163&lt;&gt;"", IF(ISNUMBER(SEARCH("s", LOWER(INDEX(Paste_Here!M$2:M$850, MATCH(B163, Paste_Here!A$2:A$850, 0))))), "Yes", IF(INDEX(Paste_Here!M$2:M$850, MATCH(B163, Paste_Here!A$2:A$850, 0))&lt;&gt;"", "No", "")), ""), "")</f>
        <v/>
      </c>
      <c r="K163" s="66"/>
      <c r="L163" s="76" t="str">
        <f>IFERROR(IF(B163&lt;&gt;"", IF(ISNUMBER(SEARCH("yes", LOWER(INDEX(Paste_Here!E$2:E$850, MATCH(B163, Paste_Here!A$2:A$850, 0))))), "Yes", IF(ISNUMBER(SEARCH("no", LOWER(INDEX(Paste_Here!E$2:E$850, MATCH(B163, Paste_Here!A$2:A$850, 0))))), "No", "")), ""), "")</f>
        <v/>
      </c>
      <c r="M163" s="66"/>
      <c r="N163" s="76" t="str">
        <f>IFERROR(IF(B163&lt;&gt;"", IF(ISNUMBER(SEARCH("yes", LOWER(INDEX(Paste_Here!F$2:F$850, MATCH(B163, Paste_Here!A$2:A$850, 0))))), "Yes", IF(ISNUMBER(SEARCH("no", LOWER(INDEX(Paste_Here!F$2:F$850, MATCH(B163, Paste_Here!A$2:A$850, 0))))), "No", "")), ""), "")</f>
        <v/>
      </c>
      <c r="O163" s="66"/>
      <c r="P163" s="76" t="str">
        <f>IFERROR(IF(B163&lt;&gt;"", IF(ISNUMBER(SEARCH("yes", LOWER(INDEX(Paste_Here!L$2:L$850, MATCH(B163, Paste_Here!A$2:A$850, 0))))), "Yes", IF(ISNUMBER(SEARCH("no", LOWER(INDEX(Paste_Here!L$2:L$850, MATCH(B163, Paste_Here!A$2:A$850, 0))))), "No", "")), ""), "")</f>
        <v/>
      </c>
      <c r="Q163" s="66"/>
      <c r="R163" s="76" t="str">
        <f>IFERROR(IF(B163&lt;&gt;"", IF(ISNUMBER(SEARCH("transitional 2", LOWER(INDEX(Paste_Here!D$2:D$850, MATCH(B163, Paste_Here!A$2:A$850, 0))))), "T2", IF(ISNUMBER(SEARCH("transitional 1", LOWER(INDEX(Paste_Here!D$2:D$850, MATCH(B163, Paste_Here!A$2:A$850, 0))))), "T1", IF(ISNUMBER(SEARCH("waived ell services", LOWER(INDEX(Paste_Here!D$2:D$850, MATCH(B163, Paste_Here!A$2:A$850, 0))))), "W", IF(ISNUMBER(SEARCH("english language learner", LOWER(INDEX(Paste_Here!D$2:D$850, MATCH(B163, Paste_Here!A$2:A$850, 0))))), "L", "")))), ""), "")</f>
        <v/>
      </c>
      <c r="S163" s="66"/>
      <c r="T163" s="76" t="str">
        <f>IFERROR(IF(B163&lt;&gt;"", IF(ISNUMBER(SEARCH("yes", LOWER(INDEX(Paste_Here!I$2:I$850, MATCH(B163, Paste_Here!A$2:A$850, 0))))), "Yes", IF(ISNUMBER(SEARCH("no", LOWER(INDEX(Paste_Here!I$2:I$850, MATCH(B163, Paste_Here!A$2:A$850, 0))))), "No", "")), ""), "")</f>
        <v/>
      </c>
      <c r="U163" s="66"/>
      <c r="V163" s="76" t="str">
        <f>IFERROR(IF(B163&lt;&gt;"", IF(ISTEXT(INDEX(Paste_Here!J$2:J$850, MATCH(B163, Paste_Here!A$2:A$850, 0))), VALUE(INDEX(Paste_Here!J$2:J$850, MATCH(B163, Paste_Here!A$2:A$850, 0))), ""), ""), "")</f>
        <v/>
      </c>
      <c r="W163" s="66"/>
      <c r="X163" s="66"/>
      <c r="Y163" s="76" t="str">
        <f t="shared" si="18"/>
        <v/>
      </c>
      <c r="Z163" s="66"/>
      <c r="AA163" s="76" t="str">
        <f>IFERROR(IF(B163&lt;&gt;"", IF(AND(INDEX(Paste_Here!AI$2:AI$850, MATCH(B163, Paste_Here!A$2:A$850, 0))&lt;&gt;"", ISNUMBER(VALUE(INDEX(Paste_Here!AI$2:AI$850, MATCH(B163, Paste_Here!A$2:A$850, 0))))), INDEX(Paste_Here!AI$2:AI$850, MATCH(B163, Paste_Here!A$2:A$850, 0)), ""), ""), "")</f>
        <v/>
      </c>
      <c r="AB163" s="66"/>
      <c r="AC163" s="76" t="str">
        <f>IFERROR(IF(B163&lt;&gt;"", IF(AND(INDEX(Paste_Here!AJ$2:AJ$850, MATCH(B163, Paste_Here!A$2:A$850, 0))&lt;&gt;"", ISNUMBER(VALUE(INDEX(Paste_Here!AJ$2:AJ$850, MATCH(B163, Paste_Here!A$2:A$850, 0))))), INDEX(Paste_Here!AJ$2:AJ$850, MATCH(B163, Paste_Here!A$2:A$850, 0)), ""), ""), "")</f>
        <v/>
      </c>
      <c r="AD163" s="66"/>
      <c r="AE163" s="76" t="str">
        <f>IFERROR(IF(B163&lt;&gt;"", IF(AND(INDEX(Paste_Here!AK$2:AK$850, MATCH(B163, Paste_Here!A$2:A$850, 0))&lt;&gt;"", ISNUMBER(VALUE(INDEX(Paste_Here!AK$2:AK$850, MATCH(B163, Paste_Here!A$2:A$850, 0))))), INDEX(Paste_Here!AK$2:AK$850, MATCH(B163, Paste_Here!A$2:A$850, 0)), ""), ""), "")</f>
        <v/>
      </c>
      <c r="AF163" s="66"/>
      <c r="AG163" s="76" t="str">
        <f>IFERROR(IF(B163&lt;&gt;"", IF(AND(INDEX(Paste_Here!AL$2:AL$850, MATCH(B163, Paste_Here!A$2:A$850, 0))&lt;&gt;"", ISNUMBER(VALUE(INDEX(Paste_Here!AL$2:AL$850, MATCH(B163, Paste_Here!A$2:A$850, 0))))), INDEX(Paste_Here!AL$2:AL$850, MATCH(B163, Paste_Here!A$2:A$850, 0)), ""), ""), "")</f>
        <v/>
      </c>
      <c r="AH163" s="66"/>
      <c r="AI163" s="76" t="str">
        <f>IFERROR(IF(B163&lt;&gt;"", IF(AND(INDEX(Paste_Here!AH$2:AH$850, MATCH(B163, Paste_Here!A$2:A$850, 0))&lt;&gt;"", ISNUMBER(VALUE(INDEX(Paste_Here!AH$2:AH$850, MATCH(B163, Paste_Here!A$2:A$850, 0))))), IF(VALUE(INDEX(Paste_Here!AH$2:AH$850, MATCH(B163, Paste_Here!A$2:A$850, 0)))=0, "", INDEX(Paste_Here!AH$2:AH$850, MATCH(B163, Paste_Here!A$2:A$850, 0))), ""), ""), "")</f>
        <v/>
      </c>
      <c r="AJ163" s="66"/>
      <c r="AK163" s="76" t="str">
        <f>IFERROR(IF(B163&lt;&gt;"", IF(AND(INDEX(Paste_Here!N$2:N$850, MATCH(B163, Paste_Here!A$2:A$850, 0))&lt;&gt;"", ISNUMBER(VALUE(INDEX(Paste_Here!N$2:N$850, MATCH(B163, Paste_Here!A$2:A$850, 0))))), INDEX(Paste_Here!N$2:N$850, MATCH(B163, Paste_Here!A$2:A$850, 0)), ""), ""), "")</f>
        <v/>
      </c>
      <c r="AL163" s="66"/>
      <c r="AM163" s="76" t="str">
        <f>IFERROR(IF(B163&lt;&gt;"", IF(AND(INDEX(Paste_Here!O$2:O$850, MATCH(B163, Paste_Here!A$2:A$850, 0))&lt;&gt;"", ISNUMBER(VALUE(INDEX(Paste_Here!O$2:O$850, MATCH(B163, Paste_Here!A$2:A$850, 0))))), INDEX(Paste_Here!O$2:O$850, MATCH(B163, Paste_Here!A$2:A$850, 0)), ""), ""), "")</f>
        <v/>
      </c>
      <c r="AN163" s="66"/>
      <c r="AO163" s="76"/>
      <c r="AP163" s="66"/>
      <c r="AQ163" s="76"/>
      <c r="AR163" s="66"/>
      <c r="AS163" s="76"/>
      <c r="AT163" s="66"/>
      <c r="AU163" s="66"/>
      <c r="AV163" s="76" t="str">
        <f t="shared" si="19"/>
        <v/>
      </c>
      <c r="AW163" s="66"/>
      <c r="AX163" s="76" t="str">
        <f>IFERROR(IF(B163&lt;&gt;"", IF(ISNUMBER(SEARCH("Revealed-Potential (Primary Focus)", LOWER(INDEX(Paste_Here!Z$2:Z$850, MATCH(B163, Paste_Here!A$2:A$850, 0))))), "Rev-Potential: Prim", IF(ISNUMBER(SEARCH("Revealed-Potential (Secondary Focus)", LOWER(INDEX(Paste_Here!Z$2:Z$850, MATCH(B163, Paste_Here!A$2:A$850, 0))))), "Rev-Potential: Sec", IF(ISNUMBER(SEARCH("Monitoring", LOWER(INDEX(Paste_Here!Z$2:Z$850, MATCH(B163, Paste_Here!A$2:A$850, 0))))), "Monitoring", IF(ISNUMBER(SEARCH("At-Promise (Secondary Focus)", LOWER(INDEX(Paste_Here!Z$2:Z$850, MATCH(B163, Paste_Here!A$2:A$850, 0))))), "At-Promise: Sec", IF(ISNUMBER(SEARCH("At-Promise (Primary Focus)", LOWER(INDEX(Paste_Here!Z$2:Z$850, MATCH(B163, Paste_Here!A$2:A$850, 0))))), "At-Promise: Prim", ""))))), ""), "")</f>
        <v/>
      </c>
      <c r="AY163" s="66"/>
      <c r="AZ163" s="76"/>
      <c r="BA163" s="66"/>
      <c r="BB163" s="76"/>
      <c r="BC163" s="66"/>
      <c r="BD163" s="76"/>
      <c r="BE163" s="66"/>
      <c r="BF163" s="76"/>
      <c r="BG163" s="66"/>
      <c r="BH163" s="76"/>
      <c r="BI163" s="66"/>
      <c r="BJ163" s="66"/>
      <c r="BK163" s="76" t="str">
        <f t="shared" si="20"/>
        <v/>
      </c>
      <c r="BL163" s="66"/>
      <c r="BM163" s="76" t="str">
        <f>IFERROR(IF(B163&lt;&gt;"", IF(AND(ISNUMBER(VALUE(SUBSTITUTE(SUBSTITUTE(Paste_Here!R163, "br", "-"), "L", ""))), VALUE(SUBSTITUTE(SUBSTITUTE(Paste_Here!R163, "br", "-"), "L", "")) &gt;= 1095), "Yes", IF(AND(ISNUMBER(VALUE(SUBSTITUTE(SUBSTITUTE(Paste_Here!R163, "br", "-"), "L", ""))), VALUE(SUBSTITUTE(SUBSTITUTE(Paste_Here!R163, "br", "-"), "L", "")) &lt;= 1094), "No", "")), ""), "")</f>
        <v/>
      </c>
      <c r="BN163" s="66"/>
      <c r="BO163" s="76" t="str">
        <f>IFERROR(IF(B163&lt;&gt;"", IF(COUNTIF(INDEX(Paste_Here!Y$2:AB$850, MATCH(B163, Paste_Here!A$2:A$850, 0), 0), "yes") &gt; 0, "Yes", IF(COUNTIF(INDEX(Paste_Here!Y$2:AB$850, MATCH(B163, Paste_Here!A$2:A$850, 0), 0), "no") &gt; 0, "No", "")), ""), "")</f>
        <v/>
      </c>
      <c r="BP163" s="66"/>
      <c r="BQ163" s="76" t="str">
        <f>IFERROR(IF(B163&lt;&gt;"", IF(AND(ISNUMBER(VALUE(SUBSTITUTE(SUBSTITUTE(Paste_Here!U163, "em", "-"), "q", ""))), VALUE(SUBSTITUTE(SUBSTITUTE(Paste_Here!U163, "em", "-"), "q", "")) &gt;= 910), "Yes", IF(AND(ISNUMBER(VALUE(SUBSTITUTE(SUBSTITUTE(Paste_Here!U163, "em", "-"), "q", ""))), VALUE(SUBSTITUTE(SUBSTITUTE(Paste_Here!U163, "em", "-"), "q", "")) &lt;= 909), "No", "")), ""), "")</f>
        <v/>
      </c>
      <c r="BR163" s="66"/>
      <c r="BS163" s="76" t="str">
        <f>IFERROR(IF(B163&lt;&gt;"", IF(AND(INDEX(Paste_Here!X$2:X$850, MATCH(B163, Paste_Here!A$2:A$850, 0))&lt;&gt;"", ISNUMBER(VALUE(INDEX(Paste_Here!X$2:X$850, MATCH(B163, Paste_Here!A$2:A$850, 0))))), INDEX(Paste_Here!X$2:X$850, MATCH(B163, Paste_Here!A$2:A$850, 0)), ""), ""), "")</f>
        <v/>
      </c>
      <c r="BT163" s="66"/>
      <c r="BU163" s="76" t="str">
        <f>IFERROR(IF(B163&lt;&gt;"", IF(ISNUMBER(VALUE(INDEX(Paste_Here!G$2:G$850, MATCH(B163, Paste_Here!A$2:A$850, 0)))), IF(VALUE(INDEX(Paste_Here!G$2:G$850, MATCH(B163, Paste_Here!A$2:A$850, 0)))=0, "No", IF(AND(VALUE(INDEX(Paste_Here!G$2:G$850, MATCH(B163, Paste_Here!A$2:A$850, 0)))&gt;=1, VALUE(INDEX(Paste_Here!G$2:G$850, MATCH(B163, Paste_Here!A$2:A$850, 0)))&lt;=4), VALUE(INDEX(Paste_Here!G$2:G$850, MATCH(B163, Paste_Here!A$2:A$850, 0))), "")), ""), ""), "")</f>
        <v/>
      </c>
      <c r="BV163" s="66"/>
      <c r="BW163" s="76" t="str">
        <f>IFERROR(IF(B163&lt;&gt;"", IF(ISNUMBER(VALUE(INDEX(Paste_Here!H$2:H$850, MATCH(B163, Paste_Here!A$2:A$850, 0)))), IF(VALUE(INDEX(Paste_Here!H$2:H$850, MATCH(B163, Paste_Here!A$2:A$850, 0)))=0, "No", IF(AND(VALUE(INDEX(Paste_Here!H$2:H$850, MATCH(B163, Paste_Here!A$2:A$850, 0)))&gt;=1, VALUE(INDEX(Paste_Here!H$2:H$850, MATCH(B163, Paste_Here!A$2:A$850, 0)))&lt;=4), VALUE(INDEX(Paste_Here!H$2:H$850, MATCH(B163, Paste_Here!A$2:A$850, 0))), "")), ""), ""), "")</f>
        <v/>
      </c>
      <c r="BX163" s="66"/>
      <c r="BY163" s="76"/>
      <c r="BZ163" s="66"/>
      <c r="CA163" s="76"/>
      <c r="CB163" s="66"/>
      <c r="CC163" s="66"/>
      <c r="CD163" s="76" t="str">
        <f t="shared" si="21"/>
        <v/>
      </c>
      <c r="CE163" s="66"/>
      <c r="CF163" s="76" t="str">
        <f>IFERROR(IF(B163&lt;&gt;"", IF(AND(INDEX(Paste_Here!P$2:P$850, MATCH(B163, Paste_Here!A$2:A$850, 0))&lt;&gt;"", ISNUMBER(VALUE(INDEX(Paste_Here!P$2:P$850, MATCH(B163, Paste_Here!A$2:A$850, 0))))), INDEX(Paste_Here!P$2:P$850, MATCH(B163, Paste_Here!A$2:A$850, 0)), ""), ""), "")</f>
        <v/>
      </c>
      <c r="CG163" s="66"/>
      <c r="CH163" s="76" t="str">
        <f>IFERROR(IF(B163&lt;&gt;"", IF(ISNUMBER(SEARCH("highrisk", LOWER(INDEX(Paste_Here!Q$2:Q$850, MATCH(B163, Paste_Here!A$2:A$850, 0))))), "High Risk", IF(ISNUMBER(SEARCH("lowrisk", LOWER(INDEX(Paste_Here!Q$2:Q$850, MATCH(B163, Paste_Here!A$2:A$850, 0))))), "Low Risk", IF(ISNUMBER(SEARCH("somerisk", LOWER(INDEX(Paste_Here!Q$2:Q$850, MATCH(B163, Paste_Here!A$2:A$850, 0))))), "Some Risk", ""))), ""), "")</f>
        <v/>
      </c>
      <c r="CI163" s="66"/>
      <c r="CJ163" s="76" t="str">
        <f>IFERROR(IF(B163&lt;&gt;"", IF(AND(INDEX(Paste_Here!AA$2:AA$850, MATCH(B163, Paste_Here!A$2:A$850, 0))&lt;&gt;"", ISNUMBER(VALUE(INDEX(Paste_Here!AA$2:AA$850, MATCH(B163, Paste_Here!A$2:A$850, 0))))), INDEX(Paste_Here!AA$2:AA$850, MATCH(B163, Paste_Here!A$2:A$850, 0)), ""), ""), "")</f>
        <v/>
      </c>
      <c r="CK163" s="66"/>
      <c r="CL163" s="76" t="str">
        <f>IFERROR(IF(B163&lt;&gt;"", IF(LOWER(INDEX(Paste_Here!AB$2:AB$850, MATCH(B163, Paste_Here!A$2:A$850, 0)))="approaching expectations", "Approaching", IF(LOWER(INDEX(Paste_Here!AB$2:AB$850, MATCH(B163, Paste_Here!A$2:A$850, 0)))="met expectations", "Met", IF(LOWER(INDEX(Paste_Here!AB$2:AB$850, MATCH(B163, Paste_Here!A$2:A$850, 0)))="exceeded expectations", "Exceeded", IF(LOWER(INDEX(Paste_Here!AB$2:AB$850, MATCH(B163, Paste_Here!A$2:A$850, 0)))="below expectations", "Below", "")))), ""), "")</f>
        <v/>
      </c>
      <c r="CM163" s="66"/>
      <c r="CN163" s="76" t="str">
        <f>IFERROR(IF(B163&lt;&gt;"", IF(AND(INDEX(Paste_Here!AC$2:AC$850, MATCH(B163, Paste_Here!A$2:A$850, 0))&lt;&gt;"", ISNUMBER(VALUE(INDEX(Paste_Here!AC$2:AC$850, MATCH(B163, Paste_Here!A$2:A$850, 0))))), INDEX(Paste_Here!AC$2:AC$850, MATCH(B163, Paste_Here!A$2:A$850, 0)), ""), ""), "")</f>
        <v/>
      </c>
      <c r="CO163" s="66"/>
      <c r="CP163" s="76"/>
      <c r="CQ163" s="66"/>
      <c r="CR163" s="76"/>
      <c r="CS163" s="66"/>
      <c r="CT163" s="76"/>
      <c r="CU163" s="66"/>
      <c r="CV163" s="76"/>
      <c r="CW163" s="66"/>
      <c r="CX163" s="76"/>
      <c r="CY163" s="66"/>
      <c r="CZ163" s="66"/>
      <c r="DA163" s="76" t="str">
        <f t="shared" si="22"/>
        <v/>
      </c>
      <c r="DB163" s="66"/>
      <c r="DC163" s="76" t="str">
        <f>IFERROR(IF(B163&lt;&gt;"", IF(AND(INDEX(Paste_Here!V$2:V$850, MATCH(B163, Paste_Here!A$2:A$850, 0))&lt;&gt;"", ISNUMBER(VALUE(INDEX(Paste_Here!V$2:V$850, MATCH(B163, Paste_Here!A$2:A$850, 0))))), INDEX(Paste_Here!V$2:V$850, MATCH(B163, Paste_Here!A$2:A$850, 0)), ""), ""), "")</f>
        <v/>
      </c>
      <c r="DD163" s="66"/>
      <c r="DE163" s="76" t="str">
        <f>IFERROR(IF(B163&lt;&gt;"", IF(ISNUMBER(SEARCH("highrisk", LOWER(INDEX(Paste_Here!W$2:W$850, MATCH(B163, Paste_Here!A$2:A$850, 0))))), "High Risk", IF(ISNUMBER(SEARCH("lowrisk", LOWER(INDEX(Paste_Here!W$2:W$850, MATCH(B163, Paste_Here!A$2:A$850, 0))))), "Low Risk", IF(ISNUMBER(SEARCH("somerisk", LOWER(INDEX(Paste_Here!W$2:W$850, MATCH(B163, Paste_Here!A$2:A$850, 0))))), "Some Risk", ""))), ""), "")</f>
        <v/>
      </c>
      <c r="DF163" s="66"/>
      <c r="DG163" s="76" t="str">
        <f>IFERROR(IF(B163&lt;&gt;"", IF(AND(INDEX(Paste_Here!S$2:S$850, MATCH(B163, Paste_Here!A$2:A$850, 0))&lt;&gt;"", ISNUMBER(VALUE(INDEX(Paste_Here!S$2:S$850, MATCH(B163, Paste_Here!A$2:A$850, 0))))), INDEX(Paste_Here!S$2:S$850, MATCH(B163, Paste_Here!A$2:A$850, 0)), ""), ""), "")</f>
        <v/>
      </c>
      <c r="DH163" s="66"/>
      <c r="DI163" s="76" t="str">
        <f>IFERROR(IF(B163&lt;&gt;"", IF(ISNUMBER(SEARCH("highrisk", LOWER(INDEX(Paste_Here!T$2:T$850, MATCH(B163, Paste_Here!A$2:A$850, 0))))), "High Risk", IF(ISNUMBER(SEARCH("lowrisk", LOWER(INDEX(Paste_Here!T$2:T$850, MATCH(B163, Paste_Here!A$2:A$850, 0))))), "Low Risk", IF(ISNUMBER(SEARCH("somerisk", LOWER(INDEX(Paste_Here!T$2:T$850, MATCH(B163, Paste_Here!A$2:A$850, 0))))), "Some Risk", ""))), ""), "")</f>
        <v/>
      </c>
      <c r="DJ163" s="66"/>
      <c r="DK163" s="76" t="str">
        <f>IFERROR(IF(B163&lt;&gt;"", IF(AND(INDEX(Paste_Here!AD$2:AD$850, MATCH(B163, Paste_Here!A$2:A$850, 0))&lt;&gt;"", ISNUMBER(VALUE(INDEX(Paste_Here!AD$2:AD$850, MATCH(B163, Paste_Here!A$2:A$850, 0))))), INDEX(Paste_Here!AD$2:AD$850, MATCH(B163, Paste_Here!A$2:A$850, 0)), ""), ""), "")</f>
        <v/>
      </c>
      <c r="DL163" s="66"/>
      <c r="DM163" s="76" t="str">
        <f>IFERROR(IF(B163&lt;&gt;"", IF(LOWER(INDEX(Paste_Here!AE$2:AE$850, MATCH(B163, Paste_Here!A$2:A$850, 0)))="approaching expectations", "Approaching", IF(LOWER(INDEX(Paste_Here!AE$2:AE$850, MATCH(B163, Paste_Here!A$2:A$850, 0)))="met expectations", "Met", IF(LOWER(INDEX(Paste_Here!AE$2:AE$850, MATCH(B163, Paste_Here!A$2:A$850, 0)))="exceeded expectations", "Exceeded", IF(LOWER(INDEX(Paste_Here!AE$2:AE$850, MATCH(B163, Paste_Here!A$2:A$850, 0)))="below expectations", "Below", "")))), ""), "")</f>
        <v/>
      </c>
      <c r="DN163" s="66"/>
      <c r="DO163" s="76"/>
      <c r="DP163" s="66"/>
      <c r="DQ163" s="76"/>
      <c r="DR163" s="66"/>
      <c r="DS163" s="76"/>
      <c r="DT163" s="66"/>
      <c r="DU163" s="76"/>
      <c r="DV163" s="66"/>
      <c r="DW163" s="66"/>
      <c r="DX163" s="76" t="str">
        <f t="shared" si="23"/>
        <v/>
      </c>
      <c r="DY163" s="66"/>
      <c r="DZ163" s="76"/>
      <c r="EA163" s="66"/>
      <c r="EB163" s="76"/>
      <c r="EC163" s="66"/>
      <c r="ED163" s="76" t="str">
        <f>IFERROR(IF(B163&lt;&gt;"", IF(AND(INDEX(Paste_Here!AF$2:AF$850, MATCH(B163, Paste_Here!A$2:A$850, 0))&lt;&gt;"", ISNUMBER(VALUE(INDEX(Paste_Here!AF$2:AF$850, MATCH(B163, Paste_Here!A$2:A$850, 0))))), INDEX(Paste_Here!AF$2:AF$850, MATCH(B163, Paste_Here!A$2:A$850, 0)), ""), ""), "")</f>
        <v/>
      </c>
      <c r="EE163" s="66"/>
      <c r="EF163" s="76"/>
      <c r="EG163" s="66"/>
      <c r="EH163" s="76"/>
      <c r="EI163" s="66"/>
      <c r="EJ163" s="76" t="str">
        <f>IFERROR(IF(B163&lt;&gt;"", IF(AND(INDEX(Paste_Here!AG$2:AG$850, MATCH(B163, Paste_Here!A$2:A$850, 0))&lt;&gt;"", ISNUMBER(VALUE(INDEX(Paste_Here!AG$2:AG$850, MATCH(B163, Paste_Here!A$2:A$850, 0))))), INDEX(Paste_Here!AG$2:AG$850, MATCH(B163, Paste_Here!A$2:A$850, 0)), ""), ""), "")</f>
        <v/>
      </c>
      <c r="EK163" s="66"/>
      <c r="EL163" s="76"/>
      <c r="EM163" s="66"/>
      <c r="EN163" s="76"/>
      <c r="EO163" s="66"/>
      <c r="EP163" s="76"/>
      <c r="EQ163" s="66"/>
      <c r="ER163" s="76"/>
      <c r="ES163" s="66"/>
      <c r="ET163" s="66"/>
      <c r="EU163" s="76"/>
      <c r="EV163" s="66"/>
      <c r="EW163" s="76"/>
      <c r="EX163" s="66"/>
      <c r="EY163" s="76"/>
      <c r="EZ163" s="66"/>
      <c r="FA163" s="76"/>
      <c r="FB163" s="66"/>
      <c r="FC163" s="76"/>
      <c r="FD163" s="66"/>
      <c r="FE163" s="76"/>
      <c r="FF163" s="66"/>
      <c r="FG163" s="76"/>
      <c r="FH163" s="66"/>
      <c r="FI163" s="76"/>
      <c r="FJ163" s="66"/>
      <c r="FK163" s="76"/>
      <c r="FL163" s="66"/>
      <c r="FM163" s="76"/>
      <c r="FN163" s="66"/>
      <c r="FO163" s="76"/>
      <c r="FP163" s="66"/>
      <c r="FQ163" s="76"/>
      <c r="FR163" s="66"/>
      <c r="FS163" s="76"/>
      <c r="FT163" s="66"/>
      <c r="FU163" s="76"/>
      <c r="FV163" s="66"/>
      <c r="FW163" s="76"/>
      <c r="FX163" s="66"/>
      <c r="FY163" s="76"/>
      <c r="FZ163" s="66"/>
      <c r="GA163" s="76"/>
      <c r="GB163" s="66"/>
      <c r="GC163" s="76"/>
      <c r="GD163" s="66"/>
      <c r="GE163" s="76"/>
      <c r="GF163" s="66"/>
      <c r="GG163" s="76"/>
      <c r="GH163" s="66"/>
      <c r="GI163" s="76"/>
      <c r="GJ163" s="66"/>
      <c r="GK163" s="76"/>
      <c r="GL163" s="66"/>
      <c r="GM163" s="76"/>
      <c r="GN163" s="66"/>
      <c r="GO163" s="76"/>
      <c r="GP163" s="66"/>
      <c r="GQ163" s="76"/>
      <c r="GR163" s="66"/>
      <c r="GS163" s="76"/>
      <c r="GT163" s="66"/>
      <c r="GU163" s="76"/>
      <c r="GV163" s="66"/>
      <c r="GW163" s="76"/>
      <c r="GX163" s="66"/>
      <c r="GY163" s="76"/>
      <c r="GZ163" s="66"/>
      <c r="HA163" s="76"/>
      <c r="HB163" s="66"/>
      <c r="HC163" s="76"/>
      <c r="HD163" s="66"/>
      <c r="HE163" s="76"/>
      <c r="HF163" s="66"/>
      <c r="HG163" s="76"/>
      <c r="HH163" s="66"/>
      <c r="HI163" s="76"/>
      <c r="HJ163" s="66"/>
      <c r="HK163" s="76"/>
      <c r="HL163" s="66"/>
      <c r="HM163" s="76"/>
      <c r="HN163" s="66"/>
      <c r="HO163" s="76"/>
      <c r="HP163" s="66"/>
      <c r="HQ163" s="76"/>
      <c r="HR163" s="66"/>
      <c r="HS163" s="76"/>
      <c r="HT163" s="66"/>
      <c r="HU163" s="76"/>
      <c r="HV163" s="66"/>
      <c r="HW163" s="76"/>
      <c r="HX163" s="66"/>
      <c r="HY163" s="76"/>
      <c r="HZ163" s="66"/>
      <c r="IA163" s="76"/>
      <c r="IB163" s="66"/>
      <c r="IC163" s="76"/>
      <c r="ID163" s="66"/>
      <c r="IE163" s="76"/>
      <c r="IF163" s="66"/>
      <c r="IG163" s="76"/>
      <c r="IH163" s="66"/>
      <c r="II163" s="76"/>
      <c r="IJ163" s="66"/>
      <c r="IK163" s="76"/>
      <c r="IL163" s="66"/>
      <c r="IM163" s="76"/>
      <c r="IN163" s="66"/>
      <c r="IO163" s="76"/>
      <c r="IP163" s="66"/>
      <c r="IQ163" s="76"/>
      <c r="IR163" s="66"/>
      <c r="IS163" s="76"/>
      <c r="IT163" s="66"/>
      <c r="IU163" s="76"/>
      <c r="IV163" s="66"/>
      <c r="IW163" s="76"/>
      <c r="IX163" s="66"/>
      <c r="IY163" s="76"/>
      <c r="IZ163" s="66"/>
      <c r="JA163" s="76"/>
      <c r="JB163" s="66"/>
      <c r="JC163" s="76"/>
      <c r="JD163" s="66"/>
      <c r="JE163" s="76"/>
      <c r="JF163" s="66"/>
      <c r="JG163" s="76"/>
      <c r="JH163" s="66"/>
      <c r="JI163" s="76"/>
      <c r="JJ163" s="66"/>
      <c r="JK163" s="76"/>
      <c r="JL163" s="66"/>
      <c r="JM163" s="76"/>
      <c r="JN163" s="66"/>
      <c r="JO163" s="76"/>
      <c r="JP163" s="66"/>
      <c r="JQ163" s="76"/>
      <c r="JR163" s="66"/>
      <c r="JS163" s="76"/>
      <c r="JT163" s="66"/>
      <c r="JU163" s="76"/>
      <c r="JV163" s="66"/>
      <c r="JW163" s="76"/>
      <c r="JX163" s="66"/>
      <c r="JY163" s="76"/>
      <c r="JZ163" s="66"/>
      <c r="KA163" s="76"/>
      <c r="KB163" s="66"/>
      <c r="KC163" s="76"/>
      <c r="KD163" s="66"/>
      <c r="KE163" s="76"/>
      <c r="KF163" s="66"/>
      <c r="KG163" s="76"/>
      <c r="KH163" s="66"/>
      <c r="KI163" s="76"/>
      <c r="KJ163" s="66"/>
      <c r="KK163" s="76"/>
      <c r="KL163" s="66"/>
      <c r="KM163" s="76"/>
      <c r="KN163" s="66"/>
      <c r="KO163" s="76"/>
      <c r="KP163" s="66"/>
      <c r="KQ163" s="76"/>
      <c r="KR163" s="66"/>
      <c r="KS163" s="76"/>
      <c r="KT163" s="66"/>
      <c r="KU163" s="76"/>
      <c r="KV163" s="66"/>
      <c r="KW163" s="76"/>
      <c r="KX163" s="66"/>
      <c r="KY163" s="76"/>
      <c r="KZ163" s="66"/>
      <c r="LA163" s="76"/>
      <c r="LB163" s="66"/>
      <c r="LC163" s="76"/>
      <c r="LD163" s="66"/>
      <c r="LE163" s="76"/>
      <c r="LF163" s="66"/>
      <c r="LG163" s="76"/>
      <c r="LH163" s="66"/>
      <c r="LI163" s="76"/>
      <c r="LJ163" s="66"/>
      <c r="LK163" s="76"/>
      <c r="LL163" s="66"/>
      <c r="LM163" s="76"/>
      <c r="LN163" s="66"/>
      <c r="LO163" s="76"/>
      <c r="LP163" s="66"/>
      <c r="LQ163" s="76"/>
      <c r="LR163" s="66"/>
      <c r="LS163" s="76"/>
      <c r="LT163" s="66"/>
      <c r="LU163" s="76"/>
      <c r="LV163" s="66"/>
      <c r="LW163" s="76"/>
      <c r="LX163" s="66"/>
      <c r="LY163" s="76"/>
      <c r="LZ163" s="66"/>
      <c r="MA163" s="76"/>
      <c r="MB163" s="66"/>
      <c r="MC163" s="76"/>
      <c r="MD163" s="66"/>
      <c r="MG163" s="1" t="str" cm="1">
        <f t="array" ref="MG163">IFERROR(INDEX(Paste_Here!$B$2:$B$850, MATCH(0, COUNTIF(MG$4:MG162, Paste_Here!$B$2:$B$850) + IF(Paste_Here!$B$2:$B$850="", 1, 0), 0)), "")</f>
        <v/>
      </c>
      <c r="MH163" s="1" t="str">
        <f>IF(MG163&lt;&gt;"", INDEX(Paste_Here!$A$2:$A$850, MATCH(MG163, Paste_Here!$B$2:$B$850, 0)), "")</f>
        <v/>
      </c>
      <c r="MI163" s="1" t="str">
        <f t="shared" si="24"/>
        <v/>
      </c>
      <c r="MJ163" s="1" t="str" cm="1">
        <f t="array" ref="MJ163">IFERROR(INDEX($MI$5:$MI$850, MATCH(SMALL(IF($MI$5:$MI$850&lt;&gt;"", COUNTIF($MI$5:$MI$850, "&lt;"&amp;$MI$5:$MI$850)+1), ROW()-ROW($MJ$5)+1), COUNTIF($MI$5:$MI$850, "&lt;"&amp;$MI$5:$MI$850)+1, 0)), "")</f>
        <v/>
      </c>
    </row>
    <row r="164" spans="1:348">
      <c r="A164" s="66"/>
      <c r="B164" s="76" t="str">
        <f t="shared" si="17"/>
        <v/>
      </c>
      <c r="C164" s="66"/>
      <c r="D164" s="76" t="str">
        <f>IFERROR(IF(B164&lt;&gt;"", IF(AND(INDEX(Paste_Here!B$2:B$850, MATCH(B164, Paste_Here!A$2:A$850, 0))&lt;&gt;"", ISNUMBER(VALUE(INDEX(Paste_Here!B$2:B$850, MATCH(B164, Paste_Here!A$2:A$850, 0))))), INDEX(Paste_Here!B$2:B$850, MATCH(B164, Paste_Here!A$2:A$850, 0)), ""), ""), "")</f>
        <v/>
      </c>
      <c r="E164" s="66"/>
      <c r="F164" s="76" t="str">
        <f>IFERROR(IF(B164&lt;&gt;"", IF(ISTEXT(INDEX(Paste_Here!K$2:K$850, MATCH(B164, Paste_Here!A$2:A$850, 0))), INDEX(Paste_Here!K$2:K$850, MATCH(B164, Paste_Here!A$2:A$850, 0)), ""), ""), "")</f>
        <v/>
      </c>
      <c r="G164" s="66"/>
      <c r="H164" s="76" t="str">
        <f>IFERROR(IF(B164&lt;&gt;"", IF(ISTEXT(INDEX(Paste_Here!C$2:C$850, MATCH(B164, Paste_Here!A$2:A$850, 0))), INDEX(Paste_Here!C$2:C$850, MATCH(B164, Paste_Here!A$2:A$850, 0)), ""), ""), "")</f>
        <v/>
      </c>
      <c r="I164" s="66"/>
      <c r="J164" s="76" t="str">
        <f>IFERROR(IF(B164&lt;&gt;"", IF(ISNUMBER(SEARCH("s", LOWER(INDEX(Paste_Here!M$2:M$850, MATCH(B164, Paste_Here!A$2:A$850, 0))))), "Yes", IF(INDEX(Paste_Here!M$2:M$850, MATCH(B164, Paste_Here!A$2:A$850, 0))&lt;&gt;"", "No", "")), ""), "")</f>
        <v/>
      </c>
      <c r="K164" s="66"/>
      <c r="L164" s="76" t="str">
        <f>IFERROR(IF(B164&lt;&gt;"", IF(ISNUMBER(SEARCH("yes", LOWER(INDEX(Paste_Here!E$2:E$850, MATCH(B164, Paste_Here!A$2:A$850, 0))))), "Yes", IF(ISNUMBER(SEARCH("no", LOWER(INDEX(Paste_Here!E$2:E$850, MATCH(B164, Paste_Here!A$2:A$850, 0))))), "No", "")), ""), "")</f>
        <v/>
      </c>
      <c r="M164" s="66"/>
      <c r="N164" s="76" t="str">
        <f>IFERROR(IF(B164&lt;&gt;"", IF(ISNUMBER(SEARCH("yes", LOWER(INDEX(Paste_Here!F$2:F$850, MATCH(B164, Paste_Here!A$2:A$850, 0))))), "Yes", IF(ISNUMBER(SEARCH("no", LOWER(INDEX(Paste_Here!F$2:F$850, MATCH(B164, Paste_Here!A$2:A$850, 0))))), "No", "")), ""), "")</f>
        <v/>
      </c>
      <c r="O164" s="66"/>
      <c r="P164" s="76" t="str">
        <f>IFERROR(IF(B164&lt;&gt;"", IF(ISNUMBER(SEARCH("yes", LOWER(INDEX(Paste_Here!L$2:L$850, MATCH(B164, Paste_Here!A$2:A$850, 0))))), "Yes", IF(ISNUMBER(SEARCH("no", LOWER(INDEX(Paste_Here!L$2:L$850, MATCH(B164, Paste_Here!A$2:A$850, 0))))), "No", "")), ""), "")</f>
        <v/>
      </c>
      <c r="Q164" s="66"/>
      <c r="R164" s="76" t="str">
        <f>IFERROR(IF(B164&lt;&gt;"", IF(ISNUMBER(SEARCH("transitional 2", LOWER(INDEX(Paste_Here!D$2:D$850, MATCH(B164, Paste_Here!A$2:A$850, 0))))), "T2", IF(ISNUMBER(SEARCH("transitional 1", LOWER(INDEX(Paste_Here!D$2:D$850, MATCH(B164, Paste_Here!A$2:A$850, 0))))), "T1", IF(ISNUMBER(SEARCH("waived ell services", LOWER(INDEX(Paste_Here!D$2:D$850, MATCH(B164, Paste_Here!A$2:A$850, 0))))), "W", IF(ISNUMBER(SEARCH("english language learner", LOWER(INDEX(Paste_Here!D$2:D$850, MATCH(B164, Paste_Here!A$2:A$850, 0))))), "L", "")))), ""), "")</f>
        <v/>
      </c>
      <c r="S164" s="66"/>
      <c r="T164" s="76" t="str">
        <f>IFERROR(IF(B164&lt;&gt;"", IF(ISNUMBER(SEARCH("yes", LOWER(INDEX(Paste_Here!I$2:I$850, MATCH(B164, Paste_Here!A$2:A$850, 0))))), "Yes", IF(ISNUMBER(SEARCH("no", LOWER(INDEX(Paste_Here!I$2:I$850, MATCH(B164, Paste_Here!A$2:A$850, 0))))), "No", "")), ""), "")</f>
        <v/>
      </c>
      <c r="U164" s="66"/>
      <c r="V164" s="76" t="str">
        <f>IFERROR(IF(B164&lt;&gt;"", IF(ISTEXT(INDEX(Paste_Here!J$2:J$850, MATCH(B164, Paste_Here!A$2:A$850, 0))), VALUE(INDEX(Paste_Here!J$2:J$850, MATCH(B164, Paste_Here!A$2:A$850, 0))), ""), ""), "")</f>
        <v/>
      </c>
      <c r="W164" s="66"/>
      <c r="X164" s="66"/>
      <c r="Y164" s="76" t="str">
        <f t="shared" si="18"/>
        <v/>
      </c>
      <c r="Z164" s="66"/>
      <c r="AA164" s="76" t="str">
        <f>IFERROR(IF(B164&lt;&gt;"", IF(AND(INDEX(Paste_Here!AI$2:AI$850, MATCH(B164, Paste_Here!A$2:A$850, 0))&lt;&gt;"", ISNUMBER(VALUE(INDEX(Paste_Here!AI$2:AI$850, MATCH(B164, Paste_Here!A$2:A$850, 0))))), INDEX(Paste_Here!AI$2:AI$850, MATCH(B164, Paste_Here!A$2:A$850, 0)), ""), ""), "")</f>
        <v/>
      </c>
      <c r="AB164" s="66"/>
      <c r="AC164" s="76" t="str">
        <f>IFERROR(IF(B164&lt;&gt;"", IF(AND(INDEX(Paste_Here!AJ$2:AJ$850, MATCH(B164, Paste_Here!A$2:A$850, 0))&lt;&gt;"", ISNUMBER(VALUE(INDEX(Paste_Here!AJ$2:AJ$850, MATCH(B164, Paste_Here!A$2:A$850, 0))))), INDEX(Paste_Here!AJ$2:AJ$850, MATCH(B164, Paste_Here!A$2:A$850, 0)), ""), ""), "")</f>
        <v/>
      </c>
      <c r="AD164" s="66"/>
      <c r="AE164" s="76" t="str">
        <f>IFERROR(IF(B164&lt;&gt;"", IF(AND(INDEX(Paste_Here!AK$2:AK$850, MATCH(B164, Paste_Here!A$2:A$850, 0))&lt;&gt;"", ISNUMBER(VALUE(INDEX(Paste_Here!AK$2:AK$850, MATCH(B164, Paste_Here!A$2:A$850, 0))))), INDEX(Paste_Here!AK$2:AK$850, MATCH(B164, Paste_Here!A$2:A$850, 0)), ""), ""), "")</f>
        <v/>
      </c>
      <c r="AF164" s="66"/>
      <c r="AG164" s="76" t="str">
        <f>IFERROR(IF(B164&lt;&gt;"", IF(AND(INDEX(Paste_Here!AL$2:AL$850, MATCH(B164, Paste_Here!A$2:A$850, 0))&lt;&gt;"", ISNUMBER(VALUE(INDEX(Paste_Here!AL$2:AL$850, MATCH(B164, Paste_Here!A$2:A$850, 0))))), INDEX(Paste_Here!AL$2:AL$850, MATCH(B164, Paste_Here!A$2:A$850, 0)), ""), ""), "")</f>
        <v/>
      </c>
      <c r="AH164" s="66"/>
      <c r="AI164" s="76" t="str">
        <f>IFERROR(IF(B164&lt;&gt;"", IF(AND(INDEX(Paste_Here!AH$2:AH$850, MATCH(B164, Paste_Here!A$2:A$850, 0))&lt;&gt;"", ISNUMBER(VALUE(INDEX(Paste_Here!AH$2:AH$850, MATCH(B164, Paste_Here!A$2:A$850, 0))))), IF(VALUE(INDEX(Paste_Here!AH$2:AH$850, MATCH(B164, Paste_Here!A$2:A$850, 0)))=0, "", INDEX(Paste_Here!AH$2:AH$850, MATCH(B164, Paste_Here!A$2:A$850, 0))), ""), ""), "")</f>
        <v/>
      </c>
      <c r="AJ164" s="66"/>
      <c r="AK164" s="76" t="str">
        <f>IFERROR(IF(B164&lt;&gt;"", IF(AND(INDEX(Paste_Here!N$2:N$850, MATCH(B164, Paste_Here!A$2:A$850, 0))&lt;&gt;"", ISNUMBER(VALUE(INDEX(Paste_Here!N$2:N$850, MATCH(B164, Paste_Here!A$2:A$850, 0))))), INDEX(Paste_Here!N$2:N$850, MATCH(B164, Paste_Here!A$2:A$850, 0)), ""), ""), "")</f>
        <v/>
      </c>
      <c r="AL164" s="66"/>
      <c r="AM164" s="76" t="str">
        <f>IFERROR(IF(B164&lt;&gt;"", IF(AND(INDEX(Paste_Here!O$2:O$850, MATCH(B164, Paste_Here!A$2:A$850, 0))&lt;&gt;"", ISNUMBER(VALUE(INDEX(Paste_Here!O$2:O$850, MATCH(B164, Paste_Here!A$2:A$850, 0))))), INDEX(Paste_Here!O$2:O$850, MATCH(B164, Paste_Here!A$2:A$850, 0)), ""), ""), "")</f>
        <v/>
      </c>
      <c r="AN164" s="66"/>
      <c r="AO164" s="76"/>
      <c r="AP164" s="66"/>
      <c r="AQ164" s="76"/>
      <c r="AR164" s="66"/>
      <c r="AS164" s="76"/>
      <c r="AT164" s="66"/>
      <c r="AU164" s="66"/>
      <c r="AV164" s="76" t="str">
        <f t="shared" si="19"/>
        <v/>
      </c>
      <c r="AW164" s="66"/>
      <c r="AX164" s="76" t="str">
        <f>IFERROR(IF(B164&lt;&gt;"", IF(ISNUMBER(SEARCH("Revealed-Potential (Primary Focus)", LOWER(INDEX(Paste_Here!Z$2:Z$850, MATCH(B164, Paste_Here!A$2:A$850, 0))))), "Rev-Potential: Prim", IF(ISNUMBER(SEARCH("Revealed-Potential (Secondary Focus)", LOWER(INDEX(Paste_Here!Z$2:Z$850, MATCH(B164, Paste_Here!A$2:A$850, 0))))), "Rev-Potential: Sec", IF(ISNUMBER(SEARCH("Monitoring", LOWER(INDEX(Paste_Here!Z$2:Z$850, MATCH(B164, Paste_Here!A$2:A$850, 0))))), "Monitoring", IF(ISNUMBER(SEARCH("At-Promise (Secondary Focus)", LOWER(INDEX(Paste_Here!Z$2:Z$850, MATCH(B164, Paste_Here!A$2:A$850, 0))))), "At-Promise: Sec", IF(ISNUMBER(SEARCH("At-Promise (Primary Focus)", LOWER(INDEX(Paste_Here!Z$2:Z$850, MATCH(B164, Paste_Here!A$2:A$850, 0))))), "At-Promise: Prim", ""))))), ""), "")</f>
        <v/>
      </c>
      <c r="AY164" s="66"/>
      <c r="AZ164" s="76"/>
      <c r="BA164" s="66"/>
      <c r="BB164" s="76"/>
      <c r="BC164" s="66"/>
      <c r="BD164" s="76"/>
      <c r="BE164" s="66"/>
      <c r="BF164" s="76"/>
      <c r="BG164" s="66"/>
      <c r="BH164" s="76"/>
      <c r="BI164" s="66"/>
      <c r="BJ164" s="66"/>
      <c r="BK164" s="76" t="str">
        <f t="shared" si="20"/>
        <v/>
      </c>
      <c r="BL164" s="66"/>
      <c r="BM164" s="76" t="str">
        <f>IFERROR(IF(B164&lt;&gt;"", IF(AND(ISNUMBER(VALUE(SUBSTITUTE(SUBSTITUTE(Paste_Here!R164, "br", "-"), "L", ""))), VALUE(SUBSTITUTE(SUBSTITUTE(Paste_Here!R164, "br", "-"), "L", "")) &gt;= 1095), "Yes", IF(AND(ISNUMBER(VALUE(SUBSTITUTE(SUBSTITUTE(Paste_Here!R164, "br", "-"), "L", ""))), VALUE(SUBSTITUTE(SUBSTITUTE(Paste_Here!R164, "br", "-"), "L", "")) &lt;= 1094), "No", "")), ""), "")</f>
        <v/>
      </c>
      <c r="BN164" s="66"/>
      <c r="BO164" s="76" t="str">
        <f>IFERROR(IF(B164&lt;&gt;"", IF(COUNTIF(INDEX(Paste_Here!Y$2:AB$850, MATCH(B164, Paste_Here!A$2:A$850, 0), 0), "yes") &gt; 0, "Yes", IF(COUNTIF(INDEX(Paste_Here!Y$2:AB$850, MATCH(B164, Paste_Here!A$2:A$850, 0), 0), "no") &gt; 0, "No", "")), ""), "")</f>
        <v/>
      </c>
      <c r="BP164" s="66"/>
      <c r="BQ164" s="76" t="str">
        <f>IFERROR(IF(B164&lt;&gt;"", IF(AND(ISNUMBER(VALUE(SUBSTITUTE(SUBSTITUTE(Paste_Here!U164, "em", "-"), "q", ""))), VALUE(SUBSTITUTE(SUBSTITUTE(Paste_Here!U164, "em", "-"), "q", "")) &gt;= 910), "Yes", IF(AND(ISNUMBER(VALUE(SUBSTITUTE(SUBSTITUTE(Paste_Here!U164, "em", "-"), "q", ""))), VALUE(SUBSTITUTE(SUBSTITUTE(Paste_Here!U164, "em", "-"), "q", "")) &lt;= 909), "No", "")), ""), "")</f>
        <v/>
      </c>
      <c r="BR164" s="66"/>
      <c r="BS164" s="76" t="str">
        <f>IFERROR(IF(B164&lt;&gt;"", IF(AND(INDEX(Paste_Here!X$2:X$850, MATCH(B164, Paste_Here!A$2:A$850, 0))&lt;&gt;"", ISNUMBER(VALUE(INDEX(Paste_Here!X$2:X$850, MATCH(B164, Paste_Here!A$2:A$850, 0))))), INDEX(Paste_Here!X$2:X$850, MATCH(B164, Paste_Here!A$2:A$850, 0)), ""), ""), "")</f>
        <v/>
      </c>
      <c r="BT164" s="66"/>
      <c r="BU164" s="76" t="str">
        <f>IFERROR(IF(B164&lt;&gt;"", IF(ISNUMBER(VALUE(INDEX(Paste_Here!G$2:G$850, MATCH(B164, Paste_Here!A$2:A$850, 0)))), IF(VALUE(INDEX(Paste_Here!G$2:G$850, MATCH(B164, Paste_Here!A$2:A$850, 0)))=0, "No", IF(AND(VALUE(INDEX(Paste_Here!G$2:G$850, MATCH(B164, Paste_Here!A$2:A$850, 0)))&gt;=1, VALUE(INDEX(Paste_Here!G$2:G$850, MATCH(B164, Paste_Here!A$2:A$850, 0)))&lt;=4), VALUE(INDEX(Paste_Here!G$2:G$850, MATCH(B164, Paste_Here!A$2:A$850, 0))), "")), ""), ""), "")</f>
        <v/>
      </c>
      <c r="BV164" s="66"/>
      <c r="BW164" s="76" t="str">
        <f>IFERROR(IF(B164&lt;&gt;"", IF(ISNUMBER(VALUE(INDEX(Paste_Here!H$2:H$850, MATCH(B164, Paste_Here!A$2:A$850, 0)))), IF(VALUE(INDEX(Paste_Here!H$2:H$850, MATCH(B164, Paste_Here!A$2:A$850, 0)))=0, "No", IF(AND(VALUE(INDEX(Paste_Here!H$2:H$850, MATCH(B164, Paste_Here!A$2:A$850, 0)))&gt;=1, VALUE(INDEX(Paste_Here!H$2:H$850, MATCH(B164, Paste_Here!A$2:A$850, 0)))&lt;=4), VALUE(INDEX(Paste_Here!H$2:H$850, MATCH(B164, Paste_Here!A$2:A$850, 0))), "")), ""), ""), "")</f>
        <v/>
      </c>
      <c r="BX164" s="66"/>
      <c r="BY164" s="76"/>
      <c r="BZ164" s="66"/>
      <c r="CA164" s="76"/>
      <c r="CB164" s="66"/>
      <c r="CC164" s="66"/>
      <c r="CD164" s="76" t="str">
        <f t="shared" si="21"/>
        <v/>
      </c>
      <c r="CE164" s="66"/>
      <c r="CF164" s="76" t="str">
        <f>IFERROR(IF(B164&lt;&gt;"", IF(AND(INDEX(Paste_Here!P$2:P$850, MATCH(B164, Paste_Here!A$2:A$850, 0))&lt;&gt;"", ISNUMBER(VALUE(INDEX(Paste_Here!P$2:P$850, MATCH(B164, Paste_Here!A$2:A$850, 0))))), INDEX(Paste_Here!P$2:P$850, MATCH(B164, Paste_Here!A$2:A$850, 0)), ""), ""), "")</f>
        <v/>
      </c>
      <c r="CG164" s="66"/>
      <c r="CH164" s="76" t="str">
        <f>IFERROR(IF(B164&lt;&gt;"", IF(ISNUMBER(SEARCH("highrisk", LOWER(INDEX(Paste_Here!Q$2:Q$850, MATCH(B164, Paste_Here!A$2:A$850, 0))))), "High Risk", IF(ISNUMBER(SEARCH("lowrisk", LOWER(INDEX(Paste_Here!Q$2:Q$850, MATCH(B164, Paste_Here!A$2:A$850, 0))))), "Low Risk", IF(ISNUMBER(SEARCH("somerisk", LOWER(INDEX(Paste_Here!Q$2:Q$850, MATCH(B164, Paste_Here!A$2:A$850, 0))))), "Some Risk", ""))), ""), "")</f>
        <v/>
      </c>
      <c r="CI164" s="66"/>
      <c r="CJ164" s="76" t="str">
        <f>IFERROR(IF(B164&lt;&gt;"", IF(AND(INDEX(Paste_Here!AA$2:AA$850, MATCH(B164, Paste_Here!A$2:A$850, 0))&lt;&gt;"", ISNUMBER(VALUE(INDEX(Paste_Here!AA$2:AA$850, MATCH(B164, Paste_Here!A$2:A$850, 0))))), INDEX(Paste_Here!AA$2:AA$850, MATCH(B164, Paste_Here!A$2:A$850, 0)), ""), ""), "")</f>
        <v/>
      </c>
      <c r="CK164" s="66"/>
      <c r="CL164" s="76" t="str">
        <f>IFERROR(IF(B164&lt;&gt;"", IF(LOWER(INDEX(Paste_Here!AB$2:AB$850, MATCH(B164, Paste_Here!A$2:A$850, 0)))="approaching expectations", "Approaching", IF(LOWER(INDEX(Paste_Here!AB$2:AB$850, MATCH(B164, Paste_Here!A$2:A$850, 0)))="met expectations", "Met", IF(LOWER(INDEX(Paste_Here!AB$2:AB$850, MATCH(B164, Paste_Here!A$2:A$850, 0)))="exceeded expectations", "Exceeded", IF(LOWER(INDEX(Paste_Here!AB$2:AB$850, MATCH(B164, Paste_Here!A$2:A$850, 0)))="below expectations", "Below", "")))), ""), "")</f>
        <v/>
      </c>
      <c r="CM164" s="66"/>
      <c r="CN164" s="76" t="str">
        <f>IFERROR(IF(B164&lt;&gt;"", IF(AND(INDEX(Paste_Here!AC$2:AC$850, MATCH(B164, Paste_Here!A$2:A$850, 0))&lt;&gt;"", ISNUMBER(VALUE(INDEX(Paste_Here!AC$2:AC$850, MATCH(B164, Paste_Here!A$2:A$850, 0))))), INDEX(Paste_Here!AC$2:AC$850, MATCH(B164, Paste_Here!A$2:A$850, 0)), ""), ""), "")</f>
        <v/>
      </c>
      <c r="CO164" s="66"/>
      <c r="CP164" s="76"/>
      <c r="CQ164" s="66"/>
      <c r="CR164" s="76"/>
      <c r="CS164" s="66"/>
      <c r="CT164" s="76"/>
      <c r="CU164" s="66"/>
      <c r="CV164" s="76"/>
      <c r="CW164" s="66"/>
      <c r="CX164" s="76"/>
      <c r="CY164" s="66"/>
      <c r="CZ164" s="66"/>
      <c r="DA164" s="76" t="str">
        <f t="shared" si="22"/>
        <v/>
      </c>
      <c r="DB164" s="66"/>
      <c r="DC164" s="76" t="str">
        <f>IFERROR(IF(B164&lt;&gt;"", IF(AND(INDEX(Paste_Here!V$2:V$850, MATCH(B164, Paste_Here!A$2:A$850, 0))&lt;&gt;"", ISNUMBER(VALUE(INDEX(Paste_Here!V$2:V$850, MATCH(B164, Paste_Here!A$2:A$850, 0))))), INDEX(Paste_Here!V$2:V$850, MATCH(B164, Paste_Here!A$2:A$850, 0)), ""), ""), "")</f>
        <v/>
      </c>
      <c r="DD164" s="66"/>
      <c r="DE164" s="76" t="str">
        <f>IFERROR(IF(B164&lt;&gt;"", IF(ISNUMBER(SEARCH("highrisk", LOWER(INDEX(Paste_Here!W$2:W$850, MATCH(B164, Paste_Here!A$2:A$850, 0))))), "High Risk", IF(ISNUMBER(SEARCH("lowrisk", LOWER(INDEX(Paste_Here!W$2:W$850, MATCH(B164, Paste_Here!A$2:A$850, 0))))), "Low Risk", IF(ISNUMBER(SEARCH("somerisk", LOWER(INDEX(Paste_Here!W$2:W$850, MATCH(B164, Paste_Here!A$2:A$850, 0))))), "Some Risk", ""))), ""), "")</f>
        <v/>
      </c>
      <c r="DF164" s="66"/>
      <c r="DG164" s="76" t="str">
        <f>IFERROR(IF(B164&lt;&gt;"", IF(AND(INDEX(Paste_Here!S$2:S$850, MATCH(B164, Paste_Here!A$2:A$850, 0))&lt;&gt;"", ISNUMBER(VALUE(INDEX(Paste_Here!S$2:S$850, MATCH(B164, Paste_Here!A$2:A$850, 0))))), INDEX(Paste_Here!S$2:S$850, MATCH(B164, Paste_Here!A$2:A$850, 0)), ""), ""), "")</f>
        <v/>
      </c>
      <c r="DH164" s="66"/>
      <c r="DI164" s="76" t="str">
        <f>IFERROR(IF(B164&lt;&gt;"", IF(ISNUMBER(SEARCH("highrisk", LOWER(INDEX(Paste_Here!T$2:T$850, MATCH(B164, Paste_Here!A$2:A$850, 0))))), "High Risk", IF(ISNUMBER(SEARCH("lowrisk", LOWER(INDEX(Paste_Here!T$2:T$850, MATCH(B164, Paste_Here!A$2:A$850, 0))))), "Low Risk", IF(ISNUMBER(SEARCH("somerisk", LOWER(INDEX(Paste_Here!T$2:T$850, MATCH(B164, Paste_Here!A$2:A$850, 0))))), "Some Risk", ""))), ""), "")</f>
        <v/>
      </c>
      <c r="DJ164" s="66"/>
      <c r="DK164" s="76" t="str">
        <f>IFERROR(IF(B164&lt;&gt;"", IF(AND(INDEX(Paste_Here!AD$2:AD$850, MATCH(B164, Paste_Here!A$2:A$850, 0))&lt;&gt;"", ISNUMBER(VALUE(INDEX(Paste_Here!AD$2:AD$850, MATCH(B164, Paste_Here!A$2:A$850, 0))))), INDEX(Paste_Here!AD$2:AD$850, MATCH(B164, Paste_Here!A$2:A$850, 0)), ""), ""), "")</f>
        <v/>
      </c>
      <c r="DL164" s="66"/>
      <c r="DM164" s="76" t="str">
        <f>IFERROR(IF(B164&lt;&gt;"", IF(LOWER(INDEX(Paste_Here!AE$2:AE$850, MATCH(B164, Paste_Here!A$2:A$850, 0)))="approaching expectations", "Approaching", IF(LOWER(INDEX(Paste_Here!AE$2:AE$850, MATCH(B164, Paste_Here!A$2:A$850, 0)))="met expectations", "Met", IF(LOWER(INDEX(Paste_Here!AE$2:AE$850, MATCH(B164, Paste_Here!A$2:A$850, 0)))="exceeded expectations", "Exceeded", IF(LOWER(INDEX(Paste_Here!AE$2:AE$850, MATCH(B164, Paste_Here!A$2:A$850, 0)))="below expectations", "Below", "")))), ""), "")</f>
        <v/>
      </c>
      <c r="DN164" s="66"/>
      <c r="DO164" s="76"/>
      <c r="DP164" s="66"/>
      <c r="DQ164" s="76"/>
      <c r="DR164" s="66"/>
      <c r="DS164" s="76"/>
      <c r="DT164" s="66"/>
      <c r="DU164" s="76"/>
      <c r="DV164" s="66"/>
      <c r="DW164" s="66"/>
      <c r="DX164" s="76" t="str">
        <f t="shared" si="23"/>
        <v/>
      </c>
      <c r="DY164" s="66"/>
      <c r="DZ164" s="76"/>
      <c r="EA164" s="66"/>
      <c r="EB164" s="76"/>
      <c r="EC164" s="66"/>
      <c r="ED164" s="76" t="str">
        <f>IFERROR(IF(B164&lt;&gt;"", IF(AND(INDEX(Paste_Here!AF$2:AF$850, MATCH(B164, Paste_Here!A$2:A$850, 0))&lt;&gt;"", ISNUMBER(VALUE(INDEX(Paste_Here!AF$2:AF$850, MATCH(B164, Paste_Here!A$2:A$850, 0))))), INDEX(Paste_Here!AF$2:AF$850, MATCH(B164, Paste_Here!A$2:A$850, 0)), ""), ""), "")</f>
        <v/>
      </c>
      <c r="EE164" s="66"/>
      <c r="EF164" s="76"/>
      <c r="EG164" s="66"/>
      <c r="EH164" s="76"/>
      <c r="EI164" s="66"/>
      <c r="EJ164" s="76" t="str">
        <f>IFERROR(IF(B164&lt;&gt;"", IF(AND(INDEX(Paste_Here!AG$2:AG$850, MATCH(B164, Paste_Here!A$2:A$850, 0))&lt;&gt;"", ISNUMBER(VALUE(INDEX(Paste_Here!AG$2:AG$850, MATCH(B164, Paste_Here!A$2:A$850, 0))))), INDEX(Paste_Here!AG$2:AG$850, MATCH(B164, Paste_Here!A$2:A$850, 0)), ""), ""), "")</f>
        <v/>
      </c>
      <c r="EK164" s="66"/>
      <c r="EL164" s="76"/>
      <c r="EM164" s="66"/>
      <c r="EN164" s="76"/>
      <c r="EO164" s="66"/>
      <c r="EP164" s="76"/>
      <c r="EQ164" s="66"/>
      <c r="ER164" s="76"/>
      <c r="ES164" s="66"/>
      <c r="ET164" s="66"/>
      <c r="EU164" s="76"/>
      <c r="EV164" s="66"/>
      <c r="EW164" s="76"/>
      <c r="EX164" s="66"/>
      <c r="EY164" s="76"/>
      <c r="EZ164" s="66"/>
      <c r="FA164" s="76"/>
      <c r="FB164" s="66"/>
      <c r="FC164" s="76"/>
      <c r="FD164" s="66"/>
      <c r="FE164" s="76"/>
      <c r="FF164" s="66"/>
      <c r="FG164" s="76"/>
      <c r="FH164" s="66"/>
      <c r="FI164" s="76"/>
      <c r="FJ164" s="66"/>
      <c r="FK164" s="76"/>
      <c r="FL164" s="66"/>
      <c r="FM164" s="76"/>
      <c r="FN164" s="66"/>
      <c r="FO164" s="76"/>
      <c r="FP164" s="66"/>
      <c r="FQ164" s="76"/>
      <c r="FR164" s="66"/>
      <c r="FS164" s="76"/>
      <c r="FT164" s="66"/>
      <c r="FU164" s="76"/>
      <c r="FV164" s="66"/>
      <c r="FW164" s="76"/>
      <c r="FX164" s="66"/>
      <c r="FY164" s="76"/>
      <c r="FZ164" s="66"/>
      <c r="GA164" s="76"/>
      <c r="GB164" s="66"/>
      <c r="GC164" s="76"/>
      <c r="GD164" s="66"/>
      <c r="GE164" s="76"/>
      <c r="GF164" s="66"/>
      <c r="GG164" s="76"/>
      <c r="GH164" s="66"/>
      <c r="GI164" s="76"/>
      <c r="GJ164" s="66"/>
      <c r="GK164" s="76"/>
      <c r="GL164" s="66"/>
      <c r="GM164" s="76"/>
      <c r="GN164" s="66"/>
      <c r="GO164" s="76"/>
      <c r="GP164" s="66"/>
      <c r="GQ164" s="76"/>
      <c r="GR164" s="66"/>
      <c r="GS164" s="76"/>
      <c r="GT164" s="66"/>
      <c r="GU164" s="76"/>
      <c r="GV164" s="66"/>
      <c r="GW164" s="76"/>
      <c r="GX164" s="66"/>
      <c r="GY164" s="76"/>
      <c r="GZ164" s="66"/>
      <c r="HA164" s="76"/>
      <c r="HB164" s="66"/>
      <c r="HC164" s="76"/>
      <c r="HD164" s="66"/>
      <c r="HE164" s="76"/>
      <c r="HF164" s="66"/>
      <c r="HG164" s="76"/>
      <c r="HH164" s="66"/>
      <c r="HI164" s="76"/>
      <c r="HJ164" s="66"/>
      <c r="HK164" s="76"/>
      <c r="HL164" s="66"/>
      <c r="HM164" s="76"/>
      <c r="HN164" s="66"/>
      <c r="HO164" s="76"/>
      <c r="HP164" s="66"/>
      <c r="HQ164" s="76"/>
      <c r="HR164" s="66"/>
      <c r="HS164" s="76"/>
      <c r="HT164" s="66"/>
      <c r="HU164" s="76"/>
      <c r="HV164" s="66"/>
      <c r="HW164" s="76"/>
      <c r="HX164" s="66"/>
      <c r="HY164" s="76"/>
      <c r="HZ164" s="66"/>
      <c r="IA164" s="76"/>
      <c r="IB164" s="66"/>
      <c r="IC164" s="76"/>
      <c r="ID164" s="66"/>
      <c r="IE164" s="76"/>
      <c r="IF164" s="66"/>
      <c r="IG164" s="76"/>
      <c r="IH164" s="66"/>
      <c r="II164" s="76"/>
      <c r="IJ164" s="66"/>
      <c r="IK164" s="76"/>
      <c r="IL164" s="66"/>
      <c r="IM164" s="76"/>
      <c r="IN164" s="66"/>
      <c r="IO164" s="76"/>
      <c r="IP164" s="66"/>
      <c r="IQ164" s="76"/>
      <c r="IR164" s="66"/>
      <c r="IS164" s="76"/>
      <c r="IT164" s="66"/>
      <c r="IU164" s="76"/>
      <c r="IV164" s="66"/>
      <c r="IW164" s="76"/>
      <c r="IX164" s="66"/>
      <c r="IY164" s="76"/>
      <c r="IZ164" s="66"/>
      <c r="JA164" s="76"/>
      <c r="JB164" s="66"/>
      <c r="JC164" s="76"/>
      <c r="JD164" s="66"/>
      <c r="JE164" s="76"/>
      <c r="JF164" s="66"/>
      <c r="JG164" s="76"/>
      <c r="JH164" s="66"/>
      <c r="JI164" s="76"/>
      <c r="JJ164" s="66"/>
      <c r="JK164" s="76"/>
      <c r="JL164" s="66"/>
      <c r="JM164" s="76"/>
      <c r="JN164" s="66"/>
      <c r="JO164" s="76"/>
      <c r="JP164" s="66"/>
      <c r="JQ164" s="76"/>
      <c r="JR164" s="66"/>
      <c r="JS164" s="76"/>
      <c r="JT164" s="66"/>
      <c r="JU164" s="76"/>
      <c r="JV164" s="66"/>
      <c r="JW164" s="76"/>
      <c r="JX164" s="66"/>
      <c r="JY164" s="76"/>
      <c r="JZ164" s="66"/>
      <c r="KA164" s="76"/>
      <c r="KB164" s="66"/>
      <c r="KC164" s="76"/>
      <c r="KD164" s="66"/>
      <c r="KE164" s="76"/>
      <c r="KF164" s="66"/>
      <c r="KG164" s="76"/>
      <c r="KH164" s="66"/>
      <c r="KI164" s="76"/>
      <c r="KJ164" s="66"/>
      <c r="KK164" s="76"/>
      <c r="KL164" s="66"/>
      <c r="KM164" s="76"/>
      <c r="KN164" s="66"/>
      <c r="KO164" s="76"/>
      <c r="KP164" s="66"/>
      <c r="KQ164" s="76"/>
      <c r="KR164" s="66"/>
      <c r="KS164" s="76"/>
      <c r="KT164" s="66"/>
      <c r="KU164" s="76"/>
      <c r="KV164" s="66"/>
      <c r="KW164" s="76"/>
      <c r="KX164" s="66"/>
      <c r="KY164" s="76"/>
      <c r="KZ164" s="66"/>
      <c r="LA164" s="76"/>
      <c r="LB164" s="66"/>
      <c r="LC164" s="76"/>
      <c r="LD164" s="66"/>
      <c r="LE164" s="76"/>
      <c r="LF164" s="66"/>
      <c r="LG164" s="76"/>
      <c r="LH164" s="66"/>
      <c r="LI164" s="76"/>
      <c r="LJ164" s="66"/>
      <c r="LK164" s="76"/>
      <c r="LL164" s="66"/>
      <c r="LM164" s="76"/>
      <c r="LN164" s="66"/>
      <c r="LO164" s="76"/>
      <c r="LP164" s="66"/>
      <c r="LQ164" s="76"/>
      <c r="LR164" s="66"/>
      <c r="LS164" s="76"/>
      <c r="LT164" s="66"/>
      <c r="LU164" s="76"/>
      <c r="LV164" s="66"/>
      <c r="LW164" s="76"/>
      <c r="LX164" s="66"/>
      <c r="LY164" s="76"/>
      <c r="LZ164" s="66"/>
      <c r="MA164" s="76"/>
      <c r="MB164" s="66"/>
      <c r="MC164" s="76"/>
      <c r="MD164" s="66"/>
      <c r="MG164" s="1" t="str" cm="1">
        <f t="array" ref="MG164">IFERROR(INDEX(Paste_Here!$B$2:$B$850, MATCH(0, COUNTIF(MG$4:MG163, Paste_Here!$B$2:$B$850) + IF(Paste_Here!$B$2:$B$850="", 1, 0), 0)), "")</f>
        <v/>
      </c>
      <c r="MH164" s="1" t="str">
        <f>IF(MG164&lt;&gt;"", INDEX(Paste_Here!$A$2:$A$850, MATCH(MG164, Paste_Here!$B$2:$B$850, 0)), "")</f>
        <v/>
      </c>
      <c r="MI164" s="1" t="str">
        <f t="shared" si="24"/>
        <v/>
      </c>
      <c r="MJ164" s="1" t="str" cm="1">
        <f t="array" ref="MJ164">IFERROR(INDEX($MI$5:$MI$850, MATCH(SMALL(IF($MI$5:$MI$850&lt;&gt;"", COUNTIF($MI$5:$MI$850, "&lt;"&amp;$MI$5:$MI$850)+1), ROW()-ROW($MJ$5)+1), COUNTIF($MI$5:$MI$850, "&lt;"&amp;$MI$5:$MI$850)+1, 0)), "")</f>
        <v/>
      </c>
    </row>
    <row r="165" spans="1:348">
      <c r="A165" s="66"/>
      <c r="B165" s="76" t="str">
        <f t="shared" si="17"/>
        <v/>
      </c>
      <c r="C165" s="66"/>
      <c r="D165" s="76" t="str">
        <f>IFERROR(IF(B165&lt;&gt;"", IF(AND(INDEX(Paste_Here!B$2:B$850, MATCH(B165, Paste_Here!A$2:A$850, 0))&lt;&gt;"", ISNUMBER(VALUE(INDEX(Paste_Here!B$2:B$850, MATCH(B165, Paste_Here!A$2:A$850, 0))))), INDEX(Paste_Here!B$2:B$850, MATCH(B165, Paste_Here!A$2:A$850, 0)), ""), ""), "")</f>
        <v/>
      </c>
      <c r="E165" s="66"/>
      <c r="F165" s="76" t="str">
        <f>IFERROR(IF(B165&lt;&gt;"", IF(ISTEXT(INDEX(Paste_Here!K$2:K$850, MATCH(B165, Paste_Here!A$2:A$850, 0))), INDEX(Paste_Here!K$2:K$850, MATCH(B165, Paste_Here!A$2:A$850, 0)), ""), ""), "")</f>
        <v/>
      </c>
      <c r="G165" s="66"/>
      <c r="H165" s="76" t="str">
        <f>IFERROR(IF(B165&lt;&gt;"", IF(ISTEXT(INDEX(Paste_Here!C$2:C$850, MATCH(B165, Paste_Here!A$2:A$850, 0))), INDEX(Paste_Here!C$2:C$850, MATCH(B165, Paste_Here!A$2:A$850, 0)), ""), ""), "")</f>
        <v/>
      </c>
      <c r="I165" s="66"/>
      <c r="J165" s="76" t="str">
        <f>IFERROR(IF(B165&lt;&gt;"", IF(ISNUMBER(SEARCH("s", LOWER(INDEX(Paste_Here!M$2:M$850, MATCH(B165, Paste_Here!A$2:A$850, 0))))), "Yes", IF(INDEX(Paste_Here!M$2:M$850, MATCH(B165, Paste_Here!A$2:A$850, 0))&lt;&gt;"", "No", "")), ""), "")</f>
        <v/>
      </c>
      <c r="K165" s="66"/>
      <c r="L165" s="76" t="str">
        <f>IFERROR(IF(B165&lt;&gt;"", IF(ISNUMBER(SEARCH("yes", LOWER(INDEX(Paste_Here!E$2:E$850, MATCH(B165, Paste_Here!A$2:A$850, 0))))), "Yes", IF(ISNUMBER(SEARCH("no", LOWER(INDEX(Paste_Here!E$2:E$850, MATCH(B165, Paste_Here!A$2:A$850, 0))))), "No", "")), ""), "")</f>
        <v/>
      </c>
      <c r="M165" s="66"/>
      <c r="N165" s="76" t="str">
        <f>IFERROR(IF(B165&lt;&gt;"", IF(ISNUMBER(SEARCH("yes", LOWER(INDEX(Paste_Here!F$2:F$850, MATCH(B165, Paste_Here!A$2:A$850, 0))))), "Yes", IF(ISNUMBER(SEARCH("no", LOWER(INDEX(Paste_Here!F$2:F$850, MATCH(B165, Paste_Here!A$2:A$850, 0))))), "No", "")), ""), "")</f>
        <v/>
      </c>
      <c r="O165" s="66"/>
      <c r="P165" s="76" t="str">
        <f>IFERROR(IF(B165&lt;&gt;"", IF(ISNUMBER(SEARCH("yes", LOWER(INDEX(Paste_Here!L$2:L$850, MATCH(B165, Paste_Here!A$2:A$850, 0))))), "Yes", IF(ISNUMBER(SEARCH("no", LOWER(INDEX(Paste_Here!L$2:L$850, MATCH(B165, Paste_Here!A$2:A$850, 0))))), "No", "")), ""), "")</f>
        <v/>
      </c>
      <c r="Q165" s="66"/>
      <c r="R165" s="76" t="str">
        <f>IFERROR(IF(B165&lt;&gt;"", IF(ISNUMBER(SEARCH("transitional 2", LOWER(INDEX(Paste_Here!D$2:D$850, MATCH(B165, Paste_Here!A$2:A$850, 0))))), "T2", IF(ISNUMBER(SEARCH("transitional 1", LOWER(INDEX(Paste_Here!D$2:D$850, MATCH(B165, Paste_Here!A$2:A$850, 0))))), "T1", IF(ISNUMBER(SEARCH("waived ell services", LOWER(INDEX(Paste_Here!D$2:D$850, MATCH(B165, Paste_Here!A$2:A$850, 0))))), "W", IF(ISNUMBER(SEARCH("english language learner", LOWER(INDEX(Paste_Here!D$2:D$850, MATCH(B165, Paste_Here!A$2:A$850, 0))))), "L", "")))), ""), "")</f>
        <v/>
      </c>
      <c r="S165" s="66"/>
      <c r="T165" s="76" t="str">
        <f>IFERROR(IF(B165&lt;&gt;"", IF(ISNUMBER(SEARCH("yes", LOWER(INDEX(Paste_Here!I$2:I$850, MATCH(B165, Paste_Here!A$2:A$850, 0))))), "Yes", IF(ISNUMBER(SEARCH("no", LOWER(INDEX(Paste_Here!I$2:I$850, MATCH(B165, Paste_Here!A$2:A$850, 0))))), "No", "")), ""), "")</f>
        <v/>
      </c>
      <c r="U165" s="66"/>
      <c r="V165" s="76" t="str">
        <f>IFERROR(IF(B165&lt;&gt;"", IF(ISTEXT(INDEX(Paste_Here!J$2:J$850, MATCH(B165, Paste_Here!A$2:A$850, 0))), VALUE(INDEX(Paste_Here!J$2:J$850, MATCH(B165, Paste_Here!A$2:A$850, 0))), ""), ""), "")</f>
        <v/>
      </c>
      <c r="W165" s="66"/>
      <c r="X165" s="66"/>
      <c r="Y165" s="76" t="str">
        <f t="shared" si="18"/>
        <v/>
      </c>
      <c r="Z165" s="66"/>
      <c r="AA165" s="76" t="str">
        <f>IFERROR(IF(B165&lt;&gt;"", IF(AND(INDEX(Paste_Here!AI$2:AI$850, MATCH(B165, Paste_Here!A$2:A$850, 0))&lt;&gt;"", ISNUMBER(VALUE(INDEX(Paste_Here!AI$2:AI$850, MATCH(B165, Paste_Here!A$2:A$850, 0))))), INDEX(Paste_Here!AI$2:AI$850, MATCH(B165, Paste_Here!A$2:A$850, 0)), ""), ""), "")</f>
        <v/>
      </c>
      <c r="AB165" s="66"/>
      <c r="AC165" s="76" t="str">
        <f>IFERROR(IF(B165&lt;&gt;"", IF(AND(INDEX(Paste_Here!AJ$2:AJ$850, MATCH(B165, Paste_Here!A$2:A$850, 0))&lt;&gt;"", ISNUMBER(VALUE(INDEX(Paste_Here!AJ$2:AJ$850, MATCH(B165, Paste_Here!A$2:A$850, 0))))), INDEX(Paste_Here!AJ$2:AJ$850, MATCH(B165, Paste_Here!A$2:A$850, 0)), ""), ""), "")</f>
        <v/>
      </c>
      <c r="AD165" s="66"/>
      <c r="AE165" s="76" t="str">
        <f>IFERROR(IF(B165&lt;&gt;"", IF(AND(INDEX(Paste_Here!AK$2:AK$850, MATCH(B165, Paste_Here!A$2:A$850, 0))&lt;&gt;"", ISNUMBER(VALUE(INDEX(Paste_Here!AK$2:AK$850, MATCH(B165, Paste_Here!A$2:A$850, 0))))), INDEX(Paste_Here!AK$2:AK$850, MATCH(B165, Paste_Here!A$2:A$850, 0)), ""), ""), "")</f>
        <v/>
      </c>
      <c r="AF165" s="66"/>
      <c r="AG165" s="76" t="str">
        <f>IFERROR(IF(B165&lt;&gt;"", IF(AND(INDEX(Paste_Here!AL$2:AL$850, MATCH(B165, Paste_Here!A$2:A$850, 0))&lt;&gt;"", ISNUMBER(VALUE(INDEX(Paste_Here!AL$2:AL$850, MATCH(B165, Paste_Here!A$2:A$850, 0))))), INDEX(Paste_Here!AL$2:AL$850, MATCH(B165, Paste_Here!A$2:A$850, 0)), ""), ""), "")</f>
        <v/>
      </c>
      <c r="AH165" s="66"/>
      <c r="AI165" s="76" t="str">
        <f>IFERROR(IF(B165&lt;&gt;"", IF(AND(INDEX(Paste_Here!AH$2:AH$850, MATCH(B165, Paste_Here!A$2:A$850, 0))&lt;&gt;"", ISNUMBER(VALUE(INDEX(Paste_Here!AH$2:AH$850, MATCH(B165, Paste_Here!A$2:A$850, 0))))), IF(VALUE(INDEX(Paste_Here!AH$2:AH$850, MATCH(B165, Paste_Here!A$2:A$850, 0)))=0, "", INDEX(Paste_Here!AH$2:AH$850, MATCH(B165, Paste_Here!A$2:A$850, 0))), ""), ""), "")</f>
        <v/>
      </c>
      <c r="AJ165" s="66"/>
      <c r="AK165" s="76" t="str">
        <f>IFERROR(IF(B165&lt;&gt;"", IF(AND(INDEX(Paste_Here!N$2:N$850, MATCH(B165, Paste_Here!A$2:A$850, 0))&lt;&gt;"", ISNUMBER(VALUE(INDEX(Paste_Here!N$2:N$850, MATCH(B165, Paste_Here!A$2:A$850, 0))))), INDEX(Paste_Here!N$2:N$850, MATCH(B165, Paste_Here!A$2:A$850, 0)), ""), ""), "")</f>
        <v/>
      </c>
      <c r="AL165" s="66"/>
      <c r="AM165" s="76" t="str">
        <f>IFERROR(IF(B165&lt;&gt;"", IF(AND(INDEX(Paste_Here!O$2:O$850, MATCH(B165, Paste_Here!A$2:A$850, 0))&lt;&gt;"", ISNUMBER(VALUE(INDEX(Paste_Here!O$2:O$850, MATCH(B165, Paste_Here!A$2:A$850, 0))))), INDEX(Paste_Here!O$2:O$850, MATCH(B165, Paste_Here!A$2:A$850, 0)), ""), ""), "")</f>
        <v/>
      </c>
      <c r="AN165" s="66"/>
      <c r="AO165" s="76"/>
      <c r="AP165" s="66"/>
      <c r="AQ165" s="76"/>
      <c r="AR165" s="66"/>
      <c r="AS165" s="76"/>
      <c r="AT165" s="66"/>
      <c r="AU165" s="66"/>
      <c r="AV165" s="76" t="str">
        <f t="shared" si="19"/>
        <v/>
      </c>
      <c r="AW165" s="66"/>
      <c r="AX165" s="76" t="str">
        <f>IFERROR(IF(B165&lt;&gt;"", IF(ISNUMBER(SEARCH("Revealed-Potential (Primary Focus)", LOWER(INDEX(Paste_Here!Z$2:Z$850, MATCH(B165, Paste_Here!A$2:A$850, 0))))), "Rev-Potential: Prim", IF(ISNUMBER(SEARCH("Revealed-Potential (Secondary Focus)", LOWER(INDEX(Paste_Here!Z$2:Z$850, MATCH(B165, Paste_Here!A$2:A$850, 0))))), "Rev-Potential: Sec", IF(ISNUMBER(SEARCH("Monitoring", LOWER(INDEX(Paste_Here!Z$2:Z$850, MATCH(B165, Paste_Here!A$2:A$850, 0))))), "Monitoring", IF(ISNUMBER(SEARCH("At-Promise (Secondary Focus)", LOWER(INDEX(Paste_Here!Z$2:Z$850, MATCH(B165, Paste_Here!A$2:A$850, 0))))), "At-Promise: Sec", IF(ISNUMBER(SEARCH("At-Promise (Primary Focus)", LOWER(INDEX(Paste_Here!Z$2:Z$850, MATCH(B165, Paste_Here!A$2:A$850, 0))))), "At-Promise: Prim", ""))))), ""), "")</f>
        <v/>
      </c>
      <c r="AY165" s="66"/>
      <c r="AZ165" s="76"/>
      <c r="BA165" s="66"/>
      <c r="BB165" s="76"/>
      <c r="BC165" s="66"/>
      <c r="BD165" s="76"/>
      <c r="BE165" s="66"/>
      <c r="BF165" s="76"/>
      <c r="BG165" s="66"/>
      <c r="BH165" s="76"/>
      <c r="BI165" s="66"/>
      <c r="BJ165" s="66"/>
      <c r="BK165" s="76" t="str">
        <f t="shared" si="20"/>
        <v/>
      </c>
      <c r="BL165" s="66"/>
      <c r="BM165" s="76" t="str">
        <f>IFERROR(IF(B165&lt;&gt;"", IF(AND(ISNUMBER(VALUE(SUBSTITUTE(SUBSTITUTE(Paste_Here!R165, "br", "-"), "L", ""))), VALUE(SUBSTITUTE(SUBSTITUTE(Paste_Here!R165, "br", "-"), "L", "")) &gt;= 1095), "Yes", IF(AND(ISNUMBER(VALUE(SUBSTITUTE(SUBSTITUTE(Paste_Here!R165, "br", "-"), "L", ""))), VALUE(SUBSTITUTE(SUBSTITUTE(Paste_Here!R165, "br", "-"), "L", "")) &lt;= 1094), "No", "")), ""), "")</f>
        <v/>
      </c>
      <c r="BN165" s="66"/>
      <c r="BO165" s="76" t="str">
        <f>IFERROR(IF(B165&lt;&gt;"", IF(COUNTIF(INDEX(Paste_Here!Y$2:AB$850, MATCH(B165, Paste_Here!A$2:A$850, 0), 0), "yes") &gt; 0, "Yes", IF(COUNTIF(INDEX(Paste_Here!Y$2:AB$850, MATCH(B165, Paste_Here!A$2:A$850, 0), 0), "no") &gt; 0, "No", "")), ""), "")</f>
        <v/>
      </c>
      <c r="BP165" s="66"/>
      <c r="BQ165" s="76" t="str">
        <f>IFERROR(IF(B165&lt;&gt;"", IF(AND(ISNUMBER(VALUE(SUBSTITUTE(SUBSTITUTE(Paste_Here!U165, "em", "-"), "q", ""))), VALUE(SUBSTITUTE(SUBSTITUTE(Paste_Here!U165, "em", "-"), "q", "")) &gt;= 910), "Yes", IF(AND(ISNUMBER(VALUE(SUBSTITUTE(SUBSTITUTE(Paste_Here!U165, "em", "-"), "q", ""))), VALUE(SUBSTITUTE(SUBSTITUTE(Paste_Here!U165, "em", "-"), "q", "")) &lt;= 909), "No", "")), ""), "")</f>
        <v/>
      </c>
      <c r="BR165" s="66"/>
      <c r="BS165" s="76" t="str">
        <f>IFERROR(IF(B165&lt;&gt;"", IF(AND(INDEX(Paste_Here!X$2:X$850, MATCH(B165, Paste_Here!A$2:A$850, 0))&lt;&gt;"", ISNUMBER(VALUE(INDEX(Paste_Here!X$2:X$850, MATCH(B165, Paste_Here!A$2:A$850, 0))))), INDEX(Paste_Here!X$2:X$850, MATCH(B165, Paste_Here!A$2:A$850, 0)), ""), ""), "")</f>
        <v/>
      </c>
      <c r="BT165" s="66"/>
      <c r="BU165" s="76" t="str">
        <f>IFERROR(IF(B165&lt;&gt;"", IF(ISNUMBER(VALUE(INDEX(Paste_Here!G$2:G$850, MATCH(B165, Paste_Here!A$2:A$850, 0)))), IF(VALUE(INDEX(Paste_Here!G$2:G$850, MATCH(B165, Paste_Here!A$2:A$850, 0)))=0, "No", IF(AND(VALUE(INDEX(Paste_Here!G$2:G$850, MATCH(B165, Paste_Here!A$2:A$850, 0)))&gt;=1, VALUE(INDEX(Paste_Here!G$2:G$850, MATCH(B165, Paste_Here!A$2:A$850, 0)))&lt;=4), VALUE(INDEX(Paste_Here!G$2:G$850, MATCH(B165, Paste_Here!A$2:A$850, 0))), "")), ""), ""), "")</f>
        <v/>
      </c>
      <c r="BV165" s="66"/>
      <c r="BW165" s="76" t="str">
        <f>IFERROR(IF(B165&lt;&gt;"", IF(ISNUMBER(VALUE(INDEX(Paste_Here!H$2:H$850, MATCH(B165, Paste_Here!A$2:A$850, 0)))), IF(VALUE(INDEX(Paste_Here!H$2:H$850, MATCH(B165, Paste_Here!A$2:A$850, 0)))=0, "No", IF(AND(VALUE(INDEX(Paste_Here!H$2:H$850, MATCH(B165, Paste_Here!A$2:A$850, 0)))&gt;=1, VALUE(INDEX(Paste_Here!H$2:H$850, MATCH(B165, Paste_Here!A$2:A$850, 0)))&lt;=4), VALUE(INDEX(Paste_Here!H$2:H$850, MATCH(B165, Paste_Here!A$2:A$850, 0))), "")), ""), ""), "")</f>
        <v/>
      </c>
      <c r="BX165" s="66"/>
      <c r="BY165" s="76"/>
      <c r="BZ165" s="66"/>
      <c r="CA165" s="76"/>
      <c r="CB165" s="66"/>
      <c r="CC165" s="66"/>
      <c r="CD165" s="76" t="str">
        <f t="shared" si="21"/>
        <v/>
      </c>
      <c r="CE165" s="66"/>
      <c r="CF165" s="76" t="str">
        <f>IFERROR(IF(B165&lt;&gt;"", IF(AND(INDEX(Paste_Here!P$2:P$850, MATCH(B165, Paste_Here!A$2:A$850, 0))&lt;&gt;"", ISNUMBER(VALUE(INDEX(Paste_Here!P$2:P$850, MATCH(B165, Paste_Here!A$2:A$850, 0))))), INDEX(Paste_Here!P$2:P$850, MATCH(B165, Paste_Here!A$2:A$850, 0)), ""), ""), "")</f>
        <v/>
      </c>
      <c r="CG165" s="66"/>
      <c r="CH165" s="76" t="str">
        <f>IFERROR(IF(B165&lt;&gt;"", IF(ISNUMBER(SEARCH("highrisk", LOWER(INDEX(Paste_Here!Q$2:Q$850, MATCH(B165, Paste_Here!A$2:A$850, 0))))), "High Risk", IF(ISNUMBER(SEARCH("lowrisk", LOWER(INDEX(Paste_Here!Q$2:Q$850, MATCH(B165, Paste_Here!A$2:A$850, 0))))), "Low Risk", IF(ISNUMBER(SEARCH("somerisk", LOWER(INDEX(Paste_Here!Q$2:Q$850, MATCH(B165, Paste_Here!A$2:A$850, 0))))), "Some Risk", ""))), ""), "")</f>
        <v/>
      </c>
      <c r="CI165" s="66"/>
      <c r="CJ165" s="76" t="str">
        <f>IFERROR(IF(B165&lt;&gt;"", IF(AND(INDEX(Paste_Here!AA$2:AA$850, MATCH(B165, Paste_Here!A$2:A$850, 0))&lt;&gt;"", ISNUMBER(VALUE(INDEX(Paste_Here!AA$2:AA$850, MATCH(B165, Paste_Here!A$2:A$850, 0))))), INDEX(Paste_Here!AA$2:AA$850, MATCH(B165, Paste_Here!A$2:A$850, 0)), ""), ""), "")</f>
        <v/>
      </c>
      <c r="CK165" s="66"/>
      <c r="CL165" s="76" t="str">
        <f>IFERROR(IF(B165&lt;&gt;"", IF(LOWER(INDEX(Paste_Here!AB$2:AB$850, MATCH(B165, Paste_Here!A$2:A$850, 0)))="approaching expectations", "Approaching", IF(LOWER(INDEX(Paste_Here!AB$2:AB$850, MATCH(B165, Paste_Here!A$2:A$850, 0)))="met expectations", "Met", IF(LOWER(INDEX(Paste_Here!AB$2:AB$850, MATCH(B165, Paste_Here!A$2:A$850, 0)))="exceeded expectations", "Exceeded", IF(LOWER(INDEX(Paste_Here!AB$2:AB$850, MATCH(B165, Paste_Here!A$2:A$850, 0)))="below expectations", "Below", "")))), ""), "")</f>
        <v/>
      </c>
      <c r="CM165" s="66"/>
      <c r="CN165" s="76" t="str">
        <f>IFERROR(IF(B165&lt;&gt;"", IF(AND(INDEX(Paste_Here!AC$2:AC$850, MATCH(B165, Paste_Here!A$2:A$850, 0))&lt;&gt;"", ISNUMBER(VALUE(INDEX(Paste_Here!AC$2:AC$850, MATCH(B165, Paste_Here!A$2:A$850, 0))))), INDEX(Paste_Here!AC$2:AC$850, MATCH(B165, Paste_Here!A$2:A$850, 0)), ""), ""), "")</f>
        <v/>
      </c>
      <c r="CO165" s="66"/>
      <c r="CP165" s="76"/>
      <c r="CQ165" s="66"/>
      <c r="CR165" s="76"/>
      <c r="CS165" s="66"/>
      <c r="CT165" s="76"/>
      <c r="CU165" s="66"/>
      <c r="CV165" s="76"/>
      <c r="CW165" s="66"/>
      <c r="CX165" s="76"/>
      <c r="CY165" s="66"/>
      <c r="CZ165" s="66"/>
      <c r="DA165" s="76" t="str">
        <f t="shared" si="22"/>
        <v/>
      </c>
      <c r="DB165" s="66"/>
      <c r="DC165" s="76" t="str">
        <f>IFERROR(IF(B165&lt;&gt;"", IF(AND(INDEX(Paste_Here!V$2:V$850, MATCH(B165, Paste_Here!A$2:A$850, 0))&lt;&gt;"", ISNUMBER(VALUE(INDEX(Paste_Here!V$2:V$850, MATCH(B165, Paste_Here!A$2:A$850, 0))))), INDEX(Paste_Here!V$2:V$850, MATCH(B165, Paste_Here!A$2:A$850, 0)), ""), ""), "")</f>
        <v/>
      </c>
      <c r="DD165" s="66"/>
      <c r="DE165" s="76" t="str">
        <f>IFERROR(IF(B165&lt;&gt;"", IF(ISNUMBER(SEARCH("highrisk", LOWER(INDEX(Paste_Here!W$2:W$850, MATCH(B165, Paste_Here!A$2:A$850, 0))))), "High Risk", IF(ISNUMBER(SEARCH("lowrisk", LOWER(INDEX(Paste_Here!W$2:W$850, MATCH(B165, Paste_Here!A$2:A$850, 0))))), "Low Risk", IF(ISNUMBER(SEARCH("somerisk", LOWER(INDEX(Paste_Here!W$2:W$850, MATCH(B165, Paste_Here!A$2:A$850, 0))))), "Some Risk", ""))), ""), "")</f>
        <v/>
      </c>
      <c r="DF165" s="66"/>
      <c r="DG165" s="76" t="str">
        <f>IFERROR(IF(B165&lt;&gt;"", IF(AND(INDEX(Paste_Here!S$2:S$850, MATCH(B165, Paste_Here!A$2:A$850, 0))&lt;&gt;"", ISNUMBER(VALUE(INDEX(Paste_Here!S$2:S$850, MATCH(B165, Paste_Here!A$2:A$850, 0))))), INDEX(Paste_Here!S$2:S$850, MATCH(B165, Paste_Here!A$2:A$850, 0)), ""), ""), "")</f>
        <v/>
      </c>
      <c r="DH165" s="66"/>
      <c r="DI165" s="76" t="str">
        <f>IFERROR(IF(B165&lt;&gt;"", IF(ISNUMBER(SEARCH("highrisk", LOWER(INDEX(Paste_Here!T$2:T$850, MATCH(B165, Paste_Here!A$2:A$850, 0))))), "High Risk", IF(ISNUMBER(SEARCH("lowrisk", LOWER(INDEX(Paste_Here!T$2:T$850, MATCH(B165, Paste_Here!A$2:A$850, 0))))), "Low Risk", IF(ISNUMBER(SEARCH("somerisk", LOWER(INDEX(Paste_Here!T$2:T$850, MATCH(B165, Paste_Here!A$2:A$850, 0))))), "Some Risk", ""))), ""), "")</f>
        <v/>
      </c>
      <c r="DJ165" s="66"/>
      <c r="DK165" s="76" t="str">
        <f>IFERROR(IF(B165&lt;&gt;"", IF(AND(INDEX(Paste_Here!AD$2:AD$850, MATCH(B165, Paste_Here!A$2:A$850, 0))&lt;&gt;"", ISNUMBER(VALUE(INDEX(Paste_Here!AD$2:AD$850, MATCH(B165, Paste_Here!A$2:A$850, 0))))), INDEX(Paste_Here!AD$2:AD$850, MATCH(B165, Paste_Here!A$2:A$850, 0)), ""), ""), "")</f>
        <v/>
      </c>
      <c r="DL165" s="66"/>
      <c r="DM165" s="76" t="str">
        <f>IFERROR(IF(B165&lt;&gt;"", IF(LOWER(INDEX(Paste_Here!AE$2:AE$850, MATCH(B165, Paste_Here!A$2:A$850, 0)))="approaching expectations", "Approaching", IF(LOWER(INDEX(Paste_Here!AE$2:AE$850, MATCH(B165, Paste_Here!A$2:A$850, 0)))="met expectations", "Met", IF(LOWER(INDEX(Paste_Here!AE$2:AE$850, MATCH(B165, Paste_Here!A$2:A$850, 0)))="exceeded expectations", "Exceeded", IF(LOWER(INDEX(Paste_Here!AE$2:AE$850, MATCH(B165, Paste_Here!A$2:A$850, 0)))="below expectations", "Below", "")))), ""), "")</f>
        <v/>
      </c>
      <c r="DN165" s="66"/>
      <c r="DO165" s="76"/>
      <c r="DP165" s="66"/>
      <c r="DQ165" s="76"/>
      <c r="DR165" s="66"/>
      <c r="DS165" s="76"/>
      <c r="DT165" s="66"/>
      <c r="DU165" s="76"/>
      <c r="DV165" s="66"/>
      <c r="DW165" s="66"/>
      <c r="DX165" s="76" t="str">
        <f t="shared" si="23"/>
        <v/>
      </c>
      <c r="DY165" s="66"/>
      <c r="DZ165" s="76"/>
      <c r="EA165" s="66"/>
      <c r="EB165" s="76"/>
      <c r="EC165" s="66"/>
      <c r="ED165" s="76" t="str">
        <f>IFERROR(IF(B165&lt;&gt;"", IF(AND(INDEX(Paste_Here!AF$2:AF$850, MATCH(B165, Paste_Here!A$2:A$850, 0))&lt;&gt;"", ISNUMBER(VALUE(INDEX(Paste_Here!AF$2:AF$850, MATCH(B165, Paste_Here!A$2:A$850, 0))))), INDEX(Paste_Here!AF$2:AF$850, MATCH(B165, Paste_Here!A$2:A$850, 0)), ""), ""), "")</f>
        <v/>
      </c>
      <c r="EE165" s="66"/>
      <c r="EF165" s="76"/>
      <c r="EG165" s="66"/>
      <c r="EH165" s="76"/>
      <c r="EI165" s="66"/>
      <c r="EJ165" s="76" t="str">
        <f>IFERROR(IF(B165&lt;&gt;"", IF(AND(INDEX(Paste_Here!AG$2:AG$850, MATCH(B165, Paste_Here!A$2:A$850, 0))&lt;&gt;"", ISNUMBER(VALUE(INDEX(Paste_Here!AG$2:AG$850, MATCH(B165, Paste_Here!A$2:A$850, 0))))), INDEX(Paste_Here!AG$2:AG$850, MATCH(B165, Paste_Here!A$2:A$850, 0)), ""), ""), "")</f>
        <v/>
      </c>
      <c r="EK165" s="66"/>
      <c r="EL165" s="76"/>
      <c r="EM165" s="66"/>
      <c r="EN165" s="76"/>
      <c r="EO165" s="66"/>
      <c r="EP165" s="76"/>
      <c r="EQ165" s="66"/>
      <c r="ER165" s="76"/>
      <c r="ES165" s="66"/>
      <c r="ET165" s="66"/>
      <c r="EU165" s="76"/>
      <c r="EV165" s="66"/>
      <c r="EW165" s="76"/>
      <c r="EX165" s="66"/>
      <c r="EY165" s="76"/>
      <c r="EZ165" s="66"/>
      <c r="FA165" s="76"/>
      <c r="FB165" s="66"/>
      <c r="FC165" s="76"/>
      <c r="FD165" s="66"/>
      <c r="FE165" s="76"/>
      <c r="FF165" s="66"/>
      <c r="FG165" s="76"/>
      <c r="FH165" s="66"/>
      <c r="FI165" s="76"/>
      <c r="FJ165" s="66"/>
      <c r="FK165" s="76"/>
      <c r="FL165" s="66"/>
      <c r="FM165" s="76"/>
      <c r="FN165" s="66"/>
      <c r="FO165" s="76"/>
      <c r="FP165" s="66"/>
      <c r="FQ165" s="76"/>
      <c r="FR165" s="66"/>
      <c r="FS165" s="76"/>
      <c r="FT165" s="66"/>
      <c r="FU165" s="76"/>
      <c r="FV165" s="66"/>
      <c r="FW165" s="76"/>
      <c r="FX165" s="66"/>
      <c r="FY165" s="76"/>
      <c r="FZ165" s="66"/>
      <c r="GA165" s="76"/>
      <c r="GB165" s="66"/>
      <c r="GC165" s="76"/>
      <c r="GD165" s="66"/>
      <c r="GE165" s="76"/>
      <c r="GF165" s="66"/>
      <c r="GG165" s="76"/>
      <c r="GH165" s="66"/>
      <c r="GI165" s="76"/>
      <c r="GJ165" s="66"/>
      <c r="GK165" s="76"/>
      <c r="GL165" s="66"/>
      <c r="GM165" s="76"/>
      <c r="GN165" s="66"/>
      <c r="GO165" s="76"/>
      <c r="GP165" s="66"/>
      <c r="GQ165" s="76"/>
      <c r="GR165" s="66"/>
      <c r="GS165" s="76"/>
      <c r="GT165" s="66"/>
      <c r="GU165" s="76"/>
      <c r="GV165" s="66"/>
      <c r="GW165" s="76"/>
      <c r="GX165" s="66"/>
      <c r="GY165" s="76"/>
      <c r="GZ165" s="66"/>
      <c r="HA165" s="76"/>
      <c r="HB165" s="66"/>
      <c r="HC165" s="76"/>
      <c r="HD165" s="66"/>
      <c r="HE165" s="76"/>
      <c r="HF165" s="66"/>
      <c r="HG165" s="76"/>
      <c r="HH165" s="66"/>
      <c r="HI165" s="76"/>
      <c r="HJ165" s="66"/>
      <c r="HK165" s="76"/>
      <c r="HL165" s="66"/>
      <c r="HM165" s="76"/>
      <c r="HN165" s="66"/>
      <c r="HO165" s="76"/>
      <c r="HP165" s="66"/>
      <c r="HQ165" s="76"/>
      <c r="HR165" s="66"/>
      <c r="HS165" s="76"/>
      <c r="HT165" s="66"/>
      <c r="HU165" s="76"/>
      <c r="HV165" s="66"/>
      <c r="HW165" s="76"/>
      <c r="HX165" s="66"/>
      <c r="HY165" s="76"/>
      <c r="HZ165" s="66"/>
      <c r="IA165" s="76"/>
      <c r="IB165" s="66"/>
      <c r="IC165" s="76"/>
      <c r="ID165" s="66"/>
      <c r="IE165" s="76"/>
      <c r="IF165" s="66"/>
      <c r="IG165" s="76"/>
      <c r="IH165" s="66"/>
      <c r="II165" s="76"/>
      <c r="IJ165" s="66"/>
      <c r="IK165" s="76"/>
      <c r="IL165" s="66"/>
      <c r="IM165" s="76"/>
      <c r="IN165" s="66"/>
      <c r="IO165" s="76"/>
      <c r="IP165" s="66"/>
      <c r="IQ165" s="76"/>
      <c r="IR165" s="66"/>
      <c r="IS165" s="76"/>
      <c r="IT165" s="66"/>
      <c r="IU165" s="76"/>
      <c r="IV165" s="66"/>
      <c r="IW165" s="76"/>
      <c r="IX165" s="66"/>
      <c r="IY165" s="76"/>
      <c r="IZ165" s="66"/>
      <c r="JA165" s="76"/>
      <c r="JB165" s="66"/>
      <c r="JC165" s="76"/>
      <c r="JD165" s="66"/>
      <c r="JE165" s="76"/>
      <c r="JF165" s="66"/>
      <c r="JG165" s="76"/>
      <c r="JH165" s="66"/>
      <c r="JI165" s="76"/>
      <c r="JJ165" s="66"/>
      <c r="JK165" s="76"/>
      <c r="JL165" s="66"/>
      <c r="JM165" s="76"/>
      <c r="JN165" s="66"/>
      <c r="JO165" s="76"/>
      <c r="JP165" s="66"/>
      <c r="JQ165" s="76"/>
      <c r="JR165" s="66"/>
      <c r="JS165" s="76"/>
      <c r="JT165" s="66"/>
      <c r="JU165" s="76"/>
      <c r="JV165" s="66"/>
      <c r="JW165" s="76"/>
      <c r="JX165" s="66"/>
      <c r="JY165" s="76"/>
      <c r="JZ165" s="66"/>
      <c r="KA165" s="76"/>
      <c r="KB165" s="66"/>
      <c r="KC165" s="76"/>
      <c r="KD165" s="66"/>
      <c r="KE165" s="76"/>
      <c r="KF165" s="66"/>
      <c r="KG165" s="76"/>
      <c r="KH165" s="66"/>
      <c r="KI165" s="76"/>
      <c r="KJ165" s="66"/>
      <c r="KK165" s="76"/>
      <c r="KL165" s="66"/>
      <c r="KM165" s="76"/>
      <c r="KN165" s="66"/>
      <c r="KO165" s="76"/>
      <c r="KP165" s="66"/>
      <c r="KQ165" s="76"/>
      <c r="KR165" s="66"/>
      <c r="KS165" s="76"/>
      <c r="KT165" s="66"/>
      <c r="KU165" s="76"/>
      <c r="KV165" s="66"/>
      <c r="KW165" s="76"/>
      <c r="KX165" s="66"/>
      <c r="KY165" s="76"/>
      <c r="KZ165" s="66"/>
      <c r="LA165" s="76"/>
      <c r="LB165" s="66"/>
      <c r="LC165" s="76"/>
      <c r="LD165" s="66"/>
      <c r="LE165" s="76"/>
      <c r="LF165" s="66"/>
      <c r="LG165" s="76"/>
      <c r="LH165" s="66"/>
      <c r="LI165" s="76"/>
      <c r="LJ165" s="66"/>
      <c r="LK165" s="76"/>
      <c r="LL165" s="66"/>
      <c r="LM165" s="76"/>
      <c r="LN165" s="66"/>
      <c r="LO165" s="76"/>
      <c r="LP165" s="66"/>
      <c r="LQ165" s="76"/>
      <c r="LR165" s="66"/>
      <c r="LS165" s="76"/>
      <c r="LT165" s="66"/>
      <c r="LU165" s="76"/>
      <c r="LV165" s="66"/>
      <c r="LW165" s="76"/>
      <c r="LX165" s="66"/>
      <c r="LY165" s="76"/>
      <c r="LZ165" s="66"/>
      <c r="MA165" s="76"/>
      <c r="MB165" s="66"/>
      <c r="MC165" s="76"/>
      <c r="MD165" s="66"/>
      <c r="MG165" s="1" t="str" cm="1">
        <f t="array" ref="MG165">IFERROR(INDEX(Paste_Here!$B$2:$B$850, MATCH(0, COUNTIF(MG$4:MG164, Paste_Here!$B$2:$B$850) + IF(Paste_Here!$B$2:$B$850="", 1, 0), 0)), "")</f>
        <v/>
      </c>
      <c r="MH165" s="1" t="str">
        <f>IF(MG165&lt;&gt;"", INDEX(Paste_Here!$A$2:$A$850, MATCH(MG165, Paste_Here!$B$2:$B$850, 0)), "")</f>
        <v/>
      </c>
      <c r="MI165" s="1" t="str">
        <f t="shared" si="24"/>
        <v/>
      </c>
      <c r="MJ165" s="1" t="str" cm="1">
        <f t="array" ref="MJ165">IFERROR(INDEX($MI$5:$MI$850, MATCH(SMALL(IF($MI$5:$MI$850&lt;&gt;"", COUNTIF($MI$5:$MI$850, "&lt;"&amp;$MI$5:$MI$850)+1), ROW()-ROW($MJ$5)+1), COUNTIF($MI$5:$MI$850, "&lt;"&amp;$MI$5:$MI$850)+1, 0)), "")</f>
        <v/>
      </c>
    </row>
    <row r="166" spans="1:348">
      <c r="A166" s="66"/>
      <c r="B166" s="76" t="str">
        <f t="shared" si="17"/>
        <v/>
      </c>
      <c r="C166" s="66"/>
      <c r="D166" s="76" t="str">
        <f>IFERROR(IF(B166&lt;&gt;"", IF(AND(INDEX(Paste_Here!B$2:B$850, MATCH(B166, Paste_Here!A$2:A$850, 0))&lt;&gt;"", ISNUMBER(VALUE(INDEX(Paste_Here!B$2:B$850, MATCH(B166, Paste_Here!A$2:A$850, 0))))), INDEX(Paste_Here!B$2:B$850, MATCH(B166, Paste_Here!A$2:A$850, 0)), ""), ""), "")</f>
        <v/>
      </c>
      <c r="E166" s="66"/>
      <c r="F166" s="76" t="str">
        <f>IFERROR(IF(B166&lt;&gt;"", IF(ISTEXT(INDEX(Paste_Here!K$2:K$850, MATCH(B166, Paste_Here!A$2:A$850, 0))), INDEX(Paste_Here!K$2:K$850, MATCH(B166, Paste_Here!A$2:A$850, 0)), ""), ""), "")</f>
        <v/>
      </c>
      <c r="G166" s="66"/>
      <c r="H166" s="76" t="str">
        <f>IFERROR(IF(B166&lt;&gt;"", IF(ISTEXT(INDEX(Paste_Here!C$2:C$850, MATCH(B166, Paste_Here!A$2:A$850, 0))), INDEX(Paste_Here!C$2:C$850, MATCH(B166, Paste_Here!A$2:A$850, 0)), ""), ""), "")</f>
        <v/>
      </c>
      <c r="I166" s="66"/>
      <c r="J166" s="76" t="str">
        <f>IFERROR(IF(B166&lt;&gt;"", IF(ISNUMBER(SEARCH("s", LOWER(INDEX(Paste_Here!M$2:M$850, MATCH(B166, Paste_Here!A$2:A$850, 0))))), "Yes", IF(INDEX(Paste_Here!M$2:M$850, MATCH(B166, Paste_Here!A$2:A$850, 0))&lt;&gt;"", "No", "")), ""), "")</f>
        <v/>
      </c>
      <c r="K166" s="66"/>
      <c r="L166" s="76" t="str">
        <f>IFERROR(IF(B166&lt;&gt;"", IF(ISNUMBER(SEARCH("yes", LOWER(INDEX(Paste_Here!E$2:E$850, MATCH(B166, Paste_Here!A$2:A$850, 0))))), "Yes", IF(ISNUMBER(SEARCH("no", LOWER(INDEX(Paste_Here!E$2:E$850, MATCH(B166, Paste_Here!A$2:A$850, 0))))), "No", "")), ""), "")</f>
        <v/>
      </c>
      <c r="M166" s="66"/>
      <c r="N166" s="76" t="str">
        <f>IFERROR(IF(B166&lt;&gt;"", IF(ISNUMBER(SEARCH("yes", LOWER(INDEX(Paste_Here!F$2:F$850, MATCH(B166, Paste_Here!A$2:A$850, 0))))), "Yes", IF(ISNUMBER(SEARCH("no", LOWER(INDEX(Paste_Here!F$2:F$850, MATCH(B166, Paste_Here!A$2:A$850, 0))))), "No", "")), ""), "")</f>
        <v/>
      </c>
      <c r="O166" s="66"/>
      <c r="P166" s="76" t="str">
        <f>IFERROR(IF(B166&lt;&gt;"", IF(ISNUMBER(SEARCH("yes", LOWER(INDEX(Paste_Here!L$2:L$850, MATCH(B166, Paste_Here!A$2:A$850, 0))))), "Yes", IF(ISNUMBER(SEARCH("no", LOWER(INDEX(Paste_Here!L$2:L$850, MATCH(B166, Paste_Here!A$2:A$850, 0))))), "No", "")), ""), "")</f>
        <v/>
      </c>
      <c r="Q166" s="66"/>
      <c r="R166" s="76" t="str">
        <f>IFERROR(IF(B166&lt;&gt;"", IF(ISNUMBER(SEARCH("transitional 2", LOWER(INDEX(Paste_Here!D$2:D$850, MATCH(B166, Paste_Here!A$2:A$850, 0))))), "T2", IF(ISNUMBER(SEARCH("transitional 1", LOWER(INDEX(Paste_Here!D$2:D$850, MATCH(B166, Paste_Here!A$2:A$850, 0))))), "T1", IF(ISNUMBER(SEARCH("waived ell services", LOWER(INDEX(Paste_Here!D$2:D$850, MATCH(B166, Paste_Here!A$2:A$850, 0))))), "W", IF(ISNUMBER(SEARCH("english language learner", LOWER(INDEX(Paste_Here!D$2:D$850, MATCH(B166, Paste_Here!A$2:A$850, 0))))), "L", "")))), ""), "")</f>
        <v/>
      </c>
      <c r="S166" s="66"/>
      <c r="T166" s="76" t="str">
        <f>IFERROR(IF(B166&lt;&gt;"", IF(ISNUMBER(SEARCH("yes", LOWER(INDEX(Paste_Here!I$2:I$850, MATCH(B166, Paste_Here!A$2:A$850, 0))))), "Yes", IF(ISNUMBER(SEARCH("no", LOWER(INDEX(Paste_Here!I$2:I$850, MATCH(B166, Paste_Here!A$2:A$850, 0))))), "No", "")), ""), "")</f>
        <v/>
      </c>
      <c r="U166" s="66"/>
      <c r="V166" s="76" t="str">
        <f>IFERROR(IF(B166&lt;&gt;"", IF(ISTEXT(INDEX(Paste_Here!J$2:J$850, MATCH(B166, Paste_Here!A$2:A$850, 0))), VALUE(INDEX(Paste_Here!J$2:J$850, MATCH(B166, Paste_Here!A$2:A$850, 0))), ""), ""), "")</f>
        <v/>
      </c>
      <c r="W166" s="66"/>
      <c r="X166" s="66"/>
      <c r="Y166" s="76" t="str">
        <f t="shared" si="18"/>
        <v/>
      </c>
      <c r="Z166" s="66"/>
      <c r="AA166" s="76" t="str">
        <f>IFERROR(IF(B166&lt;&gt;"", IF(AND(INDEX(Paste_Here!AI$2:AI$850, MATCH(B166, Paste_Here!A$2:A$850, 0))&lt;&gt;"", ISNUMBER(VALUE(INDEX(Paste_Here!AI$2:AI$850, MATCH(B166, Paste_Here!A$2:A$850, 0))))), INDEX(Paste_Here!AI$2:AI$850, MATCH(B166, Paste_Here!A$2:A$850, 0)), ""), ""), "")</f>
        <v/>
      </c>
      <c r="AB166" s="66"/>
      <c r="AC166" s="76" t="str">
        <f>IFERROR(IF(B166&lt;&gt;"", IF(AND(INDEX(Paste_Here!AJ$2:AJ$850, MATCH(B166, Paste_Here!A$2:A$850, 0))&lt;&gt;"", ISNUMBER(VALUE(INDEX(Paste_Here!AJ$2:AJ$850, MATCH(B166, Paste_Here!A$2:A$850, 0))))), INDEX(Paste_Here!AJ$2:AJ$850, MATCH(B166, Paste_Here!A$2:A$850, 0)), ""), ""), "")</f>
        <v/>
      </c>
      <c r="AD166" s="66"/>
      <c r="AE166" s="76" t="str">
        <f>IFERROR(IF(B166&lt;&gt;"", IF(AND(INDEX(Paste_Here!AK$2:AK$850, MATCH(B166, Paste_Here!A$2:A$850, 0))&lt;&gt;"", ISNUMBER(VALUE(INDEX(Paste_Here!AK$2:AK$850, MATCH(B166, Paste_Here!A$2:A$850, 0))))), INDEX(Paste_Here!AK$2:AK$850, MATCH(B166, Paste_Here!A$2:A$850, 0)), ""), ""), "")</f>
        <v/>
      </c>
      <c r="AF166" s="66"/>
      <c r="AG166" s="76" t="str">
        <f>IFERROR(IF(B166&lt;&gt;"", IF(AND(INDEX(Paste_Here!AL$2:AL$850, MATCH(B166, Paste_Here!A$2:A$850, 0))&lt;&gt;"", ISNUMBER(VALUE(INDEX(Paste_Here!AL$2:AL$850, MATCH(B166, Paste_Here!A$2:A$850, 0))))), INDEX(Paste_Here!AL$2:AL$850, MATCH(B166, Paste_Here!A$2:A$850, 0)), ""), ""), "")</f>
        <v/>
      </c>
      <c r="AH166" s="66"/>
      <c r="AI166" s="76" t="str">
        <f>IFERROR(IF(B166&lt;&gt;"", IF(AND(INDEX(Paste_Here!AH$2:AH$850, MATCH(B166, Paste_Here!A$2:A$850, 0))&lt;&gt;"", ISNUMBER(VALUE(INDEX(Paste_Here!AH$2:AH$850, MATCH(B166, Paste_Here!A$2:A$850, 0))))), IF(VALUE(INDEX(Paste_Here!AH$2:AH$850, MATCH(B166, Paste_Here!A$2:A$850, 0)))=0, "", INDEX(Paste_Here!AH$2:AH$850, MATCH(B166, Paste_Here!A$2:A$850, 0))), ""), ""), "")</f>
        <v/>
      </c>
      <c r="AJ166" s="66"/>
      <c r="AK166" s="76" t="str">
        <f>IFERROR(IF(B166&lt;&gt;"", IF(AND(INDEX(Paste_Here!N$2:N$850, MATCH(B166, Paste_Here!A$2:A$850, 0))&lt;&gt;"", ISNUMBER(VALUE(INDEX(Paste_Here!N$2:N$850, MATCH(B166, Paste_Here!A$2:A$850, 0))))), INDEX(Paste_Here!N$2:N$850, MATCH(B166, Paste_Here!A$2:A$850, 0)), ""), ""), "")</f>
        <v/>
      </c>
      <c r="AL166" s="66"/>
      <c r="AM166" s="76" t="str">
        <f>IFERROR(IF(B166&lt;&gt;"", IF(AND(INDEX(Paste_Here!O$2:O$850, MATCH(B166, Paste_Here!A$2:A$850, 0))&lt;&gt;"", ISNUMBER(VALUE(INDEX(Paste_Here!O$2:O$850, MATCH(B166, Paste_Here!A$2:A$850, 0))))), INDEX(Paste_Here!O$2:O$850, MATCH(B166, Paste_Here!A$2:A$850, 0)), ""), ""), "")</f>
        <v/>
      </c>
      <c r="AN166" s="66"/>
      <c r="AO166" s="76"/>
      <c r="AP166" s="66"/>
      <c r="AQ166" s="76"/>
      <c r="AR166" s="66"/>
      <c r="AS166" s="76"/>
      <c r="AT166" s="66"/>
      <c r="AU166" s="66"/>
      <c r="AV166" s="76" t="str">
        <f t="shared" si="19"/>
        <v/>
      </c>
      <c r="AW166" s="66"/>
      <c r="AX166" s="76" t="str">
        <f>IFERROR(IF(B166&lt;&gt;"", IF(ISNUMBER(SEARCH("Revealed-Potential (Primary Focus)", LOWER(INDEX(Paste_Here!Z$2:Z$850, MATCH(B166, Paste_Here!A$2:A$850, 0))))), "Rev-Potential: Prim", IF(ISNUMBER(SEARCH("Revealed-Potential (Secondary Focus)", LOWER(INDEX(Paste_Here!Z$2:Z$850, MATCH(B166, Paste_Here!A$2:A$850, 0))))), "Rev-Potential: Sec", IF(ISNUMBER(SEARCH("Monitoring", LOWER(INDEX(Paste_Here!Z$2:Z$850, MATCH(B166, Paste_Here!A$2:A$850, 0))))), "Monitoring", IF(ISNUMBER(SEARCH("At-Promise (Secondary Focus)", LOWER(INDEX(Paste_Here!Z$2:Z$850, MATCH(B166, Paste_Here!A$2:A$850, 0))))), "At-Promise: Sec", IF(ISNUMBER(SEARCH("At-Promise (Primary Focus)", LOWER(INDEX(Paste_Here!Z$2:Z$850, MATCH(B166, Paste_Here!A$2:A$850, 0))))), "At-Promise: Prim", ""))))), ""), "")</f>
        <v/>
      </c>
      <c r="AY166" s="66"/>
      <c r="AZ166" s="76"/>
      <c r="BA166" s="66"/>
      <c r="BB166" s="76"/>
      <c r="BC166" s="66"/>
      <c r="BD166" s="76"/>
      <c r="BE166" s="66"/>
      <c r="BF166" s="76"/>
      <c r="BG166" s="66"/>
      <c r="BH166" s="76"/>
      <c r="BI166" s="66"/>
      <c r="BJ166" s="66"/>
      <c r="BK166" s="76" t="str">
        <f t="shared" si="20"/>
        <v/>
      </c>
      <c r="BL166" s="66"/>
      <c r="BM166" s="76" t="str">
        <f>IFERROR(IF(B166&lt;&gt;"", IF(AND(ISNUMBER(VALUE(SUBSTITUTE(SUBSTITUTE(Paste_Here!R166, "br", "-"), "L", ""))), VALUE(SUBSTITUTE(SUBSTITUTE(Paste_Here!R166, "br", "-"), "L", "")) &gt;= 1095), "Yes", IF(AND(ISNUMBER(VALUE(SUBSTITUTE(SUBSTITUTE(Paste_Here!R166, "br", "-"), "L", ""))), VALUE(SUBSTITUTE(SUBSTITUTE(Paste_Here!R166, "br", "-"), "L", "")) &lt;= 1094), "No", "")), ""), "")</f>
        <v/>
      </c>
      <c r="BN166" s="66"/>
      <c r="BO166" s="76" t="str">
        <f>IFERROR(IF(B166&lt;&gt;"", IF(COUNTIF(INDEX(Paste_Here!Y$2:AB$850, MATCH(B166, Paste_Here!A$2:A$850, 0), 0), "yes") &gt; 0, "Yes", IF(COUNTIF(INDEX(Paste_Here!Y$2:AB$850, MATCH(B166, Paste_Here!A$2:A$850, 0), 0), "no") &gt; 0, "No", "")), ""), "")</f>
        <v/>
      </c>
      <c r="BP166" s="66"/>
      <c r="BQ166" s="76" t="str">
        <f>IFERROR(IF(B166&lt;&gt;"", IF(AND(ISNUMBER(VALUE(SUBSTITUTE(SUBSTITUTE(Paste_Here!U166, "em", "-"), "q", ""))), VALUE(SUBSTITUTE(SUBSTITUTE(Paste_Here!U166, "em", "-"), "q", "")) &gt;= 910), "Yes", IF(AND(ISNUMBER(VALUE(SUBSTITUTE(SUBSTITUTE(Paste_Here!U166, "em", "-"), "q", ""))), VALUE(SUBSTITUTE(SUBSTITUTE(Paste_Here!U166, "em", "-"), "q", "")) &lt;= 909), "No", "")), ""), "")</f>
        <v/>
      </c>
      <c r="BR166" s="66"/>
      <c r="BS166" s="76" t="str">
        <f>IFERROR(IF(B166&lt;&gt;"", IF(AND(INDEX(Paste_Here!X$2:X$850, MATCH(B166, Paste_Here!A$2:A$850, 0))&lt;&gt;"", ISNUMBER(VALUE(INDEX(Paste_Here!X$2:X$850, MATCH(B166, Paste_Here!A$2:A$850, 0))))), INDEX(Paste_Here!X$2:X$850, MATCH(B166, Paste_Here!A$2:A$850, 0)), ""), ""), "")</f>
        <v/>
      </c>
      <c r="BT166" s="66"/>
      <c r="BU166" s="76" t="str">
        <f>IFERROR(IF(B166&lt;&gt;"", IF(ISNUMBER(VALUE(INDEX(Paste_Here!G$2:G$850, MATCH(B166, Paste_Here!A$2:A$850, 0)))), IF(VALUE(INDEX(Paste_Here!G$2:G$850, MATCH(B166, Paste_Here!A$2:A$850, 0)))=0, "No", IF(AND(VALUE(INDEX(Paste_Here!G$2:G$850, MATCH(B166, Paste_Here!A$2:A$850, 0)))&gt;=1, VALUE(INDEX(Paste_Here!G$2:G$850, MATCH(B166, Paste_Here!A$2:A$850, 0)))&lt;=4), VALUE(INDEX(Paste_Here!G$2:G$850, MATCH(B166, Paste_Here!A$2:A$850, 0))), "")), ""), ""), "")</f>
        <v/>
      </c>
      <c r="BV166" s="66"/>
      <c r="BW166" s="76" t="str">
        <f>IFERROR(IF(B166&lt;&gt;"", IF(ISNUMBER(VALUE(INDEX(Paste_Here!H$2:H$850, MATCH(B166, Paste_Here!A$2:A$850, 0)))), IF(VALUE(INDEX(Paste_Here!H$2:H$850, MATCH(B166, Paste_Here!A$2:A$850, 0)))=0, "No", IF(AND(VALUE(INDEX(Paste_Here!H$2:H$850, MATCH(B166, Paste_Here!A$2:A$850, 0)))&gt;=1, VALUE(INDEX(Paste_Here!H$2:H$850, MATCH(B166, Paste_Here!A$2:A$850, 0)))&lt;=4), VALUE(INDEX(Paste_Here!H$2:H$850, MATCH(B166, Paste_Here!A$2:A$850, 0))), "")), ""), ""), "")</f>
        <v/>
      </c>
      <c r="BX166" s="66"/>
      <c r="BY166" s="76"/>
      <c r="BZ166" s="66"/>
      <c r="CA166" s="76"/>
      <c r="CB166" s="66"/>
      <c r="CC166" s="66"/>
      <c r="CD166" s="76" t="str">
        <f t="shared" si="21"/>
        <v/>
      </c>
      <c r="CE166" s="66"/>
      <c r="CF166" s="76" t="str">
        <f>IFERROR(IF(B166&lt;&gt;"", IF(AND(INDEX(Paste_Here!P$2:P$850, MATCH(B166, Paste_Here!A$2:A$850, 0))&lt;&gt;"", ISNUMBER(VALUE(INDEX(Paste_Here!P$2:P$850, MATCH(B166, Paste_Here!A$2:A$850, 0))))), INDEX(Paste_Here!P$2:P$850, MATCH(B166, Paste_Here!A$2:A$850, 0)), ""), ""), "")</f>
        <v/>
      </c>
      <c r="CG166" s="66"/>
      <c r="CH166" s="76" t="str">
        <f>IFERROR(IF(B166&lt;&gt;"", IF(ISNUMBER(SEARCH("highrisk", LOWER(INDEX(Paste_Here!Q$2:Q$850, MATCH(B166, Paste_Here!A$2:A$850, 0))))), "High Risk", IF(ISNUMBER(SEARCH("lowrisk", LOWER(INDEX(Paste_Here!Q$2:Q$850, MATCH(B166, Paste_Here!A$2:A$850, 0))))), "Low Risk", IF(ISNUMBER(SEARCH("somerisk", LOWER(INDEX(Paste_Here!Q$2:Q$850, MATCH(B166, Paste_Here!A$2:A$850, 0))))), "Some Risk", ""))), ""), "")</f>
        <v/>
      </c>
      <c r="CI166" s="66"/>
      <c r="CJ166" s="76" t="str">
        <f>IFERROR(IF(B166&lt;&gt;"", IF(AND(INDEX(Paste_Here!AA$2:AA$850, MATCH(B166, Paste_Here!A$2:A$850, 0))&lt;&gt;"", ISNUMBER(VALUE(INDEX(Paste_Here!AA$2:AA$850, MATCH(B166, Paste_Here!A$2:A$850, 0))))), INDEX(Paste_Here!AA$2:AA$850, MATCH(B166, Paste_Here!A$2:A$850, 0)), ""), ""), "")</f>
        <v/>
      </c>
      <c r="CK166" s="66"/>
      <c r="CL166" s="76" t="str">
        <f>IFERROR(IF(B166&lt;&gt;"", IF(LOWER(INDEX(Paste_Here!AB$2:AB$850, MATCH(B166, Paste_Here!A$2:A$850, 0)))="approaching expectations", "Approaching", IF(LOWER(INDEX(Paste_Here!AB$2:AB$850, MATCH(B166, Paste_Here!A$2:A$850, 0)))="met expectations", "Met", IF(LOWER(INDEX(Paste_Here!AB$2:AB$850, MATCH(B166, Paste_Here!A$2:A$850, 0)))="exceeded expectations", "Exceeded", IF(LOWER(INDEX(Paste_Here!AB$2:AB$850, MATCH(B166, Paste_Here!A$2:A$850, 0)))="below expectations", "Below", "")))), ""), "")</f>
        <v/>
      </c>
      <c r="CM166" s="66"/>
      <c r="CN166" s="76" t="str">
        <f>IFERROR(IF(B166&lt;&gt;"", IF(AND(INDEX(Paste_Here!AC$2:AC$850, MATCH(B166, Paste_Here!A$2:A$850, 0))&lt;&gt;"", ISNUMBER(VALUE(INDEX(Paste_Here!AC$2:AC$850, MATCH(B166, Paste_Here!A$2:A$850, 0))))), INDEX(Paste_Here!AC$2:AC$850, MATCH(B166, Paste_Here!A$2:A$850, 0)), ""), ""), "")</f>
        <v/>
      </c>
      <c r="CO166" s="66"/>
      <c r="CP166" s="76"/>
      <c r="CQ166" s="66"/>
      <c r="CR166" s="76"/>
      <c r="CS166" s="66"/>
      <c r="CT166" s="76"/>
      <c r="CU166" s="66"/>
      <c r="CV166" s="76"/>
      <c r="CW166" s="66"/>
      <c r="CX166" s="76"/>
      <c r="CY166" s="66"/>
      <c r="CZ166" s="66"/>
      <c r="DA166" s="76" t="str">
        <f t="shared" si="22"/>
        <v/>
      </c>
      <c r="DB166" s="66"/>
      <c r="DC166" s="76" t="str">
        <f>IFERROR(IF(B166&lt;&gt;"", IF(AND(INDEX(Paste_Here!V$2:V$850, MATCH(B166, Paste_Here!A$2:A$850, 0))&lt;&gt;"", ISNUMBER(VALUE(INDEX(Paste_Here!V$2:V$850, MATCH(B166, Paste_Here!A$2:A$850, 0))))), INDEX(Paste_Here!V$2:V$850, MATCH(B166, Paste_Here!A$2:A$850, 0)), ""), ""), "")</f>
        <v/>
      </c>
      <c r="DD166" s="66"/>
      <c r="DE166" s="76" t="str">
        <f>IFERROR(IF(B166&lt;&gt;"", IF(ISNUMBER(SEARCH("highrisk", LOWER(INDEX(Paste_Here!W$2:W$850, MATCH(B166, Paste_Here!A$2:A$850, 0))))), "High Risk", IF(ISNUMBER(SEARCH("lowrisk", LOWER(INDEX(Paste_Here!W$2:W$850, MATCH(B166, Paste_Here!A$2:A$850, 0))))), "Low Risk", IF(ISNUMBER(SEARCH("somerisk", LOWER(INDEX(Paste_Here!W$2:W$850, MATCH(B166, Paste_Here!A$2:A$850, 0))))), "Some Risk", ""))), ""), "")</f>
        <v/>
      </c>
      <c r="DF166" s="66"/>
      <c r="DG166" s="76" t="str">
        <f>IFERROR(IF(B166&lt;&gt;"", IF(AND(INDEX(Paste_Here!S$2:S$850, MATCH(B166, Paste_Here!A$2:A$850, 0))&lt;&gt;"", ISNUMBER(VALUE(INDEX(Paste_Here!S$2:S$850, MATCH(B166, Paste_Here!A$2:A$850, 0))))), INDEX(Paste_Here!S$2:S$850, MATCH(B166, Paste_Here!A$2:A$850, 0)), ""), ""), "")</f>
        <v/>
      </c>
      <c r="DH166" s="66"/>
      <c r="DI166" s="76" t="str">
        <f>IFERROR(IF(B166&lt;&gt;"", IF(ISNUMBER(SEARCH("highrisk", LOWER(INDEX(Paste_Here!T$2:T$850, MATCH(B166, Paste_Here!A$2:A$850, 0))))), "High Risk", IF(ISNUMBER(SEARCH("lowrisk", LOWER(INDEX(Paste_Here!T$2:T$850, MATCH(B166, Paste_Here!A$2:A$850, 0))))), "Low Risk", IF(ISNUMBER(SEARCH("somerisk", LOWER(INDEX(Paste_Here!T$2:T$850, MATCH(B166, Paste_Here!A$2:A$850, 0))))), "Some Risk", ""))), ""), "")</f>
        <v/>
      </c>
      <c r="DJ166" s="66"/>
      <c r="DK166" s="76" t="str">
        <f>IFERROR(IF(B166&lt;&gt;"", IF(AND(INDEX(Paste_Here!AD$2:AD$850, MATCH(B166, Paste_Here!A$2:A$850, 0))&lt;&gt;"", ISNUMBER(VALUE(INDEX(Paste_Here!AD$2:AD$850, MATCH(B166, Paste_Here!A$2:A$850, 0))))), INDEX(Paste_Here!AD$2:AD$850, MATCH(B166, Paste_Here!A$2:A$850, 0)), ""), ""), "")</f>
        <v/>
      </c>
      <c r="DL166" s="66"/>
      <c r="DM166" s="76" t="str">
        <f>IFERROR(IF(B166&lt;&gt;"", IF(LOWER(INDEX(Paste_Here!AE$2:AE$850, MATCH(B166, Paste_Here!A$2:A$850, 0)))="approaching expectations", "Approaching", IF(LOWER(INDEX(Paste_Here!AE$2:AE$850, MATCH(B166, Paste_Here!A$2:A$850, 0)))="met expectations", "Met", IF(LOWER(INDEX(Paste_Here!AE$2:AE$850, MATCH(B166, Paste_Here!A$2:A$850, 0)))="exceeded expectations", "Exceeded", IF(LOWER(INDEX(Paste_Here!AE$2:AE$850, MATCH(B166, Paste_Here!A$2:A$850, 0)))="below expectations", "Below", "")))), ""), "")</f>
        <v/>
      </c>
      <c r="DN166" s="66"/>
      <c r="DO166" s="76"/>
      <c r="DP166" s="66"/>
      <c r="DQ166" s="76"/>
      <c r="DR166" s="66"/>
      <c r="DS166" s="76"/>
      <c r="DT166" s="66"/>
      <c r="DU166" s="76"/>
      <c r="DV166" s="66"/>
      <c r="DW166" s="66"/>
      <c r="DX166" s="76" t="str">
        <f t="shared" si="23"/>
        <v/>
      </c>
      <c r="DY166" s="66"/>
      <c r="DZ166" s="76"/>
      <c r="EA166" s="66"/>
      <c r="EB166" s="76"/>
      <c r="EC166" s="66"/>
      <c r="ED166" s="76" t="str">
        <f>IFERROR(IF(B166&lt;&gt;"", IF(AND(INDEX(Paste_Here!AF$2:AF$850, MATCH(B166, Paste_Here!A$2:A$850, 0))&lt;&gt;"", ISNUMBER(VALUE(INDEX(Paste_Here!AF$2:AF$850, MATCH(B166, Paste_Here!A$2:A$850, 0))))), INDEX(Paste_Here!AF$2:AF$850, MATCH(B166, Paste_Here!A$2:A$850, 0)), ""), ""), "")</f>
        <v/>
      </c>
      <c r="EE166" s="66"/>
      <c r="EF166" s="76"/>
      <c r="EG166" s="66"/>
      <c r="EH166" s="76"/>
      <c r="EI166" s="66"/>
      <c r="EJ166" s="76" t="str">
        <f>IFERROR(IF(B166&lt;&gt;"", IF(AND(INDEX(Paste_Here!AG$2:AG$850, MATCH(B166, Paste_Here!A$2:A$850, 0))&lt;&gt;"", ISNUMBER(VALUE(INDEX(Paste_Here!AG$2:AG$850, MATCH(B166, Paste_Here!A$2:A$850, 0))))), INDEX(Paste_Here!AG$2:AG$850, MATCH(B166, Paste_Here!A$2:A$850, 0)), ""), ""), "")</f>
        <v/>
      </c>
      <c r="EK166" s="66"/>
      <c r="EL166" s="76"/>
      <c r="EM166" s="66"/>
      <c r="EN166" s="76"/>
      <c r="EO166" s="66"/>
      <c r="EP166" s="76"/>
      <c r="EQ166" s="66"/>
      <c r="ER166" s="76"/>
      <c r="ES166" s="66"/>
      <c r="ET166" s="66"/>
      <c r="EU166" s="76"/>
      <c r="EV166" s="66"/>
      <c r="EW166" s="76"/>
      <c r="EX166" s="66"/>
      <c r="EY166" s="76"/>
      <c r="EZ166" s="66"/>
      <c r="FA166" s="76"/>
      <c r="FB166" s="66"/>
      <c r="FC166" s="76"/>
      <c r="FD166" s="66"/>
      <c r="FE166" s="76"/>
      <c r="FF166" s="66"/>
      <c r="FG166" s="76"/>
      <c r="FH166" s="66"/>
      <c r="FI166" s="76"/>
      <c r="FJ166" s="66"/>
      <c r="FK166" s="76"/>
      <c r="FL166" s="66"/>
      <c r="FM166" s="76"/>
      <c r="FN166" s="66"/>
      <c r="FO166" s="76"/>
      <c r="FP166" s="66"/>
      <c r="FQ166" s="76"/>
      <c r="FR166" s="66"/>
      <c r="FS166" s="76"/>
      <c r="FT166" s="66"/>
      <c r="FU166" s="76"/>
      <c r="FV166" s="66"/>
      <c r="FW166" s="76"/>
      <c r="FX166" s="66"/>
      <c r="FY166" s="76"/>
      <c r="FZ166" s="66"/>
      <c r="GA166" s="76"/>
      <c r="GB166" s="66"/>
      <c r="GC166" s="76"/>
      <c r="GD166" s="66"/>
      <c r="GE166" s="76"/>
      <c r="GF166" s="66"/>
      <c r="GG166" s="76"/>
      <c r="GH166" s="66"/>
      <c r="GI166" s="76"/>
      <c r="GJ166" s="66"/>
      <c r="GK166" s="76"/>
      <c r="GL166" s="66"/>
      <c r="GM166" s="76"/>
      <c r="GN166" s="66"/>
      <c r="GO166" s="76"/>
      <c r="GP166" s="66"/>
      <c r="GQ166" s="76"/>
      <c r="GR166" s="66"/>
      <c r="GS166" s="76"/>
      <c r="GT166" s="66"/>
      <c r="GU166" s="76"/>
      <c r="GV166" s="66"/>
      <c r="GW166" s="76"/>
      <c r="GX166" s="66"/>
      <c r="GY166" s="76"/>
      <c r="GZ166" s="66"/>
      <c r="HA166" s="76"/>
      <c r="HB166" s="66"/>
      <c r="HC166" s="76"/>
      <c r="HD166" s="66"/>
      <c r="HE166" s="76"/>
      <c r="HF166" s="66"/>
      <c r="HG166" s="76"/>
      <c r="HH166" s="66"/>
      <c r="HI166" s="76"/>
      <c r="HJ166" s="66"/>
      <c r="HK166" s="76"/>
      <c r="HL166" s="66"/>
      <c r="HM166" s="76"/>
      <c r="HN166" s="66"/>
      <c r="HO166" s="76"/>
      <c r="HP166" s="66"/>
      <c r="HQ166" s="76"/>
      <c r="HR166" s="66"/>
      <c r="HS166" s="76"/>
      <c r="HT166" s="66"/>
      <c r="HU166" s="76"/>
      <c r="HV166" s="66"/>
      <c r="HW166" s="76"/>
      <c r="HX166" s="66"/>
      <c r="HY166" s="76"/>
      <c r="HZ166" s="66"/>
      <c r="IA166" s="76"/>
      <c r="IB166" s="66"/>
      <c r="IC166" s="76"/>
      <c r="ID166" s="66"/>
      <c r="IE166" s="76"/>
      <c r="IF166" s="66"/>
      <c r="IG166" s="76"/>
      <c r="IH166" s="66"/>
      <c r="II166" s="76"/>
      <c r="IJ166" s="66"/>
      <c r="IK166" s="76"/>
      <c r="IL166" s="66"/>
      <c r="IM166" s="76"/>
      <c r="IN166" s="66"/>
      <c r="IO166" s="76"/>
      <c r="IP166" s="66"/>
      <c r="IQ166" s="76"/>
      <c r="IR166" s="66"/>
      <c r="IS166" s="76"/>
      <c r="IT166" s="66"/>
      <c r="IU166" s="76"/>
      <c r="IV166" s="66"/>
      <c r="IW166" s="76"/>
      <c r="IX166" s="66"/>
      <c r="IY166" s="76"/>
      <c r="IZ166" s="66"/>
      <c r="JA166" s="76"/>
      <c r="JB166" s="66"/>
      <c r="JC166" s="76"/>
      <c r="JD166" s="66"/>
      <c r="JE166" s="76"/>
      <c r="JF166" s="66"/>
      <c r="JG166" s="76"/>
      <c r="JH166" s="66"/>
      <c r="JI166" s="76"/>
      <c r="JJ166" s="66"/>
      <c r="JK166" s="76"/>
      <c r="JL166" s="66"/>
      <c r="JM166" s="76"/>
      <c r="JN166" s="66"/>
      <c r="JO166" s="76"/>
      <c r="JP166" s="66"/>
      <c r="JQ166" s="76"/>
      <c r="JR166" s="66"/>
      <c r="JS166" s="76"/>
      <c r="JT166" s="66"/>
      <c r="JU166" s="76"/>
      <c r="JV166" s="66"/>
      <c r="JW166" s="76"/>
      <c r="JX166" s="66"/>
      <c r="JY166" s="76"/>
      <c r="JZ166" s="66"/>
      <c r="KA166" s="76"/>
      <c r="KB166" s="66"/>
      <c r="KC166" s="76"/>
      <c r="KD166" s="66"/>
      <c r="KE166" s="76"/>
      <c r="KF166" s="66"/>
      <c r="KG166" s="76"/>
      <c r="KH166" s="66"/>
      <c r="KI166" s="76"/>
      <c r="KJ166" s="66"/>
      <c r="KK166" s="76"/>
      <c r="KL166" s="66"/>
      <c r="KM166" s="76"/>
      <c r="KN166" s="66"/>
      <c r="KO166" s="76"/>
      <c r="KP166" s="66"/>
      <c r="KQ166" s="76"/>
      <c r="KR166" s="66"/>
      <c r="KS166" s="76"/>
      <c r="KT166" s="66"/>
      <c r="KU166" s="76"/>
      <c r="KV166" s="66"/>
      <c r="KW166" s="76"/>
      <c r="KX166" s="66"/>
      <c r="KY166" s="76"/>
      <c r="KZ166" s="66"/>
      <c r="LA166" s="76"/>
      <c r="LB166" s="66"/>
      <c r="LC166" s="76"/>
      <c r="LD166" s="66"/>
      <c r="LE166" s="76"/>
      <c r="LF166" s="66"/>
      <c r="LG166" s="76"/>
      <c r="LH166" s="66"/>
      <c r="LI166" s="76"/>
      <c r="LJ166" s="66"/>
      <c r="LK166" s="76"/>
      <c r="LL166" s="66"/>
      <c r="LM166" s="76"/>
      <c r="LN166" s="66"/>
      <c r="LO166" s="76"/>
      <c r="LP166" s="66"/>
      <c r="LQ166" s="76"/>
      <c r="LR166" s="66"/>
      <c r="LS166" s="76"/>
      <c r="LT166" s="66"/>
      <c r="LU166" s="76"/>
      <c r="LV166" s="66"/>
      <c r="LW166" s="76"/>
      <c r="LX166" s="66"/>
      <c r="LY166" s="76"/>
      <c r="LZ166" s="66"/>
      <c r="MA166" s="76"/>
      <c r="MB166" s="66"/>
      <c r="MC166" s="76"/>
      <c r="MD166" s="66"/>
      <c r="MG166" s="1" t="str" cm="1">
        <f t="array" ref="MG166">IFERROR(INDEX(Paste_Here!$B$2:$B$850, MATCH(0, COUNTIF(MG$4:MG165, Paste_Here!$B$2:$B$850) + IF(Paste_Here!$B$2:$B$850="", 1, 0), 0)), "")</f>
        <v/>
      </c>
      <c r="MH166" s="1" t="str">
        <f>IF(MG166&lt;&gt;"", INDEX(Paste_Here!$A$2:$A$850, MATCH(MG166, Paste_Here!$B$2:$B$850, 0)), "")</f>
        <v/>
      </c>
      <c r="MI166" s="1" t="str">
        <f t="shared" si="24"/>
        <v/>
      </c>
      <c r="MJ166" s="1" t="str" cm="1">
        <f t="array" ref="MJ166">IFERROR(INDEX($MI$5:$MI$850, MATCH(SMALL(IF($MI$5:$MI$850&lt;&gt;"", COUNTIF($MI$5:$MI$850, "&lt;"&amp;$MI$5:$MI$850)+1), ROW()-ROW($MJ$5)+1), COUNTIF($MI$5:$MI$850, "&lt;"&amp;$MI$5:$MI$850)+1, 0)), "")</f>
        <v/>
      </c>
    </row>
    <row r="167" spans="1:348">
      <c r="A167" s="66"/>
      <c r="B167" s="76" t="str">
        <f t="shared" si="17"/>
        <v/>
      </c>
      <c r="C167" s="66"/>
      <c r="D167" s="76" t="str">
        <f>IFERROR(IF(B167&lt;&gt;"", IF(AND(INDEX(Paste_Here!B$2:B$850, MATCH(B167, Paste_Here!A$2:A$850, 0))&lt;&gt;"", ISNUMBER(VALUE(INDEX(Paste_Here!B$2:B$850, MATCH(B167, Paste_Here!A$2:A$850, 0))))), INDEX(Paste_Here!B$2:B$850, MATCH(B167, Paste_Here!A$2:A$850, 0)), ""), ""), "")</f>
        <v/>
      </c>
      <c r="E167" s="66"/>
      <c r="F167" s="76" t="str">
        <f>IFERROR(IF(B167&lt;&gt;"", IF(ISTEXT(INDEX(Paste_Here!K$2:K$850, MATCH(B167, Paste_Here!A$2:A$850, 0))), INDEX(Paste_Here!K$2:K$850, MATCH(B167, Paste_Here!A$2:A$850, 0)), ""), ""), "")</f>
        <v/>
      </c>
      <c r="G167" s="66"/>
      <c r="H167" s="76" t="str">
        <f>IFERROR(IF(B167&lt;&gt;"", IF(ISTEXT(INDEX(Paste_Here!C$2:C$850, MATCH(B167, Paste_Here!A$2:A$850, 0))), INDEX(Paste_Here!C$2:C$850, MATCH(B167, Paste_Here!A$2:A$850, 0)), ""), ""), "")</f>
        <v/>
      </c>
      <c r="I167" s="66"/>
      <c r="J167" s="76" t="str">
        <f>IFERROR(IF(B167&lt;&gt;"", IF(ISNUMBER(SEARCH("s", LOWER(INDEX(Paste_Here!M$2:M$850, MATCH(B167, Paste_Here!A$2:A$850, 0))))), "Yes", IF(INDEX(Paste_Here!M$2:M$850, MATCH(B167, Paste_Here!A$2:A$850, 0))&lt;&gt;"", "No", "")), ""), "")</f>
        <v/>
      </c>
      <c r="K167" s="66"/>
      <c r="L167" s="76" t="str">
        <f>IFERROR(IF(B167&lt;&gt;"", IF(ISNUMBER(SEARCH("yes", LOWER(INDEX(Paste_Here!E$2:E$850, MATCH(B167, Paste_Here!A$2:A$850, 0))))), "Yes", IF(ISNUMBER(SEARCH("no", LOWER(INDEX(Paste_Here!E$2:E$850, MATCH(B167, Paste_Here!A$2:A$850, 0))))), "No", "")), ""), "")</f>
        <v/>
      </c>
      <c r="M167" s="66"/>
      <c r="N167" s="76" t="str">
        <f>IFERROR(IF(B167&lt;&gt;"", IF(ISNUMBER(SEARCH("yes", LOWER(INDEX(Paste_Here!F$2:F$850, MATCH(B167, Paste_Here!A$2:A$850, 0))))), "Yes", IF(ISNUMBER(SEARCH("no", LOWER(INDEX(Paste_Here!F$2:F$850, MATCH(B167, Paste_Here!A$2:A$850, 0))))), "No", "")), ""), "")</f>
        <v/>
      </c>
      <c r="O167" s="66"/>
      <c r="P167" s="76" t="str">
        <f>IFERROR(IF(B167&lt;&gt;"", IF(ISNUMBER(SEARCH("yes", LOWER(INDEX(Paste_Here!L$2:L$850, MATCH(B167, Paste_Here!A$2:A$850, 0))))), "Yes", IF(ISNUMBER(SEARCH("no", LOWER(INDEX(Paste_Here!L$2:L$850, MATCH(B167, Paste_Here!A$2:A$850, 0))))), "No", "")), ""), "")</f>
        <v/>
      </c>
      <c r="Q167" s="66"/>
      <c r="R167" s="76" t="str">
        <f>IFERROR(IF(B167&lt;&gt;"", IF(ISNUMBER(SEARCH("transitional 2", LOWER(INDEX(Paste_Here!D$2:D$850, MATCH(B167, Paste_Here!A$2:A$850, 0))))), "T2", IF(ISNUMBER(SEARCH("transitional 1", LOWER(INDEX(Paste_Here!D$2:D$850, MATCH(B167, Paste_Here!A$2:A$850, 0))))), "T1", IF(ISNUMBER(SEARCH("waived ell services", LOWER(INDEX(Paste_Here!D$2:D$850, MATCH(B167, Paste_Here!A$2:A$850, 0))))), "W", IF(ISNUMBER(SEARCH("english language learner", LOWER(INDEX(Paste_Here!D$2:D$850, MATCH(B167, Paste_Here!A$2:A$850, 0))))), "L", "")))), ""), "")</f>
        <v/>
      </c>
      <c r="S167" s="66"/>
      <c r="T167" s="76" t="str">
        <f>IFERROR(IF(B167&lt;&gt;"", IF(ISNUMBER(SEARCH("yes", LOWER(INDEX(Paste_Here!I$2:I$850, MATCH(B167, Paste_Here!A$2:A$850, 0))))), "Yes", IF(ISNUMBER(SEARCH("no", LOWER(INDEX(Paste_Here!I$2:I$850, MATCH(B167, Paste_Here!A$2:A$850, 0))))), "No", "")), ""), "")</f>
        <v/>
      </c>
      <c r="U167" s="66"/>
      <c r="V167" s="76" t="str">
        <f>IFERROR(IF(B167&lt;&gt;"", IF(ISTEXT(INDEX(Paste_Here!J$2:J$850, MATCH(B167, Paste_Here!A$2:A$850, 0))), VALUE(INDEX(Paste_Here!J$2:J$850, MATCH(B167, Paste_Here!A$2:A$850, 0))), ""), ""), "")</f>
        <v/>
      </c>
      <c r="W167" s="66"/>
      <c r="X167" s="66"/>
      <c r="Y167" s="76" t="str">
        <f t="shared" si="18"/>
        <v/>
      </c>
      <c r="Z167" s="66"/>
      <c r="AA167" s="76" t="str">
        <f>IFERROR(IF(B167&lt;&gt;"", IF(AND(INDEX(Paste_Here!AI$2:AI$850, MATCH(B167, Paste_Here!A$2:A$850, 0))&lt;&gt;"", ISNUMBER(VALUE(INDEX(Paste_Here!AI$2:AI$850, MATCH(B167, Paste_Here!A$2:A$850, 0))))), INDEX(Paste_Here!AI$2:AI$850, MATCH(B167, Paste_Here!A$2:A$850, 0)), ""), ""), "")</f>
        <v/>
      </c>
      <c r="AB167" s="66"/>
      <c r="AC167" s="76" t="str">
        <f>IFERROR(IF(B167&lt;&gt;"", IF(AND(INDEX(Paste_Here!AJ$2:AJ$850, MATCH(B167, Paste_Here!A$2:A$850, 0))&lt;&gt;"", ISNUMBER(VALUE(INDEX(Paste_Here!AJ$2:AJ$850, MATCH(B167, Paste_Here!A$2:A$850, 0))))), INDEX(Paste_Here!AJ$2:AJ$850, MATCH(B167, Paste_Here!A$2:A$850, 0)), ""), ""), "")</f>
        <v/>
      </c>
      <c r="AD167" s="66"/>
      <c r="AE167" s="76" t="str">
        <f>IFERROR(IF(B167&lt;&gt;"", IF(AND(INDEX(Paste_Here!AK$2:AK$850, MATCH(B167, Paste_Here!A$2:A$850, 0))&lt;&gt;"", ISNUMBER(VALUE(INDEX(Paste_Here!AK$2:AK$850, MATCH(B167, Paste_Here!A$2:A$850, 0))))), INDEX(Paste_Here!AK$2:AK$850, MATCH(B167, Paste_Here!A$2:A$850, 0)), ""), ""), "")</f>
        <v/>
      </c>
      <c r="AF167" s="66"/>
      <c r="AG167" s="76" t="str">
        <f>IFERROR(IF(B167&lt;&gt;"", IF(AND(INDEX(Paste_Here!AL$2:AL$850, MATCH(B167, Paste_Here!A$2:A$850, 0))&lt;&gt;"", ISNUMBER(VALUE(INDEX(Paste_Here!AL$2:AL$850, MATCH(B167, Paste_Here!A$2:A$850, 0))))), INDEX(Paste_Here!AL$2:AL$850, MATCH(B167, Paste_Here!A$2:A$850, 0)), ""), ""), "")</f>
        <v/>
      </c>
      <c r="AH167" s="66"/>
      <c r="AI167" s="76" t="str">
        <f>IFERROR(IF(B167&lt;&gt;"", IF(AND(INDEX(Paste_Here!AH$2:AH$850, MATCH(B167, Paste_Here!A$2:A$850, 0))&lt;&gt;"", ISNUMBER(VALUE(INDEX(Paste_Here!AH$2:AH$850, MATCH(B167, Paste_Here!A$2:A$850, 0))))), IF(VALUE(INDEX(Paste_Here!AH$2:AH$850, MATCH(B167, Paste_Here!A$2:A$850, 0)))=0, "", INDEX(Paste_Here!AH$2:AH$850, MATCH(B167, Paste_Here!A$2:A$850, 0))), ""), ""), "")</f>
        <v/>
      </c>
      <c r="AJ167" s="66"/>
      <c r="AK167" s="76" t="str">
        <f>IFERROR(IF(B167&lt;&gt;"", IF(AND(INDEX(Paste_Here!N$2:N$850, MATCH(B167, Paste_Here!A$2:A$850, 0))&lt;&gt;"", ISNUMBER(VALUE(INDEX(Paste_Here!N$2:N$850, MATCH(B167, Paste_Here!A$2:A$850, 0))))), INDEX(Paste_Here!N$2:N$850, MATCH(B167, Paste_Here!A$2:A$850, 0)), ""), ""), "")</f>
        <v/>
      </c>
      <c r="AL167" s="66"/>
      <c r="AM167" s="76" t="str">
        <f>IFERROR(IF(B167&lt;&gt;"", IF(AND(INDEX(Paste_Here!O$2:O$850, MATCH(B167, Paste_Here!A$2:A$850, 0))&lt;&gt;"", ISNUMBER(VALUE(INDEX(Paste_Here!O$2:O$850, MATCH(B167, Paste_Here!A$2:A$850, 0))))), INDEX(Paste_Here!O$2:O$850, MATCH(B167, Paste_Here!A$2:A$850, 0)), ""), ""), "")</f>
        <v/>
      </c>
      <c r="AN167" s="66"/>
      <c r="AO167" s="76"/>
      <c r="AP167" s="66"/>
      <c r="AQ167" s="76"/>
      <c r="AR167" s="66"/>
      <c r="AS167" s="76"/>
      <c r="AT167" s="66"/>
      <c r="AU167" s="66"/>
      <c r="AV167" s="76" t="str">
        <f t="shared" si="19"/>
        <v/>
      </c>
      <c r="AW167" s="66"/>
      <c r="AX167" s="76" t="str">
        <f>IFERROR(IF(B167&lt;&gt;"", IF(ISNUMBER(SEARCH("Revealed-Potential (Primary Focus)", LOWER(INDEX(Paste_Here!Z$2:Z$850, MATCH(B167, Paste_Here!A$2:A$850, 0))))), "Rev-Potential: Prim", IF(ISNUMBER(SEARCH("Revealed-Potential (Secondary Focus)", LOWER(INDEX(Paste_Here!Z$2:Z$850, MATCH(B167, Paste_Here!A$2:A$850, 0))))), "Rev-Potential: Sec", IF(ISNUMBER(SEARCH("Monitoring", LOWER(INDEX(Paste_Here!Z$2:Z$850, MATCH(B167, Paste_Here!A$2:A$850, 0))))), "Monitoring", IF(ISNUMBER(SEARCH("At-Promise (Secondary Focus)", LOWER(INDEX(Paste_Here!Z$2:Z$850, MATCH(B167, Paste_Here!A$2:A$850, 0))))), "At-Promise: Sec", IF(ISNUMBER(SEARCH("At-Promise (Primary Focus)", LOWER(INDEX(Paste_Here!Z$2:Z$850, MATCH(B167, Paste_Here!A$2:A$850, 0))))), "At-Promise: Prim", ""))))), ""), "")</f>
        <v/>
      </c>
      <c r="AY167" s="66"/>
      <c r="AZ167" s="76"/>
      <c r="BA167" s="66"/>
      <c r="BB167" s="76"/>
      <c r="BC167" s="66"/>
      <c r="BD167" s="76"/>
      <c r="BE167" s="66"/>
      <c r="BF167" s="76"/>
      <c r="BG167" s="66"/>
      <c r="BH167" s="76"/>
      <c r="BI167" s="66"/>
      <c r="BJ167" s="66"/>
      <c r="BK167" s="76" t="str">
        <f t="shared" si="20"/>
        <v/>
      </c>
      <c r="BL167" s="66"/>
      <c r="BM167" s="76" t="str">
        <f>IFERROR(IF(B167&lt;&gt;"", IF(AND(ISNUMBER(VALUE(SUBSTITUTE(SUBSTITUTE(Paste_Here!R167, "br", "-"), "L", ""))), VALUE(SUBSTITUTE(SUBSTITUTE(Paste_Here!R167, "br", "-"), "L", "")) &gt;= 1095), "Yes", IF(AND(ISNUMBER(VALUE(SUBSTITUTE(SUBSTITUTE(Paste_Here!R167, "br", "-"), "L", ""))), VALUE(SUBSTITUTE(SUBSTITUTE(Paste_Here!R167, "br", "-"), "L", "")) &lt;= 1094), "No", "")), ""), "")</f>
        <v/>
      </c>
      <c r="BN167" s="66"/>
      <c r="BO167" s="76" t="str">
        <f>IFERROR(IF(B167&lt;&gt;"", IF(COUNTIF(INDEX(Paste_Here!Y$2:AB$850, MATCH(B167, Paste_Here!A$2:A$850, 0), 0), "yes") &gt; 0, "Yes", IF(COUNTIF(INDEX(Paste_Here!Y$2:AB$850, MATCH(B167, Paste_Here!A$2:A$850, 0), 0), "no") &gt; 0, "No", "")), ""), "")</f>
        <v/>
      </c>
      <c r="BP167" s="66"/>
      <c r="BQ167" s="76" t="str">
        <f>IFERROR(IF(B167&lt;&gt;"", IF(AND(ISNUMBER(VALUE(SUBSTITUTE(SUBSTITUTE(Paste_Here!U167, "em", "-"), "q", ""))), VALUE(SUBSTITUTE(SUBSTITUTE(Paste_Here!U167, "em", "-"), "q", "")) &gt;= 910), "Yes", IF(AND(ISNUMBER(VALUE(SUBSTITUTE(SUBSTITUTE(Paste_Here!U167, "em", "-"), "q", ""))), VALUE(SUBSTITUTE(SUBSTITUTE(Paste_Here!U167, "em", "-"), "q", "")) &lt;= 909), "No", "")), ""), "")</f>
        <v/>
      </c>
      <c r="BR167" s="66"/>
      <c r="BS167" s="76" t="str">
        <f>IFERROR(IF(B167&lt;&gt;"", IF(AND(INDEX(Paste_Here!X$2:X$850, MATCH(B167, Paste_Here!A$2:A$850, 0))&lt;&gt;"", ISNUMBER(VALUE(INDEX(Paste_Here!X$2:X$850, MATCH(B167, Paste_Here!A$2:A$850, 0))))), INDEX(Paste_Here!X$2:X$850, MATCH(B167, Paste_Here!A$2:A$850, 0)), ""), ""), "")</f>
        <v/>
      </c>
      <c r="BT167" s="66"/>
      <c r="BU167" s="76" t="str">
        <f>IFERROR(IF(B167&lt;&gt;"", IF(ISNUMBER(VALUE(INDEX(Paste_Here!G$2:G$850, MATCH(B167, Paste_Here!A$2:A$850, 0)))), IF(VALUE(INDEX(Paste_Here!G$2:G$850, MATCH(B167, Paste_Here!A$2:A$850, 0)))=0, "No", IF(AND(VALUE(INDEX(Paste_Here!G$2:G$850, MATCH(B167, Paste_Here!A$2:A$850, 0)))&gt;=1, VALUE(INDEX(Paste_Here!G$2:G$850, MATCH(B167, Paste_Here!A$2:A$850, 0)))&lt;=4), VALUE(INDEX(Paste_Here!G$2:G$850, MATCH(B167, Paste_Here!A$2:A$850, 0))), "")), ""), ""), "")</f>
        <v/>
      </c>
      <c r="BV167" s="66"/>
      <c r="BW167" s="76" t="str">
        <f>IFERROR(IF(B167&lt;&gt;"", IF(ISNUMBER(VALUE(INDEX(Paste_Here!H$2:H$850, MATCH(B167, Paste_Here!A$2:A$850, 0)))), IF(VALUE(INDEX(Paste_Here!H$2:H$850, MATCH(B167, Paste_Here!A$2:A$850, 0)))=0, "No", IF(AND(VALUE(INDEX(Paste_Here!H$2:H$850, MATCH(B167, Paste_Here!A$2:A$850, 0)))&gt;=1, VALUE(INDEX(Paste_Here!H$2:H$850, MATCH(B167, Paste_Here!A$2:A$850, 0)))&lt;=4), VALUE(INDEX(Paste_Here!H$2:H$850, MATCH(B167, Paste_Here!A$2:A$850, 0))), "")), ""), ""), "")</f>
        <v/>
      </c>
      <c r="BX167" s="66"/>
      <c r="BY167" s="76"/>
      <c r="BZ167" s="66"/>
      <c r="CA167" s="76"/>
      <c r="CB167" s="66"/>
      <c r="CC167" s="66"/>
      <c r="CD167" s="76" t="str">
        <f t="shared" si="21"/>
        <v/>
      </c>
      <c r="CE167" s="66"/>
      <c r="CF167" s="76" t="str">
        <f>IFERROR(IF(B167&lt;&gt;"", IF(AND(INDEX(Paste_Here!P$2:P$850, MATCH(B167, Paste_Here!A$2:A$850, 0))&lt;&gt;"", ISNUMBER(VALUE(INDEX(Paste_Here!P$2:P$850, MATCH(B167, Paste_Here!A$2:A$850, 0))))), INDEX(Paste_Here!P$2:P$850, MATCH(B167, Paste_Here!A$2:A$850, 0)), ""), ""), "")</f>
        <v/>
      </c>
      <c r="CG167" s="66"/>
      <c r="CH167" s="76" t="str">
        <f>IFERROR(IF(B167&lt;&gt;"", IF(ISNUMBER(SEARCH("highrisk", LOWER(INDEX(Paste_Here!Q$2:Q$850, MATCH(B167, Paste_Here!A$2:A$850, 0))))), "High Risk", IF(ISNUMBER(SEARCH("lowrisk", LOWER(INDEX(Paste_Here!Q$2:Q$850, MATCH(B167, Paste_Here!A$2:A$850, 0))))), "Low Risk", IF(ISNUMBER(SEARCH("somerisk", LOWER(INDEX(Paste_Here!Q$2:Q$850, MATCH(B167, Paste_Here!A$2:A$850, 0))))), "Some Risk", ""))), ""), "")</f>
        <v/>
      </c>
      <c r="CI167" s="66"/>
      <c r="CJ167" s="76" t="str">
        <f>IFERROR(IF(B167&lt;&gt;"", IF(AND(INDEX(Paste_Here!AA$2:AA$850, MATCH(B167, Paste_Here!A$2:A$850, 0))&lt;&gt;"", ISNUMBER(VALUE(INDEX(Paste_Here!AA$2:AA$850, MATCH(B167, Paste_Here!A$2:A$850, 0))))), INDEX(Paste_Here!AA$2:AA$850, MATCH(B167, Paste_Here!A$2:A$850, 0)), ""), ""), "")</f>
        <v/>
      </c>
      <c r="CK167" s="66"/>
      <c r="CL167" s="76" t="str">
        <f>IFERROR(IF(B167&lt;&gt;"", IF(LOWER(INDEX(Paste_Here!AB$2:AB$850, MATCH(B167, Paste_Here!A$2:A$850, 0)))="approaching expectations", "Approaching", IF(LOWER(INDEX(Paste_Here!AB$2:AB$850, MATCH(B167, Paste_Here!A$2:A$850, 0)))="met expectations", "Met", IF(LOWER(INDEX(Paste_Here!AB$2:AB$850, MATCH(B167, Paste_Here!A$2:A$850, 0)))="exceeded expectations", "Exceeded", IF(LOWER(INDEX(Paste_Here!AB$2:AB$850, MATCH(B167, Paste_Here!A$2:A$850, 0)))="below expectations", "Below", "")))), ""), "")</f>
        <v/>
      </c>
      <c r="CM167" s="66"/>
      <c r="CN167" s="76" t="str">
        <f>IFERROR(IF(B167&lt;&gt;"", IF(AND(INDEX(Paste_Here!AC$2:AC$850, MATCH(B167, Paste_Here!A$2:A$850, 0))&lt;&gt;"", ISNUMBER(VALUE(INDEX(Paste_Here!AC$2:AC$850, MATCH(B167, Paste_Here!A$2:A$850, 0))))), INDEX(Paste_Here!AC$2:AC$850, MATCH(B167, Paste_Here!A$2:A$850, 0)), ""), ""), "")</f>
        <v/>
      </c>
      <c r="CO167" s="66"/>
      <c r="CP167" s="76"/>
      <c r="CQ167" s="66"/>
      <c r="CR167" s="76"/>
      <c r="CS167" s="66"/>
      <c r="CT167" s="76"/>
      <c r="CU167" s="66"/>
      <c r="CV167" s="76"/>
      <c r="CW167" s="66"/>
      <c r="CX167" s="76"/>
      <c r="CY167" s="66"/>
      <c r="CZ167" s="66"/>
      <c r="DA167" s="76" t="str">
        <f t="shared" si="22"/>
        <v/>
      </c>
      <c r="DB167" s="66"/>
      <c r="DC167" s="76" t="str">
        <f>IFERROR(IF(B167&lt;&gt;"", IF(AND(INDEX(Paste_Here!V$2:V$850, MATCH(B167, Paste_Here!A$2:A$850, 0))&lt;&gt;"", ISNUMBER(VALUE(INDEX(Paste_Here!V$2:V$850, MATCH(B167, Paste_Here!A$2:A$850, 0))))), INDEX(Paste_Here!V$2:V$850, MATCH(B167, Paste_Here!A$2:A$850, 0)), ""), ""), "")</f>
        <v/>
      </c>
      <c r="DD167" s="66"/>
      <c r="DE167" s="76" t="str">
        <f>IFERROR(IF(B167&lt;&gt;"", IF(ISNUMBER(SEARCH("highrisk", LOWER(INDEX(Paste_Here!W$2:W$850, MATCH(B167, Paste_Here!A$2:A$850, 0))))), "High Risk", IF(ISNUMBER(SEARCH("lowrisk", LOWER(INDEX(Paste_Here!W$2:W$850, MATCH(B167, Paste_Here!A$2:A$850, 0))))), "Low Risk", IF(ISNUMBER(SEARCH("somerisk", LOWER(INDEX(Paste_Here!W$2:W$850, MATCH(B167, Paste_Here!A$2:A$850, 0))))), "Some Risk", ""))), ""), "")</f>
        <v/>
      </c>
      <c r="DF167" s="66"/>
      <c r="DG167" s="76" t="str">
        <f>IFERROR(IF(B167&lt;&gt;"", IF(AND(INDEX(Paste_Here!S$2:S$850, MATCH(B167, Paste_Here!A$2:A$850, 0))&lt;&gt;"", ISNUMBER(VALUE(INDEX(Paste_Here!S$2:S$850, MATCH(B167, Paste_Here!A$2:A$850, 0))))), INDEX(Paste_Here!S$2:S$850, MATCH(B167, Paste_Here!A$2:A$850, 0)), ""), ""), "")</f>
        <v/>
      </c>
      <c r="DH167" s="66"/>
      <c r="DI167" s="76" t="str">
        <f>IFERROR(IF(B167&lt;&gt;"", IF(ISNUMBER(SEARCH("highrisk", LOWER(INDEX(Paste_Here!T$2:T$850, MATCH(B167, Paste_Here!A$2:A$850, 0))))), "High Risk", IF(ISNUMBER(SEARCH("lowrisk", LOWER(INDEX(Paste_Here!T$2:T$850, MATCH(B167, Paste_Here!A$2:A$850, 0))))), "Low Risk", IF(ISNUMBER(SEARCH("somerisk", LOWER(INDEX(Paste_Here!T$2:T$850, MATCH(B167, Paste_Here!A$2:A$850, 0))))), "Some Risk", ""))), ""), "")</f>
        <v/>
      </c>
      <c r="DJ167" s="66"/>
      <c r="DK167" s="76" t="str">
        <f>IFERROR(IF(B167&lt;&gt;"", IF(AND(INDEX(Paste_Here!AD$2:AD$850, MATCH(B167, Paste_Here!A$2:A$850, 0))&lt;&gt;"", ISNUMBER(VALUE(INDEX(Paste_Here!AD$2:AD$850, MATCH(B167, Paste_Here!A$2:A$850, 0))))), INDEX(Paste_Here!AD$2:AD$850, MATCH(B167, Paste_Here!A$2:A$850, 0)), ""), ""), "")</f>
        <v/>
      </c>
      <c r="DL167" s="66"/>
      <c r="DM167" s="76" t="str">
        <f>IFERROR(IF(B167&lt;&gt;"", IF(LOWER(INDEX(Paste_Here!AE$2:AE$850, MATCH(B167, Paste_Here!A$2:A$850, 0)))="approaching expectations", "Approaching", IF(LOWER(INDEX(Paste_Here!AE$2:AE$850, MATCH(B167, Paste_Here!A$2:A$850, 0)))="met expectations", "Met", IF(LOWER(INDEX(Paste_Here!AE$2:AE$850, MATCH(B167, Paste_Here!A$2:A$850, 0)))="exceeded expectations", "Exceeded", IF(LOWER(INDEX(Paste_Here!AE$2:AE$850, MATCH(B167, Paste_Here!A$2:A$850, 0)))="below expectations", "Below", "")))), ""), "")</f>
        <v/>
      </c>
      <c r="DN167" s="66"/>
      <c r="DO167" s="76"/>
      <c r="DP167" s="66"/>
      <c r="DQ167" s="76"/>
      <c r="DR167" s="66"/>
      <c r="DS167" s="76"/>
      <c r="DT167" s="66"/>
      <c r="DU167" s="76"/>
      <c r="DV167" s="66"/>
      <c r="DW167" s="66"/>
      <c r="DX167" s="76" t="str">
        <f t="shared" si="23"/>
        <v/>
      </c>
      <c r="DY167" s="66"/>
      <c r="DZ167" s="76"/>
      <c r="EA167" s="66"/>
      <c r="EB167" s="76"/>
      <c r="EC167" s="66"/>
      <c r="ED167" s="76" t="str">
        <f>IFERROR(IF(B167&lt;&gt;"", IF(AND(INDEX(Paste_Here!AF$2:AF$850, MATCH(B167, Paste_Here!A$2:A$850, 0))&lt;&gt;"", ISNUMBER(VALUE(INDEX(Paste_Here!AF$2:AF$850, MATCH(B167, Paste_Here!A$2:A$850, 0))))), INDEX(Paste_Here!AF$2:AF$850, MATCH(B167, Paste_Here!A$2:A$850, 0)), ""), ""), "")</f>
        <v/>
      </c>
      <c r="EE167" s="66"/>
      <c r="EF167" s="76"/>
      <c r="EG167" s="66"/>
      <c r="EH167" s="76"/>
      <c r="EI167" s="66"/>
      <c r="EJ167" s="76" t="str">
        <f>IFERROR(IF(B167&lt;&gt;"", IF(AND(INDEX(Paste_Here!AG$2:AG$850, MATCH(B167, Paste_Here!A$2:A$850, 0))&lt;&gt;"", ISNUMBER(VALUE(INDEX(Paste_Here!AG$2:AG$850, MATCH(B167, Paste_Here!A$2:A$850, 0))))), INDEX(Paste_Here!AG$2:AG$850, MATCH(B167, Paste_Here!A$2:A$850, 0)), ""), ""), "")</f>
        <v/>
      </c>
      <c r="EK167" s="66"/>
      <c r="EL167" s="76"/>
      <c r="EM167" s="66"/>
      <c r="EN167" s="76"/>
      <c r="EO167" s="66"/>
      <c r="EP167" s="76"/>
      <c r="EQ167" s="66"/>
      <c r="ER167" s="76"/>
      <c r="ES167" s="66"/>
      <c r="ET167" s="66"/>
      <c r="EU167" s="76"/>
      <c r="EV167" s="66"/>
      <c r="EW167" s="76"/>
      <c r="EX167" s="66"/>
      <c r="EY167" s="76"/>
      <c r="EZ167" s="66"/>
      <c r="FA167" s="76"/>
      <c r="FB167" s="66"/>
      <c r="FC167" s="76"/>
      <c r="FD167" s="66"/>
      <c r="FE167" s="76"/>
      <c r="FF167" s="66"/>
      <c r="FG167" s="76"/>
      <c r="FH167" s="66"/>
      <c r="FI167" s="76"/>
      <c r="FJ167" s="66"/>
      <c r="FK167" s="76"/>
      <c r="FL167" s="66"/>
      <c r="FM167" s="76"/>
      <c r="FN167" s="66"/>
      <c r="FO167" s="76"/>
      <c r="FP167" s="66"/>
      <c r="FQ167" s="76"/>
      <c r="FR167" s="66"/>
      <c r="FS167" s="76"/>
      <c r="FT167" s="66"/>
      <c r="FU167" s="76"/>
      <c r="FV167" s="66"/>
      <c r="FW167" s="76"/>
      <c r="FX167" s="66"/>
      <c r="FY167" s="76"/>
      <c r="FZ167" s="66"/>
      <c r="GA167" s="76"/>
      <c r="GB167" s="66"/>
      <c r="GC167" s="76"/>
      <c r="GD167" s="66"/>
      <c r="GE167" s="76"/>
      <c r="GF167" s="66"/>
      <c r="GG167" s="76"/>
      <c r="GH167" s="66"/>
      <c r="GI167" s="76"/>
      <c r="GJ167" s="66"/>
      <c r="GK167" s="76"/>
      <c r="GL167" s="66"/>
      <c r="GM167" s="76"/>
      <c r="GN167" s="66"/>
      <c r="GO167" s="76"/>
      <c r="GP167" s="66"/>
      <c r="GQ167" s="76"/>
      <c r="GR167" s="66"/>
      <c r="GS167" s="76"/>
      <c r="GT167" s="66"/>
      <c r="GU167" s="76"/>
      <c r="GV167" s="66"/>
      <c r="GW167" s="76"/>
      <c r="GX167" s="66"/>
      <c r="GY167" s="76"/>
      <c r="GZ167" s="66"/>
      <c r="HA167" s="76"/>
      <c r="HB167" s="66"/>
      <c r="HC167" s="76"/>
      <c r="HD167" s="66"/>
      <c r="HE167" s="76"/>
      <c r="HF167" s="66"/>
      <c r="HG167" s="76"/>
      <c r="HH167" s="66"/>
      <c r="HI167" s="76"/>
      <c r="HJ167" s="66"/>
      <c r="HK167" s="76"/>
      <c r="HL167" s="66"/>
      <c r="HM167" s="76"/>
      <c r="HN167" s="66"/>
      <c r="HO167" s="76"/>
      <c r="HP167" s="66"/>
      <c r="HQ167" s="76"/>
      <c r="HR167" s="66"/>
      <c r="HS167" s="76"/>
      <c r="HT167" s="66"/>
      <c r="HU167" s="76"/>
      <c r="HV167" s="66"/>
      <c r="HW167" s="76"/>
      <c r="HX167" s="66"/>
      <c r="HY167" s="76"/>
      <c r="HZ167" s="66"/>
      <c r="IA167" s="76"/>
      <c r="IB167" s="66"/>
      <c r="IC167" s="76"/>
      <c r="ID167" s="66"/>
      <c r="IE167" s="76"/>
      <c r="IF167" s="66"/>
      <c r="IG167" s="76"/>
      <c r="IH167" s="66"/>
      <c r="II167" s="76"/>
      <c r="IJ167" s="66"/>
      <c r="IK167" s="76"/>
      <c r="IL167" s="66"/>
      <c r="IM167" s="76"/>
      <c r="IN167" s="66"/>
      <c r="IO167" s="76"/>
      <c r="IP167" s="66"/>
      <c r="IQ167" s="76"/>
      <c r="IR167" s="66"/>
      <c r="IS167" s="76"/>
      <c r="IT167" s="66"/>
      <c r="IU167" s="76"/>
      <c r="IV167" s="66"/>
      <c r="IW167" s="76"/>
      <c r="IX167" s="66"/>
      <c r="IY167" s="76"/>
      <c r="IZ167" s="66"/>
      <c r="JA167" s="76"/>
      <c r="JB167" s="66"/>
      <c r="JC167" s="76"/>
      <c r="JD167" s="66"/>
      <c r="JE167" s="76"/>
      <c r="JF167" s="66"/>
      <c r="JG167" s="76"/>
      <c r="JH167" s="66"/>
      <c r="JI167" s="76"/>
      <c r="JJ167" s="66"/>
      <c r="JK167" s="76"/>
      <c r="JL167" s="66"/>
      <c r="JM167" s="76"/>
      <c r="JN167" s="66"/>
      <c r="JO167" s="76"/>
      <c r="JP167" s="66"/>
      <c r="JQ167" s="76"/>
      <c r="JR167" s="66"/>
      <c r="JS167" s="76"/>
      <c r="JT167" s="66"/>
      <c r="JU167" s="76"/>
      <c r="JV167" s="66"/>
      <c r="JW167" s="76"/>
      <c r="JX167" s="66"/>
      <c r="JY167" s="76"/>
      <c r="JZ167" s="66"/>
      <c r="KA167" s="76"/>
      <c r="KB167" s="66"/>
      <c r="KC167" s="76"/>
      <c r="KD167" s="66"/>
      <c r="KE167" s="76"/>
      <c r="KF167" s="66"/>
      <c r="KG167" s="76"/>
      <c r="KH167" s="66"/>
      <c r="KI167" s="76"/>
      <c r="KJ167" s="66"/>
      <c r="KK167" s="76"/>
      <c r="KL167" s="66"/>
      <c r="KM167" s="76"/>
      <c r="KN167" s="66"/>
      <c r="KO167" s="76"/>
      <c r="KP167" s="66"/>
      <c r="KQ167" s="76"/>
      <c r="KR167" s="66"/>
      <c r="KS167" s="76"/>
      <c r="KT167" s="66"/>
      <c r="KU167" s="76"/>
      <c r="KV167" s="66"/>
      <c r="KW167" s="76"/>
      <c r="KX167" s="66"/>
      <c r="KY167" s="76"/>
      <c r="KZ167" s="66"/>
      <c r="LA167" s="76"/>
      <c r="LB167" s="66"/>
      <c r="LC167" s="76"/>
      <c r="LD167" s="66"/>
      <c r="LE167" s="76"/>
      <c r="LF167" s="66"/>
      <c r="LG167" s="76"/>
      <c r="LH167" s="66"/>
      <c r="LI167" s="76"/>
      <c r="LJ167" s="66"/>
      <c r="LK167" s="76"/>
      <c r="LL167" s="66"/>
      <c r="LM167" s="76"/>
      <c r="LN167" s="66"/>
      <c r="LO167" s="76"/>
      <c r="LP167" s="66"/>
      <c r="LQ167" s="76"/>
      <c r="LR167" s="66"/>
      <c r="LS167" s="76"/>
      <c r="LT167" s="66"/>
      <c r="LU167" s="76"/>
      <c r="LV167" s="66"/>
      <c r="LW167" s="76"/>
      <c r="LX167" s="66"/>
      <c r="LY167" s="76"/>
      <c r="LZ167" s="66"/>
      <c r="MA167" s="76"/>
      <c r="MB167" s="66"/>
      <c r="MC167" s="76"/>
      <c r="MD167" s="66"/>
      <c r="MG167" s="1" t="str" cm="1">
        <f t="array" ref="MG167">IFERROR(INDEX(Paste_Here!$B$2:$B$850, MATCH(0, COUNTIF(MG$4:MG166, Paste_Here!$B$2:$B$850) + IF(Paste_Here!$B$2:$B$850="", 1, 0), 0)), "")</f>
        <v/>
      </c>
      <c r="MH167" s="1" t="str">
        <f>IF(MG167&lt;&gt;"", INDEX(Paste_Here!$A$2:$A$850, MATCH(MG167, Paste_Here!$B$2:$B$850, 0)), "")</f>
        <v/>
      </c>
      <c r="MI167" s="1" t="str">
        <f t="shared" si="24"/>
        <v/>
      </c>
      <c r="MJ167" s="1" t="str" cm="1">
        <f t="array" ref="MJ167">IFERROR(INDEX($MI$5:$MI$850, MATCH(SMALL(IF($MI$5:$MI$850&lt;&gt;"", COUNTIF($MI$5:$MI$850, "&lt;"&amp;$MI$5:$MI$850)+1), ROW()-ROW($MJ$5)+1), COUNTIF($MI$5:$MI$850, "&lt;"&amp;$MI$5:$MI$850)+1, 0)), "")</f>
        <v/>
      </c>
    </row>
    <row r="168" spans="1:348">
      <c r="A168" s="66"/>
      <c r="B168" s="76" t="str">
        <f t="shared" si="17"/>
        <v/>
      </c>
      <c r="C168" s="66"/>
      <c r="D168" s="76" t="str">
        <f>IFERROR(IF(B168&lt;&gt;"", IF(AND(INDEX(Paste_Here!B$2:B$850, MATCH(B168, Paste_Here!A$2:A$850, 0))&lt;&gt;"", ISNUMBER(VALUE(INDEX(Paste_Here!B$2:B$850, MATCH(B168, Paste_Here!A$2:A$850, 0))))), INDEX(Paste_Here!B$2:B$850, MATCH(B168, Paste_Here!A$2:A$850, 0)), ""), ""), "")</f>
        <v/>
      </c>
      <c r="E168" s="66"/>
      <c r="F168" s="76" t="str">
        <f>IFERROR(IF(B168&lt;&gt;"", IF(ISTEXT(INDEX(Paste_Here!K$2:K$850, MATCH(B168, Paste_Here!A$2:A$850, 0))), INDEX(Paste_Here!K$2:K$850, MATCH(B168, Paste_Here!A$2:A$850, 0)), ""), ""), "")</f>
        <v/>
      </c>
      <c r="G168" s="66"/>
      <c r="H168" s="76" t="str">
        <f>IFERROR(IF(B168&lt;&gt;"", IF(ISTEXT(INDEX(Paste_Here!C$2:C$850, MATCH(B168, Paste_Here!A$2:A$850, 0))), INDEX(Paste_Here!C$2:C$850, MATCH(B168, Paste_Here!A$2:A$850, 0)), ""), ""), "")</f>
        <v/>
      </c>
      <c r="I168" s="66"/>
      <c r="J168" s="76" t="str">
        <f>IFERROR(IF(B168&lt;&gt;"", IF(ISNUMBER(SEARCH("s", LOWER(INDEX(Paste_Here!M$2:M$850, MATCH(B168, Paste_Here!A$2:A$850, 0))))), "Yes", IF(INDEX(Paste_Here!M$2:M$850, MATCH(B168, Paste_Here!A$2:A$850, 0))&lt;&gt;"", "No", "")), ""), "")</f>
        <v/>
      </c>
      <c r="K168" s="66"/>
      <c r="L168" s="76" t="str">
        <f>IFERROR(IF(B168&lt;&gt;"", IF(ISNUMBER(SEARCH("yes", LOWER(INDEX(Paste_Here!E$2:E$850, MATCH(B168, Paste_Here!A$2:A$850, 0))))), "Yes", IF(ISNUMBER(SEARCH("no", LOWER(INDEX(Paste_Here!E$2:E$850, MATCH(B168, Paste_Here!A$2:A$850, 0))))), "No", "")), ""), "")</f>
        <v/>
      </c>
      <c r="M168" s="66"/>
      <c r="N168" s="76" t="str">
        <f>IFERROR(IF(B168&lt;&gt;"", IF(ISNUMBER(SEARCH("yes", LOWER(INDEX(Paste_Here!F$2:F$850, MATCH(B168, Paste_Here!A$2:A$850, 0))))), "Yes", IF(ISNUMBER(SEARCH("no", LOWER(INDEX(Paste_Here!F$2:F$850, MATCH(B168, Paste_Here!A$2:A$850, 0))))), "No", "")), ""), "")</f>
        <v/>
      </c>
      <c r="O168" s="66"/>
      <c r="P168" s="76" t="str">
        <f>IFERROR(IF(B168&lt;&gt;"", IF(ISNUMBER(SEARCH("yes", LOWER(INDEX(Paste_Here!L$2:L$850, MATCH(B168, Paste_Here!A$2:A$850, 0))))), "Yes", IF(ISNUMBER(SEARCH("no", LOWER(INDEX(Paste_Here!L$2:L$850, MATCH(B168, Paste_Here!A$2:A$850, 0))))), "No", "")), ""), "")</f>
        <v/>
      </c>
      <c r="Q168" s="66"/>
      <c r="R168" s="76" t="str">
        <f>IFERROR(IF(B168&lt;&gt;"", IF(ISNUMBER(SEARCH("transitional 2", LOWER(INDEX(Paste_Here!D$2:D$850, MATCH(B168, Paste_Here!A$2:A$850, 0))))), "T2", IF(ISNUMBER(SEARCH("transitional 1", LOWER(INDEX(Paste_Here!D$2:D$850, MATCH(B168, Paste_Here!A$2:A$850, 0))))), "T1", IF(ISNUMBER(SEARCH("waived ell services", LOWER(INDEX(Paste_Here!D$2:D$850, MATCH(B168, Paste_Here!A$2:A$850, 0))))), "W", IF(ISNUMBER(SEARCH("english language learner", LOWER(INDEX(Paste_Here!D$2:D$850, MATCH(B168, Paste_Here!A$2:A$850, 0))))), "L", "")))), ""), "")</f>
        <v/>
      </c>
      <c r="S168" s="66"/>
      <c r="T168" s="76" t="str">
        <f>IFERROR(IF(B168&lt;&gt;"", IF(ISNUMBER(SEARCH("yes", LOWER(INDEX(Paste_Here!I$2:I$850, MATCH(B168, Paste_Here!A$2:A$850, 0))))), "Yes", IF(ISNUMBER(SEARCH("no", LOWER(INDEX(Paste_Here!I$2:I$850, MATCH(B168, Paste_Here!A$2:A$850, 0))))), "No", "")), ""), "")</f>
        <v/>
      </c>
      <c r="U168" s="66"/>
      <c r="V168" s="76" t="str">
        <f>IFERROR(IF(B168&lt;&gt;"", IF(ISTEXT(INDEX(Paste_Here!J$2:J$850, MATCH(B168, Paste_Here!A$2:A$850, 0))), VALUE(INDEX(Paste_Here!J$2:J$850, MATCH(B168, Paste_Here!A$2:A$850, 0))), ""), ""), "")</f>
        <v/>
      </c>
      <c r="W168" s="66"/>
      <c r="X168" s="66"/>
      <c r="Y168" s="76" t="str">
        <f t="shared" si="18"/>
        <v/>
      </c>
      <c r="Z168" s="66"/>
      <c r="AA168" s="76" t="str">
        <f>IFERROR(IF(B168&lt;&gt;"", IF(AND(INDEX(Paste_Here!AI$2:AI$850, MATCH(B168, Paste_Here!A$2:A$850, 0))&lt;&gt;"", ISNUMBER(VALUE(INDEX(Paste_Here!AI$2:AI$850, MATCH(B168, Paste_Here!A$2:A$850, 0))))), INDEX(Paste_Here!AI$2:AI$850, MATCH(B168, Paste_Here!A$2:A$850, 0)), ""), ""), "")</f>
        <v/>
      </c>
      <c r="AB168" s="66"/>
      <c r="AC168" s="76" t="str">
        <f>IFERROR(IF(B168&lt;&gt;"", IF(AND(INDEX(Paste_Here!AJ$2:AJ$850, MATCH(B168, Paste_Here!A$2:A$850, 0))&lt;&gt;"", ISNUMBER(VALUE(INDEX(Paste_Here!AJ$2:AJ$850, MATCH(B168, Paste_Here!A$2:A$850, 0))))), INDEX(Paste_Here!AJ$2:AJ$850, MATCH(B168, Paste_Here!A$2:A$850, 0)), ""), ""), "")</f>
        <v/>
      </c>
      <c r="AD168" s="66"/>
      <c r="AE168" s="76" t="str">
        <f>IFERROR(IF(B168&lt;&gt;"", IF(AND(INDEX(Paste_Here!AK$2:AK$850, MATCH(B168, Paste_Here!A$2:A$850, 0))&lt;&gt;"", ISNUMBER(VALUE(INDEX(Paste_Here!AK$2:AK$850, MATCH(B168, Paste_Here!A$2:A$850, 0))))), INDEX(Paste_Here!AK$2:AK$850, MATCH(B168, Paste_Here!A$2:A$850, 0)), ""), ""), "")</f>
        <v/>
      </c>
      <c r="AF168" s="66"/>
      <c r="AG168" s="76" t="str">
        <f>IFERROR(IF(B168&lt;&gt;"", IF(AND(INDEX(Paste_Here!AL$2:AL$850, MATCH(B168, Paste_Here!A$2:A$850, 0))&lt;&gt;"", ISNUMBER(VALUE(INDEX(Paste_Here!AL$2:AL$850, MATCH(B168, Paste_Here!A$2:A$850, 0))))), INDEX(Paste_Here!AL$2:AL$850, MATCH(B168, Paste_Here!A$2:A$850, 0)), ""), ""), "")</f>
        <v/>
      </c>
      <c r="AH168" s="66"/>
      <c r="AI168" s="76" t="str">
        <f>IFERROR(IF(B168&lt;&gt;"", IF(AND(INDEX(Paste_Here!AH$2:AH$850, MATCH(B168, Paste_Here!A$2:A$850, 0))&lt;&gt;"", ISNUMBER(VALUE(INDEX(Paste_Here!AH$2:AH$850, MATCH(B168, Paste_Here!A$2:A$850, 0))))), IF(VALUE(INDEX(Paste_Here!AH$2:AH$850, MATCH(B168, Paste_Here!A$2:A$850, 0)))=0, "", INDEX(Paste_Here!AH$2:AH$850, MATCH(B168, Paste_Here!A$2:A$850, 0))), ""), ""), "")</f>
        <v/>
      </c>
      <c r="AJ168" s="66"/>
      <c r="AK168" s="76" t="str">
        <f>IFERROR(IF(B168&lt;&gt;"", IF(AND(INDEX(Paste_Here!N$2:N$850, MATCH(B168, Paste_Here!A$2:A$850, 0))&lt;&gt;"", ISNUMBER(VALUE(INDEX(Paste_Here!N$2:N$850, MATCH(B168, Paste_Here!A$2:A$850, 0))))), INDEX(Paste_Here!N$2:N$850, MATCH(B168, Paste_Here!A$2:A$850, 0)), ""), ""), "")</f>
        <v/>
      </c>
      <c r="AL168" s="66"/>
      <c r="AM168" s="76" t="str">
        <f>IFERROR(IF(B168&lt;&gt;"", IF(AND(INDEX(Paste_Here!O$2:O$850, MATCH(B168, Paste_Here!A$2:A$850, 0))&lt;&gt;"", ISNUMBER(VALUE(INDEX(Paste_Here!O$2:O$850, MATCH(B168, Paste_Here!A$2:A$850, 0))))), INDEX(Paste_Here!O$2:O$850, MATCH(B168, Paste_Here!A$2:A$850, 0)), ""), ""), "")</f>
        <v/>
      </c>
      <c r="AN168" s="66"/>
      <c r="AO168" s="76"/>
      <c r="AP168" s="66"/>
      <c r="AQ168" s="76"/>
      <c r="AR168" s="66"/>
      <c r="AS168" s="76"/>
      <c r="AT168" s="66"/>
      <c r="AU168" s="66"/>
      <c r="AV168" s="76" t="str">
        <f t="shared" si="19"/>
        <v/>
      </c>
      <c r="AW168" s="66"/>
      <c r="AX168" s="76" t="str">
        <f>IFERROR(IF(B168&lt;&gt;"", IF(ISNUMBER(SEARCH("Revealed-Potential (Primary Focus)", LOWER(INDEX(Paste_Here!Z$2:Z$850, MATCH(B168, Paste_Here!A$2:A$850, 0))))), "Rev-Potential: Prim", IF(ISNUMBER(SEARCH("Revealed-Potential (Secondary Focus)", LOWER(INDEX(Paste_Here!Z$2:Z$850, MATCH(B168, Paste_Here!A$2:A$850, 0))))), "Rev-Potential: Sec", IF(ISNUMBER(SEARCH("Monitoring", LOWER(INDEX(Paste_Here!Z$2:Z$850, MATCH(B168, Paste_Here!A$2:A$850, 0))))), "Monitoring", IF(ISNUMBER(SEARCH("At-Promise (Secondary Focus)", LOWER(INDEX(Paste_Here!Z$2:Z$850, MATCH(B168, Paste_Here!A$2:A$850, 0))))), "At-Promise: Sec", IF(ISNUMBER(SEARCH("At-Promise (Primary Focus)", LOWER(INDEX(Paste_Here!Z$2:Z$850, MATCH(B168, Paste_Here!A$2:A$850, 0))))), "At-Promise: Prim", ""))))), ""), "")</f>
        <v/>
      </c>
      <c r="AY168" s="66"/>
      <c r="AZ168" s="76"/>
      <c r="BA168" s="66"/>
      <c r="BB168" s="76"/>
      <c r="BC168" s="66"/>
      <c r="BD168" s="76"/>
      <c r="BE168" s="66"/>
      <c r="BF168" s="76"/>
      <c r="BG168" s="66"/>
      <c r="BH168" s="76"/>
      <c r="BI168" s="66"/>
      <c r="BJ168" s="66"/>
      <c r="BK168" s="76" t="str">
        <f t="shared" si="20"/>
        <v/>
      </c>
      <c r="BL168" s="66"/>
      <c r="BM168" s="76" t="str">
        <f>IFERROR(IF(B168&lt;&gt;"", IF(AND(ISNUMBER(VALUE(SUBSTITUTE(SUBSTITUTE(Paste_Here!R168, "br", "-"), "L", ""))), VALUE(SUBSTITUTE(SUBSTITUTE(Paste_Here!R168, "br", "-"), "L", "")) &gt;= 1095), "Yes", IF(AND(ISNUMBER(VALUE(SUBSTITUTE(SUBSTITUTE(Paste_Here!R168, "br", "-"), "L", ""))), VALUE(SUBSTITUTE(SUBSTITUTE(Paste_Here!R168, "br", "-"), "L", "")) &lt;= 1094), "No", "")), ""), "")</f>
        <v/>
      </c>
      <c r="BN168" s="66"/>
      <c r="BO168" s="76" t="str">
        <f>IFERROR(IF(B168&lt;&gt;"", IF(COUNTIF(INDEX(Paste_Here!Y$2:AB$850, MATCH(B168, Paste_Here!A$2:A$850, 0), 0), "yes") &gt; 0, "Yes", IF(COUNTIF(INDEX(Paste_Here!Y$2:AB$850, MATCH(B168, Paste_Here!A$2:A$850, 0), 0), "no") &gt; 0, "No", "")), ""), "")</f>
        <v/>
      </c>
      <c r="BP168" s="66"/>
      <c r="BQ168" s="76" t="str">
        <f>IFERROR(IF(B168&lt;&gt;"", IF(AND(ISNUMBER(VALUE(SUBSTITUTE(SUBSTITUTE(Paste_Here!U168, "em", "-"), "q", ""))), VALUE(SUBSTITUTE(SUBSTITUTE(Paste_Here!U168, "em", "-"), "q", "")) &gt;= 910), "Yes", IF(AND(ISNUMBER(VALUE(SUBSTITUTE(SUBSTITUTE(Paste_Here!U168, "em", "-"), "q", ""))), VALUE(SUBSTITUTE(SUBSTITUTE(Paste_Here!U168, "em", "-"), "q", "")) &lt;= 909), "No", "")), ""), "")</f>
        <v/>
      </c>
      <c r="BR168" s="66"/>
      <c r="BS168" s="76" t="str">
        <f>IFERROR(IF(B168&lt;&gt;"", IF(AND(INDEX(Paste_Here!X$2:X$850, MATCH(B168, Paste_Here!A$2:A$850, 0))&lt;&gt;"", ISNUMBER(VALUE(INDEX(Paste_Here!X$2:X$850, MATCH(B168, Paste_Here!A$2:A$850, 0))))), INDEX(Paste_Here!X$2:X$850, MATCH(B168, Paste_Here!A$2:A$850, 0)), ""), ""), "")</f>
        <v/>
      </c>
      <c r="BT168" s="66"/>
      <c r="BU168" s="76" t="str">
        <f>IFERROR(IF(B168&lt;&gt;"", IF(ISNUMBER(VALUE(INDEX(Paste_Here!G$2:G$850, MATCH(B168, Paste_Here!A$2:A$850, 0)))), IF(VALUE(INDEX(Paste_Here!G$2:G$850, MATCH(B168, Paste_Here!A$2:A$850, 0)))=0, "No", IF(AND(VALUE(INDEX(Paste_Here!G$2:G$850, MATCH(B168, Paste_Here!A$2:A$850, 0)))&gt;=1, VALUE(INDEX(Paste_Here!G$2:G$850, MATCH(B168, Paste_Here!A$2:A$850, 0)))&lt;=4), VALUE(INDEX(Paste_Here!G$2:G$850, MATCH(B168, Paste_Here!A$2:A$850, 0))), "")), ""), ""), "")</f>
        <v/>
      </c>
      <c r="BV168" s="66"/>
      <c r="BW168" s="76" t="str">
        <f>IFERROR(IF(B168&lt;&gt;"", IF(ISNUMBER(VALUE(INDEX(Paste_Here!H$2:H$850, MATCH(B168, Paste_Here!A$2:A$850, 0)))), IF(VALUE(INDEX(Paste_Here!H$2:H$850, MATCH(B168, Paste_Here!A$2:A$850, 0)))=0, "No", IF(AND(VALUE(INDEX(Paste_Here!H$2:H$850, MATCH(B168, Paste_Here!A$2:A$850, 0)))&gt;=1, VALUE(INDEX(Paste_Here!H$2:H$850, MATCH(B168, Paste_Here!A$2:A$850, 0)))&lt;=4), VALUE(INDEX(Paste_Here!H$2:H$850, MATCH(B168, Paste_Here!A$2:A$850, 0))), "")), ""), ""), "")</f>
        <v/>
      </c>
      <c r="BX168" s="66"/>
      <c r="BY168" s="76"/>
      <c r="BZ168" s="66"/>
      <c r="CA168" s="76"/>
      <c r="CB168" s="66"/>
      <c r="CC168" s="66"/>
      <c r="CD168" s="76" t="str">
        <f t="shared" si="21"/>
        <v/>
      </c>
      <c r="CE168" s="66"/>
      <c r="CF168" s="76" t="str">
        <f>IFERROR(IF(B168&lt;&gt;"", IF(AND(INDEX(Paste_Here!P$2:P$850, MATCH(B168, Paste_Here!A$2:A$850, 0))&lt;&gt;"", ISNUMBER(VALUE(INDEX(Paste_Here!P$2:P$850, MATCH(B168, Paste_Here!A$2:A$850, 0))))), INDEX(Paste_Here!P$2:P$850, MATCH(B168, Paste_Here!A$2:A$850, 0)), ""), ""), "")</f>
        <v/>
      </c>
      <c r="CG168" s="66"/>
      <c r="CH168" s="76" t="str">
        <f>IFERROR(IF(B168&lt;&gt;"", IF(ISNUMBER(SEARCH("highrisk", LOWER(INDEX(Paste_Here!Q$2:Q$850, MATCH(B168, Paste_Here!A$2:A$850, 0))))), "High Risk", IF(ISNUMBER(SEARCH("lowrisk", LOWER(INDEX(Paste_Here!Q$2:Q$850, MATCH(B168, Paste_Here!A$2:A$850, 0))))), "Low Risk", IF(ISNUMBER(SEARCH("somerisk", LOWER(INDEX(Paste_Here!Q$2:Q$850, MATCH(B168, Paste_Here!A$2:A$850, 0))))), "Some Risk", ""))), ""), "")</f>
        <v/>
      </c>
      <c r="CI168" s="66"/>
      <c r="CJ168" s="76" t="str">
        <f>IFERROR(IF(B168&lt;&gt;"", IF(AND(INDEX(Paste_Here!AA$2:AA$850, MATCH(B168, Paste_Here!A$2:A$850, 0))&lt;&gt;"", ISNUMBER(VALUE(INDEX(Paste_Here!AA$2:AA$850, MATCH(B168, Paste_Here!A$2:A$850, 0))))), INDEX(Paste_Here!AA$2:AA$850, MATCH(B168, Paste_Here!A$2:A$850, 0)), ""), ""), "")</f>
        <v/>
      </c>
      <c r="CK168" s="66"/>
      <c r="CL168" s="76" t="str">
        <f>IFERROR(IF(B168&lt;&gt;"", IF(LOWER(INDEX(Paste_Here!AB$2:AB$850, MATCH(B168, Paste_Here!A$2:A$850, 0)))="approaching expectations", "Approaching", IF(LOWER(INDEX(Paste_Here!AB$2:AB$850, MATCH(B168, Paste_Here!A$2:A$850, 0)))="met expectations", "Met", IF(LOWER(INDEX(Paste_Here!AB$2:AB$850, MATCH(B168, Paste_Here!A$2:A$850, 0)))="exceeded expectations", "Exceeded", IF(LOWER(INDEX(Paste_Here!AB$2:AB$850, MATCH(B168, Paste_Here!A$2:A$850, 0)))="below expectations", "Below", "")))), ""), "")</f>
        <v/>
      </c>
      <c r="CM168" s="66"/>
      <c r="CN168" s="76" t="str">
        <f>IFERROR(IF(B168&lt;&gt;"", IF(AND(INDEX(Paste_Here!AC$2:AC$850, MATCH(B168, Paste_Here!A$2:A$850, 0))&lt;&gt;"", ISNUMBER(VALUE(INDEX(Paste_Here!AC$2:AC$850, MATCH(B168, Paste_Here!A$2:A$850, 0))))), INDEX(Paste_Here!AC$2:AC$850, MATCH(B168, Paste_Here!A$2:A$850, 0)), ""), ""), "")</f>
        <v/>
      </c>
      <c r="CO168" s="66"/>
      <c r="CP168" s="76"/>
      <c r="CQ168" s="66"/>
      <c r="CR168" s="76"/>
      <c r="CS168" s="66"/>
      <c r="CT168" s="76"/>
      <c r="CU168" s="66"/>
      <c r="CV168" s="76"/>
      <c r="CW168" s="66"/>
      <c r="CX168" s="76"/>
      <c r="CY168" s="66"/>
      <c r="CZ168" s="66"/>
      <c r="DA168" s="76" t="str">
        <f t="shared" si="22"/>
        <v/>
      </c>
      <c r="DB168" s="66"/>
      <c r="DC168" s="76" t="str">
        <f>IFERROR(IF(B168&lt;&gt;"", IF(AND(INDEX(Paste_Here!V$2:V$850, MATCH(B168, Paste_Here!A$2:A$850, 0))&lt;&gt;"", ISNUMBER(VALUE(INDEX(Paste_Here!V$2:V$850, MATCH(B168, Paste_Here!A$2:A$850, 0))))), INDEX(Paste_Here!V$2:V$850, MATCH(B168, Paste_Here!A$2:A$850, 0)), ""), ""), "")</f>
        <v/>
      </c>
      <c r="DD168" s="66"/>
      <c r="DE168" s="76" t="str">
        <f>IFERROR(IF(B168&lt;&gt;"", IF(ISNUMBER(SEARCH("highrisk", LOWER(INDEX(Paste_Here!W$2:W$850, MATCH(B168, Paste_Here!A$2:A$850, 0))))), "High Risk", IF(ISNUMBER(SEARCH("lowrisk", LOWER(INDEX(Paste_Here!W$2:W$850, MATCH(B168, Paste_Here!A$2:A$850, 0))))), "Low Risk", IF(ISNUMBER(SEARCH("somerisk", LOWER(INDEX(Paste_Here!W$2:W$850, MATCH(B168, Paste_Here!A$2:A$850, 0))))), "Some Risk", ""))), ""), "")</f>
        <v/>
      </c>
      <c r="DF168" s="66"/>
      <c r="DG168" s="76" t="str">
        <f>IFERROR(IF(B168&lt;&gt;"", IF(AND(INDEX(Paste_Here!S$2:S$850, MATCH(B168, Paste_Here!A$2:A$850, 0))&lt;&gt;"", ISNUMBER(VALUE(INDEX(Paste_Here!S$2:S$850, MATCH(B168, Paste_Here!A$2:A$850, 0))))), INDEX(Paste_Here!S$2:S$850, MATCH(B168, Paste_Here!A$2:A$850, 0)), ""), ""), "")</f>
        <v/>
      </c>
      <c r="DH168" s="66"/>
      <c r="DI168" s="76" t="str">
        <f>IFERROR(IF(B168&lt;&gt;"", IF(ISNUMBER(SEARCH("highrisk", LOWER(INDEX(Paste_Here!T$2:T$850, MATCH(B168, Paste_Here!A$2:A$850, 0))))), "High Risk", IF(ISNUMBER(SEARCH("lowrisk", LOWER(INDEX(Paste_Here!T$2:T$850, MATCH(B168, Paste_Here!A$2:A$850, 0))))), "Low Risk", IF(ISNUMBER(SEARCH("somerisk", LOWER(INDEX(Paste_Here!T$2:T$850, MATCH(B168, Paste_Here!A$2:A$850, 0))))), "Some Risk", ""))), ""), "")</f>
        <v/>
      </c>
      <c r="DJ168" s="66"/>
      <c r="DK168" s="76" t="str">
        <f>IFERROR(IF(B168&lt;&gt;"", IF(AND(INDEX(Paste_Here!AD$2:AD$850, MATCH(B168, Paste_Here!A$2:A$850, 0))&lt;&gt;"", ISNUMBER(VALUE(INDEX(Paste_Here!AD$2:AD$850, MATCH(B168, Paste_Here!A$2:A$850, 0))))), INDEX(Paste_Here!AD$2:AD$850, MATCH(B168, Paste_Here!A$2:A$850, 0)), ""), ""), "")</f>
        <v/>
      </c>
      <c r="DL168" s="66"/>
      <c r="DM168" s="76" t="str">
        <f>IFERROR(IF(B168&lt;&gt;"", IF(LOWER(INDEX(Paste_Here!AE$2:AE$850, MATCH(B168, Paste_Here!A$2:A$850, 0)))="approaching expectations", "Approaching", IF(LOWER(INDEX(Paste_Here!AE$2:AE$850, MATCH(B168, Paste_Here!A$2:A$850, 0)))="met expectations", "Met", IF(LOWER(INDEX(Paste_Here!AE$2:AE$850, MATCH(B168, Paste_Here!A$2:A$850, 0)))="exceeded expectations", "Exceeded", IF(LOWER(INDEX(Paste_Here!AE$2:AE$850, MATCH(B168, Paste_Here!A$2:A$850, 0)))="below expectations", "Below", "")))), ""), "")</f>
        <v/>
      </c>
      <c r="DN168" s="66"/>
      <c r="DO168" s="76"/>
      <c r="DP168" s="66"/>
      <c r="DQ168" s="76"/>
      <c r="DR168" s="66"/>
      <c r="DS168" s="76"/>
      <c r="DT168" s="66"/>
      <c r="DU168" s="76"/>
      <c r="DV168" s="66"/>
      <c r="DW168" s="66"/>
      <c r="DX168" s="76" t="str">
        <f t="shared" si="23"/>
        <v/>
      </c>
      <c r="DY168" s="66"/>
      <c r="DZ168" s="76"/>
      <c r="EA168" s="66"/>
      <c r="EB168" s="76"/>
      <c r="EC168" s="66"/>
      <c r="ED168" s="76" t="str">
        <f>IFERROR(IF(B168&lt;&gt;"", IF(AND(INDEX(Paste_Here!AF$2:AF$850, MATCH(B168, Paste_Here!A$2:A$850, 0))&lt;&gt;"", ISNUMBER(VALUE(INDEX(Paste_Here!AF$2:AF$850, MATCH(B168, Paste_Here!A$2:A$850, 0))))), INDEX(Paste_Here!AF$2:AF$850, MATCH(B168, Paste_Here!A$2:A$850, 0)), ""), ""), "")</f>
        <v/>
      </c>
      <c r="EE168" s="66"/>
      <c r="EF168" s="76"/>
      <c r="EG168" s="66"/>
      <c r="EH168" s="76"/>
      <c r="EI168" s="66"/>
      <c r="EJ168" s="76" t="str">
        <f>IFERROR(IF(B168&lt;&gt;"", IF(AND(INDEX(Paste_Here!AG$2:AG$850, MATCH(B168, Paste_Here!A$2:A$850, 0))&lt;&gt;"", ISNUMBER(VALUE(INDEX(Paste_Here!AG$2:AG$850, MATCH(B168, Paste_Here!A$2:A$850, 0))))), INDEX(Paste_Here!AG$2:AG$850, MATCH(B168, Paste_Here!A$2:A$850, 0)), ""), ""), "")</f>
        <v/>
      </c>
      <c r="EK168" s="66"/>
      <c r="EL168" s="76"/>
      <c r="EM168" s="66"/>
      <c r="EN168" s="76"/>
      <c r="EO168" s="66"/>
      <c r="EP168" s="76"/>
      <c r="EQ168" s="66"/>
      <c r="ER168" s="76"/>
      <c r="ES168" s="66"/>
      <c r="ET168" s="66"/>
      <c r="EU168" s="76"/>
      <c r="EV168" s="66"/>
      <c r="EW168" s="76"/>
      <c r="EX168" s="66"/>
      <c r="EY168" s="76"/>
      <c r="EZ168" s="66"/>
      <c r="FA168" s="76"/>
      <c r="FB168" s="66"/>
      <c r="FC168" s="76"/>
      <c r="FD168" s="66"/>
      <c r="FE168" s="76"/>
      <c r="FF168" s="66"/>
      <c r="FG168" s="76"/>
      <c r="FH168" s="66"/>
      <c r="FI168" s="76"/>
      <c r="FJ168" s="66"/>
      <c r="FK168" s="76"/>
      <c r="FL168" s="66"/>
      <c r="FM168" s="76"/>
      <c r="FN168" s="66"/>
      <c r="FO168" s="76"/>
      <c r="FP168" s="66"/>
      <c r="FQ168" s="76"/>
      <c r="FR168" s="66"/>
      <c r="FS168" s="76"/>
      <c r="FT168" s="66"/>
      <c r="FU168" s="76"/>
      <c r="FV168" s="66"/>
      <c r="FW168" s="76"/>
      <c r="FX168" s="66"/>
      <c r="FY168" s="76"/>
      <c r="FZ168" s="66"/>
      <c r="GA168" s="76"/>
      <c r="GB168" s="66"/>
      <c r="GC168" s="76"/>
      <c r="GD168" s="66"/>
      <c r="GE168" s="76"/>
      <c r="GF168" s="66"/>
      <c r="GG168" s="76"/>
      <c r="GH168" s="66"/>
      <c r="GI168" s="76"/>
      <c r="GJ168" s="66"/>
      <c r="GK168" s="76"/>
      <c r="GL168" s="66"/>
      <c r="GM168" s="76"/>
      <c r="GN168" s="66"/>
      <c r="GO168" s="76"/>
      <c r="GP168" s="66"/>
      <c r="GQ168" s="76"/>
      <c r="GR168" s="66"/>
      <c r="GS168" s="76"/>
      <c r="GT168" s="66"/>
      <c r="GU168" s="76"/>
      <c r="GV168" s="66"/>
      <c r="GW168" s="76"/>
      <c r="GX168" s="66"/>
      <c r="GY168" s="76"/>
      <c r="GZ168" s="66"/>
      <c r="HA168" s="76"/>
      <c r="HB168" s="66"/>
      <c r="HC168" s="76"/>
      <c r="HD168" s="66"/>
      <c r="HE168" s="76"/>
      <c r="HF168" s="66"/>
      <c r="HG168" s="76"/>
      <c r="HH168" s="66"/>
      <c r="HI168" s="76"/>
      <c r="HJ168" s="66"/>
      <c r="HK168" s="76"/>
      <c r="HL168" s="66"/>
      <c r="HM168" s="76"/>
      <c r="HN168" s="66"/>
      <c r="HO168" s="76"/>
      <c r="HP168" s="66"/>
      <c r="HQ168" s="76"/>
      <c r="HR168" s="66"/>
      <c r="HS168" s="76"/>
      <c r="HT168" s="66"/>
      <c r="HU168" s="76"/>
      <c r="HV168" s="66"/>
      <c r="HW168" s="76"/>
      <c r="HX168" s="66"/>
      <c r="HY168" s="76"/>
      <c r="HZ168" s="66"/>
      <c r="IA168" s="76"/>
      <c r="IB168" s="66"/>
      <c r="IC168" s="76"/>
      <c r="ID168" s="66"/>
      <c r="IE168" s="76"/>
      <c r="IF168" s="66"/>
      <c r="IG168" s="76"/>
      <c r="IH168" s="66"/>
      <c r="II168" s="76"/>
      <c r="IJ168" s="66"/>
      <c r="IK168" s="76"/>
      <c r="IL168" s="66"/>
      <c r="IM168" s="76"/>
      <c r="IN168" s="66"/>
      <c r="IO168" s="76"/>
      <c r="IP168" s="66"/>
      <c r="IQ168" s="76"/>
      <c r="IR168" s="66"/>
      <c r="IS168" s="76"/>
      <c r="IT168" s="66"/>
      <c r="IU168" s="76"/>
      <c r="IV168" s="66"/>
      <c r="IW168" s="76"/>
      <c r="IX168" s="66"/>
      <c r="IY168" s="76"/>
      <c r="IZ168" s="66"/>
      <c r="JA168" s="76"/>
      <c r="JB168" s="66"/>
      <c r="JC168" s="76"/>
      <c r="JD168" s="66"/>
      <c r="JE168" s="76"/>
      <c r="JF168" s="66"/>
      <c r="JG168" s="76"/>
      <c r="JH168" s="66"/>
      <c r="JI168" s="76"/>
      <c r="JJ168" s="66"/>
      <c r="JK168" s="76"/>
      <c r="JL168" s="66"/>
      <c r="JM168" s="76"/>
      <c r="JN168" s="66"/>
      <c r="JO168" s="76"/>
      <c r="JP168" s="66"/>
      <c r="JQ168" s="76"/>
      <c r="JR168" s="66"/>
      <c r="JS168" s="76"/>
      <c r="JT168" s="66"/>
      <c r="JU168" s="76"/>
      <c r="JV168" s="66"/>
      <c r="JW168" s="76"/>
      <c r="JX168" s="66"/>
      <c r="JY168" s="76"/>
      <c r="JZ168" s="66"/>
      <c r="KA168" s="76"/>
      <c r="KB168" s="66"/>
      <c r="KC168" s="76"/>
      <c r="KD168" s="66"/>
      <c r="KE168" s="76"/>
      <c r="KF168" s="66"/>
      <c r="KG168" s="76"/>
      <c r="KH168" s="66"/>
      <c r="KI168" s="76"/>
      <c r="KJ168" s="66"/>
      <c r="KK168" s="76"/>
      <c r="KL168" s="66"/>
      <c r="KM168" s="76"/>
      <c r="KN168" s="66"/>
      <c r="KO168" s="76"/>
      <c r="KP168" s="66"/>
      <c r="KQ168" s="76"/>
      <c r="KR168" s="66"/>
      <c r="KS168" s="76"/>
      <c r="KT168" s="66"/>
      <c r="KU168" s="76"/>
      <c r="KV168" s="66"/>
      <c r="KW168" s="76"/>
      <c r="KX168" s="66"/>
      <c r="KY168" s="76"/>
      <c r="KZ168" s="66"/>
      <c r="LA168" s="76"/>
      <c r="LB168" s="66"/>
      <c r="LC168" s="76"/>
      <c r="LD168" s="66"/>
      <c r="LE168" s="76"/>
      <c r="LF168" s="66"/>
      <c r="LG168" s="76"/>
      <c r="LH168" s="66"/>
      <c r="LI168" s="76"/>
      <c r="LJ168" s="66"/>
      <c r="LK168" s="76"/>
      <c r="LL168" s="66"/>
      <c r="LM168" s="76"/>
      <c r="LN168" s="66"/>
      <c r="LO168" s="76"/>
      <c r="LP168" s="66"/>
      <c r="LQ168" s="76"/>
      <c r="LR168" s="66"/>
      <c r="LS168" s="76"/>
      <c r="LT168" s="66"/>
      <c r="LU168" s="76"/>
      <c r="LV168" s="66"/>
      <c r="LW168" s="76"/>
      <c r="LX168" s="66"/>
      <c r="LY168" s="76"/>
      <c r="LZ168" s="66"/>
      <c r="MA168" s="76"/>
      <c r="MB168" s="66"/>
      <c r="MC168" s="76"/>
      <c r="MD168" s="66"/>
      <c r="MG168" s="1" t="str" cm="1">
        <f t="array" ref="MG168">IFERROR(INDEX(Paste_Here!$B$2:$B$850, MATCH(0, COUNTIF(MG$4:MG167, Paste_Here!$B$2:$B$850) + IF(Paste_Here!$B$2:$B$850="", 1, 0), 0)), "")</f>
        <v/>
      </c>
      <c r="MH168" s="1" t="str">
        <f>IF(MG168&lt;&gt;"", INDEX(Paste_Here!$A$2:$A$850, MATCH(MG168, Paste_Here!$B$2:$B$850, 0)), "")</f>
        <v/>
      </c>
      <c r="MI168" s="1" t="str">
        <f t="shared" si="24"/>
        <v/>
      </c>
      <c r="MJ168" s="1" t="str" cm="1">
        <f t="array" ref="MJ168">IFERROR(INDEX($MI$5:$MI$850, MATCH(SMALL(IF($MI$5:$MI$850&lt;&gt;"", COUNTIF($MI$5:$MI$850, "&lt;"&amp;$MI$5:$MI$850)+1), ROW()-ROW($MJ$5)+1), COUNTIF($MI$5:$MI$850, "&lt;"&amp;$MI$5:$MI$850)+1, 0)), "")</f>
        <v/>
      </c>
    </row>
    <row r="169" spans="1:348">
      <c r="A169" s="66"/>
      <c r="B169" s="76" t="str">
        <f t="shared" si="17"/>
        <v/>
      </c>
      <c r="C169" s="66"/>
      <c r="D169" s="76" t="str">
        <f>IFERROR(IF(B169&lt;&gt;"", IF(AND(INDEX(Paste_Here!B$2:B$850, MATCH(B169, Paste_Here!A$2:A$850, 0))&lt;&gt;"", ISNUMBER(VALUE(INDEX(Paste_Here!B$2:B$850, MATCH(B169, Paste_Here!A$2:A$850, 0))))), INDEX(Paste_Here!B$2:B$850, MATCH(B169, Paste_Here!A$2:A$850, 0)), ""), ""), "")</f>
        <v/>
      </c>
      <c r="E169" s="66"/>
      <c r="F169" s="76" t="str">
        <f>IFERROR(IF(B169&lt;&gt;"", IF(ISTEXT(INDEX(Paste_Here!K$2:K$850, MATCH(B169, Paste_Here!A$2:A$850, 0))), INDEX(Paste_Here!K$2:K$850, MATCH(B169, Paste_Here!A$2:A$850, 0)), ""), ""), "")</f>
        <v/>
      </c>
      <c r="G169" s="66"/>
      <c r="H169" s="76" t="str">
        <f>IFERROR(IF(B169&lt;&gt;"", IF(ISTEXT(INDEX(Paste_Here!C$2:C$850, MATCH(B169, Paste_Here!A$2:A$850, 0))), INDEX(Paste_Here!C$2:C$850, MATCH(B169, Paste_Here!A$2:A$850, 0)), ""), ""), "")</f>
        <v/>
      </c>
      <c r="I169" s="66"/>
      <c r="J169" s="76" t="str">
        <f>IFERROR(IF(B169&lt;&gt;"", IF(ISNUMBER(SEARCH("s", LOWER(INDEX(Paste_Here!M$2:M$850, MATCH(B169, Paste_Here!A$2:A$850, 0))))), "Yes", IF(INDEX(Paste_Here!M$2:M$850, MATCH(B169, Paste_Here!A$2:A$850, 0))&lt;&gt;"", "No", "")), ""), "")</f>
        <v/>
      </c>
      <c r="K169" s="66"/>
      <c r="L169" s="76" t="str">
        <f>IFERROR(IF(B169&lt;&gt;"", IF(ISNUMBER(SEARCH("yes", LOWER(INDEX(Paste_Here!E$2:E$850, MATCH(B169, Paste_Here!A$2:A$850, 0))))), "Yes", IF(ISNUMBER(SEARCH("no", LOWER(INDEX(Paste_Here!E$2:E$850, MATCH(B169, Paste_Here!A$2:A$850, 0))))), "No", "")), ""), "")</f>
        <v/>
      </c>
      <c r="M169" s="66"/>
      <c r="N169" s="76" t="str">
        <f>IFERROR(IF(B169&lt;&gt;"", IF(ISNUMBER(SEARCH("yes", LOWER(INDEX(Paste_Here!F$2:F$850, MATCH(B169, Paste_Here!A$2:A$850, 0))))), "Yes", IF(ISNUMBER(SEARCH("no", LOWER(INDEX(Paste_Here!F$2:F$850, MATCH(B169, Paste_Here!A$2:A$850, 0))))), "No", "")), ""), "")</f>
        <v/>
      </c>
      <c r="O169" s="66"/>
      <c r="P169" s="76" t="str">
        <f>IFERROR(IF(B169&lt;&gt;"", IF(ISNUMBER(SEARCH("yes", LOWER(INDEX(Paste_Here!L$2:L$850, MATCH(B169, Paste_Here!A$2:A$850, 0))))), "Yes", IF(ISNUMBER(SEARCH("no", LOWER(INDEX(Paste_Here!L$2:L$850, MATCH(B169, Paste_Here!A$2:A$850, 0))))), "No", "")), ""), "")</f>
        <v/>
      </c>
      <c r="Q169" s="66"/>
      <c r="R169" s="76" t="str">
        <f>IFERROR(IF(B169&lt;&gt;"", IF(ISNUMBER(SEARCH("transitional 2", LOWER(INDEX(Paste_Here!D$2:D$850, MATCH(B169, Paste_Here!A$2:A$850, 0))))), "T2", IF(ISNUMBER(SEARCH("transitional 1", LOWER(INDEX(Paste_Here!D$2:D$850, MATCH(B169, Paste_Here!A$2:A$850, 0))))), "T1", IF(ISNUMBER(SEARCH("waived ell services", LOWER(INDEX(Paste_Here!D$2:D$850, MATCH(B169, Paste_Here!A$2:A$850, 0))))), "W", IF(ISNUMBER(SEARCH("english language learner", LOWER(INDEX(Paste_Here!D$2:D$850, MATCH(B169, Paste_Here!A$2:A$850, 0))))), "L", "")))), ""), "")</f>
        <v/>
      </c>
      <c r="S169" s="66"/>
      <c r="T169" s="76" t="str">
        <f>IFERROR(IF(B169&lt;&gt;"", IF(ISNUMBER(SEARCH("yes", LOWER(INDEX(Paste_Here!I$2:I$850, MATCH(B169, Paste_Here!A$2:A$850, 0))))), "Yes", IF(ISNUMBER(SEARCH("no", LOWER(INDEX(Paste_Here!I$2:I$850, MATCH(B169, Paste_Here!A$2:A$850, 0))))), "No", "")), ""), "")</f>
        <v/>
      </c>
      <c r="U169" s="66"/>
      <c r="V169" s="76" t="str">
        <f>IFERROR(IF(B169&lt;&gt;"", IF(ISTEXT(INDEX(Paste_Here!J$2:J$850, MATCH(B169, Paste_Here!A$2:A$850, 0))), VALUE(INDEX(Paste_Here!J$2:J$850, MATCH(B169, Paste_Here!A$2:A$850, 0))), ""), ""), "")</f>
        <v/>
      </c>
      <c r="W169" s="66"/>
      <c r="X169" s="66"/>
      <c r="Y169" s="76" t="str">
        <f t="shared" si="18"/>
        <v/>
      </c>
      <c r="Z169" s="66"/>
      <c r="AA169" s="76" t="str">
        <f>IFERROR(IF(B169&lt;&gt;"", IF(AND(INDEX(Paste_Here!AI$2:AI$850, MATCH(B169, Paste_Here!A$2:A$850, 0))&lt;&gt;"", ISNUMBER(VALUE(INDEX(Paste_Here!AI$2:AI$850, MATCH(B169, Paste_Here!A$2:A$850, 0))))), INDEX(Paste_Here!AI$2:AI$850, MATCH(B169, Paste_Here!A$2:A$850, 0)), ""), ""), "")</f>
        <v/>
      </c>
      <c r="AB169" s="66"/>
      <c r="AC169" s="76" t="str">
        <f>IFERROR(IF(B169&lt;&gt;"", IF(AND(INDEX(Paste_Here!AJ$2:AJ$850, MATCH(B169, Paste_Here!A$2:A$850, 0))&lt;&gt;"", ISNUMBER(VALUE(INDEX(Paste_Here!AJ$2:AJ$850, MATCH(B169, Paste_Here!A$2:A$850, 0))))), INDEX(Paste_Here!AJ$2:AJ$850, MATCH(B169, Paste_Here!A$2:A$850, 0)), ""), ""), "")</f>
        <v/>
      </c>
      <c r="AD169" s="66"/>
      <c r="AE169" s="76" t="str">
        <f>IFERROR(IF(B169&lt;&gt;"", IF(AND(INDEX(Paste_Here!AK$2:AK$850, MATCH(B169, Paste_Here!A$2:A$850, 0))&lt;&gt;"", ISNUMBER(VALUE(INDEX(Paste_Here!AK$2:AK$850, MATCH(B169, Paste_Here!A$2:A$850, 0))))), INDEX(Paste_Here!AK$2:AK$850, MATCH(B169, Paste_Here!A$2:A$850, 0)), ""), ""), "")</f>
        <v/>
      </c>
      <c r="AF169" s="66"/>
      <c r="AG169" s="76" t="str">
        <f>IFERROR(IF(B169&lt;&gt;"", IF(AND(INDEX(Paste_Here!AL$2:AL$850, MATCH(B169, Paste_Here!A$2:A$850, 0))&lt;&gt;"", ISNUMBER(VALUE(INDEX(Paste_Here!AL$2:AL$850, MATCH(B169, Paste_Here!A$2:A$850, 0))))), INDEX(Paste_Here!AL$2:AL$850, MATCH(B169, Paste_Here!A$2:A$850, 0)), ""), ""), "")</f>
        <v/>
      </c>
      <c r="AH169" s="66"/>
      <c r="AI169" s="76" t="str">
        <f>IFERROR(IF(B169&lt;&gt;"", IF(AND(INDEX(Paste_Here!AH$2:AH$850, MATCH(B169, Paste_Here!A$2:A$850, 0))&lt;&gt;"", ISNUMBER(VALUE(INDEX(Paste_Here!AH$2:AH$850, MATCH(B169, Paste_Here!A$2:A$850, 0))))), IF(VALUE(INDEX(Paste_Here!AH$2:AH$850, MATCH(B169, Paste_Here!A$2:A$850, 0)))=0, "", INDEX(Paste_Here!AH$2:AH$850, MATCH(B169, Paste_Here!A$2:A$850, 0))), ""), ""), "")</f>
        <v/>
      </c>
      <c r="AJ169" s="66"/>
      <c r="AK169" s="76" t="str">
        <f>IFERROR(IF(B169&lt;&gt;"", IF(AND(INDEX(Paste_Here!N$2:N$850, MATCH(B169, Paste_Here!A$2:A$850, 0))&lt;&gt;"", ISNUMBER(VALUE(INDEX(Paste_Here!N$2:N$850, MATCH(B169, Paste_Here!A$2:A$850, 0))))), INDEX(Paste_Here!N$2:N$850, MATCH(B169, Paste_Here!A$2:A$850, 0)), ""), ""), "")</f>
        <v/>
      </c>
      <c r="AL169" s="66"/>
      <c r="AM169" s="76" t="str">
        <f>IFERROR(IF(B169&lt;&gt;"", IF(AND(INDEX(Paste_Here!O$2:O$850, MATCH(B169, Paste_Here!A$2:A$850, 0))&lt;&gt;"", ISNUMBER(VALUE(INDEX(Paste_Here!O$2:O$850, MATCH(B169, Paste_Here!A$2:A$850, 0))))), INDEX(Paste_Here!O$2:O$850, MATCH(B169, Paste_Here!A$2:A$850, 0)), ""), ""), "")</f>
        <v/>
      </c>
      <c r="AN169" s="66"/>
      <c r="AO169" s="76"/>
      <c r="AP169" s="66"/>
      <c r="AQ169" s="76"/>
      <c r="AR169" s="66"/>
      <c r="AS169" s="76"/>
      <c r="AT169" s="66"/>
      <c r="AU169" s="66"/>
      <c r="AV169" s="76" t="str">
        <f t="shared" si="19"/>
        <v/>
      </c>
      <c r="AW169" s="66"/>
      <c r="AX169" s="76" t="str">
        <f>IFERROR(IF(B169&lt;&gt;"", IF(ISNUMBER(SEARCH("Revealed-Potential (Primary Focus)", LOWER(INDEX(Paste_Here!Z$2:Z$850, MATCH(B169, Paste_Here!A$2:A$850, 0))))), "Rev-Potential: Prim", IF(ISNUMBER(SEARCH("Revealed-Potential (Secondary Focus)", LOWER(INDEX(Paste_Here!Z$2:Z$850, MATCH(B169, Paste_Here!A$2:A$850, 0))))), "Rev-Potential: Sec", IF(ISNUMBER(SEARCH("Monitoring", LOWER(INDEX(Paste_Here!Z$2:Z$850, MATCH(B169, Paste_Here!A$2:A$850, 0))))), "Monitoring", IF(ISNUMBER(SEARCH("At-Promise (Secondary Focus)", LOWER(INDEX(Paste_Here!Z$2:Z$850, MATCH(B169, Paste_Here!A$2:A$850, 0))))), "At-Promise: Sec", IF(ISNUMBER(SEARCH("At-Promise (Primary Focus)", LOWER(INDEX(Paste_Here!Z$2:Z$850, MATCH(B169, Paste_Here!A$2:A$850, 0))))), "At-Promise: Prim", ""))))), ""), "")</f>
        <v/>
      </c>
      <c r="AY169" s="66"/>
      <c r="AZ169" s="76"/>
      <c r="BA169" s="66"/>
      <c r="BB169" s="76"/>
      <c r="BC169" s="66"/>
      <c r="BD169" s="76"/>
      <c r="BE169" s="66"/>
      <c r="BF169" s="76"/>
      <c r="BG169" s="66"/>
      <c r="BH169" s="76"/>
      <c r="BI169" s="66"/>
      <c r="BJ169" s="66"/>
      <c r="BK169" s="76" t="str">
        <f t="shared" si="20"/>
        <v/>
      </c>
      <c r="BL169" s="66"/>
      <c r="BM169" s="76" t="str">
        <f>IFERROR(IF(B169&lt;&gt;"", IF(AND(ISNUMBER(VALUE(SUBSTITUTE(SUBSTITUTE(Paste_Here!R169, "br", "-"), "L", ""))), VALUE(SUBSTITUTE(SUBSTITUTE(Paste_Here!R169, "br", "-"), "L", "")) &gt;= 1095), "Yes", IF(AND(ISNUMBER(VALUE(SUBSTITUTE(SUBSTITUTE(Paste_Here!R169, "br", "-"), "L", ""))), VALUE(SUBSTITUTE(SUBSTITUTE(Paste_Here!R169, "br", "-"), "L", "")) &lt;= 1094), "No", "")), ""), "")</f>
        <v/>
      </c>
      <c r="BN169" s="66"/>
      <c r="BO169" s="76" t="str">
        <f>IFERROR(IF(B169&lt;&gt;"", IF(COUNTIF(INDEX(Paste_Here!Y$2:AB$850, MATCH(B169, Paste_Here!A$2:A$850, 0), 0), "yes") &gt; 0, "Yes", IF(COUNTIF(INDEX(Paste_Here!Y$2:AB$850, MATCH(B169, Paste_Here!A$2:A$850, 0), 0), "no") &gt; 0, "No", "")), ""), "")</f>
        <v/>
      </c>
      <c r="BP169" s="66"/>
      <c r="BQ169" s="76" t="str">
        <f>IFERROR(IF(B169&lt;&gt;"", IF(AND(ISNUMBER(VALUE(SUBSTITUTE(SUBSTITUTE(Paste_Here!U169, "em", "-"), "q", ""))), VALUE(SUBSTITUTE(SUBSTITUTE(Paste_Here!U169, "em", "-"), "q", "")) &gt;= 910), "Yes", IF(AND(ISNUMBER(VALUE(SUBSTITUTE(SUBSTITUTE(Paste_Here!U169, "em", "-"), "q", ""))), VALUE(SUBSTITUTE(SUBSTITUTE(Paste_Here!U169, "em", "-"), "q", "")) &lt;= 909), "No", "")), ""), "")</f>
        <v/>
      </c>
      <c r="BR169" s="66"/>
      <c r="BS169" s="76" t="str">
        <f>IFERROR(IF(B169&lt;&gt;"", IF(AND(INDEX(Paste_Here!X$2:X$850, MATCH(B169, Paste_Here!A$2:A$850, 0))&lt;&gt;"", ISNUMBER(VALUE(INDEX(Paste_Here!X$2:X$850, MATCH(B169, Paste_Here!A$2:A$850, 0))))), INDEX(Paste_Here!X$2:X$850, MATCH(B169, Paste_Here!A$2:A$850, 0)), ""), ""), "")</f>
        <v/>
      </c>
      <c r="BT169" s="66"/>
      <c r="BU169" s="76" t="str">
        <f>IFERROR(IF(B169&lt;&gt;"", IF(ISNUMBER(VALUE(INDEX(Paste_Here!G$2:G$850, MATCH(B169, Paste_Here!A$2:A$850, 0)))), IF(VALUE(INDEX(Paste_Here!G$2:G$850, MATCH(B169, Paste_Here!A$2:A$850, 0)))=0, "No", IF(AND(VALUE(INDEX(Paste_Here!G$2:G$850, MATCH(B169, Paste_Here!A$2:A$850, 0)))&gt;=1, VALUE(INDEX(Paste_Here!G$2:G$850, MATCH(B169, Paste_Here!A$2:A$850, 0)))&lt;=4), VALUE(INDEX(Paste_Here!G$2:G$850, MATCH(B169, Paste_Here!A$2:A$850, 0))), "")), ""), ""), "")</f>
        <v/>
      </c>
      <c r="BV169" s="66"/>
      <c r="BW169" s="76" t="str">
        <f>IFERROR(IF(B169&lt;&gt;"", IF(ISNUMBER(VALUE(INDEX(Paste_Here!H$2:H$850, MATCH(B169, Paste_Here!A$2:A$850, 0)))), IF(VALUE(INDEX(Paste_Here!H$2:H$850, MATCH(B169, Paste_Here!A$2:A$850, 0)))=0, "No", IF(AND(VALUE(INDEX(Paste_Here!H$2:H$850, MATCH(B169, Paste_Here!A$2:A$850, 0)))&gt;=1, VALUE(INDEX(Paste_Here!H$2:H$850, MATCH(B169, Paste_Here!A$2:A$850, 0)))&lt;=4), VALUE(INDEX(Paste_Here!H$2:H$850, MATCH(B169, Paste_Here!A$2:A$850, 0))), "")), ""), ""), "")</f>
        <v/>
      </c>
      <c r="BX169" s="66"/>
      <c r="BY169" s="76"/>
      <c r="BZ169" s="66"/>
      <c r="CA169" s="76"/>
      <c r="CB169" s="66"/>
      <c r="CC169" s="66"/>
      <c r="CD169" s="76" t="str">
        <f t="shared" si="21"/>
        <v/>
      </c>
      <c r="CE169" s="66"/>
      <c r="CF169" s="76" t="str">
        <f>IFERROR(IF(B169&lt;&gt;"", IF(AND(INDEX(Paste_Here!P$2:P$850, MATCH(B169, Paste_Here!A$2:A$850, 0))&lt;&gt;"", ISNUMBER(VALUE(INDEX(Paste_Here!P$2:P$850, MATCH(B169, Paste_Here!A$2:A$850, 0))))), INDEX(Paste_Here!P$2:P$850, MATCH(B169, Paste_Here!A$2:A$850, 0)), ""), ""), "")</f>
        <v/>
      </c>
      <c r="CG169" s="66"/>
      <c r="CH169" s="76" t="str">
        <f>IFERROR(IF(B169&lt;&gt;"", IF(ISNUMBER(SEARCH("highrisk", LOWER(INDEX(Paste_Here!Q$2:Q$850, MATCH(B169, Paste_Here!A$2:A$850, 0))))), "High Risk", IF(ISNUMBER(SEARCH("lowrisk", LOWER(INDEX(Paste_Here!Q$2:Q$850, MATCH(B169, Paste_Here!A$2:A$850, 0))))), "Low Risk", IF(ISNUMBER(SEARCH("somerisk", LOWER(INDEX(Paste_Here!Q$2:Q$850, MATCH(B169, Paste_Here!A$2:A$850, 0))))), "Some Risk", ""))), ""), "")</f>
        <v/>
      </c>
      <c r="CI169" s="66"/>
      <c r="CJ169" s="76" t="str">
        <f>IFERROR(IF(B169&lt;&gt;"", IF(AND(INDEX(Paste_Here!AA$2:AA$850, MATCH(B169, Paste_Here!A$2:A$850, 0))&lt;&gt;"", ISNUMBER(VALUE(INDEX(Paste_Here!AA$2:AA$850, MATCH(B169, Paste_Here!A$2:A$850, 0))))), INDEX(Paste_Here!AA$2:AA$850, MATCH(B169, Paste_Here!A$2:A$850, 0)), ""), ""), "")</f>
        <v/>
      </c>
      <c r="CK169" s="66"/>
      <c r="CL169" s="76" t="str">
        <f>IFERROR(IF(B169&lt;&gt;"", IF(LOWER(INDEX(Paste_Here!AB$2:AB$850, MATCH(B169, Paste_Here!A$2:A$850, 0)))="approaching expectations", "Approaching", IF(LOWER(INDEX(Paste_Here!AB$2:AB$850, MATCH(B169, Paste_Here!A$2:A$850, 0)))="met expectations", "Met", IF(LOWER(INDEX(Paste_Here!AB$2:AB$850, MATCH(B169, Paste_Here!A$2:A$850, 0)))="exceeded expectations", "Exceeded", IF(LOWER(INDEX(Paste_Here!AB$2:AB$850, MATCH(B169, Paste_Here!A$2:A$850, 0)))="below expectations", "Below", "")))), ""), "")</f>
        <v/>
      </c>
      <c r="CM169" s="66"/>
      <c r="CN169" s="76" t="str">
        <f>IFERROR(IF(B169&lt;&gt;"", IF(AND(INDEX(Paste_Here!AC$2:AC$850, MATCH(B169, Paste_Here!A$2:A$850, 0))&lt;&gt;"", ISNUMBER(VALUE(INDEX(Paste_Here!AC$2:AC$850, MATCH(B169, Paste_Here!A$2:A$850, 0))))), INDEX(Paste_Here!AC$2:AC$850, MATCH(B169, Paste_Here!A$2:A$850, 0)), ""), ""), "")</f>
        <v/>
      </c>
      <c r="CO169" s="66"/>
      <c r="CP169" s="76"/>
      <c r="CQ169" s="66"/>
      <c r="CR169" s="76"/>
      <c r="CS169" s="66"/>
      <c r="CT169" s="76"/>
      <c r="CU169" s="66"/>
      <c r="CV169" s="76"/>
      <c r="CW169" s="66"/>
      <c r="CX169" s="76"/>
      <c r="CY169" s="66"/>
      <c r="CZ169" s="66"/>
      <c r="DA169" s="76" t="str">
        <f t="shared" si="22"/>
        <v/>
      </c>
      <c r="DB169" s="66"/>
      <c r="DC169" s="76" t="str">
        <f>IFERROR(IF(B169&lt;&gt;"", IF(AND(INDEX(Paste_Here!V$2:V$850, MATCH(B169, Paste_Here!A$2:A$850, 0))&lt;&gt;"", ISNUMBER(VALUE(INDEX(Paste_Here!V$2:V$850, MATCH(B169, Paste_Here!A$2:A$850, 0))))), INDEX(Paste_Here!V$2:V$850, MATCH(B169, Paste_Here!A$2:A$850, 0)), ""), ""), "")</f>
        <v/>
      </c>
      <c r="DD169" s="66"/>
      <c r="DE169" s="76" t="str">
        <f>IFERROR(IF(B169&lt;&gt;"", IF(ISNUMBER(SEARCH("highrisk", LOWER(INDEX(Paste_Here!W$2:W$850, MATCH(B169, Paste_Here!A$2:A$850, 0))))), "High Risk", IF(ISNUMBER(SEARCH("lowrisk", LOWER(INDEX(Paste_Here!W$2:W$850, MATCH(B169, Paste_Here!A$2:A$850, 0))))), "Low Risk", IF(ISNUMBER(SEARCH("somerisk", LOWER(INDEX(Paste_Here!W$2:W$850, MATCH(B169, Paste_Here!A$2:A$850, 0))))), "Some Risk", ""))), ""), "")</f>
        <v/>
      </c>
      <c r="DF169" s="66"/>
      <c r="DG169" s="76" t="str">
        <f>IFERROR(IF(B169&lt;&gt;"", IF(AND(INDEX(Paste_Here!S$2:S$850, MATCH(B169, Paste_Here!A$2:A$850, 0))&lt;&gt;"", ISNUMBER(VALUE(INDEX(Paste_Here!S$2:S$850, MATCH(B169, Paste_Here!A$2:A$850, 0))))), INDEX(Paste_Here!S$2:S$850, MATCH(B169, Paste_Here!A$2:A$850, 0)), ""), ""), "")</f>
        <v/>
      </c>
      <c r="DH169" s="66"/>
      <c r="DI169" s="76" t="str">
        <f>IFERROR(IF(B169&lt;&gt;"", IF(ISNUMBER(SEARCH("highrisk", LOWER(INDEX(Paste_Here!T$2:T$850, MATCH(B169, Paste_Here!A$2:A$850, 0))))), "High Risk", IF(ISNUMBER(SEARCH("lowrisk", LOWER(INDEX(Paste_Here!T$2:T$850, MATCH(B169, Paste_Here!A$2:A$850, 0))))), "Low Risk", IF(ISNUMBER(SEARCH("somerisk", LOWER(INDEX(Paste_Here!T$2:T$850, MATCH(B169, Paste_Here!A$2:A$850, 0))))), "Some Risk", ""))), ""), "")</f>
        <v/>
      </c>
      <c r="DJ169" s="66"/>
      <c r="DK169" s="76" t="str">
        <f>IFERROR(IF(B169&lt;&gt;"", IF(AND(INDEX(Paste_Here!AD$2:AD$850, MATCH(B169, Paste_Here!A$2:A$850, 0))&lt;&gt;"", ISNUMBER(VALUE(INDEX(Paste_Here!AD$2:AD$850, MATCH(B169, Paste_Here!A$2:A$850, 0))))), INDEX(Paste_Here!AD$2:AD$850, MATCH(B169, Paste_Here!A$2:A$850, 0)), ""), ""), "")</f>
        <v/>
      </c>
      <c r="DL169" s="66"/>
      <c r="DM169" s="76" t="str">
        <f>IFERROR(IF(B169&lt;&gt;"", IF(LOWER(INDEX(Paste_Here!AE$2:AE$850, MATCH(B169, Paste_Here!A$2:A$850, 0)))="approaching expectations", "Approaching", IF(LOWER(INDEX(Paste_Here!AE$2:AE$850, MATCH(B169, Paste_Here!A$2:A$850, 0)))="met expectations", "Met", IF(LOWER(INDEX(Paste_Here!AE$2:AE$850, MATCH(B169, Paste_Here!A$2:A$850, 0)))="exceeded expectations", "Exceeded", IF(LOWER(INDEX(Paste_Here!AE$2:AE$850, MATCH(B169, Paste_Here!A$2:A$850, 0)))="below expectations", "Below", "")))), ""), "")</f>
        <v/>
      </c>
      <c r="DN169" s="66"/>
      <c r="DO169" s="76"/>
      <c r="DP169" s="66"/>
      <c r="DQ169" s="76"/>
      <c r="DR169" s="66"/>
      <c r="DS169" s="76"/>
      <c r="DT169" s="66"/>
      <c r="DU169" s="76"/>
      <c r="DV169" s="66"/>
      <c r="DW169" s="66"/>
      <c r="DX169" s="76" t="str">
        <f t="shared" si="23"/>
        <v/>
      </c>
      <c r="DY169" s="66"/>
      <c r="DZ169" s="76"/>
      <c r="EA169" s="66"/>
      <c r="EB169" s="76"/>
      <c r="EC169" s="66"/>
      <c r="ED169" s="76" t="str">
        <f>IFERROR(IF(B169&lt;&gt;"", IF(AND(INDEX(Paste_Here!AF$2:AF$850, MATCH(B169, Paste_Here!A$2:A$850, 0))&lt;&gt;"", ISNUMBER(VALUE(INDEX(Paste_Here!AF$2:AF$850, MATCH(B169, Paste_Here!A$2:A$850, 0))))), INDEX(Paste_Here!AF$2:AF$850, MATCH(B169, Paste_Here!A$2:A$850, 0)), ""), ""), "")</f>
        <v/>
      </c>
      <c r="EE169" s="66"/>
      <c r="EF169" s="76"/>
      <c r="EG169" s="66"/>
      <c r="EH169" s="76"/>
      <c r="EI169" s="66"/>
      <c r="EJ169" s="76" t="str">
        <f>IFERROR(IF(B169&lt;&gt;"", IF(AND(INDEX(Paste_Here!AG$2:AG$850, MATCH(B169, Paste_Here!A$2:A$850, 0))&lt;&gt;"", ISNUMBER(VALUE(INDEX(Paste_Here!AG$2:AG$850, MATCH(B169, Paste_Here!A$2:A$850, 0))))), INDEX(Paste_Here!AG$2:AG$850, MATCH(B169, Paste_Here!A$2:A$850, 0)), ""), ""), "")</f>
        <v/>
      </c>
      <c r="EK169" s="66"/>
      <c r="EL169" s="76"/>
      <c r="EM169" s="66"/>
      <c r="EN169" s="76"/>
      <c r="EO169" s="66"/>
      <c r="EP169" s="76"/>
      <c r="EQ169" s="66"/>
      <c r="ER169" s="76"/>
      <c r="ES169" s="66"/>
      <c r="ET169" s="66"/>
      <c r="EU169" s="76"/>
      <c r="EV169" s="66"/>
      <c r="EW169" s="76"/>
      <c r="EX169" s="66"/>
      <c r="EY169" s="76"/>
      <c r="EZ169" s="66"/>
      <c r="FA169" s="76"/>
      <c r="FB169" s="66"/>
      <c r="FC169" s="76"/>
      <c r="FD169" s="66"/>
      <c r="FE169" s="76"/>
      <c r="FF169" s="66"/>
      <c r="FG169" s="76"/>
      <c r="FH169" s="66"/>
      <c r="FI169" s="76"/>
      <c r="FJ169" s="66"/>
      <c r="FK169" s="76"/>
      <c r="FL169" s="66"/>
      <c r="FM169" s="76"/>
      <c r="FN169" s="66"/>
      <c r="FO169" s="76"/>
      <c r="FP169" s="66"/>
      <c r="FQ169" s="76"/>
      <c r="FR169" s="66"/>
      <c r="FS169" s="76"/>
      <c r="FT169" s="66"/>
      <c r="FU169" s="76"/>
      <c r="FV169" s="66"/>
      <c r="FW169" s="76"/>
      <c r="FX169" s="66"/>
      <c r="FY169" s="76"/>
      <c r="FZ169" s="66"/>
      <c r="GA169" s="76"/>
      <c r="GB169" s="66"/>
      <c r="GC169" s="76"/>
      <c r="GD169" s="66"/>
      <c r="GE169" s="76"/>
      <c r="GF169" s="66"/>
      <c r="GG169" s="76"/>
      <c r="GH169" s="66"/>
      <c r="GI169" s="76"/>
      <c r="GJ169" s="66"/>
      <c r="GK169" s="76"/>
      <c r="GL169" s="66"/>
      <c r="GM169" s="76"/>
      <c r="GN169" s="66"/>
      <c r="GO169" s="76"/>
      <c r="GP169" s="66"/>
      <c r="GQ169" s="76"/>
      <c r="GR169" s="66"/>
      <c r="GS169" s="76"/>
      <c r="GT169" s="66"/>
      <c r="GU169" s="76"/>
      <c r="GV169" s="66"/>
      <c r="GW169" s="76"/>
      <c r="GX169" s="66"/>
      <c r="GY169" s="76"/>
      <c r="GZ169" s="66"/>
      <c r="HA169" s="76"/>
      <c r="HB169" s="66"/>
      <c r="HC169" s="76"/>
      <c r="HD169" s="66"/>
      <c r="HE169" s="76"/>
      <c r="HF169" s="66"/>
      <c r="HG169" s="76"/>
      <c r="HH169" s="66"/>
      <c r="HI169" s="76"/>
      <c r="HJ169" s="66"/>
      <c r="HK169" s="76"/>
      <c r="HL169" s="66"/>
      <c r="HM169" s="76"/>
      <c r="HN169" s="66"/>
      <c r="HO169" s="76"/>
      <c r="HP169" s="66"/>
      <c r="HQ169" s="76"/>
      <c r="HR169" s="66"/>
      <c r="HS169" s="76"/>
      <c r="HT169" s="66"/>
      <c r="HU169" s="76"/>
      <c r="HV169" s="66"/>
      <c r="HW169" s="76"/>
      <c r="HX169" s="66"/>
      <c r="HY169" s="76"/>
      <c r="HZ169" s="66"/>
      <c r="IA169" s="76"/>
      <c r="IB169" s="66"/>
      <c r="IC169" s="76"/>
      <c r="ID169" s="66"/>
      <c r="IE169" s="76"/>
      <c r="IF169" s="66"/>
      <c r="IG169" s="76"/>
      <c r="IH169" s="66"/>
      <c r="II169" s="76"/>
      <c r="IJ169" s="66"/>
      <c r="IK169" s="76"/>
      <c r="IL169" s="66"/>
      <c r="IM169" s="76"/>
      <c r="IN169" s="66"/>
      <c r="IO169" s="76"/>
      <c r="IP169" s="66"/>
      <c r="IQ169" s="76"/>
      <c r="IR169" s="66"/>
      <c r="IS169" s="76"/>
      <c r="IT169" s="66"/>
      <c r="IU169" s="76"/>
      <c r="IV169" s="66"/>
      <c r="IW169" s="76"/>
      <c r="IX169" s="66"/>
      <c r="IY169" s="76"/>
      <c r="IZ169" s="66"/>
      <c r="JA169" s="76"/>
      <c r="JB169" s="66"/>
      <c r="JC169" s="76"/>
      <c r="JD169" s="66"/>
      <c r="JE169" s="76"/>
      <c r="JF169" s="66"/>
      <c r="JG169" s="76"/>
      <c r="JH169" s="66"/>
      <c r="JI169" s="76"/>
      <c r="JJ169" s="66"/>
      <c r="JK169" s="76"/>
      <c r="JL169" s="66"/>
      <c r="JM169" s="76"/>
      <c r="JN169" s="66"/>
      <c r="JO169" s="76"/>
      <c r="JP169" s="66"/>
      <c r="JQ169" s="76"/>
      <c r="JR169" s="66"/>
      <c r="JS169" s="76"/>
      <c r="JT169" s="66"/>
      <c r="JU169" s="76"/>
      <c r="JV169" s="66"/>
      <c r="JW169" s="76"/>
      <c r="JX169" s="66"/>
      <c r="JY169" s="76"/>
      <c r="JZ169" s="66"/>
      <c r="KA169" s="76"/>
      <c r="KB169" s="66"/>
      <c r="KC169" s="76"/>
      <c r="KD169" s="66"/>
      <c r="KE169" s="76"/>
      <c r="KF169" s="66"/>
      <c r="KG169" s="76"/>
      <c r="KH169" s="66"/>
      <c r="KI169" s="76"/>
      <c r="KJ169" s="66"/>
      <c r="KK169" s="76"/>
      <c r="KL169" s="66"/>
      <c r="KM169" s="76"/>
      <c r="KN169" s="66"/>
      <c r="KO169" s="76"/>
      <c r="KP169" s="66"/>
      <c r="KQ169" s="76"/>
      <c r="KR169" s="66"/>
      <c r="KS169" s="76"/>
      <c r="KT169" s="66"/>
      <c r="KU169" s="76"/>
      <c r="KV169" s="66"/>
      <c r="KW169" s="76"/>
      <c r="KX169" s="66"/>
      <c r="KY169" s="76"/>
      <c r="KZ169" s="66"/>
      <c r="LA169" s="76"/>
      <c r="LB169" s="66"/>
      <c r="LC169" s="76"/>
      <c r="LD169" s="66"/>
      <c r="LE169" s="76"/>
      <c r="LF169" s="66"/>
      <c r="LG169" s="76"/>
      <c r="LH169" s="66"/>
      <c r="LI169" s="76"/>
      <c r="LJ169" s="66"/>
      <c r="LK169" s="76"/>
      <c r="LL169" s="66"/>
      <c r="LM169" s="76"/>
      <c r="LN169" s="66"/>
      <c r="LO169" s="76"/>
      <c r="LP169" s="66"/>
      <c r="LQ169" s="76"/>
      <c r="LR169" s="66"/>
      <c r="LS169" s="76"/>
      <c r="LT169" s="66"/>
      <c r="LU169" s="76"/>
      <c r="LV169" s="66"/>
      <c r="LW169" s="76"/>
      <c r="LX169" s="66"/>
      <c r="LY169" s="76"/>
      <c r="LZ169" s="66"/>
      <c r="MA169" s="76"/>
      <c r="MB169" s="66"/>
      <c r="MC169" s="76"/>
      <c r="MD169" s="66"/>
      <c r="MG169" s="1" t="str" cm="1">
        <f t="array" ref="MG169">IFERROR(INDEX(Paste_Here!$B$2:$B$850, MATCH(0, COUNTIF(MG$4:MG168, Paste_Here!$B$2:$B$850) + IF(Paste_Here!$B$2:$B$850="", 1, 0), 0)), "")</f>
        <v/>
      </c>
      <c r="MH169" s="1" t="str">
        <f>IF(MG169&lt;&gt;"", INDEX(Paste_Here!$A$2:$A$850, MATCH(MG169, Paste_Here!$B$2:$B$850, 0)), "")</f>
        <v/>
      </c>
      <c r="MI169" s="1" t="str">
        <f t="shared" si="24"/>
        <v/>
      </c>
      <c r="MJ169" s="1" t="str" cm="1">
        <f t="array" ref="MJ169">IFERROR(INDEX($MI$5:$MI$850, MATCH(SMALL(IF($MI$5:$MI$850&lt;&gt;"", COUNTIF($MI$5:$MI$850, "&lt;"&amp;$MI$5:$MI$850)+1), ROW()-ROW($MJ$5)+1), COUNTIF($MI$5:$MI$850, "&lt;"&amp;$MI$5:$MI$850)+1, 0)), "")</f>
        <v/>
      </c>
    </row>
    <row r="170" spans="1:348">
      <c r="A170" s="66"/>
      <c r="B170" s="76" t="str">
        <f t="shared" si="17"/>
        <v/>
      </c>
      <c r="C170" s="66"/>
      <c r="D170" s="76" t="str">
        <f>IFERROR(IF(B170&lt;&gt;"", IF(AND(INDEX(Paste_Here!B$2:B$850, MATCH(B170, Paste_Here!A$2:A$850, 0))&lt;&gt;"", ISNUMBER(VALUE(INDEX(Paste_Here!B$2:B$850, MATCH(B170, Paste_Here!A$2:A$850, 0))))), INDEX(Paste_Here!B$2:B$850, MATCH(B170, Paste_Here!A$2:A$850, 0)), ""), ""), "")</f>
        <v/>
      </c>
      <c r="E170" s="66"/>
      <c r="F170" s="76" t="str">
        <f>IFERROR(IF(B170&lt;&gt;"", IF(ISTEXT(INDEX(Paste_Here!K$2:K$850, MATCH(B170, Paste_Here!A$2:A$850, 0))), INDEX(Paste_Here!K$2:K$850, MATCH(B170, Paste_Here!A$2:A$850, 0)), ""), ""), "")</f>
        <v/>
      </c>
      <c r="G170" s="66"/>
      <c r="H170" s="76" t="str">
        <f>IFERROR(IF(B170&lt;&gt;"", IF(ISTEXT(INDEX(Paste_Here!C$2:C$850, MATCH(B170, Paste_Here!A$2:A$850, 0))), INDEX(Paste_Here!C$2:C$850, MATCH(B170, Paste_Here!A$2:A$850, 0)), ""), ""), "")</f>
        <v/>
      </c>
      <c r="I170" s="66"/>
      <c r="J170" s="76" t="str">
        <f>IFERROR(IF(B170&lt;&gt;"", IF(ISNUMBER(SEARCH("s", LOWER(INDEX(Paste_Here!M$2:M$850, MATCH(B170, Paste_Here!A$2:A$850, 0))))), "Yes", IF(INDEX(Paste_Here!M$2:M$850, MATCH(B170, Paste_Here!A$2:A$850, 0))&lt;&gt;"", "No", "")), ""), "")</f>
        <v/>
      </c>
      <c r="K170" s="66"/>
      <c r="L170" s="76" t="str">
        <f>IFERROR(IF(B170&lt;&gt;"", IF(ISNUMBER(SEARCH("yes", LOWER(INDEX(Paste_Here!E$2:E$850, MATCH(B170, Paste_Here!A$2:A$850, 0))))), "Yes", IF(ISNUMBER(SEARCH("no", LOWER(INDEX(Paste_Here!E$2:E$850, MATCH(B170, Paste_Here!A$2:A$850, 0))))), "No", "")), ""), "")</f>
        <v/>
      </c>
      <c r="M170" s="66"/>
      <c r="N170" s="76" t="str">
        <f>IFERROR(IF(B170&lt;&gt;"", IF(ISNUMBER(SEARCH("yes", LOWER(INDEX(Paste_Here!F$2:F$850, MATCH(B170, Paste_Here!A$2:A$850, 0))))), "Yes", IF(ISNUMBER(SEARCH("no", LOWER(INDEX(Paste_Here!F$2:F$850, MATCH(B170, Paste_Here!A$2:A$850, 0))))), "No", "")), ""), "")</f>
        <v/>
      </c>
      <c r="O170" s="66"/>
      <c r="P170" s="76" t="str">
        <f>IFERROR(IF(B170&lt;&gt;"", IF(ISNUMBER(SEARCH("yes", LOWER(INDEX(Paste_Here!L$2:L$850, MATCH(B170, Paste_Here!A$2:A$850, 0))))), "Yes", IF(ISNUMBER(SEARCH("no", LOWER(INDEX(Paste_Here!L$2:L$850, MATCH(B170, Paste_Here!A$2:A$850, 0))))), "No", "")), ""), "")</f>
        <v/>
      </c>
      <c r="Q170" s="66"/>
      <c r="R170" s="76" t="str">
        <f>IFERROR(IF(B170&lt;&gt;"", IF(ISNUMBER(SEARCH("transitional 2", LOWER(INDEX(Paste_Here!D$2:D$850, MATCH(B170, Paste_Here!A$2:A$850, 0))))), "T2", IF(ISNUMBER(SEARCH("transitional 1", LOWER(INDEX(Paste_Here!D$2:D$850, MATCH(B170, Paste_Here!A$2:A$850, 0))))), "T1", IF(ISNUMBER(SEARCH("waived ell services", LOWER(INDEX(Paste_Here!D$2:D$850, MATCH(B170, Paste_Here!A$2:A$850, 0))))), "W", IF(ISNUMBER(SEARCH("english language learner", LOWER(INDEX(Paste_Here!D$2:D$850, MATCH(B170, Paste_Here!A$2:A$850, 0))))), "L", "")))), ""), "")</f>
        <v/>
      </c>
      <c r="S170" s="66"/>
      <c r="T170" s="76" t="str">
        <f>IFERROR(IF(B170&lt;&gt;"", IF(ISNUMBER(SEARCH("yes", LOWER(INDEX(Paste_Here!I$2:I$850, MATCH(B170, Paste_Here!A$2:A$850, 0))))), "Yes", IF(ISNUMBER(SEARCH("no", LOWER(INDEX(Paste_Here!I$2:I$850, MATCH(B170, Paste_Here!A$2:A$850, 0))))), "No", "")), ""), "")</f>
        <v/>
      </c>
      <c r="U170" s="66"/>
      <c r="V170" s="76" t="str">
        <f>IFERROR(IF(B170&lt;&gt;"", IF(ISTEXT(INDEX(Paste_Here!J$2:J$850, MATCH(B170, Paste_Here!A$2:A$850, 0))), VALUE(INDEX(Paste_Here!J$2:J$850, MATCH(B170, Paste_Here!A$2:A$850, 0))), ""), ""), "")</f>
        <v/>
      </c>
      <c r="W170" s="66"/>
      <c r="X170" s="66"/>
      <c r="Y170" s="76" t="str">
        <f t="shared" si="18"/>
        <v/>
      </c>
      <c r="Z170" s="66"/>
      <c r="AA170" s="76" t="str">
        <f>IFERROR(IF(B170&lt;&gt;"", IF(AND(INDEX(Paste_Here!AI$2:AI$850, MATCH(B170, Paste_Here!A$2:A$850, 0))&lt;&gt;"", ISNUMBER(VALUE(INDEX(Paste_Here!AI$2:AI$850, MATCH(B170, Paste_Here!A$2:A$850, 0))))), INDEX(Paste_Here!AI$2:AI$850, MATCH(B170, Paste_Here!A$2:A$850, 0)), ""), ""), "")</f>
        <v/>
      </c>
      <c r="AB170" s="66"/>
      <c r="AC170" s="76" t="str">
        <f>IFERROR(IF(B170&lt;&gt;"", IF(AND(INDEX(Paste_Here!AJ$2:AJ$850, MATCH(B170, Paste_Here!A$2:A$850, 0))&lt;&gt;"", ISNUMBER(VALUE(INDEX(Paste_Here!AJ$2:AJ$850, MATCH(B170, Paste_Here!A$2:A$850, 0))))), INDEX(Paste_Here!AJ$2:AJ$850, MATCH(B170, Paste_Here!A$2:A$850, 0)), ""), ""), "")</f>
        <v/>
      </c>
      <c r="AD170" s="66"/>
      <c r="AE170" s="76" t="str">
        <f>IFERROR(IF(B170&lt;&gt;"", IF(AND(INDEX(Paste_Here!AK$2:AK$850, MATCH(B170, Paste_Here!A$2:A$850, 0))&lt;&gt;"", ISNUMBER(VALUE(INDEX(Paste_Here!AK$2:AK$850, MATCH(B170, Paste_Here!A$2:A$850, 0))))), INDEX(Paste_Here!AK$2:AK$850, MATCH(B170, Paste_Here!A$2:A$850, 0)), ""), ""), "")</f>
        <v/>
      </c>
      <c r="AF170" s="66"/>
      <c r="AG170" s="76" t="str">
        <f>IFERROR(IF(B170&lt;&gt;"", IF(AND(INDEX(Paste_Here!AL$2:AL$850, MATCH(B170, Paste_Here!A$2:A$850, 0))&lt;&gt;"", ISNUMBER(VALUE(INDEX(Paste_Here!AL$2:AL$850, MATCH(B170, Paste_Here!A$2:A$850, 0))))), INDEX(Paste_Here!AL$2:AL$850, MATCH(B170, Paste_Here!A$2:A$850, 0)), ""), ""), "")</f>
        <v/>
      </c>
      <c r="AH170" s="66"/>
      <c r="AI170" s="76" t="str">
        <f>IFERROR(IF(B170&lt;&gt;"", IF(AND(INDEX(Paste_Here!AH$2:AH$850, MATCH(B170, Paste_Here!A$2:A$850, 0))&lt;&gt;"", ISNUMBER(VALUE(INDEX(Paste_Here!AH$2:AH$850, MATCH(B170, Paste_Here!A$2:A$850, 0))))), IF(VALUE(INDEX(Paste_Here!AH$2:AH$850, MATCH(B170, Paste_Here!A$2:A$850, 0)))=0, "", INDEX(Paste_Here!AH$2:AH$850, MATCH(B170, Paste_Here!A$2:A$850, 0))), ""), ""), "")</f>
        <v/>
      </c>
      <c r="AJ170" s="66"/>
      <c r="AK170" s="76" t="str">
        <f>IFERROR(IF(B170&lt;&gt;"", IF(AND(INDEX(Paste_Here!N$2:N$850, MATCH(B170, Paste_Here!A$2:A$850, 0))&lt;&gt;"", ISNUMBER(VALUE(INDEX(Paste_Here!N$2:N$850, MATCH(B170, Paste_Here!A$2:A$850, 0))))), INDEX(Paste_Here!N$2:N$850, MATCH(B170, Paste_Here!A$2:A$850, 0)), ""), ""), "")</f>
        <v/>
      </c>
      <c r="AL170" s="66"/>
      <c r="AM170" s="76" t="str">
        <f>IFERROR(IF(B170&lt;&gt;"", IF(AND(INDEX(Paste_Here!O$2:O$850, MATCH(B170, Paste_Here!A$2:A$850, 0))&lt;&gt;"", ISNUMBER(VALUE(INDEX(Paste_Here!O$2:O$850, MATCH(B170, Paste_Here!A$2:A$850, 0))))), INDEX(Paste_Here!O$2:O$850, MATCH(B170, Paste_Here!A$2:A$850, 0)), ""), ""), "")</f>
        <v/>
      </c>
      <c r="AN170" s="66"/>
      <c r="AO170" s="76"/>
      <c r="AP170" s="66"/>
      <c r="AQ170" s="76"/>
      <c r="AR170" s="66"/>
      <c r="AS170" s="76"/>
      <c r="AT170" s="66"/>
      <c r="AU170" s="66"/>
      <c r="AV170" s="76" t="str">
        <f t="shared" si="19"/>
        <v/>
      </c>
      <c r="AW170" s="66"/>
      <c r="AX170" s="76" t="str">
        <f>IFERROR(IF(B170&lt;&gt;"", IF(ISNUMBER(SEARCH("Revealed-Potential (Primary Focus)", LOWER(INDEX(Paste_Here!Z$2:Z$850, MATCH(B170, Paste_Here!A$2:A$850, 0))))), "Rev-Potential: Prim", IF(ISNUMBER(SEARCH("Revealed-Potential (Secondary Focus)", LOWER(INDEX(Paste_Here!Z$2:Z$850, MATCH(B170, Paste_Here!A$2:A$850, 0))))), "Rev-Potential: Sec", IF(ISNUMBER(SEARCH("Monitoring", LOWER(INDEX(Paste_Here!Z$2:Z$850, MATCH(B170, Paste_Here!A$2:A$850, 0))))), "Monitoring", IF(ISNUMBER(SEARCH("At-Promise (Secondary Focus)", LOWER(INDEX(Paste_Here!Z$2:Z$850, MATCH(B170, Paste_Here!A$2:A$850, 0))))), "At-Promise: Sec", IF(ISNUMBER(SEARCH("At-Promise (Primary Focus)", LOWER(INDEX(Paste_Here!Z$2:Z$850, MATCH(B170, Paste_Here!A$2:A$850, 0))))), "At-Promise: Prim", ""))))), ""), "")</f>
        <v/>
      </c>
      <c r="AY170" s="66"/>
      <c r="AZ170" s="76"/>
      <c r="BA170" s="66"/>
      <c r="BB170" s="76"/>
      <c r="BC170" s="66"/>
      <c r="BD170" s="76"/>
      <c r="BE170" s="66"/>
      <c r="BF170" s="76"/>
      <c r="BG170" s="66"/>
      <c r="BH170" s="76"/>
      <c r="BI170" s="66"/>
      <c r="BJ170" s="66"/>
      <c r="BK170" s="76" t="str">
        <f t="shared" si="20"/>
        <v/>
      </c>
      <c r="BL170" s="66"/>
      <c r="BM170" s="76" t="str">
        <f>IFERROR(IF(B170&lt;&gt;"", IF(AND(ISNUMBER(VALUE(SUBSTITUTE(SUBSTITUTE(Paste_Here!R170, "br", "-"), "L", ""))), VALUE(SUBSTITUTE(SUBSTITUTE(Paste_Here!R170, "br", "-"), "L", "")) &gt;= 1095), "Yes", IF(AND(ISNUMBER(VALUE(SUBSTITUTE(SUBSTITUTE(Paste_Here!R170, "br", "-"), "L", ""))), VALUE(SUBSTITUTE(SUBSTITUTE(Paste_Here!R170, "br", "-"), "L", "")) &lt;= 1094), "No", "")), ""), "")</f>
        <v/>
      </c>
      <c r="BN170" s="66"/>
      <c r="BO170" s="76" t="str">
        <f>IFERROR(IF(B170&lt;&gt;"", IF(COUNTIF(INDEX(Paste_Here!Y$2:AB$850, MATCH(B170, Paste_Here!A$2:A$850, 0), 0), "yes") &gt; 0, "Yes", IF(COUNTIF(INDEX(Paste_Here!Y$2:AB$850, MATCH(B170, Paste_Here!A$2:A$850, 0), 0), "no") &gt; 0, "No", "")), ""), "")</f>
        <v/>
      </c>
      <c r="BP170" s="66"/>
      <c r="BQ170" s="76" t="str">
        <f>IFERROR(IF(B170&lt;&gt;"", IF(AND(ISNUMBER(VALUE(SUBSTITUTE(SUBSTITUTE(Paste_Here!U170, "em", "-"), "q", ""))), VALUE(SUBSTITUTE(SUBSTITUTE(Paste_Here!U170, "em", "-"), "q", "")) &gt;= 910), "Yes", IF(AND(ISNUMBER(VALUE(SUBSTITUTE(SUBSTITUTE(Paste_Here!U170, "em", "-"), "q", ""))), VALUE(SUBSTITUTE(SUBSTITUTE(Paste_Here!U170, "em", "-"), "q", "")) &lt;= 909), "No", "")), ""), "")</f>
        <v/>
      </c>
      <c r="BR170" s="66"/>
      <c r="BS170" s="76" t="str">
        <f>IFERROR(IF(B170&lt;&gt;"", IF(AND(INDEX(Paste_Here!X$2:X$850, MATCH(B170, Paste_Here!A$2:A$850, 0))&lt;&gt;"", ISNUMBER(VALUE(INDEX(Paste_Here!X$2:X$850, MATCH(B170, Paste_Here!A$2:A$850, 0))))), INDEX(Paste_Here!X$2:X$850, MATCH(B170, Paste_Here!A$2:A$850, 0)), ""), ""), "")</f>
        <v/>
      </c>
      <c r="BT170" s="66"/>
      <c r="BU170" s="76" t="str">
        <f>IFERROR(IF(B170&lt;&gt;"", IF(ISNUMBER(VALUE(INDEX(Paste_Here!G$2:G$850, MATCH(B170, Paste_Here!A$2:A$850, 0)))), IF(VALUE(INDEX(Paste_Here!G$2:G$850, MATCH(B170, Paste_Here!A$2:A$850, 0)))=0, "No", IF(AND(VALUE(INDEX(Paste_Here!G$2:G$850, MATCH(B170, Paste_Here!A$2:A$850, 0)))&gt;=1, VALUE(INDEX(Paste_Here!G$2:G$850, MATCH(B170, Paste_Here!A$2:A$850, 0)))&lt;=4), VALUE(INDEX(Paste_Here!G$2:G$850, MATCH(B170, Paste_Here!A$2:A$850, 0))), "")), ""), ""), "")</f>
        <v/>
      </c>
      <c r="BV170" s="66"/>
      <c r="BW170" s="76" t="str">
        <f>IFERROR(IF(B170&lt;&gt;"", IF(ISNUMBER(VALUE(INDEX(Paste_Here!H$2:H$850, MATCH(B170, Paste_Here!A$2:A$850, 0)))), IF(VALUE(INDEX(Paste_Here!H$2:H$850, MATCH(B170, Paste_Here!A$2:A$850, 0)))=0, "No", IF(AND(VALUE(INDEX(Paste_Here!H$2:H$850, MATCH(B170, Paste_Here!A$2:A$850, 0)))&gt;=1, VALUE(INDEX(Paste_Here!H$2:H$850, MATCH(B170, Paste_Here!A$2:A$850, 0)))&lt;=4), VALUE(INDEX(Paste_Here!H$2:H$850, MATCH(B170, Paste_Here!A$2:A$850, 0))), "")), ""), ""), "")</f>
        <v/>
      </c>
      <c r="BX170" s="66"/>
      <c r="BY170" s="76"/>
      <c r="BZ170" s="66"/>
      <c r="CA170" s="76"/>
      <c r="CB170" s="66"/>
      <c r="CC170" s="66"/>
      <c r="CD170" s="76" t="str">
        <f t="shared" si="21"/>
        <v/>
      </c>
      <c r="CE170" s="66"/>
      <c r="CF170" s="76" t="str">
        <f>IFERROR(IF(B170&lt;&gt;"", IF(AND(INDEX(Paste_Here!P$2:P$850, MATCH(B170, Paste_Here!A$2:A$850, 0))&lt;&gt;"", ISNUMBER(VALUE(INDEX(Paste_Here!P$2:P$850, MATCH(B170, Paste_Here!A$2:A$850, 0))))), INDEX(Paste_Here!P$2:P$850, MATCH(B170, Paste_Here!A$2:A$850, 0)), ""), ""), "")</f>
        <v/>
      </c>
      <c r="CG170" s="66"/>
      <c r="CH170" s="76" t="str">
        <f>IFERROR(IF(B170&lt;&gt;"", IF(ISNUMBER(SEARCH("highrisk", LOWER(INDEX(Paste_Here!Q$2:Q$850, MATCH(B170, Paste_Here!A$2:A$850, 0))))), "High Risk", IF(ISNUMBER(SEARCH("lowrisk", LOWER(INDEX(Paste_Here!Q$2:Q$850, MATCH(B170, Paste_Here!A$2:A$850, 0))))), "Low Risk", IF(ISNUMBER(SEARCH("somerisk", LOWER(INDEX(Paste_Here!Q$2:Q$850, MATCH(B170, Paste_Here!A$2:A$850, 0))))), "Some Risk", ""))), ""), "")</f>
        <v/>
      </c>
      <c r="CI170" s="66"/>
      <c r="CJ170" s="76" t="str">
        <f>IFERROR(IF(B170&lt;&gt;"", IF(AND(INDEX(Paste_Here!AA$2:AA$850, MATCH(B170, Paste_Here!A$2:A$850, 0))&lt;&gt;"", ISNUMBER(VALUE(INDEX(Paste_Here!AA$2:AA$850, MATCH(B170, Paste_Here!A$2:A$850, 0))))), INDEX(Paste_Here!AA$2:AA$850, MATCH(B170, Paste_Here!A$2:A$850, 0)), ""), ""), "")</f>
        <v/>
      </c>
      <c r="CK170" s="66"/>
      <c r="CL170" s="76" t="str">
        <f>IFERROR(IF(B170&lt;&gt;"", IF(LOWER(INDEX(Paste_Here!AB$2:AB$850, MATCH(B170, Paste_Here!A$2:A$850, 0)))="approaching expectations", "Approaching", IF(LOWER(INDEX(Paste_Here!AB$2:AB$850, MATCH(B170, Paste_Here!A$2:A$850, 0)))="met expectations", "Met", IF(LOWER(INDEX(Paste_Here!AB$2:AB$850, MATCH(B170, Paste_Here!A$2:A$850, 0)))="exceeded expectations", "Exceeded", IF(LOWER(INDEX(Paste_Here!AB$2:AB$850, MATCH(B170, Paste_Here!A$2:A$850, 0)))="below expectations", "Below", "")))), ""), "")</f>
        <v/>
      </c>
      <c r="CM170" s="66"/>
      <c r="CN170" s="76" t="str">
        <f>IFERROR(IF(B170&lt;&gt;"", IF(AND(INDEX(Paste_Here!AC$2:AC$850, MATCH(B170, Paste_Here!A$2:A$850, 0))&lt;&gt;"", ISNUMBER(VALUE(INDEX(Paste_Here!AC$2:AC$850, MATCH(B170, Paste_Here!A$2:A$850, 0))))), INDEX(Paste_Here!AC$2:AC$850, MATCH(B170, Paste_Here!A$2:A$850, 0)), ""), ""), "")</f>
        <v/>
      </c>
      <c r="CO170" s="66"/>
      <c r="CP170" s="76"/>
      <c r="CQ170" s="66"/>
      <c r="CR170" s="76"/>
      <c r="CS170" s="66"/>
      <c r="CT170" s="76"/>
      <c r="CU170" s="66"/>
      <c r="CV170" s="76"/>
      <c r="CW170" s="66"/>
      <c r="CX170" s="76"/>
      <c r="CY170" s="66"/>
      <c r="CZ170" s="66"/>
      <c r="DA170" s="76" t="str">
        <f t="shared" si="22"/>
        <v/>
      </c>
      <c r="DB170" s="66"/>
      <c r="DC170" s="76" t="str">
        <f>IFERROR(IF(B170&lt;&gt;"", IF(AND(INDEX(Paste_Here!V$2:V$850, MATCH(B170, Paste_Here!A$2:A$850, 0))&lt;&gt;"", ISNUMBER(VALUE(INDEX(Paste_Here!V$2:V$850, MATCH(B170, Paste_Here!A$2:A$850, 0))))), INDEX(Paste_Here!V$2:V$850, MATCH(B170, Paste_Here!A$2:A$850, 0)), ""), ""), "")</f>
        <v/>
      </c>
      <c r="DD170" s="66"/>
      <c r="DE170" s="76" t="str">
        <f>IFERROR(IF(B170&lt;&gt;"", IF(ISNUMBER(SEARCH("highrisk", LOWER(INDEX(Paste_Here!W$2:W$850, MATCH(B170, Paste_Here!A$2:A$850, 0))))), "High Risk", IF(ISNUMBER(SEARCH("lowrisk", LOWER(INDEX(Paste_Here!W$2:W$850, MATCH(B170, Paste_Here!A$2:A$850, 0))))), "Low Risk", IF(ISNUMBER(SEARCH("somerisk", LOWER(INDEX(Paste_Here!W$2:W$850, MATCH(B170, Paste_Here!A$2:A$850, 0))))), "Some Risk", ""))), ""), "")</f>
        <v/>
      </c>
      <c r="DF170" s="66"/>
      <c r="DG170" s="76" t="str">
        <f>IFERROR(IF(B170&lt;&gt;"", IF(AND(INDEX(Paste_Here!S$2:S$850, MATCH(B170, Paste_Here!A$2:A$850, 0))&lt;&gt;"", ISNUMBER(VALUE(INDEX(Paste_Here!S$2:S$850, MATCH(B170, Paste_Here!A$2:A$850, 0))))), INDEX(Paste_Here!S$2:S$850, MATCH(B170, Paste_Here!A$2:A$850, 0)), ""), ""), "")</f>
        <v/>
      </c>
      <c r="DH170" s="66"/>
      <c r="DI170" s="76" t="str">
        <f>IFERROR(IF(B170&lt;&gt;"", IF(ISNUMBER(SEARCH("highrisk", LOWER(INDEX(Paste_Here!T$2:T$850, MATCH(B170, Paste_Here!A$2:A$850, 0))))), "High Risk", IF(ISNUMBER(SEARCH("lowrisk", LOWER(INDEX(Paste_Here!T$2:T$850, MATCH(B170, Paste_Here!A$2:A$850, 0))))), "Low Risk", IF(ISNUMBER(SEARCH("somerisk", LOWER(INDEX(Paste_Here!T$2:T$850, MATCH(B170, Paste_Here!A$2:A$850, 0))))), "Some Risk", ""))), ""), "")</f>
        <v/>
      </c>
      <c r="DJ170" s="66"/>
      <c r="DK170" s="76" t="str">
        <f>IFERROR(IF(B170&lt;&gt;"", IF(AND(INDEX(Paste_Here!AD$2:AD$850, MATCH(B170, Paste_Here!A$2:A$850, 0))&lt;&gt;"", ISNUMBER(VALUE(INDEX(Paste_Here!AD$2:AD$850, MATCH(B170, Paste_Here!A$2:A$850, 0))))), INDEX(Paste_Here!AD$2:AD$850, MATCH(B170, Paste_Here!A$2:A$850, 0)), ""), ""), "")</f>
        <v/>
      </c>
      <c r="DL170" s="66"/>
      <c r="DM170" s="76" t="str">
        <f>IFERROR(IF(B170&lt;&gt;"", IF(LOWER(INDEX(Paste_Here!AE$2:AE$850, MATCH(B170, Paste_Here!A$2:A$850, 0)))="approaching expectations", "Approaching", IF(LOWER(INDEX(Paste_Here!AE$2:AE$850, MATCH(B170, Paste_Here!A$2:A$850, 0)))="met expectations", "Met", IF(LOWER(INDEX(Paste_Here!AE$2:AE$850, MATCH(B170, Paste_Here!A$2:A$850, 0)))="exceeded expectations", "Exceeded", IF(LOWER(INDEX(Paste_Here!AE$2:AE$850, MATCH(B170, Paste_Here!A$2:A$850, 0)))="below expectations", "Below", "")))), ""), "")</f>
        <v/>
      </c>
      <c r="DN170" s="66"/>
      <c r="DO170" s="76"/>
      <c r="DP170" s="66"/>
      <c r="DQ170" s="76"/>
      <c r="DR170" s="66"/>
      <c r="DS170" s="76"/>
      <c r="DT170" s="66"/>
      <c r="DU170" s="76"/>
      <c r="DV170" s="66"/>
      <c r="DW170" s="66"/>
      <c r="DX170" s="76" t="str">
        <f t="shared" si="23"/>
        <v/>
      </c>
      <c r="DY170" s="66"/>
      <c r="DZ170" s="76"/>
      <c r="EA170" s="66"/>
      <c r="EB170" s="76"/>
      <c r="EC170" s="66"/>
      <c r="ED170" s="76" t="str">
        <f>IFERROR(IF(B170&lt;&gt;"", IF(AND(INDEX(Paste_Here!AF$2:AF$850, MATCH(B170, Paste_Here!A$2:A$850, 0))&lt;&gt;"", ISNUMBER(VALUE(INDEX(Paste_Here!AF$2:AF$850, MATCH(B170, Paste_Here!A$2:A$850, 0))))), INDEX(Paste_Here!AF$2:AF$850, MATCH(B170, Paste_Here!A$2:A$850, 0)), ""), ""), "")</f>
        <v/>
      </c>
      <c r="EE170" s="66"/>
      <c r="EF170" s="76"/>
      <c r="EG170" s="66"/>
      <c r="EH170" s="76"/>
      <c r="EI170" s="66"/>
      <c r="EJ170" s="76" t="str">
        <f>IFERROR(IF(B170&lt;&gt;"", IF(AND(INDEX(Paste_Here!AG$2:AG$850, MATCH(B170, Paste_Here!A$2:A$850, 0))&lt;&gt;"", ISNUMBER(VALUE(INDEX(Paste_Here!AG$2:AG$850, MATCH(B170, Paste_Here!A$2:A$850, 0))))), INDEX(Paste_Here!AG$2:AG$850, MATCH(B170, Paste_Here!A$2:A$850, 0)), ""), ""), "")</f>
        <v/>
      </c>
      <c r="EK170" s="66"/>
      <c r="EL170" s="76"/>
      <c r="EM170" s="66"/>
      <c r="EN170" s="76"/>
      <c r="EO170" s="66"/>
      <c r="EP170" s="76"/>
      <c r="EQ170" s="66"/>
      <c r="ER170" s="76"/>
      <c r="ES170" s="66"/>
      <c r="ET170" s="66"/>
      <c r="EU170" s="76"/>
      <c r="EV170" s="66"/>
      <c r="EW170" s="76"/>
      <c r="EX170" s="66"/>
      <c r="EY170" s="76"/>
      <c r="EZ170" s="66"/>
      <c r="FA170" s="76"/>
      <c r="FB170" s="66"/>
      <c r="FC170" s="76"/>
      <c r="FD170" s="66"/>
      <c r="FE170" s="76"/>
      <c r="FF170" s="66"/>
      <c r="FG170" s="76"/>
      <c r="FH170" s="66"/>
      <c r="FI170" s="76"/>
      <c r="FJ170" s="66"/>
      <c r="FK170" s="76"/>
      <c r="FL170" s="66"/>
      <c r="FM170" s="76"/>
      <c r="FN170" s="66"/>
      <c r="FO170" s="76"/>
      <c r="FP170" s="66"/>
      <c r="FQ170" s="76"/>
      <c r="FR170" s="66"/>
      <c r="FS170" s="76"/>
      <c r="FT170" s="66"/>
      <c r="FU170" s="76"/>
      <c r="FV170" s="66"/>
      <c r="FW170" s="76"/>
      <c r="FX170" s="66"/>
      <c r="FY170" s="76"/>
      <c r="FZ170" s="66"/>
      <c r="GA170" s="76"/>
      <c r="GB170" s="66"/>
      <c r="GC170" s="76"/>
      <c r="GD170" s="66"/>
      <c r="GE170" s="76"/>
      <c r="GF170" s="66"/>
      <c r="GG170" s="76"/>
      <c r="GH170" s="66"/>
      <c r="GI170" s="76"/>
      <c r="GJ170" s="66"/>
      <c r="GK170" s="76"/>
      <c r="GL170" s="66"/>
      <c r="GM170" s="76"/>
      <c r="GN170" s="66"/>
      <c r="GO170" s="76"/>
      <c r="GP170" s="66"/>
      <c r="GQ170" s="76"/>
      <c r="GR170" s="66"/>
      <c r="GS170" s="76"/>
      <c r="GT170" s="66"/>
      <c r="GU170" s="76"/>
      <c r="GV170" s="66"/>
      <c r="GW170" s="76"/>
      <c r="GX170" s="66"/>
      <c r="GY170" s="76"/>
      <c r="GZ170" s="66"/>
      <c r="HA170" s="76"/>
      <c r="HB170" s="66"/>
      <c r="HC170" s="76"/>
      <c r="HD170" s="66"/>
      <c r="HE170" s="76"/>
      <c r="HF170" s="66"/>
      <c r="HG170" s="76"/>
      <c r="HH170" s="66"/>
      <c r="HI170" s="76"/>
      <c r="HJ170" s="66"/>
      <c r="HK170" s="76"/>
      <c r="HL170" s="66"/>
      <c r="HM170" s="76"/>
      <c r="HN170" s="66"/>
      <c r="HO170" s="76"/>
      <c r="HP170" s="66"/>
      <c r="HQ170" s="76"/>
      <c r="HR170" s="66"/>
      <c r="HS170" s="76"/>
      <c r="HT170" s="66"/>
      <c r="HU170" s="76"/>
      <c r="HV170" s="66"/>
      <c r="HW170" s="76"/>
      <c r="HX170" s="66"/>
      <c r="HY170" s="76"/>
      <c r="HZ170" s="66"/>
      <c r="IA170" s="76"/>
      <c r="IB170" s="66"/>
      <c r="IC170" s="76"/>
      <c r="ID170" s="66"/>
      <c r="IE170" s="76"/>
      <c r="IF170" s="66"/>
      <c r="IG170" s="76"/>
      <c r="IH170" s="66"/>
      <c r="II170" s="76"/>
      <c r="IJ170" s="66"/>
      <c r="IK170" s="76"/>
      <c r="IL170" s="66"/>
      <c r="IM170" s="76"/>
      <c r="IN170" s="66"/>
      <c r="IO170" s="76"/>
      <c r="IP170" s="66"/>
      <c r="IQ170" s="76"/>
      <c r="IR170" s="66"/>
      <c r="IS170" s="76"/>
      <c r="IT170" s="66"/>
      <c r="IU170" s="76"/>
      <c r="IV170" s="66"/>
      <c r="IW170" s="76"/>
      <c r="IX170" s="66"/>
      <c r="IY170" s="76"/>
      <c r="IZ170" s="66"/>
      <c r="JA170" s="76"/>
      <c r="JB170" s="66"/>
      <c r="JC170" s="76"/>
      <c r="JD170" s="66"/>
      <c r="JE170" s="76"/>
      <c r="JF170" s="66"/>
      <c r="JG170" s="76"/>
      <c r="JH170" s="66"/>
      <c r="JI170" s="76"/>
      <c r="JJ170" s="66"/>
      <c r="JK170" s="76"/>
      <c r="JL170" s="66"/>
      <c r="JM170" s="76"/>
      <c r="JN170" s="66"/>
      <c r="JO170" s="76"/>
      <c r="JP170" s="66"/>
      <c r="JQ170" s="76"/>
      <c r="JR170" s="66"/>
      <c r="JS170" s="76"/>
      <c r="JT170" s="66"/>
      <c r="JU170" s="76"/>
      <c r="JV170" s="66"/>
      <c r="JW170" s="76"/>
      <c r="JX170" s="66"/>
      <c r="JY170" s="76"/>
      <c r="JZ170" s="66"/>
      <c r="KA170" s="76"/>
      <c r="KB170" s="66"/>
      <c r="KC170" s="76"/>
      <c r="KD170" s="66"/>
      <c r="KE170" s="76"/>
      <c r="KF170" s="66"/>
      <c r="KG170" s="76"/>
      <c r="KH170" s="66"/>
      <c r="KI170" s="76"/>
      <c r="KJ170" s="66"/>
      <c r="KK170" s="76"/>
      <c r="KL170" s="66"/>
      <c r="KM170" s="76"/>
      <c r="KN170" s="66"/>
      <c r="KO170" s="76"/>
      <c r="KP170" s="66"/>
      <c r="KQ170" s="76"/>
      <c r="KR170" s="66"/>
      <c r="KS170" s="76"/>
      <c r="KT170" s="66"/>
      <c r="KU170" s="76"/>
      <c r="KV170" s="66"/>
      <c r="KW170" s="76"/>
      <c r="KX170" s="66"/>
      <c r="KY170" s="76"/>
      <c r="KZ170" s="66"/>
      <c r="LA170" s="76"/>
      <c r="LB170" s="66"/>
      <c r="LC170" s="76"/>
      <c r="LD170" s="66"/>
      <c r="LE170" s="76"/>
      <c r="LF170" s="66"/>
      <c r="LG170" s="76"/>
      <c r="LH170" s="66"/>
      <c r="LI170" s="76"/>
      <c r="LJ170" s="66"/>
      <c r="LK170" s="76"/>
      <c r="LL170" s="66"/>
      <c r="LM170" s="76"/>
      <c r="LN170" s="66"/>
      <c r="LO170" s="76"/>
      <c r="LP170" s="66"/>
      <c r="LQ170" s="76"/>
      <c r="LR170" s="66"/>
      <c r="LS170" s="76"/>
      <c r="LT170" s="66"/>
      <c r="LU170" s="76"/>
      <c r="LV170" s="66"/>
      <c r="LW170" s="76"/>
      <c r="LX170" s="66"/>
      <c r="LY170" s="76"/>
      <c r="LZ170" s="66"/>
      <c r="MA170" s="76"/>
      <c r="MB170" s="66"/>
      <c r="MC170" s="76"/>
      <c r="MD170" s="66"/>
      <c r="MG170" s="1" t="str" cm="1">
        <f t="array" ref="MG170">IFERROR(INDEX(Paste_Here!$B$2:$B$850, MATCH(0, COUNTIF(MG$4:MG169, Paste_Here!$B$2:$B$850) + IF(Paste_Here!$B$2:$B$850="", 1, 0), 0)), "")</f>
        <v/>
      </c>
      <c r="MH170" s="1" t="str">
        <f>IF(MG170&lt;&gt;"", INDEX(Paste_Here!$A$2:$A$850, MATCH(MG170, Paste_Here!$B$2:$B$850, 0)), "")</f>
        <v/>
      </c>
      <c r="MI170" s="1" t="str">
        <f t="shared" si="24"/>
        <v/>
      </c>
      <c r="MJ170" s="1" t="str" cm="1">
        <f t="array" ref="MJ170">IFERROR(INDEX($MI$5:$MI$850, MATCH(SMALL(IF($MI$5:$MI$850&lt;&gt;"", COUNTIF($MI$5:$MI$850, "&lt;"&amp;$MI$5:$MI$850)+1), ROW()-ROW($MJ$5)+1), COUNTIF($MI$5:$MI$850, "&lt;"&amp;$MI$5:$MI$850)+1, 0)), "")</f>
        <v/>
      </c>
    </row>
    <row r="171" spans="1:348">
      <c r="A171" s="66"/>
      <c r="B171" s="76" t="str">
        <f t="shared" si="17"/>
        <v/>
      </c>
      <c r="C171" s="66"/>
      <c r="D171" s="76" t="str">
        <f>IFERROR(IF(B171&lt;&gt;"", IF(AND(INDEX(Paste_Here!B$2:B$850, MATCH(B171, Paste_Here!A$2:A$850, 0))&lt;&gt;"", ISNUMBER(VALUE(INDEX(Paste_Here!B$2:B$850, MATCH(B171, Paste_Here!A$2:A$850, 0))))), INDEX(Paste_Here!B$2:B$850, MATCH(B171, Paste_Here!A$2:A$850, 0)), ""), ""), "")</f>
        <v/>
      </c>
      <c r="E171" s="66"/>
      <c r="F171" s="76" t="str">
        <f>IFERROR(IF(B171&lt;&gt;"", IF(ISTEXT(INDEX(Paste_Here!K$2:K$850, MATCH(B171, Paste_Here!A$2:A$850, 0))), INDEX(Paste_Here!K$2:K$850, MATCH(B171, Paste_Here!A$2:A$850, 0)), ""), ""), "")</f>
        <v/>
      </c>
      <c r="G171" s="66"/>
      <c r="H171" s="76" t="str">
        <f>IFERROR(IF(B171&lt;&gt;"", IF(ISTEXT(INDEX(Paste_Here!C$2:C$850, MATCH(B171, Paste_Here!A$2:A$850, 0))), INDEX(Paste_Here!C$2:C$850, MATCH(B171, Paste_Here!A$2:A$850, 0)), ""), ""), "")</f>
        <v/>
      </c>
      <c r="I171" s="66"/>
      <c r="J171" s="76" t="str">
        <f>IFERROR(IF(B171&lt;&gt;"", IF(ISNUMBER(SEARCH("s", LOWER(INDEX(Paste_Here!M$2:M$850, MATCH(B171, Paste_Here!A$2:A$850, 0))))), "Yes", IF(INDEX(Paste_Here!M$2:M$850, MATCH(B171, Paste_Here!A$2:A$850, 0))&lt;&gt;"", "No", "")), ""), "")</f>
        <v/>
      </c>
      <c r="K171" s="66"/>
      <c r="L171" s="76" t="str">
        <f>IFERROR(IF(B171&lt;&gt;"", IF(ISNUMBER(SEARCH("yes", LOWER(INDEX(Paste_Here!E$2:E$850, MATCH(B171, Paste_Here!A$2:A$850, 0))))), "Yes", IF(ISNUMBER(SEARCH("no", LOWER(INDEX(Paste_Here!E$2:E$850, MATCH(B171, Paste_Here!A$2:A$850, 0))))), "No", "")), ""), "")</f>
        <v/>
      </c>
      <c r="M171" s="66"/>
      <c r="N171" s="76" t="str">
        <f>IFERROR(IF(B171&lt;&gt;"", IF(ISNUMBER(SEARCH("yes", LOWER(INDEX(Paste_Here!F$2:F$850, MATCH(B171, Paste_Here!A$2:A$850, 0))))), "Yes", IF(ISNUMBER(SEARCH("no", LOWER(INDEX(Paste_Here!F$2:F$850, MATCH(B171, Paste_Here!A$2:A$850, 0))))), "No", "")), ""), "")</f>
        <v/>
      </c>
      <c r="O171" s="66"/>
      <c r="P171" s="76" t="str">
        <f>IFERROR(IF(B171&lt;&gt;"", IF(ISNUMBER(SEARCH("yes", LOWER(INDEX(Paste_Here!L$2:L$850, MATCH(B171, Paste_Here!A$2:A$850, 0))))), "Yes", IF(ISNUMBER(SEARCH("no", LOWER(INDEX(Paste_Here!L$2:L$850, MATCH(B171, Paste_Here!A$2:A$850, 0))))), "No", "")), ""), "")</f>
        <v/>
      </c>
      <c r="Q171" s="66"/>
      <c r="R171" s="76" t="str">
        <f>IFERROR(IF(B171&lt;&gt;"", IF(ISNUMBER(SEARCH("transitional 2", LOWER(INDEX(Paste_Here!D$2:D$850, MATCH(B171, Paste_Here!A$2:A$850, 0))))), "T2", IF(ISNUMBER(SEARCH("transitional 1", LOWER(INDEX(Paste_Here!D$2:D$850, MATCH(B171, Paste_Here!A$2:A$850, 0))))), "T1", IF(ISNUMBER(SEARCH("waived ell services", LOWER(INDEX(Paste_Here!D$2:D$850, MATCH(B171, Paste_Here!A$2:A$850, 0))))), "W", IF(ISNUMBER(SEARCH("english language learner", LOWER(INDEX(Paste_Here!D$2:D$850, MATCH(B171, Paste_Here!A$2:A$850, 0))))), "L", "")))), ""), "")</f>
        <v/>
      </c>
      <c r="S171" s="66"/>
      <c r="T171" s="76" t="str">
        <f>IFERROR(IF(B171&lt;&gt;"", IF(ISNUMBER(SEARCH("yes", LOWER(INDEX(Paste_Here!I$2:I$850, MATCH(B171, Paste_Here!A$2:A$850, 0))))), "Yes", IF(ISNUMBER(SEARCH("no", LOWER(INDEX(Paste_Here!I$2:I$850, MATCH(B171, Paste_Here!A$2:A$850, 0))))), "No", "")), ""), "")</f>
        <v/>
      </c>
      <c r="U171" s="66"/>
      <c r="V171" s="76" t="str">
        <f>IFERROR(IF(B171&lt;&gt;"", IF(ISTEXT(INDEX(Paste_Here!J$2:J$850, MATCH(B171, Paste_Here!A$2:A$850, 0))), VALUE(INDEX(Paste_Here!J$2:J$850, MATCH(B171, Paste_Here!A$2:A$850, 0))), ""), ""), "")</f>
        <v/>
      </c>
      <c r="W171" s="66"/>
      <c r="X171" s="66"/>
      <c r="Y171" s="76" t="str">
        <f t="shared" si="18"/>
        <v/>
      </c>
      <c r="Z171" s="66"/>
      <c r="AA171" s="76" t="str">
        <f>IFERROR(IF(B171&lt;&gt;"", IF(AND(INDEX(Paste_Here!AI$2:AI$850, MATCH(B171, Paste_Here!A$2:A$850, 0))&lt;&gt;"", ISNUMBER(VALUE(INDEX(Paste_Here!AI$2:AI$850, MATCH(B171, Paste_Here!A$2:A$850, 0))))), INDEX(Paste_Here!AI$2:AI$850, MATCH(B171, Paste_Here!A$2:A$850, 0)), ""), ""), "")</f>
        <v/>
      </c>
      <c r="AB171" s="66"/>
      <c r="AC171" s="76" t="str">
        <f>IFERROR(IF(B171&lt;&gt;"", IF(AND(INDEX(Paste_Here!AJ$2:AJ$850, MATCH(B171, Paste_Here!A$2:A$850, 0))&lt;&gt;"", ISNUMBER(VALUE(INDEX(Paste_Here!AJ$2:AJ$850, MATCH(B171, Paste_Here!A$2:A$850, 0))))), INDEX(Paste_Here!AJ$2:AJ$850, MATCH(B171, Paste_Here!A$2:A$850, 0)), ""), ""), "")</f>
        <v/>
      </c>
      <c r="AD171" s="66"/>
      <c r="AE171" s="76" t="str">
        <f>IFERROR(IF(B171&lt;&gt;"", IF(AND(INDEX(Paste_Here!AK$2:AK$850, MATCH(B171, Paste_Here!A$2:A$850, 0))&lt;&gt;"", ISNUMBER(VALUE(INDEX(Paste_Here!AK$2:AK$850, MATCH(B171, Paste_Here!A$2:A$850, 0))))), INDEX(Paste_Here!AK$2:AK$850, MATCH(B171, Paste_Here!A$2:A$850, 0)), ""), ""), "")</f>
        <v/>
      </c>
      <c r="AF171" s="66"/>
      <c r="AG171" s="76" t="str">
        <f>IFERROR(IF(B171&lt;&gt;"", IF(AND(INDEX(Paste_Here!AL$2:AL$850, MATCH(B171, Paste_Here!A$2:A$850, 0))&lt;&gt;"", ISNUMBER(VALUE(INDEX(Paste_Here!AL$2:AL$850, MATCH(B171, Paste_Here!A$2:A$850, 0))))), INDEX(Paste_Here!AL$2:AL$850, MATCH(B171, Paste_Here!A$2:A$850, 0)), ""), ""), "")</f>
        <v/>
      </c>
      <c r="AH171" s="66"/>
      <c r="AI171" s="76" t="str">
        <f>IFERROR(IF(B171&lt;&gt;"", IF(AND(INDEX(Paste_Here!AH$2:AH$850, MATCH(B171, Paste_Here!A$2:A$850, 0))&lt;&gt;"", ISNUMBER(VALUE(INDEX(Paste_Here!AH$2:AH$850, MATCH(B171, Paste_Here!A$2:A$850, 0))))), IF(VALUE(INDEX(Paste_Here!AH$2:AH$850, MATCH(B171, Paste_Here!A$2:A$850, 0)))=0, "", INDEX(Paste_Here!AH$2:AH$850, MATCH(B171, Paste_Here!A$2:A$850, 0))), ""), ""), "")</f>
        <v/>
      </c>
      <c r="AJ171" s="66"/>
      <c r="AK171" s="76" t="str">
        <f>IFERROR(IF(B171&lt;&gt;"", IF(AND(INDEX(Paste_Here!N$2:N$850, MATCH(B171, Paste_Here!A$2:A$850, 0))&lt;&gt;"", ISNUMBER(VALUE(INDEX(Paste_Here!N$2:N$850, MATCH(B171, Paste_Here!A$2:A$850, 0))))), INDEX(Paste_Here!N$2:N$850, MATCH(B171, Paste_Here!A$2:A$850, 0)), ""), ""), "")</f>
        <v/>
      </c>
      <c r="AL171" s="66"/>
      <c r="AM171" s="76" t="str">
        <f>IFERROR(IF(B171&lt;&gt;"", IF(AND(INDEX(Paste_Here!O$2:O$850, MATCH(B171, Paste_Here!A$2:A$850, 0))&lt;&gt;"", ISNUMBER(VALUE(INDEX(Paste_Here!O$2:O$850, MATCH(B171, Paste_Here!A$2:A$850, 0))))), INDEX(Paste_Here!O$2:O$850, MATCH(B171, Paste_Here!A$2:A$850, 0)), ""), ""), "")</f>
        <v/>
      </c>
      <c r="AN171" s="66"/>
      <c r="AO171" s="76"/>
      <c r="AP171" s="66"/>
      <c r="AQ171" s="76"/>
      <c r="AR171" s="66"/>
      <c r="AS171" s="76"/>
      <c r="AT171" s="66"/>
      <c r="AU171" s="66"/>
      <c r="AV171" s="76" t="str">
        <f t="shared" si="19"/>
        <v/>
      </c>
      <c r="AW171" s="66"/>
      <c r="AX171" s="76" t="str">
        <f>IFERROR(IF(B171&lt;&gt;"", IF(ISNUMBER(SEARCH("Revealed-Potential (Primary Focus)", LOWER(INDEX(Paste_Here!Z$2:Z$850, MATCH(B171, Paste_Here!A$2:A$850, 0))))), "Rev-Potential: Prim", IF(ISNUMBER(SEARCH("Revealed-Potential (Secondary Focus)", LOWER(INDEX(Paste_Here!Z$2:Z$850, MATCH(B171, Paste_Here!A$2:A$850, 0))))), "Rev-Potential: Sec", IF(ISNUMBER(SEARCH("Monitoring", LOWER(INDEX(Paste_Here!Z$2:Z$850, MATCH(B171, Paste_Here!A$2:A$850, 0))))), "Monitoring", IF(ISNUMBER(SEARCH("At-Promise (Secondary Focus)", LOWER(INDEX(Paste_Here!Z$2:Z$850, MATCH(B171, Paste_Here!A$2:A$850, 0))))), "At-Promise: Sec", IF(ISNUMBER(SEARCH("At-Promise (Primary Focus)", LOWER(INDEX(Paste_Here!Z$2:Z$850, MATCH(B171, Paste_Here!A$2:A$850, 0))))), "At-Promise: Prim", ""))))), ""), "")</f>
        <v/>
      </c>
      <c r="AY171" s="66"/>
      <c r="AZ171" s="76"/>
      <c r="BA171" s="66"/>
      <c r="BB171" s="76"/>
      <c r="BC171" s="66"/>
      <c r="BD171" s="76"/>
      <c r="BE171" s="66"/>
      <c r="BF171" s="76"/>
      <c r="BG171" s="66"/>
      <c r="BH171" s="76"/>
      <c r="BI171" s="66"/>
      <c r="BJ171" s="66"/>
      <c r="BK171" s="76" t="str">
        <f t="shared" si="20"/>
        <v/>
      </c>
      <c r="BL171" s="66"/>
      <c r="BM171" s="76" t="str">
        <f>IFERROR(IF(B171&lt;&gt;"", IF(AND(ISNUMBER(VALUE(SUBSTITUTE(SUBSTITUTE(Paste_Here!R171, "br", "-"), "L", ""))), VALUE(SUBSTITUTE(SUBSTITUTE(Paste_Here!R171, "br", "-"), "L", "")) &gt;= 1095), "Yes", IF(AND(ISNUMBER(VALUE(SUBSTITUTE(SUBSTITUTE(Paste_Here!R171, "br", "-"), "L", ""))), VALUE(SUBSTITUTE(SUBSTITUTE(Paste_Here!R171, "br", "-"), "L", "")) &lt;= 1094), "No", "")), ""), "")</f>
        <v/>
      </c>
      <c r="BN171" s="66"/>
      <c r="BO171" s="76" t="str">
        <f>IFERROR(IF(B171&lt;&gt;"", IF(COUNTIF(INDEX(Paste_Here!Y$2:AB$850, MATCH(B171, Paste_Here!A$2:A$850, 0), 0), "yes") &gt; 0, "Yes", IF(COUNTIF(INDEX(Paste_Here!Y$2:AB$850, MATCH(B171, Paste_Here!A$2:A$850, 0), 0), "no") &gt; 0, "No", "")), ""), "")</f>
        <v/>
      </c>
      <c r="BP171" s="66"/>
      <c r="BQ171" s="76" t="str">
        <f>IFERROR(IF(B171&lt;&gt;"", IF(AND(ISNUMBER(VALUE(SUBSTITUTE(SUBSTITUTE(Paste_Here!U171, "em", "-"), "q", ""))), VALUE(SUBSTITUTE(SUBSTITUTE(Paste_Here!U171, "em", "-"), "q", "")) &gt;= 910), "Yes", IF(AND(ISNUMBER(VALUE(SUBSTITUTE(SUBSTITUTE(Paste_Here!U171, "em", "-"), "q", ""))), VALUE(SUBSTITUTE(SUBSTITUTE(Paste_Here!U171, "em", "-"), "q", "")) &lt;= 909), "No", "")), ""), "")</f>
        <v/>
      </c>
      <c r="BR171" s="66"/>
      <c r="BS171" s="76" t="str">
        <f>IFERROR(IF(B171&lt;&gt;"", IF(AND(INDEX(Paste_Here!X$2:X$850, MATCH(B171, Paste_Here!A$2:A$850, 0))&lt;&gt;"", ISNUMBER(VALUE(INDEX(Paste_Here!X$2:X$850, MATCH(B171, Paste_Here!A$2:A$850, 0))))), INDEX(Paste_Here!X$2:X$850, MATCH(B171, Paste_Here!A$2:A$850, 0)), ""), ""), "")</f>
        <v/>
      </c>
      <c r="BT171" s="66"/>
      <c r="BU171" s="76" t="str">
        <f>IFERROR(IF(B171&lt;&gt;"", IF(ISNUMBER(VALUE(INDEX(Paste_Here!G$2:G$850, MATCH(B171, Paste_Here!A$2:A$850, 0)))), IF(VALUE(INDEX(Paste_Here!G$2:G$850, MATCH(B171, Paste_Here!A$2:A$850, 0)))=0, "No", IF(AND(VALUE(INDEX(Paste_Here!G$2:G$850, MATCH(B171, Paste_Here!A$2:A$850, 0)))&gt;=1, VALUE(INDEX(Paste_Here!G$2:G$850, MATCH(B171, Paste_Here!A$2:A$850, 0)))&lt;=4), VALUE(INDEX(Paste_Here!G$2:G$850, MATCH(B171, Paste_Here!A$2:A$850, 0))), "")), ""), ""), "")</f>
        <v/>
      </c>
      <c r="BV171" s="66"/>
      <c r="BW171" s="76" t="str">
        <f>IFERROR(IF(B171&lt;&gt;"", IF(ISNUMBER(VALUE(INDEX(Paste_Here!H$2:H$850, MATCH(B171, Paste_Here!A$2:A$850, 0)))), IF(VALUE(INDEX(Paste_Here!H$2:H$850, MATCH(B171, Paste_Here!A$2:A$850, 0)))=0, "No", IF(AND(VALUE(INDEX(Paste_Here!H$2:H$850, MATCH(B171, Paste_Here!A$2:A$850, 0)))&gt;=1, VALUE(INDEX(Paste_Here!H$2:H$850, MATCH(B171, Paste_Here!A$2:A$850, 0)))&lt;=4), VALUE(INDEX(Paste_Here!H$2:H$850, MATCH(B171, Paste_Here!A$2:A$850, 0))), "")), ""), ""), "")</f>
        <v/>
      </c>
      <c r="BX171" s="66"/>
      <c r="BY171" s="76"/>
      <c r="BZ171" s="66"/>
      <c r="CA171" s="76"/>
      <c r="CB171" s="66"/>
      <c r="CC171" s="66"/>
      <c r="CD171" s="76" t="str">
        <f t="shared" si="21"/>
        <v/>
      </c>
      <c r="CE171" s="66"/>
      <c r="CF171" s="76" t="str">
        <f>IFERROR(IF(B171&lt;&gt;"", IF(AND(INDEX(Paste_Here!P$2:P$850, MATCH(B171, Paste_Here!A$2:A$850, 0))&lt;&gt;"", ISNUMBER(VALUE(INDEX(Paste_Here!P$2:P$850, MATCH(B171, Paste_Here!A$2:A$850, 0))))), INDEX(Paste_Here!P$2:P$850, MATCH(B171, Paste_Here!A$2:A$850, 0)), ""), ""), "")</f>
        <v/>
      </c>
      <c r="CG171" s="66"/>
      <c r="CH171" s="76" t="str">
        <f>IFERROR(IF(B171&lt;&gt;"", IF(ISNUMBER(SEARCH("highrisk", LOWER(INDEX(Paste_Here!Q$2:Q$850, MATCH(B171, Paste_Here!A$2:A$850, 0))))), "High Risk", IF(ISNUMBER(SEARCH("lowrisk", LOWER(INDEX(Paste_Here!Q$2:Q$850, MATCH(B171, Paste_Here!A$2:A$850, 0))))), "Low Risk", IF(ISNUMBER(SEARCH("somerisk", LOWER(INDEX(Paste_Here!Q$2:Q$850, MATCH(B171, Paste_Here!A$2:A$850, 0))))), "Some Risk", ""))), ""), "")</f>
        <v/>
      </c>
      <c r="CI171" s="66"/>
      <c r="CJ171" s="76" t="str">
        <f>IFERROR(IF(B171&lt;&gt;"", IF(AND(INDEX(Paste_Here!AA$2:AA$850, MATCH(B171, Paste_Here!A$2:A$850, 0))&lt;&gt;"", ISNUMBER(VALUE(INDEX(Paste_Here!AA$2:AA$850, MATCH(B171, Paste_Here!A$2:A$850, 0))))), INDEX(Paste_Here!AA$2:AA$850, MATCH(B171, Paste_Here!A$2:A$850, 0)), ""), ""), "")</f>
        <v/>
      </c>
      <c r="CK171" s="66"/>
      <c r="CL171" s="76" t="str">
        <f>IFERROR(IF(B171&lt;&gt;"", IF(LOWER(INDEX(Paste_Here!AB$2:AB$850, MATCH(B171, Paste_Here!A$2:A$850, 0)))="approaching expectations", "Approaching", IF(LOWER(INDEX(Paste_Here!AB$2:AB$850, MATCH(B171, Paste_Here!A$2:A$850, 0)))="met expectations", "Met", IF(LOWER(INDEX(Paste_Here!AB$2:AB$850, MATCH(B171, Paste_Here!A$2:A$850, 0)))="exceeded expectations", "Exceeded", IF(LOWER(INDEX(Paste_Here!AB$2:AB$850, MATCH(B171, Paste_Here!A$2:A$850, 0)))="below expectations", "Below", "")))), ""), "")</f>
        <v/>
      </c>
      <c r="CM171" s="66"/>
      <c r="CN171" s="76" t="str">
        <f>IFERROR(IF(B171&lt;&gt;"", IF(AND(INDEX(Paste_Here!AC$2:AC$850, MATCH(B171, Paste_Here!A$2:A$850, 0))&lt;&gt;"", ISNUMBER(VALUE(INDEX(Paste_Here!AC$2:AC$850, MATCH(B171, Paste_Here!A$2:A$850, 0))))), INDEX(Paste_Here!AC$2:AC$850, MATCH(B171, Paste_Here!A$2:A$850, 0)), ""), ""), "")</f>
        <v/>
      </c>
      <c r="CO171" s="66"/>
      <c r="CP171" s="76"/>
      <c r="CQ171" s="66"/>
      <c r="CR171" s="76"/>
      <c r="CS171" s="66"/>
      <c r="CT171" s="76"/>
      <c r="CU171" s="66"/>
      <c r="CV171" s="76"/>
      <c r="CW171" s="66"/>
      <c r="CX171" s="76"/>
      <c r="CY171" s="66"/>
      <c r="CZ171" s="66"/>
      <c r="DA171" s="76" t="str">
        <f t="shared" si="22"/>
        <v/>
      </c>
      <c r="DB171" s="66"/>
      <c r="DC171" s="76" t="str">
        <f>IFERROR(IF(B171&lt;&gt;"", IF(AND(INDEX(Paste_Here!V$2:V$850, MATCH(B171, Paste_Here!A$2:A$850, 0))&lt;&gt;"", ISNUMBER(VALUE(INDEX(Paste_Here!V$2:V$850, MATCH(B171, Paste_Here!A$2:A$850, 0))))), INDEX(Paste_Here!V$2:V$850, MATCH(B171, Paste_Here!A$2:A$850, 0)), ""), ""), "")</f>
        <v/>
      </c>
      <c r="DD171" s="66"/>
      <c r="DE171" s="76" t="str">
        <f>IFERROR(IF(B171&lt;&gt;"", IF(ISNUMBER(SEARCH("highrisk", LOWER(INDEX(Paste_Here!W$2:W$850, MATCH(B171, Paste_Here!A$2:A$850, 0))))), "High Risk", IF(ISNUMBER(SEARCH("lowrisk", LOWER(INDEX(Paste_Here!W$2:W$850, MATCH(B171, Paste_Here!A$2:A$850, 0))))), "Low Risk", IF(ISNUMBER(SEARCH("somerisk", LOWER(INDEX(Paste_Here!W$2:W$850, MATCH(B171, Paste_Here!A$2:A$850, 0))))), "Some Risk", ""))), ""), "")</f>
        <v/>
      </c>
      <c r="DF171" s="66"/>
      <c r="DG171" s="76" t="str">
        <f>IFERROR(IF(B171&lt;&gt;"", IF(AND(INDEX(Paste_Here!S$2:S$850, MATCH(B171, Paste_Here!A$2:A$850, 0))&lt;&gt;"", ISNUMBER(VALUE(INDEX(Paste_Here!S$2:S$850, MATCH(B171, Paste_Here!A$2:A$850, 0))))), INDEX(Paste_Here!S$2:S$850, MATCH(B171, Paste_Here!A$2:A$850, 0)), ""), ""), "")</f>
        <v/>
      </c>
      <c r="DH171" s="66"/>
      <c r="DI171" s="76" t="str">
        <f>IFERROR(IF(B171&lt;&gt;"", IF(ISNUMBER(SEARCH("highrisk", LOWER(INDEX(Paste_Here!T$2:T$850, MATCH(B171, Paste_Here!A$2:A$850, 0))))), "High Risk", IF(ISNUMBER(SEARCH("lowrisk", LOWER(INDEX(Paste_Here!T$2:T$850, MATCH(B171, Paste_Here!A$2:A$850, 0))))), "Low Risk", IF(ISNUMBER(SEARCH("somerisk", LOWER(INDEX(Paste_Here!T$2:T$850, MATCH(B171, Paste_Here!A$2:A$850, 0))))), "Some Risk", ""))), ""), "")</f>
        <v/>
      </c>
      <c r="DJ171" s="66"/>
      <c r="DK171" s="76" t="str">
        <f>IFERROR(IF(B171&lt;&gt;"", IF(AND(INDEX(Paste_Here!AD$2:AD$850, MATCH(B171, Paste_Here!A$2:A$850, 0))&lt;&gt;"", ISNUMBER(VALUE(INDEX(Paste_Here!AD$2:AD$850, MATCH(B171, Paste_Here!A$2:A$850, 0))))), INDEX(Paste_Here!AD$2:AD$850, MATCH(B171, Paste_Here!A$2:A$850, 0)), ""), ""), "")</f>
        <v/>
      </c>
      <c r="DL171" s="66"/>
      <c r="DM171" s="76" t="str">
        <f>IFERROR(IF(B171&lt;&gt;"", IF(LOWER(INDEX(Paste_Here!AE$2:AE$850, MATCH(B171, Paste_Here!A$2:A$850, 0)))="approaching expectations", "Approaching", IF(LOWER(INDEX(Paste_Here!AE$2:AE$850, MATCH(B171, Paste_Here!A$2:A$850, 0)))="met expectations", "Met", IF(LOWER(INDEX(Paste_Here!AE$2:AE$850, MATCH(B171, Paste_Here!A$2:A$850, 0)))="exceeded expectations", "Exceeded", IF(LOWER(INDEX(Paste_Here!AE$2:AE$850, MATCH(B171, Paste_Here!A$2:A$850, 0)))="below expectations", "Below", "")))), ""), "")</f>
        <v/>
      </c>
      <c r="DN171" s="66"/>
      <c r="DO171" s="76"/>
      <c r="DP171" s="66"/>
      <c r="DQ171" s="76"/>
      <c r="DR171" s="66"/>
      <c r="DS171" s="76"/>
      <c r="DT171" s="66"/>
      <c r="DU171" s="76"/>
      <c r="DV171" s="66"/>
      <c r="DW171" s="66"/>
      <c r="DX171" s="76" t="str">
        <f t="shared" si="23"/>
        <v/>
      </c>
      <c r="DY171" s="66"/>
      <c r="DZ171" s="76"/>
      <c r="EA171" s="66"/>
      <c r="EB171" s="76"/>
      <c r="EC171" s="66"/>
      <c r="ED171" s="76" t="str">
        <f>IFERROR(IF(B171&lt;&gt;"", IF(AND(INDEX(Paste_Here!AF$2:AF$850, MATCH(B171, Paste_Here!A$2:A$850, 0))&lt;&gt;"", ISNUMBER(VALUE(INDEX(Paste_Here!AF$2:AF$850, MATCH(B171, Paste_Here!A$2:A$850, 0))))), INDEX(Paste_Here!AF$2:AF$850, MATCH(B171, Paste_Here!A$2:A$850, 0)), ""), ""), "")</f>
        <v/>
      </c>
      <c r="EE171" s="66"/>
      <c r="EF171" s="76"/>
      <c r="EG171" s="66"/>
      <c r="EH171" s="76"/>
      <c r="EI171" s="66"/>
      <c r="EJ171" s="76" t="str">
        <f>IFERROR(IF(B171&lt;&gt;"", IF(AND(INDEX(Paste_Here!AG$2:AG$850, MATCH(B171, Paste_Here!A$2:A$850, 0))&lt;&gt;"", ISNUMBER(VALUE(INDEX(Paste_Here!AG$2:AG$850, MATCH(B171, Paste_Here!A$2:A$850, 0))))), INDEX(Paste_Here!AG$2:AG$850, MATCH(B171, Paste_Here!A$2:A$850, 0)), ""), ""), "")</f>
        <v/>
      </c>
      <c r="EK171" s="66"/>
      <c r="EL171" s="76"/>
      <c r="EM171" s="66"/>
      <c r="EN171" s="76"/>
      <c r="EO171" s="66"/>
      <c r="EP171" s="76"/>
      <c r="EQ171" s="66"/>
      <c r="ER171" s="76"/>
      <c r="ES171" s="66"/>
      <c r="ET171" s="66"/>
      <c r="EU171" s="76"/>
      <c r="EV171" s="66"/>
      <c r="EW171" s="76"/>
      <c r="EX171" s="66"/>
      <c r="EY171" s="76"/>
      <c r="EZ171" s="66"/>
      <c r="FA171" s="76"/>
      <c r="FB171" s="66"/>
      <c r="FC171" s="76"/>
      <c r="FD171" s="66"/>
      <c r="FE171" s="76"/>
      <c r="FF171" s="66"/>
      <c r="FG171" s="76"/>
      <c r="FH171" s="66"/>
      <c r="FI171" s="76"/>
      <c r="FJ171" s="66"/>
      <c r="FK171" s="76"/>
      <c r="FL171" s="66"/>
      <c r="FM171" s="76"/>
      <c r="FN171" s="66"/>
      <c r="FO171" s="76"/>
      <c r="FP171" s="66"/>
      <c r="FQ171" s="76"/>
      <c r="FR171" s="66"/>
      <c r="FS171" s="76"/>
      <c r="FT171" s="66"/>
      <c r="FU171" s="76"/>
      <c r="FV171" s="66"/>
      <c r="FW171" s="76"/>
      <c r="FX171" s="66"/>
      <c r="FY171" s="76"/>
      <c r="FZ171" s="66"/>
      <c r="GA171" s="76"/>
      <c r="GB171" s="66"/>
      <c r="GC171" s="76"/>
      <c r="GD171" s="66"/>
      <c r="GE171" s="76"/>
      <c r="GF171" s="66"/>
      <c r="GG171" s="76"/>
      <c r="GH171" s="66"/>
      <c r="GI171" s="76"/>
      <c r="GJ171" s="66"/>
      <c r="GK171" s="76"/>
      <c r="GL171" s="66"/>
      <c r="GM171" s="76"/>
      <c r="GN171" s="66"/>
      <c r="GO171" s="76"/>
      <c r="GP171" s="66"/>
      <c r="GQ171" s="76"/>
      <c r="GR171" s="66"/>
      <c r="GS171" s="76"/>
      <c r="GT171" s="66"/>
      <c r="GU171" s="76"/>
      <c r="GV171" s="66"/>
      <c r="GW171" s="76"/>
      <c r="GX171" s="66"/>
      <c r="GY171" s="76"/>
      <c r="GZ171" s="66"/>
      <c r="HA171" s="76"/>
      <c r="HB171" s="66"/>
      <c r="HC171" s="76"/>
      <c r="HD171" s="66"/>
      <c r="HE171" s="76"/>
      <c r="HF171" s="66"/>
      <c r="HG171" s="76"/>
      <c r="HH171" s="66"/>
      <c r="HI171" s="76"/>
      <c r="HJ171" s="66"/>
      <c r="HK171" s="76"/>
      <c r="HL171" s="66"/>
      <c r="HM171" s="76"/>
      <c r="HN171" s="66"/>
      <c r="HO171" s="76"/>
      <c r="HP171" s="66"/>
      <c r="HQ171" s="76"/>
      <c r="HR171" s="66"/>
      <c r="HS171" s="76"/>
      <c r="HT171" s="66"/>
      <c r="HU171" s="76"/>
      <c r="HV171" s="66"/>
      <c r="HW171" s="76"/>
      <c r="HX171" s="66"/>
      <c r="HY171" s="76"/>
      <c r="HZ171" s="66"/>
      <c r="IA171" s="76"/>
      <c r="IB171" s="66"/>
      <c r="IC171" s="76"/>
      <c r="ID171" s="66"/>
      <c r="IE171" s="76"/>
      <c r="IF171" s="66"/>
      <c r="IG171" s="76"/>
      <c r="IH171" s="66"/>
      <c r="II171" s="76"/>
      <c r="IJ171" s="66"/>
      <c r="IK171" s="76"/>
      <c r="IL171" s="66"/>
      <c r="IM171" s="76"/>
      <c r="IN171" s="66"/>
      <c r="IO171" s="76"/>
      <c r="IP171" s="66"/>
      <c r="IQ171" s="76"/>
      <c r="IR171" s="66"/>
      <c r="IS171" s="76"/>
      <c r="IT171" s="66"/>
      <c r="IU171" s="76"/>
      <c r="IV171" s="66"/>
      <c r="IW171" s="76"/>
      <c r="IX171" s="66"/>
      <c r="IY171" s="76"/>
      <c r="IZ171" s="66"/>
      <c r="JA171" s="76"/>
      <c r="JB171" s="66"/>
      <c r="JC171" s="76"/>
      <c r="JD171" s="66"/>
      <c r="JE171" s="76"/>
      <c r="JF171" s="66"/>
      <c r="JG171" s="76"/>
      <c r="JH171" s="66"/>
      <c r="JI171" s="76"/>
      <c r="JJ171" s="66"/>
      <c r="JK171" s="76"/>
      <c r="JL171" s="66"/>
      <c r="JM171" s="76"/>
      <c r="JN171" s="66"/>
      <c r="JO171" s="76"/>
      <c r="JP171" s="66"/>
      <c r="JQ171" s="76"/>
      <c r="JR171" s="66"/>
      <c r="JS171" s="76"/>
      <c r="JT171" s="66"/>
      <c r="JU171" s="76"/>
      <c r="JV171" s="66"/>
      <c r="JW171" s="76"/>
      <c r="JX171" s="66"/>
      <c r="JY171" s="76"/>
      <c r="JZ171" s="66"/>
      <c r="KA171" s="76"/>
      <c r="KB171" s="66"/>
      <c r="KC171" s="76"/>
      <c r="KD171" s="66"/>
      <c r="KE171" s="76"/>
      <c r="KF171" s="66"/>
      <c r="KG171" s="76"/>
      <c r="KH171" s="66"/>
      <c r="KI171" s="76"/>
      <c r="KJ171" s="66"/>
      <c r="KK171" s="76"/>
      <c r="KL171" s="66"/>
      <c r="KM171" s="76"/>
      <c r="KN171" s="66"/>
      <c r="KO171" s="76"/>
      <c r="KP171" s="66"/>
      <c r="KQ171" s="76"/>
      <c r="KR171" s="66"/>
      <c r="KS171" s="76"/>
      <c r="KT171" s="66"/>
      <c r="KU171" s="76"/>
      <c r="KV171" s="66"/>
      <c r="KW171" s="76"/>
      <c r="KX171" s="66"/>
      <c r="KY171" s="76"/>
      <c r="KZ171" s="66"/>
      <c r="LA171" s="76"/>
      <c r="LB171" s="66"/>
      <c r="LC171" s="76"/>
      <c r="LD171" s="66"/>
      <c r="LE171" s="76"/>
      <c r="LF171" s="66"/>
      <c r="LG171" s="76"/>
      <c r="LH171" s="66"/>
      <c r="LI171" s="76"/>
      <c r="LJ171" s="66"/>
      <c r="LK171" s="76"/>
      <c r="LL171" s="66"/>
      <c r="LM171" s="76"/>
      <c r="LN171" s="66"/>
      <c r="LO171" s="76"/>
      <c r="LP171" s="66"/>
      <c r="LQ171" s="76"/>
      <c r="LR171" s="66"/>
      <c r="LS171" s="76"/>
      <c r="LT171" s="66"/>
      <c r="LU171" s="76"/>
      <c r="LV171" s="66"/>
      <c r="LW171" s="76"/>
      <c r="LX171" s="66"/>
      <c r="LY171" s="76"/>
      <c r="LZ171" s="66"/>
      <c r="MA171" s="76"/>
      <c r="MB171" s="66"/>
      <c r="MC171" s="76"/>
      <c r="MD171" s="66"/>
      <c r="MG171" s="1" t="str" cm="1">
        <f t="array" ref="MG171">IFERROR(INDEX(Paste_Here!$B$2:$B$850, MATCH(0, COUNTIF(MG$4:MG170, Paste_Here!$B$2:$B$850) + IF(Paste_Here!$B$2:$B$850="", 1, 0), 0)), "")</f>
        <v/>
      </c>
      <c r="MH171" s="1" t="str">
        <f>IF(MG171&lt;&gt;"", INDEX(Paste_Here!$A$2:$A$850, MATCH(MG171, Paste_Here!$B$2:$B$850, 0)), "")</f>
        <v/>
      </c>
      <c r="MI171" s="1" t="str">
        <f t="shared" si="24"/>
        <v/>
      </c>
      <c r="MJ171" s="1" t="str" cm="1">
        <f t="array" ref="MJ171">IFERROR(INDEX($MI$5:$MI$850, MATCH(SMALL(IF($MI$5:$MI$850&lt;&gt;"", COUNTIF($MI$5:$MI$850, "&lt;"&amp;$MI$5:$MI$850)+1), ROW()-ROW($MJ$5)+1), COUNTIF($MI$5:$MI$850, "&lt;"&amp;$MI$5:$MI$850)+1, 0)), "")</f>
        <v/>
      </c>
    </row>
    <row r="172" spans="1:348">
      <c r="A172" s="66"/>
      <c r="B172" s="76" t="str">
        <f t="shared" si="17"/>
        <v/>
      </c>
      <c r="C172" s="66"/>
      <c r="D172" s="76" t="str">
        <f>IFERROR(IF(B172&lt;&gt;"", IF(AND(INDEX(Paste_Here!B$2:B$850, MATCH(B172, Paste_Here!A$2:A$850, 0))&lt;&gt;"", ISNUMBER(VALUE(INDEX(Paste_Here!B$2:B$850, MATCH(B172, Paste_Here!A$2:A$850, 0))))), INDEX(Paste_Here!B$2:B$850, MATCH(B172, Paste_Here!A$2:A$850, 0)), ""), ""), "")</f>
        <v/>
      </c>
      <c r="E172" s="66"/>
      <c r="F172" s="76" t="str">
        <f>IFERROR(IF(B172&lt;&gt;"", IF(ISTEXT(INDEX(Paste_Here!K$2:K$850, MATCH(B172, Paste_Here!A$2:A$850, 0))), INDEX(Paste_Here!K$2:K$850, MATCH(B172, Paste_Here!A$2:A$850, 0)), ""), ""), "")</f>
        <v/>
      </c>
      <c r="G172" s="66"/>
      <c r="H172" s="76" t="str">
        <f>IFERROR(IF(B172&lt;&gt;"", IF(ISTEXT(INDEX(Paste_Here!C$2:C$850, MATCH(B172, Paste_Here!A$2:A$850, 0))), INDEX(Paste_Here!C$2:C$850, MATCH(B172, Paste_Here!A$2:A$850, 0)), ""), ""), "")</f>
        <v/>
      </c>
      <c r="I172" s="66"/>
      <c r="J172" s="76" t="str">
        <f>IFERROR(IF(B172&lt;&gt;"", IF(ISNUMBER(SEARCH("s", LOWER(INDEX(Paste_Here!M$2:M$850, MATCH(B172, Paste_Here!A$2:A$850, 0))))), "Yes", IF(INDEX(Paste_Here!M$2:M$850, MATCH(B172, Paste_Here!A$2:A$850, 0))&lt;&gt;"", "No", "")), ""), "")</f>
        <v/>
      </c>
      <c r="K172" s="66"/>
      <c r="L172" s="76" t="str">
        <f>IFERROR(IF(B172&lt;&gt;"", IF(ISNUMBER(SEARCH("yes", LOWER(INDEX(Paste_Here!E$2:E$850, MATCH(B172, Paste_Here!A$2:A$850, 0))))), "Yes", IF(ISNUMBER(SEARCH("no", LOWER(INDEX(Paste_Here!E$2:E$850, MATCH(B172, Paste_Here!A$2:A$850, 0))))), "No", "")), ""), "")</f>
        <v/>
      </c>
      <c r="M172" s="66"/>
      <c r="N172" s="76" t="str">
        <f>IFERROR(IF(B172&lt;&gt;"", IF(ISNUMBER(SEARCH("yes", LOWER(INDEX(Paste_Here!F$2:F$850, MATCH(B172, Paste_Here!A$2:A$850, 0))))), "Yes", IF(ISNUMBER(SEARCH("no", LOWER(INDEX(Paste_Here!F$2:F$850, MATCH(B172, Paste_Here!A$2:A$850, 0))))), "No", "")), ""), "")</f>
        <v/>
      </c>
      <c r="O172" s="66"/>
      <c r="P172" s="76" t="str">
        <f>IFERROR(IF(B172&lt;&gt;"", IF(ISNUMBER(SEARCH("yes", LOWER(INDEX(Paste_Here!L$2:L$850, MATCH(B172, Paste_Here!A$2:A$850, 0))))), "Yes", IF(ISNUMBER(SEARCH("no", LOWER(INDEX(Paste_Here!L$2:L$850, MATCH(B172, Paste_Here!A$2:A$850, 0))))), "No", "")), ""), "")</f>
        <v/>
      </c>
      <c r="Q172" s="66"/>
      <c r="R172" s="76" t="str">
        <f>IFERROR(IF(B172&lt;&gt;"", IF(ISNUMBER(SEARCH("transitional 2", LOWER(INDEX(Paste_Here!D$2:D$850, MATCH(B172, Paste_Here!A$2:A$850, 0))))), "T2", IF(ISNUMBER(SEARCH("transitional 1", LOWER(INDEX(Paste_Here!D$2:D$850, MATCH(B172, Paste_Here!A$2:A$850, 0))))), "T1", IF(ISNUMBER(SEARCH("waived ell services", LOWER(INDEX(Paste_Here!D$2:D$850, MATCH(B172, Paste_Here!A$2:A$850, 0))))), "W", IF(ISNUMBER(SEARCH("english language learner", LOWER(INDEX(Paste_Here!D$2:D$850, MATCH(B172, Paste_Here!A$2:A$850, 0))))), "L", "")))), ""), "")</f>
        <v/>
      </c>
      <c r="S172" s="66"/>
      <c r="T172" s="76" t="str">
        <f>IFERROR(IF(B172&lt;&gt;"", IF(ISNUMBER(SEARCH("yes", LOWER(INDEX(Paste_Here!I$2:I$850, MATCH(B172, Paste_Here!A$2:A$850, 0))))), "Yes", IF(ISNUMBER(SEARCH("no", LOWER(INDEX(Paste_Here!I$2:I$850, MATCH(B172, Paste_Here!A$2:A$850, 0))))), "No", "")), ""), "")</f>
        <v/>
      </c>
      <c r="U172" s="66"/>
      <c r="V172" s="76" t="str">
        <f>IFERROR(IF(B172&lt;&gt;"", IF(ISTEXT(INDEX(Paste_Here!J$2:J$850, MATCH(B172, Paste_Here!A$2:A$850, 0))), VALUE(INDEX(Paste_Here!J$2:J$850, MATCH(B172, Paste_Here!A$2:A$850, 0))), ""), ""), "")</f>
        <v/>
      </c>
      <c r="W172" s="66"/>
      <c r="X172" s="66"/>
      <c r="Y172" s="76" t="str">
        <f t="shared" si="18"/>
        <v/>
      </c>
      <c r="Z172" s="66"/>
      <c r="AA172" s="76" t="str">
        <f>IFERROR(IF(B172&lt;&gt;"", IF(AND(INDEX(Paste_Here!AI$2:AI$850, MATCH(B172, Paste_Here!A$2:A$850, 0))&lt;&gt;"", ISNUMBER(VALUE(INDEX(Paste_Here!AI$2:AI$850, MATCH(B172, Paste_Here!A$2:A$850, 0))))), INDEX(Paste_Here!AI$2:AI$850, MATCH(B172, Paste_Here!A$2:A$850, 0)), ""), ""), "")</f>
        <v/>
      </c>
      <c r="AB172" s="66"/>
      <c r="AC172" s="76" t="str">
        <f>IFERROR(IF(B172&lt;&gt;"", IF(AND(INDEX(Paste_Here!AJ$2:AJ$850, MATCH(B172, Paste_Here!A$2:A$850, 0))&lt;&gt;"", ISNUMBER(VALUE(INDEX(Paste_Here!AJ$2:AJ$850, MATCH(B172, Paste_Here!A$2:A$850, 0))))), INDEX(Paste_Here!AJ$2:AJ$850, MATCH(B172, Paste_Here!A$2:A$850, 0)), ""), ""), "")</f>
        <v/>
      </c>
      <c r="AD172" s="66"/>
      <c r="AE172" s="76" t="str">
        <f>IFERROR(IF(B172&lt;&gt;"", IF(AND(INDEX(Paste_Here!AK$2:AK$850, MATCH(B172, Paste_Here!A$2:A$850, 0))&lt;&gt;"", ISNUMBER(VALUE(INDEX(Paste_Here!AK$2:AK$850, MATCH(B172, Paste_Here!A$2:A$850, 0))))), INDEX(Paste_Here!AK$2:AK$850, MATCH(B172, Paste_Here!A$2:A$850, 0)), ""), ""), "")</f>
        <v/>
      </c>
      <c r="AF172" s="66"/>
      <c r="AG172" s="76" t="str">
        <f>IFERROR(IF(B172&lt;&gt;"", IF(AND(INDEX(Paste_Here!AL$2:AL$850, MATCH(B172, Paste_Here!A$2:A$850, 0))&lt;&gt;"", ISNUMBER(VALUE(INDEX(Paste_Here!AL$2:AL$850, MATCH(B172, Paste_Here!A$2:A$850, 0))))), INDEX(Paste_Here!AL$2:AL$850, MATCH(B172, Paste_Here!A$2:A$850, 0)), ""), ""), "")</f>
        <v/>
      </c>
      <c r="AH172" s="66"/>
      <c r="AI172" s="76" t="str">
        <f>IFERROR(IF(B172&lt;&gt;"", IF(AND(INDEX(Paste_Here!AH$2:AH$850, MATCH(B172, Paste_Here!A$2:A$850, 0))&lt;&gt;"", ISNUMBER(VALUE(INDEX(Paste_Here!AH$2:AH$850, MATCH(B172, Paste_Here!A$2:A$850, 0))))), IF(VALUE(INDEX(Paste_Here!AH$2:AH$850, MATCH(B172, Paste_Here!A$2:A$850, 0)))=0, "", INDEX(Paste_Here!AH$2:AH$850, MATCH(B172, Paste_Here!A$2:A$850, 0))), ""), ""), "")</f>
        <v/>
      </c>
      <c r="AJ172" s="66"/>
      <c r="AK172" s="76" t="str">
        <f>IFERROR(IF(B172&lt;&gt;"", IF(AND(INDEX(Paste_Here!N$2:N$850, MATCH(B172, Paste_Here!A$2:A$850, 0))&lt;&gt;"", ISNUMBER(VALUE(INDEX(Paste_Here!N$2:N$850, MATCH(B172, Paste_Here!A$2:A$850, 0))))), INDEX(Paste_Here!N$2:N$850, MATCH(B172, Paste_Here!A$2:A$850, 0)), ""), ""), "")</f>
        <v/>
      </c>
      <c r="AL172" s="66"/>
      <c r="AM172" s="76" t="str">
        <f>IFERROR(IF(B172&lt;&gt;"", IF(AND(INDEX(Paste_Here!O$2:O$850, MATCH(B172, Paste_Here!A$2:A$850, 0))&lt;&gt;"", ISNUMBER(VALUE(INDEX(Paste_Here!O$2:O$850, MATCH(B172, Paste_Here!A$2:A$850, 0))))), INDEX(Paste_Here!O$2:O$850, MATCH(B172, Paste_Here!A$2:A$850, 0)), ""), ""), "")</f>
        <v/>
      </c>
      <c r="AN172" s="66"/>
      <c r="AO172" s="76"/>
      <c r="AP172" s="66"/>
      <c r="AQ172" s="76"/>
      <c r="AR172" s="66"/>
      <c r="AS172" s="76"/>
      <c r="AT172" s="66"/>
      <c r="AU172" s="66"/>
      <c r="AV172" s="76" t="str">
        <f t="shared" si="19"/>
        <v/>
      </c>
      <c r="AW172" s="66"/>
      <c r="AX172" s="76" t="str">
        <f>IFERROR(IF(B172&lt;&gt;"", IF(ISNUMBER(SEARCH("Revealed-Potential (Primary Focus)", LOWER(INDEX(Paste_Here!Z$2:Z$850, MATCH(B172, Paste_Here!A$2:A$850, 0))))), "Rev-Potential: Prim", IF(ISNUMBER(SEARCH("Revealed-Potential (Secondary Focus)", LOWER(INDEX(Paste_Here!Z$2:Z$850, MATCH(B172, Paste_Here!A$2:A$850, 0))))), "Rev-Potential: Sec", IF(ISNUMBER(SEARCH("Monitoring", LOWER(INDEX(Paste_Here!Z$2:Z$850, MATCH(B172, Paste_Here!A$2:A$850, 0))))), "Monitoring", IF(ISNUMBER(SEARCH("At-Promise (Secondary Focus)", LOWER(INDEX(Paste_Here!Z$2:Z$850, MATCH(B172, Paste_Here!A$2:A$850, 0))))), "At-Promise: Sec", IF(ISNUMBER(SEARCH("At-Promise (Primary Focus)", LOWER(INDEX(Paste_Here!Z$2:Z$850, MATCH(B172, Paste_Here!A$2:A$850, 0))))), "At-Promise: Prim", ""))))), ""), "")</f>
        <v/>
      </c>
      <c r="AY172" s="66"/>
      <c r="AZ172" s="76"/>
      <c r="BA172" s="66"/>
      <c r="BB172" s="76"/>
      <c r="BC172" s="66"/>
      <c r="BD172" s="76"/>
      <c r="BE172" s="66"/>
      <c r="BF172" s="76"/>
      <c r="BG172" s="66"/>
      <c r="BH172" s="76"/>
      <c r="BI172" s="66"/>
      <c r="BJ172" s="66"/>
      <c r="BK172" s="76" t="str">
        <f t="shared" si="20"/>
        <v/>
      </c>
      <c r="BL172" s="66"/>
      <c r="BM172" s="76" t="str">
        <f>IFERROR(IF(B172&lt;&gt;"", IF(AND(ISNUMBER(VALUE(SUBSTITUTE(SUBSTITUTE(Paste_Here!R172, "br", "-"), "L", ""))), VALUE(SUBSTITUTE(SUBSTITUTE(Paste_Here!R172, "br", "-"), "L", "")) &gt;= 1095), "Yes", IF(AND(ISNUMBER(VALUE(SUBSTITUTE(SUBSTITUTE(Paste_Here!R172, "br", "-"), "L", ""))), VALUE(SUBSTITUTE(SUBSTITUTE(Paste_Here!R172, "br", "-"), "L", "")) &lt;= 1094), "No", "")), ""), "")</f>
        <v/>
      </c>
      <c r="BN172" s="66"/>
      <c r="BO172" s="76" t="str">
        <f>IFERROR(IF(B172&lt;&gt;"", IF(COUNTIF(INDEX(Paste_Here!Y$2:AB$850, MATCH(B172, Paste_Here!A$2:A$850, 0), 0), "yes") &gt; 0, "Yes", IF(COUNTIF(INDEX(Paste_Here!Y$2:AB$850, MATCH(B172, Paste_Here!A$2:A$850, 0), 0), "no") &gt; 0, "No", "")), ""), "")</f>
        <v/>
      </c>
      <c r="BP172" s="66"/>
      <c r="BQ172" s="76" t="str">
        <f>IFERROR(IF(B172&lt;&gt;"", IF(AND(ISNUMBER(VALUE(SUBSTITUTE(SUBSTITUTE(Paste_Here!U172, "em", "-"), "q", ""))), VALUE(SUBSTITUTE(SUBSTITUTE(Paste_Here!U172, "em", "-"), "q", "")) &gt;= 910), "Yes", IF(AND(ISNUMBER(VALUE(SUBSTITUTE(SUBSTITUTE(Paste_Here!U172, "em", "-"), "q", ""))), VALUE(SUBSTITUTE(SUBSTITUTE(Paste_Here!U172, "em", "-"), "q", "")) &lt;= 909), "No", "")), ""), "")</f>
        <v/>
      </c>
      <c r="BR172" s="66"/>
      <c r="BS172" s="76" t="str">
        <f>IFERROR(IF(B172&lt;&gt;"", IF(AND(INDEX(Paste_Here!X$2:X$850, MATCH(B172, Paste_Here!A$2:A$850, 0))&lt;&gt;"", ISNUMBER(VALUE(INDEX(Paste_Here!X$2:X$850, MATCH(B172, Paste_Here!A$2:A$850, 0))))), INDEX(Paste_Here!X$2:X$850, MATCH(B172, Paste_Here!A$2:A$850, 0)), ""), ""), "")</f>
        <v/>
      </c>
      <c r="BT172" s="66"/>
      <c r="BU172" s="76" t="str">
        <f>IFERROR(IF(B172&lt;&gt;"", IF(ISNUMBER(VALUE(INDEX(Paste_Here!G$2:G$850, MATCH(B172, Paste_Here!A$2:A$850, 0)))), IF(VALUE(INDEX(Paste_Here!G$2:G$850, MATCH(B172, Paste_Here!A$2:A$850, 0)))=0, "No", IF(AND(VALUE(INDEX(Paste_Here!G$2:G$850, MATCH(B172, Paste_Here!A$2:A$850, 0)))&gt;=1, VALUE(INDEX(Paste_Here!G$2:G$850, MATCH(B172, Paste_Here!A$2:A$850, 0)))&lt;=4), VALUE(INDEX(Paste_Here!G$2:G$850, MATCH(B172, Paste_Here!A$2:A$850, 0))), "")), ""), ""), "")</f>
        <v/>
      </c>
      <c r="BV172" s="66"/>
      <c r="BW172" s="76" t="str">
        <f>IFERROR(IF(B172&lt;&gt;"", IF(ISNUMBER(VALUE(INDEX(Paste_Here!H$2:H$850, MATCH(B172, Paste_Here!A$2:A$850, 0)))), IF(VALUE(INDEX(Paste_Here!H$2:H$850, MATCH(B172, Paste_Here!A$2:A$850, 0)))=0, "No", IF(AND(VALUE(INDEX(Paste_Here!H$2:H$850, MATCH(B172, Paste_Here!A$2:A$850, 0)))&gt;=1, VALUE(INDEX(Paste_Here!H$2:H$850, MATCH(B172, Paste_Here!A$2:A$850, 0)))&lt;=4), VALUE(INDEX(Paste_Here!H$2:H$850, MATCH(B172, Paste_Here!A$2:A$850, 0))), "")), ""), ""), "")</f>
        <v/>
      </c>
      <c r="BX172" s="66"/>
      <c r="BY172" s="76"/>
      <c r="BZ172" s="66"/>
      <c r="CA172" s="76"/>
      <c r="CB172" s="66"/>
      <c r="CC172" s="66"/>
      <c r="CD172" s="76" t="str">
        <f t="shared" si="21"/>
        <v/>
      </c>
      <c r="CE172" s="66"/>
      <c r="CF172" s="76" t="str">
        <f>IFERROR(IF(B172&lt;&gt;"", IF(AND(INDEX(Paste_Here!P$2:P$850, MATCH(B172, Paste_Here!A$2:A$850, 0))&lt;&gt;"", ISNUMBER(VALUE(INDEX(Paste_Here!P$2:P$850, MATCH(B172, Paste_Here!A$2:A$850, 0))))), INDEX(Paste_Here!P$2:P$850, MATCH(B172, Paste_Here!A$2:A$850, 0)), ""), ""), "")</f>
        <v/>
      </c>
      <c r="CG172" s="66"/>
      <c r="CH172" s="76" t="str">
        <f>IFERROR(IF(B172&lt;&gt;"", IF(ISNUMBER(SEARCH("highrisk", LOWER(INDEX(Paste_Here!Q$2:Q$850, MATCH(B172, Paste_Here!A$2:A$850, 0))))), "High Risk", IF(ISNUMBER(SEARCH("lowrisk", LOWER(INDEX(Paste_Here!Q$2:Q$850, MATCH(B172, Paste_Here!A$2:A$850, 0))))), "Low Risk", IF(ISNUMBER(SEARCH("somerisk", LOWER(INDEX(Paste_Here!Q$2:Q$850, MATCH(B172, Paste_Here!A$2:A$850, 0))))), "Some Risk", ""))), ""), "")</f>
        <v/>
      </c>
      <c r="CI172" s="66"/>
      <c r="CJ172" s="76" t="str">
        <f>IFERROR(IF(B172&lt;&gt;"", IF(AND(INDEX(Paste_Here!AA$2:AA$850, MATCH(B172, Paste_Here!A$2:A$850, 0))&lt;&gt;"", ISNUMBER(VALUE(INDEX(Paste_Here!AA$2:AA$850, MATCH(B172, Paste_Here!A$2:A$850, 0))))), INDEX(Paste_Here!AA$2:AA$850, MATCH(B172, Paste_Here!A$2:A$850, 0)), ""), ""), "")</f>
        <v/>
      </c>
      <c r="CK172" s="66"/>
      <c r="CL172" s="76" t="str">
        <f>IFERROR(IF(B172&lt;&gt;"", IF(LOWER(INDEX(Paste_Here!AB$2:AB$850, MATCH(B172, Paste_Here!A$2:A$850, 0)))="approaching expectations", "Approaching", IF(LOWER(INDEX(Paste_Here!AB$2:AB$850, MATCH(B172, Paste_Here!A$2:A$850, 0)))="met expectations", "Met", IF(LOWER(INDEX(Paste_Here!AB$2:AB$850, MATCH(B172, Paste_Here!A$2:A$850, 0)))="exceeded expectations", "Exceeded", IF(LOWER(INDEX(Paste_Here!AB$2:AB$850, MATCH(B172, Paste_Here!A$2:A$850, 0)))="below expectations", "Below", "")))), ""), "")</f>
        <v/>
      </c>
      <c r="CM172" s="66"/>
      <c r="CN172" s="76" t="str">
        <f>IFERROR(IF(B172&lt;&gt;"", IF(AND(INDEX(Paste_Here!AC$2:AC$850, MATCH(B172, Paste_Here!A$2:A$850, 0))&lt;&gt;"", ISNUMBER(VALUE(INDEX(Paste_Here!AC$2:AC$850, MATCH(B172, Paste_Here!A$2:A$850, 0))))), INDEX(Paste_Here!AC$2:AC$850, MATCH(B172, Paste_Here!A$2:A$850, 0)), ""), ""), "")</f>
        <v/>
      </c>
      <c r="CO172" s="66"/>
      <c r="CP172" s="76"/>
      <c r="CQ172" s="66"/>
      <c r="CR172" s="76"/>
      <c r="CS172" s="66"/>
      <c r="CT172" s="76"/>
      <c r="CU172" s="66"/>
      <c r="CV172" s="76"/>
      <c r="CW172" s="66"/>
      <c r="CX172" s="76"/>
      <c r="CY172" s="66"/>
      <c r="CZ172" s="66"/>
      <c r="DA172" s="76" t="str">
        <f t="shared" si="22"/>
        <v/>
      </c>
      <c r="DB172" s="66"/>
      <c r="DC172" s="76" t="str">
        <f>IFERROR(IF(B172&lt;&gt;"", IF(AND(INDEX(Paste_Here!V$2:V$850, MATCH(B172, Paste_Here!A$2:A$850, 0))&lt;&gt;"", ISNUMBER(VALUE(INDEX(Paste_Here!V$2:V$850, MATCH(B172, Paste_Here!A$2:A$850, 0))))), INDEX(Paste_Here!V$2:V$850, MATCH(B172, Paste_Here!A$2:A$850, 0)), ""), ""), "")</f>
        <v/>
      </c>
      <c r="DD172" s="66"/>
      <c r="DE172" s="76" t="str">
        <f>IFERROR(IF(B172&lt;&gt;"", IF(ISNUMBER(SEARCH("highrisk", LOWER(INDEX(Paste_Here!W$2:W$850, MATCH(B172, Paste_Here!A$2:A$850, 0))))), "High Risk", IF(ISNUMBER(SEARCH("lowrisk", LOWER(INDEX(Paste_Here!W$2:W$850, MATCH(B172, Paste_Here!A$2:A$850, 0))))), "Low Risk", IF(ISNUMBER(SEARCH("somerisk", LOWER(INDEX(Paste_Here!W$2:W$850, MATCH(B172, Paste_Here!A$2:A$850, 0))))), "Some Risk", ""))), ""), "")</f>
        <v/>
      </c>
      <c r="DF172" s="66"/>
      <c r="DG172" s="76" t="str">
        <f>IFERROR(IF(B172&lt;&gt;"", IF(AND(INDEX(Paste_Here!S$2:S$850, MATCH(B172, Paste_Here!A$2:A$850, 0))&lt;&gt;"", ISNUMBER(VALUE(INDEX(Paste_Here!S$2:S$850, MATCH(B172, Paste_Here!A$2:A$850, 0))))), INDEX(Paste_Here!S$2:S$850, MATCH(B172, Paste_Here!A$2:A$850, 0)), ""), ""), "")</f>
        <v/>
      </c>
      <c r="DH172" s="66"/>
      <c r="DI172" s="76" t="str">
        <f>IFERROR(IF(B172&lt;&gt;"", IF(ISNUMBER(SEARCH("highrisk", LOWER(INDEX(Paste_Here!T$2:T$850, MATCH(B172, Paste_Here!A$2:A$850, 0))))), "High Risk", IF(ISNUMBER(SEARCH("lowrisk", LOWER(INDEX(Paste_Here!T$2:T$850, MATCH(B172, Paste_Here!A$2:A$850, 0))))), "Low Risk", IF(ISNUMBER(SEARCH("somerisk", LOWER(INDEX(Paste_Here!T$2:T$850, MATCH(B172, Paste_Here!A$2:A$850, 0))))), "Some Risk", ""))), ""), "")</f>
        <v/>
      </c>
      <c r="DJ172" s="66"/>
      <c r="DK172" s="76" t="str">
        <f>IFERROR(IF(B172&lt;&gt;"", IF(AND(INDEX(Paste_Here!AD$2:AD$850, MATCH(B172, Paste_Here!A$2:A$850, 0))&lt;&gt;"", ISNUMBER(VALUE(INDEX(Paste_Here!AD$2:AD$850, MATCH(B172, Paste_Here!A$2:A$850, 0))))), INDEX(Paste_Here!AD$2:AD$850, MATCH(B172, Paste_Here!A$2:A$850, 0)), ""), ""), "")</f>
        <v/>
      </c>
      <c r="DL172" s="66"/>
      <c r="DM172" s="76" t="str">
        <f>IFERROR(IF(B172&lt;&gt;"", IF(LOWER(INDEX(Paste_Here!AE$2:AE$850, MATCH(B172, Paste_Here!A$2:A$850, 0)))="approaching expectations", "Approaching", IF(LOWER(INDEX(Paste_Here!AE$2:AE$850, MATCH(B172, Paste_Here!A$2:A$850, 0)))="met expectations", "Met", IF(LOWER(INDEX(Paste_Here!AE$2:AE$850, MATCH(B172, Paste_Here!A$2:A$850, 0)))="exceeded expectations", "Exceeded", IF(LOWER(INDEX(Paste_Here!AE$2:AE$850, MATCH(B172, Paste_Here!A$2:A$850, 0)))="below expectations", "Below", "")))), ""), "")</f>
        <v/>
      </c>
      <c r="DN172" s="66"/>
      <c r="DO172" s="76"/>
      <c r="DP172" s="66"/>
      <c r="DQ172" s="76"/>
      <c r="DR172" s="66"/>
      <c r="DS172" s="76"/>
      <c r="DT172" s="66"/>
      <c r="DU172" s="76"/>
      <c r="DV172" s="66"/>
      <c r="DW172" s="66"/>
      <c r="DX172" s="76" t="str">
        <f t="shared" si="23"/>
        <v/>
      </c>
      <c r="DY172" s="66"/>
      <c r="DZ172" s="76"/>
      <c r="EA172" s="66"/>
      <c r="EB172" s="76"/>
      <c r="EC172" s="66"/>
      <c r="ED172" s="76" t="str">
        <f>IFERROR(IF(B172&lt;&gt;"", IF(AND(INDEX(Paste_Here!AF$2:AF$850, MATCH(B172, Paste_Here!A$2:A$850, 0))&lt;&gt;"", ISNUMBER(VALUE(INDEX(Paste_Here!AF$2:AF$850, MATCH(B172, Paste_Here!A$2:A$850, 0))))), INDEX(Paste_Here!AF$2:AF$850, MATCH(B172, Paste_Here!A$2:A$850, 0)), ""), ""), "")</f>
        <v/>
      </c>
      <c r="EE172" s="66"/>
      <c r="EF172" s="76"/>
      <c r="EG172" s="66"/>
      <c r="EH172" s="76"/>
      <c r="EI172" s="66"/>
      <c r="EJ172" s="76" t="str">
        <f>IFERROR(IF(B172&lt;&gt;"", IF(AND(INDEX(Paste_Here!AG$2:AG$850, MATCH(B172, Paste_Here!A$2:A$850, 0))&lt;&gt;"", ISNUMBER(VALUE(INDEX(Paste_Here!AG$2:AG$850, MATCH(B172, Paste_Here!A$2:A$850, 0))))), INDEX(Paste_Here!AG$2:AG$850, MATCH(B172, Paste_Here!A$2:A$850, 0)), ""), ""), "")</f>
        <v/>
      </c>
      <c r="EK172" s="66"/>
      <c r="EL172" s="76"/>
      <c r="EM172" s="66"/>
      <c r="EN172" s="76"/>
      <c r="EO172" s="66"/>
      <c r="EP172" s="76"/>
      <c r="EQ172" s="66"/>
      <c r="ER172" s="76"/>
      <c r="ES172" s="66"/>
      <c r="ET172" s="66"/>
      <c r="EU172" s="76"/>
      <c r="EV172" s="66"/>
      <c r="EW172" s="76"/>
      <c r="EX172" s="66"/>
      <c r="EY172" s="76"/>
      <c r="EZ172" s="66"/>
      <c r="FA172" s="76"/>
      <c r="FB172" s="66"/>
      <c r="FC172" s="76"/>
      <c r="FD172" s="66"/>
      <c r="FE172" s="76"/>
      <c r="FF172" s="66"/>
      <c r="FG172" s="76"/>
      <c r="FH172" s="66"/>
      <c r="FI172" s="76"/>
      <c r="FJ172" s="66"/>
      <c r="FK172" s="76"/>
      <c r="FL172" s="66"/>
      <c r="FM172" s="76"/>
      <c r="FN172" s="66"/>
      <c r="FO172" s="76"/>
      <c r="FP172" s="66"/>
      <c r="FQ172" s="76"/>
      <c r="FR172" s="66"/>
      <c r="FS172" s="76"/>
      <c r="FT172" s="66"/>
      <c r="FU172" s="76"/>
      <c r="FV172" s="66"/>
      <c r="FW172" s="76"/>
      <c r="FX172" s="66"/>
      <c r="FY172" s="76"/>
      <c r="FZ172" s="66"/>
      <c r="GA172" s="76"/>
      <c r="GB172" s="66"/>
      <c r="GC172" s="76"/>
      <c r="GD172" s="66"/>
      <c r="GE172" s="76"/>
      <c r="GF172" s="66"/>
      <c r="GG172" s="76"/>
      <c r="GH172" s="66"/>
      <c r="GI172" s="76"/>
      <c r="GJ172" s="66"/>
      <c r="GK172" s="76"/>
      <c r="GL172" s="66"/>
      <c r="GM172" s="76"/>
      <c r="GN172" s="66"/>
      <c r="GO172" s="76"/>
      <c r="GP172" s="66"/>
      <c r="GQ172" s="76"/>
      <c r="GR172" s="66"/>
      <c r="GS172" s="76"/>
      <c r="GT172" s="66"/>
      <c r="GU172" s="76"/>
      <c r="GV172" s="66"/>
      <c r="GW172" s="76"/>
      <c r="GX172" s="66"/>
      <c r="GY172" s="76"/>
      <c r="GZ172" s="66"/>
      <c r="HA172" s="76"/>
      <c r="HB172" s="66"/>
      <c r="HC172" s="76"/>
      <c r="HD172" s="66"/>
      <c r="HE172" s="76"/>
      <c r="HF172" s="66"/>
      <c r="HG172" s="76"/>
      <c r="HH172" s="66"/>
      <c r="HI172" s="76"/>
      <c r="HJ172" s="66"/>
      <c r="HK172" s="76"/>
      <c r="HL172" s="66"/>
      <c r="HM172" s="76"/>
      <c r="HN172" s="66"/>
      <c r="HO172" s="76"/>
      <c r="HP172" s="66"/>
      <c r="HQ172" s="76"/>
      <c r="HR172" s="66"/>
      <c r="HS172" s="76"/>
      <c r="HT172" s="66"/>
      <c r="HU172" s="76"/>
      <c r="HV172" s="66"/>
      <c r="HW172" s="76"/>
      <c r="HX172" s="66"/>
      <c r="HY172" s="76"/>
      <c r="HZ172" s="66"/>
      <c r="IA172" s="76"/>
      <c r="IB172" s="66"/>
      <c r="IC172" s="76"/>
      <c r="ID172" s="66"/>
      <c r="IE172" s="76"/>
      <c r="IF172" s="66"/>
      <c r="IG172" s="76"/>
      <c r="IH172" s="66"/>
      <c r="II172" s="76"/>
      <c r="IJ172" s="66"/>
      <c r="IK172" s="76"/>
      <c r="IL172" s="66"/>
      <c r="IM172" s="76"/>
      <c r="IN172" s="66"/>
      <c r="IO172" s="76"/>
      <c r="IP172" s="66"/>
      <c r="IQ172" s="76"/>
      <c r="IR172" s="66"/>
      <c r="IS172" s="76"/>
      <c r="IT172" s="66"/>
      <c r="IU172" s="76"/>
      <c r="IV172" s="66"/>
      <c r="IW172" s="76"/>
      <c r="IX172" s="66"/>
      <c r="IY172" s="76"/>
      <c r="IZ172" s="66"/>
      <c r="JA172" s="76"/>
      <c r="JB172" s="66"/>
      <c r="JC172" s="76"/>
      <c r="JD172" s="66"/>
      <c r="JE172" s="76"/>
      <c r="JF172" s="66"/>
      <c r="JG172" s="76"/>
      <c r="JH172" s="66"/>
      <c r="JI172" s="76"/>
      <c r="JJ172" s="66"/>
      <c r="JK172" s="76"/>
      <c r="JL172" s="66"/>
      <c r="JM172" s="76"/>
      <c r="JN172" s="66"/>
      <c r="JO172" s="76"/>
      <c r="JP172" s="66"/>
      <c r="JQ172" s="76"/>
      <c r="JR172" s="66"/>
      <c r="JS172" s="76"/>
      <c r="JT172" s="66"/>
      <c r="JU172" s="76"/>
      <c r="JV172" s="66"/>
      <c r="JW172" s="76"/>
      <c r="JX172" s="66"/>
      <c r="JY172" s="76"/>
      <c r="JZ172" s="66"/>
      <c r="KA172" s="76"/>
      <c r="KB172" s="66"/>
      <c r="KC172" s="76"/>
      <c r="KD172" s="66"/>
      <c r="KE172" s="76"/>
      <c r="KF172" s="66"/>
      <c r="KG172" s="76"/>
      <c r="KH172" s="66"/>
      <c r="KI172" s="76"/>
      <c r="KJ172" s="66"/>
      <c r="KK172" s="76"/>
      <c r="KL172" s="66"/>
      <c r="KM172" s="76"/>
      <c r="KN172" s="66"/>
      <c r="KO172" s="76"/>
      <c r="KP172" s="66"/>
      <c r="KQ172" s="76"/>
      <c r="KR172" s="66"/>
      <c r="KS172" s="76"/>
      <c r="KT172" s="66"/>
      <c r="KU172" s="76"/>
      <c r="KV172" s="66"/>
      <c r="KW172" s="76"/>
      <c r="KX172" s="66"/>
      <c r="KY172" s="76"/>
      <c r="KZ172" s="66"/>
      <c r="LA172" s="76"/>
      <c r="LB172" s="66"/>
      <c r="LC172" s="76"/>
      <c r="LD172" s="66"/>
      <c r="LE172" s="76"/>
      <c r="LF172" s="66"/>
      <c r="LG172" s="76"/>
      <c r="LH172" s="66"/>
      <c r="LI172" s="76"/>
      <c r="LJ172" s="66"/>
      <c r="LK172" s="76"/>
      <c r="LL172" s="66"/>
      <c r="LM172" s="76"/>
      <c r="LN172" s="66"/>
      <c r="LO172" s="76"/>
      <c r="LP172" s="66"/>
      <c r="LQ172" s="76"/>
      <c r="LR172" s="66"/>
      <c r="LS172" s="76"/>
      <c r="LT172" s="66"/>
      <c r="LU172" s="76"/>
      <c r="LV172" s="66"/>
      <c r="LW172" s="76"/>
      <c r="LX172" s="66"/>
      <c r="LY172" s="76"/>
      <c r="LZ172" s="66"/>
      <c r="MA172" s="76"/>
      <c r="MB172" s="66"/>
      <c r="MC172" s="76"/>
      <c r="MD172" s="66"/>
      <c r="MG172" s="1" t="str" cm="1">
        <f t="array" ref="MG172">IFERROR(INDEX(Paste_Here!$B$2:$B$850, MATCH(0, COUNTIF(MG$4:MG171, Paste_Here!$B$2:$B$850) + IF(Paste_Here!$B$2:$B$850="", 1, 0), 0)), "")</f>
        <v/>
      </c>
      <c r="MH172" s="1" t="str">
        <f>IF(MG172&lt;&gt;"", INDEX(Paste_Here!$A$2:$A$850, MATCH(MG172, Paste_Here!$B$2:$B$850, 0)), "")</f>
        <v/>
      </c>
      <c r="MI172" s="1" t="str">
        <f t="shared" si="24"/>
        <v/>
      </c>
      <c r="MJ172" s="1" t="str" cm="1">
        <f t="array" ref="MJ172">IFERROR(INDEX($MI$5:$MI$850, MATCH(SMALL(IF($MI$5:$MI$850&lt;&gt;"", COUNTIF($MI$5:$MI$850, "&lt;"&amp;$MI$5:$MI$850)+1), ROW()-ROW($MJ$5)+1), COUNTIF($MI$5:$MI$850, "&lt;"&amp;$MI$5:$MI$850)+1, 0)), "")</f>
        <v/>
      </c>
    </row>
    <row r="173" spans="1:348">
      <c r="A173" s="66"/>
      <c r="B173" s="76" t="str">
        <f t="shared" si="17"/>
        <v/>
      </c>
      <c r="C173" s="66"/>
      <c r="D173" s="76" t="str">
        <f>IFERROR(IF(B173&lt;&gt;"", IF(AND(INDEX(Paste_Here!B$2:B$850, MATCH(B173, Paste_Here!A$2:A$850, 0))&lt;&gt;"", ISNUMBER(VALUE(INDEX(Paste_Here!B$2:B$850, MATCH(B173, Paste_Here!A$2:A$850, 0))))), INDEX(Paste_Here!B$2:B$850, MATCH(B173, Paste_Here!A$2:A$850, 0)), ""), ""), "")</f>
        <v/>
      </c>
      <c r="E173" s="66"/>
      <c r="F173" s="76" t="str">
        <f>IFERROR(IF(B173&lt;&gt;"", IF(ISTEXT(INDEX(Paste_Here!K$2:K$850, MATCH(B173, Paste_Here!A$2:A$850, 0))), INDEX(Paste_Here!K$2:K$850, MATCH(B173, Paste_Here!A$2:A$850, 0)), ""), ""), "")</f>
        <v/>
      </c>
      <c r="G173" s="66"/>
      <c r="H173" s="76" t="str">
        <f>IFERROR(IF(B173&lt;&gt;"", IF(ISTEXT(INDEX(Paste_Here!C$2:C$850, MATCH(B173, Paste_Here!A$2:A$850, 0))), INDEX(Paste_Here!C$2:C$850, MATCH(B173, Paste_Here!A$2:A$850, 0)), ""), ""), "")</f>
        <v/>
      </c>
      <c r="I173" s="66"/>
      <c r="J173" s="76" t="str">
        <f>IFERROR(IF(B173&lt;&gt;"", IF(ISNUMBER(SEARCH("s", LOWER(INDEX(Paste_Here!M$2:M$850, MATCH(B173, Paste_Here!A$2:A$850, 0))))), "Yes", IF(INDEX(Paste_Here!M$2:M$850, MATCH(B173, Paste_Here!A$2:A$850, 0))&lt;&gt;"", "No", "")), ""), "")</f>
        <v/>
      </c>
      <c r="K173" s="66"/>
      <c r="L173" s="76" t="str">
        <f>IFERROR(IF(B173&lt;&gt;"", IF(ISNUMBER(SEARCH("yes", LOWER(INDEX(Paste_Here!E$2:E$850, MATCH(B173, Paste_Here!A$2:A$850, 0))))), "Yes", IF(ISNUMBER(SEARCH("no", LOWER(INDEX(Paste_Here!E$2:E$850, MATCH(B173, Paste_Here!A$2:A$850, 0))))), "No", "")), ""), "")</f>
        <v/>
      </c>
      <c r="M173" s="66"/>
      <c r="N173" s="76" t="str">
        <f>IFERROR(IF(B173&lt;&gt;"", IF(ISNUMBER(SEARCH("yes", LOWER(INDEX(Paste_Here!F$2:F$850, MATCH(B173, Paste_Here!A$2:A$850, 0))))), "Yes", IF(ISNUMBER(SEARCH("no", LOWER(INDEX(Paste_Here!F$2:F$850, MATCH(B173, Paste_Here!A$2:A$850, 0))))), "No", "")), ""), "")</f>
        <v/>
      </c>
      <c r="O173" s="66"/>
      <c r="P173" s="76" t="str">
        <f>IFERROR(IF(B173&lt;&gt;"", IF(ISNUMBER(SEARCH("yes", LOWER(INDEX(Paste_Here!L$2:L$850, MATCH(B173, Paste_Here!A$2:A$850, 0))))), "Yes", IF(ISNUMBER(SEARCH("no", LOWER(INDEX(Paste_Here!L$2:L$850, MATCH(B173, Paste_Here!A$2:A$850, 0))))), "No", "")), ""), "")</f>
        <v/>
      </c>
      <c r="Q173" s="66"/>
      <c r="R173" s="76" t="str">
        <f>IFERROR(IF(B173&lt;&gt;"", IF(ISNUMBER(SEARCH("transitional 2", LOWER(INDEX(Paste_Here!D$2:D$850, MATCH(B173, Paste_Here!A$2:A$850, 0))))), "T2", IF(ISNUMBER(SEARCH("transitional 1", LOWER(INDEX(Paste_Here!D$2:D$850, MATCH(B173, Paste_Here!A$2:A$850, 0))))), "T1", IF(ISNUMBER(SEARCH("waived ell services", LOWER(INDEX(Paste_Here!D$2:D$850, MATCH(B173, Paste_Here!A$2:A$850, 0))))), "W", IF(ISNUMBER(SEARCH("english language learner", LOWER(INDEX(Paste_Here!D$2:D$850, MATCH(B173, Paste_Here!A$2:A$850, 0))))), "L", "")))), ""), "")</f>
        <v/>
      </c>
      <c r="S173" s="66"/>
      <c r="T173" s="76" t="str">
        <f>IFERROR(IF(B173&lt;&gt;"", IF(ISNUMBER(SEARCH("yes", LOWER(INDEX(Paste_Here!I$2:I$850, MATCH(B173, Paste_Here!A$2:A$850, 0))))), "Yes", IF(ISNUMBER(SEARCH("no", LOWER(INDEX(Paste_Here!I$2:I$850, MATCH(B173, Paste_Here!A$2:A$850, 0))))), "No", "")), ""), "")</f>
        <v/>
      </c>
      <c r="U173" s="66"/>
      <c r="V173" s="76" t="str">
        <f>IFERROR(IF(B173&lt;&gt;"", IF(ISTEXT(INDEX(Paste_Here!J$2:J$850, MATCH(B173, Paste_Here!A$2:A$850, 0))), VALUE(INDEX(Paste_Here!J$2:J$850, MATCH(B173, Paste_Here!A$2:A$850, 0))), ""), ""), "")</f>
        <v/>
      </c>
      <c r="W173" s="66"/>
      <c r="X173" s="66"/>
      <c r="Y173" s="76" t="str">
        <f t="shared" si="18"/>
        <v/>
      </c>
      <c r="Z173" s="66"/>
      <c r="AA173" s="76" t="str">
        <f>IFERROR(IF(B173&lt;&gt;"", IF(AND(INDEX(Paste_Here!AI$2:AI$850, MATCH(B173, Paste_Here!A$2:A$850, 0))&lt;&gt;"", ISNUMBER(VALUE(INDEX(Paste_Here!AI$2:AI$850, MATCH(B173, Paste_Here!A$2:A$850, 0))))), INDEX(Paste_Here!AI$2:AI$850, MATCH(B173, Paste_Here!A$2:A$850, 0)), ""), ""), "")</f>
        <v/>
      </c>
      <c r="AB173" s="66"/>
      <c r="AC173" s="76" t="str">
        <f>IFERROR(IF(B173&lt;&gt;"", IF(AND(INDEX(Paste_Here!AJ$2:AJ$850, MATCH(B173, Paste_Here!A$2:A$850, 0))&lt;&gt;"", ISNUMBER(VALUE(INDEX(Paste_Here!AJ$2:AJ$850, MATCH(B173, Paste_Here!A$2:A$850, 0))))), INDEX(Paste_Here!AJ$2:AJ$850, MATCH(B173, Paste_Here!A$2:A$850, 0)), ""), ""), "")</f>
        <v/>
      </c>
      <c r="AD173" s="66"/>
      <c r="AE173" s="76" t="str">
        <f>IFERROR(IF(B173&lt;&gt;"", IF(AND(INDEX(Paste_Here!AK$2:AK$850, MATCH(B173, Paste_Here!A$2:A$850, 0))&lt;&gt;"", ISNUMBER(VALUE(INDEX(Paste_Here!AK$2:AK$850, MATCH(B173, Paste_Here!A$2:A$850, 0))))), INDEX(Paste_Here!AK$2:AK$850, MATCH(B173, Paste_Here!A$2:A$850, 0)), ""), ""), "")</f>
        <v/>
      </c>
      <c r="AF173" s="66"/>
      <c r="AG173" s="76" t="str">
        <f>IFERROR(IF(B173&lt;&gt;"", IF(AND(INDEX(Paste_Here!AL$2:AL$850, MATCH(B173, Paste_Here!A$2:A$850, 0))&lt;&gt;"", ISNUMBER(VALUE(INDEX(Paste_Here!AL$2:AL$850, MATCH(B173, Paste_Here!A$2:A$850, 0))))), INDEX(Paste_Here!AL$2:AL$850, MATCH(B173, Paste_Here!A$2:A$850, 0)), ""), ""), "")</f>
        <v/>
      </c>
      <c r="AH173" s="66"/>
      <c r="AI173" s="76" t="str">
        <f>IFERROR(IF(B173&lt;&gt;"", IF(AND(INDEX(Paste_Here!AH$2:AH$850, MATCH(B173, Paste_Here!A$2:A$850, 0))&lt;&gt;"", ISNUMBER(VALUE(INDEX(Paste_Here!AH$2:AH$850, MATCH(B173, Paste_Here!A$2:A$850, 0))))), IF(VALUE(INDEX(Paste_Here!AH$2:AH$850, MATCH(B173, Paste_Here!A$2:A$850, 0)))=0, "", INDEX(Paste_Here!AH$2:AH$850, MATCH(B173, Paste_Here!A$2:A$850, 0))), ""), ""), "")</f>
        <v/>
      </c>
      <c r="AJ173" s="66"/>
      <c r="AK173" s="76" t="str">
        <f>IFERROR(IF(B173&lt;&gt;"", IF(AND(INDEX(Paste_Here!N$2:N$850, MATCH(B173, Paste_Here!A$2:A$850, 0))&lt;&gt;"", ISNUMBER(VALUE(INDEX(Paste_Here!N$2:N$850, MATCH(B173, Paste_Here!A$2:A$850, 0))))), INDEX(Paste_Here!N$2:N$850, MATCH(B173, Paste_Here!A$2:A$850, 0)), ""), ""), "")</f>
        <v/>
      </c>
      <c r="AL173" s="66"/>
      <c r="AM173" s="76" t="str">
        <f>IFERROR(IF(B173&lt;&gt;"", IF(AND(INDEX(Paste_Here!O$2:O$850, MATCH(B173, Paste_Here!A$2:A$850, 0))&lt;&gt;"", ISNUMBER(VALUE(INDEX(Paste_Here!O$2:O$850, MATCH(B173, Paste_Here!A$2:A$850, 0))))), INDEX(Paste_Here!O$2:O$850, MATCH(B173, Paste_Here!A$2:A$850, 0)), ""), ""), "")</f>
        <v/>
      </c>
      <c r="AN173" s="66"/>
      <c r="AO173" s="76"/>
      <c r="AP173" s="66"/>
      <c r="AQ173" s="76"/>
      <c r="AR173" s="66"/>
      <c r="AS173" s="76"/>
      <c r="AT173" s="66"/>
      <c r="AU173" s="66"/>
      <c r="AV173" s="76" t="str">
        <f t="shared" si="19"/>
        <v/>
      </c>
      <c r="AW173" s="66"/>
      <c r="AX173" s="76" t="str">
        <f>IFERROR(IF(B173&lt;&gt;"", IF(ISNUMBER(SEARCH("Revealed-Potential (Primary Focus)", LOWER(INDEX(Paste_Here!Z$2:Z$850, MATCH(B173, Paste_Here!A$2:A$850, 0))))), "Rev-Potential: Prim", IF(ISNUMBER(SEARCH("Revealed-Potential (Secondary Focus)", LOWER(INDEX(Paste_Here!Z$2:Z$850, MATCH(B173, Paste_Here!A$2:A$850, 0))))), "Rev-Potential: Sec", IF(ISNUMBER(SEARCH("Monitoring", LOWER(INDEX(Paste_Here!Z$2:Z$850, MATCH(B173, Paste_Here!A$2:A$850, 0))))), "Monitoring", IF(ISNUMBER(SEARCH("At-Promise (Secondary Focus)", LOWER(INDEX(Paste_Here!Z$2:Z$850, MATCH(B173, Paste_Here!A$2:A$850, 0))))), "At-Promise: Sec", IF(ISNUMBER(SEARCH("At-Promise (Primary Focus)", LOWER(INDEX(Paste_Here!Z$2:Z$850, MATCH(B173, Paste_Here!A$2:A$850, 0))))), "At-Promise: Prim", ""))))), ""), "")</f>
        <v/>
      </c>
      <c r="AY173" s="66"/>
      <c r="AZ173" s="76"/>
      <c r="BA173" s="66"/>
      <c r="BB173" s="76"/>
      <c r="BC173" s="66"/>
      <c r="BD173" s="76"/>
      <c r="BE173" s="66"/>
      <c r="BF173" s="76"/>
      <c r="BG173" s="66"/>
      <c r="BH173" s="76"/>
      <c r="BI173" s="66"/>
      <c r="BJ173" s="66"/>
      <c r="BK173" s="76" t="str">
        <f t="shared" si="20"/>
        <v/>
      </c>
      <c r="BL173" s="66"/>
      <c r="BM173" s="76" t="str">
        <f>IFERROR(IF(B173&lt;&gt;"", IF(AND(ISNUMBER(VALUE(SUBSTITUTE(SUBSTITUTE(Paste_Here!R173, "br", "-"), "L", ""))), VALUE(SUBSTITUTE(SUBSTITUTE(Paste_Here!R173, "br", "-"), "L", "")) &gt;= 1095), "Yes", IF(AND(ISNUMBER(VALUE(SUBSTITUTE(SUBSTITUTE(Paste_Here!R173, "br", "-"), "L", ""))), VALUE(SUBSTITUTE(SUBSTITUTE(Paste_Here!R173, "br", "-"), "L", "")) &lt;= 1094), "No", "")), ""), "")</f>
        <v/>
      </c>
      <c r="BN173" s="66"/>
      <c r="BO173" s="76" t="str">
        <f>IFERROR(IF(B173&lt;&gt;"", IF(COUNTIF(INDEX(Paste_Here!Y$2:AB$850, MATCH(B173, Paste_Here!A$2:A$850, 0), 0), "yes") &gt; 0, "Yes", IF(COUNTIF(INDEX(Paste_Here!Y$2:AB$850, MATCH(B173, Paste_Here!A$2:A$850, 0), 0), "no") &gt; 0, "No", "")), ""), "")</f>
        <v/>
      </c>
      <c r="BP173" s="66"/>
      <c r="BQ173" s="76" t="str">
        <f>IFERROR(IF(B173&lt;&gt;"", IF(AND(ISNUMBER(VALUE(SUBSTITUTE(SUBSTITUTE(Paste_Here!U173, "em", "-"), "q", ""))), VALUE(SUBSTITUTE(SUBSTITUTE(Paste_Here!U173, "em", "-"), "q", "")) &gt;= 910), "Yes", IF(AND(ISNUMBER(VALUE(SUBSTITUTE(SUBSTITUTE(Paste_Here!U173, "em", "-"), "q", ""))), VALUE(SUBSTITUTE(SUBSTITUTE(Paste_Here!U173, "em", "-"), "q", "")) &lt;= 909), "No", "")), ""), "")</f>
        <v/>
      </c>
      <c r="BR173" s="66"/>
      <c r="BS173" s="76" t="str">
        <f>IFERROR(IF(B173&lt;&gt;"", IF(AND(INDEX(Paste_Here!X$2:X$850, MATCH(B173, Paste_Here!A$2:A$850, 0))&lt;&gt;"", ISNUMBER(VALUE(INDEX(Paste_Here!X$2:X$850, MATCH(B173, Paste_Here!A$2:A$850, 0))))), INDEX(Paste_Here!X$2:X$850, MATCH(B173, Paste_Here!A$2:A$850, 0)), ""), ""), "")</f>
        <v/>
      </c>
      <c r="BT173" s="66"/>
      <c r="BU173" s="76" t="str">
        <f>IFERROR(IF(B173&lt;&gt;"", IF(ISNUMBER(VALUE(INDEX(Paste_Here!G$2:G$850, MATCH(B173, Paste_Here!A$2:A$850, 0)))), IF(VALUE(INDEX(Paste_Here!G$2:G$850, MATCH(B173, Paste_Here!A$2:A$850, 0)))=0, "No", IF(AND(VALUE(INDEX(Paste_Here!G$2:G$850, MATCH(B173, Paste_Here!A$2:A$850, 0)))&gt;=1, VALUE(INDEX(Paste_Here!G$2:G$850, MATCH(B173, Paste_Here!A$2:A$850, 0)))&lt;=4), VALUE(INDEX(Paste_Here!G$2:G$850, MATCH(B173, Paste_Here!A$2:A$850, 0))), "")), ""), ""), "")</f>
        <v/>
      </c>
      <c r="BV173" s="66"/>
      <c r="BW173" s="76" t="str">
        <f>IFERROR(IF(B173&lt;&gt;"", IF(ISNUMBER(VALUE(INDEX(Paste_Here!H$2:H$850, MATCH(B173, Paste_Here!A$2:A$850, 0)))), IF(VALUE(INDEX(Paste_Here!H$2:H$850, MATCH(B173, Paste_Here!A$2:A$850, 0)))=0, "No", IF(AND(VALUE(INDEX(Paste_Here!H$2:H$850, MATCH(B173, Paste_Here!A$2:A$850, 0)))&gt;=1, VALUE(INDEX(Paste_Here!H$2:H$850, MATCH(B173, Paste_Here!A$2:A$850, 0)))&lt;=4), VALUE(INDEX(Paste_Here!H$2:H$850, MATCH(B173, Paste_Here!A$2:A$850, 0))), "")), ""), ""), "")</f>
        <v/>
      </c>
      <c r="BX173" s="66"/>
      <c r="BY173" s="76"/>
      <c r="BZ173" s="66"/>
      <c r="CA173" s="76"/>
      <c r="CB173" s="66"/>
      <c r="CC173" s="66"/>
      <c r="CD173" s="76" t="str">
        <f t="shared" si="21"/>
        <v/>
      </c>
      <c r="CE173" s="66"/>
      <c r="CF173" s="76" t="str">
        <f>IFERROR(IF(B173&lt;&gt;"", IF(AND(INDEX(Paste_Here!P$2:P$850, MATCH(B173, Paste_Here!A$2:A$850, 0))&lt;&gt;"", ISNUMBER(VALUE(INDEX(Paste_Here!P$2:P$850, MATCH(B173, Paste_Here!A$2:A$850, 0))))), INDEX(Paste_Here!P$2:P$850, MATCH(B173, Paste_Here!A$2:A$850, 0)), ""), ""), "")</f>
        <v/>
      </c>
      <c r="CG173" s="66"/>
      <c r="CH173" s="76" t="str">
        <f>IFERROR(IF(B173&lt;&gt;"", IF(ISNUMBER(SEARCH("highrisk", LOWER(INDEX(Paste_Here!Q$2:Q$850, MATCH(B173, Paste_Here!A$2:A$850, 0))))), "High Risk", IF(ISNUMBER(SEARCH("lowrisk", LOWER(INDEX(Paste_Here!Q$2:Q$850, MATCH(B173, Paste_Here!A$2:A$850, 0))))), "Low Risk", IF(ISNUMBER(SEARCH("somerisk", LOWER(INDEX(Paste_Here!Q$2:Q$850, MATCH(B173, Paste_Here!A$2:A$850, 0))))), "Some Risk", ""))), ""), "")</f>
        <v/>
      </c>
      <c r="CI173" s="66"/>
      <c r="CJ173" s="76" t="str">
        <f>IFERROR(IF(B173&lt;&gt;"", IF(AND(INDEX(Paste_Here!AA$2:AA$850, MATCH(B173, Paste_Here!A$2:A$850, 0))&lt;&gt;"", ISNUMBER(VALUE(INDEX(Paste_Here!AA$2:AA$850, MATCH(B173, Paste_Here!A$2:A$850, 0))))), INDEX(Paste_Here!AA$2:AA$850, MATCH(B173, Paste_Here!A$2:A$850, 0)), ""), ""), "")</f>
        <v/>
      </c>
      <c r="CK173" s="66"/>
      <c r="CL173" s="76" t="str">
        <f>IFERROR(IF(B173&lt;&gt;"", IF(LOWER(INDEX(Paste_Here!AB$2:AB$850, MATCH(B173, Paste_Here!A$2:A$850, 0)))="approaching expectations", "Approaching", IF(LOWER(INDEX(Paste_Here!AB$2:AB$850, MATCH(B173, Paste_Here!A$2:A$850, 0)))="met expectations", "Met", IF(LOWER(INDEX(Paste_Here!AB$2:AB$850, MATCH(B173, Paste_Here!A$2:A$850, 0)))="exceeded expectations", "Exceeded", IF(LOWER(INDEX(Paste_Here!AB$2:AB$850, MATCH(B173, Paste_Here!A$2:A$850, 0)))="below expectations", "Below", "")))), ""), "")</f>
        <v/>
      </c>
      <c r="CM173" s="66"/>
      <c r="CN173" s="76" t="str">
        <f>IFERROR(IF(B173&lt;&gt;"", IF(AND(INDEX(Paste_Here!AC$2:AC$850, MATCH(B173, Paste_Here!A$2:A$850, 0))&lt;&gt;"", ISNUMBER(VALUE(INDEX(Paste_Here!AC$2:AC$850, MATCH(B173, Paste_Here!A$2:A$850, 0))))), INDEX(Paste_Here!AC$2:AC$850, MATCH(B173, Paste_Here!A$2:A$850, 0)), ""), ""), "")</f>
        <v/>
      </c>
      <c r="CO173" s="66"/>
      <c r="CP173" s="76"/>
      <c r="CQ173" s="66"/>
      <c r="CR173" s="76"/>
      <c r="CS173" s="66"/>
      <c r="CT173" s="76"/>
      <c r="CU173" s="66"/>
      <c r="CV173" s="76"/>
      <c r="CW173" s="66"/>
      <c r="CX173" s="76"/>
      <c r="CY173" s="66"/>
      <c r="CZ173" s="66"/>
      <c r="DA173" s="76" t="str">
        <f t="shared" si="22"/>
        <v/>
      </c>
      <c r="DB173" s="66"/>
      <c r="DC173" s="76" t="str">
        <f>IFERROR(IF(B173&lt;&gt;"", IF(AND(INDEX(Paste_Here!V$2:V$850, MATCH(B173, Paste_Here!A$2:A$850, 0))&lt;&gt;"", ISNUMBER(VALUE(INDEX(Paste_Here!V$2:V$850, MATCH(B173, Paste_Here!A$2:A$850, 0))))), INDEX(Paste_Here!V$2:V$850, MATCH(B173, Paste_Here!A$2:A$850, 0)), ""), ""), "")</f>
        <v/>
      </c>
      <c r="DD173" s="66"/>
      <c r="DE173" s="76" t="str">
        <f>IFERROR(IF(B173&lt;&gt;"", IF(ISNUMBER(SEARCH("highrisk", LOWER(INDEX(Paste_Here!W$2:W$850, MATCH(B173, Paste_Here!A$2:A$850, 0))))), "High Risk", IF(ISNUMBER(SEARCH("lowrisk", LOWER(INDEX(Paste_Here!W$2:W$850, MATCH(B173, Paste_Here!A$2:A$850, 0))))), "Low Risk", IF(ISNUMBER(SEARCH("somerisk", LOWER(INDEX(Paste_Here!W$2:W$850, MATCH(B173, Paste_Here!A$2:A$850, 0))))), "Some Risk", ""))), ""), "")</f>
        <v/>
      </c>
      <c r="DF173" s="66"/>
      <c r="DG173" s="76" t="str">
        <f>IFERROR(IF(B173&lt;&gt;"", IF(AND(INDEX(Paste_Here!S$2:S$850, MATCH(B173, Paste_Here!A$2:A$850, 0))&lt;&gt;"", ISNUMBER(VALUE(INDEX(Paste_Here!S$2:S$850, MATCH(B173, Paste_Here!A$2:A$850, 0))))), INDEX(Paste_Here!S$2:S$850, MATCH(B173, Paste_Here!A$2:A$850, 0)), ""), ""), "")</f>
        <v/>
      </c>
      <c r="DH173" s="66"/>
      <c r="DI173" s="76" t="str">
        <f>IFERROR(IF(B173&lt;&gt;"", IF(ISNUMBER(SEARCH("highrisk", LOWER(INDEX(Paste_Here!T$2:T$850, MATCH(B173, Paste_Here!A$2:A$850, 0))))), "High Risk", IF(ISNUMBER(SEARCH("lowrisk", LOWER(INDEX(Paste_Here!T$2:T$850, MATCH(B173, Paste_Here!A$2:A$850, 0))))), "Low Risk", IF(ISNUMBER(SEARCH("somerisk", LOWER(INDEX(Paste_Here!T$2:T$850, MATCH(B173, Paste_Here!A$2:A$850, 0))))), "Some Risk", ""))), ""), "")</f>
        <v/>
      </c>
      <c r="DJ173" s="66"/>
      <c r="DK173" s="76" t="str">
        <f>IFERROR(IF(B173&lt;&gt;"", IF(AND(INDEX(Paste_Here!AD$2:AD$850, MATCH(B173, Paste_Here!A$2:A$850, 0))&lt;&gt;"", ISNUMBER(VALUE(INDEX(Paste_Here!AD$2:AD$850, MATCH(B173, Paste_Here!A$2:A$850, 0))))), INDEX(Paste_Here!AD$2:AD$850, MATCH(B173, Paste_Here!A$2:A$850, 0)), ""), ""), "")</f>
        <v/>
      </c>
      <c r="DL173" s="66"/>
      <c r="DM173" s="76" t="str">
        <f>IFERROR(IF(B173&lt;&gt;"", IF(LOWER(INDEX(Paste_Here!AE$2:AE$850, MATCH(B173, Paste_Here!A$2:A$850, 0)))="approaching expectations", "Approaching", IF(LOWER(INDEX(Paste_Here!AE$2:AE$850, MATCH(B173, Paste_Here!A$2:A$850, 0)))="met expectations", "Met", IF(LOWER(INDEX(Paste_Here!AE$2:AE$850, MATCH(B173, Paste_Here!A$2:A$850, 0)))="exceeded expectations", "Exceeded", IF(LOWER(INDEX(Paste_Here!AE$2:AE$850, MATCH(B173, Paste_Here!A$2:A$850, 0)))="below expectations", "Below", "")))), ""), "")</f>
        <v/>
      </c>
      <c r="DN173" s="66"/>
      <c r="DO173" s="76"/>
      <c r="DP173" s="66"/>
      <c r="DQ173" s="76"/>
      <c r="DR173" s="66"/>
      <c r="DS173" s="76"/>
      <c r="DT173" s="66"/>
      <c r="DU173" s="76"/>
      <c r="DV173" s="66"/>
      <c r="DW173" s="66"/>
      <c r="DX173" s="76" t="str">
        <f t="shared" si="23"/>
        <v/>
      </c>
      <c r="DY173" s="66"/>
      <c r="DZ173" s="76"/>
      <c r="EA173" s="66"/>
      <c r="EB173" s="76"/>
      <c r="EC173" s="66"/>
      <c r="ED173" s="76" t="str">
        <f>IFERROR(IF(B173&lt;&gt;"", IF(AND(INDEX(Paste_Here!AF$2:AF$850, MATCH(B173, Paste_Here!A$2:A$850, 0))&lt;&gt;"", ISNUMBER(VALUE(INDEX(Paste_Here!AF$2:AF$850, MATCH(B173, Paste_Here!A$2:A$850, 0))))), INDEX(Paste_Here!AF$2:AF$850, MATCH(B173, Paste_Here!A$2:A$850, 0)), ""), ""), "")</f>
        <v/>
      </c>
      <c r="EE173" s="66"/>
      <c r="EF173" s="76"/>
      <c r="EG173" s="66"/>
      <c r="EH173" s="76"/>
      <c r="EI173" s="66"/>
      <c r="EJ173" s="76" t="str">
        <f>IFERROR(IF(B173&lt;&gt;"", IF(AND(INDEX(Paste_Here!AG$2:AG$850, MATCH(B173, Paste_Here!A$2:A$850, 0))&lt;&gt;"", ISNUMBER(VALUE(INDEX(Paste_Here!AG$2:AG$850, MATCH(B173, Paste_Here!A$2:A$850, 0))))), INDEX(Paste_Here!AG$2:AG$850, MATCH(B173, Paste_Here!A$2:A$850, 0)), ""), ""), "")</f>
        <v/>
      </c>
      <c r="EK173" s="66"/>
      <c r="EL173" s="76"/>
      <c r="EM173" s="66"/>
      <c r="EN173" s="76"/>
      <c r="EO173" s="66"/>
      <c r="EP173" s="76"/>
      <c r="EQ173" s="66"/>
      <c r="ER173" s="76"/>
      <c r="ES173" s="66"/>
      <c r="ET173" s="66"/>
      <c r="EU173" s="76"/>
      <c r="EV173" s="66"/>
      <c r="EW173" s="76"/>
      <c r="EX173" s="66"/>
      <c r="EY173" s="76"/>
      <c r="EZ173" s="66"/>
      <c r="FA173" s="76"/>
      <c r="FB173" s="66"/>
      <c r="FC173" s="76"/>
      <c r="FD173" s="66"/>
      <c r="FE173" s="76"/>
      <c r="FF173" s="66"/>
      <c r="FG173" s="76"/>
      <c r="FH173" s="66"/>
      <c r="FI173" s="76"/>
      <c r="FJ173" s="66"/>
      <c r="FK173" s="76"/>
      <c r="FL173" s="66"/>
      <c r="FM173" s="76"/>
      <c r="FN173" s="66"/>
      <c r="FO173" s="76"/>
      <c r="FP173" s="66"/>
      <c r="FQ173" s="76"/>
      <c r="FR173" s="66"/>
      <c r="FS173" s="76"/>
      <c r="FT173" s="66"/>
      <c r="FU173" s="76"/>
      <c r="FV173" s="66"/>
      <c r="FW173" s="76"/>
      <c r="FX173" s="66"/>
      <c r="FY173" s="76"/>
      <c r="FZ173" s="66"/>
      <c r="GA173" s="76"/>
      <c r="GB173" s="66"/>
      <c r="GC173" s="76"/>
      <c r="GD173" s="66"/>
      <c r="GE173" s="76"/>
      <c r="GF173" s="66"/>
      <c r="GG173" s="76"/>
      <c r="GH173" s="66"/>
      <c r="GI173" s="76"/>
      <c r="GJ173" s="66"/>
      <c r="GK173" s="76"/>
      <c r="GL173" s="66"/>
      <c r="GM173" s="76"/>
      <c r="GN173" s="66"/>
      <c r="GO173" s="76"/>
      <c r="GP173" s="66"/>
      <c r="GQ173" s="76"/>
      <c r="GR173" s="66"/>
      <c r="GS173" s="76"/>
      <c r="GT173" s="66"/>
      <c r="GU173" s="76"/>
      <c r="GV173" s="66"/>
      <c r="GW173" s="76"/>
      <c r="GX173" s="66"/>
      <c r="GY173" s="76"/>
      <c r="GZ173" s="66"/>
      <c r="HA173" s="76"/>
      <c r="HB173" s="66"/>
      <c r="HC173" s="76"/>
      <c r="HD173" s="66"/>
      <c r="HE173" s="76"/>
      <c r="HF173" s="66"/>
      <c r="HG173" s="76"/>
      <c r="HH173" s="66"/>
      <c r="HI173" s="76"/>
      <c r="HJ173" s="66"/>
      <c r="HK173" s="76"/>
      <c r="HL173" s="66"/>
      <c r="HM173" s="76"/>
      <c r="HN173" s="66"/>
      <c r="HO173" s="76"/>
      <c r="HP173" s="66"/>
      <c r="HQ173" s="76"/>
      <c r="HR173" s="66"/>
      <c r="HS173" s="76"/>
      <c r="HT173" s="66"/>
      <c r="HU173" s="76"/>
      <c r="HV173" s="66"/>
      <c r="HW173" s="76"/>
      <c r="HX173" s="66"/>
      <c r="HY173" s="76"/>
      <c r="HZ173" s="66"/>
      <c r="IA173" s="76"/>
      <c r="IB173" s="66"/>
      <c r="IC173" s="76"/>
      <c r="ID173" s="66"/>
      <c r="IE173" s="76"/>
      <c r="IF173" s="66"/>
      <c r="IG173" s="76"/>
      <c r="IH173" s="66"/>
      <c r="II173" s="76"/>
      <c r="IJ173" s="66"/>
      <c r="IK173" s="76"/>
      <c r="IL173" s="66"/>
      <c r="IM173" s="76"/>
      <c r="IN173" s="66"/>
      <c r="IO173" s="76"/>
      <c r="IP173" s="66"/>
      <c r="IQ173" s="76"/>
      <c r="IR173" s="66"/>
      <c r="IS173" s="76"/>
      <c r="IT173" s="66"/>
      <c r="IU173" s="76"/>
      <c r="IV173" s="66"/>
      <c r="IW173" s="76"/>
      <c r="IX173" s="66"/>
      <c r="IY173" s="76"/>
      <c r="IZ173" s="66"/>
      <c r="JA173" s="76"/>
      <c r="JB173" s="66"/>
      <c r="JC173" s="76"/>
      <c r="JD173" s="66"/>
      <c r="JE173" s="76"/>
      <c r="JF173" s="66"/>
      <c r="JG173" s="76"/>
      <c r="JH173" s="66"/>
      <c r="JI173" s="76"/>
      <c r="JJ173" s="66"/>
      <c r="JK173" s="76"/>
      <c r="JL173" s="66"/>
      <c r="JM173" s="76"/>
      <c r="JN173" s="66"/>
      <c r="JO173" s="76"/>
      <c r="JP173" s="66"/>
      <c r="JQ173" s="76"/>
      <c r="JR173" s="66"/>
      <c r="JS173" s="76"/>
      <c r="JT173" s="66"/>
      <c r="JU173" s="76"/>
      <c r="JV173" s="66"/>
      <c r="JW173" s="76"/>
      <c r="JX173" s="66"/>
      <c r="JY173" s="76"/>
      <c r="JZ173" s="66"/>
      <c r="KA173" s="76"/>
      <c r="KB173" s="66"/>
      <c r="KC173" s="76"/>
      <c r="KD173" s="66"/>
      <c r="KE173" s="76"/>
      <c r="KF173" s="66"/>
      <c r="KG173" s="76"/>
      <c r="KH173" s="66"/>
      <c r="KI173" s="76"/>
      <c r="KJ173" s="66"/>
      <c r="KK173" s="76"/>
      <c r="KL173" s="66"/>
      <c r="KM173" s="76"/>
      <c r="KN173" s="66"/>
      <c r="KO173" s="76"/>
      <c r="KP173" s="66"/>
      <c r="KQ173" s="76"/>
      <c r="KR173" s="66"/>
      <c r="KS173" s="76"/>
      <c r="KT173" s="66"/>
      <c r="KU173" s="76"/>
      <c r="KV173" s="66"/>
      <c r="KW173" s="76"/>
      <c r="KX173" s="66"/>
      <c r="KY173" s="76"/>
      <c r="KZ173" s="66"/>
      <c r="LA173" s="76"/>
      <c r="LB173" s="66"/>
      <c r="LC173" s="76"/>
      <c r="LD173" s="66"/>
      <c r="LE173" s="76"/>
      <c r="LF173" s="66"/>
      <c r="LG173" s="76"/>
      <c r="LH173" s="66"/>
      <c r="LI173" s="76"/>
      <c r="LJ173" s="66"/>
      <c r="LK173" s="76"/>
      <c r="LL173" s="66"/>
      <c r="LM173" s="76"/>
      <c r="LN173" s="66"/>
      <c r="LO173" s="76"/>
      <c r="LP173" s="66"/>
      <c r="LQ173" s="76"/>
      <c r="LR173" s="66"/>
      <c r="LS173" s="76"/>
      <c r="LT173" s="66"/>
      <c r="LU173" s="76"/>
      <c r="LV173" s="66"/>
      <c r="LW173" s="76"/>
      <c r="LX173" s="66"/>
      <c r="LY173" s="76"/>
      <c r="LZ173" s="66"/>
      <c r="MA173" s="76"/>
      <c r="MB173" s="66"/>
      <c r="MC173" s="76"/>
      <c r="MD173" s="66"/>
      <c r="MG173" s="1" t="str" cm="1">
        <f t="array" ref="MG173">IFERROR(INDEX(Paste_Here!$B$2:$B$850, MATCH(0, COUNTIF(MG$4:MG172, Paste_Here!$B$2:$B$850) + IF(Paste_Here!$B$2:$B$850="", 1, 0), 0)), "")</f>
        <v/>
      </c>
      <c r="MH173" s="1" t="str">
        <f>IF(MG173&lt;&gt;"", INDEX(Paste_Here!$A$2:$A$850, MATCH(MG173, Paste_Here!$B$2:$B$850, 0)), "")</f>
        <v/>
      </c>
      <c r="MI173" s="1" t="str">
        <f t="shared" si="24"/>
        <v/>
      </c>
      <c r="MJ173" s="1" t="str" cm="1">
        <f t="array" ref="MJ173">IFERROR(INDEX($MI$5:$MI$850, MATCH(SMALL(IF($MI$5:$MI$850&lt;&gt;"", COUNTIF($MI$5:$MI$850, "&lt;"&amp;$MI$5:$MI$850)+1), ROW()-ROW($MJ$5)+1), COUNTIF($MI$5:$MI$850, "&lt;"&amp;$MI$5:$MI$850)+1, 0)), "")</f>
        <v/>
      </c>
    </row>
    <row r="174" spans="1:348">
      <c r="A174" s="66"/>
      <c r="B174" s="76" t="str">
        <f t="shared" si="17"/>
        <v/>
      </c>
      <c r="C174" s="66"/>
      <c r="D174" s="76" t="str">
        <f>IFERROR(IF(B174&lt;&gt;"", IF(AND(INDEX(Paste_Here!B$2:B$850, MATCH(B174, Paste_Here!A$2:A$850, 0))&lt;&gt;"", ISNUMBER(VALUE(INDEX(Paste_Here!B$2:B$850, MATCH(B174, Paste_Here!A$2:A$850, 0))))), INDEX(Paste_Here!B$2:B$850, MATCH(B174, Paste_Here!A$2:A$850, 0)), ""), ""), "")</f>
        <v/>
      </c>
      <c r="E174" s="66"/>
      <c r="F174" s="76" t="str">
        <f>IFERROR(IF(B174&lt;&gt;"", IF(ISTEXT(INDEX(Paste_Here!K$2:K$850, MATCH(B174, Paste_Here!A$2:A$850, 0))), INDEX(Paste_Here!K$2:K$850, MATCH(B174, Paste_Here!A$2:A$850, 0)), ""), ""), "")</f>
        <v/>
      </c>
      <c r="G174" s="66"/>
      <c r="H174" s="76" t="str">
        <f>IFERROR(IF(B174&lt;&gt;"", IF(ISTEXT(INDEX(Paste_Here!C$2:C$850, MATCH(B174, Paste_Here!A$2:A$850, 0))), INDEX(Paste_Here!C$2:C$850, MATCH(B174, Paste_Here!A$2:A$850, 0)), ""), ""), "")</f>
        <v/>
      </c>
      <c r="I174" s="66"/>
      <c r="J174" s="76" t="str">
        <f>IFERROR(IF(B174&lt;&gt;"", IF(ISNUMBER(SEARCH("s", LOWER(INDEX(Paste_Here!M$2:M$850, MATCH(B174, Paste_Here!A$2:A$850, 0))))), "Yes", IF(INDEX(Paste_Here!M$2:M$850, MATCH(B174, Paste_Here!A$2:A$850, 0))&lt;&gt;"", "No", "")), ""), "")</f>
        <v/>
      </c>
      <c r="K174" s="66"/>
      <c r="L174" s="76" t="str">
        <f>IFERROR(IF(B174&lt;&gt;"", IF(ISNUMBER(SEARCH("yes", LOWER(INDEX(Paste_Here!E$2:E$850, MATCH(B174, Paste_Here!A$2:A$850, 0))))), "Yes", IF(ISNUMBER(SEARCH("no", LOWER(INDEX(Paste_Here!E$2:E$850, MATCH(B174, Paste_Here!A$2:A$850, 0))))), "No", "")), ""), "")</f>
        <v/>
      </c>
      <c r="M174" s="66"/>
      <c r="N174" s="76" t="str">
        <f>IFERROR(IF(B174&lt;&gt;"", IF(ISNUMBER(SEARCH("yes", LOWER(INDEX(Paste_Here!F$2:F$850, MATCH(B174, Paste_Here!A$2:A$850, 0))))), "Yes", IF(ISNUMBER(SEARCH("no", LOWER(INDEX(Paste_Here!F$2:F$850, MATCH(B174, Paste_Here!A$2:A$850, 0))))), "No", "")), ""), "")</f>
        <v/>
      </c>
      <c r="O174" s="66"/>
      <c r="P174" s="76" t="str">
        <f>IFERROR(IF(B174&lt;&gt;"", IF(ISNUMBER(SEARCH("yes", LOWER(INDEX(Paste_Here!L$2:L$850, MATCH(B174, Paste_Here!A$2:A$850, 0))))), "Yes", IF(ISNUMBER(SEARCH("no", LOWER(INDEX(Paste_Here!L$2:L$850, MATCH(B174, Paste_Here!A$2:A$850, 0))))), "No", "")), ""), "")</f>
        <v/>
      </c>
      <c r="Q174" s="66"/>
      <c r="R174" s="76" t="str">
        <f>IFERROR(IF(B174&lt;&gt;"", IF(ISNUMBER(SEARCH("transitional 2", LOWER(INDEX(Paste_Here!D$2:D$850, MATCH(B174, Paste_Here!A$2:A$850, 0))))), "T2", IF(ISNUMBER(SEARCH("transitional 1", LOWER(INDEX(Paste_Here!D$2:D$850, MATCH(B174, Paste_Here!A$2:A$850, 0))))), "T1", IF(ISNUMBER(SEARCH("waived ell services", LOWER(INDEX(Paste_Here!D$2:D$850, MATCH(B174, Paste_Here!A$2:A$850, 0))))), "W", IF(ISNUMBER(SEARCH("english language learner", LOWER(INDEX(Paste_Here!D$2:D$850, MATCH(B174, Paste_Here!A$2:A$850, 0))))), "L", "")))), ""), "")</f>
        <v/>
      </c>
      <c r="S174" s="66"/>
      <c r="T174" s="76" t="str">
        <f>IFERROR(IF(B174&lt;&gt;"", IF(ISNUMBER(SEARCH("yes", LOWER(INDEX(Paste_Here!I$2:I$850, MATCH(B174, Paste_Here!A$2:A$850, 0))))), "Yes", IF(ISNUMBER(SEARCH("no", LOWER(INDEX(Paste_Here!I$2:I$850, MATCH(B174, Paste_Here!A$2:A$850, 0))))), "No", "")), ""), "")</f>
        <v/>
      </c>
      <c r="U174" s="66"/>
      <c r="V174" s="76" t="str">
        <f>IFERROR(IF(B174&lt;&gt;"", IF(ISTEXT(INDEX(Paste_Here!J$2:J$850, MATCH(B174, Paste_Here!A$2:A$850, 0))), VALUE(INDEX(Paste_Here!J$2:J$850, MATCH(B174, Paste_Here!A$2:A$850, 0))), ""), ""), "")</f>
        <v/>
      </c>
      <c r="W174" s="66"/>
      <c r="X174" s="66"/>
      <c r="Y174" s="76" t="str">
        <f t="shared" si="18"/>
        <v/>
      </c>
      <c r="Z174" s="66"/>
      <c r="AA174" s="76" t="str">
        <f>IFERROR(IF(B174&lt;&gt;"", IF(AND(INDEX(Paste_Here!AI$2:AI$850, MATCH(B174, Paste_Here!A$2:A$850, 0))&lt;&gt;"", ISNUMBER(VALUE(INDEX(Paste_Here!AI$2:AI$850, MATCH(B174, Paste_Here!A$2:A$850, 0))))), INDEX(Paste_Here!AI$2:AI$850, MATCH(B174, Paste_Here!A$2:A$850, 0)), ""), ""), "")</f>
        <v/>
      </c>
      <c r="AB174" s="66"/>
      <c r="AC174" s="76" t="str">
        <f>IFERROR(IF(B174&lt;&gt;"", IF(AND(INDEX(Paste_Here!AJ$2:AJ$850, MATCH(B174, Paste_Here!A$2:A$850, 0))&lt;&gt;"", ISNUMBER(VALUE(INDEX(Paste_Here!AJ$2:AJ$850, MATCH(B174, Paste_Here!A$2:A$850, 0))))), INDEX(Paste_Here!AJ$2:AJ$850, MATCH(B174, Paste_Here!A$2:A$850, 0)), ""), ""), "")</f>
        <v/>
      </c>
      <c r="AD174" s="66"/>
      <c r="AE174" s="76" t="str">
        <f>IFERROR(IF(B174&lt;&gt;"", IF(AND(INDEX(Paste_Here!AK$2:AK$850, MATCH(B174, Paste_Here!A$2:A$850, 0))&lt;&gt;"", ISNUMBER(VALUE(INDEX(Paste_Here!AK$2:AK$850, MATCH(B174, Paste_Here!A$2:A$850, 0))))), INDEX(Paste_Here!AK$2:AK$850, MATCH(B174, Paste_Here!A$2:A$850, 0)), ""), ""), "")</f>
        <v/>
      </c>
      <c r="AF174" s="66"/>
      <c r="AG174" s="76" t="str">
        <f>IFERROR(IF(B174&lt;&gt;"", IF(AND(INDEX(Paste_Here!AL$2:AL$850, MATCH(B174, Paste_Here!A$2:A$850, 0))&lt;&gt;"", ISNUMBER(VALUE(INDEX(Paste_Here!AL$2:AL$850, MATCH(B174, Paste_Here!A$2:A$850, 0))))), INDEX(Paste_Here!AL$2:AL$850, MATCH(B174, Paste_Here!A$2:A$850, 0)), ""), ""), "")</f>
        <v/>
      </c>
      <c r="AH174" s="66"/>
      <c r="AI174" s="76" t="str">
        <f>IFERROR(IF(B174&lt;&gt;"", IF(AND(INDEX(Paste_Here!AH$2:AH$850, MATCH(B174, Paste_Here!A$2:A$850, 0))&lt;&gt;"", ISNUMBER(VALUE(INDEX(Paste_Here!AH$2:AH$850, MATCH(B174, Paste_Here!A$2:A$850, 0))))), IF(VALUE(INDEX(Paste_Here!AH$2:AH$850, MATCH(B174, Paste_Here!A$2:A$850, 0)))=0, "", INDEX(Paste_Here!AH$2:AH$850, MATCH(B174, Paste_Here!A$2:A$850, 0))), ""), ""), "")</f>
        <v/>
      </c>
      <c r="AJ174" s="66"/>
      <c r="AK174" s="76" t="str">
        <f>IFERROR(IF(B174&lt;&gt;"", IF(AND(INDEX(Paste_Here!N$2:N$850, MATCH(B174, Paste_Here!A$2:A$850, 0))&lt;&gt;"", ISNUMBER(VALUE(INDEX(Paste_Here!N$2:N$850, MATCH(B174, Paste_Here!A$2:A$850, 0))))), INDEX(Paste_Here!N$2:N$850, MATCH(B174, Paste_Here!A$2:A$850, 0)), ""), ""), "")</f>
        <v/>
      </c>
      <c r="AL174" s="66"/>
      <c r="AM174" s="76" t="str">
        <f>IFERROR(IF(B174&lt;&gt;"", IF(AND(INDEX(Paste_Here!O$2:O$850, MATCH(B174, Paste_Here!A$2:A$850, 0))&lt;&gt;"", ISNUMBER(VALUE(INDEX(Paste_Here!O$2:O$850, MATCH(B174, Paste_Here!A$2:A$850, 0))))), INDEX(Paste_Here!O$2:O$850, MATCH(B174, Paste_Here!A$2:A$850, 0)), ""), ""), "")</f>
        <v/>
      </c>
      <c r="AN174" s="66"/>
      <c r="AO174" s="76"/>
      <c r="AP174" s="66"/>
      <c r="AQ174" s="76"/>
      <c r="AR174" s="66"/>
      <c r="AS174" s="76"/>
      <c r="AT174" s="66"/>
      <c r="AU174" s="66"/>
      <c r="AV174" s="76" t="str">
        <f t="shared" si="19"/>
        <v/>
      </c>
      <c r="AW174" s="66"/>
      <c r="AX174" s="76" t="str">
        <f>IFERROR(IF(B174&lt;&gt;"", IF(ISNUMBER(SEARCH("Revealed-Potential (Primary Focus)", LOWER(INDEX(Paste_Here!Z$2:Z$850, MATCH(B174, Paste_Here!A$2:A$850, 0))))), "Rev-Potential: Prim", IF(ISNUMBER(SEARCH("Revealed-Potential (Secondary Focus)", LOWER(INDEX(Paste_Here!Z$2:Z$850, MATCH(B174, Paste_Here!A$2:A$850, 0))))), "Rev-Potential: Sec", IF(ISNUMBER(SEARCH("Monitoring", LOWER(INDEX(Paste_Here!Z$2:Z$850, MATCH(B174, Paste_Here!A$2:A$850, 0))))), "Monitoring", IF(ISNUMBER(SEARCH("At-Promise (Secondary Focus)", LOWER(INDEX(Paste_Here!Z$2:Z$850, MATCH(B174, Paste_Here!A$2:A$850, 0))))), "At-Promise: Sec", IF(ISNUMBER(SEARCH("At-Promise (Primary Focus)", LOWER(INDEX(Paste_Here!Z$2:Z$850, MATCH(B174, Paste_Here!A$2:A$850, 0))))), "At-Promise: Prim", ""))))), ""), "")</f>
        <v/>
      </c>
      <c r="AY174" s="66"/>
      <c r="AZ174" s="76"/>
      <c r="BA174" s="66"/>
      <c r="BB174" s="76"/>
      <c r="BC174" s="66"/>
      <c r="BD174" s="76"/>
      <c r="BE174" s="66"/>
      <c r="BF174" s="76"/>
      <c r="BG174" s="66"/>
      <c r="BH174" s="76"/>
      <c r="BI174" s="66"/>
      <c r="BJ174" s="66"/>
      <c r="BK174" s="76" t="str">
        <f t="shared" si="20"/>
        <v/>
      </c>
      <c r="BL174" s="66"/>
      <c r="BM174" s="76" t="str">
        <f>IFERROR(IF(B174&lt;&gt;"", IF(AND(ISNUMBER(VALUE(SUBSTITUTE(SUBSTITUTE(Paste_Here!R174, "br", "-"), "L", ""))), VALUE(SUBSTITUTE(SUBSTITUTE(Paste_Here!R174, "br", "-"), "L", "")) &gt;= 1095), "Yes", IF(AND(ISNUMBER(VALUE(SUBSTITUTE(SUBSTITUTE(Paste_Here!R174, "br", "-"), "L", ""))), VALUE(SUBSTITUTE(SUBSTITUTE(Paste_Here!R174, "br", "-"), "L", "")) &lt;= 1094), "No", "")), ""), "")</f>
        <v/>
      </c>
      <c r="BN174" s="66"/>
      <c r="BO174" s="76" t="str">
        <f>IFERROR(IF(B174&lt;&gt;"", IF(COUNTIF(INDEX(Paste_Here!Y$2:AB$850, MATCH(B174, Paste_Here!A$2:A$850, 0), 0), "yes") &gt; 0, "Yes", IF(COUNTIF(INDEX(Paste_Here!Y$2:AB$850, MATCH(B174, Paste_Here!A$2:A$850, 0), 0), "no") &gt; 0, "No", "")), ""), "")</f>
        <v/>
      </c>
      <c r="BP174" s="66"/>
      <c r="BQ174" s="76" t="str">
        <f>IFERROR(IF(B174&lt;&gt;"", IF(AND(ISNUMBER(VALUE(SUBSTITUTE(SUBSTITUTE(Paste_Here!U174, "em", "-"), "q", ""))), VALUE(SUBSTITUTE(SUBSTITUTE(Paste_Here!U174, "em", "-"), "q", "")) &gt;= 910), "Yes", IF(AND(ISNUMBER(VALUE(SUBSTITUTE(SUBSTITUTE(Paste_Here!U174, "em", "-"), "q", ""))), VALUE(SUBSTITUTE(SUBSTITUTE(Paste_Here!U174, "em", "-"), "q", "")) &lt;= 909), "No", "")), ""), "")</f>
        <v/>
      </c>
      <c r="BR174" s="66"/>
      <c r="BS174" s="76" t="str">
        <f>IFERROR(IF(B174&lt;&gt;"", IF(AND(INDEX(Paste_Here!X$2:X$850, MATCH(B174, Paste_Here!A$2:A$850, 0))&lt;&gt;"", ISNUMBER(VALUE(INDEX(Paste_Here!X$2:X$850, MATCH(B174, Paste_Here!A$2:A$850, 0))))), INDEX(Paste_Here!X$2:X$850, MATCH(B174, Paste_Here!A$2:A$850, 0)), ""), ""), "")</f>
        <v/>
      </c>
      <c r="BT174" s="66"/>
      <c r="BU174" s="76" t="str">
        <f>IFERROR(IF(B174&lt;&gt;"", IF(ISNUMBER(VALUE(INDEX(Paste_Here!G$2:G$850, MATCH(B174, Paste_Here!A$2:A$850, 0)))), IF(VALUE(INDEX(Paste_Here!G$2:G$850, MATCH(B174, Paste_Here!A$2:A$850, 0)))=0, "No", IF(AND(VALUE(INDEX(Paste_Here!G$2:G$850, MATCH(B174, Paste_Here!A$2:A$850, 0)))&gt;=1, VALUE(INDEX(Paste_Here!G$2:G$850, MATCH(B174, Paste_Here!A$2:A$850, 0)))&lt;=4), VALUE(INDEX(Paste_Here!G$2:G$850, MATCH(B174, Paste_Here!A$2:A$850, 0))), "")), ""), ""), "")</f>
        <v/>
      </c>
      <c r="BV174" s="66"/>
      <c r="BW174" s="76" t="str">
        <f>IFERROR(IF(B174&lt;&gt;"", IF(ISNUMBER(VALUE(INDEX(Paste_Here!H$2:H$850, MATCH(B174, Paste_Here!A$2:A$850, 0)))), IF(VALUE(INDEX(Paste_Here!H$2:H$850, MATCH(B174, Paste_Here!A$2:A$850, 0)))=0, "No", IF(AND(VALUE(INDEX(Paste_Here!H$2:H$850, MATCH(B174, Paste_Here!A$2:A$850, 0)))&gt;=1, VALUE(INDEX(Paste_Here!H$2:H$850, MATCH(B174, Paste_Here!A$2:A$850, 0)))&lt;=4), VALUE(INDEX(Paste_Here!H$2:H$850, MATCH(B174, Paste_Here!A$2:A$850, 0))), "")), ""), ""), "")</f>
        <v/>
      </c>
      <c r="BX174" s="66"/>
      <c r="BY174" s="76"/>
      <c r="BZ174" s="66"/>
      <c r="CA174" s="76"/>
      <c r="CB174" s="66"/>
      <c r="CC174" s="66"/>
      <c r="CD174" s="76" t="str">
        <f t="shared" si="21"/>
        <v/>
      </c>
      <c r="CE174" s="66"/>
      <c r="CF174" s="76" t="str">
        <f>IFERROR(IF(B174&lt;&gt;"", IF(AND(INDEX(Paste_Here!P$2:P$850, MATCH(B174, Paste_Here!A$2:A$850, 0))&lt;&gt;"", ISNUMBER(VALUE(INDEX(Paste_Here!P$2:P$850, MATCH(B174, Paste_Here!A$2:A$850, 0))))), INDEX(Paste_Here!P$2:P$850, MATCH(B174, Paste_Here!A$2:A$850, 0)), ""), ""), "")</f>
        <v/>
      </c>
      <c r="CG174" s="66"/>
      <c r="CH174" s="76" t="str">
        <f>IFERROR(IF(B174&lt;&gt;"", IF(ISNUMBER(SEARCH("highrisk", LOWER(INDEX(Paste_Here!Q$2:Q$850, MATCH(B174, Paste_Here!A$2:A$850, 0))))), "High Risk", IF(ISNUMBER(SEARCH("lowrisk", LOWER(INDEX(Paste_Here!Q$2:Q$850, MATCH(B174, Paste_Here!A$2:A$850, 0))))), "Low Risk", IF(ISNUMBER(SEARCH("somerisk", LOWER(INDEX(Paste_Here!Q$2:Q$850, MATCH(B174, Paste_Here!A$2:A$850, 0))))), "Some Risk", ""))), ""), "")</f>
        <v/>
      </c>
      <c r="CI174" s="66"/>
      <c r="CJ174" s="76" t="str">
        <f>IFERROR(IF(B174&lt;&gt;"", IF(AND(INDEX(Paste_Here!AA$2:AA$850, MATCH(B174, Paste_Here!A$2:A$850, 0))&lt;&gt;"", ISNUMBER(VALUE(INDEX(Paste_Here!AA$2:AA$850, MATCH(B174, Paste_Here!A$2:A$850, 0))))), INDEX(Paste_Here!AA$2:AA$850, MATCH(B174, Paste_Here!A$2:A$850, 0)), ""), ""), "")</f>
        <v/>
      </c>
      <c r="CK174" s="66"/>
      <c r="CL174" s="76" t="str">
        <f>IFERROR(IF(B174&lt;&gt;"", IF(LOWER(INDEX(Paste_Here!AB$2:AB$850, MATCH(B174, Paste_Here!A$2:A$850, 0)))="approaching expectations", "Approaching", IF(LOWER(INDEX(Paste_Here!AB$2:AB$850, MATCH(B174, Paste_Here!A$2:A$850, 0)))="met expectations", "Met", IF(LOWER(INDEX(Paste_Here!AB$2:AB$850, MATCH(B174, Paste_Here!A$2:A$850, 0)))="exceeded expectations", "Exceeded", IF(LOWER(INDEX(Paste_Here!AB$2:AB$850, MATCH(B174, Paste_Here!A$2:A$850, 0)))="below expectations", "Below", "")))), ""), "")</f>
        <v/>
      </c>
      <c r="CM174" s="66"/>
      <c r="CN174" s="76" t="str">
        <f>IFERROR(IF(B174&lt;&gt;"", IF(AND(INDEX(Paste_Here!AC$2:AC$850, MATCH(B174, Paste_Here!A$2:A$850, 0))&lt;&gt;"", ISNUMBER(VALUE(INDEX(Paste_Here!AC$2:AC$850, MATCH(B174, Paste_Here!A$2:A$850, 0))))), INDEX(Paste_Here!AC$2:AC$850, MATCH(B174, Paste_Here!A$2:A$850, 0)), ""), ""), "")</f>
        <v/>
      </c>
      <c r="CO174" s="66"/>
      <c r="CP174" s="76"/>
      <c r="CQ174" s="66"/>
      <c r="CR174" s="76"/>
      <c r="CS174" s="66"/>
      <c r="CT174" s="76"/>
      <c r="CU174" s="66"/>
      <c r="CV174" s="76"/>
      <c r="CW174" s="66"/>
      <c r="CX174" s="76"/>
      <c r="CY174" s="66"/>
      <c r="CZ174" s="66"/>
      <c r="DA174" s="76" t="str">
        <f t="shared" si="22"/>
        <v/>
      </c>
      <c r="DB174" s="66"/>
      <c r="DC174" s="76" t="str">
        <f>IFERROR(IF(B174&lt;&gt;"", IF(AND(INDEX(Paste_Here!V$2:V$850, MATCH(B174, Paste_Here!A$2:A$850, 0))&lt;&gt;"", ISNUMBER(VALUE(INDEX(Paste_Here!V$2:V$850, MATCH(B174, Paste_Here!A$2:A$850, 0))))), INDEX(Paste_Here!V$2:V$850, MATCH(B174, Paste_Here!A$2:A$850, 0)), ""), ""), "")</f>
        <v/>
      </c>
      <c r="DD174" s="66"/>
      <c r="DE174" s="76" t="str">
        <f>IFERROR(IF(B174&lt;&gt;"", IF(ISNUMBER(SEARCH("highrisk", LOWER(INDEX(Paste_Here!W$2:W$850, MATCH(B174, Paste_Here!A$2:A$850, 0))))), "High Risk", IF(ISNUMBER(SEARCH("lowrisk", LOWER(INDEX(Paste_Here!W$2:W$850, MATCH(B174, Paste_Here!A$2:A$850, 0))))), "Low Risk", IF(ISNUMBER(SEARCH("somerisk", LOWER(INDEX(Paste_Here!W$2:W$850, MATCH(B174, Paste_Here!A$2:A$850, 0))))), "Some Risk", ""))), ""), "")</f>
        <v/>
      </c>
      <c r="DF174" s="66"/>
      <c r="DG174" s="76" t="str">
        <f>IFERROR(IF(B174&lt;&gt;"", IF(AND(INDEX(Paste_Here!S$2:S$850, MATCH(B174, Paste_Here!A$2:A$850, 0))&lt;&gt;"", ISNUMBER(VALUE(INDEX(Paste_Here!S$2:S$850, MATCH(B174, Paste_Here!A$2:A$850, 0))))), INDEX(Paste_Here!S$2:S$850, MATCH(B174, Paste_Here!A$2:A$850, 0)), ""), ""), "")</f>
        <v/>
      </c>
      <c r="DH174" s="66"/>
      <c r="DI174" s="76" t="str">
        <f>IFERROR(IF(B174&lt;&gt;"", IF(ISNUMBER(SEARCH("highrisk", LOWER(INDEX(Paste_Here!T$2:T$850, MATCH(B174, Paste_Here!A$2:A$850, 0))))), "High Risk", IF(ISNUMBER(SEARCH("lowrisk", LOWER(INDEX(Paste_Here!T$2:T$850, MATCH(B174, Paste_Here!A$2:A$850, 0))))), "Low Risk", IF(ISNUMBER(SEARCH("somerisk", LOWER(INDEX(Paste_Here!T$2:T$850, MATCH(B174, Paste_Here!A$2:A$850, 0))))), "Some Risk", ""))), ""), "")</f>
        <v/>
      </c>
      <c r="DJ174" s="66"/>
      <c r="DK174" s="76" t="str">
        <f>IFERROR(IF(B174&lt;&gt;"", IF(AND(INDEX(Paste_Here!AD$2:AD$850, MATCH(B174, Paste_Here!A$2:A$850, 0))&lt;&gt;"", ISNUMBER(VALUE(INDEX(Paste_Here!AD$2:AD$850, MATCH(B174, Paste_Here!A$2:A$850, 0))))), INDEX(Paste_Here!AD$2:AD$850, MATCH(B174, Paste_Here!A$2:A$850, 0)), ""), ""), "")</f>
        <v/>
      </c>
      <c r="DL174" s="66"/>
      <c r="DM174" s="76" t="str">
        <f>IFERROR(IF(B174&lt;&gt;"", IF(LOWER(INDEX(Paste_Here!AE$2:AE$850, MATCH(B174, Paste_Here!A$2:A$850, 0)))="approaching expectations", "Approaching", IF(LOWER(INDEX(Paste_Here!AE$2:AE$850, MATCH(B174, Paste_Here!A$2:A$850, 0)))="met expectations", "Met", IF(LOWER(INDEX(Paste_Here!AE$2:AE$850, MATCH(B174, Paste_Here!A$2:A$850, 0)))="exceeded expectations", "Exceeded", IF(LOWER(INDEX(Paste_Here!AE$2:AE$850, MATCH(B174, Paste_Here!A$2:A$850, 0)))="below expectations", "Below", "")))), ""), "")</f>
        <v/>
      </c>
      <c r="DN174" s="66"/>
      <c r="DO174" s="76"/>
      <c r="DP174" s="66"/>
      <c r="DQ174" s="76"/>
      <c r="DR174" s="66"/>
      <c r="DS174" s="76"/>
      <c r="DT174" s="66"/>
      <c r="DU174" s="76"/>
      <c r="DV174" s="66"/>
      <c r="DW174" s="66"/>
      <c r="DX174" s="76" t="str">
        <f t="shared" si="23"/>
        <v/>
      </c>
      <c r="DY174" s="66"/>
      <c r="DZ174" s="76"/>
      <c r="EA174" s="66"/>
      <c r="EB174" s="76"/>
      <c r="EC174" s="66"/>
      <c r="ED174" s="76" t="str">
        <f>IFERROR(IF(B174&lt;&gt;"", IF(AND(INDEX(Paste_Here!AF$2:AF$850, MATCH(B174, Paste_Here!A$2:A$850, 0))&lt;&gt;"", ISNUMBER(VALUE(INDEX(Paste_Here!AF$2:AF$850, MATCH(B174, Paste_Here!A$2:A$850, 0))))), INDEX(Paste_Here!AF$2:AF$850, MATCH(B174, Paste_Here!A$2:A$850, 0)), ""), ""), "")</f>
        <v/>
      </c>
      <c r="EE174" s="66"/>
      <c r="EF174" s="76"/>
      <c r="EG174" s="66"/>
      <c r="EH174" s="76"/>
      <c r="EI174" s="66"/>
      <c r="EJ174" s="76" t="str">
        <f>IFERROR(IF(B174&lt;&gt;"", IF(AND(INDEX(Paste_Here!AG$2:AG$850, MATCH(B174, Paste_Here!A$2:A$850, 0))&lt;&gt;"", ISNUMBER(VALUE(INDEX(Paste_Here!AG$2:AG$850, MATCH(B174, Paste_Here!A$2:A$850, 0))))), INDEX(Paste_Here!AG$2:AG$850, MATCH(B174, Paste_Here!A$2:A$850, 0)), ""), ""), "")</f>
        <v/>
      </c>
      <c r="EK174" s="66"/>
      <c r="EL174" s="76"/>
      <c r="EM174" s="66"/>
      <c r="EN174" s="76"/>
      <c r="EO174" s="66"/>
      <c r="EP174" s="76"/>
      <c r="EQ174" s="66"/>
      <c r="ER174" s="76"/>
      <c r="ES174" s="66"/>
      <c r="ET174" s="66"/>
      <c r="EU174" s="76"/>
      <c r="EV174" s="66"/>
      <c r="EW174" s="76"/>
      <c r="EX174" s="66"/>
      <c r="EY174" s="76"/>
      <c r="EZ174" s="66"/>
      <c r="FA174" s="76"/>
      <c r="FB174" s="66"/>
      <c r="FC174" s="76"/>
      <c r="FD174" s="66"/>
      <c r="FE174" s="76"/>
      <c r="FF174" s="66"/>
      <c r="FG174" s="76"/>
      <c r="FH174" s="66"/>
      <c r="FI174" s="76"/>
      <c r="FJ174" s="66"/>
      <c r="FK174" s="76"/>
      <c r="FL174" s="66"/>
      <c r="FM174" s="76"/>
      <c r="FN174" s="66"/>
      <c r="FO174" s="76"/>
      <c r="FP174" s="66"/>
      <c r="FQ174" s="76"/>
      <c r="FR174" s="66"/>
      <c r="FS174" s="76"/>
      <c r="FT174" s="66"/>
      <c r="FU174" s="76"/>
      <c r="FV174" s="66"/>
      <c r="FW174" s="76"/>
      <c r="FX174" s="66"/>
      <c r="FY174" s="76"/>
      <c r="FZ174" s="66"/>
      <c r="GA174" s="76"/>
      <c r="GB174" s="66"/>
      <c r="GC174" s="76"/>
      <c r="GD174" s="66"/>
      <c r="GE174" s="76"/>
      <c r="GF174" s="66"/>
      <c r="GG174" s="76"/>
      <c r="GH174" s="66"/>
      <c r="GI174" s="76"/>
      <c r="GJ174" s="66"/>
      <c r="GK174" s="76"/>
      <c r="GL174" s="66"/>
      <c r="GM174" s="76"/>
      <c r="GN174" s="66"/>
      <c r="GO174" s="76"/>
      <c r="GP174" s="66"/>
      <c r="GQ174" s="76"/>
      <c r="GR174" s="66"/>
      <c r="GS174" s="76"/>
      <c r="GT174" s="66"/>
      <c r="GU174" s="76"/>
      <c r="GV174" s="66"/>
      <c r="GW174" s="76"/>
      <c r="GX174" s="66"/>
      <c r="GY174" s="76"/>
      <c r="GZ174" s="66"/>
      <c r="HA174" s="76"/>
      <c r="HB174" s="66"/>
      <c r="HC174" s="76"/>
      <c r="HD174" s="66"/>
      <c r="HE174" s="76"/>
      <c r="HF174" s="66"/>
      <c r="HG174" s="76"/>
      <c r="HH174" s="66"/>
      <c r="HI174" s="76"/>
      <c r="HJ174" s="66"/>
      <c r="HK174" s="76"/>
      <c r="HL174" s="66"/>
      <c r="HM174" s="76"/>
      <c r="HN174" s="66"/>
      <c r="HO174" s="76"/>
      <c r="HP174" s="66"/>
      <c r="HQ174" s="76"/>
      <c r="HR174" s="66"/>
      <c r="HS174" s="76"/>
      <c r="HT174" s="66"/>
      <c r="HU174" s="76"/>
      <c r="HV174" s="66"/>
      <c r="HW174" s="76"/>
      <c r="HX174" s="66"/>
      <c r="HY174" s="76"/>
      <c r="HZ174" s="66"/>
      <c r="IA174" s="76"/>
      <c r="IB174" s="66"/>
      <c r="IC174" s="76"/>
      <c r="ID174" s="66"/>
      <c r="IE174" s="76"/>
      <c r="IF174" s="66"/>
      <c r="IG174" s="76"/>
      <c r="IH174" s="66"/>
      <c r="II174" s="76"/>
      <c r="IJ174" s="66"/>
      <c r="IK174" s="76"/>
      <c r="IL174" s="66"/>
      <c r="IM174" s="76"/>
      <c r="IN174" s="66"/>
      <c r="IO174" s="76"/>
      <c r="IP174" s="66"/>
      <c r="IQ174" s="76"/>
      <c r="IR174" s="66"/>
      <c r="IS174" s="76"/>
      <c r="IT174" s="66"/>
      <c r="IU174" s="76"/>
      <c r="IV174" s="66"/>
      <c r="IW174" s="76"/>
      <c r="IX174" s="66"/>
      <c r="IY174" s="76"/>
      <c r="IZ174" s="66"/>
      <c r="JA174" s="76"/>
      <c r="JB174" s="66"/>
      <c r="JC174" s="76"/>
      <c r="JD174" s="66"/>
      <c r="JE174" s="76"/>
      <c r="JF174" s="66"/>
      <c r="JG174" s="76"/>
      <c r="JH174" s="66"/>
      <c r="JI174" s="76"/>
      <c r="JJ174" s="66"/>
      <c r="JK174" s="76"/>
      <c r="JL174" s="66"/>
      <c r="JM174" s="76"/>
      <c r="JN174" s="66"/>
      <c r="JO174" s="76"/>
      <c r="JP174" s="66"/>
      <c r="JQ174" s="76"/>
      <c r="JR174" s="66"/>
      <c r="JS174" s="76"/>
      <c r="JT174" s="66"/>
      <c r="JU174" s="76"/>
      <c r="JV174" s="66"/>
      <c r="JW174" s="76"/>
      <c r="JX174" s="66"/>
      <c r="JY174" s="76"/>
      <c r="JZ174" s="66"/>
      <c r="KA174" s="76"/>
      <c r="KB174" s="66"/>
      <c r="KC174" s="76"/>
      <c r="KD174" s="66"/>
      <c r="KE174" s="76"/>
      <c r="KF174" s="66"/>
      <c r="KG174" s="76"/>
      <c r="KH174" s="66"/>
      <c r="KI174" s="76"/>
      <c r="KJ174" s="66"/>
      <c r="KK174" s="76"/>
      <c r="KL174" s="66"/>
      <c r="KM174" s="76"/>
      <c r="KN174" s="66"/>
      <c r="KO174" s="76"/>
      <c r="KP174" s="66"/>
      <c r="KQ174" s="76"/>
      <c r="KR174" s="66"/>
      <c r="KS174" s="76"/>
      <c r="KT174" s="66"/>
      <c r="KU174" s="76"/>
      <c r="KV174" s="66"/>
      <c r="KW174" s="76"/>
      <c r="KX174" s="66"/>
      <c r="KY174" s="76"/>
      <c r="KZ174" s="66"/>
      <c r="LA174" s="76"/>
      <c r="LB174" s="66"/>
      <c r="LC174" s="76"/>
      <c r="LD174" s="66"/>
      <c r="LE174" s="76"/>
      <c r="LF174" s="66"/>
      <c r="LG174" s="76"/>
      <c r="LH174" s="66"/>
      <c r="LI174" s="76"/>
      <c r="LJ174" s="66"/>
      <c r="LK174" s="76"/>
      <c r="LL174" s="66"/>
      <c r="LM174" s="76"/>
      <c r="LN174" s="66"/>
      <c r="LO174" s="76"/>
      <c r="LP174" s="66"/>
      <c r="LQ174" s="76"/>
      <c r="LR174" s="66"/>
      <c r="LS174" s="76"/>
      <c r="LT174" s="66"/>
      <c r="LU174" s="76"/>
      <c r="LV174" s="66"/>
      <c r="LW174" s="76"/>
      <c r="LX174" s="66"/>
      <c r="LY174" s="76"/>
      <c r="LZ174" s="66"/>
      <c r="MA174" s="76"/>
      <c r="MB174" s="66"/>
      <c r="MC174" s="76"/>
      <c r="MD174" s="66"/>
      <c r="MG174" s="1" t="str" cm="1">
        <f t="array" ref="MG174">IFERROR(INDEX(Paste_Here!$B$2:$B$850, MATCH(0, COUNTIF(MG$4:MG173, Paste_Here!$B$2:$B$850) + IF(Paste_Here!$B$2:$B$850="", 1, 0), 0)), "")</f>
        <v/>
      </c>
      <c r="MH174" s="1" t="str">
        <f>IF(MG174&lt;&gt;"", INDEX(Paste_Here!$A$2:$A$850, MATCH(MG174, Paste_Here!$B$2:$B$850, 0)), "")</f>
        <v/>
      </c>
      <c r="MI174" s="1" t="str">
        <f t="shared" si="24"/>
        <v/>
      </c>
      <c r="MJ174" s="1" t="str" cm="1">
        <f t="array" ref="MJ174">IFERROR(INDEX($MI$5:$MI$850, MATCH(SMALL(IF($MI$5:$MI$850&lt;&gt;"", COUNTIF($MI$5:$MI$850, "&lt;"&amp;$MI$5:$MI$850)+1), ROW()-ROW($MJ$5)+1), COUNTIF($MI$5:$MI$850, "&lt;"&amp;$MI$5:$MI$850)+1, 0)), "")</f>
        <v/>
      </c>
    </row>
    <row r="175" spans="1:348">
      <c r="A175" s="66"/>
      <c r="B175" s="76" t="str">
        <f t="shared" si="17"/>
        <v/>
      </c>
      <c r="C175" s="66"/>
      <c r="D175" s="76" t="str">
        <f>IFERROR(IF(B175&lt;&gt;"", IF(AND(INDEX(Paste_Here!B$2:B$850, MATCH(B175, Paste_Here!A$2:A$850, 0))&lt;&gt;"", ISNUMBER(VALUE(INDEX(Paste_Here!B$2:B$850, MATCH(B175, Paste_Here!A$2:A$850, 0))))), INDEX(Paste_Here!B$2:B$850, MATCH(B175, Paste_Here!A$2:A$850, 0)), ""), ""), "")</f>
        <v/>
      </c>
      <c r="E175" s="66"/>
      <c r="F175" s="76" t="str">
        <f>IFERROR(IF(B175&lt;&gt;"", IF(ISTEXT(INDEX(Paste_Here!K$2:K$850, MATCH(B175, Paste_Here!A$2:A$850, 0))), INDEX(Paste_Here!K$2:K$850, MATCH(B175, Paste_Here!A$2:A$850, 0)), ""), ""), "")</f>
        <v/>
      </c>
      <c r="G175" s="66"/>
      <c r="H175" s="76" t="str">
        <f>IFERROR(IF(B175&lt;&gt;"", IF(ISTEXT(INDEX(Paste_Here!C$2:C$850, MATCH(B175, Paste_Here!A$2:A$850, 0))), INDEX(Paste_Here!C$2:C$850, MATCH(B175, Paste_Here!A$2:A$850, 0)), ""), ""), "")</f>
        <v/>
      </c>
      <c r="I175" s="66"/>
      <c r="J175" s="76" t="str">
        <f>IFERROR(IF(B175&lt;&gt;"", IF(ISNUMBER(SEARCH("s", LOWER(INDEX(Paste_Here!M$2:M$850, MATCH(B175, Paste_Here!A$2:A$850, 0))))), "Yes", IF(INDEX(Paste_Here!M$2:M$850, MATCH(B175, Paste_Here!A$2:A$850, 0))&lt;&gt;"", "No", "")), ""), "")</f>
        <v/>
      </c>
      <c r="K175" s="66"/>
      <c r="L175" s="76" t="str">
        <f>IFERROR(IF(B175&lt;&gt;"", IF(ISNUMBER(SEARCH("yes", LOWER(INDEX(Paste_Here!E$2:E$850, MATCH(B175, Paste_Here!A$2:A$850, 0))))), "Yes", IF(ISNUMBER(SEARCH("no", LOWER(INDEX(Paste_Here!E$2:E$850, MATCH(B175, Paste_Here!A$2:A$850, 0))))), "No", "")), ""), "")</f>
        <v/>
      </c>
      <c r="M175" s="66"/>
      <c r="N175" s="76" t="str">
        <f>IFERROR(IF(B175&lt;&gt;"", IF(ISNUMBER(SEARCH("yes", LOWER(INDEX(Paste_Here!F$2:F$850, MATCH(B175, Paste_Here!A$2:A$850, 0))))), "Yes", IF(ISNUMBER(SEARCH("no", LOWER(INDEX(Paste_Here!F$2:F$850, MATCH(B175, Paste_Here!A$2:A$850, 0))))), "No", "")), ""), "")</f>
        <v/>
      </c>
      <c r="O175" s="66"/>
      <c r="P175" s="76" t="str">
        <f>IFERROR(IF(B175&lt;&gt;"", IF(ISNUMBER(SEARCH("yes", LOWER(INDEX(Paste_Here!L$2:L$850, MATCH(B175, Paste_Here!A$2:A$850, 0))))), "Yes", IF(ISNUMBER(SEARCH("no", LOWER(INDEX(Paste_Here!L$2:L$850, MATCH(B175, Paste_Here!A$2:A$850, 0))))), "No", "")), ""), "")</f>
        <v/>
      </c>
      <c r="Q175" s="66"/>
      <c r="R175" s="76" t="str">
        <f>IFERROR(IF(B175&lt;&gt;"", IF(ISNUMBER(SEARCH("transitional 2", LOWER(INDEX(Paste_Here!D$2:D$850, MATCH(B175, Paste_Here!A$2:A$850, 0))))), "T2", IF(ISNUMBER(SEARCH("transitional 1", LOWER(INDEX(Paste_Here!D$2:D$850, MATCH(B175, Paste_Here!A$2:A$850, 0))))), "T1", IF(ISNUMBER(SEARCH("waived ell services", LOWER(INDEX(Paste_Here!D$2:D$850, MATCH(B175, Paste_Here!A$2:A$850, 0))))), "W", IF(ISNUMBER(SEARCH("english language learner", LOWER(INDEX(Paste_Here!D$2:D$850, MATCH(B175, Paste_Here!A$2:A$850, 0))))), "L", "")))), ""), "")</f>
        <v/>
      </c>
      <c r="S175" s="66"/>
      <c r="T175" s="76" t="str">
        <f>IFERROR(IF(B175&lt;&gt;"", IF(ISNUMBER(SEARCH("yes", LOWER(INDEX(Paste_Here!I$2:I$850, MATCH(B175, Paste_Here!A$2:A$850, 0))))), "Yes", IF(ISNUMBER(SEARCH("no", LOWER(INDEX(Paste_Here!I$2:I$850, MATCH(B175, Paste_Here!A$2:A$850, 0))))), "No", "")), ""), "")</f>
        <v/>
      </c>
      <c r="U175" s="66"/>
      <c r="V175" s="76" t="str">
        <f>IFERROR(IF(B175&lt;&gt;"", IF(ISTEXT(INDEX(Paste_Here!J$2:J$850, MATCH(B175, Paste_Here!A$2:A$850, 0))), VALUE(INDEX(Paste_Here!J$2:J$850, MATCH(B175, Paste_Here!A$2:A$850, 0))), ""), ""), "")</f>
        <v/>
      </c>
      <c r="W175" s="66"/>
      <c r="X175" s="66"/>
      <c r="Y175" s="76" t="str">
        <f t="shared" si="18"/>
        <v/>
      </c>
      <c r="Z175" s="66"/>
      <c r="AA175" s="76" t="str">
        <f>IFERROR(IF(B175&lt;&gt;"", IF(AND(INDEX(Paste_Here!AI$2:AI$850, MATCH(B175, Paste_Here!A$2:A$850, 0))&lt;&gt;"", ISNUMBER(VALUE(INDEX(Paste_Here!AI$2:AI$850, MATCH(B175, Paste_Here!A$2:A$850, 0))))), INDEX(Paste_Here!AI$2:AI$850, MATCH(B175, Paste_Here!A$2:A$850, 0)), ""), ""), "")</f>
        <v/>
      </c>
      <c r="AB175" s="66"/>
      <c r="AC175" s="76" t="str">
        <f>IFERROR(IF(B175&lt;&gt;"", IF(AND(INDEX(Paste_Here!AJ$2:AJ$850, MATCH(B175, Paste_Here!A$2:A$850, 0))&lt;&gt;"", ISNUMBER(VALUE(INDEX(Paste_Here!AJ$2:AJ$850, MATCH(B175, Paste_Here!A$2:A$850, 0))))), INDEX(Paste_Here!AJ$2:AJ$850, MATCH(B175, Paste_Here!A$2:A$850, 0)), ""), ""), "")</f>
        <v/>
      </c>
      <c r="AD175" s="66"/>
      <c r="AE175" s="76" t="str">
        <f>IFERROR(IF(B175&lt;&gt;"", IF(AND(INDEX(Paste_Here!AK$2:AK$850, MATCH(B175, Paste_Here!A$2:A$850, 0))&lt;&gt;"", ISNUMBER(VALUE(INDEX(Paste_Here!AK$2:AK$850, MATCH(B175, Paste_Here!A$2:A$850, 0))))), INDEX(Paste_Here!AK$2:AK$850, MATCH(B175, Paste_Here!A$2:A$850, 0)), ""), ""), "")</f>
        <v/>
      </c>
      <c r="AF175" s="66"/>
      <c r="AG175" s="76" t="str">
        <f>IFERROR(IF(B175&lt;&gt;"", IF(AND(INDEX(Paste_Here!AL$2:AL$850, MATCH(B175, Paste_Here!A$2:A$850, 0))&lt;&gt;"", ISNUMBER(VALUE(INDEX(Paste_Here!AL$2:AL$850, MATCH(B175, Paste_Here!A$2:A$850, 0))))), INDEX(Paste_Here!AL$2:AL$850, MATCH(B175, Paste_Here!A$2:A$850, 0)), ""), ""), "")</f>
        <v/>
      </c>
      <c r="AH175" s="66"/>
      <c r="AI175" s="76" t="str">
        <f>IFERROR(IF(B175&lt;&gt;"", IF(AND(INDEX(Paste_Here!AH$2:AH$850, MATCH(B175, Paste_Here!A$2:A$850, 0))&lt;&gt;"", ISNUMBER(VALUE(INDEX(Paste_Here!AH$2:AH$850, MATCH(B175, Paste_Here!A$2:A$850, 0))))), IF(VALUE(INDEX(Paste_Here!AH$2:AH$850, MATCH(B175, Paste_Here!A$2:A$850, 0)))=0, "", INDEX(Paste_Here!AH$2:AH$850, MATCH(B175, Paste_Here!A$2:A$850, 0))), ""), ""), "")</f>
        <v/>
      </c>
      <c r="AJ175" s="66"/>
      <c r="AK175" s="76" t="str">
        <f>IFERROR(IF(B175&lt;&gt;"", IF(AND(INDEX(Paste_Here!N$2:N$850, MATCH(B175, Paste_Here!A$2:A$850, 0))&lt;&gt;"", ISNUMBER(VALUE(INDEX(Paste_Here!N$2:N$850, MATCH(B175, Paste_Here!A$2:A$850, 0))))), INDEX(Paste_Here!N$2:N$850, MATCH(B175, Paste_Here!A$2:A$850, 0)), ""), ""), "")</f>
        <v/>
      </c>
      <c r="AL175" s="66"/>
      <c r="AM175" s="76" t="str">
        <f>IFERROR(IF(B175&lt;&gt;"", IF(AND(INDEX(Paste_Here!O$2:O$850, MATCH(B175, Paste_Here!A$2:A$850, 0))&lt;&gt;"", ISNUMBER(VALUE(INDEX(Paste_Here!O$2:O$850, MATCH(B175, Paste_Here!A$2:A$850, 0))))), INDEX(Paste_Here!O$2:O$850, MATCH(B175, Paste_Here!A$2:A$850, 0)), ""), ""), "")</f>
        <v/>
      </c>
      <c r="AN175" s="66"/>
      <c r="AO175" s="76"/>
      <c r="AP175" s="66"/>
      <c r="AQ175" s="76"/>
      <c r="AR175" s="66"/>
      <c r="AS175" s="76"/>
      <c r="AT175" s="66"/>
      <c r="AU175" s="66"/>
      <c r="AV175" s="76" t="str">
        <f t="shared" si="19"/>
        <v/>
      </c>
      <c r="AW175" s="66"/>
      <c r="AX175" s="76" t="str">
        <f>IFERROR(IF(B175&lt;&gt;"", IF(ISNUMBER(SEARCH("Revealed-Potential (Primary Focus)", LOWER(INDEX(Paste_Here!Z$2:Z$850, MATCH(B175, Paste_Here!A$2:A$850, 0))))), "Rev-Potential: Prim", IF(ISNUMBER(SEARCH("Revealed-Potential (Secondary Focus)", LOWER(INDEX(Paste_Here!Z$2:Z$850, MATCH(B175, Paste_Here!A$2:A$850, 0))))), "Rev-Potential: Sec", IF(ISNUMBER(SEARCH("Monitoring", LOWER(INDEX(Paste_Here!Z$2:Z$850, MATCH(B175, Paste_Here!A$2:A$850, 0))))), "Monitoring", IF(ISNUMBER(SEARCH("At-Promise (Secondary Focus)", LOWER(INDEX(Paste_Here!Z$2:Z$850, MATCH(B175, Paste_Here!A$2:A$850, 0))))), "At-Promise: Sec", IF(ISNUMBER(SEARCH("At-Promise (Primary Focus)", LOWER(INDEX(Paste_Here!Z$2:Z$850, MATCH(B175, Paste_Here!A$2:A$850, 0))))), "At-Promise: Prim", ""))))), ""), "")</f>
        <v/>
      </c>
      <c r="AY175" s="66"/>
      <c r="AZ175" s="76"/>
      <c r="BA175" s="66"/>
      <c r="BB175" s="76"/>
      <c r="BC175" s="66"/>
      <c r="BD175" s="76"/>
      <c r="BE175" s="66"/>
      <c r="BF175" s="76"/>
      <c r="BG175" s="66"/>
      <c r="BH175" s="76"/>
      <c r="BI175" s="66"/>
      <c r="BJ175" s="66"/>
      <c r="BK175" s="76" t="str">
        <f t="shared" si="20"/>
        <v/>
      </c>
      <c r="BL175" s="66"/>
      <c r="BM175" s="76" t="str">
        <f>IFERROR(IF(B175&lt;&gt;"", IF(AND(ISNUMBER(VALUE(SUBSTITUTE(SUBSTITUTE(Paste_Here!R175, "br", "-"), "L", ""))), VALUE(SUBSTITUTE(SUBSTITUTE(Paste_Here!R175, "br", "-"), "L", "")) &gt;= 1095), "Yes", IF(AND(ISNUMBER(VALUE(SUBSTITUTE(SUBSTITUTE(Paste_Here!R175, "br", "-"), "L", ""))), VALUE(SUBSTITUTE(SUBSTITUTE(Paste_Here!R175, "br", "-"), "L", "")) &lt;= 1094), "No", "")), ""), "")</f>
        <v/>
      </c>
      <c r="BN175" s="66"/>
      <c r="BO175" s="76" t="str">
        <f>IFERROR(IF(B175&lt;&gt;"", IF(COUNTIF(INDEX(Paste_Here!Y$2:AB$850, MATCH(B175, Paste_Here!A$2:A$850, 0), 0), "yes") &gt; 0, "Yes", IF(COUNTIF(INDEX(Paste_Here!Y$2:AB$850, MATCH(B175, Paste_Here!A$2:A$850, 0), 0), "no") &gt; 0, "No", "")), ""), "")</f>
        <v/>
      </c>
      <c r="BP175" s="66"/>
      <c r="BQ175" s="76" t="str">
        <f>IFERROR(IF(B175&lt;&gt;"", IF(AND(ISNUMBER(VALUE(SUBSTITUTE(SUBSTITUTE(Paste_Here!U175, "em", "-"), "q", ""))), VALUE(SUBSTITUTE(SUBSTITUTE(Paste_Here!U175, "em", "-"), "q", "")) &gt;= 910), "Yes", IF(AND(ISNUMBER(VALUE(SUBSTITUTE(SUBSTITUTE(Paste_Here!U175, "em", "-"), "q", ""))), VALUE(SUBSTITUTE(SUBSTITUTE(Paste_Here!U175, "em", "-"), "q", "")) &lt;= 909), "No", "")), ""), "")</f>
        <v/>
      </c>
      <c r="BR175" s="66"/>
      <c r="BS175" s="76" t="str">
        <f>IFERROR(IF(B175&lt;&gt;"", IF(AND(INDEX(Paste_Here!X$2:X$850, MATCH(B175, Paste_Here!A$2:A$850, 0))&lt;&gt;"", ISNUMBER(VALUE(INDEX(Paste_Here!X$2:X$850, MATCH(B175, Paste_Here!A$2:A$850, 0))))), INDEX(Paste_Here!X$2:X$850, MATCH(B175, Paste_Here!A$2:A$850, 0)), ""), ""), "")</f>
        <v/>
      </c>
      <c r="BT175" s="66"/>
      <c r="BU175" s="76" t="str">
        <f>IFERROR(IF(B175&lt;&gt;"", IF(ISNUMBER(VALUE(INDEX(Paste_Here!G$2:G$850, MATCH(B175, Paste_Here!A$2:A$850, 0)))), IF(VALUE(INDEX(Paste_Here!G$2:G$850, MATCH(B175, Paste_Here!A$2:A$850, 0)))=0, "No", IF(AND(VALUE(INDEX(Paste_Here!G$2:G$850, MATCH(B175, Paste_Here!A$2:A$850, 0)))&gt;=1, VALUE(INDEX(Paste_Here!G$2:G$850, MATCH(B175, Paste_Here!A$2:A$850, 0)))&lt;=4), VALUE(INDEX(Paste_Here!G$2:G$850, MATCH(B175, Paste_Here!A$2:A$850, 0))), "")), ""), ""), "")</f>
        <v/>
      </c>
      <c r="BV175" s="66"/>
      <c r="BW175" s="76" t="str">
        <f>IFERROR(IF(B175&lt;&gt;"", IF(ISNUMBER(VALUE(INDEX(Paste_Here!H$2:H$850, MATCH(B175, Paste_Here!A$2:A$850, 0)))), IF(VALUE(INDEX(Paste_Here!H$2:H$850, MATCH(B175, Paste_Here!A$2:A$850, 0)))=0, "No", IF(AND(VALUE(INDEX(Paste_Here!H$2:H$850, MATCH(B175, Paste_Here!A$2:A$850, 0)))&gt;=1, VALUE(INDEX(Paste_Here!H$2:H$850, MATCH(B175, Paste_Here!A$2:A$850, 0)))&lt;=4), VALUE(INDEX(Paste_Here!H$2:H$850, MATCH(B175, Paste_Here!A$2:A$850, 0))), "")), ""), ""), "")</f>
        <v/>
      </c>
      <c r="BX175" s="66"/>
      <c r="BY175" s="76"/>
      <c r="BZ175" s="66"/>
      <c r="CA175" s="76"/>
      <c r="CB175" s="66"/>
      <c r="CC175" s="66"/>
      <c r="CD175" s="76" t="str">
        <f t="shared" si="21"/>
        <v/>
      </c>
      <c r="CE175" s="66"/>
      <c r="CF175" s="76" t="str">
        <f>IFERROR(IF(B175&lt;&gt;"", IF(AND(INDEX(Paste_Here!P$2:P$850, MATCH(B175, Paste_Here!A$2:A$850, 0))&lt;&gt;"", ISNUMBER(VALUE(INDEX(Paste_Here!P$2:P$850, MATCH(B175, Paste_Here!A$2:A$850, 0))))), INDEX(Paste_Here!P$2:P$850, MATCH(B175, Paste_Here!A$2:A$850, 0)), ""), ""), "")</f>
        <v/>
      </c>
      <c r="CG175" s="66"/>
      <c r="CH175" s="76" t="str">
        <f>IFERROR(IF(B175&lt;&gt;"", IF(ISNUMBER(SEARCH("highrisk", LOWER(INDEX(Paste_Here!Q$2:Q$850, MATCH(B175, Paste_Here!A$2:A$850, 0))))), "High Risk", IF(ISNUMBER(SEARCH("lowrisk", LOWER(INDEX(Paste_Here!Q$2:Q$850, MATCH(B175, Paste_Here!A$2:A$850, 0))))), "Low Risk", IF(ISNUMBER(SEARCH("somerisk", LOWER(INDEX(Paste_Here!Q$2:Q$850, MATCH(B175, Paste_Here!A$2:A$850, 0))))), "Some Risk", ""))), ""), "")</f>
        <v/>
      </c>
      <c r="CI175" s="66"/>
      <c r="CJ175" s="76" t="str">
        <f>IFERROR(IF(B175&lt;&gt;"", IF(AND(INDEX(Paste_Here!AA$2:AA$850, MATCH(B175, Paste_Here!A$2:A$850, 0))&lt;&gt;"", ISNUMBER(VALUE(INDEX(Paste_Here!AA$2:AA$850, MATCH(B175, Paste_Here!A$2:A$850, 0))))), INDEX(Paste_Here!AA$2:AA$850, MATCH(B175, Paste_Here!A$2:A$850, 0)), ""), ""), "")</f>
        <v/>
      </c>
      <c r="CK175" s="66"/>
      <c r="CL175" s="76" t="str">
        <f>IFERROR(IF(B175&lt;&gt;"", IF(LOWER(INDEX(Paste_Here!AB$2:AB$850, MATCH(B175, Paste_Here!A$2:A$850, 0)))="approaching expectations", "Approaching", IF(LOWER(INDEX(Paste_Here!AB$2:AB$850, MATCH(B175, Paste_Here!A$2:A$850, 0)))="met expectations", "Met", IF(LOWER(INDEX(Paste_Here!AB$2:AB$850, MATCH(B175, Paste_Here!A$2:A$850, 0)))="exceeded expectations", "Exceeded", IF(LOWER(INDEX(Paste_Here!AB$2:AB$850, MATCH(B175, Paste_Here!A$2:A$850, 0)))="below expectations", "Below", "")))), ""), "")</f>
        <v/>
      </c>
      <c r="CM175" s="66"/>
      <c r="CN175" s="76" t="str">
        <f>IFERROR(IF(B175&lt;&gt;"", IF(AND(INDEX(Paste_Here!AC$2:AC$850, MATCH(B175, Paste_Here!A$2:A$850, 0))&lt;&gt;"", ISNUMBER(VALUE(INDEX(Paste_Here!AC$2:AC$850, MATCH(B175, Paste_Here!A$2:A$850, 0))))), INDEX(Paste_Here!AC$2:AC$850, MATCH(B175, Paste_Here!A$2:A$850, 0)), ""), ""), "")</f>
        <v/>
      </c>
      <c r="CO175" s="66"/>
      <c r="CP175" s="76"/>
      <c r="CQ175" s="66"/>
      <c r="CR175" s="76"/>
      <c r="CS175" s="66"/>
      <c r="CT175" s="76"/>
      <c r="CU175" s="66"/>
      <c r="CV175" s="76"/>
      <c r="CW175" s="66"/>
      <c r="CX175" s="76"/>
      <c r="CY175" s="66"/>
      <c r="CZ175" s="66"/>
      <c r="DA175" s="76" t="str">
        <f t="shared" si="22"/>
        <v/>
      </c>
      <c r="DB175" s="66"/>
      <c r="DC175" s="76" t="str">
        <f>IFERROR(IF(B175&lt;&gt;"", IF(AND(INDEX(Paste_Here!V$2:V$850, MATCH(B175, Paste_Here!A$2:A$850, 0))&lt;&gt;"", ISNUMBER(VALUE(INDEX(Paste_Here!V$2:V$850, MATCH(B175, Paste_Here!A$2:A$850, 0))))), INDEX(Paste_Here!V$2:V$850, MATCH(B175, Paste_Here!A$2:A$850, 0)), ""), ""), "")</f>
        <v/>
      </c>
      <c r="DD175" s="66"/>
      <c r="DE175" s="76" t="str">
        <f>IFERROR(IF(B175&lt;&gt;"", IF(ISNUMBER(SEARCH("highrisk", LOWER(INDEX(Paste_Here!W$2:W$850, MATCH(B175, Paste_Here!A$2:A$850, 0))))), "High Risk", IF(ISNUMBER(SEARCH("lowrisk", LOWER(INDEX(Paste_Here!W$2:W$850, MATCH(B175, Paste_Here!A$2:A$850, 0))))), "Low Risk", IF(ISNUMBER(SEARCH("somerisk", LOWER(INDEX(Paste_Here!W$2:W$850, MATCH(B175, Paste_Here!A$2:A$850, 0))))), "Some Risk", ""))), ""), "")</f>
        <v/>
      </c>
      <c r="DF175" s="66"/>
      <c r="DG175" s="76" t="str">
        <f>IFERROR(IF(B175&lt;&gt;"", IF(AND(INDEX(Paste_Here!S$2:S$850, MATCH(B175, Paste_Here!A$2:A$850, 0))&lt;&gt;"", ISNUMBER(VALUE(INDEX(Paste_Here!S$2:S$850, MATCH(B175, Paste_Here!A$2:A$850, 0))))), INDEX(Paste_Here!S$2:S$850, MATCH(B175, Paste_Here!A$2:A$850, 0)), ""), ""), "")</f>
        <v/>
      </c>
      <c r="DH175" s="66"/>
      <c r="DI175" s="76" t="str">
        <f>IFERROR(IF(B175&lt;&gt;"", IF(ISNUMBER(SEARCH("highrisk", LOWER(INDEX(Paste_Here!T$2:T$850, MATCH(B175, Paste_Here!A$2:A$850, 0))))), "High Risk", IF(ISNUMBER(SEARCH("lowrisk", LOWER(INDEX(Paste_Here!T$2:T$850, MATCH(B175, Paste_Here!A$2:A$850, 0))))), "Low Risk", IF(ISNUMBER(SEARCH("somerisk", LOWER(INDEX(Paste_Here!T$2:T$850, MATCH(B175, Paste_Here!A$2:A$850, 0))))), "Some Risk", ""))), ""), "")</f>
        <v/>
      </c>
      <c r="DJ175" s="66"/>
      <c r="DK175" s="76" t="str">
        <f>IFERROR(IF(B175&lt;&gt;"", IF(AND(INDEX(Paste_Here!AD$2:AD$850, MATCH(B175, Paste_Here!A$2:A$850, 0))&lt;&gt;"", ISNUMBER(VALUE(INDEX(Paste_Here!AD$2:AD$850, MATCH(B175, Paste_Here!A$2:A$850, 0))))), INDEX(Paste_Here!AD$2:AD$850, MATCH(B175, Paste_Here!A$2:A$850, 0)), ""), ""), "")</f>
        <v/>
      </c>
      <c r="DL175" s="66"/>
      <c r="DM175" s="76" t="str">
        <f>IFERROR(IF(B175&lt;&gt;"", IF(LOWER(INDEX(Paste_Here!AE$2:AE$850, MATCH(B175, Paste_Here!A$2:A$850, 0)))="approaching expectations", "Approaching", IF(LOWER(INDEX(Paste_Here!AE$2:AE$850, MATCH(B175, Paste_Here!A$2:A$850, 0)))="met expectations", "Met", IF(LOWER(INDEX(Paste_Here!AE$2:AE$850, MATCH(B175, Paste_Here!A$2:A$850, 0)))="exceeded expectations", "Exceeded", IF(LOWER(INDEX(Paste_Here!AE$2:AE$850, MATCH(B175, Paste_Here!A$2:A$850, 0)))="below expectations", "Below", "")))), ""), "")</f>
        <v/>
      </c>
      <c r="DN175" s="66"/>
      <c r="DO175" s="76"/>
      <c r="DP175" s="66"/>
      <c r="DQ175" s="76"/>
      <c r="DR175" s="66"/>
      <c r="DS175" s="76"/>
      <c r="DT175" s="66"/>
      <c r="DU175" s="76"/>
      <c r="DV175" s="66"/>
      <c r="DW175" s="66"/>
      <c r="DX175" s="76" t="str">
        <f t="shared" si="23"/>
        <v/>
      </c>
      <c r="DY175" s="66"/>
      <c r="DZ175" s="76"/>
      <c r="EA175" s="66"/>
      <c r="EB175" s="76"/>
      <c r="EC175" s="66"/>
      <c r="ED175" s="76" t="str">
        <f>IFERROR(IF(B175&lt;&gt;"", IF(AND(INDEX(Paste_Here!AF$2:AF$850, MATCH(B175, Paste_Here!A$2:A$850, 0))&lt;&gt;"", ISNUMBER(VALUE(INDEX(Paste_Here!AF$2:AF$850, MATCH(B175, Paste_Here!A$2:A$850, 0))))), INDEX(Paste_Here!AF$2:AF$850, MATCH(B175, Paste_Here!A$2:A$850, 0)), ""), ""), "")</f>
        <v/>
      </c>
      <c r="EE175" s="66"/>
      <c r="EF175" s="76"/>
      <c r="EG175" s="66"/>
      <c r="EH175" s="76"/>
      <c r="EI175" s="66"/>
      <c r="EJ175" s="76" t="str">
        <f>IFERROR(IF(B175&lt;&gt;"", IF(AND(INDEX(Paste_Here!AG$2:AG$850, MATCH(B175, Paste_Here!A$2:A$850, 0))&lt;&gt;"", ISNUMBER(VALUE(INDEX(Paste_Here!AG$2:AG$850, MATCH(B175, Paste_Here!A$2:A$850, 0))))), INDEX(Paste_Here!AG$2:AG$850, MATCH(B175, Paste_Here!A$2:A$850, 0)), ""), ""), "")</f>
        <v/>
      </c>
      <c r="EK175" s="66"/>
      <c r="EL175" s="76"/>
      <c r="EM175" s="66"/>
      <c r="EN175" s="76"/>
      <c r="EO175" s="66"/>
      <c r="EP175" s="76"/>
      <c r="EQ175" s="66"/>
      <c r="ER175" s="76"/>
      <c r="ES175" s="66"/>
      <c r="ET175" s="66"/>
      <c r="EU175" s="76"/>
      <c r="EV175" s="66"/>
      <c r="EW175" s="76"/>
      <c r="EX175" s="66"/>
      <c r="EY175" s="76"/>
      <c r="EZ175" s="66"/>
      <c r="FA175" s="76"/>
      <c r="FB175" s="66"/>
      <c r="FC175" s="76"/>
      <c r="FD175" s="66"/>
      <c r="FE175" s="76"/>
      <c r="FF175" s="66"/>
      <c r="FG175" s="76"/>
      <c r="FH175" s="66"/>
      <c r="FI175" s="76"/>
      <c r="FJ175" s="66"/>
      <c r="FK175" s="76"/>
      <c r="FL175" s="66"/>
      <c r="FM175" s="76"/>
      <c r="FN175" s="66"/>
      <c r="FO175" s="76"/>
      <c r="FP175" s="66"/>
      <c r="FQ175" s="76"/>
      <c r="FR175" s="66"/>
      <c r="FS175" s="76"/>
      <c r="FT175" s="66"/>
      <c r="FU175" s="76"/>
      <c r="FV175" s="66"/>
      <c r="FW175" s="76"/>
      <c r="FX175" s="66"/>
      <c r="FY175" s="76"/>
      <c r="FZ175" s="66"/>
      <c r="GA175" s="76"/>
      <c r="GB175" s="66"/>
      <c r="GC175" s="76"/>
      <c r="GD175" s="66"/>
      <c r="GE175" s="76"/>
      <c r="GF175" s="66"/>
      <c r="GG175" s="76"/>
      <c r="GH175" s="66"/>
      <c r="GI175" s="76"/>
      <c r="GJ175" s="66"/>
      <c r="GK175" s="76"/>
      <c r="GL175" s="66"/>
      <c r="GM175" s="76"/>
      <c r="GN175" s="66"/>
      <c r="GO175" s="76"/>
      <c r="GP175" s="66"/>
      <c r="GQ175" s="76"/>
      <c r="GR175" s="66"/>
      <c r="GS175" s="76"/>
      <c r="GT175" s="66"/>
      <c r="GU175" s="76"/>
      <c r="GV175" s="66"/>
      <c r="GW175" s="76"/>
      <c r="GX175" s="66"/>
      <c r="GY175" s="76"/>
      <c r="GZ175" s="66"/>
      <c r="HA175" s="76"/>
      <c r="HB175" s="66"/>
      <c r="HC175" s="76"/>
      <c r="HD175" s="66"/>
      <c r="HE175" s="76"/>
      <c r="HF175" s="66"/>
      <c r="HG175" s="76"/>
      <c r="HH175" s="66"/>
      <c r="HI175" s="76"/>
      <c r="HJ175" s="66"/>
      <c r="HK175" s="76"/>
      <c r="HL175" s="66"/>
      <c r="HM175" s="76"/>
      <c r="HN175" s="66"/>
      <c r="HO175" s="76"/>
      <c r="HP175" s="66"/>
      <c r="HQ175" s="76"/>
      <c r="HR175" s="66"/>
      <c r="HS175" s="76"/>
      <c r="HT175" s="66"/>
      <c r="HU175" s="76"/>
      <c r="HV175" s="66"/>
      <c r="HW175" s="76"/>
      <c r="HX175" s="66"/>
      <c r="HY175" s="76"/>
      <c r="HZ175" s="66"/>
      <c r="IA175" s="76"/>
      <c r="IB175" s="66"/>
      <c r="IC175" s="76"/>
      <c r="ID175" s="66"/>
      <c r="IE175" s="76"/>
      <c r="IF175" s="66"/>
      <c r="IG175" s="76"/>
      <c r="IH175" s="66"/>
      <c r="II175" s="76"/>
      <c r="IJ175" s="66"/>
      <c r="IK175" s="76"/>
      <c r="IL175" s="66"/>
      <c r="IM175" s="76"/>
      <c r="IN175" s="66"/>
      <c r="IO175" s="76"/>
      <c r="IP175" s="66"/>
      <c r="IQ175" s="76"/>
      <c r="IR175" s="66"/>
      <c r="IS175" s="76"/>
      <c r="IT175" s="66"/>
      <c r="IU175" s="76"/>
      <c r="IV175" s="66"/>
      <c r="IW175" s="76"/>
      <c r="IX175" s="66"/>
      <c r="IY175" s="76"/>
      <c r="IZ175" s="66"/>
      <c r="JA175" s="76"/>
      <c r="JB175" s="66"/>
      <c r="JC175" s="76"/>
      <c r="JD175" s="66"/>
      <c r="JE175" s="76"/>
      <c r="JF175" s="66"/>
      <c r="JG175" s="76"/>
      <c r="JH175" s="66"/>
      <c r="JI175" s="76"/>
      <c r="JJ175" s="66"/>
      <c r="JK175" s="76"/>
      <c r="JL175" s="66"/>
      <c r="JM175" s="76"/>
      <c r="JN175" s="66"/>
      <c r="JO175" s="76"/>
      <c r="JP175" s="66"/>
      <c r="JQ175" s="76"/>
      <c r="JR175" s="66"/>
      <c r="JS175" s="76"/>
      <c r="JT175" s="66"/>
      <c r="JU175" s="76"/>
      <c r="JV175" s="66"/>
      <c r="JW175" s="76"/>
      <c r="JX175" s="66"/>
      <c r="JY175" s="76"/>
      <c r="JZ175" s="66"/>
      <c r="KA175" s="76"/>
      <c r="KB175" s="66"/>
      <c r="KC175" s="76"/>
      <c r="KD175" s="66"/>
      <c r="KE175" s="76"/>
      <c r="KF175" s="66"/>
      <c r="KG175" s="76"/>
      <c r="KH175" s="66"/>
      <c r="KI175" s="76"/>
      <c r="KJ175" s="66"/>
      <c r="KK175" s="76"/>
      <c r="KL175" s="66"/>
      <c r="KM175" s="76"/>
      <c r="KN175" s="66"/>
      <c r="KO175" s="76"/>
      <c r="KP175" s="66"/>
      <c r="KQ175" s="76"/>
      <c r="KR175" s="66"/>
      <c r="KS175" s="76"/>
      <c r="KT175" s="66"/>
      <c r="KU175" s="76"/>
      <c r="KV175" s="66"/>
      <c r="KW175" s="76"/>
      <c r="KX175" s="66"/>
      <c r="KY175" s="76"/>
      <c r="KZ175" s="66"/>
      <c r="LA175" s="76"/>
      <c r="LB175" s="66"/>
      <c r="LC175" s="76"/>
      <c r="LD175" s="66"/>
      <c r="LE175" s="76"/>
      <c r="LF175" s="66"/>
      <c r="LG175" s="76"/>
      <c r="LH175" s="66"/>
      <c r="LI175" s="76"/>
      <c r="LJ175" s="66"/>
      <c r="LK175" s="76"/>
      <c r="LL175" s="66"/>
      <c r="LM175" s="76"/>
      <c r="LN175" s="66"/>
      <c r="LO175" s="76"/>
      <c r="LP175" s="66"/>
      <c r="LQ175" s="76"/>
      <c r="LR175" s="66"/>
      <c r="LS175" s="76"/>
      <c r="LT175" s="66"/>
      <c r="LU175" s="76"/>
      <c r="LV175" s="66"/>
      <c r="LW175" s="76"/>
      <c r="LX175" s="66"/>
      <c r="LY175" s="76"/>
      <c r="LZ175" s="66"/>
      <c r="MA175" s="76"/>
      <c r="MB175" s="66"/>
      <c r="MC175" s="76"/>
      <c r="MD175" s="66"/>
      <c r="MG175" s="1" t="str" cm="1">
        <f t="array" ref="MG175">IFERROR(INDEX(Paste_Here!$B$2:$B$850, MATCH(0, COUNTIF(MG$4:MG174, Paste_Here!$B$2:$B$850) + IF(Paste_Here!$B$2:$B$850="", 1, 0), 0)), "")</f>
        <v/>
      </c>
      <c r="MH175" s="1" t="str">
        <f>IF(MG175&lt;&gt;"", INDEX(Paste_Here!$A$2:$A$850, MATCH(MG175, Paste_Here!$B$2:$B$850, 0)), "")</f>
        <v/>
      </c>
      <c r="MI175" s="1" t="str">
        <f t="shared" si="24"/>
        <v/>
      </c>
      <c r="MJ175" s="1" t="str" cm="1">
        <f t="array" ref="MJ175">IFERROR(INDEX($MI$5:$MI$850, MATCH(SMALL(IF($MI$5:$MI$850&lt;&gt;"", COUNTIF($MI$5:$MI$850, "&lt;"&amp;$MI$5:$MI$850)+1), ROW()-ROW($MJ$5)+1), COUNTIF($MI$5:$MI$850, "&lt;"&amp;$MI$5:$MI$850)+1, 0)), "")</f>
        <v/>
      </c>
    </row>
    <row r="176" spans="1:348">
      <c r="A176" s="66"/>
      <c r="B176" s="76" t="str">
        <f t="shared" si="17"/>
        <v/>
      </c>
      <c r="C176" s="66"/>
      <c r="D176" s="76" t="str">
        <f>IFERROR(IF(B176&lt;&gt;"", IF(AND(INDEX(Paste_Here!B$2:B$850, MATCH(B176, Paste_Here!A$2:A$850, 0))&lt;&gt;"", ISNUMBER(VALUE(INDEX(Paste_Here!B$2:B$850, MATCH(B176, Paste_Here!A$2:A$850, 0))))), INDEX(Paste_Here!B$2:B$850, MATCH(B176, Paste_Here!A$2:A$850, 0)), ""), ""), "")</f>
        <v/>
      </c>
      <c r="E176" s="66"/>
      <c r="F176" s="76" t="str">
        <f>IFERROR(IF(B176&lt;&gt;"", IF(ISTEXT(INDEX(Paste_Here!K$2:K$850, MATCH(B176, Paste_Here!A$2:A$850, 0))), INDEX(Paste_Here!K$2:K$850, MATCH(B176, Paste_Here!A$2:A$850, 0)), ""), ""), "")</f>
        <v/>
      </c>
      <c r="G176" s="66"/>
      <c r="H176" s="76" t="str">
        <f>IFERROR(IF(B176&lt;&gt;"", IF(ISTEXT(INDEX(Paste_Here!C$2:C$850, MATCH(B176, Paste_Here!A$2:A$850, 0))), INDEX(Paste_Here!C$2:C$850, MATCH(B176, Paste_Here!A$2:A$850, 0)), ""), ""), "")</f>
        <v/>
      </c>
      <c r="I176" s="66"/>
      <c r="J176" s="76" t="str">
        <f>IFERROR(IF(B176&lt;&gt;"", IF(ISNUMBER(SEARCH("s", LOWER(INDEX(Paste_Here!M$2:M$850, MATCH(B176, Paste_Here!A$2:A$850, 0))))), "Yes", IF(INDEX(Paste_Here!M$2:M$850, MATCH(B176, Paste_Here!A$2:A$850, 0))&lt;&gt;"", "No", "")), ""), "")</f>
        <v/>
      </c>
      <c r="K176" s="66"/>
      <c r="L176" s="76" t="str">
        <f>IFERROR(IF(B176&lt;&gt;"", IF(ISNUMBER(SEARCH("yes", LOWER(INDEX(Paste_Here!E$2:E$850, MATCH(B176, Paste_Here!A$2:A$850, 0))))), "Yes", IF(ISNUMBER(SEARCH("no", LOWER(INDEX(Paste_Here!E$2:E$850, MATCH(B176, Paste_Here!A$2:A$850, 0))))), "No", "")), ""), "")</f>
        <v/>
      </c>
      <c r="M176" s="66"/>
      <c r="N176" s="76" t="str">
        <f>IFERROR(IF(B176&lt;&gt;"", IF(ISNUMBER(SEARCH("yes", LOWER(INDEX(Paste_Here!F$2:F$850, MATCH(B176, Paste_Here!A$2:A$850, 0))))), "Yes", IF(ISNUMBER(SEARCH("no", LOWER(INDEX(Paste_Here!F$2:F$850, MATCH(B176, Paste_Here!A$2:A$850, 0))))), "No", "")), ""), "")</f>
        <v/>
      </c>
      <c r="O176" s="66"/>
      <c r="P176" s="76" t="str">
        <f>IFERROR(IF(B176&lt;&gt;"", IF(ISNUMBER(SEARCH("yes", LOWER(INDEX(Paste_Here!L$2:L$850, MATCH(B176, Paste_Here!A$2:A$850, 0))))), "Yes", IF(ISNUMBER(SEARCH("no", LOWER(INDEX(Paste_Here!L$2:L$850, MATCH(B176, Paste_Here!A$2:A$850, 0))))), "No", "")), ""), "")</f>
        <v/>
      </c>
      <c r="Q176" s="66"/>
      <c r="R176" s="76" t="str">
        <f>IFERROR(IF(B176&lt;&gt;"", IF(ISNUMBER(SEARCH("transitional 2", LOWER(INDEX(Paste_Here!D$2:D$850, MATCH(B176, Paste_Here!A$2:A$850, 0))))), "T2", IF(ISNUMBER(SEARCH("transitional 1", LOWER(INDEX(Paste_Here!D$2:D$850, MATCH(B176, Paste_Here!A$2:A$850, 0))))), "T1", IF(ISNUMBER(SEARCH("waived ell services", LOWER(INDEX(Paste_Here!D$2:D$850, MATCH(B176, Paste_Here!A$2:A$850, 0))))), "W", IF(ISNUMBER(SEARCH("english language learner", LOWER(INDEX(Paste_Here!D$2:D$850, MATCH(B176, Paste_Here!A$2:A$850, 0))))), "L", "")))), ""), "")</f>
        <v/>
      </c>
      <c r="S176" s="66"/>
      <c r="T176" s="76" t="str">
        <f>IFERROR(IF(B176&lt;&gt;"", IF(ISNUMBER(SEARCH("yes", LOWER(INDEX(Paste_Here!I$2:I$850, MATCH(B176, Paste_Here!A$2:A$850, 0))))), "Yes", IF(ISNUMBER(SEARCH("no", LOWER(INDEX(Paste_Here!I$2:I$850, MATCH(B176, Paste_Here!A$2:A$850, 0))))), "No", "")), ""), "")</f>
        <v/>
      </c>
      <c r="U176" s="66"/>
      <c r="V176" s="76" t="str">
        <f>IFERROR(IF(B176&lt;&gt;"", IF(ISTEXT(INDEX(Paste_Here!J$2:J$850, MATCH(B176, Paste_Here!A$2:A$850, 0))), VALUE(INDEX(Paste_Here!J$2:J$850, MATCH(B176, Paste_Here!A$2:A$850, 0))), ""), ""), "")</f>
        <v/>
      </c>
      <c r="W176" s="66"/>
      <c r="X176" s="66"/>
      <c r="Y176" s="76" t="str">
        <f t="shared" si="18"/>
        <v/>
      </c>
      <c r="Z176" s="66"/>
      <c r="AA176" s="76" t="str">
        <f>IFERROR(IF(B176&lt;&gt;"", IF(AND(INDEX(Paste_Here!AI$2:AI$850, MATCH(B176, Paste_Here!A$2:A$850, 0))&lt;&gt;"", ISNUMBER(VALUE(INDEX(Paste_Here!AI$2:AI$850, MATCH(B176, Paste_Here!A$2:A$850, 0))))), INDEX(Paste_Here!AI$2:AI$850, MATCH(B176, Paste_Here!A$2:A$850, 0)), ""), ""), "")</f>
        <v/>
      </c>
      <c r="AB176" s="66"/>
      <c r="AC176" s="76" t="str">
        <f>IFERROR(IF(B176&lt;&gt;"", IF(AND(INDEX(Paste_Here!AJ$2:AJ$850, MATCH(B176, Paste_Here!A$2:A$850, 0))&lt;&gt;"", ISNUMBER(VALUE(INDEX(Paste_Here!AJ$2:AJ$850, MATCH(B176, Paste_Here!A$2:A$850, 0))))), INDEX(Paste_Here!AJ$2:AJ$850, MATCH(B176, Paste_Here!A$2:A$850, 0)), ""), ""), "")</f>
        <v/>
      </c>
      <c r="AD176" s="66"/>
      <c r="AE176" s="76" t="str">
        <f>IFERROR(IF(B176&lt;&gt;"", IF(AND(INDEX(Paste_Here!AK$2:AK$850, MATCH(B176, Paste_Here!A$2:A$850, 0))&lt;&gt;"", ISNUMBER(VALUE(INDEX(Paste_Here!AK$2:AK$850, MATCH(B176, Paste_Here!A$2:A$850, 0))))), INDEX(Paste_Here!AK$2:AK$850, MATCH(B176, Paste_Here!A$2:A$850, 0)), ""), ""), "")</f>
        <v/>
      </c>
      <c r="AF176" s="66"/>
      <c r="AG176" s="76" t="str">
        <f>IFERROR(IF(B176&lt;&gt;"", IF(AND(INDEX(Paste_Here!AL$2:AL$850, MATCH(B176, Paste_Here!A$2:A$850, 0))&lt;&gt;"", ISNUMBER(VALUE(INDEX(Paste_Here!AL$2:AL$850, MATCH(B176, Paste_Here!A$2:A$850, 0))))), INDEX(Paste_Here!AL$2:AL$850, MATCH(B176, Paste_Here!A$2:A$850, 0)), ""), ""), "")</f>
        <v/>
      </c>
      <c r="AH176" s="66"/>
      <c r="AI176" s="76" t="str">
        <f>IFERROR(IF(B176&lt;&gt;"", IF(AND(INDEX(Paste_Here!AH$2:AH$850, MATCH(B176, Paste_Here!A$2:A$850, 0))&lt;&gt;"", ISNUMBER(VALUE(INDEX(Paste_Here!AH$2:AH$850, MATCH(B176, Paste_Here!A$2:A$850, 0))))), IF(VALUE(INDEX(Paste_Here!AH$2:AH$850, MATCH(B176, Paste_Here!A$2:A$850, 0)))=0, "", INDEX(Paste_Here!AH$2:AH$850, MATCH(B176, Paste_Here!A$2:A$850, 0))), ""), ""), "")</f>
        <v/>
      </c>
      <c r="AJ176" s="66"/>
      <c r="AK176" s="76" t="str">
        <f>IFERROR(IF(B176&lt;&gt;"", IF(AND(INDEX(Paste_Here!N$2:N$850, MATCH(B176, Paste_Here!A$2:A$850, 0))&lt;&gt;"", ISNUMBER(VALUE(INDEX(Paste_Here!N$2:N$850, MATCH(B176, Paste_Here!A$2:A$850, 0))))), INDEX(Paste_Here!N$2:N$850, MATCH(B176, Paste_Here!A$2:A$850, 0)), ""), ""), "")</f>
        <v/>
      </c>
      <c r="AL176" s="66"/>
      <c r="AM176" s="76" t="str">
        <f>IFERROR(IF(B176&lt;&gt;"", IF(AND(INDEX(Paste_Here!O$2:O$850, MATCH(B176, Paste_Here!A$2:A$850, 0))&lt;&gt;"", ISNUMBER(VALUE(INDEX(Paste_Here!O$2:O$850, MATCH(B176, Paste_Here!A$2:A$850, 0))))), INDEX(Paste_Here!O$2:O$850, MATCH(B176, Paste_Here!A$2:A$850, 0)), ""), ""), "")</f>
        <v/>
      </c>
      <c r="AN176" s="66"/>
      <c r="AO176" s="76"/>
      <c r="AP176" s="66"/>
      <c r="AQ176" s="76"/>
      <c r="AR176" s="66"/>
      <c r="AS176" s="76"/>
      <c r="AT176" s="66"/>
      <c r="AU176" s="66"/>
      <c r="AV176" s="76" t="str">
        <f t="shared" si="19"/>
        <v/>
      </c>
      <c r="AW176" s="66"/>
      <c r="AX176" s="76" t="str">
        <f>IFERROR(IF(B176&lt;&gt;"", IF(ISNUMBER(SEARCH("Revealed-Potential (Primary Focus)", LOWER(INDEX(Paste_Here!Z$2:Z$850, MATCH(B176, Paste_Here!A$2:A$850, 0))))), "Rev-Potential: Prim", IF(ISNUMBER(SEARCH("Revealed-Potential (Secondary Focus)", LOWER(INDEX(Paste_Here!Z$2:Z$850, MATCH(B176, Paste_Here!A$2:A$850, 0))))), "Rev-Potential: Sec", IF(ISNUMBER(SEARCH("Monitoring", LOWER(INDEX(Paste_Here!Z$2:Z$850, MATCH(B176, Paste_Here!A$2:A$850, 0))))), "Monitoring", IF(ISNUMBER(SEARCH("At-Promise (Secondary Focus)", LOWER(INDEX(Paste_Here!Z$2:Z$850, MATCH(B176, Paste_Here!A$2:A$850, 0))))), "At-Promise: Sec", IF(ISNUMBER(SEARCH("At-Promise (Primary Focus)", LOWER(INDEX(Paste_Here!Z$2:Z$850, MATCH(B176, Paste_Here!A$2:A$850, 0))))), "At-Promise: Prim", ""))))), ""), "")</f>
        <v/>
      </c>
      <c r="AY176" s="66"/>
      <c r="AZ176" s="76"/>
      <c r="BA176" s="66"/>
      <c r="BB176" s="76"/>
      <c r="BC176" s="66"/>
      <c r="BD176" s="76"/>
      <c r="BE176" s="66"/>
      <c r="BF176" s="76"/>
      <c r="BG176" s="66"/>
      <c r="BH176" s="76"/>
      <c r="BI176" s="66"/>
      <c r="BJ176" s="66"/>
      <c r="BK176" s="76" t="str">
        <f t="shared" si="20"/>
        <v/>
      </c>
      <c r="BL176" s="66"/>
      <c r="BM176" s="76" t="str">
        <f>IFERROR(IF(B176&lt;&gt;"", IF(AND(ISNUMBER(VALUE(SUBSTITUTE(SUBSTITUTE(Paste_Here!R176, "br", "-"), "L", ""))), VALUE(SUBSTITUTE(SUBSTITUTE(Paste_Here!R176, "br", "-"), "L", "")) &gt;= 1095), "Yes", IF(AND(ISNUMBER(VALUE(SUBSTITUTE(SUBSTITUTE(Paste_Here!R176, "br", "-"), "L", ""))), VALUE(SUBSTITUTE(SUBSTITUTE(Paste_Here!R176, "br", "-"), "L", "")) &lt;= 1094), "No", "")), ""), "")</f>
        <v/>
      </c>
      <c r="BN176" s="66"/>
      <c r="BO176" s="76" t="str">
        <f>IFERROR(IF(B176&lt;&gt;"", IF(COUNTIF(INDEX(Paste_Here!Y$2:AB$850, MATCH(B176, Paste_Here!A$2:A$850, 0), 0), "yes") &gt; 0, "Yes", IF(COUNTIF(INDEX(Paste_Here!Y$2:AB$850, MATCH(B176, Paste_Here!A$2:A$850, 0), 0), "no") &gt; 0, "No", "")), ""), "")</f>
        <v/>
      </c>
      <c r="BP176" s="66"/>
      <c r="BQ176" s="76" t="str">
        <f>IFERROR(IF(B176&lt;&gt;"", IF(AND(ISNUMBER(VALUE(SUBSTITUTE(SUBSTITUTE(Paste_Here!U176, "em", "-"), "q", ""))), VALUE(SUBSTITUTE(SUBSTITUTE(Paste_Here!U176, "em", "-"), "q", "")) &gt;= 910), "Yes", IF(AND(ISNUMBER(VALUE(SUBSTITUTE(SUBSTITUTE(Paste_Here!U176, "em", "-"), "q", ""))), VALUE(SUBSTITUTE(SUBSTITUTE(Paste_Here!U176, "em", "-"), "q", "")) &lt;= 909), "No", "")), ""), "")</f>
        <v/>
      </c>
      <c r="BR176" s="66"/>
      <c r="BS176" s="76" t="str">
        <f>IFERROR(IF(B176&lt;&gt;"", IF(AND(INDEX(Paste_Here!X$2:X$850, MATCH(B176, Paste_Here!A$2:A$850, 0))&lt;&gt;"", ISNUMBER(VALUE(INDEX(Paste_Here!X$2:X$850, MATCH(B176, Paste_Here!A$2:A$850, 0))))), INDEX(Paste_Here!X$2:X$850, MATCH(B176, Paste_Here!A$2:A$850, 0)), ""), ""), "")</f>
        <v/>
      </c>
      <c r="BT176" s="66"/>
      <c r="BU176" s="76" t="str">
        <f>IFERROR(IF(B176&lt;&gt;"", IF(ISNUMBER(VALUE(INDEX(Paste_Here!G$2:G$850, MATCH(B176, Paste_Here!A$2:A$850, 0)))), IF(VALUE(INDEX(Paste_Here!G$2:G$850, MATCH(B176, Paste_Here!A$2:A$850, 0)))=0, "No", IF(AND(VALUE(INDEX(Paste_Here!G$2:G$850, MATCH(B176, Paste_Here!A$2:A$850, 0)))&gt;=1, VALUE(INDEX(Paste_Here!G$2:G$850, MATCH(B176, Paste_Here!A$2:A$850, 0)))&lt;=4), VALUE(INDEX(Paste_Here!G$2:G$850, MATCH(B176, Paste_Here!A$2:A$850, 0))), "")), ""), ""), "")</f>
        <v/>
      </c>
      <c r="BV176" s="66"/>
      <c r="BW176" s="76" t="str">
        <f>IFERROR(IF(B176&lt;&gt;"", IF(ISNUMBER(VALUE(INDEX(Paste_Here!H$2:H$850, MATCH(B176, Paste_Here!A$2:A$850, 0)))), IF(VALUE(INDEX(Paste_Here!H$2:H$850, MATCH(B176, Paste_Here!A$2:A$850, 0)))=0, "No", IF(AND(VALUE(INDEX(Paste_Here!H$2:H$850, MATCH(B176, Paste_Here!A$2:A$850, 0)))&gt;=1, VALUE(INDEX(Paste_Here!H$2:H$850, MATCH(B176, Paste_Here!A$2:A$850, 0)))&lt;=4), VALUE(INDEX(Paste_Here!H$2:H$850, MATCH(B176, Paste_Here!A$2:A$850, 0))), "")), ""), ""), "")</f>
        <v/>
      </c>
      <c r="BX176" s="66"/>
      <c r="BY176" s="76"/>
      <c r="BZ176" s="66"/>
      <c r="CA176" s="76"/>
      <c r="CB176" s="66"/>
      <c r="CC176" s="66"/>
      <c r="CD176" s="76" t="str">
        <f t="shared" si="21"/>
        <v/>
      </c>
      <c r="CE176" s="66"/>
      <c r="CF176" s="76" t="str">
        <f>IFERROR(IF(B176&lt;&gt;"", IF(AND(INDEX(Paste_Here!P$2:P$850, MATCH(B176, Paste_Here!A$2:A$850, 0))&lt;&gt;"", ISNUMBER(VALUE(INDEX(Paste_Here!P$2:P$850, MATCH(B176, Paste_Here!A$2:A$850, 0))))), INDEX(Paste_Here!P$2:P$850, MATCH(B176, Paste_Here!A$2:A$850, 0)), ""), ""), "")</f>
        <v/>
      </c>
      <c r="CG176" s="66"/>
      <c r="CH176" s="76" t="str">
        <f>IFERROR(IF(B176&lt;&gt;"", IF(ISNUMBER(SEARCH("highrisk", LOWER(INDEX(Paste_Here!Q$2:Q$850, MATCH(B176, Paste_Here!A$2:A$850, 0))))), "High Risk", IF(ISNUMBER(SEARCH("lowrisk", LOWER(INDEX(Paste_Here!Q$2:Q$850, MATCH(B176, Paste_Here!A$2:A$850, 0))))), "Low Risk", IF(ISNUMBER(SEARCH("somerisk", LOWER(INDEX(Paste_Here!Q$2:Q$850, MATCH(B176, Paste_Here!A$2:A$850, 0))))), "Some Risk", ""))), ""), "")</f>
        <v/>
      </c>
      <c r="CI176" s="66"/>
      <c r="CJ176" s="76" t="str">
        <f>IFERROR(IF(B176&lt;&gt;"", IF(AND(INDEX(Paste_Here!AA$2:AA$850, MATCH(B176, Paste_Here!A$2:A$850, 0))&lt;&gt;"", ISNUMBER(VALUE(INDEX(Paste_Here!AA$2:AA$850, MATCH(B176, Paste_Here!A$2:A$850, 0))))), INDEX(Paste_Here!AA$2:AA$850, MATCH(B176, Paste_Here!A$2:A$850, 0)), ""), ""), "")</f>
        <v/>
      </c>
      <c r="CK176" s="66"/>
      <c r="CL176" s="76" t="str">
        <f>IFERROR(IF(B176&lt;&gt;"", IF(LOWER(INDEX(Paste_Here!AB$2:AB$850, MATCH(B176, Paste_Here!A$2:A$850, 0)))="approaching expectations", "Approaching", IF(LOWER(INDEX(Paste_Here!AB$2:AB$850, MATCH(B176, Paste_Here!A$2:A$850, 0)))="met expectations", "Met", IF(LOWER(INDEX(Paste_Here!AB$2:AB$850, MATCH(B176, Paste_Here!A$2:A$850, 0)))="exceeded expectations", "Exceeded", IF(LOWER(INDEX(Paste_Here!AB$2:AB$850, MATCH(B176, Paste_Here!A$2:A$850, 0)))="below expectations", "Below", "")))), ""), "")</f>
        <v/>
      </c>
      <c r="CM176" s="66"/>
      <c r="CN176" s="76" t="str">
        <f>IFERROR(IF(B176&lt;&gt;"", IF(AND(INDEX(Paste_Here!AC$2:AC$850, MATCH(B176, Paste_Here!A$2:A$850, 0))&lt;&gt;"", ISNUMBER(VALUE(INDEX(Paste_Here!AC$2:AC$850, MATCH(B176, Paste_Here!A$2:A$850, 0))))), INDEX(Paste_Here!AC$2:AC$850, MATCH(B176, Paste_Here!A$2:A$850, 0)), ""), ""), "")</f>
        <v/>
      </c>
      <c r="CO176" s="66"/>
      <c r="CP176" s="76"/>
      <c r="CQ176" s="66"/>
      <c r="CR176" s="76"/>
      <c r="CS176" s="66"/>
      <c r="CT176" s="76"/>
      <c r="CU176" s="66"/>
      <c r="CV176" s="76"/>
      <c r="CW176" s="66"/>
      <c r="CX176" s="76"/>
      <c r="CY176" s="66"/>
      <c r="CZ176" s="66"/>
      <c r="DA176" s="76" t="str">
        <f t="shared" si="22"/>
        <v/>
      </c>
      <c r="DB176" s="66"/>
      <c r="DC176" s="76" t="str">
        <f>IFERROR(IF(B176&lt;&gt;"", IF(AND(INDEX(Paste_Here!V$2:V$850, MATCH(B176, Paste_Here!A$2:A$850, 0))&lt;&gt;"", ISNUMBER(VALUE(INDEX(Paste_Here!V$2:V$850, MATCH(B176, Paste_Here!A$2:A$850, 0))))), INDEX(Paste_Here!V$2:V$850, MATCH(B176, Paste_Here!A$2:A$850, 0)), ""), ""), "")</f>
        <v/>
      </c>
      <c r="DD176" s="66"/>
      <c r="DE176" s="76" t="str">
        <f>IFERROR(IF(B176&lt;&gt;"", IF(ISNUMBER(SEARCH("highrisk", LOWER(INDEX(Paste_Here!W$2:W$850, MATCH(B176, Paste_Here!A$2:A$850, 0))))), "High Risk", IF(ISNUMBER(SEARCH("lowrisk", LOWER(INDEX(Paste_Here!W$2:W$850, MATCH(B176, Paste_Here!A$2:A$850, 0))))), "Low Risk", IF(ISNUMBER(SEARCH("somerisk", LOWER(INDEX(Paste_Here!W$2:W$850, MATCH(B176, Paste_Here!A$2:A$850, 0))))), "Some Risk", ""))), ""), "")</f>
        <v/>
      </c>
      <c r="DF176" s="66"/>
      <c r="DG176" s="76" t="str">
        <f>IFERROR(IF(B176&lt;&gt;"", IF(AND(INDEX(Paste_Here!S$2:S$850, MATCH(B176, Paste_Here!A$2:A$850, 0))&lt;&gt;"", ISNUMBER(VALUE(INDEX(Paste_Here!S$2:S$850, MATCH(B176, Paste_Here!A$2:A$850, 0))))), INDEX(Paste_Here!S$2:S$850, MATCH(B176, Paste_Here!A$2:A$850, 0)), ""), ""), "")</f>
        <v/>
      </c>
      <c r="DH176" s="66"/>
      <c r="DI176" s="76" t="str">
        <f>IFERROR(IF(B176&lt;&gt;"", IF(ISNUMBER(SEARCH("highrisk", LOWER(INDEX(Paste_Here!T$2:T$850, MATCH(B176, Paste_Here!A$2:A$850, 0))))), "High Risk", IF(ISNUMBER(SEARCH("lowrisk", LOWER(INDEX(Paste_Here!T$2:T$850, MATCH(B176, Paste_Here!A$2:A$850, 0))))), "Low Risk", IF(ISNUMBER(SEARCH("somerisk", LOWER(INDEX(Paste_Here!T$2:T$850, MATCH(B176, Paste_Here!A$2:A$850, 0))))), "Some Risk", ""))), ""), "")</f>
        <v/>
      </c>
      <c r="DJ176" s="66"/>
      <c r="DK176" s="76" t="str">
        <f>IFERROR(IF(B176&lt;&gt;"", IF(AND(INDEX(Paste_Here!AD$2:AD$850, MATCH(B176, Paste_Here!A$2:A$850, 0))&lt;&gt;"", ISNUMBER(VALUE(INDEX(Paste_Here!AD$2:AD$850, MATCH(B176, Paste_Here!A$2:A$850, 0))))), INDEX(Paste_Here!AD$2:AD$850, MATCH(B176, Paste_Here!A$2:A$850, 0)), ""), ""), "")</f>
        <v/>
      </c>
      <c r="DL176" s="66"/>
      <c r="DM176" s="76" t="str">
        <f>IFERROR(IF(B176&lt;&gt;"", IF(LOWER(INDEX(Paste_Here!AE$2:AE$850, MATCH(B176, Paste_Here!A$2:A$850, 0)))="approaching expectations", "Approaching", IF(LOWER(INDEX(Paste_Here!AE$2:AE$850, MATCH(B176, Paste_Here!A$2:A$850, 0)))="met expectations", "Met", IF(LOWER(INDEX(Paste_Here!AE$2:AE$850, MATCH(B176, Paste_Here!A$2:A$850, 0)))="exceeded expectations", "Exceeded", IF(LOWER(INDEX(Paste_Here!AE$2:AE$850, MATCH(B176, Paste_Here!A$2:A$850, 0)))="below expectations", "Below", "")))), ""), "")</f>
        <v/>
      </c>
      <c r="DN176" s="66"/>
      <c r="DO176" s="76"/>
      <c r="DP176" s="66"/>
      <c r="DQ176" s="76"/>
      <c r="DR176" s="66"/>
      <c r="DS176" s="76"/>
      <c r="DT176" s="66"/>
      <c r="DU176" s="76"/>
      <c r="DV176" s="66"/>
      <c r="DW176" s="66"/>
      <c r="DX176" s="76" t="str">
        <f t="shared" si="23"/>
        <v/>
      </c>
      <c r="DY176" s="66"/>
      <c r="DZ176" s="76"/>
      <c r="EA176" s="66"/>
      <c r="EB176" s="76"/>
      <c r="EC176" s="66"/>
      <c r="ED176" s="76" t="str">
        <f>IFERROR(IF(B176&lt;&gt;"", IF(AND(INDEX(Paste_Here!AF$2:AF$850, MATCH(B176, Paste_Here!A$2:A$850, 0))&lt;&gt;"", ISNUMBER(VALUE(INDEX(Paste_Here!AF$2:AF$850, MATCH(B176, Paste_Here!A$2:A$850, 0))))), INDEX(Paste_Here!AF$2:AF$850, MATCH(B176, Paste_Here!A$2:A$850, 0)), ""), ""), "")</f>
        <v/>
      </c>
      <c r="EE176" s="66"/>
      <c r="EF176" s="76"/>
      <c r="EG176" s="66"/>
      <c r="EH176" s="76"/>
      <c r="EI176" s="66"/>
      <c r="EJ176" s="76" t="str">
        <f>IFERROR(IF(B176&lt;&gt;"", IF(AND(INDEX(Paste_Here!AG$2:AG$850, MATCH(B176, Paste_Here!A$2:A$850, 0))&lt;&gt;"", ISNUMBER(VALUE(INDEX(Paste_Here!AG$2:AG$850, MATCH(B176, Paste_Here!A$2:A$850, 0))))), INDEX(Paste_Here!AG$2:AG$850, MATCH(B176, Paste_Here!A$2:A$850, 0)), ""), ""), "")</f>
        <v/>
      </c>
      <c r="EK176" s="66"/>
      <c r="EL176" s="76"/>
      <c r="EM176" s="66"/>
      <c r="EN176" s="76"/>
      <c r="EO176" s="66"/>
      <c r="EP176" s="76"/>
      <c r="EQ176" s="66"/>
      <c r="ER176" s="76"/>
      <c r="ES176" s="66"/>
      <c r="ET176" s="66"/>
      <c r="EU176" s="76"/>
      <c r="EV176" s="66"/>
      <c r="EW176" s="76"/>
      <c r="EX176" s="66"/>
      <c r="EY176" s="76"/>
      <c r="EZ176" s="66"/>
      <c r="FA176" s="76"/>
      <c r="FB176" s="66"/>
      <c r="FC176" s="76"/>
      <c r="FD176" s="66"/>
      <c r="FE176" s="76"/>
      <c r="FF176" s="66"/>
      <c r="FG176" s="76"/>
      <c r="FH176" s="66"/>
      <c r="FI176" s="76"/>
      <c r="FJ176" s="66"/>
      <c r="FK176" s="76"/>
      <c r="FL176" s="66"/>
      <c r="FM176" s="76"/>
      <c r="FN176" s="66"/>
      <c r="FO176" s="76"/>
      <c r="FP176" s="66"/>
      <c r="FQ176" s="76"/>
      <c r="FR176" s="66"/>
      <c r="FS176" s="76"/>
      <c r="FT176" s="66"/>
      <c r="FU176" s="76"/>
      <c r="FV176" s="66"/>
      <c r="FW176" s="76"/>
      <c r="FX176" s="66"/>
      <c r="FY176" s="76"/>
      <c r="FZ176" s="66"/>
      <c r="GA176" s="76"/>
      <c r="GB176" s="66"/>
      <c r="GC176" s="76"/>
      <c r="GD176" s="66"/>
      <c r="GE176" s="76"/>
      <c r="GF176" s="66"/>
      <c r="GG176" s="76"/>
      <c r="GH176" s="66"/>
      <c r="GI176" s="76"/>
      <c r="GJ176" s="66"/>
      <c r="GK176" s="76"/>
      <c r="GL176" s="66"/>
      <c r="GM176" s="76"/>
      <c r="GN176" s="66"/>
      <c r="GO176" s="76"/>
      <c r="GP176" s="66"/>
      <c r="GQ176" s="76"/>
      <c r="GR176" s="66"/>
      <c r="GS176" s="76"/>
      <c r="GT176" s="66"/>
      <c r="GU176" s="76"/>
      <c r="GV176" s="66"/>
      <c r="GW176" s="76"/>
      <c r="GX176" s="66"/>
      <c r="GY176" s="76"/>
      <c r="GZ176" s="66"/>
      <c r="HA176" s="76"/>
      <c r="HB176" s="66"/>
      <c r="HC176" s="76"/>
      <c r="HD176" s="66"/>
      <c r="HE176" s="76"/>
      <c r="HF176" s="66"/>
      <c r="HG176" s="76"/>
      <c r="HH176" s="66"/>
      <c r="HI176" s="76"/>
      <c r="HJ176" s="66"/>
      <c r="HK176" s="76"/>
      <c r="HL176" s="66"/>
      <c r="HM176" s="76"/>
      <c r="HN176" s="66"/>
      <c r="HO176" s="76"/>
      <c r="HP176" s="66"/>
      <c r="HQ176" s="76"/>
      <c r="HR176" s="66"/>
      <c r="HS176" s="76"/>
      <c r="HT176" s="66"/>
      <c r="HU176" s="76"/>
      <c r="HV176" s="66"/>
      <c r="HW176" s="76"/>
      <c r="HX176" s="66"/>
      <c r="HY176" s="76"/>
      <c r="HZ176" s="66"/>
      <c r="IA176" s="76"/>
      <c r="IB176" s="66"/>
      <c r="IC176" s="76"/>
      <c r="ID176" s="66"/>
      <c r="IE176" s="76"/>
      <c r="IF176" s="66"/>
      <c r="IG176" s="76"/>
      <c r="IH176" s="66"/>
      <c r="II176" s="76"/>
      <c r="IJ176" s="66"/>
      <c r="IK176" s="76"/>
      <c r="IL176" s="66"/>
      <c r="IM176" s="76"/>
      <c r="IN176" s="66"/>
      <c r="IO176" s="76"/>
      <c r="IP176" s="66"/>
      <c r="IQ176" s="76"/>
      <c r="IR176" s="66"/>
      <c r="IS176" s="76"/>
      <c r="IT176" s="66"/>
      <c r="IU176" s="76"/>
      <c r="IV176" s="66"/>
      <c r="IW176" s="76"/>
      <c r="IX176" s="66"/>
      <c r="IY176" s="76"/>
      <c r="IZ176" s="66"/>
      <c r="JA176" s="76"/>
      <c r="JB176" s="66"/>
      <c r="JC176" s="76"/>
      <c r="JD176" s="66"/>
      <c r="JE176" s="76"/>
      <c r="JF176" s="66"/>
      <c r="JG176" s="76"/>
      <c r="JH176" s="66"/>
      <c r="JI176" s="76"/>
      <c r="JJ176" s="66"/>
      <c r="JK176" s="76"/>
      <c r="JL176" s="66"/>
      <c r="JM176" s="76"/>
      <c r="JN176" s="66"/>
      <c r="JO176" s="76"/>
      <c r="JP176" s="66"/>
      <c r="JQ176" s="76"/>
      <c r="JR176" s="66"/>
      <c r="JS176" s="76"/>
      <c r="JT176" s="66"/>
      <c r="JU176" s="76"/>
      <c r="JV176" s="66"/>
      <c r="JW176" s="76"/>
      <c r="JX176" s="66"/>
      <c r="JY176" s="76"/>
      <c r="JZ176" s="66"/>
      <c r="KA176" s="76"/>
      <c r="KB176" s="66"/>
      <c r="KC176" s="76"/>
      <c r="KD176" s="66"/>
      <c r="KE176" s="76"/>
      <c r="KF176" s="66"/>
      <c r="KG176" s="76"/>
      <c r="KH176" s="66"/>
      <c r="KI176" s="76"/>
      <c r="KJ176" s="66"/>
      <c r="KK176" s="76"/>
      <c r="KL176" s="66"/>
      <c r="KM176" s="76"/>
      <c r="KN176" s="66"/>
      <c r="KO176" s="76"/>
      <c r="KP176" s="66"/>
      <c r="KQ176" s="76"/>
      <c r="KR176" s="66"/>
      <c r="KS176" s="76"/>
      <c r="KT176" s="66"/>
      <c r="KU176" s="76"/>
      <c r="KV176" s="66"/>
      <c r="KW176" s="76"/>
      <c r="KX176" s="66"/>
      <c r="KY176" s="76"/>
      <c r="KZ176" s="66"/>
      <c r="LA176" s="76"/>
      <c r="LB176" s="66"/>
      <c r="LC176" s="76"/>
      <c r="LD176" s="66"/>
      <c r="LE176" s="76"/>
      <c r="LF176" s="66"/>
      <c r="LG176" s="76"/>
      <c r="LH176" s="66"/>
      <c r="LI176" s="76"/>
      <c r="LJ176" s="66"/>
      <c r="LK176" s="76"/>
      <c r="LL176" s="66"/>
      <c r="LM176" s="76"/>
      <c r="LN176" s="66"/>
      <c r="LO176" s="76"/>
      <c r="LP176" s="66"/>
      <c r="LQ176" s="76"/>
      <c r="LR176" s="66"/>
      <c r="LS176" s="76"/>
      <c r="LT176" s="66"/>
      <c r="LU176" s="76"/>
      <c r="LV176" s="66"/>
      <c r="LW176" s="76"/>
      <c r="LX176" s="66"/>
      <c r="LY176" s="76"/>
      <c r="LZ176" s="66"/>
      <c r="MA176" s="76"/>
      <c r="MB176" s="66"/>
      <c r="MC176" s="76"/>
      <c r="MD176" s="66"/>
      <c r="MG176" s="1" t="str" cm="1">
        <f t="array" ref="MG176">IFERROR(INDEX(Paste_Here!$B$2:$B$850, MATCH(0, COUNTIF(MG$4:MG175, Paste_Here!$B$2:$B$850) + IF(Paste_Here!$B$2:$B$850="", 1, 0), 0)), "")</f>
        <v/>
      </c>
      <c r="MH176" s="1" t="str">
        <f>IF(MG176&lt;&gt;"", INDEX(Paste_Here!$A$2:$A$850, MATCH(MG176, Paste_Here!$B$2:$B$850, 0)), "")</f>
        <v/>
      </c>
      <c r="MI176" s="1" t="str">
        <f t="shared" si="24"/>
        <v/>
      </c>
      <c r="MJ176" s="1" t="str" cm="1">
        <f t="array" ref="MJ176">IFERROR(INDEX($MI$5:$MI$850, MATCH(SMALL(IF($MI$5:$MI$850&lt;&gt;"", COUNTIF($MI$5:$MI$850, "&lt;"&amp;$MI$5:$MI$850)+1), ROW()-ROW($MJ$5)+1), COUNTIF($MI$5:$MI$850, "&lt;"&amp;$MI$5:$MI$850)+1, 0)), "")</f>
        <v/>
      </c>
    </row>
    <row r="177" spans="1:348">
      <c r="A177" s="66"/>
      <c r="B177" s="76" t="str">
        <f t="shared" si="17"/>
        <v/>
      </c>
      <c r="C177" s="66"/>
      <c r="D177" s="76" t="str">
        <f>IFERROR(IF(B177&lt;&gt;"", IF(AND(INDEX(Paste_Here!B$2:B$850, MATCH(B177, Paste_Here!A$2:A$850, 0))&lt;&gt;"", ISNUMBER(VALUE(INDEX(Paste_Here!B$2:B$850, MATCH(B177, Paste_Here!A$2:A$850, 0))))), INDEX(Paste_Here!B$2:B$850, MATCH(B177, Paste_Here!A$2:A$850, 0)), ""), ""), "")</f>
        <v/>
      </c>
      <c r="E177" s="66"/>
      <c r="F177" s="76" t="str">
        <f>IFERROR(IF(B177&lt;&gt;"", IF(ISTEXT(INDEX(Paste_Here!K$2:K$850, MATCH(B177, Paste_Here!A$2:A$850, 0))), INDEX(Paste_Here!K$2:K$850, MATCH(B177, Paste_Here!A$2:A$850, 0)), ""), ""), "")</f>
        <v/>
      </c>
      <c r="G177" s="66"/>
      <c r="H177" s="76" t="str">
        <f>IFERROR(IF(B177&lt;&gt;"", IF(ISTEXT(INDEX(Paste_Here!C$2:C$850, MATCH(B177, Paste_Here!A$2:A$850, 0))), INDEX(Paste_Here!C$2:C$850, MATCH(B177, Paste_Here!A$2:A$850, 0)), ""), ""), "")</f>
        <v/>
      </c>
      <c r="I177" s="66"/>
      <c r="J177" s="76" t="str">
        <f>IFERROR(IF(B177&lt;&gt;"", IF(ISNUMBER(SEARCH("s", LOWER(INDEX(Paste_Here!M$2:M$850, MATCH(B177, Paste_Here!A$2:A$850, 0))))), "Yes", IF(INDEX(Paste_Here!M$2:M$850, MATCH(B177, Paste_Here!A$2:A$850, 0))&lt;&gt;"", "No", "")), ""), "")</f>
        <v/>
      </c>
      <c r="K177" s="66"/>
      <c r="L177" s="76" t="str">
        <f>IFERROR(IF(B177&lt;&gt;"", IF(ISNUMBER(SEARCH("yes", LOWER(INDEX(Paste_Here!E$2:E$850, MATCH(B177, Paste_Here!A$2:A$850, 0))))), "Yes", IF(ISNUMBER(SEARCH("no", LOWER(INDEX(Paste_Here!E$2:E$850, MATCH(B177, Paste_Here!A$2:A$850, 0))))), "No", "")), ""), "")</f>
        <v/>
      </c>
      <c r="M177" s="66"/>
      <c r="N177" s="76" t="str">
        <f>IFERROR(IF(B177&lt;&gt;"", IF(ISNUMBER(SEARCH("yes", LOWER(INDEX(Paste_Here!F$2:F$850, MATCH(B177, Paste_Here!A$2:A$850, 0))))), "Yes", IF(ISNUMBER(SEARCH("no", LOWER(INDEX(Paste_Here!F$2:F$850, MATCH(B177, Paste_Here!A$2:A$850, 0))))), "No", "")), ""), "")</f>
        <v/>
      </c>
      <c r="O177" s="66"/>
      <c r="P177" s="76" t="str">
        <f>IFERROR(IF(B177&lt;&gt;"", IF(ISNUMBER(SEARCH("yes", LOWER(INDEX(Paste_Here!L$2:L$850, MATCH(B177, Paste_Here!A$2:A$850, 0))))), "Yes", IF(ISNUMBER(SEARCH("no", LOWER(INDEX(Paste_Here!L$2:L$850, MATCH(B177, Paste_Here!A$2:A$850, 0))))), "No", "")), ""), "")</f>
        <v/>
      </c>
      <c r="Q177" s="66"/>
      <c r="R177" s="76" t="str">
        <f>IFERROR(IF(B177&lt;&gt;"", IF(ISNUMBER(SEARCH("transitional 2", LOWER(INDEX(Paste_Here!D$2:D$850, MATCH(B177, Paste_Here!A$2:A$850, 0))))), "T2", IF(ISNUMBER(SEARCH("transitional 1", LOWER(INDEX(Paste_Here!D$2:D$850, MATCH(B177, Paste_Here!A$2:A$850, 0))))), "T1", IF(ISNUMBER(SEARCH("waived ell services", LOWER(INDEX(Paste_Here!D$2:D$850, MATCH(B177, Paste_Here!A$2:A$850, 0))))), "W", IF(ISNUMBER(SEARCH("english language learner", LOWER(INDEX(Paste_Here!D$2:D$850, MATCH(B177, Paste_Here!A$2:A$850, 0))))), "L", "")))), ""), "")</f>
        <v/>
      </c>
      <c r="S177" s="66"/>
      <c r="T177" s="76" t="str">
        <f>IFERROR(IF(B177&lt;&gt;"", IF(ISNUMBER(SEARCH("yes", LOWER(INDEX(Paste_Here!I$2:I$850, MATCH(B177, Paste_Here!A$2:A$850, 0))))), "Yes", IF(ISNUMBER(SEARCH("no", LOWER(INDEX(Paste_Here!I$2:I$850, MATCH(B177, Paste_Here!A$2:A$850, 0))))), "No", "")), ""), "")</f>
        <v/>
      </c>
      <c r="U177" s="66"/>
      <c r="V177" s="76" t="str">
        <f>IFERROR(IF(B177&lt;&gt;"", IF(ISTEXT(INDEX(Paste_Here!J$2:J$850, MATCH(B177, Paste_Here!A$2:A$850, 0))), VALUE(INDEX(Paste_Here!J$2:J$850, MATCH(B177, Paste_Here!A$2:A$850, 0))), ""), ""), "")</f>
        <v/>
      </c>
      <c r="W177" s="66"/>
      <c r="X177" s="66"/>
      <c r="Y177" s="76" t="str">
        <f t="shared" si="18"/>
        <v/>
      </c>
      <c r="Z177" s="66"/>
      <c r="AA177" s="76" t="str">
        <f>IFERROR(IF(B177&lt;&gt;"", IF(AND(INDEX(Paste_Here!AI$2:AI$850, MATCH(B177, Paste_Here!A$2:A$850, 0))&lt;&gt;"", ISNUMBER(VALUE(INDEX(Paste_Here!AI$2:AI$850, MATCH(B177, Paste_Here!A$2:A$850, 0))))), INDEX(Paste_Here!AI$2:AI$850, MATCH(B177, Paste_Here!A$2:A$850, 0)), ""), ""), "")</f>
        <v/>
      </c>
      <c r="AB177" s="66"/>
      <c r="AC177" s="76" t="str">
        <f>IFERROR(IF(B177&lt;&gt;"", IF(AND(INDEX(Paste_Here!AJ$2:AJ$850, MATCH(B177, Paste_Here!A$2:A$850, 0))&lt;&gt;"", ISNUMBER(VALUE(INDEX(Paste_Here!AJ$2:AJ$850, MATCH(B177, Paste_Here!A$2:A$850, 0))))), INDEX(Paste_Here!AJ$2:AJ$850, MATCH(B177, Paste_Here!A$2:A$850, 0)), ""), ""), "")</f>
        <v/>
      </c>
      <c r="AD177" s="66"/>
      <c r="AE177" s="76" t="str">
        <f>IFERROR(IF(B177&lt;&gt;"", IF(AND(INDEX(Paste_Here!AK$2:AK$850, MATCH(B177, Paste_Here!A$2:A$850, 0))&lt;&gt;"", ISNUMBER(VALUE(INDEX(Paste_Here!AK$2:AK$850, MATCH(B177, Paste_Here!A$2:A$850, 0))))), INDEX(Paste_Here!AK$2:AK$850, MATCH(B177, Paste_Here!A$2:A$850, 0)), ""), ""), "")</f>
        <v/>
      </c>
      <c r="AF177" s="66"/>
      <c r="AG177" s="76" t="str">
        <f>IFERROR(IF(B177&lt;&gt;"", IF(AND(INDEX(Paste_Here!AL$2:AL$850, MATCH(B177, Paste_Here!A$2:A$850, 0))&lt;&gt;"", ISNUMBER(VALUE(INDEX(Paste_Here!AL$2:AL$850, MATCH(B177, Paste_Here!A$2:A$850, 0))))), INDEX(Paste_Here!AL$2:AL$850, MATCH(B177, Paste_Here!A$2:A$850, 0)), ""), ""), "")</f>
        <v/>
      </c>
      <c r="AH177" s="66"/>
      <c r="AI177" s="76" t="str">
        <f>IFERROR(IF(B177&lt;&gt;"", IF(AND(INDEX(Paste_Here!AH$2:AH$850, MATCH(B177, Paste_Here!A$2:A$850, 0))&lt;&gt;"", ISNUMBER(VALUE(INDEX(Paste_Here!AH$2:AH$850, MATCH(B177, Paste_Here!A$2:A$850, 0))))), IF(VALUE(INDEX(Paste_Here!AH$2:AH$850, MATCH(B177, Paste_Here!A$2:A$850, 0)))=0, "", INDEX(Paste_Here!AH$2:AH$850, MATCH(B177, Paste_Here!A$2:A$850, 0))), ""), ""), "")</f>
        <v/>
      </c>
      <c r="AJ177" s="66"/>
      <c r="AK177" s="76" t="str">
        <f>IFERROR(IF(B177&lt;&gt;"", IF(AND(INDEX(Paste_Here!N$2:N$850, MATCH(B177, Paste_Here!A$2:A$850, 0))&lt;&gt;"", ISNUMBER(VALUE(INDEX(Paste_Here!N$2:N$850, MATCH(B177, Paste_Here!A$2:A$850, 0))))), INDEX(Paste_Here!N$2:N$850, MATCH(B177, Paste_Here!A$2:A$850, 0)), ""), ""), "")</f>
        <v/>
      </c>
      <c r="AL177" s="66"/>
      <c r="AM177" s="76" t="str">
        <f>IFERROR(IF(B177&lt;&gt;"", IF(AND(INDEX(Paste_Here!O$2:O$850, MATCH(B177, Paste_Here!A$2:A$850, 0))&lt;&gt;"", ISNUMBER(VALUE(INDEX(Paste_Here!O$2:O$850, MATCH(B177, Paste_Here!A$2:A$850, 0))))), INDEX(Paste_Here!O$2:O$850, MATCH(B177, Paste_Here!A$2:A$850, 0)), ""), ""), "")</f>
        <v/>
      </c>
      <c r="AN177" s="66"/>
      <c r="AO177" s="76"/>
      <c r="AP177" s="66"/>
      <c r="AQ177" s="76"/>
      <c r="AR177" s="66"/>
      <c r="AS177" s="76"/>
      <c r="AT177" s="66"/>
      <c r="AU177" s="66"/>
      <c r="AV177" s="76" t="str">
        <f t="shared" si="19"/>
        <v/>
      </c>
      <c r="AW177" s="66"/>
      <c r="AX177" s="76" t="str">
        <f>IFERROR(IF(B177&lt;&gt;"", IF(ISNUMBER(SEARCH("Revealed-Potential (Primary Focus)", LOWER(INDEX(Paste_Here!Z$2:Z$850, MATCH(B177, Paste_Here!A$2:A$850, 0))))), "Rev-Potential: Prim", IF(ISNUMBER(SEARCH("Revealed-Potential (Secondary Focus)", LOWER(INDEX(Paste_Here!Z$2:Z$850, MATCH(B177, Paste_Here!A$2:A$850, 0))))), "Rev-Potential: Sec", IF(ISNUMBER(SEARCH("Monitoring", LOWER(INDEX(Paste_Here!Z$2:Z$850, MATCH(B177, Paste_Here!A$2:A$850, 0))))), "Monitoring", IF(ISNUMBER(SEARCH("At-Promise (Secondary Focus)", LOWER(INDEX(Paste_Here!Z$2:Z$850, MATCH(B177, Paste_Here!A$2:A$850, 0))))), "At-Promise: Sec", IF(ISNUMBER(SEARCH("At-Promise (Primary Focus)", LOWER(INDEX(Paste_Here!Z$2:Z$850, MATCH(B177, Paste_Here!A$2:A$850, 0))))), "At-Promise: Prim", ""))))), ""), "")</f>
        <v/>
      </c>
      <c r="AY177" s="66"/>
      <c r="AZ177" s="76"/>
      <c r="BA177" s="66"/>
      <c r="BB177" s="76"/>
      <c r="BC177" s="66"/>
      <c r="BD177" s="76"/>
      <c r="BE177" s="66"/>
      <c r="BF177" s="76"/>
      <c r="BG177" s="66"/>
      <c r="BH177" s="76"/>
      <c r="BI177" s="66"/>
      <c r="BJ177" s="66"/>
      <c r="BK177" s="76" t="str">
        <f t="shared" si="20"/>
        <v/>
      </c>
      <c r="BL177" s="66"/>
      <c r="BM177" s="76" t="str">
        <f>IFERROR(IF(B177&lt;&gt;"", IF(AND(ISNUMBER(VALUE(SUBSTITUTE(SUBSTITUTE(Paste_Here!R177, "br", "-"), "L", ""))), VALUE(SUBSTITUTE(SUBSTITUTE(Paste_Here!R177, "br", "-"), "L", "")) &gt;= 1095), "Yes", IF(AND(ISNUMBER(VALUE(SUBSTITUTE(SUBSTITUTE(Paste_Here!R177, "br", "-"), "L", ""))), VALUE(SUBSTITUTE(SUBSTITUTE(Paste_Here!R177, "br", "-"), "L", "")) &lt;= 1094), "No", "")), ""), "")</f>
        <v/>
      </c>
      <c r="BN177" s="66"/>
      <c r="BO177" s="76" t="str">
        <f>IFERROR(IF(B177&lt;&gt;"", IF(COUNTIF(INDEX(Paste_Here!Y$2:AB$850, MATCH(B177, Paste_Here!A$2:A$850, 0), 0), "yes") &gt; 0, "Yes", IF(COUNTIF(INDEX(Paste_Here!Y$2:AB$850, MATCH(B177, Paste_Here!A$2:A$850, 0), 0), "no") &gt; 0, "No", "")), ""), "")</f>
        <v/>
      </c>
      <c r="BP177" s="66"/>
      <c r="BQ177" s="76" t="str">
        <f>IFERROR(IF(B177&lt;&gt;"", IF(AND(ISNUMBER(VALUE(SUBSTITUTE(SUBSTITUTE(Paste_Here!U177, "em", "-"), "q", ""))), VALUE(SUBSTITUTE(SUBSTITUTE(Paste_Here!U177, "em", "-"), "q", "")) &gt;= 910), "Yes", IF(AND(ISNUMBER(VALUE(SUBSTITUTE(SUBSTITUTE(Paste_Here!U177, "em", "-"), "q", ""))), VALUE(SUBSTITUTE(SUBSTITUTE(Paste_Here!U177, "em", "-"), "q", "")) &lt;= 909), "No", "")), ""), "")</f>
        <v/>
      </c>
      <c r="BR177" s="66"/>
      <c r="BS177" s="76" t="str">
        <f>IFERROR(IF(B177&lt;&gt;"", IF(AND(INDEX(Paste_Here!X$2:X$850, MATCH(B177, Paste_Here!A$2:A$850, 0))&lt;&gt;"", ISNUMBER(VALUE(INDEX(Paste_Here!X$2:X$850, MATCH(B177, Paste_Here!A$2:A$850, 0))))), INDEX(Paste_Here!X$2:X$850, MATCH(B177, Paste_Here!A$2:A$850, 0)), ""), ""), "")</f>
        <v/>
      </c>
      <c r="BT177" s="66"/>
      <c r="BU177" s="76" t="str">
        <f>IFERROR(IF(B177&lt;&gt;"", IF(ISNUMBER(VALUE(INDEX(Paste_Here!G$2:G$850, MATCH(B177, Paste_Here!A$2:A$850, 0)))), IF(VALUE(INDEX(Paste_Here!G$2:G$850, MATCH(B177, Paste_Here!A$2:A$850, 0)))=0, "No", IF(AND(VALUE(INDEX(Paste_Here!G$2:G$850, MATCH(B177, Paste_Here!A$2:A$850, 0)))&gt;=1, VALUE(INDEX(Paste_Here!G$2:G$850, MATCH(B177, Paste_Here!A$2:A$850, 0)))&lt;=4), VALUE(INDEX(Paste_Here!G$2:G$850, MATCH(B177, Paste_Here!A$2:A$850, 0))), "")), ""), ""), "")</f>
        <v/>
      </c>
      <c r="BV177" s="66"/>
      <c r="BW177" s="76" t="str">
        <f>IFERROR(IF(B177&lt;&gt;"", IF(ISNUMBER(VALUE(INDEX(Paste_Here!H$2:H$850, MATCH(B177, Paste_Here!A$2:A$850, 0)))), IF(VALUE(INDEX(Paste_Here!H$2:H$850, MATCH(B177, Paste_Here!A$2:A$850, 0)))=0, "No", IF(AND(VALUE(INDEX(Paste_Here!H$2:H$850, MATCH(B177, Paste_Here!A$2:A$850, 0)))&gt;=1, VALUE(INDEX(Paste_Here!H$2:H$850, MATCH(B177, Paste_Here!A$2:A$850, 0)))&lt;=4), VALUE(INDEX(Paste_Here!H$2:H$850, MATCH(B177, Paste_Here!A$2:A$850, 0))), "")), ""), ""), "")</f>
        <v/>
      </c>
      <c r="BX177" s="66"/>
      <c r="BY177" s="76"/>
      <c r="BZ177" s="66"/>
      <c r="CA177" s="76"/>
      <c r="CB177" s="66"/>
      <c r="CC177" s="66"/>
      <c r="CD177" s="76" t="str">
        <f t="shared" si="21"/>
        <v/>
      </c>
      <c r="CE177" s="66"/>
      <c r="CF177" s="76" t="str">
        <f>IFERROR(IF(B177&lt;&gt;"", IF(AND(INDEX(Paste_Here!P$2:P$850, MATCH(B177, Paste_Here!A$2:A$850, 0))&lt;&gt;"", ISNUMBER(VALUE(INDEX(Paste_Here!P$2:P$850, MATCH(B177, Paste_Here!A$2:A$850, 0))))), INDEX(Paste_Here!P$2:P$850, MATCH(B177, Paste_Here!A$2:A$850, 0)), ""), ""), "")</f>
        <v/>
      </c>
      <c r="CG177" s="66"/>
      <c r="CH177" s="76" t="str">
        <f>IFERROR(IF(B177&lt;&gt;"", IF(ISNUMBER(SEARCH("highrisk", LOWER(INDEX(Paste_Here!Q$2:Q$850, MATCH(B177, Paste_Here!A$2:A$850, 0))))), "High Risk", IF(ISNUMBER(SEARCH("lowrisk", LOWER(INDEX(Paste_Here!Q$2:Q$850, MATCH(B177, Paste_Here!A$2:A$850, 0))))), "Low Risk", IF(ISNUMBER(SEARCH("somerisk", LOWER(INDEX(Paste_Here!Q$2:Q$850, MATCH(B177, Paste_Here!A$2:A$850, 0))))), "Some Risk", ""))), ""), "")</f>
        <v/>
      </c>
      <c r="CI177" s="66"/>
      <c r="CJ177" s="76" t="str">
        <f>IFERROR(IF(B177&lt;&gt;"", IF(AND(INDEX(Paste_Here!AA$2:AA$850, MATCH(B177, Paste_Here!A$2:A$850, 0))&lt;&gt;"", ISNUMBER(VALUE(INDEX(Paste_Here!AA$2:AA$850, MATCH(B177, Paste_Here!A$2:A$850, 0))))), INDEX(Paste_Here!AA$2:AA$850, MATCH(B177, Paste_Here!A$2:A$850, 0)), ""), ""), "")</f>
        <v/>
      </c>
      <c r="CK177" s="66"/>
      <c r="CL177" s="76" t="str">
        <f>IFERROR(IF(B177&lt;&gt;"", IF(LOWER(INDEX(Paste_Here!AB$2:AB$850, MATCH(B177, Paste_Here!A$2:A$850, 0)))="approaching expectations", "Approaching", IF(LOWER(INDEX(Paste_Here!AB$2:AB$850, MATCH(B177, Paste_Here!A$2:A$850, 0)))="met expectations", "Met", IF(LOWER(INDEX(Paste_Here!AB$2:AB$850, MATCH(B177, Paste_Here!A$2:A$850, 0)))="exceeded expectations", "Exceeded", IF(LOWER(INDEX(Paste_Here!AB$2:AB$850, MATCH(B177, Paste_Here!A$2:A$850, 0)))="below expectations", "Below", "")))), ""), "")</f>
        <v/>
      </c>
      <c r="CM177" s="66"/>
      <c r="CN177" s="76" t="str">
        <f>IFERROR(IF(B177&lt;&gt;"", IF(AND(INDEX(Paste_Here!AC$2:AC$850, MATCH(B177, Paste_Here!A$2:A$850, 0))&lt;&gt;"", ISNUMBER(VALUE(INDEX(Paste_Here!AC$2:AC$850, MATCH(B177, Paste_Here!A$2:A$850, 0))))), INDEX(Paste_Here!AC$2:AC$850, MATCH(B177, Paste_Here!A$2:A$850, 0)), ""), ""), "")</f>
        <v/>
      </c>
      <c r="CO177" s="66"/>
      <c r="CP177" s="76"/>
      <c r="CQ177" s="66"/>
      <c r="CR177" s="76"/>
      <c r="CS177" s="66"/>
      <c r="CT177" s="76"/>
      <c r="CU177" s="66"/>
      <c r="CV177" s="76"/>
      <c r="CW177" s="66"/>
      <c r="CX177" s="76"/>
      <c r="CY177" s="66"/>
      <c r="CZ177" s="66"/>
      <c r="DA177" s="76" t="str">
        <f t="shared" si="22"/>
        <v/>
      </c>
      <c r="DB177" s="66"/>
      <c r="DC177" s="76" t="str">
        <f>IFERROR(IF(B177&lt;&gt;"", IF(AND(INDEX(Paste_Here!V$2:V$850, MATCH(B177, Paste_Here!A$2:A$850, 0))&lt;&gt;"", ISNUMBER(VALUE(INDEX(Paste_Here!V$2:V$850, MATCH(B177, Paste_Here!A$2:A$850, 0))))), INDEX(Paste_Here!V$2:V$850, MATCH(B177, Paste_Here!A$2:A$850, 0)), ""), ""), "")</f>
        <v/>
      </c>
      <c r="DD177" s="66"/>
      <c r="DE177" s="76" t="str">
        <f>IFERROR(IF(B177&lt;&gt;"", IF(ISNUMBER(SEARCH("highrisk", LOWER(INDEX(Paste_Here!W$2:W$850, MATCH(B177, Paste_Here!A$2:A$850, 0))))), "High Risk", IF(ISNUMBER(SEARCH("lowrisk", LOWER(INDEX(Paste_Here!W$2:W$850, MATCH(B177, Paste_Here!A$2:A$850, 0))))), "Low Risk", IF(ISNUMBER(SEARCH("somerisk", LOWER(INDEX(Paste_Here!W$2:W$850, MATCH(B177, Paste_Here!A$2:A$850, 0))))), "Some Risk", ""))), ""), "")</f>
        <v/>
      </c>
      <c r="DF177" s="66"/>
      <c r="DG177" s="76" t="str">
        <f>IFERROR(IF(B177&lt;&gt;"", IF(AND(INDEX(Paste_Here!S$2:S$850, MATCH(B177, Paste_Here!A$2:A$850, 0))&lt;&gt;"", ISNUMBER(VALUE(INDEX(Paste_Here!S$2:S$850, MATCH(B177, Paste_Here!A$2:A$850, 0))))), INDEX(Paste_Here!S$2:S$850, MATCH(B177, Paste_Here!A$2:A$850, 0)), ""), ""), "")</f>
        <v/>
      </c>
      <c r="DH177" s="66"/>
      <c r="DI177" s="76" t="str">
        <f>IFERROR(IF(B177&lt;&gt;"", IF(ISNUMBER(SEARCH("highrisk", LOWER(INDEX(Paste_Here!T$2:T$850, MATCH(B177, Paste_Here!A$2:A$850, 0))))), "High Risk", IF(ISNUMBER(SEARCH("lowrisk", LOWER(INDEX(Paste_Here!T$2:T$850, MATCH(B177, Paste_Here!A$2:A$850, 0))))), "Low Risk", IF(ISNUMBER(SEARCH("somerisk", LOWER(INDEX(Paste_Here!T$2:T$850, MATCH(B177, Paste_Here!A$2:A$850, 0))))), "Some Risk", ""))), ""), "")</f>
        <v/>
      </c>
      <c r="DJ177" s="66"/>
      <c r="DK177" s="76" t="str">
        <f>IFERROR(IF(B177&lt;&gt;"", IF(AND(INDEX(Paste_Here!AD$2:AD$850, MATCH(B177, Paste_Here!A$2:A$850, 0))&lt;&gt;"", ISNUMBER(VALUE(INDEX(Paste_Here!AD$2:AD$850, MATCH(B177, Paste_Here!A$2:A$850, 0))))), INDEX(Paste_Here!AD$2:AD$850, MATCH(B177, Paste_Here!A$2:A$850, 0)), ""), ""), "")</f>
        <v/>
      </c>
      <c r="DL177" s="66"/>
      <c r="DM177" s="76" t="str">
        <f>IFERROR(IF(B177&lt;&gt;"", IF(LOWER(INDEX(Paste_Here!AE$2:AE$850, MATCH(B177, Paste_Here!A$2:A$850, 0)))="approaching expectations", "Approaching", IF(LOWER(INDEX(Paste_Here!AE$2:AE$850, MATCH(B177, Paste_Here!A$2:A$850, 0)))="met expectations", "Met", IF(LOWER(INDEX(Paste_Here!AE$2:AE$850, MATCH(B177, Paste_Here!A$2:A$850, 0)))="exceeded expectations", "Exceeded", IF(LOWER(INDEX(Paste_Here!AE$2:AE$850, MATCH(B177, Paste_Here!A$2:A$850, 0)))="below expectations", "Below", "")))), ""), "")</f>
        <v/>
      </c>
      <c r="DN177" s="66"/>
      <c r="DO177" s="76"/>
      <c r="DP177" s="66"/>
      <c r="DQ177" s="76"/>
      <c r="DR177" s="66"/>
      <c r="DS177" s="76"/>
      <c r="DT177" s="66"/>
      <c r="DU177" s="76"/>
      <c r="DV177" s="66"/>
      <c r="DW177" s="66"/>
      <c r="DX177" s="76" t="str">
        <f t="shared" si="23"/>
        <v/>
      </c>
      <c r="DY177" s="66"/>
      <c r="DZ177" s="76"/>
      <c r="EA177" s="66"/>
      <c r="EB177" s="76"/>
      <c r="EC177" s="66"/>
      <c r="ED177" s="76" t="str">
        <f>IFERROR(IF(B177&lt;&gt;"", IF(AND(INDEX(Paste_Here!AF$2:AF$850, MATCH(B177, Paste_Here!A$2:A$850, 0))&lt;&gt;"", ISNUMBER(VALUE(INDEX(Paste_Here!AF$2:AF$850, MATCH(B177, Paste_Here!A$2:A$850, 0))))), INDEX(Paste_Here!AF$2:AF$850, MATCH(B177, Paste_Here!A$2:A$850, 0)), ""), ""), "")</f>
        <v/>
      </c>
      <c r="EE177" s="66"/>
      <c r="EF177" s="76"/>
      <c r="EG177" s="66"/>
      <c r="EH177" s="76"/>
      <c r="EI177" s="66"/>
      <c r="EJ177" s="76" t="str">
        <f>IFERROR(IF(B177&lt;&gt;"", IF(AND(INDEX(Paste_Here!AG$2:AG$850, MATCH(B177, Paste_Here!A$2:A$850, 0))&lt;&gt;"", ISNUMBER(VALUE(INDEX(Paste_Here!AG$2:AG$850, MATCH(B177, Paste_Here!A$2:A$850, 0))))), INDEX(Paste_Here!AG$2:AG$850, MATCH(B177, Paste_Here!A$2:A$850, 0)), ""), ""), "")</f>
        <v/>
      </c>
      <c r="EK177" s="66"/>
      <c r="EL177" s="76"/>
      <c r="EM177" s="66"/>
      <c r="EN177" s="76"/>
      <c r="EO177" s="66"/>
      <c r="EP177" s="76"/>
      <c r="EQ177" s="66"/>
      <c r="ER177" s="76"/>
      <c r="ES177" s="66"/>
      <c r="ET177" s="66"/>
      <c r="EU177" s="76"/>
      <c r="EV177" s="66"/>
      <c r="EW177" s="76"/>
      <c r="EX177" s="66"/>
      <c r="EY177" s="76"/>
      <c r="EZ177" s="66"/>
      <c r="FA177" s="76"/>
      <c r="FB177" s="66"/>
      <c r="FC177" s="76"/>
      <c r="FD177" s="66"/>
      <c r="FE177" s="76"/>
      <c r="FF177" s="66"/>
      <c r="FG177" s="76"/>
      <c r="FH177" s="66"/>
      <c r="FI177" s="76"/>
      <c r="FJ177" s="66"/>
      <c r="FK177" s="76"/>
      <c r="FL177" s="66"/>
      <c r="FM177" s="76"/>
      <c r="FN177" s="66"/>
      <c r="FO177" s="76"/>
      <c r="FP177" s="66"/>
      <c r="FQ177" s="76"/>
      <c r="FR177" s="66"/>
      <c r="FS177" s="76"/>
      <c r="FT177" s="66"/>
      <c r="FU177" s="76"/>
      <c r="FV177" s="66"/>
      <c r="FW177" s="76"/>
      <c r="FX177" s="66"/>
      <c r="FY177" s="76"/>
      <c r="FZ177" s="66"/>
      <c r="GA177" s="76"/>
      <c r="GB177" s="66"/>
      <c r="GC177" s="76"/>
      <c r="GD177" s="66"/>
      <c r="GE177" s="76"/>
      <c r="GF177" s="66"/>
      <c r="GG177" s="76"/>
      <c r="GH177" s="66"/>
      <c r="GI177" s="76"/>
      <c r="GJ177" s="66"/>
      <c r="GK177" s="76"/>
      <c r="GL177" s="66"/>
      <c r="GM177" s="76"/>
      <c r="GN177" s="66"/>
      <c r="GO177" s="76"/>
      <c r="GP177" s="66"/>
      <c r="GQ177" s="76"/>
      <c r="GR177" s="66"/>
      <c r="GS177" s="76"/>
      <c r="GT177" s="66"/>
      <c r="GU177" s="76"/>
      <c r="GV177" s="66"/>
      <c r="GW177" s="76"/>
      <c r="GX177" s="66"/>
      <c r="GY177" s="76"/>
      <c r="GZ177" s="66"/>
      <c r="HA177" s="76"/>
      <c r="HB177" s="66"/>
      <c r="HC177" s="76"/>
      <c r="HD177" s="66"/>
      <c r="HE177" s="76"/>
      <c r="HF177" s="66"/>
      <c r="HG177" s="76"/>
      <c r="HH177" s="66"/>
      <c r="HI177" s="76"/>
      <c r="HJ177" s="66"/>
      <c r="HK177" s="76"/>
      <c r="HL177" s="66"/>
      <c r="HM177" s="76"/>
      <c r="HN177" s="66"/>
      <c r="HO177" s="76"/>
      <c r="HP177" s="66"/>
      <c r="HQ177" s="76"/>
      <c r="HR177" s="66"/>
      <c r="HS177" s="76"/>
      <c r="HT177" s="66"/>
      <c r="HU177" s="76"/>
      <c r="HV177" s="66"/>
      <c r="HW177" s="76"/>
      <c r="HX177" s="66"/>
      <c r="HY177" s="76"/>
      <c r="HZ177" s="66"/>
      <c r="IA177" s="76"/>
      <c r="IB177" s="66"/>
      <c r="IC177" s="76"/>
      <c r="ID177" s="66"/>
      <c r="IE177" s="76"/>
      <c r="IF177" s="66"/>
      <c r="IG177" s="76"/>
      <c r="IH177" s="66"/>
      <c r="II177" s="76"/>
      <c r="IJ177" s="66"/>
      <c r="IK177" s="76"/>
      <c r="IL177" s="66"/>
      <c r="IM177" s="76"/>
      <c r="IN177" s="66"/>
      <c r="IO177" s="76"/>
      <c r="IP177" s="66"/>
      <c r="IQ177" s="76"/>
      <c r="IR177" s="66"/>
      <c r="IS177" s="76"/>
      <c r="IT177" s="66"/>
      <c r="IU177" s="76"/>
      <c r="IV177" s="66"/>
      <c r="IW177" s="76"/>
      <c r="IX177" s="66"/>
      <c r="IY177" s="76"/>
      <c r="IZ177" s="66"/>
      <c r="JA177" s="76"/>
      <c r="JB177" s="66"/>
      <c r="JC177" s="76"/>
      <c r="JD177" s="66"/>
      <c r="JE177" s="76"/>
      <c r="JF177" s="66"/>
      <c r="JG177" s="76"/>
      <c r="JH177" s="66"/>
      <c r="JI177" s="76"/>
      <c r="JJ177" s="66"/>
      <c r="JK177" s="76"/>
      <c r="JL177" s="66"/>
      <c r="JM177" s="76"/>
      <c r="JN177" s="66"/>
      <c r="JO177" s="76"/>
      <c r="JP177" s="66"/>
      <c r="JQ177" s="76"/>
      <c r="JR177" s="66"/>
      <c r="JS177" s="76"/>
      <c r="JT177" s="66"/>
      <c r="JU177" s="76"/>
      <c r="JV177" s="66"/>
      <c r="JW177" s="76"/>
      <c r="JX177" s="66"/>
      <c r="JY177" s="76"/>
      <c r="JZ177" s="66"/>
      <c r="KA177" s="76"/>
      <c r="KB177" s="66"/>
      <c r="KC177" s="76"/>
      <c r="KD177" s="66"/>
      <c r="KE177" s="76"/>
      <c r="KF177" s="66"/>
      <c r="KG177" s="76"/>
      <c r="KH177" s="66"/>
      <c r="KI177" s="76"/>
      <c r="KJ177" s="66"/>
      <c r="KK177" s="76"/>
      <c r="KL177" s="66"/>
      <c r="KM177" s="76"/>
      <c r="KN177" s="66"/>
      <c r="KO177" s="76"/>
      <c r="KP177" s="66"/>
      <c r="KQ177" s="76"/>
      <c r="KR177" s="66"/>
      <c r="KS177" s="76"/>
      <c r="KT177" s="66"/>
      <c r="KU177" s="76"/>
      <c r="KV177" s="66"/>
      <c r="KW177" s="76"/>
      <c r="KX177" s="66"/>
      <c r="KY177" s="76"/>
      <c r="KZ177" s="66"/>
      <c r="LA177" s="76"/>
      <c r="LB177" s="66"/>
      <c r="LC177" s="76"/>
      <c r="LD177" s="66"/>
      <c r="LE177" s="76"/>
      <c r="LF177" s="66"/>
      <c r="LG177" s="76"/>
      <c r="LH177" s="66"/>
      <c r="LI177" s="76"/>
      <c r="LJ177" s="66"/>
      <c r="LK177" s="76"/>
      <c r="LL177" s="66"/>
      <c r="LM177" s="76"/>
      <c r="LN177" s="66"/>
      <c r="LO177" s="76"/>
      <c r="LP177" s="66"/>
      <c r="LQ177" s="76"/>
      <c r="LR177" s="66"/>
      <c r="LS177" s="76"/>
      <c r="LT177" s="66"/>
      <c r="LU177" s="76"/>
      <c r="LV177" s="66"/>
      <c r="LW177" s="76"/>
      <c r="LX177" s="66"/>
      <c r="LY177" s="76"/>
      <c r="LZ177" s="66"/>
      <c r="MA177" s="76"/>
      <c r="MB177" s="66"/>
      <c r="MC177" s="76"/>
      <c r="MD177" s="66"/>
      <c r="MG177" s="1" t="str" cm="1">
        <f t="array" ref="MG177">IFERROR(INDEX(Paste_Here!$B$2:$B$850, MATCH(0, COUNTIF(MG$4:MG176, Paste_Here!$B$2:$B$850) + IF(Paste_Here!$B$2:$B$850="", 1, 0), 0)), "")</f>
        <v/>
      </c>
      <c r="MH177" s="1" t="str">
        <f>IF(MG177&lt;&gt;"", INDEX(Paste_Here!$A$2:$A$850, MATCH(MG177, Paste_Here!$B$2:$B$850, 0)), "")</f>
        <v/>
      </c>
      <c r="MI177" s="1" t="str">
        <f t="shared" si="24"/>
        <v/>
      </c>
      <c r="MJ177" s="1" t="str" cm="1">
        <f t="array" ref="MJ177">IFERROR(INDEX($MI$5:$MI$850, MATCH(SMALL(IF($MI$5:$MI$850&lt;&gt;"", COUNTIF($MI$5:$MI$850, "&lt;"&amp;$MI$5:$MI$850)+1), ROW()-ROW($MJ$5)+1), COUNTIF($MI$5:$MI$850, "&lt;"&amp;$MI$5:$MI$850)+1, 0)), "")</f>
        <v/>
      </c>
    </row>
    <row r="178" spans="1:348">
      <c r="A178" s="66"/>
      <c r="B178" s="76" t="str">
        <f t="shared" si="17"/>
        <v/>
      </c>
      <c r="C178" s="66"/>
      <c r="D178" s="76" t="str">
        <f>IFERROR(IF(B178&lt;&gt;"", IF(AND(INDEX(Paste_Here!B$2:B$850, MATCH(B178, Paste_Here!A$2:A$850, 0))&lt;&gt;"", ISNUMBER(VALUE(INDEX(Paste_Here!B$2:B$850, MATCH(B178, Paste_Here!A$2:A$850, 0))))), INDEX(Paste_Here!B$2:B$850, MATCH(B178, Paste_Here!A$2:A$850, 0)), ""), ""), "")</f>
        <v/>
      </c>
      <c r="E178" s="66"/>
      <c r="F178" s="76" t="str">
        <f>IFERROR(IF(B178&lt;&gt;"", IF(ISTEXT(INDEX(Paste_Here!K$2:K$850, MATCH(B178, Paste_Here!A$2:A$850, 0))), INDEX(Paste_Here!K$2:K$850, MATCH(B178, Paste_Here!A$2:A$850, 0)), ""), ""), "")</f>
        <v/>
      </c>
      <c r="G178" s="66"/>
      <c r="H178" s="76" t="str">
        <f>IFERROR(IF(B178&lt;&gt;"", IF(ISTEXT(INDEX(Paste_Here!C$2:C$850, MATCH(B178, Paste_Here!A$2:A$850, 0))), INDEX(Paste_Here!C$2:C$850, MATCH(B178, Paste_Here!A$2:A$850, 0)), ""), ""), "")</f>
        <v/>
      </c>
      <c r="I178" s="66"/>
      <c r="J178" s="76" t="str">
        <f>IFERROR(IF(B178&lt;&gt;"", IF(ISNUMBER(SEARCH("s", LOWER(INDEX(Paste_Here!M$2:M$850, MATCH(B178, Paste_Here!A$2:A$850, 0))))), "Yes", IF(INDEX(Paste_Here!M$2:M$850, MATCH(B178, Paste_Here!A$2:A$850, 0))&lt;&gt;"", "No", "")), ""), "")</f>
        <v/>
      </c>
      <c r="K178" s="66"/>
      <c r="L178" s="76" t="str">
        <f>IFERROR(IF(B178&lt;&gt;"", IF(ISNUMBER(SEARCH("yes", LOWER(INDEX(Paste_Here!E$2:E$850, MATCH(B178, Paste_Here!A$2:A$850, 0))))), "Yes", IF(ISNUMBER(SEARCH("no", LOWER(INDEX(Paste_Here!E$2:E$850, MATCH(B178, Paste_Here!A$2:A$850, 0))))), "No", "")), ""), "")</f>
        <v/>
      </c>
      <c r="M178" s="66"/>
      <c r="N178" s="76" t="str">
        <f>IFERROR(IF(B178&lt;&gt;"", IF(ISNUMBER(SEARCH("yes", LOWER(INDEX(Paste_Here!F$2:F$850, MATCH(B178, Paste_Here!A$2:A$850, 0))))), "Yes", IF(ISNUMBER(SEARCH("no", LOWER(INDEX(Paste_Here!F$2:F$850, MATCH(B178, Paste_Here!A$2:A$850, 0))))), "No", "")), ""), "")</f>
        <v/>
      </c>
      <c r="O178" s="66"/>
      <c r="P178" s="76" t="str">
        <f>IFERROR(IF(B178&lt;&gt;"", IF(ISNUMBER(SEARCH("yes", LOWER(INDEX(Paste_Here!L$2:L$850, MATCH(B178, Paste_Here!A$2:A$850, 0))))), "Yes", IF(ISNUMBER(SEARCH("no", LOWER(INDEX(Paste_Here!L$2:L$850, MATCH(B178, Paste_Here!A$2:A$850, 0))))), "No", "")), ""), "")</f>
        <v/>
      </c>
      <c r="Q178" s="66"/>
      <c r="R178" s="76" t="str">
        <f>IFERROR(IF(B178&lt;&gt;"", IF(ISNUMBER(SEARCH("transitional 2", LOWER(INDEX(Paste_Here!D$2:D$850, MATCH(B178, Paste_Here!A$2:A$850, 0))))), "T2", IF(ISNUMBER(SEARCH("transitional 1", LOWER(INDEX(Paste_Here!D$2:D$850, MATCH(B178, Paste_Here!A$2:A$850, 0))))), "T1", IF(ISNUMBER(SEARCH("waived ell services", LOWER(INDEX(Paste_Here!D$2:D$850, MATCH(B178, Paste_Here!A$2:A$850, 0))))), "W", IF(ISNUMBER(SEARCH("english language learner", LOWER(INDEX(Paste_Here!D$2:D$850, MATCH(B178, Paste_Here!A$2:A$850, 0))))), "L", "")))), ""), "")</f>
        <v/>
      </c>
      <c r="S178" s="66"/>
      <c r="T178" s="76" t="str">
        <f>IFERROR(IF(B178&lt;&gt;"", IF(ISNUMBER(SEARCH("yes", LOWER(INDEX(Paste_Here!I$2:I$850, MATCH(B178, Paste_Here!A$2:A$850, 0))))), "Yes", IF(ISNUMBER(SEARCH("no", LOWER(INDEX(Paste_Here!I$2:I$850, MATCH(B178, Paste_Here!A$2:A$850, 0))))), "No", "")), ""), "")</f>
        <v/>
      </c>
      <c r="U178" s="66"/>
      <c r="V178" s="76" t="str">
        <f>IFERROR(IF(B178&lt;&gt;"", IF(ISTEXT(INDEX(Paste_Here!J$2:J$850, MATCH(B178, Paste_Here!A$2:A$850, 0))), VALUE(INDEX(Paste_Here!J$2:J$850, MATCH(B178, Paste_Here!A$2:A$850, 0))), ""), ""), "")</f>
        <v/>
      </c>
      <c r="W178" s="66"/>
      <c r="X178" s="66"/>
      <c r="Y178" s="76" t="str">
        <f t="shared" si="18"/>
        <v/>
      </c>
      <c r="Z178" s="66"/>
      <c r="AA178" s="76" t="str">
        <f>IFERROR(IF(B178&lt;&gt;"", IF(AND(INDEX(Paste_Here!AI$2:AI$850, MATCH(B178, Paste_Here!A$2:A$850, 0))&lt;&gt;"", ISNUMBER(VALUE(INDEX(Paste_Here!AI$2:AI$850, MATCH(B178, Paste_Here!A$2:A$850, 0))))), INDEX(Paste_Here!AI$2:AI$850, MATCH(B178, Paste_Here!A$2:A$850, 0)), ""), ""), "")</f>
        <v/>
      </c>
      <c r="AB178" s="66"/>
      <c r="AC178" s="76" t="str">
        <f>IFERROR(IF(B178&lt;&gt;"", IF(AND(INDEX(Paste_Here!AJ$2:AJ$850, MATCH(B178, Paste_Here!A$2:A$850, 0))&lt;&gt;"", ISNUMBER(VALUE(INDEX(Paste_Here!AJ$2:AJ$850, MATCH(B178, Paste_Here!A$2:A$850, 0))))), INDEX(Paste_Here!AJ$2:AJ$850, MATCH(B178, Paste_Here!A$2:A$850, 0)), ""), ""), "")</f>
        <v/>
      </c>
      <c r="AD178" s="66"/>
      <c r="AE178" s="76" t="str">
        <f>IFERROR(IF(B178&lt;&gt;"", IF(AND(INDEX(Paste_Here!AK$2:AK$850, MATCH(B178, Paste_Here!A$2:A$850, 0))&lt;&gt;"", ISNUMBER(VALUE(INDEX(Paste_Here!AK$2:AK$850, MATCH(B178, Paste_Here!A$2:A$850, 0))))), INDEX(Paste_Here!AK$2:AK$850, MATCH(B178, Paste_Here!A$2:A$850, 0)), ""), ""), "")</f>
        <v/>
      </c>
      <c r="AF178" s="66"/>
      <c r="AG178" s="76" t="str">
        <f>IFERROR(IF(B178&lt;&gt;"", IF(AND(INDEX(Paste_Here!AL$2:AL$850, MATCH(B178, Paste_Here!A$2:A$850, 0))&lt;&gt;"", ISNUMBER(VALUE(INDEX(Paste_Here!AL$2:AL$850, MATCH(B178, Paste_Here!A$2:A$850, 0))))), INDEX(Paste_Here!AL$2:AL$850, MATCH(B178, Paste_Here!A$2:A$850, 0)), ""), ""), "")</f>
        <v/>
      </c>
      <c r="AH178" s="66"/>
      <c r="AI178" s="76" t="str">
        <f>IFERROR(IF(B178&lt;&gt;"", IF(AND(INDEX(Paste_Here!AH$2:AH$850, MATCH(B178, Paste_Here!A$2:A$850, 0))&lt;&gt;"", ISNUMBER(VALUE(INDEX(Paste_Here!AH$2:AH$850, MATCH(B178, Paste_Here!A$2:A$850, 0))))), IF(VALUE(INDEX(Paste_Here!AH$2:AH$850, MATCH(B178, Paste_Here!A$2:A$850, 0)))=0, "", INDEX(Paste_Here!AH$2:AH$850, MATCH(B178, Paste_Here!A$2:A$850, 0))), ""), ""), "")</f>
        <v/>
      </c>
      <c r="AJ178" s="66"/>
      <c r="AK178" s="76" t="str">
        <f>IFERROR(IF(B178&lt;&gt;"", IF(AND(INDEX(Paste_Here!N$2:N$850, MATCH(B178, Paste_Here!A$2:A$850, 0))&lt;&gt;"", ISNUMBER(VALUE(INDEX(Paste_Here!N$2:N$850, MATCH(B178, Paste_Here!A$2:A$850, 0))))), INDEX(Paste_Here!N$2:N$850, MATCH(B178, Paste_Here!A$2:A$850, 0)), ""), ""), "")</f>
        <v/>
      </c>
      <c r="AL178" s="66"/>
      <c r="AM178" s="76" t="str">
        <f>IFERROR(IF(B178&lt;&gt;"", IF(AND(INDEX(Paste_Here!O$2:O$850, MATCH(B178, Paste_Here!A$2:A$850, 0))&lt;&gt;"", ISNUMBER(VALUE(INDEX(Paste_Here!O$2:O$850, MATCH(B178, Paste_Here!A$2:A$850, 0))))), INDEX(Paste_Here!O$2:O$850, MATCH(B178, Paste_Here!A$2:A$850, 0)), ""), ""), "")</f>
        <v/>
      </c>
      <c r="AN178" s="66"/>
      <c r="AO178" s="76"/>
      <c r="AP178" s="66"/>
      <c r="AQ178" s="76"/>
      <c r="AR178" s="66"/>
      <c r="AS178" s="76"/>
      <c r="AT178" s="66"/>
      <c r="AU178" s="66"/>
      <c r="AV178" s="76" t="str">
        <f t="shared" si="19"/>
        <v/>
      </c>
      <c r="AW178" s="66"/>
      <c r="AX178" s="76" t="str">
        <f>IFERROR(IF(B178&lt;&gt;"", IF(ISNUMBER(SEARCH("Revealed-Potential (Primary Focus)", LOWER(INDEX(Paste_Here!Z$2:Z$850, MATCH(B178, Paste_Here!A$2:A$850, 0))))), "Rev-Potential: Prim", IF(ISNUMBER(SEARCH("Revealed-Potential (Secondary Focus)", LOWER(INDEX(Paste_Here!Z$2:Z$850, MATCH(B178, Paste_Here!A$2:A$850, 0))))), "Rev-Potential: Sec", IF(ISNUMBER(SEARCH("Monitoring", LOWER(INDEX(Paste_Here!Z$2:Z$850, MATCH(B178, Paste_Here!A$2:A$850, 0))))), "Monitoring", IF(ISNUMBER(SEARCH("At-Promise (Secondary Focus)", LOWER(INDEX(Paste_Here!Z$2:Z$850, MATCH(B178, Paste_Here!A$2:A$850, 0))))), "At-Promise: Sec", IF(ISNUMBER(SEARCH("At-Promise (Primary Focus)", LOWER(INDEX(Paste_Here!Z$2:Z$850, MATCH(B178, Paste_Here!A$2:A$850, 0))))), "At-Promise: Prim", ""))))), ""), "")</f>
        <v/>
      </c>
      <c r="AY178" s="66"/>
      <c r="AZ178" s="76"/>
      <c r="BA178" s="66"/>
      <c r="BB178" s="76"/>
      <c r="BC178" s="66"/>
      <c r="BD178" s="76"/>
      <c r="BE178" s="66"/>
      <c r="BF178" s="76"/>
      <c r="BG178" s="66"/>
      <c r="BH178" s="76"/>
      <c r="BI178" s="66"/>
      <c r="BJ178" s="66"/>
      <c r="BK178" s="76" t="str">
        <f t="shared" si="20"/>
        <v/>
      </c>
      <c r="BL178" s="66"/>
      <c r="BM178" s="76" t="str">
        <f>IFERROR(IF(B178&lt;&gt;"", IF(AND(ISNUMBER(VALUE(SUBSTITUTE(SUBSTITUTE(Paste_Here!R178, "br", "-"), "L", ""))), VALUE(SUBSTITUTE(SUBSTITUTE(Paste_Here!R178, "br", "-"), "L", "")) &gt;= 1095), "Yes", IF(AND(ISNUMBER(VALUE(SUBSTITUTE(SUBSTITUTE(Paste_Here!R178, "br", "-"), "L", ""))), VALUE(SUBSTITUTE(SUBSTITUTE(Paste_Here!R178, "br", "-"), "L", "")) &lt;= 1094), "No", "")), ""), "")</f>
        <v/>
      </c>
      <c r="BN178" s="66"/>
      <c r="BO178" s="76" t="str">
        <f>IFERROR(IF(B178&lt;&gt;"", IF(COUNTIF(INDEX(Paste_Here!Y$2:AB$850, MATCH(B178, Paste_Here!A$2:A$850, 0), 0), "yes") &gt; 0, "Yes", IF(COUNTIF(INDEX(Paste_Here!Y$2:AB$850, MATCH(B178, Paste_Here!A$2:A$850, 0), 0), "no") &gt; 0, "No", "")), ""), "")</f>
        <v/>
      </c>
      <c r="BP178" s="66"/>
      <c r="BQ178" s="76" t="str">
        <f>IFERROR(IF(B178&lt;&gt;"", IF(AND(ISNUMBER(VALUE(SUBSTITUTE(SUBSTITUTE(Paste_Here!U178, "em", "-"), "q", ""))), VALUE(SUBSTITUTE(SUBSTITUTE(Paste_Here!U178, "em", "-"), "q", "")) &gt;= 910), "Yes", IF(AND(ISNUMBER(VALUE(SUBSTITUTE(SUBSTITUTE(Paste_Here!U178, "em", "-"), "q", ""))), VALUE(SUBSTITUTE(SUBSTITUTE(Paste_Here!U178, "em", "-"), "q", "")) &lt;= 909), "No", "")), ""), "")</f>
        <v/>
      </c>
      <c r="BR178" s="66"/>
      <c r="BS178" s="76" t="str">
        <f>IFERROR(IF(B178&lt;&gt;"", IF(AND(INDEX(Paste_Here!X$2:X$850, MATCH(B178, Paste_Here!A$2:A$850, 0))&lt;&gt;"", ISNUMBER(VALUE(INDEX(Paste_Here!X$2:X$850, MATCH(B178, Paste_Here!A$2:A$850, 0))))), INDEX(Paste_Here!X$2:X$850, MATCH(B178, Paste_Here!A$2:A$850, 0)), ""), ""), "")</f>
        <v/>
      </c>
      <c r="BT178" s="66"/>
      <c r="BU178" s="76" t="str">
        <f>IFERROR(IF(B178&lt;&gt;"", IF(ISNUMBER(VALUE(INDEX(Paste_Here!G$2:G$850, MATCH(B178, Paste_Here!A$2:A$850, 0)))), IF(VALUE(INDEX(Paste_Here!G$2:G$850, MATCH(B178, Paste_Here!A$2:A$850, 0)))=0, "No", IF(AND(VALUE(INDEX(Paste_Here!G$2:G$850, MATCH(B178, Paste_Here!A$2:A$850, 0)))&gt;=1, VALUE(INDEX(Paste_Here!G$2:G$850, MATCH(B178, Paste_Here!A$2:A$850, 0)))&lt;=4), VALUE(INDEX(Paste_Here!G$2:G$850, MATCH(B178, Paste_Here!A$2:A$850, 0))), "")), ""), ""), "")</f>
        <v/>
      </c>
      <c r="BV178" s="66"/>
      <c r="BW178" s="76" t="str">
        <f>IFERROR(IF(B178&lt;&gt;"", IF(ISNUMBER(VALUE(INDEX(Paste_Here!H$2:H$850, MATCH(B178, Paste_Here!A$2:A$850, 0)))), IF(VALUE(INDEX(Paste_Here!H$2:H$850, MATCH(B178, Paste_Here!A$2:A$850, 0)))=0, "No", IF(AND(VALUE(INDEX(Paste_Here!H$2:H$850, MATCH(B178, Paste_Here!A$2:A$850, 0)))&gt;=1, VALUE(INDEX(Paste_Here!H$2:H$850, MATCH(B178, Paste_Here!A$2:A$850, 0)))&lt;=4), VALUE(INDEX(Paste_Here!H$2:H$850, MATCH(B178, Paste_Here!A$2:A$850, 0))), "")), ""), ""), "")</f>
        <v/>
      </c>
      <c r="BX178" s="66"/>
      <c r="BY178" s="76"/>
      <c r="BZ178" s="66"/>
      <c r="CA178" s="76"/>
      <c r="CB178" s="66"/>
      <c r="CC178" s="66"/>
      <c r="CD178" s="76" t="str">
        <f t="shared" si="21"/>
        <v/>
      </c>
      <c r="CE178" s="66"/>
      <c r="CF178" s="76" t="str">
        <f>IFERROR(IF(B178&lt;&gt;"", IF(AND(INDEX(Paste_Here!P$2:P$850, MATCH(B178, Paste_Here!A$2:A$850, 0))&lt;&gt;"", ISNUMBER(VALUE(INDEX(Paste_Here!P$2:P$850, MATCH(B178, Paste_Here!A$2:A$850, 0))))), INDEX(Paste_Here!P$2:P$850, MATCH(B178, Paste_Here!A$2:A$850, 0)), ""), ""), "")</f>
        <v/>
      </c>
      <c r="CG178" s="66"/>
      <c r="CH178" s="76" t="str">
        <f>IFERROR(IF(B178&lt;&gt;"", IF(ISNUMBER(SEARCH("highrisk", LOWER(INDEX(Paste_Here!Q$2:Q$850, MATCH(B178, Paste_Here!A$2:A$850, 0))))), "High Risk", IF(ISNUMBER(SEARCH("lowrisk", LOWER(INDEX(Paste_Here!Q$2:Q$850, MATCH(B178, Paste_Here!A$2:A$850, 0))))), "Low Risk", IF(ISNUMBER(SEARCH("somerisk", LOWER(INDEX(Paste_Here!Q$2:Q$850, MATCH(B178, Paste_Here!A$2:A$850, 0))))), "Some Risk", ""))), ""), "")</f>
        <v/>
      </c>
      <c r="CI178" s="66"/>
      <c r="CJ178" s="76" t="str">
        <f>IFERROR(IF(B178&lt;&gt;"", IF(AND(INDEX(Paste_Here!AA$2:AA$850, MATCH(B178, Paste_Here!A$2:A$850, 0))&lt;&gt;"", ISNUMBER(VALUE(INDEX(Paste_Here!AA$2:AA$850, MATCH(B178, Paste_Here!A$2:A$850, 0))))), INDEX(Paste_Here!AA$2:AA$850, MATCH(B178, Paste_Here!A$2:A$850, 0)), ""), ""), "")</f>
        <v/>
      </c>
      <c r="CK178" s="66"/>
      <c r="CL178" s="76" t="str">
        <f>IFERROR(IF(B178&lt;&gt;"", IF(LOWER(INDEX(Paste_Here!AB$2:AB$850, MATCH(B178, Paste_Here!A$2:A$850, 0)))="approaching expectations", "Approaching", IF(LOWER(INDEX(Paste_Here!AB$2:AB$850, MATCH(B178, Paste_Here!A$2:A$850, 0)))="met expectations", "Met", IF(LOWER(INDEX(Paste_Here!AB$2:AB$850, MATCH(B178, Paste_Here!A$2:A$850, 0)))="exceeded expectations", "Exceeded", IF(LOWER(INDEX(Paste_Here!AB$2:AB$850, MATCH(B178, Paste_Here!A$2:A$850, 0)))="below expectations", "Below", "")))), ""), "")</f>
        <v/>
      </c>
      <c r="CM178" s="66"/>
      <c r="CN178" s="76" t="str">
        <f>IFERROR(IF(B178&lt;&gt;"", IF(AND(INDEX(Paste_Here!AC$2:AC$850, MATCH(B178, Paste_Here!A$2:A$850, 0))&lt;&gt;"", ISNUMBER(VALUE(INDEX(Paste_Here!AC$2:AC$850, MATCH(B178, Paste_Here!A$2:A$850, 0))))), INDEX(Paste_Here!AC$2:AC$850, MATCH(B178, Paste_Here!A$2:A$850, 0)), ""), ""), "")</f>
        <v/>
      </c>
      <c r="CO178" s="66"/>
      <c r="CP178" s="76"/>
      <c r="CQ178" s="66"/>
      <c r="CR178" s="76"/>
      <c r="CS178" s="66"/>
      <c r="CT178" s="76"/>
      <c r="CU178" s="66"/>
      <c r="CV178" s="76"/>
      <c r="CW178" s="66"/>
      <c r="CX178" s="76"/>
      <c r="CY178" s="66"/>
      <c r="CZ178" s="66"/>
      <c r="DA178" s="76" t="str">
        <f t="shared" si="22"/>
        <v/>
      </c>
      <c r="DB178" s="66"/>
      <c r="DC178" s="76" t="str">
        <f>IFERROR(IF(B178&lt;&gt;"", IF(AND(INDEX(Paste_Here!V$2:V$850, MATCH(B178, Paste_Here!A$2:A$850, 0))&lt;&gt;"", ISNUMBER(VALUE(INDEX(Paste_Here!V$2:V$850, MATCH(B178, Paste_Here!A$2:A$850, 0))))), INDEX(Paste_Here!V$2:V$850, MATCH(B178, Paste_Here!A$2:A$850, 0)), ""), ""), "")</f>
        <v/>
      </c>
      <c r="DD178" s="66"/>
      <c r="DE178" s="76" t="str">
        <f>IFERROR(IF(B178&lt;&gt;"", IF(ISNUMBER(SEARCH("highrisk", LOWER(INDEX(Paste_Here!W$2:W$850, MATCH(B178, Paste_Here!A$2:A$850, 0))))), "High Risk", IF(ISNUMBER(SEARCH("lowrisk", LOWER(INDEX(Paste_Here!W$2:W$850, MATCH(B178, Paste_Here!A$2:A$850, 0))))), "Low Risk", IF(ISNUMBER(SEARCH("somerisk", LOWER(INDEX(Paste_Here!W$2:W$850, MATCH(B178, Paste_Here!A$2:A$850, 0))))), "Some Risk", ""))), ""), "")</f>
        <v/>
      </c>
      <c r="DF178" s="66"/>
      <c r="DG178" s="76" t="str">
        <f>IFERROR(IF(B178&lt;&gt;"", IF(AND(INDEX(Paste_Here!S$2:S$850, MATCH(B178, Paste_Here!A$2:A$850, 0))&lt;&gt;"", ISNUMBER(VALUE(INDEX(Paste_Here!S$2:S$850, MATCH(B178, Paste_Here!A$2:A$850, 0))))), INDEX(Paste_Here!S$2:S$850, MATCH(B178, Paste_Here!A$2:A$850, 0)), ""), ""), "")</f>
        <v/>
      </c>
      <c r="DH178" s="66"/>
      <c r="DI178" s="76" t="str">
        <f>IFERROR(IF(B178&lt;&gt;"", IF(ISNUMBER(SEARCH("highrisk", LOWER(INDEX(Paste_Here!T$2:T$850, MATCH(B178, Paste_Here!A$2:A$850, 0))))), "High Risk", IF(ISNUMBER(SEARCH("lowrisk", LOWER(INDEX(Paste_Here!T$2:T$850, MATCH(B178, Paste_Here!A$2:A$850, 0))))), "Low Risk", IF(ISNUMBER(SEARCH("somerisk", LOWER(INDEX(Paste_Here!T$2:T$850, MATCH(B178, Paste_Here!A$2:A$850, 0))))), "Some Risk", ""))), ""), "")</f>
        <v/>
      </c>
      <c r="DJ178" s="66"/>
      <c r="DK178" s="76" t="str">
        <f>IFERROR(IF(B178&lt;&gt;"", IF(AND(INDEX(Paste_Here!AD$2:AD$850, MATCH(B178, Paste_Here!A$2:A$850, 0))&lt;&gt;"", ISNUMBER(VALUE(INDEX(Paste_Here!AD$2:AD$850, MATCH(B178, Paste_Here!A$2:A$850, 0))))), INDEX(Paste_Here!AD$2:AD$850, MATCH(B178, Paste_Here!A$2:A$850, 0)), ""), ""), "")</f>
        <v/>
      </c>
      <c r="DL178" s="66"/>
      <c r="DM178" s="76" t="str">
        <f>IFERROR(IF(B178&lt;&gt;"", IF(LOWER(INDEX(Paste_Here!AE$2:AE$850, MATCH(B178, Paste_Here!A$2:A$850, 0)))="approaching expectations", "Approaching", IF(LOWER(INDEX(Paste_Here!AE$2:AE$850, MATCH(B178, Paste_Here!A$2:A$850, 0)))="met expectations", "Met", IF(LOWER(INDEX(Paste_Here!AE$2:AE$850, MATCH(B178, Paste_Here!A$2:A$850, 0)))="exceeded expectations", "Exceeded", IF(LOWER(INDEX(Paste_Here!AE$2:AE$850, MATCH(B178, Paste_Here!A$2:A$850, 0)))="below expectations", "Below", "")))), ""), "")</f>
        <v/>
      </c>
      <c r="DN178" s="66"/>
      <c r="DO178" s="76"/>
      <c r="DP178" s="66"/>
      <c r="DQ178" s="76"/>
      <c r="DR178" s="66"/>
      <c r="DS178" s="76"/>
      <c r="DT178" s="66"/>
      <c r="DU178" s="76"/>
      <c r="DV178" s="66"/>
      <c r="DW178" s="66"/>
      <c r="DX178" s="76" t="str">
        <f t="shared" si="23"/>
        <v/>
      </c>
      <c r="DY178" s="66"/>
      <c r="DZ178" s="76"/>
      <c r="EA178" s="66"/>
      <c r="EB178" s="76"/>
      <c r="EC178" s="66"/>
      <c r="ED178" s="76" t="str">
        <f>IFERROR(IF(B178&lt;&gt;"", IF(AND(INDEX(Paste_Here!AF$2:AF$850, MATCH(B178, Paste_Here!A$2:A$850, 0))&lt;&gt;"", ISNUMBER(VALUE(INDEX(Paste_Here!AF$2:AF$850, MATCH(B178, Paste_Here!A$2:A$850, 0))))), INDEX(Paste_Here!AF$2:AF$850, MATCH(B178, Paste_Here!A$2:A$850, 0)), ""), ""), "")</f>
        <v/>
      </c>
      <c r="EE178" s="66"/>
      <c r="EF178" s="76"/>
      <c r="EG178" s="66"/>
      <c r="EH178" s="76"/>
      <c r="EI178" s="66"/>
      <c r="EJ178" s="76" t="str">
        <f>IFERROR(IF(B178&lt;&gt;"", IF(AND(INDEX(Paste_Here!AG$2:AG$850, MATCH(B178, Paste_Here!A$2:A$850, 0))&lt;&gt;"", ISNUMBER(VALUE(INDEX(Paste_Here!AG$2:AG$850, MATCH(B178, Paste_Here!A$2:A$850, 0))))), INDEX(Paste_Here!AG$2:AG$850, MATCH(B178, Paste_Here!A$2:A$850, 0)), ""), ""), "")</f>
        <v/>
      </c>
      <c r="EK178" s="66"/>
      <c r="EL178" s="76"/>
      <c r="EM178" s="66"/>
      <c r="EN178" s="76"/>
      <c r="EO178" s="66"/>
      <c r="EP178" s="76"/>
      <c r="EQ178" s="66"/>
      <c r="ER178" s="76"/>
      <c r="ES178" s="66"/>
      <c r="ET178" s="66"/>
      <c r="EU178" s="76"/>
      <c r="EV178" s="66"/>
      <c r="EW178" s="76"/>
      <c r="EX178" s="66"/>
      <c r="EY178" s="76"/>
      <c r="EZ178" s="66"/>
      <c r="FA178" s="76"/>
      <c r="FB178" s="66"/>
      <c r="FC178" s="76"/>
      <c r="FD178" s="66"/>
      <c r="FE178" s="76"/>
      <c r="FF178" s="66"/>
      <c r="FG178" s="76"/>
      <c r="FH178" s="66"/>
      <c r="FI178" s="76"/>
      <c r="FJ178" s="66"/>
      <c r="FK178" s="76"/>
      <c r="FL178" s="66"/>
      <c r="FM178" s="76"/>
      <c r="FN178" s="66"/>
      <c r="FO178" s="76"/>
      <c r="FP178" s="66"/>
      <c r="FQ178" s="76"/>
      <c r="FR178" s="66"/>
      <c r="FS178" s="76"/>
      <c r="FT178" s="66"/>
      <c r="FU178" s="76"/>
      <c r="FV178" s="66"/>
      <c r="FW178" s="76"/>
      <c r="FX178" s="66"/>
      <c r="FY178" s="76"/>
      <c r="FZ178" s="66"/>
      <c r="GA178" s="76"/>
      <c r="GB178" s="66"/>
      <c r="GC178" s="76"/>
      <c r="GD178" s="66"/>
      <c r="GE178" s="76"/>
      <c r="GF178" s="66"/>
      <c r="GG178" s="76"/>
      <c r="GH178" s="66"/>
      <c r="GI178" s="76"/>
      <c r="GJ178" s="66"/>
      <c r="GK178" s="76"/>
      <c r="GL178" s="66"/>
      <c r="GM178" s="76"/>
      <c r="GN178" s="66"/>
      <c r="GO178" s="76"/>
      <c r="GP178" s="66"/>
      <c r="GQ178" s="76"/>
      <c r="GR178" s="66"/>
      <c r="GS178" s="76"/>
      <c r="GT178" s="66"/>
      <c r="GU178" s="76"/>
      <c r="GV178" s="66"/>
      <c r="GW178" s="76"/>
      <c r="GX178" s="66"/>
      <c r="GY178" s="76"/>
      <c r="GZ178" s="66"/>
      <c r="HA178" s="76"/>
      <c r="HB178" s="66"/>
      <c r="HC178" s="76"/>
      <c r="HD178" s="66"/>
      <c r="HE178" s="76"/>
      <c r="HF178" s="66"/>
      <c r="HG178" s="76"/>
      <c r="HH178" s="66"/>
      <c r="HI178" s="76"/>
      <c r="HJ178" s="66"/>
      <c r="HK178" s="76"/>
      <c r="HL178" s="66"/>
      <c r="HM178" s="76"/>
      <c r="HN178" s="66"/>
      <c r="HO178" s="76"/>
      <c r="HP178" s="66"/>
      <c r="HQ178" s="76"/>
      <c r="HR178" s="66"/>
      <c r="HS178" s="76"/>
      <c r="HT178" s="66"/>
      <c r="HU178" s="76"/>
      <c r="HV178" s="66"/>
      <c r="HW178" s="76"/>
      <c r="HX178" s="66"/>
      <c r="HY178" s="76"/>
      <c r="HZ178" s="66"/>
      <c r="IA178" s="76"/>
      <c r="IB178" s="66"/>
      <c r="IC178" s="76"/>
      <c r="ID178" s="66"/>
      <c r="IE178" s="76"/>
      <c r="IF178" s="66"/>
      <c r="IG178" s="76"/>
      <c r="IH178" s="66"/>
      <c r="II178" s="76"/>
      <c r="IJ178" s="66"/>
      <c r="IK178" s="76"/>
      <c r="IL178" s="66"/>
      <c r="IM178" s="76"/>
      <c r="IN178" s="66"/>
      <c r="IO178" s="76"/>
      <c r="IP178" s="66"/>
      <c r="IQ178" s="76"/>
      <c r="IR178" s="66"/>
      <c r="IS178" s="76"/>
      <c r="IT178" s="66"/>
      <c r="IU178" s="76"/>
      <c r="IV178" s="66"/>
      <c r="IW178" s="76"/>
      <c r="IX178" s="66"/>
      <c r="IY178" s="76"/>
      <c r="IZ178" s="66"/>
      <c r="JA178" s="76"/>
      <c r="JB178" s="66"/>
      <c r="JC178" s="76"/>
      <c r="JD178" s="66"/>
      <c r="JE178" s="76"/>
      <c r="JF178" s="66"/>
      <c r="JG178" s="76"/>
      <c r="JH178" s="66"/>
      <c r="JI178" s="76"/>
      <c r="JJ178" s="66"/>
      <c r="JK178" s="76"/>
      <c r="JL178" s="66"/>
      <c r="JM178" s="76"/>
      <c r="JN178" s="66"/>
      <c r="JO178" s="76"/>
      <c r="JP178" s="66"/>
      <c r="JQ178" s="76"/>
      <c r="JR178" s="66"/>
      <c r="JS178" s="76"/>
      <c r="JT178" s="66"/>
      <c r="JU178" s="76"/>
      <c r="JV178" s="66"/>
      <c r="JW178" s="76"/>
      <c r="JX178" s="66"/>
      <c r="JY178" s="76"/>
      <c r="JZ178" s="66"/>
      <c r="KA178" s="76"/>
      <c r="KB178" s="66"/>
      <c r="KC178" s="76"/>
      <c r="KD178" s="66"/>
      <c r="KE178" s="76"/>
      <c r="KF178" s="66"/>
      <c r="KG178" s="76"/>
      <c r="KH178" s="66"/>
      <c r="KI178" s="76"/>
      <c r="KJ178" s="66"/>
      <c r="KK178" s="76"/>
      <c r="KL178" s="66"/>
      <c r="KM178" s="76"/>
      <c r="KN178" s="66"/>
      <c r="KO178" s="76"/>
      <c r="KP178" s="66"/>
      <c r="KQ178" s="76"/>
      <c r="KR178" s="66"/>
      <c r="KS178" s="76"/>
      <c r="KT178" s="66"/>
      <c r="KU178" s="76"/>
      <c r="KV178" s="66"/>
      <c r="KW178" s="76"/>
      <c r="KX178" s="66"/>
      <c r="KY178" s="76"/>
      <c r="KZ178" s="66"/>
      <c r="LA178" s="76"/>
      <c r="LB178" s="66"/>
      <c r="LC178" s="76"/>
      <c r="LD178" s="66"/>
      <c r="LE178" s="76"/>
      <c r="LF178" s="66"/>
      <c r="LG178" s="76"/>
      <c r="LH178" s="66"/>
      <c r="LI178" s="76"/>
      <c r="LJ178" s="66"/>
      <c r="LK178" s="76"/>
      <c r="LL178" s="66"/>
      <c r="LM178" s="76"/>
      <c r="LN178" s="66"/>
      <c r="LO178" s="76"/>
      <c r="LP178" s="66"/>
      <c r="LQ178" s="76"/>
      <c r="LR178" s="66"/>
      <c r="LS178" s="76"/>
      <c r="LT178" s="66"/>
      <c r="LU178" s="76"/>
      <c r="LV178" s="66"/>
      <c r="LW178" s="76"/>
      <c r="LX178" s="66"/>
      <c r="LY178" s="76"/>
      <c r="LZ178" s="66"/>
      <c r="MA178" s="76"/>
      <c r="MB178" s="66"/>
      <c r="MC178" s="76"/>
      <c r="MD178" s="66"/>
      <c r="MG178" s="1" t="str" cm="1">
        <f t="array" ref="MG178">IFERROR(INDEX(Paste_Here!$B$2:$B$850, MATCH(0, COUNTIF(MG$4:MG177, Paste_Here!$B$2:$B$850) + IF(Paste_Here!$B$2:$B$850="", 1, 0), 0)), "")</f>
        <v/>
      </c>
      <c r="MH178" s="1" t="str">
        <f>IF(MG178&lt;&gt;"", INDEX(Paste_Here!$A$2:$A$850, MATCH(MG178, Paste_Here!$B$2:$B$850, 0)), "")</f>
        <v/>
      </c>
      <c r="MI178" s="1" t="str">
        <f t="shared" si="24"/>
        <v/>
      </c>
      <c r="MJ178" s="1" t="str" cm="1">
        <f t="array" ref="MJ178">IFERROR(INDEX($MI$5:$MI$850, MATCH(SMALL(IF($MI$5:$MI$850&lt;&gt;"", COUNTIF($MI$5:$MI$850, "&lt;"&amp;$MI$5:$MI$850)+1), ROW()-ROW($MJ$5)+1), COUNTIF($MI$5:$MI$850, "&lt;"&amp;$MI$5:$MI$850)+1, 0)), "")</f>
        <v/>
      </c>
    </row>
    <row r="179" spans="1:348">
      <c r="A179" s="66"/>
      <c r="B179" s="76" t="str">
        <f t="shared" si="17"/>
        <v/>
      </c>
      <c r="C179" s="66"/>
      <c r="D179" s="76" t="str">
        <f>IFERROR(IF(B179&lt;&gt;"", IF(AND(INDEX(Paste_Here!B$2:B$850, MATCH(B179, Paste_Here!A$2:A$850, 0))&lt;&gt;"", ISNUMBER(VALUE(INDEX(Paste_Here!B$2:B$850, MATCH(B179, Paste_Here!A$2:A$850, 0))))), INDEX(Paste_Here!B$2:B$850, MATCH(B179, Paste_Here!A$2:A$850, 0)), ""), ""), "")</f>
        <v/>
      </c>
      <c r="E179" s="66"/>
      <c r="F179" s="76" t="str">
        <f>IFERROR(IF(B179&lt;&gt;"", IF(ISTEXT(INDEX(Paste_Here!K$2:K$850, MATCH(B179, Paste_Here!A$2:A$850, 0))), INDEX(Paste_Here!K$2:K$850, MATCH(B179, Paste_Here!A$2:A$850, 0)), ""), ""), "")</f>
        <v/>
      </c>
      <c r="G179" s="66"/>
      <c r="H179" s="76" t="str">
        <f>IFERROR(IF(B179&lt;&gt;"", IF(ISTEXT(INDEX(Paste_Here!C$2:C$850, MATCH(B179, Paste_Here!A$2:A$850, 0))), INDEX(Paste_Here!C$2:C$850, MATCH(B179, Paste_Here!A$2:A$850, 0)), ""), ""), "")</f>
        <v/>
      </c>
      <c r="I179" s="66"/>
      <c r="J179" s="76" t="str">
        <f>IFERROR(IF(B179&lt;&gt;"", IF(ISNUMBER(SEARCH("s", LOWER(INDEX(Paste_Here!M$2:M$850, MATCH(B179, Paste_Here!A$2:A$850, 0))))), "Yes", IF(INDEX(Paste_Here!M$2:M$850, MATCH(B179, Paste_Here!A$2:A$850, 0))&lt;&gt;"", "No", "")), ""), "")</f>
        <v/>
      </c>
      <c r="K179" s="66"/>
      <c r="L179" s="76" t="str">
        <f>IFERROR(IF(B179&lt;&gt;"", IF(ISNUMBER(SEARCH("yes", LOWER(INDEX(Paste_Here!E$2:E$850, MATCH(B179, Paste_Here!A$2:A$850, 0))))), "Yes", IF(ISNUMBER(SEARCH("no", LOWER(INDEX(Paste_Here!E$2:E$850, MATCH(B179, Paste_Here!A$2:A$850, 0))))), "No", "")), ""), "")</f>
        <v/>
      </c>
      <c r="M179" s="66"/>
      <c r="N179" s="76" t="str">
        <f>IFERROR(IF(B179&lt;&gt;"", IF(ISNUMBER(SEARCH("yes", LOWER(INDEX(Paste_Here!F$2:F$850, MATCH(B179, Paste_Here!A$2:A$850, 0))))), "Yes", IF(ISNUMBER(SEARCH("no", LOWER(INDEX(Paste_Here!F$2:F$850, MATCH(B179, Paste_Here!A$2:A$850, 0))))), "No", "")), ""), "")</f>
        <v/>
      </c>
      <c r="O179" s="66"/>
      <c r="P179" s="76" t="str">
        <f>IFERROR(IF(B179&lt;&gt;"", IF(ISNUMBER(SEARCH("yes", LOWER(INDEX(Paste_Here!L$2:L$850, MATCH(B179, Paste_Here!A$2:A$850, 0))))), "Yes", IF(ISNUMBER(SEARCH("no", LOWER(INDEX(Paste_Here!L$2:L$850, MATCH(B179, Paste_Here!A$2:A$850, 0))))), "No", "")), ""), "")</f>
        <v/>
      </c>
      <c r="Q179" s="66"/>
      <c r="R179" s="76" t="str">
        <f>IFERROR(IF(B179&lt;&gt;"", IF(ISNUMBER(SEARCH("transitional 2", LOWER(INDEX(Paste_Here!D$2:D$850, MATCH(B179, Paste_Here!A$2:A$850, 0))))), "T2", IF(ISNUMBER(SEARCH("transitional 1", LOWER(INDEX(Paste_Here!D$2:D$850, MATCH(B179, Paste_Here!A$2:A$850, 0))))), "T1", IF(ISNUMBER(SEARCH("waived ell services", LOWER(INDEX(Paste_Here!D$2:D$850, MATCH(B179, Paste_Here!A$2:A$850, 0))))), "W", IF(ISNUMBER(SEARCH("english language learner", LOWER(INDEX(Paste_Here!D$2:D$850, MATCH(B179, Paste_Here!A$2:A$850, 0))))), "L", "")))), ""), "")</f>
        <v/>
      </c>
      <c r="S179" s="66"/>
      <c r="T179" s="76" t="str">
        <f>IFERROR(IF(B179&lt;&gt;"", IF(ISNUMBER(SEARCH("yes", LOWER(INDEX(Paste_Here!I$2:I$850, MATCH(B179, Paste_Here!A$2:A$850, 0))))), "Yes", IF(ISNUMBER(SEARCH("no", LOWER(INDEX(Paste_Here!I$2:I$850, MATCH(B179, Paste_Here!A$2:A$850, 0))))), "No", "")), ""), "")</f>
        <v/>
      </c>
      <c r="U179" s="66"/>
      <c r="V179" s="76" t="str">
        <f>IFERROR(IF(B179&lt;&gt;"", IF(ISTEXT(INDEX(Paste_Here!J$2:J$850, MATCH(B179, Paste_Here!A$2:A$850, 0))), VALUE(INDEX(Paste_Here!J$2:J$850, MATCH(B179, Paste_Here!A$2:A$850, 0))), ""), ""), "")</f>
        <v/>
      </c>
      <c r="W179" s="66"/>
      <c r="X179" s="66"/>
      <c r="Y179" s="76" t="str">
        <f t="shared" si="18"/>
        <v/>
      </c>
      <c r="Z179" s="66"/>
      <c r="AA179" s="76" t="str">
        <f>IFERROR(IF(B179&lt;&gt;"", IF(AND(INDEX(Paste_Here!AI$2:AI$850, MATCH(B179, Paste_Here!A$2:A$850, 0))&lt;&gt;"", ISNUMBER(VALUE(INDEX(Paste_Here!AI$2:AI$850, MATCH(B179, Paste_Here!A$2:A$850, 0))))), INDEX(Paste_Here!AI$2:AI$850, MATCH(B179, Paste_Here!A$2:A$850, 0)), ""), ""), "")</f>
        <v/>
      </c>
      <c r="AB179" s="66"/>
      <c r="AC179" s="76" t="str">
        <f>IFERROR(IF(B179&lt;&gt;"", IF(AND(INDEX(Paste_Here!AJ$2:AJ$850, MATCH(B179, Paste_Here!A$2:A$850, 0))&lt;&gt;"", ISNUMBER(VALUE(INDEX(Paste_Here!AJ$2:AJ$850, MATCH(B179, Paste_Here!A$2:A$850, 0))))), INDEX(Paste_Here!AJ$2:AJ$850, MATCH(B179, Paste_Here!A$2:A$850, 0)), ""), ""), "")</f>
        <v/>
      </c>
      <c r="AD179" s="66"/>
      <c r="AE179" s="76" t="str">
        <f>IFERROR(IF(B179&lt;&gt;"", IF(AND(INDEX(Paste_Here!AK$2:AK$850, MATCH(B179, Paste_Here!A$2:A$850, 0))&lt;&gt;"", ISNUMBER(VALUE(INDEX(Paste_Here!AK$2:AK$850, MATCH(B179, Paste_Here!A$2:A$850, 0))))), INDEX(Paste_Here!AK$2:AK$850, MATCH(B179, Paste_Here!A$2:A$850, 0)), ""), ""), "")</f>
        <v/>
      </c>
      <c r="AF179" s="66"/>
      <c r="AG179" s="76" t="str">
        <f>IFERROR(IF(B179&lt;&gt;"", IF(AND(INDEX(Paste_Here!AL$2:AL$850, MATCH(B179, Paste_Here!A$2:A$850, 0))&lt;&gt;"", ISNUMBER(VALUE(INDEX(Paste_Here!AL$2:AL$850, MATCH(B179, Paste_Here!A$2:A$850, 0))))), INDEX(Paste_Here!AL$2:AL$850, MATCH(B179, Paste_Here!A$2:A$850, 0)), ""), ""), "")</f>
        <v/>
      </c>
      <c r="AH179" s="66"/>
      <c r="AI179" s="76" t="str">
        <f>IFERROR(IF(B179&lt;&gt;"", IF(AND(INDEX(Paste_Here!AH$2:AH$850, MATCH(B179, Paste_Here!A$2:A$850, 0))&lt;&gt;"", ISNUMBER(VALUE(INDEX(Paste_Here!AH$2:AH$850, MATCH(B179, Paste_Here!A$2:A$850, 0))))), IF(VALUE(INDEX(Paste_Here!AH$2:AH$850, MATCH(B179, Paste_Here!A$2:A$850, 0)))=0, "", INDEX(Paste_Here!AH$2:AH$850, MATCH(B179, Paste_Here!A$2:A$850, 0))), ""), ""), "")</f>
        <v/>
      </c>
      <c r="AJ179" s="66"/>
      <c r="AK179" s="76" t="str">
        <f>IFERROR(IF(B179&lt;&gt;"", IF(AND(INDEX(Paste_Here!N$2:N$850, MATCH(B179, Paste_Here!A$2:A$850, 0))&lt;&gt;"", ISNUMBER(VALUE(INDEX(Paste_Here!N$2:N$850, MATCH(B179, Paste_Here!A$2:A$850, 0))))), INDEX(Paste_Here!N$2:N$850, MATCH(B179, Paste_Here!A$2:A$850, 0)), ""), ""), "")</f>
        <v/>
      </c>
      <c r="AL179" s="66"/>
      <c r="AM179" s="76" t="str">
        <f>IFERROR(IF(B179&lt;&gt;"", IF(AND(INDEX(Paste_Here!O$2:O$850, MATCH(B179, Paste_Here!A$2:A$850, 0))&lt;&gt;"", ISNUMBER(VALUE(INDEX(Paste_Here!O$2:O$850, MATCH(B179, Paste_Here!A$2:A$850, 0))))), INDEX(Paste_Here!O$2:O$850, MATCH(B179, Paste_Here!A$2:A$850, 0)), ""), ""), "")</f>
        <v/>
      </c>
      <c r="AN179" s="66"/>
      <c r="AO179" s="76"/>
      <c r="AP179" s="66"/>
      <c r="AQ179" s="76"/>
      <c r="AR179" s="66"/>
      <c r="AS179" s="76"/>
      <c r="AT179" s="66"/>
      <c r="AU179" s="66"/>
      <c r="AV179" s="76" t="str">
        <f t="shared" si="19"/>
        <v/>
      </c>
      <c r="AW179" s="66"/>
      <c r="AX179" s="76" t="str">
        <f>IFERROR(IF(B179&lt;&gt;"", IF(ISNUMBER(SEARCH("Revealed-Potential (Primary Focus)", LOWER(INDEX(Paste_Here!Z$2:Z$850, MATCH(B179, Paste_Here!A$2:A$850, 0))))), "Rev-Potential: Prim", IF(ISNUMBER(SEARCH("Revealed-Potential (Secondary Focus)", LOWER(INDEX(Paste_Here!Z$2:Z$850, MATCH(B179, Paste_Here!A$2:A$850, 0))))), "Rev-Potential: Sec", IF(ISNUMBER(SEARCH("Monitoring", LOWER(INDEX(Paste_Here!Z$2:Z$850, MATCH(B179, Paste_Here!A$2:A$850, 0))))), "Monitoring", IF(ISNUMBER(SEARCH("At-Promise (Secondary Focus)", LOWER(INDEX(Paste_Here!Z$2:Z$850, MATCH(B179, Paste_Here!A$2:A$850, 0))))), "At-Promise: Sec", IF(ISNUMBER(SEARCH("At-Promise (Primary Focus)", LOWER(INDEX(Paste_Here!Z$2:Z$850, MATCH(B179, Paste_Here!A$2:A$850, 0))))), "At-Promise: Prim", ""))))), ""), "")</f>
        <v/>
      </c>
      <c r="AY179" s="66"/>
      <c r="AZ179" s="76"/>
      <c r="BA179" s="66"/>
      <c r="BB179" s="76"/>
      <c r="BC179" s="66"/>
      <c r="BD179" s="76"/>
      <c r="BE179" s="66"/>
      <c r="BF179" s="76"/>
      <c r="BG179" s="66"/>
      <c r="BH179" s="76"/>
      <c r="BI179" s="66"/>
      <c r="BJ179" s="66"/>
      <c r="BK179" s="76" t="str">
        <f t="shared" si="20"/>
        <v/>
      </c>
      <c r="BL179" s="66"/>
      <c r="BM179" s="76" t="str">
        <f>IFERROR(IF(B179&lt;&gt;"", IF(AND(ISNUMBER(VALUE(SUBSTITUTE(SUBSTITUTE(Paste_Here!R179, "br", "-"), "L", ""))), VALUE(SUBSTITUTE(SUBSTITUTE(Paste_Here!R179, "br", "-"), "L", "")) &gt;= 1095), "Yes", IF(AND(ISNUMBER(VALUE(SUBSTITUTE(SUBSTITUTE(Paste_Here!R179, "br", "-"), "L", ""))), VALUE(SUBSTITUTE(SUBSTITUTE(Paste_Here!R179, "br", "-"), "L", "")) &lt;= 1094), "No", "")), ""), "")</f>
        <v/>
      </c>
      <c r="BN179" s="66"/>
      <c r="BO179" s="76" t="str">
        <f>IFERROR(IF(B179&lt;&gt;"", IF(COUNTIF(INDEX(Paste_Here!Y$2:AB$850, MATCH(B179, Paste_Here!A$2:A$850, 0), 0), "yes") &gt; 0, "Yes", IF(COUNTIF(INDEX(Paste_Here!Y$2:AB$850, MATCH(B179, Paste_Here!A$2:A$850, 0), 0), "no") &gt; 0, "No", "")), ""), "")</f>
        <v/>
      </c>
      <c r="BP179" s="66"/>
      <c r="BQ179" s="76" t="str">
        <f>IFERROR(IF(B179&lt;&gt;"", IF(AND(ISNUMBER(VALUE(SUBSTITUTE(SUBSTITUTE(Paste_Here!U179, "em", "-"), "q", ""))), VALUE(SUBSTITUTE(SUBSTITUTE(Paste_Here!U179, "em", "-"), "q", "")) &gt;= 910), "Yes", IF(AND(ISNUMBER(VALUE(SUBSTITUTE(SUBSTITUTE(Paste_Here!U179, "em", "-"), "q", ""))), VALUE(SUBSTITUTE(SUBSTITUTE(Paste_Here!U179, "em", "-"), "q", "")) &lt;= 909), "No", "")), ""), "")</f>
        <v/>
      </c>
      <c r="BR179" s="66"/>
      <c r="BS179" s="76" t="str">
        <f>IFERROR(IF(B179&lt;&gt;"", IF(AND(INDEX(Paste_Here!X$2:X$850, MATCH(B179, Paste_Here!A$2:A$850, 0))&lt;&gt;"", ISNUMBER(VALUE(INDEX(Paste_Here!X$2:X$850, MATCH(B179, Paste_Here!A$2:A$850, 0))))), INDEX(Paste_Here!X$2:X$850, MATCH(B179, Paste_Here!A$2:A$850, 0)), ""), ""), "")</f>
        <v/>
      </c>
      <c r="BT179" s="66"/>
      <c r="BU179" s="76" t="str">
        <f>IFERROR(IF(B179&lt;&gt;"", IF(ISNUMBER(VALUE(INDEX(Paste_Here!G$2:G$850, MATCH(B179, Paste_Here!A$2:A$850, 0)))), IF(VALUE(INDEX(Paste_Here!G$2:G$850, MATCH(B179, Paste_Here!A$2:A$850, 0)))=0, "No", IF(AND(VALUE(INDEX(Paste_Here!G$2:G$850, MATCH(B179, Paste_Here!A$2:A$850, 0)))&gt;=1, VALUE(INDEX(Paste_Here!G$2:G$850, MATCH(B179, Paste_Here!A$2:A$850, 0)))&lt;=4), VALUE(INDEX(Paste_Here!G$2:G$850, MATCH(B179, Paste_Here!A$2:A$850, 0))), "")), ""), ""), "")</f>
        <v/>
      </c>
      <c r="BV179" s="66"/>
      <c r="BW179" s="76" t="str">
        <f>IFERROR(IF(B179&lt;&gt;"", IF(ISNUMBER(VALUE(INDEX(Paste_Here!H$2:H$850, MATCH(B179, Paste_Here!A$2:A$850, 0)))), IF(VALUE(INDEX(Paste_Here!H$2:H$850, MATCH(B179, Paste_Here!A$2:A$850, 0)))=0, "No", IF(AND(VALUE(INDEX(Paste_Here!H$2:H$850, MATCH(B179, Paste_Here!A$2:A$850, 0)))&gt;=1, VALUE(INDEX(Paste_Here!H$2:H$850, MATCH(B179, Paste_Here!A$2:A$850, 0)))&lt;=4), VALUE(INDEX(Paste_Here!H$2:H$850, MATCH(B179, Paste_Here!A$2:A$850, 0))), "")), ""), ""), "")</f>
        <v/>
      </c>
      <c r="BX179" s="66"/>
      <c r="BY179" s="76"/>
      <c r="BZ179" s="66"/>
      <c r="CA179" s="76"/>
      <c r="CB179" s="66"/>
      <c r="CC179" s="66"/>
      <c r="CD179" s="76" t="str">
        <f t="shared" si="21"/>
        <v/>
      </c>
      <c r="CE179" s="66"/>
      <c r="CF179" s="76" t="str">
        <f>IFERROR(IF(B179&lt;&gt;"", IF(AND(INDEX(Paste_Here!P$2:P$850, MATCH(B179, Paste_Here!A$2:A$850, 0))&lt;&gt;"", ISNUMBER(VALUE(INDEX(Paste_Here!P$2:P$850, MATCH(B179, Paste_Here!A$2:A$850, 0))))), INDEX(Paste_Here!P$2:P$850, MATCH(B179, Paste_Here!A$2:A$850, 0)), ""), ""), "")</f>
        <v/>
      </c>
      <c r="CG179" s="66"/>
      <c r="CH179" s="76" t="str">
        <f>IFERROR(IF(B179&lt;&gt;"", IF(ISNUMBER(SEARCH("highrisk", LOWER(INDEX(Paste_Here!Q$2:Q$850, MATCH(B179, Paste_Here!A$2:A$850, 0))))), "High Risk", IF(ISNUMBER(SEARCH("lowrisk", LOWER(INDEX(Paste_Here!Q$2:Q$850, MATCH(B179, Paste_Here!A$2:A$850, 0))))), "Low Risk", IF(ISNUMBER(SEARCH("somerisk", LOWER(INDEX(Paste_Here!Q$2:Q$850, MATCH(B179, Paste_Here!A$2:A$850, 0))))), "Some Risk", ""))), ""), "")</f>
        <v/>
      </c>
      <c r="CI179" s="66"/>
      <c r="CJ179" s="76" t="str">
        <f>IFERROR(IF(B179&lt;&gt;"", IF(AND(INDEX(Paste_Here!AA$2:AA$850, MATCH(B179, Paste_Here!A$2:A$850, 0))&lt;&gt;"", ISNUMBER(VALUE(INDEX(Paste_Here!AA$2:AA$850, MATCH(B179, Paste_Here!A$2:A$850, 0))))), INDEX(Paste_Here!AA$2:AA$850, MATCH(B179, Paste_Here!A$2:A$850, 0)), ""), ""), "")</f>
        <v/>
      </c>
      <c r="CK179" s="66"/>
      <c r="CL179" s="76" t="str">
        <f>IFERROR(IF(B179&lt;&gt;"", IF(LOWER(INDEX(Paste_Here!AB$2:AB$850, MATCH(B179, Paste_Here!A$2:A$850, 0)))="approaching expectations", "Approaching", IF(LOWER(INDEX(Paste_Here!AB$2:AB$850, MATCH(B179, Paste_Here!A$2:A$850, 0)))="met expectations", "Met", IF(LOWER(INDEX(Paste_Here!AB$2:AB$850, MATCH(B179, Paste_Here!A$2:A$850, 0)))="exceeded expectations", "Exceeded", IF(LOWER(INDEX(Paste_Here!AB$2:AB$850, MATCH(B179, Paste_Here!A$2:A$850, 0)))="below expectations", "Below", "")))), ""), "")</f>
        <v/>
      </c>
      <c r="CM179" s="66"/>
      <c r="CN179" s="76" t="str">
        <f>IFERROR(IF(B179&lt;&gt;"", IF(AND(INDEX(Paste_Here!AC$2:AC$850, MATCH(B179, Paste_Here!A$2:A$850, 0))&lt;&gt;"", ISNUMBER(VALUE(INDEX(Paste_Here!AC$2:AC$850, MATCH(B179, Paste_Here!A$2:A$850, 0))))), INDEX(Paste_Here!AC$2:AC$850, MATCH(B179, Paste_Here!A$2:A$850, 0)), ""), ""), "")</f>
        <v/>
      </c>
      <c r="CO179" s="66"/>
      <c r="CP179" s="76"/>
      <c r="CQ179" s="66"/>
      <c r="CR179" s="76"/>
      <c r="CS179" s="66"/>
      <c r="CT179" s="76"/>
      <c r="CU179" s="66"/>
      <c r="CV179" s="76"/>
      <c r="CW179" s="66"/>
      <c r="CX179" s="76"/>
      <c r="CY179" s="66"/>
      <c r="CZ179" s="66"/>
      <c r="DA179" s="76" t="str">
        <f t="shared" si="22"/>
        <v/>
      </c>
      <c r="DB179" s="66"/>
      <c r="DC179" s="76" t="str">
        <f>IFERROR(IF(B179&lt;&gt;"", IF(AND(INDEX(Paste_Here!V$2:V$850, MATCH(B179, Paste_Here!A$2:A$850, 0))&lt;&gt;"", ISNUMBER(VALUE(INDEX(Paste_Here!V$2:V$850, MATCH(B179, Paste_Here!A$2:A$850, 0))))), INDEX(Paste_Here!V$2:V$850, MATCH(B179, Paste_Here!A$2:A$850, 0)), ""), ""), "")</f>
        <v/>
      </c>
      <c r="DD179" s="66"/>
      <c r="DE179" s="76" t="str">
        <f>IFERROR(IF(B179&lt;&gt;"", IF(ISNUMBER(SEARCH("highrisk", LOWER(INDEX(Paste_Here!W$2:W$850, MATCH(B179, Paste_Here!A$2:A$850, 0))))), "High Risk", IF(ISNUMBER(SEARCH("lowrisk", LOWER(INDEX(Paste_Here!W$2:W$850, MATCH(B179, Paste_Here!A$2:A$850, 0))))), "Low Risk", IF(ISNUMBER(SEARCH("somerisk", LOWER(INDEX(Paste_Here!W$2:W$850, MATCH(B179, Paste_Here!A$2:A$850, 0))))), "Some Risk", ""))), ""), "")</f>
        <v/>
      </c>
      <c r="DF179" s="66"/>
      <c r="DG179" s="76" t="str">
        <f>IFERROR(IF(B179&lt;&gt;"", IF(AND(INDEX(Paste_Here!S$2:S$850, MATCH(B179, Paste_Here!A$2:A$850, 0))&lt;&gt;"", ISNUMBER(VALUE(INDEX(Paste_Here!S$2:S$850, MATCH(B179, Paste_Here!A$2:A$850, 0))))), INDEX(Paste_Here!S$2:S$850, MATCH(B179, Paste_Here!A$2:A$850, 0)), ""), ""), "")</f>
        <v/>
      </c>
      <c r="DH179" s="66"/>
      <c r="DI179" s="76" t="str">
        <f>IFERROR(IF(B179&lt;&gt;"", IF(ISNUMBER(SEARCH("highrisk", LOWER(INDEX(Paste_Here!T$2:T$850, MATCH(B179, Paste_Here!A$2:A$850, 0))))), "High Risk", IF(ISNUMBER(SEARCH("lowrisk", LOWER(INDEX(Paste_Here!T$2:T$850, MATCH(B179, Paste_Here!A$2:A$850, 0))))), "Low Risk", IF(ISNUMBER(SEARCH("somerisk", LOWER(INDEX(Paste_Here!T$2:T$850, MATCH(B179, Paste_Here!A$2:A$850, 0))))), "Some Risk", ""))), ""), "")</f>
        <v/>
      </c>
      <c r="DJ179" s="66"/>
      <c r="DK179" s="76" t="str">
        <f>IFERROR(IF(B179&lt;&gt;"", IF(AND(INDEX(Paste_Here!AD$2:AD$850, MATCH(B179, Paste_Here!A$2:A$850, 0))&lt;&gt;"", ISNUMBER(VALUE(INDEX(Paste_Here!AD$2:AD$850, MATCH(B179, Paste_Here!A$2:A$850, 0))))), INDEX(Paste_Here!AD$2:AD$850, MATCH(B179, Paste_Here!A$2:A$850, 0)), ""), ""), "")</f>
        <v/>
      </c>
      <c r="DL179" s="66"/>
      <c r="DM179" s="76" t="str">
        <f>IFERROR(IF(B179&lt;&gt;"", IF(LOWER(INDEX(Paste_Here!AE$2:AE$850, MATCH(B179, Paste_Here!A$2:A$850, 0)))="approaching expectations", "Approaching", IF(LOWER(INDEX(Paste_Here!AE$2:AE$850, MATCH(B179, Paste_Here!A$2:A$850, 0)))="met expectations", "Met", IF(LOWER(INDEX(Paste_Here!AE$2:AE$850, MATCH(B179, Paste_Here!A$2:A$850, 0)))="exceeded expectations", "Exceeded", IF(LOWER(INDEX(Paste_Here!AE$2:AE$850, MATCH(B179, Paste_Here!A$2:A$850, 0)))="below expectations", "Below", "")))), ""), "")</f>
        <v/>
      </c>
      <c r="DN179" s="66"/>
      <c r="DO179" s="76"/>
      <c r="DP179" s="66"/>
      <c r="DQ179" s="76"/>
      <c r="DR179" s="66"/>
      <c r="DS179" s="76"/>
      <c r="DT179" s="66"/>
      <c r="DU179" s="76"/>
      <c r="DV179" s="66"/>
      <c r="DW179" s="66"/>
      <c r="DX179" s="76" t="str">
        <f t="shared" si="23"/>
        <v/>
      </c>
      <c r="DY179" s="66"/>
      <c r="DZ179" s="76"/>
      <c r="EA179" s="66"/>
      <c r="EB179" s="76"/>
      <c r="EC179" s="66"/>
      <c r="ED179" s="76" t="str">
        <f>IFERROR(IF(B179&lt;&gt;"", IF(AND(INDEX(Paste_Here!AF$2:AF$850, MATCH(B179, Paste_Here!A$2:A$850, 0))&lt;&gt;"", ISNUMBER(VALUE(INDEX(Paste_Here!AF$2:AF$850, MATCH(B179, Paste_Here!A$2:A$850, 0))))), INDEX(Paste_Here!AF$2:AF$850, MATCH(B179, Paste_Here!A$2:A$850, 0)), ""), ""), "")</f>
        <v/>
      </c>
      <c r="EE179" s="66"/>
      <c r="EF179" s="76"/>
      <c r="EG179" s="66"/>
      <c r="EH179" s="76"/>
      <c r="EI179" s="66"/>
      <c r="EJ179" s="76" t="str">
        <f>IFERROR(IF(B179&lt;&gt;"", IF(AND(INDEX(Paste_Here!AG$2:AG$850, MATCH(B179, Paste_Here!A$2:A$850, 0))&lt;&gt;"", ISNUMBER(VALUE(INDEX(Paste_Here!AG$2:AG$850, MATCH(B179, Paste_Here!A$2:A$850, 0))))), INDEX(Paste_Here!AG$2:AG$850, MATCH(B179, Paste_Here!A$2:A$850, 0)), ""), ""), "")</f>
        <v/>
      </c>
      <c r="EK179" s="66"/>
      <c r="EL179" s="76"/>
      <c r="EM179" s="66"/>
      <c r="EN179" s="76"/>
      <c r="EO179" s="66"/>
      <c r="EP179" s="76"/>
      <c r="EQ179" s="66"/>
      <c r="ER179" s="76"/>
      <c r="ES179" s="66"/>
      <c r="ET179" s="66"/>
      <c r="EU179" s="76"/>
      <c r="EV179" s="66"/>
      <c r="EW179" s="76"/>
      <c r="EX179" s="66"/>
      <c r="EY179" s="76"/>
      <c r="EZ179" s="66"/>
      <c r="FA179" s="76"/>
      <c r="FB179" s="66"/>
      <c r="FC179" s="76"/>
      <c r="FD179" s="66"/>
      <c r="FE179" s="76"/>
      <c r="FF179" s="66"/>
      <c r="FG179" s="76"/>
      <c r="FH179" s="66"/>
      <c r="FI179" s="76"/>
      <c r="FJ179" s="66"/>
      <c r="FK179" s="76"/>
      <c r="FL179" s="66"/>
      <c r="FM179" s="76"/>
      <c r="FN179" s="66"/>
      <c r="FO179" s="76"/>
      <c r="FP179" s="66"/>
      <c r="FQ179" s="76"/>
      <c r="FR179" s="66"/>
      <c r="FS179" s="76"/>
      <c r="FT179" s="66"/>
      <c r="FU179" s="76"/>
      <c r="FV179" s="66"/>
      <c r="FW179" s="76"/>
      <c r="FX179" s="66"/>
      <c r="FY179" s="76"/>
      <c r="FZ179" s="66"/>
      <c r="GA179" s="76"/>
      <c r="GB179" s="66"/>
      <c r="GC179" s="76"/>
      <c r="GD179" s="66"/>
      <c r="GE179" s="76"/>
      <c r="GF179" s="66"/>
      <c r="GG179" s="76"/>
      <c r="GH179" s="66"/>
      <c r="GI179" s="76"/>
      <c r="GJ179" s="66"/>
      <c r="GK179" s="76"/>
      <c r="GL179" s="66"/>
      <c r="GM179" s="76"/>
      <c r="GN179" s="66"/>
      <c r="GO179" s="76"/>
      <c r="GP179" s="66"/>
      <c r="GQ179" s="76"/>
      <c r="GR179" s="66"/>
      <c r="GS179" s="76"/>
      <c r="GT179" s="66"/>
      <c r="GU179" s="76"/>
      <c r="GV179" s="66"/>
      <c r="GW179" s="76"/>
      <c r="GX179" s="66"/>
      <c r="GY179" s="76"/>
      <c r="GZ179" s="66"/>
      <c r="HA179" s="76"/>
      <c r="HB179" s="66"/>
      <c r="HC179" s="76"/>
      <c r="HD179" s="66"/>
      <c r="HE179" s="76"/>
      <c r="HF179" s="66"/>
      <c r="HG179" s="76"/>
      <c r="HH179" s="66"/>
      <c r="HI179" s="76"/>
      <c r="HJ179" s="66"/>
      <c r="HK179" s="76"/>
      <c r="HL179" s="66"/>
      <c r="HM179" s="76"/>
      <c r="HN179" s="66"/>
      <c r="HO179" s="76"/>
      <c r="HP179" s="66"/>
      <c r="HQ179" s="76"/>
      <c r="HR179" s="66"/>
      <c r="HS179" s="76"/>
      <c r="HT179" s="66"/>
      <c r="HU179" s="76"/>
      <c r="HV179" s="66"/>
      <c r="HW179" s="76"/>
      <c r="HX179" s="66"/>
      <c r="HY179" s="76"/>
      <c r="HZ179" s="66"/>
      <c r="IA179" s="76"/>
      <c r="IB179" s="66"/>
      <c r="IC179" s="76"/>
      <c r="ID179" s="66"/>
      <c r="IE179" s="76"/>
      <c r="IF179" s="66"/>
      <c r="IG179" s="76"/>
      <c r="IH179" s="66"/>
      <c r="II179" s="76"/>
      <c r="IJ179" s="66"/>
      <c r="IK179" s="76"/>
      <c r="IL179" s="66"/>
      <c r="IM179" s="76"/>
      <c r="IN179" s="66"/>
      <c r="IO179" s="76"/>
      <c r="IP179" s="66"/>
      <c r="IQ179" s="76"/>
      <c r="IR179" s="66"/>
      <c r="IS179" s="76"/>
      <c r="IT179" s="66"/>
      <c r="IU179" s="76"/>
      <c r="IV179" s="66"/>
      <c r="IW179" s="76"/>
      <c r="IX179" s="66"/>
      <c r="IY179" s="76"/>
      <c r="IZ179" s="66"/>
      <c r="JA179" s="76"/>
      <c r="JB179" s="66"/>
      <c r="JC179" s="76"/>
      <c r="JD179" s="66"/>
      <c r="JE179" s="76"/>
      <c r="JF179" s="66"/>
      <c r="JG179" s="76"/>
      <c r="JH179" s="66"/>
      <c r="JI179" s="76"/>
      <c r="JJ179" s="66"/>
      <c r="JK179" s="76"/>
      <c r="JL179" s="66"/>
      <c r="JM179" s="76"/>
      <c r="JN179" s="66"/>
      <c r="JO179" s="76"/>
      <c r="JP179" s="66"/>
      <c r="JQ179" s="76"/>
      <c r="JR179" s="66"/>
      <c r="JS179" s="76"/>
      <c r="JT179" s="66"/>
      <c r="JU179" s="76"/>
      <c r="JV179" s="66"/>
      <c r="JW179" s="76"/>
      <c r="JX179" s="66"/>
      <c r="JY179" s="76"/>
      <c r="JZ179" s="66"/>
      <c r="KA179" s="76"/>
      <c r="KB179" s="66"/>
      <c r="KC179" s="76"/>
      <c r="KD179" s="66"/>
      <c r="KE179" s="76"/>
      <c r="KF179" s="66"/>
      <c r="KG179" s="76"/>
      <c r="KH179" s="66"/>
      <c r="KI179" s="76"/>
      <c r="KJ179" s="66"/>
      <c r="KK179" s="76"/>
      <c r="KL179" s="66"/>
      <c r="KM179" s="76"/>
      <c r="KN179" s="66"/>
      <c r="KO179" s="76"/>
      <c r="KP179" s="66"/>
      <c r="KQ179" s="76"/>
      <c r="KR179" s="66"/>
      <c r="KS179" s="76"/>
      <c r="KT179" s="66"/>
      <c r="KU179" s="76"/>
      <c r="KV179" s="66"/>
      <c r="KW179" s="76"/>
      <c r="KX179" s="66"/>
      <c r="KY179" s="76"/>
      <c r="KZ179" s="66"/>
      <c r="LA179" s="76"/>
      <c r="LB179" s="66"/>
      <c r="LC179" s="76"/>
      <c r="LD179" s="66"/>
      <c r="LE179" s="76"/>
      <c r="LF179" s="66"/>
      <c r="LG179" s="76"/>
      <c r="LH179" s="66"/>
      <c r="LI179" s="76"/>
      <c r="LJ179" s="66"/>
      <c r="LK179" s="76"/>
      <c r="LL179" s="66"/>
      <c r="LM179" s="76"/>
      <c r="LN179" s="66"/>
      <c r="LO179" s="76"/>
      <c r="LP179" s="66"/>
      <c r="LQ179" s="76"/>
      <c r="LR179" s="66"/>
      <c r="LS179" s="76"/>
      <c r="LT179" s="66"/>
      <c r="LU179" s="76"/>
      <c r="LV179" s="66"/>
      <c r="LW179" s="76"/>
      <c r="LX179" s="66"/>
      <c r="LY179" s="76"/>
      <c r="LZ179" s="66"/>
      <c r="MA179" s="76"/>
      <c r="MB179" s="66"/>
      <c r="MC179" s="76"/>
      <c r="MD179" s="66"/>
      <c r="MG179" s="1" t="str" cm="1">
        <f t="array" ref="MG179">IFERROR(INDEX(Paste_Here!$B$2:$B$850, MATCH(0, COUNTIF(MG$4:MG178, Paste_Here!$B$2:$B$850) + IF(Paste_Here!$B$2:$B$850="", 1, 0), 0)), "")</f>
        <v/>
      </c>
      <c r="MH179" s="1" t="str">
        <f>IF(MG179&lt;&gt;"", INDEX(Paste_Here!$A$2:$A$850, MATCH(MG179, Paste_Here!$B$2:$B$850, 0)), "")</f>
        <v/>
      </c>
      <c r="MI179" s="1" t="str">
        <f t="shared" si="24"/>
        <v/>
      </c>
      <c r="MJ179" s="1" t="str" cm="1">
        <f t="array" ref="MJ179">IFERROR(INDEX($MI$5:$MI$850, MATCH(SMALL(IF($MI$5:$MI$850&lt;&gt;"", COUNTIF($MI$5:$MI$850, "&lt;"&amp;$MI$5:$MI$850)+1), ROW()-ROW($MJ$5)+1), COUNTIF($MI$5:$MI$850, "&lt;"&amp;$MI$5:$MI$850)+1, 0)), "")</f>
        <v/>
      </c>
    </row>
    <row r="180" spans="1:348">
      <c r="A180" s="66"/>
      <c r="B180" s="76" t="str">
        <f t="shared" si="17"/>
        <v/>
      </c>
      <c r="C180" s="66"/>
      <c r="D180" s="76" t="str">
        <f>IFERROR(IF(B180&lt;&gt;"", IF(AND(INDEX(Paste_Here!B$2:B$850, MATCH(B180, Paste_Here!A$2:A$850, 0))&lt;&gt;"", ISNUMBER(VALUE(INDEX(Paste_Here!B$2:B$850, MATCH(B180, Paste_Here!A$2:A$850, 0))))), INDEX(Paste_Here!B$2:B$850, MATCH(B180, Paste_Here!A$2:A$850, 0)), ""), ""), "")</f>
        <v/>
      </c>
      <c r="E180" s="66"/>
      <c r="F180" s="76" t="str">
        <f>IFERROR(IF(B180&lt;&gt;"", IF(ISTEXT(INDEX(Paste_Here!K$2:K$850, MATCH(B180, Paste_Here!A$2:A$850, 0))), INDEX(Paste_Here!K$2:K$850, MATCH(B180, Paste_Here!A$2:A$850, 0)), ""), ""), "")</f>
        <v/>
      </c>
      <c r="G180" s="66"/>
      <c r="H180" s="76" t="str">
        <f>IFERROR(IF(B180&lt;&gt;"", IF(ISTEXT(INDEX(Paste_Here!C$2:C$850, MATCH(B180, Paste_Here!A$2:A$850, 0))), INDEX(Paste_Here!C$2:C$850, MATCH(B180, Paste_Here!A$2:A$850, 0)), ""), ""), "")</f>
        <v/>
      </c>
      <c r="I180" s="66"/>
      <c r="J180" s="76" t="str">
        <f>IFERROR(IF(B180&lt;&gt;"", IF(ISNUMBER(SEARCH("s", LOWER(INDEX(Paste_Here!M$2:M$850, MATCH(B180, Paste_Here!A$2:A$850, 0))))), "Yes", IF(INDEX(Paste_Here!M$2:M$850, MATCH(B180, Paste_Here!A$2:A$850, 0))&lt;&gt;"", "No", "")), ""), "")</f>
        <v/>
      </c>
      <c r="K180" s="66"/>
      <c r="L180" s="76" t="str">
        <f>IFERROR(IF(B180&lt;&gt;"", IF(ISNUMBER(SEARCH("yes", LOWER(INDEX(Paste_Here!E$2:E$850, MATCH(B180, Paste_Here!A$2:A$850, 0))))), "Yes", IF(ISNUMBER(SEARCH("no", LOWER(INDEX(Paste_Here!E$2:E$850, MATCH(B180, Paste_Here!A$2:A$850, 0))))), "No", "")), ""), "")</f>
        <v/>
      </c>
      <c r="M180" s="66"/>
      <c r="N180" s="76" t="str">
        <f>IFERROR(IF(B180&lt;&gt;"", IF(ISNUMBER(SEARCH("yes", LOWER(INDEX(Paste_Here!F$2:F$850, MATCH(B180, Paste_Here!A$2:A$850, 0))))), "Yes", IF(ISNUMBER(SEARCH("no", LOWER(INDEX(Paste_Here!F$2:F$850, MATCH(B180, Paste_Here!A$2:A$850, 0))))), "No", "")), ""), "")</f>
        <v/>
      </c>
      <c r="O180" s="66"/>
      <c r="P180" s="76" t="str">
        <f>IFERROR(IF(B180&lt;&gt;"", IF(ISNUMBER(SEARCH("yes", LOWER(INDEX(Paste_Here!L$2:L$850, MATCH(B180, Paste_Here!A$2:A$850, 0))))), "Yes", IF(ISNUMBER(SEARCH("no", LOWER(INDEX(Paste_Here!L$2:L$850, MATCH(B180, Paste_Here!A$2:A$850, 0))))), "No", "")), ""), "")</f>
        <v/>
      </c>
      <c r="Q180" s="66"/>
      <c r="R180" s="76" t="str">
        <f>IFERROR(IF(B180&lt;&gt;"", IF(ISNUMBER(SEARCH("transitional 2", LOWER(INDEX(Paste_Here!D$2:D$850, MATCH(B180, Paste_Here!A$2:A$850, 0))))), "T2", IF(ISNUMBER(SEARCH("transitional 1", LOWER(INDEX(Paste_Here!D$2:D$850, MATCH(B180, Paste_Here!A$2:A$850, 0))))), "T1", IF(ISNUMBER(SEARCH("waived ell services", LOWER(INDEX(Paste_Here!D$2:D$850, MATCH(B180, Paste_Here!A$2:A$850, 0))))), "W", IF(ISNUMBER(SEARCH("english language learner", LOWER(INDEX(Paste_Here!D$2:D$850, MATCH(B180, Paste_Here!A$2:A$850, 0))))), "L", "")))), ""), "")</f>
        <v/>
      </c>
      <c r="S180" s="66"/>
      <c r="T180" s="76" t="str">
        <f>IFERROR(IF(B180&lt;&gt;"", IF(ISNUMBER(SEARCH("yes", LOWER(INDEX(Paste_Here!I$2:I$850, MATCH(B180, Paste_Here!A$2:A$850, 0))))), "Yes", IF(ISNUMBER(SEARCH("no", LOWER(INDEX(Paste_Here!I$2:I$850, MATCH(B180, Paste_Here!A$2:A$850, 0))))), "No", "")), ""), "")</f>
        <v/>
      </c>
      <c r="U180" s="66"/>
      <c r="V180" s="76" t="str">
        <f>IFERROR(IF(B180&lt;&gt;"", IF(ISTEXT(INDEX(Paste_Here!J$2:J$850, MATCH(B180, Paste_Here!A$2:A$850, 0))), VALUE(INDEX(Paste_Here!J$2:J$850, MATCH(B180, Paste_Here!A$2:A$850, 0))), ""), ""), "")</f>
        <v/>
      </c>
      <c r="W180" s="66"/>
      <c r="X180" s="66"/>
      <c r="Y180" s="76" t="str">
        <f t="shared" si="18"/>
        <v/>
      </c>
      <c r="Z180" s="66"/>
      <c r="AA180" s="76" t="str">
        <f>IFERROR(IF(B180&lt;&gt;"", IF(AND(INDEX(Paste_Here!AI$2:AI$850, MATCH(B180, Paste_Here!A$2:A$850, 0))&lt;&gt;"", ISNUMBER(VALUE(INDEX(Paste_Here!AI$2:AI$850, MATCH(B180, Paste_Here!A$2:A$850, 0))))), INDEX(Paste_Here!AI$2:AI$850, MATCH(B180, Paste_Here!A$2:A$850, 0)), ""), ""), "")</f>
        <v/>
      </c>
      <c r="AB180" s="66"/>
      <c r="AC180" s="76" t="str">
        <f>IFERROR(IF(B180&lt;&gt;"", IF(AND(INDEX(Paste_Here!AJ$2:AJ$850, MATCH(B180, Paste_Here!A$2:A$850, 0))&lt;&gt;"", ISNUMBER(VALUE(INDEX(Paste_Here!AJ$2:AJ$850, MATCH(B180, Paste_Here!A$2:A$850, 0))))), INDEX(Paste_Here!AJ$2:AJ$850, MATCH(B180, Paste_Here!A$2:A$850, 0)), ""), ""), "")</f>
        <v/>
      </c>
      <c r="AD180" s="66"/>
      <c r="AE180" s="76" t="str">
        <f>IFERROR(IF(B180&lt;&gt;"", IF(AND(INDEX(Paste_Here!AK$2:AK$850, MATCH(B180, Paste_Here!A$2:A$850, 0))&lt;&gt;"", ISNUMBER(VALUE(INDEX(Paste_Here!AK$2:AK$850, MATCH(B180, Paste_Here!A$2:A$850, 0))))), INDEX(Paste_Here!AK$2:AK$850, MATCH(B180, Paste_Here!A$2:A$850, 0)), ""), ""), "")</f>
        <v/>
      </c>
      <c r="AF180" s="66"/>
      <c r="AG180" s="76" t="str">
        <f>IFERROR(IF(B180&lt;&gt;"", IF(AND(INDEX(Paste_Here!AL$2:AL$850, MATCH(B180, Paste_Here!A$2:A$850, 0))&lt;&gt;"", ISNUMBER(VALUE(INDEX(Paste_Here!AL$2:AL$850, MATCH(B180, Paste_Here!A$2:A$850, 0))))), INDEX(Paste_Here!AL$2:AL$850, MATCH(B180, Paste_Here!A$2:A$850, 0)), ""), ""), "")</f>
        <v/>
      </c>
      <c r="AH180" s="66"/>
      <c r="AI180" s="76" t="str">
        <f>IFERROR(IF(B180&lt;&gt;"", IF(AND(INDEX(Paste_Here!AH$2:AH$850, MATCH(B180, Paste_Here!A$2:A$850, 0))&lt;&gt;"", ISNUMBER(VALUE(INDEX(Paste_Here!AH$2:AH$850, MATCH(B180, Paste_Here!A$2:A$850, 0))))), IF(VALUE(INDEX(Paste_Here!AH$2:AH$850, MATCH(B180, Paste_Here!A$2:A$850, 0)))=0, "", INDEX(Paste_Here!AH$2:AH$850, MATCH(B180, Paste_Here!A$2:A$850, 0))), ""), ""), "")</f>
        <v/>
      </c>
      <c r="AJ180" s="66"/>
      <c r="AK180" s="76" t="str">
        <f>IFERROR(IF(B180&lt;&gt;"", IF(AND(INDEX(Paste_Here!N$2:N$850, MATCH(B180, Paste_Here!A$2:A$850, 0))&lt;&gt;"", ISNUMBER(VALUE(INDEX(Paste_Here!N$2:N$850, MATCH(B180, Paste_Here!A$2:A$850, 0))))), INDEX(Paste_Here!N$2:N$850, MATCH(B180, Paste_Here!A$2:A$850, 0)), ""), ""), "")</f>
        <v/>
      </c>
      <c r="AL180" s="66"/>
      <c r="AM180" s="76" t="str">
        <f>IFERROR(IF(B180&lt;&gt;"", IF(AND(INDEX(Paste_Here!O$2:O$850, MATCH(B180, Paste_Here!A$2:A$850, 0))&lt;&gt;"", ISNUMBER(VALUE(INDEX(Paste_Here!O$2:O$850, MATCH(B180, Paste_Here!A$2:A$850, 0))))), INDEX(Paste_Here!O$2:O$850, MATCH(B180, Paste_Here!A$2:A$850, 0)), ""), ""), "")</f>
        <v/>
      </c>
      <c r="AN180" s="66"/>
      <c r="AO180" s="76"/>
      <c r="AP180" s="66"/>
      <c r="AQ180" s="76"/>
      <c r="AR180" s="66"/>
      <c r="AS180" s="76"/>
      <c r="AT180" s="66"/>
      <c r="AU180" s="66"/>
      <c r="AV180" s="76" t="str">
        <f t="shared" si="19"/>
        <v/>
      </c>
      <c r="AW180" s="66"/>
      <c r="AX180" s="76" t="str">
        <f>IFERROR(IF(B180&lt;&gt;"", IF(ISNUMBER(SEARCH("Revealed-Potential (Primary Focus)", LOWER(INDEX(Paste_Here!Z$2:Z$850, MATCH(B180, Paste_Here!A$2:A$850, 0))))), "Rev-Potential: Prim", IF(ISNUMBER(SEARCH("Revealed-Potential (Secondary Focus)", LOWER(INDEX(Paste_Here!Z$2:Z$850, MATCH(B180, Paste_Here!A$2:A$850, 0))))), "Rev-Potential: Sec", IF(ISNUMBER(SEARCH("Monitoring", LOWER(INDEX(Paste_Here!Z$2:Z$850, MATCH(B180, Paste_Here!A$2:A$850, 0))))), "Monitoring", IF(ISNUMBER(SEARCH("At-Promise (Secondary Focus)", LOWER(INDEX(Paste_Here!Z$2:Z$850, MATCH(B180, Paste_Here!A$2:A$850, 0))))), "At-Promise: Sec", IF(ISNUMBER(SEARCH("At-Promise (Primary Focus)", LOWER(INDEX(Paste_Here!Z$2:Z$850, MATCH(B180, Paste_Here!A$2:A$850, 0))))), "At-Promise: Prim", ""))))), ""), "")</f>
        <v/>
      </c>
      <c r="AY180" s="66"/>
      <c r="AZ180" s="76"/>
      <c r="BA180" s="66"/>
      <c r="BB180" s="76"/>
      <c r="BC180" s="66"/>
      <c r="BD180" s="76"/>
      <c r="BE180" s="66"/>
      <c r="BF180" s="76"/>
      <c r="BG180" s="66"/>
      <c r="BH180" s="76"/>
      <c r="BI180" s="66"/>
      <c r="BJ180" s="66"/>
      <c r="BK180" s="76" t="str">
        <f t="shared" si="20"/>
        <v/>
      </c>
      <c r="BL180" s="66"/>
      <c r="BM180" s="76" t="str">
        <f>IFERROR(IF(B180&lt;&gt;"", IF(AND(ISNUMBER(VALUE(SUBSTITUTE(SUBSTITUTE(Paste_Here!R180, "br", "-"), "L", ""))), VALUE(SUBSTITUTE(SUBSTITUTE(Paste_Here!R180, "br", "-"), "L", "")) &gt;= 1095), "Yes", IF(AND(ISNUMBER(VALUE(SUBSTITUTE(SUBSTITUTE(Paste_Here!R180, "br", "-"), "L", ""))), VALUE(SUBSTITUTE(SUBSTITUTE(Paste_Here!R180, "br", "-"), "L", "")) &lt;= 1094), "No", "")), ""), "")</f>
        <v/>
      </c>
      <c r="BN180" s="66"/>
      <c r="BO180" s="76" t="str">
        <f>IFERROR(IF(B180&lt;&gt;"", IF(COUNTIF(INDEX(Paste_Here!Y$2:AB$850, MATCH(B180, Paste_Here!A$2:A$850, 0), 0), "yes") &gt; 0, "Yes", IF(COUNTIF(INDEX(Paste_Here!Y$2:AB$850, MATCH(B180, Paste_Here!A$2:A$850, 0), 0), "no") &gt; 0, "No", "")), ""), "")</f>
        <v/>
      </c>
      <c r="BP180" s="66"/>
      <c r="BQ180" s="76" t="str">
        <f>IFERROR(IF(B180&lt;&gt;"", IF(AND(ISNUMBER(VALUE(SUBSTITUTE(SUBSTITUTE(Paste_Here!U180, "em", "-"), "q", ""))), VALUE(SUBSTITUTE(SUBSTITUTE(Paste_Here!U180, "em", "-"), "q", "")) &gt;= 910), "Yes", IF(AND(ISNUMBER(VALUE(SUBSTITUTE(SUBSTITUTE(Paste_Here!U180, "em", "-"), "q", ""))), VALUE(SUBSTITUTE(SUBSTITUTE(Paste_Here!U180, "em", "-"), "q", "")) &lt;= 909), "No", "")), ""), "")</f>
        <v/>
      </c>
      <c r="BR180" s="66"/>
      <c r="BS180" s="76" t="str">
        <f>IFERROR(IF(B180&lt;&gt;"", IF(AND(INDEX(Paste_Here!X$2:X$850, MATCH(B180, Paste_Here!A$2:A$850, 0))&lt;&gt;"", ISNUMBER(VALUE(INDEX(Paste_Here!X$2:X$850, MATCH(B180, Paste_Here!A$2:A$850, 0))))), INDEX(Paste_Here!X$2:X$850, MATCH(B180, Paste_Here!A$2:A$850, 0)), ""), ""), "")</f>
        <v/>
      </c>
      <c r="BT180" s="66"/>
      <c r="BU180" s="76" t="str">
        <f>IFERROR(IF(B180&lt;&gt;"", IF(ISNUMBER(VALUE(INDEX(Paste_Here!G$2:G$850, MATCH(B180, Paste_Here!A$2:A$850, 0)))), IF(VALUE(INDEX(Paste_Here!G$2:G$850, MATCH(B180, Paste_Here!A$2:A$850, 0)))=0, "No", IF(AND(VALUE(INDEX(Paste_Here!G$2:G$850, MATCH(B180, Paste_Here!A$2:A$850, 0)))&gt;=1, VALUE(INDEX(Paste_Here!G$2:G$850, MATCH(B180, Paste_Here!A$2:A$850, 0)))&lt;=4), VALUE(INDEX(Paste_Here!G$2:G$850, MATCH(B180, Paste_Here!A$2:A$850, 0))), "")), ""), ""), "")</f>
        <v/>
      </c>
      <c r="BV180" s="66"/>
      <c r="BW180" s="76" t="str">
        <f>IFERROR(IF(B180&lt;&gt;"", IF(ISNUMBER(VALUE(INDEX(Paste_Here!H$2:H$850, MATCH(B180, Paste_Here!A$2:A$850, 0)))), IF(VALUE(INDEX(Paste_Here!H$2:H$850, MATCH(B180, Paste_Here!A$2:A$850, 0)))=0, "No", IF(AND(VALUE(INDEX(Paste_Here!H$2:H$850, MATCH(B180, Paste_Here!A$2:A$850, 0)))&gt;=1, VALUE(INDEX(Paste_Here!H$2:H$850, MATCH(B180, Paste_Here!A$2:A$850, 0)))&lt;=4), VALUE(INDEX(Paste_Here!H$2:H$850, MATCH(B180, Paste_Here!A$2:A$850, 0))), "")), ""), ""), "")</f>
        <v/>
      </c>
      <c r="BX180" s="66"/>
      <c r="BY180" s="76"/>
      <c r="BZ180" s="66"/>
      <c r="CA180" s="76"/>
      <c r="CB180" s="66"/>
      <c r="CC180" s="66"/>
      <c r="CD180" s="76" t="str">
        <f t="shared" si="21"/>
        <v/>
      </c>
      <c r="CE180" s="66"/>
      <c r="CF180" s="76" t="str">
        <f>IFERROR(IF(B180&lt;&gt;"", IF(AND(INDEX(Paste_Here!P$2:P$850, MATCH(B180, Paste_Here!A$2:A$850, 0))&lt;&gt;"", ISNUMBER(VALUE(INDEX(Paste_Here!P$2:P$850, MATCH(B180, Paste_Here!A$2:A$850, 0))))), INDEX(Paste_Here!P$2:P$850, MATCH(B180, Paste_Here!A$2:A$850, 0)), ""), ""), "")</f>
        <v/>
      </c>
      <c r="CG180" s="66"/>
      <c r="CH180" s="76" t="str">
        <f>IFERROR(IF(B180&lt;&gt;"", IF(ISNUMBER(SEARCH("highrisk", LOWER(INDEX(Paste_Here!Q$2:Q$850, MATCH(B180, Paste_Here!A$2:A$850, 0))))), "High Risk", IF(ISNUMBER(SEARCH("lowrisk", LOWER(INDEX(Paste_Here!Q$2:Q$850, MATCH(B180, Paste_Here!A$2:A$850, 0))))), "Low Risk", IF(ISNUMBER(SEARCH("somerisk", LOWER(INDEX(Paste_Here!Q$2:Q$850, MATCH(B180, Paste_Here!A$2:A$850, 0))))), "Some Risk", ""))), ""), "")</f>
        <v/>
      </c>
      <c r="CI180" s="66"/>
      <c r="CJ180" s="76" t="str">
        <f>IFERROR(IF(B180&lt;&gt;"", IF(AND(INDEX(Paste_Here!AA$2:AA$850, MATCH(B180, Paste_Here!A$2:A$850, 0))&lt;&gt;"", ISNUMBER(VALUE(INDEX(Paste_Here!AA$2:AA$850, MATCH(B180, Paste_Here!A$2:A$850, 0))))), INDEX(Paste_Here!AA$2:AA$850, MATCH(B180, Paste_Here!A$2:A$850, 0)), ""), ""), "")</f>
        <v/>
      </c>
      <c r="CK180" s="66"/>
      <c r="CL180" s="76" t="str">
        <f>IFERROR(IF(B180&lt;&gt;"", IF(LOWER(INDEX(Paste_Here!AB$2:AB$850, MATCH(B180, Paste_Here!A$2:A$850, 0)))="approaching expectations", "Approaching", IF(LOWER(INDEX(Paste_Here!AB$2:AB$850, MATCH(B180, Paste_Here!A$2:A$850, 0)))="met expectations", "Met", IF(LOWER(INDEX(Paste_Here!AB$2:AB$850, MATCH(B180, Paste_Here!A$2:A$850, 0)))="exceeded expectations", "Exceeded", IF(LOWER(INDEX(Paste_Here!AB$2:AB$850, MATCH(B180, Paste_Here!A$2:A$850, 0)))="below expectations", "Below", "")))), ""), "")</f>
        <v/>
      </c>
      <c r="CM180" s="66"/>
      <c r="CN180" s="76" t="str">
        <f>IFERROR(IF(B180&lt;&gt;"", IF(AND(INDEX(Paste_Here!AC$2:AC$850, MATCH(B180, Paste_Here!A$2:A$850, 0))&lt;&gt;"", ISNUMBER(VALUE(INDEX(Paste_Here!AC$2:AC$850, MATCH(B180, Paste_Here!A$2:A$850, 0))))), INDEX(Paste_Here!AC$2:AC$850, MATCH(B180, Paste_Here!A$2:A$850, 0)), ""), ""), "")</f>
        <v/>
      </c>
      <c r="CO180" s="66"/>
      <c r="CP180" s="76"/>
      <c r="CQ180" s="66"/>
      <c r="CR180" s="76"/>
      <c r="CS180" s="66"/>
      <c r="CT180" s="76"/>
      <c r="CU180" s="66"/>
      <c r="CV180" s="76"/>
      <c r="CW180" s="66"/>
      <c r="CX180" s="76"/>
      <c r="CY180" s="66"/>
      <c r="CZ180" s="66"/>
      <c r="DA180" s="76" t="str">
        <f t="shared" si="22"/>
        <v/>
      </c>
      <c r="DB180" s="66"/>
      <c r="DC180" s="76" t="str">
        <f>IFERROR(IF(B180&lt;&gt;"", IF(AND(INDEX(Paste_Here!V$2:V$850, MATCH(B180, Paste_Here!A$2:A$850, 0))&lt;&gt;"", ISNUMBER(VALUE(INDEX(Paste_Here!V$2:V$850, MATCH(B180, Paste_Here!A$2:A$850, 0))))), INDEX(Paste_Here!V$2:V$850, MATCH(B180, Paste_Here!A$2:A$850, 0)), ""), ""), "")</f>
        <v/>
      </c>
      <c r="DD180" s="66"/>
      <c r="DE180" s="76" t="str">
        <f>IFERROR(IF(B180&lt;&gt;"", IF(ISNUMBER(SEARCH("highrisk", LOWER(INDEX(Paste_Here!W$2:W$850, MATCH(B180, Paste_Here!A$2:A$850, 0))))), "High Risk", IF(ISNUMBER(SEARCH("lowrisk", LOWER(INDEX(Paste_Here!W$2:W$850, MATCH(B180, Paste_Here!A$2:A$850, 0))))), "Low Risk", IF(ISNUMBER(SEARCH("somerisk", LOWER(INDEX(Paste_Here!W$2:W$850, MATCH(B180, Paste_Here!A$2:A$850, 0))))), "Some Risk", ""))), ""), "")</f>
        <v/>
      </c>
      <c r="DF180" s="66"/>
      <c r="DG180" s="76" t="str">
        <f>IFERROR(IF(B180&lt;&gt;"", IF(AND(INDEX(Paste_Here!S$2:S$850, MATCH(B180, Paste_Here!A$2:A$850, 0))&lt;&gt;"", ISNUMBER(VALUE(INDEX(Paste_Here!S$2:S$850, MATCH(B180, Paste_Here!A$2:A$850, 0))))), INDEX(Paste_Here!S$2:S$850, MATCH(B180, Paste_Here!A$2:A$850, 0)), ""), ""), "")</f>
        <v/>
      </c>
      <c r="DH180" s="66"/>
      <c r="DI180" s="76" t="str">
        <f>IFERROR(IF(B180&lt;&gt;"", IF(ISNUMBER(SEARCH("highrisk", LOWER(INDEX(Paste_Here!T$2:T$850, MATCH(B180, Paste_Here!A$2:A$850, 0))))), "High Risk", IF(ISNUMBER(SEARCH("lowrisk", LOWER(INDEX(Paste_Here!T$2:T$850, MATCH(B180, Paste_Here!A$2:A$850, 0))))), "Low Risk", IF(ISNUMBER(SEARCH("somerisk", LOWER(INDEX(Paste_Here!T$2:T$850, MATCH(B180, Paste_Here!A$2:A$850, 0))))), "Some Risk", ""))), ""), "")</f>
        <v/>
      </c>
      <c r="DJ180" s="66"/>
      <c r="DK180" s="76" t="str">
        <f>IFERROR(IF(B180&lt;&gt;"", IF(AND(INDEX(Paste_Here!AD$2:AD$850, MATCH(B180, Paste_Here!A$2:A$850, 0))&lt;&gt;"", ISNUMBER(VALUE(INDEX(Paste_Here!AD$2:AD$850, MATCH(B180, Paste_Here!A$2:A$850, 0))))), INDEX(Paste_Here!AD$2:AD$850, MATCH(B180, Paste_Here!A$2:A$850, 0)), ""), ""), "")</f>
        <v/>
      </c>
      <c r="DL180" s="66"/>
      <c r="DM180" s="76" t="str">
        <f>IFERROR(IF(B180&lt;&gt;"", IF(LOWER(INDEX(Paste_Here!AE$2:AE$850, MATCH(B180, Paste_Here!A$2:A$850, 0)))="approaching expectations", "Approaching", IF(LOWER(INDEX(Paste_Here!AE$2:AE$850, MATCH(B180, Paste_Here!A$2:A$850, 0)))="met expectations", "Met", IF(LOWER(INDEX(Paste_Here!AE$2:AE$850, MATCH(B180, Paste_Here!A$2:A$850, 0)))="exceeded expectations", "Exceeded", IF(LOWER(INDEX(Paste_Here!AE$2:AE$850, MATCH(B180, Paste_Here!A$2:A$850, 0)))="below expectations", "Below", "")))), ""), "")</f>
        <v/>
      </c>
      <c r="DN180" s="66"/>
      <c r="DO180" s="76"/>
      <c r="DP180" s="66"/>
      <c r="DQ180" s="76"/>
      <c r="DR180" s="66"/>
      <c r="DS180" s="76"/>
      <c r="DT180" s="66"/>
      <c r="DU180" s="76"/>
      <c r="DV180" s="66"/>
      <c r="DW180" s="66"/>
      <c r="DX180" s="76" t="str">
        <f t="shared" si="23"/>
        <v/>
      </c>
      <c r="DY180" s="66"/>
      <c r="DZ180" s="76"/>
      <c r="EA180" s="66"/>
      <c r="EB180" s="76"/>
      <c r="EC180" s="66"/>
      <c r="ED180" s="76" t="str">
        <f>IFERROR(IF(B180&lt;&gt;"", IF(AND(INDEX(Paste_Here!AF$2:AF$850, MATCH(B180, Paste_Here!A$2:A$850, 0))&lt;&gt;"", ISNUMBER(VALUE(INDEX(Paste_Here!AF$2:AF$850, MATCH(B180, Paste_Here!A$2:A$850, 0))))), INDEX(Paste_Here!AF$2:AF$850, MATCH(B180, Paste_Here!A$2:A$850, 0)), ""), ""), "")</f>
        <v/>
      </c>
      <c r="EE180" s="66"/>
      <c r="EF180" s="76"/>
      <c r="EG180" s="66"/>
      <c r="EH180" s="76"/>
      <c r="EI180" s="66"/>
      <c r="EJ180" s="76" t="str">
        <f>IFERROR(IF(B180&lt;&gt;"", IF(AND(INDEX(Paste_Here!AG$2:AG$850, MATCH(B180, Paste_Here!A$2:A$850, 0))&lt;&gt;"", ISNUMBER(VALUE(INDEX(Paste_Here!AG$2:AG$850, MATCH(B180, Paste_Here!A$2:A$850, 0))))), INDEX(Paste_Here!AG$2:AG$850, MATCH(B180, Paste_Here!A$2:A$850, 0)), ""), ""), "")</f>
        <v/>
      </c>
      <c r="EK180" s="66"/>
      <c r="EL180" s="76"/>
      <c r="EM180" s="66"/>
      <c r="EN180" s="76"/>
      <c r="EO180" s="66"/>
      <c r="EP180" s="76"/>
      <c r="EQ180" s="66"/>
      <c r="ER180" s="76"/>
      <c r="ES180" s="66"/>
      <c r="ET180" s="66"/>
      <c r="EU180" s="76"/>
      <c r="EV180" s="66"/>
      <c r="EW180" s="76"/>
      <c r="EX180" s="66"/>
      <c r="EY180" s="76"/>
      <c r="EZ180" s="66"/>
      <c r="FA180" s="76"/>
      <c r="FB180" s="66"/>
      <c r="FC180" s="76"/>
      <c r="FD180" s="66"/>
      <c r="FE180" s="76"/>
      <c r="FF180" s="66"/>
      <c r="FG180" s="76"/>
      <c r="FH180" s="66"/>
      <c r="FI180" s="76"/>
      <c r="FJ180" s="66"/>
      <c r="FK180" s="76"/>
      <c r="FL180" s="66"/>
      <c r="FM180" s="76"/>
      <c r="FN180" s="66"/>
      <c r="FO180" s="76"/>
      <c r="FP180" s="66"/>
      <c r="FQ180" s="76"/>
      <c r="FR180" s="66"/>
      <c r="FS180" s="76"/>
      <c r="FT180" s="66"/>
      <c r="FU180" s="76"/>
      <c r="FV180" s="66"/>
      <c r="FW180" s="76"/>
      <c r="FX180" s="66"/>
      <c r="FY180" s="76"/>
      <c r="FZ180" s="66"/>
      <c r="GA180" s="76"/>
      <c r="GB180" s="66"/>
      <c r="GC180" s="76"/>
      <c r="GD180" s="66"/>
      <c r="GE180" s="76"/>
      <c r="GF180" s="66"/>
      <c r="GG180" s="76"/>
      <c r="GH180" s="66"/>
      <c r="GI180" s="76"/>
      <c r="GJ180" s="66"/>
      <c r="GK180" s="76"/>
      <c r="GL180" s="66"/>
      <c r="GM180" s="76"/>
      <c r="GN180" s="66"/>
      <c r="GO180" s="76"/>
      <c r="GP180" s="66"/>
      <c r="GQ180" s="76"/>
      <c r="GR180" s="66"/>
      <c r="GS180" s="76"/>
      <c r="GT180" s="66"/>
      <c r="GU180" s="76"/>
      <c r="GV180" s="66"/>
      <c r="GW180" s="76"/>
      <c r="GX180" s="66"/>
      <c r="GY180" s="76"/>
      <c r="GZ180" s="66"/>
      <c r="HA180" s="76"/>
      <c r="HB180" s="66"/>
      <c r="HC180" s="76"/>
      <c r="HD180" s="66"/>
      <c r="HE180" s="76"/>
      <c r="HF180" s="66"/>
      <c r="HG180" s="76"/>
      <c r="HH180" s="66"/>
      <c r="HI180" s="76"/>
      <c r="HJ180" s="66"/>
      <c r="HK180" s="76"/>
      <c r="HL180" s="66"/>
      <c r="HM180" s="76"/>
      <c r="HN180" s="66"/>
      <c r="HO180" s="76"/>
      <c r="HP180" s="66"/>
      <c r="HQ180" s="76"/>
      <c r="HR180" s="66"/>
      <c r="HS180" s="76"/>
      <c r="HT180" s="66"/>
      <c r="HU180" s="76"/>
      <c r="HV180" s="66"/>
      <c r="HW180" s="76"/>
      <c r="HX180" s="66"/>
      <c r="HY180" s="76"/>
      <c r="HZ180" s="66"/>
      <c r="IA180" s="76"/>
      <c r="IB180" s="66"/>
      <c r="IC180" s="76"/>
      <c r="ID180" s="66"/>
      <c r="IE180" s="76"/>
      <c r="IF180" s="66"/>
      <c r="IG180" s="76"/>
      <c r="IH180" s="66"/>
      <c r="II180" s="76"/>
      <c r="IJ180" s="66"/>
      <c r="IK180" s="76"/>
      <c r="IL180" s="66"/>
      <c r="IM180" s="76"/>
      <c r="IN180" s="66"/>
      <c r="IO180" s="76"/>
      <c r="IP180" s="66"/>
      <c r="IQ180" s="76"/>
      <c r="IR180" s="66"/>
      <c r="IS180" s="76"/>
      <c r="IT180" s="66"/>
      <c r="IU180" s="76"/>
      <c r="IV180" s="66"/>
      <c r="IW180" s="76"/>
      <c r="IX180" s="66"/>
      <c r="IY180" s="76"/>
      <c r="IZ180" s="66"/>
      <c r="JA180" s="76"/>
      <c r="JB180" s="66"/>
      <c r="JC180" s="76"/>
      <c r="JD180" s="66"/>
      <c r="JE180" s="76"/>
      <c r="JF180" s="66"/>
      <c r="JG180" s="76"/>
      <c r="JH180" s="66"/>
      <c r="JI180" s="76"/>
      <c r="JJ180" s="66"/>
      <c r="JK180" s="76"/>
      <c r="JL180" s="66"/>
      <c r="JM180" s="76"/>
      <c r="JN180" s="66"/>
      <c r="JO180" s="76"/>
      <c r="JP180" s="66"/>
      <c r="JQ180" s="76"/>
      <c r="JR180" s="66"/>
      <c r="JS180" s="76"/>
      <c r="JT180" s="66"/>
      <c r="JU180" s="76"/>
      <c r="JV180" s="66"/>
      <c r="JW180" s="76"/>
      <c r="JX180" s="66"/>
      <c r="JY180" s="76"/>
      <c r="JZ180" s="66"/>
      <c r="KA180" s="76"/>
      <c r="KB180" s="66"/>
      <c r="KC180" s="76"/>
      <c r="KD180" s="66"/>
      <c r="KE180" s="76"/>
      <c r="KF180" s="66"/>
      <c r="KG180" s="76"/>
      <c r="KH180" s="66"/>
      <c r="KI180" s="76"/>
      <c r="KJ180" s="66"/>
      <c r="KK180" s="76"/>
      <c r="KL180" s="66"/>
      <c r="KM180" s="76"/>
      <c r="KN180" s="66"/>
      <c r="KO180" s="76"/>
      <c r="KP180" s="66"/>
      <c r="KQ180" s="76"/>
      <c r="KR180" s="66"/>
      <c r="KS180" s="76"/>
      <c r="KT180" s="66"/>
      <c r="KU180" s="76"/>
      <c r="KV180" s="66"/>
      <c r="KW180" s="76"/>
      <c r="KX180" s="66"/>
      <c r="KY180" s="76"/>
      <c r="KZ180" s="66"/>
      <c r="LA180" s="76"/>
      <c r="LB180" s="66"/>
      <c r="LC180" s="76"/>
      <c r="LD180" s="66"/>
      <c r="LE180" s="76"/>
      <c r="LF180" s="66"/>
      <c r="LG180" s="76"/>
      <c r="LH180" s="66"/>
      <c r="LI180" s="76"/>
      <c r="LJ180" s="66"/>
      <c r="LK180" s="76"/>
      <c r="LL180" s="66"/>
      <c r="LM180" s="76"/>
      <c r="LN180" s="66"/>
      <c r="LO180" s="76"/>
      <c r="LP180" s="66"/>
      <c r="LQ180" s="76"/>
      <c r="LR180" s="66"/>
      <c r="LS180" s="76"/>
      <c r="LT180" s="66"/>
      <c r="LU180" s="76"/>
      <c r="LV180" s="66"/>
      <c r="LW180" s="76"/>
      <c r="LX180" s="66"/>
      <c r="LY180" s="76"/>
      <c r="LZ180" s="66"/>
      <c r="MA180" s="76"/>
      <c r="MB180" s="66"/>
      <c r="MC180" s="76"/>
      <c r="MD180" s="66"/>
      <c r="MG180" s="1" t="str" cm="1">
        <f t="array" ref="MG180">IFERROR(INDEX(Paste_Here!$B$2:$B$850, MATCH(0, COUNTIF(MG$4:MG179, Paste_Here!$B$2:$B$850) + IF(Paste_Here!$B$2:$B$850="", 1, 0), 0)), "")</f>
        <v/>
      </c>
      <c r="MH180" s="1" t="str">
        <f>IF(MG180&lt;&gt;"", INDEX(Paste_Here!$A$2:$A$850, MATCH(MG180, Paste_Here!$B$2:$B$850, 0)), "")</f>
        <v/>
      </c>
      <c r="MI180" s="1" t="str">
        <f t="shared" si="24"/>
        <v/>
      </c>
      <c r="MJ180" s="1" t="str" cm="1">
        <f t="array" ref="MJ180">IFERROR(INDEX($MI$5:$MI$850, MATCH(SMALL(IF($MI$5:$MI$850&lt;&gt;"", COUNTIF($MI$5:$MI$850, "&lt;"&amp;$MI$5:$MI$850)+1), ROW()-ROW($MJ$5)+1), COUNTIF($MI$5:$MI$850, "&lt;"&amp;$MI$5:$MI$850)+1, 0)), "")</f>
        <v/>
      </c>
    </row>
    <row r="181" spans="1:348">
      <c r="A181" s="66"/>
      <c r="B181" s="76" t="str">
        <f t="shared" si="17"/>
        <v/>
      </c>
      <c r="C181" s="66"/>
      <c r="D181" s="76" t="str">
        <f>IFERROR(IF(B181&lt;&gt;"", IF(AND(INDEX(Paste_Here!B$2:B$850, MATCH(B181, Paste_Here!A$2:A$850, 0))&lt;&gt;"", ISNUMBER(VALUE(INDEX(Paste_Here!B$2:B$850, MATCH(B181, Paste_Here!A$2:A$850, 0))))), INDEX(Paste_Here!B$2:B$850, MATCH(B181, Paste_Here!A$2:A$850, 0)), ""), ""), "")</f>
        <v/>
      </c>
      <c r="E181" s="66"/>
      <c r="F181" s="76" t="str">
        <f>IFERROR(IF(B181&lt;&gt;"", IF(ISTEXT(INDEX(Paste_Here!K$2:K$850, MATCH(B181, Paste_Here!A$2:A$850, 0))), INDEX(Paste_Here!K$2:K$850, MATCH(B181, Paste_Here!A$2:A$850, 0)), ""), ""), "")</f>
        <v/>
      </c>
      <c r="G181" s="66"/>
      <c r="H181" s="76" t="str">
        <f>IFERROR(IF(B181&lt;&gt;"", IF(ISTEXT(INDEX(Paste_Here!C$2:C$850, MATCH(B181, Paste_Here!A$2:A$850, 0))), INDEX(Paste_Here!C$2:C$850, MATCH(B181, Paste_Here!A$2:A$850, 0)), ""), ""), "")</f>
        <v/>
      </c>
      <c r="I181" s="66"/>
      <c r="J181" s="76" t="str">
        <f>IFERROR(IF(B181&lt;&gt;"", IF(ISNUMBER(SEARCH("s", LOWER(INDEX(Paste_Here!M$2:M$850, MATCH(B181, Paste_Here!A$2:A$850, 0))))), "Yes", IF(INDEX(Paste_Here!M$2:M$850, MATCH(B181, Paste_Here!A$2:A$850, 0))&lt;&gt;"", "No", "")), ""), "")</f>
        <v/>
      </c>
      <c r="K181" s="66"/>
      <c r="L181" s="76" t="str">
        <f>IFERROR(IF(B181&lt;&gt;"", IF(ISNUMBER(SEARCH("yes", LOWER(INDEX(Paste_Here!E$2:E$850, MATCH(B181, Paste_Here!A$2:A$850, 0))))), "Yes", IF(ISNUMBER(SEARCH("no", LOWER(INDEX(Paste_Here!E$2:E$850, MATCH(B181, Paste_Here!A$2:A$850, 0))))), "No", "")), ""), "")</f>
        <v/>
      </c>
      <c r="M181" s="66"/>
      <c r="N181" s="76" t="str">
        <f>IFERROR(IF(B181&lt;&gt;"", IF(ISNUMBER(SEARCH("yes", LOWER(INDEX(Paste_Here!F$2:F$850, MATCH(B181, Paste_Here!A$2:A$850, 0))))), "Yes", IF(ISNUMBER(SEARCH("no", LOWER(INDEX(Paste_Here!F$2:F$850, MATCH(B181, Paste_Here!A$2:A$850, 0))))), "No", "")), ""), "")</f>
        <v/>
      </c>
      <c r="O181" s="66"/>
      <c r="P181" s="76" t="str">
        <f>IFERROR(IF(B181&lt;&gt;"", IF(ISNUMBER(SEARCH("yes", LOWER(INDEX(Paste_Here!L$2:L$850, MATCH(B181, Paste_Here!A$2:A$850, 0))))), "Yes", IF(ISNUMBER(SEARCH("no", LOWER(INDEX(Paste_Here!L$2:L$850, MATCH(B181, Paste_Here!A$2:A$850, 0))))), "No", "")), ""), "")</f>
        <v/>
      </c>
      <c r="Q181" s="66"/>
      <c r="R181" s="76" t="str">
        <f>IFERROR(IF(B181&lt;&gt;"", IF(ISNUMBER(SEARCH("transitional 2", LOWER(INDEX(Paste_Here!D$2:D$850, MATCH(B181, Paste_Here!A$2:A$850, 0))))), "T2", IF(ISNUMBER(SEARCH("transitional 1", LOWER(INDEX(Paste_Here!D$2:D$850, MATCH(B181, Paste_Here!A$2:A$850, 0))))), "T1", IF(ISNUMBER(SEARCH("waived ell services", LOWER(INDEX(Paste_Here!D$2:D$850, MATCH(B181, Paste_Here!A$2:A$850, 0))))), "W", IF(ISNUMBER(SEARCH("english language learner", LOWER(INDEX(Paste_Here!D$2:D$850, MATCH(B181, Paste_Here!A$2:A$850, 0))))), "L", "")))), ""), "")</f>
        <v/>
      </c>
      <c r="S181" s="66"/>
      <c r="T181" s="76" t="str">
        <f>IFERROR(IF(B181&lt;&gt;"", IF(ISNUMBER(SEARCH("yes", LOWER(INDEX(Paste_Here!I$2:I$850, MATCH(B181, Paste_Here!A$2:A$850, 0))))), "Yes", IF(ISNUMBER(SEARCH("no", LOWER(INDEX(Paste_Here!I$2:I$850, MATCH(B181, Paste_Here!A$2:A$850, 0))))), "No", "")), ""), "")</f>
        <v/>
      </c>
      <c r="U181" s="66"/>
      <c r="V181" s="76" t="str">
        <f>IFERROR(IF(B181&lt;&gt;"", IF(ISTEXT(INDEX(Paste_Here!J$2:J$850, MATCH(B181, Paste_Here!A$2:A$850, 0))), VALUE(INDEX(Paste_Here!J$2:J$850, MATCH(B181, Paste_Here!A$2:A$850, 0))), ""), ""), "")</f>
        <v/>
      </c>
      <c r="W181" s="66"/>
      <c r="X181" s="66"/>
      <c r="Y181" s="76" t="str">
        <f t="shared" si="18"/>
        <v/>
      </c>
      <c r="Z181" s="66"/>
      <c r="AA181" s="76" t="str">
        <f>IFERROR(IF(B181&lt;&gt;"", IF(AND(INDEX(Paste_Here!AI$2:AI$850, MATCH(B181, Paste_Here!A$2:A$850, 0))&lt;&gt;"", ISNUMBER(VALUE(INDEX(Paste_Here!AI$2:AI$850, MATCH(B181, Paste_Here!A$2:A$850, 0))))), INDEX(Paste_Here!AI$2:AI$850, MATCH(B181, Paste_Here!A$2:A$850, 0)), ""), ""), "")</f>
        <v/>
      </c>
      <c r="AB181" s="66"/>
      <c r="AC181" s="76" t="str">
        <f>IFERROR(IF(B181&lt;&gt;"", IF(AND(INDEX(Paste_Here!AJ$2:AJ$850, MATCH(B181, Paste_Here!A$2:A$850, 0))&lt;&gt;"", ISNUMBER(VALUE(INDEX(Paste_Here!AJ$2:AJ$850, MATCH(B181, Paste_Here!A$2:A$850, 0))))), INDEX(Paste_Here!AJ$2:AJ$850, MATCH(B181, Paste_Here!A$2:A$850, 0)), ""), ""), "")</f>
        <v/>
      </c>
      <c r="AD181" s="66"/>
      <c r="AE181" s="76" t="str">
        <f>IFERROR(IF(B181&lt;&gt;"", IF(AND(INDEX(Paste_Here!AK$2:AK$850, MATCH(B181, Paste_Here!A$2:A$850, 0))&lt;&gt;"", ISNUMBER(VALUE(INDEX(Paste_Here!AK$2:AK$850, MATCH(B181, Paste_Here!A$2:A$850, 0))))), INDEX(Paste_Here!AK$2:AK$850, MATCH(B181, Paste_Here!A$2:A$850, 0)), ""), ""), "")</f>
        <v/>
      </c>
      <c r="AF181" s="66"/>
      <c r="AG181" s="76" t="str">
        <f>IFERROR(IF(B181&lt;&gt;"", IF(AND(INDEX(Paste_Here!AL$2:AL$850, MATCH(B181, Paste_Here!A$2:A$850, 0))&lt;&gt;"", ISNUMBER(VALUE(INDEX(Paste_Here!AL$2:AL$850, MATCH(B181, Paste_Here!A$2:A$850, 0))))), INDEX(Paste_Here!AL$2:AL$850, MATCH(B181, Paste_Here!A$2:A$850, 0)), ""), ""), "")</f>
        <v/>
      </c>
      <c r="AH181" s="66"/>
      <c r="AI181" s="76" t="str">
        <f>IFERROR(IF(B181&lt;&gt;"", IF(AND(INDEX(Paste_Here!AH$2:AH$850, MATCH(B181, Paste_Here!A$2:A$850, 0))&lt;&gt;"", ISNUMBER(VALUE(INDEX(Paste_Here!AH$2:AH$850, MATCH(B181, Paste_Here!A$2:A$850, 0))))), IF(VALUE(INDEX(Paste_Here!AH$2:AH$850, MATCH(B181, Paste_Here!A$2:A$850, 0)))=0, "", INDEX(Paste_Here!AH$2:AH$850, MATCH(B181, Paste_Here!A$2:A$850, 0))), ""), ""), "")</f>
        <v/>
      </c>
      <c r="AJ181" s="66"/>
      <c r="AK181" s="76" t="str">
        <f>IFERROR(IF(B181&lt;&gt;"", IF(AND(INDEX(Paste_Here!N$2:N$850, MATCH(B181, Paste_Here!A$2:A$850, 0))&lt;&gt;"", ISNUMBER(VALUE(INDEX(Paste_Here!N$2:N$850, MATCH(B181, Paste_Here!A$2:A$850, 0))))), INDEX(Paste_Here!N$2:N$850, MATCH(B181, Paste_Here!A$2:A$850, 0)), ""), ""), "")</f>
        <v/>
      </c>
      <c r="AL181" s="66"/>
      <c r="AM181" s="76" t="str">
        <f>IFERROR(IF(B181&lt;&gt;"", IF(AND(INDEX(Paste_Here!O$2:O$850, MATCH(B181, Paste_Here!A$2:A$850, 0))&lt;&gt;"", ISNUMBER(VALUE(INDEX(Paste_Here!O$2:O$850, MATCH(B181, Paste_Here!A$2:A$850, 0))))), INDEX(Paste_Here!O$2:O$850, MATCH(B181, Paste_Here!A$2:A$850, 0)), ""), ""), "")</f>
        <v/>
      </c>
      <c r="AN181" s="66"/>
      <c r="AO181" s="76"/>
      <c r="AP181" s="66"/>
      <c r="AQ181" s="76"/>
      <c r="AR181" s="66"/>
      <c r="AS181" s="76"/>
      <c r="AT181" s="66"/>
      <c r="AU181" s="66"/>
      <c r="AV181" s="76" t="str">
        <f t="shared" si="19"/>
        <v/>
      </c>
      <c r="AW181" s="66"/>
      <c r="AX181" s="76" t="str">
        <f>IFERROR(IF(B181&lt;&gt;"", IF(ISNUMBER(SEARCH("Revealed-Potential (Primary Focus)", LOWER(INDEX(Paste_Here!Z$2:Z$850, MATCH(B181, Paste_Here!A$2:A$850, 0))))), "Rev-Potential: Prim", IF(ISNUMBER(SEARCH("Revealed-Potential (Secondary Focus)", LOWER(INDEX(Paste_Here!Z$2:Z$850, MATCH(B181, Paste_Here!A$2:A$850, 0))))), "Rev-Potential: Sec", IF(ISNUMBER(SEARCH("Monitoring", LOWER(INDEX(Paste_Here!Z$2:Z$850, MATCH(B181, Paste_Here!A$2:A$850, 0))))), "Monitoring", IF(ISNUMBER(SEARCH("At-Promise (Secondary Focus)", LOWER(INDEX(Paste_Here!Z$2:Z$850, MATCH(B181, Paste_Here!A$2:A$850, 0))))), "At-Promise: Sec", IF(ISNUMBER(SEARCH("At-Promise (Primary Focus)", LOWER(INDEX(Paste_Here!Z$2:Z$850, MATCH(B181, Paste_Here!A$2:A$850, 0))))), "At-Promise: Prim", ""))))), ""), "")</f>
        <v/>
      </c>
      <c r="AY181" s="66"/>
      <c r="AZ181" s="76"/>
      <c r="BA181" s="66"/>
      <c r="BB181" s="76"/>
      <c r="BC181" s="66"/>
      <c r="BD181" s="76"/>
      <c r="BE181" s="66"/>
      <c r="BF181" s="76"/>
      <c r="BG181" s="66"/>
      <c r="BH181" s="76"/>
      <c r="BI181" s="66"/>
      <c r="BJ181" s="66"/>
      <c r="BK181" s="76" t="str">
        <f t="shared" si="20"/>
        <v/>
      </c>
      <c r="BL181" s="66"/>
      <c r="BM181" s="76" t="str">
        <f>IFERROR(IF(B181&lt;&gt;"", IF(AND(ISNUMBER(VALUE(SUBSTITUTE(SUBSTITUTE(Paste_Here!R181, "br", "-"), "L", ""))), VALUE(SUBSTITUTE(SUBSTITUTE(Paste_Here!R181, "br", "-"), "L", "")) &gt;= 1095), "Yes", IF(AND(ISNUMBER(VALUE(SUBSTITUTE(SUBSTITUTE(Paste_Here!R181, "br", "-"), "L", ""))), VALUE(SUBSTITUTE(SUBSTITUTE(Paste_Here!R181, "br", "-"), "L", "")) &lt;= 1094), "No", "")), ""), "")</f>
        <v/>
      </c>
      <c r="BN181" s="66"/>
      <c r="BO181" s="76" t="str">
        <f>IFERROR(IF(B181&lt;&gt;"", IF(COUNTIF(INDEX(Paste_Here!Y$2:AB$850, MATCH(B181, Paste_Here!A$2:A$850, 0), 0), "yes") &gt; 0, "Yes", IF(COUNTIF(INDEX(Paste_Here!Y$2:AB$850, MATCH(B181, Paste_Here!A$2:A$850, 0), 0), "no") &gt; 0, "No", "")), ""), "")</f>
        <v/>
      </c>
      <c r="BP181" s="66"/>
      <c r="BQ181" s="76" t="str">
        <f>IFERROR(IF(B181&lt;&gt;"", IF(AND(ISNUMBER(VALUE(SUBSTITUTE(SUBSTITUTE(Paste_Here!U181, "em", "-"), "q", ""))), VALUE(SUBSTITUTE(SUBSTITUTE(Paste_Here!U181, "em", "-"), "q", "")) &gt;= 910), "Yes", IF(AND(ISNUMBER(VALUE(SUBSTITUTE(SUBSTITUTE(Paste_Here!U181, "em", "-"), "q", ""))), VALUE(SUBSTITUTE(SUBSTITUTE(Paste_Here!U181, "em", "-"), "q", "")) &lt;= 909), "No", "")), ""), "")</f>
        <v/>
      </c>
      <c r="BR181" s="66"/>
      <c r="BS181" s="76" t="str">
        <f>IFERROR(IF(B181&lt;&gt;"", IF(AND(INDEX(Paste_Here!X$2:X$850, MATCH(B181, Paste_Here!A$2:A$850, 0))&lt;&gt;"", ISNUMBER(VALUE(INDEX(Paste_Here!X$2:X$850, MATCH(B181, Paste_Here!A$2:A$850, 0))))), INDEX(Paste_Here!X$2:X$850, MATCH(B181, Paste_Here!A$2:A$850, 0)), ""), ""), "")</f>
        <v/>
      </c>
      <c r="BT181" s="66"/>
      <c r="BU181" s="76" t="str">
        <f>IFERROR(IF(B181&lt;&gt;"", IF(ISNUMBER(VALUE(INDEX(Paste_Here!G$2:G$850, MATCH(B181, Paste_Here!A$2:A$850, 0)))), IF(VALUE(INDEX(Paste_Here!G$2:G$850, MATCH(B181, Paste_Here!A$2:A$850, 0)))=0, "No", IF(AND(VALUE(INDEX(Paste_Here!G$2:G$850, MATCH(B181, Paste_Here!A$2:A$850, 0)))&gt;=1, VALUE(INDEX(Paste_Here!G$2:G$850, MATCH(B181, Paste_Here!A$2:A$850, 0)))&lt;=4), VALUE(INDEX(Paste_Here!G$2:G$850, MATCH(B181, Paste_Here!A$2:A$850, 0))), "")), ""), ""), "")</f>
        <v/>
      </c>
      <c r="BV181" s="66"/>
      <c r="BW181" s="76" t="str">
        <f>IFERROR(IF(B181&lt;&gt;"", IF(ISNUMBER(VALUE(INDEX(Paste_Here!H$2:H$850, MATCH(B181, Paste_Here!A$2:A$850, 0)))), IF(VALUE(INDEX(Paste_Here!H$2:H$850, MATCH(B181, Paste_Here!A$2:A$850, 0)))=0, "No", IF(AND(VALUE(INDEX(Paste_Here!H$2:H$850, MATCH(B181, Paste_Here!A$2:A$850, 0)))&gt;=1, VALUE(INDEX(Paste_Here!H$2:H$850, MATCH(B181, Paste_Here!A$2:A$850, 0)))&lt;=4), VALUE(INDEX(Paste_Here!H$2:H$850, MATCH(B181, Paste_Here!A$2:A$850, 0))), "")), ""), ""), "")</f>
        <v/>
      </c>
      <c r="BX181" s="66"/>
      <c r="BY181" s="76"/>
      <c r="BZ181" s="66"/>
      <c r="CA181" s="76"/>
      <c r="CB181" s="66"/>
      <c r="CC181" s="66"/>
      <c r="CD181" s="76" t="str">
        <f t="shared" si="21"/>
        <v/>
      </c>
      <c r="CE181" s="66"/>
      <c r="CF181" s="76" t="str">
        <f>IFERROR(IF(B181&lt;&gt;"", IF(AND(INDEX(Paste_Here!P$2:P$850, MATCH(B181, Paste_Here!A$2:A$850, 0))&lt;&gt;"", ISNUMBER(VALUE(INDEX(Paste_Here!P$2:P$850, MATCH(B181, Paste_Here!A$2:A$850, 0))))), INDEX(Paste_Here!P$2:P$850, MATCH(B181, Paste_Here!A$2:A$850, 0)), ""), ""), "")</f>
        <v/>
      </c>
      <c r="CG181" s="66"/>
      <c r="CH181" s="76" t="str">
        <f>IFERROR(IF(B181&lt;&gt;"", IF(ISNUMBER(SEARCH("highrisk", LOWER(INDEX(Paste_Here!Q$2:Q$850, MATCH(B181, Paste_Here!A$2:A$850, 0))))), "High Risk", IF(ISNUMBER(SEARCH("lowrisk", LOWER(INDEX(Paste_Here!Q$2:Q$850, MATCH(B181, Paste_Here!A$2:A$850, 0))))), "Low Risk", IF(ISNUMBER(SEARCH("somerisk", LOWER(INDEX(Paste_Here!Q$2:Q$850, MATCH(B181, Paste_Here!A$2:A$850, 0))))), "Some Risk", ""))), ""), "")</f>
        <v/>
      </c>
      <c r="CI181" s="66"/>
      <c r="CJ181" s="76" t="str">
        <f>IFERROR(IF(B181&lt;&gt;"", IF(AND(INDEX(Paste_Here!AA$2:AA$850, MATCH(B181, Paste_Here!A$2:A$850, 0))&lt;&gt;"", ISNUMBER(VALUE(INDEX(Paste_Here!AA$2:AA$850, MATCH(B181, Paste_Here!A$2:A$850, 0))))), INDEX(Paste_Here!AA$2:AA$850, MATCH(B181, Paste_Here!A$2:A$850, 0)), ""), ""), "")</f>
        <v/>
      </c>
      <c r="CK181" s="66"/>
      <c r="CL181" s="76" t="str">
        <f>IFERROR(IF(B181&lt;&gt;"", IF(LOWER(INDEX(Paste_Here!AB$2:AB$850, MATCH(B181, Paste_Here!A$2:A$850, 0)))="approaching expectations", "Approaching", IF(LOWER(INDEX(Paste_Here!AB$2:AB$850, MATCH(B181, Paste_Here!A$2:A$850, 0)))="met expectations", "Met", IF(LOWER(INDEX(Paste_Here!AB$2:AB$850, MATCH(B181, Paste_Here!A$2:A$850, 0)))="exceeded expectations", "Exceeded", IF(LOWER(INDEX(Paste_Here!AB$2:AB$850, MATCH(B181, Paste_Here!A$2:A$850, 0)))="below expectations", "Below", "")))), ""), "")</f>
        <v/>
      </c>
      <c r="CM181" s="66"/>
      <c r="CN181" s="76" t="str">
        <f>IFERROR(IF(B181&lt;&gt;"", IF(AND(INDEX(Paste_Here!AC$2:AC$850, MATCH(B181, Paste_Here!A$2:A$850, 0))&lt;&gt;"", ISNUMBER(VALUE(INDEX(Paste_Here!AC$2:AC$850, MATCH(B181, Paste_Here!A$2:A$850, 0))))), INDEX(Paste_Here!AC$2:AC$850, MATCH(B181, Paste_Here!A$2:A$850, 0)), ""), ""), "")</f>
        <v/>
      </c>
      <c r="CO181" s="66"/>
      <c r="CP181" s="76"/>
      <c r="CQ181" s="66"/>
      <c r="CR181" s="76"/>
      <c r="CS181" s="66"/>
      <c r="CT181" s="76"/>
      <c r="CU181" s="66"/>
      <c r="CV181" s="76"/>
      <c r="CW181" s="66"/>
      <c r="CX181" s="76"/>
      <c r="CY181" s="66"/>
      <c r="CZ181" s="66"/>
      <c r="DA181" s="76" t="str">
        <f t="shared" si="22"/>
        <v/>
      </c>
      <c r="DB181" s="66"/>
      <c r="DC181" s="76" t="str">
        <f>IFERROR(IF(B181&lt;&gt;"", IF(AND(INDEX(Paste_Here!V$2:V$850, MATCH(B181, Paste_Here!A$2:A$850, 0))&lt;&gt;"", ISNUMBER(VALUE(INDEX(Paste_Here!V$2:V$850, MATCH(B181, Paste_Here!A$2:A$850, 0))))), INDEX(Paste_Here!V$2:V$850, MATCH(B181, Paste_Here!A$2:A$850, 0)), ""), ""), "")</f>
        <v/>
      </c>
      <c r="DD181" s="66"/>
      <c r="DE181" s="76" t="str">
        <f>IFERROR(IF(B181&lt;&gt;"", IF(ISNUMBER(SEARCH("highrisk", LOWER(INDEX(Paste_Here!W$2:W$850, MATCH(B181, Paste_Here!A$2:A$850, 0))))), "High Risk", IF(ISNUMBER(SEARCH("lowrisk", LOWER(INDEX(Paste_Here!W$2:W$850, MATCH(B181, Paste_Here!A$2:A$850, 0))))), "Low Risk", IF(ISNUMBER(SEARCH("somerisk", LOWER(INDEX(Paste_Here!W$2:W$850, MATCH(B181, Paste_Here!A$2:A$850, 0))))), "Some Risk", ""))), ""), "")</f>
        <v/>
      </c>
      <c r="DF181" s="66"/>
      <c r="DG181" s="76" t="str">
        <f>IFERROR(IF(B181&lt;&gt;"", IF(AND(INDEX(Paste_Here!S$2:S$850, MATCH(B181, Paste_Here!A$2:A$850, 0))&lt;&gt;"", ISNUMBER(VALUE(INDEX(Paste_Here!S$2:S$850, MATCH(B181, Paste_Here!A$2:A$850, 0))))), INDEX(Paste_Here!S$2:S$850, MATCH(B181, Paste_Here!A$2:A$850, 0)), ""), ""), "")</f>
        <v/>
      </c>
      <c r="DH181" s="66"/>
      <c r="DI181" s="76" t="str">
        <f>IFERROR(IF(B181&lt;&gt;"", IF(ISNUMBER(SEARCH("highrisk", LOWER(INDEX(Paste_Here!T$2:T$850, MATCH(B181, Paste_Here!A$2:A$850, 0))))), "High Risk", IF(ISNUMBER(SEARCH("lowrisk", LOWER(INDEX(Paste_Here!T$2:T$850, MATCH(B181, Paste_Here!A$2:A$850, 0))))), "Low Risk", IF(ISNUMBER(SEARCH("somerisk", LOWER(INDEX(Paste_Here!T$2:T$850, MATCH(B181, Paste_Here!A$2:A$850, 0))))), "Some Risk", ""))), ""), "")</f>
        <v/>
      </c>
      <c r="DJ181" s="66"/>
      <c r="DK181" s="76" t="str">
        <f>IFERROR(IF(B181&lt;&gt;"", IF(AND(INDEX(Paste_Here!AD$2:AD$850, MATCH(B181, Paste_Here!A$2:A$850, 0))&lt;&gt;"", ISNUMBER(VALUE(INDEX(Paste_Here!AD$2:AD$850, MATCH(B181, Paste_Here!A$2:A$850, 0))))), INDEX(Paste_Here!AD$2:AD$850, MATCH(B181, Paste_Here!A$2:A$850, 0)), ""), ""), "")</f>
        <v/>
      </c>
      <c r="DL181" s="66"/>
      <c r="DM181" s="76" t="str">
        <f>IFERROR(IF(B181&lt;&gt;"", IF(LOWER(INDEX(Paste_Here!AE$2:AE$850, MATCH(B181, Paste_Here!A$2:A$850, 0)))="approaching expectations", "Approaching", IF(LOWER(INDEX(Paste_Here!AE$2:AE$850, MATCH(B181, Paste_Here!A$2:A$850, 0)))="met expectations", "Met", IF(LOWER(INDEX(Paste_Here!AE$2:AE$850, MATCH(B181, Paste_Here!A$2:A$850, 0)))="exceeded expectations", "Exceeded", IF(LOWER(INDEX(Paste_Here!AE$2:AE$850, MATCH(B181, Paste_Here!A$2:A$850, 0)))="below expectations", "Below", "")))), ""), "")</f>
        <v/>
      </c>
      <c r="DN181" s="66"/>
      <c r="DO181" s="76"/>
      <c r="DP181" s="66"/>
      <c r="DQ181" s="76"/>
      <c r="DR181" s="66"/>
      <c r="DS181" s="76"/>
      <c r="DT181" s="66"/>
      <c r="DU181" s="76"/>
      <c r="DV181" s="66"/>
      <c r="DW181" s="66"/>
      <c r="DX181" s="76" t="str">
        <f t="shared" si="23"/>
        <v/>
      </c>
      <c r="DY181" s="66"/>
      <c r="DZ181" s="76"/>
      <c r="EA181" s="66"/>
      <c r="EB181" s="76"/>
      <c r="EC181" s="66"/>
      <c r="ED181" s="76" t="str">
        <f>IFERROR(IF(B181&lt;&gt;"", IF(AND(INDEX(Paste_Here!AF$2:AF$850, MATCH(B181, Paste_Here!A$2:A$850, 0))&lt;&gt;"", ISNUMBER(VALUE(INDEX(Paste_Here!AF$2:AF$850, MATCH(B181, Paste_Here!A$2:A$850, 0))))), INDEX(Paste_Here!AF$2:AF$850, MATCH(B181, Paste_Here!A$2:A$850, 0)), ""), ""), "")</f>
        <v/>
      </c>
      <c r="EE181" s="66"/>
      <c r="EF181" s="76"/>
      <c r="EG181" s="66"/>
      <c r="EH181" s="76"/>
      <c r="EI181" s="66"/>
      <c r="EJ181" s="76" t="str">
        <f>IFERROR(IF(B181&lt;&gt;"", IF(AND(INDEX(Paste_Here!AG$2:AG$850, MATCH(B181, Paste_Here!A$2:A$850, 0))&lt;&gt;"", ISNUMBER(VALUE(INDEX(Paste_Here!AG$2:AG$850, MATCH(B181, Paste_Here!A$2:A$850, 0))))), INDEX(Paste_Here!AG$2:AG$850, MATCH(B181, Paste_Here!A$2:A$850, 0)), ""), ""), "")</f>
        <v/>
      </c>
      <c r="EK181" s="66"/>
      <c r="EL181" s="76"/>
      <c r="EM181" s="66"/>
      <c r="EN181" s="76"/>
      <c r="EO181" s="66"/>
      <c r="EP181" s="76"/>
      <c r="EQ181" s="66"/>
      <c r="ER181" s="76"/>
      <c r="ES181" s="66"/>
      <c r="ET181" s="66"/>
      <c r="EU181" s="76"/>
      <c r="EV181" s="66"/>
      <c r="EW181" s="76"/>
      <c r="EX181" s="66"/>
      <c r="EY181" s="76"/>
      <c r="EZ181" s="66"/>
      <c r="FA181" s="76"/>
      <c r="FB181" s="66"/>
      <c r="FC181" s="76"/>
      <c r="FD181" s="66"/>
      <c r="FE181" s="76"/>
      <c r="FF181" s="66"/>
      <c r="FG181" s="76"/>
      <c r="FH181" s="66"/>
      <c r="FI181" s="76"/>
      <c r="FJ181" s="66"/>
      <c r="FK181" s="76"/>
      <c r="FL181" s="66"/>
      <c r="FM181" s="76"/>
      <c r="FN181" s="66"/>
      <c r="FO181" s="76"/>
      <c r="FP181" s="66"/>
      <c r="FQ181" s="76"/>
      <c r="FR181" s="66"/>
      <c r="FS181" s="76"/>
      <c r="FT181" s="66"/>
      <c r="FU181" s="76"/>
      <c r="FV181" s="66"/>
      <c r="FW181" s="76"/>
      <c r="FX181" s="66"/>
      <c r="FY181" s="76"/>
      <c r="FZ181" s="66"/>
      <c r="GA181" s="76"/>
      <c r="GB181" s="66"/>
      <c r="GC181" s="76"/>
      <c r="GD181" s="66"/>
      <c r="GE181" s="76"/>
      <c r="GF181" s="66"/>
      <c r="GG181" s="76"/>
      <c r="GH181" s="66"/>
      <c r="GI181" s="76"/>
      <c r="GJ181" s="66"/>
      <c r="GK181" s="76"/>
      <c r="GL181" s="66"/>
      <c r="GM181" s="76"/>
      <c r="GN181" s="66"/>
      <c r="GO181" s="76"/>
      <c r="GP181" s="66"/>
      <c r="GQ181" s="76"/>
      <c r="GR181" s="66"/>
      <c r="GS181" s="76"/>
      <c r="GT181" s="66"/>
      <c r="GU181" s="76"/>
      <c r="GV181" s="66"/>
      <c r="GW181" s="76"/>
      <c r="GX181" s="66"/>
      <c r="GY181" s="76"/>
      <c r="GZ181" s="66"/>
      <c r="HA181" s="76"/>
      <c r="HB181" s="66"/>
      <c r="HC181" s="76"/>
      <c r="HD181" s="66"/>
      <c r="HE181" s="76"/>
      <c r="HF181" s="66"/>
      <c r="HG181" s="76"/>
      <c r="HH181" s="66"/>
      <c r="HI181" s="76"/>
      <c r="HJ181" s="66"/>
      <c r="HK181" s="76"/>
      <c r="HL181" s="66"/>
      <c r="HM181" s="76"/>
      <c r="HN181" s="66"/>
      <c r="HO181" s="76"/>
      <c r="HP181" s="66"/>
      <c r="HQ181" s="76"/>
      <c r="HR181" s="66"/>
      <c r="HS181" s="76"/>
      <c r="HT181" s="66"/>
      <c r="HU181" s="76"/>
      <c r="HV181" s="66"/>
      <c r="HW181" s="76"/>
      <c r="HX181" s="66"/>
      <c r="HY181" s="76"/>
      <c r="HZ181" s="66"/>
      <c r="IA181" s="76"/>
      <c r="IB181" s="66"/>
      <c r="IC181" s="76"/>
      <c r="ID181" s="66"/>
      <c r="IE181" s="76"/>
      <c r="IF181" s="66"/>
      <c r="IG181" s="76"/>
      <c r="IH181" s="66"/>
      <c r="II181" s="76"/>
      <c r="IJ181" s="66"/>
      <c r="IK181" s="76"/>
      <c r="IL181" s="66"/>
      <c r="IM181" s="76"/>
      <c r="IN181" s="66"/>
      <c r="IO181" s="76"/>
      <c r="IP181" s="66"/>
      <c r="IQ181" s="76"/>
      <c r="IR181" s="66"/>
      <c r="IS181" s="76"/>
      <c r="IT181" s="66"/>
      <c r="IU181" s="76"/>
      <c r="IV181" s="66"/>
      <c r="IW181" s="76"/>
      <c r="IX181" s="66"/>
      <c r="IY181" s="76"/>
      <c r="IZ181" s="66"/>
      <c r="JA181" s="76"/>
      <c r="JB181" s="66"/>
      <c r="JC181" s="76"/>
      <c r="JD181" s="66"/>
      <c r="JE181" s="76"/>
      <c r="JF181" s="66"/>
      <c r="JG181" s="76"/>
      <c r="JH181" s="66"/>
      <c r="JI181" s="76"/>
      <c r="JJ181" s="66"/>
      <c r="JK181" s="76"/>
      <c r="JL181" s="66"/>
      <c r="JM181" s="76"/>
      <c r="JN181" s="66"/>
      <c r="JO181" s="76"/>
      <c r="JP181" s="66"/>
      <c r="JQ181" s="76"/>
      <c r="JR181" s="66"/>
      <c r="JS181" s="76"/>
      <c r="JT181" s="66"/>
      <c r="JU181" s="76"/>
      <c r="JV181" s="66"/>
      <c r="JW181" s="76"/>
      <c r="JX181" s="66"/>
      <c r="JY181" s="76"/>
      <c r="JZ181" s="66"/>
      <c r="KA181" s="76"/>
      <c r="KB181" s="66"/>
      <c r="KC181" s="76"/>
      <c r="KD181" s="66"/>
      <c r="KE181" s="76"/>
      <c r="KF181" s="66"/>
      <c r="KG181" s="76"/>
      <c r="KH181" s="66"/>
      <c r="KI181" s="76"/>
      <c r="KJ181" s="66"/>
      <c r="KK181" s="76"/>
      <c r="KL181" s="66"/>
      <c r="KM181" s="76"/>
      <c r="KN181" s="66"/>
      <c r="KO181" s="76"/>
      <c r="KP181" s="66"/>
      <c r="KQ181" s="76"/>
      <c r="KR181" s="66"/>
      <c r="KS181" s="76"/>
      <c r="KT181" s="66"/>
      <c r="KU181" s="76"/>
      <c r="KV181" s="66"/>
      <c r="KW181" s="76"/>
      <c r="KX181" s="66"/>
      <c r="KY181" s="76"/>
      <c r="KZ181" s="66"/>
      <c r="LA181" s="76"/>
      <c r="LB181" s="66"/>
      <c r="LC181" s="76"/>
      <c r="LD181" s="66"/>
      <c r="LE181" s="76"/>
      <c r="LF181" s="66"/>
      <c r="LG181" s="76"/>
      <c r="LH181" s="66"/>
      <c r="LI181" s="76"/>
      <c r="LJ181" s="66"/>
      <c r="LK181" s="76"/>
      <c r="LL181" s="66"/>
      <c r="LM181" s="76"/>
      <c r="LN181" s="66"/>
      <c r="LO181" s="76"/>
      <c r="LP181" s="66"/>
      <c r="LQ181" s="76"/>
      <c r="LR181" s="66"/>
      <c r="LS181" s="76"/>
      <c r="LT181" s="66"/>
      <c r="LU181" s="76"/>
      <c r="LV181" s="66"/>
      <c r="LW181" s="76"/>
      <c r="LX181" s="66"/>
      <c r="LY181" s="76"/>
      <c r="LZ181" s="66"/>
      <c r="MA181" s="76"/>
      <c r="MB181" s="66"/>
      <c r="MC181" s="76"/>
      <c r="MD181" s="66"/>
      <c r="MG181" s="1" t="str" cm="1">
        <f t="array" ref="MG181">IFERROR(INDEX(Paste_Here!$B$2:$B$850, MATCH(0, COUNTIF(MG$4:MG180, Paste_Here!$B$2:$B$850) + IF(Paste_Here!$B$2:$B$850="", 1, 0), 0)), "")</f>
        <v/>
      </c>
      <c r="MH181" s="1" t="str">
        <f>IF(MG181&lt;&gt;"", INDEX(Paste_Here!$A$2:$A$850, MATCH(MG181, Paste_Here!$B$2:$B$850, 0)), "")</f>
        <v/>
      </c>
      <c r="MI181" s="1" t="str">
        <f t="shared" si="24"/>
        <v/>
      </c>
      <c r="MJ181" s="1" t="str" cm="1">
        <f t="array" ref="MJ181">IFERROR(INDEX($MI$5:$MI$850, MATCH(SMALL(IF($MI$5:$MI$850&lt;&gt;"", COUNTIF($MI$5:$MI$850, "&lt;"&amp;$MI$5:$MI$850)+1), ROW()-ROW($MJ$5)+1), COUNTIF($MI$5:$MI$850, "&lt;"&amp;$MI$5:$MI$850)+1, 0)), "")</f>
        <v/>
      </c>
    </row>
    <row r="182" spans="1:348">
      <c r="A182" s="66"/>
      <c r="B182" s="76" t="str">
        <f t="shared" si="17"/>
        <v/>
      </c>
      <c r="C182" s="66"/>
      <c r="D182" s="76" t="str">
        <f>IFERROR(IF(B182&lt;&gt;"", IF(AND(INDEX(Paste_Here!B$2:B$850, MATCH(B182, Paste_Here!A$2:A$850, 0))&lt;&gt;"", ISNUMBER(VALUE(INDEX(Paste_Here!B$2:B$850, MATCH(B182, Paste_Here!A$2:A$850, 0))))), INDEX(Paste_Here!B$2:B$850, MATCH(B182, Paste_Here!A$2:A$850, 0)), ""), ""), "")</f>
        <v/>
      </c>
      <c r="E182" s="66"/>
      <c r="F182" s="76" t="str">
        <f>IFERROR(IF(B182&lt;&gt;"", IF(ISTEXT(INDEX(Paste_Here!K$2:K$850, MATCH(B182, Paste_Here!A$2:A$850, 0))), INDEX(Paste_Here!K$2:K$850, MATCH(B182, Paste_Here!A$2:A$850, 0)), ""), ""), "")</f>
        <v/>
      </c>
      <c r="G182" s="66"/>
      <c r="H182" s="76" t="str">
        <f>IFERROR(IF(B182&lt;&gt;"", IF(ISTEXT(INDEX(Paste_Here!C$2:C$850, MATCH(B182, Paste_Here!A$2:A$850, 0))), INDEX(Paste_Here!C$2:C$850, MATCH(B182, Paste_Here!A$2:A$850, 0)), ""), ""), "")</f>
        <v/>
      </c>
      <c r="I182" s="66"/>
      <c r="J182" s="76" t="str">
        <f>IFERROR(IF(B182&lt;&gt;"", IF(ISNUMBER(SEARCH("s", LOWER(INDEX(Paste_Here!M$2:M$850, MATCH(B182, Paste_Here!A$2:A$850, 0))))), "Yes", IF(INDEX(Paste_Here!M$2:M$850, MATCH(B182, Paste_Here!A$2:A$850, 0))&lt;&gt;"", "No", "")), ""), "")</f>
        <v/>
      </c>
      <c r="K182" s="66"/>
      <c r="L182" s="76" t="str">
        <f>IFERROR(IF(B182&lt;&gt;"", IF(ISNUMBER(SEARCH("yes", LOWER(INDEX(Paste_Here!E$2:E$850, MATCH(B182, Paste_Here!A$2:A$850, 0))))), "Yes", IF(ISNUMBER(SEARCH("no", LOWER(INDEX(Paste_Here!E$2:E$850, MATCH(B182, Paste_Here!A$2:A$850, 0))))), "No", "")), ""), "")</f>
        <v/>
      </c>
      <c r="M182" s="66"/>
      <c r="N182" s="76" t="str">
        <f>IFERROR(IF(B182&lt;&gt;"", IF(ISNUMBER(SEARCH("yes", LOWER(INDEX(Paste_Here!F$2:F$850, MATCH(B182, Paste_Here!A$2:A$850, 0))))), "Yes", IF(ISNUMBER(SEARCH("no", LOWER(INDEX(Paste_Here!F$2:F$850, MATCH(B182, Paste_Here!A$2:A$850, 0))))), "No", "")), ""), "")</f>
        <v/>
      </c>
      <c r="O182" s="66"/>
      <c r="P182" s="76" t="str">
        <f>IFERROR(IF(B182&lt;&gt;"", IF(ISNUMBER(SEARCH("yes", LOWER(INDEX(Paste_Here!L$2:L$850, MATCH(B182, Paste_Here!A$2:A$850, 0))))), "Yes", IF(ISNUMBER(SEARCH("no", LOWER(INDEX(Paste_Here!L$2:L$850, MATCH(B182, Paste_Here!A$2:A$850, 0))))), "No", "")), ""), "")</f>
        <v/>
      </c>
      <c r="Q182" s="66"/>
      <c r="R182" s="76" t="str">
        <f>IFERROR(IF(B182&lt;&gt;"", IF(ISNUMBER(SEARCH("transitional 2", LOWER(INDEX(Paste_Here!D$2:D$850, MATCH(B182, Paste_Here!A$2:A$850, 0))))), "T2", IF(ISNUMBER(SEARCH("transitional 1", LOWER(INDEX(Paste_Here!D$2:D$850, MATCH(B182, Paste_Here!A$2:A$850, 0))))), "T1", IF(ISNUMBER(SEARCH("waived ell services", LOWER(INDEX(Paste_Here!D$2:D$850, MATCH(B182, Paste_Here!A$2:A$850, 0))))), "W", IF(ISNUMBER(SEARCH("english language learner", LOWER(INDEX(Paste_Here!D$2:D$850, MATCH(B182, Paste_Here!A$2:A$850, 0))))), "L", "")))), ""), "")</f>
        <v/>
      </c>
      <c r="S182" s="66"/>
      <c r="T182" s="76" t="str">
        <f>IFERROR(IF(B182&lt;&gt;"", IF(ISNUMBER(SEARCH("yes", LOWER(INDEX(Paste_Here!I$2:I$850, MATCH(B182, Paste_Here!A$2:A$850, 0))))), "Yes", IF(ISNUMBER(SEARCH("no", LOWER(INDEX(Paste_Here!I$2:I$850, MATCH(B182, Paste_Here!A$2:A$850, 0))))), "No", "")), ""), "")</f>
        <v/>
      </c>
      <c r="U182" s="66"/>
      <c r="V182" s="76" t="str">
        <f>IFERROR(IF(B182&lt;&gt;"", IF(ISTEXT(INDEX(Paste_Here!J$2:J$850, MATCH(B182, Paste_Here!A$2:A$850, 0))), VALUE(INDEX(Paste_Here!J$2:J$850, MATCH(B182, Paste_Here!A$2:A$850, 0))), ""), ""), "")</f>
        <v/>
      </c>
      <c r="W182" s="66"/>
      <c r="X182" s="66"/>
      <c r="Y182" s="76" t="str">
        <f t="shared" si="18"/>
        <v/>
      </c>
      <c r="Z182" s="66"/>
      <c r="AA182" s="76" t="str">
        <f>IFERROR(IF(B182&lt;&gt;"", IF(AND(INDEX(Paste_Here!AI$2:AI$850, MATCH(B182, Paste_Here!A$2:A$850, 0))&lt;&gt;"", ISNUMBER(VALUE(INDEX(Paste_Here!AI$2:AI$850, MATCH(B182, Paste_Here!A$2:A$850, 0))))), INDEX(Paste_Here!AI$2:AI$850, MATCH(B182, Paste_Here!A$2:A$850, 0)), ""), ""), "")</f>
        <v/>
      </c>
      <c r="AB182" s="66"/>
      <c r="AC182" s="76" t="str">
        <f>IFERROR(IF(B182&lt;&gt;"", IF(AND(INDEX(Paste_Here!AJ$2:AJ$850, MATCH(B182, Paste_Here!A$2:A$850, 0))&lt;&gt;"", ISNUMBER(VALUE(INDEX(Paste_Here!AJ$2:AJ$850, MATCH(B182, Paste_Here!A$2:A$850, 0))))), INDEX(Paste_Here!AJ$2:AJ$850, MATCH(B182, Paste_Here!A$2:A$850, 0)), ""), ""), "")</f>
        <v/>
      </c>
      <c r="AD182" s="66"/>
      <c r="AE182" s="76" t="str">
        <f>IFERROR(IF(B182&lt;&gt;"", IF(AND(INDEX(Paste_Here!AK$2:AK$850, MATCH(B182, Paste_Here!A$2:A$850, 0))&lt;&gt;"", ISNUMBER(VALUE(INDEX(Paste_Here!AK$2:AK$850, MATCH(B182, Paste_Here!A$2:A$850, 0))))), INDEX(Paste_Here!AK$2:AK$850, MATCH(B182, Paste_Here!A$2:A$850, 0)), ""), ""), "")</f>
        <v/>
      </c>
      <c r="AF182" s="66"/>
      <c r="AG182" s="76" t="str">
        <f>IFERROR(IF(B182&lt;&gt;"", IF(AND(INDEX(Paste_Here!AL$2:AL$850, MATCH(B182, Paste_Here!A$2:A$850, 0))&lt;&gt;"", ISNUMBER(VALUE(INDEX(Paste_Here!AL$2:AL$850, MATCH(B182, Paste_Here!A$2:A$850, 0))))), INDEX(Paste_Here!AL$2:AL$850, MATCH(B182, Paste_Here!A$2:A$850, 0)), ""), ""), "")</f>
        <v/>
      </c>
      <c r="AH182" s="66"/>
      <c r="AI182" s="76" t="str">
        <f>IFERROR(IF(B182&lt;&gt;"", IF(AND(INDEX(Paste_Here!AH$2:AH$850, MATCH(B182, Paste_Here!A$2:A$850, 0))&lt;&gt;"", ISNUMBER(VALUE(INDEX(Paste_Here!AH$2:AH$850, MATCH(B182, Paste_Here!A$2:A$850, 0))))), IF(VALUE(INDEX(Paste_Here!AH$2:AH$850, MATCH(B182, Paste_Here!A$2:A$850, 0)))=0, "", INDEX(Paste_Here!AH$2:AH$850, MATCH(B182, Paste_Here!A$2:A$850, 0))), ""), ""), "")</f>
        <v/>
      </c>
      <c r="AJ182" s="66"/>
      <c r="AK182" s="76" t="str">
        <f>IFERROR(IF(B182&lt;&gt;"", IF(AND(INDEX(Paste_Here!N$2:N$850, MATCH(B182, Paste_Here!A$2:A$850, 0))&lt;&gt;"", ISNUMBER(VALUE(INDEX(Paste_Here!N$2:N$850, MATCH(B182, Paste_Here!A$2:A$850, 0))))), INDEX(Paste_Here!N$2:N$850, MATCH(B182, Paste_Here!A$2:A$850, 0)), ""), ""), "")</f>
        <v/>
      </c>
      <c r="AL182" s="66"/>
      <c r="AM182" s="76" t="str">
        <f>IFERROR(IF(B182&lt;&gt;"", IF(AND(INDEX(Paste_Here!O$2:O$850, MATCH(B182, Paste_Here!A$2:A$850, 0))&lt;&gt;"", ISNUMBER(VALUE(INDEX(Paste_Here!O$2:O$850, MATCH(B182, Paste_Here!A$2:A$850, 0))))), INDEX(Paste_Here!O$2:O$850, MATCH(B182, Paste_Here!A$2:A$850, 0)), ""), ""), "")</f>
        <v/>
      </c>
      <c r="AN182" s="66"/>
      <c r="AO182" s="76"/>
      <c r="AP182" s="66"/>
      <c r="AQ182" s="76"/>
      <c r="AR182" s="66"/>
      <c r="AS182" s="76"/>
      <c r="AT182" s="66"/>
      <c r="AU182" s="66"/>
      <c r="AV182" s="76" t="str">
        <f t="shared" si="19"/>
        <v/>
      </c>
      <c r="AW182" s="66"/>
      <c r="AX182" s="76" t="str">
        <f>IFERROR(IF(B182&lt;&gt;"", IF(ISNUMBER(SEARCH("Revealed-Potential (Primary Focus)", LOWER(INDEX(Paste_Here!Z$2:Z$850, MATCH(B182, Paste_Here!A$2:A$850, 0))))), "Rev-Potential: Prim", IF(ISNUMBER(SEARCH("Revealed-Potential (Secondary Focus)", LOWER(INDEX(Paste_Here!Z$2:Z$850, MATCH(B182, Paste_Here!A$2:A$850, 0))))), "Rev-Potential: Sec", IF(ISNUMBER(SEARCH("Monitoring", LOWER(INDEX(Paste_Here!Z$2:Z$850, MATCH(B182, Paste_Here!A$2:A$850, 0))))), "Monitoring", IF(ISNUMBER(SEARCH("At-Promise (Secondary Focus)", LOWER(INDEX(Paste_Here!Z$2:Z$850, MATCH(B182, Paste_Here!A$2:A$850, 0))))), "At-Promise: Sec", IF(ISNUMBER(SEARCH("At-Promise (Primary Focus)", LOWER(INDEX(Paste_Here!Z$2:Z$850, MATCH(B182, Paste_Here!A$2:A$850, 0))))), "At-Promise: Prim", ""))))), ""), "")</f>
        <v/>
      </c>
      <c r="AY182" s="66"/>
      <c r="AZ182" s="76"/>
      <c r="BA182" s="66"/>
      <c r="BB182" s="76"/>
      <c r="BC182" s="66"/>
      <c r="BD182" s="76"/>
      <c r="BE182" s="66"/>
      <c r="BF182" s="76"/>
      <c r="BG182" s="66"/>
      <c r="BH182" s="76"/>
      <c r="BI182" s="66"/>
      <c r="BJ182" s="66"/>
      <c r="BK182" s="76" t="str">
        <f t="shared" si="20"/>
        <v/>
      </c>
      <c r="BL182" s="66"/>
      <c r="BM182" s="76" t="str">
        <f>IFERROR(IF(B182&lt;&gt;"", IF(AND(ISNUMBER(VALUE(SUBSTITUTE(SUBSTITUTE(Paste_Here!R182, "br", "-"), "L", ""))), VALUE(SUBSTITUTE(SUBSTITUTE(Paste_Here!R182, "br", "-"), "L", "")) &gt;= 1095), "Yes", IF(AND(ISNUMBER(VALUE(SUBSTITUTE(SUBSTITUTE(Paste_Here!R182, "br", "-"), "L", ""))), VALUE(SUBSTITUTE(SUBSTITUTE(Paste_Here!R182, "br", "-"), "L", "")) &lt;= 1094), "No", "")), ""), "")</f>
        <v/>
      </c>
      <c r="BN182" s="66"/>
      <c r="BO182" s="76" t="str">
        <f>IFERROR(IF(B182&lt;&gt;"", IF(COUNTIF(INDEX(Paste_Here!Y$2:AB$850, MATCH(B182, Paste_Here!A$2:A$850, 0), 0), "yes") &gt; 0, "Yes", IF(COUNTIF(INDEX(Paste_Here!Y$2:AB$850, MATCH(B182, Paste_Here!A$2:A$850, 0), 0), "no") &gt; 0, "No", "")), ""), "")</f>
        <v/>
      </c>
      <c r="BP182" s="66"/>
      <c r="BQ182" s="76" t="str">
        <f>IFERROR(IF(B182&lt;&gt;"", IF(AND(ISNUMBER(VALUE(SUBSTITUTE(SUBSTITUTE(Paste_Here!U182, "em", "-"), "q", ""))), VALUE(SUBSTITUTE(SUBSTITUTE(Paste_Here!U182, "em", "-"), "q", "")) &gt;= 910), "Yes", IF(AND(ISNUMBER(VALUE(SUBSTITUTE(SUBSTITUTE(Paste_Here!U182, "em", "-"), "q", ""))), VALUE(SUBSTITUTE(SUBSTITUTE(Paste_Here!U182, "em", "-"), "q", "")) &lt;= 909), "No", "")), ""), "")</f>
        <v/>
      </c>
      <c r="BR182" s="66"/>
      <c r="BS182" s="76" t="str">
        <f>IFERROR(IF(B182&lt;&gt;"", IF(AND(INDEX(Paste_Here!X$2:X$850, MATCH(B182, Paste_Here!A$2:A$850, 0))&lt;&gt;"", ISNUMBER(VALUE(INDEX(Paste_Here!X$2:X$850, MATCH(B182, Paste_Here!A$2:A$850, 0))))), INDEX(Paste_Here!X$2:X$850, MATCH(B182, Paste_Here!A$2:A$850, 0)), ""), ""), "")</f>
        <v/>
      </c>
      <c r="BT182" s="66"/>
      <c r="BU182" s="76" t="str">
        <f>IFERROR(IF(B182&lt;&gt;"", IF(ISNUMBER(VALUE(INDEX(Paste_Here!G$2:G$850, MATCH(B182, Paste_Here!A$2:A$850, 0)))), IF(VALUE(INDEX(Paste_Here!G$2:G$850, MATCH(B182, Paste_Here!A$2:A$850, 0)))=0, "No", IF(AND(VALUE(INDEX(Paste_Here!G$2:G$850, MATCH(B182, Paste_Here!A$2:A$850, 0)))&gt;=1, VALUE(INDEX(Paste_Here!G$2:G$850, MATCH(B182, Paste_Here!A$2:A$850, 0)))&lt;=4), VALUE(INDEX(Paste_Here!G$2:G$850, MATCH(B182, Paste_Here!A$2:A$850, 0))), "")), ""), ""), "")</f>
        <v/>
      </c>
      <c r="BV182" s="66"/>
      <c r="BW182" s="76" t="str">
        <f>IFERROR(IF(B182&lt;&gt;"", IF(ISNUMBER(VALUE(INDEX(Paste_Here!H$2:H$850, MATCH(B182, Paste_Here!A$2:A$850, 0)))), IF(VALUE(INDEX(Paste_Here!H$2:H$850, MATCH(B182, Paste_Here!A$2:A$850, 0)))=0, "No", IF(AND(VALUE(INDEX(Paste_Here!H$2:H$850, MATCH(B182, Paste_Here!A$2:A$850, 0)))&gt;=1, VALUE(INDEX(Paste_Here!H$2:H$850, MATCH(B182, Paste_Here!A$2:A$850, 0)))&lt;=4), VALUE(INDEX(Paste_Here!H$2:H$850, MATCH(B182, Paste_Here!A$2:A$850, 0))), "")), ""), ""), "")</f>
        <v/>
      </c>
      <c r="BX182" s="66"/>
      <c r="BY182" s="76"/>
      <c r="BZ182" s="66"/>
      <c r="CA182" s="76"/>
      <c r="CB182" s="66"/>
      <c r="CC182" s="66"/>
      <c r="CD182" s="76" t="str">
        <f t="shared" si="21"/>
        <v/>
      </c>
      <c r="CE182" s="66"/>
      <c r="CF182" s="76" t="str">
        <f>IFERROR(IF(B182&lt;&gt;"", IF(AND(INDEX(Paste_Here!P$2:P$850, MATCH(B182, Paste_Here!A$2:A$850, 0))&lt;&gt;"", ISNUMBER(VALUE(INDEX(Paste_Here!P$2:P$850, MATCH(B182, Paste_Here!A$2:A$850, 0))))), INDEX(Paste_Here!P$2:P$850, MATCH(B182, Paste_Here!A$2:A$850, 0)), ""), ""), "")</f>
        <v/>
      </c>
      <c r="CG182" s="66"/>
      <c r="CH182" s="76" t="str">
        <f>IFERROR(IF(B182&lt;&gt;"", IF(ISNUMBER(SEARCH("highrisk", LOWER(INDEX(Paste_Here!Q$2:Q$850, MATCH(B182, Paste_Here!A$2:A$850, 0))))), "High Risk", IF(ISNUMBER(SEARCH("lowrisk", LOWER(INDEX(Paste_Here!Q$2:Q$850, MATCH(B182, Paste_Here!A$2:A$850, 0))))), "Low Risk", IF(ISNUMBER(SEARCH("somerisk", LOWER(INDEX(Paste_Here!Q$2:Q$850, MATCH(B182, Paste_Here!A$2:A$850, 0))))), "Some Risk", ""))), ""), "")</f>
        <v/>
      </c>
      <c r="CI182" s="66"/>
      <c r="CJ182" s="76" t="str">
        <f>IFERROR(IF(B182&lt;&gt;"", IF(AND(INDEX(Paste_Here!AA$2:AA$850, MATCH(B182, Paste_Here!A$2:A$850, 0))&lt;&gt;"", ISNUMBER(VALUE(INDEX(Paste_Here!AA$2:AA$850, MATCH(B182, Paste_Here!A$2:A$850, 0))))), INDEX(Paste_Here!AA$2:AA$850, MATCH(B182, Paste_Here!A$2:A$850, 0)), ""), ""), "")</f>
        <v/>
      </c>
      <c r="CK182" s="66"/>
      <c r="CL182" s="76" t="str">
        <f>IFERROR(IF(B182&lt;&gt;"", IF(LOWER(INDEX(Paste_Here!AB$2:AB$850, MATCH(B182, Paste_Here!A$2:A$850, 0)))="approaching expectations", "Approaching", IF(LOWER(INDEX(Paste_Here!AB$2:AB$850, MATCH(B182, Paste_Here!A$2:A$850, 0)))="met expectations", "Met", IF(LOWER(INDEX(Paste_Here!AB$2:AB$850, MATCH(B182, Paste_Here!A$2:A$850, 0)))="exceeded expectations", "Exceeded", IF(LOWER(INDEX(Paste_Here!AB$2:AB$850, MATCH(B182, Paste_Here!A$2:A$850, 0)))="below expectations", "Below", "")))), ""), "")</f>
        <v/>
      </c>
      <c r="CM182" s="66"/>
      <c r="CN182" s="76" t="str">
        <f>IFERROR(IF(B182&lt;&gt;"", IF(AND(INDEX(Paste_Here!AC$2:AC$850, MATCH(B182, Paste_Here!A$2:A$850, 0))&lt;&gt;"", ISNUMBER(VALUE(INDEX(Paste_Here!AC$2:AC$850, MATCH(B182, Paste_Here!A$2:A$850, 0))))), INDEX(Paste_Here!AC$2:AC$850, MATCH(B182, Paste_Here!A$2:A$850, 0)), ""), ""), "")</f>
        <v/>
      </c>
      <c r="CO182" s="66"/>
      <c r="CP182" s="76"/>
      <c r="CQ182" s="66"/>
      <c r="CR182" s="76"/>
      <c r="CS182" s="66"/>
      <c r="CT182" s="76"/>
      <c r="CU182" s="66"/>
      <c r="CV182" s="76"/>
      <c r="CW182" s="66"/>
      <c r="CX182" s="76"/>
      <c r="CY182" s="66"/>
      <c r="CZ182" s="66"/>
      <c r="DA182" s="76" t="str">
        <f t="shared" si="22"/>
        <v/>
      </c>
      <c r="DB182" s="66"/>
      <c r="DC182" s="76" t="str">
        <f>IFERROR(IF(B182&lt;&gt;"", IF(AND(INDEX(Paste_Here!V$2:V$850, MATCH(B182, Paste_Here!A$2:A$850, 0))&lt;&gt;"", ISNUMBER(VALUE(INDEX(Paste_Here!V$2:V$850, MATCH(B182, Paste_Here!A$2:A$850, 0))))), INDEX(Paste_Here!V$2:V$850, MATCH(B182, Paste_Here!A$2:A$850, 0)), ""), ""), "")</f>
        <v/>
      </c>
      <c r="DD182" s="66"/>
      <c r="DE182" s="76" t="str">
        <f>IFERROR(IF(B182&lt;&gt;"", IF(ISNUMBER(SEARCH("highrisk", LOWER(INDEX(Paste_Here!W$2:W$850, MATCH(B182, Paste_Here!A$2:A$850, 0))))), "High Risk", IF(ISNUMBER(SEARCH("lowrisk", LOWER(INDEX(Paste_Here!W$2:W$850, MATCH(B182, Paste_Here!A$2:A$850, 0))))), "Low Risk", IF(ISNUMBER(SEARCH("somerisk", LOWER(INDEX(Paste_Here!W$2:W$850, MATCH(B182, Paste_Here!A$2:A$850, 0))))), "Some Risk", ""))), ""), "")</f>
        <v/>
      </c>
      <c r="DF182" s="66"/>
      <c r="DG182" s="76" t="str">
        <f>IFERROR(IF(B182&lt;&gt;"", IF(AND(INDEX(Paste_Here!S$2:S$850, MATCH(B182, Paste_Here!A$2:A$850, 0))&lt;&gt;"", ISNUMBER(VALUE(INDEX(Paste_Here!S$2:S$850, MATCH(B182, Paste_Here!A$2:A$850, 0))))), INDEX(Paste_Here!S$2:S$850, MATCH(B182, Paste_Here!A$2:A$850, 0)), ""), ""), "")</f>
        <v/>
      </c>
      <c r="DH182" s="66"/>
      <c r="DI182" s="76" t="str">
        <f>IFERROR(IF(B182&lt;&gt;"", IF(ISNUMBER(SEARCH("highrisk", LOWER(INDEX(Paste_Here!T$2:T$850, MATCH(B182, Paste_Here!A$2:A$850, 0))))), "High Risk", IF(ISNUMBER(SEARCH("lowrisk", LOWER(INDEX(Paste_Here!T$2:T$850, MATCH(B182, Paste_Here!A$2:A$850, 0))))), "Low Risk", IF(ISNUMBER(SEARCH("somerisk", LOWER(INDEX(Paste_Here!T$2:T$850, MATCH(B182, Paste_Here!A$2:A$850, 0))))), "Some Risk", ""))), ""), "")</f>
        <v/>
      </c>
      <c r="DJ182" s="66"/>
      <c r="DK182" s="76" t="str">
        <f>IFERROR(IF(B182&lt;&gt;"", IF(AND(INDEX(Paste_Here!AD$2:AD$850, MATCH(B182, Paste_Here!A$2:A$850, 0))&lt;&gt;"", ISNUMBER(VALUE(INDEX(Paste_Here!AD$2:AD$850, MATCH(B182, Paste_Here!A$2:A$850, 0))))), INDEX(Paste_Here!AD$2:AD$850, MATCH(B182, Paste_Here!A$2:A$850, 0)), ""), ""), "")</f>
        <v/>
      </c>
      <c r="DL182" s="66"/>
      <c r="DM182" s="76" t="str">
        <f>IFERROR(IF(B182&lt;&gt;"", IF(LOWER(INDEX(Paste_Here!AE$2:AE$850, MATCH(B182, Paste_Here!A$2:A$850, 0)))="approaching expectations", "Approaching", IF(LOWER(INDEX(Paste_Here!AE$2:AE$850, MATCH(B182, Paste_Here!A$2:A$850, 0)))="met expectations", "Met", IF(LOWER(INDEX(Paste_Here!AE$2:AE$850, MATCH(B182, Paste_Here!A$2:A$850, 0)))="exceeded expectations", "Exceeded", IF(LOWER(INDEX(Paste_Here!AE$2:AE$850, MATCH(B182, Paste_Here!A$2:A$850, 0)))="below expectations", "Below", "")))), ""), "")</f>
        <v/>
      </c>
      <c r="DN182" s="66"/>
      <c r="DO182" s="76"/>
      <c r="DP182" s="66"/>
      <c r="DQ182" s="76"/>
      <c r="DR182" s="66"/>
      <c r="DS182" s="76"/>
      <c r="DT182" s="66"/>
      <c r="DU182" s="76"/>
      <c r="DV182" s="66"/>
      <c r="DW182" s="66"/>
      <c r="DX182" s="76" t="str">
        <f t="shared" si="23"/>
        <v/>
      </c>
      <c r="DY182" s="66"/>
      <c r="DZ182" s="76"/>
      <c r="EA182" s="66"/>
      <c r="EB182" s="76"/>
      <c r="EC182" s="66"/>
      <c r="ED182" s="76" t="str">
        <f>IFERROR(IF(B182&lt;&gt;"", IF(AND(INDEX(Paste_Here!AF$2:AF$850, MATCH(B182, Paste_Here!A$2:A$850, 0))&lt;&gt;"", ISNUMBER(VALUE(INDEX(Paste_Here!AF$2:AF$850, MATCH(B182, Paste_Here!A$2:A$850, 0))))), INDEX(Paste_Here!AF$2:AF$850, MATCH(B182, Paste_Here!A$2:A$850, 0)), ""), ""), "")</f>
        <v/>
      </c>
      <c r="EE182" s="66"/>
      <c r="EF182" s="76"/>
      <c r="EG182" s="66"/>
      <c r="EH182" s="76"/>
      <c r="EI182" s="66"/>
      <c r="EJ182" s="76" t="str">
        <f>IFERROR(IF(B182&lt;&gt;"", IF(AND(INDEX(Paste_Here!AG$2:AG$850, MATCH(B182, Paste_Here!A$2:A$850, 0))&lt;&gt;"", ISNUMBER(VALUE(INDEX(Paste_Here!AG$2:AG$850, MATCH(B182, Paste_Here!A$2:A$850, 0))))), INDEX(Paste_Here!AG$2:AG$850, MATCH(B182, Paste_Here!A$2:A$850, 0)), ""), ""), "")</f>
        <v/>
      </c>
      <c r="EK182" s="66"/>
      <c r="EL182" s="76"/>
      <c r="EM182" s="66"/>
      <c r="EN182" s="76"/>
      <c r="EO182" s="66"/>
      <c r="EP182" s="76"/>
      <c r="EQ182" s="66"/>
      <c r="ER182" s="76"/>
      <c r="ES182" s="66"/>
      <c r="ET182" s="66"/>
      <c r="EU182" s="76"/>
      <c r="EV182" s="66"/>
      <c r="EW182" s="76"/>
      <c r="EX182" s="66"/>
      <c r="EY182" s="76"/>
      <c r="EZ182" s="66"/>
      <c r="FA182" s="76"/>
      <c r="FB182" s="66"/>
      <c r="FC182" s="76"/>
      <c r="FD182" s="66"/>
      <c r="FE182" s="76"/>
      <c r="FF182" s="66"/>
      <c r="FG182" s="76"/>
      <c r="FH182" s="66"/>
      <c r="FI182" s="76"/>
      <c r="FJ182" s="66"/>
      <c r="FK182" s="76"/>
      <c r="FL182" s="66"/>
      <c r="FM182" s="76"/>
      <c r="FN182" s="66"/>
      <c r="FO182" s="76"/>
      <c r="FP182" s="66"/>
      <c r="FQ182" s="76"/>
      <c r="FR182" s="66"/>
      <c r="FS182" s="76"/>
      <c r="FT182" s="66"/>
      <c r="FU182" s="76"/>
      <c r="FV182" s="66"/>
      <c r="FW182" s="76"/>
      <c r="FX182" s="66"/>
      <c r="FY182" s="76"/>
      <c r="FZ182" s="66"/>
      <c r="GA182" s="76"/>
      <c r="GB182" s="66"/>
      <c r="GC182" s="76"/>
      <c r="GD182" s="66"/>
      <c r="GE182" s="76"/>
      <c r="GF182" s="66"/>
      <c r="GG182" s="76"/>
      <c r="GH182" s="66"/>
      <c r="GI182" s="76"/>
      <c r="GJ182" s="66"/>
      <c r="GK182" s="76"/>
      <c r="GL182" s="66"/>
      <c r="GM182" s="76"/>
      <c r="GN182" s="66"/>
      <c r="GO182" s="76"/>
      <c r="GP182" s="66"/>
      <c r="GQ182" s="76"/>
      <c r="GR182" s="66"/>
      <c r="GS182" s="76"/>
      <c r="GT182" s="66"/>
      <c r="GU182" s="76"/>
      <c r="GV182" s="66"/>
      <c r="GW182" s="76"/>
      <c r="GX182" s="66"/>
      <c r="GY182" s="76"/>
      <c r="GZ182" s="66"/>
      <c r="HA182" s="76"/>
      <c r="HB182" s="66"/>
      <c r="HC182" s="76"/>
      <c r="HD182" s="66"/>
      <c r="HE182" s="76"/>
      <c r="HF182" s="66"/>
      <c r="HG182" s="76"/>
      <c r="HH182" s="66"/>
      <c r="HI182" s="76"/>
      <c r="HJ182" s="66"/>
      <c r="HK182" s="76"/>
      <c r="HL182" s="66"/>
      <c r="HM182" s="76"/>
      <c r="HN182" s="66"/>
      <c r="HO182" s="76"/>
      <c r="HP182" s="66"/>
      <c r="HQ182" s="76"/>
      <c r="HR182" s="66"/>
      <c r="HS182" s="76"/>
      <c r="HT182" s="66"/>
      <c r="HU182" s="76"/>
      <c r="HV182" s="66"/>
      <c r="HW182" s="76"/>
      <c r="HX182" s="66"/>
      <c r="HY182" s="76"/>
      <c r="HZ182" s="66"/>
      <c r="IA182" s="76"/>
      <c r="IB182" s="66"/>
      <c r="IC182" s="76"/>
      <c r="ID182" s="66"/>
      <c r="IE182" s="76"/>
      <c r="IF182" s="66"/>
      <c r="IG182" s="76"/>
      <c r="IH182" s="66"/>
      <c r="II182" s="76"/>
      <c r="IJ182" s="66"/>
      <c r="IK182" s="76"/>
      <c r="IL182" s="66"/>
      <c r="IM182" s="76"/>
      <c r="IN182" s="66"/>
      <c r="IO182" s="76"/>
      <c r="IP182" s="66"/>
      <c r="IQ182" s="76"/>
      <c r="IR182" s="66"/>
      <c r="IS182" s="76"/>
      <c r="IT182" s="66"/>
      <c r="IU182" s="76"/>
      <c r="IV182" s="66"/>
      <c r="IW182" s="76"/>
      <c r="IX182" s="66"/>
      <c r="IY182" s="76"/>
      <c r="IZ182" s="66"/>
      <c r="JA182" s="76"/>
      <c r="JB182" s="66"/>
      <c r="JC182" s="76"/>
      <c r="JD182" s="66"/>
      <c r="JE182" s="76"/>
      <c r="JF182" s="66"/>
      <c r="JG182" s="76"/>
      <c r="JH182" s="66"/>
      <c r="JI182" s="76"/>
      <c r="JJ182" s="66"/>
      <c r="JK182" s="76"/>
      <c r="JL182" s="66"/>
      <c r="JM182" s="76"/>
      <c r="JN182" s="66"/>
      <c r="JO182" s="76"/>
      <c r="JP182" s="66"/>
      <c r="JQ182" s="76"/>
      <c r="JR182" s="66"/>
      <c r="JS182" s="76"/>
      <c r="JT182" s="66"/>
      <c r="JU182" s="76"/>
      <c r="JV182" s="66"/>
      <c r="JW182" s="76"/>
      <c r="JX182" s="66"/>
      <c r="JY182" s="76"/>
      <c r="JZ182" s="66"/>
      <c r="KA182" s="76"/>
      <c r="KB182" s="66"/>
      <c r="KC182" s="76"/>
      <c r="KD182" s="66"/>
      <c r="KE182" s="76"/>
      <c r="KF182" s="66"/>
      <c r="KG182" s="76"/>
      <c r="KH182" s="66"/>
      <c r="KI182" s="76"/>
      <c r="KJ182" s="66"/>
      <c r="KK182" s="76"/>
      <c r="KL182" s="66"/>
      <c r="KM182" s="76"/>
      <c r="KN182" s="66"/>
      <c r="KO182" s="76"/>
      <c r="KP182" s="66"/>
      <c r="KQ182" s="76"/>
      <c r="KR182" s="66"/>
      <c r="KS182" s="76"/>
      <c r="KT182" s="66"/>
      <c r="KU182" s="76"/>
      <c r="KV182" s="66"/>
      <c r="KW182" s="76"/>
      <c r="KX182" s="66"/>
      <c r="KY182" s="76"/>
      <c r="KZ182" s="66"/>
      <c r="LA182" s="76"/>
      <c r="LB182" s="66"/>
      <c r="LC182" s="76"/>
      <c r="LD182" s="66"/>
      <c r="LE182" s="76"/>
      <c r="LF182" s="66"/>
      <c r="LG182" s="76"/>
      <c r="LH182" s="66"/>
      <c r="LI182" s="76"/>
      <c r="LJ182" s="66"/>
      <c r="LK182" s="76"/>
      <c r="LL182" s="66"/>
      <c r="LM182" s="76"/>
      <c r="LN182" s="66"/>
      <c r="LO182" s="76"/>
      <c r="LP182" s="66"/>
      <c r="LQ182" s="76"/>
      <c r="LR182" s="66"/>
      <c r="LS182" s="76"/>
      <c r="LT182" s="66"/>
      <c r="LU182" s="76"/>
      <c r="LV182" s="66"/>
      <c r="LW182" s="76"/>
      <c r="LX182" s="66"/>
      <c r="LY182" s="76"/>
      <c r="LZ182" s="66"/>
      <c r="MA182" s="76"/>
      <c r="MB182" s="66"/>
      <c r="MC182" s="76"/>
      <c r="MD182" s="66"/>
      <c r="MG182" s="1" t="str" cm="1">
        <f t="array" ref="MG182">IFERROR(INDEX(Paste_Here!$B$2:$B$850, MATCH(0, COUNTIF(MG$4:MG181, Paste_Here!$B$2:$B$850) + IF(Paste_Here!$B$2:$B$850="", 1, 0), 0)), "")</f>
        <v/>
      </c>
      <c r="MH182" s="1" t="str">
        <f>IF(MG182&lt;&gt;"", INDEX(Paste_Here!$A$2:$A$850, MATCH(MG182, Paste_Here!$B$2:$B$850, 0)), "")</f>
        <v/>
      </c>
      <c r="MI182" s="1" t="str">
        <f t="shared" si="24"/>
        <v/>
      </c>
      <c r="MJ182" s="1" t="str" cm="1">
        <f t="array" ref="MJ182">IFERROR(INDEX($MI$5:$MI$850, MATCH(SMALL(IF($MI$5:$MI$850&lt;&gt;"", COUNTIF($MI$5:$MI$850, "&lt;"&amp;$MI$5:$MI$850)+1), ROW()-ROW($MJ$5)+1), COUNTIF($MI$5:$MI$850, "&lt;"&amp;$MI$5:$MI$850)+1, 0)), "")</f>
        <v/>
      </c>
    </row>
    <row r="183" spans="1:348">
      <c r="A183" s="66"/>
      <c r="B183" s="76" t="str">
        <f t="shared" si="17"/>
        <v/>
      </c>
      <c r="C183" s="66"/>
      <c r="D183" s="76" t="str">
        <f>IFERROR(IF(B183&lt;&gt;"", IF(AND(INDEX(Paste_Here!B$2:B$850, MATCH(B183, Paste_Here!A$2:A$850, 0))&lt;&gt;"", ISNUMBER(VALUE(INDEX(Paste_Here!B$2:B$850, MATCH(B183, Paste_Here!A$2:A$850, 0))))), INDEX(Paste_Here!B$2:B$850, MATCH(B183, Paste_Here!A$2:A$850, 0)), ""), ""), "")</f>
        <v/>
      </c>
      <c r="E183" s="66"/>
      <c r="F183" s="76" t="str">
        <f>IFERROR(IF(B183&lt;&gt;"", IF(ISTEXT(INDEX(Paste_Here!K$2:K$850, MATCH(B183, Paste_Here!A$2:A$850, 0))), INDEX(Paste_Here!K$2:K$850, MATCH(B183, Paste_Here!A$2:A$850, 0)), ""), ""), "")</f>
        <v/>
      </c>
      <c r="G183" s="66"/>
      <c r="H183" s="76" t="str">
        <f>IFERROR(IF(B183&lt;&gt;"", IF(ISTEXT(INDEX(Paste_Here!C$2:C$850, MATCH(B183, Paste_Here!A$2:A$850, 0))), INDEX(Paste_Here!C$2:C$850, MATCH(B183, Paste_Here!A$2:A$850, 0)), ""), ""), "")</f>
        <v/>
      </c>
      <c r="I183" s="66"/>
      <c r="J183" s="76" t="str">
        <f>IFERROR(IF(B183&lt;&gt;"", IF(ISNUMBER(SEARCH("s", LOWER(INDEX(Paste_Here!M$2:M$850, MATCH(B183, Paste_Here!A$2:A$850, 0))))), "Yes", IF(INDEX(Paste_Here!M$2:M$850, MATCH(B183, Paste_Here!A$2:A$850, 0))&lt;&gt;"", "No", "")), ""), "")</f>
        <v/>
      </c>
      <c r="K183" s="66"/>
      <c r="L183" s="76" t="str">
        <f>IFERROR(IF(B183&lt;&gt;"", IF(ISNUMBER(SEARCH("yes", LOWER(INDEX(Paste_Here!E$2:E$850, MATCH(B183, Paste_Here!A$2:A$850, 0))))), "Yes", IF(ISNUMBER(SEARCH("no", LOWER(INDEX(Paste_Here!E$2:E$850, MATCH(B183, Paste_Here!A$2:A$850, 0))))), "No", "")), ""), "")</f>
        <v/>
      </c>
      <c r="M183" s="66"/>
      <c r="N183" s="76" t="str">
        <f>IFERROR(IF(B183&lt;&gt;"", IF(ISNUMBER(SEARCH("yes", LOWER(INDEX(Paste_Here!F$2:F$850, MATCH(B183, Paste_Here!A$2:A$850, 0))))), "Yes", IF(ISNUMBER(SEARCH("no", LOWER(INDEX(Paste_Here!F$2:F$850, MATCH(B183, Paste_Here!A$2:A$850, 0))))), "No", "")), ""), "")</f>
        <v/>
      </c>
      <c r="O183" s="66"/>
      <c r="P183" s="76" t="str">
        <f>IFERROR(IF(B183&lt;&gt;"", IF(ISNUMBER(SEARCH("yes", LOWER(INDEX(Paste_Here!L$2:L$850, MATCH(B183, Paste_Here!A$2:A$850, 0))))), "Yes", IF(ISNUMBER(SEARCH("no", LOWER(INDEX(Paste_Here!L$2:L$850, MATCH(B183, Paste_Here!A$2:A$850, 0))))), "No", "")), ""), "")</f>
        <v/>
      </c>
      <c r="Q183" s="66"/>
      <c r="R183" s="76" t="str">
        <f>IFERROR(IF(B183&lt;&gt;"", IF(ISNUMBER(SEARCH("transitional 2", LOWER(INDEX(Paste_Here!D$2:D$850, MATCH(B183, Paste_Here!A$2:A$850, 0))))), "T2", IF(ISNUMBER(SEARCH("transitional 1", LOWER(INDEX(Paste_Here!D$2:D$850, MATCH(B183, Paste_Here!A$2:A$850, 0))))), "T1", IF(ISNUMBER(SEARCH("waived ell services", LOWER(INDEX(Paste_Here!D$2:D$850, MATCH(B183, Paste_Here!A$2:A$850, 0))))), "W", IF(ISNUMBER(SEARCH("english language learner", LOWER(INDEX(Paste_Here!D$2:D$850, MATCH(B183, Paste_Here!A$2:A$850, 0))))), "L", "")))), ""), "")</f>
        <v/>
      </c>
      <c r="S183" s="66"/>
      <c r="T183" s="76" t="str">
        <f>IFERROR(IF(B183&lt;&gt;"", IF(ISNUMBER(SEARCH("yes", LOWER(INDEX(Paste_Here!I$2:I$850, MATCH(B183, Paste_Here!A$2:A$850, 0))))), "Yes", IF(ISNUMBER(SEARCH("no", LOWER(INDEX(Paste_Here!I$2:I$850, MATCH(B183, Paste_Here!A$2:A$850, 0))))), "No", "")), ""), "")</f>
        <v/>
      </c>
      <c r="U183" s="66"/>
      <c r="V183" s="76" t="str">
        <f>IFERROR(IF(B183&lt;&gt;"", IF(ISTEXT(INDEX(Paste_Here!J$2:J$850, MATCH(B183, Paste_Here!A$2:A$850, 0))), VALUE(INDEX(Paste_Here!J$2:J$850, MATCH(B183, Paste_Here!A$2:A$850, 0))), ""), ""), "")</f>
        <v/>
      </c>
      <c r="W183" s="66"/>
      <c r="X183" s="66"/>
      <c r="Y183" s="76" t="str">
        <f t="shared" si="18"/>
        <v/>
      </c>
      <c r="Z183" s="66"/>
      <c r="AA183" s="76" t="str">
        <f>IFERROR(IF(B183&lt;&gt;"", IF(AND(INDEX(Paste_Here!AI$2:AI$850, MATCH(B183, Paste_Here!A$2:A$850, 0))&lt;&gt;"", ISNUMBER(VALUE(INDEX(Paste_Here!AI$2:AI$850, MATCH(B183, Paste_Here!A$2:A$850, 0))))), INDEX(Paste_Here!AI$2:AI$850, MATCH(B183, Paste_Here!A$2:A$850, 0)), ""), ""), "")</f>
        <v/>
      </c>
      <c r="AB183" s="66"/>
      <c r="AC183" s="76" t="str">
        <f>IFERROR(IF(B183&lt;&gt;"", IF(AND(INDEX(Paste_Here!AJ$2:AJ$850, MATCH(B183, Paste_Here!A$2:A$850, 0))&lt;&gt;"", ISNUMBER(VALUE(INDEX(Paste_Here!AJ$2:AJ$850, MATCH(B183, Paste_Here!A$2:A$850, 0))))), INDEX(Paste_Here!AJ$2:AJ$850, MATCH(B183, Paste_Here!A$2:A$850, 0)), ""), ""), "")</f>
        <v/>
      </c>
      <c r="AD183" s="66"/>
      <c r="AE183" s="76" t="str">
        <f>IFERROR(IF(B183&lt;&gt;"", IF(AND(INDEX(Paste_Here!AK$2:AK$850, MATCH(B183, Paste_Here!A$2:A$850, 0))&lt;&gt;"", ISNUMBER(VALUE(INDEX(Paste_Here!AK$2:AK$850, MATCH(B183, Paste_Here!A$2:A$850, 0))))), INDEX(Paste_Here!AK$2:AK$850, MATCH(B183, Paste_Here!A$2:A$850, 0)), ""), ""), "")</f>
        <v/>
      </c>
      <c r="AF183" s="66"/>
      <c r="AG183" s="76" t="str">
        <f>IFERROR(IF(B183&lt;&gt;"", IF(AND(INDEX(Paste_Here!AL$2:AL$850, MATCH(B183, Paste_Here!A$2:A$850, 0))&lt;&gt;"", ISNUMBER(VALUE(INDEX(Paste_Here!AL$2:AL$850, MATCH(B183, Paste_Here!A$2:A$850, 0))))), INDEX(Paste_Here!AL$2:AL$850, MATCH(B183, Paste_Here!A$2:A$850, 0)), ""), ""), "")</f>
        <v/>
      </c>
      <c r="AH183" s="66"/>
      <c r="AI183" s="76" t="str">
        <f>IFERROR(IF(B183&lt;&gt;"", IF(AND(INDEX(Paste_Here!AH$2:AH$850, MATCH(B183, Paste_Here!A$2:A$850, 0))&lt;&gt;"", ISNUMBER(VALUE(INDEX(Paste_Here!AH$2:AH$850, MATCH(B183, Paste_Here!A$2:A$850, 0))))), IF(VALUE(INDEX(Paste_Here!AH$2:AH$850, MATCH(B183, Paste_Here!A$2:A$850, 0)))=0, "", INDEX(Paste_Here!AH$2:AH$850, MATCH(B183, Paste_Here!A$2:A$850, 0))), ""), ""), "")</f>
        <v/>
      </c>
      <c r="AJ183" s="66"/>
      <c r="AK183" s="76" t="str">
        <f>IFERROR(IF(B183&lt;&gt;"", IF(AND(INDEX(Paste_Here!N$2:N$850, MATCH(B183, Paste_Here!A$2:A$850, 0))&lt;&gt;"", ISNUMBER(VALUE(INDEX(Paste_Here!N$2:N$850, MATCH(B183, Paste_Here!A$2:A$850, 0))))), INDEX(Paste_Here!N$2:N$850, MATCH(B183, Paste_Here!A$2:A$850, 0)), ""), ""), "")</f>
        <v/>
      </c>
      <c r="AL183" s="66"/>
      <c r="AM183" s="76" t="str">
        <f>IFERROR(IF(B183&lt;&gt;"", IF(AND(INDEX(Paste_Here!O$2:O$850, MATCH(B183, Paste_Here!A$2:A$850, 0))&lt;&gt;"", ISNUMBER(VALUE(INDEX(Paste_Here!O$2:O$850, MATCH(B183, Paste_Here!A$2:A$850, 0))))), INDEX(Paste_Here!O$2:O$850, MATCH(B183, Paste_Here!A$2:A$850, 0)), ""), ""), "")</f>
        <v/>
      </c>
      <c r="AN183" s="66"/>
      <c r="AO183" s="76"/>
      <c r="AP183" s="66"/>
      <c r="AQ183" s="76"/>
      <c r="AR183" s="66"/>
      <c r="AS183" s="76"/>
      <c r="AT183" s="66"/>
      <c r="AU183" s="66"/>
      <c r="AV183" s="76" t="str">
        <f t="shared" si="19"/>
        <v/>
      </c>
      <c r="AW183" s="66"/>
      <c r="AX183" s="76" t="str">
        <f>IFERROR(IF(B183&lt;&gt;"", IF(ISNUMBER(SEARCH("Revealed-Potential (Primary Focus)", LOWER(INDEX(Paste_Here!Z$2:Z$850, MATCH(B183, Paste_Here!A$2:A$850, 0))))), "Rev-Potential: Prim", IF(ISNUMBER(SEARCH("Revealed-Potential (Secondary Focus)", LOWER(INDEX(Paste_Here!Z$2:Z$850, MATCH(B183, Paste_Here!A$2:A$850, 0))))), "Rev-Potential: Sec", IF(ISNUMBER(SEARCH("Monitoring", LOWER(INDEX(Paste_Here!Z$2:Z$850, MATCH(B183, Paste_Here!A$2:A$850, 0))))), "Monitoring", IF(ISNUMBER(SEARCH("At-Promise (Secondary Focus)", LOWER(INDEX(Paste_Here!Z$2:Z$850, MATCH(B183, Paste_Here!A$2:A$850, 0))))), "At-Promise: Sec", IF(ISNUMBER(SEARCH("At-Promise (Primary Focus)", LOWER(INDEX(Paste_Here!Z$2:Z$850, MATCH(B183, Paste_Here!A$2:A$850, 0))))), "At-Promise: Prim", ""))))), ""), "")</f>
        <v/>
      </c>
      <c r="AY183" s="66"/>
      <c r="AZ183" s="76"/>
      <c r="BA183" s="66"/>
      <c r="BB183" s="76"/>
      <c r="BC183" s="66"/>
      <c r="BD183" s="76"/>
      <c r="BE183" s="66"/>
      <c r="BF183" s="76"/>
      <c r="BG183" s="66"/>
      <c r="BH183" s="76"/>
      <c r="BI183" s="66"/>
      <c r="BJ183" s="66"/>
      <c r="BK183" s="76" t="str">
        <f t="shared" si="20"/>
        <v/>
      </c>
      <c r="BL183" s="66"/>
      <c r="BM183" s="76" t="str">
        <f>IFERROR(IF(B183&lt;&gt;"", IF(AND(ISNUMBER(VALUE(SUBSTITUTE(SUBSTITUTE(Paste_Here!R183, "br", "-"), "L", ""))), VALUE(SUBSTITUTE(SUBSTITUTE(Paste_Here!R183, "br", "-"), "L", "")) &gt;= 1095), "Yes", IF(AND(ISNUMBER(VALUE(SUBSTITUTE(SUBSTITUTE(Paste_Here!R183, "br", "-"), "L", ""))), VALUE(SUBSTITUTE(SUBSTITUTE(Paste_Here!R183, "br", "-"), "L", "")) &lt;= 1094), "No", "")), ""), "")</f>
        <v/>
      </c>
      <c r="BN183" s="66"/>
      <c r="BO183" s="76" t="str">
        <f>IFERROR(IF(B183&lt;&gt;"", IF(COUNTIF(INDEX(Paste_Here!Y$2:AB$850, MATCH(B183, Paste_Here!A$2:A$850, 0), 0), "yes") &gt; 0, "Yes", IF(COUNTIF(INDEX(Paste_Here!Y$2:AB$850, MATCH(B183, Paste_Here!A$2:A$850, 0), 0), "no") &gt; 0, "No", "")), ""), "")</f>
        <v/>
      </c>
      <c r="BP183" s="66"/>
      <c r="BQ183" s="76" t="str">
        <f>IFERROR(IF(B183&lt;&gt;"", IF(AND(ISNUMBER(VALUE(SUBSTITUTE(SUBSTITUTE(Paste_Here!U183, "em", "-"), "q", ""))), VALUE(SUBSTITUTE(SUBSTITUTE(Paste_Here!U183, "em", "-"), "q", "")) &gt;= 910), "Yes", IF(AND(ISNUMBER(VALUE(SUBSTITUTE(SUBSTITUTE(Paste_Here!U183, "em", "-"), "q", ""))), VALUE(SUBSTITUTE(SUBSTITUTE(Paste_Here!U183, "em", "-"), "q", "")) &lt;= 909), "No", "")), ""), "")</f>
        <v/>
      </c>
      <c r="BR183" s="66"/>
      <c r="BS183" s="76" t="str">
        <f>IFERROR(IF(B183&lt;&gt;"", IF(AND(INDEX(Paste_Here!X$2:X$850, MATCH(B183, Paste_Here!A$2:A$850, 0))&lt;&gt;"", ISNUMBER(VALUE(INDEX(Paste_Here!X$2:X$850, MATCH(B183, Paste_Here!A$2:A$850, 0))))), INDEX(Paste_Here!X$2:X$850, MATCH(B183, Paste_Here!A$2:A$850, 0)), ""), ""), "")</f>
        <v/>
      </c>
      <c r="BT183" s="66"/>
      <c r="BU183" s="76" t="str">
        <f>IFERROR(IF(B183&lt;&gt;"", IF(ISNUMBER(VALUE(INDEX(Paste_Here!G$2:G$850, MATCH(B183, Paste_Here!A$2:A$850, 0)))), IF(VALUE(INDEX(Paste_Here!G$2:G$850, MATCH(B183, Paste_Here!A$2:A$850, 0)))=0, "No", IF(AND(VALUE(INDEX(Paste_Here!G$2:G$850, MATCH(B183, Paste_Here!A$2:A$850, 0)))&gt;=1, VALUE(INDEX(Paste_Here!G$2:G$850, MATCH(B183, Paste_Here!A$2:A$850, 0)))&lt;=4), VALUE(INDEX(Paste_Here!G$2:G$850, MATCH(B183, Paste_Here!A$2:A$850, 0))), "")), ""), ""), "")</f>
        <v/>
      </c>
      <c r="BV183" s="66"/>
      <c r="BW183" s="76" t="str">
        <f>IFERROR(IF(B183&lt;&gt;"", IF(ISNUMBER(VALUE(INDEX(Paste_Here!H$2:H$850, MATCH(B183, Paste_Here!A$2:A$850, 0)))), IF(VALUE(INDEX(Paste_Here!H$2:H$850, MATCH(B183, Paste_Here!A$2:A$850, 0)))=0, "No", IF(AND(VALUE(INDEX(Paste_Here!H$2:H$850, MATCH(B183, Paste_Here!A$2:A$850, 0)))&gt;=1, VALUE(INDEX(Paste_Here!H$2:H$850, MATCH(B183, Paste_Here!A$2:A$850, 0)))&lt;=4), VALUE(INDEX(Paste_Here!H$2:H$850, MATCH(B183, Paste_Here!A$2:A$850, 0))), "")), ""), ""), "")</f>
        <v/>
      </c>
      <c r="BX183" s="66"/>
      <c r="BY183" s="76"/>
      <c r="BZ183" s="66"/>
      <c r="CA183" s="76"/>
      <c r="CB183" s="66"/>
      <c r="CC183" s="66"/>
      <c r="CD183" s="76" t="str">
        <f t="shared" si="21"/>
        <v/>
      </c>
      <c r="CE183" s="66"/>
      <c r="CF183" s="76" t="str">
        <f>IFERROR(IF(B183&lt;&gt;"", IF(AND(INDEX(Paste_Here!P$2:P$850, MATCH(B183, Paste_Here!A$2:A$850, 0))&lt;&gt;"", ISNUMBER(VALUE(INDEX(Paste_Here!P$2:P$850, MATCH(B183, Paste_Here!A$2:A$850, 0))))), INDEX(Paste_Here!P$2:P$850, MATCH(B183, Paste_Here!A$2:A$850, 0)), ""), ""), "")</f>
        <v/>
      </c>
      <c r="CG183" s="66"/>
      <c r="CH183" s="76" t="str">
        <f>IFERROR(IF(B183&lt;&gt;"", IF(ISNUMBER(SEARCH("highrisk", LOWER(INDEX(Paste_Here!Q$2:Q$850, MATCH(B183, Paste_Here!A$2:A$850, 0))))), "High Risk", IF(ISNUMBER(SEARCH("lowrisk", LOWER(INDEX(Paste_Here!Q$2:Q$850, MATCH(B183, Paste_Here!A$2:A$850, 0))))), "Low Risk", IF(ISNUMBER(SEARCH("somerisk", LOWER(INDEX(Paste_Here!Q$2:Q$850, MATCH(B183, Paste_Here!A$2:A$850, 0))))), "Some Risk", ""))), ""), "")</f>
        <v/>
      </c>
      <c r="CI183" s="66"/>
      <c r="CJ183" s="76" t="str">
        <f>IFERROR(IF(B183&lt;&gt;"", IF(AND(INDEX(Paste_Here!AA$2:AA$850, MATCH(B183, Paste_Here!A$2:A$850, 0))&lt;&gt;"", ISNUMBER(VALUE(INDEX(Paste_Here!AA$2:AA$850, MATCH(B183, Paste_Here!A$2:A$850, 0))))), INDEX(Paste_Here!AA$2:AA$850, MATCH(B183, Paste_Here!A$2:A$850, 0)), ""), ""), "")</f>
        <v/>
      </c>
      <c r="CK183" s="66"/>
      <c r="CL183" s="76" t="str">
        <f>IFERROR(IF(B183&lt;&gt;"", IF(LOWER(INDEX(Paste_Here!AB$2:AB$850, MATCH(B183, Paste_Here!A$2:A$850, 0)))="approaching expectations", "Approaching", IF(LOWER(INDEX(Paste_Here!AB$2:AB$850, MATCH(B183, Paste_Here!A$2:A$850, 0)))="met expectations", "Met", IF(LOWER(INDEX(Paste_Here!AB$2:AB$850, MATCH(B183, Paste_Here!A$2:A$850, 0)))="exceeded expectations", "Exceeded", IF(LOWER(INDEX(Paste_Here!AB$2:AB$850, MATCH(B183, Paste_Here!A$2:A$850, 0)))="below expectations", "Below", "")))), ""), "")</f>
        <v/>
      </c>
      <c r="CM183" s="66"/>
      <c r="CN183" s="76" t="str">
        <f>IFERROR(IF(B183&lt;&gt;"", IF(AND(INDEX(Paste_Here!AC$2:AC$850, MATCH(B183, Paste_Here!A$2:A$850, 0))&lt;&gt;"", ISNUMBER(VALUE(INDEX(Paste_Here!AC$2:AC$850, MATCH(B183, Paste_Here!A$2:A$850, 0))))), INDEX(Paste_Here!AC$2:AC$850, MATCH(B183, Paste_Here!A$2:A$850, 0)), ""), ""), "")</f>
        <v/>
      </c>
      <c r="CO183" s="66"/>
      <c r="CP183" s="76"/>
      <c r="CQ183" s="66"/>
      <c r="CR183" s="76"/>
      <c r="CS183" s="66"/>
      <c r="CT183" s="76"/>
      <c r="CU183" s="66"/>
      <c r="CV183" s="76"/>
      <c r="CW183" s="66"/>
      <c r="CX183" s="76"/>
      <c r="CY183" s="66"/>
      <c r="CZ183" s="66"/>
      <c r="DA183" s="76" t="str">
        <f t="shared" si="22"/>
        <v/>
      </c>
      <c r="DB183" s="66"/>
      <c r="DC183" s="76" t="str">
        <f>IFERROR(IF(B183&lt;&gt;"", IF(AND(INDEX(Paste_Here!V$2:V$850, MATCH(B183, Paste_Here!A$2:A$850, 0))&lt;&gt;"", ISNUMBER(VALUE(INDEX(Paste_Here!V$2:V$850, MATCH(B183, Paste_Here!A$2:A$850, 0))))), INDEX(Paste_Here!V$2:V$850, MATCH(B183, Paste_Here!A$2:A$850, 0)), ""), ""), "")</f>
        <v/>
      </c>
      <c r="DD183" s="66"/>
      <c r="DE183" s="76" t="str">
        <f>IFERROR(IF(B183&lt;&gt;"", IF(ISNUMBER(SEARCH("highrisk", LOWER(INDEX(Paste_Here!W$2:W$850, MATCH(B183, Paste_Here!A$2:A$850, 0))))), "High Risk", IF(ISNUMBER(SEARCH("lowrisk", LOWER(INDEX(Paste_Here!W$2:W$850, MATCH(B183, Paste_Here!A$2:A$850, 0))))), "Low Risk", IF(ISNUMBER(SEARCH("somerisk", LOWER(INDEX(Paste_Here!W$2:W$850, MATCH(B183, Paste_Here!A$2:A$850, 0))))), "Some Risk", ""))), ""), "")</f>
        <v/>
      </c>
      <c r="DF183" s="66"/>
      <c r="DG183" s="76" t="str">
        <f>IFERROR(IF(B183&lt;&gt;"", IF(AND(INDEX(Paste_Here!S$2:S$850, MATCH(B183, Paste_Here!A$2:A$850, 0))&lt;&gt;"", ISNUMBER(VALUE(INDEX(Paste_Here!S$2:S$850, MATCH(B183, Paste_Here!A$2:A$850, 0))))), INDEX(Paste_Here!S$2:S$850, MATCH(B183, Paste_Here!A$2:A$850, 0)), ""), ""), "")</f>
        <v/>
      </c>
      <c r="DH183" s="66"/>
      <c r="DI183" s="76" t="str">
        <f>IFERROR(IF(B183&lt;&gt;"", IF(ISNUMBER(SEARCH("highrisk", LOWER(INDEX(Paste_Here!T$2:T$850, MATCH(B183, Paste_Here!A$2:A$850, 0))))), "High Risk", IF(ISNUMBER(SEARCH("lowrisk", LOWER(INDEX(Paste_Here!T$2:T$850, MATCH(B183, Paste_Here!A$2:A$850, 0))))), "Low Risk", IF(ISNUMBER(SEARCH("somerisk", LOWER(INDEX(Paste_Here!T$2:T$850, MATCH(B183, Paste_Here!A$2:A$850, 0))))), "Some Risk", ""))), ""), "")</f>
        <v/>
      </c>
      <c r="DJ183" s="66"/>
      <c r="DK183" s="76" t="str">
        <f>IFERROR(IF(B183&lt;&gt;"", IF(AND(INDEX(Paste_Here!AD$2:AD$850, MATCH(B183, Paste_Here!A$2:A$850, 0))&lt;&gt;"", ISNUMBER(VALUE(INDEX(Paste_Here!AD$2:AD$850, MATCH(B183, Paste_Here!A$2:A$850, 0))))), INDEX(Paste_Here!AD$2:AD$850, MATCH(B183, Paste_Here!A$2:A$850, 0)), ""), ""), "")</f>
        <v/>
      </c>
      <c r="DL183" s="66"/>
      <c r="DM183" s="76" t="str">
        <f>IFERROR(IF(B183&lt;&gt;"", IF(LOWER(INDEX(Paste_Here!AE$2:AE$850, MATCH(B183, Paste_Here!A$2:A$850, 0)))="approaching expectations", "Approaching", IF(LOWER(INDEX(Paste_Here!AE$2:AE$850, MATCH(B183, Paste_Here!A$2:A$850, 0)))="met expectations", "Met", IF(LOWER(INDEX(Paste_Here!AE$2:AE$850, MATCH(B183, Paste_Here!A$2:A$850, 0)))="exceeded expectations", "Exceeded", IF(LOWER(INDEX(Paste_Here!AE$2:AE$850, MATCH(B183, Paste_Here!A$2:A$850, 0)))="below expectations", "Below", "")))), ""), "")</f>
        <v/>
      </c>
      <c r="DN183" s="66"/>
      <c r="DO183" s="76"/>
      <c r="DP183" s="66"/>
      <c r="DQ183" s="76"/>
      <c r="DR183" s="66"/>
      <c r="DS183" s="76"/>
      <c r="DT183" s="66"/>
      <c r="DU183" s="76"/>
      <c r="DV183" s="66"/>
      <c r="DW183" s="66"/>
      <c r="DX183" s="76" t="str">
        <f t="shared" si="23"/>
        <v/>
      </c>
      <c r="DY183" s="66"/>
      <c r="DZ183" s="76"/>
      <c r="EA183" s="66"/>
      <c r="EB183" s="76"/>
      <c r="EC183" s="66"/>
      <c r="ED183" s="76" t="str">
        <f>IFERROR(IF(B183&lt;&gt;"", IF(AND(INDEX(Paste_Here!AF$2:AF$850, MATCH(B183, Paste_Here!A$2:A$850, 0))&lt;&gt;"", ISNUMBER(VALUE(INDEX(Paste_Here!AF$2:AF$850, MATCH(B183, Paste_Here!A$2:A$850, 0))))), INDEX(Paste_Here!AF$2:AF$850, MATCH(B183, Paste_Here!A$2:A$850, 0)), ""), ""), "")</f>
        <v/>
      </c>
      <c r="EE183" s="66"/>
      <c r="EF183" s="76"/>
      <c r="EG183" s="66"/>
      <c r="EH183" s="76"/>
      <c r="EI183" s="66"/>
      <c r="EJ183" s="76" t="str">
        <f>IFERROR(IF(B183&lt;&gt;"", IF(AND(INDEX(Paste_Here!AG$2:AG$850, MATCH(B183, Paste_Here!A$2:A$850, 0))&lt;&gt;"", ISNUMBER(VALUE(INDEX(Paste_Here!AG$2:AG$850, MATCH(B183, Paste_Here!A$2:A$850, 0))))), INDEX(Paste_Here!AG$2:AG$850, MATCH(B183, Paste_Here!A$2:A$850, 0)), ""), ""), "")</f>
        <v/>
      </c>
      <c r="EK183" s="66"/>
      <c r="EL183" s="76"/>
      <c r="EM183" s="66"/>
      <c r="EN183" s="76"/>
      <c r="EO183" s="66"/>
      <c r="EP183" s="76"/>
      <c r="EQ183" s="66"/>
      <c r="ER183" s="76"/>
      <c r="ES183" s="66"/>
      <c r="ET183" s="66"/>
      <c r="EU183" s="76"/>
      <c r="EV183" s="66"/>
      <c r="EW183" s="76"/>
      <c r="EX183" s="66"/>
      <c r="EY183" s="76"/>
      <c r="EZ183" s="66"/>
      <c r="FA183" s="76"/>
      <c r="FB183" s="66"/>
      <c r="FC183" s="76"/>
      <c r="FD183" s="66"/>
      <c r="FE183" s="76"/>
      <c r="FF183" s="66"/>
      <c r="FG183" s="76"/>
      <c r="FH183" s="66"/>
      <c r="FI183" s="76"/>
      <c r="FJ183" s="66"/>
      <c r="FK183" s="76"/>
      <c r="FL183" s="66"/>
      <c r="FM183" s="76"/>
      <c r="FN183" s="66"/>
      <c r="FO183" s="76"/>
      <c r="FP183" s="66"/>
      <c r="FQ183" s="76"/>
      <c r="FR183" s="66"/>
      <c r="FS183" s="76"/>
      <c r="FT183" s="66"/>
      <c r="FU183" s="76"/>
      <c r="FV183" s="66"/>
      <c r="FW183" s="76"/>
      <c r="FX183" s="66"/>
      <c r="FY183" s="76"/>
      <c r="FZ183" s="66"/>
      <c r="GA183" s="76"/>
      <c r="GB183" s="66"/>
      <c r="GC183" s="76"/>
      <c r="GD183" s="66"/>
      <c r="GE183" s="76"/>
      <c r="GF183" s="66"/>
      <c r="GG183" s="76"/>
      <c r="GH183" s="66"/>
      <c r="GI183" s="76"/>
      <c r="GJ183" s="66"/>
      <c r="GK183" s="76"/>
      <c r="GL183" s="66"/>
      <c r="GM183" s="76"/>
      <c r="GN183" s="66"/>
      <c r="GO183" s="76"/>
      <c r="GP183" s="66"/>
      <c r="GQ183" s="76"/>
      <c r="GR183" s="66"/>
      <c r="GS183" s="76"/>
      <c r="GT183" s="66"/>
      <c r="GU183" s="76"/>
      <c r="GV183" s="66"/>
      <c r="GW183" s="76"/>
      <c r="GX183" s="66"/>
      <c r="GY183" s="76"/>
      <c r="GZ183" s="66"/>
      <c r="HA183" s="76"/>
      <c r="HB183" s="66"/>
      <c r="HC183" s="76"/>
      <c r="HD183" s="66"/>
      <c r="HE183" s="76"/>
      <c r="HF183" s="66"/>
      <c r="HG183" s="76"/>
      <c r="HH183" s="66"/>
      <c r="HI183" s="76"/>
      <c r="HJ183" s="66"/>
      <c r="HK183" s="76"/>
      <c r="HL183" s="66"/>
      <c r="HM183" s="76"/>
      <c r="HN183" s="66"/>
      <c r="HO183" s="76"/>
      <c r="HP183" s="66"/>
      <c r="HQ183" s="76"/>
      <c r="HR183" s="66"/>
      <c r="HS183" s="76"/>
      <c r="HT183" s="66"/>
      <c r="HU183" s="76"/>
      <c r="HV183" s="66"/>
      <c r="HW183" s="76"/>
      <c r="HX183" s="66"/>
      <c r="HY183" s="76"/>
      <c r="HZ183" s="66"/>
      <c r="IA183" s="76"/>
      <c r="IB183" s="66"/>
      <c r="IC183" s="76"/>
      <c r="ID183" s="66"/>
      <c r="IE183" s="76"/>
      <c r="IF183" s="66"/>
      <c r="IG183" s="76"/>
      <c r="IH183" s="66"/>
      <c r="II183" s="76"/>
      <c r="IJ183" s="66"/>
      <c r="IK183" s="76"/>
      <c r="IL183" s="66"/>
      <c r="IM183" s="76"/>
      <c r="IN183" s="66"/>
      <c r="IO183" s="76"/>
      <c r="IP183" s="66"/>
      <c r="IQ183" s="76"/>
      <c r="IR183" s="66"/>
      <c r="IS183" s="76"/>
      <c r="IT183" s="66"/>
      <c r="IU183" s="76"/>
      <c r="IV183" s="66"/>
      <c r="IW183" s="76"/>
      <c r="IX183" s="66"/>
      <c r="IY183" s="76"/>
      <c r="IZ183" s="66"/>
      <c r="JA183" s="76"/>
      <c r="JB183" s="66"/>
      <c r="JC183" s="76"/>
      <c r="JD183" s="66"/>
      <c r="JE183" s="76"/>
      <c r="JF183" s="66"/>
      <c r="JG183" s="76"/>
      <c r="JH183" s="66"/>
      <c r="JI183" s="76"/>
      <c r="JJ183" s="66"/>
      <c r="JK183" s="76"/>
      <c r="JL183" s="66"/>
      <c r="JM183" s="76"/>
      <c r="JN183" s="66"/>
      <c r="JO183" s="76"/>
      <c r="JP183" s="66"/>
      <c r="JQ183" s="76"/>
      <c r="JR183" s="66"/>
      <c r="JS183" s="76"/>
      <c r="JT183" s="66"/>
      <c r="JU183" s="76"/>
      <c r="JV183" s="66"/>
      <c r="JW183" s="76"/>
      <c r="JX183" s="66"/>
      <c r="JY183" s="76"/>
      <c r="JZ183" s="66"/>
      <c r="KA183" s="76"/>
      <c r="KB183" s="66"/>
      <c r="KC183" s="76"/>
      <c r="KD183" s="66"/>
      <c r="KE183" s="76"/>
      <c r="KF183" s="66"/>
      <c r="KG183" s="76"/>
      <c r="KH183" s="66"/>
      <c r="KI183" s="76"/>
      <c r="KJ183" s="66"/>
      <c r="KK183" s="76"/>
      <c r="KL183" s="66"/>
      <c r="KM183" s="76"/>
      <c r="KN183" s="66"/>
      <c r="KO183" s="76"/>
      <c r="KP183" s="66"/>
      <c r="KQ183" s="76"/>
      <c r="KR183" s="66"/>
      <c r="KS183" s="76"/>
      <c r="KT183" s="66"/>
      <c r="KU183" s="76"/>
      <c r="KV183" s="66"/>
      <c r="KW183" s="76"/>
      <c r="KX183" s="66"/>
      <c r="KY183" s="76"/>
      <c r="KZ183" s="66"/>
      <c r="LA183" s="76"/>
      <c r="LB183" s="66"/>
      <c r="LC183" s="76"/>
      <c r="LD183" s="66"/>
      <c r="LE183" s="76"/>
      <c r="LF183" s="66"/>
      <c r="LG183" s="76"/>
      <c r="LH183" s="66"/>
      <c r="LI183" s="76"/>
      <c r="LJ183" s="66"/>
      <c r="LK183" s="76"/>
      <c r="LL183" s="66"/>
      <c r="LM183" s="76"/>
      <c r="LN183" s="66"/>
      <c r="LO183" s="76"/>
      <c r="LP183" s="66"/>
      <c r="LQ183" s="76"/>
      <c r="LR183" s="66"/>
      <c r="LS183" s="76"/>
      <c r="LT183" s="66"/>
      <c r="LU183" s="76"/>
      <c r="LV183" s="66"/>
      <c r="LW183" s="76"/>
      <c r="LX183" s="66"/>
      <c r="LY183" s="76"/>
      <c r="LZ183" s="66"/>
      <c r="MA183" s="76"/>
      <c r="MB183" s="66"/>
      <c r="MC183" s="76"/>
      <c r="MD183" s="66"/>
      <c r="MG183" s="1" t="str" cm="1">
        <f t="array" ref="MG183">IFERROR(INDEX(Paste_Here!$B$2:$B$850, MATCH(0, COUNTIF(MG$4:MG182, Paste_Here!$B$2:$B$850) + IF(Paste_Here!$B$2:$B$850="", 1, 0), 0)), "")</f>
        <v/>
      </c>
      <c r="MH183" s="1" t="str">
        <f>IF(MG183&lt;&gt;"", INDEX(Paste_Here!$A$2:$A$850, MATCH(MG183, Paste_Here!$B$2:$B$850, 0)), "")</f>
        <v/>
      </c>
      <c r="MI183" s="1" t="str">
        <f t="shared" si="24"/>
        <v/>
      </c>
      <c r="MJ183" s="1" t="str" cm="1">
        <f t="array" ref="MJ183">IFERROR(INDEX($MI$5:$MI$850, MATCH(SMALL(IF($MI$5:$MI$850&lt;&gt;"", COUNTIF($MI$5:$MI$850, "&lt;"&amp;$MI$5:$MI$850)+1), ROW()-ROW($MJ$5)+1), COUNTIF($MI$5:$MI$850, "&lt;"&amp;$MI$5:$MI$850)+1, 0)), "")</f>
        <v/>
      </c>
    </row>
    <row r="184" spans="1:348">
      <c r="A184" s="66"/>
      <c r="B184" s="76" t="str">
        <f t="shared" si="17"/>
        <v/>
      </c>
      <c r="C184" s="66"/>
      <c r="D184" s="76" t="str">
        <f>IFERROR(IF(B184&lt;&gt;"", IF(AND(INDEX(Paste_Here!B$2:B$850, MATCH(B184, Paste_Here!A$2:A$850, 0))&lt;&gt;"", ISNUMBER(VALUE(INDEX(Paste_Here!B$2:B$850, MATCH(B184, Paste_Here!A$2:A$850, 0))))), INDEX(Paste_Here!B$2:B$850, MATCH(B184, Paste_Here!A$2:A$850, 0)), ""), ""), "")</f>
        <v/>
      </c>
      <c r="E184" s="66"/>
      <c r="F184" s="76" t="str">
        <f>IFERROR(IF(B184&lt;&gt;"", IF(ISTEXT(INDEX(Paste_Here!K$2:K$850, MATCH(B184, Paste_Here!A$2:A$850, 0))), INDEX(Paste_Here!K$2:K$850, MATCH(B184, Paste_Here!A$2:A$850, 0)), ""), ""), "")</f>
        <v/>
      </c>
      <c r="G184" s="66"/>
      <c r="H184" s="76" t="str">
        <f>IFERROR(IF(B184&lt;&gt;"", IF(ISTEXT(INDEX(Paste_Here!C$2:C$850, MATCH(B184, Paste_Here!A$2:A$850, 0))), INDEX(Paste_Here!C$2:C$850, MATCH(B184, Paste_Here!A$2:A$850, 0)), ""), ""), "")</f>
        <v/>
      </c>
      <c r="I184" s="66"/>
      <c r="J184" s="76" t="str">
        <f>IFERROR(IF(B184&lt;&gt;"", IF(ISNUMBER(SEARCH("s", LOWER(INDEX(Paste_Here!M$2:M$850, MATCH(B184, Paste_Here!A$2:A$850, 0))))), "Yes", IF(INDEX(Paste_Here!M$2:M$850, MATCH(B184, Paste_Here!A$2:A$850, 0))&lt;&gt;"", "No", "")), ""), "")</f>
        <v/>
      </c>
      <c r="K184" s="66"/>
      <c r="L184" s="76" t="str">
        <f>IFERROR(IF(B184&lt;&gt;"", IF(ISNUMBER(SEARCH("yes", LOWER(INDEX(Paste_Here!E$2:E$850, MATCH(B184, Paste_Here!A$2:A$850, 0))))), "Yes", IF(ISNUMBER(SEARCH("no", LOWER(INDEX(Paste_Here!E$2:E$850, MATCH(B184, Paste_Here!A$2:A$850, 0))))), "No", "")), ""), "")</f>
        <v/>
      </c>
      <c r="M184" s="66"/>
      <c r="N184" s="76" t="str">
        <f>IFERROR(IF(B184&lt;&gt;"", IF(ISNUMBER(SEARCH("yes", LOWER(INDEX(Paste_Here!F$2:F$850, MATCH(B184, Paste_Here!A$2:A$850, 0))))), "Yes", IF(ISNUMBER(SEARCH("no", LOWER(INDEX(Paste_Here!F$2:F$850, MATCH(B184, Paste_Here!A$2:A$850, 0))))), "No", "")), ""), "")</f>
        <v/>
      </c>
      <c r="O184" s="66"/>
      <c r="P184" s="76" t="str">
        <f>IFERROR(IF(B184&lt;&gt;"", IF(ISNUMBER(SEARCH("yes", LOWER(INDEX(Paste_Here!L$2:L$850, MATCH(B184, Paste_Here!A$2:A$850, 0))))), "Yes", IF(ISNUMBER(SEARCH("no", LOWER(INDEX(Paste_Here!L$2:L$850, MATCH(B184, Paste_Here!A$2:A$850, 0))))), "No", "")), ""), "")</f>
        <v/>
      </c>
      <c r="Q184" s="66"/>
      <c r="R184" s="76" t="str">
        <f>IFERROR(IF(B184&lt;&gt;"", IF(ISNUMBER(SEARCH("transitional 2", LOWER(INDEX(Paste_Here!D$2:D$850, MATCH(B184, Paste_Here!A$2:A$850, 0))))), "T2", IF(ISNUMBER(SEARCH("transitional 1", LOWER(INDEX(Paste_Here!D$2:D$850, MATCH(B184, Paste_Here!A$2:A$850, 0))))), "T1", IF(ISNUMBER(SEARCH("waived ell services", LOWER(INDEX(Paste_Here!D$2:D$850, MATCH(B184, Paste_Here!A$2:A$850, 0))))), "W", IF(ISNUMBER(SEARCH("english language learner", LOWER(INDEX(Paste_Here!D$2:D$850, MATCH(B184, Paste_Here!A$2:A$850, 0))))), "L", "")))), ""), "")</f>
        <v/>
      </c>
      <c r="S184" s="66"/>
      <c r="T184" s="76" t="str">
        <f>IFERROR(IF(B184&lt;&gt;"", IF(ISNUMBER(SEARCH("yes", LOWER(INDEX(Paste_Here!I$2:I$850, MATCH(B184, Paste_Here!A$2:A$850, 0))))), "Yes", IF(ISNUMBER(SEARCH("no", LOWER(INDEX(Paste_Here!I$2:I$850, MATCH(B184, Paste_Here!A$2:A$850, 0))))), "No", "")), ""), "")</f>
        <v/>
      </c>
      <c r="U184" s="66"/>
      <c r="V184" s="76" t="str">
        <f>IFERROR(IF(B184&lt;&gt;"", IF(ISTEXT(INDEX(Paste_Here!J$2:J$850, MATCH(B184, Paste_Here!A$2:A$850, 0))), VALUE(INDEX(Paste_Here!J$2:J$850, MATCH(B184, Paste_Here!A$2:A$850, 0))), ""), ""), "")</f>
        <v/>
      </c>
      <c r="W184" s="66"/>
      <c r="X184" s="66"/>
      <c r="Y184" s="76" t="str">
        <f t="shared" si="18"/>
        <v/>
      </c>
      <c r="Z184" s="66"/>
      <c r="AA184" s="76" t="str">
        <f>IFERROR(IF(B184&lt;&gt;"", IF(AND(INDEX(Paste_Here!AI$2:AI$850, MATCH(B184, Paste_Here!A$2:A$850, 0))&lt;&gt;"", ISNUMBER(VALUE(INDEX(Paste_Here!AI$2:AI$850, MATCH(B184, Paste_Here!A$2:A$850, 0))))), INDEX(Paste_Here!AI$2:AI$850, MATCH(B184, Paste_Here!A$2:A$850, 0)), ""), ""), "")</f>
        <v/>
      </c>
      <c r="AB184" s="66"/>
      <c r="AC184" s="76" t="str">
        <f>IFERROR(IF(B184&lt;&gt;"", IF(AND(INDEX(Paste_Here!AJ$2:AJ$850, MATCH(B184, Paste_Here!A$2:A$850, 0))&lt;&gt;"", ISNUMBER(VALUE(INDEX(Paste_Here!AJ$2:AJ$850, MATCH(B184, Paste_Here!A$2:A$850, 0))))), INDEX(Paste_Here!AJ$2:AJ$850, MATCH(B184, Paste_Here!A$2:A$850, 0)), ""), ""), "")</f>
        <v/>
      </c>
      <c r="AD184" s="66"/>
      <c r="AE184" s="76" t="str">
        <f>IFERROR(IF(B184&lt;&gt;"", IF(AND(INDEX(Paste_Here!AK$2:AK$850, MATCH(B184, Paste_Here!A$2:A$850, 0))&lt;&gt;"", ISNUMBER(VALUE(INDEX(Paste_Here!AK$2:AK$850, MATCH(B184, Paste_Here!A$2:A$850, 0))))), INDEX(Paste_Here!AK$2:AK$850, MATCH(B184, Paste_Here!A$2:A$850, 0)), ""), ""), "")</f>
        <v/>
      </c>
      <c r="AF184" s="66"/>
      <c r="AG184" s="76" t="str">
        <f>IFERROR(IF(B184&lt;&gt;"", IF(AND(INDEX(Paste_Here!AL$2:AL$850, MATCH(B184, Paste_Here!A$2:A$850, 0))&lt;&gt;"", ISNUMBER(VALUE(INDEX(Paste_Here!AL$2:AL$850, MATCH(B184, Paste_Here!A$2:A$850, 0))))), INDEX(Paste_Here!AL$2:AL$850, MATCH(B184, Paste_Here!A$2:A$850, 0)), ""), ""), "")</f>
        <v/>
      </c>
      <c r="AH184" s="66"/>
      <c r="AI184" s="76" t="str">
        <f>IFERROR(IF(B184&lt;&gt;"", IF(AND(INDEX(Paste_Here!AH$2:AH$850, MATCH(B184, Paste_Here!A$2:A$850, 0))&lt;&gt;"", ISNUMBER(VALUE(INDEX(Paste_Here!AH$2:AH$850, MATCH(B184, Paste_Here!A$2:A$850, 0))))), IF(VALUE(INDEX(Paste_Here!AH$2:AH$850, MATCH(B184, Paste_Here!A$2:A$850, 0)))=0, "", INDEX(Paste_Here!AH$2:AH$850, MATCH(B184, Paste_Here!A$2:A$850, 0))), ""), ""), "")</f>
        <v/>
      </c>
      <c r="AJ184" s="66"/>
      <c r="AK184" s="76" t="str">
        <f>IFERROR(IF(B184&lt;&gt;"", IF(AND(INDEX(Paste_Here!N$2:N$850, MATCH(B184, Paste_Here!A$2:A$850, 0))&lt;&gt;"", ISNUMBER(VALUE(INDEX(Paste_Here!N$2:N$850, MATCH(B184, Paste_Here!A$2:A$850, 0))))), INDEX(Paste_Here!N$2:N$850, MATCH(B184, Paste_Here!A$2:A$850, 0)), ""), ""), "")</f>
        <v/>
      </c>
      <c r="AL184" s="66"/>
      <c r="AM184" s="76" t="str">
        <f>IFERROR(IF(B184&lt;&gt;"", IF(AND(INDEX(Paste_Here!O$2:O$850, MATCH(B184, Paste_Here!A$2:A$850, 0))&lt;&gt;"", ISNUMBER(VALUE(INDEX(Paste_Here!O$2:O$850, MATCH(B184, Paste_Here!A$2:A$850, 0))))), INDEX(Paste_Here!O$2:O$850, MATCH(B184, Paste_Here!A$2:A$850, 0)), ""), ""), "")</f>
        <v/>
      </c>
      <c r="AN184" s="66"/>
      <c r="AO184" s="76"/>
      <c r="AP184" s="66"/>
      <c r="AQ184" s="76"/>
      <c r="AR184" s="66"/>
      <c r="AS184" s="76"/>
      <c r="AT184" s="66"/>
      <c r="AU184" s="66"/>
      <c r="AV184" s="76" t="str">
        <f t="shared" si="19"/>
        <v/>
      </c>
      <c r="AW184" s="66"/>
      <c r="AX184" s="76" t="str">
        <f>IFERROR(IF(B184&lt;&gt;"", IF(ISNUMBER(SEARCH("Revealed-Potential (Primary Focus)", LOWER(INDEX(Paste_Here!Z$2:Z$850, MATCH(B184, Paste_Here!A$2:A$850, 0))))), "Rev-Potential: Prim", IF(ISNUMBER(SEARCH("Revealed-Potential (Secondary Focus)", LOWER(INDEX(Paste_Here!Z$2:Z$850, MATCH(B184, Paste_Here!A$2:A$850, 0))))), "Rev-Potential: Sec", IF(ISNUMBER(SEARCH("Monitoring", LOWER(INDEX(Paste_Here!Z$2:Z$850, MATCH(B184, Paste_Here!A$2:A$850, 0))))), "Monitoring", IF(ISNUMBER(SEARCH("At-Promise (Secondary Focus)", LOWER(INDEX(Paste_Here!Z$2:Z$850, MATCH(B184, Paste_Here!A$2:A$850, 0))))), "At-Promise: Sec", IF(ISNUMBER(SEARCH("At-Promise (Primary Focus)", LOWER(INDEX(Paste_Here!Z$2:Z$850, MATCH(B184, Paste_Here!A$2:A$850, 0))))), "At-Promise: Prim", ""))))), ""), "")</f>
        <v/>
      </c>
      <c r="AY184" s="66"/>
      <c r="AZ184" s="76"/>
      <c r="BA184" s="66"/>
      <c r="BB184" s="76"/>
      <c r="BC184" s="66"/>
      <c r="BD184" s="76"/>
      <c r="BE184" s="66"/>
      <c r="BF184" s="76"/>
      <c r="BG184" s="66"/>
      <c r="BH184" s="76"/>
      <c r="BI184" s="66"/>
      <c r="BJ184" s="66"/>
      <c r="BK184" s="76" t="str">
        <f t="shared" si="20"/>
        <v/>
      </c>
      <c r="BL184" s="66"/>
      <c r="BM184" s="76" t="str">
        <f>IFERROR(IF(B184&lt;&gt;"", IF(AND(ISNUMBER(VALUE(SUBSTITUTE(SUBSTITUTE(Paste_Here!R184, "br", "-"), "L", ""))), VALUE(SUBSTITUTE(SUBSTITUTE(Paste_Here!R184, "br", "-"), "L", "")) &gt;= 1095), "Yes", IF(AND(ISNUMBER(VALUE(SUBSTITUTE(SUBSTITUTE(Paste_Here!R184, "br", "-"), "L", ""))), VALUE(SUBSTITUTE(SUBSTITUTE(Paste_Here!R184, "br", "-"), "L", "")) &lt;= 1094), "No", "")), ""), "")</f>
        <v/>
      </c>
      <c r="BN184" s="66"/>
      <c r="BO184" s="76" t="str">
        <f>IFERROR(IF(B184&lt;&gt;"", IF(COUNTIF(INDEX(Paste_Here!Y$2:AB$850, MATCH(B184, Paste_Here!A$2:A$850, 0), 0), "yes") &gt; 0, "Yes", IF(COUNTIF(INDEX(Paste_Here!Y$2:AB$850, MATCH(B184, Paste_Here!A$2:A$850, 0), 0), "no") &gt; 0, "No", "")), ""), "")</f>
        <v/>
      </c>
      <c r="BP184" s="66"/>
      <c r="BQ184" s="76" t="str">
        <f>IFERROR(IF(B184&lt;&gt;"", IF(AND(ISNUMBER(VALUE(SUBSTITUTE(SUBSTITUTE(Paste_Here!U184, "em", "-"), "q", ""))), VALUE(SUBSTITUTE(SUBSTITUTE(Paste_Here!U184, "em", "-"), "q", "")) &gt;= 910), "Yes", IF(AND(ISNUMBER(VALUE(SUBSTITUTE(SUBSTITUTE(Paste_Here!U184, "em", "-"), "q", ""))), VALUE(SUBSTITUTE(SUBSTITUTE(Paste_Here!U184, "em", "-"), "q", "")) &lt;= 909), "No", "")), ""), "")</f>
        <v/>
      </c>
      <c r="BR184" s="66"/>
      <c r="BS184" s="76" t="str">
        <f>IFERROR(IF(B184&lt;&gt;"", IF(AND(INDEX(Paste_Here!X$2:X$850, MATCH(B184, Paste_Here!A$2:A$850, 0))&lt;&gt;"", ISNUMBER(VALUE(INDEX(Paste_Here!X$2:X$850, MATCH(B184, Paste_Here!A$2:A$850, 0))))), INDEX(Paste_Here!X$2:X$850, MATCH(B184, Paste_Here!A$2:A$850, 0)), ""), ""), "")</f>
        <v/>
      </c>
      <c r="BT184" s="66"/>
      <c r="BU184" s="76" t="str">
        <f>IFERROR(IF(B184&lt;&gt;"", IF(ISNUMBER(VALUE(INDEX(Paste_Here!G$2:G$850, MATCH(B184, Paste_Here!A$2:A$850, 0)))), IF(VALUE(INDEX(Paste_Here!G$2:G$850, MATCH(B184, Paste_Here!A$2:A$850, 0)))=0, "No", IF(AND(VALUE(INDEX(Paste_Here!G$2:G$850, MATCH(B184, Paste_Here!A$2:A$850, 0)))&gt;=1, VALUE(INDEX(Paste_Here!G$2:G$850, MATCH(B184, Paste_Here!A$2:A$850, 0)))&lt;=4), VALUE(INDEX(Paste_Here!G$2:G$850, MATCH(B184, Paste_Here!A$2:A$850, 0))), "")), ""), ""), "")</f>
        <v/>
      </c>
      <c r="BV184" s="66"/>
      <c r="BW184" s="76" t="str">
        <f>IFERROR(IF(B184&lt;&gt;"", IF(ISNUMBER(VALUE(INDEX(Paste_Here!H$2:H$850, MATCH(B184, Paste_Here!A$2:A$850, 0)))), IF(VALUE(INDEX(Paste_Here!H$2:H$850, MATCH(B184, Paste_Here!A$2:A$850, 0)))=0, "No", IF(AND(VALUE(INDEX(Paste_Here!H$2:H$850, MATCH(B184, Paste_Here!A$2:A$850, 0)))&gt;=1, VALUE(INDEX(Paste_Here!H$2:H$850, MATCH(B184, Paste_Here!A$2:A$850, 0)))&lt;=4), VALUE(INDEX(Paste_Here!H$2:H$850, MATCH(B184, Paste_Here!A$2:A$850, 0))), "")), ""), ""), "")</f>
        <v/>
      </c>
      <c r="BX184" s="66"/>
      <c r="BY184" s="76"/>
      <c r="BZ184" s="66"/>
      <c r="CA184" s="76"/>
      <c r="CB184" s="66"/>
      <c r="CC184" s="66"/>
      <c r="CD184" s="76" t="str">
        <f t="shared" si="21"/>
        <v/>
      </c>
      <c r="CE184" s="66"/>
      <c r="CF184" s="76" t="str">
        <f>IFERROR(IF(B184&lt;&gt;"", IF(AND(INDEX(Paste_Here!P$2:P$850, MATCH(B184, Paste_Here!A$2:A$850, 0))&lt;&gt;"", ISNUMBER(VALUE(INDEX(Paste_Here!P$2:P$850, MATCH(B184, Paste_Here!A$2:A$850, 0))))), INDEX(Paste_Here!P$2:P$850, MATCH(B184, Paste_Here!A$2:A$850, 0)), ""), ""), "")</f>
        <v/>
      </c>
      <c r="CG184" s="66"/>
      <c r="CH184" s="76" t="str">
        <f>IFERROR(IF(B184&lt;&gt;"", IF(ISNUMBER(SEARCH("highrisk", LOWER(INDEX(Paste_Here!Q$2:Q$850, MATCH(B184, Paste_Here!A$2:A$850, 0))))), "High Risk", IF(ISNUMBER(SEARCH("lowrisk", LOWER(INDEX(Paste_Here!Q$2:Q$850, MATCH(B184, Paste_Here!A$2:A$850, 0))))), "Low Risk", IF(ISNUMBER(SEARCH("somerisk", LOWER(INDEX(Paste_Here!Q$2:Q$850, MATCH(B184, Paste_Here!A$2:A$850, 0))))), "Some Risk", ""))), ""), "")</f>
        <v/>
      </c>
      <c r="CI184" s="66"/>
      <c r="CJ184" s="76" t="str">
        <f>IFERROR(IF(B184&lt;&gt;"", IF(AND(INDEX(Paste_Here!AA$2:AA$850, MATCH(B184, Paste_Here!A$2:A$850, 0))&lt;&gt;"", ISNUMBER(VALUE(INDEX(Paste_Here!AA$2:AA$850, MATCH(B184, Paste_Here!A$2:A$850, 0))))), INDEX(Paste_Here!AA$2:AA$850, MATCH(B184, Paste_Here!A$2:A$850, 0)), ""), ""), "")</f>
        <v/>
      </c>
      <c r="CK184" s="66"/>
      <c r="CL184" s="76" t="str">
        <f>IFERROR(IF(B184&lt;&gt;"", IF(LOWER(INDEX(Paste_Here!AB$2:AB$850, MATCH(B184, Paste_Here!A$2:A$850, 0)))="approaching expectations", "Approaching", IF(LOWER(INDEX(Paste_Here!AB$2:AB$850, MATCH(B184, Paste_Here!A$2:A$850, 0)))="met expectations", "Met", IF(LOWER(INDEX(Paste_Here!AB$2:AB$850, MATCH(B184, Paste_Here!A$2:A$850, 0)))="exceeded expectations", "Exceeded", IF(LOWER(INDEX(Paste_Here!AB$2:AB$850, MATCH(B184, Paste_Here!A$2:A$850, 0)))="below expectations", "Below", "")))), ""), "")</f>
        <v/>
      </c>
      <c r="CM184" s="66"/>
      <c r="CN184" s="76" t="str">
        <f>IFERROR(IF(B184&lt;&gt;"", IF(AND(INDEX(Paste_Here!AC$2:AC$850, MATCH(B184, Paste_Here!A$2:A$850, 0))&lt;&gt;"", ISNUMBER(VALUE(INDEX(Paste_Here!AC$2:AC$850, MATCH(B184, Paste_Here!A$2:A$850, 0))))), INDEX(Paste_Here!AC$2:AC$850, MATCH(B184, Paste_Here!A$2:A$850, 0)), ""), ""), "")</f>
        <v/>
      </c>
      <c r="CO184" s="66"/>
      <c r="CP184" s="76"/>
      <c r="CQ184" s="66"/>
      <c r="CR184" s="76"/>
      <c r="CS184" s="66"/>
      <c r="CT184" s="76"/>
      <c r="CU184" s="66"/>
      <c r="CV184" s="76"/>
      <c r="CW184" s="66"/>
      <c r="CX184" s="76"/>
      <c r="CY184" s="66"/>
      <c r="CZ184" s="66"/>
      <c r="DA184" s="76" t="str">
        <f t="shared" si="22"/>
        <v/>
      </c>
      <c r="DB184" s="66"/>
      <c r="DC184" s="76" t="str">
        <f>IFERROR(IF(B184&lt;&gt;"", IF(AND(INDEX(Paste_Here!V$2:V$850, MATCH(B184, Paste_Here!A$2:A$850, 0))&lt;&gt;"", ISNUMBER(VALUE(INDEX(Paste_Here!V$2:V$850, MATCH(B184, Paste_Here!A$2:A$850, 0))))), INDEX(Paste_Here!V$2:V$850, MATCH(B184, Paste_Here!A$2:A$850, 0)), ""), ""), "")</f>
        <v/>
      </c>
      <c r="DD184" s="66"/>
      <c r="DE184" s="76" t="str">
        <f>IFERROR(IF(B184&lt;&gt;"", IF(ISNUMBER(SEARCH("highrisk", LOWER(INDEX(Paste_Here!W$2:W$850, MATCH(B184, Paste_Here!A$2:A$850, 0))))), "High Risk", IF(ISNUMBER(SEARCH("lowrisk", LOWER(INDEX(Paste_Here!W$2:W$850, MATCH(B184, Paste_Here!A$2:A$850, 0))))), "Low Risk", IF(ISNUMBER(SEARCH("somerisk", LOWER(INDEX(Paste_Here!W$2:W$850, MATCH(B184, Paste_Here!A$2:A$850, 0))))), "Some Risk", ""))), ""), "")</f>
        <v/>
      </c>
      <c r="DF184" s="66"/>
      <c r="DG184" s="76" t="str">
        <f>IFERROR(IF(B184&lt;&gt;"", IF(AND(INDEX(Paste_Here!S$2:S$850, MATCH(B184, Paste_Here!A$2:A$850, 0))&lt;&gt;"", ISNUMBER(VALUE(INDEX(Paste_Here!S$2:S$850, MATCH(B184, Paste_Here!A$2:A$850, 0))))), INDEX(Paste_Here!S$2:S$850, MATCH(B184, Paste_Here!A$2:A$850, 0)), ""), ""), "")</f>
        <v/>
      </c>
      <c r="DH184" s="66"/>
      <c r="DI184" s="76" t="str">
        <f>IFERROR(IF(B184&lt;&gt;"", IF(ISNUMBER(SEARCH("highrisk", LOWER(INDEX(Paste_Here!T$2:T$850, MATCH(B184, Paste_Here!A$2:A$850, 0))))), "High Risk", IF(ISNUMBER(SEARCH("lowrisk", LOWER(INDEX(Paste_Here!T$2:T$850, MATCH(B184, Paste_Here!A$2:A$850, 0))))), "Low Risk", IF(ISNUMBER(SEARCH("somerisk", LOWER(INDEX(Paste_Here!T$2:T$850, MATCH(B184, Paste_Here!A$2:A$850, 0))))), "Some Risk", ""))), ""), "")</f>
        <v/>
      </c>
      <c r="DJ184" s="66"/>
      <c r="DK184" s="76" t="str">
        <f>IFERROR(IF(B184&lt;&gt;"", IF(AND(INDEX(Paste_Here!AD$2:AD$850, MATCH(B184, Paste_Here!A$2:A$850, 0))&lt;&gt;"", ISNUMBER(VALUE(INDEX(Paste_Here!AD$2:AD$850, MATCH(B184, Paste_Here!A$2:A$850, 0))))), INDEX(Paste_Here!AD$2:AD$850, MATCH(B184, Paste_Here!A$2:A$850, 0)), ""), ""), "")</f>
        <v/>
      </c>
      <c r="DL184" s="66"/>
      <c r="DM184" s="76" t="str">
        <f>IFERROR(IF(B184&lt;&gt;"", IF(LOWER(INDEX(Paste_Here!AE$2:AE$850, MATCH(B184, Paste_Here!A$2:A$850, 0)))="approaching expectations", "Approaching", IF(LOWER(INDEX(Paste_Here!AE$2:AE$850, MATCH(B184, Paste_Here!A$2:A$850, 0)))="met expectations", "Met", IF(LOWER(INDEX(Paste_Here!AE$2:AE$850, MATCH(B184, Paste_Here!A$2:A$850, 0)))="exceeded expectations", "Exceeded", IF(LOWER(INDEX(Paste_Here!AE$2:AE$850, MATCH(B184, Paste_Here!A$2:A$850, 0)))="below expectations", "Below", "")))), ""), "")</f>
        <v/>
      </c>
      <c r="DN184" s="66"/>
      <c r="DO184" s="76"/>
      <c r="DP184" s="66"/>
      <c r="DQ184" s="76"/>
      <c r="DR184" s="66"/>
      <c r="DS184" s="76"/>
      <c r="DT184" s="66"/>
      <c r="DU184" s="76"/>
      <c r="DV184" s="66"/>
      <c r="DW184" s="66"/>
      <c r="DX184" s="76" t="str">
        <f t="shared" si="23"/>
        <v/>
      </c>
      <c r="DY184" s="66"/>
      <c r="DZ184" s="76"/>
      <c r="EA184" s="66"/>
      <c r="EB184" s="76"/>
      <c r="EC184" s="66"/>
      <c r="ED184" s="76" t="str">
        <f>IFERROR(IF(B184&lt;&gt;"", IF(AND(INDEX(Paste_Here!AF$2:AF$850, MATCH(B184, Paste_Here!A$2:A$850, 0))&lt;&gt;"", ISNUMBER(VALUE(INDEX(Paste_Here!AF$2:AF$850, MATCH(B184, Paste_Here!A$2:A$850, 0))))), INDEX(Paste_Here!AF$2:AF$850, MATCH(B184, Paste_Here!A$2:A$850, 0)), ""), ""), "")</f>
        <v/>
      </c>
      <c r="EE184" s="66"/>
      <c r="EF184" s="76"/>
      <c r="EG184" s="66"/>
      <c r="EH184" s="76"/>
      <c r="EI184" s="66"/>
      <c r="EJ184" s="76" t="str">
        <f>IFERROR(IF(B184&lt;&gt;"", IF(AND(INDEX(Paste_Here!AG$2:AG$850, MATCH(B184, Paste_Here!A$2:A$850, 0))&lt;&gt;"", ISNUMBER(VALUE(INDEX(Paste_Here!AG$2:AG$850, MATCH(B184, Paste_Here!A$2:A$850, 0))))), INDEX(Paste_Here!AG$2:AG$850, MATCH(B184, Paste_Here!A$2:A$850, 0)), ""), ""), "")</f>
        <v/>
      </c>
      <c r="EK184" s="66"/>
      <c r="EL184" s="76"/>
      <c r="EM184" s="66"/>
      <c r="EN184" s="76"/>
      <c r="EO184" s="66"/>
      <c r="EP184" s="76"/>
      <c r="EQ184" s="66"/>
      <c r="ER184" s="76"/>
      <c r="ES184" s="66"/>
      <c r="ET184" s="66"/>
      <c r="EU184" s="76"/>
      <c r="EV184" s="66"/>
      <c r="EW184" s="76"/>
      <c r="EX184" s="66"/>
      <c r="EY184" s="76"/>
      <c r="EZ184" s="66"/>
      <c r="FA184" s="76"/>
      <c r="FB184" s="66"/>
      <c r="FC184" s="76"/>
      <c r="FD184" s="66"/>
      <c r="FE184" s="76"/>
      <c r="FF184" s="66"/>
      <c r="FG184" s="76"/>
      <c r="FH184" s="66"/>
      <c r="FI184" s="76"/>
      <c r="FJ184" s="66"/>
      <c r="FK184" s="76"/>
      <c r="FL184" s="66"/>
      <c r="FM184" s="76"/>
      <c r="FN184" s="66"/>
      <c r="FO184" s="76"/>
      <c r="FP184" s="66"/>
      <c r="FQ184" s="76"/>
      <c r="FR184" s="66"/>
      <c r="FS184" s="76"/>
      <c r="FT184" s="66"/>
      <c r="FU184" s="76"/>
      <c r="FV184" s="66"/>
      <c r="FW184" s="76"/>
      <c r="FX184" s="66"/>
      <c r="FY184" s="76"/>
      <c r="FZ184" s="66"/>
      <c r="GA184" s="76"/>
      <c r="GB184" s="66"/>
      <c r="GC184" s="76"/>
      <c r="GD184" s="66"/>
      <c r="GE184" s="76"/>
      <c r="GF184" s="66"/>
      <c r="GG184" s="76"/>
      <c r="GH184" s="66"/>
      <c r="GI184" s="76"/>
      <c r="GJ184" s="66"/>
      <c r="GK184" s="76"/>
      <c r="GL184" s="66"/>
      <c r="GM184" s="76"/>
      <c r="GN184" s="66"/>
      <c r="GO184" s="76"/>
      <c r="GP184" s="66"/>
      <c r="GQ184" s="76"/>
      <c r="GR184" s="66"/>
      <c r="GS184" s="76"/>
      <c r="GT184" s="66"/>
      <c r="GU184" s="76"/>
      <c r="GV184" s="66"/>
      <c r="GW184" s="76"/>
      <c r="GX184" s="66"/>
      <c r="GY184" s="76"/>
      <c r="GZ184" s="66"/>
      <c r="HA184" s="76"/>
      <c r="HB184" s="66"/>
      <c r="HC184" s="76"/>
      <c r="HD184" s="66"/>
      <c r="HE184" s="76"/>
      <c r="HF184" s="66"/>
      <c r="HG184" s="76"/>
      <c r="HH184" s="66"/>
      <c r="HI184" s="76"/>
      <c r="HJ184" s="66"/>
      <c r="HK184" s="76"/>
      <c r="HL184" s="66"/>
      <c r="HM184" s="76"/>
      <c r="HN184" s="66"/>
      <c r="HO184" s="76"/>
      <c r="HP184" s="66"/>
      <c r="HQ184" s="76"/>
      <c r="HR184" s="66"/>
      <c r="HS184" s="76"/>
      <c r="HT184" s="66"/>
      <c r="HU184" s="76"/>
      <c r="HV184" s="66"/>
      <c r="HW184" s="76"/>
      <c r="HX184" s="66"/>
      <c r="HY184" s="76"/>
      <c r="HZ184" s="66"/>
      <c r="IA184" s="76"/>
      <c r="IB184" s="66"/>
      <c r="IC184" s="76"/>
      <c r="ID184" s="66"/>
      <c r="IE184" s="76"/>
      <c r="IF184" s="66"/>
      <c r="IG184" s="76"/>
      <c r="IH184" s="66"/>
      <c r="II184" s="76"/>
      <c r="IJ184" s="66"/>
      <c r="IK184" s="76"/>
      <c r="IL184" s="66"/>
      <c r="IM184" s="76"/>
      <c r="IN184" s="66"/>
      <c r="IO184" s="76"/>
      <c r="IP184" s="66"/>
      <c r="IQ184" s="76"/>
      <c r="IR184" s="66"/>
      <c r="IS184" s="76"/>
      <c r="IT184" s="66"/>
      <c r="IU184" s="76"/>
      <c r="IV184" s="66"/>
      <c r="IW184" s="76"/>
      <c r="IX184" s="66"/>
      <c r="IY184" s="76"/>
      <c r="IZ184" s="66"/>
      <c r="JA184" s="76"/>
      <c r="JB184" s="66"/>
      <c r="JC184" s="76"/>
      <c r="JD184" s="66"/>
      <c r="JE184" s="76"/>
      <c r="JF184" s="66"/>
      <c r="JG184" s="76"/>
      <c r="JH184" s="66"/>
      <c r="JI184" s="76"/>
      <c r="JJ184" s="66"/>
      <c r="JK184" s="76"/>
      <c r="JL184" s="66"/>
      <c r="JM184" s="76"/>
      <c r="JN184" s="66"/>
      <c r="JO184" s="76"/>
      <c r="JP184" s="66"/>
      <c r="JQ184" s="76"/>
      <c r="JR184" s="66"/>
      <c r="JS184" s="76"/>
      <c r="JT184" s="66"/>
      <c r="JU184" s="76"/>
      <c r="JV184" s="66"/>
      <c r="JW184" s="76"/>
      <c r="JX184" s="66"/>
      <c r="JY184" s="76"/>
      <c r="JZ184" s="66"/>
      <c r="KA184" s="76"/>
      <c r="KB184" s="66"/>
      <c r="KC184" s="76"/>
      <c r="KD184" s="66"/>
      <c r="KE184" s="76"/>
      <c r="KF184" s="66"/>
      <c r="KG184" s="76"/>
      <c r="KH184" s="66"/>
      <c r="KI184" s="76"/>
      <c r="KJ184" s="66"/>
      <c r="KK184" s="76"/>
      <c r="KL184" s="66"/>
      <c r="KM184" s="76"/>
      <c r="KN184" s="66"/>
      <c r="KO184" s="76"/>
      <c r="KP184" s="66"/>
      <c r="KQ184" s="76"/>
      <c r="KR184" s="66"/>
      <c r="KS184" s="76"/>
      <c r="KT184" s="66"/>
      <c r="KU184" s="76"/>
      <c r="KV184" s="66"/>
      <c r="KW184" s="76"/>
      <c r="KX184" s="66"/>
      <c r="KY184" s="76"/>
      <c r="KZ184" s="66"/>
      <c r="LA184" s="76"/>
      <c r="LB184" s="66"/>
      <c r="LC184" s="76"/>
      <c r="LD184" s="66"/>
      <c r="LE184" s="76"/>
      <c r="LF184" s="66"/>
      <c r="LG184" s="76"/>
      <c r="LH184" s="66"/>
      <c r="LI184" s="76"/>
      <c r="LJ184" s="66"/>
      <c r="LK184" s="76"/>
      <c r="LL184" s="66"/>
      <c r="LM184" s="76"/>
      <c r="LN184" s="66"/>
      <c r="LO184" s="76"/>
      <c r="LP184" s="66"/>
      <c r="LQ184" s="76"/>
      <c r="LR184" s="66"/>
      <c r="LS184" s="76"/>
      <c r="LT184" s="66"/>
      <c r="LU184" s="76"/>
      <c r="LV184" s="66"/>
      <c r="LW184" s="76"/>
      <c r="LX184" s="66"/>
      <c r="LY184" s="76"/>
      <c r="LZ184" s="66"/>
      <c r="MA184" s="76"/>
      <c r="MB184" s="66"/>
      <c r="MC184" s="76"/>
      <c r="MD184" s="66"/>
      <c r="MG184" s="1" t="str" cm="1">
        <f t="array" ref="MG184">IFERROR(INDEX(Paste_Here!$B$2:$B$850, MATCH(0, COUNTIF(MG$4:MG183, Paste_Here!$B$2:$B$850) + IF(Paste_Here!$B$2:$B$850="", 1, 0), 0)), "")</f>
        <v/>
      </c>
      <c r="MH184" s="1" t="str">
        <f>IF(MG184&lt;&gt;"", INDEX(Paste_Here!$A$2:$A$850, MATCH(MG184, Paste_Here!$B$2:$B$850, 0)), "")</f>
        <v/>
      </c>
      <c r="MI184" s="1" t="str">
        <f t="shared" si="24"/>
        <v/>
      </c>
      <c r="MJ184" s="1" t="str" cm="1">
        <f t="array" ref="MJ184">IFERROR(INDEX($MI$5:$MI$850, MATCH(SMALL(IF($MI$5:$MI$850&lt;&gt;"", COUNTIF($MI$5:$MI$850, "&lt;"&amp;$MI$5:$MI$850)+1), ROW()-ROW($MJ$5)+1), COUNTIF($MI$5:$MI$850, "&lt;"&amp;$MI$5:$MI$850)+1, 0)), "")</f>
        <v/>
      </c>
    </row>
    <row r="185" spans="1:348">
      <c r="A185" s="66"/>
      <c r="B185" s="76" t="str">
        <f t="shared" si="17"/>
        <v/>
      </c>
      <c r="C185" s="66"/>
      <c r="D185" s="76" t="str">
        <f>IFERROR(IF(B185&lt;&gt;"", IF(AND(INDEX(Paste_Here!B$2:B$850, MATCH(B185, Paste_Here!A$2:A$850, 0))&lt;&gt;"", ISNUMBER(VALUE(INDEX(Paste_Here!B$2:B$850, MATCH(B185, Paste_Here!A$2:A$850, 0))))), INDEX(Paste_Here!B$2:B$850, MATCH(B185, Paste_Here!A$2:A$850, 0)), ""), ""), "")</f>
        <v/>
      </c>
      <c r="E185" s="66"/>
      <c r="F185" s="76" t="str">
        <f>IFERROR(IF(B185&lt;&gt;"", IF(ISTEXT(INDEX(Paste_Here!K$2:K$850, MATCH(B185, Paste_Here!A$2:A$850, 0))), INDEX(Paste_Here!K$2:K$850, MATCH(B185, Paste_Here!A$2:A$850, 0)), ""), ""), "")</f>
        <v/>
      </c>
      <c r="G185" s="66"/>
      <c r="H185" s="76" t="str">
        <f>IFERROR(IF(B185&lt;&gt;"", IF(ISTEXT(INDEX(Paste_Here!C$2:C$850, MATCH(B185, Paste_Here!A$2:A$850, 0))), INDEX(Paste_Here!C$2:C$850, MATCH(B185, Paste_Here!A$2:A$850, 0)), ""), ""), "")</f>
        <v/>
      </c>
      <c r="I185" s="66"/>
      <c r="J185" s="76" t="str">
        <f>IFERROR(IF(B185&lt;&gt;"", IF(ISNUMBER(SEARCH("s", LOWER(INDEX(Paste_Here!M$2:M$850, MATCH(B185, Paste_Here!A$2:A$850, 0))))), "Yes", IF(INDEX(Paste_Here!M$2:M$850, MATCH(B185, Paste_Here!A$2:A$850, 0))&lt;&gt;"", "No", "")), ""), "")</f>
        <v/>
      </c>
      <c r="K185" s="66"/>
      <c r="L185" s="76" t="str">
        <f>IFERROR(IF(B185&lt;&gt;"", IF(ISNUMBER(SEARCH("yes", LOWER(INDEX(Paste_Here!E$2:E$850, MATCH(B185, Paste_Here!A$2:A$850, 0))))), "Yes", IF(ISNUMBER(SEARCH("no", LOWER(INDEX(Paste_Here!E$2:E$850, MATCH(B185, Paste_Here!A$2:A$850, 0))))), "No", "")), ""), "")</f>
        <v/>
      </c>
      <c r="M185" s="66"/>
      <c r="N185" s="76" t="str">
        <f>IFERROR(IF(B185&lt;&gt;"", IF(ISNUMBER(SEARCH("yes", LOWER(INDEX(Paste_Here!F$2:F$850, MATCH(B185, Paste_Here!A$2:A$850, 0))))), "Yes", IF(ISNUMBER(SEARCH("no", LOWER(INDEX(Paste_Here!F$2:F$850, MATCH(B185, Paste_Here!A$2:A$850, 0))))), "No", "")), ""), "")</f>
        <v/>
      </c>
      <c r="O185" s="66"/>
      <c r="P185" s="76" t="str">
        <f>IFERROR(IF(B185&lt;&gt;"", IF(ISNUMBER(SEARCH("yes", LOWER(INDEX(Paste_Here!L$2:L$850, MATCH(B185, Paste_Here!A$2:A$850, 0))))), "Yes", IF(ISNUMBER(SEARCH("no", LOWER(INDEX(Paste_Here!L$2:L$850, MATCH(B185, Paste_Here!A$2:A$850, 0))))), "No", "")), ""), "")</f>
        <v/>
      </c>
      <c r="Q185" s="66"/>
      <c r="R185" s="76" t="str">
        <f>IFERROR(IF(B185&lt;&gt;"", IF(ISNUMBER(SEARCH("transitional 2", LOWER(INDEX(Paste_Here!D$2:D$850, MATCH(B185, Paste_Here!A$2:A$850, 0))))), "T2", IF(ISNUMBER(SEARCH("transitional 1", LOWER(INDEX(Paste_Here!D$2:D$850, MATCH(B185, Paste_Here!A$2:A$850, 0))))), "T1", IF(ISNUMBER(SEARCH("waived ell services", LOWER(INDEX(Paste_Here!D$2:D$850, MATCH(B185, Paste_Here!A$2:A$850, 0))))), "W", IF(ISNUMBER(SEARCH("english language learner", LOWER(INDEX(Paste_Here!D$2:D$850, MATCH(B185, Paste_Here!A$2:A$850, 0))))), "L", "")))), ""), "")</f>
        <v/>
      </c>
      <c r="S185" s="66"/>
      <c r="T185" s="76" t="str">
        <f>IFERROR(IF(B185&lt;&gt;"", IF(ISNUMBER(SEARCH("yes", LOWER(INDEX(Paste_Here!I$2:I$850, MATCH(B185, Paste_Here!A$2:A$850, 0))))), "Yes", IF(ISNUMBER(SEARCH("no", LOWER(INDEX(Paste_Here!I$2:I$850, MATCH(B185, Paste_Here!A$2:A$850, 0))))), "No", "")), ""), "")</f>
        <v/>
      </c>
      <c r="U185" s="66"/>
      <c r="V185" s="76" t="str">
        <f>IFERROR(IF(B185&lt;&gt;"", IF(ISTEXT(INDEX(Paste_Here!J$2:J$850, MATCH(B185, Paste_Here!A$2:A$850, 0))), VALUE(INDEX(Paste_Here!J$2:J$850, MATCH(B185, Paste_Here!A$2:A$850, 0))), ""), ""), "")</f>
        <v/>
      </c>
      <c r="W185" s="66"/>
      <c r="X185" s="66"/>
      <c r="Y185" s="76" t="str">
        <f t="shared" si="18"/>
        <v/>
      </c>
      <c r="Z185" s="66"/>
      <c r="AA185" s="76" t="str">
        <f>IFERROR(IF(B185&lt;&gt;"", IF(AND(INDEX(Paste_Here!AI$2:AI$850, MATCH(B185, Paste_Here!A$2:A$850, 0))&lt;&gt;"", ISNUMBER(VALUE(INDEX(Paste_Here!AI$2:AI$850, MATCH(B185, Paste_Here!A$2:A$850, 0))))), INDEX(Paste_Here!AI$2:AI$850, MATCH(B185, Paste_Here!A$2:A$850, 0)), ""), ""), "")</f>
        <v/>
      </c>
      <c r="AB185" s="66"/>
      <c r="AC185" s="76" t="str">
        <f>IFERROR(IF(B185&lt;&gt;"", IF(AND(INDEX(Paste_Here!AJ$2:AJ$850, MATCH(B185, Paste_Here!A$2:A$850, 0))&lt;&gt;"", ISNUMBER(VALUE(INDEX(Paste_Here!AJ$2:AJ$850, MATCH(B185, Paste_Here!A$2:A$850, 0))))), INDEX(Paste_Here!AJ$2:AJ$850, MATCH(B185, Paste_Here!A$2:A$850, 0)), ""), ""), "")</f>
        <v/>
      </c>
      <c r="AD185" s="66"/>
      <c r="AE185" s="76" t="str">
        <f>IFERROR(IF(B185&lt;&gt;"", IF(AND(INDEX(Paste_Here!AK$2:AK$850, MATCH(B185, Paste_Here!A$2:A$850, 0))&lt;&gt;"", ISNUMBER(VALUE(INDEX(Paste_Here!AK$2:AK$850, MATCH(B185, Paste_Here!A$2:A$850, 0))))), INDEX(Paste_Here!AK$2:AK$850, MATCH(B185, Paste_Here!A$2:A$850, 0)), ""), ""), "")</f>
        <v/>
      </c>
      <c r="AF185" s="66"/>
      <c r="AG185" s="76" t="str">
        <f>IFERROR(IF(B185&lt;&gt;"", IF(AND(INDEX(Paste_Here!AL$2:AL$850, MATCH(B185, Paste_Here!A$2:A$850, 0))&lt;&gt;"", ISNUMBER(VALUE(INDEX(Paste_Here!AL$2:AL$850, MATCH(B185, Paste_Here!A$2:A$850, 0))))), INDEX(Paste_Here!AL$2:AL$850, MATCH(B185, Paste_Here!A$2:A$850, 0)), ""), ""), "")</f>
        <v/>
      </c>
      <c r="AH185" s="66"/>
      <c r="AI185" s="76" t="str">
        <f>IFERROR(IF(B185&lt;&gt;"", IF(AND(INDEX(Paste_Here!AH$2:AH$850, MATCH(B185, Paste_Here!A$2:A$850, 0))&lt;&gt;"", ISNUMBER(VALUE(INDEX(Paste_Here!AH$2:AH$850, MATCH(B185, Paste_Here!A$2:A$850, 0))))), IF(VALUE(INDEX(Paste_Here!AH$2:AH$850, MATCH(B185, Paste_Here!A$2:A$850, 0)))=0, "", INDEX(Paste_Here!AH$2:AH$850, MATCH(B185, Paste_Here!A$2:A$850, 0))), ""), ""), "")</f>
        <v/>
      </c>
      <c r="AJ185" s="66"/>
      <c r="AK185" s="76" t="str">
        <f>IFERROR(IF(B185&lt;&gt;"", IF(AND(INDEX(Paste_Here!N$2:N$850, MATCH(B185, Paste_Here!A$2:A$850, 0))&lt;&gt;"", ISNUMBER(VALUE(INDEX(Paste_Here!N$2:N$850, MATCH(B185, Paste_Here!A$2:A$850, 0))))), INDEX(Paste_Here!N$2:N$850, MATCH(B185, Paste_Here!A$2:A$850, 0)), ""), ""), "")</f>
        <v/>
      </c>
      <c r="AL185" s="66"/>
      <c r="AM185" s="76" t="str">
        <f>IFERROR(IF(B185&lt;&gt;"", IF(AND(INDEX(Paste_Here!O$2:O$850, MATCH(B185, Paste_Here!A$2:A$850, 0))&lt;&gt;"", ISNUMBER(VALUE(INDEX(Paste_Here!O$2:O$850, MATCH(B185, Paste_Here!A$2:A$850, 0))))), INDEX(Paste_Here!O$2:O$850, MATCH(B185, Paste_Here!A$2:A$850, 0)), ""), ""), "")</f>
        <v/>
      </c>
      <c r="AN185" s="66"/>
      <c r="AO185" s="76"/>
      <c r="AP185" s="66"/>
      <c r="AQ185" s="76"/>
      <c r="AR185" s="66"/>
      <c r="AS185" s="76"/>
      <c r="AT185" s="66"/>
      <c r="AU185" s="66"/>
      <c r="AV185" s="76" t="str">
        <f t="shared" si="19"/>
        <v/>
      </c>
      <c r="AW185" s="66"/>
      <c r="AX185" s="76" t="str">
        <f>IFERROR(IF(B185&lt;&gt;"", IF(ISNUMBER(SEARCH("Revealed-Potential (Primary Focus)", LOWER(INDEX(Paste_Here!Z$2:Z$850, MATCH(B185, Paste_Here!A$2:A$850, 0))))), "Rev-Potential: Prim", IF(ISNUMBER(SEARCH("Revealed-Potential (Secondary Focus)", LOWER(INDEX(Paste_Here!Z$2:Z$850, MATCH(B185, Paste_Here!A$2:A$850, 0))))), "Rev-Potential: Sec", IF(ISNUMBER(SEARCH("Monitoring", LOWER(INDEX(Paste_Here!Z$2:Z$850, MATCH(B185, Paste_Here!A$2:A$850, 0))))), "Monitoring", IF(ISNUMBER(SEARCH("At-Promise (Secondary Focus)", LOWER(INDEX(Paste_Here!Z$2:Z$850, MATCH(B185, Paste_Here!A$2:A$850, 0))))), "At-Promise: Sec", IF(ISNUMBER(SEARCH("At-Promise (Primary Focus)", LOWER(INDEX(Paste_Here!Z$2:Z$850, MATCH(B185, Paste_Here!A$2:A$850, 0))))), "At-Promise: Prim", ""))))), ""), "")</f>
        <v/>
      </c>
      <c r="AY185" s="66"/>
      <c r="AZ185" s="76"/>
      <c r="BA185" s="66"/>
      <c r="BB185" s="76"/>
      <c r="BC185" s="66"/>
      <c r="BD185" s="76"/>
      <c r="BE185" s="66"/>
      <c r="BF185" s="76"/>
      <c r="BG185" s="66"/>
      <c r="BH185" s="76"/>
      <c r="BI185" s="66"/>
      <c r="BJ185" s="66"/>
      <c r="BK185" s="76" t="str">
        <f t="shared" si="20"/>
        <v/>
      </c>
      <c r="BL185" s="66"/>
      <c r="BM185" s="76" t="str">
        <f>IFERROR(IF(B185&lt;&gt;"", IF(AND(ISNUMBER(VALUE(SUBSTITUTE(SUBSTITUTE(Paste_Here!R185, "br", "-"), "L", ""))), VALUE(SUBSTITUTE(SUBSTITUTE(Paste_Here!R185, "br", "-"), "L", "")) &gt;= 1095), "Yes", IF(AND(ISNUMBER(VALUE(SUBSTITUTE(SUBSTITUTE(Paste_Here!R185, "br", "-"), "L", ""))), VALUE(SUBSTITUTE(SUBSTITUTE(Paste_Here!R185, "br", "-"), "L", "")) &lt;= 1094), "No", "")), ""), "")</f>
        <v/>
      </c>
      <c r="BN185" s="66"/>
      <c r="BO185" s="76" t="str">
        <f>IFERROR(IF(B185&lt;&gt;"", IF(COUNTIF(INDEX(Paste_Here!Y$2:AB$850, MATCH(B185, Paste_Here!A$2:A$850, 0), 0), "yes") &gt; 0, "Yes", IF(COUNTIF(INDEX(Paste_Here!Y$2:AB$850, MATCH(B185, Paste_Here!A$2:A$850, 0), 0), "no") &gt; 0, "No", "")), ""), "")</f>
        <v/>
      </c>
      <c r="BP185" s="66"/>
      <c r="BQ185" s="76" t="str">
        <f>IFERROR(IF(B185&lt;&gt;"", IF(AND(ISNUMBER(VALUE(SUBSTITUTE(SUBSTITUTE(Paste_Here!U185, "em", "-"), "q", ""))), VALUE(SUBSTITUTE(SUBSTITUTE(Paste_Here!U185, "em", "-"), "q", "")) &gt;= 910), "Yes", IF(AND(ISNUMBER(VALUE(SUBSTITUTE(SUBSTITUTE(Paste_Here!U185, "em", "-"), "q", ""))), VALUE(SUBSTITUTE(SUBSTITUTE(Paste_Here!U185, "em", "-"), "q", "")) &lt;= 909), "No", "")), ""), "")</f>
        <v/>
      </c>
      <c r="BR185" s="66"/>
      <c r="BS185" s="76" t="str">
        <f>IFERROR(IF(B185&lt;&gt;"", IF(AND(INDEX(Paste_Here!X$2:X$850, MATCH(B185, Paste_Here!A$2:A$850, 0))&lt;&gt;"", ISNUMBER(VALUE(INDEX(Paste_Here!X$2:X$850, MATCH(B185, Paste_Here!A$2:A$850, 0))))), INDEX(Paste_Here!X$2:X$850, MATCH(B185, Paste_Here!A$2:A$850, 0)), ""), ""), "")</f>
        <v/>
      </c>
      <c r="BT185" s="66"/>
      <c r="BU185" s="76" t="str">
        <f>IFERROR(IF(B185&lt;&gt;"", IF(ISNUMBER(VALUE(INDEX(Paste_Here!G$2:G$850, MATCH(B185, Paste_Here!A$2:A$850, 0)))), IF(VALUE(INDEX(Paste_Here!G$2:G$850, MATCH(B185, Paste_Here!A$2:A$850, 0)))=0, "No", IF(AND(VALUE(INDEX(Paste_Here!G$2:G$850, MATCH(B185, Paste_Here!A$2:A$850, 0)))&gt;=1, VALUE(INDEX(Paste_Here!G$2:G$850, MATCH(B185, Paste_Here!A$2:A$850, 0)))&lt;=4), VALUE(INDEX(Paste_Here!G$2:G$850, MATCH(B185, Paste_Here!A$2:A$850, 0))), "")), ""), ""), "")</f>
        <v/>
      </c>
      <c r="BV185" s="66"/>
      <c r="BW185" s="76" t="str">
        <f>IFERROR(IF(B185&lt;&gt;"", IF(ISNUMBER(VALUE(INDEX(Paste_Here!H$2:H$850, MATCH(B185, Paste_Here!A$2:A$850, 0)))), IF(VALUE(INDEX(Paste_Here!H$2:H$850, MATCH(B185, Paste_Here!A$2:A$850, 0)))=0, "No", IF(AND(VALUE(INDEX(Paste_Here!H$2:H$850, MATCH(B185, Paste_Here!A$2:A$850, 0)))&gt;=1, VALUE(INDEX(Paste_Here!H$2:H$850, MATCH(B185, Paste_Here!A$2:A$850, 0)))&lt;=4), VALUE(INDEX(Paste_Here!H$2:H$850, MATCH(B185, Paste_Here!A$2:A$850, 0))), "")), ""), ""), "")</f>
        <v/>
      </c>
      <c r="BX185" s="66"/>
      <c r="BY185" s="76"/>
      <c r="BZ185" s="66"/>
      <c r="CA185" s="76"/>
      <c r="CB185" s="66"/>
      <c r="CC185" s="66"/>
      <c r="CD185" s="76" t="str">
        <f t="shared" si="21"/>
        <v/>
      </c>
      <c r="CE185" s="66"/>
      <c r="CF185" s="76" t="str">
        <f>IFERROR(IF(B185&lt;&gt;"", IF(AND(INDEX(Paste_Here!P$2:P$850, MATCH(B185, Paste_Here!A$2:A$850, 0))&lt;&gt;"", ISNUMBER(VALUE(INDEX(Paste_Here!P$2:P$850, MATCH(B185, Paste_Here!A$2:A$850, 0))))), INDEX(Paste_Here!P$2:P$850, MATCH(B185, Paste_Here!A$2:A$850, 0)), ""), ""), "")</f>
        <v/>
      </c>
      <c r="CG185" s="66"/>
      <c r="CH185" s="76" t="str">
        <f>IFERROR(IF(B185&lt;&gt;"", IF(ISNUMBER(SEARCH("highrisk", LOWER(INDEX(Paste_Here!Q$2:Q$850, MATCH(B185, Paste_Here!A$2:A$850, 0))))), "High Risk", IF(ISNUMBER(SEARCH("lowrisk", LOWER(INDEX(Paste_Here!Q$2:Q$850, MATCH(B185, Paste_Here!A$2:A$850, 0))))), "Low Risk", IF(ISNUMBER(SEARCH("somerisk", LOWER(INDEX(Paste_Here!Q$2:Q$850, MATCH(B185, Paste_Here!A$2:A$850, 0))))), "Some Risk", ""))), ""), "")</f>
        <v/>
      </c>
      <c r="CI185" s="66"/>
      <c r="CJ185" s="76" t="str">
        <f>IFERROR(IF(B185&lt;&gt;"", IF(AND(INDEX(Paste_Here!AA$2:AA$850, MATCH(B185, Paste_Here!A$2:A$850, 0))&lt;&gt;"", ISNUMBER(VALUE(INDEX(Paste_Here!AA$2:AA$850, MATCH(B185, Paste_Here!A$2:A$850, 0))))), INDEX(Paste_Here!AA$2:AA$850, MATCH(B185, Paste_Here!A$2:A$850, 0)), ""), ""), "")</f>
        <v/>
      </c>
      <c r="CK185" s="66"/>
      <c r="CL185" s="76" t="str">
        <f>IFERROR(IF(B185&lt;&gt;"", IF(LOWER(INDEX(Paste_Here!AB$2:AB$850, MATCH(B185, Paste_Here!A$2:A$850, 0)))="approaching expectations", "Approaching", IF(LOWER(INDEX(Paste_Here!AB$2:AB$850, MATCH(B185, Paste_Here!A$2:A$850, 0)))="met expectations", "Met", IF(LOWER(INDEX(Paste_Here!AB$2:AB$850, MATCH(B185, Paste_Here!A$2:A$850, 0)))="exceeded expectations", "Exceeded", IF(LOWER(INDEX(Paste_Here!AB$2:AB$850, MATCH(B185, Paste_Here!A$2:A$850, 0)))="below expectations", "Below", "")))), ""), "")</f>
        <v/>
      </c>
      <c r="CM185" s="66"/>
      <c r="CN185" s="76" t="str">
        <f>IFERROR(IF(B185&lt;&gt;"", IF(AND(INDEX(Paste_Here!AC$2:AC$850, MATCH(B185, Paste_Here!A$2:A$850, 0))&lt;&gt;"", ISNUMBER(VALUE(INDEX(Paste_Here!AC$2:AC$850, MATCH(B185, Paste_Here!A$2:A$850, 0))))), INDEX(Paste_Here!AC$2:AC$850, MATCH(B185, Paste_Here!A$2:A$850, 0)), ""), ""), "")</f>
        <v/>
      </c>
      <c r="CO185" s="66"/>
      <c r="CP185" s="76"/>
      <c r="CQ185" s="66"/>
      <c r="CR185" s="76"/>
      <c r="CS185" s="66"/>
      <c r="CT185" s="76"/>
      <c r="CU185" s="66"/>
      <c r="CV185" s="76"/>
      <c r="CW185" s="66"/>
      <c r="CX185" s="76"/>
      <c r="CY185" s="66"/>
      <c r="CZ185" s="66"/>
      <c r="DA185" s="76" t="str">
        <f t="shared" si="22"/>
        <v/>
      </c>
      <c r="DB185" s="66"/>
      <c r="DC185" s="76" t="str">
        <f>IFERROR(IF(B185&lt;&gt;"", IF(AND(INDEX(Paste_Here!V$2:V$850, MATCH(B185, Paste_Here!A$2:A$850, 0))&lt;&gt;"", ISNUMBER(VALUE(INDEX(Paste_Here!V$2:V$850, MATCH(B185, Paste_Here!A$2:A$850, 0))))), INDEX(Paste_Here!V$2:V$850, MATCH(B185, Paste_Here!A$2:A$850, 0)), ""), ""), "")</f>
        <v/>
      </c>
      <c r="DD185" s="66"/>
      <c r="DE185" s="76" t="str">
        <f>IFERROR(IF(B185&lt;&gt;"", IF(ISNUMBER(SEARCH("highrisk", LOWER(INDEX(Paste_Here!W$2:W$850, MATCH(B185, Paste_Here!A$2:A$850, 0))))), "High Risk", IF(ISNUMBER(SEARCH("lowrisk", LOWER(INDEX(Paste_Here!W$2:W$850, MATCH(B185, Paste_Here!A$2:A$850, 0))))), "Low Risk", IF(ISNUMBER(SEARCH("somerisk", LOWER(INDEX(Paste_Here!W$2:W$850, MATCH(B185, Paste_Here!A$2:A$850, 0))))), "Some Risk", ""))), ""), "")</f>
        <v/>
      </c>
      <c r="DF185" s="66"/>
      <c r="DG185" s="76" t="str">
        <f>IFERROR(IF(B185&lt;&gt;"", IF(AND(INDEX(Paste_Here!S$2:S$850, MATCH(B185, Paste_Here!A$2:A$850, 0))&lt;&gt;"", ISNUMBER(VALUE(INDEX(Paste_Here!S$2:S$850, MATCH(B185, Paste_Here!A$2:A$850, 0))))), INDEX(Paste_Here!S$2:S$850, MATCH(B185, Paste_Here!A$2:A$850, 0)), ""), ""), "")</f>
        <v/>
      </c>
      <c r="DH185" s="66"/>
      <c r="DI185" s="76" t="str">
        <f>IFERROR(IF(B185&lt;&gt;"", IF(ISNUMBER(SEARCH("highrisk", LOWER(INDEX(Paste_Here!T$2:T$850, MATCH(B185, Paste_Here!A$2:A$850, 0))))), "High Risk", IF(ISNUMBER(SEARCH("lowrisk", LOWER(INDEX(Paste_Here!T$2:T$850, MATCH(B185, Paste_Here!A$2:A$850, 0))))), "Low Risk", IF(ISNUMBER(SEARCH("somerisk", LOWER(INDEX(Paste_Here!T$2:T$850, MATCH(B185, Paste_Here!A$2:A$850, 0))))), "Some Risk", ""))), ""), "")</f>
        <v/>
      </c>
      <c r="DJ185" s="66"/>
      <c r="DK185" s="76" t="str">
        <f>IFERROR(IF(B185&lt;&gt;"", IF(AND(INDEX(Paste_Here!AD$2:AD$850, MATCH(B185, Paste_Here!A$2:A$850, 0))&lt;&gt;"", ISNUMBER(VALUE(INDEX(Paste_Here!AD$2:AD$850, MATCH(B185, Paste_Here!A$2:A$850, 0))))), INDEX(Paste_Here!AD$2:AD$850, MATCH(B185, Paste_Here!A$2:A$850, 0)), ""), ""), "")</f>
        <v/>
      </c>
      <c r="DL185" s="66"/>
      <c r="DM185" s="76" t="str">
        <f>IFERROR(IF(B185&lt;&gt;"", IF(LOWER(INDEX(Paste_Here!AE$2:AE$850, MATCH(B185, Paste_Here!A$2:A$850, 0)))="approaching expectations", "Approaching", IF(LOWER(INDEX(Paste_Here!AE$2:AE$850, MATCH(B185, Paste_Here!A$2:A$850, 0)))="met expectations", "Met", IF(LOWER(INDEX(Paste_Here!AE$2:AE$850, MATCH(B185, Paste_Here!A$2:A$850, 0)))="exceeded expectations", "Exceeded", IF(LOWER(INDEX(Paste_Here!AE$2:AE$850, MATCH(B185, Paste_Here!A$2:A$850, 0)))="below expectations", "Below", "")))), ""), "")</f>
        <v/>
      </c>
      <c r="DN185" s="66"/>
      <c r="DO185" s="76"/>
      <c r="DP185" s="66"/>
      <c r="DQ185" s="76"/>
      <c r="DR185" s="66"/>
      <c r="DS185" s="76"/>
      <c r="DT185" s="66"/>
      <c r="DU185" s="76"/>
      <c r="DV185" s="66"/>
      <c r="DW185" s="66"/>
      <c r="DX185" s="76" t="str">
        <f t="shared" si="23"/>
        <v/>
      </c>
      <c r="DY185" s="66"/>
      <c r="DZ185" s="76"/>
      <c r="EA185" s="66"/>
      <c r="EB185" s="76"/>
      <c r="EC185" s="66"/>
      <c r="ED185" s="76" t="str">
        <f>IFERROR(IF(B185&lt;&gt;"", IF(AND(INDEX(Paste_Here!AF$2:AF$850, MATCH(B185, Paste_Here!A$2:A$850, 0))&lt;&gt;"", ISNUMBER(VALUE(INDEX(Paste_Here!AF$2:AF$850, MATCH(B185, Paste_Here!A$2:A$850, 0))))), INDEX(Paste_Here!AF$2:AF$850, MATCH(B185, Paste_Here!A$2:A$850, 0)), ""), ""), "")</f>
        <v/>
      </c>
      <c r="EE185" s="66"/>
      <c r="EF185" s="76"/>
      <c r="EG185" s="66"/>
      <c r="EH185" s="76"/>
      <c r="EI185" s="66"/>
      <c r="EJ185" s="76" t="str">
        <f>IFERROR(IF(B185&lt;&gt;"", IF(AND(INDEX(Paste_Here!AG$2:AG$850, MATCH(B185, Paste_Here!A$2:A$850, 0))&lt;&gt;"", ISNUMBER(VALUE(INDEX(Paste_Here!AG$2:AG$850, MATCH(B185, Paste_Here!A$2:A$850, 0))))), INDEX(Paste_Here!AG$2:AG$850, MATCH(B185, Paste_Here!A$2:A$850, 0)), ""), ""), "")</f>
        <v/>
      </c>
      <c r="EK185" s="66"/>
      <c r="EL185" s="76"/>
      <c r="EM185" s="66"/>
      <c r="EN185" s="76"/>
      <c r="EO185" s="66"/>
      <c r="EP185" s="76"/>
      <c r="EQ185" s="66"/>
      <c r="ER185" s="76"/>
      <c r="ES185" s="66"/>
      <c r="ET185" s="66"/>
      <c r="EU185" s="76"/>
      <c r="EV185" s="66"/>
      <c r="EW185" s="76"/>
      <c r="EX185" s="66"/>
      <c r="EY185" s="76"/>
      <c r="EZ185" s="66"/>
      <c r="FA185" s="76"/>
      <c r="FB185" s="66"/>
      <c r="FC185" s="76"/>
      <c r="FD185" s="66"/>
      <c r="FE185" s="76"/>
      <c r="FF185" s="66"/>
      <c r="FG185" s="76"/>
      <c r="FH185" s="66"/>
      <c r="FI185" s="76"/>
      <c r="FJ185" s="66"/>
      <c r="FK185" s="76"/>
      <c r="FL185" s="66"/>
      <c r="FM185" s="76"/>
      <c r="FN185" s="66"/>
      <c r="FO185" s="76"/>
      <c r="FP185" s="66"/>
      <c r="FQ185" s="76"/>
      <c r="FR185" s="66"/>
      <c r="FS185" s="76"/>
      <c r="FT185" s="66"/>
      <c r="FU185" s="76"/>
      <c r="FV185" s="66"/>
      <c r="FW185" s="76"/>
      <c r="FX185" s="66"/>
      <c r="FY185" s="76"/>
      <c r="FZ185" s="66"/>
      <c r="GA185" s="76"/>
      <c r="GB185" s="66"/>
      <c r="GC185" s="76"/>
      <c r="GD185" s="66"/>
      <c r="GE185" s="76"/>
      <c r="GF185" s="66"/>
      <c r="GG185" s="76"/>
      <c r="GH185" s="66"/>
      <c r="GI185" s="76"/>
      <c r="GJ185" s="66"/>
      <c r="GK185" s="76"/>
      <c r="GL185" s="66"/>
      <c r="GM185" s="76"/>
      <c r="GN185" s="66"/>
      <c r="GO185" s="76"/>
      <c r="GP185" s="66"/>
      <c r="GQ185" s="76"/>
      <c r="GR185" s="66"/>
      <c r="GS185" s="76"/>
      <c r="GT185" s="66"/>
      <c r="GU185" s="76"/>
      <c r="GV185" s="66"/>
      <c r="GW185" s="76"/>
      <c r="GX185" s="66"/>
      <c r="GY185" s="76"/>
      <c r="GZ185" s="66"/>
      <c r="HA185" s="76"/>
      <c r="HB185" s="66"/>
      <c r="HC185" s="76"/>
      <c r="HD185" s="66"/>
      <c r="HE185" s="76"/>
      <c r="HF185" s="66"/>
      <c r="HG185" s="76"/>
      <c r="HH185" s="66"/>
      <c r="HI185" s="76"/>
      <c r="HJ185" s="66"/>
      <c r="HK185" s="76"/>
      <c r="HL185" s="66"/>
      <c r="HM185" s="76"/>
      <c r="HN185" s="66"/>
      <c r="HO185" s="76"/>
      <c r="HP185" s="66"/>
      <c r="HQ185" s="76"/>
      <c r="HR185" s="66"/>
      <c r="HS185" s="76"/>
      <c r="HT185" s="66"/>
      <c r="HU185" s="76"/>
      <c r="HV185" s="66"/>
      <c r="HW185" s="76"/>
      <c r="HX185" s="66"/>
      <c r="HY185" s="76"/>
      <c r="HZ185" s="66"/>
      <c r="IA185" s="76"/>
      <c r="IB185" s="66"/>
      <c r="IC185" s="76"/>
      <c r="ID185" s="66"/>
      <c r="IE185" s="76"/>
      <c r="IF185" s="66"/>
      <c r="IG185" s="76"/>
      <c r="IH185" s="66"/>
      <c r="II185" s="76"/>
      <c r="IJ185" s="66"/>
      <c r="IK185" s="76"/>
      <c r="IL185" s="66"/>
      <c r="IM185" s="76"/>
      <c r="IN185" s="66"/>
      <c r="IO185" s="76"/>
      <c r="IP185" s="66"/>
      <c r="IQ185" s="76"/>
      <c r="IR185" s="66"/>
      <c r="IS185" s="76"/>
      <c r="IT185" s="66"/>
      <c r="IU185" s="76"/>
      <c r="IV185" s="66"/>
      <c r="IW185" s="76"/>
      <c r="IX185" s="66"/>
      <c r="IY185" s="76"/>
      <c r="IZ185" s="66"/>
      <c r="JA185" s="76"/>
      <c r="JB185" s="66"/>
      <c r="JC185" s="76"/>
      <c r="JD185" s="66"/>
      <c r="JE185" s="76"/>
      <c r="JF185" s="66"/>
      <c r="JG185" s="76"/>
      <c r="JH185" s="66"/>
      <c r="JI185" s="76"/>
      <c r="JJ185" s="66"/>
      <c r="JK185" s="76"/>
      <c r="JL185" s="66"/>
      <c r="JM185" s="76"/>
      <c r="JN185" s="66"/>
      <c r="JO185" s="76"/>
      <c r="JP185" s="66"/>
      <c r="JQ185" s="76"/>
      <c r="JR185" s="66"/>
      <c r="JS185" s="76"/>
      <c r="JT185" s="66"/>
      <c r="JU185" s="76"/>
      <c r="JV185" s="66"/>
      <c r="JW185" s="76"/>
      <c r="JX185" s="66"/>
      <c r="JY185" s="76"/>
      <c r="JZ185" s="66"/>
      <c r="KA185" s="76"/>
      <c r="KB185" s="66"/>
      <c r="KC185" s="76"/>
      <c r="KD185" s="66"/>
      <c r="KE185" s="76"/>
      <c r="KF185" s="66"/>
      <c r="KG185" s="76"/>
      <c r="KH185" s="66"/>
      <c r="KI185" s="76"/>
      <c r="KJ185" s="66"/>
      <c r="KK185" s="76"/>
      <c r="KL185" s="66"/>
      <c r="KM185" s="76"/>
      <c r="KN185" s="66"/>
      <c r="KO185" s="76"/>
      <c r="KP185" s="66"/>
      <c r="KQ185" s="76"/>
      <c r="KR185" s="66"/>
      <c r="KS185" s="76"/>
      <c r="KT185" s="66"/>
      <c r="KU185" s="76"/>
      <c r="KV185" s="66"/>
      <c r="KW185" s="76"/>
      <c r="KX185" s="66"/>
      <c r="KY185" s="76"/>
      <c r="KZ185" s="66"/>
      <c r="LA185" s="76"/>
      <c r="LB185" s="66"/>
      <c r="LC185" s="76"/>
      <c r="LD185" s="66"/>
      <c r="LE185" s="76"/>
      <c r="LF185" s="66"/>
      <c r="LG185" s="76"/>
      <c r="LH185" s="66"/>
      <c r="LI185" s="76"/>
      <c r="LJ185" s="66"/>
      <c r="LK185" s="76"/>
      <c r="LL185" s="66"/>
      <c r="LM185" s="76"/>
      <c r="LN185" s="66"/>
      <c r="LO185" s="76"/>
      <c r="LP185" s="66"/>
      <c r="LQ185" s="76"/>
      <c r="LR185" s="66"/>
      <c r="LS185" s="76"/>
      <c r="LT185" s="66"/>
      <c r="LU185" s="76"/>
      <c r="LV185" s="66"/>
      <c r="LW185" s="76"/>
      <c r="LX185" s="66"/>
      <c r="LY185" s="76"/>
      <c r="LZ185" s="66"/>
      <c r="MA185" s="76"/>
      <c r="MB185" s="66"/>
      <c r="MC185" s="76"/>
      <c r="MD185" s="66"/>
      <c r="MG185" s="1" t="str" cm="1">
        <f t="array" ref="MG185">IFERROR(INDEX(Paste_Here!$B$2:$B$850, MATCH(0, COUNTIF(MG$4:MG184, Paste_Here!$B$2:$B$850) + IF(Paste_Here!$B$2:$B$850="", 1, 0), 0)), "")</f>
        <v/>
      </c>
      <c r="MH185" s="1" t="str">
        <f>IF(MG185&lt;&gt;"", INDEX(Paste_Here!$A$2:$A$850, MATCH(MG185, Paste_Here!$B$2:$B$850, 0)), "")</f>
        <v/>
      </c>
      <c r="MI185" s="1" t="str">
        <f t="shared" si="24"/>
        <v/>
      </c>
      <c r="MJ185" s="1" t="str" cm="1">
        <f t="array" ref="MJ185">IFERROR(INDEX($MI$5:$MI$850, MATCH(SMALL(IF($MI$5:$MI$850&lt;&gt;"", COUNTIF($MI$5:$MI$850, "&lt;"&amp;$MI$5:$MI$850)+1), ROW()-ROW($MJ$5)+1), COUNTIF($MI$5:$MI$850, "&lt;"&amp;$MI$5:$MI$850)+1, 0)), "")</f>
        <v/>
      </c>
    </row>
    <row r="186" spans="1:348">
      <c r="A186" s="66"/>
      <c r="B186" s="76" t="str">
        <f t="shared" si="17"/>
        <v/>
      </c>
      <c r="C186" s="66"/>
      <c r="D186" s="76" t="str">
        <f>IFERROR(IF(B186&lt;&gt;"", IF(AND(INDEX(Paste_Here!B$2:B$850, MATCH(B186, Paste_Here!A$2:A$850, 0))&lt;&gt;"", ISNUMBER(VALUE(INDEX(Paste_Here!B$2:B$850, MATCH(B186, Paste_Here!A$2:A$850, 0))))), INDEX(Paste_Here!B$2:B$850, MATCH(B186, Paste_Here!A$2:A$850, 0)), ""), ""), "")</f>
        <v/>
      </c>
      <c r="E186" s="66"/>
      <c r="F186" s="76" t="str">
        <f>IFERROR(IF(B186&lt;&gt;"", IF(ISTEXT(INDEX(Paste_Here!K$2:K$850, MATCH(B186, Paste_Here!A$2:A$850, 0))), INDEX(Paste_Here!K$2:K$850, MATCH(B186, Paste_Here!A$2:A$850, 0)), ""), ""), "")</f>
        <v/>
      </c>
      <c r="G186" s="66"/>
      <c r="H186" s="76" t="str">
        <f>IFERROR(IF(B186&lt;&gt;"", IF(ISTEXT(INDEX(Paste_Here!C$2:C$850, MATCH(B186, Paste_Here!A$2:A$850, 0))), INDEX(Paste_Here!C$2:C$850, MATCH(B186, Paste_Here!A$2:A$850, 0)), ""), ""), "")</f>
        <v/>
      </c>
      <c r="I186" s="66"/>
      <c r="J186" s="76" t="str">
        <f>IFERROR(IF(B186&lt;&gt;"", IF(ISNUMBER(SEARCH("s", LOWER(INDEX(Paste_Here!M$2:M$850, MATCH(B186, Paste_Here!A$2:A$850, 0))))), "Yes", IF(INDEX(Paste_Here!M$2:M$850, MATCH(B186, Paste_Here!A$2:A$850, 0))&lt;&gt;"", "No", "")), ""), "")</f>
        <v/>
      </c>
      <c r="K186" s="66"/>
      <c r="L186" s="76" t="str">
        <f>IFERROR(IF(B186&lt;&gt;"", IF(ISNUMBER(SEARCH("yes", LOWER(INDEX(Paste_Here!E$2:E$850, MATCH(B186, Paste_Here!A$2:A$850, 0))))), "Yes", IF(ISNUMBER(SEARCH("no", LOWER(INDEX(Paste_Here!E$2:E$850, MATCH(B186, Paste_Here!A$2:A$850, 0))))), "No", "")), ""), "")</f>
        <v/>
      </c>
      <c r="M186" s="66"/>
      <c r="N186" s="76" t="str">
        <f>IFERROR(IF(B186&lt;&gt;"", IF(ISNUMBER(SEARCH("yes", LOWER(INDEX(Paste_Here!F$2:F$850, MATCH(B186, Paste_Here!A$2:A$850, 0))))), "Yes", IF(ISNUMBER(SEARCH("no", LOWER(INDEX(Paste_Here!F$2:F$850, MATCH(B186, Paste_Here!A$2:A$850, 0))))), "No", "")), ""), "")</f>
        <v/>
      </c>
      <c r="O186" s="66"/>
      <c r="P186" s="76" t="str">
        <f>IFERROR(IF(B186&lt;&gt;"", IF(ISNUMBER(SEARCH("yes", LOWER(INDEX(Paste_Here!L$2:L$850, MATCH(B186, Paste_Here!A$2:A$850, 0))))), "Yes", IF(ISNUMBER(SEARCH("no", LOWER(INDEX(Paste_Here!L$2:L$850, MATCH(B186, Paste_Here!A$2:A$850, 0))))), "No", "")), ""), "")</f>
        <v/>
      </c>
      <c r="Q186" s="66"/>
      <c r="R186" s="76" t="str">
        <f>IFERROR(IF(B186&lt;&gt;"", IF(ISNUMBER(SEARCH("transitional 2", LOWER(INDEX(Paste_Here!D$2:D$850, MATCH(B186, Paste_Here!A$2:A$850, 0))))), "T2", IF(ISNUMBER(SEARCH("transitional 1", LOWER(INDEX(Paste_Here!D$2:D$850, MATCH(B186, Paste_Here!A$2:A$850, 0))))), "T1", IF(ISNUMBER(SEARCH("waived ell services", LOWER(INDEX(Paste_Here!D$2:D$850, MATCH(B186, Paste_Here!A$2:A$850, 0))))), "W", IF(ISNUMBER(SEARCH("english language learner", LOWER(INDEX(Paste_Here!D$2:D$850, MATCH(B186, Paste_Here!A$2:A$850, 0))))), "L", "")))), ""), "")</f>
        <v/>
      </c>
      <c r="S186" s="66"/>
      <c r="T186" s="76" t="str">
        <f>IFERROR(IF(B186&lt;&gt;"", IF(ISNUMBER(SEARCH("yes", LOWER(INDEX(Paste_Here!I$2:I$850, MATCH(B186, Paste_Here!A$2:A$850, 0))))), "Yes", IF(ISNUMBER(SEARCH("no", LOWER(INDEX(Paste_Here!I$2:I$850, MATCH(B186, Paste_Here!A$2:A$850, 0))))), "No", "")), ""), "")</f>
        <v/>
      </c>
      <c r="U186" s="66"/>
      <c r="V186" s="76" t="str">
        <f>IFERROR(IF(B186&lt;&gt;"", IF(ISTEXT(INDEX(Paste_Here!J$2:J$850, MATCH(B186, Paste_Here!A$2:A$850, 0))), VALUE(INDEX(Paste_Here!J$2:J$850, MATCH(B186, Paste_Here!A$2:A$850, 0))), ""), ""), "")</f>
        <v/>
      </c>
      <c r="W186" s="66"/>
      <c r="X186" s="66"/>
      <c r="Y186" s="76" t="str">
        <f t="shared" si="18"/>
        <v/>
      </c>
      <c r="Z186" s="66"/>
      <c r="AA186" s="76" t="str">
        <f>IFERROR(IF(B186&lt;&gt;"", IF(AND(INDEX(Paste_Here!AI$2:AI$850, MATCH(B186, Paste_Here!A$2:A$850, 0))&lt;&gt;"", ISNUMBER(VALUE(INDEX(Paste_Here!AI$2:AI$850, MATCH(B186, Paste_Here!A$2:A$850, 0))))), INDEX(Paste_Here!AI$2:AI$850, MATCH(B186, Paste_Here!A$2:A$850, 0)), ""), ""), "")</f>
        <v/>
      </c>
      <c r="AB186" s="66"/>
      <c r="AC186" s="76" t="str">
        <f>IFERROR(IF(B186&lt;&gt;"", IF(AND(INDEX(Paste_Here!AJ$2:AJ$850, MATCH(B186, Paste_Here!A$2:A$850, 0))&lt;&gt;"", ISNUMBER(VALUE(INDEX(Paste_Here!AJ$2:AJ$850, MATCH(B186, Paste_Here!A$2:A$850, 0))))), INDEX(Paste_Here!AJ$2:AJ$850, MATCH(B186, Paste_Here!A$2:A$850, 0)), ""), ""), "")</f>
        <v/>
      </c>
      <c r="AD186" s="66"/>
      <c r="AE186" s="76" t="str">
        <f>IFERROR(IF(B186&lt;&gt;"", IF(AND(INDEX(Paste_Here!AK$2:AK$850, MATCH(B186, Paste_Here!A$2:A$850, 0))&lt;&gt;"", ISNUMBER(VALUE(INDEX(Paste_Here!AK$2:AK$850, MATCH(B186, Paste_Here!A$2:A$850, 0))))), INDEX(Paste_Here!AK$2:AK$850, MATCH(B186, Paste_Here!A$2:A$850, 0)), ""), ""), "")</f>
        <v/>
      </c>
      <c r="AF186" s="66"/>
      <c r="AG186" s="76" t="str">
        <f>IFERROR(IF(B186&lt;&gt;"", IF(AND(INDEX(Paste_Here!AL$2:AL$850, MATCH(B186, Paste_Here!A$2:A$850, 0))&lt;&gt;"", ISNUMBER(VALUE(INDEX(Paste_Here!AL$2:AL$850, MATCH(B186, Paste_Here!A$2:A$850, 0))))), INDEX(Paste_Here!AL$2:AL$850, MATCH(B186, Paste_Here!A$2:A$850, 0)), ""), ""), "")</f>
        <v/>
      </c>
      <c r="AH186" s="66"/>
      <c r="AI186" s="76" t="str">
        <f>IFERROR(IF(B186&lt;&gt;"", IF(AND(INDEX(Paste_Here!AH$2:AH$850, MATCH(B186, Paste_Here!A$2:A$850, 0))&lt;&gt;"", ISNUMBER(VALUE(INDEX(Paste_Here!AH$2:AH$850, MATCH(B186, Paste_Here!A$2:A$850, 0))))), IF(VALUE(INDEX(Paste_Here!AH$2:AH$850, MATCH(B186, Paste_Here!A$2:A$850, 0)))=0, "", INDEX(Paste_Here!AH$2:AH$850, MATCH(B186, Paste_Here!A$2:A$850, 0))), ""), ""), "")</f>
        <v/>
      </c>
      <c r="AJ186" s="66"/>
      <c r="AK186" s="76" t="str">
        <f>IFERROR(IF(B186&lt;&gt;"", IF(AND(INDEX(Paste_Here!N$2:N$850, MATCH(B186, Paste_Here!A$2:A$850, 0))&lt;&gt;"", ISNUMBER(VALUE(INDEX(Paste_Here!N$2:N$850, MATCH(B186, Paste_Here!A$2:A$850, 0))))), INDEX(Paste_Here!N$2:N$850, MATCH(B186, Paste_Here!A$2:A$850, 0)), ""), ""), "")</f>
        <v/>
      </c>
      <c r="AL186" s="66"/>
      <c r="AM186" s="76" t="str">
        <f>IFERROR(IF(B186&lt;&gt;"", IF(AND(INDEX(Paste_Here!O$2:O$850, MATCH(B186, Paste_Here!A$2:A$850, 0))&lt;&gt;"", ISNUMBER(VALUE(INDEX(Paste_Here!O$2:O$850, MATCH(B186, Paste_Here!A$2:A$850, 0))))), INDEX(Paste_Here!O$2:O$850, MATCH(B186, Paste_Here!A$2:A$850, 0)), ""), ""), "")</f>
        <v/>
      </c>
      <c r="AN186" s="66"/>
      <c r="AO186" s="76"/>
      <c r="AP186" s="66"/>
      <c r="AQ186" s="76"/>
      <c r="AR186" s="66"/>
      <c r="AS186" s="76"/>
      <c r="AT186" s="66"/>
      <c r="AU186" s="66"/>
      <c r="AV186" s="76" t="str">
        <f t="shared" si="19"/>
        <v/>
      </c>
      <c r="AW186" s="66"/>
      <c r="AX186" s="76" t="str">
        <f>IFERROR(IF(B186&lt;&gt;"", IF(ISNUMBER(SEARCH("Revealed-Potential (Primary Focus)", LOWER(INDEX(Paste_Here!Z$2:Z$850, MATCH(B186, Paste_Here!A$2:A$850, 0))))), "Rev-Potential: Prim", IF(ISNUMBER(SEARCH("Revealed-Potential (Secondary Focus)", LOWER(INDEX(Paste_Here!Z$2:Z$850, MATCH(B186, Paste_Here!A$2:A$850, 0))))), "Rev-Potential: Sec", IF(ISNUMBER(SEARCH("Monitoring", LOWER(INDEX(Paste_Here!Z$2:Z$850, MATCH(B186, Paste_Here!A$2:A$850, 0))))), "Monitoring", IF(ISNUMBER(SEARCH("At-Promise (Secondary Focus)", LOWER(INDEX(Paste_Here!Z$2:Z$850, MATCH(B186, Paste_Here!A$2:A$850, 0))))), "At-Promise: Sec", IF(ISNUMBER(SEARCH("At-Promise (Primary Focus)", LOWER(INDEX(Paste_Here!Z$2:Z$850, MATCH(B186, Paste_Here!A$2:A$850, 0))))), "At-Promise: Prim", ""))))), ""), "")</f>
        <v/>
      </c>
      <c r="AY186" s="66"/>
      <c r="AZ186" s="76"/>
      <c r="BA186" s="66"/>
      <c r="BB186" s="76"/>
      <c r="BC186" s="66"/>
      <c r="BD186" s="76"/>
      <c r="BE186" s="66"/>
      <c r="BF186" s="76"/>
      <c r="BG186" s="66"/>
      <c r="BH186" s="76"/>
      <c r="BI186" s="66"/>
      <c r="BJ186" s="66"/>
      <c r="BK186" s="76" t="str">
        <f t="shared" si="20"/>
        <v/>
      </c>
      <c r="BL186" s="66"/>
      <c r="BM186" s="76" t="str">
        <f>IFERROR(IF(B186&lt;&gt;"", IF(AND(ISNUMBER(VALUE(SUBSTITUTE(SUBSTITUTE(Paste_Here!R186, "br", "-"), "L", ""))), VALUE(SUBSTITUTE(SUBSTITUTE(Paste_Here!R186, "br", "-"), "L", "")) &gt;= 1095), "Yes", IF(AND(ISNUMBER(VALUE(SUBSTITUTE(SUBSTITUTE(Paste_Here!R186, "br", "-"), "L", ""))), VALUE(SUBSTITUTE(SUBSTITUTE(Paste_Here!R186, "br", "-"), "L", "")) &lt;= 1094), "No", "")), ""), "")</f>
        <v/>
      </c>
      <c r="BN186" s="66"/>
      <c r="BO186" s="76" t="str">
        <f>IFERROR(IF(B186&lt;&gt;"", IF(COUNTIF(INDEX(Paste_Here!Y$2:AB$850, MATCH(B186, Paste_Here!A$2:A$850, 0), 0), "yes") &gt; 0, "Yes", IF(COUNTIF(INDEX(Paste_Here!Y$2:AB$850, MATCH(B186, Paste_Here!A$2:A$850, 0), 0), "no") &gt; 0, "No", "")), ""), "")</f>
        <v/>
      </c>
      <c r="BP186" s="66"/>
      <c r="BQ186" s="76" t="str">
        <f>IFERROR(IF(B186&lt;&gt;"", IF(AND(ISNUMBER(VALUE(SUBSTITUTE(SUBSTITUTE(Paste_Here!U186, "em", "-"), "q", ""))), VALUE(SUBSTITUTE(SUBSTITUTE(Paste_Here!U186, "em", "-"), "q", "")) &gt;= 910), "Yes", IF(AND(ISNUMBER(VALUE(SUBSTITUTE(SUBSTITUTE(Paste_Here!U186, "em", "-"), "q", ""))), VALUE(SUBSTITUTE(SUBSTITUTE(Paste_Here!U186, "em", "-"), "q", "")) &lt;= 909), "No", "")), ""), "")</f>
        <v/>
      </c>
      <c r="BR186" s="66"/>
      <c r="BS186" s="76" t="str">
        <f>IFERROR(IF(B186&lt;&gt;"", IF(AND(INDEX(Paste_Here!X$2:X$850, MATCH(B186, Paste_Here!A$2:A$850, 0))&lt;&gt;"", ISNUMBER(VALUE(INDEX(Paste_Here!X$2:X$850, MATCH(B186, Paste_Here!A$2:A$850, 0))))), INDEX(Paste_Here!X$2:X$850, MATCH(B186, Paste_Here!A$2:A$850, 0)), ""), ""), "")</f>
        <v/>
      </c>
      <c r="BT186" s="66"/>
      <c r="BU186" s="76" t="str">
        <f>IFERROR(IF(B186&lt;&gt;"", IF(ISNUMBER(VALUE(INDEX(Paste_Here!G$2:G$850, MATCH(B186, Paste_Here!A$2:A$850, 0)))), IF(VALUE(INDEX(Paste_Here!G$2:G$850, MATCH(B186, Paste_Here!A$2:A$850, 0)))=0, "No", IF(AND(VALUE(INDEX(Paste_Here!G$2:G$850, MATCH(B186, Paste_Here!A$2:A$850, 0)))&gt;=1, VALUE(INDEX(Paste_Here!G$2:G$850, MATCH(B186, Paste_Here!A$2:A$850, 0)))&lt;=4), VALUE(INDEX(Paste_Here!G$2:G$850, MATCH(B186, Paste_Here!A$2:A$850, 0))), "")), ""), ""), "")</f>
        <v/>
      </c>
      <c r="BV186" s="66"/>
      <c r="BW186" s="76" t="str">
        <f>IFERROR(IF(B186&lt;&gt;"", IF(ISNUMBER(VALUE(INDEX(Paste_Here!H$2:H$850, MATCH(B186, Paste_Here!A$2:A$850, 0)))), IF(VALUE(INDEX(Paste_Here!H$2:H$850, MATCH(B186, Paste_Here!A$2:A$850, 0)))=0, "No", IF(AND(VALUE(INDEX(Paste_Here!H$2:H$850, MATCH(B186, Paste_Here!A$2:A$850, 0)))&gt;=1, VALUE(INDEX(Paste_Here!H$2:H$850, MATCH(B186, Paste_Here!A$2:A$850, 0)))&lt;=4), VALUE(INDEX(Paste_Here!H$2:H$850, MATCH(B186, Paste_Here!A$2:A$850, 0))), "")), ""), ""), "")</f>
        <v/>
      </c>
      <c r="BX186" s="66"/>
      <c r="BY186" s="76"/>
      <c r="BZ186" s="66"/>
      <c r="CA186" s="76"/>
      <c r="CB186" s="66"/>
      <c r="CC186" s="66"/>
      <c r="CD186" s="76" t="str">
        <f t="shared" si="21"/>
        <v/>
      </c>
      <c r="CE186" s="66"/>
      <c r="CF186" s="76" t="str">
        <f>IFERROR(IF(B186&lt;&gt;"", IF(AND(INDEX(Paste_Here!P$2:P$850, MATCH(B186, Paste_Here!A$2:A$850, 0))&lt;&gt;"", ISNUMBER(VALUE(INDEX(Paste_Here!P$2:P$850, MATCH(B186, Paste_Here!A$2:A$850, 0))))), INDEX(Paste_Here!P$2:P$850, MATCH(B186, Paste_Here!A$2:A$850, 0)), ""), ""), "")</f>
        <v/>
      </c>
      <c r="CG186" s="66"/>
      <c r="CH186" s="76" t="str">
        <f>IFERROR(IF(B186&lt;&gt;"", IF(ISNUMBER(SEARCH("highrisk", LOWER(INDEX(Paste_Here!Q$2:Q$850, MATCH(B186, Paste_Here!A$2:A$850, 0))))), "High Risk", IF(ISNUMBER(SEARCH("lowrisk", LOWER(INDEX(Paste_Here!Q$2:Q$850, MATCH(B186, Paste_Here!A$2:A$850, 0))))), "Low Risk", IF(ISNUMBER(SEARCH("somerisk", LOWER(INDEX(Paste_Here!Q$2:Q$850, MATCH(B186, Paste_Here!A$2:A$850, 0))))), "Some Risk", ""))), ""), "")</f>
        <v/>
      </c>
      <c r="CI186" s="66"/>
      <c r="CJ186" s="76" t="str">
        <f>IFERROR(IF(B186&lt;&gt;"", IF(AND(INDEX(Paste_Here!AA$2:AA$850, MATCH(B186, Paste_Here!A$2:A$850, 0))&lt;&gt;"", ISNUMBER(VALUE(INDEX(Paste_Here!AA$2:AA$850, MATCH(B186, Paste_Here!A$2:A$850, 0))))), INDEX(Paste_Here!AA$2:AA$850, MATCH(B186, Paste_Here!A$2:A$850, 0)), ""), ""), "")</f>
        <v/>
      </c>
      <c r="CK186" s="66"/>
      <c r="CL186" s="76" t="str">
        <f>IFERROR(IF(B186&lt;&gt;"", IF(LOWER(INDEX(Paste_Here!AB$2:AB$850, MATCH(B186, Paste_Here!A$2:A$850, 0)))="approaching expectations", "Approaching", IF(LOWER(INDEX(Paste_Here!AB$2:AB$850, MATCH(B186, Paste_Here!A$2:A$850, 0)))="met expectations", "Met", IF(LOWER(INDEX(Paste_Here!AB$2:AB$850, MATCH(B186, Paste_Here!A$2:A$850, 0)))="exceeded expectations", "Exceeded", IF(LOWER(INDEX(Paste_Here!AB$2:AB$850, MATCH(B186, Paste_Here!A$2:A$850, 0)))="below expectations", "Below", "")))), ""), "")</f>
        <v/>
      </c>
      <c r="CM186" s="66"/>
      <c r="CN186" s="76" t="str">
        <f>IFERROR(IF(B186&lt;&gt;"", IF(AND(INDEX(Paste_Here!AC$2:AC$850, MATCH(B186, Paste_Here!A$2:A$850, 0))&lt;&gt;"", ISNUMBER(VALUE(INDEX(Paste_Here!AC$2:AC$850, MATCH(B186, Paste_Here!A$2:A$850, 0))))), INDEX(Paste_Here!AC$2:AC$850, MATCH(B186, Paste_Here!A$2:A$850, 0)), ""), ""), "")</f>
        <v/>
      </c>
      <c r="CO186" s="66"/>
      <c r="CP186" s="76"/>
      <c r="CQ186" s="66"/>
      <c r="CR186" s="76"/>
      <c r="CS186" s="66"/>
      <c r="CT186" s="76"/>
      <c r="CU186" s="66"/>
      <c r="CV186" s="76"/>
      <c r="CW186" s="66"/>
      <c r="CX186" s="76"/>
      <c r="CY186" s="66"/>
      <c r="CZ186" s="66"/>
      <c r="DA186" s="76" t="str">
        <f t="shared" si="22"/>
        <v/>
      </c>
      <c r="DB186" s="66"/>
      <c r="DC186" s="76" t="str">
        <f>IFERROR(IF(B186&lt;&gt;"", IF(AND(INDEX(Paste_Here!V$2:V$850, MATCH(B186, Paste_Here!A$2:A$850, 0))&lt;&gt;"", ISNUMBER(VALUE(INDEX(Paste_Here!V$2:V$850, MATCH(B186, Paste_Here!A$2:A$850, 0))))), INDEX(Paste_Here!V$2:V$850, MATCH(B186, Paste_Here!A$2:A$850, 0)), ""), ""), "")</f>
        <v/>
      </c>
      <c r="DD186" s="66"/>
      <c r="DE186" s="76" t="str">
        <f>IFERROR(IF(B186&lt;&gt;"", IF(ISNUMBER(SEARCH("highrisk", LOWER(INDEX(Paste_Here!W$2:W$850, MATCH(B186, Paste_Here!A$2:A$850, 0))))), "High Risk", IF(ISNUMBER(SEARCH("lowrisk", LOWER(INDEX(Paste_Here!W$2:W$850, MATCH(B186, Paste_Here!A$2:A$850, 0))))), "Low Risk", IF(ISNUMBER(SEARCH("somerisk", LOWER(INDEX(Paste_Here!W$2:W$850, MATCH(B186, Paste_Here!A$2:A$850, 0))))), "Some Risk", ""))), ""), "")</f>
        <v/>
      </c>
      <c r="DF186" s="66"/>
      <c r="DG186" s="76" t="str">
        <f>IFERROR(IF(B186&lt;&gt;"", IF(AND(INDEX(Paste_Here!S$2:S$850, MATCH(B186, Paste_Here!A$2:A$850, 0))&lt;&gt;"", ISNUMBER(VALUE(INDEX(Paste_Here!S$2:S$850, MATCH(B186, Paste_Here!A$2:A$850, 0))))), INDEX(Paste_Here!S$2:S$850, MATCH(B186, Paste_Here!A$2:A$850, 0)), ""), ""), "")</f>
        <v/>
      </c>
      <c r="DH186" s="66"/>
      <c r="DI186" s="76" t="str">
        <f>IFERROR(IF(B186&lt;&gt;"", IF(ISNUMBER(SEARCH("highrisk", LOWER(INDEX(Paste_Here!T$2:T$850, MATCH(B186, Paste_Here!A$2:A$850, 0))))), "High Risk", IF(ISNUMBER(SEARCH("lowrisk", LOWER(INDEX(Paste_Here!T$2:T$850, MATCH(B186, Paste_Here!A$2:A$850, 0))))), "Low Risk", IF(ISNUMBER(SEARCH("somerisk", LOWER(INDEX(Paste_Here!T$2:T$850, MATCH(B186, Paste_Here!A$2:A$850, 0))))), "Some Risk", ""))), ""), "")</f>
        <v/>
      </c>
      <c r="DJ186" s="66"/>
      <c r="DK186" s="76" t="str">
        <f>IFERROR(IF(B186&lt;&gt;"", IF(AND(INDEX(Paste_Here!AD$2:AD$850, MATCH(B186, Paste_Here!A$2:A$850, 0))&lt;&gt;"", ISNUMBER(VALUE(INDEX(Paste_Here!AD$2:AD$850, MATCH(B186, Paste_Here!A$2:A$850, 0))))), INDEX(Paste_Here!AD$2:AD$850, MATCH(B186, Paste_Here!A$2:A$850, 0)), ""), ""), "")</f>
        <v/>
      </c>
      <c r="DL186" s="66"/>
      <c r="DM186" s="76" t="str">
        <f>IFERROR(IF(B186&lt;&gt;"", IF(LOWER(INDEX(Paste_Here!AE$2:AE$850, MATCH(B186, Paste_Here!A$2:A$850, 0)))="approaching expectations", "Approaching", IF(LOWER(INDEX(Paste_Here!AE$2:AE$850, MATCH(B186, Paste_Here!A$2:A$850, 0)))="met expectations", "Met", IF(LOWER(INDEX(Paste_Here!AE$2:AE$850, MATCH(B186, Paste_Here!A$2:A$850, 0)))="exceeded expectations", "Exceeded", IF(LOWER(INDEX(Paste_Here!AE$2:AE$850, MATCH(B186, Paste_Here!A$2:A$850, 0)))="below expectations", "Below", "")))), ""), "")</f>
        <v/>
      </c>
      <c r="DN186" s="66"/>
      <c r="DO186" s="76"/>
      <c r="DP186" s="66"/>
      <c r="DQ186" s="76"/>
      <c r="DR186" s="66"/>
      <c r="DS186" s="76"/>
      <c r="DT186" s="66"/>
      <c r="DU186" s="76"/>
      <c r="DV186" s="66"/>
      <c r="DW186" s="66"/>
      <c r="DX186" s="76" t="str">
        <f t="shared" si="23"/>
        <v/>
      </c>
      <c r="DY186" s="66"/>
      <c r="DZ186" s="76"/>
      <c r="EA186" s="66"/>
      <c r="EB186" s="76"/>
      <c r="EC186" s="66"/>
      <c r="ED186" s="76" t="str">
        <f>IFERROR(IF(B186&lt;&gt;"", IF(AND(INDEX(Paste_Here!AF$2:AF$850, MATCH(B186, Paste_Here!A$2:A$850, 0))&lt;&gt;"", ISNUMBER(VALUE(INDEX(Paste_Here!AF$2:AF$850, MATCH(B186, Paste_Here!A$2:A$850, 0))))), INDEX(Paste_Here!AF$2:AF$850, MATCH(B186, Paste_Here!A$2:A$850, 0)), ""), ""), "")</f>
        <v/>
      </c>
      <c r="EE186" s="66"/>
      <c r="EF186" s="76"/>
      <c r="EG186" s="66"/>
      <c r="EH186" s="76"/>
      <c r="EI186" s="66"/>
      <c r="EJ186" s="76" t="str">
        <f>IFERROR(IF(B186&lt;&gt;"", IF(AND(INDEX(Paste_Here!AG$2:AG$850, MATCH(B186, Paste_Here!A$2:A$850, 0))&lt;&gt;"", ISNUMBER(VALUE(INDEX(Paste_Here!AG$2:AG$850, MATCH(B186, Paste_Here!A$2:A$850, 0))))), INDEX(Paste_Here!AG$2:AG$850, MATCH(B186, Paste_Here!A$2:A$850, 0)), ""), ""), "")</f>
        <v/>
      </c>
      <c r="EK186" s="66"/>
      <c r="EL186" s="76"/>
      <c r="EM186" s="66"/>
      <c r="EN186" s="76"/>
      <c r="EO186" s="66"/>
      <c r="EP186" s="76"/>
      <c r="EQ186" s="66"/>
      <c r="ER186" s="76"/>
      <c r="ES186" s="66"/>
      <c r="ET186" s="66"/>
      <c r="EU186" s="76"/>
      <c r="EV186" s="66"/>
      <c r="EW186" s="76"/>
      <c r="EX186" s="66"/>
      <c r="EY186" s="76"/>
      <c r="EZ186" s="66"/>
      <c r="FA186" s="76"/>
      <c r="FB186" s="66"/>
      <c r="FC186" s="76"/>
      <c r="FD186" s="66"/>
      <c r="FE186" s="76"/>
      <c r="FF186" s="66"/>
      <c r="FG186" s="76"/>
      <c r="FH186" s="66"/>
      <c r="FI186" s="76"/>
      <c r="FJ186" s="66"/>
      <c r="FK186" s="76"/>
      <c r="FL186" s="66"/>
      <c r="FM186" s="76"/>
      <c r="FN186" s="66"/>
      <c r="FO186" s="76"/>
      <c r="FP186" s="66"/>
      <c r="FQ186" s="76"/>
      <c r="FR186" s="66"/>
      <c r="FS186" s="76"/>
      <c r="FT186" s="66"/>
      <c r="FU186" s="76"/>
      <c r="FV186" s="66"/>
      <c r="FW186" s="76"/>
      <c r="FX186" s="66"/>
      <c r="FY186" s="76"/>
      <c r="FZ186" s="66"/>
      <c r="GA186" s="76"/>
      <c r="GB186" s="66"/>
      <c r="GC186" s="76"/>
      <c r="GD186" s="66"/>
      <c r="GE186" s="76"/>
      <c r="GF186" s="66"/>
      <c r="GG186" s="76"/>
      <c r="GH186" s="66"/>
      <c r="GI186" s="76"/>
      <c r="GJ186" s="66"/>
      <c r="GK186" s="76"/>
      <c r="GL186" s="66"/>
      <c r="GM186" s="76"/>
      <c r="GN186" s="66"/>
      <c r="GO186" s="76"/>
      <c r="GP186" s="66"/>
      <c r="GQ186" s="76"/>
      <c r="GR186" s="66"/>
      <c r="GS186" s="76"/>
      <c r="GT186" s="66"/>
      <c r="GU186" s="76"/>
      <c r="GV186" s="66"/>
      <c r="GW186" s="76"/>
      <c r="GX186" s="66"/>
      <c r="GY186" s="76"/>
      <c r="GZ186" s="66"/>
      <c r="HA186" s="76"/>
      <c r="HB186" s="66"/>
      <c r="HC186" s="76"/>
      <c r="HD186" s="66"/>
      <c r="HE186" s="76"/>
      <c r="HF186" s="66"/>
      <c r="HG186" s="76"/>
      <c r="HH186" s="66"/>
      <c r="HI186" s="76"/>
      <c r="HJ186" s="66"/>
      <c r="HK186" s="76"/>
      <c r="HL186" s="66"/>
      <c r="HM186" s="76"/>
      <c r="HN186" s="66"/>
      <c r="HO186" s="76"/>
      <c r="HP186" s="66"/>
      <c r="HQ186" s="76"/>
      <c r="HR186" s="66"/>
      <c r="HS186" s="76"/>
      <c r="HT186" s="66"/>
      <c r="HU186" s="76"/>
      <c r="HV186" s="66"/>
      <c r="HW186" s="76"/>
      <c r="HX186" s="66"/>
      <c r="HY186" s="76"/>
      <c r="HZ186" s="66"/>
      <c r="IA186" s="76"/>
      <c r="IB186" s="66"/>
      <c r="IC186" s="76"/>
      <c r="ID186" s="66"/>
      <c r="IE186" s="76"/>
      <c r="IF186" s="66"/>
      <c r="IG186" s="76"/>
      <c r="IH186" s="66"/>
      <c r="II186" s="76"/>
      <c r="IJ186" s="66"/>
      <c r="IK186" s="76"/>
      <c r="IL186" s="66"/>
      <c r="IM186" s="76"/>
      <c r="IN186" s="66"/>
      <c r="IO186" s="76"/>
      <c r="IP186" s="66"/>
      <c r="IQ186" s="76"/>
      <c r="IR186" s="66"/>
      <c r="IS186" s="76"/>
      <c r="IT186" s="66"/>
      <c r="IU186" s="76"/>
      <c r="IV186" s="66"/>
      <c r="IW186" s="76"/>
      <c r="IX186" s="66"/>
      <c r="IY186" s="76"/>
      <c r="IZ186" s="66"/>
      <c r="JA186" s="76"/>
      <c r="JB186" s="66"/>
      <c r="JC186" s="76"/>
      <c r="JD186" s="66"/>
      <c r="JE186" s="76"/>
      <c r="JF186" s="66"/>
      <c r="JG186" s="76"/>
      <c r="JH186" s="66"/>
      <c r="JI186" s="76"/>
      <c r="JJ186" s="66"/>
      <c r="JK186" s="76"/>
      <c r="JL186" s="66"/>
      <c r="JM186" s="76"/>
      <c r="JN186" s="66"/>
      <c r="JO186" s="76"/>
      <c r="JP186" s="66"/>
      <c r="JQ186" s="76"/>
      <c r="JR186" s="66"/>
      <c r="JS186" s="76"/>
      <c r="JT186" s="66"/>
      <c r="JU186" s="76"/>
      <c r="JV186" s="66"/>
      <c r="JW186" s="76"/>
      <c r="JX186" s="66"/>
      <c r="JY186" s="76"/>
      <c r="JZ186" s="66"/>
      <c r="KA186" s="76"/>
      <c r="KB186" s="66"/>
      <c r="KC186" s="76"/>
      <c r="KD186" s="66"/>
      <c r="KE186" s="76"/>
      <c r="KF186" s="66"/>
      <c r="KG186" s="76"/>
      <c r="KH186" s="66"/>
      <c r="KI186" s="76"/>
      <c r="KJ186" s="66"/>
      <c r="KK186" s="76"/>
      <c r="KL186" s="66"/>
      <c r="KM186" s="76"/>
      <c r="KN186" s="66"/>
      <c r="KO186" s="76"/>
      <c r="KP186" s="66"/>
      <c r="KQ186" s="76"/>
      <c r="KR186" s="66"/>
      <c r="KS186" s="76"/>
      <c r="KT186" s="66"/>
      <c r="KU186" s="76"/>
      <c r="KV186" s="66"/>
      <c r="KW186" s="76"/>
      <c r="KX186" s="66"/>
      <c r="KY186" s="76"/>
      <c r="KZ186" s="66"/>
      <c r="LA186" s="76"/>
      <c r="LB186" s="66"/>
      <c r="LC186" s="76"/>
      <c r="LD186" s="66"/>
      <c r="LE186" s="76"/>
      <c r="LF186" s="66"/>
      <c r="LG186" s="76"/>
      <c r="LH186" s="66"/>
      <c r="LI186" s="76"/>
      <c r="LJ186" s="66"/>
      <c r="LK186" s="76"/>
      <c r="LL186" s="66"/>
      <c r="LM186" s="76"/>
      <c r="LN186" s="66"/>
      <c r="LO186" s="76"/>
      <c r="LP186" s="66"/>
      <c r="LQ186" s="76"/>
      <c r="LR186" s="66"/>
      <c r="LS186" s="76"/>
      <c r="LT186" s="66"/>
      <c r="LU186" s="76"/>
      <c r="LV186" s="66"/>
      <c r="LW186" s="76"/>
      <c r="LX186" s="66"/>
      <c r="LY186" s="76"/>
      <c r="LZ186" s="66"/>
      <c r="MA186" s="76"/>
      <c r="MB186" s="66"/>
      <c r="MC186" s="76"/>
      <c r="MD186" s="66"/>
      <c r="MG186" s="1" t="str" cm="1">
        <f t="array" ref="MG186">IFERROR(INDEX(Paste_Here!$B$2:$B$850, MATCH(0, COUNTIF(MG$4:MG185, Paste_Here!$B$2:$B$850) + IF(Paste_Here!$B$2:$B$850="", 1, 0), 0)), "")</f>
        <v/>
      </c>
      <c r="MH186" s="1" t="str">
        <f>IF(MG186&lt;&gt;"", INDEX(Paste_Here!$A$2:$A$850, MATCH(MG186, Paste_Here!$B$2:$B$850, 0)), "")</f>
        <v/>
      </c>
      <c r="MI186" s="1" t="str">
        <f t="shared" si="24"/>
        <v/>
      </c>
      <c r="MJ186" s="1" t="str" cm="1">
        <f t="array" ref="MJ186">IFERROR(INDEX($MI$5:$MI$850, MATCH(SMALL(IF($MI$5:$MI$850&lt;&gt;"", COUNTIF($MI$5:$MI$850, "&lt;"&amp;$MI$5:$MI$850)+1), ROW()-ROW($MJ$5)+1), COUNTIF($MI$5:$MI$850, "&lt;"&amp;$MI$5:$MI$850)+1, 0)), "")</f>
        <v/>
      </c>
    </row>
    <row r="187" spans="1:348">
      <c r="A187" s="66"/>
      <c r="B187" s="76" t="str">
        <f t="shared" si="17"/>
        <v/>
      </c>
      <c r="C187" s="66"/>
      <c r="D187" s="76" t="str">
        <f>IFERROR(IF(B187&lt;&gt;"", IF(AND(INDEX(Paste_Here!B$2:B$850, MATCH(B187, Paste_Here!A$2:A$850, 0))&lt;&gt;"", ISNUMBER(VALUE(INDEX(Paste_Here!B$2:B$850, MATCH(B187, Paste_Here!A$2:A$850, 0))))), INDEX(Paste_Here!B$2:B$850, MATCH(B187, Paste_Here!A$2:A$850, 0)), ""), ""), "")</f>
        <v/>
      </c>
      <c r="E187" s="66"/>
      <c r="F187" s="76" t="str">
        <f>IFERROR(IF(B187&lt;&gt;"", IF(ISTEXT(INDEX(Paste_Here!K$2:K$850, MATCH(B187, Paste_Here!A$2:A$850, 0))), INDEX(Paste_Here!K$2:K$850, MATCH(B187, Paste_Here!A$2:A$850, 0)), ""), ""), "")</f>
        <v/>
      </c>
      <c r="G187" s="66"/>
      <c r="H187" s="76" t="str">
        <f>IFERROR(IF(B187&lt;&gt;"", IF(ISTEXT(INDEX(Paste_Here!C$2:C$850, MATCH(B187, Paste_Here!A$2:A$850, 0))), INDEX(Paste_Here!C$2:C$850, MATCH(B187, Paste_Here!A$2:A$850, 0)), ""), ""), "")</f>
        <v/>
      </c>
      <c r="I187" s="66"/>
      <c r="J187" s="76" t="str">
        <f>IFERROR(IF(B187&lt;&gt;"", IF(ISNUMBER(SEARCH("s", LOWER(INDEX(Paste_Here!M$2:M$850, MATCH(B187, Paste_Here!A$2:A$850, 0))))), "Yes", IF(INDEX(Paste_Here!M$2:M$850, MATCH(B187, Paste_Here!A$2:A$850, 0))&lt;&gt;"", "No", "")), ""), "")</f>
        <v/>
      </c>
      <c r="K187" s="66"/>
      <c r="L187" s="76" t="str">
        <f>IFERROR(IF(B187&lt;&gt;"", IF(ISNUMBER(SEARCH("yes", LOWER(INDEX(Paste_Here!E$2:E$850, MATCH(B187, Paste_Here!A$2:A$850, 0))))), "Yes", IF(ISNUMBER(SEARCH("no", LOWER(INDEX(Paste_Here!E$2:E$850, MATCH(B187, Paste_Here!A$2:A$850, 0))))), "No", "")), ""), "")</f>
        <v/>
      </c>
      <c r="M187" s="66"/>
      <c r="N187" s="76" t="str">
        <f>IFERROR(IF(B187&lt;&gt;"", IF(ISNUMBER(SEARCH("yes", LOWER(INDEX(Paste_Here!F$2:F$850, MATCH(B187, Paste_Here!A$2:A$850, 0))))), "Yes", IF(ISNUMBER(SEARCH("no", LOWER(INDEX(Paste_Here!F$2:F$850, MATCH(B187, Paste_Here!A$2:A$850, 0))))), "No", "")), ""), "")</f>
        <v/>
      </c>
      <c r="O187" s="66"/>
      <c r="P187" s="76" t="str">
        <f>IFERROR(IF(B187&lt;&gt;"", IF(ISNUMBER(SEARCH("yes", LOWER(INDEX(Paste_Here!L$2:L$850, MATCH(B187, Paste_Here!A$2:A$850, 0))))), "Yes", IF(ISNUMBER(SEARCH("no", LOWER(INDEX(Paste_Here!L$2:L$850, MATCH(B187, Paste_Here!A$2:A$850, 0))))), "No", "")), ""), "")</f>
        <v/>
      </c>
      <c r="Q187" s="66"/>
      <c r="R187" s="76" t="str">
        <f>IFERROR(IF(B187&lt;&gt;"", IF(ISNUMBER(SEARCH("transitional 2", LOWER(INDEX(Paste_Here!D$2:D$850, MATCH(B187, Paste_Here!A$2:A$850, 0))))), "T2", IF(ISNUMBER(SEARCH("transitional 1", LOWER(INDEX(Paste_Here!D$2:D$850, MATCH(B187, Paste_Here!A$2:A$850, 0))))), "T1", IF(ISNUMBER(SEARCH("waived ell services", LOWER(INDEX(Paste_Here!D$2:D$850, MATCH(B187, Paste_Here!A$2:A$850, 0))))), "W", IF(ISNUMBER(SEARCH("english language learner", LOWER(INDEX(Paste_Here!D$2:D$850, MATCH(B187, Paste_Here!A$2:A$850, 0))))), "L", "")))), ""), "")</f>
        <v/>
      </c>
      <c r="S187" s="66"/>
      <c r="T187" s="76" t="str">
        <f>IFERROR(IF(B187&lt;&gt;"", IF(ISNUMBER(SEARCH("yes", LOWER(INDEX(Paste_Here!I$2:I$850, MATCH(B187, Paste_Here!A$2:A$850, 0))))), "Yes", IF(ISNUMBER(SEARCH("no", LOWER(INDEX(Paste_Here!I$2:I$850, MATCH(B187, Paste_Here!A$2:A$850, 0))))), "No", "")), ""), "")</f>
        <v/>
      </c>
      <c r="U187" s="66"/>
      <c r="V187" s="76" t="str">
        <f>IFERROR(IF(B187&lt;&gt;"", IF(ISTEXT(INDEX(Paste_Here!J$2:J$850, MATCH(B187, Paste_Here!A$2:A$850, 0))), VALUE(INDEX(Paste_Here!J$2:J$850, MATCH(B187, Paste_Here!A$2:A$850, 0))), ""), ""), "")</f>
        <v/>
      </c>
      <c r="W187" s="66"/>
      <c r="X187" s="66"/>
      <c r="Y187" s="76" t="str">
        <f t="shared" si="18"/>
        <v/>
      </c>
      <c r="Z187" s="66"/>
      <c r="AA187" s="76" t="str">
        <f>IFERROR(IF(B187&lt;&gt;"", IF(AND(INDEX(Paste_Here!AI$2:AI$850, MATCH(B187, Paste_Here!A$2:A$850, 0))&lt;&gt;"", ISNUMBER(VALUE(INDEX(Paste_Here!AI$2:AI$850, MATCH(B187, Paste_Here!A$2:A$850, 0))))), INDEX(Paste_Here!AI$2:AI$850, MATCH(B187, Paste_Here!A$2:A$850, 0)), ""), ""), "")</f>
        <v/>
      </c>
      <c r="AB187" s="66"/>
      <c r="AC187" s="76" t="str">
        <f>IFERROR(IF(B187&lt;&gt;"", IF(AND(INDEX(Paste_Here!AJ$2:AJ$850, MATCH(B187, Paste_Here!A$2:A$850, 0))&lt;&gt;"", ISNUMBER(VALUE(INDEX(Paste_Here!AJ$2:AJ$850, MATCH(B187, Paste_Here!A$2:A$850, 0))))), INDEX(Paste_Here!AJ$2:AJ$850, MATCH(B187, Paste_Here!A$2:A$850, 0)), ""), ""), "")</f>
        <v/>
      </c>
      <c r="AD187" s="66"/>
      <c r="AE187" s="76" t="str">
        <f>IFERROR(IF(B187&lt;&gt;"", IF(AND(INDEX(Paste_Here!AK$2:AK$850, MATCH(B187, Paste_Here!A$2:A$850, 0))&lt;&gt;"", ISNUMBER(VALUE(INDEX(Paste_Here!AK$2:AK$850, MATCH(B187, Paste_Here!A$2:A$850, 0))))), INDEX(Paste_Here!AK$2:AK$850, MATCH(B187, Paste_Here!A$2:A$850, 0)), ""), ""), "")</f>
        <v/>
      </c>
      <c r="AF187" s="66"/>
      <c r="AG187" s="76" t="str">
        <f>IFERROR(IF(B187&lt;&gt;"", IF(AND(INDEX(Paste_Here!AL$2:AL$850, MATCH(B187, Paste_Here!A$2:A$850, 0))&lt;&gt;"", ISNUMBER(VALUE(INDEX(Paste_Here!AL$2:AL$850, MATCH(B187, Paste_Here!A$2:A$850, 0))))), INDEX(Paste_Here!AL$2:AL$850, MATCH(B187, Paste_Here!A$2:A$850, 0)), ""), ""), "")</f>
        <v/>
      </c>
      <c r="AH187" s="66"/>
      <c r="AI187" s="76" t="str">
        <f>IFERROR(IF(B187&lt;&gt;"", IF(AND(INDEX(Paste_Here!AH$2:AH$850, MATCH(B187, Paste_Here!A$2:A$850, 0))&lt;&gt;"", ISNUMBER(VALUE(INDEX(Paste_Here!AH$2:AH$850, MATCH(B187, Paste_Here!A$2:A$850, 0))))), IF(VALUE(INDEX(Paste_Here!AH$2:AH$850, MATCH(B187, Paste_Here!A$2:A$850, 0)))=0, "", INDEX(Paste_Here!AH$2:AH$850, MATCH(B187, Paste_Here!A$2:A$850, 0))), ""), ""), "")</f>
        <v/>
      </c>
      <c r="AJ187" s="66"/>
      <c r="AK187" s="76" t="str">
        <f>IFERROR(IF(B187&lt;&gt;"", IF(AND(INDEX(Paste_Here!N$2:N$850, MATCH(B187, Paste_Here!A$2:A$850, 0))&lt;&gt;"", ISNUMBER(VALUE(INDEX(Paste_Here!N$2:N$850, MATCH(B187, Paste_Here!A$2:A$850, 0))))), INDEX(Paste_Here!N$2:N$850, MATCH(B187, Paste_Here!A$2:A$850, 0)), ""), ""), "")</f>
        <v/>
      </c>
      <c r="AL187" s="66"/>
      <c r="AM187" s="76" t="str">
        <f>IFERROR(IF(B187&lt;&gt;"", IF(AND(INDEX(Paste_Here!O$2:O$850, MATCH(B187, Paste_Here!A$2:A$850, 0))&lt;&gt;"", ISNUMBER(VALUE(INDEX(Paste_Here!O$2:O$850, MATCH(B187, Paste_Here!A$2:A$850, 0))))), INDEX(Paste_Here!O$2:O$850, MATCH(B187, Paste_Here!A$2:A$850, 0)), ""), ""), "")</f>
        <v/>
      </c>
      <c r="AN187" s="66"/>
      <c r="AO187" s="76"/>
      <c r="AP187" s="66"/>
      <c r="AQ187" s="76"/>
      <c r="AR187" s="66"/>
      <c r="AS187" s="76"/>
      <c r="AT187" s="66"/>
      <c r="AU187" s="66"/>
      <c r="AV187" s="76" t="str">
        <f t="shared" si="19"/>
        <v/>
      </c>
      <c r="AW187" s="66"/>
      <c r="AX187" s="76" t="str">
        <f>IFERROR(IF(B187&lt;&gt;"", IF(ISNUMBER(SEARCH("Revealed-Potential (Primary Focus)", LOWER(INDEX(Paste_Here!Z$2:Z$850, MATCH(B187, Paste_Here!A$2:A$850, 0))))), "Rev-Potential: Prim", IF(ISNUMBER(SEARCH("Revealed-Potential (Secondary Focus)", LOWER(INDEX(Paste_Here!Z$2:Z$850, MATCH(B187, Paste_Here!A$2:A$850, 0))))), "Rev-Potential: Sec", IF(ISNUMBER(SEARCH("Monitoring", LOWER(INDEX(Paste_Here!Z$2:Z$850, MATCH(B187, Paste_Here!A$2:A$850, 0))))), "Monitoring", IF(ISNUMBER(SEARCH("At-Promise (Secondary Focus)", LOWER(INDEX(Paste_Here!Z$2:Z$850, MATCH(B187, Paste_Here!A$2:A$850, 0))))), "At-Promise: Sec", IF(ISNUMBER(SEARCH("At-Promise (Primary Focus)", LOWER(INDEX(Paste_Here!Z$2:Z$850, MATCH(B187, Paste_Here!A$2:A$850, 0))))), "At-Promise: Prim", ""))))), ""), "")</f>
        <v/>
      </c>
      <c r="AY187" s="66"/>
      <c r="AZ187" s="76"/>
      <c r="BA187" s="66"/>
      <c r="BB187" s="76"/>
      <c r="BC187" s="66"/>
      <c r="BD187" s="76"/>
      <c r="BE187" s="66"/>
      <c r="BF187" s="76"/>
      <c r="BG187" s="66"/>
      <c r="BH187" s="76"/>
      <c r="BI187" s="66"/>
      <c r="BJ187" s="66"/>
      <c r="BK187" s="76" t="str">
        <f t="shared" si="20"/>
        <v/>
      </c>
      <c r="BL187" s="66"/>
      <c r="BM187" s="76" t="str">
        <f>IFERROR(IF(B187&lt;&gt;"", IF(AND(ISNUMBER(VALUE(SUBSTITUTE(SUBSTITUTE(Paste_Here!R187, "br", "-"), "L", ""))), VALUE(SUBSTITUTE(SUBSTITUTE(Paste_Here!R187, "br", "-"), "L", "")) &gt;= 1095), "Yes", IF(AND(ISNUMBER(VALUE(SUBSTITUTE(SUBSTITUTE(Paste_Here!R187, "br", "-"), "L", ""))), VALUE(SUBSTITUTE(SUBSTITUTE(Paste_Here!R187, "br", "-"), "L", "")) &lt;= 1094), "No", "")), ""), "")</f>
        <v/>
      </c>
      <c r="BN187" s="66"/>
      <c r="BO187" s="76" t="str">
        <f>IFERROR(IF(B187&lt;&gt;"", IF(COUNTIF(INDEX(Paste_Here!Y$2:AB$850, MATCH(B187, Paste_Here!A$2:A$850, 0), 0), "yes") &gt; 0, "Yes", IF(COUNTIF(INDEX(Paste_Here!Y$2:AB$850, MATCH(B187, Paste_Here!A$2:A$850, 0), 0), "no") &gt; 0, "No", "")), ""), "")</f>
        <v/>
      </c>
      <c r="BP187" s="66"/>
      <c r="BQ187" s="76" t="str">
        <f>IFERROR(IF(B187&lt;&gt;"", IF(AND(ISNUMBER(VALUE(SUBSTITUTE(SUBSTITUTE(Paste_Here!U187, "em", "-"), "q", ""))), VALUE(SUBSTITUTE(SUBSTITUTE(Paste_Here!U187, "em", "-"), "q", "")) &gt;= 910), "Yes", IF(AND(ISNUMBER(VALUE(SUBSTITUTE(SUBSTITUTE(Paste_Here!U187, "em", "-"), "q", ""))), VALUE(SUBSTITUTE(SUBSTITUTE(Paste_Here!U187, "em", "-"), "q", "")) &lt;= 909), "No", "")), ""), "")</f>
        <v/>
      </c>
      <c r="BR187" s="66"/>
      <c r="BS187" s="76" t="str">
        <f>IFERROR(IF(B187&lt;&gt;"", IF(AND(INDEX(Paste_Here!X$2:X$850, MATCH(B187, Paste_Here!A$2:A$850, 0))&lt;&gt;"", ISNUMBER(VALUE(INDEX(Paste_Here!X$2:X$850, MATCH(B187, Paste_Here!A$2:A$850, 0))))), INDEX(Paste_Here!X$2:X$850, MATCH(B187, Paste_Here!A$2:A$850, 0)), ""), ""), "")</f>
        <v/>
      </c>
      <c r="BT187" s="66"/>
      <c r="BU187" s="76" t="str">
        <f>IFERROR(IF(B187&lt;&gt;"", IF(ISNUMBER(VALUE(INDEX(Paste_Here!G$2:G$850, MATCH(B187, Paste_Here!A$2:A$850, 0)))), IF(VALUE(INDEX(Paste_Here!G$2:G$850, MATCH(B187, Paste_Here!A$2:A$850, 0)))=0, "No", IF(AND(VALUE(INDEX(Paste_Here!G$2:G$850, MATCH(B187, Paste_Here!A$2:A$850, 0)))&gt;=1, VALUE(INDEX(Paste_Here!G$2:G$850, MATCH(B187, Paste_Here!A$2:A$850, 0)))&lt;=4), VALUE(INDEX(Paste_Here!G$2:G$850, MATCH(B187, Paste_Here!A$2:A$850, 0))), "")), ""), ""), "")</f>
        <v/>
      </c>
      <c r="BV187" s="66"/>
      <c r="BW187" s="76" t="str">
        <f>IFERROR(IF(B187&lt;&gt;"", IF(ISNUMBER(VALUE(INDEX(Paste_Here!H$2:H$850, MATCH(B187, Paste_Here!A$2:A$850, 0)))), IF(VALUE(INDEX(Paste_Here!H$2:H$850, MATCH(B187, Paste_Here!A$2:A$850, 0)))=0, "No", IF(AND(VALUE(INDEX(Paste_Here!H$2:H$850, MATCH(B187, Paste_Here!A$2:A$850, 0)))&gt;=1, VALUE(INDEX(Paste_Here!H$2:H$850, MATCH(B187, Paste_Here!A$2:A$850, 0)))&lt;=4), VALUE(INDEX(Paste_Here!H$2:H$850, MATCH(B187, Paste_Here!A$2:A$850, 0))), "")), ""), ""), "")</f>
        <v/>
      </c>
      <c r="BX187" s="66"/>
      <c r="BY187" s="76"/>
      <c r="BZ187" s="66"/>
      <c r="CA187" s="76"/>
      <c r="CB187" s="66"/>
      <c r="CC187" s="66"/>
      <c r="CD187" s="76" t="str">
        <f t="shared" si="21"/>
        <v/>
      </c>
      <c r="CE187" s="66"/>
      <c r="CF187" s="76" t="str">
        <f>IFERROR(IF(B187&lt;&gt;"", IF(AND(INDEX(Paste_Here!P$2:P$850, MATCH(B187, Paste_Here!A$2:A$850, 0))&lt;&gt;"", ISNUMBER(VALUE(INDEX(Paste_Here!P$2:P$850, MATCH(B187, Paste_Here!A$2:A$850, 0))))), INDEX(Paste_Here!P$2:P$850, MATCH(B187, Paste_Here!A$2:A$850, 0)), ""), ""), "")</f>
        <v/>
      </c>
      <c r="CG187" s="66"/>
      <c r="CH187" s="76" t="str">
        <f>IFERROR(IF(B187&lt;&gt;"", IF(ISNUMBER(SEARCH("highrisk", LOWER(INDEX(Paste_Here!Q$2:Q$850, MATCH(B187, Paste_Here!A$2:A$850, 0))))), "High Risk", IF(ISNUMBER(SEARCH("lowrisk", LOWER(INDEX(Paste_Here!Q$2:Q$850, MATCH(B187, Paste_Here!A$2:A$850, 0))))), "Low Risk", IF(ISNUMBER(SEARCH("somerisk", LOWER(INDEX(Paste_Here!Q$2:Q$850, MATCH(B187, Paste_Here!A$2:A$850, 0))))), "Some Risk", ""))), ""), "")</f>
        <v/>
      </c>
      <c r="CI187" s="66"/>
      <c r="CJ187" s="76" t="str">
        <f>IFERROR(IF(B187&lt;&gt;"", IF(AND(INDEX(Paste_Here!AA$2:AA$850, MATCH(B187, Paste_Here!A$2:A$850, 0))&lt;&gt;"", ISNUMBER(VALUE(INDEX(Paste_Here!AA$2:AA$850, MATCH(B187, Paste_Here!A$2:A$850, 0))))), INDEX(Paste_Here!AA$2:AA$850, MATCH(B187, Paste_Here!A$2:A$850, 0)), ""), ""), "")</f>
        <v/>
      </c>
      <c r="CK187" s="66"/>
      <c r="CL187" s="76" t="str">
        <f>IFERROR(IF(B187&lt;&gt;"", IF(LOWER(INDEX(Paste_Here!AB$2:AB$850, MATCH(B187, Paste_Here!A$2:A$850, 0)))="approaching expectations", "Approaching", IF(LOWER(INDEX(Paste_Here!AB$2:AB$850, MATCH(B187, Paste_Here!A$2:A$850, 0)))="met expectations", "Met", IF(LOWER(INDEX(Paste_Here!AB$2:AB$850, MATCH(B187, Paste_Here!A$2:A$850, 0)))="exceeded expectations", "Exceeded", IF(LOWER(INDEX(Paste_Here!AB$2:AB$850, MATCH(B187, Paste_Here!A$2:A$850, 0)))="below expectations", "Below", "")))), ""), "")</f>
        <v/>
      </c>
      <c r="CM187" s="66"/>
      <c r="CN187" s="76" t="str">
        <f>IFERROR(IF(B187&lt;&gt;"", IF(AND(INDEX(Paste_Here!AC$2:AC$850, MATCH(B187, Paste_Here!A$2:A$850, 0))&lt;&gt;"", ISNUMBER(VALUE(INDEX(Paste_Here!AC$2:AC$850, MATCH(B187, Paste_Here!A$2:A$850, 0))))), INDEX(Paste_Here!AC$2:AC$850, MATCH(B187, Paste_Here!A$2:A$850, 0)), ""), ""), "")</f>
        <v/>
      </c>
      <c r="CO187" s="66"/>
      <c r="CP187" s="76"/>
      <c r="CQ187" s="66"/>
      <c r="CR187" s="76"/>
      <c r="CS187" s="66"/>
      <c r="CT187" s="76"/>
      <c r="CU187" s="66"/>
      <c r="CV187" s="76"/>
      <c r="CW187" s="66"/>
      <c r="CX187" s="76"/>
      <c r="CY187" s="66"/>
      <c r="CZ187" s="66"/>
      <c r="DA187" s="76" t="str">
        <f t="shared" si="22"/>
        <v/>
      </c>
      <c r="DB187" s="66"/>
      <c r="DC187" s="76" t="str">
        <f>IFERROR(IF(B187&lt;&gt;"", IF(AND(INDEX(Paste_Here!V$2:V$850, MATCH(B187, Paste_Here!A$2:A$850, 0))&lt;&gt;"", ISNUMBER(VALUE(INDEX(Paste_Here!V$2:V$850, MATCH(B187, Paste_Here!A$2:A$850, 0))))), INDEX(Paste_Here!V$2:V$850, MATCH(B187, Paste_Here!A$2:A$850, 0)), ""), ""), "")</f>
        <v/>
      </c>
      <c r="DD187" s="66"/>
      <c r="DE187" s="76" t="str">
        <f>IFERROR(IF(B187&lt;&gt;"", IF(ISNUMBER(SEARCH("highrisk", LOWER(INDEX(Paste_Here!W$2:W$850, MATCH(B187, Paste_Here!A$2:A$850, 0))))), "High Risk", IF(ISNUMBER(SEARCH("lowrisk", LOWER(INDEX(Paste_Here!W$2:W$850, MATCH(B187, Paste_Here!A$2:A$850, 0))))), "Low Risk", IF(ISNUMBER(SEARCH("somerisk", LOWER(INDEX(Paste_Here!W$2:W$850, MATCH(B187, Paste_Here!A$2:A$850, 0))))), "Some Risk", ""))), ""), "")</f>
        <v/>
      </c>
      <c r="DF187" s="66"/>
      <c r="DG187" s="76" t="str">
        <f>IFERROR(IF(B187&lt;&gt;"", IF(AND(INDEX(Paste_Here!S$2:S$850, MATCH(B187, Paste_Here!A$2:A$850, 0))&lt;&gt;"", ISNUMBER(VALUE(INDEX(Paste_Here!S$2:S$850, MATCH(B187, Paste_Here!A$2:A$850, 0))))), INDEX(Paste_Here!S$2:S$850, MATCH(B187, Paste_Here!A$2:A$850, 0)), ""), ""), "")</f>
        <v/>
      </c>
      <c r="DH187" s="66"/>
      <c r="DI187" s="76" t="str">
        <f>IFERROR(IF(B187&lt;&gt;"", IF(ISNUMBER(SEARCH("highrisk", LOWER(INDEX(Paste_Here!T$2:T$850, MATCH(B187, Paste_Here!A$2:A$850, 0))))), "High Risk", IF(ISNUMBER(SEARCH("lowrisk", LOWER(INDEX(Paste_Here!T$2:T$850, MATCH(B187, Paste_Here!A$2:A$850, 0))))), "Low Risk", IF(ISNUMBER(SEARCH("somerisk", LOWER(INDEX(Paste_Here!T$2:T$850, MATCH(B187, Paste_Here!A$2:A$850, 0))))), "Some Risk", ""))), ""), "")</f>
        <v/>
      </c>
      <c r="DJ187" s="66"/>
      <c r="DK187" s="76" t="str">
        <f>IFERROR(IF(B187&lt;&gt;"", IF(AND(INDEX(Paste_Here!AD$2:AD$850, MATCH(B187, Paste_Here!A$2:A$850, 0))&lt;&gt;"", ISNUMBER(VALUE(INDEX(Paste_Here!AD$2:AD$850, MATCH(B187, Paste_Here!A$2:A$850, 0))))), INDEX(Paste_Here!AD$2:AD$850, MATCH(B187, Paste_Here!A$2:A$850, 0)), ""), ""), "")</f>
        <v/>
      </c>
      <c r="DL187" s="66"/>
      <c r="DM187" s="76" t="str">
        <f>IFERROR(IF(B187&lt;&gt;"", IF(LOWER(INDEX(Paste_Here!AE$2:AE$850, MATCH(B187, Paste_Here!A$2:A$850, 0)))="approaching expectations", "Approaching", IF(LOWER(INDEX(Paste_Here!AE$2:AE$850, MATCH(B187, Paste_Here!A$2:A$850, 0)))="met expectations", "Met", IF(LOWER(INDEX(Paste_Here!AE$2:AE$850, MATCH(B187, Paste_Here!A$2:A$850, 0)))="exceeded expectations", "Exceeded", IF(LOWER(INDEX(Paste_Here!AE$2:AE$850, MATCH(B187, Paste_Here!A$2:A$850, 0)))="below expectations", "Below", "")))), ""), "")</f>
        <v/>
      </c>
      <c r="DN187" s="66"/>
      <c r="DO187" s="76"/>
      <c r="DP187" s="66"/>
      <c r="DQ187" s="76"/>
      <c r="DR187" s="66"/>
      <c r="DS187" s="76"/>
      <c r="DT187" s="66"/>
      <c r="DU187" s="76"/>
      <c r="DV187" s="66"/>
      <c r="DW187" s="66"/>
      <c r="DX187" s="76" t="str">
        <f t="shared" si="23"/>
        <v/>
      </c>
      <c r="DY187" s="66"/>
      <c r="DZ187" s="76"/>
      <c r="EA187" s="66"/>
      <c r="EB187" s="76"/>
      <c r="EC187" s="66"/>
      <c r="ED187" s="76" t="str">
        <f>IFERROR(IF(B187&lt;&gt;"", IF(AND(INDEX(Paste_Here!AF$2:AF$850, MATCH(B187, Paste_Here!A$2:A$850, 0))&lt;&gt;"", ISNUMBER(VALUE(INDEX(Paste_Here!AF$2:AF$850, MATCH(B187, Paste_Here!A$2:A$850, 0))))), INDEX(Paste_Here!AF$2:AF$850, MATCH(B187, Paste_Here!A$2:A$850, 0)), ""), ""), "")</f>
        <v/>
      </c>
      <c r="EE187" s="66"/>
      <c r="EF187" s="76"/>
      <c r="EG187" s="66"/>
      <c r="EH187" s="76"/>
      <c r="EI187" s="66"/>
      <c r="EJ187" s="76" t="str">
        <f>IFERROR(IF(B187&lt;&gt;"", IF(AND(INDEX(Paste_Here!AG$2:AG$850, MATCH(B187, Paste_Here!A$2:A$850, 0))&lt;&gt;"", ISNUMBER(VALUE(INDEX(Paste_Here!AG$2:AG$850, MATCH(B187, Paste_Here!A$2:A$850, 0))))), INDEX(Paste_Here!AG$2:AG$850, MATCH(B187, Paste_Here!A$2:A$850, 0)), ""), ""), "")</f>
        <v/>
      </c>
      <c r="EK187" s="66"/>
      <c r="EL187" s="76"/>
      <c r="EM187" s="66"/>
      <c r="EN187" s="76"/>
      <c r="EO187" s="66"/>
      <c r="EP187" s="76"/>
      <c r="EQ187" s="66"/>
      <c r="ER187" s="76"/>
      <c r="ES187" s="66"/>
      <c r="ET187" s="66"/>
      <c r="EU187" s="76"/>
      <c r="EV187" s="66"/>
      <c r="EW187" s="76"/>
      <c r="EX187" s="66"/>
      <c r="EY187" s="76"/>
      <c r="EZ187" s="66"/>
      <c r="FA187" s="76"/>
      <c r="FB187" s="66"/>
      <c r="FC187" s="76"/>
      <c r="FD187" s="66"/>
      <c r="FE187" s="76"/>
      <c r="FF187" s="66"/>
      <c r="FG187" s="76"/>
      <c r="FH187" s="66"/>
      <c r="FI187" s="76"/>
      <c r="FJ187" s="66"/>
      <c r="FK187" s="76"/>
      <c r="FL187" s="66"/>
      <c r="FM187" s="76"/>
      <c r="FN187" s="66"/>
      <c r="FO187" s="76"/>
      <c r="FP187" s="66"/>
      <c r="FQ187" s="76"/>
      <c r="FR187" s="66"/>
      <c r="FS187" s="76"/>
      <c r="FT187" s="66"/>
      <c r="FU187" s="76"/>
      <c r="FV187" s="66"/>
      <c r="FW187" s="76"/>
      <c r="FX187" s="66"/>
      <c r="FY187" s="76"/>
      <c r="FZ187" s="66"/>
      <c r="GA187" s="76"/>
      <c r="GB187" s="66"/>
      <c r="GC187" s="76"/>
      <c r="GD187" s="66"/>
      <c r="GE187" s="76"/>
      <c r="GF187" s="66"/>
      <c r="GG187" s="76"/>
      <c r="GH187" s="66"/>
      <c r="GI187" s="76"/>
      <c r="GJ187" s="66"/>
      <c r="GK187" s="76"/>
      <c r="GL187" s="66"/>
      <c r="GM187" s="76"/>
      <c r="GN187" s="66"/>
      <c r="GO187" s="76"/>
      <c r="GP187" s="66"/>
      <c r="GQ187" s="76"/>
      <c r="GR187" s="66"/>
      <c r="GS187" s="76"/>
      <c r="GT187" s="66"/>
      <c r="GU187" s="76"/>
      <c r="GV187" s="66"/>
      <c r="GW187" s="76"/>
      <c r="GX187" s="66"/>
      <c r="GY187" s="76"/>
      <c r="GZ187" s="66"/>
      <c r="HA187" s="76"/>
      <c r="HB187" s="66"/>
      <c r="HC187" s="76"/>
      <c r="HD187" s="66"/>
      <c r="HE187" s="76"/>
      <c r="HF187" s="66"/>
      <c r="HG187" s="76"/>
      <c r="HH187" s="66"/>
      <c r="HI187" s="76"/>
      <c r="HJ187" s="66"/>
      <c r="HK187" s="76"/>
      <c r="HL187" s="66"/>
      <c r="HM187" s="76"/>
      <c r="HN187" s="66"/>
      <c r="HO187" s="76"/>
      <c r="HP187" s="66"/>
      <c r="HQ187" s="76"/>
      <c r="HR187" s="66"/>
      <c r="HS187" s="76"/>
      <c r="HT187" s="66"/>
      <c r="HU187" s="76"/>
      <c r="HV187" s="66"/>
      <c r="HW187" s="76"/>
      <c r="HX187" s="66"/>
      <c r="HY187" s="76"/>
      <c r="HZ187" s="66"/>
      <c r="IA187" s="76"/>
      <c r="IB187" s="66"/>
      <c r="IC187" s="76"/>
      <c r="ID187" s="66"/>
      <c r="IE187" s="76"/>
      <c r="IF187" s="66"/>
      <c r="IG187" s="76"/>
      <c r="IH187" s="66"/>
      <c r="II187" s="76"/>
      <c r="IJ187" s="66"/>
      <c r="IK187" s="76"/>
      <c r="IL187" s="66"/>
      <c r="IM187" s="76"/>
      <c r="IN187" s="66"/>
      <c r="IO187" s="76"/>
      <c r="IP187" s="66"/>
      <c r="IQ187" s="76"/>
      <c r="IR187" s="66"/>
      <c r="IS187" s="76"/>
      <c r="IT187" s="66"/>
      <c r="IU187" s="76"/>
      <c r="IV187" s="66"/>
      <c r="IW187" s="76"/>
      <c r="IX187" s="66"/>
      <c r="IY187" s="76"/>
      <c r="IZ187" s="66"/>
      <c r="JA187" s="76"/>
      <c r="JB187" s="66"/>
      <c r="JC187" s="76"/>
      <c r="JD187" s="66"/>
      <c r="JE187" s="76"/>
      <c r="JF187" s="66"/>
      <c r="JG187" s="76"/>
      <c r="JH187" s="66"/>
      <c r="JI187" s="76"/>
      <c r="JJ187" s="66"/>
      <c r="JK187" s="76"/>
      <c r="JL187" s="66"/>
      <c r="JM187" s="76"/>
      <c r="JN187" s="66"/>
      <c r="JO187" s="76"/>
      <c r="JP187" s="66"/>
      <c r="JQ187" s="76"/>
      <c r="JR187" s="66"/>
      <c r="JS187" s="76"/>
      <c r="JT187" s="66"/>
      <c r="JU187" s="76"/>
      <c r="JV187" s="66"/>
      <c r="JW187" s="76"/>
      <c r="JX187" s="66"/>
      <c r="JY187" s="76"/>
      <c r="JZ187" s="66"/>
      <c r="KA187" s="76"/>
      <c r="KB187" s="66"/>
      <c r="KC187" s="76"/>
      <c r="KD187" s="66"/>
      <c r="KE187" s="76"/>
      <c r="KF187" s="66"/>
      <c r="KG187" s="76"/>
      <c r="KH187" s="66"/>
      <c r="KI187" s="76"/>
      <c r="KJ187" s="66"/>
      <c r="KK187" s="76"/>
      <c r="KL187" s="66"/>
      <c r="KM187" s="76"/>
      <c r="KN187" s="66"/>
      <c r="KO187" s="76"/>
      <c r="KP187" s="66"/>
      <c r="KQ187" s="76"/>
      <c r="KR187" s="66"/>
      <c r="KS187" s="76"/>
      <c r="KT187" s="66"/>
      <c r="KU187" s="76"/>
      <c r="KV187" s="66"/>
      <c r="KW187" s="76"/>
      <c r="KX187" s="66"/>
      <c r="KY187" s="76"/>
      <c r="KZ187" s="66"/>
      <c r="LA187" s="76"/>
      <c r="LB187" s="66"/>
      <c r="LC187" s="76"/>
      <c r="LD187" s="66"/>
      <c r="LE187" s="76"/>
      <c r="LF187" s="66"/>
      <c r="LG187" s="76"/>
      <c r="LH187" s="66"/>
      <c r="LI187" s="76"/>
      <c r="LJ187" s="66"/>
      <c r="LK187" s="76"/>
      <c r="LL187" s="66"/>
      <c r="LM187" s="76"/>
      <c r="LN187" s="66"/>
      <c r="LO187" s="76"/>
      <c r="LP187" s="66"/>
      <c r="LQ187" s="76"/>
      <c r="LR187" s="66"/>
      <c r="LS187" s="76"/>
      <c r="LT187" s="66"/>
      <c r="LU187" s="76"/>
      <c r="LV187" s="66"/>
      <c r="LW187" s="76"/>
      <c r="LX187" s="66"/>
      <c r="LY187" s="76"/>
      <c r="LZ187" s="66"/>
      <c r="MA187" s="76"/>
      <c r="MB187" s="66"/>
      <c r="MC187" s="76"/>
      <c r="MD187" s="66"/>
      <c r="MG187" s="1" t="str" cm="1">
        <f t="array" ref="MG187">IFERROR(INDEX(Paste_Here!$B$2:$B$850, MATCH(0, COUNTIF(MG$4:MG186, Paste_Here!$B$2:$B$850) + IF(Paste_Here!$B$2:$B$850="", 1, 0), 0)), "")</f>
        <v/>
      </c>
      <c r="MH187" s="1" t="str">
        <f>IF(MG187&lt;&gt;"", INDEX(Paste_Here!$A$2:$A$850, MATCH(MG187, Paste_Here!$B$2:$B$850, 0)), "")</f>
        <v/>
      </c>
      <c r="MI187" s="1" t="str">
        <f t="shared" si="24"/>
        <v/>
      </c>
      <c r="MJ187" s="1" t="str" cm="1">
        <f t="array" ref="MJ187">IFERROR(INDEX($MI$5:$MI$850, MATCH(SMALL(IF($MI$5:$MI$850&lt;&gt;"", COUNTIF($MI$5:$MI$850, "&lt;"&amp;$MI$5:$MI$850)+1), ROW()-ROW($MJ$5)+1), COUNTIF($MI$5:$MI$850, "&lt;"&amp;$MI$5:$MI$850)+1, 0)), "")</f>
        <v/>
      </c>
    </row>
    <row r="188" spans="1:348">
      <c r="A188" s="66"/>
      <c r="B188" s="76" t="str">
        <f t="shared" si="17"/>
        <v/>
      </c>
      <c r="C188" s="66"/>
      <c r="D188" s="76" t="str">
        <f>IFERROR(IF(B188&lt;&gt;"", IF(AND(INDEX(Paste_Here!B$2:B$850, MATCH(B188, Paste_Here!A$2:A$850, 0))&lt;&gt;"", ISNUMBER(VALUE(INDEX(Paste_Here!B$2:B$850, MATCH(B188, Paste_Here!A$2:A$850, 0))))), INDEX(Paste_Here!B$2:B$850, MATCH(B188, Paste_Here!A$2:A$850, 0)), ""), ""), "")</f>
        <v/>
      </c>
      <c r="E188" s="66"/>
      <c r="F188" s="76" t="str">
        <f>IFERROR(IF(B188&lt;&gt;"", IF(ISTEXT(INDEX(Paste_Here!K$2:K$850, MATCH(B188, Paste_Here!A$2:A$850, 0))), INDEX(Paste_Here!K$2:K$850, MATCH(B188, Paste_Here!A$2:A$850, 0)), ""), ""), "")</f>
        <v/>
      </c>
      <c r="G188" s="66"/>
      <c r="H188" s="76" t="str">
        <f>IFERROR(IF(B188&lt;&gt;"", IF(ISTEXT(INDEX(Paste_Here!C$2:C$850, MATCH(B188, Paste_Here!A$2:A$850, 0))), INDEX(Paste_Here!C$2:C$850, MATCH(B188, Paste_Here!A$2:A$850, 0)), ""), ""), "")</f>
        <v/>
      </c>
      <c r="I188" s="66"/>
      <c r="J188" s="76" t="str">
        <f>IFERROR(IF(B188&lt;&gt;"", IF(ISNUMBER(SEARCH("s", LOWER(INDEX(Paste_Here!M$2:M$850, MATCH(B188, Paste_Here!A$2:A$850, 0))))), "Yes", IF(INDEX(Paste_Here!M$2:M$850, MATCH(B188, Paste_Here!A$2:A$850, 0))&lt;&gt;"", "No", "")), ""), "")</f>
        <v/>
      </c>
      <c r="K188" s="66"/>
      <c r="L188" s="76" t="str">
        <f>IFERROR(IF(B188&lt;&gt;"", IF(ISNUMBER(SEARCH("yes", LOWER(INDEX(Paste_Here!E$2:E$850, MATCH(B188, Paste_Here!A$2:A$850, 0))))), "Yes", IF(ISNUMBER(SEARCH("no", LOWER(INDEX(Paste_Here!E$2:E$850, MATCH(B188, Paste_Here!A$2:A$850, 0))))), "No", "")), ""), "")</f>
        <v/>
      </c>
      <c r="M188" s="66"/>
      <c r="N188" s="76" t="str">
        <f>IFERROR(IF(B188&lt;&gt;"", IF(ISNUMBER(SEARCH("yes", LOWER(INDEX(Paste_Here!F$2:F$850, MATCH(B188, Paste_Here!A$2:A$850, 0))))), "Yes", IF(ISNUMBER(SEARCH("no", LOWER(INDEX(Paste_Here!F$2:F$850, MATCH(B188, Paste_Here!A$2:A$850, 0))))), "No", "")), ""), "")</f>
        <v/>
      </c>
      <c r="O188" s="66"/>
      <c r="P188" s="76" t="str">
        <f>IFERROR(IF(B188&lt;&gt;"", IF(ISNUMBER(SEARCH("yes", LOWER(INDEX(Paste_Here!L$2:L$850, MATCH(B188, Paste_Here!A$2:A$850, 0))))), "Yes", IF(ISNUMBER(SEARCH("no", LOWER(INDEX(Paste_Here!L$2:L$850, MATCH(B188, Paste_Here!A$2:A$850, 0))))), "No", "")), ""), "")</f>
        <v/>
      </c>
      <c r="Q188" s="66"/>
      <c r="R188" s="76" t="str">
        <f>IFERROR(IF(B188&lt;&gt;"", IF(ISNUMBER(SEARCH("transitional 2", LOWER(INDEX(Paste_Here!D$2:D$850, MATCH(B188, Paste_Here!A$2:A$850, 0))))), "T2", IF(ISNUMBER(SEARCH("transitional 1", LOWER(INDEX(Paste_Here!D$2:D$850, MATCH(B188, Paste_Here!A$2:A$850, 0))))), "T1", IF(ISNUMBER(SEARCH("waived ell services", LOWER(INDEX(Paste_Here!D$2:D$850, MATCH(B188, Paste_Here!A$2:A$850, 0))))), "W", IF(ISNUMBER(SEARCH("english language learner", LOWER(INDEX(Paste_Here!D$2:D$850, MATCH(B188, Paste_Here!A$2:A$850, 0))))), "L", "")))), ""), "")</f>
        <v/>
      </c>
      <c r="S188" s="66"/>
      <c r="T188" s="76" t="str">
        <f>IFERROR(IF(B188&lt;&gt;"", IF(ISNUMBER(SEARCH("yes", LOWER(INDEX(Paste_Here!I$2:I$850, MATCH(B188, Paste_Here!A$2:A$850, 0))))), "Yes", IF(ISNUMBER(SEARCH("no", LOWER(INDEX(Paste_Here!I$2:I$850, MATCH(B188, Paste_Here!A$2:A$850, 0))))), "No", "")), ""), "")</f>
        <v/>
      </c>
      <c r="U188" s="66"/>
      <c r="V188" s="76" t="str">
        <f>IFERROR(IF(B188&lt;&gt;"", IF(ISTEXT(INDEX(Paste_Here!J$2:J$850, MATCH(B188, Paste_Here!A$2:A$850, 0))), VALUE(INDEX(Paste_Here!J$2:J$850, MATCH(B188, Paste_Here!A$2:A$850, 0))), ""), ""), "")</f>
        <v/>
      </c>
      <c r="W188" s="66"/>
      <c r="X188" s="66"/>
      <c r="Y188" s="76" t="str">
        <f t="shared" si="18"/>
        <v/>
      </c>
      <c r="Z188" s="66"/>
      <c r="AA188" s="76" t="str">
        <f>IFERROR(IF(B188&lt;&gt;"", IF(AND(INDEX(Paste_Here!AI$2:AI$850, MATCH(B188, Paste_Here!A$2:A$850, 0))&lt;&gt;"", ISNUMBER(VALUE(INDEX(Paste_Here!AI$2:AI$850, MATCH(B188, Paste_Here!A$2:A$850, 0))))), INDEX(Paste_Here!AI$2:AI$850, MATCH(B188, Paste_Here!A$2:A$850, 0)), ""), ""), "")</f>
        <v/>
      </c>
      <c r="AB188" s="66"/>
      <c r="AC188" s="76" t="str">
        <f>IFERROR(IF(B188&lt;&gt;"", IF(AND(INDEX(Paste_Here!AJ$2:AJ$850, MATCH(B188, Paste_Here!A$2:A$850, 0))&lt;&gt;"", ISNUMBER(VALUE(INDEX(Paste_Here!AJ$2:AJ$850, MATCH(B188, Paste_Here!A$2:A$850, 0))))), INDEX(Paste_Here!AJ$2:AJ$850, MATCH(B188, Paste_Here!A$2:A$850, 0)), ""), ""), "")</f>
        <v/>
      </c>
      <c r="AD188" s="66"/>
      <c r="AE188" s="76" t="str">
        <f>IFERROR(IF(B188&lt;&gt;"", IF(AND(INDEX(Paste_Here!AK$2:AK$850, MATCH(B188, Paste_Here!A$2:A$850, 0))&lt;&gt;"", ISNUMBER(VALUE(INDEX(Paste_Here!AK$2:AK$850, MATCH(B188, Paste_Here!A$2:A$850, 0))))), INDEX(Paste_Here!AK$2:AK$850, MATCH(B188, Paste_Here!A$2:A$850, 0)), ""), ""), "")</f>
        <v/>
      </c>
      <c r="AF188" s="66"/>
      <c r="AG188" s="76" t="str">
        <f>IFERROR(IF(B188&lt;&gt;"", IF(AND(INDEX(Paste_Here!AL$2:AL$850, MATCH(B188, Paste_Here!A$2:A$850, 0))&lt;&gt;"", ISNUMBER(VALUE(INDEX(Paste_Here!AL$2:AL$850, MATCH(B188, Paste_Here!A$2:A$850, 0))))), INDEX(Paste_Here!AL$2:AL$850, MATCH(B188, Paste_Here!A$2:A$850, 0)), ""), ""), "")</f>
        <v/>
      </c>
      <c r="AH188" s="66"/>
      <c r="AI188" s="76" t="str">
        <f>IFERROR(IF(B188&lt;&gt;"", IF(AND(INDEX(Paste_Here!AH$2:AH$850, MATCH(B188, Paste_Here!A$2:A$850, 0))&lt;&gt;"", ISNUMBER(VALUE(INDEX(Paste_Here!AH$2:AH$850, MATCH(B188, Paste_Here!A$2:A$850, 0))))), IF(VALUE(INDEX(Paste_Here!AH$2:AH$850, MATCH(B188, Paste_Here!A$2:A$850, 0)))=0, "", INDEX(Paste_Here!AH$2:AH$850, MATCH(B188, Paste_Here!A$2:A$850, 0))), ""), ""), "")</f>
        <v/>
      </c>
      <c r="AJ188" s="66"/>
      <c r="AK188" s="76" t="str">
        <f>IFERROR(IF(B188&lt;&gt;"", IF(AND(INDEX(Paste_Here!N$2:N$850, MATCH(B188, Paste_Here!A$2:A$850, 0))&lt;&gt;"", ISNUMBER(VALUE(INDEX(Paste_Here!N$2:N$850, MATCH(B188, Paste_Here!A$2:A$850, 0))))), INDEX(Paste_Here!N$2:N$850, MATCH(B188, Paste_Here!A$2:A$850, 0)), ""), ""), "")</f>
        <v/>
      </c>
      <c r="AL188" s="66"/>
      <c r="AM188" s="76" t="str">
        <f>IFERROR(IF(B188&lt;&gt;"", IF(AND(INDEX(Paste_Here!O$2:O$850, MATCH(B188, Paste_Here!A$2:A$850, 0))&lt;&gt;"", ISNUMBER(VALUE(INDEX(Paste_Here!O$2:O$850, MATCH(B188, Paste_Here!A$2:A$850, 0))))), INDEX(Paste_Here!O$2:O$850, MATCH(B188, Paste_Here!A$2:A$850, 0)), ""), ""), "")</f>
        <v/>
      </c>
      <c r="AN188" s="66"/>
      <c r="AO188" s="76"/>
      <c r="AP188" s="66"/>
      <c r="AQ188" s="76"/>
      <c r="AR188" s="66"/>
      <c r="AS188" s="76"/>
      <c r="AT188" s="66"/>
      <c r="AU188" s="66"/>
      <c r="AV188" s="76" t="str">
        <f t="shared" si="19"/>
        <v/>
      </c>
      <c r="AW188" s="66"/>
      <c r="AX188" s="76" t="str">
        <f>IFERROR(IF(B188&lt;&gt;"", IF(ISNUMBER(SEARCH("Revealed-Potential (Primary Focus)", LOWER(INDEX(Paste_Here!Z$2:Z$850, MATCH(B188, Paste_Here!A$2:A$850, 0))))), "Rev-Potential: Prim", IF(ISNUMBER(SEARCH("Revealed-Potential (Secondary Focus)", LOWER(INDEX(Paste_Here!Z$2:Z$850, MATCH(B188, Paste_Here!A$2:A$850, 0))))), "Rev-Potential: Sec", IF(ISNUMBER(SEARCH("Monitoring", LOWER(INDEX(Paste_Here!Z$2:Z$850, MATCH(B188, Paste_Here!A$2:A$850, 0))))), "Monitoring", IF(ISNUMBER(SEARCH("At-Promise (Secondary Focus)", LOWER(INDEX(Paste_Here!Z$2:Z$850, MATCH(B188, Paste_Here!A$2:A$850, 0))))), "At-Promise: Sec", IF(ISNUMBER(SEARCH("At-Promise (Primary Focus)", LOWER(INDEX(Paste_Here!Z$2:Z$850, MATCH(B188, Paste_Here!A$2:A$850, 0))))), "At-Promise: Prim", ""))))), ""), "")</f>
        <v/>
      </c>
      <c r="AY188" s="66"/>
      <c r="AZ188" s="76"/>
      <c r="BA188" s="66"/>
      <c r="BB188" s="76"/>
      <c r="BC188" s="66"/>
      <c r="BD188" s="76"/>
      <c r="BE188" s="66"/>
      <c r="BF188" s="76"/>
      <c r="BG188" s="66"/>
      <c r="BH188" s="76"/>
      <c r="BI188" s="66"/>
      <c r="BJ188" s="66"/>
      <c r="BK188" s="76" t="str">
        <f t="shared" si="20"/>
        <v/>
      </c>
      <c r="BL188" s="66"/>
      <c r="BM188" s="76" t="str">
        <f>IFERROR(IF(B188&lt;&gt;"", IF(AND(ISNUMBER(VALUE(SUBSTITUTE(SUBSTITUTE(Paste_Here!R188, "br", "-"), "L", ""))), VALUE(SUBSTITUTE(SUBSTITUTE(Paste_Here!R188, "br", "-"), "L", "")) &gt;= 1095), "Yes", IF(AND(ISNUMBER(VALUE(SUBSTITUTE(SUBSTITUTE(Paste_Here!R188, "br", "-"), "L", ""))), VALUE(SUBSTITUTE(SUBSTITUTE(Paste_Here!R188, "br", "-"), "L", "")) &lt;= 1094), "No", "")), ""), "")</f>
        <v/>
      </c>
      <c r="BN188" s="66"/>
      <c r="BO188" s="76" t="str">
        <f>IFERROR(IF(B188&lt;&gt;"", IF(COUNTIF(INDEX(Paste_Here!Y$2:AB$850, MATCH(B188, Paste_Here!A$2:A$850, 0), 0), "yes") &gt; 0, "Yes", IF(COUNTIF(INDEX(Paste_Here!Y$2:AB$850, MATCH(B188, Paste_Here!A$2:A$850, 0), 0), "no") &gt; 0, "No", "")), ""), "")</f>
        <v/>
      </c>
      <c r="BP188" s="66"/>
      <c r="BQ188" s="76" t="str">
        <f>IFERROR(IF(B188&lt;&gt;"", IF(AND(ISNUMBER(VALUE(SUBSTITUTE(SUBSTITUTE(Paste_Here!U188, "em", "-"), "q", ""))), VALUE(SUBSTITUTE(SUBSTITUTE(Paste_Here!U188, "em", "-"), "q", "")) &gt;= 910), "Yes", IF(AND(ISNUMBER(VALUE(SUBSTITUTE(SUBSTITUTE(Paste_Here!U188, "em", "-"), "q", ""))), VALUE(SUBSTITUTE(SUBSTITUTE(Paste_Here!U188, "em", "-"), "q", "")) &lt;= 909), "No", "")), ""), "")</f>
        <v/>
      </c>
      <c r="BR188" s="66"/>
      <c r="BS188" s="76" t="str">
        <f>IFERROR(IF(B188&lt;&gt;"", IF(AND(INDEX(Paste_Here!X$2:X$850, MATCH(B188, Paste_Here!A$2:A$850, 0))&lt;&gt;"", ISNUMBER(VALUE(INDEX(Paste_Here!X$2:X$850, MATCH(B188, Paste_Here!A$2:A$850, 0))))), INDEX(Paste_Here!X$2:X$850, MATCH(B188, Paste_Here!A$2:A$850, 0)), ""), ""), "")</f>
        <v/>
      </c>
      <c r="BT188" s="66"/>
      <c r="BU188" s="76" t="str">
        <f>IFERROR(IF(B188&lt;&gt;"", IF(ISNUMBER(VALUE(INDEX(Paste_Here!G$2:G$850, MATCH(B188, Paste_Here!A$2:A$850, 0)))), IF(VALUE(INDEX(Paste_Here!G$2:G$850, MATCH(B188, Paste_Here!A$2:A$850, 0)))=0, "No", IF(AND(VALUE(INDEX(Paste_Here!G$2:G$850, MATCH(B188, Paste_Here!A$2:A$850, 0)))&gt;=1, VALUE(INDEX(Paste_Here!G$2:G$850, MATCH(B188, Paste_Here!A$2:A$850, 0)))&lt;=4), VALUE(INDEX(Paste_Here!G$2:G$850, MATCH(B188, Paste_Here!A$2:A$850, 0))), "")), ""), ""), "")</f>
        <v/>
      </c>
      <c r="BV188" s="66"/>
      <c r="BW188" s="76" t="str">
        <f>IFERROR(IF(B188&lt;&gt;"", IF(ISNUMBER(VALUE(INDEX(Paste_Here!H$2:H$850, MATCH(B188, Paste_Here!A$2:A$850, 0)))), IF(VALUE(INDEX(Paste_Here!H$2:H$850, MATCH(B188, Paste_Here!A$2:A$850, 0)))=0, "No", IF(AND(VALUE(INDEX(Paste_Here!H$2:H$850, MATCH(B188, Paste_Here!A$2:A$850, 0)))&gt;=1, VALUE(INDEX(Paste_Here!H$2:H$850, MATCH(B188, Paste_Here!A$2:A$850, 0)))&lt;=4), VALUE(INDEX(Paste_Here!H$2:H$850, MATCH(B188, Paste_Here!A$2:A$850, 0))), "")), ""), ""), "")</f>
        <v/>
      </c>
      <c r="BX188" s="66"/>
      <c r="BY188" s="76"/>
      <c r="BZ188" s="66"/>
      <c r="CA188" s="76"/>
      <c r="CB188" s="66"/>
      <c r="CC188" s="66"/>
      <c r="CD188" s="76" t="str">
        <f t="shared" si="21"/>
        <v/>
      </c>
      <c r="CE188" s="66"/>
      <c r="CF188" s="76" t="str">
        <f>IFERROR(IF(B188&lt;&gt;"", IF(AND(INDEX(Paste_Here!P$2:P$850, MATCH(B188, Paste_Here!A$2:A$850, 0))&lt;&gt;"", ISNUMBER(VALUE(INDEX(Paste_Here!P$2:P$850, MATCH(B188, Paste_Here!A$2:A$850, 0))))), INDEX(Paste_Here!P$2:P$850, MATCH(B188, Paste_Here!A$2:A$850, 0)), ""), ""), "")</f>
        <v/>
      </c>
      <c r="CG188" s="66"/>
      <c r="CH188" s="76" t="str">
        <f>IFERROR(IF(B188&lt;&gt;"", IF(ISNUMBER(SEARCH("highrisk", LOWER(INDEX(Paste_Here!Q$2:Q$850, MATCH(B188, Paste_Here!A$2:A$850, 0))))), "High Risk", IF(ISNUMBER(SEARCH("lowrisk", LOWER(INDEX(Paste_Here!Q$2:Q$850, MATCH(B188, Paste_Here!A$2:A$850, 0))))), "Low Risk", IF(ISNUMBER(SEARCH("somerisk", LOWER(INDEX(Paste_Here!Q$2:Q$850, MATCH(B188, Paste_Here!A$2:A$850, 0))))), "Some Risk", ""))), ""), "")</f>
        <v/>
      </c>
      <c r="CI188" s="66"/>
      <c r="CJ188" s="76" t="str">
        <f>IFERROR(IF(B188&lt;&gt;"", IF(AND(INDEX(Paste_Here!AA$2:AA$850, MATCH(B188, Paste_Here!A$2:A$850, 0))&lt;&gt;"", ISNUMBER(VALUE(INDEX(Paste_Here!AA$2:AA$850, MATCH(B188, Paste_Here!A$2:A$850, 0))))), INDEX(Paste_Here!AA$2:AA$850, MATCH(B188, Paste_Here!A$2:A$850, 0)), ""), ""), "")</f>
        <v/>
      </c>
      <c r="CK188" s="66"/>
      <c r="CL188" s="76" t="str">
        <f>IFERROR(IF(B188&lt;&gt;"", IF(LOWER(INDEX(Paste_Here!AB$2:AB$850, MATCH(B188, Paste_Here!A$2:A$850, 0)))="approaching expectations", "Approaching", IF(LOWER(INDEX(Paste_Here!AB$2:AB$850, MATCH(B188, Paste_Here!A$2:A$850, 0)))="met expectations", "Met", IF(LOWER(INDEX(Paste_Here!AB$2:AB$850, MATCH(B188, Paste_Here!A$2:A$850, 0)))="exceeded expectations", "Exceeded", IF(LOWER(INDEX(Paste_Here!AB$2:AB$850, MATCH(B188, Paste_Here!A$2:A$850, 0)))="below expectations", "Below", "")))), ""), "")</f>
        <v/>
      </c>
      <c r="CM188" s="66"/>
      <c r="CN188" s="76" t="str">
        <f>IFERROR(IF(B188&lt;&gt;"", IF(AND(INDEX(Paste_Here!AC$2:AC$850, MATCH(B188, Paste_Here!A$2:A$850, 0))&lt;&gt;"", ISNUMBER(VALUE(INDEX(Paste_Here!AC$2:AC$850, MATCH(B188, Paste_Here!A$2:A$850, 0))))), INDEX(Paste_Here!AC$2:AC$850, MATCH(B188, Paste_Here!A$2:A$850, 0)), ""), ""), "")</f>
        <v/>
      </c>
      <c r="CO188" s="66"/>
      <c r="CP188" s="76"/>
      <c r="CQ188" s="66"/>
      <c r="CR188" s="76"/>
      <c r="CS188" s="66"/>
      <c r="CT188" s="76"/>
      <c r="CU188" s="66"/>
      <c r="CV188" s="76"/>
      <c r="CW188" s="66"/>
      <c r="CX188" s="76"/>
      <c r="CY188" s="66"/>
      <c r="CZ188" s="66"/>
      <c r="DA188" s="76" t="str">
        <f t="shared" si="22"/>
        <v/>
      </c>
      <c r="DB188" s="66"/>
      <c r="DC188" s="76" t="str">
        <f>IFERROR(IF(B188&lt;&gt;"", IF(AND(INDEX(Paste_Here!V$2:V$850, MATCH(B188, Paste_Here!A$2:A$850, 0))&lt;&gt;"", ISNUMBER(VALUE(INDEX(Paste_Here!V$2:V$850, MATCH(B188, Paste_Here!A$2:A$850, 0))))), INDEX(Paste_Here!V$2:V$850, MATCH(B188, Paste_Here!A$2:A$850, 0)), ""), ""), "")</f>
        <v/>
      </c>
      <c r="DD188" s="66"/>
      <c r="DE188" s="76" t="str">
        <f>IFERROR(IF(B188&lt;&gt;"", IF(ISNUMBER(SEARCH("highrisk", LOWER(INDEX(Paste_Here!W$2:W$850, MATCH(B188, Paste_Here!A$2:A$850, 0))))), "High Risk", IF(ISNUMBER(SEARCH("lowrisk", LOWER(INDEX(Paste_Here!W$2:W$850, MATCH(B188, Paste_Here!A$2:A$850, 0))))), "Low Risk", IF(ISNUMBER(SEARCH("somerisk", LOWER(INDEX(Paste_Here!W$2:W$850, MATCH(B188, Paste_Here!A$2:A$850, 0))))), "Some Risk", ""))), ""), "")</f>
        <v/>
      </c>
      <c r="DF188" s="66"/>
      <c r="DG188" s="76" t="str">
        <f>IFERROR(IF(B188&lt;&gt;"", IF(AND(INDEX(Paste_Here!S$2:S$850, MATCH(B188, Paste_Here!A$2:A$850, 0))&lt;&gt;"", ISNUMBER(VALUE(INDEX(Paste_Here!S$2:S$850, MATCH(B188, Paste_Here!A$2:A$850, 0))))), INDEX(Paste_Here!S$2:S$850, MATCH(B188, Paste_Here!A$2:A$850, 0)), ""), ""), "")</f>
        <v/>
      </c>
      <c r="DH188" s="66"/>
      <c r="DI188" s="76" t="str">
        <f>IFERROR(IF(B188&lt;&gt;"", IF(ISNUMBER(SEARCH("highrisk", LOWER(INDEX(Paste_Here!T$2:T$850, MATCH(B188, Paste_Here!A$2:A$850, 0))))), "High Risk", IF(ISNUMBER(SEARCH("lowrisk", LOWER(INDEX(Paste_Here!T$2:T$850, MATCH(B188, Paste_Here!A$2:A$850, 0))))), "Low Risk", IF(ISNUMBER(SEARCH("somerisk", LOWER(INDEX(Paste_Here!T$2:T$850, MATCH(B188, Paste_Here!A$2:A$850, 0))))), "Some Risk", ""))), ""), "")</f>
        <v/>
      </c>
      <c r="DJ188" s="66"/>
      <c r="DK188" s="76" t="str">
        <f>IFERROR(IF(B188&lt;&gt;"", IF(AND(INDEX(Paste_Here!AD$2:AD$850, MATCH(B188, Paste_Here!A$2:A$850, 0))&lt;&gt;"", ISNUMBER(VALUE(INDEX(Paste_Here!AD$2:AD$850, MATCH(B188, Paste_Here!A$2:A$850, 0))))), INDEX(Paste_Here!AD$2:AD$850, MATCH(B188, Paste_Here!A$2:A$850, 0)), ""), ""), "")</f>
        <v/>
      </c>
      <c r="DL188" s="66"/>
      <c r="DM188" s="76" t="str">
        <f>IFERROR(IF(B188&lt;&gt;"", IF(LOWER(INDEX(Paste_Here!AE$2:AE$850, MATCH(B188, Paste_Here!A$2:A$850, 0)))="approaching expectations", "Approaching", IF(LOWER(INDEX(Paste_Here!AE$2:AE$850, MATCH(B188, Paste_Here!A$2:A$850, 0)))="met expectations", "Met", IF(LOWER(INDEX(Paste_Here!AE$2:AE$850, MATCH(B188, Paste_Here!A$2:A$850, 0)))="exceeded expectations", "Exceeded", IF(LOWER(INDEX(Paste_Here!AE$2:AE$850, MATCH(B188, Paste_Here!A$2:A$850, 0)))="below expectations", "Below", "")))), ""), "")</f>
        <v/>
      </c>
      <c r="DN188" s="66"/>
      <c r="DO188" s="76"/>
      <c r="DP188" s="66"/>
      <c r="DQ188" s="76"/>
      <c r="DR188" s="66"/>
      <c r="DS188" s="76"/>
      <c r="DT188" s="66"/>
      <c r="DU188" s="76"/>
      <c r="DV188" s="66"/>
      <c r="DW188" s="66"/>
      <c r="DX188" s="76" t="str">
        <f t="shared" si="23"/>
        <v/>
      </c>
      <c r="DY188" s="66"/>
      <c r="DZ188" s="76"/>
      <c r="EA188" s="66"/>
      <c r="EB188" s="76"/>
      <c r="EC188" s="66"/>
      <c r="ED188" s="76" t="str">
        <f>IFERROR(IF(B188&lt;&gt;"", IF(AND(INDEX(Paste_Here!AF$2:AF$850, MATCH(B188, Paste_Here!A$2:A$850, 0))&lt;&gt;"", ISNUMBER(VALUE(INDEX(Paste_Here!AF$2:AF$850, MATCH(B188, Paste_Here!A$2:A$850, 0))))), INDEX(Paste_Here!AF$2:AF$850, MATCH(B188, Paste_Here!A$2:A$850, 0)), ""), ""), "")</f>
        <v/>
      </c>
      <c r="EE188" s="66"/>
      <c r="EF188" s="76"/>
      <c r="EG188" s="66"/>
      <c r="EH188" s="76"/>
      <c r="EI188" s="66"/>
      <c r="EJ188" s="76" t="str">
        <f>IFERROR(IF(B188&lt;&gt;"", IF(AND(INDEX(Paste_Here!AG$2:AG$850, MATCH(B188, Paste_Here!A$2:A$850, 0))&lt;&gt;"", ISNUMBER(VALUE(INDEX(Paste_Here!AG$2:AG$850, MATCH(B188, Paste_Here!A$2:A$850, 0))))), INDEX(Paste_Here!AG$2:AG$850, MATCH(B188, Paste_Here!A$2:A$850, 0)), ""), ""), "")</f>
        <v/>
      </c>
      <c r="EK188" s="66"/>
      <c r="EL188" s="76"/>
      <c r="EM188" s="66"/>
      <c r="EN188" s="76"/>
      <c r="EO188" s="66"/>
      <c r="EP188" s="76"/>
      <c r="EQ188" s="66"/>
      <c r="ER188" s="76"/>
      <c r="ES188" s="66"/>
      <c r="ET188" s="66"/>
      <c r="EU188" s="76"/>
      <c r="EV188" s="66"/>
      <c r="EW188" s="76"/>
      <c r="EX188" s="66"/>
      <c r="EY188" s="76"/>
      <c r="EZ188" s="66"/>
      <c r="FA188" s="76"/>
      <c r="FB188" s="66"/>
      <c r="FC188" s="76"/>
      <c r="FD188" s="66"/>
      <c r="FE188" s="76"/>
      <c r="FF188" s="66"/>
      <c r="FG188" s="76"/>
      <c r="FH188" s="66"/>
      <c r="FI188" s="76"/>
      <c r="FJ188" s="66"/>
      <c r="FK188" s="76"/>
      <c r="FL188" s="66"/>
      <c r="FM188" s="76"/>
      <c r="FN188" s="66"/>
      <c r="FO188" s="76"/>
      <c r="FP188" s="66"/>
      <c r="FQ188" s="76"/>
      <c r="FR188" s="66"/>
      <c r="FS188" s="76"/>
      <c r="FT188" s="66"/>
      <c r="FU188" s="76"/>
      <c r="FV188" s="66"/>
      <c r="FW188" s="76"/>
      <c r="FX188" s="66"/>
      <c r="FY188" s="76"/>
      <c r="FZ188" s="66"/>
      <c r="GA188" s="76"/>
      <c r="GB188" s="66"/>
      <c r="GC188" s="76"/>
      <c r="GD188" s="66"/>
      <c r="GE188" s="76"/>
      <c r="GF188" s="66"/>
      <c r="GG188" s="76"/>
      <c r="GH188" s="66"/>
      <c r="GI188" s="76"/>
      <c r="GJ188" s="66"/>
      <c r="GK188" s="76"/>
      <c r="GL188" s="66"/>
      <c r="GM188" s="76"/>
      <c r="GN188" s="66"/>
      <c r="GO188" s="76"/>
      <c r="GP188" s="66"/>
      <c r="GQ188" s="76"/>
      <c r="GR188" s="66"/>
      <c r="GS188" s="76"/>
      <c r="GT188" s="66"/>
      <c r="GU188" s="76"/>
      <c r="GV188" s="66"/>
      <c r="GW188" s="76"/>
      <c r="GX188" s="66"/>
      <c r="GY188" s="76"/>
      <c r="GZ188" s="66"/>
      <c r="HA188" s="76"/>
      <c r="HB188" s="66"/>
      <c r="HC188" s="76"/>
      <c r="HD188" s="66"/>
      <c r="HE188" s="76"/>
      <c r="HF188" s="66"/>
      <c r="HG188" s="76"/>
      <c r="HH188" s="66"/>
      <c r="HI188" s="76"/>
      <c r="HJ188" s="66"/>
      <c r="HK188" s="76"/>
      <c r="HL188" s="66"/>
      <c r="HM188" s="76"/>
      <c r="HN188" s="66"/>
      <c r="HO188" s="76"/>
      <c r="HP188" s="66"/>
      <c r="HQ188" s="76"/>
      <c r="HR188" s="66"/>
      <c r="HS188" s="76"/>
      <c r="HT188" s="66"/>
      <c r="HU188" s="76"/>
      <c r="HV188" s="66"/>
      <c r="HW188" s="76"/>
      <c r="HX188" s="66"/>
      <c r="HY188" s="76"/>
      <c r="HZ188" s="66"/>
      <c r="IA188" s="76"/>
      <c r="IB188" s="66"/>
      <c r="IC188" s="76"/>
      <c r="ID188" s="66"/>
      <c r="IE188" s="76"/>
      <c r="IF188" s="66"/>
      <c r="IG188" s="76"/>
      <c r="IH188" s="66"/>
      <c r="II188" s="76"/>
      <c r="IJ188" s="66"/>
      <c r="IK188" s="76"/>
      <c r="IL188" s="66"/>
      <c r="IM188" s="76"/>
      <c r="IN188" s="66"/>
      <c r="IO188" s="76"/>
      <c r="IP188" s="66"/>
      <c r="IQ188" s="76"/>
      <c r="IR188" s="66"/>
      <c r="IS188" s="76"/>
      <c r="IT188" s="66"/>
      <c r="IU188" s="76"/>
      <c r="IV188" s="66"/>
      <c r="IW188" s="76"/>
      <c r="IX188" s="66"/>
      <c r="IY188" s="76"/>
      <c r="IZ188" s="66"/>
      <c r="JA188" s="76"/>
      <c r="JB188" s="66"/>
      <c r="JC188" s="76"/>
      <c r="JD188" s="66"/>
      <c r="JE188" s="76"/>
      <c r="JF188" s="66"/>
      <c r="JG188" s="76"/>
      <c r="JH188" s="66"/>
      <c r="JI188" s="76"/>
      <c r="JJ188" s="66"/>
      <c r="JK188" s="76"/>
      <c r="JL188" s="66"/>
      <c r="JM188" s="76"/>
      <c r="JN188" s="66"/>
      <c r="JO188" s="76"/>
      <c r="JP188" s="66"/>
      <c r="JQ188" s="76"/>
      <c r="JR188" s="66"/>
      <c r="JS188" s="76"/>
      <c r="JT188" s="66"/>
      <c r="JU188" s="76"/>
      <c r="JV188" s="66"/>
      <c r="JW188" s="76"/>
      <c r="JX188" s="66"/>
      <c r="JY188" s="76"/>
      <c r="JZ188" s="66"/>
      <c r="KA188" s="76"/>
      <c r="KB188" s="66"/>
      <c r="KC188" s="76"/>
      <c r="KD188" s="66"/>
      <c r="KE188" s="76"/>
      <c r="KF188" s="66"/>
      <c r="KG188" s="76"/>
      <c r="KH188" s="66"/>
      <c r="KI188" s="76"/>
      <c r="KJ188" s="66"/>
      <c r="KK188" s="76"/>
      <c r="KL188" s="66"/>
      <c r="KM188" s="76"/>
      <c r="KN188" s="66"/>
      <c r="KO188" s="76"/>
      <c r="KP188" s="66"/>
      <c r="KQ188" s="76"/>
      <c r="KR188" s="66"/>
      <c r="KS188" s="76"/>
      <c r="KT188" s="66"/>
      <c r="KU188" s="76"/>
      <c r="KV188" s="66"/>
      <c r="KW188" s="76"/>
      <c r="KX188" s="66"/>
      <c r="KY188" s="76"/>
      <c r="KZ188" s="66"/>
      <c r="LA188" s="76"/>
      <c r="LB188" s="66"/>
      <c r="LC188" s="76"/>
      <c r="LD188" s="66"/>
      <c r="LE188" s="76"/>
      <c r="LF188" s="66"/>
      <c r="LG188" s="76"/>
      <c r="LH188" s="66"/>
      <c r="LI188" s="76"/>
      <c r="LJ188" s="66"/>
      <c r="LK188" s="76"/>
      <c r="LL188" s="66"/>
      <c r="LM188" s="76"/>
      <c r="LN188" s="66"/>
      <c r="LO188" s="76"/>
      <c r="LP188" s="66"/>
      <c r="LQ188" s="76"/>
      <c r="LR188" s="66"/>
      <c r="LS188" s="76"/>
      <c r="LT188" s="66"/>
      <c r="LU188" s="76"/>
      <c r="LV188" s="66"/>
      <c r="LW188" s="76"/>
      <c r="LX188" s="66"/>
      <c r="LY188" s="76"/>
      <c r="LZ188" s="66"/>
      <c r="MA188" s="76"/>
      <c r="MB188" s="66"/>
      <c r="MC188" s="76"/>
      <c r="MD188" s="66"/>
      <c r="MG188" s="1" t="str" cm="1">
        <f t="array" ref="MG188">IFERROR(INDEX(Paste_Here!$B$2:$B$850, MATCH(0, COUNTIF(MG$4:MG187, Paste_Here!$B$2:$B$850) + IF(Paste_Here!$B$2:$B$850="", 1, 0), 0)), "")</f>
        <v/>
      </c>
      <c r="MH188" s="1" t="str">
        <f>IF(MG188&lt;&gt;"", INDEX(Paste_Here!$A$2:$A$850, MATCH(MG188, Paste_Here!$B$2:$B$850, 0)), "")</f>
        <v/>
      </c>
      <c r="MI188" s="1" t="str">
        <f t="shared" si="24"/>
        <v/>
      </c>
      <c r="MJ188" s="1" t="str" cm="1">
        <f t="array" ref="MJ188">IFERROR(INDEX($MI$5:$MI$850, MATCH(SMALL(IF($MI$5:$MI$850&lt;&gt;"", COUNTIF($MI$5:$MI$850, "&lt;"&amp;$MI$5:$MI$850)+1), ROW()-ROW($MJ$5)+1), COUNTIF($MI$5:$MI$850, "&lt;"&amp;$MI$5:$MI$850)+1, 0)), "")</f>
        <v/>
      </c>
    </row>
    <row r="189" spans="1:348">
      <c r="A189" s="66"/>
      <c r="B189" s="76" t="str">
        <f t="shared" si="17"/>
        <v/>
      </c>
      <c r="C189" s="66"/>
      <c r="D189" s="76" t="str">
        <f>IFERROR(IF(B189&lt;&gt;"", IF(AND(INDEX(Paste_Here!B$2:B$850, MATCH(B189, Paste_Here!A$2:A$850, 0))&lt;&gt;"", ISNUMBER(VALUE(INDEX(Paste_Here!B$2:B$850, MATCH(B189, Paste_Here!A$2:A$850, 0))))), INDEX(Paste_Here!B$2:B$850, MATCH(B189, Paste_Here!A$2:A$850, 0)), ""), ""), "")</f>
        <v/>
      </c>
      <c r="E189" s="66"/>
      <c r="F189" s="76" t="str">
        <f>IFERROR(IF(B189&lt;&gt;"", IF(ISTEXT(INDEX(Paste_Here!K$2:K$850, MATCH(B189, Paste_Here!A$2:A$850, 0))), INDEX(Paste_Here!K$2:K$850, MATCH(B189, Paste_Here!A$2:A$850, 0)), ""), ""), "")</f>
        <v/>
      </c>
      <c r="G189" s="66"/>
      <c r="H189" s="76" t="str">
        <f>IFERROR(IF(B189&lt;&gt;"", IF(ISTEXT(INDEX(Paste_Here!C$2:C$850, MATCH(B189, Paste_Here!A$2:A$850, 0))), INDEX(Paste_Here!C$2:C$850, MATCH(B189, Paste_Here!A$2:A$850, 0)), ""), ""), "")</f>
        <v/>
      </c>
      <c r="I189" s="66"/>
      <c r="J189" s="76" t="str">
        <f>IFERROR(IF(B189&lt;&gt;"", IF(ISNUMBER(SEARCH("s", LOWER(INDEX(Paste_Here!M$2:M$850, MATCH(B189, Paste_Here!A$2:A$850, 0))))), "Yes", IF(INDEX(Paste_Here!M$2:M$850, MATCH(B189, Paste_Here!A$2:A$850, 0))&lt;&gt;"", "No", "")), ""), "")</f>
        <v/>
      </c>
      <c r="K189" s="66"/>
      <c r="L189" s="76" t="str">
        <f>IFERROR(IF(B189&lt;&gt;"", IF(ISNUMBER(SEARCH("yes", LOWER(INDEX(Paste_Here!E$2:E$850, MATCH(B189, Paste_Here!A$2:A$850, 0))))), "Yes", IF(ISNUMBER(SEARCH("no", LOWER(INDEX(Paste_Here!E$2:E$850, MATCH(B189, Paste_Here!A$2:A$850, 0))))), "No", "")), ""), "")</f>
        <v/>
      </c>
      <c r="M189" s="66"/>
      <c r="N189" s="76" t="str">
        <f>IFERROR(IF(B189&lt;&gt;"", IF(ISNUMBER(SEARCH("yes", LOWER(INDEX(Paste_Here!F$2:F$850, MATCH(B189, Paste_Here!A$2:A$850, 0))))), "Yes", IF(ISNUMBER(SEARCH("no", LOWER(INDEX(Paste_Here!F$2:F$850, MATCH(B189, Paste_Here!A$2:A$850, 0))))), "No", "")), ""), "")</f>
        <v/>
      </c>
      <c r="O189" s="66"/>
      <c r="P189" s="76" t="str">
        <f>IFERROR(IF(B189&lt;&gt;"", IF(ISNUMBER(SEARCH("yes", LOWER(INDEX(Paste_Here!L$2:L$850, MATCH(B189, Paste_Here!A$2:A$850, 0))))), "Yes", IF(ISNUMBER(SEARCH("no", LOWER(INDEX(Paste_Here!L$2:L$850, MATCH(B189, Paste_Here!A$2:A$850, 0))))), "No", "")), ""), "")</f>
        <v/>
      </c>
      <c r="Q189" s="66"/>
      <c r="R189" s="76" t="str">
        <f>IFERROR(IF(B189&lt;&gt;"", IF(ISNUMBER(SEARCH("transitional 2", LOWER(INDEX(Paste_Here!D$2:D$850, MATCH(B189, Paste_Here!A$2:A$850, 0))))), "T2", IF(ISNUMBER(SEARCH("transitional 1", LOWER(INDEX(Paste_Here!D$2:D$850, MATCH(B189, Paste_Here!A$2:A$850, 0))))), "T1", IF(ISNUMBER(SEARCH("waived ell services", LOWER(INDEX(Paste_Here!D$2:D$850, MATCH(B189, Paste_Here!A$2:A$850, 0))))), "W", IF(ISNUMBER(SEARCH("english language learner", LOWER(INDEX(Paste_Here!D$2:D$850, MATCH(B189, Paste_Here!A$2:A$850, 0))))), "L", "")))), ""), "")</f>
        <v/>
      </c>
      <c r="S189" s="66"/>
      <c r="T189" s="76" t="str">
        <f>IFERROR(IF(B189&lt;&gt;"", IF(ISNUMBER(SEARCH("yes", LOWER(INDEX(Paste_Here!I$2:I$850, MATCH(B189, Paste_Here!A$2:A$850, 0))))), "Yes", IF(ISNUMBER(SEARCH("no", LOWER(INDEX(Paste_Here!I$2:I$850, MATCH(B189, Paste_Here!A$2:A$850, 0))))), "No", "")), ""), "")</f>
        <v/>
      </c>
      <c r="U189" s="66"/>
      <c r="V189" s="76" t="str">
        <f>IFERROR(IF(B189&lt;&gt;"", IF(ISTEXT(INDEX(Paste_Here!J$2:J$850, MATCH(B189, Paste_Here!A$2:A$850, 0))), VALUE(INDEX(Paste_Here!J$2:J$850, MATCH(B189, Paste_Here!A$2:A$850, 0))), ""), ""), "")</f>
        <v/>
      </c>
      <c r="W189" s="66"/>
      <c r="X189" s="66"/>
      <c r="Y189" s="76" t="str">
        <f t="shared" si="18"/>
        <v/>
      </c>
      <c r="Z189" s="66"/>
      <c r="AA189" s="76" t="str">
        <f>IFERROR(IF(B189&lt;&gt;"", IF(AND(INDEX(Paste_Here!AI$2:AI$850, MATCH(B189, Paste_Here!A$2:A$850, 0))&lt;&gt;"", ISNUMBER(VALUE(INDEX(Paste_Here!AI$2:AI$850, MATCH(B189, Paste_Here!A$2:A$850, 0))))), INDEX(Paste_Here!AI$2:AI$850, MATCH(B189, Paste_Here!A$2:A$850, 0)), ""), ""), "")</f>
        <v/>
      </c>
      <c r="AB189" s="66"/>
      <c r="AC189" s="76" t="str">
        <f>IFERROR(IF(B189&lt;&gt;"", IF(AND(INDEX(Paste_Here!AJ$2:AJ$850, MATCH(B189, Paste_Here!A$2:A$850, 0))&lt;&gt;"", ISNUMBER(VALUE(INDEX(Paste_Here!AJ$2:AJ$850, MATCH(B189, Paste_Here!A$2:A$850, 0))))), INDEX(Paste_Here!AJ$2:AJ$850, MATCH(B189, Paste_Here!A$2:A$850, 0)), ""), ""), "")</f>
        <v/>
      </c>
      <c r="AD189" s="66"/>
      <c r="AE189" s="76" t="str">
        <f>IFERROR(IF(B189&lt;&gt;"", IF(AND(INDEX(Paste_Here!AK$2:AK$850, MATCH(B189, Paste_Here!A$2:A$850, 0))&lt;&gt;"", ISNUMBER(VALUE(INDEX(Paste_Here!AK$2:AK$850, MATCH(B189, Paste_Here!A$2:A$850, 0))))), INDEX(Paste_Here!AK$2:AK$850, MATCH(B189, Paste_Here!A$2:A$850, 0)), ""), ""), "")</f>
        <v/>
      </c>
      <c r="AF189" s="66"/>
      <c r="AG189" s="76" t="str">
        <f>IFERROR(IF(B189&lt;&gt;"", IF(AND(INDEX(Paste_Here!AL$2:AL$850, MATCH(B189, Paste_Here!A$2:A$850, 0))&lt;&gt;"", ISNUMBER(VALUE(INDEX(Paste_Here!AL$2:AL$850, MATCH(B189, Paste_Here!A$2:A$850, 0))))), INDEX(Paste_Here!AL$2:AL$850, MATCH(B189, Paste_Here!A$2:A$850, 0)), ""), ""), "")</f>
        <v/>
      </c>
      <c r="AH189" s="66"/>
      <c r="AI189" s="76" t="str">
        <f>IFERROR(IF(B189&lt;&gt;"", IF(AND(INDEX(Paste_Here!AH$2:AH$850, MATCH(B189, Paste_Here!A$2:A$850, 0))&lt;&gt;"", ISNUMBER(VALUE(INDEX(Paste_Here!AH$2:AH$850, MATCH(B189, Paste_Here!A$2:A$850, 0))))), IF(VALUE(INDEX(Paste_Here!AH$2:AH$850, MATCH(B189, Paste_Here!A$2:A$850, 0)))=0, "", INDEX(Paste_Here!AH$2:AH$850, MATCH(B189, Paste_Here!A$2:A$850, 0))), ""), ""), "")</f>
        <v/>
      </c>
      <c r="AJ189" s="66"/>
      <c r="AK189" s="76" t="str">
        <f>IFERROR(IF(B189&lt;&gt;"", IF(AND(INDEX(Paste_Here!N$2:N$850, MATCH(B189, Paste_Here!A$2:A$850, 0))&lt;&gt;"", ISNUMBER(VALUE(INDEX(Paste_Here!N$2:N$850, MATCH(B189, Paste_Here!A$2:A$850, 0))))), INDEX(Paste_Here!N$2:N$850, MATCH(B189, Paste_Here!A$2:A$850, 0)), ""), ""), "")</f>
        <v/>
      </c>
      <c r="AL189" s="66"/>
      <c r="AM189" s="76" t="str">
        <f>IFERROR(IF(B189&lt;&gt;"", IF(AND(INDEX(Paste_Here!O$2:O$850, MATCH(B189, Paste_Here!A$2:A$850, 0))&lt;&gt;"", ISNUMBER(VALUE(INDEX(Paste_Here!O$2:O$850, MATCH(B189, Paste_Here!A$2:A$850, 0))))), INDEX(Paste_Here!O$2:O$850, MATCH(B189, Paste_Here!A$2:A$850, 0)), ""), ""), "")</f>
        <v/>
      </c>
      <c r="AN189" s="66"/>
      <c r="AO189" s="76"/>
      <c r="AP189" s="66"/>
      <c r="AQ189" s="76"/>
      <c r="AR189" s="66"/>
      <c r="AS189" s="76"/>
      <c r="AT189" s="66"/>
      <c r="AU189" s="66"/>
      <c r="AV189" s="76" t="str">
        <f t="shared" si="19"/>
        <v/>
      </c>
      <c r="AW189" s="66"/>
      <c r="AX189" s="76" t="str">
        <f>IFERROR(IF(B189&lt;&gt;"", IF(ISNUMBER(SEARCH("Revealed-Potential (Primary Focus)", LOWER(INDEX(Paste_Here!Z$2:Z$850, MATCH(B189, Paste_Here!A$2:A$850, 0))))), "Rev-Potential: Prim", IF(ISNUMBER(SEARCH("Revealed-Potential (Secondary Focus)", LOWER(INDEX(Paste_Here!Z$2:Z$850, MATCH(B189, Paste_Here!A$2:A$850, 0))))), "Rev-Potential: Sec", IF(ISNUMBER(SEARCH("Monitoring", LOWER(INDEX(Paste_Here!Z$2:Z$850, MATCH(B189, Paste_Here!A$2:A$850, 0))))), "Monitoring", IF(ISNUMBER(SEARCH("At-Promise (Secondary Focus)", LOWER(INDEX(Paste_Here!Z$2:Z$850, MATCH(B189, Paste_Here!A$2:A$850, 0))))), "At-Promise: Sec", IF(ISNUMBER(SEARCH("At-Promise (Primary Focus)", LOWER(INDEX(Paste_Here!Z$2:Z$850, MATCH(B189, Paste_Here!A$2:A$850, 0))))), "At-Promise: Prim", ""))))), ""), "")</f>
        <v/>
      </c>
      <c r="AY189" s="66"/>
      <c r="AZ189" s="76"/>
      <c r="BA189" s="66"/>
      <c r="BB189" s="76"/>
      <c r="BC189" s="66"/>
      <c r="BD189" s="76"/>
      <c r="BE189" s="66"/>
      <c r="BF189" s="76"/>
      <c r="BG189" s="66"/>
      <c r="BH189" s="76"/>
      <c r="BI189" s="66"/>
      <c r="BJ189" s="66"/>
      <c r="BK189" s="76" t="str">
        <f t="shared" si="20"/>
        <v/>
      </c>
      <c r="BL189" s="66"/>
      <c r="BM189" s="76" t="str">
        <f>IFERROR(IF(B189&lt;&gt;"", IF(AND(ISNUMBER(VALUE(SUBSTITUTE(SUBSTITUTE(Paste_Here!R189, "br", "-"), "L", ""))), VALUE(SUBSTITUTE(SUBSTITUTE(Paste_Here!R189, "br", "-"), "L", "")) &gt;= 1095), "Yes", IF(AND(ISNUMBER(VALUE(SUBSTITUTE(SUBSTITUTE(Paste_Here!R189, "br", "-"), "L", ""))), VALUE(SUBSTITUTE(SUBSTITUTE(Paste_Here!R189, "br", "-"), "L", "")) &lt;= 1094), "No", "")), ""), "")</f>
        <v/>
      </c>
      <c r="BN189" s="66"/>
      <c r="BO189" s="76" t="str">
        <f>IFERROR(IF(B189&lt;&gt;"", IF(COUNTIF(INDEX(Paste_Here!Y$2:AB$850, MATCH(B189, Paste_Here!A$2:A$850, 0), 0), "yes") &gt; 0, "Yes", IF(COUNTIF(INDEX(Paste_Here!Y$2:AB$850, MATCH(B189, Paste_Here!A$2:A$850, 0), 0), "no") &gt; 0, "No", "")), ""), "")</f>
        <v/>
      </c>
      <c r="BP189" s="66"/>
      <c r="BQ189" s="76" t="str">
        <f>IFERROR(IF(B189&lt;&gt;"", IF(AND(ISNUMBER(VALUE(SUBSTITUTE(SUBSTITUTE(Paste_Here!U189, "em", "-"), "q", ""))), VALUE(SUBSTITUTE(SUBSTITUTE(Paste_Here!U189, "em", "-"), "q", "")) &gt;= 910), "Yes", IF(AND(ISNUMBER(VALUE(SUBSTITUTE(SUBSTITUTE(Paste_Here!U189, "em", "-"), "q", ""))), VALUE(SUBSTITUTE(SUBSTITUTE(Paste_Here!U189, "em", "-"), "q", "")) &lt;= 909), "No", "")), ""), "")</f>
        <v/>
      </c>
      <c r="BR189" s="66"/>
      <c r="BS189" s="76" t="str">
        <f>IFERROR(IF(B189&lt;&gt;"", IF(AND(INDEX(Paste_Here!X$2:X$850, MATCH(B189, Paste_Here!A$2:A$850, 0))&lt;&gt;"", ISNUMBER(VALUE(INDEX(Paste_Here!X$2:X$850, MATCH(B189, Paste_Here!A$2:A$850, 0))))), INDEX(Paste_Here!X$2:X$850, MATCH(B189, Paste_Here!A$2:A$850, 0)), ""), ""), "")</f>
        <v/>
      </c>
      <c r="BT189" s="66"/>
      <c r="BU189" s="76" t="str">
        <f>IFERROR(IF(B189&lt;&gt;"", IF(ISNUMBER(VALUE(INDEX(Paste_Here!G$2:G$850, MATCH(B189, Paste_Here!A$2:A$850, 0)))), IF(VALUE(INDEX(Paste_Here!G$2:G$850, MATCH(B189, Paste_Here!A$2:A$850, 0)))=0, "No", IF(AND(VALUE(INDEX(Paste_Here!G$2:G$850, MATCH(B189, Paste_Here!A$2:A$850, 0)))&gt;=1, VALUE(INDEX(Paste_Here!G$2:G$850, MATCH(B189, Paste_Here!A$2:A$850, 0)))&lt;=4), VALUE(INDEX(Paste_Here!G$2:G$850, MATCH(B189, Paste_Here!A$2:A$850, 0))), "")), ""), ""), "")</f>
        <v/>
      </c>
      <c r="BV189" s="66"/>
      <c r="BW189" s="76" t="str">
        <f>IFERROR(IF(B189&lt;&gt;"", IF(ISNUMBER(VALUE(INDEX(Paste_Here!H$2:H$850, MATCH(B189, Paste_Here!A$2:A$850, 0)))), IF(VALUE(INDEX(Paste_Here!H$2:H$850, MATCH(B189, Paste_Here!A$2:A$850, 0)))=0, "No", IF(AND(VALUE(INDEX(Paste_Here!H$2:H$850, MATCH(B189, Paste_Here!A$2:A$850, 0)))&gt;=1, VALUE(INDEX(Paste_Here!H$2:H$850, MATCH(B189, Paste_Here!A$2:A$850, 0)))&lt;=4), VALUE(INDEX(Paste_Here!H$2:H$850, MATCH(B189, Paste_Here!A$2:A$850, 0))), "")), ""), ""), "")</f>
        <v/>
      </c>
      <c r="BX189" s="66"/>
      <c r="BY189" s="76"/>
      <c r="BZ189" s="66"/>
      <c r="CA189" s="76"/>
      <c r="CB189" s="66"/>
      <c r="CC189" s="66"/>
      <c r="CD189" s="76" t="str">
        <f t="shared" si="21"/>
        <v/>
      </c>
      <c r="CE189" s="66"/>
      <c r="CF189" s="76" t="str">
        <f>IFERROR(IF(B189&lt;&gt;"", IF(AND(INDEX(Paste_Here!P$2:P$850, MATCH(B189, Paste_Here!A$2:A$850, 0))&lt;&gt;"", ISNUMBER(VALUE(INDEX(Paste_Here!P$2:P$850, MATCH(B189, Paste_Here!A$2:A$850, 0))))), INDEX(Paste_Here!P$2:P$850, MATCH(B189, Paste_Here!A$2:A$850, 0)), ""), ""), "")</f>
        <v/>
      </c>
      <c r="CG189" s="66"/>
      <c r="CH189" s="76" t="str">
        <f>IFERROR(IF(B189&lt;&gt;"", IF(ISNUMBER(SEARCH("highrisk", LOWER(INDEX(Paste_Here!Q$2:Q$850, MATCH(B189, Paste_Here!A$2:A$850, 0))))), "High Risk", IF(ISNUMBER(SEARCH("lowrisk", LOWER(INDEX(Paste_Here!Q$2:Q$850, MATCH(B189, Paste_Here!A$2:A$850, 0))))), "Low Risk", IF(ISNUMBER(SEARCH("somerisk", LOWER(INDEX(Paste_Here!Q$2:Q$850, MATCH(B189, Paste_Here!A$2:A$850, 0))))), "Some Risk", ""))), ""), "")</f>
        <v/>
      </c>
      <c r="CI189" s="66"/>
      <c r="CJ189" s="76" t="str">
        <f>IFERROR(IF(B189&lt;&gt;"", IF(AND(INDEX(Paste_Here!AA$2:AA$850, MATCH(B189, Paste_Here!A$2:A$850, 0))&lt;&gt;"", ISNUMBER(VALUE(INDEX(Paste_Here!AA$2:AA$850, MATCH(B189, Paste_Here!A$2:A$850, 0))))), INDEX(Paste_Here!AA$2:AA$850, MATCH(B189, Paste_Here!A$2:A$850, 0)), ""), ""), "")</f>
        <v/>
      </c>
      <c r="CK189" s="66"/>
      <c r="CL189" s="76" t="str">
        <f>IFERROR(IF(B189&lt;&gt;"", IF(LOWER(INDEX(Paste_Here!AB$2:AB$850, MATCH(B189, Paste_Here!A$2:A$850, 0)))="approaching expectations", "Approaching", IF(LOWER(INDEX(Paste_Here!AB$2:AB$850, MATCH(B189, Paste_Here!A$2:A$850, 0)))="met expectations", "Met", IF(LOWER(INDEX(Paste_Here!AB$2:AB$850, MATCH(B189, Paste_Here!A$2:A$850, 0)))="exceeded expectations", "Exceeded", IF(LOWER(INDEX(Paste_Here!AB$2:AB$850, MATCH(B189, Paste_Here!A$2:A$850, 0)))="below expectations", "Below", "")))), ""), "")</f>
        <v/>
      </c>
      <c r="CM189" s="66"/>
      <c r="CN189" s="76" t="str">
        <f>IFERROR(IF(B189&lt;&gt;"", IF(AND(INDEX(Paste_Here!AC$2:AC$850, MATCH(B189, Paste_Here!A$2:A$850, 0))&lt;&gt;"", ISNUMBER(VALUE(INDEX(Paste_Here!AC$2:AC$850, MATCH(B189, Paste_Here!A$2:A$850, 0))))), INDEX(Paste_Here!AC$2:AC$850, MATCH(B189, Paste_Here!A$2:A$850, 0)), ""), ""), "")</f>
        <v/>
      </c>
      <c r="CO189" s="66"/>
      <c r="CP189" s="76"/>
      <c r="CQ189" s="66"/>
      <c r="CR189" s="76"/>
      <c r="CS189" s="66"/>
      <c r="CT189" s="76"/>
      <c r="CU189" s="66"/>
      <c r="CV189" s="76"/>
      <c r="CW189" s="66"/>
      <c r="CX189" s="76"/>
      <c r="CY189" s="66"/>
      <c r="CZ189" s="66"/>
      <c r="DA189" s="76" t="str">
        <f t="shared" si="22"/>
        <v/>
      </c>
      <c r="DB189" s="66"/>
      <c r="DC189" s="76" t="str">
        <f>IFERROR(IF(B189&lt;&gt;"", IF(AND(INDEX(Paste_Here!V$2:V$850, MATCH(B189, Paste_Here!A$2:A$850, 0))&lt;&gt;"", ISNUMBER(VALUE(INDEX(Paste_Here!V$2:V$850, MATCH(B189, Paste_Here!A$2:A$850, 0))))), INDEX(Paste_Here!V$2:V$850, MATCH(B189, Paste_Here!A$2:A$850, 0)), ""), ""), "")</f>
        <v/>
      </c>
      <c r="DD189" s="66"/>
      <c r="DE189" s="76" t="str">
        <f>IFERROR(IF(B189&lt;&gt;"", IF(ISNUMBER(SEARCH("highrisk", LOWER(INDEX(Paste_Here!W$2:W$850, MATCH(B189, Paste_Here!A$2:A$850, 0))))), "High Risk", IF(ISNUMBER(SEARCH("lowrisk", LOWER(INDEX(Paste_Here!W$2:W$850, MATCH(B189, Paste_Here!A$2:A$850, 0))))), "Low Risk", IF(ISNUMBER(SEARCH("somerisk", LOWER(INDEX(Paste_Here!W$2:W$850, MATCH(B189, Paste_Here!A$2:A$850, 0))))), "Some Risk", ""))), ""), "")</f>
        <v/>
      </c>
      <c r="DF189" s="66"/>
      <c r="DG189" s="76" t="str">
        <f>IFERROR(IF(B189&lt;&gt;"", IF(AND(INDEX(Paste_Here!S$2:S$850, MATCH(B189, Paste_Here!A$2:A$850, 0))&lt;&gt;"", ISNUMBER(VALUE(INDEX(Paste_Here!S$2:S$850, MATCH(B189, Paste_Here!A$2:A$850, 0))))), INDEX(Paste_Here!S$2:S$850, MATCH(B189, Paste_Here!A$2:A$850, 0)), ""), ""), "")</f>
        <v/>
      </c>
      <c r="DH189" s="66"/>
      <c r="DI189" s="76" t="str">
        <f>IFERROR(IF(B189&lt;&gt;"", IF(ISNUMBER(SEARCH("highrisk", LOWER(INDEX(Paste_Here!T$2:T$850, MATCH(B189, Paste_Here!A$2:A$850, 0))))), "High Risk", IF(ISNUMBER(SEARCH("lowrisk", LOWER(INDEX(Paste_Here!T$2:T$850, MATCH(B189, Paste_Here!A$2:A$850, 0))))), "Low Risk", IF(ISNUMBER(SEARCH("somerisk", LOWER(INDEX(Paste_Here!T$2:T$850, MATCH(B189, Paste_Here!A$2:A$850, 0))))), "Some Risk", ""))), ""), "")</f>
        <v/>
      </c>
      <c r="DJ189" s="66"/>
      <c r="DK189" s="76" t="str">
        <f>IFERROR(IF(B189&lt;&gt;"", IF(AND(INDEX(Paste_Here!AD$2:AD$850, MATCH(B189, Paste_Here!A$2:A$850, 0))&lt;&gt;"", ISNUMBER(VALUE(INDEX(Paste_Here!AD$2:AD$850, MATCH(B189, Paste_Here!A$2:A$850, 0))))), INDEX(Paste_Here!AD$2:AD$850, MATCH(B189, Paste_Here!A$2:A$850, 0)), ""), ""), "")</f>
        <v/>
      </c>
      <c r="DL189" s="66"/>
      <c r="DM189" s="76" t="str">
        <f>IFERROR(IF(B189&lt;&gt;"", IF(LOWER(INDEX(Paste_Here!AE$2:AE$850, MATCH(B189, Paste_Here!A$2:A$850, 0)))="approaching expectations", "Approaching", IF(LOWER(INDEX(Paste_Here!AE$2:AE$850, MATCH(B189, Paste_Here!A$2:A$850, 0)))="met expectations", "Met", IF(LOWER(INDEX(Paste_Here!AE$2:AE$850, MATCH(B189, Paste_Here!A$2:A$850, 0)))="exceeded expectations", "Exceeded", IF(LOWER(INDEX(Paste_Here!AE$2:AE$850, MATCH(B189, Paste_Here!A$2:A$850, 0)))="below expectations", "Below", "")))), ""), "")</f>
        <v/>
      </c>
      <c r="DN189" s="66"/>
      <c r="DO189" s="76"/>
      <c r="DP189" s="66"/>
      <c r="DQ189" s="76"/>
      <c r="DR189" s="66"/>
      <c r="DS189" s="76"/>
      <c r="DT189" s="66"/>
      <c r="DU189" s="76"/>
      <c r="DV189" s="66"/>
      <c r="DW189" s="66"/>
      <c r="DX189" s="76" t="str">
        <f t="shared" si="23"/>
        <v/>
      </c>
      <c r="DY189" s="66"/>
      <c r="DZ189" s="76"/>
      <c r="EA189" s="66"/>
      <c r="EB189" s="76"/>
      <c r="EC189" s="66"/>
      <c r="ED189" s="76" t="str">
        <f>IFERROR(IF(B189&lt;&gt;"", IF(AND(INDEX(Paste_Here!AF$2:AF$850, MATCH(B189, Paste_Here!A$2:A$850, 0))&lt;&gt;"", ISNUMBER(VALUE(INDEX(Paste_Here!AF$2:AF$850, MATCH(B189, Paste_Here!A$2:A$850, 0))))), INDEX(Paste_Here!AF$2:AF$850, MATCH(B189, Paste_Here!A$2:A$850, 0)), ""), ""), "")</f>
        <v/>
      </c>
      <c r="EE189" s="66"/>
      <c r="EF189" s="76"/>
      <c r="EG189" s="66"/>
      <c r="EH189" s="76"/>
      <c r="EI189" s="66"/>
      <c r="EJ189" s="76" t="str">
        <f>IFERROR(IF(B189&lt;&gt;"", IF(AND(INDEX(Paste_Here!AG$2:AG$850, MATCH(B189, Paste_Here!A$2:A$850, 0))&lt;&gt;"", ISNUMBER(VALUE(INDEX(Paste_Here!AG$2:AG$850, MATCH(B189, Paste_Here!A$2:A$850, 0))))), INDEX(Paste_Here!AG$2:AG$850, MATCH(B189, Paste_Here!A$2:A$850, 0)), ""), ""), "")</f>
        <v/>
      </c>
      <c r="EK189" s="66"/>
      <c r="EL189" s="76"/>
      <c r="EM189" s="66"/>
      <c r="EN189" s="76"/>
      <c r="EO189" s="66"/>
      <c r="EP189" s="76"/>
      <c r="EQ189" s="66"/>
      <c r="ER189" s="76"/>
      <c r="ES189" s="66"/>
      <c r="ET189" s="66"/>
      <c r="EU189" s="76"/>
      <c r="EV189" s="66"/>
      <c r="EW189" s="76"/>
      <c r="EX189" s="66"/>
      <c r="EY189" s="76"/>
      <c r="EZ189" s="66"/>
      <c r="FA189" s="76"/>
      <c r="FB189" s="66"/>
      <c r="FC189" s="76"/>
      <c r="FD189" s="66"/>
      <c r="FE189" s="76"/>
      <c r="FF189" s="66"/>
      <c r="FG189" s="76"/>
      <c r="FH189" s="66"/>
      <c r="FI189" s="76"/>
      <c r="FJ189" s="66"/>
      <c r="FK189" s="76"/>
      <c r="FL189" s="66"/>
      <c r="FM189" s="76"/>
      <c r="FN189" s="66"/>
      <c r="FO189" s="76"/>
      <c r="FP189" s="66"/>
      <c r="FQ189" s="76"/>
      <c r="FR189" s="66"/>
      <c r="FS189" s="76"/>
      <c r="FT189" s="66"/>
      <c r="FU189" s="76"/>
      <c r="FV189" s="66"/>
      <c r="FW189" s="76"/>
      <c r="FX189" s="66"/>
      <c r="FY189" s="76"/>
      <c r="FZ189" s="66"/>
      <c r="GA189" s="76"/>
      <c r="GB189" s="66"/>
      <c r="GC189" s="76"/>
      <c r="GD189" s="66"/>
      <c r="GE189" s="76"/>
      <c r="GF189" s="66"/>
      <c r="GG189" s="76"/>
      <c r="GH189" s="66"/>
      <c r="GI189" s="76"/>
      <c r="GJ189" s="66"/>
      <c r="GK189" s="76"/>
      <c r="GL189" s="66"/>
      <c r="GM189" s="76"/>
      <c r="GN189" s="66"/>
      <c r="GO189" s="76"/>
      <c r="GP189" s="66"/>
      <c r="GQ189" s="76"/>
      <c r="GR189" s="66"/>
      <c r="GS189" s="76"/>
      <c r="GT189" s="66"/>
      <c r="GU189" s="76"/>
      <c r="GV189" s="66"/>
      <c r="GW189" s="76"/>
      <c r="GX189" s="66"/>
      <c r="GY189" s="76"/>
      <c r="GZ189" s="66"/>
      <c r="HA189" s="76"/>
      <c r="HB189" s="66"/>
      <c r="HC189" s="76"/>
      <c r="HD189" s="66"/>
      <c r="HE189" s="76"/>
      <c r="HF189" s="66"/>
      <c r="HG189" s="76"/>
      <c r="HH189" s="66"/>
      <c r="HI189" s="76"/>
      <c r="HJ189" s="66"/>
      <c r="HK189" s="76"/>
      <c r="HL189" s="66"/>
      <c r="HM189" s="76"/>
      <c r="HN189" s="66"/>
      <c r="HO189" s="76"/>
      <c r="HP189" s="66"/>
      <c r="HQ189" s="76"/>
      <c r="HR189" s="66"/>
      <c r="HS189" s="76"/>
      <c r="HT189" s="66"/>
      <c r="HU189" s="76"/>
      <c r="HV189" s="66"/>
      <c r="HW189" s="76"/>
      <c r="HX189" s="66"/>
      <c r="HY189" s="76"/>
      <c r="HZ189" s="66"/>
      <c r="IA189" s="76"/>
      <c r="IB189" s="66"/>
      <c r="IC189" s="76"/>
      <c r="ID189" s="66"/>
      <c r="IE189" s="76"/>
      <c r="IF189" s="66"/>
      <c r="IG189" s="76"/>
      <c r="IH189" s="66"/>
      <c r="II189" s="76"/>
      <c r="IJ189" s="66"/>
      <c r="IK189" s="76"/>
      <c r="IL189" s="66"/>
      <c r="IM189" s="76"/>
      <c r="IN189" s="66"/>
      <c r="IO189" s="76"/>
      <c r="IP189" s="66"/>
      <c r="IQ189" s="76"/>
      <c r="IR189" s="66"/>
      <c r="IS189" s="76"/>
      <c r="IT189" s="66"/>
      <c r="IU189" s="76"/>
      <c r="IV189" s="66"/>
      <c r="IW189" s="76"/>
      <c r="IX189" s="66"/>
      <c r="IY189" s="76"/>
      <c r="IZ189" s="66"/>
      <c r="JA189" s="76"/>
      <c r="JB189" s="66"/>
      <c r="JC189" s="76"/>
      <c r="JD189" s="66"/>
      <c r="JE189" s="76"/>
      <c r="JF189" s="66"/>
      <c r="JG189" s="76"/>
      <c r="JH189" s="66"/>
      <c r="JI189" s="76"/>
      <c r="JJ189" s="66"/>
      <c r="JK189" s="76"/>
      <c r="JL189" s="66"/>
      <c r="JM189" s="76"/>
      <c r="JN189" s="66"/>
      <c r="JO189" s="76"/>
      <c r="JP189" s="66"/>
      <c r="JQ189" s="76"/>
      <c r="JR189" s="66"/>
      <c r="JS189" s="76"/>
      <c r="JT189" s="66"/>
      <c r="JU189" s="76"/>
      <c r="JV189" s="66"/>
      <c r="JW189" s="76"/>
      <c r="JX189" s="66"/>
      <c r="JY189" s="76"/>
      <c r="JZ189" s="66"/>
      <c r="KA189" s="76"/>
      <c r="KB189" s="66"/>
      <c r="KC189" s="76"/>
      <c r="KD189" s="66"/>
      <c r="KE189" s="76"/>
      <c r="KF189" s="66"/>
      <c r="KG189" s="76"/>
      <c r="KH189" s="66"/>
      <c r="KI189" s="76"/>
      <c r="KJ189" s="66"/>
      <c r="KK189" s="76"/>
      <c r="KL189" s="66"/>
      <c r="KM189" s="76"/>
      <c r="KN189" s="66"/>
      <c r="KO189" s="76"/>
      <c r="KP189" s="66"/>
      <c r="KQ189" s="76"/>
      <c r="KR189" s="66"/>
      <c r="KS189" s="76"/>
      <c r="KT189" s="66"/>
      <c r="KU189" s="76"/>
      <c r="KV189" s="66"/>
      <c r="KW189" s="76"/>
      <c r="KX189" s="66"/>
      <c r="KY189" s="76"/>
      <c r="KZ189" s="66"/>
      <c r="LA189" s="76"/>
      <c r="LB189" s="66"/>
      <c r="LC189" s="76"/>
      <c r="LD189" s="66"/>
      <c r="LE189" s="76"/>
      <c r="LF189" s="66"/>
      <c r="LG189" s="76"/>
      <c r="LH189" s="66"/>
      <c r="LI189" s="76"/>
      <c r="LJ189" s="66"/>
      <c r="LK189" s="76"/>
      <c r="LL189" s="66"/>
      <c r="LM189" s="76"/>
      <c r="LN189" s="66"/>
      <c r="LO189" s="76"/>
      <c r="LP189" s="66"/>
      <c r="LQ189" s="76"/>
      <c r="LR189" s="66"/>
      <c r="LS189" s="76"/>
      <c r="LT189" s="66"/>
      <c r="LU189" s="76"/>
      <c r="LV189" s="66"/>
      <c r="LW189" s="76"/>
      <c r="LX189" s="66"/>
      <c r="LY189" s="76"/>
      <c r="LZ189" s="66"/>
      <c r="MA189" s="76"/>
      <c r="MB189" s="66"/>
      <c r="MC189" s="76"/>
      <c r="MD189" s="66"/>
      <c r="MG189" s="1" t="str" cm="1">
        <f t="array" ref="MG189">IFERROR(INDEX(Paste_Here!$B$2:$B$850, MATCH(0, COUNTIF(MG$4:MG188, Paste_Here!$B$2:$B$850) + IF(Paste_Here!$B$2:$B$850="", 1, 0), 0)), "")</f>
        <v/>
      </c>
      <c r="MH189" s="1" t="str">
        <f>IF(MG189&lt;&gt;"", INDEX(Paste_Here!$A$2:$A$850, MATCH(MG189, Paste_Here!$B$2:$B$850, 0)), "")</f>
        <v/>
      </c>
      <c r="MI189" s="1" t="str">
        <f t="shared" si="24"/>
        <v/>
      </c>
      <c r="MJ189" s="1" t="str" cm="1">
        <f t="array" ref="MJ189">IFERROR(INDEX($MI$5:$MI$850, MATCH(SMALL(IF($MI$5:$MI$850&lt;&gt;"", COUNTIF($MI$5:$MI$850, "&lt;"&amp;$MI$5:$MI$850)+1), ROW()-ROW($MJ$5)+1), COUNTIF($MI$5:$MI$850, "&lt;"&amp;$MI$5:$MI$850)+1, 0)), "")</f>
        <v/>
      </c>
    </row>
    <row r="190" spans="1:348">
      <c r="A190" s="66"/>
      <c r="B190" s="76" t="str">
        <f t="shared" si="17"/>
        <v/>
      </c>
      <c r="C190" s="66"/>
      <c r="D190" s="76" t="str">
        <f>IFERROR(IF(B190&lt;&gt;"", IF(AND(INDEX(Paste_Here!B$2:B$850, MATCH(B190, Paste_Here!A$2:A$850, 0))&lt;&gt;"", ISNUMBER(VALUE(INDEX(Paste_Here!B$2:B$850, MATCH(B190, Paste_Here!A$2:A$850, 0))))), INDEX(Paste_Here!B$2:B$850, MATCH(B190, Paste_Here!A$2:A$850, 0)), ""), ""), "")</f>
        <v/>
      </c>
      <c r="E190" s="66"/>
      <c r="F190" s="76" t="str">
        <f>IFERROR(IF(B190&lt;&gt;"", IF(ISTEXT(INDEX(Paste_Here!K$2:K$850, MATCH(B190, Paste_Here!A$2:A$850, 0))), INDEX(Paste_Here!K$2:K$850, MATCH(B190, Paste_Here!A$2:A$850, 0)), ""), ""), "")</f>
        <v/>
      </c>
      <c r="G190" s="66"/>
      <c r="H190" s="76" t="str">
        <f>IFERROR(IF(B190&lt;&gt;"", IF(ISTEXT(INDEX(Paste_Here!C$2:C$850, MATCH(B190, Paste_Here!A$2:A$850, 0))), INDEX(Paste_Here!C$2:C$850, MATCH(B190, Paste_Here!A$2:A$850, 0)), ""), ""), "")</f>
        <v/>
      </c>
      <c r="I190" s="66"/>
      <c r="J190" s="76" t="str">
        <f>IFERROR(IF(B190&lt;&gt;"", IF(ISNUMBER(SEARCH("s", LOWER(INDEX(Paste_Here!M$2:M$850, MATCH(B190, Paste_Here!A$2:A$850, 0))))), "Yes", IF(INDEX(Paste_Here!M$2:M$850, MATCH(B190, Paste_Here!A$2:A$850, 0))&lt;&gt;"", "No", "")), ""), "")</f>
        <v/>
      </c>
      <c r="K190" s="66"/>
      <c r="L190" s="76" t="str">
        <f>IFERROR(IF(B190&lt;&gt;"", IF(ISNUMBER(SEARCH("yes", LOWER(INDEX(Paste_Here!E$2:E$850, MATCH(B190, Paste_Here!A$2:A$850, 0))))), "Yes", IF(ISNUMBER(SEARCH("no", LOWER(INDEX(Paste_Here!E$2:E$850, MATCH(B190, Paste_Here!A$2:A$850, 0))))), "No", "")), ""), "")</f>
        <v/>
      </c>
      <c r="M190" s="66"/>
      <c r="N190" s="76" t="str">
        <f>IFERROR(IF(B190&lt;&gt;"", IF(ISNUMBER(SEARCH("yes", LOWER(INDEX(Paste_Here!F$2:F$850, MATCH(B190, Paste_Here!A$2:A$850, 0))))), "Yes", IF(ISNUMBER(SEARCH("no", LOWER(INDEX(Paste_Here!F$2:F$850, MATCH(B190, Paste_Here!A$2:A$850, 0))))), "No", "")), ""), "")</f>
        <v/>
      </c>
      <c r="O190" s="66"/>
      <c r="P190" s="76" t="str">
        <f>IFERROR(IF(B190&lt;&gt;"", IF(ISNUMBER(SEARCH("yes", LOWER(INDEX(Paste_Here!L$2:L$850, MATCH(B190, Paste_Here!A$2:A$850, 0))))), "Yes", IF(ISNUMBER(SEARCH("no", LOWER(INDEX(Paste_Here!L$2:L$850, MATCH(B190, Paste_Here!A$2:A$850, 0))))), "No", "")), ""), "")</f>
        <v/>
      </c>
      <c r="Q190" s="66"/>
      <c r="R190" s="76" t="str">
        <f>IFERROR(IF(B190&lt;&gt;"", IF(ISNUMBER(SEARCH("transitional 2", LOWER(INDEX(Paste_Here!D$2:D$850, MATCH(B190, Paste_Here!A$2:A$850, 0))))), "T2", IF(ISNUMBER(SEARCH("transitional 1", LOWER(INDEX(Paste_Here!D$2:D$850, MATCH(B190, Paste_Here!A$2:A$850, 0))))), "T1", IF(ISNUMBER(SEARCH("waived ell services", LOWER(INDEX(Paste_Here!D$2:D$850, MATCH(B190, Paste_Here!A$2:A$850, 0))))), "W", IF(ISNUMBER(SEARCH("english language learner", LOWER(INDEX(Paste_Here!D$2:D$850, MATCH(B190, Paste_Here!A$2:A$850, 0))))), "L", "")))), ""), "")</f>
        <v/>
      </c>
      <c r="S190" s="66"/>
      <c r="T190" s="76" t="str">
        <f>IFERROR(IF(B190&lt;&gt;"", IF(ISNUMBER(SEARCH("yes", LOWER(INDEX(Paste_Here!I$2:I$850, MATCH(B190, Paste_Here!A$2:A$850, 0))))), "Yes", IF(ISNUMBER(SEARCH("no", LOWER(INDEX(Paste_Here!I$2:I$850, MATCH(B190, Paste_Here!A$2:A$850, 0))))), "No", "")), ""), "")</f>
        <v/>
      </c>
      <c r="U190" s="66"/>
      <c r="V190" s="76" t="str">
        <f>IFERROR(IF(B190&lt;&gt;"", IF(ISTEXT(INDEX(Paste_Here!J$2:J$850, MATCH(B190, Paste_Here!A$2:A$850, 0))), VALUE(INDEX(Paste_Here!J$2:J$850, MATCH(B190, Paste_Here!A$2:A$850, 0))), ""), ""), "")</f>
        <v/>
      </c>
      <c r="W190" s="66"/>
      <c r="X190" s="66"/>
      <c r="Y190" s="76" t="str">
        <f t="shared" si="18"/>
        <v/>
      </c>
      <c r="Z190" s="66"/>
      <c r="AA190" s="76" t="str">
        <f>IFERROR(IF(B190&lt;&gt;"", IF(AND(INDEX(Paste_Here!AI$2:AI$850, MATCH(B190, Paste_Here!A$2:A$850, 0))&lt;&gt;"", ISNUMBER(VALUE(INDEX(Paste_Here!AI$2:AI$850, MATCH(B190, Paste_Here!A$2:A$850, 0))))), INDEX(Paste_Here!AI$2:AI$850, MATCH(B190, Paste_Here!A$2:A$850, 0)), ""), ""), "")</f>
        <v/>
      </c>
      <c r="AB190" s="66"/>
      <c r="AC190" s="76" t="str">
        <f>IFERROR(IF(B190&lt;&gt;"", IF(AND(INDEX(Paste_Here!AJ$2:AJ$850, MATCH(B190, Paste_Here!A$2:A$850, 0))&lt;&gt;"", ISNUMBER(VALUE(INDEX(Paste_Here!AJ$2:AJ$850, MATCH(B190, Paste_Here!A$2:A$850, 0))))), INDEX(Paste_Here!AJ$2:AJ$850, MATCH(B190, Paste_Here!A$2:A$850, 0)), ""), ""), "")</f>
        <v/>
      </c>
      <c r="AD190" s="66"/>
      <c r="AE190" s="76" t="str">
        <f>IFERROR(IF(B190&lt;&gt;"", IF(AND(INDEX(Paste_Here!AK$2:AK$850, MATCH(B190, Paste_Here!A$2:A$850, 0))&lt;&gt;"", ISNUMBER(VALUE(INDEX(Paste_Here!AK$2:AK$850, MATCH(B190, Paste_Here!A$2:A$850, 0))))), INDEX(Paste_Here!AK$2:AK$850, MATCH(B190, Paste_Here!A$2:A$850, 0)), ""), ""), "")</f>
        <v/>
      </c>
      <c r="AF190" s="66"/>
      <c r="AG190" s="76" t="str">
        <f>IFERROR(IF(B190&lt;&gt;"", IF(AND(INDEX(Paste_Here!AL$2:AL$850, MATCH(B190, Paste_Here!A$2:A$850, 0))&lt;&gt;"", ISNUMBER(VALUE(INDEX(Paste_Here!AL$2:AL$850, MATCH(B190, Paste_Here!A$2:A$850, 0))))), INDEX(Paste_Here!AL$2:AL$850, MATCH(B190, Paste_Here!A$2:A$850, 0)), ""), ""), "")</f>
        <v/>
      </c>
      <c r="AH190" s="66"/>
      <c r="AI190" s="76" t="str">
        <f>IFERROR(IF(B190&lt;&gt;"", IF(AND(INDEX(Paste_Here!AH$2:AH$850, MATCH(B190, Paste_Here!A$2:A$850, 0))&lt;&gt;"", ISNUMBER(VALUE(INDEX(Paste_Here!AH$2:AH$850, MATCH(B190, Paste_Here!A$2:A$850, 0))))), IF(VALUE(INDEX(Paste_Here!AH$2:AH$850, MATCH(B190, Paste_Here!A$2:A$850, 0)))=0, "", INDEX(Paste_Here!AH$2:AH$850, MATCH(B190, Paste_Here!A$2:A$850, 0))), ""), ""), "")</f>
        <v/>
      </c>
      <c r="AJ190" s="66"/>
      <c r="AK190" s="76" t="str">
        <f>IFERROR(IF(B190&lt;&gt;"", IF(AND(INDEX(Paste_Here!N$2:N$850, MATCH(B190, Paste_Here!A$2:A$850, 0))&lt;&gt;"", ISNUMBER(VALUE(INDEX(Paste_Here!N$2:N$850, MATCH(B190, Paste_Here!A$2:A$850, 0))))), INDEX(Paste_Here!N$2:N$850, MATCH(B190, Paste_Here!A$2:A$850, 0)), ""), ""), "")</f>
        <v/>
      </c>
      <c r="AL190" s="66"/>
      <c r="AM190" s="76" t="str">
        <f>IFERROR(IF(B190&lt;&gt;"", IF(AND(INDEX(Paste_Here!O$2:O$850, MATCH(B190, Paste_Here!A$2:A$850, 0))&lt;&gt;"", ISNUMBER(VALUE(INDEX(Paste_Here!O$2:O$850, MATCH(B190, Paste_Here!A$2:A$850, 0))))), INDEX(Paste_Here!O$2:O$850, MATCH(B190, Paste_Here!A$2:A$850, 0)), ""), ""), "")</f>
        <v/>
      </c>
      <c r="AN190" s="66"/>
      <c r="AO190" s="76"/>
      <c r="AP190" s="66"/>
      <c r="AQ190" s="76"/>
      <c r="AR190" s="66"/>
      <c r="AS190" s="76"/>
      <c r="AT190" s="66"/>
      <c r="AU190" s="66"/>
      <c r="AV190" s="76" t="str">
        <f t="shared" si="19"/>
        <v/>
      </c>
      <c r="AW190" s="66"/>
      <c r="AX190" s="76" t="str">
        <f>IFERROR(IF(B190&lt;&gt;"", IF(ISNUMBER(SEARCH("Revealed-Potential (Primary Focus)", LOWER(INDEX(Paste_Here!Z$2:Z$850, MATCH(B190, Paste_Here!A$2:A$850, 0))))), "Rev-Potential: Prim", IF(ISNUMBER(SEARCH("Revealed-Potential (Secondary Focus)", LOWER(INDEX(Paste_Here!Z$2:Z$850, MATCH(B190, Paste_Here!A$2:A$850, 0))))), "Rev-Potential: Sec", IF(ISNUMBER(SEARCH("Monitoring", LOWER(INDEX(Paste_Here!Z$2:Z$850, MATCH(B190, Paste_Here!A$2:A$850, 0))))), "Monitoring", IF(ISNUMBER(SEARCH("At-Promise (Secondary Focus)", LOWER(INDEX(Paste_Here!Z$2:Z$850, MATCH(B190, Paste_Here!A$2:A$850, 0))))), "At-Promise: Sec", IF(ISNUMBER(SEARCH("At-Promise (Primary Focus)", LOWER(INDEX(Paste_Here!Z$2:Z$850, MATCH(B190, Paste_Here!A$2:A$850, 0))))), "At-Promise: Prim", ""))))), ""), "")</f>
        <v/>
      </c>
      <c r="AY190" s="66"/>
      <c r="AZ190" s="76"/>
      <c r="BA190" s="66"/>
      <c r="BB190" s="76"/>
      <c r="BC190" s="66"/>
      <c r="BD190" s="76"/>
      <c r="BE190" s="66"/>
      <c r="BF190" s="76"/>
      <c r="BG190" s="66"/>
      <c r="BH190" s="76"/>
      <c r="BI190" s="66"/>
      <c r="BJ190" s="66"/>
      <c r="BK190" s="76" t="str">
        <f t="shared" si="20"/>
        <v/>
      </c>
      <c r="BL190" s="66"/>
      <c r="BM190" s="76" t="str">
        <f>IFERROR(IF(B190&lt;&gt;"", IF(AND(ISNUMBER(VALUE(SUBSTITUTE(SUBSTITUTE(Paste_Here!R190, "br", "-"), "L", ""))), VALUE(SUBSTITUTE(SUBSTITUTE(Paste_Here!R190, "br", "-"), "L", "")) &gt;= 1095), "Yes", IF(AND(ISNUMBER(VALUE(SUBSTITUTE(SUBSTITUTE(Paste_Here!R190, "br", "-"), "L", ""))), VALUE(SUBSTITUTE(SUBSTITUTE(Paste_Here!R190, "br", "-"), "L", "")) &lt;= 1094), "No", "")), ""), "")</f>
        <v/>
      </c>
      <c r="BN190" s="66"/>
      <c r="BO190" s="76" t="str">
        <f>IFERROR(IF(B190&lt;&gt;"", IF(COUNTIF(INDEX(Paste_Here!Y$2:AB$850, MATCH(B190, Paste_Here!A$2:A$850, 0), 0), "yes") &gt; 0, "Yes", IF(COUNTIF(INDEX(Paste_Here!Y$2:AB$850, MATCH(B190, Paste_Here!A$2:A$850, 0), 0), "no") &gt; 0, "No", "")), ""), "")</f>
        <v/>
      </c>
      <c r="BP190" s="66"/>
      <c r="BQ190" s="76" t="str">
        <f>IFERROR(IF(B190&lt;&gt;"", IF(AND(ISNUMBER(VALUE(SUBSTITUTE(SUBSTITUTE(Paste_Here!U190, "em", "-"), "q", ""))), VALUE(SUBSTITUTE(SUBSTITUTE(Paste_Here!U190, "em", "-"), "q", "")) &gt;= 910), "Yes", IF(AND(ISNUMBER(VALUE(SUBSTITUTE(SUBSTITUTE(Paste_Here!U190, "em", "-"), "q", ""))), VALUE(SUBSTITUTE(SUBSTITUTE(Paste_Here!U190, "em", "-"), "q", "")) &lt;= 909), "No", "")), ""), "")</f>
        <v/>
      </c>
      <c r="BR190" s="66"/>
      <c r="BS190" s="76" t="str">
        <f>IFERROR(IF(B190&lt;&gt;"", IF(AND(INDEX(Paste_Here!X$2:X$850, MATCH(B190, Paste_Here!A$2:A$850, 0))&lt;&gt;"", ISNUMBER(VALUE(INDEX(Paste_Here!X$2:X$850, MATCH(B190, Paste_Here!A$2:A$850, 0))))), INDEX(Paste_Here!X$2:X$850, MATCH(B190, Paste_Here!A$2:A$850, 0)), ""), ""), "")</f>
        <v/>
      </c>
      <c r="BT190" s="66"/>
      <c r="BU190" s="76" t="str">
        <f>IFERROR(IF(B190&lt;&gt;"", IF(ISNUMBER(VALUE(INDEX(Paste_Here!G$2:G$850, MATCH(B190, Paste_Here!A$2:A$850, 0)))), IF(VALUE(INDEX(Paste_Here!G$2:G$850, MATCH(B190, Paste_Here!A$2:A$850, 0)))=0, "No", IF(AND(VALUE(INDEX(Paste_Here!G$2:G$850, MATCH(B190, Paste_Here!A$2:A$850, 0)))&gt;=1, VALUE(INDEX(Paste_Here!G$2:G$850, MATCH(B190, Paste_Here!A$2:A$850, 0)))&lt;=4), VALUE(INDEX(Paste_Here!G$2:G$850, MATCH(B190, Paste_Here!A$2:A$850, 0))), "")), ""), ""), "")</f>
        <v/>
      </c>
      <c r="BV190" s="66"/>
      <c r="BW190" s="76" t="str">
        <f>IFERROR(IF(B190&lt;&gt;"", IF(ISNUMBER(VALUE(INDEX(Paste_Here!H$2:H$850, MATCH(B190, Paste_Here!A$2:A$850, 0)))), IF(VALUE(INDEX(Paste_Here!H$2:H$850, MATCH(B190, Paste_Here!A$2:A$850, 0)))=0, "No", IF(AND(VALUE(INDEX(Paste_Here!H$2:H$850, MATCH(B190, Paste_Here!A$2:A$850, 0)))&gt;=1, VALUE(INDEX(Paste_Here!H$2:H$850, MATCH(B190, Paste_Here!A$2:A$850, 0)))&lt;=4), VALUE(INDEX(Paste_Here!H$2:H$850, MATCH(B190, Paste_Here!A$2:A$850, 0))), "")), ""), ""), "")</f>
        <v/>
      </c>
      <c r="BX190" s="66"/>
      <c r="BY190" s="76"/>
      <c r="BZ190" s="66"/>
      <c r="CA190" s="76"/>
      <c r="CB190" s="66"/>
      <c r="CC190" s="66"/>
      <c r="CD190" s="76" t="str">
        <f t="shared" si="21"/>
        <v/>
      </c>
      <c r="CE190" s="66"/>
      <c r="CF190" s="76" t="str">
        <f>IFERROR(IF(B190&lt;&gt;"", IF(AND(INDEX(Paste_Here!P$2:P$850, MATCH(B190, Paste_Here!A$2:A$850, 0))&lt;&gt;"", ISNUMBER(VALUE(INDEX(Paste_Here!P$2:P$850, MATCH(B190, Paste_Here!A$2:A$850, 0))))), INDEX(Paste_Here!P$2:P$850, MATCH(B190, Paste_Here!A$2:A$850, 0)), ""), ""), "")</f>
        <v/>
      </c>
      <c r="CG190" s="66"/>
      <c r="CH190" s="76" t="str">
        <f>IFERROR(IF(B190&lt;&gt;"", IF(ISNUMBER(SEARCH("highrisk", LOWER(INDEX(Paste_Here!Q$2:Q$850, MATCH(B190, Paste_Here!A$2:A$850, 0))))), "High Risk", IF(ISNUMBER(SEARCH("lowrisk", LOWER(INDEX(Paste_Here!Q$2:Q$850, MATCH(B190, Paste_Here!A$2:A$850, 0))))), "Low Risk", IF(ISNUMBER(SEARCH("somerisk", LOWER(INDEX(Paste_Here!Q$2:Q$850, MATCH(B190, Paste_Here!A$2:A$850, 0))))), "Some Risk", ""))), ""), "")</f>
        <v/>
      </c>
      <c r="CI190" s="66"/>
      <c r="CJ190" s="76" t="str">
        <f>IFERROR(IF(B190&lt;&gt;"", IF(AND(INDEX(Paste_Here!AA$2:AA$850, MATCH(B190, Paste_Here!A$2:A$850, 0))&lt;&gt;"", ISNUMBER(VALUE(INDEX(Paste_Here!AA$2:AA$850, MATCH(B190, Paste_Here!A$2:A$850, 0))))), INDEX(Paste_Here!AA$2:AA$850, MATCH(B190, Paste_Here!A$2:A$850, 0)), ""), ""), "")</f>
        <v/>
      </c>
      <c r="CK190" s="66"/>
      <c r="CL190" s="76" t="str">
        <f>IFERROR(IF(B190&lt;&gt;"", IF(LOWER(INDEX(Paste_Here!AB$2:AB$850, MATCH(B190, Paste_Here!A$2:A$850, 0)))="approaching expectations", "Approaching", IF(LOWER(INDEX(Paste_Here!AB$2:AB$850, MATCH(B190, Paste_Here!A$2:A$850, 0)))="met expectations", "Met", IF(LOWER(INDEX(Paste_Here!AB$2:AB$850, MATCH(B190, Paste_Here!A$2:A$850, 0)))="exceeded expectations", "Exceeded", IF(LOWER(INDEX(Paste_Here!AB$2:AB$850, MATCH(B190, Paste_Here!A$2:A$850, 0)))="below expectations", "Below", "")))), ""), "")</f>
        <v/>
      </c>
      <c r="CM190" s="66"/>
      <c r="CN190" s="76" t="str">
        <f>IFERROR(IF(B190&lt;&gt;"", IF(AND(INDEX(Paste_Here!AC$2:AC$850, MATCH(B190, Paste_Here!A$2:A$850, 0))&lt;&gt;"", ISNUMBER(VALUE(INDEX(Paste_Here!AC$2:AC$850, MATCH(B190, Paste_Here!A$2:A$850, 0))))), INDEX(Paste_Here!AC$2:AC$850, MATCH(B190, Paste_Here!A$2:A$850, 0)), ""), ""), "")</f>
        <v/>
      </c>
      <c r="CO190" s="66"/>
      <c r="CP190" s="76"/>
      <c r="CQ190" s="66"/>
      <c r="CR190" s="76"/>
      <c r="CS190" s="66"/>
      <c r="CT190" s="76"/>
      <c r="CU190" s="66"/>
      <c r="CV190" s="76"/>
      <c r="CW190" s="66"/>
      <c r="CX190" s="76"/>
      <c r="CY190" s="66"/>
      <c r="CZ190" s="66"/>
      <c r="DA190" s="76" t="str">
        <f t="shared" si="22"/>
        <v/>
      </c>
      <c r="DB190" s="66"/>
      <c r="DC190" s="76" t="str">
        <f>IFERROR(IF(B190&lt;&gt;"", IF(AND(INDEX(Paste_Here!V$2:V$850, MATCH(B190, Paste_Here!A$2:A$850, 0))&lt;&gt;"", ISNUMBER(VALUE(INDEX(Paste_Here!V$2:V$850, MATCH(B190, Paste_Here!A$2:A$850, 0))))), INDEX(Paste_Here!V$2:V$850, MATCH(B190, Paste_Here!A$2:A$850, 0)), ""), ""), "")</f>
        <v/>
      </c>
      <c r="DD190" s="66"/>
      <c r="DE190" s="76" t="str">
        <f>IFERROR(IF(B190&lt;&gt;"", IF(ISNUMBER(SEARCH("highrisk", LOWER(INDEX(Paste_Here!W$2:W$850, MATCH(B190, Paste_Here!A$2:A$850, 0))))), "High Risk", IF(ISNUMBER(SEARCH("lowrisk", LOWER(INDEX(Paste_Here!W$2:W$850, MATCH(B190, Paste_Here!A$2:A$850, 0))))), "Low Risk", IF(ISNUMBER(SEARCH("somerisk", LOWER(INDEX(Paste_Here!W$2:W$850, MATCH(B190, Paste_Here!A$2:A$850, 0))))), "Some Risk", ""))), ""), "")</f>
        <v/>
      </c>
      <c r="DF190" s="66"/>
      <c r="DG190" s="76" t="str">
        <f>IFERROR(IF(B190&lt;&gt;"", IF(AND(INDEX(Paste_Here!S$2:S$850, MATCH(B190, Paste_Here!A$2:A$850, 0))&lt;&gt;"", ISNUMBER(VALUE(INDEX(Paste_Here!S$2:S$850, MATCH(B190, Paste_Here!A$2:A$850, 0))))), INDEX(Paste_Here!S$2:S$850, MATCH(B190, Paste_Here!A$2:A$850, 0)), ""), ""), "")</f>
        <v/>
      </c>
      <c r="DH190" s="66"/>
      <c r="DI190" s="76" t="str">
        <f>IFERROR(IF(B190&lt;&gt;"", IF(ISNUMBER(SEARCH("highrisk", LOWER(INDEX(Paste_Here!T$2:T$850, MATCH(B190, Paste_Here!A$2:A$850, 0))))), "High Risk", IF(ISNUMBER(SEARCH("lowrisk", LOWER(INDEX(Paste_Here!T$2:T$850, MATCH(B190, Paste_Here!A$2:A$850, 0))))), "Low Risk", IF(ISNUMBER(SEARCH("somerisk", LOWER(INDEX(Paste_Here!T$2:T$850, MATCH(B190, Paste_Here!A$2:A$850, 0))))), "Some Risk", ""))), ""), "")</f>
        <v/>
      </c>
      <c r="DJ190" s="66"/>
      <c r="DK190" s="76" t="str">
        <f>IFERROR(IF(B190&lt;&gt;"", IF(AND(INDEX(Paste_Here!AD$2:AD$850, MATCH(B190, Paste_Here!A$2:A$850, 0))&lt;&gt;"", ISNUMBER(VALUE(INDEX(Paste_Here!AD$2:AD$850, MATCH(B190, Paste_Here!A$2:A$850, 0))))), INDEX(Paste_Here!AD$2:AD$850, MATCH(B190, Paste_Here!A$2:A$850, 0)), ""), ""), "")</f>
        <v/>
      </c>
      <c r="DL190" s="66"/>
      <c r="DM190" s="76" t="str">
        <f>IFERROR(IF(B190&lt;&gt;"", IF(LOWER(INDEX(Paste_Here!AE$2:AE$850, MATCH(B190, Paste_Here!A$2:A$850, 0)))="approaching expectations", "Approaching", IF(LOWER(INDEX(Paste_Here!AE$2:AE$850, MATCH(B190, Paste_Here!A$2:A$850, 0)))="met expectations", "Met", IF(LOWER(INDEX(Paste_Here!AE$2:AE$850, MATCH(B190, Paste_Here!A$2:A$850, 0)))="exceeded expectations", "Exceeded", IF(LOWER(INDEX(Paste_Here!AE$2:AE$850, MATCH(B190, Paste_Here!A$2:A$850, 0)))="below expectations", "Below", "")))), ""), "")</f>
        <v/>
      </c>
      <c r="DN190" s="66"/>
      <c r="DO190" s="76"/>
      <c r="DP190" s="66"/>
      <c r="DQ190" s="76"/>
      <c r="DR190" s="66"/>
      <c r="DS190" s="76"/>
      <c r="DT190" s="66"/>
      <c r="DU190" s="76"/>
      <c r="DV190" s="66"/>
      <c r="DW190" s="66"/>
      <c r="DX190" s="76" t="str">
        <f t="shared" si="23"/>
        <v/>
      </c>
      <c r="DY190" s="66"/>
      <c r="DZ190" s="76"/>
      <c r="EA190" s="66"/>
      <c r="EB190" s="76"/>
      <c r="EC190" s="66"/>
      <c r="ED190" s="76" t="str">
        <f>IFERROR(IF(B190&lt;&gt;"", IF(AND(INDEX(Paste_Here!AF$2:AF$850, MATCH(B190, Paste_Here!A$2:A$850, 0))&lt;&gt;"", ISNUMBER(VALUE(INDEX(Paste_Here!AF$2:AF$850, MATCH(B190, Paste_Here!A$2:A$850, 0))))), INDEX(Paste_Here!AF$2:AF$850, MATCH(B190, Paste_Here!A$2:A$850, 0)), ""), ""), "")</f>
        <v/>
      </c>
      <c r="EE190" s="66"/>
      <c r="EF190" s="76"/>
      <c r="EG190" s="66"/>
      <c r="EH190" s="76"/>
      <c r="EI190" s="66"/>
      <c r="EJ190" s="76" t="str">
        <f>IFERROR(IF(B190&lt;&gt;"", IF(AND(INDEX(Paste_Here!AG$2:AG$850, MATCH(B190, Paste_Here!A$2:A$850, 0))&lt;&gt;"", ISNUMBER(VALUE(INDEX(Paste_Here!AG$2:AG$850, MATCH(B190, Paste_Here!A$2:A$850, 0))))), INDEX(Paste_Here!AG$2:AG$850, MATCH(B190, Paste_Here!A$2:A$850, 0)), ""), ""), "")</f>
        <v/>
      </c>
      <c r="EK190" s="66"/>
      <c r="EL190" s="76"/>
      <c r="EM190" s="66"/>
      <c r="EN190" s="76"/>
      <c r="EO190" s="66"/>
      <c r="EP190" s="76"/>
      <c r="EQ190" s="66"/>
      <c r="ER190" s="76"/>
      <c r="ES190" s="66"/>
      <c r="ET190" s="66"/>
      <c r="EU190" s="76"/>
      <c r="EV190" s="66"/>
      <c r="EW190" s="76"/>
      <c r="EX190" s="66"/>
      <c r="EY190" s="76"/>
      <c r="EZ190" s="66"/>
      <c r="FA190" s="76"/>
      <c r="FB190" s="66"/>
      <c r="FC190" s="76"/>
      <c r="FD190" s="66"/>
      <c r="FE190" s="76"/>
      <c r="FF190" s="66"/>
      <c r="FG190" s="76"/>
      <c r="FH190" s="66"/>
      <c r="FI190" s="76"/>
      <c r="FJ190" s="66"/>
      <c r="FK190" s="76"/>
      <c r="FL190" s="66"/>
      <c r="FM190" s="76"/>
      <c r="FN190" s="66"/>
      <c r="FO190" s="76"/>
      <c r="FP190" s="66"/>
      <c r="FQ190" s="76"/>
      <c r="FR190" s="66"/>
      <c r="FS190" s="76"/>
      <c r="FT190" s="66"/>
      <c r="FU190" s="76"/>
      <c r="FV190" s="66"/>
      <c r="FW190" s="76"/>
      <c r="FX190" s="66"/>
      <c r="FY190" s="76"/>
      <c r="FZ190" s="66"/>
      <c r="GA190" s="76"/>
      <c r="GB190" s="66"/>
      <c r="GC190" s="76"/>
      <c r="GD190" s="66"/>
      <c r="GE190" s="76"/>
      <c r="GF190" s="66"/>
      <c r="GG190" s="76"/>
      <c r="GH190" s="66"/>
      <c r="GI190" s="76"/>
      <c r="GJ190" s="66"/>
      <c r="GK190" s="76"/>
      <c r="GL190" s="66"/>
      <c r="GM190" s="76"/>
      <c r="GN190" s="66"/>
      <c r="GO190" s="76"/>
      <c r="GP190" s="66"/>
      <c r="GQ190" s="76"/>
      <c r="GR190" s="66"/>
      <c r="GS190" s="76"/>
      <c r="GT190" s="66"/>
      <c r="GU190" s="76"/>
      <c r="GV190" s="66"/>
      <c r="GW190" s="76"/>
      <c r="GX190" s="66"/>
      <c r="GY190" s="76"/>
      <c r="GZ190" s="66"/>
      <c r="HA190" s="76"/>
      <c r="HB190" s="66"/>
      <c r="HC190" s="76"/>
      <c r="HD190" s="66"/>
      <c r="HE190" s="76"/>
      <c r="HF190" s="66"/>
      <c r="HG190" s="76"/>
      <c r="HH190" s="66"/>
      <c r="HI190" s="76"/>
      <c r="HJ190" s="66"/>
      <c r="HK190" s="76"/>
      <c r="HL190" s="66"/>
      <c r="HM190" s="76"/>
      <c r="HN190" s="66"/>
      <c r="HO190" s="76"/>
      <c r="HP190" s="66"/>
      <c r="HQ190" s="76"/>
      <c r="HR190" s="66"/>
      <c r="HS190" s="76"/>
      <c r="HT190" s="66"/>
      <c r="HU190" s="76"/>
      <c r="HV190" s="66"/>
      <c r="HW190" s="76"/>
      <c r="HX190" s="66"/>
      <c r="HY190" s="76"/>
      <c r="HZ190" s="66"/>
      <c r="IA190" s="76"/>
      <c r="IB190" s="66"/>
      <c r="IC190" s="76"/>
      <c r="ID190" s="66"/>
      <c r="IE190" s="76"/>
      <c r="IF190" s="66"/>
      <c r="IG190" s="76"/>
      <c r="IH190" s="66"/>
      <c r="II190" s="76"/>
      <c r="IJ190" s="66"/>
      <c r="IK190" s="76"/>
      <c r="IL190" s="66"/>
      <c r="IM190" s="76"/>
      <c r="IN190" s="66"/>
      <c r="IO190" s="76"/>
      <c r="IP190" s="66"/>
      <c r="IQ190" s="76"/>
      <c r="IR190" s="66"/>
      <c r="IS190" s="76"/>
      <c r="IT190" s="66"/>
      <c r="IU190" s="76"/>
      <c r="IV190" s="66"/>
      <c r="IW190" s="76"/>
      <c r="IX190" s="66"/>
      <c r="IY190" s="76"/>
      <c r="IZ190" s="66"/>
      <c r="JA190" s="76"/>
      <c r="JB190" s="66"/>
      <c r="JC190" s="76"/>
      <c r="JD190" s="66"/>
      <c r="JE190" s="76"/>
      <c r="JF190" s="66"/>
      <c r="JG190" s="76"/>
      <c r="JH190" s="66"/>
      <c r="JI190" s="76"/>
      <c r="JJ190" s="66"/>
      <c r="JK190" s="76"/>
      <c r="JL190" s="66"/>
      <c r="JM190" s="76"/>
      <c r="JN190" s="66"/>
      <c r="JO190" s="76"/>
      <c r="JP190" s="66"/>
      <c r="JQ190" s="76"/>
      <c r="JR190" s="66"/>
      <c r="JS190" s="76"/>
      <c r="JT190" s="66"/>
      <c r="JU190" s="76"/>
      <c r="JV190" s="66"/>
      <c r="JW190" s="76"/>
      <c r="JX190" s="66"/>
      <c r="JY190" s="76"/>
      <c r="JZ190" s="66"/>
      <c r="KA190" s="76"/>
      <c r="KB190" s="66"/>
      <c r="KC190" s="76"/>
      <c r="KD190" s="66"/>
      <c r="KE190" s="76"/>
      <c r="KF190" s="66"/>
      <c r="KG190" s="76"/>
      <c r="KH190" s="66"/>
      <c r="KI190" s="76"/>
      <c r="KJ190" s="66"/>
      <c r="KK190" s="76"/>
      <c r="KL190" s="66"/>
      <c r="KM190" s="76"/>
      <c r="KN190" s="66"/>
      <c r="KO190" s="76"/>
      <c r="KP190" s="66"/>
      <c r="KQ190" s="76"/>
      <c r="KR190" s="66"/>
      <c r="KS190" s="76"/>
      <c r="KT190" s="66"/>
      <c r="KU190" s="76"/>
      <c r="KV190" s="66"/>
      <c r="KW190" s="76"/>
      <c r="KX190" s="66"/>
      <c r="KY190" s="76"/>
      <c r="KZ190" s="66"/>
      <c r="LA190" s="76"/>
      <c r="LB190" s="66"/>
      <c r="LC190" s="76"/>
      <c r="LD190" s="66"/>
      <c r="LE190" s="76"/>
      <c r="LF190" s="66"/>
      <c r="LG190" s="76"/>
      <c r="LH190" s="66"/>
      <c r="LI190" s="76"/>
      <c r="LJ190" s="66"/>
      <c r="LK190" s="76"/>
      <c r="LL190" s="66"/>
      <c r="LM190" s="76"/>
      <c r="LN190" s="66"/>
      <c r="LO190" s="76"/>
      <c r="LP190" s="66"/>
      <c r="LQ190" s="76"/>
      <c r="LR190" s="66"/>
      <c r="LS190" s="76"/>
      <c r="LT190" s="66"/>
      <c r="LU190" s="76"/>
      <c r="LV190" s="66"/>
      <c r="LW190" s="76"/>
      <c r="LX190" s="66"/>
      <c r="LY190" s="76"/>
      <c r="LZ190" s="66"/>
      <c r="MA190" s="76"/>
      <c r="MB190" s="66"/>
      <c r="MC190" s="76"/>
      <c r="MD190" s="66"/>
      <c r="MG190" s="1" t="str" cm="1">
        <f t="array" ref="MG190">IFERROR(INDEX(Paste_Here!$B$2:$B$850, MATCH(0, COUNTIF(MG$4:MG189, Paste_Here!$B$2:$B$850) + IF(Paste_Here!$B$2:$B$850="", 1, 0), 0)), "")</f>
        <v/>
      </c>
      <c r="MH190" s="1" t="str">
        <f>IF(MG190&lt;&gt;"", INDEX(Paste_Here!$A$2:$A$850, MATCH(MG190, Paste_Here!$B$2:$B$850, 0)), "")</f>
        <v/>
      </c>
      <c r="MI190" s="1" t="str">
        <f t="shared" si="24"/>
        <v/>
      </c>
      <c r="MJ190" s="1" t="str" cm="1">
        <f t="array" ref="MJ190">IFERROR(INDEX($MI$5:$MI$850, MATCH(SMALL(IF($MI$5:$MI$850&lt;&gt;"", COUNTIF($MI$5:$MI$850, "&lt;"&amp;$MI$5:$MI$850)+1), ROW()-ROW($MJ$5)+1), COUNTIF($MI$5:$MI$850, "&lt;"&amp;$MI$5:$MI$850)+1, 0)), "")</f>
        <v/>
      </c>
    </row>
    <row r="191" spans="1:348">
      <c r="A191" s="66"/>
      <c r="B191" s="76" t="str">
        <f t="shared" si="17"/>
        <v/>
      </c>
      <c r="C191" s="66"/>
      <c r="D191" s="76" t="str">
        <f>IFERROR(IF(B191&lt;&gt;"", IF(AND(INDEX(Paste_Here!B$2:B$850, MATCH(B191, Paste_Here!A$2:A$850, 0))&lt;&gt;"", ISNUMBER(VALUE(INDEX(Paste_Here!B$2:B$850, MATCH(B191, Paste_Here!A$2:A$850, 0))))), INDEX(Paste_Here!B$2:B$850, MATCH(B191, Paste_Here!A$2:A$850, 0)), ""), ""), "")</f>
        <v/>
      </c>
      <c r="E191" s="66"/>
      <c r="F191" s="76" t="str">
        <f>IFERROR(IF(B191&lt;&gt;"", IF(ISTEXT(INDEX(Paste_Here!K$2:K$850, MATCH(B191, Paste_Here!A$2:A$850, 0))), INDEX(Paste_Here!K$2:K$850, MATCH(B191, Paste_Here!A$2:A$850, 0)), ""), ""), "")</f>
        <v/>
      </c>
      <c r="G191" s="66"/>
      <c r="H191" s="76" t="str">
        <f>IFERROR(IF(B191&lt;&gt;"", IF(ISTEXT(INDEX(Paste_Here!C$2:C$850, MATCH(B191, Paste_Here!A$2:A$850, 0))), INDEX(Paste_Here!C$2:C$850, MATCH(B191, Paste_Here!A$2:A$850, 0)), ""), ""), "")</f>
        <v/>
      </c>
      <c r="I191" s="66"/>
      <c r="J191" s="76" t="str">
        <f>IFERROR(IF(B191&lt;&gt;"", IF(ISNUMBER(SEARCH("s", LOWER(INDEX(Paste_Here!M$2:M$850, MATCH(B191, Paste_Here!A$2:A$850, 0))))), "Yes", IF(INDEX(Paste_Here!M$2:M$850, MATCH(B191, Paste_Here!A$2:A$850, 0))&lt;&gt;"", "No", "")), ""), "")</f>
        <v/>
      </c>
      <c r="K191" s="66"/>
      <c r="L191" s="76" t="str">
        <f>IFERROR(IF(B191&lt;&gt;"", IF(ISNUMBER(SEARCH("yes", LOWER(INDEX(Paste_Here!E$2:E$850, MATCH(B191, Paste_Here!A$2:A$850, 0))))), "Yes", IF(ISNUMBER(SEARCH("no", LOWER(INDEX(Paste_Here!E$2:E$850, MATCH(B191, Paste_Here!A$2:A$850, 0))))), "No", "")), ""), "")</f>
        <v/>
      </c>
      <c r="M191" s="66"/>
      <c r="N191" s="76" t="str">
        <f>IFERROR(IF(B191&lt;&gt;"", IF(ISNUMBER(SEARCH("yes", LOWER(INDEX(Paste_Here!F$2:F$850, MATCH(B191, Paste_Here!A$2:A$850, 0))))), "Yes", IF(ISNUMBER(SEARCH("no", LOWER(INDEX(Paste_Here!F$2:F$850, MATCH(B191, Paste_Here!A$2:A$850, 0))))), "No", "")), ""), "")</f>
        <v/>
      </c>
      <c r="O191" s="66"/>
      <c r="P191" s="76" t="str">
        <f>IFERROR(IF(B191&lt;&gt;"", IF(ISNUMBER(SEARCH("yes", LOWER(INDEX(Paste_Here!L$2:L$850, MATCH(B191, Paste_Here!A$2:A$850, 0))))), "Yes", IF(ISNUMBER(SEARCH("no", LOWER(INDEX(Paste_Here!L$2:L$850, MATCH(B191, Paste_Here!A$2:A$850, 0))))), "No", "")), ""), "")</f>
        <v/>
      </c>
      <c r="Q191" s="66"/>
      <c r="R191" s="76" t="str">
        <f>IFERROR(IF(B191&lt;&gt;"", IF(ISNUMBER(SEARCH("transitional 2", LOWER(INDEX(Paste_Here!D$2:D$850, MATCH(B191, Paste_Here!A$2:A$850, 0))))), "T2", IF(ISNUMBER(SEARCH("transitional 1", LOWER(INDEX(Paste_Here!D$2:D$850, MATCH(B191, Paste_Here!A$2:A$850, 0))))), "T1", IF(ISNUMBER(SEARCH("waived ell services", LOWER(INDEX(Paste_Here!D$2:D$850, MATCH(B191, Paste_Here!A$2:A$850, 0))))), "W", IF(ISNUMBER(SEARCH("english language learner", LOWER(INDEX(Paste_Here!D$2:D$850, MATCH(B191, Paste_Here!A$2:A$850, 0))))), "L", "")))), ""), "")</f>
        <v/>
      </c>
      <c r="S191" s="66"/>
      <c r="T191" s="76" t="str">
        <f>IFERROR(IF(B191&lt;&gt;"", IF(ISNUMBER(SEARCH("yes", LOWER(INDEX(Paste_Here!I$2:I$850, MATCH(B191, Paste_Here!A$2:A$850, 0))))), "Yes", IF(ISNUMBER(SEARCH("no", LOWER(INDEX(Paste_Here!I$2:I$850, MATCH(B191, Paste_Here!A$2:A$850, 0))))), "No", "")), ""), "")</f>
        <v/>
      </c>
      <c r="U191" s="66"/>
      <c r="V191" s="76" t="str">
        <f>IFERROR(IF(B191&lt;&gt;"", IF(ISTEXT(INDEX(Paste_Here!J$2:J$850, MATCH(B191, Paste_Here!A$2:A$850, 0))), VALUE(INDEX(Paste_Here!J$2:J$850, MATCH(B191, Paste_Here!A$2:A$850, 0))), ""), ""), "")</f>
        <v/>
      </c>
      <c r="W191" s="66"/>
      <c r="X191" s="66"/>
      <c r="Y191" s="76" t="str">
        <f t="shared" si="18"/>
        <v/>
      </c>
      <c r="Z191" s="66"/>
      <c r="AA191" s="76" t="str">
        <f>IFERROR(IF(B191&lt;&gt;"", IF(AND(INDEX(Paste_Here!AI$2:AI$850, MATCH(B191, Paste_Here!A$2:A$850, 0))&lt;&gt;"", ISNUMBER(VALUE(INDEX(Paste_Here!AI$2:AI$850, MATCH(B191, Paste_Here!A$2:A$850, 0))))), INDEX(Paste_Here!AI$2:AI$850, MATCH(B191, Paste_Here!A$2:A$850, 0)), ""), ""), "")</f>
        <v/>
      </c>
      <c r="AB191" s="66"/>
      <c r="AC191" s="76" t="str">
        <f>IFERROR(IF(B191&lt;&gt;"", IF(AND(INDEX(Paste_Here!AJ$2:AJ$850, MATCH(B191, Paste_Here!A$2:A$850, 0))&lt;&gt;"", ISNUMBER(VALUE(INDEX(Paste_Here!AJ$2:AJ$850, MATCH(B191, Paste_Here!A$2:A$850, 0))))), INDEX(Paste_Here!AJ$2:AJ$850, MATCH(B191, Paste_Here!A$2:A$850, 0)), ""), ""), "")</f>
        <v/>
      </c>
      <c r="AD191" s="66"/>
      <c r="AE191" s="76" t="str">
        <f>IFERROR(IF(B191&lt;&gt;"", IF(AND(INDEX(Paste_Here!AK$2:AK$850, MATCH(B191, Paste_Here!A$2:A$850, 0))&lt;&gt;"", ISNUMBER(VALUE(INDEX(Paste_Here!AK$2:AK$850, MATCH(B191, Paste_Here!A$2:A$850, 0))))), INDEX(Paste_Here!AK$2:AK$850, MATCH(B191, Paste_Here!A$2:A$850, 0)), ""), ""), "")</f>
        <v/>
      </c>
      <c r="AF191" s="66"/>
      <c r="AG191" s="76" t="str">
        <f>IFERROR(IF(B191&lt;&gt;"", IF(AND(INDEX(Paste_Here!AL$2:AL$850, MATCH(B191, Paste_Here!A$2:A$850, 0))&lt;&gt;"", ISNUMBER(VALUE(INDEX(Paste_Here!AL$2:AL$850, MATCH(B191, Paste_Here!A$2:A$850, 0))))), INDEX(Paste_Here!AL$2:AL$850, MATCH(B191, Paste_Here!A$2:A$850, 0)), ""), ""), "")</f>
        <v/>
      </c>
      <c r="AH191" s="66"/>
      <c r="AI191" s="76" t="str">
        <f>IFERROR(IF(B191&lt;&gt;"", IF(AND(INDEX(Paste_Here!AH$2:AH$850, MATCH(B191, Paste_Here!A$2:A$850, 0))&lt;&gt;"", ISNUMBER(VALUE(INDEX(Paste_Here!AH$2:AH$850, MATCH(B191, Paste_Here!A$2:A$850, 0))))), IF(VALUE(INDEX(Paste_Here!AH$2:AH$850, MATCH(B191, Paste_Here!A$2:A$850, 0)))=0, "", INDEX(Paste_Here!AH$2:AH$850, MATCH(B191, Paste_Here!A$2:A$850, 0))), ""), ""), "")</f>
        <v/>
      </c>
      <c r="AJ191" s="66"/>
      <c r="AK191" s="76" t="str">
        <f>IFERROR(IF(B191&lt;&gt;"", IF(AND(INDEX(Paste_Here!N$2:N$850, MATCH(B191, Paste_Here!A$2:A$850, 0))&lt;&gt;"", ISNUMBER(VALUE(INDEX(Paste_Here!N$2:N$850, MATCH(B191, Paste_Here!A$2:A$850, 0))))), INDEX(Paste_Here!N$2:N$850, MATCH(B191, Paste_Here!A$2:A$850, 0)), ""), ""), "")</f>
        <v/>
      </c>
      <c r="AL191" s="66"/>
      <c r="AM191" s="76" t="str">
        <f>IFERROR(IF(B191&lt;&gt;"", IF(AND(INDEX(Paste_Here!O$2:O$850, MATCH(B191, Paste_Here!A$2:A$850, 0))&lt;&gt;"", ISNUMBER(VALUE(INDEX(Paste_Here!O$2:O$850, MATCH(B191, Paste_Here!A$2:A$850, 0))))), INDEX(Paste_Here!O$2:O$850, MATCH(B191, Paste_Here!A$2:A$850, 0)), ""), ""), "")</f>
        <v/>
      </c>
      <c r="AN191" s="66"/>
      <c r="AO191" s="76"/>
      <c r="AP191" s="66"/>
      <c r="AQ191" s="76"/>
      <c r="AR191" s="66"/>
      <c r="AS191" s="76"/>
      <c r="AT191" s="66"/>
      <c r="AU191" s="66"/>
      <c r="AV191" s="76" t="str">
        <f t="shared" si="19"/>
        <v/>
      </c>
      <c r="AW191" s="66"/>
      <c r="AX191" s="76" t="str">
        <f>IFERROR(IF(B191&lt;&gt;"", IF(ISNUMBER(SEARCH("Revealed-Potential (Primary Focus)", LOWER(INDEX(Paste_Here!Z$2:Z$850, MATCH(B191, Paste_Here!A$2:A$850, 0))))), "Rev-Potential: Prim", IF(ISNUMBER(SEARCH("Revealed-Potential (Secondary Focus)", LOWER(INDEX(Paste_Here!Z$2:Z$850, MATCH(B191, Paste_Here!A$2:A$850, 0))))), "Rev-Potential: Sec", IF(ISNUMBER(SEARCH("Monitoring", LOWER(INDEX(Paste_Here!Z$2:Z$850, MATCH(B191, Paste_Here!A$2:A$850, 0))))), "Monitoring", IF(ISNUMBER(SEARCH("At-Promise (Secondary Focus)", LOWER(INDEX(Paste_Here!Z$2:Z$850, MATCH(B191, Paste_Here!A$2:A$850, 0))))), "At-Promise: Sec", IF(ISNUMBER(SEARCH("At-Promise (Primary Focus)", LOWER(INDEX(Paste_Here!Z$2:Z$850, MATCH(B191, Paste_Here!A$2:A$850, 0))))), "At-Promise: Prim", ""))))), ""), "")</f>
        <v/>
      </c>
      <c r="AY191" s="66"/>
      <c r="AZ191" s="76"/>
      <c r="BA191" s="66"/>
      <c r="BB191" s="76"/>
      <c r="BC191" s="66"/>
      <c r="BD191" s="76"/>
      <c r="BE191" s="66"/>
      <c r="BF191" s="76"/>
      <c r="BG191" s="66"/>
      <c r="BH191" s="76"/>
      <c r="BI191" s="66"/>
      <c r="BJ191" s="66"/>
      <c r="BK191" s="76" t="str">
        <f t="shared" si="20"/>
        <v/>
      </c>
      <c r="BL191" s="66"/>
      <c r="BM191" s="76" t="str">
        <f>IFERROR(IF(B191&lt;&gt;"", IF(AND(ISNUMBER(VALUE(SUBSTITUTE(SUBSTITUTE(Paste_Here!R191, "br", "-"), "L", ""))), VALUE(SUBSTITUTE(SUBSTITUTE(Paste_Here!R191, "br", "-"), "L", "")) &gt;= 1095), "Yes", IF(AND(ISNUMBER(VALUE(SUBSTITUTE(SUBSTITUTE(Paste_Here!R191, "br", "-"), "L", ""))), VALUE(SUBSTITUTE(SUBSTITUTE(Paste_Here!R191, "br", "-"), "L", "")) &lt;= 1094), "No", "")), ""), "")</f>
        <v/>
      </c>
      <c r="BN191" s="66"/>
      <c r="BO191" s="76" t="str">
        <f>IFERROR(IF(B191&lt;&gt;"", IF(COUNTIF(INDEX(Paste_Here!Y$2:AB$850, MATCH(B191, Paste_Here!A$2:A$850, 0), 0), "yes") &gt; 0, "Yes", IF(COUNTIF(INDEX(Paste_Here!Y$2:AB$850, MATCH(B191, Paste_Here!A$2:A$850, 0), 0), "no") &gt; 0, "No", "")), ""), "")</f>
        <v/>
      </c>
      <c r="BP191" s="66"/>
      <c r="BQ191" s="76" t="str">
        <f>IFERROR(IF(B191&lt;&gt;"", IF(AND(ISNUMBER(VALUE(SUBSTITUTE(SUBSTITUTE(Paste_Here!U191, "em", "-"), "q", ""))), VALUE(SUBSTITUTE(SUBSTITUTE(Paste_Here!U191, "em", "-"), "q", "")) &gt;= 910), "Yes", IF(AND(ISNUMBER(VALUE(SUBSTITUTE(SUBSTITUTE(Paste_Here!U191, "em", "-"), "q", ""))), VALUE(SUBSTITUTE(SUBSTITUTE(Paste_Here!U191, "em", "-"), "q", "")) &lt;= 909), "No", "")), ""), "")</f>
        <v/>
      </c>
      <c r="BR191" s="66"/>
      <c r="BS191" s="76" t="str">
        <f>IFERROR(IF(B191&lt;&gt;"", IF(AND(INDEX(Paste_Here!X$2:X$850, MATCH(B191, Paste_Here!A$2:A$850, 0))&lt;&gt;"", ISNUMBER(VALUE(INDEX(Paste_Here!X$2:X$850, MATCH(B191, Paste_Here!A$2:A$850, 0))))), INDEX(Paste_Here!X$2:X$850, MATCH(B191, Paste_Here!A$2:A$850, 0)), ""), ""), "")</f>
        <v/>
      </c>
      <c r="BT191" s="66"/>
      <c r="BU191" s="76" t="str">
        <f>IFERROR(IF(B191&lt;&gt;"", IF(ISNUMBER(VALUE(INDEX(Paste_Here!G$2:G$850, MATCH(B191, Paste_Here!A$2:A$850, 0)))), IF(VALUE(INDEX(Paste_Here!G$2:G$850, MATCH(B191, Paste_Here!A$2:A$850, 0)))=0, "No", IF(AND(VALUE(INDEX(Paste_Here!G$2:G$850, MATCH(B191, Paste_Here!A$2:A$850, 0)))&gt;=1, VALUE(INDEX(Paste_Here!G$2:G$850, MATCH(B191, Paste_Here!A$2:A$850, 0)))&lt;=4), VALUE(INDEX(Paste_Here!G$2:G$850, MATCH(B191, Paste_Here!A$2:A$850, 0))), "")), ""), ""), "")</f>
        <v/>
      </c>
      <c r="BV191" s="66"/>
      <c r="BW191" s="76" t="str">
        <f>IFERROR(IF(B191&lt;&gt;"", IF(ISNUMBER(VALUE(INDEX(Paste_Here!H$2:H$850, MATCH(B191, Paste_Here!A$2:A$850, 0)))), IF(VALUE(INDEX(Paste_Here!H$2:H$850, MATCH(B191, Paste_Here!A$2:A$850, 0)))=0, "No", IF(AND(VALUE(INDEX(Paste_Here!H$2:H$850, MATCH(B191, Paste_Here!A$2:A$850, 0)))&gt;=1, VALUE(INDEX(Paste_Here!H$2:H$850, MATCH(B191, Paste_Here!A$2:A$850, 0)))&lt;=4), VALUE(INDEX(Paste_Here!H$2:H$850, MATCH(B191, Paste_Here!A$2:A$850, 0))), "")), ""), ""), "")</f>
        <v/>
      </c>
      <c r="BX191" s="66"/>
      <c r="BY191" s="76"/>
      <c r="BZ191" s="66"/>
      <c r="CA191" s="76"/>
      <c r="CB191" s="66"/>
      <c r="CC191" s="66"/>
      <c r="CD191" s="76" t="str">
        <f t="shared" si="21"/>
        <v/>
      </c>
      <c r="CE191" s="66"/>
      <c r="CF191" s="76" t="str">
        <f>IFERROR(IF(B191&lt;&gt;"", IF(AND(INDEX(Paste_Here!P$2:P$850, MATCH(B191, Paste_Here!A$2:A$850, 0))&lt;&gt;"", ISNUMBER(VALUE(INDEX(Paste_Here!P$2:P$850, MATCH(B191, Paste_Here!A$2:A$850, 0))))), INDEX(Paste_Here!P$2:P$850, MATCH(B191, Paste_Here!A$2:A$850, 0)), ""), ""), "")</f>
        <v/>
      </c>
      <c r="CG191" s="66"/>
      <c r="CH191" s="76" t="str">
        <f>IFERROR(IF(B191&lt;&gt;"", IF(ISNUMBER(SEARCH("highrisk", LOWER(INDEX(Paste_Here!Q$2:Q$850, MATCH(B191, Paste_Here!A$2:A$850, 0))))), "High Risk", IF(ISNUMBER(SEARCH("lowrisk", LOWER(INDEX(Paste_Here!Q$2:Q$850, MATCH(B191, Paste_Here!A$2:A$850, 0))))), "Low Risk", IF(ISNUMBER(SEARCH("somerisk", LOWER(INDEX(Paste_Here!Q$2:Q$850, MATCH(B191, Paste_Here!A$2:A$850, 0))))), "Some Risk", ""))), ""), "")</f>
        <v/>
      </c>
      <c r="CI191" s="66"/>
      <c r="CJ191" s="76" t="str">
        <f>IFERROR(IF(B191&lt;&gt;"", IF(AND(INDEX(Paste_Here!AA$2:AA$850, MATCH(B191, Paste_Here!A$2:A$850, 0))&lt;&gt;"", ISNUMBER(VALUE(INDEX(Paste_Here!AA$2:AA$850, MATCH(B191, Paste_Here!A$2:A$850, 0))))), INDEX(Paste_Here!AA$2:AA$850, MATCH(B191, Paste_Here!A$2:A$850, 0)), ""), ""), "")</f>
        <v/>
      </c>
      <c r="CK191" s="66"/>
      <c r="CL191" s="76" t="str">
        <f>IFERROR(IF(B191&lt;&gt;"", IF(LOWER(INDEX(Paste_Here!AB$2:AB$850, MATCH(B191, Paste_Here!A$2:A$850, 0)))="approaching expectations", "Approaching", IF(LOWER(INDEX(Paste_Here!AB$2:AB$850, MATCH(B191, Paste_Here!A$2:A$850, 0)))="met expectations", "Met", IF(LOWER(INDEX(Paste_Here!AB$2:AB$850, MATCH(B191, Paste_Here!A$2:A$850, 0)))="exceeded expectations", "Exceeded", IF(LOWER(INDEX(Paste_Here!AB$2:AB$850, MATCH(B191, Paste_Here!A$2:A$850, 0)))="below expectations", "Below", "")))), ""), "")</f>
        <v/>
      </c>
      <c r="CM191" s="66"/>
      <c r="CN191" s="76" t="str">
        <f>IFERROR(IF(B191&lt;&gt;"", IF(AND(INDEX(Paste_Here!AC$2:AC$850, MATCH(B191, Paste_Here!A$2:A$850, 0))&lt;&gt;"", ISNUMBER(VALUE(INDEX(Paste_Here!AC$2:AC$850, MATCH(B191, Paste_Here!A$2:A$850, 0))))), INDEX(Paste_Here!AC$2:AC$850, MATCH(B191, Paste_Here!A$2:A$850, 0)), ""), ""), "")</f>
        <v/>
      </c>
      <c r="CO191" s="66"/>
      <c r="CP191" s="76"/>
      <c r="CQ191" s="66"/>
      <c r="CR191" s="76"/>
      <c r="CS191" s="66"/>
      <c r="CT191" s="76"/>
      <c r="CU191" s="66"/>
      <c r="CV191" s="76"/>
      <c r="CW191" s="66"/>
      <c r="CX191" s="76"/>
      <c r="CY191" s="66"/>
      <c r="CZ191" s="66"/>
      <c r="DA191" s="76" t="str">
        <f t="shared" si="22"/>
        <v/>
      </c>
      <c r="DB191" s="66"/>
      <c r="DC191" s="76" t="str">
        <f>IFERROR(IF(B191&lt;&gt;"", IF(AND(INDEX(Paste_Here!V$2:V$850, MATCH(B191, Paste_Here!A$2:A$850, 0))&lt;&gt;"", ISNUMBER(VALUE(INDEX(Paste_Here!V$2:V$850, MATCH(B191, Paste_Here!A$2:A$850, 0))))), INDEX(Paste_Here!V$2:V$850, MATCH(B191, Paste_Here!A$2:A$850, 0)), ""), ""), "")</f>
        <v/>
      </c>
      <c r="DD191" s="66"/>
      <c r="DE191" s="76" t="str">
        <f>IFERROR(IF(B191&lt;&gt;"", IF(ISNUMBER(SEARCH("highrisk", LOWER(INDEX(Paste_Here!W$2:W$850, MATCH(B191, Paste_Here!A$2:A$850, 0))))), "High Risk", IF(ISNUMBER(SEARCH("lowrisk", LOWER(INDEX(Paste_Here!W$2:W$850, MATCH(B191, Paste_Here!A$2:A$850, 0))))), "Low Risk", IF(ISNUMBER(SEARCH("somerisk", LOWER(INDEX(Paste_Here!W$2:W$850, MATCH(B191, Paste_Here!A$2:A$850, 0))))), "Some Risk", ""))), ""), "")</f>
        <v/>
      </c>
      <c r="DF191" s="66"/>
      <c r="DG191" s="76" t="str">
        <f>IFERROR(IF(B191&lt;&gt;"", IF(AND(INDEX(Paste_Here!S$2:S$850, MATCH(B191, Paste_Here!A$2:A$850, 0))&lt;&gt;"", ISNUMBER(VALUE(INDEX(Paste_Here!S$2:S$850, MATCH(B191, Paste_Here!A$2:A$850, 0))))), INDEX(Paste_Here!S$2:S$850, MATCH(B191, Paste_Here!A$2:A$850, 0)), ""), ""), "")</f>
        <v/>
      </c>
      <c r="DH191" s="66"/>
      <c r="DI191" s="76" t="str">
        <f>IFERROR(IF(B191&lt;&gt;"", IF(ISNUMBER(SEARCH("highrisk", LOWER(INDEX(Paste_Here!T$2:T$850, MATCH(B191, Paste_Here!A$2:A$850, 0))))), "High Risk", IF(ISNUMBER(SEARCH("lowrisk", LOWER(INDEX(Paste_Here!T$2:T$850, MATCH(B191, Paste_Here!A$2:A$850, 0))))), "Low Risk", IF(ISNUMBER(SEARCH("somerisk", LOWER(INDEX(Paste_Here!T$2:T$850, MATCH(B191, Paste_Here!A$2:A$850, 0))))), "Some Risk", ""))), ""), "")</f>
        <v/>
      </c>
      <c r="DJ191" s="66"/>
      <c r="DK191" s="76" t="str">
        <f>IFERROR(IF(B191&lt;&gt;"", IF(AND(INDEX(Paste_Here!AD$2:AD$850, MATCH(B191, Paste_Here!A$2:A$850, 0))&lt;&gt;"", ISNUMBER(VALUE(INDEX(Paste_Here!AD$2:AD$850, MATCH(B191, Paste_Here!A$2:A$850, 0))))), INDEX(Paste_Here!AD$2:AD$850, MATCH(B191, Paste_Here!A$2:A$850, 0)), ""), ""), "")</f>
        <v/>
      </c>
      <c r="DL191" s="66"/>
      <c r="DM191" s="76" t="str">
        <f>IFERROR(IF(B191&lt;&gt;"", IF(LOWER(INDEX(Paste_Here!AE$2:AE$850, MATCH(B191, Paste_Here!A$2:A$850, 0)))="approaching expectations", "Approaching", IF(LOWER(INDEX(Paste_Here!AE$2:AE$850, MATCH(B191, Paste_Here!A$2:A$850, 0)))="met expectations", "Met", IF(LOWER(INDEX(Paste_Here!AE$2:AE$850, MATCH(B191, Paste_Here!A$2:A$850, 0)))="exceeded expectations", "Exceeded", IF(LOWER(INDEX(Paste_Here!AE$2:AE$850, MATCH(B191, Paste_Here!A$2:A$850, 0)))="below expectations", "Below", "")))), ""), "")</f>
        <v/>
      </c>
      <c r="DN191" s="66"/>
      <c r="DO191" s="76"/>
      <c r="DP191" s="66"/>
      <c r="DQ191" s="76"/>
      <c r="DR191" s="66"/>
      <c r="DS191" s="76"/>
      <c r="DT191" s="66"/>
      <c r="DU191" s="76"/>
      <c r="DV191" s="66"/>
      <c r="DW191" s="66"/>
      <c r="DX191" s="76" t="str">
        <f t="shared" si="23"/>
        <v/>
      </c>
      <c r="DY191" s="66"/>
      <c r="DZ191" s="76"/>
      <c r="EA191" s="66"/>
      <c r="EB191" s="76"/>
      <c r="EC191" s="66"/>
      <c r="ED191" s="76" t="str">
        <f>IFERROR(IF(B191&lt;&gt;"", IF(AND(INDEX(Paste_Here!AF$2:AF$850, MATCH(B191, Paste_Here!A$2:A$850, 0))&lt;&gt;"", ISNUMBER(VALUE(INDEX(Paste_Here!AF$2:AF$850, MATCH(B191, Paste_Here!A$2:A$850, 0))))), INDEX(Paste_Here!AF$2:AF$850, MATCH(B191, Paste_Here!A$2:A$850, 0)), ""), ""), "")</f>
        <v/>
      </c>
      <c r="EE191" s="66"/>
      <c r="EF191" s="76"/>
      <c r="EG191" s="66"/>
      <c r="EH191" s="76"/>
      <c r="EI191" s="66"/>
      <c r="EJ191" s="76" t="str">
        <f>IFERROR(IF(B191&lt;&gt;"", IF(AND(INDEX(Paste_Here!AG$2:AG$850, MATCH(B191, Paste_Here!A$2:A$850, 0))&lt;&gt;"", ISNUMBER(VALUE(INDEX(Paste_Here!AG$2:AG$850, MATCH(B191, Paste_Here!A$2:A$850, 0))))), INDEX(Paste_Here!AG$2:AG$850, MATCH(B191, Paste_Here!A$2:A$850, 0)), ""), ""), "")</f>
        <v/>
      </c>
      <c r="EK191" s="66"/>
      <c r="EL191" s="76"/>
      <c r="EM191" s="66"/>
      <c r="EN191" s="76"/>
      <c r="EO191" s="66"/>
      <c r="EP191" s="76"/>
      <c r="EQ191" s="66"/>
      <c r="ER191" s="76"/>
      <c r="ES191" s="66"/>
      <c r="ET191" s="66"/>
      <c r="EU191" s="76"/>
      <c r="EV191" s="66"/>
      <c r="EW191" s="76"/>
      <c r="EX191" s="66"/>
      <c r="EY191" s="76"/>
      <c r="EZ191" s="66"/>
      <c r="FA191" s="76"/>
      <c r="FB191" s="66"/>
      <c r="FC191" s="76"/>
      <c r="FD191" s="66"/>
      <c r="FE191" s="76"/>
      <c r="FF191" s="66"/>
      <c r="FG191" s="76"/>
      <c r="FH191" s="66"/>
      <c r="FI191" s="76"/>
      <c r="FJ191" s="66"/>
      <c r="FK191" s="76"/>
      <c r="FL191" s="66"/>
      <c r="FM191" s="76"/>
      <c r="FN191" s="66"/>
      <c r="FO191" s="76"/>
      <c r="FP191" s="66"/>
      <c r="FQ191" s="76"/>
      <c r="FR191" s="66"/>
      <c r="FS191" s="76"/>
      <c r="FT191" s="66"/>
      <c r="FU191" s="76"/>
      <c r="FV191" s="66"/>
      <c r="FW191" s="76"/>
      <c r="FX191" s="66"/>
      <c r="FY191" s="76"/>
      <c r="FZ191" s="66"/>
      <c r="GA191" s="76"/>
      <c r="GB191" s="66"/>
      <c r="GC191" s="76"/>
      <c r="GD191" s="66"/>
      <c r="GE191" s="76"/>
      <c r="GF191" s="66"/>
      <c r="GG191" s="76"/>
      <c r="GH191" s="66"/>
      <c r="GI191" s="76"/>
      <c r="GJ191" s="66"/>
      <c r="GK191" s="76"/>
      <c r="GL191" s="66"/>
      <c r="GM191" s="76"/>
      <c r="GN191" s="66"/>
      <c r="GO191" s="76"/>
      <c r="GP191" s="66"/>
      <c r="GQ191" s="76"/>
      <c r="GR191" s="66"/>
      <c r="GS191" s="76"/>
      <c r="GT191" s="66"/>
      <c r="GU191" s="76"/>
      <c r="GV191" s="66"/>
      <c r="GW191" s="76"/>
      <c r="GX191" s="66"/>
      <c r="GY191" s="76"/>
      <c r="GZ191" s="66"/>
      <c r="HA191" s="76"/>
      <c r="HB191" s="66"/>
      <c r="HC191" s="76"/>
      <c r="HD191" s="66"/>
      <c r="HE191" s="76"/>
      <c r="HF191" s="66"/>
      <c r="HG191" s="76"/>
      <c r="HH191" s="66"/>
      <c r="HI191" s="76"/>
      <c r="HJ191" s="66"/>
      <c r="HK191" s="76"/>
      <c r="HL191" s="66"/>
      <c r="HM191" s="76"/>
      <c r="HN191" s="66"/>
      <c r="HO191" s="76"/>
      <c r="HP191" s="66"/>
      <c r="HQ191" s="76"/>
      <c r="HR191" s="66"/>
      <c r="HS191" s="76"/>
      <c r="HT191" s="66"/>
      <c r="HU191" s="76"/>
      <c r="HV191" s="66"/>
      <c r="HW191" s="76"/>
      <c r="HX191" s="66"/>
      <c r="HY191" s="76"/>
      <c r="HZ191" s="66"/>
      <c r="IA191" s="76"/>
      <c r="IB191" s="66"/>
      <c r="IC191" s="76"/>
      <c r="ID191" s="66"/>
      <c r="IE191" s="76"/>
      <c r="IF191" s="66"/>
      <c r="IG191" s="76"/>
      <c r="IH191" s="66"/>
      <c r="II191" s="76"/>
      <c r="IJ191" s="66"/>
      <c r="IK191" s="76"/>
      <c r="IL191" s="66"/>
      <c r="IM191" s="76"/>
      <c r="IN191" s="66"/>
      <c r="IO191" s="76"/>
      <c r="IP191" s="66"/>
      <c r="IQ191" s="76"/>
      <c r="IR191" s="66"/>
      <c r="IS191" s="76"/>
      <c r="IT191" s="66"/>
      <c r="IU191" s="76"/>
      <c r="IV191" s="66"/>
      <c r="IW191" s="76"/>
      <c r="IX191" s="66"/>
      <c r="IY191" s="76"/>
      <c r="IZ191" s="66"/>
      <c r="JA191" s="76"/>
      <c r="JB191" s="66"/>
      <c r="JC191" s="76"/>
      <c r="JD191" s="66"/>
      <c r="JE191" s="76"/>
      <c r="JF191" s="66"/>
      <c r="JG191" s="76"/>
      <c r="JH191" s="66"/>
      <c r="JI191" s="76"/>
      <c r="JJ191" s="66"/>
      <c r="JK191" s="76"/>
      <c r="JL191" s="66"/>
      <c r="JM191" s="76"/>
      <c r="JN191" s="66"/>
      <c r="JO191" s="76"/>
      <c r="JP191" s="66"/>
      <c r="JQ191" s="76"/>
      <c r="JR191" s="66"/>
      <c r="JS191" s="76"/>
      <c r="JT191" s="66"/>
      <c r="JU191" s="76"/>
      <c r="JV191" s="66"/>
      <c r="JW191" s="76"/>
      <c r="JX191" s="66"/>
      <c r="JY191" s="76"/>
      <c r="JZ191" s="66"/>
      <c r="KA191" s="76"/>
      <c r="KB191" s="66"/>
      <c r="KC191" s="76"/>
      <c r="KD191" s="66"/>
      <c r="KE191" s="76"/>
      <c r="KF191" s="66"/>
      <c r="KG191" s="76"/>
      <c r="KH191" s="66"/>
      <c r="KI191" s="76"/>
      <c r="KJ191" s="66"/>
      <c r="KK191" s="76"/>
      <c r="KL191" s="66"/>
      <c r="KM191" s="76"/>
      <c r="KN191" s="66"/>
      <c r="KO191" s="76"/>
      <c r="KP191" s="66"/>
      <c r="KQ191" s="76"/>
      <c r="KR191" s="66"/>
      <c r="KS191" s="76"/>
      <c r="KT191" s="66"/>
      <c r="KU191" s="76"/>
      <c r="KV191" s="66"/>
      <c r="KW191" s="76"/>
      <c r="KX191" s="66"/>
      <c r="KY191" s="76"/>
      <c r="KZ191" s="66"/>
      <c r="LA191" s="76"/>
      <c r="LB191" s="66"/>
      <c r="LC191" s="76"/>
      <c r="LD191" s="66"/>
      <c r="LE191" s="76"/>
      <c r="LF191" s="66"/>
      <c r="LG191" s="76"/>
      <c r="LH191" s="66"/>
      <c r="LI191" s="76"/>
      <c r="LJ191" s="66"/>
      <c r="LK191" s="76"/>
      <c r="LL191" s="66"/>
      <c r="LM191" s="76"/>
      <c r="LN191" s="66"/>
      <c r="LO191" s="76"/>
      <c r="LP191" s="66"/>
      <c r="LQ191" s="76"/>
      <c r="LR191" s="66"/>
      <c r="LS191" s="76"/>
      <c r="LT191" s="66"/>
      <c r="LU191" s="76"/>
      <c r="LV191" s="66"/>
      <c r="LW191" s="76"/>
      <c r="LX191" s="66"/>
      <c r="LY191" s="76"/>
      <c r="LZ191" s="66"/>
      <c r="MA191" s="76"/>
      <c r="MB191" s="66"/>
      <c r="MC191" s="76"/>
      <c r="MD191" s="66"/>
      <c r="MG191" s="1" t="str" cm="1">
        <f t="array" ref="MG191">IFERROR(INDEX(Paste_Here!$B$2:$B$850, MATCH(0, COUNTIF(MG$4:MG190, Paste_Here!$B$2:$B$850) + IF(Paste_Here!$B$2:$B$850="", 1, 0), 0)), "")</f>
        <v/>
      </c>
      <c r="MH191" s="1" t="str">
        <f>IF(MG191&lt;&gt;"", INDEX(Paste_Here!$A$2:$A$850, MATCH(MG191, Paste_Here!$B$2:$B$850, 0)), "")</f>
        <v/>
      </c>
      <c r="MI191" s="1" t="str">
        <f t="shared" si="24"/>
        <v/>
      </c>
      <c r="MJ191" s="1" t="str" cm="1">
        <f t="array" ref="MJ191">IFERROR(INDEX($MI$5:$MI$850, MATCH(SMALL(IF($MI$5:$MI$850&lt;&gt;"", COUNTIF($MI$5:$MI$850, "&lt;"&amp;$MI$5:$MI$850)+1), ROW()-ROW($MJ$5)+1), COUNTIF($MI$5:$MI$850, "&lt;"&amp;$MI$5:$MI$850)+1, 0)), "")</f>
        <v/>
      </c>
    </row>
    <row r="192" spans="1:348">
      <c r="A192" s="66"/>
      <c r="B192" s="76" t="str">
        <f t="shared" si="17"/>
        <v/>
      </c>
      <c r="C192" s="66"/>
      <c r="D192" s="76" t="str">
        <f>IFERROR(IF(B192&lt;&gt;"", IF(AND(INDEX(Paste_Here!B$2:B$850, MATCH(B192, Paste_Here!A$2:A$850, 0))&lt;&gt;"", ISNUMBER(VALUE(INDEX(Paste_Here!B$2:B$850, MATCH(B192, Paste_Here!A$2:A$850, 0))))), INDEX(Paste_Here!B$2:B$850, MATCH(B192, Paste_Here!A$2:A$850, 0)), ""), ""), "")</f>
        <v/>
      </c>
      <c r="E192" s="66"/>
      <c r="F192" s="76" t="str">
        <f>IFERROR(IF(B192&lt;&gt;"", IF(ISTEXT(INDEX(Paste_Here!K$2:K$850, MATCH(B192, Paste_Here!A$2:A$850, 0))), INDEX(Paste_Here!K$2:K$850, MATCH(B192, Paste_Here!A$2:A$850, 0)), ""), ""), "")</f>
        <v/>
      </c>
      <c r="G192" s="66"/>
      <c r="H192" s="76" t="str">
        <f>IFERROR(IF(B192&lt;&gt;"", IF(ISTEXT(INDEX(Paste_Here!C$2:C$850, MATCH(B192, Paste_Here!A$2:A$850, 0))), INDEX(Paste_Here!C$2:C$850, MATCH(B192, Paste_Here!A$2:A$850, 0)), ""), ""), "")</f>
        <v/>
      </c>
      <c r="I192" s="66"/>
      <c r="J192" s="76" t="str">
        <f>IFERROR(IF(B192&lt;&gt;"", IF(ISNUMBER(SEARCH("s", LOWER(INDEX(Paste_Here!M$2:M$850, MATCH(B192, Paste_Here!A$2:A$850, 0))))), "Yes", IF(INDEX(Paste_Here!M$2:M$850, MATCH(B192, Paste_Here!A$2:A$850, 0))&lt;&gt;"", "No", "")), ""), "")</f>
        <v/>
      </c>
      <c r="K192" s="66"/>
      <c r="L192" s="76" t="str">
        <f>IFERROR(IF(B192&lt;&gt;"", IF(ISNUMBER(SEARCH("yes", LOWER(INDEX(Paste_Here!E$2:E$850, MATCH(B192, Paste_Here!A$2:A$850, 0))))), "Yes", IF(ISNUMBER(SEARCH("no", LOWER(INDEX(Paste_Here!E$2:E$850, MATCH(B192, Paste_Here!A$2:A$850, 0))))), "No", "")), ""), "")</f>
        <v/>
      </c>
      <c r="M192" s="66"/>
      <c r="N192" s="76" t="str">
        <f>IFERROR(IF(B192&lt;&gt;"", IF(ISNUMBER(SEARCH("yes", LOWER(INDEX(Paste_Here!F$2:F$850, MATCH(B192, Paste_Here!A$2:A$850, 0))))), "Yes", IF(ISNUMBER(SEARCH("no", LOWER(INDEX(Paste_Here!F$2:F$850, MATCH(B192, Paste_Here!A$2:A$850, 0))))), "No", "")), ""), "")</f>
        <v/>
      </c>
      <c r="O192" s="66"/>
      <c r="P192" s="76" t="str">
        <f>IFERROR(IF(B192&lt;&gt;"", IF(ISNUMBER(SEARCH("yes", LOWER(INDEX(Paste_Here!L$2:L$850, MATCH(B192, Paste_Here!A$2:A$850, 0))))), "Yes", IF(ISNUMBER(SEARCH("no", LOWER(INDEX(Paste_Here!L$2:L$850, MATCH(B192, Paste_Here!A$2:A$850, 0))))), "No", "")), ""), "")</f>
        <v/>
      </c>
      <c r="Q192" s="66"/>
      <c r="R192" s="76" t="str">
        <f>IFERROR(IF(B192&lt;&gt;"", IF(ISNUMBER(SEARCH("transitional 2", LOWER(INDEX(Paste_Here!D$2:D$850, MATCH(B192, Paste_Here!A$2:A$850, 0))))), "T2", IF(ISNUMBER(SEARCH("transitional 1", LOWER(INDEX(Paste_Here!D$2:D$850, MATCH(B192, Paste_Here!A$2:A$850, 0))))), "T1", IF(ISNUMBER(SEARCH("waived ell services", LOWER(INDEX(Paste_Here!D$2:D$850, MATCH(B192, Paste_Here!A$2:A$850, 0))))), "W", IF(ISNUMBER(SEARCH("english language learner", LOWER(INDEX(Paste_Here!D$2:D$850, MATCH(B192, Paste_Here!A$2:A$850, 0))))), "L", "")))), ""), "")</f>
        <v/>
      </c>
      <c r="S192" s="66"/>
      <c r="T192" s="76" t="str">
        <f>IFERROR(IF(B192&lt;&gt;"", IF(ISNUMBER(SEARCH("yes", LOWER(INDEX(Paste_Here!I$2:I$850, MATCH(B192, Paste_Here!A$2:A$850, 0))))), "Yes", IF(ISNUMBER(SEARCH("no", LOWER(INDEX(Paste_Here!I$2:I$850, MATCH(B192, Paste_Here!A$2:A$850, 0))))), "No", "")), ""), "")</f>
        <v/>
      </c>
      <c r="U192" s="66"/>
      <c r="V192" s="76" t="str">
        <f>IFERROR(IF(B192&lt;&gt;"", IF(ISTEXT(INDEX(Paste_Here!J$2:J$850, MATCH(B192, Paste_Here!A$2:A$850, 0))), VALUE(INDEX(Paste_Here!J$2:J$850, MATCH(B192, Paste_Here!A$2:A$850, 0))), ""), ""), "")</f>
        <v/>
      </c>
      <c r="W192" s="66"/>
      <c r="X192" s="66"/>
      <c r="Y192" s="76" t="str">
        <f t="shared" si="18"/>
        <v/>
      </c>
      <c r="Z192" s="66"/>
      <c r="AA192" s="76" t="str">
        <f>IFERROR(IF(B192&lt;&gt;"", IF(AND(INDEX(Paste_Here!AI$2:AI$850, MATCH(B192, Paste_Here!A$2:A$850, 0))&lt;&gt;"", ISNUMBER(VALUE(INDEX(Paste_Here!AI$2:AI$850, MATCH(B192, Paste_Here!A$2:A$850, 0))))), INDEX(Paste_Here!AI$2:AI$850, MATCH(B192, Paste_Here!A$2:A$850, 0)), ""), ""), "")</f>
        <v/>
      </c>
      <c r="AB192" s="66"/>
      <c r="AC192" s="76" t="str">
        <f>IFERROR(IF(B192&lt;&gt;"", IF(AND(INDEX(Paste_Here!AJ$2:AJ$850, MATCH(B192, Paste_Here!A$2:A$850, 0))&lt;&gt;"", ISNUMBER(VALUE(INDEX(Paste_Here!AJ$2:AJ$850, MATCH(B192, Paste_Here!A$2:A$850, 0))))), INDEX(Paste_Here!AJ$2:AJ$850, MATCH(B192, Paste_Here!A$2:A$850, 0)), ""), ""), "")</f>
        <v/>
      </c>
      <c r="AD192" s="66"/>
      <c r="AE192" s="76" t="str">
        <f>IFERROR(IF(B192&lt;&gt;"", IF(AND(INDEX(Paste_Here!AK$2:AK$850, MATCH(B192, Paste_Here!A$2:A$850, 0))&lt;&gt;"", ISNUMBER(VALUE(INDEX(Paste_Here!AK$2:AK$850, MATCH(B192, Paste_Here!A$2:A$850, 0))))), INDEX(Paste_Here!AK$2:AK$850, MATCH(B192, Paste_Here!A$2:A$850, 0)), ""), ""), "")</f>
        <v/>
      </c>
      <c r="AF192" s="66"/>
      <c r="AG192" s="76" t="str">
        <f>IFERROR(IF(B192&lt;&gt;"", IF(AND(INDEX(Paste_Here!AL$2:AL$850, MATCH(B192, Paste_Here!A$2:A$850, 0))&lt;&gt;"", ISNUMBER(VALUE(INDEX(Paste_Here!AL$2:AL$850, MATCH(B192, Paste_Here!A$2:A$850, 0))))), INDEX(Paste_Here!AL$2:AL$850, MATCH(B192, Paste_Here!A$2:A$850, 0)), ""), ""), "")</f>
        <v/>
      </c>
      <c r="AH192" s="66"/>
      <c r="AI192" s="76" t="str">
        <f>IFERROR(IF(B192&lt;&gt;"", IF(AND(INDEX(Paste_Here!AH$2:AH$850, MATCH(B192, Paste_Here!A$2:A$850, 0))&lt;&gt;"", ISNUMBER(VALUE(INDEX(Paste_Here!AH$2:AH$850, MATCH(B192, Paste_Here!A$2:A$850, 0))))), IF(VALUE(INDEX(Paste_Here!AH$2:AH$850, MATCH(B192, Paste_Here!A$2:A$850, 0)))=0, "", INDEX(Paste_Here!AH$2:AH$850, MATCH(B192, Paste_Here!A$2:A$850, 0))), ""), ""), "")</f>
        <v/>
      </c>
      <c r="AJ192" s="66"/>
      <c r="AK192" s="76" t="str">
        <f>IFERROR(IF(B192&lt;&gt;"", IF(AND(INDEX(Paste_Here!N$2:N$850, MATCH(B192, Paste_Here!A$2:A$850, 0))&lt;&gt;"", ISNUMBER(VALUE(INDEX(Paste_Here!N$2:N$850, MATCH(B192, Paste_Here!A$2:A$850, 0))))), INDEX(Paste_Here!N$2:N$850, MATCH(B192, Paste_Here!A$2:A$850, 0)), ""), ""), "")</f>
        <v/>
      </c>
      <c r="AL192" s="66"/>
      <c r="AM192" s="76" t="str">
        <f>IFERROR(IF(B192&lt;&gt;"", IF(AND(INDEX(Paste_Here!O$2:O$850, MATCH(B192, Paste_Here!A$2:A$850, 0))&lt;&gt;"", ISNUMBER(VALUE(INDEX(Paste_Here!O$2:O$850, MATCH(B192, Paste_Here!A$2:A$850, 0))))), INDEX(Paste_Here!O$2:O$850, MATCH(B192, Paste_Here!A$2:A$850, 0)), ""), ""), "")</f>
        <v/>
      </c>
      <c r="AN192" s="66"/>
      <c r="AO192" s="76"/>
      <c r="AP192" s="66"/>
      <c r="AQ192" s="76"/>
      <c r="AR192" s="66"/>
      <c r="AS192" s="76"/>
      <c r="AT192" s="66"/>
      <c r="AU192" s="66"/>
      <c r="AV192" s="76" t="str">
        <f t="shared" si="19"/>
        <v/>
      </c>
      <c r="AW192" s="66"/>
      <c r="AX192" s="76" t="str">
        <f>IFERROR(IF(B192&lt;&gt;"", IF(ISNUMBER(SEARCH("Revealed-Potential (Primary Focus)", LOWER(INDEX(Paste_Here!Z$2:Z$850, MATCH(B192, Paste_Here!A$2:A$850, 0))))), "Rev-Potential: Prim", IF(ISNUMBER(SEARCH("Revealed-Potential (Secondary Focus)", LOWER(INDEX(Paste_Here!Z$2:Z$850, MATCH(B192, Paste_Here!A$2:A$850, 0))))), "Rev-Potential: Sec", IF(ISNUMBER(SEARCH("Monitoring", LOWER(INDEX(Paste_Here!Z$2:Z$850, MATCH(B192, Paste_Here!A$2:A$850, 0))))), "Monitoring", IF(ISNUMBER(SEARCH("At-Promise (Secondary Focus)", LOWER(INDEX(Paste_Here!Z$2:Z$850, MATCH(B192, Paste_Here!A$2:A$850, 0))))), "At-Promise: Sec", IF(ISNUMBER(SEARCH("At-Promise (Primary Focus)", LOWER(INDEX(Paste_Here!Z$2:Z$850, MATCH(B192, Paste_Here!A$2:A$850, 0))))), "At-Promise: Prim", ""))))), ""), "")</f>
        <v/>
      </c>
      <c r="AY192" s="66"/>
      <c r="AZ192" s="76"/>
      <c r="BA192" s="66"/>
      <c r="BB192" s="76"/>
      <c r="BC192" s="66"/>
      <c r="BD192" s="76"/>
      <c r="BE192" s="66"/>
      <c r="BF192" s="76"/>
      <c r="BG192" s="66"/>
      <c r="BH192" s="76"/>
      <c r="BI192" s="66"/>
      <c r="BJ192" s="66"/>
      <c r="BK192" s="76" t="str">
        <f t="shared" si="20"/>
        <v/>
      </c>
      <c r="BL192" s="66"/>
      <c r="BM192" s="76" t="str">
        <f>IFERROR(IF(B192&lt;&gt;"", IF(AND(ISNUMBER(VALUE(SUBSTITUTE(SUBSTITUTE(Paste_Here!R192, "br", "-"), "L", ""))), VALUE(SUBSTITUTE(SUBSTITUTE(Paste_Here!R192, "br", "-"), "L", "")) &gt;= 1095), "Yes", IF(AND(ISNUMBER(VALUE(SUBSTITUTE(SUBSTITUTE(Paste_Here!R192, "br", "-"), "L", ""))), VALUE(SUBSTITUTE(SUBSTITUTE(Paste_Here!R192, "br", "-"), "L", "")) &lt;= 1094), "No", "")), ""), "")</f>
        <v/>
      </c>
      <c r="BN192" s="66"/>
      <c r="BO192" s="76" t="str">
        <f>IFERROR(IF(B192&lt;&gt;"", IF(COUNTIF(INDEX(Paste_Here!Y$2:AB$850, MATCH(B192, Paste_Here!A$2:A$850, 0), 0), "yes") &gt; 0, "Yes", IF(COUNTIF(INDEX(Paste_Here!Y$2:AB$850, MATCH(B192, Paste_Here!A$2:A$850, 0), 0), "no") &gt; 0, "No", "")), ""), "")</f>
        <v/>
      </c>
      <c r="BP192" s="66"/>
      <c r="BQ192" s="76" t="str">
        <f>IFERROR(IF(B192&lt;&gt;"", IF(AND(ISNUMBER(VALUE(SUBSTITUTE(SUBSTITUTE(Paste_Here!U192, "em", "-"), "q", ""))), VALUE(SUBSTITUTE(SUBSTITUTE(Paste_Here!U192, "em", "-"), "q", "")) &gt;= 910), "Yes", IF(AND(ISNUMBER(VALUE(SUBSTITUTE(SUBSTITUTE(Paste_Here!U192, "em", "-"), "q", ""))), VALUE(SUBSTITUTE(SUBSTITUTE(Paste_Here!U192, "em", "-"), "q", "")) &lt;= 909), "No", "")), ""), "")</f>
        <v/>
      </c>
      <c r="BR192" s="66"/>
      <c r="BS192" s="76" t="str">
        <f>IFERROR(IF(B192&lt;&gt;"", IF(AND(INDEX(Paste_Here!X$2:X$850, MATCH(B192, Paste_Here!A$2:A$850, 0))&lt;&gt;"", ISNUMBER(VALUE(INDEX(Paste_Here!X$2:X$850, MATCH(B192, Paste_Here!A$2:A$850, 0))))), INDEX(Paste_Here!X$2:X$850, MATCH(B192, Paste_Here!A$2:A$850, 0)), ""), ""), "")</f>
        <v/>
      </c>
      <c r="BT192" s="66"/>
      <c r="BU192" s="76" t="str">
        <f>IFERROR(IF(B192&lt;&gt;"", IF(ISNUMBER(VALUE(INDEX(Paste_Here!G$2:G$850, MATCH(B192, Paste_Here!A$2:A$850, 0)))), IF(VALUE(INDEX(Paste_Here!G$2:G$850, MATCH(B192, Paste_Here!A$2:A$850, 0)))=0, "No", IF(AND(VALUE(INDEX(Paste_Here!G$2:G$850, MATCH(B192, Paste_Here!A$2:A$850, 0)))&gt;=1, VALUE(INDEX(Paste_Here!G$2:G$850, MATCH(B192, Paste_Here!A$2:A$850, 0)))&lt;=4), VALUE(INDEX(Paste_Here!G$2:G$850, MATCH(B192, Paste_Here!A$2:A$850, 0))), "")), ""), ""), "")</f>
        <v/>
      </c>
      <c r="BV192" s="66"/>
      <c r="BW192" s="76" t="str">
        <f>IFERROR(IF(B192&lt;&gt;"", IF(ISNUMBER(VALUE(INDEX(Paste_Here!H$2:H$850, MATCH(B192, Paste_Here!A$2:A$850, 0)))), IF(VALUE(INDEX(Paste_Here!H$2:H$850, MATCH(B192, Paste_Here!A$2:A$850, 0)))=0, "No", IF(AND(VALUE(INDEX(Paste_Here!H$2:H$850, MATCH(B192, Paste_Here!A$2:A$850, 0)))&gt;=1, VALUE(INDEX(Paste_Here!H$2:H$850, MATCH(B192, Paste_Here!A$2:A$850, 0)))&lt;=4), VALUE(INDEX(Paste_Here!H$2:H$850, MATCH(B192, Paste_Here!A$2:A$850, 0))), "")), ""), ""), "")</f>
        <v/>
      </c>
      <c r="BX192" s="66"/>
      <c r="BY192" s="76"/>
      <c r="BZ192" s="66"/>
      <c r="CA192" s="76"/>
      <c r="CB192" s="66"/>
      <c r="CC192" s="66"/>
      <c r="CD192" s="76" t="str">
        <f t="shared" si="21"/>
        <v/>
      </c>
      <c r="CE192" s="66"/>
      <c r="CF192" s="76" t="str">
        <f>IFERROR(IF(B192&lt;&gt;"", IF(AND(INDEX(Paste_Here!P$2:P$850, MATCH(B192, Paste_Here!A$2:A$850, 0))&lt;&gt;"", ISNUMBER(VALUE(INDEX(Paste_Here!P$2:P$850, MATCH(B192, Paste_Here!A$2:A$850, 0))))), INDEX(Paste_Here!P$2:P$850, MATCH(B192, Paste_Here!A$2:A$850, 0)), ""), ""), "")</f>
        <v/>
      </c>
      <c r="CG192" s="66"/>
      <c r="CH192" s="76" t="str">
        <f>IFERROR(IF(B192&lt;&gt;"", IF(ISNUMBER(SEARCH("highrisk", LOWER(INDEX(Paste_Here!Q$2:Q$850, MATCH(B192, Paste_Here!A$2:A$850, 0))))), "High Risk", IF(ISNUMBER(SEARCH("lowrisk", LOWER(INDEX(Paste_Here!Q$2:Q$850, MATCH(B192, Paste_Here!A$2:A$850, 0))))), "Low Risk", IF(ISNUMBER(SEARCH("somerisk", LOWER(INDEX(Paste_Here!Q$2:Q$850, MATCH(B192, Paste_Here!A$2:A$850, 0))))), "Some Risk", ""))), ""), "")</f>
        <v/>
      </c>
      <c r="CI192" s="66"/>
      <c r="CJ192" s="76" t="str">
        <f>IFERROR(IF(B192&lt;&gt;"", IF(AND(INDEX(Paste_Here!AA$2:AA$850, MATCH(B192, Paste_Here!A$2:A$850, 0))&lt;&gt;"", ISNUMBER(VALUE(INDEX(Paste_Here!AA$2:AA$850, MATCH(B192, Paste_Here!A$2:A$850, 0))))), INDEX(Paste_Here!AA$2:AA$850, MATCH(B192, Paste_Here!A$2:A$850, 0)), ""), ""), "")</f>
        <v/>
      </c>
      <c r="CK192" s="66"/>
      <c r="CL192" s="76" t="str">
        <f>IFERROR(IF(B192&lt;&gt;"", IF(LOWER(INDEX(Paste_Here!AB$2:AB$850, MATCH(B192, Paste_Here!A$2:A$850, 0)))="approaching expectations", "Approaching", IF(LOWER(INDEX(Paste_Here!AB$2:AB$850, MATCH(B192, Paste_Here!A$2:A$850, 0)))="met expectations", "Met", IF(LOWER(INDEX(Paste_Here!AB$2:AB$850, MATCH(B192, Paste_Here!A$2:A$850, 0)))="exceeded expectations", "Exceeded", IF(LOWER(INDEX(Paste_Here!AB$2:AB$850, MATCH(B192, Paste_Here!A$2:A$850, 0)))="below expectations", "Below", "")))), ""), "")</f>
        <v/>
      </c>
      <c r="CM192" s="66"/>
      <c r="CN192" s="76" t="str">
        <f>IFERROR(IF(B192&lt;&gt;"", IF(AND(INDEX(Paste_Here!AC$2:AC$850, MATCH(B192, Paste_Here!A$2:A$850, 0))&lt;&gt;"", ISNUMBER(VALUE(INDEX(Paste_Here!AC$2:AC$850, MATCH(B192, Paste_Here!A$2:A$850, 0))))), INDEX(Paste_Here!AC$2:AC$850, MATCH(B192, Paste_Here!A$2:A$850, 0)), ""), ""), "")</f>
        <v/>
      </c>
      <c r="CO192" s="66"/>
      <c r="CP192" s="76"/>
      <c r="CQ192" s="66"/>
      <c r="CR192" s="76"/>
      <c r="CS192" s="66"/>
      <c r="CT192" s="76"/>
      <c r="CU192" s="66"/>
      <c r="CV192" s="76"/>
      <c r="CW192" s="66"/>
      <c r="CX192" s="76"/>
      <c r="CY192" s="66"/>
      <c r="CZ192" s="66"/>
      <c r="DA192" s="76" t="str">
        <f t="shared" si="22"/>
        <v/>
      </c>
      <c r="DB192" s="66"/>
      <c r="DC192" s="76" t="str">
        <f>IFERROR(IF(B192&lt;&gt;"", IF(AND(INDEX(Paste_Here!V$2:V$850, MATCH(B192, Paste_Here!A$2:A$850, 0))&lt;&gt;"", ISNUMBER(VALUE(INDEX(Paste_Here!V$2:V$850, MATCH(B192, Paste_Here!A$2:A$850, 0))))), INDEX(Paste_Here!V$2:V$850, MATCH(B192, Paste_Here!A$2:A$850, 0)), ""), ""), "")</f>
        <v/>
      </c>
      <c r="DD192" s="66"/>
      <c r="DE192" s="76" t="str">
        <f>IFERROR(IF(B192&lt;&gt;"", IF(ISNUMBER(SEARCH("highrisk", LOWER(INDEX(Paste_Here!W$2:W$850, MATCH(B192, Paste_Here!A$2:A$850, 0))))), "High Risk", IF(ISNUMBER(SEARCH("lowrisk", LOWER(INDEX(Paste_Here!W$2:W$850, MATCH(B192, Paste_Here!A$2:A$850, 0))))), "Low Risk", IF(ISNUMBER(SEARCH("somerisk", LOWER(INDEX(Paste_Here!W$2:W$850, MATCH(B192, Paste_Here!A$2:A$850, 0))))), "Some Risk", ""))), ""), "")</f>
        <v/>
      </c>
      <c r="DF192" s="66"/>
      <c r="DG192" s="76" t="str">
        <f>IFERROR(IF(B192&lt;&gt;"", IF(AND(INDEX(Paste_Here!S$2:S$850, MATCH(B192, Paste_Here!A$2:A$850, 0))&lt;&gt;"", ISNUMBER(VALUE(INDEX(Paste_Here!S$2:S$850, MATCH(B192, Paste_Here!A$2:A$850, 0))))), INDEX(Paste_Here!S$2:S$850, MATCH(B192, Paste_Here!A$2:A$850, 0)), ""), ""), "")</f>
        <v/>
      </c>
      <c r="DH192" s="66"/>
      <c r="DI192" s="76" t="str">
        <f>IFERROR(IF(B192&lt;&gt;"", IF(ISNUMBER(SEARCH("highrisk", LOWER(INDEX(Paste_Here!T$2:T$850, MATCH(B192, Paste_Here!A$2:A$850, 0))))), "High Risk", IF(ISNUMBER(SEARCH("lowrisk", LOWER(INDEX(Paste_Here!T$2:T$850, MATCH(B192, Paste_Here!A$2:A$850, 0))))), "Low Risk", IF(ISNUMBER(SEARCH("somerisk", LOWER(INDEX(Paste_Here!T$2:T$850, MATCH(B192, Paste_Here!A$2:A$850, 0))))), "Some Risk", ""))), ""), "")</f>
        <v/>
      </c>
      <c r="DJ192" s="66"/>
      <c r="DK192" s="76" t="str">
        <f>IFERROR(IF(B192&lt;&gt;"", IF(AND(INDEX(Paste_Here!AD$2:AD$850, MATCH(B192, Paste_Here!A$2:A$850, 0))&lt;&gt;"", ISNUMBER(VALUE(INDEX(Paste_Here!AD$2:AD$850, MATCH(B192, Paste_Here!A$2:A$850, 0))))), INDEX(Paste_Here!AD$2:AD$850, MATCH(B192, Paste_Here!A$2:A$850, 0)), ""), ""), "")</f>
        <v/>
      </c>
      <c r="DL192" s="66"/>
      <c r="DM192" s="76" t="str">
        <f>IFERROR(IF(B192&lt;&gt;"", IF(LOWER(INDEX(Paste_Here!AE$2:AE$850, MATCH(B192, Paste_Here!A$2:A$850, 0)))="approaching expectations", "Approaching", IF(LOWER(INDEX(Paste_Here!AE$2:AE$850, MATCH(B192, Paste_Here!A$2:A$850, 0)))="met expectations", "Met", IF(LOWER(INDEX(Paste_Here!AE$2:AE$850, MATCH(B192, Paste_Here!A$2:A$850, 0)))="exceeded expectations", "Exceeded", IF(LOWER(INDEX(Paste_Here!AE$2:AE$850, MATCH(B192, Paste_Here!A$2:A$850, 0)))="below expectations", "Below", "")))), ""), "")</f>
        <v/>
      </c>
      <c r="DN192" s="66"/>
      <c r="DO192" s="76"/>
      <c r="DP192" s="66"/>
      <c r="DQ192" s="76"/>
      <c r="DR192" s="66"/>
      <c r="DS192" s="76"/>
      <c r="DT192" s="66"/>
      <c r="DU192" s="76"/>
      <c r="DV192" s="66"/>
      <c r="DW192" s="66"/>
      <c r="DX192" s="76" t="str">
        <f t="shared" si="23"/>
        <v/>
      </c>
      <c r="DY192" s="66"/>
      <c r="DZ192" s="76"/>
      <c r="EA192" s="66"/>
      <c r="EB192" s="76"/>
      <c r="EC192" s="66"/>
      <c r="ED192" s="76" t="str">
        <f>IFERROR(IF(B192&lt;&gt;"", IF(AND(INDEX(Paste_Here!AF$2:AF$850, MATCH(B192, Paste_Here!A$2:A$850, 0))&lt;&gt;"", ISNUMBER(VALUE(INDEX(Paste_Here!AF$2:AF$850, MATCH(B192, Paste_Here!A$2:A$850, 0))))), INDEX(Paste_Here!AF$2:AF$850, MATCH(B192, Paste_Here!A$2:A$850, 0)), ""), ""), "")</f>
        <v/>
      </c>
      <c r="EE192" s="66"/>
      <c r="EF192" s="76"/>
      <c r="EG192" s="66"/>
      <c r="EH192" s="76"/>
      <c r="EI192" s="66"/>
      <c r="EJ192" s="76" t="str">
        <f>IFERROR(IF(B192&lt;&gt;"", IF(AND(INDEX(Paste_Here!AG$2:AG$850, MATCH(B192, Paste_Here!A$2:A$850, 0))&lt;&gt;"", ISNUMBER(VALUE(INDEX(Paste_Here!AG$2:AG$850, MATCH(B192, Paste_Here!A$2:A$850, 0))))), INDEX(Paste_Here!AG$2:AG$850, MATCH(B192, Paste_Here!A$2:A$850, 0)), ""), ""), "")</f>
        <v/>
      </c>
      <c r="EK192" s="66"/>
      <c r="EL192" s="76"/>
      <c r="EM192" s="66"/>
      <c r="EN192" s="76"/>
      <c r="EO192" s="66"/>
      <c r="EP192" s="76"/>
      <c r="EQ192" s="66"/>
      <c r="ER192" s="76"/>
      <c r="ES192" s="66"/>
      <c r="ET192" s="66"/>
      <c r="EU192" s="76"/>
      <c r="EV192" s="66"/>
      <c r="EW192" s="76"/>
      <c r="EX192" s="66"/>
      <c r="EY192" s="76"/>
      <c r="EZ192" s="66"/>
      <c r="FA192" s="76"/>
      <c r="FB192" s="66"/>
      <c r="FC192" s="76"/>
      <c r="FD192" s="66"/>
      <c r="FE192" s="76"/>
      <c r="FF192" s="66"/>
      <c r="FG192" s="76"/>
      <c r="FH192" s="66"/>
      <c r="FI192" s="76"/>
      <c r="FJ192" s="66"/>
      <c r="FK192" s="76"/>
      <c r="FL192" s="66"/>
      <c r="FM192" s="76"/>
      <c r="FN192" s="66"/>
      <c r="FO192" s="76"/>
      <c r="FP192" s="66"/>
      <c r="FQ192" s="76"/>
      <c r="FR192" s="66"/>
      <c r="FS192" s="76"/>
      <c r="FT192" s="66"/>
      <c r="FU192" s="76"/>
      <c r="FV192" s="66"/>
      <c r="FW192" s="76"/>
      <c r="FX192" s="66"/>
      <c r="FY192" s="76"/>
      <c r="FZ192" s="66"/>
      <c r="GA192" s="76"/>
      <c r="GB192" s="66"/>
      <c r="GC192" s="76"/>
      <c r="GD192" s="66"/>
      <c r="GE192" s="76"/>
      <c r="GF192" s="66"/>
      <c r="GG192" s="76"/>
      <c r="GH192" s="66"/>
      <c r="GI192" s="76"/>
      <c r="GJ192" s="66"/>
      <c r="GK192" s="76"/>
      <c r="GL192" s="66"/>
      <c r="GM192" s="76"/>
      <c r="GN192" s="66"/>
      <c r="GO192" s="76"/>
      <c r="GP192" s="66"/>
      <c r="GQ192" s="76"/>
      <c r="GR192" s="66"/>
      <c r="GS192" s="76"/>
      <c r="GT192" s="66"/>
      <c r="GU192" s="76"/>
      <c r="GV192" s="66"/>
      <c r="GW192" s="76"/>
      <c r="GX192" s="66"/>
      <c r="GY192" s="76"/>
      <c r="GZ192" s="66"/>
      <c r="HA192" s="76"/>
      <c r="HB192" s="66"/>
      <c r="HC192" s="76"/>
      <c r="HD192" s="66"/>
      <c r="HE192" s="76"/>
      <c r="HF192" s="66"/>
      <c r="HG192" s="76"/>
      <c r="HH192" s="66"/>
      <c r="HI192" s="76"/>
      <c r="HJ192" s="66"/>
      <c r="HK192" s="76"/>
      <c r="HL192" s="66"/>
      <c r="HM192" s="76"/>
      <c r="HN192" s="66"/>
      <c r="HO192" s="76"/>
      <c r="HP192" s="66"/>
      <c r="HQ192" s="76"/>
      <c r="HR192" s="66"/>
      <c r="HS192" s="76"/>
      <c r="HT192" s="66"/>
      <c r="HU192" s="76"/>
      <c r="HV192" s="66"/>
      <c r="HW192" s="76"/>
      <c r="HX192" s="66"/>
      <c r="HY192" s="76"/>
      <c r="HZ192" s="66"/>
      <c r="IA192" s="76"/>
      <c r="IB192" s="66"/>
      <c r="IC192" s="76"/>
      <c r="ID192" s="66"/>
      <c r="IE192" s="76"/>
      <c r="IF192" s="66"/>
      <c r="IG192" s="76"/>
      <c r="IH192" s="66"/>
      <c r="II192" s="76"/>
      <c r="IJ192" s="66"/>
      <c r="IK192" s="76"/>
      <c r="IL192" s="66"/>
      <c r="IM192" s="76"/>
      <c r="IN192" s="66"/>
      <c r="IO192" s="76"/>
      <c r="IP192" s="66"/>
      <c r="IQ192" s="76"/>
      <c r="IR192" s="66"/>
      <c r="IS192" s="76"/>
      <c r="IT192" s="66"/>
      <c r="IU192" s="76"/>
      <c r="IV192" s="66"/>
      <c r="IW192" s="76"/>
      <c r="IX192" s="66"/>
      <c r="IY192" s="76"/>
      <c r="IZ192" s="66"/>
      <c r="JA192" s="76"/>
      <c r="JB192" s="66"/>
      <c r="JC192" s="76"/>
      <c r="JD192" s="66"/>
      <c r="JE192" s="76"/>
      <c r="JF192" s="66"/>
      <c r="JG192" s="76"/>
      <c r="JH192" s="66"/>
      <c r="JI192" s="76"/>
      <c r="JJ192" s="66"/>
      <c r="JK192" s="76"/>
      <c r="JL192" s="66"/>
      <c r="JM192" s="76"/>
      <c r="JN192" s="66"/>
      <c r="JO192" s="76"/>
      <c r="JP192" s="66"/>
      <c r="JQ192" s="76"/>
      <c r="JR192" s="66"/>
      <c r="JS192" s="76"/>
      <c r="JT192" s="66"/>
      <c r="JU192" s="76"/>
      <c r="JV192" s="66"/>
      <c r="JW192" s="76"/>
      <c r="JX192" s="66"/>
      <c r="JY192" s="76"/>
      <c r="JZ192" s="66"/>
      <c r="KA192" s="76"/>
      <c r="KB192" s="66"/>
      <c r="KC192" s="76"/>
      <c r="KD192" s="66"/>
      <c r="KE192" s="76"/>
      <c r="KF192" s="66"/>
      <c r="KG192" s="76"/>
      <c r="KH192" s="66"/>
      <c r="KI192" s="76"/>
      <c r="KJ192" s="66"/>
      <c r="KK192" s="76"/>
      <c r="KL192" s="66"/>
      <c r="KM192" s="76"/>
      <c r="KN192" s="66"/>
      <c r="KO192" s="76"/>
      <c r="KP192" s="66"/>
      <c r="KQ192" s="76"/>
      <c r="KR192" s="66"/>
      <c r="KS192" s="76"/>
      <c r="KT192" s="66"/>
      <c r="KU192" s="76"/>
      <c r="KV192" s="66"/>
      <c r="KW192" s="76"/>
      <c r="KX192" s="66"/>
      <c r="KY192" s="76"/>
      <c r="KZ192" s="66"/>
      <c r="LA192" s="76"/>
      <c r="LB192" s="66"/>
      <c r="LC192" s="76"/>
      <c r="LD192" s="66"/>
      <c r="LE192" s="76"/>
      <c r="LF192" s="66"/>
      <c r="LG192" s="76"/>
      <c r="LH192" s="66"/>
      <c r="LI192" s="76"/>
      <c r="LJ192" s="66"/>
      <c r="LK192" s="76"/>
      <c r="LL192" s="66"/>
      <c r="LM192" s="76"/>
      <c r="LN192" s="66"/>
      <c r="LO192" s="76"/>
      <c r="LP192" s="66"/>
      <c r="LQ192" s="76"/>
      <c r="LR192" s="66"/>
      <c r="LS192" s="76"/>
      <c r="LT192" s="66"/>
      <c r="LU192" s="76"/>
      <c r="LV192" s="66"/>
      <c r="LW192" s="76"/>
      <c r="LX192" s="66"/>
      <c r="LY192" s="76"/>
      <c r="LZ192" s="66"/>
      <c r="MA192" s="76"/>
      <c r="MB192" s="66"/>
      <c r="MC192" s="76"/>
      <c r="MD192" s="66"/>
      <c r="MG192" s="1" t="str" cm="1">
        <f t="array" ref="MG192">IFERROR(INDEX(Paste_Here!$B$2:$B$850, MATCH(0, COUNTIF(MG$4:MG191, Paste_Here!$B$2:$B$850) + IF(Paste_Here!$B$2:$B$850="", 1, 0), 0)), "")</f>
        <v/>
      </c>
      <c r="MH192" s="1" t="str">
        <f>IF(MG192&lt;&gt;"", INDEX(Paste_Here!$A$2:$A$850, MATCH(MG192, Paste_Here!$B$2:$B$850, 0)), "")</f>
        <v/>
      </c>
      <c r="MI192" s="1" t="str">
        <f t="shared" si="24"/>
        <v/>
      </c>
      <c r="MJ192" s="1" t="str" cm="1">
        <f t="array" ref="MJ192">IFERROR(INDEX($MI$5:$MI$850, MATCH(SMALL(IF($MI$5:$MI$850&lt;&gt;"", COUNTIF($MI$5:$MI$850, "&lt;"&amp;$MI$5:$MI$850)+1), ROW()-ROW($MJ$5)+1), COUNTIF($MI$5:$MI$850, "&lt;"&amp;$MI$5:$MI$850)+1, 0)), "")</f>
        <v/>
      </c>
    </row>
    <row r="193" spans="1:348">
      <c r="A193" s="66"/>
      <c r="B193" s="76" t="str">
        <f t="shared" si="17"/>
        <v/>
      </c>
      <c r="C193" s="66"/>
      <c r="D193" s="76" t="str">
        <f>IFERROR(IF(B193&lt;&gt;"", IF(AND(INDEX(Paste_Here!B$2:B$850, MATCH(B193, Paste_Here!A$2:A$850, 0))&lt;&gt;"", ISNUMBER(VALUE(INDEX(Paste_Here!B$2:B$850, MATCH(B193, Paste_Here!A$2:A$850, 0))))), INDEX(Paste_Here!B$2:B$850, MATCH(B193, Paste_Here!A$2:A$850, 0)), ""), ""), "")</f>
        <v/>
      </c>
      <c r="E193" s="66"/>
      <c r="F193" s="76" t="str">
        <f>IFERROR(IF(B193&lt;&gt;"", IF(ISTEXT(INDEX(Paste_Here!K$2:K$850, MATCH(B193, Paste_Here!A$2:A$850, 0))), INDEX(Paste_Here!K$2:K$850, MATCH(B193, Paste_Here!A$2:A$850, 0)), ""), ""), "")</f>
        <v/>
      </c>
      <c r="G193" s="66"/>
      <c r="H193" s="76" t="str">
        <f>IFERROR(IF(B193&lt;&gt;"", IF(ISTEXT(INDEX(Paste_Here!C$2:C$850, MATCH(B193, Paste_Here!A$2:A$850, 0))), INDEX(Paste_Here!C$2:C$850, MATCH(B193, Paste_Here!A$2:A$850, 0)), ""), ""), "")</f>
        <v/>
      </c>
      <c r="I193" s="66"/>
      <c r="J193" s="76" t="str">
        <f>IFERROR(IF(B193&lt;&gt;"", IF(ISNUMBER(SEARCH("s", LOWER(INDEX(Paste_Here!M$2:M$850, MATCH(B193, Paste_Here!A$2:A$850, 0))))), "Yes", IF(INDEX(Paste_Here!M$2:M$850, MATCH(B193, Paste_Here!A$2:A$850, 0))&lt;&gt;"", "No", "")), ""), "")</f>
        <v/>
      </c>
      <c r="K193" s="66"/>
      <c r="L193" s="76" t="str">
        <f>IFERROR(IF(B193&lt;&gt;"", IF(ISNUMBER(SEARCH("yes", LOWER(INDEX(Paste_Here!E$2:E$850, MATCH(B193, Paste_Here!A$2:A$850, 0))))), "Yes", IF(ISNUMBER(SEARCH("no", LOWER(INDEX(Paste_Here!E$2:E$850, MATCH(B193, Paste_Here!A$2:A$850, 0))))), "No", "")), ""), "")</f>
        <v/>
      </c>
      <c r="M193" s="66"/>
      <c r="N193" s="76" t="str">
        <f>IFERROR(IF(B193&lt;&gt;"", IF(ISNUMBER(SEARCH("yes", LOWER(INDEX(Paste_Here!F$2:F$850, MATCH(B193, Paste_Here!A$2:A$850, 0))))), "Yes", IF(ISNUMBER(SEARCH("no", LOWER(INDEX(Paste_Here!F$2:F$850, MATCH(B193, Paste_Here!A$2:A$850, 0))))), "No", "")), ""), "")</f>
        <v/>
      </c>
      <c r="O193" s="66"/>
      <c r="P193" s="76" t="str">
        <f>IFERROR(IF(B193&lt;&gt;"", IF(ISNUMBER(SEARCH("yes", LOWER(INDEX(Paste_Here!L$2:L$850, MATCH(B193, Paste_Here!A$2:A$850, 0))))), "Yes", IF(ISNUMBER(SEARCH("no", LOWER(INDEX(Paste_Here!L$2:L$850, MATCH(B193, Paste_Here!A$2:A$850, 0))))), "No", "")), ""), "")</f>
        <v/>
      </c>
      <c r="Q193" s="66"/>
      <c r="R193" s="76" t="str">
        <f>IFERROR(IF(B193&lt;&gt;"", IF(ISNUMBER(SEARCH("transitional 2", LOWER(INDEX(Paste_Here!D$2:D$850, MATCH(B193, Paste_Here!A$2:A$850, 0))))), "T2", IF(ISNUMBER(SEARCH("transitional 1", LOWER(INDEX(Paste_Here!D$2:D$850, MATCH(B193, Paste_Here!A$2:A$850, 0))))), "T1", IF(ISNUMBER(SEARCH("waived ell services", LOWER(INDEX(Paste_Here!D$2:D$850, MATCH(B193, Paste_Here!A$2:A$850, 0))))), "W", IF(ISNUMBER(SEARCH("english language learner", LOWER(INDEX(Paste_Here!D$2:D$850, MATCH(B193, Paste_Here!A$2:A$850, 0))))), "L", "")))), ""), "")</f>
        <v/>
      </c>
      <c r="S193" s="66"/>
      <c r="T193" s="76" t="str">
        <f>IFERROR(IF(B193&lt;&gt;"", IF(ISNUMBER(SEARCH("yes", LOWER(INDEX(Paste_Here!I$2:I$850, MATCH(B193, Paste_Here!A$2:A$850, 0))))), "Yes", IF(ISNUMBER(SEARCH("no", LOWER(INDEX(Paste_Here!I$2:I$850, MATCH(B193, Paste_Here!A$2:A$850, 0))))), "No", "")), ""), "")</f>
        <v/>
      </c>
      <c r="U193" s="66"/>
      <c r="V193" s="76" t="str">
        <f>IFERROR(IF(B193&lt;&gt;"", IF(ISTEXT(INDEX(Paste_Here!J$2:J$850, MATCH(B193, Paste_Here!A$2:A$850, 0))), VALUE(INDEX(Paste_Here!J$2:J$850, MATCH(B193, Paste_Here!A$2:A$850, 0))), ""), ""), "")</f>
        <v/>
      </c>
      <c r="W193" s="66"/>
      <c r="X193" s="66"/>
      <c r="Y193" s="76" t="str">
        <f t="shared" si="18"/>
        <v/>
      </c>
      <c r="Z193" s="66"/>
      <c r="AA193" s="76" t="str">
        <f>IFERROR(IF(B193&lt;&gt;"", IF(AND(INDEX(Paste_Here!AI$2:AI$850, MATCH(B193, Paste_Here!A$2:A$850, 0))&lt;&gt;"", ISNUMBER(VALUE(INDEX(Paste_Here!AI$2:AI$850, MATCH(B193, Paste_Here!A$2:A$850, 0))))), INDEX(Paste_Here!AI$2:AI$850, MATCH(B193, Paste_Here!A$2:A$850, 0)), ""), ""), "")</f>
        <v/>
      </c>
      <c r="AB193" s="66"/>
      <c r="AC193" s="76" t="str">
        <f>IFERROR(IF(B193&lt;&gt;"", IF(AND(INDEX(Paste_Here!AJ$2:AJ$850, MATCH(B193, Paste_Here!A$2:A$850, 0))&lt;&gt;"", ISNUMBER(VALUE(INDEX(Paste_Here!AJ$2:AJ$850, MATCH(B193, Paste_Here!A$2:A$850, 0))))), INDEX(Paste_Here!AJ$2:AJ$850, MATCH(B193, Paste_Here!A$2:A$850, 0)), ""), ""), "")</f>
        <v/>
      </c>
      <c r="AD193" s="66"/>
      <c r="AE193" s="76" t="str">
        <f>IFERROR(IF(B193&lt;&gt;"", IF(AND(INDEX(Paste_Here!AK$2:AK$850, MATCH(B193, Paste_Here!A$2:A$850, 0))&lt;&gt;"", ISNUMBER(VALUE(INDEX(Paste_Here!AK$2:AK$850, MATCH(B193, Paste_Here!A$2:A$850, 0))))), INDEX(Paste_Here!AK$2:AK$850, MATCH(B193, Paste_Here!A$2:A$850, 0)), ""), ""), "")</f>
        <v/>
      </c>
      <c r="AF193" s="66"/>
      <c r="AG193" s="76" t="str">
        <f>IFERROR(IF(B193&lt;&gt;"", IF(AND(INDEX(Paste_Here!AL$2:AL$850, MATCH(B193, Paste_Here!A$2:A$850, 0))&lt;&gt;"", ISNUMBER(VALUE(INDEX(Paste_Here!AL$2:AL$850, MATCH(B193, Paste_Here!A$2:A$850, 0))))), INDEX(Paste_Here!AL$2:AL$850, MATCH(B193, Paste_Here!A$2:A$850, 0)), ""), ""), "")</f>
        <v/>
      </c>
      <c r="AH193" s="66"/>
      <c r="AI193" s="76" t="str">
        <f>IFERROR(IF(B193&lt;&gt;"", IF(AND(INDEX(Paste_Here!AH$2:AH$850, MATCH(B193, Paste_Here!A$2:A$850, 0))&lt;&gt;"", ISNUMBER(VALUE(INDEX(Paste_Here!AH$2:AH$850, MATCH(B193, Paste_Here!A$2:A$850, 0))))), IF(VALUE(INDEX(Paste_Here!AH$2:AH$850, MATCH(B193, Paste_Here!A$2:A$850, 0)))=0, "", INDEX(Paste_Here!AH$2:AH$850, MATCH(B193, Paste_Here!A$2:A$850, 0))), ""), ""), "")</f>
        <v/>
      </c>
      <c r="AJ193" s="66"/>
      <c r="AK193" s="76" t="str">
        <f>IFERROR(IF(B193&lt;&gt;"", IF(AND(INDEX(Paste_Here!N$2:N$850, MATCH(B193, Paste_Here!A$2:A$850, 0))&lt;&gt;"", ISNUMBER(VALUE(INDEX(Paste_Here!N$2:N$850, MATCH(B193, Paste_Here!A$2:A$850, 0))))), INDEX(Paste_Here!N$2:N$850, MATCH(B193, Paste_Here!A$2:A$850, 0)), ""), ""), "")</f>
        <v/>
      </c>
      <c r="AL193" s="66"/>
      <c r="AM193" s="76" t="str">
        <f>IFERROR(IF(B193&lt;&gt;"", IF(AND(INDEX(Paste_Here!O$2:O$850, MATCH(B193, Paste_Here!A$2:A$850, 0))&lt;&gt;"", ISNUMBER(VALUE(INDEX(Paste_Here!O$2:O$850, MATCH(B193, Paste_Here!A$2:A$850, 0))))), INDEX(Paste_Here!O$2:O$850, MATCH(B193, Paste_Here!A$2:A$850, 0)), ""), ""), "")</f>
        <v/>
      </c>
      <c r="AN193" s="66"/>
      <c r="AO193" s="76"/>
      <c r="AP193" s="66"/>
      <c r="AQ193" s="76"/>
      <c r="AR193" s="66"/>
      <c r="AS193" s="76"/>
      <c r="AT193" s="66"/>
      <c r="AU193" s="66"/>
      <c r="AV193" s="76" t="str">
        <f t="shared" si="19"/>
        <v/>
      </c>
      <c r="AW193" s="66"/>
      <c r="AX193" s="76" t="str">
        <f>IFERROR(IF(B193&lt;&gt;"", IF(ISNUMBER(SEARCH("Revealed-Potential (Primary Focus)", LOWER(INDEX(Paste_Here!Z$2:Z$850, MATCH(B193, Paste_Here!A$2:A$850, 0))))), "Rev-Potential: Prim", IF(ISNUMBER(SEARCH("Revealed-Potential (Secondary Focus)", LOWER(INDEX(Paste_Here!Z$2:Z$850, MATCH(B193, Paste_Here!A$2:A$850, 0))))), "Rev-Potential: Sec", IF(ISNUMBER(SEARCH("Monitoring", LOWER(INDEX(Paste_Here!Z$2:Z$850, MATCH(B193, Paste_Here!A$2:A$850, 0))))), "Monitoring", IF(ISNUMBER(SEARCH("At-Promise (Secondary Focus)", LOWER(INDEX(Paste_Here!Z$2:Z$850, MATCH(B193, Paste_Here!A$2:A$850, 0))))), "At-Promise: Sec", IF(ISNUMBER(SEARCH("At-Promise (Primary Focus)", LOWER(INDEX(Paste_Here!Z$2:Z$850, MATCH(B193, Paste_Here!A$2:A$850, 0))))), "At-Promise: Prim", ""))))), ""), "")</f>
        <v/>
      </c>
      <c r="AY193" s="66"/>
      <c r="AZ193" s="76"/>
      <c r="BA193" s="66"/>
      <c r="BB193" s="76"/>
      <c r="BC193" s="66"/>
      <c r="BD193" s="76"/>
      <c r="BE193" s="66"/>
      <c r="BF193" s="76"/>
      <c r="BG193" s="66"/>
      <c r="BH193" s="76"/>
      <c r="BI193" s="66"/>
      <c r="BJ193" s="66"/>
      <c r="BK193" s="76" t="str">
        <f t="shared" si="20"/>
        <v/>
      </c>
      <c r="BL193" s="66"/>
      <c r="BM193" s="76" t="str">
        <f>IFERROR(IF(B193&lt;&gt;"", IF(AND(ISNUMBER(VALUE(SUBSTITUTE(SUBSTITUTE(Paste_Here!R193, "br", "-"), "L", ""))), VALUE(SUBSTITUTE(SUBSTITUTE(Paste_Here!R193, "br", "-"), "L", "")) &gt;= 1095), "Yes", IF(AND(ISNUMBER(VALUE(SUBSTITUTE(SUBSTITUTE(Paste_Here!R193, "br", "-"), "L", ""))), VALUE(SUBSTITUTE(SUBSTITUTE(Paste_Here!R193, "br", "-"), "L", "")) &lt;= 1094), "No", "")), ""), "")</f>
        <v/>
      </c>
      <c r="BN193" s="66"/>
      <c r="BO193" s="76" t="str">
        <f>IFERROR(IF(B193&lt;&gt;"", IF(COUNTIF(INDEX(Paste_Here!Y$2:AB$850, MATCH(B193, Paste_Here!A$2:A$850, 0), 0), "yes") &gt; 0, "Yes", IF(COUNTIF(INDEX(Paste_Here!Y$2:AB$850, MATCH(B193, Paste_Here!A$2:A$850, 0), 0), "no") &gt; 0, "No", "")), ""), "")</f>
        <v/>
      </c>
      <c r="BP193" s="66"/>
      <c r="BQ193" s="76" t="str">
        <f>IFERROR(IF(B193&lt;&gt;"", IF(AND(ISNUMBER(VALUE(SUBSTITUTE(SUBSTITUTE(Paste_Here!U193, "em", "-"), "q", ""))), VALUE(SUBSTITUTE(SUBSTITUTE(Paste_Here!U193, "em", "-"), "q", "")) &gt;= 910), "Yes", IF(AND(ISNUMBER(VALUE(SUBSTITUTE(SUBSTITUTE(Paste_Here!U193, "em", "-"), "q", ""))), VALUE(SUBSTITUTE(SUBSTITUTE(Paste_Here!U193, "em", "-"), "q", "")) &lt;= 909), "No", "")), ""), "")</f>
        <v/>
      </c>
      <c r="BR193" s="66"/>
      <c r="BS193" s="76" t="str">
        <f>IFERROR(IF(B193&lt;&gt;"", IF(AND(INDEX(Paste_Here!X$2:X$850, MATCH(B193, Paste_Here!A$2:A$850, 0))&lt;&gt;"", ISNUMBER(VALUE(INDEX(Paste_Here!X$2:X$850, MATCH(B193, Paste_Here!A$2:A$850, 0))))), INDEX(Paste_Here!X$2:X$850, MATCH(B193, Paste_Here!A$2:A$850, 0)), ""), ""), "")</f>
        <v/>
      </c>
      <c r="BT193" s="66"/>
      <c r="BU193" s="76" t="str">
        <f>IFERROR(IF(B193&lt;&gt;"", IF(ISNUMBER(VALUE(INDEX(Paste_Here!G$2:G$850, MATCH(B193, Paste_Here!A$2:A$850, 0)))), IF(VALUE(INDEX(Paste_Here!G$2:G$850, MATCH(B193, Paste_Here!A$2:A$850, 0)))=0, "No", IF(AND(VALUE(INDEX(Paste_Here!G$2:G$850, MATCH(B193, Paste_Here!A$2:A$850, 0)))&gt;=1, VALUE(INDEX(Paste_Here!G$2:G$850, MATCH(B193, Paste_Here!A$2:A$850, 0)))&lt;=4), VALUE(INDEX(Paste_Here!G$2:G$850, MATCH(B193, Paste_Here!A$2:A$850, 0))), "")), ""), ""), "")</f>
        <v/>
      </c>
      <c r="BV193" s="66"/>
      <c r="BW193" s="76" t="str">
        <f>IFERROR(IF(B193&lt;&gt;"", IF(ISNUMBER(VALUE(INDEX(Paste_Here!H$2:H$850, MATCH(B193, Paste_Here!A$2:A$850, 0)))), IF(VALUE(INDEX(Paste_Here!H$2:H$850, MATCH(B193, Paste_Here!A$2:A$850, 0)))=0, "No", IF(AND(VALUE(INDEX(Paste_Here!H$2:H$850, MATCH(B193, Paste_Here!A$2:A$850, 0)))&gt;=1, VALUE(INDEX(Paste_Here!H$2:H$850, MATCH(B193, Paste_Here!A$2:A$850, 0)))&lt;=4), VALUE(INDEX(Paste_Here!H$2:H$850, MATCH(B193, Paste_Here!A$2:A$850, 0))), "")), ""), ""), "")</f>
        <v/>
      </c>
      <c r="BX193" s="66"/>
      <c r="BY193" s="76"/>
      <c r="BZ193" s="66"/>
      <c r="CA193" s="76"/>
      <c r="CB193" s="66"/>
      <c r="CC193" s="66"/>
      <c r="CD193" s="76" t="str">
        <f t="shared" si="21"/>
        <v/>
      </c>
      <c r="CE193" s="66"/>
      <c r="CF193" s="76" t="str">
        <f>IFERROR(IF(B193&lt;&gt;"", IF(AND(INDEX(Paste_Here!P$2:P$850, MATCH(B193, Paste_Here!A$2:A$850, 0))&lt;&gt;"", ISNUMBER(VALUE(INDEX(Paste_Here!P$2:P$850, MATCH(B193, Paste_Here!A$2:A$850, 0))))), INDEX(Paste_Here!P$2:P$850, MATCH(B193, Paste_Here!A$2:A$850, 0)), ""), ""), "")</f>
        <v/>
      </c>
      <c r="CG193" s="66"/>
      <c r="CH193" s="76" t="str">
        <f>IFERROR(IF(B193&lt;&gt;"", IF(ISNUMBER(SEARCH("highrisk", LOWER(INDEX(Paste_Here!Q$2:Q$850, MATCH(B193, Paste_Here!A$2:A$850, 0))))), "High Risk", IF(ISNUMBER(SEARCH("lowrisk", LOWER(INDEX(Paste_Here!Q$2:Q$850, MATCH(B193, Paste_Here!A$2:A$850, 0))))), "Low Risk", IF(ISNUMBER(SEARCH("somerisk", LOWER(INDEX(Paste_Here!Q$2:Q$850, MATCH(B193, Paste_Here!A$2:A$850, 0))))), "Some Risk", ""))), ""), "")</f>
        <v/>
      </c>
      <c r="CI193" s="66"/>
      <c r="CJ193" s="76" t="str">
        <f>IFERROR(IF(B193&lt;&gt;"", IF(AND(INDEX(Paste_Here!AA$2:AA$850, MATCH(B193, Paste_Here!A$2:A$850, 0))&lt;&gt;"", ISNUMBER(VALUE(INDEX(Paste_Here!AA$2:AA$850, MATCH(B193, Paste_Here!A$2:A$850, 0))))), INDEX(Paste_Here!AA$2:AA$850, MATCH(B193, Paste_Here!A$2:A$850, 0)), ""), ""), "")</f>
        <v/>
      </c>
      <c r="CK193" s="66"/>
      <c r="CL193" s="76" t="str">
        <f>IFERROR(IF(B193&lt;&gt;"", IF(LOWER(INDEX(Paste_Here!AB$2:AB$850, MATCH(B193, Paste_Here!A$2:A$850, 0)))="approaching expectations", "Approaching", IF(LOWER(INDEX(Paste_Here!AB$2:AB$850, MATCH(B193, Paste_Here!A$2:A$850, 0)))="met expectations", "Met", IF(LOWER(INDEX(Paste_Here!AB$2:AB$850, MATCH(B193, Paste_Here!A$2:A$850, 0)))="exceeded expectations", "Exceeded", IF(LOWER(INDEX(Paste_Here!AB$2:AB$850, MATCH(B193, Paste_Here!A$2:A$850, 0)))="below expectations", "Below", "")))), ""), "")</f>
        <v/>
      </c>
      <c r="CM193" s="66"/>
      <c r="CN193" s="76" t="str">
        <f>IFERROR(IF(B193&lt;&gt;"", IF(AND(INDEX(Paste_Here!AC$2:AC$850, MATCH(B193, Paste_Here!A$2:A$850, 0))&lt;&gt;"", ISNUMBER(VALUE(INDEX(Paste_Here!AC$2:AC$850, MATCH(B193, Paste_Here!A$2:A$850, 0))))), INDEX(Paste_Here!AC$2:AC$850, MATCH(B193, Paste_Here!A$2:A$850, 0)), ""), ""), "")</f>
        <v/>
      </c>
      <c r="CO193" s="66"/>
      <c r="CP193" s="76"/>
      <c r="CQ193" s="66"/>
      <c r="CR193" s="76"/>
      <c r="CS193" s="66"/>
      <c r="CT193" s="76"/>
      <c r="CU193" s="66"/>
      <c r="CV193" s="76"/>
      <c r="CW193" s="66"/>
      <c r="CX193" s="76"/>
      <c r="CY193" s="66"/>
      <c r="CZ193" s="66"/>
      <c r="DA193" s="76" t="str">
        <f t="shared" si="22"/>
        <v/>
      </c>
      <c r="DB193" s="66"/>
      <c r="DC193" s="76" t="str">
        <f>IFERROR(IF(B193&lt;&gt;"", IF(AND(INDEX(Paste_Here!V$2:V$850, MATCH(B193, Paste_Here!A$2:A$850, 0))&lt;&gt;"", ISNUMBER(VALUE(INDEX(Paste_Here!V$2:V$850, MATCH(B193, Paste_Here!A$2:A$850, 0))))), INDEX(Paste_Here!V$2:V$850, MATCH(B193, Paste_Here!A$2:A$850, 0)), ""), ""), "")</f>
        <v/>
      </c>
      <c r="DD193" s="66"/>
      <c r="DE193" s="76" t="str">
        <f>IFERROR(IF(B193&lt;&gt;"", IF(ISNUMBER(SEARCH("highrisk", LOWER(INDEX(Paste_Here!W$2:W$850, MATCH(B193, Paste_Here!A$2:A$850, 0))))), "High Risk", IF(ISNUMBER(SEARCH("lowrisk", LOWER(INDEX(Paste_Here!W$2:W$850, MATCH(B193, Paste_Here!A$2:A$850, 0))))), "Low Risk", IF(ISNUMBER(SEARCH("somerisk", LOWER(INDEX(Paste_Here!W$2:W$850, MATCH(B193, Paste_Here!A$2:A$850, 0))))), "Some Risk", ""))), ""), "")</f>
        <v/>
      </c>
      <c r="DF193" s="66"/>
      <c r="DG193" s="76" t="str">
        <f>IFERROR(IF(B193&lt;&gt;"", IF(AND(INDEX(Paste_Here!S$2:S$850, MATCH(B193, Paste_Here!A$2:A$850, 0))&lt;&gt;"", ISNUMBER(VALUE(INDEX(Paste_Here!S$2:S$850, MATCH(B193, Paste_Here!A$2:A$850, 0))))), INDEX(Paste_Here!S$2:S$850, MATCH(B193, Paste_Here!A$2:A$850, 0)), ""), ""), "")</f>
        <v/>
      </c>
      <c r="DH193" s="66"/>
      <c r="DI193" s="76" t="str">
        <f>IFERROR(IF(B193&lt;&gt;"", IF(ISNUMBER(SEARCH("highrisk", LOWER(INDEX(Paste_Here!T$2:T$850, MATCH(B193, Paste_Here!A$2:A$850, 0))))), "High Risk", IF(ISNUMBER(SEARCH("lowrisk", LOWER(INDEX(Paste_Here!T$2:T$850, MATCH(B193, Paste_Here!A$2:A$850, 0))))), "Low Risk", IF(ISNUMBER(SEARCH("somerisk", LOWER(INDEX(Paste_Here!T$2:T$850, MATCH(B193, Paste_Here!A$2:A$850, 0))))), "Some Risk", ""))), ""), "")</f>
        <v/>
      </c>
      <c r="DJ193" s="66"/>
      <c r="DK193" s="76" t="str">
        <f>IFERROR(IF(B193&lt;&gt;"", IF(AND(INDEX(Paste_Here!AD$2:AD$850, MATCH(B193, Paste_Here!A$2:A$850, 0))&lt;&gt;"", ISNUMBER(VALUE(INDEX(Paste_Here!AD$2:AD$850, MATCH(B193, Paste_Here!A$2:A$850, 0))))), INDEX(Paste_Here!AD$2:AD$850, MATCH(B193, Paste_Here!A$2:A$850, 0)), ""), ""), "")</f>
        <v/>
      </c>
      <c r="DL193" s="66"/>
      <c r="DM193" s="76" t="str">
        <f>IFERROR(IF(B193&lt;&gt;"", IF(LOWER(INDEX(Paste_Here!AE$2:AE$850, MATCH(B193, Paste_Here!A$2:A$850, 0)))="approaching expectations", "Approaching", IF(LOWER(INDEX(Paste_Here!AE$2:AE$850, MATCH(B193, Paste_Here!A$2:A$850, 0)))="met expectations", "Met", IF(LOWER(INDEX(Paste_Here!AE$2:AE$850, MATCH(B193, Paste_Here!A$2:A$850, 0)))="exceeded expectations", "Exceeded", IF(LOWER(INDEX(Paste_Here!AE$2:AE$850, MATCH(B193, Paste_Here!A$2:A$850, 0)))="below expectations", "Below", "")))), ""), "")</f>
        <v/>
      </c>
      <c r="DN193" s="66"/>
      <c r="DO193" s="76"/>
      <c r="DP193" s="66"/>
      <c r="DQ193" s="76"/>
      <c r="DR193" s="66"/>
      <c r="DS193" s="76"/>
      <c r="DT193" s="66"/>
      <c r="DU193" s="76"/>
      <c r="DV193" s="66"/>
      <c r="DW193" s="66"/>
      <c r="DX193" s="76" t="str">
        <f t="shared" si="23"/>
        <v/>
      </c>
      <c r="DY193" s="66"/>
      <c r="DZ193" s="76"/>
      <c r="EA193" s="66"/>
      <c r="EB193" s="76"/>
      <c r="EC193" s="66"/>
      <c r="ED193" s="76" t="str">
        <f>IFERROR(IF(B193&lt;&gt;"", IF(AND(INDEX(Paste_Here!AF$2:AF$850, MATCH(B193, Paste_Here!A$2:A$850, 0))&lt;&gt;"", ISNUMBER(VALUE(INDEX(Paste_Here!AF$2:AF$850, MATCH(B193, Paste_Here!A$2:A$850, 0))))), INDEX(Paste_Here!AF$2:AF$850, MATCH(B193, Paste_Here!A$2:A$850, 0)), ""), ""), "")</f>
        <v/>
      </c>
      <c r="EE193" s="66"/>
      <c r="EF193" s="76"/>
      <c r="EG193" s="66"/>
      <c r="EH193" s="76"/>
      <c r="EI193" s="66"/>
      <c r="EJ193" s="76" t="str">
        <f>IFERROR(IF(B193&lt;&gt;"", IF(AND(INDEX(Paste_Here!AG$2:AG$850, MATCH(B193, Paste_Here!A$2:A$850, 0))&lt;&gt;"", ISNUMBER(VALUE(INDEX(Paste_Here!AG$2:AG$850, MATCH(B193, Paste_Here!A$2:A$850, 0))))), INDEX(Paste_Here!AG$2:AG$850, MATCH(B193, Paste_Here!A$2:A$850, 0)), ""), ""), "")</f>
        <v/>
      </c>
      <c r="EK193" s="66"/>
      <c r="EL193" s="76"/>
      <c r="EM193" s="66"/>
      <c r="EN193" s="76"/>
      <c r="EO193" s="66"/>
      <c r="EP193" s="76"/>
      <c r="EQ193" s="66"/>
      <c r="ER193" s="76"/>
      <c r="ES193" s="66"/>
      <c r="ET193" s="66"/>
      <c r="EU193" s="76"/>
      <c r="EV193" s="66"/>
      <c r="EW193" s="76"/>
      <c r="EX193" s="66"/>
      <c r="EY193" s="76"/>
      <c r="EZ193" s="66"/>
      <c r="FA193" s="76"/>
      <c r="FB193" s="66"/>
      <c r="FC193" s="76"/>
      <c r="FD193" s="66"/>
      <c r="FE193" s="76"/>
      <c r="FF193" s="66"/>
      <c r="FG193" s="76"/>
      <c r="FH193" s="66"/>
      <c r="FI193" s="76"/>
      <c r="FJ193" s="66"/>
      <c r="FK193" s="76"/>
      <c r="FL193" s="66"/>
      <c r="FM193" s="76"/>
      <c r="FN193" s="66"/>
      <c r="FO193" s="76"/>
      <c r="FP193" s="66"/>
      <c r="FQ193" s="76"/>
      <c r="FR193" s="66"/>
      <c r="FS193" s="76"/>
      <c r="FT193" s="66"/>
      <c r="FU193" s="76"/>
      <c r="FV193" s="66"/>
      <c r="FW193" s="76"/>
      <c r="FX193" s="66"/>
      <c r="FY193" s="76"/>
      <c r="FZ193" s="66"/>
      <c r="GA193" s="76"/>
      <c r="GB193" s="66"/>
      <c r="GC193" s="76"/>
      <c r="GD193" s="66"/>
      <c r="GE193" s="76"/>
      <c r="GF193" s="66"/>
      <c r="GG193" s="76"/>
      <c r="GH193" s="66"/>
      <c r="GI193" s="76"/>
      <c r="GJ193" s="66"/>
      <c r="GK193" s="76"/>
      <c r="GL193" s="66"/>
      <c r="GM193" s="76"/>
      <c r="GN193" s="66"/>
      <c r="GO193" s="76"/>
      <c r="GP193" s="66"/>
      <c r="GQ193" s="76"/>
      <c r="GR193" s="66"/>
      <c r="GS193" s="76"/>
      <c r="GT193" s="66"/>
      <c r="GU193" s="76"/>
      <c r="GV193" s="66"/>
      <c r="GW193" s="76"/>
      <c r="GX193" s="66"/>
      <c r="GY193" s="76"/>
      <c r="GZ193" s="66"/>
      <c r="HA193" s="76"/>
      <c r="HB193" s="66"/>
      <c r="HC193" s="76"/>
      <c r="HD193" s="66"/>
      <c r="HE193" s="76"/>
      <c r="HF193" s="66"/>
      <c r="HG193" s="76"/>
      <c r="HH193" s="66"/>
      <c r="HI193" s="76"/>
      <c r="HJ193" s="66"/>
      <c r="HK193" s="76"/>
      <c r="HL193" s="66"/>
      <c r="HM193" s="76"/>
      <c r="HN193" s="66"/>
      <c r="HO193" s="76"/>
      <c r="HP193" s="66"/>
      <c r="HQ193" s="76"/>
      <c r="HR193" s="66"/>
      <c r="HS193" s="76"/>
      <c r="HT193" s="66"/>
      <c r="HU193" s="76"/>
      <c r="HV193" s="66"/>
      <c r="HW193" s="76"/>
      <c r="HX193" s="66"/>
      <c r="HY193" s="76"/>
      <c r="HZ193" s="66"/>
      <c r="IA193" s="76"/>
      <c r="IB193" s="66"/>
      <c r="IC193" s="76"/>
      <c r="ID193" s="66"/>
      <c r="IE193" s="76"/>
      <c r="IF193" s="66"/>
      <c r="IG193" s="76"/>
      <c r="IH193" s="66"/>
      <c r="II193" s="76"/>
      <c r="IJ193" s="66"/>
      <c r="IK193" s="76"/>
      <c r="IL193" s="66"/>
      <c r="IM193" s="76"/>
      <c r="IN193" s="66"/>
      <c r="IO193" s="76"/>
      <c r="IP193" s="66"/>
      <c r="IQ193" s="76"/>
      <c r="IR193" s="66"/>
      <c r="IS193" s="76"/>
      <c r="IT193" s="66"/>
      <c r="IU193" s="76"/>
      <c r="IV193" s="66"/>
      <c r="IW193" s="76"/>
      <c r="IX193" s="66"/>
      <c r="IY193" s="76"/>
      <c r="IZ193" s="66"/>
      <c r="JA193" s="76"/>
      <c r="JB193" s="66"/>
      <c r="JC193" s="76"/>
      <c r="JD193" s="66"/>
      <c r="JE193" s="76"/>
      <c r="JF193" s="66"/>
      <c r="JG193" s="76"/>
      <c r="JH193" s="66"/>
      <c r="JI193" s="76"/>
      <c r="JJ193" s="66"/>
      <c r="JK193" s="76"/>
      <c r="JL193" s="66"/>
      <c r="JM193" s="76"/>
      <c r="JN193" s="66"/>
      <c r="JO193" s="76"/>
      <c r="JP193" s="66"/>
      <c r="JQ193" s="76"/>
      <c r="JR193" s="66"/>
      <c r="JS193" s="76"/>
      <c r="JT193" s="66"/>
      <c r="JU193" s="76"/>
      <c r="JV193" s="66"/>
      <c r="JW193" s="76"/>
      <c r="JX193" s="66"/>
      <c r="JY193" s="76"/>
      <c r="JZ193" s="66"/>
      <c r="KA193" s="76"/>
      <c r="KB193" s="66"/>
      <c r="KC193" s="76"/>
      <c r="KD193" s="66"/>
      <c r="KE193" s="76"/>
      <c r="KF193" s="66"/>
      <c r="KG193" s="76"/>
      <c r="KH193" s="66"/>
      <c r="KI193" s="76"/>
      <c r="KJ193" s="66"/>
      <c r="KK193" s="76"/>
      <c r="KL193" s="66"/>
      <c r="KM193" s="76"/>
      <c r="KN193" s="66"/>
      <c r="KO193" s="76"/>
      <c r="KP193" s="66"/>
      <c r="KQ193" s="76"/>
      <c r="KR193" s="66"/>
      <c r="KS193" s="76"/>
      <c r="KT193" s="66"/>
      <c r="KU193" s="76"/>
      <c r="KV193" s="66"/>
      <c r="KW193" s="76"/>
      <c r="KX193" s="66"/>
      <c r="KY193" s="76"/>
      <c r="KZ193" s="66"/>
      <c r="LA193" s="76"/>
      <c r="LB193" s="66"/>
      <c r="LC193" s="76"/>
      <c r="LD193" s="66"/>
      <c r="LE193" s="76"/>
      <c r="LF193" s="66"/>
      <c r="LG193" s="76"/>
      <c r="LH193" s="66"/>
      <c r="LI193" s="76"/>
      <c r="LJ193" s="66"/>
      <c r="LK193" s="76"/>
      <c r="LL193" s="66"/>
      <c r="LM193" s="76"/>
      <c r="LN193" s="66"/>
      <c r="LO193" s="76"/>
      <c r="LP193" s="66"/>
      <c r="LQ193" s="76"/>
      <c r="LR193" s="66"/>
      <c r="LS193" s="76"/>
      <c r="LT193" s="66"/>
      <c r="LU193" s="76"/>
      <c r="LV193" s="66"/>
      <c r="LW193" s="76"/>
      <c r="LX193" s="66"/>
      <c r="LY193" s="76"/>
      <c r="LZ193" s="66"/>
      <c r="MA193" s="76"/>
      <c r="MB193" s="66"/>
      <c r="MC193" s="76"/>
      <c r="MD193" s="66"/>
      <c r="MG193" s="1" t="str" cm="1">
        <f t="array" ref="MG193">IFERROR(INDEX(Paste_Here!$B$2:$B$850, MATCH(0, COUNTIF(MG$4:MG192, Paste_Here!$B$2:$B$850) + IF(Paste_Here!$B$2:$B$850="", 1, 0), 0)), "")</f>
        <v/>
      </c>
      <c r="MH193" s="1" t="str">
        <f>IF(MG193&lt;&gt;"", INDEX(Paste_Here!$A$2:$A$850, MATCH(MG193, Paste_Here!$B$2:$B$850, 0)), "")</f>
        <v/>
      </c>
      <c r="MI193" s="1" t="str">
        <f t="shared" si="24"/>
        <v/>
      </c>
      <c r="MJ193" s="1" t="str" cm="1">
        <f t="array" ref="MJ193">IFERROR(INDEX($MI$5:$MI$850, MATCH(SMALL(IF($MI$5:$MI$850&lt;&gt;"", COUNTIF($MI$5:$MI$850, "&lt;"&amp;$MI$5:$MI$850)+1), ROW()-ROW($MJ$5)+1), COUNTIF($MI$5:$MI$850, "&lt;"&amp;$MI$5:$MI$850)+1, 0)), "")</f>
        <v/>
      </c>
    </row>
    <row r="194" spans="1:348">
      <c r="A194" s="66"/>
      <c r="B194" s="76" t="str">
        <f t="shared" si="17"/>
        <v/>
      </c>
      <c r="C194" s="66"/>
      <c r="D194" s="76" t="str">
        <f>IFERROR(IF(B194&lt;&gt;"", IF(AND(INDEX(Paste_Here!B$2:B$850, MATCH(B194, Paste_Here!A$2:A$850, 0))&lt;&gt;"", ISNUMBER(VALUE(INDEX(Paste_Here!B$2:B$850, MATCH(B194, Paste_Here!A$2:A$850, 0))))), INDEX(Paste_Here!B$2:B$850, MATCH(B194, Paste_Here!A$2:A$850, 0)), ""), ""), "")</f>
        <v/>
      </c>
      <c r="E194" s="66"/>
      <c r="F194" s="76" t="str">
        <f>IFERROR(IF(B194&lt;&gt;"", IF(ISTEXT(INDEX(Paste_Here!K$2:K$850, MATCH(B194, Paste_Here!A$2:A$850, 0))), INDEX(Paste_Here!K$2:K$850, MATCH(B194, Paste_Here!A$2:A$850, 0)), ""), ""), "")</f>
        <v/>
      </c>
      <c r="G194" s="66"/>
      <c r="H194" s="76" t="str">
        <f>IFERROR(IF(B194&lt;&gt;"", IF(ISTEXT(INDEX(Paste_Here!C$2:C$850, MATCH(B194, Paste_Here!A$2:A$850, 0))), INDEX(Paste_Here!C$2:C$850, MATCH(B194, Paste_Here!A$2:A$850, 0)), ""), ""), "")</f>
        <v/>
      </c>
      <c r="I194" s="66"/>
      <c r="J194" s="76" t="str">
        <f>IFERROR(IF(B194&lt;&gt;"", IF(ISNUMBER(SEARCH("s", LOWER(INDEX(Paste_Here!M$2:M$850, MATCH(B194, Paste_Here!A$2:A$850, 0))))), "Yes", IF(INDEX(Paste_Here!M$2:M$850, MATCH(B194, Paste_Here!A$2:A$850, 0))&lt;&gt;"", "No", "")), ""), "")</f>
        <v/>
      </c>
      <c r="K194" s="66"/>
      <c r="L194" s="76" t="str">
        <f>IFERROR(IF(B194&lt;&gt;"", IF(ISNUMBER(SEARCH("yes", LOWER(INDEX(Paste_Here!E$2:E$850, MATCH(B194, Paste_Here!A$2:A$850, 0))))), "Yes", IF(ISNUMBER(SEARCH("no", LOWER(INDEX(Paste_Here!E$2:E$850, MATCH(B194, Paste_Here!A$2:A$850, 0))))), "No", "")), ""), "")</f>
        <v/>
      </c>
      <c r="M194" s="66"/>
      <c r="N194" s="76" t="str">
        <f>IFERROR(IF(B194&lt;&gt;"", IF(ISNUMBER(SEARCH("yes", LOWER(INDEX(Paste_Here!F$2:F$850, MATCH(B194, Paste_Here!A$2:A$850, 0))))), "Yes", IF(ISNUMBER(SEARCH("no", LOWER(INDEX(Paste_Here!F$2:F$850, MATCH(B194, Paste_Here!A$2:A$850, 0))))), "No", "")), ""), "")</f>
        <v/>
      </c>
      <c r="O194" s="66"/>
      <c r="P194" s="76" t="str">
        <f>IFERROR(IF(B194&lt;&gt;"", IF(ISNUMBER(SEARCH("yes", LOWER(INDEX(Paste_Here!L$2:L$850, MATCH(B194, Paste_Here!A$2:A$850, 0))))), "Yes", IF(ISNUMBER(SEARCH("no", LOWER(INDEX(Paste_Here!L$2:L$850, MATCH(B194, Paste_Here!A$2:A$850, 0))))), "No", "")), ""), "")</f>
        <v/>
      </c>
      <c r="Q194" s="66"/>
      <c r="R194" s="76" t="str">
        <f>IFERROR(IF(B194&lt;&gt;"", IF(ISNUMBER(SEARCH("transitional 2", LOWER(INDEX(Paste_Here!D$2:D$850, MATCH(B194, Paste_Here!A$2:A$850, 0))))), "T2", IF(ISNUMBER(SEARCH("transitional 1", LOWER(INDEX(Paste_Here!D$2:D$850, MATCH(B194, Paste_Here!A$2:A$850, 0))))), "T1", IF(ISNUMBER(SEARCH("waived ell services", LOWER(INDEX(Paste_Here!D$2:D$850, MATCH(B194, Paste_Here!A$2:A$850, 0))))), "W", IF(ISNUMBER(SEARCH("english language learner", LOWER(INDEX(Paste_Here!D$2:D$850, MATCH(B194, Paste_Here!A$2:A$850, 0))))), "L", "")))), ""), "")</f>
        <v/>
      </c>
      <c r="S194" s="66"/>
      <c r="T194" s="76" t="str">
        <f>IFERROR(IF(B194&lt;&gt;"", IF(ISNUMBER(SEARCH("yes", LOWER(INDEX(Paste_Here!I$2:I$850, MATCH(B194, Paste_Here!A$2:A$850, 0))))), "Yes", IF(ISNUMBER(SEARCH("no", LOWER(INDEX(Paste_Here!I$2:I$850, MATCH(B194, Paste_Here!A$2:A$850, 0))))), "No", "")), ""), "")</f>
        <v/>
      </c>
      <c r="U194" s="66"/>
      <c r="V194" s="76" t="str">
        <f>IFERROR(IF(B194&lt;&gt;"", IF(ISTEXT(INDEX(Paste_Here!J$2:J$850, MATCH(B194, Paste_Here!A$2:A$850, 0))), VALUE(INDEX(Paste_Here!J$2:J$850, MATCH(B194, Paste_Here!A$2:A$850, 0))), ""), ""), "")</f>
        <v/>
      </c>
      <c r="W194" s="66"/>
      <c r="X194" s="66"/>
      <c r="Y194" s="76" t="str">
        <f t="shared" si="18"/>
        <v/>
      </c>
      <c r="Z194" s="66"/>
      <c r="AA194" s="76" t="str">
        <f>IFERROR(IF(B194&lt;&gt;"", IF(AND(INDEX(Paste_Here!AI$2:AI$850, MATCH(B194, Paste_Here!A$2:A$850, 0))&lt;&gt;"", ISNUMBER(VALUE(INDEX(Paste_Here!AI$2:AI$850, MATCH(B194, Paste_Here!A$2:A$850, 0))))), INDEX(Paste_Here!AI$2:AI$850, MATCH(B194, Paste_Here!A$2:A$850, 0)), ""), ""), "")</f>
        <v/>
      </c>
      <c r="AB194" s="66"/>
      <c r="AC194" s="76" t="str">
        <f>IFERROR(IF(B194&lt;&gt;"", IF(AND(INDEX(Paste_Here!AJ$2:AJ$850, MATCH(B194, Paste_Here!A$2:A$850, 0))&lt;&gt;"", ISNUMBER(VALUE(INDEX(Paste_Here!AJ$2:AJ$850, MATCH(B194, Paste_Here!A$2:A$850, 0))))), INDEX(Paste_Here!AJ$2:AJ$850, MATCH(B194, Paste_Here!A$2:A$850, 0)), ""), ""), "")</f>
        <v/>
      </c>
      <c r="AD194" s="66"/>
      <c r="AE194" s="76" t="str">
        <f>IFERROR(IF(B194&lt;&gt;"", IF(AND(INDEX(Paste_Here!AK$2:AK$850, MATCH(B194, Paste_Here!A$2:A$850, 0))&lt;&gt;"", ISNUMBER(VALUE(INDEX(Paste_Here!AK$2:AK$850, MATCH(B194, Paste_Here!A$2:A$850, 0))))), INDEX(Paste_Here!AK$2:AK$850, MATCH(B194, Paste_Here!A$2:A$850, 0)), ""), ""), "")</f>
        <v/>
      </c>
      <c r="AF194" s="66"/>
      <c r="AG194" s="76" t="str">
        <f>IFERROR(IF(B194&lt;&gt;"", IF(AND(INDEX(Paste_Here!AL$2:AL$850, MATCH(B194, Paste_Here!A$2:A$850, 0))&lt;&gt;"", ISNUMBER(VALUE(INDEX(Paste_Here!AL$2:AL$850, MATCH(B194, Paste_Here!A$2:A$850, 0))))), INDEX(Paste_Here!AL$2:AL$850, MATCH(B194, Paste_Here!A$2:A$850, 0)), ""), ""), "")</f>
        <v/>
      </c>
      <c r="AH194" s="66"/>
      <c r="AI194" s="76" t="str">
        <f>IFERROR(IF(B194&lt;&gt;"", IF(AND(INDEX(Paste_Here!AH$2:AH$850, MATCH(B194, Paste_Here!A$2:A$850, 0))&lt;&gt;"", ISNUMBER(VALUE(INDEX(Paste_Here!AH$2:AH$850, MATCH(B194, Paste_Here!A$2:A$850, 0))))), IF(VALUE(INDEX(Paste_Here!AH$2:AH$850, MATCH(B194, Paste_Here!A$2:A$850, 0)))=0, "", INDEX(Paste_Here!AH$2:AH$850, MATCH(B194, Paste_Here!A$2:A$850, 0))), ""), ""), "")</f>
        <v/>
      </c>
      <c r="AJ194" s="66"/>
      <c r="AK194" s="76" t="str">
        <f>IFERROR(IF(B194&lt;&gt;"", IF(AND(INDEX(Paste_Here!N$2:N$850, MATCH(B194, Paste_Here!A$2:A$850, 0))&lt;&gt;"", ISNUMBER(VALUE(INDEX(Paste_Here!N$2:N$850, MATCH(B194, Paste_Here!A$2:A$850, 0))))), INDEX(Paste_Here!N$2:N$850, MATCH(B194, Paste_Here!A$2:A$850, 0)), ""), ""), "")</f>
        <v/>
      </c>
      <c r="AL194" s="66"/>
      <c r="AM194" s="76" t="str">
        <f>IFERROR(IF(B194&lt;&gt;"", IF(AND(INDEX(Paste_Here!O$2:O$850, MATCH(B194, Paste_Here!A$2:A$850, 0))&lt;&gt;"", ISNUMBER(VALUE(INDEX(Paste_Here!O$2:O$850, MATCH(B194, Paste_Here!A$2:A$850, 0))))), INDEX(Paste_Here!O$2:O$850, MATCH(B194, Paste_Here!A$2:A$850, 0)), ""), ""), "")</f>
        <v/>
      </c>
      <c r="AN194" s="66"/>
      <c r="AO194" s="76"/>
      <c r="AP194" s="66"/>
      <c r="AQ194" s="76"/>
      <c r="AR194" s="66"/>
      <c r="AS194" s="76"/>
      <c r="AT194" s="66"/>
      <c r="AU194" s="66"/>
      <c r="AV194" s="76" t="str">
        <f t="shared" si="19"/>
        <v/>
      </c>
      <c r="AW194" s="66"/>
      <c r="AX194" s="76" t="str">
        <f>IFERROR(IF(B194&lt;&gt;"", IF(ISNUMBER(SEARCH("Revealed-Potential (Primary Focus)", LOWER(INDEX(Paste_Here!Z$2:Z$850, MATCH(B194, Paste_Here!A$2:A$850, 0))))), "Rev-Potential: Prim", IF(ISNUMBER(SEARCH("Revealed-Potential (Secondary Focus)", LOWER(INDEX(Paste_Here!Z$2:Z$850, MATCH(B194, Paste_Here!A$2:A$850, 0))))), "Rev-Potential: Sec", IF(ISNUMBER(SEARCH("Monitoring", LOWER(INDEX(Paste_Here!Z$2:Z$850, MATCH(B194, Paste_Here!A$2:A$850, 0))))), "Monitoring", IF(ISNUMBER(SEARCH("At-Promise (Secondary Focus)", LOWER(INDEX(Paste_Here!Z$2:Z$850, MATCH(B194, Paste_Here!A$2:A$850, 0))))), "At-Promise: Sec", IF(ISNUMBER(SEARCH("At-Promise (Primary Focus)", LOWER(INDEX(Paste_Here!Z$2:Z$850, MATCH(B194, Paste_Here!A$2:A$850, 0))))), "At-Promise: Prim", ""))))), ""), "")</f>
        <v/>
      </c>
      <c r="AY194" s="66"/>
      <c r="AZ194" s="76"/>
      <c r="BA194" s="66"/>
      <c r="BB194" s="76"/>
      <c r="BC194" s="66"/>
      <c r="BD194" s="76"/>
      <c r="BE194" s="66"/>
      <c r="BF194" s="76"/>
      <c r="BG194" s="66"/>
      <c r="BH194" s="76"/>
      <c r="BI194" s="66"/>
      <c r="BJ194" s="66"/>
      <c r="BK194" s="76" t="str">
        <f t="shared" si="20"/>
        <v/>
      </c>
      <c r="BL194" s="66"/>
      <c r="BM194" s="76" t="str">
        <f>IFERROR(IF(B194&lt;&gt;"", IF(AND(ISNUMBER(VALUE(SUBSTITUTE(SUBSTITUTE(Paste_Here!R194, "br", "-"), "L", ""))), VALUE(SUBSTITUTE(SUBSTITUTE(Paste_Here!R194, "br", "-"), "L", "")) &gt;= 1095), "Yes", IF(AND(ISNUMBER(VALUE(SUBSTITUTE(SUBSTITUTE(Paste_Here!R194, "br", "-"), "L", ""))), VALUE(SUBSTITUTE(SUBSTITUTE(Paste_Here!R194, "br", "-"), "L", "")) &lt;= 1094), "No", "")), ""), "")</f>
        <v/>
      </c>
      <c r="BN194" s="66"/>
      <c r="BO194" s="76" t="str">
        <f>IFERROR(IF(B194&lt;&gt;"", IF(COUNTIF(INDEX(Paste_Here!Y$2:AB$850, MATCH(B194, Paste_Here!A$2:A$850, 0), 0), "yes") &gt; 0, "Yes", IF(COUNTIF(INDEX(Paste_Here!Y$2:AB$850, MATCH(B194, Paste_Here!A$2:A$850, 0), 0), "no") &gt; 0, "No", "")), ""), "")</f>
        <v/>
      </c>
      <c r="BP194" s="66"/>
      <c r="BQ194" s="76" t="str">
        <f>IFERROR(IF(B194&lt;&gt;"", IF(AND(ISNUMBER(VALUE(SUBSTITUTE(SUBSTITUTE(Paste_Here!U194, "em", "-"), "q", ""))), VALUE(SUBSTITUTE(SUBSTITUTE(Paste_Here!U194, "em", "-"), "q", "")) &gt;= 910), "Yes", IF(AND(ISNUMBER(VALUE(SUBSTITUTE(SUBSTITUTE(Paste_Here!U194, "em", "-"), "q", ""))), VALUE(SUBSTITUTE(SUBSTITUTE(Paste_Here!U194, "em", "-"), "q", "")) &lt;= 909), "No", "")), ""), "")</f>
        <v/>
      </c>
      <c r="BR194" s="66"/>
      <c r="BS194" s="76" t="str">
        <f>IFERROR(IF(B194&lt;&gt;"", IF(AND(INDEX(Paste_Here!X$2:X$850, MATCH(B194, Paste_Here!A$2:A$850, 0))&lt;&gt;"", ISNUMBER(VALUE(INDEX(Paste_Here!X$2:X$850, MATCH(B194, Paste_Here!A$2:A$850, 0))))), INDEX(Paste_Here!X$2:X$850, MATCH(B194, Paste_Here!A$2:A$850, 0)), ""), ""), "")</f>
        <v/>
      </c>
      <c r="BT194" s="66"/>
      <c r="BU194" s="76" t="str">
        <f>IFERROR(IF(B194&lt;&gt;"", IF(ISNUMBER(VALUE(INDEX(Paste_Here!G$2:G$850, MATCH(B194, Paste_Here!A$2:A$850, 0)))), IF(VALUE(INDEX(Paste_Here!G$2:G$850, MATCH(B194, Paste_Here!A$2:A$850, 0)))=0, "No", IF(AND(VALUE(INDEX(Paste_Here!G$2:G$850, MATCH(B194, Paste_Here!A$2:A$850, 0)))&gt;=1, VALUE(INDEX(Paste_Here!G$2:G$850, MATCH(B194, Paste_Here!A$2:A$850, 0)))&lt;=4), VALUE(INDEX(Paste_Here!G$2:G$850, MATCH(B194, Paste_Here!A$2:A$850, 0))), "")), ""), ""), "")</f>
        <v/>
      </c>
      <c r="BV194" s="66"/>
      <c r="BW194" s="76" t="str">
        <f>IFERROR(IF(B194&lt;&gt;"", IF(ISNUMBER(VALUE(INDEX(Paste_Here!H$2:H$850, MATCH(B194, Paste_Here!A$2:A$850, 0)))), IF(VALUE(INDEX(Paste_Here!H$2:H$850, MATCH(B194, Paste_Here!A$2:A$850, 0)))=0, "No", IF(AND(VALUE(INDEX(Paste_Here!H$2:H$850, MATCH(B194, Paste_Here!A$2:A$850, 0)))&gt;=1, VALUE(INDEX(Paste_Here!H$2:H$850, MATCH(B194, Paste_Here!A$2:A$850, 0)))&lt;=4), VALUE(INDEX(Paste_Here!H$2:H$850, MATCH(B194, Paste_Here!A$2:A$850, 0))), "")), ""), ""), "")</f>
        <v/>
      </c>
      <c r="BX194" s="66"/>
      <c r="BY194" s="76"/>
      <c r="BZ194" s="66"/>
      <c r="CA194" s="76"/>
      <c r="CB194" s="66"/>
      <c r="CC194" s="66"/>
      <c r="CD194" s="76" t="str">
        <f t="shared" si="21"/>
        <v/>
      </c>
      <c r="CE194" s="66"/>
      <c r="CF194" s="76" t="str">
        <f>IFERROR(IF(B194&lt;&gt;"", IF(AND(INDEX(Paste_Here!P$2:P$850, MATCH(B194, Paste_Here!A$2:A$850, 0))&lt;&gt;"", ISNUMBER(VALUE(INDEX(Paste_Here!P$2:P$850, MATCH(B194, Paste_Here!A$2:A$850, 0))))), INDEX(Paste_Here!P$2:P$850, MATCH(B194, Paste_Here!A$2:A$850, 0)), ""), ""), "")</f>
        <v/>
      </c>
      <c r="CG194" s="66"/>
      <c r="CH194" s="76" t="str">
        <f>IFERROR(IF(B194&lt;&gt;"", IF(ISNUMBER(SEARCH("highrisk", LOWER(INDEX(Paste_Here!Q$2:Q$850, MATCH(B194, Paste_Here!A$2:A$850, 0))))), "High Risk", IF(ISNUMBER(SEARCH("lowrisk", LOWER(INDEX(Paste_Here!Q$2:Q$850, MATCH(B194, Paste_Here!A$2:A$850, 0))))), "Low Risk", IF(ISNUMBER(SEARCH("somerisk", LOWER(INDEX(Paste_Here!Q$2:Q$850, MATCH(B194, Paste_Here!A$2:A$850, 0))))), "Some Risk", ""))), ""), "")</f>
        <v/>
      </c>
      <c r="CI194" s="66"/>
      <c r="CJ194" s="76" t="str">
        <f>IFERROR(IF(B194&lt;&gt;"", IF(AND(INDEX(Paste_Here!AA$2:AA$850, MATCH(B194, Paste_Here!A$2:A$850, 0))&lt;&gt;"", ISNUMBER(VALUE(INDEX(Paste_Here!AA$2:AA$850, MATCH(B194, Paste_Here!A$2:A$850, 0))))), INDEX(Paste_Here!AA$2:AA$850, MATCH(B194, Paste_Here!A$2:A$850, 0)), ""), ""), "")</f>
        <v/>
      </c>
      <c r="CK194" s="66"/>
      <c r="CL194" s="76" t="str">
        <f>IFERROR(IF(B194&lt;&gt;"", IF(LOWER(INDEX(Paste_Here!AB$2:AB$850, MATCH(B194, Paste_Here!A$2:A$850, 0)))="approaching expectations", "Approaching", IF(LOWER(INDEX(Paste_Here!AB$2:AB$850, MATCH(B194, Paste_Here!A$2:A$850, 0)))="met expectations", "Met", IF(LOWER(INDEX(Paste_Here!AB$2:AB$850, MATCH(B194, Paste_Here!A$2:A$850, 0)))="exceeded expectations", "Exceeded", IF(LOWER(INDEX(Paste_Here!AB$2:AB$850, MATCH(B194, Paste_Here!A$2:A$850, 0)))="below expectations", "Below", "")))), ""), "")</f>
        <v/>
      </c>
      <c r="CM194" s="66"/>
      <c r="CN194" s="76" t="str">
        <f>IFERROR(IF(B194&lt;&gt;"", IF(AND(INDEX(Paste_Here!AC$2:AC$850, MATCH(B194, Paste_Here!A$2:A$850, 0))&lt;&gt;"", ISNUMBER(VALUE(INDEX(Paste_Here!AC$2:AC$850, MATCH(B194, Paste_Here!A$2:A$850, 0))))), INDEX(Paste_Here!AC$2:AC$850, MATCH(B194, Paste_Here!A$2:A$850, 0)), ""), ""), "")</f>
        <v/>
      </c>
      <c r="CO194" s="66"/>
      <c r="CP194" s="76"/>
      <c r="CQ194" s="66"/>
      <c r="CR194" s="76"/>
      <c r="CS194" s="66"/>
      <c r="CT194" s="76"/>
      <c r="CU194" s="66"/>
      <c r="CV194" s="76"/>
      <c r="CW194" s="66"/>
      <c r="CX194" s="76"/>
      <c r="CY194" s="66"/>
      <c r="CZ194" s="66"/>
      <c r="DA194" s="76" t="str">
        <f t="shared" si="22"/>
        <v/>
      </c>
      <c r="DB194" s="66"/>
      <c r="DC194" s="76" t="str">
        <f>IFERROR(IF(B194&lt;&gt;"", IF(AND(INDEX(Paste_Here!V$2:V$850, MATCH(B194, Paste_Here!A$2:A$850, 0))&lt;&gt;"", ISNUMBER(VALUE(INDEX(Paste_Here!V$2:V$850, MATCH(B194, Paste_Here!A$2:A$850, 0))))), INDEX(Paste_Here!V$2:V$850, MATCH(B194, Paste_Here!A$2:A$850, 0)), ""), ""), "")</f>
        <v/>
      </c>
      <c r="DD194" s="66"/>
      <c r="DE194" s="76" t="str">
        <f>IFERROR(IF(B194&lt;&gt;"", IF(ISNUMBER(SEARCH("highrisk", LOWER(INDEX(Paste_Here!W$2:W$850, MATCH(B194, Paste_Here!A$2:A$850, 0))))), "High Risk", IF(ISNUMBER(SEARCH("lowrisk", LOWER(INDEX(Paste_Here!W$2:W$850, MATCH(B194, Paste_Here!A$2:A$850, 0))))), "Low Risk", IF(ISNUMBER(SEARCH("somerisk", LOWER(INDEX(Paste_Here!W$2:W$850, MATCH(B194, Paste_Here!A$2:A$850, 0))))), "Some Risk", ""))), ""), "")</f>
        <v/>
      </c>
      <c r="DF194" s="66"/>
      <c r="DG194" s="76" t="str">
        <f>IFERROR(IF(B194&lt;&gt;"", IF(AND(INDEX(Paste_Here!S$2:S$850, MATCH(B194, Paste_Here!A$2:A$850, 0))&lt;&gt;"", ISNUMBER(VALUE(INDEX(Paste_Here!S$2:S$850, MATCH(B194, Paste_Here!A$2:A$850, 0))))), INDEX(Paste_Here!S$2:S$850, MATCH(B194, Paste_Here!A$2:A$850, 0)), ""), ""), "")</f>
        <v/>
      </c>
      <c r="DH194" s="66"/>
      <c r="DI194" s="76" t="str">
        <f>IFERROR(IF(B194&lt;&gt;"", IF(ISNUMBER(SEARCH("highrisk", LOWER(INDEX(Paste_Here!T$2:T$850, MATCH(B194, Paste_Here!A$2:A$850, 0))))), "High Risk", IF(ISNUMBER(SEARCH("lowrisk", LOWER(INDEX(Paste_Here!T$2:T$850, MATCH(B194, Paste_Here!A$2:A$850, 0))))), "Low Risk", IF(ISNUMBER(SEARCH("somerisk", LOWER(INDEX(Paste_Here!T$2:T$850, MATCH(B194, Paste_Here!A$2:A$850, 0))))), "Some Risk", ""))), ""), "")</f>
        <v/>
      </c>
      <c r="DJ194" s="66"/>
      <c r="DK194" s="76" t="str">
        <f>IFERROR(IF(B194&lt;&gt;"", IF(AND(INDEX(Paste_Here!AD$2:AD$850, MATCH(B194, Paste_Here!A$2:A$850, 0))&lt;&gt;"", ISNUMBER(VALUE(INDEX(Paste_Here!AD$2:AD$850, MATCH(B194, Paste_Here!A$2:A$850, 0))))), INDEX(Paste_Here!AD$2:AD$850, MATCH(B194, Paste_Here!A$2:A$850, 0)), ""), ""), "")</f>
        <v/>
      </c>
      <c r="DL194" s="66"/>
      <c r="DM194" s="76" t="str">
        <f>IFERROR(IF(B194&lt;&gt;"", IF(LOWER(INDEX(Paste_Here!AE$2:AE$850, MATCH(B194, Paste_Here!A$2:A$850, 0)))="approaching expectations", "Approaching", IF(LOWER(INDEX(Paste_Here!AE$2:AE$850, MATCH(B194, Paste_Here!A$2:A$850, 0)))="met expectations", "Met", IF(LOWER(INDEX(Paste_Here!AE$2:AE$850, MATCH(B194, Paste_Here!A$2:A$850, 0)))="exceeded expectations", "Exceeded", IF(LOWER(INDEX(Paste_Here!AE$2:AE$850, MATCH(B194, Paste_Here!A$2:A$850, 0)))="below expectations", "Below", "")))), ""), "")</f>
        <v/>
      </c>
      <c r="DN194" s="66"/>
      <c r="DO194" s="76"/>
      <c r="DP194" s="66"/>
      <c r="DQ194" s="76"/>
      <c r="DR194" s="66"/>
      <c r="DS194" s="76"/>
      <c r="DT194" s="66"/>
      <c r="DU194" s="76"/>
      <c r="DV194" s="66"/>
      <c r="DW194" s="66"/>
      <c r="DX194" s="76" t="str">
        <f t="shared" si="23"/>
        <v/>
      </c>
      <c r="DY194" s="66"/>
      <c r="DZ194" s="76"/>
      <c r="EA194" s="66"/>
      <c r="EB194" s="76"/>
      <c r="EC194" s="66"/>
      <c r="ED194" s="76" t="str">
        <f>IFERROR(IF(B194&lt;&gt;"", IF(AND(INDEX(Paste_Here!AF$2:AF$850, MATCH(B194, Paste_Here!A$2:A$850, 0))&lt;&gt;"", ISNUMBER(VALUE(INDEX(Paste_Here!AF$2:AF$850, MATCH(B194, Paste_Here!A$2:A$850, 0))))), INDEX(Paste_Here!AF$2:AF$850, MATCH(B194, Paste_Here!A$2:A$850, 0)), ""), ""), "")</f>
        <v/>
      </c>
      <c r="EE194" s="66"/>
      <c r="EF194" s="76"/>
      <c r="EG194" s="66"/>
      <c r="EH194" s="76"/>
      <c r="EI194" s="66"/>
      <c r="EJ194" s="76" t="str">
        <f>IFERROR(IF(B194&lt;&gt;"", IF(AND(INDEX(Paste_Here!AG$2:AG$850, MATCH(B194, Paste_Here!A$2:A$850, 0))&lt;&gt;"", ISNUMBER(VALUE(INDEX(Paste_Here!AG$2:AG$850, MATCH(B194, Paste_Here!A$2:A$850, 0))))), INDEX(Paste_Here!AG$2:AG$850, MATCH(B194, Paste_Here!A$2:A$850, 0)), ""), ""), "")</f>
        <v/>
      </c>
      <c r="EK194" s="66"/>
      <c r="EL194" s="76"/>
      <c r="EM194" s="66"/>
      <c r="EN194" s="76"/>
      <c r="EO194" s="66"/>
      <c r="EP194" s="76"/>
      <c r="EQ194" s="66"/>
      <c r="ER194" s="76"/>
      <c r="ES194" s="66"/>
      <c r="ET194" s="66"/>
      <c r="EU194" s="76"/>
      <c r="EV194" s="66"/>
      <c r="EW194" s="76"/>
      <c r="EX194" s="66"/>
      <c r="EY194" s="76"/>
      <c r="EZ194" s="66"/>
      <c r="FA194" s="76"/>
      <c r="FB194" s="66"/>
      <c r="FC194" s="76"/>
      <c r="FD194" s="66"/>
      <c r="FE194" s="76"/>
      <c r="FF194" s="66"/>
      <c r="FG194" s="76"/>
      <c r="FH194" s="66"/>
      <c r="FI194" s="76"/>
      <c r="FJ194" s="66"/>
      <c r="FK194" s="76"/>
      <c r="FL194" s="66"/>
      <c r="FM194" s="76"/>
      <c r="FN194" s="66"/>
      <c r="FO194" s="76"/>
      <c r="FP194" s="66"/>
      <c r="FQ194" s="76"/>
      <c r="FR194" s="66"/>
      <c r="FS194" s="76"/>
      <c r="FT194" s="66"/>
      <c r="FU194" s="76"/>
      <c r="FV194" s="66"/>
      <c r="FW194" s="76"/>
      <c r="FX194" s="66"/>
      <c r="FY194" s="76"/>
      <c r="FZ194" s="66"/>
      <c r="GA194" s="76"/>
      <c r="GB194" s="66"/>
      <c r="GC194" s="76"/>
      <c r="GD194" s="66"/>
      <c r="GE194" s="76"/>
      <c r="GF194" s="66"/>
      <c r="GG194" s="76"/>
      <c r="GH194" s="66"/>
      <c r="GI194" s="76"/>
      <c r="GJ194" s="66"/>
      <c r="GK194" s="76"/>
      <c r="GL194" s="66"/>
      <c r="GM194" s="76"/>
      <c r="GN194" s="66"/>
      <c r="GO194" s="76"/>
      <c r="GP194" s="66"/>
      <c r="GQ194" s="76"/>
      <c r="GR194" s="66"/>
      <c r="GS194" s="76"/>
      <c r="GT194" s="66"/>
      <c r="GU194" s="76"/>
      <c r="GV194" s="66"/>
      <c r="GW194" s="76"/>
      <c r="GX194" s="66"/>
      <c r="GY194" s="76"/>
      <c r="GZ194" s="66"/>
      <c r="HA194" s="76"/>
      <c r="HB194" s="66"/>
      <c r="HC194" s="76"/>
      <c r="HD194" s="66"/>
      <c r="HE194" s="76"/>
      <c r="HF194" s="66"/>
      <c r="HG194" s="76"/>
      <c r="HH194" s="66"/>
      <c r="HI194" s="76"/>
      <c r="HJ194" s="66"/>
      <c r="HK194" s="76"/>
      <c r="HL194" s="66"/>
      <c r="HM194" s="76"/>
      <c r="HN194" s="66"/>
      <c r="HO194" s="76"/>
      <c r="HP194" s="66"/>
      <c r="HQ194" s="76"/>
      <c r="HR194" s="66"/>
      <c r="HS194" s="76"/>
      <c r="HT194" s="66"/>
      <c r="HU194" s="76"/>
      <c r="HV194" s="66"/>
      <c r="HW194" s="76"/>
      <c r="HX194" s="66"/>
      <c r="HY194" s="76"/>
      <c r="HZ194" s="66"/>
      <c r="IA194" s="76"/>
      <c r="IB194" s="66"/>
      <c r="IC194" s="76"/>
      <c r="ID194" s="66"/>
      <c r="IE194" s="76"/>
      <c r="IF194" s="66"/>
      <c r="IG194" s="76"/>
      <c r="IH194" s="66"/>
      <c r="II194" s="76"/>
      <c r="IJ194" s="66"/>
      <c r="IK194" s="76"/>
      <c r="IL194" s="66"/>
      <c r="IM194" s="76"/>
      <c r="IN194" s="66"/>
      <c r="IO194" s="76"/>
      <c r="IP194" s="66"/>
      <c r="IQ194" s="76"/>
      <c r="IR194" s="66"/>
      <c r="IS194" s="76"/>
      <c r="IT194" s="66"/>
      <c r="IU194" s="76"/>
      <c r="IV194" s="66"/>
      <c r="IW194" s="76"/>
      <c r="IX194" s="66"/>
      <c r="IY194" s="76"/>
      <c r="IZ194" s="66"/>
      <c r="JA194" s="76"/>
      <c r="JB194" s="66"/>
      <c r="JC194" s="76"/>
      <c r="JD194" s="66"/>
      <c r="JE194" s="76"/>
      <c r="JF194" s="66"/>
      <c r="JG194" s="76"/>
      <c r="JH194" s="66"/>
      <c r="JI194" s="76"/>
      <c r="JJ194" s="66"/>
      <c r="JK194" s="76"/>
      <c r="JL194" s="66"/>
      <c r="JM194" s="76"/>
      <c r="JN194" s="66"/>
      <c r="JO194" s="76"/>
      <c r="JP194" s="66"/>
      <c r="JQ194" s="76"/>
      <c r="JR194" s="66"/>
      <c r="JS194" s="76"/>
      <c r="JT194" s="66"/>
      <c r="JU194" s="76"/>
      <c r="JV194" s="66"/>
      <c r="JW194" s="76"/>
      <c r="JX194" s="66"/>
      <c r="JY194" s="76"/>
      <c r="JZ194" s="66"/>
      <c r="KA194" s="76"/>
      <c r="KB194" s="66"/>
      <c r="KC194" s="76"/>
      <c r="KD194" s="66"/>
      <c r="KE194" s="76"/>
      <c r="KF194" s="66"/>
      <c r="KG194" s="76"/>
      <c r="KH194" s="66"/>
      <c r="KI194" s="76"/>
      <c r="KJ194" s="66"/>
      <c r="KK194" s="76"/>
      <c r="KL194" s="66"/>
      <c r="KM194" s="76"/>
      <c r="KN194" s="66"/>
      <c r="KO194" s="76"/>
      <c r="KP194" s="66"/>
      <c r="KQ194" s="76"/>
      <c r="KR194" s="66"/>
      <c r="KS194" s="76"/>
      <c r="KT194" s="66"/>
      <c r="KU194" s="76"/>
      <c r="KV194" s="66"/>
      <c r="KW194" s="76"/>
      <c r="KX194" s="66"/>
      <c r="KY194" s="76"/>
      <c r="KZ194" s="66"/>
      <c r="LA194" s="76"/>
      <c r="LB194" s="66"/>
      <c r="LC194" s="76"/>
      <c r="LD194" s="66"/>
      <c r="LE194" s="76"/>
      <c r="LF194" s="66"/>
      <c r="LG194" s="76"/>
      <c r="LH194" s="66"/>
      <c r="LI194" s="76"/>
      <c r="LJ194" s="66"/>
      <c r="LK194" s="76"/>
      <c r="LL194" s="66"/>
      <c r="LM194" s="76"/>
      <c r="LN194" s="66"/>
      <c r="LO194" s="76"/>
      <c r="LP194" s="66"/>
      <c r="LQ194" s="76"/>
      <c r="LR194" s="66"/>
      <c r="LS194" s="76"/>
      <c r="LT194" s="66"/>
      <c r="LU194" s="76"/>
      <c r="LV194" s="66"/>
      <c r="LW194" s="76"/>
      <c r="LX194" s="66"/>
      <c r="LY194" s="76"/>
      <c r="LZ194" s="66"/>
      <c r="MA194" s="76"/>
      <c r="MB194" s="66"/>
      <c r="MC194" s="76"/>
      <c r="MD194" s="66"/>
      <c r="MG194" s="1" t="str" cm="1">
        <f t="array" ref="MG194">IFERROR(INDEX(Paste_Here!$B$2:$B$850, MATCH(0, COUNTIF(MG$4:MG193, Paste_Here!$B$2:$B$850) + IF(Paste_Here!$B$2:$B$850="", 1, 0), 0)), "")</f>
        <v/>
      </c>
      <c r="MH194" s="1" t="str">
        <f>IF(MG194&lt;&gt;"", INDEX(Paste_Here!$A$2:$A$850, MATCH(MG194, Paste_Here!$B$2:$B$850, 0)), "")</f>
        <v/>
      </c>
      <c r="MI194" s="1" t="str">
        <f t="shared" si="24"/>
        <v/>
      </c>
      <c r="MJ194" s="1" t="str" cm="1">
        <f t="array" ref="MJ194">IFERROR(INDEX($MI$5:$MI$850, MATCH(SMALL(IF($MI$5:$MI$850&lt;&gt;"", COUNTIF($MI$5:$MI$850, "&lt;"&amp;$MI$5:$MI$850)+1), ROW()-ROW($MJ$5)+1), COUNTIF($MI$5:$MI$850, "&lt;"&amp;$MI$5:$MI$850)+1, 0)), "")</f>
        <v/>
      </c>
    </row>
    <row r="195" spans="1:348">
      <c r="A195" s="66"/>
      <c r="B195" s="76" t="str">
        <f t="shared" si="17"/>
        <v/>
      </c>
      <c r="C195" s="66"/>
      <c r="D195" s="76" t="str">
        <f>IFERROR(IF(B195&lt;&gt;"", IF(AND(INDEX(Paste_Here!B$2:B$850, MATCH(B195, Paste_Here!A$2:A$850, 0))&lt;&gt;"", ISNUMBER(VALUE(INDEX(Paste_Here!B$2:B$850, MATCH(B195, Paste_Here!A$2:A$850, 0))))), INDEX(Paste_Here!B$2:B$850, MATCH(B195, Paste_Here!A$2:A$850, 0)), ""), ""), "")</f>
        <v/>
      </c>
      <c r="E195" s="66"/>
      <c r="F195" s="76" t="str">
        <f>IFERROR(IF(B195&lt;&gt;"", IF(ISTEXT(INDEX(Paste_Here!K$2:K$850, MATCH(B195, Paste_Here!A$2:A$850, 0))), INDEX(Paste_Here!K$2:K$850, MATCH(B195, Paste_Here!A$2:A$850, 0)), ""), ""), "")</f>
        <v/>
      </c>
      <c r="G195" s="66"/>
      <c r="H195" s="76" t="str">
        <f>IFERROR(IF(B195&lt;&gt;"", IF(ISTEXT(INDEX(Paste_Here!C$2:C$850, MATCH(B195, Paste_Here!A$2:A$850, 0))), INDEX(Paste_Here!C$2:C$850, MATCH(B195, Paste_Here!A$2:A$850, 0)), ""), ""), "")</f>
        <v/>
      </c>
      <c r="I195" s="66"/>
      <c r="J195" s="76" t="str">
        <f>IFERROR(IF(B195&lt;&gt;"", IF(ISNUMBER(SEARCH("s", LOWER(INDEX(Paste_Here!M$2:M$850, MATCH(B195, Paste_Here!A$2:A$850, 0))))), "Yes", IF(INDEX(Paste_Here!M$2:M$850, MATCH(B195, Paste_Here!A$2:A$850, 0))&lt;&gt;"", "No", "")), ""), "")</f>
        <v/>
      </c>
      <c r="K195" s="66"/>
      <c r="L195" s="76" t="str">
        <f>IFERROR(IF(B195&lt;&gt;"", IF(ISNUMBER(SEARCH("yes", LOWER(INDEX(Paste_Here!E$2:E$850, MATCH(B195, Paste_Here!A$2:A$850, 0))))), "Yes", IF(ISNUMBER(SEARCH("no", LOWER(INDEX(Paste_Here!E$2:E$850, MATCH(B195, Paste_Here!A$2:A$850, 0))))), "No", "")), ""), "")</f>
        <v/>
      </c>
      <c r="M195" s="66"/>
      <c r="N195" s="76" t="str">
        <f>IFERROR(IF(B195&lt;&gt;"", IF(ISNUMBER(SEARCH("yes", LOWER(INDEX(Paste_Here!F$2:F$850, MATCH(B195, Paste_Here!A$2:A$850, 0))))), "Yes", IF(ISNUMBER(SEARCH("no", LOWER(INDEX(Paste_Here!F$2:F$850, MATCH(B195, Paste_Here!A$2:A$850, 0))))), "No", "")), ""), "")</f>
        <v/>
      </c>
      <c r="O195" s="66"/>
      <c r="P195" s="76" t="str">
        <f>IFERROR(IF(B195&lt;&gt;"", IF(ISNUMBER(SEARCH("yes", LOWER(INDEX(Paste_Here!L$2:L$850, MATCH(B195, Paste_Here!A$2:A$850, 0))))), "Yes", IF(ISNUMBER(SEARCH("no", LOWER(INDEX(Paste_Here!L$2:L$850, MATCH(B195, Paste_Here!A$2:A$850, 0))))), "No", "")), ""), "")</f>
        <v/>
      </c>
      <c r="Q195" s="66"/>
      <c r="R195" s="76" t="str">
        <f>IFERROR(IF(B195&lt;&gt;"", IF(ISNUMBER(SEARCH("transitional 2", LOWER(INDEX(Paste_Here!D$2:D$850, MATCH(B195, Paste_Here!A$2:A$850, 0))))), "T2", IF(ISNUMBER(SEARCH("transitional 1", LOWER(INDEX(Paste_Here!D$2:D$850, MATCH(B195, Paste_Here!A$2:A$850, 0))))), "T1", IF(ISNUMBER(SEARCH("waived ell services", LOWER(INDEX(Paste_Here!D$2:D$850, MATCH(B195, Paste_Here!A$2:A$850, 0))))), "W", IF(ISNUMBER(SEARCH("english language learner", LOWER(INDEX(Paste_Here!D$2:D$850, MATCH(B195, Paste_Here!A$2:A$850, 0))))), "L", "")))), ""), "")</f>
        <v/>
      </c>
      <c r="S195" s="66"/>
      <c r="T195" s="76" t="str">
        <f>IFERROR(IF(B195&lt;&gt;"", IF(ISNUMBER(SEARCH("yes", LOWER(INDEX(Paste_Here!I$2:I$850, MATCH(B195, Paste_Here!A$2:A$850, 0))))), "Yes", IF(ISNUMBER(SEARCH("no", LOWER(INDEX(Paste_Here!I$2:I$850, MATCH(B195, Paste_Here!A$2:A$850, 0))))), "No", "")), ""), "")</f>
        <v/>
      </c>
      <c r="U195" s="66"/>
      <c r="V195" s="76" t="str">
        <f>IFERROR(IF(B195&lt;&gt;"", IF(ISTEXT(INDEX(Paste_Here!J$2:J$850, MATCH(B195, Paste_Here!A$2:A$850, 0))), VALUE(INDEX(Paste_Here!J$2:J$850, MATCH(B195, Paste_Here!A$2:A$850, 0))), ""), ""), "")</f>
        <v/>
      </c>
      <c r="W195" s="66"/>
      <c r="X195" s="66"/>
      <c r="Y195" s="76" t="str">
        <f t="shared" si="18"/>
        <v/>
      </c>
      <c r="Z195" s="66"/>
      <c r="AA195" s="76" t="str">
        <f>IFERROR(IF(B195&lt;&gt;"", IF(AND(INDEX(Paste_Here!AI$2:AI$850, MATCH(B195, Paste_Here!A$2:A$850, 0))&lt;&gt;"", ISNUMBER(VALUE(INDEX(Paste_Here!AI$2:AI$850, MATCH(B195, Paste_Here!A$2:A$850, 0))))), INDEX(Paste_Here!AI$2:AI$850, MATCH(B195, Paste_Here!A$2:A$850, 0)), ""), ""), "")</f>
        <v/>
      </c>
      <c r="AB195" s="66"/>
      <c r="AC195" s="76" t="str">
        <f>IFERROR(IF(B195&lt;&gt;"", IF(AND(INDEX(Paste_Here!AJ$2:AJ$850, MATCH(B195, Paste_Here!A$2:A$850, 0))&lt;&gt;"", ISNUMBER(VALUE(INDEX(Paste_Here!AJ$2:AJ$850, MATCH(B195, Paste_Here!A$2:A$850, 0))))), INDEX(Paste_Here!AJ$2:AJ$850, MATCH(B195, Paste_Here!A$2:A$850, 0)), ""), ""), "")</f>
        <v/>
      </c>
      <c r="AD195" s="66"/>
      <c r="AE195" s="76" t="str">
        <f>IFERROR(IF(B195&lt;&gt;"", IF(AND(INDEX(Paste_Here!AK$2:AK$850, MATCH(B195, Paste_Here!A$2:A$850, 0))&lt;&gt;"", ISNUMBER(VALUE(INDEX(Paste_Here!AK$2:AK$850, MATCH(B195, Paste_Here!A$2:A$850, 0))))), INDEX(Paste_Here!AK$2:AK$850, MATCH(B195, Paste_Here!A$2:A$850, 0)), ""), ""), "")</f>
        <v/>
      </c>
      <c r="AF195" s="66"/>
      <c r="AG195" s="76" t="str">
        <f>IFERROR(IF(B195&lt;&gt;"", IF(AND(INDEX(Paste_Here!AL$2:AL$850, MATCH(B195, Paste_Here!A$2:A$850, 0))&lt;&gt;"", ISNUMBER(VALUE(INDEX(Paste_Here!AL$2:AL$850, MATCH(B195, Paste_Here!A$2:A$850, 0))))), INDEX(Paste_Here!AL$2:AL$850, MATCH(B195, Paste_Here!A$2:A$850, 0)), ""), ""), "")</f>
        <v/>
      </c>
      <c r="AH195" s="66"/>
      <c r="AI195" s="76" t="str">
        <f>IFERROR(IF(B195&lt;&gt;"", IF(AND(INDEX(Paste_Here!AH$2:AH$850, MATCH(B195, Paste_Here!A$2:A$850, 0))&lt;&gt;"", ISNUMBER(VALUE(INDEX(Paste_Here!AH$2:AH$850, MATCH(B195, Paste_Here!A$2:A$850, 0))))), IF(VALUE(INDEX(Paste_Here!AH$2:AH$850, MATCH(B195, Paste_Here!A$2:A$850, 0)))=0, "", INDEX(Paste_Here!AH$2:AH$850, MATCH(B195, Paste_Here!A$2:A$850, 0))), ""), ""), "")</f>
        <v/>
      </c>
      <c r="AJ195" s="66"/>
      <c r="AK195" s="76" t="str">
        <f>IFERROR(IF(B195&lt;&gt;"", IF(AND(INDEX(Paste_Here!N$2:N$850, MATCH(B195, Paste_Here!A$2:A$850, 0))&lt;&gt;"", ISNUMBER(VALUE(INDEX(Paste_Here!N$2:N$850, MATCH(B195, Paste_Here!A$2:A$850, 0))))), INDEX(Paste_Here!N$2:N$850, MATCH(B195, Paste_Here!A$2:A$850, 0)), ""), ""), "")</f>
        <v/>
      </c>
      <c r="AL195" s="66"/>
      <c r="AM195" s="76" t="str">
        <f>IFERROR(IF(B195&lt;&gt;"", IF(AND(INDEX(Paste_Here!O$2:O$850, MATCH(B195, Paste_Here!A$2:A$850, 0))&lt;&gt;"", ISNUMBER(VALUE(INDEX(Paste_Here!O$2:O$850, MATCH(B195, Paste_Here!A$2:A$850, 0))))), INDEX(Paste_Here!O$2:O$850, MATCH(B195, Paste_Here!A$2:A$850, 0)), ""), ""), "")</f>
        <v/>
      </c>
      <c r="AN195" s="66"/>
      <c r="AO195" s="76"/>
      <c r="AP195" s="66"/>
      <c r="AQ195" s="76"/>
      <c r="AR195" s="66"/>
      <c r="AS195" s="76"/>
      <c r="AT195" s="66"/>
      <c r="AU195" s="66"/>
      <c r="AV195" s="76" t="str">
        <f t="shared" si="19"/>
        <v/>
      </c>
      <c r="AW195" s="66"/>
      <c r="AX195" s="76" t="str">
        <f>IFERROR(IF(B195&lt;&gt;"", IF(ISNUMBER(SEARCH("Revealed-Potential (Primary Focus)", LOWER(INDEX(Paste_Here!Z$2:Z$850, MATCH(B195, Paste_Here!A$2:A$850, 0))))), "Rev-Potential: Prim", IF(ISNUMBER(SEARCH("Revealed-Potential (Secondary Focus)", LOWER(INDEX(Paste_Here!Z$2:Z$850, MATCH(B195, Paste_Here!A$2:A$850, 0))))), "Rev-Potential: Sec", IF(ISNUMBER(SEARCH("Monitoring", LOWER(INDEX(Paste_Here!Z$2:Z$850, MATCH(B195, Paste_Here!A$2:A$850, 0))))), "Monitoring", IF(ISNUMBER(SEARCH("At-Promise (Secondary Focus)", LOWER(INDEX(Paste_Here!Z$2:Z$850, MATCH(B195, Paste_Here!A$2:A$850, 0))))), "At-Promise: Sec", IF(ISNUMBER(SEARCH("At-Promise (Primary Focus)", LOWER(INDEX(Paste_Here!Z$2:Z$850, MATCH(B195, Paste_Here!A$2:A$850, 0))))), "At-Promise: Prim", ""))))), ""), "")</f>
        <v/>
      </c>
      <c r="AY195" s="66"/>
      <c r="AZ195" s="76"/>
      <c r="BA195" s="66"/>
      <c r="BB195" s="76"/>
      <c r="BC195" s="66"/>
      <c r="BD195" s="76"/>
      <c r="BE195" s="66"/>
      <c r="BF195" s="76"/>
      <c r="BG195" s="66"/>
      <c r="BH195" s="76"/>
      <c r="BI195" s="66"/>
      <c r="BJ195" s="66"/>
      <c r="BK195" s="76" t="str">
        <f t="shared" si="20"/>
        <v/>
      </c>
      <c r="BL195" s="66"/>
      <c r="BM195" s="76" t="str">
        <f>IFERROR(IF(B195&lt;&gt;"", IF(AND(ISNUMBER(VALUE(SUBSTITUTE(SUBSTITUTE(Paste_Here!R195, "br", "-"), "L", ""))), VALUE(SUBSTITUTE(SUBSTITUTE(Paste_Here!R195, "br", "-"), "L", "")) &gt;= 1095), "Yes", IF(AND(ISNUMBER(VALUE(SUBSTITUTE(SUBSTITUTE(Paste_Here!R195, "br", "-"), "L", ""))), VALUE(SUBSTITUTE(SUBSTITUTE(Paste_Here!R195, "br", "-"), "L", "")) &lt;= 1094), "No", "")), ""), "")</f>
        <v/>
      </c>
      <c r="BN195" s="66"/>
      <c r="BO195" s="76" t="str">
        <f>IFERROR(IF(B195&lt;&gt;"", IF(COUNTIF(INDEX(Paste_Here!Y$2:AB$850, MATCH(B195, Paste_Here!A$2:A$850, 0), 0), "yes") &gt; 0, "Yes", IF(COUNTIF(INDEX(Paste_Here!Y$2:AB$850, MATCH(B195, Paste_Here!A$2:A$850, 0), 0), "no") &gt; 0, "No", "")), ""), "")</f>
        <v/>
      </c>
      <c r="BP195" s="66"/>
      <c r="BQ195" s="76" t="str">
        <f>IFERROR(IF(B195&lt;&gt;"", IF(AND(ISNUMBER(VALUE(SUBSTITUTE(SUBSTITUTE(Paste_Here!U195, "em", "-"), "q", ""))), VALUE(SUBSTITUTE(SUBSTITUTE(Paste_Here!U195, "em", "-"), "q", "")) &gt;= 910), "Yes", IF(AND(ISNUMBER(VALUE(SUBSTITUTE(SUBSTITUTE(Paste_Here!U195, "em", "-"), "q", ""))), VALUE(SUBSTITUTE(SUBSTITUTE(Paste_Here!U195, "em", "-"), "q", "")) &lt;= 909), "No", "")), ""), "")</f>
        <v/>
      </c>
      <c r="BR195" s="66"/>
      <c r="BS195" s="76" t="str">
        <f>IFERROR(IF(B195&lt;&gt;"", IF(AND(INDEX(Paste_Here!X$2:X$850, MATCH(B195, Paste_Here!A$2:A$850, 0))&lt;&gt;"", ISNUMBER(VALUE(INDEX(Paste_Here!X$2:X$850, MATCH(B195, Paste_Here!A$2:A$850, 0))))), INDEX(Paste_Here!X$2:X$850, MATCH(B195, Paste_Here!A$2:A$850, 0)), ""), ""), "")</f>
        <v/>
      </c>
      <c r="BT195" s="66"/>
      <c r="BU195" s="76" t="str">
        <f>IFERROR(IF(B195&lt;&gt;"", IF(ISNUMBER(VALUE(INDEX(Paste_Here!G$2:G$850, MATCH(B195, Paste_Here!A$2:A$850, 0)))), IF(VALUE(INDEX(Paste_Here!G$2:G$850, MATCH(B195, Paste_Here!A$2:A$850, 0)))=0, "No", IF(AND(VALUE(INDEX(Paste_Here!G$2:G$850, MATCH(B195, Paste_Here!A$2:A$850, 0)))&gt;=1, VALUE(INDEX(Paste_Here!G$2:G$850, MATCH(B195, Paste_Here!A$2:A$850, 0)))&lt;=4), VALUE(INDEX(Paste_Here!G$2:G$850, MATCH(B195, Paste_Here!A$2:A$850, 0))), "")), ""), ""), "")</f>
        <v/>
      </c>
      <c r="BV195" s="66"/>
      <c r="BW195" s="76" t="str">
        <f>IFERROR(IF(B195&lt;&gt;"", IF(ISNUMBER(VALUE(INDEX(Paste_Here!H$2:H$850, MATCH(B195, Paste_Here!A$2:A$850, 0)))), IF(VALUE(INDEX(Paste_Here!H$2:H$850, MATCH(B195, Paste_Here!A$2:A$850, 0)))=0, "No", IF(AND(VALUE(INDEX(Paste_Here!H$2:H$850, MATCH(B195, Paste_Here!A$2:A$850, 0)))&gt;=1, VALUE(INDEX(Paste_Here!H$2:H$850, MATCH(B195, Paste_Here!A$2:A$850, 0)))&lt;=4), VALUE(INDEX(Paste_Here!H$2:H$850, MATCH(B195, Paste_Here!A$2:A$850, 0))), "")), ""), ""), "")</f>
        <v/>
      </c>
      <c r="BX195" s="66"/>
      <c r="BY195" s="76"/>
      <c r="BZ195" s="66"/>
      <c r="CA195" s="76"/>
      <c r="CB195" s="66"/>
      <c r="CC195" s="66"/>
      <c r="CD195" s="76" t="str">
        <f t="shared" si="21"/>
        <v/>
      </c>
      <c r="CE195" s="66"/>
      <c r="CF195" s="76" t="str">
        <f>IFERROR(IF(B195&lt;&gt;"", IF(AND(INDEX(Paste_Here!P$2:P$850, MATCH(B195, Paste_Here!A$2:A$850, 0))&lt;&gt;"", ISNUMBER(VALUE(INDEX(Paste_Here!P$2:P$850, MATCH(B195, Paste_Here!A$2:A$850, 0))))), INDEX(Paste_Here!P$2:P$850, MATCH(B195, Paste_Here!A$2:A$850, 0)), ""), ""), "")</f>
        <v/>
      </c>
      <c r="CG195" s="66"/>
      <c r="CH195" s="76" t="str">
        <f>IFERROR(IF(B195&lt;&gt;"", IF(ISNUMBER(SEARCH("highrisk", LOWER(INDEX(Paste_Here!Q$2:Q$850, MATCH(B195, Paste_Here!A$2:A$850, 0))))), "High Risk", IF(ISNUMBER(SEARCH("lowrisk", LOWER(INDEX(Paste_Here!Q$2:Q$850, MATCH(B195, Paste_Here!A$2:A$850, 0))))), "Low Risk", IF(ISNUMBER(SEARCH("somerisk", LOWER(INDEX(Paste_Here!Q$2:Q$850, MATCH(B195, Paste_Here!A$2:A$850, 0))))), "Some Risk", ""))), ""), "")</f>
        <v/>
      </c>
      <c r="CI195" s="66"/>
      <c r="CJ195" s="76" t="str">
        <f>IFERROR(IF(B195&lt;&gt;"", IF(AND(INDEX(Paste_Here!AA$2:AA$850, MATCH(B195, Paste_Here!A$2:A$850, 0))&lt;&gt;"", ISNUMBER(VALUE(INDEX(Paste_Here!AA$2:AA$850, MATCH(B195, Paste_Here!A$2:A$850, 0))))), INDEX(Paste_Here!AA$2:AA$850, MATCH(B195, Paste_Here!A$2:A$850, 0)), ""), ""), "")</f>
        <v/>
      </c>
      <c r="CK195" s="66"/>
      <c r="CL195" s="76" t="str">
        <f>IFERROR(IF(B195&lt;&gt;"", IF(LOWER(INDEX(Paste_Here!AB$2:AB$850, MATCH(B195, Paste_Here!A$2:A$850, 0)))="approaching expectations", "Approaching", IF(LOWER(INDEX(Paste_Here!AB$2:AB$850, MATCH(B195, Paste_Here!A$2:A$850, 0)))="met expectations", "Met", IF(LOWER(INDEX(Paste_Here!AB$2:AB$850, MATCH(B195, Paste_Here!A$2:A$850, 0)))="exceeded expectations", "Exceeded", IF(LOWER(INDEX(Paste_Here!AB$2:AB$850, MATCH(B195, Paste_Here!A$2:A$850, 0)))="below expectations", "Below", "")))), ""), "")</f>
        <v/>
      </c>
      <c r="CM195" s="66"/>
      <c r="CN195" s="76" t="str">
        <f>IFERROR(IF(B195&lt;&gt;"", IF(AND(INDEX(Paste_Here!AC$2:AC$850, MATCH(B195, Paste_Here!A$2:A$850, 0))&lt;&gt;"", ISNUMBER(VALUE(INDEX(Paste_Here!AC$2:AC$850, MATCH(B195, Paste_Here!A$2:A$850, 0))))), INDEX(Paste_Here!AC$2:AC$850, MATCH(B195, Paste_Here!A$2:A$850, 0)), ""), ""), "")</f>
        <v/>
      </c>
      <c r="CO195" s="66"/>
      <c r="CP195" s="76"/>
      <c r="CQ195" s="66"/>
      <c r="CR195" s="76"/>
      <c r="CS195" s="66"/>
      <c r="CT195" s="76"/>
      <c r="CU195" s="66"/>
      <c r="CV195" s="76"/>
      <c r="CW195" s="66"/>
      <c r="CX195" s="76"/>
      <c r="CY195" s="66"/>
      <c r="CZ195" s="66"/>
      <c r="DA195" s="76" t="str">
        <f t="shared" si="22"/>
        <v/>
      </c>
      <c r="DB195" s="66"/>
      <c r="DC195" s="76" t="str">
        <f>IFERROR(IF(B195&lt;&gt;"", IF(AND(INDEX(Paste_Here!V$2:V$850, MATCH(B195, Paste_Here!A$2:A$850, 0))&lt;&gt;"", ISNUMBER(VALUE(INDEX(Paste_Here!V$2:V$850, MATCH(B195, Paste_Here!A$2:A$850, 0))))), INDEX(Paste_Here!V$2:V$850, MATCH(B195, Paste_Here!A$2:A$850, 0)), ""), ""), "")</f>
        <v/>
      </c>
      <c r="DD195" s="66"/>
      <c r="DE195" s="76" t="str">
        <f>IFERROR(IF(B195&lt;&gt;"", IF(ISNUMBER(SEARCH("highrisk", LOWER(INDEX(Paste_Here!W$2:W$850, MATCH(B195, Paste_Here!A$2:A$850, 0))))), "High Risk", IF(ISNUMBER(SEARCH("lowrisk", LOWER(INDEX(Paste_Here!W$2:W$850, MATCH(B195, Paste_Here!A$2:A$850, 0))))), "Low Risk", IF(ISNUMBER(SEARCH("somerisk", LOWER(INDEX(Paste_Here!W$2:W$850, MATCH(B195, Paste_Here!A$2:A$850, 0))))), "Some Risk", ""))), ""), "")</f>
        <v/>
      </c>
      <c r="DF195" s="66"/>
      <c r="DG195" s="76" t="str">
        <f>IFERROR(IF(B195&lt;&gt;"", IF(AND(INDEX(Paste_Here!S$2:S$850, MATCH(B195, Paste_Here!A$2:A$850, 0))&lt;&gt;"", ISNUMBER(VALUE(INDEX(Paste_Here!S$2:S$850, MATCH(B195, Paste_Here!A$2:A$850, 0))))), INDEX(Paste_Here!S$2:S$850, MATCH(B195, Paste_Here!A$2:A$850, 0)), ""), ""), "")</f>
        <v/>
      </c>
      <c r="DH195" s="66"/>
      <c r="DI195" s="76" t="str">
        <f>IFERROR(IF(B195&lt;&gt;"", IF(ISNUMBER(SEARCH("highrisk", LOWER(INDEX(Paste_Here!T$2:T$850, MATCH(B195, Paste_Here!A$2:A$850, 0))))), "High Risk", IF(ISNUMBER(SEARCH("lowrisk", LOWER(INDEX(Paste_Here!T$2:T$850, MATCH(B195, Paste_Here!A$2:A$850, 0))))), "Low Risk", IF(ISNUMBER(SEARCH("somerisk", LOWER(INDEX(Paste_Here!T$2:T$850, MATCH(B195, Paste_Here!A$2:A$850, 0))))), "Some Risk", ""))), ""), "")</f>
        <v/>
      </c>
      <c r="DJ195" s="66"/>
      <c r="DK195" s="76" t="str">
        <f>IFERROR(IF(B195&lt;&gt;"", IF(AND(INDEX(Paste_Here!AD$2:AD$850, MATCH(B195, Paste_Here!A$2:A$850, 0))&lt;&gt;"", ISNUMBER(VALUE(INDEX(Paste_Here!AD$2:AD$850, MATCH(B195, Paste_Here!A$2:A$850, 0))))), INDEX(Paste_Here!AD$2:AD$850, MATCH(B195, Paste_Here!A$2:A$850, 0)), ""), ""), "")</f>
        <v/>
      </c>
      <c r="DL195" s="66"/>
      <c r="DM195" s="76" t="str">
        <f>IFERROR(IF(B195&lt;&gt;"", IF(LOWER(INDEX(Paste_Here!AE$2:AE$850, MATCH(B195, Paste_Here!A$2:A$850, 0)))="approaching expectations", "Approaching", IF(LOWER(INDEX(Paste_Here!AE$2:AE$850, MATCH(B195, Paste_Here!A$2:A$850, 0)))="met expectations", "Met", IF(LOWER(INDEX(Paste_Here!AE$2:AE$850, MATCH(B195, Paste_Here!A$2:A$850, 0)))="exceeded expectations", "Exceeded", IF(LOWER(INDEX(Paste_Here!AE$2:AE$850, MATCH(B195, Paste_Here!A$2:A$850, 0)))="below expectations", "Below", "")))), ""), "")</f>
        <v/>
      </c>
      <c r="DN195" s="66"/>
      <c r="DO195" s="76"/>
      <c r="DP195" s="66"/>
      <c r="DQ195" s="76"/>
      <c r="DR195" s="66"/>
      <c r="DS195" s="76"/>
      <c r="DT195" s="66"/>
      <c r="DU195" s="76"/>
      <c r="DV195" s="66"/>
      <c r="DW195" s="66"/>
      <c r="DX195" s="76" t="str">
        <f t="shared" si="23"/>
        <v/>
      </c>
      <c r="DY195" s="66"/>
      <c r="DZ195" s="76"/>
      <c r="EA195" s="66"/>
      <c r="EB195" s="76"/>
      <c r="EC195" s="66"/>
      <c r="ED195" s="76" t="str">
        <f>IFERROR(IF(B195&lt;&gt;"", IF(AND(INDEX(Paste_Here!AF$2:AF$850, MATCH(B195, Paste_Here!A$2:A$850, 0))&lt;&gt;"", ISNUMBER(VALUE(INDEX(Paste_Here!AF$2:AF$850, MATCH(B195, Paste_Here!A$2:A$850, 0))))), INDEX(Paste_Here!AF$2:AF$850, MATCH(B195, Paste_Here!A$2:A$850, 0)), ""), ""), "")</f>
        <v/>
      </c>
      <c r="EE195" s="66"/>
      <c r="EF195" s="76"/>
      <c r="EG195" s="66"/>
      <c r="EH195" s="76"/>
      <c r="EI195" s="66"/>
      <c r="EJ195" s="76" t="str">
        <f>IFERROR(IF(B195&lt;&gt;"", IF(AND(INDEX(Paste_Here!AG$2:AG$850, MATCH(B195, Paste_Here!A$2:A$850, 0))&lt;&gt;"", ISNUMBER(VALUE(INDEX(Paste_Here!AG$2:AG$850, MATCH(B195, Paste_Here!A$2:A$850, 0))))), INDEX(Paste_Here!AG$2:AG$850, MATCH(B195, Paste_Here!A$2:A$850, 0)), ""), ""), "")</f>
        <v/>
      </c>
      <c r="EK195" s="66"/>
      <c r="EL195" s="76"/>
      <c r="EM195" s="66"/>
      <c r="EN195" s="76"/>
      <c r="EO195" s="66"/>
      <c r="EP195" s="76"/>
      <c r="EQ195" s="66"/>
      <c r="ER195" s="76"/>
      <c r="ES195" s="66"/>
      <c r="ET195" s="66"/>
      <c r="EU195" s="76"/>
      <c r="EV195" s="66"/>
      <c r="EW195" s="76"/>
      <c r="EX195" s="66"/>
      <c r="EY195" s="76"/>
      <c r="EZ195" s="66"/>
      <c r="FA195" s="76"/>
      <c r="FB195" s="66"/>
      <c r="FC195" s="76"/>
      <c r="FD195" s="66"/>
      <c r="FE195" s="76"/>
      <c r="FF195" s="66"/>
      <c r="FG195" s="76"/>
      <c r="FH195" s="66"/>
      <c r="FI195" s="76"/>
      <c r="FJ195" s="66"/>
      <c r="FK195" s="76"/>
      <c r="FL195" s="66"/>
      <c r="FM195" s="76"/>
      <c r="FN195" s="66"/>
      <c r="FO195" s="76"/>
      <c r="FP195" s="66"/>
      <c r="FQ195" s="76"/>
      <c r="FR195" s="66"/>
      <c r="FS195" s="76"/>
      <c r="FT195" s="66"/>
      <c r="FU195" s="76"/>
      <c r="FV195" s="66"/>
      <c r="FW195" s="76"/>
      <c r="FX195" s="66"/>
      <c r="FY195" s="76"/>
      <c r="FZ195" s="66"/>
      <c r="GA195" s="76"/>
      <c r="GB195" s="66"/>
      <c r="GC195" s="76"/>
      <c r="GD195" s="66"/>
      <c r="GE195" s="76"/>
      <c r="GF195" s="66"/>
      <c r="GG195" s="76"/>
      <c r="GH195" s="66"/>
      <c r="GI195" s="76"/>
      <c r="GJ195" s="66"/>
      <c r="GK195" s="76"/>
      <c r="GL195" s="66"/>
      <c r="GM195" s="76"/>
      <c r="GN195" s="66"/>
      <c r="GO195" s="76"/>
      <c r="GP195" s="66"/>
      <c r="GQ195" s="76"/>
      <c r="GR195" s="66"/>
      <c r="GS195" s="76"/>
      <c r="GT195" s="66"/>
      <c r="GU195" s="76"/>
      <c r="GV195" s="66"/>
      <c r="GW195" s="76"/>
      <c r="GX195" s="66"/>
      <c r="GY195" s="76"/>
      <c r="GZ195" s="66"/>
      <c r="HA195" s="76"/>
      <c r="HB195" s="66"/>
      <c r="HC195" s="76"/>
      <c r="HD195" s="66"/>
      <c r="HE195" s="76"/>
      <c r="HF195" s="66"/>
      <c r="HG195" s="76"/>
      <c r="HH195" s="66"/>
      <c r="HI195" s="76"/>
      <c r="HJ195" s="66"/>
      <c r="HK195" s="76"/>
      <c r="HL195" s="66"/>
      <c r="HM195" s="76"/>
      <c r="HN195" s="66"/>
      <c r="HO195" s="76"/>
      <c r="HP195" s="66"/>
      <c r="HQ195" s="76"/>
      <c r="HR195" s="66"/>
      <c r="HS195" s="76"/>
      <c r="HT195" s="66"/>
      <c r="HU195" s="76"/>
      <c r="HV195" s="66"/>
      <c r="HW195" s="76"/>
      <c r="HX195" s="66"/>
      <c r="HY195" s="76"/>
      <c r="HZ195" s="66"/>
      <c r="IA195" s="76"/>
      <c r="IB195" s="66"/>
      <c r="IC195" s="76"/>
      <c r="ID195" s="66"/>
      <c r="IE195" s="76"/>
      <c r="IF195" s="66"/>
      <c r="IG195" s="76"/>
      <c r="IH195" s="66"/>
      <c r="II195" s="76"/>
      <c r="IJ195" s="66"/>
      <c r="IK195" s="76"/>
      <c r="IL195" s="66"/>
      <c r="IM195" s="76"/>
      <c r="IN195" s="66"/>
      <c r="IO195" s="76"/>
      <c r="IP195" s="66"/>
      <c r="IQ195" s="76"/>
      <c r="IR195" s="66"/>
      <c r="IS195" s="76"/>
      <c r="IT195" s="66"/>
      <c r="IU195" s="76"/>
      <c r="IV195" s="66"/>
      <c r="IW195" s="76"/>
      <c r="IX195" s="66"/>
      <c r="IY195" s="76"/>
      <c r="IZ195" s="66"/>
      <c r="JA195" s="76"/>
      <c r="JB195" s="66"/>
      <c r="JC195" s="76"/>
      <c r="JD195" s="66"/>
      <c r="JE195" s="76"/>
      <c r="JF195" s="66"/>
      <c r="JG195" s="76"/>
      <c r="JH195" s="66"/>
      <c r="JI195" s="76"/>
      <c r="JJ195" s="66"/>
      <c r="JK195" s="76"/>
      <c r="JL195" s="66"/>
      <c r="JM195" s="76"/>
      <c r="JN195" s="66"/>
      <c r="JO195" s="76"/>
      <c r="JP195" s="66"/>
      <c r="JQ195" s="76"/>
      <c r="JR195" s="66"/>
      <c r="JS195" s="76"/>
      <c r="JT195" s="66"/>
      <c r="JU195" s="76"/>
      <c r="JV195" s="66"/>
      <c r="JW195" s="76"/>
      <c r="JX195" s="66"/>
      <c r="JY195" s="76"/>
      <c r="JZ195" s="66"/>
      <c r="KA195" s="76"/>
      <c r="KB195" s="66"/>
      <c r="KC195" s="76"/>
      <c r="KD195" s="66"/>
      <c r="KE195" s="76"/>
      <c r="KF195" s="66"/>
      <c r="KG195" s="76"/>
      <c r="KH195" s="66"/>
      <c r="KI195" s="76"/>
      <c r="KJ195" s="66"/>
      <c r="KK195" s="76"/>
      <c r="KL195" s="66"/>
      <c r="KM195" s="76"/>
      <c r="KN195" s="66"/>
      <c r="KO195" s="76"/>
      <c r="KP195" s="66"/>
      <c r="KQ195" s="76"/>
      <c r="KR195" s="66"/>
      <c r="KS195" s="76"/>
      <c r="KT195" s="66"/>
      <c r="KU195" s="76"/>
      <c r="KV195" s="66"/>
      <c r="KW195" s="76"/>
      <c r="KX195" s="66"/>
      <c r="KY195" s="76"/>
      <c r="KZ195" s="66"/>
      <c r="LA195" s="76"/>
      <c r="LB195" s="66"/>
      <c r="LC195" s="76"/>
      <c r="LD195" s="66"/>
      <c r="LE195" s="76"/>
      <c r="LF195" s="66"/>
      <c r="LG195" s="76"/>
      <c r="LH195" s="66"/>
      <c r="LI195" s="76"/>
      <c r="LJ195" s="66"/>
      <c r="LK195" s="76"/>
      <c r="LL195" s="66"/>
      <c r="LM195" s="76"/>
      <c r="LN195" s="66"/>
      <c r="LO195" s="76"/>
      <c r="LP195" s="66"/>
      <c r="LQ195" s="76"/>
      <c r="LR195" s="66"/>
      <c r="LS195" s="76"/>
      <c r="LT195" s="66"/>
      <c r="LU195" s="76"/>
      <c r="LV195" s="66"/>
      <c r="LW195" s="76"/>
      <c r="LX195" s="66"/>
      <c r="LY195" s="76"/>
      <c r="LZ195" s="66"/>
      <c r="MA195" s="76"/>
      <c r="MB195" s="66"/>
      <c r="MC195" s="76"/>
      <c r="MD195" s="66"/>
      <c r="MG195" s="1" t="str" cm="1">
        <f t="array" ref="MG195">IFERROR(INDEX(Paste_Here!$B$2:$B$850, MATCH(0, COUNTIF(MG$4:MG194, Paste_Here!$B$2:$B$850) + IF(Paste_Here!$B$2:$B$850="", 1, 0), 0)), "")</f>
        <v/>
      </c>
      <c r="MH195" s="1" t="str">
        <f>IF(MG195&lt;&gt;"", INDEX(Paste_Here!$A$2:$A$850, MATCH(MG195, Paste_Here!$B$2:$B$850, 0)), "")</f>
        <v/>
      </c>
      <c r="MI195" s="1" t="str">
        <f t="shared" si="24"/>
        <v/>
      </c>
      <c r="MJ195" s="1" t="str" cm="1">
        <f t="array" ref="MJ195">IFERROR(INDEX($MI$5:$MI$850, MATCH(SMALL(IF($MI$5:$MI$850&lt;&gt;"", COUNTIF($MI$5:$MI$850, "&lt;"&amp;$MI$5:$MI$850)+1), ROW()-ROW($MJ$5)+1), COUNTIF($MI$5:$MI$850, "&lt;"&amp;$MI$5:$MI$850)+1, 0)), "")</f>
        <v/>
      </c>
    </row>
    <row r="196" spans="1:348">
      <c r="A196" s="66"/>
      <c r="B196" s="76" t="str">
        <f t="shared" si="17"/>
        <v/>
      </c>
      <c r="C196" s="66"/>
      <c r="D196" s="76" t="str">
        <f>IFERROR(IF(B196&lt;&gt;"", IF(AND(INDEX(Paste_Here!B$2:B$850, MATCH(B196, Paste_Here!A$2:A$850, 0))&lt;&gt;"", ISNUMBER(VALUE(INDEX(Paste_Here!B$2:B$850, MATCH(B196, Paste_Here!A$2:A$850, 0))))), INDEX(Paste_Here!B$2:B$850, MATCH(B196, Paste_Here!A$2:A$850, 0)), ""), ""), "")</f>
        <v/>
      </c>
      <c r="E196" s="66"/>
      <c r="F196" s="76" t="str">
        <f>IFERROR(IF(B196&lt;&gt;"", IF(ISTEXT(INDEX(Paste_Here!K$2:K$850, MATCH(B196, Paste_Here!A$2:A$850, 0))), INDEX(Paste_Here!K$2:K$850, MATCH(B196, Paste_Here!A$2:A$850, 0)), ""), ""), "")</f>
        <v/>
      </c>
      <c r="G196" s="66"/>
      <c r="H196" s="76" t="str">
        <f>IFERROR(IF(B196&lt;&gt;"", IF(ISTEXT(INDEX(Paste_Here!C$2:C$850, MATCH(B196, Paste_Here!A$2:A$850, 0))), INDEX(Paste_Here!C$2:C$850, MATCH(B196, Paste_Here!A$2:A$850, 0)), ""), ""), "")</f>
        <v/>
      </c>
      <c r="I196" s="66"/>
      <c r="J196" s="76" t="str">
        <f>IFERROR(IF(B196&lt;&gt;"", IF(ISNUMBER(SEARCH("s", LOWER(INDEX(Paste_Here!M$2:M$850, MATCH(B196, Paste_Here!A$2:A$850, 0))))), "Yes", IF(INDEX(Paste_Here!M$2:M$850, MATCH(B196, Paste_Here!A$2:A$850, 0))&lt;&gt;"", "No", "")), ""), "")</f>
        <v/>
      </c>
      <c r="K196" s="66"/>
      <c r="L196" s="76" t="str">
        <f>IFERROR(IF(B196&lt;&gt;"", IF(ISNUMBER(SEARCH("yes", LOWER(INDEX(Paste_Here!E$2:E$850, MATCH(B196, Paste_Here!A$2:A$850, 0))))), "Yes", IF(ISNUMBER(SEARCH("no", LOWER(INDEX(Paste_Here!E$2:E$850, MATCH(B196, Paste_Here!A$2:A$850, 0))))), "No", "")), ""), "")</f>
        <v/>
      </c>
      <c r="M196" s="66"/>
      <c r="N196" s="76" t="str">
        <f>IFERROR(IF(B196&lt;&gt;"", IF(ISNUMBER(SEARCH("yes", LOWER(INDEX(Paste_Here!F$2:F$850, MATCH(B196, Paste_Here!A$2:A$850, 0))))), "Yes", IF(ISNUMBER(SEARCH("no", LOWER(INDEX(Paste_Here!F$2:F$850, MATCH(B196, Paste_Here!A$2:A$850, 0))))), "No", "")), ""), "")</f>
        <v/>
      </c>
      <c r="O196" s="66"/>
      <c r="P196" s="76" t="str">
        <f>IFERROR(IF(B196&lt;&gt;"", IF(ISNUMBER(SEARCH("yes", LOWER(INDEX(Paste_Here!L$2:L$850, MATCH(B196, Paste_Here!A$2:A$850, 0))))), "Yes", IF(ISNUMBER(SEARCH("no", LOWER(INDEX(Paste_Here!L$2:L$850, MATCH(B196, Paste_Here!A$2:A$850, 0))))), "No", "")), ""), "")</f>
        <v/>
      </c>
      <c r="Q196" s="66"/>
      <c r="R196" s="76" t="str">
        <f>IFERROR(IF(B196&lt;&gt;"", IF(ISNUMBER(SEARCH("transitional 2", LOWER(INDEX(Paste_Here!D$2:D$850, MATCH(B196, Paste_Here!A$2:A$850, 0))))), "T2", IF(ISNUMBER(SEARCH("transitional 1", LOWER(INDEX(Paste_Here!D$2:D$850, MATCH(B196, Paste_Here!A$2:A$850, 0))))), "T1", IF(ISNUMBER(SEARCH("waived ell services", LOWER(INDEX(Paste_Here!D$2:D$850, MATCH(B196, Paste_Here!A$2:A$850, 0))))), "W", IF(ISNUMBER(SEARCH("english language learner", LOWER(INDEX(Paste_Here!D$2:D$850, MATCH(B196, Paste_Here!A$2:A$850, 0))))), "L", "")))), ""), "")</f>
        <v/>
      </c>
      <c r="S196" s="66"/>
      <c r="T196" s="76" t="str">
        <f>IFERROR(IF(B196&lt;&gt;"", IF(ISNUMBER(SEARCH("yes", LOWER(INDEX(Paste_Here!I$2:I$850, MATCH(B196, Paste_Here!A$2:A$850, 0))))), "Yes", IF(ISNUMBER(SEARCH("no", LOWER(INDEX(Paste_Here!I$2:I$850, MATCH(B196, Paste_Here!A$2:A$850, 0))))), "No", "")), ""), "")</f>
        <v/>
      </c>
      <c r="U196" s="66"/>
      <c r="V196" s="76" t="str">
        <f>IFERROR(IF(B196&lt;&gt;"", IF(ISTEXT(INDEX(Paste_Here!J$2:J$850, MATCH(B196, Paste_Here!A$2:A$850, 0))), VALUE(INDEX(Paste_Here!J$2:J$850, MATCH(B196, Paste_Here!A$2:A$850, 0))), ""), ""), "")</f>
        <v/>
      </c>
      <c r="W196" s="66"/>
      <c r="X196" s="66"/>
      <c r="Y196" s="76" t="str">
        <f t="shared" si="18"/>
        <v/>
      </c>
      <c r="Z196" s="66"/>
      <c r="AA196" s="76" t="str">
        <f>IFERROR(IF(B196&lt;&gt;"", IF(AND(INDEX(Paste_Here!AI$2:AI$850, MATCH(B196, Paste_Here!A$2:A$850, 0))&lt;&gt;"", ISNUMBER(VALUE(INDEX(Paste_Here!AI$2:AI$850, MATCH(B196, Paste_Here!A$2:A$850, 0))))), INDEX(Paste_Here!AI$2:AI$850, MATCH(B196, Paste_Here!A$2:A$850, 0)), ""), ""), "")</f>
        <v/>
      </c>
      <c r="AB196" s="66"/>
      <c r="AC196" s="76" t="str">
        <f>IFERROR(IF(B196&lt;&gt;"", IF(AND(INDEX(Paste_Here!AJ$2:AJ$850, MATCH(B196, Paste_Here!A$2:A$850, 0))&lt;&gt;"", ISNUMBER(VALUE(INDEX(Paste_Here!AJ$2:AJ$850, MATCH(B196, Paste_Here!A$2:A$850, 0))))), INDEX(Paste_Here!AJ$2:AJ$850, MATCH(B196, Paste_Here!A$2:A$850, 0)), ""), ""), "")</f>
        <v/>
      </c>
      <c r="AD196" s="66"/>
      <c r="AE196" s="76" t="str">
        <f>IFERROR(IF(B196&lt;&gt;"", IF(AND(INDEX(Paste_Here!AK$2:AK$850, MATCH(B196, Paste_Here!A$2:A$850, 0))&lt;&gt;"", ISNUMBER(VALUE(INDEX(Paste_Here!AK$2:AK$850, MATCH(B196, Paste_Here!A$2:A$850, 0))))), INDEX(Paste_Here!AK$2:AK$850, MATCH(B196, Paste_Here!A$2:A$850, 0)), ""), ""), "")</f>
        <v/>
      </c>
      <c r="AF196" s="66"/>
      <c r="AG196" s="76" t="str">
        <f>IFERROR(IF(B196&lt;&gt;"", IF(AND(INDEX(Paste_Here!AL$2:AL$850, MATCH(B196, Paste_Here!A$2:A$850, 0))&lt;&gt;"", ISNUMBER(VALUE(INDEX(Paste_Here!AL$2:AL$850, MATCH(B196, Paste_Here!A$2:A$850, 0))))), INDEX(Paste_Here!AL$2:AL$850, MATCH(B196, Paste_Here!A$2:A$850, 0)), ""), ""), "")</f>
        <v/>
      </c>
      <c r="AH196" s="66"/>
      <c r="AI196" s="76" t="str">
        <f>IFERROR(IF(B196&lt;&gt;"", IF(AND(INDEX(Paste_Here!AH$2:AH$850, MATCH(B196, Paste_Here!A$2:A$850, 0))&lt;&gt;"", ISNUMBER(VALUE(INDEX(Paste_Here!AH$2:AH$850, MATCH(B196, Paste_Here!A$2:A$850, 0))))), IF(VALUE(INDEX(Paste_Here!AH$2:AH$850, MATCH(B196, Paste_Here!A$2:A$850, 0)))=0, "", INDEX(Paste_Here!AH$2:AH$850, MATCH(B196, Paste_Here!A$2:A$850, 0))), ""), ""), "")</f>
        <v/>
      </c>
      <c r="AJ196" s="66"/>
      <c r="AK196" s="76" t="str">
        <f>IFERROR(IF(B196&lt;&gt;"", IF(AND(INDEX(Paste_Here!N$2:N$850, MATCH(B196, Paste_Here!A$2:A$850, 0))&lt;&gt;"", ISNUMBER(VALUE(INDEX(Paste_Here!N$2:N$850, MATCH(B196, Paste_Here!A$2:A$850, 0))))), INDEX(Paste_Here!N$2:N$850, MATCH(B196, Paste_Here!A$2:A$850, 0)), ""), ""), "")</f>
        <v/>
      </c>
      <c r="AL196" s="66"/>
      <c r="AM196" s="76" t="str">
        <f>IFERROR(IF(B196&lt;&gt;"", IF(AND(INDEX(Paste_Here!O$2:O$850, MATCH(B196, Paste_Here!A$2:A$850, 0))&lt;&gt;"", ISNUMBER(VALUE(INDEX(Paste_Here!O$2:O$850, MATCH(B196, Paste_Here!A$2:A$850, 0))))), INDEX(Paste_Here!O$2:O$850, MATCH(B196, Paste_Here!A$2:A$850, 0)), ""), ""), "")</f>
        <v/>
      </c>
      <c r="AN196" s="66"/>
      <c r="AO196" s="76"/>
      <c r="AP196" s="66"/>
      <c r="AQ196" s="76"/>
      <c r="AR196" s="66"/>
      <c r="AS196" s="76"/>
      <c r="AT196" s="66"/>
      <c r="AU196" s="66"/>
      <c r="AV196" s="76" t="str">
        <f t="shared" si="19"/>
        <v/>
      </c>
      <c r="AW196" s="66"/>
      <c r="AX196" s="76" t="str">
        <f>IFERROR(IF(B196&lt;&gt;"", IF(ISNUMBER(SEARCH("Revealed-Potential (Primary Focus)", LOWER(INDEX(Paste_Here!Z$2:Z$850, MATCH(B196, Paste_Here!A$2:A$850, 0))))), "Rev-Potential: Prim", IF(ISNUMBER(SEARCH("Revealed-Potential (Secondary Focus)", LOWER(INDEX(Paste_Here!Z$2:Z$850, MATCH(B196, Paste_Here!A$2:A$850, 0))))), "Rev-Potential: Sec", IF(ISNUMBER(SEARCH("Monitoring", LOWER(INDEX(Paste_Here!Z$2:Z$850, MATCH(B196, Paste_Here!A$2:A$850, 0))))), "Monitoring", IF(ISNUMBER(SEARCH("At-Promise (Secondary Focus)", LOWER(INDEX(Paste_Here!Z$2:Z$850, MATCH(B196, Paste_Here!A$2:A$850, 0))))), "At-Promise: Sec", IF(ISNUMBER(SEARCH("At-Promise (Primary Focus)", LOWER(INDEX(Paste_Here!Z$2:Z$850, MATCH(B196, Paste_Here!A$2:A$850, 0))))), "At-Promise: Prim", ""))))), ""), "")</f>
        <v/>
      </c>
      <c r="AY196" s="66"/>
      <c r="AZ196" s="76"/>
      <c r="BA196" s="66"/>
      <c r="BB196" s="76"/>
      <c r="BC196" s="66"/>
      <c r="BD196" s="76"/>
      <c r="BE196" s="66"/>
      <c r="BF196" s="76"/>
      <c r="BG196" s="66"/>
      <c r="BH196" s="76"/>
      <c r="BI196" s="66"/>
      <c r="BJ196" s="66"/>
      <c r="BK196" s="76" t="str">
        <f t="shared" si="20"/>
        <v/>
      </c>
      <c r="BL196" s="66"/>
      <c r="BM196" s="76" t="str">
        <f>IFERROR(IF(B196&lt;&gt;"", IF(AND(ISNUMBER(VALUE(SUBSTITUTE(SUBSTITUTE(Paste_Here!R196, "br", "-"), "L", ""))), VALUE(SUBSTITUTE(SUBSTITUTE(Paste_Here!R196, "br", "-"), "L", "")) &gt;= 1095), "Yes", IF(AND(ISNUMBER(VALUE(SUBSTITUTE(SUBSTITUTE(Paste_Here!R196, "br", "-"), "L", ""))), VALUE(SUBSTITUTE(SUBSTITUTE(Paste_Here!R196, "br", "-"), "L", "")) &lt;= 1094), "No", "")), ""), "")</f>
        <v/>
      </c>
      <c r="BN196" s="66"/>
      <c r="BO196" s="76" t="str">
        <f>IFERROR(IF(B196&lt;&gt;"", IF(COUNTIF(INDEX(Paste_Here!Y$2:AB$850, MATCH(B196, Paste_Here!A$2:A$850, 0), 0), "yes") &gt; 0, "Yes", IF(COUNTIF(INDEX(Paste_Here!Y$2:AB$850, MATCH(B196, Paste_Here!A$2:A$850, 0), 0), "no") &gt; 0, "No", "")), ""), "")</f>
        <v/>
      </c>
      <c r="BP196" s="66"/>
      <c r="BQ196" s="76" t="str">
        <f>IFERROR(IF(B196&lt;&gt;"", IF(AND(ISNUMBER(VALUE(SUBSTITUTE(SUBSTITUTE(Paste_Here!U196, "em", "-"), "q", ""))), VALUE(SUBSTITUTE(SUBSTITUTE(Paste_Here!U196, "em", "-"), "q", "")) &gt;= 910), "Yes", IF(AND(ISNUMBER(VALUE(SUBSTITUTE(SUBSTITUTE(Paste_Here!U196, "em", "-"), "q", ""))), VALUE(SUBSTITUTE(SUBSTITUTE(Paste_Here!U196, "em", "-"), "q", "")) &lt;= 909), "No", "")), ""), "")</f>
        <v/>
      </c>
      <c r="BR196" s="66"/>
      <c r="BS196" s="76" t="str">
        <f>IFERROR(IF(B196&lt;&gt;"", IF(AND(INDEX(Paste_Here!X$2:X$850, MATCH(B196, Paste_Here!A$2:A$850, 0))&lt;&gt;"", ISNUMBER(VALUE(INDEX(Paste_Here!X$2:X$850, MATCH(B196, Paste_Here!A$2:A$850, 0))))), INDEX(Paste_Here!X$2:X$850, MATCH(B196, Paste_Here!A$2:A$850, 0)), ""), ""), "")</f>
        <v/>
      </c>
      <c r="BT196" s="66"/>
      <c r="BU196" s="76" t="str">
        <f>IFERROR(IF(B196&lt;&gt;"", IF(ISNUMBER(VALUE(INDEX(Paste_Here!G$2:G$850, MATCH(B196, Paste_Here!A$2:A$850, 0)))), IF(VALUE(INDEX(Paste_Here!G$2:G$850, MATCH(B196, Paste_Here!A$2:A$850, 0)))=0, "No", IF(AND(VALUE(INDEX(Paste_Here!G$2:G$850, MATCH(B196, Paste_Here!A$2:A$850, 0)))&gt;=1, VALUE(INDEX(Paste_Here!G$2:G$850, MATCH(B196, Paste_Here!A$2:A$850, 0)))&lt;=4), VALUE(INDEX(Paste_Here!G$2:G$850, MATCH(B196, Paste_Here!A$2:A$850, 0))), "")), ""), ""), "")</f>
        <v/>
      </c>
      <c r="BV196" s="66"/>
      <c r="BW196" s="76" t="str">
        <f>IFERROR(IF(B196&lt;&gt;"", IF(ISNUMBER(VALUE(INDEX(Paste_Here!H$2:H$850, MATCH(B196, Paste_Here!A$2:A$850, 0)))), IF(VALUE(INDEX(Paste_Here!H$2:H$850, MATCH(B196, Paste_Here!A$2:A$850, 0)))=0, "No", IF(AND(VALUE(INDEX(Paste_Here!H$2:H$850, MATCH(B196, Paste_Here!A$2:A$850, 0)))&gt;=1, VALUE(INDEX(Paste_Here!H$2:H$850, MATCH(B196, Paste_Here!A$2:A$850, 0)))&lt;=4), VALUE(INDEX(Paste_Here!H$2:H$850, MATCH(B196, Paste_Here!A$2:A$850, 0))), "")), ""), ""), "")</f>
        <v/>
      </c>
      <c r="BX196" s="66"/>
      <c r="BY196" s="76"/>
      <c r="BZ196" s="66"/>
      <c r="CA196" s="76"/>
      <c r="CB196" s="66"/>
      <c r="CC196" s="66"/>
      <c r="CD196" s="76" t="str">
        <f t="shared" si="21"/>
        <v/>
      </c>
      <c r="CE196" s="66"/>
      <c r="CF196" s="76" t="str">
        <f>IFERROR(IF(B196&lt;&gt;"", IF(AND(INDEX(Paste_Here!P$2:P$850, MATCH(B196, Paste_Here!A$2:A$850, 0))&lt;&gt;"", ISNUMBER(VALUE(INDEX(Paste_Here!P$2:P$850, MATCH(B196, Paste_Here!A$2:A$850, 0))))), INDEX(Paste_Here!P$2:P$850, MATCH(B196, Paste_Here!A$2:A$850, 0)), ""), ""), "")</f>
        <v/>
      </c>
      <c r="CG196" s="66"/>
      <c r="CH196" s="76" t="str">
        <f>IFERROR(IF(B196&lt;&gt;"", IF(ISNUMBER(SEARCH("highrisk", LOWER(INDEX(Paste_Here!Q$2:Q$850, MATCH(B196, Paste_Here!A$2:A$850, 0))))), "High Risk", IF(ISNUMBER(SEARCH("lowrisk", LOWER(INDEX(Paste_Here!Q$2:Q$850, MATCH(B196, Paste_Here!A$2:A$850, 0))))), "Low Risk", IF(ISNUMBER(SEARCH("somerisk", LOWER(INDEX(Paste_Here!Q$2:Q$850, MATCH(B196, Paste_Here!A$2:A$850, 0))))), "Some Risk", ""))), ""), "")</f>
        <v/>
      </c>
      <c r="CI196" s="66"/>
      <c r="CJ196" s="76" t="str">
        <f>IFERROR(IF(B196&lt;&gt;"", IF(AND(INDEX(Paste_Here!AA$2:AA$850, MATCH(B196, Paste_Here!A$2:A$850, 0))&lt;&gt;"", ISNUMBER(VALUE(INDEX(Paste_Here!AA$2:AA$850, MATCH(B196, Paste_Here!A$2:A$850, 0))))), INDEX(Paste_Here!AA$2:AA$850, MATCH(B196, Paste_Here!A$2:A$850, 0)), ""), ""), "")</f>
        <v/>
      </c>
      <c r="CK196" s="66"/>
      <c r="CL196" s="76" t="str">
        <f>IFERROR(IF(B196&lt;&gt;"", IF(LOWER(INDEX(Paste_Here!AB$2:AB$850, MATCH(B196, Paste_Here!A$2:A$850, 0)))="approaching expectations", "Approaching", IF(LOWER(INDEX(Paste_Here!AB$2:AB$850, MATCH(B196, Paste_Here!A$2:A$850, 0)))="met expectations", "Met", IF(LOWER(INDEX(Paste_Here!AB$2:AB$850, MATCH(B196, Paste_Here!A$2:A$850, 0)))="exceeded expectations", "Exceeded", IF(LOWER(INDEX(Paste_Here!AB$2:AB$850, MATCH(B196, Paste_Here!A$2:A$850, 0)))="below expectations", "Below", "")))), ""), "")</f>
        <v/>
      </c>
      <c r="CM196" s="66"/>
      <c r="CN196" s="76" t="str">
        <f>IFERROR(IF(B196&lt;&gt;"", IF(AND(INDEX(Paste_Here!AC$2:AC$850, MATCH(B196, Paste_Here!A$2:A$850, 0))&lt;&gt;"", ISNUMBER(VALUE(INDEX(Paste_Here!AC$2:AC$850, MATCH(B196, Paste_Here!A$2:A$850, 0))))), INDEX(Paste_Here!AC$2:AC$850, MATCH(B196, Paste_Here!A$2:A$850, 0)), ""), ""), "")</f>
        <v/>
      </c>
      <c r="CO196" s="66"/>
      <c r="CP196" s="76"/>
      <c r="CQ196" s="66"/>
      <c r="CR196" s="76"/>
      <c r="CS196" s="66"/>
      <c r="CT196" s="76"/>
      <c r="CU196" s="66"/>
      <c r="CV196" s="76"/>
      <c r="CW196" s="66"/>
      <c r="CX196" s="76"/>
      <c r="CY196" s="66"/>
      <c r="CZ196" s="66"/>
      <c r="DA196" s="76" t="str">
        <f t="shared" si="22"/>
        <v/>
      </c>
      <c r="DB196" s="66"/>
      <c r="DC196" s="76" t="str">
        <f>IFERROR(IF(B196&lt;&gt;"", IF(AND(INDEX(Paste_Here!V$2:V$850, MATCH(B196, Paste_Here!A$2:A$850, 0))&lt;&gt;"", ISNUMBER(VALUE(INDEX(Paste_Here!V$2:V$850, MATCH(B196, Paste_Here!A$2:A$850, 0))))), INDEX(Paste_Here!V$2:V$850, MATCH(B196, Paste_Here!A$2:A$850, 0)), ""), ""), "")</f>
        <v/>
      </c>
      <c r="DD196" s="66"/>
      <c r="DE196" s="76" t="str">
        <f>IFERROR(IF(B196&lt;&gt;"", IF(ISNUMBER(SEARCH("highrisk", LOWER(INDEX(Paste_Here!W$2:W$850, MATCH(B196, Paste_Here!A$2:A$850, 0))))), "High Risk", IF(ISNUMBER(SEARCH("lowrisk", LOWER(INDEX(Paste_Here!W$2:W$850, MATCH(B196, Paste_Here!A$2:A$850, 0))))), "Low Risk", IF(ISNUMBER(SEARCH("somerisk", LOWER(INDEX(Paste_Here!W$2:W$850, MATCH(B196, Paste_Here!A$2:A$850, 0))))), "Some Risk", ""))), ""), "")</f>
        <v/>
      </c>
      <c r="DF196" s="66"/>
      <c r="DG196" s="76" t="str">
        <f>IFERROR(IF(B196&lt;&gt;"", IF(AND(INDEX(Paste_Here!S$2:S$850, MATCH(B196, Paste_Here!A$2:A$850, 0))&lt;&gt;"", ISNUMBER(VALUE(INDEX(Paste_Here!S$2:S$850, MATCH(B196, Paste_Here!A$2:A$850, 0))))), INDEX(Paste_Here!S$2:S$850, MATCH(B196, Paste_Here!A$2:A$850, 0)), ""), ""), "")</f>
        <v/>
      </c>
      <c r="DH196" s="66"/>
      <c r="DI196" s="76" t="str">
        <f>IFERROR(IF(B196&lt;&gt;"", IF(ISNUMBER(SEARCH("highrisk", LOWER(INDEX(Paste_Here!T$2:T$850, MATCH(B196, Paste_Here!A$2:A$850, 0))))), "High Risk", IF(ISNUMBER(SEARCH("lowrisk", LOWER(INDEX(Paste_Here!T$2:T$850, MATCH(B196, Paste_Here!A$2:A$850, 0))))), "Low Risk", IF(ISNUMBER(SEARCH("somerisk", LOWER(INDEX(Paste_Here!T$2:T$850, MATCH(B196, Paste_Here!A$2:A$850, 0))))), "Some Risk", ""))), ""), "")</f>
        <v/>
      </c>
      <c r="DJ196" s="66"/>
      <c r="DK196" s="76" t="str">
        <f>IFERROR(IF(B196&lt;&gt;"", IF(AND(INDEX(Paste_Here!AD$2:AD$850, MATCH(B196, Paste_Here!A$2:A$850, 0))&lt;&gt;"", ISNUMBER(VALUE(INDEX(Paste_Here!AD$2:AD$850, MATCH(B196, Paste_Here!A$2:A$850, 0))))), INDEX(Paste_Here!AD$2:AD$850, MATCH(B196, Paste_Here!A$2:A$850, 0)), ""), ""), "")</f>
        <v/>
      </c>
      <c r="DL196" s="66"/>
      <c r="DM196" s="76" t="str">
        <f>IFERROR(IF(B196&lt;&gt;"", IF(LOWER(INDEX(Paste_Here!AE$2:AE$850, MATCH(B196, Paste_Here!A$2:A$850, 0)))="approaching expectations", "Approaching", IF(LOWER(INDEX(Paste_Here!AE$2:AE$850, MATCH(B196, Paste_Here!A$2:A$850, 0)))="met expectations", "Met", IF(LOWER(INDEX(Paste_Here!AE$2:AE$850, MATCH(B196, Paste_Here!A$2:A$850, 0)))="exceeded expectations", "Exceeded", IF(LOWER(INDEX(Paste_Here!AE$2:AE$850, MATCH(B196, Paste_Here!A$2:A$850, 0)))="below expectations", "Below", "")))), ""), "")</f>
        <v/>
      </c>
      <c r="DN196" s="66"/>
      <c r="DO196" s="76"/>
      <c r="DP196" s="66"/>
      <c r="DQ196" s="76"/>
      <c r="DR196" s="66"/>
      <c r="DS196" s="76"/>
      <c r="DT196" s="66"/>
      <c r="DU196" s="76"/>
      <c r="DV196" s="66"/>
      <c r="DW196" s="66"/>
      <c r="DX196" s="76" t="str">
        <f t="shared" si="23"/>
        <v/>
      </c>
      <c r="DY196" s="66"/>
      <c r="DZ196" s="76"/>
      <c r="EA196" s="66"/>
      <c r="EB196" s="76"/>
      <c r="EC196" s="66"/>
      <c r="ED196" s="76" t="str">
        <f>IFERROR(IF(B196&lt;&gt;"", IF(AND(INDEX(Paste_Here!AF$2:AF$850, MATCH(B196, Paste_Here!A$2:A$850, 0))&lt;&gt;"", ISNUMBER(VALUE(INDEX(Paste_Here!AF$2:AF$850, MATCH(B196, Paste_Here!A$2:A$850, 0))))), INDEX(Paste_Here!AF$2:AF$850, MATCH(B196, Paste_Here!A$2:A$850, 0)), ""), ""), "")</f>
        <v/>
      </c>
      <c r="EE196" s="66"/>
      <c r="EF196" s="76"/>
      <c r="EG196" s="66"/>
      <c r="EH196" s="76"/>
      <c r="EI196" s="66"/>
      <c r="EJ196" s="76" t="str">
        <f>IFERROR(IF(B196&lt;&gt;"", IF(AND(INDEX(Paste_Here!AG$2:AG$850, MATCH(B196, Paste_Here!A$2:A$850, 0))&lt;&gt;"", ISNUMBER(VALUE(INDEX(Paste_Here!AG$2:AG$850, MATCH(B196, Paste_Here!A$2:A$850, 0))))), INDEX(Paste_Here!AG$2:AG$850, MATCH(B196, Paste_Here!A$2:A$850, 0)), ""), ""), "")</f>
        <v/>
      </c>
      <c r="EK196" s="66"/>
      <c r="EL196" s="76"/>
      <c r="EM196" s="66"/>
      <c r="EN196" s="76"/>
      <c r="EO196" s="66"/>
      <c r="EP196" s="76"/>
      <c r="EQ196" s="66"/>
      <c r="ER196" s="76"/>
      <c r="ES196" s="66"/>
      <c r="ET196" s="66"/>
      <c r="EU196" s="76"/>
      <c r="EV196" s="66"/>
      <c r="EW196" s="76"/>
      <c r="EX196" s="66"/>
      <c r="EY196" s="76"/>
      <c r="EZ196" s="66"/>
      <c r="FA196" s="76"/>
      <c r="FB196" s="66"/>
      <c r="FC196" s="76"/>
      <c r="FD196" s="66"/>
      <c r="FE196" s="76"/>
      <c r="FF196" s="66"/>
      <c r="FG196" s="76"/>
      <c r="FH196" s="66"/>
      <c r="FI196" s="76"/>
      <c r="FJ196" s="66"/>
      <c r="FK196" s="76"/>
      <c r="FL196" s="66"/>
      <c r="FM196" s="76"/>
      <c r="FN196" s="66"/>
      <c r="FO196" s="76"/>
      <c r="FP196" s="66"/>
      <c r="FQ196" s="76"/>
      <c r="FR196" s="66"/>
      <c r="FS196" s="76"/>
      <c r="FT196" s="66"/>
      <c r="FU196" s="76"/>
      <c r="FV196" s="66"/>
      <c r="FW196" s="76"/>
      <c r="FX196" s="66"/>
      <c r="FY196" s="76"/>
      <c r="FZ196" s="66"/>
      <c r="GA196" s="76"/>
      <c r="GB196" s="66"/>
      <c r="GC196" s="76"/>
      <c r="GD196" s="66"/>
      <c r="GE196" s="76"/>
      <c r="GF196" s="66"/>
      <c r="GG196" s="76"/>
      <c r="GH196" s="66"/>
      <c r="GI196" s="76"/>
      <c r="GJ196" s="66"/>
      <c r="GK196" s="76"/>
      <c r="GL196" s="66"/>
      <c r="GM196" s="76"/>
      <c r="GN196" s="66"/>
      <c r="GO196" s="76"/>
      <c r="GP196" s="66"/>
      <c r="GQ196" s="76"/>
      <c r="GR196" s="66"/>
      <c r="GS196" s="76"/>
      <c r="GT196" s="66"/>
      <c r="GU196" s="76"/>
      <c r="GV196" s="66"/>
      <c r="GW196" s="76"/>
      <c r="GX196" s="66"/>
      <c r="GY196" s="76"/>
      <c r="GZ196" s="66"/>
      <c r="HA196" s="76"/>
      <c r="HB196" s="66"/>
      <c r="HC196" s="76"/>
      <c r="HD196" s="66"/>
      <c r="HE196" s="76"/>
      <c r="HF196" s="66"/>
      <c r="HG196" s="76"/>
      <c r="HH196" s="66"/>
      <c r="HI196" s="76"/>
      <c r="HJ196" s="66"/>
      <c r="HK196" s="76"/>
      <c r="HL196" s="66"/>
      <c r="HM196" s="76"/>
      <c r="HN196" s="66"/>
      <c r="HO196" s="76"/>
      <c r="HP196" s="66"/>
      <c r="HQ196" s="76"/>
      <c r="HR196" s="66"/>
      <c r="HS196" s="76"/>
      <c r="HT196" s="66"/>
      <c r="HU196" s="76"/>
      <c r="HV196" s="66"/>
      <c r="HW196" s="76"/>
      <c r="HX196" s="66"/>
      <c r="HY196" s="76"/>
      <c r="HZ196" s="66"/>
      <c r="IA196" s="76"/>
      <c r="IB196" s="66"/>
      <c r="IC196" s="76"/>
      <c r="ID196" s="66"/>
      <c r="IE196" s="76"/>
      <c r="IF196" s="66"/>
      <c r="IG196" s="76"/>
      <c r="IH196" s="66"/>
      <c r="II196" s="76"/>
      <c r="IJ196" s="66"/>
      <c r="IK196" s="76"/>
      <c r="IL196" s="66"/>
      <c r="IM196" s="76"/>
      <c r="IN196" s="66"/>
      <c r="IO196" s="76"/>
      <c r="IP196" s="66"/>
      <c r="IQ196" s="76"/>
      <c r="IR196" s="66"/>
      <c r="IS196" s="76"/>
      <c r="IT196" s="66"/>
      <c r="IU196" s="76"/>
      <c r="IV196" s="66"/>
      <c r="IW196" s="76"/>
      <c r="IX196" s="66"/>
      <c r="IY196" s="76"/>
      <c r="IZ196" s="66"/>
      <c r="JA196" s="76"/>
      <c r="JB196" s="66"/>
      <c r="JC196" s="76"/>
      <c r="JD196" s="66"/>
      <c r="JE196" s="76"/>
      <c r="JF196" s="66"/>
      <c r="JG196" s="76"/>
      <c r="JH196" s="66"/>
      <c r="JI196" s="76"/>
      <c r="JJ196" s="66"/>
      <c r="JK196" s="76"/>
      <c r="JL196" s="66"/>
      <c r="JM196" s="76"/>
      <c r="JN196" s="66"/>
      <c r="JO196" s="76"/>
      <c r="JP196" s="66"/>
      <c r="JQ196" s="76"/>
      <c r="JR196" s="66"/>
      <c r="JS196" s="76"/>
      <c r="JT196" s="66"/>
      <c r="JU196" s="76"/>
      <c r="JV196" s="66"/>
      <c r="JW196" s="76"/>
      <c r="JX196" s="66"/>
      <c r="JY196" s="76"/>
      <c r="JZ196" s="66"/>
      <c r="KA196" s="76"/>
      <c r="KB196" s="66"/>
      <c r="KC196" s="76"/>
      <c r="KD196" s="66"/>
      <c r="KE196" s="76"/>
      <c r="KF196" s="66"/>
      <c r="KG196" s="76"/>
      <c r="KH196" s="66"/>
      <c r="KI196" s="76"/>
      <c r="KJ196" s="66"/>
      <c r="KK196" s="76"/>
      <c r="KL196" s="66"/>
      <c r="KM196" s="76"/>
      <c r="KN196" s="66"/>
      <c r="KO196" s="76"/>
      <c r="KP196" s="66"/>
      <c r="KQ196" s="76"/>
      <c r="KR196" s="66"/>
      <c r="KS196" s="76"/>
      <c r="KT196" s="66"/>
      <c r="KU196" s="76"/>
      <c r="KV196" s="66"/>
      <c r="KW196" s="76"/>
      <c r="KX196" s="66"/>
      <c r="KY196" s="76"/>
      <c r="KZ196" s="66"/>
      <c r="LA196" s="76"/>
      <c r="LB196" s="66"/>
      <c r="LC196" s="76"/>
      <c r="LD196" s="66"/>
      <c r="LE196" s="76"/>
      <c r="LF196" s="66"/>
      <c r="LG196" s="76"/>
      <c r="LH196" s="66"/>
      <c r="LI196" s="76"/>
      <c r="LJ196" s="66"/>
      <c r="LK196" s="76"/>
      <c r="LL196" s="66"/>
      <c r="LM196" s="76"/>
      <c r="LN196" s="66"/>
      <c r="LO196" s="76"/>
      <c r="LP196" s="66"/>
      <c r="LQ196" s="76"/>
      <c r="LR196" s="66"/>
      <c r="LS196" s="76"/>
      <c r="LT196" s="66"/>
      <c r="LU196" s="76"/>
      <c r="LV196" s="66"/>
      <c r="LW196" s="76"/>
      <c r="LX196" s="66"/>
      <c r="LY196" s="76"/>
      <c r="LZ196" s="66"/>
      <c r="MA196" s="76"/>
      <c r="MB196" s="66"/>
      <c r="MC196" s="76"/>
      <c r="MD196" s="66"/>
      <c r="MG196" s="1" t="str" cm="1">
        <f t="array" ref="MG196">IFERROR(INDEX(Paste_Here!$B$2:$B$850, MATCH(0, COUNTIF(MG$4:MG195, Paste_Here!$B$2:$B$850) + IF(Paste_Here!$B$2:$B$850="", 1, 0), 0)), "")</f>
        <v/>
      </c>
      <c r="MH196" s="1" t="str">
        <f>IF(MG196&lt;&gt;"", INDEX(Paste_Here!$A$2:$A$850, MATCH(MG196, Paste_Here!$B$2:$B$850, 0)), "")</f>
        <v/>
      </c>
      <c r="MI196" s="1" t="str">
        <f t="shared" si="24"/>
        <v/>
      </c>
      <c r="MJ196" s="1" t="str" cm="1">
        <f t="array" ref="MJ196">IFERROR(INDEX($MI$5:$MI$850, MATCH(SMALL(IF($MI$5:$MI$850&lt;&gt;"", COUNTIF($MI$5:$MI$850, "&lt;"&amp;$MI$5:$MI$850)+1), ROW()-ROW($MJ$5)+1), COUNTIF($MI$5:$MI$850, "&lt;"&amp;$MI$5:$MI$850)+1, 0)), "")</f>
        <v/>
      </c>
    </row>
    <row r="197" spans="1:348">
      <c r="A197" s="66"/>
      <c r="B197" s="76" t="str">
        <f t="shared" si="17"/>
        <v/>
      </c>
      <c r="C197" s="66"/>
      <c r="D197" s="76" t="str">
        <f>IFERROR(IF(B197&lt;&gt;"", IF(AND(INDEX(Paste_Here!B$2:B$850, MATCH(B197, Paste_Here!A$2:A$850, 0))&lt;&gt;"", ISNUMBER(VALUE(INDEX(Paste_Here!B$2:B$850, MATCH(B197, Paste_Here!A$2:A$850, 0))))), INDEX(Paste_Here!B$2:B$850, MATCH(B197, Paste_Here!A$2:A$850, 0)), ""), ""), "")</f>
        <v/>
      </c>
      <c r="E197" s="66"/>
      <c r="F197" s="76" t="str">
        <f>IFERROR(IF(B197&lt;&gt;"", IF(ISTEXT(INDEX(Paste_Here!K$2:K$850, MATCH(B197, Paste_Here!A$2:A$850, 0))), INDEX(Paste_Here!K$2:K$850, MATCH(B197, Paste_Here!A$2:A$850, 0)), ""), ""), "")</f>
        <v/>
      </c>
      <c r="G197" s="66"/>
      <c r="H197" s="76" t="str">
        <f>IFERROR(IF(B197&lt;&gt;"", IF(ISTEXT(INDEX(Paste_Here!C$2:C$850, MATCH(B197, Paste_Here!A$2:A$850, 0))), INDEX(Paste_Here!C$2:C$850, MATCH(B197, Paste_Here!A$2:A$850, 0)), ""), ""), "")</f>
        <v/>
      </c>
      <c r="I197" s="66"/>
      <c r="J197" s="76" t="str">
        <f>IFERROR(IF(B197&lt;&gt;"", IF(ISNUMBER(SEARCH("s", LOWER(INDEX(Paste_Here!M$2:M$850, MATCH(B197, Paste_Here!A$2:A$850, 0))))), "Yes", IF(INDEX(Paste_Here!M$2:M$850, MATCH(B197, Paste_Here!A$2:A$850, 0))&lt;&gt;"", "No", "")), ""), "")</f>
        <v/>
      </c>
      <c r="K197" s="66"/>
      <c r="L197" s="76" t="str">
        <f>IFERROR(IF(B197&lt;&gt;"", IF(ISNUMBER(SEARCH("yes", LOWER(INDEX(Paste_Here!E$2:E$850, MATCH(B197, Paste_Here!A$2:A$850, 0))))), "Yes", IF(ISNUMBER(SEARCH("no", LOWER(INDEX(Paste_Here!E$2:E$850, MATCH(B197, Paste_Here!A$2:A$850, 0))))), "No", "")), ""), "")</f>
        <v/>
      </c>
      <c r="M197" s="66"/>
      <c r="N197" s="76" t="str">
        <f>IFERROR(IF(B197&lt;&gt;"", IF(ISNUMBER(SEARCH("yes", LOWER(INDEX(Paste_Here!F$2:F$850, MATCH(B197, Paste_Here!A$2:A$850, 0))))), "Yes", IF(ISNUMBER(SEARCH("no", LOWER(INDEX(Paste_Here!F$2:F$850, MATCH(B197, Paste_Here!A$2:A$850, 0))))), "No", "")), ""), "")</f>
        <v/>
      </c>
      <c r="O197" s="66"/>
      <c r="P197" s="76" t="str">
        <f>IFERROR(IF(B197&lt;&gt;"", IF(ISNUMBER(SEARCH("yes", LOWER(INDEX(Paste_Here!L$2:L$850, MATCH(B197, Paste_Here!A$2:A$850, 0))))), "Yes", IF(ISNUMBER(SEARCH("no", LOWER(INDEX(Paste_Here!L$2:L$850, MATCH(B197, Paste_Here!A$2:A$850, 0))))), "No", "")), ""), "")</f>
        <v/>
      </c>
      <c r="Q197" s="66"/>
      <c r="R197" s="76" t="str">
        <f>IFERROR(IF(B197&lt;&gt;"", IF(ISNUMBER(SEARCH("transitional 2", LOWER(INDEX(Paste_Here!D$2:D$850, MATCH(B197, Paste_Here!A$2:A$850, 0))))), "T2", IF(ISNUMBER(SEARCH("transitional 1", LOWER(INDEX(Paste_Here!D$2:D$850, MATCH(B197, Paste_Here!A$2:A$850, 0))))), "T1", IF(ISNUMBER(SEARCH("waived ell services", LOWER(INDEX(Paste_Here!D$2:D$850, MATCH(B197, Paste_Here!A$2:A$850, 0))))), "W", IF(ISNUMBER(SEARCH("english language learner", LOWER(INDEX(Paste_Here!D$2:D$850, MATCH(B197, Paste_Here!A$2:A$850, 0))))), "L", "")))), ""), "")</f>
        <v/>
      </c>
      <c r="S197" s="66"/>
      <c r="T197" s="76" t="str">
        <f>IFERROR(IF(B197&lt;&gt;"", IF(ISNUMBER(SEARCH("yes", LOWER(INDEX(Paste_Here!I$2:I$850, MATCH(B197, Paste_Here!A$2:A$850, 0))))), "Yes", IF(ISNUMBER(SEARCH("no", LOWER(INDEX(Paste_Here!I$2:I$850, MATCH(B197, Paste_Here!A$2:A$850, 0))))), "No", "")), ""), "")</f>
        <v/>
      </c>
      <c r="U197" s="66"/>
      <c r="V197" s="76" t="str">
        <f>IFERROR(IF(B197&lt;&gt;"", IF(ISTEXT(INDEX(Paste_Here!J$2:J$850, MATCH(B197, Paste_Here!A$2:A$850, 0))), VALUE(INDEX(Paste_Here!J$2:J$850, MATCH(B197, Paste_Here!A$2:A$850, 0))), ""), ""), "")</f>
        <v/>
      </c>
      <c r="W197" s="66"/>
      <c r="X197" s="66"/>
      <c r="Y197" s="76" t="str">
        <f t="shared" si="18"/>
        <v/>
      </c>
      <c r="Z197" s="66"/>
      <c r="AA197" s="76" t="str">
        <f>IFERROR(IF(B197&lt;&gt;"", IF(AND(INDEX(Paste_Here!AI$2:AI$850, MATCH(B197, Paste_Here!A$2:A$850, 0))&lt;&gt;"", ISNUMBER(VALUE(INDEX(Paste_Here!AI$2:AI$850, MATCH(B197, Paste_Here!A$2:A$850, 0))))), INDEX(Paste_Here!AI$2:AI$850, MATCH(B197, Paste_Here!A$2:A$850, 0)), ""), ""), "")</f>
        <v/>
      </c>
      <c r="AB197" s="66"/>
      <c r="AC197" s="76" t="str">
        <f>IFERROR(IF(B197&lt;&gt;"", IF(AND(INDEX(Paste_Here!AJ$2:AJ$850, MATCH(B197, Paste_Here!A$2:A$850, 0))&lt;&gt;"", ISNUMBER(VALUE(INDEX(Paste_Here!AJ$2:AJ$850, MATCH(B197, Paste_Here!A$2:A$850, 0))))), INDEX(Paste_Here!AJ$2:AJ$850, MATCH(B197, Paste_Here!A$2:A$850, 0)), ""), ""), "")</f>
        <v/>
      </c>
      <c r="AD197" s="66"/>
      <c r="AE197" s="76" t="str">
        <f>IFERROR(IF(B197&lt;&gt;"", IF(AND(INDEX(Paste_Here!AK$2:AK$850, MATCH(B197, Paste_Here!A$2:A$850, 0))&lt;&gt;"", ISNUMBER(VALUE(INDEX(Paste_Here!AK$2:AK$850, MATCH(B197, Paste_Here!A$2:A$850, 0))))), INDEX(Paste_Here!AK$2:AK$850, MATCH(B197, Paste_Here!A$2:A$850, 0)), ""), ""), "")</f>
        <v/>
      </c>
      <c r="AF197" s="66"/>
      <c r="AG197" s="76" t="str">
        <f>IFERROR(IF(B197&lt;&gt;"", IF(AND(INDEX(Paste_Here!AL$2:AL$850, MATCH(B197, Paste_Here!A$2:A$850, 0))&lt;&gt;"", ISNUMBER(VALUE(INDEX(Paste_Here!AL$2:AL$850, MATCH(B197, Paste_Here!A$2:A$850, 0))))), INDEX(Paste_Here!AL$2:AL$850, MATCH(B197, Paste_Here!A$2:A$850, 0)), ""), ""), "")</f>
        <v/>
      </c>
      <c r="AH197" s="66"/>
      <c r="AI197" s="76" t="str">
        <f>IFERROR(IF(B197&lt;&gt;"", IF(AND(INDEX(Paste_Here!AH$2:AH$850, MATCH(B197, Paste_Here!A$2:A$850, 0))&lt;&gt;"", ISNUMBER(VALUE(INDEX(Paste_Here!AH$2:AH$850, MATCH(B197, Paste_Here!A$2:A$850, 0))))), IF(VALUE(INDEX(Paste_Here!AH$2:AH$850, MATCH(B197, Paste_Here!A$2:A$850, 0)))=0, "", INDEX(Paste_Here!AH$2:AH$850, MATCH(B197, Paste_Here!A$2:A$850, 0))), ""), ""), "")</f>
        <v/>
      </c>
      <c r="AJ197" s="66"/>
      <c r="AK197" s="76" t="str">
        <f>IFERROR(IF(B197&lt;&gt;"", IF(AND(INDEX(Paste_Here!N$2:N$850, MATCH(B197, Paste_Here!A$2:A$850, 0))&lt;&gt;"", ISNUMBER(VALUE(INDEX(Paste_Here!N$2:N$850, MATCH(B197, Paste_Here!A$2:A$850, 0))))), INDEX(Paste_Here!N$2:N$850, MATCH(B197, Paste_Here!A$2:A$850, 0)), ""), ""), "")</f>
        <v/>
      </c>
      <c r="AL197" s="66"/>
      <c r="AM197" s="76" t="str">
        <f>IFERROR(IF(B197&lt;&gt;"", IF(AND(INDEX(Paste_Here!O$2:O$850, MATCH(B197, Paste_Here!A$2:A$850, 0))&lt;&gt;"", ISNUMBER(VALUE(INDEX(Paste_Here!O$2:O$850, MATCH(B197, Paste_Here!A$2:A$850, 0))))), INDEX(Paste_Here!O$2:O$850, MATCH(B197, Paste_Here!A$2:A$850, 0)), ""), ""), "")</f>
        <v/>
      </c>
      <c r="AN197" s="66"/>
      <c r="AO197" s="76"/>
      <c r="AP197" s="66"/>
      <c r="AQ197" s="76"/>
      <c r="AR197" s="66"/>
      <c r="AS197" s="76"/>
      <c r="AT197" s="66"/>
      <c r="AU197" s="66"/>
      <c r="AV197" s="76" t="str">
        <f t="shared" si="19"/>
        <v/>
      </c>
      <c r="AW197" s="66"/>
      <c r="AX197" s="76" t="str">
        <f>IFERROR(IF(B197&lt;&gt;"", IF(ISNUMBER(SEARCH("Revealed-Potential (Primary Focus)", LOWER(INDEX(Paste_Here!Z$2:Z$850, MATCH(B197, Paste_Here!A$2:A$850, 0))))), "Rev-Potential: Prim", IF(ISNUMBER(SEARCH("Revealed-Potential (Secondary Focus)", LOWER(INDEX(Paste_Here!Z$2:Z$850, MATCH(B197, Paste_Here!A$2:A$850, 0))))), "Rev-Potential: Sec", IF(ISNUMBER(SEARCH("Monitoring", LOWER(INDEX(Paste_Here!Z$2:Z$850, MATCH(B197, Paste_Here!A$2:A$850, 0))))), "Monitoring", IF(ISNUMBER(SEARCH("At-Promise (Secondary Focus)", LOWER(INDEX(Paste_Here!Z$2:Z$850, MATCH(B197, Paste_Here!A$2:A$850, 0))))), "At-Promise: Sec", IF(ISNUMBER(SEARCH("At-Promise (Primary Focus)", LOWER(INDEX(Paste_Here!Z$2:Z$850, MATCH(B197, Paste_Here!A$2:A$850, 0))))), "At-Promise: Prim", ""))))), ""), "")</f>
        <v/>
      </c>
      <c r="AY197" s="66"/>
      <c r="AZ197" s="76"/>
      <c r="BA197" s="66"/>
      <c r="BB197" s="76"/>
      <c r="BC197" s="66"/>
      <c r="BD197" s="76"/>
      <c r="BE197" s="66"/>
      <c r="BF197" s="76"/>
      <c r="BG197" s="66"/>
      <c r="BH197" s="76"/>
      <c r="BI197" s="66"/>
      <c r="BJ197" s="66"/>
      <c r="BK197" s="76" t="str">
        <f t="shared" si="20"/>
        <v/>
      </c>
      <c r="BL197" s="66"/>
      <c r="BM197" s="76" t="str">
        <f>IFERROR(IF(B197&lt;&gt;"", IF(AND(ISNUMBER(VALUE(SUBSTITUTE(SUBSTITUTE(Paste_Here!R197, "br", "-"), "L", ""))), VALUE(SUBSTITUTE(SUBSTITUTE(Paste_Here!R197, "br", "-"), "L", "")) &gt;= 1095), "Yes", IF(AND(ISNUMBER(VALUE(SUBSTITUTE(SUBSTITUTE(Paste_Here!R197, "br", "-"), "L", ""))), VALUE(SUBSTITUTE(SUBSTITUTE(Paste_Here!R197, "br", "-"), "L", "")) &lt;= 1094), "No", "")), ""), "")</f>
        <v/>
      </c>
      <c r="BN197" s="66"/>
      <c r="BO197" s="76" t="str">
        <f>IFERROR(IF(B197&lt;&gt;"", IF(COUNTIF(INDEX(Paste_Here!Y$2:AB$850, MATCH(B197, Paste_Here!A$2:A$850, 0), 0), "yes") &gt; 0, "Yes", IF(COUNTIF(INDEX(Paste_Here!Y$2:AB$850, MATCH(B197, Paste_Here!A$2:A$850, 0), 0), "no") &gt; 0, "No", "")), ""), "")</f>
        <v/>
      </c>
      <c r="BP197" s="66"/>
      <c r="BQ197" s="76" t="str">
        <f>IFERROR(IF(B197&lt;&gt;"", IF(AND(ISNUMBER(VALUE(SUBSTITUTE(SUBSTITUTE(Paste_Here!U197, "em", "-"), "q", ""))), VALUE(SUBSTITUTE(SUBSTITUTE(Paste_Here!U197, "em", "-"), "q", "")) &gt;= 910), "Yes", IF(AND(ISNUMBER(VALUE(SUBSTITUTE(SUBSTITUTE(Paste_Here!U197, "em", "-"), "q", ""))), VALUE(SUBSTITUTE(SUBSTITUTE(Paste_Here!U197, "em", "-"), "q", "")) &lt;= 909), "No", "")), ""), "")</f>
        <v/>
      </c>
      <c r="BR197" s="66"/>
      <c r="BS197" s="76" t="str">
        <f>IFERROR(IF(B197&lt;&gt;"", IF(AND(INDEX(Paste_Here!X$2:X$850, MATCH(B197, Paste_Here!A$2:A$850, 0))&lt;&gt;"", ISNUMBER(VALUE(INDEX(Paste_Here!X$2:X$850, MATCH(B197, Paste_Here!A$2:A$850, 0))))), INDEX(Paste_Here!X$2:X$850, MATCH(B197, Paste_Here!A$2:A$850, 0)), ""), ""), "")</f>
        <v/>
      </c>
      <c r="BT197" s="66"/>
      <c r="BU197" s="76" t="str">
        <f>IFERROR(IF(B197&lt;&gt;"", IF(ISNUMBER(VALUE(INDEX(Paste_Here!G$2:G$850, MATCH(B197, Paste_Here!A$2:A$850, 0)))), IF(VALUE(INDEX(Paste_Here!G$2:G$850, MATCH(B197, Paste_Here!A$2:A$850, 0)))=0, "No", IF(AND(VALUE(INDEX(Paste_Here!G$2:G$850, MATCH(B197, Paste_Here!A$2:A$850, 0)))&gt;=1, VALUE(INDEX(Paste_Here!G$2:G$850, MATCH(B197, Paste_Here!A$2:A$850, 0)))&lt;=4), VALUE(INDEX(Paste_Here!G$2:G$850, MATCH(B197, Paste_Here!A$2:A$850, 0))), "")), ""), ""), "")</f>
        <v/>
      </c>
      <c r="BV197" s="66"/>
      <c r="BW197" s="76" t="str">
        <f>IFERROR(IF(B197&lt;&gt;"", IF(ISNUMBER(VALUE(INDEX(Paste_Here!H$2:H$850, MATCH(B197, Paste_Here!A$2:A$850, 0)))), IF(VALUE(INDEX(Paste_Here!H$2:H$850, MATCH(B197, Paste_Here!A$2:A$850, 0)))=0, "No", IF(AND(VALUE(INDEX(Paste_Here!H$2:H$850, MATCH(B197, Paste_Here!A$2:A$850, 0)))&gt;=1, VALUE(INDEX(Paste_Here!H$2:H$850, MATCH(B197, Paste_Here!A$2:A$850, 0)))&lt;=4), VALUE(INDEX(Paste_Here!H$2:H$850, MATCH(B197, Paste_Here!A$2:A$850, 0))), "")), ""), ""), "")</f>
        <v/>
      </c>
      <c r="BX197" s="66"/>
      <c r="BY197" s="76"/>
      <c r="BZ197" s="66"/>
      <c r="CA197" s="76"/>
      <c r="CB197" s="66"/>
      <c r="CC197" s="66"/>
      <c r="CD197" s="76" t="str">
        <f t="shared" si="21"/>
        <v/>
      </c>
      <c r="CE197" s="66"/>
      <c r="CF197" s="76" t="str">
        <f>IFERROR(IF(B197&lt;&gt;"", IF(AND(INDEX(Paste_Here!P$2:P$850, MATCH(B197, Paste_Here!A$2:A$850, 0))&lt;&gt;"", ISNUMBER(VALUE(INDEX(Paste_Here!P$2:P$850, MATCH(B197, Paste_Here!A$2:A$850, 0))))), INDEX(Paste_Here!P$2:P$850, MATCH(B197, Paste_Here!A$2:A$850, 0)), ""), ""), "")</f>
        <v/>
      </c>
      <c r="CG197" s="66"/>
      <c r="CH197" s="76" t="str">
        <f>IFERROR(IF(B197&lt;&gt;"", IF(ISNUMBER(SEARCH("highrisk", LOWER(INDEX(Paste_Here!Q$2:Q$850, MATCH(B197, Paste_Here!A$2:A$850, 0))))), "High Risk", IF(ISNUMBER(SEARCH("lowrisk", LOWER(INDEX(Paste_Here!Q$2:Q$850, MATCH(B197, Paste_Here!A$2:A$850, 0))))), "Low Risk", IF(ISNUMBER(SEARCH("somerisk", LOWER(INDEX(Paste_Here!Q$2:Q$850, MATCH(B197, Paste_Here!A$2:A$850, 0))))), "Some Risk", ""))), ""), "")</f>
        <v/>
      </c>
      <c r="CI197" s="66"/>
      <c r="CJ197" s="76" t="str">
        <f>IFERROR(IF(B197&lt;&gt;"", IF(AND(INDEX(Paste_Here!AA$2:AA$850, MATCH(B197, Paste_Here!A$2:A$850, 0))&lt;&gt;"", ISNUMBER(VALUE(INDEX(Paste_Here!AA$2:AA$850, MATCH(B197, Paste_Here!A$2:A$850, 0))))), INDEX(Paste_Here!AA$2:AA$850, MATCH(B197, Paste_Here!A$2:A$850, 0)), ""), ""), "")</f>
        <v/>
      </c>
      <c r="CK197" s="66"/>
      <c r="CL197" s="76" t="str">
        <f>IFERROR(IF(B197&lt;&gt;"", IF(LOWER(INDEX(Paste_Here!AB$2:AB$850, MATCH(B197, Paste_Here!A$2:A$850, 0)))="approaching expectations", "Approaching", IF(LOWER(INDEX(Paste_Here!AB$2:AB$850, MATCH(B197, Paste_Here!A$2:A$850, 0)))="met expectations", "Met", IF(LOWER(INDEX(Paste_Here!AB$2:AB$850, MATCH(B197, Paste_Here!A$2:A$850, 0)))="exceeded expectations", "Exceeded", IF(LOWER(INDEX(Paste_Here!AB$2:AB$850, MATCH(B197, Paste_Here!A$2:A$850, 0)))="below expectations", "Below", "")))), ""), "")</f>
        <v/>
      </c>
      <c r="CM197" s="66"/>
      <c r="CN197" s="76" t="str">
        <f>IFERROR(IF(B197&lt;&gt;"", IF(AND(INDEX(Paste_Here!AC$2:AC$850, MATCH(B197, Paste_Here!A$2:A$850, 0))&lt;&gt;"", ISNUMBER(VALUE(INDEX(Paste_Here!AC$2:AC$850, MATCH(B197, Paste_Here!A$2:A$850, 0))))), INDEX(Paste_Here!AC$2:AC$850, MATCH(B197, Paste_Here!A$2:A$850, 0)), ""), ""), "")</f>
        <v/>
      </c>
      <c r="CO197" s="66"/>
      <c r="CP197" s="76"/>
      <c r="CQ197" s="66"/>
      <c r="CR197" s="76"/>
      <c r="CS197" s="66"/>
      <c r="CT197" s="76"/>
      <c r="CU197" s="66"/>
      <c r="CV197" s="76"/>
      <c r="CW197" s="66"/>
      <c r="CX197" s="76"/>
      <c r="CY197" s="66"/>
      <c r="CZ197" s="66"/>
      <c r="DA197" s="76" t="str">
        <f t="shared" si="22"/>
        <v/>
      </c>
      <c r="DB197" s="66"/>
      <c r="DC197" s="76" t="str">
        <f>IFERROR(IF(B197&lt;&gt;"", IF(AND(INDEX(Paste_Here!V$2:V$850, MATCH(B197, Paste_Here!A$2:A$850, 0))&lt;&gt;"", ISNUMBER(VALUE(INDEX(Paste_Here!V$2:V$850, MATCH(B197, Paste_Here!A$2:A$850, 0))))), INDEX(Paste_Here!V$2:V$850, MATCH(B197, Paste_Here!A$2:A$850, 0)), ""), ""), "")</f>
        <v/>
      </c>
      <c r="DD197" s="66"/>
      <c r="DE197" s="76" t="str">
        <f>IFERROR(IF(B197&lt;&gt;"", IF(ISNUMBER(SEARCH("highrisk", LOWER(INDEX(Paste_Here!W$2:W$850, MATCH(B197, Paste_Here!A$2:A$850, 0))))), "High Risk", IF(ISNUMBER(SEARCH("lowrisk", LOWER(INDEX(Paste_Here!W$2:W$850, MATCH(B197, Paste_Here!A$2:A$850, 0))))), "Low Risk", IF(ISNUMBER(SEARCH("somerisk", LOWER(INDEX(Paste_Here!W$2:W$850, MATCH(B197, Paste_Here!A$2:A$850, 0))))), "Some Risk", ""))), ""), "")</f>
        <v/>
      </c>
      <c r="DF197" s="66"/>
      <c r="DG197" s="76" t="str">
        <f>IFERROR(IF(B197&lt;&gt;"", IF(AND(INDEX(Paste_Here!S$2:S$850, MATCH(B197, Paste_Here!A$2:A$850, 0))&lt;&gt;"", ISNUMBER(VALUE(INDEX(Paste_Here!S$2:S$850, MATCH(B197, Paste_Here!A$2:A$850, 0))))), INDEX(Paste_Here!S$2:S$850, MATCH(B197, Paste_Here!A$2:A$850, 0)), ""), ""), "")</f>
        <v/>
      </c>
      <c r="DH197" s="66"/>
      <c r="DI197" s="76" t="str">
        <f>IFERROR(IF(B197&lt;&gt;"", IF(ISNUMBER(SEARCH("highrisk", LOWER(INDEX(Paste_Here!T$2:T$850, MATCH(B197, Paste_Here!A$2:A$850, 0))))), "High Risk", IF(ISNUMBER(SEARCH("lowrisk", LOWER(INDEX(Paste_Here!T$2:T$850, MATCH(B197, Paste_Here!A$2:A$850, 0))))), "Low Risk", IF(ISNUMBER(SEARCH("somerisk", LOWER(INDEX(Paste_Here!T$2:T$850, MATCH(B197, Paste_Here!A$2:A$850, 0))))), "Some Risk", ""))), ""), "")</f>
        <v/>
      </c>
      <c r="DJ197" s="66"/>
      <c r="DK197" s="76" t="str">
        <f>IFERROR(IF(B197&lt;&gt;"", IF(AND(INDEX(Paste_Here!AD$2:AD$850, MATCH(B197, Paste_Here!A$2:A$850, 0))&lt;&gt;"", ISNUMBER(VALUE(INDEX(Paste_Here!AD$2:AD$850, MATCH(B197, Paste_Here!A$2:A$850, 0))))), INDEX(Paste_Here!AD$2:AD$850, MATCH(B197, Paste_Here!A$2:A$850, 0)), ""), ""), "")</f>
        <v/>
      </c>
      <c r="DL197" s="66"/>
      <c r="DM197" s="76" t="str">
        <f>IFERROR(IF(B197&lt;&gt;"", IF(LOWER(INDEX(Paste_Here!AE$2:AE$850, MATCH(B197, Paste_Here!A$2:A$850, 0)))="approaching expectations", "Approaching", IF(LOWER(INDEX(Paste_Here!AE$2:AE$850, MATCH(B197, Paste_Here!A$2:A$850, 0)))="met expectations", "Met", IF(LOWER(INDEX(Paste_Here!AE$2:AE$850, MATCH(B197, Paste_Here!A$2:A$850, 0)))="exceeded expectations", "Exceeded", IF(LOWER(INDEX(Paste_Here!AE$2:AE$850, MATCH(B197, Paste_Here!A$2:A$850, 0)))="below expectations", "Below", "")))), ""), "")</f>
        <v/>
      </c>
      <c r="DN197" s="66"/>
      <c r="DO197" s="76"/>
      <c r="DP197" s="66"/>
      <c r="DQ197" s="76"/>
      <c r="DR197" s="66"/>
      <c r="DS197" s="76"/>
      <c r="DT197" s="66"/>
      <c r="DU197" s="76"/>
      <c r="DV197" s="66"/>
      <c r="DW197" s="66"/>
      <c r="DX197" s="76" t="str">
        <f t="shared" si="23"/>
        <v/>
      </c>
      <c r="DY197" s="66"/>
      <c r="DZ197" s="76"/>
      <c r="EA197" s="66"/>
      <c r="EB197" s="76"/>
      <c r="EC197" s="66"/>
      <c r="ED197" s="76" t="str">
        <f>IFERROR(IF(B197&lt;&gt;"", IF(AND(INDEX(Paste_Here!AF$2:AF$850, MATCH(B197, Paste_Here!A$2:A$850, 0))&lt;&gt;"", ISNUMBER(VALUE(INDEX(Paste_Here!AF$2:AF$850, MATCH(B197, Paste_Here!A$2:A$850, 0))))), INDEX(Paste_Here!AF$2:AF$850, MATCH(B197, Paste_Here!A$2:A$850, 0)), ""), ""), "")</f>
        <v/>
      </c>
      <c r="EE197" s="66"/>
      <c r="EF197" s="76"/>
      <c r="EG197" s="66"/>
      <c r="EH197" s="76"/>
      <c r="EI197" s="66"/>
      <c r="EJ197" s="76" t="str">
        <f>IFERROR(IF(B197&lt;&gt;"", IF(AND(INDEX(Paste_Here!AG$2:AG$850, MATCH(B197, Paste_Here!A$2:A$850, 0))&lt;&gt;"", ISNUMBER(VALUE(INDEX(Paste_Here!AG$2:AG$850, MATCH(B197, Paste_Here!A$2:A$850, 0))))), INDEX(Paste_Here!AG$2:AG$850, MATCH(B197, Paste_Here!A$2:A$850, 0)), ""), ""), "")</f>
        <v/>
      </c>
      <c r="EK197" s="66"/>
      <c r="EL197" s="76"/>
      <c r="EM197" s="66"/>
      <c r="EN197" s="76"/>
      <c r="EO197" s="66"/>
      <c r="EP197" s="76"/>
      <c r="EQ197" s="66"/>
      <c r="ER197" s="76"/>
      <c r="ES197" s="66"/>
      <c r="ET197" s="66"/>
      <c r="EU197" s="76"/>
      <c r="EV197" s="66"/>
      <c r="EW197" s="76"/>
      <c r="EX197" s="66"/>
      <c r="EY197" s="76"/>
      <c r="EZ197" s="66"/>
      <c r="FA197" s="76"/>
      <c r="FB197" s="66"/>
      <c r="FC197" s="76"/>
      <c r="FD197" s="66"/>
      <c r="FE197" s="76"/>
      <c r="FF197" s="66"/>
      <c r="FG197" s="76"/>
      <c r="FH197" s="66"/>
      <c r="FI197" s="76"/>
      <c r="FJ197" s="66"/>
      <c r="FK197" s="76"/>
      <c r="FL197" s="66"/>
      <c r="FM197" s="76"/>
      <c r="FN197" s="66"/>
      <c r="FO197" s="76"/>
      <c r="FP197" s="66"/>
      <c r="FQ197" s="76"/>
      <c r="FR197" s="66"/>
      <c r="FS197" s="76"/>
      <c r="FT197" s="66"/>
      <c r="FU197" s="76"/>
      <c r="FV197" s="66"/>
      <c r="FW197" s="76"/>
      <c r="FX197" s="66"/>
      <c r="FY197" s="76"/>
      <c r="FZ197" s="66"/>
      <c r="GA197" s="76"/>
      <c r="GB197" s="66"/>
      <c r="GC197" s="76"/>
      <c r="GD197" s="66"/>
      <c r="GE197" s="76"/>
      <c r="GF197" s="66"/>
      <c r="GG197" s="76"/>
      <c r="GH197" s="66"/>
      <c r="GI197" s="76"/>
      <c r="GJ197" s="66"/>
      <c r="GK197" s="76"/>
      <c r="GL197" s="66"/>
      <c r="GM197" s="76"/>
      <c r="GN197" s="66"/>
      <c r="GO197" s="76"/>
      <c r="GP197" s="66"/>
      <c r="GQ197" s="76"/>
      <c r="GR197" s="66"/>
      <c r="GS197" s="76"/>
      <c r="GT197" s="66"/>
      <c r="GU197" s="76"/>
      <c r="GV197" s="66"/>
      <c r="GW197" s="76"/>
      <c r="GX197" s="66"/>
      <c r="GY197" s="76"/>
      <c r="GZ197" s="66"/>
      <c r="HA197" s="76"/>
      <c r="HB197" s="66"/>
      <c r="HC197" s="76"/>
      <c r="HD197" s="66"/>
      <c r="HE197" s="76"/>
      <c r="HF197" s="66"/>
      <c r="HG197" s="76"/>
      <c r="HH197" s="66"/>
      <c r="HI197" s="76"/>
      <c r="HJ197" s="66"/>
      <c r="HK197" s="76"/>
      <c r="HL197" s="66"/>
      <c r="HM197" s="76"/>
      <c r="HN197" s="66"/>
      <c r="HO197" s="76"/>
      <c r="HP197" s="66"/>
      <c r="HQ197" s="76"/>
      <c r="HR197" s="66"/>
      <c r="HS197" s="76"/>
      <c r="HT197" s="66"/>
      <c r="HU197" s="76"/>
      <c r="HV197" s="66"/>
      <c r="HW197" s="76"/>
      <c r="HX197" s="66"/>
      <c r="HY197" s="76"/>
      <c r="HZ197" s="66"/>
      <c r="IA197" s="76"/>
      <c r="IB197" s="66"/>
      <c r="IC197" s="76"/>
      <c r="ID197" s="66"/>
      <c r="IE197" s="76"/>
      <c r="IF197" s="66"/>
      <c r="IG197" s="76"/>
      <c r="IH197" s="66"/>
      <c r="II197" s="76"/>
      <c r="IJ197" s="66"/>
      <c r="IK197" s="76"/>
      <c r="IL197" s="66"/>
      <c r="IM197" s="76"/>
      <c r="IN197" s="66"/>
      <c r="IO197" s="76"/>
      <c r="IP197" s="66"/>
      <c r="IQ197" s="76"/>
      <c r="IR197" s="66"/>
      <c r="IS197" s="76"/>
      <c r="IT197" s="66"/>
      <c r="IU197" s="76"/>
      <c r="IV197" s="66"/>
      <c r="IW197" s="76"/>
      <c r="IX197" s="66"/>
      <c r="IY197" s="76"/>
      <c r="IZ197" s="66"/>
      <c r="JA197" s="76"/>
      <c r="JB197" s="66"/>
      <c r="JC197" s="76"/>
      <c r="JD197" s="66"/>
      <c r="JE197" s="76"/>
      <c r="JF197" s="66"/>
      <c r="JG197" s="76"/>
      <c r="JH197" s="66"/>
      <c r="JI197" s="76"/>
      <c r="JJ197" s="66"/>
      <c r="JK197" s="76"/>
      <c r="JL197" s="66"/>
      <c r="JM197" s="76"/>
      <c r="JN197" s="66"/>
      <c r="JO197" s="76"/>
      <c r="JP197" s="66"/>
      <c r="JQ197" s="76"/>
      <c r="JR197" s="66"/>
      <c r="JS197" s="76"/>
      <c r="JT197" s="66"/>
      <c r="JU197" s="76"/>
      <c r="JV197" s="66"/>
      <c r="JW197" s="76"/>
      <c r="JX197" s="66"/>
      <c r="JY197" s="76"/>
      <c r="JZ197" s="66"/>
      <c r="KA197" s="76"/>
      <c r="KB197" s="66"/>
      <c r="KC197" s="76"/>
      <c r="KD197" s="66"/>
      <c r="KE197" s="76"/>
      <c r="KF197" s="66"/>
      <c r="KG197" s="76"/>
      <c r="KH197" s="66"/>
      <c r="KI197" s="76"/>
      <c r="KJ197" s="66"/>
      <c r="KK197" s="76"/>
      <c r="KL197" s="66"/>
      <c r="KM197" s="76"/>
      <c r="KN197" s="66"/>
      <c r="KO197" s="76"/>
      <c r="KP197" s="66"/>
      <c r="KQ197" s="76"/>
      <c r="KR197" s="66"/>
      <c r="KS197" s="76"/>
      <c r="KT197" s="66"/>
      <c r="KU197" s="76"/>
      <c r="KV197" s="66"/>
      <c r="KW197" s="76"/>
      <c r="KX197" s="66"/>
      <c r="KY197" s="76"/>
      <c r="KZ197" s="66"/>
      <c r="LA197" s="76"/>
      <c r="LB197" s="66"/>
      <c r="LC197" s="76"/>
      <c r="LD197" s="66"/>
      <c r="LE197" s="76"/>
      <c r="LF197" s="66"/>
      <c r="LG197" s="76"/>
      <c r="LH197" s="66"/>
      <c r="LI197" s="76"/>
      <c r="LJ197" s="66"/>
      <c r="LK197" s="76"/>
      <c r="LL197" s="66"/>
      <c r="LM197" s="76"/>
      <c r="LN197" s="66"/>
      <c r="LO197" s="76"/>
      <c r="LP197" s="66"/>
      <c r="LQ197" s="76"/>
      <c r="LR197" s="66"/>
      <c r="LS197" s="76"/>
      <c r="LT197" s="66"/>
      <c r="LU197" s="76"/>
      <c r="LV197" s="66"/>
      <c r="LW197" s="76"/>
      <c r="LX197" s="66"/>
      <c r="LY197" s="76"/>
      <c r="LZ197" s="66"/>
      <c r="MA197" s="76"/>
      <c r="MB197" s="66"/>
      <c r="MC197" s="76"/>
      <c r="MD197" s="66"/>
      <c r="MG197" s="1" t="str" cm="1">
        <f t="array" ref="MG197">IFERROR(INDEX(Paste_Here!$B$2:$B$850, MATCH(0, COUNTIF(MG$4:MG196, Paste_Here!$B$2:$B$850) + IF(Paste_Here!$B$2:$B$850="", 1, 0), 0)), "")</f>
        <v/>
      </c>
      <c r="MH197" s="1" t="str">
        <f>IF(MG197&lt;&gt;"", INDEX(Paste_Here!$A$2:$A$850, MATCH(MG197, Paste_Here!$B$2:$B$850, 0)), "")</f>
        <v/>
      </c>
      <c r="MI197" s="1" t="str">
        <f t="shared" si="24"/>
        <v/>
      </c>
      <c r="MJ197" s="1" t="str" cm="1">
        <f t="array" ref="MJ197">IFERROR(INDEX($MI$5:$MI$850, MATCH(SMALL(IF($MI$5:$MI$850&lt;&gt;"", COUNTIF($MI$5:$MI$850, "&lt;"&amp;$MI$5:$MI$850)+1), ROW()-ROW($MJ$5)+1), COUNTIF($MI$5:$MI$850, "&lt;"&amp;$MI$5:$MI$850)+1, 0)), "")</f>
        <v/>
      </c>
    </row>
    <row r="198" spans="1:348">
      <c r="A198" s="66"/>
      <c r="B198" s="76" t="str">
        <f t="shared" ref="B198:B261" si="25">MJ198</f>
        <v/>
      </c>
      <c r="C198" s="66"/>
      <c r="D198" s="76" t="str">
        <f>IFERROR(IF(B198&lt;&gt;"", IF(AND(INDEX(Paste_Here!B$2:B$850, MATCH(B198, Paste_Here!A$2:A$850, 0))&lt;&gt;"", ISNUMBER(VALUE(INDEX(Paste_Here!B$2:B$850, MATCH(B198, Paste_Here!A$2:A$850, 0))))), INDEX(Paste_Here!B$2:B$850, MATCH(B198, Paste_Here!A$2:A$850, 0)), ""), ""), "")</f>
        <v/>
      </c>
      <c r="E198" s="66"/>
      <c r="F198" s="76" t="str">
        <f>IFERROR(IF(B198&lt;&gt;"", IF(ISTEXT(INDEX(Paste_Here!K$2:K$850, MATCH(B198, Paste_Here!A$2:A$850, 0))), INDEX(Paste_Here!K$2:K$850, MATCH(B198, Paste_Here!A$2:A$850, 0)), ""), ""), "")</f>
        <v/>
      </c>
      <c r="G198" s="66"/>
      <c r="H198" s="76" t="str">
        <f>IFERROR(IF(B198&lt;&gt;"", IF(ISTEXT(INDEX(Paste_Here!C$2:C$850, MATCH(B198, Paste_Here!A$2:A$850, 0))), INDEX(Paste_Here!C$2:C$850, MATCH(B198, Paste_Here!A$2:A$850, 0)), ""), ""), "")</f>
        <v/>
      </c>
      <c r="I198" s="66"/>
      <c r="J198" s="76" t="str">
        <f>IFERROR(IF(B198&lt;&gt;"", IF(ISNUMBER(SEARCH("s", LOWER(INDEX(Paste_Here!M$2:M$850, MATCH(B198, Paste_Here!A$2:A$850, 0))))), "Yes", IF(INDEX(Paste_Here!M$2:M$850, MATCH(B198, Paste_Here!A$2:A$850, 0))&lt;&gt;"", "No", "")), ""), "")</f>
        <v/>
      </c>
      <c r="K198" s="66"/>
      <c r="L198" s="76" t="str">
        <f>IFERROR(IF(B198&lt;&gt;"", IF(ISNUMBER(SEARCH("yes", LOWER(INDEX(Paste_Here!E$2:E$850, MATCH(B198, Paste_Here!A$2:A$850, 0))))), "Yes", IF(ISNUMBER(SEARCH("no", LOWER(INDEX(Paste_Here!E$2:E$850, MATCH(B198, Paste_Here!A$2:A$850, 0))))), "No", "")), ""), "")</f>
        <v/>
      </c>
      <c r="M198" s="66"/>
      <c r="N198" s="76" t="str">
        <f>IFERROR(IF(B198&lt;&gt;"", IF(ISNUMBER(SEARCH("yes", LOWER(INDEX(Paste_Here!F$2:F$850, MATCH(B198, Paste_Here!A$2:A$850, 0))))), "Yes", IF(ISNUMBER(SEARCH("no", LOWER(INDEX(Paste_Here!F$2:F$850, MATCH(B198, Paste_Here!A$2:A$850, 0))))), "No", "")), ""), "")</f>
        <v/>
      </c>
      <c r="O198" s="66"/>
      <c r="P198" s="76" t="str">
        <f>IFERROR(IF(B198&lt;&gt;"", IF(ISNUMBER(SEARCH("yes", LOWER(INDEX(Paste_Here!L$2:L$850, MATCH(B198, Paste_Here!A$2:A$850, 0))))), "Yes", IF(ISNUMBER(SEARCH("no", LOWER(INDEX(Paste_Here!L$2:L$850, MATCH(B198, Paste_Here!A$2:A$850, 0))))), "No", "")), ""), "")</f>
        <v/>
      </c>
      <c r="Q198" s="66"/>
      <c r="R198" s="76" t="str">
        <f>IFERROR(IF(B198&lt;&gt;"", IF(ISNUMBER(SEARCH("transitional 2", LOWER(INDEX(Paste_Here!D$2:D$850, MATCH(B198, Paste_Here!A$2:A$850, 0))))), "T2", IF(ISNUMBER(SEARCH("transitional 1", LOWER(INDEX(Paste_Here!D$2:D$850, MATCH(B198, Paste_Here!A$2:A$850, 0))))), "T1", IF(ISNUMBER(SEARCH("waived ell services", LOWER(INDEX(Paste_Here!D$2:D$850, MATCH(B198, Paste_Here!A$2:A$850, 0))))), "W", IF(ISNUMBER(SEARCH("english language learner", LOWER(INDEX(Paste_Here!D$2:D$850, MATCH(B198, Paste_Here!A$2:A$850, 0))))), "L", "")))), ""), "")</f>
        <v/>
      </c>
      <c r="S198" s="66"/>
      <c r="T198" s="76" t="str">
        <f>IFERROR(IF(B198&lt;&gt;"", IF(ISNUMBER(SEARCH("yes", LOWER(INDEX(Paste_Here!I$2:I$850, MATCH(B198, Paste_Here!A$2:A$850, 0))))), "Yes", IF(ISNUMBER(SEARCH("no", LOWER(INDEX(Paste_Here!I$2:I$850, MATCH(B198, Paste_Here!A$2:A$850, 0))))), "No", "")), ""), "")</f>
        <v/>
      </c>
      <c r="U198" s="66"/>
      <c r="V198" s="76" t="str">
        <f>IFERROR(IF(B198&lt;&gt;"", IF(ISTEXT(INDEX(Paste_Here!J$2:J$850, MATCH(B198, Paste_Here!A$2:A$850, 0))), VALUE(INDEX(Paste_Here!J$2:J$850, MATCH(B198, Paste_Here!A$2:A$850, 0))), ""), ""), "")</f>
        <v/>
      </c>
      <c r="W198" s="66"/>
      <c r="X198" s="66"/>
      <c r="Y198" s="76" t="str">
        <f t="shared" ref="Y198:Y261" si="26">B198</f>
        <v/>
      </c>
      <c r="Z198" s="66"/>
      <c r="AA198" s="76" t="str">
        <f>IFERROR(IF(B198&lt;&gt;"", IF(AND(INDEX(Paste_Here!AI$2:AI$850, MATCH(B198, Paste_Here!A$2:A$850, 0))&lt;&gt;"", ISNUMBER(VALUE(INDEX(Paste_Here!AI$2:AI$850, MATCH(B198, Paste_Here!A$2:A$850, 0))))), INDEX(Paste_Here!AI$2:AI$850, MATCH(B198, Paste_Here!A$2:A$850, 0)), ""), ""), "")</f>
        <v/>
      </c>
      <c r="AB198" s="66"/>
      <c r="AC198" s="76" t="str">
        <f>IFERROR(IF(B198&lt;&gt;"", IF(AND(INDEX(Paste_Here!AJ$2:AJ$850, MATCH(B198, Paste_Here!A$2:A$850, 0))&lt;&gt;"", ISNUMBER(VALUE(INDEX(Paste_Here!AJ$2:AJ$850, MATCH(B198, Paste_Here!A$2:A$850, 0))))), INDEX(Paste_Here!AJ$2:AJ$850, MATCH(B198, Paste_Here!A$2:A$850, 0)), ""), ""), "")</f>
        <v/>
      </c>
      <c r="AD198" s="66"/>
      <c r="AE198" s="76" t="str">
        <f>IFERROR(IF(B198&lt;&gt;"", IF(AND(INDEX(Paste_Here!AK$2:AK$850, MATCH(B198, Paste_Here!A$2:A$850, 0))&lt;&gt;"", ISNUMBER(VALUE(INDEX(Paste_Here!AK$2:AK$850, MATCH(B198, Paste_Here!A$2:A$850, 0))))), INDEX(Paste_Here!AK$2:AK$850, MATCH(B198, Paste_Here!A$2:A$850, 0)), ""), ""), "")</f>
        <v/>
      </c>
      <c r="AF198" s="66"/>
      <c r="AG198" s="76" t="str">
        <f>IFERROR(IF(B198&lt;&gt;"", IF(AND(INDEX(Paste_Here!AL$2:AL$850, MATCH(B198, Paste_Here!A$2:A$850, 0))&lt;&gt;"", ISNUMBER(VALUE(INDEX(Paste_Here!AL$2:AL$850, MATCH(B198, Paste_Here!A$2:A$850, 0))))), INDEX(Paste_Here!AL$2:AL$850, MATCH(B198, Paste_Here!A$2:A$850, 0)), ""), ""), "")</f>
        <v/>
      </c>
      <c r="AH198" s="66"/>
      <c r="AI198" s="76" t="str">
        <f>IFERROR(IF(B198&lt;&gt;"", IF(AND(INDEX(Paste_Here!AH$2:AH$850, MATCH(B198, Paste_Here!A$2:A$850, 0))&lt;&gt;"", ISNUMBER(VALUE(INDEX(Paste_Here!AH$2:AH$850, MATCH(B198, Paste_Here!A$2:A$850, 0))))), IF(VALUE(INDEX(Paste_Here!AH$2:AH$850, MATCH(B198, Paste_Here!A$2:A$850, 0)))=0, "", INDEX(Paste_Here!AH$2:AH$850, MATCH(B198, Paste_Here!A$2:A$850, 0))), ""), ""), "")</f>
        <v/>
      </c>
      <c r="AJ198" s="66"/>
      <c r="AK198" s="76" t="str">
        <f>IFERROR(IF(B198&lt;&gt;"", IF(AND(INDEX(Paste_Here!N$2:N$850, MATCH(B198, Paste_Here!A$2:A$850, 0))&lt;&gt;"", ISNUMBER(VALUE(INDEX(Paste_Here!N$2:N$850, MATCH(B198, Paste_Here!A$2:A$850, 0))))), INDEX(Paste_Here!N$2:N$850, MATCH(B198, Paste_Here!A$2:A$850, 0)), ""), ""), "")</f>
        <v/>
      </c>
      <c r="AL198" s="66"/>
      <c r="AM198" s="76" t="str">
        <f>IFERROR(IF(B198&lt;&gt;"", IF(AND(INDEX(Paste_Here!O$2:O$850, MATCH(B198, Paste_Here!A$2:A$850, 0))&lt;&gt;"", ISNUMBER(VALUE(INDEX(Paste_Here!O$2:O$850, MATCH(B198, Paste_Here!A$2:A$850, 0))))), INDEX(Paste_Here!O$2:O$850, MATCH(B198, Paste_Here!A$2:A$850, 0)), ""), ""), "")</f>
        <v/>
      </c>
      <c r="AN198" s="66"/>
      <c r="AO198" s="76"/>
      <c r="AP198" s="66"/>
      <c r="AQ198" s="76"/>
      <c r="AR198" s="66"/>
      <c r="AS198" s="76"/>
      <c r="AT198" s="66"/>
      <c r="AU198" s="66"/>
      <c r="AV198" s="76" t="str">
        <f t="shared" ref="AV198:AV261" si="27">B198</f>
        <v/>
      </c>
      <c r="AW198" s="66"/>
      <c r="AX198" s="76" t="str">
        <f>IFERROR(IF(B198&lt;&gt;"", IF(ISNUMBER(SEARCH("Revealed-Potential (Primary Focus)", LOWER(INDEX(Paste_Here!Z$2:Z$850, MATCH(B198, Paste_Here!A$2:A$850, 0))))), "Rev-Potential: Prim", IF(ISNUMBER(SEARCH("Revealed-Potential (Secondary Focus)", LOWER(INDEX(Paste_Here!Z$2:Z$850, MATCH(B198, Paste_Here!A$2:A$850, 0))))), "Rev-Potential: Sec", IF(ISNUMBER(SEARCH("Monitoring", LOWER(INDEX(Paste_Here!Z$2:Z$850, MATCH(B198, Paste_Here!A$2:A$850, 0))))), "Monitoring", IF(ISNUMBER(SEARCH("At-Promise (Secondary Focus)", LOWER(INDEX(Paste_Here!Z$2:Z$850, MATCH(B198, Paste_Here!A$2:A$850, 0))))), "At-Promise: Sec", IF(ISNUMBER(SEARCH("At-Promise (Primary Focus)", LOWER(INDEX(Paste_Here!Z$2:Z$850, MATCH(B198, Paste_Here!A$2:A$850, 0))))), "At-Promise: Prim", ""))))), ""), "")</f>
        <v/>
      </c>
      <c r="AY198" s="66"/>
      <c r="AZ198" s="76"/>
      <c r="BA198" s="66"/>
      <c r="BB198" s="76"/>
      <c r="BC198" s="66"/>
      <c r="BD198" s="76"/>
      <c r="BE198" s="66"/>
      <c r="BF198" s="76"/>
      <c r="BG198" s="66"/>
      <c r="BH198" s="76"/>
      <c r="BI198" s="66"/>
      <c r="BJ198" s="66"/>
      <c r="BK198" s="76" t="str">
        <f t="shared" ref="BK198:BK261" si="28">B198</f>
        <v/>
      </c>
      <c r="BL198" s="66"/>
      <c r="BM198" s="76" t="str">
        <f>IFERROR(IF(B198&lt;&gt;"", IF(AND(ISNUMBER(VALUE(SUBSTITUTE(SUBSTITUTE(Paste_Here!R198, "br", "-"), "L", ""))), VALUE(SUBSTITUTE(SUBSTITUTE(Paste_Here!R198, "br", "-"), "L", "")) &gt;= 1095), "Yes", IF(AND(ISNUMBER(VALUE(SUBSTITUTE(SUBSTITUTE(Paste_Here!R198, "br", "-"), "L", ""))), VALUE(SUBSTITUTE(SUBSTITUTE(Paste_Here!R198, "br", "-"), "L", "")) &lt;= 1094), "No", "")), ""), "")</f>
        <v/>
      </c>
      <c r="BN198" s="66"/>
      <c r="BO198" s="76" t="str">
        <f>IFERROR(IF(B198&lt;&gt;"", IF(COUNTIF(INDEX(Paste_Here!Y$2:AB$850, MATCH(B198, Paste_Here!A$2:A$850, 0), 0), "yes") &gt; 0, "Yes", IF(COUNTIF(INDEX(Paste_Here!Y$2:AB$850, MATCH(B198, Paste_Here!A$2:A$850, 0), 0), "no") &gt; 0, "No", "")), ""), "")</f>
        <v/>
      </c>
      <c r="BP198" s="66"/>
      <c r="BQ198" s="76" t="str">
        <f>IFERROR(IF(B198&lt;&gt;"", IF(AND(ISNUMBER(VALUE(SUBSTITUTE(SUBSTITUTE(Paste_Here!U198, "em", "-"), "q", ""))), VALUE(SUBSTITUTE(SUBSTITUTE(Paste_Here!U198, "em", "-"), "q", "")) &gt;= 910), "Yes", IF(AND(ISNUMBER(VALUE(SUBSTITUTE(SUBSTITUTE(Paste_Here!U198, "em", "-"), "q", ""))), VALUE(SUBSTITUTE(SUBSTITUTE(Paste_Here!U198, "em", "-"), "q", "")) &lt;= 909), "No", "")), ""), "")</f>
        <v/>
      </c>
      <c r="BR198" s="66"/>
      <c r="BS198" s="76" t="str">
        <f>IFERROR(IF(B198&lt;&gt;"", IF(AND(INDEX(Paste_Here!X$2:X$850, MATCH(B198, Paste_Here!A$2:A$850, 0))&lt;&gt;"", ISNUMBER(VALUE(INDEX(Paste_Here!X$2:X$850, MATCH(B198, Paste_Here!A$2:A$850, 0))))), INDEX(Paste_Here!X$2:X$850, MATCH(B198, Paste_Here!A$2:A$850, 0)), ""), ""), "")</f>
        <v/>
      </c>
      <c r="BT198" s="66"/>
      <c r="BU198" s="76" t="str">
        <f>IFERROR(IF(B198&lt;&gt;"", IF(ISNUMBER(VALUE(INDEX(Paste_Here!G$2:G$850, MATCH(B198, Paste_Here!A$2:A$850, 0)))), IF(VALUE(INDEX(Paste_Here!G$2:G$850, MATCH(B198, Paste_Here!A$2:A$850, 0)))=0, "No", IF(AND(VALUE(INDEX(Paste_Here!G$2:G$850, MATCH(B198, Paste_Here!A$2:A$850, 0)))&gt;=1, VALUE(INDEX(Paste_Here!G$2:G$850, MATCH(B198, Paste_Here!A$2:A$850, 0)))&lt;=4), VALUE(INDEX(Paste_Here!G$2:G$850, MATCH(B198, Paste_Here!A$2:A$850, 0))), "")), ""), ""), "")</f>
        <v/>
      </c>
      <c r="BV198" s="66"/>
      <c r="BW198" s="76" t="str">
        <f>IFERROR(IF(B198&lt;&gt;"", IF(ISNUMBER(VALUE(INDEX(Paste_Here!H$2:H$850, MATCH(B198, Paste_Here!A$2:A$850, 0)))), IF(VALUE(INDEX(Paste_Here!H$2:H$850, MATCH(B198, Paste_Here!A$2:A$850, 0)))=0, "No", IF(AND(VALUE(INDEX(Paste_Here!H$2:H$850, MATCH(B198, Paste_Here!A$2:A$850, 0)))&gt;=1, VALUE(INDEX(Paste_Here!H$2:H$850, MATCH(B198, Paste_Here!A$2:A$850, 0)))&lt;=4), VALUE(INDEX(Paste_Here!H$2:H$850, MATCH(B198, Paste_Here!A$2:A$850, 0))), "")), ""), ""), "")</f>
        <v/>
      </c>
      <c r="BX198" s="66"/>
      <c r="BY198" s="76"/>
      <c r="BZ198" s="66"/>
      <c r="CA198" s="76"/>
      <c r="CB198" s="66"/>
      <c r="CC198" s="66"/>
      <c r="CD198" s="76" t="str">
        <f t="shared" ref="CD198:CD261" si="29">AV198</f>
        <v/>
      </c>
      <c r="CE198" s="66"/>
      <c r="CF198" s="76" t="str">
        <f>IFERROR(IF(B198&lt;&gt;"", IF(AND(INDEX(Paste_Here!P$2:P$850, MATCH(B198, Paste_Here!A$2:A$850, 0))&lt;&gt;"", ISNUMBER(VALUE(INDEX(Paste_Here!P$2:P$850, MATCH(B198, Paste_Here!A$2:A$850, 0))))), INDEX(Paste_Here!P$2:P$850, MATCH(B198, Paste_Here!A$2:A$850, 0)), ""), ""), "")</f>
        <v/>
      </c>
      <c r="CG198" s="66"/>
      <c r="CH198" s="76" t="str">
        <f>IFERROR(IF(B198&lt;&gt;"", IF(ISNUMBER(SEARCH("highrisk", LOWER(INDEX(Paste_Here!Q$2:Q$850, MATCH(B198, Paste_Here!A$2:A$850, 0))))), "High Risk", IF(ISNUMBER(SEARCH("lowrisk", LOWER(INDEX(Paste_Here!Q$2:Q$850, MATCH(B198, Paste_Here!A$2:A$850, 0))))), "Low Risk", IF(ISNUMBER(SEARCH("somerisk", LOWER(INDEX(Paste_Here!Q$2:Q$850, MATCH(B198, Paste_Here!A$2:A$850, 0))))), "Some Risk", ""))), ""), "")</f>
        <v/>
      </c>
      <c r="CI198" s="66"/>
      <c r="CJ198" s="76" t="str">
        <f>IFERROR(IF(B198&lt;&gt;"", IF(AND(INDEX(Paste_Here!AA$2:AA$850, MATCH(B198, Paste_Here!A$2:A$850, 0))&lt;&gt;"", ISNUMBER(VALUE(INDEX(Paste_Here!AA$2:AA$850, MATCH(B198, Paste_Here!A$2:A$850, 0))))), INDEX(Paste_Here!AA$2:AA$850, MATCH(B198, Paste_Here!A$2:A$850, 0)), ""), ""), "")</f>
        <v/>
      </c>
      <c r="CK198" s="66"/>
      <c r="CL198" s="76" t="str">
        <f>IFERROR(IF(B198&lt;&gt;"", IF(LOWER(INDEX(Paste_Here!AB$2:AB$850, MATCH(B198, Paste_Here!A$2:A$850, 0)))="approaching expectations", "Approaching", IF(LOWER(INDEX(Paste_Here!AB$2:AB$850, MATCH(B198, Paste_Here!A$2:A$850, 0)))="met expectations", "Met", IF(LOWER(INDEX(Paste_Here!AB$2:AB$850, MATCH(B198, Paste_Here!A$2:A$850, 0)))="exceeded expectations", "Exceeded", IF(LOWER(INDEX(Paste_Here!AB$2:AB$850, MATCH(B198, Paste_Here!A$2:A$850, 0)))="below expectations", "Below", "")))), ""), "")</f>
        <v/>
      </c>
      <c r="CM198" s="66"/>
      <c r="CN198" s="76" t="str">
        <f>IFERROR(IF(B198&lt;&gt;"", IF(AND(INDEX(Paste_Here!AC$2:AC$850, MATCH(B198, Paste_Here!A$2:A$850, 0))&lt;&gt;"", ISNUMBER(VALUE(INDEX(Paste_Here!AC$2:AC$850, MATCH(B198, Paste_Here!A$2:A$850, 0))))), INDEX(Paste_Here!AC$2:AC$850, MATCH(B198, Paste_Here!A$2:A$850, 0)), ""), ""), "")</f>
        <v/>
      </c>
      <c r="CO198" s="66"/>
      <c r="CP198" s="76"/>
      <c r="CQ198" s="66"/>
      <c r="CR198" s="76"/>
      <c r="CS198" s="66"/>
      <c r="CT198" s="76"/>
      <c r="CU198" s="66"/>
      <c r="CV198" s="76"/>
      <c r="CW198" s="66"/>
      <c r="CX198" s="76"/>
      <c r="CY198" s="66"/>
      <c r="CZ198" s="66"/>
      <c r="DA198" s="76" t="str">
        <f t="shared" ref="DA198:DA261" si="30">B198</f>
        <v/>
      </c>
      <c r="DB198" s="66"/>
      <c r="DC198" s="76" t="str">
        <f>IFERROR(IF(B198&lt;&gt;"", IF(AND(INDEX(Paste_Here!V$2:V$850, MATCH(B198, Paste_Here!A$2:A$850, 0))&lt;&gt;"", ISNUMBER(VALUE(INDEX(Paste_Here!V$2:V$850, MATCH(B198, Paste_Here!A$2:A$850, 0))))), INDEX(Paste_Here!V$2:V$850, MATCH(B198, Paste_Here!A$2:A$850, 0)), ""), ""), "")</f>
        <v/>
      </c>
      <c r="DD198" s="66"/>
      <c r="DE198" s="76" t="str">
        <f>IFERROR(IF(B198&lt;&gt;"", IF(ISNUMBER(SEARCH("highrisk", LOWER(INDEX(Paste_Here!W$2:W$850, MATCH(B198, Paste_Here!A$2:A$850, 0))))), "High Risk", IF(ISNUMBER(SEARCH("lowrisk", LOWER(INDEX(Paste_Here!W$2:W$850, MATCH(B198, Paste_Here!A$2:A$850, 0))))), "Low Risk", IF(ISNUMBER(SEARCH("somerisk", LOWER(INDEX(Paste_Here!W$2:W$850, MATCH(B198, Paste_Here!A$2:A$850, 0))))), "Some Risk", ""))), ""), "")</f>
        <v/>
      </c>
      <c r="DF198" s="66"/>
      <c r="DG198" s="76" t="str">
        <f>IFERROR(IF(B198&lt;&gt;"", IF(AND(INDEX(Paste_Here!S$2:S$850, MATCH(B198, Paste_Here!A$2:A$850, 0))&lt;&gt;"", ISNUMBER(VALUE(INDEX(Paste_Here!S$2:S$850, MATCH(B198, Paste_Here!A$2:A$850, 0))))), INDEX(Paste_Here!S$2:S$850, MATCH(B198, Paste_Here!A$2:A$850, 0)), ""), ""), "")</f>
        <v/>
      </c>
      <c r="DH198" s="66"/>
      <c r="DI198" s="76" t="str">
        <f>IFERROR(IF(B198&lt;&gt;"", IF(ISNUMBER(SEARCH("highrisk", LOWER(INDEX(Paste_Here!T$2:T$850, MATCH(B198, Paste_Here!A$2:A$850, 0))))), "High Risk", IF(ISNUMBER(SEARCH("lowrisk", LOWER(INDEX(Paste_Here!T$2:T$850, MATCH(B198, Paste_Here!A$2:A$850, 0))))), "Low Risk", IF(ISNUMBER(SEARCH("somerisk", LOWER(INDEX(Paste_Here!T$2:T$850, MATCH(B198, Paste_Here!A$2:A$850, 0))))), "Some Risk", ""))), ""), "")</f>
        <v/>
      </c>
      <c r="DJ198" s="66"/>
      <c r="DK198" s="76" t="str">
        <f>IFERROR(IF(B198&lt;&gt;"", IF(AND(INDEX(Paste_Here!AD$2:AD$850, MATCH(B198, Paste_Here!A$2:A$850, 0))&lt;&gt;"", ISNUMBER(VALUE(INDEX(Paste_Here!AD$2:AD$850, MATCH(B198, Paste_Here!A$2:A$850, 0))))), INDEX(Paste_Here!AD$2:AD$850, MATCH(B198, Paste_Here!A$2:A$850, 0)), ""), ""), "")</f>
        <v/>
      </c>
      <c r="DL198" s="66"/>
      <c r="DM198" s="76" t="str">
        <f>IFERROR(IF(B198&lt;&gt;"", IF(LOWER(INDEX(Paste_Here!AE$2:AE$850, MATCH(B198, Paste_Here!A$2:A$850, 0)))="approaching expectations", "Approaching", IF(LOWER(INDEX(Paste_Here!AE$2:AE$850, MATCH(B198, Paste_Here!A$2:A$850, 0)))="met expectations", "Met", IF(LOWER(INDEX(Paste_Here!AE$2:AE$850, MATCH(B198, Paste_Here!A$2:A$850, 0)))="exceeded expectations", "Exceeded", IF(LOWER(INDEX(Paste_Here!AE$2:AE$850, MATCH(B198, Paste_Here!A$2:A$850, 0)))="below expectations", "Below", "")))), ""), "")</f>
        <v/>
      </c>
      <c r="DN198" s="66"/>
      <c r="DO198" s="76"/>
      <c r="DP198" s="66"/>
      <c r="DQ198" s="76"/>
      <c r="DR198" s="66"/>
      <c r="DS198" s="76"/>
      <c r="DT198" s="66"/>
      <c r="DU198" s="76"/>
      <c r="DV198" s="66"/>
      <c r="DW198" s="66"/>
      <c r="DX198" s="76" t="str">
        <f t="shared" ref="DX198:DX261" si="31">B198</f>
        <v/>
      </c>
      <c r="DY198" s="66"/>
      <c r="DZ198" s="76"/>
      <c r="EA198" s="66"/>
      <c r="EB198" s="76"/>
      <c r="EC198" s="66"/>
      <c r="ED198" s="76" t="str">
        <f>IFERROR(IF(B198&lt;&gt;"", IF(AND(INDEX(Paste_Here!AF$2:AF$850, MATCH(B198, Paste_Here!A$2:A$850, 0))&lt;&gt;"", ISNUMBER(VALUE(INDEX(Paste_Here!AF$2:AF$850, MATCH(B198, Paste_Here!A$2:A$850, 0))))), INDEX(Paste_Here!AF$2:AF$850, MATCH(B198, Paste_Here!A$2:A$850, 0)), ""), ""), "")</f>
        <v/>
      </c>
      <c r="EE198" s="66"/>
      <c r="EF198" s="76"/>
      <c r="EG198" s="66"/>
      <c r="EH198" s="76"/>
      <c r="EI198" s="66"/>
      <c r="EJ198" s="76" t="str">
        <f>IFERROR(IF(B198&lt;&gt;"", IF(AND(INDEX(Paste_Here!AG$2:AG$850, MATCH(B198, Paste_Here!A$2:A$850, 0))&lt;&gt;"", ISNUMBER(VALUE(INDEX(Paste_Here!AG$2:AG$850, MATCH(B198, Paste_Here!A$2:A$850, 0))))), INDEX(Paste_Here!AG$2:AG$850, MATCH(B198, Paste_Here!A$2:A$850, 0)), ""), ""), "")</f>
        <v/>
      </c>
      <c r="EK198" s="66"/>
      <c r="EL198" s="76"/>
      <c r="EM198" s="66"/>
      <c r="EN198" s="76"/>
      <c r="EO198" s="66"/>
      <c r="EP198" s="76"/>
      <c r="EQ198" s="66"/>
      <c r="ER198" s="76"/>
      <c r="ES198" s="66"/>
      <c r="ET198" s="66"/>
      <c r="EU198" s="76"/>
      <c r="EV198" s="66"/>
      <c r="EW198" s="76"/>
      <c r="EX198" s="66"/>
      <c r="EY198" s="76"/>
      <c r="EZ198" s="66"/>
      <c r="FA198" s="76"/>
      <c r="FB198" s="66"/>
      <c r="FC198" s="76"/>
      <c r="FD198" s="66"/>
      <c r="FE198" s="76"/>
      <c r="FF198" s="66"/>
      <c r="FG198" s="76"/>
      <c r="FH198" s="66"/>
      <c r="FI198" s="76"/>
      <c r="FJ198" s="66"/>
      <c r="FK198" s="76"/>
      <c r="FL198" s="66"/>
      <c r="FM198" s="76"/>
      <c r="FN198" s="66"/>
      <c r="FO198" s="76"/>
      <c r="FP198" s="66"/>
      <c r="FQ198" s="76"/>
      <c r="FR198" s="66"/>
      <c r="FS198" s="76"/>
      <c r="FT198" s="66"/>
      <c r="FU198" s="76"/>
      <c r="FV198" s="66"/>
      <c r="FW198" s="76"/>
      <c r="FX198" s="66"/>
      <c r="FY198" s="76"/>
      <c r="FZ198" s="66"/>
      <c r="GA198" s="76"/>
      <c r="GB198" s="66"/>
      <c r="GC198" s="76"/>
      <c r="GD198" s="66"/>
      <c r="GE198" s="76"/>
      <c r="GF198" s="66"/>
      <c r="GG198" s="76"/>
      <c r="GH198" s="66"/>
      <c r="GI198" s="76"/>
      <c r="GJ198" s="66"/>
      <c r="GK198" s="76"/>
      <c r="GL198" s="66"/>
      <c r="GM198" s="76"/>
      <c r="GN198" s="66"/>
      <c r="GO198" s="76"/>
      <c r="GP198" s="66"/>
      <c r="GQ198" s="76"/>
      <c r="GR198" s="66"/>
      <c r="GS198" s="76"/>
      <c r="GT198" s="66"/>
      <c r="GU198" s="76"/>
      <c r="GV198" s="66"/>
      <c r="GW198" s="76"/>
      <c r="GX198" s="66"/>
      <c r="GY198" s="76"/>
      <c r="GZ198" s="66"/>
      <c r="HA198" s="76"/>
      <c r="HB198" s="66"/>
      <c r="HC198" s="76"/>
      <c r="HD198" s="66"/>
      <c r="HE198" s="76"/>
      <c r="HF198" s="66"/>
      <c r="HG198" s="76"/>
      <c r="HH198" s="66"/>
      <c r="HI198" s="76"/>
      <c r="HJ198" s="66"/>
      <c r="HK198" s="76"/>
      <c r="HL198" s="66"/>
      <c r="HM198" s="76"/>
      <c r="HN198" s="66"/>
      <c r="HO198" s="76"/>
      <c r="HP198" s="66"/>
      <c r="HQ198" s="76"/>
      <c r="HR198" s="66"/>
      <c r="HS198" s="76"/>
      <c r="HT198" s="66"/>
      <c r="HU198" s="76"/>
      <c r="HV198" s="66"/>
      <c r="HW198" s="76"/>
      <c r="HX198" s="66"/>
      <c r="HY198" s="76"/>
      <c r="HZ198" s="66"/>
      <c r="IA198" s="76"/>
      <c r="IB198" s="66"/>
      <c r="IC198" s="76"/>
      <c r="ID198" s="66"/>
      <c r="IE198" s="76"/>
      <c r="IF198" s="66"/>
      <c r="IG198" s="76"/>
      <c r="IH198" s="66"/>
      <c r="II198" s="76"/>
      <c r="IJ198" s="66"/>
      <c r="IK198" s="76"/>
      <c r="IL198" s="66"/>
      <c r="IM198" s="76"/>
      <c r="IN198" s="66"/>
      <c r="IO198" s="76"/>
      <c r="IP198" s="66"/>
      <c r="IQ198" s="76"/>
      <c r="IR198" s="66"/>
      <c r="IS198" s="76"/>
      <c r="IT198" s="66"/>
      <c r="IU198" s="76"/>
      <c r="IV198" s="66"/>
      <c r="IW198" s="76"/>
      <c r="IX198" s="66"/>
      <c r="IY198" s="76"/>
      <c r="IZ198" s="66"/>
      <c r="JA198" s="76"/>
      <c r="JB198" s="66"/>
      <c r="JC198" s="76"/>
      <c r="JD198" s="66"/>
      <c r="JE198" s="76"/>
      <c r="JF198" s="66"/>
      <c r="JG198" s="76"/>
      <c r="JH198" s="66"/>
      <c r="JI198" s="76"/>
      <c r="JJ198" s="66"/>
      <c r="JK198" s="76"/>
      <c r="JL198" s="66"/>
      <c r="JM198" s="76"/>
      <c r="JN198" s="66"/>
      <c r="JO198" s="76"/>
      <c r="JP198" s="66"/>
      <c r="JQ198" s="76"/>
      <c r="JR198" s="66"/>
      <c r="JS198" s="76"/>
      <c r="JT198" s="66"/>
      <c r="JU198" s="76"/>
      <c r="JV198" s="66"/>
      <c r="JW198" s="76"/>
      <c r="JX198" s="66"/>
      <c r="JY198" s="76"/>
      <c r="JZ198" s="66"/>
      <c r="KA198" s="76"/>
      <c r="KB198" s="66"/>
      <c r="KC198" s="76"/>
      <c r="KD198" s="66"/>
      <c r="KE198" s="76"/>
      <c r="KF198" s="66"/>
      <c r="KG198" s="76"/>
      <c r="KH198" s="66"/>
      <c r="KI198" s="76"/>
      <c r="KJ198" s="66"/>
      <c r="KK198" s="76"/>
      <c r="KL198" s="66"/>
      <c r="KM198" s="76"/>
      <c r="KN198" s="66"/>
      <c r="KO198" s="76"/>
      <c r="KP198" s="66"/>
      <c r="KQ198" s="76"/>
      <c r="KR198" s="66"/>
      <c r="KS198" s="76"/>
      <c r="KT198" s="66"/>
      <c r="KU198" s="76"/>
      <c r="KV198" s="66"/>
      <c r="KW198" s="76"/>
      <c r="KX198" s="66"/>
      <c r="KY198" s="76"/>
      <c r="KZ198" s="66"/>
      <c r="LA198" s="76"/>
      <c r="LB198" s="66"/>
      <c r="LC198" s="76"/>
      <c r="LD198" s="66"/>
      <c r="LE198" s="76"/>
      <c r="LF198" s="66"/>
      <c r="LG198" s="76"/>
      <c r="LH198" s="66"/>
      <c r="LI198" s="76"/>
      <c r="LJ198" s="66"/>
      <c r="LK198" s="76"/>
      <c r="LL198" s="66"/>
      <c r="LM198" s="76"/>
      <c r="LN198" s="66"/>
      <c r="LO198" s="76"/>
      <c r="LP198" s="66"/>
      <c r="LQ198" s="76"/>
      <c r="LR198" s="66"/>
      <c r="LS198" s="76"/>
      <c r="LT198" s="66"/>
      <c r="LU198" s="76"/>
      <c r="LV198" s="66"/>
      <c r="LW198" s="76"/>
      <c r="LX198" s="66"/>
      <c r="LY198" s="76"/>
      <c r="LZ198" s="66"/>
      <c r="MA198" s="76"/>
      <c r="MB198" s="66"/>
      <c r="MC198" s="76"/>
      <c r="MD198" s="66"/>
      <c r="MG198" s="1" t="str" cm="1">
        <f t="array" ref="MG198">IFERROR(INDEX(Paste_Here!$B$2:$B$850, MATCH(0, COUNTIF(MG$4:MG197, Paste_Here!$B$2:$B$850) + IF(Paste_Here!$B$2:$B$850="", 1, 0), 0)), "")</f>
        <v/>
      </c>
      <c r="MH198" s="1" t="str">
        <f>IF(MG198&lt;&gt;"", INDEX(Paste_Here!$A$2:$A$850, MATCH(MG198, Paste_Here!$B$2:$B$850, 0)), "")</f>
        <v/>
      </c>
      <c r="MI198" s="1" t="str">
        <f t="shared" ref="MI198:MI261" si="32">MH198</f>
        <v/>
      </c>
      <c r="MJ198" s="1" t="str" cm="1">
        <f t="array" ref="MJ198">IFERROR(INDEX($MI$5:$MI$850, MATCH(SMALL(IF($MI$5:$MI$850&lt;&gt;"", COUNTIF($MI$5:$MI$850, "&lt;"&amp;$MI$5:$MI$850)+1), ROW()-ROW($MJ$5)+1), COUNTIF($MI$5:$MI$850, "&lt;"&amp;$MI$5:$MI$850)+1, 0)), "")</f>
        <v/>
      </c>
    </row>
    <row r="199" spans="1:348">
      <c r="A199" s="66"/>
      <c r="B199" s="76" t="str">
        <f t="shared" si="25"/>
        <v/>
      </c>
      <c r="C199" s="66"/>
      <c r="D199" s="76" t="str">
        <f>IFERROR(IF(B199&lt;&gt;"", IF(AND(INDEX(Paste_Here!B$2:B$850, MATCH(B199, Paste_Here!A$2:A$850, 0))&lt;&gt;"", ISNUMBER(VALUE(INDEX(Paste_Here!B$2:B$850, MATCH(B199, Paste_Here!A$2:A$850, 0))))), INDEX(Paste_Here!B$2:B$850, MATCH(B199, Paste_Here!A$2:A$850, 0)), ""), ""), "")</f>
        <v/>
      </c>
      <c r="E199" s="66"/>
      <c r="F199" s="76" t="str">
        <f>IFERROR(IF(B199&lt;&gt;"", IF(ISTEXT(INDEX(Paste_Here!K$2:K$850, MATCH(B199, Paste_Here!A$2:A$850, 0))), INDEX(Paste_Here!K$2:K$850, MATCH(B199, Paste_Here!A$2:A$850, 0)), ""), ""), "")</f>
        <v/>
      </c>
      <c r="G199" s="66"/>
      <c r="H199" s="76" t="str">
        <f>IFERROR(IF(B199&lt;&gt;"", IF(ISTEXT(INDEX(Paste_Here!C$2:C$850, MATCH(B199, Paste_Here!A$2:A$850, 0))), INDEX(Paste_Here!C$2:C$850, MATCH(B199, Paste_Here!A$2:A$850, 0)), ""), ""), "")</f>
        <v/>
      </c>
      <c r="I199" s="66"/>
      <c r="J199" s="76" t="str">
        <f>IFERROR(IF(B199&lt;&gt;"", IF(ISNUMBER(SEARCH("s", LOWER(INDEX(Paste_Here!M$2:M$850, MATCH(B199, Paste_Here!A$2:A$850, 0))))), "Yes", IF(INDEX(Paste_Here!M$2:M$850, MATCH(B199, Paste_Here!A$2:A$850, 0))&lt;&gt;"", "No", "")), ""), "")</f>
        <v/>
      </c>
      <c r="K199" s="66"/>
      <c r="L199" s="76" t="str">
        <f>IFERROR(IF(B199&lt;&gt;"", IF(ISNUMBER(SEARCH("yes", LOWER(INDEX(Paste_Here!E$2:E$850, MATCH(B199, Paste_Here!A$2:A$850, 0))))), "Yes", IF(ISNUMBER(SEARCH("no", LOWER(INDEX(Paste_Here!E$2:E$850, MATCH(B199, Paste_Here!A$2:A$850, 0))))), "No", "")), ""), "")</f>
        <v/>
      </c>
      <c r="M199" s="66"/>
      <c r="N199" s="76" t="str">
        <f>IFERROR(IF(B199&lt;&gt;"", IF(ISNUMBER(SEARCH("yes", LOWER(INDEX(Paste_Here!F$2:F$850, MATCH(B199, Paste_Here!A$2:A$850, 0))))), "Yes", IF(ISNUMBER(SEARCH("no", LOWER(INDEX(Paste_Here!F$2:F$850, MATCH(B199, Paste_Here!A$2:A$850, 0))))), "No", "")), ""), "")</f>
        <v/>
      </c>
      <c r="O199" s="66"/>
      <c r="P199" s="76" t="str">
        <f>IFERROR(IF(B199&lt;&gt;"", IF(ISNUMBER(SEARCH("yes", LOWER(INDEX(Paste_Here!L$2:L$850, MATCH(B199, Paste_Here!A$2:A$850, 0))))), "Yes", IF(ISNUMBER(SEARCH("no", LOWER(INDEX(Paste_Here!L$2:L$850, MATCH(B199, Paste_Here!A$2:A$850, 0))))), "No", "")), ""), "")</f>
        <v/>
      </c>
      <c r="Q199" s="66"/>
      <c r="R199" s="76" t="str">
        <f>IFERROR(IF(B199&lt;&gt;"", IF(ISNUMBER(SEARCH("transitional 2", LOWER(INDEX(Paste_Here!D$2:D$850, MATCH(B199, Paste_Here!A$2:A$850, 0))))), "T2", IF(ISNUMBER(SEARCH("transitional 1", LOWER(INDEX(Paste_Here!D$2:D$850, MATCH(B199, Paste_Here!A$2:A$850, 0))))), "T1", IF(ISNUMBER(SEARCH("waived ell services", LOWER(INDEX(Paste_Here!D$2:D$850, MATCH(B199, Paste_Here!A$2:A$850, 0))))), "W", IF(ISNUMBER(SEARCH("english language learner", LOWER(INDEX(Paste_Here!D$2:D$850, MATCH(B199, Paste_Here!A$2:A$850, 0))))), "L", "")))), ""), "")</f>
        <v/>
      </c>
      <c r="S199" s="66"/>
      <c r="T199" s="76" t="str">
        <f>IFERROR(IF(B199&lt;&gt;"", IF(ISNUMBER(SEARCH("yes", LOWER(INDEX(Paste_Here!I$2:I$850, MATCH(B199, Paste_Here!A$2:A$850, 0))))), "Yes", IF(ISNUMBER(SEARCH("no", LOWER(INDEX(Paste_Here!I$2:I$850, MATCH(B199, Paste_Here!A$2:A$850, 0))))), "No", "")), ""), "")</f>
        <v/>
      </c>
      <c r="U199" s="66"/>
      <c r="V199" s="76" t="str">
        <f>IFERROR(IF(B199&lt;&gt;"", IF(ISTEXT(INDEX(Paste_Here!J$2:J$850, MATCH(B199, Paste_Here!A$2:A$850, 0))), VALUE(INDEX(Paste_Here!J$2:J$850, MATCH(B199, Paste_Here!A$2:A$850, 0))), ""), ""), "")</f>
        <v/>
      </c>
      <c r="W199" s="66"/>
      <c r="X199" s="66"/>
      <c r="Y199" s="76" t="str">
        <f t="shared" si="26"/>
        <v/>
      </c>
      <c r="Z199" s="66"/>
      <c r="AA199" s="76" t="str">
        <f>IFERROR(IF(B199&lt;&gt;"", IF(AND(INDEX(Paste_Here!AI$2:AI$850, MATCH(B199, Paste_Here!A$2:A$850, 0))&lt;&gt;"", ISNUMBER(VALUE(INDEX(Paste_Here!AI$2:AI$850, MATCH(B199, Paste_Here!A$2:A$850, 0))))), INDEX(Paste_Here!AI$2:AI$850, MATCH(B199, Paste_Here!A$2:A$850, 0)), ""), ""), "")</f>
        <v/>
      </c>
      <c r="AB199" s="66"/>
      <c r="AC199" s="76" t="str">
        <f>IFERROR(IF(B199&lt;&gt;"", IF(AND(INDEX(Paste_Here!AJ$2:AJ$850, MATCH(B199, Paste_Here!A$2:A$850, 0))&lt;&gt;"", ISNUMBER(VALUE(INDEX(Paste_Here!AJ$2:AJ$850, MATCH(B199, Paste_Here!A$2:A$850, 0))))), INDEX(Paste_Here!AJ$2:AJ$850, MATCH(B199, Paste_Here!A$2:A$850, 0)), ""), ""), "")</f>
        <v/>
      </c>
      <c r="AD199" s="66"/>
      <c r="AE199" s="76" t="str">
        <f>IFERROR(IF(B199&lt;&gt;"", IF(AND(INDEX(Paste_Here!AK$2:AK$850, MATCH(B199, Paste_Here!A$2:A$850, 0))&lt;&gt;"", ISNUMBER(VALUE(INDEX(Paste_Here!AK$2:AK$850, MATCH(B199, Paste_Here!A$2:A$850, 0))))), INDEX(Paste_Here!AK$2:AK$850, MATCH(B199, Paste_Here!A$2:A$850, 0)), ""), ""), "")</f>
        <v/>
      </c>
      <c r="AF199" s="66"/>
      <c r="AG199" s="76" t="str">
        <f>IFERROR(IF(B199&lt;&gt;"", IF(AND(INDEX(Paste_Here!AL$2:AL$850, MATCH(B199, Paste_Here!A$2:A$850, 0))&lt;&gt;"", ISNUMBER(VALUE(INDEX(Paste_Here!AL$2:AL$850, MATCH(B199, Paste_Here!A$2:A$850, 0))))), INDEX(Paste_Here!AL$2:AL$850, MATCH(B199, Paste_Here!A$2:A$850, 0)), ""), ""), "")</f>
        <v/>
      </c>
      <c r="AH199" s="66"/>
      <c r="AI199" s="76" t="str">
        <f>IFERROR(IF(B199&lt;&gt;"", IF(AND(INDEX(Paste_Here!AH$2:AH$850, MATCH(B199, Paste_Here!A$2:A$850, 0))&lt;&gt;"", ISNUMBER(VALUE(INDEX(Paste_Here!AH$2:AH$850, MATCH(B199, Paste_Here!A$2:A$850, 0))))), IF(VALUE(INDEX(Paste_Here!AH$2:AH$850, MATCH(B199, Paste_Here!A$2:A$850, 0)))=0, "", INDEX(Paste_Here!AH$2:AH$850, MATCH(B199, Paste_Here!A$2:A$850, 0))), ""), ""), "")</f>
        <v/>
      </c>
      <c r="AJ199" s="66"/>
      <c r="AK199" s="76" t="str">
        <f>IFERROR(IF(B199&lt;&gt;"", IF(AND(INDEX(Paste_Here!N$2:N$850, MATCH(B199, Paste_Here!A$2:A$850, 0))&lt;&gt;"", ISNUMBER(VALUE(INDEX(Paste_Here!N$2:N$850, MATCH(B199, Paste_Here!A$2:A$850, 0))))), INDEX(Paste_Here!N$2:N$850, MATCH(B199, Paste_Here!A$2:A$850, 0)), ""), ""), "")</f>
        <v/>
      </c>
      <c r="AL199" s="66"/>
      <c r="AM199" s="76" t="str">
        <f>IFERROR(IF(B199&lt;&gt;"", IF(AND(INDEX(Paste_Here!O$2:O$850, MATCH(B199, Paste_Here!A$2:A$850, 0))&lt;&gt;"", ISNUMBER(VALUE(INDEX(Paste_Here!O$2:O$850, MATCH(B199, Paste_Here!A$2:A$850, 0))))), INDEX(Paste_Here!O$2:O$850, MATCH(B199, Paste_Here!A$2:A$850, 0)), ""), ""), "")</f>
        <v/>
      </c>
      <c r="AN199" s="66"/>
      <c r="AO199" s="76"/>
      <c r="AP199" s="66"/>
      <c r="AQ199" s="76"/>
      <c r="AR199" s="66"/>
      <c r="AS199" s="76"/>
      <c r="AT199" s="66"/>
      <c r="AU199" s="66"/>
      <c r="AV199" s="76" t="str">
        <f t="shared" si="27"/>
        <v/>
      </c>
      <c r="AW199" s="66"/>
      <c r="AX199" s="76" t="str">
        <f>IFERROR(IF(B199&lt;&gt;"", IF(ISNUMBER(SEARCH("Revealed-Potential (Primary Focus)", LOWER(INDEX(Paste_Here!Z$2:Z$850, MATCH(B199, Paste_Here!A$2:A$850, 0))))), "Rev-Potential: Prim", IF(ISNUMBER(SEARCH("Revealed-Potential (Secondary Focus)", LOWER(INDEX(Paste_Here!Z$2:Z$850, MATCH(B199, Paste_Here!A$2:A$850, 0))))), "Rev-Potential: Sec", IF(ISNUMBER(SEARCH("Monitoring", LOWER(INDEX(Paste_Here!Z$2:Z$850, MATCH(B199, Paste_Here!A$2:A$850, 0))))), "Monitoring", IF(ISNUMBER(SEARCH("At-Promise (Secondary Focus)", LOWER(INDEX(Paste_Here!Z$2:Z$850, MATCH(B199, Paste_Here!A$2:A$850, 0))))), "At-Promise: Sec", IF(ISNUMBER(SEARCH("At-Promise (Primary Focus)", LOWER(INDEX(Paste_Here!Z$2:Z$850, MATCH(B199, Paste_Here!A$2:A$850, 0))))), "At-Promise: Prim", ""))))), ""), "")</f>
        <v/>
      </c>
      <c r="AY199" s="66"/>
      <c r="AZ199" s="76"/>
      <c r="BA199" s="66"/>
      <c r="BB199" s="76"/>
      <c r="BC199" s="66"/>
      <c r="BD199" s="76"/>
      <c r="BE199" s="66"/>
      <c r="BF199" s="76"/>
      <c r="BG199" s="66"/>
      <c r="BH199" s="76"/>
      <c r="BI199" s="66"/>
      <c r="BJ199" s="66"/>
      <c r="BK199" s="76" t="str">
        <f t="shared" si="28"/>
        <v/>
      </c>
      <c r="BL199" s="66"/>
      <c r="BM199" s="76" t="str">
        <f>IFERROR(IF(B199&lt;&gt;"", IF(AND(ISNUMBER(VALUE(SUBSTITUTE(SUBSTITUTE(Paste_Here!R199, "br", "-"), "L", ""))), VALUE(SUBSTITUTE(SUBSTITUTE(Paste_Here!R199, "br", "-"), "L", "")) &gt;= 1095), "Yes", IF(AND(ISNUMBER(VALUE(SUBSTITUTE(SUBSTITUTE(Paste_Here!R199, "br", "-"), "L", ""))), VALUE(SUBSTITUTE(SUBSTITUTE(Paste_Here!R199, "br", "-"), "L", "")) &lt;= 1094), "No", "")), ""), "")</f>
        <v/>
      </c>
      <c r="BN199" s="66"/>
      <c r="BO199" s="76" t="str">
        <f>IFERROR(IF(B199&lt;&gt;"", IF(COUNTIF(INDEX(Paste_Here!Y$2:AB$850, MATCH(B199, Paste_Here!A$2:A$850, 0), 0), "yes") &gt; 0, "Yes", IF(COUNTIF(INDEX(Paste_Here!Y$2:AB$850, MATCH(B199, Paste_Here!A$2:A$850, 0), 0), "no") &gt; 0, "No", "")), ""), "")</f>
        <v/>
      </c>
      <c r="BP199" s="66"/>
      <c r="BQ199" s="76" t="str">
        <f>IFERROR(IF(B199&lt;&gt;"", IF(AND(ISNUMBER(VALUE(SUBSTITUTE(SUBSTITUTE(Paste_Here!U199, "em", "-"), "q", ""))), VALUE(SUBSTITUTE(SUBSTITUTE(Paste_Here!U199, "em", "-"), "q", "")) &gt;= 910), "Yes", IF(AND(ISNUMBER(VALUE(SUBSTITUTE(SUBSTITUTE(Paste_Here!U199, "em", "-"), "q", ""))), VALUE(SUBSTITUTE(SUBSTITUTE(Paste_Here!U199, "em", "-"), "q", "")) &lt;= 909), "No", "")), ""), "")</f>
        <v/>
      </c>
      <c r="BR199" s="66"/>
      <c r="BS199" s="76" t="str">
        <f>IFERROR(IF(B199&lt;&gt;"", IF(AND(INDEX(Paste_Here!X$2:X$850, MATCH(B199, Paste_Here!A$2:A$850, 0))&lt;&gt;"", ISNUMBER(VALUE(INDEX(Paste_Here!X$2:X$850, MATCH(B199, Paste_Here!A$2:A$850, 0))))), INDEX(Paste_Here!X$2:X$850, MATCH(B199, Paste_Here!A$2:A$850, 0)), ""), ""), "")</f>
        <v/>
      </c>
      <c r="BT199" s="66"/>
      <c r="BU199" s="76" t="str">
        <f>IFERROR(IF(B199&lt;&gt;"", IF(ISNUMBER(VALUE(INDEX(Paste_Here!G$2:G$850, MATCH(B199, Paste_Here!A$2:A$850, 0)))), IF(VALUE(INDEX(Paste_Here!G$2:G$850, MATCH(B199, Paste_Here!A$2:A$850, 0)))=0, "No", IF(AND(VALUE(INDEX(Paste_Here!G$2:G$850, MATCH(B199, Paste_Here!A$2:A$850, 0)))&gt;=1, VALUE(INDEX(Paste_Here!G$2:G$850, MATCH(B199, Paste_Here!A$2:A$850, 0)))&lt;=4), VALUE(INDEX(Paste_Here!G$2:G$850, MATCH(B199, Paste_Here!A$2:A$850, 0))), "")), ""), ""), "")</f>
        <v/>
      </c>
      <c r="BV199" s="66"/>
      <c r="BW199" s="76" t="str">
        <f>IFERROR(IF(B199&lt;&gt;"", IF(ISNUMBER(VALUE(INDEX(Paste_Here!H$2:H$850, MATCH(B199, Paste_Here!A$2:A$850, 0)))), IF(VALUE(INDEX(Paste_Here!H$2:H$850, MATCH(B199, Paste_Here!A$2:A$850, 0)))=0, "No", IF(AND(VALUE(INDEX(Paste_Here!H$2:H$850, MATCH(B199, Paste_Here!A$2:A$850, 0)))&gt;=1, VALUE(INDEX(Paste_Here!H$2:H$850, MATCH(B199, Paste_Here!A$2:A$850, 0)))&lt;=4), VALUE(INDEX(Paste_Here!H$2:H$850, MATCH(B199, Paste_Here!A$2:A$850, 0))), "")), ""), ""), "")</f>
        <v/>
      </c>
      <c r="BX199" s="66"/>
      <c r="BY199" s="76"/>
      <c r="BZ199" s="66"/>
      <c r="CA199" s="76"/>
      <c r="CB199" s="66"/>
      <c r="CC199" s="66"/>
      <c r="CD199" s="76" t="str">
        <f t="shared" si="29"/>
        <v/>
      </c>
      <c r="CE199" s="66"/>
      <c r="CF199" s="76" t="str">
        <f>IFERROR(IF(B199&lt;&gt;"", IF(AND(INDEX(Paste_Here!P$2:P$850, MATCH(B199, Paste_Here!A$2:A$850, 0))&lt;&gt;"", ISNUMBER(VALUE(INDEX(Paste_Here!P$2:P$850, MATCH(B199, Paste_Here!A$2:A$850, 0))))), INDEX(Paste_Here!P$2:P$850, MATCH(B199, Paste_Here!A$2:A$850, 0)), ""), ""), "")</f>
        <v/>
      </c>
      <c r="CG199" s="66"/>
      <c r="CH199" s="76" t="str">
        <f>IFERROR(IF(B199&lt;&gt;"", IF(ISNUMBER(SEARCH("highrisk", LOWER(INDEX(Paste_Here!Q$2:Q$850, MATCH(B199, Paste_Here!A$2:A$850, 0))))), "High Risk", IF(ISNUMBER(SEARCH("lowrisk", LOWER(INDEX(Paste_Here!Q$2:Q$850, MATCH(B199, Paste_Here!A$2:A$850, 0))))), "Low Risk", IF(ISNUMBER(SEARCH("somerisk", LOWER(INDEX(Paste_Here!Q$2:Q$850, MATCH(B199, Paste_Here!A$2:A$850, 0))))), "Some Risk", ""))), ""), "")</f>
        <v/>
      </c>
      <c r="CI199" s="66"/>
      <c r="CJ199" s="76" t="str">
        <f>IFERROR(IF(B199&lt;&gt;"", IF(AND(INDEX(Paste_Here!AA$2:AA$850, MATCH(B199, Paste_Here!A$2:A$850, 0))&lt;&gt;"", ISNUMBER(VALUE(INDEX(Paste_Here!AA$2:AA$850, MATCH(B199, Paste_Here!A$2:A$850, 0))))), INDEX(Paste_Here!AA$2:AA$850, MATCH(B199, Paste_Here!A$2:A$850, 0)), ""), ""), "")</f>
        <v/>
      </c>
      <c r="CK199" s="66"/>
      <c r="CL199" s="76" t="str">
        <f>IFERROR(IF(B199&lt;&gt;"", IF(LOWER(INDEX(Paste_Here!AB$2:AB$850, MATCH(B199, Paste_Here!A$2:A$850, 0)))="approaching expectations", "Approaching", IF(LOWER(INDEX(Paste_Here!AB$2:AB$850, MATCH(B199, Paste_Here!A$2:A$850, 0)))="met expectations", "Met", IF(LOWER(INDEX(Paste_Here!AB$2:AB$850, MATCH(B199, Paste_Here!A$2:A$850, 0)))="exceeded expectations", "Exceeded", IF(LOWER(INDEX(Paste_Here!AB$2:AB$850, MATCH(B199, Paste_Here!A$2:A$850, 0)))="below expectations", "Below", "")))), ""), "")</f>
        <v/>
      </c>
      <c r="CM199" s="66"/>
      <c r="CN199" s="76" t="str">
        <f>IFERROR(IF(B199&lt;&gt;"", IF(AND(INDEX(Paste_Here!AC$2:AC$850, MATCH(B199, Paste_Here!A$2:A$850, 0))&lt;&gt;"", ISNUMBER(VALUE(INDEX(Paste_Here!AC$2:AC$850, MATCH(B199, Paste_Here!A$2:A$850, 0))))), INDEX(Paste_Here!AC$2:AC$850, MATCH(B199, Paste_Here!A$2:A$850, 0)), ""), ""), "")</f>
        <v/>
      </c>
      <c r="CO199" s="66"/>
      <c r="CP199" s="76"/>
      <c r="CQ199" s="66"/>
      <c r="CR199" s="76"/>
      <c r="CS199" s="66"/>
      <c r="CT199" s="76"/>
      <c r="CU199" s="66"/>
      <c r="CV199" s="76"/>
      <c r="CW199" s="66"/>
      <c r="CX199" s="76"/>
      <c r="CY199" s="66"/>
      <c r="CZ199" s="66"/>
      <c r="DA199" s="76" t="str">
        <f t="shared" si="30"/>
        <v/>
      </c>
      <c r="DB199" s="66"/>
      <c r="DC199" s="76" t="str">
        <f>IFERROR(IF(B199&lt;&gt;"", IF(AND(INDEX(Paste_Here!V$2:V$850, MATCH(B199, Paste_Here!A$2:A$850, 0))&lt;&gt;"", ISNUMBER(VALUE(INDEX(Paste_Here!V$2:V$850, MATCH(B199, Paste_Here!A$2:A$850, 0))))), INDEX(Paste_Here!V$2:V$850, MATCH(B199, Paste_Here!A$2:A$850, 0)), ""), ""), "")</f>
        <v/>
      </c>
      <c r="DD199" s="66"/>
      <c r="DE199" s="76" t="str">
        <f>IFERROR(IF(B199&lt;&gt;"", IF(ISNUMBER(SEARCH("highrisk", LOWER(INDEX(Paste_Here!W$2:W$850, MATCH(B199, Paste_Here!A$2:A$850, 0))))), "High Risk", IF(ISNUMBER(SEARCH("lowrisk", LOWER(INDEX(Paste_Here!W$2:W$850, MATCH(B199, Paste_Here!A$2:A$850, 0))))), "Low Risk", IF(ISNUMBER(SEARCH("somerisk", LOWER(INDEX(Paste_Here!W$2:W$850, MATCH(B199, Paste_Here!A$2:A$850, 0))))), "Some Risk", ""))), ""), "")</f>
        <v/>
      </c>
      <c r="DF199" s="66"/>
      <c r="DG199" s="76" t="str">
        <f>IFERROR(IF(B199&lt;&gt;"", IF(AND(INDEX(Paste_Here!S$2:S$850, MATCH(B199, Paste_Here!A$2:A$850, 0))&lt;&gt;"", ISNUMBER(VALUE(INDEX(Paste_Here!S$2:S$850, MATCH(B199, Paste_Here!A$2:A$850, 0))))), INDEX(Paste_Here!S$2:S$850, MATCH(B199, Paste_Here!A$2:A$850, 0)), ""), ""), "")</f>
        <v/>
      </c>
      <c r="DH199" s="66"/>
      <c r="DI199" s="76" t="str">
        <f>IFERROR(IF(B199&lt;&gt;"", IF(ISNUMBER(SEARCH("highrisk", LOWER(INDEX(Paste_Here!T$2:T$850, MATCH(B199, Paste_Here!A$2:A$850, 0))))), "High Risk", IF(ISNUMBER(SEARCH("lowrisk", LOWER(INDEX(Paste_Here!T$2:T$850, MATCH(B199, Paste_Here!A$2:A$850, 0))))), "Low Risk", IF(ISNUMBER(SEARCH("somerisk", LOWER(INDEX(Paste_Here!T$2:T$850, MATCH(B199, Paste_Here!A$2:A$850, 0))))), "Some Risk", ""))), ""), "")</f>
        <v/>
      </c>
      <c r="DJ199" s="66"/>
      <c r="DK199" s="76" t="str">
        <f>IFERROR(IF(B199&lt;&gt;"", IF(AND(INDEX(Paste_Here!AD$2:AD$850, MATCH(B199, Paste_Here!A$2:A$850, 0))&lt;&gt;"", ISNUMBER(VALUE(INDEX(Paste_Here!AD$2:AD$850, MATCH(B199, Paste_Here!A$2:A$850, 0))))), INDEX(Paste_Here!AD$2:AD$850, MATCH(B199, Paste_Here!A$2:A$850, 0)), ""), ""), "")</f>
        <v/>
      </c>
      <c r="DL199" s="66"/>
      <c r="DM199" s="76" t="str">
        <f>IFERROR(IF(B199&lt;&gt;"", IF(LOWER(INDEX(Paste_Here!AE$2:AE$850, MATCH(B199, Paste_Here!A$2:A$850, 0)))="approaching expectations", "Approaching", IF(LOWER(INDEX(Paste_Here!AE$2:AE$850, MATCH(B199, Paste_Here!A$2:A$850, 0)))="met expectations", "Met", IF(LOWER(INDEX(Paste_Here!AE$2:AE$850, MATCH(B199, Paste_Here!A$2:A$850, 0)))="exceeded expectations", "Exceeded", IF(LOWER(INDEX(Paste_Here!AE$2:AE$850, MATCH(B199, Paste_Here!A$2:A$850, 0)))="below expectations", "Below", "")))), ""), "")</f>
        <v/>
      </c>
      <c r="DN199" s="66"/>
      <c r="DO199" s="76"/>
      <c r="DP199" s="66"/>
      <c r="DQ199" s="76"/>
      <c r="DR199" s="66"/>
      <c r="DS199" s="76"/>
      <c r="DT199" s="66"/>
      <c r="DU199" s="76"/>
      <c r="DV199" s="66"/>
      <c r="DW199" s="66"/>
      <c r="DX199" s="76" t="str">
        <f t="shared" si="31"/>
        <v/>
      </c>
      <c r="DY199" s="66"/>
      <c r="DZ199" s="76"/>
      <c r="EA199" s="66"/>
      <c r="EB199" s="76"/>
      <c r="EC199" s="66"/>
      <c r="ED199" s="76" t="str">
        <f>IFERROR(IF(B199&lt;&gt;"", IF(AND(INDEX(Paste_Here!AF$2:AF$850, MATCH(B199, Paste_Here!A$2:A$850, 0))&lt;&gt;"", ISNUMBER(VALUE(INDEX(Paste_Here!AF$2:AF$850, MATCH(B199, Paste_Here!A$2:A$850, 0))))), INDEX(Paste_Here!AF$2:AF$850, MATCH(B199, Paste_Here!A$2:A$850, 0)), ""), ""), "")</f>
        <v/>
      </c>
      <c r="EE199" s="66"/>
      <c r="EF199" s="76"/>
      <c r="EG199" s="66"/>
      <c r="EH199" s="76"/>
      <c r="EI199" s="66"/>
      <c r="EJ199" s="76" t="str">
        <f>IFERROR(IF(B199&lt;&gt;"", IF(AND(INDEX(Paste_Here!AG$2:AG$850, MATCH(B199, Paste_Here!A$2:A$850, 0))&lt;&gt;"", ISNUMBER(VALUE(INDEX(Paste_Here!AG$2:AG$850, MATCH(B199, Paste_Here!A$2:A$850, 0))))), INDEX(Paste_Here!AG$2:AG$850, MATCH(B199, Paste_Here!A$2:A$850, 0)), ""), ""), "")</f>
        <v/>
      </c>
      <c r="EK199" s="66"/>
      <c r="EL199" s="76"/>
      <c r="EM199" s="66"/>
      <c r="EN199" s="76"/>
      <c r="EO199" s="66"/>
      <c r="EP199" s="76"/>
      <c r="EQ199" s="66"/>
      <c r="ER199" s="76"/>
      <c r="ES199" s="66"/>
      <c r="ET199" s="66"/>
      <c r="EU199" s="76"/>
      <c r="EV199" s="66"/>
      <c r="EW199" s="76"/>
      <c r="EX199" s="66"/>
      <c r="EY199" s="76"/>
      <c r="EZ199" s="66"/>
      <c r="FA199" s="76"/>
      <c r="FB199" s="66"/>
      <c r="FC199" s="76"/>
      <c r="FD199" s="66"/>
      <c r="FE199" s="76"/>
      <c r="FF199" s="66"/>
      <c r="FG199" s="76"/>
      <c r="FH199" s="66"/>
      <c r="FI199" s="76"/>
      <c r="FJ199" s="66"/>
      <c r="FK199" s="76"/>
      <c r="FL199" s="66"/>
      <c r="FM199" s="76"/>
      <c r="FN199" s="66"/>
      <c r="FO199" s="76"/>
      <c r="FP199" s="66"/>
      <c r="FQ199" s="76"/>
      <c r="FR199" s="66"/>
      <c r="FS199" s="76"/>
      <c r="FT199" s="66"/>
      <c r="FU199" s="76"/>
      <c r="FV199" s="66"/>
      <c r="FW199" s="76"/>
      <c r="FX199" s="66"/>
      <c r="FY199" s="76"/>
      <c r="FZ199" s="66"/>
      <c r="GA199" s="76"/>
      <c r="GB199" s="66"/>
      <c r="GC199" s="76"/>
      <c r="GD199" s="66"/>
      <c r="GE199" s="76"/>
      <c r="GF199" s="66"/>
      <c r="GG199" s="76"/>
      <c r="GH199" s="66"/>
      <c r="GI199" s="76"/>
      <c r="GJ199" s="66"/>
      <c r="GK199" s="76"/>
      <c r="GL199" s="66"/>
      <c r="GM199" s="76"/>
      <c r="GN199" s="66"/>
      <c r="GO199" s="76"/>
      <c r="GP199" s="66"/>
      <c r="GQ199" s="76"/>
      <c r="GR199" s="66"/>
      <c r="GS199" s="76"/>
      <c r="GT199" s="66"/>
      <c r="GU199" s="76"/>
      <c r="GV199" s="66"/>
      <c r="GW199" s="76"/>
      <c r="GX199" s="66"/>
      <c r="GY199" s="76"/>
      <c r="GZ199" s="66"/>
      <c r="HA199" s="76"/>
      <c r="HB199" s="66"/>
      <c r="HC199" s="76"/>
      <c r="HD199" s="66"/>
      <c r="HE199" s="76"/>
      <c r="HF199" s="66"/>
      <c r="HG199" s="76"/>
      <c r="HH199" s="66"/>
      <c r="HI199" s="76"/>
      <c r="HJ199" s="66"/>
      <c r="HK199" s="76"/>
      <c r="HL199" s="66"/>
      <c r="HM199" s="76"/>
      <c r="HN199" s="66"/>
      <c r="HO199" s="76"/>
      <c r="HP199" s="66"/>
      <c r="HQ199" s="76"/>
      <c r="HR199" s="66"/>
      <c r="HS199" s="76"/>
      <c r="HT199" s="66"/>
      <c r="HU199" s="76"/>
      <c r="HV199" s="66"/>
      <c r="HW199" s="76"/>
      <c r="HX199" s="66"/>
      <c r="HY199" s="76"/>
      <c r="HZ199" s="66"/>
      <c r="IA199" s="76"/>
      <c r="IB199" s="66"/>
      <c r="IC199" s="76"/>
      <c r="ID199" s="66"/>
      <c r="IE199" s="76"/>
      <c r="IF199" s="66"/>
      <c r="IG199" s="76"/>
      <c r="IH199" s="66"/>
      <c r="II199" s="76"/>
      <c r="IJ199" s="66"/>
      <c r="IK199" s="76"/>
      <c r="IL199" s="66"/>
      <c r="IM199" s="76"/>
      <c r="IN199" s="66"/>
      <c r="IO199" s="76"/>
      <c r="IP199" s="66"/>
      <c r="IQ199" s="76"/>
      <c r="IR199" s="66"/>
      <c r="IS199" s="76"/>
      <c r="IT199" s="66"/>
      <c r="IU199" s="76"/>
      <c r="IV199" s="66"/>
      <c r="IW199" s="76"/>
      <c r="IX199" s="66"/>
      <c r="IY199" s="76"/>
      <c r="IZ199" s="66"/>
      <c r="JA199" s="76"/>
      <c r="JB199" s="66"/>
      <c r="JC199" s="76"/>
      <c r="JD199" s="66"/>
      <c r="JE199" s="76"/>
      <c r="JF199" s="66"/>
      <c r="JG199" s="76"/>
      <c r="JH199" s="66"/>
      <c r="JI199" s="76"/>
      <c r="JJ199" s="66"/>
      <c r="JK199" s="76"/>
      <c r="JL199" s="66"/>
      <c r="JM199" s="76"/>
      <c r="JN199" s="66"/>
      <c r="JO199" s="76"/>
      <c r="JP199" s="66"/>
      <c r="JQ199" s="76"/>
      <c r="JR199" s="66"/>
      <c r="JS199" s="76"/>
      <c r="JT199" s="66"/>
      <c r="JU199" s="76"/>
      <c r="JV199" s="66"/>
      <c r="JW199" s="76"/>
      <c r="JX199" s="66"/>
      <c r="JY199" s="76"/>
      <c r="JZ199" s="66"/>
      <c r="KA199" s="76"/>
      <c r="KB199" s="66"/>
      <c r="KC199" s="76"/>
      <c r="KD199" s="66"/>
      <c r="KE199" s="76"/>
      <c r="KF199" s="66"/>
      <c r="KG199" s="76"/>
      <c r="KH199" s="66"/>
      <c r="KI199" s="76"/>
      <c r="KJ199" s="66"/>
      <c r="KK199" s="76"/>
      <c r="KL199" s="66"/>
      <c r="KM199" s="76"/>
      <c r="KN199" s="66"/>
      <c r="KO199" s="76"/>
      <c r="KP199" s="66"/>
      <c r="KQ199" s="76"/>
      <c r="KR199" s="66"/>
      <c r="KS199" s="76"/>
      <c r="KT199" s="66"/>
      <c r="KU199" s="76"/>
      <c r="KV199" s="66"/>
      <c r="KW199" s="76"/>
      <c r="KX199" s="66"/>
      <c r="KY199" s="76"/>
      <c r="KZ199" s="66"/>
      <c r="LA199" s="76"/>
      <c r="LB199" s="66"/>
      <c r="LC199" s="76"/>
      <c r="LD199" s="66"/>
      <c r="LE199" s="76"/>
      <c r="LF199" s="66"/>
      <c r="LG199" s="76"/>
      <c r="LH199" s="66"/>
      <c r="LI199" s="76"/>
      <c r="LJ199" s="66"/>
      <c r="LK199" s="76"/>
      <c r="LL199" s="66"/>
      <c r="LM199" s="76"/>
      <c r="LN199" s="66"/>
      <c r="LO199" s="76"/>
      <c r="LP199" s="66"/>
      <c r="LQ199" s="76"/>
      <c r="LR199" s="66"/>
      <c r="LS199" s="76"/>
      <c r="LT199" s="66"/>
      <c r="LU199" s="76"/>
      <c r="LV199" s="66"/>
      <c r="LW199" s="76"/>
      <c r="LX199" s="66"/>
      <c r="LY199" s="76"/>
      <c r="LZ199" s="66"/>
      <c r="MA199" s="76"/>
      <c r="MB199" s="66"/>
      <c r="MC199" s="76"/>
      <c r="MD199" s="66"/>
      <c r="MG199" s="1" t="str" cm="1">
        <f t="array" ref="MG199">IFERROR(INDEX(Paste_Here!$B$2:$B$850, MATCH(0, COUNTIF(MG$4:MG198, Paste_Here!$B$2:$B$850) + IF(Paste_Here!$B$2:$B$850="", 1, 0), 0)), "")</f>
        <v/>
      </c>
      <c r="MH199" s="1" t="str">
        <f>IF(MG199&lt;&gt;"", INDEX(Paste_Here!$A$2:$A$850, MATCH(MG199, Paste_Here!$B$2:$B$850, 0)), "")</f>
        <v/>
      </c>
      <c r="MI199" s="1" t="str">
        <f t="shared" si="32"/>
        <v/>
      </c>
      <c r="MJ199" s="1" t="str" cm="1">
        <f t="array" ref="MJ199">IFERROR(INDEX($MI$5:$MI$850, MATCH(SMALL(IF($MI$5:$MI$850&lt;&gt;"", COUNTIF($MI$5:$MI$850, "&lt;"&amp;$MI$5:$MI$850)+1), ROW()-ROW($MJ$5)+1), COUNTIF($MI$5:$MI$850, "&lt;"&amp;$MI$5:$MI$850)+1, 0)), "")</f>
        <v/>
      </c>
    </row>
    <row r="200" spans="1:348">
      <c r="A200" s="66"/>
      <c r="B200" s="76" t="str">
        <f t="shared" si="25"/>
        <v/>
      </c>
      <c r="C200" s="66"/>
      <c r="D200" s="76" t="str">
        <f>IFERROR(IF(B200&lt;&gt;"", IF(AND(INDEX(Paste_Here!B$2:B$850, MATCH(B200, Paste_Here!A$2:A$850, 0))&lt;&gt;"", ISNUMBER(VALUE(INDEX(Paste_Here!B$2:B$850, MATCH(B200, Paste_Here!A$2:A$850, 0))))), INDEX(Paste_Here!B$2:B$850, MATCH(B200, Paste_Here!A$2:A$850, 0)), ""), ""), "")</f>
        <v/>
      </c>
      <c r="E200" s="66"/>
      <c r="F200" s="76" t="str">
        <f>IFERROR(IF(B200&lt;&gt;"", IF(ISTEXT(INDEX(Paste_Here!K$2:K$850, MATCH(B200, Paste_Here!A$2:A$850, 0))), INDEX(Paste_Here!K$2:K$850, MATCH(B200, Paste_Here!A$2:A$850, 0)), ""), ""), "")</f>
        <v/>
      </c>
      <c r="G200" s="66"/>
      <c r="H200" s="76" t="str">
        <f>IFERROR(IF(B200&lt;&gt;"", IF(ISTEXT(INDEX(Paste_Here!C$2:C$850, MATCH(B200, Paste_Here!A$2:A$850, 0))), INDEX(Paste_Here!C$2:C$850, MATCH(B200, Paste_Here!A$2:A$850, 0)), ""), ""), "")</f>
        <v/>
      </c>
      <c r="I200" s="66"/>
      <c r="J200" s="76" t="str">
        <f>IFERROR(IF(B200&lt;&gt;"", IF(ISNUMBER(SEARCH("s", LOWER(INDEX(Paste_Here!M$2:M$850, MATCH(B200, Paste_Here!A$2:A$850, 0))))), "Yes", IF(INDEX(Paste_Here!M$2:M$850, MATCH(B200, Paste_Here!A$2:A$850, 0))&lt;&gt;"", "No", "")), ""), "")</f>
        <v/>
      </c>
      <c r="K200" s="66"/>
      <c r="L200" s="76" t="str">
        <f>IFERROR(IF(B200&lt;&gt;"", IF(ISNUMBER(SEARCH("yes", LOWER(INDEX(Paste_Here!E$2:E$850, MATCH(B200, Paste_Here!A$2:A$850, 0))))), "Yes", IF(ISNUMBER(SEARCH("no", LOWER(INDEX(Paste_Here!E$2:E$850, MATCH(B200, Paste_Here!A$2:A$850, 0))))), "No", "")), ""), "")</f>
        <v/>
      </c>
      <c r="M200" s="66"/>
      <c r="N200" s="76" t="str">
        <f>IFERROR(IF(B200&lt;&gt;"", IF(ISNUMBER(SEARCH("yes", LOWER(INDEX(Paste_Here!F$2:F$850, MATCH(B200, Paste_Here!A$2:A$850, 0))))), "Yes", IF(ISNUMBER(SEARCH("no", LOWER(INDEX(Paste_Here!F$2:F$850, MATCH(B200, Paste_Here!A$2:A$850, 0))))), "No", "")), ""), "")</f>
        <v/>
      </c>
      <c r="O200" s="66"/>
      <c r="P200" s="76" t="str">
        <f>IFERROR(IF(B200&lt;&gt;"", IF(ISNUMBER(SEARCH("yes", LOWER(INDEX(Paste_Here!L$2:L$850, MATCH(B200, Paste_Here!A$2:A$850, 0))))), "Yes", IF(ISNUMBER(SEARCH("no", LOWER(INDEX(Paste_Here!L$2:L$850, MATCH(B200, Paste_Here!A$2:A$850, 0))))), "No", "")), ""), "")</f>
        <v/>
      </c>
      <c r="Q200" s="66"/>
      <c r="R200" s="76" t="str">
        <f>IFERROR(IF(B200&lt;&gt;"", IF(ISNUMBER(SEARCH("transitional 2", LOWER(INDEX(Paste_Here!D$2:D$850, MATCH(B200, Paste_Here!A$2:A$850, 0))))), "T2", IF(ISNUMBER(SEARCH("transitional 1", LOWER(INDEX(Paste_Here!D$2:D$850, MATCH(B200, Paste_Here!A$2:A$850, 0))))), "T1", IF(ISNUMBER(SEARCH("waived ell services", LOWER(INDEX(Paste_Here!D$2:D$850, MATCH(B200, Paste_Here!A$2:A$850, 0))))), "W", IF(ISNUMBER(SEARCH("english language learner", LOWER(INDEX(Paste_Here!D$2:D$850, MATCH(B200, Paste_Here!A$2:A$850, 0))))), "L", "")))), ""), "")</f>
        <v/>
      </c>
      <c r="S200" s="66"/>
      <c r="T200" s="76" t="str">
        <f>IFERROR(IF(B200&lt;&gt;"", IF(ISNUMBER(SEARCH("yes", LOWER(INDEX(Paste_Here!I$2:I$850, MATCH(B200, Paste_Here!A$2:A$850, 0))))), "Yes", IF(ISNUMBER(SEARCH("no", LOWER(INDEX(Paste_Here!I$2:I$850, MATCH(B200, Paste_Here!A$2:A$850, 0))))), "No", "")), ""), "")</f>
        <v/>
      </c>
      <c r="U200" s="66"/>
      <c r="V200" s="76" t="str">
        <f>IFERROR(IF(B200&lt;&gt;"", IF(ISTEXT(INDEX(Paste_Here!J$2:J$850, MATCH(B200, Paste_Here!A$2:A$850, 0))), VALUE(INDEX(Paste_Here!J$2:J$850, MATCH(B200, Paste_Here!A$2:A$850, 0))), ""), ""), "")</f>
        <v/>
      </c>
      <c r="W200" s="66"/>
      <c r="X200" s="66"/>
      <c r="Y200" s="76" t="str">
        <f t="shared" si="26"/>
        <v/>
      </c>
      <c r="Z200" s="66"/>
      <c r="AA200" s="76" t="str">
        <f>IFERROR(IF(B200&lt;&gt;"", IF(AND(INDEX(Paste_Here!AI$2:AI$850, MATCH(B200, Paste_Here!A$2:A$850, 0))&lt;&gt;"", ISNUMBER(VALUE(INDEX(Paste_Here!AI$2:AI$850, MATCH(B200, Paste_Here!A$2:A$850, 0))))), INDEX(Paste_Here!AI$2:AI$850, MATCH(B200, Paste_Here!A$2:A$850, 0)), ""), ""), "")</f>
        <v/>
      </c>
      <c r="AB200" s="66"/>
      <c r="AC200" s="76" t="str">
        <f>IFERROR(IF(B200&lt;&gt;"", IF(AND(INDEX(Paste_Here!AJ$2:AJ$850, MATCH(B200, Paste_Here!A$2:A$850, 0))&lt;&gt;"", ISNUMBER(VALUE(INDEX(Paste_Here!AJ$2:AJ$850, MATCH(B200, Paste_Here!A$2:A$850, 0))))), INDEX(Paste_Here!AJ$2:AJ$850, MATCH(B200, Paste_Here!A$2:A$850, 0)), ""), ""), "")</f>
        <v/>
      </c>
      <c r="AD200" s="66"/>
      <c r="AE200" s="76" t="str">
        <f>IFERROR(IF(B200&lt;&gt;"", IF(AND(INDEX(Paste_Here!AK$2:AK$850, MATCH(B200, Paste_Here!A$2:A$850, 0))&lt;&gt;"", ISNUMBER(VALUE(INDEX(Paste_Here!AK$2:AK$850, MATCH(B200, Paste_Here!A$2:A$850, 0))))), INDEX(Paste_Here!AK$2:AK$850, MATCH(B200, Paste_Here!A$2:A$850, 0)), ""), ""), "")</f>
        <v/>
      </c>
      <c r="AF200" s="66"/>
      <c r="AG200" s="76" t="str">
        <f>IFERROR(IF(B200&lt;&gt;"", IF(AND(INDEX(Paste_Here!AL$2:AL$850, MATCH(B200, Paste_Here!A$2:A$850, 0))&lt;&gt;"", ISNUMBER(VALUE(INDEX(Paste_Here!AL$2:AL$850, MATCH(B200, Paste_Here!A$2:A$850, 0))))), INDEX(Paste_Here!AL$2:AL$850, MATCH(B200, Paste_Here!A$2:A$850, 0)), ""), ""), "")</f>
        <v/>
      </c>
      <c r="AH200" s="66"/>
      <c r="AI200" s="76" t="str">
        <f>IFERROR(IF(B200&lt;&gt;"", IF(AND(INDEX(Paste_Here!AH$2:AH$850, MATCH(B200, Paste_Here!A$2:A$850, 0))&lt;&gt;"", ISNUMBER(VALUE(INDEX(Paste_Here!AH$2:AH$850, MATCH(B200, Paste_Here!A$2:A$850, 0))))), IF(VALUE(INDEX(Paste_Here!AH$2:AH$850, MATCH(B200, Paste_Here!A$2:A$850, 0)))=0, "", INDEX(Paste_Here!AH$2:AH$850, MATCH(B200, Paste_Here!A$2:A$850, 0))), ""), ""), "")</f>
        <v/>
      </c>
      <c r="AJ200" s="66"/>
      <c r="AK200" s="76" t="str">
        <f>IFERROR(IF(B200&lt;&gt;"", IF(AND(INDEX(Paste_Here!N$2:N$850, MATCH(B200, Paste_Here!A$2:A$850, 0))&lt;&gt;"", ISNUMBER(VALUE(INDEX(Paste_Here!N$2:N$850, MATCH(B200, Paste_Here!A$2:A$850, 0))))), INDEX(Paste_Here!N$2:N$850, MATCH(B200, Paste_Here!A$2:A$850, 0)), ""), ""), "")</f>
        <v/>
      </c>
      <c r="AL200" s="66"/>
      <c r="AM200" s="76" t="str">
        <f>IFERROR(IF(B200&lt;&gt;"", IF(AND(INDEX(Paste_Here!O$2:O$850, MATCH(B200, Paste_Here!A$2:A$850, 0))&lt;&gt;"", ISNUMBER(VALUE(INDEX(Paste_Here!O$2:O$850, MATCH(B200, Paste_Here!A$2:A$850, 0))))), INDEX(Paste_Here!O$2:O$850, MATCH(B200, Paste_Here!A$2:A$850, 0)), ""), ""), "")</f>
        <v/>
      </c>
      <c r="AN200" s="66"/>
      <c r="AO200" s="76"/>
      <c r="AP200" s="66"/>
      <c r="AQ200" s="76"/>
      <c r="AR200" s="66"/>
      <c r="AS200" s="76"/>
      <c r="AT200" s="66"/>
      <c r="AU200" s="66"/>
      <c r="AV200" s="76" t="str">
        <f t="shared" si="27"/>
        <v/>
      </c>
      <c r="AW200" s="66"/>
      <c r="AX200" s="76" t="str">
        <f>IFERROR(IF(B200&lt;&gt;"", IF(ISNUMBER(SEARCH("Revealed-Potential (Primary Focus)", LOWER(INDEX(Paste_Here!Z$2:Z$850, MATCH(B200, Paste_Here!A$2:A$850, 0))))), "Rev-Potential: Prim", IF(ISNUMBER(SEARCH("Revealed-Potential (Secondary Focus)", LOWER(INDEX(Paste_Here!Z$2:Z$850, MATCH(B200, Paste_Here!A$2:A$850, 0))))), "Rev-Potential: Sec", IF(ISNUMBER(SEARCH("Monitoring", LOWER(INDEX(Paste_Here!Z$2:Z$850, MATCH(B200, Paste_Here!A$2:A$850, 0))))), "Monitoring", IF(ISNUMBER(SEARCH("At-Promise (Secondary Focus)", LOWER(INDEX(Paste_Here!Z$2:Z$850, MATCH(B200, Paste_Here!A$2:A$850, 0))))), "At-Promise: Sec", IF(ISNUMBER(SEARCH("At-Promise (Primary Focus)", LOWER(INDEX(Paste_Here!Z$2:Z$850, MATCH(B200, Paste_Here!A$2:A$850, 0))))), "At-Promise: Prim", ""))))), ""), "")</f>
        <v/>
      </c>
      <c r="AY200" s="66"/>
      <c r="AZ200" s="76"/>
      <c r="BA200" s="66"/>
      <c r="BB200" s="76"/>
      <c r="BC200" s="66"/>
      <c r="BD200" s="76"/>
      <c r="BE200" s="66"/>
      <c r="BF200" s="76"/>
      <c r="BG200" s="66"/>
      <c r="BH200" s="76"/>
      <c r="BI200" s="66"/>
      <c r="BJ200" s="66"/>
      <c r="BK200" s="76" t="str">
        <f t="shared" si="28"/>
        <v/>
      </c>
      <c r="BL200" s="66"/>
      <c r="BM200" s="76" t="str">
        <f>IFERROR(IF(B200&lt;&gt;"", IF(AND(ISNUMBER(VALUE(SUBSTITUTE(SUBSTITUTE(Paste_Here!R200, "br", "-"), "L", ""))), VALUE(SUBSTITUTE(SUBSTITUTE(Paste_Here!R200, "br", "-"), "L", "")) &gt;= 1095), "Yes", IF(AND(ISNUMBER(VALUE(SUBSTITUTE(SUBSTITUTE(Paste_Here!R200, "br", "-"), "L", ""))), VALUE(SUBSTITUTE(SUBSTITUTE(Paste_Here!R200, "br", "-"), "L", "")) &lt;= 1094), "No", "")), ""), "")</f>
        <v/>
      </c>
      <c r="BN200" s="66"/>
      <c r="BO200" s="76" t="str">
        <f>IFERROR(IF(B200&lt;&gt;"", IF(COUNTIF(INDEX(Paste_Here!Y$2:AB$850, MATCH(B200, Paste_Here!A$2:A$850, 0), 0), "yes") &gt; 0, "Yes", IF(COUNTIF(INDEX(Paste_Here!Y$2:AB$850, MATCH(B200, Paste_Here!A$2:A$850, 0), 0), "no") &gt; 0, "No", "")), ""), "")</f>
        <v/>
      </c>
      <c r="BP200" s="66"/>
      <c r="BQ200" s="76" t="str">
        <f>IFERROR(IF(B200&lt;&gt;"", IF(AND(ISNUMBER(VALUE(SUBSTITUTE(SUBSTITUTE(Paste_Here!U200, "em", "-"), "q", ""))), VALUE(SUBSTITUTE(SUBSTITUTE(Paste_Here!U200, "em", "-"), "q", "")) &gt;= 910), "Yes", IF(AND(ISNUMBER(VALUE(SUBSTITUTE(SUBSTITUTE(Paste_Here!U200, "em", "-"), "q", ""))), VALUE(SUBSTITUTE(SUBSTITUTE(Paste_Here!U200, "em", "-"), "q", "")) &lt;= 909), "No", "")), ""), "")</f>
        <v/>
      </c>
      <c r="BR200" s="66"/>
      <c r="BS200" s="76" t="str">
        <f>IFERROR(IF(B200&lt;&gt;"", IF(AND(INDEX(Paste_Here!X$2:X$850, MATCH(B200, Paste_Here!A$2:A$850, 0))&lt;&gt;"", ISNUMBER(VALUE(INDEX(Paste_Here!X$2:X$850, MATCH(B200, Paste_Here!A$2:A$850, 0))))), INDEX(Paste_Here!X$2:X$850, MATCH(B200, Paste_Here!A$2:A$850, 0)), ""), ""), "")</f>
        <v/>
      </c>
      <c r="BT200" s="66"/>
      <c r="BU200" s="76" t="str">
        <f>IFERROR(IF(B200&lt;&gt;"", IF(ISNUMBER(VALUE(INDEX(Paste_Here!G$2:G$850, MATCH(B200, Paste_Here!A$2:A$850, 0)))), IF(VALUE(INDEX(Paste_Here!G$2:G$850, MATCH(B200, Paste_Here!A$2:A$850, 0)))=0, "No", IF(AND(VALUE(INDEX(Paste_Here!G$2:G$850, MATCH(B200, Paste_Here!A$2:A$850, 0)))&gt;=1, VALUE(INDEX(Paste_Here!G$2:G$850, MATCH(B200, Paste_Here!A$2:A$850, 0)))&lt;=4), VALUE(INDEX(Paste_Here!G$2:G$850, MATCH(B200, Paste_Here!A$2:A$850, 0))), "")), ""), ""), "")</f>
        <v/>
      </c>
      <c r="BV200" s="66"/>
      <c r="BW200" s="76" t="str">
        <f>IFERROR(IF(B200&lt;&gt;"", IF(ISNUMBER(VALUE(INDEX(Paste_Here!H$2:H$850, MATCH(B200, Paste_Here!A$2:A$850, 0)))), IF(VALUE(INDEX(Paste_Here!H$2:H$850, MATCH(B200, Paste_Here!A$2:A$850, 0)))=0, "No", IF(AND(VALUE(INDEX(Paste_Here!H$2:H$850, MATCH(B200, Paste_Here!A$2:A$850, 0)))&gt;=1, VALUE(INDEX(Paste_Here!H$2:H$850, MATCH(B200, Paste_Here!A$2:A$850, 0)))&lt;=4), VALUE(INDEX(Paste_Here!H$2:H$850, MATCH(B200, Paste_Here!A$2:A$850, 0))), "")), ""), ""), "")</f>
        <v/>
      </c>
      <c r="BX200" s="66"/>
      <c r="BY200" s="76"/>
      <c r="BZ200" s="66"/>
      <c r="CA200" s="76"/>
      <c r="CB200" s="66"/>
      <c r="CC200" s="66"/>
      <c r="CD200" s="76" t="str">
        <f t="shared" si="29"/>
        <v/>
      </c>
      <c r="CE200" s="66"/>
      <c r="CF200" s="76" t="str">
        <f>IFERROR(IF(B200&lt;&gt;"", IF(AND(INDEX(Paste_Here!P$2:P$850, MATCH(B200, Paste_Here!A$2:A$850, 0))&lt;&gt;"", ISNUMBER(VALUE(INDEX(Paste_Here!P$2:P$850, MATCH(B200, Paste_Here!A$2:A$850, 0))))), INDEX(Paste_Here!P$2:P$850, MATCH(B200, Paste_Here!A$2:A$850, 0)), ""), ""), "")</f>
        <v/>
      </c>
      <c r="CG200" s="66"/>
      <c r="CH200" s="76" t="str">
        <f>IFERROR(IF(B200&lt;&gt;"", IF(ISNUMBER(SEARCH("highrisk", LOWER(INDEX(Paste_Here!Q$2:Q$850, MATCH(B200, Paste_Here!A$2:A$850, 0))))), "High Risk", IF(ISNUMBER(SEARCH("lowrisk", LOWER(INDEX(Paste_Here!Q$2:Q$850, MATCH(B200, Paste_Here!A$2:A$850, 0))))), "Low Risk", IF(ISNUMBER(SEARCH("somerisk", LOWER(INDEX(Paste_Here!Q$2:Q$850, MATCH(B200, Paste_Here!A$2:A$850, 0))))), "Some Risk", ""))), ""), "")</f>
        <v/>
      </c>
      <c r="CI200" s="66"/>
      <c r="CJ200" s="76" t="str">
        <f>IFERROR(IF(B200&lt;&gt;"", IF(AND(INDEX(Paste_Here!AA$2:AA$850, MATCH(B200, Paste_Here!A$2:A$850, 0))&lt;&gt;"", ISNUMBER(VALUE(INDEX(Paste_Here!AA$2:AA$850, MATCH(B200, Paste_Here!A$2:A$850, 0))))), INDEX(Paste_Here!AA$2:AA$850, MATCH(B200, Paste_Here!A$2:A$850, 0)), ""), ""), "")</f>
        <v/>
      </c>
      <c r="CK200" s="66"/>
      <c r="CL200" s="76" t="str">
        <f>IFERROR(IF(B200&lt;&gt;"", IF(LOWER(INDEX(Paste_Here!AB$2:AB$850, MATCH(B200, Paste_Here!A$2:A$850, 0)))="approaching expectations", "Approaching", IF(LOWER(INDEX(Paste_Here!AB$2:AB$850, MATCH(B200, Paste_Here!A$2:A$850, 0)))="met expectations", "Met", IF(LOWER(INDEX(Paste_Here!AB$2:AB$850, MATCH(B200, Paste_Here!A$2:A$850, 0)))="exceeded expectations", "Exceeded", IF(LOWER(INDEX(Paste_Here!AB$2:AB$850, MATCH(B200, Paste_Here!A$2:A$850, 0)))="below expectations", "Below", "")))), ""), "")</f>
        <v/>
      </c>
      <c r="CM200" s="66"/>
      <c r="CN200" s="76" t="str">
        <f>IFERROR(IF(B200&lt;&gt;"", IF(AND(INDEX(Paste_Here!AC$2:AC$850, MATCH(B200, Paste_Here!A$2:A$850, 0))&lt;&gt;"", ISNUMBER(VALUE(INDEX(Paste_Here!AC$2:AC$850, MATCH(B200, Paste_Here!A$2:A$850, 0))))), INDEX(Paste_Here!AC$2:AC$850, MATCH(B200, Paste_Here!A$2:A$850, 0)), ""), ""), "")</f>
        <v/>
      </c>
      <c r="CO200" s="66"/>
      <c r="CP200" s="76"/>
      <c r="CQ200" s="66"/>
      <c r="CR200" s="76"/>
      <c r="CS200" s="66"/>
      <c r="CT200" s="76"/>
      <c r="CU200" s="66"/>
      <c r="CV200" s="76"/>
      <c r="CW200" s="66"/>
      <c r="CX200" s="76"/>
      <c r="CY200" s="66"/>
      <c r="CZ200" s="66"/>
      <c r="DA200" s="76" t="str">
        <f t="shared" si="30"/>
        <v/>
      </c>
      <c r="DB200" s="66"/>
      <c r="DC200" s="76" t="str">
        <f>IFERROR(IF(B200&lt;&gt;"", IF(AND(INDEX(Paste_Here!V$2:V$850, MATCH(B200, Paste_Here!A$2:A$850, 0))&lt;&gt;"", ISNUMBER(VALUE(INDEX(Paste_Here!V$2:V$850, MATCH(B200, Paste_Here!A$2:A$850, 0))))), INDEX(Paste_Here!V$2:V$850, MATCH(B200, Paste_Here!A$2:A$850, 0)), ""), ""), "")</f>
        <v/>
      </c>
      <c r="DD200" s="66"/>
      <c r="DE200" s="76" t="str">
        <f>IFERROR(IF(B200&lt;&gt;"", IF(ISNUMBER(SEARCH("highrisk", LOWER(INDEX(Paste_Here!W$2:W$850, MATCH(B200, Paste_Here!A$2:A$850, 0))))), "High Risk", IF(ISNUMBER(SEARCH("lowrisk", LOWER(INDEX(Paste_Here!W$2:W$850, MATCH(B200, Paste_Here!A$2:A$850, 0))))), "Low Risk", IF(ISNUMBER(SEARCH("somerisk", LOWER(INDEX(Paste_Here!W$2:W$850, MATCH(B200, Paste_Here!A$2:A$850, 0))))), "Some Risk", ""))), ""), "")</f>
        <v/>
      </c>
      <c r="DF200" s="66"/>
      <c r="DG200" s="76" t="str">
        <f>IFERROR(IF(B200&lt;&gt;"", IF(AND(INDEX(Paste_Here!S$2:S$850, MATCH(B200, Paste_Here!A$2:A$850, 0))&lt;&gt;"", ISNUMBER(VALUE(INDEX(Paste_Here!S$2:S$850, MATCH(B200, Paste_Here!A$2:A$850, 0))))), INDEX(Paste_Here!S$2:S$850, MATCH(B200, Paste_Here!A$2:A$850, 0)), ""), ""), "")</f>
        <v/>
      </c>
      <c r="DH200" s="66"/>
      <c r="DI200" s="76" t="str">
        <f>IFERROR(IF(B200&lt;&gt;"", IF(ISNUMBER(SEARCH("highrisk", LOWER(INDEX(Paste_Here!T$2:T$850, MATCH(B200, Paste_Here!A$2:A$850, 0))))), "High Risk", IF(ISNUMBER(SEARCH("lowrisk", LOWER(INDEX(Paste_Here!T$2:T$850, MATCH(B200, Paste_Here!A$2:A$850, 0))))), "Low Risk", IF(ISNUMBER(SEARCH("somerisk", LOWER(INDEX(Paste_Here!T$2:T$850, MATCH(B200, Paste_Here!A$2:A$850, 0))))), "Some Risk", ""))), ""), "")</f>
        <v/>
      </c>
      <c r="DJ200" s="66"/>
      <c r="DK200" s="76" t="str">
        <f>IFERROR(IF(B200&lt;&gt;"", IF(AND(INDEX(Paste_Here!AD$2:AD$850, MATCH(B200, Paste_Here!A$2:A$850, 0))&lt;&gt;"", ISNUMBER(VALUE(INDEX(Paste_Here!AD$2:AD$850, MATCH(B200, Paste_Here!A$2:A$850, 0))))), INDEX(Paste_Here!AD$2:AD$850, MATCH(B200, Paste_Here!A$2:A$850, 0)), ""), ""), "")</f>
        <v/>
      </c>
      <c r="DL200" s="66"/>
      <c r="DM200" s="76" t="str">
        <f>IFERROR(IF(B200&lt;&gt;"", IF(LOWER(INDEX(Paste_Here!AE$2:AE$850, MATCH(B200, Paste_Here!A$2:A$850, 0)))="approaching expectations", "Approaching", IF(LOWER(INDEX(Paste_Here!AE$2:AE$850, MATCH(B200, Paste_Here!A$2:A$850, 0)))="met expectations", "Met", IF(LOWER(INDEX(Paste_Here!AE$2:AE$850, MATCH(B200, Paste_Here!A$2:A$850, 0)))="exceeded expectations", "Exceeded", IF(LOWER(INDEX(Paste_Here!AE$2:AE$850, MATCH(B200, Paste_Here!A$2:A$850, 0)))="below expectations", "Below", "")))), ""), "")</f>
        <v/>
      </c>
      <c r="DN200" s="66"/>
      <c r="DO200" s="76"/>
      <c r="DP200" s="66"/>
      <c r="DQ200" s="76"/>
      <c r="DR200" s="66"/>
      <c r="DS200" s="76"/>
      <c r="DT200" s="66"/>
      <c r="DU200" s="76"/>
      <c r="DV200" s="66"/>
      <c r="DW200" s="66"/>
      <c r="DX200" s="76" t="str">
        <f t="shared" si="31"/>
        <v/>
      </c>
      <c r="DY200" s="66"/>
      <c r="DZ200" s="76"/>
      <c r="EA200" s="66"/>
      <c r="EB200" s="76"/>
      <c r="EC200" s="66"/>
      <c r="ED200" s="76" t="str">
        <f>IFERROR(IF(B200&lt;&gt;"", IF(AND(INDEX(Paste_Here!AF$2:AF$850, MATCH(B200, Paste_Here!A$2:A$850, 0))&lt;&gt;"", ISNUMBER(VALUE(INDEX(Paste_Here!AF$2:AF$850, MATCH(B200, Paste_Here!A$2:A$850, 0))))), INDEX(Paste_Here!AF$2:AF$850, MATCH(B200, Paste_Here!A$2:A$850, 0)), ""), ""), "")</f>
        <v/>
      </c>
      <c r="EE200" s="66"/>
      <c r="EF200" s="76"/>
      <c r="EG200" s="66"/>
      <c r="EH200" s="76"/>
      <c r="EI200" s="66"/>
      <c r="EJ200" s="76" t="str">
        <f>IFERROR(IF(B200&lt;&gt;"", IF(AND(INDEX(Paste_Here!AG$2:AG$850, MATCH(B200, Paste_Here!A$2:A$850, 0))&lt;&gt;"", ISNUMBER(VALUE(INDEX(Paste_Here!AG$2:AG$850, MATCH(B200, Paste_Here!A$2:A$850, 0))))), INDEX(Paste_Here!AG$2:AG$850, MATCH(B200, Paste_Here!A$2:A$850, 0)), ""), ""), "")</f>
        <v/>
      </c>
      <c r="EK200" s="66"/>
      <c r="EL200" s="76"/>
      <c r="EM200" s="66"/>
      <c r="EN200" s="76"/>
      <c r="EO200" s="66"/>
      <c r="EP200" s="76"/>
      <c r="EQ200" s="66"/>
      <c r="ER200" s="76"/>
      <c r="ES200" s="66"/>
      <c r="ET200" s="66"/>
      <c r="EU200" s="76"/>
      <c r="EV200" s="66"/>
      <c r="EW200" s="76"/>
      <c r="EX200" s="66"/>
      <c r="EY200" s="76"/>
      <c r="EZ200" s="66"/>
      <c r="FA200" s="76"/>
      <c r="FB200" s="66"/>
      <c r="FC200" s="76"/>
      <c r="FD200" s="66"/>
      <c r="FE200" s="76"/>
      <c r="FF200" s="66"/>
      <c r="FG200" s="76"/>
      <c r="FH200" s="66"/>
      <c r="FI200" s="76"/>
      <c r="FJ200" s="66"/>
      <c r="FK200" s="76"/>
      <c r="FL200" s="66"/>
      <c r="FM200" s="76"/>
      <c r="FN200" s="66"/>
      <c r="FO200" s="76"/>
      <c r="FP200" s="66"/>
      <c r="FQ200" s="76"/>
      <c r="FR200" s="66"/>
      <c r="FS200" s="76"/>
      <c r="FT200" s="66"/>
      <c r="FU200" s="76"/>
      <c r="FV200" s="66"/>
      <c r="FW200" s="76"/>
      <c r="FX200" s="66"/>
      <c r="FY200" s="76"/>
      <c r="FZ200" s="66"/>
      <c r="GA200" s="76"/>
      <c r="GB200" s="66"/>
      <c r="GC200" s="76"/>
      <c r="GD200" s="66"/>
      <c r="GE200" s="76"/>
      <c r="GF200" s="66"/>
      <c r="GG200" s="76"/>
      <c r="GH200" s="66"/>
      <c r="GI200" s="76"/>
      <c r="GJ200" s="66"/>
      <c r="GK200" s="76"/>
      <c r="GL200" s="66"/>
      <c r="GM200" s="76"/>
      <c r="GN200" s="66"/>
      <c r="GO200" s="76"/>
      <c r="GP200" s="66"/>
      <c r="GQ200" s="76"/>
      <c r="GR200" s="66"/>
      <c r="GS200" s="76"/>
      <c r="GT200" s="66"/>
      <c r="GU200" s="76"/>
      <c r="GV200" s="66"/>
      <c r="GW200" s="76"/>
      <c r="GX200" s="66"/>
      <c r="GY200" s="76"/>
      <c r="GZ200" s="66"/>
      <c r="HA200" s="76"/>
      <c r="HB200" s="66"/>
      <c r="HC200" s="76"/>
      <c r="HD200" s="66"/>
      <c r="HE200" s="76"/>
      <c r="HF200" s="66"/>
      <c r="HG200" s="76"/>
      <c r="HH200" s="66"/>
      <c r="HI200" s="76"/>
      <c r="HJ200" s="66"/>
      <c r="HK200" s="76"/>
      <c r="HL200" s="66"/>
      <c r="HM200" s="76"/>
      <c r="HN200" s="66"/>
      <c r="HO200" s="76"/>
      <c r="HP200" s="66"/>
      <c r="HQ200" s="76"/>
      <c r="HR200" s="66"/>
      <c r="HS200" s="76"/>
      <c r="HT200" s="66"/>
      <c r="HU200" s="76"/>
      <c r="HV200" s="66"/>
      <c r="HW200" s="76"/>
      <c r="HX200" s="66"/>
      <c r="HY200" s="76"/>
      <c r="HZ200" s="66"/>
      <c r="IA200" s="76"/>
      <c r="IB200" s="66"/>
      <c r="IC200" s="76"/>
      <c r="ID200" s="66"/>
      <c r="IE200" s="76"/>
      <c r="IF200" s="66"/>
      <c r="IG200" s="76"/>
      <c r="IH200" s="66"/>
      <c r="II200" s="76"/>
      <c r="IJ200" s="66"/>
      <c r="IK200" s="76"/>
      <c r="IL200" s="66"/>
      <c r="IM200" s="76"/>
      <c r="IN200" s="66"/>
      <c r="IO200" s="76"/>
      <c r="IP200" s="66"/>
      <c r="IQ200" s="76"/>
      <c r="IR200" s="66"/>
      <c r="IS200" s="76"/>
      <c r="IT200" s="66"/>
      <c r="IU200" s="76"/>
      <c r="IV200" s="66"/>
      <c r="IW200" s="76"/>
      <c r="IX200" s="66"/>
      <c r="IY200" s="76"/>
      <c r="IZ200" s="66"/>
      <c r="JA200" s="76"/>
      <c r="JB200" s="66"/>
      <c r="JC200" s="76"/>
      <c r="JD200" s="66"/>
      <c r="JE200" s="76"/>
      <c r="JF200" s="66"/>
      <c r="JG200" s="76"/>
      <c r="JH200" s="66"/>
      <c r="JI200" s="76"/>
      <c r="JJ200" s="66"/>
      <c r="JK200" s="76"/>
      <c r="JL200" s="66"/>
      <c r="JM200" s="76"/>
      <c r="JN200" s="66"/>
      <c r="JO200" s="76"/>
      <c r="JP200" s="66"/>
      <c r="JQ200" s="76"/>
      <c r="JR200" s="66"/>
      <c r="JS200" s="76"/>
      <c r="JT200" s="66"/>
      <c r="JU200" s="76"/>
      <c r="JV200" s="66"/>
      <c r="JW200" s="76"/>
      <c r="JX200" s="66"/>
      <c r="JY200" s="76"/>
      <c r="JZ200" s="66"/>
      <c r="KA200" s="76"/>
      <c r="KB200" s="66"/>
      <c r="KC200" s="76"/>
      <c r="KD200" s="66"/>
      <c r="KE200" s="76"/>
      <c r="KF200" s="66"/>
      <c r="KG200" s="76"/>
      <c r="KH200" s="66"/>
      <c r="KI200" s="76"/>
      <c r="KJ200" s="66"/>
      <c r="KK200" s="76"/>
      <c r="KL200" s="66"/>
      <c r="KM200" s="76"/>
      <c r="KN200" s="66"/>
      <c r="KO200" s="76"/>
      <c r="KP200" s="66"/>
      <c r="KQ200" s="76"/>
      <c r="KR200" s="66"/>
      <c r="KS200" s="76"/>
      <c r="KT200" s="66"/>
      <c r="KU200" s="76"/>
      <c r="KV200" s="66"/>
      <c r="KW200" s="76"/>
      <c r="KX200" s="66"/>
      <c r="KY200" s="76"/>
      <c r="KZ200" s="66"/>
      <c r="LA200" s="76"/>
      <c r="LB200" s="66"/>
      <c r="LC200" s="76"/>
      <c r="LD200" s="66"/>
      <c r="LE200" s="76"/>
      <c r="LF200" s="66"/>
      <c r="LG200" s="76"/>
      <c r="LH200" s="66"/>
      <c r="LI200" s="76"/>
      <c r="LJ200" s="66"/>
      <c r="LK200" s="76"/>
      <c r="LL200" s="66"/>
      <c r="LM200" s="76"/>
      <c r="LN200" s="66"/>
      <c r="LO200" s="76"/>
      <c r="LP200" s="66"/>
      <c r="LQ200" s="76"/>
      <c r="LR200" s="66"/>
      <c r="LS200" s="76"/>
      <c r="LT200" s="66"/>
      <c r="LU200" s="76"/>
      <c r="LV200" s="66"/>
      <c r="LW200" s="76"/>
      <c r="LX200" s="66"/>
      <c r="LY200" s="76"/>
      <c r="LZ200" s="66"/>
      <c r="MA200" s="76"/>
      <c r="MB200" s="66"/>
      <c r="MC200" s="76"/>
      <c r="MD200" s="66"/>
      <c r="MG200" s="1" t="str" cm="1">
        <f t="array" ref="MG200">IFERROR(INDEX(Paste_Here!$B$2:$B$850, MATCH(0, COUNTIF(MG$4:MG199, Paste_Here!$B$2:$B$850) + IF(Paste_Here!$B$2:$B$850="", 1, 0), 0)), "")</f>
        <v/>
      </c>
      <c r="MH200" s="1" t="str">
        <f>IF(MG200&lt;&gt;"", INDEX(Paste_Here!$A$2:$A$850, MATCH(MG200, Paste_Here!$B$2:$B$850, 0)), "")</f>
        <v/>
      </c>
      <c r="MI200" s="1" t="str">
        <f t="shared" si="32"/>
        <v/>
      </c>
      <c r="MJ200" s="1" t="str" cm="1">
        <f t="array" ref="MJ200">IFERROR(INDEX($MI$5:$MI$850, MATCH(SMALL(IF($MI$5:$MI$850&lt;&gt;"", COUNTIF($MI$5:$MI$850, "&lt;"&amp;$MI$5:$MI$850)+1), ROW()-ROW($MJ$5)+1), COUNTIF($MI$5:$MI$850, "&lt;"&amp;$MI$5:$MI$850)+1, 0)), "")</f>
        <v/>
      </c>
    </row>
    <row r="201" spans="1:348">
      <c r="A201" s="66"/>
      <c r="B201" s="76" t="str">
        <f t="shared" si="25"/>
        <v/>
      </c>
      <c r="C201" s="66"/>
      <c r="D201" s="76" t="str">
        <f>IFERROR(IF(B201&lt;&gt;"", IF(AND(INDEX(Paste_Here!B$2:B$850, MATCH(B201, Paste_Here!A$2:A$850, 0))&lt;&gt;"", ISNUMBER(VALUE(INDEX(Paste_Here!B$2:B$850, MATCH(B201, Paste_Here!A$2:A$850, 0))))), INDEX(Paste_Here!B$2:B$850, MATCH(B201, Paste_Here!A$2:A$850, 0)), ""), ""), "")</f>
        <v/>
      </c>
      <c r="E201" s="66"/>
      <c r="F201" s="76" t="str">
        <f>IFERROR(IF(B201&lt;&gt;"", IF(ISTEXT(INDEX(Paste_Here!K$2:K$850, MATCH(B201, Paste_Here!A$2:A$850, 0))), INDEX(Paste_Here!K$2:K$850, MATCH(B201, Paste_Here!A$2:A$850, 0)), ""), ""), "")</f>
        <v/>
      </c>
      <c r="G201" s="66"/>
      <c r="H201" s="76" t="str">
        <f>IFERROR(IF(B201&lt;&gt;"", IF(ISTEXT(INDEX(Paste_Here!C$2:C$850, MATCH(B201, Paste_Here!A$2:A$850, 0))), INDEX(Paste_Here!C$2:C$850, MATCH(B201, Paste_Here!A$2:A$850, 0)), ""), ""), "")</f>
        <v/>
      </c>
      <c r="I201" s="66"/>
      <c r="J201" s="76" t="str">
        <f>IFERROR(IF(B201&lt;&gt;"", IF(ISNUMBER(SEARCH("s", LOWER(INDEX(Paste_Here!M$2:M$850, MATCH(B201, Paste_Here!A$2:A$850, 0))))), "Yes", IF(INDEX(Paste_Here!M$2:M$850, MATCH(B201, Paste_Here!A$2:A$850, 0))&lt;&gt;"", "No", "")), ""), "")</f>
        <v/>
      </c>
      <c r="K201" s="66"/>
      <c r="L201" s="76" t="str">
        <f>IFERROR(IF(B201&lt;&gt;"", IF(ISNUMBER(SEARCH("yes", LOWER(INDEX(Paste_Here!E$2:E$850, MATCH(B201, Paste_Here!A$2:A$850, 0))))), "Yes", IF(ISNUMBER(SEARCH("no", LOWER(INDEX(Paste_Here!E$2:E$850, MATCH(B201, Paste_Here!A$2:A$850, 0))))), "No", "")), ""), "")</f>
        <v/>
      </c>
      <c r="M201" s="66"/>
      <c r="N201" s="76" t="str">
        <f>IFERROR(IF(B201&lt;&gt;"", IF(ISNUMBER(SEARCH("yes", LOWER(INDEX(Paste_Here!F$2:F$850, MATCH(B201, Paste_Here!A$2:A$850, 0))))), "Yes", IF(ISNUMBER(SEARCH("no", LOWER(INDEX(Paste_Here!F$2:F$850, MATCH(B201, Paste_Here!A$2:A$850, 0))))), "No", "")), ""), "")</f>
        <v/>
      </c>
      <c r="O201" s="66"/>
      <c r="P201" s="76" t="str">
        <f>IFERROR(IF(B201&lt;&gt;"", IF(ISNUMBER(SEARCH("yes", LOWER(INDEX(Paste_Here!L$2:L$850, MATCH(B201, Paste_Here!A$2:A$850, 0))))), "Yes", IF(ISNUMBER(SEARCH("no", LOWER(INDEX(Paste_Here!L$2:L$850, MATCH(B201, Paste_Here!A$2:A$850, 0))))), "No", "")), ""), "")</f>
        <v/>
      </c>
      <c r="Q201" s="66"/>
      <c r="R201" s="76" t="str">
        <f>IFERROR(IF(B201&lt;&gt;"", IF(ISNUMBER(SEARCH("transitional 2", LOWER(INDEX(Paste_Here!D$2:D$850, MATCH(B201, Paste_Here!A$2:A$850, 0))))), "T2", IF(ISNUMBER(SEARCH("transitional 1", LOWER(INDEX(Paste_Here!D$2:D$850, MATCH(B201, Paste_Here!A$2:A$850, 0))))), "T1", IF(ISNUMBER(SEARCH("waived ell services", LOWER(INDEX(Paste_Here!D$2:D$850, MATCH(B201, Paste_Here!A$2:A$850, 0))))), "W", IF(ISNUMBER(SEARCH("english language learner", LOWER(INDEX(Paste_Here!D$2:D$850, MATCH(B201, Paste_Here!A$2:A$850, 0))))), "L", "")))), ""), "")</f>
        <v/>
      </c>
      <c r="S201" s="66"/>
      <c r="T201" s="76" t="str">
        <f>IFERROR(IF(B201&lt;&gt;"", IF(ISNUMBER(SEARCH("yes", LOWER(INDEX(Paste_Here!I$2:I$850, MATCH(B201, Paste_Here!A$2:A$850, 0))))), "Yes", IF(ISNUMBER(SEARCH("no", LOWER(INDEX(Paste_Here!I$2:I$850, MATCH(B201, Paste_Here!A$2:A$850, 0))))), "No", "")), ""), "")</f>
        <v/>
      </c>
      <c r="U201" s="66"/>
      <c r="V201" s="76" t="str">
        <f>IFERROR(IF(B201&lt;&gt;"", IF(ISTEXT(INDEX(Paste_Here!J$2:J$850, MATCH(B201, Paste_Here!A$2:A$850, 0))), VALUE(INDEX(Paste_Here!J$2:J$850, MATCH(B201, Paste_Here!A$2:A$850, 0))), ""), ""), "")</f>
        <v/>
      </c>
      <c r="W201" s="66"/>
      <c r="X201" s="66"/>
      <c r="Y201" s="76" t="str">
        <f t="shared" si="26"/>
        <v/>
      </c>
      <c r="Z201" s="66"/>
      <c r="AA201" s="76" t="str">
        <f>IFERROR(IF(B201&lt;&gt;"", IF(AND(INDEX(Paste_Here!AI$2:AI$850, MATCH(B201, Paste_Here!A$2:A$850, 0))&lt;&gt;"", ISNUMBER(VALUE(INDEX(Paste_Here!AI$2:AI$850, MATCH(B201, Paste_Here!A$2:A$850, 0))))), INDEX(Paste_Here!AI$2:AI$850, MATCH(B201, Paste_Here!A$2:A$850, 0)), ""), ""), "")</f>
        <v/>
      </c>
      <c r="AB201" s="66"/>
      <c r="AC201" s="76" t="str">
        <f>IFERROR(IF(B201&lt;&gt;"", IF(AND(INDEX(Paste_Here!AJ$2:AJ$850, MATCH(B201, Paste_Here!A$2:A$850, 0))&lt;&gt;"", ISNUMBER(VALUE(INDEX(Paste_Here!AJ$2:AJ$850, MATCH(B201, Paste_Here!A$2:A$850, 0))))), INDEX(Paste_Here!AJ$2:AJ$850, MATCH(B201, Paste_Here!A$2:A$850, 0)), ""), ""), "")</f>
        <v/>
      </c>
      <c r="AD201" s="66"/>
      <c r="AE201" s="76" t="str">
        <f>IFERROR(IF(B201&lt;&gt;"", IF(AND(INDEX(Paste_Here!AK$2:AK$850, MATCH(B201, Paste_Here!A$2:A$850, 0))&lt;&gt;"", ISNUMBER(VALUE(INDEX(Paste_Here!AK$2:AK$850, MATCH(B201, Paste_Here!A$2:A$850, 0))))), INDEX(Paste_Here!AK$2:AK$850, MATCH(B201, Paste_Here!A$2:A$850, 0)), ""), ""), "")</f>
        <v/>
      </c>
      <c r="AF201" s="66"/>
      <c r="AG201" s="76" t="str">
        <f>IFERROR(IF(B201&lt;&gt;"", IF(AND(INDEX(Paste_Here!AL$2:AL$850, MATCH(B201, Paste_Here!A$2:A$850, 0))&lt;&gt;"", ISNUMBER(VALUE(INDEX(Paste_Here!AL$2:AL$850, MATCH(B201, Paste_Here!A$2:A$850, 0))))), INDEX(Paste_Here!AL$2:AL$850, MATCH(B201, Paste_Here!A$2:A$850, 0)), ""), ""), "")</f>
        <v/>
      </c>
      <c r="AH201" s="66"/>
      <c r="AI201" s="76" t="str">
        <f>IFERROR(IF(B201&lt;&gt;"", IF(AND(INDEX(Paste_Here!AH$2:AH$850, MATCH(B201, Paste_Here!A$2:A$850, 0))&lt;&gt;"", ISNUMBER(VALUE(INDEX(Paste_Here!AH$2:AH$850, MATCH(B201, Paste_Here!A$2:A$850, 0))))), IF(VALUE(INDEX(Paste_Here!AH$2:AH$850, MATCH(B201, Paste_Here!A$2:A$850, 0)))=0, "", INDEX(Paste_Here!AH$2:AH$850, MATCH(B201, Paste_Here!A$2:A$850, 0))), ""), ""), "")</f>
        <v/>
      </c>
      <c r="AJ201" s="66"/>
      <c r="AK201" s="76" t="str">
        <f>IFERROR(IF(B201&lt;&gt;"", IF(AND(INDEX(Paste_Here!N$2:N$850, MATCH(B201, Paste_Here!A$2:A$850, 0))&lt;&gt;"", ISNUMBER(VALUE(INDEX(Paste_Here!N$2:N$850, MATCH(B201, Paste_Here!A$2:A$850, 0))))), INDEX(Paste_Here!N$2:N$850, MATCH(B201, Paste_Here!A$2:A$850, 0)), ""), ""), "")</f>
        <v/>
      </c>
      <c r="AL201" s="66"/>
      <c r="AM201" s="76" t="str">
        <f>IFERROR(IF(B201&lt;&gt;"", IF(AND(INDEX(Paste_Here!O$2:O$850, MATCH(B201, Paste_Here!A$2:A$850, 0))&lt;&gt;"", ISNUMBER(VALUE(INDEX(Paste_Here!O$2:O$850, MATCH(B201, Paste_Here!A$2:A$850, 0))))), INDEX(Paste_Here!O$2:O$850, MATCH(B201, Paste_Here!A$2:A$850, 0)), ""), ""), "")</f>
        <v/>
      </c>
      <c r="AN201" s="66"/>
      <c r="AO201" s="76"/>
      <c r="AP201" s="66"/>
      <c r="AQ201" s="76"/>
      <c r="AR201" s="66"/>
      <c r="AS201" s="76"/>
      <c r="AT201" s="66"/>
      <c r="AU201" s="66"/>
      <c r="AV201" s="76" t="str">
        <f t="shared" si="27"/>
        <v/>
      </c>
      <c r="AW201" s="66"/>
      <c r="AX201" s="76" t="str">
        <f>IFERROR(IF(B201&lt;&gt;"", IF(ISNUMBER(SEARCH("Revealed-Potential (Primary Focus)", LOWER(INDEX(Paste_Here!Z$2:Z$850, MATCH(B201, Paste_Here!A$2:A$850, 0))))), "Rev-Potential: Prim", IF(ISNUMBER(SEARCH("Revealed-Potential (Secondary Focus)", LOWER(INDEX(Paste_Here!Z$2:Z$850, MATCH(B201, Paste_Here!A$2:A$850, 0))))), "Rev-Potential: Sec", IF(ISNUMBER(SEARCH("Monitoring", LOWER(INDEX(Paste_Here!Z$2:Z$850, MATCH(B201, Paste_Here!A$2:A$850, 0))))), "Monitoring", IF(ISNUMBER(SEARCH("At-Promise (Secondary Focus)", LOWER(INDEX(Paste_Here!Z$2:Z$850, MATCH(B201, Paste_Here!A$2:A$850, 0))))), "At-Promise: Sec", IF(ISNUMBER(SEARCH("At-Promise (Primary Focus)", LOWER(INDEX(Paste_Here!Z$2:Z$850, MATCH(B201, Paste_Here!A$2:A$850, 0))))), "At-Promise: Prim", ""))))), ""), "")</f>
        <v/>
      </c>
      <c r="AY201" s="66"/>
      <c r="AZ201" s="76"/>
      <c r="BA201" s="66"/>
      <c r="BB201" s="76"/>
      <c r="BC201" s="66"/>
      <c r="BD201" s="76"/>
      <c r="BE201" s="66"/>
      <c r="BF201" s="76"/>
      <c r="BG201" s="66"/>
      <c r="BH201" s="76"/>
      <c r="BI201" s="66"/>
      <c r="BJ201" s="66"/>
      <c r="BK201" s="76" t="str">
        <f t="shared" si="28"/>
        <v/>
      </c>
      <c r="BL201" s="66"/>
      <c r="BM201" s="76" t="str">
        <f>IFERROR(IF(B201&lt;&gt;"", IF(AND(ISNUMBER(VALUE(SUBSTITUTE(SUBSTITUTE(Paste_Here!R201, "br", "-"), "L", ""))), VALUE(SUBSTITUTE(SUBSTITUTE(Paste_Here!R201, "br", "-"), "L", "")) &gt;= 1095), "Yes", IF(AND(ISNUMBER(VALUE(SUBSTITUTE(SUBSTITUTE(Paste_Here!R201, "br", "-"), "L", ""))), VALUE(SUBSTITUTE(SUBSTITUTE(Paste_Here!R201, "br", "-"), "L", "")) &lt;= 1094), "No", "")), ""), "")</f>
        <v/>
      </c>
      <c r="BN201" s="66"/>
      <c r="BO201" s="76" t="str">
        <f>IFERROR(IF(B201&lt;&gt;"", IF(COUNTIF(INDEX(Paste_Here!Y$2:AB$850, MATCH(B201, Paste_Here!A$2:A$850, 0), 0), "yes") &gt; 0, "Yes", IF(COUNTIF(INDEX(Paste_Here!Y$2:AB$850, MATCH(B201, Paste_Here!A$2:A$850, 0), 0), "no") &gt; 0, "No", "")), ""), "")</f>
        <v/>
      </c>
      <c r="BP201" s="66"/>
      <c r="BQ201" s="76" t="str">
        <f>IFERROR(IF(B201&lt;&gt;"", IF(AND(ISNUMBER(VALUE(SUBSTITUTE(SUBSTITUTE(Paste_Here!U201, "em", "-"), "q", ""))), VALUE(SUBSTITUTE(SUBSTITUTE(Paste_Here!U201, "em", "-"), "q", "")) &gt;= 910), "Yes", IF(AND(ISNUMBER(VALUE(SUBSTITUTE(SUBSTITUTE(Paste_Here!U201, "em", "-"), "q", ""))), VALUE(SUBSTITUTE(SUBSTITUTE(Paste_Here!U201, "em", "-"), "q", "")) &lt;= 909), "No", "")), ""), "")</f>
        <v/>
      </c>
      <c r="BR201" s="66"/>
      <c r="BS201" s="76" t="str">
        <f>IFERROR(IF(B201&lt;&gt;"", IF(AND(INDEX(Paste_Here!X$2:X$850, MATCH(B201, Paste_Here!A$2:A$850, 0))&lt;&gt;"", ISNUMBER(VALUE(INDEX(Paste_Here!X$2:X$850, MATCH(B201, Paste_Here!A$2:A$850, 0))))), INDEX(Paste_Here!X$2:X$850, MATCH(B201, Paste_Here!A$2:A$850, 0)), ""), ""), "")</f>
        <v/>
      </c>
      <c r="BT201" s="66"/>
      <c r="BU201" s="76" t="str">
        <f>IFERROR(IF(B201&lt;&gt;"", IF(ISNUMBER(VALUE(INDEX(Paste_Here!G$2:G$850, MATCH(B201, Paste_Here!A$2:A$850, 0)))), IF(VALUE(INDEX(Paste_Here!G$2:G$850, MATCH(B201, Paste_Here!A$2:A$850, 0)))=0, "No", IF(AND(VALUE(INDEX(Paste_Here!G$2:G$850, MATCH(B201, Paste_Here!A$2:A$850, 0)))&gt;=1, VALUE(INDEX(Paste_Here!G$2:G$850, MATCH(B201, Paste_Here!A$2:A$850, 0)))&lt;=4), VALUE(INDEX(Paste_Here!G$2:G$850, MATCH(B201, Paste_Here!A$2:A$850, 0))), "")), ""), ""), "")</f>
        <v/>
      </c>
      <c r="BV201" s="66"/>
      <c r="BW201" s="76" t="str">
        <f>IFERROR(IF(B201&lt;&gt;"", IF(ISNUMBER(VALUE(INDEX(Paste_Here!H$2:H$850, MATCH(B201, Paste_Here!A$2:A$850, 0)))), IF(VALUE(INDEX(Paste_Here!H$2:H$850, MATCH(B201, Paste_Here!A$2:A$850, 0)))=0, "No", IF(AND(VALUE(INDEX(Paste_Here!H$2:H$850, MATCH(B201, Paste_Here!A$2:A$850, 0)))&gt;=1, VALUE(INDEX(Paste_Here!H$2:H$850, MATCH(B201, Paste_Here!A$2:A$850, 0)))&lt;=4), VALUE(INDEX(Paste_Here!H$2:H$850, MATCH(B201, Paste_Here!A$2:A$850, 0))), "")), ""), ""), "")</f>
        <v/>
      </c>
      <c r="BX201" s="66"/>
      <c r="BY201" s="76"/>
      <c r="BZ201" s="66"/>
      <c r="CA201" s="76"/>
      <c r="CB201" s="66"/>
      <c r="CC201" s="66"/>
      <c r="CD201" s="76" t="str">
        <f t="shared" si="29"/>
        <v/>
      </c>
      <c r="CE201" s="66"/>
      <c r="CF201" s="76" t="str">
        <f>IFERROR(IF(B201&lt;&gt;"", IF(AND(INDEX(Paste_Here!P$2:P$850, MATCH(B201, Paste_Here!A$2:A$850, 0))&lt;&gt;"", ISNUMBER(VALUE(INDEX(Paste_Here!P$2:P$850, MATCH(B201, Paste_Here!A$2:A$850, 0))))), INDEX(Paste_Here!P$2:P$850, MATCH(B201, Paste_Here!A$2:A$850, 0)), ""), ""), "")</f>
        <v/>
      </c>
      <c r="CG201" s="66"/>
      <c r="CH201" s="76" t="str">
        <f>IFERROR(IF(B201&lt;&gt;"", IF(ISNUMBER(SEARCH("highrisk", LOWER(INDEX(Paste_Here!Q$2:Q$850, MATCH(B201, Paste_Here!A$2:A$850, 0))))), "High Risk", IF(ISNUMBER(SEARCH("lowrisk", LOWER(INDEX(Paste_Here!Q$2:Q$850, MATCH(B201, Paste_Here!A$2:A$850, 0))))), "Low Risk", IF(ISNUMBER(SEARCH("somerisk", LOWER(INDEX(Paste_Here!Q$2:Q$850, MATCH(B201, Paste_Here!A$2:A$850, 0))))), "Some Risk", ""))), ""), "")</f>
        <v/>
      </c>
      <c r="CI201" s="66"/>
      <c r="CJ201" s="76" t="str">
        <f>IFERROR(IF(B201&lt;&gt;"", IF(AND(INDEX(Paste_Here!AA$2:AA$850, MATCH(B201, Paste_Here!A$2:A$850, 0))&lt;&gt;"", ISNUMBER(VALUE(INDEX(Paste_Here!AA$2:AA$850, MATCH(B201, Paste_Here!A$2:A$850, 0))))), INDEX(Paste_Here!AA$2:AA$850, MATCH(B201, Paste_Here!A$2:A$850, 0)), ""), ""), "")</f>
        <v/>
      </c>
      <c r="CK201" s="66"/>
      <c r="CL201" s="76" t="str">
        <f>IFERROR(IF(B201&lt;&gt;"", IF(LOWER(INDEX(Paste_Here!AB$2:AB$850, MATCH(B201, Paste_Here!A$2:A$850, 0)))="approaching expectations", "Approaching", IF(LOWER(INDEX(Paste_Here!AB$2:AB$850, MATCH(B201, Paste_Here!A$2:A$850, 0)))="met expectations", "Met", IF(LOWER(INDEX(Paste_Here!AB$2:AB$850, MATCH(B201, Paste_Here!A$2:A$850, 0)))="exceeded expectations", "Exceeded", IF(LOWER(INDEX(Paste_Here!AB$2:AB$850, MATCH(B201, Paste_Here!A$2:A$850, 0)))="below expectations", "Below", "")))), ""), "")</f>
        <v/>
      </c>
      <c r="CM201" s="66"/>
      <c r="CN201" s="76" t="str">
        <f>IFERROR(IF(B201&lt;&gt;"", IF(AND(INDEX(Paste_Here!AC$2:AC$850, MATCH(B201, Paste_Here!A$2:A$850, 0))&lt;&gt;"", ISNUMBER(VALUE(INDEX(Paste_Here!AC$2:AC$850, MATCH(B201, Paste_Here!A$2:A$850, 0))))), INDEX(Paste_Here!AC$2:AC$850, MATCH(B201, Paste_Here!A$2:A$850, 0)), ""), ""), "")</f>
        <v/>
      </c>
      <c r="CO201" s="66"/>
      <c r="CP201" s="76"/>
      <c r="CQ201" s="66"/>
      <c r="CR201" s="76"/>
      <c r="CS201" s="66"/>
      <c r="CT201" s="76"/>
      <c r="CU201" s="66"/>
      <c r="CV201" s="76"/>
      <c r="CW201" s="66"/>
      <c r="CX201" s="76"/>
      <c r="CY201" s="66"/>
      <c r="CZ201" s="66"/>
      <c r="DA201" s="76" t="str">
        <f t="shared" si="30"/>
        <v/>
      </c>
      <c r="DB201" s="66"/>
      <c r="DC201" s="76" t="str">
        <f>IFERROR(IF(B201&lt;&gt;"", IF(AND(INDEX(Paste_Here!V$2:V$850, MATCH(B201, Paste_Here!A$2:A$850, 0))&lt;&gt;"", ISNUMBER(VALUE(INDEX(Paste_Here!V$2:V$850, MATCH(B201, Paste_Here!A$2:A$850, 0))))), INDEX(Paste_Here!V$2:V$850, MATCH(B201, Paste_Here!A$2:A$850, 0)), ""), ""), "")</f>
        <v/>
      </c>
      <c r="DD201" s="66"/>
      <c r="DE201" s="76" t="str">
        <f>IFERROR(IF(B201&lt;&gt;"", IF(ISNUMBER(SEARCH("highrisk", LOWER(INDEX(Paste_Here!W$2:W$850, MATCH(B201, Paste_Here!A$2:A$850, 0))))), "High Risk", IF(ISNUMBER(SEARCH("lowrisk", LOWER(INDEX(Paste_Here!W$2:W$850, MATCH(B201, Paste_Here!A$2:A$850, 0))))), "Low Risk", IF(ISNUMBER(SEARCH("somerisk", LOWER(INDEX(Paste_Here!W$2:W$850, MATCH(B201, Paste_Here!A$2:A$850, 0))))), "Some Risk", ""))), ""), "")</f>
        <v/>
      </c>
      <c r="DF201" s="66"/>
      <c r="DG201" s="76" t="str">
        <f>IFERROR(IF(B201&lt;&gt;"", IF(AND(INDEX(Paste_Here!S$2:S$850, MATCH(B201, Paste_Here!A$2:A$850, 0))&lt;&gt;"", ISNUMBER(VALUE(INDEX(Paste_Here!S$2:S$850, MATCH(B201, Paste_Here!A$2:A$850, 0))))), INDEX(Paste_Here!S$2:S$850, MATCH(B201, Paste_Here!A$2:A$850, 0)), ""), ""), "")</f>
        <v/>
      </c>
      <c r="DH201" s="66"/>
      <c r="DI201" s="76" t="str">
        <f>IFERROR(IF(B201&lt;&gt;"", IF(ISNUMBER(SEARCH("highrisk", LOWER(INDEX(Paste_Here!T$2:T$850, MATCH(B201, Paste_Here!A$2:A$850, 0))))), "High Risk", IF(ISNUMBER(SEARCH("lowrisk", LOWER(INDEX(Paste_Here!T$2:T$850, MATCH(B201, Paste_Here!A$2:A$850, 0))))), "Low Risk", IF(ISNUMBER(SEARCH("somerisk", LOWER(INDEX(Paste_Here!T$2:T$850, MATCH(B201, Paste_Here!A$2:A$850, 0))))), "Some Risk", ""))), ""), "")</f>
        <v/>
      </c>
      <c r="DJ201" s="66"/>
      <c r="DK201" s="76" t="str">
        <f>IFERROR(IF(B201&lt;&gt;"", IF(AND(INDEX(Paste_Here!AD$2:AD$850, MATCH(B201, Paste_Here!A$2:A$850, 0))&lt;&gt;"", ISNUMBER(VALUE(INDEX(Paste_Here!AD$2:AD$850, MATCH(B201, Paste_Here!A$2:A$850, 0))))), INDEX(Paste_Here!AD$2:AD$850, MATCH(B201, Paste_Here!A$2:A$850, 0)), ""), ""), "")</f>
        <v/>
      </c>
      <c r="DL201" s="66"/>
      <c r="DM201" s="76" t="str">
        <f>IFERROR(IF(B201&lt;&gt;"", IF(LOWER(INDEX(Paste_Here!AE$2:AE$850, MATCH(B201, Paste_Here!A$2:A$850, 0)))="approaching expectations", "Approaching", IF(LOWER(INDEX(Paste_Here!AE$2:AE$850, MATCH(B201, Paste_Here!A$2:A$850, 0)))="met expectations", "Met", IF(LOWER(INDEX(Paste_Here!AE$2:AE$850, MATCH(B201, Paste_Here!A$2:A$850, 0)))="exceeded expectations", "Exceeded", IF(LOWER(INDEX(Paste_Here!AE$2:AE$850, MATCH(B201, Paste_Here!A$2:A$850, 0)))="below expectations", "Below", "")))), ""), "")</f>
        <v/>
      </c>
      <c r="DN201" s="66"/>
      <c r="DO201" s="76"/>
      <c r="DP201" s="66"/>
      <c r="DQ201" s="76"/>
      <c r="DR201" s="66"/>
      <c r="DS201" s="76"/>
      <c r="DT201" s="66"/>
      <c r="DU201" s="76"/>
      <c r="DV201" s="66"/>
      <c r="DW201" s="66"/>
      <c r="DX201" s="76" t="str">
        <f t="shared" si="31"/>
        <v/>
      </c>
      <c r="DY201" s="66"/>
      <c r="DZ201" s="76"/>
      <c r="EA201" s="66"/>
      <c r="EB201" s="76"/>
      <c r="EC201" s="66"/>
      <c r="ED201" s="76" t="str">
        <f>IFERROR(IF(B201&lt;&gt;"", IF(AND(INDEX(Paste_Here!AF$2:AF$850, MATCH(B201, Paste_Here!A$2:A$850, 0))&lt;&gt;"", ISNUMBER(VALUE(INDEX(Paste_Here!AF$2:AF$850, MATCH(B201, Paste_Here!A$2:A$850, 0))))), INDEX(Paste_Here!AF$2:AF$850, MATCH(B201, Paste_Here!A$2:A$850, 0)), ""), ""), "")</f>
        <v/>
      </c>
      <c r="EE201" s="66"/>
      <c r="EF201" s="76"/>
      <c r="EG201" s="66"/>
      <c r="EH201" s="76"/>
      <c r="EI201" s="66"/>
      <c r="EJ201" s="76" t="str">
        <f>IFERROR(IF(B201&lt;&gt;"", IF(AND(INDEX(Paste_Here!AG$2:AG$850, MATCH(B201, Paste_Here!A$2:A$850, 0))&lt;&gt;"", ISNUMBER(VALUE(INDEX(Paste_Here!AG$2:AG$850, MATCH(B201, Paste_Here!A$2:A$850, 0))))), INDEX(Paste_Here!AG$2:AG$850, MATCH(B201, Paste_Here!A$2:A$850, 0)), ""), ""), "")</f>
        <v/>
      </c>
      <c r="EK201" s="66"/>
      <c r="EL201" s="76"/>
      <c r="EM201" s="66"/>
      <c r="EN201" s="76"/>
      <c r="EO201" s="66"/>
      <c r="EP201" s="76"/>
      <c r="EQ201" s="66"/>
      <c r="ER201" s="76"/>
      <c r="ES201" s="66"/>
      <c r="ET201" s="66"/>
      <c r="EU201" s="76"/>
      <c r="EV201" s="66"/>
      <c r="EW201" s="76"/>
      <c r="EX201" s="66"/>
      <c r="EY201" s="76"/>
      <c r="EZ201" s="66"/>
      <c r="FA201" s="76"/>
      <c r="FB201" s="66"/>
      <c r="FC201" s="76"/>
      <c r="FD201" s="66"/>
      <c r="FE201" s="76"/>
      <c r="FF201" s="66"/>
      <c r="FG201" s="76"/>
      <c r="FH201" s="66"/>
      <c r="FI201" s="76"/>
      <c r="FJ201" s="66"/>
      <c r="FK201" s="76"/>
      <c r="FL201" s="66"/>
      <c r="FM201" s="76"/>
      <c r="FN201" s="66"/>
      <c r="FO201" s="76"/>
      <c r="FP201" s="66"/>
      <c r="FQ201" s="76"/>
      <c r="FR201" s="66"/>
      <c r="FS201" s="76"/>
      <c r="FT201" s="66"/>
      <c r="FU201" s="76"/>
      <c r="FV201" s="66"/>
      <c r="FW201" s="76"/>
      <c r="FX201" s="66"/>
      <c r="FY201" s="76"/>
      <c r="FZ201" s="66"/>
      <c r="GA201" s="76"/>
      <c r="GB201" s="66"/>
      <c r="GC201" s="76"/>
      <c r="GD201" s="66"/>
      <c r="GE201" s="76"/>
      <c r="GF201" s="66"/>
      <c r="GG201" s="76"/>
      <c r="GH201" s="66"/>
      <c r="GI201" s="76"/>
      <c r="GJ201" s="66"/>
      <c r="GK201" s="76"/>
      <c r="GL201" s="66"/>
      <c r="GM201" s="76"/>
      <c r="GN201" s="66"/>
      <c r="GO201" s="76"/>
      <c r="GP201" s="66"/>
      <c r="GQ201" s="76"/>
      <c r="GR201" s="66"/>
      <c r="GS201" s="76"/>
      <c r="GT201" s="66"/>
      <c r="GU201" s="76"/>
      <c r="GV201" s="66"/>
      <c r="GW201" s="76"/>
      <c r="GX201" s="66"/>
      <c r="GY201" s="76"/>
      <c r="GZ201" s="66"/>
      <c r="HA201" s="76"/>
      <c r="HB201" s="66"/>
      <c r="HC201" s="76"/>
      <c r="HD201" s="66"/>
      <c r="HE201" s="76"/>
      <c r="HF201" s="66"/>
      <c r="HG201" s="76"/>
      <c r="HH201" s="66"/>
      <c r="HI201" s="76"/>
      <c r="HJ201" s="66"/>
      <c r="HK201" s="76"/>
      <c r="HL201" s="66"/>
      <c r="HM201" s="76"/>
      <c r="HN201" s="66"/>
      <c r="HO201" s="76"/>
      <c r="HP201" s="66"/>
      <c r="HQ201" s="76"/>
      <c r="HR201" s="66"/>
      <c r="HS201" s="76"/>
      <c r="HT201" s="66"/>
      <c r="HU201" s="76"/>
      <c r="HV201" s="66"/>
      <c r="HW201" s="76"/>
      <c r="HX201" s="66"/>
      <c r="HY201" s="76"/>
      <c r="HZ201" s="66"/>
      <c r="IA201" s="76"/>
      <c r="IB201" s="66"/>
      <c r="IC201" s="76"/>
      <c r="ID201" s="66"/>
      <c r="IE201" s="76"/>
      <c r="IF201" s="66"/>
      <c r="IG201" s="76"/>
      <c r="IH201" s="66"/>
      <c r="II201" s="76"/>
      <c r="IJ201" s="66"/>
      <c r="IK201" s="76"/>
      <c r="IL201" s="66"/>
      <c r="IM201" s="76"/>
      <c r="IN201" s="66"/>
      <c r="IO201" s="76"/>
      <c r="IP201" s="66"/>
      <c r="IQ201" s="76"/>
      <c r="IR201" s="66"/>
      <c r="IS201" s="76"/>
      <c r="IT201" s="66"/>
      <c r="IU201" s="76"/>
      <c r="IV201" s="66"/>
      <c r="IW201" s="76"/>
      <c r="IX201" s="66"/>
      <c r="IY201" s="76"/>
      <c r="IZ201" s="66"/>
      <c r="JA201" s="76"/>
      <c r="JB201" s="66"/>
      <c r="JC201" s="76"/>
      <c r="JD201" s="66"/>
      <c r="JE201" s="76"/>
      <c r="JF201" s="66"/>
      <c r="JG201" s="76"/>
      <c r="JH201" s="66"/>
      <c r="JI201" s="76"/>
      <c r="JJ201" s="66"/>
      <c r="JK201" s="76"/>
      <c r="JL201" s="66"/>
      <c r="JM201" s="76"/>
      <c r="JN201" s="66"/>
      <c r="JO201" s="76"/>
      <c r="JP201" s="66"/>
      <c r="JQ201" s="76"/>
      <c r="JR201" s="66"/>
      <c r="JS201" s="76"/>
      <c r="JT201" s="66"/>
      <c r="JU201" s="76"/>
      <c r="JV201" s="66"/>
      <c r="JW201" s="76"/>
      <c r="JX201" s="66"/>
      <c r="JY201" s="76"/>
      <c r="JZ201" s="66"/>
      <c r="KA201" s="76"/>
      <c r="KB201" s="66"/>
      <c r="KC201" s="76"/>
      <c r="KD201" s="66"/>
      <c r="KE201" s="76"/>
      <c r="KF201" s="66"/>
      <c r="KG201" s="76"/>
      <c r="KH201" s="66"/>
      <c r="KI201" s="76"/>
      <c r="KJ201" s="66"/>
      <c r="KK201" s="76"/>
      <c r="KL201" s="66"/>
      <c r="KM201" s="76"/>
      <c r="KN201" s="66"/>
      <c r="KO201" s="76"/>
      <c r="KP201" s="66"/>
      <c r="KQ201" s="76"/>
      <c r="KR201" s="66"/>
      <c r="KS201" s="76"/>
      <c r="KT201" s="66"/>
      <c r="KU201" s="76"/>
      <c r="KV201" s="66"/>
      <c r="KW201" s="76"/>
      <c r="KX201" s="66"/>
      <c r="KY201" s="76"/>
      <c r="KZ201" s="66"/>
      <c r="LA201" s="76"/>
      <c r="LB201" s="66"/>
      <c r="LC201" s="76"/>
      <c r="LD201" s="66"/>
      <c r="LE201" s="76"/>
      <c r="LF201" s="66"/>
      <c r="LG201" s="76"/>
      <c r="LH201" s="66"/>
      <c r="LI201" s="76"/>
      <c r="LJ201" s="66"/>
      <c r="LK201" s="76"/>
      <c r="LL201" s="66"/>
      <c r="LM201" s="76"/>
      <c r="LN201" s="66"/>
      <c r="LO201" s="76"/>
      <c r="LP201" s="66"/>
      <c r="LQ201" s="76"/>
      <c r="LR201" s="66"/>
      <c r="LS201" s="76"/>
      <c r="LT201" s="66"/>
      <c r="LU201" s="76"/>
      <c r="LV201" s="66"/>
      <c r="LW201" s="76"/>
      <c r="LX201" s="66"/>
      <c r="LY201" s="76"/>
      <c r="LZ201" s="66"/>
      <c r="MA201" s="76"/>
      <c r="MB201" s="66"/>
      <c r="MC201" s="76"/>
      <c r="MD201" s="66"/>
      <c r="MG201" s="1" t="str" cm="1">
        <f t="array" ref="MG201">IFERROR(INDEX(Paste_Here!$B$2:$B$850, MATCH(0, COUNTIF(MG$4:MG200, Paste_Here!$B$2:$B$850) + IF(Paste_Here!$B$2:$B$850="", 1, 0), 0)), "")</f>
        <v/>
      </c>
      <c r="MH201" s="1" t="str">
        <f>IF(MG201&lt;&gt;"", INDEX(Paste_Here!$A$2:$A$850, MATCH(MG201, Paste_Here!$B$2:$B$850, 0)), "")</f>
        <v/>
      </c>
      <c r="MI201" s="1" t="str">
        <f t="shared" si="32"/>
        <v/>
      </c>
      <c r="MJ201" s="1" t="str" cm="1">
        <f t="array" ref="MJ201">IFERROR(INDEX($MI$5:$MI$850, MATCH(SMALL(IF($MI$5:$MI$850&lt;&gt;"", COUNTIF($MI$5:$MI$850, "&lt;"&amp;$MI$5:$MI$850)+1), ROW()-ROW($MJ$5)+1), COUNTIF($MI$5:$MI$850, "&lt;"&amp;$MI$5:$MI$850)+1, 0)), "")</f>
        <v/>
      </c>
    </row>
    <row r="202" spans="1:348">
      <c r="A202" s="66"/>
      <c r="B202" s="76" t="str">
        <f t="shared" si="25"/>
        <v/>
      </c>
      <c r="C202" s="66"/>
      <c r="D202" s="76" t="str">
        <f>IFERROR(IF(B202&lt;&gt;"", IF(AND(INDEX(Paste_Here!B$2:B$850, MATCH(B202, Paste_Here!A$2:A$850, 0))&lt;&gt;"", ISNUMBER(VALUE(INDEX(Paste_Here!B$2:B$850, MATCH(B202, Paste_Here!A$2:A$850, 0))))), INDEX(Paste_Here!B$2:B$850, MATCH(B202, Paste_Here!A$2:A$850, 0)), ""), ""), "")</f>
        <v/>
      </c>
      <c r="E202" s="66"/>
      <c r="F202" s="76" t="str">
        <f>IFERROR(IF(B202&lt;&gt;"", IF(ISTEXT(INDEX(Paste_Here!K$2:K$850, MATCH(B202, Paste_Here!A$2:A$850, 0))), INDEX(Paste_Here!K$2:K$850, MATCH(B202, Paste_Here!A$2:A$850, 0)), ""), ""), "")</f>
        <v/>
      </c>
      <c r="G202" s="66"/>
      <c r="H202" s="76" t="str">
        <f>IFERROR(IF(B202&lt;&gt;"", IF(ISTEXT(INDEX(Paste_Here!C$2:C$850, MATCH(B202, Paste_Here!A$2:A$850, 0))), INDEX(Paste_Here!C$2:C$850, MATCH(B202, Paste_Here!A$2:A$850, 0)), ""), ""), "")</f>
        <v/>
      </c>
      <c r="I202" s="66"/>
      <c r="J202" s="76" t="str">
        <f>IFERROR(IF(B202&lt;&gt;"", IF(ISNUMBER(SEARCH("s", LOWER(INDEX(Paste_Here!M$2:M$850, MATCH(B202, Paste_Here!A$2:A$850, 0))))), "Yes", IF(INDEX(Paste_Here!M$2:M$850, MATCH(B202, Paste_Here!A$2:A$850, 0))&lt;&gt;"", "No", "")), ""), "")</f>
        <v/>
      </c>
      <c r="K202" s="66"/>
      <c r="L202" s="76" t="str">
        <f>IFERROR(IF(B202&lt;&gt;"", IF(ISNUMBER(SEARCH("yes", LOWER(INDEX(Paste_Here!E$2:E$850, MATCH(B202, Paste_Here!A$2:A$850, 0))))), "Yes", IF(ISNUMBER(SEARCH("no", LOWER(INDEX(Paste_Here!E$2:E$850, MATCH(B202, Paste_Here!A$2:A$850, 0))))), "No", "")), ""), "")</f>
        <v/>
      </c>
      <c r="M202" s="66"/>
      <c r="N202" s="76" t="str">
        <f>IFERROR(IF(B202&lt;&gt;"", IF(ISNUMBER(SEARCH("yes", LOWER(INDEX(Paste_Here!F$2:F$850, MATCH(B202, Paste_Here!A$2:A$850, 0))))), "Yes", IF(ISNUMBER(SEARCH("no", LOWER(INDEX(Paste_Here!F$2:F$850, MATCH(B202, Paste_Here!A$2:A$850, 0))))), "No", "")), ""), "")</f>
        <v/>
      </c>
      <c r="O202" s="66"/>
      <c r="P202" s="76" t="str">
        <f>IFERROR(IF(B202&lt;&gt;"", IF(ISNUMBER(SEARCH("yes", LOWER(INDEX(Paste_Here!L$2:L$850, MATCH(B202, Paste_Here!A$2:A$850, 0))))), "Yes", IF(ISNUMBER(SEARCH("no", LOWER(INDEX(Paste_Here!L$2:L$850, MATCH(B202, Paste_Here!A$2:A$850, 0))))), "No", "")), ""), "")</f>
        <v/>
      </c>
      <c r="Q202" s="66"/>
      <c r="R202" s="76" t="str">
        <f>IFERROR(IF(B202&lt;&gt;"", IF(ISNUMBER(SEARCH("transitional 2", LOWER(INDEX(Paste_Here!D$2:D$850, MATCH(B202, Paste_Here!A$2:A$850, 0))))), "T2", IF(ISNUMBER(SEARCH("transitional 1", LOWER(INDEX(Paste_Here!D$2:D$850, MATCH(B202, Paste_Here!A$2:A$850, 0))))), "T1", IF(ISNUMBER(SEARCH("waived ell services", LOWER(INDEX(Paste_Here!D$2:D$850, MATCH(B202, Paste_Here!A$2:A$850, 0))))), "W", IF(ISNUMBER(SEARCH("english language learner", LOWER(INDEX(Paste_Here!D$2:D$850, MATCH(B202, Paste_Here!A$2:A$850, 0))))), "L", "")))), ""), "")</f>
        <v/>
      </c>
      <c r="S202" s="66"/>
      <c r="T202" s="76" t="str">
        <f>IFERROR(IF(B202&lt;&gt;"", IF(ISNUMBER(SEARCH("yes", LOWER(INDEX(Paste_Here!I$2:I$850, MATCH(B202, Paste_Here!A$2:A$850, 0))))), "Yes", IF(ISNUMBER(SEARCH("no", LOWER(INDEX(Paste_Here!I$2:I$850, MATCH(B202, Paste_Here!A$2:A$850, 0))))), "No", "")), ""), "")</f>
        <v/>
      </c>
      <c r="U202" s="66"/>
      <c r="V202" s="76" t="str">
        <f>IFERROR(IF(B202&lt;&gt;"", IF(ISTEXT(INDEX(Paste_Here!J$2:J$850, MATCH(B202, Paste_Here!A$2:A$850, 0))), VALUE(INDEX(Paste_Here!J$2:J$850, MATCH(B202, Paste_Here!A$2:A$850, 0))), ""), ""), "")</f>
        <v/>
      </c>
      <c r="W202" s="66"/>
      <c r="X202" s="66"/>
      <c r="Y202" s="76" t="str">
        <f t="shared" si="26"/>
        <v/>
      </c>
      <c r="Z202" s="66"/>
      <c r="AA202" s="76" t="str">
        <f>IFERROR(IF(B202&lt;&gt;"", IF(AND(INDEX(Paste_Here!AI$2:AI$850, MATCH(B202, Paste_Here!A$2:A$850, 0))&lt;&gt;"", ISNUMBER(VALUE(INDEX(Paste_Here!AI$2:AI$850, MATCH(B202, Paste_Here!A$2:A$850, 0))))), INDEX(Paste_Here!AI$2:AI$850, MATCH(B202, Paste_Here!A$2:A$850, 0)), ""), ""), "")</f>
        <v/>
      </c>
      <c r="AB202" s="66"/>
      <c r="AC202" s="76" t="str">
        <f>IFERROR(IF(B202&lt;&gt;"", IF(AND(INDEX(Paste_Here!AJ$2:AJ$850, MATCH(B202, Paste_Here!A$2:A$850, 0))&lt;&gt;"", ISNUMBER(VALUE(INDEX(Paste_Here!AJ$2:AJ$850, MATCH(B202, Paste_Here!A$2:A$850, 0))))), INDEX(Paste_Here!AJ$2:AJ$850, MATCH(B202, Paste_Here!A$2:A$850, 0)), ""), ""), "")</f>
        <v/>
      </c>
      <c r="AD202" s="66"/>
      <c r="AE202" s="76" t="str">
        <f>IFERROR(IF(B202&lt;&gt;"", IF(AND(INDEX(Paste_Here!AK$2:AK$850, MATCH(B202, Paste_Here!A$2:A$850, 0))&lt;&gt;"", ISNUMBER(VALUE(INDEX(Paste_Here!AK$2:AK$850, MATCH(B202, Paste_Here!A$2:A$850, 0))))), INDEX(Paste_Here!AK$2:AK$850, MATCH(B202, Paste_Here!A$2:A$850, 0)), ""), ""), "")</f>
        <v/>
      </c>
      <c r="AF202" s="66"/>
      <c r="AG202" s="76" t="str">
        <f>IFERROR(IF(B202&lt;&gt;"", IF(AND(INDEX(Paste_Here!AL$2:AL$850, MATCH(B202, Paste_Here!A$2:A$850, 0))&lt;&gt;"", ISNUMBER(VALUE(INDEX(Paste_Here!AL$2:AL$850, MATCH(B202, Paste_Here!A$2:A$850, 0))))), INDEX(Paste_Here!AL$2:AL$850, MATCH(B202, Paste_Here!A$2:A$850, 0)), ""), ""), "")</f>
        <v/>
      </c>
      <c r="AH202" s="66"/>
      <c r="AI202" s="76" t="str">
        <f>IFERROR(IF(B202&lt;&gt;"", IF(AND(INDEX(Paste_Here!AH$2:AH$850, MATCH(B202, Paste_Here!A$2:A$850, 0))&lt;&gt;"", ISNUMBER(VALUE(INDEX(Paste_Here!AH$2:AH$850, MATCH(B202, Paste_Here!A$2:A$850, 0))))), IF(VALUE(INDEX(Paste_Here!AH$2:AH$850, MATCH(B202, Paste_Here!A$2:A$850, 0)))=0, "", INDEX(Paste_Here!AH$2:AH$850, MATCH(B202, Paste_Here!A$2:A$850, 0))), ""), ""), "")</f>
        <v/>
      </c>
      <c r="AJ202" s="66"/>
      <c r="AK202" s="76" t="str">
        <f>IFERROR(IF(B202&lt;&gt;"", IF(AND(INDEX(Paste_Here!N$2:N$850, MATCH(B202, Paste_Here!A$2:A$850, 0))&lt;&gt;"", ISNUMBER(VALUE(INDEX(Paste_Here!N$2:N$850, MATCH(B202, Paste_Here!A$2:A$850, 0))))), INDEX(Paste_Here!N$2:N$850, MATCH(B202, Paste_Here!A$2:A$850, 0)), ""), ""), "")</f>
        <v/>
      </c>
      <c r="AL202" s="66"/>
      <c r="AM202" s="76" t="str">
        <f>IFERROR(IF(B202&lt;&gt;"", IF(AND(INDEX(Paste_Here!O$2:O$850, MATCH(B202, Paste_Here!A$2:A$850, 0))&lt;&gt;"", ISNUMBER(VALUE(INDEX(Paste_Here!O$2:O$850, MATCH(B202, Paste_Here!A$2:A$850, 0))))), INDEX(Paste_Here!O$2:O$850, MATCH(B202, Paste_Here!A$2:A$850, 0)), ""), ""), "")</f>
        <v/>
      </c>
      <c r="AN202" s="66"/>
      <c r="AO202" s="76"/>
      <c r="AP202" s="66"/>
      <c r="AQ202" s="76"/>
      <c r="AR202" s="66"/>
      <c r="AS202" s="76"/>
      <c r="AT202" s="66"/>
      <c r="AU202" s="66"/>
      <c r="AV202" s="76" t="str">
        <f t="shared" si="27"/>
        <v/>
      </c>
      <c r="AW202" s="66"/>
      <c r="AX202" s="76" t="str">
        <f>IFERROR(IF(B202&lt;&gt;"", IF(ISNUMBER(SEARCH("Revealed-Potential (Primary Focus)", LOWER(INDEX(Paste_Here!Z$2:Z$850, MATCH(B202, Paste_Here!A$2:A$850, 0))))), "Rev-Potential: Prim", IF(ISNUMBER(SEARCH("Revealed-Potential (Secondary Focus)", LOWER(INDEX(Paste_Here!Z$2:Z$850, MATCH(B202, Paste_Here!A$2:A$850, 0))))), "Rev-Potential: Sec", IF(ISNUMBER(SEARCH("Monitoring", LOWER(INDEX(Paste_Here!Z$2:Z$850, MATCH(B202, Paste_Here!A$2:A$850, 0))))), "Monitoring", IF(ISNUMBER(SEARCH("At-Promise (Secondary Focus)", LOWER(INDEX(Paste_Here!Z$2:Z$850, MATCH(B202, Paste_Here!A$2:A$850, 0))))), "At-Promise: Sec", IF(ISNUMBER(SEARCH("At-Promise (Primary Focus)", LOWER(INDEX(Paste_Here!Z$2:Z$850, MATCH(B202, Paste_Here!A$2:A$850, 0))))), "At-Promise: Prim", ""))))), ""), "")</f>
        <v/>
      </c>
      <c r="AY202" s="66"/>
      <c r="AZ202" s="76"/>
      <c r="BA202" s="66"/>
      <c r="BB202" s="76"/>
      <c r="BC202" s="66"/>
      <c r="BD202" s="76"/>
      <c r="BE202" s="66"/>
      <c r="BF202" s="76"/>
      <c r="BG202" s="66"/>
      <c r="BH202" s="76"/>
      <c r="BI202" s="66"/>
      <c r="BJ202" s="66"/>
      <c r="BK202" s="76" t="str">
        <f t="shared" si="28"/>
        <v/>
      </c>
      <c r="BL202" s="66"/>
      <c r="BM202" s="76" t="str">
        <f>IFERROR(IF(B202&lt;&gt;"", IF(AND(ISNUMBER(VALUE(SUBSTITUTE(SUBSTITUTE(Paste_Here!R202, "br", "-"), "L", ""))), VALUE(SUBSTITUTE(SUBSTITUTE(Paste_Here!R202, "br", "-"), "L", "")) &gt;= 1095), "Yes", IF(AND(ISNUMBER(VALUE(SUBSTITUTE(SUBSTITUTE(Paste_Here!R202, "br", "-"), "L", ""))), VALUE(SUBSTITUTE(SUBSTITUTE(Paste_Here!R202, "br", "-"), "L", "")) &lt;= 1094), "No", "")), ""), "")</f>
        <v/>
      </c>
      <c r="BN202" s="66"/>
      <c r="BO202" s="76" t="str">
        <f>IFERROR(IF(B202&lt;&gt;"", IF(COUNTIF(INDEX(Paste_Here!Y$2:AB$850, MATCH(B202, Paste_Here!A$2:A$850, 0), 0), "yes") &gt; 0, "Yes", IF(COUNTIF(INDEX(Paste_Here!Y$2:AB$850, MATCH(B202, Paste_Here!A$2:A$850, 0), 0), "no") &gt; 0, "No", "")), ""), "")</f>
        <v/>
      </c>
      <c r="BP202" s="66"/>
      <c r="BQ202" s="76" t="str">
        <f>IFERROR(IF(B202&lt;&gt;"", IF(AND(ISNUMBER(VALUE(SUBSTITUTE(SUBSTITUTE(Paste_Here!U202, "em", "-"), "q", ""))), VALUE(SUBSTITUTE(SUBSTITUTE(Paste_Here!U202, "em", "-"), "q", "")) &gt;= 910), "Yes", IF(AND(ISNUMBER(VALUE(SUBSTITUTE(SUBSTITUTE(Paste_Here!U202, "em", "-"), "q", ""))), VALUE(SUBSTITUTE(SUBSTITUTE(Paste_Here!U202, "em", "-"), "q", "")) &lt;= 909), "No", "")), ""), "")</f>
        <v/>
      </c>
      <c r="BR202" s="66"/>
      <c r="BS202" s="76" t="str">
        <f>IFERROR(IF(B202&lt;&gt;"", IF(AND(INDEX(Paste_Here!X$2:X$850, MATCH(B202, Paste_Here!A$2:A$850, 0))&lt;&gt;"", ISNUMBER(VALUE(INDEX(Paste_Here!X$2:X$850, MATCH(B202, Paste_Here!A$2:A$850, 0))))), INDEX(Paste_Here!X$2:X$850, MATCH(B202, Paste_Here!A$2:A$850, 0)), ""), ""), "")</f>
        <v/>
      </c>
      <c r="BT202" s="66"/>
      <c r="BU202" s="76" t="str">
        <f>IFERROR(IF(B202&lt;&gt;"", IF(ISNUMBER(VALUE(INDEX(Paste_Here!G$2:G$850, MATCH(B202, Paste_Here!A$2:A$850, 0)))), IF(VALUE(INDEX(Paste_Here!G$2:G$850, MATCH(B202, Paste_Here!A$2:A$850, 0)))=0, "No", IF(AND(VALUE(INDEX(Paste_Here!G$2:G$850, MATCH(B202, Paste_Here!A$2:A$850, 0)))&gt;=1, VALUE(INDEX(Paste_Here!G$2:G$850, MATCH(B202, Paste_Here!A$2:A$850, 0)))&lt;=4), VALUE(INDEX(Paste_Here!G$2:G$850, MATCH(B202, Paste_Here!A$2:A$850, 0))), "")), ""), ""), "")</f>
        <v/>
      </c>
      <c r="BV202" s="66"/>
      <c r="BW202" s="76" t="str">
        <f>IFERROR(IF(B202&lt;&gt;"", IF(ISNUMBER(VALUE(INDEX(Paste_Here!H$2:H$850, MATCH(B202, Paste_Here!A$2:A$850, 0)))), IF(VALUE(INDEX(Paste_Here!H$2:H$850, MATCH(B202, Paste_Here!A$2:A$850, 0)))=0, "No", IF(AND(VALUE(INDEX(Paste_Here!H$2:H$850, MATCH(B202, Paste_Here!A$2:A$850, 0)))&gt;=1, VALUE(INDEX(Paste_Here!H$2:H$850, MATCH(B202, Paste_Here!A$2:A$850, 0)))&lt;=4), VALUE(INDEX(Paste_Here!H$2:H$850, MATCH(B202, Paste_Here!A$2:A$850, 0))), "")), ""), ""), "")</f>
        <v/>
      </c>
      <c r="BX202" s="66"/>
      <c r="BY202" s="76"/>
      <c r="BZ202" s="66"/>
      <c r="CA202" s="76"/>
      <c r="CB202" s="66"/>
      <c r="CC202" s="66"/>
      <c r="CD202" s="76" t="str">
        <f t="shared" si="29"/>
        <v/>
      </c>
      <c r="CE202" s="66"/>
      <c r="CF202" s="76" t="str">
        <f>IFERROR(IF(B202&lt;&gt;"", IF(AND(INDEX(Paste_Here!P$2:P$850, MATCH(B202, Paste_Here!A$2:A$850, 0))&lt;&gt;"", ISNUMBER(VALUE(INDEX(Paste_Here!P$2:P$850, MATCH(B202, Paste_Here!A$2:A$850, 0))))), INDEX(Paste_Here!P$2:P$850, MATCH(B202, Paste_Here!A$2:A$850, 0)), ""), ""), "")</f>
        <v/>
      </c>
      <c r="CG202" s="66"/>
      <c r="CH202" s="76" t="str">
        <f>IFERROR(IF(B202&lt;&gt;"", IF(ISNUMBER(SEARCH("highrisk", LOWER(INDEX(Paste_Here!Q$2:Q$850, MATCH(B202, Paste_Here!A$2:A$850, 0))))), "High Risk", IF(ISNUMBER(SEARCH("lowrisk", LOWER(INDEX(Paste_Here!Q$2:Q$850, MATCH(B202, Paste_Here!A$2:A$850, 0))))), "Low Risk", IF(ISNUMBER(SEARCH("somerisk", LOWER(INDEX(Paste_Here!Q$2:Q$850, MATCH(B202, Paste_Here!A$2:A$850, 0))))), "Some Risk", ""))), ""), "")</f>
        <v/>
      </c>
      <c r="CI202" s="66"/>
      <c r="CJ202" s="76" t="str">
        <f>IFERROR(IF(B202&lt;&gt;"", IF(AND(INDEX(Paste_Here!AA$2:AA$850, MATCH(B202, Paste_Here!A$2:A$850, 0))&lt;&gt;"", ISNUMBER(VALUE(INDEX(Paste_Here!AA$2:AA$850, MATCH(B202, Paste_Here!A$2:A$850, 0))))), INDEX(Paste_Here!AA$2:AA$850, MATCH(B202, Paste_Here!A$2:A$850, 0)), ""), ""), "")</f>
        <v/>
      </c>
      <c r="CK202" s="66"/>
      <c r="CL202" s="76" t="str">
        <f>IFERROR(IF(B202&lt;&gt;"", IF(LOWER(INDEX(Paste_Here!AB$2:AB$850, MATCH(B202, Paste_Here!A$2:A$850, 0)))="approaching expectations", "Approaching", IF(LOWER(INDEX(Paste_Here!AB$2:AB$850, MATCH(B202, Paste_Here!A$2:A$850, 0)))="met expectations", "Met", IF(LOWER(INDEX(Paste_Here!AB$2:AB$850, MATCH(B202, Paste_Here!A$2:A$850, 0)))="exceeded expectations", "Exceeded", IF(LOWER(INDEX(Paste_Here!AB$2:AB$850, MATCH(B202, Paste_Here!A$2:A$850, 0)))="below expectations", "Below", "")))), ""), "")</f>
        <v/>
      </c>
      <c r="CM202" s="66"/>
      <c r="CN202" s="76" t="str">
        <f>IFERROR(IF(B202&lt;&gt;"", IF(AND(INDEX(Paste_Here!AC$2:AC$850, MATCH(B202, Paste_Here!A$2:A$850, 0))&lt;&gt;"", ISNUMBER(VALUE(INDEX(Paste_Here!AC$2:AC$850, MATCH(B202, Paste_Here!A$2:A$850, 0))))), INDEX(Paste_Here!AC$2:AC$850, MATCH(B202, Paste_Here!A$2:A$850, 0)), ""), ""), "")</f>
        <v/>
      </c>
      <c r="CO202" s="66"/>
      <c r="CP202" s="76"/>
      <c r="CQ202" s="66"/>
      <c r="CR202" s="76"/>
      <c r="CS202" s="66"/>
      <c r="CT202" s="76"/>
      <c r="CU202" s="66"/>
      <c r="CV202" s="76"/>
      <c r="CW202" s="66"/>
      <c r="CX202" s="76"/>
      <c r="CY202" s="66"/>
      <c r="CZ202" s="66"/>
      <c r="DA202" s="76" t="str">
        <f t="shared" si="30"/>
        <v/>
      </c>
      <c r="DB202" s="66"/>
      <c r="DC202" s="76" t="str">
        <f>IFERROR(IF(B202&lt;&gt;"", IF(AND(INDEX(Paste_Here!V$2:V$850, MATCH(B202, Paste_Here!A$2:A$850, 0))&lt;&gt;"", ISNUMBER(VALUE(INDEX(Paste_Here!V$2:V$850, MATCH(B202, Paste_Here!A$2:A$850, 0))))), INDEX(Paste_Here!V$2:V$850, MATCH(B202, Paste_Here!A$2:A$850, 0)), ""), ""), "")</f>
        <v/>
      </c>
      <c r="DD202" s="66"/>
      <c r="DE202" s="76" t="str">
        <f>IFERROR(IF(B202&lt;&gt;"", IF(ISNUMBER(SEARCH("highrisk", LOWER(INDEX(Paste_Here!W$2:W$850, MATCH(B202, Paste_Here!A$2:A$850, 0))))), "High Risk", IF(ISNUMBER(SEARCH("lowrisk", LOWER(INDEX(Paste_Here!W$2:W$850, MATCH(B202, Paste_Here!A$2:A$850, 0))))), "Low Risk", IF(ISNUMBER(SEARCH("somerisk", LOWER(INDEX(Paste_Here!W$2:W$850, MATCH(B202, Paste_Here!A$2:A$850, 0))))), "Some Risk", ""))), ""), "")</f>
        <v/>
      </c>
      <c r="DF202" s="66"/>
      <c r="DG202" s="76" t="str">
        <f>IFERROR(IF(B202&lt;&gt;"", IF(AND(INDEX(Paste_Here!S$2:S$850, MATCH(B202, Paste_Here!A$2:A$850, 0))&lt;&gt;"", ISNUMBER(VALUE(INDEX(Paste_Here!S$2:S$850, MATCH(B202, Paste_Here!A$2:A$850, 0))))), INDEX(Paste_Here!S$2:S$850, MATCH(B202, Paste_Here!A$2:A$850, 0)), ""), ""), "")</f>
        <v/>
      </c>
      <c r="DH202" s="66"/>
      <c r="DI202" s="76" t="str">
        <f>IFERROR(IF(B202&lt;&gt;"", IF(ISNUMBER(SEARCH("highrisk", LOWER(INDEX(Paste_Here!T$2:T$850, MATCH(B202, Paste_Here!A$2:A$850, 0))))), "High Risk", IF(ISNUMBER(SEARCH("lowrisk", LOWER(INDEX(Paste_Here!T$2:T$850, MATCH(B202, Paste_Here!A$2:A$850, 0))))), "Low Risk", IF(ISNUMBER(SEARCH("somerisk", LOWER(INDEX(Paste_Here!T$2:T$850, MATCH(B202, Paste_Here!A$2:A$850, 0))))), "Some Risk", ""))), ""), "")</f>
        <v/>
      </c>
      <c r="DJ202" s="66"/>
      <c r="DK202" s="76" t="str">
        <f>IFERROR(IF(B202&lt;&gt;"", IF(AND(INDEX(Paste_Here!AD$2:AD$850, MATCH(B202, Paste_Here!A$2:A$850, 0))&lt;&gt;"", ISNUMBER(VALUE(INDEX(Paste_Here!AD$2:AD$850, MATCH(B202, Paste_Here!A$2:A$850, 0))))), INDEX(Paste_Here!AD$2:AD$850, MATCH(B202, Paste_Here!A$2:A$850, 0)), ""), ""), "")</f>
        <v/>
      </c>
      <c r="DL202" s="66"/>
      <c r="DM202" s="76" t="str">
        <f>IFERROR(IF(B202&lt;&gt;"", IF(LOWER(INDEX(Paste_Here!AE$2:AE$850, MATCH(B202, Paste_Here!A$2:A$850, 0)))="approaching expectations", "Approaching", IF(LOWER(INDEX(Paste_Here!AE$2:AE$850, MATCH(B202, Paste_Here!A$2:A$850, 0)))="met expectations", "Met", IF(LOWER(INDEX(Paste_Here!AE$2:AE$850, MATCH(B202, Paste_Here!A$2:A$850, 0)))="exceeded expectations", "Exceeded", IF(LOWER(INDEX(Paste_Here!AE$2:AE$850, MATCH(B202, Paste_Here!A$2:A$850, 0)))="below expectations", "Below", "")))), ""), "")</f>
        <v/>
      </c>
      <c r="DN202" s="66"/>
      <c r="DO202" s="76"/>
      <c r="DP202" s="66"/>
      <c r="DQ202" s="76"/>
      <c r="DR202" s="66"/>
      <c r="DS202" s="76"/>
      <c r="DT202" s="66"/>
      <c r="DU202" s="76"/>
      <c r="DV202" s="66"/>
      <c r="DW202" s="66"/>
      <c r="DX202" s="76" t="str">
        <f t="shared" si="31"/>
        <v/>
      </c>
      <c r="DY202" s="66"/>
      <c r="DZ202" s="76"/>
      <c r="EA202" s="66"/>
      <c r="EB202" s="76"/>
      <c r="EC202" s="66"/>
      <c r="ED202" s="76" t="str">
        <f>IFERROR(IF(B202&lt;&gt;"", IF(AND(INDEX(Paste_Here!AF$2:AF$850, MATCH(B202, Paste_Here!A$2:A$850, 0))&lt;&gt;"", ISNUMBER(VALUE(INDEX(Paste_Here!AF$2:AF$850, MATCH(B202, Paste_Here!A$2:A$850, 0))))), INDEX(Paste_Here!AF$2:AF$850, MATCH(B202, Paste_Here!A$2:A$850, 0)), ""), ""), "")</f>
        <v/>
      </c>
      <c r="EE202" s="66"/>
      <c r="EF202" s="76"/>
      <c r="EG202" s="66"/>
      <c r="EH202" s="76"/>
      <c r="EI202" s="66"/>
      <c r="EJ202" s="76" t="str">
        <f>IFERROR(IF(B202&lt;&gt;"", IF(AND(INDEX(Paste_Here!AG$2:AG$850, MATCH(B202, Paste_Here!A$2:A$850, 0))&lt;&gt;"", ISNUMBER(VALUE(INDEX(Paste_Here!AG$2:AG$850, MATCH(B202, Paste_Here!A$2:A$850, 0))))), INDEX(Paste_Here!AG$2:AG$850, MATCH(B202, Paste_Here!A$2:A$850, 0)), ""), ""), "")</f>
        <v/>
      </c>
      <c r="EK202" s="66"/>
      <c r="EL202" s="76"/>
      <c r="EM202" s="66"/>
      <c r="EN202" s="76"/>
      <c r="EO202" s="66"/>
      <c r="EP202" s="76"/>
      <c r="EQ202" s="66"/>
      <c r="ER202" s="76"/>
      <c r="ES202" s="66"/>
      <c r="ET202" s="66"/>
      <c r="EU202" s="76"/>
      <c r="EV202" s="66"/>
      <c r="EW202" s="76"/>
      <c r="EX202" s="66"/>
      <c r="EY202" s="76"/>
      <c r="EZ202" s="66"/>
      <c r="FA202" s="76"/>
      <c r="FB202" s="66"/>
      <c r="FC202" s="76"/>
      <c r="FD202" s="66"/>
      <c r="FE202" s="76"/>
      <c r="FF202" s="66"/>
      <c r="FG202" s="76"/>
      <c r="FH202" s="66"/>
      <c r="FI202" s="76"/>
      <c r="FJ202" s="66"/>
      <c r="FK202" s="76"/>
      <c r="FL202" s="66"/>
      <c r="FM202" s="76"/>
      <c r="FN202" s="66"/>
      <c r="FO202" s="76"/>
      <c r="FP202" s="66"/>
      <c r="FQ202" s="76"/>
      <c r="FR202" s="66"/>
      <c r="FS202" s="76"/>
      <c r="FT202" s="66"/>
      <c r="FU202" s="76"/>
      <c r="FV202" s="66"/>
      <c r="FW202" s="76"/>
      <c r="FX202" s="66"/>
      <c r="FY202" s="76"/>
      <c r="FZ202" s="66"/>
      <c r="GA202" s="76"/>
      <c r="GB202" s="66"/>
      <c r="GC202" s="76"/>
      <c r="GD202" s="66"/>
      <c r="GE202" s="76"/>
      <c r="GF202" s="66"/>
      <c r="GG202" s="76"/>
      <c r="GH202" s="66"/>
      <c r="GI202" s="76"/>
      <c r="GJ202" s="66"/>
      <c r="GK202" s="76"/>
      <c r="GL202" s="66"/>
      <c r="GM202" s="76"/>
      <c r="GN202" s="66"/>
      <c r="GO202" s="76"/>
      <c r="GP202" s="66"/>
      <c r="GQ202" s="76"/>
      <c r="GR202" s="66"/>
      <c r="GS202" s="76"/>
      <c r="GT202" s="66"/>
      <c r="GU202" s="76"/>
      <c r="GV202" s="66"/>
      <c r="GW202" s="76"/>
      <c r="GX202" s="66"/>
      <c r="GY202" s="76"/>
      <c r="GZ202" s="66"/>
      <c r="HA202" s="76"/>
      <c r="HB202" s="66"/>
      <c r="HC202" s="76"/>
      <c r="HD202" s="66"/>
      <c r="HE202" s="76"/>
      <c r="HF202" s="66"/>
      <c r="HG202" s="76"/>
      <c r="HH202" s="66"/>
      <c r="HI202" s="76"/>
      <c r="HJ202" s="66"/>
      <c r="HK202" s="76"/>
      <c r="HL202" s="66"/>
      <c r="HM202" s="76"/>
      <c r="HN202" s="66"/>
      <c r="HO202" s="76"/>
      <c r="HP202" s="66"/>
      <c r="HQ202" s="76"/>
      <c r="HR202" s="66"/>
      <c r="HS202" s="76"/>
      <c r="HT202" s="66"/>
      <c r="HU202" s="76"/>
      <c r="HV202" s="66"/>
      <c r="HW202" s="76"/>
      <c r="HX202" s="66"/>
      <c r="HY202" s="76"/>
      <c r="HZ202" s="66"/>
      <c r="IA202" s="76"/>
      <c r="IB202" s="66"/>
      <c r="IC202" s="76"/>
      <c r="ID202" s="66"/>
      <c r="IE202" s="76"/>
      <c r="IF202" s="66"/>
      <c r="IG202" s="76"/>
      <c r="IH202" s="66"/>
      <c r="II202" s="76"/>
      <c r="IJ202" s="66"/>
      <c r="IK202" s="76"/>
      <c r="IL202" s="66"/>
      <c r="IM202" s="76"/>
      <c r="IN202" s="66"/>
      <c r="IO202" s="76"/>
      <c r="IP202" s="66"/>
      <c r="IQ202" s="76"/>
      <c r="IR202" s="66"/>
      <c r="IS202" s="76"/>
      <c r="IT202" s="66"/>
      <c r="IU202" s="76"/>
      <c r="IV202" s="66"/>
      <c r="IW202" s="76"/>
      <c r="IX202" s="66"/>
      <c r="IY202" s="76"/>
      <c r="IZ202" s="66"/>
      <c r="JA202" s="76"/>
      <c r="JB202" s="66"/>
      <c r="JC202" s="76"/>
      <c r="JD202" s="66"/>
      <c r="JE202" s="76"/>
      <c r="JF202" s="66"/>
      <c r="JG202" s="76"/>
      <c r="JH202" s="66"/>
      <c r="JI202" s="76"/>
      <c r="JJ202" s="66"/>
      <c r="JK202" s="76"/>
      <c r="JL202" s="66"/>
      <c r="JM202" s="76"/>
      <c r="JN202" s="66"/>
      <c r="JO202" s="76"/>
      <c r="JP202" s="66"/>
      <c r="JQ202" s="76"/>
      <c r="JR202" s="66"/>
      <c r="JS202" s="76"/>
      <c r="JT202" s="66"/>
      <c r="JU202" s="76"/>
      <c r="JV202" s="66"/>
      <c r="JW202" s="76"/>
      <c r="JX202" s="66"/>
      <c r="JY202" s="76"/>
      <c r="JZ202" s="66"/>
      <c r="KA202" s="76"/>
      <c r="KB202" s="66"/>
      <c r="KC202" s="76"/>
      <c r="KD202" s="66"/>
      <c r="KE202" s="76"/>
      <c r="KF202" s="66"/>
      <c r="KG202" s="76"/>
      <c r="KH202" s="66"/>
      <c r="KI202" s="76"/>
      <c r="KJ202" s="66"/>
      <c r="KK202" s="76"/>
      <c r="KL202" s="66"/>
      <c r="KM202" s="76"/>
      <c r="KN202" s="66"/>
      <c r="KO202" s="76"/>
      <c r="KP202" s="66"/>
      <c r="KQ202" s="76"/>
      <c r="KR202" s="66"/>
      <c r="KS202" s="76"/>
      <c r="KT202" s="66"/>
      <c r="KU202" s="76"/>
      <c r="KV202" s="66"/>
      <c r="KW202" s="76"/>
      <c r="KX202" s="66"/>
      <c r="KY202" s="76"/>
      <c r="KZ202" s="66"/>
      <c r="LA202" s="76"/>
      <c r="LB202" s="66"/>
      <c r="LC202" s="76"/>
      <c r="LD202" s="66"/>
      <c r="LE202" s="76"/>
      <c r="LF202" s="66"/>
      <c r="LG202" s="76"/>
      <c r="LH202" s="66"/>
      <c r="LI202" s="76"/>
      <c r="LJ202" s="66"/>
      <c r="LK202" s="76"/>
      <c r="LL202" s="66"/>
      <c r="LM202" s="76"/>
      <c r="LN202" s="66"/>
      <c r="LO202" s="76"/>
      <c r="LP202" s="66"/>
      <c r="LQ202" s="76"/>
      <c r="LR202" s="66"/>
      <c r="LS202" s="76"/>
      <c r="LT202" s="66"/>
      <c r="LU202" s="76"/>
      <c r="LV202" s="66"/>
      <c r="LW202" s="76"/>
      <c r="LX202" s="66"/>
      <c r="LY202" s="76"/>
      <c r="LZ202" s="66"/>
      <c r="MA202" s="76"/>
      <c r="MB202" s="66"/>
      <c r="MC202" s="76"/>
      <c r="MD202" s="66"/>
      <c r="MG202" s="1" t="str" cm="1">
        <f t="array" ref="MG202">IFERROR(INDEX(Paste_Here!$B$2:$B$850, MATCH(0, COUNTIF(MG$4:MG201, Paste_Here!$B$2:$B$850) + IF(Paste_Here!$B$2:$B$850="", 1, 0), 0)), "")</f>
        <v/>
      </c>
      <c r="MH202" s="1" t="str">
        <f>IF(MG202&lt;&gt;"", INDEX(Paste_Here!$A$2:$A$850, MATCH(MG202, Paste_Here!$B$2:$B$850, 0)), "")</f>
        <v/>
      </c>
      <c r="MI202" s="1" t="str">
        <f t="shared" si="32"/>
        <v/>
      </c>
      <c r="MJ202" s="1" t="str" cm="1">
        <f t="array" ref="MJ202">IFERROR(INDEX($MI$5:$MI$850, MATCH(SMALL(IF($MI$5:$MI$850&lt;&gt;"", COUNTIF($MI$5:$MI$850, "&lt;"&amp;$MI$5:$MI$850)+1), ROW()-ROW($MJ$5)+1), COUNTIF($MI$5:$MI$850, "&lt;"&amp;$MI$5:$MI$850)+1, 0)), "")</f>
        <v/>
      </c>
    </row>
    <row r="203" spans="1:348">
      <c r="A203" s="66"/>
      <c r="B203" s="76" t="str">
        <f t="shared" si="25"/>
        <v/>
      </c>
      <c r="C203" s="66"/>
      <c r="D203" s="76" t="str">
        <f>IFERROR(IF(B203&lt;&gt;"", IF(AND(INDEX(Paste_Here!B$2:B$850, MATCH(B203, Paste_Here!A$2:A$850, 0))&lt;&gt;"", ISNUMBER(VALUE(INDEX(Paste_Here!B$2:B$850, MATCH(B203, Paste_Here!A$2:A$850, 0))))), INDEX(Paste_Here!B$2:B$850, MATCH(B203, Paste_Here!A$2:A$850, 0)), ""), ""), "")</f>
        <v/>
      </c>
      <c r="E203" s="66"/>
      <c r="F203" s="76" t="str">
        <f>IFERROR(IF(B203&lt;&gt;"", IF(ISTEXT(INDEX(Paste_Here!K$2:K$850, MATCH(B203, Paste_Here!A$2:A$850, 0))), INDEX(Paste_Here!K$2:K$850, MATCH(B203, Paste_Here!A$2:A$850, 0)), ""), ""), "")</f>
        <v/>
      </c>
      <c r="G203" s="66"/>
      <c r="H203" s="76" t="str">
        <f>IFERROR(IF(B203&lt;&gt;"", IF(ISTEXT(INDEX(Paste_Here!C$2:C$850, MATCH(B203, Paste_Here!A$2:A$850, 0))), INDEX(Paste_Here!C$2:C$850, MATCH(B203, Paste_Here!A$2:A$850, 0)), ""), ""), "")</f>
        <v/>
      </c>
      <c r="I203" s="66"/>
      <c r="J203" s="76" t="str">
        <f>IFERROR(IF(B203&lt;&gt;"", IF(ISNUMBER(SEARCH("s", LOWER(INDEX(Paste_Here!M$2:M$850, MATCH(B203, Paste_Here!A$2:A$850, 0))))), "Yes", IF(INDEX(Paste_Here!M$2:M$850, MATCH(B203, Paste_Here!A$2:A$850, 0))&lt;&gt;"", "No", "")), ""), "")</f>
        <v/>
      </c>
      <c r="K203" s="66"/>
      <c r="L203" s="76" t="str">
        <f>IFERROR(IF(B203&lt;&gt;"", IF(ISNUMBER(SEARCH("yes", LOWER(INDEX(Paste_Here!E$2:E$850, MATCH(B203, Paste_Here!A$2:A$850, 0))))), "Yes", IF(ISNUMBER(SEARCH("no", LOWER(INDEX(Paste_Here!E$2:E$850, MATCH(B203, Paste_Here!A$2:A$850, 0))))), "No", "")), ""), "")</f>
        <v/>
      </c>
      <c r="M203" s="66"/>
      <c r="N203" s="76" t="str">
        <f>IFERROR(IF(B203&lt;&gt;"", IF(ISNUMBER(SEARCH("yes", LOWER(INDEX(Paste_Here!F$2:F$850, MATCH(B203, Paste_Here!A$2:A$850, 0))))), "Yes", IF(ISNUMBER(SEARCH("no", LOWER(INDEX(Paste_Here!F$2:F$850, MATCH(B203, Paste_Here!A$2:A$850, 0))))), "No", "")), ""), "")</f>
        <v/>
      </c>
      <c r="O203" s="66"/>
      <c r="P203" s="76" t="str">
        <f>IFERROR(IF(B203&lt;&gt;"", IF(ISNUMBER(SEARCH("yes", LOWER(INDEX(Paste_Here!L$2:L$850, MATCH(B203, Paste_Here!A$2:A$850, 0))))), "Yes", IF(ISNUMBER(SEARCH("no", LOWER(INDEX(Paste_Here!L$2:L$850, MATCH(B203, Paste_Here!A$2:A$850, 0))))), "No", "")), ""), "")</f>
        <v/>
      </c>
      <c r="Q203" s="66"/>
      <c r="R203" s="76" t="str">
        <f>IFERROR(IF(B203&lt;&gt;"", IF(ISNUMBER(SEARCH("transitional 2", LOWER(INDEX(Paste_Here!D$2:D$850, MATCH(B203, Paste_Here!A$2:A$850, 0))))), "T2", IF(ISNUMBER(SEARCH("transitional 1", LOWER(INDEX(Paste_Here!D$2:D$850, MATCH(B203, Paste_Here!A$2:A$850, 0))))), "T1", IF(ISNUMBER(SEARCH("waived ell services", LOWER(INDEX(Paste_Here!D$2:D$850, MATCH(B203, Paste_Here!A$2:A$850, 0))))), "W", IF(ISNUMBER(SEARCH("english language learner", LOWER(INDEX(Paste_Here!D$2:D$850, MATCH(B203, Paste_Here!A$2:A$850, 0))))), "L", "")))), ""), "")</f>
        <v/>
      </c>
      <c r="S203" s="66"/>
      <c r="T203" s="76" t="str">
        <f>IFERROR(IF(B203&lt;&gt;"", IF(ISNUMBER(SEARCH("yes", LOWER(INDEX(Paste_Here!I$2:I$850, MATCH(B203, Paste_Here!A$2:A$850, 0))))), "Yes", IF(ISNUMBER(SEARCH("no", LOWER(INDEX(Paste_Here!I$2:I$850, MATCH(B203, Paste_Here!A$2:A$850, 0))))), "No", "")), ""), "")</f>
        <v/>
      </c>
      <c r="U203" s="66"/>
      <c r="V203" s="76" t="str">
        <f>IFERROR(IF(B203&lt;&gt;"", IF(ISTEXT(INDEX(Paste_Here!J$2:J$850, MATCH(B203, Paste_Here!A$2:A$850, 0))), VALUE(INDEX(Paste_Here!J$2:J$850, MATCH(B203, Paste_Here!A$2:A$850, 0))), ""), ""), "")</f>
        <v/>
      </c>
      <c r="W203" s="66"/>
      <c r="X203" s="66"/>
      <c r="Y203" s="76" t="str">
        <f t="shared" si="26"/>
        <v/>
      </c>
      <c r="Z203" s="66"/>
      <c r="AA203" s="76" t="str">
        <f>IFERROR(IF(B203&lt;&gt;"", IF(AND(INDEX(Paste_Here!AI$2:AI$850, MATCH(B203, Paste_Here!A$2:A$850, 0))&lt;&gt;"", ISNUMBER(VALUE(INDEX(Paste_Here!AI$2:AI$850, MATCH(B203, Paste_Here!A$2:A$850, 0))))), INDEX(Paste_Here!AI$2:AI$850, MATCH(B203, Paste_Here!A$2:A$850, 0)), ""), ""), "")</f>
        <v/>
      </c>
      <c r="AB203" s="66"/>
      <c r="AC203" s="76" t="str">
        <f>IFERROR(IF(B203&lt;&gt;"", IF(AND(INDEX(Paste_Here!AJ$2:AJ$850, MATCH(B203, Paste_Here!A$2:A$850, 0))&lt;&gt;"", ISNUMBER(VALUE(INDEX(Paste_Here!AJ$2:AJ$850, MATCH(B203, Paste_Here!A$2:A$850, 0))))), INDEX(Paste_Here!AJ$2:AJ$850, MATCH(B203, Paste_Here!A$2:A$850, 0)), ""), ""), "")</f>
        <v/>
      </c>
      <c r="AD203" s="66"/>
      <c r="AE203" s="76" t="str">
        <f>IFERROR(IF(B203&lt;&gt;"", IF(AND(INDEX(Paste_Here!AK$2:AK$850, MATCH(B203, Paste_Here!A$2:A$850, 0))&lt;&gt;"", ISNUMBER(VALUE(INDEX(Paste_Here!AK$2:AK$850, MATCH(B203, Paste_Here!A$2:A$850, 0))))), INDEX(Paste_Here!AK$2:AK$850, MATCH(B203, Paste_Here!A$2:A$850, 0)), ""), ""), "")</f>
        <v/>
      </c>
      <c r="AF203" s="66"/>
      <c r="AG203" s="76" t="str">
        <f>IFERROR(IF(B203&lt;&gt;"", IF(AND(INDEX(Paste_Here!AL$2:AL$850, MATCH(B203, Paste_Here!A$2:A$850, 0))&lt;&gt;"", ISNUMBER(VALUE(INDEX(Paste_Here!AL$2:AL$850, MATCH(B203, Paste_Here!A$2:A$850, 0))))), INDEX(Paste_Here!AL$2:AL$850, MATCH(B203, Paste_Here!A$2:A$850, 0)), ""), ""), "")</f>
        <v/>
      </c>
      <c r="AH203" s="66"/>
      <c r="AI203" s="76" t="str">
        <f>IFERROR(IF(B203&lt;&gt;"", IF(AND(INDEX(Paste_Here!AH$2:AH$850, MATCH(B203, Paste_Here!A$2:A$850, 0))&lt;&gt;"", ISNUMBER(VALUE(INDEX(Paste_Here!AH$2:AH$850, MATCH(B203, Paste_Here!A$2:A$850, 0))))), IF(VALUE(INDEX(Paste_Here!AH$2:AH$850, MATCH(B203, Paste_Here!A$2:A$850, 0)))=0, "", INDEX(Paste_Here!AH$2:AH$850, MATCH(B203, Paste_Here!A$2:A$850, 0))), ""), ""), "")</f>
        <v/>
      </c>
      <c r="AJ203" s="66"/>
      <c r="AK203" s="76" t="str">
        <f>IFERROR(IF(B203&lt;&gt;"", IF(AND(INDEX(Paste_Here!N$2:N$850, MATCH(B203, Paste_Here!A$2:A$850, 0))&lt;&gt;"", ISNUMBER(VALUE(INDEX(Paste_Here!N$2:N$850, MATCH(B203, Paste_Here!A$2:A$850, 0))))), INDEX(Paste_Here!N$2:N$850, MATCH(B203, Paste_Here!A$2:A$850, 0)), ""), ""), "")</f>
        <v/>
      </c>
      <c r="AL203" s="66"/>
      <c r="AM203" s="76" t="str">
        <f>IFERROR(IF(B203&lt;&gt;"", IF(AND(INDEX(Paste_Here!O$2:O$850, MATCH(B203, Paste_Here!A$2:A$850, 0))&lt;&gt;"", ISNUMBER(VALUE(INDEX(Paste_Here!O$2:O$850, MATCH(B203, Paste_Here!A$2:A$850, 0))))), INDEX(Paste_Here!O$2:O$850, MATCH(B203, Paste_Here!A$2:A$850, 0)), ""), ""), "")</f>
        <v/>
      </c>
      <c r="AN203" s="66"/>
      <c r="AO203" s="76"/>
      <c r="AP203" s="66"/>
      <c r="AQ203" s="76"/>
      <c r="AR203" s="66"/>
      <c r="AS203" s="76"/>
      <c r="AT203" s="66"/>
      <c r="AU203" s="66"/>
      <c r="AV203" s="76" t="str">
        <f t="shared" si="27"/>
        <v/>
      </c>
      <c r="AW203" s="66"/>
      <c r="AX203" s="76" t="str">
        <f>IFERROR(IF(B203&lt;&gt;"", IF(ISNUMBER(SEARCH("Revealed-Potential (Primary Focus)", LOWER(INDEX(Paste_Here!Z$2:Z$850, MATCH(B203, Paste_Here!A$2:A$850, 0))))), "Rev-Potential: Prim", IF(ISNUMBER(SEARCH("Revealed-Potential (Secondary Focus)", LOWER(INDEX(Paste_Here!Z$2:Z$850, MATCH(B203, Paste_Here!A$2:A$850, 0))))), "Rev-Potential: Sec", IF(ISNUMBER(SEARCH("Monitoring", LOWER(INDEX(Paste_Here!Z$2:Z$850, MATCH(B203, Paste_Here!A$2:A$850, 0))))), "Monitoring", IF(ISNUMBER(SEARCH("At-Promise (Secondary Focus)", LOWER(INDEX(Paste_Here!Z$2:Z$850, MATCH(B203, Paste_Here!A$2:A$850, 0))))), "At-Promise: Sec", IF(ISNUMBER(SEARCH("At-Promise (Primary Focus)", LOWER(INDEX(Paste_Here!Z$2:Z$850, MATCH(B203, Paste_Here!A$2:A$850, 0))))), "At-Promise: Prim", ""))))), ""), "")</f>
        <v/>
      </c>
      <c r="AY203" s="66"/>
      <c r="AZ203" s="76"/>
      <c r="BA203" s="66"/>
      <c r="BB203" s="76"/>
      <c r="BC203" s="66"/>
      <c r="BD203" s="76"/>
      <c r="BE203" s="66"/>
      <c r="BF203" s="76"/>
      <c r="BG203" s="66"/>
      <c r="BH203" s="76"/>
      <c r="BI203" s="66"/>
      <c r="BJ203" s="66"/>
      <c r="BK203" s="76" t="str">
        <f t="shared" si="28"/>
        <v/>
      </c>
      <c r="BL203" s="66"/>
      <c r="BM203" s="76" t="str">
        <f>IFERROR(IF(B203&lt;&gt;"", IF(AND(ISNUMBER(VALUE(SUBSTITUTE(SUBSTITUTE(Paste_Here!R203, "br", "-"), "L", ""))), VALUE(SUBSTITUTE(SUBSTITUTE(Paste_Here!R203, "br", "-"), "L", "")) &gt;= 1095), "Yes", IF(AND(ISNUMBER(VALUE(SUBSTITUTE(SUBSTITUTE(Paste_Here!R203, "br", "-"), "L", ""))), VALUE(SUBSTITUTE(SUBSTITUTE(Paste_Here!R203, "br", "-"), "L", "")) &lt;= 1094), "No", "")), ""), "")</f>
        <v/>
      </c>
      <c r="BN203" s="66"/>
      <c r="BO203" s="76" t="str">
        <f>IFERROR(IF(B203&lt;&gt;"", IF(COUNTIF(INDEX(Paste_Here!Y$2:AB$850, MATCH(B203, Paste_Here!A$2:A$850, 0), 0), "yes") &gt; 0, "Yes", IF(COUNTIF(INDEX(Paste_Here!Y$2:AB$850, MATCH(B203, Paste_Here!A$2:A$850, 0), 0), "no") &gt; 0, "No", "")), ""), "")</f>
        <v/>
      </c>
      <c r="BP203" s="66"/>
      <c r="BQ203" s="76" t="str">
        <f>IFERROR(IF(B203&lt;&gt;"", IF(AND(ISNUMBER(VALUE(SUBSTITUTE(SUBSTITUTE(Paste_Here!U203, "em", "-"), "q", ""))), VALUE(SUBSTITUTE(SUBSTITUTE(Paste_Here!U203, "em", "-"), "q", "")) &gt;= 910), "Yes", IF(AND(ISNUMBER(VALUE(SUBSTITUTE(SUBSTITUTE(Paste_Here!U203, "em", "-"), "q", ""))), VALUE(SUBSTITUTE(SUBSTITUTE(Paste_Here!U203, "em", "-"), "q", "")) &lt;= 909), "No", "")), ""), "")</f>
        <v/>
      </c>
      <c r="BR203" s="66"/>
      <c r="BS203" s="76" t="str">
        <f>IFERROR(IF(B203&lt;&gt;"", IF(AND(INDEX(Paste_Here!X$2:X$850, MATCH(B203, Paste_Here!A$2:A$850, 0))&lt;&gt;"", ISNUMBER(VALUE(INDEX(Paste_Here!X$2:X$850, MATCH(B203, Paste_Here!A$2:A$850, 0))))), INDEX(Paste_Here!X$2:X$850, MATCH(B203, Paste_Here!A$2:A$850, 0)), ""), ""), "")</f>
        <v/>
      </c>
      <c r="BT203" s="66"/>
      <c r="BU203" s="76" t="str">
        <f>IFERROR(IF(B203&lt;&gt;"", IF(ISNUMBER(VALUE(INDEX(Paste_Here!G$2:G$850, MATCH(B203, Paste_Here!A$2:A$850, 0)))), IF(VALUE(INDEX(Paste_Here!G$2:G$850, MATCH(B203, Paste_Here!A$2:A$850, 0)))=0, "No", IF(AND(VALUE(INDEX(Paste_Here!G$2:G$850, MATCH(B203, Paste_Here!A$2:A$850, 0)))&gt;=1, VALUE(INDEX(Paste_Here!G$2:G$850, MATCH(B203, Paste_Here!A$2:A$850, 0)))&lt;=4), VALUE(INDEX(Paste_Here!G$2:G$850, MATCH(B203, Paste_Here!A$2:A$850, 0))), "")), ""), ""), "")</f>
        <v/>
      </c>
      <c r="BV203" s="66"/>
      <c r="BW203" s="76" t="str">
        <f>IFERROR(IF(B203&lt;&gt;"", IF(ISNUMBER(VALUE(INDEX(Paste_Here!H$2:H$850, MATCH(B203, Paste_Here!A$2:A$850, 0)))), IF(VALUE(INDEX(Paste_Here!H$2:H$850, MATCH(B203, Paste_Here!A$2:A$850, 0)))=0, "No", IF(AND(VALUE(INDEX(Paste_Here!H$2:H$850, MATCH(B203, Paste_Here!A$2:A$850, 0)))&gt;=1, VALUE(INDEX(Paste_Here!H$2:H$850, MATCH(B203, Paste_Here!A$2:A$850, 0)))&lt;=4), VALUE(INDEX(Paste_Here!H$2:H$850, MATCH(B203, Paste_Here!A$2:A$850, 0))), "")), ""), ""), "")</f>
        <v/>
      </c>
      <c r="BX203" s="66"/>
      <c r="BY203" s="76"/>
      <c r="BZ203" s="66"/>
      <c r="CA203" s="76"/>
      <c r="CB203" s="66"/>
      <c r="CC203" s="66"/>
      <c r="CD203" s="76" t="str">
        <f t="shared" si="29"/>
        <v/>
      </c>
      <c r="CE203" s="66"/>
      <c r="CF203" s="76" t="str">
        <f>IFERROR(IF(B203&lt;&gt;"", IF(AND(INDEX(Paste_Here!P$2:P$850, MATCH(B203, Paste_Here!A$2:A$850, 0))&lt;&gt;"", ISNUMBER(VALUE(INDEX(Paste_Here!P$2:P$850, MATCH(B203, Paste_Here!A$2:A$850, 0))))), INDEX(Paste_Here!P$2:P$850, MATCH(B203, Paste_Here!A$2:A$850, 0)), ""), ""), "")</f>
        <v/>
      </c>
      <c r="CG203" s="66"/>
      <c r="CH203" s="76" t="str">
        <f>IFERROR(IF(B203&lt;&gt;"", IF(ISNUMBER(SEARCH("highrisk", LOWER(INDEX(Paste_Here!Q$2:Q$850, MATCH(B203, Paste_Here!A$2:A$850, 0))))), "High Risk", IF(ISNUMBER(SEARCH("lowrisk", LOWER(INDEX(Paste_Here!Q$2:Q$850, MATCH(B203, Paste_Here!A$2:A$850, 0))))), "Low Risk", IF(ISNUMBER(SEARCH("somerisk", LOWER(INDEX(Paste_Here!Q$2:Q$850, MATCH(B203, Paste_Here!A$2:A$850, 0))))), "Some Risk", ""))), ""), "")</f>
        <v/>
      </c>
      <c r="CI203" s="66"/>
      <c r="CJ203" s="76" t="str">
        <f>IFERROR(IF(B203&lt;&gt;"", IF(AND(INDEX(Paste_Here!AA$2:AA$850, MATCH(B203, Paste_Here!A$2:A$850, 0))&lt;&gt;"", ISNUMBER(VALUE(INDEX(Paste_Here!AA$2:AA$850, MATCH(B203, Paste_Here!A$2:A$850, 0))))), INDEX(Paste_Here!AA$2:AA$850, MATCH(B203, Paste_Here!A$2:A$850, 0)), ""), ""), "")</f>
        <v/>
      </c>
      <c r="CK203" s="66"/>
      <c r="CL203" s="76" t="str">
        <f>IFERROR(IF(B203&lt;&gt;"", IF(LOWER(INDEX(Paste_Here!AB$2:AB$850, MATCH(B203, Paste_Here!A$2:A$850, 0)))="approaching expectations", "Approaching", IF(LOWER(INDEX(Paste_Here!AB$2:AB$850, MATCH(B203, Paste_Here!A$2:A$850, 0)))="met expectations", "Met", IF(LOWER(INDEX(Paste_Here!AB$2:AB$850, MATCH(B203, Paste_Here!A$2:A$850, 0)))="exceeded expectations", "Exceeded", IF(LOWER(INDEX(Paste_Here!AB$2:AB$850, MATCH(B203, Paste_Here!A$2:A$850, 0)))="below expectations", "Below", "")))), ""), "")</f>
        <v/>
      </c>
      <c r="CM203" s="66"/>
      <c r="CN203" s="76" t="str">
        <f>IFERROR(IF(B203&lt;&gt;"", IF(AND(INDEX(Paste_Here!AC$2:AC$850, MATCH(B203, Paste_Here!A$2:A$850, 0))&lt;&gt;"", ISNUMBER(VALUE(INDEX(Paste_Here!AC$2:AC$850, MATCH(B203, Paste_Here!A$2:A$850, 0))))), INDEX(Paste_Here!AC$2:AC$850, MATCH(B203, Paste_Here!A$2:A$850, 0)), ""), ""), "")</f>
        <v/>
      </c>
      <c r="CO203" s="66"/>
      <c r="CP203" s="76"/>
      <c r="CQ203" s="66"/>
      <c r="CR203" s="76"/>
      <c r="CS203" s="66"/>
      <c r="CT203" s="76"/>
      <c r="CU203" s="66"/>
      <c r="CV203" s="76"/>
      <c r="CW203" s="66"/>
      <c r="CX203" s="76"/>
      <c r="CY203" s="66"/>
      <c r="CZ203" s="66"/>
      <c r="DA203" s="76" t="str">
        <f t="shared" si="30"/>
        <v/>
      </c>
      <c r="DB203" s="66"/>
      <c r="DC203" s="76" t="str">
        <f>IFERROR(IF(B203&lt;&gt;"", IF(AND(INDEX(Paste_Here!V$2:V$850, MATCH(B203, Paste_Here!A$2:A$850, 0))&lt;&gt;"", ISNUMBER(VALUE(INDEX(Paste_Here!V$2:V$850, MATCH(B203, Paste_Here!A$2:A$850, 0))))), INDEX(Paste_Here!V$2:V$850, MATCH(B203, Paste_Here!A$2:A$850, 0)), ""), ""), "")</f>
        <v/>
      </c>
      <c r="DD203" s="66"/>
      <c r="DE203" s="76" t="str">
        <f>IFERROR(IF(B203&lt;&gt;"", IF(ISNUMBER(SEARCH("highrisk", LOWER(INDEX(Paste_Here!W$2:W$850, MATCH(B203, Paste_Here!A$2:A$850, 0))))), "High Risk", IF(ISNUMBER(SEARCH("lowrisk", LOWER(INDEX(Paste_Here!W$2:W$850, MATCH(B203, Paste_Here!A$2:A$850, 0))))), "Low Risk", IF(ISNUMBER(SEARCH("somerisk", LOWER(INDEX(Paste_Here!W$2:W$850, MATCH(B203, Paste_Here!A$2:A$850, 0))))), "Some Risk", ""))), ""), "")</f>
        <v/>
      </c>
      <c r="DF203" s="66"/>
      <c r="DG203" s="76" t="str">
        <f>IFERROR(IF(B203&lt;&gt;"", IF(AND(INDEX(Paste_Here!S$2:S$850, MATCH(B203, Paste_Here!A$2:A$850, 0))&lt;&gt;"", ISNUMBER(VALUE(INDEX(Paste_Here!S$2:S$850, MATCH(B203, Paste_Here!A$2:A$850, 0))))), INDEX(Paste_Here!S$2:S$850, MATCH(B203, Paste_Here!A$2:A$850, 0)), ""), ""), "")</f>
        <v/>
      </c>
      <c r="DH203" s="66"/>
      <c r="DI203" s="76" t="str">
        <f>IFERROR(IF(B203&lt;&gt;"", IF(ISNUMBER(SEARCH("highrisk", LOWER(INDEX(Paste_Here!T$2:T$850, MATCH(B203, Paste_Here!A$2:A$850, 0))))), "High Risk", IF(ISNUMBER(SEARCH("lowrisk", LOWER(INDEX(Paste_Here!T$2:T$850, MATCH(B203, Paste_Here!A$2:A$850, 0))))), "Low Risk", IF(ISNUMBER(SEARCH("somerisk", LOWER(INDEX(Paste_Here!T$2:T$850, MATCH(B203, Paste_Here!A$2:A$850, 0))))), "Some Risk", ""))), ""), "")</f>
        <v/>
      </c>
      <c r="DJ203" s="66"/>
      <c r="DK203" s="76" t="str">
        <f>IFERROR(IF(B203&lt;&gt;"", IF(AND(INDEX(Paste_Here!AD$2:AD$850, MATCH(B203, Paste_Here!A$2:A$850, 0))&lt;&gt;"", ISNUMBER(VALUE(INDEX(Paste_Here!AD$2:AD$850, MATCH(B203, Paste_Here!A$2:A$850, 0))))), INDEX(Paste_Here!AD$2:AD$850, MATCH(B203, Paste_Here!A$2:A$850, 0)), ""), ""), "")</f>
        <v/>
      </c>
      <c r="DL203" s="66"/>
      <c r="DM203" s="76" t="str">
        <f>IFERROR(IF(B203&lt;&gt;"", IF(LOWER(INDEX(Paste_Here!AE$2:AE$850, MATCH(B203, Paste_Here!A$2:A$850, 0)))="approaching expectations", "Approaching", IF(LOWER(INDEX(Paste_Here!AE$2:AE$850, MATCH(B203, Paste_Here!A$2:A$850, 0)))="met expectations", "Met", IF(LOWER(INDEX(Paste_Here!AE$2:AE$850, MATCH(B203, Paste_Here!A$2:A$850, 0)))="exceeded expectations", "Exceeded", IF(LOWER(INDEX(Paste_Here!AE$2:AE$850, MATCH(B203, Paste_Here!A$2:A$850, 0)))="below expectations", "Below", "")))), ""), "")</f>
        <v/>
      </c>
      <c r="DN203" s="66"/>
      <c r="DO203" s="76"/>
      <c r="DP203" s="66"/>
      <c r="DQ203" s="76"/>
      <c r="DR203" s="66"/>
      <c r="DS203" s="76"/>
      <c r="DT203" s="66"/>
      <c r="DU203" s="76"/>
      <c r="DV203" s="66"/>
      <c r="DW203" s="66"/>
      <c r="DX203" s="76" t="str">
        <f t="shared" si="31"/>
        <v/>
      </c>
      <c r="DY203" s="66"/>
      <c r="DZ203" s="76"/>
      <c r="EA203" s="66"/>
      <c r="EB203" s="76"/>
      <c r="EC203" s="66"/>
      <c r="ED203" s="76" t="str">
        <f>IFERROR(IF(B203&lt;&gt;"", IF(AND(INDEX(Paste_Here!AF$2:AF$850, MATCH(B203, Paste_Here!A$2:A$850, 0))&lt;&gt;"", ISNUMBER(VALUE(INDEX(Paste_Here!AF$2:AF$850, MATCH(B203, Paste_Here!A$2:A$850, 0))))), INDEX(Paste_Here!AF$2:AF$850, MATCH(B203, Paste_Here!A$2:A$850, 0)), ""), ""), "")</f>
        <v/>
      </c>
      <c r="EE203" s="66"/>
      <c r="EF203" s="76"/>
      <c r="EG203" s="66"/>
      <c r="EH203" s="76"/>
      <c r="EI203" s="66"/>
      <c r="EJ203" s="76" t="str">
        <f>IFERROR(IF(B203&lt;&gt;"", IF(AND(INDEX(Paste_Here!AG$2:AG$850, MATCH(B203, Paste_Here!A$2:A$850, 0))&lt;&gt;"", ISNUMBER(VALUE(INDEX(Paste_Here!AG$2:AG$850, MATCH(B203, Paste_Here!A$2:A$850, 0))))), INDEX(Paste_Here!AG$2:AG$850, MATCH(B203, Paste_Here!A$2:A$850, 0)), ""), ""), "")</f>
        <v/>
      </c>
      <c r="EK203" s="66"/>
      <c r="EL203" s="76"/>
      <c r="EM203" s="66"/>
      <c r="EN203" s="76"/>
      <c r="EO203" s="66"/>
      <c r="EP203" s="76"/>
      <c r="EQ203" s="66"/>
      <c r="ER203" s="76"/>
      <c r="ES203" s="66"/>
      <c r="ET203" s="66"/>
      <c r="EU203" s="76"/>
      <c r="EV203" s="66"/>
      <c r="EW203" s="76"/>
      <c r="EX203" s="66"/>
      <c r="EY203" s="76"/>
      <c r="EZ203" s="66"/>
      <c r="FA203" s="76"/>
      <c r="FB203" s="66"/>
      <c r="FC203" s="76"/>
      <c r="FD203" s="66"/>
      <c r="FE203" s="76"/>
      <c r="FF203" s="66"/>
      <c r="FG203" s="76"/>
      <c r="FH203" s="66"/>
      <c r="FI203" s="76"/>
      <c r="FJ203" s="66"/>
      <c r="FK203" s="76"/>
      <c r="FL203" s="66"/>
      <c r="FM203" s="76"/>
      <c r="FN203" s="66"/>
      <c r="FO203" s="76"/>
      <c r="FP203" s="66"/>
      <c r="FQ203" s="76"/>
      <c r="FR203" s="66"/>
      <c r="FS203" s="76"/>
      <c r="FT203" s="66"/>
      <c r="FU203" s="76"/>
      <c r="FV203" s="66"/>
      <c r="FW203" s="76"/>
      <c r="FX203" s="66"/>
      <c r="FY203" s="76"/>
      <c r="FZ203" s="66"/>
      <c r="GA203" s="76"/>
      <c r="GB203" s="66"/>
      <c r="GC203" s="76"/>
      <c r="GD203" s="66"/>
      <c r="GE203" s="76"/>
      <c r="GF203" s="66"/>
      <c r="GG203" s="76"/>
      <c r="GH203" s="66"/>
      <c r="GI203" s="76"/>
      <c r="GJ203" s="66"/>
      <c r="GK203" s="76"/>
      <c r="GL203" s="66"/>
      <c r="GM203" s="76"/>
      <c r="GN203" s="66"/>
      <c r="GO203" s="76"/>
      <c r="GP203" s="66"/>
      <c r="GQ203" s="76"/>
      <c r="GR203" s="66"/>
      <c r="GS203" s="76"/>
      <c r="GT203" s="66"/>
      <c r="GU203" s="76"/>
      <c r="GV203" s="66"/>
      <c r="GW203" s="76"/>
      <c r="GX203" s="66"/>
      <c r="GY203" s="76"/>
      <c r="GZ203" s="66"/>
      <c r="HA203" s="76"/>
      <c r="HB203" s="66"/>
      <c r="HC203" s="76"/>
      <c r="HD203" s="66"/>
      <c r="HE203" s="76"/>
      <c r="HF203" s="66"/>
      <c r="HG203" s="76"/>
      <c r="HH203" s="66"/>
      <c r="HI203" s="76"/>
      <c r="HJ203" s="66"/>
      <c r="HK203" s="76"/>
      <c r="HL203" s="66"/>
      <c r="HM203" s="76"/>
      <c r="HN203" s="66"/>
      <c r="HO203" s="76"/>
      <c r="HP203" s="66"/>
      <c r="HQ203" s="76"/>
      <c r="HR203" s="66"/>
      <c r="HS203" s="76"/>
      <c r="HT203" s="66"/>
      <c r="HU203" s="76"/>
      <c r="HV203" s="66"/>
      <c r="HW203" s="76"/>
      <c r="HX203" s="66"/>
      <c r="HY203" s="76"/>
      <c r="HZ203" s="66"/>
      <c r="IA203" s="76"/>
      <c r="IB203" s="66"/>
      <c r="IC203" s="76"/>
      <c r="ID203" s="66"/>
      <c r="IE203" s="76"/>
      <c r="IF203" s="66"/>
      <c r="IG203" s="76"/>
      <c r="IH203" s="66"/>
      <c r="II203" s="76"/>
      <c r="IJ203" s="66"/>
      <c r="IK203" s="76"/>
      <c r="IL203" s="66"/>
      <c r="IM203" s="76"/>
      <c r="IN203" s="66"/>
      <c r="IO203" s="76"/>
      <c r="IP203" s="66"/>
      <c r="IQ203" s="76"/>
      <c r="IR203" s="66"/>
      <c r="IS203" s="76"/>
      <c r="IT203" s="66"/>
      <c r="IU203" s="76"/>
      <c r="IV203" s="66"/>
      <c r="IW203" s="76"/>
      <c r="IX203" s="66"/>
      <c r="IY203" s="76"/>
      <c r="IZ203" s="66"/>
      <c r="JA203" s="76"/>
      <c r="JB203" s="66"/>
      <c r="JC203" s="76"/>
      <c r="JD203" s="66"/>
      <c r="JE203" s="76"/>
      <c r="JF203" s="66"/>
      <c r="JG203" s="76"/>
      <c r="JH203" s="66"/>
      <c r="JI203" s="76"/>
      <c r="JJ203" s="66"/>
      <c r="JK203" s="76"/>
      <c r="JL203" s="66"/>
      <c r="JM203" s="76"/>
      <c r="JN203" s="66"/>
      <c r="JO203" s="76"/>
      <c r="JP203" s="66"/>
      <c r="JQ203" s="76"/>
      <c r="JR203" s="66"/>
      <c r="JS203" s="76"/>
      <c r="JT203" s="66"/>
      <c r="JU203" s="76"/>
      <c r="JV203" s="66"/>
      <c r="JW203" s="76"/>
      <c r="JX203" s="66"/>
      <c r="JY203" s="76"/>
      <c r="JZ203" s="66"/>
      <c r="KA203" s="76"/>
      <c r="KB203" s="66"/>
      <c r="KC203" s="76"/>
      <c r="KD203" s="66"/>
      <c r="KE203" s="76"/>
      <c r="KF203" s="66"/>
      <c r="KG203" s="76"/>
      <c r="KH203" s="66"/>
      <c r="KI203" s="76"/>
      <c r="KJ203" s="66"/>
      <c r="KK203" s="76"/>
      <c r="KL203" s="66"/>
      <c r="KM203" s="76"/>
      <c r="KN203" s="66"/>
      <c r="KO203" s="76"/>
      <c r="KP203" s="66"/>
      <c r="KQ203" s="76"/>
      <c r="KR203" s="66"/>
      <c r="KS203" s="76"/>
      <c r="KT203" s="66"/>
      <c r="KU203" s="76"/>
      <c r="KV203" s="66"/>
      <c r="KW203" s="76"/>
      <c r="KX203" s="66"/>
      <c r="KY203" s="76"/>
      <c r="KZ203" s="66"/>
      <c r="LA203" s="76"/>
      <c r="LB203" s="66"/>
      <c r="LC203" s="76"/>
      <c r="LD203" s="66"/>
      <c r="LE203" s="76"/>
      <c r="LF203" s="66"/>
      <c r="LG203" s="76"/>
      <c r="LH203" s="66"/>
      <c r="LI203" s="76"/>
      <c r="LJ203" s="66"/>
      <c r="LK203" s="76"/>
      <c r="LL203" s="66"/>
      <c r="LM203" s="76"/>
      <c r="LN203" s="66"/>
      <c r="LO203" s="76"/>
      <c r="LP203" s="66"/>
      <c r="LQ203" s="76"/>
      <c r="LR203" s="66"/>
      <c r="LS203" s="76"/>
      <c r="LT203" s="66"/>
      <c r="LU203" s="76"/>
      <c r="LV203" s="66"/>
      <c r="LW203" s="76"/>
      <c r="LX203" s="66"/>
      <c r="LY203" s="76"/>
      <c r="LZ203" s="66"/>
      <c r="MA203" s="76"/>
      <c r="MB203" s="66"/>
      <c r="MC203" s="76"/>
      <c r="MD203" s="66"/>
      <c r="MG203" s="1" t="str" cm="1">
        <f t="array" ref="MG203">IFERROR(INDEX(Paste_Here!$B$2:$B$850, MATCH(0, COUNTIF(MG$4:MG202, Paste_Here!$B$2:$B$850) + IF(Paste_Here!$B$2:$B$850="", 1, 0), 0)), "")</f>
        <v/>
      </c>
      <c r="MH203" s="1" t="str">
        <f>IF(MG203&lt;&gt;"", INDEX(Paste_Here!$A$2:$A$850, MATCH(MG203, Paste_Here!$B$2:$B$850, 0)), "")</f>
        <v/>
      </c>
      <c r="MI203" s="1" t="str">
        <f t="shared" si="32"/>
        <v/>
      </c>
      <c r="MJ203" s="1" t="str" cm="1">
        <f t="array" ref="MJ203">IFERROR(INDEX($MI$5:$MI$850, MATCH(SMALL(IF($MI$5:$MI$850&lt;&gt;"", COUNTIF($MI$5:$MI$850, "&lt;"&amp;$MI$5:$MI$850)+1), ROW()-ROW($MJ$5)+1), COUNTIF($MI$5:$MI$850, "&lt;"&amp;$MI$5:$MI$850)+1, 0)), "")</f>
        <v/>
      </c>
    </row>
    <row r="204" spans="1:348">
      <c r="A204" s="66"/>
      <c r="B204" s="76" t="str">
        <f t="shared" si="25"/>
        <v/>
      </c>
      <c r="C204" s="66"/>
      <c r="D204" s="76" t="str">
        <f>IFERROR(IF(B204&lt;&gt;"", IF(AND(INDEX(Paste_Here!B$2:B$850, MATCH(B204, Paste_Here!A$2:A$850, 0))&lt;&gt;"", ISNUMBER(VALUE(INDEX(Paste_Here!B$2:B$850, MATCH(B204, Paste_Here!A$2:A$850, 0))))), INDEX(Paste_Here!B$2:B$850, MATCH(B204, Paste_Here!A$2:A$850, 0)), ""), ""), "")</f>
        <v/>
      </c>
      <c r="E204" s="66"/>
      <c r="F204" s="76" t="str">
        <f>IFERROR(IF(B204&lt;&gt;"", IF(ISTEXT(INDEX(Paste_Here!K$2:K$850, MATCH(B204, Paste_Here!A$2:A$850, 0))), INDEX(Paste_Here!K$2:K$850, MATCH(B204, Paste_Here!A$2:A$850, 0)), ""), ""), "")</f>
        <v/>
      </c>
      <c r="G204" s="66"/>
      <c r="H204" s="76" t="str">
        <f>IFERROR(IF(B204&lt;&gt;"", IF(ISTEXT(INDEX(Paste_Here!C$2:C$850, MATCH(B204, Paste_Here!A$2:A$850, 0))), INDEX(Paste_Here!C$2:C$850, MATCH(B204, Paste_Here!A$2:A$850, 0)), ""), ""), "")</f>
        <v/>
      </c>
      <c r="I204" s="66"/>
      <c r="J204" s="76" t="str">
        <f>IFERROR(IF(B204&lt;&gt;"", IF(ISNUMBER(SEARCH("s", LOWER(INDEX(Paste_Here!M$2:M$850, MATCH(B204, Paste_Here!A$2:A$850, 0))))), "Yes", IF(INDEX(Paste_Here!M$2:M$850, MATCH(B204, Paste_Here!A$2:A$850, 0))&lt;&gt;"", "No", "")), ""), "")</f>
        <v/>
      </c>
      <c r="K204" s="66"/>
      <c r="L204" s="76" t="str">
        <f>IFERROR(IF(B204&lt;&gt;"", IF(ISNUMBER(SEARCH("yes", LOWER(INDEX(Paste_Here!E$2:E$850, MATCH(B204, Paste_Here!A$2:A$850, 0))))), "Yes", IF(ISNUMBER(SEARCH("no", LOWER(INDEX(Paste_Here!E$2:E$850, MATCH(B204, Paste_Here!A$2:A$850, 0))))), "No", "")), ""), "")</f>
        <v/>
      </c>
      <c r="M204" s="66"/>
      <c r="N204" s="76" t="str">
        <f>IFERROR(IF(B204&lt;&gt;"", IF(ISNUMBER(SEARCH("yes", LOWER(INDEX(Paste_Here!F$2:F$850, MATCH(B204, Paste_Here!A$2:A$850, 0))))), "Yes", IF(ISNUMBER(SEARCH("no", LOWER(INDEX(Paste_Here!F$2:F$850, MATCH(B204, Paste_Here!A$2:A$850, 0))))), "No", "")), ""), "")</f>
        <v/>
      </c>
      <c r="O204" s="66"/>
      <c r="P204" s="76" t="str">
        <f>IFERROR(IF(B204&lt;&gt;"", IF(ISNUMBER(SEARCH("yes", LOWER(INDEX(Paste_Here!L$2:L$850, MATCH(B204, Paste_Here!A$2:A$850, 0))))), "Yes", IF(ISNUMBER(SEARCH("no", LOWER(INDEX(Paste_Here!L$2:L$850, MATCH(B204, Paste_Here!A$2:A$850, 0))))), "No", "")), ""), "")</f>
        <v/>
      </c>
      <c r="Q204" s="66"/>
      <c r="R204" s="76" t="str">
        <f>IFERROR(IF(B204&lt;&gt;"", IF(ISNUMBER(SEARCH("transitional 2", LOWER(INDEX(Paste_Here!D$2:D$850, MATCH(B204, Paste_Here!A$2:A$850, 0))))), "T2", IF(ISNUMBER(SEARCH("transitional 1", LOWER(INDEX(Paste_Here!D$2:D$850, MATCH(B204, Paste_Here!A$2:A$850, 0))))), "T1", IF(ISNUMBER(SEARCH("waived ell services", LOWER(INDEX(Paste_Here!D$2:D$850, MATCH(B204, Paste_Here!A$2:A$850, 0))))), "W", IF(ISNUMBER(SEARCH("english language learner", LOWER(INDEX(Paste_Here!D$2:D$850, MATCH(B204, Paste_Here!A$2:A$850, 0))))), "L", "")))), ""), "")</f>
        <v/>
      </c>
      <c r="S204" s="66"/>
      <c r="T204" s="76" t="str">
        <f>IFERROR(IF(B204&lt;&gt;"", IF(ISNUMBER(SEARCH("yes", LOWER(INDEX(Paste_Here!I$2:I$850, MATCH(B204, Paste_Here!A$2:A$850, 0))))), "Yes", IF(ISNUMBER(SEARCH("no", LOWER(INDEX(Paste_Here!I$2:I$850, MATCH(B204, Paste_Here!A$2:A$850, 0))))), "No", "")), ""), "")</f>
        <v/>
      </c>
      <c r="U204" s="66"/>
      <c r="V204" s="76" t="str">
        <f>IFERROR(IF(B204&lt;&gt;"", IF(ISTEXT(INDEX(Paste_Here!J$2:J$850, MATCH(B204, Paste_Here!A$2:A$850, 0))), VALUE(INDEX(Paste_Here!J$2:J$850, MATCH(B204, Paste_Here!A$2:A$850, 0))), ""), ""), "")</f>
        <v/>
      </c>
      <c r="W204" s="66"/>
      <c r="X204" s="66"/>
      <c r="Y204" s="76" t="str">
        <f t="shared" si="26"/>
        <v/>
      </c>
      <c r="Z204" s="66"/>
      <c r="AA204" s="76" t="str">
        <f>IFERROR(IF(B204&lt;&gt;"", IF(AND(INDEX(Paste_Here!AI$2:AI$850, MATCH(B204, Paste_Here!A$2:A$850, 0))&lt;&gt;"", ISNUMBER(VALUE(INDEX(Paste_Here!AI$2:AI$850, MATCH(B204, Paste_Here!A$2:A$850, 0))))), INDEX(Paste_Here!AI$2:AI$850, MATCH(B204, Paste_Here!A$2:A$850, 0)), ""), ""), "")</f>
        <v/>
      </c>
      <c r="AB204" s="66"/>
      <c r="AC204" s="76" t="str">
        <f>IFERROR(IF(B204&lt;&gt;"", IF(AND(INDEX(Paste_Here!AJ$2:AJ$850, MATCH(B204, Paste_Here!A$2:A$850, 0))&lt;&gt;"", ISNUMBER(VALUE(INDEX(Paste_Here!AJ$2:AJ$850, MATCH(B204, Paste_Here!A$2:A$850, 0))))), INDEX(Paste_Here!AJ$2:AJ$850, MATCH(B204, Paste_Here!A$2:A$850, 0)), ""), ""), "")</f>
        <v/>
      </c>
      <c r="AD204" s="66"/>
      <c r="AE204" s="76" t="str">
        <f>IFERROR(IF(B204&lt;&gt;"", IF(AND(INDEX(Paste_Here!AK$2:AK$850, MATCH(B204, Paste_Here!A$2:A$850, 0))&lt;&gt;"", ISNUMBER(VALUE(INDEX(Paste_Here!AK$2:AK$850, MATCH(B204, Paste_Here!A$2:A$850, 0))))), INDEX(Paste_Here!AK$2:AK$850, MATCH(B204, Paste_Here!A$2:A$850, 0)), ""), ""), "")</f>
        <v/>
      </c>
      <c r="AF204" s="66"/>
      <c r="AG204" s="76" t="str">
        <f>IFERROR(IF(B204&lt;&gt;"", IF(AND(INDEX(Paste_Here!AL$2:AL$850, MATCH(B204, Paste_Here!A$2:A$850, 0))&lt;&gt;"", ISNUMBER(VALUE(INDEX(Paste_Here!AL$2:AL$850, MATCH(B204, Paste_Here!A$2:A$850, 0))))), INDEX(Paste_Here!AL$2:AL$850, MATCH(B204, Paste_Here!A$2:A$850, 0)), ""), ""), "")</f>
        <v/>
      </c>
      <c r="AH204" s="66"/>
      <c r="AI204" s="76" t="str">
        <f>IFERROR(IF(B204&lt;&gt;"", IF(AND(INDEX(Paste_Here!AH$2:AH$850, MATCH(B204, Paste_Here!A$2:A$850, 0))&lt;&gt;"", ISNUMBER(VALUE(INDEX(Paste_Here!AH$2:AH$850, MATCH(B204, Paste_Here!A$2:A$850, 0))))), IF(VALUE(INDEX(Paste_Here!AH$2:AH$850, MATCH(B204, Paste_Here!A$2:A$850, 0)))=0, "", INDEX(Paste_Here!AH$2:AH$850, MATCH(B204, Paste_Here!A$2:A$850, 0))), ""), ""), "")</f>
        <v/>
      </c>
      <c r="AJ204" s="66"/>
      <c r="AK204" s="76" t="str">
        <f>IFERROR(IF(B204&lt;&gt;"", IF(AND(INDEX(Paste_Here!N$2:N$850, MATCH(B204, Paste_Here!A$2:A$850, 0))&lt;&gt;"", ISNUMBER(VALUE(INDEX(Paste_Here!N$2:N$850, MATCH(B204, Paste_Here!A$2:A$850, 0))))), INDEX(Paste_Here!N$2:N$850, MATCH(B204, Paste_Here!A$2:A$850, 0)), ""), ""), "")</f>
        <v/>
      </c>
      <c r="AL204" s="66"/>
      <c r="AM204" s="76" t="str">
        <f>IFERROR(IF(B204&lt;&gt;"", IF(AND(INDEX(Paste_Here!O$2:O$850, MATCH(B204, Paste_Here!A$2:A$850, 0))&lt;&gt;"", ISNUMBER(VALUE(INDEX(Paste_Here!O$2:O$850, MATCH(B204, Paste_Here!A$2:A$850, 0))))), INDEX(Paste_Here!O$2:O$850, MATCH(B204, Paste_Here!A$2:A$850, 0)), ""), ""), "")</f>
        <v/>
      </c>
      <c r="AN204" s="66"/>
      <c r="AO204" s="76"/>
      <c r="AP204" s="66"/>
      <c r="AQ204" s="76"/>
      <c r="AR204" s="66"/>
      <c r="AS204" s="76"/>
      <c r="AT204" s="66"/>
      <c r="AU204" s="66"/>
      <c r="AV204" s="76" t="str">
        <f t="shared" si="27"/>
        <v/>
      </c>
      <c r="AW204" s="66"/>
      <c r="AX204" s="76" t="str">
        <f>IFERROR(IF(B204&lt;&gt;"", IF(ISNUMBER(SEARCH("Revealed-Potential (Primary Focus)", LOWER(INDEX(Paste_Here!Z$2:Z$850, MATCH(B204, Paste_Here!A$2:A$850, 0))))), "Rev-Potential: Prim", IF(ISNUMBER(SEARCH("Revealed-Potential (Secondary Focus)", LOWER(INDEX(Paste_Here!Z$2:Z$850, MATCH(B204, Paste_Here!A$2:A$850, 0))))), "Rev-Potential: Sec", IF(ISNUMBER(SEARCH("Monitoring", LOWER(INDEX(Paste_Here!Z$2:Z$850, MATCH(B204, Paste_Here!A$2:A$850, 0))))), "Monitoring", IF(ISNUMBER(SEARCH("At-Promise (Secondary Focus)", LOWER(INDEX(Paste_Here!Z$2:Z$850, MATCH(B204, Paste_Here!A$2:A$850, 0))))), "At-Promise: Sec", IF(ISNUMBER(SEARCH("At-Promise (Primary Focus)", LOWER(INDEX(Paste_Here!Z$2:Z$850, MATCH(B204, Paste_Here!A$2:A$850, 0))))), "At-Promise: Prim", ""))))), ""), "")</f>
        <v/>
      </c>
      <c r="AY204" s="66"/>
      <c r="AZ204" s="76"/>
      <c r="BA204" s="66"/>
      <c r="BB204" s="76"/>
      <c r="BC204" s="66"/>
      <c r="BD204" s="76"/>
      <c r="BE204" s="66"/>
      <c r="BF204" s="76"/>
      <c r="BG204" s="66"/>
      <c r="BH204" s="76"/>
      <c r="BI204" s="66"/>
      <c r="BJ204" s="66"/>
      <c r="BK204" s="76" t="str">
        <f t="shared" si="28"/>
        <v/>
      </c>
      <c r="BL204" s="66"/>
      <c r="BM204" s="76" t="str">
        <f>IFERROR(IF(B204&lt;&gt;"", IF(AND(ISNUMBER(VALUE(SUBSTITUTE(SUBSTITUTE(Paste_Here!R204, "br", "-"), "L", ""))), VALUE(SUBSTITUTE(SUBSTITUTE(Paste_Here!R204, "br", "-"), "L", "")) &gt;= 1095), "Yes", IF(AND(ISNUMBER(VALUE(SUBSTITUTE(SUBSTITUTE(Paste_Here!R204, "br", "-"), "L", ""))), VALUE(SUBSTITUTE(SUBSTITUTE(Paste_Here!R204, "br", "-"), "L", "")) &lt;= 1094), "No", "")), ""), "")</f>
        <v/>
      </c>
      <c r="BN204" s="66"/>
      <c r="BO204" s="76" t="str">
        <f>IFERROR(IF(B204&lt;&gt;"", IF(COUNTIF(INDEX(Paste_Here!Y$2:AB$850, MATCH(B204, Paste_Here!A$2:A$850, 0), 0), "yes") &gt; 0, "Yes", IF(COUNTIF(INDEX(Paste_Here!Y$2:AB$850, MATCH(B204, Paste_Here!A$2:A$850, 0), 0), "no") &gt; 0, "No", "")), ""), "")</f>
        <v/>
      </c>
      <c r="BP204" s="66"/>
      <c r="BQ204" s="76" t="str">
        <f>IFERROR(IF(B204&lt;&gt;"", IF(AND(ISNUMBER(VALUE(SUBSTITUTE(SUBSTITUTE(Paste_Here!U204, "em", "-"), "q", ""))), VALUE(SUBSTITUTE(SUBSTITUTE(Paste_Here!U204, "em", "-"), "q", "")) &gt;= 910), "Yes", IF(AND(ISNUMBER(VALUE(SUBSTITUTE(SUBSTITUTE(Paste_Here!U204, "em", "-"), "q", ""))), VALUE(SUBSTITUTE(SUBSTITUTE(Paste_Here!U204, "em", "-"), "q", "")) &lt;= 909), "No", "")), ""), "")</f>
        <v/>
      </c>
      <c r="BR204" s="66"/>
      <c r="BS204" s="76" t="str">
        <f>IFERROR(IF(B204&lt;&gt;"", IF(AND(INDEX(Paste_Here!X$2:X$850, MATCH(B204, Paste_Here!A$2:A$850, 0))&lt;&gt;"", ISNUMBER(VALUE(INDEX(Paste_Here!X$2:X$850, MATCH(B204, Paste_Here!A$2:A$850, 0))))), INDEX(Paste_Here!X$2:X$850, MATCH(B204, Paste_Here!A$2:A$850, 0)), ""), ""), "")</f>
        <v/>
      </c>
      <c r="BT204" s="66"/>
      <c r="BU204" s="76" t="str">
        <f>IFERROR(IF(B204&lt;&gt;"", IF(ISNUMBER(VALUE(INDEX(Paste_Here!G$2:G$850, MATCH(B204, Paste_Here!A$2:A$850, 0)))), IF(VALUE(INDEX(Paste_Here!G$2:G$850, MATCH(B204, Paste_Here!A$2:A$850, 0)))=0, "No", IF(AND(VALUE(INDEX(Paste_Here!G$2:G$850, MATCH(B204, Paste_Here!A$2:A$850, 0)))&gt;=1, VALUE(INDEX(Paste_Here!G$2:G$850, MATCH(B204, Paste_Here!A$2:A$850, 0)))&lt;=4), VALUE(INDEX(Paste_Here!G$2:G$850, MATCH(B204, Paste_Here!A$2:A$850, 0))), "")), ""), ""), "")</f>
        <v/>
      </c>
      <c r="BV204" s="66"/>
      <c r="BW204" s="76" t="str">
        <f>IFERROR(IF(B204&lt;&gt;"", IF(ISNUMBER(VALUE(INDEX(Paste_Here!H$2:H$850, MATCH(B204, Paste_Here!A$2:A$850, 0)))), IF(VALUE(INDEX(Paste_Here!H$2:H$850, MATCH(B204, Paste_Here!A$2:A$850, 0)))=0, "No", IF(AND(VALUE(INDEX(Paste_Here!H$2:H$850, MATCH(B204, Paste_Here!A$2:A$850, 0)))&gt;=1, VALUE(INDEX(Paste_Here!H$2:H$850, MATCH(B204, Paste_Here!A$2:A$850, 0)))&lt;=4), VALUE(INDEX(Paste_Here!H$2:H$850, MATCH(B204, Paste_Here!A$2:A$850, 0))), "")), ""), ""), "")</f>
        <v/>
      </c>
      <c r="BX204" s="66"/>
      <c r="BY204" s="76"/>
      <c r="BZ204" s="66"/>
      <c r="CA204" s="76"/>
      <c r="CB204" s="66"/>
      <c r="CC204" s="66"/>
      <c r="CD204" s="76" t="str">
        <f t="shared" si="29"/>
        <v/>
      </c>
      <c r="CE204" s="66"/>
      <c r="CF204" s="76" t="str">
        <f>IFERROR(IF(B204&lt;&gt;"", IF(AND(INDEX(Paste_Here!P$2:P$850, MATCH(B204, Paste_Here!A$2:A$850, 0))&lt;&gt;"", ISNUMBER(VALUE(INDEX(Paste_Here!P$2:P$850, MATCH(B204, Paste_Here!A$2:A$850, 0))))), INDEX(Paste_Here!P$2:P$850, MATCH(B204, Paste_Here!A$2:A$850, 0)), ""), ""), "")</f>
        <v/>
      </c>
      <c r="CG204" s="66"/>
      <c r="CH204" s="76" t="str">
        <f>IFERROR(IF(B204&lt;&gt;"", IF(ISNUMBER(SEARCH("highrisk", LOWER(INDEX(Paste_Here!Q$2:Q$850, MATCH(B204, Paste_Here!A$2:A$850, 0))))), "High Risk", IF(ISNUMBER(SEARCH("lowrisk", LOWER(INDEX(Paste_Here!Q$2:Q$850, MATCH(B204, Paste_Here!A$2:A$850, 0))))), "Low Risk", IF(ISNUMBER(SEARCH("somerisk", LOWER(INDEX(Paste_Here!Q$2:Q$850, MATCH(B204, Paste_Here!A$2:A$850, 0))))), "Some Risk", ""))), ""), "")</f>
        <v/>
      </c>
      <c r="CI204" s="66"/>
      <c r="CJ204" s="76" t="str">
        <f>IFERROR(IF(B204&lt;&gt;"", IF(AND(INDEX(Paste_Here!AA$2:AA$850, MATCH(B204, Paste_Here!A$2:A$850, 0))&lt;&gt;"", ISNUMBER(VALUE(INDEX(Paste_Here!AA$2:AA$850, MATCH(B204, Paste_Here!A$2:A$850, 0))))), INDEX(Paste_Here!AA$2:AA$850, MATCH(B204, Paste_Here!A$2:A$850, 0)), ""), ""), "")</f>
        <v/>
      </c>
      <c r="CK204" s="66"/>
      <c r="CL204" s="76" t="str">
        <f>IFERROR(IF(B204&lt;&gt;"", IF(LOWER(INDEX(Paste_Here!AB$2:AB$850, MATCH(B204, Paste_Here!A$2:A$850, 0)))="approaching expectations", "Approaching", IF(LOWER(INDEX(Paste_Here!AB$2:AB$850, MATCH(B204, Paste_Here!A$2:A$850, 0)))="met expectations", "Met", IF(LOWER(INDEX(Paste_Here!AB$2:AB$850, MATCH(B204, Paste_Here!A$2:A$850, 0)))="exceeded expectations", "Exceeded", IF(LOWER(INDEX(Paste_Here!AB$2:AB$850, MATCH(B204, Paste_Here!A$2:A$850, 0)))="below expectations", "Below", "")))), ""), "")</f>
        <v/>
      </c>
      <c r="CM204" s="66"/>
      <c r="CN204" s="76" t="str">
        <f>IFERROR(IF(B204&lt;&gt;"", IF(AND(INDEX(Paste_Here!AC$2:AC$850, MATCH(B204, Paste_Here!A$2:A$850, 0))&lt;&gt;"", ISNUMBER(VALUE(INDEX(Paste_Here!AC$2:AC$850, MATCH(B204, Paste_Here!A$2:A$850, 0))))), INDEX(Paste_Here!AC$2:AC$850, MATCH(B204, Paste_Here!A$2:A$850, 0)), ""), ""), "")</f>
        <v/>
      </c>
      <c r="CO204" s="66"/>
      <c r="CP204" s="76"/>
      <c r="CQ204" s="66"/>
      <c r="CR204" s="76"/>
      <c r="CS204" s="66"/>
      <c r="CT204" s="76"/>
      <c r="CU204" s="66"/>
      <c r="CV204" s="76"/>
      <c r="CW204" s="66"/>
      <c r="CX204" s="76"/>
      <c r="CY204" s="66"/>
      <c r="CZ204" s="66"/>
      <c r="DA204" s="76" t="str">
        <f t="shared" si="30"/>
        <v/>
      </c>
      <c r="DB204" s="66"/>
      <c r="DC204" s="76" t="str">
        <f>IFERROR(IF(B204&lt;&gt;"", IF(AND(INDEX(Paste_Here!V$2:V$850, MATCH(B204, Paste_Here!A$2:A$850, 0))&lt;&gt;"", ISNUMBER(VALUE(INDEX(Paste_Here!V$2:V$850, MATCH(B204, Paste_Here!A$2:A$850, 0))))), INDEX(Paste_Here!V$2:V$850, MATCH(B204, Paste_Here!A$2:A$850, 0)), ""), ""), "")</f>
        <v/>
      </c>
      <c r="DD204" s="66"/>
      <c r="DE204" s="76" t="str">
        <f>IFERROR(IF(B204&lt;&gt;"", IF(ISNUMBER(SEARCH("highrisk", LOWER(INDEX(Paste_Here!W$2:W$850, MATCH(B204, Paste_Here!A$2:A$850, 0))))), "High Risk", IF(ISNUMBER(SEARCH("lowrisk", LOWER(INDEX(Paste_Here!W$2:W$850, MATCH(B204, Paste_Here!A$2:A$850, 0))))), "Low Risk", IF(ISNUMBER(SEARCH("somerisk", LOWER(INDEX(Paste_Here!W$2:W$850, MATCH(B204, Paste_Here!A$2:A$850, 0))))), "Some Risk", ""))), ""), "")</f>
        <v/>
      </c>
      <c r="DF204" s="66"/>
      <c r="DG204" s="76" t="str">
        <f>IFERROR(IF(B204&lt;&gt;"", IF(AND(INDEX(Paste_Here!S$2:S$850, MATCH(B204, Paste_Here!A$2:A$850, 0))&lt;&gt;"", ISNUMBER(VALUE(INDEX(Paste_Here!S$2:S$850, MATCH(B204, Paste_Here!A$2:A$850, 0))))), INDEX(Paste_Here!S$2:S$850, MATCH(B204, Paste_Here!A$2:A$850, 0)), ""), ""), "")</f>
        <v/>
      </c>
      <c r="DH204" s="66"/>
      <c r="DI204" s="76" t="str">
        <f>IFERROR(IF(B204&lt;&gt;"", IF(ISNUMBER(SEARCH("highrisk", LOWER(INDEX(Paste_Here!T$2:T$850, MATCH(B204, Paste_Here!A$2:A$850, 0))))), "High Risk", IF(ISNUMBER(SEARCH("lowrisk", LOWER(INDEX(Paste_Here!T$2:T$850, MATCH(B204, Paste_Here!A$2:A$850, 0))))), "Low Risk", IF(ISNUMBER(SEARCH("somerisk", LOWER(INDEX(Paste_Here!T$2:T$850, MATCH(B204, Paste_Here!A$2:A$850, 0))))), "Some Risk", ""))), ""), "")</f>
        <v/>
      </c>
      <c r="DJ204" s="66"/>
      <c r="DK204" s="76" t="str">
        <f>IFERROR(IF(B204&lt;&gt;"", IF(AND(INDEX(Paste_Here!AD$2:AD$850, MATCH(B204, Paste_Here!A$2:A$850, 0))&lt;&gt;"", ISNUMBER(VALUE(INDEX(Paste_Here!AD$2:AD$850, MATCH(B204, Paste_Here!A$2:A$850, 0))))), INDEX(Paste_Here!AD$2:AD$850, MATCH(B204, Paste_Here!A$2:A$850, 0)), ""), ""), "")</f>
        <v/>
      </c>
      <c r="DL204" s="66"/>
      <c r="DM204" s="76" t="str">
        <f>IFERROR(IF(B204&lt;&gt;"", IF(LOWER(INDEX(Paste_Here!AE$2:AE$850, MATCH(B204, Paste_Here!A$2:A$850, 0)))="approaching expectations", "Approaching", IF(LOWER(INDEX(Paste_Here!AE$2:AE$850, MATCH(B204, Paste_Here!A$2:A$850, 0)))="met expectations", "Met", IF(LOWER(INDEX(Paste_Here!AE$2:AE$850, MATCH(B204, Paste_Here!A$2:A$850, 0)))="exceeded expectations", "Exceeded", IF(LOWER(INDEX(Paste_Here!AE$2:AE$850, MATCH(B204, Paste_Here!A$2:A$850, 0)))="below expectations", "Below", "")))), ""), "")</f>
        <v/>
      </c>
      <c r="DN204" s="66"/>
      <c r="DO204" s="76"/>
      <c r="DP204" s="66"/>
      <c r="DQ204" s="76"/>
      <c r="DR204" s="66"/>
      <c r="DS204" s="76"/>
      <c r="DT204" s="66"/>
      <c r="DU204" s="76"/>
      <c r="DV204" s="66"/>
      <c r="DW204" s="66"/>
      <c r="DX204" s="76" t="str">
        <f t="shared" si="31"/>
        <v/>
      </c>
      <c r="DY204" s="66"/>
      <c r="DZ204" s="76"/>
      <c r="EA204" s="66"/>
      <c r="EB204" s="76"/>
      <c r="EC204" s="66"/>
      <c r="ED204" s="76" t="str">
        <f>IFERROR(IF(B204&lt;&gt;"", IF(AND(INDEX(Paste_Here!AF$2:AF$850, MATCH(B204, Paste_Here!A$2:A$850, 0))&lt;&gt;"", ISNUMBER(VALUE(INDEX(Paste_Here!AF$2:AF$850, MATCH(B204, Paste_Here!A$2:A$850, 0))))), INDEX(Paste_Here!AF$2:AF$850, MATCH(B204, Paste_Here!A$2:A$850, 0)), ""), ""), "")</f>
        <v/>
      </c>
      <c r="EE204" s="66"/>
      <c r="EF204" s="76"/>
      <c r="EG204" s="66"/>
      <c r="EH204" s="76"/>
      <c r="EI204" s="66"/>
      <c r="EJ204" s="76" t="str">
        <f>IFERROR(IF(B204&lt;&gt;"", IF(AND(INDEX(Paste_Here!AG$2:AG$850, MATCH(B204, Paste_Here!A$2:A$850, 0))&lt;&gt;"", ISNUMBER(VALUE(INDEX(Paste_Here!AG$2:AG$850, MATCH(B204, Paste_Here!A$2:A$850, 0))))), INDEX(Paste_Here!AG$2:AG$850, MATCH(B204, Paste_Here!A$2:A$850, 0)), ""), ""), "")</f>
        <v/>
      </c>
      <c r="EK204" s="66"/>
      <c r="EL204" s="76"/>
      <c r="EM204" s="66"/>
      <c r="EN204" s="76"/>
      <c r="EO204" s="66"/>
      <c r="EP204" s="76"/>
      <c r="EQ204" s="66"/>
      <c r="ER204" s="76"/>
      <c r="ES204" s="66"/>
      <c r="ET204" s="66"/>
      <c r="EU204" s="76"/>
      <c r="EV204" s="66"/>
      <c r="EW204" s="76"/>
      <c r="EX204" s="66"/>
      <c r="EY204" s="76"/>
      <c r="EZ204" s="66"/>
      <c r="FA204" s="76"/>
      <c r="FB204" s="66"/>
      <c r="FC204" s="76"/>
      <c r="FD204" s="66"/>
      <c r="FE204" s="76"/>
      <c r="FF204" s="66"/>
      <c r="FG204" s="76"/>
      <c r="FH204" s="66"/>
      <c r="FI204" s="76"/>
      <c r="FJ204" s="66"/>
      <c r="FK204" s="76"/>
      <c r="FL204" s="66"/>
      <c r="FM204" s="76"/>
      <c r="FN204" s="66"/>
      <c r="FO204" s="76"/>
      <c r="FP204" s="66"/>
      <c r="FQ204" s="76"/>
      <c r="FR204" s="66"/>
      <c r="FS204" s="76"/>
      <c r="FT204" s="66"/>
      <c r="FU204" s="76"/>
      <c r="FV204" s="66"/>
      <c r="FW204" s="76"/>
      <c r="FX204" s="66"/>
      <c r="FY204" s="76"/>
      <c r="FZ204" s="66"/>
      <c r="GA204" s="76"/>
      <c r="GB204" s="66"/>
      <c r="GC204" s="76"/>
      <c r="GD204" s="66"/>
      <c r="GE204" s="76"/>
      <c r="GF204" s="66"/>
      <c r="GG204" s="76"/>
      <c r="GH204" s="66"/>
      <c r="GI204" s="76"/>
      <c r="GJ204" s="66"/>
      <c r="GK204" s="76"/>
      <c r="GL204" s="66"/>
      <c r="GM204" s="76"/>
      <c r="GN204" s="66"/>
      <c r="GO204" s="76"/>
      <c r="GP204" s="66"/>
      <c r="GQ204" s="76"/>
      <c r="GR204" s="66"/>
      <c r="GS204" s="76"/>
      <c r="GT204" s="66"/>
      <c r="GU204" s="76"/>
      <c r="GV204" s="66"/>
      <c r="GW204" s="76"/>
      <c r="GX204" s="66"/>
      <c r="GY204" s="76"/>
      <c r="GZ204" s="66"/>
      <c r="HA204" s="76"/>
      <c r="HB204" s="66"/>
      <c r="HC204" s="76"/>
      <c r="HD204" s="66"/>
      <c r="HE204" s="76"/>
      <c r="HF204" s="66"/>
      <c r="HG204" s="76"/>
      <c r="HH204" s="66"/>
      <c r="HI204" s="76"/>
      <c r="HJ204" s="66"/>
      <c r="HK204" s="76"/>
      <c r="HL204" s="66"/>
      <c r="HM204" s="76"/>
      <c r="HN204" s="66"/>
      <c r="HO204" s="76"/>
      <c r="HP204" s="66"/>
      <c r="HQ204" s="76"/>
      <c r="HR204" s="66"/>
      <c r="HS204" s="76"/>
      <c r="HT204" s="66"/>
      <c r="HU204" s="76"/>
      <c r="HV204" s="66"/>
      <c r="HW204" s="76"/>
      <c r="HX204" s="66"/>
      <c r="HY204" s="76"/>
      <c r="HZ204" s="66"/>
      <c r="IA204" s="76"/>
      <c r="IB204" s="66"/>
      <c r="IC204" s="76"/>
      <c r="ID204" s="66"/>
      <c r="IE204" s="76"/>
      <c r="IF204" s="66"/>
      <c r="IG204" s="76"/>
      <c r="IH204" s="66"/>
      <c r="II204" s="76"/>
      <c r="IJ204" s="66"/>
      <c r="IK204" s="76"/>
      <c r="IL204" s="66"/>
      <c r="IM204" s="76"/>
      <c r="IN204" s="66"/>
      <c r="IO204" s="76"/>
      <c r="IP204" s="66"/>
      <c r="IQ204" s="76"/>
      <c r="IR204" s="66"/>
      <c r="IS204" s="76"/>
      <c r="IT204" s="66"/>
      <c r="IU204" s="76"/>
      <c r="IV204" s="66"/>
      <c r="IW204" s="76"/>
      <c r="IX204" s="66"/>
      <c r="IY204" s="76"/>
      <c r="IZ204" s="66"/>
      <c r="JA204" s="76"/>
      <c r="JB204" s="66"/>
      <c r="JC204" s="76"/>
      <c r="JD204" s="66"/>
      <c r="JE204" s="76"/>
      <c r="JF204" s="66"/>
      <c r="JG204" s="76"/>
      <c r="JH204" s="66"/>
      <c r="JI204" s="76"/>
      <c r="JJ204" s="66"/>
      <c r="JK204" s="76"/>
      <c r="JL204" s="66"/>
      <c r="JM204" s="76"/>
      <c r="JN204" s="66"/>
      <c r="JO204" s="76"/>
      <c r="JP204" s="66"/>
      <c r="JQ204" s="76"/>
      <c r="JR204" s="66"/>
      <c r="JS204" s="76"/>
      <c r="JT204" s="66"/>
      <c r="JU204" s="76"/>
      <c r="JV204" s="66"/>
      <c r="JW204" s="76"/>
      <c r="JX204" s="66"/>
      <c r="JY204" s="76"/>
      <c r="JZ204" s="66"/>
      <c r="KA204" s="76"/>
      <c r="KB204" s="66"/>
      <c r="KC204" s="76"/>
      <c r="KD204" s="66"/>
      <c r="KE204" s="76"/>
      <c r="KF204" s="66"/>
      <c r="KG204" s="76"/>
      <c r="KH204" s="66"/>
      <c r="KI204" s="76"/>
      <c r="KJ204" s="66"/>
      <c r="KK204" s="76"/>
      <c r="KL204" s="66"/>
      <c r="KM204" s="76"/>
      <c r="KN204" s="66"/>
      <c r="KO204" s="76"/>
      <c r="KP204" s="66"/>
      <c r="KQ204" s="76"/>
      <c r="KR204" s="66"/>
      <c r="KS204" s="76"/>
      <c r="KT204" s="66"/>
      <c r="KU204" s="76"/>
      <c r="KV204" s="66"/>
      <c r="KW204" s="76"/>
      <c r="KX204" s="66"/>
      <c r="KY204" s="76"/>
      <c r="KZ204" s="66"/>
      <c r="LA204" s="76"/>
      <c r="LB204" s="66"/>
      <c r="LC204" s="76"/>
      <c r="LD204" s="66"/>
      <c r="LE204" s="76"/>
      <c r="LF204" s="66"/>
      <c r="LG204" s="76"/>
      <c r="LH204" s="66"/>
      <c r="LI204" s="76"/>
      <c r="LJ204" s="66"/>
      <c r="LK204" s="76"/>
      <c r="LL204" s="66"/>
      <c r="LM204" s="76"/>
      <c r="LN204" s="66"/>
      <c r="LO204" s="76"/>
      <c r="LP204" s="66"/>
      <c r="LQ204" s="76"/>
      <c r="LR204" s="66"/>
      <c r="LS204" s="76"/>
      <c r="LT204" s="66"/>
      <c r="LU204" s="76"/>
      <c r="LV204" s="66"/>
      <c r="LW204" s="76"/>
      <c r="LX204" s="66"/>
      <c r="LY204" s="76"/>
      <c r="LZ204" s="66"/>
      <c r="MA204" s="76"/>
      <c r="MB204" s="66"/>
      <c r="MC204" s="76"/>
      <c r="MD204" s="66"/>
      <c r="MG204" s="1" t="str" cm="1">
        <f t="array" ref="MG204">IFERROR(INDEX(Paste_Here!$B$2:$B$850, MATCH(0, COUNTIF(MG$4:MG203, Paste_Here!$B$2:$B$850) + IF(Paste_Here!$B$2:$B$850="", 1, 0), 0)), "")</f>
        <v/>
      </c>
      <c r="MH204" s="1" t="str">
        <f>IF(MG204&lt;&gt;"", INDEX(Paste_Here!$A$2:$A$850, MATCH(MG204, Paste_Here!$B$2:$B$850, 0)), "")</f>
        <v/>
      </c>
      <c r="MI204" s="1" t="str">
        <f t="shared" si="32"/>
        <v/>
      </c>
      <c r="MJ204" s="1" t="str" cm="1">
        <f t="array" ref="MJ204">IFERROR(INDEX($MI$5:$MI$850, MATCH(SMALL(IF($MI$5:$MI$850&lt;&gt;"", COUNTIF($MI$5:$MI$850, "&lt;"&amp;$MI$5:$MI$850)+1), ROW()-ROW($MJ$5)+1), COUNTIF($MI$5:$MI$850, "&lt;"&amp;$MI$5:$MI$850)+1, 0)), "")</f>
        <v/>
      </c>
    </row>
    <row r="205" spans="1:348">
      <c r="A205" s="66"/>
      <c r="B205" s="76" t="str">
        <f t="shared" si="25"/>
        <v/>
      </c>
      <c r="C205" s="66"/>
      <c r="D205" s="76" t="str">
        <f>IFERROR(IF(B205&lt;&gt;"", IF(AND(INDEX(Paste_Here!B$2:B$850, MATCH(B205, Paste_Here!A$2:A$850, 0))&lt;&gt;"", ISNUMBER(VALUE(INDEX(Paste_Here!B$2:B$850, MATCH(B205, Paste_Here!A$2:A$850, 0))))), INDEX(Paste_Here!B$2:B$850, MATCH(B205, Paste_Here!A$2:A$850, 0)), ""), ""), "")</f>
        <v/>
      </c>
      <c r="E205" s="66"/>
      <c r="F205" s="76" t="str">
        <f>IFERROR(IF(B205&lt;&gt;"", IF(ISTEXT(INDEX(Paste_Here!K$2:K$850, MATCH(B205, Paste_Here!A$2:A$850, 0))), INDEX(Paste_Here!K$2:K$850, MATCH(B205, Paste_Here!A$2:A$850, 0)), ""), ""), "")</f>
        <v/>
      </c>
      <c r="G205" s="66"/>
      <c r="H205" s="76" t="str">
        <f>IFERROR(IF(B205&lt;&gt;"", IF(ISTEXT(INDEX(Paste_Here!C$2:C$850, MATCH(B205, Paste_Here!A$2:A$850, 0))), INDEX(Paste_Here!C$2:C$850, MATCH(B205, Paste_Here!A$2:A$850, 0)), ""), ""), "")</f>
        <v/>
      </c>
      <c r="I205" s="66"/>
      <c r="J205" s="76" t="str">
        <f>IFERROR(IF(B205&lt;&gt;"", IF(ISNUMBER(SEARCH("s", LOWER(INDEX(Paste_Here!M$2:M$850, MATCH(B205, Paste_Here!A$2:A$850, 0))))), "Yes", IF(INDEX(Paste_Here!M$2:M$850, MATCH(B205, Paste_Here!A$2:A$850, 0))&lt;&gt;"", "No", "")), ""), "")</f>
        <v/>
      </c>
      <c r="K205" s="66"/>
      <c r="L205" s="76" t="str">
        <f>IFERROR(IF(B205&lt;&gt;"", IF(ISNUMBER(SEARCH("yes", LOWER(INDEX(Paste_Here!E$2:E$850, MATCH(B205, Paste_Here!A$2:A$850, 0))))), "Yes", IF(ISNUMBER(SEARCH("no", LOWER(INDEX(Paste_Here!E$2:E$850, MATCH(B205, Paste_Here!A$2:A$850, 0))))), "No", "")), ""), "")</f>
        <v/>
      </c>
      <c r="M205" s="66"/>
      <c r="N205" s="76" t="str">
        <f>IFERROR(IF(B205&lt;&gt;"", IF(ISNUMBER(SEARCH("yes", LOWER(INDEX(Paste_Here!F$2:F$850, MATCH(B205, Paste_Here!A$2:A$850, 0))))), "Yes", IF(ISNUMBER(SEARCH("no", LOWER(INDEX(Paste_Here!F$2:F$850, MATCH(B205, Paste_Here!A$2:A$850, 0))))), "No", "")), ""), "")</f>
        <v/>
      </c>
      <c r="O205" s="66"/>
      <c r="P205" s="76" t="str">
        <f>IFERROR(IF(B205&lt;&gt;"", IF(ISNUMBER(SEARCH("yes", LOWER(INDEX(Paste_Here!L$2:L$850, MATCH(B205, Paste_Here!A$2:A$850, 0))))), "Yes", IF(ISNUMBER(SEARCH("no", LOWER(INDEX(Paste_Here!L$2:L$850, MATCH(B205, Paste_Here!A$2:A$850, 0))))), "No", "")), ""), "")</f>
        <v/>
      </c>
      <c r="Q205" s="66"/>
      <c r="R205" s="76" t="str">
        <f>IFERROR(IF(B205&lt;&gt;"", IF(ISNUMBER(SEARCH("transitional 2", LOWER(INDEX(Paste_Here!D$2:D$850, MATCH(B205, Paste_Here!A$2:A$850, 0))))), "T2", IF(ISNUMBER(SEARCH("transitional 1", LOWER(INDEX(Paste_Here!D$2:D$850, MATCH(B205, Paste_Here!A$2:A$850, 0))))), "T1", IF(ISNUMBER(SEARCH("waived ell services", LOWER(INDEX(Paste_Here!D$2:D$850, MATCH(B205, Paste_Here!A$2:A$850, 0))))), "W", IF(ISNUMBER(SEARCH("english language learner", LOWER(INDEX(Paste_Here!D$2:D$850, MATCH(B205, Paste_Here!A$2:A$850, 0))))), "L", "")))), ""), "")</f>
        <v/>
      </c>
      <c r="S205" s="66"/>
      <c r="T205" s="76" t="str">
        <f>IFERROR(IF(B205&lt;&gt;"", IF(ISNUMBER(SEARCH("yes", LOWER(INDEX(Paste_Here!I$2:I$850, MATCH(B205, Paste_Here!A$2:A$850, 0))))), "Yes", IF(ISNUMBER(SEARCH("no", LOWER(INDEX(Paste_Here!I$2:I$850, MATCH(B205, Paste_Here!A$2:A$850, 0))))), "No", "")), ""), "")</f>
        <v/>
      </c>
      <c r="U205" s="66"/>
      <c r="V205" s="76" t="str">
        <f>IFERROR(IF(B205&lt;&gt;"", IF(ISTEXT(INDEX(Paste_Here!J$2:J$850, MATCH(B205, Paste_Here!A$2:A$850, 0))), VALUE(INDEX(Paste_Here!J$2:J$850, MATCH(B205, Paste_Here!A$2:A$850, 0))), ""), ""), "")</f>
        <v/>
      </c>
      <c r="W205" s="66"/>
      <c r="X205" s="66"/>
      <c r="Y205" s="76" t="str">
        <f t="shared" si="26"/>
        <v/>
      </c>
      <c r="Z205" s="66"/>
      <c r="AA205" s="76" t="str">
        <f>IFERROR(IF(B205&lt;&gt;"", IF(AND(INDEX(Paste_Here!AI$2:AI$850, MATCH(B205, Paste_Here!A$2:A$850, 0))&lt;&gt;"", ISNUMBER(VALUE(INDEX(Paste_Here!AI$2:AI$850, MATCH(B205, Paste_Here!A$2:A$850, 0))))), INDEX(Paste_Here!AI$2:AI$850, MATCH(B205, Paste_Here!A$2:A$850, 0)), ""), ""), "")</f>
        <v/>
      </c>
      <c r="AB205" s="66"/>
      <c r="AC205" s="76" t="str">
        <f>IFERROR(IF(B205&lt;&gt;"", IF(AND(INDEX(Paste_Here!AJ$2:AJ$850, MATCH(B205, Paste_Here!A$2:A$850, 0))&lt;&gt;"", ISNUMBER(VALUE(INDEX(Paste_Here!AJ$2:AJ$850, MATCH(B205, Paste_Here!A$2:A$850, 0))))), INDEX(Paste_Here!AJ$2:AJ$850, MATCH(B205, Paste_Here!A$2:A$850, 0)), ""), ""), "")</f>
        <v/>
      </c>
      <c r="AD205" s="66"/>
      <c r="AE205" s="76" t="str">
        <f>IFERROR(IF(B205&lt;&gt;"", IF(AND(INDEX(Paste_Here!AK$2:AK$850, MATCH(B205, Paste_Here!A$2:A$850, 0))&lt;&gt;"", ISNUMBER(VALUE(INDEX(Paste_Here!AK$2:AK$850, MATCH(B205, Paste_Here!A$2:A$850, 0))))), INDEX(Paste_Here!AK$2:AK$850, MATCH(B205, Paste_Here!A$2:A$850, 0)), ""), ""), "")</f>
        <v/>
      </c>
      <c r="AF205" s="66"/>
      <c r="AG205" s="76" t="str">
        <f>IFERROR(IF(B205&lt;&gt;"", IF(AND(INDEX(Paste_Here!AL$2:AL$850, MATCH(B205, Paste_Here!A$2:A$850, 0))&lt;&gt;"", ISNUMBER(VALUE(INDEX(Paste_Here!AL$2:AL$850, MATCH(B205, Paste_Here!A$2:A$850, 0))))), INDEX(Paste_Here!AL$2:AL$850, MATCH(B205, Paste_Here!A$2:A$850, 0)), ""), ""), "")</f>
        <v/>
      </c>
      <c r="AH205" s="66"/>
      <c r="AI205" s="76" t="str">
        <f>IFERROR(IF(B205&lt;&gt;"", IF(AND(INDEX(Paste_Here!AH$2:AH$850, MATCH(B205, Paste_Here!A$2:A$850, 0))&lt;&gt;"", ISNUMBER(VALUE(INDEX(Paste_Here!AH$2:AH$850, MATCH(B205, Paste_Here!A$2:A$850, 0))))), IF(VALUE(INDEX(Paste_Here!AH$2:AH$850, MATCH(B205, Paste_Here!A$2:A$850, 0)))=0, "", INDEX(Paste_Here!AH$2:AH$850, MATCH(B205, Paste_Here!A$2:A$850, 0))), ""), ""), "")</f>
        <v/>
      </c>
      <c r="AJ205" s="66"/>
      <c r="AK205" s="76" t="str">
        <f>IFERROR(IF(B205&lt;&gt;"", IF(AND(INDEX(Paste_Here!N$2:N$850, MATCH(B205, Paste_Here!A$2:A$850, 0))&lt;&gt;"", ISNUMBER(VALUE(INDEX(Paste_Here!N$2:N$850, MATCH(B205, Paste_Here!A$2:A$850, 0))))), INDEX(Paste_Here!N$2:N$850, MATCH(B205, Paste_Here!A$2:A$850, 0)), ""), ""), "")</f>
        <v/>
      </c>
      <c r="AL205" s="66"/>
      <c r="AM205" s="76" t="str">
        <f>IFERROR(IF(B205&lt;&gt;"", IF(AND(INDEX(Paste_Here!O$2:O$850, MATCH(B205, Paste_Here!A$2:A$850, 0))&lt;&gt;"", ISNUMBER(VALUE(INDEX(Paste_Here!O$2:O$850, MATCH(B205, Paste_Here!A$2:A$850, 0))))), INDEX(Paste_Here!O$2:O$850, MATCH(B205, Paste_Here!A$2:A$850, 0)), ""), ""), "")</f>
        <v/>
      </c>
      <c r="AN205" s="66"/>
      <c r="AO205" s="76"/>
      <c r="AP205" s="66"/>
      <c r="AQ205" s="76"/>
      <c r="AR205" s="66"/>
      <c r="AS205" s="76"/>
      <c r="AT205" s="66"/>
      <c r="AU205" s="66"/>
      <c r="AV205" s="76" t="str">
        <f t="shared" si="27"/>
        <v/>
      </c>
      <c r="AW205" s="66"/>
      <c r="AX205" s="76" t="str">
        <f>IFERROR(IF(B205&lt;&gt;"", IF(ISNUMBER(SEARCH("Revealed-Potential (Primary Focus)", LOWER(INDEX(Paste_Here!Z$2:Z$850, MATCH(B205, Paste_Here!A$2:A$850, 0))))), "Rev-Potential: Prim", IF(ISNUMBER(SEARCH("Revealed-Potential (Secondary Focus)", LOWER(INDEX(Paste_Here!Z$2:Z$850, MATCH(B205, Paste_Here!A$2:A$850, 0))))), "Rev-Potential: Sec", IF(ISNUMBER(SEARCH("Monitoring", LOWER(INDEX(Paste_Here!Z$2:Z$850, MATCH(B205, Paste_Here!A$2:A$850, 0))))), "Monitoring", IF(ISNUMBER(SEARCH("At-Promise (Secondary Focus)", LOWER(INDEX(Paste_Here!Z$2:Z$850, MATCH(B205, Paste_Here!A$2:A$850, 0))))), "At-Promise: Sec", IF(ISNUMBER(SEARCH("At-Promise (Primary Focus)", LOWER(INDEX(Paste_Here!Z$2:Z$850, MATCH(B205, Paste_Here!A$2:A$850, 0))))), "At-Promise: Prim", ""))))), ""), "")</f>
        <v/>
      </c>
      <c r="AY205" s="66"/>
      <c r="AZ205" s="76"/>
      <c r="BA205" s="66"/>
      <c r="BB205" s="76"/>
      <c r="BC205" s="66"/>
      <c r="BD205" s="76"/>
      <c r="BE205" s="66"/>
      <c r="BF205" s="76"/>
      <c r="BG205" s="66"/>
      <c r="BH205" s="76"/>
      <c r="BI205" s="66"/>
      <c r="BJ205" s="66"/>
      <c r="BK205" s="76" t="str">
        <f t="shared" si="28"/>
        <v/>
      </c>
      <c r="BL205" s="66"/>
      <c r="BM205" s="76" t="str">
        <f>IFERROR(IF(B205&lt;&gt;"", IF(AND(ISNUMBER(VALUE(SUBSTITUTE(SUBSTITUTE(Paste_Here!R205, "br", "-"), "L", ""))), VALUE(SUBSTITUTE(SUBSTITUTE(Paste_Here!R205, "br", "-"), "L", "")) &gt;= 1095), "Yes", IF(AND(ISNUMBER(VALUE(SUBSTITUTE(SUBSTITUTE(Paste_Here!R205, "br", "-"), "L", ""))), VALUE(SUBSTITUTE(SUBSTITUTE(Paste_Here!R205, "br", "-"), "L", "")) &lt;= 1094), "No", "")), ""), "")</f>
        <v/>
      </c>
      <c r="BN205" s="66"/>
      <c r="BO205" s="76" t="str">
        <f>IFERROR(IF(B205&lt;&gt;"", IF(COUNTIF(INDEX(Paste_Here!Y$2:AB$850, MATCH(B205, Paste_Here!A$2:A$850, 0), 0), "yes") &gt; 0, "Yes", IF(COUNTIF(INDEX(Paste_Here!Y$2:AB$850, MATCH(B205, Paste_Here!A$2:A$850, 0), 0), "no") &gt; 0, "No", "")), ""), "")</f>
        <v/>
      </c>
      <c r="BP205" s="66"/>
      <c r="BQ205" s="76" t="str">
        <f>IFERROR(IF(B205&lt;&gt;"", IF(AND(ISNUMBER(VALUE(SUBSTITUTE(SUBSTITUTE(Paste_Here!U205, "em", "-"), "q", ""))), VALUE(SUBSTITUTE(SUBSTITUTE(Paste_Here!U205, "em", "-"), "q", "")) &gt;= 910), "Yes", IF(AND(ISNUMBER(VALUE(SUBSTITUTE(SUBSTITUTE(Paste_Here!U205, "em", "-"), "q", ""))), VALUE(SUBSTITUTE(SUBSTITUTE(Paste_Here!U205, "em", "-"), "q", "")) &lt;= 909), "No", "")), ""), "")</f>
        <v/>
      </c>
      <c r="BR205" s="66"/>
      <c r="BS205" s="76" t="str">
        <f>IFERROR(IF(B205&lt;&gt;"", IF(AND(INDEX(Paste_Here!X$2:X$850, MATCH(B205, Paste_Here!A$2:A$850, 0))&lt;&gt;"", ISNUMBER(VALUE(INDEX(Paste_Here!X$2:X$850, MATCH(B205, Paste_Here!A$2:A$850, 0))))), INDEX(Paste_Here!X$2:X$850, MATCH(B205, Paste_Here!A$2:A$850, 0)), ""), ""), "")</f>
        <v/>
      </c>
      <c r="BT205" s="66"/>
      <c r="BU205" s="76" t="str">
        <f>IFERROR(IF(B205&lt;&gt;"", IF(ISNUMBER(VALUE(INDEX(Paste_Here!G$2:G$850, MATCH(B205, Paste_Here!A$2:A$850, 0)))), IF(VALUE(INDEX(Paste_Here!G$2:G$850, MATCH(B205, Paste_Here!A$2:A$850, 0)))=0, "No", IF(AND(VALUE(INDEX(Paste_Here!G$2:G$850, MATCH(B205, Paste_Here!A$2:A$850, 0)))&gt;=1, VALUE(INDEX(Paste_Here!G$2:G$850, MATCH(B205, Paste_Here!A$2:A$850, 0)))&lt;=4), VALUE(INDEX(Paste_Here!G$2:G$850, MATCH(B205, Paste_Here!A$2:A$850, 0))), "")), ""), ""), "")</f>
        <v/>
      </c>
      <c r="BV205" s="66"/>
      <c r="BW205" s="76" t="str">
        <f>IFERROR(IF(B205&lt;&gt;"", IF(ISNUMBER(VALUE(INDEX(Paste_Here!H$2:H$850, MATCH(B205, Paste_Here!A$2:A$850, 0)))), IF(VALUE(INDEX(Paste_Here!H$2:H$850, MATCH(B205, Paste_Here!A$2:A$850, 0)))=0, "No", IF(AND(VALUE(INDEX(Paste_Here!H$2:H$850, MATCH(B205, Paste_Here!A$2:A$850, 0)))&gt;=1, VALUE(INDEX(Paste_Here!H$2:H$850, MATCH(B205, Paste_Here!A$2:A$850, 0)))&lt;=4), VALUE(INDEX(Paste_Here!H$2:H$850, MATCH(B205, Paste_Here!A$2:A$850, 0))), "")), ""), ""), "")</f>
        <v/>
      </c>
      <c r="BX205" s="66"/>
      <c r="BY205" s="76"/>
      <c r="BZ205" s="66"/>
      <c r="CA205" s="76"/>
      <c r="CB205" s="66"/>
      <c r="CC205" s="66"/>
      <c r="CD205" s="76" t="str">
        <f t="shared" si="29"/>
        <v/>
      </c>
      <c r="CE205" s="66"/>
      <c r="CF205" s="76" t="str">
        <f>IFERROR(IF(B205&lt;&gt;"", IF(AND(INDEX(Paste_Here!P$2:P$850, MATCH(B205, Paste_Here!A$2:A$850, 0))&lt;&gt;"", ISNUMBER(VALUE(INDEX(Paste_Here!P$2:P$850, MATCH(B205, Paste_Here!A$2:A$850, 0))))), INDEX(Paste_Here!P$2:P$850, MATCH(B205, Paste_Here!A$2:A$850, 0)), ""), ""), "")</f>
        <v/>
      </c>
      <c r="CG205" s="66"/>
      <c r="CH205" s="76" t="str">
        <f>IFERROR(IF(B205&lt;&gt;"", IF(ISNUMBER(SEARCH("highrisk", LOWER(INDEX(Paste_Here!Q$2:Q$850, MATCH(B205, Paste_Here!A$2:A$850, 0))))), "High Risk", IF(ISNUMBER(SEARCH("lowrisk", LOWER(INDEX(Paste_Here!Q$2:Q$850, MATCH(B205, Paste_Here!A$2:A$850, 0))))), "Low Risk", IF(ISNUMBER(SEARCH("somerisk", LOWER(INDEX(Paste_Here!Q$2:Q$850, MATCH(B205, Paste_Here!A$2:A$850, 0))))), "Some Risk", ""))), ""), "")</f>
        <v/>
      </c>
      <c r="CI205" s="66"/>
      <c r="CJ205" s="76" t="str">
        <f>IFERROR(IF(B205&lt;&gt;"", IF(AND(INDEX(Paste_Here!AA$2:AA$850, MATCH(B205, Paste_Here!A$2:A$850, 0))&lt;&gt;"", ISNUMBER(VALUE(INDEX(Paste_Here!AA$2:AA$850, MATCH(B205, Paste_Here!A$2:A$850, 0))))), INDEX(Paste_Here!AA$2:AA$850, MATCH(B205, Paste_Here!A$2:A$850, 0)), ""), ""), "")</f>
        <v/>
      </c>
      <c r="CK205" s="66"/>
      <c r="CL205" s="76" t="str">
        <f>IFERROR(IF(B205&lt;&gt;"", IF(LOWER(INDEX(Paste_Here!AB$2:AB$850, MATCH(B205, Paste_Here!A$2:A$850, 0)))="approaching expectations", "Approaching", IF(LOWER(INDEX(Paste_Here!AB$2:AB$850, MATCH(B205, Paste_Here!A$2:A$850, 0)))="met expectations", "Met", IF(LOWER(INDEX(Paste_Here!AB$2:AB$850, MATCH(B205, Paste_Here!A$2:A$850, 0)))="exceeded expectations", "Exceeded", IF(LOWER(INDEX(Paste_Here!AB$2:AB$850, MATCH(B205, Paste_Here!A$2:A$850, 0)))="below expectations", "Below", "")))), ""), "")</f>
        <v/>
      </c>
      <c r="CM205" s="66"/>
      <c r="CN205" s="76" t="str">
        <f>IFERROR(IF(B205&lt;&gt;"", IF(AND(INDEX(Paste_Here!AC$2:AC$850, MATCH(B205, Paste_Here!A$2:A$850, 0))&lt;&gt;"", ISNUMBER(VALUE(INDEX(Paste_Here!AC$2:AC$850, MATCH(B205, Paste_Here!A$2:A$850, 0))))), INDEX(Paste_Here!AC$2:AC$850, MATCH(B205, Paste_Here!A$2:A$850, 0)), ""), ""), "")</f>
        <v/>
      </c>
      <c r="CO205" s="66"/>
      <c r="CP205" s="76"/>
      <c r="CQ205" s="66"/>
      <c r="CR205" s="76"/>
      <c r="CS205" s="66"/>
      <c r="CT205" s="76"/>
      <c r="CU205" s="66"/>
      <c r="CV205" s="76"/>
      <c r="CW205" s="66"/>
      <c r="CX205" s="76"/>
      <c r="CY205" s="66"/>
      <c r="CZ205" s="66"/>
      <c r="DA205" s="76" t="str">
        <f t="shared" si="30"/>
        <v/>
      </c>
      <c r="DB205" s="66"/>
      <c r="DC205" s="76" t="str">
        <f>IFERROR(IF(B205&lt;&gt;"", IF(AND(INDEX(Paste_Here!V$2:V$850, MATCH(B205, Paste_Here!A$2:A$850, 0))&lt;&gt;"", ISNUMBER(VALUE(INDEX(Paste_Here!V$2:V$850, MATCH(B205, Paste_Here!A$2:A$850, 0))))), INDEX(Paste_Here!V$2:V$850, MATCH(B205, Paste_Here!A$2:A$850, 0)), ""), ""), "")</f>
        <v/>
      </c>
      <c r="DD205" s="66"/>
      <c r="DE205" s="76" t="str">
        <f>IFERROR(IF(B205&lt;&gt;"", IF(ISNUMBER(SEARCH("highrisk", LOWER(INDEX(Paste_Here!W$2:W$850, MATCH(B205, Paste_Here!A$2:A$850, 0))))), "High Risk", IF(ISNUMBER(SEARCH("lowrisk", LOWER(INDEX(Paste_Here!W$2:W$850, MATCH(B205, Paste_Here!A$2:A$850, 0))))), "Low Risk", IF(ISNUMBER(SEARCH("somerisk", LOWER(INDEX(Paste_Here!W$2:W$850, MATCH(B205, Paste_Here!A$2:A$850, 0))))), "Some Risk", ""))), ""), "")</f>
        <v/>
      </c>
      <c r="DF205" s="66"/>
      <c r="DG205" s="76" t="str">
        <f>IFERROR(IF(B205&lt;&gt;"", IF(AND(INDEX(Paste_Here!S$2:S$850, MATCH(B205, Paste_Here!A$2:A$850, 0))&lt;&gt;"", ISNUMBER(VALUE(INDEX(Paste_Here!S$2:S$850, MATCH(B205, Paste_Here!A$2:A$850, 0))))), INDEX(Paste_Here!S$2:S$850, MATCH(B205, Paste_Here!A$2:A$850, 0)), ""), ""), "")</f>
        <v/>
      </c>
      <c r="DH205" s="66"/>
      <c r="DI205" s="76" t="str">
        <f>IFERROR(IF(B205&lt;&gt;"", IF(ISNUMBER(SEARCH("highrisk", LOWER(INDEX(Paste_Here!T$2:T$850, MATCH(B205, Paste_Here!A$2:A$850, 0))))), "High Risk", IF(ISNUMBER(SEARCH("lowrisk", LOWER(INDEX(Paste_Here!T$2:T$850, MATCH(B205, Paste_Here!A$2:A$850, 0))))), "Low Risk", IF(ISNUMBER(SEARCH("somerisk", LOWER(INDEX(Paste_Here!T$2:T$850, MATCH(B205, Paste_Here!A$2:A$850, 0))))), "Some Risk", ""))), ""), "")</f>
        <v/>
      </c>
      <c r="DJ205" s="66"/>
      <c r="DK205" s="76" t="str">
        <f>IFERROR(IF(B205&lt;&gt;"", IF(AND(INDEX(Paste_Here!AD$2:AD$850, MATCH(B205, Paste_Here!A$2:A$850, 0))&lt;&gt;"", ISNUMBER(VALUE(INDEX(Paste_Here!AD$2:AD$850, MATCH(B205, Paste_Here!A$2:A$850, 0))))), INDEX(Paste_Here!AD$2:AD$850, MATCH(B205, Paste_Here!A$2:A$850, 0)), ""), ""), "")</f>
        <v/>
      </c>
      <c r="DL205" s="66"/>
      <c r="DM205" s="76" t="str">
        <f>IFERROR(IF(B205&lt;&gt;"", IF(LOWER(INDEX(Paste_Here!AE$2:AE$850, MATCH(B205, Paste_Here!A$2:A$850, 0)))="approaching expectations", "Approaching", IF(LOWER(INDEX(Paste_Here!AE$2:AE$850, MATCH(B205, Paste_Here!A$2:A$850, 0)))="met expectations", "Met", IF(LOWER(INDEX(Paste_Here!AE$2:AE$850, MATCH(B205, Paste_Here!A$2:A$850, 0)))="exceeded expectations", "Exceeded", IF(LOWER(INDEX(Paste_Here!AE$2:AE$850, MATCH(B205, Paste_Here!A$2:A$850, 0)))="below expectations", "Below", "")))), ""), "")</f>
        <v/>
      </c>
      <c r="DN205" s="66"/>
      <c r="DO205" s="76"/>
      <c r="DP205" s="66"/>
      <c r="DQ205" s="76"/>
      <c r="DR205" s="66"/>
      <c r="DS205" s="76"/>
      <c r="DT205" s="66"/>
      <c r="DU205" s="76"/>
      <c r="DV205" s="66"/>
      <c r="DW205" s="66"/>
      <c r="DX205" s="76" t="str">
        <f t="shared" si="31"/>
        <v/>
      </c>
      <c r="DY205" s="66"/>
      <c r="DZ205" s="76"/>
      <c r="EA205" s="66"/>
      <c r="EB205" s="76"/>
      <c r="EC205" s="66"/>
      <c r="ED205" s="76" t="str">
        <f>IFERROR(IF(B205&lt;&gt;"", IF(AND(INDEX(Paste_Here!AF$2:AF$850, MATCH(B205, Paste_Here!A$2:A$850, 0))&lt;&gt;"", ISNUMBER(VALUE(INDEX(Paste_Here!AF$2:AF$850, MATCH(B205, Paste_Here!A$2:A$850, 0))))), INDEX(Paste_Here!AF$2:AF$850, MATCH(B205, Paste_Here!A$2:A$850, 0)), ""), ""), "")</f>
        <v/>
      </c>
      <c r="EE205" s="66"/>
      <c r="EF205" s="76"/>
      <c r="EG205" s="66"/>
      <c r="EH205" s="76"/>
      <c r="EI205" s="66"/>
      <c r="EJ205" s="76" t="str">
        <f>IFERROR(IF(B205&lt;&gt;"", IF(AND(INDEX(Paste_Here!AG$2:AG$850, MATCH(B205, Paste_Here!A$2:A$850, 0))&lt;&gt;"", ISNUMBER(VALUE(INDEX(Paste_Here!AG$2:AG$850, MATCH(B205, Paste_Here!A$2:A$850, 0))))), INDEX(Paste_Here!AG$2:AG$850, MATCH(B205, Paste_Here!A$2:A$850, 0)), ""), ""), "")</f>
        <v/>
      </c>
      <c r="EK205" s="66"/>
      <c r="EL205" s="76"/>
      <c r="EM205" s="66"/>
      <c r="EN205" s="76"/>
      <c r="EO205" s="66"/>
      <c r="EP205" s="76"/>
      <c r="EQ205" s="66"/>
      <c r="ER205" s="76"/>
      <c r="ES205" s="66"/>
      <c r="ET205" s="66"/>
      <c r="EU205" s="76"/>
      <c r="EV205" s="66"/>
      <c r="EW205" s="76"/>
      <c r="EX205" s="66"/>
      <c r="EY205" s="76"/>
      <c r="EZ205" s="66"/>
      <c r="FA205" s="76"/>
      <c r="FB205" s="66"/>
      <c r="FC205" s="76"/>
      <c r="FD205" s="66"/>
      <c r="FE205" s="76"/>
      <c r="FF205" s="66"/>
      <c r="FG205" s="76"/>
      <c r="FH205" s="66"/>
      <c r="FI205" s="76"/>
      <c r="FJ205" s="66"/>
      <c r="FK205" s="76"/>
      <c r="FL205" s="66"/>
      <c r="FM205" s="76"/>
      <c r="FN205" s="66"/>
      <c r="FO205" s="76"/>
      <c r="FP205" s="66"/>
      <c r="FQ205" s="76"/>
      <c r="FR205" s="66"/>
      <c r="FS205" s="76"/>
      <c r="FT205" s="66"/>
      <c r="FU205" s="76"/>
      <c r="FV205" s="66"/>
      <c r="FW205" s="76"/>
      <c r="FX205" s="66"/>
      <c r="FY205" s="76"/>
      <c r="FZ205" s="66"/>
      <c r="GA205" s="76"/>
      <c r="GB205" s="66"/>
      <c r="GC205" s="76"/>
      <c r="GD205" s="66"/>
      <c r="GE205" s="76"/>
      <c r="GF205" s="66"/>
      <c r="GG205" s="76"/>
      <c r="GH205" s="66"/>
      <c r="GI205" s="76"/>
      <c r="GJ205" s="66"/>
      <c r="GK205" s="76"/>
      <c r="GL205" s="66"/>
      <c r="GM205" s="76"/>
      <c r="GN205" s="66"/>
      <c r="GO205" s="76"/>
      <c r="GP205" s="66"/>
      <c r="GQ205" s="76"/>
      <c r="GR205" s="66"/>
      <c r="GS205" s="76"/>
      <c r="GT205" s="66"/>
      <c r="GU205" s="76"/>
      <c r="GV205" s="66"/>
      <c r="GW205" s="76"/>
      <c r="GX205" s="66"/>
      <c r="GY205" s="76"/>
      <c r="GZ205" s="66"/>
      <c r="HA205" s="76"/>
      <c r="HB205" s="66"/>
      <c r="HC205" s="76"/>
      <c r="HD205" s="66"/>
      <c r="HE205" s="76"/>
      <c r="HF205" s="66"/>
      <c r="HG205" s="76"/>
      <c r="HH205" s="66"/>
      <c r="HI205" s="76"/>
      <c r="HJ205" s="66"/>
      <c r="HK205" s="76"/>
      <c r="HL205" s="66"/>
      <c r="HM205" s="76"/>
      <c r="HN205" s="66"/>
      <c r="HO205" s="76"/>
      <c r="HP205" s="66"/>
      <c r="HQ205" s="76"/>
      <c r="HR205" s="66"/>
      <c r="HS205" s="76"/>
      <c r="HT205" s="66"/>
      <c r="HU205" s="76"/>
      <c r="HV205" s="66"/>
      <c r="HW205" s="76"/>
      <c r="HX205" s="66"/>
      <c r="HY205" s="76"/>
      <c r="HZ205" s="66"/>
      <c r="IA205" s="76"/>
      <c r="IB205" s="66"/>
      <c r="IC205" s="76"/>
      <c r="ID205" s="66"/>
      <c r="IE205" s="76"/>
      <c r="IF205" s="66"/>
      <c r="IG205" s="76"/>
      <c r="IH205" s="66"/>
      <c r="II205" s="76"/>
      <c r="IJ205" s="66"/>
      <c r="IK205" s="76"/>
      <c r="IL205" s="66"/>
      <c r="IM205" s="76"/>
      <c r="IN205" s="66"/>
      <c r="IO205" s="76"/>
      <c r="IP205" s="66"/>
      <c r="IQ205" s="76"/>
      <c r="IR205" s="66"/>
      <c r="IS205" s="76"/>
      <c r="IT205" s="66"/>
      <c r="IU205" s="76"/>
      <c r="IV205" s="66"/>
      <c r="IW205" s="76"/>
      <c r="IX205" s="66"/>
      <c r="IY205" s="76"/>
      <c r="IZ205" s="66"/>
      <c r="JA205" s="76"/>
      <c r="JB205" s="66"/>
      <c r="JC205" s="76"/>
      <c r="JD205" s="66"/>
      <c r="JE205" s="76"/>
      <c r="JF205" s="66"/>
      <c r="JG205" s="76"/>
      <c r="JH205" s="66"/>
      <c r="JI205" s="76"/>
      <c r="JJ205" s="66"/>
      <c r="JK205" s="76"/>
      <c r="JL205" s="66"/>
      <c r="JM205" s="76"/>
      <c r="JN205" s="66"/>
      <c r="JO205" s="76"/>
      <c r="JP205" s="66"/>
      <c r="JQ205" s="76"/>
      <c r="JR205" s="66"/>
      <c r="JS205" s="76"/>
      <c r="JT205" s="66"/>
      <c r="JU205" s="76"/>
      <c r="JV205" s="66"/>
      <c r="JW205" s="76"/>
      <c r="JX205" s="66"/>
      <c r="JY205" s="76"/>
      <c r="JZ205" s="66"/>
      <c r="KA205" s="76"/>
      <c r="KB205" s="66"/>
      <c r="KC205" s="76"/>
      <c r="KD205" s="66"/>
      <c r="KE205" s="76"/>
      <c r="KF205" s="66"/>
      <c r="KG205" s="76"/>
      <c r="KH205" s="66"/>
      <c r="KI205" s="76"/>
      <c r="KJ205" s="66"/>
      <c r="KK205" s="76"/>
      <c r="KL205" s="66"/>
      <c r="KM205" s="76"/>
      <c r="KN205" s="66"/>
      <c r="KO205" s="76"/>
      <c r="KP205" s="66"/>
      <c r="KQ205" s="76"/>
      <c r="KR205" s="66"/>
      <c r="KS205" s="76"/>
      <c r="KT205" s="66"/>
      <c r="KU205" s="76"/>
      <c r="KV205" s="66"/>
      <c r="KW205" s="76"/>
      <c r="KX205" s="66"/>
      <c r="KY205" s="76"/>
      <c r="KZ205" s="66"/>
      <c r="LA205" s="76"/>
      <c r="LB205" s="66"/>
      <c r="LC205" s="76"/>
      <c r="LD205" s="66"/>
      <c r="LE205" s="76"/>
      <c r="LF205" s="66"/>
      <c r="LG205" s="76"/>
      <c r="LH205" s="66"/>
      <c r="LI205" s="76"/>
      <c r="LJ205" s="66"/>
      <c r="LK205" s="76"/>
      <c r="LL205" s="66"/>
      <c r="LM205" s="76"/>
      <c r="LN205" s="66"/>
      <c r="LO205" s="76"/>
      <c r="LP205" s="66"/>
      <c r="LQ205" s="76"/>
      <c r="LR205" s="66"/>
      <c r="LS205" s="76"/>
      <c r="LT205" s="66"/>
      <c r="LU205" s="76"/>
      <c r="LV205" s="66"/>
      <c r="LW205" s="76"/>
      <c r="LX205" s="66"/>
      <c r="LY205" s="76"/>
      <c r="LZ205" s="66"/>
      <c r="MA205" s="76"/>
      <c r="MB205" s="66"/>
      <c r="MC205" s="76"/>
      <c r="MD205" s="66"/>
      <c r="MG205" s="1" t="str" cm="1">
        <f t="array" ref="MG205">IFERROR(INDEX(Paste_Here!$B$2:$B$850, MATCH(0, COUNTIF(MG$4:MG204, Paste_Here!$B$2:$B$850) + IF(Paste_Here!$B$2:$B$850="", 1, 0), 0)), "")</f>
        <v/>
      </c>
      <c r="MH205" s="1" t="str">
        <f>IF(MG205&lt;&gt;"", INDEX(Paste_Here!$A$2:$A$850, MATCH(MG205, Paste_Here!$B$2:$B$850, 0)), "")</f>
        <v/>
      </c>
      <c r="MI205" s="1" t="str">
        <f t="shared" si="32"/>
        <v/>
      </c>
      <c r="MJ205" s="1" t="str" cm="1">
        <f t="array" ref="MJ205">IFERROR(INDEX($MI$5:$MI$850, MATCH(SMALL(IF($MI$5:$MI$850&lt;&gt;"", COUNTIF($MI$5:$MI$850, "&lt;"&amp;$MI$5:$MI$850)+1), ROW()-ROW($MJ$5)+1), COUNTIF($MI$5:$MI$850, "&lt;"&amp;$MI$5:$MI$850)+1, 0)), "")</f>
        <v/>
      </c>
    </row>
    <row r="206" spans="1:348">
      <c r="A206" s="66"/>
      <c r="B206" s="76" t="str">
        <f t="shared" si="25"/>
        <v/>
      </c>
      <c r="C206" s="66"/>
      <c r="D206" s="76" t="str">
        <f>IFERROR(IF(B206&lt;&gt;"", IF(AND(INDEX(Paste_Here!B$2:B$850, MATCH(B206, Paste_Here!A$2:A$850, 0))&lt;&gt;"", ISNUMBER(VALUE(INDEX(Paste_Here!B$2:B$850, MATCH(B206, Paste_Here!A$2:A$850, 0))))), INDEX(Paste_Here!B$2:B$850, MATCH(B206, Paste_Here!A$2:A$850, 0)), ""), ""), "")</f>
        <v/>
      </c>
      <c r="E206" s="66"/>
      <c r="F206" s="76" t="str">
        <f>IFERROR(IF(B206&lt;&gt;"", IF(ISTEXT(INDEX(Paste_Here!K$2:K$850, MATCH(B206, Paste_Here!A$2:A$850, 0))), INDEX(Paste_Here!K$2:K$850, MATCH(B206, Paste_Here!A$2:A$850, 0)), ""), ""), "")</f>
        <v/>
      </c>
      <c r="G206" s="66"/>
      <c r="H206" s="76" t="str">
        <f>IFERROR(IF(B206&lt;&gt;"", IF(ISTEXT(INDEX(Paste_Here!C$2:C$850, MATCH(B206, Paste_Here!A$2:A$850, 0))), INDEX(Paste_Here!C$2:C$850, MATCH(B206, Paste_Here!A$2:A$850, 0)), ""), ""), "")</f>
        <v/>
      </c>
      <c r="I206" s="66"/>
      <c r="J206" s="76" t="str">
        <f>IFERROR(IF(B206&lt;&gt;"", IF(ISNUMBER(SEARCH("s", LOWER(INDEX(Paste_Here!M$2:M$850, MATCH(B206, Paste_Here!A$2:A$850, 0))))), "Yes", IF(INDEX(Paste_Here!M$2:M$850, MATCH(B206, Paste_Here!A$2:A$850, 0))&lt;&gt;"", "No", "")), ""), "")</f>
        <v/>
      </c>
      <c r="K206" s="66"/>
      <c r="L206" s="76" t="str">
        <f>IFERROR(IF(B206&lt;&gt;"", IF(ISNUMBER(SEARCH("yes", LOWER(INDEX(Paste_Here!E$2:E$850, MATCH(B206, Paste_Here!A$2:A$850, 0))))), "Yes", IF(ISNUMBER(SEARCH("no", LOWER(INDEX(Paste_Here!E$2:E$850, MATCH(B206, Paste_Here!A$2:A$850, 0))))), "No", "")), ""), "")</f>
        <v/>
      </c>
      <c r="M206" s="66"/>
      <c r="N206" s="76" t="str">
        <f>IFERROR(IF(B206&lt;&gt;"", IF(ISNUMBER(SEARCH("yes", LOWER(INDEX(Paste_Here!F$2:F$850, MATCH(B206, Paste_Here!A$2:A$850, 0))))), "Yes", IF(ISNUMBER(SEARCH("no", LOWER(INDEX(Paste_Here!F$2:F$850, MATCH(B206, Paste_Here!A$2:A$850, 0))))), "No", "")), ""), "")</f>
        <v/>
      </c>
      <c r="O206" s="66"/>
      <c r="P206" s="76" t="str">
        <f>IFERROR(IF(B206&lt;&gt;"", IF(ISNUMBER(SEARCH("yes", LOWER(INDEX(Paste_Here!L$2:L$850, MATCH(B206, Paste_Here!A$2:A$850, 0))))), "Yes", IF(ISNUMBER(SEARCH("no", LOWER(INDEX(Paste_Here!L$2:L$850, MATCH(B206, Paste_Here!A$2:A$850, 0))))), "No", "")), ""), "")</f>
        <v/>
      </c>
      <c r="Q206" s="66"/>
      <c r="R206" s="76" t="str">
        <f>IFERROR(IF(B206&lt;&gt;"", IF(ISNUMBER(SEARCH("transitional 2", LOWER(INDEX(Paste_Here!D$2:D$850, MATCH(B206, Paste_Here!A$2:A$850, 0))))), "T2", IF(ISNUMBER(SEARCH("transitional 1", LOWER(INDEX(Paste_Here!D$2:D$850, MATCH(B206, Paste_Here!A$2:A$850, 0))))), "T1", IF(ISNUMBER(SEARCH("waived ell services", LOWER(INDEX(Paste_Here!D$2:D$850, MATCH(B206, Paste_Here!A$2:A$850, 0))))), "W", IF(ISNUMBER(SEARCH("english language learner", LOWER(INDEX(Paste_Here!D$2:D$850, MATCH(B206, Paste_Here!A$2:A$850, 0))))), "L", "")))), ""), "")</f>
        <v/>
      </c>
      <c r="S206" s="66"/>
      <c r="T206" s="76" t="str">
        <f>IFERROR(IF(B206&lt;&gt;"", IF(ISNUMBER(SEARCH("yes", LOWER(INDEX(Paste_Here!I$2:I$850, MATCH(B206, Paste_Here!A$2:A$850, 0))))), "Yes", IF(ISNUMBER(SEARCH("no", LOWER(INDEX(Paste_Here!I$2:I$850, MATCH(B206, Paste_Here!A$2:A$850, 0))))), "No", "")), ""), "")</f>
        <v/>
      </c>
      <c r="U206" s="66"/>
      <c r="V206" s="76" t="str">
        <f>IFERROR(IF(B206&lt;&gt;"", IF(ISTEXT(INDEX(Paste_Here!J$2:J$850, MATCH(B206, Paste_Here!A$2:A$850, 0))), VALUE(INDEX(Paste_Here!J$2:J$850, MATCH(B206, Paste_Here!A$2:A$850, 0))), ""), ""), "")</f>
        <v/>
      </c>
      <c r="W206" s="66"/>
      <c r="X206" s="66"/>
      <c r="Y206" s="76" t="str">
        <f t="shared" si="26"/>
        <v/>
      </c>
      <c r="Z206" s="66"/>
      <c r="AA206" s="76" t="str">
        <f>IFERROR(IF(B206&lt;&gt;"", IF(AND(INDEX(Paste_Here!AI$2:AI$850, MATCH(B206, Paste_Here!A$2:A$850, 0))&lt;&gt;"", ISNUMBER(VALUE(INDEX(Paste_Here!AI$2:AI$850, MATCH(B206, Paste_Here!A$2:A$850, 0))))), INDEX(Paste_Here!AI$2:AI$850, MATCH(B206, Paste_Here!A$2:A$850, 0)), ""), ""), "")</f>
        <v/>
      </c>
      <c r="AB206" s="66"/>
      <c r="AC206" s="76" t="str">
        <f>IFERROR(IF(B206&lt;&gt;"", IF(AND(INDEX(Paste_Here!AJ$2:AJ$850, MATCH(B206, Paste_Here!A$2:A$850, 0))&lt;&gt;"", ISNUMBER(VALUE(INDEX(Paste_Here!AJ$2:AJ$850, MATCH(B206, Paste_Here!A$2:A$850, 0))))), INDEX(Paste_Here!AJ$2:AJ$850, MATCH(B206, Paste_Here!A$2:A$850, 0)), ""), ""), "")</f>
        <v/>
      </c>
      <c r="AD206" s="66"/>
      <c r="AE206" s="76" t="str">
        <f>IFERROR(IF(B206&lt;&gt;"", IF(AND(INDEX(Paste_Here!AK$2:AK$850, MATCH(B206, Paste_Here!A$2:A$850, 0))&lt;&gt;"", ISNUMBER(VALUE(INDEX(Paste_Here!AK$2:AK$850, MATCH(B206, Paste_Here!A$2:A$850, 0))))), INDEX(Paste_Here!AK$2:AK$850, MATCH(B206, Paste_Here!A$2:A$850, 0)), ""), ""), "")</f>
        <v/>
      </c>
      <c r="AF206" s="66"/>
      <c r="AG206" s="76" t="str">
        <f>IFERROR(IF(B206&lt;&gt;"", IF(AND(INDEX(Paste_Here!AL$2:AL$850, MATCH(B206, Paste_Here!A$2:A$850, 0))&lt;&gt;"", ISNUMBER(VALUE(INDEX(Paste_Here!AL$2:AL$850, MATCH(B206, Paste_Here!A$2:A$850, 0))))), INDEX(Paste_Here!AL$2:AL$850, MATCH(B206, Paste_Here!A$2:A$850, 0)), ""), ""), "")</f>
        <v/>
      </c>
      <c r="AH206" s="66"/>
      <c r="AI206" s="76" t="str">
        <f>IFERROR(IF(B206&lt;&gt;"", IF(AND(INDEX(Paste_Here!AH$2:AH$850, MATCH(B206, Paste_Here!A$2:A$850, 0))&lt;&gt;"", ISNUMBER(VALUE(INDEX(Paste_Here!AH$2:AH$850, MATCH(B206, Paste_Here!A$2:A$850, 0))))), IF(VALUE(INDEX(Paste_Here!AH$2:AH$850, MATCH(B206, Paste_Here!A$2:A$850, 0)))=0, "", INDEX(Paste_Here!AH$2:AH$850, MATCH(B206, Paste_Here!A$2:A$850, 0))), ""), ""), "")</f>
        <v/>
      </c>
      <c r="AJ206" s="66"/>
      <c r="AK206" s="76" t="str">
        <f>IFERROR(IF(B206&lt;&gt;"", IF(AND(INDEX(Paste_Here!N$2:N$850, MATCH(B206, Paste_Here!A$2:A$850, 0))&lt;&gt;"", ISNUMBER(VALUE(INDEX(Paste_Here!N$2:N$850, MATCH(B206, Paste_Here!A$2:A$850, 0))))), INDEX(Paste_Here!N$2:N$850, MATCH(B206, Paste_Here!A$2:A$850, 0)), ""), ""), "")</f>
        <v/>
      </c>
      <c r="AL206" s="66"/>
      <c r="AM206" s="76" t="str">
        <f>IFERROR(IF(B206&lt;&gt;"", IF(AND(INDEX(Paste_Here!O$2:O$850, MATCH(B206, Paste_Here!A$2:A$850, 0))&lt;&gt;"", ISNUMBER(VALUE(INDEX(Paste_Here!O$2:O$850, MATCH(B206, Paste_Here!A$2:A$850, 0))))), INDEX(Paste_Here!O$2:O$850, MATCH(B206, Paste_Here!A$2:A$850, 0)), ""), ""), "")</f>
        <v/>
      </c>
      <c r="AN206" s="66"/>
      <c r="AO206" s="76"/>
      <c r="AP206" s="66"/>
      <c r="AQ206" s="76"/>
      <c r="AR206" s="66"/>
      <c r="AS206" s="76"/>
      <c r="AT206" s="66"/>
      <c r="AU206" s="66"/>
      <c r="AV206" s="76" t="str">
        <f t="shared" si="27"/>
        <v/>
      </c>
      <c r="AW206" s="66"/>
      <c r="AX206" s="76" t="str">
        <f>IFERROR(IF(B206&lt;&gt;"", IF(ISNUMBER(SEARCH("Revealed-Potential (Primary Focus)", LOWER(INDEX(Paste_Here!Z$2:Z$850, MATCH(B206, Paste_Here!A$2:A$850, 0))))), "Rev-Potential: Prim", IF(ISNUMBER(SEARCH("Revealed-Potential (Secondary Focus)", LOWER(INDEX(Paste_Here!Z$2:Z$850, MATCH(B206, Paste_Here!A$2:A$850, 0))))), "Rev-Potential: Sec", IF(ISNUMBER(SEARCH("Monitoring", LOWER(INDEX(Paste_Here!Z$2:Z$850, MATCH(B206, Paste_Here!A$2:A$850, 0))))), "Monitoring", IF(ISNUMBER(SEARCH("At-Promise (Secondary Focus)", LOWER(INDEX(Paste_Here!Z$2:Z$850, MATCH(B206, Paste_Here!A$2:A$850, 0))))), "At-Promise: Sec", IF(ISNUMBER(SEARCH("At-Promise (Primary Focus)", LOWER(INDEX(Paste_Here!Z$2:Z$850, MATCH(B206, Paste_Here!A$2:A$850, 0))))), "At-Promise: Prim", ""))))), ""), "")</f>
        <v/>
      </c>
      <c r="AY206" s="66"/>
      <c r="AZ206" s="76"/>
      <c r="BA206" s="66"/>
      <c r="BB206" s="76"/>
      <c r="BC206" s="66"/>
      <c r="BD206" s="76"/>
      <c r="BE206" s="66"/>
      <c r="BF206" s="76"/>
      <c r="BG206" s="66"/>
      <c r="BH206" s="76"/>
      <c r="BI206" s="66"/>
      <c r="BJ206" s="66"/>
      <c r="BK206" s="76" t="str">
        <f t="shared" si="28"/>
        <v/>
      </c>
      <c r="BL206" s="66"/>
      <c r="BM206" s="76" t="str">
        <f>IFERROR(IF(B206&lt;&gt;"", IF(AND(ISNUMBER(VALUE(SUBSTITUTE(SUBSTITUTE(Paste_Here!R206, "br", "-"), "L", ""))), VALUE(SUBSTITUTE(SUBSTITUTE(Paste_Here!R206, "br", "-"), "L", "")) &gt;= 1095), "Yes", IF(AND(ISNUMBER(VALUE(SUBSTITUTE(SUBSTITUTE(Paste_Here!R206, "br", "-"), "L", ""))), VALUE(SUBSTITUTE(SUBSTITUTE(Paste_Here!R206, "br", "-"), "L", "")) &lt;= 1094), "No", "")), ""), "")</f>
        <v/>
      </c>
      <c r="BN206" s="66"/>
      <c r="BO206" s="76" t="str">
        <f>IFERROR(IF(B206&lt;&gt;"", IF(COUNTIF(INDEX(Paste_Here!Y$2:AB$850, MATCH(B206, Paste_Here!A$2:A$850, 0), 0), "yes") &gt; 0, "Yes", IF(COUNTIF(INDEX(Paste_Here!Y$2:AB$850, MATCH(B206, Paste_Here!A$2:A$850, 0), 0), "no") &gt; 0, "No", "")), ""), "")</f>
        <v/>
      </c>
      <c r="BP206" s="66"/>
      <c r="BQ206" s="76" t="str">
        <f>IFERROR(IF(B206&lt;&gt;"", IF(AND(ISNUMBER(VALUE(SUBSTITUTE(SUBSTITUTE(Paste_Here!U206, "em", "-"), "q", ""))), VALUE(SUBSTITUTE(SUBSTITUTE(Paste_Here!U206, "em", "-"), "q", "")) &gt;= 910), "Yes", IF(AND(ISNUMBER(VALUE(SUBSTITUTE(SUBSTITUTE(Paste_Here!U206, "em", "-"), "q", ""))), VALUE(SUBSTITUTE(SUBSTITUTE(Paste_Here!U206, "em", "-"), "q", "")) &lt;= 909), "No", "")), ""), "")</f>
        <v/>
      </c>
      <c r="BR206" s="66"/>
      <c r="BS206" s="76" t="str">
        <f>IFERROR(IF(B206&lt;&gt;"", IF(AND(INDEX(Paste_Here!X$2:X$850, MATCH(B206, Paste_Here!A$2:A$850, 0))&lt;&gt;"", ISNUMBER(VALUE(INDEX(Paste_Here!X$2:X$850, MATCH(B206, Paste_Here!A$2:A$850, 0))))), INDEX(Paste_Here!X$2:X$850, MATCH(B206, Paste_Here!A$2:A$850, 0)), ""), ""), "")</f>
        <v/>
      </c>
      <c r="BT206" s="66"/>
      <c r="BU206" s="76" t="str">
        <f>IFERROR(IF(B206&lt;&gt;"", IF(ISNUMBER(VALUE(INDEX(Paste_Here!G$2:G$850, MATCH(B206, Paste_Here!A$2:A$850, 0)))), IF(VALUE(INDEX(Paste_Here!G$2:G$850, MATCH(B206, Paste_Here!A$2:A$850, 0)))=0, "No", IF(AND(VALUE(INDEX(Paste_Here!G$2:G$850, MATCH(B206, Paste_Here!A$2:A$850, 0)))&gt;=1, VALUE(INDEX(Paste_Here!G$2:G$850, MATCH(B206, Paste_Here!A$2:A$850, 0)))&lt;=4), VALUE(INDEX(Paste_Here!G$2:G$850, MATCH(B206, Paste_Here!A$2:A$850, 0))), "")), ""), ""), "")</f>
        <v/>
      </c>
      <c r="BV206" s="66"/>
      <c r="BW206" s="76" t="str">
        <f>IFERROR(IF(B206&lt;&gt;"", IF(ISNUMBER(VALUE(INDEX(Paste_Here!H$2:H$850, MATCH(B206, Paste_Here!A$2:A$850, 0)))), IF(VALUE(INDEX(Paste_Here!H$2:H$850, MATCH(B206, Paste_Here!A$2:A$850, 0)))=0, "No", IF(AND(VALUE(INDEX(Paste_Here!H$2:H$850, MATCH(B206, Paste_Here!A$2:A$850, 0)))&gt;=1, VALUE(INDEX(Paste_Here!H$2:H$850, MATCH(B206, Paste_Here!A$2:A$850, 0)))&lt;=4), VALUE(INDEX(Paste_Here!H$2:H$850, MATCH(B206, Paste_Here!A$2:A$850, 0))), "")), ""), ""), "")</f>
        <v/>
      </c>
      <c r="BX206" s="66"/>
      <c r="BY206" s="76"/>
      <c r="BZ206" s="66"/>
      <c r="CA206" s="76"/>
      <c r="CB206" s="66"/>
      <c r="CC206" s="66"/>
      <c r="CD206" s="76" t="str">
        <f t="shared" si="29"/>
        <v/>
      </c>
      <c r="CE206" s="66"/>
      <c r="CF206" s="76" t="str">
        <f>IFERROR(IF(B206&lt;&gt;"", IF(AND(INDEX(Paste_Here!P$2:P$850, MATCH(B206, Paste_Here!A$2:A$850, 0))&lt;&gt;"", ISNUMBER(VALUE(INDEX(Paste_Here!P$2:P$850, MATCH(B206, Paste_Here!A$2:A$850, 0))))), INDEX(Paste_Here!P$2:P$850, MATCH(B206, Paste_Here!A$2:A$850, 0)), ""), ""), "")</f>
        <v/>
      </c>
      <c r="CG206" s="66"/>
      <c r="CH206" s="76" t="str">
        <f>IFERROR(IF(B206&lt;&gt;"", IF(ISNUMBER(SEARCH("highrisk", LOWER(INDEX(Paste_Here!Q$2:Q$850, MATCH(B206, Paste_Here!A$2:A$850, 0))))), "High Risk", IF(ISNUMBER(SEARCH("lowrisk", LOWER(INDEX(Paste_Here!Q$2:Q$850, MATCH(B206, Paste_Here!A$2:A$850, 0))))), "Low Risk", IF(ISNUMBER(SEARCH("somerisk", LOWER(INDEX(Paste_Here!Q$2:Q$850, MATCH(B206, Paste_Here!A$2:A$850, 0))))), "Some Risk", ""))), ""), "")</f>
        <v/>
      </c>
      <c r="CI206" s="66"/>
      <c r="CJ206" s="76" t="str">
        <f>IFERROR(IF(B206&lt;&gt;"", IF(AND(INDEX(Paste_Here!AA$2:AA$850, MATCH(B206, Paste_Here!A$2:A$850, 0))&lt;&gt;"", ISNUMBER(VALUE(INDEX(Paste_Here!AA$2:AA$850, MATCH(B206, Paste_Here!A$2:A$850, 0))))), INDEX(Paste_Here!AA$2:AA$850, MATCH(B206, Paste_Here!A$2:A$850, 0)), ""), ""), "")</f>
        <v/>
      </c>
      <c r="CK206" s="66"/>
      <c r="CL206" s="76" t="str">
        <f>IFERROR(IF(B206&lt;&gt;"", IF(LOWER(INDEX(Paste_Here!AB$2:AB$850, MATCH(B206, Paste_Here!A$2:A$850, 0)))="approaching expectations", "Approaching", IF(LOWER(INDEX(Paste_Here!AB$2:AB$850, MATCH(B206, Paste_Here!A$2:A$850, 0)))="met expectations", "Met", IF(LOWER(INDEX(Paste_Here!AB$2:AB$850, MATCH(B206, Paste_Here!A$2:A$850, 0)))="exceeded expectations", "Exceeded", IF(LOWER(INDEX(Paste_Here!AB$2:AB$850, MATCH(B206, Paste_Here!A$2:A$850, 0)))="below expectations", "Below", "")))), ""), "")</f>
        <v/>
      </c>
      <c r="CM206" s="66"/>
      <c r="CN206" s="76" t="str">
        <f>IFERROR(IF(B206&lt;&gt;"", IF(AND(INDEX(Paste_Here!AC$2:AC$850, MATCH(B206, Paste_Here!A$2:A$850, 0))&lt;&gt;"", ISNUMBER(VALUE(INDEX(Paste_Here!AC$2:AC$850, MATCH(B206, Paste_Here!A$2:A$850, 0))))), INDEX(Paste_Here!AC$2:AC$850, MATCH(B206, Paste_Here!A$2:A$850, 0)), ""), ""), "")</f>
        <v/>
      </c>
      <c r="CO206" s="66"/>
      <c r="CP206" s="76"/>
      <c r="CQ206" s="66"/>
      <c r="CR206" s="76"/>
      <c r="CS206" s="66"/>
      <c r="CT206" s="76"/>
      <c r="CU206" s="66"/>
      <c r="CV206" s="76"/>
      <c r="CW206" s="66"/>
      <c r="CX206" s="76"/>
      <c r="CY206" s="66"/>
      <c r="CZ206" s="66"/>
      <c r="DA206" s="76" t="str">
        <f t="shared" si="30"/>
        <v/>
      </c>
      <c r="DB206" s="66"/>
      <c r="DC206" s="76" t="str">
        <f>IFERROR(IF(B206&lt;&gt;"", IF(AND(INDEX(Paste_Here!V$2:V$850, MATCH(B206, Paste_Here!A$2:A$850, 0))&lt;&gt;"", ISNUMBER(VALUE(INDEX(Paste_Here!V$2:V$850, MATCH(B206, Paste_Here!A$2:A$850, 0))))), INDEX(Paste_Here!V$2:V$850, MATCH(B206, Paste_Here!A$2:A$850, 0)), ""), ""), "")</f>
        <v/>
      </c>
      <c r="DD206" s="66"/>
      <c r="DE206" s="76" t="str">
        <f>IFERROR(IF(B206&lt;&gt;"", IF(ISNUMBER(SEARCH("highrisk", LOWER(INDEX(Paste_Here!W$2:W$850, MATCH(B206, Paste_Here!A$2:A$850, 0))))), "High Risk", IF(ISNUMBER(SEARCH("lowrisk", LOWER(INDEX(Paste_Here!W$2:W$850, MATCH(B206, Paste_Here!A$2:A$850, 0))))), "Low Risk", IF(ISNUMBER(SEARCH("somerisk", LOWER(INDEX(Paste_Here!W$2:W$850, MATCH(B206, Paste_Here!A$2:A$850, 0))))), "Some Risk", ""))), ""), "")</f>
        <v/>
      </c>
      <c r="DF206" s="66"/>
      <c r="DG206" s="76" t="str">
        <f>IFERROR(IF(B206&lt;&gt;"", IF(AND(INDEX(Paste_Here!S$2:S$850, MATCH(B206, Paste_Here!A$2:A$850, 0))&lt;&gt;"", ISNUMBER(VALUE(INDEX(Paste_Here!S$2:S$850, MATCH(B206, Paste_Here!A$2:A$850, 0))))), INDEX(Paste_Here!S$2:S$850, MATCH(B206, Paste_Here!A$2:A$850, 0)), ""), ""), "")</f>
        <v/>
      </c>
      <c r="DH206" s="66"/>
      <c r="DI206" s="76" t="str">
        <f>IFERROR(IF(B206&lt;&gt;"", IF(ISNUMBER(SEARCH("highrisk", LOWER(INDEX(Paste_Here!T$2:T$850, MATCH(B206, Paste_Here!A$2:A$850, 0))))), "High Risk", IF(ISNUMBER(SEARCH("lowrisk", LOWER(INDEX(Paste_Here!T$2:T$850, MATCH(B206, Paste_Here!A$2:A$850, 0))))), "Low Risk", IF(ISNUMBER(SEARCH("somerisk", LOWER(INDEX(Paste_Here!T$2:T$850, MATCH(B206, Paste_Here!A$2:A$850, 0))))), "Some Risk", ""))), ""), "")</f>
        <v/>
      </c>
      <c r="DJ206" s="66"/>
      <c r="DK206" s="76" t="str">
        <f>IFERROR(IF(B206&lt;&gt;"", IF(AND(INDEX(Paste_Here!AD$2:AD$850, MATCH(B206, Paste_Here!A$2:A$850, 0))&lt;&gt;"", ISNUMBER(VALUE(INDEX(Paste_Here!AD$2:AD$850, MATCH(B206, Paste_Here!A$2:A$850, 0))))), INDEX(Paste_Here!AD$2:AD$850, MATCH(B206, Paste_Here!A$2:A$850, 0)), ""), ""), "")</f>
        <v/>
      </c>
      <c r="DL206" s="66"/>
      <c r="DM206" s="76" t="str">
        <f>IFERROR(IF(B206&lt;&gt;"", IF(LOWER(INDEX(Paste_Here!AE$2:AE$850, MATCH(B206, Paste_Here!A$2:A$850, 0)))="approaching expectations", "Approaching", IF(LOWER(INDEX(Paste_Here!AE$2:AE$850, MATCH(B206, Paste_Here!A$2:A$850, 0)))="met expectations", "Met", IF(LOWER(INDEX(Paste_Here!AE$2:AE$850, MATCH(B206, Paste_Here!A$2:A$850, 0)))="exceeded expectations", "Exceeded", IF(LOWER(INDEX(Paste_Here!AE$2:AE$850, MATCH(B206, Paste_Here!A$2:A$850, 0)))="below expectations", "Below", "")))), ""), "")</f>
        <v/>
      </c>
      <c r="DN206" s="66"/>
      <c r="DO206" s="76"/>
      <c r="DP206" s="66"/>
      <c r="DQ206" s="76"/>
      <c r="DR206" s="66"/>
      <c r="DS206" s="76"/>
      <c r="DT206" s="66"/>
      <c r="DU206" s="76"/>
      <c r="DV206" s="66"/>
      <c r="DW206" s="66"/>
      <c r="DX206" s="76" t="str">
        <f t="shared" si="31"/>
        <v/>
      </c>
      <c r="DY206" s="66"/>
      <c r="DZ206" s="76"/>
      <c r="EA206" s="66"/>
      <c r="EB206" s="76"/>
      <c r="EC206" s="66"/>
      <c r="ED206" s="76" t="str">
        <f>IFERROR(IF(B206&lt;&gt;"", IF(AND(INDEX(Paste_Here!AF$2:AF$850, MATCH(B206, Paste_Here!A$2:A$850, 0))&lt;&gt;"", ISNUMBER(VALUE(INDEX(Paste_Here!AF$2:AF$850, MATCH(B206, Paste_Here!A$2:A$850, 0))))), INDEX(Paste_Here!AF$2:AF$850, MATCH(B206, Paste_Here!A$2:A$850, 0)), ""), ""), "")</f>
        <v/>
      </c>
      <c r="EE206" s="66"/>
      <c r="EF206" s="76"/>
      <c r="EG206" s="66"/>
      <c r="EH206" s="76"/>
      <c r="EI206" s="66"/>
      <c r="EJ206" s="76" t="str">
        <f>IFERROR(IF(B206&lt;&gt;"", IF(AND(INDEX(Paste_Here!AG$2:AG$850, MATCH(B206, Paste_Here!A$2:A$850, 0))&lt;&gt;"", ISNUMBER(VALUE(INDEX(Paste_Here!AG$2:AG$850, MATCH(B206, Paste_Here!A$2:A$850, 0))))), INDEX(Paste_Here!AG$2:AG$850, MATCH(B206, Paste_Here!A$2:A$850, 0)), ""), ""), "")</f>
        <v/>
      </c>
      <c r="EK206" s="66"/>
      <c r="EL206" s="76"/>
      <c r="EM206" s="66"/>
      <c r="EN206" s="76"/>
      <c r="EO206" s="66"/>
      <c r="EP206" s="76"/>
      <c r="EQ206" s="66"/>
      <c r="ER206" s="76"/>
      <c r="ES206" s="66"/>
      <c r="ET206" s="66"/>
      <c r="EU206" s="76"/>
      <c r="EV206" s="66"/>
      <c r="EW206" s="76"/>
      <c r="EX206" s="66"/>
      <c r="EY206" s="76"/>
      <c r="EZ206" s="66"/>
      <c r="FA206" s="76"/>
      <c r="FB206" s="66"/>
      <c r="FC206" s="76"/>
      <c r="FD206" s="66"/>
      <c r="FE206" s="76"/>
      <c r="FF206" s="66"/>
      <c r="FG206" s="76"/>
      <c r="FH206" s="66"/>
      <c r="FI206" s="76"/>
      <c r="FJ206" s="66"/>
      <c r="FK206" s="76"/>
      <c r="FL206" s="66"/>
      <c r="FM206" s="76"/>
      <c r="FN206" s="66"/>
      <c r="FO206" s="76"/>
      <c r="FP206" s="66"/>
      <c r="FQ206" s="76"/>
      <c r="FR206" s="66"/>
      <c r="FS206" s="76"/>
      <c r="FT206" s="66"/>
      <c r="FU206" s="76"/>
      <c r="FV206" s="66"/>
      <c r="FW206" s="76"/>
      <c r="FX206" s="66"/>
      <c r="FY206" s="76"/>
      <c r="FZ206" s="66"/>
      <c r="GA206" s="76"/>
      <c r="GB206" s="66"/>
      <c r="GC206" s="76"/>
      <c r="GD206" s="66"/>
      <c r="GE206" s="76"/>
      <c r="GF206" s="66"/>
      <c r="GG206" s="76"/>
      <c r="GH206" s="66"/>
      <c r="GI206" s="76"/>
      <c r="GJ206" s="66"/>
      <c r="GK206" s="76"/>
      <c r="GL206" s="66"/>
      <c r="GM206" s="76"/>
      <c r="GN206" s="66"/>
      <c r="GO206" s="76"/>
      <c r="GP206" s="66"/>
      <c r="GQ206" s="76"/>
      <c r="GR206" s="66"/>
      <c r="GS206" s="76"/>
      <c r="GT206" s="66"/>
      <c r="GU206" s="76"/>
      <c r="GV206" s="66"/>
      <c r="GW206" s="76"/>
      <c r="GX206" s="66"/>
      <c r="GY206" s="76"/>
      <c r="GZ206" s="66"/>
      <c r="HA206" s="76"/>
      <c r="HB206" s="66"/>
      <c r="HC206" s="76"/>
      <c r="HD206" s="66"/>
      <c r="HE206" s="76"/>
      <c r="HF206" s="66"/>
      <c r="HG206" s="76"/>
      <c r="HH206" s="66"/>
      <c r="HI206" s="76"/>
      <c r="HJ206" s="66"/>
      <c r="HK206" s="76"/>
      <c r="HL206" s="66"/>
      <c r="HM206" s="76"/>
      <c r="HN206" s="66"/>
      <c r="HO206" s="76"/>
      <c r="HP206" s="66"/>
      <c r="HQ206" s="76"/>
      <c r="HR206" s="66"/>
      <c r="HS206" s="76"/>
      <c r="HT206" s="66"/>
      <c r="HU206" s="76"/>
      <c r="HV206" s="66"/>
      <c r="HW206" s="76"/>
      <c r="HX206" s="66"/>
      <c r="HY206" s="76"/>
      <c r="HZ206" s="66"/>
      <c r="IA206" s="76"/>
      <c r="IB206" s="66"/>
      <c r="IC206" s="76"/>
      <c r="ID206" s="66"/>
      <c r="IE206" s="76"/>
      <c r="IF206" s="66"/>
      <c r="IG206" s="76"/>
      <c r="IH206" s="66"/>
      <c r="II206" s="76"/>
      <c r="IJ206" s="66"/>
      <c r="IK206" s="76"/>
      <c r="IL206" s="66"/>
      <c r="IM206" s="76"/>
      <c r="IN206" s="66"/>
      <c r="IO206" s="76"/>
      <c r="IP206" s="66"/>
      <c r="IQ206" s="76"/>
      <c r="IR206" s="66"/>
      <c r="IS206" s="76"/>
      <c r="IT206" s="66"/>
      <c r="IU206" s="76"/>
      <c r="IV206" s="66"/>
      <c r="IW206" s="76"/>
      <c r="IX206" s="66"/>
      <c r="IY206" s="76"/>
      <c r="IZ206" s="66"/>
      <c r="JA206" s="76"/>
      <c r="JB206" s="66"/>
      <c r="JC206" s="76"/>
      <c r="JD206" s="66"/>
      <c r="JE206" s="76"/>
      <c r="JF206" s="66"/>
      <c r="JG206" s="76"/>
      <c r="JH206" s="66"/>
      <c r="JI206" s="76"/>
      <c r="JJ206" s="66"/>
      <c r="JK206" s="76"/>
      <c r="JL206" s="66"/>
      <c r="JM206" s="76"/>
      <c r="JN206" s="66"/>
      <c r="JO206" s="76"/>
      <c r="JP206" s="66"/>
      <c r="JQ206" s="76"/>
      <c r="JR206" s="66"/>
      <c r="JS206" s="76"/>
      <c r="JT206" s="66"/>
      <c r="JU206" s="76"/>
      <c r="JV206" s="66"/>
      <c r="JW206" s="76"/>
      <c r="JX206" s="66"/>
      <c r="JY206" s="76"/>
      <c r="JZ206" s="66"/>
      <c r="KA206" s="76"/>
      <c r="KB206" s="66"/>
      <c r="KC206" s="76"/>
      <c r="KD206" s="66"/>
      <c r="KE206" s="76"/>
      <c r="KF206" s="66"/>
      <c r="KG206" s="76"/>
      <c r="KH206" s="66"/>
      <c r="KI206" s="76"/>
      <c r="KJ206" s="66"/>
      <c r="KK206" s="76"/>
      <c r="KL206" s="66"/>
      <c r="KM206" s="76"/>
      <c r="KN206" s="66"/>
      <c r="KO206" s="76"/>
      <c r="KP206" s="66"/>
      <c r="KQ206" s="76"/>
      <c r="KR206" s="66"/>
      <c r="KS206" s="76"/>
      <c r="KT206" s="66"/>
      <c r="KU206" s="76"/>
      <c r="KV206" s="66"/>
      <c r="KW206" s="76"/>
      <c r="KX206" s="66"/>
      <c r="KY206" s="76"/>
      <c r="KZ206" s="66"/>
      <c r="LA206" s="76"/>
      <c r="LB206" s="66"/>
      <c r="LC206" s="76"/>
      <c r="LD206" s="66"/>
      <c r="LE206" s="76"/>
      <c r="LF206" s="66"/>
      <c r="LG206" s="76"/>
      <c r="LH206" s="66"/>
      <c r="LI206" s="76"/>
      <c r="LJ206" s="66"/>
      <c r="LK206" s="76"/>
      <c r="LL206" s="66"/>
      <c r="LM206" s="76"/>
      <c r="LN206" s="66"/>
      <c r="LO206" s="76"/>
      <c r="LP206" s="66"/>
      <c r="LQ206" s="76"/>
      <c r="LR206" s="66"/>
      <c r="LS206" s="76"/>
      <c r="LT206" s="66"/>
      <c r="LU206" s="76"/>
      <c r="LV206" s="66"/>
      <c r="LW206" s="76"/>
      <c r="LX206" s="66"/>
      <c r="LY206" s="76"/>
      <c r="LZ206" s="66"/>
      <c r="MA206" s="76"/>
      <c r="MB206" s="66"/>
      <c r="MC206" s="76"/>
      <c r="MD206" s="66"/>
      <c r="MG206" s="1" t="str" cm="1">
        <f t="array" ref="MG206">IFERROR(INDEX(Paste_Here!$B$2:$B$850, MATCH(0, COUNTIF(MG$4:MG205, Paste_Here!$B$2:$B$850) + IF(Paste_Here!$B$2:$B$850="", 1, 0), 0)), "")</f>
        <v/>
      </c>
      <c r="MH206" s="1" t="str">
        <f>IF(MG206&lt;&gt;"", INDEX(Paste_Here!$A$2:$A$850, MATCH(MG206, Paste_Here!$B$2:$B$850, 0)), "")</f>
        <v/>
      </c>
      <c r="MI206" s="1" t="str">
        <f t="shared" si="32"/>
        <v/>
      </c>
      <c r="MJ206" s="1" t="str" cm="1">
        <f t="array" ref="MJ206">IFERROR(INDEX($MI$5:$MI$850, MATCH(SMALL(IF($MI$5:$MI$850&lt;&gt;"", COUNTIF($MI$5:$MI$850, "&lt;"&amp;$MI$5:$MI$850)+1), ROW()-ROW($MJ$5)+1), COUNTIF($MI$5:$MI$850, "&lt;"&amp;$MI$5:$MI$850)+1, 0)), "")</f>
        <v/>
      </c>
    </row>
    <row r="207" spans="1:348">
      <c r="A207" s="66"/>
      <c r="B207" s="76" t="str">
        <f t="shared" si="25"/>
        <v/>
      </c>
      <c r="C207" s="66"/>
      <c r="D207" s="76" t="str">
        <f>IFERROR(IF(B207&lt;&gt;"", IF(AND(INDEX(Paste_Here!B$2:B$850, MATCH(B207, Paste_Here!A$2:A$850, 0))&lt;&gt;"", ISNUMBER(VALUE(INDEX(Paste_Here!B$2:B$850, MATCH(B207, Paste_Here!A$2:A$850, 0))))), INDEX(Paste_Here!B$2:B$850, MATCH(B207, Paste_Here!A$2:A$850, 0)), ""), ""), "")</f>
        <v/>
      </c>
      <c r="E207" s="66"/>
      <c r="F207" s="76" t="str">
        <f>IFERROR(IF(B207&lt;&gt;"", IF(ISTEXT(INDEX(Paste_Here!K$2:K$850, MATCH(B207, Paste_Here!A$2:A$850, 0))), INDEX(Paste_Here!K$2:K$850, MATCH(B207, Paste_Here!A$2:A$850, 0)), ""), ""), "")</f>
        <v/>
      </c>
      <c r="G207" s="66"/>
      <c r="H207" s="76" t="str">
        <f>IFERROR(IF(B207&lt;&gt;"", IF(ISTEXT(INDEX(Paste_Here!C$2:C$850, MATCH(B207, Paste_Here!A$2:A$850, 0))), INDEX(Paste_Here!C$2:C$850, MATCH(B207, Paste_Here!A$2:A$850, 0)), ""), ""), "")</f>
        <v/>
      </c>
      <c r="I207" s="66"/>
      <c r="J207" s="76" t="str">
        <f>IFERROR(IF(B207&lt;&gt;"", IF(ISNUMBER(SEARCH("s", LOWER(INDEX(Paste_Here!M$2:M$850, MATCH(B207, Paste_Here!A$2:A$850, 0))))), "Yes", IF(INDEX(Paste_Here!M$2:M$850, MATCH(B207, Paste_Here!A$2:A$850, 0))&lt;&gt;"", "No", "")), ""), "")</f>
        <v/>
      </c>
      <c r="K207" s="66"/>
      <c r="L207" s="76" t="str">
        <f>IFERROR(IF(B207&lt;&gt;"", IF(ISNUMBER(SEARCH("yes", LOWER(INDEX(Paste_Here!E$2:E$850, MATCH(B207, Paste_Here!A$2:A$850, 0))))), "Yes", IF(ISNUMBER(SEARCH("no", LOWER(INDEX(Paste_Here!E$2:E$850, MATCH(B207, Paste_Here!A$2:A$850, 0))))), "No", "")), ""), "")</f>
        <v/>
      </c>
      <c r="M207" s="66"/>
      <c r="N207" s="76" t="str">
        <f>IFERROR(IF(B207&lt;&gt;"", IF(ISNUMBER(SEARCH("yes", LOWER(INDEX(Paste_Here!F$2:F$850, MATCH(B207, Paste_Here!A$2:A$850, 0))))), "Yes", IF(ISNUMBER(SEARCH("no", LOWER(INDEX(Paste_Here!F$2:F$850, MATCH(B207, Paste_Here!A$2:A$850, 0))))), "No", "")), ""), "")</f>
        <v/>
      </c>
      <c r="O207" s="66"/>
      <c r="P207" s="76" t="str">
        <f>IFERROR(IF(B207&lt;&gt;"", IF(ISNUMBER(SEARCH("yes", LOWER(INDEX(Paste_Here!L$2:L$850, MATCH(B207, Paste_Here!A$2:A$850, 0))))), "Yes", IF(ISNUMBER(SEARCH("no", LOWER(INDEX(Paste_Here!L$2:L$850, MATCH(B207, Paste_Here!A$2:A$850, 0))))), "No", "")), ""), "")</f>
        <v/>
      </c>
      <c r="Q207" s="66"/>
      <c r="R207" s="76" t="str">
        <f>IFERROR(IF(B207&lt;&gt;"", IF(ISNUMBER(SEARCH("transitional 2", LOWER(INDEX(Paste_Here!D$2:D$850, MATCH(B207, Paste_Here!A$2:A$850, 0))))), "T2", IF(ISNUMBER(SEARCH("transitional 1", LOWER(INDEX(Paste_Here!D$2:D$850, MATCH(B207, Paste_Here!A$2:A$850, 0))))), "T1", IF(ISNUMBER(SEARCH("waived ell services", LOWER(INDEX(Paste_Here!D$2:D$850, MATCH(B207, Paste_Here!A$2:A$850, 0))))), "W", IF(ISNUMBER(SEARCH("english language learner", LOWER(INDEX(Paste_Here!D$2:D$850, MATCH(B207, Paste_Here!A$2:A$850, 0))))), "L", "")))), ""), "")</f>
        <v/>
      </c>
      <c r="S207" s="66"/>
      <c r="T207" s="76" t="str">
        <f>IFERROR(IF(B207&lt;&gt;"", IF(ISNUMBER(SEARCH("yes", LOWER(INDEX(Paste_Here!I$2:I$850, MATCH(B207, Paste_Here!A$2:A$850, 0))))), "Yes", IF(ISNUMBER(SEARCH("no", LOWER(INDEX(Paste_Here!I$2:I$850, MATCH(B207, Paste_Here!A$2:A$850, 0))))), "No", "")), ""), "")</f>
        <v/>
      </c>
      <c r="U207" s="66"/>
      <c r="V207" s="76" t="str">
        <f>IFERROR(IF(B207&lt;&gt;"", IF(ISTEXT(INDEX(Paste_Here!J$2:J$850, MATCH(B207, Paste_Here!A$2:A$850, 0))), VALUE(INDEX(Paste_Here!J$2:J$850, MATCH(B207, Paste_Here!A$2:A$850, 0))), ""), ""), "")</f>
        <v/>
      </c>
      <c r="W207" s="66"/>
      <c r="X207" s="66"/>
      <c r="Y207" s="76" t="str">
        <f t="shared" si="26"/>
        <v/>
      </c>
      <c r="Z207" s="66"/>
      <c r="AA207" s="76" t="str">
        <f>IFERROR(IF(B207&lt;&gt;"", IF(AND(INDEX(Paste_Here!AI$2:AI$850, MATCH(B207, Paste_Here!A$2:A$850, 0))&lt;&gt;"", ISNUMBER(VALUE(INDEX(Paste_Here!AI$2:AI$850, MATCH(B207, Paste_Here!A$2:A$850, 0))))), INDEX(Paste_Here!AI$2:AI$850, MATCH(B207, Paste_Here!A$2:A$850, 0)), ""), ""), "")</f>
        <v/>
      </c>
      <c r="AB207" s="66"/>
      <c r="AC207" s="76" t="str">
        <f>IFERROR(IF(B207&lt;&gt;"", IF(AND(INDEX(Paste_Here!AJ$2:AJ$850, MATCH(B207, Paste_Here!A$2:A$850, 0))&lt;&gt;"", ISNUMBER(VALUE(INDEX(Paste_Here!AJ$2:AJ$850, MATCH(B207, Paste_Here!A$2:A$850, 0))))), INDEX(Paste_Here!AJ$2:AJ$850, MATCH(B207, Paste_Here!A$2:A$850, 0)), ""), ""), "")</f>
        <v/>
      </c>
      <c r="AD207" s="66"/>
      <c r="AE207" s="76" t="str">
        <f>IFERROR(IF(B207&lt;&gt;"", IF(AND(INDEX(Paste_Here!AK$2:AK$850, MATCH(B207, Paste_Here!A$2:A$850, 0))&lt;&gt;"", ISNUMBER(VALUE(INDEX(Paste_Here!AK$2:AK$850, MATCH(B207, Paste_Here!A$2:A$850, 0))))), INDEX(Paste_Here!AK$2:AK$850, MATCH(B207, Paste_Here!A$2:A$850, 0)), ""), ""), "")</f>
        <v/>
      </c>
      <c r="AF207" s="66"/>
      <c r="AG207" s="76" t="str">
        <f>IFERROR(IF(B207&lt;&gt;"", IF(AND(INDEX(Paste_Here!AL$2:AL$850, MATCH(B207, Paste_Here!A$2:A$850, 0))&lt;&gt;"", ISNUMBER(VALUE(INDEX(Paste_Here!AL$2:AL$850, MATCH(B207, Paste_Here!A$2:A$850, 0))))), INDEX(Paste_Here!AL$2:AL$850, MATCH(B207, Paste_Here!A$2:A$850, 0)), ""), ""), "")</f>
        <v/>
      </c>
      <c r="AH207" s="66"/>
      <c r="AI207" s="76" t="str">
        <f>IFERROR(IF(B207&lt;&gt;"", IF(AND(INDEX(Paste_Here!AH$2:AH$850, MATCH(B207, Paste_Here!A$2:A$850, 0))&lt;&gt;"", ISNUMBER(VALUE(INDEX(Paste_Here!AH$2:AH$850, MATCH(B207, Paste_Here!A$2:A$850, 0))))), IF(VALUE(INDEX(Paste_Here!AH$2:AH$850, MATCH(B207, Paste_Here!A$2:A$850, 0)))=0, "", INDEX(Paste_Here!AH$2:AH$850, MATCH(B207, Paste_Here!A$2:A$850, 0))), ""), ""), "")</f>
        <v/>
      </c>
      <c r="AJ207" s="66"/>
      <c r="AK207" s="76" t="str">
        <f>IFERROR(IF(B207&lt;&gt;"", IF(AND(INDEX(Paste_Here!N$2:N$850, MATCH(B207, Paste_Here!A$2:A$850, 0))&lt;&gt;"", ISNUMBER(VALUE(INDEX(Paste_Here!N$2:N$850, MATCH(B207, Paste_Here!A$2:A$850, 0))))), INDEX(Paste_Here!N$2:N$850, MATCH(B207, Paste_Here!A$2:A$850, 0)), ""), ""), "")</f>
        <v/>
      </c>
      <c r="AL207" s="66"/>
      <c r="AM207" s="76" t="str">
        <f>IFERROR(IF(B207&lt;&gt;"", IF(AND(INDEX(Paste_Here!O$2:O$850, MATCH(B207, Paste_Here!A$2:A$850, 0))&lt;&gt;"", ISNUMBER(VALUE(INDEX(Paste_Here!O$2:O$850, MATCH(B207, Paste_Here!A$2:A$850, 0))))), INDEX(Paste_Here!O$2:O$850, MATCH(B207, Paste_Here!A$2:A$850, 0)), ""), ""), "")</f>
        <v/>
      </c>
      <c r="AN207" s="66"/>
      <c r="AO207" s="76"/>
      <c r="AP207" s="66"/>
      <c r="AQ207" s="76"/>
      <c r="AR207" s="66"/>
      <c r="AS207" s="76"/>
      <c r="AT207" s="66"/>
      <c r="AU207" s="66"/>
      <c r="AV207" s="76" t="str">
        <f t="shared" si="27"/>
        <v/>
      </c>
      <c r="AW207" s="66"/>
      <c r="AX207" s="76" t="str">
        <f>IFERROR(IF(B207&lt;&gt;"", IF(ISNUMBER(SEARCH("Revealed-Potential (Primary Focus)", LOWER(INDEX(Paste_Here!Z$2:Z$850, MATCH(B207, Paste_Here!A$2:A$850, 0))))), "Rev-Potential: Prim", IF(ISNUMBER(SEARCH("Revealed-Potential (Secondary Focus)", LOWER(INDEX(Paste_Here!Z$2:Z$850, MATCH(B207, Paste_Here!A$2:A$850, 0))))), "Rev-Potential: Sec", IF(ISNUMBER(SEARCH("Monitoring", LOWER(INDEX(Paste_Here!Z$2:Z$850, MATCH(B207, Paste_Here!A$2:A$850, 0))))), "Monitoring", IF(ISNUMBER(SEARCH("At-Promise (Secondary Focus)", LOWER(INDEX(Paste_Here!Z$2:Z$850, MATCH(B207, Paste_Here!A$2:A$850, 0))))), "At-Promise: Sec", IF(ISNUMBER(SEARCH("At-Promise (Primary Focus)", LOWER(INDEX(Paste_Here!Z$2:Z$850, MATCH(B207, Paste_Here!A$2:A$850, 0))))), "At-Promise: Prim", ""))))), ""), "")</f>
        <v/>
      </c>
      <c r="AY207" s="66"/>
      <c r="AZ207" s="76"/>
      <c r="BA207" s="66"/>
      <c r="BB207" s="76"/>
      <c r="BC207" s="66"/>
      <c r="BD207" s="76"/>
      <c r="BE207" s="66"/>
      <c r="BF207" s="76"/>
      <c r="BG207" s="66"/>
      <c r="BH207" s="76"/>
      <c r="BI207" s="66"/>
      <c r="BJ207" s="66"/>
      <c r="BK207" s="76" t="str">
        <f t="shared" si="28"/>
        <v/>
      </c>
      <c r="BL207" s="66"/>
      <c r="BM207" s="76" t="str">
        <f>IFERROR(IF(B207&lt;&gt;"", IF(AND(ISNUMBER(VALUE(SUBSTITUTE(SUBSTITUTE(Paste_Here!R207, "br", "-"), "L", ""))), VALUE(SUBSTITUTE(SUBSTITUTE(Paste_Here!R207, "br", "-"), "L", "")) &gt;= 1095), "Yes", IF(AND(ISNUMBER(VALUE(SUBSTITUTE(SUBSTITUTE(Paste_Here!R207, "br", "-"), "L", ""))), VALUE(SUBSTITUTE(SUBSTITUTE(Paste_Here!R207, "br", "-"), "L", "")) &lt;= 1094), "No", "")), ""), "")</f>
        <v/>
      </c>
      <c r="BN207" s="66"/>
      <c r="BO207" s="76" t="str">
        <f>IFERROR(IF(B207&lt;&gt;"", IF(COUNTIF(INDEX(Paste_Here!Y$2:AB$850, MATCH(B207, Paste_Here!A$2:A$850, 0), 0), "yes") &gt; 0, "Yes", IF(COUNTIF(INDEX(Paste_Here!Y$2:AB$850, MATCH(B207, Paste_Here!A$2:A$850, 0), 0), "no") &gt; 0, "No", "")), ""), "")</f>
        <v/>
      </c>
      <c r="BP207" s="66"/>
      <c r="BQ207" s="76" t="str">
        <f>IFERROR(IF(B207&lt;&gt;"", IF(AND(ISNUMBER(VALUE(SUBSTITUTE(SUBSTITUTE(Paste_Here!U207, "em", "-"), "q", ""))), VALUE(SUBSTITUTE(SUBSTITUTE(Paste_Here!U207, "em", "-"), "q", "")) &gt;= 910), "Yes", IF(AND(ISNUMBER(VALUE(SUBSTITUTE(SUBSTITUTE(Paste_Here!U207, "em", "-"), "q", ""))), VALUE(SUBSTITUTE(SUBSTITUTE(Paste_Here!U207, "em", "-"), "q", "")) &lt;= 909), "No", "")), ""), "")</f>
        <v/>
      </c>
      <c r="BR207" s="66"/>
      <c r="BS207" s="76" t="str">
        <f>IFERROR(IF(B207&lt;&gt;"", IF(AND(INDEX(Paste_Here!X$2:X$850, MATCH(B207, Paste_Here!A$2:A$850, 0))&lt;&gt;"", ISNUMBER(VALUE(INDEX(Paste_Here!X$2:X$850, MATCH(B207, Paste_Here!A$2:A$850, 0))))), INDEX(Paste_Here!X$2:X$850, MATCH(B207, Paste_Here!A$2:A$850, 0)), ""), ""), "")</f>
        <v/>
      </c>
      <c r="BT207" s="66"/>
      <c r="BU207" s="76" t="str">
        <f>IFERROR(IF(B207&lt;&gt;"", IF(ISNUMBER(VALUE(INDEX(Paste_Here!G$2:G$850, MATCH(B207, Paste_Here!A$2:A$850, 0)))), IF(VALUE(INDEX(Paste_Here!G$2:G$850, MATCH(B207, Paste_Here!A$2:A$850, 0)))=0, "No", IF(AND(VALUE(INDEX(Paste_Here!G$2:G$850, MATCH(B207, Paste_Here!A$2:A$850, 0)))&gt;=1, VALUE(INDEX(Paste_Here!G$2:G$850, MATCH(B207, Paste_Here!A$2:A$850, 0)))&lt;=4), VALUE(INDEX(Paste_Here!G$2:G$850, MATCH(B207, Paste_Here!A$2:A$850, 0))), "")), ""), ""), "")</f>
        <v/>
      </c>
      <c r="BV207" s="66"/>
      <c r="BW207" s="76" t="str">
        <f>IFERROR(IF(B207&lt;&gt;"", IF(ISNUMBER(VALUE(INDEX(Paste_Here!H$2:H$850, MATCH(B207, Paste_Here!A$2:A$850, 0)))), IF(VALUE(INDEX(Paste_Here!H$2:H$850, MATCH(B207, Paste_Here!A$2:A$850, 0)))=0, "No", IF(AND(VALUE(INDEX(Paste_Here!H$2:H$850, MATCH(B207, Paste_Here!A$2:A$850, 0)))&gt;=1, VALUE(INDEX(Paste_Here!H$2:H$850, MATCH(B207, Paste_Here!A$2:A$850, 0)))&lt;=4), VALUE(INDEX(Paste_Here!H$2:H$850, MATCH(B207, Paste_Here!A$2:A$850, 0))), "")), ""), ""), "")</f>
        <v/>
      </c>
      <c r="BX207" s="66"/>
      <c r="BY207" s="76"/>
      <c r="BZ207" s="66"/>
      <c r="CA207" s="76"/>
      <c r="CB207" s="66"/>
      <c r="CC207" s="66"/>
      <c r="CD207" s="76" t="str">
        <f t="shared" si="29"/>
        <v/>
      </c>
      <c r="CE207" s="66"/>
      <c r="CF207" s="76" t="str">
        <f>IFERROR(IF(B207&lt;&gt;"", IF(AND(INDEX(Paste_Here!P$2:P$850, MATCH(B207, Paste_Here!A$2:A$850, 0))&lt;&gt;"", ISNUMBER(VALUE(INDEX(Paste_Here!P$2:P$850, MATCH(B207, Paste_Here!A$2:A$850, 0))))), INDEX(Paste_Here!P$2:P$850, MATCH(B207, Paste_Here!A$2:A$850, 0)), ""), ""), "")</f>
        <v/>
      </c>
      <c r="CG207" s="66"/>
      <c r="CH207" s="76" t="str">
        <f>IFERROR(IF(B207&lt;&gt;"", IF(ISNUMBER(SEARCH("highrisk", LOWER(INDEX(Paste_Here!Q$2:Q$850, MATCH(B207, Paste_Here!A$2:A$850, 0))))), "High Risk", IF(ISNUMBER(SEARCH("lowrisk", LOWER(INDEX(Paste_Here!Q$2:Q$850, MATCH(B207, Paste_Here!A$2:A$850, 0))))), "Low Risk", IF(ISNUMBER(SEARCH("somerisk", LOWER(INDEX(Paste_Here!Q$2:Q$850, MATCH(B207, Paste_Here!A$2:A$850, 0))))), "Some Risk", ""))), ""), "")</f>
        <v/>
      </c>
      <c r="CI207" s="66"/>
      <c r="CJ207" s="76" t="str">
        <f>IFERROR(IF(B207&lt;&gt;"", IF(AND(INDEX(Paste_Here!AA$2:AA$850, MATCH(B207, Paste_Here!A$2:A$850, 0))&lt;&gt;"", ISNUMBER(VALUE(INDEX(Paste_Here!AA$2:AA$850, MATCH(B207, Paste_Here!A$2:A$850, 0))))), INDEX(Paste_Here!AA$2:AA$850, MATCH(B207, Paste_Here!A$2:A$850, 0)), ""), ""), "")</f>
        <v/>
      </c>
      <c r="CK207" s="66"/>
      <c r="CL207" s="76" t="str">
        <f>IFERROR(IF(B207&lt;&gt;"", IF(LOWER(INDEX(Paste_Here!AB$2:AB$850, MATCH(B207, Paste_Here!A$2:A$850, 0)))="approaching expectations", "Approaching", IF(LOWER(INDEX(Paste_Here!AB$2:AB$850, MATCH(B207, Paste_Here!A$2:A$850, 0)))="met expectations", "Met", IF(LOWER(INDEX(Paste_Here!AB$2:AB$850, MATCH(B207, Paste_Here!A$2:A$850, 0)))="exceeded expectations", "Exceeded", IF(LOWER(INDEX(Paste_Here!AB$2:AB$850, MATCH(B207, Paste_Here!A$2:A$850, 0)))="below expectations", "Below", "")))), ""), "")</f>
        <v/>
      </c>
      <c r="CM207" s="66"/>
      <c r="CN207" s="76" t="str">
        <f>IFERROR(IF(B207&lt;&gt;"", IF(AND(INDEX(Paste_Here!AC$2:AC$850, MATCH(B207, Paste_Here!A$2:A$850, 0))&lt;&gt;"", ISNUMBER(VALUE(INDEX(Paste_Here!AC$2:AC$850, MATCH(B207, Paste_Here!A$2:A$850, 0))))), INDEX(Paste_Here!AC$2:AC$850, MATCH(B207, Paste_Here!A$2:A$850, 0)), ""), ""), "")</f>
        <v/>
      </c>
      <c r="CO207" s="66"/>
      <c r="CP207" s="76"/>
      <c r="CQ207" s="66"/>
      <c r="CR207" s="76"/>
      <c r="CS207" s="66"/>
      <c r="CT207" s="76"/>
      <c r="CU207" s="66"/>
      <c r="CV207" s="76"/>
      <c r="CW207" s="66"/>
      <c r="CX207" s="76"/>
      <c r="CY207" s="66"/>
      <c r="CZ207" s="66"/>
      <c r="DA207" s="76" t="str">
        <f t="shared" si="30"/>
        <v/>
      </c>
      <c r="DB207" s="66"/>
      <c r="DC207" s="76" t="str">
        <f>IFERROR(IF(B207&lt;&gt;"", IF(AND(INDEX(Paste_Here!V$2:V$850, MATCH(B207, Paste_Here!A$2:A$850, 0))&lt;&gt;"", ISNUMBER(VALUE(INDEX(Paste_Here!V$2:V$850, MATCH(B207, Paste_Here!A$2:A$850, 0))))), INDEX(Paste_Here!V$2:V$850, MATCH(B207, Paste_Here!A$2:A$850, 0)), ""), ""), "")</f>
        <v/>
      </c>
      <c r="DD207" s="66"/>
      <c r="DE207" s="76" t="str">
        <f>IFERROR(IF(B207&lt;&gt;"", IF(ISNUMBER(SEARCH("highrisk", LOWER(INDEX(Paste_Here!W$2:W$850, MATCH(B207, Paste_Here!A$2:A$850, 0))))), "High Risk", IF(ISNUMBER(SEARCH("lowrisk", LOWER(INDEX(Paste_Here!W$2:W$850, MATCH(B207, Paste_Here!A$2:A$850, 0))))), "Low Risk", IF(ISNUMBER(SEARCH("somerisk", LOWER(INDEX(Paste_Here!W$2:W$850, MATCH(B207, Paste_Here!A$2:A$850, 0))))), "Some Risk", ""))), ""), "")</f>
        <v/>
      </c>
      <c r="DF207" s="66"/>
      <c r="DG207" s="76" t="str">
        <f>IFERROR(IF(B207&lt;&gt;"", IF(AND(INDEX(Paste_Here!S$2:S$850, MATCH(B207, Paste_Here!A$2:A$850, 0))&lt;&gt;"", ISNUMBER(VALUE(INDEX(Paste_Here!S$2:S$850, MATCH(B207, Paste_Here!A$2:A$850, 0))))), INDEX(Paste_Here!S$2:S$850, MATCH(B207, Paste_Here!A$2:A$850, 0)), ""), ""), "")</f>
        <v/>
      </c>
      <c r="DH207" s="66"/>
      <c r="DI207" s="76" t="str">
        <f>IFERROR(IF(B207&lt;&gt;"", IF(ISNUMBER(SEARCH("highrisk", LOWER(INDEX(Paste_Here!T$2:T$850, MATCH(B207, Paste_Here!A$2:A$850, 0))))), "High Risk", IF(ISNUMBER(SEARCH("lowrisk", LOWER(INDEX(Paste_Here!T$2:T$850, MATCH(B207, Paste_Here!A$2:A$850, 0))))), "Low Risk", IF(ISNUMBER(SEARCH("somerisk", LOWER(INDEX(Paste_Here!T$2:T$850, MATCH(B207, Paste_Here!A$2:A$850, 0))))), "Some Risk", ""))), ""), "")</f>
        <v/>
      </c>
      <c r="DJ207" s="66"/>
      <c r="DK207" s="76" t="str">
        <f>IFERROR(IF(B207&lt;&gt;"", IF(AND(INDEX(Paste_Here!AD$2:AD$850, MATCH(B207, Paste_Here!A$2:A$850, 0))&lt;&gt;"", ISNUMBER(VALUE(INDEX(Paste_Here!AD$2:AD$850, MATCH(B207, Paste_Here!A$2:A$850, 0))))), INDEX(Paste_Here!AD$2:AD$850, MATCH(B207, Paste_Here!A$2:A$850, 0)), ""), ""), "")</f>
        <v/>
      </c>
      <c r="DL207" s="66"/>
      <c r="DM207" s="76" t="str">
        <f>IFERROR(IF(B207&lt;&gt;"", IF(LOWER(INDEX(Paste_Here!AE$2:AE$850, MATCH(B207, Paste_Here!A$2:A$850, 0)))="approaching expectations", "Approaching", IF(LOWER(INDEX(Paste_Here!AE$2:AE$850, MATCH(B207, Paste_Here!A$2:A$850, 0)))="met expectations", "Met", IF(LOWER(INDEX(Paste_Here!AE$2:AE$850, MATCH(B207, Paste_Here!A$2:A$850, 0)))="exceeded expectations", "Exceeded", IF(LOWER(INDEX(Paste_Here!AE$2:AE$850, MATCH(B207, Paste_Here!A$2:A$850, 0)))="below expectations", "Below", "")))), ""), "")</f>
        <v/>
      </c>
      <c r="DN207" s="66"/>
      <c r="DO207" s="76"/>
      <c r="DP207" s="66"/>
      <c r="DQ207" s="76"/>
      <c r="DR207" s="66"/>
      <c r="DS207" s="76"/>
      <c r="DT207" s="66"/>
      <c r="DU207" s="76"/>
      <c r="DV207" s="66"/>
      <c r="DW207" s="66"/>
      <c r="DX207" s="76" t="str">
        <f t="shared" si="31"/>
        <v/>
      </c>
      <c r="DY207" s="66"/>
      <c r="DZ207" s="76"/>
      <c r="EA207" s="66"/>
      <c r="EB207" s="76"/>
      <c r="EC207" s="66"/>
      <c r="ED207" s="76" t="str">
        <f>IFERROR(IF(B207&lt;&gt;"", IF(AND(INDEX(Paste_Here!AF$2:AF$850, MATCH(B207, Paste_Here!A$2:A$850, 0))&lt;&gt;"", ISNUMBER(VALUE(INDEX(Paste_Here!AF$2:AF$850, MATCH(B207, Paste_Here!A$2:A$850, 0))))), INDEX(Paste_Here!AF$2:AF$850, MATCH(B207, Paste_Here!A$2:A$850, 0)), ""), ""), "")</f>
        <v/>
      </c>
      <c r="EE207" s="66"/>
      <c r="EF207" s="76"/>
      <c r="EG207" s="66"/>
      <c r="EH207" s="76"/>
      <c r="EI207" s="66"/>
      <c r="EJ207" s="76" t="str">
        <f>IFERROR(IF(B207&lt;&gt;"", IF(AND(INDEX(Paste_Here!AG$2:AG$850, MATCH(B207, Paste_Here!A$2:A$850, 0))&lt;&gt;"", ISNUMBER(VALUE(INDEX(Paste_Here!AG$2:AG$850, MATCH(B207, Paste_Here!A$2:A$850, 0))))), INDEX(Paste_Here!AG$2:AG$850, MATCH(B207, Paste_Here!A$2:A$850, 0)), ""), ""), "")</f>
        <v/>
      </c>
      <c r="EK207" s="66"/>
      <c r="EL207" s="76"/>
      <c r="EM207" s="66"/>
      <c r="EN207" s="76"/>
      <c r="EO207" s="66"/>
      <c r="EP207" s="76"/>
      <c r="EQ207" s="66"/>
      <c r="ER207" s="76"/>
      <c r="ES207" s="66"/>
      <c r="ET207" s="66"/>
      <c r="EU207" s="76"/>
      <c r="EV207" s="66"/>
      <c r="EW207" s="76"/>
      <c r="EX207" s="66"/>
      <c r="EY207" s="76"/>
      <c r="EZ207" s="66"/>
      <c r="FA207" s="76"/>
      <c r="FB207" s="66"/>
      <c r="FC207" s="76"/>
      <c r="FD207" s="66"/>
      <c r="FE207" s="76"/>
      <c r="FF207" s="66"/>
      <c r="FG207" s="76"/>
      <c r="FH207" s="66"/>
      <c r="FI207" s="76"/>
      <c r="FJ207" s="66"/>
      <c r="FK207" s="76"/>
      <c r="FL207" s="66"/>
      <c r="FM207" s="76"/>
      <c r="FN207" s="66"/>
      <c r="FO207" s="76"/>
      <c r="FP207" s="66"/>
      <c r="FQ207" s="76"/>
      <c r="FR207" s="66"/>
      <c r="FS207" s="76"/>
      <c r="FT207" s="66"/>
      <c r="FU207" s="76"/>
      <c r="FV207" s="66"/>
      <c r="FW207" s="76"/>
      <c r="FX207" s="66"/>
      <c r="FY207" s="76"/>
      <c r="FZ207" s="66"/>
      <c r="GA207" s="76"/>
      <c r="GB207" s="66"/>
      <c r="GC207" s="76"/>
      <c r="GD207" s="66"/>
      <c r="GE207" s="76"/>
      <c r="GF207" s="66"/>
      <c r="GG207" s="76"/>
      <c r="GH207" s="66"/>
      <c r="GI207" s="76"/>
      <c r="GJ207" s="66"/>
      <c r="GK207" s="76"/>
      <c r="GL207" s="66"/>
      <c r="GM207" s="76"/>
      <c r="GN207" s="66"/>
      <c r="GO207" s="76"/>
      <c r="GP207" s="66"/>
      <c r="GQ207" s="76"/>
      <c r="GR207" s="66"/>
      <c r="GS207" s="76"/>
      <c r="GT207" s="66"/>
      <c r="GU207" s="76"/>
      <c r="GV207" s="66"/>
      <c r="GW207" s="76"/>
      <c r="GX207" s="66"/>
      <c r="GY207" s="76"/>
      <c r="GZ207" s="66"/>
      <c r="HA207" s="76"/>
      <c r="HB207" s="66"/>
      <c r="HC207" s="76"/>
      <c r="HD207" s="66"/>
      <c r="HE207" s="76"/>
      <c r="HF207" s="66"/>
      <c r="HG207" s="76"/>
      <c r="HH207" s="66"/>
      <c r="HI207" s="76"/>
      <c r="HJ207" s="66"/>
      <c r="HK207" s="76"/>
      <c r="HL207" s="66"/>
      <c r="HM207" s="76"/>
      <c r="HN207" s="66"/>
      <c r="HO207" s="76"/>
      <c r="HP207" s="66"/>
      <c r="HQ207" s="76"/>
      <c r="HR207" s="66"/>
      <c r="HS207" s="76"/>
      <c r="HT207" s="66"/>
      <c r="HU207" s="76"/>
      <c r="HV207" s="66"/>
      <c r="HW207" s="76"/>
      <c r="HX207" s="66"/>
      <c r="HY207" s="76"/>
      <c r="HZ207" s="66"/>
      <c r="IA207" s="76"/>
      <c r="IB207" s="66"/>
      <c r="IC207" s="76"/>
      <c r="ID207" s="66"/>
      <c r="IE207" s="76"/>
      <c r="IF207" s="66"/>
      <c r="IG207" s="76"/>
      <c r="IH207" s="66"/>
      <c r="II207" s="76"/>
      <c r="IJ207" s="66"/>
      <c r="IK207" s="76"/>
      <c r="IL207" s="66"/>
      <c r="IM207" s="76"/>
      <c r="IN207" s="66"/>
      <c r="IO207" s="76"/>
      <c r="IP207" s="66"/>
      <c r="IQ207" s="76"/>
      <c r="IR207" s="66"/>
      <c r="IS207" s="76"/>
      <c r="IT207" s="66"/>
      <c r="IU207" s="76"/>
      <c r="IV207" s="66"/>
      <c r="IW207" s="76"/>
      <c r="IX207" s="66"/>
      <c r="IY207" s="76"/>
      <c r="IZ207" s="66"/>
      <c r="JA207" s="76"/>
      <c r="JB207" s="66"/>
      <c r="JC207" s="76"/>
      <c r="JD207" s="66"/>
      <c r="JE207" s="76"/>
      <c r="JF207" s="66"/>
      <c r="JG207" s="76"/>
      <c r="JH207" s="66"/>
      <c r="JI207" s="76"/>
      <c r="JJ207" s="66"/>
      <c r="JK207" s="76"/>
      <c r="JL207" s="66"/>
      <c r="JM207" s="76"/>
      <c r="JN207" s="66"/>
      <c r="JO207" s="76"/>
      <c r="JP207" s="66"/>
      <c r="JQ207" s="76"/>
      <c r="JR207" s="66"/>
      <c r="JS207" s="76"/>
      <c r="JT207" s="66"/>
      <c r="JU207" s="76"/>
      <c r="JV207" s="66"/>
      <c r="JW207" s="76"/>
      <c r="JX207" s="66"/>
      <c r="JY207" s="76"/>
      <c r="JZ207" s="66"/>
      <c r="KA207" s="76"/>
      <c r="KB207" s="66"/>
      <c r="KC207" s="76"/>
      <c r="KD207" s="66"/>
      <c r="KE207" s="76"/>
      <c r="KF207" s="66"/>
      <c r="KG207" s="76"/>
      <c r="KH207" s="66"/>
      <c r="KI207" s="76"/>
      <c r="KJ207" s="66"/>
      <c r="KK207" s="76"/>
      <c r="KL207" s="66"/>
      <c r="KM207" s="76"/>
      <c r="KN207" s="66"/>
      <c r="KO207" s="76"/>
      <c r="KP207" s="66"/>
      <c r="KQ207" s="76"/>
      <c r="KR207" s="66"/>
      <c r="KS207" s="76"/>
      <c r="KT207" s="66"/>
      <c r="KU207" s="76"/>
      <c r="KV207" s="66"/>
      <c r="KW207" s="76"/>
      <c r="KX207" s="66"/>
      <c r="KY207" s="76"/>
      <c r="KZ207" s="66"/>
      <c r="LA207" s="76"/>
      <c r="LB207" s="66"/>
      <c r="LC207" s="76"/>
      <c r="LD207" s="66"/>
      <c r="LE207" s="76"/>
      <c r="LF207" s="66"/>
      <c r="LG207" s="76"/>
      <c r="LH207" s="66"/>
      <c r="LI207" s="76"/>
      <c r="LJ207" s="66"/>
      <c r="LK207" s="76"/>
      <c r="LL207" s="66"/>
      <c r="LM207" s="76"/>
      <c r="LN207" s="66"/>
      <c r="LO207" s="76"/>
      <c r="LP207" s="66"/>
      <c r="LQ207" s="76"/>
      <c r="LR207" s="66"/>
      <c r="LS207" s="76"/>
      <c r="LT207" s="66"/>
      <c r="LU207" s="76"/>
      <c r="LV207" s="66"/>
      <c r="LW207" s="76"/>
      <c r="LX207" s="66"/>
      <c r="LY207" s="76"/>
      <c r="LZ207" s="66"/>
      <c r="MA207" s="76"/>
      <c r="MB207" s="66"/>
      <c r="MC207" s="76"/>
      <c r="MD207" s="66"/>
      <c r="MG207" s="1" t="str" cm="1">
        <f t="array" ref="MG207">IFERROR(INDEX(Paste_Here!$B$2:$B$850, MATCH(0, COUNTIF(MG$4:MG206, Paste_Here!$B$2:$B$850) + IF(Paste_Here!$B$2:$B$850="", 1, 0), 0)), "")</f>
        <v/>
      </c>
      <c r="MH207" s="1" t="str">
        <f>IF(MG207&lt;&gt;"", INDEX(Paste_Here!$A$2:$A$850, MATCH(MG207, Paste_Here!$B$2:$B$850, 0)), "")</f>
        <v/>
      </c>
      <c r="MI207" s="1" t="str">
        <f t="shared" si="32"/>
        <v/>
      </c>
      <c r="MJ207" s="1" t="str" cm="1">
        <f t="array" ref="MJ207">IFERROR(INDEX($MI$5:$MI$850, MATCH(SMALL(IF($MI$5:$MI$850&lt;&gt;"", COUNTIF($MI$5:$MI$850, "&lt;"&amp;$MI$5:$MI$850)+1), ROW()-ROW($MJ$5)+1), COUNTIF($MI$5:$MI$850, "&lt;"&amp;$MI$5:$MI$850)+1, 0)), "")</f>
        <v/>
      </c>
    </row>
    <row r="208" spans="1:348">
      <c r="A208" s="66"/>
      <c r="B208" s="76" t="str">
        <f t="shared" si="25"/>
        <v/>
      </c>
      <c r="C208" s="66"/>
      <c r="D208" s="76" t="str">
        <f>IFERROR(IF(B208&lt;&gt;"", IF(AND(INDEX(Paste_Here!B$2:B$850, MATCH(B208, Paste_Here!A$2:A$850, 0))&lt;&gt;"", ISNUMBER(VALUE(INDEX(Paste_Here!B$2:B$850, MATCH(B208, Paste_Here!A$2:A$850, 0))))), INDEX(Paste_Here!B$2:B$850, MATCH(B208, Paste_Here!A$2:A$850, 0)), ""), ""), "")</f>
        <v/>
      </c>
      <c r="E208" s="66"/>
      <c r="F208" s="76" t="str">
        <f>IFERROR(IF(B208&lt;&gt;"", IF(ISTEXT(INDEX(Paste_Here!K$2:K$850, MATCH(B208, Paste_Here!A$2:A$850, 0))), INDEX(Paste_Here!K$2:K$850, MATCH(B208, Paste_Here!A$2:A$850, 0)), ""), ""), "")</f>
        <v/>
      </c>
      <c r="G208" s="66"/>
      <c r="H208" s="76" t="str">
        <f>IFERROR(IF(B208&lt;&gt;"", IF(ISTEXT(INDEX(Paste_Here!C$2:C$850, MATCH(B208, Paste_Here!A$2:A$850, 0))), INDEX(Paste_Here!C$2:C$850, MATCH(B208, Paste_Here!A$2:A$850, 0)), ""), ""), "")</f>
        <v/>
      </c>
      <c r="I208" s="66"/>
      <c r="J208" s="76" t="str">
        <f>IFERROR(IF(B208&lt;&gt;"", IF(ISNUMBER(SEARCH("s", LOWER(INDEX(Paste_Here!M$2:M$850, MATCH(B208, Paste_Here!A$2:A$850, 0))))), "Yes", IF(INDEX(Paste_Here!M$2:M$850, MATCH(B208, Paste_Here!A$2:A$850, 0))&lt;&gt;"", "No", "")), ""), "")</f>
        <v/>
      </c>
      <c r="K208" s="66"/>
      <c r="L208" s="76" t="str">
        <f>IFERROR(IF(B208&lt;&gt;"", IF(ISNUMBER(SEARCH("yes", LOWER(INDEX(Paste_Here!E$2:E$850, MATCH(B208, Paste_Here!A$2:A$850, 0))))), "Yes", IF(ISNUMBER(SEARCH("no", LOWER(INDEX(Paste_Here!E$2:E$850, MATCH(B208, Paste_Here!A$2:A$850, 0))))), "No", "")), ""), "")</f>
        <v/>
      </c>
      <c r="M208" s="66"/>
      <c r="N208" s="76" t="str">
        <f>IFERROR(IF(B208&lt;&gt;"", IF(ISNUMBER(SEARCH("yes", LOWER(INDEX(Paste_Here!F$2:F$850, MATCH(B208, Paste_Here!A$2:A$850, 0))))), "Yes", IF(ISNUMBER(SEARCH("no", LOWER(INDEX(Paste_Here!F$2:F$850, MATCH(B208, Paste_Here!A$2:A$850, 0))))), "No", "")), ""), "")</f>
        <v/>
      </c>
      <c r="O208" s="66"/>
      <c r="P208" s="76" t="str">
        <f>IFERROR(IF(B208&lt;&gt;"", IF(ISNUMBER(SEARCH("yes", LOWER(INDEX(Paste_Here!L$2:L$850, MATCH(B208, Paste_Here!A$2:A$850, 0))))), "Yes", IF(ISNUMBER(SEARCH("no", LOWER(INDEX(Paste_Here!L$2:L$850, MATCH(B208, Paste_Here!A$2:A$850, 0))))), "No", "")), ""), "")</f>
        <v/>
      </c>
      <c r="Q208" s="66"/>
      <c r="R208" s="76" t="str">
        <f>IFERROR(IF(B208&lt;&gt;"", IF(ISNUMBER(SEARCH("transitional 2", LOWER(INDEX(Paste_Here!D$2:D$850, MATCH(B208, Paste_Here!A$2:A$850, 0))))), "T2", IF(ISNUMBER(SEARCH("transitional 1", LOWER(INDEX(Paste_Here!D$2:D$850, MATCH(B208, Paste_Here!A$2:A$850, 0))))), "T1", IF(ISNUMBER(SEARCH("waived ell services", LOWER(INDEX(Paste_Here!D$2:D$850, MATCH(B208, Paste_Here!A$2:A$850, 0))))), "W", IF(ISNUMBER(SEARCH("english language learner", LOWER(INDEX(Paste_Here!D$2:D$850, MATCH(B208, Paste_Here!A$2:A$850, 0))))), "L", "")))), ""), "")</f>
        <v/>
      </c>
      <c r="S208" s="66"/>
      <c r="T208" s="76" t="str">
        <f>IFERROR(IF(B208&lt;&gt;"", IF(ISNUMBER(SEARCH("yes", LOWER(INDEX(Paste_Here!I$2:I$850, MATCH(B208, Paste_Here!A$2:A$850, 0))))), "Yes", IF(ISNUMBER(SEARCH("no", LOWER(INDEX(Paste_Here!I$2:I$850, MATCH(B208, Paste_Here!A$2:A$850, 0))))), "No", "")), ""), "")</f>
        <v/>
      </c>
      <c r="U208" s="66"/>
      <c r="V208" s="76" t="str">
        <f>IFERROR(IF(B208&lt;&gt;"", IF(ISTEXT(INDEX(Paste_Here!J$2:J$850, MATCH(B208, Paste_Here!A$2:A$850, 0))), VALUE(INDEX(Paste_Here!J$2:J$850, MATCH(B208, Paste_Here!A$2:A$850, 0))), ""), ""), "")</f>
        <v/>
      </c>
      <c r="W208" s="66"/>
      <c r="X208" s="66"/>
      <c r="Y208" s="76" t="str">
        <f t="shared" si="26"/>
        <v/>
      </c>
      <c r="Z208" s="66"/>
      <c r="AA208" s="76" t="str">
        <f>IFERROR(IF(B208&lt;&gt;"", IF(AND(INDEX(Paste_Here!AI$2:AI$850, MATCH(B208, Paste_Here!A$2:A$850, 0))&lt;&gt;"", ISNUMBER(VALUE(INDEX(Paste_Here!AI$2:AI$850, MATCH(B208, Paste_Here!A$2:A$850, 0))))), INDEX(Paste_Here!AI$2:AI$850, MATCH(B208, Paste_Here!A$2:A$850, 0)), ""), ""), "")</f>
        <v/>
      </c>
      <c r="AB208" s="66"/>
      <c r="AC208" s="76" t="str">
        <f>IFERROR(IF(B208&lt;&gt;"", IF(AND(INDEX(Paste_Here!AJ$2:AJ$850, MATCH(B208, Paste_Here!A$2:A$850, 0))&lt;&gt;"", ISNUMBER(VALUE(INDEX(Paste_Here!AJ$2:AJ$850, MATCH(B208, Paste_Here!A$2:A$850, 0))))), INDEX(Paste_Here!AJ$2:AJ$850, MATCH(B208, Paste_Here!A$2:A$850, 0)), ""), ""), "")</f>
        <v/>
      </c>
      <c r="AD208" s="66"/>
      <c r="AE208" s="76" t="str">
        <f>IFERROR(IF(B208&lt;&gt;"", IF(AND(INDEX(Paste_Here!AK$2:AK$850, MATCH(B208, Paste_Here!A$2:A$850, 0))&lt;&gt;"", ISNUMBER(VALUE(INDEX(Paste_Here!AK$2:AK$850, MATCH(B208, Paste_Here!A$2:A$850, 0))))), INDEX(Paste_Here!AK$2:AK$850, MATCH(B208, Paste_Here!A$2:A$850, 0)), ""), ""), "")</f>
        <v/>
      </c>
      <c r="AF208" s="66"/>
      <c r="AG208" s="76" t="str">
        <f>IFERROR(IF(B208&lt;&gt;"", IF(AND(INDEX(Paste_Here!AL$2:AL$850, MATCH(B208, Paste_Here!A$2:A$850, 0))&lt;&gt;"", ISNUMBER(VALUE(INDEX(Paste_Here!AL$2:AL$850, MATCH(B208, Paste_Here!A$2:A$850, 0))))), INDEX(Paste_Here!AL$2:AL$850, MATCH(B208, Paste_Here!A$2:A$850, 0)), ""), ""), "")</f>
        <v/>
      </c>
      <c r="AH208" s="66"/>
      <c r="AI208" s="76" t="str">
        <f>IFERROR(IF(B208&lt;&gt;"", IF(AND(INDEX(Paste_Here!AH$2:AH$850, MATCH(B208, Paste_Here!A$2:A$850, 0))&lt;&gt;"", ISNUMBER(VALUE(INDEX(Paste_Here!AH$2:AH$850, MATCH(B208, Paste_Here!A$2:A$850, 0))))), IF(VALUE(INDEX(Paste_Here!AH$2:AH$850, MATCH(B208, Paste_Here!A$2:A$850, 0)))=0, "", INDEX(Paste_Here!AH$2:AH$850, MATCH(B208, Paste_Here!A$2:A$850, 0))), ""), ""), "")</f>
        <v/>
      </c>
      <c r="AJ208" s="66"/>
      <c r="AK208" s="76" t="str">
        <f>IFERROR(IF(B208&lt;&gt;"", IF(AND(INDEX(Paste_Here!N$2:N$850, MATCH(B208, Paste_Here!A$2:A$850, 0))&lt;&gt;"", ISNUMBER(VALUE(INDEX(Paste_Here!N$2:N$850, MATCH(B208, Paste_Here!A$2:A$850, 0))))), INDEX(Paste_Here!N$2:N$850, MATCH(B208, Paste_Here!A$2:A$850, 0)), ""), ""), "")</f>
        <v/>
      </c>
      <c r="AL208" s="66"/>
      <c r="AM208" s="76" t="str">
        <f>IFERROR(IF(B208&lt;&gt;"", IF(AND(INDEX(Paste_Here!O$2:O$850, MATCH(B208, Paste_Here!A$2:A$850, 0))&lt;&gt;"", ISNUMBER(VALUE(INDEX(Paste_Here!O$2:O$850, MATCH(B208, Paste_Here!A$2:A$850, 0))))), INDEX(Paste_Here!O$2:O$850, MATCH(B208, Paste_Here!A$2:A$850, 0)), ""), ""), "")</f>
        <v/>
      </c>
      <c r="AN208" s="66"/>
      <c r="AO208" s="76"/>
      <c r="AP208" s="66"/>
      <c r="AQ208" s="76"/>
      <c r="AR208" s="66"/>
      <c r="AS208" s="76"/>
      <c r="AT208" s="66"/>
      <c r="AU208" s="66"/>
      <c r="AV208" s="76" t="str">
        <f t="shared" si="27"/>
        <v/>
      </c>
      <c r="AW208" s="66"/>
      <c r="AX208" s="76" t="str">
        <f>IFERROR(IF(B208&lt;&gt;"", IF(ISNUMBER(SEARCH("Revealed-Potential (Primary Focus)", LOWER(INDEX(Paste_Here!Z$2:Z$850, MATCH(B208, Paste_Here!A$2:A$850, 0))))), "Rev-Potential: Prim", IF(ISNUMBER(SEARCH("Revealed-Potential (Secondary Focus)", LOWER(INDEX(Paste_Here!Z$2:Z$850, MATCH(B208, Paste_Here!A$2:A$850, 0))))), "Rev-Potential: Sec", IF(ISNUMBER(SEARCH("Monitoring", LOWER(INDEX(Paste_Here!Z$2:Z$850, MATCH(B208, Paste_Here!A$2:A$850, 0))))), "Monitoring", IF(ISNUMBER(SEARCH("At-Promise (Secondary Focus)", LOWER(INDEX(Paste_Here!Z$2:Z$850, MATCH(B208, Paste_Here!A$2:A$850, 0))))), "At-Promise: Sec", IF(ISNUMBER(SEARCH("At-Promise (Primary Focus)", LOWER(INDEX(Paste_Here!Z$2:Z$850, MATCH(B208, Paste_Here!A$2:A$850, 0))))), "At-Promise: Prim", ""))))), ""), "")</f>
        <v/>
      </c>
      <c r="AY208" s="66"/>
      <c r="AZ208" s="76"/>
      <c r="BA208" s="66"/>
      <c r="BB208" s="76"/>
      <c r="BC208" s="66"/>
      <c r="BD208" s="76"/>
      <c r="BE208" s="66"/>
      <c r="BF208" s="76"/>
      <c r="BG208" s="66"/>
      <c r="BH208" s="76"/>
      <c r="BI208" s="66"/>
      <c r="BJ208" s="66"/>
      <c r="BK208" s="76" t="str">
        <f t="shared" si="28"/>
        <v/>
      </c>
      <c r="BL208" s="66"/>
      <c r="BM208" s="76" t="str">
        <f>IFERROR(IF(B208&lt;&gt;"", IF(AND(ISNUMBER(VALUE(SUBSTITUTE(SUBSTITUTE(Paste_Here!R208, "br", "-"), "L", ""))), VALUE(SUBSTITUTE(SUBSTITUTE(Paste_Here!R208, "br", "-"), "L", "")) &gt;= 1095), "Yes", IF(AND(ISNUMBER(VALUE(SUBSTITUTE(SUBSTITUTE(Paste_Here!R208, "br", "-"), "L", ""))), VALUE(SUBSTITUTE(SUBSTITUTE(Paste_Here!R208, "br", "-"), "L", "")) &lt;= 1094), "No", "")), ""), "")</f>
        <v/>
      </c>
      <c r="BN208" s="66"/>
      <c r="BO208" s="76" t="str">
        <f>IFERROR(IF(B208&lt;&gt;"", IF(COUNTIF(INDEX(Paste_Here!Y$2:AB$850, MATCH(B208, Paste_Here!A$2:A$850, 0), 0), "yes") &gt; 0, "Yes", IF(COUNTIF(INDEX(Paste_Here!Y$2:AB$850, MATCH(B208, Paste_Here!A$2:A$850, 0), 0), "no") &gt; 0, "No", "")), ""), "")</f>
        <v/>
      </c>
      <c r="BP208" s="66"/>
      <c r="BQ208" s="76" t="str">
        <f>IFERROR(IF(B208&lt;&gt;"", IF(AND(ISNUMBER(VALUE(SUBSTITUTE(SUBSTITUTE(Paste_Here!U208, "em", "-"), "q", ""))), VALUE(SUBSTITUTE(SUBSTITUTE(Paste_Here!U208, "em", "-"), "q", "")) &gt;= 910), "Yes", IF(AND(ISNUMBER(VALUE(SUBSTITUTE(SUBSTITUTE(Paste_Here!U208, "em", "-"), "q", ""))), VALUE(SUBSTITUTE(SUBSTITUTE(Paste_Here!U208, "em", "-"), "q", "")) &lt;= 909), "No", "")), ""), "")</f>
        <v/>
      </c>
      <c r="BR208" s="66"/>
      <c r="BS208" s="76" t="str">
        <f>IFERROR(IF(B208&lt;&gt;"", IF(AND(INDEX(Paste_Here!X$2:X$850, MATCH(B208, Paste_Here!A$2:A$850, 0))&lt;&gt;"", ISNUMBER(VALUE(INDEX(Paste_Here!X$2:X$850, MATCH(B208, Paste_Here!A$2:A$850, 0))))), INDEX(Paste_Here!X$2:X$850, MATCH(B208, Paste_Here!A$2:A$850, 0)), ""), ""), "")</f>
        <v/>
      </c>
      <c r="BT208" s="66"/>
      <c r="BU208" s="76" t="str">
        <f>IFERROR(IF(B208&lt;&gt;"", IF(ISNUMBER(VALUE(INDEX(Paste_Here!G$2:G$850, MATCH(B208, Paste_Here!A$2:A$850, 0)))), IF(VALUE(INDEX(Paste_Here!G$2:G$850, MATCH(B208, Paste_Here!A$2:A$850, 0)))=0, "No", IF(AND(VALUE(INDEX(Paste_Here!G$2:G$850, MATCH(B208, Paste_Here!A$2:A$850, 0)))&gt;=1, VALUE(INDEX(Paste_Here!G$2:G$850, MATCH(B208, Paste_Here!A$2:A$850, 0)))&lt;=4), VALUE(INDEX(Paste_Here!G$2:G$850, MATCH(B208, Paste_Here!A$2:A$850, 0))), "")), ""), ""), "")</f>
        <v/>
      </c>
      <c r="BV208" s="66"/>
      <c r="BW208" s="76" t="str">
        <f>IFERROR(IF(B208&lt;&gt;"", IF(ISNUMBER(VALUE(INDEX(Paste_Here!H$2:H$850, MATCH(B208, Paste_Here!A$2:A$850, 0)))), IF(VALUE(INDEX(Paste_Here!H$2:H$850, MATCH(B208, Paste_Here!A$2:A$850, 0)))=0, "No", IF(AND(VALUE(INDEX(Paste_Here!H$2:H$850, MATCH(B208, Paste_Here!A$2:A$850, 0)))&gt;=1, VALUE(INDEX(Paste_Here!H$2:H$850, MATCH(B208, Paste_Here!A$2:A$850, 0)))&lt;=4), VALUE(INDEX(Paste_Here!H$2:H$850, MATCH(B208, Paste_Here!A$2:A$850, 0))), "")), ""), ""), "")</f>
        <v/>
      </c>
      <c r="BX208" s="66"/>
      <c r="BY208" s="76"/>
      <c r="BZ208" s="66"/>
      <c r="CA208" s="76"/>
      <c r="CB208" s="66"/>
      <c r="CC208" s="66"/>
      <c r="CD208" s="76" t="str">
        <f t="shared" si="29"/>
        <v/>
      </c>
      <c r="CE208" s="66"/>
      <c r="CF208" s="76" t="str">
        <f>IFERROR(IF(B208&lt;&gt;"", IF(AND(INDEX(Paste_Here!P$2:P$850, MATCH(B208, Paste_Here!A$2:A$850, 0))&lt;&gt;"", ISNUMBER(VALUE(INDEX(Paste_Here!P$2:P$850, MATCH(B208, Paste_Here!A$2:A$850, 0))))), INDEX(Paste_Here!P$2:P$850, MATCH(B208, Paste_Here!A$2:A$850, 0)), ""), ""), "")</f>
        <v/>
      </c>
      <c r="CG208" s="66"/>
      <c r="CH208" s="76" t="str">
        <f>IFERROR(IF(B208&lt;&gt;"", IF(ISNUMBER(SEARCH("highrisk", LOWER(INDEX(Paste_Here!Q$2:Q$850, MATCH(B208, Paste_Here!A$2:A$850, 0))))), "High Risk", IF(ISNUMBER(SEARCH("lowrisk", LOWER(INDEX(Paste_Here!Q$2:Q$850, MATCH(B208, Paste_Here!A$2:A$850, 0))))), "Low Risk", IF(ISNUMBER(SEARCH("somerisk", LOWER(INDEX(Paste_Here!Q$2:Q$850, MATCH(B208, Paste_Here!A$2:A$850, 0))))), "Some Risk", ""))), ""), "")</f>
        <v/>
      </c>
      <c r="CI208" s="66"/>
      <c r="CJ208" s="76" t="str">
        <f>IFERROR(IF(B208&lt;&gt;"", IF(AND(INDEX(Paste_Here!AA$2:AA$850, MATCH(B208, Paste_Here!A$2:A$850, 0))&lt;&gt;"", ISNUMBER(VALUE(INDEX(Paste_Here!AA$2:AA$850, MATCH(B208, Paste_Here!A$2:A$850, 0))))), INDEX(Paste_Here!AA$2:AA$850, MATCH(B208, Paste_Here!A$2:A$850, 0)), ""), ""), "")</f>
        <v/>
      </c>
      <c r="CK208" s="66"/>
      <c r="CL208" s="76" t="str">
        <f>IFERROR(IF(B208&lt;&gt;"", IF(LOWER(INDEX(Paste_Here!AB$2:AB$850, MATCH(B208, Paste_Here!A$2:A$850, 0)))="approaching expectations", "Approaching", IF(LOWER(INDEX(Paste_Here!AB$2:AB$850, MATCH(B208, Paste_Here!A$2:A$850, 0)))="met expectations", "Met", IF(LOWER(INDEX(Paste_Here!AB$2:AB$850, MATCH(B208, Paste_Here!A$2:A$850, 0)))="exceeded expectations", "Exceeded", IF(LOWER(INDEX(Paste_Here!AB$2:AB$850, MATCH(B208, Paste_Here!A$2:A$850, 0)))="below expectations", "Below", "")))), ""), "")</f>
        <v/>
      </c>
      <c r="CM208" s="66"/>
      <c r="CN208" s="76" t="str">
        <f>IFERROR(IF(B208&lt;&gt;"", IF(AND(INDEX(Paste_Here!AC$2:AC$850, MATCH(B208, Paste_Here!A$2:A$850, 0))&lt;&gt;"", ISNUMBER(VALUE(INDEX(Paste_Here!AC$2:AC$850, MATCH(B208, Paste_Here!A$2:A$850, 0))))), INDEX(Paste_Here!AC$2:AC$850, MATCH(B208, Paste_Here!A$2:A$850, 0)), ""), ""), "")</f>
        <v/>
      </c>
      <c r="CO208" s="66"/>
      <c r="CP208" s="76"/>
      <c r="CQ208" s="66"/>
      <c r="CR208" s="76"/>
      <c r="CS208" s="66"/>
      <c r="CT208" s="76"/>
      <c r="CU208" s="66"/>
      <c r="CV208" s="76"/>
      <c r="CW208" s="66"/>
      <c r="CX208" s="76"/>
      <c r="CY208" s="66"/>
      <c r="CZ208" s="66"/>
      <c r="DA208" s="76" t="str">
        <f t="shared" si="30"/>
        <v/>
      </c>
      <c r="DB208" s="66"/>
      <c r="DC208" s="76" t="str">
        <f>IFERROR(IF(B208&lt;&gt;"", IF(AND(INDEX(Paste_Here!V$2:V$850, MATCH(B208, Paste_Here!A$2:A$850, 0))&lt;&gt;"", ISNUMBER(VALUE(INDEX(Paste_Here!V$2:V$850, MATCH(B208, Paste_Here!A$2:A$850, 0))))), INDEX(Paste_Here!V$2:V$850, MATCH(B208, Paste_Here!A$2:A$850, 0)), ""), ""), "")</f>
        <v/>
      </c>
      <c r="DD208" s="66"/>
      <c r="DE208" s="76" t="str">
        <f>IFERROR(IF(B208&lt;&gt;"", IF(ISNUMBER(SEARCH("highrisk", LOWER(INDEX(Paste_Here!W$2:W$850, MATCH(B208, Paste_Here!A$2:A$850, 0))))), "High Risk", IF(ISNUMBER(SEARCH("lowrisk", LOWER(INDEX(Paste_Here!W$2:W$850, MATCH(B208, Paste_Here!A$2:A$850, 0))))), "Low Risk", IF(ISNUMBER(SEARCH("somerisk", LOWER(INDEX(Paste_Here!W$2:W$850, MATCH(B208, Paste_Here!A$2:A$850, 0))))), "Some Risk", ""))), ""), "")</f>
        <v/>
      </c>
      <c r="DF208" s="66"/>
      <c r="DG208" s="76" t="str">
        <f>IFERROR(IF(B208&lt;&gt;"", IF(AND(INDEX(Paste_Here!S$2:S$850, MATCH(B208, Paste_Here!A$2:A$850, 0))&lt;&gt;"", ISNUMBER(VALUE(INDEX(Paste_Here!S$2:S$850, MATCH(B208, Paste_Here!A$2:A$850, 0))))), INDEX(Paste_Here!S$2:S$850, MATCH(B208, Paste_Here!A$2:A$850, 0)), ""), ""), "")</f>
        <v/>
      </c>
      <c r="DH208" s="66"/>
      <c r="DI208" s="76" t="str">
        <f>IFERROR(IF(B208&lt;&gt;"", IF(ISNUMBER(SEARCH("highrisk", LOWER(INDEX(Paste_Here!T$2:T$850, MATCH(B208, Paste_Here!A$2:A$850, 0))))), "High Risk", IF(ISNUMBER(SEARCH("lowrisk", LOWER(INDEX(Paste_Here!T$2:T$850, MATCH(B208, Paste_Here!A$2:A$850, 0))))), "Low Risk", IF(ISNUMBER(SEARCH("somerisk", LOWER(INDEX(Paste_Here!T$2:T$850, MATCH(B208, Paste_Here!A$2:A$850, 0))))), "Some Risk", ""))), ""), "")</f>
        <v/>
      </c>
      <c r="DJ208" s="66"/>
      <c r="DK208" s="76" t="str">
        <f>IFERROR(IF(B208&lt;&gt;"", IF(AND(INDEX(Paste_Here!AD$2:AD$850, MATCH(B208, Paste_Here!A$2:A$850, 0))&lt;&gt;"", ISNUMBER(VALUE(INDEX(Paste_Here!AD$2:AD$850, MATCH(B208, Paste_Here!A$2:A$850, 0))))), INDEX(Paste_Here!AD$2:AD$850, MATCH(B208, Paste_Here!A$2:A$850, 0)), ""), ""), "")</f>
        <v/>
      </c>
      <c r="DL208" s="66"/>
      <c r="DM208" s="76" t="str">
        <f>IFERROR(IF(B208&lt;&gt;"", IF(LOWER(INDEX(Paste_Here!AE$2:AE$850, MATCH(B208, Paste_Here!A$2:A$850, 0)))="approaching expectations", "Approaching", IF(LOWER(INDEX(Paste_Here!AE$2:AE$850, MATCH(B208, Paste_Here!A$2:A$850, 0)))="met expectations", "Met", IF(LOWER(INDEX(Paste_Here!AE$2:AE$850, MATCH(B208, Paste_Here!A$2:A$850, 0)))="exceeded expectations", "Exceeded", IF(LOWER(INDEX(Paste_Here!AE$2:AE$850, MATCH(B208, Paste_Here!A$2:A$850, 0)))="below expectations", "Below", "")))), ""), "")</f>
        <v/>
      </c>
      <c r="DN208" s="66"/>
      <c r="DO208" s="76"/>
      <c r="DP208" s="66"/>
      <c r="DQ208" s="76"/>
      <c r="DR208" s="66"/>
      <c r="DS208" s="76"/>
      <c r="DT208" s="66"/>
      <c r="DU208" s="76"/>
      <c r="DV208" s="66"/>
      <c r="DW208" s="66"/>
      <c r="DX208" s="76" t="str">
        <f t="shared" si="31"/>
        <v/>
      </c>
      <c r="DY208" s="66"/>
      <c r="DZ208" s="76"/>
      <c r="EA208" s="66"/>
      <c r="EB208" s="76"/>
      <c r="EC208" s="66"/>
      <c r="ED208" s="76" t="str">
        <f>IFERROR(IF(B208&lt;&gt;"", IF(AND(INDEX(Paste_Here!AF$2:AF$850, MATCH(B208, Paste_Here!A$2:A$850, 0))&lt;&gt;"", ISNUMBER(VALUE(INDEX(Paste_Here!AF$2:AF$850, MATCH(B208, Paste_Here!A$2:A$850, 0))))), INDEX(Paste_Here!AF$2:AF$850, MATCH(B208, Paste_Here!A$2:A$850, 0)), ""), ""), "")</f>
        <v/>
      </c>
      <c r="EE208" s="66"/>
      <c r="EF208" s="76"/>
      <c r="EG208" s="66"/>
      <c r="EH208" s="76"/>
      <c r="EI208" s="66"/>
      <c r="EJ208" s="76" t="str">
        <f>IFERROR(IF(B208&lt;&gt;"", IF(AND(INDEX(Paste_Here!AG$2:AG$850, MATCH(B208, Paste_Here!A$2:A$850, 0))&lt;&gt;"", ISNUMBER(VALUE(INDEX(Paste_Here!AG$2:AG$850, MATCH(B208, Paste_Here!A$2:A$850, 0))))), INDEX(Paste_Here!AG$2:AG$850, MATCH(B208, Paste_Here!A$2:A$850, 0)), ""), ""), "")</f>
        <v/>
      </c>
      <c r="EK208" s="66"/>
      <c r="EL208" s="76"/>
      <c r="EM208" s="66"/>
      <c r="EN208" s="76"/>
      <c r="EO208" s="66"/>
      <c r="EP208" s="76"/>
      <c r="EQ208" s="66"/>
      <c r="ER208" s="76"/>
      <c r="ES208" s="66"/>
      <c r="ET208" s="66"/>
      <c r="EU208" s="76"/>
      <c r="EV208" s="66"/>
      <c r="EW208" s="76"/>
      <c r="EX208" s="66"/>
      <c r="EY208" s="76"/>
      <c r="EZ208" s="66"/>
      <c r="FA208" s="76"/>
      <c r="FB208" s="66"/>
      <c r="FC208" s="76"/>
      <c r="FD208" s="66"/>
      <c r="FE208" s="76"/>
      <c r="FF208" s="66"/>
      <c r="FG208" s="76"/>
      <c r="FH208" s="66"/>
      <c r="FI208" s="76"/>
      <c r="FJ208" s="66"/>
      <c r="FK208" s="76"/>
      <c r="FL208" s="66"/>
      <c r="FM208" s="76"/>
      <c r="FN208" s="66"/>
      <c r="FO208" s="76"/>
      <c r="FP208" s="66"/>
      <c r="FQ208" s="76"/>
      <c r="FR208" s="66"/>
      <c r="FS208" s="76"/>
      <c r="FT208" s="66"/>
      <c r="FU208" s="76"/>
      <c r="FV208" s="66"/>
      <c r="FW208" s="76"/>
      <c r="FX208" s="66"/>
      <c r="FY208" s="76"/>
      <c r="FZ208" s="66"/>
      <c r="GA208" s="76"/>
      <c r="GB208" s="66"/>
      <c r="GC208" s="76"/>
      <c r="GD208" s="66"/>
      <c r="GE208" s="76"/>
      <c r="GF208" s="66"/>
      <c r="GG208" s="76"/>
      <c r="GH208" s="66"/>
      <c r="GI208" s="76"/>
      <c r="GJ208" s="66"/>
      <c r="GK208" s="76"/>
      <c r="GL208" s="66"/>
      <c r="GM208" s="76"/>
      <c r="GN208" s="66"/>
      <c r="GO208" s="76"/>
      <c r="GP208" s="66"/>
      <c r="GQ208" s="76"/>
      <c r="GR208" s="66"/>
      <c r="GS208" s="76"/>
      <c r="GT208" s="66"/>
      <c r="GU208" s="76"/>
      <c r="GV208" s="66"/>
      <c r="GW208" s="76"/>
      <c r="GX208" s="66"/>
      <c r="GY208" s="76"/>
      <c r="GZ208" s="66"/>
      <c r="HA208" s="76"/>
      <c r="HB208" s="66"/>
      <c r="HC208" s="76"/>
      <c r="HD208" s="66"/>
      <c r="HE208" s="76"/>
      <c r="HF208" s="66"/>
      <c r="HG208" s="76"/>
      <c r="HH208" s="66"/>
      <c r="HI208" s="76"/>
      <c r="HJ208" s="66"/>
      <c r="HK208" s="76"/>
      <c r="HL208" s="66"/>
      <c r="HM208" s="76"/>
      <c r="HN208" s="66"/>
      <c r="HO208" s="76"/>
      <c r="HP208" s="66"/>
      <c r="HQ208" s="76"/>
      <c r="HR208" s="66"/>
      <c r="HS208" s="76"/>
      <c r="HT208" s="66"/>
      <c r="HU208" s="76"/>
      <c r="HV208" s="66"/>
      <c r="HW208" s="76"/>
      <c r="HX208" s="66"/>
      <c r="HY208" s="76"/>
      <c r="HZ208" s="66"/>
      <c r="IA208" s="76"/>
      <c r="IB208" s="66"/>
      <c r="IC208" s="76"/>
      <c r="ID208" s="66"/>
      <c r="IE208" s="76"/>
      <c r="IF208" s="66"/>
      <c r="IG208" s="76"/>
      <c r="IH208" s="66"/>
      <c r="II208" s="76"/>
      <c r="IJ208" s="66"/>
      <c r="IK208" s="76"/>
      <c r="IL208" s="66"/>
      <c r="IM208" s="76"/>
      <c r="IN208" s="66"/>
      <c r="IO208" s="76"/>
      <c r="IP208" s="66"/>
      <c r="IQ208" s="76"/>
      <c r="IR208" s="66"/>
      <c r="IS208" s="76"/>
      <c r="IT208" s="66"/>
      <c r="IU208" s="76"/>
      <c r="IV208" s="66"/>
      <c r="IW208" s="76"/>
      <c r="IX208" s="66"/>
      <c r="IY208" s="76"/>
      <c r="IZ208" s="66"/>
      <c r="JA208" s="76"/>
      <c r="JB208" s="66"/>
      <c r="JC208" s="76"/>
      <c r="JD208" s="66"/>
      <c r="JE208" s="76"/>
      <c r="JF208" s="66"/>
      <c r="JG208" s="76"/>
      <c r="JH208" s="66"/>
      <c r="JI208" s="76"/>
      <c r="JJ208" s="66"/>
      <c r="JK208" s="76"/>
      <c r="JL208" s="66"/>
      <c r="JM208" s="76"/>
      <c r="JN208" s="66"/>
      <c r="JO208" s="76"/>
      <c r="JP208" s="66"/>
      <c r="JQ208" s="76"/>
      <c r="JR208" s="66"/>
      <c r="JS208" s="76"/>
      <c r="JT208" s="66"/>
      <c r="JU208" s="76"/>
      <c r="JV208" s="66"/>
      <c r="JW208" s="76"/>
      <c r="JX208" s="66"/>
      <c r="JY208" s="76"/>
      <c r="JZ208" s="66"/>
      <c r="KA208" s="76"/>
      <c r="KB208" s="66"/>
      <c r="KC208" s="76"/>
      <c r="KD208" s="66"/>
      <c r="KE208" s="76"/>
      <c r="KF208" s="66"/>
      <c r="KG208" s="76"/>
      <c r="KH208" s="66"/>
      <c r="KI208" s="76"/>
      <c r="KJ208" s="66"/>
      <c r="KK208" s="76"/>
      <c r="KL208" s="66"/>
      <c r="KM208" s="76"/>
      <c r="KN208" s="66"/>
      <c r="KO208" s="76"/>
      <c r="KP208" s="66"/>
      <c r="KQ208" s="76"/>
      <c r="KR208" s="66"/>
      <c r="KS208" s="76"/>
      <c r="KT208" s="66"/>
      <c r="KU208" s="76"/>
      <c r="KV208" s="66"/>
      <c r="KW208" s="76"/>
      <c r="KX208" s="66"/>
      <c r="KY208" s="76"/>
      <c r="KZ208" s="66"/>
      <c r="LA208" s="76"/>
      <c r="LB208" s="66"/>
      <c r="LC208" s="76"/>
      <c r="LD208" s="66"/>
      <c r="LE208" s="76"/>
      <c r="LF208" s="66"/>
      <c r="LG208" s="76"/>
      <c r="LH208" s="66"/>
      <c r="LI208" s="76"/>
      <c r="LJ208" s="66"/>
      <c r="LK208" s="76"/>
      <c r="LL208" s="66"/>
      <c r="LM208" s="76"/>
      <c r="LN208" s="66"/>
      <c r="LO208" s="76"/>
      <c r="LP208" s="66"/>
      <c r="LQ208" s="76"/>
      <c r="LR208" s="66"/>
      <c r="LS208" s="76"/>
      <c r="LT208" s="66"/>
      <c r="LU208" s="76"/>
      <c r="LV208" s="66"/>
      <c r="LW208" s="76"/>
      <c r="LX208" s="66"/>
      <c r="LY208" s="76"/>
      <c r="LZ208" s="66"/>
      <c r="MA208" s="76"/>
      <c r="MB208" s="66"/>
      <c r="MC208" s="76"/>
      <c r="MD208" s="66"/>
      <c r="MG208" s="1" t="str" cm="1">
        <f t="array" ref="MG208">IFERROR(INDEX(Paste_Here!$B$2:$B$850, MATCH(0, COUNTIF(MG$4:MG207, Paste_Here!$B$2:$B$850) + IF(Paste_Here!$B$2:$B$850="", 1, 0), 0)), "")</f>
        <v/>
      </c>
      <c r="MH208" s="1" t="str">
        <f>IF(MG208&lt;&gt;"", INDEX(Paste_Here!$A$2:$A$850, MATCH(MG208, Paste_Here!$B$2:$B$850, 0)), "")</f>
        <v/>
      </c>
      <c r="MI208" s="1" t="str">
        <f t="shared" si="32"/>
        <v/>
      </c>
      <c r="MJ208" s="1" t="str" cm="1">
        <f t="array" ref="MJ208">IFERROR(INDEX($MI$5:$MI$850, MATCH(SMALL(IF($MI$5:$MI$850&lt;&gt;"", COUNTIF($MI$5:$MI$850, "&lt;"&amp;$MI$5:$MI$850)+1), ROW()-ROW($MJ$5)+1), COUNTIF($MI$5:$MI$850, "&lt;"&amp;$MI$5:$MI$850)+1, 0)), "")</f>
        <v/>
      </c>
    </row>
    <row r="209" spans="1:348">
      <c r="A209" s="66"/>
      <c r="B209" s="76" t="str">
        <f t="shared" si="25"/>
        <v/>
      </c>
      <c r="C209" s="66"/>
      <c r="D209" s="76" t="str">
        <f>IFERROR(IF(B209&lt;&gt;"", IF(AND(INDEX(Paste_Here!B$2:B$850, MATCH(B209, Paste_Here!A$2:A$850, 0))&lt;&gt;"", ISNUMBER(VALUE(INDEX(Paste_Here!B$2:B$850, MATCH(B209, Paste_Here!A$2:A$850, 0))))), INDEX(Paste_Here!B$2:B$850, MATCH(B209, Paste_Here!A$2:A$850, 0)), ""), ""), "")</f>
        <v/>
      </c>
      <c r="E209" s="66"/>
      <c r="F209" s="76" t="str">
        <f>IFERROR(IF(B209&lt;&gt;"", IF(ISTEXT(INDEX(Paste_Here!K$2:K$850, MATCH(B209, Paste_Here!A$2:A$850, 0))), INDEX(Paste_Here!K$2:K$850, MATCH(B209, Paste_Here!A$2:A$850, 0)), ""), ""), "")</f>
        <v/>
      </c>
      <c r="G209" s="66"/>
      <c r="H209" s="76" t="str">
        <f>IFERROR(IF(B209&lt;&gt;"", IF(ISTEXT(INDEX(Paste_Here!C$2:C$850, MATCH(B209, Paste_Here!A$2:A$850, 0))), INDEX(Paste_Here!C$2:C$850, MATCH(B209, Paste_Here!A$2:A$850, 0)), ""), ""), "")</f>
        <v/>
      </c>
      <c r="I209" s="66"/>
      <c r="J209" s="76" t="str">
        <f>IFERROR(IF(B209&lt;&gt;"", IF(ISNUMBER(SEARCH("s", LOWER(INDEX(Paste_Here!M$2:M$850, MATCH(B209, Paste_Here!A$2:A$850, 0))))), "Yes", IF(INDEX(Paste_Here!M$2:M$850, MATCH(B209, Paste_Here!A$2:A$850, 0))&lt;&gt;"", "No", "")), ""), "")</f>
        <v/>
      </c>
      <c r="K209" s="66"/>
      <c r="L209" s="76" t="str">
        <f>IFERROR(IF(B209&lt;&gt;"", IF(ISNUMBER(SEARCH("yes", LOWER(INDEX(Paste_Here!E$2:E$850, MATCH(B209, Paste_Here!A$2:A$850, 0))))), "Yes", IF(ISNUMBER(SEARCH("no", LOWER(INDEX(Paste_Here!E$2:E$850, MATCH(B209, Paste_Here!A$2:A$850, 0))))), "No", "")), ""), "")</f>
        <v/>
      </c>
      <c r="M209" s="66"/>
      <c r="N209" s="76" t="str">
        <f>IFERROR(IF(B209&lt;&gt;"", IF(ISNUMBER(SEARCH("yes", LOWER(INDEX(Paste_Here!F$2:F$850, MATCH(B209, Paste_Here!A$2:A$850, 0))))), "Yes", IF(ISNUMBER(SEARCH("no", LOWER(INDEX(Paste_Here!F$2:F$850, MATCH(B209, Paste_Here!A$2:A$850, 0))))), "No", "")), ""), "")</f>
        <v/>
      </c>
      <c r="O209" s="66"/>
      <c r="P209" s="76" t="str">
        <f>IFERROR(IF(B209&lt;&gt;"", IF(ISNUMBER(SEARCH("yes", LOWER(INDEX(Paste_Here!L$2:L$850, MATCH(B209, Paste_Here!A$2:A$850, 0))))), "Yes", IF(ISNUMBER(SEARCH("no", LOWER(INDEX(Paste_Here!L$2:L$850, MATCH(B209, Paste_Here!A$2:A$850, 0))))), "No", "")), ""), "")</f>
        <v/>
      </c>
      <c r="Q209" s="66"/>
      <c r="R209" s="76" t="str">
        <f>IFERROR(IF(B209&lt;&gt;"", IF(ISNUMBER(SEARCH("transitional 2", LOWER(INDEX(Paste_Here!D$2:D$850, MATCH(B209, Paste_Here!A$2:A$850, 0))))), "T2", IF(ISNUMBER(SEARCH("transitional 1", LOWER(INDEX(Paste_Here!D$2:D$850, MATCH(B209, Paste_Here!A$2:A$850, 0))))), "T1", IF(ISNUMBER(SEARCH("waived ell services", LOWER(INDEX(Paste_Here!D$2:D$850, MATCH(B209, Paste_Here!A$2:A$850, 0))))), "W", IF(ISNUMBER(SEARCH("english language learner", LOWER(INDEX(Paste_Here!D$2:D$850, MATCH(B209, Paste_Here!A$2:A$850, 0))))), "L", "")))), ""), "")</f>
        <v/>
      </c>
      <c r="S209" s="66"/>
      <c r="T209" s="76" t="str">
        <f>IFERROR(IF(B209&lt;&gt;"", IF(ISNUMBER(SEARCH("yes", LOWER(INDEX(Paste_Here!I$2:I$850, MATCH(B209, Paste_Here!A$2:A$850, 0))))), "Yes", IF(ISNUMBER(SEARCH("no", LOWER(INDEX(Paste_Here!I$2:I$850, MATCH(B209, Paste_Here!A$2:A$850, 0))))), "No", "")), ""), "")</f>
        <v/>
      </c>
      <c r="U209" s="66"/>
      <c r="V209" s="76" t="str">
        <f>IFERROR(IF(B209&lt;&gt;"", IF(ISTEXT(INDEX(Paste_Here!J$2:J$850, MATCH(B209, Paste_Here!A$2:A$850, 0))), VALUE(INDEX(Paste_Here!J$2:J$850, MATCH(B209, Paste_Here!A$2:A$850, 0))), ""), ""), "")</f>
        <v/>
      </c>
      <c r="W209" s="66"/>
      <c r="X209" s="66"/>
      <c r="Y209" s="76" t="str">
        <f t="shared" si="26"/>
        <v/>
      </c>
      <c r="Z209" s="66"/>
      <c r="AA209" s="76" t="str">
        <f>IFERROR(IF(B209&lt;&gt;"", IF(AND(INDEX(Paste_Here!AI$2:AI$850, MATCH(B209, Paste_Here!A$2:A$850, 0))&lt;&gt;"", ISNUMBER(VALUE(INDEX(Paste_Here!AI$2:AI$850, MATCH(B209, Paste_Here!A$2:A$850, 0))))), INDEX(Paste_Here!AI$2:AI$850, MATCH(B209, Paste_Here!A$2:A$850, 0)), ""), ""), "")</f>
        <v/>
      </c>
      <c r="AB209" s="66"/>
      <c r="AC209" s="76" t="str">
        <f>IFERROR(IF(B209&lt;&gt;"", IF(AND(INDEX(Paste_Here!AJ$2:AJ$850, MATCH(B209, Paste_Here!A$2:A$850, 0))&lt;&gt;"", ISNUMBER(VALUE(INDEX(Paste_Here!AJ$2:AJ$850, MATCH(B209, Paste_Here!A$2:A$850, 0))))), INDEX(Paste_Here!AJ$2:AJ$850, MATCH(B209, Paste_Here!A$2:A$850, 0)), ""), ""), "")</f>
        <v/>
      </c>
      <c r="AD209" s="66"/>
      <c r="AE209" s="76" t="str">
        <f>IFERROR(IF(B209&lt;&gt;"", IF(AND(INDEX(Paste_Here!AK$2:AK$850, MATCH(B209, Paste_Here!A$2:A$850, 0))&lt;&gt;"", ISNUMBER(VALUE(INDEX(Paste_Here!AK$2:AK$850, MATCH(B209, Paste_Here!A$2:A$850, 0))))), INDEX(Paste_Here!AK$2:AK$850, MATCH(B209, Paste_Here!A$2:A$850, 0)), ""), ""), "")</f>
        <v/>
      </c>
      <c r="AF209" s="66"/>
      <c r="AG209" s="76" t="str">
        <f>IFERROR(IF(B209&lt;&gt;"", IF(AND(INDEX(Paste_Here!AL$2:AL$850, MATCH(B209, Paste_Here!A$2:A$850, 0))&lt;&gt;"", ISNUMBER(VALUE(INDEX(Paste_Here!AL$2:AL$850, MATCH(B209, Paste_Here!A$2:A$850, 0))))), INDEX(Paste_Here!AL$2:AL$850, MATCH(B209, Paste_Here!A$2:A$850, 0)), ""), ""), "")</f>
        <v/>
      </c>
      <c r="AH209" s="66"/>
      <c r="AI209" s="76" t="str">
        <f>IFERROR(IF(B209&lt;&gt;"", IF(AND(INDEX(Paste_Here!AH$2:AH$850, MATCH(B209, Paste_Here!A$2:A$850, 0))&lt;&gt;"", ISNUMBER(VALUE(INDEX(Paste_Here!AH$2:AH$850, MATCH(B209, Paste_Here!A$2:A$850, 0))))), IF(VALUE(INDEX(Paste_Here!AH$2:AH$850, MATCH(B209, Paste_Here!A$2:A$850, 0)))=0, "", INDEX(Paste_Here!AH$2:AH$850, MATCH(B209, Paste_Here!A$2:A$850, 0))), ""), ""), "")</f>
        <v/>
      </c>
      <c r="AJ209" s="66"/>
      <c r="AK209" s="76" t="str">
        <f>IFERROR(IF(B209&lt;&gt;"", IF(AND(INDEX(Paste_Here!N$2:N$850, MATCH(B209, Paste_Here!A$2:A$850, 0))&lt;&gt;"", ISNUMBER(VALUE(INDEX(Paste_Here!N$2:N$850, MATCH(B209, Paste_Here!A$2:A$850, 0))))), INDEX(Paste_Here!N$2:N$850, MATCH(B209, Paste_Here!A$2:A$850, 0)), ""), ""), "")</f>
        <v/>
      </c>
      <c r="AL209" s="66"/>
      <c r="AM209" s="76" t="str">
        <f>IFERROR(IF(B209&lt;&gt;"", IF(AND(INDEX(Paste_Here!O$2:O$850, MATCH(B209, Paste_Here!A$2:A$850, 0))&lt;&gt;"", ISNUMBER(VALUE(INDEX(Paste_Here!O$2:O$850, MATCH(B209, Paste_Here!A$2:A$850, 0))))), INDEX(Paste_Here!O$2:O$850, MATCH(B209, Paste_Here!A$2:A$850, 0)), ""), ""), "")</f>
        <v/>
      </c>
      <c r="AN209" s="66"/>
      <c r="AO209" s="76"/>
      <c r="AP209" s="66"/>
      <c r="AQ209" s="76"/>
      <c r="AR209" s="66"/>
      <c r="AS209" s="76"/>
      <c r="AT209" s="66"/>
      <c r="AU209" s="66"/>
      <c r="AV209" s="76" t="str">
        <f t="shared" si="27"/>
        <v/>
      </c>
      <c r="AW209" s="66"/>
      <c r="AX209" s="76" t="str">
        <f>IFERROR(IF(B209&lt;&gt;"", IF(ISNUMBER(SEARCH("Revealed-Potential (Primary Focus)", LOWER(INDEX(Paste_Here!Z$2:Z$850, MATCH(B209, Paste_Here!A$2:A$850, 0))))), "Rev-Potential: Prim", IF(ISNUMBER(SEARCH("Revealed-Potential (Secondary Focus)", LOWER(INDEX(Paste_Here!Z$2:Z$850, MATCH(B209, Paste_Here!A$2:A$850, 0))))), "Rev-Potential: Sec", IF(ISNUMBER(SEARCH("Monitoring", LOWER(INDEX(Paste_Here!Z$2:Z$850, MATCH(B209, Paste_Here!A$2:A$850, 0))))), "Monitoring", IF(ISNUMBER(SEARCH("At-Promise (Secondary Focus)", LOWER(INDEX(Paste_Here!Z$2:Z$850, MATCH(B209, Paste_Here!A$2:A$850, 0))))), "At-Promise: Sec", IF(ISNUMBER(SEARCH("At-Promise (Primary Focus)", LOWER(INDEX(Paste_Here!Z$2:Z$850, MATCH(B209, Paste_Here!A$2:A$850, 0))))), "At-Promise: Prim", ""))))), ""), "")</f>
        <v/>
      </c>
      <c r="AY209" s="66"/>
      <c r="AZ209" s="76"/>
      <c r="BA209" s="66"/>
      <c r="BB209" s="76"/>
      <c r="BC209" s="66"/>
      <c r="BD209" s="76"/>
      <c r="BE209" s="66"/>
      <c r="BF209" s="76"/>
      <c r="BG209" s="66"/>
      <c r="BH209" s="76"/>
      <c r="BI209" s="66"/>
      <c r="BJ209" s="66"/>
      <c r="BK209" s="76" t="str">
        <f t="shared" si="28"/>
        <v/>
      </c>
      <c r="BL209" s="66"/>
      <c r="BM209" s="76" t="str">
        <f>IFERROR(IF(B209&lt;&gt;"", IF(AND(ISNUMBER(VALUE(SUBSTITUTE(SUBSTITUTE(Paste_Here!R209, "br", "-"), "L", ""))), VALUE(SUBSTITUTE(SUBSTITUTE(Paste_Here!R209, "br", "-"), "L", "")) &gt;= 1095), "Yes", IF(AND(ISNUMBER(VALUE(SUBSTITUTE(SUBSTITUTE(Paste_Here!R209, "br", "-"), "L", ""))), VALUE(SUBSTITUTE(SUBSTITUTE(Paste_Here!R209, "br", "-"), "L", "")) &lt;= 1094), "No", "")), ""), "")</f>
        <v/>
      </c>
      <c r="BN209" s="66"/>
      <c r="BO209" s="76" t="str">
        <f>IFERROR(IF(B209&lt;&gt;"", IF(COUNTIF(INDEX(Paste_Here!Y$2:AB$850, MATCH(B209, Paste_Here!A$2:A$850, 0), 0), "yes") &gt; 0, "Yes", IF(COUNTIF(INDEX(Paste_Here!Y$2:AB$850, MATCH(B209, Paste_Here!A$2:A$850, 0), 0), "no") &gt; 0, "No", "")), ""), "")</f>
        <v/>
      </c>
      <c r="BP209" s="66"/>
      <c r="BQ209" s="76" t="str">
        <f>IFERROR(IF(B209&lt;&gt;"", IF(AND(ISNUMBER(VALUE(SUBSTITUTE(SUBSTITUTE(Paste_Here!U209, "em", "-"), "q", ""))), VALUE(SUBSTITUTE(SUBSTITUTE(Paste_Here!U209, "em", "-"), "q", "")) &gt;= 910), "Yes", IF(AND(ISNUMBER(VALUE(SUBSTITUTE(SUBSTITUTE(Paste_Here!U209, "em", "-"), "q", ""))), VALUE(SUBSTITUTE(SUBSTITUTE(Paste_Here!U209, "em", "-"), "q", "")) &lt;= 909), "No", "")), ""), "")</f>
        <v/>
      </c>
      <c r="BR209" s="66"/>
      <c r="BS209" s="76" t="str">
        <f>IFERROR(IF(B209&lt;&gt;"", IF(AND(INDEX(Paste_Here!X$2:X$850, MATCH(B209, Paste_Here!A$2:A$850, 0))&lt;&gt;"", ISNUMBER(VALUE(INDEX(Paste_Here!X$2:X$850, MATCH(B209, Paste_Here!A$2:A$850, 0))))), INDEX(Paste_Here!X$2:X$850, MATCH(B209, Paste_Here!A$2:A$850, 0)), ""), ""), "")</f>
        <v/>
      </c>
      <c r="BT209" s="66"/>
      <c r="BU209" s="76" t="str">
        <f>IFERROR(IF(B209&lt;&gt;"", IF(ISNUMBER(VALUE(INDEX(Paste_Here!G$2:G$850, MATCH(B209, Paste_Here!A$2:A$850, 0)))), IF(VALUE(INDEX(Paste_Here!G$2:G$850, MATCH(B209, Paste_Here!A$2:A$850, 0)))=0, "No", IF(AND(VALUE(INDEX(Paste_Here!G$2:G$850, MATCH(B209, Paste_Here!A$2:A$850, 0)))&gt;=1, VALUE(INDEX(Paste_Here!G$2:G$850, MATCH(B209, Paste_Here!A$2:A$850, 0)))&lt;=4), VALUE(INDEX(Paste_Here!G$2:G$850, MATCH(B209, Paste_Here!A$2:A$850, 0))), "")), ""), ""), "")</f>
        <v/>
      </c>
      <c r="BV209" s="66"/>
      <c r="BW209" s="76" t="str">
        <f>IFERROR(IF(B209&lt;&gt;"", IF(ISNUMBER(VALUE(INDEX(Paste_Here!H$2:H$850, MATCH(B209, Paste_Here!A$2:A$850, 0)))), IF(VALUE(INDEX(Paste_Here!H$2:H$850, MATCH(B209, Paste_Here!A$2:A$850, 0)))=0, "No", IF(AND(VALUE(INDEX(Paste_Here!H$2:H$850, MATCH(B209, Paste_Here!A$2:A$850, 0)))&gt;=1, VALUE(INDEX(Paste_Here!H$2:H$850, MATCH(B209, Paste_Here!A$2:A$850, 0)))&lt;=4), VALUE(INDEX(Paste_Here!H$2:H$850, MATCH(B209, Paste_Here!A$2:A$850, 0))), "")), ""), ""), "")</f>
        <v/>
      </c>
      <c r="BX209" s="66"/>
      <c r="BY209" s="76"/>
      <c r="BZ209" s="66"/>
      <c r="CA209" s="76"/>
      <c r="CB209" s="66"/>
      <c r="CC209" s="66"/>
      <c r="CD209" s="76" t="str">
        <f t="shared" si="29"/>
        <v/>
      </c>
      <c r="CE209" s="66"/>
      <c r="CF209" s="76" t="str">
        <f>IFERROR(IF(B209&lt;&gt;"", IF(AND(INDEX(Paste_Here!P$2:P$850, MATCH(B209, Paste_Here!A$2:A$850, 0))&lt;&gt;"", ISNUMBER(VALUE(INDEX(Paste_Here!P$2:P$850, MATCH(B209, Paste_Here!A$2:A$850, 0))))), INDEX(Paste_Here!P$2:P$850, MATCH(B209, Paste_Here!A$2:A$850, 0)), ""), ""), "")</f>
        <v/>
      </c>
      <c r="CG209" s="66"/>
      <c r="CH209" s="76" t="str">
        <f>IFERROR(IF(B209&lt;&gt;"", IF(ISNUMBER(SEARCH("highrisk", LOWER(INDEX(Paste_Here!Q$2:Q$850, MATCH(B209, Paste_Here!A$2:A$850, 0))))), "High Risk", IF(ISNUMBER(SEARCH("lowrisk", LOWER(INDEX(Paste_Here!Q$2:Q$850, MATCH(B209, Paste_Here!A$2:A$850, 0))))), "Low Risk", IF(ISNUMBER(SEARCH("somerisk", LOWER(INDEX(Paste_Here!Q$2:Q$850, MATCH(B209, Paste_Here!A$2:A$850, 0))))), "Some Risk", ""))), ""), "")</f>
        <v/>
      </c>
      <c r="CI209" s="66"/>
      <c r="CJ209" s="76" t="str">
        <f>IFERROR(IF(B209&lt;&gt;"", IF(AND(INDEX(Paste_Here!AA$2:AA$850, MATCH(B209, Paste_Here!A$2:A$850, 0))&lt;&gt;"", ISNUMBER(VALUE(INDEX(Paste_Here!AA$2:AA$850, MATCH(B209, Paste_Here!A$2:A$850, 0))))), INDEX(Paste_Here!AA$2:AA$850, MATCH(B209, Paste_Here!A$2:A$850, 0)), ""), ""), "")</f>
        <v/>
      </c>
      <c r="CK209" s="66"/>
      <c r="CL209" s="76" t="str">
        <f>IFERROR(IF(B209&lt;&gt;"", IF(LOWER(INDEX(Paste_Here!AB$2:AB$850, MATCH(B209, Paste_Here!A$2:A$850, 0)))="approaching expectations", "Approaching", IF(LOWER(INDEX(Paste_Here!AB$2:AB$850, MATCH(B209, Paste_Here!A$2:A$850, 0)))="met expectations", "Met", IF(LOWER(INDEX(Paste_Here!AB$2:AB$850, MATCH(B209, Paste_Here!A$2:A$850, 0)))="exceeded expectations", "Exceeded", IF(LOWER(INDEX(Paste_Here!AB$2:AB$850, MATCH(B209, Paste_Here!A$2:A$850, 0)))="below expectations", "Below", "")))), ""), "")</f>
        <v/>
      </c>
      <c r="CM209" s="66"/>
      <c r="CN209" s="76" t="str">
        <f>IFERROR(IF(B209&lt;&gt;"", IF(AND(INDEX(Paste_Here!AC$2:AC$850, MATCH(B209, Paste_Here!A$2:A$850, 0))&lt;&gt;"", ISNUMBER(VALUE(INDEX(Paste_Here!AC$2:AC$850, MATCH(B209, Paste_Here!A$2:A$850, 0))))), INDEX(Paste_Here!AC$2:AC$850, MATCH(B209, Paste_Here!A$2:A$850, 0)), ""), ""), "")</f>
        <v/>
      </c>
      <c r="CO209" s="66"/>
      <c r="CP209" s="76"/>
      <c r="CQ209" s="66"/>
      <c r="CR209" s="76"/>
      <c r="CS209" s="66"/>
      <c r="CT209" s="76"/>
      <c r="CU209" s="66"/>
      <c r="CV209" s="76"/>
      <c r="CW209" s="66"/>
      <c r="CX209" s="76"/>
      <c r="CY209" s="66"/>
      <c r="CZ209" s="66"/>
      <c r="DA209" s="76" t="str">
        <f t="shared" si="30"/>
        <v/>
      </c>
      <c r="DB209" s="66"/>
      <c r="DC209" s="76" t="str">
        <f>IFERROR(IF(B209&lt;&gt;"", IF(AND(INDEX(Paste_Here!V$2:V$850, MATCH(B209, Paste_Here!A$2:A$850, 0))&lt;&gt;"", ISNUMBER(VALUE(INDEX(Paste_Here!V$2:V$850, MATCH(B209, Paste_Here!A$2:A$850, 0))))), INDEX(Paste_Here!V$2:V$850, MATCH(B209, Paste_Here!A$2:A$850, 0)), ""), ""), "")</f>
        <v/>
      </c>
      <c r="DD209" s="66"/>
      <c r="DE209" s="76" t="str">
        <f>IFERROR(IF(B209&lt;&gt;"", IF(ISNUMBER(SEARCH("highrisk", LOWER(INDEX(Paste_Here!W$2:W$850, MATCH(B209, Paste_Here!A$2:A$850, 0))))), "High Risk", IF(ISNUMBER(SEARCH("lowrisk", LOWER(INDEX(Paste_Here!W$2:W$850, MATCH(B209, Paste_Here!A$2:A$850, 0))))), "Low Risk", IF(ISNUMBER(SEARCH("somerisk", LOWER(INDEX(Paste_Here!W$2:W$850, MATCH(B209, Paste_Here!A$2:A$850, 0))))), "Some Risk", ""))), ""), "")</f>
        <v/>
      </c>
      <c r="DF209" s="66"/>
      <c r="DG209" s="76" t="str">
        <f>IFERROR(IF(B209&lt;&gt;"", IF(AND(INDEX(Paste_Here!S$2:S$850, MATCH(B209, Paste_Here!A$2:A$850, 0))&lt;&gt;"", ISNUMBER(VALUE(INDEX(Paste_Here!S$2:S$850, MATCH(B209, Paste_Here!A$2:A$850, 0))))), INDEX(Paste_Here!S$2:S$850, MATCH(B209, Paste_Here!A$2:A$850, 0)), ""), ""), "")</f>
        <v/>
      </c>
      <c r="DH209" s="66"/>
      <c r="DI209" s="76" t="str">
        <f>IFERROR(IF(B209&lt;&gt;"", IF(ISNUMBER(SEARCH("highrisk", LOWER(INDEX(Paste_Here!T$2:T$850, MATCH(B209, Paste_Here!A$2:A$850, 0))))), "High Risk", IF(ISNUMBER(SEARCH("lowrisk", LOWER(INDEX(Paste_Here!T$2:T$850, MATCH(B209, Paste_Here!A$2:A$850, 0))))), "Low Risk", IF(ISNUMBER(SEARCH("somerisk", LOWER(INDEX(Paste_Here!T$2:T$850, MATCH(B209, Paste_Here!A$2:A$850, 0))))), "Some Risk", ""))), ""), "")</f>
        <v/>
      </c>
      <c r="DJ209" s="66"/>
      <c r="DK209" s="76" t="str">
        <f>IFERROR(IF(B209&lt;&gt;"", IF(AND(INDEX(Paste_Here!AD$2:AD$850, MATCH(B209, Paste_Here!A$2:A$850, 0))&lt;&gt;"", ISNUMBER(VALUE(INDEX(Paste_Here!AD$2:AD$850, MATCH(B209, Paste_Here!A$2:A$850, 0))))), INDEX(Paste_Here!AD$2:AD$850, MATCH(B209, Paste_Here!A$2:A$850, 0)), ""), ""), "")</f>
        <v/>
      </c>
      <c r="DL209" s="66"/>
      <c r="DM209" s="76" t="str">
        <f>IFERROR(IF(B209&lt;&gt;"", IF(LOWER(INDEX(Paste_Here!AE$2:AE$850, MATCH(B209, Paste_Here!A$2:A$850, 0)))="approaching expectations", "Approaching", IF(LOWER(INDEX(Paste_Here!AE$2:AE$850, MATCH(B209, Paste_Here!A$2:A$850, 0)))="met expectations", "Met", IF(LOWER(INDEX(Paste_Here!AE$2:AE$850, MATCH(B209, Paste_Here!A$2:A$850, 0)))="exceeded expectations", "Exceeded", IF(LOWER(INDEX(Paste_Here!AE$2:AE$850, MATCH(B209, Paste_Here!A$2:A$850, 0)))="below expectations", "Below", "")))), ""), "")</f>
        <v/>
      </c>
      <c r="DN209" s="66"/>
      <c r="DO209" s="76"/>
      <c r="DP209" s="66"/>
      <c r="DQ209" s="76"/>
      <c r="DR209" s="66"/>
      <c r="DS209" s="76"/>
      <c r="DT209" s="66"/>
      <c r="DU209" s="76"/>
      <c r="DV209" s="66"/>
      <c r="DW209" s="66"/>
      <c r="DX209" s="76" t="str">
        <f t="shared" si="31"/>
        <v/>
      </c>
      <c r="DY209" s="66"/>
      <c r="DZ209" s="76"/>
      <c r="EA209" s="66"/>
      <c r="EB209" s="76"/>
      <c r="EC209" s="66"/>
      <c r="ED209" s="76" t="str">
        <f>IFERROR(IF(B209&lt;&gt;"", IF(AND(INDEX(Paste_Here!AF$2:AF$850, MATCH(B209, Paste_Here!A$2:A$850, 0))&lt;&gt;"", ISNUMBER(VALUE(INDEX(Paste_Here!AF$2:AF$850, MATCH(B209, Paste_Here!A$2:A$850, 0))))), INDEX(Paste_Here!AF$2:AF$850, MATCH(B209, Paste_Here!A$2:A$850, 0)), ""), ""), "")</f>
        <v/>
      </c>
      <c r="EE209" s="66"/>
      <c r="EF209" s="76"/>
      <c r="EG209" s="66"/>
      <c r="EH209" s="76"/>
      <c r="EI209" s="66"/>
      <c r="EJ209" s="76" t="str">
        <f>IFERROR(IF(B209&lt;&gt;"", IF(AND(INDEX(Paste_Here!AG$2:AG$850, MATCH(B209, Paste_Here!A$2:A$850, 0))&lt;&gt;"", ISNUMBER(VALUE(INDEX(Paste_Here!AG$2:AG$850, MATCH(B209, Paste_Here!A$2:A$850, 0))))), INDEX(Paste_Here!AG$2:AG$850, MATCH(B209, Paste_Here!A$2:A$850, 0)), ""), ""), "")</f>
        <v/>
      </c>
      <c r="EK209" s="66"/>
      <c r="EL209" s="76"/>
      <c r="EM209" s="66"/>
      <c r="EN209" s="76"/>
      <c r="EO209" s="66"/>
      <c r="EP209" s="76"/>
      <c r="EQ209" s="66"/>
      <c r="ER209" s="76"/>
      <c r="ES209" s="66"/>
      <c r="ET209" s="66"/>
      <c r="EU209" s="76"/>
      <c r="EV209" s="66"/>
      <c r="EW209" s="76"/>
      <c r="EX209" s="66"/>
      <c r="EY209" s="76"/>
      <c r="EZ209" s="66"/>
      <c r="FA209" s="76"/>
      <c r="FB209" s="66"/>
      <c r="FC209" s="76"/>
      <c r="FD209" s="66"/>
      <c r="FE209" s="76"/>
      <c r="FF209" s="66"/>
      <c r="FG209" s="76"/>
      <c r="FH209" s="66"/>
      <c r="FI209" s="76"/>
      <c r="FJ209" s="66"/>
      <c r="FK209" s="76"/>
      <c r="FL209" s="66"/>
      <c r="FM209" s="76"/>
      <c r="FN209" s="66"/>
      <c r="FO209" s="76"/>
      <c r="FP209" s="66"/>
      <c r="FQ209" s="76"/>
      <c r="FR209" s="66"/>
      <c r="FS209" s="76"/>
      <c r="FT209" s="66"/>
      <c r="FU209" s="76"/>
      <c r="FV209" s="66"/>
      <c r="FW209" s="76"/>
      <c r="FX209" s="66"/>
      <c r="FY209" s="76"/>
      <c r="FZ209" s="66"/>
      <c r="GA209" s="76"/>
      <c r="GB209" s="66"/>
      <c r="GC209" s="76"/>
      <c r="GD209" s="66"/>
      <c r="GE209" s="76"/>
      <c r="GF209" s="66"/>
      <c r="GG209" s="76"/>
      <c r="GH209" s="66"/>
      <c r="GI209" s="76"/>
      <c r="GJ209" s="66"/>
      <c r="GK209" s="76"/>
      <c r="GL209" s="66"/>
      <c r="GM209" s="76"/>
      <c r="GN209" s="66"/>
      <c r="GO209" s="76"/>
      <c r="GP209" s="66"/>
      <c r="GQ209" s="76"/>
      <c r="GR209" s="66"/>
      <c r="GS209" s="76"/>
      <c r="GT209" s="66"/>
      <c r="GU209" s="76"/>
      <c r="GV209" s="66"/>
      <c r="GW209" s="76"/>
      <c r="GX209" s="66"/>
      <c r="GY209" s="76"/>
      <c r="GZ209" s="66"/>
      <c r="HA209" s="76"/>
      <c r="HB209" s="66"/>
      <c r="HC209" s="76"/>
      <c r="HD209" s="66"/>
      <c r="HE209" s="76"/>
      <c r="HF209" s="66"/>
      <c r="HG209" s="76"/>
      <c r="HH209" s="66"/>
      <c r="HI209" s="76"/>
      <c r="HJ209" s="66"/>
      <c r="HK209" s="76"/>
      <c r="HL209" s="66"/>
      <c r="HM209" s="76"/>
      <c r="HN209" s="66"/>
      <c r="HO209" s="76"/>
      <c r="HP209" s="66"/>
      <c r="HQ209" s="76"/>
      <c r="HR209" s="66"/>
      <c r="HS209" s="76"/>
      <c r="HT209" s="66"/>
      <c r="HU209" s="76"/>
      <c r="HV209" s="66"/>
      <c r="HW209" s="76"/>
      <c r="HX209" s="66"/>
      <c r="HY209" s="76"/>
      <c r="HZ209" s="66"/>
      <c r="IA209" s="76"/>
      <c r="IB209" s="66"/>
      <c r="IC209" s="76"/>
      <c r="ID209" s="66"/>
      <c r="IE209" s="76"/>
      <c r="IF209" s="66"/>
      <c r="IG209" s="76"/>
      <c r="IH209" s="66"/>
      <c r="II209" s="76"/>
      <c r="IJ209" s="66"/>
      <c r="IK209" s="76"/>
      <c r="IL209" s="66"/>
      <c r="IM209" s="76"/>
      <c r="IN209" s="66"/>
      <c r="IO209" s="76"/>
      <c r="IP209" s="66"/>
      <c r="IQ209" s="76"/>
      <c r="IR209" s="66"/>
      <c r="IS209" s="76"/>
      <c r="IT209" s="66"/>
      <c r="IU209" s="76"/>
      <c r="IV209" s="66"/>
      <c r="IW209" s="76"/>
      <c r="IX209" s="66"/>
      <c r="IY209" s="76"/>
      <c r="IZ209" s="66"/>
      <c r="JA209" s="76"/>
      <c r="JB209" s="66"/>
      <c r="JC209" s="76"/>
      <c r="JD209" s="66"/>
      <c r="JE209" s="76"/>
      <c r="JF209" s="66"/>
      <c r="JG209" s="76"/>
      <c r="JH209" s="66"/>
      <c r="JI209" s="76"/>
      <c r="JJ209" s="66"/>
      <c r="JK209" s="76"/>
      <c r="JL209" s="66"/>
      <c r="JM209" s="76"/>
      <c r="JN209" s="66"/>
      <c r="JO209" s="76"/>
      <c r="JP209" s="66"/>
      <c r="JQ209" s="76"/>
      <c r="JR209" s="66"/>
      <c r="JS209" s="76"/>
      <c r="JT209" s="66"/>
      <c r="JU209" s="76"/>
      <c r="JV209" s="66"/>
      <c r="JW209" s="76"/>
      <c r="JX209" s="66"/>
      <c r="JY209" s="76"/>
      <c r="JZ209" s="66"/>
      <c r="KA209" s="76"/>
      <c r="KB209" s="66"/>
      <c r="KC209" s="76"/>
      <c r="KD209" s="66"/>
      <c r="KE209" s="76"/>
      <c r="KF209" s="66"/>
      <c r="KG209" s="76"/>
      <c r="KH209" s="66"/>
      <c r="KI209" s="76"/>
      <c r="KJ209" s="66"/>
      <c r="KK209" s="76"/>
      <c r="KL209" s="66"/>
      <c r="KM209" s="76"/>
      <c r="KN209" s="66"/>
      <c r="KO209" s="76"/>
      <c r="KP209" s="66"/>
      <c r="KQ209" s="76"/>
      <c r="KR209" s="66"/>
      <c r="KS209" s="76"/>
      <c r="KT209" s="66"/>
      <c r="KU209" s="76"/>
      <c r="KV209" s="66"/>
      <c r="KW209" s="76"/>
      <c r="KX209" s="66"/>
      <c r="KY209" s="76"/>
      <c r="KZ209" s="66"/>
      <c r="LA209" s="76"/>
      <c r="LB209" s="66"/>
      <c r="LC209" s="76"/>
      <c r="LD209" s="66"/>
      <c r="LE209" s="76"/>
      <c r="LF209" s="66"/>
      <c r="LG209" s="76"/>
      <c r="LH209" s="66"/>
      <c r="LI209" s="76"/>
      <c r="LJ209" s="66"/>
      <c r="LK209" s="76"/>
      <c r="LL209" s="66"/>
      <c r="LM209" s="76"/>
      <c r="LN209" s="66"/>
      <c r="LO209" s="76"/>
      <c r="LP209" s="66"/>
      <c r="LQ209" s="76"/>
      <c r="LR209" s="66"/>
      <c r="LS209" s="76"/>
      <c r="LT209" s="66"/>
      <c r="LU209" s="76"/>
      <c r="LV209" s="66"/>
      <c r="LW209" s="76"/>
      <c r="LX209" s="66"/>
      <c r="LY209" s="76"/>
      <c r="LZ209" s="66"/>
      <c r="MA209" s="76"/>
      <c r="MB209" s="66"/>
      <c r="MC209" s="76"/>
      <c r="MD209" s="66"/>
      <c r="MG209" s="1" t="str" cm="1">
        <f t="array" ref="MG209">IFERROR(INDEX(Paste_Here!$B$2:$B$850, MATCH(0, COUNTIF(MG$4:MG208, Paste_Here!$B$2:$B$850) + IF(Paste_Here!$B$2:$B$850="", 1, 0), 0)), "")</f>
        <v/>
      </c>
      <c r="MH209" s="1" t="str">
        <f>IF(MG209&lt;&gt;"", INDEX(Paste_Here!$A$2:$A$850, MATCH(MG209, Paste_Here!$B$2:$B$850, 0)), "")</f>
        <v/>
      </c>
      <c r="MI209" s="1" t="str">
        <f t="shared" si="32"/>
        <v/>
      </c>
      <c r="MJ209" s="1" t="str" cm="1">
        <f t="array" ref="MJ209">IFERROR(INDEX($MI$5:$MI$850, MATCH(SMALL(IF($MI$5:$MI$850&lt;&gt;"", COUNTIF($MI$5:$MI$850, "&lt;"&amp;$MI$5:$MI$850)+1), ROW()-ROW($MJ$5)+1), COUNTIF($MI$5:$MI$850, "&lt;"&amp;$MI$5:$MI$850)+1, 0)), "")</f>
        <v/>
      </c>
    </row>
    <row r="210" spans="1:348">
      <c r="A210" s="66"/>
      <c r="B210" s="76" t="str">
        <f t="shared" si="25"/>
        <v/>
      </c>
      <c r="C210" s="66"/>
      <c r="D210" s="76" t="str">
        <f>IFERROR(IF(B210&lt;&gt;"", IF(AND(INDEX(Paste_Here!B$2:B$850, MATCH(B210, Paste_Here!A$2:A$850, 0))&lt;&gt;"", ISNUMBER(VALUE(INDEX(Paste_Here!B$2:B$850, MATCH(B210, Paste_Here!A$2:A$850, 0))))), INDEX(Paste_Here!B$2:B$850, MATCH(B210, Paste_Here!A$2:A$850, 0)), ""), ""), "")</f>
        <v/>
      </c>
      <c r="E210" s="66"/>
      <c r="F210" s="76" t="str">
        <f>IFERROR(IF(B210&lt;&gt;"", IF(ISTEXT(INDEX(Paste_Here!K$2:K$850, MATCH(B210, Paste_Here!A$2:A$850, 0))), INDEX(Paste_Here!K$2:K$850, MATCH(B210, Paste_Here!A$2:A$850, 0)), ""), ""), "")</f>
        <v/>
      </c>
      <c r="G210" s="66"/>
      <c r="H210" s="76" t="str">
        <f>IFERROR(IF(B210&lt;&gt;"", IF(ISTEXT(INDEX(Paste_Here!C$2:C$850, MATCH(B210, Paste_Here!A$2:A$850, 0))), INDEX(Paste_Here!C$2:C$850, MATCH(B210, Paste_Here!A$2:A$850, 0)), ""), ""), "")</f>
        <v/>
      </c>
      <c r="I210" s="66"/>
      <c r="J210" s="76" t="str">
        <f>IFERROR(IF(B210&lt;&gt;"", IF(ISNUMBER(SEARCH("s", LOWER(INDEX(Paste_Here!M$2:M$850, MATCH(B210, Paste_Here!A$2:A$850, 0))))), "Yes", IF(INDEX(Paste_Here!M$2:M$850, MATCH(B210, Paste_Here!A$2:A$850, 0))&lt;&gt;"", "No", "")), ""), "")</f>
        <v/>
      </c>
      <c r="K210" s="66"/>
      <c r="L210" s="76" t="str">
        <f>IFERROR(IF(B210&lt;&gt;"", IF(ISNUMBER(SEARCH("yes", LOWER(INDEX(Paste_Here!E$2:E$850, MATCH(B210, Paste_Here!A$2:A$850, 0))))), "Yes", IF(ISNUMBER(SEARCH("no", LOWER(INDEX(Paste_Here!E$2:E$850, MATCH(B210, Paste_Here!A$2:A$850, 0))))), "No", "")), ""), "")</f>
        <v/>
      </c>
      <c r="M210" s="66"/>
      <c r="N210" s="76" t="str">
        <f>IFERROR(IF(B210&lt;&gt;"", IF(ISNUMBER(SEARCH("yes", LOWER(INDEX(Paste_Here!F$2:F$850, MATCH(B210, Paste_Here!A$2:A$850, 0))))), "Yes", IF(ISNUMBER(SEARCH("no", LOWER(INDEX(Paste_Here!F$2:F$850, MATCH(B210, Paste_Here!A$2:A$850, 0))))), "No", "")), ""), "")</f>
        <v/>
      </c>
      <c r="O210" s="66"/>
      <c r="P210" s="76" t="str">
        <f>IFERROR(IF(B210&lt;&gt;"", IF(ISNUMBER(SEARCH("yes", LOWER(INDEX(Paste_Here!L$2:L$850, MATCH(B210, Paste_Here!A$2:A$850, 0))))), "Yes", IF(ISNUMBER(SEARCH("no", LOWER(INDEX(Paste_Here!L$2:L$850, MATCH(B210, Paste_Here!A$2:A$850, 0))))), "No", "")), ""), "")</f>
        <v/>
      </c>
      <c r="Q210" s="66"/>
      <c r="R210" s="76" t="str">
        <f>IFERROR(IF(B210&lt;&gt;"", IF(ISNUMBER(SEARCH("transitional 2", LOWER(INDEX(Paste_Here!D$2:D$850, MATCH(B210, Paste_Here!A$2:A$850, 0))))), "T2", IF(ISNUMBER(SEARCH("transitional 1", LOWER(INDEX(Paste_Here!D$2:D$850, MATCH(B210, Paste_Here!A$2:A$850, 0))))), "T1", IF(ISNUMBER(SEARCH("waived ell services", LOWER(INDEX(Paste_Here!D$2:D$850, MATCH(B210, Paste_Here!A$2:A$850, 0))))), "W", IF(ISNUMBER(SEARCH("english language learner", LOWER(INDEX(Paste_Here!D$2:D$850, MATCH(B210, Paste_Here!A$2:A$850, 0))))), "L", "")))), ""), "")</f>
        <v/>
      </c>
      <c r="S210" s="66"/>
      <c r="T210" s="76" t="str">
        <f>IFERROR(IF(B210&lt;&gt;"", IF(ISNUMBER(SEARCH("yes", LOWER(INDEX(Paste_Here!I$2:I$850, MATCH(B210, Paste_Here!A$2:A$850, 0))))), "Yes", IF(ISNUMBER(SEARCH("no", LOWER(INDEX(Paste_Here!I$2:I$850, MATCH(B210, Paste_Here!A$2:A$850, 0))))), "No", "")), ""), "")</f>
        <v/>
      </c>
      <c r="U210" s="66"/>
      <c r="V210" s="76" t="str">
        <f>IFERROR(IF(B210&lt;&gt;"", IF(ISTEXT(INDEX(Paste_Here!J$2:J$850, MATCH(B210, Paste_Here!A$2:A$850, 0))), VALUE(INDEX(Paste_Here!J$2:J$850, MATCH(B210, Paste_Here!A$2:A$850, 0))), ""), ""), "")</f>
        <v/>
      </c>
      <c r="W210" s="66"/>
      <c r="X210" s="66"/>
      <c r="Y210" s="76" t="str">
        <f t="shared" si="26"/>
        <v/>
      </c>
      <c r="Z210" s="66"/>
      <c r="AA210" s="76" t="str">
        <f>IFERROR(IF(B210&lt;&gt;"", IF(AND(INDEX(Paste_Here!AI$2:AI$850, MATCH(B210, Paste_Here!A$2:A$850, 0))&lt;&gt;"", ISNUMBER(VALUE(INDEX(Paste_Here!AI$2:AI$850, MATCH(B210, Paste_Here!A$2:A$850, 0))))), INDEX(Paste_Here!AI$2:AI$850, MATCH(B210, Paste_Here!A$2:A$850, 0)), ""), ""), "")</f>
        <v/>
      </c>
      <c r="AB210" s="66"/>
      <c r="AC210" s="76" t="str">
        <f>IFERROR(IF(B210&lt;&gt;"", IF(AND(INDEX(Paste_Here!AJ$2:AJ$850, MATCH(B210, Paste_Here!A$2:A$850, 0))&lt;&gt;"", ISNUMBER(VALUE(INDEX(Paste_Here!AJ$2:AJ$850, MATCH(B210, Paste_Here!A$2:A$850, 0))))), INDEX(Paste_Here!AJ$2:AJ$850, MATCH(B210, Paste_Here!A$2:A$850, 0)), ""), ""), "")</f>
        <v/>
      </c>
      <c r="AD210" s="66"/>
      <c r="AE210" s="76" t="str">
        <f>IFERROR(IF(B210&lt;&gt;"", IF(AND(INDEX(Paste_Here!AK$2:AK$850, MATCH(B210, Paste_Here!A$2:A$850, 0))&lt;&gt;"", ISNUMBER(VALUE(INDEX(Paste_Here!AK$2:AK$850, MATCH(B210, Paste_Here!A$2:A$850, 0))))), INDEX(Paste_Here!AK$2:AK$850, MATCH(B210, Paste_Here!A$2:A$850, 0)), ""), ""), "")</f>
        <v/>
      </c>
      <c r="AF210" s="66"/>
      <c r="AG210" s="76" t="str">
        <f>IFERROR(IF(B210&lt;&gt;"", IF(AND(INDEX(Paste_Here!AL$2:AL$850, MATCH(B210, Paste_Here!A$2:A$850, 0))&lt;&gt;"", ISNUMBER(VALUE(INDEX(Paste_Here!AL$2:AL$850, MATCH(B210, Paste_Here!A$2:A$850, 0))))), INDEX(Paste_Here!AL$2:AL$850, MATCH(B210, Paste_Here!A$2:A$850, 0)), ""), ""), "")</f>
        <v/>
      </c>
      <c r="AH210" s="66"/>
      <c r="AI210" s="76" t="str">
        <f>IFERROR(IF(B210&lt;&gt;"", IF(AND(INDEX(Paste_Here!AH$2:AH$850, MATCH(B210, Paste_Here!A$2:A$850, 0))&lt;&gt;"", ISNUMBER(VALUE(INDEX(Paste_Here!AH$2:AH$850, MATCH(B210, Paste_Here!A$2:A$850, 0))))), IF(VALUE(INDEX(Paste_Here!AH$2:AH$850, MATCH(B210, Paste_Here!A$2:A$850, 0)))=0, "", INDEX(Paste_Here!AH$2:AH$850, MATCH(B210, Paste_Here!A$2:A$850, 0))), ""), ""), "")</f>
        <v/>
      </c>
      <c r="AJ210" s="66"/>
      <c r="AK210" s="76" t="str">
        <f>IFERROR(IF(B210&lt;&gt;"", IF(AND(INDEX(Paste_Here!N$2:N$850, MATCH(B210, Paste_Here!A$2:A$850, 0))&lt;&gt;"", ISNUMBER(VALUE(INDEX(Paste_Here!N$2:N$850, MATCH(B210, Paste_Here!A$2:A$850, 0))))), INDEX(Paste_Here!N$2:N$850, MATCH(B210, Paste_Here!A$2:A$850, 0)), ""), ""), "")</f>
        <v/>
      </c>
      <c r="AL210" s="66"/>
      <c r="AM210" s="76" t="str">
        <f>IFERROR(IF(B210&lt;&gt;"", IF(AND(INDEX(Paste_Here!O$2:O$850, MATCH(B210, Paste_Here!A$2:A$850, 0))&lt;&gt;"", ISNUMBER(VALUE(INDEX(Paste_Here!O$2:O$850, MATCH(B210, Paste_Here!A$2:A$850, 0))))), INDEX(Paste_Here!O$2:O$850, MATCH(B210, Paste_Here!A$2:A$850, 0)), ""), ""), "")</f>
        <v/>
      </c>
      <c r="AN210" s="66"/>
      <c r="AO210" s="76"/>
      <c r="AP210" s="66"/>
      <c r="AQ210" s="76"/>
      <c r="AR210" s="66"/>
      <c r="AS210" s="76"/>
      <c r="AT210" s="66"/>
      <c r="AU210" s="66"/>
      <c r="AV210" s="76" t="str">
        <f t="shared" si="27"/>
        <v/>
      </c>
      <c r="AW210" s="66"/>
      <c r="AX210" s="76" t="str">
        <f>IFERROR(IF(B210&lt;&gt;"", IF(ISNUMBER(SEARCH("Revealed-Potential (Primary Focus)", LOWER(INDEX(Paste_Here!Z$2:Z$850, MATCH(B210, Paste_Here!A$2:A$850, 0))))), "Rev-Potential: Prim", IF(ISNUMBER(SEARCH("Revealed-Potential (Secondary Focus)", LOWER(INDEX(Paste_Here!Z$2:Z$850, MATCH(B210, Paste_Here!A$2:A$850, 0))))), "Rev-Potential: Sec", IF(ISNUMBER(SEARCH("Monitoring", LOWER(INDEX(Paste_Here!Z$2:Z$850, MATCH(B210, Paste_Here!A$2:A$850, 0))))), "Monitoring", IF(ISNUMBER(SEARCH("At-Promise (Secondary Focus)", LOWER(INDEX(Paste_Here!Z$2:Z$850, MATCH(B210, Paste_Here!A$2:A$850, 0))))), "At-Promise: Sec", IF(ISNUMBER(SEARCH("At-Promise (Primary Focus)", LOWER(INDEX(Paste_Here!Z$2:Z$850, MATCH(B210, Paste_Here!A$2:A$850, 0))))), "At-Promise: Prim", ""))))), ""), "")</f>
        <v/>
      </c>
      <c r="AY210" s="66"/>
      <c r="AZ210" s="76"/>
      <c r="BA210" s="66"/>
      <c r="BB210" s="76"/>
      <c r="BC210" s="66"/>
      <c r="BD210" s="76"/>
      <c r="BE210" s="66"/>
      <c r="BF210" s="76"/>
      <c r="BG210" s="66"/>
      <c r="BH210" s="76"/>
      <c r="BI210" s="66"/>
      <c r="BJ210" s="66"/>
      <c r="BK210" s="76" t="str">
        <f t="shared" si="28"/>
        <v/>
      </c>
      <c r="BL210" s="66"/>
      <c r="BM210" s="76" t="str">
        <f>IFERROR(IF(B210&lt;&gt;"", IF(AND(ISNUMBER(VALUE(SUBSTITUTE(SUBSTITUTE(Paste_Here!R210, "br", "-"), "L", ""))), VALUE(SUBSTITUTE(SUBSTITUTE(Paste_Here!R210, "br", "-"), "L", "")) &gt;= 1095), "Yes", IF(AND(ISNUMBER(VALUE(SUBSTITUTE(SUBSTITUTE(Paste_Here!R210, "br", "-"), "L", ""))), VALUE(SUBSTITUTE(SUBSTITUTE(Paste_Here!R210, "br", "-"), "L", "")) &lt;= 1094), "No", "")), ""), "")</f>
        <v/>
      </c>
      <c r="BN210" s="66"/>
      <c r="BO210" s="76" t="str">
        <f>IFERROR(IF(B210&lt;&gt;"", IF(COUNTIF(INDEX(Paste_Here!Y$2:AB$850, MATCH(B210, Paste_Here!A$2:A$850, 0), 0), "yes") &gt; 0, "Yes", IF(COUNTIF(INDEX(Paste_Here!Y$2:AB$850, MATCH(B210, Paste_Here!A$2:A$850, 0), 0), "no") &gt; 0, "No", "")), ""), "")</f>
        <v/>
      </c>
      <c r="BP210" s="66"/>
      <c r="BQ210" s="76" t="str">
        <f>IFERROR(IF(B210&lt;&gt;"", IF(AND(ISNUMBER(VALUE(SUBSTITUTE(SUBSTITUTE(Paste_Here!U210, "em", "-"), "q", ""))), VALUE(SUBSTITUTE(SUBSTITUTE(Paste_Here!U210, "em", "-"), "q", "")) &gt;= 910), "Yes", IF(AND(ISNUMBER(VALUE(SUBSTITUTE(SUBSTITUTE(Paste_Here!U210, "em", "-"), "q", ""))), VALUE(SUBSTITUTE(SUBSTITUTE(Paste_Here!U210, "em", "-"), "q", "")) &lt;= 909), "No", "")), ""), "")</f>
        <v/>
      </c>
      <c r="BR210" s="66"/>
      <c r="BS210" s="76" t="str">
        <f>IFERROR(IF(B210&lt;&gt;"", IF(AND(INDEX(Paste_Here!X$2:X$850, MATCH(B210, Paste_Here!A$2:A$850, 0))&lt;&gt;"", ISNUMBER(VALUE(INDEX(Paste_Here!X$2:X$850, MATCH(B210, Paste_Here!A$2:A$850, 0))))), INDEX(Paste_Here!X$2:X$850, MATCH(B210, Paste_Here!A$2:A$850, 0)), ""), ""), "")</f>
        <v/>
      </c>
      <c r="BT210" s="66"/>
      <c r="BU210" s="76" t="str">
        <f>IFERROR(IF(B210&lt;&gt;"", IF(ISNUMBER(VALUE(INDEX(Paste_Here!G$2:G$850, MATCH(B210, Paste_Here!A$2:A$850, 0)))), IF(VALUE(INDEX(Paste_Here!G$2:G$850, MATCH(B210, Paste_Here!A$2:A$850, 0)))=0, "No", IF(AND(VALUE(INDEX(Paste_Here!G$2:G$850, MATCH(B210, Paste_Here!A$2:A$850, 0)))&gt;=1, VALUE(INDEX(Paste_Here!G$2:G$850, MATCH(B210, Paste_Here!A$2:A$850, 0)))&lt;=4), VALUE(INDEX(Paste_Here!G$2:G$850, MATCH(B210, Paste_Here!A$2:A$850, 0))), "")), ""), ""), "")</f>
        <v/>
      </c>
      <c r="BV210" s="66"/>
      <c r="BW210" s="76" t="str">
        <f>IFERROR(IF(B210&lt;&gt;"", IF(ISNUMBER(VALUE(INDEX(Paste_Here!H$2:H$850, MATCH(B210, Paste_Here!A$2:A$850, 0)))), IF(VALUE(INDEX(Paste_Here!H$2:H$850, MATCH(B210, Paste_Here!A$2:A$850, 0)))=0, "No", IF(AND(VALUE(INDEX(Paste_Here!H$2:H$850, MATCH(B210, Paste_Here!A$2:A$850, 0)))&gt;=1, VALUE(INDEX(Paste_Here!H$2:H$850, MATCH(B210, Paste_Here!A$2:A$850, 0)))&lt;=4), VALUE(INDEX(Paste_Here!H$2:H$850, MATCH(B210, Paste_Here!A$2:A$850, 0))), "")), ""), ""), "")</f>
        <v/>
      </c>
      <c r="BX210" s="66"/>
      <c r="BY210" s="76"/>
      <c r="BZ210" s="66"/>
      <c r="CA210" s="76"/>
      <c r="CB210" s="66"/>
      <c r="CC210" s="66"/>
      <c r="CD210" s="76" t="str">
        <f t="shared" si="29"/>
        <v/>
      </c>
      <c r="CE210" s="66"/>
      <c r="CF210" s="76" t="str">
        <f>IFERROR(IF(B210&lt;&gt;"", IF(AND(INDEX(Paste_Here!P$2:P$850, MATCH(B210, Paste_Here!A$2:A$850, 0))&lt;&gt;"", ISNUMBER(VALUE(INDEX(Paste_Here!P$2:P$850, MATCH(B210, Paste_Here!A$2:A$850, 0))))), INDEX(Paste_Here!P$2:P$850, MATCH(B210, Paste_Here!A$2:A$850, 0)), ""), ""), "")</f>
        <v/>
      </c>
      <c r="CG210" s="66"/>
      <c r="CH210" s="76" t="str">
        <f>IFERROR(IF(B210&lt;&gt;"", IF(ISNUMBER(SEARCH("highrisk", LOWER(INDEX(Paste_Here!Q$2:Q$850, MATCH(B210, Paste_Here!A$2:A$850, 0))))), "High Risk", IF(ISNUMBER(SEARCH("lowrisk", LOWER(INDEX(Paste_Here!Q$2:Q$850, MATCH(B210, Paste_Here!A$2:A$850, 0))))), "Low Risk", IF(ISNUMBER(SEARCH("somerisk", LOWER(INDEX(Paste_Here!Q$2:Q$850, MATCH(B210, Paste_Here!A$2:A$850, 0))))), "Some Risk", ""))), ""), "")</f>
        <v/>
      </c>
      <c r="CI210" s="66"/>
      <c r="CJ210" s="76" t="str">
        <f>IFERROR(IF(B210&lt;&gt;"", IF(AND(INDEX(Paste_Here!AA$2:AA$850, MATCH(B210, Paste_Here!A$2:A$850, 0))&lt;&gt;"", ISNUMBER(VALUE(INDEX(Paste_Here!AA$2:AA$850, MATCH(B210, Paste_Here!A$2:A$850, 0))))), INDEX(Paste_Here!AA$2:AA$850, MATCH(B210, Paste_Here!A$2:A$850, 0)), ""), ""), "")</f>
        <v/>
      </c>
      <c r="CK210" s="66"/>
      <c r="CL210" s="76" t="str">
        <f>IFERROR(IF(B210&lt;&gt;"", IF(LOWER(INDEX(Paste_Here!AB$2:AB$850, MATCH(B210, Paste_Here!A$2:A$850, 0)))="approaching expectations", "Approaching", IF(LOWER(INDEX(Paste_Here!AB$2:AB$850, MATCH(B210, Paste_Here!A$2:A$850, 0)))="met expectations", "Met", IF(LOWER(INDEX(Paste_Here!AB$2:AB$850, MATCH(B210, Paste_Here!A$2:A$850, 0)))="exceeded expectations", "Exceeded", IF(LOWER(INDEX(Paste_Here!AB$2:AB$850, MATCH(B210, Paste_Here!A$2:A$850, 0)))="below expectations", "Below", "")))), ""), "")</f>
        <v/>
      </c>
      <c r="CM210" s="66"/>
      <c r="CN210" s="76" t="str">
        <f>IFERROR(IF(B210&lt;&gt;"", IF(AND(INDEX(Paste_Here!AC$2:AC$850, MATCH(B210, Paste_Here!A$2:A$850, 0))&lt;&gt;"", ISNUMBER(VALUE(INDEX(Paste_Here!AC$2:AC$850, MATCH(B210, Paste_Here!A$2:A$850, 0))))), INDEX(Paste_Here!AC$2:AC$850, MATCH(B210, Paste_Here!A$2:A$850, 0)), ""), ""), "")</f>
        <v/>
      </c>
      <c r="CO210" s="66"/>
      <c r="CP210" s="76"/>
      <c r="CQ210" s="66"/>
      <c r="CR210" s="76"/>
      <c r="CS210" s="66"/>
      <c r="CT210" s="76"/>
      <c r="CU210" s="66"/>
      <c r="CV210" s="76"/>
      <c r="CW210" s="66"/>
      <c r="CX210" s="76"/>
      <c r="CY210" s="66"/>
      <c r="CZ210" s="66"/>
      <c r="DA210" s="76" t="str">
        <f t="shared" si="30"/>
        <v/>
      </c>
      <c r="DB210" s="66"/>
      <c r="DC210" s="76" t="str">
        <f>IFERROR(IF(B210&lt;&gt;"", IF(AND(INDEX(Paste_Here!V$2:V$850, MATCH(B210, Paste_Here!A$2:A$850, 0))&lt;&gt;"", ISNUMBER(VALUE(INDEX(Paste_Here!V$2:V$850, MATCH(B210, Paste_Here!A$2:A$850, 0))))), INDEX(Paste_Here!V$2:V$850, MATCH(B210, Paste_Here!A$2:A$850, 0)), ""), ""), "")</f>
        <v/>
      </c>
      <c r="DD210" s="66"/>
      <c r="DE210" s="76" t="str">
        <f>IFERROR(IF(B210&lt;&gt;"", IF(ISNUMBER(SEARCH("highrisk", LOWER(INDEX(Paste_Here!W$2:W$850, MATCH(B210, Paste_Here!A$2:A$850, 0))))), "High Risk", IF(ISNUMBER(SEARCH("lowrisk", LOWER(INDEX(Paste_Here!W$2:W$850, MATCH(B210, Paste_Here!A$2:A$850, 0))))), "Low Risk", IF(ISNUMBER(SEARCH("somerisk", LOWER(INDEX(Paste_Here!W$2:W$850, MATCH(B210, Paste_Here!A$2:A$850, 0))))), "Some Risk", ""))), ""), "")</f>
        <v/>
      </c>
      <c r="DF210" s="66"/>
      <c r="DG210" s="76" t="str">
        <f>IFERROR(IF(B210&lt;&gt;"", IF(AND(INDEX(Paste_Here!S$2:S$850, MATCH(B210, Paste_Here!A$2:A$850, 0))&lt;&gt;"", ISNUMBER(VALUE(INDEX(Paste_Here!S$2:S$850, MATCH(B210, Paste_Here!A$2:A$850, 0))))), INDEX(Paste_Here!S$2:S$850, MATCH(B210, Paste_Here!A$2:A$850, 0)), ""), ""), "")</f>
        <v/>
      </c>
      <c r="DH210" s="66"/>
      <c r="DI210" s="76" t="str">
        <f>IFERROR(IF(B210&lt;&gt;"", IF(ISNUMBER(SEARCH("highrisk", LOWER(INDEX(Paste_Here!T$2:T$850, MATCH(B210, Paste_Here!A$2:A$850, 0))))), "High Risk", IF(ISNUMBER(SEARCH("lowrisk", LOWER(INDEX(Paste_Here!T$2:T$850, MATCH(B210, Paste_Here!A$2:A$850, 0))))), "Low Risk", IF(ISNUMBER(SEARCH("somerisk", LOWER(INDEX(Paste_Here!T$2:T$850, MATCH(B210, Paste_Here!A$2:A$850, 0))))), "Some Risk", ""))), ""), "")</f>
        <v/>
      </c>
      <c r="DJ210" s="66"/>
      <c r="DK210" s="76" t="str">
        <f>IFERROR(IF(B210&lt;&gt;"", IF(AND(INDEX(Paste_Here!AD$2:AD$850, MATCH(B210, Paste_Here!A$2:A$850, 0))&lt;&gt;"", ISNUMBER(VALUE(INDEX(Paste_Here!AD$2:AD$850, MATCH(B210, Paste_Here!A$2:A$850, 0))))), INDEX(Paste_Here!AD$2:AD$850, MATCH(B210, Paste_Here!A$2:A$850, 0)), ""), ""), "")</f>
        <v/>
      </c>
      <c r="DL210" s="66"/>
      <c r="DM210" s="76" t="str">
        <f>IFERROR(IF(B210&lt;&gt;"", IF(LOWER(INDEX(Paste_Here!AE$2:AE$850, MATCH(B210, Paste_Here!A$2:A$850, 0)))="approaching expectations", "Approaching", IF(LOWER(INDEX(Paste_Here!AE$2:AE$850, MATCH(B210, Paste_Here!A$2:A$850, 0)))="met expectations", "Met", IF(LOWER(INDEX(Paste_Here!AE$2:AE$850, MATCH(B210, Paste_Here!A$2:A$850, 0)))="exceeded expectations", "Exceeded", IF(LOWER(INDEX(Paste_Here!AE$2:AE$850, MATCH(B210, Paste_Here!A$2:A$850, 0)))="below expectations", "Below", "")))), ""), "")</f>
        <v/>
      </c>
      <c r="DN210" s="66"/>
      <c r="DO210" s="76"/>
      <c r="DP210" s="66"/>
      <c r="DQ210" s="76"/>
      <c r="DR210" s="66"/>
      <c r="DS210" s="76"/>
      <c r="DT210" s="66"/>
      <c r="DU210" s="76"/>
      <c r="DV210" s="66"/>
      <c r="DW210" s="66"/>
      <c r="DX210" s="76" t="str">
        <f t="shared" si="31"/>
        <v/>
      </c>
      <c r="DY210" s="66"/>
      <c r="DZ210" s="76"/>
      <c r="EA210" s="66"/>
      <c r="EB210" s="76"/>
      <c r="EC210" s="66"/>
      <c r="ED210" s="76" t="str">
        <f>IFERROR(IF(B210&lt;&gt;"", IF(AND(INDEX(Paste_Here!AF$2:AF$850, MATCH(B210, Paste_Here!A$2:A$850, 0))&lt;&gt;"", ISNUMBER(VALUE(INDEX(Paste_Here!AF$2:AF$850, MATCH(B210, Paste_Here!A$2:A$850, 0))))), INDEX(Paste_Here!AF$2:AF$850, MATCH(B210, Paste_Here!A$2:A$850, 0)), ""), ""), "")</f>
        <v/>
      </c>
      <c r="EE210" s="66"/>
      <c r="EF210" s="76"/>
      <c r="EG210" s="66"/>
      <c r="EH210" s="76"/>
      <c r="EI210" s="66"/>
      <c r="EJ210" s="76" t="str">
        <f>IFERROR(IF(B210&lt;&gt;"", IF(AND(INDEX(Paste_Here!AG$2:AG$850, MATCH(B210, Paste_Here!A$2:A$850, 0))&lt;&gt;"", ISNUMBER(VALUE(INDEX(Paste_Here!AG$2:AG$850, MATCH(B210, Paste_Here!A$2:A$850, 0))))), INDEX(Paste_Here!AG$2:AG$850, MATCH(B210, Paste_Here!A$2:A$850, 0)), ""), ""), "")</f>
        <v/>
      </c>
      <c r="EK210" s="66"/>
      <c r="EL210" s="76"/>
      <c r="EM210" s="66"/>
      <c r="EN210" s="76"/>
      <c r="EO210" s="66"/>
      <c r="EP210" s="76"/>
      <c r="EQ210" s="66"/>
      <c r="ER210" s="76"/>
      <c r="ES210" s="66"/>
      <c r="ET210" s="66"/>
      <c r="EU210" s="76"/>
      <c r="EV210" s="66"/>
      <c r="EW210" s="76"/>
      <c r="EX210" s="66"/>
      <c r="EY210" s="76"/>
      <c r="EZ210" s="66"/>
      <c r="FA210" s="76"/>
      <c r="FB210" s="66"/>
      <c r="FC210" s="76"/>
      <c r="FD210" s="66"/>
      <c r="FE210" s="76"/>
      <c r="FF210" s="66"/>
      <c r="FG210" s="76"/>
      <c r="FH210" s="66"/>
      <c r="FI210" s="76"/>
      <c r="FJ210" s="66"/>
      <c r="FK210" s="76"/>
      <c r="FL210" s="66"/>
      <c r="FM210" s="76"/>
      <c r="FN210" s="66"/>
      <c r="FO210" s="76"/>
      <c r="FP210" s="66"/>
      <c r="FQ210" s="76"/>
      <c r="FR210" s="66"/>
      <c r="FS210" s="76"/>
      <c r="FT210" s="66"/>
      <c r="FU210" s="76"/>
      <c r="FV210" s="66"/>
      <c r="FW210" s="76"/>
      <c r="FX210" s="66"/>
      <c r="FY210" s="76"/>
      <c r="FZ210" s="66"/>
      <c r="GA210" s="76"/>
      <c r="GB210" s="66"/>
      <c r="GC210" s="76"/>
      <c r="GD210" s="66"/>
      <c r="GE210" s="76"/>
      <c r="GF210" s="66"/>
      <c r="GG210" s="76"/>
      <c r="GH210" s="66"/>
      <c r="GI210" s="76"/>
      <c r="GJ210" s="66"/>
      <c r="GK210" s="76"/>
      <c r="GL210" s="66"/>
      <c r="GM210" s="76"/>
      <c r="GN210" s="66"/>
      <c r="GO210" s="76"/>
      <c r="GP210" s="66"/>
      <c r="GQ210" s="76"/>
      <c r="GR210" s="66"/>
      <c r="GS210" s="76"/>
      <c r="GT210" s="66"/>
      <c r="GU210" s="76"/>
      <c r="GV210" s="66"/>
      <c r="GW210" s="76"/>
      <c r="GX210" s="66"/>
      <c r="GY210" s="76"/>
      <c r="GZ210" s="66"/>
      <c r="HA210" s="76"/>
      <c r="HB210" s="66"/>
      <c r="HC210" s="76"/>
      <c r="HD210" s="66"/>
      <c r="HE210" s="76"/>
      <c r="HF210" s="66"/>
      <c r="HG210" s="76"/>
      <c r="HH210" s="66"/>
      <c r="HI210" s="76"/>
      <c r="HJ210" s="66"/>
      <c r="HK210" s="76"/>
      <c r="HL210" s="66"/>
      <c r="HM210" s="76"/>
      <c r="HN210" s="66"/>
      <c r="HO210" s="76"/>
      <c r="HP210" s="66"/>
      <c r="HQ210" s="76"/>
      <c r="HR210" s="66"/>
      <c r="HS210" s="76"/>
      <c r="HT210" s="66"/>
      <c r="HU210" s="76"/>
      <c r="HV210" s="66"/>
      <c r="HW210" s="76"/>
      <c r="HX210" s="66"/>
      <c r="HY210" s="76"/>
      <c r="HZ210" s="66"/>
      <c r="IA210" s="76"/>
      <c r="IB210" s="66"/>
      <c r="IC210" s="76"/>
      <c r="ID210" s="66"/>
      <c r="IE210" s="76"/>
      <c r="IF210" s="66"/>
      <c r="IG210" s="76"/>
      <c r="IH210" s="66"/>
      <c r="II210" s="76"/>
      <c r="IJ210" s="66"/>
      <c r="IK210" s="76"/>
      <c r="IL210" s="66"/>
      <c r="IM210" s="76"/>
      <c r="IN210" s="66"/>
      <c r="IO210" s="76"/>
      <c r="IP210" s="66"/>
      <c r="IQ210" s="76"/>
      <c r="IR210" s="66"/>
      <c r="IS210" s="76"/>
      <c r="IT210" s="66"/>
      <c r="IU210" s="76"/>
      <c r="IV210" s="66"/>
      <c r="IW210" s="76"/>
      <c r="IX210" s="66"/>
      <c r="IY210" s="76"/>
      <c r="IZ210" s="66"/>
      <c r="JA210" s="76"/>
      <c r="JB210" s="66"/>
      <c r="JC210" s="76"/>
      <c r="JD210" s="66"/>
      <c r="JE210" s="76"/>
      <c r="JF210" s="66"/>
      <c r="JG210" s="76"/>
      <c r="JH210" s="66"/>
      <c r="JI210" s="76"/>
      <c r="JJ210" s="66"/>
      <c r="JK210" s="76"/>
      <c r="JL210" s="66"/>
      <c r="JM210" s="76"/>
      <c r="JN210" s="66"/>
      <c r="JO210" s="76"/>
      <c r="JP210" s="66"/>
      <c r="JQ210" s="76"/>
      <c r="JR210" s="66"/>
      <c r="JS210" s="76"/>
      <c r="JT210" s="66"/>
      <c r="JU210" s="76"/>
      <c r="JV210" s="66"/>
      <c r="JW210" s="76"/>
      <c r="JX210" s="66"/>
      <c r="JY210" s="76"/>
      <c r="JZ210" s="66"/>
      <c r="KA210" s="76"/>
      <c r="KB210" s="66"/>
      <c r="KC210" s="76"/>
      <c r="KD210" s="66"/>
      <c r="KE210" s="76"/>
      <c r="KF210" s="66"/>
      <c r="KG210" s="76"/>
      <c r="KH210" s="66"/>
      <c r="KI210" s="76"/>
      <c r="KJ210" s="66"/>
      <c r="KK210" s="76"/>
      <c r="KL210" s="66"/>
      <c r="KM210" s="76"/>
      <c r="KN210" s="66"/>
      <c r="KO210" s="76"/>
      <c r="KP210" s="66"/>
      <c r="KQ210" s="76"/>
      <c r="KR210" s="66"/>
      <c r="KS210" s="76"/>
      <c r="KT210" s="66"/>
      <c r="KU210" s="76"/>
      <c r="KV210" s="66"/>
      <c r="KW210" s="76"/>
      <c r="KX210" s="66"/>
      <c r="KY210" s="76"/>
      <c r="KZ210" s="66"/>
      <c r="LA210" s="76"/>
      <c r="LB210" s="66"/>
      <c r="LC210" s="76"/>
      <c r="LD210" s="66"/>
      <c r="LE210" s="76"/>
      <c r="LF210" s="66"/>
      <c r="LG210" s="76"/>
      <c r="LH210" s="66"/>
      <c r="LI210" s="76"/>
      <c r="LJ210" s="66"/>
      <c r="LK210" s="76"/>
      <c r="LL210" s="66"/>
      <c r="LM210" s="76"/>
      <c r="LN210" s="66"/>
      <c r="LO210" s="76"/>
      <c r="LP210" s="66"/>
      <c r="LQ210" s="76"/>
      <c r="LR210" s="66"/>
      <c r="LS210" s="76"/>
      <c r="LT210" s="66"/>
      <c r="LU210" s="76"/>
      <c r="LV210" s="66"/>
      <c r="LW210" s="76"/>
      <c r="LX210" s="66"/>
      <c r="LY210" s="76"/>
      <c r="LZ210" s="66"/>
      <c r="MA210" s="76"/>
      <c r="MB210" s="66"/>
      <c r="MC210" s="76"/>
      <c r="MD210" s="66"/>
      <c r="MG210" s="1" t="str" cm="1">
        <f t="array" ref="MG210">IFERROR(INDEX(Paste_Here!$B$2:$B$850, MATCH(0, COUNTIF(MG$4:MG209, Paste_Here!$B$2:$B$850) + IF(Paste_Here!$B$2:$B$850="", 1, 0), 0)), "")</f>
        <v/>
      </c>
      <c r="MH210" s="1" t="str">
        <f>IF(MG210&lt;&gt;"", INDEX(Paste_Here!$A$2:$A$850, MATCH(MG210, Paste_Here!$B$2:$B$850, 0)), "")</f>
        <v/>
      </c>
      <c r="MI210" s="1" t="str">
        <f t="shared" si="32"/>
        <v/>
      </c>
      <c r="MJ210" s="1" t="str" cm="1">
        <f t="array" ref="MJ210">IFERROR(INDEX($MI$5:$MI$850, MATCH(SMALL(IF($MI$5:$MI$850&lt;&gt;"", COUNTIF($MI$5:$MI$850, "&lt;"&amp;$MI$5:$MI$850)+1), ROW()-ROW($MJ$5)+1), COUNTIF($MI$5:$MI$850, "&lt;"&amp;$MI$5:$MI$850)+1, 0)), "")</f>
        <v/>
      </c>
    </row>
    <row r="211" spans="1:348">
      <c r="A211" s="66"/>
      <c r="B211" s="76" t="str">
        <f t="shared" si="25"/>
        <v/>
      </c>
      <c r="C211" s="66"/>
      <c r="D211" s="76" t="str">
        <f>IFERROR(IF(B211&lt;&gt;"", IF(AND(INDEX(Paste_Here!B$2:B$850, MATCH(B211, Paste_Here!A$2:A$850, 0))&lt;&gt;"", ISNUMBER(VALUE(INDEX(Paste_Here!B$2:B$850, MATCH(B211, Paste_Here!A$2:A$850, 0))))), INDEX(Paste_Here!B$2:B$850, MATCH(B211, Paste_Here!A$2:A$850, 0)), ""), ""), "")</f>
        <v/>
      </c>
      <c r="E211" s="66"/>
      <c r="F211" s="76" t="str">
        <f>IFERROR(IF(B211&lt;&gt;"", IF(ISTEXT(INDEX(Paste_Here!K$2:K$850, MATCH(B211, Paste_Here!A$2:A$850, 0))), INDEX(Paste_Here!K$2:K$850, MATCH(B211, Paste_Here!A$2:A$850, 0)), ""), ""), "")</f>
        <v/>
      </c>
      <c r="G211" s="66"/>
      <c r="H211" s="76" t="str">
        <f>IFERROR(IF(B211&lt;&gt;"", IF(ISTEXT(INDEX(Paste_Here!C$2:C$850, MATCH(B211, Paste_Here!A$2:A$850, 0))), INDEX(Paste_Here!C$2:C$850, MATCH(B211, Paste_Here!A$2:A$850, 0)), ""), ""), "")</f>
        <v/>
      </c>
      <c r="I211" s="66"/>
      <c r="J211" s="76" t="str">
        <f>IFERROR(IF(B211&lt;&gt;"", IF(ISNUMBER(SEARCH("s", LOWER(INDEX(Paste_Here!M$2:M$850, MATCH(B211, Paste_Here!A$2:A$850, 0))))), "Yes", IF(INDEX(Paste_Here!M$2:M$850, MATCH(B211, Paste_Here!A$2:A$850, 0))&lt;&gt;"", "No", "")), ""), "")</f>
        <v/>
      </c>
      <c r="K211" s="66"/>
      <c r="L211" s="76" t="str">
        <f>IFERROR(IF(B211&lt;&gt;"", IF(ISNUMBER(SEARCH("yes", LOWER(INDEX(Paste_Here!E$2:E$850, MATCH(B211, Paste_Here!A$2:A$850, 0))))), "Yes", IF(ISNUMBER(SEARCH("no", LOWER(INDEX(Paste_Here!E$2:E$850, MATCH(B211, Paste_Here!A$2:A$850, 0))))), "No", "")), ""), "")</f>
        <v/>
      </c>
      <c r="M211" s="66"/>
      <c r="N211" s="76" t="str">
        <f>IFERROR(IF(B211&lt;&gt;"", IF(ISNUMBER(SEARCH("yes", LOWER(INDEX(Paste_Here!F$2:F$850, MATCH(B211, Paste_Here!A$2:A$850, 0))))), "Yes", IF(ISNUMBER(SEARCH("no", LOWER(INDEX(Paste_Here!F$2:F$850, MATCH(B211, Paste_Here!A$2:A$850, 0))))), "No", "")), ""), "")</f>
        <v/>
      </c>
      <c r="O211" s="66"/>
      <c r="P211" s="76" t="str">
        <f>IFERROR(IF(B211&lt;&gt;"", IF(ISNUMBER(SEARCH("yes", LOWER(INDEX(Paste_Here!L$2:L$850, MATCH(B211, Paste_Here!A$2:A$850, 0))))), "Yes", IF(ISNUMBER(SEARCH("no", LOWER(INDEX(Paste_Here!L$2:L$850, MATCH(B211, Paste_Here!A$2:A$850, 0))))), "No", "")), ""), "")</f>
        <v/>
      </c>
      <c r="Q211" s="66"/>
      <c r="R211" s="76" t="str">
        <f>IFERROR(IF(B211&lt;&gt;"", IF(ISNUMBER(SEARCH("transitional 2", LOWER(INDEX(Paste_Here!D$2:D$850, MATCH(B211, Paste_Here!A$2:A$850, 0))))), "T2", IF(ISNUMBER(SEARCH("transitional 1", LOWER(INDEX(Paste_Here!D$2:D$850, MATCH(B211, Paste_Here!A$2:A$850, 0))))), "T1", IF(ISNUMBER(SEARCH("waived ell services", LOWER(INDEX(Paste_Here!D$2:D$850, MATCH(B211, Paste_Here!A$2:A$850, 0))))), "W", IF(ISNUMBER(SEARCH("english language learner", LOWER(INDEX(Paste_Here!D$2:D$850, MATCH(B211, Paste_Here!A$2:A$850, 0))))), "L", "")))), ""), "")</f>
        <v/>
      </c>
      <c r="S211" s="66"/>
      <c r="T211" s="76" t="str">
        <f>IFERROR(IF(B211&lt;&gt;"", IF(ISNUMBER(SEARCH("yes", LOWER(INDEX(Paste_Here!I$2:I$850, MATCH(B211, Paste_Here!A$2:A$850, 0))))), "Yes", IF(ISNUMBER(SEARCH("no", LOWER(INDEX(Paste_Here!I$2:I$850, MATCH(B211, Paste_Here!A$2:A$850, 0))))), "No", "")), ""), "")</f>
        <v/>
      </c>
      <c r="U211" s="66"/>
      <c r="V211" s="76" t="str">
        <f>IFERROR(IF(B211&lt;&gt;"", IF(ISTEXT(INDEX(Paste_Here!J$2:J$850, MATCH(B211, Paste_Here!A$2:A$850, 0))), VALUE(INDEX(Paste_Here!J$2:J$850, MATCH(B211, Paste_Here!A$2:A$850, 0))), ""), ""), "")</f>
        <v/>
      </c>
      <c r="W211" s="66"/>
      <c r="X211" s="66"/>
      <c r="Y211" s="76" t="str">
        <f t="shared" si="26"/>
        <v/>
      </c>
      <c r="Z211" s="66"/>
      <c r="AA211" s="76" t="str">
        <f>IFERROR(IF(B211&lt;&gt;"", IF(AND(INDEX(Paste_Here!AI$2:AI$850, MATCH(B211, Paste_Here!A$2:A$850, 0))&lt;&gt;"", ISNUMBER(VALUE(INDEX(Paste_Here!AI$2:AI$850, MATCH(B211, Paste_Here!A$2:A$850, 0))))), INDEX(Paste_Here!AI$2:AI$850, MATCH(B211, Paste_Here!A$2:A$850, 0)), ""), ""), "")</f>
        <v/>
      </c>
      <c r="AB211" s="66"/>
      <c r="AC211" s="76" t="str">
        <f>IFERROR(IF(B211&lt;&gt;"", IF(AND(INDEX(Paste_Here!AJ$2:AJ$850, MATCH(B211, Paste_Here!A$2:A$850, 0))&lt;&gt;"", ISNUMBER(VALUE(INDEX(Paste_Here!AJ$2:AJ$850, MATCH(B211, Paste_Here!A$2:A$850, 0))))), INDEX(Paste_Here!AJ$2:AJ$850, MATCH(B211, Paste_Here!A$2:A$850, 0)), ""), ""), "")</f>
        <v/>
      </c>
      <c r="AD211" s="66"/>
      <c r="AE211" s="76" t="str">
        <f>IFERROR(IF(B211&lt;&gt;"", IF(AND(INDEX(Paste_Here!AK$2:AK$850, MATCH(B211, Paste_Here!A$2:A$850, 0))&lt;&gt;"", ISNUMBER(VALUE(INDEX(Paste_Here!AK$2:AK$850, MATCH(B211, Paste_Here!A$2:A$850, 0))))), INDEX(Paste_Here!AK$2:AK$850, MATCH(B211, Paste_Here!A$2:A$850, 0)), ""), ""), "")</f>
        <v/>
      </c>
      <c r="AF211" s="66"/>
      <c r="AG211" s="76" t="str">
        <f>IFERROR(IF(B211&lt;&gt;"", IF(AND(INDEX(Paste_Here!AL$2:AL$850, MATCH(B211, Paste_Here!A$2:A$850, 0))&lt;&gt;"", ISNUMBER(VALUE(INDEX(Paste_Here!AL$2:AL$850, MATCH(B211, Paste_Here!A$2:A$850, 0))))), INDEX(Paste_Here!AL$2:AL$850, MATCH(B211, Paste_Here!A$2:A$850, 0)), ""), ""), "")</f>
        <v/>
      </c>
      <c r="AH211" s="66"/>
      <c r="AI211" s="76" t="str">
        <f>IFERROR(IF(B211&lt;&gt;"", IF(AND(INDEX(Paste_Here!AH$2:AH$850, MATCH(B211, Paste_Here!A$2:A$850, 0))&lt;&gt;"", ISNUMBER(VALUE(INDEX(Paste_Here!AH$2:AH$850, MATCH(B211, Paste_Here!A$2:A$850, 0))))), IF(VALUE(INDEX(Paste_Here!AH$2:AH$850, MATCH(B211, Paste_Here!A$2:A$850, 0)))=0, "", INDEX(Paste_Here!AH$2:AH$850, MATCH(B211, Paste_Here!A$2:A$850, 0))), ""), ""), "")</f>
        <v/>
      </c>
      <c r="AJ211" s="66"/>
      <c r="AK211" s="76" t="str">
        <f>IFERROR(IF(B211&lt;&gt;"", IF(AND(INDEX(Paste_Here!N$2:N$850, MATCH(B211, Paste_Here!A$2:A$850, 0))&lt;&gt;"", ISNUMBER(VALUE(INDEX(Paste_Here!N$2:N$850, MATCH(B211, Paste_Here!A$2:A$850, 0))))), INDEX(Paste_Here!N$2:N$850, MATCH(B211, Paste_Here!A$2:A$850, 0)), ""), ""), "")</f>
        <v/>
      </c>
      <c r="AL211" s="66"/>
      <c r="AM211" s="76" t="str">
        <f>IFERROR(IF(B211&lt;&gt;"", IF(AND(INDEX(Paste_Here!O$2:O$850, MATCH(B211, Paste_Here!A$2:A$850, 0))&lt;&gt;"", ISNUMBER(VALUE(INDEX(Paste_Here!O$2:O$850, MATCH(B211, Paste_Here!A$2:A$850, 0))))), INDEX(Paste_Here!O$2:O$850, MATCH(B211, Paste_Here!A$2:A$850, 0)), ""), ""), "")</f>
        <v/>
      </c>
      <c r="AN211" s="66"/>
      <c r="AO211" s="76"/>
      <c r="AP211" s="66"/>
      <c r="AQ211" s="76"/>
      <c r="AR211" s="66"/>
      <c r="AS211" s="76"/>
      <c r="AT211" s="66"/>
      <c r="AU211" s="66"/>
      <c r="AV211" s="76" t="str">
        <f t="shared" si="27"/>
        <v/>
      </c>
      <c r="AW211" s="66"/>
      <c r="AX211" s="76" t="str">
        <f>IFERROR(IF(B211&lt;&gt;"", IF(ISNUMBER(SEARCH("Revealed-Potential (Primary Focus)", LOWER(INDEX(Paste_Here!Z$2:Z$850, MATCH(B211, Paste_Here!A$2:A$850, 0))))), "Rev-Potential: Prim", IF(ISNUMBER(SEARCH("Revealed-Potential (Secondary Focus)", LOWER(INDEX(Paste_Here!Z$2:Z$850, MATCH(B211, Paste_Here!A$2:A$850, 0))))), "Rev-Potential: Sec", IF(ISNUMBER(SEARCH("Monitoring", LOWER(INDEX(Paste_Here!Z$2:Z$850, MATCH(B211, Paste_Here!A$2:A$850, 0))))), "Monitoring", IF(ISNUMBER(SEARCH("At-Promise (Secondary Focus)", LOWER(INDEX(Paste_Here!Z$2:Z$850, MATCH(B211, Paste_Here!A$2:A$850, 0))))), "At-Promise: Sec", IF(ISNUMBER(SEARCH("At-Promise (Primary Focus)", LOWER(INDEX(Paste_Here!Z$2:Z$850, MATCH(B211, Paste_Here!A$2:A$850, 0))))), "At-Promise: Prim", ""))))), ""), "")</f>
        <v/>
      </c>
      <c r="AY211" s="66"/>
      <c r="AZ211" s="76"/>
      <c r="BA211" s="66"/>
      <c r="BB211" s="76"/>
      <c r="BC211" s="66"/>
      <c r="BD211" s="76"/>
      <c r="BE211" s="66"/>
      <c r="BF211" s="76"/>
      <c r="BG211" s="66"/>
      <c r="BH211" s="76"/>
      <c r="BI211" s="66"/>
      <c r="BJ211" s="66"/>
      <c r="BK211" s="76" t="str">
        <f t="shared" si="28"/>
        <v/>
      </c>
      <c r="BL211" s="66"/>
      <c r="BM211" s="76" t="str">
        <f>IFERROR(IF(B211&lt;&gt;"", IF(AND(ISNUMBER(VALUE(SUBSTITUTE(SUBSTITUTE(Paste_Here!R211, "br", "-"), "L", ""))), VALUE(SUBSTITUTE(SUBSTITUTE(Paste_Here!R211, "br", "-"), "L", "")) &gt;= 1095), "Yes", IF(AND(ISNUMBER(VALUE(SUBSTITUTE(SUBSTITUTE(Paste_Here!R211, "br", "-"), "L", ""))), VALUE(SUBSTITUTE(SUBSTITUTE(Paste_Here!R211, "br", "-"), "L", "")) &lt;= 1094), "No", "")), ""), "")</f>
        <v/>
      </c>
      <c r="BN211" s="66"/>
      <c r="BO211" s="76" t="str">
        <f>IFERROR(IF(B211&lt;&gt;"", IF(COUNTIF(INDEX(Paste_Here!Y$2:AB$850, MATCH(B211, Paste_Here!A$2:A$850, 0), 0), "yes") &gt; 0, "Yes", IF(COUNTIF(INDEX(Paste_Here!Y$2:AB$850, MATCH(B211, Paste_Here!A$2:A$850, 0), 0), "no") &gt; 0, "No", "")), ""), "")</f>
        <v/>
      </c>
      <c r="BP211" s="66"/>
      <c r="BQ211" s="76" t="str">
        <f>IFERROR(IF(B211&lt;&gt;"", IF(AND(ISNUMBER(VALUE(SUBSTITUTE(SUBSTITUTE(Paste_Here!U211, "em", "-"), "q", ""))), VALUE(SUBSTITUTE(SUBSTITUTE(Paste_Here!U211, "em", "-"), "q", "")) &gt;= 910), "Yes", IF(AND(ISNUMBER(VALUE(SUBSTITUTE(SUBSTITUTE(Paste_Here!U211, "em", "-"), "q", ""))), VALUE(SUBSTITUTE(SUBSTITUTE(Paste_Here!U211, "em", "-"), "q", "")) &lt;= 909), "No", "")), ""), "")</f>
        <v/>
      </c>
      <c r="BR211" s="66"/>
      <c r="BS211" s="76" t="str">
        <f>IFERROR(IF(B211&lt;&gt;"", IF(AND(INDEX(Paste_Here!X$2:X$850, MATCH(B211, Paste_Here!A$2:A$850, 0))&lt;&gt;"", ISNUMBER(VALUE(INDEX(Paste_Here!X$2:X$850, MATCH(B211, Paste_Here!A$2:A$850, 0))))), INDEX(Paste_Here!X$2:X$850, MATCH(B211, Paste_Here!A$2:A$850, 0)), ""), ""), "")</f>
        <v/>
      </c>
      <c r="BT211" s="66"/>
      <c r="BU211" s="76" t="str">
        <f>IFERROR(IF(B211&lt;&gt;"", IF(ISNUMBER(VALUE(INDEX(Paste_Here!G$2:G$850, MATCH(B211, Paste_Here!A$2:A$850, 0)))), IF(VALUE(INDEX(Paste_Here!G$2:G$850, MATCH(B211, Paste_Here!A$2:A$850, 0)))=0, "No", IF(AND(VALUE(INDEX(Paste_Here!G$2:G$850, MATCH(B211, Paste_Here!A$2:A$850, 0)))&gt;=1, VALUE(INDEX(Paste_Here!G$2:G$850, MATCH(B211, Paste_Here!A$2:A$850, 0)))&lt;=4), VALUE(INDEX(Paste_Here!G$2:G$850, MATCH(B211, Paste_Here!A$2:A$850, 0))), "")), ""), ""), "")</f>
        <v/>
      </c>
      <c r="BV211" s="66"/>
      <c r="BW211" s="76" t="str">
        <f>IFERROR(IF(B211&lt;&gt;"", IF(ISNUMBER(VALUE(INDEX(Paste_Here!H$2:H$850, MATCH(B211, Paste_Here!A$2:A$850, 0)))), IF(VALUE(INDEX(Paste_Here!H$2:H$850, MATCH(B211, Paste_Here!A$2:A$850, 0)))=0, "No", IF(AND(VALUE(INDEX(Paste_Here!H$2:H$850, MATCH(B211, Paste_Here!A$2:A$850, 0)))&gt;=1, VALUE(INDEX(Paste_Here!H$2:H$850, MATCH(B211, Paste_Here!A$2:A$850, 0)))&lt;=4), VALUE(INDEX(Paste_Here!H$2:H$850, MATCH(B211, Paste_Here!A$2:A$850, 0))), "")), ""), ""), "")</f>
        <v/>
      </c>
      <c r="BX211" s="66"/>
      <c r="BY211" s="76"/>
      <c r="BZ211" s="66"/>
      <c r="CA211" s="76"/>
      <c r="CB211" s="66"/>
      <c r="CC211" s="66"/>
      <c r="CD211" s="76" t="str">
        <f t="shared" si="29"/>
        <v/>
      </c>
      <c r="CE211" s="66"/>
      <c r="CF211" s="76" t="str">
        <f>IFERROR(IF(B211&lt;&gt;"", IF(AND(INDEX(Paste_Here!P$2:P$850, MATCH(B211, Paste_Here!A$2:A$850, 0))&lt;&gt;"", ISNUMBER(VALUE(INDEX(Paste_Here!P$2:P$850, MATCH(B211, Paste_Here!A$2:A$850, 0))))), INDEX(Paste_Here!P$2:P$850, MATCH(B211, Paste_Here!A$2:A$850, 0)), ""), ""), "")</f>
        <v/>
      </c>
      <c r="CG211" s="66"/>
      <c r="CH211" s="76" t="str">
        <f>IFERROR(IF(B211&lt;&gt;"", IF(ISNUMBER(SEARCH("highrisk", LOWER(INDEX(Paste_Here!Q$2:Q$850, MATCH(B211, Paste_Here!A$2:A$850, 0))))), "High Risk", IF(ISNUMBER(SEARCH("lowrisk", LOWER(INDEX(Paste_Here!Q$2:Q$850, MATCH(B211, Paste_Here!A$2:A$850, 0))))), "Low Risk", IF(ISNUMBER(SEARCH("somerisk", LOWER(INDEX(Paste_Here!Q$2:Q$850, MATCH(B211, Paste_Here!A$2:A$850, 0))))), "Some Risk", ""))), ""), "")</f>
        <v/>
      </c>
      <c r="CI211" s="66"/>
      <c r="CJ211" s="76" t="str">
        <f>IFERROR(IF(B211&lt;&gt;"", IF(AND(INDEX(Paste_Here!AA$2:AA$850, MATCH(B211, Paste_Here!A$2:A$850, 0))&lt;&gt;"", ISNUMBER(VALUE(INDEX(Paste_Here!AA$2:AA$850, MATCH(B211, Paste_Here!A$2:A$850, 0))))), INDEX(Paste_Here!AA$2:AA$850, MATCH(B211, Paste_Here!A$2:A$850, 0)), ""), ""), "")</f>
        <v/>
      </c>
      <c r="CK211" s="66"/>
      <c r="CL211" s="76" t="str">
        <f>IFERROR(IF(B211&lt;&gt;"", IF(LOWER(INDEX(Paste_Here!AB$2:AB$850, MATCH(B211, Paste_Here!A$2:A$850, 0)))="approaching expectations", "Approaching", IF(LOWER(INDEX(Paste_Here!AB$2:AB$850, MATCH(B211, Paste_Here!A$2:A$850, 0)))="met expectations", "Met", IF(LOWER(INDEX(Paste_Here!AB$2:AB$850, MATCH(B211, Paste_Here!A$2:A$850, 0)))="exceeded expectations", "Exceeded", IF(LOWER(INDEX(Paste_Here!AB$2:AB$850, MATCH(B211, Paste_Here!A$2:A$850, 0)))="below expectations", "Below", "")))), ""), "")</f>
        <v/>
      </c>
      <c r="CM211" s="66"/>
      <c r="CN211" s="76" t="str">
        <f>IFERROR(IF(B211&lt;&gt;"", IF(AND(INDEX(Paste_Here!AC$2:AC$850, MATCH(B211, Paste_Here!A$2:A$850, 0))&lt;&gt;"", ISNUMBER(VALUE(INDEX(Paste_Here!AC$2:AC$850, MATCH(B211, Paste_Here!A$2:A$850, 0))))), INDEX(Paste_Here!AC$2:AC$850, MATCH(B211, Paste_Here!A$2:A$850, 0)), ""), ""), "")</f>
        <v/>
      </c>
      <c r="CO211" s="66"/>
      <c r="CP211" s="76"/>
      <c r="CQ211" s="66"/>
      <c r="CR211" s="76"/>
      <c r="CS211" s="66"/>
      <c r="CT211" s="76"/>
      <c r="CU211" s="66"/>
      <c r="CV211" s="76"/>
      <c r="CW211" s="66"/>
      <c r="CX211" s="76"/>
      <c r="CY211" s="66"/>
      <c r="CZ211" s="66"/>
      <c r="DA211" s="76" t="str">
        <f t="shared" si="30"/>
        <v/>
      </c>
      <c r="DB211" s="66"/>
      <c r="DC211" s="76" t="str">
        <f>IFERROR(IF(B211&lt;&gt;"", IF(AND(INDEX(Paste_Here!V$2:V$850, MATCH(B211, Paste_Here!A$2:A$850, 0))&lt;&gt;"", ISNUMBER(VALUE(INDEX(Paste_Here!V$2:V$850, MATCH(B211, Paste_Here!A$2:A$850, 0))))), INDEX(Paste_Here!V$2:V$850, MATCH(B211, Paste_Here!A$2:A$850, 0)), ""), ""), "")</f>
        <v/>
      </c>
      <c r="DD211" s="66"/>
      <c r="DE211" s="76" t="str">
        <f>IFERROR(IF(B211&lt;&gt;"", IF(ISNUMBER(SEARCH("highrisk", LOWER(INDEX(Paste_Here!W$2:W$850, MATCH(B211, Paste_Here!A$2:A$850, 0))))), "High Risk", IF(ISNUMBER(SEARCH("lowrisk", LOWER(INDEX(Paste_Here!W$2:W$850, MATCH(B211, Paste_Here!A$2:A$850, 0))))), "Low Risk", IF(ISNUMBER(SEARCH("somerisk", LOWER(INDEX(Paste_Here!W$2:W$850, MATCH(B211, Paste_Here!A$2:A$850, 0))))), "Some Risk", ""))), ""), "")</f>
        <v/>
      </c>
      <c r="DF211" s="66"/>
      <c r="DG211" s="76" t="str">
        <f>IFERROR(IF(B211&lt;&gt;"", IF(AND(INDEX(Paste_Here!S$2:S$850, MATCH(B211, Paste_Here!A$2:A$850, 0))&lt;&gt;"", ISNUMBER(VALUE(INDEX(Paste_Here!S$2:S$850, MATCH(B211, Paste_Here!A$2:A$850, 0))))), INDEX(Paste_Here!S$2:S$850, MATCH(B211, Paste_Here!A$2:A$850, 0)), ""), ""), "")</f>
        <v/>
      </c>
      <c r="DH211" s="66"/>
      <c r="DI211" s="76" t="str">
        <f>IFERROR(IF(B211&lt;&gt;"", IF(ISNUMBER(SEARCH("highrisk", LOWER(INDEX(Paste_Here!T$2:T$850, MATCH(B211, Paste_Here!A$2:A$850, 0))))), "High Risk", IF(ISNUMBER(SEARCH("lowrisk", LOWER(INDEX(Paste_Here!T$2:T$850, MATCH(B211, Paste_Here!A$2:A$850, 0))))), "Low Risk", IF(ISNUMBER(SEARCH("somerisk", LOWER(INDEX(Paste_Here!T$2:T$850, MATCH(B211, Paste_Here!A$2:A$850, 0))))), "Some Risk", ""))), ""), "")</f>
        <v/>
      </c>
      <c r="DJ211" s="66"/>
      <c r="DK211" s="76" t="str">
        <f>IFERROR(IF(B211&lt;&gt;"", IF(AND(INDEX(Paste_Here!AD$2:AD$850, MATCH(B211, Paste_Here!A$2:A$850, 0))&lt;&gt;"", ISNUMBER(VALUE(INDEX(Paste_Here!AD$2:AD$850, MATCH(B211, Paste_Here!A$2:A$850, 0))))), INDEX(Paste_Here!AD$2:AD$850, MATCH(B211, Paste_Here!A$2:A$850, 0)), ""), ""), "")</f>
        <v/>
      </c>
      <c r="DL211" s="66"/>
      <c r="DM211" s="76" t="str">
        <f>IFERROR(IF(B211&lt;&gt;"", IF(LOWER(INDEX(Paste_Here!AE$2:AE$850, MATCH(B211, Paste_Here!A$2:A$850, 0)))="approaching expectations", "Approaching", IF(LOWER(INDEX(Paste_Here!AE$2:AE$850, MATCH(B211, Paste_Here!A$2:A$850, 0)))="met expectations", "Met", IF(LOWER(INDEX(Paste_Here!AE$2:AE$850, MATCH(B211, Paste_Here!A$2:A$850, 0)))="exceeded expectations", "Exceeded", IF(LOWER(INDEX(Paste_Here!AE$2:AE$850, MATCH(B211, Paste_Here!A$2:A$850, 0)))="below expectations", "Below", "")))), ""), "")</f>
        <v/>
      </c>
      <c r="DN211" s="66"/>
      <c r="DO211" s="76"/>
      <c r="DP211" s="66"/>
      <c r="DQ211" s="76"/>
      <c r="DR211" s="66"/>
      <c r="DS211" s="76"/>
      <c r="DT211" s="66"/>
      <c r="DU211" s="76"/>
      <c r="DV211" s="66"/>
      <c r="DW211" s="66"/>
      <c r="DX211" s="76" t="str">
        <f t="shared" si="31"/>
        <v/>
      </c>
      <c r="DY211" s="66"/>
      <c r="DZ211" s="76"/>
      <c r="EA211" s="66"/>
      <c r="EB211" s="76"/>
      <c r="EC211" s="66"/>
      <c r="ED211" s="76" t="str">
        <f>IFERROR(IF(B211&lt;&gt;"", IF(AND(INDEX(Paste_Here!AF$2:AF$850, MATCH(B211, Paste_Here!A$2:A$850, 0))&lt;&gt;"", ISNUMBER(VALUE(INDEX(Paste_Here!AF$2:AF$850, MATCH(B211, Paste_Here!A$2:A$850, 0))))), INDEX(Paste_Here!AF$2:AF$850, MATCH(B211, Paste_Here!A$2:A$850, 0)), ""), ""), "")</f>
        <v/>
      </c>
      <c r="EE211" s="66"/>
      <c r="EF211" s="76"/>
      <c r="EG211" s="66"/>
      <c r="EH211" s="76"/>
      <c r="EI211" s="66"/>
      <c r="EJ211" s="76" t="str">
        <f>IFERROR(IF(B211&lt;&gt;"", IF(AND(INDEX(Paste_Here!AG$2:AG$850, MATCH(B211, Paste_Here!A$2:A$850, 0))&lt;&gt;"", ISNUMBER(VALUE(INDEX(Paste_Here!AG$2:AG$850, MATCH(B211, Paste_Here!A$2:A$850, 0))))), INDEX(Paste_Here!AG$2:AG$850, MATCH(B211, Paste_Here!A$2:A$850, 0)), ""), ""), "")</f>
        <v/>
      </c>
      <c r="EK211" s="66"/>
      <c r="EL211" s="76"/>
      <c r="EM211" s="66"/>
      <c r="EN211" s="76"/>
      <c r="EO211" s="66"/>
      <c r="EP211" s="76"/>
      <c r="EQ211" s="66"/>
      <c r="ER211" s="76"/>
      <c r="ES211" s="66"/>
      <c r="ET211" s="66"/>
      <c r="EU211" s="76"/>
      <c r="EV211" s="66"/>
      <c r="EW211" s="76"/>
      <c r="EX211" s="66"/>
      <c r="EY211" s="76"/>
      <c r="EZ211" s="66"/>
      <c r="FA211" s="76"/>
      <c r="FB211" s="66"/>
      <c r="FC211" s="76"/>
      <c r="FD211" s="66"/>
      <c r="FE211" s="76"/>
      <c r="FF211" s="66"/>
      <c r="FG211" s="76"/>
      <c r="FH211" s="66"/>
      <c r="FI211" s="76"/>
      <c r="FJ211" s="66"/>
      <c r="FK211" s="76"/>
      <c r="FL211" s="66"/>
      <c r="FM211" s="76"/>
      <c r="FN211" s="66"/>
      <c r="FO211" s="76"/>
      <c r="FP211" s="66"/>
      <c r="FQ211" s="76"/>
      <c r="FR211" s="66"/>
      <c r="FS211" s="76"/>
      <c r="FT211" s="66"/>
      <c r="FU211" s="76"/>
      <c r="FV211" s="66"/>
      <c r="FW211" s="76"/>
      <c r="FX211" s="66"/>
      <c r="FY211" s="76"/>
      <c r="FZ211" s="66"/>
      <c r="GA211" s="76"/>
      <c r="GB211" s="66"/>
      <c r="GC211" s="76"/>
      <c r="GD211" s="66"/>
      <c r="GE211" s="76"/>
      <c r="GF211" s="66"/>
      <c r="GG211" s="76"/>
      <c r="GH211" s="66"/>
      <c r="GI211" s="76"/>
      <c r="GJ211" s="66"/>
      <c r="GK211" s="76"/>
      <c r="GL211" s="66"/>
      <c r="GM211" s="76"/>
      <c r="GN211" s="66"/>
      <c r="GO211" s="76"/>
      <c r="GP211" s="66"/>
      <c r="GQ211" s="76"/>
      <c r="GR211" s="66"/>
      <c r="GS211" s="76"/>
      <c r="GT211" s="66"/>
      <c r="GU211" s="76"/>
      <c r="GV211" s="66"/>
      <c r="GW211" s="76"/>
      <c r="GX211" s="66"/>
      <c r="GY211" s="76"/>
      <c r="GZ211" s="66"/>
      <c r="HA211" s="76"/>
      <c r="HB211" s="66"/>
      <c r="HC211" s="76"/>
      <c r="HD211" s="66"/>
      <c r="HE211" s="76"/>
      <c r="HF211" s="66"/>
      <c r="HG211" s="76"/>
      <c r="HH211" s="66"/>
      <c r="HI211" s="76"/>
      <c r="HJ211" s="66"/>
      <c r="HK211" s="76"/>
      <c r="HL211" s="66"/>
      <c r="HM211" s="76"/>
      <c r="HN211" s="66"/>
      <c r="HO211" s="76"/>
      <c r="HP211" s="66"/>
      <c r="HQ211" s="76"/>
      <c r="HR211" s="66"/>
      <c r="HS211" s="76"/>
      <c r="HT211" s="66"/>
      <c r="HU211" s="76"/>
      <c r="HV211" s="66"/>
      <c r="HW211" s="76"/>
      <c r="HX211" s="66"/>
      <c r="HY211" s="76"/>
      <c r="HZ211" s="66"/>
      <c r="IA211" s="76"/>
      <c r="IB211" s="66"/>
      <c r="IC211" s="76"/>
      <c r="ID211" s="66"/>
      <c r="IE211" s="76"/>
      <c r="IF211" s="66"/>
      <c r="IG211" s="76"/>
      <c r="IH211" s="66"/>
      <c r="II211" s="76"/>
      <c r="IJ211" s="66"/>
      <c r="IK211" s="76"/>
      <c r="IL211" s="66"/>
      <c r="IM211" s="76"/>
      <c r="IN211" s="66"/>
      <c r="IO211" s="76"/>
      <c r="IP211" s="66"/>
      <c r="IQ211" s="76"/>
      <c r="IR211" s="66"/>
      <c r="IS211" s="76"/>
      <c r="IT211" s="66"/>
      <c r="IU211" s="76"/>
      <c r="IV211" s="66"/>
      <c r="IW211" s="76"/>
      <c r="IX211" s="66"/>
      <c r="IY211" s="76"/>
      <c r="IZ211" s="66"/>
      <c r="JA211" s="76"/>
      <c r="JB211" s="66"/>
      <c r="JC211" s="76"/>
      <c r="JD211" s="66"/>
      <c r="JE211" s="76"/>
      <c r="JF211" s="66"/>
      <c r="JG211" s="76"/>
      <c r="JH211" s="66"/>
      <c r="JI211" s="76"/>
      <c r="JJ211" s="66"/>
      <c r="JK211" s="76"/>
      <c r="JL211" s="66"/>
      <c r="JM211" s="76"/>
      <c r="JN211" s="66"/>
      <c r="JO211" s="76"/>
      <c r="JP211" s="66"/>
      <c r="JQ211" s="76"/>
      <c r="JR211" s="66"/>
      <c r="JS211" s="76"/>
      <c r="JT211" s="66"/>
      <c r="JU211" s="76"/>
      <c r="JV211" s="66"/>
      <c r="JW211" s="76"/>
      <c r="JX211" s="66"/>
      <c r="JY211" s="76"/>
      <c r="JZ211" s="66"/>
      <c r="KA211" s="76"/>
      <c r="KB211" s="66"/>
      <c r="KC211" s="76"/>
      <c r="KD211" s="66"/>
      <c r="KE211" s="76"/>
      <c r="KF211" s="66"/>
      <c r="KG211" s="76"/>
      <c r="KH211" s="66"/>
      <c r="KI211" s="76"/>
      <c r="KJ211" s="66"/>
      <c r="KK211" s="76"/>
      <c r="KL211" s="66"/>
      <c r="KM211" s="76"/>
      <c r="KN211" s="66"/>
      <c r="KO211" s="76"/>
      <c r="KP211" s="66"/>
      <c r="KQ211" s="76"/>
      <c r="KR211" s="66"/>
      <c r="KS211" s="76"/>
      <c r="KT211" s="66"/>
      <c r="KU211" s="76"/>
      <c r="KV211" s="66"/>
      <c r="KW211" s="76"/>
      <c r="KX211" s="66"/>
      <c r="KY211" s="76"/>
      <c r="KZ211" s="66"/>
      <c r="LA211" s="76"/>
      <c r="LB211" s="66"/>
      <c r="LC211" s="76"/>
      <c r="LD211" s="66"/>
      <c r="LE211" s="76"/>
      <c r="LF211" s="66"/>
      <c r="LG211" s="76"/>
      <c r="LH211" s="66"/>
      <c r="LI211" s="76"/>
      <c r="LJ211" s="66"/>
      <c r="LK211" s="76"/>
      <c r="LL211" s="66"/>
      <c r="LM211" s="76"/>
      <c r="LN211" s="66"/>
      <c r="LO211" s="76"/>
      <c r="LP211" s="66"/>
      <c r="LQ211" s="76"/>
      <c r="LR211" s="66"/>
      <c r="LS211" s="76"/>
      <c r="LT211" s="66"/>
      <c r="LU211" s="76"/>
      <c r="LV211" s="66"/>
      <c r="LW211" s="76"/>
      <c r="LX211" s="66"/>
      <c r="LY211" s="76"/>
      <c r="LZ211" s="66"/>
      <c r="MA211" s="76"/>
      <c r="MB211" s="66"/>
      <c r="MC211" s="76"/>
      <c r="MD211" s="66"/>
      <c r="MG211" s="1" t="str" cm="1">
        <f t="array" ref="MG211">IFERROR(INDEX(Paste_Here!$B$2:$B$850, MATCH(0, COUNTIF(MG$4:MG210, Paste_Here!$B$2:$B$850) + IF(Paste_Here!$B$2:$B$850="", 1, 0), 0)), "")</f>
        <v/>
      </c>
      <c r="MH211" s="1" t="str">
        <f>IF(MG211&lt;&gt;"", INDEX(Paste_Here!$A$2:$A$850, MATCH(MG211, Paste_Here!$B$2:$B$850, 0)), "")</f>
        <v/>
      </c>
      <c r="MI211" s="1" t="str">
        <f t="shared" si="32"/>
        <v/>
      </c>
      <c r="MJ211" s="1" t="str" cm="1">
        <f t="array" ref="MJ211">IFERROR(INDEX($MI$5:$MI$850, MATCH(SMALL(IF($MI$5:$MI$850&lt;&gt;"", COUNTIF($MI$5:$MI$850, "&lt;"&amp;$MI$5:$MI$850)+1), ROW()-ROW($MJ$5)+1), COUNTIF($MI$5:$MI$850, "&lt;"&amp;$MI$5:$MI$850)+1, 0)), "")</f>
        <v/>
      </c>
    </row>
    <row r="212" spans="1:348">
      <c r="A212" s="66"/>
      <c r="B212" s="76" t="str">
        <f t="shared" si="25"/>
        <v/>
      </c>
      <c r="C212" s="66"/>
      <c r="D212" s="76" t="str">
        <f>IFERROR(IF(B212&lt;&gt;"", IF(AND(INDEX(Paste_Here!B$2:B$850, MATCH(B212, Paste_Here!A$2:A$850, 0))&lt;&gt;"", ISNUMBER(VALUE(INDEX(Paste_Here!B$2:B$850, MATCH(B212, Paste_Here!A$2:A$850, 0))))), INDEX(Paste_Here!B$2:B$850, MATCH(B212, Paste_Here!A$2:A$850, 0)), ""), ""), "")</f>
        <v/>
      </c>
      <c r="E212" s="66"/>
      <c r="F212" s="76" t="str">
        <f>IFERROR(IF(B212&lt;&gt;"", IF(ISTEXT(INDEX(Paste_Here!K$2:K$850, MATCH(B212, Paste_Here!A$2:A$850, 0))), INDEX(Paste_Here!K$2:K$850, MATCH(B212, Paste_Here!A$2:A$850, 0)), ""), ""), "")</f>
        <v/>
      </c>
      <c r="G212" s="66"/>
      <c r="H212" s="76" t="str">
        <f>IFERROR(IF(B212&lt;&gt;"", IF(ISTEXT(INDEX(Paste_Here!C$2:C$850, MATCH(B212, Paste_Here!A$2:A$850, 0))), INDEX(Paste_Here!C$2:C$850, MATCH(B212, Paste_Here!A$2:A$850, 0)), ""), ""), "")</f>
        <v/>
      </c>
      <c r="I212" s="66"/>
      <c r="J212" s="76" t="str">
        <f>IFERROR(IF(B212&lt;&gt;"", IF(ISNUMBER(SEARCH("s", LOWER(INDEX(Paste_Here!M$2:M$850, MATCH(B212, Paste_Here!A$2:A$850, 0))))), "Yes", IF(INDEX(Paste_Here!M$2:M$850, MATCH(B212, Paste_Here!A$2:A$850, 0))&lt;&gt;"", "No", "")), ""), "")</f>
        <v/>
      </c>
      <c r="K212" s="66"/>
      <c r="L212" s="76" t="str">
        <f>IFERROR(IF(B212&lt;&gt;"", IF(ISNUMBER(SEARCH("yes", LOWER(INDEX(Paste_Here!E$2:E$850, MATCH(B212, Paste_Here!A$2:A$850, 0))))), "Yes", IF(ISNUMBER(SEARCH("no", LOWER(INDEX(Paste_Here!E$2:E$850, MATCH(B212, Paste_Here!A$2:A$850, 0))))), "No", "")), ""), "")</f>
        <v/>
      </c>
      <c r="M212" s="66"/>
      <c r="N212" s="76" t="str">
        <f>IFERROR(IF(B212&lt;&gt;"", IF(ISNUMBER(SEARCH("yes", LOWER(INDEX(Paste_Here!F$2:F$850, MATCH(B212, Paste_Here!A$2:A$850, 0))))), "Yes", IF(ISNUMBER(SEARCH("no", LOWER(INDEX(Paste_Here!F$2:F$850, MATCH(B212, Paste_Here!A$2:A$850, 0))))), "No", "")), ""), "")</f>
        <v/>
      </c>
      <c r="O212" s="66"/>
      <c r="P212" s="76" t="str">
        <f>IFERROR(IF(B212&lt;&gt;"", IF(ISNUMBER(SEARCH("yes", LOWER(INDEX(Paste_Here!L$2:L$850, MATCH(B212, Paste_Here!A$2:A$850, 0))))), "Yes", IF(ISNUMBER(SEARCH("no", LOWER(INDEX(Paste_Here!L$2:L$850, MATCH(B212, Paste_Here!A$2:A$850, 0))))), "No", "")), ""), "")</f>
        <v/>
      </c>
      <c r="Q212" s="66"/>
      <c r="R212" s="76" t="str">
        <f>IFERROR(IF(B212&lt;&gt;"", IF(ISNUMBER(SEARCH("transitional 2", LOWER(INDEX(Paste_Here!D$2:D$850, MATCH(B212, Paste_Here!A$2:A$850, 0))))), "T2", IF(ISNUMBER(SEARCH("transitional 1", LOWER(INDEX(Paste_Here!D$2:D$850, MATCH(B212, Paste_Here!A$2:A$850, 0))))), "T1", IF(ISNUMBER(SEARCH("waived ell services", LOWER(INDEX(Paste_Here!D$2:D$850, MATCH(B212, Paste_Here!A$2:A$850, 0))))), "W", IF(ISNUMBER(SEARCH("english language learner", LOWER(INDEX(Paste_Here!D$2:D$850, MATCH(B212, Paste_Here!A$2:A$850, 0))))), "L", "")))), ""), "")</f>
        <v/>
      </c>
      <c r="S212" s="66"/>
      <c r="T212" s="76" t="str">
        <f>IFERROR(IF(B212&lt;&gt;"", IF(ISNUMBER(SEARCH("yes", LOWER(INDEX(Paste_Here!I$2:I$850, MATCH(B212, Paste_Here!A$2:A$850, 0))))), "Yes", IF(ISNUMBER(SEARCH("no", LOWER(INDEX(Paste_Here!I$2:I$850, MATCH(B212, Paste_Here!A$2:A$850, 0))))), "No", "")), ""), "")</f>
        <v/>
      </c>
      <c r="U212" s="66"/>
      <c r="V212" s="76" t="str">
        <f>IFERROR(IF(B212&lt;&gt;"", IF(ISTEXT(INDEX(Paste_Here!J$2:J$850, MATCH(B212, Paste_Here!A$2:A$850, 0))), VALUE(INDEX(Paste_Here!J$2:J$850, MATCH(B212, Paste_Here!A$2:A$850, 0))), ""), ""), "")</f>
        <v/>
      </c>
      <c r="W212" s="66"/>
      <c r="X212" s="66"/>
      <c r="Y212" s="76" t="str">
        <f t="shared" si="26"/>
        <v/>
      </c>
      <c r="Z212" s="66"/>
      <c r="AA212" s="76" t="str">
        <f>IFERROR(IF(B212&lt;&gt;"", IF(AND(INDEX(Paste_Here!AI$2:AI$850, MATCH(B212, Paste_Here!A$2:A$850, 0))&lt;&gt;"", ISNUMBER(VALUE(INDEX(Paste_Here!AI$2:AI$850, MATCH(B212, Paste_Here!A$2:A$850, 0))))), INDEX(Paste_Here!AI$2:AI$850, MATCH(B212, Paste_Here!A$2:A$850, 0)), ""), ""), "")</f>
        <v/>
      </c>
      <c r="AB212" s="66"/>
      <c r="AC212" s="76" t="str">
        <f>IFERROR(IF(B212&lt;&gt;"", IF(AND(INDEX(Paste_Here!AJ$2:AJ$850, MATCH(B212, Paste_Here!A$2:A$850, 0))&lt;&gt;"", ISNUMBER(VALUE(INDEX(Paste_Here!AJ$2:AJ$850, MATCH(B212, Paste_Here!A$2:A$850, 0))))), INDEX(Paste_Here!AJ$2:AJ$850, MATCH(B212, Paste_Here!A$2:A$850, 0)), ""), ""), "")</f>
        <v/>
      </c>
      <c r="AD212" s="66"/>
      <c r="AE212" s="76" t="str">
        <f>IFERROR(IF(B212&lt;&gt;"", IF(AND(INDEX(Paste_Here!AK$2:AK$850, MATCH(B212, Paste_Here!A$2:A$850, 0))&lt;&gt;"", ISNUMBER(VALUE(INDEX(Paste_Here!AK$2:AK$850, MATCH(B212, Paste_Here!A$2:A$850, 0))))), INDEX(Paste_Here!AK$2:AK$850, MATCH(B212, Paste_Here!A$2:A$850, 0)), ""), ""), "")</f>
        <v/>
      </c>
      <c r="AF212" s="66"/>
      <c r="AG212" s="76" t="str">
        <f>IFERROR(IF(B212&lt;&gt;"", IF(AND(INDEX(Paste_Here!AL$2:AL$850, MATCH(B212, Paste_Here!A$2:A$850, 0))&lt;&gt;"", ISNUMBER(VALUE(INDEX(Paste_Here!AL$2:AL$850, MATCH(B212, Paste_Here!A$2:A$850, 0))))), INDEX(Paste_Here!AL$2:AL$850, MATCH(B212, Paste_Here!A$2:A$850, 0)), ""), ""), "")</f>
        <v/>
      </c>
      <c r="AH212" s="66"/>
      <c r="AI212" s="76" t="str">
        <f>IFERROR(IF(B212&lt;&gt;"", IF(AND(INDEX(Paste_Here!AH$2:AH$850, MATCH(B212, Paste_Here!A$2:A$850, 0))&lt;&gt;"", ISNUMBER(VALUE(INDEX(Paste_Here!AH$2:AH$850, MATCH(B212, Paste_Here!A$2:A$850, 0))))), IF(VALUE(INDEX(Paste_Here!AH$2:AH$850, MATCH(B212, Paste_Here!A$2:A$850, 0)))=0, "", INDEX(Paste_Here!AH$2:AH$850, MATCH(B212, Paste_Here!A$2:A$850, 0))), ""), ""), "")</f>
        <v/>
      </c>
      <c r="AJ212" s="66"/>
      <c r="AK212" s="76" t="str">
        <f>IFERROR(IF(B212&lt;&gt;"", IF(AND(INDEX(Paste_Here!N$2:N$850, MATCH(B212, Paste_Here!A$2:A$850, 0))&lt;&gt;"", ISNUMBER(VALUE(INDEX(Paste_Here!N$2:N$850, MATCH(B212, Paste_Here!A$2:A$850, 0))))), INDEX(Paste_Here!N$2:N$850, MATCH(B212, Paste_Here!A$2:A$850, 0)), ""), ""), "")</f>
        <v/>
      </c>
      <c r="AL212" s="66"/>
      <c r="AM212" s="76" t="str">
        <f>IFERROR(IF(B212&lt;&gt;"", IF(AND(INDEX(Paste_Here!O$2:O$850, MATCH(B212, Paste_Here!A$2:A$850, 0))&lt;&gt;"", ISNUMBER(VALUE(INDEX(Paste_Here!O$2:O$850, MATCH(B212, Paste_Here!A$2:A$850, 0))))), INDEX(Paste_Here!O$2:O$850, MATCH(B212, Paste_Here!A$2:A$850, 0)), ""), ""), "")</f>
        <v/>
      </c>
      <c r="AN212" s="66"/>
      <c r="AO212" s="76"/>
      <c r="AP212" s="66"/>
      <c r="AQ212" s="76"/>
      <c r="AR212" s="66"/>
      <c r="AS212" s="76"/>
      <c r="AT212" s="66"/>
      <c r="AU212" s="66"/>
      <c r="AV212" s="76" t="str">
        <f t="shared" si="27"/>
        <v/>
      </c>
      <c r="AW212" s="66"/>
      <c r="AX212" s="76" t="str">
        <f>IFERROR(IF(B212&lt;&gt;"", IF(ISNUMBER(SEARCH("Revealed-Potential (Primary Focus)", LOWER(INDEX(Paste_Here!Z$2:Z$850, MATCH(B212, Paste_Here!A$2:A$850, 0))))), "Rev-Potential: Prim", IF(ISNUMBER(SEARCH("Revealed-Potential (Secondary Focus)", LOWER(INDEX(Paste_Here!Z$2:Z$850, MATCH(B212, Paste_Here!A$2:A$850, 0))))), "Rev-Potential: Sec", IF(ISNUMBER(SEARCH("Monitoring", LOWER(INDEX(Paste_Here!Z$2:Z$850, MATCH(B212, Paste_Here!A$2:A$850, 0))))), "Monitoring", IF(ISNUMBER(SEARCH("At-Promise (Secondary Focus)", LOWER(INDEX(Paste_Here!Z$2:Z$850, MATCH(B212, Paste_Here!A$2:A$850, 0))))), "At-Promise: Sec", IF(ISNUMBER(SEARCH("At-Promise (Primary Focus)", LOWER(INDEX(Paste_Here!Z$2:Z$850, MATCH(B212, Paste_Here!A$2:A$850, 0))))), "At-Promise: Prim", ""))))), ""), "")</f>
        <v/>
      </c>
      <c r="AY212" s="66"/>
      <c r="AZ212" s="76"/>
      <c r="BA212" s="66"/>
      <c r="BB212" s="76"/>
      <c r="BC212" s="66"/>
      <c r="BD212" s="76"/>
      <c r="BE212" s="66"/>
      <c r="BF212" s="76"/>
      <c r="BG212" s="66"/>
      <c r="BH212" s="76"/>
      <c r="BI212" s="66"/>
      <c r="BJ212" s="66"/>
      <c r="BK212" s="76" t="str">
        <f t="shared" si="28"/>
        <v/>
      </c>
      <c r="BL212" s="66"/>
      <c r="BM212" s="76" t="str">
        <f>IFERROR(IF(B212&lt;&gt;"", IF(AND(ISNUMBER(VALUE(SUBSTITUTE(SUBSTITUTE(Paste_Here!R212, "br", "-"), "L", ""))), VALUE(SUBSTITUTE(SUBSTITUTE(Paste_Here!R212, "br", "-"), "L", "")) &gt;= 1095), "Yes", IF(AND(ISNUMBER(VALUE(SUBSTITUTE(SUBSTITUTE(Paste_Here!R212, "br", "-"), "L", ""))), VALUE(SUBSTITUTE(SUBSTITUTE(Paste_Here!R212, "br", "-"), "L", "")) &lt;= 1094), "No", "")), ""), "")</f>
        <v/>
      </c>
      <c r="BN212" s="66"/>
      <c r="BO212" s="76" t="str">
        <f>IFERROR(IF(B212&lt;&gt;"", IF(COUNTIF(INDEX(Paste_Here!Y$2:AB$850, MATCH(B212, Paste_Here!A$2:A$850, 0), 0), "yes") &gt; 0, "Yes", IF(COUNTIF(INDEX(Paste_Here!Y$2:AB$850, MATCH(B212, Paste_Here!A$2:A$850, 0), 0), "no") &gt; 0, "No", "")), ""), "")</f>
        <v/>
      </c>
      <c r="BP212" s="66"/>
      <c r="BQ212" s="76" t="str">
        <f>IFERROR(IF(B212&lt;&gt;"", IF(AND(ISNUMBER(VALUE(SUBSTITUTE(SUBSTITUTE(Paste_Here!U212, "em", "-"), "q", ""))), VALUE(SUBSTITUTE(SUBSTITUTE(Paste_Here!U212, "em", "-"), "q", "")) &gt;= 910), "Yes", IF(AND(ISNUMBER(VALUE(SUBSTITUTE(SUBSTITUTE(Paste_Here!U212, "em", "-"), "q", ""))), VALUE(SUBSTITUTE(SUBSTITUTE(Paste_Here!U212, "em", "-"), "q", "")) &lt;= 909), "No", "")), ""), "")</f>
        <v/>
      </c>
      <c r="BR212" s="66"/>
      <c r="BS212" s="76" t="str">
        <f>IFERROR(IF(B212&lt;&gt;"", IF(AND(INDEX(Paste_Here!X$2:X$850, MATCH(B212, Paste_Here!A$2:A$850, 0))&lt;&gt;"", ISNUMBER(VALUE(INDEX(Paste_Here!X$2:X$850, MATCH(B212, Paste_Here!A$2:A$850, 0))))), INDEX(Paste_Here!X$2:X$850, MATCH(B212, Paste_Here!A$2:A$850, 0)), ""), ""), "")</f>
        <v/>
      </c>
      <c r="BT212" s="66"/>
      <c r="BU212" s="76" t="str">
        <f>IFERROR(IF(B212&lt;&gt;"", IF(ISNUMBER(VALUE(INDEX(Paste_Here!G$2:G$850, MATCH(B212, Paste_Here!A$2:A$850, 0)))), IF(VALUE(INDEX(Paste_Here!G$2:G$850, MATCH(B212, Paste_Here!A$2:A$850, 0)))=0, "No", IF(AND(VALUE(INDEX(Paste_Here!G$2:G$850, MATCH(B212, Paste_Here!A$2:A$850, 0)))&gt;=1, VALUE(INDEX(Paste_Here!G$2:G$850, MATCH(B212, Paste_Here!A$2:A$850, 0)))&lt;=4), VALUE(INDEX(Paste_Here!G$2:G$850, MATCH(B212, Paste_Here!A$2:A$850, 0))), "")), ""), ""), "")</f>
        <v/>
      </c>
      <c r="BV212" s="66"/>
      <c r="BW212" s="76" t="str">
        <f>IFERROR(IF(B212&lt;&gt;"", IF(ISNUMBER(VALUE(INDEX(Paste_Here!H$2:H$850, MATCH(B212, Paste_Here!A$2:A$850, 0)))), IF(VALUE(INDEX(Paste_Here!H$2:H$850, MATCH(B212, Paste_Here!A$2:A$850, 0)))=0, "No", IF(AND(VALUE(INDEX(Paste_Here!H$2:H$850, MATCH(B212, Paste_Here!A$2:A$850, 0)))&gt;=1, VALUE(INDEX(Paste_Here!H$2:H$850, MATCH(B212, Paste_Here!A$2:A$850, 0)))&lt;=4), VALUE(INDEX(Paste_Here!H$2:H$850, MATCH(B212, Paste_Here!A$2:A$850, 0))), "")), ""), ""), "")</f>
        <v/>
      </c>
      <c r="BX212" s="66"/>
      <c r="BY212" s="76"/>
      <c r="BZ212" s="66"/>
      <c r="CA212" s="76"/>
      <c r="CB212" s="66"/>
      <c r="CC212" s="66"/>
      <c r="CD212" s="76" t="str">
        <f t="shared" si="29"/>
        <v/>
      </c>
      <c r="CE212" s="66"/>
      <c r="CF212" s="76" t="str">
        <f>IFERROR(IF(B212&lt;&gt;"", IF(AND(INDEX(Paste_Here!P$2:P$850, MATCH(B212, Paste_Here!A$2:A$850, 0))&lt;&gt;"", ISNUMBER(VALUE(INDEX(Paste_Here!P$2:P$850, MATCH(B212, Paste_Here!A$2:A$850, 0))))), INDEX(Paste_Here!P$2:P$850, MATCH(B212, Paste_Here!A$2:A$850, 0)), ""), ""), "")</f>
        <v/>
      </c>
      <c r="CG212" s="66"/>
      <c r="CH212" s="76" t="str">
        <f>IFERROR(IF(B212&lt;&gt;"", IF(ISNUMBER(SEARCH("highrisk", LOWER(INDEX(Paste_Here!Q$2:Q$850, MATCH(B212, Paste_Here!A$2:A$850, 0))))), "High Risk", IF(ISNUMBER(SEARCH("lowrisk", LOWER(INDEX(Paste_Here!Q$2:Q$850, MATCH(B212, Paste_Here!A$2:A$850, 0))))), "Low Risk", IF(ISNUMBER(SEARCH("somerisk", LOWER(INDEX(Paste_Here!Q$2:Q$850, MATCH(B212, Paste_Here!A$2:A$850, 0))))), "Some Risk", ""))), ""), "")</f>
        <v/>
      </c>
      <c r="CI212" s="66"/>
      <c r="CJ212" s="76" t="str">
        <f>IFERROR(IF(B212&lt;&gt;"", IF(AND(INDEX(Paste_Here!AA$2:AA$850, MATCH(B212, Paste_Here!A$2:A$850, 0))&lt;&gt;"", ISNUMBER(VALUE(INDEX(Paste_Here!AA$2:AA$850, MATCH(B212, Paste_Here!A$2:A$850, 0))))), INDEX(Paste_Here!AA$2:AA$850, MATCH(B212, Paste_Here!A$2:A$850, 0)), ""), ""), "")</f>
        <v/>
      </c>
      <c r="CK212" s="66"/>
      <c r="CL212" s="76" t="str">
        <f>IFERROR(IF(B212&lt;&gt;"", IF(LOWER(INDEX(Paste_Here!AB$2:AB$850, MATCH(B212, Paste_Here!A$2:A$850, 0)))="approaching expectations", "Approaching", IF(LOWER(INDEX(Paste_Here!AB$2:AB$850, MATCH(B212, Paste_Here!A$2:A$850, 0)))="met expectations", "Met", IF(LOWER(INDEX(Paste_Here!AB$2:AB$850, MATCH(B212, Paste_Here!A$2:A$850, 0)))="exceeded expectations", "Exceeded", IF(LOWER(INDEX(Paste_Here!AB$2:AB$850, MATCH(B212, Paste_Here!A$2:A$850, 0)))="below expectations", "Below", "")))), ""), "")</f>
        <v/>
      </c>
      <c r="CM212" s="66"/>
      <c r="CN212" s="76" t="str">
        <f>IFERROR(IF(B212&lt;&gt;"", IF(AND(INDEX(Paste_Here!AC$2:AC$850, MATCH(B212, Paste_Here!A$2:A$850, 0))&lt;&gt;"", ISNUMBER(VALUE(INDEX(Paste_Here!AC$2:AC$850, MATCH(B212, Paste_Here!A$2:A$850, 0))))), INDEX(Paste_Here!AC$2:AC$850, MATCH(B212, Paste_Here!A$2:A$850, 0)), ""), ""), "")</f>
        <v/>
      </c>
      <c r="CO212" s="66"/>
      <c r="CP212" s="76"/>
      <c r="CQ212" s="66"/>
      <c r="CR212" s="76"/>
      <c r="CS212" s="66"/>
      <c r="CT212" s="76"/>
      <c r="CU212" s="66"/>
      <c r="CV212" s="76"/>
      <c r="CW212" s="66"/>
      <c r="CX212" s="76"/>
      <c r="CY212" s="66"/>
      <c r="CZ212" s="66"/>
      <c r="DA212" s="76" t="str">
        <f t="shared" si="30"/>
        <v/>
      </c>
      <c r="DB212" s="66"/>
      <c r="DC212" s="76" t="str">
        <f>IFERROR(IF(B212&lt;&gt;"", IF(AND(INDEX(Paste_Here!V$2:V$850, MATCH(B212, Paste_Here!A$2:A$850, 0))&lt;&gt;"", ISNUMBER(VALUE(INDEX(Paste_Here!V$2:V$850, MATCH(B212, Paste_Here!A$2:A$850, 0))))), INDEX(Paste_Here!V$2:V$850, MATCH(B212, Paste_Here!A$2:A$850, 0)), ""), ""), "")</f>
        <v/>
      </c>
      <c r="DD212" s="66"/>
      <c r="DE212" s="76" t="str">
        <f>IFERROR(IF(B212&lt;&gt;"", IF(ISNUMBER(SEARCH("highrisk", LOWER(INDEX(Paste_Here!W$2:W$850, MATCH(B212, Paste_Here!A$2:A$850, 0))))), "High Risk", IF(ISNUMBER(SEARCH("lowrisk", LOWER(INDEX(Paste_Here!W$2:W$850, MATCH(B212, Paste_Here!A$2:A$850, 0))))), "Low Risk", IF(ISNUMBER(SEARCH("somerisk", LOWER(INDEX(Paste_Here!W$2:W$850, MATCH(B212, Paste_Here!A$2:A$850, 0))))), "Some Risk", ""))), ""), "")</f>
        <v/>
      </c>
      <c r="DF212" s="66"/>
      <c r="DG212" s="76" t="str">
        <f>IFERROR(IF(B212&lt;&gt;"", IF(AND(INDEX(Paste_Here!S$2:S$850, MATCH(B212, Paste_Here!A$2:A$850, 0))&lt;&gt;"", ISNUMBER(VALUE(INDEX(Paste_Here!S$2:S$850, MATCH(B212, Paste_Here!A$2:A$850, 0))))), INDEX(Paste_Here!S$2:S$850, MATCH(B212, Paste_Here!A$2:A$850, 0)), ""), ""), "")</f>
        <v/>
      </c>
      <c r="DH212" s="66"/>
      <c r="DI212" s="76" t="str">
        <f>IFERROR(IF(B212&lt;&gt;"", IF(ISNUMBER(SEARCH("highrisk", LOWER(INDEX(Paste_Here!T$2:T$850, MATCH(B212, Paste_Here!A$2:A$850, 0))))), "High Risk", IF(ISNUMBER(SEARCH("lowrisk", LOWER(INDEX(Paste_Here!T$2:T$850, MATCH(B212, Paste_Here!A$2:A$850, 0))))), "Low Risk", IF(ISNUMBER(SEARCH("somerisk", LOWER(INDEX(Paste_Here!T$2:T$850, MATCH(B212, Paste_Here!A$2:A$850, 0))))), "Some Risk", ""))), ""), "")</f>
        <v/>
      </c>
      <c r="DJ212" s="66"/>
      <c r="DK212" s="76" t="str">
        <f>IFERROR(IF(B212&lt;&gt;"", IF(AND(INDEX(Paste_Here!AD$2:AD$850, MATCH(B212, Paste_Here!A$2:A$850, 0))&lt;&gt;"", ISNUMBER(VALUE(INDEX(Paste_Here!AD$2:AD$850, MATCH(B212, Paste_Here!A$2:A$850, 0))))), INDEX(Paste_Here!AD$2:AD$850, MATCH(B212, Paste_Here!A$2:A$850, 0)), ""), ""), "")</f>
        <v/>
      </c>
      <c r="DL212" s="66"/>
      <c r="DM212" s="76" t="str">
        <f>IFERROR(IF(B212&lt;&gt;"", IF(LOWER(INDEX(Paste_Here!AE$2:AE$850, MATCH(B212, Paste_Here!A$2:A$850, 0)))="approaching expectations", "Approaching", IF(LOWER(INDEX(Paste_Here!AE$2:AE$850, MATCH(B212, Paste_Here!A$2:A$850, 0)))="met expectations", "Met", IF(LOWER(INDEX(Paste_Here!AE$2:AE$850, MATCH(B212, Paste_Here!A$2:A$850, 0)))="exceeded expectations", "Exceeded", IF(LOWER(INDEX(Paste_Here!AE$2:AE$850, MATCH(B212, Paste_Here!A$2:A$850, 0)))="below expectations", "Below", "")))), ""), "")</f>
        <v/>
      </c>
      <c r="DN212" s="66"/>
      <c r="DO212" s="76"/>
      <c r="DP212" s="66"/>
      <c r="DQ212" s="76"/>
      <c r="DR212" s="66"/>
      <c r="DS212" s="76"/>
      <c r="DT212" s="66"/>
      <c r="DU212" s="76"/>
      <c r="DV212" s="66"/>
      <c r="DW212" s="66"/>
      <c r="DX212" s="76" t="str">
        <f t="shared" si="31"/>
        <v/>
      </c>
      <c r="DY212" s="66"/>
      <c r="DZ212" s="76"/>
      <c r="EA212" s="66"/>
      <c r="EB212" s="76"/>
      <c r="EC212" s="66"/>
      <c r="ED212" s="76" t="str">
        <f>IFERROR(IF(B212&lt;&gt;"", IF(AND(INDEX(Paste_Here!AF$2:AF$850, MATCH(B212, Paste_Here!A$2:A$850, 0))&lt;&gt;"", ISNUMBER(VALUE(INDEX(Paste_Here!AF$2:AF$850, MATCH(B212, Paste_Here!A$2:A$850, 0))))), INDEX(Paste_Here!AF$2:AF$850, MATCH(B212, Paste_Here!A$2:A$850, 0)), ""), ""), "")</f>
        <v/>
      </c>
      <c r="EE212" s="66"/>
      <c r="EF212" s="76"/>
      <c r="EG212" s="66"/>
      <c r="EH212" s="76"/>
      <c r="EI212" s="66"/>
      <c r="EJ212" s="76" t="str">
        <f>IFERROR(IF(B212&lt;&gt;"", IF(AND(INDEX(Paste_Here!AG$2:AG$850, MATCH(B212, Paste_Here!A$2:A$850, 0))&lt;&gt;"", ISNUMBER(VALUE(INDEX(Paste_Here!AG$2:AG$850, MATCH(B212, Paste_Here!A$2:A$850, 0))))), INDEX(Paste_Here!AG$2:AG$850, MATCH(B212, Paste_Here!A$2:A$850, 0)), ""), ""), "")</f>
        <v/>
      </c>
      <c r="EK212" s="66"/>
      <c r="EL212" s="76"/>
      <c r="EM212" s="66"/>
      <c r="EN212" s="76"/>
      <c r="EO212" s="66"/>
      <c r="EP212" s="76"/>
      <c r="EQ212" s="66"/>
      <c r="ER212" s="76"/>
      <c r="ES212" s="66"/>
      <c r="ET212" s="66"/>
      <c r="EU212" s="76"/>
      <c r="EV212" s="66"/>
      <c r="EW212" s="76"/>
      <c r="EX212" s="66"/>
      <c r="EY212" s="76"/>
      <c r="EZ212" s="66"/>
      <c r="FA212" s="76"/>
      <c r="FB212" s="66"/>
      <c r="FC212" s="76"/>
      <c r="FD212" s="66"/>
      <c r="FE212" s="76"/>
      <c r="FF212" s="66"/>
      <c r="FG212" s="76"/>
      <c r="FH212" s="66"/>
      <c r="FI212" s="76"/>
      <c r="FJ212" s="66"/>
      <c r="FK212" s="76"/>
      <c r="FL212" s="66"/>
      <c r="FM212" s="76"/>
      <c r="FN212" s="66"/>
      <c r="FO212" s="76"/>
      <c r="FP212" s="66"/>
      <c r="FQ212" s="76"/>
      <c r="FR212" s="66"/>
      <c r="FS212" s="76"/>
      <c r="FT212" s="66"/>
      <c r="FU212" s="76"/>
      <c r="FV212" s="66"/>
      <c r="FW212" s="76"/>
      <c r="FX212" s="66"/>
      <c r="FY212" s="76"/>
      <c r="FZ212" s="66"/>
      <c r="GA212" s="76"/>
      <c r="GB212" s="66"/>
      <c r="GC212" s="76"/>
      <c r="GD212" s="66"/>
      <c r="GE212" s="76"/>
      <c r="GF212" s="66"/>
      <c r="GG212" s="76"/>
      <c r="GH212" s="66"/>
      <c r="GI212" s="76"/>
      <c r="GJ212" s="66"/>
      <c r="GK212" s="76"/>
      <c r="GL212" s="66"/>
      <c r="GM212" s="76"/>
      <c r="GN212" s="66"/>
      <c r="GO212" s="76"/>
      <c r="GP212" s="66"/>
      <c r="GQ212" s="76"/>
      <c r="GR212" s="66"/>
      <c r="GS212" s="76"/>
      <c r="GT212" s="66"/>
      <c r="GU212" s="76"/>
      <c r="GV212" s="66"/>
      <c r="GW212" s="76"/>
      <c r="GX212" s="66"/>
      <c r="GY212" s="76"/>
      <c r="GZ212" s="66"/>
      <c r="HA212" s="76"/>
      <c r="HB212" s="66"/>
      <c r="HC212" s="76"/>
      <c r="HD212" s="66"/>
      <c r="HE212" s="76"/>
      <c r="HF212" s="66"/>
      <c r="HG212" s="76"/>
      <c r="HH212" s="66"/>
      <c r="HI212" s="76"/>
      <c r="HJ212" s="66"/>
      <c r="HK212" s="76"/>
      <c r="HL212" s="66"/>
      <c r="HM212" s="76"/>
      <c r="HN212" s="66"/>
      <c r="HO212" s="76"/>
      <c r="HP212" s="66"/>
      <c r="HQ212" s="76"/>
      <c r="HR212" s="66"/>
      <c r="HS212" s="76"/>
      <c r="HT212" s="66"/>
      <c r="HU212" s="76"/>
      <c r="HV212" s="66"/>
      <c r="HW212" s="76"/>
      <c r="HX212" s="66"/>
      <c r="HY212" s="76"/>
      <c r="HZ212" s="66"/>
      <c r="IA212" s="76"/>
      <c r="IB212" s="66"/>
      <c r="IC212" s="76"/>
      <c r="ID212" s="66"/>
      <c r="IE212" s="76"/>
      <c r="IF212" s="66"/>
      <c r="IG212" s="76"/>
      <c r="IH212" s="66"/>
      <c r="II212" s="76"/>
      <c r="IJ212" s="66"/>
      <c r="IK212" s="76"/>
      <c r="IL212" s="66"/>
      <c r="IM212" s="76"/>
      <c r="IN212" s="66"/>
      <c r="IO212" s="76"/>
      <c r="IP212" s="66"/>
      <c r="IQ212" s="76"/>
      <c r="IR212" s="66"/>
      <c r="IS212" s="76"/>
      <c r="IT212" s="66"/>
      <c r="IU212" s="76"/>
      <c r="IV212" s="66"/>
      <c r="IW212" s="76"/>
      <c r="IX212" s="66"/>
      <c r="IY212" s="76"/>
      <c r="IZ212" s="66"/>
      <c r="JA212" s="76"/>
      <c r="JB212" s="66"/>
      <c r="JC212" s="76"/>
      <c r="JD212" s="66"/>
      <c r="JE212" s="76"/>
      <c r="JF212" s="66"/>
      <c r="JG212" s="76"/>
      <c r="JH212" s="66"/>
      <c r="JI212" s="76"/>
      <c r="JJ212" s="66"/>
      <c r="JK212" s="76"/>
      <c r="JL212" s="66"/>
      <c r="JM212" s="76"/>
      <c r="JN212" s="66"/>
      <c r="JO212" s="76"/>
      <c r="JP212" s="66"/>
      <c r="JQ212" s="76"/>
      <c r="JR212" s="66"/>
      <c r="JS212" s="76"/>
      <c r="JT212" s="66"/>
      <c r="JU212" s="76"/>
      <c r="JV212" s="66"/>
      <c r="JW212" s="76"/>
      <c r="JX212" s="66"/>
      <c r="JY212" s="76"/>
      <c r="JZ212" s="66"/>
      <c r="KA212" s="76"/>
      <c r="KB212" s="66"/>
      <c r="KC212" s="76"/>
      <c r="KD212" s="66"/>
      <c r="KE212" s="76"/>
      <c r="KF212" s="66"/>
      <c r="KG212" s="76"/>
      <c r="KH212" s="66"/>
      <c r="KI212" s="76"/>
      <c r="KJ212" s="66"/>
      <c r="KK212" s="76"/>
      <c r="KL212" s="66"/>
      <c r="KM212" s="76"/>
      <c r="KN212" s="66"/>
      <c r="KO212" s="76"/>
      <c r="KP212" s="66"/>
      <c r="KQ212" s="76"/>
      <c r="KR212" s="66"/>
      <c r="KS212" s="76"/>
      <c r="KT212" s="66"/>
      <c r="KU212" s="76"/>
      <c r="KV212" s="66"/>
      <c r="KW212" s="76"/>
      <c r="KX212" s="66"/>
      <c r="KY212" s="76"/>
      <c r="KZ212" s="66"/>
      <c r="LA212" s="76"/>
      <c r="LB212" s="66"/>
      <c r="LC212" s="76"/>
      <c r="LD212" s="66"/>
      <c r="LE212" s="76"/>
      <c r="LF212" s="66"/>
      <c r="LG212" s="76"/>
      <c r="LH212" s="66"/>
      <c r="LI212" s="76"/>
      <c r="LJ212" s="66"/>
      <c r="LK212" s="76"/>
      <c r="LL212" s="66"/>
      <c r="LM212" s="76"/>
      <c r="LN212" s="66"/>
      <c r="LO212" s="76"/>
      <c r="LP212" s="66"/>
      <c r="LQ212" s="76"/>
      <c r="LR212" s="66"/>
      <c r="LS212" s="76"/>
      <c r="LT212" s="66"/>
      <c r="LU212" s="76"/>
      <c r="LV212" s="66"/>
      <c r="LW212" s="76"/>
      <c r="LX212" s="66"/>
      <c r="LY212" s="76"/>
      <c r="LZ212" s="66"/>
      <c r="MA212" s="76"/>
      <c r="MB212" s="66"/>
      <c r="MC212" s="76"/>
      <c r="MD212" s="66"/>
      <c r="MG212" s="1" t="str" cm="1">
        <f t="array" ref="MG212">IFERROR(INDEX(Paste_Here!$B$2:$B$850, MATCH(0, COUNTIF(MG$4:MG211, Paste_Here!$B$2:$B$850) + IF(Paste_Here!$B$2:$B$850="", 1, 0), 0)), "")</f>
        <v/>
      </c>
      <c r="MH212" s="1" t="str">
        <f>IF(MG212&lt;&gt;"", INDEX(Paste_Here!$A$2:$A$850, MATCH(MG212, Paste_Here!$B$2:$B$850, 0)), "")</f>
        <v/>
      </c>
      <c r="MI212" s="1" t="str">
        <f t="shared" si="32"/>
        <v/>
      </c>
      <c r="MJ212" s="1" t="str" cm="1">
        <f t="array" ref="MJ212">IFERROR(INDEX($MI$5:$MI$850, MATCH(SMALL(IF($MI$5:$MI$850&lt;&gt;"", COUNTIF($MI$5:$MI$850, "&lt;"&amp;$MI$5:$MI$850)+1), ROW()-ROW($MJ$5)+1), COUNTIF($MI$5:$MI$850, "&lt;"&amp;$MI$5:$MI$850)+1, 0)), "")</f>
        <v/>
      </c>
    </row>
    <row r="213" spans="1:348">
      <c r="A213" s="66"/>
      <c r="B213" s="76" t="str">
        <f t="shared" si="25"/>
        <v/>
      </c>
      <c r="C213" s="66"/>
      <c r="D213" s="76" t="str">
        <f>IFERROR(IF(B213&lt;&gt;"", IF(AND(INDEX(Paste_Here!B$2:B$850, MATCH(B213, Paste_Here!A$2:A$850, 0))&lt;&gt;"", ISNUMBER(VALUE(INDEX(Paste_Here!B$2:B$850, MATCH(B213, Paste_Here!A$2:A$850, 0))))), INDEX(Paste_Here!B$2:B$850, MATCH(B213, Paste_Here!A$2:A$850, 0)), ""), ""), "")</f>
        <v/>
      </c>
      <c r="E213" s="66"/>
      <c r="F213" s="76" t="str">
        <f>IFERROR(IF(B213&lt;&gt;"", IF(ISTEXT(INDEX(Paste_Here!K$2:K$850, MATCH(B213, Paste_Here!A$2:A$850, 0))), INDEX(Paste_Here!K$2:K$850, MATCH(B213, Paste_Here!A$2:A$850, 0)), ""), ""), "")</f>
        <v/>
      </c>
      <c r="G213" s="66"/>
      <c r="H213" s="76" t="str">
        <f>IFERROR(IF(B213&lt;&gt;"", IF(ISTEXT(INDEX(Paste_Here!C$2:C$850, MATCH(B213, Paste_Here!A$2:A$850, 0))), INDEX(Paste_Here!C$2:C$850, MATCH(B213, Paste_Here!A$2:A$850, 0)), ""), ""), "")</f>
        <v/>
      </c>
      <c r="I213" s="66"/>
      <c r="J213" s="76" t="str">
        <f>IFERROR(IF(B213&lt;&gt;"", IF(ISNUMBER(SEARCH("s", LOWER(INDEX(Paste_Here!M$2:M$850, MATCH(B213, Paste_Here!A$2:A$850, 0))))), "Yes", IF(INDEX(Paste_Here!M$2:M$850, MATCH(B213, Paste_Here!A$2:A$850, 0))&lt;&gt;"", "No", "")), ""), "")</f>
        <v/>
      </c>
      <c r="K213" s="66"/>
      <c r="L213" s="76" t="str">
        <f>IFERROR(IF(B213&lt;&gt;"", IF(ISNUMBER(SEARCH("yes", LOWER(INDEX(Paste_Here!E$2:E$850, MATCH(B213, Paste_Here!A$2:A$850, 0))))), "Yes", IF(ISNUMBER(SEARCH("no", LOWER(INDEX(Paste_Here!E$2:E$850, MATCH(B213, Paste_Here!A$2:A$850, 0))))), "No", "")), ""), "")</f>
        <v/>
      </c>
      <c r="M213" s="66"/>
      <c r="N213" s="76" t="str">
        <f>IFERROR(IF(B213&lt;&gt;"", IF(ISNUMBER(SEARCH("yes", LOWER(INDEX(Paste_Here!F$2:F$850, MATCH(B213, Paste_Here!A$2:A$850, 0))))), "Yes", IF(ISNUMBER(SEARCH("no", LOWER(INDEX(Paste_Here!F$2:F$850, MATCH(B213, Paste_Here!A$2:A$850, 0))))), "No", "")), ""), "")</f>
        <v/>
      </c>
      <c r="O213" s="66"/>
      <c r="P213" s="76" t="str">
        <f>IFERROR(IF(B213&lt;&gt;"", IF(ISNUMBER(SEARCH("yes", LOWER(INDEX(Paste_Here!L$2:L$850, MATCH(B213, Paste_Here!A$2:A$850, 0))))), "Yes", IF(ISNUMBER(SEARCH("no", LOWER(INDEX(Paste_Here!L$2:L$850, MATCH(B213, Paste_Here!A$2:A$850, 0))))), "No", "")), ""), "")</f>
        <v/>
      </c>
      <c r="Q213" s="66"/>
      <c r="R213" s="76" t="str">
        <f>IFERROR(IF(B213&lt;&gt;"", IF(ISNUMBER(SEARCH("transitional 2", LOWER(INDEX(Paste_Here!D$2:D$850, MATCH(B213, Paste_Here!A$2:A$850, 0))))), "T2", IF(ISNUMBER(SEARCH("transitional 1", LOWER(INDEX(Paste_Here!D$2:D$850, MATCH(B213, Paste_Here!A$2:A$850, 0))))), "T1", IF(ISNUMBER(SEARCH("waived ell services", LOWER(INDEX(Paste_Here!D$2:D$850, MATCH(B213, Paste_Here!A$2:A$850, 0))))), "W", IF(ISNUMBER(SEARCH("english language learner", LOWER(INDEX(Paste_Here!D$2:D$850, MATCH(B213, Paste_Here!A$2:A$850, 0))))), "L", "")))), ""), "")</f>
        <v/>
      </c>
      <c r="S213" s="66"/>
      <c r="T213" s="76" t="str">
        <f>IFERROR(IF(B213&lt;&gt;"", IF(ISNUMBER(SEARCH("yes", LOWER(INDEX(Paste_Here!I$2:I$850, MATCH(B213, Paste_Here!A$2:A$850, 0))))), "Yes", IF(ISNUMBER(SEARCH("no", LOWER(INDEX(Paste_Here!I$2:I$850, MATCH(B213, Paste_Here!A$2:A$850, 0))))), "No", "")), ""), "")</f>
        <v/>
      </c>
      <c r="U213" s="66"/>
      <c r="V213" s="76" t="str">
        <f>IFERROR(IF(B213&lt;&gt;"", IF(ISTEXT(INDEX(Paste_Here!J$2:J$850, MATCH(B213, Paste_Here!A$2:A$850, 0))), VALUE(INDEX(Paste_Here!J$2:J$850, MATCH(B213, Paste_Here!A$2:A$850, 0))), ""), ""), "")</f>
        <v/>
      </c>
      <c r="W213" s="66"/>
      <c r="X213" s="66"/>
      <c r="Y213" s="76" t="str">
        <f t="shared" si="26"/>
        <v/>
      </c>
      <c r="Z213" s="66"/>
      <c r="AA213" s="76" t="str">
        <f>IFERROR(IF(B213&lt;&gt;"", IF(AND(INDEX(Paste_Here!AI$2:AI$850, MATCH(B213, Paste_Here!A$2:A$850, 0))&lt;&gt;"", ISNUMBER(VALUE(INDEX(Paste_Here!AI$2:AI$850, MATCH(B213, Paste_Here!A$2:A$850, 0))))), INDEX(Paste_Here!AI$2:AI$850, MATCH(B213, Paste_Here!A$2:A$850, 0)), ""), ""), "")</f>
        <v/>
      </c>
      <c r="AB213" s="66"/>
      <c r="AC213" s="76" t="str">
        <f>IFERROR(IF(B213&lt;&gt;"", IF(AND(INDEX(Paste_Here!AJ$2:AJ$850, MATCH(B213, Paste_Here!A$2:A$850, 0))&lt;&gt;"", ISNUMBER(VALUE(INDEX(Paste_Here!AJ$2:AJ$850, MATCH(B213, Paste_Here!A$2:A$850, 0))))), INDEX(Paste_Here!AJ$2:AJ$850, MATCH(B213, Paste_Here!A$2:A$850, 0)), ""), ""), "")</f>
        <v/>
      </c>
      <c r="AD213" s="66"/>
      <c r="AE213" s="76" t="str">
        <f>IFERROR(IF(B213&lt;&gt;"", IF(AND(INDEX(Paste_Here!AK$2:AK$850, MATCH(B213, Paste_Here!A$2:A$850, 0))&lt;&gt;"", ISNUMBER(VALUE(INDEX(Paste_Here!AK$2:AK$850, MATCH(B213, Paste_Here!A$2:A$850, 0))))), INDEX(Paste_Here!AK$2:AK$850, MATCH(B213, Paste_Here!A$2:A$850, 0)), ""), ""), "")</f>
        <v/>
      </c>
      <c r="AF213" s="66"/>
      <c r="AG213" s="76" t="str">
        <f>IFERROR(IF(B213&lt;&gt;"", IF(AND(INDEX(Paste_Here!AL$2:AL$850, MATCH(B213, Paste_Here!A$2:A$850, 0))&lt;&gt;"", ISNUMBER(VALUE(INDEX(Paste_Here!AL$2:AL$850, MATCH(B213, Paste_Here!A$2:A$850, 0))))), INDEX(Paste_Here!AL$2:AL$850, MATCH(B213, Paste_Here!A$2:A$850, 0)), ""), ""), "")</f>
        <v/>
      </c>
      <c r="AH213" s="66"/>
      <c r="AI213" s="76" t="str">
        <f>IFERROR(IF(B213&lt;&gt;"", IF(AND(INDEX(Paste_Here!AH$2:AH$850, MATCH(B213, Paste_Here!A$2:A$850, 0))&lt;&gt;"", ISNUMBER(VALUE(INDEX(Paste_Here!AH$2:AH$850, MATCH(B213, Paste_Here!A$2:A$850, 0))))), IF(VALUE(INDEX(Paste_Here!AH$2:AH$850, MATCH(B213, Paste_Here!A$2:A$850, 0)))=0, "", INDEX(Paste_Here!AH$2:AH$850, MATCH(B213, Paste_Here!A$2:A$850, 0))), ""), ""), "")</f>
        <v/>
      </c>
      <c r="AJ213" s="66"/>
      <c r="AK213" s="76" t="str">
        <f>IFERROR(IF(B213&lt;&gt;"", IF(AND(INDEX(Paste_Here!N$2:N$850, MATCH(B213, Paste_Here!A$2:A$850, 0))&lt;&gt;"", ISNUMBER(VALUE(INDEX(Paste_Here!N$2:N$850, MATCH(B213, Paste_Here!A$2:A$850, 0))))), INDEX(Paste_Here!N$2:N$850, MATCH(B213, Paste_Here!A$2:A$850, 0)), ""), ""), "")</f>
        <v/>
      </c>
      <c r="AL213" s="66"/>
      <c r="AM213" s="76" t="str">
        <f>IFERROR(IF(B213&lt;&gt;"", IF(AND(INDEX(Paste_Here!O$2:O$850, MATCH(B213, Paste_Here!A$2:A$850, 0))&lt;&gt;"", ISNUMBER(VALUE(INDEX(Paste_Here!O$2:O$850, MATCH(B213, Paste_Here!A$2:A$850, 0))))), INDEX(Paste_Here!O$2:O$850, MATCH(B213, Paste_Here!A$2:A$850, 0)), ""), ""), "")</f>
        <v/>
      </c>
      <c r="AN213" s="66"/>
      <c r="AO213" s="76"/>
      <c r="AP213" s="66"/>
      <c r="AQ213" s="76"/>
      <c r="AR213" s="66"/>
      <c r="AS213" s="76"/>
      <c r="AT213" s="66"/>
      <c r="AU213" s="66"/>
      <c r="AV213" s="76" t="str">
        <f t="shared" si="27"/>
        <v/>
      </c>
      <c r="AW213" s="66"/>
      <c r="AX213" s="76" t="str">
        <f>IFERROR(IF(B213&lt;&gt;"", IF(ISNUMBER(SEARCH("Revealed-Potential (Primary Focus)", LOWER(INDEX(Paste_Here!Z$2:Z$850, MATCH(B213, Paste_Here!A$2:A$850, 0))))), "Rev-Potential: Prim", IF(ISNUMBER(SEARCH("Revealed-Potential (Secondary Focus)", LOWER(INDEX(Paste_Here!Z$2:Z$850, MATCH(B213, Paste_Here!A$2:A$850, 0))))), "Rev-Potential: Sec", IF(ISNUMBER(SEARCH("Monitoring", LOWER(INDEX(Paste_Here!Z$2:Z$850, MATCH(B213, Paste_Here!A$2:A$850, 0))))), "Monitoring", IF(ISNUMBER(SEARCH("At-Promise (Secondary Focus)", LOWER(INDEX(Paste_Here!Z$2:Z$850, MATCH(B213, Paste_Here!A$2:A$850, 0))))), "At-Promise: Sec", IF(ISNUMBER(SEARCH("At-Promise (Primary Focus)", LOWER(INDEX(Paste_Here!Z$2:Z$850, MATCH(B213, Paste_Here!A$2:A$850, 0))))), "At-Promise: Prim", ""))))), ""), "")</f>
        <v/>
      </c>
      <c r="AY213" s="66"/>
      <c r="AZ213" s="76"/>
      <c r="BA213" s="66"/>
      <c r="BB213" s="76"/>
      <c r="BC213" s="66"/>
      <c r="BD213" s="76"/>
      <c r="BE213" s="66"/>
      <c r="BF213" s="76"/>
      <c r="BG213" s="66"/>
      <c r="BH213" s="76"/>
      <c r="BI213" s="66"/>
      <c r="BJ213" s="66"/>
      <c r="BK213" s="76" t="str">
        <f t="shared" si="28"/>
        <v/>
      </c>
      <c r="BL213" s="66"/>
      <c r="BM213" s="76" t="str">
        <f>IFERROR(IF(B213&lt;&gt;"", IF(AND(ISNUMBER(VALUE(SUBSTITUTE(SUBSTITUTE(Paste_Here!R213, "br", "-"), "L", ""))), VALUE(SUBSTITUTE(SUBSTITUTE(Paste_Here!R213, "br", "-"), "L", "")) &gt;= 1095), "Yes", IF(AND(ISNUMBER(VALUE(SUBSTITUTE(SUBSTITUTE(Paste_Here!R213, "br", "-"), "L", ""))), VALUE(SUBSTITUTE(SUBSTITUTE(Paste_Here!R213, "br", "-"), "L", "")) &lt;= 1094), "No", "")), ""), "")</f>
        <v/>
      </c>
      <c r="BN213" s="66"/>
      <c r="BO213" s="76" t="str">
        <f>IFERROR(IF(B213&lt;&gt;"", IF(COUNTIF(INDEX(Paste_Here!Y$2:AB$850, MATCH(B213, Paste_Here!A$2:A$850, 0), 0), "yes") &gt; 0, "Yes", IF(COUNTIF(INDEX(Paste_Here!Y$2:AB$850, MATCH(B213, Paste_Here!A$2:A$850, 0), 0), "no") &gt; 0, "No", "")), ""), "")</f>
        <v/>
      </c>
      <c r="BP213" s="66"/>
      <c r="BQ213" s="76" t="str">
        <f>IFERROR(IF(B213&lt;&gt;"", IF(AND(ISNUMBER(VALUE(SUBSTITUTE(SUBSTITUTE(Paste_Here!U213, "em", "-"), "q", ""))), VALUE(SUBSTITUTE(SUBSTITUTE(Paste_Here!U213, "em", "-"), "q", "")) &gt;= 910), "Yes", IF(AND(ISNUMBER(VALUE(SUBSTITUTE(SUBSTITUTE(Paste_Here!U213, "em", "-"), "q", ""))), VALUE(SUBSTITUTE(SUBSTITUTE(Paste_Here!U213, "em", "-"), "q", "")) &lt;= 909), "No", "")), ""), "")</f>
        <v/>
      </c>
      <c r="BR213" s="66"/>
      <c r="BS213" s="76" t="str">
        <f>IFERROR(IF(B213&lt;&gt;"", IF(AND(INDEX(Paste_Here!X$2:X$850, MATCH(B213, Paste_Here!A$2:A$850, 0))&lt;&gt;"", ISNUMBER(VALUE(INDEX(Paste_Here!X$2:X$850, MATCH(B213, Paste_Here!A$2:A$850, 0))))), INDEX(Paste_Here!X$2:X$850, MATCH(B213, Paste_Here!A$2:A$850, 0)), ""), ""), "")</f>
        <v/>
      </c>
      <c r="BT213" s="66"/>
      <c r="BU213" s="76" t="str">
        <f>IFERROR(IF(B213&lt;&gt;"", IF(ISNUMBER(VALUE(INDEX(Paste_Here!G$2:G$850, MATCH(B213, Paste_Here!A$2:A$850, 0)))), IF(VALUE(INDEX(Paste_Here!G$2:G$850, MATCH(B213, Paste_Here!A$2:A$850, 0)))=0, "No", IF(AND(VALUE(INDEX(Paste_Here!G$2:G$850, MATCH(B213, Paste_Here!A$2:A$850, 0)))&gt;=1, VALUE(INDEX(Paste_Here!G$2:G$850, MATCH(B213, Paste_Here!A$2:A$850, 0)))&lt;=4), VALUE(INDEX(Paste_Here!G$2:G$850, MATCH(B213, Paste_Here!A$2:A$850, 0))), "")), ""), ""), "")</f>
        <v/>
      </c>
      <c r="BV213" s="66"/>
      <c r="BW213" s="76" t="str">
        <f>IFERROR(IF(B213&lt;&gt;"", IF(ISNUMBER(VALUE(INDEX(Paste_Here!H$2:H$850, MATCH(B213, Paste_Here!A$2:A$850, 0)))), IF(VALUE(INDEX(Paste_Here!H$2:H$850, MATCH(B213, Paste_Here!A$2:A$850, 0)))=0, "No", IF(AND(VALUE(INDEX(Paste_Here!H$2:H$850, MATCH(B213, Paste_Here!A$2:A$850, 0)))&gt;=1, VALUE(INDEX(Paste_Here!H$2:H$850, MATCH(B213, Paste_Here!A$2:A$850, 0)))&lt;=4), VALUE(INDEX(Paste_Here!H$2:H$850, MATCH(B213, Paste_Here!A$2:A$850, 0))), "")), ""), ""), "")</f>
        <v/>
      </c>
      <c r="BX213" s="66"/>
      <c r="BY213" s="76"/>
      <c r="BZ213" s="66"/>
      <c r="CA213" s="76"/>
      <c r="CB213" s="66"/>
      <c r="CC213" s="66"/>
      <c r="CD213" s="76" t="str">
        <f t="shared" si="29"/>
        <v/>
      </c>
      <c r="CE213" s="66"/>
      <c r="CF213" s="76" t="str">
        <f>IFERROR(IF(B213&lt;&gt;"", IF(AND(INDEX(Paste_Here!P$2:P$850, MATCH(B213, Paste_Here!A$2:A$850, 0))&lt;&gt;"", ISNUMBER(VALUE(INDEX(Paste_Here!P$2:P$850, MATCH(B213, Paste_Here!A$2:A$850, 0))))), INDEX(Paste_Here!P$2:P$850, MATCH(B213, Paste_Here!A$2:A$850, 0)), ""), ""), "")</f>
        <v/>
      </c>
      <c r="CG213" s="66"/>
      <c r="CH213" s="76" t="str">
        <f>IFERROR(IF(B213&lt;&gt;"", IF(ISNUMBER(SEARCH("highrisk", LOWER(INDEX(Paste_Here!Q$2:Q$850, MATCH(B213, Paste_Here!A$2:A$850, 0))))), "High Risk", IF(ISNUMBER(SEARCH("lowrisk", LOWER(INDEX(Paste_Here!Q$2:Q$850, MATCH(B213, Paste_Here!A$2:A$850, 0))))), "Low Risk", IF(ISNUMBER(SEARCH("somerisk", LOWER(INDEX(Paste_Here!Q$2:Q$850, MATCH(B213, Paste_Here!A$2:A$850, 0))))), "Some Risk", ""))), ""), "")</f>
        <v/>
      </c>
      <c r="CI213" s="66"/>
      <c r="CJ213" s="76" t="str">
        <f>IFERROR(IF(B213&lt;&gt;"", IF(AND(INDEX(Paste_Here!AA$2:AA$850, MATCH(B213, Paste_Here!A$2:A$850, 0))&lt;&gt;"", ISNUMBER(VALUE(INDEX(Paste_Here!AA$2:AA$850, MATCH(B213, Paste_Here!A$2:A$850, 0))))), INDEX(Paste_Here!AA$2:AA$850, MATCH(B213, Paste_Here!A$2:A$850, 0)), ""), ""), "")</f>
        <v/>
      </c>
      <c r="CK213" s="66"/>
      <c r="CL213" s="76" t="str">
        <f>IFERROR(IF(B213&lt;&gt;"", IF(LOWER(INDEX(Paste_Here!AB$2:AB$850, MATCH(B213, Paste_Here!A$2:A$850, 0)))="approaching expectations", "Approaching", IF(LOWER(INDEX(Paste_Here!AB$2:AB$850, MATCH(B213, Paste_Here!A$2:A$850, 0)))="met expectations", "Met", IF(LOWER(INDEX(Paste_Here!AB$2:AB$850, MATCH(B213, Paste_Here!A$2:A$850, 0)))="exceeded expectations", "Exceeded", IF(LOWER(INDEX(Paste_Here!AB$2:AB$850, MATCH(B213, Paste_Here!A$2:A$850, 0)))="below expectations", "Below", "")))), ""), "")</f>
        <v/>
      </c>
      <c r="CM213" s="66"/>
      <c r="CN213" s="76" t="str">
        <f>IFERROR(IF(B213&lt;&gt;"", IF(AND(INDEX(Paste_Here!AC$2:AC$850, MATCH(B213, Paste_Here!A$2:A$850, 0))&lt;&gt;"", ISNUMBER(VALUE(INDEX(Paste_Here!AC$2:AC$850, MATCH(B213, Paste_Here!A$2:A$850, 0))))), INDEX(Paste_Here!AC$2:AC$850, MATCH(B213, Paste_Here!A$2:A$850, 0)), ""), ""), "")</f>
        <v/>
      </c>
      <c r="CO213" s="66"/>
      <c r="CP213" s="76"/>
      <c r="CQ213" s="66"/>
      <c r="CR213" s="76"/>
      <c r="CS213" s="66"/>
      <c r="CT213" s="76"/>
      <c r="CU213" s="66"/>
      <c r="CV213" s="76"/>
      <c r="CW213" s="66"/>
      <c r="CX213" s="76"/>
      <c r="CY213" s="66"/>
      <c r="CZ213" s="66"/>
      <c r="DA213" s="76" t="str">
        <f t="shared" si="30"/>
        <v/>
      </c>
      <c r="DB213" s="66"/>
      <c r="DC213" s="76" t="str">
        <f>IFERROR(IF(B213&lt;&gt;"", IF(AND(INDEX(Paste_Here!V$2:V$850, MATCH(B213, Paste_Here!A$2:A$850, 0))&lt;&gt;"", ISNUMBER(VALUE(INDEX(Paste_Here!V$2:V$850, MATCH(B213, Paste_Here!A$2:A$850, 0))))), INDEX(Paste_Here!V$2:V$850, MATCH(B213, Paste_Here!A$2:A$850, 0)), ""), ""), "")</f>
        <v/>
      </c>
      <c r="DD213" s="66"/>
      <c r="DE213" s="76" t="str">
        <f>IFERROR(IF(B213&lt;&gt;"", IF(ISNUMBER(SEARCH("highrisk", LOWER(INDEX(Paste_Here!W$2:W$850, MATCH(B213, Paste_Here!A$2:A$850, 0))))), "High Risk", IF(ISNUMBER(SEARCH("lowrisk", LOWER(INDEX(Paste_Here!W$2:W$850, MATCH(B213, Paste_Here!A$2:A$850, 0))))), "Low Risk", IF(ISNUMBER(SEARCH("somerisk", LOWER(INDEX(Paste_Here!W$2:W$850, MATCH(B213, Paste_Here!A$2:A$850, 0))))), "Some Risk", ""))), ""), "")</f>
        <v/>
      </c>
      <c r="DF213" s="66"/>
      <c r="DG213" s="76" t="str">
        <f>IFERROR(IF(B213&lt;&gt;"", IF(AND(INDEX(Paste_Here!S$2:S$850, MATCH(B213, Paste_Here!A$2:A$850, 0))&lt;&gt;"", ISNUMBER(VALUE(INDEX(Paste_Here!S$2:S$850, MATCH(B213, Paste_Here!A$2:A$850, 0))))), INDEX(Paste_Here!S$2:S$850, MATCH(B213, Paste_Here!A$2:A$850, 0)), ""), ""), "")</f>
        <v/>
      </c>
      <c r="DH213" s="66"/>
      <c r="DI213" s="76" t="str">
        <f>IFERROR(IF(B213&lt;&gt;"", IF(ISNUMBER(SEARCH("highrisk", LOWER(INDEX(Paste_Here!T$2:T$850, MATCH(B213, Paste_Here!A$2:A$850, 0))))), "High Risk", IF(ISNUMBER(SEARCH("lowrisk", LOWER(INDEX(Paste_Here!T$2:T$850, MATCH(B213, Paste_Here!A$2:A$850, 0))))), "Low Risk", IF(ISNUMBER(SEARCH("somerisk", LOWER(INDEX(Paste_Here!T$2:T$850, MATCH(B213, Paste_Here!A$2:A$850, 0))))), "Some Risk", ""))), ""), "")</f>
        <v/>
      </c>
      <c r="DJ213" s="66"/>
      <c r="DK213" s="76" t="str">
        <f>IFERROR(IF(B213&lt;&gt;"", IF(AND(INDEX(Paste_Here!AD$2:AD$850, MATCH(B213, Paste_Here!A$2:A$850, 0))&lt;&gt;"", ISNUMBER(VALUE(INDEX(Paste_Here!AD$2:AD$850, MATCH(B213, Paste_Here!A$2:A$850, 0))))), INDEX(Paste_Here!AD$2:AD$850, MATCH(B213, Paste_Here!A$2:A$850, 0)), ""), ""), "")</f>
        <v/>
      </c>
      <c r="DL213" s="66"/>
      <c r="DM213" s="76" t="str">
        <f>IFERROR(IF(B213&lt;&gt;"", IF(LOWER(INDEX(Paste_Here!AE$2:AE$850, MATCH(B213, Paste_Here!A$2:A$850, 0)))="approaching expectations", "Approaching", IF(LOWER(INDEX(Paste_Here!AE$2:AE$850, MATCH(B213, Paste_Here!A$2:A$850, 0)))="met expectations", "Met", IF(LOWER(INDEX(Paste_Here!AE$2:AE$850, MATCH(B213, Paste_Here!A$2:A$850, 0)))="exceeded expectations", "Exceeded", IF(LOWER(INDEX(Paste_Here!AE$2:AE$850, MATCH(B213, Paste_Here!A$2:A$850, 0)))="below expectations", "Below", "")))), ""), "")</f>
        <v/>
      </c>
      <c r="DN213" s="66"/>
      <c r="DO213" s="76"/>
      <c r="DP213" s="66"/>
      <c r="DQ213" s="76"/>
      <c r="DR213" s="66"/>
      <c r="DS213" s="76"/>
      <c r="DT213" s="66"/>
      <c r="DU213" s="76"/>
      <c r="DV213" s="66"/>
      <c r="DW213" s="66"/>
      <c r="DX213" s="76" t="str">
        <f t="shared" si="31"/>
        <v/>
      </c>
      <c r="DY213" s="66"/>
      <c r="DZ213" s="76"/>
      <c r="EA213" s="66"/>
      <c r="EB213" s="76"/>
      <c r="EC213" s="66"/>
      <c r="ED213" s="76" t="str">
        <f>IFERROR(IF(B213&lt;&gt;"", IF(AND(INDEX(Paste_Here!AF$2:AF$850, MATCH(B213, Paste_Here!A$2:A$850, 0))&lt;&gt;"", ISNUMBER(VALUE(INDEX(Paste_Here!AF$2:AF$850, MATCH(B213, Paste_Here!A$2:A$850, 0))))), INDEX(Paste_Here!AF$2:AF$850, MATCH(B213, Paste_Here!A$2:A$850, 0)), ""), ""), "")</f>
        <v/>
      </c>
      <c r="EE213" s="66"/>
      <c r="EF213" s="76"/>
      <c r="EG213" s="66"/>
      <c r="EH213" s="76"/>
      <c r="EI213" s="66"/>
      <c r="EJ213" s="76" t="str">
        <f>IFERROR(IF(B213&lt;&gt;"", IF(AND(INDEX(Paste_Here!AG$2:AG$850, MATCH(B213, Paste_Here!A$2:A$850, 0))&lt;&gt;"", ISNUMBER(VALUE(INDEX(Paste_Here!AG$2:AG$850, MATCH(B213, Paste_Here!A$2:A$850, 0))))), INDEX(Paste_Here!AG$2:AG$850, MATCH(B213, Paste_Here!A$2:A$850, 0)), ""), ""), "")</f>
        <v/>
      </c>
      <c r="EK213" s="66"/>
      <c r="EL213" s="76"/>
      <c r="EM213" s="66"/>
      <c r="EN213" s="76"/>
      <c r="EO213" s="66"/>
      <c r="EP213" s="76"/>
      <c r="EQ213" s="66"/>
      <c r="ER213" s="76"/>
      <c r="ES213" s="66"/>
      <c r="ET213" s="66"/>
      <c r="EU213" s="76"/>
      <c r="EV213" s="66"/>
      <c r="EW213" s="76"/>
      <c r="EX213" s="66"/>
      <c r="EY213" s="76"/>
      <c r="EZ213" s="66"/>
      <c r="FA213" s="76"/>
      <c r="FB213" s="66"/>
      <c r="FC213" s="76"/>
      <c r="FD213" s="66"/>
      <c r="FE213" s="76"/>
      <c r="FF213" s="66"/>
      <c r="FG213" s="76"/>
      <c r="FH213" s="66"/>
      <c r="FI213" s="76"/>
      <c r="FJ213" s="66"/>
      <c r="FK213" s="76"/>
      <c r="FL213" s="66"/>
      <c r="FM213" s="76"/>
      <c r="FN213" s="66"/>
      <c r="FO213" s="76"/>
      <c r="FP213" s="66"/>
      <c r="FQ213" s="76"/>
      <c r="FR213" s="66"/>
      <c r="FS213" s="76"/>
      <c r="FT213" s="66"/>
      <c r="FU213" s="76"/>
      <c r="FV213" s="66"/>
      <c r="FW213" s="76"/>
      <c r="FX213" s="66"/>
      <c r="FY213" s="76"/>
      <c r="FZ213" s="66"/>
      <c r="GA213" s="76"/>
      <c r="GB213" s="66"/>
      <c r="GC213" s="76"/>
      <c r="GD213" s="66"/>
      <c r="GE213" s="76"/>
      <c r="GF213" s="66"/>
      <c r="GG213" s="76"/>
      <c r="GH213" s="66"/>
      <c r="GI213" s="76"/>
      <c r="GJ213" s="66"/>
      <c r="GK213" s="76"/>
      <c r="GL213" s="66"/>
      <c r="GM213" s="76"/>
      <c r="GN213" s="66"/>
      <c r="GO213" s="76"/>
      <c r="GP213" s="66"/>
      <c r="GQ213" s="76"/>
      <c r="GR213" s="66"/>
      <c r="GS213" s="76"/>
      <c r="GT213" s="66"/>
      <c r="GU213" s="76"/>
      <c r="GV213" s="66"/>
      <c r="GW213" s="76"/>
      <c r="GX213" s="66"/>
      <c r="GY213" s="76"/>
      <c r="GZ213" s="66"/>
      <c r="HA213" s="76"/>
      <c r="HB213" s="66"/>
      <c r="HC213" s="76"/>
      <c r="HD213" s="66"/>
      <c r="HE213" s="76"/>
      <c r="HF213" s="66"/>
      <c r="HG213" s="76"/>
      <c r="HH213" s="66"/>
      <c r="HI213" s="76"/>
      <c r="HJ213" s="66"/>
      <c r="HK213" s="76"/>
      <c r="HL213" s="66"/>
      <c r="HM213" s="76"/>
      <c r="HN213" s="66"/>
      <c r="HO213" s="76"/>
      <c r="HP213" s="66"/>
      <c r="HQ213" s="76"/>
      <c r="HR213" s="66"/>
      <c r="HS213" s="76"/>
      <c r="HT213" s="66"/>
      <c r="HU213" s="76"/>
      <c r="HV213" s="66"/>
      <c r="HW213" s="76"/>
      <c r="HX213" s="66"/>
      <c r="HY213" s="76"/>
      <c r="HZ213" s="66"/>
      <c r="IA213" s="76"/>
      <c r="IB213" s="66"/>
      <c r="IC213" s="76"/>
      <c r="ID213" s="66"/>
      <c r="IE213" s="76"/>
      <c r="IF213" s="66"/>
      <c r="IG213" s="76"/>
      <c r="IH213" s="66"/>
      <c r="II213" s="76"/>
      <c r="IJ213" s="66"/>
      <c r="IK213" s="76"/>
      <c r="IL213" s="66"/>
      <c r="IM213" s="76"/>
      <c r="IN213" s="66"/>
      <c r="IO213" s="76"/>
      <c r="IP213" s="66"/>
      <c r="IQ213" s="76"/>
      <c r="IR213" s="66"/>
      <c r="IS213" s="76"/>
      <c r="IT213" s="66"/>
      <c r="IU213" s="76"/>
      <c r="IV213" s="66"/>
      <c r="IW213" s="76"/>
      <c r="IX213" s="66"/>
      <c r="IY213" s="76"/>
      <c r="IZ213" s="66"/>
      <c r="JA213" s="76"/>
      <c r="JB213" s="66"/>
      <c r="JC213" s="76"/>
      <c r="JD213" s="66"/>
      <c r="JE213" s="76"/>
      <c r="JF213" s="66"/>
      <c r="JG213" s="76"/>
      <c r="JH213" s="66"/>
      <c r="JI213" s="76"/>
      <c r="JJ213" s="66"/>
      <c r="JK213" s="76"/>
      <c r="JL213" s="66"/>
      <c r="JM213" s="76"/>
      <c r="JN213" s="66"/>
      <c r="JO213" s="76"/>
      <c r="JP213" s="66"/>
      <c r="JQ213" s="76"/>
      <c r="JR213" s="66"/>
      <c r="JS213" s="76"/>
      <c r="JT213" s="66"/>
      <c r="JU213" s="76"/>
      <c r="JV213" s="66"/>
      <c r="JW213" s="76"/>
      <c r="JX213" s="66"/>
      <c r="JY213" s="76"/>
      <c r="JZ213" s="66"/>
      <c r="KA213" s="76"/>
      <c r="KB213" s="66"/>
      <c r="KC213" s="76"/>
      <c r="KD213" s="66"/>
      <c r="KE213" s="76"/>
      <c r="KF213" s="66"/>
      <c r="KG213" s="76"/>
      <c r="KH213" s="66"/>
      <c r="KI213" s="76"/>
      <c r="KJ213" s="66"/>
      <c r="KK213" s="76"/>
      <c r="KL213" s="66"/>
      <c r="KM213" s="76"/>
      <c r="KN213" s="66"/>
      <c r="KO213" s="76"/>
      <c r="KP213" s="66"/>
      <c r="KQ213" s="76"/>
      <c r="KR213" s="66"/>
      <c r="KS213" s="76"/>
      <c r="KT213" s="66"/>
      <c r="KU213" s="76"/>
      <c r="KV213" s="66"/>
      <c r="KW213" s="76"/>
      <c r="KX213" s="66"/>
      <c r="KY213" s="76"/>
      <c r="KZ213" s="66"/>
      <c r="LA213" s="76"/>
      <c r="LB213" s="66"/>
      <c r="LC213" s="76"/>
      <c r="LD213" s="66"/>
      <c r="LE213" s="76"/>
      <c r="LF213" s="66"/>
      <c r="LG213" s="76"/>
      <c r="LH213" s="66"/>
      <c r="LI213" s="76"/>
      <c r="LJ213" s="66"/>
      <c r="LK213" s="76"/>
      <c r="LL213" s="66"/>
      <c r="LM213" s="76"/>
      <c r="LN213" s="66"/>
      <c r="LO213" s="76"/>
      <c r="LP213" s="66"/>
      <c r="LQ213" s="76"/>
      <c r="LR213" s="66"/>
      <c r="LS213" s="76"/>
      <c r="LT213" s="66"/>
      <c r="LU213" s="76"/>
      <c r="LV213" s="66"/>
      <c r="LW213" s="76"/>
      <c r="LX213" s="66"/>
      <c r="LY213" s="76"/>
      <c r="LZ213" s="66"/>
      <c r="MA213" s="76"/>
      <c r="MB213" s="66"/>
      <c r="MC213" s="76"/>
      <c r="MD213" s="66"/>
      <c r="MG213" s="1" t="str" cm="1">
        <f t="array" ref="MG213">IFERROR(INDEX(Paste_Here!$B$2:$B$850, MATCH(0, COUNTIF(MG$4:MG212, Paste_Here!$B$2:$B$850) + IF(Paste_Here!$B$2:$B$850="", 1, 0), 0)), "")</f>
        <v/>
      </c>
      <c r="MH213" s="1" t="str">
        <f>IF(MG213&lt;&gt;"", INDEX(Paste_Here!$A$2:$A$850, MATCH(MG213, Paste_Here!$B$2:$B$850, 0)), "")</f>
        <v/>
      </c>
      <c r="MI213" s="1" t="str">
        <f t="shared" si="32"/>
        <v/>
      </c>
      <c r="MJ213" s="1" t="str" cm="1">
        <f t="array" ref="MJ213">IFERROR(INDEX($MI$5:$MI$850, MATCH(SMALL(IF($MI$5:$MI$850&lt;&gt;"", COUNTIF($MI$5:$MI$850, "&lt;"&amp;$MI$5:$MI$850)+1), ROW()-ROW($MJ$5)+1), COUNTIF($MI$5:$MI$850, "&lt;"&amp;$MI$5:$MI$850)+1, 0)), "")</f>
        <v/>
      </c>
    </row>
    <row r="214" spans="1:348">
      <c r="A214" s="66"/>
      <c r="B214" s="76" t="str">
        <f t="shared" si="25"/>
        <v/>
      </c>
      <c r="C214" s="66"/>
      <c r="D214" s="76" t="str">
        <f>IFERROR(IF(B214&lt;&gt;"", IF(AND(INDEX(Paste_Here!B$2:B$850, MATCH(B214, Paste_Here!A$2:A$850, 0))&lt;&gt;"", ISNUMBER(VALUE(INDEX(Paste_Here!B$2:B$850, MATCH(B214, Paste_Here!A$2:A$850, 0))))), INDEX(Paste_Here!B$2:B$850, MATCH(B214, Paste_Here!A$2:A$850, 0)), ""), ""), "")</f>
        <v/>
      </c>
      <c r="E214" s="66"/>
      <c r="F214" s="76" t="str">
        <f>IFERROR(IF(B214&lt;&gt;"", IF(ISTEXT(INDEX(Paste_Here!K$2:K$850, MATCH(B214, Paste_Here!A$2:A$850, 0))), INDEX(Paste_Here!K$2:K$850, MATCH(B214, Paste_Here!A$2:A$850, 0)), ""), ""), "")</f>
        <v/>
      </c>
      <c r="G214" s="66"/>
      <c r="H214" s="76" t="str">
        <f>IFERROR(IF(B214&lt;&gt;"", IF(ISTEXT(INDEX(Paste_Here!C$2:C$850, MATCH(B214, Paste_Here!A$2:A$850, 0))), INDEX(Paste_Here!C$2:C$850, MATCH(B214, Paste_Here!A$2:A$850, 0)), ""), ""), "")</f>
        <v/>
      </c>
      <c r="I214" s="66"/>
      <c r="J214" s="76" t="str">
        <f>IFERROR(IF(B214&lt;&gt;"", IF(ISNUMBER(SEARCH("s", LOWER(INDEX(Paste_Here!M$2:M$850, MATCH(B214, Paste_Here!A$2:A$850, 0))))), "Yes", IF(INDEX(Paste_Here!M$2:M$850, MATCH(B214, Paste_Here!A$2:A$850, 0))&lt;&gt;"", "No", "")), ""), "")</f>
        <v/>
      </c>
      <c r="K214" s="66"/>
      <c r="L214" s="76" t="str">
        <f>IFERROR(IF(B214&lt;&gt;"", IF(ISNUMBER(SEARCH("yes", LOWER(INDEX(Paste_Here!E$2:E$850, MATCH(B214, Paste_Here!A$2:A$850, 0))))), "Yes", IF(ISNUMBER(SEARCH("no", LOWER(INDEX(Paste_Here!E$2:E$850, MATCH(B214, Paste_Here!A$2:A$850, 0))))), "No", "")), ""), "")</f>
        <v/>
      </c>
      <c r="M214" s="66"/>
      <c r="N214" s="76" t="str">
        <f>IFERROR(IF(B214&lt;&gt;"", IF(ISNUMBER(SEARCH("yes", LOWER(INDEX(Paste_Here!F$2:F$850, MATCH(B214, Paste_Here!A$2:A$850, 0))))), "Yes", IF(ISNUMBER(SEARCH("no", LOWER(INDEX(Paste_Here!F$2:F$850, MATCH(B214, Paste_Here!A$2:A$850, 0))))), "No", "")), ""), "")</f>
        <v/>
      </c>
      <c r="O214" s="66"/>
      <c r="P214" s="76" t="str">
        <f>IFERROR(IF(B214&lt;&gt;"", IF(ISNUMBER(SEARCH("yes", LOWER(INDEX(Paste_Here!L$2:L$850, MATCH(B214, Paste_Here!A$2:A$850, 0))))), "Yes", IF(ISNUMBER(SEARCH("no", LOWER(INDEX(Paste_Here!L$2:L$850, MATCH(B214, Paste_Here!A$2:A$850, 0))))), "No", "")), ""), "")</f>
        <v/>
      </c>
      <c r="Q214" s="66"/>
      <c r="R214" s="76" t="str">
        <f>IFERROR(IF(B214&lt;&gt;"", IF(ISNUMBER(SEARCH("transitional 2", LOWER(INDEX(Paste_Here!D$2:D$850, MATCH(B214, Paste_Here!A$2:A$850, 0))))), "T2", IF(ISNUMBER(SEARCH("transitional 1", LOWER(INDEX(Paste_Here!D$2:D$850, MATCH(B214, Paste_Here!A$2:A$850, 0))))), "T1", IF(ISNUMBER(SEARCH("waived ell services", LOWER(INDEX(Paste_Here!D$2:D$850, MATCH(B214, Paste_Here!A$2:A$850, 0))))), "W", IF(ISNUMBER(SEARCH("english language learner", LOWER(INDEX(Paste_Here!D$2:D$850, MATCH(B214, Paste_Here!A$2:A$850, 0))))), "L", "")))), ""), "")</f>
        <v/>
      </c>
      <c r="S214" s="66"/>
      <c r="T214" s="76" t="str">
        <f>IFERROR(IF(B214&lt;&gt;"", IF(ISNUMBER(SEARCH("yes", LOWER(INDEX(Paste_Here!I$2:I$850, MATCH(B214, Paste_Here!A$2:A$850, 0))))), "Yes", IF(ISNUMBER(SEARCH("no", LOWER(INDEX(Paste_Here!I$2:I$850, MATCH(B214, Paste_Here!A$2:A$850, 0))))), "No", "")), ""), "")</f>
        <v/>
      </c>
      <c r="U214" s="66"/>
      <c r="V214" s="76" t="str">
        <f>IFERROR(IF(B214&lt;&gt;"", IF(ISTEXT(INDEX(Paste_Here!J$2:J$850, MATCH(B214, Paste_Here!A$2:A$850, 0))), VALUE(INDEX(Paste_Here!J$2:J$850, MATCH(B214, Paste_Here!A$2:A$850, 0))), ""), ""), "")</f>
        <v/>
      </c>
      <c r="W214" s="66"/>
      <c r="X214" s="66"/>
      <c r="Y214" s="76" t="str">
        <f t="shared" si="26"/>
        <v/>
      </c>
      <c r="Z214" s="66"/>
      <c r="AA214" s="76" t="str">
        <f>IFERROR(IF(B214&lt;&gt;"", IF(AND(INDEX(Paste_Here!AI$2:AI$850, MATCH(B214, Paste_Here!A$2:A$850, 0))&lt;&gt;"", ISNUMBER(VALUE(INDEX(Paste_Here!AI$2:AI$850, MATCH(B214, Paste_Here!A$2:A$850, 0))))), INDEX(Paste_Here!AI$2:AI$850, MATCH(B214, Paste_Here!A$2:A$850, 0)), ""), ""), "")</f>
        <v/>
      </c>
      <c r="AB214" s="66"/>
      <c r="AC214" s="76" t="str">
        <f>IFERROR(IF(B214&lt;&gt;"", IF(AND(INDEX(Paste_Here!AJ$2:AJ$850, MATCH(B214, Paste_Here!A$2:A$850, 0))&lt;&gt;"", ISNUMBER(VALUE(INDEX(Paste_Here!AJ$2:AJ$850, MATCH(B214, Paste_Here!A$2:A$850, 0))))), INDEX(Paste_Here!AJ$2:AJ$850, MATCH(B214, Paste_Here!A$2:A$850, 0)), ""), ""), "")</f>
        <v/>
      </c>
      <c r="AD214" s="66"/>
      <c r="AE214" s="76" t="str">
        <f>IFERROR(IF(B214&lt;&gt;"", IF(AND(INDEX(Paste_Here!AK$2:AK$850, MATCH(B214, Paste_Here!A$2:A$850, 0))&lt;&gt;"", ISNUMBER(VALUE(INDEX(Paste_Here!AK$2:AK$850, MATCH(B214, Paste_Here!A$2:A$850, 0))))), INDEX(Paste_Here!AK$2:AK$850, MATCH(B214, Paste_Here!A$2:A$850, 0)), ""), ""), "")</f>
        <v/>
      </c>
      <c r="AF214" s="66"/>
      <c r="AG214" s="76" t="str">
        <f>IFERROR(IF(B214&lt;&gt;"", IF(AND(INDEX(Paste_Here!AL$2:AL$850, MATCH(B214, Paste_Here!A$2:A$850, 0))&lt;&gt;"", ISNUMBER(VALUE(INDEX(Paste_Here!AL$2:AL$850, MATCH(B214, Paste_Here!A$2:A$850, 0))))), INDEX(Paste_Here!AL$2:AL$850, MATCH(B214, Paste_Here!A$2:A$850, 0)), ""), ""), "")</f>
        <v/>
      </c>
      <c r="AH214" s="66"/>
      <c r="AI214" s="76" t="str">
        <f>IFERROR(IF(B214&lt;&gt;"", IF(AND(INDEX(Paste_Here!AH$2:AH$850, MATCH(B214, Paste_Here!A$2:A$850, 0))&lt;&gt;"", ISNUMBER(VALUE(INDEX(Paste_Here!AH$2:AH$850, MATCH(B214, Paste_Here!A$2:A$850, 0))))), IF(VALUE(INDEX(Paste_Here!AH$2:AH$850, MATCH(B214, Paste_Here!A$2:A$850, 0)))=0, "", INDEX(Paste_Here!AH$2:AH$850, MATCH(B214, Paste_Here!A$2:A$850, 0))), ""), ""), "")</f>
        <v/>
      </c>
      <c r="AJ214" s="66"/>
      <c r="AK214" s="76" t="str">
        <f>IFERROR(IF(B214&lt;&gt;"", IF(AND(INDEX(Paste_Here!N$2:N$850, MATCH(B214, Paste_Here!A$2:A$850, 0))&lt;&gt;"", ISNUMBER(VALUE(INDEX(Paste_Here!N$2:N$850, MATCH(B214, Paste_Here!A$2:A$850, 0))))), INDEX(Paste_Here!N$2:N$850, MATCH(B214, Paste_Here!A$2:A$850, 0)), ""), ""), "")</f>
        <v/>
      </c>
      <c r="AL214" s="66"/>
      <c r="AM214" s="76" t="str">
        <f>IFERROR(IF(B214&lt;&gt;"", IF(AND(INDEX(Paste_Here!O$2:O$850, MATCH(B214, Paste_Here!A$2:A$850, 0))&lt;&gt;"", ISNUMBER(VALUE(INDEX(Paste_Here!O$2:O$850, MATCH(B214, Paste_Here!A$2:A$850, 0))))), INDEX(Paste_Here!O$2:O$850, MATCH(B214, Paste_Here!A$2:A$850, 0)), ""), ""), "")</f>
        <v/>
      </c>
      <c r="AN214" s="66"/>
      <c r="AO214" s="76"/>
      <c r="AP214" s="66"/>
      <c r="AQ214" s="76"/>
      <c r="AR214" s="66"/>
      <c r="AS214" s="76"/>
      <c r="AT214" s="66"/>
      <c r="AU214" s="66"/>
      <c r="AV214" s="76" t="str">
        <f t="shared" si="27"/>
        <v/>
      </c>
      <c r="AW214" s="66"/>
      <c r="AX214" s="76" t="str">
        <f>IFERROR(IF(B214&lt;&gt;"", IF(ISNUMBER(SEARCH("Revealed-Potential (Primary Focus)", LOWER(INDEX(Paste_Here!Z$2:Z$850, MATCH(B214, Paste_Here!A$2:A$850, 0))))), "Rev-Potential: Prim", IF(ISNUMBER(SEARCH("Revealed-Potential (Secondary Focus)", LOWER(INDEX(Paste_Here!Z$2:Z$850, MATCH(B214, Paste_Here!A$2:A$850, 0))))), "Rev-Potential: Sec", IF(ISNUMBER(SEARCH("Monitoring", LOWER(INDEX(Paste_Here!Z$2:Z$850, MATCH(B214, Paste_Here!A$2:A$850, 0))))), "Monitoring", IF(ISNUMBER(SEARCH("At-Promise (Secondary Focus)", LOWER(INDEX(Paste_Here!Z$2:Z$850, MATCH(B214, Paste_Here!A$2:A$850, 0))))), "At-Promise: Sec", IF(ISNUMBER(SEARCH("At-Promise (Primary Focus)", LOWER(INDEX(Paste_Here!Z$2:Z$850, MATCH(B214, Paste_Here!A$2:A$850, 0))))), "At-Promise: Prim", ""))))), ""), "")</f>
        <v/>
      </c>
      <c r="AY214" s="66"/>
      <c r="AZ214" s="76"/>
      <c r="BA214" s="66"/>
      <c r="BB214" s="76"/>
      <c r="BC214" s="66"/>
      <c r="BD214" s="76"/>
      <c r="BE214" s="66"/>
      <c r="BF214" s="76"/>
      <c r="BG214" s="66"/>
      <c r="BH214" s="76"/>
      <c r="BI214" s="66"/>
      <c r="BJ214" s="66"/>
      <c r="BK214" s="76" t="str">
        <f t="shared" si="28"/>
        <v/>
      </c>
      <c r="BL214" s="66"/>
      <c r="BM214" s="76" t="str">
        <f>IFERROR(IF(B214&lt;&gt;"", IF(AND(ISNUMBER(VALUE(SUBSTITUTE(SUBSTITUTE(Paste_Here!R214, "br", "-"), "L", ""))), VALUE(SUBSTITUTE(SUBSTITUTE(Paste_Here!R214, "br", "-"), "L", "")) &gt;= 1095), "Yes", IF(AND(ISNUMBER(VALUE(SUBSTITUTE(SUBSTITUTE(Paste_Here!R214, "br", "-"), "L", ""))), VALUE(SUBSTITUTE(SUBSTITUTE(Paste_Here!R214, "br", "-"), "L", "")) &lt;= 1094), "No", "")), ""), "")</f>
        <v/>
      </c>
      <c r="BN214" s="66"/>
      <c r="BO214" s="76" t="str">
        <f>IFERROR(IF(B214&lt;&gt;"", IF(COUNTIF(INDEX(Paste_Here!Y$2:AB$850, MATCH(B214, Paste_Here!A$2:A$850, 0), 0), "yes") &gt; 0, "Yes", IF(COUNTIF(INDEX(Paste_Here!Y$2:AB$850, MATCH(B214, Paste_Here!A$2:A$850, 0), 0), "no") &gt; 0, "No", "")), ""), "")</f>
        <v/>
      </c>
      <c r="BP214" s="66"/>
      <c r="BQ214" s="76" t="str">
        <f>IFERROR(IF(B214&lt;&gt;"", IF(AND(ISNUMBER(VALUE(SUBSTITUTE(SUBSTITUTE(Paste_Here!U214, "em", "-"), "q", ""))), VALUE(SUBSTITUTE(SUBSTITUTE(Paste_Here!U214, "em", "-"), "q", "")) &gt;= 910), "Yes", IF(AND(ISNUMBER(VALUE(SUBSTITUTE(SUBSTITUTE(Paste_Here!U214, "em", "-"), "q", ""))), VALUE(SUBSTITUTE(SUBSTITUTE(Paste_Here!U214, "em", "-"), "q", "")) &lt;= 909), "No", "")), ""), "")</f>
        <v/>
      </c>
      <c r="BR214" s="66"/>
      <c r="BS214" s="76" t="str">
        <f>IFERROR(IF(B214&lt;&gt;"", IF(AND(INDEX(Paste_Here!X$2:X$850, MATCH(B214, Paste_Here!A$2:A$850, 0))&lt;&gt;"", ISNUMBER(VALUE(INDEX(Paste_Here!X$2:X$850, MATCH(B214, Paste_Here!A$2:A$850, 0))))), INDEX(Paste_Here!X$2:X$850, MATCH(B214, Paste_Here!A$2:A$850, 0)), ""), ""), "")</f>
        <v/>
      </c>
      <c r="BT214" s="66"/>
      <c r="BU214" s="76" t="str">
        <f>IFERROR(IF(B214&lt;&gt;"", IF(ISNUMBER(VALUE(INDEX(Paste_Here!G$2:G$850, MATCH(B214, Paste_Here!A$2:A$850, 0)))), IF(VALUE(INDEX(Paste_Here!G$2:G$850, MATCH(B214, Paste_Here!A$2:A$850, 0)))=0, "No", IF(AND(VALUE(INDEX(Paste_Here!G$2:G$850, MATCH(B214, Paste_Here!A$2:A$850, 0)))&gt;=1, VALUE(INDEX(Paste_Here!G$2:G$850, MATCH(B214, Paste_Here!A$2:A$850, 0)))&lt;=4), VALUE(INDEX(Paste_Here!G$2:G$850, MATCH(B214, Paste_Here!A$2:A$850, 0))), "")), ""), ""), "")</f>
        <v/>
      </c>
      <c r="BV214" s="66"/>
      <c r="BW214" s="76" t="str">
        <f>IFERROR(IF(B214&lt;&gt;"", IF(ISNUMBER(VALUE(INDEX(Paste_Here!H$2:H$850, MATCH(B214, Paste_Here!A$2:A$850, 0)))), IF(VALUE(INDEX(Paste_Here!H$2:H$850, MATCH(B214, Paste_Here!A$2:A$850, 0)))=0, "No", IF(AND(VALUE(INDEX(Paste_Here!H$2:H$850, MATCH(B214, Paste_Here!A$2:A$850, 0)))&gt;=1, VALUE(INDEX(Paste_Here!H$2:H$850, MATCH(B214, Paste_Here!A$2:A$850, 0)))&lt;=4), VALUE(INDEX(Paste_Here!H$2:H$850, MATCH(B214, Paste_Here!A$2:A$850, 0))), "")), ""), ""), "")</f>
        <v/>
      </c>
      <c r="BX214" s="66"/>
      <c r="BY214" s="76"/>
      <c r="BZ214" s="66"/>
      <c r="CA214" s="76"/>
      <c r="CB214" s="66"/>
      <c r="CC214" s="66"/>
      <c r="CD214" s="76" t="str">
        <f t="shared" si="29"/>
        <v/>
      </c>
      <c r="CE214" s="66"/>
      <c r="CF214" s="76" t="str">
        <f>IFERROR(IF(B214&lt;&gt;"", IF(AND(INDEX(Paste_Here!P$2:P$850, MATCH(B214, Paste_Here!A$2:A$850, 0))&lt;&gt;"", ISNUMBER(VALUE(INDEX(Paste_Here!P$2:P$850, MATCH(B214, Paste_Here!A$2:A$850, 0))))), INDEX(Paste_Here!P$2:P$850, MATCH(B214, Paste_Here!A$2:A$850, 0)), ""), ""), "")</f>
        <v/>
      </c>
      <c r="CG214" s="66"/>
      <c r="CH214" s="76" t="str">
        <f>IFERROR(IF(B214&lt;&gt;"", IF(ISNUMBER(SEARCH("highrisk", LOWER(INDEX(Paste_Here!Q$2:Q$850, MATCH(B214, Paste_Here!A$2:A$850, 0))))), "High Risk", IF(ISNUMBER(SEARCH("lowrisk", LOWER(INDEX(Paste_Here!Q$2:Q$850, MATCH(B214, Paste_Here!A$2:A$850, 0))))), "Low Risk", IF(ISNUMBER(SEARCH("somerisk", LOWER(INDEX(Paste_Here!Q$2:Q$850, MATCH(B214, Paste_Here!A$2:A$850, 0))))), "Some Risk", ""))), ""), "")</f>
        <v/>
      </c>
      <c r="CI214" s="66"/>
      <c r="CJ214" s="76" t="str">
        <f>IFERROR(IF(B214&lt;&gt;"", IF(AND(INDEX(Paste_Here!AA$2:AA$850, MATCH(B214, Paste_Here!A$2:A$850, 0))&lt;&gt;"", ISNUMBER(VALUE(INDEX(Paste_Here!AA$2:AA$850, MATCH(B214, Paste_Here!A$2:A$850, 0))))), INDEX(Paste_Here!AA$2:AA$850, MATCH(B214, Paste_Here!A$2:A$850, 0)), ""), ""), "")</f>
        <v/>
      </c>
      <c r="CK214" s="66"/>
      <c r="CL214" s="76" t="str">
        <f>IFERROR(IF(B214&lt;&gt;"", IF(LOWER(INDEX(Paste_Here!AB$2:AB$850, MATCH(B214, Paste_Here!A$2:A$850, 0)))="approaching expectations", "Approaching", IF(LOWER(INDEX(Paste_Here!AB$2:AB$850, MATCH(B214, Paste_Here!A$2:A$850, 0)))="met expectations", "Met", IF(LOWER(INDEX(Paste_Here!AB$2:AB$850, MATCH(B214, Paste_Here!A$2:A$850, 0)))="exceeded expectations", "Exceeded", IF(LOWER(INDEX(Paste_Here!AB$2:AB$850, MATCH(B214, Paste_Here!A$2:A$850, 0)))="below expectations", "Below", "")))), ""), "")</f>
        <v/>
      </c>
      <c r="CM214" s="66"/>
      <c r="CN214" s="76" t="str">
        <f>IFERROR(IF(B214&lt;&gt;"", IF(AND(INDEX(Paste_Here!AC$2:AC$850, MATCH(B214, Paste_Here!A$2:A$850, 0))&lt;&gt;"", ISNUMBER(VALUE(INDEX(Paste_Here!AC$2:AC$850, MATCH(B214, Paste_Here!A$2:A$850, 0))))), INDEX(Paste_Here!AC$2:AC$850, MATCH(B214, Paste_Here!A$2:A$850, 0)), ""), ""), "")</f>
        <v/>
      </c>
      <c r="CO214" s="66"/>
      <c r="CP214" s="76"/>
      <c r="CQ214" s="66"/>
      <c r="CR214" s="76"/>
      <c r="CS214" s="66"/>
      <c r="CT214" s="76"/>
      <c r="CU214" s="66"/>
      <c r="CV214" s="76"/>
      <c r="CW214" s="66"/>
      <c r="CX214" s="76"/>
      <c r="CY214" s="66"/>
      <c r="CZ214" s="66"/>
      <c r="DA214" s="76" t="str">
        <f t="shared" si="30"/>
        <v/>
      </c>
      <c r="DB214" s="66"/>
      <c r="DC214" s="76" t="str">
        <f>IFERROR(IF(B214&lt;&gt;"", IF(AND(INDEX(Paste_Here!V$2:V$850, MATCH(B214, Paste_Here!A$2:A$850, 0))&lt;&gt;"", ISNUMBER(VALUE(INDEX(Paste_Here!V$2:V$850, MATCH(B214, Paste_Here!A$2:A$850, 0))))), INDEX(Paste_Here!V$2:V$850, MATCH(B214, Paste_Here!A$2:A$850, 0)), ""), ""), "")</f>
        <v/>
      </c>
      <c r="DD214" s="66"/>
      <c r="DE214" s="76" t="str">
        <f>IFERROR(IF(B214&lt;&gt;"", IF(ISNUMBER(SEARCH("highrisk", LOWER(INDEX(Paste_Here!W$2:W$850, MATCH(B214, Paste_Here!A$2:A$850, 0))))), "High Risk", IF(ISNUMBER(SEARCH("lowrisk", LOWER(INDEX(Paste_Here!W$2:W$850, MATCH(B214, Paste_Here!A$2:A$850, 0))))), "Low Risk", IF(ISNUMBER(SEARCH("somerisk", LOWER(INDEX(Paste_Here!W$2:W$850, MATCH(B214, Paste_Here!A$2:A$850, 0))))), "Some Risk", ""))), ""), "")</f>
        <v/>
      </c>
      <c r="DF214" s="66"/>
      <c r="DG214" s="76" t="str">
        <f>IFERROR(IF(B214&lt;&gt;"", IF(AND(INDEX(Paste_Here!S$2:S$850, MATCH(B214, Paste_Here!A$2:A$850, 0))&lt;&gt;"", ISNUMBER(VALUE(INDEX(Paste_Here!S$2:S$850, MATCH(B214, Paste_Here!A$2:A$850, 0))))), INDEX(Paste_Here!S$2:S$850, MATCH(B214, Paste_Here!A$2:A$850, 0)), ""), ""), "")</f>
        <v/>
      </c>
      <c r="DH214" s="66"/>
      <c r="DI214" s="76" t="str">
        <f>IFERROR(IF(B214&lt;&gt;"", IF(ISNUMBER(SEARCH("highrisk", LOWER(INDEX(Paste_Here!T$2:T$850, MATCH(B214, Paste_Here!A$2:A$850, 0))))), "High Risk", IF(ISNUMBER(SEARCH("lowrisk", LOWER(INDEX(Paste_Here!T$2:T$850, MATCH(B214, Paste_Here!A$2:A$850, 0))))), "Low Risk", IF(ISNUMBER(SEARCH("somerisk", LOWER(INDEX(Paste_Here!T$2:T$850, MATCH(B214, Paste_Here!A$2:A$850, 0))))), "Some Risk", ""))), ""), "")</f>
        <v/>
      </c>
      <c r="DJ214" s="66"/>
      <c r="DK214" s="76" t="str">
        <f>IFERROR(IF(B214&lt;&gt;"", IF(AND(INDEX(Paste_Here!AD$2:AD$850, MATCH(B214, Paste_Here!A$2:A$850, 0))&lt;&gt;"", ISNUMBER(VALUE(INDEX(Paste_Here!AD$2:AD$850, MATCH(B214, Paste_Here!A$2:A$850, 0))))), INDEX(Paste_Here!AD$2:AD$850, MATCH(B214, Paste_Here!A$2:A$850, 0)), ""), ""), "")</f>
        <v/>
      </c>
      <c r="DL214" s="66"/>
      <c r="DM214" s="76" t="str">
        <f>IFERROR(IF(B214&lt;&gt;"", IF(LOWER(INDEX(Paste_Here!AE$2:AE$850, MATCH(B214, Paste_Here!A$2:A$850, 0)))="approaching expectations", "Approaching", IF(LOWER(INDEX(Paste_Here!AE$2:AE$850, MATCH(B214, Paste_Here!A$2:A$850, 0)))="met expectations", "Met", IF(LOWER(INDEX(Paste_Here!AE$2:AE$850, MATCH(B214, Paste_Here!A$2:A$850, 0)))="exceeded expectations", "Exceeded", IF(LOWER(INDEX(Paste_Here!AE$2:AE$850, MATCH(B214, Paste_Here!A$2:A$850, 0)))="below expectations", "Below", "")))), ""), "")</f>
        <v/>
      </c>
      <c r="DN214" s="66"/>
      <c r="DO214" s="76"/>
      <c r="DP214" s="66"/>
      <c r="DQ214" s="76"/>
      <c r="DR214" s="66"/>
      <c r="DS214" s="76"/>
      <c r="DT214" s="66"/>
      <c r="DU214" s="76"/>
      <c r="DV214" s="66"/>
      <c r="DW214" s="66"/>
      <c r="DX214" s="76" t="str">
        <f t="shared" si="31"/>
        <v/>
      </c>
      <c r="DY214" s="66"/>
      <c r="DZ214" s="76"/>
      <c r="EA214" s="66"/>
      <c r="EB214" s="76"/>
      <c r="EC214" s="66"/>
      <c r="ED214" s="76" t="str">
        <f>IFERROR(IF(B214&lt;&gt;"", IF(AND(INDEX(Paste_Here!AF$2:AF$850, MATCH(B214, Paste_Here!A$2:A$850, 0))&lt;&gt;"", ISNUMBER(VALUE(INDEX(Paste_Here!AF$2:AF$850, MATCH(B214, Paste_Here!A$2:A$850, 0))))), INDEX(Paste_Here!AF$2:AF$850, MATCH(B214, Paste_Here!A$2:A$850, 0)), ""), ""), "")</f>
        <v/>
      </c>
      <c r="EE214" s="66"/>
      <c r="EF214" s="76"/>
      <c r="EG214" s="66"/>
      <c r="EH214" s="76"/>
      <c r="EI214" s="66"/>
      <c r="EJ214" s="76" t="str">
        <f>IFERROR(IF(B214&lt;&gt;"", IF(AND(INDEX(Paste_Here!AG$2:AG$850, MATCH(B214, Paste_Here!A$2:A$850, 0))&lt;&gt;"", ISNUMBER(VALUE(INDEX(Paste_Here!AG$2:AG$850, MATCH(B214, Paste_Here!A$2:A$850, 0))))), INDEX(Paste_Here!AG$2:AG$850, MATCH(B214, Paste_Here!A$2:A$850, 0)), ""), ""), "")</f>
        <v/>
      </c>
      <c r="EK214" s="66"/>
      <c r="EL214" s="76"/>
      <c r="EM214" s="66"/>
      <c r="EN214" s="76"/>
      <c r="EO214" s="66"/>
      <c r="EP214" s="76"/>
      <c r="EQ214" s="66"/>
      <c r="ER214" s="76"/>
      <c r="ES214" s="66"/>
      <c r="ET214" s="66"/>
      <c r="EU214" s="76"/>
      <c r="EV214" s="66"/>
      <c r="EW214" s="76"/>
      <c r="EX214" s="66"/>
      <c r="EY214" s="76"/>
      <c r="EZ214" s="66"/>
      <c r="FA214" s="76"/>
      <c r="FB214" s="66"/>
      <c r="FC214" s="76"/>
      <c r="FD214" s="66"/>
      <c r="FE214" s="76"/>
      <c r="FF214" s="66"/>
      <c r="FG214" s="76"/>
      <c r="FH214" s="66"/>
      <c r="FI214" s="76"/>
      <c r="FJ214" s="66"/>
      <c r="FK214" s="76"/>
      <c r="FL214" s="66"/>
      <c r="FM214" s="76"/>
      <c r="FN214" s="66"/>
      <c r="FO214" s="76"/>
      <c r="FP214" s="66"/>
      <c r="FQ214" s="76"/>
      <c r="FR214" s="66"/>
      <c r="FS214" s="76"/>
      <c r="FT214" s="66"/>
      <c r="FU214" s="76"/>
      <c r="FV214" s="66"/>
      <c r="FW214" s="76"/>
      <c r="FX214" s="66"/>
      <c r="FY214" s="76"/>
      <c r="FZ214" s="66"/>
      <c r="GA214" s="76"/>
      <c r="GB214" s="66"/>
      <c r="GC214" s="76"/>
      <c r="GD214" s="66"/>
      <c r="GE214" s="76"/>
      <c r="GF214" s="66"/>
      <c r="GG214" s="76"/>
      <c r="GH214" s="66"/>
      <c r="GI214" s="76"/>
      <c r="GJ214" s="66"/>
      <c r="GK214" s="76"/>
      <c r="GL214" s="66"/>
      <c r="GM214" s="76"/>
      <c r="GN214" s="66"/>
      <c r="GO214" s="76"/>
      <c r="GP214" s="66"/>
      <c r="GQ214" s="76"/>
      <c r="GR214" s="66"/>
      <c r="GS214" s="76"/>
      <c r="GT214" s="66"/>
      <c r="GU214" s="76"/>
      <c r="GV214" s="66"/>
      <c r="GW214" s="76"/>
      <c r="GX214" s="66"/>
      <c r="GY214" s="76"/>
      <c r="GZ214" s="66"/>
      <c r="HA214" s="76"/>
      <c r="HB214" s="66"/>
      <c r="HC214" s="76"/>
      <c r="HD214" s="66"/>
      <c r="HE214" s="76"/>
      <c r="HF214" s="66"/>
      <c r="HG214" s="76"/>
      <c r="HH214" s="66"/>
      <c r="HI214" s="76"/>
      <c r="HJ214" s="66"/>
      <c r="HK214" s="76"/>
      <c r="HL214" s="66"/>
      <c r="HM214" s="76"/>
      <c r="HN214" s="66"/>
      <c r="HO214" s="76"/>
      <c r="HP214" s="66"/>
      <c r="HQ214" s="76"/>
      <c r="HR214" s="66"/>
      <c r="HS214" s="76"/>
      <c r="HT214" s="66"/>
      <c r="HU214" s="76"/>
      <c r="HV214" s="66"/>
      <c r="HW214" s="76"/>
      <c r="HX214" s="66"/>
      <c r="HY214" s="76"/>
      <c r="HZ214" s="66"/>
      <c r="IA214" s="76"/>
      <c r="IB214" s="66"/>
      <c r="IC214" s="76"/>
      <c r="ID214" s="66"/>
      <c r="IE214" s="76"/>
      <c r="IF214" s="66"/>
      <c r="IG214" s="76"/>
      <c r="IH214" s="66"/>
      <c r="II214" s="76"/>
      <c r="IJ214" s="66"/>
      <c r="IK214" s="76"/>
      <c r="IL214" s="66"/>
      <c r="IM214" s="76"/>
      <c r="IN214" s="66"/>
      <c r="IO214" s="76"/>
      <c r="IP214" s="66"/>
      <c r="IQ214" s="76"/>
      <c r="IR214" s="66"/>
      <c r="IS214" s="76"/>
      <c r="IT214" s="66"/>
      <c r="IU214" s="76"/>
      <c r="IV214" s="66"/>
      <c r="IW214" s="76"/>
      <c r="IX214" s="66"/>
      <c r="IY214" s="76"/>
      <c r="IZ214" s="66"/>
      <c r="JA214" s="76"/>
      <c r="JB214" s="66"/>
      <c r="JC214" s="76"/>
      <c r="JD214" s="66"/>
      <c r="JE214" s="76"/>
      <c r="JF214" s="66"/>
      <c r="JG214" s="76"/>
      <c r="JH214" s="66"/>
      <c r="JI214" s="76"/>
      <c r="JJ214" s="66"/>
      <c r="JK214" s="76"/>
      <c r="JL214" s="66"/>
      <c r="JM214" s="76"/>
      <c r="JN214" s="66"/>
      <c r="JO214" s="76"/>
      <c r="JP214" s="66"/>
      <c r="JQ214" s="76"/>
      <c r="JR214" s="66"/>
      <c r="JS214" s="76"/>
      <c r="JT214" s="66"/>
      <c r="JU214" s="76"/>
      <c r="JV214" s="66"/>
      <c r="JW214" s="76"/>
      <c r="JX214" s="66"/>
      <c r="JY214" s="76"/>
      <c r="JZ214" s="66"/>
      <c r="KA214" s="76"/>
      <c r="KB214" s="66"/>
      <c r="KC214" s="76"/>
      <c r="KD214" s="66"/>
      <c r="KE214" s="76"/>
      <c r="KF214" s="66"/>
      <c r="KG214" s="76"/>
      <c r="KH214" s="66"/>
      <c r="KI214" s="76"/>
      <c r="KJ214" s="66"/>
      <c r="KK214" s="76"/>
      <c r="KL214" s="66"/>
      <c r="KM214" s="76"/>
      <c r="KN214" s="66"/>
      <c r="KO214" s="76"/>
      <c r="KP214" s="66"/>
      <c r="KQ214" s="76"/>
      <c r="KR214" s="66"/>
      <c r="KS214" s="76"/>
      <c r="KT214" s="66"/>
      <c r="KU214" s="76"/>
      <c r="KV214" s="66"/>
      <c r="KW214" s="76"/>
      <c r="KX214" s="66"/>
      <c r="KY214" s="76"/>
      <c r="KZ214" s="66"/>
      <c r="LA214" s="76"/>
      <c r="LB214" s="66"/>
      <c r="LC214" s="76"/>
      <c r="LD214" s="66"/>
      <c r="LE214" s="76"/>
      <c r="LF214" s="66"/>
      <c r="LG214" s="76"/>
      <c r="LH214" s="66"/>
      <c r="LI214" s="76"/>
      <c r="LJ214" s="66"/>
      <c r="LK214" s="76"/>
      <c r="LL214" s="66"/>
      <c r="LM214" s="76"/>
      <c r="LN214" s="66"/>
      <c r="LO214" s="76"/>
      <c r="LP214" s="66"/>
      <c r="LQ214" s="76"/>
      <c r="LR214" s="66"/>
      <c r="LS214" s="76"/>
      <c r="LT214" s="66"/>
      <c r="LU214" s="76"/>
      <c r="LV214" s="66"/>
      <c r="LW214" s="76"/>
      <c r="LX214" s="66"/>
      <c r="LY214" s="76"/>
      <c r="LZ214" s="66"/>
      <c r="MA214" s="76"/>
      <c r="MB214" s="66"/>
      <c r="MC214" s="76"/>
      <c r="MD214" s="66"/>
      <c r="MG214" s="1" t="str" cm="1">
        <f t="array" ref="MG214">IFERROR(INDEX(Paste_Here!$B$2:$B$850, MATCH(0, COUNTIF(MG$4:MG213, Paste_Here!$B$2:$B$850) + IF(Paste_Here!$B$2:$B$850="", 1, 0), 0)), "")</f>
        <v/>
      </c>
      <c r="MH214" s="1" t="str">
        <f>IF(MG214&lt;&gt;"", INDEX(Paste_Here!$A$2:$A$850, MATCH(MG214, Paste_Here!$B$2:$B$850, 0)), "")</f>
        <v/>
      </c>
      <c r="MI214" s="1" t="str">
        <f t="shared" si="32"/>
        <v/>
      </c>
      <c r="MJ214" s="1" t="str" cm="1">
        <f t="array" ref="MJ214">IFERROR(INDEX($MI$5:$MI$850, MATCH(SMALL(IF($MI$5:$MI$850&lt;&gt;"", COUNTIF($MI$5:$MI$850, "&lt;"&amp;$MI$5:$MI$850)+1), ROW()-ROW($MJ$5)+1), COUNTIF($MI$5:$MI$850, "&lt;"&amp;$MI$5:$MI$850)+1, 0)), "")</f>
        <v/>
      </c>
    </row>
    <row r="215" spans="1:348">
      <c r="A215" s="66"/>
      <c r="B215" s="76" t="str">
        <f t="shared" si="25"/>
        <v/>
      </c>
      <c r="C215" s="66"/>
      <c r="D215" s="76" t="str">
        <f>IFERROR(IF(B215&lt;&gt;"", IF(AND(INDEX(Paste_Here!B$2:B$850, MATCH(B215, Paste_Here!A$2:A$850, 0))&lt;&gt;"", ISNUMBER(VALUE(INDEX(Paste_Here!B$2:B$850, MATCH(B215, Paste_Here!A$2:A$850, 0))))), INDEX(Paste_Here!B$2:B$850, MATCH(B215, Paste_Here!A$2:A$850, 0)), ""), ""), "")</f>
        <v/>
      </c>
      <c r="E215" s="66"/>
      <c r="F215" s="76" t="str">
        <f>IFERROR(IF(B215&lt;&gt;"", IF(ISTEXT(INDEX(Paste_Here!K$2:K$850, MATCH(B215, Paste_Here!A$2:A$850, 0))), INDEX(Paste_Here!K$2:K$850, MATCH(B215, Paste_Here!A$2:A$850, 0)), ""), ""), "")</f>
        <v/>
      </c>
      <c r="G215" s="66"/>
      <c r="H215" s="76" t="str">
        <f>IFERROR(IF(B215&lt;&gt;"", IF(ISTEXT(INDEX(Paste_Here!C$2:C$850, MATCH(B215, Paste_Here!A$2:A$850, 0))), INDEX(Paste_Here!C$2:C$850, MATCH(B215, Paste_Here!A$2:A$850, 0)), ""), ""), "")</f>
        <v/>
      </c>
      <c r="I215" s="66"/>
      <c r="J215" s="76" t="str">
        <f>IFERROR(IF(B215&lt;&gt;"", IF(ISNUMBER(SEARCH("s", LOWER(INDEX(Paste_Here!M$2:M$850, MATCH(B215, Paste_Here!A$2:A$850, 0))))), "Yes", IF(INDEX(Paste_Here!M$2:M$850, MATCH(B215, Paste_Here!A$2:A$850, 0))&lt;&gt;"", "No", "")), ""), "")</f>
        <v/>
      </c>
      <c r="K215" s="66"/>
      <c r="L215" s="76" t="str">
        <f>IFERROR(IF(B215&lt;&gt;"", IF(ISNUMBER(SEARCH("yes", LOWER(INDEX(Paste_Here!E$2:E$850, MATCH(B215, Paste_Here!A$2:A$850, 0))))), "Yes", IF(ISNUMBER(SEARCH("no", LOWER(INDEX(Paste_Here!E$2:E$850, MATCH(B215, Paste_Here!A$2:A$850, 0))))), "No", "")), ""), "")</f>
        <v/>
      </c>
      <c r="M215" s="66"/>
      <c r="N215" s="76" t="str">
        <f>IFERROR(IF(B215&lt;&gt;"", IF(ISNUMBER(SEARCH("yes", LOWER(INDEX(Paste_Here!F$2:F$850, MATCH(B215, Paste_Here!A$2:A$850, 0))))), "Yes", IF(ISNUMBER(SEARCH("no", LOWER(INDEX(Paste_Here!F$2:F$850, MATCH(B215, Paste_Here!A$2:A$850, 0))))), "No", "")), ""), "")</f>
        <v/>
      </c>
      <c r="O215" s="66"/>
      <c r="P215" s="76" t="str">
        <f>IFERROR(IF(B215&lt;&gt;"", IF(ISNUMBER(SEARCH("yes", LOWER(INDEX(Paste_Here!L$2:L$850, MATCH(B215, Paste_Here!A$2:A$850, 0))))), "Yes", IF(ISNUMBER(SEARCH("no", LOWER(INDEX(Paste_Here!L$2:L$850, MATCH(B215, Paste_Here!A$2:A$850, 0))))), "No", "")), ""), "")</f>
        <v/>
      </c>
      <c r="Q215" s="66"/>
      <c r="R215" s="76" t="str">
        <f>IFERROR(IF(B215&lt;&gt;"", IF(ISNUMBER(SEARCH("transitional 2", LOWER(INDEX(Paste_Here!D$2:D$850, MATCH(B215, Paste_Here!A$2:A$850, 0))))), "T2", IF(ISNUMBER(SEARCH("transitional 1", LOWER(INDEX(Paste_Here!D$2:D$850, MATCH(B215, Paste_Here!A$2:A$850, 0))))), "T1", IF(ISNUMBER(SEARCH("waived ell services", LOWER(INDEX(Paste_Here!D$2:D$850, MATCH(B215, Paste_Here!A$2:A$850, 0))))), "W", IF(ISNUMBER(SEARCH("english language learner", LOWER(INDEX(Paste_Here!D$2:D$850, MATCH(B215, Paste_Here!A$2:A$850, 0))))), "L", "")))), ""), "")</f>
        <v/>
      </c>
      <c r="S215" s="66"/>
      <c r="T215" s="76" t="str">
        <f>IFERROR(IF(B215&lt;&gt;"", IF(ISNUMBER(SEARCH("yes", LOWER(INDEX(Paste_Here!I$2:I$850, MATCH(B215, Paste_Here!A$2:A$850, 0))))), "Yes", IF(ISNUMBER(SEARCH("no", LOWER(INDEX(Paste_Here!I$2:I$850, MATCH(B215, Paste_Here!A$2:A$850, 0))))), "No", "")), ""), "")</f>
        <v/>
      </c>
      <c r="U215" s="66"/>
      <c r="V215" s="76" t="str">
        <f>IFERROR(IF(B215&lt;&gt;"", IF(ISTEXT(INDEX(Paste_Here!J$2:J$850, MATCH(B215, Paste_Here!A$2:A$850, 0))), VALUE(INDEX(Paste_Here!J$2:J$850, MATCH(B215, Paste_Here!A$2:A$850, 0))), ""), ""), "")</f>
        <v/>
      </c>
      <c r="W215" s="66"/>
      <c r="X215" s="66"/>
      <c r="Y215" s="76" t="str">
        <f t="shared" si="26"/>
        <v/>
      </c>
      <c r="Z215" s="66"/>
      <c r="AA215" s="76" t="str">
        <f>IFERROR(IF(B215&lt;&gt;"", IF(AND(INDEX(Paste_Here!AI$2:AI$850, MATCH(B215, Paste_Here!A$2:A$850, 0))&lt;&gt;"", ISNUMBER(VALUE(INDEX(Paste_Here!AI$2:AI$850, MATCH(B215, Paste_Here!A$2:A$850, 0))))), INDEX(Paste_Here!AI$2:AI$850, MATCH(B215, Paste_Here!A$2:A$850, 0)), ""), ""), "")</f>
        <v/>
      </c>
      <c r="AB215" s="66"/>
      <c r="AC215" s="76" t="str">
        <f>IFERROR(IF(B215&lt;&gt;"", IF(AND(INDEX(Paste_Here!AJ$2:AJ$850, MATCH(B215, Paste_Here!A$2:A$850, 0))&lt;&gt;"", ISNUMBER(VALUE(INDEX(Paste_Here!AJ$2:AJ$850, MATCH(B215, Paste_Here!A$2:A$850, 0))))), INDEX(Paste_Here!AJ$2:AJ$850, MATCH(B215, Paste_Here!A$2:A$850, 0)), ""), ""), "")</f>
        <v/>
      </c>
      <c r="AD215" s="66"/>
      <c r="AE215" s="76" t="str">
        <f>IFERROR(IF(B215&lt;&gt;"", IF(AND(INDEX(Paste_Here!AK$2:AK$850, MATCH(B215, Paste_Here!A$2:A$850, 0))&lt;&gt;"", ISNUMBER(VALUE(INDEX(Paste_Here!AK$2:AK$850, MATCH(B215, Paste_Here!A$2:A$850, 0))))), INDEX(Paste_Here!AK$2:AK$850, MATCH(B215, Paste_Here!A$2:A$850, 0)), ""), ""), "")</f>
        <v/>
      </c>
      <c r="AF215" s="66"/>
      <c r="AG215" s="76" t="str">
        <f>IFERROR(IF(B215&lt;&gt;"", IF(AND(INDEX(Paste_Here!AL$2:AL$850, MATCH(B215, Paste_Here!A$2:A$850, 0))&lt;&gt;"", ISNUMBER(VALUE(INDEX(Paste_Here!AL$2:AL$850, MATCH(B215, Paste_Here!A$2:A$850, 0))))), INDEX(Paste_Here!AL$2:AL$850, MATCH(B215, Paste_Here!A$2:A$850, 0)), ""), ""), "")</f>
        <v/>
      </c>
      <c r="AH215" s="66"/>
      <c r="AI215" s="76" t="str">
        <f>IFERROR(IF(B215&lt;&gt;"", IF(AND(INDEX(Paste_Here!AH$2:AH$850, MATCH(B215, Paste_Here!A$2:A$850, 0))&lt;&gt;"", ISNUMBER(VALUE(INDEX(Paste_Here!AH$2:AH$850, MATCH(B215, Paste_Here!A$2:A$850, 0))))), IF(VALUE(INDEX(Paste_Here!AH$2:AH$850, MATCH(B215, Paste_Here!A$2:A$850, 0)))=0, "", INDEX(Paste_Here!AH$2:AH$850, MATCH(B215, Paste_Here!A$2:A$850, 0))), ""), ""), "")</f>
        <v/>
      </c>
      <c r="AJ215" s="66"/>
      <c r="AK215" s="76" t="str">
        <f>IFERROR(IF(B215&lt;&gt;"", IF(AND(INDEX(Paste_Here!N$2:N$850, MATCH(B215, Paste_Here!A$2:A$850, 0))&lt;&gt;"", ISNUMBER(VALUE(INDEX(Paste_Here!N$2:N$850, MATCH(B215, Paste_Here!A$2:A$850, 0))))), INDEX(Paste_Here!N$2:N$850, MATCH(B215, Paste_Here!A$2:A$850, 0)), ""), ""), "")</f>
        <v/>
      </c>
      <c r="AL215" s="66"/>
      <c r="AM215" s="76" t="str">
        <f>IFERROR(IF(B215&lt;&gt;"", IF(AND(INDEX(Paste_Here!O$2:O$850, MATCH(B215, Paste_Here!A$2:A$850, 0))&lt;&gt;"", ISNUMBER(VALUE(INDEX(Paste_Here!O$2:O$850, MATCH(B215, Paste_Here!A$2:A$850, 0))))), INDEX(Paste_Here!O$2:O$850, MATCH(B215, Paste_Here!A$2:A$850, 0)), ""), ""), "")</f>
        <v/>
      </c>
      <c r="AN215" s="66"/>
      <c r="AO215" s="76"/>
      <c r="AP215" s="66"/>
      <c r="AQ215" s="76"/>
      <c r="AR215" s="66"/>
      <c r="AS215" s="76"/>
      <c r="AT215" s="66"/>
      <c r="AU215" s="66"/>
      <c r="AV215" s="76" t="str">
        <f t="shared" si="27"/>
        <v/>
      </c>
      <c r="AW215" s="66"/>
      <c r="AX215" s="76" t="str">
        <f>IFERROR(IF(B215&lt;&gt;"", IF(ISNUMBER(SEARCH("Revealed-Potential (Primary Focus)", LOWER(INDEX(Paste_Here!Z$2:Z$850, MATCH(B215, Paste_Here!A$2:A$850, 0))))), "Rev-Potential: Prim", IF(ISNUMBER(SEARCH("Revealed-Potential (Secondary Focus)", LOWER(INDEX(Paste_Here!Z$2:Z$850, MATCH(B215, Paste_Here!A$2:A$850, 0))))), "Rev-Potential: Sec", IF(ISNUMBER(SEARCH("Monitoring", LOWER(INDEX(Paste_Here!Z$2:Z$850, MATCH(B215, Paste_Here!A$2:A$850, 0))))), "Monitoring", IF(ISNUMBER(SEARCH("At-Promise (Secondary Focus)", LOWER(INDEX(Paste_Here!Z$2:Z$850, MATCH(B215, Paste_Here!A$2:A$850, 0))))), "At-Promise: Sec", IF(ISNUMBER(SEARCH("At-Promise (Primary Focus)", LOWER(INDEX(Paste_Here!Z$2:Z$850, MATCH(B215, Paste_Here!A$2:A$850, 0))))), "At-Promise: Prim", ""))))), ""), "")</f>
        <v/>
      </c>
      <c r="AY215" s="66"/>
      <c r="AZ215" s="76"/>
      <c r="BA215" s="66"/>
      <c r="BB215" s="76"/>
      <c r="BC215" s="66"/>
      <c r="BD215" s="76"/>
      <c r="BE215" s="66"/>
      <c r="BF215" s="76"/>
      <c r="BG215" s="66"/>
      <c r="BH215" s="76"/>
      <c r="BI215" s="66"/>
      <c r="BJ215" s="66"/>
      <c r="BK215" s="76" t="str">
        <f t="shared" si="28"/>
        <v/>
      </c>
      <c r="BL215" s="66"/>
      <c r="BM215" s="76" t="str">
        <f>IFERROR(IF(B215&lt;&gt;"", IF(AND(ISNUMBER(VALUE(SUBSTITUTE(SUBSTITUTE(Paste_Here!R215, "br", "-"), "L", ""))), VALUE(SUBSTITUTE(SUBSTITUTE(Paste_Here!R215, "br", "-"), "L", "")) &gt;= 1095), "Yes", IF(AND(ISNUMBER(VALUE(SUBSTITUTE(SUBSTITUTE(Paste_Here!R215, "br", "-"), "L", ""))), VALUE(SUBSTITUTE(SUBSTITUTE(Paste_Here!R215, "br", "-"), "L", "")) &lt;= 1094), "No", "")), ""), "")</f>
        <v/>
      </c>
      <c r="BN215" s="66"/>
      <c r="BO215" s="76" t="str">
        <f>IFERROR(IF(B215&lt;&gt;"", IF(COUNTIF(INDEX(Paste_Here!Y$2:AB$850, MATCH(B215, Paste_Here!A$2:A$850, 0), 0), "yes") &gt; 0, "Yes", IF(COUNTIF(INDEX(Paste_Here!Y$2:AB$850, MATCH(B215, Paste_Here!A$2:A$850, 0), 0), "no") &gt; 0, "No", "")), ""), "")</f>
        <v/>
      </c>
      <c r="BP215" s="66"/>
      <c r="BQ215" s="76" t="str">
        <f>IFERROR(IF(B215&lt;&gt;"", IF(AND(ISNUMBER(VALUE(SUBSTITUTE(SUBSTITUTE(Paste_Here!U215, "em", "-"), "q", ""))), VALUE(SUBSTITUTE(SUBSTITUTE(Paste_Here!U215, "em", "-"), "q", "")) &gt;= 910), "Yes", IF(AND(ISNUMBER(VALUE(SUBSTITUTE(SUBSTITUTE(Paste_Here!U215, "em", "-"), "q", ""))), VALUE(SUBSTITUTE(SUBSTITUTE(Paste_Here!U215, "em", "-"), "q", "")) &lt;= 909), "No", "")), ""), "")</f>
        <v/>
      </c>
      <c r="BR215" s="66"/>
      <c r="BS215" s="76" t="str">
        <f>IFERROR(IF(B215&lt;&gt;"", IF(AND(INDEX(Paste_Here!X$2:X$850, MATCH(B215, Paste_Here!A$2:A$850, 0))&lt;&gt;"", ISNUMBER(VALUE(INDEX(Paste_Here!X$2:X$850, MATCH(B215, Paste_Here!A$2:A$850, 0))))), INDEX(Paste_Here!X$2:X$850, MATCH(B215, Paste_Here!A$2:A$850, 0)), ""), ""), "")</f>
        <v/>
      </c>
      <c r="BT215" s="66"/>
      <c r="BU215" s="76" t="str">
        <f>IFERROR(IF(B215&lt;&gt;"", IF(ISNUMBER(VALUE(INDEX(Paste_Here!G$2:G$850, MATCH(B215, Paste_Here!A$2:A$850, 0)))), IF(VALUE(INDEX(Paste_Here!G$2:G$850, MATCH(B215, Paste_Here!A$2:A$850, 0)))=0, "No", IF(AND(VALUE(INDEX(Paste_Here!G$2:G$850, MATCH(B215, Paste_Here!A$2:A$850, 0)))&gt;=1, VALUE(INDEX(Paste_Here!G$2:G$850, MATCH(B215, Paste_Here!A$2:A$850, 0)))&lt;=4), VALUE(INDEX(Paste_Here!G$2:G$850, MATCH(B215, Paste_Here!A$2:A$850, 0))), "")), ""), ""), "")</f>
        <v/>
      </c>
      <c r="BV215" s="66"/>
      <c r="BW215" s="76" t="str">
        <f>IFERROR(IF(B215&lt;&gt;"", IF(ISNUMBER(VALUE(INDEX(Paste_Here!H$2:H$850, MATCH(B215, Paste_Here!A$2:A$850, 0)))), IF(VALUE(INDEX(Paste_Here!H$2:H$850, MATCH(B215, Paste_Here!A$2:A$850, 0)))=0, "No", IF(AND(VALUE(INDEX(Paste_Here!H$2:H$850, MATCH(B215, Paste_Here!A$2:A$850, 0)))&gt;=1, VALUE(INDEX(Paste_Here!H$2:H$850, MATCH(B215, Paste_Here!A$2:A$850, 0)))&lt;=4), VALUE(INDEX(Paste_Here!H$2:H$850, MATCH(B215, Paste_Here!A$2:A$850, 0))), "")), ""), ""), "")</f>
        <v/>
      </c>
      <c r="BX215" s="66"/>
      <c r="BY215" s="76"/>
      <c r="BZ215" s="66"/>
      <c r="CA215" s="76"/>
      <c r="CB215" s="66"/>
      <c r="CC215" s="66"/>
      <c r="CD215" s="76" t="str">
        <f t="shared" si="29"/>
        <v/>
      </c>
      <c r="CE215" s="66"/>
      <c r="CF215" s="76" t="str">
        <f>IFERROR(IF(B215&lt;&gt;"", IF(AND(INDEX(Paste_Here!P$2:P$850, MATCH(B215, Paste_Here!A$2:A$850, 0))&lt;&gt;"", ISNUMBER(VALUE(INDEX(Paste_Here!P$2:P$850, MATCH(B215, Paste_Here!A$2:A$850, 0))))), INDEX(Paste_Here!P$2:P$850, MATCH(B215, Paste_Here!A$2:A$850, 0)), ""), ""), "")</f>
        <v/>
      </c>
      <c r="CG215" s="66"/>
      <c r="CH215" s="76" t="str">
        <f>IFERROR(IF(B215&lt;&gt;"", IF(ISNUMBER(SEARCH("highrisk", LOWER(INDEX(Paste_Here!Q$2:Q$850, MATCH(B215, Paste_Here!A$2:A$850, 0))))), "High Risk", IF(ISNUMBER(SEARCH("lowrisk", LOWER(INDEX(Paste_Here!Q$2:Q$850, MATCH(B215, Paste_Here!A$2:A$850, 0))))), "Low Risk", IF(ISNUMBER(SEARCH("somerisk", LOWER(INDEX(Paste_Here!Q$2:Q$850, MATCH(B215, Paste_Here!A$2:A$850, 0))))), "Some Risk", ""))), ""), "")</f>
        <v/>
      </c>
      <c r="CI215" s="66"/>
      <c r="CJ215" s="76" t="str">
        <f>IFERROR(IF(B215&lt;&gt;"", IF(AND(INDEX(Paste_Here!AA$2:AA$850, MATCH(B215, Paste_Here!A$2:A$850, 0))&lt;&gt;"", ISNUMBER(VALUE(INDEX(Paste_Here!AA$2:AA$850, MATCH(B215, Paste_Here!A$2:A$850, 0))))), INDEX(Paste_Here!AA$2:AA$850, MATCH(B215, Paste_Here!A$2:A$850, 0)), ""), ""), "")</f>
        <v/>
      </c>
      <c r="CK215" s="66"/>
      <c r="CL215" s="76" t="str">
        <f>IFERROR(IF(B215&lt;&gt;"", IF(LOWER(INDEX(Paste_Here!AB$2:AB$850, MATCH(B215, Paste_Here!A$2:A$850, 0)))="approaching expectations", "Approaching", IF(LOWER(INDEX(Paste_Here!AB$2:AB$850, MATCH(B215, Paste_Here!A$2:A$850, 0)))="met expectations", "Met", IF(LOWER(INDEX(Paste_Here!AB$2:AB$850, MATCH(B215, Paste_Here!A$2:A$850, 0)))="exceeded expectations", "Exceeded", IF(LOWER(INDEX(Paste_Here!AB$2:AB$850, MATCH(B215, Paste_Here!A$2:A$850, 0)))="below expectations", "Below", "")))), ""), "")</f>
        <v/>
      </c>
      <c r="CM215" s="66"/>
      <c r="CN215" s="76" t="str">
        <f>IFERROR(IF(B215&lt;&gt;"", IF(AND(INDEX(Paste_Here!AC$2:AC$850, MATCH(B215, Paste_Here!A$2:A$850, 0))&lt;&gt;"", ISNUMBER(VALUE(INDEX(Paste_Here!AC$2:AC$850, MATCH(B215, Paste_Here!A$2:A$850, 0))))), INDEX(Paste_Here!AC$2:AC$850, MATCH(B215, Paste_Here!A$2:A$850, 0)), ""), ""), "")</f>
        <v/>
      </c>
      <c r="CO215" s="66"/>
      <c r="CP215" s="76"/>
      <c r="CQ215" s="66"/>
      <c r="CR215" s="76"/>
      <c r="CS215" s="66"/>
      <c r="CT215" s="76"/>
      <c r="CU215" s="66"/>
      <c r="CV215" s="76"/>
      <c r="CW215" s="66"/>
      <c r="CX215" s="76"/>
      <c r="CY215" s="66"/>
      <c r="CZ215" s="66"/>
      <c r="DA215" s="76" t="str">
        <f t="shared" si="30"/>
        <v/>
      </c>
      <c r="DB215" s="66"/>
      <c r="DC215" s="76" t="str">
        <f>IFERROR(IF(B215&lt;&gt;"", IF(AND(INDEX(Paste_Here!V$2:V$850, MATCH(B215, Paste_Here!A$2:A$850, 0))&lt;&gt;"", ISNUMBER(VALUE(INDEX(Paste_Here!V$2:V$850, MATCH(B215, Paste_Here!A$2:A$850, 0))))), INDEX(Paste_Here!V$2:V$850, MATCH(B215, Paste_Here!A$2:A$850, 0)), ""), ""), "")</f>
        <v/>
      </c>
      <c r="DD215" s="66"/>
      <c r="DE215" s="76" t="str">
        <f>IFERROR(IF(B215&lt;&gt;"", IF(ISNUMBER(SEARCH("highrisk", LOWER(INDEX(Paste_Here!W$2:W$850, MATCH(B215, Paste_Here!A$2:A$850, 0))))), "High Risk", IF(ISNUMBER(SEARCH("lowrisk", LOWER(INDEX(Paste_Here!W$2:W$850, MATCH(B215, Paste_Here!A$2:A$850, 0))))), "Low Risk", IF(ISNUMBER(SEARCH("somerisk", LOWER(INDEX(Paste_Here!W$2:W$850, MATCH(B215, Paste_Here!A$2:A$850, 0))))), "Some Risk", ""))), ""), "")</f>
        <v/>
      </c>
      <c r="DF215" s="66"/>
      <c r="DG215" s="76" t="str">
        <f>IFERROR(IF(B215&lt;&gt;"", IF(AND(INDEX(Paste_Here!S$2:S$850, MATCH(B215, Paste_Here!A$2:A$850, 0))&lt;&gt;"", ISNUMBER(VALUE(INDEX(Paste_Here!S$2:S$850, MATCH(B215, Paste_Here!A$2:A$850, 0))))), INDEX(Paste_Here!S$2:S$850, MATCH(B215, Paste_Here!A$2:A$850, 0)), ""), ""), "")</f>
        <v/>
      </c>
      <c r="DH215" s="66"/>
      <c r="DI215" s="76" t="str">
        <f>IFERROR(IF(B215&lt;&gt;"", IF(ISNUMBER(SEARCH("highrisk", LOWER(INDEX(Paste_Here!T$2:T$850, MATCH(B215, Paste_Here!A$2:A$850, 0))))), "High Risk", IF(ISNUMBER(SEARCH("lowrisk", LOWER(INDEX(Paste_Here!T$2:T$850, MATCH(B215, Paste_Here!A$2:A$850, 0))))), "Low Risk", IF(ISNUMBER(SEARCH("somerisk", LOWER(INDEX(Paste_Here!T$2:T$850, MATCH(B215, Paste_Here!A$2:A$850, 0))))), "Some Risk", ""))), ""), "")</f>
        <v/>
      </c>
      <c r="DJ215" s="66"/>
      <c r="DK215" s="76" t="str">
        <f>IFERROR(IF(B215&lt;&gt;"", IF(AND(INDEX(Paste_Here!AD$2:AD$850, MATCH(B215, Paste_Here!A$2:A$850, 0))&lt;&gt;"", ISNUMBER(VALUE(INDEX(Paste_Here!AD$2:AD$850, MATCH(B215, Paste_Here!A$2:A$850, 0))))), INDEX(Paste_Here!AD$2:AD$850, MATCH(B215, Paste_Here!A$2:A$850, 0)), ""), ""), "")</f>
        <v/>
      </c>
      <c r="DL215" s="66"/>
      <c r="DM215" s="76" t="str">
        <f>IFERROR(IF(B215&lt;&gt;"", IF(LOWER(INDEX(Paste_Here!AE$2:AE$850, MATCH(B215, Paste_Here!A$2:A$850, 0)))="approaching expectations", "Approaching", IF(LOWER(INDEX(Paste_Here!AE$2:AE$850, MATCH(B215, Paste_Here!A$2:A$850, 0)))="met expectations", "Met", IF(LOWER(INDEX(Paste_Here!AE$2:AE$850, MATCH(B215, Paste_Here!A$2:A$850, 0)))="exceeded expectations", "Exceeded", IF(LOWER(INDEX(Paste_Here!AE$2:AE$850, MATCH(B215, Paste_Here!A$2:A$850, 0)))="below expectations", "Below", "")))), ""), "")</f>
        <v/>
      </c>
      <c r="DN215" s="66"/>
      <c r="DO215" s="76"/>
      <c r="DP215" s="66"/>
      <c r="DQ215" s="76"/>
      <c r="DR215" s="66"/>
      <c r="DS215" s="76"/>
      <c r="DT215" s="66"/>
      <c r="DU215" s="76"/>
      <c r="DV215" s="66"/>
      <c r="DW215" s="66"/>
      <c r="DX215" s="76" t="str">
        <f t="shared" si="31"/>
        <v/>
      </c>
      <c r="DY215" s="66"/>
      <c r="DZ215" s="76"/>
      <c r="EA215" s="66"/>
      <c r="EB215" s="76"/>
      <c r="EC215" s="66"/>
      <c r="ED215" s="76" t="str">
        <f>IFERROR(IF(B215&lt;&gt;"", IF(AND(INDEX(Paste_Here!AF$2:AF$850, MATCH(B215, Paste_Here!A$2:A$850, 0))&lt;&gt;"", ISNUMBER(VALUE(INDEX(Paste_Here!AF$2:AF$850, MATCH(B215, Paste_Here!A$2:A$850, 0))))), INDEX(Paste_Here!AF$2:AF$850, MATCH(B215, Paste_Here!A$2:A$850, 0)), ""), ""), "")</f>
        <v/>
      </c>
      <c r="EE215" s="66"/>
      <c r="EF215" s="76"/>
      <c r="EG215" s="66"/>
      <c r="EH215" s="76"/>
      <c r="EI215" s="66"/>
      <c r="EJ215" s="76" t="str">
        <f>IFERROR(IF(B215&lt;&gt;"", IF(AND(INDEX(Paste_Here!AG$2:AG$850, MATCH(B215, Paste_Here!A$2:A$850, 0))&lt;&gt;"", ISNUMBER(VALUE(INDEX(Paste_Here!AG$2:AG$850, MATCH(B215, Paste_Here!A$2:A$850, 0))))), INDEX(Paste_Here!AG$2:AG$850, MATCH(B215, Paste_Here!A$2:A$850, 0)), ""), ""), "")</f>
        <v/>
      </c>
      <c r="EK215" s="66"/>
      <c r="EL215" s="76"/>
      <c r="EM215" s="66"/>
      <c r="EN215" s="76"/>
      <c r="EO215" s="66"/>
      <c r="EP215" s="76"/>
      <c r="EQ215" s="66"/>
      <c r="ER215" s="76"/>
      <c r="ES215" s="66"/>
      <c r="ET215" s="66"/>
      <c r="EU215" s="76"/>
      <c r="EV215" s="66"/>
      <c r="EW215" s="76"/>
      <c r="EX215" s="66"/>
      <c r="EY215" s="76"/>
      <c r="EZ215" s="66"/>
      <c r="FA215" s="76"/>
      <c r="FB215" s="66"/>
      <c r="FC215" s="76"/>
      <c r="FD215" s="66"/>
      <c r="FE215" s="76"/>
      <c r="FF215" s="66"/>
      <c r="FG215" s="76"/>
      <c r="FH215" s="66"/>
      <c r="FI215" s="76"/>
      <c r="FJ215" s="66"/>
      <c r="FK215" s="76"/>
      <c r="FL215" s="66"/>
      <c r="FM215" s="76"/>
      <c r="FN215" s="66"/>
      <c r="FO215" s="76"/>
      <c r="FP215" s="66"/>
      <c r="FQ215" s="76"/>
      <c r="FR215" s="66"/>
      <c r="FS215" s="76"/>
      <c r="FT215" s="66"/>
      <c r="FU215" s="76"/>
      <c r="FV215" s="66"/>
      <c r="FW215" s="76"/>
      <c r="FX215" s="66"/>
      <c r="FY215" s="76"/>
      <c r="FZ215" s="66"/>
      <c r="GA215" s="76"/>
      <c r="GB215" s="66"/>
      <c r="GC215" s="76"/>
      <c r="GD215" s="66"/>
      <c r="GE215" s="76"/>
      <c r="GF215" s="66"/>
      <c r="GG215" s="76"/>
      <c r="GH215" s="66"/>
      <c r="GI215" s="76"/>
      <c r="GJ215" s="66"/>
      <c r="GK215" s="76"/>
      <c r="GL215" s="66"/>
      <c r="GM215" s="76"/>
      <c r="GN215" s="66"/>
      <c r="GO215" s="76"/>
      <c r="GP215" s="66"/>
      <c r="GQ215" s="76"/>
      <c r="GR215" s="66"/>
      <c r="GS215" s="76"/>
      <c r="GT215" s="66"/>
      <c r="GU215" s="76"/>
      <c r="GV215" s="66"/>
      <c r="GW215" s="76"/>
      <c r="GX215" s="66"/>
      <c r="GY215" s="76"/>
      <c r="GZ215" s="66"/>
      <c r="HA215" s="76"/>
      <c r="HB215" s="66"/>
      <c r="HC215" s="76"/>
      <c r="HD215" s="66"/>
      <c r="HE215" s="76"/>
      <c r="HF215" s="66"/>
      <c r="HG215" s="76"/>
      <c r="HH215" s="66"/>
      <c r="HI215" s="76"/>
      <c r="HJ215" s="66"/>
      <c r="HK215" s="76"/>
      <c r="HL215" s="66"/>
      <c r="HM215" s="76"/>
      <c r="HN215" s="66"/>
      <c r="HO215" s="76"/>
      <c r="HP215" s="66"/>
      <c r="HQ215" s="76"/>
      <c r="HR215" s="66"/>
      <c r="HS215" s="76"/>
      <c r="HT215" s="66"/>
      <c r="HU215" s="76"/>
      <c r="HV215" s="66"/>
      <c r="HW215" s="76"/>
      <c r="HX215" s="66"/>
      <c r="HY215" s="76"/>
      <c r="HZ215" s="66"/>
      <c r="IA215" s="76"/>
      <c r="IB215" s="66"/>
      <c r="IC215" s="76"/>
      <c r="ID215" s="66"/>
      <c r="IE215" s="76"/>
      <c r="IF215" s="66"/>
      <c r="IG215" s="76"/>
      <c r="IH215" s="66"/>
      <c r="II215" s="76"/>
      <c r="IJ215" s="66"/>
      <c r="IK215" s="76"/>
      <c r="IL215" s="66"/>
      <c r="IM215" s="76"/>
      <c r="IN215" s="66"/>
      <c r="IO215" s="76"/>
      <c r="IP215" s="66"/>
      <c r="IQ215" s="76"/>
      <c r="IR215" s="66"/>
      <c r="IS215" s="76"/>
      <c r="IT215" s="66"/>
      <c r="IU215" s="76"/>
      <c r="IV215" s="66"/>
      <c r="IW215" s="76"/>
      <c r="IX215" s="66"/>
      <c r="IY215" s="76"/>
      <c r="IZ215" s="66"/>
      <c r="JA215" s="76"/>
      <c r="JB215" s="66"/>
      <c r="JC215" s="76"/>
      <c r="JD215" s="66"/>
      <c r="JE215" s="76"/>
      <c r="JF215" s="66"/>
      <c r="JG215" s="76"/>
      <c r="JH215" s="66"/>
      <c r="JI215" s="76"/>
      <c r="JJ215" s="66"/>
      <c r="JK215" s="76"/>
      <c r="JL215" s="66"/>
      <c r="JM215" s="76"/>
      <c r="JN215" s="66"/>
      <c r="JO215" s="76"/>
      <c r="JP215" s="66"/>
      <c r="JQ215" s="76"/>
      <c r="JR215" s="66"/>
      <c r="JS215" s="76"/>
      <c r="JT215" s="66"/>
      <c r="JU215" s="76"/>
      <c r="JV215" s="66"/>
      <c r="JW215" s="76"/>
      <c r="JX215" s="66"/>
      <c r="JY215" s="76"/>
      <c r="JZ215" s="66"/>
      <c r="KA215" s="76"/>
      <c r="KB215" s="66"/>
      <c r="KC215" s="76"/>
      <c r="KD215" s="66"/>
      <c r="KE215" s="76"/>
      <c r="KF215" s="66"/>
      <c r="KG215" s="76"/>
      <c r="KH215" s="66"/>
      <c r="KI215" s="76"/>
      <c r="KJ215" s="66"/>
      <c r="KK215" s="76"/>
      <c r="KL215" s="66"/>
      <c r="KM215" s="76"/>
      <c r="KN215" s="66"/>
      <c r="KO215" s="76"/>
      <c r="KP215" s="66"/>
      <c r="KQ215" s="76"/>
      <c r="KR215" s="66"/>
      <c r="KS215" s="76"/>
      <c r="KT215" s="66"/>
      <c r="KU215" s="76"/>
      <c r="KV215" s="66"/>
      <c r="KW215" s="76"/>
      <c r="KX215" s="66"/>
      <c r="KY215" s="76"/>
      <c r="KZ215" s="66"/>
      <c r="LA215" s="76"/>
      <c r="LB215" s="66"/>
      <c r="LC215" s="76"/>
      <c r="LD215" s="66"/>
      <c r="LE215" s="76"/>
      <c r="LF215" s="66"/>
      <c r="LG215" s="76"/>
      <c r="LH215" s="66"/>
      <c r="LI215" s="76"/>
      <c r="LJ215" s="66"/>
      <c r="LK215" s="76"/>
      <c r="LL215" s="66"/>
      <c r="LM215" s="76"/>
      <c r="LN215" s="66"/>
      <c r="LO215" s="76"/>
      <c r="LP215" s="66"/>
      <c r="LQ215" s="76"/>
      <c r="LR215" s="66"/>
      <c r="LS215" s="76"/>
      <c r="LT215" s="66"/>
      <c r="LU215" s="76"/>
      <c r="LV215" s="66"/>
      <c r="LW215" s="76"/>
      <c r="LX215" s="66"/>
      <c r="LY215" s="76"/>
      <c r="LZ215" s="66"/>
      <c r="MA215" s="76"/>
      <c r="MB215" s="66"/>
      <c r="MC215" s="76"/>
      <c r="MD215" s="66"/>
      <c r="MG215" s="1" t="str" cm="1">
        <f t="array" ref="MG215">IFERROR(INDEX(Paste_Here!$B$2:$B$850, MATCH(0, COUNTIF(MG$4:MG214, Paste_Here!$B$2:$B$850) + IF(Paste_Here!$B$2:$B$850="", 1, 0), 0)), "")</f>
        <v/>
      </c>
      <c r="MH215" s="1" t="str">
        <f>IF(MG215&lt;&gt;"", INDEX(Paste_Here!$A$2:$A$850, MATCH(MG215, Paste_Here!$B$2:$B$850, 0)), "")</f>
        <v/>
      </c>
      <c r="MI215" s="1" t="str">
        <f t="shared" si="32"/>
        <v/>
      </c>
      <c r="MJ215" s="1" t="str" cm="1">
        <f t="array" ref="MJ215">IFERROR(INDEX($MI$5:$MI$850, MATCH(SMALL(IF($MI$5:$MI$850&lt;&gt;"", COUNTIF($MI$5:$MI$850, "&lt;"&amp;$MI$5:$MI$850)+1), ROW()-ROW($MJ$5)+1), COUNTIF($MI$5:$MI$850, "&lt;"&amp;$MI$5:$MI$850)+1, 0)), "")</f>
        <v/>
      </c>
    </row>
    <row r="216" spans="1:348">
      <c r="A216" s="66"/>
      <c r="B216" s="76" t="str">
        <f t="shared" si="25"/>
        <v/>
      </c>
      <c r="C216" s="66"/>
      <c r="D216" s="76" t="str">
        <f>IFERROR(IF(B216&lt;&gt;"", IF(AND(INDEX(Paste_Here!B$2:B$850, MATCH(B216, Paste_Here!A$2:A$850, 0))&lt;&gt;"", ISNUMBER(VALUE(INDEX(Paste_Here!B$2:B$850, MATCH(B216, Paste_Here!A$2:A$850, 0))))), INDEX(Paste_Here!B$2:B$850, MATCH(B216, Paste_Here!A$2:A$850, 0)), ""), ""), "")</f>
        <v/>
      </c>
      <c r="E216" s="66"/>
      <c r="F216" s="76" t="str">
        <f>IFERROR(IF(B216&lt;&gt;"", IF(ISTEXT(INDEX(Paste_Here!K$2:K$850, MATCH(B216, Paste_Here!A$2:A$850, 0))), INDEX(Paste_Here!K$2:K$850, MATCH(B216, Paste_Here!A$2:A$850, 0)), ""), ""), "")</f>
        <v/>
      </c>
      <c r="G216" s="66"/>
      <c r="H216" s="76" t="str">
        <f>IFERROR(IF(B216&lt;&gt;"", IF(ISTEXT(INDEX(Paste_Here!C$2:C$850, MATCH(B216, Paste_Here!A$2:A$850, 0))), INDEX(Paste_Here!C$2:C$850, MATCH(B216, Paste_Here!A$2:A$850, 0)), ""), ""), "")</f>
        <v/>
      </c>
      <c r="I216" s="66"/>
      <c r="J216" s="76" t="str">
        <f>IFERROR(IF(B216&lt;&gt;"", IF(ISNUMBER(SEARCH("s", LOWER(INDEX(Paste_Here!M$2:M$850, MATCH(B216, Paste_Here!A$2:A$850, 0))))), "Yes", IF(INDEX(Paste_Here!M$2:M$850, MATCH(B216, Paste_Here!A$2:A$850, 0))&lt;&gt;"", "No", "")), ""), "")</f>
        <v/>
      </c>
      <c r="K216" s="66"/>
      <c r="L216" s="76" t="str">
        <f>IFERROR(IF(B216&lt;&gt;"", IF(ISNUMBER(SEARCH("yes", LOWER(INDEX(Paste_Here!E$2:E$850, MATCH(B216, Paste_Here!A$2:A$850, 0))))), "Yes", IF(ISNUMBER(SEARCH("no", LOWER(INDEX(Paste_Here!E$2:E$850, MATCH(B216, Paste_Here!A$2:A$850, 0))))), "No", "")), ""), "")</f>
        <v/>
      </c>
      <c r="M216" s="66"/>
      <c r="N216" s="76" t="str">
        <f>IFERROR(IF(B216&lt;&gt;"", IF(ISNUMBER(SEARCH("yes", LOWER(INDEX(Paste_Here!F$2:F$850, MATCH(B216, Paste_Here!A$2:A$850, 0))))), "Yes", IF(ISNUMBER(SEARCH("no", LOWER(INDEX(Paste_Here!F$2:F$850, MATCH(B216, Paste_Here!A$2:A$850, 0))))), "No", "")), ""), "")</f>
        <v/>
      </c>
      <c r="O216" s="66"/>
      <c r="P216" s="76" t="str">
        <f>IFERROR(IF(B216&lt;&gt;"", IF(ISNUMBER(SEARCH("yes", LOWER(INDEX(Paste_Here!L$2:L$850, MATCH(B216, Paste_Here!A$2:A$850, 0))))), "Yes", IF(ISNUMBER(SEARCH("no", LOWER(INDEX(Paste_Here!L$2:L$850, MATCH(B216, Paste_Here!A$2:A$850, 0))))), "No", "")), ""), "")</f>
        <v/>
      </c>
      <c r="Q216" s="66"/>
      <c r="R216" s="76" t="str">
        <f>IFERROR(IF(B216&lt;&gt;"", IF(ISNUMBER(SEARCH("transitional 2", LOWER(INDEX(Paste_Here!D$2:D$850, MATCH(B216, Paste_Here!A$2:A$850, 0))))), "T2", IF(ISNUMBER(SEARCH("transitional 1", LOWER(INDEX(Paste_Here!D$2:D$850, MATCH(B216, Paste_Here!A$2:A$850, 0))))), "T1", IF(ISNUMBER(SEARCH("waived ell services", LOWER(INDEX(Paste_Here!D$2:D$850, MATCH(B216, Paste_Here!A$2:A$850, 0))))), "W", IF(ISNUMBER(SEARCH("english language learner", LOWER(INDEX(Paste_Here!D$2:D$850, MATCH(B216, Paste_Here!A$2:A$850, 0))))), "L", "")))), ""), "")</f>
        <v/>
      </c>
      <c r="S216" s="66"/>
      <c r="T216" s="76" t="str">
        <f>IFERROR(IF(B216&lt;&gt;"", IF(ISNUMBER(SEARCH("yes", LOWER(INDEX(Paste_Here!I$2:I$850, MATCH(B216, Paste_Here!A$2:A$850, 0))))), "Yes", IF(ISNUMBER(SEARCH("no", LOWER(INDEX(Paste_Here!I$2:I$850, MATCH(B216, Paste_Here!A$2:A$850, 0))))), "No", "")), ""), "")</f>
        <v/>
      </c>
      <c r="U216" s="66"/>
      <c r="V216" s="76" t="str">
        <f>IFERROR(IF(B216&lt;&gt;"", IF(ISTEXT(INDEX(Paste_Here!J$2:J$850, MATCH(B216, Paste_Here!A$2:A$850, 0))), VALUE(INDEX(Paste_Here!J$2:J$850, MATCH(B216, Paste_Here!A$2:A$850, 0))), ""), ""), "")</f>
        <v/>
      </c>
      <c r="W216" s="66"/>
      <c r="X216" s="66"/>
      <c r="Y216" s="76" t="str">
        <f t="shared" si="26"/>
        <v/>
      </c>
      <c r="Z216" s="66"/>
      <c r="AA216" s="76" t="str">
        <f>IFERROR(IF(B216&lt;&gt;"", IF(AND(INDEX(Paste_Here!AI$2:AI$850, MATCH(B216, Paste_Here!A$2:A$850, 0))&lt;&gt;"", ISNUMBER(VALUE(INDEX(Paste_Here!AI$2:AI$850, MATCH(B216, Paste_Here!A$2:A$850, 0))))), INDEX(Paste_Here!AI$2:AI$850, MATCH(B216, Paste_Here!A$2:A$850, 0)), ""), ""), "")</f>
        <v/>
      </c>
      <c r="AB216" s="66"/>
      <c r="AC216" s="76" t="str">
        <f>IFERROR(IF(B216&lt;&gt;"", IF(AND(INDEX(Paste_Here!AJ$2:AJ$850, MATCH(B216, Paste_Here!A$2:A$850, 0))&lt;&gt;"", ISNUMBER(VALUE(INDEX(Paste_Here!AJ$2:AJ$850, MATCH(B216, Paste_Here!A$2:A$850, 0))))), INDEX(Paste_Here!AJ$2:AJ$850, MATCH(B216, Paste_Here!A$2:A$850, 0)), ""), ""), "")</f>
        <v/>
      </c>
      <c r="AD216" s="66"/>
      <c r="AE216" s="76" t="str">
        <f>IFERROR(IF(B216&lt;&gt;"", IF(AND(INDEX(Paste_Here!AK$2:AK$850, MATCH(B216, Paste_Here!A$2:A$850, 0))&lt;&gt;"", ISNUMBER(VALUE(INDEX(Paste_Here!AK$2:AK$850, MATCH(B216, Paste_Here!A$2:A$850, 0))))), INDEX(Paste_Here!AK$2:AK$850, MATCH(B216, Paste_Here!A$2:A$850, 0)), ""), ""), "")</f>
        <v/>
      </c>
      <c r="AF216" s="66"/>
      <c r="AG216" s="76" t="str">
        <f>IFERROR(IF(B216&lt;&gt;"", IF(AND(INDEX(Paste_Here!AL$2:AL$850, MATCH(B216, Paste_Here!A$2:A$850, 0))&lt;&gt;"", ISNUMBER(VALUE(INDEX(Paste_Here!AL$2:AL$850, MATCH(B216, Paste_Here!A$2:A$850, 0))))), INDEX(Paste_Here!AL$2:AL$850, MATCH(B216, Paste_Here!A$2:A$850, 0)), ""), ""), "")</f>
        <v/>
      </c>
      <c r="AH216" s="66"/>
      <c r="AI216" s="76" t="str">
        <f>IFERROR(IF(B216&lt;&gt;"", IF(AND(INDEX(Paste_Here!AH$2:AH$850, MATCH(B216, Paste_Here!A$2:A$850, 0))&lt;&gt;"", ISNUMBER(VALUE(INDEX(Paste_Here!AH$2:AH$850, MATCH(B216, Paste_Here!A$2:A$850, 0))))), IF(VALUE(INDEX(Paste_Here!AH$2:AH$850, MATCH(B216, Paste_Here!A$2:A$850, 0)))=0, "", INDEX(Paste_Here!AH$2:AH$850, MATCH(B216, Paste_Here!A$2:A$850, 0))), ""), ""), "")</f>
        <v/>
      </c>
      <c r="AJ216" s="66"/>
      <c r="AK216" s="76" t="str">
        <f>IFERROR(IF(B216&lt;&gt;"", IF(AND(INDEX(Paste_Here!N$2:N$850, MATCH(B216, Paste_Here!A$2:A$850, 0))&lt;&gt;"", ISNUMBER(VALUE(INDEX(Paste_Here!N$2:N$850, MATCH(B216, Paste_Here!A$2:A$850, 0))))), INDEX(Paste_Here!N$2:N$850, MATCH(B216, Paste_Here!A$2:A$850, 0)), ""), ""), "")</f>
        <v/>
      </c>
      <c r="AL216" s="66"/>
      <c r="AM216" s="76" t="str">
        <f>IFERROR(IF(B216&lt;&gt;"", IF(AND(INDEX(Paste_Here!O$2:O$850, MATCH(B216, Paste_Here!A$2:A$850, 0))&lt;&gt;"", ISNUMBER(VALUE(INDEX(Paste_Here!O$2:O$850, MATCH(B216, Paste_Here!A$2:A$850, 0))))), INDEX(Paste_Here!O$2:O$850, MATCH(B216, Paste_Here!A$2:A$850, 0)), ""), ""), "")</f>
        <v/>
      </c>
      <c r="AN216" s="66"/>
      <c r="AO216" s="76"/>
      <c r="AP216" s="66"/>
      <c r="AQ216" s="76"/>
      <c r="AR216" s="66"/>
      <c r="AS216" s="76"/>
      <c r="AT216" s="66"/>
      <c r="AU216" s="66"/>
      <c r="AV216" s="76" t="str">
        <f t="shared" si="27"/>
        <v/>
      </c>
      <c r="AW216" s="66"/>
      <c r="AX216" s="76" t="str">
        <f>IFERROR(IF(B216&lt;&gt;"", IF(ISNUMBER(SEARCH("Revealed-Potential (Primary Focus)", LOWER(INDEX(Paste_Here!Z$2:Z$850, MATCH(B216, Paste_Here!A$2:A$850, 0))))), "Rev-Potential: Prim", IF(ISNUMBER(SEARCH("Revealed-Potential (Secondary Focus)", LOWER(INDEX(Paste_Here!Z$2:Z$850, MATCH(B216, Paste_Here!A$2:A$850, 0))))), "Rev-Potential: Sec", IF(ISNUMBER(SEARCH("Monitoring", LOWER(INDEX(Paste_Here!Z$2:Z$850, MATCH(B216, Paste_Here!A$2:A$850, 0))))), "Monitoring", IF(ISNUMBER(SEARCH("At-Promise (Secondary Focus)", LOWER(INDEX(Paste_Here!Z$2:Z$850, MATCH(B216, Paste_Here!A$2:A$850, 0))))), "At-Promise: Sec", IF(ISNUMBER(SEARCH("At-Promise (Primary Focus)", LOWER(INDEX(Paste_Here!Z$2:Z$850, MATCH(B216, Paste_Here!A$2:A$850, 0))))), "At-Promise: Prim", ""))))), ""), "")</f>
        <v/>
      </c>
      <c r="AY216" s="66"/>
      <c r="AZ216" s="76"/>
      <c r="BA216" s="66"/>
      <c r="BB216" s="76"/>
      <c r="BC216" s="66"/>
      <c r="BD216" s="76"/>
      <c r="BE216" s="66"/>
      <c r="BF216" s="76"/>
      <c r="BG216" s="66"/>
      <c r="BH216" s="76"/>
      <c r="BI216" s="66"/>
      <c r="BJ216" s="66"/>
      <c r="BK216" s="76" t="str">
        <f t="shared" si="28"/>
        <v/>
      </c>
      <c r="BL216" s="66"/>
      <c r="BM216" s="76" t="str">
        <f>IFERROR(IF(B216&lt;&gt;"", IF(AND(ISNUMBER(VALUE(SUBSTITUTE(SUBSTITUTE(Paste_Here!R216, "br", "-"), "L", ""))), VALUE(SUBSTITUTE(SUBSTITUTE(Paste_Here!R216, "br", "-"), "L", "")) &gt;= 1095), "Yes", IF(AND(ISNUMBER(VALUE(SUBSTITUTE(SUBSTITUTE(Paste_Here!R216, "br", "-"), "L", ""))), VALUE(SUBSTITUTE(SUBSTITUTE(Paste_Here!R216, "br", "-"), "L", "")) &lt;= 1094), "No", "")), ""), "")</f>
        <v/>
      </c>
      <c r="BN216" s="66"/>
      <c r="BO216" s="76" t="str">
        <f>IFERROR(IF(B216&lt;&gt;"", IF(COUNTIF(INDEX(Paste_Here!Y$2:AB$850, MATCH(B216, Paste_Here!A$2:A$850, 0), 0), "yes") &gt; 0, "Yes", IF(COUNTIF(INDEX(Paste_Here!Y$2:AB$850, MATCH(B216, Paste_Here!A$2:A$850, 0), 0), "no") &gt; 0, "No", "")), ""), "")</f>
        <v/>
      </c>
      <c r="BP216" s="66"/>
      <c r="BQ216" s="76" t="str">
        <f>IFERROR(IF(B216&lt;&gt;"", IF(AND(ISNUMBER(VALUE(SUBSTITUTE(SUBSTITUTE(Paste_Here!U216, "em", "-"), "q", ""))), VALUE(SUBSTITUTE(SUBSTITUTE(Paste_Here!U216, "em", "-"), "q", "")) &gt;= 910), "Yes", IF(AND(ISNUMBER(VALUE(SUBSTITUTE(SUBSTITUTE(Paste_Here!U216, "em", "-"), "q", ""))), VALUE(SUBSTITUTE(SUBSTITUTE(Paste_Here!U216, "em", "-"), "q", "")) &lt;= 909), "No", "")), ""), "")</f>
        <v/>
      </c>
      <c r="BR216" s="66"/>
      <c r="BS216" s="76" t="str">
        <f>IFERROR(IF(B216&lt;&gt;"", IF(AND(INDEX(Paste_Here!X$2:X$850, MATCH(B216, Paste_Here!A$2:A$850, 0))&lt;&gt;"", ISNUMBER(VALUE(INDEX(Paste_Here!X$2:X$850, MATCH(B216, Paste_Here!A$2:A$850, 0))))), INDEX(Paste_Here!X$2:X$850, MATCH(B216, Paste_Here!A$2:A$850, 0)), ""), ""), "")</f>
        <v/>
      </c>
      <c r="BT216" s="66"/>
      <c r="BU216" s="76" t="str">
        <f>IFERROR(IF(B216&lt;&gt;"", IF(ISNUMBER(VALUE(INDEX(Paste_Here!G$2:G$850, MATCH(B216, Paste_Here!A$2:A$850, 0)))), IF(VALUE(INDEX(Paste_Here!G$2:G$850, MATCH(B216, Paste_Here!A$2:A$850, 0)))=0, "No", IF(AND(VALUE(INDEX(Paste_Here!G$2:G$850, MATCH(B216, Paste_Here!A$2:A$850, 0)))&gt;=1, VALUE(INDEX(Paste_Here!G$2:G$850, MATCH(B216, Paste_Here!A$2:A$850, 0)))&lt;=4), VALUE(INDEX(Paste_Here!G$2:G$850, MATCH(B216, Paste_Here!A$2:A$850, 0))), "")), ""), ""), "")</f>
        <v/>
      </c>
      <c r="BV216" s="66"/>
      <c r="BW216" s="76" t="str">
        <f>IFERROR(IF(B216&lt;&gt;"", IF(ISNUMBER(VALUE(INDEX(Paste_Here!H$2:H$850, MATCH(B216, Paste_Here!A$2:A$850, 0)))), IF(VALUE(INDEX(Paste_Here!H$2:H$850, MATCH(B216, Paste_Here!A$2:A$850, 0)))=0, "No", IF(AND(VALUE(INDEX(Paste_Here!H$2:H$850, MATCH(B216, Paste_Here!A$2:A$850, 0)))&gt;=1, VALUE(INDEX(Paste_Here!H$2:H$850, MATCH(B216, Paste_Here!A$2:A$850, 0)))&lt;=4), VALUE(INDEX(Paste_Here!H$2:H$850, MATCH(B216, Paste_Here!A$2:A$850, 0))), "")), ""), ""), "")</f>
        <v/>
      </c>
      <c r="BX216" s="66"/>
      <c r="BY216" s="76"/>
      <c r="BZ216" s="66"/>
      <c r="CA216" s="76"/>
      <c r="CB216" s="66"/>
      <c r="CC216" s="66"/>
      <c r="CD216" s="76" t="str">
        <f t="shared" si="29"/>
        <v/>
      </c>
      <c r="CE216" s="66"/>
      <c r="CF216" s="76" t="str">
        <f>IFERROR(IF(B216&lt;&gt;"", IF(AND(INDEX(Paste_Here!P$2:P$850, MATCH(B216, Paste_Here!A$2:A$850, 0))&lt;&gt;"", ISNUMBER(VALUE(INDEX(Paste_Here!P$2:P$850, MATCH(B216, Paste_Here!A$2:A$850, 0))))), INDEX(Paste_Here!P$2:P$850, MATCH(B216, Paste_Here!A$2:A$850, 0)), ""), ""), "")</f>
        <v/>
      </c>
      <c r="CG216" s="66"/>
      <c r="CH216" s="76" t="str">
        <f>IFERROR(IF(B216&lt;&gt;"", IF(ISNUMBER(SEARCH("highrisk", LOWER(INDEX(Paste_Here!Q$2:Q$850, MATCH(B216, Paste_Here!A$2:A$850, 0))))), "High Risk", IF(ISNUMBER(SEARCH("lowrisk", LOWER(INDEX(Paste_Here!Q$2:Q$850, MATCH(B216, Paste_Here!A$2:A$850, 0))))), "Low Risk", IF(ISNUMBER(SEARCH("somerisk", LOWER(INDEX(Paste_Here!Q$2:Q$850, MATCH(B216, Paste_Here!A$2:A$850, 0))))), "Some Risk", ""))), ""), "")</f>
        <v/>
      </c>
      <c r="CI216" s="66"/>
      <c r="CJ216" s="76" t="str">
        <f>IFERROR(IF(B216&lt;&gt;"", IF(AND(INDEX(Paste_Here!AA$2:AA$850, MATCH(B216, Paste_Here!A$2:A$850, 0))&lt;&gt;"", ISNUMBER(VALUE(INDEX(Paste_Here!AA$2:AA$850, MATCH(B216, Paste_Here!A$2:A$850, 0))))), INDEX(Paste_Here!AA$2:AA$850, MATCH(B216, Paste_Here!A$2:A$850, 0)), ""), ""), "")</f>
        <v/>
      </c>
      <c r="CK216" s="66"/>
      <c r="CL216" s="76" t="str">
        <f>IFERROR(IF(B216&lt;&gt;"", IF(LOWER(INDEX(Paste_Here!AB$2:AB$850, MATCH(B216, Paste_Here!A$2:A$850, 0)))="approaching expectations", "Approaching", IF(LOWER(INDEX(Paste_Here!AB$2:AB$850, MATCH(B216, Paste_Here!A$2:A$850, 0)))="met expectations", "Met", IF(LOWER(INDEX(Paste_Here!AB$2:AB$850, MATCH(B216, Paste_Here!A$2:A$850, 0)))="exceeded expectations", "Exceeded", IF(LOWER(INDEX(Paste_Here!AB$2:AB$850, MATCH(B216, Paste_Here!A$2:A$850, 0)))="below expectations", "Below", "")))), ""), "")</f>
        <v/>
      </c>
      <c r="CM216" s="66"/>
      <c r="CN216" s="76" t="str">
        <f>IFERROR(IF(B216&lt;&gt;"", IF(AND(INDEX(Paste_Here!AC$2:AC$850, MATCH(B216, Paste_Here!A$2:A$850, 0))&lt;&gt;"", ISNUMBER(VALUE(INDEX(Paste_Here!AC$2:AC$850, MATCH(B216, Paste_Here!A$2:A$850, 0))))), INDEX(Paste_Here!AC$2:AC$850, MATCH(B216, Paste_Here!A$2:A$850, 0)), ""), ""), "")</f>
        <v/>
      </c>
      <c r="CO216" s="66"/>
      <c r="CP216" s="76"/>
      <c r="CQ216" s="66"/>
      <c r="CR216" s="76"/>
      <c r="CS216" s="66"/>
      <c r="CT216" s="76"/>
      <c r="CU216" s="66"/>
      <c r="CV216" s="76"/>
      <c r="CW216" s="66"/>
      <c r="CX216" s="76"/>
      <c r="CY216" s="66"/>
      <c r="CZ216" s="66"/>
      <c r="DA216" s="76" t="str">
        <f t="shared" si="30"/>
        <v/>
      </c>
      <c r="DB216" s="66"/>
      <c r="DC216" s="76" t="str">
        <f>IFERROR(IF(B216&lt;&gt;"", IF(AND(INDEX(Paste_Here!V$2:V$850, MATCH(B216, Paste_Here!A$2:A$850, 0))&lt;&gt;"", ISNUMBER(VALUE(INDEX(Paste_Here!V$2:V$850, MATCH(B216, Paste_Here!A$2:A$850, 0))))), INDEX(Paste_Here!V$2:V$850, MATCH(B216, Paste_Here!A$2:A$850, 0)), ""), ""), "")</f>
        <v/>
      </c>
      <c r="DD216" s="66"/>
      <c r="DE216" s="76" t="str">
        <f>IFERROR(IF(B216&lt;&gt;"", IF(ISNUMBER(SEARCH("highrisk", LOWER(INDEX(Paste_Here!W$2:W$850, MATCH(B216, Paste_Here!A$2:A$850, 0))))), "High Risk", IF(ISNUMBER(SEARCH("lowrisk", LOWER(INDEX(Paste_Here!W$2:W$850, MATCH(B216, Paste_Here!A$2:A$850, 0))))), "Low Risk", IF(ISNUMBER(SEARCH("somerisk", LOWER(INDEX(Paste_Here!W$2:W$850, MATCH(B216, Paste_Here!A$2:A$850, 0))))), "Some Risk", ""))), ""), "")</f>
        <v/>
      </c>
      <c r="DF216" s="66"/>
      <c r="DG216" s="76" t="str">
        <f>IFERROR(IF(B216&lt;&gt;"", IF(AND(INDEX(Paste_Here!S$2:S$850, MATCH(B216, Paste_Here!A$2:A$850, 0))&lt;&gt;"", ISNUMBER(VALUE(INDEX(Paste_Here!S$2:S$850, MATCH(B216, Paste_Here!A$2:A$850, 0))))), INDEX(Paste_Here!S$2:S$850, MATCH(B216, Paste_Here!A$2:A$850, 0)), ""), ""), "")</f>
        <v/>
      </c>
      <c r="DH216" s="66"/>
      <c r="DI216" s="76" t="str">
        <f>IFERROR(IF(B216&lt;&gt;"", IF(ISNUMBER(SEARCH("highrisk", LOWER(INDEX(Paste_Here!T$2:T$850, MATCH(B216, Paste_Here!A$2:A$850, 0))))), "High Risk", IF(ISNUMBER(SEARCH("lowrisk", LOWER(INDEX(Paste_Here!T$2:T$850, MATCH(B216, Paste_Here!A$2:A$850, 0))))), "Low Risk", IF(ISNUMBER(SEARCH("somerisk", LOWER(INDEX(Paste_Here!T$2:T$850, MATCH(B216, Paste_Here!A$2:A$850, 0))))), "Some Risk", ""))), ""), "")</f>
        <v/>
      </c>
      <c r="DJ216" s="66"/>
      <c r="DK216" s="76" t="str">
        <f>IFERROR(IF(B216&lt;&gt;"", IF(AND(INDEX(Paste_Here!AD$2:AD$850, MATCH(B216, Paste_Here!A$2:A$850, 0))&lt;&gt;"", ISNUMBER(VALUE(INDEX(Paste_Here!AD$2:AD$850, MATCH(B216, Paste_Here!A$2:A$850, 0))))), INDEX(Paste_Here!AD$2:AD$850, MATCH(B216, Paste_Here!A$2:A$850, 0)), ""), ""), "")</f>
        <v/>
      </c>
      <c r="DL216" s="66"/>
      <c r="DM216" s="76" t="str">
        <f>IFERROR(IF(B216&lt;&gt;"", IF(LOWER(INDEX(Paste_Here!AE$2:AE$850, MATCH(B216, Paste_Here!A$2:A$850, 0)))="approaching expectations", "Approaching", IF(LOWER(INDEX(Paste_Here!AE$2:AE$850, MATCH(B216, Paste_Here!A$2:A$850, 0)))="met expectations", "Met", IF(LOWER(INDEX(Paste_Here!AE$2:AE$850, MATCH(B216, Paste_Here!A$2:A$850, 0)))="exceeded expectations", "Exceeded", IF(LOWER(INDEX(Paste_Here!AE$2:AE$850, MATCH(B216, Paste_Here!A$2:A$850, 0)))="below expectations", "Below", "")))), ""), "")</f>
        <v/>
      </c>
      <c r="DN216" s="66"/>
      <c r="DO216" s="76"/>
      <c r="DP216" s="66"/>
      <c r="DQ216" s="76"/>
      <c r="DR216" s="66"/>
      <c r="DS216" s="76"/>
      <c r="DT216" s="66"/>
      <c r="DU216" s="76"/>
      <c r="DV216" s="66"/>
      <c r="DW216" s="66"/>
      <c r="DX216" s="76" t="str">
        <f t="shared" si="31"/>
        <v/>
      </c>
      <c r="DY216" s="66"/>
      <c r="DZ216" s="76"/>
      <c r="EA216" s="66"/>
      <c r="EB216" s="76"/>
      <c r="EC216" s="66"/>
      <c r="ED216" s="76" t="str">
        <f>IFERROR(IF(B216&lt;&gt;"", IF(AND(INDEX(Paste_Here!AF$2:AF$850, MATCH(B216, Paste_Here!A$2:A$850, 0))&lt;&gt;"", ISNUMBER(VALUE(INDEX(Paste_Here!AF$2:AF$850, MATCH(B216, Paste_Here!A$2:A$850, 0))))), INDEX(Paste_Here!AF$2:AF$850, MATCH(B216, Paste_Here!A$2:A$850, 0)), ""), ""), "")</f>
        <v/>
      </c>
      <c r="EE216" s="66"/>
      <c r="EF216" s="76"/>
      <c r="EG216" s="66"/>
      <c r="EH216" s="76"/>
      <c r="EI216" s="66"/>
      <c r="EJ216" s="76" t="str">
        <f>IFERROR(IF(B216&lt;&gt;"", IF(AND(INDEX(Paste_Here!AG$2:AG$850, MATCH(B216, Paste_Here!A$2:A$850, 0))&lt;&gt;"", ISNUMBER(VALUE(INDEX(Paste_Here!AG$2:AG$850, MATCH(B216, Paste_Here!A$2:A$850, 0))))), INDEX(Paste_Here!AG$2:AG$850, MATCH(B216, Paste_Here!A$2:A$850, 0)), ""), ""), "")</f>
        <v/>
      </c>
      <c r="EK216" s="66"/>
      <c r="EL216" s="76"/>
      <c r="EM216" s="66"/>
      <c r="EN216" s="76"/>
      <c r="EO216" s="66"/>
      <c r="EP216" s="76"/>
      <c r="EQ216" s="66"/>
      <c r="ER216" s="76"/>
      <c r="ES216" s="66"/>
      <c r="ET216" s="66"/>
      <c r="EU216" s="76"/>
      <c r="EV216" s="66"/>
      <c r="EW216" s="76"/>
      <c r="EX216" s="66"/>
      <c r="EY216" s="76"/>
      <c r="EZ216" s="66"/>
      <c r="FA216" s="76"/>
      <c r="FB216" s="66"/>
      <c r="FC216" s="76"/>
      <c r="FD216" s="66"/>
      <c r="FE216" s="76"/>
      <c r="FF216" s="66"/>
      <c r="FG216" s="76"/>
      <c r="FH216" s="66"/>
      <c r="FI216" s="76"/>
      <c r="FJ216" s="66"/>
      <c r="FK216" s="76"/>
      <c r="FL216" s="66"/>
      <c r="FM216" s="76"/>
      <c r="FN216" s="66"/>
      <c r="FO216" s="76"/>
      <c r="FP216" s="66"/>
      <c r="FQ216" s="76"/>
      <c r="FR216" s="66"/>
      <c r="FS216" s="76"/>
      <c r="FT216" s="66"/>
      <c r="FU216" s="76"/>
      <c r="FV216" s="66"/>
      <c r="FW216" s="76"/>
      <c r="FX216" s="66"/>
      <c r="FY216" s="76"/>
      <c r="FZ216" s="66"/>
      <c r="GA216" s="76"/>
      <c r="GB216" s="66"/>
      <c r="GC216" s="76"/>
      <c r="GD216" s="66"/>
      <c r="GE216" s="76"/>
      <c r="GF216" s="66"/>
      <c r="GG216" s="76"/>
      <c r="GH216" s="66"/>
      <c r="GI216" s="76"/>
      <c r="GJ216" s="66"/>
      <c r="GK216" s="76"/>
      <c r="GL216" s="66"/>
      <c r="GM216" s="76"/>
      <c r="GN216" s="66"/>
      <c r="GO216" s="76"/>
      <c r="GP216" s="66"/>
      <c r="GQ216" s="76"/>
      <c r="GR216" s="66"/>
      <c r="GS216" s="76"/>
      <c r="GT216" s="66"/>
      <c r="GU216" s="76"/>
      <c r="GV216" s="66"/>
      <c r="GW216" s="76"/>
      <c r="GX216" s="66"/>
      <c r="GY216" s="76"/>
      <c r="GZ216" s="66"/>
      <c r="HA216" s="76"/>
      <c r="HB216" s="66"/>
      <c r="HC216" s="76"/>
      <c r="HD216" s="66"/>
      <c r="HE216" s="76"/>
      <c r="HF216" s="66"/>
      <c r="HG216" s="76"/>
      <c r="HH216" s="66"/>
      <c r="HI216" s="76"/>
      <c r="HJ216" s="66"/>
      <c r="HK216" s="76"/>
      <c r="HL216" s="66"/>
      <c r="HM216" s="76"/>
      <c r="HN216" s="66"/>
      <c r="HO216" s="76"/>
      <c r="HP216" s="66"/>
      <c r="HQ216" s="76"/>
      <c r="HR216" s="66"/>
      <c r="HS216" s="76"/>
      <c r="HT216" s="66"/>
      <c r="HU216" s="76"/>
      <c r="HV216" s="66"/>
      <c r="HW216" s="76"/>
      <c r="HX216" s="66"/>
      <c r="HY216" s="76"/>
      <c r="HZ216" s="66"/>
      <c r="IA216" s="76"/>
      <c r="IB216" s="66"/>
      <c r="IC216" s="76"/>
      <c r="ID216" s="66"/>
      <c r="IE216" s="76"/>
      <c r="IF216" s="66"/>
      <c r="IG216" s="76"/>
      <c r="IH216" s="66"/>
      <c r="II216" s="76"/>
      <c r="IJ216" s="66"/>
      <c r="IK216" s="76"/>
      <c r="IL216" s="66"/>
      <c r="IM216" s="76"/>
      <c r="IN216" s="66"/>
      <c r="IO216" s="76"/>
      <c r="IP216" s="66"/>
      <c r="IQ216" s="76"/>
      <c r="IR216" s="66"/>
      <c r="IS216" s="76"/>
      <c r="IT216" s="66"/>
      <c r="IU216" s="76"/>
      <c r="IV216" s="66"/>
      <c r="IW216" s="76"/>
      <c r="IX216" s="66"/>
      <c r="IY216" s="76"/>
      <c r="IZ216" s="66"/>
      <c r="JA216" s="76"/>
      <c r="JB216" s="66"/>
      <c r="JC216" s="76"/>
      <c r="JD216" s="66"/>
      <c r="JE216" s="76"/>
      <c r="JF216" s="66"/>
      <c r="JG216" s="76"/>
      <c r="JH216" s="66"/>
      <c r="JI216" s="76"/>
      <c r="JJ216" s="66"/>
      <c r="JK216" s="76"/>
      <c r="JL216" s="66"/>
      <c r="JM216" s="76"/>
      <c r="JN216" s="66"/>
      <c r="JO216" s="76"/>
      <c r="JP216" s="66"/>
      <c r="JQ216" s="76"/>
      <c r="JR216" s="66"/>
      <c r="JS216" s="76"/>
      <c r="JT216" s="66"/>
      <c r="JU216" s="76"/>
      <c r="JV216" s="66"/>
      <c r="JW216" s="76"/>
      <c r="JX216" s="66"/>
      <c r="JY216" s="76"/>
      <c r="JZ216" s="66"/>
      <c r="KA216" s="76"/>
      <c r="KB216" s="66"/>
      <c r="KC216" s="76"/>
      <c r="KD216" s="66"/>
      <c r="KE216" s="76"/>
      <c r="KF216" s="66"/>
      <c r="KG216" s="76"/>
      <c r="KH216" s="66"/>
      <c r="KI216" s="76"/>
      <c r="KJ216" s="66"/>
      <c r="KK216" s="76"/>
      <c r="KL216" s="66"/>
      <c r="KM216" s="76"/>
      <c r="KN216" s="66"/>
      <c r="KO216" s="76"/>
      <c r="KP216" s="66"/>
      <c r="KQ216" s="76"/>
      <c r="KR216" s="66"/>
      <c r="KS216" s="76"/>
      <c r="KT216" s="66"/>
      <c r="KU216" s="76"/>
      <c r="KV216" s="66"/>
      <c r="KW216" s="76"/>
      <c r="KX216" s="66"/>
      <c r="KY216" s="76"/>
      <c r="KZ216" s="66"/>
      <c r="LA216" s="76"/>
      <c r="LB216" s="66"/>
      <c r="LC216" s="76"/>
      <c r="LD216" s="66"/>
      <c r="LE216" s="76"/>
      <c r="LF216" s="66"/>
      <c r="LG216" s="76"/>
      <c r="LH216" s="66"/>
      <c r="LI216" s="76"/>
      <c r="LJ216" s="66"/>
      <c r="LK216" s="76"/>
      <c r="LL216" s="66"/>
      <c r="LM216" s="76"/>
      <c r="LN216" s="66"/>
      <c r="LO216" s="76"/>
      <c r="LP216" s="66"/>
      <c r="LQ216" s="76"/>
      <c r="LR216" s="66"/>
      <c r="LS216" s="76"/>
      <c r="LT216" s="66"/>
      <c r="LU216" s="76"/>
      <c r="LV216" s="66"/>
      <c r="LW216" s="76"/>
      <c r="LX216" s="66"/>
      <c r="LY216" s="76"/>
      <c r="LZ216" s="66"/>
      <c r="MA216" s="76"/>
      <c r="MB216" s="66"/>
      <c r="MC216" s="76"/>
      <c r="MD216" s="66"/>
      <c r="MG216" s="1" t="str" cm="1">
        <f t="array" ref="MG216">IFERROR(INDEX(Paste_Here!$B$2:$B$850, MATCH(0, COUNTIF(MG$4:MG215, Paste_Here!$B$2:$B$850) + IF(Paste_Here!$B$2:$B$850="", 1, 0), 0)), "")</f>
        <v/>
      </c>
      <c r="MH216" s="1" t="str">
        <f>IF(MG216&lt;&gt;"", INDEX(Paste_Here!$A$2:$A$850, MATCH(MG216, Paste_Here!$B$2:$B$850, 0)), "")</f>
        <v/>
      </c>
      <c r="MI216" s="1" t="str">
        <f t="shared" si="32"/>
        <v/>
      </c>
      <c r="MJ216" s="1" t="str" cm="1">
        <f t="array" ref="MJ216">IFERROR(INDEX($MI$5:$MI$850, MATCH(SMALL(IF($MI$5:$MI$850&lt;&gt;"", COUNTIF($MI$5:$MI$850, "&lt;"&amp;$MI$5:$MI$850)+1), ROW()-ROW($MJ$5)+1), COUNTIF($MI$5:$MI$850, "&lt;"&amp;$MI$5:$MI$850)+1, 0)), "")</f>
        <v/>
      </c>
    </row>
    <row r="217" spans="1:348">
      <c r="A217" s="66"/>
      <c r="B217" s="76" t="str">
        <f t="shared" si="25"/>
        <v/>
      </c>
      <c r="C217" s="66"/>
      <c r="D217" s="76" t="str">
        <f>IFERROR(IF(B217&lt;&gt;"", IF(AND(INDEX(Paste_Here!B$2:B$850, MATCH(B217, Paste_Here!A$2:A$850, 0))&lt;&gt;"", ISNUMBER(VALUE(INDEX(Paste_Here!B$2:B$850, MATCH(B217, Paste_Here!A$2:A$850, 0))))), INDEX(Paste_Here!B$2:B$850, MATCH(B217, Paste_Here!A$2:A$850, 0)), ""), ""), "")</f>
        <v/>
      </c>
      <c r="E217" s="66"/>
      <c r="F217" s="76" t="str">
        <f>IFERROR(IF(B217&lt;&gt;"", IF(ISTEXT(INDEX(Paste_Here!K$2:K$850, MATCH(B217, Paste_Here!A$2:A$850, 0))), INDEX(Paste_Here!K$2:K$850, MATCH(B217, Paste_Here!A$2:A$850, 0)), ""), ""), "")</f>
        <v/>
      </c>
      <c r="G217" s="66"/>
      <c r="H217" s="76" t="str">
        <f>IFERROR(IF(B217&lt;&gt;"", IF(ISTEXT(INDEX(Paste_Here!C$2:C$850, MATCH(B217, Paste_Here!A$2:A$850, 0))), INDEX(Paste_Here!C$2:C$850, MATCH(B217, Paste_Here!A$2:A$850, 0)), ""), ""), "")</f>
        <v/>
      </c>
      <c r="I217" s="66"/>
      <c r="J217" s="76" t="str">
        <f>IFERROR(IF(B217&lt;&gt;"", IF(ISNUMBER(SEARCH("s", LOWER(INDEX(Paste_Here!M$2:M$850, MATCH(B217, Paste_Here!A$2:A$850, 0))))), "Yes", IF(INDEX(Paste_Here!M$2:M$850, MATCH(B217, Paste_Here!A$2:A$850, 0))&lt;&gt;"", "No", "")), ""), "")</f>
        <v/>
      </c>
      <c r="K217" s="66"/>
      <c r="L217" s="76" t="str">
        <f>IFERROR(IF(B217&lt;&gt;"", IF(ISNUMBER(SEARCH("yes", LOWER(INDEX(Paste_Here!E$2:E$850, MATCH(B217, Paste_Here!A$2:A$850, 0))))), "Yes", IF(ISNUMBER(SEARCH("no", LOWER(INDEX(Paste_Here!E$2:E$850, MATCH(B217, Paste_Here!A$2:A$850, 0))))), "No", "")), ""), "")</f>
        <v/>
      </c>
      <c r="M217" s="66"/>
      <c r="N217" s="76" t="str">
        <f>IFERROR(IF(B217&lt;&gt;"", IF(ISNUMBER(SEARCH("yes", LOWER(INDEX(Paste_Here!F$2:F$850, MATCH(B217, Paste_Here!A$2:A$850, 0))))), "Yes", IF(ISNUMBER(SEARCH("no", LOWER(INDEX(Paste_Here!F$2:F$850, MATCH(B217, Paste_Here!A$2:A$850, 0))))), "No", "")), ""), "")</f>
        <v/>
      </c>
      <c r="O217" s="66"/>
      <c r="P217" s="76" t="str">
        <f>IFERROR(IF(B217&lt;&gt;"", IF(ISNUMBER(SEARCH("yes", LOWER(INDEX(Paste_Here!L$2:L$850, MATCH(B217, Paste_Here!A$2:A$850, 0))))), "Yes", IF(ISNUMBER(SEARCH("no", LOWER(INDEX(Paste_Here!L$2:L$850, MATCH(B217, Paste_Here!A$2:A$850, 0))))), "No", "")), ""), "")</f>
        <v/>
      </c>
      <c r="Q217" s="66"/>
      <c r="R217" s="76" t="str">
        <f>IFERROR(IF(B217&lt;&gt;"", IF(ISNUMBER(SEARCH("transitional 2", LOWER(INDEX(Paste_Here!D$2:D$850, MATCH(B217, Paste_Here!A$2:A$850, 0))))), "T2", IF(ISNUMBER(SEARCH("transitional 1", LOWER(INDEX(Paste_Here!D$2:D$850, MATCH(B217, Paste_Here!A$2:A$850, 0))))), "T1", IF(ISNUMBER(SEARCH("waived ell services", LOWER(INDEX(Paste_Here!D$2:D$850, MATCH(B217, Paste_Here!A$2:A$850, 0))))), "W", IF(ISNUMBER(SEARCH("english language learner", LOWER(INDEX(Paste_Here!D$2:D$850, MATCH(B217, Paste_Here!A$2:A$850, 0))))), "L", "")))), ""), "")</f>
        <v/>
      </c>
      <c r="S217" s="66"/>
      <c r="T217" s="76" t="str">
        <f>IFERROR(IF(B217&lt;&gt;"", IF(ISNUMBER(SEARCH("yes", LOWER(INDEX(Paste_Here!I$2:I$850, MATCH(B217, Paste_Here!A$2:A$850, 0))))), "Yes", IF(ISNUMBER(SEARCH("no", LOWER(INDEX(Paste_Here!I$2:I$850, MATCH(B217, Paste_Here!A$2:A$850, 0))))), "No", "")), ""), "")</f>
        <v/>
      </c>
      <c r="U217" s="66"/>
      <c r="V217" s="76" t="str">
        <f>IFERROR(IF(B217&lt;&gt;"", IF(ISTEXT(INDEX(Paste_Here!J$2:J$850, MATCH(B217, Paste_Here!A$2:A$850, 0))), VALUE(INDEX(Paste_Here!J$2:J$850, MATCH(B217, Paste_Here!A$2:A$850, 0))), ""), ""), "")</f>
        <v/>
      </c>
      <c r="W217" s="66"/>
      <c r="X217" s="66"/>
      <c r="Y217" s="76" t="str">
        <f t="shared" si="26"/>
        <v/>
      </c>
      <c r="Z217" s="66"/>
      <c r="AA217" s="76" t="str">
        <f>IFERROR(IF(B217&lt;&gt;"", IF(AND(INDEX(Paste_Here!AI$2:AI$850, MATCH(B217, Paste_Here!A$2:A$850, 0))&lt;&gt;"", ISNUMBER(VALUE(INDEX(Paste_Here!AI$2:AI$850, MATCH(B217, Paste_Here!A$2:A$850, 0))))), INDEX(Paste_Here!AI$2:AI$850, MATCH(B217, Paste_Here!A$2:A$850, 0)), ""), ""), "")</f>
        <v/>
      </c>
      <c r="AB217" s="66"/>
      <c r="AC217" s="76" t="str">
        <f>IFERROR(IF(B217&lt;&gt;"", IF(AND(INDEX(Paste_Here!AJ$2:AJ$850, MATCH(B217, Paste_Here!A$2:A$850, 0))&lt;&gt;"", ISNUMBER(VALUE(INDEX(Paste_Here!AJ$2:AJ$850, MATCH(B217, Paste_Here!A$2:A$850, 0))))), INDEX(Paste_Here!AJ$2:AJ$850, MATCH(B217, Paste_Here!A$2:A$850, 0)), ""), ""), "")</f>
        <v/>
      </c>
      <c r="AD217" s="66"/>
      <c r="AE217" s="76" t="str">
        <f>IFERROR(IF(B217&lt;&gt;"", IF(AND(INDEX(Paste_Here!AK$2:AK$850, MATCH(B217, Paste_Here!A$2:A$850, 0))&lt;&gt;"", ISNUMBER(VALUE(INDEX(Paste_Here!AK$2:AK$850, MATCH(B217, Paste_Here!A$2:A$850, 0))))), INDEX(Paste_Here!AK$2:AK$850, MATCH(B217, Paste_Here!A$2:A$850, 0)), ""), ""), "")</f>
        <v/>
      </c>
      <c r="AF217" s="66"/>
      <c r="AG217" s="76" t="str">
        <f>IFERROR(IF(B217&lt;&gt;"", IF(AND(INDEX(Paste_Here!AL$2:AL$850, MATCH(B217, Paste_Here!A$2:A$850, 0))&lt;&gt;"", ISNUMBER(VALUE(INDEX(Paste_Here!AL$2:AL$850, MATCH(B217, Paste_Here!A$2:A$850, 0))))), INDEX(Paste_Here!AL$2:AL$850, MATCH(B217, Paste_Here!A$2:A$850, 0)), ""), ""), "")</f>
        <v/>
      </c>
      <c r="AH217" s="66"/>
      <c r="AI217" s="76" t="str">
        <f>IFERROR(IF(B217&lt;&gt;"", IF(AND(INDEX(Paste_Here!AH$2:AH$850, MATCH(B217, Paste_Here!A$2:A$850, 0))&lt;&gt;"", ISNUMBER(VALUE(INDEX(Paste_Here!AH$2:AH$850, MATCH(B217, Paste_Here!A$2:A$850, 0))))), IF(VALUE(INDEX(Paste_Here!AH$2:AH$850, MATCH(B217, Paste_Here!A$2:A$850, 0)))=0, "", INDEX(Paste_Here!AH$2:AH$850, MATCH(B217, Paste_Here!A$2:A$850, 0))), ""), ""), "")</f>
        <v/>
      </c>
      <c r="AJ217" s="66"/>
      <c r="AK217" s="76" t="str">
        <f>IFERROR(IF(B217&lt;&gt;"", IF(AND(INDEX(Paste_Here!N$2:N$850, MATCH(B217, Paste_Here!A$2:A$850, 0))&lt;&gt;"", ISNUMBER(VALUE(INDEX(Paste_Here!N$2:N$850, MATCH(B217, Paste_Here!A$2:A$850, 0))))), INDEX(Paste_Here!N$2:N$850, MATCH(B217, Paste_Here!A$2:A$850, 0)), ""), ""), "")</f>
        <v/>
      </c>
      <c r="AL217" s="66"/>
      <c r="AM217" s="76" t="str">
        <f>IFERROR(IF(B217&lt;&gt;"", IF(AND(INDEX(Paste_Here!O$2:O$850, MATCH(B217, Paste_Here!A$2:A$850, 0))&lt;&gt;"", ISNUMBER(VALUE(INDEX(Paste_Here!O$2:O$850, MATCH(B217, Paste_Here!A$2:A$850, 0))))), INDEX(Paste_Here!O$2:O$850, MATCH(B217, Paste_Here!A$2:A$850, 0)), ""), ""), "")</f>
        <v/>
      </c>
      <c r="AN217" s="66"/>
      <c r="AO217" s="76"/>
      <c r="AP217" s="66"/>
      <c r="AQ217" s="76"/>
      <c r="AR217" s="66"/>
      <c r="AS217" s="76"/>
      <c r="AT217" s="66"/>
      <c r="AU217" s="66"/>
      <c r="AV217" s="76" t="str">
        <f t="shared" si="27"/>
        <v/>
      </c>
      <c r="AW217" s="66"/>
      <c r="AX217" s="76" t="str">
        <f>IFERROR(IF(B217&lt;&gt;"", IF(ISNUMBER(SEARCH("Revealed-Potential (Primary Focus)", LOWER(INDEX(Paste_Here!Z$2:Z$850, MATCH(B217, Paste_Here!A$2:A$850, 0))))), "Rev-Potential: Prim", IF(ISNUMBER(SEARCH("Revealed-Potential (Secondary Focus)", LOWER(INDEX(Paste_Here!Z$2:Z$850, MATCH(B217, Paste_Here!A$2:A$850, 0))))), "Rev-Potential: Sec", IF(ISNUMBER(SEARCH("Monitoring", LOWER(INDEX(Paste_Here!Z$2:Z$850, MATCH(B217, Paste_Here!A$2:A$850, 0))))), "Monitoring", IF(ISNUMBER(SEARCH("At-Promise (Secondary Focus)", LOWER(INDEX(Paste_Here!Z$2:Z$850, MATCH(B217, Paste_Here!A$2:A$850, 0))))), "At-Promise: Sec", IF(ISNUMBER(SEARCH("At-Promise (Primary Focus)", LOWER(INDEX(Paste_Here!Z$2:Z$850, MATCH(B217, Paste_Here!A$2:A$850, 0))))), "At-Promise: Prim", ""))))), ""), "")</f>
        <v/>
      </c>
      <c r="AY217" s="66"/>
      <c r="AZ217" s="76"/>
      <c r="BA217" s="66"/>
      <c r="BB217" s="76"/>
      <c r="BC217" s="66"/>
      <c r="BD217" s="76"/>
      <c r="BE217" s="66"/>
      <c r="BF217" s="76"/>
      <c r="BG217" s="66"/>
      <c r="BH217" s="76"/>
      <c r="BI217" s="66"/>
      <c r="BJ217" s="66"/>
      <c r="BK217" s="76" t="str">
        <f t="shared" si="28"/>
        <v/>
      </c>
      <c r="BL217" s="66"/>
      <c r="BM217" s="76" t="str">
        <f>IFERROR(IF(B217&lt;&gt;"", IF(AND(ISNUMBER(VALUE(SUBSTITUTE(SUBSTITUTE(Paste_Here!R217, "br", "-"), "L", ""))), VALUE(SUBSTITUTE(SUBSTITUTE(Paste_Here!R217, "br", "-"), "L", "")) &gt;= 1095), "Yes", IF(AND(ISNUMBER(VALUE(SUBSTITUTE(SUBSTITUTE(Paste_Here!R217, "br", "-"), "L", ""))), VALUE(SUBSTITUTE(SUBSTITUTE(Paste_Here!R217, "br", "-"), "L", "")) &lt;= 1094), "No", "")), ""), "")</f>
        <v/>
      </c>
      <c r="BN217" s="66"/>
      <c r="BO217" s="76" t="str">
        <f>IFERROR(IF(B217&lt;&gt;"", IF(COUNTIF(INDEX(Paste_Here!Y$2:AB$850, MATCH(B217, Paste_Here!A$2:A$850, 0), 0), "yes") &gt; 0, "Yes", IF(COUNTIF(INDEX(Paste_Here!Y$2:AB$850, MATCH(B217, Paste_Here!A$2:A$850, 0), 0), "no") &gt; 0, "No", "")), ""), "")</f>
        <v/>
      </c>
      <c r="BP217" s="66"/>
      <c r="BQ217" s="76" t="str">
        <f>IFERROR(IF(B217&lt;&gt;"", IF(AND(ISNUMBER(VALUE(SUBSTITUTE(SUBSTITUTE(Paste_Here!U217, "em", "-"), "q", ""))), VALUE(SUBSTITUTE(SUBSTITUTE(Paste_Here!U217, "em", "-"), "q", "")) &gt;= 910), "Yes", IF(AND(ISNUMBER(VALUE(SUBSTITUTE(SUBSTITUTE(Paste_Here!U217, "em", "-"), "q", ""))), VALUE(SUBSTITUTE(SUBSTITUTE(Paste_Here!U217, "em", "-"), "q", "")) &lt;= 909), "No", "")), ""), "")</f>
        <v/>
      </c>
      <c r="BR217" s="66"/>
      <c r="BS217" s="76" t="str">
        <f>IFERROR(IF(B217&lt;&gt;"", IF(AND(INDEX(Paste_Here!X$2:X$850, MATCH(B217, Paste_Here!A$2:A$850, 0))&lt;&gt;"", ISNUMBER(VALUE(INDEX(Paste_Here!X$2:X$850, MATCH(B217, Paste_Here!A$2:A$850, 0))))), INDEX(Paste_Here!X$2:X$850, MATCH(B217, Paste_Here!A$2:A$850, 0)), ""), ""), "")</f>
        <v/>
      </c>
      <c r="BT217" s="66"/>
      <c r="BU217" s="76" t="str">
        <f>IFERROR(IF(B217&lt;&gt;"", IF(ISNUMBER(VALUE(INDEX(Paste_Here!G$2:G$850, MATCH(B217, Paste_Here!A$2:A$850, 0)))), IF(VALUE(INDEX(Paste_Here!G$2:G$850, MATCH(B217, Paste_Here!A$2:A$850, 0)))=0, "No", IF(AND(VALUE(INDEX(Paste_Here!G$2:G$850, MATCH(B217, Paste_Here!A$2:A$850, 0)))&gt;=1, VALUE(INDEX(Paste_Here!G$2:G$850, MATCH(B217, Paste_Here!A$2:A$850, 0)))&lt;=4), VALUE(INDEX(Paste_Here!G$2:G$850, MATCH(B217, Paste_Here!A$2:A$850, 0))), "")), ""), ""), "")</f>
        <v/>
      </c>
      <c r="BV217" s="66"/>
      <c r="BW217" s="76" t="str">
        <f>IFERROR(IF(B217&lt;&gt;"", IF(ISNUMBER(VALUE(INDEX(Paste_Here!H$2:H$850, MATCH(B217, Paste_Here!A$2:A$850, 0)))), IF(VALUE(INDEX(Paste_Here!H$2:H$850, MATCH(B217, Paste_Here!A$2:A$850, 0)))=0, "No", IF(AND(VALUE(INDEX(Paste_Here!H$2:H$850, MATCH(B217, Paste_Here!A$2:A$850, 0)))&gt;=1, VALUE(INDEX(Paste_Here!H$2:H$850, MATCH(B217, Paste_Here!A$2:A$850, 0)))&lt;=4), VALUE(INDEX(Paste_Here!H$2:H$850, MATCH(B217, Paste_Here!A$2:A$850, 0))), "")), ""), ""), "")</f>
        <v/>
      </c>
      <c r="BX217" s="66"/>
      <c r="BY217" s="76"/>
      <c r="BZ217" s="66"/>
      <c r="CA217" s="76"/>
      <c r="CB217" s="66"/>
      <c r="CC217" s="66"/>
      <c r="CD217" s="76" t="str">
        <f t="shared" si="29"/>
        <v/>
      </c>
      <c r="CE217" s="66"/>
      <c r="CF217" s="76" t="str">
        <f>IFERROR(IF(B217&lt;&gt;"", IF(AND(INDEX(Paste_Here!P$2:P$850, MATCH(B217, Paste_Here!A$2:A$850, 0))&lt;&gt;"", ISNUMBER(VALUE(INDEX(Paste_Here!P$2:P$850, MATCH(B217, Paste_Here!A$2:A$850, 0))))), INDEX(Paste_Here!P$2:P$850, MATCH(B217, Paste_Here!A$2:A$850, 0)), ""), ""), "")</f>
        <v/>
      </c>
      <c r="CG217" s="66"/>
      <c r="CH217" s="76" t="str">
        <f>IFERROR(IF(B217&lt;&gt;"", IF(ISNUMBER(SEARCH("highrisk", LOWER(INDEX(Paste_Here!Q$2:Q$850, MATCH(B217, Paste_Here!A$2:A$850, 0))))), "High Risk", IF(ISNUMBER(SEARCH("lowrisk", LOWER(INDEX(Paste_Here!Q$2:Q$850, MATCH(B217, Paste_Here!A$2:A$850, 0))))), "Low Risk", IF(ISNUMBER(SEARCH("somerisk", LOWER(INDEX(Paste_Here!Q$2:Q$850, MATCH(B217, Paste_Here!A$2:A$850, 0))))), "Some Risk", ""))), ""), "")</f>
        <v/>
      </c>
      <c r="CI217" s="66"/>
      <c r="CJ217" s="76" t="str">
        <f>IFERROR(IF(B217&lt;&gt;"", IF(AND(INDEX(Paste_Here!AA$2:AA$850, MATCH(B217, Paste_Here!A$2:A$850, 0))&lt;&gt;"", ISNUMBER(VALUE(INDEX(Paste_Here!AA$2:AA$850, MATCH(B217, Paste_Here!A$2:A$850, 0))))), INDEX(Paste_Here!AA$2:AA$850, MATCH(B217, Paste_Here!A$2:A$850, 0)), ""), ""), "")</f>
        <v/>
      </c>
      <c r="CK217" s="66"/>
      <c r="CL217" s="76" t="str">
        <f>IFERROR(IF(B217&lt;&gt;"", IF(LOWER(INDEX(Paste_Here!AB$2:AB$850, MATCH(B217, Paste_Here!A$2:A$850, 0)))="approaching expectations", "Approaching", IF(LOWER(INDEX(Paste_Here!AB$2:AB$850, MATCH(B217, Paste_Here!A$2:A$850, 0)))="met expectations", "Met", IF(LOWER(INDEX(Paste_Here!AB$2:AB$850, MATCH(B217, Paste_Here!A$2:A$850, 0)))="exceeded expectations", "Exceeded", IF(LOWER(INDEX(Paste_Here!AB$2:AB$850, MATCH(B217, Paste_Here!A$2:A$850, 0)))="below expectations", "Below", "")))), ""), "")</f>
        <v/>
      </c>
      <c r="CM217" s="66"/>
      <c r="CN217" s="76" t="str">
        <f>IFERROR(IF(B217&lt;&gt;"", IF(AND(INDEX(Paste_Here!AC$2:AC$850, MATCH(B217, Paste_Here!A$2:A$850, 0))&lt;&gt;"", ISNUMBER(VALUE(INDEX(Paste_Here!AC$2:AC$850, MATCH(B217, Paste_Here!A$2:A$850, 0))))), INDEX(Paste_Here!AC$2:AC$850, MATCH(B217, Paste_Here!A$2:A$850, 0)), ""), ""), "")</f>
        <v/>
      </c>
      <c r="CO217" s="66"/>
      <c r="CP217" s="76"/>
      <c r="CQ217" s="66"/>
      <c r="CR217" s="76"/>
      <c r="CS217" s="66"/>
      <c r="CT217" s="76"/>
      <c r="CU217" s="66"/>
      <c r="CV217" s="76"/>
      <c r="CW217" s="66"/>
      <c r="CX217" s="76"/>
      <c r="CY217" s="66"/>
      <c r="CZ217" s="66"/>
      <c r="DA217" s="76" t="str">
        <f t="shared" si="30"/>
        <v/>
      </c>
      <c r="DB217" s="66"/>
      <c r="DC217" s="76" t="str">
        <f>IFERROR(IF(B217&lt;&gt;"", IF(AND(INDEX(Paste_Here!V$2:V$850, MATCH(B217, Paste_Here!A$2:A$850, 0))&lt;&gt;"", ISNUMBER(VALUE(INDEX(Paste_Here!V$2:V$850, MATCH(B217, Paste_Here!A$2:A$850, 0))))), INDEX(Paste_Here!V$2:V$850, MATCH(B217, Paste_Here!A$2:A$850, 0)), ""), ""), "")</f>
        <v/>
      </c>
      <c r="DD217" s="66"/>
      <c r="DE217" s="76" t="str">
        <f>IFERROR(IF(B217&lt;&gt;"", IF(ISNUMBER(SEARCH("highrisk", LOWER(INDEX(Paste_Here!W$2:W$850, MATCH(B217, Paste_Here!A$2:A$850, 0))))), "High Risk", IF(ISNUMBER(SEARCH("lowrisk", LOWER(INDEX(Paste_Here!W$2:W$850, MATCH(B217, Paste_Here!A$2:A$850, 0))))), "Low Risk", IF(ISNUMBER(SEARCH("somerisk", LOWER(INDEX(Paste_Here!W$2:W$850, MATCH(B217, Paste_Here!A$2:A$850, 0))))), "Some Risk", ""))), ""), "")</f>
        <v/>
      </c>
      <c r="DF217" s="66"/>
      <c r="DG217" s="76" t="str">
        <f>IFERROR(IF(B217&lt;&gt;"", IF(AND(INDEX(Paste_Here!S$2:S$850, MATCH(B217, Paste_Here!A$2:A$850, 0))&lt;&gt;"", ISNUMBER(VALUE(INDEX(Paste_Here!S$2:S$850, MATCH(B217, Paste_Here!A$2:A$850, 0))))), INDEX(Paste_Here!S$2:S$850, MATCH(B217, Paste_Here!A$2:A$850, 0)), ""), ""), "")</f>
        <v/>
      </c>
      <c r="DH217" s="66"/>
      <c r="DI217" s="76" t="str">
        <f>IFERROR(IF(B217&lt;&gt;"", IF(ISNUMBER(SEARCH("highrisk", LOWER(INDEX(Paste_Here!T$2:T$850, MATCH(B217, Paste_Here!A$2:A$850, 0))))), "High Risk", IF(ISNUMBER(SEARCH("lowrisk", LOWER(INDEX(Paste_Here!T$2:T$850, MATCH(B217, Paste_Here!A$2:A$850, 0))))), "Low Risk", IF(ISNUMBER(SEARCH("somerisk", LOWER(INDEX(Paste_Here!T$2:T$850, MATCH(B217, Paste_Here!A$2:A$850, 0))))), "Some Risk", ""))), ""), "")</f>
        <v/>
      </c>
      <c r="DJ217" s="66"/>
      <c r="DK217" s="76" t="str">
        <f>IFERROR(IF(B217&lt;&gt;"", IF(AND(INDEX(Paste_Here!AD$2:AD$850, MATCH(B217, Paste_Here!A$2:A$850, 0))&lt;&gt;"", ISNUMBER(VALUE(INDEX(Paste_Here!AD$2:AD$850, MATCH(B217, Paste_Here!A$2:A$850, 0))))), INDEX(Paste_Here!AD$2:AD$850, MATCH(B217, Paste_Here!A$2:A$850, 0)), ""), ""), "")</f>
        <v/>
      </c>
      <c r="DL217" s="66"/>
      <c r="DM217" s="76" t="str">
        <f>IFERROR(IF(B217&lt;&gt;"", IF(LOWER(INDEX(Paste_Here!AE$2:AE$850, MATCH(B217, Paste_Here!A$2:A$850, 0)))="approaching expectations", "Approaching", IF(LOWER(INDEX(Paste_Here!AE$2:AE$850, MATCH(B217, Paste_Here!A$2:A$850, 0)))="met expectations", "Met", IF(LOWER(INDEX(Paste_Here!AE$2:AE$850, MATCH(B217, Paste_Here!A$2:A$850, 0)))="exceeded expectations", "Exceeded", IF(LOWER(INDEX(Paste_Here!AE$2:AE$850, MATCH(B217, Paste_Here!A$2:A$850, 0)))="below expectations", "Below", "")))), ""), "")</f>
        <v/>
      </c>
      <c r="DN217" s="66"/>
      <c r="DO217" s="76"/>
      <c r="DP217" s="66"/>
      <c r="DQ217" s="76"/>
      <c r="DR217" s="66"/>
      <c r="DS217" s="76"/>
      <c r="DT217" s="66"/>
      <c r="DU217" s="76"/>
      <c r="DV217" s="66"/>
      <c r="DW217" s="66"/>
      <c r="DX217" s="76" t="str">
        <f t="shared" si="31"/>
        <v/>
      </c>
      <c r="DY217" s="66"/>
      <c r="DZ217" s="76"/>
      <c r="EA217" s="66"/>
      <c r="EB217" s="76"/>
      <c r="EC217" s="66"/>
      <c r="ED217" s="76" t="str">
        <f>IFERROR(IF(B217&lt;&gt;"", IF(AND(INDEX(Paste_Here!AF$2:AF$850, MATCH(B217, Paste_Here!A$2:A$850, 0))&lt;&gt;"", ISNUMBER(VALUE(INDEX(Paste_Here!AF$2:AF$850, MATCH(B217, Paste_Here!A$2:A$850, 0))))), INDEX(Paste_Here!AF$2:AF$850, MATCH(B217, Paste_Here!A$2:A$850, 0)), ""), ""), "")</f>
        <v/>
      </c>
      <c r="EE217" s="66"/>
      <c r="EF217" s="76"/>
      <c r="EG217" s="66"/>
      <c r="EH217" s="76"/>
      <c r="EI217" s="66"/>
      <c r="EJ217" s="76" t="str">
        <f>IFERROR(IF(B217&lt;&gt;"", IF(AND(INDEX(Paste_Here!AG$2:AG$850, MATCH(B217, Paste_Here!A$2:A$850, 0))&lt;&gt;"", ISNUMBER(VALUE(INDEX(Paste_Here!AG$2:AG$850, MATCH(B217, Paste_Here!A$2:A$850, 0))))), INDEX(Paste_Here!AG$2:AG$850, MATCH(B217, Paste_Here!A$2:A$850, 0)), ""), ""), "")</f>
        <v/>
      </c>
      <c r="EK217" s="66"/>
      <c r="EL217" s="76"/>
      <c r="EM217" s="66"/>
      <c r="EN217" s="76"/>
      <c r="EO217" s="66"/>
      <c r="EP217" s="76"/>
      <c r="EQ217" s="66"/>
      <c r="ER217" s="76"/>
      <c r="ES217" s="66"/>
      <c r="ET217" s="66"/>
      <c r="EU217" s="76"/>
      <c r="EV217" s="66"/>
      <c r="EW217" s="76"/>
      <c r="EX217" s="66"/>
      <c r="EY217" s="76"/>
      <c r="EZ217" s="66"/>
      <c r="FA217" s="76"/>
      <c r="FB217" s="66"/>
      <c r="FC217" s="76"/>
      <c r="FD217" s="66"/>
      <c r="FE217" s="76"/>
      <c r="FF217" s="66"/>
      <c r="FG217" s="76"/>
      <c r="FH217" s="66"/>
      <c r="FI217" s="76"/>
      <c r="FJ217" s="66"/>
      <c r="FK217" s="76"/>
      <c r="FL217" s="66"/>
      <c r="FM217" s="76"/>
      <c r="FN217" s="66"/>
      <c r="FO217" s="76"/>
      <c r="FP217" s="66"/>
      <c r="FQ217" s="76"/>
      <c r="FR217" s="66"/>
      <c r="FS217" s="76"/>
      <c r="FT217" s="66"/>
      <c r="FU217" s="76"/>
      <c r="FV217" s="66"/>
      <c r="FW217" s="76"/>
      <c r="FX217" s="66"/>
      <c r="FY217" s="76"/>
      <c r="FZ217" s="66"/>
      <c r="GA217" s="76"/>
      <c r="GB217" s="66"/>
      <c r="GC217" s="76"/>
      <c r="GD217" s="66"/>
      <c r="GE217" s="76"/>
      <c r="GF217" s="66"/>
      <c r="GG217" s="76"/>
      <c r="GH217" s="66"/>
      <c r="GI217" s="76"/>
      <c r="GJ217" s="66"/>
      <c r="GK217" s="76"/>
      <c r="GL217" s="66"/>
      <c r="GM217" s="76"/>
      <c r="GN217" s="66"/>
      <c r="GO217" s="76"/>
      <c r="GP217" s="66"/>
      <c r="GQ217" s="76"/>
      <c r="GR217" s="66"/>
      <c r="GS217" s="76"/>
      <c r="GT217" s="66"/>
      <c r="GU217" s="76"/>
      <c r="GV217" s="66"/>
      <c r="GW217" s="76"/>
      <c r="GX217" s="66"/>
      <c r="GY217" s="76"/>
      <c r="GZ217" s="66"/>
      <c r="HA217" s="76"/>
      <c r="HB217" s="66"/>
      <c r="HC217" s="76"/>
      <c r="HD217" s="66"/>
      <c r="HE217" s="76"/>
      <c r="HF217" s="66"/>
      <c r="HG217" s="76"/>
      <c r="HH217" s="66"/>
      <c r="HI217" s="76"/>
      <c r="HJ217" s="66"/>
      <c r="HK217" s="76"/>
      <c r="HL217" s="66"/>
      <c r="HM217" s="76"/>
      <c r="HN217" s="66"/>
      <c r="HO217" s="76"/>
      <c r="HP217" s="66"/>
      <c r="HQ217" s="76"/>
      <c r="HR217" s="66"/>
      <c r="HS217" s="76"/>
      <c r="HT217" s="66"/>
      <c r="HU217" s="76"/>
      <c r="HV217" s="66"/>
      <c r="HW217" s="76"/>
      <c r="HX217" s="66"/>
      <c r="HY217" s="76"/>
      <c r="HZ217" s="66"/>
      <c r="IA217" s="76"/>
      <c r="IB217" s="66"/>
      <c r="IC217" s="76"/>
      <c r="ID217" s="66"/>
      <c r="IE217" s="76"/>
      <c r="IF217" s="66"/>
      <c r="IG217" s="76"/>
      <c r="IH217" s="66"/>
      <c r="II217" s="76"/>
      <c r="IJ217" s="66"/>
      <c r="IK217" s="76"/>
      <c r="IL217" s="66"/>
      <c r="IM217" s="76"/>
      <c r="IN217" s="66"/>
      <c r="IO217" s="76"/>
      <c r="IP217" s="66"/>
      <c r="IQ217" s="76"/>
      <c r="IR217" s="66"/>
      <c r="IS217" s="76"/>
      <c r="IT217" s="66"/>
      <c r="IU217" s="76"/>
      <c r="IV217" s="66"/>
      <c r="IW217" s="76"/>
      <c r="IX217" s="66"/>
      <c r="IY217" s="76"/>
      <c r="IZ217" s="66"/>
      <c r="JA217" s="76"/>
      <c r="JB217" s="66"/>
      <c r="JC217" s="76"/>
      <c r="JD217" s="66"/>
      <c r="JE217" s="76"/>
      <c r="JF217" s="66"/>
      <c r="JG217" s="76"/>
      <c r="JH217" s="66"/>
      <c r="JI217" s="76"/>
      <c r="JJ217" s="66"/>
      <c r="JK217" s="76"/>
      <c r="JL217" s="66"/>
      <c r="JM217" s="76"/>
      <c r="JN217" s="66"/>
      <c r="JO217" s="76"/>
      <c r="JP217" s="66"/>
      <c r="JQ217" s="76"/>
      <c r="JR217" s="66"/>
      <c r="JS217" s="76"/>
      <c r="JT217" s="66"/>
      <c r="JU217" s="76"/>
      <c r="JV217" s="66"/>
      <c r="JW217" s="76"/>
      <c r="JX217" s="66"/>
      <c r="JY217" s="76"/>
      <c r="JZ217" s="66"/>
      <c r="KA217" s="76"/>
      <c r="KB217" s="66"/>
      <c r="KC217" s="76"/>
      <c r="KD217" s="66"/>
      <c r="KE217" s="76"/>
      <c r="KF217" s="66"/>
      <c r="KG217" s="76"/>
      <c r="KH217" s="66"/>
      <c r="KI217" s="76"/>
      <c r="KJ217" s="66"/>
      <c r="KK217" s="76"/>
      <c r="KL217" s="66"/>
      <c r="KM217" s="76"/>
      <c r="KN217" s="66"/>
      <c r="KO217" s="76"/>
      <c r="KP217" s="66"/>
      <c r="KQ217" s="76"/>
      <c r="KR217" s="66"/>
      <c r="KS217" s="76"/>
      <c r="KT217" s="66"/>
      <c r="KU217" s="76"/>
      <c r="KV217" s="66"/>
      <c r="KW217" s="76"/>
      <c r="KX217" s="66"/>
      <c r="KY217" s="76"/>
      <c r="KZ217" s="66"/>
      <c r="LA217" s="76"/>
      <c r="LB217" s="66"/>
      <c r="LC217" s="76"/>
      <c r="LD217" s="66"/>
      <c r="LE217" s="76"/>
      <c r="LF217" s="66"/>
      <c r="LG217" s="76"/>
      <c r="LH217" s="66"/>
      <c r="LI217" s="76"/>
      <c r="LJ217" s="66"/>
      <c r="LK217" s="76"/>
      <c r="LL217" s="66"/>
      <c r="LM217" s="76"/>
      <c r="LN217" s="66"/>
      <c r="LO217" s="76"/>
      <c r="LP217" s="66"/>
      <c r="LQ217" s="76"/>
      <c r="LR217" s="66"/>
      <c r="LS217" s="76"/>
      <c r="LT217" s="66"/>
      <c r="LU217" s="76"/>
      <c r="LV217" s="66"/>
      <c r="LW217" s="76"/>
      <c r="LX217" s="66"/>
      <c r="LY217" s="76"/>
      <c r="LZ217" s="66"/>
      <c r="MA217" s="76"/>
      <c r="MB217" s="66"/>
      <c r="MC217" s="76"/>
      <c r="MD217" s="66"/>
      <c r="MG217" s="1" t="str" cm="1">
        <f t="array" ref="MG217">IFERROR(INDEX(Paste_Here!$B$2:$B$850, MATCH(0, COUNTIF(MG$4:MG216, Paste_Here!$B$2:$B$850) + IF(Paste_Here!$B$2:$B$850="", 1, 0), 0)), "")</f>
        <v/>
      </c>
      <c r="MH217" s="1" t="str">
        <f>IF(MG217&lt;&gt;"", INDEX(Paste_Here!$A$2:$A$850, MATCH(MG217, Paste_Here!$B$2:$B$850, 0)), "")</f>
        <v/>
      </c>
      <c r="MI217" s="1" t="str">
        <f t="shared" si="32"/>
        <v/>
      </c>
      <c r="MJ217" s="1" t="str" cm="1">
        <f t="array" ref="MJ217">IFERROR(INDEX($MI$5:$MI$850, MATCH(SMALL(IF($MI$5:$MI$850&lt;&gt;"", COUNTIF($MI$5:$MI$850, "&lt;"&amp;$MI$5:$MI$850)+1), ROW()-ROW($MJ$5)+1), COUNTIF($MI$5:$MI$850, "&lt;"&amp;$MI$5:$MI$850)+1, 0)), "")</f>
        <v/>
      </c>
    </row>
    <row r="218" spans="1:348">
      <c r="A218" s="66"/>
      <c r="B218" s="76" t="str">
        <f t="shared" si="25"/>
        <v/>
      </c>
      <c r="C218" s="66"/>
      <c r="D218" s="76" t="str">
        <f>IFERROR(IF(B218&lt;&gt;"", IF(AND(INDEX(Paste_Here!B$2:B$850, MATCH(B218, Paste_Here!A$2:A$850, 0))&lt;&gt;"", ISNUMBER(VALUE(INDEX(Paste_Here!B$2:B$850, MATCH(B218, Paste_Here!A$2:A$850, 0))))), INDEX(Paste_Here!B$2:B$850, MATCH(B218, Paste_Here!A$2:A$850, 0)), ""), ""), "")</f>
        <v/>
      </c>
      <c r="E218" s="66"/>
      <c r="F218" s="76" t="str">
        <f>IFERROR(IF(B218&lt;&gt;"", IF(ISTEXT(INDEX(Paste_Here!K$2:K$850, MATCH(B218, Paste_Here!A$2:A$850, 0))), INDEX(Paste_Here!K$2:K$850, MATCH(B218, Paste_Here!A$2:A$850, 0)), ""), ""), "")</f>
        <v/>
      </c>
      <c r="G218" s="66"/>
      <c r="H218" s="76" t="str">
        <f>IFERROR(IF(B218&lt;&gt;"", IF(ISTEXT(INDEX(Paste_Here!C$2:C$850, MATCH(B218, Paste_Here!A$2:A$850, 0))), INDEX(Paste_Here!C$2:C$850, MATCH(B218, Paste_Here!A$2:A$850, 0)), ""), ""), "")</f>
        <v/>
      </c>
      <c r="I218" s="66"/>
      <c r="J218" s="76" t="str">
        <f>IFERROR(IF(B218&lt;&gt;"", IF(ISNUMBER(SEARCH("s", LOWER(INDEX(Paste_Here!M$2:M$850, MATCH(B218, Paste_Here!A$2:A$850, 0))))), "Yes", IF(INDEX(Paste_Here!M$2:M$850, MATCH(B218, Paste_Here!A$2:A$850, 0))&lt;&gt;"", "No", "")), ""), "")</f>
        <v/>
      </c>
      <c r="K218" s="66"/>
      <c r="L218" s="76" t="str">
        <f>IFERROR(IF(B218&lt;&gt;"", IF(ISNUMBER(SEARCH("yes", LOWER(INDEX(Paste_Here!E$2:E$850, MATCH(B218, Paste_Here!A$2:A$850, 0))))), "Yes", IF(ISNUMBER(SEARCH("no", LOWER(INDEX(Paste_Here!E$2:E$850, MATCH(B218, Paste_Here!A$2:A$850, 0))))), "No", "")), ""), "")</f>
        <v/>
      </c>
      <c r="M218" s="66"/>
      <c r="N218" s="76" t="str">
        <f>IFERROR(IF(B218&lt;&gt;"", IF(ISNUMBER(SEARCH("yes", LOWER(INDEX(Paste_Here!F$2:F$850, MATCH(B218, Paste_Here!A$2:A$850, 0))))), "Yes", IF(ISNUMBER(SEARCH("no", LOWER(INDEX(Paste_Here!F$2:F$850, MATCH(B218, Paste_Here!A$2:A$850, 0))))), "No", "")), ""), "")</f>
        <v/>
      </c>
      <c r="O218" s="66"/>
      <c r="P218" s="76" t="str">
        <f>IFERROR(IF(B218&lt;&gt;"", IF(ISNUMBER(SEARCH("yes", LOWER(INDEX(Paste_Here!L$2:L$850, MATCH(B218, Paste_Here!A$2:A$850, 0))))), "Yes", IF(ISNUMBER(SEARCH("no", LOWER(INDEX(Paste_Here!L$2:L$850, MATCH(B218, Paste_Here!A$2:A$850, 0))))), "No", "")), ""), "")</f>
        <v/>
      </c>
      <c r="Q218" s="66"/>
      <c r="R218" s="76" t="str">
        <f>IFERROR(IF(B218&lt;&gt;"", IF(ISNUMBER(SEARCH("transitional 2", LOWER(INDEX(Paste_Here!D$2:D$850, MATCH(B218, Paste_Here!A$2:A$850, 0))))), "T2", IF(ISNUMBER(SEARCH("transitional 1", LOWER(INDEX(Paste_Here!D$2:D$850, MATCH(B218, Paste_Here!A$2:A$850, 0))))), "T1", IF(ISNUMBER(SEARCH("waived ell services", LOWER(INDEX(Paste_Here!D$2:D$850, MATCH(B218, Paste_Here!A$2:A$850, 0))))), "W", IF(ISNUMBER(SEARCH("english language learner", LOWER(INDEX(Paste_Here!D$2:D$850, MATCH(B218, Paste_Here!A$2:A$850, 0))))), "L", "")))), ""), "")</f>
        <v/>
      </c>
      <c r="S218" s="66"/>
      <c r="T218" s="76" t="str">
        <f>IFERROR(IF(B218&lt;&gt;"", IF(ISNUMBER(SEARCH("yes", LOWER(INDEX(Paste_Here!I$2:I$850, MATCH(B218, Paste_Here!A$2:A$850, 0))))), "Yes", IF(ISNUMBER(SEARCH("no", LOWER(INDEX(Paste_Here!I$2:I$850, MATCH(B218, Paste_Here!A$2:A$850, 0))))), "No", "")), ""), "")</f>
        <v/>
      </c>
      <c r="U218" s="66"/>
      <c r="V218" s="76" t="str">
        <f>IFERROR(IF(B218&lt;&gt;"", IF(ISTEXT(INDEX(Paste_Here!J$2:J$850, MATCH(B218, Paste_Here!A$2:A$850, 0))), VALUE(INDEX(Paste_Here!J$2:J$850, MATCH(B218, Paste_Here!A$2:A$850, 0))), ""), ""), "")</f>
        <v/>
      </c>
      <c r="W218" s="66"/>
      <c r="X218" s="66"/>
      <c r="Y218" s="76" t="str">
        <f t="shared" si="26"/>
        <v/>
      </c>
      <c r="Z218" s="66"/>
      <c r="AA218" s="76" t="str">
        <f>IFERROR(IF(B218&lt;&gt;"", IF(AND(INDEX(Paste_Here!AI$2:AI$850, MATCH(B218, Paste_Here!A$2:A$850, 0))&lt;&gt;"", ISNUMBER(VALUE(INDEX(Paste_Here!AI$2:AI$850, MATCH(B218, Paste_Here!A$2:A$850, 0))))), INDEX(Paste_Here!AI$2:AI$850, MATCH(B218, Paste_Here!A$2:A$850, 0)), ""), ""), "")</f>
        <v/>
      </c>
      <c r="AB218" s="66"/>
      <c r="AC218" s="76" t="str">
        <f>IFERROR(IF(B218&lt;&gt;"", IF(AND(INDEX(Paste_Here!AJ$2:AJ$850, MATCH(B218, Paste_Here!A$2:A$850, 0))&lt;&gt;"", ISNUMBER(VALUE(INDEX(Paste_Here!AJ$2:AJ$850, MATCH(B218, Paste_Here!A$2:A$850, 0))))), INDEX(Paste_Here!AJ$2:AJ$850, MATCH(B218, Paste_Here!A$2:A$850, 0)), ""), ""), "")</f>
        <v/>
      </c>
      <c r="AD218" s="66"/>
      <c r="AE218" s="76" t="str">
        <f>IFERROR(IF(B218&lt;&gt;"", IF(AND(INDEX(Paste_Here!AK$2:AK$850, MATCH(B218, Paste_Here!A$2:A$850, 0))&lt;&gt;"", ISNUMBER(VALUE(INDEX(Paste_Here!AK$2:AK$850, MATCH(B218, Paste_Here!A$2:A$850, 0))))), INDEX(Paste_Here!AK$2:AK$850, MATCH(B218, Paste_Here!A$2:A$850, 0)), ""), ""), "")</f>
        <v/>
      </c>
      <c r="AF218" s="66"/>
      <c r="AG218" s="76" t="str">
        <f>IFERROR(IF(B218&lt;&gt;"", IF(AND(INDEX(Paste_Here!AL$2:AL$850, MATCH(B218, Paste_Here!A$2:A$850, 0))&lt;&gt;"", ISNUMBER(VALUE(INDEX(Paste_Here!AL$2:AL$850, MATCH(B218, Paste_Here!A$2:A$850, 0))))), INDEX(Paste_Here!AL$2:AL$850, MATCH(B218, Paste_Here!A$2:A$850, 0)), ""), ""), "")</f>
        <v/>
      </c>
      <c r="AH218" s="66"/>
      <c r="AI218" s="76" t="str">
        <f>IFERROR(IF(B218&lt;&gt;"", IF(AND(INDEX(Paste_Here!AH$2:AH$850, MATCH(B218, Paste_Here!A$2:A$850, 0))&lt;&gt;"", ISNUMBER(VALUE(INDEX(Paste_Here!AH$2:AH$850, MATCH(B218, Paste_Here!A$2:A$850, 0))))), IF(VALUE(INDEX(Paste_Here!AH$2:AH$850, MATCH(B218, Paste_Here!A$2:A$850, 0)))=0, "", INDEX(Paste_Here!AH$2:AH$850, MATCH(B218, Paste_Here!A$2:A$850, 0))), ""), ""), "")</f>
        <v/>
      </c>
      <c r="AJ218" s="66"/>
      <c r="AK218" s="76" t="str">
        <f>IFERROR(IF(B218&lt;&gt;"", IF(AND(INDEX(Paste_Here!N$2:N$850, MATCH(B218, Paste_Here!A$2:A$850, 0))&lt;&gt;"", ISNUMBER(VALUE(INDEX(Paste_Here!N$2:N$850, MATCH(B218, Paste_Here!A$2:A$850, 0))))), INDEX(Paste_Here!N$2:N$850, MATCH(B218, Paste_Here!A$2:A$850, 0)), ""), ""), "")</f>
        <v/>
      </c>
      <c r="AL218" s="66"/>
      <c r="AM218" s="76" t="str">
        <f>IFERROR(IF(B218&lt;&gt;"", IF(AND(INDEX(Paste_Here!O$2:O$850, MATCH(B218, Paste_Here!A$2:A$850, 0))&lt;&gt;"", ISNUMBER(VALUE(INDEX(Paste_Here!O$2:O$850, MATCH(B218, Paste_Here!A$2:A$850, 0))))), INDEX(Paste_Here!O$2:O$850, MATCH(B218, Paste_Here!A$2:A$850, 0)), ""), ""), "")</f>
        <v/>
      </c>
      <c r="AN218" s="66"/>
      <c r="AO218" s="76"/>
      <c r="AP218" s="66"/>
      <c r="AQ218" s="76"/>
      <c r="AR218" s="66"/>
      <c r="AS218" s="76"/>
      <c r="AT218" s="66"/>
      <c r="AU218" s="66"/>
      <c r="AV218" s="76" t="str">
        <f t="shared" si="27"/>
        <v/>
      </c>
      <c r="AW218" s="66"/>
      <c r="AX218" s="76" t="str">
        <f>IFERROR(IF(B218&lt;&gt;"", IF(ISNUMBER(SEARCH("Revealed-Potential (Primary Focus)", LOWER(INDEX(Paste_Here!Z$2:Z$850, MATCH(B218, Paste_Here!A$2:A$850, 0))))), "Rev-Potential: Prim", IF(ISNUMBER(SEARCH("Revealed-Potential (Secondary Focus)", LOWER(INDEX(Paste_Here!Z$2:Z$850, MATCH(B218, Paste_Here!A$2:A$850, 0))))), "Rev-Potential: Sec", IF(ISNUMBER(SEARCH("Monitoring", LOWER(INDEX(Paste_Here!Z$2:Z$850, MATCH(B218, Paste_Here!A$2:A$850, 0))))), "Monitoring", IF(ISNUMBER(SEARCH("At-Promise (Secondary Focus)", LOWER(INDEX(Paste_Here!Z$2:Z$850, MATCH(B218, Paste_Here!A$2:A$850, 0))))), "At-Promise: Sec", IF(ISNUMBER(SEARCH("At-Promise (Primary Focus)", LOWER(INDEX(Paste_Here!Z$2:Z$850, MATCH(B218, Paste_Here!A$2:A$850, 0))))), "At-Promise: Prim", ""))))), ""), "")</f>
        <v/>
      </c>
      <c r="AY218" s="66"/>
      <c r="AZ218" s="76"/>
      <c r="BA218" s="66"/>
      <c r="BB218" s="76"/>
      <c r="BC218" s="66"/>
      <c r="BD218" s="76"/>
      <c r="BE218" s="66"/>
      <c r="BF218" s="76"/>
      <c r="BG218" s="66"/>
      <c r="BH218" s="76"/>
      <c r="BI218" s="66"/>
      <c r="BJ218" s="66"/>
      <c r="BK218" s="76" t="str">
        <f t="shared" si="28"/>
        <v/>
      </c>
      <c r="BL218" s="66"/>
      <c r="BM218" s="76" t="str">
        <f>IFERROR(IF(B218&lt;&gt;"", IF(AND(ISNUMBER(VALUE(SUBSTITUTE(SUBSTITUTE(Paste_Here!R218, "br", "-"), "L", ""))), VALUE(SUBSTITUTE(SUBSTITUTE(Paste_Here!R218, "br", "-"), "L", "")) &gt;= 1095), "Yes", IF(AND(ISNUMBER(VALUE(SUBSTITUTE(SUBSTITUTE(Paste_Here!R218, "br", "-"), "L", ""))), VALUE(SUBSTITUTE(SUBSTITUTE(Paste_Here!R218, "br", "-"), "L", "")) &lt;= 1094), "No", "")), ""), "")</f>
        <v/>
      </c>
      <c r="BN218" s="66"/>
      <c r="BO218" s="76" t="str">
        <f>IFERROR(IF(B218&lt;&gt;"", IF(COUNTIF(INDEX(Paste_Here!Y$2:AB$850, MATCH(B218, Paste_Here!A$2:A$850, 0), 0), "yes") &gt; 0, "Yes", IF(COUNTIF(INDEX(Paste_Here!Y$2:AB$850, MATCH(B218, Paste_Here!A$2:A$850, 0), 0), "no") &gt; 0, "No", "")), ""), "")</f>
        <v/>
      </c>
      <c r="BP218" s="66"/>
      <c r="BQ218" s="76" t="str">
        <f>IFERROR(IF(B218&lt;&gt;"", IF(AND(ISNUMBER(VALUE(SUBSTITUTE(SUBSTITUTE(Paste_Here!U218, "em", "-"), "q", ""))), VALUE(SUBSTITUTE(SUBSTITUTE(Paste_Here!U218, "em", "-"), "q", "")) &gt;= 910), "Yes", IF(AND(ISNUMBER(VALUE(SUBSTITUTE(SUBSTITUTE(Paste_Here!U218, "em", "-"), "q", ""))), VALUE(SUBSTITUTE(SUBSTITUTE(Paste_Here!U218, "em", "-"), "q", "")) &lt;= 909), "No", "")), ""), "")</f>
        <v/>
      </c>
      <c r="BR218" s="66"/>
      <c r="BS218" s="76" t="str">
        <f>IFERROR(IF(B218&lt;&gt;"", IF(AND(INDEX(Paste_Here!X$2:X$850, MATCH(B218, Paste_Here!A$2:A$850, 0))&lt;&gt;"", ISNUMBER(VALUE(INDEX(Paste_Here!X$2:X$850, MATCH(B218, Paste_Here!A$2:A$850, 0))))), INDEX(Paste_Here!X$2:X$850, MATCH(B218, Paste_Here!A$2:A$850, 0)), ""), ""), "")</f>
        <v/>
      </c>
      <c r="BT218" s="66"/>
      <c r="BU218" s="76" t="str">
        <f>IFERROR(IF(B218&lt;&gt;"", IF(ISNUMBER(VALUE(INDEX(Paste_Here!G$2:G$850, MATCH(B218, Paste_Here!A$2:A$850, 0)))), IF(VALUE(INDEX(Paste_Here!G$2:G$850, MATCH(B218, Paste_Here!A$2:A$850, 0)))=0, "No", IF(AND(VALUE(INDEX(Paste_Here!G$2:G$850, MATCH(B218, Paste_Here!A$2:A$850, 0)))&gt;=1, VALUE(INDEX(Paste_Here!G$2:G$850, MATCH(B218, Paste_Here!A$2:A$850, 0)))&lt;=4), VALUE(INDEX(Paste_Here!G$2:G$850, MATCH(B218, Paste_Here!A$2:A$850, 0))), "")), ""), ""), "")</f>
        <v/>
      </c>
      <c r="BV218" s="66"/>
      <c r="BW218" s="76" t="str">
        <f>IFERROR(IF(B218&lt;&gt;"", IF(ISNUMBER(VALUE(INDEX(Paste_Here!H$2:H$850, MATCH(B218, Paste_Here!A$2:A$850, 0)))), IF(VALUE(INDEX(Paste_Here!H$2:H$850, MATCH(B218, Paste_Here!A$2:A$850, 0)))=0, "No", IF(AND(VALUE(INDEX(Paste_Here!H$2:H$850, MATCH(B218, Paste_Here!A$2:A$850, 0)))&gt;=1, VALUE(INDEX(Paste_Here!H$2:H$850, MATCH(B218, Paste_Here!A$2:A$850, 0)))&lt;=4), VALUE(INDEX(Paste_Here!H$2:H$850, MATCH(B218, Paste_Here!A$2:A$850, 0))), "")), ""), ""), "")</f>
        <v/>
      </c>
      <c r="BX218" s="66"/>
      <c r="BY218" s="76"/>
      <c r="BZ218" s="66"/>
      <c r="CA218" s="76"/>
      <c r="CB218" s="66"/>
      <c r="CC218" s="66"/>
      <c r="CD218" s="76" t="str">
        <f t="shared" si="29"/>
        <v/>
      </c>
      <c r="CE218" s="66"/>
      <c r="CF218" s="76" t="str">
        <f>IFERROR(IF(B218&lt;&gt;"", IF(AND(INDEX(Paste_Here!P$2:P$850, MATCH(B218, Paste_Here!A$2:A$850, 0))&lt;&gt;"", ISNUMBER(VALUE(INDEX(Paste_Here!P$2:P$850, MATCH(B218, Paste_Here!A$2:A$850, 0))))), INDEX(Paste_Here!P$2:P$850, MATCH(B218, Paste_Here!A$2:A$850, 0)), ""), ""), "")</f>
        <v/>
      </c>
      <c r="CG218" s="66"/>
      <c r="CH218" s="76" t="str">
        <f>IFERROR(IF(B218&lt;&gt;"", IF(ISNUMBER(SEARCH("highrisk", LOWER(INDEX(Paste_Here!Q$2:Q$850, MATCH(B218, Paste_Here!A$2:A$850, 0))))), "High Risk", IF(ISNUMBER(SEARCH("lowrisk", LOWER(INDEX(Paste_Here!Q$2:Q$850, MATCH(B218, Paste_Here!A$2:A$850, 0))))), "Low Risk", IF(ISNUMBER(SEARCH("somerisk", LOWER(INDEX(Paste_Here!Q$2:Q$850, MATCH(B218, Paste_Here!A$2:A$850, 0))))), "Some Risk", ""))), ""), "")</f>
        <v/>
      </c>
      <c r="CI218" s="66"/>
      <c r="CJ218" s="76" t="str">
        <f>IFERROR(IF(B218&lt;&gt;"", IF(AND(INDEX(Paste_Here!AA$2:AA$850, MATCH(B218, Paste_Here!A$2:A$850, 0))&lt;&gt;"", ISNUMBER(VALUE(INDEX(Paste_Here!AA$2:AA$850, MATCH(B218, Paste_Here!A$2:A$850, 0))))), INDEX(Paste_Here!AA$2:AA$850, MATCH(B218, Paste_Here!A$2:A$850, 0)), ""), ""), "")</f>
        <v/>
      </c>
      <c r="CK218" s="66"/>
      <c r="CL218" s="76" t="str">
        <f>IFERROR(IF(B218&lt;&gt;"", IF(LOWER(INDEX(Paste_Here!AB$2:AB$850, MATCH(B218, Paste_Here!A$2:A$850, 0)))="approaching expectations", "Approaching", IF(LOWER(INDEX(Paste_Here!AB$2:AB$850, MATCH(B218, Paste_Here!A$2:A$850, 0)))="met expectations", "Met", IF(LOWER(INDEX(Paste_Here!AB$2:AB$850, MATCH(B218, Paste_Here!A$2:A$850, 0)))="exceeded expectations", "Exceeded", IF(LOWER(INDEX(Paste_Here!AB$2:AB$850, MATCH(B218, Paste_Here!A$2:A$850, 0)))="below expectations", "Below", "")))), ""), "")</f>
        <v/>
      </c>
      <c r="CM218" s="66"/>
      <c r="CN218" s="76" t="str">
        <f>IFERROR(IF(B218&lt;&gt;"", IF(AND(INDEX(Paste_Here!AC$2:AC$850, MATCH(B218, Paste_Here!A$2:A$850, 0))&lt;&gt;"", ISNUMBER(VALUE(INDEX(Paste_Here!AC$2:AC$850, MATCH(B218, Paste_Here!A$2:A$850, 0))))), INDEX(Paste_Here!AC$2:AC$850, MATCH(B218, Paste_Here!A$2:A$850, 0)), ""), ""), "")</f>
        <v/>
      </c>
      <c r="CO218" s="66"/>
      <c r="CP218" s="76"/>
      <c r="CQ218" s="66"/>
      <c r="CR218" s="76"/>
      <c r="CS218" s="66"/>
      <c r="CT218" s="76"/>
      <c r="CU218" s="66"/>
      <c r="CV218" s="76"/>
      <c r="CW218" s="66"/>
      <c r="CX218" s="76"/>
      <c r="CY218" s="66"/>
      <c r="CZ218" s="66"/>
      <c r="DA218" s="76" t="str">
        <f t="shared" si="30"/>
        <v/>
      </c>
      <c r="DB218" s="66"/>
      <c r="DC218" s="76" t="str">
        <f>IFERROR(IF(B218&lt;&gt;"", IF(AND(INDEX(Paste_Here!V$2:V$850, MATCH(B218, Paste_Here!A$2:A$850, 0))&lt;&gt;"", ISNUMBER(VALUE(INDEX(Paste_Here!V$2:V$850, MATCH(B218, Paste_Here!A$2:A$850, 0))))), INDEX(Paste_Here!V$2:V$850, MATCH(B218, Paste_Here!A$2:A$850, 0)), ""), ""), "")</f>
        <v/>
      </c>
      <c r="DD218" s="66"/>
      <c r="DE218" s="76" t="str">
        <f>IFERROR(IF(B218&lt;&gt;"", IF(ISNUMBER(SEARCH("highrisk", LOWER(INDEX(Paste_Here!W$2:W$850, MATCH(B218, Paste_Here!A$2:A$850, 0))))), "High Risk", IF(ISNUMBER(SEARCH("lowrisk", LOWER(INDEX(Paste_Here!W$2:W$850, MATCH(B218, Paste_Here!A$2:A$850, 0))))), "Low Risk", IF(ISNUMBER(SEARCH("somerisk", LOWER(INDEX(Paste_Here!W$2:W$850, MATCH(B218, Paste_Here!A$2:A$850, 0))))), "Some Risk", ""))), ""), "")</f>
        <v/>
      </c>
      <c r="DF218" s="66"/>
      <c r="DG218" s="76" t="str">
        <f>IFERROR(IF(B218&lt;&gt;"", IF(AND(INDEX(Paste_Here!S$2:S$850, MATCH(B218, Paste_Here!A$2:A$850, 0))&lt;&gt;"", ISNUMBER(VALUE(INDEX(Paste_Here!S$2:S$850, MATCH(B218, Paste_Here!A$2:A$850, 0))))), INDEX(Paste_Here!S$2:S$850, MATCH(B218, Paste_Here!A$2:A$850, 0)), ""), ""), "")</f>
        <v/>
      </c>
      <c r="DH218" s="66"/>
      <c r="DI218" s="76" t="str">
        <f>IFERROR(IF(B218&lt;&gt;"", IF(ISNUMBER(SEARCH("highrisk", LOWER(INDEX(Paste_Here!T$2:T$850, MATCH(B218, Paste_Here!A$2:A$850, 0))))), "High Risk", IF(ISNUMBER(SEARCH("lowrisk", LOWER(INDEX(Paste_Here!T$2:T$850, MATCH(B218, Paste_Here!A$2:A$850, 0))))), "Low Risk", IF(ISNUMBER(SEARCH("somerisk", LOWER(INDEX(Paste_Here!T$2:T$850, MATCH(B218, Paste_Here!A$2:A$850, 0))))), "Some Risk", ""))), ""), "")</f>
        <v/>
      </c>
      <c r="DJ218" s="66"/>
      <c r="DK218" s="76" t="str">
        <f>IFERROR(IF(B218&lt;&gt;"", IF(AND(INDEX(Paste_Here!AD$2:AD$850, MATCH(B218, Paste_Here!A$2:A$850, 0))&lt;&gt;"", ISNUMBER(VALUE(INDEX(Paste_Here!AD$2:AD$850, MATCH(B218, Paste_Here!A$2:A$850, 0))))), INDEX(Paste_Here!AD$2:AD$850, MATCH(B218, Paste_Here!A$2:A$850, 0)), ""), ""), "")</f>
        <v/>
      </c>
      <c r="DL218" s="66"/>
      <c r="DM218" s="76" t="str">
        <f>IFERROR(IF(B218&lt;&gt;"", IF(LOWER(INDEX(Paste_Here!AE$2:AE$850, MATCH(B218, Paste_Here!A$2:A$850, 0)))="approaching expectations", "Approaching", IF(LOWER(INDEX(Paste_Here!AE$2:AE$850, MATCH(B218, Paste_Here!A$2:A$850, 0)))="met expectations", "Met", IF(LOWER(INDEX(Paste_Here!AE$2:AE$850, MATCH(B218, Paste_Here!A$2:A$850, 0)))="exceeded expectations", "Exceeded", IF(LOWER(INDEX(Paste_Here!AE$2:AE$850, MATCH(B218, Paste_Here!A$2:A$850, 0)))="below expectations", "Below", "")))), ""), "")</f>
        <v/>
      </c>
      <c r="DN218" s="66"/>
      <c r="DO218" s="76"/>
      <c r="DP218" s="66"/>
      <c r="DQ218" s="76"/>
      <c r="DR218" s="66"/>
      <c r="DS218" s="76"/>
      <c r="DT218" s="66"/>
      <c r="DU218" s="76"/>
      <c r="DV218" s="66"/>
      <c r="DW218" s="66"/>
      <c r="DX218" s="76" t="str">
        <f t="shared" si="31"/>
        <v/>
      </c>
      <c r="DY218" s="66"/>
      <c r="DZ218" s="76"/>
      <c r="EA218" s="66"/>
      <c r="EB218" s="76"/>
      <c r="EC218" s="66"/>
      <c r="ED218" s="76" t="str">
        <f>IFERROR(IF(B218&lt;&gt;"", IF(AND(INDEX(Paste_Here!AF$2:AF$850, MATCH(B218, Paste_Here!A$2:A$850, 0))&lt;&gt;"", ISNUMBER(VALUE(INDEX(Paste_Here!AF$2:AF$850, MATCH(B218, Paste_Here!A$2:A$850, 0))))), INDEX(Paste_Here!AF$2:AF$850, MATCH(B218, Paste_Here!A$2:A$850, 0)), ""), ""), "")</f>
        <v/>
      </c>
      <c r="EE218" s="66"/>
      <c r="EF218" s="76"/>
      <c r="EG218" s="66"/>
      <c r="EH218" s="76"/>
      <c r="EI218" s="66"/>
      <c r="EJ218" s="76" t="str">
        <f>IFERROR(IF(B218&lt;&gt;"", IF(AND(INDEX(Paste_Here!AG$2:AG$850, MATCH(B218, Paste_Here!A$2:A$850, 0))&lt;&gt;"", ISNUMBER(VALUE(INDEX(Paste_Here!AG$2:AG$850, MATCH(B218, Paste_Here!A$2:A$850, 0))))), INDEX(Paste_Here!AG$2:AG$850, MATCH(B218, Paste_Here!A$2:A$850, 0)), ""), ""), "")</f>
        <v/>
      </c>
      <c r="EK218" s="66"/>
      <c r="EL218" s="76"/>
      <c r="EM218" s="66"/>
      <c r="EN218" s="76"/>
      <c r="EO218" s="66"/>
      <c r="EP218" s="76"/>
      <c r="EQ218" s="66"/>
      <c r="ER218" s="76"/>
      <c r="ES218" s="66"/>
      <c r="ET218" s="66"/>
      <c r="EU218" s="76"/>
      <c r="EV218" s="66"/>
      <c r="EW218" s="76"/>
      <c r="EX218" s="66"/>
      <c r="EY218" s="76"/>
      <c r="EZ218" s="66"/>
      <c r="FA218" s="76"/>
      <c r="FB218" s="66"/>
      <c r="FC218" s="76"/>
      <c r="FD218" s="66"/>
      <c r="FE218" s="76"/>
      <c r="FF218" s="66"/>
      <c r="FG218" s="76"/>
      <c r="FH218" s="66"/>
      <c r="FI218" s="76"/>
      <c r="FJ218" s="66"/>
      <c r="FK218" s="76"/>
      <c r="FL218" s="66"/>
      <c r="FM218" s="76"/>
      <c r="FN218" s="66"/>
      <c r="FO218" s="76"/>
      <c r="FP218" s="66"/>
      <c r="FQ218" s="76"/>
      <c r="FR218" s="66"/>
      <c r="FS218" s="76"/>
      <c r="FT218" s="66"/>
      <c r="FU218" s="76"/>
      <c r="FV218" s="66"/>
      <c r="FW218" s="76"/>
      <c r="FX218" s="66"/>
      <c r="FY218" s="76"/>
      <c r="FZ218" s="66"/>
      <c r="GA218" s="76"/>
      <c r="GB218" s="66"/>
      <c r="GC218" s="76"/>
      <c r="GD218" s="66"/>
      <c r="GE218" s="76"/>
      <c r="GF218" s="66"/>
      <c r="GG218" s="76"/>
      <c r="GH218" s="66"/>
      <c r="GI218" s="76"/>
      <c r="GJ218" s="66"/>
      <c r="GK218" s="76"/>
      <c r="GL218" s="66"/>
      <c r="GM218" s="76"/>
      <c r="GN218" s="66"/>
      <c r="GO218" s="76"/>
      <c r="GP218" s="66"/>
      <c r="GQ218" s="76"/>
      <c r="GR218" s="66"/>
      <c r="GS218" s="76"/>
      <c r="GT218" s="66"/>
      <c r="GU218" s="76"/>
      <c r="GV218" s="66"/>
      <c r="GW218" s="76"/>
      <c r="GX218" s="66"/>
      <c r="GY218" s="76"/>
      <c r="GZ218" s="66"/>
      <c r="HA218" s="76"/>
      <c r="HB218" s="66"/>
      <c r="HC218" s="76"/>
      <c r="HD218" s="66"/>
      <c r="HE218" s="76"/>
      <c r="HF218" s="66"/>
      <c r="HG218" s="76"/>
      <c r="HH218" s="66"/>
      <c r="HI218" s="76"/>
      <c r="HJ218" s="66"/>
      <c r="HK218" s="76"/>
      <c r="HL218" s="66"/>
      <c r="HM218" s="76"/>
      <c r="HN218" s="66"/>
      <c r="HO218" s="76"/>
      <c r="HP218" s="66"/>
      <c r="HQ218" s="76"/>
      <c r="HR218" s="66"/>
      <c r="HS218" s="76"/>
      <c r="HT218" s="66"/>
      <c r="HU218" s="76"/>
      <c r="HV218" s="66"/>
      <c r="HW218" s="76"/>
      <c r="HX218" s="66"/>
      <c r="HY218" s="76"/>
      <c r="HZ218" s="66"/>
      <c r="IA218" s="76"/>
      <c r="IB218" s="66"/>
      <c r="IC218" s="76"/>
      <c r="ID218" s="66"/>
      <c r="IE218" s="76"/>
      <c r="IF218" s="66"/>
      <c r="IG218" s="76"/>
      <c r="IH218" s="66"/>
      <c r="II218" s="76"/>
      <c r="IJ218" s="66"/>
      <c r="IK218" s="76"/>
      <c r="IL218" s="66"/>
      <c r="IM218" s="76"/>
      <c r="IN218" s="66"/>
      <c r="IO218" s="76"/>
      <c r="IP218" s="66"/>
      <c r="IQ218" s="76"/>
      <c r="IR218" s="66"/>
      <c r="IS218" s="76"/>
      <c r="IT218" s="66"/>
      <c r="IU218" s="76"/>
      <c r="IV218" s="66"/>
      <c r="IW218" s="76"/>
      <c r="IX218" s="66"/>
      <c r="IY218" s="76"/>
      <c r="IZ218" s="66"/>
      <c r="JA218" s="76"/>
      <c r="JB218" s="66"/>
      <c r="JC218" s="76"/>
      <c r="JD218" s="66"/>
      <c r="JE218" s="76"/>
      <c r="JF218" s="66"/>
      <c r="JG218" s="76"/>
      <c r="JH218" s="66"/>
      <c r="JI218" s="76"/>
      <c r="JJ218" s="66"/>
      <c r="JK218" s="76"/>
      <c r="JL218" s="66"/>
      <c r="JM218" s="76"/>
      <c r="JN218" s="66"/>
      <c r="JO218" s="76"/>
      <c r="JP218" s="66"/>
      <c r="JQ218" s="76"/>
      <c r="JR218" s="66"/>
      <c r="JS218" s="76"/>
      <c r="JT218" s="66"/>
      <c r="JU218" s="76"/>
      <c r="JV218" s="66"/>
      <c r="JW218" s="76"/>
      <c r="JX218" s="66"/>
      <c r="JY218" s="76"/>
      <c r="JZ218" s="66"/>
      <c r="KA218" s="76"/>
      <c r="KB218" s="66"/>
      <c r="KC218" s="76"/>
      <c r="KD218" s="66"/>
      <c r="KE218" s="76"/>
      <c r="KF218" s="66"/>
      <c r="KG218" s="76"/>
      <c r="KH218" s="66"/>
      <c r="KI218" s="76"/>
      <c r="KJ218" s="66"/>
      <c r="KK218" s="76"/>
      <c r="KL218" s="66"/>
      <c r="KM218" s="76"/>
      <c r="KN218" s="66"/>
      <c r="KO218" s="76"/>
      <c r="KP218" s="66"/>
      <c r="KQ218" s="76"/>
      <c r="KR218" s="66"/>
      <c r="KS218" s="76"/>
      <c r="KT218" s="66"/>
      <c r="KU218" s="76"/>
      <c r="KV218" s="66"/>
      <c r="KW218" s="76"/>
      <c r="KX218" s="66"/>
      <c r="KY218" s="76"/>
      <c r="KZ218" s="66"/>
      <c r="LA218" s="76"/>
      <c r="LB218" s="66"/>
      <c r="LC218" s="76"/>
      <c r="LD218" s="66"/>
      <c r="LE218" s="76"/>
      <c r="LF218" s="66"/>
      <c r="LG218" s="76"/>
      <c r="LH218" s="66"/>
      <c r="LI218" s="76"/>
      <c r="LJ218" s="66"/>
      <c r="LK218" s="76"/>
      <c r="LL218" s="66"/>
      <c r="LM218" s="76"/>
      <c r="LN218" s="66"/>
      <c r="LO218" s="76"/>
      <c r="LP218" s="66"/>
      <c r="LQ218" s="76"/>
      <c r="LR218" s="66"/>
      <c r="LS218" s="76"/>
      <c r="LT218" s="66"/>
      <c r="LU218" s="76"/>
      <c r="LV218" s="66"/>
      <c r="LW218" s="76"/>
      <c r="LX218" s="66"/>
      <c r="LY218" s="76"/>
      <c r="LZ218" s="66"/>
      <c r="MA218" s="76"/>
      <c r="MB218" s="66"/>
      <c r="MC218" s="76"/>
      <c r="MD218" s="66"/>
      <c r="MG218" s="1" t="str" cm="1">
        <f t="array" ref="MG218">IFERROR(INDEX(Paste_Here!$B$2:$B$850, MATCH(0, COUNTIF(MG$4:MG217, Paste_Here!$B$2:$B$850) + IF(Paste_Here!$B$2:$B$850="", 1, 0), 0)), "")</f>
        <v/>
      </c>
      <c r="MH218" s="1" t="str">
        <f>IF(MG218&lt;&gt;"", INDEX(Paste_Here!$A$2:$A$850, MATCH(MG218, Paste_Here!$B$2:$B$850, 0)), "")</f>
        <v/>
      </c>
      <c r="MI218" s="1" t="str">
        <f t="shared" si="32"/>
        <v/>
      </c>
      <c r="MJ218" s="1" t="str" cm="1">
        <f t="array" ref="MJ218">IFERROR(INDEX($MI$5:$MI$850, MATCH(SMALL(IF($MI$5:$MI$850&lt;&gt;"", COUNTIF($MI$5:$MI$850, "&lt;"&amp;$MI$5:$MI$850)+1), ROW()-ROW($MJ$5)+1), COUNTIF($MI$5:$MI$850, "&lt;"&amp;$MI$5:$MI$850)+1, 0)), "")</f>
        <v/>
      </c>
    </row>
    <row r="219" spans="1:348">
      <c r="A219" s="66"/>
      <c r="B219" s="76" t="str">
        <f t="shared" si="25"/>
        <v/>
      </c>
      <c r="C219" s="66"/>
      <c r="D219" s="76" t="str">
        <f>IFERROR(IF(B219&lt;&gt;"", IF(AND(INDEX(Paste_Here!B$2:B$850, MATCH(B219, Paste_Here!A$2:A$850, 0))&lt;&gt;"", ISNUMBER(VALUE(INDEX(Paste_Here!B$2:B$850, MATCH(B219, Paste_Here!A$2:A$850, 0))))), INDEX(Paste_Here!B$2:B$850, MATCH(B219, Paste_Here!A$2:A$850, 0)), ""), ""), "")</f>
        <v/>
      </c>
      <c r="E219" s="66"/>
      <c r="F219" s="76" t="str">
        <f>IFERROR(IF(B219&lt;&gt;"", IF(ISTEXT(INDEX(Paste_Here!K$2:K$850, MATCH(B219, Paste_Here!A$2:A$850, 0))), INDEX(Paste_Here!K$2:K$850, MATCH(B219, Paste_Here!A$2:A$850, 0)), ""), ""), "")</f>
        <v/>
      </c>
      <c r="G219" s="66"/>
      <c r="H219" s="76" t="str">
        <f>IFERROR(IF(B219&lt;&gt;"", IF(ISTEXT(INDEX(Paste_Here!C$2:C$850, MATCH(B219, Paste_Here!A$2:A$850, 0))), INDEX(Paste_Here!C$2:C$850, MATCH(B219, Paste_Here!A$2:A$850, 0)), ""), ""), "")</f>
        <v/>
      </c>
      <c r="I219" s="66"/>
      <c r="J219" s="76" t="str">
        <f>IFERROR(IF(B219&lt;&gt;"", IF(ISNUMBER(SEARCH("s", LOWER(INDEX(Paste_Here!M$2:M$850, MATCH(B219, Paste_Here!A$2:A$850, 0))))), "Yes", IF(INDEX(Paste_Here!M$2:M$850, MATCH(B219, Paste_Here!A$2:A$850, 0))&lt;&gt;"", "No", "")), ""), "")</f>
        <v/>
      </c>
      <c r="K219" s="66"/>
      <c r="L219" s="76" t="str">
        <f>IFERROR(IF(B219&lt;&gt;"", IF(ISNUMBER(SEARCH("yes", LOWER(INDEX(Paste_Here!E$2:E$850, MATCH(B219, Paste_Here!A$2:A$850, 0))))), "Yes", IF(ISNUMBER(SEARCH("no", LOWER(INDEX(Paste_Here!E$2:E$850, MATCH(B219, Paste_Here!A$2:A$850, 0))))), "No", "")), ""), "")</f>
        <v/>
      </c>
      <c r="M219" s="66"/>
      <c r="N219" s="76" t="str">
        <f>IFERROR(IF(B219&lt;&gt;"", IF(ISNUMBER(SEARCH("yes", LOWER(INDEX(Paste_Here!F$2:F$850, MATCH(B219, Paste_Here!A$2:A$850, 0))))), "Yes", IF(ISNUMBER(SEARCH("no", LOWER(INDEX(Paste_Here!F$2:F$850, MATCH(B219, Paste_Here!A$2:A$850, 0))))), "No", "")), ""), "")</f>
        <v/>
      </c>
      <c r="O219" s="66"/>
      <c r="P219" s="76" t="str">
        <f>IFERROR(IF(B219&lt;&gt;"", IF(ISNUMBER(SEARCH("yes", LOWER(INDEX(Paste_Here!L$2:L$850, MATCH(B219, Paste_Here!A$2:A$850, 0))))), "Yes", IF(ISNUMBER(SEARCH("no", LOWER(INDEX(Paste_Here!L$2:L$850, MATCH(B219, Paste_Here!A$2:A$850, 0))))), "No", "")), ""), "")</f>
        <v/>
      </c>
      <c r="Q219" s="66"/>
      <c r="R219" s="76" t="str">
        <f>IFERROR(IF(B219&lt;&gt;"", IF(ISNUMBER(SEARCH("transitional 2", LOWER(INDEX(Paste_Here!D$2:D$850, MATCH(B219, Paste_Here!A$2:A$850, 0))))), "T2", IF(ISNUMBER(SEARCH("transitional 1", LOWER(INDEX(Paste_Here!D$2:D$850, MATCH(B219, Paste_Here!A$2:A$850, 0))))), "T1", IF(ISNUMBER(SEARCH("waived ell services", LOWER(INDEX(Paste_Here!D$2:D$850, MATCH(B219, Paste_Here!A$2:A$850, 0))))), "W", IF(ISNUMBER(SEARCH("english language learner", LOWER(INDEX(Paste_Here!D$2:D$850, MATCH(B219, Paste_Here!A$2:A$850, 0))))), "L", "")))), ""), "")</f>
        <v/>
      </c>
      <c r="S219" s="66"/>
      <c r="T219" s="76" t="str">
        <f>IFERROR(IF(B219&lt;&gt;"", IF(ISNUMBER(SEARCH("yes", LOWER(INDEX(Paste_Here!I$2:I$850, MATCH(B219, Paste_Here!A$2:A$850, 0))))), "Yes", IF(ISNUMBER(SEARCH("no", LOWER(INDEX(Paste_Here!I$2:I$850, MATCH(B219, Paste_Here!A$2:A$850, 0))))), "No", "")), ""), "")</f>
        <v/>
      </c>
      <c r="U219" s="66"/>
      <c r="V219" s="76" t="str">
        <f>IFERROR(IF(B219&lt;&gt;"", IF(ISTEXT(INDEX(Paste_Here!J$2:J$850, MATCH(B219, Paste_Here!A$2:A$850, 0))), VALUE(INDEX(Paste_Here!J$2:J$850, MATCH(B219, Paste_Here!A$2:A$850, 0))), ""), ""), "")</f>
        <v/>
      </c>
      <c r="W219" s="66"/>
      <c r="X219" s="66"/>
      <c r="Y219" s="76" t="str">
        <f t="shared" si="26"/>
        <v/>
      </c>
      <c r="Z219" s="66"/>
      <c r="AA219" s="76" t="str">
        <f>IFERROR(IF(B219&lt;&gt;"", IF(AND(INDEX(Paste_Here!AI$2:AI$850, MATCH(B219, Paste_Here!A$2:A$850, 0))&lt;&gt;"", ISNUMBER(VALUE(INDEX(Paste_Here!AI$2:AI$850, MATCH(B219, Paste_Here!A$2:A$850, 0))))), INDEX(Paste_Here!AI$2:AI$850, MATCH(B219, Paste_Here!A$2:A$850, 0)), ""), ""), "")</f>
        <v/>
      </c>
      <c r="AB219" s="66"/>
      <c r="AC219" s="76" t="str">
        <f>IFERROR(IF(B219&lt;&gt;"", IF(AND(INDEX(Paste_Here!AJ$2:AJ$850, MATCH(B219, Paste_Here!A$2:A$850, 0))&lt;&gt;"", ISNUMBER(VALUE(INDEX(Paste_Here!AJ$2:AJ$850, MATCH(B219, Paste_Here!A$2:A$850, 0))))), INDEX(Paste_Here!AJ$2:AJ$850, MATCH(B219, Paste_Here!A$2:A$850, 0)), ""), ""), "")</f>
        <v/>
      </c>
      <c r="AD219" s="66"/>
      <c r="AE219" s="76" t="str">
        <f>IFERROR(IF(B219&lt;&gt;"", IF(AND(INDEX(Paste_Here!AK$2:AK$850, MATCH(B219, Paste_Here!A$2:A$850, 0))&lt;&gt;"", ISNUMBER(VALUE(INDEX(Paste_Here!AK$2:AK$850, MATCH(B219, Paste_Here!A$2:A$850, 0))))), INDEX(Paste_Here!AK$2:AK$850, MATCH(B219, Paste_Here!A$2:A$850, 0)), ""), ""), "")</f>
        <v/>
      </c>
      <c r="AF219" s="66"/>
      <c r="AG219" s="76" t="str">
        <f>IFERROR(IF(B219&lt;&gt;"", IF(AND(INDEX(Paste_Here!AL$2:AL$850, MATCH(B219, Paste_Here!A$2:A$850, 0))&lt;&gt;"", ISNUMBER(VALUE(INDEX(Paste_Here!AL$2:AL$850, MATCH(B219, Paste_Here!A$2:A$850, 0))))), INDEX(Paste_Here!AL$2:AL$850, MATCH(B219, Paste_Here!A$2:A$850, 0)), ""), ""), "")</f>
        <v/>
      </c>
      <c r="AH219" s="66"/>
      <c r="AI219" s="76" t="str">
        <f>IFERROR(IF(B219&lt;&gt;"", IF(AND(INDEX(Paste_Here!AH$2:AH$850, MATCH(B219, Paste_Here!A$2:A$850, 0))&lt;&gt;"", ISNUMBER(VALUE(INDEX(Paste_Here!AH$2:AH$850, MATCH(B219, Paste_Here!A$2:A$850, 0))))), IF(VALUE(INDEX(Paste_Here!AH$2:AH$850, MATCH(B219, Paste_Here!A$2:A$850, 0)))=0, "", INDEX(Paste_Here!AH$2:AH$850, MATCH(B219, Paste_Here!A$2:A$850, 0))), ""), ""), "")</f>
        <v/>
      </c>
      <c r="AJ219" s="66"/>
      <c r="AK219" s="76" t="str">
        <f>IFERROR(IF(B219&lt;&gt;"", IF(AND(INDEX(Paste_Here!N$2:N$850, MATCH(B219, Paste_Here!A$2:A$850, 0))&lt;&gt;"", ISNUMBER(VALUE(INDEX(Paste_Here!N$2:N$850, MATCH(B219, Paste_Here!A$2:A$850, 0))))), INDEX(Paste_Here!N$2:N$850, MATCH(B219, Paste_Here!A$2:A$850, 0)), ""), ""), "")</f>
        <v/>
      </c>
      <c r="AL219" s="66"/>
      <c r="AM219" s="76" t="str">
        <f>IFERROR(IF(B219&lt;&gt;"", IF(AND(INDEX(Paste_Here!O$2:O$850, MATCH(B219, Paste_Here!A$2:A$850, 0))&lt;&gt;"", ISNUMBER(VALUE(INDEX(Paste_Here!O$2:O$850, MATCH(B219, Paste_Here!A$2:A$850, 0))))), INDEX(Paste_Here!O$2:O$850, MATCH(B219, Paste_Here!A$2:A$850, 0)), ""), ""), "")</f>
        <v/>
      </c>
      <c r="AN219" s="66"/>
      <c r="AO219" s="76"/>
      <c r="AP219" s="66"/>
      <c r="AQ219" s="76"/>
      <c r="AR219" s="66"/>
      <c r="AS219" s="76"/>
      <c r="AT219" s="66"/>
      <c r="AU219" s="66"/>
      <c r="AV219" s="76" t="str">
        <f t="shared" si="27"/>
        <v/>
      </c>
      <c r="AW219" s="66"/>
      <c r="AX219" s="76" t="str">
        <f>IFERROR(IF(B219&lt;&gt;"", IF(ISNUMBER(SEARCH("Revealed-Potential (Primary Focus)", LOWER(INDEX(Paste_Here!Z$2:Z$850, MATCH(B219, Paste_Here!A$2:A$850, 0))))), "Rev-Potential: Prim", IF(ISNUMBER(SEARCH("Revealed-Potential (Secondary Focus)", LOWER(INDEX(Paste_Here!Z$2:Z$850, MATCH(B219, Paste_Here!A$2:A$850, 0))))), "Rev-Potential: Sec", IF(ISNUMBER(SEARCH("Monitoring", LOWER(INDEX(Paste_Here!Z$2:Z$850, MATCH(B219, Paste_Here!A$2:A$850, 0))))), "Monitoring", IF(ISNUMBER(SEARCH("At-Promise (Secondary Focus)", LOWER(INDEX(Paste_Here!Z$2:Z$850, MATCH(B219, Paste_Here!A$2:A$850, 0))))), "At-Promise: Sec", IF(ISNUMBER(SEARCH("At-Promise (Primary Focus)", LOWER(INDEX(Paste_Here!Z$2:Z$850, MATCH(B219, Paste_Here!A$2:A$850, 0))))), "At-Promise: Prim", ""))))), ""), "")</f>
        <v/>
      </c>
      <c r="AY219" s="66"/>
      <c r="AZ219" s="76"/>
      <c r="BA219" s="66"/>
      <c r="BB219" s="76"/>
      <c r="BC219" s="66"/>
      <c r="BD219" s="76"/>
      <c r="BE219" s="66"/>
      <c r="BF219" s="76"/>
      <c r="BG219" s="66"/>
      <c r="BH219" s="76"/>
      <c r="BI219" s="66"/>
      <c r="BJ219" s="66"/>
      <c r="BK219" s="76" t="str">
        <f t="shared" si="28"/>
        <v/>
      </c>
      <c r="BL219" s="66"/>
      <c r="BM219" s="76" t="str">
        <f>IFERROR(IF(B219&lt;&gt;"", IF(AND(ISNUMBER(VALUE(SUBSTITUTE(SUBSTITUTE(Paste_Here!R219, "br", "-"), "L", ""))), VALUE(SUBSTITUTE(SUBSTITUTE(Paste_Here!R219, "br", "-"), "L", "")) &gt;= 1095), "Yes", IF(AND(ISNUMBER(VALUE(SUBSTITUTE(SUBSTITUTE(Paste_Here!R219, "br", "-"), "L", ""))), VALUE(SUBSTITUTE(SUBSTITUTE(Paste_Here!R219, "br", "-"), "L", "")) &lt;= 1094), "No", "")), ""), "")</f>
        <v/>
      </c>
      <c r="BN219" s="66"/>
      <c r="BO219" s="76" t="str">
        <f>IFERROR(IF(B219&lt;&gt;"", IF(COUNTIF(INDEX(Paste_Here!Y$2:AB$850, MATCH(B219, Paste_Here!A$2:A$850, 0), 0), "yes") &gt; 0, "Yes", IF(COUNTIF(INDEX(Paste_Here!Y$2:AB$850, MATCH(B219, Paste_Here!A$2:A$850, 0), 0), "no") &gt; 0, "No", "")), ""), "")</f>
        <v/>
      </c>
      <c r="BP219" s="66"/>
      <c r="BQ219" s="76" t="str">
        <f>IFERROR(IF(B219&lt;&gt;"", IF(AND(ISNUMBER(VALUE(SUBSTITUTE(SUBSTITUTE(Paste_Here!U219, "em", "-"), "q", ""))), VALUE(SUBSTITUTE(SUBSTITUTE(Paste_Here!U219, "em", "-"), "q", "")) &gt;= 910), "Yes", IF(AND(ISNUMBER(VALUE(SUBSTITUTE(SUBSTITUTE(Paste_Here!U219, "em", "-"), "q", ""))), VALUE(SUBSTITUTE(SUBSTITUTE(Paste_Here!U219, "em", "-"), "q", "")) &lt;= 909), "No", "")), ""), "")</f>
        <v/>
      </c>
      <c r="BR219" s="66"/>
      <c r="BS219" s="76" t="str">
        <f>IFERROR(IF(B219&lt;&gt;"", IF(AND(INDEX(Paste_Here!X$2:X$850, MATCH(B219, Paste_Here!A$2:A$850, 0))&lt;&gt;"", ISNUMBER(VALUE(INDEX(Paste_Here!X$2:X$850, MATCH(B219, Paste_Here!A$2:A$850, 0))))), INDEX(Paste_Here!X$2:X$850, MATCH(B219, Paste_Here!A$2:A$850, 0)), ""), ""), "")</f>
        <v/>
      </c>
      <c r="BT219" s="66"/>
      <c r="BU219" s="76" t="str">
        <f>IFERROR(IF(B219&lt;&gt;"", IF(ISNUMBER(VALUE(INDEX(Paste_Here!G$2:G$850, MATCH(B219, Paste_Here!A$2:A$850, 0)))), IF(VALUE(INDEX(Paste_Here!G$2:G$850, MATCH(B219, Paste_Here!A$2:A$850, 0)))=0, "No", IF(AND(VALUE(INDEX(Paste_Here!G$2:G$850, MATCH(B219, Paste_Here!A$2:A$850, 0)))&gt;=1, VALUE(INDEX(Paste_Here!G$2:G$850, MATCH(B219, Paste_Here!A$2:A$850, 0)))&lt;=4), VALUE(INDEX(Paste_Here!G$2:G$850, MATCH(B219, Paste_Here!A$2:A$850, 0))), "")), ""), ""), "")</f>
        <v/>
      </c>
      <c r="BV219" s="66"/>
      <c r="BW219" s="76" t="str">
        <f>IFERROR(IF(B219&lt;&gt;"", IF(ISNUMBER(VALUE(INDEX(Paste_Here!H$2:H$850, MATCH(B219, Paste_Here!A$2:A$850, 0)))), IF(VALUE(INDEX(Paste_Here!H$2:H$850, MATCH(B219, Paste_Here!A$2:A$850, 0)))=0, "No", IF(AND(VALUE(INDEX(Paste_Here!H$2:H$850, MATCH(B219, Paste_Here!A$2:A$850, 0)))&gt;=1, VALUE(INDEX(Paste_Here!H$2:H$850, MATCH(B219, Paste_Here!A$2:A$850, 0)))&lt;=4), VALUE(INDEX(Paste_Here!H$2:H$850, MATCH(B219, Paste_Here!A$2:A$850, 0))), "")), ""), ""), "")</f>
        <v/>
      </c>
      <c r="BX219" s="66"/>
      <c r="BY219" s="76"/>
      <c r="BZ219" s="66"/>
      <c r="CA219" s="76"/>
      <c r="CB219" s="66"/>
      <c r="CC219" s="66"/>
      <c r="CD219" s="76" t="str">
        <f t="shared" si="29"/>
        <v/>
      </c>
      <c r="CE219" s="66"/>
      <c r="CF219" s="76" t="str">
        <f>IFERROR(IF(B219&lt;&gt;"", IF(AND(INDEX(Paste_Here!P$2:P$850, MATCH(B219, Paste_Here!A$2:A$850, 0))&lt;&gt;"", ISNUMBER(VALUE(INDEX(Paste_Here!P$2:P$850, MATCH(B219, Paste_Here!A$2:A$850, 0))))), INDEX(Paste_Here!P$2:P$850, MATCH(B219, Paste_Here!A$2:A$850, 0)), ""), ""), "")</f>
        <v/>
      </c>
      <c r="CG219" s="66"/>
      <c r="CH219" s="76" t="str">
        <f>IFERROR(IF(B219&lt;&gt;"", IF(ISNUMBER(SEARCH("highrisk", LOWER(INDEX(Paste_Here!Q$2:Q$850, MATCH(B219, Paste_Here!A$2:A$850, 0))))), "High Risk", IF(ISNUMBER(SEARCH("lowrisk", LOWER(INDEX(Paste_Here!Q$2:Q$850, MATCH(B219, Paste_Here!A$2:A$850, 0))))), "Low Risk", IF(ISNUMBER(SEARCH("somerisk", LOWER(INDEX(Paste_Here!Q$2:Q$850, MATCH(B219, Paste_Here!A$2:A$850, 0))))), "Some Risk", ""))), ""), "")</f>
        <v/>
      </c>
      <c r="CI219" s="66"/>
      <c r="CJ219" s="76" t="str">
        <f>IFERROR(IF(B219&lt;&gt;"", IF(AND(INDEX(Paste_Here!AA$2:AA$850, MATCH(B219, Paste_Here!A$2:A$850, 0))&lt;&gt;"", ISNUMBER(VALUE(INDEX(Paste_Here!AA$2:AA$850, MATCH(B219, Paste_Here!A$2:A$850, 0))))), INDEX(Paste_Here!AA$2:AA$850, MATCH(B219, Paste_Here!A$2:A$850, 0)), ""), ""), "")</f>
        <v/>
      </c>
      <c r="CK219" s="66"/>
      <c r="CL219" s="76" t="str">
        <f>IFERROR(IF(B219&lt;&gt;"", IF(LOWER(INDEX(Paste_Here!AB$2:AB$850, MATCH(B219, Paste_Here!A$2:A$850, 0)))="approaching expectations", "Approaching", IF(LOWER(INDEX(Paste_Here!AB$2:AB$850, MATCH(B219, Paste_Here!A$2:A$850, 0)))="met expectations", "Met", IF(LOWER(INDEX(Paste_Here!AB$2:AB$850, MATCH(B219, Paste_Here!A$2:A$850, 0)))="exceeded expectations", "Exceeded", IF(LOWER(INDEX(Paste_Here!AB$2:AB$850, MATCH(B219, Paste_Here!A$2:A$850, 0)))="below expectations", "Below", "")))), ""), "")</f>
        <v/>
      </c>
      <c r="CM219" s="66"/>
      <c r="CN219" s="76" t="str">
        <f>IFERROR(IF(B219&lt;&gt;"", IF(AND(INDEX(Paste_Here!AC$2:AC$850, MATCH(B219, Paste_Here!A$2:A$850, 0))&lt;&gt;"", ISNUMBER(VALUE(INDEX(Paste_Here!AC$2:AC$850, MATCH(B219, Paste_Here!A$2:A$850, 0))))), INDEX(Paste_Here!AC$2:AC$850, MATCH(B219, Paste_Here!A$2:A$850, 0)), ""), ""), "")</f>
        <v/>
      </c>
      <c r="CO219" s="66"/>
      <c r="CP219" s="76"/>
      <c r="CQ219" s="66"/>
      <c r="CR219" s="76"/>
      <c r="CS219" s="66"/>
      <c r="CT219" s="76"/>
      <c r="CU219" s="66"/>
      <c r="CV219" s="76"/>
      <c r="CW219" s="66"/>
      <c r="CX219" s="76"/>
      <c r="CY219" s="66"/>
      <c r="CZ219" s="66"/>
      <c r="DA219" s="76" t="str">
        <f t="shared" si="30"/>
        <v/>
      </c>
      <c r="DB219" s="66"/>
      <c r="DC219" s="76" t="str">
        <f>IFERROR(IF(B219&lt;&gt;"", IF(AND(INDEX(Paste_Here!V$2:V$850, MATCH(B219, Paste_Here!A$2:A$850, 0))&lt;&gt;"", ISNUMBER(VALUE(INDEX(Paste_Here!V$2:V$850, MATCH(B219, Paste_Here!A$2:A$850, 0))))), INDEX(Paste_Here!V$2:V$850, MATCH(B219, Paste_Here!A$2:A$850, 0)), ""), ""), "")</f>
        <v/>
      </c>
      <c r="DD219" s="66"/>
      <c r="DE219" s="76" t="str">
        <f>IFERROR(IF(B219&lt;&gt;"", IF(ISNUMBER(SEARCH("highrisk", LOWER(INDEX(Paste_Here!W$2:W$850, MATCH(B219, Paste_Here!A$2:A$850, 0))))), "High Risk", IF(ISNUMBER(SEARCH("lowrisk", LOWER(INDEX(Paste_Here!W$2:W$850, MATCH(B219, Paste_Here!A$2:A$850, 0))))), "Low Risk", IF(ISNUMBER(SEARCH("somerisk", LOWER(INDEX(Paste_Here!W$2:W$850, MATCH(B219, Paste_Here!A$2:A$850, 0))))), "Some Risk", ""))), ""), "")</f>
        <v/>
      </c>
      <c r="DF219" s="66"/>
      <c r="DG219" s="76" t="str">
        <f>IFERROR(IF(B219&lt;&gt;"", IF(AND(INDEX(Paste_Here!S$2:S$850, MATCH(B219, Paste_Here!A$2:A$850, 0))&lt;&gt;"", ISNUMBER(VALUE(INDEX(Paste_Here!S$2:S$850, MATCH(B219, Paste_Here!A$2:A$850, 0))))), INDEX(Paste_Here!S$2:S$850, MATCH(B219, Paste_Here!A$2:A$850, 0)), ""), ""), "")</f>
        <v/>
      </c>
      <c r="DH219" s="66"/>
      <c r="DI219" s="76" t="str">
        <f>IFERROR(IF(B219&lt;&gt;"", IF(ISNUMBER(SEARCH("highrisk", LOWER(INDEX(Paste_Here!T$2:T$850, MATCH(B219, Paste_Here!A$2:A$850, 0))))), "High Risk", IF(ISNUMBER(SEARCH("lowrisk", LOWER(INDEX(Paste_Here!T$2:T$850, MATCH(B219, Paste_Here!A$2:A$850, 0))))), "Low Risk", IF(ISNUMBER(SEARCH("somerisk", LOWER(INDEX(Paste_Here!T$2:T$850, MATCH(B219, Paste_Here!A$2:A$850, 0))))), "Some Risk", ""))), ""), "")</f>
        <v/>
      </c>
      <c r="DJ219" s="66"/>
      <c r="DK219" s="76" t="str">
        <f>IFERROR(IF(B219&lt;&gt;"", IF(AND(INDEX(Paste_Here!AD$2:AD$850, MATCH(B219, Paste_Here!A$2:A$850, 0))&lt;&gt;"", ISNUMBER(VALUE(INDEX(Paste_Here!AD$2:AD$850, MATCH(B219, Paste_Here!A$2:A$850, 0))))), INDEX(Paste_Here!AD$2:AD$850, MATCH(B219, Paste_Here!A$2:A$850, 0)), ""), ""), "")</f>
        <v/>
      </c>
      <c r="DL219" s="66"/>
      <c r="DM219" s="76" t="str">
        <f>IFERROR(IF(B219&lt;&gt;"", IF(LOWER(INDEX(Paste_Here!AE$2:AE$850, MATCH(B219, Paste_Here!A$2:A$850, 0)))="approaching expectations", "Approaching", IF(LOWER(INDEX(Paste_Here!AE$2:AE$850, MATCH(B219, Paste_Here!A$2:A$850, 0)))="met expectations", "Met", IF(LOWER(INDEX(Paste_Here!AE$2:AE$850, MATCH(B219, Paste_Here!A$2:A$850, 0)))="exceeded expectations", "Exceeded", IF(LOWER(INDEX(Paste_Here!AE$2:AE$850, MATCH(B219, Paste_Here!A$2:A$850, 0)))="below expectations", "Below", "")))), ""), "")</f>
        <v/>
      </c>
      <c r="DN219" s="66"/>
      <c r="DO219" s="76"/>
      <c r="DP219" s="66"/>
      <c r="DQ219" s="76"/>
      <c r="DR219" s="66"/>
      <c r="DS219" s="76"/>
      <c r="DT219" s="66"/>
      <c r="DU219" s="76"/>
      <c r="DV219" s="66"/>
      <c r="DW219" s="66"/>
      <c r="DX219" s="76" t="str">
        <f t="shared" si="31"/>
        <v/>
      </c>
      <c r="DY219" s="66"/>
      <c r="DZ219" s="76"/>
      <c r="EA219" s="66"/>
      <c r="EB219" s="76"/>
      <c r="EC219" s="66"/>
      <c r="ED219" s="76" t="str">
        <f>IFERROR(IF(B219&lt;&gt;"", IF(AND(INDEX(Paste_Here!AF$2:AF$850, MATCH(B219, Paste_Here!A$2:A$850, 0))&lt;&gt;"", ISNUMBER(VALUE(INDEX(Paste_Here!AF$2:AF$850, MATCH(B219, Paste_Here!A$2:A$850, 0))))), INDEX(Paste_Here!AF$2:AF$850, MATCH(B219, Paste_Here!A$2:A$850, 0)), ""), ""), "")</f>
        <v/>
      </c>
      <c r="EE219" s="66"/>
      <c r="EF219" s="76"/>
      <c r="EG219" s="66"/>
      <c r="EH219" s="76"/>
      <c r="EI219" s="66"/>
      <c r="EJ219" s="76" t="str">
        <f>IFERROR(IF(B219&lt;&gt;"", IF(AND(INDEX(Paste_Here!AG$2:AG$850, MATCH(B219, Paste_Here!A$2:A$850, 0))&lt;&gt;"", ISNUMBER(VALUE(INDEX(Paste_Here!AG$2:AG$850, MATCH(B219, Paste_Here!A$2:A$850, 0))))), INDEX(Paste_Here!AG$2:AG$850, MATCH(B219, Paste_Here!A$2:A$850, 0)), ""), ""), "")</f>
        <v/>
      </c>
      <c r="EK219" s="66"/>
      <c r="EL219" s="76"/>
      <c r="EM219" s="66"/>
      <c r="EN219" s="76"/>
      <c r="EO219" s="66"/>
      <c r="EP219" s="76"/>
      <c r="EQ219" s="66"/>
      <c r="ER219" s="76"/>
      <c r="ES219" s="66"/>
      <c r="ET219" s="66"/>
      <c r="EU219" s="76"/>
      <c r="EV219" s="66"/>
      <c r="EW219" s="76"/>
      <c r="EX219" s="66"/>
      <c r="EY219" s="76"/>
      <c r="EZ219" s="66"/>
      <c r="FA219" s="76"/>
      <c r="FB219" s="66"/>
      <c r="FC219" s="76"/>
      <c r="FD219" s="66"/>
      <c r="FE219" s="76"/>
      <c r="FF219" s="66"/>
      <c r="FG219" s="76"/>
      <c r="FH219" s="66"/>
      <c r="FI219" s="76"/>
      <c r="FJ219" s="66"/>
      <c r="FK219" s="76"/>
      <c r="FL219" s="66"/>
      <c r="FM219" s="76"/>
      <c r="FN219" s="66"/>
      <c r="FO219" s="76"/>
      <c r="FP219" s="66"/>
      <c r="FQ219" s="76"/>
      <c r="FR219" s="66"/>
      <c r="FS219" s="76"/>
      <c r="FT219" s="66"/>
      <c r="FU219" s="76"/>
      <c r="FV219" s="66"/>
      <c r="FW219" s="76"/>
      <c r="FX219" s="66"/>
      <c r="FY219" s="76"/>
      <c r="FZ219" s="66"/>
      <c r="GA219" s="76"/>
      <c r="GB219" s="66"/>
      <c r="GC219" s="76"/>
      <c r="GD219" s="66"/>
      <c r="GE219" s="76"/>
      <c r="GF219" s="66"/>
      <c r="GG219" s="76"/>
      <c r="GH219" s="66"/>
      <c r="GI219" s="76"/>
      <c r="GJ219" s="66"/>
      <c r="GK219" s="76"/>
      <c r="GL219" s="66"/>
      <c r="GM219" s="76"/>
      <c r="GN219" s="66"/>
      <c r="GO219" s="76"/>
      <c r="GP219" s="66"/>
      <c r="GQ219" s="76"/>
      <c r="GR219" s="66"/>
      <c r="GS219" s="76"/>
      <c r="GT219" s="66"/>
      <c r="GU219" s="76"/>
      <c r="GV219" s="66"/>
      <c r="GW219" s="76"/>
      <c r="GX219" s="66"/>
      <c r="GY219" s="76"/>
      <c r="GZ219" s="66"/>
      <c r="HA219" s="76"/>
      <c r="HB219" s="66"/>
      <c r="HC219" s="76"/>
      <c r="HD219" s="66"/>
      <c r="HE219" s="76"/>
      <c r="HF219" s="66"/>
      <c r="HG219" s="76"/>
      <c r="HH219" s="66"/>
      <c r="HI219" s="76"/>
      <c r="HJ219" s="66"/>
      <c r="HK219" s="76"/>
      <c r="HL219" s="66"/>
      <c r="HM219" s="76"/>
      <c r="HN219" s="66"/>
      <c r="HO219" s="76"/>
      <c r="HP219" s="66"/>
      <c r="HQ219" s="76"/>
      <c r="HR219" s="66"/>
      <c r="HS219" s="76"/>
      <c r="HT219" s="66"/>
      <c r="HU219" s="76"/>
      <c r="HV219" s="66"/>
      <c r="HW219" s="76"/>
      <c r="HX219" s="66"/>
      <c r="HY219" s="76"/>
      <c r="HZ219" s="66"/>
      <c r="IA219" s="76"/>
      <c r="IB219" s="66"/>
      <c r="IC219" s="76"/>
      <c r="ID219" s="66"/>
      <c r="IE219" s="76"/>
      <c r="IF219" s="66"/>
      <c r="IG219" s="76"/>
      <c r="IH219" s="66"/>
      <c r="II219" s="76"/>
      <c r="IJ219" s="66"/>
      <c r="IK219" s="76"/>
      <c r="IL219" s="66"/>
      <c r="IM219" s="76"/>
      <c r="IN219" s="66"/>
      <c r="IO219" s="76"/>
      <c r="IP219" s="66"/>
      <c r="IQ219" s="76"/>
      <c r="IR219" s="66"/>
      <c r="IS219" s="76"/>
      <c r="IT219" s="66"/>
      <c r="IU219" s="76"/>
      <c r="IV219" s="66"/>
      <c r="IW219" s="76"/>
      <c r="IX219" s="66"/>
      <c r="IY219" s="76"/>
      <c r="IZ219" s="66"/>
      <c r="JA219" s="76"/>
      <c r="JB219" s="66"/>
      <c r="JC219" s="76"/>
      <c r="JD219" s="66"/>
      <c r="JE219" s="76"/>
      <c r="JF219" s="66"/>
      <c r="JG219" s="76"/>
      <c r="JH219" s="66"/>
      <c r="JI219" s="76"/>
      <c r="JJ219" s="66"/>
      <c r="JK219" s="76"/>
      <c r="JL219" s="66"/>
      <c r="JM219" s="76"/>
      <c r="JN219" s="66"/>
      <c r="JO219" s="76"/>
      <c r="JP219" s="66"/>
      <c r="JQ219" s="76"/>
      <c r="JR219" s="66"/>
      <c r="JS219" s="76"/>
      <c r="JT219" s="66"/>
      <c r="JU219" s="76"/>
      <c r="JV219" s="66"/>
      <c r="JW219" s="76"/>
      <c r="JX219" s="66"/>
      <c r="JY219" s="76"/>
      <c r="JZ219" s="66"/>
      <c r="KA219" s="76"/>
      <c r="KB219" s="66"/>
      <c r="KC219" s="76"/>
      <c r="KD219" s="66"/>
      <c r="KE219" s="76"/>
      <c r="KF219" s="66"/>
      <c r="KG219" s="76"/>
      <c r="KH219" s="66"/>
      <c r="KI219" s="76"/>
      <c r="KJ219" s="66"/>
      <c r="KK219" s="76"/>
      <c r="KL219" s="66"/>
      <c r="KM219" s="76"/>
      <c r="KN219" s="66"/>
      <c r="KO219" s="76"/>
      <c r="KP219" s="66"/>
      <c r="KQ219" s="76"/>
      <c r="KR219" s="66"/>
      <c r="KS219" s="76"/>
      <c r="KT219" s="66"/>
      <c r="KU219" s="76"/>
      <c r="KV219" s="66"/>
      <c r="KW219" s="76"/>
      <c r="KX219" s="66"/>
      <c r="KY219" s="76"/>
      <c r="KZ219" s="66"/>
      <c r="LA219" s="76"/>
      <c r="LB219" s="66"/>
      <c r="LC219" s="76"/>
      <c r="LD219" s="66"/>
      <c r="LE219" s="76"/>
      <c r="LF219" s="66"/>
      <c r="LG219" s="76"/>
      <c r="LH219" s="66"/>
      <c r="LI219" s="76"/>
      <c r="LJ219" s="66"/>
      <c r="LK219" s="76"/>
      <c r="LL219" s="66"/>
      <c r="LM219" s="76"/>
      <c r="LN219" s="66"/>
      <c r="LO219" s="76"/>
      <c r="LP219" s="66"/>
      <c r="LQ219" s="76"/>
      <c r="LR219" s="66"/>
      <c r="LS219" s="76"/>
      <c r="LT219" s="66"/>
      <c r="LU219" s="76"/>
      <c r="LV219" s="66"/>
      <c r="LW219" s="76"/>
      <c r="LX219" s="66"/>
      <c r="LY219" s="76"/>
      <c r="LZ219" s="66"/>
      <c r="MA219" s="76"/>
      <c r="MB219" s="66"/>
      <c r="MC219" s="76"/>
      <c r="MD219" s="66"/>
      <c r="MG219" s="1" t="str" cm="1">
        <f t="array" ref="MG219">IFERROR(INDEX(Paste_Here!$B$2:$B$850, MATCH(0, COUNTIF(MG$4:MG218, Paste_Here!$B$2:$B$850) + IF(Paste_Here!$B$2:$B$850="", 1, 0), 0)), "")</f>
        <v/>
      </c>
      <c r="MH219" s="1" t="str">
        <f>IF(MG219&lt;&gt;"", INDEX(Paste_Here!$A$2:$A$850, MATCH(MG219, Paste_Here!$B$2:$B$850, 0)), "")</f>
        <v/>
      </c>
      <c r="MI219" s="1" t="str">
        <f t="shared" si="32"/>
        <v/>
      </c>
      <c r="MJ219" s="1" t="str" cm="1">
        <f t="array" ref="MJ219">IFERROR(INDEX($MI$5:$MI$850, MATCH(SMALL(IF($MI$5:$MI$850&lt;&gt;"", COUNTIF($MI$5:$MI$850, "&lt;"&amp;$MI$5:$MI$850)+1), ROW()-ROW($MJ$5)+1), COUNTIF($MI$5:$MI$850, "&lt;"&amp;$MI$5:$MI$850)+1, 0)), "")</f>
        <v/>
      </c>
    </row>
    <row r="220" spans="1:348">
      <c r="A220" s="66"/>
      <c r="B220" s="76" t="str">
        <f t="shared" si="25"/>
        <v/>
      </c>
      <c r="C220" s="66"/>
      <c r="D220" s="76" t="str">
        <f>IFERROR(IF(B220&lt;&gt;"", IF(AND(INDEX(Paste_Here!B$2:B$850, MATCH(B220, Paste_Here!A$2:A$850, 0))&lt;&gt;"", ISNUMBER(VALUE(INDEX(Paste_Here!B$2:B$850, MATCH(B220, Paste_Here!A$2:A$850, 0))))), INDEX(Paste_Here!B$2:B$850, MATCH(B220, Paste_Here!A$2:A$850, 0)), ""), ""), "")</f>
        <v/>
      </c>
      <c r="E220" s="66"/>
      <c r="F220" s="76" t="str">
        <f>IFERROR(IF(B220&lt;&gt;"", IF(ISTEXT(INDEX(Paste_Here!K$2:K$850, MATCH(B220, Paste_Here!A$2:A$850, 0))), INDEX(Paste_Here!K$2:K$850, MATCH(B220, Paste_Here!A$2:A$850, 0)), ""), ""), "")</f>
        <v/>
      </c>
      <c r="G220" s="66"/>
      <c r="H220" s="76" t="str">
        <f>IFERROR(IF(B220&lt;&gt;"", IF(ISTEXT(INDEX(Paste_Here!C$2:C$850, MATCH(B220, Paste_Here!A$2:A$850, 0))), INDEX(Paste_Here!C$2:C$850, MATCH(B220, Paste_Here!A$2:A$850, 0)), ""), ""), "")</f>
        <v/>
      </c>
      <c r="I220" s="66"/>
      <c r="J220" s="76" t="str">
        <f>IFERROR(IF(B220&lt;&gt;"", IF(ISNUMBER(SEARCH("s", LOWER(INDEX(Paste_Here!M$2:M$850, MATCH(B220, Paste_Here!A$2:A$850, 0))))), "Yes", IF(INDEX(Paste_Here!M$2:M$850, MATCH(B220, Paste_Here!A$2:A$850, 0))&lt;&gt;"", "No", "")), ""), "")</f>
        <v/>
      </c>
      <c r="K220" s="66"/>
      <c r="L220" s="76" t="str">
        <f>IFERROR(IF(B220&lt;&gt;"", IF(ISNUMBER(SEARCH("yes", LOWER(INDEX(Paste_Here!E$2:E$850, MATCH(B220, Paste_Here!A$2:A$850, 0))))), "Yes", IF(ISNUMBER(SEARCH("no", LOWER(INDEX(Paste_Here!E$2:E$850, MATCH(B220, Paste_Here!A$2:A$850, 0))))), "No", "")), ""), "")</f>
        <v/>
      </c>
      <c r="M220" s="66"/>
      <c r="N220" s="76" t="str">
        <f>IFERROR(IF(B220&lt;&gt;"", IF(ISNUMBER(SEARCH("yes", LOWER(INDEX(Paste_Here!F$2:F$850, MATCH(B220, Paste_Here!A$2:A$850, 0))))), "Yes", IF(ISNUMBER(SEARCH("no", LOWER(INDEX(Paste_Here!F$2:F$850, MATCH(B220, Paste_Here!A$2:A$850, 0))))), "No", "")), ""), "")</f>
        <v/>
      </c>
      <c r="O220" s="66"/>
      <c r="P220" s="76" t="str">
        <f>IFERROR(IF(B220&lt;&gt;"", IF(ISNUMBER(SEARCH("yes", LOWER(INDEX(Paste_Here!L$2:L$850, MATCH(B220, Paste_Here!A$2:A$850, 0))))), "Yes", IF(ISNUMBER(SEARCH("no", LOWER(INDEX(Paste_Here!L$2:L$850, MATCH(B220, Paste_Here!A$2:A$850, 0))))), "No", "")), ""), "")</f>
        <v/>
      </c>
      <c r="Q220" s="66"/>
      <c r="R220" s="76" t="str">
        <f>IFERROR(IF(B220&lt;&gt;"", IF(ISNUMBER(SEARCH("transitional 2", LOWER(INDEX(Paste_Here!D$2:D$850, MATCH(B220, Paste_Here!A$2:A$850, 0))))), "T2", IF(ISNUMBER(SEARCH("transitional 1", LOWER(INDEX(Paste_Here!D$2:D$850, MATCH(B220, Paste_Here!A$2:A$850, 0))))), "T1", IF(ISNUMBER(SEARCH("waived ell services", LOWER(INDEX(Paste_Here!D$2:D$850, MATCH(B220, Paste_Here!A$2:A$850, 0))))), "W", IF(ISNUMBER(SEARCH("english language learner", LOWER(INDEX(Paste_Here!D$2:D$850, MATCH(B220, Paste_Here!A$2:A$850, 0))))), "L", "")))), ""), "")</f>
        <v/>
      </c>
      <c r="S220" s="66"/>
      <c r="T220" s="76" t="str">
        <f>IFERROR(IF(B220&lt;&gt;"", IF(ISNUMBER(SEARCH("yes", LOWER(INDEX(Paste_Here!I$2:I$850, MATCH(B220, Paste_Here!A$2:A$850, 0))))), "Yes", IF(ISNUMBER(SEARCH("no", LOWER(INDEX(Paste_Here!I$2:I$850, MATCH(B220, Paste_Here!A$2:A$850, 0))))), "No", "")), ""), "")</f>
        <v/>
      </c>
      <c r="U220" s="66"/>
      <c r="V220" s="76" t="str">
        <f>IFERROR(IF(B220&lt;&gt;"", IF(ISTEXT(INDEX(Paste_Here!J$2:J$850, MATCH(B220, Paste_Here!A$2:A$850, 0))), VALUE(INDEX(Paste_Here!J$2:J$850, MATCH(B220, Paste_Here!A$2:A$850, 0))), ""), ""), "")</f>
        <v/>
      </c>
      <c r="W220" s="66"/>
      <c r="X220" s="66"/>
      <c r="Y220" s="76" t="str">
        <f t="shared" si="26"/>
        <v/>
      </c>
      <c r="Z220" s="66"/>
      <c r="AA220" s="76" t="str">
        <f>IFERROR(IF(B220&lt;&gt;"", IF(AND(INDEX(Paste_Here!AI$2:AI$850, MATCH(B220, Paste_Here!A$2:A$850, 0))&lt;&gt;"", ISNUMBER(VALUE(INDEX(Paste_Here!AI$2:AI$850, MATCH(B220, Paste_Here!A$2:A$850, 0))))), INDEX(Paste_Here!AI$2:AI$850, MATCH(B220, Paste_Here!A$2:A$850, 0)), ""), ""), "")</f>
        <v/>
      </c>
      <c r="AB220" s="66"/>
      <c r="AC220" s="76" t="str">
        <f>IFERROR(IF(B220&lt;&gt;"", IF(AND(INDEX(Paste_Here!AJ$2:AJ$850, MATCH(B220, Paste_Here!A$2:A$850, 0))&lt;&gt;"", ISNUMBER(VALUE(INDEX(Paste_Here!AJ$2:AJ$850, MATCH(B220, Paste_Here!A$2:A$850, 0))))), INDEX(Paste_Here!AJ$2:AJ$850, MATCH(B220, Paste_Here!A$2:A$850, 0)), ""), ""), "")</f>
        <v/>
      </c>
      <c r="AD220" s="66"/>
      <c r="AE220" s="76" t="str">
        <f>IFERROR(IF(B220&lt;&gt;"", IF(AND(INDEX(Paste_Here!AK$2:AK$850, MATCH(B220, Paste_Here!A$2:A$850, 0))&lt;&gt;"", ISNUMBER(VALUE(INDEX(Paste_Here!AK$2:AK$850, MATCH(B220, Paste_Here!A$2:A$850, 0))))), INDEX(Paste_Here!AK$2:AK$850, MATCH(B220, Paste_Here!A$2:A$850, 0)), ""), ""), "")</f>
        <v/>
      </c>
      <c r="AF220" s="66"/>
      <c r="AG220" s="76" t="str">
        <f>IFERROR(IF(B220&lt;&gt;"", IF(AND(INDEX(Paste_Here!AL$2:AL$850, MATCH(B220, Paste_Here!A$2:A$850, 0))&lt;&gt;"", ISNUMBER(VALUE(INDEX(Paste_Here!AL$2:AL$850, MATCH(B220, Paste_Here!A$2:A$850, 0))))), INDEX(Paste_Here!AL$2:AL$850, MATCH(B220, Paste_Here!A$2:A$850, 0)), ""), ""), "")</f>
        <v/>
      </c>
      <c r="AH220" s="66"/>
      <c r="AI220" s="76" t="str">
        <f>IFERROR(IF(B220&lt;&gt;"", IF(AND(INDEX(Paste_Here!AH$2:AH$850, MATCH(B220, Paste_Here!A$2:A$850, 0))&lt;&gt;"", ISNUMBER(VALUE(INDEX(Paste_Here!AH$2:AH$850, MATCH(B220, Paste_Here!A$2:A$850, 0))))), IF(VALUE(INDEX(Paste_Here!AH$2:AH$850, MATCH(B220, Paste_Here!A$2:A$850, 0)))=0, "", INDEX(Paste_Here!AH$2:AH$850, MATCH(B220, Paste_Here!A$2:A$850, 0))), ""), ""), "")</f>
        <v/>
      </c>
      <c r="AJ220" s="66"/>
      <c r="AK220" s="76" t="str">
        <f>IFERROR(IF(B220&lt;&gt;"", IF(AND(INDEX(Paste_Here!N$2:N$850, MATCH(B220, Paste_Here!A$2:A$850, 0))&lt;&gt;"", ISNUMBER(VALUE(INDEX(Paste_Here!N$2:N$850, MATCH(B220, Paste_Here!A$2:A$850, 0))))), INDEX(Paste_Here!N$2:N$850, MATCH(B220, Paste_Here!A$2:A$850, 0)), ""), ""), "")</f>
        <v/>
      </c>
      <c r="AL220" s="66"/>
      <c r="AM220" s="76" t="str">
        <f>IFERROR(IF(B220&lt;&gt;"", IF(AND(INDEX(Paste_Here!O$2:O$850, MATCH(B220, Paste_Here!A$2:A$850, 0))&lt;&gt;"", ISNUMBER(VALUE(INDEX(Paste_Here!O$2:O$850, MATCH(B220, Paste_Here!A$2:A$850, 0))))), INDEX(Paste_Here!O$2:O$850, MATCH(B220, Paste_Here!A$2:A$850, 0)), ""), ""), "")</f>
        <v/>
      </c>
      <c r="AN220" s="66"/>
      <c r="AO220" s="76"/>
      <c r="AP220" s="66"/>
      <c r="AQ220" s="76"/>
      <c r="AR220" s="66"/>
      <c r="AS220" s="76"/>
      <c r="AT220" s="66"/>
      <c r="AU220" s="66"/>
      <c r="AV220" s="76" t="str">
        <f t="shared" si="27"/>
        <v/>
      </c>
      <c r="AW220" s="66"/>
      <c r="AX220" s="76" t="str">
        <f>IFERROR(IF(B220&lt;&gt;"", IF(ISNUMBER(SEARCH("Revealed-Potential (Primary Focus)", LOWER(INDEX(Paste_Here!Z$2:Z$850, MATCH(B220, Paste_Here!A$2:A$850, 0))))), "Rev-Potential: Prim", IF(ISNUMBER(SEARCH("Revealed-Potential (Secondary Focus)", LOWER(INDEX(Paste_Here!Z$2:Z$850, MATCH(B220, Paste_Here!A$2:A$850, 0))))), "Rev-Potential: Sec", IF(ISNUMBER(SEARCH("Monitoring", LOWER(INDEX(Paste_Here!Z$2:Z$850, MATCH(B220, Paste_Here!A$2:A$850, 0))))), "Monitoring", IF(ISNUMBER(SEARCH("At-Promise (Secondary Focus)", LOWER(INDEX(Paste_Here!Z$2:Z$850, MATCH(B220, Paste_Here!A$2:A$850, 0))))), "At-Promise: Sec", IF(ISNUMBER(SEARCH("At-Promise (Primary Focus)", LOWER(INDEX(Paste_Here!Z$2:Z$850, MATCH(B220, Paste_Here!A$2:A$850, 0))))), "At-Promise: Prim", ""))))), ""), "")</f>
        <v/>
      </c>
      <c r="AY220" s="66"/>
      <c r="AZ220" s="76"/>
      <c r="BA220" s="66"/>
      <c r="BB220" s="76"/>
      <c r="BC220" s="66"/>
      <c r="BD220" s="76"/>
      <c r="BE220" s="66"/>
      <c r="BF220" s="76"/>
      <c r="BG220" s="66"/>
      <c r="BH220" s="76"/>
      <c r="BI220" s="66"/>
      <c r="BJ220" s="66"/>
      <c r="BK220" s="76" t="str">
        <f t="shared" si="28"/>
        <v/>
      </c>
      <c r="BL220" s="66"/>
      <c r="BM220" s="76" t="str">
        <f>IFERROR(IF(B220&lt;&gt;"", IF(AND(ISNUMBER(VALUE(SUBSTITUTE(SUBSTITUTE(Paste_Here!R220, "br", "-"), "L", ""))), VALUE(SUBSTITUTE(SUBSTITUTE(Paste_Here!R220, "br", "-"), "L", "")) &gt;= 1095), "Yes", IF(AND(ISNUMBER(VALUE(SUBSTITUTE(SUBSTITUTE(Paste_Here!R220, "br", "-"), "L", ""))), VALUE(SUBSTITUTE(SUBSTITUTE(Paste_Here!R220, "br", "-"), "L", "")) &lt;= 1094), "No", "")), ""), "")</f>
        <v/>
      </c>
      <c r="BN220" s="66"/>
      <c r="BO220" s="76" t="str">
        <f>IFERROR(IF(B220&lt;&gt;"", IF(COUNTIF(INDEX(Paste_Here!Y$2:AB$850, MATCH(B220, Paste_Here!A$2:A$850, 0), 0), "yes") &gt; 0, "Yes", IF(COUNTIF(INDEX(Paste_Here!Y$2:AB$850, MATCH(B220, Paste_Here!A$2:A$850, 0), 0), "no") &gt; 0, "No", "")), ""), "")</f>
        <v/>
      </c>
      <c r="BP220" s="66"/>
      <c r="BQ220" s="76" t="str">
        <f>IFERROR(IF(B220&lt;&gt;"", IF(AND(ISNUMBER(VALUE(SUBSTITUTE(SUBSTITUTE(Paste_Here!U220, "em", "-"), "q", ""))), VALUE(SUBSTITUTE(SUBSTITUTE(Paste_Here!U220, "em", "-"), "q", "")) &gt;= 910), "Yes", IF(AND(ISNUMBER(VALUE(SUBSTITUTE(SUBSTITUTE(Paste_Here!U220, "em", "-"), "q", ""))), VALUE(SUBSTITUTE(SUBSTITUTE(Paste_Here!U220, "em", "-"), "q", "")) &lt;= 909), "No", "")), ""), "")</f>
        <v/>
      </c>
      <c r="BR220" s="66"/>
      <c r="BS220" s="76" t="str">
        <f>IFERROR(IF(B220&lt;&gt;"", IF(AND(INDEX(Paste_Here!X$2:X$850, MATCH(B220, Paste_Here!A$2:A$850, 0))&lt;&gt;"", ISNUMBER(VALUE(INDEX(Paste_Here!X$2:X$850, MATCH(B220, Paste_Here!A$2:A$850, 0))))), INDEX(Paste_Here!X$2:X$850, MATCH(B220, Paste_Here!A$2:A$850, 0)), ""), ""), "")</f>
        <v/>
      </c>
      <c r="BT220" s="66"/>
      <c r="BU220" s="76" t="str">
        <f>IFERROR(IF(B220&lt;&gt;"", IF(ISNUMBER(VALUE(INDEX(Paste_Here!G$2:G$850, MATCH(B220, Paste_Here!A$2:A$850, 0)))), IF(VALUE(INDEX(Paste_Here!G$2:G$850, MATCH(B220, Paste_Here!A$2:A$850, 0)))=0, "No", IF(AND(VALUE(INDEX(Paste_Here!G$2:G$850, MATCH(B220, Paste_Here!A$2:A$850, 0)))&gt;=1, VALUE(INDEX(Paste_Here!G$2:G$850, MATCH(B220, Paste_Here!A$2:A$850, 0)))&lt;=4), VALUE(INDEX(Paste_Here!G$2:G$850, MATCH(B220, Paste_Here!A$2:A$850, 0))), "")), ""), ""), "")</f>
        <v/>
      </c>
      <c r="BV220" s="66"/>
      <c r="BW220" s="76" t="str">
        <f>IFERROR(IF(B220&lt;&gt;"", IF(ISNUMBER(VALUE(INDEX(Paste_Here!H$2:H$850, MATCH(B220, Paste_Here!A$2:A$850, 0)))), IF(VALUE(INDEX(Paste_Here!H$2:H$850, MATCH(B220, Paste_Here!A$2:A$850, 0)))=0, "No", IF(AND(VALUE(INDEX(Paste_Here!H$2:H$850, MATCH(B220, Paste_Here!A$2:A$850, 0)))&gt;=1, VALUE(INDEX(Paste_Here!H$2:H$850, MATCH(B220, Paste_Here!A$2:A$850, 0)))&lt;=4), VALUE(INDEX(Paste_Here!H$2:H$850, MATCH(B220, Paste_Here!A$2:A$850, 0))), "")), ""), ""), "")</f>
        <v/>
      </c>
      <c r="BX220" s="66"/>
      <c r="BY220" s="76"/>
      <c r="BZ220" s="66"/>
      <c r="CA220" s="76"/>
      <c r="CB220" s="66"/>
      <c r="CC220" s="66"/>
      <c r="CD220" s="76" t="str">
        <f t="shared" si="29"/>
        <v/>
      </c>
      <c r="CE220" s="66"/>
      <c r="CF220" s="76" t="str">
        <f>IFERROR(IF(B220&lt;&gt;"", IF(AND(INDEX(Paste_Here!P$2:P$850, MATCH(B220, Paste_Here!A$2:A$850, 0))&lt;&gt;"", ISNUMBER(VALUE(INDEX(Paste_Here!P$2:P$850, MATCH(B220, Paste_Here!A$2:A$850, 0))))), INDEX(Paste_Here!P$2:P$850, MATCH(B220, Paste_Here!A$2:A$850, 0)), ""), ""), "")</f>
        <v/>
      </c>
      <c r="CG220" s="66"/>
      <c r="CH220" s="76" t="str">
        <f>IFERROR(IF(B220&lt;&gt;"", IF(ISNUMBER(SEARCH("highrisk", LOWER(INDEX(Paste_Here!Q$2:Q$850, MATCH(B220, Paste_Here!A$2:A$850, 0))))), "High Risk", IF(ISNUMBER(SEARCH("lowrisk", LOWER(INDEX(Paste_Here!Q$2:Q$850, MATCH(B220, Paste_Here!A$2:A$850, 0))))), "Low Risk", IF(ISNUMBER(SEARCH("somerisk", LOWER(INDEX(Paste_Here!Q$2:Q$850, MATCH(B220, Paste_Here!A$2:A$850, 0))))), "Some Risk", ""))), ""), "")</f>
        <v/>
      </c>
      <c r="CI220" s="66"/>
      <c r="CJ220" s="76" t="str">
        <f>IFERROR(IF(B220&lt;&gt;"", IF(AND(INDEX(Paste_Here!AA$2:AA$850, MATCH(B220, Paste_Here!A$2:A$850, 0))&lt;&gt;"", ISNUMBER(VALUE(INDEX(Paste_Here!AA$2:AA$850, MATCH(B220, Paste_Here!A$2:A$850, 0))))), INDEX(Paste_Here!AA$2:AA$850, MATCH(B220, Paste_Here!A$2:A$850, 0)), ""), ""), "")</f>
        <v/>
      </c>
      <c r="CK220" s="66"/>
      <c r="CL220" s="76" t="str">
        <f>IFERROR(IF(B220&lt;&gt;"", IF(LOWER(INDEX(Paste_Here!AB$2:AB$850, MATCH(B220, Paste_Here!A$2:A$850, 0)))="approaching expectations", "Approaching", IF(LOWER(INDEX(Paste_Here!AB$2:AB$850, MATCH(B220, Paste_Here!A$2:A$850, 0)))="met expectations", "Met", IF(LOWER(INDEX(Paste_Here!AB$2:AB$850, MATCH(B220, Paste_Here!A$2:A$850, 0)))="exceeded expectations", "Exceeded", IF(LOWER(INDEX(Paste_Here!AB$2:AB$850, MATCH(B220, Paste_Here!A$2:A$850, 0)))="below expectations", "Below", "")))), ""), "")</f>
        <v/>
      </c>
      <c r="CM220" s="66"/>
      <c r="CN220" s="76" t="str">
        <f>IFERROR(IF(B220&lt;&gt;"", IF(AND(INDEX(Paste_Here!AC$2:AC$850, MATCH(B220, Paste_Here!A$2:A$850, 0))&lt;&gt;"", ISNUMBER(VALUE(INDEX(Paste_Here!AC$2:AC$850, MATCH(B220, Paste_Here!A$2:A$850, 0))))), INDEX(Paste_Here!AC$2:AC$850, MATCH(B220, Paste_Here!A$2:A$850, 0)), ""), ""), "")</f>
        <v/>
      </c>
      <c r="CO220" s="66"/>
      <c r="CP220" s="76"/>
      <c r="CQ220" s="66"/>
      <c r="CR220" s="76"/>
      <c r="CS220" s="66"/>
      <c r="CT220" s="76"/>
      <c r="CU220" s="66"/>
      <c r="CV220" s="76"/>
      <c r="CW220" s="66"/>
      <c r="CX220" s="76"/>
      <c r="CY220" s="66"/>
      <c r="CZ220" s="66"/>
      <c r="DA220" s="76" t="str">
        <f t="shared" si="30"/>
        <v/>
      </c>
      <c r="DB220" s="66"/>
      <c r="DC220" s="76" t="str">
        <f>IFERROR(IF(B220&lt;&gt;"", IF(AND(INDEX(Paste_Here!V$2:V$850, MATCH(B220, Paste_Here!A$2:A$850, 0))&lt;&gt;"", ISNUMBER(VALUE(INDEX(Paste_Here!V$2:V$850, MATCH(B220, Paste_Here!A$2:A$850, 0))))), INDEX(Paste_Here!V$2:V$850, MATCH(B220, Paste_Here!A$2:A$850, 0)), ""), ""), "")</f>
        <v/>
      </c>
      <c r="DD220" s="66"/>
      <c r="DE220" s="76" t="str">
        <f>IFERROR(IF(B220&lt;&gt;"", IF(ISNUMBER(SEARCH("highrisk", LOWER(INDEX(Paste_Here!W$2:W$850, MATCH(B220, Paste_Here!A$2:A$850, 0))))), "High Risk", IF(ISNUMBER(SEARCH("lowrisk", LOWER(INDEX(Paste_Here!W$2:W$850, MATCH(B220, Paste_Here!A$2:A$850, 0))))), "Low Risk", IF(ISNUMBER(SEARCH("somerisk", LOWER(INDEX(Paste_Here!W$2:W$850, MATCH(B220, Paste_Here!A$2:A$850, 0))))), "Some Risk", ""))), ""), "")</f>
        <v/>
      </c>
      <c r="DF220" s="66"/>
      <c r="DG220" s="76" t="str">
        <f>IFERROR(IF(B220&lt;&gt;"", IF(AND(INDEX(Paste_Here!S$2:S$850, MATCH(B220, Paste_Here!A$2:A$850, 0))&lt;&gt;"", ISNUMBER(VALUE(INDEX(Paste_Here!S$2:S$850, MATCH(B220, Paste_Here!A$2:A$850, 0))))), INDEX(Paste_Here!S$2:S$850, MATCH(B220, Paste_Here!A$2:A$850, 0)), ""), ""), "")</f>
        <v/>
      </c>
      <c r="DH220" s="66"/>
      <c r="DI220" s="76" t="str">
        <f>IFERROR(IF(B220&lt;&gt;"", IF(ISNUMBER(SEARCH("highrisk", LOWER(INDEX(Paste_Here!T$2:T$850, MATCH(B220, Paste_Here!A$2:A$850, 0))))), "High Risk", IF(ISNUMBER(SEARCH("lowrisk", LOWER(INDEX(Paste_Here!T$2:T$850, MATCH(B220, Paste_Here!A$2:A$850, 0))))), "Low Risk", IF(ISNUMBER(SEARCH("somerisk", LOWER(INDEX(Paste_Here!T$2:T$850, MATCH(B220, Paste_Here!A$2:A$850, 0))))), "Some Risk", ""))), ""), "")</f>
        <v/>
      </c>
      <c r="DJ220" s="66"/>
      <c r="DK220" s="76" t="str">
        <f>IFERROR(IF(B220&lt;&gt;"", IF(AND(INDEX(Paste_Here!AD$2:AD$850, MATCH(B220, Paste_Here!A$2:A$850, 0))&lt;&gt;"", ISNUMBER(VALUE(INDEX(Paste_Here!AD$2:AD$850, MATCH(B220, Paste_Here!A$2:A$850, 0))))), INDEX(Paste_Here!AD$2:AD$850, MATCH(B220, Paste_Here!A$2:A$850, 0)), ""), ""), "")</f>
        <v/>
      </c>
      <c r="DL220" s="66"/>
      <c r="DM220" s="76" t="str">
        <f>IFERROR(IF(B220&lt;&gt;"", IF(LOWER(INDEX(Paste_Here!AE$2:AE$850, MATCH(B220, Paste_Here!A$2:A$850, 0)))="approaching expectations", "Approaching", IF(LOWER(INDEX(Paste_Here!AE$2:AE$850, MATCH(B220, Paste_Here!A$2:A$850, 0)))="met expectations", "Met", IF(LOWER(INDEX(Paste_Here!AE$2:AE$850, MATCH(B220, Paste_Here!A$2:A$850, 0)))="exceeded expectations", "Exceeded", IF(LOWER(INDEX(Paste_Here!AE$2:AE$850, MATCH(B220, Paste_Here!A$2:A$850, 0)))="below expectations", "Below", "")))), ""), "")</f>
        <v/>
      </c>
      <c r="DN220" s="66"/>
      <c r="DO220" s="76"/>
      <c r="DP220" s="66"/>
      <c r="DQ220" s="76"/>
      <c r="DR220" s="66"/>
      <c r="DS220" s="76"/>
      <c r="DT220" s="66"/>
      <c r="DU220" s="76"/>
      <c r="DV220" s="66"/>
      <c r="DW220" s="66"/>
      <c r="DX220" s="76" t="str">
        <f t="shared" si="31"/>
        <v/>
      </c>
      <c r="DY220" s="66"/>
      <c r="DZ220" s="76"/>
      <c r="EA220" s="66"/>
      <c r="EB220" s="76"/>
      <c r="EC220" s="66"/>
      <c r="ED220" s="76" t="str">
        <f>IFERROR(IF(B220&lt;&gt;"", IF(AND(INDEX(Paste_Here!AF$2:AF$850, MATCH(B220, Paste_Here!A$2:A$850, 0))&lt;&gt;"", ISNUMBER(VALUE(INDEX(Paste_Here!AF$2:AF$850, MATCH(B220, Paste_Here!A$2:A$850, 0))))), INDEX(Paste_Here!AF$2:AF$850, MATCH(B220, Paste_Here!A$2:A$850, 0)), ""), ""), "")</f>
        <v/>
      </c>
      <c r="EE220" s="66"/>
      <c r="EF220" s="76"/>
      <c r="EG220" s="66"/>
      <c r="EH220" s="76"/>
      <c r="EI220" s="66"/>
      <c r="EJ220" s="76" t="str">
        <f>IFERROR(IF(B220&lt;&gt;"", IF(AND(INDEX(Paste_Here!AG$2:AG$850, MATCH(B220, Paste_Here!A$2:A$850, 0))&lt;&gt;"", ISNUMBER(VALUE(INDEX(Paste_Here!AG$2:AG$850, MATCH(B220, Paste_Here!A$2:A$850, 0))))), INDEX(Paste_Here!AG$2:AG$850, MATCH(B220, Paste_Here!A$2:A$850, 0)), ""), ""), "")</f>
        <v/>
      </c>
      <c r="EK220" s="66"/>
      <c r="EL220" s="76"/>
      <c r="EM220" s="66"/>
      <c r="EN220" s="76"/>
      <c r="EO220" s="66"/>
      <c r="EP220" s="76"/>
      <c r="EQ220" s="66"/>
      <c r="ER220" s="76"/>
      <c r="ES220" s="66"/>
      <c r="ET220" s="66"/>
      <c r="EU220" s="76"/>
      <c r="EV220" s="66"/>
      <c r="EW220" s="76"/>
      <c r="EX220" s="66"/>
      <c r="EY220" s="76"/>
      <c r="EZ220" s="66"/>
      <c r="FA220" s="76"/>
      <c r="FB220" s="66"/>
      <c r="FC220" s="76"/>
      <c r="FD220" s="66"/>
      <c r="FE220" s="76"/>
      <c r="FF220" s="66"/>
      <c r="FG220" s="76"/>
      <c r="FH220" s="66"/>
      <c r="FI220" s="76"/>
      <c r="FJ220" s="66"/>
      <c r="FK220" s="76"/>
      <c r="FL220" s="66"/>
      <c r="FM220" s="76"/>
      <c r="FN220" s="66"/>
      <c r="FO220" s="76"/>
      <c r="FP220" s="66"/>
      <c r="FQ220" s="76"/>
      <c r="FR220" s="66"/>
      <c r="FS220" s="76"/>
      <c r="FT220" s="66"/>
      <c r="FU220" s="76"/>
      <c r="FV220" s="66"/>
      <c r="FW220" s="76"/>
      <c r="FX220" s="66"/>
      <c r="FY220" s="76"/>
      <c r="FZ220" s="66"/>
      <c r="GA220" s="76"/>
      <c r="GB220" s="66"/>
      <c r="GC220" s="76"/>
      <c r="GD220" s="66"/>
      <c r="GE220" s="76"/>
      <c r="GF220" s="66"/>
      <c r="GG220" s="76"/>
      <c r="GH220" s="66"/>
      <c r="GI220" s="76"/>
      <c r="GJ220" s="66"/>
      <c r="GK220" s="76"/>
      <c r="GL220" s="66"/>
      <c r="GM220" s="76"/>
      <c r="GN220" s="66"/>
      <c r="GO220" s="76"/>
      <c r="GP220" s="66"/>
      <c r="GQ220" s="76"/>
      <c r="GR220" s="66"/>
      <c r="GS220" s="76"/>
      <c r="GT220" s="66"/>
      <c r="GU220" s="76"/>
      <c r="GV220" s="66"/>
      <c r="GW220" s="76"/>
      <c r="GX220" s="66"/>
      <c r="GY220" s="76"/>
      <c r="GZ220" s="66"/>
      <c r="HA220" s="76"/>
      <c r="HB220" s="66"/>
      <c r="HC220" s="76"/>
      <c r="HD220" s="66"/>
      <c r="HE220" s="76"/>
      <c r="HF220" s="66"/>
      <c r="HG220" s="76"/>
      <c r="HH220" s="66"/>
      <c r="HI220" s="76"/>
      <c r="HJ220" s="66"/>
      <c r="HK220" s="76"/>
      <c r="HL220" s="66"/>
      <c r="HM220" s="76"/>
      <c r="HN220" s="66"/>
      <c r="HO220" s="76"/>
      <c r="HP220" s="66"/>
      <c r="HQ220" s="76"/>
      <c r="HR220" s="66"/>
      <c r="HS220" s="76"/>
      <c r="HT220" s="66"/>
      <c r="HU220" s="76"/>
      <c r="HV220" s="66"/>
      <c r="HW220" s="76"/>
      <c r="HX220" s="66"/>
      <c r="HY220" s="76"/>
      <c r="HZ220" s="66"/>
      <c r="IA220" s="76"/>
      <c r="IB220" s="66"/>
      <c r="IC220" s="76"/>
      <c r="ID220" s="66"/>
      <c r="IE220" s="76"/>
      <c r="IF220" s="66"/>
      <c r="IG220" s="76"/>
      <c r="IH220" s="66"/>
      <c r="II220" s="76"/>
      <c r="IJ220" s="66"/>
      <c r="IK220" s="76"/>
      <c r="IL220" s="66"/>
      <c r="IM220" s="76"/>
      <c r="IN220" s="66"/>
      <c r="IO220" s="76"/>
      <c r="IP220" s="66"/>
      <c r="IQ220" s="76"/>
      <c r="IR220" s="66"/>
      <c r="IS220" s="76"/>
      <c r="IT220" s="66"/>
      <c r="IU220" s="76"/>
      <c r="IV220" s="66"/>
      <c r="IW220" s="76"/>
      <c r="IX220" s="66"/>
      <c r="IY220" s="76"/>
      <c r="IZ220" s="66"/>
      <c r="JA220" s="76"/>
      <c r="JB220" s="66"/>
      <c r="JC220" s="76"/>
      <c r="JD220" s="66"/>
      <c r="JE220" s="76"/>
      <c r="JF220" s="66"/>
      <c r="JG220" s="76"/>
      <c r="JH220" s="66"/>
      <c r="JI220" s="76"/>
      <c r="JJ220" s="66"/>
      <c r="JK220" s="76"/>
      <c r="JL220" s="66"/>
      <c r="JM220" s="76"/>
      <c r="JN220" s="66"/>
      <c r="JO220" s="76"/>
      <c r="JP220" s="66"/>
      <c r="JQ220" s="76"/>
      <c r="JR220" s="66"/>
      <c r="JS220" s="76"/>
      <c r="JT220" s="66"/>
      <c r="JU220" s="76"/>
      <c r="JV220" s="66"/>
      <c r="JW220" s="76"/>
      <c r="JX220" s="66"/>
      <c r="JY220" s="76"/>
      <c r="JZ220" s="66"/>
      <c r="KA220" s="76"/>
      <c r="KB220" s="66"/>
      <c r="KC220" s="76"/>
      <c r="KD220" s="66"/>
      <c r="KE220" s="76"/>
      <c r="KF220" s="66"/>
      <c r="KG220" s="76"/>
      <c r="KH220" s="66"/>
      <c r="KI220" s="76"/>
      <c r="KJ220" s="66"/>
      <c r="KK220" s="76"/>
      <c r="KL220" s="66"/>
      <c r="KM220" s="76"/>
      <c r="KN220" s="66"/>
      <c r="KO220" s="76"/>
      <c r="KP220" s="66"/>
      <c r="KQ220" s="76"/>
      <c r="KR220" s="66"/>
      <c r="KS220" s="76"/>
      <c r="KT220" s="66"/>
      <c r="KU220" s="76"/>
      <c r="KV220" s="66"/>
      <c r="KW220" s="76"/>
      <c r="KX220" s="66"/>
      <c r="KY220" s="76"/>
      <c r="KZ220" s="66"/>
      <c r="LA220" s="76"/>
      <c r="LB220" s="66"/>
      <c r="LC220" s="76"/>
      <c r="LD220" s="66"/>
      <c r="LE220" s="76"/>
      <c r="LF220" s="66"/>
      <c r="LG220" s="76"/>
      <c r="LH220" s="66"/>
      <c r="LI220" s="76"/>
      <c r="LJ220" s="66"/>
      <c r="LK220" s="76"/>
      <c r="LL220" s="66"/>
      <c r="LM220" s="76"/>
      <c r="LN220" s="66"/>
      <c r="LO220" s="76"/>
      <c r="LP220" s="66"/>
      <c r="LQ220" s="76"/>
      <c r="LR220" s="66"/>
      <c r="LS220" s="76"/>
      <c r="LT220" s="66"/>
      <c r="LU220" s="76"/>
      <c r="LV220" s="66"/>
      <c r="LW220" s="76"/>
      <c r="LX220" s="66"/>
      <c r="LY220" s="76"/>
      <c r="LZ220" s="66"/>
      <c r="MA220" s="76"/>
      <c r="MB220" s="66"/>
      <c r="MC220" s="76"/>
      <c r="MD220" s="66"/>
      <c r="MG220" s="1" t="str" cm="1">
        <f t="array" ref="MG220">IFERROR(INDEX(Paste_Here!$B$2:$B$850, MATCH(0, COUNTIF(MG$4:MG219, Paste_Here!$B$2:$B$850) + IF(Paste_Here!$B$2:$B$850="", 1, 0), 0)), "")</f>
        <v/>
      </c>
      <c r="MH220" s="1" t="str">
        <f>IF(MG220&lt;&gt;"", INDEX(Paste_Here!$A$2:$A$850, MATCH(MG220, Paste_Here!$B$2:$B$850, 0)), "")</f>
        <v/>
      </c>
      <c r="MI220" s="1" t="str">
        <f t="shared" si="32"/>
        <v/>
      </c>
      <c r="MJ220" s="1" t="str" cm="1">
        <f t="array" ref="MJ220">IFERROR(INDEX($MI$5:$MI$850, MATCH(SMALL(IF($MI$5:$MI$850&lt;&gt;"", COUNTIF($MI$5:$MI$850, "&lt;"&amp;$MI$5:$MI$850)+1), ROW()-ROW($MJ$5)+1), COUNTIF($MI$5:$MI$850, "&lt;"&amp;$MI$5:$MI$850)+1, 0)), "")</f>
        <v/>
      </c>
    </row>
    <row r="221" spans="1:348">
      <c r="A221" s="66"/>
      <c r="B221" s="76" t="str">
        <f t="shared" si="25"/>
        <v/>
      </c>
      <c r="C221" s="66"/>
      <c r="D221" s="76" t="str">
        <f>IFERROR(IF(B221&lt;&gt;"", IF(AND(INDEX(Paste_Here!B$2:B$850, MATCH(B221, Paste_Here!A$2:A$850, 0))&lt;&gt;"", ISNUMBER(VALUE(INDEX(Paste_Here!B$2:B$850, MATCH(B221, Paste_Here!A$2:A$850, 0))))), INDEX(Paste_Here!B$2:B$850, MATCH(B221, Paste_Here!A$2:A$850, 0)), ""), ""), "")</f>
        <v/>
      </c>
      <c r="E221" s="66"/>
      <c r="F221" s="76" t="str">
        <f>IFERROR(IF(B221&lt;&gt;"", IF(ISTEXT(INDEX(Paste_Here!K$2:K$850, MATCH(B221, Paste_Here!A$2:A$850, 0))), INDEX(Paste_Here!K$2:K$850, MATCH(B221, Paste_Here!A$2:A$850, 0)), ""), ""), "")</f>
        <v/>
      </c>
      <c r="G221" s="66"/>
      <c r="H221" s="76" t="str">
        <f>IFERROR(IF(B221&lt;&gt;"", IF(ISTEXT(INDEX(Paste_Here!C$2:C$850, MATCH(B221, Paste_Here!A$2:A$850, 0))), INDEX(Paste_Here!C$2:C$850, MATCH(B221, Paste_Here!A$2:A$850, 0)), ""), ""), "")</f>
        <v/>
      </c>
      <c r="I221" s="66"/>
      <c r="J221" s="76" t="str">
        <f>IFERROR(IF(B221&lt;&gt;"", IF(ISNUMBER(SEARCH("s", LOWER(INDEX(Paste_Here!M$2:M$850, MATCH(B221, Paste_Here!A$2:A$850, 0))))), "Yes", IF(INDEX(Paste_Here!M$2:M$850, MATCH(B221, Paste_Here!A$2:A$850, 0))&lt;&gt;"", "No", "")), ""), "")</f>
        <v/>
      </c>
      <c r="K221" s="66"/>
      <c r="L221" s="76" t="str">
        <f>IFERROR(IF(B221&lt;&gt;"", IF(ISNUMBER(SEARCH("yes", LOWER(INDEX(Paste_Here!E$2:E$850, MATCH(B221, Paste_Here!A$2:A$850, 0))))), "Yes", IF(ISNUMBER(SEARCH("no", LOWER(INDEX(Paste_Here!E$2:E$850, MATCH(B221, Paste_Here!A$2:A$850, 0))))), "No", "")), ""), "")</f>
        <v/>
      </c>
      <c r="M221" s="66"/>
      <c r="N221" s="76" t="str">
        <f>IFERROR(IF(B221&lt;&gt;"", IF(ISNUMBER(SEARCH("yes", LOWER(INDEX(Paste_Here!F$2:F$850, MATCH(B221, Paste_Here!A$2:A$850, 0))))), "Yes", IF(ISNUMBER(SEARCH("no", LOWER(INDEX(Paste_Here!F$2:F$850, MATCH(B221, Paste_Here!A$2:A$850, 0))))), "No", "")), ""), "")</f>
        <v/>
      </c>
      <c r="O221" s="66"/>
      <c r="P221" s="76" t="str">
        <f>IFERROR(IF(B221&lt;&gt;"", IF(ISNUMBER(SEARCH("yes", LOWER(INDEX(Paste_Here!L$2:L$850, MATCH(B221, Paste_Here!A$2:A$850, 0))))), "Yes", IF(ISNUMBER(SEARCH("no", LOWER(INDEX(Paste_Here!L$2:L$850, MATCH(B221, Paste_Here!A$2:A$850, 0))))), "No", "")), ""), "")</f>
        <v/>
      </c>
      <c r="Q221" s="66"/>
      <c r="R221" s="76" t="str">
        <f>IFERROR(IF(B221&lt;&gt;"", IF(ISNUMBER(SEARCH("transitional 2", LOWER(INDEX(Paste_Here!D$2:D$850, MATCH(B221, Paste_Here!A$2:A$850, 0))))), "T2", IF(ISNUMBER(SEARCH("transitional 1", LOWER(INDEX(Paste_Here!D$2:D$850, MATCH(B221, Paste_Here!A$2:A$850, 0))))), "T1", IF(ISNUMBER(SEARCH("waived ell services", LOWER(INDEX(Paste_Here!D$2:D$850, MATCH(B221, Paste_Here!A$2:A$850, 0))))), "W", IF(ISNUMBER(SEARCH("english language learner", LOWER(INDEX(Paste_Here!D$2:D$850, MATCH(B221, Paste_Here!A$2:A$850, 0))))), "L", "")))), ""), "")</f>
        <v/>
      </c>
      <c r="S221" s="66"/>
      <c r="T221" s="76" t="str">
        <f>IFERROR(IF(B221&lt;&gt;"", IF(ISNUMBER(SEARCH("yes", LOWER(INDEX(Paste_Here!I$2:I$850, MATCH(B221, Paste_Here!A$2:A$850, 0))))), "Yes", IF(ISNUMBER(SEARCH("no", LOWER(INDEX(Paste_Here!I$2:I$850, MATCH(B221, Paste_Here!A$2:A$850, 0))))), "No", "")), ""), "")</f>
        <v/>
      </c>
      <c r="U221" s="66"/>
      <c r="V221" s="76" t="str">
        <f>IFERROR(IF(B221&lt;&gt;"", IF(ISTEXT(INDEX(Paste_Here!J$2:J$850, MATCH(B221, Paste_Here!A$2:A$850, 0))), VALUE(INDEX(Paste_Here!J$2:J$850, MATCH(B221, Paste_Here!A$2:A$850, 0))), ""), ""), "")</f>
        <v/>
      </c>
      <c r="W221" s="66"/>
      <c r="X221" s="66"/>
      <c r="Y221" s="76" t="str">
        <f t="shared" si="26"/>
        <v/>
      </c>
      <c r="Z221" s="66"/>
      <c r="AA221" s="76" t="str">
        <f>IFERROR(IF(B221&lt;&gt;"", IF(AND(INDEX(Paste_Here!AI$2:AI$850, MATCH(B221, Paste_Here!A$2:A$850, 0))&lt;&gt;"", ISNUMBER(VALUE(INDEX(Paste_Here!AI$2:AI$850, MATCH(B221, Paste_Here!A$2:A$850, 0))))), INDEX(Paste_Here!AI$2:AI$850, MATCH(B221, Paste_Here!A$2:A$850, 0)), ""), ""), "")</f>
        <v/>
      </c>
      <c r="AB221" s="66"/>
      <c r="AC221" s="76" t="str">
        <f>IFERROR(IF(B221&lt;&gt;"", IF(AND(INDEX(Paste_Here!AJ$2:AJ$850, MATCH(B221, Paste_Here!A$2:A$850, 0))&lt;&gt;"", ISNUMBER(VALUE(INDEX(Paste_Here!AJ$2:AJ$850, MATCH(B221, Paste_Here!A$2:A$850, 0))))), INDEX(Paste_Here!AJ$2:AJ$850, MATCH(B221, Paste_Here!A$2:A$850, 0)), ""), ""), "")</f>
        <v/>
      </c>
      <c r="AD221" s="66"/>
      <c r="AE221" s="76" t="str">
        <f>IFERROR(IF(B221&lt;&gt;"", IF(AND(INDEX(Paste_Here!AK$2:AK$850, MATCH(B221, Paste_Here!A$2:A$850, 0))&lt;&gt;"", ISNUMBER(VALUE(INDEX(Paste_Here!AK$2:AK$850, MATCH(B221, Paste_Here!A$2:A$850, 0))))), INDEX(Paste_Here!AK$2:AK$850, MATCH(B221, Paste_Here!A$2:A$850, 0)), ""), ""), "")</f>
        <v/>
      </c>
      <c r="AF221" s="66"/>
      <c r="AG221" s="76" t="str">
        <f>IFERROR(IF(B221&lt;&gt;"", IF(AND(INDEX(Paste_Here!AL$2:AL$850, MATCH(B221, Paste_Here!A$2:A$850, 0))&lt;&gt;"", ISNUMBER(VALUE(INDEX(Paste_Here!AL$2:AL$850, MATCH(B221, Paste_Here!A$2:A$850, 0))))), INDEX(Paste_Here!AL$2:AL$850, MATCH(B221, Paste_Here!A$2:A$850, 0)), ""), ""), "")</f>
        <v/>
      </c>
      <c r="AH221" s="66"/>
      <c r="AI221" s="76" t="str">
        <f>IFERROR(IF(B221&lt;&gt;"", IF(AND(INDEX(Paste_Here!AH$2:AH$850, MATCH(B221, Paste_Here!A$2:A$850, 0))&lt;&gt;"", ISNUMBER(VALUE(INDEX(Paste_Here!AH$2:AH$850, MATCH(B221, Paste_Here!A$2:A$850, 0))))), IF(VALUE(INDEX(Paste_Here!AH$2:AH$850, MATCH(B221, Paste_Here!A$2:A$850, 0)))=0, "", INDEX(Paste_Here!AH$2:AH$850, MATCH(B221, Paste_Here!A$2:A$850, 0))), ""), ""), "")</f>
        <v/>
      </c>
      <c r="AJ221" s="66"/>
      <c r="AK221" s="76" t="str">
        <f>IFERROR(IF(B221&lt;&gt;"", IF(AND(INDEX(Paste_Here!N$2:N$850, MATCH(B221, Paste_Here!A$2:A$850, 0))&lt;&gt;"", ISNUMBER(VALUE(INDEX(Paste_Here!N$2:N$850, MATCH(B221, Paste_Here!A$2:A$850, 0))))), INDEX(Paste_Here!N$2:N$850, MATCH(B221, Paste_Here!A$2:A$850, 0)), ""), ""), "")</f>
        <v/>
      </c>
      <c r="AL221" s="66"/>
      <c r="AM221" s="76" t="str">
        <f>IFERROR(IF(B221&lt;&gt;"", IF(AND(INDEX(Paste_Here!O$2:O$850, MATCH(B221, Paste_Here!A$2:A$850, 0))&lt;&gt;"", ISNUMBER(VALUE(INDEX(Paste_Here!O$2:O$850, MATCH(B221, Paste_Here!A$2:A$850, 0))))), INDEX(Paste_Here!O$2:O$850, MATCH(B221, Paste_Here!A$2:A$850, 0)), ""), ""), "")</f>
        <v/>
      </c>
      <c r="AN221" s="66"/>
      <c r="AO221" s="76"/>
      <c r="AP221" s="66"/>
      <c r="AQ221" s="76"/>
      <c r="AR221" s="66"/>
      <c r="AS221" s="76"/>
      <c r="AT221" s="66"/>
      <c r="AU221" s="66"/>
      <c r="AV221" s="76" t="str">
        <f t="shared" si="27"/>
        <v/>
      </c>
      <c r="AW221" s="66"/>
      <c r="AX221" s="76" t="str">
        <f>IFERROR(IF(B221&lt;&gt;"", IF(ISNUMBER(SEARCH("Revealed-Potential (Primary Focus)", LOWER(INDEX(Paste_Here!Z$2:Z$850, MATCH(B221, Paste_Here!A$2:A$850, 0))))), "Rev-Potential: Prim", IF(ISNUMBER(SEARCH("Revealed-Potential (Secondary Focus)", LOWER(INDEX(Paste_Here!Z$2:Z$850, MATCH(B221, Paste_Here!A$2:A$850, 0))))), "Rev-Potential: Sec", IF(ISNUMBER(SEARCH("Monitoring", LOWER(INDEX(Paste_Here!Z$2:Z$850, MATCH(B221, Paste_Here!A$2:A$850, 0))))), "Monitoring", IF(ISNUMBER(SEARCH("At-Promise (Secondary Focus)", LOWER(INDEX(Paste_Here!Z$2:Z$850, MATCH(B221, Paste_Here!A$2:A$850, 0))))), "At-Promise: Sec", IF(ISNUMBER(SEARCH("At-Promise (Primary Focus)", LOWER(INDEX(Paste_Here!Z$2:Z$850, MATCH(B221, Paste_Here!A$2:A$850, 0))))), "At-Promise: Prim", ""))))), ""), "")</f>
        <v/>
      </c>
      <c r="AY221" s="66"/>
      <c r="AZ221" s="76"/>
      <c r="BA221" s="66"/>
      <c r="BB221" s="76"/>
      <c r="BC221" s="66"/>
      <c r="BD221" s="76"/>
      <c r="BE221" s="66"/>
      <c r="BF221" s="76"/>
      <c r="BG221" s="66"/>
      <c r="BH221" s="76"/>
      <c r="BI221" s="66"/>
      <c r="BJ221" s="66"/>
      <c r="BK221" s="76" t="str">
        <f t="shared" si="28"/>
        <v/>
      </c>
      <c r="BL221" s="66"/>
      <c r="BM221" s="76" t="str">
        <f>IFERROR(IF(B221&lt;&gt;"", IF(AND(ISNUMBER(VALUE(SUBSTITUTE(SUBSTITUTE(Paste_Here!R221, "br", "-"), "L", ""))), VALUE(SUBSTITUTE(SUBSTITUTE(Paste_Here!R221, "br", "-"), "L", "")) &gt;= 1095), "Yes", IF(AND(ISNUMBER(VALUE(SUBSTITUTE(SUBSTITUTE(Paste_Here!R221, "br", "-"), "L", ""))), VALUE(SUBSTITUTE(SUBSTITUTE(Paste_Here!R221, "br", "-"), "L", "")) &lt;= 1094), "No", "")), ""), "")</f>
        <v/>
      </c>
      <c r="BN221" s="66"/>
      <c r="BO221" s="76" t="str">
        <f>IFERROR(IF(B221&lt;&gt;"", IF(COUNTIF(INDEX(Paste_Here!Y$2:AB$850, MATCH(B221, Paste_Here!A$2:A$850, 0), 0), "yes") &gt; 0, "Yes", IF(COUNTIF(INDEX(Paste_Here!Y$2:AB$850, MATCH(B221, Paste_Here!A$2:A$850, 0), 0), "no") &gt; 0, "No", "")), ""), "")</f>
        <v/>
      </c>
      <c r="BP221" s="66"/>
      <c r="BQ221" s="76" t="str">
        <f>IFERROR(IF(B221&lt;&gt;"", IF(AND(ISNUMBER(VALUE(SUBSTITUTE(SUBSTITUTE(Paste_Here!U221, "em", "-"), "q", ""))), VALUE(SUBSTITUTE(SUBSTITUTE(Paste_Here!U221, "em", "-"), "q", "")) &gt;= 910), "Yes", IF(AND(ISNUMBER(VALUE(SUBSTITUTE(SUBSTITUTE(Paste_Here!U221, "em", "-"), "q", ""))), VALUE(SUBSTITUTE(SUBSTITUTE(Paste_Here!U221, "em", "-"), "q", "")) &lt;= 909), "No", "")), ""), "")</f>
        <v/>
      </c>
      <c r="BR221" s="66"/>
      <c r="BS221" s="76" t="str">
        <f>IFERROR(IF(B221&lt;&gt;"", IF(AND(INDEX(Paste_Here!X$2:X$850, MATCH(B221, Paste_Here!A$2:A$850, 0))&lt;&gt;"", ISNUMBER(VALUE(INDEX(Paste_Here!X$2:X$850, MATCH(B221, Paste_Here!A$2:A$850, 0))))), INDEX(Paste_Here!X$2:X$850, MATCH(B221, Paste_Here!A$2:A$850, 0)), ""), ""), "")</f>
        <v/>
      </c>
      <c r="BT221" s="66"/>
      <c r="BU221" s="76" t="str">
        <f>IFERROR(IF(B221&lt;&gt;"", IF(ISNUMBER(VALUE(INDEX(Paste_Here!G$2:G$850, MATCH(B221, Paste_Here!A$2:A$850, 0)))), IF(VALUE(INDEX(Paste_Here!G$2:G$850, MATCH(B221, Paste_Here!A$2:A$850, 0)))=0, "No", IF(AND(VALUE(INDEX(Paste_Here!G$2:G$850, MATCH(B221, Paste_Here!A$2:A$850, 0)))&gt;=1, VALUE(INDEX(Paste_Here!G$2:G$850, MATCH(B221, Paste_Here!A$2:A$850, 0)))&lt;=4), VALUE(INDEX(Paste_Here!G$2:G$850, MATCH(B221, Paste_Here!A$2:A$850, 0))), "")), ""), ""), "")</f>
        <v/>
      </c>
      <c r="BV221" s="66"/>
      <c r="BW221" s="76" t="str">
        <f>IFERROR(IF(B221&lt;&gt;"", IF(ISNUMBER(VALUE(INDEX(Paste_Here!H$2:H$850, MATCH(B221, Paste_Here!A$2:A$850, 0)))), IF(VALUE(INDEX(Paste_Here!H$2:H$850, MATCH(B221, Paste_Here!A$2:A$850, 0)))=0, "No", IF(AND(VALUE(INDEX(Paste_Here!H$2:H$850, MATCH(B221, Paste_Here!A$2:A$850, 0)))&gt;=1, VALUE(INDEX(Paste_Here!H$2:H$850, MATCH(B221, Paste_Here!A$2:A$850, 0)))&lt;=4), VALUE(INDEX(Paste_Here!H$2:H$850, MATCH(B221, Paste_Here!A$2:A$850, 0))), "")), ""), ""), "")</f>
        <v/>
      </c>
      <c r="BX221" s="66"/>
      <c r="BY221" s="76"/>
      <c r="BZ221" s="66"/>
      <c r="CA221" s="76"/>
      <c r="CB221" s="66"/>
      <c r="CC221" s="66"/>
      <c r="CD221" s="76" t="str">
        <f t="shared" si="29"/>
        <v/>
      </c>
      <c r="CE221" s="66"/>
      <c r="CF221" s="76" t="str">
        <f>IFERROR(IF(B221&lt;&gt;"", IF(AND(INDEX(Paste_Here!P$2:P$850, MATCH(B221, Paste_Here!A$2:A$850, 0))&lt;&gt;"", ISNUMBER(VALUE(INDEX(Paste_Here!P$2:P$850, MATCH(B221, Paste_Here!A$2:A$850, 0))))), INDEX(Paste_Here!P$2:P$850, MATCH(B221, Paste_Here!A$2:A$850, 0)), ""), ""), "")</f>
        <v/>
      </c>
      <c r="CG221" s="66"/>
      <c r="CH221" s="76" t="str">
        <f>IFERROR(IF(B221&lt;&gt;"", IF(ISNUMBER(SEARCH("highrisk", LOWER(INDEX(Paste_Here!Q$2:Q$850, MATCH(B221, Paste_Here!A$2:A$850, 0))))), "High Risk", IF(ISNUMBER(SEARCH("lowrisk", LOWER(INDEX(Paste_Here!Q$2:Q$850, MATCH(B221, Paste_Here!A$2:A$850, 0))))), "Low Risk", IF(ISNUMBER(SEARCH("somerisk", LOWER(INDEX(Paste_Here!Q$2:Q$850, MATCH(B221, Paste_Here!A$2:A$850, 0))))), "Some Risk", ""))), ""), "")</f>
        <v/>
      </c>
      <c r="CI221" s="66"/>
      <c r="CJ221" s="76" t="str">
        <f>IFERROR(IF(B221&lt;&gt;"", IF(AND(INDEX(Paste_Here!AA$2:AA$850, MATCH(B221, Paste_Here!A$2:A$850, 0))&lt;&gt;"", ISNUMBER(VALUE(INDEX(Paste_Here!AA$2:AA$850, MATCH(B221, Paste_Here!A$2:A$850, 0))))), INDEX(Paste_Here!AA$2:AA$850, MATCH(B221, Paste_Here!A$2:A$850, 0)), ""), ""), "")</f>
        <v/>
      </c>
      <c r="CK221" s="66"/>
      <c r="CL221" s="76" t="str">
        <f>IFERROR(IF(B221&lt;&gt;"", IF(LOWER(INDEX(Paste_Here!AB$2:AB$850, MATCH(B221, Paste_Here!A$2:A$850, 0)))="approaching expectations", "Approaching", IF(LOWER(INDEX(Paste_Here!AB$2:AB$850, MATCH(B221, Paste_Here!A$2:A$850, 0)))="met expectations", "Met", IF(LOWER(INDEX(Paste_Here!AB$2:AB$850, MATCH(B221, Paste_Here!A$2:A$850, 0)))="exceeded expectations", "Exceeded", IF(LOWER(INDEX(Paste_Here!AB$2:AB$850, MATCH(B221, Paste_Here!A$2:A$850, 0)))="below expectations", "Below", "")))), ""), "")</f>
        <v/>
      </c>
      <c r="CM221" s="66"/>
      <c r="CN221" s="76" t="str">
        <f>IFERROR(IF(B221&lt;&gt;"", IF(AND(INDEX(Paste_Here!AC$2:AC$850, MATCH(B221, Paste_Here!A$2:A$850, 0))&lt;&gt;"", ISNUMBER(VALUE(INDEX(Paste_Here!AC$2:AC$850, MATCH(B221, Paste_Here!A$2:A$850, 0))))), INDEX(Paste_Here!AC$2:AC$850, MATCH(B221, Paste_Here!A$2:A$850, 0)), ""), ""), "")</f>
        <v/>
      </c>
      <c r="CO221" s="66"/>
      <c r="CP221" s="76"/>
      <c r="CQ221" s="66"/>
      <c r="CR221" s="76"/>
      <c r="CS221" s="66"/>
      <c r="CT221" s="76"/>
      <c r="CU221" s="66"/>
      <c r="CV221" s="76"/>
      <c r="CW221" s="66"/>
      <c r="CX221" s="76"/>
      <c r="CY221" s="66"/>
      <c r="CZ221" s="66"/>
      <c r="DA221" s="76" t="str">
        <f t="shared" si="30"/>
        <v/>
      </c>
      <c r="DB221" s="66"/>
      <c r="DC221" s="76" t="str">
        <f>IFERROR(IF(B221&lt;&gt;"", IF(AND(INDEX(Paste_Here!V$2:V$850, MATCH(B221, Paste_Here!A$2:A$850, 0))&lt;&gt;"", ISNUMBER(VALUE(INDEX(Paste_Here!V$2:V$850, MATCH(B221, Paste_Here!A$2:A$850, 0))))), INDEX(Paste_Here!V$2:V$850, MATCH(B221, Paste_Here!A$2:A$850, 0)), ""), ""), "")</f>
        <v/>
      </c>
      <c r="DD221" s="66"/>
      <c r="DE221" s="76" t="str">
        <f>IFERROR(IF(B221&lt;&gt;"", IF(ISNUMBER(SEARCH("highrisk", LOWER(INDEX(Paste_Here!W$2:W$850, MATCH(B221, Paste_Here!A$2:A$850, 0))))), "High Risk", IF(ISNUMBER(SEARCH("lowrisk", LOWER(INDEX(Paste_Here!W$2:W$850, MATCH(B221, Paste_Here!A$2:A$850, 0))))), "Low Risk", IF(ISNUMBER(SEARCH("somerisk", LOWER(INDEX(Paste_Here!W$2:W$850, MATCH(B221, Paste_Here!A$2:A$850, 0))))), "Some Risk", ""))), ""), "")</f>
        <v/>
      </c>
      <c r="DF221" s="66"/>
      <c r="DG221" s="76" t="str">
        <f>IFERROR(IF(B221&lt;&gt;"", IF(AND(INDEX(Paste_Here!S$2:S$850, MATCH(B221, Paste_Here!A$2:A$850, 0))&lt;&gt;"", ISNUMBER(VALUE(INDEX(Paste_Here!S$2:S$850, MATCH(B221, Paste_Here!A$2:A$850, 0))))), INDEX(Paste_Here!S$2:S$850, MATCH(B221, Paste_Here!A$2:A$850, 0)), ""), ""), "")</f>
        <v/>
      </c>
      <c r="DH221" s="66"/>
      <c r="DI221" s="76" t="str">
        <f>IFERROR(IF(B221&lt;&gt;"", IF(ISNUMBER(SEARCH("highrisk", LOWER(INDEX(Paste_Here!T$2:T$850, MATCH(B221, Paste_Here!A$2:A$850, 0))))), "High Risk", IF(ISNUMBER(SEARCH("lowrisk", LOWER(INDEX(Paste_Here!T$2:T$850, MATCH(B221, Paste_Here!A$2:A$850, 0))))), "Low Risk", IF(ISNUMBER(SEARCH("somerisk", LOWER(INDEX(Paste_Here!T$2:T$850, MATCH(B221, Paste_Here!A$2:A$850, 0))))), "Some Risk", ""))), ""), "")</f>
        <v/>
      </c>
      <c r="DJ221" s="66"/>
      <c r="DK221" s="76" t="str">
        <f>IFERROR(IF(B221&lt;&gt;"", IF(AND(INDEX(Paste_Here!AD$2:AD$850, MATCH(B221, Paste_Here!A$2:A$850, 0))&lt;&gt;"", ISNUMBER(VALUE(INDEX(Paste_Here!AD$2:AD$850, MATCH(B221, Paste_Here!A$2:A$850, 0))))), INDEX(Paste_Here!AD$2:AD$850, MATCH(B221, Paste_Here!A$2:A$850, 0)), ""), ""), "")</f>
        <v/>
      </c>
      <c r="DL221" s="66"/>
      <c r="DM221" s="76" t="str">
        <f>IFERROR(IF(B221&lt;&gt;"", IF(LOWER(INDEX(Paste_Here!AE$2:AE$850, MATCH(B221, Paste_Here!A$2:A$850, 0)))="approaching expectations", "Approaching", IF(LOWER(INDEX(Paste_Here!AE$2:AE$850, MATCH(B221, Paste_Here!A$2:A$850, 0)))="met expectations", "Met", IF(LOWER(INDEX(Paste_Here!AE$2:AE$850, MATCH(B221, Paste_Here!A$2:A$850, 0)))="exceeded expectations", "Exceeded", IF(LOWER(INDEX(Paste_Here!AE$2:AE$850, MATCH(B221, Paste_Here!A$2:A$850, 0)))="below expectations", "Below", "")))), ""), "")</f>
        <v/>
      </c>
      <c r="DN221" s="66"/>
      <c r="DO221" s="76"/>
      <c r="DP221" s="66"/>
      <c r="DQ221" s="76"/>
      <c r="DR221" s="66"/>
      <c r="DS221" s="76"/>
      <c r="DT221" s="66"/>
      <c r="DU221" s="76"/>
      <c r="DV221" s="66"/>
      <c r="DW221" s="66"/>
      <c r="DX221" s="76" t="str">
        <f t="shared" si="31"/>
        <v/>
      </c>
      <c r="DY221" s="66"/>
      <c r="DZ221" s="76"/>
      <c r="EA221" s="66"/>
      <c r="EB221" s="76"/>
      <c r="EC221" s="66"/>
      <c r="ED221" s="76" t="str">
        <f>IFERROR(IF(B221&lt;&gt;"", IF(AND(INDEX(Paste_Here!AF$2:AF$850, MATCH(B221, Paste_Here!A$2:A$850, 0))&lt;&gt;"", ISNUMBER(VALUE(INDEX(Paste_Here!AF$2:AF$850, MATCH(B221, Paste_Here!A$2:A$850, 0))))), INDEX(Paste_Here!AF$2:AF$850, MATCH(B221, Paste_Here!A$2:A$850, 0)), ""), ""), "")</f>
        <v/>
      </c>
      <c r="EE221" s="66"/>
      <c r="EF221" s="76"/>
      <c r="EG221" s="66"/>
      <c r="EH221" s="76"/>
      <c r="EI221" s="66"/>
      <c r="EJ221" s="76" t="str">
        <f>IFERROR(IF(B221&lt;&gt;"", IF(AND(INDEX(Paste_Here!AG$2:AG$850, MATCH(B221, Paste_Here!A$2:A$850, 0))&lt;&gt;"", ISNUMBER(VALUE(INDEX(Paste_Here!AG$2:AG$850, MATCH(B221, Paste_Here!A$2:A$850, 0))))), INDEX(Paste_Here!AG$2:AG$850, MATCH(B221, Paste_Here!A$2:A$850, 0)), ""), ""), "")</f>
        <v/>
      </c>
      <c r="EK221" s="66"/>
      <c r="EL221" s="76"/>
      <c r="EM221" s="66"/>
      <c r="EN221" s="76"/>
      <c r="EO221" s="66"/>
      <c r="EP221" s="76"/>
      <c r="EQ221" s="66"/>
      <c r="ER221" s="76"/>
      <c r="ES221" s="66"/>
      <c r="ET221" s="66"/>
      <c r="EU221" s="76"/>
      <c r="EV221" s="66"/>
      <c r="EW221" s="76"/>
      <c r="EX221" s="66"/>
      <c r="EY221" s="76"/>
      <c r="EZ221" s="66"/>
      <c r="FA221" s="76"/>
      <c r="FB221" s="66"/>
      <c r="FC221" s="76"/>
      <c r="FD221" s="66"/>
      <c r="FE221" s="76"/>
      <c r="FF221" s="66"/>
      <c r="FG221" s="76"/>
      <c r="FH221" s="66"/>
      <c r="FI221" s="76"/>
      <c r="FJ221" s="66"/>
      <c r="FK221" s="76"/>
      <c r="FL221" s="66"/>
      <c r="FM221" s="76"/>
      <c r="FN221" s="66"/>
      <c r="FO221" s="76"/>
      <c r="FP221" s="66"/>
      <c r="FQ221" s="76"/>
      <c r="FR221" s="66"/>
      <c r="FS221" s="76"/>
      <c r="FT221" s="66"/>
      <c r="FU221" s="76"/>
      <c r="FV221" s="66"/>
      <c r="FW221" s="76"/>
      <c r="FX221" s="66"/>
      <c r="FY221" s="76"/>
      <c r="FZ221" s="66"/>
      <c r="GA221" s="76"/>
      <c r="GB221" s="66"/>
      <c r="GC221" s="76"/>
      <c r="GD221" s="66"/>
      <c r="GE221" s="76"/>
      <c r="GF221" s="66"/>
      <c r="GG221" s="76"/>
      <c r="GH221" s="66"/>
      <c r="GI221" s="76"/>
      <c r="GJ221" s="66"/>
      <c r="GK221" s="76"/>
      <c r="GL221" s="66"/>
      <c r="GM221" s="76"/>
      <c r="GN221" s="66"/>
      <c r="GO221" s="76"/>
      <c r="GP221" s="66"/>
      <c r="GQ221" s="76"/>
      <c r="GR221" s="66"/>
      <c r="GS221" s="76"/>
      <c r="GT221" s="66"/>
      <c r="GU221" s="76"/>
      <c r="GV221" s="66"/>
      <c r="GW221" s="76"/>
      <c r="GX221" s="66"/>
      <c r="GY221" s="76"/>
      <c r="GZ221" s="66"/>
      <c r="HA221" s="76"/>
      <c r="HB221" s="66"/>
      <c r="HC221" s="76"/>
      <c r="HD221" s="66"/>
      <c r="HE221" s="76"/>
      <c r="HF221" s="66"/>
      <c r="HG221" s="76"/>
      <c r="HH221" s="66"/>
      <c r="HI221" s="76"/>
      <c r="HJ221" s="66"/>
      <c r="HK221" s="76"/>
      <c r="HL221" s="66"/>
      <c r="HM221" s="76"/>
      <c r="HN221" s="66"/>
      <c r="HO221" s="76"/>
      <c r="HP221" s="66"/>
      <c r="HQ221" s="76"/>
      <c r="HR221" s="66"/>
      <c r="HS221" s="76"/>
      <c r="HT221" s="66"/>
      <c r="HU221" s="76"/>
      <c r="HV221" s="66"/>
      <c r="HW221" s="76"/>
      <c r="HX221" s="66"/>
      <c r="HY221" s="76"/>
      <c r="HZ221" s="66"/>
      <c r="IA221" s="76"/>
      <c r="IB221" s="66"/>
      <c r="IC221" s="76"/>
      <c r="ID221" s="66"/>
      <c r="IE221" s="76"/>
      <c r="IF221" s="66"/>
      <c r="IG221" s="76"/>
      <c r="IH221" s="66"/>
      <c r="II221" s="76"/>
      <c r="IJ221" s="66"/>
      <c r="IK221" s="76"/>
      <c r="IL221" s="66"/>
      <c r="IM221" s="76"/>
      <c r="IN221" s="66"/>
      <c r="IO221" s="76"/>
      <c r="IP221" s="66"/>
      <c r="IQ221" s="76"/>
      <c r="IR221" s="66"/>
      <c r="IS221" s="76"/>
      <c r="IT221" s="66"/>
      <c r="IU221" s="76"/>
      <c r="IV221" s="66"/>
      <c r="IW221" s="76"/>
      <c r="IX221" s="66"/>
      <c r="IY221" s="76"/>
      <c r="IZ221" s="66"/>
      <c r="JA221" s="76"/>
      <c r="JB221" s="66"/>
      <c r="JC221" s="76"/>
      <c r="JD221" s="66"/>
      <c r="JE221" s="76"/>
      <c r="JF221" s="66"/>
      <c r="JG221" s="76"/>
      <c r="JH221" s="66"/>
      <c r="JI221" s="76"/>
      <c r="JJ221" s="66"/>
      <c r="JK221" s="76"/>
      <c r="JL221" s="66"/>
      <c r="JM221" s="76"/>
      <c r="JN221" s="66"/>
      <c r="JO221" s="76"/>
      <c r="JP221" s="66"/>
      <c r="JQ221" s="76"/>
      <c r="JR221" s="66"/>
      <c r="JS221" s="76"/>
      <c r="JT221" s="66"/>
      <c r="JU221" s="76"/>
      <c r="JV221" s="66"/>
      <c r="JW221" s="76"/>
      <c r="JX221" s="66"/>
      <c r="JY221" s="76"/>
      <c r="JZ221" s="66"/>
      <c r="KA221" s="76"/>
      <c r="KB221" s="66"/>
      <c r="KC221" s="76"/>
      <c r="KD221" s="66"/>
      <c r="KE221" s="76"/>
      <c r="KF221" s="66"/>
      <c r="KG221" s="76"/>
      <c r="KH221" s="66"/>
      <c r="KI221" s="76"/>
      <c r="KJ221" s="66"/>
      <c r="KK221" s="76"/>
      <c r="KL221" s="66"/>
      <c r="KM221" s="76"/>
      <c r="KN221" s="66"/>
      <c r="KO221" s="76"/>
      <c r="KP221" s="66"/>
      <c r="KQ221" s="76"/>
      <c r="KR221" s="66"/>
      <c r="KS221" s="76"/>
      <c r="KT221" s="66"/>
      <c r="KU221" s="76"/>
      <c r="KV221" s="66"/>
      <c r="KW221" s="76"/>
      <c r="KX221" s="66"/>
      <c r="KY221" s="76"/>
      <c r="KZ221" s="66"/>
      <c r="LA221" s="76"/>
      <c r="LB221" s="66"/>
      <c r="LC221" s="76"/>
      <c r="LD221" s="66"/>
      <c r="LE221" s="76"/>
      <c r="LF221" s="66"/>
      <c r="LG221" s="76"/>
      <c r="LH221" s="66"/>
      <c r="LI221" s="76"/>
      <c r="LJ221" s="66"/>
      <c r="LK221" s="76"/>
      <c r="LL221" s="66"/>
      <c r="LM221" s="76"/>
      <c r="LN221" s="66"/>
      <c r="LO221" s="76"/>
      <c r="LP221" s="66"/>
      <c r="LQ221" s="76"/>
      <c r="LR221" s="66"/>
      <c r="LS221" s="76"/>
      <c r="LT221" s="66"/>
      <c r="LU221" s="76"/>
      <c r="LV221" s="66"/>
      <c r="LW221" s="76"/>
      <c r="LX221" s="66"/>
      <c r="LY221" s="76"/>
      <c r="LZ221" s="66"/>
      <c r="MA221" s="76"/>
      <c r="MB221" s="66"/>
      <c r="MC221" s="76"/>
      <c r="MD221" s="66"/>
      <c r="MG221" s="1" t="str" cm="1">
        <f t="array" ref="MG221">IFERROR(INDEX(Paste_Here!$B$2:$B$850, MATCH(0, COUNTIF(MG$4:MG220, Paste_Here!$B$2:$B$850) + IF(Paste_Here!$B$2:$B$850="", 1, 0), 0)), "")</f>
        <v/>
      </c>
      <c r="MH221" s="1" t="str">
        <f>IF(MG221&lt;&gt;"", INDEX(Paste_Here!$A$2:$A$850, MATCH(MG221, Paste_Here!$B$2:$B$850, 0)), "")</f>
        <v/>
      </c>
      <c r="MI221" s="1" t="str">
        <f t="shared" si="32"/>
        <v/>
      </c>
      <c r="MJ221" s="1" t="str" cm="1">
        <f t="array" ref="MJ221">IFERROR(INDEX($MI$5:$MI$850, MATCH(SMALL(IF($MI$5:$MI$850&lt;&gt;"", COUNTIF($MI$5:$MI$850, "&lt;"&amp;$MI$5:$MI$850)+1), ROW()-ROW($MJ$5)+1), COUNTIF($MI$5:$MI$850, "&lt;"&amp;$MI$5:$MI$850)+1, 0)), "")</f>
        <v/>
      </c>
    </row>
    <row r="222" spans="1:348">
      <c r="A222" s="66"/>
      <c r="B222" s="76" t="str">
        <f t="shared" si="25"/>
        <v/>
      </c>
      <c r="C222" s="66"/>
      <c r="D222" s="76" t="str">
        <f>IFERROR(IF(B222&lt;&gt;"", IF(AND(INDEX(Paste_Here!B$2:B$850, MATCH(B222, Paste_Here!A$2:A$850, 0))&lt;&gt;"", ISNUMBER(VALUE(INDEX(Paste_Here!B$2:B$850, MATCH(B222, Paste_Here!A$2:A$850, 0))))), INDEX(Paste_Here!B$2:B$850, MATCH(B222, Paste_Here!A$2:A$850, 0)), ""), ""), "")</f>
        <v/>
      </c>
      <c r="E222" s="66"/>
      <c r="F222" s="76" t="str">
        <f>IFERROR(IF(B222&lt;&gt;"", IF(ISTEXT(INDEX(Paste_Here!K$2:K$850, MATCH(B222, Paste_Here!A$2:A$850, 0))), INDEX(Paste_Here!K$2:K$850, MATCH(B222, Paste_Here!A$2:A$850, 0)), ""), ""), "")</f>
        <v/>
      </c>
      <c r="G222" s="66"/>
      <c r="H222" s="76" t="str">
        <f>IFERROR(IF(B222&lt;&gt;"", IF(ISTEXT(INDEX(Paste_Here!C$2:C$850, MATCH(B222, Paste_Here!A$2:A$850, 0))), INDEX(Paste_Here!C$2:C$850, MATCH(B222, Paste_Here!A$2:A$850, 0)), ""), ""), "")</f>
        <v/>
      </c>
      <c r="I222" s="66"/>
      <c r="J222" s="76" t="str">
        <f>IFERROR(IF(B222&lt;&gt;"", IF(ISNUMBER(SEARCH("s", LOWER(INDEX(Paste_Here!M$2:M$850, MATCH(B222, Paste_Here!A$2:A$850, 0))))), "Yes", IF(INDEX(Paste_Here!M$2:M$850, MATCH(B222, Paste_Here!A$2:A$850, 0))&lt;&gt;"", "No", "")), ""), "")</f>
        <v/>
      </c>
      <c r="K222" s="66"/>
      <c r="L222" s="76" t="str">
        <f>IFERROR(IF(B222&lt;&gt;"", IF(ISNUMBER(SEARCH("yes", LOWER(INDEX(Paste_Here!E$2:E$850, MATCH(B222, Paste_Here!A$2:A$850, 0))))), "Yes", IF(ISNUMBER(SEARCH("no", LOWER(INDEX(Paste_Here!E$2:E$850, MATCH(B222, Paste_Here!A$2:A$850, 0))))), "No", "")), ""), "")</f>
        <v/>
      </c>
      <c r="M222" s="66"/>
      <c r="N222" s="76" t="str">
        <f>IFERROR(IF(B222&lt;&gt;"", IF(ISNUMBER(SEARCH("yes", LOWER(INDEX(Paste_Here!F$2:F$850, MATCH(B222, Paste_Here!A$2:A$850, 0))))), "Yes", IF(ISNUMBER(SEARCH("no", LOWER(INDEX(Paste_Here!F$2:F$850, MATCH(B222, Paste_Here!A$2:A$850, 0))))), "No", "")), ""), "")</f>
        <v/>
      </c>
      <c r="O222" s="66"/>
      <c r="P222" s="76" t="str">
        <f>IFERROR(IF(B222&lt;&gt;"", IF(ISNUMBER(SEARCH("yes", LOWER(INDEX(Paste_Here!L$2:L$850, MATCH(B222, Paste_Here!A$2:A$850, 0))))), "Yes", IF(ISNUMBER(SEARCH("no", LOWER(INDEX(Paste_Here!L$2:L$850, MATCH(B222, Paste_Here!A$2:A$850, 0))))), "No", "")), ""), "")</f>
        <v/>
      </c>
      <c r="Q222" s="66"/>
      <c r="R222" s="76" t="str">
        <f>IFERROR(IF(B222&lt;&gt;"", IF(ISNUMBER(SEARCH("transitional 2", LOWER(INDEX(Paste_Here!D$2:D$850, MATCH(B222, Paste_Here!A$2:A$850, 0))))), "T2", IF(ISNUMBER(SEARCH("transitional 1", LOWER(INDEX(Paste_Here!D$2:D$850, MATCH(B222, Paste_Here!A$2:A$850, 0))))), "T1", IF(ISNUMBER(SEARCH("waived ell services", LOWER(INDEX(Paste_Here!D$2:D$850, MATCH(B222, Paste_Here!A$2:A$850, 0))))), "W", IF(ISNUMBER(SEARCH("english language learner", LOWER(INDEX(Paste_Here!D$2:D$850, MATCH(B222, Paste_Here!A$2:A$850, 0))))), "L", "")))), ""), "")</f>
        <v/>
      </c>
      <c r="S222" s="66"/>
      <c r="T222" s="76" t="str">
        <f>IFERROR(IF(B222&lt;&gt;"", IF(ISNUMBER(SEARCH("yes", LOWER(INDEX(Paste_Here!I$2:I$850, MATCH(B222, Paste_Here!A$2:A$850, 0))))), "Yes", IF(ISNUMBER(SEARCH("no", LOWER(INDEX(Paste_Here!I$2:I$850, MATCH(B222, Paste_Here!A$2:A$850, 0))))), "No", "")), ""), "")</f>
        <v/>
      </c>
      <c r="U222" s="66"/>
      <c r="V222" s="76" t="str">
        <f>IFERROR(IF(B222&lt;&gt;"", IF(ISTEXT(INDEX(Paste_Here!J$2:J$850, MATCH(B222, Paste_Here!A$2:A$850, 0))), VALUE(INDEX(Paste_Here!J$2:J$850, MATCH(B222, Paste_Here!A$2:A$850, 0))), ""), ""), "")</f>
        <v/>
      </c>
      <c r="W222" s="66"/>
      <c r="X222" s="66"/>
      <c r="Y222" s="76" t="str">
        <f t="shared" si="26"/>
        <v/>
      </c>
      <c r="Z222" s="66"/>
      <c r="AA222" s="76" t="str">
        <f>IFERROR(IF(B222&lt;&gt;"", IF(AND(INDEX(Paste_Here!AI$2:AI$850, MATCH(B222, Paste_Here!A$2:A$850, 0))&lt;&gt;"", ISNUMBER(VALUE(INDEX(Paste_Here!AI$2:AI$850, MATCH(B222, Paste_Here!A$2:A$850, 0))))), INDEX(Paste_Here!AI$2:AI$850, MATCH(B222, Paste_Here!A$2:A$850, 0)), ""), ""), "")</f>
        <v/>
      </c>
      <c r="AB222" s="66"/>
      <c r="AC222" s="76" t="str">
        <f>IFERROR(IF(B222&lt;&gt;"", IF(AND(INDEX(Paste_Here!AJ$2:AJ$850, MATCH(B222, Paste_Here!A$2:A$850, 0))&lt;&gt;"", ISNUMBER(VALUE(INDEX(Paste_Here!AJ$2:AJ$850, MATCH(B222, Paste_Here!A$2:A$850, 0))))), INDEX(Paste_Here!AJ$2:AJ$850, MATCH(B222, Paste_Here!A$2:A$850, 0)), ""), ""), "")</f>
        <v/>
      </c>
      <c r="AD222" s="66"/>
      <c r="AE222" s="76" t="str">
        <f>IFERROR(IF(B222&lt;&gt;"", IF(AND(INDEX(Paste_Here!AK$2:AK$850, MATCH(B222, Paste_Here!A$2:A$850, 0))&lt;&gt;"", ISNUMBER(VALUE(INDEX(Paste_Here!AK$2:AK$850, MATCH(B222, Paste_Here!A$2:A$850, 0))))), INDEX(Paste_Here!AK$2:AK$850, MATCH(B222, Paste_Here!A$2:A$850, 0)), ""), ""), "")</f>
        <v/>
      </c>
      <c r="AF222" s="66"/>
      <c r="AG222" s="76" t="str">
        <f>IFERROR(IF(B222&lt;&gt;"", IF(AND(INDEX(Paste_Here!AL$2:AL$850, MATCH(B222, Paste_Here!A$2:A$850, 0))&lt;&gt;"", ISNUMBER(VALUE(INDEX(Paste_Here!AL$2:AL$850, MATCH(B222, Paste_Here!A$2:A$850, 0))))), INDEX(Paste_Here!AL$2:AL$850, MATCH(B222, Paste_Here!A$2:A$850, 0)), ""), ""), "")</f>
        <v/>
      </c>
      <c r="AH222" s="66"/>
      <c r="AI222" s="76" t="str">
        <f>IFERROR(IF(B222&lt;&gt;"", IF(AND(INDEX(Paste_Here!AH$2:AH$850, MATCH(B222, Paste_Here!A$2:A$850, 0))&lt;&gt;"", ISNUMBER(VALUE(INDEX(Paste_Here!AH$2:AH$850, MATCH(B222, Paste_Here!A$2:A$850, 0))))), IF(VALUE(INDEX(Paste_Here!AH$2:AH$850, MATCH(B222, Paste_Here!A$2:A$850, 0)))=0, "", INDEX(Paste_Here!AH$2:AH$850, MATCH(B222, Paste_Here!A$2:A$850, 0))), ""), ""), "")</f>
        <v/>
      </c>
      <c r="AJ222" s="66"/>
      <c r="AK222" s="76" t="str">
        <f>IFERROR(IF(B222&lt;&gt;"", IF(AND(INDEX(Paste_Here!N$2:N$850, MATCH(B222, Paste_Here!A$2:A$850, 0))&lt;&gt;"", ISNUMBER(VALUE(INDEX(Paste_Here!N$2:N$850, MATCH(B222, Paste_Here!A$2:A$850, 0))))), INDEX(Paste_Here!N$2:N$850, MATCH(B222, Paste_Here!A$2:A$850, 0)), ""), ""), "")</f>
        <v/>
      </c>
      <c r="AL222" s="66"/>
      <c r="AM222" s="76" t="str">
        <f>IFERROR(IF(B222&lt;&gt;"", IF(AND(INDEX(Paste_Here!O$2:O$850, MATCH(B222, Paste_Here!A$2:A$850, 0))&lt;&gt;"", ISNUMBER(VALUE(INDEX(Paste_Here!O$2:O$850, MATCH(B222, Paste_Here!A$2:A$850, 0))))), INDEX(Paste_Here!O$2:O$850, MATCH(B222, Paste_Here!A$2:A$850, 0)), ""), ""), "")</f>
        <v/>
      </c>
      <c r="AN222" s="66"/>
      <c r="AO222" s="76"/>
      <c r="AP222" s="66"/>
      <c r="AQ222" s="76"/>
      <c r="AR222" s="66"/>
      <c r="AS222" s="76"/>
      <c r="AT222" s="66"/>
      <c r="AU222" s="66"/>
      <c r="AV222" s="76" t="str">
        <f t="shared" si="27"/>
        <v/>
      </c>
      <c r="AW222" s="66"/>
      <c r="AX222" s="76" t="str">
        <f>IFERROR(IF(B222&lt;&gt;"", IF(ISNUMBER(SEARCH("Revealed-Potential (Primary Focus)", LOWER(INDEX(Paste_Here!Z$2:Z$850, MATCH(B222, Paste_Here!A$2:A$850, 0))))), "Rev-Potential: Prim", IF(ISNUMBER(SEARCH("Revealed-Potential (Secondary Focus)", LOWER(INDEX(Paste_Here!Z$2:Z$850, MATCH(B222, Paste_Here!A$2:A$850, 0))))), "Rev-Potential: Sec", IF(ISNUMBER(SEARCH("Monitoring", LOWER(INDEX(Paste_Here!Z$2:Z$850, MATCH(B222, Paste_Here!A$2:A$850, 0))))), "Monitoring", IF(ISNUMBER(SEARCH("At-Promise (Secondary Focus)", LOWER(INDEX(Paste_Here!Z$2:Z$850, MATCH(B222, Paste_Here!A$2:A$850, 0))))), "At-Promise: Sec", IF(ISNUMBER(SEARCH("At-Promise (Primary Focus)", LOWER(INDEX(Paste_Here!Z$2:Z$850, MATCH(B222, Paste_Here!A$2:A$850, 0))))), "At-Promise: Prim", ""))))), ""), "")</f>
        <v/>
      </c>
      <c r="AY222" s="66"/>
      <c r="AZ222" s="76"/>
      <c r="BA222" s="66"/>
      <c r="BB222" s="76"/>
      <c r="BC222" s="66"/>
      <c r="BD222" s="76"/>
      <c r="BE222" s="66"/>
      <c r="BF222" s="76"/>
      <c r="BG222" s="66"/>
      <c r="BH222" s="76"/>
      <c r="BI222" s="66"/>
      <c r="BJ222" s="66"/>
      <c r="BK222" s="76" t="str">
        <f t="shared" si="28"/>
        <v/>
      </c>
      <c r="BL222" s="66"/>
      <c r="BM222" s="76" t="str">
        <f>IFERROR(IF(B222&lt;&gt;"", IF(AND(ISNUMBER(VALUE(SUBSTITUTE(SUBSTITUTE(Paste_Here!R222, "br", "-"), "L", ""))), VALUE(SUBSTITUTE(SUBSTITUTE(Paste_Here!R222, "br", "-"), "L", "")) &gt;= 1095), "Yes", IF(AND(ISNUMBER(VALUE(SUBSTITUTE(SUBSTITUTE(Paste_Here!R222, "br", "-"), "L", ""))), VALUE(SUBSTITUTE(SUBSTITUTE(Paste_Here!R222, "br", "-"), "L", "")) &lt;= 1094), "No", "")), ""), "")</f>
        <v/>
      </c>
      <c r="BN222" s="66"/>
      <c r="BO222" s="76" t="str">
        <f>IFERROR(IF(B222&lt;&gt;"", IF(COUNTIF(INDEX(Paste_Here!Y$2:AB$850, MATCH(B222, Paste_Here!A$2:A$850, 0), 0), "yes") &gt; 0, "Yes", IF(COUNTIF(INDEX(Paste_Here!Y$2:AB$850, MATCH(B222, Paste_Here!A$2:A$850, 0), 0), "no") &gt; 0, "No", "")), ""), "")</f>
        <v/>
      </c>
      <c r="BP222" s="66"/>
      <c r="BQ222" s="76" t="str">
        <f>IFERROR(IF(B222&lt;&gt;"", IF(AND(ISNUMBER(VALUE(SUBSTITUTE(SUBSTITUTE(Paste_Here!U222, "em", "-"), "q", ""))), VALUE(SUBSTITUTE(SUBSTITUTE(Paste_Here!U222, "em", "-"), "q", "")) &gt;= 910), "Yes", IF(AND(ISNUMBER(VALUE(SUBSTITUTE(SUBSTITUTE(Paste_Here!U222, "em", "-"), "q", ""))), VALUE(SUBSTITUTE(SUBSTITUTE(Paste_Here!U222, "em", "-"), "q", "")) &lt;= 909), "No", "")), ""), "")</f>
        <v/>
      </c>
      <c r="BR222" s="66"/>
      <c r="BS222" s="76" t="str">
        <f>IFERROR(IF(B222&lt;&gt;"", IF(AND(INDEX(Paste_Here!X$2:X$850, MATCH(B222, Paste_Here!A$2:A$850, 0))&lt;&gt;"", ISNUMBER(VALUE(INDEX(Paste_Here!X$2:X$850, MATCH(B222, Paste_Here!A$2:A$850, 0))))), INDEX(Paste_Here!X$2:X$850, MATCH(B222, Paste_Here!A$2:A$850, 0)), ""), ""), "")</f>
        <v/>
      </c>
      <c r="BT222" s="66"/>
      <c r="BU222" s="76" t="str">
        <f>IFERROR(IF(B222&lt;&gt;"", IF(ISNUMBER(VALUE(INDEX(Paste_Here!G$2:G$850, MATCH(B222, Paste_Here!A$2:A$850, 0)))), IF(VALUE(INDEX(Paste_Here!G$2:G$850, MATCH(B222, Paste_Here!A$2:A$850, 0)))=0, "No", IF(AND(VALUE(INDEX(Paste_Here!G$2:G$850, MATCH(B222, Paste_Here!A$2:A$850, 0)))&gt;=1, VALUE(INDEX(Paste_Here!G$2:G$850, MATCH(B222, Paste_Here!A$2:A$850, 0)))&lt;=4), VALUE(INDEX(Paste_Here!G$2:G$850, MATCH(B222, Paste_Here!A$2:A$850, 0))), "")), ""), ""), "")</f>
        <v/>
      </c>
      <c r="BV222" s="66"/>
      <c r="BW222" s="76" t="str">
        <f>IFERROR(IF(B222&lt;&gt;"", IF(ISNUMBER(VALUE(INDEX(Paste_Here!H$2:H$850, MATCH(B222, Paste_Here!A$2:A$850, 0)))), IF(VALUE(INDEX(Paste_Here!H$2:H$850, MATCH(B222, Paste_Here!A$2:A$850, 0)))=0, "No", IF(AND(VALUE(INDEX(Paste_Here!H$2:H$850, MATCH(B222, Paste_Here!A$2:A$850, 0)))&gt;=1, VALUE(INDEX(Paste_Here!H$2:H$850, MATCH(B222, Paste_Here!A$2:A$850, 0)))&lt;=4), VALUE(INDEX(Paste_Here!H$2:H$850, MATCH(B222, Paste_Here!A$2:A$850, 0))), "")), ""), ""), "")</f>
        <v/>
      </c>
      <c r="BX222" s="66"/>
      <c r="BY222" s="76"/>
      <c r="BZ222" s="66"/>
      <c r="CA222" s="76"/>
      <c r="CB222" s="66"/>
      <c r="CC222" s="66"/>
      <c r="CD222" s="76" t="str">
        <f t="shared" si="29"/>
        <v/>
      </c>
      <c r="CE222" s="66"/>
      <c r="CF222" s="76" t="str">
        <f>IFERROR(IF(B222&lt;&gt;"", IF(AND(INDEX(Paste_Here!P$2:P$850, MATCH(B222, Paste_Here!A$2:A$850, 0))&lt;&gt;"", ISNUMBER(VALUE(INDEX(Paste_Here!P$2:P$850, MATCH(B222, Paste_Here!A$2:A$850, 0))))), INDEX(Paste_Here!P$2:P$850, MATCH(B222, Paste_Here!A$2:A$850, 0)), ""), ""), "")</f>
        <v/>
      </c>
      <c r="CG222" s="66"/>
      <c r="CH222" s="76" t="str">
        <f>IFERROR(IF(B222&lt;&gt;"", IF(ISNUMBER(SEARCH("highrisk", LOWER(INDEX(Paste_Here!Q$2:Q$850, MATCH(B222, Paste_Here!A$2:A$850, 0))))), "High Risk", IF(ISNUMBER(SEARCH("lowrisk", LOWER(INDEX(Paste_Here!Q$2:Q$850, MATCH(B222, Paste_Here!A$2:A$850, 0))))), "Low Risk", IF(ISNUMBER(SEARCH("somerisk", LOWER(INDEX(Paste_Here!Q$2:Q$850, MATCH(B222, Paste_Here!A$2:A$850, 0))))), "Some Risk", ""))), ""), "")</f>
        <v/>
      </c>
      <c r="CI222" s="66"/>
      <c r="CJ222" s="76" t="str">
        <f>IFERROR(IF(B222&lt;&gt;"", IF(AND(INDEX(Paste_Here!AA$2:AA$850, MATCH(B222, Paste_Here!A$2:A$850, 0))&lt;&gt;"", ISNUMBER(VALUE(INDEX(Paste_Here!AA$2:AA$850, MATCH(B222, Paste_Here!A$2:A$850, 0))))), INDEX(Paste_Here!AA$2:AA$850, MATCH(B222, Paste_Here!A$2:A$850, 0)), ""), ""), "")</f>
        <v/>
      </c>
      <c r="CK222" s="66"/>
      <c r="CL222" s="76" t="str">
        <f>IFERROR(IF(B222&lt;&gt;"", IF(LOWER(INDEX(Paste_Here!AB$2:AB$850, MATCH(B222, Paste_Here!A$2:A$850, 0)))="approaching expectations", "Approaching", IF(LOWER(INDEX(Paste_Here!AB$2:AB$850, MATCH(B222, Paste_Here!A$2:A$850, 0)))="met expectations", "Met", IF(LOWER(INDEX(Paste_Here!AB$2:AB$850, MATCH(B222, Paste_Here!A$2:A$850, 0)))="exceeded expectations", "Exceeded", IF(LOWER(INDEX(Paste_Here!AB$2:AB$850, MATCH(B222, Paste_Here!A$2:A$850, 0)))="below expectations", "Below", "")))), ""), "")</f>
        <v/>
      </c>
      <c r="CM222" s="66"/>
      <c r="CN222" s="76" t="str">
        <f>IFERROR(IF(B222&lt;&gt;"", IF(AND(INDEX(Paste_Here!AC$2:AC$850, MATCH(B222, Paste_Here!A$2:A$850, 0))&lt;&gt;"", ISNUMBER(VALUE(INDEX(Paste_Here!AC$2:AC$850, MATCH(B222, Paste_Here!A$2:A$850, 0))))), INDEX(Paste_Here!AC$2:AC$850, MATCH(B222, Paste_Here!A$2:A$850, 0)), ""), ""), "")</f>
        <v/>
      </c>
      <c r="CO222" s="66"/>
      <c r="CP222" s="76"/>
      <c r="CQ222" s="66"/>
      <c r="CR222" s="76"/>
      <c r="CS222" s="66"/>
      <c r="CT222" s="76"/>
      <c r="CU222" s="66"/>
      <c r="CV222" s="76"/>
      <c r="CW222" s="66"/>
      <c r="CX222" s="76"/>
      <c r="CY222" s="66"/>
      <c r="CZ222" s="66"/>
      <c r="DA222" s="76" t="str">
        <f t="shared" si="30"/>
        <v/>
      </c>
      <c r="DB222" s="66"/>
      <c r="DC222" s="76" t="str">
        <f>IFERROR(IF(B222&lt;&gt;"", IF(AND(INDEX(Paste_Here!V$2:V$850, MATCH(B222, Paste_Here!A$2:A$850, 0))&lt;&gt;"", ISNUMBER(VALUE(INDEX(Paste_Here!V$2:V$850, MATCH(B222, Paste_Here!A$2:A$850, 0))))), INDEX(Paste_Here!V$2:V$850, MATCH(B222, Paste_Here!A$2:A$850, 0)), ""), ""), "")</f>
        <v/>
      </c>
      <c r="DD222" s="66"/>
      <c r="DE222" s="76" t="str">
        <f>IFERROR(IF(B222&lt;&gt;"", IF(ISNUMBER(SEARCH("highrisk", LOWER(INDEX(Paste_Here!W$2:W$850, MATCH(B222, Paste_Here!A$2:A$850, 0))))), "High Risk", IF(ISNUMBER(SEARCH("lowrisk", LOWER(INDEX(Paste_Here!W$2:W$850, MATCH(B222, Paste_Here!A$2:A$850, 0))))), "Low Risk", IF(ISNUMBER(SEARCH("somerisk", LOWER(INDEX(Paste_Here!W$2:W$850, MATCH(B222, Paste_Here!A$2:A$850, 0))))), "Some Risk", ""))), ""), "")</f>
        <v/>
      </c>
      <c r="DF222" s="66"/>
      <c r="DG222" s="76" t="str">
        <f>IFERROR(IF(B222&lt;&gt;"", IF(AND(INDEX(Paste_Here!S$2:S$850, MATCH(B222, Paste_Here!A$2:A$850, 0))&lt;&gt;"", ISNUMBER(VALUE(INDEX(Paste_Here!S$2:S$850, MATCH(B222, Paste_Here!A$2:A$850, 0))))), INDEX(Paste_Here!S$2:S$850, MATCH(B222, Paste_Here!A$2:A$850, 0)), ""), ""), "")</f>
        <v/>
      </c>
      <c r="DH222" s="66"/>
      <c r="DI222" s="76" t="str">
        <f>IFERROR(IF(B222&lt;&gt;"", IF(ISNUMBER(SEARCH("highrisk", LOWER(INDEX(Paste_Here!T$2:T$850, MATCH(B222, Paste_Here!A$2:A$850, 0))))), "High Risk", IF(ISNUMBER(SEARCH("lowrisk", LOWER(INDEX(Paste_Here!T$2:T$850, MATCH(B222, Paste_Here!A$2:A$850, 0))))), "Low Risk", IF(ISNUMBER(SEARCH("somerisk", LOWER(INDEX(Paste_Here!T$2:T$850, MATCH(B222, Paste_Here!A$2:A$850, 0))))), "Some Risk", ""))), ""), "")</f>
        <v/>
      </c>
      <c r="DJ222" s="66"/>
      <c r="DK222" s="76" t="str">
        <f>IFERROR(IF(B222&lt;&gt;"", IF(AND(INDEX(Paste_Here!AD$2:AD$850, MATCH(B222, Paste_Here!A$2:A$850, 0))&lt;&gt;"", ISNUMBER(VALUE(INDEX(Paste_Here!AD$2:AD$850, MATCH(B222, Paste_Here!A$2:A$850, 0))))), INDEX(Paste_Here!AD$2:AD$850, MATCH(B222, Paste_Here!A$2:A$850, 0)), ""), ""), "")</f>
        <v/>
      </c>
      <c r="DL222" s="66"/>
      <c r="DM222" s="76" t="str">
        <f>IFERROR(IF(B222&lt;&gt;"", IF(LOWER(INDEX(Paste_Here!AE$2:AE$850, MATCH(B222, Paste_Here!A$2:A$850, 0)))="approaching expectations", "Approaching", IF(LOWER(INDEX(Paste_Here!AE$2:AE$850, MATCH(B222, Paste_Here!A$2:A$850, 0)))="met expectations", "Met", IF(LOWER(INDEX(Paste_Here!AE$2:AE$850, MATCH(B222, Paste_Here!A$2:A$850, 0)))="exceeded expectations", "Exceeded", IF(LOWER(INDEX(Paste_Here!AE$2:AE$850, MATCH(B222, Paste_Here!A$2:A$850, 0)))="below expectations", "Below", "")))), ""), "")</f>
        <v/>
      </c>
      <c r="DN222" s="66"/>
      <c r="DO222" s="76"/>
      <c r="DP222" s="66"/>
      <c r="DQ222" s="76"/>
      <c r="DR222" s="66"/>
      <c r="DS222" s="76"/>
      <c r="DT222" s="66"/>
      <c r="DU222" s="76"/>
      <c r="DV222" s="66"/>
      <c r="DW222" s="66"/>
      <c r="DX222" s="76" t="str">
        <f t="shared" si="31"/>
        <v/>
      </c>
      <c r="DY222" s="66"/>
      <c r="DZ222" s="76"/>
      <c r="EA222" s="66"/>
      <c r="EB222" s="76"/>
      <c r="EC222" s="66"/>
      <c r="ED222" s="76" t="str">
        <f>IFERROR(IF(B222&lt;&gt;"", IF(AND(INDEX(Paste_Here!AF$2:AF$850, MATCH(B222, Paste_Here!A$2:A$850, 0))&lt;&gt;"", ISNUMBER(VALUE(INDEX(Paste_Here!AF$2:AF$850, MATCH(B222, Paste_Here!A$2:A$850, 0))))), INDEX(Paste_Here!AF$2:AF$850, MATCH(B222, Paste_Here!A$2:A$850, 0)), ""), ""), "")</f>
        <v/>
      </c>
      <c r="EE222" s="66"/>
      <c r="EF222" s="76"/>
      <c r="EG222" s="66"/>
      <c r="EH222" s="76"/>
      <c r="EI222" s="66"/>
      <c r="EJ222" s="76" t="str">
        <f>IFERROR(IF(B222&lt;&gt;"", IF(AND(INDEX(Paste_Here!AG$2:AG$850, MATCH(B222, Paste_Here!A$2:A$850, 0))&lt;&gt;"", ISNUMBER(VALUE(INDEX(Paste_Here!AG$2:AG$850, MATCH(B222, Paste_Here!A$2:A$850, 0))))), INDEX(Paste_Here!AG$2:AG$850, MATCH(B222, Paste_Here!A$2:A$850, 0)), ""), ""), "")</f>
        <v/>
      </c>
      <c r="EK222" s="66"/>
      <c r="EL222" s="76"/>
      <c r="EM222" s="66"/>
      <c r="EN222" s="76"/>
      <c r="EO222" s="66"/>
      <c r="EP222" s="76"/>
      <c r="EQ222" s="66"/>
      <c r="ER222" s="76"/>
      <c r="ES222" s="66"/>
      <c r="ET222" s="66"/>
      <c r="EU222" s="76"/>
      <c r="EV222" s="66"/>
      <c r="EW222" s="76"/>
      <c r="EX222" s="66"/>
      <c r="EY222" s="76"/>
      <c r="EZ222" s="66"/>
      <c r="FA222" s="76"/>
      <c r="FB222" s="66"/>
      <c r="FC222" s="76"/>
      <c r="FD222" s="66"/>
      <c r="FE222" s="76"/>
      <c r="FF222" s="66"/>
      <c r="FG222" s="76"/>
      <c r="FH222" s="66"/>
      <c r="FI222" s="76"/>
      <c r="FJ222" s="66"/>
      <c r="FK222" s="76"/>
      <c r="FL222" s="66"/>
      <c r="FM222" s="76"/>
      <c r="FN222" s="66"/>
      <c r="FO222" s="76"/>
      <c r="FP222" s="66"/>
      <c r="FQ222" s="76"/>
      <c r="FR222" s="66"/>
      <c r="FS222" s="76"/>
      <c r="FT222" s="66"/>
      <c r="FU222" s="76"/>
      <c r="FV222" s="66"/>
      <c r="FW222" s="76"/>
      <c r="FX222" s="66"/>
      <c r="FY222" s="76"/>
      <c r="FZ222" s="66"/>
      <c r="GA222" s="76"/>
      <c r="GB222" s="66"/>
      <c r="GC222" s="76"/>
      <c r="GD222" s="66"/>
      <c r="GE222" s="76"/>
      <c r="GF222" s="66"/>
      <c r="GG222" s="76"/>
      <c r="GH222" s="66"/>
      <c r="GI222" s="76"/>
      <c r="GJ222" s="66"/>
      <c r="GK222" s="76"/>
      <c r="GL222" s="66"/>
      <c r="GM222" s="76"/>
      <c r="GN222" s="66"/>
      <c r="GO222" s="76"/>
      <c r="GP222" s="66"/>
      <c r="GQ222" s="76"/>
      <c r="GR222" s="66"/>
      <c r="GS222" s="76"/>
      <c r="GT222" s="66"/>
      <c r="GU222" s="76"/>
      <c r="GV222" s="66"/>
      <c r="GW222" s="76"/>
      <c r="GX222" s="66"/>
      <c r="GY222" s="76"/>
      <c r="GZ222" s="66"/>
      <c r="HA222" s="76"/>
      <c r="HB222" s="66"/>
      <c r="HC222" s="76"/>
      <c r="HD222" s="66"/>
      <c r="HE222" s="76"/>
      <c r="HF222" s="66"/>
      <c r="HG222" s="76"/>
      <c r="HH222" s="66"/>
      <c r="HI222" s="76"/>
      <c r="HJ222" s="66"/>
      <c r="HK222" s="76"/>
      <c r="HL222" s="66"/>
      <c r="HM222" s="76"/>
      <c r="HN222" s="66"/>
      <c r="HO222" s="76"/>
      <c r="HP222" s="66"/>
      <c r="HQ222" s="76"/>
      <c r="HR222" s="66"/>
      <c r="HS222" s="76"/>
      <c r="HT222" s="66"/>
      <c r="HU222" s="76"/>
      <c r="HV222" s="66"/>
      <c r="HW222" s="76"/>
      <c r="HX222" s="66"/>
      <c r="HY222" s="76"/>
      <c r="HZ222" s="66"/>
      <c r="IA222" s="76"/>
      <c r="IB222" s="66"/>
      <c r="IC222" s="76"/>
      <c r="ID222" s="66"/>
      <c r="IE222" s="76"/>
      <c r="IF222" s="66"/>
      <c r="IG222" s="76"/>
      <c r="IH222" s="66"/>
      <c r="II222" s="76"/>
      <c r="IJ222" s="66"/>
      <c r="IK222" s="76"/>
      <c r="IL222" s="66"/>
      <c r="IM222" s="76"/>
      <c r="IN222" s="66"/>
      <c r="IO222" s="76"/>
      <c r="IP222" s="66"/>
      <c r="IQ222" s="76"/>
      <c r="IR222" s="66"/>
      <c r="IS222" s="76"/>
      <c r="IT222" s="66"/>
      <c r="IU222" s="76"/>
      <c r="IV222" s="66"/>
      <c r="IW222" s="76"/>
      <c r="IX222" s="66"/>
      <c r="IY222" s="76"/>
      <c r="IZ222" s="66"/>
      <c r="JA222" s="76"/>
      <c r="JB222" s="66"/>
      <c r="JC222" s="76"/>
      <c r="JD222" s="66"/>
      <c r="JE222" s="76"/>
      <c r="JF222" s="66"/>
      <c r="JG222" s="76"/>
      <c r="JH222" s="66"/>
      <c r="JI222" s="76"/>
      <c r="JJ222" s="66"/>
      <c r="JK222" s="76"/>
      <c r="JL222" s="66"/>
      <c r="JM222" s="76"/>
      <c r="JN222" s="66"/>
      <c r="JO222" s="76"/>
      <c r="JP222" s="66"/>
      <c r="JQ222" s="76"/>
      <c r="JR222" s="66"/>
      <c r="JS222" s="76"/>
      <c r="JT222" s="66"/>
      <c r="JU222" s="76"/>
      <c r="JV222" s="66"/>
      <c r="JW222" s="76"/>
      <c r="JX222" s="66"/>
      <c r="JY222" s="76"/>
      <c r="JZ222" s="66"/>
      <c r="KA222" s="76"/>
      <c r="KB222" s="66"/>
      <c r="KC222" s="76"/>
      <c r="KD222" s="66"/>
      <c r="KE222" s="76"/>
      <c r="KF222" s="66"/>
      <c r="KG222" s="76"/>
      <c r="KH222" s="66"/>
      <c r="KI222" s="76"/>
      <c r="KJ222" s="66"/>
      <c r="KK222" s="76"/>
      <c r="KL222" s="66"/>
      <c r="KM222" s="76"/>
      <c r="KN222" s="66"/>
      <c r="KO222" s="76"/>
      <c r="KP222" s="66"/>
      <c r="KQ222" s="76"/>
      <c r="KR222" s="66"/>
      <c r="KS222" s="76"/>
      <c r="KT222" s="66"/>
      <c r="KU222" s="76"/>
      <c r="KV222" s="66"/>
      <c r="KW222" s="76"/>
      <c r="KX222" s="66"/>
      <c r="KY222" s="76"/>
      <c r="KZ222" s="66"/>
      <c r="LA222" s="76"/>
      <c r="LB222" s="66"/>
      <c r="LC222" s="76"/>
      <c r="LD222" s="66"/>
      <c r="LE222" s="76"/>
      <c r="LF222" s="66"/>
      <c r="LG222" s="76"/>
      <c r="LH222" s="66"/>
      <c r="LI222" s="76"/>
      <c r="LJ222" s="66"/>
      <c r="LK222" s="76"/>
      <c r="LL222" s="66"/>
      <c r="LM222" s="76"/>
      <c r="LN222" s="66"/>
      <c r="LO222" s="76"/>
      <c r="LP222" s="66"/>
      <c r="LQ222" s="76"/>
      <c r="LR222" s="66"/>
      <c r="LS222" s="76"/>
      <c r="LT222" s="66"/>
      <c r="LU222" s="76"/>
      <c r="LV222" s="66"/>
      <c r="LW222" s="76"/>
      <c r="LX222" s="66"/>
      <c r="LY222" s="76"/>
      <c r="LZ222" s="66"/>
      <c r="MA222" s="76"/>
      <c r="MB222" s="66"/>
      <c r="MC222" s="76"/>
      <c r="MD222" s="66"/>
      <c r="MG222" s="1" t="str" cm="1">
        <f t="array" ref="MG222">IFERROR(INDEX(Paste_Here!$B$2:$B$850, MATCH(0, COUNTIF(MG$4:MG221, Paste_Here!$B$2:$B$850) + IF(Paste_Here!$B$2:$B$850="", 1, 0), 0)), "")</f>
        <v/>
      </c>
      <c r="MH222" s="1" t="str">
        <f>IF(MG222&lt;&gt;"", INDEX(Paste_Here!$A$2:$A$850, MATCH(MG222, Paste_Here!$B$2:$B$850, 0)), "")</f>
        <v/>
      </c>
      <c r="MI222" s="1" t="str">
        <f t="shared" si="32"/>
        <v/>
      </c>
      <c r="MJ222" s="1" t="str" cm="1">
        <f t="array" ref="MJ222">IFERROR(INDEX($MI$5:$MI$850, MATCH(SMALL(IF($MI$5:$MI$850&lt;&gt;"", COUNTIF($MI$5:$MI$850, "&lt;"&amp;$MI$5:$MI$850)+1), ROW()-ROW($MJ$5)+1), COUNTIF($MI$5:$MI$850, "&lt;"&amp;$MI$5:$MI$850)+1, 0)), "")</f>
        <v/>
      </c>
    </row>
    <row r="223" spans="1:348">
      <c r="A223" s="66"/>
      <c r="B223" s="76" t="str">
        <f t="shared" si="25"/>
        <v/>
      </c>
      <c r="C223" s="66"/>
      <c r="D223" s="76" t="str">
        <f>IFERROR(IF(B223&lt;&gt;"", IF(AND(INDEX(Paste_Here!B$2:B$850, MATCH(B223, Paste_Here!A$2:A$850, 0))&lt;&gt;"", ISNUMBER(VALUE(INDEX(Paste_Here!B$2:B$850, MATCH(B223, Paste_Here!A$2:A$850, 0))))), INDEX(Paste_Here!B$2:B$850, MATCH(B223, Paste_Here!A$2:A$850, 0)), ""), ""), "")</f>
        <v/>
      </c>
      <c r="E223" s="66"/>
      <c r="F223" s="76" t="str">
        <f>IFERROR(IF(B223&lt;&gt;"", IF(ISTEXT(INDEX(Paste_Here!K$2:K$850, MATCH(B223, Paste_Here!A$2:A$850, 0))), INDEX(Paste_Here!K$2:K$850, MATCH(B223, Paste_Here!A$2:A$850, 0)), ""), ""), "")</f>
        <v/>
      </c>
      <c r="G223" s="66"/>
      <c r="H223" s="76" t="str">
        <f>IFERROR(IF(B223&lt;&gt;"", IF(ISTEXT(INDEX(Paste_Here!C$2:C$850, MATCH(B223, Paste_Here!A$2:A$850, 0))), INDEX(Paste_Here!C$2:C$850, MATCH(B223, Paste_Here!A$2:A$850, 0)), ""), ""), "")</f>
        <v/>
      </c>
      <c r="I223" s="66"/>
      <c r="J223" s="76" t="str">
        <f>IFERROR(IF(B223&lt;&gt;"", IF(ISNUMBER(SEARCH("s", LOWER(INDEX(Paste_Here!M$2:M$850, MATCH(B223, Paste_Here!A$2:A$850, 0))))), "Yes", IF(INDEX(Paste_Here!M$2:M$850, MATCH(B223, Paste_Here!A$2:A$850, 0))&lt;&gt;"", "No", "")), ""), "")</f>
        <v/>
      </c>
      <c r="K223" s="66"/>
      <c r="L223" s="76" t="str">
        <f>IFERROR(IF(B223&lt;&gt;"", IF(ISNUMBER(SEARCH("yes", LOWER(INDEX(Paste_Here!E$2:E$850, MATCH(B223, Paste_Here!A$2:A$850, 0))))), "Yes", IF(ISNUMBER(SEARCH("no", LOWER(INDEX(Paste_Here!E$2:E$850, MATCH(B223, Paste_Here!A$2:A$850, 0))))), "No", "")), ""), "")</f>
        <v/>
      </c>
      <c r="M223" s="66"/>
      <c r="N223" s="76" t="str">
        <f>IFERROR(IF(B223&lt;&gt;"", IF(ISNUMBER(SEARCH("yes", LOWER(INDEX(Paste_Here!F$2:F$850, MATCH(B223, Paste_Here!A$2:A$850, 0))))), "Yes", IF(ISNUMBER(SEARCH("no", LOWER(INDEX(Paste_Here!F$2:F$850, MATCH(B223, Paste_Here!A$2:A$850, 0))))), "No", "")), ""), "")</f>
        <v/>
      </c>
      <c r="O223" s="66"/>
      <c r="P223" s="76" t="str">
        <f>IFERROR(IF(B223&lt;&gt;"", IF(ISNUMBER(SEARCH("yes", LOWER(INDEX(Paste_Here!L$2:L$850, MATCH(B223, Paste_Here!A$2:A$850, 0))))), "Yes", IF(ISNUMBER(SEARCH("no", LOWER(INDEX(Paste_Here!L$2:L$850, MATCH(B223, Paste_Here!A$2:A$850, 0))))), "No", "")), ""), "")</f>
        <v/>
      </c>
      <c r="Q223" s="66"/>
      <c r="R223" s="76" t="str">
        <f>IFERROR(IF(B223&lt;&gt;"", IF(ISNUMBER(SEARCH("transitional 2", LOWER(INDEX(Paste_Here!D$2:D$850, MATCH(B223, Paste_Here!A$2:A$850, 0))))), "T2", IF(ISNUMBER(SEARCH("transitional 1", LOWER(INDEX(Paste_Here!D$2:D$850, MATCH(B223, Paste_Here!A$2:A$850, 0))))), "T1", IF(ISNUMBER(SEARCH("waived ell services", LOWER(INDEX(Paste_Here!D$2:D$850, MATCH(B223, Paste_Here!A$2:A$850, 0))))), "W", IF(ISNUMBER(SEARCH("english language learner", LOWER(INDEX(Paste_Here!D$2:D$850, MATCH(B223, Paste_Here!A$2:A$850, 0))))), "L", "")))), ""), "")</f>
        <v/>
      </c>
      <c r="S223" s="66"/>
      <c r="T223" s="76" t="str">
        <f>IFERROR(IF(B223&lt;&gt;"", IF(ISNUMBER(SEARCH("yes", LOWER(INDEX(Paste_Here!I$2:I$850, MATCH(B223, Paste_Here!A$2:A$850, 0))))), "Yes", IF(ISNUMBER(SEARCH("no", LOWER(INDEX(Paste_Here!I$2:I$850, MATCH(B223, Paste_Here!A$2:A$850, 0))))), "No", "")), ""), "")</f>
        <v/>
      </c>
      <c r="U223" s="66"/>
      <c r="V223" s="76" t="str">
        <f>IFERROR(IF(B223&lt;&gt;"", IF(ISTEXT(INDEX(Paste_Here!J$2:J$850, MATCH(B223, Paste_Here!A$2:A$850, 0))), VALUE(INDEX(Paste_Here!J$2:J$850, MATCH(B223, Paste_Here!A$2:A$850, 0))), ""), ""), "")</f>
        <v/>
      </c>
      <c r="W223" s="66"/>
      <c r="X223" s="66"/>
      <c r="Y223" s="76" t="str">
        <f t="shared" si="26"/>
        <v/>
      </c>
      <c r="Z223" s="66"/>
      <c r="AA223" s="76" t="str">
        <f>IFERROR(IF(B223&lt;&gt;"", IF(AND(INDEX(Paste_Here!AI$2:AI$850, MATCH(B223, Paste_Here!A$2:A$850, 0))&lt;&gt;"", ISNUMBER(VALUE(INDEX(Paste_Here!AI$2:AI$850, MATCH(B223, Paste_Here!A$2:A$850, 0))))), INDEX(Paste_Here!AI$2:AI$850, MATCH(B223, Paste_Here!A$2:A$850, 0)), ""), ""), "")</f>
        <v/>
      </c>
      <c r="AB223" s="66"/>
      <c r="AC223" s="76" t="str">
        <f>IFERROR(IF(B223&lt;&gt;"", IF(AND(INDEX(Paste_Here!AJ$2:AJ$850, MATCH(B223, Paste_Here!A$2:A$850, 0))&lt;&gt;"", ISNUMBER(VALUE(INDEX(Paste_Here!AJ$2:AJ$850, MATCH(B223, Paste_Here!A$2:A$850, 0))))), INDEX(Paste_Here!AJ$2:AJ$850, MATCH(B223, Paste_Here!A$2:A$850, 0)), ""), ""), "")</f>
        <v/>
      </c>
      <c r="AD223" s="66"/>
      <c r="AE223" s="76" t="str">
        <f>IFERROR(IF(B223&lt;&gt;"", IF(AND(INDEX(Paste_Here!AK$2:AK$850, MATCH(B223, Paste_Here!A$2:A$850, 0))&lt;&gt;"", ISNUMBER(VALUE(INDEX(Paste_Here!AK$2:AK$850, MATCH(B223, Paste_Here!A$2:A$850, 0))))), INDEX(Paste_Here!AK$2:AK$850, MATCH(B223, Paste_Here!A$2:A$850, 0)), ""), ""), "")</f>
        <v/>
      </c>
      <c r="AF223" s="66"/>
      <c r="AG223" s="76" t="str">
        <f>IFERROR(IF(B223&lt;&gt;"", IF(AND(INDEX(Paste_Here!AL$2:AL$850, MATCH(B223, Paste_Here!A$2:A$850, 0))&lt;&gt;"", ISNUMBER(VALUE(INDEX(Paste_Here!AL$2:AL$850, MATCH(B223, Paste_Here!A$2:A$850, 0))))), INDEX(Paste_Here!AL$2:AL$850, MATCH(B223, Paste_Here!A$2:A$850, 0)), ""), ""), "")</f>
        <v/>
      </c>
      <c r="AH223" s="66"/>
      <c r="AI223" s="76" t="str">
        <f>IFERROR(IF(B223&lt;&gt;"", IF(AND(INDEX(Paste_Here!AH$2:AH$850, MATCH(B223, Paste_Here!A$2:A$850, 0))&lt;&gt;"", ISNUMBER(VALUE(INDEX(Paste_Here!AH$2:AH$850, MATCH(B223, Paste_Here!A$2:A$850, 0))))), IF(VALUE(INDEX(Paste_Here!AH$2:AH$850, MATCH(B223, Paste_Here!A$2:A$850, 0)))=0, "", INDEX(Paste_Here!AH$2:AH$850, MATCH(B223, Paste_Here!A$2:A$850, 0))), ""), ""), "")</f>
        <v/>
      </c>
      <c r="AJ223" s="66"/>
      <c r="AK223" s="76" t="str">
        <f>IFERROR(IF(B223&lt;&gt;"", IF(AND(INDEX(Paste_Here!N$2:N$850, MATCH(B223, Paste_Here!A$2:A$850, 0))&lt;&gt;"", ISNUMBER(VALUE(INDEX(Paste_Here!N$2:N$850, MATCH(B223, Paste_Here!A$2:A$850, 0))))), INDEX(Paste_Here!N$2:N$850, MATCH(B223, Paste_Here!A$2:A$850, 0)), ""), ""), "")</f>
        <v/>
      </c>
      <c r="AL223" s="66"/>
      <c r="AM223" s="76" t="str">
        <f>IFERROR(IF(B223&lt;&gt;"", IF(AND(INDEX(Paste_Here!O$2:O$850, MATCH(B223, Paste_Here!A$2:A$850, 0))&lt;&gt;"", ISNUMBER(VALUE(INDEX(Paste_Here!O$2:O$850, MATCH(B223, Paste_Here!A$2:A$850, 0))))), INDEX(Paste_Here!O$2:O$850, MATCH(B223, Paste_Here!A$2:A$850, 0)), ""), ""), "")</f>
        <v/>
      </c>
      <c r="AN223" s="66"/>
      <c r="AO223" s="76"/>
      <c r="AP223" s="66"/>
      <c r="AQ223" s="76"/>
      <c r="AR223" s="66"/>
      <c r="AS223" s="76"/>
      <c r="AT223" s="66"/>
      <c r="AU223" s="66"/>
      <c r="AV223" s="76" t="str">
        <f t="shared" si="27"/>
        <v/>
      </c>
      <c r="AW223" s="66"/>
      <c r="AX223" s="76" t="str">
        <f>IFERROR(IF(B223&lt;&gt;"", IF(ISNUMBER(SEARCH("Revealed-Potential (Primary Focus)", LOWER(INDEX(Paste_Here!Z$2:Z$850, MATCH(B223, Paste_Here!A$2:A$850, 0))))), "Rev-Potential: Prim", IF(ISNUMBER(SEARCH("Revealed-Potential (Secondary Focus)", LOWER(INDEX(Paste_Here!Z$2:Z$850, MATCH(B223, Paste_Here!A$2:A$850, 0))))), "Rev-Potential: Sec", IF(ISNUMBER(SEARCH("Monitoring", LOWER(INDEX(Paste_Here!Z$2:Z$850, MATCH(B223, Paste_Here!A$2:A$850, 0))))), "Monitoring", IF(ISNUMBER(SEARCH("At-Promise (Secondary Focus)", LOWER(INDEX(Paste_Here!Z$2:Z$850, MATCH(B223, Paste_Here!A$2:A$850, 0))))), "At-Promise: Sec", IF(ISNUMBER(SEARCH("At-Promise (Primary Focus)", LOWER(INDEX(Paste_Here!Z$2:Z$850, MATCH(B223, Paste_Here!A$2:A$850, 0))))), "At-Promise: Prim", ""))))), ""), "")</f>
        <v/>
      </c>
      <c r="AY223" s="66"/>
      <c r="AZ223" s="76"/>
      <c r="BA223" s="66"/>
      <c r="BB223" s="76"/>
      <c r="BC223" s="66"/>
      <c r="BD223" s="76"/>
      <c r="BE223" s="66"/>
      <c r="BF223" s="76"/>
      <c r="BG223" s="66"/>
      <c r="BH223" s="76"/>
      <c r="BI223" s="66"/>
      <c r="BJ223" s="66"/>
      <c r="BK223" s="76" t="str">
        <f t="shared" si="28"/>
        <v/>
      </c>
      <c r="BL223" s="66"/>
      <c r="BM223" s="76" t="str">
        <f>IFERROR(IF(B223&lt;&gt;"", IF(AND(ISNUMBER(VALUE(SUBSTITUTE(SUBSTITUTE(Paste_Here!R223, "br", "-"), "L", ""))), VALUE(SUBSTITUTE(SUBSTITUTE(Paste_Here!R223, "br", "-"), "L", "")) &gt;= 1095), "Yes", IF(AND(ISNUMBER(VALUE(SUBSTITUTE(SUBSTITUTE(Paste_Here!R223, "br", "-"), "L", ""))), VALUE(SUBSTITUTE(SUBSTITUTE(Paste_Here!R223, "br", "-"), "L", "")) &lt;= 1094), "No", "")), ""), "")</f>
        <v/>
      </c>
      <c r="BN223" s="66"/>
      <c r="BO223" s="76" t="str">
        <f>IFERROR(IF(B223&lt;&gt;"", IF(COUNTIF(INDEX(Paste_Here!Y$2:AB$850, MATCH(B223, Paste_Here!A$2:A$850, 0), 0), "yes") &gt; 0, "Yes", IF(COUNTIF(INDEX(Paste_Here!Y$2:AB$850, MATCH(B223, Paste_Here!A$2:A$850, 0), 0), "no") &gt; 0, "No", "")), ""), "")</f>
        <v/>
      </c>
      <c r="BP223" s="66"/>
      <c r="BQ223" s="76" t="str">
        <f>IFERROR(IF(B223&lt;&gt;"", IF(AND(ISNUMBER(VALUE(SUBSTITUTE(SUBSTITUTE(Paste_Here!U223, "em", "-"), "q", ""))), VALUE(SUBSTITUTE(SUBSTITUTE(Paste_Here!U223, "em", "-"), "q", "")) &gt;= 910), "Yes", IF(AND(ISNUMBER(VALUE(SUBSTITUTE(SUBSTITUTE(Paste_Here!U223, "em", "-"), "q", ""))), VALUE(SUBSTITUTE(SUBSTITUTE(Paste_Here!U223, "em", "-"), "q", "")) &lt;= 909), "No", "")), ""), "")</f>
        <v/>
      </c>
      <c r="BR223" s="66"/>
      <c r="BS223" s="76" t="str">
        <f>IFERROR(IF(B223&lt;&gt;"", IF(AND(INDEX(Paste_Here!X$2:X$850, MATCH(B223, Paste_Here!A$2:A$850, 0))&lt;&gt;"", ISNUMBER(VALUE(INDEX(Paste_Here!X$2:X$850, MATCH(B223, Paste_Here!A$2:A$850, 0))))), INDEX(Paste_Here!X$2:X$850, MATCH(B223, Paste_Here!A$2:A$850, 0)), ""), ""), "")</f>
        <v/>
      </c>
      <c r="BT223" s="66"/>
      <c r="BU223" s="76" t="str">
        <f>IFERROR(IF(B223&lt;&gt;"", IF(ISNUMBER(VALUE(INDEX(Paste_Here!G$2:G$850, MATCH(B223, Paste_Here!A$2:A$850, 0)))), IF(VALUE(INDEX(Paste_Here!G$2:G$850, MATCH(B223, Paste_Here!A$2:A$850, 0)))=0, "No", IF(AND(VALUE(INDEX(Paste_Here!G$2:G$850, MATCH(B223, Paste_Here!A$2:A$850, 0)))&gt;=1, VALUE(INDEX(Paste_Here!G$2:G$850, MATCH(B223, Paste_Here!A$2:A$850, 0)))&lt;=4), VALUE(INDEX(Paste_Here!G$2:G$850, MATCH(B223, Paste_Here!A$2:A$850, 0))), "")), ""), ""), "")</f>
        <v/>
      </c>
      <c r="BV223" s="66"/>
      <c r="BW223" s="76" t="str">
        <f>IFERROR(IF(B223&lt;&gt;"", IF(ISNUMBER(VALUE(INDEX(Paste_Here!H$2:H$850, MATCH(B223, Paste_Here!A$2:A$850, 0)))), IF(VALUE(INDEX(Paste_Here!H$2:H$850, MATCH(B223, Paste_Here!A$2:A$850, 0)))=0, "No", IF(AND(VALUE(INDEX(Paste_Here!H$2:H$850, MATCH(B223, Paste_Here!A$2:A$850, 0)))&gt;=1, VALUE(INDEX(Paste_Here!H$2:H$850, MATCH(B223, Paste_Here!A$2:A$850, 0)))&lt;=4), VALUE(INDEX(Paste_Here!H$2:H$850, MATCH(B223, Paste_Here!A$2:A$850, 0))), "")), ""), ""), "")</f>
        <v/>
      </c>
      <c r="BX223" s="66"/>
      <c r="BY223" s="76"/>
      <c r="BZ223" s="66"/>
      <c r="CA223" s="76"/>
      <c r="CB223" s="66"/>
      <c r="CC223" s="66"/>
      <c r="CD223" s="76" t="str">
        <f t="shared" si="29"/>
        <v/>
      </c>
      <c r="CE223" s="66"/>
      <c r="CF223" s="76" t="str">
        <f>IFERROR(IF(B223&lt;&gt;"", IF(AND(INDEX(Paste_Here!P$2:P$850, MATCH(B223, Paste_Here!A$2:A$850, 0))&lt;&gt;"", ISNUMBER(VALUE(INDEX(Paste_Here!P$2:P$850, MATCH(B223, Paste_Here!A$2:A$850, 0))))), INDEX(Paste_Here!P$2:P$850, MATCH(B223, Paste_Here!A$2:A$850, 0)), ""), ""), "")</f>
        <v/>
      </c>
      <c r="CG223" s="66"/>
      <c r="CH223" s="76" t="str">
        <f>IFERROR(IF(B223&lt;&gt;"", IF(ISNUMBER(SEARCH("highrisk", LOWER(INDEX(Paste_Here!Q$2:Q$850, MATCH(B223, Paste_Here!A$2:A$850, 0))))), "High Risk", IF(ISNUMBER(SEARCH("lowrisk", LOWER(INDEX(Paste_Here!Q$2:Q$850, MATCH(B223, Paste_Here!A$2:A$850, 0))))), "Low Risk", IF(ISNUMBER(SEARCH("somerisk", LOWER(INDEX(Paste_Here!Q$2:Q$850, MATCH(B223, Paste_Here!A$2:A$850, 0))))), "Some Risk", ""))), ""), "")</f>
        <v/>
      </c>
      <c r="CI223" s="66"/>
      <c r="CJ223" s="76" t="str">
        <f>IFERROR(IF(B223&lt;&gt;"", IF(AND(INDEX(Paste_Here!AA$2:AA$850, MATCH(B223, Paste_Here!A$2:A$850, 0))&lt;&gt;"", ISNUMBER(VALUE(INDEX(Paste_Here!AA$2:AA$850, MATCH(B223, Paste_Here!A$2:A$850, 0))))), INDEX(Paste_Here!AA$2:AA$850, MATCH(B223, Paste_Here!A$2:A$850, 0)), ""), ""), "")</f>
        <v/>
      </c>
      <c r="CK223" s="66"/>
      <c r="CL223" s="76" t="str">
        <f>IFERROR(IF(B223&lt;&gt;"", IF(LOWER(INDEX(Paste_Here!AB$2:AB$850, MATCH(B223, Paste_Here!A$2:A$850, 0)))="approaching expectations", "Approaching", IF(LOWER(INDEX(Paste_Here!AB$2:AB$850, MATCH(B223, Paste_Here!A$2:A$850, 0)))="met expectations", "Met", IF(LOWER(INDEX(Paste_Here!AB$2:AB$850, MATCH(B223, Paste_Here!A$2:A$850, 0)))="exceeded expectations", "Exceeded", IF(LOWER(INDEX(Paste_Here!AB$2:AB$850, MATCH(B223, Paste_Here!A$2:A$850, 0)))="below expectations", "Below", "")))), ""), "")</f>
        <v/>
      </c>
      <c r="CM223" s="66"/>
      <c r="CN223" s="76" t="str">
        <f>IFERROR(IF(B223&lt;&gt;"", IF(AND(INDEX(Paste_Here!AC$2:AC$850, MATCH(B223, Paste_Here!A$2:A$850, 0))&lt;&gt;"", ISNUMBER(VALUE(INDEX(Paste_Here!AC$2:AC$850, MATCH(B223, Paste_Here!A$2:A$850, 0))))), INDEX(Paste_Here!AC$2:AC$850, MATCH(B223, Paste_Here!A$2:A$850, 0)), ""), ""), "")</f>
        <v/>
      </c>
      <c r="CO223" s="66"/>
      <c r="CP223" s="76"/>
      <c r="CQ223" s="66"/>
      <c r="CR223" s="76"/>
      <c r="CS223" s="66"/>
      <c r="CT223" s="76"/>
      <c r="CU223" s="66"/>
      <c r="CV223" s="76"/>
      <c r="CW223" s="66"/>
      <c r="CX223" s="76"/>
      <c r="CY223" s="66"/>
      <c r="CZ223" s="66"/>
      <c r="DA223" s="76" t="str">
        <f t="shared" si="30"/>
        <v/>
      </c>
      <c r="DB223" s="66"/>
      <c r="DC223" s="76" t="str">
        <f>IFERROR(IF(B223&lt;&gt;"", IF(AND(INDEX(Paste_Here!V$2:V$850, MATCH(B223, Paste_Here!A$2:A$850, 0))&lt;&gt;"", ISNUMBER(VALUE(INDEX(Paste_Here!V$2:V$850, MATCH(B223, Paste_Here!A$2:A$850, 0))))), INDEX(Paste_Here!V$2:V$850, MATCH(B223, Paste_Here!A$2:A$850, 0)), ""), ""), "")</f>
        <v/>
      </c>
      <c r="DD223" s="66"/>
      <c r="DE223" s="76" t="str">
        <f>IFERROR(IF(B223&lt;&gt;"", IF(ISNUMBER(SEARCH("highrisk", LOWER(INDEX(Paste_Here!W$2:W$850, MATCH(B223, Paste_Here!A$2:A$850, 0))))), "High Risk", IF(ISNUMBER(SEARCH("lowrisk", LOWER(INDEX(Paste_Here!W$2:W$850, MATCH(B223, Paste_Here!A$2:A$850, 0))))), "Low Risk", IF(ISNUMBER(SEARCH("somerisk", LOWER(INDEX(Paste_Here!W$2:W$850, MATCH(B223, Paste_Here!A$2:A$850, 0))))), "Some Risk", ""))), ""), "")</f>
        <v/>
      </c>
      <c r="DF223" s="66"/>
      <c r="DG223" s="76" t="str">
        <f>IFERROR(IF(B223&lt;&gt;"", IF(AND(INDEX(Paste_Here!S$2:S$850, MATCH(B223, Paste_Here!A$2:A$850, 0))&lt;&gt;"", ISNUMBER(VALUE(INDEX(Paste_Here!S$2:S$850, MATCH(B223, Paste_Here!A$2:A$850, 0))))), INDEX(Paste_Here!S$2:S$850, MATCH(B223, Paste_Here!A$2:A$850, 0)), ""), ""), "")</f>
        <v/>
      </c>
      <c r="DH223" s="66"/>
      <c r="DI223" s="76" t="str">
        <f>IFERROR(IF(B223&lt;&gt;"", IF(ISNUMBER(SEARCH("highrisk", LOWER(INDEX(Paste_Here!T$2:T$850, MATCH(B223, Paste_Here!A$2:A$850, 0))))), "High Risk", IF(ISNUMBER(SEARCH("lowrisk", LOWER(INDEX(Paste_Here!T$2:T$850, MATCH(B223, Paste_Here!A$2:A$850, 0))))), "Low Risk", IF(ISNUMBER(SEARCH("somerisk", LOWER(INDEX(Paste_Here!T$2:T$850, MATCH(B223, Paste_Here!A$2:A$850, 0))))), "Some Risk", ""))), ""), "")</f>
        <v/>
      </c>
      <c r="DJ223" s="66"/>
      <c r="DK223" s="76" t="str">
        <f>IFERROR(IF(B223&lt;&gt;"", IF(AND(INDEX(Paste_Here!AD$2:AD$850, MATCH(B223, Paste_Here!A$2:A$850, 0))&lt;&gt;"", ISNUMBER(VALUE(INDEX(Paste_Here!AD$2:AD$850, MATCH(B223, Paste_Here!A$2:A$850, 0))))), INDEX(Paste_Here!AD$2:AD$850, MATCH(B223, Paste_Here!A$2:A$850, 0)), ""), ""), "")</f>
        <v/>
      </c>
      <c r="DL223" s="66"/>
      <c r="DM223" s="76" t="str">
        <f>IFERROR(IF(B223&lt;&gt;"", IF(LOWER(INDEX(Paste_Here!AE$2:AE$850, MATCH(B223, Paste_Here!A$2:A$850, 0)))="approaching expectations", "Approaching", IF(LOWER(INDEX(Paste_Here!AE$2:AE$850, MATCH(B223, Paste_Here!A$2:A$850, 0)))="met expectations", "Met", IF(LOWER(INDEX(Paste_Here!AE$2:AE$850, MATCH(B223, Paste_Here!A$2:A$850, 0)))="exceeded expectations", "Exceeded", IF(LOWER(INDEX(Paste_Here!AE$2:AE$850, MATCH(B223, Paste_Here!A$2:A$850, 0)))="below expectations", "Below", "")))), ""), "")</f>
        <v/>
      </c>
      <c r="DN223" s="66"/>
      <c r="DO223" s="76"/>
      <c r="DP223" s="66"/>
      <c r="DQ223" s="76"/>
      <c r="DR223" s="66"/>
      <c r="DS223" s="76"/>
      <c r="DT223" s="66"/>
      <c r="DU223" s="76"/>
      <c r="DV223" s="66"/>
      <c r="DW223" s="66"/>
      <c r="DX223" s="76" t="str">
        <f t="shared" si="31"/>
        <v/>
      </c>
      <c r="DY223" s="66"/>
      <c r="DZ223" s="76"/>
      <c r="EA223" s="66"/>
      <c r="EB223" s="76"/>
      <c r="EC223" s="66"/>
      <c r="ED223" s="76" t="str">
        <f>IFERROR(IF(B223&lt;&gt;"", IF(AND(INDEX(Paste_Here!AF$2:AF$850, MATCH(B223, Paste_Here!A$2:A$850, 0))&lt;&gt;"", ISNUMBER(VALUE(INDEX(Paste_Here!AF$2:AF$850, MATCH(B223, Paste_Here!A$2:A$850, 0))))), INDEX(Paste_Here!AF$2:AF$850, MATCH(B223, Paste_Here!A$2:A$850, 0)), ""), ""), "")</f>
        <v/>
      </c>
      <c r="EE223" s="66"/>
      <c r="EF223" s="76"/>
      <c r="EG223" s="66"/>
      <c r="EH223" s="76"/>
      <c r="EI223" s="66"/>
      <c r="EJ223" s="76" t="str">
        <f>IFERROR(IF(B223&lt;&gt;"", IF(AND(INDEX(Paste_Here!AG$2:AG$850, MATCH(B223, Paste_Here!A$2:A$850, 0))&lt;&gt;"", ISNUMBER(VALUE(INDEX(Paste_Here!AG$2:AG$850, MATCH(B223, Paste_Here!A$2:A$850, 0))))), INDEX(Paste_Here!AG$2:AG$850, MATCH(B223, Paste_Here!A$2:A$850, 0)), ""), ""), "")</f>
        <v/>
      </c>
      <c r="EK223" s="66"/>
      <c r="EL223" s="76"/>
      <c r="EM223" s="66"/>
      <c r="EN223" s="76"/>
      <c r="EO223" s="66"/>
      <c r="EP223" s="76"/>
      <c r="EQ223" s="66"/>
      <c r="ER223" s="76"/>
      <c r="ES223" s="66"/>
      <c r="ET223" s="66"/>
      <c r="EU223" s="76"/>
      <c r="EV223" s="66"/>
      <c r="EW223" s="76"/>
      <c r="EX223" s="66"/>
      <c r="EY223" s="76"/>
      <c r="EZ223" s="66"/>
      <c r="FA223" s="76"/>
      <c r="FB223" s="66"/>
      <c r="FC223" s="76"/>
      <c r="FD223" s="66"/>
      <c r="FE223" s="76"/>
      <c r="FF223" s="66"/>
      <c r="FG223" s="76"/>
      <c r="FH223" s="66"/>
      <c r="FI223" s="76"/>
      <c r="FJ223" s="66"/>
      <c r="FK223" s="76"/>
      <c r="FL223" s="66"/>
      <c r="FM223" s="76"/>
      <c r="FN223" s="66"/>
      <c r="FO223" s="76"/>
      <c r="FP223" s="66"/>
      <c r="FQ223" s="76"/>
      <c r="FR223" s="66"/>
      <c r="FS223" s="76"/>
      <c r="FT223" s="66"/>
      <c r="FU223" s="76"/>
      <c r="FV223" s="66"/>
      <c r="FW223" s="76"/>
      <c r="FX223" s="66"/>
      <c r="FY223" s="76"/>
      <c r="FZ223" s="66"/>
      <c r="GA223" s="76"/>
      <c r="GB223" s="66"/>
      <c r="GC223" s="76"/>
      <c r="GD223" s="66"/>
      <c r="GE223" s="76"/>
      <c r="GF223" s="66"/>
      <c r="GG223" s="76"/>
      <c r="GH223" s="66"/>
      <c r="GI223" s="76"/>
      <c r="GJ223" s="66"/>
      <c r="GK223" s="76"/>
      <c r="GL223" s="66"/>
      <c r="GM223" s="76"/>
      <c r="GN223" s="66"/>
      <c r="GO223" s="76"/>
      <c r="GP223" s="66"/>
      <c r="GQ223" s="76"/>
      <c r="GR223" s="66"/>
      <c r="GS223" s="76"/>
      <c r="GT223" s="66"/>
      <c r="GU223" s="76"/>
      <c r="GV223" s="66"/>
      <c r="GW223" s="76"/>
      <c r="GX223" s="66"/>
      <c r="GY223" s="76"/>
      <c r="GZ223" s="66"/>
      <c r="HA223" s="76"/>
      <c r="HB223" s="66"/>
      <c r="HC223" s="76"/>
      <c r="HD223" s="66"/>
      <c r="HE223" s="76"/>
      <c r="HF223" s="66"/>
      <c r="HG223" s="76"/>
      <c r="HH223" s="66"/>
      <c r="HI223" s="76"/>
      <c r="HJ223" s="66"/>
      <c r="HK223" s="76"/>
      <c r="HL223" s="66"/>
      <c r="HM223" s="76"/>
      <c r="HN223" s="66"/>
      <c r="HO223" s="76"/>
      <c r="HP223" s="66"/>
      <c r="HQ223" s="76"/>
      <c r="HR223" s="66"/>
      <c r="HS223" s="76"/>
      <c r="HT223" s="66"/>
      <c r="HU223" s="76"/>
      <c r="HV223" s="66"/>
      <c r="HW223" s="76"/>
      <c r="HX223" s="66"/>
      <c r="HY223" s="76"/>
      <c r="HZ223" s="66"/>
      <c r="IA223" s="76"/>
      <c r="IB223" s="66"/>
      <c r="IC223" s="76"/>
      <c r="ID223" s="66"/>
      <c r="IE223" s="76"/>
      <c r="IF223" s="66"/>
      <c r="IG223" s="76"/>
      <c r="IH223" s="66"/>
      <c r="II223" s="76"/>
      <c r="IJ223" s="66"/>
      <c r="IK223" s="76"/>
      <c r="IL223" s="66"/>
      <c r="IM223" s="76"/>
      <c r="IN223" s="66"/>
      <c r="IO223" s="76"/>
      <c r="IP223" s="66"/>
      <c r="IQ223" s="76"/>
      <c r="IR223" s="66"/>
      <c r="IS223" s="76"/>
      <c r="IT223" s="66"/>
      <c r="IU223" s="76"/>
      <c r="IV223" s="66"/>
      <c r="IW223" s="76"/>
      <c r="IX223" s="66"/>
      <c r="IY223" s="76"/>
      <c r="IZ223" s="66"/>
      <c r="JA223" s="76"/>
      <c r="JB223" s="66"/>
      <c r="JC223" s="76"/>
      <c r="JD223" s="66"/>
      <c r="JE223" s="76"/>
      <c r="JF223" s="66"/>
      <c r="JG223" s="76"/>
      <c r="JH223" s="66"/>
      <c r="JI223" s="76"/>
      <c r="JJ223" s="66"/>
      <c r="JK223" s="76"/>
      <c r="JL223" s="66"/>
      <c r="JM223" s="76"/>
      <c r="JN223" s="66"/>
      <c r="JO223" s="76"/>
      <c r="JP223" s="66"/>
      <c r="JQ223" s="76"/>
      <c r="JR223" s="66"/>
      <c r="JS223" s="76"/>
      <c r="JT223" s="66"/>
      <c r="JU223" s="76"/>
      <c r="JV223" s="66"/>
      <c r="JW223" s="76"/>
      <c r="JX223" s="66"/>
      <c r="JY223" s="76"/>
      <c r="JZ223" s="66"/>
      <c r="KA223" s="76"/>
      <c r="KB223" s="66"/>
      <c r="KC223" s="76"/>
      <c r="KD223" s="66"/>
      <c r="KE223" s="76"/>
      <c r="KF223" s="66"/>
      <c r="KG223" s="76"/>
      <c r="KH223" s="66"/>
      <c r="KI223" s="76"/>
      <c r="KJ223" s="66"/>
      <c r="KK223" s="76"/>
      <c r="KL223" s="66"/>
      <c r="KM223" s="76"/>
      <c r="KN223" s="66"/>
      <c r="KO223" s="76"/>
      <c r="KP223" s="66"/>
      <c r="KQ223" s="76"/>
      <c r="KR223" s="66"/>
      <c r="KS223" s="76"/>
      <c r="KT223" s="66"/>
      <c r="KU223" s="76"/>
      <c r="KV223" s="66"/>
      <c r="KW223" s="76"/>
      <c r="KX223" s="66"/>
      <c r="KY223" s="76"/>
      <c r="KZ223" s="66"/>
      <c r="LA223" s="76"/>
      <c r="LB223" s="66"/>
      <c r="LC223" s="76"/>
      <c r="LD223" s="66"/>
      <c r="LE223" s="76"/>
      <c r="LF223" s="66"/>
      <c r="LG223" s="76"/>
      <c r="LH223" s="66"/>
      <c r="LI223" s="76"/>
      <c r="LJ223" s="66"/>
      <c r="LK223" s="76"/>
      <c r="LL223" s="66"/>
      <c r="LM223" s="76"/>
      <c r="LN223" s="66"/>
      <c r="LO223" s="76"/>
      <c r="LP223" s="66"/>
      <c r="LQ223" s="76"/>
      <c r="LR223" s="66"/>
      <c r="LS223" s="76"/>
      <c r="LT223" s="66"/>
      <c r="LU223" s="76"/>
      <c r="LV223" s="66"/>
      <c r="LW223" s="76"/>
      <c r="LX223" s="66"/>
      <c r="LY223" s="76"/>
      <c r="LZ223" s="66"/>
      <c r="MA223" s="76"/>
      <c r="MB223" s="66"/>
      <c r="MC223" s="76"/>
      <c r="MD223" s="66"/>
      <c r="MG223" s="1" t="str" cm="1">
        <f t="array" ref="MG223">IFERROR(INDEX(Paste_Here!$B$2:$B$850, MATCH(0, COUNTIF(MG$4:MG222, Paste_Here!$B$2:$B$850) + IF(Paste_Here!$B$2:$B$850="", 1, 0), 0)), "")</f>
        <v/>
      </c>
      <c r="MH223" s="1" t="str">
        <f>IF(MG223&lt;&gt;"", INDEX(Paste_Here!$A$2:$A$850, MATCH(MG223, Paste_Here!$B$2:$B$850, 0)), "")</f>
        <v/>
      </c>
      <c r="MI223" s="1" t="str">
        <f t="shared" si="32"/>
        <v/>
      </c>
      <c r="MJ223" s="1" t="str" cm="1">
        <f t="array" ref="MJ223">IFERROR(INDEX($MI$5:$MI$850, MATCH(SMALL(IF($MI$5:$MI$850&lt;&gt;"", COUNTIF($MI$5:$MI$850, "&lt;"&amp;$MI$5:$MI$850)+1), ROW()-ROW($MJ$5)+1), COUNTIF($MI$5:$MI$850, "&lt;"&amp;$MI$5:$MI$850)+1, 0)), "")</f>
        <v/>
      </c>
    </row>
    <row r="224" spans="1:348">
      <c r="A224" s="66"/>
      <c r="B224" s="76" t="str">
        <f t="shared" si="25"/>
        <v/>
      </c>
      <c r="C224" s="66"/>
      <c r="D224" s="76" t="str">
        <f>IFERROR(IF(B224&lt;&gt;"", IF(AND(INDEX(Paste_Here!B$2:B$850, MATCH(B224, Paste_Here!A$2:A$850, 0))&lt;&gt;"", ISNUMBER(VALUE(INDEX(Paste_Here!B$2:B$850, MATCH(B224, Paste_Here!A$2:A$850, 0))))), INDEX(Paste_Here!B$2:B$850, MATCH(B224, Paste_Here!A$2:A$850, 0)), ""), ""), "")</f>
        <v/>
      </c>
      <c r="E224" s="66"/>
      <c r="F224" s="76" t="str">
        <f>IFERROR(IF(B224&lt;&gt;"", IF(ISTEXT(INDEX(Paste_Here!K$2:K$850, MATCH(B224, Paste_Here!A$2:A$850, 0))), INDEX(Paste_Here!K$2:K$850, MATCH(B224, Paste_Here!A$2:A$850, 0)), ""), ""), "")</f>
        <v/>
      </c>
      <c r="G224" s="66"/>
      <c r="H224" s="76" t="str">
        <f>IFERROR(IF(B224&lt;&gt;"", IF(ISTEXT(INDEX(Paste_Here!C$2:C$850, MATCH(B224, Paste_Here!A$2:A$850, 0))), INDEX(Paste_Here!C$2:C$850, MATCH(B224, Paste_Here!A$2:A$850, 0)), ""), ""), "")</f>
        <v/>
      </c>
      <c r="I224" s="66"/>
      <c r="J224" s="76" t="str">
        <f>IFERROR(IF(B224&lt;&gt;"", IF(ISNUMBER(SEARCH("s", LOWER(INDEX(Paste_Here!M$2:M$850, MATCH(B224, Paste_Here!A$2:A$850, 0))))), "Yes", IF(INDEX(Paste_Here!M$2:M$850, MATCH(B224, Paste_Here!A$2:A$850, 0))&lt;&gt;"", "No", "")), ""), "")</f>
        <v/>
      </c>
      <c r="K224" s="66"/>
      <c r="L224" s="76" t="str">
        <f>IFERROR(IF(B224&lt;&gt;"", IF(ISNUMBER(SEARCH("yes", LOWER(INDEX(Paste_Here!E$2:E$850, MATCH(B224, Paste_Here!A$2:A$850, 0))))), "Yes", IF(ISNUMBER(SEARCH("no", LOWER(INDEX(Paste_Here!E$2:E$850, MATCH(B224, Paste_Here!A$2:A$850, 0))))), "No", "")), ""), "")</f>
        <v/>
      </c>
      <c r="M224" s="66"/>
      <c r="N224" s="76" t="str">
        <f>IFERROR(IF(B224&lt;&gt;"", IF(ISNUMBER(SEARCH("yes", LOWER(INDEX(Paste_Here!F$2:F$850, MATCH(B224, Paste_Here!A$2:A$850, 0))))), "Yes", IF(ISNUMBER(SEARCH("no", LOWER(INDEX(Paste_Here!F$2:F$850, MATCH(B224, Paste_Here!A$2:A$850, 0))))), "No", "")), ""), "")</f>
        <v/>
      </c>
      <c r="O224" s="66"/>
      <c r="P224" s="76" t="str">
        <f>IFERROR(IF(B224&lt;&gt;"", IF(ISNUMBER(SEARCH("yes", LOWER(INDEX(Paste_Here!L$2:L$850, MATCH(B224, Paste_Here!A$2:A$850, 0))))), "Yes", IF(ISNUMBER(SEARCH("no", LOWER(INDEX(Paste_Here!L$2:L$850, MATCH(B224, Paste_Here!A$2:A$850, 0))))), "No", "")), ""), "")</f>
        <v/>
      </c>
      <c r="Q224" s="66"/>
      <c r="R224" s="76" t="str">
        <f>IFERROR(IF(B224&lt;&gt;"", IF(ISNUMBER(SEARCH("transitional 2", LOWER(INDEX(Paste_Here!D$2:D$850, MATCH(B224, Paste_Here!A$2:A$850, 0))))), "T2", IF(ISNUMBER(SEARCH("transitional 1", LOWER(INDEX(Paste_Here!D$2:D$850, MATCH(B224, Paste_Here!A$2:A$850, 0))))), "T1", IF(ISNUMBER(SEARCH("waived ell services", LOWER(INDEX(Paste_Here!D$2:D$850, MATCH(B224, Paste_Here!A$2:A$850, 0))))), "W", IF(ISNUMBER(SEARCH("english language learner", LOWER(INDEX(Paste_Here!D$2:D$850, MATCH(B224, Paste_Here!A$2:A$850, 0))))), "L", "")))), ""), "")</f>
        <v/>
      </c>
      <c r="S224" s="66"/>
      <c r="T224" s="76" t="str">
        <f>IFERROR(IF(B224&lt;&gt;"", IF(ISNUMBER(SEARCH("yes", LOWER(INDEX(Paste_Here!I$2:I$850, MATCH(B224, Paste_Here!A$2:A$850, 0))))), "Yes", IF(ISNUMBER(SEARCH("no", LOWER(INDEX(Paste_Here!I$2:I$850, MATCH(B224, Paste_Here!A$2:A$850, 0))))), "No", "")), ""), "")</f>
        <v/>
      </c>
      <c r="U224" s="66"/>
      <c r="V224" s="76" t="str">
        <f>IFERROR(IF(B224&lt;&gt;"", IF(ISTEXT(INDEX(Paste_Here!J$2:J$850, MATCH(B224, Paste_Here!A$2:A$850, 0))), VALUE(INDEX(Paste_Here!J$2:J$850, MATCH(B224, Paste_Here!A$2:A$850, 0))), ""), ""), "")</f>
        <v/>
      </c>
      <c r="W224" s="66"/>
      <c r="X224" s="66"/>
      <c r="Y224" s="76" t="str">
        <f t="shared" si="26"/>
        <v/>
      </c>
      <c r="Z224" s="66"/>
      <c r="AA224" s="76" t="str">
        <f>IFERROR(IF(B224&lt;&gt;"", IF(AND(INDEX(Paste_Here!AI$2:AI$850, MATCH(B224, Paste_Here!A$2:A$850, 0))&lt;&gt;"", ISNUMBER(VALUE(INDEX(Paste_Here!AI$2:AI$850, MATCH(B224, Paste_Here!A$2:A$850, 0))))), INDEX(Paste_Here!AI$2:AI$850, MATCH(B224, Paste_Here!A$2:A$850, 0)), ""), ""), "")</f>
        <v/>
      </c>
      <c r="AB224" s="66"/>
      <c r="AC224" s="76" t="str">
        <f>IFERROR(IF(B224&lt;&gt;"", IF(AND(INDEX(Paste_Here!AJ$2:AJ$850, MATCH(B224, Paste_Here!A$2:A$850, 0))&lt;&gt;"", ISNUMBER(VALUE(INDEX(Paste_Here!AJ$2:AJ$850, MATCH(B224, Paste_Here!A$2:A$850, 0))))), INDEX(Paste_Here!AJ$2:AJ$850, MATCH(B224, Paste_Here!A$2:A$850, 0)), ""), ""), "")</f>
        <v/>
      </c>
      <c r="AD224" s="66"/>
      <c r="AE224" s="76" t="str">
        <f>IFERROR(IF(B224&lt;&gt;"", IF(AND(INDEX(Paste_Here!AK$2:AK$850, MATCH(B224, Paste_Here!A$2:A$850, 0))&lt;&gt;"", ISNUMBER(VALUE(INDEX(Paste_Here!AK$2:AK$850, MATCH(B224, Paste_Here!A$2:A$850, 0))))), INDEX(Paste_Here!AK$2:AK$850, MATCH(B224, Paste_Here!A$2:A$850, 0)), ""), ""), "")</f>
        <v/>
      </c>
      <c r="AF224" s="66"/>
      <c r="AG224" s="76" t="str">
        <f>IFERROR(IF(B224&lt;&gt;"", IF(AND(INDEX(Paste_Here!AL$2:AL$850, MATCH(B224, Paste_Here!A$2:A$850, 0))&lt;&gt;"", ISNUMBER(VALUE(INDEX(Paste_Here!AL$2:AL$850, MATCH(B224, Paste_Here!A$2:A$850, 0))))), INDEX(Paste_Here!AL$2:AL$850, MATCH(B224, Paste_Here!A$2:A$850, 0)), ""), ""), "")</f>
        <v/>
      </c>
      <c r="AH224" s="66"/>
      <c r="AI224" s="76" t="str">
        <f>IFERROR(IF(B224&lt;&gt;"", IF(AND(INDEX(Paste_Here!AH$2:AH$850, MATCH(B224, Paste_Here!A$2:A$850, 0))&lt;&gt;"", ISNUMBER(VALUE(INDEX(Paste_Here!AH$2:AH$850, MATCH(B224, Paste_Here!A$2:A$850, 0))))), IF(VALUE(INDEX(Paste_Here!AH$2:AH$850, MATCH(B224, Paste_Here!A$2:A$850, 0)))=0, "", INDEX(Paste_Here!AH$2:AH$850, MATCH(B224, Paste_Here!A$2:A$850, 0))), ""), ""), "")</f>
        <v/>
      </c>
      <c r="AJ224" s="66"/>
      <c r="AK224" s="76" t="str">
        <f>IFERROR(IF(B224&lt;&gt;"", IF(AND(INDEX(Paste_Here!N$2:N$850, MATCH(B224, Paste_Here!A$2:A$850, 0))&lt;&gt;"", ISNUMBER(VALUE(INDEX(Paste_Here!N$2:N$850, MATCH(B224, Paste_Here!A$2:A$850, 0))))), INDEX(Paste_Here!N$2:N$850, MATCH(B224, Paste_Here!A$2:A$850, 0)), ""), ""), "")</f>
        <v/>
      </c>
      <c r="AL224" s="66"/>
      <c r="AM224" s="76" t="str">
        <f>IFERROR(IF(B224&lt;&gt;"", IF(AND(INDEX(Paste_Here!O$2:O$850, MATCH(B224, Paste_Here!A$2:A$850, 0))&lt;&gt;"", ISNUMBER(VALUE(INDEX(Paste_Here!O$2:O$850, MATCH(B224, Paste_Here!A$2:A$850, 0))))), INDEX(Paste_Here!O$2:O$850, MATCH(B224, Paste_Here!A$2:A$850, 0)), ""), ""), "")</f>
        <v/>
      </c>
      <c r="AN224" s="66"/>
      <c r="AO224" s="76"/>
      <c r="AP224" s="66"/>
      <c r="AQ224" s="76"/>
      <c r="AR224" s="66"/>
      <c r="AS224" s="76"/>
      <c r="AT224" s="66"/>
      <c r="AU224" s="66"/>
      <c r="AV224" s="76" t="str">
        <f t="shared" si="27"/>
        <v/>
      </c>
      <c r="AW224" s="66"/>
      <c r="AX224" s="76" t="str">
        <f>IFERROR(IF(B224&lt;&gt;"", IF(ISNUMBER(SEARCH("Revealed-Potential (Primary Focus)", LOWER(INDEX(Paste_Here!Z$2:Z$850, MATCH(B224, Paste_Here!A$2:A$850, 0))))), "Rev-Potential: Prim", IF(ISNUMBER(SEARCH("Revealed-Potential (Secondary Focus)", LOWER(INDEX(Paste_Here!Z$2:Z$850, MATCH(B224, Paste_Here!A$2:A$850, 0))))), "Rev-Potential: Sec", IF(ISNUMBER(SEARCH("Monitoring", LOWER(INDEX(Paste_Here!Z$2:Z$850, MATCH(B224, Paste_Here!A$2:A$850, 0))))), "Monitoring", IF(ISNUMBER(SEARCH("At-Promise (Secondary Focus)", LOWER(INDEX(Paste_Here!Z$2:Z$850, MATCH(B224, Paste_Here!A$2:A$850, 0))))), "At-Promise: Sec", IF(ISNUMBER(SEARCH("At-Promise (Primary Focus)", LOWER(INDEX(Paste_Here!Z$2:Z$850, MATCH(B224, Paste_Here!A$2:A$850, 0))))), "At-Promise: Prim", ""))))), ""), "")</f>
        <v/>
      </c>
      <c r="AY224" s="66"/>
      <c r="AZ224" s="76"/>
      <c r="BA224" s="66"/>
      <c r="BB224" s="76"/>
      <c r="BC224" s="66"/>
      <c r="BD224" s="76"/>
      <c r="BE224" s="66"/>
      <c r="BF224" s="76"/>
      <c r="BG224" s="66"/>
      <c r="BH224" s="76"/>
      <c r="BI224" s="66"/>
      <c r="BJ224" s="66"/>
      <c r="BK224" s="76" t="str">
        <f t="shared" si="28"/>
        <v/>
      </c>
      <c r="BL224" s="66"/>
      <c r="BM224" s="76" t="str">
        <f>IFERROR(IF(B224&lt;&gt;"", IF(AND(ISNUMBER(VALUE(SUBSTITUTE(SUBSTITUTE(Paste_Here!R224, "br", "-"), "L", ""))), VALUE(SUBSTITUTE(SUBSTITUTE(Paste_Here!R224, "br", "-"), "L", "")) &gt;= 1095), "Yes", IF(AND(ISNUMBER(VALUE(SUBSTITUTE(SUBSTITUTE(Paste_Here!R224, "br", "-"), "L", ""))), VALUE(SUBSTITUTE(SUBSTITUTE(Paste_Here!R224, "br", "-"), "L", "")) &lt;= 1094), "No", "")), ""), "")</f>
        <v/>
      </c>
      <c r="BN224" s="66"/>
      <c r="BO224" s="76" t="str">
        <f>IFERROR(IF(B224&lt;&gt;"", IF(COUNTIF(INDEX(Paste_Here!Y$2:AB$850, MATCH(B224, Paste_Here!A$2:A$850, 0), 0), "yes") &gt; 0, "Yes", IF(COUNTIF(INDEX(Paste_Here!Y$2:AB$850, MATCH(B224, Paste_Here!A$2:A$850, 0), 0), "no") &gt; 0, "No", "")), ""), "")</f>
        <v/>
      </c>
      <c r="BP224" s="66"/>
      <c r="BQ224" s="76" t="str">
        <f>IFERROR(IF(B224&lt;&gt;"", IF(AND(ISNUMBER(VALUE(SUBSTITUTE(SUBSTITUTE(Paste_Here!U224, "em", "-"), "q", ""))), VALUE(SUBSTITUTE(SUBSTITUTE(Paste_Here!U224, "em", "-"), "q", "")) &gt;= 910), "Yes", IF(AND(ISNUMBER(VALUE(SUBSTITUTE(SUBSTITUTE(Paste_Here!U224, "em", "-"), "q", ""))), VALUE(SUBSTITUTE(SUBSTITUTE(Paste_Here!U224, "em", "-"), "q", "")) &lt;= 909), "No", "")), ""), "")</f>
        <v/>
      </c>
      <c r="BR224" s="66"/>
      <c r="BS224" s="76" t="str">
        <f>IFERROR(IF(B224&lt;&gt;"", IF(AND(INDEX(Paste_Here!X$2:X$850, MATCH(B224, Paste_Here!A$2:A$850, 0))&lt;&gt;"", ISNUMBER(VALUE(INDEX(Paste_Here!X$2:X$850, MATCH(B224, Paste_Here!A$2:A$850, 0))))), INDEX(Paste_Here!X$2:X$850, MATCH(B224, Paste_Here!A$2:A$850, 0)), ""), ""), "")</f>
        <v/>
      </c>
      <c r="BT224" s="66"/>
      <c r="BU224" s="76" t="str">
        <f>IFERROR(IF(B224&lt;&gt;"", IF(ISNUMBER(VALUE(INDEX(Paste_Here!G$2:G$850, MATCH(B224, Paste_Here!A$2:A$850, 0)))), IF(VALUE(INDEX(Paste_Here!G$2:G$850, MATCH(B224, Paste_Here!A$2:A$850, 0)))=0, "No", IF(AND(VALUE(INDEX(Paste_Here!G$2:G$850, MATCH(B224, Paste_Here!A$2:A$850, 0)))&gt;=1, VALUE(INDEX(Paste_Here!G$2:G$850, MATCH(B224, Paste_Here!A$2:A$850, 0)))&lt;=4), VALUE(INDEX(Paste_Here!G$2:G$850, MATCH(B224, Paste_Here!A$2:A$850, 0))), "")), ""), ""), "")</f>
        <v/>
      </c>
      <c r="BV224" s="66"/>
      <c r="BW224" s="76" t="str">
        <f>IFERROR(IF(B224&lt;&gt;"", IF(ISNUMBER(VALUE(INDEX(Paste_Here!H$2:H$850, MATCH(B224, Paste_Here!A$2:A$850, 0)))), IF(VALUE(INDEX(Paste_Here!H$2:H$850, MATCH(B224, Paste_Here!A$2:A$850, 0)))=0, "No", IF(AND(VALUE(INDEX(Paste_Here!H$2:H$850, MATCH(B224, Paste_Here!A$2:A$850, 0)))&gt;=1, VALUE(INDEX(Paste_Here!H$2:H$850, MATCH(B224, Paste_Here!A$2:A$850, 0)))&lt;=4), VALUE(INDEX(Paste_Here!H$2:H$850, MATCH(B224, Paste_Here!A$2:A$850, 0))), "")), ""), ""), "")</f>
        <v/>
      </c>
      <c r="BX224" s="66"/>
      <c r="BY224" s="76"/>
      <c r="BZ224" s="66"/>
      <c r="CA224" s="76"/>
      <c r="CB224" s="66"/>
      <c r="CC224" s="66"/>
      <c r="CD224" s="76" t="str">
        <f t="shared" si="29"/>
        <v/>
      </c>
      <c r="CE224" s="66"/>
      <c r="CF224" s="76" t="str">
        <f>IFERROR(IF(B224&lt;&gt;"", IF(AND(INDEX(Paste_Here!P$2:P$850, MATCH(B224, Paste_Here!A$2:A$850, 0))&lt;&gt;"", ISNUMBER(VALUE(INDEX(Paste_Here!P$2:P$850, MATCH(B224, Paste_Here!A$2:A$850, 0))))), INDEX(Paste_Here!P$2:P$850, MATCH(B224, Paste_Here!A$2:A$850, 0)), ""), ""), "")</f>
        <v/>
      </c>
      <c r="CG224" s="66"/>
      <c r="CH224" s="76" t="str">
        <f>IFERROR(IF(B224&lt;&gt;"", IF(ISNUMBER(SEARCH("highrisk", LOWER(INDEX(Paste_Here!Q$2:Q$850, MATCH(B224, Paste_Here!A$2:A$850, 0))))), "High Risk", IF(ISNUMBER(SEARCH("lowrisk", LOWER(INDEX(Paste_Here!Q$2:Q$850, MATCH(B224, Paste_Here!A$2:A$850, 0))))), "Low Risk", IF(ISNUMBER(SEARCH("somerisk", LOWER(INDEX(Paste_Here!Q$2:Q$850, MATCH(B224, Paste_Here!A$2:A$850, 0))))), "Some Risk", ""))), ""), "")</f>
        <v/>
      </c>
      <c r="CI224" s="66"/>
      <c r="CJ224" s="76" t="str">
        <f>IFERROR(IF(B224&lt;&gt;"", IF(AND(INDEX(Paste_Here!AA$2:AA$850, MATCH(B224, Paste_Here!A$2:A$850, 0))&lt;&gt;"", ISNUMBER(VALUE(INDEX(Paste_Here!AA$2:AA$850, MATCH(B224, Paste_Here!A$2:A$850, 0))))), INDEX(Paste_Here!AA$2:AA$850, MATCH(B224, Paste_Here!A$2:A$850, 0)), ""), ""), "")</f>
        <v/>
      </c>
      <c r="CK224" s="66"/>
      <c r="CL224" s="76" t="str">
        <f>IFERROR(IF(B224&lt;&gt;"", IF(LOWER(INDEX(Paste_Here!AB$2:AB$850, MATCH(B224, Paste_Here!A$2:A$850, 0)))="approaching expectations", "Approaching", IF(LOWER(INDEX(Paste_Here!AB$2:AB$850, MATCH(B224, Paste_Here!A$2:A$850, 0)))="met expectations", "Met", IF(LOWER(INDEX(Paste_Here!AB$2:AB$850, MATCH(B224, Paste_Here!A$2:A$850, 0)))="exceeded expectations", "Exceeded", IF(LOWER(INDEX(Paste_Here!AB$2:AB$850, MATCH(B224, Paste_Here!A$2:A$850, 0)))="below expectations", "Below", "")))), ""), "")</f>
        <v/>
      </c>
      <c r="CM224" s="66"/>
      <c r="CN224" s="76" t="str">
        <f>IFERROR(IF(B224&lt;&gt;"", IF(AND(INDEX(Paste_Here!AC$2:AC$850, MATCH(B224, Paste_Here!A$2:A$850, 0))&lt;&gt;"", ISNUMBER(VALUE(INDEX(Paste_Here!AC$2:AC$850, MATCH(B224, Paste_Here!A$2:A$850, 0))))), INDEX(Paste_Here!AC$2:AC$850, MATCH(B224, Paste_Here!A$2:A$850, 0)), ""), ""), "")</f>
        <v/>
      </c>
      <c r="CO224" s="66"/>
      <c r="CP224" s="76"/>
      <c r="CQ224" s="66"/>
      <c r="CR224" s="76"/>
      <c r="CS224" s="66"/>
      <c r="CT224" s="76"/>
      <c r="CU224" s="66"/>
      <c r="CV224" s="76"/>
      <c r="CW224" s="66"/>
      <c r="CX224" s="76"/>
      <c r="CY224" s="66"/>
      <c r="CZ224" s="66"/>
      <c r="DA224" s="76" t="str">
        <f t="shared" si="30"/>
        <v/>
      </c>
      <c r="DB224" s="66"/>
      <c r="DC224" s="76" t="str">
        <f>IFERROR(IF(B224&lt;&gt;"", IF(AND(INDEX(Paste_Here!V$2:V$850, MATCH(B224, Paste_Here!A$2:A$850, 0))&lt;&gt;"", ISNUMBER(VALUE(INDEX(Paste_Here!V$2:V$850, MATCH(B224, Paste_Here!A$2:A$850, 0))))), INDEX(Paste_Here!V$2:V$850, MATCH(B224, Paste_Here!A$2:A$850, 0)), ""), ""), "")</f>
        <v/>
      </c>
      <c r="DD224" s="66"/>
      <c r="DE224" s="76" t="str">
        <f>IFERROR(IF(B224&lt;&gt;"", IF(ISNUMBER(SEARCH("highrisk", LOWER(INDEX(Paste_Here!W$2:W$850, MATCH(B224, Paste_Here!A$2:A$850, 0))))), "High Risk", IF(ISNUMBER(SEARCH("lowrisk", LOWER(INDEX(Paste_Here!W$2:W$850, MATCH(B224, Paste_Here!A$2:A$850, 0))))), "Low Risk", IF(ISNUMBER(SEARCH("somerisk", LOWER(INDEX(Paste_Here!W$2:W$850, MATCH(B224, Paste_Here!A$2:A$850, 0))))), "Some Risk", ""))), ""), "")</f>
        <v/>
      </c>
      <c r="DF224" s="66"/>
      <c r="DG224" s="76" t="str">
        <f>IFERROR(IF(B224&lt;&gt;"", IF(AND(INDEX(Paste_Here!S$2:S$850, MATCH(B224, Paste_Here!A$2:A$850, 0))&lt;&gt;"", ISNUMBER(VALUE(INDEX(Paste_Here!S$2:S$850, MATCH(B224, Paste_Here!A$2:A$850, 0))))), INDEX(Paste_Here!S$2:S$850, MATCH(B224, Paste_Here!A$2:A$850, 0)), ""), ""), "")</f>
        <v/>
      </c>
      <c r="DH224" s="66"/>
      <c r="DI224" s="76" t="str">
        <f>IFERROR(IF(B224&lt;&gt;"", IF(ISNUMBER(SEARCH("highrisk", LOWER(INDEX(Paste_Here!T$2:T$850, MATCH(B224, Paste_Here!A$2:A$850, 0))))), "High Risk", IF(ISNUMBER(SEARCH("lowrisk", LOWER(INDEX(Paste_Here!T$2:T$850, MATCH(B224, Paste_Here!A$2:A$850, 0))))), "Low Risk", IF(ISNUMBER(SEARCH("somerisk", LOWER(INDEX(Paste_Here!T$2:T$850, MATCH(B224, Paste_Here!A$2:A$850, 0))))), "Some Risk", ""))), ""), "")</f>
        <v/>
      </c>
      <c r="DJ224" s="66"/>
      <c r="DK224" s="76" t="str">
        <f>IFERROR(IF(B224&lt;&gt;"", IF(AND(INDEX(Paste_Here!AD$2:AD$850, MATCH(B224, Paste_Here!A$2:A$850, 0))&lt;&gt;"", ISNUMBER(VALUE(INDEX(Paste_Here!AD$2:AD$850, MATCH(B224, Paste_Here!A$2:A$850, 0))))), INDEX(Paste_Here!AD$2:AD$850, MATCH(B224, Paste_Here!A$2:A$850, 0)), ""), ""), "")</f>
        <v/>
      </c>
      <c r="DL224" s="66"/>
      <c r="DM224" s="76" t="str">
        <f>IFERROR(IF(B224&lt;&gt;"", IF(LOWER(INDEX(Paste_Here!AE$2:AE$850, MATCH(B224, Paste_Here!A$2:A$850, 0)))="approaching expectations", "Approaching", IF(LOWER(INDEX(Paste_Here!AE$2:AE$850, MATCH(B224, Paste_Here!A$2:A$850, 0)))="met expectations", "Met", IF(LOWER(INDEX(Paste_Here!AE$2:AE$850, MATCH(B224, Paste_Here!A$2:A$850, 0)))="exceeded expectations", "Exceeded", IF(LOWER(INDEX(Paste_Here!AE$2:AE$850, MATCH(B224, Paste_Here!A$2:A$850, 0)))="below expectations", "Below", "")))), ""), "")</f>
        <v/>
      </c>
      <c r="DN224" s="66"/>
      <c r="DO224" s="76"/>
      <c r="DP224" s="66"/>
      <c r="DQ224" s="76"/>
      <c r="DR224" s="66"/>
      <c r="DS224" s="76"/>
      <c r="DT224" s="66"/>
      <c r="DU224" s="76"/>
      <c r="DV224" s="66"/>
      <c r="DW224" s="66"/>
      <c r="DX224" s="76" t="str">
        <f t="shared" si="31"/>
        <v/>
      </c>
      <c r="DY224" s="66"/>
      <c r="DZ224" s="76"/>
      <c r="EA224" s="66"/>
      <c r="EB224" s="76"/>
      <c r="EC224" s="66"/>
      <c r="ED224" s="76" t="str">
        <f>IFERROR(IF(B224&lt;&gt;"", IF(AND(INDEX(Paste_Here!AF$2:AF$850, MATCH(B224, Paste_Here!A$2:A$850, 0))&lt;&gt;"", ISNUMBER(VALUE(INDEX(Paste_Here!AF$2:AF$850, MATCH(B224, Paste_Here!A$2:A$850, 0))))), INDEX(Paste_Here!AF$2:AF$850, MATCH(B224, Paste_Here!A$2:A$850, 0)), ""), ""), "")</f>
        <v/>
      </c>
      <c r="EE224" s="66"/>
      <c r="EF224" s="76"/>
      <c r="EG224" s="66"/>
      <c r="EH224" s="76"/>
      <c r="EI224" s="66"/>
      <c r="EJ224" s="76" t="str">
        <f>IFERROR(IF(B224&lt;&gt;"", IF(AND(INDEX(Paste_Here!AG$2:AG$850, MATCH(B224, Paste_Here!A$2:A$850, 0))&lt;&gt;"", ISNUMBER(VALUE(INDEX(Paste_Here!AG$2:AG$850, MATCH(B224, Paste_Here!A$2:A$850, 0))))), INDEX(Paste_Here!AG$2:AG$850, MATCH(B224, Paste_Here!A$2:A$850, 0)), ""), ""), "")</f>
        <v/>
      </c>
      <c r="EK224" s="66"/>
      <c r="EL224" s="76"/>
      <c r="EM224" s="66"/>
      <c r="EN224" s="76"/>
      <c r="EO224" s="66"/>
      <c r="EP224" s="76"/>
      <c r="EQ224" s="66"/>
      <c r="ER224" s="76"/>
      <c r="ES224" s="66"/>
      <c r="ET224" s="66"/>
      <c r="EU224" s="76"/>
      <c r="EV224" s="66"/>
      <c r="EW224" s="76"/>
      <c r="EX224" s="66"/>
      <c r="EY224" s="76"/>
      <c r="EZ224" s="66"/>
      <c r="FA224" s="76"/>
      <c r="FB224" s="66"/>
      <c r="FC224" s="76"/>
      <c r="FD224" s="66"/>
      <c r="FE224" s="76"/>
      <c r="FF224" s="66"/>
      <c r="FG224" s="76"/>
      <c r="FH224" s="66"/>
      <c r="FI224" s="76"/>
      <c r="FJ224" s="66"/>
      <c r="FK224" s="76"/>
      <c r="FL224" s="66"/>
      <c r="FM224" s="76"/>
      <c r="FN224" s="66"/>
      <c r="FO224" s="76"/>
      <c r="FP224" s="66"/>
      <c r="FQ224" s="76"/>
      <c r="FR224" s="66"/>
      <c r="FS224" s="76"/>
      <c r="FT224" s="66"/>
      <c r="FU224" s="76"/>
      <c r="FV224" s="66"/>
      <c r="FW224" s="76"/>
      <c r="FX224" s="66"/>
      <c r="FY224" s="76"/>
      <c r="FZ224" s="66"/>
      <c r="GA224" s="76"/>
      <c r="GB224" s="66"/>
      <c r="GC224" s="76"/>
      <c r="GD224" s="66"/>
      <c r="GE224" s="76"/>
      <c r="GF224" s="66"/>
      <c r="GG224" s="76"/>
      <c r="GH224" s="66"/>
      <c r="GI224" s="76"/>
      <c r="GJ224" s="66"/>
      <c r="GK224" s="76"/>
      <c r="GL224" s="66"/>
      <c r="GM224" s="76"/>
      <c r="GN224" s="66"/>
      <c r="GO224" s="76"/>
      <c r="GP224" s="66"/>
      <c r="GQ224" s="76"/>
      <c r="GR224" s="66"/>
      <c r="GS224" s="76"/>
      <c r="GT224" s="66"/>
      <c r="GU224" s="76"/>
      <c r="GV224" s="66"/>
      <c r="GW224" s="76"/>
      <c r="GX224" s="66"/>
      <c r="GY224" s="76"/>
      <c r="GZ224" s="66"/>
      <c r="HA224" s="76"/>
      <c r="HB224" s="66"/>
      <c r="HC224" s="76"/>
      <c r="HD224" s="66"/>
      <c r="HE224" s="76"/>
      <c r="HF224" s="66"/>
      <c r="HG224" s="76"/>
      <c r="HH224" s="66"/>
      <c r="HI224" s="76"/>
      <c r="HJ224" s="66"/>
      <c r="HK224" s="76"/>
      <c r="HL224" s="66"/>
      <c r="HM224" s="76"/>
      <c r="HN224" s="66"/>
      <c r="HO224" s="76"/>
      <c r="HP224" s="66"/>
      <c r="HQ224" s="76"/>
      <c r="HR224" s="66"/>
      <c r="HS224" s="76"/>
      <c r="HT224" s="66"/>
      <c r="HU224" s="76"/>
      <c r="HV224" s="66"/>
      <c r="HW224" s="76"/>
      <c r="HX224" s="66"/>
      <c r="HY224" s="76"/>
      <c r="HZ224" s="66"/>
      <c r="IA224" s="76"/>
      <c r="IB224" s="66"/>
      <c r="IC224" s="76"/>
      <c r="ID224" s="66"/>
      <c r="IE224" s="76"/>
      <c r="IF224" s="66"/>
      <c r="IG224" s="76"/>
      <c r="IH224" s="66"/>
      <c r="II224" s="76"/>
      <c r="IJ224" s="66"/>
      <c r="IK224" s="76"/>
      <c r="IL224" s="66"/>
      <c r="IM224" s="76"/>
      <c r="IN224" s="66"/>
      <c r="IO224" s="76"/>
      <c r="IP224" s="66"/>
      <c r="IQ224" s="76"/>
      <c r="IR224" s="66"/>
      <c r="IS224" s="76"/>
      <c r="IT224" s="66"/>
      <c r="IU224" s="76"/>
      <c r="IV224" s="66"/>
      <c r="IW224" s="76"/>
      <c r="IX224" s="66"/>
      <c r="IY224" s="76"/>
      <c r="IZ224" s="66"/>
      <c r="JA224" s="76"/>
      <c r="JB224" s="66"/>
      <c r="JC224" s="76"/>
      <c r="JD224" s="66"/>
      <c r="JE224" s="76"/>
      <c r="JF224" s="66"/>
      <c r="JG224" s="76"/>
      <c r="JH224" s="66"/>
      <c r="JI224" s="76"/>
      <c r="JJ224" s="66"/>
      <c r="JK224" s="76"/>
      <c r="JL224" s="66"/>
      <c r="JM224" s="76"/>
      <c r="JN224" s="66"/>
      <c r="JO224" s="76"/>
      <c r="JP224" s="66"/>
      <c r="JQ224" s="76"/>
      <c r="JR224" s="66"/>
      <c r="JS224" s="76"/>
      <c r="JT224" s="66"/>
      <c r="JU224" s="76"/>
      <c r="JV224" s="66"/>
      <c r="JW224" s="76"/>
      <c r="JX224" s="66"/>
      <c r="JY224" s="76"/>
      <c r="JZ224" s="66"/>
      <c r="KA224" s="76"/>
      <c r="KB224" s="66"/>
      <c r="KC224" s="76"/>
      <c r="KD224" s="66"/>
      <c r="KE224" s="76"/>
      <c r="KF224" s="66"/>
      <c r="KG224" s="76"/>
      <c r="KH224" s="66"/>
      <c r="KI224" s="76"/>
      <c r="KJ224" s="66"/>
      <c r="KK224" s="76"/>
      <c r="KL224" s="66"/>
      <c r="KM224" s="76"/>
      <c r="KN224" s="66"/>
      <c r="KO224" s="76"/>
      <c r="KP224" s="66"/>
      <c r="KQ224" s="76"/>
      <c r="KR224" s="66"/>
      <c r="KS224" s="76"/>
      <c r="KT224" s="66"/>
      <c r="KU224" s="76"/>
      <c r="KV224" s="66"/>
      <c r="KW224" s="76"/>
      <c r="KX224" s="66"/>
      <c r="KY224" s="76"/>
      <c r="KZ224" s="66"/>
      <c r="LA224" s="76"/>
      <c r="LB224" s="66"/>
      <c r="LC224" s="76"/>
      <c r="LD224" s="66"/>
      <c r="LE224" s="76"/>
      <c r="LF224" s="66"/>
      <c r="LG224" s="76"/>
      <c r="LH224" s="66"/>
      <c r="LI224" s="76"/>
      <c r="LJ224" s="66"/>
      <c r="LK224" s="76"/>
      <c r="LL224" s="66"/>
      <c r="LM224" s="76"/>
      <c r="LN224" s="66"/>
      <c r="LO224" s="76"/>
      <c r="LP224" s="66"/>
      <c r="LQ224" s="76"/>
      <c r="LR224" s="66"/>
      <c r="LS224" s="76"/>
      <c r="LT224" s="66"/>
      <c r="LU224" s="76"/>
      <c r="LV224" s="66"/>
      <c r="LW224" s="76"/>
      <c r="LX224" s="66"/>
      <c r="LY224" s="76"/>
      <c r="LZ224" s="66"/>
      <c r="MA224" s="76"/>
      <c r="MB224" s="66"/>
      <c r="MC224" s="76"/>
      <c r="MD224" s="66"/>
      <c r="MG224" s="1" t="str" cm="1">
        <f t="array" ref="MG224">IFERROR(INDEX(Paste_Here!$B$2:$B$850, MATCH(0, COUNTIF(MG$4:MG223, Paste_Here!$B$2:$B$850) + IF(Paste_Here!$B$2:$B$850="", 1, 0), 0)), "")</f>
        <v/>
      </c>
      <c r="MH224" s="1" t="str">
        <f>IF(MG224&lt;&gt;"", INDEX(Paste_Here!$A$2:$A$850, MATCH(MG224, Paste_Here!$B$2:$B$850, 0)), "")</f>
        <v/>
      </c>
      <c r="MI224" s="1" t="str">
        <f t="shared" si="32"/>
        <v/>
      </c>
      <c r="MJ224" s="1" t="str" cm="1">
        <f t="array" ref="MJ224">IFERROR(INDEX($MI$5:$MI$850, MATCH(SMALL(IF($MI$5:$MI$850&lt;&gt;"", COUNTIF($MI$5:$MI$850, "&lt;"&amp;$MI$5:$MI$850)+1), ROW()-ROW($MJ$5)+1), COUNTIF($MI$5:$MI$850, "&lt;"&amp;$MI$5:$MI$850)+1, 0)), "")</f>
        <v/>
      </c>
    </row>
    <row r="225" spans="1:348">
      <c r="A225" s="66"/>
      <c r="B225" s="76" t="str">
        <f t="shared" si="25"/>
        <v/>
      </c>
      <c r="C225" s="66"/>
      <c r="D225" s="76" t="str">
        <f>IFERROR(IF(B225&lt;&gt;"", IF(AND(INDEX(Paste_Here!B$2:B$850, MATCH(B225, Paste_Here!A$2:A$850, 0))&lt;&gt;"", ISNUMBER(VALUE(INDEX(Paste_Here!B$2:B$850, MATCH(B225, Paste_Here!A$2:A$850, 0))))), INDEX(Paste_Here!B$2:B$850, MATCH(B225, Paste_Here!A$2:A$850, 0)), ""), ""), "")</f>
        <v/>
      </c>
      <c r="E225" s="66"/>
      <c r="F225" s="76" t="str">
        <f>IFERROR(IF(B225&lt;&gt;"", IF(ISTEXT(INDEX(Paste_Here!K$2:K$850, MATCH(B225, Paste_Here!A$2:A$850, 0))), INDEX(Paste_Here!K$2:K$850, MATCH(B225, Paste_Here!A$2:A$850, 0)), ""), ""), "")</f>
        <v/>
      </c>
      <c r="G225" s="66"/>
      <c r="H225" s="76" t="str">
        <f>IFERROR(IF(B225&lt;&gt;"", IF(ISTEXT(INDEX(Paste_Here!C$2:C$850, MATCH(B225, Paste_Here!A$2:A$850, 0))), INDEX(Paste_Here!C$2:C$850, MATCH(B225, Paste_Here!A$2:A$850, 0)), ""), ""), "")</f>
        <v/>
      </c>
      <c r="I225" s="66"/>
      <c r="J225" s="76" t="str">
        <f>IFERROR(IF(B225&lt;&gt;"", IF(ISNUMBER(SEARCH("s", LOWER(INDEX(Paste_Here!M$2:M$850, MATCH(B225, Paste_Here!A$2:A$850, 0))))), "Yes", IF(INDEX(Paste_Here!M$2:M$850, MATCH(B225, Paste_Here!A$2:A$850, 0))&lt;&gt;"", "No", "")), ""), "")</f>
        <v/>
      </c>
      <c r="K225" s="66"/>
      <c r="L225" s="76" t="str">
        <f>IFERROR(IF(B225&lt;&gt;"", IF(ISNUMBER(SEARCH("yes", LOWER(INDEX(Paste_Here!E$2:E$850, MATCH(B225, Paste_Here!A$2:A$850, 0))))), "Yes", IF(ISNUMBER(SEARCH("no", LOWER(INDEX(Paste_Here!E$2:E$850, MATCH(B225, Paste_Here!A$2:A$850, 0))))), "No", "")), ""), "")</f>
        <v/>
      </c>
      <c r="M225" s="66"/>
      <c r="N225" s="76" t="str">
        <f>IFERROR(IF(B225&lt;&gt;"", IF(ISNUMBER(SEARCH("yes", LOWER(INDEX(Paste_Here!F$2:F$850, MATCH(B225, Paste_Here!A$2:A$850, 0))))), "Yes", IF(ISNUMBER(SEARCH("no", LOWER(INDEX(Paste_Here!F$2:F$850, MATCH(B225, Paste_Here!A$2:A$850, 0))))), "No", "")), ""), "")</f>
        <v/>
      </c>
      <c r="O225" s="66"/>
      <c r="P225" s="76" t="str">
        <f>IFERROR(IF(B225&lt;&gt;"", IF(ISNUMBER(SEARCH("yes", LOWER(INDEX(Paste_Here!L$2:L$850, MATCH(B225, Paste_Here!A$2:A$850, 0))))), "Yes", IF(ISNUMBER(SEARCH("no", LOWER(INDEX(Paste_Here!L$2:L$850, MATCH(B225, Paste_Here!A$2:A$850, 0))))), "No", "")), ""), "")</f>
        <v/>
      </c>
      <c r="Q225" s="66"/>
      <c r="R225" s="76" t="str">
        <f>IFERROR(IF(B225&lt;&gt;"", IF(ISNUMBER(SEARCH("transitional 2", LOWER(INDEX(Paste_Here!D$2:D$850, MATCH(B225, Paste_Here!A$2:A$850, 0))))), "T2", IF(ISNUMBER(SEARCH("transitional 1", LOWER(INDEX(Paste_Here!D$2:D$850, MATCH(B225, Paste_Here!A$2:A$850, 0))))), "T1", IF(ISNUMBER(SEARCH("waived ell services", LOWER(INDEX(Paste_Here!D$2:D$850, MATCH(B225, Paste_Here!A$2:A$850, 0))))), "W", IF(ISNUMBER(SEARCH("english language learner", LOWER(INDEX(Paste_Here!D$2:D$850, MATCH(B225, Paste_Here!A$2:A$850, 0))))), "L", "")))), ""), "")</f>
        <v/>
      </c>
      <c r="S225" s="66"/>
      <c r="T225" s="76" t="str">
        <f>IFERROR(IF(B225&lt;&gt;"", IF(ISNUMBER(SEARCH("yes", LOWER(INDEX(Paste_Here!I$2:I$850, MATCH(B225, Paste_Here!A$2:A$850, 0))))), "Yes", IF(ISNUMBER(SEARCH("no", LOWER(INDEX(Paste_Here!I$2:I$850, MATCH(B225, Paste_Here!A$2:A$850, 0))))), "No", "")), ""), "")</f>
        <v/>
      </c>
      <c r="U225" s="66"/>
      <c r="V225" s="76" t="str">
        <f>IFERROR(IF(B225&lt;&gt;"", IF(ISTEXT(INDEX(Paste_Here!J$2:J$850, MATCH(B225, Paste_Here!A$2:A$850, 0))), VALUE(INDEX(Paste_Here!J$2:J$850, MATCH(B225, Paste_Here!A$2:A$850, 0))), ""), ""), "")</f>
        <v/>
      </c>
      <c r="W225" s="66"/>
      <c r="X225" s="66"/>
      <c r="Y225" s="76" t="str">
        <f t="shared" si="26"/>
        <v/>
      </c>
      <c r="Z225" s="66"/>
      <c r="AA225" s="76" t="str">
        <f>IFERROR(IF(B225&lt;&gt;"", IF(AND(INDEX(Paste_Here!AI$2:AI$850, MATCH(B225, Paste_Here!A$2:A$850, 0))&lt;&gt;"", ISNUMBER(VALUE(INDEX(Paste_Here!AI$2:AI$850, MATCH(B225, Paste_Here!A$2:A$850, 0))))), INDEX(Paste_Here!AI$2:AI$850, MATCH(B225, Paste_Here!A$2:A$850, 0)), ""), ""), "")</f>
        <v/>
      </c>
      <c r="AB225" s="66"/>
      <c r="AC225" s="76" t="str">
        <f>IFERROR(IF(B225&lt;&gt;"", IF(AND(INDEX(Paste_Here!AJ$2:AJ$850, MATCH(B225, Paste_Here!A$2:A$850, 0))&lt;&gt;"", ISNUMBER(VALUE(INDEX(Paste_Here!AJ$2:AJ$850, MATCH(B225, Paste_Here!A$2:A$850, 0))))), INDEX(Paste_Here!AJ$2:AJ$850, MATCH(B225, Paste_Here!A$2:A$850, 0)), ""), ""), "")</f>
        <v/>
      </c>
      <c r="AD225" s="66"/>
      <c r="AE225" s="76" t="str">
        <f>IFERROR(IF(B225&lt;&gt;"", IF(AND(INDEX(Paste_Here!AK$2:AK$850, MATCH(B225, Paste_Here!A$2:A$850, 0))&lt;&gt;"", ISNUMBER(VALUE(INDEX(Paste_Here!AK$2:AK$850, MATCH(B225, Paste_Here!A$2:A$850, 0))))), INDEX(Paste_Here!AK$2:AK$850, MATCH(B225, Paste_Here!A$2:A$850, 0)), ""), ""), "")</f>
        <v/>
      </c>
      <c r="AF225" s="66"/>
      <c r="AG225" s="76" t="str">
        <f>IFERROR(IF(B225&lt;&gt;"", IF(AND(INDEX(Paste_Here!AL$2:AL$850, MATCH(B225, Paste_Here!A$2:A$850, 0))&lt;&gt;"", ISNUMBER(VALUE(INDEX(Paste_Here!AL$2:AL$850, MATCH(B225, Paste_Here!A$2:A$850, 0))))), INDEX(Paste_Here!AL$2:AL$850, MATCH(B225, Paste_Here!A$2:A$850, 0)), ""), ""), "")</f>
        <v/>
      </c>
      <c r="AH225" s="66"/>
      <c r="AI225" s="76" t="str">
        <f>IFERROR(IF(B225&lt;&gt;"", IF(AND(INDEX(Paste_Here!AH$2:AH$850, MATCH(B225, Paste_Here!A$2:A$850, 0))&lt;&gt;"", ISNUMBER(VALUE(INDEX(Paste_Here!AH$2:AH$850, MATCH(B225, Paste_Here!A$2:A$850, 0))))), IF(VALUE(INDEX(Paste_Here!AH$2:AH$850, MATCH(B225, Paste_Here!A$2:A$850, 0)))=0, "", INDEX(Paste_Here!AH$2:AH$850, MATCH(B225, Paste_Here!A$2:A$850, 0))), ""), ""), "")</f>
        <v/>
      </c>
      <c r="AJ225" s="66"/>
      <c r="AK225" s="76" t="str">
        <f>IFERROR(IF(B225&lt;&gt;"", IF(AND(INDEX(Paste_Here!N$2:N$850, MATCH(B225, Paste_Here!A$2:A$850, 0))&lt;&gt;"", ISNUMBER(VALUE(INDEX(Paste_Here!N$2:N$850, MATCH(B225, Paste_Here!A$2:A$850, 0))))), INDEX(Paste_Here!N$2:N$850, MATCH(B225, Paste_Here!A$2:A$850, 0)), ""), ""), "")</f>
        <v/>
      </c>
      <c r="AL225" s="66"/>
      <c r="AM225" s="76" t="str">
        <f>IFERROR(IF(B225&lt;&gt;"", IF(AND(INDEX(Paste_Here!O$2:O$850, MATCH(B225, Paste_Here!A$2:A$850, 0))&lt;&gt;"", ISNUMBER(VALUE(INDEX(Paste_Here!O$2:O$850, MATCH(B225, Paste_Here!A$2:A$850, 0))))), INDEX(Paste_Here!O$2:O$850, MATCH(B225, Paste_Here!A$2:A$850, 0)), ""), ""), "")</f>
        <v/>
      </c>
      <c r="AN225" s="66"/>
      <c r="AO225" s="76"/>
      <c r="AP225" s="66"/>
      <c r="AQ225" s="76"/>
      <c r="AR225" s="66"/>
      <c r="AS225" s="76"/>
      <c r="AT225" s="66"/>
      <c r="AU225" s="66"/>
      <c r="AV225" s="76" t="str">
        <f t="shared" si="27"/>
        <v/>
      </c>
      <c r="AW225" s="66"/>
      <c r="AX225" s="76" t="str">
        <f>IFERROR(IF(B225&lt;&gt;"", IF(ISNUMBER(SEARCH("Revealed-Potential (Primary Focus)", LOWER(INDEX(Paste_Here!Z$2:Z$850, MATCH(B225, Paste_Here!A$2:A$850, 0))))), "Rev-Potential: Prim", IF(ISNUMBER(SEARCH("Revealed-Potential (Secondary Focus)", LOWER(INDEX(Paste_Here!Z$2:Z$850, MATCH(B225, Paste_Here!A$2:A$850, 0))))), "Rev-Potential: Sec", IF(ISNUMBER(SEARCH("Monitoring", LOWER(INDEX(Paste_Here!Z$2:Z$850, MATCH(B225, Paste_Here!A$2:A$850, 0))))), "Monitoring", IF(ISNUMBER(SEARCH("At-Promise (Secondary Focus)", LOWER(INDEX(Paste_Here!Z$2:Z$850, MATCH(B225, Paste_Here!A$2:A$850, 0))))), "At-Promise: Sec", IF(ISNUMBER(SEARCH("At-Promise (Primary Focus)", LOWER(INDEX(Paste_Here!Z$2:Z$850, MATCH(B225, Paste_Here!A$2:A$850, 0))))), "At-Promise: Prim", ""))))), ""), "")</f>
        <v/>
      </c>
      <c r="AY225" s="66"/>
      <c r="AZ225" s="76"/>
      <c r="BA225" s="66"/>
      <c r="BB225" s="76"/>
      <c r="BC225" s="66"/>
      <c r="BD225" s="76"/>
      <c r="BE225" s="66"/>
      <c r="BF225" s="76"/>
      <c r="BG225" s="66"/>
      <c r="BH225" s="76"/>
      <c r="BI225" s="66"/>
      <c r="BJ225" s="66"/>
      <c r="BK225" s="76" t="str">
        <f t="shared" si="28"/>
        <v/>
      </c>
      <c r="BL225" s="66"/>
      <c r="BM225" s="76" t="str">
        <f>IFERROR(IF(B225&lt;&gt;"", IF(AND(ISNUMBER(VALUE(SUBSTITUTE(SUBSTITUTE(Paste_Here!R225, "br", "-"), "L", ""))), VALUE(SUBSTITUTE(SUBSTITUTE(Paste_Here!R225, "br", "-"), "L", "")) &gt;= 1095), "Yes", IF(AND(ISNUMBER(VALUE(SUBSTITUTE(SUBSTITUTE(Paste_Here!R225, "br", "-"), "L", ""))), VALUE(SUBSTITUTE(SUBSTITUTE(Paste_Here!R225, "br", "-"), "L", "")) &lt;= 1094), "No", "")), ""), "")</f>
        <v/>
      </c>
      <c r="BN225" s="66"/>
      <c r="BO225" s="76" t="str">
        <f>IFERROR(IF(B225&lt;&gt;"", IF(COUNTIF(INDEX(Paste_Here!Y$2:AB$850, MATCH(B225, Paste_Here!A$2:A$850, 0), 0), "yes") &gt; 0, "Yes", IF(COUNTIF(INDEX(Paste_Here!Y$2:AB$850, MATCH(B225, Paste_Here!A$2:A$850, 0), 0), "no") &gt; 0, "No", "")), ""), "")</f>
        <v/>
      </c>
      <c r="BP225" s="66"/>
      <c r="BQ225" s="76" t="str">
        <f>IFERROR(IF(B225&lt;&gt;"", IF(AND(ISNUMBER(VALUE(SUBSTITUTE(SUBSTITUTE(Paste_Here!U225, "em", "-"), "q", ""))), VALUE(SUBSTITUTE(SUBSTITUTE(Paste_Here!U225, "em", "-"), "q", "")) &gt;= 910), "Yes", IF(AND(ISNUMBER(VALUE(SUBSTITUTE(SUBSTITUTE(Paste_Here!U225, "em", "-"), "q", ""))), VALUE(SUBSTITUTE(SUBSTITUTE(Paste_Here!U225, "em", "-"), "q", "")) &lt;= 909), "No", "")), ""), "")</f>
        <v/>
      </c>
      <c r="BR225" s="66"/>
      <c r="BS225" s="76" t="str">
        <f>IFERROR(IF(B225&lt;&gt;"", IF(AND(INDEX(Paste_Here!X$2:X$850, MATCH(B225, Paste_Here!A$2:A$850, 0))&lt;&gt;"", ISNUMBER(VALUE(INDEX(Paste_Here!X$2:X$850, MATCH(B225, Paste_Here!A$2:A$850, 0))))), INDEX(Paste_Here!X$2:X$850, MATCH(B225, Paste_Here!A$2:A$850, 0)), ""), ""), "")</f>
        <v/>
      </c>
      <c r="BT225" s="66"/>
      <c r="BU225" s="76" t="str">
        <f>IFERROR(IF(B225&lt;&gt;"", IF(ISNUMBER(VALUE(INDEX(Paste_Here!G$2:G$850, MATCH(B225, Paste_Here!A$2:A$850, 0)))), IF(VALUE(INDEX(Paste_Here!G$2:G$850, MATCH(B225, Paste_Here!A$2:A$850, 0)))=0, "No", IF(AND(VALUE(INDEX(Paste_Here!G$2:G$850, MATCH(B225, Paste_Here!A$2:A$850, 0)))&gt;=1, VALUE(INDEX(Paste_Here!G$2:G$850, MATCH(B225, Paste_Here!A$2:A$850, 0)))&lt;=4), VALUE(INDEX(Paste_Here!G$2:G$850, MATCH(B225, Paste_Here!A$2:A$850, 0))), "")), ""), ""), "")</f>
        <v/>
      </c>
      <c r="BV225" s="66"/>
      <c r="BW225" s="76" t="str">
        <f>IFERROR(IF(B225&lt;&gt;"", IF(ISNUMBER(VALUE(INDEX(Paste_Here!H$2:H$850, MATCH(B225, Paste_Here!A$2:A$850, 0)))), IF(VALUE(INDEX(Paste_Here!H$2:H$850, MATCH(B225, Paste_Here!A$2:A$850, 0)))=0, "No", IF(AND(VALUE(INDEX(Paste_Here!H$2:H$850, MATCH(B225, Paste_Here!A$2:A$850, 0)))&gt;=1, VALUE(INDEX(Paste_Here!H$2:H$850, MATCH(B225, Paste_Here!A$2:A$850, 0)))&lt;=4), VALUE(INDEX(Paste_Here!H$2:H$850, MATCH(B225, Paste_Here!A$2:A$850, 0))), "")), ""), ""), "")</f>
        <v/>
      </c>
      <c r="BX225" s="66"/>
      <c r="BY225" s="76"/>
      <c r="BZ225" s="66"/>
      <c r="CA225" s="76"/>
      <c r="CB225" s="66"/>
      <c r="CC225" s="66"/>
      <c r="CD225" s="76" t="str">
        <f t="shared" si="29"/>
        <v/>
      </c>
      <c r="CE225" s="66"/>
      <c r="CF225" s="76" t="str">
        <f>IFERROR(IF(B225&lt;&gt;"", IF(AND(INDEX(Paste_Here!P$2:P$850, MATCH(B225, Paste_Here!A$2:A$850, 0))&lt;&gt;"", ISNUMBER(VALUE(INDEX(Paste_Here!P$2:P$850, MATCH(B225, Paste_Here!A$2:A$850, 0))))), INDEX(Paste_Here!P$2:P$850, MATCH(B225, Paste_Here!A$2:A$850, 0)), ""), ""), "")</f>
        <v/>
      </c>
      <c r="CG225" s="66"/>
      <c r="CH225" s="76" t="str">
        <f>IFERROR(IF(B225&lt;&gt;"", IF(ISNUMBER(SEARCH("highrisk", LOWER(INDEX(Paste_Here!Q$2:Q$850, MATCH(B225, Paste_Here!A$2:A$850, 0))))), "High Risk", IF(ISNUMBER(SEARCH("lowrisk", LOWER(INDEX(Paste_Here!Q$2:Q$850, MATCH(B225, Paste_Here!A$2:A$850, 0))))), "Low Risk", IF(ISNUMBER(SEARCH("somerisk", LOWER(INDEX(Paste_Here!Q$2:Q$850, MATCH(B225, Paste_Here!A$2:A$850, 0))))), "Some Risk", ""))), ""), "")</f>
        <v/>
      </c>
      <c r="CI225" s="66"/>
      <c r="CJ225" s="76" t="str">
        <f>IFERROR(IF(B225&lt;&gt;"", IF(AND(INDEX(Paste_Here!AA$2:AA$850, MATCH(B225, Paste_Here!A$2:A$850, 0))&lt;&gt;"", ISNUMBER(VALUE(INDEX(Paste_Here!AA$2:AA$850, MATCH(B225, Paste_Here!A$2:A$850, 0))))), INDEX(Paste_Here!AA$2:AA$850, MATCH(B225, Paste_Here!A$2:A$850, 0)), ""), ""), "")</f>
        <v/>
      </c>
      <c r="CK225" s="66"/>
      <c r="CL225" s="76" t="str">
        <f>IFERROR(IF(B225&lt;&gt;"", IF(LOWER(INDEX(Paste_Here!AB$2:AB$850, MATCH(B225, Paste_Here!A$2:A$850, 0)))="approaching expectations", "Approaching", IF(LOWER(INDEX(Paste_Here!AB$2:AB$850, MATCH(B225, Paste_Here!A$2:A$850, 0)))="met expectations", "Met", IF(LOWER(INDEX(Paste_Here!AB$2:AB$850, MATCH(B225, Paste_Here!A$2:A$850, 0)))="exceeded expectations", "Exceeded", IF(LOWER(INDEX(Paste_Here!AB$2:AB$850, MATCH(B225, Paste_Here!A$2:A$850, 0)))="below expectations", "Below", "")))), ""), "")</f>
        <v/>
      </c>
      <c r="CM225" s="66"/>
      <c r="CN225" s="76" t="str">
        <f>IFERROR(IF(B225&lt;&gt;"", IF(AND(INDEX(Paste_Here!AC$2:AC$850, MATCH(B225, Paste_Here!A$2:A$850, 0))&lt;&gt;"", ISNUMBER(VALUE(INDEX(Paste_Here!AC$2:AC$850, MATCH(B225, Paste_Here!A$2:A$850, 0))))), INDEX(Paste_Here!AC$2:AC$850, MATCH(B225, Paste_Here!A$2:A$850, 0)), ""), ""), "")</f>
        <v/>
      </c>
      <c r="CO225" s="66"/>
      <c r="CP225" s="76"/>
      <c r="CQ225" s="66"/>
      <c r="CR225" s="76"/>
      <c r="CS225" s="66"/>
      <c r="CT225" s="76"/>
      <c r="CU225" s="66"/>
      <c r="CV225" s="76"/>
      <c r="CW225" s="66"/>
      <c r="CX225" s="76"/>
      <c r="CY225" s="66"/>
      <c r="CZ225" s="66"/>
      <c r="DA225" s="76" t="str">
        <f t="shared" si="30"/>
        <v/>
      </c>
      <c r="DB225" s="66"/>
      <c r="DC225" s="76" t="str">
        <f>IFERROR(IF(B225&lt;&gt;"", IF(AND(INDEX(Paste_Here!V$2:V$850, MATCH(B225, Paste_Here!A$2:A$850, 0))&lt;&gt;"", ISNUMBER(VALUE(INDEX(Paste_Here!V$2:V$850, MATCH(B225, Paste_Here!A$2:A$850, 0))))), INDEX(Paste_Here!V$2:V$850, MATCH(B225, Paste_Here!A$2:A$850, 0)), ""), ""), "")</f>
        <v/>
      </c>
      <c r="DD225" s="66"/>
      <c r="DE225" s="76" t="str">
        <f>IFERROR(IF(B225&lt;&gt;"", IF(ISNUMBER(SEARCH("highrisk", LOWER(INDEX(Paste_Here!W$2:W$850, MATCH(B225, Paste_Here!A$2:A$850, 0))))), "High Risk", IF(ISNUMBER(SEARCH("lowrisk", LOWER(INDEX(Paste_Here!W$2:W$850, MATCH(B225, Paste_Here!A$2:A$850, 0))))), "Low Risk", IF(ISNUMBER(SEARCH("somerisk", LOWER(INDEX(Paste_Here!W$2:W$850, MATCH(B225, Paste_Here!A$2:A$850, 0))))), "Some Risk", ""))), ""), "")</f>
        <v/>
      </c>
      <c r="DF225" s="66"/>
      <c r="DG225" s="76" t="str">
        <f>IFERROR(IF(B225&lt;&gt;"", IF(AND(INDEX(Paste_Here!S$2:S$850, MATCH(B225, Paste_Here!A$2:A$850, 0))&lt;&gt;"", ISNUMBER(VALUE(INDEX(Paste_Here!S$2:S$850, MATCH(B225, Paste_Here!A$2:A$850, 0))))), INDEX(Paste_Here!S$2:S$850, MATCH(B225, Paste_Here!A$2:A$850, 0)), ""), ""), "")</f>
        <v/>
      </c>
      <c r="DH225" s="66"/>
      <c r="DI225" s="76" t="str">
        <f>IFERROR(IF(B225&lt;&gt;"", IF(ISNUMBER(SEARCH("highrisk", LOWER(INDEX(Paste_Here!T$2:T$850, MATCH(B225, Paste_Here!A$2:A$850, 0))))), "High Risk", IF(ISNUMBER(SEARCH("lowrisk", LOWER(INDEX(Paste_Here!T$2:T$850, MATCH(B225, Paste_Here!A$2:A$850, 0))))), "Low Risk", IF(ISNUMBER(SEARCH("somerisk", LOWER(INDEX(Paste_Here!T$2:T$850, MATCH(B225, Paste_Here!A$2:A$850, 0))))), "Some Risk", ""))), ""), "")</f>
        <v/>
      </c>
      <c r="DJ225" s="66"/>
      <c r="DK225" s="76" t="str">
        <f>IFERROR(IF(B225&lt;&gt;"", IF(AND(INDEX(Paste_Here!AD$2:AD$850, MATCH(B225, Paste_Here!A$2:A$850, 0))&lt;&gt;"", ISNUMBER(VALUE(INDEX(Paste_Here!AD$2:AD$850, MATCH(B225, Paste_Here!A$2:A$850, 0))))), INDEX(Paste_Here!AD$2:AD$850, MATCH(B225, Paste_Here!A$2:A$850, 0)), ""), ""), "")</f>
        <v/>
      </c>
      <c r="DL225" s="66"/>
      <c r="DM225" s="76" t="str">
        <f>IFERROR(IF(B225&lt;&gt;"", IF(LOWER(INDEX(Paste_Here!AE$2:AE$850, MATCH(B225, Paste_Here!A$2:A$850, 0)))="approaching expectations", "Approaching", IF(LOWER(INDEX(Paste_Here!AE$2:AE$850, MATCH(B225, Paste_Here!A$2:A$850, 0)))="met expectations", "Met", IF(LOWER(INDEX(Paste_Here!AE$2:AE$850, MATCH(B225, Paste_Here!A$2:A$850, 0)))="exceeded expectations", "Exceeded", IF(LOWER(INDEX(Paste_Here!AE$2:AE$850, MATCH(B225, Paste_Here!A$2:A$850, 0)))="below expectations", "Below", "")))), ""), "")</f>
        <v/>
      </c>
      <c r="DN225" s="66"/>
      <c r="DO225" s="76"/>
      <c r="DP225" s="66"/>
      <c r="DQ225" s="76"/>
      <c r="DR225" s="66"/>
      <c r="DS225" s="76"/>
      <c r="DT225" s="66"/>
      <c r="DU225" s="76"/>
      <c r="DV225" s="66"/>
      <c r="DW225" s="66"/>
      <c r="DX225" s="76" t="str">
        <f t="shared" si="31"/>
        <v/>
      </c>
      <c r="DY225" s="66"/>
      <c r="DZ225" s="76"/>
      <c r="EA225" s="66"/>
      <c r="EB225" s="76"/>
      <c r="EC225" s="66"/>
      <c r="ED225" s="76" t="str">
        <f>IFERROR(IF(B225&lt;&gt;"", IF(AND(INDEX(Paste_Here!AF$2:AF$850, MATCH(B225, Paste_Here!A$2:A$850, 0))&lt;&gt;"", ISNUMBER(VALUE(INDEX(Paste_Here!AF$2:AF$850, MATCH(B225, Paste_Here!A$2:A$850, 0))))), INDEX(Paste_Here!AF$2:AF$850, MATCH(B225, Paste_Here!A$2:A$850, 0)), ""), ""), "")</f>
        <v/>
      </c>
      <c r="EE225" s="66"/>
      <c r="EF225" s="76"/>
      <c r="EG225" s="66"/>
      <c r="EH225" s="76"/>
      <c r="EI225" s="66"/>
      <c r="EJ225" s="76" t="str">
        <f>IFERROR(IF(B225&lt;&gt;"", IF(AND(INDEX(Paste_Here!AG$2:AG$850, MATCH(B225, Paste_Here!A$2:A$850, 0))&lt;&gt;"", ISNUMBER(VALUE(INDEX(Paste_Here!AG$2:AG$850, MATCH(B225, Paste_Here!A$2:A$850, 0))))), INDEX(Paste_Here!AG$2:AG$850, MATCH(B225, Paste_Here!A$2:A$850, 0)), ""), ""), "")</f>
        <v/>
      </c>
      <c r="EK225" s="66"/>
      <c r="EL225" s="76"/>
      <c r="EM225" s="66"/>
      <c r="EN225" s="76"/>
      <c r="EO225" s="66"/>
      <c r="EP225" s="76"/>
      <c r="EQ225" s="66"/>
      <c r="ER225" s="76"/>
      <c r="ES225" s="66"/>
      <c r="ET225" s="66"/>
      <c r="EU225" s="76"/>
      <c r="EV225" s="66"/>
      <c r="EW225" s="76"/>
      <c r="EX225" s="66"/>
      <c r="EY225" s="76"/>
      <c r="EZ225" s="66"/>
      <c r="FA225" s="76"/>
      <c r="FB225" s="66"/>
      <c r="FC225" s="76"/>
      <c r="FD225" s="66"/>
      <c r="FE225" s="76"/>
      <c r="FF225" s="66"/>
      <c r="FG225" s="76"/>
      <c r="FH225" s="66"/>
      <c r="FI225" s="76"/>
      <c r="FJ225" s="66"/>
      <c r="FK225" s="76"/>
      <c r="FL225" s="66"/>
      <c r="FM225" s="76"/>
      <c r="FN225" s="66"/>
      <c r="FO225" s="76"/>
      <c r="FP225" s="66"/>
      <c r="FQ225" s="76"/>
      <c r="FR225" s="66"/>
      <c r="FS225" s="76"/>
      <c r="FT225" s="66"/>
      <c r="FU225" s="76"/>
      <c r="FV225" s="66"/>
      <c r="FW225" s="76"/>
      <c r="FX225" s="66"/>
      <c r="FY225" s="76"/>
      <c r="FZ225" s="66"/>
      <c r="GA225" s="76"/>
      <c r="GB225" s="66"/>
      <c r="GC225" s="76"/>
      <c r="GD225" s="66"/>
      <c r="GE225" s="76"/>
      <c r="GF225" s="66"/>
      <c r="GG225" s="76"/>
      <c r="GH225" s="66"/>
      <c r="GI225" s="76"/>
      <c r="GJ225" s="66"/>
      <c r="GK225" s="76"/>
      <c r="GL225" s="66"/>
      <c r="GM225" s="76"/>
      <c r="GN225" s="66"/>
      <c r="GO225" s="76"/>
      <c r="GP225" s="66"/>
      <c r="GQ225" s="76"/>
      <c r="GR225" s="66"/>
      <c r="GS225" s="76"/>
      <c r="GT225" s="66"/>
      <c r="GU225" s="76"/>
      <c r="GV225" s="66"/>
      <c r="GW225" s="76"/>
      <c r="GX225" s="66"/>
      <c r="GY225" s="76"/>
      <c r="GZ225" s="66"/>
      <c r="HA225" s="76"/>
      <c r="HB225" s="66"/>
      <c r="HC225" s="76"/>
      <c r="HD225" s="66"/>
      <c r="HE225" s="76"/>
      <c r="HF225" s="66"/>
      <c r="HG225" s="76"/>
      <c r="HH225" s="66"/>
      <c r="HI225" s="76"/>
      <c r="HJ225" s="66"/>
      <c r="HK225" s="76"/>
      <c r="HL225" s="66"/>
      <c r="HM225" s="76"/>
      <c r="HN225" s="66"/>
      <c r="HO225" s="76"/>
      <c r="HP225" s="66"/>
      <c r="HQ225" s="76"/>
      <c r="HR225" s="66"/>
      <c r="HS225" s="76"/>
      <c r="HT225" s="66"/>
      <c r="HU225" s="76"/>
      <c r="HV225" s="66"/>
      <c r="HW225" s="76"/>
      <c r="HX225" s="66"/>
      <c r="HY225" s="76"/>
      <c r="HZ225" s="66"/>
      <c r="IA225" s="76"/>
      <c r="IB225" s="66"/>
      <c r="IC225" s="76"/>
      <c r="ID225" s="66"/>
      <c r="IE225" s="76"/>
      <c r="IF225" s="66"/>
      <c r="IG225" s="76"/>
      <c r="IH225" s="66"/>
      <c r="II225" s="76"/>
      <c r="IJ225" s="66"/>
      <c r="IK225" s="76"/>
      <c r="IL225" s="66"/>
      <c r="IM225" s="76"/>
      <c r="IN225" s="66"/>
      <c r="IO225" s="76"/>
      <c r="IP225" s="66"/>
      <c r="IQ225" s="76"/>
      <c r="IR225" s="66"/>
      <c r="IS225" s="76"/>
      <c r="IT225" s="66"/>
      <c r="IU225" s="76"/>
      <c r="IV225" s="66"/>
      <c r="IW225" s="76"/>
      <c r="IX225" s="66"/>
      <c r="IY225" s="76"/>
      <c r="IZ225" s="66"/>
      <c r="JA225" s="76"/>
      <c r="JB225" s="66"/>
      <c r="JC225" s="76"/>
      <c r="JD225" s="66"/>
      <c r="JE225" s="76"/>
      <c r="JF225" s="66"/>
      <c r="JG225" s="76"/>
      <c r="JH225" s="66"/>
      <c r="JI225" s="76"/>
      <c r="JJ225" s="66"/>
      <c r="JK225" s="76"/>
      <c r="JL225" s="66"/>
      <c r="JM225" s="76"/>
      <c r="JN225" s="66"/>
      <c r="JO225" s="76"/>
      <c r="JP225" s="66"/>
      <c r="JQ225" s="76"/>
      <c r="JR225" s="66"/>
      <c r="JS225" s="76"/>
      <c r="JT225" s="66"/>
      <c r="JU225" s="76"/>
      <c r="JV225" s="66"/>
      <c r="JW225" s="76"/>
      <c r="JX225" s="66"/>
      <c r="JY225" s="76"/>
      <c r="JZ225" s="66"/>
      <c r="KA225" s="76"/>
      <c r="KB225" s="66"/>
      <c r="KC225" s="76"/>
      <c r="KD225" s="66"/>
      <c r="KE225" s="76"/>
      <c r="KF225" s="66"/>
      <c r="KG225" s="76"/>
      <c r="KH225" s="66"/>
      <c r="KI225" s="76"/>
      <c r="KJ225" s="66"/>
      <c r="KK225" s="76"/>
      <c r="KL225" s="66"/>
      <c r="KM225" s="76"/>
      <c r="KN225" s="66"/>
      <c r="KO225" s="76"/>
      <c r="KP225" s="66"/>
      <c r="KQ225" s="76"/>
      <c r="KR225" s="66"/>
      <c r="KS225" s="76"/>
      <c r="KT225" s="66"/>
      <c r="KU225" s="76"/>
      <c r="KV225" s="66"/>
      <c r="KW225" s="76"/>
      <c r="KX225" s="66"/>
      <c r="KY225" s="76"/>
      <c r="KZ225" s="66"/>
      <c r="LA225" s="76"/>
      <c r="LB225" s="66"/>
      <c r="LC225" s="76"/>
      <c r="LD225" s="66"/>
      <c r="LE225" s="76"/>
      <c r="LF225" s="66"/>
      <c r="LG225" s="76"/>
      <c r="LH225" s="66"/>
      <c r="LI225" s="76"/>
      <c r="LJ225" s="66"/>
      <c r="LK225" s="76"/>
      <c r="LL225" s="66"/>
      <c r="LM225" s="76"/>
      <c r="LN225" s="66"/>
      <c r="LO225" s="76"/>
      <c r="LP225" s="66"/>
      <c r="LQ225" s="76"/>
      <c r="LR225" s="66"/>
      <c r="LS225" s="76"/>
      <c r="LT225" s="66"/>
      <c r="LU225" s="76"/>
      <c r="LV225" s="66"/>
      <c r="LW225" s="76"/>
      <c r="LX225" s="66"/>
      <c r="LY225" s="76"/>
      <c r="LZ225" s="66"/>
      <c r="MA225" s="76"/>
      <c r="MB225" s="66"/>
      <c r="MC225" s="76"/>
      <c r="MD225" s="66"/>
      <c r="MG225" s="1" t="str" cm="1">
        <f t="array" ref="MG225">IFERROR(INDEX(Paste_Here!$B$2:$B$850, MATCH(0, COUNTIF(MG$4:MG224, Paste_Here!$B$2:$B$850) + IF(Paste_Here!$B$2:$B$850="", 1, 0), 0)), "")</f>
        <v/>
      </c>
      <c r="MH225" s="1" t="str">
        <f>IF(MG225&lt;&gt;"", INDEX(Paste_Here!$A$2:$A$850, MATCH(MG225, Paste_Here!$B$2:$B$850, 0)), "")</f>
        <v/>
      </c>
      <c r="MI225" s="1" t="str">
        <f t="shared" si="32"/>
        <v/>
      </c>
      <c r="MJ225" s="1" t="str" cm="1">
        <f t="array" ref="MJ225">IFERROR(INDEX($MI$5:$MI$850, MATCH(SMALL(IF($MI$5:$MI$850&lt;&gt;"", COUNTIF($MI$5:$MI$850, "&lt;"&amp;$MI$5:$MI$850)+1), ROW()-ROW($MJ$5)+1), COUNTIF($MI$5:$MI$850, "&lt;"&amp;$MI$5:$MI$850)+1, 0)), "")</f>
        <v/>
      </c>
    </row>
    <row r="226" spans="1:348">
      <c r="A226" s="66"/>
      <c r="B226" s="76" t="str">
        <f t="shared" si="25"/>
        <v/>
      </c>
      <c r="C226" s="66"/>
      <c r="D226" s="76" t="str">
        <f>IFERROR(IF(B226&lt;&gt;"", IF(AND(INDEX(Paste_Here!B$2:B$850, MATCH(B226, Paste_Here!A$2:A$850, 0))&lt;&gt;"", ISNUMBER(VALUE(INDEX(Paste_Here!B$2:B$850, MATCH(B226, Paste_Here!A$2:A$850, 0))))), INDEX(Paste_Here!B$2:B$850, MATCH(B226, Paste_Here!A$2:A$850, 0)), ""), ""), "")</f>
        <v/>
      </c>
      <c r="E226" s="66"/>
      <c r="F226" s="76" t="str">
        <f>IFERROR(IF(B226&lt;&gt;"", IF(ISTEXT(INDEX(Paste_Here!K$2:K$850, MATCH(B226, Paste_Here!A$2:A$850, 0))), INDEX(Paste_Here!K$2:K$850, MATCH(B226, Paste_Here!A$2:A$850, 0)), ""), ""), "")</f>
        <v/>
      </c>
      <c r="G226" s="66"/>
      <c r="H226" s="76" t="str">
        <f>IFERROR(IF(B226&lt;&gt;"", IF(ISTEXT(INDEX(Paste_Here!C$2:C$850, MATCH(B226, Paste_Here!A$2:A$850, 0))), INDEX(Paste_Here!C$2:C$850, MATCH(B226, Paste_Here!A$2:A$850, 0)), ""), ""), "")</f>
        <v/>
      </c>
      <c r="I226" s="66"/>
      <c r="J226" s="76" t="str">
        <f>IFERROR(IF(B226&lt;&gt;"", IF(ISNUMBER(SEARCH("s", LOWER(INDEX(Paste_Here!M$2:M$850, MATCH(B226, Paste_Here!A$2:A$850, 0))))), "Yes", IF(INDEX(Paste_Here!M$2:M$850, MATCH(B226, Paste_Here!A$2:A$850, 0))&lt;&gt;"", "No", "")), ""), "")</f>
        <v/>
      </c>
      <c r="K226" s="66"/>
      <c r="L226" s="76" t="str">
        <f>IFERROR(IF(B226&lt;&gt;"", IF(ISNUMBER(SEARCH("yes", LOWER(INDEX(Paste_Here!E$2:E$850, MATCH(B226, Paste_Here!A$2:A$850, 0))))), "Yes", IF(ISNUMBER(SEARCH("no", LOWER(INDEX(Paste_Here!E$2:E$850, MATCH(B226, Paste_Here!A$2:A$850, 0))))), "No", "")), ""), "")</f>
        <v/>
      </c>
      <c r="M226" s="66"/>
      <c r="N226" s="76" t="str">
        <f>IFERROR(IF(B226&lt;&gt;"", IF(ISNUMBER(SEARCH("yes", LOWER(INDEX(Paste_Here!F$2:F$850, MATCH(B226, Paste_Here!A$2:A$850, 0))))), "Yes", IF(ISNUMBER(SEARCH("no", LOWER(INDEX(Paste_Here!F$2:F$850, MATCH(B226, Paste_Here!A$2:A$850, 0))))), "No", "")), ""), "")</f>
        <v/>
      </c>
      <c r="O226" s="66"/>
      <c r="P226" s="76" t="str">
        <f>IFERROR(IF(B226&lt;&gt;"", IF(ISNUMBER(SEARCH("yes", LOWER(INDEX(Paste_Here!L$2:L$850, MATCH(B226, Paste_Here!A$2:A$850, 0))))), "Yes", IF(ISNUMBER(SEARCH("no", LOWER(INDEX(Paste_Here!L$2:L$850, MATCH(B226, Paste_Here!A$2:A$850, 0))))), "No", "")), ""), "")</f>
        <v/>
      </c>
      <c r="Q226" s="66"/>
      <c r="R226" s="76" t="str">
        <f>IFERROR(IF(B226&lt;&gt;"", IF(ISNUMBER(SEARCH("transitional 2", LOWER(INDEX(Paste_Here!D$2:D$850, MATCH(B226, Paste_Here!A$2:A$850, 0))))), "T2", IF(ISNUMBER(SEARCH("transitional 1", LOWER(INDEX(Paste_Here!D$2:D$850, MATCH(B226, Paste_Here!A$2:A$850, 0))))), "T1", IF(ISNUMBER(SEARCH("waived ell services", LOWER(INDEX(Paste_Here!D$2:D$850, MATCH(B226, Paste_Here!A$2:A$850, 0))))), "W", IF(ISNUMBER(SEARCH("english language learner", LOWER(INDEX(Paste_Here!D$2:D$850, MATCH(B226, Paste_Here!A$2:A$850, 0))))), "L", "")))), ""), "")</f>
        <v/>
      </c>
      <c r="S226" s="66"/>
      <c r="T226" s="76" t="str">
        <f>IFERROR(IF(B226&lt;&gt;"", IF(ISNUMBER(SEARCH("yes", LOWER(INDEX(Paste_Here!I$2:I$850, MATCH(B226, Paste_Here!A$2:A$850, 0))))), "Yes", IF(ISNUMBER(SEARCH("no", LOWER(INDEX(Paste_Here!I$2:I$850, MATCH(B226, Paste_Here!A$2:A$850, 0))))), "No", "")), ""), "")</f>
        <v/>
      </c>
      <c r="U226" s="66"/>
      <c r="V226" s="76" t="str">
        <f>IFERROR(IF(B226&lt;&gt;"", IF(ISTEXT(INDEX(Paste_Here!J$2:J$850, MATCH(B226, Paste_Here!A$2:A$850, 0))), VALUE(INDEX(Paste_Here!J$2:J$850, MATCH(B226, Paste_Here!A$2:A$850, 0))), ""), ""), "")</f>
        <v/>
      </c>
      <c r="W226" s="66"/>
      <c r="X226" s="66"/>
      <c r="Y226" s="76" t="str">
        <f t="shared" si="26"/>
        <v/>
      </c>
      <c r="Z226" s="66"/>
      <c r="AA226" s="76" t="str">
        <f>IFERROR(IF(B226&lt;&gt;"", IF(AND(INDEX(Paste_Here!AI$2:AI$850, MATCH(B226, Paste_Here!A$2:A$850, 0))&lt;&gt;"", ISNUMBER(VALUE(INDEX(Paste_Here!AI$2:AI$850, MATCH(B226, Paste_Here!A$2:A$850, 0))))), INDEX(Paste_Here!AI$2:AI$850, MATCH(B226, Paste_Here!A$2:A$850, 0)), ""), ""), "")</f>
        <v/>
      </c>
      <c r="AB226" s="66"/>
      <c r="AC226" s="76" t="str">
        <f>IFERROR(IF(B226&lt;&gt;"", IF(AND(INDEX(Paste_Here!AJ$2:AJ$850, MATCH(B226, Paste_Here!A$2:A$850, 0))&lt;&gt;"", ISNUMBER(VALUE(INDEX(Paste_Here!AJ$2:AJ$850, MATCH(B226, Paste_Here!A$2:A$850, 0))))), INDEX(Paste_Here!AJ$2:AJ$850, MATCH(B226, Paste_Here!A$2:A$850, 0)), ""), ""), "")</f>
        <v/>
      </c>
      <c r="AD226" s="66"/>
      <c r="AE226" s="76" t="str">
        <f>IFERROR(IF(B226&lt;&gt;"", IF(AND(INDEX(Paste_Here!AK$2:AK$850, MATCH(B226, Paste_Here!A$2:A$850, 0))&lt;&gt;"", ISNUMBER(VALUE(INDEX(Paste_Here!AK$2:AK$850, MATCH(B226, Paste_Here!A$2:A$850, 0))))), INDEX(Paste_Here!AK$2:AK$850, MATCH(B226, Paste_Here!A$2:A$850, 0)), ""), ""), "")</f>
        <v/>
      </c>
      <c r="AF226" s="66"/>
      <c r="AG226" s="76" t="str">
        <f>IFERROR(IF(B226&lt;&gt;"", IF(AND(INDEX(Paste_Here!AL$2:AL$850, MATCH(B226, Paste_Here!A$2:A$850, 0))&lt;&gt;"", ISNUMBER(VALUE(INDEX(Paste_Here!AL$2:AL$850, MATCH(B226, Paste_Here!A$2:A$850, 0))))), INDEX(Paste_Here!AL$2:AL$850, MATCH(B226, Paste_Here!A$2:A$850, 0)), ""), ""), "")</f>
        <v/>
      </c>
      <c r="AH226" s="66"/>
      <c r="AI226" s="76" t="str">
        <f>IFERROR(IF(B226&lt;&gt;"", IF(AND(INDEX(Paste_Here!AH$2:AH$850, MATCH(B226, Paste_Here!A$2:A$850, 0))&lt;&gt;"", ISNUMBER(VALUE(INDEX(Paste_Here!AH$2:AH$850, MATCH(B226, Paste_Here!A$2:A$850, 0))))), IF(VALUE(INDEX(Paste_Here!AH$2:AH$850, MATCH(B226, Paste_Here!A$2:A$850, 0)))=0, "", INDEX(Paste_Here!AH$2:AH$850, MATCH(B226, Paste_Here!A$2:A$850, 0))), ""), ""), "")</f>
        <v/>
      </c>
      <c r="AJ226" s="66"/>
      <c r="AK226" s="76" t="str">
        <f>IFERROR(IF(B226&lt;&gt;"", IF(AND(INDEX(Paste_Here!N$2:N$850, MATCH(B226, Paste_Here!A$2:A$850, 0))&lt;&gt;"", ISNUMBER(VALUE(INDEX(Paste_Here!N$2:N$850, MATCH(B226, Paste_Here!A$2:A$850, 0))))), INDEX(Paste_Here!N$2:N$850, MATCH(B226, Paste_Here!A$2:A$850, 0)), ""), ""), "")</f>
        <v/>
      </c>
      <c r="AL226" s="66"/>
      <c r="AM226" s="76" t="str">
        <f>IFERROR(IF(B226&lt;&gt;"", IF(AND(INDEX(Paste_Here!O$2:O$850, MATCH(B226, Paste_Here!A$2:A$850, 0))&lt;&gt;"", ISNUMBER(VALUE(INDEX(Paste_Here!O$2:O$850, MATCH(B226, Paste_Here!A$2:A$850, 0))))), INDEX(Paste_Here!O$2:O$850, MATCH(B226, Paste_Here!A$2:A$850, 0)), ""), ""), "")</f>
        <v/>
      </c>
      <c r="AN226" s="66"/>
      <c r="AO226" s="76"/>
      <c r="AP226" s="66"/>
      <c r="AQ226" s="76"/>
      <c r="AR226" s="66"/>
      <c r="AS226" s="76"/>
      <c r="AT226" s="66"/>
      <c r="AU226" s="66"/>
      <c r="AV226" s="76" t="str">
        <f t="shared" si="27"/>
        <v/>
      </c>
      <c r="AW226" s="66"/>
      <c r="AX226" s="76" t="str">
        <f>IFERROR(IF(B226&lt;&gt;"", IF(ISNUMBER(SEARCH("Revealed-Potential (Primary Focus)", LOWER(INDEX(Paste_Here!Z$2:Z$850, MATCH(B226, Paste_Here!A$2:A$850, 0))))), "Rev-Potential: Prim", IF(ISNUMBER(SEARCH("Revealed-Potential (Secondary Focus)", LOWER(INDEX(Paste_Here!Z$2:Z$850, MATCH(B226, Paste_Here!A$2:A$850, 0))))), "Rev-Potential: Sec", IF(ISNUMBER(SEARCH("Monitoring", LOWER(INDEX(Paste_Here!Z$2:Z$850, MATCH(B226, Paste_Here!A$2:A$850, 0))))), "Monitoring", IF(ISNUMBER(SEARCH("At-Promise (Secondary Focus)", LOWER(INDEX(Paste_Here!Z$2:Z$850, MATCH(B226, Paste_Here!A$2:A$850, 0))))), "At-Promise: Sec", IF(ISNUMBER(SEARCH("At-Promise (Primary Focus)", LOWER(INDEX(Paste_Here!Z$2:Z$850, MATCH(B226, Paste_Here!A$2:A$850, 0))))), "At-Promise: Prim", ""))))), ""), "")</f>
        <v/>
      </c>
      <c r="AY226" s="66"/>
      <c r="AZ226" s="76"/>
      <c r="BA226" s="66"/>
      <c r="BB226" s="76"/>
      <c r="BC226" s="66"/>
      <c r="BD226" s="76"/>
      <c r="BE226" s="66"/>
      <c r="BF226" s="76"/>
      <c r="BG226" s="66"/>
      <c r="BH226" s="76"/>
      <c r="BI226" s="66"/>
      <c r="BJ226" s="66"/>
      <c r="BK226" s="76" t="str">
        <f t="shared" si="28"/>
        <v/>
      </c>
      <c r="BL226" s="66"/>
      <c r="BM226" s="76" t="str">
        <f>IFERROR(IF(B226&lt;&gt;"", IF(AND(ISNUMBER(VALUE(SUBSTITUTE(SUBSTITUTE(Paste_Here!R226, "br", "-"), "L", ""))), VALUE(SUBSTITUTE(SUBSTITUTE(Paste_Here!R226, "br", "-"), "L", "")) &gt;= 1095), "Yes", IF(AND(ISNUMBER(VALUE(SUBSTITUTE(SUBSTITUTE(Paste_Here!R226, "br", "-"), "L", ""))), VALUE(SUBSTITUTE(SUBSTITUTE(Paste_Here!R226, "br", "-"), "L", "")) &lt;= 1094), "No", "")), ""), "")</f>
        <v/>
      </c>
      <c r="BN226" s="66"/>
      <c r="BO226" s="76" t="str">
        <f>IFERROR(IF(B226&lt;&gt;"", IF(COUNTIF(INDEX(Paste_Here!Y$2:AB$850, MATCH(B226, Paste_Here!A$2:A$850, 0), 0), "yes") &gt; 0, "Yes", IF(COUNTIF(INDEX(Paste_Here!Y$2:AB$850, MATCH(B226, Paste_Here!A$2:A$850, 0), 0), "no") &gt; 0, "No", "")), ""), "")</f>
        <v/>
      </c>
      <c r="BP226" s="66"/>
      <c r="BQ226" s="76" t="str">
        <f>IFERROR(IF(B226&lt;&gt;"", IF(AND(ISNUMBER(VALUE(SUBSTITUTE(SUBSTITUTE(Paste_Here!U226, "em", "-"), "q", ""))), VALUE(SUBSTITUTE(SUBSTITUTE(Paste_Here!U226, "em", "-"), "q", "")) &gt;= 910), "Yes", IF(AND(ISNUMBER(VALUE(SUBSTITUTE(SUBSTITUTE(Paste_Here!U226, "em", "-"), "q", ""))), VALUE(SUBSTITUTE(SUBSTITUTE(Paste_Here!U226, "em", "-"), "q", "")) &lt;= 909), "No", "")), ""), "")</f>
        <v/>
      </c>
      <c r="BR226" s="66"/>
      <c r="BS226" s="76" t="str">
        <f>IFERROR(IF(B226&lt;&gt;"", IF(AND(INDEX(Paste_Here!X$2:X$850, MATCH(B226, Paste_Here!A$2:A$850, 0))&lt;&gt;"", ISNUMBER(VALUE(INDEX(Paste_Here!X$2:X$850, MATCH(B226, Paste_Here!A$2:A$850, 0))))), INDEX(Paste_Here!X$2:X$850, MATCH(B226, Paste_Here!A$2:A$850, 0)), ""), ""), "")</f>
        <v/>
      </c>
      <c r="BT226" s="66"/>
      <c r="BU226" s="76" t="str">
        <f>IFERROR(IF(B226&lt;&gt;"", IF(ISNUMBER(VALUE(INDEX(Paste_Here!G$2:G$850, MATCH(B226, Paste_Here!A$2:A$850, 0)))), IF(VALUE(INDEX(Paste_Here!G$2:G$850, MATCH(B226, Paste_Here!A$2:A$850, 0)))=0, "No", IF(AND(VALUE(INDEX(Paste_Here!G$2:G$850, MATCH(B226, Paste_Here!A$2:A$850, 0)))&gt;=1, VALUE(INDEX(Paste_Here!G$2:G$850, MATCH(B226, Paste_Here!A$2:A$850, 0)))&lt;=4), VALUE(INDEX(Paste_Here!G$2:G$850, MATCH(B226, Paste_Here!A$2:A$850, 0))), "")), ""), ""), "")</f>
        <v/>
      </c>
      <c r="BV226" s="66"/>
      <c r="BW226" s="76" t="str">
        <f>IFERROR(IF(B226&lt;&gt;"", IF(ISNUMBER(VALUE(INDEX(Paste_Here!H$2:H$850, MATCH(B226, Paste_Here!A$2:A$850, 0)))), IF(VALUE(INDEX(Paste_Here!H$2:H$850, MATCH(B226, Paste_Here!A$2:A$850, 0)))=0, "No", IF(AND(VALUE(INDEX(Paste_Here!H$2:H$850, MATCH(B226, Paste_Here!A$2:A$850, 0)))&gt;=1, VALUE(INDEX(Paste_Here!H$2:H$850, MATCH(B226, Paste_Here!A$2:A$850, 0)))&lt;=4), VALUE(INDEX(Paste_Here!H$2:H$850, MATCH(B226, Paste_Here!A$2:A$850, 0))), "")), ""), ""), "")</f>
        <v/>
      </c>
      <c r="BX226" s="66"/>
      <c r="BY226" s="76"/>
      <c r="BZ226" s="66"/>
      <c r="CA226" s="76"/>
      <c r="CB226" s="66"/>
      <c r="CC226" s="66"/>
      <c r="CD226" s="76" t="str">
        <f t="shared" si="29"/>
        <v/>
      </c>
      <c r="CE226" s="66"/>
      <c r="CF226" s="76" t="str">
        <f>IFERROR(IF(B226&lt;&gt;"", IF(AND(INDEX(Paste_Here!P$2:P$850, MATCH(B226, Paste_Here!A$2:A$850, 0))&lt;&gt;"", ISNUMBER(VALUE(INDEX(Paste_Here!P$2:P$850, MATCH(B226, Paste_Here!A$2:A$850, 0))))), INDEX(Paste_Here!P$2:P$850, MATCH(B226, Paste_Here!A$2:A$850, 0)), ""), ""), "")</f>
        <v/>
      </c>
      <c r="CG226" s="66"/>
      <c r="CH226" s="76" t="str">
        <f>IFERROR(IF(B226&lt;&gt;"", IF(ISNUMBER(SEARCH("highrisk", LOWER(INDEX(Paste_Here!Q$2:Q$850, MATCH(B226, Paste_Here!A$2:A$850, 0))))), "High Risk", IF(ISNUMBER(SEARCH("lowrisk", LOWER(INDEX(Paste_Here!Q$2:Q$850, MATCH(B226, Paste_Here!A$2:A$850, 0))))), "Low Risk", IF(ISNUMBER(SEARCH("somerisk", LOWER(INDEX(Paste_Here!Q$2:Q$850, MATCH(B226, Paste_Here!A$2:A$850, 0))))), "Some Risk", ""))), ""), "")</f>
        <v/>
      </c>
      <c r="CI226" s="66"/>
      <c r="CJ226" s="76" t="str">
        <f>IFERROR(IF(B226&lt;&gt;"", IF(AND(INDEX(Paste_Here!AA$2:AA$850, MATCH(B226, Paste_Here!A$2:A$850, 0))&lt;&gt;"", ISNUMBER(VALUE(INDEX(Paste_Here!AA$2:AA$850, MATCH(B226, Paste_Here!A$2:A$850, 0))))), INDEX(Paste_Here!AA$2:AA$850, MATCH(B226, Paste_Here!A$2:A$850, 0)), ""), ""), "")</f>
        <v/>
      </c>
      <c r="CK226" s="66"/>
      <c r="CL226" s="76" t="str">
        <f>IFERROR(IF(B226&lt;&gt;"", IF(LOWER(INDEX(Paste_Here!AB$2:AB$850, MATCH(B226, Paste_Here!A$2:A$850, 0)))="approaching expectations", "Approaching", IF(LOWER(INDEX(Paste_Here!AB$2:AB$850, MATCH(B226, Paste_Here!A$2:A$850, 0)))="met expectations", "Met", IF(LOWER(INDEX(Paste_Here!AB$2:AB$850, MATCH(B226, Paste_Here!A$2:A$850, 0)))="exceeded expectations", "Exceeded", IF(LOWER(INDEX(Paste_Here!AB$2:AB$850, MATCH(B226, Paste_Here!A$2:A$850, 0)))="below expectations", "Below", "")))), ""), "")</f>
        <v/>
      </c>
      <c r="CM226" s="66"/>
      <c r="CN226" s="76" t="str">
        <f>IFERROR(IF(B226&lt;&gt;"", IF(AND(INDEX(Paste_Here!AC$2:AC$850, MATCH(B226, Paste_Here!A$2:A$850, 0))&lt;&gt;"", ISNUMBER(VALUE(INDEX(Paste_Here!AC$2:AC$850, MATCH(B226, Paste_Here!A$2:A$850, 0))))), INDEX(Paste_Here!AC$2:AC$850, MATCH(B226, Paste_Here!A$2:A$850, 0)), ""), ""), "")</f>
        <v/>
      </c>
      <c r="CO226" s="66"/>
      <c r="CP226" s="76"/>
      <c r="CQ226" s="66"/>
      <c r="CR226" s="76"/>
      <c r="CS226" s="66"/>
      <c r="CT226" s="76"/>
      <c r="CU226" s="66"/>
      <c r="CV226" s="76"/>
      <c r="CW226" s="66"/>
      <c r="CX226" s="76"/>
      <c r="CY226" s="66"/>
      <c r="CZ226" s="66"/>
      <c r="DA226" s="76" t="str">
        <f t="shared" si="30"/>
        <v/>
      </c>
      <c r="DB226" s="66"/>
      <c r="DC226" s="76" t="str">
        <f>IFERROR(IF(B226&lt;&gt;"", IF(AND(INDEX(Paste_Here!V$2:V$850, MATCH(B226, Paste_Here!A$2:A$850, 0))&lt;&gt;"", ISNUMBER(VALUE(INDEX(Paste_Here!V$2:V$850, MATCH(B226, Paste_Here!A$2:A$850, 0))))), INDEX(Paste_Here!V$2:V$850, MATCH(B226, Paste_Here!A$2:A$850, 0)), ""), ""), "")</f>
        <v/>
      </c>
      <c r="DD226" s="66"/>
      <c r="DE226" s="76" t="str">
        <f>IFERROR(IF(B226&lt;&gt;"", IF(ISNUMBER(SEARCH("highrisk", LOWER(INDEX(Paste_Here!W$2:W$850, MATCH(B226, Paste_Here!A$2:A$850, 0))))), "High Risk", IF(ISNUMBER(SEARCH("lowrisk", LOWER(INDEX(Paste_Here!W$2:W$850, MATCH(B226, Paste_Here!A$2:A$850, 0))))), "Low Risk", IF(ISNUMBER(SEARCH("somerisk", LOWER(INDEX(Paste_Here!W$2:W$850, MATCH(B226, Paste_Here!A$2:A$850, 0))))), "Some Risk", ""))), ""), "")</f>
        <v/>
      </c>
      <c r="DF226" s="66"/>
      <c r="DG226" s="76" t="str">
        <f>IFERROR(IF(B226&lt;&gt;"", IF(AND(INDEX(Paste_Here!S$2:S$850, MATCH(B226, Paste_Here!A$2:A$850, 0))&lt;&gt;"", ISNUMBER(VALUE(INDEX(Paste_Here!S$2:S$850, MATCH(B226, Paste_Here!A$2:A$850, 0))))), INDEX(Paste_Here!S$2:S$850, MATCH(B226, Paste_Here!A$2:A$850, 0)), ""), ""), "")</f>
        <v/>
      </c>
      <c r="DH226" s="66"/>
      <c r="DI226" s="76" t="str">
        <f>IFERROR(IF(B226&lt;&gt;"", IF(ISNUMBER(SEARCH("highrisk", LOWER(INDEX(Paste_Here!T$2:T$850, MATCH(B226, Paste_Here!A$2:A$850, 0))))), "High Risk", IF(ISNUMBER(SEARCH("lowrisk", LOWER(INDEX(Paste_Here!T$2:T$850, MATCH(B226, Paste_Here!A$2:A$850, 0))))), "Low Risk", IF(ISNUMBER(SEARCH("somerisk", LOWER(INDEX(Paste_Here!T$2:T$850, MATCH(B226, Paste_Here!A$2:A$850, 0))))), "Some Risk", ""))), ""), "")</f>
        <v/>
      </c>
      <c r="DJ226" s="66"/>
      <c r="DK226" s="76" t="str">
        <f>IFERROR(IF(B226&lt;&gt;"", IF(AND(INDEX(Paste_Here!AD$2:AD$850, MATCH(B226, Paste_Here!A$2:A$850, 0))&lt;&gt;"", ISNUMBER(VALUE(INDEX(Paste_Here!AD$2:AD$850, MATCH(B226, Paste_Here!A$2:A$850, 0))))), INDEX(Paste_Here!AD$2:AD$850, MATCH(B226, Paste_Here!A$2:A$850, 0)), ""), ""), "")</f>
        <v/>
      </c>
      <c r="DL226" s="66"/>
      <c r="DM226" s="76" t="str">
        <f>IFERROR(IF(B226&lt;&gt;"", IF(LOWER(INDEX(Paste_Here!AE$2:AE$850, MATCH(B226, Paste_Here!A$2:A$850, 0)))="approaching expectations", "Approaching", IF(LOWER(INDEX(Paste_Here!AE$2:AE$850, MATCH(B226, Paste_Here!A$2:A$850, 0)))="met expectations", "Met", IF(LOWER(INDEX(Paste_Here!AE$2:AE$850, MATCH(B226, Paste_Here!A$2:A$850, 0)))="exceeded expectations", "Exceeded", IF(LOWER(INDEX(Paste_Here!AE$2:AE$850, MATCH(B226, Paste_Here!A$2:A$850, 0)))="below expectations", "Below", "")))), ""), "")</f>
        <v/>
      </c>
      <c r="DN226" s="66"/>
      <c r="DO226" s="76"/>
      <c r="DP226" s="66"/>
      <c r="DQ226" s="76"/>
      <c r="DR226" s="66"/>
      <c r="DS226" s="76"/>
      <c r="DT226" s="66"/>
      <c r="DU226" s="76"/>
      <c r="DV226" s="66"/>
      <c r="DW226" s="66"/>
      <c r="DX226" s="76" t="str">
        <f t="shared" si="31"/>
        <v/>
      </c>
      <c r="DY226" s="66"/>
      <c r="DZ226" s="76"/>
      <c r="EA226" s="66"/>
      <c r="EB226" s="76"/>
      <c r="EC226" s="66"/>
      <c r="ED226" s="76" t="str">
        <f>IFERROR(IF(B226&lt;&gt;"", IF(AND(INDEX(Paste_Here!AF$2:AF$850, MATCH(B226, Paste_Here!A$2:A$850, 0))&lt;&gt;"", ISNUMBER(VALUE(INDEX(Paste_Here!AF$2:AF$850, MATCH(B226, Paste_Here!A$2:A$850, 0))))), INDEX(Paste_Here!AF$2:AF$850, MATCH(B226, Paste_Here!A$2:A$850, 0)), ""), ""), "")</f>
        <v/>
      </c>
      <c r="EE226" s="66"/>
      <c r="EF226" s="76"/>
      <c r="EG226" s="66"/>
      <c r="EH226" s="76"/>
      <c r="EI226" s="66"/>
      <c r="EJ226" s="76" t="str">
        <f>IFERROR(IF(B226&lt;&gt;"", IF(AND(INDEX(Paste_Here!AG$2:AG$850, MATCH(B226, Paste_Here!A$2:A$850, 0))&lt;&gt;"", ISNUMBER(VALUE(INDEX(Paste_Here!AG$2:AG$850, MATCH(B226, Paste_Here!A$2:A$850, 0))))), INDEX(Paste_Here!AG$2:AG$850, MATCH(B226, Paste_Here!A$2:A$850, 0)), ""), ""), "")</f>
        <v/>
      </c>
      <c r="EK226" s="66"/>
      <c r="EL226" s="76"/>
      <c r="EM226" s="66"/>
      <c r="EN226" s="76"/>
      <c r="EO226" s="66"/>
      <c r="EP226" s="76"/>
      <c r="EQ226" s="66"/>
      <c r="ER226" s="76"/>
      <c r="ES226" s="66"/>
      <c r="ET226" s="66"/>
      <c r="EU226" s="76"/>
      <c r="EV226" s="66"/>
      <c r="EW226" s="76"/>
      <c r="EX226" s="66"/>
      <c r="EY226" s="76"/>
      <c r="EZ226" s="66"/>
      <c r="FA226" s="76"/>
      <c r="FB226" s="66"/>
      <c r="FC226" s="76"/>
      <c r="FD226" s="66"/>
      <c r="FE226" s="76"/>
      <c r="FF226" s="66"/>
      <c r="FG226" s="76"/>
      <c r="FH226" s="66"/>
      <c r="FI226" s="76"/>
      <c r="FJ226" s="66"/>
      <c r="FK226" s="76"/>
      <c r="FL226" s="66"/>
      <c r="FM226" s="76"/>
      <c r="FN226" s="66"/>
      <c r="FO226" s="76"/>
      <c r="FP226" s="66"/>
      <c r="FQ226" s="76"/>
      <c r="FR226" s="66"/>
      <c r="FS226" s="76"/>
      <c r="FT226" s="66"/>
      <c r="FU226" s="76"/>
      <c r="FV226" s="66"/>
      <c r="FW226" s="76"/>
      <c r="FX226" s="66"/>
      <c r="FY226" s="76"/>
      <c r="FZ226" s="66"/>
      <c r="GA226" s="76"/>
      <c r="GB226" s="66"/>
      <c r="GC226" s="76"/>
      <c r="GD226" s="66"/>
      <c r="GE226" s="76"/>
      <c r="GF226" s="66"/>
      <c r="GG226" s="76"/>
      <c r="GH226" s="66"/>
      <c r="GI226" s="76"/>
      <c r="GJ226" s="66"/>
      <c r="GK226" s="76"/>
      <c r="GL226" s="66"/>
      <c r="GM226" s="76"/>
      <c r="GN226" s="66"/>
      <c r="GO226" s="76"/>
      <c r="GP226" s="66"/>
      <c r="GQ226" s="76"/>
      <c r="GR226" s="66"/>
      <c r="GS226" s="76"/>
      <c r="GT226" s="66"/>
      <c r="GU226" s="76"/>
      <c r="GV226" s="66"/>
      <c r="GW226" s="76"/>
      <c r="GX226" s="66"/>
      <c r="GY226" s="76"/>
      <c r="GZ226" s="66"/>
      <c r="HA226" s="76"/>
      <c r="HB226" s="66"/>
      <c r="HC226" s="76"/>
      <c r="HD226" s="66"/>
      <c r="HE226" s="76"/>
      <c r="HF226" s="66"/>
      <c r="HG226" s="76"/>
      <c r="HH226" s="66"/>
      <c r="HI226" s="76"/>
      <c r="HJ226" s="66"/>
      <c r="HK226" s="76"/>
      <c r="HL226" s="66"/>
      <c r="HM226" s="76"/>
      <c r="HN226" s="66"/>
      <c r="HO226" s="76"/>
      <c r="HP226" s="66"/>
      <c r="HQ226" s="76"/>
      <c r="HR226" s="66"/>
      <c r="HS226" s="76"/>
      <c r="HT226" s="66"/>
      <c r="HU226" s="76"/>
      <c r="HV226" s="66"/>
      <c r="HW226" s="76"/>
      <c r="HX226" s="66"/>
      <c r="HY226" s="76"/>
      <c r="HZ226" s="66"/>
      <c r="IA226" s="76"/>
      <c r="IB226" s="66"/>
      <c r="IC226" s="76"/>
      <c r="ID226" s="66"/>
      <c r="IE226" s="76"/>
      <c r="IF226" s="66"/>
      <c r="IG226" s="76"/>
      <c r="IH226" s="66"/>
      <c r="II226" s="76"/>
      <c r="IJ226" s="66"/>
      <c r="IK226" s="76"/>
      <c r="IL226" s="66"/>
      <c r="IM226" s="76"/>
      <c r="IN226" s="66"/>
      <c r="IO226" s="76"/>
      <c r="IP226" s="66"/>
      <c r="IQ226" s="76"/>
      <c r="IR226" s="66"/>
      <c r="IS226" s="76"/>
      <c r="IT226" s="66"/>
      <c r="IU226" s="76"/>
      <c r="IV226" s="66"/>
      <c r="IW226" s="76"/>
      <c r="IX226" s="66"/>
      <c r="IY226" s="76"/>
      <c r="IZ226" s="66"/>
      <c r="JA226" s="76"/>
      <c r="JB226" s="66"/>
      <c r="JC226" s="76"/>
      <c r="JD226" s="66"/>
      <c r="JE226" s="76"/>
      <c r="JF226" s="66"/>
      <c r="JG226" s="76"/>
      <c r="JH226" s="66"/>
      <c r="JI226" s="76"/>
      <c r="JJ226" s="66"/>
      <c r="JK226" s="76"/>
      <c r="JL226" s="66"/>
      <c r="JM226" s="76"/>
      <c r="JN226" s="66"/>
      <c r="JO226" s="76"/>
      <c r="JP226" s="66"/>
      <c r="JQ226" s="76"/>
      <c r="JR226" s="66"/>
      <c r="JS226" s="76"/>
      <c r="JT226" s="66"/>
      <c r="JU226" s="76"/>
      <c r="JV226" s="66"/>
      <c r="JW226" s="76"/>
      <c r="JX226" s="66"/>
      <c r="JY226" s="76"/>
      <c r="JZ226" s="66"/>
      <c r="KA226" s="76"/>
      <c r="KB226" s="66"/>
      <c r="KC226" s="76"/>
      <c r="KD226" s="66"/>
      <c r="KE226" s="76"/>
      <c r="KF226" s="66"/>
      <c r="KG226" s="76"/>
      <c r="KH226" s="66"/>
      <c r="KI226" s="76"/>
      <c r="KJ226" s="66"/>
      <c r="KK226" s="76"/>
      <c r="KL226" s="66"/>
      <c r="KM226" s="76"/>
      <c r="KN226" s="66"/>
      <c r="KO226" s="76"/>
      <c r="KP226" s="66"/>
      <c r="KQ226" s="76"/>
      <c r="KR226" s="66"/>
      <c r="KS226" s="76"/>
      <c r="KT226" s="66"/>
      <c r="KU226" s="76"/>
      <c r="KV226" s="66"/>
      <c r="KW226" s="76"/>
      <c r="KX226" s="66"/>
      <c r="KY226" s="76"/>
      <c r="KZ226" s="66"/>
      <c r="LA226" s="76"/>
      <c r="LB226" s="66"/>
      <c r="LC226" s="76"/>
      <c r="LD226" s="66"/>
      <c r="LE226" s="76"/>
      <c r="LF226" s="66"/>
      <c r="LG226" s="76"/>
      <c r="LH226" s="66"/>
      <c r="LI226" s="76"/>
      <c r="LJ226" s="66"/>
      <c r="LK226" s="76"/>
      <c r="LL226" s="66"/>
      <c r="LM226" s="76"/>
      <c r="LN226" s="66"/>
      <c r="LO226" s="76"/>
      <c r="LP226" s="66"/>
      <c r="LQ226" s="76"/>
      <c r="LR226" s="66"/>
      <c r="LS226" s="76"/>
      <c r="LT226" s="66"/>
      <c r="LU226" s="76"/>
      <c r="LV226" s="66"/>
      <c r="LW226" s="76"/>
      <c r="LX226" s="66"/>
      <c r="LY226" s="76"/>
      <c r="LZ226" s="66"/>
      <c r="MA226" s="76"/>
      <c r="MB226" s="66"/>
      <c r="MC226" s="76"/>
      <c r="MD226" s="66"/>
      <c r="MG226" s="1" t="str" cm="1">
        <f t="array" ref="MG226">IFERROR(INDEX(Paste_Here!$B$2:$B$850, MATCH(0, COUNTIF(MG$4:MG225, Paste_Here!$B$2:$B$850) + IF(Paste_Here!$B$2:$B$850="", 1, 0), 0)), "")</f>
        <v/>
      </c>
      <c r="MH226" s="1" t="str">
        <f>IF(MG226&lt;&gt;"", INDEX(Paste_Here!$A$2:$A$850, MATCH(MG226, Paste_Here!$B$2:$B$850, 0)), "")</f>
        <v/>
      </c>
      <c r="MI226" s="1" t="str">
        <f t="shared" si="32"/>
        <v/>
      </c>
      <c r="MJ226" s="1" t="str" cm="1">
        <f t="array" ref="MJ226">IFERROR(INDEX($MI$5:$MI$850, MATCH(SMALL(IF($MI$5:$MI$850&lt;&gt;"", COUNTIF($MI$5:$MI$850, "&lt;"&amp;$MI$5:$MI$850)+1), ROW()-ROW($MJ$5)+1), COUNTIF($MI$5:$MI$850, "&lt;"&amp;$MI$5:$MI$850)+1, 0)), "")</f>
        <v/>
      </c>
    </row>
    <row r="227" spans="1:348">
      <c r="A227" s="66"/>
      <c r="B227" s="76" t="str">
        <f t="shared" si="25"/>
        <v/>
      </c>
      <c r="C227" s="66"/>
      <c r="D227" s="76" t="str">
        <f>IFERROR(IF(B227&lt;&gt;"", IF(AND(INDEX(Paste_Here!B$2:B$850, MATCH(B227, Paste_Here!A$2:A$850, 0))&lt;&gt;"", ISNUMBER(VALUE(INDEX(Paste_Here!B$2:B$850, MATCH(B227, Paste_Here!A$2:A$850, 0))))), INDEX(Paste_Here!B$2:B$850, MATCH(B227, Paste_Here!A$2:A$850, 0)), ""), ""), "")</f>
        <v/>
      </c>
      <c r="E227" s="66"/>
      <c r="F227" s="76" t="str">
        <f>IFERROR(IF(B227&lt;&gt;"", IF(ISTEXT(INDEX(Paste_Here!K$2:K$850, MATCH(B227, Paste_Here!A$2:A$850, 0))), INDEX(Paste_Here!K$2:K$850, MATCH(B227, Paste_Here!A$2:A$850, 0)), ""), ""), "")</f>
        <v/>
      </c>
      <c r="G227" s="66"/>
      <c r="H227" s="76" t="str">
        <f>IFERROR(IF(B227&lt;&gt;"", IF(ISTEXT(INDEX(Paste_Here!C$2:C$850, MATCH(B227, Paste_Here!A$2:A$850, 0))), INDEX(Paste_Here!C$2:C$850, MATCH(B227, Paste_Here!A$2:A$850, 0)), ""), ""), "")</f>
        <v/>
      </c>
      <c r="I227" s="66"/>
      <c r="J227" s="76" t="str">
        <f>IFERROR(IF(B227&lt;&gt;"", IF(ISNUMBER(SEARCH("s", LOWER(INDEX(Paste_Here!M$2:M$850, MATCH(B227, Paste_Here!A$2:A$850, 0))))), "Yes", IF(INDEX(Paste_Here!M$2:M$850, MATCH(B227, Paste_Here!A$2:A$850, 0))&lt;&gt;"", "No", "")), ""), "")</f>
        <v/>
      </c>
      <c r="K227" s="66"/>
      <c r="L227" s="76" t="str">
        <f>IFERROR(IF(B227&lt;&gt;"", IF(ISNUMBER(SEARCH("yes", LOWER(INDEX(Paste_Here!E$2:E$850, MATCH(B227, Paste_Here!A$2:A$850, 0))))), "Yes", IF(ISNUMBER(SEARCH("no", LOWER(INDEX(Paste_Here!E$2:E$850, MATCH(B227, Paste_Here!A$2:A$850, 0))))), "No", "")), ""), "")</f>
        <v/>
      </c>
      <c r="M227" s="66"/>
      <c r="N227" s="76" t="str">
        <f>IFERROR(IF(B227&lt;&gt;"", IF(ISNUMBER(SEARCH("yes", LOWER(INDEX(Paste_Here!F$2:F$850, MATCH(B227, Paste_Here!A$2:A$850, 0))))), "Yes", IF(ISNUMBER(SEARCH("no", LOWER(INDEX(Paste_Here!F$2:F$850, MATCH(B227, Paste_Here!A$2:A$850, 0))))), "No", "")), ""), "")</f>
        <v/>
      </c>
      <c r="O227" s="66"/>
      <c r="P227" s="76" t="str">
        <f>IFERROR(IF(B227&lt;&gt;"", IF(ISNUMBER(SEARCH("yes", LOWER(INDEX(Paste_Here!L$2:L$850, MATCH(B227, Paste_Here!A$2:A$850, 0))))), "Yes", IF(ISNUMBER(SEARCH("no", LOWER(INDEX(Paste_Here!L$2:L$850, MATCH(B227, Paste_Here!A$2:A$850, 0))))), "No", "")), ""), "")</f>
        <v/>
      </c>
      <c r="Q227" s="66"/>
      <c r="R227" s="76" t="str">
        <f>IFERROR(IF(B227&lt;&gt;"", IF(ISNUMBER(SEARCH("transitional 2", LOWER(INDEX(Paste_Here!D$2:D$850, MATCH(B227, Paste_Here!A$2:A$850, 0))))), "T2", IF(ISNUMBER(SEARCH("transitional 1", LOWER(INDEX(Paste_Here!D$2:D$850, MATCH(B227, Paste_Here!A$2:A$850, 0))))), "T1", IF(ISNUMBER(SEARCH("waived ell services", LOWER(INDEX(Paste_Here!D$2:D$850, MATCH(B227, Paste_Here!A$2:A$850, 0))))), "W", IF(ISNUMBER(SEARCH("english language learner", LOWER(INDEX(Paste_Here!D$2:D$850, MATCH(B227, Paste_Here!A$2:A$850, 0))))), "L", "")))), ""), "")</f>
        <v/>
      </c>
      <c r="S227" s="66"/>
      <c r="T227" s="76" t="str">
        <f>IFERROR(IF(B227&lt;&gt;"", IF(ISNUMBER(SEARCH("yes", LOWER(INDEX(Paste_Here!I$2:I$850, MATCH(B227, Paste_Here!A$2:A$850, 0))))), "Yes", IF(ISNUMBER(SEARCH("no", LOWER(INDEX(Paste_Here!I$2:I$850, MATCH(B227, Paste_Here!A$2:A$850, 0))))), "No", "")), ""), "")</f>
        <v/>
      </c>
      <c r="U227" s="66"/>
      <c r="V227" s="76" t="str">
        <f>IFERROR(IF(B227&lt;&gt;"", IF(ISTEXT(INDEX(Paste_Here!J$2:J$850, MATCH(B227, Paste_Here!A$2:A$850, 0))), VALUE(INDEX(Paste_Here!J$2:J$850, MATCH(B227, Paste_Here!A$2:A$850, 0))), ""), ""), "")</f>
        <v/>
      </c>
      <c r="W227" s="66"/>
      <c r="X227" s="66"/>
      <c r="Y227" s="76" t="str">
        <f t="shared" si="26"/>
        <v/>
      </c>
      <c r="Z227" s="66"/>
      <c r="AA227" s="76" t="str">
        <f>IFERROR(IF(B227&lt;&gt;"", IF(AND(INDEX(Paste_Here!AI$2:AI$850, MATCH(B227, Paste_Here!A$2:A$850, 0))&lt;&gt;"", ISNUMBER(VALUE(INDEX(Paste_Here!AI$2:AI$850, MATCH(B227, Paste_Here!A$2:A$850, 0))))), INDEX(Paste_Here!AI$2:AI$850, MATCH(B227, Paste_Here!A$2:A$850, 0)), ""), ""), "")</f>
        <v/>
      </c>
      <c r="AB227" s="66"/>
      <c r="AC227" s="76" t="str">
        <f>IFERROR(IF(B227&lt;&gt;"", IF(AND(INDEX(Paste_Here!AJ$2:AJ$850, MATCH(B227, Paste_Here!A$2:A$850, 0))&lt;&gt;"", ISNUMBER(VALUE(INDEX(Paste_Here!AJ$2:AJ$850, MATCH(B227, Paste_Here!A$2:A$850, 0))))), INDEX(Paste_Here!AJ$2:AJ$850, MATCH(B227, Paste_Here!A$2:A$850, 0)), ""), ""), "")</f>
        <v/>
      </c>
      <c r="AD227" s="66"/>
      <c r="AE227" s="76" t="str">
        <f>IFERROR(IF(B227&lt;&gt;"", IF(AND(INDEX(Paste_Here!AK$2:AK$850, MATCH(B227, Paste_Here!A$2:A$850, 0))&lt;&gt;"", ISNUMBER(VALUE(INDEX(Paste_Here!AK$2:AK$850, MATCH(B227, Paste_Here!A$2:A$850, 0))))), INDEX(Paste_Here!AK$2:AK$850, MATCH(B227, Paste_Here!A$2:A$850, 0)), ""), ""), "")</f>
        <v/>
      </c>
      <c r="AF227" s="66"/>
      <c r="AG227" s="76" t="str">
        <f>IFERROR(IF(B227&lt;&gt;"", IF(AND(INDEX(Paste_Here!AL$2:AL$850, MATCH(B227, Paste_Here!A$2:A$850, 0))&lt;&gt;"", ISNUMBER(VALUE(INDEX(Paste_Here!AL$2:AL$850, MATCH(B227, Paste_Here!A$2:A$850, 0))))), INDEX(Paste_Here!AL$2:AL$850, MATCH(B227, Paste_Here!A$2:A$850, 0)), ""), ""), "")</f>
        <v/>
      </c>
      <c r="AH227" s="66"/>
      <c r="AI227" s="76" t="str">
        <f>IFERROR(IF(B227&lt;&gt;"", IF(AND(INDEX(Paste_Here!AH$2:AH$850, MATCH(B227, Paste_Here!A$2:A$850, 0))&lt;&gt;"", ISNUMBER(VALUE(INDEX(Paste_Here!AH$2:AH$850, MATCH(B227, Paste_Here!A$2:A$850, 0))))), IF(VALUE(INDEX(Paste_Here!AH$2:AH$850, MATCH(B227, Paste_Here!A$2:A$850, 0)))=0, "", INDEX(Paste_Here!AH$2:AH$850, MATCH(B227, Paste_Here!A$2:A$850, 0))), ""), ""), "")</f>
        <v/>
      </c>
      <c r="AJ227" s="66"/>
      <c r="AK227" s="76" t="str">
        <f>IFERROR(IF(B227&lt;&gt;"", IF(AND(INDEX(Paste_Here!N$2:N$850, MATCH(B227, Paste_Here!A$2:A$850, 0))&lt;&gt;"", ISNUMBER(VALUE(INDEX(Paste_Here!N$2:N$850, MATCH(B227, Paste_Here!A$2:A$850, 0))))), INDEX(Paste_Here!N$2:N$850, MATCH(B227, Paste_Here!A$2:A$850, 0)), ""), ""), "")</f>
        <v/>
      </c>
      <c r="AL227" s="66"/>
      <c r="AM227" s="76" t="str">
        <f>IFERROR(IF(B227&lt;&gt;"", IF(AND(INDEX(Paste_Here!O$2:O$850, MATCH(B227, Paste_Here!A$2:A$850, 0))&lt;&gt;"", ISNUMBER(VALUE(INDEX(Paste_Here!O$2:O$850, MATCH(B227, Paste_Here!A$2:A$850, 0))))), INDEX(Paste_Here!O$2:O$850, MATCH(B227, Paste_Here!A$2:A$850, 0)), ""), ""), "")</f>
        <v/>
      </c>
      <c r="AN227" s="66"/>
      <c r="AO227" s="76"/>
      <c r="AP227" s="66"/>
      <c r="AQ227" s="76"/>
      <c r="AR227" s="66"/>
      <c r="AS227" s="76"/>
      <c r="AT227" s="66"/>
      <c r="AU227" s="66"/>
      <c r="AV227" s="76" t="str">
        <f t="shared" si="27"/>
        <v/>
      </c>
      <c r="AW227" s="66"/>
      <c r="AX227" s="76" t="str">
        <f>IFERROR(IF(B227&lt;&gt;"", IF(ISNUMBER(SEARCH("Revealed-Potential (Primary Focus)", LOWER(INDEX(Paste_Here!Z$2:Z$850, MATCH(B227, Paste_Here!A$2:A$850, 0))))), "Rev-Potential: Prim", IF(ISNUMBER(SEARCH("Revealed-Potential (Secondary Focus)", LOWER(INDEX(Paste_Here!Z$2:Z$850, MATCH(B227, Paste_Here!A$2:A$850, 0))))), "Rev-Potential: Sec", IF(ISNUMBER(SEARCH("Monitoring", LOWER(INDEX(Paste_Here!Z$2:Z$850, MATCH(B227, Paste_Here!A$2:A$850, 0))))), "Monitoring", IF(ISNUMBER(SEARCH("At-Promise (Secondary Focus)", LOWER(INDEX(Paste_Here!Z$2:Z$850, MATCH(B227, Paste_Here!A$2:A$850, 0))))), "At-Promise: Sec", IF(ISNUMBER(SEARCH("At-Promise (Primary Focus)", LOWER(INDEX(Paste_Here!Z$2:Z$850, MATCH(B227, Paste_Here!A$2:A$850, 0))))), "At-Promise: Prim", ""))))), ""), "")</f>
        <v/>
      </c>
      <c r="AY227" s="66"/>
      <c r="AZ227" s="76"/>
      <c r="BA227" s="66"/>
      <c r="BB227" s="76"/>
      <c r="BC227" s="66"/>
      <c r="BD227" s="76"/>
      <c r="BE227" s="66"/>
      <c r="BF227" s="76"/>
      <c r="BG227" s="66"/>
      <c r="BH227" s="76"/>
      <c r="BI227" s="66"/>
      <c r="BJ227" s="66"/>
      <c r="BK227" s="76" t="str">
        <f t="shared" si="28"/>
        <v/>
      </c>
      <c r="BL227" s="66"/>
      <c r="BM227" s="76" t="str">
        <f>IFERROR(IF(B227&lt;&gt;"", IF(AND(ISNUMBER(VALUE(SUBSTITUTE(SUBSTITUTE(Paste_Here!R227, "br", "-"), "L", ""))), VALUE(SUBSTITUTE(SUBSTITUTE(Paste_Here!R227, "br", "-"), "L", "")) &gt;= 1095), "Yes", IF(AND(ISNUMBER(VALUE(SUBSTITUTE(SUBSTITUTE(Paste_Here!R227, "br", "-"), "L", ""))), VALUE(SUBSTITUTE(SUBSTITUTE(Paste_Here!R227, "br", "-"), "L", "")) &lt;= 1094), "No", "")), ""), "")</f>
        <v/>
      </c>
      <c r="BN227" s="66"/>
      <c r="BO227" s="76" t="str">
        <f>IFERROR(IF(B227&lt;&gt;"", IF(COUNTIF(INDEX(Paste_Here!Y$2:AB$850, MATCH(B227, Paste_Here!A$2:A$850, 0), 0), "yes") &gt; 0, "Yes", IF(COUNTIF(INDEX(Paste_Here!Y$2:AB$850, MATCH(B227, Paste_Here!A$2:A$850, 0), 0), "no") &gt; 0, "No", "")), ""), "")</f>
        <v/>
      </c>
      <c r="BP227" s="66"/>
      <c r="BQ227" s="76" t="str">
        <f>IFERROR(IF(B227&lt;&gt;"", IF(AND(ISNUMBER(VALUE(SUBSTITUTE(SUBSTITUTE(Paste_Here!U227, "em", "-"), "q", ""))), VALUE(SUBSTITUTE(SUBSTITUTE(Paste_Here!U227, "em", "-"), "q", "")) &gt;= 910), "Yes", IF(AND(ISNUMBER(VALUE(SUBSTITUTE(SUBSTITUTE(Paste_Here!U227, "em", "-"), "q", ""))), VALUE(SUBSTITUTE(SUBSTITUTE(Paste_Here!U227, "em", "-"), "q", "")) &lt;= 909), "No", "")), ""), "")</f>
        <v/>
      </c>
      <c r="BR227" s="66"/>
      <c r="BS227" s="76" t="str">
        <f>IFERROR(IF(B227&lt;&gt;"", IF(AND(INDEX(Paste_Here!X$2:X$850, MATCH(B227, Paste_Here!A$2:A$850, 0))&lt;&gt;"", ISNUMBER(VALUE(INDEX(Paste_Here!X$2:X$850, MATCH(B227, Paste_Here!A$2:A$850, 0))))), INDEX(Paste_Here!X$2:X$850, MATCH(B227, Paste_Here!A$2:A$850, 0)), ""), ""), "")</f>
        <v/>
      </c>
      <c r="BT227" s="66"/>
      <c r="BU227" s="76" t="str">
        <f>IFERROR(IF(B227&lt;&gt;"", IF(ISNUMBER(VALUE(INDEX(Paste_Here!G$2:G$850, MATCH(B227, Paste_Here!A$2:A$850, 0)))), IF(VALUE(INDEX(Paste_Here!G$2:G$850, MATCH(B227, Paste_Here!A$2:A$850, 0)))=0, "No", IF(AND(VALUE(INDEX(Paste_Here!G$2:G$850, MATCH(B227, Paste_Here!A$2:A$850, 0)))&gt;=1, VALUE(INDEX(Paste_Here!G$2:G$850, MATCH(B227, Paste_Here!A$2:A$850, 0)))&lt;=4), VALUE(INDEX(Paste_Here!G$2:G$850, MATCH(B227, Paste_Here!A$2:A$850, 0))), "")), ""), ""), "")</f>
        <v/>
      </c>
      <c r="BV227" s="66"/>
      <c r="BW227" s="76" t="str">
        <f>IFERROR(IF(B227&lt;&gt;"", IF(ISNUMBER(VALUE(INDEX(Paste_Here!H$2:H$850, MATCH(B227, Paste_Here!A$2:A$850, 0)))), IF(VALUE(INDEX(Paste_Here!H$2:H$850, MATCH(B227, Paste_Here!A$2:A$850, 0)))=0, "No", IF(AND(VALUE(INDEX(Paste_Here!H$2:H$850, MATCH(B227, Paste_Here!A$2:A$850, 0)))&gt;=1, VALUE(INDEX(Paste_Here!H$2:H$850, MATCH(B227, Paste_Here!A$2:A$850, 0)))&lt;=4), VALUE(INDEX(Paste_Here!H$2:H$850, MATCH(B227, Paste_Here!A$2:A$850, 0))), "")), ""), ""), "")</f>
        <v/>
      </c>
      <c r="BX227" s="66"/>
      <c r="BY227" s="76"/>
      <c r="BZ227" s="66"/>
      <c r="CA227" s="76"/>
      <c r="CB227" s="66"/>
      <c r="CC227" s="66"/>
      <c r="CD227" s="76" t="str">
        <f t="shared" si="29"/>
        <v/>
      </c>
      <c r="CE227" s="66"/>
      <c r="CF227" s="76" t="str">
        <f>IFERROR(IF(B227&lt;&gt;"", IF(AND(INDEX(Paste_Here!P$2:P$850, MATCH(B227, Paste_Here!A$2:A$850, 0))&lt;&gt;"", ISNUMBER(VALUE(INDEX(Paste_Here!P$2:P$850, MATCH(B227, Paste_Here!A$2:A$850, 0))))), INDEX(Paste_Here!P$2:P$850, MATCH(B227, Paste_Here!A$2:A$850, 0)), ""), ""), "")</f>
        <v/>
      </c>
      <c r="CG227" s="66"/>
      <c r="CH227" s="76" t="str">
        <f>IFERROR(IF(B227&lt;&gt;"", IF(ISNUMBER(SEARCH("highrisk", LOWER(INDEX(Paste_Here!Q$2:Q$850, MATCH(B227, Paste_Here!A$2:A$850, 0))))), "High Risk", IF(ISNUMBER(SEARCH("lowrisk", LOWER(INDEX(Paste_Here!Q$2:Q$850, MATCH(B227, Paste_Here!A$2:A$850, 0))))), "Low Risk", IF(ISNUMBER(SEARCH("somerisk", LOWER(INDEX(Paste_Here!Q$2:Q$850, MATCH(B227, Paste_Here!A$2:A$850, 0))))), "Some Risk", ""))), ""), "")</f>
        <v/>
      </c>
      <c r="CI227" s="66"/>
      <c r="CJ227" s="76" t="str">
        <f>IFERROR(IF(B227&lt;&gt;"", IF(AND(INDEX(Paste_Here!AA$2:AA$850, MATCH(B227, Paste_Here!A$2:A$850, 0))&lt;&gt;"", ISNUMBER(VALUE(INDEX(Paste_Here!AA$2:AA$850, MATCH(B227, Paste_Here!A$2:A$850, 0))))), INDEX(Paste_Here!AA$2:AA$850, MATCH(B227, Paste_Here!A$2:A$850, 0)), ""), ""), "")</f>
        <v/>
      </c>
      <c r="CK227" s="66"/>
      <c r="CL227" s="76" t="str">
        <f>IFERROR(IF(B227&lt;&gt;"", IF(LOWER(INDEX(Paste_Here!AB$2:AB$850, MATCH(B227, Paste_Here!A$2:A$850, 0)))="approaching expectations", "Approaching", IF(LOWER(INDEX(Paste_Here!AB$2:AB$850, MATCH(B227, Paste_Here!A$2:A$850, 0)))="met expectations", "Met", IF(LOWER(INDEX(Paste_Here!AB$2:AB$850, MATCH(B227, Paste_Here!A$2:A$850, 0)))="exceeded expectations", "Exceeded", IF(LOWER(INDEX(Paste_Here!AB$2:AB$850, MATCH(B227, Paste_Here!A$2:A$850, 0)))="below expectations", "Below", "")))), ""), "")</f>
        <v/>
      </c>
      <c r="CM227" s="66"/>
      <c r="CN227" s="76" t="str">
        <f>IFERROR(IF(B227&lt;&gt;"", IF(AND(INDEX(Paste_Here!AC$2:AC$850, MATCH(B227, Paste_Here!A$2:A$850, 0))&lt;&gt;"", ISNUMBER(VALUE(INDEX(Paste_Here!AC$2:AC$850, MATCH(B227, Paste_Here!A$2:A$850, 0))))), INDEX(Paste_Here!AC$2:AC$850, MATCH(B227, Paste_Here!A$2:A$850, 0)), ""), ""), "")</f>
        <v/>
      </c>
      <c r="CO227" s="66"/>
      <c r="CP227" s="76"/>
      <c r="CQ227" s="66"/>
      <c r="CR227" s="76"/>
      <c r="CS227" s="66"/>
      <c r="CT227" s="76"/>
      <c r="CU227" s="66"/>
      <c r="CV227" s="76"/>
      <c r="CW227" s="66"/>
      <c r="CX227" s="76"/>
      <c r="CY227" s="66"/>
      <c r="CZ227" s="66"/>
      <c r="DA227" s="76" t="str">
        <f t="shared" si="30"/>
        <v/>
      </c>
      <c r="DB227" s="66"/>
      <c r="DC227" s="76" t="str">
        <f>IFERROR(IF(B227&lt;&gt;"", IF(AND(INDEX(Paste_Here!V$2:V$850, MATCH(B227, Paste_Here!A$2:A$850, 0))&lt;&gt;"", ISNUMBER(VALUE(INDEX(Paste_Here!V$2:V$850, MATCH(B227, Paste_Here!A$2:A$850, 0))))), INDEX(Paste_Here!V$2:V$850, MATCH(B227, Paste_Here!A$2:A$850, 0)), ""), ""), "")</f>
        <v/>
      </c>
      <c r="DD227" s="66"/>
      <c r="DE227" s="76" t="str">
        <f>IFERROR(IF(B227&lt;&gt;"", IF(ISNUMBER(SEARCH("highrisk", LOWER(INDEX(Paste_Here!W$2:W$850, MATCH(B227, Paste_Here!A$2:A$850, 0))))), "High Risk", IF(ISNUMBER(SEARCH("lowrisk", LOWER(INDEX(Paste_Here!W$2:W$850, MATCH(B227, Paste_Here!A$2:A$850, 0))))), "Low Risk", IF(ISNUMBER(SEARCH("somerisk", LOWER(INDEX(Paste_Here!W$2:W$850, MATCH(B227, Paste_Here!A$2:A$850, 0))))), "Some Risk", ""))), ""), "")</f>
        <v/>
      </c>
      <c r="DF227" s="66"/>
      <c r="DG227" s="76" t="str">
        <f>IFERROR(IF(B227&lt;&gt;"", IF(AND(INDEX(Paste_Here!S$2:S$850, MATCH(B227, Paste_Here!A$2:A$850, 0))&lt;&gt;"", ISNUMBER(VALUE(INDEX(Paste_Here!S$2:S$850, MATCH(B227, Paste_Here!A$2:A$850, 0))))), INDEX(Paste_Here!S$2:S$850, MATCH(B227, Paste_Here!A$2:A$850, 0)), ""), ""), "")</f>
        <v/>
      </c>
      <c r="DH227" s="66"/>
      <c r="DI227" s="76" t="str">
        <f>IFERROR(IF(B227&lt;&gt;"", IF(ISNUMBER(SEARCH("highrisk", LOWER(INDEX(Paste_Here!T$2:T$850, MATCH(B227, Paste_Here!A$2:A$850, 0))))), "High Risk", IF(ISNUMBER(SEARCH("lowrisk", LOWER(INDEX(Paste_Here!T$2:T$850, MATCH(B227, Paste_Here!A$2:A$850, 0))))), "Low Risk", IF(ISNUMBER(SEARCH("somerisk", LOWER(INDEX(Paste_Here!T$2:T$850, MATCH(B227, Paste_Here!A$2:A$850, 0))))), "Some Risk", ""))), ""), "")</f>
        <v/>
      </c>
      <c r="DJ227" s="66"/>
      <c r="DK227" s="76" t="str">
        <f>IFERROR(IF(B227&lt;&gt;"", IF(AND(INDEX(Paste_Here!AD$2:AD$850, MATCH(B227, Paste_Here!A$2:A$850, 0))&lt;&gt;"", ISNUMBER(VALUE(INDEX(Paste_Here!AD$2:AD$850, MATCH(B227, Paste_Here!A$2:A$850, 0))))), INDEX(Paste_Here!AD$2:AD$850, MATCH(B227, Paste_Here!A$2:A$850, 0)), ""), ""), "")</f>
        <v/>
      </c>
      <c r="DL227" s="66"/>
      <c r="DM227" s="76" t="str">
        <f>IFERROR(IF(B227&lt;&gt;"", IF(LOWER(INDEX(Paste_Here!AE$2:AE$850, MATCH(B227, Paste_Here!A$2:A$850, 0)))="approaching expectations", "Approaching", IF(LOWER(INDEX(Paste_Here!AE$2:AE$850, MATCH(B227, Paste_Here!A$2:A$850, 0)))="met expectations", "Met", IF(LOWER(INDEX(Paste_Here!AE$2:AE$850, MATCH(B227, Paste_Here!A$2:A$850, 0)))="exceeded expectations", "Exceeded", IF(LOWER(INDEX(Paste_Here!AE$2:AE$850, MATCH(B227, Paste_Here!A$2:A$850, 0)))="below expectations", "Below", "")))), ""), "")</f>
        <v/>
      </c>
      <c r="DN227" s="66"/>
      <c r="DO227" s="76"/>
      <c r="DP227" s="66"/>
      <c r="DQ227" s="76"/>
      <c r="DR227" s="66"/>
      <c r="DS227" s="76"/>
      <c r="DT227" s="66"/>
      <c r="DU227" s="76"/>
      <c r="DV227" s="66"/>
      <c r="DW227" s="66"/>
      <c r="DX227" s="76" t="str">
        <f t="shared" si="31"/>
        <v/>
      </c>
      <c r="DY227" s="66"/>
      <c r="DZ227" s="76"/>
      <c r="EA227" s="66"/>
      <c r="EB227" s="76"/>
      <c r="EC227" s="66"/>
      <c r="ED227" s="76" t="str">
        <f>IFERROR(IF(B227&lt;&gt;"", IF(AND(INDEX(Paste_Here!AF$2:AF$850, MATCH(B227, Paste_Here!A$2:A$850, 0))&lt;&gt;"", ISNUMBER(VALUE(INDEX(Paste_Here!AF$2:AF$850, MATCH(B227, Paste_Here!A$2:A$850, 0))))), INDEX(Paste_Here!AF$2:AF$850, MATCH(B227, Paste_Here!A$2:A$850, 0)), ""), ""), "")</f>
        <v/>
      </c>
      <c r="EE227" s="66"/>
      <c r="EF227" s="76"/>
      <c r="EG227" s="66"/>
      <c r="EH227" s="76"/>
      <c r="EI227" s="66"/>
      <c r="EJ227" s="76" t="str">
        <f>IFERROR(IF(B227&lt;&gt;"", IF(AND(INDEX(Paste_Here!AG$2:AG$850, MATCH(B227, Paste_Here!A$2:A$850, 0))&lt;&gt;"", ISNUMBER(VALUE(INDEX(Paste_Here!AG$2:AG$850, MATCH(B227, Paste_Here!A$2:A$850, 0))))), INDEX(Paste_Here!AG$2:AG$850, MATCH(B227, Paste_Here!A$2:A$850, 0)), ""), ""), "")</f>
        <v/>
      </c>
      <c r="EK227" s="66"/>
      <c r="EL227" s="76"/>
      <c r="EM227" s="66"/>
      <c r="EN227" s="76"/>
      <c r="EO227" s="66"/>
      <c r="EP227" s="76"/>
      <c r="EQ227" s="66"/>
      <c r="ER227" s="76"/>
      <c r="ES227" s="66"/>
      <c r="ET227" s="66"/>
      <c r="EU227" s="76"/>
      <c r="EV227" s="66"/>
      <c r="EW227" s="76"/>
      <c r="EX227" s="66"/>
      <c r="EY227" s="76"/>
      <c r="EZ227" s="66"/>
      <c r="FA227" s="76"/>
      <c r="FB227" s="66"/>
      <c r="FC227" s="76"/>
      <c r="FD227" s="66"/>
      <c r="FE227" s="76"/>
      <c r="FF227" s="66"/>
      <c r="FG227" s="76"/>
      <c r="FH227" s="66"/>
      <c r="FI227" s="76"/>
      <c r="FJ227" s="66"/>
      <c r="FK227" s="76"/>
      <c r="FL227" s="66"/>
      <c r="FM227" s="76"/>
      <c r="FN227" s="66"/>
      <c r="FO227" s="76"/>
      <c r="FP227" s="66"/>
      <c r="FQ227" s="76"/>
      <c r="FR227" s="66"/>
      <c r="FS227" s="76"/>
      <c r="FT227" s="66"/>
      <c r="FU227" s="76"/>
      <c r="FV227" s="66"/>
      <c r="FW227" s="76"/>
      <c r="FX227" s="66"/>
      <c r="FY227" s="76"/>
      <c r="FZ227" s="66"/>
      <c r="GA227" s="76"/>
      <c r="GB227" s="66"/>
      <c r="GC227" s="76"/>
      <c r="GD227" s="66"/>
      <c r="GE227" s="76"/>
      <c r="GF227" s="66"/>
      <c r="GG227" s="76"/>
      <c r="GH227" s="66"/>
      <c r="GI227" s="76"/>
      <c r="GJ227" s="66"/>
      <c r="GK227" s="76"/>
      <c r="GL227" s="66"/>
      <c r="GM227" s="76"/>
      <c r="GN227" s="66"/>
      <c r="GO227" s="76"/>
      <c r="GP227" s="66"/>
      <c r="GQ227" s="76"/>
      <c r="GR227" s="66"/>
      <c r="GS227" s="76"/>
      <c r="GT227" s="66"/>
      <c r="GU227" s="76"/>
      <c r="GV227" s="66"/>
      <c r="GW227" s="76"/>
      <c r="GX227" s="66"/>
      <c r="GY227" s="76"/>
      <c r="GZ227" s="66"/>
      <c r="HA227" s="76"/>
      <c r="HB227" s="66"/>
      <c r="HC227" s="76"/>
      <c r="HD227" s="66"/>
      <c r="HE227" s="76"/>
      <c r="HF227" s="66"/>
      <c r="HG227" s="76"/>
      <c r="HH227" s="66"/>
      <c r="HI227" s="76"/>
      <c r="HJ227" s="66"/>
      <c r="HK227" s="76"/>
      <c r="HL227" s="66"/>
      <c r="HM227" s="76"/>
      <c r="HN227" s="66"/>
      <c r="HO227" s="76"/>
      <c r="HP227" s="66"/>
      <c r="HQ227" s="76"/>
      <c r="HR227" s="66"/>
      <c r="HS227" s="76"/>
      <c r="HT227" s="66"/>
      <c r="HU227" s="76"/>
      <c r="HV227" s="66"/>
      <c r="HW227" s="76"/>
      <c r="HX227" s="66"/>
      <c r="HY227" s="76"/>
      <c r="HZ227" s="66"/>
      <c r="IA227" s="76"/>
      <c r="IB227" s="66"/>
      <c r="IC227" s="76"/>
      <c r="ID227" s="66"/>
      <c r="IE227" s="76"/>
      <c r="IF227" s="66"/>
      <c r="IG227" s="76"/>
      <c r="IH227" s="66"/>
      <c r="II227" s="76"/>
      <c r="IJ227" s="66"/>
      <c r="IK227" s="76"/>
      <c r="IL227" s="66"/>
      <c r="IM227" s="76"/>
      <c r="IN227" s="66"/>
      <c r="IO227" s="76"/>
      <c r="IP227" s="66"/>
      <c r="IQ227" s="76"/>
      <c r="IR227" s="66"/>
      <c r="IS227" s="76"/>
      <c r="IT227" s="66"/>
      <c r="IU227" s="76"/>
      <c r="IV227" s="66"/>
      <c r="IW227" s="76"/>
      <c r="IX227" s="66"/>
      <c r="IY227" s="76"/>
      <c r="IZ227" s="66"/>
      <c r="JA227" s="76"/>
      <c r="JB227" s="66"/>
      <c r="JC227" s="76"/>
      <c r="JD227" s="66"/>
      <c r="JE227" s="76"/>
      <c r="JF227" s="66"/>
      <c r="JG227" s="76"/>
      <c r="JH227" s="66"/>
      <c r="JI227" s="76"/>
      <c r="JJ227" s="66"/>
      <c r="JK227" s="76"/>
      <c r="JL227" s="66"/>
      <c r="JM227" s="76"/>
      <c r="JN227" s="66"/>
      <c r="JO227" s="76"/>
      <c r="JP227" s="66"/>
      <c r="JQ227" s="76"/>
      <c r="JR227" s="66"/>
      <c r="JS227" s="76"/>
      <c r="JT227" s="66"/>
      <c r="JU227" s="76"/>
      <c r="JV227" s="66"/>
      <c r="JW227" s="76"/>
      <c r="JX227" s="66"/>
      <c r="JY227" s="76"/>
      <c r="JZ227" s="66"/>
      <c r="KA227" s="76"/>
      <c r="KB227" s="66"/>
      <c r="KC227" s="76"/>
      <c r="KD227" s="66"/>
      <c r="KE227" s="76"/>
      <c r="KF227" s="66"/>
      <c r="KG227" s="76"/>
      <c r="KH227" s="66"/>
      <c r="KI227" s="76"/>
      <c r="KJ227" s="66"/>
      <c r="KK227" s="76"/>
      <c r="KL227" s="66"/>
      <c r="KM227" s="76"/>
      <c r="KN227" s="66"/>
      <c r="KO227" s="76"/>
      <c r="KP227" s="66"/>
      <c r="KQ227" s="76"/>
      <c r="KR227" s="66"/>
      <c r="KS227" s="76"/>
      <c r="KT227" s="66"/>
      <c r="KU227" s="76"/>
      <c r="KV227" s="66"/>
      <c r="KW227" s="76"/>
      <c r="KX227" s="66"/>
      <c r="KY227" s="76"/>
      <c r="KZ227" s="66"/>
      <c r="LA227" s="76"/>
      <c r="LB227" s="66"/>
      <c r="LC227" s="76"/>
      <c r="LD227" s="66"/>
      <c r="LE227" s="76"/>
      <c r="LF227" s="66"/>
      <c r="LG227" s="76"/>
      <c r="LH227" s="66"/>
      <c r="LI227" s="76"/>
      <c r="LJ227" s="66"/>
      <c r="LK227" s="76"/>
      <c r="LL227" s="66"/>
      <c r="LM227" s="76"/>
      <c r="LN227" s="66"/>
      <c r="LO227" s="76"/>
      <c r="LP227" s="66"/>
      <c r="LQ227" s="76"/>
      <c r="LR227" s="66"/>
      <c r="LS227" s="76"/>
      <c r="LT227" s="66"/>
      <c r="LU227" s="76"/>
      <c r="LV227" s="66"/>
      <c r="LW227" s="76"/>
      <c r="LX227" s="66"/>
      <c r="LY227" s="76"/>
      <c r="LZ227" s="66"/>
      <c r="MA227" s="76"/>
      <c r="MB227" s="66"/>
      <c r="MC227" s="76"/>
      <c r="MD227" s="66"/>
      <c r="MG227" s="1" t="str" cm="1">
        <f t="array" ref="MG227">IFERROR(INDEX(Paste_Here!$B$2:$B$850, MATCH(0, COUNTIF(MG$4:MG226, Paste_Here!$B$2:$B$850) + IF(Paste_Here!$B$2:$B$850="", 1, 0), 0)), "")</f>
        <v/>
      </c>
      <c r="MH227" s="1" t="str">
        <f>IF(MG227&lt;&gt;"", INDEX(Paste_Here!$A$2:$A$850, MATCH(MG227, Paste_Here!$B$2:$B$850, 0)), "")</f>
        <v/>
      </c>
      <c r="MI227" s="1" t="str">
        <f t="shared" si="32"/>
        <v/>
      </c>
      <c r="MJ227" s="1" t="str" cm="1">
        <f t="array" ref="MJ227">IFERROR(INDEX($MI$5:$MI$850, MATCH(SMALL(IF($MI$5:$MI$850&lt;&gt;"", COUNTIF($MI$5:$MI$850, "&lt;"&amp;$MI$5:$MI$850)+1), ROW()-ROW($MJ$5)+1), COUNTIF($MI$5:$MI$850, "&lt;"&amp;$MI$5:$MI$850)+1, 0)), "")</f>
        <v/>
      </c>
    </row>
    <row r="228" spans="1:348">
      <c r="A228" s="66"/>
      <c r="B228" s="76" t="str">
        <f t="shared" si="25"/>
        <v/>
      </c>
      <c r="C228" s="66"/>
      <c r="D228" s="76" t="str">
        <f>IFERROR(IF(B228&lt;&gt;"", IF(AND(INDEX(Paste_Here!B$2:B$850, MATCH(B228, Paste_Here!A$2:A$850, 0))&lt;&gt;"", ISNUMBER(VALUE(INDEX(Paste_Here!B$2:B$850, MATCH(B228, Paste_Here!A$2:A$850, 0))))), INDEX(Paste_Here!B$2:B$850, MATCH(B228, Paste_Here!A$2:A$850, 0)), ""), ""), "")</f>
        <v/>
      </c>
      <c r="E228" s="66"/>
      <c r="F228" s="76" t="str">
        <f>IFERROR(IF(B228&lt;&gt;"", IF(ISTEXT(INDEX(Paste_Here!K$2:K$850, MATCH(B228, Paste_Here!A$2:A$850, 0))), INDEX(Paste_Here!K$2:K$850, MATCH(B228, Paste_Here!A$2:A$850, 0)), ""), ""), "")</f>
        <v/>
      </c>
      <c r="G228" s="66"/>
      <c r="H228" s="76" t="str">
        <f>IFERROR(IF(B228&lt;&gt;"", IF(ISTEXT(INDEX(Paste_Here!C$2:C$850, MATCH(B228, Paste_Here!A$2:A$850, 0))), INDEX(Paste_Here!C$2:C$850, MATCH(B228, Paste_Here!A$2:A$850, 0)), ""), ""), "")</f>
        <v/>
      </c>
      <c r="I228" s="66"/>
      <c r="J228" s="76" t="str">
        <f>IFERROR(IF(B228&lt;&gt;"", IF(ISNUMBER(SEARCH("s", LOWER(INDEX(Paste_Here!M$2:M$850, MATCH(B228, Paste_Here!A$2:A$850, 0))))), "Yes", IF(INDEX(Paste_Here!M$2:M$850, MATCH(B228, Paste_Here!A$2:A$850, 0))&lt;&gt;"", "No", "")), ""), "")</f>
        <v/>
      </c>
      <c r="K228" s="66"/>
      <c r="L228" s="76" t="str">
        <f>IFERROR(IF(B228&lt;&gt;"", IF(ISNUMBER(SEARCH("yes", LOWER(INDEX(Paste_Here!E$2:E$850, MATCH(B228, Paste_Here!A$2:A$850, 0))))), "Yes", IF(ISNUMBER(SEARCH("no", LOWER(INDEX(Paste_Here!E$2:E$850, MATCH(B228, Paste_Here!A$2:A$850, 0))))), "No", "")), ""), "")</f>
        <v/>
      </c>
      <c r="M228" s="66"/>
      <c r="N228" s="76" t="str">
        <f>IFERROR(IF(B228&lt;&gt;"", IF(ISNUMBER(SEARCH("yes", LOWER(INDEX(Paste_Here!F$2:F$850, MATCH(B228, Paste_Here!A$2:A$850, 0))))), "Yes", IF(ISNUMBER(SEARCH("no", LOWER(INDEX(Paste_Here!F$2:F$850, MATCH(B228, Paste_Here!A$2:A$850, 0))))), "No", "")), ""), "")</f>
        <v/>
      </c>
      <c r="O228" s="66"/>
      <c r="P228" s="76" t="str">
        <f>IFERROR(IF(B228&lt;&gt;"", IF(ISNUMBER(SEARCH("yes", LOWER(INDEX(Paste_Here!L$2:L$850, MATCH(B228, Paste_Here!A$2:A$850, 0))))), "Yes", IF(ISNUMBER(SEARCH("no", LOWER(INDEX(Paste_Here!L$2:L$850, MATCH(B228, Paste_Here!A$2:A$850, 0))))), "No", "")), ""), "")</f>
        <v/>
      </c>
      <c r="Q228" s="66"/>
      <c r="R228" s="76" t="str">
        <f>IFERROR(IF(B228&lt;&gt;"", IF(ISNUMBER(SEARCH("transitional 2", LOWER(INDEX(Paste_Here!D$2:D$850, MATCH(B228, Paste_Here!A$2:A$850, 0))))), "T2", IF(ISNUMBER(SEARCH("transitional 1", LOWER(INDEX(Paste_Here!D$2:D$850, MATCH(B228, Paste_Here!A$2:A$850, 0))))), "T1", IF(ISNUMBER(SEARCH("waived ell services", LOWER(INDEX(Paste_Here!D$2:D$850, MATCH(B228, Paste_Here!A$2:A$850, 0))))), "W", IF(ISNUMBER(SEARCH("english language learner", LOWER(INDEX(Paste_Here!D$2:D$850, MATCH(B228, Paste_Here!A$2:A$850, 0))))), "L", "")))), ""), "")</f>
        <v/>
      </c>
      <c r="S228" s="66"/>
      <c r="T228" s="76" t="str">
        <f>IFERROR(IF(B228&lt;&gt;"", IF(ISNUMBER(SEARCH("yes", LOWER(INDEX(Paste_Here!I$2:I$850, MATCH(B228, Paste_Here!A$2:A$850, 0))))), "Yes", IF(ISNUMBER(SEARCH("no", LOWER(INDEX(Paste_Here!I$2:I$850, MATCH(B228, Paste_Here!A$2:A$850, 0))))), "No", "")), ""), "")</f>
        <v/>
      </c>
      <c r="U228" s="66"/>
      <c r="V228" s="76" t="str">
        <f>IFERROR(IF(B228&lt;&gt;"", IF(ISTEXT(INDEX(Paste_Here!J$2:J$850, MATCH(B228, Paste_Here!A$2:A$850, 0))), VALUE(INDEX(Paste_Here!J$2:J$850, MATCH(B228, Paste_Here!A$2:A$850, 0))), ""), ""), "")</f>
        <v/>
      </c>
      <c r="W228" s="66"/>
      <c r="X228" s="66"/>
      <c r="Y228" s="76" t="str">
        <f t="shared" si="26"/>
        <v/>
      </c>
      <c r="Z228" s="66"/>
      <c r="AA228" s="76" t="str">
        <f>IFERROR(IF(B228&lt;&gt;"", IF(AND(INDEX(Paste_Here!AI$2:AI$850, MATCH(B228, Paste_Here!A$2:A$850, 0))&lt;&gt;"", ISNUMBER(VALUE(INDEX(Paste_Here!AI$2:AI$850, MATCH(B228, Paste_Here!A$2:A$850, 0))))), INDEX(Paste_Here!AI$2:AI$850, MATCH(B228, Paste_Here!A$2:A$850, 0)), ""), ""), "")</f>
        <v/>
      </c>
      <c r="AB228" s="66"/>
      <c r="AC228" s="76" t="str">
        <f>IFERROR(IF(B228&lt;&gt;"", IF(AND(INDEX(Paste_Here!AJ$2:AJ$850, MATCH(B228, Paste_Here!A$2:A$850, 0))&lt;&gt;"", ISNUMBER(VALUE(INDEX(Paste_Here!AJ$2:AJ$850, MATCH(B228, Paste_Here!A$2:A$850, 0))))), INDEX(Paste_Here!AJ$2:AJ$850, MATCH(B228, Paste_Here!A$2:A$850, 0)), ""), ""), "")</f>
        <v/>
      </c>
      <c r="AD228" s="66"/>
      <c r="AE228" s="76" t="str">
        <f>IFERROR(IF(B228&lt;&gt;"", IF(AND(INDEX(Paste_Here!AK$2:AK$850, MATCH(B228, Paste_Here!A$2:A$850, 0))&lt;&gt;"", ISNUMBER(VALUE(INDEX(Paste_Here!AK$2:AK$850, MATCH(B228, Paste_Here!A$2:A$850, 0))))), INDEX(Paste_Here!AK$2:AK$850, MATCH(B228, Paste_Here!A$2:A$850, 0)), ""), ""), "")</f>
        <v/>
      </c>
      <c r="AF228" s="66"/>
      <c r="AG228" s="76" t="str">
        <f>IFERROR(IF(B228&lt;&gt;"", IF(AND(INDEX(Paste_Here!AL$2:AL$850, MATCH(B228, Paste_Here!A$2:A$850, 0))&lt;&gt;"", ISNUMBER(VALUE(INDEX(Paste_Here!AL$2:AL$850, MATCH(B228, Paste_Here!A$2:A$850, 0))))), INDEX(Paste_Here!AL$2:AL$850, MATCH(B228, Paste_Here!A$2:A$850, 0)), ""), ""), "")</f>
        <v/>
      </c>
      <c r="AH228" s="66"/>
      <c r="AI228" s="76" t="str">
        <f>IFERROR(IF(B228&lt;&gt;"", IF(AND(INDEX(Paste_Here!AH$2:AH$850, MATCH(B228, Paste_Here!A$2:A$850, 0))&lt;&gt;"", ISNUMBER(VALUE(INDEX(Paste_Here!AH$2:AH$850, MATCH(B228, Paste_Here!A$2:A$850, 0))))), IF(VALUE(INDEX(Paste_Here!AH$2:AH$850, MATCH(B228, Paste_Here!A$2:A$850, 0)))=0, "", INDEX(Paste_Here!AH$2:AH$850, MATCH(B228, Paste_Here!A$2:A$850, 0))), ""), ""), "")</f>
        <v/>
      </c>
      <c r="AJ228" s="66"/>
      <c r="AK228" s="76" t="str">
        <f>IFERROR(IF(B228&lt;&gt;"", IF(AND(INDEX(Paste_Here!N$2:N$850, MATCH(B228, Paste_Here!A$2:A$850, 0))&lt;&gt;"", ISNUMBER(VALUE(INDEX(Paste_Here!N$2:N$850, MATCH(B228, Paste_Here!A$2:A$850, 0))))), INDEX(Paste_Here!N$2:N$850, MATCH(B228, Paste_Here!A$2:A$850, 0)), ""), ""), "")</f>
        <v/>
      </c>
      <c r="AL228" s="66"/>
      <c r="AM228" s="76" t="str">
        <f>IFERROR(IF(B228&lt;&gt;"", IF(AND(INDEX(Paste_Here!O$2:O$850, MATCH(B228, Paste_Here!A$2:A$850, 0))&lt;&gt;"", ISNUMBER(VALUE(INDEX(Paste_Here!O$2:O$850, MATCH(B228, Paste_Here!A$2:A$850, 0))))), INDEX(Paste_Here!O$2:O$850, MATCH(B228, Paste_Here!A$2:A$850, 0)), ""), ""), "")</f>
        <v/>
      </c>
      <c r="AN228" s="66"/>
      <c r="AO228" s="76"/>
      <c r="AP228" s="66"/>
      <c r="AQ228" s="76"/>
      <c r="AR228" s="66"/>
      <c r="AS228" s="76"/>
      <c r="AT228" s="66"/>
      <c r="AU228" s="66"/>
      <c r="AV228" s="76" t="str">
        <f t="shared" si="27"/>
        <v/>
      </c>
      <c r="AW228" s="66"/>
      <c r="AX228" s="76" t="str">
        <f>IFERROR(IF(B228&lt;&gt;"", IF(ISNUMBER(SEARCH("Revealed-Potential (Primary Focus)", LOWER(INDEX(Paste_Here!Z$2:Z$850, MATCH(B228, Paste_Here!A$2:A$850, 0))))), "Rev-Potential: Prim", IF(ISNUMBER(SEARCH("Revealed-Potential (Secondary Focus)", LOWER(INDEX(Paste_Here!Z$2:Z$850, MATCH(B228, Paste_Here!A$2:A$850, 0))))), "Rev-Potential: Sec", IF(ISNUMBER(SEARCH("Monitoring", LOWER(INDEX(Paste_Here!Z$2:Z$850, MATCH(B228, Paste_Here!A$2:A$850, 0))))), "Monitoring", IF(ISNUMBER(SEARCH("At-Promise (Secondary Focus)", LOWER(INDEX(Paste_Here!Z$2:Z$850, MATCH(B228, Paste_Here!A$2:A$850, 0))))), "At-Promise: Sec", IF(ISNUMBER(SEARCH("At-Promise (Primary Focus)", LOWER(INDEX(Paste_Here!Z$2:Z$850, MATCH(B228, Paste_Here!A$2:A$850, 0))))), "At-Promise: Prim", ""))))), ""), "")</f>
        <v/>
      </c>
      <c r="AY228" s="66"/>
      <c r="AZ228" s="76"/>
      <c r="BA228" s="66"/>
      <c r="BB228" s="76"/>
      <c r="BC228" s="66"/>
      <c r="BD228" s="76"/>
      <c r="BE228" s="66"/>
      <c r="BF228" s="76"/>
      <c r="BG228" s="66"/>
      <c r="BH228" s="76"/>
      <c r="BI228" s="66"/>
      <c r="BJ228" s="66"/>
      <c r="BK228" s="76" t="str">
        <f t="shared" si="28"/>
        <v/>
      </c>
      <c r="BL228" s="66"/>
      <c r="BM228" s="76" t="str">
        <f>IFERROR(IF(B228&lt;&gt;"", IF(AND(ISNUMBER(VALUE(SUBSTITUTE(SUBSTITUTE(Paste_Here!R228, "br", "-"), "L", ""))), VALUE(SUBSTITUTE(SUBSTITUTE(Paste_Here!R228, "br", "-"), "L", "")) &gt;= 1095), "Yes", IF(AND(ISNUMBER(VALUE(SUBSTITUTE(SUBSTITUTE(Paste_Here!R228, "br", "-"), "L", ""))), VALUE(SUBSTITUTE(SUBSTITUTE(Paste_Here!R228, "br", "-"), "L", "")) &lt;= 1094), "No", "")), ""), "")</f>
        <v/>
      </c>
      <c r="BN228" s="66"/>
      <c r="BO228" s="76" t="str">
        <f>IFERROR(IF(B228&lt;&gt;"", IF(COUNTIF(INDEX(Paste_Here!Y$2:AB$850, MATCH(B228, Paste_Here!A$2:A$850, 0), 0), "yes") &gt; 0, "Yes", IF(COUNTIF(INDEX(Paste_Here!Y$2:AB$850, MATCH(B228, Paste_Here!A$2:A$850, 0), 0), "no") &gt; 0, "No", "")), ""), "")</f>
        <v/>
      </c>
      <c r="BP228" s="66"/>
      <c r="BQ228" s="76" t="str">
        <f>IFERROR(IF(B228&lt;&gt;"", IF(AND(ISNUMBER(VALUE(SUBSTITUTE(SUBSTITUTE(Paste_Here!U228, "em", "-"), "q", ""))), VALUE(SUBSTITUTE(SUBSTITUTE(Paste_Here!U228, "em", "-"), "q", "")) &gt;= 910), "Yes", IF(AND(ISNUMBER(VALUE(SUBSTITUTE(SUBSTITUTE(Paste_Here!U228, "em", "-"), "q", ""))), VALUE(SUBSTITUTE(SUBSTITUTE(Paste_Here!U228, "em", "-"), "q", "")) &lt;= 909), "No", "")), ""), "")</f>
        <v/>
      </c>
      <c r="BR228" s="66"/>
      <c r="BS228" s="76" t="str">
        <f>IFERROR(IF(B228&lt;&gt;"", IF(AND(INDEX(Paste_Here!X$2:X$850, MATCH(B228, Paste_Here!A$2:A$850, 0))&lt;&gt;"", ISNUMBER(VALUE(INDEX(Paste_Here!X$2:X$850, MATCH(B228, Paste_Here!A$2:A$850, 0))))), INDEX(Paste_Here!X$2:X$850, MATCH(B228, Paste_Here!A$2:A$850, 0)), ""), ""), "")</f>
        <v/>
      </c>
      <c r="BT228" s="66"/>
      <c r="BU228" s="76" t="str">
        <f>IFERROR(IF(B228&lt;&gt;"", IF(ISNUMBER(VALUE(INDEX(Paste_Here!G$2:G$850, MATCH(B228, Paste_Here!A$2:A$850, 0)))), IF(VALUE(INDEX(Paste_Here!G$2:G$850, MATCH(B228, Paste_Here!A$2:A$850, 0)))=0, "No", IF(AND(VALUE(INDEX(Paste_Here!G$2:G$850, MATCH(B228, Paste_Here!A$2:A$850, 0)))&gt;=1, VALUE(INDEX(Paste_Here!G$2:G$850, MATCH(B228, Paste_Here!A$2:A$850, 0)))&lt;=4), VALUE(INDEX(Paste_Here!G$2:G$850, MATCH(B228, Paste_Here!A$2:A$850, 0))), "")), ""), ""), "")</f>
        <v/>
      </c>
      <c r="BV228" s="66"/>
      <c r="BW228" s="76" t="str">
        <f>IFERROR(IF(B228&lt;&gt;"", IF(ISNUMBER(VALUE(INDEX(Paste_Here!H$2:H$850, MATCH(B228, Paste_Here!A$2:A$850, 0)))), IF(VALUE(INDEX(Paste_Here!H$2:H$850, MATCH(B228, Paste_Here!A$2:A$850, 0)))=0, "No", IF(AND(VALUE(INDEX(Paste_Here!H$2:H$850, MATCH(B228, Paste_Here!A$2:A$850, 0)))&gt;=1, VALUE(INDEX(Paste_Here!H$2:H$850, MATCH(B228, Paste_Here!A$2:A$850, 0)))&lt;=4), VALUE(INDEX(Paste_Here!H$2:H$850, MATCH(B228, Paste_Here!A$2:A$850, 0))), "")), ""), ""), "")</f>
        <v/>
      </c>
      <c r="BX228" s="66"/>
      <c r="BY228" s="76"/>
      <c r="BZ228" s="66"/>
      <c r="CA228" s="76"/>
      <c r="CB228" s="66"/>
      <c r="CC228" s="66"/>
      <c r="CD228" s="76" t="str">
        <f t="shared" si="29"/>
        <v/>
      </c>
      <c r="CE228" s="66"/>
      <c r="CF228" s="76" t="str">
        <f>IFERROR(IF(B228&lt;&gt;"", IF(AND(INDEX(Paste_Here!P$2:P$850, MATCH(B228, Paste_Here!A$2:A$850, 0))&lt;&gt;"", ISNUMBER(VALUE(INDEX(Paste_Here!P$2:P$850, MATCH(B228, Paste_Here!A$2:A$850, 0))))), INDEX(Paste_Here!P$2:P$850, MATCH(B228, Paste_Here!A$2:A$850, 0)), ""), ""), "")</f>
        <v/>
      </c>
      <c r="CG228" s="66"/>
      <c r="CH228" s="76" t="str">
        <f>IFERROR(IF(B228&lt;&gt;"", IF(ISNUMBER(SEARCH("highrisk", LOWER(INDEX(Paste_Here!Q$2:Q$850, MATCH(B228, Paste_Here!A$2:A$850, 0))))), "High Risk", IF(ISNUMBER(SEARCH("lowrisk", LOWER(INDEX(Paste_Here!Q$2:Q$850, MATCH(B228, Paste_Here!A$2:A$850, 0))))), "Low Risk", IF(ISNUMBER(SEARCH("somerisk", LOWER(INDEX(Paste_Here!Q$2:Q$850, MATCH(B228, Paste_Here!A$2:A$850, 0))))), "Some Risk", ""))), ""), "")</f>
        <v/>
      </c>
      <c r="CI228" s="66"/>
      <c r="CJ228" s="76" t="str">
        <f>IFERROR(IF(B228&lt;&gt;"", IF(AND(INDEX(Paste_Here!AA$2:AA$850, MATCH(B228, Paste_Here!A$2:A$850, 0))&lt;&gt;"", ISNUMBER(VALUE(INDEX(Paste_Here!AA$2:AA$850, MATCH(B228, Paste_Here!A$2:A$850, 0))))), INDEX(Paste_Here!AA$2:AA$850, MATCH(B228, Paste_Here!A$2:A$850, 0)), ""), ""), "")</f>
        <v/>
      </c>
      <c r="CK228" s="66"/>
      <c r="CL228" s="76" t="str">
        <f>IFERROR(IF(B228&lt;&gt;"", IF(LOWER(INDEX(Paste_Here!AB$2:AB$850, MATCH(B228, Paste_Here!A$2:A$850, 0)))="approaching expectations", "Approaching", IF(LOWER(INDEX(Paste_Here!AB$2:AB$850, MATCH(B228, Paste_Here!A$2:A$850, 0)))="met expectations", "Met", IF(LOWER(INDEX(Paste_Here!AB$2:AB$850, MATCH(B228, Paste_Here!A$2:A$850, 0)))="exceeded expectations", "Exceeded", IF(LOWER(INDEX(Paste_Here!AB$2:AB$850, MATCH(B228, Paste_Here!A$2:A$850, 0)))="below expectations", "Below", "")))), ""), "")</f>
        <v/>
      </c>
      <c r="CM228" s="66"/>
      <c r="CN228" s="76" t="str">
        <f>IFERROR(IF(B228&lt;&gt;"", IF(AND(INDEX(Paste_Here!AC$2:AC$850, MATCH(B228, Paste_Here!A$2:A$850, 0))&lt;&gt;"", ISNUMBER(VALUE(INDEX(Paste_Here!AC$2:AC$850, MATCH(B228, Paste_Here!A$2:A$850, 0))))), INDEX(Paste_Here!AC$2:AC$850, MATCH(B228, Paste_Here!A$2:A$850, 0)), ""), ""), "")</f>
        <v/>
      </c>
      <c r="CO228" s="66"/>
      <c r="CP228" s="76"/>
      <c r="CQ228" s="66"/>
      <c r="CR228" s="76"/>
      <c r="CS228" s="66"/>
      <c r="CT228" s="76"/>
      <c r="CU228" s="66"/>
      <c r="CV228" s="76"/>
      <c r="CW228" s="66"/>
      <c r="CX228" s="76"/>
      <c r="CY228" s="66"/>
      <c r="CZ228" s="66"/>
      <c r="DA228" s="76" t="str">
        <f t="shared" si="30"/>
        <v/>
      </c>
      <c r="DB228" s="66"/>
      <c r="DC228" s="76" t="str">
        <f>IFERROR(IF(B228&lt;&gt;"", IF(AND(INDEX(Paste_Here!V$2:V$850, MATCH(B228, Paste_Here!A$2:A$850, 0))&lt;&gt;"", ISNUMBER(VALUE(INDEX(Paste_Here!V$2:V$850, MATCH(B228, Paste_Here!A$2:A$850, 0))))), INDEX(Paste_Here!V$2:V$850, MATCH(B228, Paste_Here!A$2:A$850, 0)), ""), ""), "")</f>
        <v/>
      </c>
      <c r="DD228" s="66"/>
      <c r="DE228" s="76" t="str">
        <f>IFERROR(IF(B228&lt;&gt;"", IF(ISNUMBER(SEARCH("highrisk", LOWER(INDEX(Paste_Here!W$2:W$850, MATCH(B228, Paste_Here!A$2:A$850, 0))))), "High Risk", IF(ISNUMBER(SEARCH("lowrisk", LOWER(INDEX(Paste_Here!W$2:W$850, MATCH(B228, Paste_Here!A$2:A$850, 0))))), "Low Risk", IF(ISNUMBER(SEARCH("somerisk", LOWER(INDEX(Paste_Here!W$2:W$850, MATCH(B228, Paste_Here!A$2:A$850, 0))))), "Some Risk", ""))), ""), "")</f>
        <v/>
      </c>
      <c r="DF228" s="66"/>
      <c r="DG228" s="76" t="str">
        <f>IFERROR(IF(B228&lt;&gt;"", IF(AND(INDEX(Paste_Here!S$2:S$850, MATCH(B228, Paste_Here!A$2:A$850, 0))&lt;&gt;"", ISNUMBER(VALUE(INDEX(Paste_Here!S$2:S$850, MATCH(B228, Paste_Here!A$2:A$850, 0))))), INDEX(Paste_Here!S$2:S$850, MATCH(B228, Paste_Here!A$2:A$850, 0)), ""), ""), "")</f>
        <v/>
      </c>
      <c r="DH228" s="66"/>
      <c r="DI228" s="76" t="str">
        <f>IFERROR(IF(B228&lt;&gt;"", IF(ISNUMBER(SEARCH("highrisk", LOWER(INDEX(Paste_Here!T$2:T$850, MATCH(B228, Paste_Here!A$2:A$850, 0))))), "High Risk", IF(ISNUMBER(SEARCH("lowrisk", LOWER(INDEX(Paste_Here!T$2:T$850, MATCH(B228, Paste_Here!A$2:A$850, 0))))), "Low Risk", IF(ISNUMBER(SEARCH("somerisk", LOWER(INDEX(Paste_Here!T$2:T$850, MATCH(B228, Paste_Here!A$2:A$850, 0))))), "Some Risk", ""))), ""), "")</f>
        <v/>
      </c>
      <c r="DJ228" s="66"/>
      <c r="DK228" s="76" t="str">
        <f>IFERROR(IF(B228&lt;&gt;"", IF(AND(INDEX(Paste_Here!AD$2:AD$850, MATCH(B228, Paste_Here!A$2:A$850, 0))&lt;&gt;"", ISNUMBER(VALUE(INDEX(Paste_Here!AD$2:AD$850, MATCH(B228, Paste_Here!A$2:A$850, 0))))), INDEX(Paste_Here!AD$2:AD$850, MATCH(B228, Paste_Here!A$2:A$850, 0)), ""), ""), "")</f>
        <v/>
      </c>
      <c r="DL228" s="66"/>
      <c r="DM228" s="76" t="str">
        <f>IFERROR(IF(B228&lt;&gt;"", IF(LOWER(INDEX(Paste_Here!AE$2:AE$850, MATCH(B228, Paste_Here!A$2:A$850, 0)))="approaching expectations", "Approaching", IF(LOWER(INDEX(Paste_Here!AE$2:AE$850, MATCH(B228, Paste_Here!A$2:A$850, 0)))="met expectations", "Met", IF(LOWER(INDEX(Paste_Here!AE$2:AE$850, MATCH(B228, Paste_Here!A$2:A$850, 0)))="exceeded expectations", "Exceeded", IF(LOWER(INDEX(Paste_Here!AE$2:AE$850, MATCH(B228, Paste_Here!A$2:A$850, 0)))="below expectations", "Below", "")))), ""), "")</f>
        <v/>
      </c>
      <c r="DN228" s="66"/>
      <c r="DO228" s="76"/>
      <c r="DP228" s="66"/>
      <c r="DQ228" s="76"/>
      <c r="DR228" s="66"/>
      <c r="DS228" s="76"/>
      <c r="DT228" s="66"/>
      <c r="DU228" s="76"/>
      <c r="DV228" s="66"/>
      <c r="DW228" s="66"/>
      <c r="DX228" s="76" t="str">
        <f t="shared" si="31"/>
        <v/>
      </c>
      <c r="DY228" s="66"/>
      <c r="DZ228" s="76"/>
      <c r="EA228" s="66"/>
      <c r="EB228" s="76"/>
      <c r="EC228" s="66"/>
      <c r="ED228" s="76" t="str">
        <f>IFERROR(IF(B228&lt;&gt;"", IF(AND(INDEX(Paste_Here!AF$2:AF$850, MATCH(B228, Paste_Here!A$2:A$850, 0))&lt;&gt;"", ISNUMBER(VALUE(INDEX(Paste_Here!AF$2:AF$850, MATCH(B228, Paste_Here!A$2:A$850, 0))))), INDEX(Paste_Here!AF$2:AF$850, MATCH(B228, Paste_Here!A$2:A$850, 0)), ""), ""), "")</f>
        <v/>
      </c>
      <c r="EE228" s="66"/>
      <c r="EF228" s="76"/>
      <c r="EG228" s="66"/>
      <c r="EH228" s="76"/>
      <c r="EI228" s="66"/>
      <c r="EJ228" s="76" t="str">
        <f>IFERROR(IF(B228&lt;&gt;"", IF(AND(INDEX(Paste_Here!AG$2:AG$850, MATCH(B228, Paste_Here!A$2:A$850, 0))&lt;&gt;"", ISNUMBER(VALUE(INDEX(Paste_Here!AG$2:AG$850, MATCH(B228, Paste_Here!A$2:A$850, 0))))), INDEX(Paste_Here!AG$2:AG$850, MATCH(B228, Paste_Here!A$2:A$850, 0)), ""), ""), "")</f>
        <v/>
      </c>
      <c r="EK228" s="66"/>
      <c r="EL228" s="76"/>
      <c r="EM228" s="66"/>
      <c r="EN228" s="76"/>
      <c r="EO228" s="66"/>
      <c r="EP228" s="76"/>
      <c r="EQ228" s="66"/>
      <c r="ER228" s="76"/>
      <c r="ES228" s="66"/>
      <c r="ET228" s="66"/>
      <c r="EU228" s="76"/>
      <c r="EV228" s="66"/>
      <c r="EW228" s="76"/>
      <c r="EX228" s="66"/>
      <c r="EY228" s="76"/>
      <c r="EZ228" s="66"/>
      <c r="FA228" s="76"/>
      <c r="FB228" s="66"/>
      <c r="FC228" s="76"/>
      <c r="FD228" s="66"/>
      <c r="FE228" s="76"/>
      <c r="FF228" s="66"/>
      <c r="FG228" s="76"/>
      <c r="FH228" s="66"/>
      <c r="FI228" s="76"/>
      <c r="FJ228" s="66"/>
      <c r="FK228" s="76"/>
      <c r="FL228" s="66"/>
      <c r="FM228" s="76"/>
      <c r="FN228" s="66"/>
      <c r="FO228" s="76"/>
      <c r="FP228" s="66"/>
      <c r="FQ228" s="76"/>
      <c r="FR228" s="66"/>
      <c r="FS228" s="76"/>
      <c r="FT228" s="66"/>
      <c r="FU228" s="76"/>
      <c r="FV228" s="66"/>
      <c r="FW228" s="76"/>
      <c r="FX228" s="66"/>
      <c r="FY228" s="76"/>
      <c r="FZ228" s="66"/>
      <c r="GA228" s="76"/>
      <c r="GB228" s="66"/>
      <c r="GC228" s="76"/>
      <c r="GD228" s="66"/>
      <c r="GE228" s="76"/>
      <c r="GF228" s="66"/>
      <c r="GG228" s="76"/>
      <c r="GH228" s="66"/>
      <c r="GI228" s="76"/>
      <c r="GJ228" s="66"/>
      <c r="GK228" s="76"/>
      <c r="GL228" s="66"/>
      <c r="GM228" s="76"/>
      <c r="GN228" s="66"/>
      <c r="GO228" s="76"/>
      <c r="GP228" s="66"/>
      <c r="GQ228" s="76"/>
      <c r="GR228" s="66"/>
      <c r="GS228" s="76"/>
      <c r="GT228" s="66"/>
      <c r="GU228" s="76"/>
      <c r="GV228" s="66"/>
      <c r="GW228" s="76"/>
      <c r="GX228" s="66"/>
      <c r="GY228" s="76"/>
      <c r="GZ228" s="66"/>
      <c r="HA228" s="76"/>
      <c r="HB228" s="66"/>
      <c r="HC228" s="76"/>
      <c r="HD228" s="66"/>
      <c r="HE228" s="76"/>
      <c r="HF228" s="66"/>
      <c r="HG228" s="76"/>
      <c r="HH228" s="66"/>
      <c r="HI228" s="76"/>
      <c r="HJ228" s="66"/>
      <c r="HK228" s="76"/>
      <c r="HL228" s="66"/>
      <c r="HM228" s="76"/>
      <c r="HN228" s="66"/>
      <c r="HO228" s="76"/>
      <c r="HP228" s="66"/>
      <c r="HQ228" s="76"/>
      <c r="HR228" s="66"/>
      <c r="HS228" s="76"/>
      <c r="HT228" s="66"/>
      <c r="HU228" s="76"/>
      <c r="HV228" s="66"/>
      <c r="HW228" s="76"/>
      <c r="HX228" s="66"/>
      <c r="HY228" s="76"/>
      <c r="HZ228" s="66"/>
      <c r="IA228" s="76"/>
      <c r="IB228" s="66"/>
      <c r="IC228" s="76"/>
      <c r="ID228" s="66"/>
      <c r="IE228" s="76"/>
      <c r="IF228" s="66"/>
      <c r="IG228" s="76"/>
      <c r="IH228" s="66"/>
      <c r="II228" s="76"/>
      <c r="IJ228" s="66"/>
      <c r="IK228" s="76"/>
      <c r="IL228" s="66"/>
      <c r="IM228" s="76"/>
      <c r="IN228" s="66"/>
      <c r="IO228" s="76"/>
      <c r="IP228" s="66"/>
      <c r="IQ228" s="76"/>
      <c r="IR228" s="66"/>
      <c r="IS228" s="76"/>
      <c r="IT228" s="66"/>
      <c r="IU228" s="76"/>
      <c r="IV228" s="66"/>
      <c r="IW228" s="76"/>
      <c r="IX228" s="66"/>
      <c r="IY228" s="76"/>
      <c r="IZ228" s="66"/>
      <c r="JA228" s="76"/>
      <c r="JB228" s="66"/>
      <c r="JC228" s="76"/>
      <c r="JD228" s="66"/>
      <c r="JE228" s="76"/>
      <c r="JF228" s="66"/>
      <c r="JG228" s="76"/>
      <c r="JH228" s="66"/>
      <c r="JI228" s="76"/>
      <c r="JJ228" s="66"/>
      <c r="JK228" s="76"/>
      <c r="JL228" s="66"/>
      <c r="JM228" s="76"/>
      <c r="JN228" s="66"/>
      <c r="JO228" s="76"/>
      <c r="JP228" s="66"/>
      <c r="JQ228" s="76"/>
      <c r="JR228" s="66"/>
      <c r="JS228" s="76"/>
      <c r="JT228" s="66"/>
      <c r="JU228" s="76"/>
      <c r="JV228" s="66"/>
      <c r="JW228" s="76"/>
      <c r="JX228" s="66"/>
      <c r="JY228" s="76"/>
      <c r="JZ228" s="66"/>
      <c r="KA228" s="76"/>
      <c r="KB228" s="66"/>
      <c r="KC228" s="76"/>
      <c r="KD228" s="66"/>
      <c r="KE228" s="76"/>
      <c r="KF228" s="66"/>
      <c r="KG228" s="76"/>
      <c r="KH228" s="66"/>
      <c r="KI228" s="76"/>
      <c r="KJ228" s="66"/>
      <c r="KK228" s="76"/>
      <c r="KL228" s="66"/>
      <c r="KM228" s="76"/>
      <c r="KN228" s="66"/>
      <c r="KO228" s="76"/>
      <c r="KP228" s="66"/>
      <c r="KQ228" s="76"/>
      <c r="KR228" s="66"/>
      <c r="KS228" s="76"/>
      <c r="KT228" s="66"/>
      <c r="KU228" s="76"/>
      <c r="KV228" s="66"/>
      <c r="KW228" s="76"/>
      <c r="KX228" s="66"/>
      <c r="KY228" s="76"/>
      <c r="KZ228" s="66"/>
      <c r="LA228" s="76"/>
      <c r="LB228" s="66"/>
      <c r="LC228" s="76"/>
      <c r="LD228" s="66"/>
      <c r="LE228" s="76"/>
      <c r="LF228" s="66"/>
      <c r="LG228" s="76"/>
      <c r="LH228" s="66"/>
      <c r="LI228" s="76"/>
      <c r="LJ228" s="66"/>
      <c r="LK228" s="76"/>
      <c r="LL228" s="66"/>
      <c r="LM228" s="76"/>
      <c r="LN228" s="66"/>
      <c r="LO228" s="76"/>
      <c r="LP228" s="66"/>
      <c r="LQ228" s="76"/>
      <c r="LR228" s="66"/>
      <c r="LS228" s="76"/>
      <c r="LT228" s="66"/>
      <c r="LU228" s="76"/>
      <c r="LV228" s="66"/>
      <c r="LW228" s="76"/>
      <c r="LX228" s="66"/>
      <c r="LY228" s="76"/>
      <c r="LZ228" s="66"/>
      <c r="MA228" s="76"/>
      <c r="MB228" s="66"/>
      <c r="MC228" s="76"/>
      <c r="MD228" s="66"/>
      <c r="MG228" s="1" t="str" cm="1">
        <f t="array" ref="MG228">IFERROR(INDEX(Paste_Here!$B$2:$B$850, MATCH(0, COUNTIF(MG$4:MG227, Paste_Here!$B$2:$B$850) + IF(Paste_Here!$B$2:$B$850="", 1, 0), 0)), "")</f>
        <v/>
      </c>
      <c r="MH228" s="1" t="str">
        <f>IF(MG228&lt;&gt;"", INDEX(Paste_Here!$A$2:$A$850, MATCH(MG228, Paste_Here!$B$2:$B$850, 0)), "")</f>
        <v/>
      </c>
      <c r="MI228" s="1" t="str">
        <f t="shared" si="32"/>
        <v/>
      </c>
      <c r="MJ228" s="1" t="str" cm="1">
        <f t="array" ref="MJ228">IFERROR(INDEX($MI$5:$MI$850, MATCH(SMALL(IF($MI$5:$MI$850&lt;&gt;"", COUNTIF($MI$5:$MI$850, "&lt;"&amp;$MI$5:$MI$850)+1), ROW()-ROW($MJ$5)+1), COUNTIF($MI$5:$MI$850, "&lt;"&amp;$MI$5:$MI$850)+1, 0)), "")</f>
        <v/>
      </c>
    </row>
    <row r="229" spans="1:348">
      <c r="A229" s="66"/>
      <c r="B229" s="76" t="str">
        <f t="shared" si="25"/>
        <v/>
      </c>
      <c r="C229" s="66"/>
      <c r="D229" s="76" t="str">
        <f>IFERROR(IF(B229&lt;&gt;"", IF(AND(INDEX(Paste_Here!B$2:B$850, MATCH(B229, Paste_Here!A$2:A$850, 0))&lt;&gt;"", ISNUMBER(VALUE(INDEX(Paste_Here!B$2:B$850, MATCH(B229, Paste_Here!A$2:A$850, 0))))), INDEX(Paste_Here!B$2:B$850, MATCH(B229, Paste_Here!A$2:A$850, 0)), ""), ""), "")</f>
        <v/>
      </c>
      <c r="E229" s="66"/>
      <c r="F229" s="76" t="str">
        <f>IFERROR(IF(B229&lt;&gt;"", IF(ISTEXT(INDEX(Paste_Here!K$2:K$850, MATCH(B229, Paste_Here!A$2:A$850, 0))), INDEX(Paste_Here!K$2:K$850, MATCH(B229, Paste_Here!A$2:A$850, 0)), ""), ""), "")</f>
        <v/>
      </c>
      <c r="G229" s="66"/>
      <c r="H229" s="76" t="str">
        <f>IFERROR(IF(B229&lt;&gt;"", IF(ISTEXT(INDEX(Paste_Here!C$2:C$850, MATCH(B229, Paste_Here!A$2:A$850, 0))), INDEX(Paste_Here!C$2:C$850, MATCH(B229, Paste_Here!A$2:A$850, 0)), ""), ""), "")</f>
        <v/>
      </c>
      <c r="I229" s="66"/>
      <c r="J229" s="76" t="str">
        <f>IFERROR(IF(B229&lt;&gt;"", IF(ISNUMBER(SEARCH("s", LOWER(INDEX(Paste_Here!M$2:M$850, MATCH(B229, Paste_Here!A$2:A$850, 0))))), "Yes", IF(INDEX(Paste_Here!M$2:M$850, MATCH(B229, Paste_Here!A$2:A$850, 0))&lt;&gt;"", "No", "")), ""), "")</f>
        <v/>
      </c>
      <c r="K229" s="66"/>
      <c r="L229" s="76" t="str">
        <f>IFERROR(IF(B229&lt;&gt;"", IF(ISNUMBER(SEARCH("yes", LOWER(INDEX(Paste_Here!E$2:E$850, MATCH(B229, Paste_Here!A$2:A$850, 0))))), "Yes", IF(ISNUMBER(SEARCH("no", LOWER(INDEX(Paste_Here!E$2:E$850, MATCH(B229, Paste_Here!A$2:A$850, 0))))), "No", "")), ""), "")</f>
        <v/>
      </c>
      <c r="M229" s="66"/>
      <c r="N229" s="76" t="str">
        <f>IFERROR(IF(B229&lt;&gt;"", IF(ISNUMBER(SEARCH("yes", LOWER(INDEX(Paste_Here!F$2:F$850, MATCH(B229, Paste_Here!A$2:A$850, 0))))), "Yes", IF(ISNUMBER(SEARCH("no", LOWER(INDEX(Paste_Here!F$2:F$850, MATCH(B229, Paste_Here!A$2:A$850, 0))))), "No", "")), ""), "")</f>
        <v/>
      </c>
      <c r="O229" s="66"/>
      <c r="P229" s="76" t="str">
        <f>IFERROR(IF(B229&lt;&gt;"", IF(ISNUMBER(SEARCH("yes", LOWER(INDEX(Paste_Here!L$2:L$850, MATCH(B229, Paste_Here!A$2:A$850, 0))))), "Yes", IF(ISNUMBER(SEARCH("no", LOWER(INDEX(Paste_Here!L$2:L$850, MATCH(B229, Paste_Here!A$2:A$850, 0))))), "No", "")), ""), "")</f>
        <v/>
      </c>
      <c r="Q229" s="66"/>
      <c r="R229" s="76" t="str">
        <f>IFERROR(IF(B229&lt;&gt;"", IF(ISNUMBER(SEARCH("transitional 2", LOWER(INDEX(Paste_Here!D$2:D$850, MATCH(B229, Paste_Here!A$2:A$850, 0))))), "T2", IF(ISNUMBER(SEARCH("transitional 1", LOWER(INDEX(Paste_Here!D$2:D$850, MATCH(B229, Paste_Here!A$2:A$850, 0))))), "T1", IF(ISNUMBER(SEARCH("waived ell services", LOWER(INDEX(Paste_Here!D$2:D$850, MATCH(B229, Paste_Here!A$2:A$850, 0))))), "W", IF(ISNUMBER(SEARCH("english language learner", LOWER(INDEX(Paste_Here!D$2:D$850, MATCH(B229, Paste_Here!A$2:A$850, 0))))), "L", "")))), ""), "")</f>
        <v/>
      </c>
      <c r="S229" s="66"/>
      <c r="T229" s="76" t="str">
        <f>IFERROR(IF(B229&lt;&gt;"", IF(ISNUMBER(SEARCH("yes", LOWER(INDEX(Paste_Here!I$2:I$850, MATCH(B229, Paste_Here!A$2:A$850, 0))))), "Yes", IF(ISNUMBER(SEARCH("no", LOWER(INDEX(Paste_Here!I$2:I$850, MATCH(B229, Paste_Here!A$2:A$850, 0))))), "No", "")), ""), "")</f>
        <v/>
      </c>
      <c r="U229" s="66"/>
      <c r="V229" s="76" t="str">
        <f>IFERROR(IF(B229&lt;&gt;"", IF(ISTEXT(INDEX(Paste_Here!J$2:J$850, MATCH(B229, Paste_Here!A$2:A$850, 0))), VALUE(INDEX(Paste_Here!J$2:J$850, MATCH(B229, Paste_Here!A$2:A$850, 0))), ""), ""), "")</f>
        <v/>
      </c>
      <c r="W229" s="66"/>
      <c r="X229" s="66"/>
      <c r="Y229" s="76" t="str">
        <f t="shared" si="26"/>
        <v/>
      </c>
      <c r="Z229" s="66"/>
      <c r="AA229" s="76" t="str">
        <f>IFERROR(IF(B229&lt;&gt;"", IF(AND(INDEX(Paste_Here!AI$2:AI$850, MATCH(B229, Paste_Here!A$2:A$850, 0))&lt;&gt;"", ISNUMBER(VALUE(INDEX(Paste_Here!AI$2:AI$850, MATCH(B229, Paste_Here!A$2:A$850, 0))))), INDEX(Paste_Here!AI$2:AI$850, MATCH(B229, Paste_Here!A$2:A$850, 0)), ""), ""), "")</f>
        <v/>
      </c>
      <c r="AB229" s="66"/>
      <c r="AC229" s="76" t="str">
        <f>IFERROR(IF(B229&lt;&gt;"", IF(AND(INDEX(Paste_Here!AJ$2:AJ$850, MATCH(B229, Paste_Here!A$2:A$850, 0))&lt;&gt;"", ISNUMBER(VALUE(INDEX(Paste_Here!AJ$2:AJ$850, MATCH(B229, Paste_Here!A$2:A$850, 0))))), INDEX(Paste_Here!AJ$2:AJ$850, MATCH(B229, Paste_Here!A$2:A$850, 0)), ""), ""), "")</f>
        <v/>
      </c>
      <c r="AD229" s="66"/>
      <c r="AE229" s="76" t="str">
        <f>IFERROR(IF(B229&lt;&gt;"", IF(AND(INDEX(Paste_Here!AK$2:AK$850, MATCH(B229, Paste_Here!A$2:A$850, 0))&lt;&gt;"", ISNUMBER(VALUE(INDEX(Paste_Here!AK$2:AK$850, MATCH(B229, Paste_Here!A$2:A$850, 0))))), INDEX(Paste_Here!AK$2:AK$850, MATCH(B229, Paste_Here!A$2:A$850, 0)), ""), ""), "")</f>
        <v/>
      </c>
      <c r="AF229" s="66"/>
      <c r="AG229" s="76" t="str">
        <f>IFERROR(IF(B229&lt;&gt;"", IF(AND(INDEX(Paste_Here!AL$2:AL$850, MATCH(B229, Paste_Here!A$2:A$850, 0))&lt;&gt;"", ISNUMBER(VALUE(INDEX(Paste_Here!AL$2:AL$850, MATCH(B229, Paste_Here!A$2:A$850, 0))))), INDEX(Paste_Here!AL$2:AL$850, MATCH(B229, Paste_Here!A$2:A$850, 0)), ""), ""), "")</f>
        <v/>
      </c>
      <c r="AH229" s="66"/>
      <c r="AI229" s="76" t="str">
        <f>IFERROR(IF(B229&lt;&gt;"", IF(AND(INDEX(Paste_Here!AH$2:AH$850, MATCH(B229, Paste_Here!A$2:A$850, 0))&lt;&gt;"", ISNUMBER(VALUE(INDEX(Paste_Here!AH$2:AH$850, MATCH(B229, Paste_Here!A$2:A$850, 0))))), IF(VALUE(INDEX(Paste_Here!AH$2:AH$850, MATCH(B229, Paste_Here!A$2:A$850, 0)))=0, "", INDEX(Paste_Here!AH$2:AH$850, MATCH(B229, Paste_Here!A$2:A$850, 0))), ""), ""), "")</f>
        <v/>
      </c>
      <c r="AJ229" s="66"/>
      <c r="AK229" s="76" t="str">
        <f>IFERROR(IF(B229&lt;&gt;"", IF(AND(INDEX(Paste_Here!N$2:N$850, MATCH(B229, Paste_Here!A$2:A$850, 0))&lt;&gt;"", ISNUMBER(VALUE(INDEX(Paste_Here!N$2:N$850, MATCH(B229, Paste_Here!A$2:A$850, 0))))), INDEX(Paste_Here!N$2:N$850, MATCH(B229, Paste_Here!A$2:A$850, 0)), ""), ""), "")</f>
        <v/>
      </c>
      <c r="AL229" s="66"/>
      <c r="AM229" s="76" t="str">
        <f>IFERROR(IF(B229&lt;&gt;"", IF(AND(INDEX(Paste_Here!O$2:O$850, MATCH(B229, Paste_Here!A$2:A$850, 0))&lt;&gt;"", ISNUMBER(VALUE(INDEX(Paste_Here!O$2:O$850, MATCH(B229, Paste_Here!A$2:A$850, 0))))), INDEX(Paste_Here!O$2:O$850, MATCH(B229, Paste_Here!A$2:A$850, 0)), ""), ""), "")</f>
        <v/>
      </c>
      <c r="AN229" s="66"/>
      <c r="AO229" s="76"/>
      <c r="AP229" s="66"/>
      <c r="AQ229" s="76"/>
      <c r="AR229" s="66"/>
      <c r="AS229" s="76"/>
      <c r="AT229" s="66"/>
      <c r="AU229" s="66"/>
      <c r="AV229" s="76" t="str">
        <f t="shared" si="27"/>
        <v/>
      </c>
      <c r="AW229" s="66"/>
      <c r="AX229" s="76" t="str">
        <f>IFERROR(IF(B229&lt;&gt;"", IF(ISNUMBER(SEARCH("Revealed-Potential (Primary Focus)", LOWER(INDEX(Paste_Here!Z$2:Z$850, MATCH(B229, Paste_Here!A$2:A$850, 0))))), "Rev-Potential: Prim", IF(ISNUMBER(SEARCH("Revealed-Potential (Secondary Focus)", LOWER(INDEX(Paste_Here!Z$2:Z$850, MATCH(B229, Paste_Here!A$2:A$850, 0))))), "Rev-Potential: Sec", IF(ISNUMBER(SEARCH("Monitoring", LOWER(INDEX(Paste_Here!Z$2:Z$850, MATCH(B229, Paste_Here!A$2:A$850, 0))))), "Monitoring", IF(ISNUMBER(SEARCH("At-Promise (Secondary Focus)", LOWER(INDEX(Paste_Here!Z$2:Z$850, MATCH(B229, Paste_Here!A$2:A$850, 0))))), "At-Promise: Sec", IF(ISNUMBER(SEARCH("At-Promise (Primary Focus)", LOWER(INDEX(Paste_Here!Z$2:Z$850, MATCH(B229, Paste_Here!A$2:A$850, 0))))), "At-Promise: Prim", ""))))), ""), "")</f>
        <v/>
      </c>
      <c r="AY229" s="66"/>
      <c r="AZ229" s="76"/>
      <c r="BA229" s="66"/>
      <c r="BB229" s="76"/>
      <c r="BC229" s="66"/>
      <c r="BD229" s="76"/>
      <c r="BE229" s="66"/>
      <c r="BF229" s="76"/>
      <c r="BG229" s="66"/>
      <c r="BH229" s="76"/>
      <c r="BI229" s="66"/>
      <c r="BJ229" s="66"/>
      <c r="BK229" s="76" t="str">
        <f t="shared" si="28"/>
        <v/>
      </c>
      <c r="BL229" s="66"/>
      <c r="BM229" s="76" t="str">
        <f>IFERROR(IF(B229&lt;&gt;"", IF(AND(ISNUMBER(VALUE(SUBSTITUTE(SUBSTITUTE(Paste_Here!R229, "br", "-"), "L", ""))), VALUE(SUBSTITUTE(SUBSTITUTE(Paste_Here!R229, "br", "-"), "L", "")) &gt;= 1095), "Yes", IF(AND(ISNUMBER(VALUE(SUBSTITUTE(SUBSTITUTE(Paste_Here!R229, "br", "-"), "L", ""))), VALUE(SUBSTITUTE(SUBSTITUTE(Paste_Here!R229, "br", "-"), "L", "")) &lt;= 1094), "No", "")), ""), "")</f>
        <v/>
      </c>
      <c r="BN229" s="66"/>
      <c r="BO229" s="76" t="str">
        <f>IFERROR(IF(B229&lt;&gt;"", IF(COUNTIF(INDEX(Paste_Here!Y$2:AB$850, MATCH(B229, Paste_Here!A$2:A$850, 0), 0), "yes") &gt; 0, "Yes", IF(COUNTIF(INDEX(Paste_Here!Y$2:AB$850, MATCH(B229, Paste_Here!A$2:A$850, 0), 0), "no") &gt; 0, "No", "")), ""), "")</f>
        <v/>
      </c>
      <c r="BP229" s="66"/>
      <c r="BQ229" s="76" t="str">
        <f>IFERROR(IF(B229&lt;&gt;"", IF(AND(ISNUMBER(VALUE(SUBSTITUTE(SUBSTITUTE(Paste_Here!U229, "em", "-"), "q", ""))), VALUE(SUBSTITUTE(SUBSTITUTE(Paste_Here!U229, "em", "-"), "q", "")) &gt;= 910), "Yes", IF(AND(ISNUMBER(VALUE(SUBSTITUTE(SUBSTITUTE(Paste_Here!U229, "em", "-"), "q", ""))), VALUE(SUBSTITUTE(SUBSTITUTE(Paste_Here!U229, "em", "-"), "q", "")) &lt;= 909), "No", "")), ""), "")</f>
        <v/>
      </c>
      <c r="BR229" s="66"/>
      <c r="BS229" s="76" t="str">
        <f>IFERROR(IF(B229&lt;&gt;"", IF(AND(INDEX(Paste_Here!X$2:X$850, MATCH(B229, Paste_Here!A$2:A$850, 0))&lt;&gt;"", ISNUMBER(VALUE(INDEX(Paste_Here!X$2:X$850, MATCH(B229, Paste_Here!A$2:A$850, 0))))), INDEX(Paste_Here!X$2:X$850, MATCH(B229, Paste_Here!A$2:A$850, 0)), ""), ""), "")</f>
        <v/>
      </c>
      <c r="BT229" s="66"/>
      <c r="BU229" s="76" t="str">
        <f>IFERROR(IF(B229&lt;&gt;"", IF(ISNUMBER(VALUE(INDEX(Paste_Here!G$2:G$850, MATCH(B229, Paste_Here!A$2:A$850, 0)))), IF(VALUE(INDEX(Paste_Here!G$2:G$850, MATCH(B229, Paste_Here!A$2:A$850, 0)))=0, "No", IF(AND(VALUE(INDEX(Paste_Here!G$2:G$850, MATCH(B229, Paste_Here!A$2:A$850, 0)))&gt;=1, VALUE(INDEX(Paste_Here!G$2:G$850, MATCH(B229, Paste_Here!A$2:A$850, 0)))&lt;=4), VALUE(INDEX(Paste_Here!G$2:G$850, MATCH(B229, Paste_Here!A$2:A$850, 0))), "")), ""), ""), "")</f>
        <v/>
      </c>
      <c r="BV229" s="66"/>
      <c r="BW229" s="76" t="str">
        <f>IFERROR(IF(B229&lt;&gt;"", IF(ISNUMBER(VALUE(INDEX(Paste_Here!H$2:H$850, MATCH(B229, Paste_Here!A$2:A$850, 0)))), IF(VALUE(INDEX(Paste_Here!H$2:H$850, MATCH(B229, Paste_Here!A$2:A$850, 0)))=0, "No", IF(AND(VALUE(INDEX(Paste_Here!H$2:H$850, MATCH(B229, Paste_Here!A$2:A$850, 0)))&gt;=1, VALUE(INDEX(Paste_Here!H$2:H$850, MATCH(B229, Paste_Here!A$2:A$850, 0)))&lt;=4), VALUE(INDEX(Paste_Here!H$2:H$850, MATCH(B229, Paste_Here!A$2:A$850, 0))), "")), ""), ""), "")</f>
        <v/>
      </c>
      <c r="BX229" s="66"/>
      <c r="BY229" s="76"/>
      <c r="BZ229" s="66"/>
      <c r="CA229" s="76"/>
      <c r="CB229" s="66"/>
      <c r="CC229" s="66"/>
      <c r="CD229" s="76" t="str">
        <f t="shared" si="29"/>
        <v/>
      </c>
      <c r="CE229" s="66"/>
      <c r="CF229" s="76" t="str">
        <f>IFERROR(IF(B229&lt;&gt;"", IF(AND(INDEX(Paste_Here!P$2:P$850, MATCH(B229, Paste_Here!A$2:A$850, 0))&lt;&gt;"", ISNUMBER(VALUE(INDEX(Paste_Here!P$2:P$850, MATCH(B229, Paste_Here!A$2:A$850, 0))))), INDEX(Paste_Here!P$2:P$850, MATCH(B229, Paste_Here!A$2:A$850, 0)), ""), ""), "")</f>
        <v/>
      </c>
      <c r="CG229" s="66"/>
      <c r="CH229" s="76" t="str">
        <f>IFERROR(IF(B229&lt;&gt;"", IF(ISNUMBER(SEARCH("highrisk", LOWER(INDEX(Paste_Here!Q$2:Q$850, MATCH(B229, Paste_Here!A$2:A$850, 0))))), "High Risk", IF(ISNUMBER(SEARCH("lowrisk", LOWER(INDEX(Paste_Here!Q$2:Q$850, MATCH(B229, Paste_Here!A$2:A$850, 0))))), "Low Risk", IF(ISNUMBER(SEARCH("somerisk", LOWER(INDEX(Paste_Here!Q$2:Q$850, MATCH(B229, Paste_Here!A$2:A$850, 0))))), "Some Risk", ""))), ""), "")</f>
        <v/>
      </c>
      <c r="CI229" s="66"/>
      <c r="CJ229" s="76" t="str">
        <f>IFERROR(IF(B229&lt;&gt;"", IF(AND(INDEX(Paste_Here!AA$2:AA$850, MATCH(B229, Paste_Here!A$2:A$850, 0))&lt;&gt;"", ISNUMBER(VALUE(INDEX(Paste_Here!AA$2:AA$850, MATCH(B229, Paste_Here!A$2:A$850, 0))))), INDEX(Paste_Here!AA$2:AA$850, MATCH(B229, Paste_Here!A$2:A$850, 0)), ""), ""), "")</f>
        <v/>
      </c>
      <c r="CK229" s="66"/>
      <c r="CL229" s="76" t="str">
        <f>IFERROR(IF(B229&lt;&gt;"", IF(LOWER(INDEX(Paste_Here!AB$2:AB$850, MATCH(B229, Paste_Here!A$2:A$850, 0)))="approaching expectations", "Approaching", IF(LOWER(INDEX(Paste_Here!AB$2:AB$850, MATCH(B229, Paste_Here!A$2:A$850, 0)))="met expectations", "Met", IF(LOWER(INDEX(Paste_Here!AB$2:AB$850, MATCH(B229, Paste_Here!A$2:A$850, 0)))="exceeded expectations", "Exceeded", IF(LOWER(INDEX(Paste_Here!AB$2:AB$850, MATCH(B229, Paste_Here!A$2:A$850, 0)))="below expectations", "Below", "")))), ""), "")</f>
        <v/>
      </c>
      <c r="CM229" s="66"/>
      <c r="CN229" s="76" t="str">
        <f>IFERROR(IF(B229&lt;&gt;"", IF(AND(INDEX(Paste_Here!AC$2:AC$850, MATCH(B229, Paste_Here!A$2:A$850, 0))&lt;&gt;"", ISNUMBER(VALUE(INDEX(Paste_Here!AC$2:AC$850, MATCH(B229, Paste_Here!A$2:A$850, 0))))), INDEX(Paste_Here!AC$2:AC$850, MATCH(B229, Paste_Here!A$2:A$850, 0)), ""), ""), "")</f>
        <v/>
      </c>
      <c r="CO229" s="66"/>
      <c r="CP229" s="76"/>
      <c r="CQ229" s="66"/>
      <c r="CR229" s="76"/>
      <c r="CS229" s="66"/>
      <c r="CT229" s="76"/>
      <c r="CU229" s="66"/>
      <c r="CV229" s="76"/>
      <c r="CW229" s="66"/>
      <c r="CX229" s="76"/>
      <c r="CY229" s="66"/>
      <c r="CZ229" s="66"/>
      <c r="DA229" s="76" t="str">
        <f t="shared" si="30"/>
        <v/>
      </c>
      <c r="DB229" s="66"/>
      <c r="DC229" s="76" t="str">
        <f>IFERROR(IF(B229&lt;&gt;"", IF(AND(INDEX(Paste_Here!V$2:V$850, MATCH(B229, Paste_Here!A$2:A$850, 0))&lt;&gt;"", ISNUMBER(VALUE(INDEX(Paste_Here!V$2:V$850, MATCH(B229, Paste_Here!A$2:A$850, 0))))), INDEX(Paste_Here!V$2:V$850, MATCH(B229, Paste_Here!A$2:A$850, 0)), ""), ""), "")</f>
        <v/>
      </c>
      <c r="DD229" s="66"/>
      <c r="DE229" s="76" t="str">
        <f>IFERROR(IF(B229&lt;&gt;"", IF(ISNUMBER(SEARCH("highrisk", LOWER(INDEX(Paste_Here!W$2:W$850, MATCH(B229, Paste_Here!A$2:A$850, 0))))), "High Risk", IF(ISNUMBER(SEARCH("lowrisk", LOWER(INDEX(Paste_Here!W$2:W$850, MATCH(B229, Paste_Here!A$2:A$850, 0))))), "Low Risk", IF(ISNUMBER(SEARCH("somerisk", LOWER(INDEX(Paste_Here!W$2:W$850, MATCH(B229, Paste_Here!A$2:A$850, 0))))), "Some Risk", ""))), ""), "")</f>
        <v/>
      </c>
      <c r="DF229" s="66"/>
      <c r="DG229" s="76" t="str">
        <f>IFERROR(IF(B229&lt;&gt;"", IF(AND(INDEX(Paste_Here!S$2:S$850, MATCH(B229, Paste_Here!A$2:A$850, 0))&lt;&gt;"", ISNUMBER(VALUE(INDEX(Paste_Here!S$2:S$850, MATCH(B229, Paste_Here!A$2:A$850, 0))))), INDEX(Paste_Here!S$2:S$850, MATCH(B229, Paste_Here!A$2:A$850, 0)), ""), ""), "")</f>
        <v/>
      </c>
      <c r="DH229" s="66"/>
      <c r="DI229" s="76" t="str">
        <f>IFERROR(IF(B229&lt;&gt;"", IF(ISNUMBER(SEARCH("highrisk", LOWER(INDEX(Paste_Here!T$2:T$850, MATCH(B229, Paste_Here!A$2:A$850, 0))))), "High Risk", IF(ISNUMBER(SEARCH("lowrisk", LOWER(INDEX(Paste_Here!T$2:T$850, MATCH(B229, Paste_Here!A$2:A$850, 0))))), "Low Risk", IF(ISNUMBER(SEARCH("somerisk", LOWER(INDEX(Paste_Here!T$2:T$850, MATCH(B229, Paste_Here!A$2:A$850, 0))))), "Some Risk", ""))), ""), "")</f>
        <v/>
      </c>
      <c r="DJ229" s="66"/>
      <c r="DK229" s="76" t="str">
        <f>IFERROR(IF(B229&lt;&gt;"", IF(AND(INDEX(Paste_Here!AD$2:AD$850, MATCH(B229, Paste_Here!A$2:A$850, 0))&lt;&gt;"", ISNUMBER(VALUE(INDEX(Paste_Here!AD$2:AD$850, MATCH(B229, Paste_Here!A$2:A$850, 0))))), INDEX(Paste_Here!AD$2:AD$850, MATCH(B229, Paste_Here!A$2:A$850, 0)), ""), ""), "")</f>
        <v/>
      </c>
      <c r="DL229" s="66"/>
      <c r="DM229" s="76" t="str">
        <f>IFERROR(IF(B229&lt;&gt;"", IF(LOWER(INDEX(Paste_Here!AE$2:AE$850, MATCH(B229, Paste_Here!A$2:A$850, 0)))="approaching expectations", "Approaching", IF(LOWER(INDEX(Paste_Here!AE$2:AE$850, MATCH(B229, Paste_Here!A$2:A$850, 0)))="met expectations", "Met", IF(LOWER(INDEX(Paste_Here!AE$2:AE$850, MATCH(B229, Paste_Here!A$2:A$850, 0)))="exceeded expectations", "Exceeded", IF(LOWER(INDEX(Paste_Here!AE$2:AE$850, MATCH(B229, Paste_Here!A$2:A$850, 0)))="below expectations", "Below", "")))), ""), "")</f>
        <v/>
      </c>
      <c r="DN229" s="66"/>
      <c r="DO229" s="76"/>
      <c r="DP229" s="66"/>
      <c r="DQ229" s="76"/>
      <c r="DR229" s="66"/>
      <c r="DS229" s="76"/>
      <c r="DT229" s="66"/>
      <c r="DU229" s="76"/>
      <c r="DV229" s="66"/>
      <c r="DW229" s="66"/>
      <c r="DX229" s="76" t="str">
        <f t="shared" si="31"/>
        <v/>
      </c>
      <c r="DY229" s="66"/>
      <c r="DZ229" s="76"/>
      <c r="EA229" s="66"/>
      <c r="EB229" s="76"/>
      <c r="EC229" s="66"/>
      <c r="ED229" s="76" t="str">
        <f>IFERROR(IF(B229&lt;&gt;"", IF(AND(INDEX(Paste_Here!AF$2:AF$850, MATCH(B229, Paste_Here!A$2:A$850, 0))&lt;&gt;"", ISNUMBER(VALUE(INDEX(Paste_Here!AF$2:AF$850, MATCH(B229, Paste_Here!A$2:A$850, 0))))), INDEX(Paste_Here!AF$2:AF$850, MATCH(B229, Paste_Here!A$2:A$850, 0)), ""), ""), "")</f>
        <v/>
      </c>
      <c r="EE229" s="66"/>
      <c r="EF229" s="76"/>
      <c r="EG229" s="66"/>
      <c r="EH229" s="76"/>
      <c r="EI229" s="66"/>
      <c r="EJ229" s="76" t="str">
        <f>IFERROR(IF(B229&lt;&gt;"", IF(AND(INDEX(Paste_Here!AG$2:AG$850, MATCH(B229, Paste_Here!A$2:A$850, 0))&lt;&gt;"", ISNUMBER(VALUE(INDEX(Paste_Here!AG$2:AG$850, MATCH(B229, Paste_Here!A$2:A$850, 0))))), INDEX(Paste_Here!AG$2:AG$850, MATCH(B229, Paste_Here!A$2:A$850, 0)), ""), ""), "")</f>
        <v/>
      </c>
      <c r="EK229" s="66"/>
      <c r="EL229" s="76"/>
      <c r="EM229" s="66"/>
      <c r="EN229" s="76"/>
      <c r="EO229" s="66"/>
      <c r="EP229" s="76"/>
      <c r="EQ229" s="66"/>
      <c r="ER229" s="76"/>
      <c r="ES229" s="66"/>
      <c r="ET229" s="66"/>
      <c r="EU229" s="76"/>
      <c r="EV229" s="66"/>
      <c r="EW229" s="76"/>
      <c r="EX229" s="66"/>
      <c r="EY229" s="76"/>
      <c r="EZ229" s="66"/>
      <c r="FA229" s="76"/>
      <c r="FB229" s="66"/>
      <c r="FC229" s="76"/>
      <c r="FD229" s="66"/>
      <c r="FE229" s="76"/>
      <c r="FF229" s="66"/>
      <c r="FG229" s="76"/>
      <c r="FH229" s="66"/>
      <c r="FI229" s="76"/>
      <c r="FJ229" s="66"/>
      <c r="FK229" s="76"/>
      <c r="FL229" s="66"/>
      <c r="FM229" s="76"/>
      <c r="FN229" s="66"/>
      <c r="FO229" s="76"/>
      <c r="FP229" s="66"/>
      <c r="FQ229" s="76"/>
      <c r="FR229" s="66"/>
      <c r="FS229" s="76"/>
      <c r="FT229" s="66"/>
      <c r="FU229" s="76"/>
      <c r="FV229" s="66"/>
      <c r="FW229" s="76"/>
      <c r="FX229" s="66"/>
      <c r="FY229" s="76"/>
      <c r="FZ229" s="66"/>
      <c r="GA229" s="76"/>
      <c r="GB229" s="66"/>
      <c r="GC229" s="76"/>
      <c r="GD229" s="66"/>
      <c r="GE229" s="76"/>
      <c r="GF229" s="66"/>
      <c r="GG229" s="76"/>
      <c r="GH229" s="66"/>
      <c r="GI229" s="76"/>
      <c r="GJ229" s="66"/>
      <c r="GK229" s="76"/>
      <c r="GL229" s="66"/>
      <c r="GM229" s="76"/>
      <c r="GN229" s="66"/>
      <c r="GO229" s="76"/>
      <c r="GP229" s="66"/>
      <c r="GQ229" s="76"/>
      <c r="GR229" s="66"/>
      <c r="GS229" s="76"/>
      <c r="GT229" s="66"/>
      <c r="GU229" s="76"/>
      <c r="GV229" s="66"/>
      <c r="GW229" s="76"/>
      <c r="GX229" s="66"/>
      <c r="GY229" s="76"/>
      <c r="GZ229" s="66"/>
      <c r="HA229" s="76"/>
      <c r="HB229" s="66"/>
      <c r="HC229" s="76"/>
      <c r="HD229" s="66"/>
      <c r="HE229" s="76"/>
      <c r="HF229" s="66"/>
      <c r="HG229" s="76"/>
      <c r="HH229" s="66"/>
      <c r="HI229" s="76"/>
      <c r="HJ229" s="66"/>
      <c r="HK229" s="76"/>
      <c r="HL229" s="66"/>
      <c r="HM229" s="76"/>
      <c r="HN229" s="66"/>
      <c r="HO229" s="76"/>
      <c r="HP229" s="66"/>
      <c r="HQ229" s="76"/>
      <c r="HR229" s="66"/>
      <c r="HS229" s="76"/>
      <c r="HT229" s="66"/>
      <c r="HU229" s="76"/>
      <c r="HV229" s="66"/>
      <c r="HW229" s="76"/>
      <c r="HX229" s="66"/>
      <c r="HY229" s="76"/>
      <c r="HZ229" s="66"/>
      <c r="IA229" s="76"/>
      <c r="IB229" s="66"/>
      <c r="IC229" s="76"/>
      <c r="ID229" s="66"/>
      <c r="IE229" s="76"/>
      <c r="IF229" s="66"/>
      <c r="IG229" s="76"/>
      <c r="IH229" s="66"/>
      <c r="II229" s="76"/>
      <c r="IJ229" s="66"/>
      <c r="IK229" s="76"/>
      <c r="IL229" s="66"/>
      <c r="IM229" s="76"/>
      <c r="IN229" s="66"/>
      <c r="IO229" s="76"/>
      <c r="IP229" s="66"/>
      <c r="IQ229" s="76"/>
      <c r="IR229" s="66"/>
      <c r="IS229" s="76"/>
      <c r="IT229" s="66"/>
      <c r="IU229" s="76"/>
      <c r="IV229" s="66"/>
      <c r="IW229" s="76"/>
      <c r="IX229" s="66"/>
      <c r="IY229" s="76"/>
      <c r="IZ229" s="66"/>
      <c r="JA229" s="76"/>
      <c r="JB229" s="66"/>
      <c r="JC229" s="76"/>
      <c r="JD229" s="66"/>
      <c r="JE229" s="76"/>
      <c r="JF229" s="66"/>
      <c r="JG229" s="76"/>
      <c r="JH229" s="66"/>
      <c r="JI229" s="76"/>
      <c r="JJ229" s="66"/>
      <c r="JK229" s="76"/>
      <c r="JL229" s="66"/>
      <c r="JM229" s="76"/>
      <c r="JN229" s="66"/>
      <c r="JO229" s="76"/>
      <c r="JP229" s="66"/>
      <c r="JQ229" s="76"/>
      <c r="JR229" s="66"/>
      <c r="JS229" s="76"/>
      <c r="JT229" s="66"/>
      <c r="JU229" s="76"/>
      <c r="JV229" s="66"/>
      <c r="JW229" s="76"/>
      <c r="JX229" s="66"/>
      <c r="JY229" s="76"/>
      <c r="JZ229" s="66"/>
      <c r="KA229" s="76"/>
      <c r="KB229" s="66"/>
      <c r="KC229" s="76"/>
      <c r="KD229" s="66"/>
      <c r="KE229" s="76"/>
      <c r="KF229" s="66"/>
      <c r="KG229" s="76"/>
      <c r="KH229" s="66"/>
      <c r="KI229" s="76"/>
      <c r="KJ229" s="66"/>
      <c r="KK229" s="76"/>
      <c r="KL229" s="66"/>
      <c r="KM229" s="76"/>
      <c r="KN229" s="66"/>
      <c r="KO229" s="76"/>
      <c r="KP229" s="66"/>
      <c r="KQ229" s="76"/>
      <c r="KR229" s="66"/>
      <c r="KS229" s="76"/>
      <c r="KT229" s="66"/>
      <c r="KU229" s="76"/>
      <c r="KV229" s="66"/>
      <c r="KW229" s="76"/>
      <c r="KX229" s="66"/>
      <c r="KY229" s="76"/>
      <c r="KZ229" s="66"/>
      <c r="LA229" s="76"/>
      <c r="LB229" s="66"/>
      <c r="LC229" s="76"/>
      <c r="LD229" s="66"/>
      <c r="LE229" s="76"/>
      <c r="LF229" s="66"/>
      <c r="LG229" s="76"/>
      <c r="LH229" s="66"/>
      <c r="LI229" s="76"/>
      <c r="LJ229" s="66"/>
      <c r="LK229" s="76"/>
      <c r="LL229" s="66"/>
      <c r="LM229" s="76"/>
      <c r="LN229" s="66"/>
      <c r="LO229" s="76"/>
      <c r="LP229" s="66"/>
      <c r="LQ229" s="76"/>
      <c r="LR229" s="66"/>
      <c r="LS229" s="76"/>
      <c r="LT229" s="66"/>
      <c r="LU229" s="76"/>
      <c r="LV229" s="66"/>
      <c r="LW229" s="76"/>
      <c r="LX229" s="66"/>
      <c r="LY229" s="76"/>
      <c r="LZ229" s="66"/>
      <c r="MA229" s="76"/>
      <c r="MB229" s="66"/>
      <c r="MC229" s="76"/>
      <c r="MD229" s="66"/>
      <c r="MG229" s="1" t="str" cm="1">
        <f t="array" ref="MG229">IFERROR(INDEX(Paste_Here!$B$2:$B$850, MATCH(0, COUNTIF(MG$4:MG228, Paste_Here!$B$2:$B$850) + IF(Paste_Here!$B$2:$B$850="", 1, 0), 0)), "")</f>
        <v/>
      </c>
      <c r="MH229" s="1" t="str">
        <f>IF(MG229&lt;&gt;"", INDEX(Paste_Here!$A$2:$A$850, MATCH(MG229, Paste_Here!$B$2:$B$850, 0)), "")</f>
        <v/>
      </c>
      <c r="MI229" s="1" t="str">
        <f t="shared" si="32"/>
        <v/>
      </c>
      <c r="MJ229" s="1" t="str" cm="1">
        <f t="array" ref="MJ229">IFERROR(INDEX($MI$5:$MI$850, MATCH(SMALL(IF($MI$5:$MI$850&lt;&gt;"", COUNTIF($MI$5:$MI$850, "&lt;"&amp;$MI$5:$MI$850)+1), ROW()-ROW($MJ$5)+1), COUNTIF($MI$5:$MI$850, "&lt;"&amp;$MI$5:$MI$850)+1, 0)), "")</f>
        <v/>
      </c>
    </row>
    <row r="230" spans="1:348">
      <c r="A230" s="66"/>
      <c r="B230" s="76" t="str">
        <f t="shared" si="25"/>
        <v/>
      </c>
      <c r="C230" s="66"/>
      <c r="D230" s="76" t="str">
        <f>IFERROR(IF(B230&lt;&gt;"", IF(AND(INDEX(Paste_Here!B$2:B$850, MATCH(B230, Paste_Here!A$2:A$850, 0))&lt;&gt;"", ISNUMBER(VALUE(INDEX(Paste_Here!B$2:B$850, MATCH(B230, Paste_Here!A$2:A$850, 0))))), INDEX(Paste_Here!B$2:B$850, MATCH(B230, Paste_Here!A$2:A$850, 0)), ""), ""), "")</f>
        <v/>
      </c>
      <c r="E230" s="66"/>
      <c r="F230" s="76" t="str">
        <f>IFERROR(IF(B230&lt;&gt;"", IF(ISTEXT(INDEX(Paste_Here!K$2:K$850, MATCH(B230, Paste_Here!A$2:A$850, 0))), INDEX(Paste_Here!K$2:K$850, MATCH(B230, Paste_Here!A$2:A$850, 0)), ""), ""), "")</f>
        <v/>
      </c>
      <c r="G230" s="66"/>
      <c r="H230" s="76" t="str">
        <f>IFERROR(IF(B230&lt;&gt;"", IF(ISTEXT(INDEX(Paste_Here!C$2:C$850, MATCH(B230, Paste_Here!A$2:A$850, 0))), INDEX(Paste_Here!C$2:C$850, MATCH(B230, Paste_Here!A$2:A$850, 0)), ""), ""), "")</f>
        <v/>
      </c>
      <c r="I230" s="66"/>
      <c r="J230" s="76" t="str">
        <f>IFERROR(IF(B230&lt;&gt;"", IF(ISNUMBER(SEARCH("s", LOWER(INDEX(Paste_Here!M$2:M$850, MATCH(B230, Paste_Here!A$2:A$850, 0))))), "Yes", IF(INDEX(Paste_Here!M$2:M$850, MATCH(B230, Paste_Here!A$2:A$850, 0))&lt;&gt;"", "No", "")), ""), "")</f>
        <v/>
      </c>
      <c r="K230" s="66"/>
      <c r="L230" s="76" t="str">
        <f>IFERROR(IF(B230&lt;&gt;"", IF(ISNUMBER(SEARCH("yes", LOWER(INDEX(Paste_Here!E$2:E$850, MATCH(B230, Paste_Here!A$2:A$850, 0))))), "Yes", IF(ISNUMBER(SEARCH("no", LOWER(INDEX(Paste_Here!E$2:E$850, MATCH(B230, Paste_Here!A$2:A$850, 0))))), "No", "")), ""), "")</f>
        <v/>
      </c>
      <c r="M230" s="66"/>
      <c r="N230" s="76" t="str">
        <f>IFERROR(IF(B230&lt;&gt;"", IF(ISNUMBER(SEARCH("yes", LOWER(INDEX(Paste_Here!F$2:F$850, MATCH(B230, Paste_Here!A$2:A$850, 0))))), "Yes", IF(ISNUMBER(SEARCH("no", LOWER(INDEX(Paste_Here!F$2:F$850, MATCH(B230, Paste_Here!A$2:A$850, 0))))), "No", "")), ""), "")</f>
        <v/>
      </c>
      <c r="O230" s="66"/>
      <c r="P230" s="76" t="str">
        <f>IFERROR(IF(B230&lt;&gt;"", IF(ISNUMBER(SEARCH("yes", LOWER(INDEX(Paste_Here!L$2:L$850, MATCH(B230, Paste_Here!A$2:A$850, 0))))), "Yes", IF(ISNUMBER(SEARCH("no", LOWER(INDEX(Paste_Here!L$2:L$850, MATCH(B230, Paste_Here!A$2:A$850, 0))))), "No", "")), ""), "")</f>
        <v/>
      </c>
      <c r="Q230" s="66"/>
      <c r="R230" s="76" t="str">
        <f>IFERROR(IF(B230&lt;&gt;"", IF(ISNUMBER(SEARCH("transitional 2", LOWER(INDEX(Paste_Here!D$2:D$850, MATCH(B230, Paste_Here!A$2:A$850, 0))))), "T2", IF(ISNUMBER(SEARCH("transitional 1", LOWER(INDEX(Paste_Here!D$2:D$850, MATCH(B230, Paste_Here!A$2:A$850, 0))))), "T1", IF(ISNUMBER(SEARCH("waived ell services", LOWER(INDEX(Paste_Here!D$2:D$850, MATCH(B230, Paste_Here!A$2:A$850, 0))))), "W", IF(ISNUMBER(SEARCH("english language learner", LOWER(INDEX(Paste_Here!D$2:D$850, MATCH(B230, Paste_Here!A$2:A$850, 0))))), "L", "")))), ""), "")</f>
        <v/>
      </c>
      <c r="S230" s="66"/>
      <c r="T230" s="76" t="str">
        <f>IFERROR(IF(B230&lt;&gt;"", IF(ISNUMBER(SEARCH("yes", LOWER(INDEX(Paste_Here!I$2:I$850, MATCH(B230, Paste_Here!A$2:A$850, 0))))), "Yes", IF(ISNUMBER(SEARCH("no", LOWER(INDEX(Paste_Here!I$2:I$850, MATCH(B230, Paste_Here!A$2:A$850, 0))))), "No", "")), ""), "")</f>
        <v/>
      </c>
      <c r="U230" s="66"/>
      <c r="V230" s="76" t="str">
        <f>IFERROR(IF(B230&lt;&gt;"", IF(ISTEXT(INDEX(Paste_Here!J$2:J$850, MATCH(B230, Paste_Here!A$2:A$850, 0))), VALUE(INDEX(Paste_Here!J$2:J$850, MATCH(B230, Paste_Here!A$2:A$850, 0))), ""), ""), "")</f>
        <v/>
      </c>
      <c r="W230" s="66"/>
      <c r="X230" s="66"/>
      <c r="Y230" s="76" t="str">
        <f t="shared" si="26"/>
        <v/>
      </c>
      <c r="Z230" s="66"/>
      <c r="AA230" s="76" t="str">
        <f>IFERROR(IF(B230&lt;&gt;"", IF(AND(INDEX(Paste_Here!AI$2:AI$850, MATCH(B230, Paste_Here!A$2:A$850, 0))&lt;&gt;"", ISNUMBER(VALUE(INDEX(Paste_Here!AI$2:AI$850, MATCH(B230, Paste_Here!A$2:A$850, 0))))), INDEX(Paste_Here!AI$2:AI$850, MATCH(B230, Paste_Here!A$2:A$850, 0)), ""), ""), "")</f>
        <v/>
      </c>
      <c r="AB230" s="66"/>
      <c r="AC230" s="76" t="str">
        <f>IFERROR(IF(B230&lt;&gt;"", IF(AND(INDEX(Paste_Here!AJ$2:AJ$850, MATCH(B230, Paste_Here!A$2:A$850, 0))&lt;&gt;"", ISNUMBER(VALUE(INDEX(Paste_Here!AJ$2:AJ$850, MATCH(B230, Paste_Here!A$2:A$850, 0))))), INDEX(Paste_Here!AJ$2:AJ$850, MATCH(B230, Paste_Here!A$2:A$850, 0)), ""), ""), "")</f>
        <v/>
      </c>
      <c r="AD230" s="66"/>
      <c r="AE230" s="76" t="str">
        <f>IFERROR(IF(B230&lt;&gt;"", IF(AND(INDEX(Paste_Here!AK$2:AK$850, MATCH(B230, Paste_Here!A$2:A$850, 0))&lt;&gt;"", ISNUMBER(VALUE(INDEX(Paste_Here!AK$2:AK$850, MATCH(B230, Paste_Here!A$2:A$850, 0))))), INDEX(Paste_Here!AK$2:AK$850, MATCH(B230, Paste_Here!A$2:A$850, 0)), ""), ""), "")</f>
        <v/>
      </c>
      <c r="AF230" s="66"/>
      <c r="AG230" s="76" t="str">
        <f>IFERROR(IF(B230&lt;&gt;"", IF(AND(INDEX(Paste_Here!AL$2:AL$850, MATCH(B230, Paste_Here!A$2:A$850, 0))&lt;&gt;"", ISNUMBER(VALUE(INDEX(Paste_Here!AL$2:AL$850, MATCH(B230, Paste_Here!A$2:A$850, 0))))), INDEX(Paste_Here!AL$2:AL$850, MATCH(B230, Paste_Here!A$2:A$850, 0)), ""), ""), "")</f>
        <v/>
      </c>
      <c r="AH230" s="66"/>
      <c r="AI230" s="76" t="str">
        <f>IFERROR(IF(B230&lt;&gt;"", IF(AND(INDEX(Paste_Here!AH$2:AH$850, MATCH(B230, Paste_Here!A$2:A$850, 0))&lt;&gt;"", ISNUMBER(VALUE(INDEX(Paste_Here!AH$2:AH$850, MATCH(B230, Paste_Here!A$2:A$850, 0))))), IF(VALUE(INDEX(Paste_Here!AH$2:AH$850, MATCH(B230, Paste_Here!A$2:A$850, 0)))=0, "", INDEX(Paste_Here!AH$2:AH$850, MATCH(B230, Paste_Here!A$2:A$850, 0))), ""), ""), "")</f>
        <v/>
      </c>
      <c r="AJ230" s="66"/>
      <c r="AK230" s="76" t="str">
        <f>IFERROR(IF(B230&lt;&gt;"", IF(AND(INDEX(Paste_Here!N$2:N$850, MATCH(B230, Paste_Here!A$2:A$850, 0))&lt;&gt;"", ISNUMBER(VALUE(INDEX(Paste_Here!N$2:N$850, MATCH(B230, Paste_Here!A$2:A$850, 0))))), INDEX(Paste_Here!N$2:N$850, MATCH(B230, Paste_Here!A$2:A$850, 0)), ""), ""), "")</f>
        <v/>
      </c>
      <c r="AL230" s="66"/>
      <c r="AM230" s="76" t="str">
        <f>IFERROR(IF(B230&lt;&gt;"", IF(AND(INDEX(Paste_Here!O$2:O$850, MATCH(B230, Paste_Here!A$2:A$850, 0))&lt;&gt;"", ISNUMBER(VALUE(INDEX(Paste_Here!O$2:O$850, MATCH(B230, Paste_Here!A$2:A$850, 0))))), INDEX(Paste_Here!O$2:O$850, MATCH(B230, Paste_Here!A$2:A$850, 0)), ""), ""), "")</f>
        <v/>
      </c>
      <c r="AN230" s="66"/>
      <c r="AO230" s="76"/>
      <c r="AP230" s="66"/>
      <c r="AQ230" s="76"/>
      <c r="AR230" s="66"/>
      <c r="AS230" s="76"/>
      <c r="AT230" s="66"/>
      <c r="AU230" s="66"/>
      <c r="AV230" s="76" t="str">
        <f t="shared" si="27"/>
        <v/>
      </c>
      <c r="AW230" s="66"/>
      <c r="AX230" s="76" t="str">
        <f>IFERROR(IF(B230&lt;&gt;"", IF(ISNUMBER(SEARCH("Revealed-Potential (Primary Focus)", LOWER(INDEX(Paste_Here!Z$2:Z$850, MATCH(B230, Paste_Here!A$2:A$850, 0))))), "Rev-Potential: Prim", IF(ISNUMBER(SEARCH("Revealed-Potential (Secondary Focus)", LOWER(INDEX(Paste_Here!Z$2:Z$850, MATCH(B230, Paste_Here!A$2:A$850, 0))))), "Rev-Potential: Sec", IF(ISNUMBER(SEARCH("Monitoring", LOWER(INDEX(Paste_Here!Z$2:Z$850, MATCH(B230, Paste_Here!A$2:A$850, 0))))), "Monitoring", IF(ISNUMBER(SEARCH("At-Promise (Secondary Focus)", LOWER(INDEX(Paste_Here!Z$2:Z$850, MATCH(B230, Paste_Here!A$2:A$850, 0))))), "At-Promise: Sec", IF(ISNUMBER(SEARCH("At-Promise (Primary Focus)", LOWER(INDEX(Paste_Here!Z$2:Z$850, MATCH(B230, Paste_Here!A$2:A$850, 0))))), "At-Promise: Prim", ""))))), ""), "")</f>
        <v/>
      </c>
      <c r="AY230" s="66"/>
      <c r="AZ230" s="76"/>
      <c r="BA230" s="66"/>
      <c r="BB230" s="76"/>
      <c r="BC230" s="66"/>
      <c r="BD230" s="76"/>
      <c r="BE230" s="66"/>
      <c r="BF230" s="76"/>
      <c r="BG230" s="66"/>
      <c r="BH230" s="76"/>
      <c r="BI230" s="66"/>
      <c r="BJ230" s="66"/>
      <c r="BK230" s="76" t="str">
        <f t="shared" si="28"/>
        <v/>
      </c>
      <c r="BL230" s="66"/>
      <c r="BM230" s="76" t="str">
        <f>IFERROR(IF(B230&lt;&gt;"", IF(AND(ISNUMBER(VALUE(SUBSTITUTE(SUBSTITUTE(Paste_Here!R230, "br", "-"), "L", ""))), VALUE(SUBSTITUTE(SUBSTITUTE(Paste_Here!R230, "br", "-"), "L", "")) &gt;= 1095), "Yes", IF(AND(ISNUMBER(VALUE(SUBSTITUTE(SUBSTITUTE(Paste_Here!R230, "br", "-"), "L", ""))), VALUE(SUBSTITUTE(SUBSTITUTE(Paste_Here!R230, "br", "-"), "L", "")) &lt;= 1094), "No", "")), ""), "")</f>
        <v/>
      </c>
      <c r="BN230" s="66"/>
      <c r="BO230" s="76" t="str">
        <f>IFERROR(IF(B230&lt;&gt;"", IF(COUNTIF(INDEX(Paste_Here!Y$2:AB$850, MATCH(B230, Paste_Here!A$2:A$850, 0), 0), "yes") &gt; 0, "Yes", IF(COUNTIF(INDEX(Paste_Here!Y$2:AB$850, MATCH(B230, Paste_Here!A$2:A$850, 0), 0), "no") &gt; 0, "No", "")), ""), "")</f>
        <v/>
      </c>
      <c r="BP230" s="66"/>
      <c r="BQ230" s="76" t="str">
        <f>IFERROR(IF(B230&lt;&gt;"", IF(AND(ISNUMBER(VALUE(SUBSTITUTE(SUBSTITUTE(Paste_Here!U230, "em", "-"), "q", ""))), VALUE(SUBSTITUTE(SUBSTITUTE(Paste_Here!U230, "em", "-"), "q", "")) &gt;= 910), "Yes", IF(AND(ISNUMBER(VALUE(SUBSTITUTE(SUBSTITUTE(Paste_Here!U230, "em", "-"), "q", ""))), VALUE(SUBSTITUTE(SUBSTITUTE(Paste_Here!U230, "em", "-"), "q", "")) &lt;= 909), "No", "")), ""), "")</f>
        <v/>
      </c>
      <c r="BR230" s="66"/>
      <c r="BS230" s="76" t="str">
        <f>IFERROR(IF(B230&lt;&gt;"", IF(AND(INDEX(Paste_Here!X$2:X$850, MATCH(B230, Paste_Here!A$2:A$850, 0))&lt;&gt;"", ISNUMBER(VALUE(INDEX(Paste_Here!X$2:X$850, MATCH(B230, Paste_Here!A$2:A$850, 0))))), INDEX(Paste_Here!X$2:X$850, MATCH(B230, Paste_Here!A$2:A$850, 0)), ""), ""), "")</f>
        <v/>
      </c>
      <c r="BT230" s="66"/>
      <c r="BU230" s="76" t="str">
        <f>IFERROR(IF(B230&lt;&gt;"", IF(ISNUMBER(VALUE(INDEX(Paste_Here!G$2:G$850, MATCH(B230, Paste_Here!A$2:A$850, 0)))), IF(VALUE(INDEX(Paste_Here!G$2:G$850, MATCH(B230, Paste_Here!A$2:A$850, 0)))=0, "No", IF(AND(VALUE(INDEX(Paste_Here!G$2:G$850, MATCH(B230, Paste_Here!A$2:A$850, 0)))&gt;=1, VALUE(INDEX(Paste_Here!G$2:G$850, MATCH(B230, Paste_Here!A$2:A$850, 0)))&lt;=4), VALUE(INDEX(Paste_Here!G$2:G$850, MATCH(B230, Paste_Here!A$2:A$850, 0))), "")), ""), ""), "")</f>
        <v/>
      </c>
      <c r="BV230" s="66"/>
      <c r="BW230" s="76" t="str">
        <f>IFERROR(IF(B230&lt;&gt;"", IF(ISNUMBER(VALUE(INDEX(Paste_Here!H$2:H$850, MATCH(B230, Paste_Here!A$2:A$850, 0)))), IF(VALUE(INDEX(Paste_Here!H$2:H$850, MATCH(B230, Paste_Here!A$2:A$850, 0)))=0, "No", IF(AND(VALUE(INDEX(Paste_Here!H$2:H$850, MATCH(B230, Paste_Here!A$2:A$850, 0)))&gt;=1, VALUE(INDEX(Paste_Here!H$2:H$850, MATCH(B230, Paste_Here!A$2:A$850, 0)))&lt;=4), VALUE(INDEX(Paste_Here!H$2:H$850, MATCH(B230, Paste_Here!A$2:A$850, 0))), "")), ""), ""), "")</f>
        <v/>
      </c>
      <c r="BX230" s="66"/>
      <c r="BY230" s="76"/>
      <c r="BZ230" s="66"/>
      <c r="CA230" s="76"/>
      <c r="CB230" s="66"/>
      <c r="CC230" s="66"/>
      <c r="CD230" s="76" t="str">
        <f t="shared" si="29"/>
        <v/>
      </c>
      <c r="CE230" s="66"/>
      <c r="CF230" s="76" t="str">
        <f>IFERROR(IF(B230&lt;&gt;"", IF(AND(INDEX(Paste_Here!P$2:P$850, MATCH(B230, Paste_Here!A$2:A$850, 0))&lt;&gt;"", ISNUMBER(VALUE(INDEX(Paste_Here!P$2:P$850, MATCH(B230, Paste_Here!A$2:A$850, 0))))), INDEX(Paste_Here!P$2:P$850, MATCH(B230, Paste_Here!A$2:A$850, 0)), ""), ""), "")</f>
        <v/>
      </c>
      <c r="CG230" s="66"/>
      <c r="CH230" s="76" t="str">
        <f>IFERROR(IF(B230&lt;&gt;"", IF(ISNUMBER(SEARCH("highrisk", LOWER(INDEX(Paste_Here!Q$2:Q$850, MATCH(B230, Paste_Here!A$2:A$850, 0))))), "High Risk", IF(ISNUMBER(SEARCH("lowrisk", LOWER(INDEX(Paste_Here!Q$2:Q$850, MATCH(B230, Paste_Here!A$2:A$850, 0))))), "Low Risk", IF(ISNUMBER(SEARCH("somerisk", LOWER(INDEX(Paste_Here!Q$2:Q$850, MATCH(B230, Paste_Here!A$2:A$850, 0))))), "Some Risk", ""))), ""), "")</f>
        <v/>
      </c>
      <c r="CI230" s="66"/>
      <c r="CJ230" s="76" t="str">
        <f>IFERROR(IF(B230&lt;&gt;"", IF(AND(INDEX(Paste_Here!AA$2:AA$850, MATCH(B230, Paste_Here!A$2:A$850, 0))&lt;&gt;"", ISNUMBER(VALUE(INDEX(Paste_Here!AA$2:AA$850, MATCH(B230, Paste_Here!A$2:A$850, 0))))), INDEX(Paste_Here!AA$2:AA$850, MATCH(B230, Paste_Here!A$2:A$850, 0)), ""), ""), "")</f>
        <v/>
      </c>
      <c r="CK230" s="66"/>
      <c r="CL230" s="76" t="str">
        <f>IFERROR(IF(B230&lt;&gt;"", IF(LOWER(INDEX(Paste_Here!AB$2:AB$850, MATCH(B230, Paste_Here!A$2:A$850, 0)))="approaching expectations", "Approaching", IF(LOWER(INDEX(Paste_Here!AB$2:AB$850, MATCH(B230, Paste_Here!A$2:A$850, 0)))="met expectations", "Met", IF(LOWER(INDEX(Paste_Here!AB$2:AB$850, MATCH(B230, Paste_Here!A$2:A$850, 0)))="exceeded expectations", "Exceeded", IF(LOWER(INDEX(Paste_Here!AB$2:AB$850, MATCH(B230, Paste_Here!A$2:A$850, 0)))="below expectations", "Below", "")))), ""), "")</f>
        <v/>
      </c>
      <c r="CM230" s="66"/>
      <c r="CN230" s="76" t="str">
        <f>IFERROR(IF(B230&lt;&gt;"", IF(AND(INDEX(Paste_Here!AC$2:AC$850, MATCH(B230, Paste_Here!A$2:A$850, 0))&lt;&gt;"", ISNUMBER(VALUE(INDEX(Paste_Here!AC$2:AC$850, MATCH(B230, Paste_Here!A$2:A$850, 0))))), INDEX(Paste_Here!AC$2:AC$850, MATCH(B230, Paste_Here!A$2:A$850, 0)), ""), ""), "")</f>
        <v/>
      </c>
      <c r="CO230" s="66"/>
      <c r="CP230" s="76"/>
      <c r="CQ230" s="66"/>
      <c r="CR230" s="76"/>
      <c r="CS230" s="66"/>
      <c r="CT230" s="76"/>
      <c r="CU230" s="66"/>
      <c r="CV230" s="76"/>
      <c r="CW230" s="66"/>
      <c r="CX230" s="76"/>
      <c r="CY230" s="66"/>
      <c r="CZ230" s="66"/>
      <c r="DA230" s="76" t="str">
        <f t="shared" si="30"/>
        <v/>
      </c>
      <c r="DB230" s="66"/>
      <c r="DC230" s="76" t="str">
        <f>IFERROR(IF(B230&lt;&gt;"", IF(AND(INDEX(Paste_Here!V$2:V$850, MATCH(B230, Paste_Here!A$2:A$850, 0))&lt;&gt;"", ISNUMBER(VALUE(INDEX(Paste_Here!V$2:V$850, MATCH(B230, Paste_Here!A$2:A$850, 0))))), INDEX(Paste_Here!V$2:V$850, MATCH(B230, Paste_Here!A$2:A$850, 0)), ""), ""), "")</f>
        <v/>
      </c>
      <c r="DD230" s="66"/>
      <c r="DE230" s="76" t="str">
        <f>IFERROR(IF(B230&lt;&gt;"", IF(ISNUMBER(SEARCH("highrisk", LOWER(INDEX(Paste_Here!W$2:W$850, MATCH(B230, Paste_Here!A$2:A$850, 0))))), "High Risk", IF(ISNUMBER(SEARCH("lowrisk", LOWER(INDEX(Paste_Here!W$2:W$850, MATCH(B230, Paste_Here!A$2:A$850, 0))))), "Low Risk", IF(ISNUMBER(SEARCH("somerisk", LOWER(INDEX(Paste_Here!W$2:W$850, MATCH(B230, Paste_Here!A$2:A$850, 0))))), "Some Risk", ""))), ""), "")</f>
        <v/>
      </c>
      <c r="DF230" s="66"/>
      <c r="DG230" s="76" t="str">
        <f>IFERROR(IF(B230&lt;&gt;"", IF(AND(INDEX(Paste_Here!S$2:S$850, MATCH(B230, Paste_Here!A$2:A$850, 0))&lt;&gt;"", ISNUMBER(VALUE(INDEX(Paste_Here!S$2:S$850, MATCH(B230, Paste_Here!A$2:A$850, 0))))), INDEX(Paste_Here!S$2:S$850, MATCH(B230, Paste_Here!A$2:A$850, 0)), ""), ""), "")</f>
        <v/>
      </c>
      <c r="DH230" s="66"/>
      <c r="DI230" s="76" t="str">
        <f>IFERROR(IF(B230&lt;&gt;"", IF(ISNUMBER(SEARCH("highrisk", LOWER(INDEX(Paste_Here!T$2:T$850, MATCH(B230, Paste_Here!A$2:A$850, 0))))), "High Risk", IF(ISNUMBER(SEARCH("lowrisk", LOWER(INDEX(Paste_Here!T$2:T$850, MATCH(B230, Paste_Here!A$2:A$850, 0))))), "Low Risk", IF(ISNUMBER(SEARCH("somerisk", LOWER(INDEX(Paste_Here!T$2:T$850, MATCH(B230, Paste_Here!A$2:A$850, 0))))), "Some Risk", ""))), ""), "")</f>
        <v/>
      </c>
      <c r="DJ230" s="66"/>
      <c r="DK230" s="76" t="str">
        <f>IFERROR(IF(B230&lt;&gt;"", IF(AND(INDEX(Paste_Here!AD$2:AD$850, MATCH(B230, Paste_Here!A$2:A$850, 0))&lt;&gt;"", ISNUMBER(VALUE(INDEX(Paste_Here!AD$2:AD$850, MATCH(B230, Paste_Here!A$2:A$850, 0))))), INDEX(Paste_Here!AD$2:AD$850, MATCH(B230, Paste_Here!A$2:A$850, 0)), ""), ""), "")</f>
        <v/>
      </c>
      <c r="DL230" s="66"/>
      <c r="DM230" s="76" t="str">
        <f>IFERROR(IF(B230&lt;&gt;"", IF(LOWER(INDEX(Paste_Here!AE$2:AE$850, MATCH(B230, Paste_Here!A$2:A$850, 0)))="approaching expectations", "Approaching", IF(LOWER(INDEX(Paste_Here!AE$2:AE$850, MATCH(B230, Paste_Here!A$2:A$850, 0)))="met expectations", "Met", IF(LOWER(INDEX(Paste_Here!AE$2:AE$850, MATCH(B230, Paste_Here!A$2:A$850, 0)))="exceeded expectations", "Exceeded", IF(LOWER(INDEX(Paste_Here!AE$2:AE$850, MATCH(B230, Paste_Here!A$2:A$850, 0)))="below expectations", "Below", "")))), ""), "")</f>
        <v/>
      </c>
      <c r="DN230" s="66"/>
      <c r="DO230" s="76"/>
      <c r="DP230" s="66"/>
      <c r="DQ230" s="76"/>
      <c r="DR230" s="66"/>
      <c r="DS230" s="76"/>
      <c r="DT230" s="66"/>
      <c r="DU230" s="76"/>
      <c r="DV230" s="66"/>
      <c r="DW230" s="66"/>
      <c r="DX230" s="76" t="str">
        <f t="shared" si="31"/>
        <v/>
      </c>
      <c r="DY230" s="66"/>
      <c r="DZ230" s="76"/>
      <c r="EA230" s="66"/>
      <c r="EB230" s="76"/>
      <c r="EC230" s="66"/>
      <c r="ED230" s="76" t="str">
        <f>IFERROR(IF(B230&lt;&gt;"", IF(AND(INDEX(Paste_Here!AF$2:AF$850, MATCH(B230, Paste_Here!A$2:A$850, 0))&lt;&gt;"", ISNUMBER(VALUE(INDEX(Paste_Here!AF$2:AF$850, MATCH(B230, Paste_Here!A$2:A$850, 0))))), INDEX(Paste_Here!AF$2:AF$850, MATCH(B230, Paste_Here!A$2:A$850, 0)), ""), ""), "")</f>
        <v/>
      </c>
      <c r="EE230" s="66"/>
      <c r="EF230" s="76"/>
      <c r="EG230" s="66"/>
      <c r="EH230" s="76"/>
      <c r="EI230" s="66"/>
      <c r="EJ230" s="76" t="str">
        <f>IFERROR(IF(B230&lt;&gt;"", IF(AND(INDEX(Paste_Here!AG$2:AG$850, MATCH(B230, Paste_Here!A$2:A$850, 0))&lt;&gt;"", ISNUMBER(VALUE(INDEX(Paste_Here!AG$2:AG$850, MATCH(B230, Paste_Here!A$2:A$850, 0))))), INDEX(Paste_Here!AG$2:AG$850, MATCH(B230, Paste_Here!A$2:A$850, 0)), ""), ""), "")</f>
        <v/>
      </c>
      <c r="EK230" s="66"/>
      <c r="EL230" s="76"/>
      <c r="EM230" s="66"/>
      <c r="EN230" s="76"/>
      <c r="EO230" s="66"/>
      <c r="EP230" s="76"/>
      <c r="EQ230" s="66"/>
      <c r="ER230" s="76"/>
      <c r="ES230" s="66"/>
      <c r="ET230" s="66"/>
      <c r="EU230" s="76"/>
      <c r="EV230" s="66"/>
      <c r="EW230" s="76"/>
      <c r="EX230" s="66"/>
      <c r="EY230" s="76"/>
      <c r="EZ230" s="66"/>
      <c r="FA230" s="76"/>
      <c r="FB230" s="66"/>
      <c r="FC230" s="76"/>
      <c r="FD230" s="66"/>
      <c r="FE230" s="76"/>
      <c r="FF230" s="66"/>
      <c r="FG230" s="76"/>
      <c r="FH230" s="66"/>
      <c r="FI230" s="76"/>
      <c r="FJ230" s="66"/>
      <c r="FK230" s="76"/>
      <c r="FL230" s="66"/>
      <c r="FM230" s="76"/>
      <c r="FN230" s="66"/>
      <c r="FO230" s="76"/>
      <c r="FP230" s="66"/>
      <c r="FQ230" s="76"/>
      <c r="FR230" s="66"/>
      <c r="FS230" s="76"/>
      <c r="FT230" s="66"/>
      <c r="FU230" s="76"/>
      <c r="FV230" s="66"/>
      <c r="FW230" s="76"/>
      <c r="FX230" s="66"/>
      <c r="FY230" s="76"/>
      <c r="FZ230" s="66"/>
      <c r="GA230" s="76"/>
      <c r="GB230" s="66"/>
      <c r="GC230" s="76"/>
      <c r="GD230" s="66"/>
      <c r="GE230" s="76"/>
      <c r="GF230" s="66"/>
      <c r="GG230" s="76"/>
      <c r="GH230" s="66"/>
      <c r="GI230" s="76"/>
      <c r="GJ230" s="66"/>
      <c r="GK230" s="76"/>
      <c r="GL230" s="66"/>
      <c r="GM230" s="76"/>
      <c r="GN230" s="66"/>
      <c r="GO230" s="76"/>
      <c r="GP230" s="66"/>
      <c r="GQ230" s="76"/>
      <c r="GR230" s="66"/>
      <c r="GS230" s="76"/>
      <c r="GT230" s="66"/>
      <c r="GU230" s="76"/>
      <c r="GV230" s="66"/>
      <c r="GW230" s="76"/>
      <c r="GX230" s="66"/>
      <c r="GY230" s="76"/>
      <c r="GZ230" s="66"/>
      <c r="HA230" s="76"/>
      <c r="HB230" s="66"/>
      <c r="HC230" s="76"/>
      <c r="HD230" s="66"/>
      <c r="HE230" s="76"/>
      <c r="HF230" s="66"/>
      <c r="HG230" s="76"/>
      <c r="HH230" s="66"/>
      <c r="HI230" s="76"/>
      <c r="HJ230" s="66"/>
      <c r="HK230" s="76"/>
      <c r="HL230" s="66"/>
      <c r="HM230" s="76"/>
      <c r="HN230" s="66"/>
      <c r="HO230" s="76"/>
      <c r="HP230" s="66"/>
      <c r="HQ230" s="76"/>
      <c r="HR230" s="66"/>
      <c r="HS230" s="76"/>
      <c r="HT230" s="66"/>
      <c r="HU230" s="76"/>
      <c r="HV230" s="66"/>
      <c r="HW230" s="76"/>
      <c r="HX230" s="66"/>
      <c r="HY230" s="76"/>
      <c r="HZ230" s="66"/>
      <c r="IA230" s="76"/>
      <c r="IB230" s="66"/>
      <c r="IC230" s="76"/>
      <c r="ID230" s="66"/>
      <c r="IE230" s="76"/>
      <c r="IF230" s="66"/>
      <c r="IG230" s="76"/>
      <c r="IH230" s="66"/>
      <c r="II230" s="76"/>
      <c r="IJ230" s="66"/>
      <c r="IK230" s="76"/>
      <c r="IL230" s="66"/>
      <c r="IM230" s="76"/>
      <c r="IN230" s="66"/>
      <c r="IO230" s="76"/>
      <c r="IP230" s="66"/>
      <c r="IQ230" s="76"/>
      <c r="IR230" s="66"/>
      <c r="IS230" s="76"/>
      <c r="IT230" s="66"/>
      <c r="IU230" s="76"/>
      <c r="IV230" s="66"/>
      <c r="IW230" s="76"/>
      <c r="IX230" s="66"/>
      <c r="IY230" s="76"/>
      <c r="IZ230" s="66"/>
      <c r="JA230" s="76"/>
      <c r="JB230" s="66"/>
      <c r="JC230" s="76"/>
      <c r="JD230" s="66"/>
      <c r="JE230" s="76"/>
      <c r="JF230" s="66"/>
      <c r="JG230" s="76"/>
      <c r="JH230" s="66"/>
      <c r="JI230" s="76"/>
      <c r="JJ230" s="66"/>
      <c r="JK230" s="76"/>
      <c r="JL230" s="66"/>
      <c r="JM230" s="76"/>
      <c r="JN230" s="66"/>
      <c r="JO230" s="76"/>
      <c r="JP230" s="66"/>
      <c r="JQ230" s="76"/>
      <c r="JR230" s="66"/>
      <c r="JS230" s="76"/>
      <c r="JT230" s="66"/>
      <c r="JU230" s="76"/>
      <c r="JV230" s="66"/>
      <c r="JW230" s="76"/>
      <c r="JX230" s="66"/>
      <c r="JY230" s="76"/>
      <c r="JZ230" s="66"/>
      <c r="KA230" s="76"/>
      <c r="KB230" s="66"/>
      <c r="KC230" s="76"/>
      <c r="KD230" s="66"/>
      <c r="KE230" s="76"/>
      <c r="KF230" s="66"/>
      <c r="KG230" s="76"/>
      <c r="KH230" s="66"/>
      <c r="KI230" s="76"/>
      <c r="KJ230" s="66"/>
      <c r="KK230" s="76"/>
      <c r="KL230" s="66"/>
      <c r="KM230" s="76"/>
      <c r="KN230" s="66"/>
      <c r="KO230" s="76"/>
      <c r="KP230" s="66"/>
      <c r="KQ230" s="76"/>
      <c r="KR230" s="66"/>
      <c r="KS230" s="76"/>
      <c r="KT230" s="66"/>
      <c r="KU230" s="76"/>
      <c r="KV230" s="66"/>
      <c r="KW230" s="76"/>
      <c r="KX230" s="66"/>
      <c r="KY230" s="76"/>
      <c r="KZ230" s="66"/>
      <c r="LA230" s="76"/>
      <c r="LB230" s="66"/>
      <c r="LC230" s="76"/>
      <c r="LD230" s="66"/>
      <c r="LE230" s="76"/>
      <c r="LF230" s="66"/>
      <c r="LG230" s="76"/>
      <c r="LH230" s="66"/>
      <c r="LI230" s="76"/>
      <c r="LJ230" s="66"/>
      <c r="LK230" s="76"/>
      <c r="LL230" s="66"/>
      <c r="LM230" s="76"/>
      <c r="LN230" s="66"/>
      <c r="LO230" s="76"/>
      <c r="LP230" s="66"/>
      <c r="LQ230" s="76"/>
      <c r="LR230" s="66"/>
      <c r="LS230" s="76"/>
      <c r="LT230" s="66"/>
      <c r="LU230" s="76"/>
      <c r="LV230" s="66"/>
      <c r="LW230" s="76"/>
      <c r="LX230" s="66"/>
      <c r="LY230" s="76"/>
      <c r="LZ230" s="66"/>
      <c r="MA230" s="76"/>
      <c r="MB230" s="66"/>
      <c r="MC230" s="76"/>
      <c r="MD230" s="66"/>
      <c r="MG230" s="1" t="str" cm="1">
        <f t="array" ref="MG230">IFERROR(INDEX(Paste_Here!$B$2:$B$850, MATCH(0, COUNTIF(MG$4:MG229, Paste_Here!$B$2:$B$850) + IF(Paste_Here!$B$2:$B$850="", 1, 0), 0)), "")</f>
        <v/>
      </c>
      <c r="MH230" s="1" t="str">
        <f>IF(MG230&lt;&gt;"", INDEX(Paste_Here!$A$2:$A$850, MATCH(MG230, Paste_Here!$B$2:$B$850, 0)), "")</f>
        <v/>
      </c>
      <c r="MI230" s="1" t="str">
        <f t="shared" si="32"/>
        <v/>
      </c>
      <c r="MJ230" s="1" t="str" cm="1">
        <f t="array" ref="MJ230">IFERROR(INDEX($MI$5:$MI$850, MATCH(SMALL(IF($MI$5:$MI$850&lt;&gt;"", COUNTIF($MI$5:$MI$850, "&lt;"&amp;$MI$5:$MI$850)+1), ROW()-ROW($MJ$5)+1), COUNTIF($MI$5:$MI$850, "&lt;"&amp;$MI$5:$MI$850)+1, 0)), "")</f>
        <v/>
      </c>
    </row>
    <row r="231" spans="1:348">
      <c r="A231" s="66"/>
      <c r="B231" s="76" t="str">
        <f t="shared" si="25"/>
        <v/>
      </c>
      <c r="C231" s="66"/>
      <c r="D231" s="76" t="str">
        <f>IFERROR(IF(B231&lt;&gt;"", IF(AND(INDEX(Paste_Here!B$2:B$850, MATCH(B231, Paste_Here!A$2:A$850, 0))&lt;&gt;"", ISNUMBER(VALUE(INDEX(Paste_Here!B$2:B$850, MATCH(B231, Paste_Here!A$2:A$850, 0))))), INDEX(Paste_Here!B$2:B$850, MATCH(B231, Paste_Here!A$2:A$850, 0)), ""), ""), "")</f>
        <v/>
      </c>
      <c r="E231" s="66"/>
      <c r="F231" s="76" t="str">
        <f>IFERROR(IF(B231&lt;&gt;"", IF(ISTEXT(INDEX(Paste_Here!K$2:K$850, MATCH(B231, Paste_Here!A$2:A$850, 0))), INDEX(Paste_Here!K$2:K$850, MATCH(B231, Paste_Here!A$2:A$850, 0)), ""), ""), "")</f>
        <v/>
      </c>
      <c r="G231" s="66"/>
      <c r="H231" s="76" t="str">
        <f>IFERROR(IF(B231&lt;&gt;"", IF(ISTEXT(INDEX(Paste_Here!C$2:C$850, MATCH(B231, Paste_Here!A$2:A$850, 0))), INDEX(Paste_Here!C$2:C$850, MATCH(B231, Paste_Here!A$2:A$850, 0)), ""), ""), "")</f>
        <v/>
      </c>
      <c r="I231" s="66"/>
      <c r="J231" s="76" t="str">
        <f>IFERROR(IF(B231&lt;&gt;"", IF(ISNUMBER(SEARCH("s", LOWER(INDEX(Paste_Here!M$2:M$850, MATCH(B231, Paste_Here!A$2:A$850, 0))))), "Yes", IF(INDEX(Paste_Here!M$2:M$850, MATCH(B231, Paste_Here!A$2:A$850, 0))&lt;&gt;"", "No", "")), ""), "")</f>
        <v/>
      </c>
      <c r="K231" s="66"/>
      <c r="L231" s="76" t="str">
        <f>IFERROR(IF(B231&lt;&gt;"", IF(ISNUMBER(SEARCH("yes", LOWER(INDEX(Paste_Here!E$2:E$850, MATCH(B231, Paste_Here!A$2:A$850, 0))))), "Yes", IF(ISNUMBER(SEARCH("no", LOWER(INDEX(Paste_Here!E$2:E$850, MATCH(B231, Paste_Here!A$2:A$850, 0))))), "No", "")), ""), "")</f>
        <v/>
      </c>
      <c r="M231" s="66"/>
      <c r="N231" s="76" t="str">
        <f>IFERROR(IF(B231&lt;&gt;"", IF(ISNUMBER(SEARCH("yes", LOWER(INDEX(Paste_Here!F$2:F$850, MATCH(B231, Paste_Here!A$2:A$850, 0))))), "Yes", IF(ISNUMBER(SEARCH("no", LOWER(INDEX(Paste_Here!F$2:F$850, MATCH(B231, Paste_Here!A$2:A$850, 0))))), "No", "")), ""), "")</f>
        <v/>
      </c>
      <c r="O231" s="66"/>
      <c r="P231" s="76" t="str">
        <f>IFERROR(IF(B231&lt;&gt;"", IF(ISNUMBER(SEARCH("yes", LOWER(INDEX(Paste_Here!L$2:L$850, MATCH(B231, Paste_Here!A$2:A$850, 0))))), "Yes", IF(ISNUMBER(SEARCH("no", LOWER(INDEX(Paste_Here!L$2:L$850, MATCH(B231, Paste_Here!A$2:A$850, 0))))), "No", "")), ""), "")</f>
        <v/>
      </c>
      <c r="Q231" s="66"/>
      <c r="R231" s="76" t="str">
        <f>IFERROR(IF(B231&lt;&gt;"", IF(ISNUMBER(SEARCH("transitional 2", LOWER(INDEX(Paste_Here!D$2:D$850, MATCH(B231, Paste_Here!A$2:A$850, 0))))), "T2", IF(ISNUMBER(SEARCH("transitional 1", LOWER(INDEX(Paste_Here!D$2:D$850, MATCH(B231, Paste_Here!A$2:A$850, 0))))), "T1", IF(ISNUMBER(SEARCH("waived ell services", LOWER(INDEX(Paste_Here!D$2:D$850, MATCH(B231, Paste_Here!A$2:A$850, 0))))), "W", IF(ISNUMBER(SEARCH("english language learner", LOWER(INDEX(Paste_Here!D$2:D$850, MATCH(B231, Paste_Here!A$2:A$850, 0))))), "L", "")))), ""), "")</f>
        <v/>
      </c>
      <c r="S231" s="66"/>
      <c r="T231" s="76" t="str">
        <f>IFERROR(IF(B231&lt;&gt;"", IF(ISNUMBER(SEARCH("yes", LOWER(INDEX(Paste_Here!I$2:I$850, MATCH(B231, Paste_Here!A$2:A$850, 0))))), "Yes", IF(ISNUMBER(SEARCH("no", LOWER(INDEX(Paste_Here!I$2:I$850, MATCH(B231, Paste_Here!A$2:A$850, 0))))), "No", "")), ""), "")</f>
        <v/>
      </c>
      <c r="U231" s="66"/>
      <c r="V231" s="76" t="str">
        <f>IFERROR(IF(B231&lt;&gt;"", IF(ISTEXT(INDEX(Paste_Here!J$2:J$850, MATCH(B231, Paste_Here!A$2:A$850, 0))), VALUE(INDEX(Paste_Here!J$2:J$850, MATCH(B231, Paste_Here!A$2:A$850, 0))), ""), ""), "")</f>
        <v/>
      </c>
      <c r="W231" s="66"/>
      <c r="X231" s="66"/>
      <c r="Y231" s="76" t="str">
        <f t="shared" si="26"/>
        <v/>
      </c>
      <c r="Z231" s="66"/>
      <c r="AA231" s="76" t="str">
        <f>IFERROR(IF(B231&lt;&gt;"", IF(AND(INDEX(Paste_Here!AI$2:AI$850, MATCH(B231, Paste_Here!A$2:A$850, 0))&lt;&gt;"", ISNUMBER(VALUE(INDEX(Paste_Here!AI$2:AI$850, MATCH(B231, Paste_Here!A$2:A$850, 0))))), INDEX(Paste_Here!AI$2:AI$850, MATCH(B231, Paste_Here!A$2:A$850, 0)), ""), ""), "")</f>
        <v/>
      </c>
      <c r="AB231" s="66"/>
      <c r="AC231" s="76" t="str">
        <f>IFERROR(IF(B231&lt;&gt;"", IF(AND(INDEX(Paste_Here!AJ$2:AJ$850, MATCH(B231, Paste_Here!A$2:A$850, 0))&lt;&gt;"", ISNUMBER(VALUE(INDEX(Paste_Here!AJ$2:AJ$850, MATCH(B231, Paste_Here!A$2:A$850, 0))))), INDEX(Paste_Here!AJ$2:AJ$850, MATCH(B231, Paste_Here!A$2:A$850, 0)), ""), ""), "")</f>
        <v/>
      </c>
      <c r="AD231" s="66"/>
      <c r="AE231" s="76" t="str">
        <f>IFERROR(IF(B231&lt;&gt;"", IF(AND(INDEX(Paste_Here!AK$2:AK$850, MATCH(B231, Paste_Here!A$2:A$850, 0))&lt;&gt;"", ISNUMBER(VALUE(INDEX(Paste_Here!AK$2:AK$850, MATCH(B231, Paste_Here!A$2:A$850, 0))))), INDEX(Paste_Here!AK$2:AK$850, MATCH(B231, Paste_Here!A$2:A$850, 0)), ""), ""), "")</f>
        <v/>
      </c>
      <c r="AF231" s="66"/>
      <c r="AG231" s="76" t="str">
        <f>IFERROR(IF(B231&lt;&gt;"", IF(AND(INDEX(Paste_Here!AL$2:AL$850, MATCH(B231, Paste_Here!A$2:A$850, 0))&lt;&gt;"", ISNUMBER(VALUE(INDEX(Paste_Here!AL$2:AL$850, MATCH(B231, Paste_Here!A$2:A$850, 0))))), INDEX(Paste_Here!AL$2:AL$850, MATCH(B231, Paste_Here!A$2:A$850, 0)), ""), ""), "")</f>
        <v/>
      </c>
      <c r="AH231" s="66"/>
      <c r="AI231" s="76" t="str">
        <f>IFERROR(IF(B231&lt;&gt;"", IF(AND(INDEX(Paste_Here!AH$2:AH$850, MATCH(B231, Paste_Here!A$2:A$850, 0))&lt;&gt;"", ISNUMBER(VALUE(INDEX(Paste_Here!AH$2:AH$850, MATCH(B231, Paste_Here!A$2:A$850, 0))))), IF(VALUE(INDEX(Paste_Here!AH$2:AH$850, MATCH(B231, Paste_Here!A$2:A$850, 0)))=0, "", INDEX(Paste_Here!AH$2:AH$850, MATCH(B231, Paste_Here!A$2:A$850, 0))), ""), ""), "")</f>
        <v/>
      </c>
      <c r="AJ231" s="66"/>
      <c r="AK231" s="76" t="str">
        <f>IFERROR(IF(B231&lt;&gt;"", IF(AND(INDEX(Paste_Here!N$2:N$850, MATCH(B231, Paste_Here!A$2:A$850, 0))&lt;&gt;"", ISNUMBER(VALUE(INDEX(Paste_Here!N$2:N$850, MATCH(B231, Paste_Here!A$2:A$850, 0))))), INDEX(Paste_Here!N$2:N$850, MATCH(B231, Paste_Here!A$2:A$850, 0)), ""), ""), "")</f>
        <v/>
      </c>
      <c r="AL231" s="66"/>
      <c r="AM231" s="76" t="str">
        <f>IFERROR(IF(B231&lt;&gt;"", IF(AND(INDEX(Paste_Here!O$2:O$850, MATCH(B231, Paste_Here!A$2:A$850, 0))&lt;&gt;"", ISNUMBER(VALUE(INDEX(Paste_Here!O$2:O$850, MATCH(B231, Paste_Here!A$2:A$850, 0))))), INDEX(Paste_Here!O$2:O$850, MATCH(B231, Paste_Here!A$2:A$850, 0)), ""), ""), "")</f>
        <v/>
      </c>
      <c r="AN231" s="66"/>
      <c r="AO231" s="76"/>
      <c r="AP231" s="66"/>
      <c r="AQ231" s="76"/>
      <c r="AR231" s="66"/>
      <c r="AS231" s="76"/>
      <c r="AT231" s="66"/>
      <c r="AU231" s="66"/>
      <c r="AV231" s="76" t="str">
        <f t="shared" si="27"/>
        <v/>
      </c>
      <c r="AW231" s="66"/>
      <c r="AX231" s="76" t="str">
        <f>IFERROR(IF(B231&lt;&gt;"", IF(ISNUMBER(SEARCH("Revealed-Potential (Primary Focus)", LOWER(INDEX(Paste_Here!Z$2:Z$850, MATCH(B231, Paste_Here!A$2:A$850, 0))))), "Rev-Potential: Prim", IF(ISNUMBER(SEARCH("Revealed-Potential (Secondary Focus)", LOWER(INDEX(Paste_Here!Z$2:Z$850, MATCH(B231, Paste_Here!A$2:A$850, 0))))), "Rev-Potential: Sec", IF(ISNUMBER(SEARCH("Monitoring", LOWER(INDEX(Paste_Here!Z$2:Z$850, MATCH(B231, Paste_Here!A$2:A$850, 0))))), "Monitoring", IF(ISNUMBER(SEARCH("At-Promise (Secondary Focus)", LOWER(INDEX(Paste_Here!Z$2:Z$850, MATCH(B231, Paste_Here!A$2:A$850, 0))))), "At-Promise: Sec", IF(ISNUMBER(SEARCH("At-Promise (Primary Focus)", LOWER(INDEX(Paste_Here!Z$2:Z$850, MATCH(B231, Paste_Here!A$2:A$850, 0))))), "At-Promise: Prim", ""))))), ""), "")</f>
        <v/>
      </c>
      <c r="AY231" s="66"/>
      <c r="AZ231" s="76"/>
      <c r="BA231" s="66"/>
      <c r="BB231" s="76"/>
      <c r="BC231" s="66"/>
      <c r="BD231" s="76"/>
      <c r="BE231" s="66"/>
      <c r="BF231" s="76"/>
      <c r="BG231" s="66"/>
      <c r="BH231" s="76"/>
      <c r="BI231" s="66"/>
      <c r="BJ231" s="66"/>
      <c r="BK231" s="76" t="str">
        <f t="shared" si="28"/>
        <v/>
      </c>
      <c r="BL231" s="66"/>
      <c r="BM231" s="76" t="str">
        <f>IFERROR(IF(B231&lt;&gt;"", IF(AND(ISNUMBER(VALUE(SUBSTITUTE(SUBSTITUTE(Paste_Here!R231, "br", "-"), "L", ""))), VALUE(SUBSTITUTE(SUBSTITUTE(Paste_Here!R231, "br", "-"), "L", "")) &gt;= 1095), "Yes", IF(AND(ISNUMBER(VALUE(SUBSTITUTE(SUBSTITUTE(Paste_Here!R231, "br", "-"), "L", ""))), VALUE(SUBSTITUTE(SUBSTITUTE(Paste_Here!R231, "br", "-"), "L", "")) &lt;= 1094), "No", "")), ""), "")</f>
        <v/>
      </c>
      <c r="BN231" s="66"/>
      <c r="BO231" s="76" t="str">
        <f>IFERROR(IF(B231&lt;&gt;"", IF(COUNTIF(INDEX(Paste_Here!Y$2:AB$850, MATCH(B231, Paste_Here!A$2:A$850, 0), 0), "yes") &gt; 0, "Yes", IF(COUNTIF(INDEX(Paste_Here!Y$2:AB$850, MATCH(B231, Paste_Here!A$2:A$850, 0), 0), "no") &gt; 0, "No", "")), ""), "")</f>
        <v/>
      </c>
      <c r="BP231" s="66"/>
      <c r="BQ231" s="76" t="str">
        <f>IFERROR(IF(B231&lt;&gt;"", IF(AND(ISNUMBER(VALUE(SUBSTITUTE(SUBSTITUTE(Paste_Here!U231, "em", "-"), "q", ""))), VALUE(SUBSTITUTE(SUBSTITUTE(Paste_Here!U231, "em", "-"), "q", "")) &gt;= 910), "Yes", IF(AND(ISNUMBER(VALUE(SUBSTITUTE(SUBSTITUTE(Paste_Here!U231, "em", "-"), "q", ""))), VALUE(SUBSTITUTE(SUBSTITUTE(Paste_Here!U231, "em", "-"), "q", "")) &lt;= 909), "No", "")), ""), "")</f>
        <v/>
      </c>
      <c r="BR231" s="66"/>
      <c r="BS231" s="76" t="str">
        <f>IFERROR(IF(B231&lt;&gt;"", IF(AND(INDEX(Paste_Here!X$2:X$850, MATCH(B231, Paste_Here!A$2:A$850, 0))&lt;&gt;"", ISNUMBER(VALUE(INDEX(Paste_Here!X$2:X$850, MATCH(B231, Paste_Here!A$2:A$850, 0))))), INDEX(Paste_Here!X$2:X$850, MATCH(B231, Paste_Here!A$2:A$850, 0)), ""), ""), "")</f>
        <v/>
      </c>
      <c r="BT231" s="66"/>
      <c r="BU231" s="76" t="str">
        <f>IFERROR(IF(B231&lt;&gt;"", IF(ISNUMBER(VALUE(INDEX(Paste_Here!G$2:G$850, MATCH(B231, Paste_Here!A$2:A$850, 0)))), IF(VALUE(INDEX(Paste_Here!G$2:G$850, MATCH(B231, Paste_Here!A$2:A$850, 0)))=0, "No", IF(AND(VALUE(INDEX(Paste_Here!G$2:G$850, MATCH(B231, Paste_Here!A$2:A$850, 0)))&gt;=1, VALUE(INDEX(Paste_Here!G$2:G$850, MATCH(B231, Paste_Here!A$2:A$850, 0)))&lt;=4), VALUE(INDEX(Paste_Here!G$2:G$850, MATCH(B231, Paste_Here!A$2:A$850, 0))), "")), ""), ""), "")</f>
        <v/>
      </c>
      <c r="BV231" s="66"/>
      <c r="BW231" s="76" t="str">
        <f>IFERROR(IF(B231&lt;&gt;"", IF(ISNUMBER(VALUE(INDEX(Paste_Here!H$2:H$850, MATCH(B231, Paste_Here!A$2:A$850, 0)))), IF(VALUE(INDEX(Paste_Here!H$2:H$850, MATCH(B231, Paste_Here!A$2:A$850, 0)))=0, "No", IF(AND(VALUE(INDEX(Paste_Here!H$2:H$850, MATCH(B231, Paste_Here!A$2:A$850, 0)))&gt;=1, VALUE(INDEX(Paste_Here!H$2:H$850, MATCH(B231, Paste_Here!A$2:A$850, 0)))&lt;=4), VALUE(INDEX(Paste_Here!H$2:H$850, MATCH(B231, Paste_Here!A$2:A$850, 0))), "")), ""), ""), "")</f>
        <v/>
      </c>
      <c r="BX231" s="66"/>
      <c r="BY231" s="76"/>
      <c r="BZ231" s="66"/>
      <c r="CA231" s="76"/>
      <c r="CB231" s="66"/>
      <c r="CC231" s="66"/>
      <c r="CD231" s="76" t="str">
        <f t="shared" si="29"/>
        <v/>
      </c>
      <c r="CE231" s="66"/>
      <c r="CF231" s="76" t="str">
        <f>IFERROR(IF(B231&lt;&gt;"", IF(AND(INDEX(Paste_Here!P$2:P$850, MATCH(B231, Paste_Here!A$2:A$850, 0))&lt;&gt;"", ISNUMBER(VALUE(INDEX(Paste_Here!P$2:P$850, MATCH(B231, Paste_Here!A$2:A$850, 0))))), INDEX(Paste_Here!P$2:P$850, MATCH(B231, Paste_Here!A$2:A$850, 0)), ""), ""), "")</f>
        <v/>
      </c>
      <c r="CG231" s="66"/>
      <c r="CH231" s="76" t="str">
        <f>IFERROR(IF(B231&lt;&gt;"", IF(ISNUMBER(SEARCH("highrisk", LOWER(INDEX(Paste_Here!Q$2:Q$850, MATCH(B231, Paste_Here!A$2:A$850, 0))))), "High Risk", IF(ISNUMBER(SEARCH("lowrisk", LOWER(INDEX(Paste_Here!Q$2:Q$850, MATCH(B231, Paste_Here!A$2:A$850, 0))))), "Low Risk", IF(ISNUMBER(SEARCH("somerisk", LOWER(INDEX(Paste_Here!Q$2:Q$850, MATCH(B231, Paste_Here!A$2:A$850, 0))))), "Some Risk", ""))), ""), "")</f>
        <v/>
      </c>
      <c r="CI231" s="66"/>
      <c r="CJ231" s="76" t="str">
        <f>IFERROR(IF(B231&lt;&gt;"", IF(AND(INDEX(Paste_Here!AA$2:AA$850, MATCH(B231, Paste_Here!A$2:A$850, 0))&lt;&gt;"", ISNUMBER(VALUE(INDEX(Paste_Here!AA$2:AA$850, MATCH(B231, Paste_Here!A$2:A$850, 0))))), INDEX(Paste_Here!AA$2:AA$850, MATCH(B231, Paste_Here!A$2:A$850, 0)), ""), ""), "")</f>
        <v/>
      </c>
      <c r="CK231" s="66"/>
      <c r="CL231" s="76" t="str">
        <f>IFERROR(IF(B231&lt;&gt;"", IF(LOWER(INDEX(Paste_Here!AB$2:AB$850, MATCH(B231, Paste_Here!A$2:A$850, 0)))="approaching expectations", "Approaching", IF(LOWER(INDEX(Paste_Here!AB$2:AB$850, MATCH(B231, Paste_Here!A$2:A$850, 0)))="met expectations", "Met", IF(LOWER(INDEX(Paste_Here!AB$2:AB$850, MATCH(B231, Paste_Here!A$2:A$850, 0)))="exceeded expectations", "Exceeded", IF(LOWER(INDEX(Paste_Here!AB$2:AB$850, MATCH(B231, Paste_Here!A$2:A$850, 0)))="below expectations", "Below", "")))), ""), "")</f>
        <v/>
      </c>
      <c r="CM231" s="66"/>
      <c r="CN231" s="76" t="str">
        <f>IFERROR(IF(B231&lt;&gt;"", IF(AND(INDEX(Paste_Here!AC$2:AC$850, MATCH(B231, Paste_Here!A$2:A$850, 0))&lt;&gt;"", ISNUMBER(VALUE(INDEX(Paste_Here!AC$2:AC$850, MATCH(B231, Paste_Here!A$2:A$850, 0))))), INDEX(Paste_Here!AC$2:AC$850, MATCH(B231, Paste_Here!A$2:A$850, 0)), ""), ""), "")</f>
        <v/>
      </c>
      <c r="CO231" s="66"/>
      <c r="CP231" s="76"/>
      <c r="CQ231" s="66"/>
      <c r="CR231" s="76"/>
      <c r="CS231" s="66"/>
      <c r="CT231" s="76"/>
      <c r="CU231" s="66"/>
      <c r="CV231" s="76"/>
      <c r="CW231" s="66"/>
      <c r="CX231" s="76"/>
      <c r="CY231" s="66"/>
      <c r="CZ231" s="66"/>
      <c r="DA231" s="76" t="str">
        <f t="shared" si="30"/>
        <v/>
      </c>
      <c r="DB231" s="66"/>
      <c r="DC231" s="76" t="str">
        <f>IFERROR(IF(B231&lt;&gt;"", IF(AND(INDEX(Paste_Here!V$2:V$850, MATCH(B231, Paste_Here!A$2:A$850, 0))&lt;&gt;"", ISNUMBER(VALUE(INDEX(Paste_Here!V$2:V$850, MATCH(B231, Paste_Here!A$2:A$850, 0))))), INDEX(Paste_Here!V$2:V$850, MATCH(B231, Paste_Here!A$2:A$850, 0)), ""), ""), "")</f>
        <v/>
      </c>
      <c r="DD231" s="66"/>
      <c r="DE231" s="76" t="str">
        <f>IFERROR(IF(B231&lt;&gt;"", IF(ISNUMBER(SEARCH("highrisk", LOWER(INDEX(Paste_Here!W$2:W$850, MATCH(B231, Paste_Here!A$2:A$850, 0))))), "High Risk", IF(ISNUMBER(SEARCH("lowrisk", LOWER(INDEX(Paste_Here!W$2:W$850, MATCH(B231, Paste_Here!A$2:A$850, 0))))), "Low Risk", IF(ISNUMBER(SEARCH("somerisk", LOWER(INDEX(Paste_Here!W$2:W$850, MATCH(B231, Paste_Here!A$2:A$850, 0))))), "Some Risk", ""))), ""), "")</f>
        <v/>
      </c>
      <c r="DF231" s="66"/>
      <c r="DG231" s="76" t="str">
        <f>IFERROR(IF(B231&lt;&gt;"", IF(AND(INDEX(Paste_Here!S$2:S$850, MATCH(B231, Paste_Here!A$2:A$850, 0))&lt;&gt;"", ISNUMBER(VALUE(INDEX(Paste_Here!S$2:S$850, MATCH(B231, Paste_Here!A$2:A$850, 0))))), INDEX(Paste_Here!S$2:S$850, MATCH(B231, Paste_Here!A$2:A$850, 0)), ""), ""), "")</f>
        <v/>
      </c>
      <c r="DH231" s="66"/>
      <c r="DI231" s="76" t="str">
        <f>IFERROR(IF(B231&lt;&gt;"", IF(ISNUMBER(SEARCH("highrisk", LOWER(INDEX(Paste_Here!T$2:T$850, MATCH(B231, Paste_Here!A$2:A$850, 0))))), "High Risk", IF(ISNUMBER(SEARCH("lowrisk", LOWER(INDEX(Paste_Here!T$2:T$850, MATCH(B231, Paste_Here!A$2:A$850, 0))))), "Low Risk", IF(ISNUMBER(SEARCH("somerisk", LOWER(INDEX(Paste_Here!T$2:T$850, MATCH(B231, Paste_Here!A$2:A$850, 0))))), "Some Risk", ""))), ""), "")</f>
        <v/>
      </c>
      <c r="DJ231" s="66"/>
      <c r="DK231" s="76" t="str">
        <f>IFERROR(IF(B231&lt;&gt;"", IF(AND(INDEX(Paste_Here!AD$2:AD$850, MATCH(B231, Paste_Here!A$2:A$850, 0))&lt;&gt;"", ISNUMBER(VALUE(INDEX(Paste_Here!AD$2:AD$850, MATCH(B231, Paste_Here!A$2:A$850, 0))))), INDEX(Paste_Here!AD$2:AD$850, MATCH(B231, Paste_Here!A$2:A$850, 0)), ""), ""), "")</f>
        <v/>
      </c>
      <c r="DL231" s="66"/>
      <c r="DM231" s="76" t="str">
        <f>IFERROR(IF(B231&lt;&gt;"", IF(LOWER(INDEX(Paste_Here!AE$2:AE$850, MATCH(B231, Paste_Here!A$2:A$850, 0)))="approaching expectations", "Approaching", IF(LOWER(INDEX(Paste_Here!AE$2:AE$850, MATCH(B231, Paste_Here!A$2:A$850, 0)))="met expectations", "Met", IF(LOWER(INDEX(Paste_Here!AE$2:AE$850, MATCH(B231, Paste_Here!A$2:A$850, 0)))="exceeded expectations", "Exceeded", IF(LOWER(INDEX(Paste_Here!AE$2:AE$850, MATCH(B231, Paste_Here!A$2:A$850, 0)))="below expectations", "Below", "")))), ""), "")</f>
        <v/>
      </c>
      <c r="DN231" s="66"/>
      <c r="DO231" s="76"/>
      <c r="DP231" s="66"/>
      <c r="DQ231" s="76"/>
      <c r="DR231" s="66"/>
      <c r="DS231" s="76"/>
      <c r="DT231" s="66"/>
      <c r="DU231" s="76"/>
      <c r="DV231" s="66"/>
      <c r="DW231" s="66"/>
      <c r="DX231" s="76" t="str">
        <f t="shared" si="31"/>
        <v/>
      </c>
      <c r="DY231" s="66"/>
      <c r="DZ231" s="76"/>
      <c r="EA231" s="66"/>
      <c r="EB231" s="76"/>
      <c r="EC231" s="66"/>
      <c r="ED231" s="76" t="str">
        <f>IFERROR(IF(B231&lt;&gt;"", IF(AND(INDEX(Paste_Here!AF$2:AF$850, MATCH(B231, Paste_Here!A$2:A$850, 0))&lt;&gt;"", ISNUMBER(VALUE(INDEX(Paste_Here!AF$2:AF$850, MATCH(B231, Paste_Here!A$2:A$850, 0))))), INDEX(Paste_Here!AF$2:AF$850, MATCH(B231, Paste_Here!A$2:A$850, 0)), ""), ""), "")</f>
        <v/>
      </c>
      <c r="EE231" s="66"/>
      <c r="EF231" s="76"/>
      <c r="EG231" s="66"/>
      <c r="EH231" s="76"/>
      <c r="EI231" s="66"/>
      <c r="EJ231" s="76" t="str">
        <f>IFERROR(IF(B231&lt;&gt;"", IF(AND(INDEX(Paste_Here!AG$2:AG$850, MATCH(B231, Paste_Here!A$2:A$850, 0))&lt;&gt;"", ISNUMBER(VALUE(INDEX(Paste_Here!AG$2:AG$850, MATCH(B231, Paste_Here!A$2:A$850, 0))))), INDEX(Paste_Here!AG$2:AG$850, MATCH(B231, Paste_Here!A$2:A$850, 0)), ""), ""), "")</f>
        <v/>
      </c>
      <c r="EK231" s="66"/>
      <c r="EL231" s="76"/>
      <c r="EM231" s="66"/>
      <c r="EN231" s="76"/>
      <c r="EO231" s="66"/>
      <c r="EP231" s="76"/>
      <c r="EQ231" s="66"/>
      <c r="ER231" s="76"/>
      <c r="ES231" s="66"/>
      <c r="ET231" s="66"/>
      <c r="EU231" s="76"/>
      <c r="EV231" s="66"/>
      <c r="EW231" s="76"/>
      <c r="EX231" s="66"/>
      <c r="EY231" s="76"/>
      <c r="EZ231" s="66"/>
      <c r="FA231" s="76"/>
      <c r="FB231" s="66"/>
      <c r="FC231" s="76"/>
      <c r="FD231" s="66"/>
      <c r="FE231" s="76"/>
      <c r="FF231" s="66"/>
      <c r="FG231" s="76"/>
      <c r="FH231" s="66"/>
      <c r="FI231" s="76"/>
      <c r="FJ231" s="66"/>
      <c r="FK231" s="76"/>
      <c r="FL231" s="66"/>
      <c r="FM231" s="76"/>
      <c r="FN231" s="66"/>
      <c r="FO231" s="76"/>
      <c r="FP231" s="66"/>
      <c r="FQ231" s="76"/>
      <c r="FR231" s="66"/>
      <c r="FS231" s="76"/>
      <c r="FT231" s="66"/>
      <c r="FU231" s="76"/>
      <c r="FV231" s="66"/>
      <c r="FW231" s="76"/>
      <c r="FX231" s="66"/>
      <c r="FY231" s="76"/>
      <c r="FZ231" s="66"/>
      <c r="GA231" s="76"/>
      <c r="GB231" s="66"/>
      <c r="GC231" s="76"/>
      <c r="GD231" s="66"/>
      <c r="GE231" s="76"/>
      <c r="GF231" s="66"/>
      <c r="GG231" s="76"/>
      <c r="GH231" s="66"/>
      <c r="GI231" s="76"/>
      <c r="GJ231" s="66"/>
      <c r="GK231" s="76"/>
      <c r="GL231" s="66"/>
      <c r="GM231" s="76"/>
      <c r="GN231" s="66"/>
      <c r="GO231" s="76"/>
      <c r="GP231" s="66"/>
      <c r="GQ231" s="76"/>
      <c r="GR231" s="66"/>
      <c r="GS231" s="76"/>
      <c r="GT231" s="66"/>
      <c r="GU231" s="76"/>
      <c r="GV231" s="66"/>
      <c r="GW231" s="76"/>
      <c r="GX231" s="66"/>
      <c r="GY231" s="76"/>
      <c r="GZ231" s="66"/>
      <c r="HA231" s="76"/>
      <c r="HB231" s="66"/>
      <c r="HC231" s="76"/>
      <c r="HD231" s="66"/>
      <c r="HE231" s="76"/>
      <c r="HF231" s="66"/>
      <c r="HG231" s="76"/>
      <c r="HH231" s="66"/>
      <c r="HI231" s="76"/>
      <c r="HJ231" s="66"/>
      <c r="HK231" s="76"/>
      <c r="HL231" s="66"/>
      <c r="HM231" s="76"/>
      <c r="HN231" s="66"/>
      <c r="HO231" s="76"/>
      <c r="HP231" s="66"/>
      <c r="HQ231" s="76"/>
      <c r="HR231" s="66"/>
      <c r="HS231" s="76"/>
      <c r="HT231" s="66"/>
      <c r="HU231" s="76"/>
      <c r="HV231" s="66"/>
      <c r="HW231" s="76"/>
      <c r="HX231" s="66"/>
      <c r="HY231" s="76"/>
      <c r="HZ231" s="66"/>
      <c r="IA231" s="76"/>
      <c r="IB231" s="66"/>
      <c r="IC231" s="76"/>
      <c r="ID231" s="66"/>
      <c r="IE231" s="76"/>
      <c r="IF231" s="66"/>
      <c r="IG231" s="76"/>
      <c r="IH231" s="66"/>
      <c r="II231" s="76"/>
      <c r="IJ231" s="66"/>
      <c r="IK231" s="76"/>
      <c r="IL231" s="66"/>
      <c r="IM231" s="76"/>
      <c r="IN231" s="66"/>
      <c r="IO231" s="76"/>
      <c r="IP231" s="66"/>
      <c r="IQ231" s="76"/>
      <c r="IR231" s="66"/>
      <c r="IS231" s="76"/>
      <c r="IT231" s="66"/>
      <c r="IU231" s="76"/>
      <c r="IV231" s="66"/>
      <c r="IW231" s="76"/>
      <c r="IX231" s="66"/>
      <c r="IY231" s="76"/>
      <c r="IZ231" s="66"/>
      <c r="JA231" s="76"/>
      <c r="JB231" s="66"/>
      <c r="JC231" s="76"/>
      <c r="JD231" s="66"/>
      <c r="JE231" s="76"/>
      <c r="JF231" s="66"/>
      <c r="JG231" s="76"/>
      <c r="JH231" s="66"/>
      <c r="JI231" s="76"/>
      <c r="JJ231" s="66"/>
      <c r="JK231" s="76"/>
      <c r="JL231" s="66"/>
      <c r="JM231" s="76"/>
      <c r="JN231" s="66"/>
      <c r="JO231" s="76"/>
      <c r="JP231" s="66"/>
      <c r="JQ231" s="76"/>
      <c r="JR231" s="66"/>
      <c r="JS231" s="76"/>
      <c r="JT231" s="66"/>
      <c r="JU231" s="76"/>
      <c r="JV231" s="66"/>
      <c r="JW231" s="76"/>
      <c r="JX231" s="66"/>
      <c r="JY231" s="76"/>
      <c r="JZ231" s="66"/>
      <c r="KA231" s="76"/>
      <c r="KB231" s="66"/>
      <c r="KC231" s="76"/>
      <c r="KD231" s="66"/>
      <c r="KE231" s="76"/>
      <c r="KF231" s="66"/>
      <c r="KG231" s="76"/>
      <c r="KH231" s="66"/>
      <c r="KI231" s="76"/>
      <c r="KJ231" s="66"/>
      <c r="KK231" s="76"/>
      <c r="KL231" s="66"/>
      <c r="KM231" s="76"/>
      <c r="KN231" s="66"/>
      <c r="KO231" s="76"/>
      <c r="KP231" s="66"/>
      <c r="KQ231" s="76"/>
      <c r="KR231" s="66"/>
      <c r="KS231" s="76"/>
      <c r="KT231" s="66"/>
      <c r="KU231" s="76"/>
      <c r="KV231" s="66"/>
      <c r="KW231" s="76"/>
      <c r="KX231" s="66"/>
      <c r="KY231" s="76"/>
      <c r="KZ231" s="66"/>
      <c r="LA231" s="76"/>
      <c r="LB231" s="66"/>
      <c r="LC231" s="76"/>
      <c r="LD231" s="66"/>
      <c r="LE231" s="76"/>
      <c r="LF231" s="66"/>
      <c r="LG231" s="76"/>
      <c r="LH231" s="66"/>
      <c r="LI231" s="76"/>
      <c r="LJ231" s="66"/>
      <c r="LK231" s="76"/>
      <c r="LL231" s="66"/>
      <c r="LM231" s="76"/>
      <c r="LN231" s="66"/>
      <c r="LO231" s="76"/>
      <c r="LP231" s="66"/>
      <c r="LQ231" s="76"/>
      <c r="LR231" s="66"/>
      <c r="LS231" s="76"/>
      <c r="LT231" s="66"/>
      <c r="LU231" s="76"/>
      <c r="LV231" s="66"/>
      <c r="LW231" s="76"/>
      <c r="LX231" s="66"/>
      <c r="LY231" s="76"/>
      <c r="LZ231" s="66"/>
      <c r="MA231" s="76"/>
      <c r="MB231" s="66"/>
      <c r="MC231" s="76"/>
      <c r="MD231" s="66"/>
      <c r="MG231" s="1" t="str" cm="1">
        <f t="array" ref="MG231">IFERROR(INDEX(Paste_Here!$B$2:$B$850, MATCH(0, COUNTIF(MG$4:MG230, Paste_Here!$B$2:$B$850) + IF(Paste_Here!$B$2:$B$850="", 1, 0), 0)), "")</f>
        <v/>
      </c>
      <c r="MH231" s="1" t="str">
        <f>IF(MG231&lt;&gt;"", INDEX(Paste_Here!$A$2:$A$850, MATCH(MG231, Paste_Here!$B$2:$B$850, 0)), "")</f>
        <v/>
      </c>
      <c r="MI231" s="1" t="str">
        <f t="shared" si="32"/>
        <v/>
      </c>
      <c r="MJ231" s="1" t="str" cm="1">
        <f t="array" ref="MJ231">IFERROR(INDEX($MI$5:$MI$850, MATCH(SMALL(IF($MI$5:$MI$850&lt;&gt;"", COUNTIF($MI$5:$MI$850, "&lt;"&amp;$MI$5:$MI$850)+1), ROW()-ROW($MJ$5)+1), COUNTIF($MI$5:$MI$850, "&lt;"&amp;$MI$5:$MI$850)+1, 0)), "")</f>
        <v/>
      </c>
    </row>
    <row r="232" spans="1:348">
      <c r="A232" s="66"/>
      <c r="B232" s="76" t="str">
        <f t="shared" si="25"/>
        <v/>
      </c>
      <c r="C232" s="66"/>
      <c r="D232" s="76" t="str">
        <f>IFERROR(IF(B232&lt;&gt;"", IF(AND(INDEX(Paste_Here!B$2:B$850, MATCH(B232, Paste_Here!A$2:A$850, 0))&lt;&gt;"", ISNUMBER(VALUE(INDEX(Paste_Here!B$2:B$850, MATCH(B232, Paste_Here!A$2:A$850, 0))))), INDEX(Paste_Here!B$2:B$850, MATCH(B232, Paste_Here!A$2:A$850, 0)), ""), ""), "")</f>
        <v/>
      </c>
      <c r="E232" s="66"/>
      <c r="F232" s="76" t="str">
        <f>IFERROR(IF(B232&lt;&gt;"", IF(ISTEXT(INDEX(Paste_Here!K$2:K$850, MATCH(B232, Paste_Here!A$2:A$850, 0))), INDEX(Paste_Here!K$2:K$850, MATCH(B232, Paste_Here!A$2:A$850, 0)), ""), ""), "")</f>
        <v/>
      </c>
      <c r="G232" s="66"/>
      <c r="H232" s="76" t="str">
        <f>IFERROR(IF(B232&lt;&gt;"", IF(ISTEXT(INDEX(Paste_Here!C$2:C$850, MATCH(B232, Paste_Here!A$2:A$850, 0))), INDEX(Paste_Here!C$2:C$850, MATCH(B232, Paste_Here!A$2:A$850, 0)), ""), ""), "")</f>
        <v/>
      </c>
      <c r="I232" s="66"/>
      <c r="J232" s="76" t="str">
        <f>IFERROR(IF(B232&lt;&gt;"", IF(ISNUMBER(SEARCH("s", LOWER(INDEX(Paste_Here!M$2:M$850, MATCH(B232, Paste_Here!A$2:A$850, 0))))), "Yes", IF(INDEX(Paste_Here!M$2:M$850, MATCH(B232, Paste_Here!A$2:A$850, 0))&lt;&gt;"", "No", "")), ""), "")</f>
        <v/>
      </c>
      <c r="K232" s="66"/>
      <c r="L232" s="76" t="str">
        <f>IFERROR(IF(B232&lt;&gt;"", IF(ISNUMBER(SEARCH("yes", LOWER(INDEX(Paste_Here!E$2:E$850, MATCH(B232, Paste_Here!A$2:A$850, 0))))), "Yes", IF(ISNUMBER(SEARCH("no", LOWER(INDEX(Paste_Here!E$2:E$850, MATCH(B232, Paste_Here!A$2:A$850, 0))))), "No", "")), ""), "")</f>
        <v/>
      </c>
      <c r="M232" s="66"/>
      <c r="N232" s="76" t="str">
        <f>IFERROR(IF(B232&lt;&gt;"", IF(ISNUMBER(SEARCH("yes", LOWER(INDEX(Paste_Here!F$2:F$850, MATCH(B232, Paste_Here!A$2:A$850, 0))))), "Yes", IF(ISNUMBER(SEARCH("no", LOWER(INDEX(Paste_Here!F$2:F$850, MATCH(B232, Paste_Here!A$2:A$850, 0))))), "No", "")), ""), "")</f>
        <v/>
      </c>
      <c r="O232" s="66"/>
      <c r="P232" s="76" t="str">
        <f>IFERROR(IF(B232&lt;&gt;"", IF(ISNUMBER(SEARCH("yes", LOWER(INDEX(Paste_Here!L$2:L$850, MATCH(B232, Paste_Here!A$2:A$850, 0))))), "Yes", IF(ISNUMBER(SEARCH("no", LOWER(INDEX(Paste_Here!L$2:L$850, MATCH(B232, Paste_Here!A$2:A$850, 0))))), "No", "")), ""), "")</f>
        <v/>
      </c>
      <c r="Q232" s="66"/>
      <c r="R232" s="76" t="str">
        <f>IFERROR(IF(B232&lt;&gt;"", IF(ISNUMBER(SEARCH("transitional 2", LOWER(INDEX(Paste_Here!D$2:D$850, MATCH(B232, Paste_Here!A$2:A$850, 0))))), "T2", IF(ISNUMBER(SEARCH("transitional 1", LOWER(INDEX(Paste_Here!D$2:D$850, MATCH(B232, Paste_Here!A$2:A$850, 0))))), "T1", IF(ISNUMBER(SEARCH("waived ell services", LOWER(INDEX(Paste_Here!D$2:D$850, MATCH(B232, Paste_Here!A$2:A$850, 0))))), "W", IF(ISNUMBER(SEARCH("english language learner", LOWER(INDEX(Paste_Here!D$2:D$850, MATCH(B232, Paste_Here!A$2:A$850, 0))))), "L", "")))), ""), "")</f>
        <v/>
      </c>
      <c r="S232" s="66"/>
      <c r="T232" s="76" t="str">
        <f>IFERROR(IF(B232&lt;&gt;"", IF(ISNUMBER(SEARCH("yes", LOWER(INDEX(Paste_Here!I$2:I$850, MATCH(B232, Paste_Here!A$2:A$850, 0))))), "Yes", IF(ISNUMBER(SEARCH("no", LOWER(INDEX(Paste_Here!I$2:I$850, MATCH(B232, Paste_Here!A$2:A$850, 0))))), "No", "")), ""), "")</f>
        <v/>
      </c>
      <c r="U232" s="66"/>
      <c r="V232" s="76" t="str">
        <f>IFERROR(IF(B232&lt;&gt;"", IF(ISTEXT(INDEX(Paste_Here!J$2:J$850, MATCH(B232, Paste_Here!A$2:A$850, 0))), VALUE(INDEX(Paste_Here!J$2:J$850, MATCH(B232, Paste_Here!A$2:A$850, 0))), ""), ""), "")</f>
        <v/>
      </c>
      <c r="W232" s="66"/>
      <c r="X232" s="66"/>
      <c r="Y232" s="76" t="str">
        <f t="shared" si="26"/>
        <v/>
      </c>
      <c r="Z232" s="66"/>
      <c r="AA232" s="76" t="str">
        <f>IFERROR(IF(B232&lt;&gt;"", IF(AND(INDEX(Paste_Here!AI$2:AI$850, MATCH(B232, Paste_Here!A$2:A$850, 0))&lt;&gt;"", ISNUMBER(VALUE(INDEX(Paste_Here!AI$2:AI$850, MATCH(B232, Paste_Here!A$2:A$850, 0))))), INDEX(Paste_Here!AI$2:AI$850, MATCH(B232, Paste_Here!A$2:A$850, 0)), ""), ""), "")</f>
        <v/>
      </c>
      <c r="AB232" s="66"/>
      <c r="AC232" s="76" t="str">
        <f>IFERROR(IF(B232&lt;&gt;"", IF(AND(INDEX(Paste_Here!AJ$2:AJ$850, MATCH(B232, Paste_Here!A$2:A$850, 0))&lt;&gt;"", ISNUMBER(VALUE(INDEX(Paste_Here!AJ$2:AJ$850, MATCH(B232, Paste_Here!A$2:A$850, 0))))), INDEX(Paste_Here!AJ$2:AJ$850, MATCH(B232, Paste_Here!A$2:A$850, 0)), ""), ""), "")</f>
        <v/>
      </c>
      <c r="AD232" s="66"/>
      <c r="AE232" s="76" t="str">
        <f>IFERROR(IF(B232&lt;&gt;"", IF(AND(INDEX(Paste_Here!AK$2:AK$850, MATCH(B232, Paste_Here!A$2:A$850, 0))&lt;&gt;"", ISNUMBER(VALUE(INDEX(Paste_Here!AK$2:AK$850, MATCH(B232, Paste_Here!A$2:A$850, 0))))), INDEX(Paste_Here!AK$2:AK$850, MATCH(B232, Paste_Here!A$2:A$850, 0)), ""), ""), "")</f>
        <v/>
      </c>
      <c r="AF232" s="66"/>
      <c r="AG232" s="76" t="str">
        <f>IFERROR(IF(B232&lt;&gt;"", IF(AND(INDEX(Paste_Here!AL$2:AL$850, MATCH(B232, Paste_Here!A$2:A$850, 0))&lt;&gt;"", ISNUMBER(VALUE(INDEX(Paste_Here!AL$2:AL$850, MATCH(B232, Paste_Here!A$2:A$850, 0))))), INDEX(Paste_Here!AL$2:AL$850, MATCH(B232, Paste_Here!A$2:A$850, 0)), ""), ""), "")</f>
        <v/>
      </c>
      <c r="AH232" s="66"/>
      <c r="AI232" s="76" t="str">
        <f>IFERROR(IF(B232&lt;&gt;"", IF(AND(INDEX(Paste_Here!AH$2:AH$850, MATCH(B232, Paste_Here!A$2:A$850, 0))&lt;&gt;"", ISNUMBER(VALUE(INDEX(Paste_Here!AH$2:AH$850, MATCH(B232, Paste_Here!A$2:A$850, 0))))), IF(VALUE(INDEX(Paste_Here!AH$2:AH$850, MATCH(B232, Paste_Here!A$2:A$850, 0)))=0, "", INDEX(Paste_Here!AH$2:AH$850, MATCH(B232, Paste_Here!A$2:A$850, 0))), ""), ""), "")</f>
        <v/>
      </c>
      <c r="AJ232" s="66"/>
      <c r="AK232" s="76" t="str">
        <f>IFERROR(IF(B232&lt;&gt;"", IF(AND(INDEX(Paste_Here!N$2:N$850, MATCH(B232, Paste_Here!A$2:A$850, 0))&lt;&gt;"", ISNUMBER(VALUE(INDEX(Paste_Here!N$2:N$850, MATCH(B232, Paste_Here!A$2:A$850, 0))))), INDEX(Paste_Here!N$2:N$850, MATCH(B232, Paste_Here!A$2:A$850, 0)), ""), ""), "")</f>
        <v/>
      </c>
      <c r="AL232" s="66"/>
      <c r="AM232" s="76" t="str">
        <f>IFERROR(IF(B232&lt;&gt;"", IF(AND(INDEX(Paste_Here!O$2:O$850, MATCH(B232, Paste_Here!A$2:A$850, 0))&lt;&gt;"", ISNUMBER(VALUE(INDEX(Paste_Here!O$2:O$850, MATCH(B232, Paste_Here!A$2:A$850, 0))))), INDEX(Paste_Here!O$2:O$850, MATCH(B232, Paste_Here!A$2:A$850, 0)), ""), ""), "")</f>
        <v/>
      </c>
      <c r="AN232" s="66"/>
      <c r="AO232" s="76"/>
      <c r="AP232" s="66"/>
      <c r="AQ232" s="76"/>
      <c r="AR232" s="66"/>
      <c r="AS232" s="76"/>
      <c r="AT232" s="66"/>
      <c r="AU232" s="66"/>
      <c r="AV232" s="76" t="str">
        <f t="shared" si="27"/>
        <v/>
      </c>
      <c r="AW232" s="66"/>
      <c r="AX232" s="76" t="str">
        <f>IFERROR(IF(B232&lt;&gt;"", IF(ISNUMBER(SEARCH("Revealed-Potential (Primary Focus)", LOWER(INDEX(Paste_Here!Z$2:Z$850, MATCH(B232, Paste_Here!A$2:A$850, 0))))), "Rev-Potential: Prim", IF(ISNUMBER(SEARCH("Revealed-Potential (Secondary Focus)", LOWER(INDEX(Paste_Here!Z$2:Z$850, MATCH(B232, Paste_Here!A$2:A$850, 0))))), "Rev-Potential: Sec", IF(ISNUMBER(SEARCH("Monitoring", LOWER(INDEX(Paste_Here!Z$2:Z$850, MATCH(B232, Paste_Here!A$2:A$850, 0))))), "Monitoring", IF(ISNUMBER(SEARCH("At-Promise (Secondary Focus)", LOWER(INDEX(Paste_Here!Z$2:Z$850, MATCH(B232, Paste_Here!A$2:A$850, 0))))), "At-Promise: Sec", IF(ISNUMBER(SEARCH("At-Promise (Primary Focus)", LOWER(INDEX(Paste_Here!Z$2:Z$850, MATCH(B232, Paste_Here!A$2:A$850, 0))))), "At-Promise: Prim", ""))))), ""), "")</f>
        <v/>
      </c>
      <c r="AY232" s="66"/>
      <c r="AZ232" s="76"/>
      <c r="BA232" s="66"/>
      <c r="BB232" s="76"/>
      <c r="BC232" s="66"/>
      <c r="BD232" s="76"/>
      <c r="BE232" s="66"/>
      <c r="BF232" s="76"/>
      <c r="BG232" s="66"/>
      <c r="BH232" s="76"/>
      <c r="BI232" s="66"/>
      <c r="BJ232" s="66"/>
      <c r="BK232" s="76" t="str">
        <f t="shared" si="28"/>
        <v/>
      </c>
      <c r="BL232" s="66"/>
      <c r="BM232" s="76" t="str">
        <f>IFERROR(IF(B232&lt;&gt;"", IF(AND(ISNUMBER(VALUE(SUBSTITUTE(SUBSTITUTE(Paste_Here!R232, "br", "-"), "L", ""))), VALUE(SUBSTITUTE(SUBSTITUTE(Paste_Here!R232, "br", "-"), "L", "")) &gt;= 1095), "Yes", IF(AND(ISNUMBER(VALUE(SUBSTITUTE(SUBSTITUTE(Paste_Here!R232, "br", "-"), "L", ""))), VALUE(SUBSTITUTE(SUBSTITUTE(Paste_Here!R232, "br", "-"), "L", "")) &lt;= 1094), "No", "")), ""), "")</f>
        <v/>
      </c>
      <c r="BN232" s="66"/>
      <c r="BO232" s="76" t="str">
        <f>IFERROR(IF(B232&lt;&gt;"", IF(COUNTIF(INDEX(Paste_Here!Y$2:AB$850, MATCH(B232, Paste_Here!A$2:A$850, 0), 0), "yes") &gt; 0, "Yes", IF(COUNTIF(INDEX(Paste_Here!Y$2:AB$850, MATCH(B232, Paste_Here!A$2:A$850, 0), 0), "no") &gt; 0, "No", "")), ""), "")</f>
        <v/>
      </c>
      <c r="BP232" s="66"/>
      <c r="BQ232" s="76" t="str">
        <f>IFERROR(IF(B232&lt;&gt;"", IF(AND(ISNUMBER(VALUE(SUBSTITUTE(SUBSTITUTE(Paste_Here!U232, "em", "-"), "q", ""))), VALUE(SUBSTITUTE(SUBSTITUTE(Paste_Here!U232, "em", "-"), "q", "")) &gt;= 910), "Yes", IF(AND(ISNUMBER(VALUE(SUBSTITUTE(SUBSTITUTE(Paste_Here!U232, "em", "-"), "q", ""))), VALUE(SUBSTITUTE(SUBSTITUTE(Paste_Here!U232, "em", "-"), "q", "")) &lt;= 909), "No", "")), ""), "")</f>
        <v/>
      </c>
      <c r="BR232" s="66"/>
      <c r="BS232" s="76" t="str">
        <f>IFERROR(IF(B232&lt;&gt;"", IF(AND(INDEX(Paste_Here!X$2:X$850, MATCH(B232, Paste_Here!A$2:A$850, 0))&lt;&gt;"", ISNUMBER(VALUE(INDEX(Paste_Here!X$2:X$850, MATCH(B232, Paste_Here!A$2:A$850, 0))))), INDEX(Paste_Here!X$2:X$850, MATCH(B232, Paste_Here!A$2:A$850, 0)), ""), ""), "")</f>
        <v/>
      </c>
      <c r="BT232" s="66"/>
      <c r="BU232" s="76" t="str">
        <f>IFERROR(IF(B232&lt;&gt;"", IF(ISNUMBER(VALUE(INDEX(Paste_Here!G$2:G$850, MATCH(B232, Paste_Here!A$2:A$850, 0)))), IF(VALUE(INDEX(Paste_Here!G$2:G$850, MATCH(B232, Paste_Here!A$2:A$850, 0)))=0, "No", IF(AND(VALUE(INDEX(Paste_Here!G$2:G$850, MATCH(B232, Paste_Here!A$2:A$850, 0)))&gt;=1, VALUE(INDEX(Paste_Here!G$2:G$850, MATCH(B232, Paste_Here!A$2:A$850, 0)))&lt;=4), VALUE(INDEX(Paste_Here!G$2:G$850, MATCH(B232, Paste_Here!A$2:A$850, 0))), "")), ""), ""), "")</f>
        <v/>
      </c>
      <c r="BV232" s="66"/>
      <c r="BW232" s="76" t="str">
        <f>IFERROR(IF(B232&lt;&gt;"", IF(ISNUMBER(VALUE(INDEX(Paste_Here!H$2:H$850, MATCH(B232, Paste_Here!A$2:A$850, 0)))), IF(VALUE(INDEX(Paste_Here!H$2:H$850, MATCH(B232, Paste_Here!A$2:A$850, 0)))=0, "No", IF(AND(VALUE(INDEX(Paste_Here!H$2:H$850, MATCH(B232, Paste_Here!A$2:A$850, 0)))&gt;=1, VALUE(INDEX(Paste_Here!H$2:H$850, MATCH(B232, Paste_Here!A$2:A$850, 0)))&lt;=4), VALUE(INDEX(Paste_Here!H$2:H$850, MATCH(B232, Paste_Here!A$2:A$850, 0))), "")), ""), ""), "")</f>
        <v/>
      </c>
      <c r="BX232" s="66"/>
      <c r="BY232" s="76"/>
      <c r="BZ232" s="66"/>
      <c r="CA232" s="76"/>
      <c r="CB232" s="66"/>
      <c r="CC232" s="66"/>
      <c r="CD232" s="76" t="str">
        <f t="shared" si="29"/>
        <v/>
      </c>
      <c r="CE232" s="66"/>
      <c r="CF232" s="76" t="str">
        <f>IFERROR(IF(B232&lt;&gt;"", IF(AND(INDEX(Paste_Here!P$2:P$850, MATCH(B232, Paste_Here!A$2:A$850, 0))&lt;&gt;"", ISNUMBER(VALUE(INDEX(Paste_Here!P$2:P$850, MATCH(B232, Paste_Here!A$2:A$850, 0))))), INDEX(Paste_Here!P$2:P$850, MATCH(B232, Paste_Here!A$2:A$850, 0)), ""), ""), "")</f>
        <v/>
      </c>
      <c r="CG232" s="66"/>
      <c r="CH232" s="76" t="str">
        <f>IFERROR(IF(B232&lt;&gt;"", IF(ISNUMBER(SEARCH("highrisk", LOWER(INDEX(Paste_Here!Q$2:Q$850, MATCH(B232, Paste_Here!A$2:A$850, 0))))), "High Risk", IF(ISNUMBER(SEARCH("lowrisk", LOWER(INDEX(Paste_Here!Q$2:Q$850, MATCH(B232, Paste_Here!A$2:A$850, 0))))), "Low Risk", IF(ISNUMBER(SEARCH("somerisk", LOWER(INDEX(Paste_Here!Q$2:Q$850, MATCH(B232, Paste_Here!A$2:A$850, 0))))), "Some Risk", ""))), ""), "")</f>
        <v/>
      </c>
      <c r="CI232" s="66"/>
      <c r="CJ232" s="76" t="str">
        <f>IFERROR(IF(B232&lt;&gt;"", IF(AND(INDEX(Paste_Here!AA$2:AA$850, MATCH(B232, Paste_Here!A$2:A$850, 0))&lt;&gt;"", ISNUMBER(VALUE(INDEX(Paste_Here!AA$2:AA$850, MATCH(B232, Paste_Here!A$2:A$850, 0))))), INDEX(Paste_Here!AA$2:AA$850, MATCH(B232, Paste_Here!A$2:A$850, 0)), ""), ""), "")</f>
        <v/>
      </c>
      <c r="CK232" s="66"/>
      <c r="CL232" s="76" t="str">
        <f>IFERROR(IF(B232&lt;&gt;"", IF(LOWER(INDEX(Paste_Here!AB$2:AB$850, MATCH(B232, Paste_Here!A$2:A$850, 0)))="approaching expectations", "Approaching", IF(LOWER(INDEX(Paste_Here!AB$2:AB$850, MATCH(B232, Paste_Here!A$2:A$850, 0)))="met expectations", "Met", IF(LOWER(INDEX(Paste_Here!AB$2:AB$850, MATCH(B232, Paste_Here!A$2:A$850, 0)))="exceeded expectations", "Exceeded", IF(LOWER(INDEX(Paste_Here!AB$2:AB$850, MATCH(B232, Paste_Here!A$2:A$850, 0)))="below expectations", "Below", "")))), ""), "")</f>
        <v/>
      </c>
      <c r="CM232" s="66"/>
      <c r="CN232" s="76" t="str">
        <f>IFERROR(IF(B232&lt;&gt;"", IF(AND(INDEX(Paste_Here!AC$2:AC$850, MATCH(B232, Paste_Here!A$2:A$850, 0))&lt;&gt;"", ISNUMBER(VALUE(INDEX(Paste_Here!AC$2:AC$850, MATCH(B232, Paste_Here!A$2:A$850, 0))))), INDEX(Paste_Here!AC$2:AC$850, MATCH(B232, Paste_Here!A$2:A$850, 0)), ""), ""), "")</f>
        <v/>
      </c>
      <c r="CO232" s="66"/>
      <c r="CP232" s="76"/>
      <c r="CQ232" s="66"/>
      <c r="CR232" s="76"/>
      <c r="CS232" s="66"/>
      <c r="CT232" s="76"/>
      <c r="CU232" s="66"/>
      <c r="CV232" s="76"/>
      <c r="CW232" s="66"/>
      <c r="CX232" s="76"/>
      <c r="CY232" s="66"/>
      <c r="CZ232" s="66"/>
      <c r="DA232" s="76" t="str">
        <f t="shared" si="30"/>
        <v/>
      </c>
      <c r="DB232" s="66"/>
      <c r="DC232" s="76" t="str">
        <f>IFERROR(IF(B232&lt;&gt;"", IF(AND(INDEX(Paste_Here!V$2:V$850, MATCH(B232, Paste_Here!A$2:A$850, 0))&lt;&gt;"", ISNUMBER(VALUE(INDEX(Paste_Here!V$2:V$850, MATCH(B232, Paste_Here!A$2:A$850, 0))))), INDEX(Paste_Here!V$2:V$850, MATCH(B232, Paste_Here!A$2:A$850, 0)), ""), ""), "")</f>
        <v/>
      </c>
      <c r="DD232" s="66"/>
      <c r="DE232" s="76" t="str">
        <f>IFERROR(IF(B232&lt;&gt;"", IF(ISNUMBER(SEARCH("highrisk", LOWER(INDEX(Paste_Here!W$2:W$850, MATCH(B232, Paste_Here!A$2:A$850, 0))))), "High Risk", IF(ISNUMBER(SEARCH("lowrisk", LOWER(INDEX(Paste_Here!W$2:W$850, MATCH(B232, Paste_Here!A$2:A$850, 0))))), "Low Risk", IF(ISNUMBER(SEARCH("somerisk", LOWER(INDEX(Paste_Here!W$2:W$850, MATCH(B232, Paste_Here!A$2:A$850, 0))))), "Some Risk", ""))), ""), "")</f>
        <v/>
      </c>
      <c r="DF232" s="66"/>
      <c r="DG232" s="76" t="str">
        <f>IFERROR(IF(B232&lt;&gt;"", IF(AND(INDEX(Paste_Here!S$2:S$850, MATCH(B232, Paste_Here!A$2:A$850, 0))&lt;&gt;"", ISNUMBER(VALUE(INDEX(Paste_Here!S$2:S$850, MATCH(B232, Paste_Here!A$2:A$850, 0))))), INDEX(Paste_Here!S$2:S$850, MATCH(B232, Paste_Here!A$2:A$850, 0)), ""), ""), "")</f>
        <v/>
      </c>
      <c r="DH232" s="66"/>
      <c r="DI232" s="76" t="str">
        <f>IFERROR(IF(B232&lt;&gt;"", IF(ISNUMBER(SEARCH("highrisk", LOWER(INDEX(Paste_Here!T$2:T$850, MATCH(B232, Paste_Here!A$2:A$850, 0))))), "High Risk", IF(ISNUMBER(SEARCH("lowrisk", LOWER(INDEX(Paste_Here!T$2:T$850, MATCH(B232, Paste_Here!A$2:A$850, 0))))), "Low Risk", IF(ISNUMBER(SEARCH("somerisk", LOWER(INDEX(Paste_Here!T$2:T$850, MATCH(B232, Paste_Here!A$2:A$850, 0))))), "Some Risk", ""))), ""), "")</f>
        <v/>
      </c>
      <c r="DJ232" s="66"/>
      <c r="DK232" s="76" t="str">
        <f>IFERROR(IF(B232&lt;&gt;"", IF(AND(INDEX(Paste_Here!AD$2:AD$850, MATCH(B232, Paste_Here!A$2:A$850, 0))&lt;&gt;"", ISNUMBER(VALUE(INDEX(Paste_Here!AD$2:AD$850, MATCH(B232, Paste_Here!A$2:A$850, 0))))), INDEX(Paste_Here!AD$2:AD$850, MATCH(B232, Paste_Here!A$2:A$850, 0)), ""), ""), "")</f>
        <v/>
      </c>
      <c r="DL232" s="66"/>
      <c r="DM232" s="76" t="str">
        <f>IFERROR(IF(B232&lt;&gt;"", IF(LOWER(INDEX(Paste_Here!AE$2:AE$850, MATCH(B232, Paste_Here!A$2:A$850, 0)))="approaching expectations", "Approaching", IF(LOWER(INDEX(Paste_Here!AE$2:AE$850, MATCH(B232, Paste_Here!A$2:A$850, 0)))="met expectations", "Met", IF(LOWER(INDEX(Paste_Here!AE$2:AE$850, MATCH(B232, Paste_Here!A$2:A$850, 0)))="exceeded expectations", "Exceeded", IF(LOWER(INDEX(Paste_Here!AE$2:AE$850, MATCH(B232, Paste_Here!A$2:A$850, 0)))="below expectations", "Below", "")))), ""), "")</f>
        <v/>
      </c>
      <c r="DN232" s="66"/>
      <c r="DO232" s="76"/>
      <c r="DP232" s="66"/>
      <c r="DQ232" s="76"/>
      <c r="DR232" s="66"/>
      <c r="DS232" s="76"/>
      <c r="DT232" s="66"/>
      <c r="DU232" s="76"/>
      <c r="DV232" s="66"/>
      <c r="DW232" s="66"/>
      <c r="DX232" s="76" t="str">
        <f t="shared" si="31"/>
        <v/>
      </c>
      <c r="DY232" s="66"/>
      <c r="DZ232" s="76"/>
      <c r="EA232" s="66"/>
      <c r="EB232" s="76"/>
      <c r="EC232" s="66"/>
      <c r="ED232" s="76" t="str">
        <f>IFERROR(IF(B232&lt;&gt;"", IF(AND(INDEX(Paste_Here!AF$2:AF$850, MATCH(B232, Paste_Here!A$2:A$850, 0))&lt;&gt;"", ISNUMBER(VALUE(INDEX(Paste_Here!AF$2:AF$850, MATCH(B232, Paste_Here!A$2:A$850, 0))))), INDEX(Paste_Here!AF$2:AF$850, MATCH(B232, Paste_Here!A$2:A$850, 0)), ""), ""), "")</f>
        <v/>
      </c>
      <c r="EE232" s="66"/>
      <c r="EF232" s="76"/>
      <c r="EG232" s="66"/>
      <c r="EH232" s="76"/>
      <c r="EI232" s="66"/>
      <c r="EJ232" s="76" t="str">
        <f>IFERROR(IF(B232&lt;&gt;"", IF(AND(INDEX(Paste_Here!AG$2:AG$850, MATCH(B232, Paste_Here!A$2:A$850, 0))&lt;&gt;"", ISNUMBER(VALUE(INDEX(Paste_Here!AG$2:AG$850, MATCH(B232, Paste_Here!A$2:A$850, 0))))), INDEX(Paste_Here!AG$2:AG$850, MATCH(B232, Paste_Here!A$2:A$850, 0)), ""), ""), "")</f>
        <v/>
      </c>
      <c r="EK232" s="66"/>
      <c r="EL232" s="76"/>
      <c r="EM232" s="66"/>
      <c r="EN232" s="76"/>
      <c r="EO232" s="66"/>
      <c r="EP232" s="76"/>
      <c r="EQ232" s="66"/>
      <c r="ER232" s="76"/>
      <c r="ES232" s="66"/>
      <c r="ET232" s="66"/>
      <c r="EU232" s="76"/>
      <c r="EV232" s="66"/>
      <c r="EW232" s="76"/>
      <c r="EX232" s="66"/>
      <c r="EY232" s="76"/>
      <c r="EZ232" s="66"/>
      <c r="FA232" s="76"/>
      <c r="FB232" s="66"/>
      <c r="FC232" s="76"/>
      <c r="FD232" s="66"/>
      <c r="FE232" s="76"/>
      <c r="FF232" s="66"/>
      <c r="FG232" s="76"/>
      <c r="FH232" s="66"/>
      <c r="FI232" s="76"/>
      <c r="FJ232" s="66"/>
      <c r="FK232" s="76"/>
      <c r="FL232" s="66"/>
      <c r="FM232" s="76"/>
      <c r="FN232" s="66"/>
      <c r="FO232" s="76"/>
      <c r="FP232" s="66"/>
      <c r="FQ232" s="76"/>
      <c r="FR232" s="66"/>
      <c r="FS232" s="76"/>
      <c r="FT232" s="66"/>
      <c r="FU232" s="76"/>
      <c r="FV232" s="66"/>
      <c r="FW232" s="76"/>
      <c r="FX232" s="66"/>
      <c r="FY232" s="76"/>
      <c r="FZ232" s="66"/>
      <c r="GA232" s="76"/>
      <c r="GB232" s="66"/>
      <c r="GC232" s="76"/>
      <c r="GD232" s="66"/>
      <c r="GE232" s="76"/>
      <c r="GF232" s="66"/>
      <c r="GG232" s="76"/>
      <c r="GH232" s="66"/>
      <c r="GI232" s="76"/>
      <c r="GJ232" s="66"/>
      <c r="GK232" s="76"/>
      <c r="GL232" s="66"/>
      <c r="GM232" s="76"/>
      <c r="GN232" s="66"/>
      <c r="GO232" s="76"/>
      <c r="GP232" s="66"/>
      <c r="GQ232" s="76"/>
      <c r="GR232" s="66"/>
      <c r="GS232" s="76"/>
      <c r="GT232" s="66"/>
      <c r="GU232" s="76"/>
      <c r="GV232" s="66"/>
      <c r="GW232" s="76"/>
      <c r="GX232" s="66"/>
      <c r="GY232" s="76"/>
      <c r="GZ232" s="66"/>
      <c r="HA232" s="76"/>
      <c r="HB232" s="66"/>
      <c r="HC232" s="76"/>
      <c r="HD232" s="66"/>
      <c r="HE232" s="76"/>
      <c r="HF232" s="66"/>
      <c r="HG232" s="76"/>
      <c r="HH232" s="66"/>
      <c r="HI232" s="76"/>
      <c r="HJ232" s="66"/>
      <c r="HK232" s="76"/>
      <c r="HL232" s="66"/>
      <c r="HM232" s="76"/>
      <c r="HN232" s="66"/>
      <c r="HO232" s="76"/>
      <c r="HP232" s="66"/>
      <c r="HQ232" s="76"/>
      <c r="HR232" s="66"/>
      <c r="HS232" s="76"/>
      <c r="HT232" s="66"/>
      <c r="HU232" s="76"/>
      <c r="HV232" s="66"/>
      <c r="HW232" s="76"/>
      <c r="HX232" s="66"/>
      <c r="HY232" s="76"/>
      <c r="HZ232" s="66"/>
      <c r="IA232" s="76"/>
      <c r="IB232" s="66"/>
      <c r="IC232" s="76"/>
      <c r="ID232" s="66"/>
      <c r="IE232" s="76"/>
      <c r="IF232" s="66"/>
      <c r="IG232" s="76"/>
      <c r="IH232" s="66"/>
      <c r="II232" s="76"/>
      <c r="IJ232" s="66"/>
      <c r="IK232" s="76"/>
      <c r="IL232" s="66"/>
      <c r="IM232" s="76"/>
      <c r="IN232" s="66"/>
      <c r="IO232" s="76"/>
      <c r="IP232" s="66"/>
      <c r="IQ232" s="76"/>
      <c r="IR232" s="66"/>
      <c r="IS232" s="76"/>
      <c r="IT232" s="66"/>
      <c r="IU232" s="76"/>
      <c r="IV232" s="66"/>
      <c r="IW232" s="76"/>
      <c r="IX232" s="66"/>
      <c r="IY232" s="76"/>
      <c r="IZ232" s="66"/>
      <c r="JA232" s="76"/>
      <c r="JB232" s="66"/>
      <c r="JC232" s="76"/>
      <c r="JD232" s="66"/>
      <c r="JE232" s="76"/>
      <c r="JF232" s="66"/>
      <c r="JG232" s="76"/>
      <c r="JH232" s="66"/>
      <c r="JI232" s="76"/>
      <c r="JJ232" s="66"/>
      <c r="JK232" s="76"/>
      <c r="JL232" s="66"/>
      <c r="JM232" s="76"/>
      <c r="JN232" s="66"/>
      <c r="JO232" s="76"/>
      <c r="JP232" s="66"/>
      <c r="JQ232" s="76"/>
      <c r="JR232" s="66"/>
      <c r="JS232" s="76"/>
      <c r="JT232" s="66"/>
      <c r="JU232" s="76"/>
      <c r="JV232" s="66"/>
      <c r="JW232" s="76"/>
      <c r="JX232" s="66"/>
      <c r="JY232" s="76"/>
      <c r="JZ232" s="66"/>
      <c r="KA232" s="76"/>
      <c r="KB232" s="66"/>
      <c r="KC232" s="76"/>
      <c r="KD232" s="66"/>
      <c r="KE232" s="76"/>
      <c r="KF232" s="66"/>
      <c r="KG232" s="76"/>
      <c r="KH232" s="66"/>
      <c r="KI232" s="76"/>
      <c r="KJ232" s="66"/>
      <c r="KK232" s="76"/>
      <c r="KL232" s="66"/>
      <c r="KM232" s="76"/>
      <c r="KN232" s="66"/>
      <c r="KO232" s="76"/>
      <c r="KP232" s="66"/>
      <c r="KQ232" s="76"/>
      <c r="KR232" s="66"/>
      <c r="KS232" s="76"/>
      <c r="KT232" s="66"/>
      <c r="KU232" s="76"/>
      <c r="KV232" s="66"/>
      <c r="KW232" s="76"/>
      <c r="KX232" s="66"/>
      <c r="KY232" s="76"/>
      <c r="KZ232" s="66"/>
      <c r="LA232" s="76"/>
      <c r="LB232" s="66"/>
      <c r="LC232" s="76"/>
      <c r="LD232" s="66"/>
      <c r="LE232" s="76"/>
      <c r="LF232" s="66"/>
      <c r="LG232" s="76"/>
      <c r="LH232" s="66"/>
      <c r="LI232" s="76"/>
      <c r="LJ232" s="66"/>
      <c r="LK232" s="76"/>
      <c r="LL232" s="66"/>
      <c r="LM232" s="76"/>
      <c r="LN232" s="66"/>
      <c r="LO232" s="76"/>
      <c r="LP232" s="66"/>
      <c r="LQ232" s="76"/>
      <c r="LR232" s="66"/>
      <c r="LS232" s="76"/>
      <c r="LT232" s="66"/>
      <c r="LU232" s="76"/>
      <c r="LV232" s="66"/>
      <c r="LW232" s="76"/>
      <c r="LX232" s="66"/>
      <c r="LY232" s="76"/>
      <c r="LZ232" s="66"/>
      <c r="MA232" s="76"/>
      <c r="MB232" s="66"/>
      <c r="MC232" s="76"/>
      <c r="MD232" s="66"/>
      <c r="MG232" s="1" t="str" cm="1">
        <f t="array" ref="MG232">IFERROR(INDEX(Paste_Here!$B$2:$B$850, MATCH(0, COUNTIF(MG$4:MG231, Paste_Here!$B$2:$B$850) + IF(Paste_Here!$B$2:$B$850="", 1, 0), 0)), "")</f>
        <v/>
      </c>
      <c r="MH232" s="1" t="str">
        <f>IF(MG232&lt;&gt;"", INDEX(Paste_Here!$A$2:$A$850, MATCH(MG232, Paste_Here!$B$2:$B$850, 0)), "")</f>
        <v/>
      </c>
      <c r="MI232" s="1" t="str">
        <f t="shared" si="32"/>
        <v/>
      </c>
      <c r="MJ232" s="1" t="str" cm="1">
        <f t="array" ref="MJ232">IFERROR(INDEX($MI$5:$MI$850, MATCH(SMALL(IF($MI$5:$MI$850&lt;&gt;"", COUNTIF($MI$5:$MI$850, "&lt;"&amp;$MI$5:$MI$850)+1), ROW()-ROW($MJ$5)+1), COUNTIF($MI$5:$MI$850, "&lt;"&amp;$MI$5:$MI$850)+1, 0)), "")</f>
        <v/>
      </c>
    </row>
    <row r="233" spans="1:348">
      <c r="A233" s="66"/>
      <c r="B233" s="76" t="str">
        <f t="shared" si="25"/>
        <v/>
      </c>
      <c r="C233" s="66"/>
      <c r="D233" s="76" t="str">
        <f>IFERROR(IF(B233&lt;&gt;"", IF(AND(INDEX(Paste_Here!B$2:B$850, MATCH(B233, Paste_Here!A$2:A$850, 0))&lt;&gt;"", ISNUMBER(VALUE(INDEX(Paste_Here!B$2:B$850, MATCH(B233, Paste_Here!A$2:A$850, 0))))), INDEX(Paste_Here!B$2:B$850, MATCH(B233, Paste_Here!A$2:A$850, 0)), ""), ""), "")</f>
        <v/>
      </c>
      <c r="E233" s="66"/>
      <c r="F233" s="76" t="str">
        <f>IFERROR(IF(B233&lt;&gt;"", IF(ISTEXT(INDEX(Paste_Here!K$2:K$850, MATCH(B233, Paste_Here!A$2:A$850, 0))), INDEX(Paste_Here!K$2:K$850, MATCH(B233, Paste_Here!A$2:A$850, 0)), ""), ""), "")</f>
        <v/>
      </c>
      <c r="G233" s="66"/>
      <c r="H233" s="76" t="str">
        <f>IFERROR(IF(B233&lt;&gt;"", IF(ISTEXT(INDEX(Paste_Here!C$2:C$850, MATCH(B233, Paste_Here!A$2:A$850, 0))), INDEX(Paste_Here!C$2:C$850, MATCH(B233, Paste_Here!A$2:A$850, 0)), ""), ""), "")</f>
        <v/>
      </c>
      <c r="I233" s="66"/>
      <c r="J233" s="76" t="str">
        <f>IFERROR(IF(B233&lt;&gt;"", IF(ISNUMBER(SEARCH("s", LOWER(INDEX(Paste_Here!M$2:M$850, MATCH(B233, Paste_Here!A$2:A$850, 0))))), "Yes", IF(INDEX(Paste_Here!M$2:M$850, MATCH(B233, Paste_Here!A$2:A$850, 0))&lt;&gt;"", "No", "")), ""), "")</f>
        <v/>
      </c>
      <c r="K233" s="66"/>
      <c r="L233" s="76" t="str">
        <f>IFERROR(IF(B233&lt;&gt;"", IF(ISNUMBER(SEARCH("yes", LOWER(INDEX(Paste_Here!E$2:E$850, MATCH(B233, Paste_Here!A$2:A$850, 0))))), "Yes", IF(ISNUMBER(SEARCH("no", LOWER(INDEX(Paste_Here!E$2:E$850, MATCH(B233, Paste_Here!A$2:A$850, 0))))), "No", "")), ""), "")</f>
        <v/>
      </c>
      <c r="M233" s="66"/>
      <c r="N233" s="76" t="str">
        <f>IFERROR(IF(B233&lt;&gt;"", IF(ISNUMBER(SEARCH("yes", LOWER(INDEX(Paste_Here!F$2:F$850, MATCH(B233, Paste_Here!A$2:A$850, 0))))), "Yes", IF(ISNUMBER(SEARCH("no", LOWER(INDEX(Paste_Here!F$2:F$850, MATCH(B233, Paste_Here!A$2:A$850, 0))))), "No", "")), ""), "")</f>
        <v/>
      </c>
      <c r="O233" s="66"/>
      <c r="P233" s="76" t="str">
        <f>IFERROR(IF(B233&lt;&gt;"", IF(ISNUMBER(SEARCH("yes", LOWER(INDEX(Paste_Here!L$2:L$850, MATCH(B233, Paste_Here!A$2:A$850, 0))))), "Yes", IF(ISNUMBER(SEARCH("no", LOWER(INDEX(Paste_Here!L$2:L$850, MATCH(B233, Paste_Here!A$2:A$850, 0))))), "No", "")), ""), "")</f>
        <v/>
      </c>
      <c r="Q233" s="66"/>
      <c r="R233" s="76" t="str">
        <f>IFERROR(IF(B233&lt;&gt;"", IF(ISNUMBER(SEARCH("transitional 2", LOWER(INDEX(Paste_Here!D$2:D$850, MATCH(B233, Paste_Here!A$2:A$850, 0))))), "T2", IF(ISNUMBER(SEARCH("transitional 1", LOWER(INDEX(Paste_Here!D$2:D$850, MATCH(B233, Paste_Here!A$2:A$850, 0))))), "T1", IF(ISNUMBER(SEARCH("waived ell services", LOWER(INDEX(Paste_Here!D$2:D$850, MATCH(B233, Paste_Here!A$2:A$850, 0))))), "W", IF(ISNUMBER(SEARCH("english language learner", LOWER(INDEX(Paste_Here!D$2:D$850, MATCH(B233, Paste_Here!A$2:A$850, 0))))), "L", "")))), ""), "")</f>
        <v/>
      </c>
      <c r="S233" s="66"/>
      <c r="T233" s="76" t="str">
        <f>IFERROR(IF(B233&lt;&gt;"", IF(ISNUMBER(SEARCH("yes", LOWER(INDEX(Paste_Here!I$2:I$850, MATCH(B233, Paste_Here!A$2:A$850, 0))))), "Yes", IF(ISNUMBER(SEARCH("no", LOWER(INDEX(Paste_Here!I$2:I$850, MATCH(B233, Paste_Here!A$2:A$850, 0))))), "No", "")), ""), "")</f>
        <v/>
      </c>
      <c r="U233" s="66"/>
      <c r="V233" s="76" t="str">
        <f>IFERROR(IF(B233&lt;&gt;"", IF(ISTEXT(INDEX(Paste_Here!J$2:J$850, MATCH(B233, Paste_Here!A$2:A$850, 0))), VALUE(INDEX(Paste_Here!J$2:J$850, MATCH(B233, Paste_Here!A$2:A$850, 0))), ""), ""), "")</f>
        <v/>
      </c>
      <c r="W233" s="66"/>
      <c r="X233" s="66"/>
      <c r="Y233" s="76" t="str">
        <f t="shared" si="26"/>
        <v/>
      </c>
      <c r="Z233" s="66"/>
      <c r="AA233" s="76" t="str">
        <f>IFERROR(IF(B233&lt;&gt;"", IF(AND(INDEX(Paste_Here!AI$2:AI$850, MATCH(B233, Paste_Here!A$2:A$850, 0))&lt;&gt;"", ISNUMBER(VALUE(INDEX(Paste_Here!AI$2:AI$850, MATCH(B233, Paste_Here!A$2:A$850, 0))))), INDEX(Paste_Here!AI$2:AI$850, MATCH(B233, Paste_Here!A$2:A$850, 0)), ""), ""), "")</f>
        <v/>
      </c>
      <c r="AB233" s="66"/>
      <c r="AC233" s="76" t="str">
        <f>IFERROR(IF(B233&lt;&gt;"", IF(AND(INDEX(Paste_Here!AJ$2:AJ$850, MATCH(B233, Paste_Here!A$2:A$850, 0))&lt;&gt;"", ISNUMBER(VALUE(INDEX(Paste_Here!AJ$2:AJ$850, MATCH(B233, Paste_Here!A$2:A$850, 0))))), INDEX(Paste_Here!AJ$2:AJ$850, MATCH(B233, Paste_Here!A$2:A$850, 0)), ""), ""), "")</f>
        <v/>
      </c>
      <c r="AD233" s="66"/>
      <c r="AE233" s="76" t="str">
        <f>IFERROR(IF(B233&lt;&gt;"", IF(AND(INDEX(Paste_Here!AK$2:AK$850, MATCH(B233, Paste_Here!A$2:A$850, 0))&lt;&gt;"", ISNUMBER(VALUE(INDEX(Paste_Here!AK$2:AK$850, MATCH(B233, Paste_Here!A$2:A$850, 0))))), INDEX(Paste_Here!AK$2:AK$850, MATCH(B233, Paste_Here!A$2:A$850, 0)), ""), ""), "")</f>
        <v/>
      </c>
      <c r="AF233" s="66"/>
      <c r="AG233" s="76" t="str">
        <f>IFERROR(IF(B233&lt;&gt;"", IF(AND(INDEX(Paste_Here!AL$2:AL$850, MATCH(B233, Paste_Here!A$2:A$850, 0))&lt;&gt;"", ISNUMBER(VALUE(INDEX(Paste_Here!AL$2:AL$850, MATCH(B233, Paste_Here!A$2:A$850, 0))))), INDEX(Paste_Here!AL$2:AL$850, MATCH(B233, Paste_Here!A$2:A$850, 0)), ""), ""), "")</f>
        <v/>
      </c>
      <c r="AH233" s="66"/>
      <c r="AI233" s="76" t="str">
        <f>IFERROR(IF(B233&lt;&gt;"", IF(AND(INDEX(Paste_Here!AH$2:AH$850, MATCH(B233, Paste_Here!A$2:A$850, 0))&lt;&gt;"", ISNUMBER(VALUE(INDEX(Paste_Here!AH$2:AH$850, MATCH(B233, Paste_Here!A$2:A$850, 0))))), IF(VALUE(INDEX(Paste_Here!AH$2:AH$850, MATCH(B233, Paste_Here!A$2:A$850, 0)))=0, "", INDEX(Paste_Here!AH$2:AH$850, MATCH(B233, Paste_Here!A$2:A$850, 0))), ""), ""), "")</f>
        <v/>
      </c>
      <c r="AJ233" s="66"/>
      <c r="AK233" s="76" t="str">
        <f>IFERROR(IF(B233&lt;&gt;"", IF(AND(INDEX(Paste_Here!N$2:N$850, MATCH(B233, Paste_Here!A$2:A$850, 0))&lt;&gt;"", ISNUMBER(VALUE(INDEX(Paste_Here!N$2:N$850, MATCH(B233, Paste_Here!A$2:A$850, 0))))), INDEX(Paste_Here!N$2:N$850, MATCH(B233, Paste_Here!A$2:A$850, 0)), ""), ""), "")</f>
        <v/>
      </c>
      <c r="AL233" s="66"/>
      <c r="AM233" s="76" t="str">
        <f>IFERROR(IF(B233&lt;&gt;"", IF(AND(INDEX(Paste_Here!O$2:O$850, MATCH(B233, Paste_Here!A$2:A$850, 0))&lt;&gt;"", ISNUMBER(VALUE(INDEX(Paste_Here!O$2:O$850, MATCH(B233, Paste_Here!A$2:A$850, 0))))), INDEX(Paste_Here!O$2:O$850, MATCH(B233, Paste_Here!A$2:A$850, 0)), ""), ""), "")</f>
        <v/>
      </c>
      <c r="AN233" s="66"/>
      <c r="AO233" s="76"/>
      <c r="AP233" s="66"/>
      <c r="AQ233" s="76"/>
      <c r="AR233" s="66"/>
      <c r="AS233" s="76"/>
      <c r="AT233" s="66"/>
      <c r="AU233" s="66"/>
      <c r="AV233" s="76" t="str">
        <f t="shared" si="27"/>
        <v/>
      </c>
      <c r="AW233" s="66"/>
      <c r="AX233" s="76" t="str">
        <f>IFERROR(IF(B233&lt;&gt;"", IF(ISNUMBER(SEARCH("Revealed-Potential (Primary Focus)", LOWER(INDEX(Paste_Here!Z$2:Z$850, MATCH(B233, Paste_Here!A$2:A$850, 0))))), "Rev-Potential: Prim", IF(ISNUMBER(SEARCH("Revealed-Potential (Secondary Focus)", LOWER(INDEX(Paste_Here!Z$2:Z$850, MATCH(B233, Paste_Here!A$2:A$850, 0))))), "Rev-Potential: Sec", IF(ISNUMBER(SEARCH("Monitoring", LOWER(INDEX(Paste_Here!Z$2:Z$850, MATCH(B233, Paste_Here!A$2:A$850, 0))))), "Monitoring", IF(ISNUMBER(SEARCH("At-Promise (Secondary Focus)", LOWER(INDEX(Paste_Here!Z$2:Z$850, MATCH(B233, Paste_Here!A$2:A$850, 0))))), "At-Promise: Sec", IF(ISNUMBER(SEARCH("At-Promise (Primary Focus)", LOWER(INDEX(Paste_Here!Z$2:Z$850, MATCH(B233, Paste_Here!A$2:A$850, 0))))), "At-Promise: Prim", ""))))), ""), "")</f>
        <v/>
      </c>
      <c r="AY233" s="66"/>
      <c r="AZ233" s="76"/>
      <c r="BA233" s="66"/>
      <c r="BB233" s="76"/>
      <c r="BC233" s="66"/>
      <c r="BD233" s="76"/>
      <c r="BE233" s="66"/>
      <c r="BF233" s="76"/>
      <c r="BG233" s="66"/>
      <c r="BH233" s="76"/>
      <c r="BI233" s="66"/>
      <c r="BJ233" s="66"/>
      <c r="BK233" s="76" t="str">
        <f t="shared" si="28"/>
        <v/>
      </c>
      <c r="BL233" s="66"/>
      <c r="BM233" s="76" t="str">
        <f>IFERROR(IF(B233&lt;&gt;"", IF(AND(ISNUMBER(VALUE(SUBSTITUTE(SUBSTITUTE(Paste_Here!R233, "br", "-"), "L", ""))), VALUE(SUBSTITUTE(SUBSTITUTE(Paste_Here!R233, "br", "-"), "L", "")) &gt;= 1095), "Yes", IF(AND(ISNUMBER(VALUE(SUBSTITUTE(SUBSTITUTE(Paste_Here!R233, "br", "-"), "L", ""))), VALUE(SUBSTITUTE(SUBSTITUTE(Paste_Here!R233, "br", "-"), "L", "")) &lt;= 1094), "No", "")), ""), "")</f>
        <v/>
      </c>
      <c r="BN233" s="66"/>
      <c r="BO233" s="76" t="str">
        <f>IFERROR(IF(B233&lt;&gt;"", IF(COUNTIF(INDEX(Paste_Here!Y$2:AB$850, MATCH(B233, Paste_Here!A$2:A$850, 0), 0), "yes") &gt; 0, "Yes", IF(COUNTIF(INDEX(Paste_Here!Y$2:AB$850, MATCH(B233, Paste_Here!A$2:A$850, 0), 0), "no") &gt; 0, "No", "")), ""), "")</f>
        <v/>
      </c>
      <c r="BP233" s="66"/>
      <c r="BQ233" s="76" t="str">
        <f>IFERROR(IF(B233&lt;&gt;"", IF(AND(ISNUMBER(VALUE(SUBSTITUTE(SUBSTITUTE(Paste_Here!U233, "em", "-"), "q", ""))), VALUE(SUBSTITUTE(SUBSTITUTE(Paste_Here!U233, "em", "-"), "q", "")) &gt;= 910), "Yes", IF(AND(ISNUMBER(VALUE(SUBSTITUTE(SUBSTITUTE(Paste_Here!U233, "em", "-"), "q", ""))), VALUE(SUBSTITUTE(SUBSTITUTE(Paste_Here!U233, "em", "-"), "q", "")) &lt;= 909), "No", "")), ""), "")</f>
        <v/>
      </c>
      <c r="BR233" s="66"/>
      <c r="BS233" s="76" t="str">
        <f>IFERROR(IF(B233&lt;&gt;"", IF(AND(INDEX(Paste_Here!X$2:X$850, MATCH(B233, Paste_Here!A$2:A$850, 0))&lt;&gt;"", ISNUMBER(VALUE(INDEX(Paste_Here!X$2:X$850, MATCH(B233, Paste_Here!A$2:A$850, 0))))), INDEX(Paste_Here!X$2:X$850, MATCH(B233, Paste_Here!A$2:A$850, 0)), ""), ""), "")</f>
        <v/>
      </c>
      <c r="BT233" s="66"/>
      <c r="BU233" s="76" t="str">
        <f>IFERROR(IF(B233&lt;&gt;"", IF(ISNUMBER(VALUE(INDEX(Paste_Here!G$2:G$850, MATCH(B233, Paste_Here!A$2:A$850, 0)))), IF(VALUE(INDEX(Paste_Here!G$2:G$850, MATCH(B233, Paste_Here!A$2:A$850, 0)))=0, "No", IF(AND(VALUE(INDEX(Paste_Here!G$2:G$850, MATCH(B233, Paste_Here!A$2:A$850, 0)))&gt;=1, VALUE(INDEX(Paste_Here!G$2:G$850, MATCH(B233, Paste_Here!A$2:A$850, 0)))&lt;=4), VALUE(INDEX(Paste_Here!G$2:G$850, MATCH(B233, Paste_Here!A$2:A$850, 0))), "")), ""), ""), "")</f>
        <v/>
      </c>
      <c r="BV233" s="66"/>
      <c r="BW233" s="76" t="str">
        <f>IFERROR(IF(B233&lt;&gt;"", IF(ISNUMBER(VALUE(INDEX(Paste_Here!H$2:H$850, MATCH(B233, Paste_Here!A$2:A$850, 0)))), IF(VALUE(INDEX(Paste_Here!H$2:H$850, MATCH(B233, Paste_Here!A$2:A$850, 0)))=0, "No", IF(AND(VALUE(INDEX(Paste_Here!H$2:H$850, MATCH(B233, Paste_Here!A$2:A$850, 0)))&gt;=1, VALUE(INDEX(Paste_Here!H$2:H$850, MATCH(B233, Paste_Here!A$2:A$850, 0)))&lt;=4), VALUE(INDEX(Paste_Here!H$2:H$850, MATCH(B233, Paste_Here!A$2:A$850, 0))), "")), ""), ""), "")</f>
        <v/>
      </c>
      <c r="BX233" s="66"/>
      <c r="BY233" s="76"/>
      <c r="BZ233" s="66"/>
      <c r="CA233" s="76"/>
      <c r="CB233" s="66"/>
      <c r="CC233" s="66"/>
      <c r="CD233" s="76" t="str">
        <f t="shared" si="29"/>
        <v/>
      </c>
      <c r="CE233" s="66"/>
      <c r="CF233" s="76" t="str">
        <f>IFERROR(IF(B233&lt;&gt;"", IF(AND(INDEX(Paste_Here!P$2:P$850, MATCH(B233, Paste_Here!A$2:A$850, 0))&lt;&gt;"", ISNUMBER(VALUE(INDEX(Paste_Here!P$2:P$850, MATCH(B233, Paste_Here!A$2:A$850, 0))))), INDEX(Paste_Here!P$2:P$850, MATCH(B233, Paste_Here!A$2:A$850, 0)), ""), ""), "")</f>
        <v/>
      </c>
      <c r="CG233" s="66"/>
      <c r="CH233" s="76" t="str">
        <f>IFERROR(IF(B233&lt;&gt;"", IF(ISNUMBER(SEARCH("highrisk", LOWER(INDEX(Paste_Here!Q$2:Q$850, MATCH(B233, Paste_Here!A$2:A$850, 0))))), "High Risk", IF(ISNUMBER(SEARCH("lowrisk", LOWER(INDEX(Paste_Here!Q$2:Q$850, MATCH(B233, Paste_Here!A$2:A$850, 0))))), "Low Risk", IF(ISNUMBER(SEARCH("somerisk", LOWER(INDEX(Paste_Here!Q$2:Q$850, MATCH(B233, Paste_Here!A$2:A$850, 0))))), "Some Risk", ""))), ""), "")</f>
        <v/>
      </c>
      <c r="CI233" s="66"/>
      <c r="CJ233" s="76" t="str">
        <f>IFERROR(IF(B233&lt;&gt;"", IF(AND(INDEX(Paste_Here!AA$2:AA$850, MATCH(B233, Paste_Here!A$2:A$850, 0))&lt;&gt;"", ISNUMBER(VALUE(INDEX(Paste_Here!AA$2:AA$850, MATCH(B233, Paste_Here!A$2:A$850, 0))))), INDEX(Paste_Here!AA$2:AA$850, MATCH(B233, Paste_Here!A$2:A$850, 0)), ""), ""), "")</f>
        <v/>
      </c>
      <c r="CK233" s="66"/>
      <c r="CL233" s="76" t="str">
        <f>IFERROR(IF(B233&lt;&gt;"", IF(LOWER(INDEX(Paste_Here!AB$2:AB$850, MATCH(B233, Paste_Here!A$2:A$850, 0)))="approaching expectations", "Approaching", IF(LOWER(INDEX(Paste_Here!AB$2:AB$850, MATCH(B233, Paste_Here!A$2:A$850, 0)))="met expectations", "Met", IF(LOWER(INDEX(Paste_Here!AB$2:AB$850, MATCH(B233, Paste_Here!A$2:A$850, 0)))="exceeded expectations", "Exceeded", IF(LOWER(INDEX(Paste_Here!AB$2:AB$850, MATCH(B233, Paste_Here!A$2:A$850, 0)))="below expectations", "Below", "")))), ""), "")</f>
        <v/>
      </c>
      <c r="CM233" s="66"/>
      <c r="CN233" s="76" t="str">
        <f>IFERROR(IF(B233&lt;&gt;"", IF(AND(INDEX(Paste_Here!AC$2:AC$850, MATCH(B233, Paste_Here!A$2:A$850, 0))&lt;&gt;"", ISNUMBER(VALUE(INDEX(Paste_Here!AC$2:AC$850, MATCH(B233, Paste_Here!A$2:A$850, 0))))), INDEX(Paste_Here!AC$2:AC$850, MATCH(B233, Paste_Here!A$2:A$850, 0)), ""), ""), "")</f>
        <v/>
      </c>
      <c r="CO233" s="66"/>
      <c r="CP233" s="76"/>
      <c r="CQ233" s="66"/>
      <c r="CR233" s="76"/>
      <c r="CS233" s="66"/>
      <c r="CT233" s="76"/>
      <c r="CU233" s="66"/>
      <c r="CV233" s="76"/>
      <c r="CW233" s="66"/>
      <c r="CX233" s="76"/>
      <c r="CY233" s="66"/>
      <c r="CZ233" s="66"/>
      <c r="DA233" s="76" t="str">
        <f t="shared" si="30"/>
        <v/>
      </c>
      <c r="DB233" s="66"/>
      <c r="DC233" s="76" t="str">
        <f>IFERROR(IF(B233&lt;&gt;"", IF(AND(INDEX(Paste_Here!V$2:V$850, MATCH(B233, Paste_Here!A$2:A$850, 0))&lt;&gt;"", ISNUMBER(VALUE(INDEX(Paste_Here!V$2:V$850, MATCH(B233, Paste_Here!A$2:A$850, 0))))), INDEX(Paste_Here!V$2:V$850, MATCH(B233, Paste_Here!A$2:A$850, 0)), ""), ""), "")</f>
        <v/>
      </c>
      <c r="DD233" s="66"/>
      <c r="DE233" s="76" t="str">
        <f>IFERROR(IF(B233&lt;&gt;"", IF(ISNUMBER(SEARCH("highrisk", LOWER(INDEX(Paste_Here!W$2:W$850, MATCH(B233, Paste_Here!A$2:A$850, 0))))), "High Risk", IF(ISNUMBER(SEARCH("lowrisk", LOWER(INDEX(Paste_Here!W$2:W$850, MATCH(B233, Paste_Here!A$2:A$850, 0))))), "Low Risk", IF(ISNUMBER(SEARCH("somerisk", LOWER(INDEX(Paste_Here!W$2:W$850, MATCH(B233, Paste_Here!A$2:A$850, 0))))), "Some Risk", ""))), ""), "")</f>
        <v/>
      </c>
      <c r="DF233" s="66"/>
      <c r="DG233" s="76" t="str">
        <f>IFERROR(IF(B233&lt;&gt;"", IF(AND(INDEX(Paste_Here!S$2:S$850, MATCH(B233, Paste_Here!A$2:A$850, 0))&lt;&gt;"", ISNUMBER(VALUE(INDEX(Paste_Here!S$2:S$850, MATCH(B233, Paste_Here!A$2:A$850, 0))))), INDEX(Paste_Here!S$2:S$850, MATCH(B233, Paste_Here!A$2:A$850, 0)), ""), ""), "")</f>
        <v/>
      </c>
      <c r="DH233" s="66"/>
      <c r="DI233" s="76" t="str">
        <f>IFERROR(IF(B233&lt;&gt;"", IF(ISNUMBER(SEARCH("highrisk", LOWER(INDEX(Paste_Here!T$2:T$850, MATCH(B233, Paste_Here!A$2:A$850, 0))))), "High Risk", IF(ISNUMBER(SEARCH("lowrisk", LOWER(INDEX(Paste_Here!T$2:T$850, MATCH(B233, Paste_Here!A$2:A$850, 0))))), "Low Risk", IF(ISNUMBER(SEARCH("somerisk", LOWER(INDEX(Paste_Here!T$2:T$850, MATCH(B233, Paste_Here!A$2:A$850, 0))))), "Some Risk", ""))), ""), "")</f>
        <v/>
      </c>
      <c r="DJ233" s="66"/>
      <c r="DK233" s="76" t="str">
        <f>IFERROR(IF(B233&lt;&gt;"", IF(AND(INDEX(Paste_Here!AD$2:AD$850, MATCH(B233, Paste_Here!A$2:A$850, 0))&lt;&gt;"", ISNUMBER(VALUE(INDEX(Paste_Here!AD$2:AD$850, MATCH(B233, Paste_Here!A$2:A$850, 0))))), INDEX(Paste_Here!AD$2:AD$850, MATCH(B233, Paste_Here!A$2:A$850, 0)), ""), ""), "")</f>
        <v/>
      </c>
      <c r="DL233" s="66"/>
      <c r="DM233" s="76" t="str">
        <f>IFERROR(IF(B233&lt;&gt;"", IF(LOWER(INDEX(Paste_Here!AE$2:AE$850, MATCH(B233, Paste_Here!A$2:A$850, 0)))="approaching expectations", "Approaching", IF(LOWER(INDEX(Paste_Here!AE$2:AE$850, MATCH(B233, Paste_Here!A$2:A$850, 0)))="met expectations", "Met", IF(LOWER(INDEX(Paste_Here!AE$2:AE$850, MATCH(B233, Paste_Here!A$2:A$850, 0)))="exceeded expectations", "Exceeded", IF(LOWER(INDEX(Paste_Here!AE$2:AE$850, MATCH(B233, Paste_Here!A$2:A$850, 0)))="below expectations", "Below", "")))), ""), "")</f>
        <v/>
      </c>
      <c r="DN233" s="66"/>
      <c r="DO233" s="76"/>
      <c r="DP233" s="66"/>
      <c r="DQ233" s="76"/>
      <c r="DR233" s="66"/>
      <c r="DS233" s="76"/>
      <c r="DT233" s="66"/>
      <c r="DU233" s="76"/>
      <c r="DV233" s="66"/>
      <c r="DW233" s="66"/>
      <c r="DX233" s="76" t="str">
        <f t="shared" si="31"/>
        <v/>
      </c>
      <c r="DY233" s="66"/>
      <c r="DZ233" s="76"/>
      <c r="EA233" s="66"/>
      <c r="EB233" s="76"/>
      <c r="EC233" s="66"/>
      <c r="ED233" s="76" t="str">
        <f>IFERROR(IF(B233&lt;&gt;"", IF(AND(INDEX(Paste_Here!AF$2:AF$850, MATCH(B233, Paste_Here!A$2:A$850, 0))&lt;&gt;"", ISNUMBER(VALUE(INDEX(Paste_Here!AF$2:AF$850, MATCH(B233, Paste_Here!A$2:A$850, 0))))), INDEX(Paste_Here!AF$2:AF$850, MATCH(B233, Paste_Here!A$2:A$850, 0)), ""), ""), "")</f>
        <v/>
      </c>
      <c r="EE233" s="66"/>
      <c r="EF233" s="76"/>
      <c r="EG233" s="66"/>
      <c r="EH233" s="76"/>
      <c r="EI233" s="66"/>
      <c r="EJ233" s="76" t="str">
        <f>IFERROR(IF(B233&lt;&gt;"", IF(AND(INDEX(Paste_Here!AG$2:AG$850, MATCH(B233, Paste_Here!A$2:A$850, 0))&lt;&gt;"", ISNUMBER(VALUE(INDEX(Paste_Here!AG$2:AG$850, MATCH(B233, Paste_Here!A$2:A$850, 0))))), INDEX(Paste_Here!AG$2:AG$850, MATCH(B233, Paste_Here!A$2:A$850, 0)), ""), ""), "")</f>
        <v/>
      </c>
      <c r="EK233" s="66"/>
      <c r="EL233" s="76"/>
      <c r="EM233" s="66"/>
      <c r="EN233" s="76"/>
      <c r="EO233" s="66"/>
      <c r="EP233" s="76"/>
      <c r="EQ233" s="66"/>
      <c r="ER233" s="76"/>
      <c r="ES233" s="66"/>
      <c r="ET233" s="66"/>
      <c r="EU233" s="76"/>
      <c r="EV233" s="66"/>
      <c r="EW233" s="76"/>
      <c r="EX233" s="66"/>
      <c r="EY233" s="76"/>
      <c r="EZ233" s="66"/>
      <c r="FA233" s="76"/>
      <c r="FB233" s="66"/>
      <c r="FC233" s="76"/>
      <c r="FD233" s="66"/>
      <c r="FE233" s="76"/>
      <c r="FF233" s="66"/>
      <c r="FG233" s="76"/>
      <c r="FH233" s="66"/>
      <c r="FI233" s="76"/>
      <c r="FJ233" s="66"/>
      <c r="FK233" s="76"/>
      <c r="FL233" s="66"/>
      <c r="FM233" s="76"/>
      <c r="FN233" s="66"/>
      <c r="FO233" s="76"/>
      <c r="FP233" s="66"/>
      <c r="FQ233" s="76"/>
      <c r="FR233" s="66"/>
      <c r="FS233" s="76"/>
      <c r="FT233" s="66"/>
      <c r="FU233" s="76"/>
      <c r="FV233" s="66"/>
      <c r="FW233" s="76"/>
      <c r="FX233" s="66"/>
      <c r="FY233" s="76"/>
      <c r="FZ233" s="66"/>
      <c r="GA233" s="76"/>
      <c r="GB233" s="66"/>
      <c r="GC233" s="76"/>
      <c r="GD233" s="66"/>
      <c r="GE233" s="76"/>
      <c r="GF233" s="66"/>
      <c r="GG233" s="76"/>
      <c r="GH233" s="66"/>
      <c r="GI233" s="76"/>
      <c r="GJ233" s="66"/>
      <c r="GK233" s="76"/>
      <c r="GL233" s="66"/>
      <c r="GM233" s="76"/>
      <c r="GN233" s="66"/>
      <c r="GO233" s="76"/>
      <c r="GP233" s="66"/>
      <c r="GQ233" s="76"/>
      <c r="GR233" s="66"/>
      <c r="GS233" s="76"/>
      <c r="GT233" s="66"/>
      <c r="GU233" s="76"/>
      <c r="GV233" s="66"/>
      <c r="GW233" s="76"/>
      <c r="GX233" s="66"/>
      <c r="GY233" s="76"/>
      <c r="GZ233" s="66"/>
      <c r="HA233" s="76"/>
      <c r="HB233" s="66"/>
      <c r="HC233" s="76"/>
      <c r="HD233" s="66"/>
      <c r="HE233" s="76"/>
      <c r="HF233" s="66"/>
      <c r="HG233" s="76"/>
      <c r="HH233" s="66"/>
      <c r="HI233" s="76"/>
      <c r="HJ233" s="66"/>
      <c r="HK233" s="76"/>
      <c r="HL233" s="66"/>
      <c r="HM233" s="76"/>
      <c r="HN233" s="66"/>
      <c r="HO233" s="76"/>
      <c r="HP233" s="66"/>
      <c r="HQ233" s="76"/>
      <c r="HR233" s="66"/>
      <c r="HS233" s="76"/>
      <c r="HT233" s="66"/>
      <c r="HU233" s="76"/>
      <c r="HV233" s="66"/>
      <c r="HW233" s="76"/>
      <c r="HX233" s="66"/>
      <c r="HY233" s="76"/>
      <c r="HZ233" s="66"/>
      <c r="IA233" s="76"/>
      <c r="IB233" s="66"/>
      <c r="IC233" s="76"/>
      <c r="ID233" s="66"/>
      <c r="IE233" s="76"/>
      <c r="IF233" s="66"/>
      <c r="IG233" s="76"/>
      <c r="IH233" s="66"/>
      <c r="II233" s="76"/>
      <c r="IJ233" s="66"/>
      <c r="IK233" s="76"/>
      <c r="IL233" s="66"/>
      <c r="IM233" s="76"/>
      <c r="IN233" s="66"/>
      <c r="IO233" s="76"/>
      <c r="IP233" s="66"/>
      <c r="IQ233" s="76"/>
      <c r="IR233" s="66"/>
      <c r="IS233" s="76"/>
      <c r="IT233" s="66"/>
      <c r="IU233" s="76"/>
      <c r="IV233" s="66"/>
      <c r="IW233" s="76"/>
      <c r="IX233" s="66"/>
      <c r="IY233" s="76"/>
      <c r="IZ233" s="66"/>
      <c r="JA233" s="76"/>
      <c r="JB233" s="66"/>
      <c r="JC233" s="76"/>
      <c r="JD233" s="66"/>
      <c r="JE233" s="76"/>
      <c r="JF233" s="66"/>
      <c r="JG233" s="76"/>
      <c r="JH233" s="66"/>
      <c r="JI233" s="76"/>
      <c r="JJ233" s="66"/>
      <c r="JK233" s="76"/>
      <c r="JL233" s="66"/>
      <c r="JM233" s="76"/>
      <c r="JN233" s="66"/>
      <c r="JO233" s="76"/>
      <c r="JP233" s="66"/>
      <c r="JQ233" s="76"/>
      <c r="JR233" s="66"/>
      <c r="JS233" s="76"/>
      <c r="JT233" s="66"/>
      <c r="JU233" s="76"/>
      <c r="JV233" s="66"/>
      <c r="JW233" s="76"/>
      <c r="JX233" s="66"/>
      <c r="JY233" s="76"/>
      <c r="JZ233" s="66"/>
      <c r="KA233" s="76"/>
      <c r="KB233" s="66"/>
      <c r="KC233" s="76"/>
      <c r="KD233" s="66"/>
      <c r="KE233" s="76"/>
      <c r="KF233" s="66"/>
      <c r="KG233" s="76"/>
      <c r="KH233" s="66"/>
      <c r="KI233" s="76"/>
      <c r="KJ233" s="66"/>
      <c r="KK233" s="76"/>
      <c r="KL233" s="66"/>
      <c r="KM233" s="76"/>
      <c r="KN233" s="66"/>
      <c r="KO233" s="76"/>
      <c r="KP233" s="66"/>
      <c r="KQ233" s="76"/>
      <c r="KR233" s="66"/>
      <c r="KS233" s="76"/>
      <c r="KT233" s="66"/>
      <c r="KU233" s="76"/>
      <c r="KV233" s="66"/>
      <c r="KW233" s="76"/>
      <c r="KX233" s="66"/>
      <c r="KY233" s="76"/>
      <c r="KZ233" s="66"/>
      <c r="LA233" s="76"/>
      <c r="LB233" s="66"/>
      <c r="LC233" s="76"/>
      <c r="LD233" s="66"/>
      <c r="LE233" s="76"/>
      <c r="LF233" s="66"/>
      <c r="LG233" s="76"/>
      <c r="LH233" s="66"/>
      <c r="LI233" s="76"/>
      <c r="LJ233" s="66"/>
      <c r="LK233" s="76"/>
      <c r="LL233" s="66"/>
      <c r="LM233" s="76"/>
      <c r="LN233" s="66"/>
      <c r="LO233" s="76"/>
      <c r="LP233" s="66"/>
      <c r="LQ233" s="76"/>
      <c r="LR233" s="66"/>
      <c r="LS233" s="76"/>
      <c r="LT233" s="66"/>
      <c r="LU233" s="76"/>
      <c r="LV233" s="66"/>
      <c r="LW233" s="76"/>
      <c r="LX233" s="66"/>
      <c r="LY233" s="76"/>
      <c r="LZ233" s="66"/>
      <c r="MA233" s="76"/>
      <c r="MB233" s="66"/>
      <c r="MC233" s="76"/>
      <c r="MD233" s="66"/>
      <c r="MG233" s="1" t="str" cm="1">
        <f t="array" ref="MG233">IFERROR(INDEX(Paste_Here!$B$2:$B$850, MATCH(0, COUNTIF(MG$4:MG232, Paste_Here!$B$2:$B$850) + IF(Paste_Here!$B$2:$B$850="", 1, 0), 0)), "")</f>
        <v/>
      </c>
      <c r="MH233" s="1" t="str">
        <f>IF(MG233&lt;&gt;"", INDEX(Paste_Here!$A$2:$A$850, MATCH(MG233, Paste_Here!$B$2:$B$850, 0)), "")</f>
        <v/>
      </c>
      <c r="MI233" s="1" t="str">
        <f t="shared" si="32"/>
        <v/>
      </c>
      <c r="MJ233" s="1" t="str" cm="1">
        <f t="array" ref="MJ233">IFERROR(INDEX($MI$5:$MI$850, MATCH(SMALL(IF($MI$5:$MI$850&lt;&gt;"", COUNTIF($MI$5:$MI$850, "&lt;"&amp;$MI$5:$MI$850)+1), ROW()-ROW($MJ$5)+1), COUNTIF($MI$5:$MI$850, "&lt;"&amp;$MI$5:$MI$850)+1, 0)), "")</f>
        <v/>
      </c>
    </row>
    <row r="234" spans="1:348">
      <c r="A234" s="66"/>
      <c r="B234" s="76" t="str">
        <f t="shared" si="25"/>
        <v/>
      </c>
      <c r="C234" s="66"/>
      <c r="D234" s="76" t="str">
        <f>IFERROR(IF(B234&lt;&gt;"", IF(AND(INDEX(Paste_Here!B$2:B$850, MATCH(B234, Paste_Here!A$2:A$850, 0))&lt;&gt;"", ISNUMBER(VALUE(INDEX(Paste_Here!B$2:B$850, MATCH(B234, Paste_Here!A$2:A$850, 0))))), INDEX(Paste_Here!B$2:B$850, MATCH(B234, Paste_Here!A$2:A$850, 0)), ""), ""), "")</f>
        <v/>
      </c>
      <c r="E234" s="66"/>
      <c r="F234" s="76" t="str">
        <f>IFERROR(IF(B234&lt;&gt;"", IF(ISTEXT(INDEX(Paste_Here!K$2:K$850, MATCH(B234, Paste_Here!A$2:A$850, 0))), INDEX(Paste_Here!K$2:K$850, MATCH(B234, Paste_Here!A$2:A$850, 0)), ""), ""), "")</f>
        <v/>
      </c>
      <c r="G234" s="66"/>
      <c r="H234" s="76" t="str">
        <f>IFERROR(IF(B234&lt;&gt;"", IF(ISTEXT(INDEX(Paste_Here!C$2:C$850, MATCH(B234, Paste_Here!A$2:A$850, 0))), INDEX(Paste_Here!C$2:C$850, MATCH(B234, Paste_Here!A$2:A$850, 0)), ""), ""), "")</f>
        <v/>
      </c>
      <c r="I234" s="66"/>
      <c r="J234" s="76" t="str">
        <f>IFERROR(IF(B234&lt;&gt;"", IF(ISNUMBER(SEARCH("s", LOWER(INDEX(Paste_Here!M$2:M$850, MATCH(B234, Paste_Here!A$2:A$850, 0))))), "Yes", IF(INDEX(Paste_Here!M$2:M$850, MATCH(B234, Paste_Here!A$2:A$850, 0))&lt;&gt;"", "No", "")), ""), "")</f>
        <v/>
      </c>
      <c r="K234" s="66"/>
      <c r="L234" s="76" t="str">
        <f>IFERROR(IF(B234&lt;&gt;"", IF(ISNUMBER(SEARCH("yes", LOWER(INDEX(Paste_Here!E$2:E$850, MATCH(B234, Paste_Here!A$2:A$850, 0))))), "Yes", IF(ISNUMBER(SEARCH("no", LOWER(INDEX(Paste_Here!E$2:E$850, MATCH(B234, Paste_Here!A$2:A$850, 0))))), "No", "")), ""), "")</f>
        <v/>
      </c>
      <c r="M234" s="66"/>
      <c r="N234" s="76" t="str">
        <f>IFERROR(IF(B234&lt;&gt;"", IF(ISNUMBER(SEARCH("yes", LOWER(INDEX(Paste_Here!F$2:F$850, MATCH(B234, Paste_Here!A$2:A$850, 0))))), "Yes", IF(ISNUMBER(SEARCH("no", LOWER(INDEX(Paste_Here!F$2:F$850, MATCH(B234, Paste_Here!A$2:A$850, 0))))), "No", "")), ""), "")</f>
        <v/>
      </c>
      <c r="O234" s="66"/>
      <c r="P234" s="76" t="str">
        <f>IFERROR(IF(B234&lt;&gt;"", IF(ISNUMBER(SEARCH("yes", LOWER(INDEX(Paste_Here!L$2:L$850, MATCH(B234, Paste_Here!A$2:A$850, 0))))), "Yes", IF(ISNUMBER(SEARCH("no", LOWER(INDEX(Paste_Here!L$2:L$850, MATCH(B234, Paste_Here!A$2:A$850, 0))))), "No", "")), ""), "")</f>
        <v/>
      </c>
      <c r="Q234" s="66"/>
      <c r="R234" s="76" t="str">
        <f>IFERROR(IF(B234&lt;&gt;"", IF(ISNUMBER(SEARCH("transitional 2", LOWER(INDEX(Paste_Here!D$2:D$850, MATCH(B234, Paste_Here!A$2:A$850, 0))))), "T2", IF(ISNUMBER(SEARCH("transitional 1", LOWER(INDEX(Paste_Here!D$2:D$850, MATCH(B234, Paste_Here!A$2:A$850, 0))))), "T1", IF(ISNUMBER(SEARCH("waived ell services", LOWER(INDEX(Paste_Here!D$2:D$850, MATCH(B234, Paste_Here!A$2:A$850, 0))))), "W", IF(ISNUMBER(SEARCH("english language learner", LOWER(INDEX(Paste_Here!D$2:D$850, MATCH(B234, Paste_Here!A$2:A$850, 0))))), "L", "")))), ""), "")</f>
        <v/>
      </c>
      <c r="S234" s="66"/>
      <c r="T234" s="76" t="str">
        <f>IFERROR(IF(B234&lt;&gt;"", IF(ISNUMBER(SEARCH("yes", LOWER(INDEX(Paste_Here!I$2:I$850, MATCH(B234, Paste_Here!A$2:A$850, 0))))), "Yes", IF(ISNUMBER(SEARCH("no", LOWER(INDEX(Paste_Here!I$2:I$850, MATCH(B234, Paste_Here!A$2:A$850, 0))))), "No", "")), ""), "")</f>
        <v/>
      </c>
      <c r="U234" s="66"/>
      <c r="V234" s="76" t="str">
        <f>IFERROR(IF(B234&lt;&gt;"", IF(ISTEXT(INDEX(Paste_Here!J$2:J$850, MATCH(B234, Paste_Here!A$2:A$850, 0))), VALUE(INDEX(Paste_Here!J$2:J$850, MATCH(B234, Paste_Here!A$2:A$850, 0))), ""), ""), "")</f>
        <v/>
      </c>
      <c r="W234" s="66"/>
      <c r="X234" s="66"/>
      <c r="Y234" s="76" t="str">
        <f t="shared" si="26"/>
        <v/>
      </c>
      <c r="Z234" s="66"/>
      <c r="AA234" s="76" t="str">
        <f>IFERROR(IF(B234&lt;&gt;"", IF(AND(INDEX(Paste_Here!AI$2:AI$850, MATCH(B234, Paste_Here!A$2:A$850, 0))&lt;&gt;"", ISNUMBER(VALUE(INDEX(Paste_Here!AI$2:AI$850, MATCH(B234, Paste_Here!A$2:A$850, 0))))), INDEX(Paste_Here!AI$2:AI$850, MATCH(B234, Paste_Here!A$2:A$850, 0)), ""), ""), "")</f>
        <v/>
      </c>
      <c r="AB234" s="66"/>
      <c r="AC234" s="76" t="str">
        <f>IFERROR(IF(B234&lt;&gt;"", IF(AND(INDEX(Paste_Here!AJ$2:AJ$850, MATCH(B234, Paste_Here!A$2:A$850, 0))&lt;&gt;"", ISNUMBER(VALUE(INDEX(Paste_Here!AJ$2:AJ$850, MATCH(B234, Paste_Here!A$2:A$850, 0))))), INDEX(Paste_Here!AJ$2:AJ$850, MATCH(B234, Paste_Here!A$2:A$850, 0)), ""), ""), "")</f>
        <v/>
      </c>
      <c r="AD234" s="66"/>
      <c r="AE234" s="76" t="str">
        <f>IFERROR(IF(B234&lt;&gt;"", IF(AND(INDEX(Paste_Here!AK$2:AK$850, MATCH(B234, Paste_Here!A$2:A$850, 0))&lt;&gt;"", ISNUMBER(VALUE(INDEX(Paste_Here!AK$2:AK$850, MATCH(B234, Paste_Here!A$2:A$850, 0))))), INDEX(Paste_Here!AK$2:AK$850, MATCH(B234, Paste_Here!A$2:A$850, 0)), ""), ""), "")</f>
        <v/>
      </c>
      <c r="AF234" s="66"/>
      <c r="AG234" s="76" t="str">
        <f>IFERROR(IF(B234&lt;&gt;"", IF(AND(INDEX(Paste_Here!AL$2:AL$850, MATCH(B234, Paste_Here!A$2:A$850, 0))&lt;&gt;"", ISNUMBER(VALUE(INDEX(Paste_Here!AL$2:AL$850, MATCH(B234, Paste_Here!A$2:A$850, 0))))), INDEX(Paste_Here!AL$2:AL$850, MATCH(B234, Paste_Here!A$2:A$850, 0)), ""), ""), "")</f>
        <v/>
      </c>
      <c r="AH234" s="66"/>
      <c r="AI234" s="76" t="str">
        <f>IFERROR(IF(B234&lt;&gt;"", IF(AND(INDEX(Paste_Here!AH$2:AH$850, MATCH(B234, Paste_Here!A$2:A$850, 0))&lt;&gt;"", ISNUMBER(VALUE(INDEX(Paste_Here!AH$2:AH$850, MATCH(B234, Paste_Here!A$2:A$850, 0))))), IF(VALUE(INDEX(Paste_Here!AH$2:AH$850, MATCH(B234, Paste_Here!A$2:A$850, 0)))=0, "", INDEX(Paste_Here!AH$2:AH$850, MATCH(B234, Paste_Here!A$2:A$850, 0))), ""), ""), "")</f>
        <v/>
      </c>
      <c r="AJ234" s="66"/>
      <c r="AK234" s="76" t="str">
        <f>IFERROR(IF(B234&lt;&gt;"", IF(AND(INDEX(Paste_Here!N$2:N$850, MATCH(B234, Paste_Here!A$2:A$850, 0))&lt;&gt;"", ISNUMBER(VALUE(INDEX(Paste_Here!N$2:N$850, MATCH(B234, Paste_Here!A$2:A$850, 0))))), INDEX(Paste_Here!N$2:N$850, MATCH(B234, Paste_Here!A$2:A$850, 0)), ""), ""), "")</f>
        <v/>
      </c>
      <c r="AL234" s="66"/>
      <c r="AM234" s="76" t="str">
        <f>IFERROR(IF(B234&lt;&gt;"", IF(AND(INDEX(Paste_Here!O$2:O$850, MATCH(B234, Paste_Here!A$2:A$850, 0))&lt;&gt;"", ISNUMBER(VALUE(INDEX(Paste_Here!O$2:O$850, MATCH(B234, Paste_Here!A$2:A$850, 0))))), INDEX(Paste_Here!O$2:O$850, MATCH(B234, Paste_Here!A$2:A$850, 0)), ""), ""), "")</f>
        <v/>
      </c>
      <c r="AN234" s="66"/>
      <c r="AO234" s="76"/>
      <c r="AP234" s="66"/>
      <c r="AQ234" s="76"/>
      <c r="AR234" s="66"/>
      <c r="AS234" s="76"/>
      <c r="AT234" s="66"/>
      <c r="AU234" s="66"/>
      <c r="AV234" s="76" t="str">
        <f t="shared" si="27"/>
        <v/>
      </c>
      <c r="AW234" s="66"/>
      <c r="AX234" s="76" t="str">
        <f>IFERROR(IF(B234&lt;&gt;"", IF(ISNUMBER(SEARCH("Revealed-Potential (Primary Focus)", LOWER(INDEX(Paste_Here!Z$2:Z$850, MATCH(B234, Paste_Here!A$2:A$850, 0))))), "Rev-Potential: Prim", IF(ISNUMBER(SEARCH("Revealed-Potential (Secondary Focus)", LOWER(INDEX(Paste_Here!Z$2:Z$850, MATCH(B234, Paste_Here!A$2:A$850, 0))))), "Rev-Potential: Sec", IF(ISNUMBER(SEARCH("Monitoring", LOWER(INDEX(Paste_Here!Z$2:Z$850, MATCH(B234, Paste_Here!A$2:A$850, 0))))), "Monitoring", IF(ISNUMBER(SEARCH("At-Promise (Secondary Focus)", LOWER(INDEX(Paste_Here!Z$2:Z$850, MATCH(B234, Paste_Here!A$2:A$850, 0))))), "At-Promise: Sec", IF(ISNUMBER(SEARCH("At-Promise (Primary Focus)", LOWER(INDEX(Paste_Here!Z$2:Z$850, MATCH(B234, Paste_Here!A$2:A$850, 0))))), "At-Promise: Prim", ""))))), ""), "")</f>
        <v/>
      </c>
      <c r="AY234" s="66"/>
      <c r="AZ234" s="76"/>
      <c r="BA234" s="66"/>
      <c r="BB234" s="76"/>
      <c r="BC234" s="66"/>
      <c r="BD234" s="76"/>
      <c r="BE234" s="66"/>
      <c r="BF234" s="76"/>
      <c r="BG234" s="66"/>
      <c r="BH234" s="76"/>
      <c r="BI234" s="66"/>
      <c r="BJ234" s="66"/>
      <c r="BK234" s="76" t="str">
        <f t="shared" si="28"/>
        <v/>
      </c>
      <c r="BL234" s="66"/>
      <c r="BM234" s="76" t="str">
        <f>IFERROR(IF(B234&lt;&gt;"", IF(AND(ISNUMBER(VALUE(SUBSTITUTE(SUBSTITUTE(Paste_Here!R234, "br", "-"), "L", ""))), VALUE(SUBSTITUTE(SUBSTITUTE(Paste_Here!R234, "br", "-"), "L", "")) &gt;= 1095), "Yes", IF(AND(ISNUMBER(VALUE(SUBSTITUTE(SUBSTITUTE(Paste_Here!R234, "br", "-"), "L", ""))), VALUE(SUBSTITUTE(SUBSTITUTE(Paste_Here!R234, "br", "-"), "L", "")) &lt;= 1094), "No", "")), ""), "")</f>
        <v/>
      </c>
      <c r="BN234" s="66"/>
      <c r="BO234" s="76" t="str">
        <f>IFERROR(IF(B234&lt;&gt;"", IF(COUNTIF(INDEX(Paste_Here!Y$2:AB$850, MATCH(B234, Paste_Here!A$2:A$850, 0), 0), "yes") &gt; 0, "Yes", IF(COUNTIF(INDEX(Paste_Here!Y$2:AB$850, MATCH(B234, Paste_Here!A$2:A$850, 0), 0), "no") &gt; 0, "No", "")), ""), "")</f>
        <v/>
      </c>
      <c r="BP234" s="66"/>
      <c r="BQ234" s="76" t="str">
        <f>IFERROR(IF(B234&lt;&gt;"", IF(AND(ISNUMBER(VALUE(SUBSTITUTE(SUBSTITUTE(Paste_Here!U234, "em", "-"), "q", ""))), VALUE(SUBSTITUTE(SUBSTITUTE(Paste_Here!U234, "em", "-"), "q", "")) &gt;= 910), "Yes", IF(AND(ISNUMBER(VALUE(SUBSTITUTE(SUBSTITUTE(Paste_Here!U234, "em", "-"), "q", ""))), VALUE(SUBSTITUTE(SUBSTITUTE(Paste_Here!U234, "em", "-"), "q", "")) &lt;= 909), "No", "")), ""), "")</f>
        <v/>
      </c>
      <c r="BR234" s="66"/>
      <c r="BS234" s="76" t="str">
        <f>IFERROR(IF(B234&lt;&gt;"", IF(AND(INDEX(Paste_Here!X$2:X$850, MATCH(B234, Paste_Here!A$2:A$850, 0))&lt;&gt;"", ISNUMBER(VALUE(INDEX(Paste_Here!X$2:X$850, MATCH(B234, Paste_Here!A$2:A$850, 0))))), INDEX(Paste_Here!X$2:X$850, MATCH(B234, Paste_Here!A$2:A$850, 0)), ""), ""), "")</f>
        <v/>
      </c>
      <c r="BT234" s="66"/>
      <c r="BU234" s="76" t="str">
        <f>IFERROR(IF(B234&lt;&gt;"", IF(ISNUMBER(VALUE(INDEX(Paste_Here!G$2:G$850, MATCH(B234, Paste_Here!A$2:A$850, 0)))), IF(VALUE(INDEX(Paste_Here!G$2:G$850, MATCH(B234, Paste_Here!A$2:A$850, 0)))=0, "No", IF(AND(VALUE(INDEX(Paste_Here!G$2:G$850, MATCH(B234, Paste_Here!A$2:A$850, 0)))&gt;=1, VALUE(INDEX(Paste_Here!G$2:G$850, MATCH(B234, Paste_Here!A$2:A$850, 0)))&lt;=4), VALUE(INDEX(Paste_Here!G$2:G$850, MATCH(B234, Paste_Here!A$2:A$850, 0))), "")), ""), ""), "")</f>
        <v/>
      </c>
      <c r="BV234" s="66"/>
      <c r="BW234" s="76" t="str">
        <f>IFERROR(IF(B234&lt;&gt;"", IF(ISNUMBER(VALUE(INDEX(Paste_Here!H$2:H$850, MATCH(B234, Paste_Here!A$2:A$850, 0)))), IF(VALUE(INDEX(Paste_Here!H$2:H$850, MATCH(B234, Paste_Here!A$2:A$850, 0)))=0, "No", IF(AND(VALUE(INDEX(Paste_Here!H$2:H$850, MATCH(B234, Paste_Here!A$2:A$850, 0)))&gt;=1, VALUE(INDEX(Paste_Here!H$2:H$850, MATCH(B234, Paste_Here!A$2:A$850, 0)))&lt;=4), VALUE(INDEX(Paste_Here!H$2:H$850, MATCH(B234, Paste_Here!A$2:A$850, 0))), "")), ""), ""), "")</f>
        <v/>
      </c>
      <c r="BX234" s="66"/>
      <c r="BY234" s="76"/>
      <c r="BZ234" s="66"/>
      <c r="CA234" s="76"/>
      <c r="CB234" s="66"/>
      <c r="CC234" s="66"/>
      <c r="CD234" s="76" t="str">
        <f t="shared" si="29"/>
        <v/>
      </c>
      <c r="CE234" s="66"/>
      <c r="CF234" s="76" t="str">
        <f>IFERROR(IF(B234&lt;&gt;"", IF(AND(INDEX(Paste_Here!P$2:P$850, MATCH(B234, Paste_Here!A$2:A$850, 0))&lt;&gt;"", ISNUMBER(VALUE(INDEX(Paste_Here!P$2:P$850, MATCH(B234, Paste_Here!A$2:A$850, 0))))), INDEX(Paste_Here!P$2:P$850, MATCH(B234, Paste_Here!A$2:A$850, 0)), ""), ""), "")</f>
        <v/>
      </c>
      <c r="CG234" s="66"/>
      <c r="CH234" s="76" t="str">
        <f>IFERROR(IF(B234&lt;&gt;"", IF(ISNUMBER(SEARCH("highrisk", LOWER(INDEX(Paste_Here!Q$2:Q$850, MATCH(B234, Paste_Here!A$2:A$850, 0))))), "High Risk", IF(ISNUMBER(SEARCH("lowrisk", LOWER(INDEX(Paste_Here!Q$2:Q$850, MATCH(B234, Paste_Here!A$2:A$850, 0))))), "Low Risk", IF(ISNUMBER(SEARCH("somerisk", LOWER(INDEX(Paste_Here!Q$2:Q$850, MATCH(B234, Paste_Here!A$2:A$850, 0))))), "Some Risk", ""))), ""), "")</f>
        <v/>
      </c>
      <c r="CI234" s="66"/>
      <c r="CJ234" s="76" t="str">
        <f>IFERROR(IF(B234&lt;&gt;"", IF(AND(INDEX(Paste_Here!AA$2:AA$850, MATCH(B234, Paste_Here!A$2:A$850, 0))&lt;&gt;"", ISNUMBER(VALUE(INDEX(Paste_Here!AA$2:AA$850, MATCH(B234, Paste_Here!A$2:A$850, 0))))), INDEX(Paste_Here!AA$2:AA$850, MATCH(B234, Paste_Here!A$2:A$850, 0)), ""), ""), "")</f>
        <v/>
      </c>
      <c r="CK234" s="66"/>
      <c r="CL234" s="76" t="str">
        <f>IFERROR(IF(B234&lt;&gt;"", IF(LOWER(INDEX(Paste_Here!AB$2:AB$850, MATCH(B234, Paste_Here!A$2:A$850, 0)))="approaching expectations", "Approaching", IF(LOWER(INDEX(Paste_Here!AB$2:AB$850, MATCH(B234, Paste_Here!A$2:A$850, 0)))="met expectations", "Met", IF(LOWER(INDEX(Paste_Here!AB$2:AB$850, MATCH(B234, Paste_Here!A$2:A$850, 0)))="exceeded expectations", "Exceeded", IF(LOWER(INDEX(Paste_Here!AB$2:AB$850, MATCH(B234, Paste_Here!A$2:A$850, 0)))="below expectations", "Below", "")))), ""), "")</f>
        <v/>
      </c>
      <c r="CM234" s="66"/>
      <c r="CN234" s="76" t="str">
        <f>IFERROR(IF(B234&lt;&gt;"", IF(AND(INDEX(Paste_Here!AC$2:AC$850, MATCH(B234, Paste_Here!A$2:A$850, 0))&lt;&gt;"", ISNUMBER(VALUE(INDEX(Paste_Here!AC$2:AC$850, MATCH(B234, Paste_Here!A$2:A$850, 0))))), INDEX(Paste_Here!AC$2:AC$850, MATCH(B234, Paste_Here!A$2:A$850, 0)), ""), ""), "")</f>
        <v/>
      </c>
      <c r="CO234" s="66"/>
      <c r="CP234" s="76"/>
      <c r="CQ234" s="66"/>
      <c r="CR234" s="76"/>
      <c r="CS234" s="66"/>
      <c r="CT234" s="76"/>
      <c r="CU234" s="66"/>
      <c r="CV234" s="76"/>
      <c r="CW234" s="66"/>
      <c r="CX234" s="76"/>
      <c r="CY234" s="66"/>
      <c r="CZ234" s="66"/>
      <c r="DA234" s="76" t="str">
        <f t="shared" si="30"/>
        <v/>
      </c>
      <c r="DB234" s="66"/>
      <c r="DC234" s="76" t="str">
        <f>IFERROR(IF(B234&lt;&gt;"", IF(AND(INDEX(Paste_Here!V$2:V$850, MATCH(B234, Paste_Here!A$2:A$850, 0))&lt;&gt;"", ISNUMBER(VALUE(INDEX(Paste_Here!V$2:V$850, MATCH(B234, Paste_Here!A$2:A$850, 0))))), INDEX(Paste_Here!V$2:V$850, MATCH(B234, Paste_Here!A$2:A$850, 0)), ""), ""), "")</f>
        <v/>
      </c>
      <c r="DD234" s="66"/>
      <c r="DE234" s="76" t="str">
        <f>IFERROR(IF(B234&lt;&gt;"", IF(ISNUMBER(SEARCH("highrisk", LOWER(INDEX(Paste_Here!W$2:W$850, MATCH(B234, Paste_Here!A$2:A$850, 0))))), "High Risk", IF(ISNUMBER(SEARCH("lowrisk", LOWER(INDEX(Paste_Here!W$2:W$850, MATCH(B234, Paste_Here!A$2:A$850, 0))))), "Low Risk", IF(ISNUMBER(SEARCH("somerisk", LOWER(INDEX(Paste_Here!W$2:W$850, MATCH(B234, Paste_Here!A$2:A$850, 0))))), "Some Risk", ""))), ""), "")</f>
        <v/>
      </c>
      <c r="DF234" s="66"/>
      <c r="DG234" s="76" t="str">
        <f>IFERROR(IF(B234&lt;&gt;"", IF(AND(INDEX(Paste_Here!S$2:S$850, MATCH(B234, Paste_Here!A$2:A$850, 0))&lt;&gt;"", ISNUMBER(VALUE(INDEX(Paste_Here!S$2:S$850, MATCH(B234, Paste_Here!A$2:A$850, 0))))), INDEX(Paste_Here!S$2:S$850, MATCH(B234, Paste_Here!A$2:A$850, 0)), ""), ""), "")</f>
        <v/>
      </c>
      <c r="DH234" s="66"/>
      <c r="DI234" s="76" t="str">
        <f>IFERROR(IF(B234&lt;&gt;"", IF(ISNUMBER(SEARCH("highrisk", LOWER(INDEX(Paste_Here!T$2:T$850, MATCH(B234, Paste_Here!A$2:A$850, 0))))), "High Risk", IF(ISNUMBER(SEARCH("lowrisk", LOWER(INDEX(Paste_Here!T$2:T$850, MATCH(B234, Paste_Here!A$2:A$850, 0))))), "Low Risk", IF(ISNUMBER(SEARCH("somerisk", LOWER(INDEX(Paste_Here!T$2:T$850, MATCH(B234, Paste_Here!A$2:A$850, 0))))), "Some Risk", ""))), ""), "")</f>
        <v/>
      </c>
      <c r="DJ234" s="66"/>
      <c r="DK234" s="76" t="str">
        <f>IFERROR(IF(B234&lt;&gt;"", IF(AND(INDEX(Paste_Here!AD$2:AD$850, MATCH(B234, Paste_Here!A$2:A$850, 0))&lt;&gt;"", ISNUMBER(VALUE(INDEX(Paste_Here!AD$2:AD$850, MATCH(B234, Paste_Here!A$2:A$850, 0))))), INDEX(Paste_Here!AD$2:AD$850, MATCH(B234, Paste_Here!A$2:A$850, 0)), ""), ""), "")</f>
        <v/>
      </c>
      <c r="DL234" s="66"/>
      <c r="DM234" s="76" t="str">
        <f>IFERROR(IF(B234&lt;&gt;"", IF(LOWER(INDEX(Paste_Here!AE$2:AE$850, MATCH(B234, Paste_Here!A$2:A$850, 0)))="approaching expectations", "Approaching", IF(LOWER(INDEX(Paste_Here!AE$2:AE$850, MATCH(B234, Paste_Here!A$2:A$850, 0)))="met expectations", "Met", IF(LOWER(INDEX(Paste_Here!AE$2:AE$850, MATCH(B234, Paste_Here!A$2:A$850, 0)))="exceeded expectations", "Exceeded", IF(LOWER(INDEX(Paste_Here!AE$2:AE$850, MATCH(B234, Paste_Here!A$2:A$850, 0)))="below expectations", "Below", "")))), ""), "")</f>
        <v/>
      </c>
      <c r="DN234" s="66"/>
      <c r="DO234" s="76"/>
      <c r="DP234" s="66"/>
      <c r="DQ234" s="76"/>
      <c r="DR234" s="66"/>
      <c r="DS234" s="76"/>
      <c r="DT234" s="66"/>
      <c r="DU234" s="76"/>
      <c r="DV234" s="66"/>
      <c r="DW234" s="66"/>
      <c r="DX234" s="76" t="str">
        <f t="shared" si="31"/>
        <v/>
      </c>
      <c r="DY234" s="66"/>
      <c r="DZ234" s="76"/>
      <c r="EA234" s="66"/>
      <c r="EB234" s="76"/>
      <c r="EC234" s="66"/>
      <c r="ED234" s="76" t="str">
        <f>IFERROR(IF(B234&lt;&gt;"", IF(AND(INDEX(Paste_Here!AF$2:AF$850, MATCH(B234, Paste_Here!A$2:A$850, 0))&lt;&gt;"", ISNUMBER(VALUE(INDEX(Paste_Here!AF$2:AF$850, MATCH(B234, Paste_Here!A$2:A$850, 0))))), INDEX(Paste_Here!AF$2:AF$850, MATCH(B234, Paste_Here!A$2:A$850, 0)), ""), ""), "")</f>
        <v/>
      </c>
      <c r="EE234" s="66"/>
      <c r="EF234" s="76"/>
      <c r="EG234" s="66"/>
      <c r="EH234" s="76"/>
      <c r="EI234" s="66"/>
      <c r="EJ234" s="76" t="str">
        <f>IFERROR(IF(B234&lt;&gt;"", IF(AND(INDEX(Paste_Here!AG$2:AG$850, MATCH(B234, Paste_Here!A$2:A$850, 0))&lt;&gt;"", ISNUMBER(VALUE(INDEX(Paste_Here!AG$2:AG$850, MATCH(B234, Paste_Here!A$2:A$850, 0))))), INDEX(Paste_Here!AG$2:AG$850, MATCH(B234, Paste_Here!A$2:A$850, 0)), ""), ""), "")</f>
        <v/>
      </c>
      <c r="EK234" s="66"/>
      <c r="EL234" s="76"/>
      <c r="EM234" s="66"/>
      <c r="EN234" s="76"/>
      <c r="EO234" s="66"/>
      <c r="EP234" s="76"/>
      <c r="EQ234" s="66"/>
      <c r="ER234" s="76"/>
      <c r="ES234" s="66"/>
      <c r="ET234" s="66"/>
      <c r="EU234" s="76"/>
      <c r="EV234" s="66"/>
      <c r="EW234" s="76"/>
      <c r="EX234" s="66"/>
      <c r="EY234" s="76"/>
      <c r="EZ234" s="66"/>
      <c r="FA234" s="76"/>
      <c r="FB234" s="66"/>
      <c r="FC234" s="76"/>
      <c r="FD234" s="66"/>
      <c r="FE234" s="76"/>
      <c r="FF234" s="66"/>
      <c r="FG234" s="76"/>
      <c r="FH234" s="66"/>
      <c r="FI234" s="76"/>
      <c r="FJ234" s="66"/>
      <c r="FK234" s="76"/>
      <c r="FL234" s="66"/>
      <c r="FM234" s="76"/>
      <c r="FN234" s="66"/>
      <c r="FO234" s="76"/>
      <c r="FP234" s="66"/>
      <c r="FQ234" s="76"/>
      <c r="FR234" s="66"/>
      <c r="FS234" s="76"/>
      <c r="FT234" s="66"/>
      <c r="FU234" s="76"/>
      <c r="FV234" s="66"/>
      <c r="FW234" s="76"/>
      <c r="FX234" s="66"/>
      <c r="FY234" s="76"/>
      <c r="FZ234" s="66"/>
      <c r="GA234" s="76"/>
      <c r="GB234" s="66"/>
      <c r="GC234" s="76"/>
      <c r="GD234" s="66"/>
      <c r="GE234" s="76"/>
      <c r="GF234" s="66"/>
      <c r="GG234" s="76"/>
      <c r="GH234" s="66"/>
      <c r="GI234" s="76"/>
      <c r="GJ234" s="66"/>
      <c r="GK234" s="76"/>
      <c r="GL234" s="66"/>
      <c r="GM234" s="76"/>
      <c r="GN234" s="66"/>
      <c r="GO234" s="76"/>
      <c r="GP234" s="66"/>
      <c r="GQ234" s="76"/>
      <c r="GR234" s="66"/>
      <c r="GS234" s="76"/>
      <c r="GT234" s="66"/>
      <c r="GU234" s="76"/>
      <c r="GV234" s="66"/>
      <c r="GW234" s="76"/>
      <c r="GX234" s="66"/>
      <c r="GY234" s="76"/>
      <c r="GZ234" s="66"/>
      <c r="HA234" s="76"/>
      <c r="HB234" s="66"/>
      <c r="HC234" s="76"/>
      <c r="HD234" s="66"/>
      <c r="HE234" s="76"/>
      <c r="HF234" s="66"/>
      <c r="HG234" s="76"/>
      <c r="HH234" s="66"/>
      <c r="HI234" s="76"/>
      <c r="HJ234" s="66"/>
      <c r="HK234" s="76"/>
      <c r="HL234" s="66"/>
      <c r="HM234" s="76"/>
      <c r="HN234" s="66"/>
      <c r="HO234" s="76"/>
      <c r="HP234" s="66"/>
      <c r="HQ234" s="76"/>
      <c r="HR234" s="66"/>
      <c r="HS234" s="76"/>
      <c r="HT234" s="66"/>
      <c r="HU234" s="76"/>
      <c r="HV234" s="66"/>
      <c r="HW234" s="76"/>
      <c r="HX234" s="66"/>
      <c r="HY234" s="76"/>
      <c r="HZ234" s="66"/>
      <c r="IA234" s="76"/>
      <c r="IB234" s="66"/>
      <c r="IC234" s="76"/>
      <c r="ID234" s="66"/>
      <c r="IE234" s="76"/>
      <c r="IF234" s="66"/>
      <c r="IG234" s="76"/>
      <c r="IH234" s="66"/>
      <c r="II234" s="76"/>
      <c r="IJ234" s="66"/>
      <c r="IK234" s="76"/>
      <c r="IL234" s="66"/>
      <c r="IM234" s="76"/>
      <c r="IN234" s="66"/>
      <c r="IO234" s="76"/>
      <c r="IP234" s="66"/>
      <c r="IQ234" s="76"/>
      <c r="IR234" s="66"/>
      <c r="IS234" s="76"/>
      <c r="IT234" s="66"/>
      <c r="IU234" s="76"/>
      <c r="IV234" s="66"/>
      <c r="IW234" s="76"/>
      <c r="IX234" s="66"/>
      <c r="IY234" s="76"/>
      <c r="IZ234" s="66"/>
      <c r="JA234" s="76"/>
      <c r="JB234" s="66"/>
      <c r="JC234" s="76"/>
      <c r="JD234" s="66"/>
      <c r="JE234" s="76"/>
      <c r="JF234" s="66"/>
      <c r="JG234" s="76"/>
      <c r="JH234" s="66"/>
      <c r="JI234" s="76"/>
      <c r="JJ234" s="66"/>
      <c r="JK234" s="76"/>
      <c r="JL234" s="66"/>
      <c r="JM234" s="76"/>
      <c r="JN234" s="66"/>
      <c r="JO234" s="76"/>
      <c r="JP234" s="66"/>
      <c r="JQ234" s="76"/>
      <c r="JR234" s="66"/>
      <c r="JS234" s="76"/>
      <c r="JT234" s="66"/>
      <c r="JU234" s="76"/>
      <c r="JV234" s="66"/>
      <c r="JW234" s="76"/>
      <c r="JX234" s="66"/>
      <c r="JY234" s="76"/>
      <c r="JZ234" s="66"/>
      <c r="KA234" s="76"/>
      <c r="KB234" s="66"/>
      <c r="KC234" s="76"/>
      <c r="KD234" s="66"/>
      <c r="KE234" s="76"/>
      <c r="KF234" s="66"/>
      <c r="KG234" s="76"/>
      <c r="KH234" s="66"/>
      <c r="KI234" s="76"/>
      <c r="KJ234" s="66"/>
      <c r="KK234" s="76"/>
      <c r="KL234" s="66"/>
      <c r="KM234" s="76"/>
      <c r="KN234" s="66"/>
      <c r="KO234" s="76"/>
      <c r="KP234" s="66"/>
      <c r="KQ234" s="76"/>
      <c r="KR234" s="66"/>
      <c r="KS234" s="76"/>
      <c r="KT234" s="66"/>
      <c r="KU234" s="76"/>
      <c r="KV234" s="66"/>
      <c r="KW234" s="76"/>
      <c r="KX234" s="66"/>
      <c r="KY234" s="76"/>
      <c r="KZ234" s="66"/>
      <c r="LA234" s="76"/>
      <c r="LB234" s="66"/>
      <c r="LC234" s="76"/>
      <c r="LD234" s="66"/>
      <c r="LE234" s="76"/>
      <c r="LF234" s="66"/>
      <c r="LG234" s="76"/>
      <c r="LH234" s="66"/>
      <c r="LI234" s="76"/>
      <c r="LJ234" s="66"/>
      <c r="LK234" s="76"/>
      <c r="LL234" s="66"/>
      <c r="LM234" s="76"/>
      <c r="LN234" s="66"/>
      <c r="LO234" s="76"/>
      <c r="LP234" s="66"/>
      <c r="LQ234" s="76"/>
      <c r="LR234" s="66"/>
      <c r="LS234" s="76"/>
      <c r="LT234" s="66"/>
      <c r="LU234" s="76"/>
      <c r="LV234" s="66"/>
      <c r="LW234" s="76"/>
      <c r="LX234" s="66"/>
      <c r="LY234" s="76"/>
      <c r="LZ234" s="66"/>
      <c r="MA234" s="76"/>
      <c r="MB234" s="66"/>
      <c r="MC234" s="76"/>
      <c r="MD234" s="66"/>
      <c r="MG234" s="1" t="str" cm="1">
        <f t="array" ref="MG234">IFERROR(INDEX(Paste_Here!$B$2:$B$850, MATCH(0, COUNTIF(MG$4:MG233, Paste_Here!$B$2:$B$850) + IF(Paste_Here!$B$2:$B$850="", 1, 0), 0)), "")</f>
        <v/>
      </c>
      <c r="MH234" s="1" t="str">
        <f>IF(MG234&lt;&gt;"", INDEX(Paste_Here!$A$2:$A$850, MATCH(MG234, Paste_Here!$B$2:$B$850, 0)), "")</f>
        <v/>
      </c>
      <c r="MI234" s="1" t="str">
        <f t="shared" si="32"/>
        <v/>
      </c>
      <c r="MJ234" s="1" t="str" cm="1">
        <f t="array" ref="MJ234">IFERROR(INDEX($MI$5:$MI$850, MATCH(SMALL(IF($MI$5:$MI$850&lt;&gt;"", COUNTIF($MI$5:$MI$850, "&lt;"&amp;$MI$5:$MI$850)+1), ROW()-ROW($MJ$5)+1), COUNTIF($MI$5:$MI$850, "&lt;"&amp;$MI$5:$MI$850)+1, 0)), "")</f>
        <v/>
      </c>
    </row>
    <row r="235" spans="1:348">
      <c r="A235" s="66"/>
      <c r="B235" s="76" t="str">
        <f t="shared" si="25"/>
        <v/>
      </c>
      <c r="C235" s="66"/>
      <c r="D235" s="76" t="str">
        <f>IFERROR(IF(B235&lt;&gt;"", IF(AND(INDEX(Paste_Here!B$2:B$850, MATCH(B235, Paste_Here!A$2:A$850, 0))&lt;&gt;"", ISNUMBER(VALUE(INDEX(Paste_Here!B$2:B$850, MATCH(B235, Paste_Here!A$2:A$850, 0))))), INDEX(Paste_Here!B$2:B$850, MATCH(B235, Paste_Here!A$2:A$850, 0)), ""), ""), "")</f>
        <v/>
      </c>
      <c r="E235" s="66"/>
      <c r="F235" s="76" t="str">
        <f>IFERROR(IF(B235&lt;&gt;"", IF(ISTEXT(INDEX(Paste_Here!K$2:K$850, MATCH(B235, Paste_Here!A$2:A$850, 0))), INDEX(Paste_Here!K$2:K$850, MATCH(B235, Paste_Here!A$2:A$850, 0)), ""), ""), "")</f>
        <v/>
      </c>
      <c r="G235" s="66"/>
      <c r="H235" s="76" t="str">
        <f>IFERROR(IF(B235&lt;&gt;"", IF(ISTEXT(INDEX(Paste_Here!C$2:C$850, MATCH(B235, Paste_Here!A$2:A$850, 0))), INDEX(Paste_Here!C$2:C$850, MATCH(B235, Paste_Here!A$2:A$850, 0)), ""), ""), "")</f>
        <v/>
      </c>
      <c r="I235" s="66"/>
      <c r="J235" s="76" t="str">
        <f>IFERROR(IF(B235&lt;&gt;"", IF(ISNUMBER(SEARCH("s", LOWER(INDEX(Paste_Here!M$2:M$850, MATCH(B235, Paste_Here!A$2:A$850, 0))))), "Yes", IF(INDEX(Paste_Here!M$2:M$850, MATCH(B235, Paste_Here!A$2:A$850, 0))&lt;&gt;"", "No", "")), ""), "")</f>
        <v/>
      </c>
      <c r="K235" s="66"/>
      <c r="L235" s="76" t="str">
        <f>IFERROR(IF(B235&lt;&gt;"", IF(ISNUMBER(SEARCH("yes", LOWER(INDEX(Paste_Here!E$2:E$850, MATCH(B235, Paste_Here!A$2:A$850, 0))))), "Yes", IF(ISNUMBER(SEARCH("no", LOWER(INDEX(Paste_Here!E$2:E$850, MATCH(B235, Paste_Here!A$2:A$850, 0))))), "No", "")), ""), "")</f>
        <v/>
      </c>
      <c r="M235" s="66"/>
      <c r="N235" s="76" t="str">
        <f>IFERROR(IF(B235&lt;&gt;"", IF(ISNUMBER(SEARCH("yes", LOWER(INDEX(Paste_Here!F$2:F$850, MATCH(B235, Paste_Here!A$2:A$850, 0))))), "Yes", IF(ISNUMBER(SEARCH("no", LOWER(INDEX(Paste_Here!F$2:F$850, MATCH(B235, Paste_Here!A$2:A$850, 0))))), "No", "")), ""), "")</f>
        <v/>
      </c>
      <c r="O235" s="66"/>
      <c r="P235" s="76" t="str">
        <f>IFERROR(IF(B235&lt;&gt;"", IF(ISNUMBER(SEARCH("yes", LOWER(INDEX(Paste_Here!L$2:L$850, MATCH(B235, Paste_Here!A$2:A$850, 0))))), "Yes", IF(ISNUMBER(SEARCH("no", LOWER(INDEX(Paste_Here!L$2:L$850, MATCH(B235, Paste_Here!A$2:A$850, 0))))), "No", "")), ""), "")</f>
        <v/>
      </c>
      <c r="Q235" s="66"/>
      <c r="R235" s="76" t="str">
        <f>IFERROR(IF(B235&lt;&gt;"", IF(ISNUMBER(SEARCH("transitional 2", LOWER(INDEX(Paste_Here!D$2:D$850, MATCH(B235, Paste_Here!A$2:A$850, 0))))), "T2", IF(ISNUMBER(SEARCH("transitional 1", LOWER(INDEX(Paste_Here!D$2:D$850, MATCH(B235, Paste_Here!A$2:A$850, 0))))), "T1", IF(ISNUMBER(SEARCH("waived ell services", LOWER(INDEX(Paste_Here!D$2:D$850, MATCH(B235, Paste_Here!A$2:A$850, 0))))), "W", IF(ISNUMBER(SEARCH("english language learner", LOWER(INDEX(Paste_Here!D$2:D$850, MATCH(B235, Paste_Here!A$2:A$850, 0))))), "L", "")))), ""), "")</f>
        <v/>
      </c>
      <c r="S235" s="66"/>
      <c r="T235" s="76" t="str">
        <f>IFERROR(IF(B235&lt;&gt;"", IF(ISNUMBER(SEARCH("yes", LOWER(INDEX(Paste_Here!I$2:I$850, MATCH(B235, Paste_Here!A$2:A$850, 0))))), "Yes", IF(ISNUMBER(SEARCH("no", LOWER(INDEX(Paste_Here!I$2:I$850, MATCH(B235, Paste_Here!A$2:A$850, 0))))), "No", "")), ""), "")</f>
        <v/>
      </c>
      <c r="U235" s="66"/>
      <c r="V235" s="76" t="str">
        <f>IFERROR(IF(B235&lt;&gt;"", IF(ISTEXT(INDEX(Paste_Here!J$2:J$850, MATCH(B235, Paste_Here!A$2:A$850, 0))), VALUE(INDEX(Paste_Here!J$2:J$850, MATCH(B235, Paste_Here!A$2:A$850, 0))), ""), ""), "")</f>
        <v/>
      </c>
      <c r="W235" s="66"/>
      <c r="X235" s="66"/>
      <c r="Y235" s="76" t="str">
        <f t="shared" si="26"/>
        <v/>
      </c>
      <c r="Z235" s="66"/>
      <c r="AA235" s="76" t="str">
        <f>IFERROR(IF(B235&lt;&gt;"", IF(AND(INDEX(Paste_Here!AI$2:AI$850, MATCH(B235, Paste_Here!A$2:A$850, 0))&lt;&gt;"", ISNUMBER(VALUE(INDEX(Paste_Here!AI$2:AI$850, MATCH(B235, Paste_Here!A$2:A$850, 0))))), INDEX(Paste_Here!AI$2:AI$850, MATCH(B235, Paste_Here!A$2:A$850, 0)), ""), ""), "")</f>
        <v/>
      </c>
      <c r="AB235" s="66"/>
      <c r="AC235" s="76" t="str">
        <f>IFERROR(IF(B235&lt;&gt;"", IF(AND(INDEX(Paste_Here!AJ$2:AJ$850, MATCH(B235, Paste_Here!A$2:A$850, 0))&lt;&gt;"", ISNUMBER(VALUE(INDEX(Paste_Here!AJ$2:AJ$850, MATCH(B235, Paste_Here!A$2:A$850, 0))))), INDEX(Paste_Here!AJ$2:AJ$850, MATCH(B235, Paste_Here!A$2:A$850, 0)), ""), ""), "")</f>
        <v/>
      </c>
      <c r="AD235" s="66"/>
      <c r="AE235" s="76" t="str">
        <f>IFERROR(IF(B235&lt;&gt;"", IF(AND(INDEX(Paste_Here!AK$2:AK$850, MATCH(B235, Paste_Here!A$2:A$850, 0))&lt;&gt;"", ISNUMBER(VALUE(INDEX(Paste_Here!AK$2:AK$850, MATCH(B235, Paste_Here!A$2:A$850, 0))))), INDEX(Paste_Here!AK$2:AK$850, MATCH(B235, Paste_Here!A$2:A$850, 0)), ""), ""), "")</f>
        <v/>
      </c>
      <c r="AF235" s="66"/>
      <c r="AG235" s="76" t="str">
        <f>IFERROR(IF(B235&lt;&gt;"", IF(AND(INDEX(Paste_Here!AL$2:AL$850, MATCH(B235, Paste_Here!A$2:A$850, 0))&lt;&gt;"", ISNUMBER(VALUE(INDEX(Paste_Here!AL$2:AL$850, MATCH(B235, Paste_Here!A$2:A$850, 0))))), INDEX(Paste_Here!AL$2:AL$850, MATCH(B235, Paste_Here!A$2:A$850, 0)), ""), ""), "")</f>
        <v/>
      </c>
      <c r="AH235" s="66"/>
      <c r="AI235" s="76" t="str">
        <f>IFERROR(IF(B235&lt;&gt;"", IF(AND(INDEX(Paste_Here!AH$2:AH$850, MATCH(B235, Paste_Here!A$2:A$850, 0))&lt;&gt;"", ISNUMBER(VALUE(INDEX(Paste_Here!AH$2:AH$850, MATCH(B235, Paste_Here!A$2:A$850, 0))))), IF(VALUE(INDEX(Paste_Here!AH$2:AH$850, MATCH(B235, Paste_Here!A$2:A$850, 0)))=0, "", INDEX(Paste_Here!AH$2:AH$850, MATCH(B235, Paste_Here!A$2:A$850, 0))), ""), ""), "")</f>
        <v/>
      </c>
      <c r="AJ235" s="66"/>
      <c r="AK235" s="76" t="str">
        <f>IFERROR(IF(B235&lt;&gt;"", IF(AND(INDEX(Paste_Here!N$2:N$850, MATCH(B235, Paste_Here!A$2:A$850, 0))&lt;&gt;"", ISNUMBER(VALUE(INDEX(Paste_Here!N$2:N$850, MATCH(B235, Paste_Here!A$2:A$850, 0))))), INDEX(Paste_Here!N$2:N$850, MATCH(B235, Paste_Here!A$2:A$850, 0)), ""), ""), "")</f>
        <v/>
      </c>
      <c r="AL235" s="66"/>
      <c r="AM235" s="76" t="str">
        <f>IFERROR(IF(B235&lt;&gt;"", IF(AND(INDEX(Paste_Here!O$2:O$850, MATCH(B235, Paste_Here!A$2:A$850, 0))&lt;&gt;"", ISNUMBER(VALUE(INDEX(Paste_Here!O$2:O$850, MATCH(B235, Paste_Here!A$2:A$850, 0))))), INDEX(Paste_Here!O$2:O$850, MATCH(B235, Paste_Here!A$2:A$850, 0)), ""), ""), "")</f>
        <v/>
      </c>
      <c r="AN235" s="66"/>
      <c r="AO235" s="76"/>
      <c r="AP235" s="66"/>
      <c r="AQ235" s="76"/>
      <c r="AR235" s="66"/>
      <c r="AS235" s="76"/>
      <c r="AT235" s="66"/>
      <c r="AU235" s="66"/>
      <c r="AV235" s="76" t="str">
        <f t="shared" si="27"/>
        <v/>
      </c>
      <c r="AW235" s="66"/>
      <c r="AX235" s="76" t="str">
        <f>IFERROR(IF(B235&lt;&gt;"", IF(ISNUMBER(SEARCH("Revealed-Potential (Primary Focus)", LOWER(INDEX(Paste_Here!Z$2:Z$850, MATCH(B235, Paste_Here!A$2:A$850, 0))))), "Rev-Potential: Prim", IF(ISNUMBER(SEARCH("Revealed-Potential (Secondary Focus)", LOWER(INDEX(Paste_Here!Z$2:Z$850, MATCH(B235, Paste_Here!A$2:A$850, 0))))), "Rev-Potential: Sec", IF(ISNUMBER(SEARCH("Monitoring", LOWER(INDEX(Paste_Here!Z$2:Z$850, MATCH(B235, Paste_Here!A$2:A$850, 0))))), "Monitoring", IF(ISNUMBER(SEARCH("At-Promise (Secondary Focus)", LOWER(INDEX(Paste_Here!Z$2:Z$850, MATCH(B235, Paste_Here!A$2:A$850, 0))))), "At-Promise: Sec", IF(ISNUMBER(SEARCH("At-Promise (Primary Focus)", LOWER(INDEX(Paste_Here!Z$2:Z$850, MATCH(B235, Paste_Here!A$2:A$850, 0))))), "At-Promise: Prim", ""))))), ""), "")</f>
        <v/>
      </c>
      <c r="AY235" s="66"/>
      <c r="AZ235" s="76"/>
      <c r="BA235" s="66"/>
      <c r="BB235" s="76"/>
      <c r="BC235" s="66"/>
      <c r="BD235" s="76"/>
      <c r="BE235" s="66"/>
      <c r="BF235" s="76"/>
      <c r="BG235" s="66"/>
      <c r="BH235" s="76"/>
      <c r="BI235" s="66"/>
      <c r="BJ235" s="66"/>
      <c r="BK235" s="76" t="str">
        <f t="shared" si="28"/>
        <v/>
      </c>
      <c r="BL235" s="66"/>
      <c r="BM235" s="76" t="str">
        <f>IFERROR(IF(B235&lt;&gt;"", IF(AND(ISNUMBER(VALUE(SUBSTITUTE(SUBSTITUTE(Paste_Here!R235, "br", "-"), "L", ""))), VALUE(SUBSTITUTE(SUBSTITUTE(Paste_Here!R235, "br", "-"), "L", "")) &gt;= 1095), "Yes", IF(AND(ISNUMBER(VALUE(SUBSTITUTE(SUBSTITUTE(Paste_Here!R235, "br", "-"), "L", ""))), VALUE(SUBSTITUTE(SUBSTITUTE(Paste_Here!R235, "br", "-"), "L", "")) &lt;= 1094), "No", "")), ""), "")</f>
        <v/>
      </c>
      <c r="BN235" s="66"/>
      <c r="BO235" s="76" t="str">
        <f>IFERROR(IF(B235&lt;&gt;"", IF(COUNTIF(INDEX(Paste_Here!Y$2:AB$850, MATCH(B235, Paste_Here!A$2:A$850, 0), 0), "yes") &gt; 0, "Yes", IF(COUNTIF(INDEX(Paste_Here!Y$2:AB$850, MATCH(B235, Paste_Here!A$2:A$850, 0), 0), "no") &gt; 0, "No", "")), ""), "")</f>
        <v/>
      </c>
      <c r="BP235" s="66"/>
      <c r="BQ235" s="76" t="str">
        <f>IFERROR(IF(B235&lt;&gt;"", IF(AND(ISNUMBER(VALUE(SUBSTITUTE(SUBSTITUTE(Paste_Here!U235, "em", "-"), "q", ""))), VALUE(SUBSTITUTE(SUBSTITUTE(Paste_Here!U235, "em", "-"), "q", "")) &gt;= 910), "Yes", IF(AND(ISNUMBER(VALUE(SUBSTITUTE(SUBSTITUTE(Paste_Here!U235, "em", "-"), "q", ""))), VALUE(SUBSTITUTE(SUBSTITUTE(Paste_Here!U235, "em", "-"), "q", "")) &lt;= 909), "No", "")), ""), "")</f>
        <v/>
      </c>
      <c r="BR235" s="66"/>
      <c r="BS235" s="76" t="str">
        <f>IFERROR(IF(B235&lt;&gt;"", IF(AND(INDEX(Paste_Here!X$2:X$850, MATCH(B235, Paste_Here!A$2:A$850, 0))&lt;&gt;"", ISNUMBER(VALUE(INDEX(Paste_Here!X$2:X$850, MATCH(B235, Paste_Here!A$2:A$850, 0))))), INDEX(Paste_Here!X$2:X$850, MATCH(B235, Paste_Here!A$2:A$850, 0)), ""), ""), "")</f>
        <v/>
      </c>
      <c r="BT235" s="66"/>
      <c r="BU235" s="76" t="str">
        <f>IFERROR(IF(B235&lt;&gt;"", IF(ISNUMBER(VALUE(INDEX(Paste_Here!G$2:G$850, MATCH(B235, Paste_Here!A$2:A$850, 0)))), IF(VALUE(INDEX(Paste_Here!G$2:G$850, MATCH(B235, Paste_Here!A$2:A$850, 0)))=0, "No", IF(AND(VALUE(INDEX(Paste_Here!G$2:G$850, MATCH(B235, Paste_Here!A$2:A$850, 0)))&gt;=1, VALUE(INDEX(Paste_Here!G$2:G$850, MATCH(B235, Paste_Here!A$2:A$850, 0)))&lt;=4), VALUE(INDEX(Paste_Here!G$2:G$850, MATCH(B235, Paste_Here!A$2:A$850, 0))), "")), ""), ""), "")</f>
        <v/>
      </c>
      <c r="BV235" s="66"/>
      <c r="BW235" s="76" t="str">
        <f>IFERROR(IF(B235&lt;&gt;"", IF(ISNUMBER(VALUE(INDEX(Paste_Here!H$2:H$850, MATCH(B235, Paste_Here!A$2:A$850, 0)))), IF(VALUE(INDEX(Paste_Here!H$2:H$850, MATCH(B235, Paste_Here!A$2:A$850, 0)))=0, "No", IF(AND(VALUE(INDEX(Paste_Here!H$2:H$850, MATCH(B235, Paste_Here!A$2:A$850, 0)))&gt;=1, VALUE(INDEX(Paste_Here!H$2:H$850, MATCH(B235, Paste_Here!A$2:A$850, 0)))&lt;=4), VALUE(INDEX(Paste_Here!H$2:H$850, MATCH(B235, Paste_Here!A$2:A$850, 0))), "")), ""), ""), "")</f>
        <v/>
      </c>
      <c r="BX235" s="66"/>
      <c r="BY235" s="76"/>
      <c r="BZ235" s="66"/>
      <c r="CA235" s="76"/>
      <c r="CB235" s="66"/>
      <c r="CC235" s="66"/>
      <c r="CD235" s="76" t="str">
        <f t="shared" si="29"/>
        <v/>
      </c>
      <c r="CE235" s="66"/>
      <c r="CF235" s="76" t="str">
        <f>IFERROR(IF(B235&lt;&gt;"", IF(AND(INDEX(Paste_Here!P$2:P$850, MATCH(B235, Paste_Here!A$2:A$850, 0))&lt;&gt;"", ISNUMBER(VALUE(INDEX(Paste_Here!P$2:P$850, MATCH(B235, Paste_Here!A$2:A$850, 0))))), INDEX(Paste_Here!P$2:P$850, MATCH(B235, Paste_Here!A$2:A$850, 0)), ""), ""), "")</f>
        <v/>
      </c>
      <c r="CG235" s="66"/>
      <c r="CH235" s="76" t="str">
        <f>IFERROR(IF(B235&lt;&gt;"", IF(ISNUMBER(SEARCH("highrisk", LOWER(INDEX(Paste_Here!Q$2:Q$850, MATCH(B235, Paste_Here!A$2:A$850, 0))))), "High Risk", IF(ISNUMBER(SEARCH("lowrisk", LOWER(INDEX(Paste_Here!Q$2:Q$850, MATCH(B235, Paste_Here!A$2:A$850, 0))))), "Low Risk", IF(ISNUMBER(SEARCH("somerisk", LOWER(INDEX(Paste_Here!Q$2:Q$850, MATCH(B235, Paste_Here!A$2:A$850, 0))))), "Some Risk", ""))), ""), "")</f>
        <v/>
      </c>
      <c r="CI235" s="66"/>
      <c r="CJ235" s="76" t="str">
        <f>IFERROR(IF(B235&lt;&gt;"", IF(AND(INDEX(Paste_Here!AA$2:AA$850, MATCH(B235, Paste_Here!A$2:A$850, 0))&lt;&gt;"", ISNUMBER(VALUE(INDEX(Paste_Here!AA$2:AA$850, MATCH(B235, Paste_Here!A$2:A$850, 0))))), INDEX(Paste_Here!AA$2:AA$850, MATCH(B235, Paste_Here!A$2:A$850, 0)), ""), ""), "")</f>
        <v/>
      </c>
      <c r="CK235" s="66"/>
      <c r="CL235" s="76" t="str">
        <f>IFERROR(IF(B235&lt;&gt;"", IF(LOWER(INDEX(Paste_Here!AB$2:AB$850, MATCH(B235, Paste_Here!A$2:A$850, 0)))="approaching expectations", "Approaching", IF(LOWER(INDEX(Paste_Here!AB$2:AB$850, MATCH(B235, Paste_Here!A$2:A$850, 0)))="met expectations", "Met", IF(LOWER(INDEX(Paste_Here!AB$2:AB$850, MATCH(B235, Paste_Here!A$2:A$850, 0)))="exceeded expectations", "Exceeded", IF(LOWER(INDEX(Paste_Here!AB$2:AB$850, MATCH(B235, Paste_Here!A$2:A$850, 0)))="below expectations", "Below", "")))), ""), "")</f>
        <v/>
      </c>
      <c r="CM235" s="66"/>
      <c r="CN235" s="76" t="str">
        <f>IFERROR(IF(B235&lt;&gt;"", IF(AND(INDEX(Paste_Here!AC$2:AC$850, MATCH(B235, Paste_Here!A$2:A$850, 0))&lt;&gt;"", ISNUMBER(VALUE(INDEX(Paste_Here!AC$2:AC$850, MATCH(B235, Paste_Here!A$2:A$850, 0))))), INDEX(Paste_Here!AC$2:AC$850, MATCH(B235, Paste_Here!A$2:A$850, 0)), ""), ""), "")</f>
        <v/>
      </c>
      <c r="CO235" s="66"/>
      <c r="CP235" s="76"/>
      <c r="CQ235" s="66"/>
      <c r="CR235" s="76"/>
      <c r="CS235" s="66"/>
      <c r="CT235" s="76"/>
      <c r="CU235" s="66"/>
      <c r="CV235" s="76"/>
      <c r="CW235" s="66"/>
      <c r="CX235" s="76"/>
      <c r="CY235" s="66"/>
      <c r="CZ235" s="66"/>
      <c r="DA235" s="76" t="str">
        <f t="shared" si="30"/>
        <v/>
      </c>
      <c r="DB235" s="66"/>
      <c r="DC235" s="76" t="str">
        <f>IFERROR(IF(B235&lt;&gt;"", IF(AND(INDEX(Paste_Here!V$2:V$850, MATCH(B235, Paste_Here!A$2:A$850, 0))&lt;&gt;"", ISNUMBER(VALUE(INDEX(Paste_Here!V$2:V$850, MATCH(B235, Paste_Here!A$2:A$850, 0))))), INDEX(Paste_Here!V$2:V$850, MATCH(B235, Paste_Here!A$2:A$850, 0)), ""), ""), "")</f>
        <v/>
      </c>
      <c r="DD235" s="66"/>
      <c r="DE235" s="76" t="str">
        <f>IFERROR(IF(B235&lt;&gt;"", IF(ISNUMBER(SEARCH("highrisk", LOWER(INDEX(Paste_Here!W$2:W$850, MATCH(B235, Paste_Here!A$2:A$850, 0))))), "High Risk", IF(ISNUMBER(SEARCH("lowrisk", LOWER(INDEX(Paste_Here!W$2:W$850, MATCH(B235, Paste_Here!A$2:A$850, 0))))), "Low Risk", IF(ISNUMBER(SEARCH("somerisk", LOWER(INDEX(Paste_Here!W$2:W$850, MATCH(B235, Paste_Here!A$2:A$850, 0))))), "Some Risk", ""))), ""), "")</f>
        <v/>
      </c>
      <c r="DF235" s="66"/>
      <c r="DG235" s="76" t="str">
        <f>IFERROR(IF(B235&lt;&gt;"", IF(AND(INDEX(Paste_Here!S$2:S$850, MATCH(B235, Paste_Here!A$2:A$850, 0))&lt;&gt;"", ISNUMBER(VALUE(INDEX(Paste_Here!S$2:S$850, MATCH(B235, Paste_Here!A$2:A$850, 0))))), INDEX(Paste_Here!S$2:S$850, MATCH(B235, Paste_Here!A$2:A$850, 0)), ""), ""), "")</f>
        <v/>
      </c>
      <c r="DH235" s="66"/>
      <c r="DI235" s="76" t="str">
        <f>IFERROR(IF(B235&lt;&gt;"", IF(ISNUMBER(SEARCH("highrisk", LOWER(INDEX(Paste_Here!T$2:T$850, MATCH(B235, Paste_Here!A$2:A$850, 0))))), "High Risk", IF(ISNUMBER(SEARCH("lowrisk", LOWER(INDEX(Paste_Here!T$2:T$850, MATCH(B235, Paste_Here!A$2:A$850, 0))))), "Low Risk", IF(ISNUMBER(SEARCH("somerisk", LOWER(INDEX(Paste_Here!T$2:T$850, MATCH(B235, Paste_Here!A$2:A$850, 0))))), "Some Risk", ""))), ""), "")</f>
        <v/>
      </c>
      <c r="DJ235" s="66"/>
      <c r="DK235" s="76" t="str">
        <f>IFERROR(IF(B235&lt;&gt;"", IF(AND(INDEX(Paste_Here!AD$2:AD$850, MATCH(B235, Paste_Here!A$2:A$850, 0))&lt;&gt;"", ISNUMBER(VALUE(INDEX(Paste_Here!AD$2:AD$850, MATCH(B235, Paste_Here!A$2:A$850, 0))))), INDEX(Paste_Here!AD$2:AD$850, MATCH(B235, Paste_Here!A$2:A$850, 0)), ""), ""), "")</f>
        <v/>
      </c>
      <c r="DL235" s="66"/>
      <c r="DM235" s="76" t="str">
        <f>IFERROR(IF(B235&lt;&gt;"", IF(LOWER(INDEX(Paste_Here!AE$2:AE$850, MATCH(B235, Paste_Here!A$2:A$850, 0)))="approaching expectations", "Approaching", IF(LOWER(INDEX(Paste_Here!AE$2:AE$850, MATCH(B235, Paste_Here!A$2:A$850, 0)))="met expectations", "Met", IF(LOWER(INDEX(Paste_Here!AE$2:AE$850, MATCH(B235, Paste_Here!A$2:A$850, 0)))="exceeded expectations", "Exceeded", IF(LOWER(INDEX(Paste_Here!AE$2:AE$850, MATCH(B235, Paste_Here!A$2:A$850, 0)))="below expectations", "Below", "")))), ""), "")</f>
        <v/>
      </c>
      <c r="DN235" s="66"/>
      <c r="DO235" s="76"/>
      <c r="DP235" s="66"/>
      <c r="DQ235" s="76"/>
      <c r="DR235" s="66"/>
      <c r="DS235" s="76"/>
      <c r="DT235" s="66"/>
      <c r="DU235" s="76"/>
      <c r="DV235" s="66"/>
      <c r="DW235" s="66"/>
      <c r="DX235" s="76" t="str">
        <f t="shared" si="31"/>
        <v/>
      </c>
      <c r="DY235" s="66"/>
      <c r="DZ235" s="76"/>
      <c r="EA235" s="66"/>
      <c r="EB235" s="76"/>
      <c r="EC235" s="66"/>
      <c r="ED235" s="76" t="str">
        <f>IFERROR(IF(B235&lt;&gt;"", IF(AND(INDEX(Paste_Here!AF$2:AF$850, MATCH(B235, Paste_Here!A$2:A$850, 0))&lt;&gt;"", ISNUMBER(VALUE(INDEX(Paste_Here!AF$2:AF$850, MATCH(B235, Paste_Here!A$2:A$850, 0))))), INDEX(Paste_Here!AF$2:AF$850, MATCH(B235, Paste_Here!A$2:A$850, 0)), ""), ""), "")</f>
        <v/>
      </c>
      <c r="EE235" s="66"/>
      <c r="EF235" s="76"/>
      <c r="EG235" s="66"/>
      <c r="EH235" s="76"/>
      <c r="EI235" s="66"/>
      <c r="EJ235" s="76" t="str">
        <f>IFERROR(IF(B235&lt;&gt;"", IF(AND(INDEX(Paste_Here!AG$2:AG$850, MATCH(B235, Paste_Here!A$2:A$850, 0))&lt;&gt;"", ISNUMBER(VALUE(INDEX(Paste_Here!AG$2:AG$850, MATCH(B235, Paste_Here!A$2:A$850, 0))))), INDEX(Paste_Here!AG$2:AG$850, MATCH(B235, Paste_Here!A$2:A$850, 0)), ""), ""), "")</f>
        <v/>
      </c>
      <c r="EK235" s="66"/>
      <c r="EL235" s="76"/>
      <c r="EM235" s="66"/>
      <c r="EN235" s="76"/>
      <c r="EO235" s="66"/>
      <c r="EP235" s="76"/>
      <c r="EQ235" s="66"/>
      <c r="ER235" s="76"/>
      <c r="ES235" s="66"/>
      <c r="ET235" s="66"/>
      <c r="EU235" s="76"/>
      <c r="EV235" s="66"/>
      <c r="EW235" s="76"/>
      <c r="EX235" s="66"/>
      <c r="EY235" s="76"/>
      <c r="EZ235" s="66"/>
      <c r="FA235" s="76"/>
      <c r="FB235" s="66"/>
      <c r="FC235" s="76"/>
      <c r="FD235" s="66"/>
      <c r="FE235" s="76"/>
      <c r="FF235" s="66"/>
      <c r="FG235" s="76"/>
      <c r="FH235" s="66"/>
      <c r="FI235" s="76"/>
      <c r="FJ235" s="66"/>
      <c r="FK235" s="76"/>
      <c r="FL235" s="66"/>
      <c r="FM235" s="76"/>
      <c r="FN235" s="66"/>
      <c r="FO235" s="76"/>
      <c r="FP235" s="66"/>
      <c r="FQ235" s="76"/>
      <c r="FR235" s="66"/>
      <c r="FS235" s="76"/>
      <c r="FT235" s="66"/>
      <c r="FU235" s="76"/>
      <c r="FV235" s="66"/>
      <c r="FW235" s="76"/>
      <c r="FX235" s="66"/>
      <c r="FY235" s="76"/>
      <c r="FZ235" s="66"/>
      <c r="GA235" s="76"/>
      <c r="GB235" s="66"/>
      <c r="GC235" s="76"/>
      <c r="GD235" s="66"/>
      <c r="GE235" s="76"/>
      <c r="GF235" s="66"/>
      <c r="GG235" s="76"/>
      <c r="GH235" s="66"/>
      <c r="GI235" s="76"/>
      <c r="GJ235" s="66"/>
      <c r="GK235" s="76"/>
      <c r="GL235" s="66"/>
      <c r="GM235" s="76"/>
      <c r="GN235" s="66"/>
      <c r="GO235" s="76"/>
      <c r="GP235" s="66"/>
      <c r="GQ235" s="76"/>
      <c r="GR235" s="66"/>
      <c r="GS235" s="76"/>
      <c r="GT235" s="66"/>
      <c r="GU235" s="76"/>
      <c r="GV235" s="66"/>
      <c r="GW235" s="76"/>
      <c r="GX235" s="66"/>
      <c r="GY235" s="76"/>
      <c r="GZ235" s="66"/>
      <c r="HA235" s="76"/>
      <c r="HB235" s="66"/>
      <c r="HC235" s="76"/>
      <c r="HD235" s="66"/>
      <c r="HE235" s="76"/>
      <c r="HF235" s="66"/>
      <c r="HG235" s="76"/>
      <c r="HH235" s="66"/>
      <c r="HI235" s="76"/>
      <c r="HJ235" s="66"/>
      <c r="HK235" s="76"/>
      <c r="HL235" s="66"/>
      <c r="HM235" s="76"/>
      <c r="HN235" s="66"/>
      <c r="HO235" s="76"/>
      <c r="HP235" s="66"/>
      <c r="HQ235" s="76"/>
      <c r="HR235" s="66"/>
      <c r="HS235" s="76"/>
      <c r="HT235" s="66"/>
      <c r="HU235" s="76"/>
      <c r="HV235" s="66"/>
      <c r="HW235" s="76"/>
      <c r="HX235" s="66"/>
      <c r="HY235" s="76"/>
      <c r="HZ235" s="66"/>
      <c r="IA235" s="76"/>
      <c r="IB235" s="66"/>
      <c r="IC235" s="76"/>
      <c r="ID235" s="66"/>
      <c r="IE235" s="76"/>
      <c r="IF235" s="66"/>
      <c r="IG235" s="76"/>
      <c r="IH235" s="66"/>
      <c r="II235" s="76"/>
      <c r="IJ235" s="66"/>
      <c r="IK235" s="76"/>
      <c r="IL235" s="66"/>
      <c r="IM235" s="76"/>
      <c r="IN235" s="66"/>
      <c r="IO235" s="76"/>
      <c r="IP235" s="66"/>
      <c r="IQ235" s="76"/>
      <c r="IR235" s="66"/>
      <c r="IS235" s="76"/>
      <c r="IT235" s="66"/>
      <c r="IU235" s="76"/>
      <c r="IV235" s="66"/>
      <c r="IW235" s="76"/>
      <c r="IX235" s="66"/>
      <c r="IY235" s="76"/>
      <c r="IZ235" s="66"/>
      <c r="JA235" s="76"/>
      <c r="JB235" s="66"/>
      <c r="JC235" s="76"/>
      <c r="JD235" s="66"/>
      <c r="JE235" s="76"/>
      <c r="JF235" s="66"/>
      <c r="JG235" s="76"/>
      <c r="JH235" s="66"/>
      <c r="JI235" s="76"/>
      <c r="JJ235" s="66"/>
      <c r="JK235" s="76"/>
      <c r="JL235" s="66"/>
      <c r="JM235" s="76"/>
      <c r="JN235" s="66"/>
      <c r="JO235" s="76"/>
      <c r="JP235" s="66"/>
      <c r="JQ235" s="76"/>
      <c r="JR235" s="66"/>
      <c r="JS235" s="76"/>
      <c r="JT235" s="66"/>
      <c r="JU235" s="76"/>
      <c r="JV235" s="66"/>
      <c r="JW235" s="76"/>
      <c r="JX235" s="66"/>
      <c r="JY235" s="76"/>
      <c r="JZ235" s="66"/>
      <c r="KA235" s="76"/>
      <c r="KB235" s="66"/>
      <c r="KC235" s="76"/>
      <c r="KD235" s="66"/>
      <c r="KE235" s="76"/>
      <c r="KF235" s="66"/>
      <c r="KG235" s="76"/>
      <c r="KH235" s="66"/>
      <c r="KI235" s="76"/>
      <c r="KJ235" s="66"/>
      <c r="KK235" s="76"/>
      <c r="KL235" s="66"/>
      <c r="KM235" s="76"/>
      <c r="KN235" s="66"/>
      <c r="KO235" s="76"/>
      <c r="KP235" s="66"/>
      <c r="KQ235" s="76"/>
      <c r="KR235" s="66"/>
      <c r="KS235" s="76"/>
      <c r="KT235" s="66"/>
      <c r="KU235" s="76"/>
      <c r="KV235" s="66"/>
      <c r="KW235" s="76"/>
      <c r="KX235" s="66"/>
      <c r="KY235" s="76"/>
      <c r="KZ235" s="66"/>
      <c r="LA235" s="76"/>
      <c r="LB235" s="66"/>
      <c r="LC235" s="76"/>
      <c r="LD235" s="66"/>
      <c r="LE235" s="76"/>
      <c r="LF235" s="66"/>
      <c r="LG235" s="76"/>
      <c r="LH235" s="66"/>
      <c r="LI235" s="76"/>
      <c r="LJ235" s="66"/>
      <c r="LK235" s="76"/>
      <c r="LL235" s="66"/>
      <c r="LM235" s="76"/>
      <c r="LN235" s="66"/>
      <c r="LO235" s="76"/>
      <c r="LP235" s="66"/>
      <c r="LQ235" s="76"/>
      <c r="LR235" s="66"/>
      <c r="LS235" s="76"/>
      <c r="LT235" s="66"/>
      <c r="LU235" s="76"/>
      <c r="LV235" s="66"/>
      <c r="LW235" s="76"/>
      <c r="LX235" s="66"/>
      <c r="LY235" s="76"/>
      <c r="LZ235" s="66"/>
      <c r="MA235" s="76"/>
      <c r="MB235" s="66"/>
      <c r="MC235" s="76"/>
      <c r="MD235" s="66"/>
      <c r="MG235" s="1" t="str" cm="1">
        <f t="array" ref="MG235">IFERROR(INDEX(Paste_Here!$B$2:$B$850, MATCH(0, COUNTIF(MG$4:MG234, Paste_Here!$B$2:$B$850) + IF(Paste_Here!$B$2:$B$850="", 1, 0), 0)), "")</f>
        <v/>
      </c>
      <c r="MH235" s="1" t="str">
        <f>IF(MG235&lt;&gt;"", INDEX(Paste_Here!$A$2:$A$850, MATCH(MG235, Paste_Here!$B$2:$B$850, 0)), "")</f>
        <v/>
      </c>
      <c r="MI235" s="1" t="str">
        <f t="shared" si="32"/>
        <v/>
      </c>
      <c r="MJ235" s="1" t="str" cm="1">
        <f t="array" ref="MJ235">IFERROR(INDEX($MI$5:$MI$850, MATCH(SMALL(IF($MI$5:$MI$850&lt;&gt;"", COUNTIF($MI$5:$MI$850, "&lt;"&amp;$MI$5:$MI$850)+1), ROW()-ROW($MJ$5)+1), COUNTIF($MI$5:$MI$850, "&lt;"&amp;$MI$5:$MI$850)+1, 0)), "")</f>
        <v/>
      </c>
    </row>
    <row r="236" spans="1:348">
      <c r="A236" s="66"/>
      <c r="B236" s="76" t="str">
        <f t="shared" si="25"/>
        <v/>
      </c>
      <c r="C236" s="66"/>
      <c r="D236" s="76" t="str">
        <f>IFERROR(IF(B236&lt;&gt;"", IF(AND(INDEX(Paste_Here!B$2:B$850, MATCH(B236, Paste_Here!A$2:A$850, 0))&lt;&gt;"", ISNUMBER(VALUE(INDEX(Paste_Here!B$2:B$850, MATCH(B236, Paste_Here!A$2:A$850, 0))))), INDEX(Paste_Here!B$2:B$850, MATCH(B236, Paste_Here!A$2:A$850, 0)), ""), ""), "")</f>
        <v/>
      </c>
      <c r="E236" s="66"/>
      <c r="F236" s="76" t="str">
        <f>IFERROR(IF(B236&lt;&gt;"", IF(ISTEXT(INDEX(Paste_Here!K$2:K$850, MATCH(B236, Paste_Here!A$2:A$850, 0))), INDEX(Paste_Here!K$2:K$850, MATCH(B236, Paste_Here!A$2:A$850, 0)), ""), ""), "")</f>
        <v/>
      </c>
      <c r="G236" s="66"/>
      <c r="H236" s="76" t="str">
        <f>IFERROR(IF(B236&lt;&gt;"", IF(ISTEXT(INDEX(Paste_Here!C$2:C$850, MATCH(B236, Paste_Here!A$2:A$850, 0))), INDEX(Paste_Here!C$2:C$850, MATCH(B236, Paste_Here!A$2:A$850, 0)), ""), ""), "")</f>
        <v/>
      </c>
      <c r="I236" s="66"/>
      <c r="J236" s="76" t="str">
        <f>IFERROR(IF(B236&lt;&gt;"", IF(ISNUMBER(SEARCH("s", LOWER(INDEX(Paste_Here!M$2:M$850, MATCH(B236, Paste_Here!A$2:A$850, 0))))), "Yes", IF(INDEX(Paste_Here!M$2:M$850, MATCH(B236, Paste_Here!A$2:A$850, 0))&lt;&gt;"", "No", "")), ""), "")</f>
        <v/>
      </c>
      <c r="K236" s="66"/>
      <c r="L236" s="76" t="str">
        <f>IFERROR(IF(B236&lt;&gt;"", IF(ISNUMBER(SEARCH("yes", LOWER(INDEX(Paste_Here!E$2:E$850, MATCH(B236, Paste_Here!A$2:A$850, 0))))), "Yes", IF(ISNUMBER(SEARCH("no", LOWER(INDEX(Paste_Here!E$2:E$850, MATCH(B236, Paste_Here!A$2:A$850, 0))))), "No", "")), ""), "")</f>
        <v/>
      </c>
      <c r="M236" s="66"/>
      <c r="N236" s="76" t="str">
        <f>IFERROR(IF(B236&lt;&gt;"", IF(ISNUMBER(SEARCH("yes", LOWER(INDEX(Paste_Here!F$2:F$850, MATCH(B236, Paste_Here!A$2:A$850, 0))))), "Yes", IF(ISNUMBER(SEARCH("no", LOWER(INDEX(Paste_Here!F$2:F$850, MATCH(B236, Paste_Here!A$2:A$850, 0))))), "No", "")), ""), "")</f>
        <v/>
      </c>
      <c r="O236" s="66"/>
      <c r="P236" s="76" t="str">
        <f>IFERROR(IF(B236&lt;&gt;"", IF(ISNUMBER(SEARCH("yes", LOWER(INDEX(Paste_Here!L$2:L$850, MATCH(B236, Paste_Here!A$2:A$850, 0))))), "Yes", IF(ISNUMBER(SEARCH("no", LOWER(INDEX(Paste_Here!L$2:L$850, MATCH(B236, Paste_Here!A$2:A$850, 0))))), "No", "")), ""), "")</f>
        <v/>
      </c>
      <c r="Q236" s="66"/>
      <c r="R236" s="76" t="str">
        <f>IFERROR(IF(B236&lt;&gt;"", IF(ISNUMBER(SEARCH("transitional 2", LOWER(INDEX(Paste_Here!D$2:D$850, MATCH(B236, Paste_Here!A$2:A$850, 0))))), "T2", IF(ISNUMBER(SEARCH("transitional 1", LOWER(INDEX(Paste_Here!D$2:D$850, MATCH(B236, Paste_Here!A$2:A$850, 0))))), "T1", IF(ISNUMBER(SEARCH("waived ell services", LOWER(INDEX(Paste_Here!D$2:D$850, MATCH(B236, Paste_Here!A$2:A$850, 0))))), "W", IF(ISNUMBER(SEARCH("english language learner", LOWER(INDEX(Paste_Here!D$2:D$850, MATCH(B236, Paste_Here!A$2:A$850, 0))))), "L", "")))), ""), "")</f>
        <v/>
      </c>
      <c r="S236" s="66"/>
      <c r="T236" s="76" t="str">
        <f>IFERROR(IF(B236&lt;&gt;"", IF(ISNUMBER(SEARCH("yes", LOWER(INDEX(Paste_Here!I$2:I$850, MATCH(B236, Paste_Here!A$2:A$850, 0))))), "Yes", IF(ISNUMBER(SEARCH("no", LOWER(INDEX(Paste_Here!I$2:I$850, MATCH(B236, Paste_Here!A$2:A$850, 0))))), "No", "")), ""), "")</f>
        <v/>
      </c>
      <c r="U236" s="66"/>
      <c r="V236" s="76" t="str">
        <f>IFERROR(IF(B236&lt;&gt;"", IF(ISTEXT(INDEX(Paste_Here!J$2:J$850, MATCH(B236, Paste_Here!A$2:A$850, 0))), VALUE(INDEX(Paste_Here!J$2:J$850, MATCH(B236, Paste_Here!A$2:A$850, 0))), ""), ""), "")</f>
        <v/>
      </c>
      <c r="W236" s="66"/>
      <c r="X236" s="66"/>
      <c r="Y236" s="76" t="str">
        <f t="shared" si="26"/>
        <v/>
      </c>
      <c r="Z236" s="66"/>
      <c r="AA236" s="76" t="str">
        <f>IFERROR(IF(B236&lt;&gt;"", IF(AND(INDEX(Paste_Here!AI$2:AI$850, MATCH(B236, Paste_Here!A$2:A$850, 0))&lt;&gt;"", ISNUMBER(VALUE(INDEX(Paste_Here!AI$2:AI$850, MATCH(B236, Paste_Here!A$2:A$850, 0))))), INDEX(Paste_Here!AI$2:AI$850, MATCH(B236, Paste_Here!A$2:A$850, 0)), ""), ""), "")</f>
        <v/>
      </c>
      <c r="AB236" s="66"/>
      <c r="AC236" s="76" t="str">
        <f>IFERROR(IF(B236&lt;&gt;"", IF(AND(INDEX(Paste_Here!AJ$2:AJ$850, MATCH(B236, Paste_Here!A$2:A$850, 0))&lt;&gt;"", ISNUMBER(VALUE(INDEX(Paste_Here!AJ$2:AJ$850, MATCH(B236, Paste_Here!A$2:A$850, 0))))), INDEX(Paste_Here!AJ$2:AJ$850, MATCH(B236, Paste_Here!A$2:A$850, 0)), ""), ""), "")</f>
        <v/>
      </c>
      <c r="AD236" s="66"/>
      <c r="AE236" s="76" t="str">
        <f>IFERROR(IF(B236&lt;&gt;"", IF(AND(INDEX(Paste_Here!AK$2:AK$850, MATCH(B236, Paste_Here!A$2:A$850, 0))&lt;&gt;"", ISNUMBER(VALUE(INDEX(Paste_Here!AK$2:AK$850, MATCH(B236, Paste_Here!A$2:A$850, 0))))), INDEX(Paste_Here!AK$2:AK$850, MATCH(B236, Paste_Here!A$2:A$850, 0)), ""), ""), "")</f>
        <v/>
      </c>
      <c r="AF236" s="66"/>
      <c r="AG236" s="76" t="str">
        <f>IFERROR(IF(B236&lt;&gt;"", IF(AND(INDEX(Paste_Here!AL$2:AL$850, MATCH(B236, Paste_Here!A$2:A$850, 0))&lt;&gt;"", ISNUMBER(VALUE(INDEX(Paste_Here!AL$2:AL$850, MATCH(B236, Paste_Here!A$2:A$850, 0))))), INDEX(Paste_Here!AL$2:AL$850, MATCH(B236, Paste_Here!A$2:A$850, 0)), ""), ""), "")</f>
        <v/>
      </c>
      <c r="AH236" s="66"/>
      <c r="AI236" s="76" t="str">
        <f>IFERROR(IF(B236&lt;&gt;"", IF(AND(INDEX(Paste_Here!AH$2:AH$850, MATCH(B236, Paste_Here!A$2:A$850, 0))&lt;&gt;"", ISNUMBER(VALUE(INDEX(Paste_Here!AH$2:AH$850, MATCH(B236, Paste_Here!A$2:A$850, 0))))), IF(VALUE(INDEX(Paste_Here!AH$2:AH$850, MATCH(B236, Paste_Here!A$2:A$850, 0)))=0, "", INDEX(Paste_Here!AH$2:AH$850, MATCH(B236, Paste_Here!A$2:A$850, 0))), ""), ""), "")</f>
        <v/>
      </c>
      <c r="AJ236" s="66"/>
      <c r="AK236" s="76" t="str">
        <f>IFERROR(IF(B236&lt;&gt;"", IF(AND(INDEX(Paste_Here!N$2:N$850, MATCH(B236, Paste_Here!A$2:A$850, 0))&lt;&gt;"", ISNUMBER(VALUE(INDEX(Paste_Here!N$2:N$850, MATCH(B236, Paste_Here!A$2:A$850, 0))))), INDEX(Paste_Here!N$2:N$850, MATCH(B236, Paste_Here!A$2:A$850, 0)), ""), ""), "")</f>
        <v/>
      </c>
      <c r="AL236" s="66"/>
      <c r="AM236" s="76" t="str">
        <f>IFERROR(IF(B236&lt;&gt;"", IF(AND(INDEX(Paste_Here!O$2:O$850, MATCH(B236, Paste_Here!A$2:A$850, 0))&lt;&gt;"", ISNUMBER(VALUE(INDEX(Paste_Here!O$2:O$850, MATCH(B236, Paste_Here!A$2:A$850, 0))))), INDEX(Paste_Here!O$2:O$850, MATCH(B236, Paste_Here!A$2:A$850, 0)), ""), ""), "")</f>
        <v/>
      </c>
      <c r="AN236" s="66"/>
      <c r="AO236" s="76"/>
      <c r="AP236" s="66"/>
      <c r="AQ236" s="76"/>
      <c r="AR236" s="66"/>
      <c r="AS236" s="76"/>
      <c r="AT236" s="66"/>
      <c r="AU236" s="66"/>
      <c r="AV236" s="76" t="str">
        <f t="shared" si="27"/>
        <v/>
      </c>
      <c r="AW236" s="66"/>
      <c r="AX236" s="76" t="str">
        <f>IFERROR(IF(B236&lt;&gt;"", IF(ISNUMBER(SEARCH("Revealed-Potential (Primary Focus)", LOWER(INDEX(Paste_Here!Z$2:Z$850, MATCH(B236, Paste_Here!A$2:A$850, 0))))), "Rev-Potential: Prim", IF(ISNUMBER(SEARCH("Revealed-Potential (Secondary Focus)", LOWER(INDEX(Paste_Here!Z$2:Z$850, MATCH(B236, Paste_Here!A$2:A$850, 0))))), "Rev-Potential: Sec", IF(ISNUMBER(SEARCH("Monitoring", LOWER(INDEX(Paste_Here!Z$2:Z$850, MATCH(B236, Paste_Here!A$2:A$850, 0))))), "Monitoring", IF(ISNUMBER(SEARCH("At-Promise (Secondary Focus)", LOWER(INDEX(Paste_Here!Z$2:Z$850, MATCH(B236, Paste_Here!A$2:A$850, 0))))), "At-Promise: Sec", IF(ISNUMBER(SEARCH("At-Promise (Primary Focus)", LOWER(INDEX(Paste_Here!Z$2:Z$850, MATCH(B236, Paste_Here!A$2:A$850, 0))))), "At-Promise: Prim", ""))))), ""), "")</f>
        <v/>
      </c>
      <c r="AY236" s="66"/>
      <c r="AZ236" s="76"/>
      <c r="BA236" s="66"/>
      <c r="BB236" s="76"/>
      <c r="BC236" s="66"/>
      <c r="BD236" s="76"/>
      <c r="BE236" s="66"/>
      <c r="BF236" s="76"/>
      <c r="BG236" s="66"/>
      <c r="BH236" s="76"/>
      <c r="BI236" s="66"/>
      <c r="BJ236" s="66"/>
      <c r="BK236" s="76" t="str">
        <f t="shared" si="28"/>
        <v/>
      </c>
      <c r="BL236" s="66"/>
      <c r="BM236" s="76" t="str">
        <f>IFERROR(IF(B236&lt;&gt;"", IF(AND(ISNUMBER(VALUE(SUBSTITUTE(SUBSTITUTE(Paste_Here!R236, "br", "-"), "L", ""))), VALUE(SUBSTITUTE(SUBSTITUTE(Paste_Here!R236, "br", "-"), "L", "")) &gt;= 1095), "Yes", IF(AND(ISNUMBER(VALUE(SUBSTITUTE(SUBSTITUTE(Paste_Here!R236, "br", "-"), "L", ""))), VALUE(SUBSTITUTE(SUBSTITUTE(Paste_Here!R236, "br", "-"), "L", "")) &lt;= 1094), "No", "")), ""), "")</f>
        <v/>
      </c>
      <c r="BN236" s="66"/>
      <c r="BO236" s="76" t="str">
        <f>IFERROR(IF(B236&lt;&gt;"", IF(COUNTIF(INDEX(Paste_Here!Y$2:AB$850, MATCH(B236, Paste_Here!A$2:A$850, 0), 0), "yes") &gt; 0, "Yes", IF(COUNTIF(INDEX(Paste_Here!Y$2:AB$850, MATCH(B236, Paste_Here!A$2:A$850, 0), 0), "no") &gt; 0, "No", "")), ""), "")</f>
        <v/>
      </c>
      <c r="BP236" s="66"/>
      <c r="BQ236" s="76" t="str">
        <f>IFERROR(IF(B236&lt;&gt;"", IF(AND(ISNUMBER(VALUE(SUBSTITUTE(SUBSTITUTE(Paste_Here!U236, "em", "-"), "q", ""))), VALUE(SUBSTITUTE(SUBSTITUTE(Paste_Here!U236, "em", "-"), "q", "")) &gt;= 910), "Yes", IF(AND(ISNUMBER(VALUE(SUBSTITUTE(SUBSTITUTE(Paste_Here!U236, "em", "-"), "q", ""))), VALUE(SUBSTITUTE(SUBSTITUTE(Paste_Here!U236, "em", "-"), "q", "")) &lt;= 909), "No", "")), ""), "")</f>
        <v/>
      </c>
      <c r="BR236" s="66"/>
      <c r="BS236" s="76" t="str">
        <f>IFERROR(IF(B236&lt;&gt;"", IF(AND(INDEX(Paste_Here!X$2:X$850, MATCH(B236, Paste_Here!A$2:A$850, 0))&lt;&gt;"", ISNUMBER(VALUE(INDEX(Paste_Here!X$2:X$850, MATCH(B236, Paste_Here!A$2:A$850, 0))))), INDEX(Paste_Here!X$2:X$850, MATCH(B236, Paste_Here!A$2:A$850, 0)), ""), ""), "")</f>
        <v/>
      </c>
      <c r="BT236" s="66"/>
      <c r="BU236" s="76" t="str">
        <f>IFERROR(IF(B236&lt;&gt;"", IF(ISNUMBER(VALUE(INDEX(Paste_Here!G$2:G$850, MATCH(B236, Paste_Here!A$2:A$850, 0)))), IF(VALUE(INDEX(Paste_Here!G$2:G$850, MATCH(B236, Paste_Here!A$2:A$850, 0)))=0, "No", IF(AND(VALUE(INDEX(Paste_Here!G$2:G$850, MATCH(B236, Paste_Here!A$2:A$850, 0)))&gt;=1, VALUE(INDEX(Paste_Here!G$2:G$850, MATCH(B236, Paste_Here!A$2:A$850, 0)))&lt;=4), VALUE(INDEX(Paste_Here!G$2:G$850, MATCH(B236, Paste_Here!A$2:A$850, 0))), "")), ""), ""), "")</f>
        <v/>
      </c>
      <c r="BV236" s="66"/>
      <c r="BW236" s="76" t="str">
        <f>IFERROR(IF(B236&lt;&gt;"", IF(ISNUMBER(VALUE(INDEX(Paste_Here!H$2:H$850, MATCH(B236, Paste_Here!A$2:A$850, 0)))), IF(VALUE(INDEX(Paste_Here!H$2:H$850, MATCH(B236, Paste_Here!A$2:A$850, 0)))=0, "No", IF(AND(VALUE(INDEX(Paste_Here!H$2:H$850, MATCH(B236, Paste_Here!A$2:A$850, 0)))&gt;=1, VALUE(INDEX(Paste_Here!H$2:H$850, MATCH(B236, Paste_Here!A$2:A$850, 0)))&lt;=4), VALUE(INDEX(Paste_Here!H$2:H$850, MATCH(B236, Paste_Here!A$2:A$850, 0))), "")), ""), ""), "")</f>
        <v/>
      </c>
      <c r="BX236" s="66"/>
      <c r="BY236" s="76"/>
      <c r="BZ236" s="66"/>
      <c r="CA236" s="76"/>
      <c r="CB236" s="66"/>
      <c r="CC236" s="66"/>
      <c r="CD236" s="76" t="str">
        <f t="shared" si="29"/>
        <v/>
      </c>
      <c r="CE236" s="66"/>
      <c r="CF236" s="76" t="str">
        <f>IFERROR(IF(B236&lt;&gt;"", IF(AND(INDEX(Paste_Here!P$2:P$850, MATCH(B236, Paste_Here!A$2:A$850, 0))&lt;&gt;"", ISNUMBER(VALUE(INDEX(Paste_Here!P$2:P$850, MATCH(B236, Paste_Here!A$2:A$850, 0))))), INDEX(Paste_Here!P$2:P$850, MATCH(B236, Paste_Here!A$2:A$850, 0)), ""), ""), "")</f>
        <v/>
      </c>
      <c r="CG236" s="66"/>
      <c r="CH236" s="76" t="str">
        <f>IFERROR(IF(B236&lt;&gt;"", IF(ISNUMBER(SEARCH("highrisk", LOWER(INDEX(Paste_Here!Q$2:Q$850, MATCH(B236, Paste_Here!A$2:A$850, 0))))), "High Risk", IF(ISNUMBER(SEARCH("lowrisk", LOWER(INDEX(Paste_Here!Q$2:Q$850, MATCH(B236, Paste_Here!A$2:A$850, 0))))), "Low Risk", IF(ISNUMBER(SEARCH("somerisk", LOWER(INDEX(Paste_Here!Q$2:Q$850, MATCH(B236, Paste_Here!A$2:A$850, 0))))), "Some Risk", ""))), ""), "")</f>
        <v/>
      </c>
      <c r="CI236" s="66"/>
      <c r="CJ236" s="76" t="str">
        <f>IFERROR(IF(B236&lt;&gt;"", IF(AND(INDEX(Paste_Here!AA$2:AA$850, MATCH(B236, Paste_Here!A$2:A$850, 0))&lt;&gt;"", ISNUMBER(VALUE(INDEX(Paste_Here!AA$2:AA$850, MATCH(B236, Paste_Here!A$2:A$850, 0))))), INDEX(Paste_Here!AA$2:AA$850, MATCH(B236, Paste_Here!A$2:A$850, 0)), ""), ""), "")</f>
        <v/>
      </c>
      <c r="CK236" s="66"/>
      <c r="CL236" s="76" t="str">
        <f>IFERROR(IF(B236&lt;&gt;"", IF(LOWER(INDEX(Paste_Here!AB$2:AB$850, MATCH(B236, Paste_Here!A$2:A$850, 0)))="approaching expectations", "Approaching", IF(LOWER(INDEX(Paste_Here!AB$2:AB$850, MATCH(B236, Paste_Here!A$2:A$850, 0)))="met expectations", "Met", IF(LOWER(INDEX(Paste_Here!AB$2:AB$850, MATCH(B236, Paste_Here!A$2:A$850, 0)))="exceeded expectations", "Exceeded", IF(LOWER(INDEX(Paste_Here!AB$2:AB$850, MATCH(B236, Paste_Here!A$2:A$850, 0)))="below expectations", "Below", "")))), ""), "")</f>
        <v/>
      </c>
      <c r="CM236" s="66"/>
      <c r="CN236" s="76" t="str">
        <f>IFERROR(IF(B236&lt;&gt;"", IF(AND(INDEX(Paste_Here!AC$2:AC$850, MATCH(B236, Paste_Here!A$2:A$850, 0))&lt;&gt;"", ISNUMBER(VALUE(INDEX(Paste_Here!AC$2:AC$850, MATCH(B236, Paste_Here!A$2:A$850, 0))))), INDEX(Paste_Here!AC$2:AC$850, MATCH(B236, Paste_Here!A$2:A$850, 0)), ""), ""), "")</f>
        <v/>
      </c>
      <c r="CO236" s="66"/>
      <c r="CP236" s="76"/>
      <c r="CQ236" s="66"/>
      <c r="CR236" s="76"/>
      <c r="CS236" s="66"/>
      <c r="CT236" s="76"/>
      <c r="CU236" s="66"/>
      <c r="CV236" s="76"/>
      <c r="CW236" s="66"/>
      <c r="CX236" s="76"/>
      <c r="CY236" s="66"/>
      <c r="CZ236" s="66"/>
      <c r="DA236" s="76" t="str">
        <f t="shared" si="30"/>
        <v/>
      </c>
      <c r="DB236" s="66"/>
      <c r="DC236" s="76" t="str">
        <f>IFERROR(IF(B236&lt;&gt;"", IF(AND(INDEX(Paste_Here!V$2:V$850, MATCH(B236, Paste_Here!A$2:A$850, 0))&lt;&gt;"", ISNUMBER(VALUE(INDEX(Paste_Here!V$2:V$850, MATCH(B236, Paste_Here!A$2:A$850, 0))))), INDEX(Paste_Here!V$2:V$850, MATCH(B236, Paste_Here!A$2:A$850, 0)), ""), ""), "")</f>
        <v/>
      </c>
      <c r="DD236" s="66"/>
      <c r="DE236" s="76" t="str">
        <f>IFERROR(IF(B236&lt;&gt;"", IF(ISNUMBER(SEARCH("highrisk", LOWER(INDEX(Paste_Here!W$2:W$850, MATCH(B236, Paste_Here!A$2:A$850, 0))))), "High Risk", IF(ISNUMBER(SEARCH("lowrisk", LOWER(INDEX(Paste_Here!W$2:W$850, MATCH(B236, Paste_Here!A$2:A$850, 0))))), "Low Risk", IF(ISNUMBER(SEARCH("somerisk", LOWER(INDEX(Paste_Here!W$2:W$850, MATCH(B236, Paste_Here!A$2:A$850, 0))))), "Some Risk", ""))), ""), "")</f>
        <v/>
      </c>
      <c r="DF236" s="66"/>
      <c r="DG236" s="76" t="str">
        <f>IFERROR(IF(B236&lt;&gt;"", IF(AND(INDEX(Paste_Here!S$2:S$850, MATCH(B236, Paste_Here!A$2:A$850, 0))&lt;&gt;"", ISNUMBER(VALUE(INDEX(Paste_Here!S$2:S$850, MATCH(B236, Paste_Here!A$2:A$850, 0))))), INDEX(Paste_Here!S$2:S$850, MATCH(B236, Paste_Here!A$2:A$850, 0)), ""), ""), "")</f>
        <v/>
      </c>
      <c r="DH236" s="66"/>
      <c r="DI236" s="76" t="str">
        <f>IFERROR(IF(B236&lt;&gt;"", IF(ISNUMBER(SEARCH("highrisk", LOWER(INDEX(Paste_Here!T$2:T$850, MATCH(B236, Paste_Here!A$2:A$850, 0))))), "High Risk", IF(ISNUMBER(SEARCH("lowrisk", LOWER(INDEX(Paste_Here!T$2:T$850, MATCH(B236, Paste_Here!A$2:A$850, 0))))), "Low Risk", IF(ISNUMBER(SEARCH("somerisk", LOWER(INDEX(Paste_Here!T$2:T$850, MATCH(B236, Paste_Here!A$2:A$850, 0))))), "Some Risk", ""))), ""), "")</f>
        <v/>
      </c>
      <c r="DJ236" s="66"/>
      <c r="DK236" s="76" t="str">
        <f>IFERROR(IF(B236&lt;&gt;"", IF(AND(INDEX(Paste_Here!AD$2:AD$850, MATCH(B236, Paste_Here!A$2:A$850, 0))&lt;&gt;"", ISNUMBER(VALUE(INDEX(Paste_Here!AD$2:AD$850, MATCH(B236, Paste_Here!A$2:A$850, 0))))), INDEX(Paste_Here!AD$2:AD$850, MATCH(B236, Paste_Here!A$2:A$850, 0)), ""), ""), "")</f>
        <v/>
      </c>
      <c r="DL236" s="66"/>
      <c r="DM236" s="76" t="str">
        <f>IFERROR(IF(B236&lt;&gt;"", IF(LOWER(INDEX(Paste_Here!AE$2:AE$850, MATCH(B236, Paste_Here!A$2:A$850, 0)))="approaching expectations", "Approaching", IF(LOWER(INDEX(Paste_Here!AE$2:AE$850, MATCH(B236, Paste_Here!A$2:A$850, 0)))="met expectations", "Met", IF(LOWER(INDEX(Paste_Here!AE$2:AE$850, MATCH(B236, Paste_Here!A$2:A$850, 0)))="exceeded expectations", "Exceeded", IF(LOWER(INDEX(Paste_Here!AE$2:AE$850, MATCH(B236, Paste_Here!A$2:A$850, 0)))="below expectations", "Below", "")))), ""), "")</f>
        <v/>
      </c>
      <c r="DN236" s="66"/>
      <c r="DO236" s="76"/>
      <c r="DP236" s="66"/>
      <c r="DQ236" s="76"/>
      <c r="DR236" s="66"/>
      <c r="DS236" s="76"/>
      <c r="DT236" s="66"/>
      <c r="DU236" s="76"/>
      <c r="DV236" s="66"/>
      <c r="DW236" s="66"/>
      <c r="DX236" s="76" t="str">
        <f t="shared" si="31"/>
        <v/>
      </c>
      <c r="DY236" s="66"/>
      <c r="DZ236" s="76"/>
      <c r="EA236" s="66"/>
      <c r="EB236" s="76"/>
      <c r="EC236" s="66"/>
      <c r="ED236" s="76" t="str">
        <f>IFERROR(IF(B236&lt;&gt;"", IF(AND(INDEX(Paste_Here!AF$2:AF$850, MATCH(B236, Paste_Here!A$2:A$850, 0))&lt;&gt;"", ISNUMBER(VALUE(INDEX(Paste_Here!AF$2:AF$850, MATCH(B236, Paste_Here!A$2:A$850, 0))))), INDEX(Paste_Here!AF$2:AF$850, MATCH(B236, Paste_Here!A$2:A$850, 0)), ""), ""), "")</f>
        <v/>
      </c>
      <c r="EE236" s="66"/>
      <c r="EF236" s="76"/>
      <c r="EG236" s="66"/>
      <c r="EH236" s="76"/>
      <c r="EI236" s="66"/>
      <c r="EJ236" s="76" t="str">
        <f>IFERROR(IF(B236&lt;&gt;"", IF(AND(INDEX(Paste_Here!AG$2:AG$850, MATCH(B236, Paste_Here!A$2:A$850, 0))&lt;&gt;"", ISNUMBER(VALUE(INDEX(Paste_Here!AG$2:AG$850, MATCH(B236, Paste_Here!A$2:A$850, 0))))), INDEX(Paste_Here!AG$2:AG$850, MATCH(B236, Paste_Here!A$2:A$850, 0)), ""), ""), "")</f>
        <v/>
      </c>
      <c r="EK236" s="66"/>
      <c r="EL236" s="76"/>
      <c r="EM236" s="66"/>
      <c r="EN236" s="76"/>
      <c r="EO236" s="66"/>
      <c r="EP236" s="76"/>
      <c r="EQ236" s="66"/>
      <c r="ER236" s="76"/>
      <c r="ES236" s="66"/>
      <c r="ET236" s="66"/>
      <c r="EU236" s="76"/>
      <c r="EV236" s="66"/>
      <c r="EW236" s="76"/>
      <c r="EX236" s="66"/>
      <c r="EY236" s="76"/>
      <c r="EZ236" s="66"/>
      <c r="FA236" s="76"/>
      <c r="FB236" s="66"/>
      <c r="FC236" s="76"/>
      <c r="FD236" s="66"/>
      <c r="FE236" s="76"/>
      <c r="FF236" s="66"/>
      <c r="FG236" s="76"/>
      <c r="FH236" s="66"/>
      <c r="FI236" s="76"/>
      <c r="FJ236" s="66"/>
      <c r="FK236" s="76"/>
      <c r="FL236" s="66"/>
      <c r="FM236" s="76"/>
      <c r="FN236" s="66"/>
      <c r="FO236" s="76"/>
      <c r="FP236" s="66"/>
      <c r="FQ236" s="76"/>
      <c r="FR236" s="66"/>
      <c r="FS236" s="76"/>
      <c r="FT236" s="66"/>
      <c r="FU236" s="76"/>
      <c r="FV236" s="66"/>
      <c r="FW236" s="76"/>
      <c r="FX236" s="66"/>
      <c r="FY236" s="76"/>
      <c r="FZ236" s="66"/>
      <c r="GA236" s="76"/>
      <c r="GB236" s="66"/>
      <c r="GC236" s="76"/>
      <c r="GD236" s="66"/>
      <c r="GE236" s="76"/>
      <c r="GF236" s="66"/>
      <c r="GG236" s="76"/>
      <c r="GH236" s="66"/>
      <c r="GI236" s="76"/>
      <c r="GJ236" s="66"/>
      <c r="GK236" s="76"/>
      <c r="GL236" s="66"/>
      <c r="GM236" s="76"/>
      <c r="GN236" s="66"/>
      <c r="GO236" s="76"/>
      <c r="GP236" s="66"/>
      <c r="GQ236" s="76"/>
      <c r="GR236" s="66"/>
      <c r="GS236" s="76"/>
      <c r="GT236" s="66"/>
      <c r="GU236" s="76"/>
      <c r="GV236" s="66"/>
      <c r="GW236" s="76"/>
      <c r="GX236" s="66"/>
      <c r="GY236" s="76"/>
      <c r="GZ236" s="66"/>
      <c r="HA236" s="76"/>
      <c r="HB236" s="66"/>
      <c r="HC236" s="76"/>
      <c r="HD236" s="66"/>
      <c r="HE236" s="76"/>
      <c r="HF236" s="66"/>
      <c r="HG236" s="76"/>
      <c r="HH236" s="66"/>
      <c r="HI236" s="76"/>
      <c r="HJ236" s="66"/>
      <c r="HK236" s="76"/>
      <c r="HL236" s="66"/>
      <c r="HM236" s="76"/>
      <c r="HN236" s="66"/>
      <c r="HO236" s="76"/>
      <c r="HP236" s="66"/>
      <c r="HQ236" s="76"/>
      <c r="HR236" s="66"/>
      <c r="HS236" s="76"/>
      <c r="HT236" s="66"/>
      <c r="HU236" s="76"/>
      <c r="HV236" s="66"/>
      <c r="HW236" s="76"/>
      <c r="HX236" s="66"/>
      <c r="HY236" s="76"/>
      <c r="HZ236" s="66"/>
      <c r="IA236" s="76"/>
      <c r="IB236" s="66"/>
      <c r="IC236" s="76"/>
      <c r="ID236" s="66"/>
      <c r="IE236" s="76"/>
      <c r="IF236" s="66"/>
      <c r="IG236" s="76"/>
      <c r="IH236" s="66"/>
      <c r="II236" s="76"/>
      <c r="IJ236" s="66"/>
      <c r="IK236" s="76"/>
      <c r="IL236" s="66"/>
      <c r="IM236" s="76"/>
      <c r="IN236" s="66"/>
      <c r="IO236" s="76"/>
      <c r="IP236" s="66"/>
      <c r="IQ236" s="76"/>
      <c r="IR236" s="66"/>
      <c r="IS236" s="76"/>
      <c r="IT236" s="66"/>
      <c r="IU236" s="76"/>
      <c r="IV236" s="66"/>
      <c r="IW236" s="76"/>
      <c r="IX236" s="66"/>
      <c r="IY236" s="76"/>
      <c r="IZ236" s="66"/>
      <c r="JA236" s="76"/>
      <c r="JB236" s="66"/>
      <c r="JC236" s="76"/>
      <c r="JD236" s="66"/>
      <c r="JE236" s="76"/>
      <c r="JF236" s="66"/>
      <c r="JG236" s="76"/>
      <c r="JH236" s="66"/>
      <c r="JI236" s="76"/>
      <c r="JJ236" s="66"/>
      <c r="JK236" s="76"/>
      <c r="JL236" s="66"/>
      <c r="JM236" s="76"/>
      <c r="JN236" s="66"/>
      <c r="JO236" s="76"/>
      <c r="JP236" s="66"/>
      <c r="JQ236" s="76"/>
      <c r="JR236" s="66"/>
      <c r="JS236" s="76"/>
      <c r="JT236" s="66"/>
      <c r="JU236" s="76"/>
      <c r="JV236" s="66"/>
      <c r="JW236" s="76"/>
      <c r="JX236" s="66"/>
      <c r="JY236" s="76"/>
      <c r="JZ236" s="66"/>
      <c r="KA236" s="76"/>
      <c r="KB236" s="66"/>
      <c r="KC236" s="76"/>
      <c r="KD236" s="66"/>
      <c r="KE236" s="76"/>
      <c r="KF236" s="66"/>
      <c r="KG236" s="76"/>
      <c r="KH236" s="66"/>
      <c r="KI236" s="76"/>
      <c r="KJ236" s="66"/>
      <c r="KK236" s="76"/>
      <c r="KL236" s="66"/>
      <c r="KM236" s="76"/>
      <c r="KN236" s="66"/>
      <c r="KO236" s="76"/>
      <c r="KP236" s="66"/>
      <c r="KQ236" s="76"/>
      <c r="KR236" s="66"/>
      <c r="KS236" s="76"/>
      <c r="KT236" s="66"/>
      <c r="KU236" s="76"/>
      <c r="KV236" s="66"/>
      <c r="KW236" s="76"/>
      <c r="KX236" s="66"/>
      <c r="KY236" s="76"/>
      <c r="KZ236" s="66"/>
      <c r="LA236" s="76"/>
      <c r="LB236" s="66"/>
      <c r="LC236" s="76"/>
      <c r="LD236" s="66"/>
      <c r="LE236" s="76"/>
      <c r="LF236" s="66"/>
      <c r="LG236" s="76"/>
      <c r="LH236" s="66"/>
      <c r="LI236" s="76"/>
      <c r="LJ236" s="66"/>
      <c r="LK236" s="76"/>
      <c r="LL236" s="66"/>
      <c r="LM236" s="76"/>
      <c r="LN236" s="66"/>
      <c r="LO236" s="76"/>
      <c r="LP236" s="66"/>
      <c r="LQ236" s="76"/>
      <c r="LR236" s="66"/>
      <c r="LS236" s="76"/>
      <c r="LT236" s="66"/>
      <c r="LU236" s="76"/>
      <c r="LV236" s="66"/>
      <c r="LW236" s="76"/>
      <c r="LX236" s="66"/>
      <c r="LY236" s="76"/>
      <c r="LZ236" s="66"/>
      <c r="MA236" s="76"/>
      <c r="MB236" s="66"/>
      <c r="MC236" s="76"/>
      <c r="MD236" s="66"/>
      <c r="MG236" s="1" t="str" cm="1">
        <f t="array" ref="MG236">IFERROR(INDEX(Paste_Here!$B$2:$B$850, MATCH(0, COUNTIF(MG$4:MG235, Paste_Here!$B$2:$B$850) + IF(Paste_Here!$B$2:$B$850="", 1, 0), 0)), "")</f>
        <v/>
      </c>
      <c r="MH236" s="1" t="str">
        <f>IF(MG236&lt;&gt;"", INDEX(Paste_Here!$A$2:$A$850, MATCH(MG236, Paste_Here!$B$2:$B$850, 0)), "")</f>
        <v/>
      </c>
      <c r="MI236" s="1" t="str">
        <f t="shared" si="32"/>
        <v/>
      </c>
      <c r="MJ236" s="1" t="str" cm="1">
        <f t="array" ref="MJ236">IFERROR(INDEX($MI$5:$MI$850, MATCH(SMALL(IF($MI$5:$MI$850&lt;&gt;"", COUNTIF($MI$5:$MI$850, "&lt;"&amp;$MI$5:$MI$850)+1), ROW()-ROW($MJ$5)+1), COUNTIF($MI$5:$MI$850, "&lt;"&amp;$MI$5:$MI$850)+1, 0)), "")</f>
        <v/>
      </c>
    </row>
    <row r="237" spans="1:348">
      <c r="A237" s="66"/>
      <c r="B237" s="76" t="str">
        <f t="shared" si="25"/>
        <v/>
      </c>
      <c r="C237" s="66"/>
      <c r="D237" s="76" t="str">
        <f>IFERROR(IF(B237&lt;&gt;"", IF(AND(INDEX(Paste_Here!B$2:B$850, MATCH(B237, Paste_Here!A$2:A$850, 0))&lt;&gt;"", ISNUMBER(VALUE(INDEX(Paste_Here!B$2:B$850, MATCH(B237, Paste_Here!A$2:A$850, 0))))), INDEX(Paste_Here!B$2:B$850, MATCH(B237, Paste_Here!A$2:A$850, 0)), ""), ""), "")</f>
        <v/>
      </c>
      <c r="E237" s="66"/>
      <c r="F237" s="76" t="str">
        <f>IFERROR(IF(B237&lt;&gt;"", IF(ISTEXT(INDEX(Paste_Here!K$2:K$850, MATCH(B237, Paste_Here!A$2:A$850, 0))), INDEX(Paste_Here!K$2:K$850, MATCH(B237, Paste_Here!A$2:A$850, 0)), ""), ""), "")</f>
        <v/>
      </c>
      <c r="G237" s="66"/>
      <c r="H237" s="76" t="str">
        <f>IFERROR(IF(B237&lt;&gt;"", IF(ISTEXT(INDEX(Paste_Here!C$2:C$850, MATCH(B237, Paste_Here!A$2:A$850, 0))), INDEX(Paste_Here!C$2:C$850, MATCH(B237, Paste_Here!A$2:A$850, 0)), ""), ""), "")</f>
        <v/>
      </c>
      <c r="I237" s="66"/>
      <c r="J237" s="76" t="str">
        <f>IFERROR(IF(B237&lt;&gt;"", IF(ISNUMBER(SEARCH("s", LOWER(INDEX(Paste_Here!M$2:M$850, MATCH(B237, Paste_Here!A$2:A$850, 0))))), "Yes", IF(INDEX(Paste_Here!M$2:M$850, MATCH(B237, Paste_Here!A$2:A$850, 0))&lt;&gt;"", "No", "")), ""), "")</f>
        <v/>
      </c>
      <c r="K237" s="66"/>
      <c r="L237" s="76" t="str">
        <f>IFERROR(IF(B237&lt;&gt;"", IF(ISNUMBER(SEARCH("yes", LOWER(INDEX(Paste_Here!E$2:E$850, MATCH(B237, Paste_Here!A$2:A$850, 0))))), "Yes", IF(ISNUMBER(SEARCH("no", LOWER(INDEX(Paste_Here!E$2:E$850, MATCH(B237, Paste_Here!A$2:A$850, 0))))), "No", "")), ""), "")</f>
        <v/>
      </c>
      <c r="M237" s="66"/>
      <c r="N237" s="76" t="str">
        <f>IFERROR(IF(B237&lt;&gt;"", IF(ISNUMBER(SEARCH("yes", LOWER(INDEX(Paste_Here!F$2:F$850, MATCH(B237, Paste_Here!A$2:A$850, 0))))), "Yes", IF(ISNUMBER(SEARCH("no", LOWER(INDEX(Paste_Here!F$2:F$850, MATCH(B237, Paste_Here!A$2:A$850, 0))))), "No", "")), ""), "")</f>
        <v/>
      </c>
      <c r="O237" s="66"/>
      <c r="P237" s="76" t="str">
        <f>IFERROR(IF(B237&lt;&gt;"", IF(ISNUMBER(SEARCH("yes", LOWER(INDEX(Paste_Here!L$2:L$850, MATCH(B237, Paste_Here!A$2:A$850, 0))))), "Yes", IF(ISNUMBER(SEARCH("no", LOWER(INDEX(Paste_Here!L$2:L$850, MATCH(B237, Paste_Here!A$2:A$850, 0))))), "No", "")), ""), "")</f>
        <v/>
      </c>
      <c r="Q237" s="66"/>
      <c r="R237" s="76" t="str">
        <f>IFERROR(IF(B237&lt;&gt;"", IF(ISNUMBER(SEARCH("transitional 2", LOWER(INDEX(Paste_Here!D$2:D$850, MATCH(B237, Paste_Here!A$2:A$850, 0))))), "T2", IF(ISNUMBER(SEARCH("transitional 1", LOWER(INDEX(Paste_Here!D$2:D$850, MATCH(B237, Paste_Here!A$2:A$850, 0))))), "T1", IF(ISNUMBER(SEARCH("waived ell services", LOWER(INDEX(Paste_Here!D$2:D$850, MATCH(B237, Paste_Here!A$2:A$850, 0))))), "W", IF(ISNUMBER(SEARCH("english language learner", LOWER(INDEX(Paste_Here!D$2:D$850, MATCH(B237, Paste_Here!A$2:A$850, 0))))), "L", "")))), ""), "")</f>
        <v/>
      </c>
      <c r="S237" s="66"/>
      <c r="T237" s="76" t="str">
        <f>IFERROR(IF(B237&lt;&gt;"", IF(ISNUMBER(SEARCH("yes", LOWER(INDEX(Paste_Here!I$2:I$850, MATCH(B237, Paste_Here!A$2:A$850, 0))))), "Yes", IF(ISNUMBER(SEARCH("no", LOWER(INDEX(Paste_Here!I$2:I$850, MATCH(B237, Paste_Here!A$2:A$850, 0))))), "No", "")), ""), "")</f>
        <v/>
      </c>
      <c r="U237" s="66"/>
      <c r="V237" s="76" t="str">
        <f>IFERROR(IF(B237&lt;&gt;"", IF(ISTEXT(INDEX(Paste_Here!J$2:J$850, MATCH(B237, Paste_Here!A$2:A$850, 0))), VALUE(INDEX(Paste_Here!J$2:J$850, MATCH(B237, Paste_Here!A$2:A$850, 0))), ""), ""), "")</f>
        <v/>
      </c>
      <c r="W237" s="66"/>
      <c r="X237" s="66"/>
      <c r="Y237" s="76" t="str">
        <f t="shared" si="26"/>
        <v/>
      </c>
      <c r="Z237" s="66"/>
      <c r="AA237" s="76" t="str">
        <f>IFERROR(IF(B237&lt;&gt;"", IF(AND(INDEX(Paste_Here!AI$2:AI$850, MATCH(B237, Paste_Here!A$2:A$850, 0))&lt;&gt;"", ISNUMBER(VALUE(INDEX(Paste_Here!AI$2:AI$850, MATCH(B237, Paste_Here!A$2:A$850, 0))))), INDEX(Paste_Here!AI$2:AI$850, MATCH(B237, Paste_Here!A$2:A$850, 0)), ""), ""), "")</f>
        <v/>
      </c>
      <c r="AB237" s="66"/>
      <c r="AC237" s="76" t="str">
        <f>IFERROR(IF(B237&lt;&gt;"", IF(AND(INDEX(Paste_Here!AJ$2:AJ$850, MATCH(B237, Paste_Here!A$2:A$850, 0))&lt;&gt;"", ISNUMBER(VALUE(INDEX(Paste_Here!AJ$2:AJ$850, MATCH(B237, Paste_Here!A$2:A$850, 0))))), INDEX(Paste_Here!AJ$2:AJ$850, MATCH(B237, Paste_Here!A$2:A$850, 0)), ""), ""), "")</f>
        <v/>
      </c>
      <c r="AD237" s="66"/>
      <c r="AE237" s="76" t="str">
        <f>IFERROR(IF(B237&lt;&gt;"", IF(AND(INDEX(Paste_Here!AK$2:AK$850, MATCH(B237, Paste_Here!A$2:A$850, 0))&lt;&gt;"", ISNUMBER(VALUE(INDEX(Paste_Here!AK$2:AK$850, MATCH(B237, Paste_Here!A$2:A$850, 0))))), INDEX(Paste_Here!AK$2:AK$850, MATCH(B237, Paste_Here!A$2:A$850, 0)), ""), ""), "")</f>
        <v/>
      </c>
      <c r="AF237" s="66"/>
      <c r="AG237" s="76" t="str">
        <f>IFERROR(IF(B237&lt;&gt;"", IF(AND(INDEX(Paste_Here!AL$2:AL$850, MATCH(B237, Paste_Here!A$2:A$850, 0))&lt;&gt;"", ISNUMBER(VALUE(INDEX(Paste_Here!AL$2:AL$850, MATCH(B237, Paste_Here!A$2:A$850, 0))))), INDEX(Paste_Here!AL$2:AL$850, MATCH(B237, Paste_Here!A$2:A$850, 0)), ""), ""), "")</f>
        <v/>
      </c>
      <c r="AH237" s="66"/>
      <c r="AI237" s="76" t="str">
        <f>IFERROR(IF(B237&lt;&gt;"", IF(AND(INDEX(Paste_Here!AH$2:AH$850, MATCH(B237, Paste_Here!A$2:A$850, 0))&lt;&gt;"", ISNUMBER(VALUE(INDEX(Paste_Here!AH$2:AH$850, MATCH(B237, Paste_Here!A$2:A$850, 0))))), IF(VALUE(INDEX(Paste_Here!AH$2:AH$850, MATCH(B237, Paste_Here!A$2:A$850, 0)))=0, "", INDEX(Paste_Here!AH$2:AH$850, MATCH(B237, Paste_Here!A$2:A$850, 0))), ""), ""), "")</f>
        <v/>
      </c>
      <c r="AJ237" s="66"/>
      <c r="AK237" s="76" t="str">
        <f>IFERROR(IF(B237&lt;&gt;"", IF(AND(INDEX(Paste_Here!N$2:N$850, MATCH(B237, Paste_Here!A$2:A$850, 0))&lt;&gt;"", ISNUMBER(VALUE(INDEX(Paste_Here!N$2:N$850, MATCH(B237, Paste_Here!A$2:A$850, 0))))), INDEX(Paste_Here!N$2:N$850, MATCH(B237, Paste_Here!A$2:A$850, 0)), ""), ""), "")</f>
        <v/>
      </c>
      <c r="AL237" s="66"/>
      <c r="AM237" s="76" t="str">
        <f>IFERROR(IF(B237&lt;&gt;"", IF(AND(INDEX(Paste_Here!O$2:O$850, MATCH(B237, Paste_Here!A$2:A$850, 0))&lt;&gt;"", ISNUMBER(VALUE(INDEX(Paste_Here!O$2:O$850, MATCH(B237, Paste_Here!A$2:A$850, 0))))), INDEX(Paste_Here!O$2:O$850, MATCH(B237, Paste_Here!A$2:A$850, 0)), ""), ""), "")</f>
        <v/>
      </c>
      <c r="AN237" s="66"/>
      <c r="AO237" s="76"/>
      <c r="AP237" s="66"/>
      <c r="AQ237" s="76"/>
      <c r="AR237" s="66"/>
      <c r="AS237" s="76"/>
      <c r="AT237" s="66"/>
      <c r="AU237" s="66"/>
      <c r="AV237" s="76" t="str">
        <f t="shared" si="27"/>
        <v/>
      </c>
      <c r="AW237" s="66"/>
      <c r="AX237" s="76" t="str">
        <f>IFERROR(IF(B237&lt;&gt;"", IF(ISNUMBER(SEARCH("Revealed-Potential (Primary Focus)", LOWER(INDEX(Paste_Here!Z$2:Z$850, MATCH(B237, Paste_Here!A$2:A$850, 0))))), "Rev-Potential: Prim", IF(ISNUMBER(SEARCH("Revealed-Potential (Secondary Focus)", LOWER(INDEX(Paste_Here!Z$2:Z$850, MATCH(B237, Paste_Here!A$2:A$850, 0))))), "Rev-Potential: Sec", IF(ISNUMBER(SEARCH("Monitoring", LOWER(INDEX(Paste_Here!Z$2:Z$850, MATCH(B237, Paste_Here!A$2:A$850, 0))))), "Monitoring", IF(ISNUMBER(SEARCH("At-Promise (Secondary Focus)", LOWER(INDEX(Paste_Here!Z$2:Z$850, MATCH(B237, Paste_Here!A$2:A$850, 0))))), "At-Promise: Sec", IF(ISNUMBER(SEARCH("At-Promise (Primary Focus)", LOWER(INDEX(Paste_Here!Z$2:Z$850, MATCH(B237, Paste_Here!A$2:A$850, 0))))), "At-Promise: Prim", ""))))), ""), "")</f>
        <v/>
      </c>
      <c r="AY237" s="66"/>
      <c r="AZ237" s="76"/>
      <c r="BA237" s="66"/>
      <c r="BB237" s="76"/>
      <c r="BC237" s="66"/>
      <c r="BD237" s="76"/>
      <c r="BE237" s="66"/>
      <c r="BF237" s="76"/>
      <c r="BG237" s="66"/>
      <c r="BH237" s="76"/>
      <c r="BI237" s="66"/>
      <c r="BJ237" s="66"/>
      <c r="BK237" s="76" t="str">
        <f t="shared" si="28"/>
        <v/>
      </c>
      <c r="BL237" s="66"/>
      <c r="BM237" s="76" t="str">
        <f>IFERROR(IF(B237&lt;&gt;"", IF(AND(ISNUMBER(VALUE(SUBSTITUTE(SUBSTITUTE(Paste_Here!R237, "br", "-"), "L", ""))), VALUE(SUBSTITUTE(SUBSTITUTE(Paste_Here!R237, "br", "-"), "L", "")) &gt;= 1095), "Yes", IF(AND(ISNUMBER(VALUE(SUBSTITUTE(SUBSTITUTE(Paste_Here!R237, "br", "-"), "L", ""))), VALUE(SUBSTITUTE(SUBSTITUTE(Paste_Here!R237, "br", "-"), "L", "")) &lt;= 1094), "No", "")), ""), "")</f>
        <v/>
      </c>
      <c r="BN237" s="66"/>
      <c r="BO237" s="76" t="str">
        <f>IFERROR(IF(B237&lt;&gt;"", IF(COUNTIF(INDEX(Paste_Here!Y$2:AB$850, MATCH(B237, Paste_Here!A$2:A$850, 0), 0), "yes") &gt; 0, "Yes", IF(COUNTIF(INDEX(Paste_Here!Y$2:AB$850, MATCH(B237, Paste_Here!A$2:A$850, 0), 0), "no") &gt; 0, "No", "")), ""), "")</f>
        <v/>
      </c>
      <c r="BP237" s="66"/>
      <c r="BQ237" s="76" t="str">
        <f>IFERROR(IF(B237&lt;&gt;"", IF(AND(ISNUMBER(VALUE(SUBSTITUTE(SUBSTITUTE(Paste_Here!U237, "em", "-"), "q", ""))), VALUE(SUBSTITUTE(SUBSTITUTE(Paste_Here!U237, "em", "-"), "q", "")) &gt;= 910), "Yes", IF(AND(ISNUMBER(VALUE(SUBSTITUTE(SUBSTITUTE(Paste_Here!U237, "em", "-"), "q", ""))), VALUE(SUBSTITUTE(SUBSTITUTE(Paste_Here!U237, "em", "-"), "q", "")) &lt;= 909), "No", "")), ""), "")</f>
        <v/>
      </c>
      <c r="BR237" s="66"/>
      <c r="BS237" s="76" t="str">
        <f>IFERROR(IF(B237&lt;&gt;"", IF(AND(INDEX(Paste_Here!X$2:X$850, MATCH(B237, Paste_Here!A$2:A$850, 0))&lt;&gt;"", ISNUMBER(VALUE(INDEX(Paste_Here!X$2:X$850, MATCH(B237, Paste_Here!A$2:A$850, 0))))), INDEX(Paste_Here!X$2:X$850, MATCH(B237, Paste_Here!A$2:A$850, 0)), ""), ""), "")</f>
        <v/>
      </c>
      <c r="BT237" s="66"/>
      <c r="BU237" s="76" t="str">
        <f>IFERROR(IF(B237&lt;&gt;"", IF(ISNUMBER(VALUE(INDEX(Paste_Here!G$2:G$850, MATCH(B237, Paste_Here!A$2:A$850, 0)))), IF(VALUE(INDEX(Paste_Here!G$2:G$850, MATCH(B237, Paste_Here!A$2:A$850, 0)))=0, "No", IF(AND(VALUE(INDEX(Paste_Here!G$2:G$850, MATCH(B237, Paste_Here!A$2:A$850, 0)))&gt;=1, VALUE(INDEX(Paste_Here!G$2:G$850, MATCH(B237, Paste_Here!A$2:A$850, 0)))&lt;=4), VALUE(INDEX(Paste_Here!G$2:G$850, MATCH(B237, Paste_Here!A$2:A$850, 0))), "")), ""), ""), "")</f>
        <v/>
      </c>
      <c r="BV237" s="66"/>
      <c r="BW237" s="76" t="str">
        <f>IFERROR(IF(B237&lt;&gt;"", IF(ISNUMBER(VALUE(INDEX(Paste_Here!H$2:H$850, MATCH(B237, Paste_Here!A$2:A$850, 0)))), IF(VALUE(INDEX(Paste_Here!H$2:H$850, MATCH(B237, Paste_Here!A$2:A$850, 0)))=0, "No", IF(AND(VALUE(INDEX(Paste_Here!H$2:H$850, MATCH(B237, Paste_Here!A$2:A$850, 0)))&gt;=1, VALUE(INDEX(Paste_Here!H$2:H$850, MATCH(B237, Paste_Here!A$2:A$850, 0)))&lt;=4), VALUE(INDEX(Paste_Here!H$2:H$850, MATCH(B237, Paste_Here!A$2:A$850, 0))), "")), ""), ""), "")</f>
        <v/>
      </c>
      <c r="BX237" s="66"/>
      <c r="BY237" s="76"/>
      <c r="BZ237" s="66"/>
      <c r="CA237" s="76"/>
      <c r="CB237" s="66"/>
      <c r="CC237" s="66"/>
      <c r="CD237" s="76" t="str">
        <f t="shared" si="29"/>
        <v/>
      </c>
      <c r="CE237" s="66"/>
      <c r="CF237" s="76" t="str">
        <f>IFERROR(IF(B237&lt;&gt;"", IF(AND(INDEX(Paste_Here!P$2:P$850, MATCH(B237, Paste_Here!A$2:A$850, 0))&lt;&gt;"", ISNUMBER(VALUE(INDEX(Paste_Here!P$2:P$850, MATCH(B237, Paste_Here!A$2:A$850, 0))))), INDEX(Paste_Here!P$2:P$850, MATCH(B237, Paste_Here!A$2:A$850, 0)), ""), ""), "")</f>
        <v/>
      </c>
      <c r="CG237" s="66"/>
      <c r="CH237" s="76" t="str">
        <f>IFERROR(IF(B237&lt;&gt;"", IF(ISNUMBER(SEARCH("highrisk", LOWER(INDEX(Paste_Here!Q$2:Q$850, MATCH(B237, Paste_Here!A$2:A$850, 0))))), "High Risk", IF(ISNUMBER(SEARCH("lowrisk", LOWER(INDEX(Paste_Here!Q$2:Q$850, MATCH(B237, Paste_Here!A$2:A$850, 0))))), "Low Risk", IF(ISNUMBER(SEARCH("somerisk", LOWER(INDEX(Paste_Here!Q$2:Q$850, MATCH(B237, Paste_Here!A$2:A$850, 0))))), "Some Risk", ""))), ""), "")</f>
        <v/>
      </c>
      <c r="CI237" s="66"/>
      <c r="CJ237" s="76" t="str">
        <f>IFERROR(IF(B237&lt;&gt;"", IF(AND(INDEX(Paste_Here!AA$2:AA$850, MATCH(B237, Paste_Here!A$2:A$850, 0))&lt;&gt;"", ISNUMBER(VALUE(INDEX(Paste_Here!AA$2:AA$850, MATCH(B237, Paste_Here!A$2:A$850, 0))))), INDEX(Paste_Here!AA$2:AA$850, MATCH(B237, Paste_Here!A$2:A$850, 0)), ""), ""), "")</f>
        <v/>
      </c>
      <c r="CK237" s="66"/>
      <c r="CL237" s="76" t="str">
        <f>IFERROR(IF(B237&lt;&gt;"", IF(LOWER(INDEX(Paste_Here!AB$2:AB$850, MATCH(B237, Paste_Here!A$2:A$850, 0)))="approaching expectations", "Approaching", IF(LOWER(INDEX(Paste_Here!AB$2:AB$850, MATCH(B237, Paste_Here!A$2:A$850, 0)))="met expectations", "Met", IF(LOWER(INDEX(Paste_Here!AB$2:AB$850, MATCH(B237, Paste_Here!A$2:A$850, 0)))="exceeded expectations", "Exceeded", IF(LOWER(INDEX(Paste_Here!AB$2:AB$850, MATCH(B237, Paste_Here!A$2:A$850, 0)))="below expectations", "Below", "")))), ""), "")</f>
        <v/>
      </c>
      <c r="CM237" s="66"/>
      <c r="CN237" s="76" t="str">
        <f>IFERROR(IF(B237&lt;&gt;"", IF(AND(INDEX(Paste_Here!AC$2:AC$850, MATCH(B237, Paste_Here!A$2:A$850, 0))&lt;&gt;"", ISNUMBER(VALUE(INDEX(Paste_Here!AC$2:AC$850, MATCH(B237, Paste_Here!A$2:A$850, 0))))), INDEX(Paste_Here!AC$2:AC$850, MATCH(B237, Paste_Here!A$2:A$850, 0)), ""), ""), "")</f>
        <v/>
      </c>
      <c r="CO237" s="66"/>
      <c r="CP237" s="76"/>
      <c r="CQ237" s="66"/>
      <c r="CR237" s="76"/>
      <c r="CS237" s="66"/>
      <c r="CT237" s="76"/>
      <c r="CU237" s="66"/>
      <c r="CV237" s="76"/>
      <c r="CW237" s="66"/>
      <c r="CX237" s="76"/>
      <c r="CY237" s="66"/>
      <c r="CZ237" s="66"/>
      <c r="DA237" s="76" t="str">
        <f t="shared" si="30"/>
        <v/>
      </c>
      <c r="DB237" s="66"/>
      <c r="DC237" s="76" t="str">
        <f>IFERROR(IF(B237&lt;&gt;"", IF(AND(INDEX(Paste_Here!V$2:V$850, MATCH(B237, Paste_Here!A$2:A$850, 0))&lt;&gt;"", ISNUMBER(VALUE(INDEX(Paste_Here!V$2:V$850, MATCH(B237, Paste_Here!A$2:A$850, 0))))), INDEX(Paste_Here!V$2:V$850, MATCH(B237, Paste_Here!A$2:A$850, 0)), ""), ""), "")</f>
        <v/>
      </c>
      <c r="DD237" s="66"/>
      <c r="DE237" s="76" t="str">
        <f>IFERROR(IF(B237&lt;&gt;"", IF(ISNUMBER(SEARCH("highrisk", LOWER(INDEX(Paste_Here!W$2:W$850, MATCH(B237, Paste_Here!A$2:A$850, 0))))), "High Risk", IF(ISNUMBER(SEARCH("lowrisk", LOWER(INDEX(Paste_Here!W$2:W$850, MATCH(B237, Paste_Here!A$2:A$850, 0))))), "Low Risk", IF(ISNUMBER(SEARCH("somerisk", LOWER(INDEX(Paste_Here!W$2:W$850, MATCH(B237, Paste_Here!A$2:A$850, 0))))), "Some Risk", ""))), ""), "")</f>
        <v/>
      </c>
      <c r="DF237" s="66"/>
      <c r="DG237" s="76" t="str">
        <f>IFERROR(IF(B237&lt;&gt;"", IF(AND(INDEX(Paste_Here!S$2:S$850, MATCH(B237, Paste_Here!A$2:A$850, 0))&lt;&gt;"", ISNUMBER(VALUE(INDEX(Paste_Here!S$2:S$850, MATCH(B237, Paste_Here!A$2:A$850, 0))))), INDEX(Paste_Here!S$2:S$850, MATCH(B237, Paste_Here!A$2:A$850, 0)), ""), ""), "")</f>
        <v/>
      </c>
      <c r="DH237" s="66"/>
      <c r="DI237" s="76" t="str">
        <f>IFERROR(IF(B237&lt;&gt;"", IF(ISNUMBER(SEARCH("highrisk", LOWER(INDEX(Paste_Here!T$2:T$850, MATCH(B237, Paste_Here!A$2:A$850, 0))))), "High Risk", IF(ISNUMBER(SEARCH("lowrisk", LOWER(INDEX(Paste_Here!T$2:T$850, MATCH(B237, Paste_Here!A$2:A$850, 0))))), "Low Risk", IF(ISNUMBER(SEARCH("somerisk", LOWER(INDEX(Paste_Here!T$2:T$850, MATCH(B237, Paste_Here!A$2:A$850, 0))))), "Some Risk", ""))), ""), "")</f>
        <v/>
      </c>
      <c r="DJ237" s="66"/>
      <c r="DK237" s="76" t="str">
        <f>IFERROR(IF(B237&lt;&gt;"", IF(AND(INDEX(Paste_Here!AD$2:AD$850, MATCH(B237, Paste_Here!A$2:A$850, 0))&lt;&gt;"", ISNUMBER(VALUE(INDEX(Paste_Here!AD$2:AD$850, MATCH(B237, Paste_Here!A$2:A$850, 0))))), INDEX(Paste_Here!AD$2:AD$850, MATCH(B237, Paste_Here!A$2:A$850, 0)), ""), ""), "")</f>
        <v/>
      </c>
      <c r="DL237" s="66"/>
      <c r="DM237" s="76" t="str">
        <f>IFERROR(IF(B237&lt;&gt;"", IF(LOWER(INDEX(Paste_Here!AE$2:AE$850, MATCH(B237, Paste_Here!A$2:A$850, 0)))="approaching expectations", "Approaching", IF(LOWER(INDEX(Paste_Here!AE$2:AE$850, MATCH(B237, Paste_Here!A$2:A$850, 0)))="met expectations", "Met", IF(LOWER(INDEX(Paste_Here!AE$2:AE$850, MATCH(B237, Paste_Here!A$2:A$850, 0)))="exceeded expectations", "Exceeded", IF(LOWER(INDEX(Paste_Here!AE$2:AE$850, MATCH(B237, Paste_Here!A$2:A$850, 0)))="below expectations", "Below", "")))), ""), "")</f>
        <v/>
      </c>
      <c r="DN237" s="66"/>
      <c r="DO237" s="76"/>
      <c r="DP237" s="66"/>
      <c r="DQ237" s="76"/>
      <c r="DR237" s="66"/>
      <c r="DS237" s="76"/>
      <c r="DT237" s="66"/>
      <c r="DU237" s="76"/>
      <c r="DV237" s="66"/>
      <c r="DW237" s="66"/>
      <c r="DX237" s="76" t="str">
        <f t="shared" si="31"/>
        <v/>
      </c>
      <c r="DY237" s="66"/>
      <c r="DZ237" s="76"/>
      <c r="EA237" s="66"/>
      <c r="EB237" s="76"/>
      <c r="EC237" s="66"/>
      <c r="ED237" s="76" t="str">
        <f>IFERROR(IF(B237&lt;&gt;"", IF(AND(INDEX(Paste_Here!AF$2:AF$850, MATCH(B237, Paste_Here!A$2:A$850, 0))&lt;&gt;"", ISNUMBER(VALUE(INDEX(Paste_Here!AF$2:AF$850, MATCH(B237, Paste_Here!A$2:A$850, 0))))), INDEX(Paste_Here!AF$2:AF$850, MATCH(B237, Paste_Here!A$2:A$850, 0)), ""), ""), "")</f>
        <v/>
      </c>
      <c r="EE237" s="66"/>
      <c r="EF237" s="76"/>
      <c r="EG237" s="66"/>
      <c r="EH237" s="76"/>
      <c r="EI237" s="66"/>
      <c r="EJ237" s="76" t="str">
        <f>IFERROR(IF(B237&lt;&gt;"", IF(AND(INDEX(Paste_Here!AG$2:AG$850, MATCH(B237, Paste_Here!A$2:A$850, 0))&lt;&gt;"", ISNUMBER(VALUE(INDEX(Paste_Here!AG$2:AG$850, MATCH(B237, Paste_Here!A$2:A$850, 0))))), INDEX(Paste_Here!AG$2:AG$850, MATCH(B237, Paste_Here!A$2:A$850, 0)), ""), ""), "")</f>
        <v/>
      </c>
      <c r="EK237" s="66"/>
      <c r="EL237" s="76"/>
      <c r="EM237" s="66"/>
      <c r="EN237" s="76"/>
      <c r="EO237" s="66"/>
      <c r="EP237" s="76"/>
      <c r="EQ237" s="66"/>
      <c r="ER237" s="76"/>
      <c r="ES237" s="66"/>
      <c r="ET237" s="66"/>
      <c r="EU237" s="76"/>
      <c r="EV237" s="66"/>
      <c r="EW237" s="76"/>
      <c r="EX237" s="66"/>
      <c r="EY237" s="76"/>
      <c r="EZ237" s="66"/>
      <c r="FA237" s="76"/>
      <c r="FB237" s="66"/>
      <c r="FC237" s="76"/>
      <c r="FD237" s="66"/>
      <c r="FE237" s="76"/>
      <c r="FF237" s="66"/>
      <c r="FG237" s="76"/>
      <c r="FH237" s="66"/>
      <c r="FI237" s="76"/>
      <c r="FJ237" s="66"/>
      <c r="FK237" s="76"/>
      <c r="FL237" s="66"/>
      <c r="FM237" s="76"/>
      <c r="FN237" s="66"/>
      <c r="FO237" s="76"/>
      <c r="FP237" s="66"/>
      <c r="FQ237" s="76"/>
      <c r="FR237" s="66"/>
      <c r="FS237" s="76"/>
      <c r="FT237" s="66"/>
      <c r="FU237" s="76"/>
      <c r="FV237" s="66"/>
      <c r="FW237" s="76"/>
      <c r="FX237" s="66"/>
      <c r="FY237" s="76"/>
      <c r="FZ237" s="66"/>
      <c r="GA237" s="76"/>
      <c r="GB237" s="66"/>
      <c r="GC237" s="76"/>
      <c r="GD237" s="66"/>
      <c r="GE237" s="76"/>
      <c r="GF237" s="66"/>
      <c r="GG237" s="76"/>
      <c r="GH237" s="66"/>
      <c r="GI237" s="76"/>
      <c r="GJ237" s="66"/>
      <c r="GK237" s="76"/>
      <c r="GL237" s="66"/>
      <c r="GM237" s="76"/>
      <c r="GN237" s="66"/>
      <c r="GO237" s="76"/>
      <c r="GP237" s="66"/>
      <c r="GQ237" s="76"/>
      <c r="GR237" s="66"/>
      <c r="GS237" s="76"/>
      <c r="GT237" s="66"/>
      <c r="GU237" s="76"/>
      <c r="GV237" s="66"/>
      <c r="GW237" s="76"/>
      <c r="GX237" s="66"/>
      <c r="GY237" s="76"/>
      <c r="GZ237" s="66"/>
      <c r="HA237" s="76"/>
      <c r="HB237" s="66"/>
      <c r="HC237" s="76"/>
      <c r="HD237" s="66"/>
      <c r="HE237" s="76"/>
      <c r="HF237" s="66"/>
      <c r="HG237" s="76"/>
      <c r="HH237" s="66"/>
      <c r="HI237" s="76"/>
      <c r="HJ237" s="66"/>
      <c r="HK237" s="76"/>
      <c r="HL237" s="66"/>
      <c r="HM237" s="76"/>
      <c r="HN237" s="66"/>
      <c r="HO237" s="76"/>
      <c r="HP237" s="66"/>
      <c r="HQ237" s="76"/>
      <c r="HR237" s="66"/>
      <c r="HS237" s="76"/>
      <c r="HT237" s="66"/>
      <c r="HU237" s="76"/>
      <c r="HV237" s="66"/>
      <c r="HW237" s="76"/>
      <c r="HX237" s="66"/>
      <c r="HY237" s="76"/>
      <c r="HZ237" s="66"/>
      <c r="IA237" s="76"/>
      <c r="IB237" s="66"/>
      <c r="IC237" s="76"/>
      <c r="ID237" s="66"/>
      <c r="IE237" s="76"/>
      <c r="IF237" s="66"/>
      <c r="IG237" s="76"/>
      <c r="IH237" s="66"/>
      <c r="II237" s="76"/>
      <c r="IJ237" s="66"/>
      <c r="IK237" s="76"/>
      <c r="IL237" s="66"/>
      <c r="IM237" s="76"/>
      <c r="IN237" s="66"/>
      <c r="IO237" s="76"/>
      <c r="IP237" s="66"/>
      <c r="IQ237" s="76"/>
      <c r="IR237" s="66"/>
      <c r="IS237" s="76"/>
      <c r="IT237" s="66"/>
      <c r="IU237" s="76"/>
      <c r="IV237" s="66"/>
      <c r="IW237" s="76"/>
      <c r="IX237" s="66"/>
      <c r="IY237" s="76"/>
      <c r="IZ237" s="66"/>
      <c r="JA237" s="76"/>
      <c r="JB237" s="66"/>
      <c r="JC237" s="76"/>
      <c r="JD237" s="66"/>
      <c r="JE237" s="76"/>
      <c r="JF237" s="66"/>
      <c r="JG237" s="76"/>
      <c r="JH237" s="66"/>
      <c r="JI237" s="76"/>
      <c r="JJ237" s="66"/>
      <c r="JK237" s="76"/>
      <c r="JL237" s="66"/>
      <c r="JM237" s="76"/>
      <c r="JN237" s="66"/>
      <c r="JO237" s="76"/>
      <c r="JP237" s="66"/>
      <c r="JQ237" s="76"/>
      <c r="JR237" s="66"/>
      <c r="JS237" s="76"/>
      <c r="JT237" s="66"/>
      <c r="JU237" s="76"/>
      <c r="JV237" s="66"/>
      <c r="JW237" s="76"/>
      <c r="JX237" s="66"/>
      <c r="JY237" s="76"/>
      <c r="JZ237" s="66"/>
      <c r="KA237" s="76"/>
      <c r="KB237" s="66"/>
      <c r="KC237" s="76"/>
      <c r="KD237" s="66"/>
      <c r="KE237" s="76"/>
      <c r="KF237" s="66"/>
      <c r="KG237" s="76"/>
      <c r="KH237" s="66"/>
      <c r="KI237" s="76"/>
      <c r="KJ237" s="66"/>
      <c r="KK237" s="76"/>
      <c r="KL237" s="66"/>
      <c r="KM237" s="76"/>
      <c r="KN237" s="66"/>
      <c r="KO237" s="76"/>
      <c r="KP237" s="66"/>
      <c r="KQ237" s="76"/>
      <c r="KR237" s="66"/>
      <c r="KS237" s="76"/>
      <c r="KT237" s="66"/>
      <c r="KU237" s="76"/>
      <c r="KV237" s="66"/>
      <c r="KW237" s="76"/>
      <c r="KX237" s="66"/>
      <c r="KY237" s="76"/>
      <c r="KZ237" s="66"/>
      <c r="LA237" s="76"/>
      <c r="LB237" s="66"/>
      <c r="LC237" s="76"/>
      <c r="LD237" s="66"/>
      <c r="LE237" s="76"/>
      <c r="LF237" s="66"/>
      <c r="LG237" s="76"/>
      <c r="LH237" s="66"/>
      <c r="LI237" s="76"/>
      <c r="LJ237" s="66"/>
      <c r="LK237" s="76"/>
      <c r="LL237" s="66"/>
      <c r="LM237" s="76"/>
      <c r="LN237" s="66"/>
      <c r="LO237" s="76"/>
      <c r="LP237" s="66"/>
      <c r="LQ237" s="76"/>
      <c r="LR237" s="66"/>
      <c r="LS237" s="76"/>
      <c r="LT237" s="66"/>
      <c r="LU237" s="76"/>
      <c r="LV237" s="66"/>
      <c r="LW237" s="76"/>
      <c r="LX237" s="66"/>
      <c r="LY237" s="76"/>
      <c r="LZ237" s="66"/>
      <c r="MA237" s="76"/>
      <c r="MB237" s="66"/>
      <c r="MC237" s="76"/>
      <c r="MD237" s="66"/>
      <c r="MG237" s="1" t="str" cm="1">
        <f t="array" ref="MG237">IFERROR(INDEX(Paste_Here!$B$2:$B$850, MATCH(0, COUNTIF(MG$4:MG236, Paste_Here!$B$2:$B$850) + IF(Paste_Here!$B$2:$B$850="", 1, 0), 0)), "")</f>
        <v/>
      </c>
      <c r="MH237" s="1" t="str">
        <f>IF(MG237&lt;&gt;"", INDEX(Paste_Here!$A$2:$A$850, MATCH(MG237, Paste_Here!$B$2:$B$850, 0)), "")</f>
        <v/>
      </c>
      <c r="MI237" s="1" t="str">
        <f t="shared" si="32"/>
        <v/>
      </c>
      <c r="MJ237" s="1" t="str" cm="1">
        <f t="array" ref="MJ237">IFERROR(INDEX($MI$5:$MI$850, MATCH(SMALL(IF($MI$5:$MI$850&lt;&gt;"", COUNTIF($MI$5:$MI$850, "&lt;"&amp;$MI$5:$MI$850)+1), ROW()-ROW($MJ$5)+1), COUNTIF($MI$5:$MI$850, "&lt;"&amp;$MI$5:$MI$850)+1, 0)), "")</f>
        <v/>
      </c>
    </row>
    <row r="238" spans="1:348">
      <c r="A238" s="66"/>
      <c r="B238" s="76" t="str">
        <f t="shared" si="25"/>
        <v/>
      </c>
      <c r="C238" s="66"/>
      <c r="D238" s="76" t="str">
        <f>IFERROR(IF(B238&lt;&gt;"", IF(AND(INDEX(Paste_Here!B$2:B$850, MATCH(B238, Paste_Here!A$2:A$850, 0))&lt;&gt;"", ISNUMBER(VALUE(INDEX(Paste_Here!B$2:B$850, MATCH(B238, Paste_Here!A$2:A$850, 0))))), INDEX(Paste_Here!B$2:B$850, MATCH(B238, Paste_Here!A$2:A$850, 0)), ""), ""), "")</f>
        <v/>
      </c>
      <c r="E238" s="66"/>
      <c r="F238" s="76" t="str">
        <f>IFERROR(IF(B238&lt;&gt;"", IF(ISTEXT(INDEX(Paste_Here!K$2:K$850, MATCH(B238, Paste_Here!A$2:A$850, 0))), INDEX(Paste_Here!K$2:K$850, MATCH(B238, Paste_Here!A$2:A$850, 0)), ""), ""), "")</f>
        <v/>
      </c>
      <c r="G238" s="66"/>
      <c r="H238" s="76" t="str">
        <f>IFERROR(IF(B238&lt;&gt;"", IF(ISTEXT(INDEX(Paste_Here!C$2:C$850, MATCH(B238, Paste_Here!A$2:A$850, 0))), INDEX(Paste_Here!C$2:C$850, MATCH(B238, Paste_Here!A$2:A$850, 0)), ""), ""), "")</f>
        <v/>
      </c>
      <c r="I238" s="66"/>
      <c r="J238" s="76" t="str">
        <f>IFERROR(IF(B238&lt;&gt;"", IF(ISNUMBER(SEARCH("s", LOWER(INDEX(Paste_Here!M$2:M$850, MATCH(B238, Paste_Here!A$2:A$850, 0))))), "Yes", IF(INDEX(Paste_Here!M$2:M$850, MATCH(B238, Paste_Here!A$2:A$850, 0))&lt;&gt;"", "No", "")), ""), "")</f>
        <v/>
      </c>
      <c r="K238" s="66"/>
      <c r="L238" s="76" t="str">
        <f>IFERROR(IF(B238&lt;&gt;"", IF(ISNUMBER(SEARCH("yes", LOWER(INDEX(Paste_Here!E$2:E$850, MATCH(B238, Paste_Here!A$2:A$850, 0))))), "Yes", IF(ISNUMBER(SEARCH("no", LOWER(INDEX(Paste_Here!E$2:E$850, MATCH(B238, Paste_Here!A$2:A$850, 0))))), "No", "")), ""), "")</f>
        <v/>
      </c>
      <c r="M238" s="66"/>
      <c r="N238" s="76" t="str">
        <f>IFERROR(IF(B238&lt;&gt;"", IF(ISNUMBER(SEARCH("yes", LOWER(INDEX(Paste_Here!F$2:F$850, MATCH(B238, Paste_Here!A$2:A$850, 0))))), "Yes", IF(ISNUMBER(SEARCH("no", LOWER(INDEX(Paste_Here!F$2:F$850, MATCH(B238, Paste_Here!A$2:A$850, 0))))), "No", "")), ""), "")</f>
        <v/>
      </c>
      <c r="O238" s="66"/>
      <c r="P238" s="76" t="str">
        <f>IFERROR(IF(B238&lt;&gt;"", IF(ISNUMBER(SEARCH("yes", LOWER(INDEX(Paste_Here!L$2:L$850, MATCH(B238, Paste_Here!A$2:A$850, 0))))), "Yes", IF(ISNUMBER(SEARCH("no", LOWER(INDEX(Paste_Here!L$2:L$850, MATCH(B238, Paste_Here!A$2:A$850, 0))))), "No", "")), ""), "")</f>
        <v/>
      </c>
      <c r="Q238" s="66"/>
      <c r="R238" s="76" t="str">
        <f>IFERROR(IF(B238&lt;&gt;"", IF(ISNUMBER(SEARCH("transitional 2", LOWER(INDEX(Paste_Here!D$2:D$850, MATCH(B238, Paste_Here!A$2:A$850, 0))))), "T2", IF(ISNUMBER(SEARCH("transitional 1", LOWER(INDEX(Paste_Here!D$2:D$850, MATCH(B238, Paste_Here!A$2:A$850, 0))))), "T1", IF(ISNUMBER(SEARCH("waived ell services", LOWER(INDEX(Paste_Here!D$2:D$850, MATCH(B238, Paste_Here!A$2:A$850, 0))))), "W", IF(ISNUMBER(SEARCH("english language learner", LOWER(INDEX(Paste_Here!D$2:D$850, MATCH(B238, Paste_Here!A$2:A$850, 0))))), "L", "")))), ""), "")</f>
        <v/>
      </c>
      <c r="S238" s="66"/>
      <c r="T238" s="76" t="str">
        <f>IFERROR(IF(B238&lt;&gt;"", IF(ISNUMBER(SEARCH("yes", LOWER(INDEX(Paste_Here!I$2:I$850, MATCH(B238, Paste_Here!A$2:A$850, 0))))), "Yes", IF(ISNUMBER(SEARCH("no", LOWER(INDEX(Paste_Here!I$2:I$850, MATCH(B238, Paste_Here!A$2:A$850, 0))))), "No", "")), ""), "")</f>
        <v/>
      </c>
      <c r="U238" s="66"/>
      <c r="V238" s="76" t="str">
        <f>IFERROR(IF(B238&lt;&gt;"", IF(ISTEXT(INDEX(Paste_Here!J$2:J$850, MATCH(B238, Paste_Here!A$2:A$850, 0))), VALUE(INDEX(Paste_Here!J$2:J$850, MATCH(B238, Paste_Here!A$2:A$850, 0))), ""), ""), "")</f>
        <v/>
      </c>
      <c r="W238" s="66"/>
      <c r="X238" s="66"/>
      <c r="Y238" s="76" t="str">
        <f t="shared" si="26"/>
        <v/>
      </c>
      <c r="Z238" s="66"/>
      <c r="AA238" s="76" t="str">
        <f>IFERROR(IF(B238&lt;&gt;"", IF(AND(INDEX(Paste_Here!AI$2:AI$850, MATCH(B238, Paste_Here!A$2:A$850, 0))&lt;&gt;"", ISNUMBER(VALUE(INDEX(Paste_Here!AI$2:AI$850, MATCH(B238, Paste_Here!A$2:A$850, 0))))), INDEX(Paste_Here!AI$2:AI$850, MATCH(B238, Paste_Here!A$2:A$850, 0)), ""), ""), "")</f>
        <v/>
      </c>
      <c r="AB238" s="66"/>
      <c r="AC238" s="76" t="str">
        <f>IFERROR(IF(B238&lt;&gt;"", IF(AND(INDEX(Paste_Here!AJ$2:AJ$850, MATCH(B238, Paste_Here!A$2:A$850, 0))&lt;&gt;"", ISNUMBER(VALUE(INDEX(Paste_Here!AJ$2:AJ$850, MATCH(B238, Paste_Here!A$2:A$850, 0))))), INDEX(Paste_Here!AJ$2:AJ$850, MATCH(B238, Paste_Here!A$2:A$850, 0)), ""), ""), "")</f>
        <v/>
      </c>
      <c r="AD238" s="66"/>
      <c r="AE238" s="76" t="str">
        <f>IFERROR(IF(B238&lt;&gt;"", IF(AND(INDEX(Paste_Here!AK$2:AK$850, MATCH(B238, Paste_Here!A$2:A$850, 0))&lt;&gt;"", ISNUMBER(VALUE(INDEX(Paste_Here!AK$2:AK$850, MATCH(B238, Paste_Here!A$2:A$850, 0))))), INDEX(Paste_Here!AK$2:AK$850, MATCH(B238, Paste_Here!A$2:A$850, 0)), ""), ""), "")</f>
        <v/>
      </c>
      <c r="AF238" s="66"/>
      <c r="AG238" s="76" t="str">
        <f>IFERROR(IF(B238&lt;&gt;"", IF(AND(INDEX(Paste_Here!AL$2:AL$850, MATCH(B238, Paste_Here!A$2:A$850, 0))&lt;&gt;"", ISNUMBER(VALUE(INDEX(Paste_Here!AL$2:AL$850, MATCH(B238, Paste_Here!A$2:A$850, 0))))), INDEX(Paste_Here!AL$2:AL$850, MATCH(B238, Paste_Here!A$2:A$850, 0)), ""), ""), "")</f>
        <v/>
      </c>
      <c r="AH238" s="66"/>
      <c r="AI238" s="76" t="str">
        <f>IFERROR(IF(B238&lt;&gt;"", IF(AND(INDEX(Paste_Here!AH$2:AH$850, MATCH(B238, Paste_Here!A$2:A$850, 0))&lt;&gt;"", ISNUMBER(VALUE(INDEX(Paste_Here!AH$2:AH$850, MATCH(B238, Paste_Here!A$2:A$850, 0))))), IF(VALUE(INDEX(Paste_Here!AH$2:AH$850, MATCH(B238, Paste_Here!A$2:A$850, 0)))=0, "", INDEX(Paste_Here!AH$2:AH$850, MATCH(B238, Paste_Here!A$2:A$850, 0))), ""), ""), "")</f>
        <v/>
      </c>
      <c r="AJ238" s="66"/>
      <c r="AK238" s="76" t="str">
        <f>IFERROR(IF(B238&lt;&gt;"", IF(AND(INDEX(Paste_Here!N$2:N$850, MATCH(B238, Paste_Here!A$2:A$850, 0))&lt;&gt;"", ISNUMBER(VALUE(INDEX(Paste_Here!N$2:N$850, MATCH(B238, Paste_Here!A$2:A$850, 0))))), INDEX(Paste_Here!N$2:N$850, MATCH(B238, Paste_Here!A$2:A$850, 0)), ""), ""), "")</f>
        <v/>
      </c>
      <c r="AL238" s="66"/>
      <c r="AM238" s="76" t="str">
        <f>IFERROR(IF(B238&lt;&gt;"", IF(AND(INDEX(Paste_Here!O$2:O$850, MATCH(B238, Paste_Here!A$2:A$850, 0))&lt;&gt;"", ISNUMBER(VALUE(INDEX(Paste_Here!O$2:O$850, MATCH(B238, Paste_Here!A$2:A$850, 0))))), INDEX(Paste_Here!O$2:O$850, MATCH(B238, Paste_Here!A$2:A$850, 0)), ""), ""), "")</f>
        <v/>
      </c>
      <c r="AN238" s="66"/>
      <c r="AO238" s="76"/>
      <c r="AP238" s="66"/>
      <c r="AQ238" s="76"/>
      <c r="AR238" s="66"/>
      <c r="AS238" s="76"/>
      <c r="AT238" s="66"/>
      <c r="AU238" s="66"/>
      <c r="AV238" s="76" t="str">
        <f t="shared" si="27"/>
        <v/>
      </c>
      <c r="AW238" s="66"/>
      <c r="AX238" s="76" t="str">
        <f>IFERROR(IF(B238&lt;&gt;"", IF(ISNUMBER(SEARCH("Revealed-Potential (Primary Focus)", LOWER(INDEX(Paste_Here!Z$2:Z$850, MATCH(B238, Paste_Here!A$2:A$850, 0))))), "Rev-Potential: Prim", IF(ISNUMBER(SEARCH("Revealed-Potential (Secondary Focus)", LOWER(INDEX(Paste_Here!Z$2:Z$850, MATCH(B238, Paste_Here!A$2:A$850, 0))))), "Rev-Potential: Sec", IF(ISNUMBER(SEARCH("Monitoring", LOWER(INDEX(Paste_Here!Z$2:Z$850, MATCH(B238, Paste_Here!A$2:A$850, 0))))), "Monitoring", IF(ISNUMBER(SEARCH("At-Promise (Secondary Focus)", LOWER(INDEX(Paste_Here!Z$2:Z$850, MATCH(B238, Paste_Here!A$2:A$850, 0))))), "At-Promise: Sec", IF(ISNUMBER(SEARCH("At-Promise (Primary Focus)", LOWER(INDEX(Paste_Here!Z$2:Z$850, MATCH(B238, Paste_Here!A$2:A$850, 0))))), "At-Promise: Prim", ""))))), ""), "")</f>
        <v/>
      </c>
      <c r="AY238" s="66"/>
      <c r="AZ238" s="76"/>
      <c r="BA238" s="66"/>
      <c r="BB238" s="76"/>
      <c r="BC238" s="66"/>
      <c r="BD238" s="76"/>
      <c r="BE238" s="66"/>
      <c r="BF238" s="76"/>
      <c r="BG238" s="66"/>
      <c r="BH238" s="76"/>
      <c r="BI238" s="66"/>
      <c r="BJ238" s="66"/>
      <c r="BK238" s="76" t="str">
        <f t="shared" si="28"/>
        <v/>
      </c>
      <c r="BL238" s="66"/>
      <c r="BM238" s="76" t="str">
        <f>IFERROR(IF(B238&lt;&gt;"", IF(AND(ISNUMBER(VALUE(SUBSTITUTE(SUBSTITUTE(Paste_Here!R238, "br", "-"), "L", ""))), VALUE(SUBSTITUTE(SUBSTITUTE(Paste_Here!R238, "br", "-"), "L", "")) &gt;= 1095), "Yes", IF(AND(ISNUMBER(VALUE(SUBSTITUTE(SUBSTITUTE(Paste_Here!R238, "br", "-"), "L", ""))), VALUE(SUBSTITUTE(SUBSTITUTE(Paste_Here!R238, "br", "-"), "L", "")) &lt;= 1094), "No", "")), ""), "")</f>
        <v/>
      </c>
      <c r="BN238" s="66"/>
      <c r="BO238" s="76" t="str">
        <f>IFERROR(IF(B238&lt;&gt;"", IF(COUNTIF(INDEX(Paste_Here!Y$2:AB$850, MATCH(B238, Paste_Here!A$2:A$850, 0), 0), "yes") &gt; 0, "Yes", IF(COUNTIF(INDEX(Paste_Here!Y$2:AB$850, MATCH(B238, Paste_Here!A$2:A$850, 0), 0), "no") &gt; 0, "No", "")), ""), "")</f>
        <v/>
      </c>
      <c r="BP238" s="66"/>
      <c r="BQ238" s="76" t="str">
        <f>IFERROR(IF(B238&lt;&gt;"", IF(AND(ISNUMBER(VALUE(SUBSTITUTE(SUBSTITUTE(Paste_Here!U238, "em", "-"), "q", ""))), VALUE(SUBSTITUTE(SUBSTITUTE(Paste_Here!U238, "em", "-"), "q", "")) &gt;= 910), "Yes", IF(AND(ISNUMBER(VALUE(SUBSTITUTE(SUBSTITUTE(Paste_Here!U238, "em", "-"), "q", ""))), VALUE(SUBSTITUTE(SUBSTITUTE(Paste_Here!U238, "em", "-"), "q", "")) &lt;= 909), "No", "")), ""), "")</f>
        <v/>
      </c>
      <c r="BR238" s="66"/>
      <c r="BS238" s="76" t="str">
        <f>IFERROR(IF(B238&lt;&gt;"", IF(AND(INDEX(Paste_Here!X$2:X$850, MATCH(B238, Paste_Here!A$2:A$850, 0))&lt;&gt;"", ISNUMBER(VALUE(INDEX(Paste_Here!X$2:X$850, MATCH(B238, Paste_Here!A$2:A$850, 0))))), INDEX(Paste_Here!X$2:X$850, MATCH(B238, Paste_Here!A$2:A$850, 0)), ""), ""), "")</f>
        <v/>
      </c>
      <c r="BT238" s="66"/>
      <c r="BU238" s="76" t="str">
        <f>IFERROR(IF(B238&lt;&gt;"", IF(ISNUMBER(VALUE(INDEX(Paste_Here!G$2:G$850, MATCH(B238, Paste_Here!A$2:A$850, 0)))), IF(VALUE(INDEX(Paste_Here!G$2:G$850, MATCH(B238, Paste_Here!A$2:A$850, 0)))=0, "No", IF(AND(VALUE(INDEX(Paste_Here!G$2:G$850, MATCH(B238, Paste_Here!A$2:A$850, 0)))&gt;=1, VALUE(INDEX(Paste_Here!G$2:G$850, MATCH(B238, Paste_Here!A$2:A$850, 0)))&lt;=4), VALUE(INDEX(Paste_Here!G$2:G$850, MATCH(B238, Paste_Here!A$2:A$850, 0))), "")), ""), ""), "")</f>
        <v/>
      </c>
      <c r="BV238" s="66"/>
      <c r="BW238" s="76" t="str">
        <f>IFERROR(IF(B238&lt;&gt;"", IF(ISNUMBER(VALUE(INDEX(Paste_Here!H$2:H$850, MATCH(B238, Paste_Here!A$2:A$850, 0)))), IF(VALUE(INDEX(Paste_Here!H$2:H$850, MATCH(B238, Paste_Here!A$2:A$850, 0)))=0, "No", IF(AND(VALUE(INDEX(Paste_Here!H$2:H$850, MATCH(B238, Paste_Here!A$2:A$850, 0)))&gt;=1, VALUE(INDEX(Paste_Here!H$2:H$850, MATCH(B238, Paste_Here!A$2:A$850, 0)))&lt;=4), VALUE(INDEX(Paste_Here!H$2:H$850, MATCH(B238, Paste_Here!A$2:A$850, 0))), "")), ""), ""), "")</f>
        <v/>
      </c>
      <c r="BX238" s="66"/>
      <c r="BY238" s="76"/>
      <c r="BZ238" s="66"/>
      <c r="CA238" s="76"/>
      <c r="CB238" s="66"/>
      <c r="CC238" s="66"/>
      <c r="CD238" s="76" t="str">
        <f t="shared" si="29"/>
        <v/>
      </c>
      <c r="CE238" s="66"/>
      <c r="CF238" s="76" t="str">
        <f>IFERROR(IF(B238&lt;&gt;"", IF(AND(INDEX(Paste_Here!P$2:P$850, MATCH(B238, Paste_Here!A$2:A$850, 0))&lt;&gt;"", ISNUMBER(VALUE(INDEX(Paste_Here!P$2:P$850, MATCH(B238, Paste_Here!A$2:A$850, 0))))), INDEX(Paste_Here!P$2:P$850, MATCH(B238, Paste_Here!A$2:A$850, 0)), ""), ""), "")</f>
        <v/>
      </c>
      <c r="CG238" s="66"/>
      <c r="CH238" s="76" t="str">
        <f>IFERROR(IF(B238&lt;&gt;"", IF(ISNUMBER(SEARCH("highrisk", LOWER(INDEX(Paste_Here!Q$2:Q$850, MATCH(B238, Paste_Here!A$2:A$850, 0))))), "High Risk", IF(ISNUMBER(SEARCH("lowrisk", LOWER(INDEX(Paste_Here!Q$2:Q$850, MATCH(B238, Paste_Here!A$2:A$850, 0))))), "Low Risk", IF(ISNUMBER(SEARCH("somerisk", LOWER(INDEX(Paste_Here!Q$2:Q$850, MATCH(B238, Paste_Here!A$2:A$850, 0))))), "Some Risk", ""))), ""), "")</f>
        <v/>
      </c>
      <c r="CI238" s="66"/>
      <c r="CJ238" s="76" t="str">
        <f>IFERROR(IF(B238&lt;&gt;"", IF(AND(INDEX(Paste_Here!AA$2:AA$850, MATCH(B238, Paste_Here!A$2:A$850, 0))&lt;&gt;"", ISNUMBER(VALUE(INDEX(Paste_Here!AA$2:AA$850, MATCH(B238, Paste_Here!A$2:A$850, 0))))), INDEX(Paste_Here!AA$2:AA$850, MATCH(B238, Paste_Here!A$2:A$850, 0)), ""), ""), "")</f>
        <v/>
      </c>
      <c r="CK238" s="66"/>
      <c r="CL238" s="76" t="str">
        <f>IFERROR(IF(B238&lt;&gt;"", IF(LOWER(INDEX(Paste_Here!AB$2:AB$850, MATCH(B238, Paste_Here!A$2:A$850, 0)))="approaching expectations", "Approaching", IF(LOWER(INDEX(Paste_Here!AB$2:AB$850, MATCH(B238, Paste_Here!A$2:A$850, 0)))="met expectations", "Met", IF(LOWER(INDEX(Paste_Here!AB$2:AB$850, MATCH(B238, Paste_Here!A$2:A$850, 0)))="exceeded expectations", "Exceeded", IF(LOWER(INDEX(Paste_Here!AB$2:AB$850, MATCH(B238, Paste_Here!A$2:A$850, 0)))="below expectations", "Below", "")))), ""), "")</f>
        <v/>
      </c>
      <c r="CM238" s="66"/>
      <c r="CN238" s="76" t="str">
        <f>IFERROR(IF(B238&lt;&gt;"", IF(AND(INDEX(Paste_Here!AC$2:AC$850, MATCH(B238, Paste_Here!A$2:A$850, 0))&lt;&gt;"", ISNUMBER(VALUE(INDEX(Paste_Here!AC$2:AC$850, MATCH(B238, Paste_Here!A$2:A$850, 0))))), INDEX(Paste_Here!AC$2:AC$850, MATCH(B238, Paste_Here!A$2:A$850, 0)), ""), ""), "")</f>
        <v/>
      </c>
      <c r="CO238" s="66"/>
      <c r="CP238" s="76"/>
      <c r="CQ238" s="66"/>
      <c r="CR238" s="76"/>
      <c r="CS238" s="66"/>
      <c r="CT238" s="76"/>
      <c r="CU238" s="66"/>
      <c r="CV238" s="76"/>
      <c r="CW238" s="66"/>
      <c r="CX238" s="76"/>
      <c r="CY238" s="66"/>
      <c r="CZ238" s="66"/>
      <c r="DA238" s="76" t="str">
        <f t="shared" si="30"/>
        <v/>
      </c>
      <c r="DB238" s="66"/>
      <c r="DC238" s="76" t="str">
        <f>IFERROR(IF(B238&lt;&gt;"", IF(AND(INDEX(Paste_Here!V$2:V$850, MATCH(B238, Paste_Here!A$2:A$850, 0))&lt;&gt;"", ISNUMBER(VALUE(INDEX(Paste_Here!V$2:V$850, MATCH(B238, Paste_Here!A$2:A$850, 0))))), INDEX(Paste_Here!V$2:V$850, MATCH(B238, Paste_Here!A$2:A$850, 0)), ""), ""), "")</f>
        <v/>
      </c>
      <c r="DD238" s="66"/>
      <c r="DE238" s="76" t="str">
        <f>IFERROR(IF(B238&lt;&gt;"", IF(ISNUMBER(SEARCH("highrisk", LOWER(INDEX(Paste_Here!W$2:W$850, MATCH(B238, Paste_Here!A$2:A$850, 0))))), "High Risk", IF(ISNUMBER(SEARCH("lowrisk", LOWER(INDEX(Paste_Here!W$2:W$850, MATCH(B238, Paste_Here!A$2:A$850, 0))))), "Low Risk", IF(ISNUMBER(SEARCH("somerisk", LOWER(INDEX(Paste_Here!W$2:W$850, MATCH(B238, Paste_Here!A$2:A$850, 0))))), "Some Risk", ""))), ""), "")</f>
        <v/>
      </c>
      <c r="DF238" s="66"/>
      <c r="DG238" s="76" t="str">
        <f>IFERROR(IF(B238&lt;&gt;"", IF(AND(INDEX(Paste_Here!S$2:S$850, MATCH(B238, Paste_Here!A$2:A$850, 0))&lt;&gt;"", ISNUMBER(VALUE(INDEX(Paste_Here!S$2:S$850, MATCH(B238, Paste_Here!A$2:A$850, 0))))), INDEX(Paste_Here!S$2:S$850, MATCH(B238, Paste_Here!A$2:A$850, 0)), ""), ""), "")</f>
        <v/>
      </c>
      <c r="DH238" s="66"/>
      <c r="DI238" s="76" t="str">
        <f>IFERROR(IF(B238&lt;&gt;"", IF(ISNUMBER(SEARCH("highrisk", LOWER(INDEX(Paste_Here!T$2:T$850, MATCH(B238, Paste_Here!A$2:A$850, 0))))), "High Risk", IF(ISNUMBER(SEARCH("lowrisk", LOWER(INDEX(Paste_Here!T$2:T$850, MATCH(B238, Paste_Here!A$2:A$850, 0))))), "Low Risk", IF(ISNUMBER(SEARCH("somerisk", LOWER(INDEX(Paste_Here!T$2:T$850, MATCH(B238, Paste_Here!A$2:A$850, 0))))), "Some Risk", ""))), ""), "")</f>
        <v/>
      </c>
      <c r="DJ238" s="66"/>
      <c r="DK238" s="76" t="str">
        <f>IFERROR(IF(B238&lt;&gt;"", IF(AND(INDEX(Paste_Here!AD$2:AD$850, MATCH(B238, Paste_Here!A$2:A$850, 0))&lt;&gt;"", ISNUMBER(VALUE(INDEX(Paste_Here!AD$2:AD$850, MATCH(B238, Paste_Here!A$2:A$850, 0))))), INDEX(Paste_Here!AD$2:AD$850, MATCH(B238, Paste_Here!A$2:A$850, 0)), ""), ""), "")</f>
        <v/>
      </c>
      <c r="DL238" s="66"/>
      <c r="DM238" s="76" t="str">
        <f>IFERROR(IF(B238&lt;&gt;"", IF(LOWER(INDEX(Paste_Here!AE$2:AE$850, MATCH(B238, Paste_Here!A$2:A$850, 0)))="approaching expectations", "Approaching", IF(LOWER(INDEX(Paste_Here!AE$2:AE$850, MATCH(B238, Paste_Here!A$2:A$850, 0)))="met expectations", "Met", IF(LOWER(INDEX(Paste_Here!AE$2:AE$850, MATCH(B238, Paste_Here!A$2:A$850, 0)))="exceeded expectations", "Exceeded", IF(LOWER(INDEX(Paste_Here!AE$2:AE$850, MATCH(B238, Paste_Here!A$2:A$850, 0)))="below expectations", "Below", "")))), ""), "")</f>
        <v/>
      </c>
      <c r="DN238" s="66"/>
      <c r="DO238" s="76"/>
      <c r="DP238" s="66"/>
      <c r="DQ238" s="76"/>
      <c r="DR238" s="66"/>
      <c r="DS238" s="76"/>
      <c r="DT238" s="66"/>
      <c r="DU238" s="76"/>
      <c r="DV238" s="66"/>
      <c r="DW238" s="66"/>
      <c r="DX238" s="76" t="str">
        <f t="shared" si="31"/>
        <v/>
      </c>
      <c r="DY238" s="66"/>
      <c r="DZ238" s="76"/>
      <c r="EA238" s="66"/>
      <c r="EB238" s="76"/>
      <c r="EC238" s="66"/>
      <c r="ED238" s="76" t="str">
        <f>IFERROR(IF(B238&lt;&gt;"", IF(AND(INDEX(Paste_Here!AF$2:AF$850, MATCH(B238, Paste_Here!A$2:A$850, 0))&lt;&gt;"", ISNUMBER(VALUE(INDEX(Paste_Here!AF$2:AF$850, MATCH(B238, Paste_Here!A$2:A$850, 0))))), INDEX(Paste_Here!AF$2:AF$850, MATCH(B238, Paste_Here!A$2:A$850, 0)), ""), ""), "")</f>
        <v/>
      </c>
      <c r="EE238" s="66"/>
      <c r="EF238" s="76"/>
      <c r="EG238" s="66"/>
      <c r="EH238" s="76"/>
      <c r="EI238" s="66"/>
      <c r="EJ238" s="76" t="str">
        <f>IFERROR(IF(B238&lt;&gt;"", IF(AND(INDEX(Paste_Here!AG$2:AG$850, MATCH(B238, Paste_Here!A$2:A$850, 0))&lt;&gt;"", ISNUMBER(VALUE(INDEX(Paste_Here!AG$2:AG$850, MATCH(B238, Paste_Here!A$2:A$850, 0))))), INDEX(Paste_Here!AG$2:AG$850, MATCH(B238, Paste_Here!A$2:A$850, 0)), ""), ""), "")</f>
        <v/>
      </c>
      <c r="EK238" s="66"/>
      <c r="EL238" s="76"/>
      <c r="EM238" s="66"/>
      <c r="EN238" s="76"/>
      <c r="EO238" s="66"/>
      <c r="EP238" s="76"/>
      <c r="EQ238" s="66"/>
      <c r="ER238" s="76"/>
      <c r="ES238" s="66"/>
      <c r="ET238" s="66"/>
      <c r="EU238" s="76"/>
      <c r="EV238" s="66"/>
      <c r="EW238" s="76"/>
      <c r="EX238" s="66"/>
      <c r="EY238" s="76"/>
      <c r="EZ238" s="66"/>
      <c r="FA238" s="76"/>
      <c r="FB238" s="66"/>
      <c r="FC238" s="76"/>
      <c r="FD238" s="66"/>
      <c r="FE238" s="76"/>
      <c r="FF238" s="66"/>
      <c r="FG238" s="76"/>
      <c r="FH238" s="66"/>
      <c r="FI238" s="76"/>
      <c r="FJ238" s="66"/>
      <c r="FK238" s="76"/>
      <c r="FL238" s="66"/>
      <c r="FM238" s="76"/>
      <c r="FN238" s="66"/>
      <c r="FO238" s="76"/>
      <c r="FP238" s="66"/>
      <c r="FQ238" s="76"/>
      <c r="FR238" s="66"/>
      <c r="FS238" s="76"/>
      <c r="FT238" s="66"/>
      <c r="FU238" s="76"/>
      <c r="FV238" s="66"/>
      <c r="FW238" s="76"/>
      <c r="FX238" s="66"/>
      <c r="FY238" s="76"/>
      <c r="FZ238" s="66"/>
      <c r="GA238" s="76"/>
      <c r="GB238" s="66"/>
      <c r="GC238" s="76"/>
      <c r="GD238" s="66"/>
      <c r="GE238" s="76"/>
      <c r="GF238" s="66"/>
      <c r="GG238" s="76"/>
      <c r="GH238" s="66"/>
      <c r="GI238" s="76"/>
      <c r="GJ238" s="66"/>
      <c r="GK238" s="76"/>
      <c r="GL238" s="66"/>
      <c r="GM238" s="76"/>
      <c r="GN238" s="66"/>
      <c r="GO238" s="76"/>
      <c r="GP238" s="66"/>
      <c r="GQ238" s="76"/>
      <c r="GR238" s="66"/>
      <c r="GS238" s="76"/>
      <c r="GT238" s="66"/>
      <c r="GU238" s="76"/>
      <c r="GV238" s="66"/>
      <c r="GW238" s="76"/>
      <c r="GX238" s="66"/>
      <c r="GY238" s="76"/>
      <c r="GZ238" s="66"/>
      <c r="HA238" s="76"/>
      <c r="HB238" s="66"/>
      <c r="HC238" s="76"/>
      <c r="HD238" s="66"/>
      <c r="HE238" s="76"/>
      <c r="HF238" s="66"/>
      <c r="HG238" s="76"/>
      <c r="HH238" s="66"/>
      <c r="HI238" s="76"/>
      <c r="HJ238" s="66"/>
      <c r="HK238" s="76"/>
      <c r="HL238" s="66"/>
      <c r="HM238" s="76"/>
      <c r="HN238" s="66"/>
      <c r="HO238" s="76"/>
      <c r="HP238" s="66"/>
      <c r="HQ238" s="76"/>
      <c r="HR238" s="66"/>
      <c r="HS238" s="76"/>
      <c r="HT238" s="66"/>
      <c r="HU238" s="76"/>
      <c r="HV238" s="66"/>
      <c r="HW238" s="76"/>
      <c r="HX238" s="66"/>
      <c r="HY238" s="76"/>
      <c r="HZ238" s="66"/>
      <c r="IA238" s="76"/>
      <c r="IB238" s="66"/>
      <c r="IC238" s="76"/>
      <c r="ID238" s="66"/>
      <c r="IE238" s="76"/>
      <c r="IF238" s="66"/>
      <c r="IG238" s="76"/>
      <c r="IH238" s="66"/>
      <c r="II238" s="76"/>
      <c r="IJ238" s="66"/>
      <c r="IK238" s="76"/>
      <c r="IL238" s="66"/>
      <c r="IM238" s="76"/>
      <c r="IN238" s="66"/>
      <c r="IO238" s="76"/>
      <c r="IP238" s="66"/>
      <c r="IQ238" s="76"/>
      <c r="IR238" s="66"/>
      <c r="IS238" s="76"/>
      <c r="IT238" s="66"/>
      <c r="IU238" s="76"/>
      <c r="IV238" s="66"/>
      <c r="IW238" s="76"/>
      <c r="IX238" s="66"/>
      <c r="IY238" s="76"/>
      <c r="IZ238" s="66"/>
      <c r="JA238" s="76"/>
      <c r="JB238" s="66"/>
      <c r="JC238" s="76"/>
      <c r="JD238" s="66"/>
      <c r="JE238" s="76"/>
      <c r="JF238" s="66"/>
      <c r="JG238" s="76"/>
      <c r="JH238" s="66"/>
      <c r="JI238" s="76"/>
      <c r="JJ238" s="66"/>
      <c r="JK238" s="76"/>
      <c r="JL238" s="66"/>
      <c r="JM238" s="76"/>
      <c r="JN238" s="66"/>
      <c r="JO238" s="76"/>
      <c r="JP238" s="66"/>
      <c r="JQ238" s="76"/>
      <c r="JR238" s="66"/>
      <c r="JS238" s="76"/>
      <c r="JT238" s="66"/>
      <c r="JU238" s="76"/>
      <c r="JV238" s="66"/>
      <c r="JW238" s="76"/>
      <c r="JX238" s="66"/>
      <c r="JY238" s="76"/>
      <c r="JZ238" s="66"/>
      <c r="KA238" s="76"/>
      <c r="KB238" s="66"/>
      <c r="KC238" s="76"/>
      <c r="KD238" s="66"/>
      <c r="KE238" s="76"/>
      <c r="KF238" s="66"/>
      <c r="KG238" s="76"/>
      <c r="KH238" s="66"/>
      <c r="KI238" s="76"/>
      <c r="KJ238" s="66"/>
      <c r="KK238" s="76"/>
      <c r="KL238" s="66"/>
      <c r="KM238" s="76"/>
      <c r="KN238" s="66"/>
      <c r="KO238" s="76"/>
      <c r="KP238" s="66"/>
      <c r="KQ238" s="76"/>
      <c r="KR238" s="66"/>
      <c r="KS238" s="76"/>
      <c r="KT238" s="66"/>
      <c r="KU238" s="76"/>
      <c r="KV238" s="66"/>
      <c r="KW238" s="76"/>
      <c r="KX238" s="66"/>
      <c r="KY238" s="76"/>
      <c r="KZ238" s="66"/>
      <c r="LA238" s="76"/>
      <c r="LB238" s="66"/>
      <c r="LC238" s="76"/>
      <c r="LD238" s="66"/>
      <c r="LE238" s="76"/>
      <c r="LF238" s="66"/>
      <c r="LG238" s="76"/>
      <c r="LH238" s="66"/>
      <c r="LI238" s="76"/>
      <c r="LJ238" s="66"/>
      <c r="LK238" s="76"/>
      <c r="LL238" s="66"/>
      <c r="LM238" s="76"/>
      <c r="LN238" s="66"/>
      <c r="LO238" s="76"/>
      <c r="LP238" s="66"/>
      <c r="LQ238" s="76"/>
      <c r="LR238" s="66"/>
      <c r="LS238" s="76"/>
      <c r="LT238" s="66"/>
      <c r="LU238" s="76"/>
      <c r="LV238" s="66"/>
      <c r="LW238" s="76"/>
      <c r="LX238" s="66"/>
      <c r="LY238" s="76"/>
      <c r="LZ238" s="66"/>
      <c r="MA238" s="76"/>
      <c r="MB238" s="66"/>
      <c r="MC238" s="76"/>
      <c r="MD238" s="66"/>
      <c r="MG238" s="1" t="str" cm="1">
        <f t="array" ref="MG238">IFERROR(INDEX(Paste_Here!$B$2:$B$850, MATCH(0, COUNTIF(MG$4:MG237, Paste_Here!$B$2:$B$850) + IF(Paste_Here!$B$2:$B$850="", 1, 0), 0)), "")</f>
        <v/>
      </c>
      <c r="MH238" s="1" t="str">
        <f>IF(MG238&lt;&gt;"", INDEX(Paste_Here!$A$2:$A$850, MATCH(MG238, Paste_Here!$B$2:$B$850, 0)), "")</f>
        <v/>
      </c>
      <c r="MI238" s="1" t="str">
        <f t="shared" si="32"/>
        <v/>
      </c>
      <c r="MJ238" s="1" t="str" cm="1">
        <f t="array" ref="MJ238">IFERROR(INDEX($MI$5:$MI$850, MATCH(SMALL(IF($MI$5:$MI$850&lt;&gt;"", COUNTIF($MI$5:$MI$850, "&lt;"&amp;$MI$5:$MI$850)+1), ROW()-ROW($MJ$5)+1), COUNTIF($MI$5:$MI$850, "&lt;"&amp;$MI$5:$MI$850)+1, 0)), "")</f>
        <v/>
      </c>
    </row>
    <row r="239" spans="1:348">
      <c r="A239" s="66"/>
      <c r="B239" s="76" t="str">
        <f t="shared" si="25"/>
        <v/>
      </c>
      <c r="C239" s="66"/>
      <c r="D239" s="76" t="str">
        <f>IFERROR(IF(B239&lt;&gt;"", IF(AND(INDEX(Paste_Here!B$2:B$850, MATCH(B239, Paste_Here!A$2:A$850, 0))&lt;&gt;"", ISNUMBER(VALUE(INDEX(Paste_Here!B$2:B$850, MATCH(B239, Paste_Here!A$2:A$850, 0))))), INDEX(Paste_Here!B$2:B$850, MATCH(B239, Paste_Here!A$2:A$850, 0)), ""), ""), "")</f>
        <v/>
      </c>
      <c r="E239" s="66"/>
      <c r="F239" s="76" t="str">
        <f>IFERROR(IF(B239&lt;&gt;"", IF(ISTEXT(INDEX(Paste_Here!K$2:K$850, MATCH(B239, Paste_Here!A$2:A$850, 0))), INDEX(Paste_Here!K$2:K$850, MATCH(B239, Paste_Here!A$2:A$850, 0)), ""), ""), "")</f>
        <v/>
      </c>
      <c r="G239" s="66"/>
      <c r="H239" s="76" t="str">
        <f>IFERROR(IF(B239&lt;&gt;"", IF(ISTEXT(INDEX(Paste_Here!C$2:C$850, MATCH(B239, Paste_Here!A$2:A$850, 0))), INDEX(Paste_Here!C$2:C$850, MATCH(B239, Paste_Here!A$2:A$850, 0)), ""), ""), "")</f>
        <v/>
      </c>
      <c r="I239" s="66"/>
      <c r="J239" s="76" t="str">
        <f>IFERROR(IF(B239&lt;&gt;"", IF(ISNUMBER(SEARCH("s", LOWER(INDEX(Paste_Here!M$2:M$850, MATCH(B239, Paste_Here!A$2:A$850, 0))))), "Yes", IF(INDEX(Paste_Here!M$2:M$850, MATCH(B239, Paste_Here!A$2:A$850, 0))&lt;&gt;"", "No", "")), ""), "")</f>
        <v/>
      </c>
      <c r="K239" s="66"/>
      <c r="L239" s="76" t="str">
        <f>IFERROR(IF(B239&lt;&gt;"", IF(ISNUMBER(SEARCH("yes", LOWER(INDEX(Paste_Here!E$2:E$850, MATCH(B239, Paste_Here!A$2:A$850, 0))))), "Yes", IF(ISNUMBER(SEARCH("no", LOWER(INDEX(Paste_Here!E$2:E$850, MATCH(B239, Paste_Here!A$2:A$850, 0))))), "No", "")), ""), "")</f>
        <v/>
      </c>
      <c r="M239" s="66"/>
      <c r="N239" s="76" t="str">
        <f>IFERROR(IF(B239&lt;&gt;"", IF(ISNUMBER(SEARCH("yes", LOWER(INDEX(Paste_Here!F$2:F$850, MATCH(B239, Paste_Here!A$2:A$850, 0))))), "Yes", IF(ISNUMBER(SEARCH("no", LOWER(INDEX(Paste_Here!F$2:F$850, MATCH(B239, Paste_Here!A$2:A$850, 0))))), "No", "")), ""), "")</f>
        <v/>
      </c>
      <c r="O239" s="66"/>
      <c r="P239" s="76" t="str">
        <f>IFERROR(IF(B239&lt;&gt;"", IF(ISNUMBER(SEARCH("yes", LOWER(INDEX(Paste_Here!L$2:L$850, MATCH(B239, Paste_Here!A$2:A$850, 0))))), "Yes", IF(ISNUMBER(SEARCH("no", LOWER(INDEX(Paste_Here!L$2:L$850, MATCH(B239, Paste_Here!A$2:A$850, 0))))), "No", "")), ""), "")</f>
        <v/>
      </c>
      <c r="Q239" s="66"/>
      <c r="R239" s="76" t="str">
        <f>IFERROR(IF(B239&lt;&gt;"", IF(ISNUMBER(SEARCH("transitional 2", LOWER(INDEX(Paste_Here!D$2:D$850, MATCH(B239, Paste_Here!A$2:A$850, 0))))), "T2", IF(ISNUMBER(SEARCH("transitional 1", LOWER(INDEX(Paste_Here!D$2:D$850, MATCH(B239, Paste_Here!A$2:A$850, 0))))), "T1", IF(ISNUMBER(SEARCH("waived ell services", LOWER(INDEX(Paste_Here!D$2:D$850, MATCH(B239, Paste_Here!A$2:A$850, 0))))), "W", IF(ISNUMBER(SEARCH("english language learner", LOWER(INDEX(Paste_Here!D$2:D$850, MATCH(B239, Paste_Here!A$2:A$850, 0))))), "L", "")))), ""), "")</f>
        <v/>
      </c>
      <c r="S239" s="66"/>
      <c r="T239" s="76" t="str">
        <f>IFERROR(IF(B239&lt;&gt;"", IF(ISNUMBER(SEARCH("yes", LOWER(INDEX(Paste_Here!I$2:I$850, MATCH(B239, Paste_Here!A$2:A$850, 0))))), "Yes", IF(ISNUMBER(SEARCH("no", LOWER(INDEX(Paste_Here!I$2:I$850, MATCH(B239, Paste_Here!A$2:A$850, 0))))), "No", "")), ""), "")</f>
        <v/>
      </c>
      <c r="U239" s="66"/>
      <c r="V239" s="76" t="str">
        <f>IFERROR(IF(B239&lt;&gt;"", IF(ISTEXT(INDEX(Paste_Here!J$2:J$850, MATCH(B239, Paste_Here!A$2:A$850, 0))), VALUE(INDEX(Paste_Here!J$2:J$850, MATCH(B239, Paste_Here!A$2:A$850, 0))), ""), ""), "")</f>
        <v/>
      </c>
      <c r="W239" s="66"/>
      <c r="X239" s="66"/>
      <c r="Y239" s="76" t="str">
        <f t="shared" si="26"/>
        <v/>
      </c>
      <c r="Z239" s="66"/>
      <c r="AA239" s="76" t="str">
        <f>IFERROR(IF(B239&lt;&gt;"", IF(AND(INDEX(Paste_Here!AI$2:AI$850, MATCH(B239, Paste_Here!A$2:A$850, 0))&lt;&gt;"", ISNUMBER(VALUE(INDEX(Paste_Here!AI$2:AI$850, MATCH(B239, Paste_Here!A$2:A$850, 0))))), INDEX(Paste_Here!AI$2:AI$850, MATCH(B239, Paste_Here!A$2:A$850, 0)), ""), ""), "")</f>
        <v/>
      </c>
      <c r="AB239" s="66"/>
      <c r="AC239" s="76" t="str">
        <f>IFERROR(IF(B239&lt;&gt;"", IF(AND(INDEX(Paste_Here!AJ$2:AJ$850, MATCH(B239, Paste_Here!A$2:A$850, 0))&lt;&gt;"", ISNUMBER(VALUE(INDEX(Paste_Here!AJ$2:AJ$850, MATCH(B239, Paste_Here!A$2:A$850, 0))))), INDEX(Paste_Here!AJ$2:AJ$850, MATCH(B239, Paste_Here!A$2:A$850, 0)), ""), ""), "")</f>
        <v/>
      </c>
      <c r="AD239" s="66"/>
      <c r="AE239" s="76" t="str">
        <f>IFERROR(IF(B239&lt;&gt;"", IF(AND(INDEX(Paste_Here!AK$2:AK$850, MATCH(B239, Paste_Here!A$2:A$850, 0))&lt;&gt;"", ISNUMBER(VALUE(INDEX(Paste_Here!AK$2:AK$850, MATCH(B239, Paste_Here!A$2:A$850, 0))))), INDEX(Paste_Here!AK$2:AK$850, MATCH(B239, Paste_Here!A$2:A$850, 0)), ""), ""), "")</f>
        <v/>
      </c>
      <c r="AF239" s="66"/>
      <c r="AG239" s="76" t="str">
        <f>IFERROR(IF(B239&lt;&gt;"", IF(AND(INDEX(Paste_Here!AL$2:AL$850, MATCH(B239, Paste_Here!A$2:A$850, 0))&lt;&gt;"", ISNUMBER(VALUE(INDEX(Paste_Here!AL$2:AL$850, MATCH(B239, Paste_Here!A$2:A$850, 0))))), INDEX(Paste_Here!AL$2:AL$850, MATCH(B239, Paste_Here!A$2:A$850, 0)), ""), ""), "")</f>
        <v/>
      </c>
      <c r="AH239" s="66"/>
      <c r="AI239" s="76" t="str">
        <f>IFERROR(IF(B239&lt;&gt;"", IF(AND(INDEX(Paste_Here!AH$2:AH$850, MATCH(B239, Paste_Here!A$2:A$850, 0))&lt;&gt;"", ISNUMBER(VALUE(INDEX(Paste_Here!AH$2:AH$850, MATCH(B239, Paste_Here!A$2:A$850, 0))))), IF(VALUE(INDEX(Paste_Here!AH$2:AH$850, MATCH(B239, Paste_Here!A$2:A$850, 0)))=0, "", INDEX(Paste_Here!AH$2:AH$850, MATCH(B239, Paste_Here!A$2:A$850, 0))), ""), ""), "")</f>
        <v/>
      </c>
      <c r="AJ239" s="66"/>
      <c r="AK239" s="76" t="str">
        <f>IFERROR(IF(B239&lt;&gt;"", IF(AND(INDEX(Paste_Here!N$2:N$850, MATCH(B239, Paste_Here!A$2:A$850, 0))&lt;&gt;"", ISNUMBER(VALUE(INDEX(Paste_Here!N$2:N$850, MATCH(B239, Paste_Here!A$2:A$850, 0))))), INDEX(Paste_Here!N$2:N$850, MATCH(B239, Paste_Here!A$2:A$850, 0)), ""), ""), "")</f>
        <v/>
      </c>
      <c r="AL239" s="66"/>
      <c r="AM239" s="76" t="str">
        <f>IFERROR(IF(B239&lt;&gt;"", IF(AND(INDEX(Paste_Here!O$2:O$850, MATCH(B239, Paste_Here!A$2:A$850, 0))&lt;&gt;"", ISNUMBER(VALUE(INDEX(Paste_Here!O$2:O$850, MATCH(B239, Paste_Here!A$2:A$850, 0))))), INDEX(Paste_Here!O$2:O$850, MATCH(B239, Paste_Here!A$2:A$850, 0)), ""), ""), "")</f>
        <v/>
      </c>
      <c r="AN239" s="66"/>
      <c r="AO239" s="76"/>
      <c r="AP239" s="66"/>
      <c r="AQ239" s="76"/>
      <c r="AR239" s="66"/>
      <c r="AS239" s="76"/>
      <c r="AT239" s="66"/>
      <c r="AU239" s="66"/>
      <c r="AV239" s="76" t="str">
        <f t="shared" si="27"/>
        <v/>
      </c>
      <c r="AW239" s="66"/>
      <c r="AX239" s="76" t="str">
        <f>IFERROR(IF(B239&lt;&gt;"", IF(ISNUMBER(SEARCH("Revealed-Potential (Primary Focus)", LOWER(INDEX(Paste_Here!Z$2:Z$850, MATCH(B239, Paste_Here!A$2:A$850, 0))))), "Rev-Potential: Prim", IF(ISNUMBER(SEARCH("Revealed-Potential (Secondary Focus)", LOWER(INDEX(Paste_Here!Z$2:Z$850, MATCH(B239, Paste_Here!A$2:A$850, 0))))), "Rev-Potential: Sec", IF(ISNUMBER(SEARCH("Monitoring", LOWER(INDEX(Paste_Here!Z$2:Z$850, MATCH(B239, Paste_Here!A$2:A$850, 0))))), "Monitoring", IF(ISNUMBER(SEARCH("At-Promise (Secondary Focus)", LOWER(INDEX(Paste_Here!Z$2:Z$850, MATCH(B239, Paste_Here!A$2:A$850, 0))))), "At-Promise: Sec", IF(ISNUMBER(SEARCH("At-Promise (Primary Focus)", LOWER(INDEX(Paste_Here!Z$2:Z$850, MATCH(B239, Paste_Here!A$2:A$850, 0))))), "At-Promise: Prim", ""))))), ""), "")</f>
        <v/>
      </c>
      <c r="AY239" s="66"/>
      <c r="AZ239" s="76"/>
      <c r="BA239" s="66"/>
      <c r="BB239" s="76"/>
      <c r="BC239" s="66"/>
      <c r="BD239" s="76"/>
      <c r="BE239" s="66"/>
      <c r="BF239" s="76"/>
      <c r="BG239" s="66"/>
      <c r="BH239" s="76"/>
      <c r="BI239" s="66"/>
      <c r="BJ239" s="66"/>
      <c r="BK239" s="76" t="str">
        <f t="shared" si="28"/>
        <v/>
      </c>
      <c r="BL239" s="66"/>
      <c r="BM239" s="76" t="str">
        <f>IFERROR(IF(B239&lt;&gt;"", IF(AND(ISNUMBER(VALUE(SUBSTITUTE(SUBSTITUTE(Paste_Here!R239, "br", "-"), "L", ""))), VALUE(SUBSTITUTE(SUBSTITUTE(Paste_Here!R239, "br", "-"), "L", "")) &gt;= 1095), "Yes", IF(AND(ISNUMBER(VALUE(SUBSTITUTE(SUBSTITUTE(Paste_Here!R239, "br", "-"), "L", ""))), VALUE(SUBSTITUTE(SUBSTITUTE(Paste_Here!R239, "br", "-"), "L", "")) &lt;= 1094), "No", "")), ""), "")</f>
        <v/>
      </c>
      <c r="BN239" s="66"/>
      <c r="BO239" s="76" t="str">
        <f>IFERROR(IF(B239&lt;&gt;"", IF(COUNTIF(INDEX(Paste_Here!Y$2:AB$850, MATCH(B239, Paste_Here!A$2:A$850, 0), 0), "yes") &gt; 0, "Yes", IF(COUNTIF(INDEX(Paste_Here!Y$2:AB$850, MATCH(B239, Paste_Here!A$2:A$850, 0), 0), "no") &gt; 0, "No", "")), ""), "")</f>
        <v/>
      </c>
      <c r="BP239" s="66"/>
      <c r="BQ239" s="76" t="str">
        <f>IFERROR(IF(B239&lt;&gt;"", IF(AND(ISNUMBER(VALUE(SUBSTITUTE(SUBSTITUTE(Paste_Here!U239, "em", "-"), "q", ""))), VALUE(SUBSTITUTE(SUBSTITUTE(Paste_Here!U239, "em", "-"), "q", "")) &gt;= 910), "Yes", IF(AND(ISNUMBER(VALUE(SUBSTITUTE(SUBSTITUTE(Paste_Here!U239, "em", "-"), "q", ""))), VALUE(SUBSTITUTE(SUBSTITUTE(Paste_Here!U239, "em", "-"), "q", "")) &lt;= 909), "No", "")), ""), "")</f>
        <v/>
      </c>
      <c r="BR239" s="66"/>
      <c r="BS239" s="76" t="str">
        <f>IFERROR(IF(B239&lt;&gt;"", IF(AND(INDEX(Paste_Here!X$2:X$850, MATCH(B239, Paste_Here!A$2:A$850, 0))&lt;&gt;"", ISNUMBER(VALUE(INDEX(Paste_Here!X$2:X$850, MATCH(B239, Paste_Here!A$2:A$850, 0))))), INDEX(Paste_Here!X$2:X$850, MATCH(B239, Paste_Here!A$2:A$850, 0)), ""), ""), "")</f>
        <v/>
      </c>
      <c r="BT239" s="66"/>
      <c r="BU239" s="76" t="str">
        <f>IFERROR(IF(B239&lt;&gt;"", IF(ISNUMBER(VALUE(INDEX(Paste_Here!G$2:G$850, MATCH(B239, Paste_Here!A$2:A$850, 0)))), IF(VALUE(INDEX(Paste_Here!G$2:G$850, MATCH(B239, Paste_Here!A$2:A$850, 0)))=0, "No", IF(AND(VALUE(INDEX(Paste_Here!G$2:G$850, MATCH(B239, Paste_Here!A$2:A$850, 0)))&gt;=1, VALUE(INDEX(Paste_Here!G$2:G$850, MATCH(B239, Paste_Here!A$2:A$850, 0)))&lt;=4), VALUE(INDEX(Paste_Here!G$2:G$850, MATCH(B239, Paste_Here!A$2:A$850, 0))), "")), ""), ""), "")</f>
        <v/>
      </c>
      <c r="BV239" s="66"/>
      <c r="BW239" s="76" t="str">
        <f>IFERROR(IF(B239&lt;&gt;"", IF(ISNUMBER(VALUE(INDEX(Paste_Here!H$2:H$850, MATCH(B239, Paste_Here!A$2:A$850, 0)))), IF(VALUE(INDEX(Paste_Here!H$2:H$850, MATCH(B239, Paste_Here!A$2:A$850, 0)))=0, "No", IF(AND(VALUE(INDEX(Paste_Here!H$2:H$850, MATCH(B239, Paste_Here!A$2:A$850, 0)))&gt;=1, VALUE(INDEX(Paste_Here!H$2:H$850, MATCH(B239, Paste_Here!A$2:A$850, 0)))&lt;=4), VALUE(INDEX(Paste_Here!H$2:H$850, MATCH(B239, Paste_Here!A$2:A$850, 0))), "")), ""), ""), "")</f>
        <v/>
      </c>
      <c r="BX239" s="66"/>
      <c r="BY239" s="76"/>
      <c r="BZ239" s="66"/>
      <c r="CA239" s="76"/>
      <c r="CB239" s="66"/>
      <c r="CC239" s="66"/>
      <c r="CD239" s="76" t="str">
        <f t="shared" si="29"/>
        <v/>
      </c>
      <c r="CE239" s="66"/>
      <c r="CF239" s="76" t="str">
        <f>IFERROR(IF(B239&lt;&gt;"", IF(AND(INDEX(Paste_Here!P$2:P$850, MATCH(B239, Paste_Here!A$2:A$850, 0))&lt;&gt;"", ISNUMBER(VALUE(INDEX(Paste_Here!P$2:P$850, MATCH(B239, Paste_Here!A$2:A$850, 0))))), INDEX(Paste_Here!P$2:P$850, MATCH(B239, Paste_Here!A$2:A$850, 0)), ""), ""), "")</f>
        <v/>
      </c>
      <c r="CG239" s="66"/>
      <c r="CH239" s="76" t="str">
        <f>IFERROR(IF(B239&lt;&gt;"", IF(ISNUMBER(SEARCH("highrisk", LOWER(INDEX(Paste_Here!Q$2:Q$850, MATCH(B239, Paste_Here!A$2:A$850, 0))))), "High Risk", IF(ISNUMBER(SEARCH("lowrisk", LOWER(INDEX(Paste_Here!Q$2:Q$850, MATCH(B239, Paste_Here!A$2:A$850, 0))))), "Low Risk", IF(ISNUMBER(SEARCH("somerisk", LOWER(INDEX(Paste_Here!Q$2:Q$850, MATCH(B239, Paste_Here!A$2:A$850, 0))))), "Some Risk", ""))), ""), "")</f>
        <v/>
      </c>
      <c r="CI239" s="66"/>
      <c r="CJ239" s="76" t="str">
        <f>IFERROR(IF(B239&lt;&gt;"", IF(AND(INDEX(Paste_Here!AA$2:AA$850, MATCH(B239, Paste_Here!A$2:A$850, 0))&lt;&gt;"", ISNUMBER(VALUE(INDEX(Paste_Here!AA$2:AA$850, MATCH(B239, Paste_Here!A$2:A$850, 0))))), INDEX(Paste_Here!AA$2:AA$850, MATCH(B239, Paste_Here!A$2:A$850, 0)), ""), ""), "")</f>
        <v/>
      </c>
      <c r="CK239" s="66"/>
      <c r="CL239" s="76" t="str">
        <f>IFERROR(IF(B239&lt;&gt;"", IF(LOWER(INDEX(Paste_Here!AB$2:AB$850, MATCH(B239, Paste_Here!A$2:A$850, 0)))="approaching expectations", "Approaching", IF(LOWER(INDEX(Paste_Here!AB$2:AB$850, MATCH(B239, Paste_Here!A$2:A$850, 0)))="met expectations", "Met", IF(LOWER(INDEX(Paste_Here!AB$2:AB$850, MATCH(B239, Paste_Here!A$2:A$850, 0)))="exceeded expectations", "Exceeded", IF(LOWER(INDEX(Paste_Here!AB$2:AB$850, MATCH(B239, Paste_Here!A$2:A$850, 0)))="below expectations", "Below", "")))), ""), "")</f>
        <v/>
      </c>
      <c r="CM239" s="66"/>
      <c r="CN239" s="76" t="str">
        <f>IFERROR(IF(B239&lt;&gt;"", IF(AND(INDEX(Paste_Here!AC$2:AC$850, MATCH(B239, Paste_Here!A$2:A$850, 0))&lt;&gt;"", ISNUMBER(VALUE(INDEX(Paste_Here!AC$2:AC$850, MATCH(B239, Paste_Here!A$2:A$850, 0))))), INDEX(Paste_Here!AC$2:AC$850, MATCH(B239, Paste_Here!A$2:A$850, 0)), ""), ""), "")</f>
        <v/>
      </c>
      <c r="CO239" s="66"/>
      <c r="CP239" s="76"/>
      <c r="CQ239" s="66"/>
      <c r="CR239" s="76"/>
      <c r="CS239" s="66"/>
      <c r="CT239" s="76"/>
      <c r="CU239" s="66"/>
      <c r="CV239" s="76"/>
      <c r="CW239" s="66"/>
      <c r="CX239" s="76"/>
      <c r="CY239" s="66"/>
      <c r="CZ239" s="66"/>
      <c r="DA239" s="76" t="str">
        <f t="shared" si="30"/>
        <v/>
      </c>
      <c r="DB239" s="66"/>
      <c r="DC239" s="76" t="str">
        <f>IFERROR(IF(B239&lt;&gt;"", IF(AND(INDEX(Paste_Here!V$2:V$850, MATCH(B239, Paste_Here!A$2:A$850, 0))&lt;&gt;"", ISNUMBER(VALUE(INDEX(Paste_Here!V$2:V$850, MATCH(B239, Paste_Here!A$2:A$850, 0))))), INDEX(Paste_Here!V$2:V$850, MATCH(B239, Paste_Here!A$2:A$850, 0)), ""), ""), "")</f>
        <v/>
      </c>
      <c r="DD239" s="66"/>
      <c r="DE239" s="76" t="str">
        <f>IFERROR(IF(B239&lt;&gt;"", IF(ISNUMBER(SEARCH("highrisk", LOWER(INDEX(Paste_Here!W$2:W$850, MATCH(B239, Paste_Here!A$2:A$850, 0))))), "High Risk", IF(ISNUMBER(SEARCH("lowrisk", LOWER(INDEX(Paste_Here!W$2:W$850, MATCH(B239, Paste_Here!A$2:A$850, 0))))), "Low Risk", IF(ISNUMBER(SEARCH("somerisk", LOWER(INDEX(Paste_Here!W$2:W$850, MATCH(B239, Paste_Here!A$2:A$850, 0))))), "Some Risk", ""))), ""), "")</f>
        <v/>
      </c>
      <c r="DF239" s="66"/>
      <c r="DG239" s="76" t="str">
        <f>IFERROR(IF(B239&lt;&gt;"", IF(AND(INDEX(Paste_Here!S$2:S$850, MATCH(B239, Paste_Here!A$2:A$850, 0))&lt;&gt;"", ISNUMBER(VALUE(INDEX(Paste_Here!S$2:S$850, MATCH(B239, Paste_Here!A$2:A$850, 0))))), INDEX(Paste_Here!S$2:S$850, MATCH(B239, Paste_Here!A$2:A$850, 0)), ""), ""), "")</f>
        <v/>
      </c>
      <c r="DH239" s="66"/>
      <c r="DI239" s="76" t="str">
        <f>IFERROR(IF(B239&lt;&gt;"", IF(ISNUMBER(SEARCH("highrisk", LOWER(INDEX(Paste_Here!T$2:T$850, MATCH(B239, Paste_Here!A$2:A$850, 0))))), "High Risk", IF(ISNUMBER(SEARCH("lowrisk", LOWER(INDEX(Paste_Here!T$2:T$850, MATCH(B239, Paste_Here!A$2:A$850, 0))))), "Low Risk", IF(ISNUMBER(SEARCH("somerisk", LOWER(INDEX(Paste_Here!T$2:T$850, MATCH(B239, Paste_Here!A$2:A$850, 0))))), "Some Risk", ""))), ""), "")</f>
        <v/>
      </c>
      <c r="DJ239" s="66"/>
      <c r="DK239" s="76" t="str">
        <f>IFERROR(IF(B239&lt;&gt;"", IF(AND(INDEX(Paste_Here!AD$2:AD$850, MATCH(B239, Paste_Here!A$2:A$850, 0))&lt;&gt;"", ISNUMBER(VALUE(INDEX(Paste_Here!AD$2:AD$850, MATCH(B239, Paste_Here!A$2:A$850, 0))))), INDEX(Paste_Here!AD$2:AD$850, MATCH(B239, Paste_Here!A$2:A$850, 0)), ""), ""), "")</f>
        <v/>
      </c>
      <c r="DL239" s="66"/>
      <c r="DM239" s="76" t="str">
        <f>IFERROR(IF(B239&lt;&gt;"", IF(LOWER(INDEX(Paste_Here!AE$2:AE$850, MATCH(B239, Paste_Here!A$2:A$850, 0)))="approaching expectations", "Approaching", IF(LOWER(INDEX(Paste_Here!AE$2:AE$850, MATCH(B239, Paste_Here!A$2:A$850, 0)))="met expectations", "Met", IF(LOWER(INDEX(Paste_Here!AE$2:AE$850, MATCH(B239, Paste_Here!A$2:A$850, 0)))="exceeded expectations", "Exceeded", IF(LOWER(INDEX(Paste_Here!AE$2:AE$850, MATCH(B239, Paste_Here!A$2:A$850, 0)))="below expectations", "Below", "")))), ""), "")</f>
        <v/>
      </c>
      <c r="DN239" s="66"/>
      <c r="DO239" s="76"/>
      <c r="DP239" s="66"/>
      <c r="DQ239" s="76"/>
      <c r="DR239" s="66"/>
      <c r="DS239" s="76"/>
      <c r="DT239" s="66"/>
      <c r="DU239" s="76"/>
      <c r="DV239" s="66"/>
      <c r="DW239" s="66"/>
      <c r="DX239" s="76" t="str">
        <f t="shared" si="31"/>
        <v/>
      </c>
      <c r="DY239" s="66"/>
      <c r="DZ239" s="76"/>
      <c r="EA239" s="66"/>
      <c r="EB239" s="76"/>
      <c r="EC239" s="66"/>
      <c r="ED239" s="76" t="str">
        <f>IFERROR(IF(B239&lt;&gt;"", IF(AND(INDEX(Paste_Here!AF$2:AF$850, MATCH(B239, Paste_Here!A$2:A$850, 0))&lt;&gt;"", ISNUMBER(VALUE(INDEX(Paste_Here!AF$2:AF$850, MATCH(B239, Paste_Here!A$2:A$850, 0))))), INDEX(Paste_Here!AF$2:AF$850, MATCH(B239, Paste_Here!A$2:A$850, 0)), ""), ""), "")</f>
        <v/>
      </c>
      <c r="EE239" s="66"/>
      <c r="EF239" s="76"/>
      <c r="EG239" s="66"/>
      <c r="EH239" s="76"/>
      <c r="EI239" s="66"/>
      <c r="EJ239" s="76" t="str">
        <f>IFERROR(IF(B239&lt;&gt;"", IF(AND(INDEX(Paste_Here!AG$2:AG$850, MATCH(B239, Paste_Here!A$2:A$850, 0))&lt;&gt;"", ISNUMBER(VALUE(INDEX(Paste_Here!AG$2:AG$850, MATCH(B239, Paste_Here!A$2:A$850, 0))))), INDEX(Paste_Here!AG$2:AG$850, MATCH(B239, Paste_Here!A$2:A$850, 0)), ""), ""), "")</f>
        <v/>
      </c>
      <c r="EK239" s="66"/>
      <c r="EL239" s="76"/>
      <c r="EM239" s="66"/>
      <c r="EN239" s="76"/>
      <c r="EO239" s="66"/>
      <c r="EP239" s="76"/>
      <c r="EQ239" s="66"/>
      <c r="ER239" s="76"/>
      <c r="ES239" s="66"/>
      <c r="ET239" s="66"/>
      <c r="EU239" s="76"/>
      <c r="EV239" s="66"/>
      <c r="EW239" s="76"/>
      <c r="EX239" s="66"/>
      <c r="EY239" s="76"/>
      <c r="EZ239" s="66"/>
      <c r="FA239" s="76"/>
      <c r="FB239" s="66"/>
      <c r="FC239" s="76"/>
      <c r="FD239" s="66"/>
      <c r="FE239" s="76"/>
      <c r="FF239" s="66"/>
      <c r="FG239" s="76"/>
      <c r="FH239" s="66"/>
      <c r="FI239" s="76"/>
      <c r="FJ239" s="66"/>
      <c r="FK239" s="76"/>
      <c r="FL239" s="66"/>
      <c r="FM239" s="76"/>
      <c r="FN239" s="66"/>
      <c r="FO239" s="76"/>
      <c r="FP239" s="66"/>
      <c r="FQ239" s="76"/>
      <c r="FR239" s="66"/>
      <c r="FS239" s="76"/>
      <c r="FT239" s="66"/>
      <c r="FU239" s="76"/>
      <c r="FV239" s="66"/>
      <c r="FW239" s="76"/>
      <c r="FX239" s="66"/>
      <c r="FY239" s="76"/>
      <c r="FZ239" s="66"/>
      <c r="GA239" s="76"/>
      <c r="GB239" s="66"/>
      <c r="GC239" s="76"/>
      <c r="GD239" s="66"/>
      <c r="GE239" s="76"/>
      <c r="GF239" s="66"/>
      <c r="GG239" s="76"/>
      <c r="GH239" s="66"/>
      <c r="GI239" s="76"/>
      <c r="GJ239" s="66"/>
      <c r="GK239" s="76"/>
      <c r="GL239" s="66"/>
      <c r="GM239" s="76"/>
      <c r="GN239" s="66"/>
      <c r="GO239" s="76"/>
      <c r="GP239" s="66"/>
      <c r="GQ239" s="76"/>
      <c r="GR239" s="66"/>
      <c r="GS239" s="76"/>
      <c r="GT239" s="66"/>
      <c r="GU239" s="76"/>
      <c r="GV239" s="66"/>
      <c r="GW239" s="76"/>
      <c r="GX239" s="66"/>
      <c r="GY239" s="76"/>
      <c r="GZ239" s="66"/>
      <c r="HA239" s="76"/>
      <c r="HB239" s="66"/>
      <c r="HC239" s="76"/>
      <c r="HD239" s="66"/>
      <c r="HE239" s="76"/>
      <c r="HF239" s="66"/>
      <c r="HG239" s="76"/>
      <c r="HH239" s="66"/>
      <c r="HI239" s="76"/>
      <c r="HJ239" s="66"/>
      <c r="HK239" s="76"/>
      <c r="HL239" s="66"/>
      <c r="HM239" s="76"/>
      <c r="HN239" s="66"/>
      <c r="HO239" s="76"/>
      <c r="HP239" s="66"/>
      <c r="HQ239" s="76"/>
      <c r="HR239" s="66"/>
      <c r="HS239" s="76"/>
      <c r="HT239" s="66"/>
      <c r="HU239" s="76"/>
      <c r="HV239" s="66"/>
      <c r="HW239" s="76"/>
      <c r="HX239" s="66"/>
      <c r="HY239" s="76"/>
      <c r="HZ239" s="66"/>
      <c r="IA239" s="76"/>
      <c r="IB239" s="66"/>
      <c r="IC239" s="76"/>
      <c r="ID239" s="66"/>
      <c r="IE239" s="76"/>
      <c r="IF239" s="66"/>
      <c r="IG239" s="76"/>
      <c r="IH239" s="66"/>
      <c r="II239" s="76"/>
      <c r="IJ239" s="66"/>
      <c r="IK239" s="76"/>
      <c r="IL239" s="66"/>
      <c r="IM239" s="76"/>
      <c r="IN239" s="66"/>
      <c r="IO239" s="76"/>
      <c r="IP239" s="66"/>
      <c r="IQ239" s="76"/>
      <c r="IR239" s="66"/>
      <c r="IS239" s="76"/>
      <c r="IT239" s="66"/>
      <c r="IU239" s="76"/>
      <c r="IV239" s="66"/>
      <c r="IW239" s="76"/>
      <c r="IX239" s="66"/>
      <c r="IY239" s="76"/>
      <c r="IZ239" s="66"/>
      <c r="JA239" s="76"/>
      <c r="JB239" s="66"/>
      <c r="JC239" s="76"/>
      <c r="JD239" s="66"/>
      <c r="JE239" s="76"/>
      <c r="JF239" s="66"/>
      <c r="JG239" s="76"/>
      <c r="JH239" s="66"/>
      <c r="JI239" s="76"/>
      <c r="JJ239" s="66"/>
      <c r="JK239" s="76"/>
      <c r="JL239" s="66"/>
      <c r="JM239" s="76"/>
      <c r="JN239" s="66"/>
      <c r="JO239" s="76"/>
      <c r="JP239" s="66"/>
      <c r="JQ239" s="76"/>
      <c r="JR239" s="66"/>
      <c r="JS239" s="76"/>
      <c r="JT239" s="66"/>
      <c r="JU239" s="76"/>
      <c r="JV239" s="66"/>
      <c r="JW239" s="76"/>
      <c r="JX239" s="66"/>
      <c r="JY239" s="76"/>
      <c r="JZ239" s="66"/>
      <c r="KA239" s="76"/>
      <c r="KB239" s="66"/>
      <c r="KC239" s="76"/>
      <c r="KD239" s="66"/>
      <c r="KE239" s="76"/>
      <c r="KF239" s="66"/>
      <c r="KG239" s="76"/>
      <c r="KH239" s="66"/>
      <c r="KI239" s="76"/>
      <c r="KJ239" s="66"/>
      <c r="KK239" s="76"/>
      <c r="KL239" s="66"/>
      <c r="KM239" s="76"/>
      <c r="KN239" s="66"/>
      <c r="KO239" s="76"/>
      <c r="KP239" s="66"/>
      <c r="KQ239" s="76"/>
      <c r="KR239" s="66"/>
      <c r="KS239" s="76"/>
      <c r="KT239" s="66"/>
      <c r="KU239" s="76"/>
      <c r="KV239" s="66"/>
      <c r="KW239" s="76"/>
      <c r="KX239" s="66"/>
      <c r="KY239" s="76"/>
      <c r="KZ239" s="66"/>
      <c r="LA239" s="76"/>
      <c r="LB239" s="66"/>
      <c r="LC239" s="76"/>
      <c r="LD239" s="66"/>
      <c r="LE239" s="76"/>
      <c r="LF239" s="66"/>
      <c r="LG239" s="76"/>
      <c r="LH239" s="66"/>
      <c r="LI239" s="76"/>
      <c r="LJ239" s="66"/>
      <c r="LK239" s="76"/>
      <c r="LL239" s="66"/>
      <c r="LM239" s="76"/>
      <c r="LN239" s="66"/>
      <c r="LO239" s="76"/>
      <c r="LP239" s="66"/>
      <c r="LQ239" s="76"/>
      <c r="LR239" s="66"/>
      <c r="LS239" s="76"/>
      <c r="LT239" s="66"/>
      <c r="LU239" s="76"/>
      <c r="LV239" s="66"/>
      <c r="LW239" s="76"/>
      <c r="LX239" s="66"/>
      <c r="LY239" s="76"/>
      <c r="LZ239" s="66"/>
      <c r="MA239" s="76"/>
      <c r="MB239" s="66"/>
      <c r="MC239" s="76"/>
      <c r="MD239" s="66"/>
      <c r="MG239" s="1" t="str" cm="1">
        <f t="array" ref="MG239">IFERROR(INDEX(Paste_Here!$B$2:$B$850, MATCH(0, COUNTIF(MG$4:MG238, Paste_Here!$B$2:$B$850) + IF(Paste_Here!$B$2:$B$850="", 1, 0), 0)), "")</f>
        <v/>
      </c>
      <c r="MH239" s="1" t="str">
        <f>IF(MG239&lt;&gt;"", INDEX(Paste_Here!$A$2:$A$850, MATCH(MG239, Paste_Here!$B$2:$B$850, 0)), "")</f>
        <v/>
      </c>
      <c r="MI239" s="1" t="str">
        <f t="shared" si="32"/>
        <v/>
      </c>
      <c r="MJ239" s="1" t="str" cm="1">
        <f t="array" ref="MJ239">IFERROR(INDEX($MI$5:$MI$850, MATCH(SMALL(IF($MI$5:$MI$850&lt;&gt;"", COUNTIF($MI$5:$MI$850, "&lt;"&amp;$MI$5:$MI$850)+1), ROW()-ROW($MJ$5)+1), COUNTIF($MI$5:$MI$850, "&lt;"&amp;$MI$5:$MI$850)+1, 0)), "")</f>
        <v/>
      </c>
    </row>
    <row r="240" spans="1:348">
      <c r="A240" s="66"/>
      <c r="B240" s="76" t="str">
        <f t="shared" si="25"/>
        <v/>
      </c>
      <c r="C240" s="66"/>
      <c r="D240" s="76" t="str">
        <f>IFERROR(IF(B240&lt;&gt;"", IF(AND(INDEX(Paste_Here!B$2:B$850, MATCH(B240, Paste_Here!A$2:A$850, 0))&lt;&gt;"", ISNUMBER(VALUE(INDEX(Paste_Here!B$2:B$850, MATCH(B240, Paste_Here!A$2:A$850, 0))))), INDEX(Paste_Here!B$2:B$850, MATCH(B240, Paste_Here!A$2:A$850, 0)), ""), ""), "")</f>
        <v/>
      </c>
      <c r="E240" s="66"/>
      <c r="F240" s="76" t="str">
        <f>IFERROR(IF(B240&lt;&gt;"", IF(ISTEXT(INDEX(Paste_Here!K$2:K$850, MATCH(B240, Paste_Here!A$2:A$850, 0))), INDEX(Paste_Here!K$2:K$850, MATCH(B240, Paste_Here!A$2:A$850, 0)), ""), ""), "")</f>
        <v/>
      </c>
      <c r="G240" s="66"/>
      <c r="H240" s="76" t="str">
        <f>IFERROR(IF(B240&lt;&gt;"", IF(ISTEXT(INDEX(Paste_Here!C$2:C$850, MATCH(B240, Paste_Here!A$2:A$850, 0))), INDEX(Paste_Here!C$2:C$850, MATCH(B240, Paste_Here!A$2:A$850, 0)), ""), ""), "")</f>
        <v/>
      </c>
      <c r="I240" s="66"/>
      <c r="J240" s="76" t="str">
        <f>IFERROR(IF(B240&lt;&gt;"", IF(ISNUMBER(SEARCH("s", LOWER(INDEX(Paste_Here!M$2:M$850, MATCH(B240, Paste_Here!A$2:A$850, 0))))), "Yes", IF(INDEX(Paste_Here!M$2:M$850, MATCH(B240, Paste_Here!A$2:A$850, 0))&lt;&gt;"", "No", "")), ""), "")</f>
        <v/>
      </c>
      <c r="K240" s="66"/>
      <c r="L240" s="76" t="str">
        <f>IFERROR(IF(B240&lt;&gt;"", IF(ISNUMBER(SEARCH("yes", LOWER(INDEX(Paste_Here!E$2:E$850, MATCH(B240, Paste_Here!A$2:A$850, 0))))), "Yes", IF(ISNUMBER(SEARCH("no", LOWER(INDEX(Paste_Here!E$2:E$850, MATCH(B240, Paste_Here!A$2:A$850, 0))))), "No", "")), ""), "")</f>
        <v/>
      </c>
      <c r="M240" s="66"/>
      <c r="N240" s="76" t="str">
        <f>IFERROR(IF(B240&lt;&gt;"", IF(ISNUMBER(SEARCH("yes", LOWER(INDEX(Paste_Here!F$2:F$850, MATCH(B240, Paste_Here!A$2:A$850, 0))))), "Yes", IF(ISNUMBER(SEARCH("no", LOWER(INDEX(Paste_Here!F$2:F$850, MATCH(B240, Paste_Here!A$2:A$850, 0))))), "No", "")), ""), "")</f>
        <v/>
      </c>
      <c r="O240" s="66"/>
      <c r="P240" s="76" t="str">
        <f>IFERROR(IF(B240&lt;&gt;"", IF(ISNUMBER(SEARCH("yes", LOWER(INDEX(Paste_Here!L$2:L$850, MATCH(B240, Paste_Here!A$2:A$850, 0))))), "Yes", IF(ISNUMBER(SEARCH("no", LOWER(INDEX(Paste_Here!L$2:L$850, MATCH(B240, Paste_Here!A$2:A$850, 0))))), "No", "")), ""), "")</f>
        <v/>
      </c>
      <c r="Q240" s="66"/>
      <c r="R240" s="76" t="str">
        <f>IFERROR(IF(B240&lt;&gt;"", IF(ISNUMBER(SEARCH("transitional 2", LOWER(INDEX(Paste_Here!D$2:D$850, MATCH(B240, Paste_Here!A$2:A$850, 0))))), "T2", IF(ISNUMBER(SEARCH("transitional 1", LOWER(INDEX(Paste_Here!D$2:D$850, MATCH(B240, Paste_Here!A$2:A$850, 0))))), "T1", IF(ISNUMBER(SEARCH("waived ell services", LOWER(INDEX(Paste_Here!D$2:D$850, MATCH(B240, Paste_Here!A$2:A$850, 0))))), "W", IF(ISNUMBER(SEARCH("english language learner", LOWER(INDEX(Paste_Here!D$2:D$850, MATCH(B240, Paste_Here!A$2:A$850, 0))))), "L", "")))), ""), "")</f>
        <v/>
      </c>
      <c r="S240" s="66"/>
      <c r="T240" s="76" t="str">
        <f>IFERROR(IF(B240&lt;&gt;"", IF(ISNUMBER(SEARCH("yes", LOWER(INDEX(Paste_Here!I$2:I$850, MATCH(B240, Paste_Here!A$2:A$850, 0))))), "Yes", IF(ISNUMBER(SEARCH("no", LOWER(INDEX(Paste_Here!I$2:I$850, MATCH(B240, Paste_Here!A$2:A$850, 0))))), "No", "")), ""), "")</f>
        <v/>
      </c>
      <c r="U240" s="66"/>
      <c r="V240" s="76" t="str">
        <f>IFERROR(IF(B240&lt;&gt;"", IF(ISTEXT(INDEX(Paste_Here!J$2:J$850, MATCH(B240, Paste_Here!A$2:A$850, 0))), VALUE(INDEX(Paste_Here!J$2:J$850, MATCH(B240, Paste_Here!A$2:A$850, 0))), ""), ""), "")</f>
        <v/>
      </c>
      <c r="W240" s="66"/>
      <c r="X240" s="66"/>
      <c r="Y240" s="76" t="str">
        <f t="shared" si="26"/>
        <v/>
      </c>
      <c r="Z240" s="66"/>
      <c r="AA240" s="76" t="str">
        <f>IFERROR(IF(B240&lt;&gt;"", IF(AND(INDEX(Paste_Here!AI$2:AI$850, MATCH(B240, Paste_Here!A$2:A$850, 0))&lt;&gt;"", ISNUMBER(VALUE(INDEX(Paste_Here!AI$2:AI$850, MATCH(B240, Paste_Here!A$2:A$850, 0))))), INDEX(Paste_Here!AI$2:AI$850, MATCH(B240, Paste_Here!A$2:A$850, 0)), ""), ""), "")</f>
        <v/>
      </c>
      <c r="AB240" s="66"/>
      <c r="AC240" s="76" t="str">
        <f>IFERROR(IF(B240&lt;&gt;"", IF(AND(INDEX(Paste_Here!AJ$2:AJ$850, MATCH(B240, Paste_Here!A$2:A$850, 0))&lt;&gt;"", ISNUMBER(VALUE(INDEX(Paste_Here!AJ$2:AJ$850, MATCH(B240, Paste_Here!A$2:A$850, 0))))), INDEX(Paste_Here!AJ$2:AJ$850, MATCH(B240, Paste_Here!A$2:A$850, 0)), ""), ""), "")</f>
        <v/>
      </c>
      <c r="AD240" s="66"/>
      <c r="AE240" s="76" t="str">
        <f>IFERROR(IF(B240&lt;&gt;"", IF(AND(INDEX(Paste_Here!AK$2:AK$850, MATCH(B240, Paste_Here!A$2:A$850, 0))&lt;&gt;"", ISNUMBER(VALUE(INDEX(Paste_Here!AK$2:AK$850, MATCH(B240, Paste_Here!A$2:A$850, 0))))), INDEX(Paste_Here!AK$2:AK$850, MATCH(B240, Paste_Here!A$2:A$850, 0)), ""), ""), "")</f>
        <v/>
      </c>
      <c r="AF240" s="66"/>
      <c r="AG240" s="76" t="str">
        <f>IFERROR(IF(B240&lt;&gt;"", IF(AND(INDEX(Paste_Here!AL$2:AL$850, MATCH(B240, Paste_Here!A$2:A$850, 0))&lt;&gt;"", ISNUMBER(VALUE(INDEX(Paste_Here!AL$2:AL$850, MATCH(B240, Paste_Here!A$2:A$850, 0))))), INDEX(Paste_Here!AL$2:AL$850, MATCH(B240, Paste_Here!A$2:A$850, 0)), ""), ""), "")</f>
        <v/>
      </c>
      <c r="AH240" s="66"/>
      <c r="AI240" s="76" t="str">
        <f>IFERROR(IF(B240&lt;&gt;"", IF(AND(INDEX(Paste_Here!AH$2:AH$850, MATCH(B240, Paste_Here!A$2:A$850, 0))&lt;&gt;"", ISNUMBER(VALUE(INDEX(Paste_Here!AH$2:AH$850, MATCH(B240, Paste_Here!A$2:A$850, 0))))), IF(VALUE(INDEX(Paste_Here!AH$2:AH$850, MATCH(B240, Paste_Here!A$2:A$850, 0)))=0, "", INDEX(Paste_Here!AH$2:AH$850, MATCH(B240, Paste_Here!A$2:A$850, 0))), ""), ""), "")</f>
        <v/>
      </c>
      <c r="AJ240" s="66"/>
      <c r="AK240" s="76" t="str">
        <f>IFERROR(IF(B240&lt;&gt;"", IF(AND(INDEX(Paste_Here!N$2:N$850, MATCH(B240, Paste_Here!A$2:A$850, 0))&lt;&gt;"", ISNUMBER(VALUE(INDEX(Paste_Here!N$2:N$850, MATCH(B240, Paste_Here!A$2:A$850, 0))))), INDEX(Paste_Here!N$2:N$850, MATCH(B240, Paste_Here!A$2:A$850, 0)), ""), ""), "")</f>
        <v/>
      </c>
      <c r="AL240" s="66"/>
      <c r="AM240" s="76" t="str">
        <f>IFERROR(IF(B240&lt;&gt;"", IF(AND(INDEX(Paste_Here!O$2:O$850, MATCH(B240, Paste_Here!A$2:A$850, 0))&lt;&gt;"", ISNUMBER(VALUE(INDEX(Paste_Here!O$2:O$850, MATCH(B240, Paste_Here!A$2:A$850, 0))))), INDEX(Paste_Here!O$2:O$850, MATCH(B240, Paste_Here!A$2:A$850, 0)), ""), ""), "")</f>
        <v/>
      </c>
      <c r="AN240" s="66"/>
      <c r="AO240" s="76"/>
      <c r="AP240" s="66"/>
      <c r="AQ240" s="76"/>
      <c r="AR240" s="66"/>
      <c r="AS240" s="76"/>
      <c r="AT240" s="66"/>
      <c r="AU240" s="66"/>
      <c r="AV240" s="76" t="str">
        <f t="shared" si="27"/>
        <v/>
      </c>
      <c r="AW240" s="66"/>
      <c r="AX240" s="76" t="str">
        <f>IFERROR(IF(B240&lt;&gt;"", IF(ISNUMBER(SEARCH("Revealed-Potential (Primary Focus)", LOWER(INDEX(Paste_Here!Z$2:Z$850, MATCH(B240, Paste_Here!A$2:A$850, 0))))), "Rev-Potential: Prim", IF(ISNUMBER(SEARCH("Revealed-Potential (Secondary Focus)", LOWER(INDEX(Paste_Here!Z$2:Z$850, MATCH(B240, Paste_Here!A$2:A$850, 0))))), "Rev-Potential: Sec", IF(ISNUMBER(SEARCH("Monitoring", LOWER(INDEX(Paste_Here!Z$2:Z$850, MATCH(B240, Paste_Here!A$2:A$850, 0))))), "Monitoring", IF(ISNUMBER(SEARCH("At-Promise (Secondary Focus)", LOWER(INDEX(Paste_Here!Z$2:Z$850, MATCH(B240, Paste_Here!A$2:A$850, 0))))), "At-Promise: Sec", IF(ISNUMBER(SEARCH("At-Promise (Primary Focus)", LOWER(INDEX(Paste_Here!Z$2:Z$850, MATCH(B240, Paste_Here!A$2:A$850, 0))))), "At-Promise: Prim", ""))))), ""), "")</f>
        <v/>
      </c>
      <c r="AY240" s="66"/>
      <c r="AZ240" s="76"/>
      <c r="BA240" s="66"/>
      <c r="BB240" s="76"/>
      <c r="BC240" s="66"/>
      <c r="BD240" s="76"/>
      <c r="BE240" s="66"/>
      <c r="BF240" s="76"/>
      <c r="BG240" s="66"/>
      <c r="BH240" s="76"/>
      <c r="BI240" s="66"/>
      <c r="BJ240" s="66"/>
      <c r="BK240" s="76" t="str">
        <f t="shared" si="28"/>
        <v/>
      </c>
      <c r="BL240" s="66"/>
      <c r="BM240" s="76" t="str">
        <f>IFERROR(IF(B240&lt;&gt;"", IF(AND(ISNUMBER(VALUE(SUBSTITUTE(SUBSTITUTE(Paste_Here!R240, "br", "-"), "L", ""))), VALUE(SUBSTITUTE(SUBSTITUTE(Paste_Here!R240, "br", "-"), "L", "")) &gt;= 1095), "Yes", IF(AND(ISNUMBER(VALUE(SUBSTITUTE(SUBSTITUTE(Paste_Here!R240, "br", "-"), "L", ""))), VALUE(SUBSTITUTE(SUBSTITUTE(Paste_Here!R240, "br", "-"), "L", "")) &lt;= 1094), "No", "")), ""), "")</f>
        <v/>
      </c>
      <c r="BN240" s="66"/>
      <c r="BO240" s="76" t="str">
        <f>IFERROR(IF(B240&lt;&gt;"", IF(COUNTIF(INDEX(Paste_Here!Y$2:AB$850, MATCH(B240, Paste_Here!A$2:A$850, 0), 0), "yes") &gt; 0, "Yes", IF(COUNTIF(INDEX(Paste_Here!Y$2:AB$850, MATCH(B240, Paste_Here!A$2:A$850, 0), 0), "no") &gt; 0, "No", "")), ""), "")</f>
        <v/>
      </c>
      <c r="BP240" s="66"/>
      <c r="BQ240" s="76" t="str">
        <f>IFERROR(IF(B240&lt;&gt;"", IF(AND(ISNUMBER(VALUE(SUBSTITUTE(SUBSTITUTE(Paste_Here!U240, "em", "-"), "q", ""))), VALUE(SUBSTITUTE(SUBSTITUTE(Paste_Here!U240, "em", "-"), "q", "")) &gt;= 910), "Yes", IF(AND(ISNUMBER(VALUE(SUBSTITUTE(SUBSTITUTE(Paste_Here!U240, "em", "-"), "q", ""))), VALUE(SUBSTITUTE(SUBSTITUTE(Paste_Here!U240, "em", "-"), "q", "")) &lt;= 909), "No", "")), ""), "")</f>
        <v/>
      </c>
      <c r="BR240" s="66"/>
      <c r="BS240" s="76" t="str">
        <f>IFERROR(IF(B240&lt;&gt;"", IF(AND(INDEX(Paste_Here!X$2:X$850, MATCH(B240, Paste_Here!A$2:A$850, 0))&lt;&gt;"", ISNUMBER(VALUE(INDEX(Paste_Here!X$2:X$850, MATCH(B240, Paste_Here!A$2:A$850, 0))))), INDEX(Paste_Here!X$2:X$850, MATCH(B240, Paste_Here!A$2:A$850, 0)), ""), ""), "")</f>
        <v/>
      </c>
      <c r="BT240" s="66"/>
      <c r="BU240" s="76" t="str">
        <f>IFERROR(IF(B240&lt;&gt;"", IF(ISNUMBER(VALUE(INDEX(Paste_Here!G$2:G$850, MATCH(B240, Paste_Here!A$2:A$850, 0)))), IF(VALUE(INDEX(Paste_Here!G$2:G$850, MATCH(B240, Paste_Here!A$2:A$850, 0)))=0, "No", IF(AND(VALUE(INDEX(Paste_Here!G$2:G$850, MATCH(B240, Paste_Here!A$2:A$850, 0)))&gt;=1, VALUE(INDEX(Paste_Here!G$2:G$850, MATCH(B240, Paste_Here!A$2:A$850, 0)))&lt;=4), VALUE(INDEX(Paste_Here!G$2:G$850, MATCH(B240, Paste_Here!A$2:A$850, 0))), "")), ""), ""), "")</f>
        <v/>
      </c>
      <c r="BV240" s="66"/>
      <c r="BW240" s="76" t="str">
        <f>IFERROR(IF(B240&lt;&gt;"", IF(ISNUMBER(VALUE(INDEX(Paste_Here!H$2:H$850, MATCH(B240, Paste_Here!A$2:A$850, 0)))), IF(VALUE(INDEX(Paste_Here!H$2:H$850, MATCH(B240, Paste_Here!A$2:A$850, 0)))=0, "No", IF(AND(VALUE(INDEX(Paste_Here!H$2:H$850, MATCH(B240, Paste_Here!A$2:A$850, 0)))&gt;=1, VALUE(INDEX(Paste_Here!H$2:H$850, MATCH(B240, Paste_Here!A$2:A$850, 0)))&lt;=4), VALUE(INDEX(Paste_Here!H$2:H$850, MATCH(B240, Paste_Here!A$2:A$850, 0))), "")), ""), ""), "")</f>
        <v/>
      </c>
      <c r="BX240" s="66"/>
      <c r="BY240" s="76"/>
      <c r="BZ240" s="66"/>
      <c r="CA240" s="76"/>
      <c r="CB240" s="66"/>
      <c r="CC240" s="66"/>
      <c r="CD240" s="76" t="str">
        <f t="shared" si="29"/>
        <v/>
      </c>
      <c r="CE240" s="66"/>
      <c r="CF240" s="76" t="str">
        <f>IFERROR(IF(B240&lt;&gt;"", IF(AND(INDEX(Paste_Here!P$2:P$850, MATCH(B240, Paste_Here!A$2:A$850, 0))&lt;&gt;"", ISNUMBER(VALUE(INDEX(Paste_Here!P$2:P$850, MATCH(B240, Paste_Here!A$2:A$850, 0))))), INDEX(Paste_Here!P$2:P$850, MATCH(B240, Paste_Here!A$2:A$850, 0)), ""), ""), "")</f>
        <v/>
      </c>
      <c r="CG240" s="66"/>
      <c r="CH240" s="76" t="str">
        <f>IFERROR(IF(B240&lt;&gt;"", IF(ISNUMBER(SEARCH("highrisk", LOWER(INDEX(Paste_Here!Q$2:Q$850, MATCH(B240, Paste_Here!A$2:A$850, 0))))), "High Risk", IF(ISNUMBER(SEARCH("lowrisk", LOWER(INDEX(Paste_Here!Q$2:Q$850, MATCH(B240, Paste_Here!A$2:A$850, 0))))), "Low Risk", IF(ISNUMBER(SEARCH("somerisk", LOWER(INDEX(Paste_Here!Q$2:Q$850, MATCH(B240, Paste_Here!A$2:A$850, 0))))), "Some Risk", ""))), ""), "")</f>
        <v/>
      </c>
      <c r="CI240" s="66"/>
      <c r="CJ240" s="76" t="str">
        <f>IFERROR(IF(B240&lt;&gt;"", IF(AND(INDEX(Paste_Here!AA$2:AA$850, MATCH(B240, Paste_Here!A$2:A$850, 0))&lt;&gt;"", ISNUMBER(VALUE(INDEX(Paste_Here!AA$2:AA$850, MATCH(B240, Paste_Here!A$2:A$850, 0))))), INDEX(Paste_Here!AA$2:AA$850, MATCH(B240, Paste_Here!A$2:A$850, 0)), ""), ""), "")</f>
        <v/>
      </c>
      <c r="CK240" s="66"/>
      <c r="CL240" s="76" t="str">
        <f>IFERROR(IF(B240&lt;&gt;"", IF(LOWER(INDEX(Paste_Here!AB$2:AB$850, MATCH(B240, Paste_Here!A$2:A$850, 0)))="approaching expectations", "Approaching", IF(LOWER(INDEX(Paste_Here!AB$2:AB$850, MATCH(B240, Paste_Here!A$2:A$850, 0)))="met expectations", "Met", IF(LOWER(INDEX(Paste_Here!AB$2:AB$850, MATCH(B240, Paste_Here!A$2:A$850, 0)))="exceeded expectations", "Exceeded", IF(LOWER(INDEX(Paste_Here!AB$2:AB$850, MATCH(B240, Paste_Here!A$2:A$850, 0)))="below expectations", "Below", "")))), ""), "")</f>
        <v/>
      </c>
      <c r="CM240" s="66"/>
      <c r="CN240" s="76" t="str">
        <f>IFERROR(IF(B240&lt;&gt;"", IF(AND(INDEX(Paste_Here!AC$2:AC$850, MATCH(B240, Paste_Here!A$2:A$850, 0))&lt;&gt;"", ISNUMBER(VALUE(INDEX(Paste_Here!AC$2:AC$850, MATCH(B240, Paste_Here!A$2:A$850, 0))))), INDEX(Paste_Here!AC$2:AC$850, MATCH(B240, Paste_Here!A$2:A$850, 0)), ""), ""), "")</f>
        <v/>
      </c>
      <c r="CO240" s="66"/>
      <c r="CP240" s="76"/>
      <c r="CQ240" s="66"/>
      <c r="CR240" s="76"/>
      <c r="CS240" s="66"/>
      <c r="CT240" s="76"/>
      <c r="CU240" s="66"/>
      <c r="CV240" s="76"/>
      <c r="CW240" s="66"/>
      <c r="CX240" s="76"/>
      <c r="CY240" s="66"/>
      <c r="CZ240" s="66"/>
      <c r="DA240" s="76" t="str">
        <f t="shared" si="30"/>
        <v/>
      </c>
      <c r="DB240" s="66"/>
      <c r="DC240" s="76" t="str">
        <f>IFERROR(IF(B240&lt;&gt;"", IF(AND(INDEX(Paste_Here!V$2:V$850, MATCH(B240, Paste_Here!A$2:A$850, 0))&lt;&gt;"", ISNUMBER(VALUE(INDEX(Paste_Here!V$2:V$850, MATCH(B240, Paste_Here!A$2:A$850, 0))))), INDEX(Paste_Here!V$2:V$850, MATCH(B240, Paste_Here!A$2:A$850, 0)), ""), ""), "")</f>
        <v/>
      </c>
      <c r="DD240" s="66"/>
      <c r="DE240" s="76" t="str">
        <f>IFERROR(IF(B240&lt;&gt;"", IF(ISNUMBER(SEARCH("highrisk", LOWER(INDEX(Paste_Here!W$2:W$850, MATCH(B240, Paste_Here!A$2:A$850, 0))))), "High Risk", IF(ISNUMBER(SEARCH("lowrisk", LOWER(INDEX(Paste_Here!W$2:W$850, MATCH(B240, Paste_Here!A$2:A$850, 0))))), "Low Risk", IF(ISNUMBER(SEARCH("somerisk", LOWER(INDEX(Paste_Here!W$2:W$850, MATCH(B240, Paste_Here!A$2:A$850, 0))))), "Some Risk", ""))), ""), "")</f>
        <v/>
      </c>
      <c r="DF240" s="66"/>
      <c r="DG240" s="76" t="str">
        <f>IFERROR(IF(B240&lt;&gt;"", IF(AND(INDEX(Paste_Here!S$2:S$850, MATCH(B240, Paste_Here!A$2:A$850, 0))&lt;&gt;"", ISNUMBER(VALUE(INDEX(Paste_Here!S$2:S$850, MATCH(B240, Paste_Here!A$2:A$850, 0))))), INDEX(Paste_Here!S$2:S$850, MATCH(B240, Paste_Here!A$2:A$850, 0)), ""), ""), "")</f>
        <v/>
      </c>
      <c r="DH240" s="66"/>
      <c r="DI240" s="76" t="str">
        <f>IFERROR(IF(B240&lt;&gt;"", IF(ISNUMBER(SEARCH("highrisk", LOWER(INDEX(Paste_Here!T$2:T$850, MATCH(B240, Paste_Here!A$2:A$850, 0))))), "High Risk", IF(ISNUMBER(SEARCH("lowrisk", LOWER(INDEX(Paste_Here!T$2:T$850, MATCH(B240, Paste_Here!A$2:A$850, 0))))), "Low Risk", IF(ISNUMBER(SEARCH("somerisk", LOWER(INDEX(Paste_Here!T$2:T$850, MATCH(B240, Paste_Here!A$2:A$850, 0))))), "Some Risk", ""))), ""), "")</f>
        <v/>
      </c>
      <c r="DJ240" s="66"/>
      <c r="DK240" s="76" t="str">
        <f>IFERROR(IF(B240&lt;&gt;"", IF(AND(INDEX(Paste_Here!AD$2:AD$850, MATCH(B240, Paste_Here!A$2:A$850, 0))&lt;&gt;"", ISNUMBER(VALUE(INDEX(Paste_Here!AD$2:AD$850, MATCH(B240, Paste_Here!A$2:A$850, 0))))), INDEX(Paste_Here!AD$2:AD$850, MATCH(B240, Paste_Here!A$2:A$850, 0)), ""), ""), "")</f>
        <v/>
      </c>
      <c r="DL240" s="66"/>
      <c r="DM240" s="76" t="str">
        <f>IFERROR(IF(B240&lt;&gt;"", IF(LOWER(INDEX(Paste_Here!AE$2:AE$850, MATCH(B240, Paste_Here!A$2:A$850, 0)))="approaching expectations", "Approaching", IF(LOWER(INDEX(Paste_Here!AE$2:AE$850, MATCH(B240, Paste_Here!A$2:A$850, 0)))="met expectations", "Met", IF(LOWER(INDEX(Paste_Here!AE$2:AE$850, MATCH(B240, Paste_Here!A$2:A$850, 0)))="exceeded expectations", "Exceeded", IF(LOWER(INDEX(Paste_Here!AE$2:AE$850, MATCH(B240, Paste_Here!A$2:A$850, 0)))="below expectations", "Below", "")))), ""), "")</f>
        <v/>
      </c>
      <c r="DN240" s="66"/>
      <c r="DO240" s="76"/>
      <c r="DP240" s="66"/>
      <c r="DQ240" s="76"/>
      <c r="DR240" s="66"/>
      <c r="DS240" s="76"/>
      <c r="DT240" s="66"/>
      <c r="DU240" s="76"/>
      <c r="DV240" s="66"/>
      <c r="DW240" s="66"/>
      <c r="DX240" s="76" t="str">
        <f t="shared" si="31"/>
        <v/>
      </c>
      <c r="DY240" s="66"/>
      <c r="DZ240" s="76"/>
      <c r="EA240" s="66"/>
      <c r="EB240" s="76"/>
      <c r="EC240" s="66"/>
      <c r="ED240" s="76" t="str">
        <f>IFERROR(IF(B240&lt;&gt;"", IF(AND(INDEX(Paste_Here!AF$2:AF$850, MATCH(B240, Paste_Here!A$2:A$850, 0))&lt;&gt;"", ISNUMBER(VALUE(INDEX(Paste_Here!AF$2:AF$850, MATCH(B240, Paste_Here!A$2:A$850, 0))))), INDEX(Paste_Here!AF$2:AF$850, MATCH(B240, Paste_Here!A$2:A$850, 0)), ""), ""), "")</f>
        <v/>
      </c>
      <c r="EE240" s="66"/>
      <c r="EF240" s="76"/>
      <c r="EG240" s="66"/>
      <c r="EH240" s="76"/>
      <c r="EI240" s="66"/>
      <c r="EJ240" s="76" t="str">
        <f>IFERROR(IF(B240&lt;&gt;"", IF(AND(INDEX(Paste_Here!AG$2:AG$850, MATCH(B240, Paste_Here!A$2:A$850, 0))&lt;&gt;"", ISNUMBER(VALUE(INDEX(Paste_Here!AG$2:AG$850, MATCH(B240, Paste_Here!A$2:A$850, 0))))), INDEX(Paste_Here!AG$2:AG$850, MATCH(B240, Paste_Here!A$2:A$850, 0)), ""), ""), "")</f>
        <v/>
      </c>
      <c r="EK240" s="66"/>
      <c r="EL240" s="76"/>
      <c r="EM240" s="66"/>
      <c r="EN240" s="76"/>
      <c r="EO240" s="66"/>
      <c r="EP240" s="76"/>
      <c r="EQ240" s="66"/>
      <c r="ER240" s="76"/>
      <c r="ES240" s="66"/>
      <c r="ET240" s="66"/>
      <c r="EU240" s="76"/>
      <c r="EV240" s="66"/>
      <c r="EW240" s="76"/>
      <c r="EX240" s="66"/>
      <c r="EY240" s="76"/>
      <c r="EZ240" s="66"/>
      <c r="FA240" s="76"/>
      <c r="FB240" s="66"/>
      <c r="FC240" s="76"/>
      <c r="FD240" s="66"/>
      <c r="FE240" s="76"/>
      <c r="FF240" s="66"/>
      <c r="FG240" s="76"/>
      <c r="FH240" s="66"/>
      <c r="FI240" s="76"/>
      <c r="FJ240" s="66"/>
      <c r="FK240" s="76"/>
      <c r="FL240" s="66"/>
      <c r="FM240" s="76"/>
      <c r="FN240" s="66"/>
      <c r="FO240" s="76"/>
      <c r="FP240" s="66"/>
      <c r="FQ240" s="76"/>
      <c r="FR240" s="66"/>
      <c r="FS240" s="76"/>
      <c r="FT240" s="66"/>
      <c r="FU240" s="76"/>
      <c r="FV240" s="66"/>
      <c r="FW240" s="76"/>
      <c r="FX240" s="66"/>
      <c r="FY240" s="76"/>
      <c r="FZ240" s="66"/>
      <c r="GA240" s="76"/>
      <c r="GB240" s="66"/>
      <c r="GC240" s="76"/>
      <c r="GD240" s="66"/>
      <c r="GE240" s="76"/>
      <c r="GF240" s="66"/>
      <c r="GG240" s="76"/>
      <c r="GH240" s="66"/>
      <c r="GI240" s="76"/>
      <c r="GJ240" s="66"/>
      <c r="GK240" s="76"/>
      <c r="GL240" s="66"/>
      <c r="GM240" s="76"/>
      <c r="GN240" s="66"/>
      <c r="GO240" s="76"/>
      <c r="GP240" s="66"/>
      <c r="GQ240" s="76"/>
      <c r="GR240" s="66"/>
      <c r="GS240" s="76"/>
      <c r="GT240" s="66"/>
      <c r="GU240" s="76"/>
      <c r="GV240" s="66"/>
      <c r="GW240" s="76"/>
      <c r="GX240" s="66"/>
      <c r="GY240" s="76"/>
      <c r="GZ240" s="66"/>
      <c r="HA240" s="76"/>
      <c r="HB240" s="66"/>
      <c r="HC240" s="76"/>
      <c r="HD240" s="66"/>
      <c r="HE240" s="76"/>
      <c r="HF240" s="66"/>
      <c r="HG240" s="76"/>
      <c r="HH240" s="66"/>
      <c r="HI240" s="76"/>
      <c r="HJ240" s="66"/>
      <c r="HK240" s="76"/>
      <c r="HL240" s="66"/>
      <c r="HM240" s="76"/>
      <c r="HN240" s="66"/>
      <c r="HO240" s="76"/>
      <c r="HP240" s="66"/>
      <c r="HQ240" s="76"/>
      <c r="HR240" s="66"/>
      <c r="HS240" s="76"/>
      <c r="HT240" s="66"/>
      <c r="HU240" s="76"/>
      <c r="HV240" s="66"/>
      <c r="HW240" s="76"/>
      <c r="HX240" s="66"/>
      <c r="HY240" s="76"/>
      <c r="HZ240" s="66"/>
      <c r="IA240" s="76"/>
      <c r="IB240" s="66"/>
      <c r="IC240" s="76"/>
      <c r="ID240" s="66"/>
      <c r="IE240" s="76"/>
      <c r="IF240" s="66"/>
      <c r="IG240" s="76"/>
      <c r="IH240" s="66"/>
      <c r="II240" s="76"/>
      <c r="IJ240" s="66"/>
      <c r="IK240" s="76"/>
      <c r="IL240" s="66"/>
      <c r="IM240" s="76"/>
      <c r="IN240" s="66"/>
      <c r="IO240" s="76"/>
      <c r="IP240" s="66"/>
      <c r="IQ240" s="76"/>
      <c r="IR240" s="66"/>
      <c r="IS240" s="76"/>
      <c r="IT240" s="66"/>
      <c r="IU240" s="76"/>
      <c r="IV240" s="66"/>
      <c r="IW240" s="76"/>
      <c r="IX240" s="66"/>
      <c r="IY240" s="76"/>
      <c r="IZ240" s="66"/>
      <c r="JA240" s="76"/>
      <c r="JB240" s="66"/>
      <c r="JC240" s="76"/>
      <c r="JD240" s="66"/>
      <c r="JE240" s="76"/>
      <c r="JF240" s="66"/>
      <c r="JG240" s="76"/>
      <c r="JH240" s="66"/>
      <c r="JI240" s="76"/>
      <c r="JJ240" s="66"/>
      <c r="JK240" s="76"/>
      <c r="JL240" s="66"/>
      <c r="JM240" s="76"/>
      <c r="JN240" s="66"/>
      <c r="JO240" s="76"/>
      <c r="JP240" s="66"/>
      <c r="JQ240" s="76"/>
      <c r="JR240" s="66"/>
      <c r="JS240" s="76"/>
      <c r="JT240" s="66"/>
      <c r="JU240" s="76"/>
      <c r="JV240" s="66"/>
      <c r="JW240" s="76"/>
      <c r="JX240" s="66"/>
      <c r="JY240" s="76"/>
      <c r="JZ240" s="66"/>
      <c r="KA240" s="76"/>
      <c r="KB240" s="66"/>
      <c r="KC240" s="76"/>
      <c r="KD240" s="66"/>
      <c r="KE240" s="76"/>
      <c r="KF240" s="66"/>
      <c r="KG240" s="76"/>
      <c r="KH240" s="66"/>
      <c r="KI240" s="76"/>
      <c r="KJ240" s="66"/>
      <c r="KK240" s="76"/>
      <c r="KL240" s="66"/>
      <c r="KM240" s="76"/>
      <c r="KN240" s="66"/>
      <c r="KO240" s="76"/>
      <c r="KP240" s="66"/>
      <c r="KQ240" s="76"/>
      <c r="KR240" s="66"/>
      <c r="KS240" s="76"/>
      <c r="KT240" s="66"/>
      <c r="KU240" s="76"/>
      <c r="KV240" s="66"/>
      <c r="KW240" s="76"/>
      <c r="KX240" s="66"/>
      <c r="KY240" s="76"/>
      <c r="KZ240" s="66"/>
      <c r="LA240" s="76"/>
      <c r="LB240" s="66"/>
      <c r="LC240" s="76"/>
      <c r="LD240" s="66"/>
      <c r="LE240" s="76"/>
      <c r="LF240" s="66"/>
      <c r="LG240" s="76"/>
      <c r="LH240" s="66"/>
      <c r="LI240" s="76"/>
      <c r="LJ240" s="66"/>
      <c r="LK240" s="76"/>
      <c r="LL240" s="66"/>
      <c r="LM240" s="76"/>
      <c r="LN240" s="66"/>
      <c r="LO240" s="76"/>
      <c r="LP240" s="66"/>
      <c r="LQ240" s="76"/>
      <c r="LR240" s="66"/>
      <c r="LS240" s="76"/>
      <c r="LT240" s="66"/>
      <c r="LU240" s="76"/>
      <c r="LV240" s="66"/>
      <c r="LW240" s="76"/>
      <c r="LX240" s="66"/>
      <c r="LY240" s="76"/>
      <c r="LZ240" s="66"/>
      <c r="MA240" s="76"/>
      <c r="MB240" s="66"/>
      <c r="MC240" s="76"/>
      <c r="MD240" s="66"/>
      <c r="MG240" s="1" t="str" cm="1">
        <f t="array" ref="MG240">IFERROR(INDEX(Paste_Here!$B$2:$B$850, MATCH(0, COUNTIF(MG$4:MG239, Paste_Here!$B$2:$B$850) + IF(Paste_Here!$B$2:$B$850="", 1, 0), 0)), "")</f>
        <v/>
      </c>
      <c r="MH240" s="1" t="str">
        <f>IF(MG240&lt;&gt;"", INDEX(Paste_Here!$A$2:$A$850, MATCH(MG240, Paste_Here!$B$2:$B$850, 0)), "")</f>
        <v/>
      </c>
      <c r="MI240" s="1" t="str">
        <f t="shared" si="32"/>
        <v/>
      </c>
      <c r="MJ240" s="1" t="str" cm="1">
        <f t="array" ref="MJ240">IFERROR(INDEX($MI$5:$MI$850, MATCH(SMALL(IF($MI$5:$MI$850&lt;&gt;"", COUNTIF($MI$5:$MI$850, "&lt;"&amp;$MI$5:$MI$850)+1), ROW()-ROW($MJ$5)+1), COUNTIF($MI$5:$MI$850, "&lt;"&amp;$MI$5:$MI$850)+1, 0)), "")</f>
        <v/>
      </c>
    </row>
    <row r="241" spans="1:348">
      <c r="A241" s="66"/>
      <c r="B241" s="76" t="str">
        <f t="shared" si="25"/>
        <v/>
      </c>
      <c r="C241" s="66"/>
      <c r="D241" s="76" t="str">
        <f>IFERROR(IF(B241&lt;&gt;"", IF(AND(INDEX(Paste_Here!B$2:B$850, MATCH(B241, Paste_Here!A$2:A$850, 0))&lt;&gt;"", ISNUMBER(VALUE(INDEX(Paste_Here!B$2:B$850, MATCH(B241, Paste_Here!A$2:A$850, 0))))), INDEX(Paste_Here!B$2:B$850, MATCH(B241, Paste_Here!A$2:A$850, 0)), ""), ""), "")</f>
        <v/>
      </c>
      <c r="E241" s="66"/>
      <c r="F241" s="76" t="str">
        <f>IFERROR(IF(B241&lt;&gt;"", IF(ISTEXT(INDEX(Paste_Here!K$2:K$850, MATCH(B241, Paste_Here!A$2:A$850, 0))), INDEX(Paste_Here!K$2:K$850, MATCH(B241, Paste_Here!A$2:A$850, 0)), ""), ""), "")</f>
        <v/>
      </c>
      <c r="G241" s="66"/>
      <c r="H241" s="76" t="str">
        <f>IFERROR(IF(B241&lt;&gt;"", IF(ISTEXT(INDEX(Paste_Here!C$2:C$850, MATCH(B241, Paste_Here!A$2:A$850, 0))), INDEX(Paste_Here!C$2:C$850, MATCH(B241, Paste_Here!A$2:A$850, 0)), ""), ""), "")</f>
        <v/>
      </c>
      <c r="I241" s="66"/>
      <c r="J241" s="76" t="str">
        <f>IFERROR(IF(B241&lt;&gt;"", IF(ISNUMBER(SEARCH("s", LOWER(INDEX(Paste_Here!M$2:M$850, MATCH(B241, Paste_Here!A$2:A$850, 0))))), "Yes", IF(INDEX(Paste_Here!M$2:M$850, MATCH(B241, Paste_Here!A$2:A$850, 0))&lt;&gt;"", "No", "")), ""), "")</f>
        <v/>
      </c>
      <c r="K241" s="66"/>
      <c r="L241" s="76" t="str">
        <f>IFERROR(IF(B241&lt;&gt;"", IF(ISNUMBER(SEARCH("yes", LOWER(INDEX(Paste_Here!E$2:E$850, MATCH(B241, Paste_Here!A$2:A$850, 0))))), "Yes", IF(ISNUMBER(SEARCH("no", LOWER(INDEX(Paste_Here!E$2:E$850, MATCH(B241, Paste_Here!A$2:A$850, 0))))), "No", "")), ""), "")</f>
        <v/>
      </c>
      <c r="M241" s="66"/>
      <c r="N241" s="76" t="str">
        <f>IFERROR(IF(B241&lt;&gt;"", IF(ISNUMBER(SEARCH("yes", LOWER(INDEX(Paste_Here!F$2:F$850, MATCH(B241, Paste_Here!A$2:A$850, 0))))), "Yes", IF(ISNUMBER(SEARCH("no", LOWER(INDEX(Paste_Here!F$2:F$850, MATCH(B241, Paste_Here!A$2:A$850, 0))))), "No", "")), ""), "")</f>
        <v/>
      </c>
      <c r="O241" s="66"/>
      <c r="P241" s="76" t="str">
        <f>IFERROR(IF(B241&lt;&gt;"", IF(ISNUMBER(SEARCH("yes", LOWER(INDEX(Paste_Here!L$2:L$850, MATCH(B241, Paste_Here!A$2:A$850, 0))))), "Yes", IF(ISNUMBER(SEARCH("no", LOWER(INDEX(Paste_Here!L$2:L$850, MATCH(B241, Paste_Here!A$2:A$850, 0))))), "No", "")), ""), "")</f>
        <v/>
      </c>
      <c r="Q241" s="66"/>
      <c r="R241" s="76" t="str">
        <f>IFERROR(IF(B241&lt;&gt;"", IF(ISNUMBER(SEARCH("transitional 2", LOWER(INDEX(Paste_Here!D$2:D$850, MATCH(B241, Paste_Here!A$2:A$850, 0))))), "T2", IF(ISNUMBER(SEARCH("transitional 1", LOWER(INDEX(Paste_Here!D$2:D$850, MATCH(B241, Paste_Here!A$2:A$850, 0))))), "T1", IF(ISNUMBER(SEARCH("waived ell services", LOWER(INDEX(Paste_Here!D$2:D$850, MATCH(B241, Paste_Here!A$2:A$850, 0))))), "W", IF(ISNUMBER(SEARCH("english language learner", LOWER(INDEX(Paste_Here!D$2:D$850, MATCH(B241, Paste_Here!A$2:A$850, 0))))), "L", "")))), ""), "")</f>
        <v/>
      </c>
      <c r="S241" s="66"/>
      <c r="T241" s="76" t="str">
        <f>IFERROR(IF(B241&lt;&gt;"", IF(ISNUMBER(SEARCH("yes", LOWER(INDEX(Paste_Here!I$2:I$850, MATCH(B241, Paste_Here!A$2:A$850, 0))))), "Yes", IF(ISNUMBER(SEARCH("no", LOWER(INDEX(Paste_Here!I$2:I$850, MATCH(B241, Paste_Here!A$2:A$850, 0))))), "No", "")), ""), "")</f>
        <v/>
      </c>
      <c r="U241" s="66"/>
      <c r="V241" s="76" t="str">
        <f>IFERROR(IF(B241&lt;&gt;"", IF(ISTEXT(INDEX(Paste_Here!J$2:J$850, MATCH(B241, Paste_Here!A$2:A$850, 0))), VALUE(INDEX(Paste_Here!J$2:J$850, MATCH(B241, Paste_Here!A$2:A$850, 0))), ""), ""), "")</f>
        <v/>
      </c>
      <c r="W241" s="66"/>
      <c r="X241" s="66"/>
      <c r="Y241" s="76" t="str">
        <f t="shared" si="26"/>
        <v/>
      </c>
      <c r="Z241" s="66"/>
      <c r="AA241" s="76" t="str">
        <f>IFERROR(IF(B241&lt;&gt;"", IF(AND(INDEX(Paste_Here!AI$2:AI$850, MATCH(B241, Paste_Here!A$2:A$850, 0))&lt;&gt;"", ISNUMBER(VALUE(INDEX(Paste_Here!AI$2:AI$850, MATCH(B241, Paste_Here!A$2:A$850, 0))))), INDEX(Paste_Here!AI$2:AI$850, MATCH(B241, Paste_Here!A$2:A$850, 0)), ""), ""), "")</f>
        <v/>
      </c>
      <c r="AB241" s="66"/>
      <c r="AC241" s="76" t="str">
        <f>IFERROR(IF(B241&lt;&gt;"", IF(AND(INDEX(Paste_Here!AJ$2:AJ$850, MATCH(B241, Paste_Here!A$2:A$850, 0))&lt;&gt;"", ISNUMBER(VALUE(INDEX(Paste_Here!AJ$2:AJ$850, MATCH(B241, Paste_Here!A$2:A$850, 0))))), INDEX(Paste_Here!AJ$2:AJ$850, MATCH(B241, Paste_Here!A$2:A$850, 0)), ""), ""), "")</f>
        <v/>
      </c>
      <c r="AD241" s="66"/>
      <c r="AE241" s="76" t="str">
        <f>IFERROR(IF(B241&lt;&gt;"", IF(AND(INDEX(Paste_Here!AK$2:AK$850, MATCH(B241, Paste_Here!A$2:A$850, 0))&lt;&gt;"", ISNUMBER(VALUE(INDEX(Paste_Here!AK$2:AK$850, MATCH(B241, Paste_Here!A$2:A$850, 0))))), INDEX(Paste_Here!AK$2:AK$850, MATCH(B241, Paste_Here!A$2:A$850, 0)), ""), ""), "")</f>
        <v/>
      </c>
      <c r="AF241" s="66"/>
      <c r="AG241" s="76" t="str">
        <f>IFERROR(IF(B241&lt;&gt;"", IF(AND(INDEX(Paste_Here!AL$2:AL$850, MATCH(B241, Paste_Here!A$2:A$850, 0))&lt;&gt;"", ISNUMBER(VALUE(INDEX(Paste_Here!AL$2:AL$850, MATCH(B241, Paste_Here!A$2:A$850, 0))))), INDEX(Paste_Here!AL$2:AL$850, MATCH(B241, Paste_Here!A$2:A$850, 0)), ""), ""), "")</f>
        <v/>
      </c>
      <c r="AH241" s="66"/>
      <c r="AI241" s="76" t="str">
        <f>IFERROR(IF(B241&lt;&gt;"", IF(AND(INDEX(Paste_Here!AH$2:AH$850, MATCH(B241, Paste_Here!A$2:A$850, 0))&lt;&gt;"", ISNUMBER(VALUE(INDEX(Paste_Here!AH$2:AH$850, MATCH(B241, Paste_Here!A$2:A$850, 0))))), IF(VALUE(INDEX(Paste_Here!AH$2:AH$850, MATCH(B241, Paste_Here!A$2:A$850, 0)))=0, "", INDEX(Paste_Here!AH$2:AH$850, MATCH(B241, Paste_Here!A$2:A$850, 0))), ""), ""), "")</f>
        <v/>
      </c>
      <c r="AJ241" s="66"/>
      <c r="AK241" s="76" t="str">
        <f>IFERROR(IF(B241&lt;&gt;"", IF(AND(INDEX(Paste_Here!N$2:N$850, MATCH(B241, Paste_Here!A$2:A$850, 0))&lt;&gt;"", ISNUMBER(VALUE(INDEX(Paste_Here!N$2:N$850, MATCH(B241, Paste_Here!A$2:A$850, 0))))), INDEX(Paste_Here!N$2:N$850, MATCH(B241, Paste_Here!A$2:A$850, 0)), ""), ""), "")</f>
        <v/>
      </c>
      <c r="AL241" s="66"/>
      <c r="AM241" s="76" t="str">
        <f>IFERROR(IF(B241&lt;&gt;"", IF(AND(INDEX(Paste_Here!O$2:O$850, MATCH(B241, Paste_Here!A$2:A$850, 0))&lt;&gt;"", ISNUMBER(VALUE(INDEX(Paste_Here!O$2:O$850, MATCH(B241, Paste_Here!A$2:A$850, 0))))), INDEX(Paste_Here!O$2:O$850, MATCH(B241, Paste_Here!A$2:A$850, 0)), ""), ""), "")</f>
        <v/>
      </c>
      <c r="AN241" s="66"/>
      <c r="AO241" s="76"/>
      <c r="AP241" s="66"/>
      <c r="AQ241" s="76"/>
      <c r="AR241" s="66"/>
      <c r="AS241" s="76"/>
      <c r="AT241" s="66"/>
      <c r="AU241" s="66"/>
      <c r="AV241" s="76" t="str">
        <f t="shared" si="27"/>
        <v/>
      </c>
      <c r="AW241" s="66"/>
      <c r="AX241" s="76" t="str">
        <f>IFERROR(IF(B241&lt;&gt;"", IF(ISNUMBER(SEARCH("Revealed-Potential (Primary Focus)", LOWER(INDEX(Paste_Here!Z$2:Z$850, MATCH(B241, Paste_Here!A$2:A$850, 0))))), "Rev-Potential: Prim", IF(ISNUMBER(SEARCH("Revealed-Potential (Secondary Focus)", LOWER(INDEX(Paste_Here!Z$2:Z$850, MATCH(B241, Paste_Here!A$2:A$850, 0))))), "Rev-Potential: Sec", IF(ISNUMBER(SEARCH("Monitoring", LOWER(INDEX(Paste_Here!Z$2:Z$850, MATCH(B241, Paste_Here!A$2:A$850, 0))))), "Monitoring", IF(ISNUMBER(SEARCH("At-Promise (Secondary Focus)", LOWER(INDEX(Paste_Here!Z$2:Z$850, MATCH(B241, Paste_Here!A$2:A$850, 0))))), "At-Promise: Sec", IF(ISNUMBER(SEARCH("At-Promise (Primary Focus)", LOWER(INDEX(Paste_Here!Z$2:Z$850, MATCH(B241, Paste_Here!A$2:A$850, 0))))), "At-Promise: Prim", ""))))), ""), "")</f>
        <v/>
      </c>
      <c r="AY241" s="66"/>
      <c r="AZ241" s="76"/>
      <c r="BA241" s="66"/>
      <c r="BB241" s="76"/>
      <c r="BC241" s="66"/>
      <c r="BD241" s="76"/>
      <c r="BE241" s="66"/>
      <c r="BF241" s="76"/>
      <c r="BG241" s="66"/>
      <c r="BH241" s="76"/>
      <c r="BI241" s="66"/>
      <c r="BJ241" s="66"/>
      <c r="BK241" s="76" t="str">
        <f t="shared" si="28"/>
        <v/>
      </c>
      <c r="BL241" s="66"/>
      <c r="BM241" s="76" t="str">
        <f>IFERROR(IF(B241&lt;&gt;"", IF(AND(ISNUMBER(VALUE(SUBSTITUTE(SUBSTITUTE(Paste_Here!R241, "br", "-"), "L", ""))), VALUE(SUBSTITUTE(SUBSTITUTE(Paste_Here!R241, "br", "-"), "L", "")) &gt;= 1095), "Yes", IF(AND(ISNUMBER(VALUE(SUBSTITUTE(SUBSTITUTE(Paste_Here!R241, "br", "-"), "L", ""))), VALUE(SUBSTITUTE(SUBSTITUTE(Paste_Here!R241, "br", "-"), "L", "")) &lt;= 1094), "No", "")), ""), "")</f>
        <v/>
      </c>
      <c r="BN241" s="66"/>
      <c r="BO241" s="76" t="str">
        <f>IFERROR(IF(B241&lt;&gt;"", IF(COUNTIF(INDEX(Paste_Here!Y$2:AB$850, MATCH(B241, Paste_Here!A$2:A$850, 0), 0), "yes") &gt; 0, "Yes", IF(COUNTIF(INDEX(Paste_Here!Y$2:AB$850, MATCH(B241, Paste_Here!A$2:A$850, 0), 0), "no") &gt; 0, "No", "")), ""), "")</f>
        <v/>
      </c>
      <c r="BP241" s="66"/>
      <c r="BQ241" s="76" t="str">
        <f>IFERROR(IF(B241&lt;&gt;"", IF(AND(ISNUMBER(VALUE(SUBSTITUTE(SUBSTITUTE(Paste_Here!U241, "em", "-"), "q", ""))), VALUE(SUBSTITUTE(SUBSTITUTE(Paste_Here!U241, "em", "-"), "q", "")) &gt;= 910), "Yes", IF(AND(ISNUMBER(VALUE(SUBSTITUTE(SUBSTITUTE(Paste_Here!U241, "em", "-"), "q", ""))), VALUE(SUBSTITUTE(SUBSTITUTE(Paste_Here!U241, "em", "-"), "q", "")) &lt;= 909), "No", "")), ""), "")</f>
        <v/>
      </c>
      <c r="BR241" s="66"/>
      <c r="BS241" s="76" t="str">
        <f>IFERROR(IF(B241&lt;&gt;"", IF(AND(INDEX(Paste_Here!X$2:X$850, MATCH(B241, Paste_Here!A$2:A$850, 0))&lt;&gt;"", ISNUMBER(VALUE(INDEX(Paste_Here!X$2:X$850, MATCH(B241, Paste_Here!A$2:A$850, 0))))), INDEX(Paste_Here!X$2:X$850, MATCH(B241, Paste_Here!A$2:A$850, 0)), ""), ""), "")</f>
        <v/>
      </c>
      <c r="BT241" s="66"/>
      <c r="BU241" s="76" t="str">
        <f>IFERROR(IF(B241&lt;&gt;"", IF(ISNUMBER(VALUE(INDEX(Paste_Here!G$2:G$850, MATCH(B241, Paste_Here!A$2:A$850, 0)))), IF(VALUE(INDEX(Paste_Here!G$2:G$850, MATCH(B241, Paste_Here!A$2:A$850, 0)))=0, "No", IF(AND(VALUE(INDEX(Paste_Here!G$2:G$850, MATCH(B241, Paste_Here!A$2:A$850, 0)))&gt;=1, VALUE(INDEX(Paste_Here!G$2:G$850, MATCH(B241, Paste_Here!A$2:A$850, 0)))&lt;=4), VALUE(INDEX(Paste_Here!G$2:G$850, MATCH(B241, Paste_Here!A$2:A$850, 0))), "")), ""), ""), "")</f>
        <v/>
      </c>
      <c r="BV241" s="66"/>
      <c r="BW241" s="76" t="str">
        <f>IFERROR(IF(B241&lt;&gt;"", IF(ISNUMBER(VALUE(INDEX(Paste_Here!H$2:H$850, MATCH(B241, Paste_Here!A$2:A$850, 0)))), IF(VALUE(INDEX(Paste_Here!H$2:H$850, MATCH(B241, Paste_Here!A$2:A$850, 0)))=0, "No", IF(AND(VALUE(INDEX(Paste_Here!H$2:H$850, MATCH(B241, Paste_Here!A$2:A$850, 0)))&gt;=1, VALUE(INDEX(Paste_Here!H$2:H$850, MATCH(B241, Paste_Here!A$2:A$850, 0)))&lt;=4), VALUE(INDEX(Paste_Here!H$2:H$850, MATCH(B241, Paste_Here!A$2:A$850, 0))), "")), ""), ""), "")</f>
        <v/>
      </c>
      <c r="BX241" s="66"/>
      <c r="BY241" s="76"/>
      <c r="BZ241" s="66"/>
      <c r="CA241" s="76"/>
      <c r="CB241" s="66"/>
      <c r="CC241" s="66"/>
      <c r="CD241" s="76" t="str">
        <f t="shared" si="29"/>
        <v/>
      </c>
      <c r="CE241" s="66"/>
      <c r="CF241" s="76" t="str">
        <f>IFERROR(IF(B241&lt;&gt;"", IF(AND(INDEX(Paste_Here!P$2:P$850, MATCH(B241, Paste_Here!A$2:A$850, 0))&lt;&gt;"", ISNUMBER(VALUE(INDEX(Paste_Here!P$2:P$850, MATCH(B241, Paste_Here!A$2:A$850, 0))))), INDEX(Paste_Here!P$2:P$850, MATCH(B241, Paste_Here!A$2:A$850, 0)), ""), ""), "")</f>
        <v/>
      </c>
      <c r="CG241" s="66"/>
      <c r="CH241" s="76" t="str">
        <f>IFERROR(IF(B241&lt;&gt;"", IF(ISNUMBER(SEARCH("highrisk", LOWER(INDEX(Paste_Here!Q$2:Q$850, MATCH(B241, Paste_Here!A$2:A$850, 0))))), "High Risk", IF(ISNUMBER(SEARCH("lowrisk", LOWER(INDEX(Paste_Here!Q$2:Q$850, MATCH(B241, Paste_Here!A$2:A$850, 0))))), "Low Risk", IF(ISNUMBER(SEARCH("somerisk", LOWER(INDEX(Paste_Here!Q$2:Q$850, MATCH(B241, Paste_Here!A$2:A$850, 0))))), "Some Risk", ""))), ""), "")</f>
        <v/>
      </c>
      <c r="CI241" s="66"/>
      <c r="CJ241" s="76" t="str">
        <f>IFERROR(IF(B241&lt;&gt;"", IF(AND(INDEX(Paste_Here!AA$2:AA$850, MATCH(B241, Paste_Here!A$2:A$850, 0))&lt;&gt;"", ISNUMBER(VALUE(INDEX(Paste_Here!AA$2:AA$850, MATCH(B241, Paste_Here!A$2:A$850, 0))))), INDEX(Paste_Here!AA$2:AA$850, MATCH(B241, Paste_Here!A$2:A$850, 0)), ""), ""), "")</f>
        <v/>
      </c>
      <c r="CK241" s="66"/>
      <c r="CL241" s="76" t="str">
        <f>IFERROR(IF(B241&lt;&gt;"", IF(LOWER(INDEX(Paste_Here!AB$2:AB$850, MATCH(B241, Paste_Here!A$2:A$850, 0)))="approaching expectations", "Approaching", IF(LOWER(INDEX(Paste_Here!AB$2:AB$850, MATCH(B241, Paste_Here!A$2:A$850, 0)))="met expectations", "Met", IF(LOWER(INDEX(Paste_Here!AB$2:AB$850, MATCH(B241, Paste_Here!A$2:A$850, 0)))="exceeded expectations", "Exceeded", IF(LOWER(INDEX(Paste_Here!AB$2:AB$850, MATCH(B241, Paste_Here!A$2:A$850, 0)))="below expectations", "Below", "")))), ""), "")</f>
        <v/>
      </c>
      <c r="CM241" s="66"/>
      <c r="CN241" s="76" t="str">
        <f>IFERROR(IF(B241&lt;&gt;"", IF(AND(INDEX(Paste_Here!AC$2:AC$850, MATCH(B241, Paste_Here!A$2:A$850, 0))&lt;&gt;"", ISNUMBER(VALUE(INDEX(Paste_Here!AC$2:AC$850, MATCH(B241, Paste_Here!A$2:A$850, 0))))), INDEX(Paste_Here!AC$2:AC$850, MATCH(B241, Paste_Here!A$2:A$850, 0)), ""), ""), "")</f>
        <v/>
      </c>
      <c r="CO241" s="66"/>
      <c r="CP241" s="76"/>
      <c r="CQ241" s="66"/>
      <c r="CR241" s="76"/>
      <c r="CS241" s="66"/>
      <c r="CT241" s="76"/>
      <c r="CU241" s="66"/>
      <c r="CV241" s="76"/>
      <c r="CW241" s="66"/>
      <c r="CX241" s="76"/>
      <c r="CY241" s="66"/>
      <c r="CZ241" s="66"/>
      <c r="DA241" s="76" t="str">
        <f t="shared" si="30"/>
        <v/>
      </c>
      <c r="DB241" s="66"/>
      <c r="DC241" s="76" t="str">
        <f>IFERROR(IF(B241&lt;&gt;"", IF(AND(INDEX(Paste_Here!V$2:V$850, MATCH(B241, Paste_Here!A$2:A$850, 0))&lt;&gt;"", ISNUMBER(VALUE(INDEX(Paste_Here!V$2:V$850, MATCH(B241, Paste_Here!A$2:A$850, 0))))), INDEX(Paste_Here!V$2:V$850, MATCH(B241, Paste_Here!A$2:A$850, 0)), ""), ""), "")</f>
        <v/>
      </c>
      <c r="DD241" s="66"/>
      <c r="DE241" s="76" t="str">
        <f>IFERROR(IF(B241&lt;&gt;"", IF(ISNUMBER(SEARCH("highrisk", LOWER(INDEX(Paste_Here!W$2:W$850, MATCH(B241, Paste_Here!A$2:A$850, 0))))), "High Risk", IF(ISNUMBER(SEARCH("lowrisk", LOWER(INDEX(Paste_Here!W$2:W$850, MATCH(B241, Paste_Here!A$2:A$850, 0))))), "Low Risk", IF(ISNUMBER(SEARCH("somerisk", LOWER(INDEX(Paste_Here!W$2:W$850, MATCH(B241, Paste_Here!A$2:A$850, 0))))), "Some Risk", ""))), ""), "")</f>
        <v/>
      </c>
      <c r="DF241" s="66"/>
      <c r="DG241" s="76" t="str">
        <f>IFERROR(IF(B241&lt;&gt;"", IF(AND(INDEX(Paste_Here!S$2:S$850, MATCH(B241, Paste_Here!A$2:A$850, 0))&lt;&gt;"", ISNUMBER(VALUE(INDEX(Paste_Here!S$2:S$850, MATCH(B241, Paste_Here!A$2:A$850, 0))))), INDEX(Paste_Here!S$2:S$850, MATCH(B241, Paste_Here!A$2:A$850, 0)), ""), ""), "")</f>
        <v/>
      </c>
      <c r="DH241" s="66"/>
      <c r="DI241" s="76" t="str">
        <f>IFERROR(IF(B241&lt;&gt;"", IF(ISNUMBER(SEARCH("highrisk", LOWER(INDEX(Paste_Here!T$2:T$850, MATCH(B241, Paste_Here!A$2:A$850, 0))))), "High Risk", IF(ISNUMBER(SEARCH("lowrisk", LOWER(INDEX(Paste_Here!T$2:T$850, MATCH(B241, Paste_Here!A$2:A$850, 0))))), "Low Risk", IF(ISNUMBER(SEARCH("somerisk", LOWER(INDEX(Paste_Here!T$2:T$850, MATCH(B241, Paste_Here!A$2:A$850, 0))))), "Some Risk", ""))), ""), "")</f>
        <v/>
      </c>
      <c r="DJ241" s="66"/>
      <c r="DK241" s="76" t="str">
        <f>IFERROR(IF(B241&lt;&gt;"", IF(AND(INDEX(Paste_Here!AD$2:AD$850, MATCH(B241, Paste_Here!A$2:A$850, 0))&lt;&gt;"", ISNUMBER(VALUE(INDEX(Paste_Here!AD$2:AD$850, MATCH(B241, Paste_Here!A$2:A$850, 0))))), INDEX(Paste_Here!AD$2:AD$850, MATCH(B241, Paste_Here!A$2:A$850, 0)), ""), ""), "")</f>
        <v/>
      </c>
      <c r="DL241" s="66"/>
      <c r="DM241" s="76" t="str">
        <f>IFERROR(IF(B241&lt;&gt;"", IF(LOWER(INDEX(Paste_Here!AE$2:AE$850, MATCH(B241, Paste_Here!A$2:A$850, 0)))="approaching expectations", "Approaching", IF(LOWER(INDEX(Paste_Here!AE$2:AE$850, MATCH(B241, Paste_Here!A$2:A$850, 0)))="met expectations", "Met", IF(LOWER(INDEX(Paste_Here!AE$2:AE$850, MATCH(B241, Paste_Here!A$2:A$850, 0)))="exceeded expectations", "Exceeded", IF(LOWER(INDEX(Paste_Here!AE$2:AE$850, MATCH(B241, Paste_Here!A$2:A$850, 0)))="below expectations", "Below", "")))), ""), "")</f>
        <v/>
      </c>
      <c r="DN241" s="66"/>
      <c r="DO241" s="76"/>
      <c r="DP241" s="66"/>
      <c r="DQ241" s="76"/>
      <c r="DR241" s="66"/>
      <c r="DS241" s="76"/>
      <c r="DT241" s="66"/>
      <c r="DU241" s="76"/>
      <c r="DV241" s="66"/>
      <c r="DW241" s="66"/>
      <c r="DX241" s="76" t="str">
        <f t="shared" si="31"/>
        <v/>
      </c>
      <c r="DY241" s="66"/>
      <c r="DZ241" s="76"/>
      <c r="EA241" s="66"/>
      <c r="EB241" s="76"/>
      <c r="EC241" s="66"/>
      <c r="ED241" s="76" t="str">
        <f>IFERROR(IF(B241&lt;&gt;"", IF(AND(INDEX(Paste_Here!AF$2:AF$850, MATCH(B241, Paste_Here!A$2:A$850, 0))&lt;&gt;"", ISNUMBER(VALUE(INDEX(Paste_Here!AF$2:AF$850, MATCH(B241, Paste_Here!A$2:A$850, 0))))), INDEX(Paste_Here!AF$2:AF$850, MATCH(B241, Paste_Here!A$2:A$850, 0)), ""), ""), "")</f>
        <v/>
      </c>
      <c r="EE241" s="66"/>
      <c r="EF241" s="76"/>
      <c r="EG241" s="66"/>
      <c r="EH241" s="76"/>
      <c r="EI241" s="66"/>
      <c r="EJ241" s="76" t="str">
        <f>IFERROR(IF(B241&lt;&gt;"", IF(AND(INDEX(Paste_Here!AG$2:AG$850, MATCH(B241, Paste_Here!A$2:A$850, 0))&lt;&gt;"", ISNUMBER(VALUE(INDEX(Paste_Here!AG$2:AG$850, MATCH(B241, Paste_Here!A$2:A$850, 0))))), INDEX(Paste_Here!AG$2:AG$850, MATCH(B241, Paste_Here!A$2:A$850, 0)), ""), ""), "")</f>
        <v/>
      </c>
      <c r="EK241" s="66"/>
      <c r="EL241" s="76"/>
      <c r="EM241" s="66"/>
      <c r="EN241" s="76"/>
      <c r="EO241" s="66"/>
      <c r="EP241" s="76"/>
      <c r="EQ241" s="66"/>
      <c r="ER241" s="76"/>
      <c r="ES241" s="66"/>
      <c r="ET241" s="66"/>
      <c r="EU241" s="76"/>
      <c r="EV241" s="66"/>
      <c r="EW241" s="76"/>
      <c r="EX241" s="66"/>
      <c r="EY241" s="76"/>
      <c r="EZ241" s="66"/>
      <c r="FA241" s="76"/>
      <c r="FB241" s="66"/>
      <c r="FC241" s="76"/>
      <c r="FD241" s="66"/>
      <c r="FE241" s="76"/>
      <c r="FF241" s="66"/>
      <c r="FG241" s="76"/>
      <c r="FH241" s="66"/>
      <c r="FI241" s="76"/>
      <c r="FJ241" s="66"/>
      <c r="FK241" s="76"/>
      <c r="FL241" s="66"/>
      <c r="FM241" s="76"/>
      <c r="FN241" s="66"/>
      <c r="FO241" s="76"/>
      <c r="FP241" s="66"/>
      <c r="FQ241" s="76"/>
      <c r="FR241" s="66"/>
      <c r="FS241" s="76"/>
      <c r="FT241" s="66"/>
      <c r="FU241" s="76"/>
      <c r="FV241" s="66"/>
      <c r="FW241" s="76"/>
      <c r="FX241" s="66"/>
      <c r="FY241" s="76"/>
      <c r="FZ241" s="66"/>
      <c r="GA241" s="76"/>
      <c r="GB241" s="66"/>
      <c r="GC241" s="76"/>
      <c r="GD241" s="66"/>
      <c r="GE241" s="76"/>
      <c r="GF241" s="66"/>
      <c r="GG241" s="76"/>
      <c r="GH241" s="66"/>
      <c r="GI241" s="76"/>
      <c r="GJ241" s="66"/>
      <c r="GK241" s="76"/>
      <c r="GL241" s="66"/>
      <c r="GM241" s="76"/>
      <c r="GN241" s="66"/>
      <c r="GO241" s="76"/>
      <c r="GP241" s="66"/>
      <c r="GQ241" s="76"/>
      <c r="GR241" s="66"/>
      <c r="GS241" s="76"/>
      <c r="GT241" s="66"/>
      <c r="GU241" s="76"/>
      <c r="GV241" s="66"/>
      <c r="GW241" s="76"/>
      <c r="GX241" s="66"/>
      <c r="GY241" s="76"/>
      <c r="GZ241" s="66"/>
      <c r="HA241" s="76"/>
      <c r="HB241" s="66"/>
      <c r="HC241" s="76"/>
      <c r="HD241" s="66"/>
      <c r="HE241" s="76"/>
      <c r="HF241" s="66"/>
      <c r="HG241" s="76"/>
      <c r="HH241" s="66"/>
      <c r="HI241" s="76"/>
      <c r="HJ241" s="66"/>
      <c r="HK241" s="76"/>
      <c r="HL241" s="66"/>
      <c r="HM241" s="76"/>
      <c r="HN241" s="66"/>
      <c r="HO241" s="76"/>
      <c r="HP241" s="66"/>
      <c r="HQ241" s="76"/>
      <c r="HR241" s="66"/>
      <c r="HS241" s="76"/>
      <c r="HT241" s="66"/>
      <c r="HU241" s="76"/>
      <c r="HV241" s="66"/>
      <c r="HW241" s="76"/>
      <c r="HX241" s="66"/>
      <c r="HY241" s="76"/>
      <c r="HZ241" s="66"/>
      <c r="IA241" s="76"/>
      <c r="IB241" s="66"/>
      <c r="IC241" s="76"/>
      <c r="ID241" s="66"/>
      <c r="IE241" s="76"/>
      <c r="IF241" s="66"/>
      <c r="IG241" s="76"/>
      <c r="IH241" s="66"/>
      <c r="II241" s="76"/>
      <c r="IJ241" s="66"/>
      <c r="IK241" s="76"/>
      <c r="IL241" s="66"/>
      <c r="IM241" s="76"/>
      <c r="IN241" s="66"/>
      <c r="IO241" s="76"/>
      <c r="IP241" s="66"/>
      <c r="IQ241" s="76"/>
      <c r="IR241" s="66"/>
      <c r="IS241" s="76"/>
      <c r="IT241" s="66"/>
      <c r="IU241" s="76"/>
      <c r="IV241" s="66"/>
      <c r="IW241" s="76"/>
      <c r="IX241" s="66"/>
      <c r="IY241" s="76"/>
      <c r="IZ241" s="66"/>
      <c r="JA241" s="76"/>
      <c r="JB241" s="66"/>
      <c r="JC241" s="76"/>
      <c r="JD241" s="66"/>
      <c r="JE241" s="76"/>
      <c r="JF241" s="66"/>
      <c r="JG241" s="76"/>
      <c r="JH241" s="66"/>
      <c r="JI241" s="76"/>
      <c r="JJ241" s="66"/>
      <c r="JK241" s="76"/>
      <c r="JL241" s="66"/>
      <c r="JM241" s="76"/>
      <c r="JN241" s="66"/>
      <c r="JO241" s="76"/>
      <c r="JP241" s="66"/>
      <c r="JQ241" s="76"/>
      <c r="JR241" s="66"/>
      <c r="JS241" s="76"/>
      <c r="JT241" s="66"/>
      <c r="JU241" s="76"/>
      <c r="JV241" s="66"/>
      <c r="JW241" s="76"/>
      <c r="JX241" s="66"/>
      <c r="JY241" s="76"/>
      <c r="JZ241" s="66"/>
      <c r="KA241" s="76"/>
      <c r="KB241" s="66"/>
      <c r="KC241" s="76"/>
      <c r="KD241" s="66"/>
      <c r="KE241" s="76"/>
      <c r="KF241" s="66"/>
      <c r="KG241" s="76"/>
      <c r="KH241" s="66"/>
      <c r="KI241" s="76"/>
      <c r="KJ241" s="66"/>
      <c r="KK241" s="76"/>
      <c r="KL241" s="66"/>
      <c r="KM241" s="76"/>
      <c r="KN241" s="66"/>
      <c r="KO241" s="76"/>
      <c r="KP241" s="66"/>
      <c r="KQ241" s="76"/>
      <c r="KR241" s="66"/>
      <c r="KS241" s="76"/>
      <c r="KT241" s="66"/>
      <c r="KU241" s="76"/>
      <c r="KV241" s="66"/>
      <c r="KW241" s="76"/>
      <c r="KX241" s="66"/>
      <c r="KY241" s="76"/>
      <c r="KZ241" s="66"/>
      <c r="LA241" s="76"/>
      <c r="LB241" s="66"/>
      <c r="LC241" s="76"/>
      <c r="LD241" s="66"/>
      <c r="LE241" s="76"/>
      <c r="LF241" s="66"/>
      <c r="LG241" s="76"/>
      <c r="LH241" s="66"/>
      <c r="LI241" s="76"/>
      <c r="LJ241" s="66"/>
      <c r="LK241" s="76"/>
      <c r="LL241" s="66"/>
      <c r="LM241" s="76"/>
      <c r="LN241" s="66"/>
      <c r="LO241" s="76"/>
      <c r="LP241" s="66"/>
      <c r="LQ241" s="76"/>
      <c r="LR241" s="66"/>
      <c r="LS241" s="76"/>
      <c r="LT241" s="66"/>
      <c r="LU241" s="76"/>
      <c r="LV241" s="66"/>
      <c r="LW241" s="76"/>
      <c r="LX241" s="66"/>
      <c r="LY241" s="76"/>
      <c r="LZ241" s="66"/>
      <c r="MA241" s="76"/>
      <c r="MB241" s="66"/>
      <c r="MC241" s="76"/>
      <c r="MD241" s="66"/>
      <c r="MG241" s="1" t="str" cm="1">
        <f t="array" ref="MG241">IFERROR(INDEX(Paste_Here!$B$2:$B$850, MATCH(0, COUNTIF(MG$4:MG240, Paste_Here!$B$2:$B$850) + IF(Paste_Here!$B$2:$B$850="", 1, 0), 0)), "")</f>
        <v/>
      </c>
      <c r="MH241" s="1" t="str">
        <f>IF(MG241&lt;&gt;"", INDEX(Paste_Here!$A$2:$A$850, MATCH(MG241, Paste_Here!$B$2:$B$850, 0)), "")</f>
        <v/>
      </c>
      <c r="MI241" s="1" t="str">
        <f t="shared" si="32"/>
        <v/>
      </c>
      <c r="MJ241" s="1" t="str" cm="1">
        <f t="array" ref="MJ241">IFERROR(INDEX($MI$5:$MI$850, MATCH(SMALL(IF($MI$5:$MI$850&lt;&gt;"", COUNTIF($MI$5:$MI$850, "&lt;"&amp;$MI$5:$MI$850)+1), ROW()-ROW($MJ$5)+1), COUNTIF($MI$5:$MI$850, "&lt;"&amp;$MI$5:$MI$850)+1, 0)), "")</f>
        <v/>
      </c>
    </row>
    <row r="242" spans="1:348">
      <c r="A242" s="66"/>
      <c r="B242" s="76" t="str">
        <f t="shared" si="25"/>
        <v/>
      </c>
      <c r="C242" s="66"/>
      <c r="D242" s="76" t="str">
        <f>IFERROR(IF(B242&lt;&gt;"", IF(AND(INDEX(Paste_Here!B$2:B$850, MATCH(B242, Paste_Here!A$2:A$850, 0))&lt;&gt;"", ISNUMBER(VALUE(INDEX(Paste_Here!B$2:B$850, MATCH(B242, Paste_Here!A$2:A$850, 0))))), INDEX(Paste_Here!B$2:B$850, MATCH(B242, Paste_Here!A$2:A$850, 0)), ""), ""), "")</f>
        <v/>
      </c>
      <c r="E242" s="66"/>
      <c r="F242" s="76" t="str">
        <f>IFERROR(IF(B242&lt;&gt;"", IF(ISTEXT(INDEX(Paste_Here!K$2:K$850, MATCH(B242, Paste_Here!A$2:A$850, 0))), INDEX(Paste_Here!K$2:K$850, MATCH(B242, Paste_Here!A$2:A$850, 0)), ""), ""), "")</f>
        <v/>
      </c>
      <c r="G242" s="66"/>
      <c r="H242" s="76" t="str">
        <f>IFERROR(IF(B242&lt;&gt;"", IF(ISTEXT(INDEX(Paste_Here!C$2:C$850, MATCH(B242, Paste_Here!A$2:A$850, 0))), INDEX(Paste_Here!C$2:C$850, MATCH(B242, Paste_Here!A$2:A$850, 0)), ""), ""), "")</f>
        <v/>
      </c>
      <c r="I242" s="66"/>
      <c r="J242" s="76" t="str">
        <f>IFERROR(IF(B242&lt;&gt;"", IF(ISNUMBER(SEARCH("s", LOWER(INDEX(Paste_Here!M$2:M$850, MATCH(B242, Paste_Here!A$2:A$850, 0))))), "Yes", IF(INDEX(Paste_Here!M$2:M$850, MATCH(B242, Paste_Here!A$2:A$850, 0))&lt;&gt;"", "No", "")), ""), "")</f>
        <v/>
      </c>
      <c r="K242" s="66"/>
      <c r="L242" s="76" t="str">
        <f>IFERROR(IF(B242&lt;&gt;"", IF(ISNUMBER(SEARCH("yes", LOWER(INDEX(Paste_Here!E$2:E$850, MATCH(B242, Paste_Here!A$2:A$850, 0))))), "Yes", IF(ISNUMBER(SEARCH("no", LOWER(INDEX(Paste_Here!E$2:E$850, MATCH(B242, Paste_Here!A$2:A$850, 0))))), "No", "")), ""), "")</f>
        <v/>
      </c>
      <c r="M242" s="66"/>
      <c r="N242" s="76" t="str">
        <f>IFERROR(IF(B242&lt;&gt;"", IF(ISNUMBER(SEARCH("yes", LOWER(INDEX(Paste_Here!F$2:F$850, MATCH(B242, Paste_Here!A$2:A$850, 0))))), "Yes", IF(ISNUMBER(SEARCH("no", LOWER(INDEX(Paste_Here!F$2:F$850, MATCH(B242, Paste_Here!A$2:A$850, 0))))), "No", "")), ""), "")</f>
        <v/>
      </c>
      <c r="O242" s="66"/>
      <c r="P242" s="76" t="str">
        <f>IFERROR(IF(B242&lt;&gt;"", IF(ISNUMBER(SEARCH("yes", LOWER(INDEX(Paste_Here!L$2:L$850, MATCH(B242, Paste_Here!A$2:A$850, 0))))), "Yes", IF(ISNUMBER(SEARCH("no", LOWER(INDEX(Paste_Here!L$2:L$850, MATCH(B242, Paste_Here!A$2:A$850, 0))))), "No", "")), ""), "")</f>
        <v/>
      </c>
      <c r="Q242" s="66"/>
      <c r="R242" s="76" t="str">
        <f>IFERROR(IF(B242&lt;&gt;"", IF(ISNUMBER(SEARCH("transitional 2", LOWER(INDEX(Paste_Here!D$2:D$850, MATCH(B242, Paste_Here!A$2:A$850, 0))))), "T2", IF(ISNUMBER(SEARCH("transitional 1", LOWER(INDEX(Paste_Here!D$2:D$850, MATCH(B242, Paste_Here!A$2:A$850, 0))))), "T1", IF(ISNUMBER(SEARCH("waived ell services", LOWER(INDEX(Paste_Here!D$2:D$850, MATCH(B242, Paste_Here!A$2:A$850, 0))))), "W", IF(ISNUMBER(SEARCH("english language learner", LOWER(INDEX(Paste_Here!D$2:D$850, MATCH(B242, Paste_Here!A$2:A$850, 0))))), "L", "")))), ""), "")</f>
        <v/>
      </c>
      <c r="S242" s="66"/>
      <c r="T242" s="76" t="str">
        <f>IFERROR(IF(B242&lt;&gt;"", IF(ISNUMBER(SEARCH("yes", LOWER(INDEX(Paste_Here!I$2:I$850, MATCH(B242, Paste_Here!A$2:A$850, 0))))), "Yes", IF(ISNUMBER(SEARCH("no", LOWER(INDEX(Paste_Here!I$2:I$850, MATCH(B242, Paste_Here!A$2:A$850, 0))))), "No", "")), ""), "")</f>
        <v/>
      </c>
      <c r="U242" s="66"/>
      <c r="V242" s="76" t="str">
        <f>IFERROR(IF(B242&lt;&gt;"", IF(ISTEXT(INDEX(Paste_Here!J$2:J$850, MATCH(B242, Paste_Here!A$2:A$850, 0))), VALUE(INDEX(Paste_Here!J$2:J$850, MATCH(B242, Paste_Here!A$2:A$850, 0))), ""), ""), "")</f>
        <v/>
      </c>
      <c r="W242" s="66"/>
      <c r="X242" s="66"/>
      <c r="Y242" s="76" t="str">
        <f t="shared" si="26"/>
        <v/>
      </c>
      <c r="Z242" s="66"/>
      <c r="AA242" s="76" t="str">
        <f>IFERROR(IF(B242&lt;&gt;"", IF(AND(INDEX(Paste_Here!AI$2:AI$850, MATCH(B242, Paste_Here!A$2:A$850, 0))&lt;&gt;"", ISNUMBER(VALUE(INDEX(Paste_Here!AI$2:AI$850, MATCH(B242, Paste_Here!A$2:A$850, 0))))), INDEX(Paste_Here!AI$2:AI$850, MATCH(B242, Paste_Here!A$2:A$850, 0)), ""), ""), "")</f>
        <v/>
      </c>
      <c r="AB242" s="66"/>
      <c r="AC242" s="76" t="str">
        <f>IFERROR(IF(B242&lt;&gt;"", IF(AND(INDEX(Paste_Here!AJ$2:AJ$850, MATCH(B242, Paste_Here!A$2:A$850, 0))&lt;&gt;"", ISNUMBER(VALUE(INDEX(Paste_Here!AJ$2:AJ$850, MATCH(B242, Paste_Here!A$2:A$850, 0))))), INDEX(Paste_Here!AJ$2:AJ$850, MATCH(B242, Paste_Here!A$2:A$850, 0)), ""), ""), "")</f>
        <v/>
      </c>
      <c r="AD242" s="66"/>
      <c r="AE242" s="76" t="str">
        <f>IFERROR(IF(B242&lt;&gt;"", IF(AND(INDEX(Paste_Here!AK$2:AK$850, MATCH(B242, Paste_Here!A$2:A$850, 0))&lt;&gt;"", ISNUMBER(VALUE(INDEX(Paste_Here!AK$2:AK$850, MATCH(B242, Paste_Here!A$2:A$850, 0))))), INDEX(Paste_Here!AK$2:AK$850, MATCH(B242, Paste_Here!A$2:A$850, 0)), ""), ""), "")</f>
        <v/>
      </c>
      <c r="AF242" s="66"/>
      <c r="AG242" s="76" t="str">
        <f>IFERROR(IF(B242&lt;&gt;"", IF(AND(INDEX(Paste_Here!AL$2:AL$850, MATCH(B242, Paste_Here!A$2:A$850, 0))&lt;&gt;"", ISNUMBER(VALUE(INDEX(Paste_Here!AL$2:AL$850, MATCH(B242, Paste_Here!A$2:A$850, 0))))), INDEX(Paste_Here!AL$2:AL$850, MATCH(B242, Paste_Here!A$2:A$850, 0)), ""), ""), "")</f>
        <v/>
      </c>
      <c r="AH242" s="66"/>
      <c r="AI242" s="76" t="str">
        <f>IFERROR(IF(B242&lt;&gt;"", IF(AND(INDEX(Paste_Here!AH$2:AH$850, MATCH(B242, Paste_Here!A$2:A$850, 0))&lt;&gt;"", ISNUMBER(VALUE(INDEX(Paste_Here!AH$2:AH$850, MATCH(B242, Paste_Here!A$2:A$850, 0))))), IF(VALUE(INDEX(Paste_Here!AH$2:AH$850, MATCH(B242, Paste_Here!A$2:A$850, 0)))=0, "", INDEX(Paste_Here!AH$2:AH$850, MATCH(B242, Paste_Here!A$2:A$850, 0))), ""), ""), "")</f>
        <v/>
      </c>
      <c r="AJ242" s="66"/>
      <c r="AK242" s="76" t="str">
        <f>IFERROR(IF(B242&lt;&gt;"", IF(AND(INDEX(Paste_Here!N$2:N$850, MATCH(B242, Paste_Here!A$2:A$850, 0))&lt;&gt;"", ISNUMBER(VALUE(INDEX(Paste_Here!N$2:N$850, MATCH(B242, Paste_Here!A$2:A$850, 0))))), INDEX(Paste_Here!N$2:N$850, MATCH(B242, Paste_Here!A$2:A$850, 0)), ""), ""), "")</f>
        <v/>
      </c>
      <c r="AL242" s="66"/>
      <c r="AM242" s="76" t="str">
        <f>IFERROR(IF(B242&lt;&gt;"", IF(AND(INDEX(Paste_Here!O$2:O$850, MATCH(B242, Paste_Here!A$2:A$850, 0))&lt;&gt;"", ISNUMBER(VALUE(INDEX(Paste_Here!O$2:O$850, MATCH(B242, Paste_Here!A$2:A$850, 0))))), INDEX(Paste_Here!O$2:O$850, MATCH(B242, Paste_Here!A$2:A$850, 0)), ""), ""), "")</f>
        <v/>
      </c>
      <c r="AN242" s="66"/>
      <c r="AO242" s="76"/>
      <c r="AP242" s="66"/>
      <c r="AQ242" s="76"/>
      <c r="AR242" s="66"/>
      <c r="AS242" s="76"/>
      <c r="AT242" s="66"/>
      <c r="AU242" s="66"/>
      <c r="AV242" s="76" t="str">
        <f t="shared" si="27"/>
        <v/>
      </c>
      <c r="AW242" s="66"/>
      <c r="AX242" s="76" t="str">
        <f>IFERROR(IF(B242&lt;&gt;"", IF(ISNUMBER(SEARCH("Revealed-Potential (Primary Focus)", LOWER(INDEX(Paste_Here!Z$2:Z$850, MATCH(B242, Paste_Here!A$2:A$850, 0))))), "Rev-Potential: Prim", IF(ISNUMBER(SEARCH("Revealed-Potential (Secondary Focus)", LOWER(INDEX(Paste_Here!Z$2:Z$850, MATCH(B242, Paste_Here!A$2:A$850, 0))))), "Rev-Potential: Sec", IF(ISNUMBER(SEARCH("Monitoring", LOWER(INDEX(Paste_Here!Z$2:Z$850, MATCH(B242, Paste_Here!A$2:A$850, 0))))), "Monitoring", IF(ISNUMBER(SEARCH("At-Promise (Secondary Focus)", LOWER(INDEX(Paste_Here!Z$2:Z$850, MATCH(B242, Paste_Here!A$2:A$850, 0))))), "At-Promise: Sec", IF(ISNUMBER(SEARCH("At-Promise (Primary Focus)", LOWER(INDEX(Paste_Here!Z$2:Z$850, MATCH(B242, Paste_Here!A$2:A$850, 0))))), "At-Promise: Prim", ""))))), ""), "")</f>
        <v/>
      </c>
      <c r="AY242" s="66"/>
      <c r="AZ242" s="76"/>
      <c r="BA242" s="66"/>
      <c r="BB242" s="76"/>
      <c r="BC242" s="66"/>
      <c r="BD242" s="76"/>
      <c r="BE242" s="66"/>
      <c r="BF242" s="76"/>
      <c r="BG242" s="66"/>
      <c r="BH242" s="76"/>
      <c r="BI242" s="66"/>
      <c r="BJ242" s="66"/>
      <c r="BK242" s="76" t="str">
        <f t="shared" si="28"/>
        <v/>
      </c>
      <c r="BL242" s="66"/>
      <c r="BM242" s="76" t="str">
        <f>IFERROR(IF(B242&lt;&gt;"", IF(AND(ISNUMBER(VALUE(SUBSTITUTE(SUBSTITUTE(Paste_Here!R242, "br", "-"), "L", ""))), VALUE(SUBSTITUTE(SUBSTITUTE(Paste_Here!R242, "br", "-"), "L", "")) &gt;= 1095), "Yes", IF(AND(ISNUMBER(VALUE(SUBSTITUTE(SUBSTITUTE(Paste_Here!R242, "br", "-"), "L", ""))), VALUE(SUBSTITUTE(SUBSTITUTE(Paste_Here!R242, "br", "-"), "L", "")) &lt;= 1094), "No", "")), ""), "")</f>
        <v/>
      </c>
      <c r="BN242" s="66"/>
      <c r="BO242" s="76" t="str">
        <f>IFERROR(IF(B242&lt;&gt;"", IF(COUNTIF(INDEX(Paste_Here!Y$2:AB$850, MATCH(B242, Paste_Here!A$2:A$850, 0), 0), "yes") &gt; 0, "Yes", IF(COUNTIF(INDEX(Paste_Here!Y$2:AB$850, MATCH(B242, Paste_Here!A$2:A$850, 0), 0), "no") &gt; 0, "No", "")), ""), "")</f>
        <v/>
      </c>
      <c r="BP242" s="66"/>
      <c r="BQ242" s="76" t="str">
        <f>IFERROR(IF(B242&lt;&gt;"", IF(AND(ISNUMBER(VALUE(SUBSTITUTE(SUBSTITUTE(Paste_Here!U242, "em", "-"), "q", ""))), VALUE(SUBSTITUTE(SUBSTITUTE(Paste_Here!U242, "em", "-"), "q", "")) &gt;= 910), "Yes", IF(AND(ISNUMBER(VALUE(SUBSTITUTE(SUBSTITUTE(Paste_Here!U242, "em", "-"), "q", ""))), VALUE(SUBSTITUTE(SUBSTITUTE(Paste_Here!U242, "em", "-"), "q", "")) &lt;= 909), "No", "")), ""), "")</f>
        <v/>
      </c>
      <c r="BR242" s="66"/>
      <c r="BS242" s="76" t="str">
        <f>IFERROR(IF(B242&lt;&gt;"", IF(AND(INDEX(Paste_Here!X$2:X$850, MATCH(B242, Paste_Here!A$2:A$850, 0))&lt;&gt;"", ISNUMBER(VALUE(INDEX(Paste_Here!X$2:X$850, MATCH(B242, Paste_Here!A$2:A$850, 0))))), INDEX(Paste_Here!X$2:X$850, MATCH(B242, Paste_Here!A$2:A$850, 0)), ""), ""), "")</f>
        <v/>
      </c>
      <c r="BT242" s="66"/>
      <c r="BU242" s="76" t="str">
        <f>IFERROR(IF(B242&lt;&gt;"", IF(ISNUMBER(VALUE(INDEX(Paste_Here!G$2:G$850, MATCH(B242, Paste_Here!A$2:A$850, 0)))), IF(VALUE(INDEX(Paste_Here!G$2:G$850, MATCH(B242, Paste_Here!A$2:A$850, 0)))=0, "No", IF(AND(VALUE(INDEX(Paste_Here!G$2:G$850, MATCH(B242, Paste_Here!A$2:A$850, 0)))&gt;=1, VALUE(INDEX(Paste_Here!G$2:G$850, MATCH(B242, Paste_Here!A$2:A$850, 0)))&lt;=4), VALUE(INDEX(Paste_Here!G$2:G$850, MATCH(B242, Paste_Here!A$2:A$850, 0))), "")), ""), ""), "")</f>
        <v/>
      </c>
      <c r="BV242" s="66"/>
      <c r="BW242" s="76" t="str">
        <f>IFERROR(IF(B242&lt;&gt;"", IF(ISNUMBER(VALUE(INDEX(Paste_Here!H$2:H$850, MATCH(B242, Paste_Here!A$2:A$850, 0)))), IF(VALUE(INDEX(Paste_Here!H$2:H$850, MATCH(B242, Paste_Here!A$2:A$850, 0)))=0, "No", IF(AND(VALUE(INDEX(Paste_Here!H$2:H$850, MATCH(B242, Paste_Here!A$2:A$850, 0)))&gt;=1, VALUE(INDEX(Paste_Here!H$2:H$850, MATCH(B242, Paste_Here!A$2:A$850, 0)))&lt;=4), VALUE(INDEX(Paste_Here!H$2:H$850, MATCH(B242, Paste_Here!A$2:A$850, 0))), "")), ""), ""), "")</f>
        <v/>
      </c>
      <c r="BX242" s="66"/>
      <c r="BY242" s="76"/>
      <c r="BZ242" s="66"/>
      <c r="CA242" s="76"/>
      <c r="CB242" s="66"/>
      <c r="CC242" s="66"/>
      <c r="CD242" s="76" t="str">
        <f t="shared" si="29"/>
        <v/>
      </c>
      <c r="CE242" s="66"/>
      <c r="CF242" s="76" t="str">
        <f>IFERROR(IF(B242&lt;&gt;"", IF(AND(INDEX(Paste_Here!P$2:P$850, MATCH(B242, Paste_Here!A$2:A$850, 0))&lt;&gt;"", ISNUMBER(VALUE(INDEX(Paste_Here!P$2:P$850, MATCH(B242, Paste_Here!A$2:A$850, 0))))), INDEX(Paste_Here!P$2:P$850, MATCH(B242, Paste_Here!A$2:A$850, 0)), ""), ""), "")</f>
        <v/>
      </c>
      <c r="CG242" s="66"/>
      <c r="CH242" s="76" t="str">
        <f>IFERROR(IF(B242&lt;&gt;"", IF(ISNUMBER(SEARCH("highrisk", LOWER(INDEX(Paste_Here!Q$2:Q$850, MATCH(B242, Paste_Here!A$2:A$850, 0))))), "High Risk", IF(ISNUMBER(SEARCH("lowrisk", LOWER(INDEX(Paste_Here!Q$2:Q$850, MATCH(B242, Paste_Here!A$2:A$850, 0))))), "Low Risk", IF(ISNUMBER(SEARCH("somerisk", LOWER(INDEX(Paste_Here!Q$2:Q$850, MATCH(B242, Paste_Here!A$2:A$850, 0))))), "Some Risk", ""))), ""), "")</f>
        <v/>
      </c>
      <c r="CI242" s="66"/>
      <c r="CJ242" s="76" t="str">
        <f>IFERROR(IF(B242&lt;&gt;"", IF(AND(INDEX(Paste_Here!AA$2:AA$850, MATCH(B242, Paste_Here!A$2:A$850, 0))&lt;&gt;"", ISNUMBER(VALUE(INDEX(Paste_Here!AA$2:AA$850, MATCH(B242, Paste_Here!A$2:A$850, 0))))), INDEX(Paste_Here!AA$2:AA$850, MATCH(B242, Paste_Here!A$2:A$850, 0)), ""), ""), "")</f>
        <v/>
      </c>
      <c r="CK242" s="66"/>
      <c r="CL242" s="76" t="str">
        <f>IFERROR(IF(B242&lt;&gt;"", IF(LOWER(INDEX(Paste_Here!AB$2:AB$850, MATCH(B242, Paste_Here!A$2:A$850, 0)))="approaching expectations", "Approaching", IF(LOWER(INDEX(Paste_Here!AB$2:AB$850, MATCH(B242, Paste_Here!A$2:A$850, 0)))="met expectations", "Met", IF(LOWER(INDEX(Paste_Here!AB$2:AB$850, MATCH(B242, Paste_Here!A$2:A$850, 0)))="exceeded expectations", "Exceeded", IF(LOWER(INDEX(Paste_Here!AB$2:AB$850, MATCH(B242, Paste_Here!A$2:A$850, 0)))="below expectations", "Below", "")))), ""), "")</f>
        <v/>
      </c>
      <c r="CM242" s="66"/>
      <c r="CN242" s="76" t="str">
        <f>IFERROR(IF(B242&lt;&gt;"", IF(AND(INDEX(Paste_Here!AC$2:AC$850, MATCH(B242, Paste_Here!A$2:A$850, 0))&lt;&gt;"", ISNUMBER(VALUE(INDEX(Paste_Here!AC$2:AC$850, MATCH(B242, Paste_Here!A$2:A$850, 0))))), INDEX(Paste_Here!AC$2:AC$850, MATCH(B242, Paste_Here!A$2:A$850, 0)), ""), ""), "")</f>
        <v/>
      </c>
      <c r="CO242" s="66"/>
      <c r="CP242" s="76"/>
      <c r="CQ242" s="66"/>
      <c r="CR242" s="76"/>
      <c r="CS242" s="66"/>
      <c r="CT242" s="76"/>
      <c r="CU242" s="66"/>
      <c r="CV242" s="76"/>
      <c r="CW242" s="66"/>
      <c r="CX242" s="76"/>
      <c r="CY242" s="66"/>
      <c r="CZ242" s="66"/>
      <c r="DA242" s="76" t="str">
        <f t="shared" si="30"/>
        <v/>
      </c>
      <c r="DB242" s="66"/>
      <c r="DC242" s="76" t="str">
        <f>IFERROR(IF(B242&lt;&gt;"", IF(AND(INDEX(Paste_Here!V$2:V$850, MATCH(B242, Paste_Here!A$2:A$850, 0))&lt;&gt;"", ISNUMBER(VALUE(INDEX(Paste_Here!V$2:V$850, MATCH(B242, Paste_Here!A$2:A$850, 0))))), INDEX(Paste_Here!V$2:V$850, MATCH(B242, Paste_Here!A$2:A$850, 0)), ""), ""), "")</f>
        <v/>
      </c>
      <c r="DD242" s="66"/>
      <c r="DE242" s="76" t="str">
        <f>IFERROR(IF(B242&lt;&gt;"", IF(ISNUMBER(SEARCH("highrisk", LOWER(INDEX(Paste_Here!W$2:W$850, MATCH(B242, Paste_Here!A$2:A$850, 0))))), "High Risk", IF(ISNUMBER(SEARCH("lowrisk", LOWER(INDEX(Paste_Here!W$2:W$850, MATCH(B242, Paste_Here!A$2:A$850, 0))))), "Low Risk", IF(ISNUMBER(SEARCH("somerisk", LOWER(INDEX(Paste_Here!W$2:W$850, MATCH(B242, Paste_Here!A$2:A$850, 0))))), "Some Risk", ""))), ""), "")</f>
        <v/>
      </c>
      <c r="DF242" s="66"/>
      <c r="DG242" s="76" t="str">
        <f>IFERROR(IF(B242&lt;&gt;"", IF(AND(INDEX(Paste_Here!S$2:S$850, MATCH(B242, Paste_Here!A$2:A$850, 0))&lt;&gt;"", ISNUMBER(VALUE(INDEX(Paste_Here!S$2:S$850, MATCH(B242, Paste_Here!A$2:A$850, 0))))), INDEX(Paste_Here!S$2:S$850, MATCH(B242, Paste_Here!A$2:A$850, 0)), ""), ""), "")</f>
        <v/>
      </c>
      <c r="DH242" s="66"/>
      <c r="DI242" s="76" t="str">
        <f>IFERROR(IF(B242&lt;&gt;"", IF(ISNUMBER(SEARCH("highrisk", LOWER(INDEX(Paste_Here!T$2:T$850, MATCH(B242, Paste_Here!A$2:A$850, 0))))), "High Risk", IF(ISNUMBER(SEARCH("lowrisk", LOWER(INDEX(Paste_Here!T$2:T$850, MATCH(B242, Paste_Here!A$2:A$850, 0))))), "Low Risk", IF(ISNUMBER(SEARCH("somerisk", LOWER(INDEX(Paste_Here!T$2:T$850, MATCH(B242, Paste_Here!A$2:A$850, 0))))), "Some Risk", ""))), ""), "")</f>
        <v/>
      </c>
      <c r="DJ242" s="66"/>
      <c r="DK242" s="76" t="str">
        <f>IFERROR(IF(B242&lt;&gt;"", IF(AND(INDEX(Paste_Here!AD$2:AD$850, MATCH(B242, Paste_Here!A$2:A$850, 0))&lt;&gt;"", ISNUMBER(VALUE(INDEX(Paste_Here!AD$2:AD$850, MATCH(B242, Paste_Here!A$2:A$850, 0))))), INDEX(Paste_Here!AD$2:AD$850, MATCH(B242, Paste_Here!A$2:A$850, 0)), ""), ""), "")</f>
        <v/>
      </c>
      <c r="DL242" s="66"/>
      <c r="DM242" s="76" t="str">
        <f>IFERROR(IF(B242&lt;&gt;"", IF(LOWER(INDEX(Paste_Here!AE$2:AE$850, MATCH(B242, Paste_Here!A$2:A$850, 0)))="approaching expectations", "Approaching", IF(LOWER(INDEX(Paste_Here!AE$2:AE$850, MATCH(B242, Paste_Here!A$2:A$850, 0)))="met expectations", "Met", IF(LOWER(INDEX(Paste_Here!AE$2:AE$850, MATCH(B242, Paste_Here!A$2:A$850, 0)))="exceeded expectations", "Exceeded", IF(LOWER(INDEX(Paste_Here!AE$2:AE$850, MATCH(B242, Paste_Here!A$2:A$850, 0)))="below expectations", "Below", "")))), ""), "")</f>
        <v/>
      </c>
      <c r="DN242" s="66"/>
      <c r="DO242" s="76"/>
      <c r="DP242" s="66"/>
      <c r="DQ242" s="76"/>
      <c r="DR242" s="66"/>
      <c r="DS242" s="76"/>
      <c r="DT242" s="66"/>
      <c r="DU242" s="76"/>
      <c r="DV242" s="66"/>
      <c r="DW242" s="66"/>
      <c r="DX242" s="76" t="str">
        <f t="shared" si="31"/>
        <v/>
      </c>
      <c r="DY242" s="66"/>
      <c r="DZ242" s="76"/>
      <c r="EA242" s="66"/>
      <c r="EB242" s="76"/>
      <c r="EC242" s="66"/>
      <c r="ED242" s="76" t="str">
        <f>IFERROR(IF(B242&lt;&gt;"", IF(AND(INDEX(Paste_Here!AF$2:AF$850, MATCH(B242, Paste_Here!A$2:A$850, 0))&lt;&gt;"", ISNUMBER(VALUE(INDEX(Paste_Here!AF$2:AF$850, MATCH(B242, Paste_Here!A$2:A$850, 0))))), INDEX(Paste_Here!AF$2:AF$850, MATCH(B242, Paste_Here!A$2:A$850, 0)), ""), ""), "")</f>
        <v/>
      </c>
      <c r="EE242" s="66"/>
      <c r="EF242" s="76"/>
      <c r="EG242" s="66"/>
      <c r="EH242" s="76"/>
      <c r="EI242" s="66"/>
      <c r="EJ242" s="76" t="str">
        <f>IFERROR(IF(B242&lt;&gt;"", IF(AND(INDEX(Paste_Here!AG$2:AG$850, MATCH(B242, Paste_Here!A$2:A$850, 0))&lt;&gt;"", ISNUMBER(VALUE(INDEX(Paste_Here!AG$2:AG$850, MATCH(B242, Paste_Here!A$2:A$850, 0))))), INDEX(Paste_Here!AG$2:AG$850, MATCH(B242, Paste_Here!A$2:A$850, 0)), ""), ""), "")</f>
        <v/>
      </c>
      <c r="EK242" s="66"/>
      <c r="EL242" s="76"/>
      <c r="EM242" s="66"/>
      <c r="EN242" s="76"/>
      <c r="EO242" s="66"/>
      <c r="EP242" s="76"/>
      <c r="EQ242" s="66"/>
      <c r="ER242" s="76"/>
      <c r="ES242" s="66"/>
      <c r="ET242" s="66"/>
      <c r="EU242" s="76"/>
      <c r="EV242" s="66"/>
      <c r="EW242" s="76"/>
      <c r="EX242" s="66"/>
      <c r="EY242" s="76"/>
      <c r="EZ242" s="66"/>
      <c r="FA242" s="76"/>
      <c r="FB242" s="66"/>
      <c r="FC242" s="76"/>
      <c r="FD242" s="66"/>
      <c r="FE242" s="76"/>
      <c r="FF242" s="66"/>
      <c r="FG242" s="76"/>
      <c r="FH242" s="66"/>
      <c r="FI242" s="76"/>
      <c r="FJ242" s="66"/>
      <c r="FK242" s="76"/>
      <c r="FL242" s="66"/>
      <c r="FM242" s="76"/>
      <c r="FN242" s="66"/>
      <c r="FO242" s="76"/>
      <c r="FP242" s="66"/>
      <c r="FQ242" s="76"/>
      <c r="FR242" s="66"/>
      <c r="FS242" s="76"/>
      <c r="FT242" s="66"/>
      <c r="FU242" s="76"/>
      <c r="FV242" s="66"/>
      <c r="FW242" s="76"/>
      <c r="FX242" s="66"/>
      <c r="FY242" s="76"/>
      <c r="FZ242" s="66"/>
      <c r="GA242" s="76"/>
      <c r="GB242" s="66"/>
      <c r="GC242" s="76"/>
      <c r="GD242" s="66"/>
      <c r="GE242" s="76"/>
      <c r="GF242" s="66"/>
      <c r="GG242" s="76"/>
      <c r="GH242" s="66"/>
      <c r="GI242" s="76"/>
      <c r="GJ242" s="66"/>
      <c r="GK242" s="76"/>
      <c r="GL242" s="66"/>
      <c r="GM242" s="76"/>
      <c r="GN242" s="66"/>
      <c r="GO242" s="76"/>
      <c r="GP242" s="66"/>
      <c r="GQ242" s="76"/>
      <c r="GR242" s="66"/>
      <c r="GS242" s="76"/>
      <c r="GT242" s="66"/>
      <c r="GU242" s="76"/>
      <c r="GV242" s="66"/>
      <c r="GW242" s="76"/>
      <c r="GX242" s="66"/>
      <c r="GY242" s="76"/>
      <c r="GZ242" s="66"/>
      <c r="HA242" s="76"/>
      <c r="HB242" s="66"/>
      <c r="HC242" s="76"/>
      <c r="HD242" s="66"/>
      <c r="HE242" s="76"/>
      <c r="HF242" s="66"/>
      <c r="HG242" s="76"/>
      <c r="HH242" s="66"/>
      <c r="HI242" s="76"/>
      <c r="HJ242" s="66"/>
      <c r="HK242" s="76"/>
      <c r="HL242" s="66"/>
      <c r="HM242" s="76"/>
      <c r="HN242" s="66"/>
      <c r="HO242" s="76"/>
      <c r="HP242" s="66"/>
      <c r="HQ242" s="76"/>
      <c r="HR242" s="66"/>
      <c r="HS242" s="76"/>
      <c r="HT242" s="66"/>
      <c r="HU242" s="76"/>
      <c r="HV242" s="66"/>
      <c r="HW242" s="76"/>
      <c r="HX242" s="66"/>
      <c r="HY242" s="76"/>
      <c r="HZ242" s="66"/>
      <c r="IA242" s="76"/>
      <c r="IB242" s="66"/>
      <c r="IC242" s="76"/>
      <c r="ID242" s="66"/>
      <c r="IE242" s="76"/>
      <c r="IF242" s="66"/>
      <c r="IG242" s="76"/>
      <c r="IH242" s="66"/>
      <c r="II242" s="76"/>
      <c r="IJ242" s="66"/>
      <c r="IK242" s="76"/>
      <c r="IL242" s="66"/>
      <c r="IM242" s="76"/>
      <c r="IN242" s="66"/>
      <c r="IO242" s="76"/>
      <c r="IP242" s="66"/>
      <c r="IQ242" s="76"/>
      <c r="IR242" s="66"/>
      <c r="IS242" s="76"/>
      <c r="IT242" s="66"/>
      <c r="IU242" s="76"/>
      <c r="IV242" s="66"/>
      <c r="IW242" s="76"/>
      <c r="IX242" s="66"/>
      <c r="IY242" s="76"/>
      <c r="IZ242" s="66"/>
      <c r="JA242" s="76"/>
      <c r="JB242" s="66"/>
      <c r="JC242" s="76"/>
      <c r="JD242" s="66"/>
      <c r="JE242" s="76"/>
      <c r="JF242" s="66"/>
      <c r="JG242" s="76"/>
      <c r="JH242" s="66"/>
      <c r="JI242" s="76"/>
      <c r="JJ242" s="66"/>
      <c r="JK242" s="76"/>
      <c r="JL242" s="66"/>
      <c r="JM242" s="76"/>
      <c r="JN242" s="66"/>
      <c r="JO242" s="76"/>
      <c r="JP242" s="66"/>
      <c r="JQ242" s="76"/>
      <c r="JR242" s="66"/>
      <c r="JS242" s="76"/>
      <c r="JT242" s="66"/>
      <c r="JU242" s="76"/>
      <c r="JV242" s="66"/>
      <c r="JW242" s="76"/>
      <c r="JX242" s="66"/>
      <c r="JY242" s="76"/>
      <c r="JZ242" s="66"/>
      <c r="KA242" s="76"/>
      <c r="KB242" s="66"/>
      <c r="KC242" s="76"/>
      <c r="KD242" s="66"/>
      <c r="KE242" s="76"/>
      <c r="KF242" s="66"/>
      <c r="KG242" s="76"/>
      <c r="KH242" s="66"/>
      <c r="KI242" s="76"/>
      <c r="KJ242" s="66"/>
      <c r="KK242" s="76"/>
      <c r="KL242" s="66"/>
      <c r="KM242" s="76"/>
      <c r="KN242" s="66"/>
      <c r="KO242" s="76"/>
      <c r="KP242" s="66"/>
      <c r="KQ242" s="76"/>
      <c r="KR242" s="66"/>
      <c r="KS242" s="76"/>
      <c r="KT242" s="66"/>
      <c r="KU242" s="76"/>
      <c r="KV242" s="66"/>
      <c r="KW242" s="76"/>
      <c r="KX242" s="66"/>
      <c r="KY242" s="76"/>
      <c r="KZ242" s="66"/>
      <c r="LA242" s="76"/>
      <c r="LB242" s="66"/>
      <c r="LC242" s="76"/>
      <c r="LD242" s="66"/>
      <c r="LE242" s="76"/>
      <c r="LF242" s="66"/>
      <c r="LG242" s="76"/>
      <c r="LH242" s="66"/>
      <c r="LI242" s="76"/>
      <c r="LJ242" s="66"/>
      <c r="LK242" s="76"/>
      <c r="LL242" s="66"/>
      <c r="LM242" s="76"/>
      <c r="LN242" s="66"/>
      <c r="LO242" s="76"/>
      <c r="LP242" s="66"/>
      <c r="LQ242" s="76"/>
      <c r="LR242" s="66"/>
      <c r="LS242" s="76"/>
      <c r="LT242" s="66"/>
      <c r="LU242" s="76"/>
      <c r="LV242" s="66"/>
      <c r="LW242" s="76"/>
      <c r="LX242" s="66"/>
      <c r="LY242" s="76"/>
      <c r="LZ242" s="66"/>
      <c r="MA242" s="76"/>
      <c r="MB242" s="66"/>
      <c r="MC242" s="76"/>
      <c r="MD242" s="66"/>
      <c r="MG242" s="1" t="str" cm="1">
        <f t="array" ref="MG242">IFERROR(INDEX(Paste_Here!$B$2:$B$850, MATCH(0, COUNTIF(MG$4:MG241, Paste_Here!$B$2:$B$850) + IF(Paste_Here!$B$2:$B$850="", 1, 0), 0)), "")</f>
        <v/>
      </c>
      <c r="MH242" s="1" t="str">
        <f>IF(MG242&lt;&gt;"", INDEX(Paste_Here!$A$2:$A$850, MATCH(MG242, Paste_Here!$B$2:$B$850, 0)), "")</f>
        <v/>
      </c>
      <c r="MI242" s="1" t="str">
        <f t="shared" si="32"/>
        <v/>
      </c>
      <c r="MJ242" s="1" t="str" cm="1">
        <f t="array" ref="MJ242">IFERROR(INDEX($MI$5:$MI$850, MATCH(SMALL(IF($MI$5:$MI$850&lt;&gt;"", COUNTIF($MI$5:$MI$850, "&lt;"&amp;$MI$5:$MI$850)+1), ROW()-ROW($MJ$5)+1), COUNTIF($MI$5:$MI$850, "&lt;"&amp;$MI$5:$MI$850)+1, 0)), "")</f>
        <v/>
      </c>
    </row>
    <row r="243" spans="1:348">
      <c r="A243" s="66"/>
      <c r="B243" s="76" t="str">
        <f t="shared" si="25"/>
        <v/>
      </c>
      <c r="C243" s="66"/>
      <c r="D243" s="76" t="str">
        <f>IFERROR(IF(B243&lt;&gt;"", IF(AND(INDEX(Paste_Here!B$2:B$850, MATCH(B243, Paste_Here!A$2:A$850, 0))&lt;&gt;"", ISNUMBER(VALUE(INDEX(Paste_Here!B$2:B$850, MATCH(B243, Paste_Here!A$2:A$850, 0))))), INDEX(Paste_Here!B$2:B$850, MATCH(B243, Paste_Here!A$2:A$850, 0)), ""), ""), "")</f>
        <v/>
      </c>
      <c r="E243" s="66"/>
      <c r="F243" s="76" t="str">
        <f>IFERROR(IF(B243&lt;&gt;"", IF(ISTEXT(INDEX(Paste_Here!K$2:K$850, MATCH(B243, Paste_Here!A$2:A$850, 0))), INDEX(Paste_Here!K$2:K$850, MATCH(B243, Paste_Here!A$2:A$850, 0)), ""), ""), "")</f>
        <v/>
      </c>
      <c r="G243" s="66"/>
      <c r="H243" s="76" t="str">
        <f>IFERROR(IF(B243&lt;&gt;"", IF(ISTEXT(INDEX(Paste_Here!C$2:C$850, MATCH(B243, Paste_Here!A$2:A$850, 0))), INDEX(Paste_Here!C$2:C$850, MATCH(B243, Paste_Here!A$2:A$850, 0)), ""), ""), "")</f>
        <v/>
      </c>
      <c r="I243" s="66"/>
      <c r="J243" s="76" t="str">
        <f>IFERROR(IF(B243&lt;&gt;"", IF(ISNUMBER(SEARCH("s", LOWER(INDEX(Paste_Here!M$2:M$850, MATCH(B243, Paste_Here!A$2:A$850, 0))))), "Yes", IF(INDEX(Paste_Here!M$2:M$850, MATCH(B243, Paste_Here!A$2:A$850, 0))&lt;&gt;"", "No", "")), ""), "")</f>
        <v/>
      </c>
      <c r="K243" s="66"/>
      <c r="L243" s="76" t="str">
        <f>IFERROR(IF(B243&lt;&gt;"", IF(ISNUMBER(SEARCH("yes", LOWER(INDEX(Paste_Here!E$2:E$850, MATCH(B243, Paste_Here!A$2:A$850, 0))))), "Yes", IF(ISNUMBER(SEARCH("no", LOWER(INDEX(Paste_Here!E$2:E$850, MATCH(B243, Paste_Here!A$2:A$850, 0))))), "No", "")), ""), "")</f>
        <v/>
      </c>
      <c r="M243" s="66"/>
      <c r="N243" s="76" t="str">
        <f>IFERROR(IF(B243&lt;&gt;"", IF(ISNUMBER(SEARCH("yes", LOWER(INDEX(Paste_Here!F$2:F$850, MATCH(B243, Paste_Here!A$2:A$850, 0))))), "Yes", IF(ISNUMBER(SEARCH("no", LOWER(INDEX(Paste_Here!F$2:F$850, MATCH(B243, Paste_Here!A$2:A$850, 0))))), "No", "")), ""), "")</f>
        <v/>
      </c>
      <c r="O243" s="66"/>
      <c r="P243" s="76" t="str">
        <f>IFERROR(IF(B243&lt;&gt;"", IF(ISNUMBER(SEARCH("yes", LOWER(INDEX(Paste_Here!L$2:L$850, MATCH(B243, Paste_Here!A$2:A$850, 0))))), "Yes", IF(ISNUMBER(SEARCH("no", LOWER(INDEX(Paste_Here!L$2:L$850, MATCH(B243, Paste_Here!A$2:A$850, 0))))), "No", "")), ""), "")</f>
        <v/>
      </c>
      <c r="Q243" s="66"/>
      <c r="R243" s="76" t="str">
        <f>IFERROR(IF(B243&lt;&gt;"", IF(ISNUMBER(SEARCH("transitional 2", LOWER(INDEX(Paste_Here!D$2:D$850, MATCH(B243, Paste_Here!A$2:A$850, 0))))), "T2", IF(ISNUMBER(SEARCH("transitional 1", LOWER(INDEX(Paste_Here!D$2:D$850, MATCH(B243, Paste_Here!A$2:A$850, 0))))), "T1", IF(ISNUMBER(SEARCH("waived ell services", LOWER(INDEX(Paste_Here!D$2:D$850, MATCH(B243, Paste_Here!A$2:A$850, 0))))), "W", IF(ISNUMBER(SEARCH("english language learner", LOWER(INDEX(Paste_Here!D$2:D$850, MATCH(B243, Paste_Here!A$2:A$850, 0))))), "L", "")))), ""), "")</f>
        <v/>
      </c>
      <c r="S243" s="66"/>
      <c r="T243" s="76" t="str">
        <f>IFERROR(IF(B243&lt;&gt;"", IF(ISNUMBER(SEARCH("yes", LOWER(INDEX(Paste_Here!I$2:I$850, MATCH(B243, Paste_Here!A$2:A$850, 0))))), "Yes", IF(ISNUMBER(SEARCH("no", LOWER(INDEX(Paste_Here!I$2:I$850, MATCH(B243, Paste_Here!A$2:A$850, 0))))), "No", "")), ""), "")</f>
        <v/>
      </c>
      <c r="U243" s="66"/>
      <c r="V243" s="76" t="str">
        <f>IFERROR(IF(B243&lt;&gt;"", IF(ISTEXT(INDEX(Paste_Here!J$2:J$850, MATCH(B243, Paste_Here!A$2:A$850, 0))), VALUE(INDEX(Paste_Here!J$2:J$850, MATCH(B243, Paste_Here!A$2:A$850, 0))), ""), ""), "")</f>
        <v/>
      </c>
      <c r="W243" s="66"/>
      <c r="X243" s="66"/>
      <c r="Y243" s="76" t="str">
        <f t="shared" si="26"/>
        <v/>
      </c>
      <c r="Z243" s="66"/>
      <c r="AA243" s="76" t="str">
        <f>IFERROR(IF(B243&lt;&gt;"", IF(AND(INDEX(Paste_Here!AI$2:AI$850, MATCH(B243, Paste_Here!A$2:A$850, 0))&lt;&gt;"", ISNUMBER(VALUE(INDEX(Paste_Here!AI$2:AI$850, MATCH(B243, Paste_Here!A$2:A$850, 0))))), INDEX(Paste_Here!AI$2:AI$850, MATCH(B243, Paste_Here!A$2:A$850, 0)), ""), ""), "")</f>
        <v/>
      </c>
      <c r="AB243" s="66"/>
      <c r="AC243" s="76" t="str">
        <f>IFERROR(IF(B243&lt;&gt;"", IF(AND(INDEX(Paste_Here!AJ$2:AJ$850, MATCH(B243, Paste_Here!A$2:A$850, 0))&lt;&gt;"", ISNUMBER(VALUE(INDEX(Paste_Here!AJ$2:AJ$850, MATCH(B243, Paste_Here!A$2:A$850, 0))))), INDEX(Paste_Here!AJ$2:AJ$850, MATCH(B243, Paste_Here!A$2:A$850, 0)), ""), ""), "")</f>
        <v/>
      </c>
      <c r="AD243" s="66"/>
      <c r="AE243" s="76" t="str">
        <f>IFERROR(IF(B243&lt;&gt;"", IF(AND(INDEX(Paste_Here!AK$2:AK$850, MATCH(B243, Paste_Here!A$2:A$850, 0))&lt;&gt;"", ISNUMBER(VALUE(INDEX(Paste_Here!AK$2:AK$850, MATCH(B243, Paste_Here!A$2:A$850, 0))))), INDEX(Paste_Here!AK$2:AK$850, MATCH(B243, Paste_Here!A$2:A$850, 0)), ""), ""), "")</f>
        <v/>
      </c>
      <c r="AF243" s="66"/>
      <c r="AG243" s="76" t="str">
        <f>IFERROR(IF(B243&lt;&gt;"", IF(AND(INDEX(Paste_Here!AL$2:AL$850, MATCH(B243, Paste_Here!A$2:A$850, 0))&lt;&gt;"", ISNUMBER(VALUE(INDEX(Paste_Here!AL$2:AL$850, MATCH(B243, Paste_Here!A$2:A$850, 0))))), INDEX(Paste_Here!AL$2:AL$850, MATCH(B243, Paste_Here!A$2:A$850, 0)), ""), ""), "")</f>
        <v/>
      </c>
      <c r="AH243" s="66"/>
      <c r="AI243" s="76" t="str">
        <f>IFERROR(IF(B243&lt;&gt;"", IF(AND(INDEX(Paste_Here!AH$2:AH$850, MATCH(B243, Paste_Here!A$2:A$850, 0))&lt;&gt;"", ISNUMBER(VALUE(INDEX(Paste_Here!AH$2:AH$850, MATCH(B243, Paste_Here!A$2:A$850, 0))))), IF(VALUE(INDEX(Paste_Here!AH$2:AH$850, MATCH(B243, Paste_Here!A$2:A$850, 0)))=0, "", INDEX(Paste_Here!AH$2:AH$850, MATCH(B243, Paste_Here!A$2:A$850, 0))), ""), ""), "")</f>
        <v/>
      </c>
      <c r="AJ243" s="66"/>
      <c r="AK243" s="76" t="str">
        <f>IFERROR(IF(B243&lt;&gt;"", IF(AND(INDEX(Paste_Here!N$2:N$850, MATCH(B243, Paste_Here!A$2:A$850, 0))&lt;&gt;"", ISNUMBER(VALUE(INDEX(Paste_Here!N$2:N$850, MATCH(B243, Paste_Here!A$2:A$850, 0))))), INDEX(Paste_Here!N$2:N$850, MATCH(B243, Paste_Here!A$2:A$850, 0)), ""), ""), "")</f>
        <v/>
      </c>
      <c r="AL243" s="66"/>
      <c r="AM243" s="76" t="str">
        <f>IFERROR(IF(B243&lt;&gt;"", IF(AND(INDEX(Paste_Here!O$2:O$850, MATCH(B243, Paste_Here!A$2:A$850, 0))&lt;&gt;"", ISNUMBER(VALUE(INDEX(Paste_Here!O$2:O$850, MATCH(B243, Paste_Here!A$2:A$850, 0))))), INDEX(Paste_Here!O$2:O$850, MATCH(B243, Paste_Here!A$2:A$850, 0)), ""), ""), "")</f>
        <v/>
      </c>
      <c r="AN243" s="66"/>
      <c r="AO243" s="76"/>
      <c r="AP243" s="66"/>
      <c r="AQ243" s="76"/>
      <c r="AR243" s="66"/>
      <c r="AS243" s="76"/>
      <c r="AT243" s="66"/>
      <c r="AU243" s="66"/>
      <c r="AV243" s="76" t="str">
        <f t="shared" si="27"/>
        <v/>
      </c>
      <c r="AW243" s="66"/>
      <c r="AX243" s="76" t="str">
        <f>IFERROR(IF(B243&lt;&gt;"", IF(ISNUMBER(SEARCH("Revealed-Potential (Primary Focus)", LOWER(INDEX(Paste_Here!Z$2:Z$850, MATCH(B243, Paste_Here!A$2:A$850, 0))))), "Rev-Potential: Prim", IF(ISNUMBER(SEARCH("Revealed-Potential (Secondary Focus)", LOWER(INDEX(Paste_Here!Z$2:Z$850, MATCH(B243, Paste_Here!A$2:A$850, 0))))), "Rev-Potential: Sec", IF(ISNUMBER(SEARCH("Monitoring", LOWER(INDEX(Paste_Here!Z$2:Z$850, MATCH(B243, Paste_Here!A$2:A$850, 0))))), "Monitoring", IF(ISNUMBER(SEARCH("At-Promise (Secondary Focus)", LOWER(INDEX(Paste_Here!Z$2:Z$850, MATCH(B243, Paste_Here!A$2:A$850, 0))))), "At-Promise: Sec", IF(ISNUMBER(SEARCH("At-Promise (Primary Focus)", LOWER(INDEX(Paste_Here!Z$2:Z$850, MATCH(B243, Paste_Here!A$2:A$850, 0))))), "At-Promise: Prim", ""))))), ""), "")</f>
        <v/>
      </c>
      <c r="AY243" s="66"/>
      <c r="AZ243" s="76"/>
      <c r="BA243" s="66"/>
      <c r="BB243" s="76"/>
      <c r="BC243" s="66"/>
      <c r="BD243" s="76"/>
      <c r="BE243" s="66"/>
      <c r="BF243" s="76"/>
      <c r="BG243" s="66"/>
      <c r="BH243" s="76"/>
      <c r="BI243" s="66"/>
      <c r="BJ243" s="66"/>
      <c r="BK243" s="76" t="str">
        <f t="shared" si="28"/>
        <v/>
      </c>
      <c r="BL243" s="66"/>
      <c r="BM243" s="76" t="str">
        <f>IFERROR(IF(B243&lt;&gt;"", IF(AND(ISNUMBER(VALUE(SUBSTITUTE(SUBSTITUTE(Paste_Here!R243, "br", "-"), "L", ""))), VALUE(SUBSTITUTE(SUBSTITUTE(Paste_Here!R243, "br", "-"), "L", "")) &gt;= 1095), "Yes", IF(AND(ISNUMBER(VALUE(SUBSTITUTE(SUBSTITUTE(Paste_Here!R243, "br", "-"), "L", ""))), VALUE(SUBSTITUTE(SUBSTITUTE(Paste_Here!R243, "br", "-"), "L", "")) &lt;= 1094), "No", "")), ""), "")</f>
        <v/>
      </c>
      <c r="BN243" s="66"/>
      <c r="BO243" s="76" t="str">
        <f>IFERROR(IF(B243&lt;&gt;"", IF(COUNTIF(INDEX(Paste_Here!Y$2:AB$850, MATCH(B243, Paste_Here!A$2:A$850, 0), 0), "yes") &gt; 0, "Yes", IF(COUNTIF(INDEX(Paste_Here!Y$2:AB$850, MATCH(B243, Paste_Here!A$2:A$850, 0), 0), "no") &gt; 0, "No", "")), ""), "")</f>
        <v/>
      </c>
      <c r="BP243" s="66"/>
      <c r="BQ243" s="76" t="str">
        <f>IFERROR(IF(B243&lt;&gt;"", IF(AND(ISNUMBER(VALUE(SUBSTITUTE(SUBSTITUTE(Paste_Here!U243, "em", "-"), "q", ""))), VALUE(SUBSTITUTE(SUBSTITUTE(Paste_Here!U243, "em", "-"), "q", "")) &gt;= 910), "Yes", IF(AND(ISNUMBER(VALUE(SUBSTITUTE(SUBSTITUTE(Paste_Here!U243, "em", "-"), "q", ""))), VALUE(SUBSTITUTE(SUBSTITUTE(Paste_Here!U243, "em", "-"), "q", "")) &lt;= 909), "No", "")), ""), "")</f>
        <v/>
      </c>
      <c r="BR243" s="66"/>
      <c r="BS243" s="76" t="str">
        <f>IFERROR(IF(B243&lt;&gt;"", IF(AND(INDEX(Paste_Here!X$2:X$850, MATCH(B243, Paste_Here!A$2:A$850, 0))&lt;&gt;"", ISNUMBER(VALUE(INDEX(Paste_Here!X$2:X$850, MATCH(B243, Paste_Here!A$2:A$850, 0))))), INDEX(Paste_Here!X$2:X$850, MATCH(B243, Paste_Here!A$2:A$850, 0)), ""), ""), "")</f>
        <v/>
      </c>
      <c r="BT243" s="66"/>
      <c r="BU243" s="76" t="str">
        <f>IFERROR(IF(B243&lt;&gt;"", IF(ISNUMBER(VALUE(INDEX(Paste_Here!G$2:G$850, MATCH(B243, Paste_Here!A$2:A$850, 0)))), IF(VALUE(INDEX(Paste_Here!G$2:G$850, MATCH(B243, Paste_Here!A$2:A$850, 0)))=0, "No", IF(AND(VALUE(INDEX(Paste_Here!G$2:G$850, MATCH(B243, Paste_Here!A$2:A$850, 0)))&gt;=1, VALUE(INDEX(Paste_Here!G$2:G$850, MATCH(B243, Paste_Here!A$2:A$850, 0)))&lt;=4), VALUE(INDEX(Paste_Here!G$2:G$850, MATCH(B243, Paste_Here!A$2:A$850, 0))), "")), ""), ""), "")</f>
        <v/>
      </c>
      <c r="BV243" s="66"/>
      <c r="BW243" s="76" t="str">
        <f>IFERROR(IF(B243&lt;&gt;"", IF(ISNUMBER(VALUE(INDEX(Paste_Here!H$2:H$850, MATCH(B243, Paste_Here!A$2:A$850, 0)))), IF(VALUE(INDEX(Paste_Here!H$2:H$850, MATCH(B243, Paste_Here!A$2:A$850, 0)))=0, "No", IF(AND(VALUE(INDEX(Paste_Here!H$2:H$850, MATCH(B243, Paste_Here!A$2:A$850, 0)))&gt;=1, VALUE(INDEX(Paste_Here!H$2:H$850, MATCH(B243, Paste_Here!A$2:A$850, 0)))&lt;=4), VALUE(INDEX(Paste_Here!H$2:H$850, MATCH(B243, Paste_Here!A$2:A$850, 0))), "")), ""), ""), "")</f>
        <v/>
      </c>
      <c r="BX243" s="66"/>
      <c r="BY243" s="76"/>
      <c r="BZ243" s="66"/>
      <c r="CA243" s="76"/>
      <c r="CB243" s="66"/>
      <c r="CC243" s="66"/>
      <c r="CD243" s="76" t="str">
        <f t="shared" si="29"/>
        <v/>
      </c>
      <c r="CE243" s="66"/>
      <c r="CF243" s="76" t="str">
        <f>IFERROR(IF(B243&lt;&gt;"", IF(AND(INDEX(Paste_Here!P$2:P$850, MATCH(B243, Paste_Here!A$2:A$850, 0))&lt;&gt;"", ISNUMBER(VALUE(INDEX(Paste_Here!P$2:P$850, MATCH(B243, Paste_Here!A$2:A$850, 0))))), INDEX(Paste_Here!P$2:P$850, MATCH(B243, Paste_Here!A$2:A$850, 0)), ""), ""), "")</f>
        <v/>
      </c>
      <c r="CG243" s="66"/>
      <c r="CH243" s="76" t="str">
        <f>IFERROR(IF(B243&lt;&gt;"", IF(ISNUMBER(SEARCH("highrisk", LOWER(INDEX(Paste_Here!Q$2:Q$850, MATCH(B243, Paste_Here!A$2:A$850, 0))))), "High Risk", IF(ISNUMBER(SEARCH("lowrisk", LOWER(INDEX(Paste_Here!Q$2:Q$850, MATCH(B243, Paste_Here!A$2:A$850, 0))))), "Low Risk", IF(ISNUMBER(SEARCH("somerisk", LOWER(INDEX(Paste_Here!Q$2:Q$850, MATCH(B243, Paste_Here!A$2:A$850, 0))))), "Some Risk", ""))), ""), "")</f>
        <v/>
      </c>
      <c r="CI243" s="66"/>
      <c r="CJ243" s="76" t="str">
        <f>IFERROR(IF(B243&lt;&gt;"", IF(AND(INDEX(Paste_Here!AA$2:AA$850, MATCH(B243, Paste_Here!A$2:A$850, 0))&lt;&gt;"", ISNUMBER(VALUE(INDEX(Paste_Here!AA$2:AA$850, MATCH(B243, Paste_Here!A$2:A$850, 0))))), INDEX(Paste_Here!AA$2:AA$850, MATCH(B243, Paste_Here!A$2:A$850, 0)), ""), ""), "")</f>
        <v/>
      </c>
      <c r="CK243" s="66"/>
      <c r="CL243" s="76" t="str">
        <f>IFERROR(IF(B243&lt;&gt;"", IF(LOWER(INDEX(Paste_Here!AB$2:AB$850, MATCH(B243, Paste_Here!A$2:A$850, 0)))="approaching expectations", "Approaching", IF(LOWER(INDEX(Paste_Here!AB$2:AB$850, MATCH(B243, Paste_Here!A$2:A$850, 0)))="met expectations", "Met", IF(LOWER(INDEX(Paste_Here!AB$2:AB$850, MATCH(B243, Paste_Here!A$2:A$850, 0)))="exceeded expectations", "Exceeded", IF(LOWER(INDEX(Paste_Here!AB$2:AB$850, MATCH(B243, Paste_Here!A$2:A$850, 0)))="below expectations", "Below", "")))), ""), "")</f>
        <v/>
      </c>
      <c r="CM243" s="66"/>
      <c r="CN243" s="76" t="str">
        <f>IFERROR(IF(B243&lt;&gt;"", IF(AND(INDEX(Paste_Here!AC$2:AC$850, MATCH(B243, Paste_Here!A$2:A$850, 0))&lt;&gt;"", ISNUMBER(VALUE(INDEX(Paste_Here!AC$2:AC$850, MATCH(B243, Paste_Here!A$2:A$850, 0))))), INDEX(Paste_Here!AC$2:AC$850, MATCH(B243, Paste_Here!A$2:A$850, 0)), ""), ""), "")</f>
        <v/>
      </c>
      <c r="CO243" s="66"/>
      <c r="CP243" s="76"/>
      <c r="CQ243" s="66"/>
      <c r="CR243" s="76"/>
      <c r="CS243" s="66"/>
      <c r="CT243" s="76"/>
      <c r="CU243" s="66"/>
      <c r="CV243" s="76"/>
      <c r="CW243" s="66"/>
      <c r="CX243" s="76"/>
      <c r="CY243" s="66"/>
      <c r="CZ243" s="66"/>
      <c r="DA243" s="76" t="str">
        <f t="shared" si="30"/>
        <v/>
      </c>
      <c r="DB243" s="66"/>
      <c r="DC243" s="76" t="str">
        <f>IFERROR(IF(B243&lt;&gt;"", IF(AND(INDEX(Paste_Here!V$2:V$850, MATCH(B243, Paste_Here!A$2:A$850, 0))&lt;&gt;"", ISNUMBER(VALUE(INDEX(Paste_Here!V$2:V$850, MATCH(B243, Paste_Here!A$2:A$850, 0))))), INDEX(Paste_Here!V$2:V$850, MATCH(B243, Paste_Here!A$2:A$850, 0)), ""), ""), "")</f>
        <v/>
      </c>
      <c r="DD243" s="66"/>
      <c r="DE243" s="76" t="str">
        <f>IFERROR(IF(B243&lt;&gt;"", IF(ISNUMBER(SEARCH("highrisk", LOWER(INDEX(Paste_Here!W$2:W$850, MATCH(B243, Paste_Here!A$2:A$850, 0))))), "High Risk", IF(ISNUMBER(SEARCH("lowrisk", LOWER(INDEX(Paste_Here!W$2:W$850, MATCH(B243, Paste_Here!A$2:A$850, 0))))), "Low Risk", IF(ISNUMBER(SEARCH("somerisk", LOWER(INDEX(Paste_Here!W$2:W$850, MATCH(B243, Paste_Here!A$2:A$850, 0))))), "Some Risk", ""))), ""), "")</f>
        <v/>
      </c>
      <c r="DF243" s="66"/>
      <c r="DG243" s="76" t="str">
        <f>IFERROR(IF(B243&lt;&gt;"", IF(AND(INDEX(Paste_Here!S$2:S$850, MATCH(B243, Paste_Here!A$2:A$850, 0))&lt;&gt;"", ISNUMBER(VALUE(INDEX(Paste_Here!S$2:S$850, MATCH(B243, Paste_Here!A$2:A$850, 0))))), INDEX(Paste_Here!S$2:S$850, MATCH(B243, Paste_Here!A$2:A$850, 0)), ""), ""), "")</f>
        <v/>
      </c>
      <c r="DH243" s="66"/>
      <c r="DI243" s="76" t="str">
        <f>IFERROR(IF(B243&lt;&gt;"", IF(ISNUMBER(SEARCH("highrisk", LOWER(INDEX(Paste_Here!T$2:T$850, MATCH(B243, Paste_Here!A$2:A$850, 0))))), "High Risk", IF(ISNUMBER(SEARCH("lowrisk", LOWER(INDEX(Paste_Here!T$2:T$850, MATCH(B243, Paste_Here!A$2:A$850, 0))))), "Low Risk", IF(ISNUMBER(SEARCH("somerisk", LOWER(INDEX(Paste_Here!T$2:T$850, MATCH(B243, Paste_Here!A$2:A$850, 0))))), "Some Risk", ""))), ""), "")</f>
        <v/>
      </c>
      <c r="DJ243" s="66"/>
      <c r="DK243" s="76" t="str">
        <f>IFERROR(IF(B243&lt;&gt;"", IF(AND(INDEX(Paste_Here!AD$2:AD$850, MATCH(B243, Paste_Here!A$2:A$850, 0))&lt;&gt;"", ISNUMBER(VALUE(INDEX(Paste_Here!AD$2:AD$850, MATCH(B243, Paste_Here!A$2:A$850, 0))))), INDEX(Paste_Here!AD$2:AD$850, MATCH(B243, Paste_Here!A$2:A$850, 0)), ""), ""), "")</f>
        <v/>
      </c>
      <c r="DL243" s="66"/>
      <c r="DM243" s="76" t="str">
        <f>IFERROR(IF(B243&lt;&gt;"", IF(LOWER(INDEX(Paste_Here!AE$2:AE$850, MATCH(B243, Paste_Here!A$2:A$850, 0)))="approaching expectations", "Approaching", IF(LOWER(INDEX(Paste_Here!AE$2:AE$850, MATCH(B243, Paste_Here!A$2:A$850, 0)))="met expectations", "Met", IF(LOWER(INDEX(Paste_Here!AE$2:AE$850, MATCH(B243, Paste_Here!A$2:A$850, 0)))="exceeded expectations", "Exceeded", IF(LOWER(INDEX(Paste_Here!AE$2:AE$850, MATCH(B243, Paste_Here!A$2:A$850, 0)))="below expectations", "Below", "")))), ""), "")</f>
        <v/>
      </c>
      <c r="DN243" s="66"/>
      <c r="DO243" s="76"/>
      <c r="DP243" s="66"/>
      <c r="DQ243" s="76"/>
      <c r="DR243" s="66"/>
      <c r="DS243" s="76"/>
      <c r="DT243" s="66"/>
      <c r="DU243" s="76"/>
      <c r="DV243" s="66"/>
      <c r="DW243" s="66"/>
      <c r="DX243" s="76" t="str">
        <f t="shared" si="31"/>
        <v/>
      </c>
      <c r="DY243" s="66"/>
      <c r="DZ243" s="76"/>
      <c r="EA243" s="66"/>
      <c r="EB243" s="76"/>
      <c r="EC243" s="66"/>
      <c r="ED243" s="76" t="str">
        <f>IFERROR(IF(B243&lt;&gt;"", IF(AND(INDEX(Paste_Here!AF$2:AF$850, MATCH(B243, Paste_Here!A$2:A$850, 0))&lt;&gt;"", ISNUMBER(VALUE(INDEX(Paste_Here!AF$2:AF$850, MATCH(B243, Paste_Here!A$2:A$850, 0))))), INDEX(Paste_Here!AF$2:AF$850, MATCH(B243, Paste_Here!A$2:A$850, 0)), ""), ""), "")</f>
        <v/>
      </c>
      <c r="EE243" s="66"/>
      <c r="EF243" s="76"/>
      <c r="EG243" s="66"/>
      <c r="EH243" s="76"/>
      <c r="EI243" s="66"/>
      <c r="EJ243" s="76" t="str">
        <f>IFERROR(IF(B243&lt;&gt;"", IF(AND(INDEX(Paste_Here!AG$2:AG$850, MATCH(B243, Paste_Here!A$2:A$850, 0))&lt;&gt;"", ISNUMBER(VALUE(INDEX(Paste_Here!AG$2:AG$850, MATCH(B243, Paste_Here!A$2:A$850, 0))))), INDEX(Paste_Here!AG$2:AG$850, MATCH(B243, Paste_Here!A$2:A$850, 0)), ""), ""), "")</f>
        <v/>
      </c>
      <c r="EK243" s="66"/>
      <c r="EL243" s="76"/>
      <c r="EM243" s="66"/>
      <c r="EN243" s="76"/>
      <c r="EO243" s="66"/>
      <c r="EP243" s="76"/>
      <c r="EQ243" s="66"/>
      <c r="ER243" s="76"/>
      <c r="ES243" s="66"/>
      <c r="ET243" s="66"/>
      <c r="EU243" s="76"/>
      <c r="EV243" s="66"/>
      <c r="EW243" s="76"/>
      <c r="EX243" s="66"/>
      <c r="EY243" s="76"/>
      <c r="EZ243" s="66"/>
      <c r="FA243" s="76"/>
      <c r="FB243" s="66"/>
      <c r="FC243" s="76"/>
      <c r="FD243" s="66"/>
      <c r="FE243" s="76"/>
      <c r="FF243" s="66"/>
      <c r="FG243" s="76"/>
      <c r="FH243" s="66"/>
      <c r="FI243" s="76"/>
      <c r="FJ243" s="66"/>
      <c r="FK243" s="76"/>
      <c r="FL243" s="66"/>
      <c r="FM243" s="76"/>
      <c r="FN243" s="66"/>
      <c r="FO243" s="76"/>
      <c r="FP243" s="66"/>
      <c r="FQ243" s="76"/>
      <c r="FR243" s="66"/>
      <c r="FS243" s="76"/>
      <c r="FT243" s="66"/>
      <c r="FU243" s="76"/>
      <c r="FV243" s="66"/>
      <c r="FW243" s="76"/>
      <c r="FX243" s="66"/>
      <c r="FY243" s="76"/>
      <c r="FZ243" s="66"/>
      <c r="GA243" s="76"/>
      <c r="GB243" s="66"/>
      <c r="GC243" s="76"/>
      <c r="GD243" s="66"/>
      <c r="GE243" s="76"/>
      <c r="GF243" s="66"/>
      <c r="GG243" s="76"/>
      <c r="GH243" s="66"/>
      <c r="GI243" s="76"/>
      <c r="GJ243" s="66"/>
      <c r="GK243" s="76"/>
      <c r="GL243" s="66"/>
      <c r="GM243" s="76"/>
      <c r="GN243" s="66"/>
      <c r="GO243" s="76"/>
      <c r="GP243" s="66"/>
      <c r="GQ243" s="76"/>
      <c r="GR243" s="66"/>
      <c r="GS243" s="76"/>
      <c r="GT243" s="66"/>
      <c r="GU243" s="76"/>
      <c r="GV243" s="66"/>
      <c r="GW243" s="76"/>
      <c r="GX243" s="66"/>
      <c r="GY243" s="76"/>
      <c r="GZ243" s="66"/>
      <c r="HA243" s="76"/>
      <c r="HB243" s="66"/>
      <c r="HC243" s="76"/>
      <c r="HD243" s="66"/>
      <c r="HE243" s="76"/>
      <c r="HF243" s="66"/>
      <c r="HG243" s="76"/>
      <c r="HH243" s="66"/>
      <c r="HI243" s="76"/>
      <c r="HJ243" s="66"/>
      <c r="HK243" s="76"/>
      <c r="HL243" s="66"/>
      <c r="HM243" s="76"/>
      <c r="HN243" s="66"/>
      <c r="HO243" s="76"/>
      <c r="HP243" s="66"/>
      <c r="HQ243" s="76"/>
      <c r="HR243" s="66"/>
      <c r="HS243" s="76"/>
      <c r="HT243" s="66"/>
      <c r="HU243" s="76"/>
      <c r="HV243" s="66"/>
      <c r="HW243" s="76"/>
      <c r="HX243" s="66"/>
      <c r="HY243" s="76"/>
      <c r="HZ243" s="66"/>
      <c r="IA243" s="76"/>
      <c r="IB243" s="66"/>
      <c r="IC243" s="76"/>
      <c r="ID243" s="66"/>
      <c r="IE243" s="76"/>
      <c r="IF243" s="66"/>
      <c r="IG243" s="76"/>
      <c r="IH243" s="66"/>
      <c r="II243" s="76"/>
      <c r="IJ243" s="66"/>
      <c r="IK243" s="76"/>
      <c r="IL243" s="66"/>
      <c r="IM243" s="76"/>
      <c r="IN243" s="66"/>
      <c r="IO243" s="76"/>
      <c r="IP243" s="66"/>
      <c r="IQ243" s="76"/>
      <c r="IR243" s="66"/>
      <c r="IS243" s="76"/>
      <c r="IT243" s="66"/>
      <c r="IU243" s="76"/>
      <c r="IV243" s="66"/>
      <c r="IW243" s="76"/>
      <c r="IX243" s="66"/>
      <c r="IY243" s="76"/>
      <c r="IZ243" s="66"/>
      <c r="JA243" s="76"/>
      <c r="JB243" s="66"/>
      <c r="JC243" s="76"/>
      <c r="JD243" s="66"/>
      <c r="JE243" s="76"/>
      <c r="JF243" s="66"/>
      <c r="JG243" s="76"/>
      <c r="JH243" s="66"/>
      <c r="JI243" s="76"/>
      <c r="JJ243" s="66"/>
      <c r="JK243" s="76"/>
      <c r="JL243" s="66"/>
      <c r="JM243" s="76"/>
      <c r="JN243" s="66"/>
      <c r="JO243" s="76"/>
      <c r="JP243" s="66"/>
      <c r="JQ243" s="76"/>
      <c r="JR243" s="66"/>
      <c r="JS243" s="76"/>
      <c r="JT243" s="66"/>
      <c r="JU243" s="76"/>
      <c r="JV243" s="66"/>
      <c r="JW243" s="76"/>
      <c r="JX243" s="66"/>
      <c r="JY243" s="76"/>
      <c r="JZ243" s="66"/>
      <c r="KA243" s="76"/>
      <c r="KB243" s="66"/>
      <c r="KC243" s="76"/>
      <c r="KD243" s="66"/>
      <c r="KE243" s="76"/>
      <c r="KF243" s="66"/>
      <c r="KG243" s="76"/>
      <c r="KH243" s="66"/>
      <c r="KI243" s="76"/>
      <c r="KJ243" s="66"/>
      <c r="KK243" s="76"/>
      <c r="KL243" s="66"/>
      <c r="KM243" s="76"/>
      <c r="KN243" s="66"/>
      <c r="KO243" s="76"/>
      <c r="KP243" s="66"/>
      <c r="KQ243" s="76"/>
      <c r="KR243" s="66"/>
      <c r="KS243" s="76"/>
      <c r="KT243" s="66"/>
      <c r="KU243" s="76"/>
      <c r="KV243" s="66"/>
      <c r="KW243" s="76"/>
      <c r="KX243" s="66"/>
      <c r="KY243" s="76"/>
      <c r="KZ243" s="66"/>
      <c r="LA243" s="76"/>
      <c r="LB243" s="66"/>
      <c r="LC243" s="76"/>
      <c r="LD243" s="66"/>
      <c r="LE243" s="76"/>
      <c r="LF243" s="66"/>
      <c r="LG243" s="76"/>
      <c r="LH243" s="66"/>
      <c r="LI243" s="76"/>
      <c r="LJ243" s="66"/>
      <c r="LK243" s="76"/>
      <c r="LL243" s="66"/>
      <c r="LM243" s="76"/>
      <c r="LN243" s="66"/>
      <c r="LO243" s="76"/>
      <c r="LP243" s="66"/>
      <c r="LQ243" s="76"/>
      <c r="LR243" s="66"/>
      <c r="LS243" s="76"/>
      <c r="LT243" s="66"/>
      <c r="LU243" s="76"/>
      <c r="LV243" s="66"/>
      <c r="LW243" s="76"/>
      <c r="LX243" s="66"/>
      <c r="LY243" s="76"/>
      <c r="LZ243" s="66"/>
      <c r="MA243" s="76"/>
      <c r="MB243" s="66"/>
      <c r="MC243" s="76"/>
      <c r="MD243" s="66"/>
      <c r="MG243" s="1" t="str" cm="1">
        <f t="array" ref="MG243">IFERROR(INDEX(Paste_Here!$B$2:$B$850, MATCH(0, COUNTIF(MG$4:MG242, Paste_Here!$B$2:$B$850) + IF(Paste_Here!$B$2:$B$850="", 1, 0), 0)), "")</f>
        <v/>
      </c>
      <c r="MH243" s="1" t="str">
        <f>IF(MG243&lt;&gt;"", INDEX(Paste_Here!$A$2:$A$850, MATCH(MG243, Paste_Here!$B$2:$B$850, 0)), "")</f>
        <v/>
      </c>
      <c r="MI243" s="1" t="str">
        <f t="shared" si="32"/>
        <v/>
      </c>
      <c r="MJ243" s="1" t="str" cm="1">
        <f t="array" ref="MJ243">IFERROR(INDEX($MI$5:$MI$850, MATCH(SMALL(IF($MI$5:$MI$850&lt;&gt;"", COUNTIF($MI$5:$MI$850, "&lt;"&amp;$MI$5:$MI$850)+1), ROW()-ROW($MJ$5)+1), COUNTIF($MI$5:$MI$850, "&lt;"&amp;$MI$5:$MI$850)+1, 0)), "")</f>
        <v/>
      </c>
    </row>
    <row r="244" spans="1:348">
      <c r="A244" s="66"/>
      <c r="B244" s="76" t="str">
        <f t="shared" si="25"/>
        <v/>
      </c>
      <c r="C244" s="66"/>
      <c r="D244" s="76" t="str">
        <f>IFERROR(IF(B244&lt;&gt;"", IF(AND(INDEX(Paste_Here!B$2:B$850, MATCH(B244, Paste_Here!A$2:A$850, 0))&lt;&gt;"", ISNUMBER(VALUE(INDEX(Paste_Here!B$2:B$850, MATCH(B244, Paste_Here!A$2:A$850, 0))))), INDEX(Paste_Here!B$2:B$850, MATCH(B244, Paste_Here!A$2:A$850, 0)), ""), ""), "")</f>
        <v/>
      </c>
      <c r="E244" s="66"/>
      <c r="F244" s="76" t="str">
        <f>IFERROR(IF(B244&lt;&gt;"", IF(ISTEXT(INDEX(Paste_Here!K$2:K$850, MATCH(B244, Paste_Here!A$2:A$850, 0))), INDEX(Paste_Here!K$2:K$850, MATCH(B244, Paste_Here!A$2:A$850, 0)), ""), ""), "")</f>
        <v/>
      </c>
      <c r="G244" s="66"/>
      <c r="H244" s="76" t="str">
        <f>IFERROR(IF(B244&lt;&gt;"", IF(ISTEXT(INDEX(Paste_Here!C$2:C$850, MATCH(B244, Paste_Here!A$2:A$850, 0))), INDEX(Paste_Here!C$2:C$850, MATCH(B244, Paste_Here!A$2:A$850, 0)), ""), ""), "")</f>
        <v/>
      </c>
      <c r="I244" s="66"/>
      <c r="J244" s="76" t="str">
        <f>IFERROR(IF(B244&lt;&gt;"", IF(ISNUMBER(SEARCH("s", LOWER(INDEX(Paste_Here!M$2:M$850, MATCH(B244, Paste_Here!A$2:A$850, 0))))), "Yes", IF(INDEX(Paste_Here!M$2:M$850, MATCH(B244, Paste_Here!A$2:A$850, 0))&lt;&gt;"", "No", "")), ""), "")</f>
        <v/>
      </c>
      <c r="K244" s="66"/>
      <c r="L244" s="76" t="str">
        <f>IFERROR(IF(B244&lt;&gt;"", IF(ISNUMBER(SEARCH("yes", LOWER(INDEX(Paste_Here!E$2:E$850, MATCH(B244, Paste_Here!A$2:A$850, 0))))), "Yes", IF(ISNUMBER(SEARCH("no", LOWER(INDEX(Paste_Here!E$2:E$850, MATCH(B244, Paste_Here!A$2:A$850, 0))))), "No", "")), ""), "")</f>
        <v/>
      </c>
      <c r="M244" s="66"/>
      <c r="N244" s="76" t="str">
        <f>IFERROR(IF(B244&lt;&gt;"", IF(ISNUMBER(SEARCH("yes", LOWER(INDEX(Paste_Here!F$2:F$850, MATCH(B244, Paste_Here!A$2:A$850, 0))))), "Yes", IF(ISNUMBER(SEARCH("no", LOWER(INDEX(Paste_Here!F$2:F$850, MATCH(B244, Paste_Here!A$2:A$850, 0))))), "No", "")), ""), "")</f>
        <v/>
      </c>
      <c r="O244" s="66"/>
      <c r="P244" s="76" t="str">
        <f>IFERROR(IF(B244&lt;&gt;"", IF(ISNUMBER(SEARCH("yes", LOWER(INDEX(Paste_Here!L$2:L$850, MATCH(B244, Paste_Here!A$2:A$850, 0))))), "Yes", IF(ISNUMBER(SEARCH("no", LOWER(INDEX(Paste_Here!L$2:L$850, MATCH(B244, Paste_Here!A$2:A$850, 0))))), "No", "")), ""), "")</f>
        <v/>
      </c>
      <c r="Q244" s="66"/>
      <c r="R244" s="76" t="str">
        <f>IFERROR(IF(B244&lt;&gt;"", IF(ISNUMBER(SEARCH("transitional 2", LOWER(INDEX(Paste_Here!D$2:D$850, MATCH(B244, Paste_Here!A$2:A$850, 0))))), "T2", IF(ISNUMBER(SEARCH("transitional 1", LOWER(INDEX(Paste_Here!D$2:D$850, MATCH(B244, Paste_Here!A$2:A$850, 0))))), "T1", IF(ISNUMBER(SEARCH("waived ell services", LOWER(INDEX(Paste_Here!D$2:D$850, MATCH(B244, Paste_Here!A$2:A$850, 0))))), "W", IF(ISNUMBER(SEARCH("english language learner", LOWER(INDEX(Paste_Here!D$2:D$850, MATCH(B244, Paste_Here!A$2:A$850, 0))))), "L", "")))), ""), "")</f>
        <v/>
      </c>
      <c r="S244" s="66"/>
      <c r="T244" s="76" t="str">
        <f>IFERROR(IF(B244&lt;&gt;"", IF(ISNUMBER(SEARCH("yes", LOWER(INDEX(Paste_Here!I$2:I$850, MATCH(B244, Paste_Here!A$2:A$850, 0))))), "Yes", IF(ISNUMBER(SEARCH("no", LOWER(INDEX(Paste_Here!I$2:I$850, MATCH(B244, Paste_Here!A$2:A$850, 0))))), "No", "")), ""), "")</f>
        <v/>
      </c>
      <c r="U244" s="66"/>
      <c r="V244" s="76" t="str">
        <f>IFERROR(IF(B244&lt;&gt;"", IF(ISTEXT(INDEX(Paste_Here!J$2:J$850, MATCH(B244, Paste_Here!A$2:A$850, 0))), VALUE(INDEX(Paste_Here!J$2:J$850, MATCH(B244, Paste_Here!A$2:A$850, 0))), ""), ""), "")</f>
        <v/>
      </c>
      <c r="W244" s="66"/>
      <c r="X244" s="66"/>
      <c r="Y244" s="76" t="str">
        <f t="shared" si="26"/>
        <v/>
      </c>
      <c r="Z244" s="66"/>
      <c r="AA244" s="76" t="str">
        <f>IFERROR(IF(B244&lt;&gt;"", IF(AND(INDEX(Paste_Here!AI$2:AI$850, MATCH(B244, Paste_Here!A$2:A$850, 0))&lt;&gt;"", ISNUMBER(VALUE(INDEX(Paste_Here!AI$2:AI$850, MATCH(B244, Paste_Here!A$2:A$850, 0))))), INDEX(Paste_Here!AI$2:AI$850, MATCH(B244, Paste_Here!A$2:A$850, 0)), ""), ""), "")</f>
        <v/>
      </c>
      <c r="AB244" s="66"/>
      <c r="AC244" s="76" t="str">
        <f>IFERROR(IF(B244&lt;&gt;"", IF(AND(INDEX(Paste_Here!AJ$2:AJ$850, MATCH(B244, Paste_Here!A$2:A$850, 0))&lt;&gt;"", ISNUMBER(VALUE(INDEX(Paste_Here!AJ$2:AJ$850, MATCH(B244, Paste_Here!A$2:A$850, 0))))), INDEX(Paste_Here!AJ$2:AJ$850, MATCH(B244, Paste_Here!A$2:A$850, 0)), ""), ""), "")</f>
        <v/>
      </c>
      <c r="AD244" s="66"/>
      <c r="AE244" s="76" t="str">
        <f>IFERROR(IF(B244&lt;&gt;"", IF(AND(INDEX(Paste_Here!AK$2:AK$850, MATCH(B244, Paste_Here!A$2:A$850, 0))&lt;&gt;"", ISNUMBER(VALUE(INDEX(Paste_Here!AK$2:AK$850, MATCH(B244, Paste_Here!A$2:A$850, 0))))), INDEX(Paste_Here!AK$2:AK$850, MATCH(B244, Paste_Here!A$2:A$850, 0)), ""), ""), "")</f>
        <v/>
      </c>
      <c r="AF244" s="66"/>
      <c r="AG244" s="76" t="str">
        <f>IFERROR(IF(B244&lt;&gt;"", IF(AND(INDEX(Paste_Here!AL$2:AL$850, MATCH(B244, Paste_Here!A$2:A$850, 0))&lt;&gt;"", ISNUMBER(VALUE(INDEX(Paste_Here!AL$2:AL$850, MATCH(B244, Paste_Here!A$2:A$850, 0))))), INDEX(Paste_Here!AL$2:AL$850, MATCH(B244, Paste_Here!A$2:A$850, 0)), ""), ""), "")</f>
        <v/>
      </c>
      <c r="AH244" s="66"/>
      <c r="AI244" s="76" t="str">
        <f>IFERROR(IF(B244&lt;&gt;"", IF(AND(INDEX(Paste_Here!AH$2:AH$850, MATCH(B244, Paste_Here!A$2:A$850, 0))&lt;&gt;"", ISNUMBER(VALUE(INDEX(Paste_Here!AH$2:AH$850, MATCH(B244, Paste_Here!A$2:A$850, 0))))), IF(VALUE(INDEX(Paste_Here!AH$2:AH$850, MATCH(B244, Paste_Here!A$2:A$850, 0)))=0, "", INDEX(Paste_Here!AH$2:AH$850, MATCH(B244, Paste_Here!A$2:A$850, 0))), ""), ""), "")</f>
        <v/>
      </c>
      <c r="AJ244" s="66"/>
      <c r="AK244" s="76" t="str">
        <f>IFERROR(IF(B244&lt;&gt;"", IF(AND(INDEX(Paste_Here!N$2:N$850, MATCH(B244, Paste_Here!A$2:A$850, 0))&lt;&gt;"", ISNUMBER(VALUE(INDEX(Paste_Here!N$2:N$850, MATCH(B244, Paste_Here!A$2:A$850, 0))))), INDEX(Paste_Here!N$2:N$850, MATCH(B244, Paste_Here!A$2:A$850, 0)), ""), ""), "")</f>
        <v/>
      </c>
      <c r="AL244" s="66"/>
      <c r="AM244" s="76" t="str">
        <f>IFERROR(IF(B244&lt;&gt;"", IF(AND(INDEX(Paste_Here!O$2:O$850, MATCH(B244, Paste_Here!A$2:A$850, 0))&lt;&gt;"", ISNUMBER(VALUE(INDEX(Paste_Here!O$2:O$850, MATCH(B244, Paste_Here!A$2:A$850, 0))))), INDEX(Paste_Here!O$2:O$850, MATCH(B244, Paste_Here!A$2:A$850, 0)), ""), ""), "")</f>
        <v/>
      </c>
      <c r="AN244" s="66"/>
      <c r="AO244" s="76"/>
      <c r="AP244" s="66"/>
      <c r="AQ244" s="76"/>
      <c r="AR244" s="66"/>
      <c r="AS244" s="76"/>
      <c r="AT244" s="66"/>
      <c r="AU244" s="66"/>
      <c r="AV244" s="76" t="str">
        <f t="shared" si="27"/>
        <v/>
      </c>
      <c r="AW244" s="66"/>
      <c r="AX244" s="76" t="str">
        <f>IFERROR(IF(B244&lt;&gt;"", IF(ISNUMBER(SEARCH("Revealed-Potential (Primary Focus)", LOWER(INDEX(Paste_Here!Z$2:Z$850, MATCH(B244, Paste_Here!A$2:A$850, 0))))), "Rev-Potential: Prim", IF(ISNUMBER(SEARCH("Revealed-Potential (Secondary Focus)", LOWER(INDEX(Paste_Here!Z$2:Z$850, MATCH(B244, Paste_Here!A$2:A$850, 0))))), "Rev-Potential: Sec", IF(ISNUMBER(SEARCH("Monitoring", LOWER(INDEX(Paste_Here!Z$2:Z$850, MATCH(B244, Paste_Here!A$2:A$850, 0))))), "Monitoring", IF(ISNUMBER(SEARCH("At-Promise (Secondary Focus)", LOWER(INDEX(Paste_Here!Z$2:Z$850, MATCH(B244, Paste_Here!A$2:A$850, 0))))), "At-Promise: Sec", IF(ISNUMBER(SEARCH("At-Promise (Primary Focus)", LOWER(INDEX(Paste_Here!Z$2:Z$850, MATCH(B244, Paste_Here!A$2:A$850, 0))))), "At-Promise: Prim", ""))))), ""), "")</f>
        <v/>
      </c>
      <c r="AY244" s="66"/>
      <c r="AZ244" s="76"/>
      <c r="BA244" s="66"/>
      <c r="BB244" s="76"/>
      <c r="BC244" s="66"/>
      <c r="BD244" s="76"/>
      <c r="BE244" s="66"/>
      <c r="BF244" s="76"/>
      <c r="BG244" s="66"/>
      <c r="BH244" s="76"/>
      <c r="BI244" s="66"/>
      <c r="BJ244" s="66"/>
      <c r="BK244" s="76" t="str">
        <f t="shared" si="28"/>
        <v/>
      </c>
      <c r="BL244" s="66"/>
      <c r="BM244" s="76" t="str">
        <f>IFERROR(IF(B244&lt;&gt;"", IF(AND(ISNUMBER(VALUE(SUBSTITUTE(SUBSTITUTE(Paste_Here!R244, "br", "-"), "L", ""))), VALUE(SUBSTITUTE(SUBSTITUTE(Paste_Here!R244, "br", "-"), "L", "")) &gt;= 1095), "Yes", IF(AND(ISNUMBER(VALUE(SUBSTITUTE(SUBSTITUTE(Paste_Here!R244, "br", "-"), "L", ""))), VALUE(SUBSTITUTE(SUBSTITUTE(Paste_Here!R244, "br", "-"), "L", "")) &lt;= 1094), "No", "")), ""), "")</f>
        <v/>
      </c>
      <c r="BN244" s="66"/>
      <c r="BO244" s="76" t="str">
        <f>IFERROR(IF(B244&lt;&gt;"", IF(COUNTIF(INDEX(Paste_Here!Y$2:AB$850, MATCH(B244, Paste_Here!A$2:A$850, 0), 0), "yes") &gt; 0, "Yes", IF(COUNTIF(INDEX(Paste_Here!Y$2:AB$850, MATCH(B244, Paste_Here!A$2:A$850, 0), 0), "no") &gt; 0, "No", "")), ""), "")</f>
        <v/>
      </c>
      <c r="BP244" s="66"/>
      <c r="BQ244" s="76" t="str">
        <f>IFERROR(IF(B244&lt;&gt;"", IF(AND(ISNUMBER(VALUE(SUBSTITUTE(SUBSTITUTE(Paste_Here!U244, "em", "-"), "q", ""))), VALUE(SUBSTITUTE(SUBSTITUTE(Paste_Here!U244, "em", "-"), "q", "")) &gt;= 910), "Yes", IF(AND(ISNUMBER(VALUE(SUBSTITUTE(SUBSTITUTE(Paste_Here!U244, "em", "-"), "q", ""))), VALUE(SUBSTITUTE(SUBSTITUTE(Paste_Here!U244, "em", "-"), "q", "")) &lt;= 909), "No", "")), ""), "")</f>
        <v/>
      </c>
      <c r="BR244" s="66"/>
      <c r="BS244" s="76" t="str">
        <f>IFERROR(IF(B244&lt;&gt;"", IF(AND(INDEX(Paste_Here!X$2:X$850, MATCH(B244, Paste_Here!A$2:A$850, 0))&lt;&gt;"", ISNUMBER(VALUE(INDEX(Paste_Here!X$2:X$850, MATCH(B244, Paste_Here!A$2:A$850, 0))))), INDEX(Paste_Here!X$2:X$850, MATCH(B244, Paste_Here!A$2:A$850, 0)), ""), ""), "")</f>
        <v/>
      </c>
      <c r="BT244" s="66"/>
      <c r="BU244" s="76" t="str">
        <f>IFERROR(IF(B244&lt;&gt;"", IF(ISNUMBER(VALUE(INDEX(Paste_Here!G$2:G$850, MATCH(B244, Paste_Here!A$2:A$850, 0)))), IF(VALUE(INDEX(Paste_Here!G$2:G$850, MATCH(B244, Paste_Here!A$2:A$850, 0)))=0, "No", IF(AND(VALUE(INDEX(Paste_Here!G$2:G$850, MATCH(B244, Paste_Here!A$2:A$850, 0)))&gt;=1, VALUE(INDEX(Paste_Here!G$2:G$850, MATCH(B244, Paste_Here!A$2:A$850, 0)))&lt;=4), VALUE(INDEX(Paste_Here!G$2:G$850, MATCH(B244, Paste_Here!A$2:A$850, 0))), "")), ""), ""), "")</f>
        <v/>
      </c>
      <c r="BV244" s="66"/>
      <c r="BW244" s="76" t="str">
        <f>IFERROR(IF(B244&lt;&gt;"", IF(ISNUMBER(VALUE(INDEX(Paste_Here!H$2:H$850, MATCH(B244, Paste_Here!A$2:A$850, 0)))), IF(VALUE(INDEX(Paste_Here!H$2:H$850, MATCH(B244, Paste_Here!A$2:A$850, 0)))=0, "No", IF(AND(VALUE(INDEX(Paste_Here!H$2:H$850, MATCH(B244, Paste_Here!A$2:A$850, 0)))&gt;=1, VALUE(INDEX(Paste_Here!H$2:H$850, MATCH(B244, Paste_Here!A$2:A$850, 0)))&lt;=4), VALUE(INDEX(Paste_Here!H$2:H$850, MATCH(B244, Paste_Here!A$2:A$850, 0))), "")), ""), ""), "")</f>
        <v/>
      </c>
      <c r="BX244" s="66"/>
      <c r="BY244" s="76"/>
      <c r="BZ244" s="66"/>
      <c r="CA244" s="76"/>
      <c r="CB244" s="66"/>
      <c r="CC244" s="66"/>
      <c r="CD244" s="76" t="str">
        <f t="shared" si="29"/>
        <v/>
      </c>
      <c r="CE244" s="66"/>
      <c r="CF244" s="76" t="str">
        <f>IFERROR(IF(B244&lt;&gt;"", IF(AND(INDEX(Paste_Here!P$2:P$850, MATCH(B244, Paste_Here!A$2:A$850, 0))&lt;&gt;"", ISNUMBER(VALUE(INDEX(Paste_Here!P$2:P$850, MATCH(B244, Paste_Here!A$2:A$850, 0))))), INDEX(Paste_Here!P$2:P$850, MATCH(B244, Paste_Here!A$2:A$850, 0)), ""), ""), "")</f>
        <v/>
      </c>
      <c r="CG244" s="66"/>
      <c r="CH244" s="76" t="str">
        <f>IFERROR(IF(B244&lt;&gt;"", IF(ISNUMBER(SEARCH("highrisk", LOWER(INDEX(Paste_Here!Q$2:Q$850, MATCH(B244, Paste_Here!A$2:A$850, 0))))), "High Risk", IF(ISNUMBER(SEARCH("lowrisk", LOWER(INDEX(Paste_Here!Q$2:Q$850, MATCH(B244, Paste_Here!A$2:A$850, 0))))), "Low Risk", IF(ISNUMBER(SEARCH("somerisk", LOWER(INDEX(Paste_Here!Q$2:Q$850, MATCH(B244, Paste_Here!A$2:A$850, 0))))), "Some Risk", ""))), ""), "")</f>
        <v/>
      </c>
      <c r="CI244" s="66"/>
      <c r="CJ244" s="76" t="str">
        <f>IFERROR(IF(B244&lt;&gt;"", IF(AND(INDEX(Paste_Here!AA$2:AA$850, MATCH(B244, Paste_Here!A$2:A$850, 0))&lt;&gt;"", ISNUMBER(VALUE(INDEX(Paste_Here!AA$2:AA$850, MATCH(B244, Paste_Here!A$2:A$850, 0))))), INDEX(Paste_Here!AA$2:AA$850, MATCH(B244, Paste_Here!A$2:A$850, 0)), ""), ""), "")</f>
        <v/>
      </c>
      <c r="CK244" s="66"/>
      <c r="CL244" s="76" t="str">
        <f>IFERROR(IF(B244&lt;&gt;"", IF(LOWER(INDEX(Paste_Here!AB$2:AB$850, MATCH(B244, Paste_Here!A$2:A$850, 0)))="approaching expectations", "Approaching", IF(LOWER(INDEX(Paste_Here!AB$2:AB$850, MATCH(B244, Paste_Here!A$2:A$850, 0)))="met expectations", "Met", IF(LOWER(INDEX(Paste_Here!AB$2:AB$850, MATCH(B244, Paste_Here!A$2:A$850, 0)))="exceeded expectations", "Exceeded", IF(LOWER(INDEX(Paste_Here!AB$2:AB$850, MATCH(B244, Paste_Here!A$2:A$850, 0)))="below expectations", "Below", "")))), ""), "")</f>
        <v/>
      </c>
      <c r="CM244" s="66"/>
      <c r="CN244" s="76" t="str">
        <f>IFERROR(IF(B244&lt;&gt;"", IF(AND(INDEX(Paste_Here!AC$2:AC$850, MATCH(B244, Paste_Here!A$2:A$850, 0))&lt;&gt;"", ISNUMBER(VALUE(INDEX(Paste_Here!AC$2:AC$850, MATCH(B244, Paste_Here!A$2:A$850, 0))))), INDEX(Paste_Here!AC$2:AC$850, MATCH(B244, Paste_Here!A$2:A$850, 0)), ""), ""), "")</f>
        <v/>
      </c>
      <c r="CO244" s="66"/>
      <c r="CP244" s="76"/>
      <c r="CQ244" s="66"/>
      <c r="CR244" s="76"/>
      <c r="CS244" s="66"/>
      <c r="CT244" s="76"/>
      <c r="CU244" s="66"/>
      <c r="CV244" s="76"/>
      <c r="CW244" s="66"/>
      <c r="CX244" s="76"/>
      <c r="CY244" s="66"/>
      <c r="CZ244" s="66"/>
      <c r="DA244" s="76" t="str">
        <f t="shared" si="30"/>
        <v/>
      </c>
      <c r="DB244" s="66"/>
      <c r="DC244" s="76" t="str">
        <f>IFERROR(IF(B244&lt;&gt;"", IF(AND(INDEX(Paste_Here!V$2:V$850, MATCH(B244, Paste_Here!A$2:A$850, 0))&lt;&gt;"", ISNUMBER(VALUE(INDEX(Paste_Here!V$2:V$850, MATCH(B244, Paste_Here!A$2:A$850, 0))))), INDEX(Paste_Here!V$2:V$850, MATCH(B244, Paste_Here!A$2:A$850, 0)), ""), ""), "")</f>
        <v/>
      </c>
      <c r="DD244" s="66"/>
      <c r="DE244" s="76" t="str">
        <f>IFERROR(IF(B244&lt;&gt;"", IF(ISNUMBER(SEARCH("highrisk", LOWER(INDEX(Paste_Here!W$2:W$850, MATCH(B244, Paste_Here!A$2:A$850, 0))))), "High Risk", IF(ISNUMBER(SEARCH("lowrisk", LOWER(INDEX(Paste_Here!W$2:W$850, MATCH(B244, Paste_Here!A$2:A$850, 0))))), "Low Risk", IF(ISNUMBER(SEARCH("somerisk", LOWER(INDEX(Paste_Here!W$2:W$850, MATCH(B244, Paste_Here!A$2:A$850, 0))))), "Some Risk", ""))), ""), "")</f>
        <v/>
      </c>
      <c r="DF244" s="66"/>
      <c r="DG244" s="76" t="str">
        <f>IFERROR(IF(B244&lt;&gt;"", IF(AND(INDEX(Paste_Here!S$2:S$850, MATCH(B244, Paste_Here!A$2:A$850, 0))&lt;&gt;"", ISNUMBER(VALUE(INDEX(Paste_Here!S$2:S$850, MATCH(B244, Paste_Here!A$2:A$850, 0))))), INDEX(Paste_Here!S$2:S$850, MATCH(B244, Paste_Here!A$2:A$850, 0)), ""), ""), "")</f>
        <v/>
      </c>
      <c r="DH244" s="66"/>
      <c r="DI244" s="76" t="str">
        <f>IFERROR(IF(B244&lt;&gt;"", IF(ISNUMBER(SEARCH("highrisk", LOWER(INDEX(Paste_Here!T$2:T$850, MATCH(B244, Paste_Here!A$2:A$850, 0))))), "High Risk", IF(ISNUMBER(SEARCH("lowrisk", LOWER(INDEX(Paste_Here!T$2:T$850, MATCH(B244, Paste_Here!A$2:A$850, 0))))), "Low Risk", IF(ISNUMBER(SEARCH("somerisk", LOWER(INDEX(Paste_Here!T$2:T$850, MATCH(B244, Paste_Here!A$2:A$850, 0))))), "Some Risk", ""))), ""), "")</f>
        <v/>
      </c>
      <c r="DJ244" s="66"/>
      <c r="DK244" s="76" t="str">
        <f>IFERROR(IF(B244&lt;&gt;"", IF(AND(INDEX(Paste_Here!AD$2:AD$850, MATCH(B244, Paste_Here!A$2:A$850, 0))&lt;&gt;"", ISNUMBER(VALUE(INDEX(Paste_Here!AD$2:AD$850, MATCH(B244, Paste_Here!A$2:A$850, 0))))), INDEX(Paste_Here!AD$2:AD$850, MATCH(B244, Paste_Here!A$2:A$850, 0)), ""), ""), "")</f>
        <v/>
      </c>
      <c r="DL244" s="66"/>
      <c r="DM244" s="76" t="str">
        <f>IFERROR(IF(B244&lt;&gt;"", IF(LOWER(INDEX(Paste_Here!AE$2:AE$850, MATCH(B244, Paste_Here!A$2:A$850, 0)))="approaching expectations", "Approaching", IF(LOWER(INDEX(Paste_Here!AE$2:AE$850, MATCH(B244, Paste_Here!A$2:A$850, 0)))="met expectations", "Met", IF(LOWER(INDEX(Paste_Here!AE$2:AE$850, MATCH(B244, Paste_Here!A$2:A$850, 0)))="exceeded expectations", "Exceeded", IF(LOWER(INDEX(Paste_Here!AE$2:AE$850, MATCH(B244, Paste_Here!A$2:A$850, 0)))="below expectations", "Below", "")))), ""), "")</f>
        <v/>
      </c>
      <c r="DN244" s="66"/>
      <c r="DO244" s="76"/>
      <c r="DP244" s="66"/>
      <c r="DQ244" s="76"/>
      <c r="DR244" s="66"/>
      <c r="DS244" s="76"/>
      <c r="DT244" s="66"/>
      <c r="DU244" s="76"/>
      <c r="DV244" s="66"/>
      <c r="DW244" s="66"/>
      <c r="DX244" s="76" t="str">
        <f t="shared" si="31"/>
        <v/>
      </c>
      <c r="DY244" s="66"/>
      <c r="DZ244" s="76"/>
      <c r="EA244" s="66"/>
      <c r="EB244" s="76"/>
      <c r="EC244" s="66"/>
      <c r="ED244" s="76" t="str">
        <f>IFERROR(IF(B244&lt;&gt;"", IF(AND(INDEX(Paste_Here!AF$2:AF$850, MATCH(B244, Paste_Here!A$2:A$850, 0))&lt;&gt;"", ISNUMBER(VALUE(INDEX(Paste_Here!AF$2:AF$850, MATCH(B244, Paste_Here!A$2:A$850, 0))))), INDEX(Paste_Here!AF$2:AF$850, MATCH(B244, Paste_Here!A$2:A$850, 0)), ""), ""), "")</f>
        <v/>
      </c>
      <c r="EE244" s="66"/>
      <c r="EF244" s="76"/>
      <c r="EG244" s="66"/>
      <c r="EH244" s="76"/>
      <c r="EI244" s="66"/>
      <c r="EJ244" s="76" t="str">
        <f>IFERROR(IF(B244&lt;&gt;"", IF(AND(INDEX(Paste_Here!AG$2:AG$850, MATCH(B244, Paste_Here!A$2:A$850, 0))&lt;&gt;"", ISNUMBER(VALUE(INDEX(Paste_Here!AG$2:AG$850, MATCH(B244, Paste_Here!A$2:A$850, 0))))), INDEX(Paste_Here!AG$2:AG$850, MATCH(B244, Paste_Here!A$2:A$850, 0)), ""), ""), "")</f>
        <v/>
      </c>
      <c r="EK244" s="66"/>
      <c r="EL244" s="76"/>
      <c r="EM244" s="66"/>
      <c r="EN244" s="76"/>
      <c r="EO244" s="66"/>
      <c r="EP244" s="76"/>
      <c r="EQ244" s="66"/>
      <c r="ER244" s="76"/>
      <c r="ES244" s="66"/>
      <c r="ET244" s="66"/>
      <c r="EU244" s="76"/>
      <c r="EV244" s="66"/>
      <c r="EW244" s="76"/>
      <c r="EX244" s="66"/>
      <c r="EY244" s="76"/>
      <c r="EZ244" s="66"/>
      <c r="FA244" s="76"/>
      <c r="FB244" s="66"/>
      <c r="FC244" s="76"/>
      <c r="FD244" s="66"/>
      <c r="FE244" s="76"/>
      <c r="FF244" s="66"/>
      <c r="FG244" s="76"/>
      <c r="FH244" s="66"/>
      <c r="FI244" s="76"/>
      <c r="FJ244" s="66"/>
      <c r="FK244" s="76"/>
      <c r="FL244" s="66"/>
      <c r="FM244" s="76"/>
      <c r="FN244" s="66"/>
      <c r="FO244" s="76"/>
      <c r="FP244" s="66"/>
      <c r="FQ244" s="76"/>
      <c r="FR244" s="66"/>
      <c r="FS244" s="76"/>
      <c r="FT244" s="66"/>
      <c r="FU244" s="76"/>
      <c r="FV244" s="66"/>
      <c r="FW244" s="76"/>
      <c r="FX244" s="66"/>
      <c r="FY244" s="76"/>
      <c r="FZ244" s="66"/>
      <c r="GA244" s="76"/>
      <c r="GB244" s="66"/>
      <c r="GC244" s="76"/>
      <c r="GD244" s="66"/>
      <c r="GE244" s="76"/>
      <c r="GF244" s="66"/>
      <c r="GG244" s="76"/>
      <c r="GH244" s="66"/>
      <c r="GI244" s="76"/>
      <c r="GJ244" s="66"/>
      <c r="GK244" s="76"/>
      <c r="GL244" s="66"/>
      <c r="GM244" s="76"/>
      <c r="GN244" s="66"/>
      <c r="GO244" s="76"/>
      <c r="GP244" s="66"/>
      <c r="GQ244" s="76"/>
      <c r="GR244" s="66"/>
      <c r="GS244" s="76"/>
      <c r="GT244" s="66"/>
      <c r="GU244" s="76"/>
      <c r="GV244" s="66"/>
      <c r="GW244" s="76"/>
      <c r="GX244" s="66"/>
      <c r="GY244" s="76"/>
      <c r="GZ244" s="66"/>
      <c r="HA244" s="76"/>
      <c r="HB244" s="66"/>
      <c r="HC244" s="76"/>
      <c r="HD244" s="66"/>
      <c r="HE244" s="76"/>
      <c r="HF244" s="66"/>
      <c r="HG244" s="76"/>
      <c r="HH244" s="66"/>
      <c r="HI244" s="76"/>
      <c r="HJ244" s="66"/>
      <c r="HK244" s="76"/>
      <c r="HL244" s="66"/>
      <c r="HM244" s="76"/>
      <c r="HN244" s="66"/>
      <c r="HO244" s="76"/>
      <c r="HP244" s="66"/>
      <c r="HQ244" s="76"/>
      <c r="HR244" s="66"/>
      <c r="HS244" s="76"/>
      <c r="HT244" s="66"/>
      <c r="HU244" s="76"/>
      <c r="HV244" s="66"/>
      <c r="HW244" s="76"/>
      <c r="HX244" s="66"/>
      <c r="HY244" s="76"/>
      <c r="HZ244" s="66"/>
      <c r="IA244" s="76"/>
      <c r="IB244" s="66"/>
      <c r="IC244" s="76"/>
      <c r="ID244" s="66"/>
      <c r="IE244" s="76"/>
      <c r="IF244" s="66"/>
      <c r="IG244" s="76"/>
      <c r="IH244" s="66"/>
      <c r="II244" s="76"/>
      <c r="IJ244" s="66"/>
      <c r="IK244" s="76"/>
      <c r="IL244" s="66"/>
      <c r="IM244" s="76"/>
      <c r="IN244" s="66"/>
      <c r="IO244" s="76"/>
      <c r="IP244" s="66"/>
      <c r="IQ244" s="76"/>
      <c r="IR244" s="66"/>
      <c r="IS244" s="76"/>
      <c r="IT244" s="66"/>
      <c r="IU244" s="76"/>
      <c r="IV244" s="66"/>
      <c r="IW244" s="76"/>
      <c r="IX244" s="66"/>
      <c r="IY244" s="76"/>
      <c r="IZ244" s="66"/>
      <c r="JA244" s="76"/>
      <c r="JB244" s="66"/>
      <c r="JC244" s="76"/>
      <c r="JD244" s="66"/>
      <c r="JE244" s="76"/>
      <c r="JF244" s="66"/>
      <c r="JG244" s="76"/>
      <c r="JH244" s="66"/>
      <c r="JI244" s="76"/>
      <c r="JJ244" s="66"/>
      <c r="JK244" s="76"/>
      <c r="JL244" s="66"/>
      <c r="JM244" s="76"/>
      <c r="JN244" s="66"/>
      <c r="JO244" s="76"/>
      <c r="JP244" s="66"/>
      <c r="JQ244" s="76"/>
      <c r="JR244" s="66"/>
      <c r="JS244" s="76"/>
      <c r="JT244" s="66"/>
      <c r="JU244" s="76"/>
      <c r="JV244" s="66"/>
      <c r="JW244" s="76"/>
      <c r="JX244" s="66"/>
      <c r="JY244" s="76"/>
      <c r="JZ244" s="66"/>
      <c r="KA244" s="76"/>
      <c r="KB244" s="66"/>
      <c r="KC244" s="76"/>
      <c r="KD244" s="66"/>
      <c r="KE244" s="76"/>
      <c r="KF244" s="66"/>
      <c r="KG244" s="76"/>
      <c r="KH244" s="66"/>
      <c r="KI244" s="76"/>
      <c r="KJ244" s="66"/>
      <c r="KK244" s="76"/>
      <c r="KL244" s="66"/>
      <c r="KM244" s="76"/>
      <c r="KN244" s="66"/>
      <c r="KO244" s="76"/>
      <c r="KP244" s="66"/>
      <c r="KQ244" s="76"/>
      <c r="KR244" s="66"/>
      <c r="KS244" s="76"/>
      <c r="KT244" s="66"/>
      <c r="KU244" s="76"/>
      <c r="KV244" s="66"/>
      <c r="KW244" s="76"/>
      <c r="KX244" s="66"/>
      <c r="KY244" s="76"/>
      <c r="KZ244" s="66"/>
      <c r="LA244" s="76"/>
      <c r="LB244" s="66"/>
      <c r="LC244" s="76"/>
      <c r="LD244" s="66"/>
      <c r="LE244" s="76"/>
      <c r="LF244" s="66"/>
      <c r="LG244" s="76"/>
      <c r="LH244" s="66"/>
      <c r="LI244" s="76"/>
      <c r="LJ244" s="66"/>
      <c r="LK244" s="76"/>
      <c r="LL244" s="66"/>
      <c r="LM244" s="76"/>
      <c r="LN244" s="66"/>
      <c r="LO244" s="76"/>
      <c r="LP244" s="66"/>
      <c r="LQ244" s="76"/>
      <c r="LR244" s="66"/>
      <c r="LS244" s="76"/>
      <c r="LT244" s="66"/>
      <c r="LU244" s="76"/>
      <c r="LV244" s="66"/>
      <c r="LW244" s="76"/>
      <c r="LX244" s="66"/>
      <c r="LY244" s="76"/>
      <c r="LZ244" s="66"/>
      <c r="MA244" s="76"/>
      <c r="MB244" s="66"/>
      <c r="MC244" s="76"/>
      <c r="MD244" s="66"/>
      <c r="MG244" s="1" t="str" cm="1">
        <f t="array" ref="MG244">IFERROR(INDEX(Paste_Here!$B$2:$B$850, MATCH(0, COUNTIF(MG$4:MG243, Paste_Here!$B$2:$B$850) + IF(Paste_Here!$B$2:$B$850="", 1, 0), 0)), "")</f>
        <v/>
      </c>
      <c r="MH244" s="1" t="str">
        <f>IF(MG244&lt;&gt;"", INDEX(Paste_Here!$A$2:$A$850, MATCH(MG244, Paste_Here!$B$2:$B$850, 0)), "")</f>
        <v/>
      </c>
      <c r="MI244" s="1" t="str">
        <f t="shared" si="32"/>
        <v/>
      </c>
      <c r="MJ244" s="1" t="str" cm="1">
        <f t="array" ref="MJ244">IFERROR(INDEX($MI$5:$MI$850, MATCH(SMALL(IF($MI$5:$MI$850&lt;&gt;"", COUNTIF($MI$5:$MI$850, "&lt;"&amp;$MI$5:$MI$850)+1), ROW()-ROW($MJ$5)+1), COUNTIF($MI$5:$MI$850, "&lt;"&amp;$MI$5:$MI$850)+1, 0)), "")</f>
        <v/>
      </c>
    </row>
    <row r="245" spans="1:348">
      <c r="A245" s="66"/>
      <c r="B245" s="76" t="str">
        <f t="shared" si="25"/>
        <v/>
      </c>
      <c r="C245" s="66"/>
      <c r="D245" s="76" t="str">
        <f>IFERROR(IF(B245&lt;&gt;"", IF(AND(INDEX(Paste_Here!B$2:B$850, MATCH(B245, Paste_Here!A$2:A$850, 0))&lt;&gt;"", ISNUMBER(VALUE(INDEX(Paste_Here!B$2:B$850, MATCH(B245, Paste_Here!A$2:A$850, 0))))), INDEX(Paste_Here!B$2:B$850, MATCH(B245, Paste_Here!A$2:A$850, 0)), ""), ""), "")</f>
        <v/>
      </c>
      <c r="E245" s="66"/>
      <c r="F245" s="76" t="str">
        <f>IFERROR(IF(B245&lt;&gt;"", IF(ISTEXT(INDEX(Paste_Here!K$2:K$850, MATCH(B245, Paste_Here!A$2:A$850, 0))), INDEX(Paste_Here!K$2:K$850, MATCH(B245, Paste_Here!A$2:A$850, 0)), ""), ""), "")</f>
        <v/>
      </c>
      <c r="G245" s="66"/>
      <c r="H245" s="76" t="str">
        <f>IFERROR(IF(B245&lt;&gt;"", IF(ISTEXT(INDEX(Paste_Here!C$2:C$850, MATCH(B245, Paste_Here!A$2:A$850, 0))), INDEX(Paste_Here!C$2:C$850, MATCH(B245, Paste_Here!A$2:A$850, 0)), ""), ""), "")</f>
        <v/>
      </c>
      <c r="I245" s="66"/>
      <c r="J245" s="76" t="str">
        <f>IFERROR(IF(B245&lt;&gt;"", IF(ISNUMBER(SEARCH("s", LOWER(INDEX(Paste_Here!M$2:M$850, MATCH(B245, Paste_Here!A$2:A$850, 0))))), "Yes", IF(INDEX(Paste_Here!M$2:M$850, MATCH(B245, Paste_Here!A$2:A$850, 0))&lt;&gt;"", "No", "")), ""), "")</f>
        <v/>
      </c>
      <c r="K245" s="66"/>
      <c r="L245" s="76" t="str">
        <f>IFERROR(IF(B245&lt;&gt;"", IF(ISNUMBER(SEARCH("yes", LOWER(INDEX(Paste_Here!E$2:E$850, MATCH(B245, Paste_Here!A$2:A$850, 0))))), "Yes", IF(ISNUMBER(SEARCH("no", LOWER(INDEX(Paste_Here!E$2:E$850, MATCH(B245, Paste_Here!A$2:A$850, 0))))), "No", "")), ""), "")</f>
        <v/>
      </c>
      <c r="M245" s="66"/>
      <c r="N245" s="76" t="str">
        <f>IFERROR(IF(B245&lt;&gt;"", IF(ISNUMBER(SEARCH("yes", LOWER(INDEX(Paste_Here!F$2:F$850, MATCH(B245, Paste_Here!A$2:A$850, 0))))), "Yes", IF(ISNUMBER(SEARCH("no", LOWER(INDEX(Paste_Here!F$2:F$850, MATCH(B245, Paste_Here!A$2:A$850, 0))))), "No", "")), ""), "")</f>
        <v/>
      </c>
      <c r="O245" s="66"/>
      <c r="P245" s="76" t="str">
        <f>IFERROR(IF(B245&lt;&gt;"", IF(ISNUMBER(SEARCH("yes", LOWER(INDEX(Paste_Here!L$2:L$850, MATCH(B245, Paste_Here!A$2:A$850, 0))))), "Yes", IF(ISNUMBER(SEARCH("no", LOWER(INDEX(Paste_Here!L$2:L$850, MATCH(B245, Paste_Here!A$2:A$850, 0))))), "No", "")), ""), "")</f>
        <v/>
      </c>
      <c r="Q245" s="66"/>
      <c r="R245" s="76" t="str">
        <f>IFERROR(IF(B245&lt;&gt;"", IF(ISNUMBER(SEARCH("transitional 2", LOWER(INDEX(Paste_Here!D$2:D$850, MATCH(B245, Paste_Here!A$2:A$850, 0))))), "T2", IF(ISNUMBER(SEARCH("transitional 1", LOWER(INDEX(Paste_Here!D$2:D$850, MATCH(B245, Paste_Here!A$2:A$850, 0))))), "T1", IF(ISNUMBER(SEARCH("waived ell services", LOWER(INDEX(Paste_Here!D$2:D$850, MATCH(B245, Paste_Here!A$2:A$850, 0))))), "W", IF(ISNUMBER(SEARCH("english language learner", LOWER(INDEX(Paste_Here!D$2:D$850, MATCH(B245, Paste_Here!A$2:A$850, 0))))), "L", "")))), ""), "")</f>
        <v/>
      </c>
      <c r="S245" s="66"/>
      <c r="T245" s="76" t="str">
        <f>IFERROR(IF(B245&lt;&gt;"", IF(ISNUMBER(SEARCH("yes", LOWER(INDEX(Paste_Here!I$2:I$850, MATCH(B245, Paste_Here!A$2:A$850, 0))))), "Yes", IF(ISNUMBER(SEARCH("no", LOWER(INDEX(Paste_Here!I$2:I$850, MATCH(B245, Paste_Here!A$2:A$850, 0))))), "No", "")), ""), "")</f>
        <v/>
      </c>
      <c r="U245" s="66"/>
      <c r="V245" s="76" t="str">
        <f>IFERROR(IF(B245&lt;&gt;"", IF(ISTEXT(INDEX(Paste_Here!J$2:J$850, MATCH(B245, Paste_Here!A$2:A$850, 0))), VALUE(INDEX(Paste_Here!J$2:J$850, MATCH(B245, Paste_Here!A$2:A$850, 0))), ""), ""), "")</f>
        <v/>
      </c>
      <c r="W245" s="66"/>
      <c r="X245" s="66"/>
      <c r="Y245" s="76" t="str">
        <f t="shared" si="26"/>
        <v/>
      </c>
      <c r="Z245" s="66"/>
      <c r="AA245" s="76" t="str">
        <f>IFERROR(IF(B245&lt;&gt;"", IF(AND(INDEX(Paste_Here!AI$2:AI$850, MATCH(B245, Paste_Here!A$2:A$850, 0))&lt;&gt;"", ISNUMBER(VALUE(INDEX(Paste_Here!AI$2:AI$850, MATCH(B245, Paste_Here!A$2:A$850, 0))))), INDEX(Paste_Here!AI$2:AI$850, MATCH(B245, Paste_Here!A$2:A$850, 0)), ""), ""), "")</f>
        <v/>
      </c>
      <c r="AB245" s="66"/>
      <c r="AC245" s="76" t="str">
        <f>IFERROR(IF(B245&lt;&gt;"", IF(AND(INDEX(Paste_Here!AJ$2:AJ$850, MATCH(B245, Paste_Here!A$2:A$850, 0))&lt;&gt;"", ISNUMBER(VALUE(INDEX(Paste_Here!AJ$2:AJ$850, MATCH(B245, Paste_Here!A$2:A$850, 0))))), INDEX(Paste_Here!AJ$2:AJ$850, MATCH(B245, Paste_Here!A$2:A$850, 0)), ""), ""), "")</f>
        <v/>
      </c>
      <c r="AD245" s="66"/>
      <c r="AE245" s="76" t="str">
        <f>IFERROR(IF(B245&lt;&gt;"", IF(AND(INDEX(Paste_Here!AK$2:AK$850, MATCH(B245, Paste_Here!A$2:A$850, 0))&lt;&gt;"", ISNUMBER(VALUE(INDEX(Paste_Here!AK$2:AK$850, MATCH(B245, Paste_Here!A$2:A$850, 0))))), INDEX(Paste_Here!AK$2:AK$850, MATCH(B245, Paste_Here!A$2:A$850, 0)), ""), ""), "")</f>
        <v/>
      </c>
      <c r="AF245" s="66"/>
      <c r="AG245" s="76" t="str">
        <f>IFERROR(IF(B245&lt;&gt;"", IF(AND(INDEX(Paste_Here!AL$2:AL$850, MATCH(B245, Paste_Here!A$2:A$850, 0))&lt;&gt;"", ISNUMBER(VALUE(INDEX(Paste_Here!AL$2:AL$850, MATCH(B245, Paste_Here!A$2:A$850, 0))))), INDEX(Paste_Here!AL$2:AL$850, MATCH(B245, Paste_Here!A$2:A$850, 0)), ""), ""), "")</f>
        <v/>
      </c>
      <c r="AH245" s="66"/>
      <c r="AI245" s="76" t="str">
        <f>IFERROR(IF(B245&lt;&gt;"", IF(AND(INDEX(Paste_Here!AH$2:AH$850, MATCH(B245, Paste_Here!A$2:A$850, 0))&lt;&gt;"", ISNUMBER(VALUE(INDEX(Paste_Here!AH$2:AH$850, MATCH(B245, Paste_Here!A$2:A$850, 0))))), IF(VALUE(INDEX(Paste_Here!AH$2:AH$850, MATCH(B245, Paste_Here!A$2:A$850, 0)))=0, "", INDEX(Paste_Here!AH$2:AH$850, MATCH(B245, Paste_Here!A$2:A$850, 0))), ""), ""), "")</f>
        <v/>
      </c>
      <c r="AJ245" s="66"/>
      <c r="AK245" s="76" t="str">
        <f>IFERROR(IF(B245&lt;&gt;"", IF(AND(INDEX(Paste_Here!N$2:N$850, MATCH(B245, Paste_Here!A$2:A$850, 0))&lt;&gt;"", ISNUMBER(VALUE(INDEX(Paste_Here!N$2:N$850, MATCH(B245, Paste_Here!A$2:A$850, 0))))), INDEX(Paste_Here!N$2:N$850, MATCH(B245, Paste_Here!A$2:A$850, 0)), ""), ""), "")</f>
        <v/>
      </c>
      <c r="AL245" s="66"/>
      <c r="AM245" s="76" t="str">
        <f>IFERROR(IF(B245&lt;&gt;"", IF(AND(INDEX(Paste_Here!O$2:O$850, MATCH(B245, Paste_Here!A$2:A$850, 0))&lt;&gt;"", ISNUMBER(VALUE(INDEX(Paste_Here!O$2:O$850, MATCH(B245, Paste_Here!A$2:A$850, 0))))), INDEX(Paste_Here!O$2:O$850, MATCH(B245, Paste_Here!A$2:A$850, 0)), ""), ""), "")</f>
        <v/>
      </c>
      <c r="AN245" s="66"/>
      <c r="AO245" s="76"/>
      <c r="AP245" s="66"/>
      <c r="AQ245" s="76"/>
      <c r="AR245" s="66"/>
      <c r="AS245" s="76"/>
      <c r="AT245" s="66"/>
      <c r="AU245" s="66"/>
      <c r="AV245" s="76" t="str">
        <f t="shared" si="27"/>
        <v/>
      </c>
      <c r="AW245" s="66"/>
      <c r="AX245" s="76" t="str">
        <f>IFERROR(IF(B245&lt;&gt;"", IF(ISNUMBER(SEARCH("Revealed-Potential (Primary Focus)", LOWER(INDEX(Paste_Here!Z$2:Z$850, MATCH(B245, Paste_Here!A$2:A$850, 0))))), "Rev-Potential: Prim", IF(ISNUMBER(SEARCH("Revealed-Potential (Secondary Focus)", LOWER(INDEX(Paste_Here!Z$2:Z$850, MATCH(B245, Paste_Here!A$2:A$850, 0))))), "Rev-Potential: Sec", IF(ISNUMBER(SEARCH("Monitoring", LOWER(INDEX(Paste_Here!Z$2:Z$850, MATCH(B245, Paste_Here!A$2:A$850, 0))))), "Monitoring", IF(ISNUMBER(SEARCH("At-Promise (Secondary Focus)", LOWER(INDEX(Paste_Here!Z$2:Z$850, MATCH(B245, Paste_Here!A$2:A$850, 0))))), "At-Promise: Sec", IF(ISNUMBER(SEARCH("At-Promise (Primary Focus)", LOWER(INDEX(Paste_Here!Z$2:Z$850, MATCH(B245, Paste_Here!A$2:A$850, 0))))), "At-Promise: Prim", ""))))), ""), "")</f>
        <v/>
      </c>
      <c r="AY245" s="66"/>
      <c r="AZ245" s="76"/>
      <c r="BA245" s="66"/>
      <c r="BB245" s="76"/>
      <c r="BC245" s="66"/>
      <c r="BD245" s="76"/>
      <c r="BE245" s="66"/>
      <c r="BF245" s="76"/>
      <c r="BG245" s="66"/>
      <c r="BH245" s="76"/>
      <c r="BI245" s="66"/>
      <c r="BJ245" s="66"/>
      <c r="BK245" s="76" t="str">
        <f t="shared" si="28"/>
        <v/>
      </c>
      <c r="BL245" s="66"/>
      <c r="BM245" s="76" t="str">
        <f>IFERROR(IF(B245&lt;&gt;"", IF(AND(ISNUMBER(VALUE(SUBSTITUTE(SUBSTITUTE(Paste_Here!R245, "br", "-"), "L", ""))), VALUE(SUBSTITUTE(SUBSTITUTE(Paste_Here!R245, "br", "-"), "L", "")) &gt;= 1095), "Yes", IF(AND(ISNUMBER(VALUE(SUBSTITUTE(SUBSTITUTE(Paste_Here!R245, "br", "-"), "L", ""))), VALUE(SUBSTITUTE(SUBSTITUTE(Paste_Here!R245, "br", "-"), "L", "")) &lt;= 1094), "No", "")), ""), "")</f>
        <v/>
      </c>
      <c r="BN245" s="66"/>
      <c r="BO245" s="76" t="str">
        <f>IFERROR(IF(B245&lt;&gt;"", IF(COUNTIF(INDEX(Paste_Here!Y$2:AB$850, MATCH(B245, Paste_Here!A$2:A$850, 0), 0), "yes") &gt; 0, "Yes", IF(COUNTIF(INDEX(Paste_Here!Y$2:AB$850, MATCH(B245, Paste_Here!A$2:A$850, 0), 0), "no") &gt; 0, "No", "")), ""), "")</f>
        <v/>
      </c>
      <c r="BP245" s="66"/>
      <c r="BQ245" s="76" t="str">
        <f>IFERROR(IF(B245&lt;&gt;"", IF(AND(ISNUMBER(VALUE(SUBSTITUTE(SUBSTITUTE(Paste_Here!U245, "em", "-"), "q", ""))), VALUE(SUBSTITUTE(SUBSTITUTE(Paste_Here!U245, "em", "-"), "q", "")) &gt;= 910), "Yes", IF(AND(ISNUMBER(VALUE(SUBSTITUTE(SUBSTITUTE(Paste_Here!U245, "em", "-"), "q", ""))), VALUE(SUBSTITUTE(SUBSTITUTE(Paste_Here!U245, "em", "-"), "q", "")) &lt;= 909), "No", "")), ""), "")</f>
        <v/>
      </c>
      <c r="BR245" s="66"/>
      <c r="BS245" s="76" t="str">
        <f>IFERROR(IF(B245&lt;&gt;"", IF(AND(INDEX(Paste_Here!X$2:X$850, MATCH(B245, Paste_Here!A$2:A$850, 0))&lt;&gt;"", ISNUMBER(VALUE(INDEX(Paste_Here!X$2:X$850, MATCH(B245, Paste_Here!A$2:A$850, 0))))), INDEX(Paste_Here!X$2:X$850, MATCH(B245, Paste_Here!A$2:A$850, 0)), ""), ""), "")</f>
        <v/>
      </c>
      <c r="BT245" s="66"/>
      <c r="BU245" s="76" t="str">
        <f>IFERROR(IF(B245&lt;&gt;"", IF(ISNUMBER(VALUE(INDEX(Paste_Here!G$2:G$850, MATCH(B245, Paste_Here!A$2:A$850, 0)))), IF(VALUE(INDEX(Paste_Here!G$2:G$850, MATCH(B245, Paste_Here!A$2:A$850, 0)))=0, "No", IF(AND(VALUE(INDEX(Paste_Here!G$2:G$850, MATCH(B245, Paste_Here!A$2:A$850, 0)))&gt;=1, VALUE(INDEX(Paste_Here!G$2:G$850, MATCH(B245, Paste_Here!A$2:A$850, 0)))&lt;=4), VALUE(INDEX(Paste_Here!G$2:G$850, MATCH(B245, Paste_Here!A$2:A$850, 0))), "")), ""), ""), "")</f>
        <v/>
      </c>
      <c r="BV245" s="66"/>
      <c r="BW245" s="76" t="str">
        <f>IFERROR(IF(B245&lt;&gt;"", IF(ISNUMBER(VALUE(INDEX(Paste_Here!H$2:H$850, MATCH(B245, Paste_Here!A$2:A$850, 0)))), IF(VALUE(INDEX(Paste_Here!H$2:H$850, MATCH(B245, Paste_Here!A$2:A$850, 0)))=0, "No", IF(AND(VALUE(INDEX(Paste_Here!H$2:H$850, MATCH(B245, Paste_Here!A$2:A$850, 0)))&gt;=1, VALUE(INDEX(Paste_Here!H$2:H$850, MATCH(B245, Paste_Here!A$2:A$850, 0)))&lt;=4), VALUE(INDEX(Paste_Here!H$2:H$850, MATCH(B245, Paste_Here!A$2:A$850, 0))), "")), ""), ""), "")</f>
        <v/>
      </c>
      <c r="BX245" s="66"/>
      <c r="BY245" s="76"/>
      <c r="BZ245" s="66"/>
      <c r="CA245" s="76"/>
      <c r="CB245" s="66"/>
      <c r="CC245" s="66"/>
      <c r="CD245" s="76" t="str">
        <f t="shared" si="29"/>
        <v/>
      </c>
      <c r="CE245" s="66"/>
      <c r="CF245" s="76" t="str">
        <f>IFERROR(IF(B245&lt;&gt;"", IF(AND(INDEX(Paste_Here!P$2:P$850, MATCH(B245, Paste_Here!A$2:A$850, 0))&lt;&gt;"", ISNUMBER(VALUE(INDEX(Paste_Here!P$2:P$850, MATCH(B245, Paste_Here!A$2:A$850, 0))))), INDEX(Paste_Here!P$2:P$850, MATCH(B245, Paste_Here!A$2:A$850, 0)), ""), ""), "")</f>
        <v/>
      </c>
      <c r="CG245" s="66"/>
      <c r="CH245" s="76" t="str">
        <f>IFERROR(IF(B245&lt;&gt;"", IF(ISNUMBER(SEARCH("highrisk", LOWER(INDEX(Paste_Here!Q$2:Q$850, MATCH(B245, Paste_Here!A$2:A$850, 0))))), "High Risk", IF(ISNUMBER(SEARCH("lowrisk", LOWER(INDEX(Paste_Here!Q$2:Q$850, MATCH(B245, Paste_Here!A$2:A$850, 0))))), "Low Risk", IF(ISNUMBER(SEARCH("somerisk", LOWER(INDEX(Paste_Here!Q$2:Q$850, MATCH(B245, Paste_Here!A$2:A$850, 0))))), "Some Risk", ""))), ""), "")</f>
        <v/>
      </c>
      <c r="CI245" s="66"/>
      <c r="CJ245" s="76" t="str">
        <f>IFERROR(IF(B245&lt;&gt;"", IF(AND(INDEX(Paste_Here!AA$2:AA$850, MATCH(B245, Paste_Here!A$2:A$850, 0))&lt;&gt;"", ISNUMBER(VALUE(INDEX(Paste_Here!AA$2:AA$850, MATCH(B245, Paste_Here!A$2:A$850, 0))))), INDEX(Paste_Here!AA$2:AA$850, MATCH(B245, Paste_Here!A$2:A$850, 0)), ""), ""), "")</f>
        <v/>
      </c>
      <c r="CK245" s="66"/>
      <c r="CL245" s="76" t="str">
        <f>IFERROR(IF(B245&lt;&gt;"", IF(LOWER(INDEX(Paste_Here!AB$2:AB$850, MATCH(B245, Paste_Here!A$2:A$850, 0)))="approaching expectations", "Approaching", IF(LOWER(INDEX(Paste_Here!AB$2:AB$850, MATCH(B245, Paste_Here!A$2:A$850, 0)))="met expectations", "Met", IF(LOWER(INDEX(Paste_Here!AB$2:AB$850, MATCH(B245, Paste_Here!A$2:A$850, 0)))="exceeded expectations", "Exceeded", IF(LOWER(INDEX(Paste_Here!AB$2:AB$850, MATCH(B245, Paste_Here!A$2:A$850, 0)))="below expectations", "Below", "")))), ""), "")</f>
        <v/>
      </c>
      <c r="CM245" s="66"/>
      <c r="CN245" s="76" t="str">
        <f>IFERROR(IF(B245&lt;&gt;"", IF(AND(INDEX(Paste_Here!AC$2:AC$850, MATCH(B245, Paste_Here!A$2:A$850, 0))&lt;&gt;"", ISNUMBER(VALUE(INDEX(Paste_Here!AC$2:AC$850, MATCH(B245, Paste_Here!A$2:A$850, 0))))), INDEX(Paste_Here!AC$2:AC$850, MATCH(B245, Paste_Here!A$2:A$850, 0)), ""), ""), "")</f>
        <v/>
      </c>
      <c r="CO245" s="66"/>
      <c r="CP245" s="76"/>
      <c r="CQ245" s="66"/>
      <c r="CR245" s="76"/>
      <c r="CS245" s="66"/>
      <c r="CT245" s="76"/>
      <c r="CU245" s="66"/>
      <c r="CV245" s="76"/>
      <c r="CW245" s="66"/>
      <c r="CX245" s="76"/>
      <c r="CY245" s="66"/>
      <c r="CZ245" s="66"/>
      <c r="DA245" s="76" t="str">
        <f t="shared" si="30"/>
        <v/>
      </c>
      <c r="DB245" s="66"/>
      <c r="DC245" s="76" t="str">
        <f>IFERROR(IF(B245&lt;&gt;"", IF(AND(INDEX(Paste_Here!V$2:V$850, MATCH(B245, Paste_Here!A$2:A$850, 0))&lt;&gt;"", ISNUMBER(VALUE(INDEX(Paste_Here!V$2:V$850, MATCH(B245, Paste_Here!A$2:A$850, 0))))), INDEX(Paste_Here!V$2:V$850, MATCH(B245, Paste_Here!A$2:A$850, 0)), ""), ""), "")</f>
        <v/>
      </c>
      <c r="DD245" s="66"/>
      <c r="DE245" s="76" t="str">
        <f>IFERROR(IF(B245&lt;&gt;"", IF(ISNUMBER(SEARCH("highrisk", LOWER(INDEX(Paste_Here!W$2:W$850, MATCH(B245, Paste_Here!A$2:A$850, 0))))), "High Risk", IF(ISNUMBER(SEARCH("lowrisk", LOWER(INDEX(Paste_Here!W$2:W$850, MATCH(B245, Paste_Here!A$2:A$850, 0))))), "Low Risk", IF(ISNUMBER(SEARCH("somerisk", LOWER(INDEX(Paste_Here!W$2:W$850, MATCH(B245, Paste_Here!A$2:A$850, 0))))), "Some Risk", ""))), ""), "")</f>
        <v/>
      </c>
      <c r="DF245" s="66"/>
      <c r="DG245" s="76" t="str">
        <f>IFERROR(IF(B245&lt;&gt;"", IF(AND(INDEX(Paste_Here!S$2:S$850, MATCH(B245, Paste_Here!A$2:A$850, 0))&lt;&gt;"", ISNUMBER(VALUE(INDEX(Paste_Here!S$2:S$850, MATCH(B245, Paste_Here!A$2:A$850, 0))))), INDEX(Paste_Here!S$2:S$850, MATCH(B245, Paste_Here!A$2:A$850, 0)), ""), ""), "")</f>
        <v/>
      </c>
      <c r="DH245" s="66"/>
      <c r="DI245" s="76" t="str">
        <f>IFERROR(IF(B245&lt;&gt;"", IF(ISNUMBER(SEARCH("highrisk", LOWER(INDEX(Paste_Here!T$2:T$850, MATCH(B245, Paste_Here!A$2:A$850, 0))))), "High Risk", IF(ISNUMBER(SEARCH("lowrisk", LOWER(INDEX(Paste_Here!T$2:T$850, MATCH(B245, Paste_Here!A$2:A$850, 0))))), "Low Risk", IF(ISNUMBER(SEARCH("somerisk", LOWER(INDEX(Paste_Here!T$2:T$850, MATCH(B245, Paste_Here!A$2:A$850, 0))))), "Some Risk", ""))), ""), "")</f>
        <v/>
      </c>
      <c r="DJ245" s="66"/>
      <c r="DK245" s="76" t="str">
        <f>IFERROR(IF(B245&lt;&gt;"", IF(AND(INDEX(Paste_Here!AD$2:AD$850, MATCH(B245, Paste_Here!A$2:A$850, 0))&lt;&gt;"", ISNUMBER(VALUE(INDEX(Paste_Here!AD$2:AD$850, MATCH(B245, Paste_Here!A$2:A$850, 0))))), INDEX(Paste_Here!AD$2:AD$850, MATCH(B245, Paste_Here!A$2:A$850, 0)), ""), ""), "")</f>
        <v/>
      </c>
      <c r="DL245" s="66"/>
      <c r="DM245" s="76" t="str">
        <f>IFERROR(IF(B245&lt;&gt;"", IF(LOWER(INDEX(Paste_Here!AE$2:AE$850, MATCH(B245, Paste_Here!A$2:A$850, 0)))="approaching expectations", "Approaching", IF(LOWER(INDEX(Paste_Here!AE$2:AE$850, MATCH(B245, Paste_Here!A$2:A$850, 0)))="met expectations", "Met", IF(LOWER(INDEX(Paste_Here!AE$2:AE$850, MATCH(B245, Paste_Here!A$2:A$850, 0)))="exceeded expectations", "Exceeded", IF(LOWER(INDEX(Paste_Here!AE$2:AE$850, MATCH(B245, Paste_Here!A$2:A$850, 0)))="below expectations", "Below", "")))), ""), "")</f>
        <v/>
      </c>
      <c r="DN245" s="66"/>
      <c r="DO245" s="76"/>
      <c r="DP245" s="66"/>
      <c r="DQ245" s="76"/>
      <c r="DR245" s="66"/>
      <c r="DS245" s="76"/>
      <c r="DT245" s="66"/>
      <c r="DU245" s="76"/>
      <c r="DV245" s="66"/>
      <c r="DW245" s="66"/>
      <c r="DX245" s="76" t="str">
        <f t="shared" si="31"/>
        <v/>
      </c>
      <c r="DY245" s="66"/>
      <c r="DZ245" s="76"/>
      <c r="EA245" s="66"/>
      <c r="EB245" s="76"/>
      <c r="EC245" s="66"/>
      <c r="ED245" s="76" t="str">
        <f>IFERROR(IF(B245&lt;&gt;"", IF(AND(INDEX(Paste_Here!AF$2:AF$850, MATCH(B245, Paste_Here!A$2:A$850, 0))&lt;&gt;"", ISNUMBER(VALUE(INDEX(Paste_Here!AF$2:AF$850, MATCH(B245, Paste_Here!A$2:A$850, 0))))), INDEX(Paste_Here!AF$2:AF$850, MATCH(B245, Paste_Here!A$2:A$850, 0)), ""), ""), "")</f>
        <v/>
      </c>
      <c r="EE245" s="66"/>
      <c r="EF245" s="76"/>
      <c r="EG245" s="66"/>
      <c r="EH245" s="76"/>
      <c r="EI245" s="66"/>
      <c r="EJ245" s="76" t="str">
        <f>IFERROR(IF(B245&lt;&gt;"", IF(AND(INDEX(Paste_Here!AG$2:AG$850, MATCH(B245, Paste_Here!A$2:A$850, 0))&lt;&gt;"", ISNUMBER(VALUE(INDEX(Paste_Here!AG$2:AG$850, MATCH(B245, Paste_Here!A$2:A$850, 0))))), INDEX(Paste_Here!AG$2:AG$850, MATCH(B245, Paste_Here!A$2:A$850, 0)), ""), ""), "")</f>
        <v/>
      </c>
      <c r="EK245" s="66"/>
      <c r="EL245" s="76"/>
      <c r="EM245" s="66"/>
      <c r="EN245" s="76"/>
      <c r="EO245" s="66"/>
      <c r="EP245" s="76"/>
      <c r="EQ245" s="66"/>
      <c r="ER245" s="76"/>
      <c r="ES245" s="66"/>
      <c r="ET245" s="66"/>
      <c r="EU245" s="76"/>
      <c r="EV245" s="66"/>
      <c r="EW245" s="76"/>
      <c r="EX245" s="66"/>
      <c r="EY245" s="76"/>
      <c r="EZ245" s="66"/>
      <c r="FA245" s="76"/>
      <c r="FB245" s="66"/>
      <c r="FC245" s="76"/>
      <c r="FD245" s="66"/>
      <c r="FE245" s="76"/>
      <c r="FF245" s="66"/>
      <c r="FG245" s="76"/>
      <c r="FH245" s="66"/>
      <c r="FI245" s="76"/>
      <c r="FJ245" s="66"/>
      <c r="FK245" s="76"/>
      <c r="FL245" s="66"/>
      <c r="FM245" s="76"/>
      <c r="FN245" s="66"/>
      <c r="FO245" s="76"/>
      <c r="FP245" s="66"/>
      <c r="FQ245" s="76"/>
      <c r="FR245" s="66"/>
      <c r="FS245" s="76"/>
      <c r="FT245" s="66"/>
      <c r="FU245" s="76"/>
      <c r="FV245" s="66"/>
      <c r="FW245" s="76"/>
      <c r="FX245" s="66"/>
      <c r="FY245" s="76"/>
      <c r="FZ245" s="66"/>
      <c r="GA245" s="76"/>
      <c r="GB245" s="66"/>
      <c r="GC245" s="76"/>
      <c r="GD245" s="66"/>
      <c r="GE245" s="76"/>
      <c r="GF245" s="66"/>
      <c r="GG245" s="76"/>
      <c r="GH245" s="66"/>
      <c r="GI245" s="76"/>
      <c r="GJ245" s="66"/>
      <c r="GK245" s="76"/>
      <c r="GL245" s="66"/>
      <c r="GM245" s="76"/>
      <c r="GN245" s="66"/>
      <c r="GO245" s="76"/>
      <c r="GP245" s="66"/>
      <c r="GQ245" s="76"/>
      <c r="GR245" s="66"/>
      <c r="GS245" s="76"/>
      <c r="GT245" s="66"/>
      <c r="GU245" s="76"/>
      <c r="GV245" s="66"/>
      <c r="GW245" s="76"/>
      <c r="GX245" s="66"/>
      <c r="GY245" s="76"/>
      <c r="GZ245" s="66"/>
      <c r="HA245" s="76"/>
      <c r="HB245" s="66"/>
      <c r="HC245" s="76"/>
      <c r="HD245" s="66"/>
      <c r="HE245" s="76"/>
      <c r="HF245" s="66"/>
      <c r="HG245" s="76"/>
      <c r="HH245" s="66"/>
      <c r="HI245" s="76"/>
      <c r="HJ245" s="66"/>
      <c r="HK245" s="76"/>
      <c r="HL245" s="66"/>
      <c r="HM245" s="76"/>
      <c r="HN245" s="66"/>
      <c r="HO245" s="76"/>
      <c r="HP245" s="66"/>
      <c r="HQ245" s="76"/>
      <c r="HR245" s="66"/>
      <c r="HS245" s="76"/>
      <c r="HT245" s="66"/>
      <c r="HU245" s="76"/>
      <c r="HV245" s="66"/>
      <c r="HW245" s="76"/>
      <c r="HX245" s="66"/>
      <c r="HY245" s="76"/>
      <c r="HZ245" s="66"/>
      <c r="IA245" s="76"/>
      <c r="IB245" s="66"/>
      <c r="IC245" s="76"/>
      <c r="ID245" s="66"/>
      <c r="IE245" s="76"/>
      <c r="IF245" s="66"/>
      <c r="IG245" s="76"/>
      <c r="IH245" s="66"/>
      <c r="II245" s="76"/>
      <c r="IJ245" s="66"/>
      <c r="IK245" s="76"/>
      <c r="IL245" s="66"/>
      <c r="IM245" s="76"/>
      <c r="IN245" s="66"/>
      <c r="IO245" s="76"/>
      <c r="IP245" s="66"/>
      <c r="IQ245" s="76"/>
      <c r="IR245" s="66"/>
      <c r="IS245" s="76"/>
      <c r="IT245" s="66"/>
      <c r="IU245" s="76"/>
      <c r="IV245" s="66"/>
      <c r="IW245" s="76"/>
      <c r="IX245" s="66"/>
      <c r="IY245" s="76"/>
      <c r="IZ245" s="66"/>
      <c r="JA245" s="76"/>
      <c r="JB245" s="66"/>
      <c r="JC245" s="76"/>
      <c r="JD245" s="66"/>
      <c r="JE245" s="76"/>
      <c r="JF245" s="66"/>
      <c r="JG245" s="76"/>
      <c r="JH245" s="66"/>
      <c r="JI245" s="76"/>
      <c r="JJ245" s="66"/>
      <c r="JK245" s="76"/>
      <c r="JL245" s="66"/>
      <c r="JM245" s="76"/>
      <c r="JN245" s="66"/>
      <c r="JO245" s="76"/>
      <c r="JP245" s="66"/>
      <c r="JQ245" s="76"/>
      <c r="JR245" s="66"/>
      <c r="JS245" s="76"/>
      <c r="JT245" s="66"/>
      <c r="JU245" s="76"/>
      <c r="JV245" s="66"/>
      <c r="JW245" s="76"/>
      <c r="JX245" s="66"/>
      <c r="JY245" s="76"/>
      <c r="JZ245" s="66"/>
      <c r="KA245" s="76"/>
      <c r="KB245" s="66"/>
      <c r="KC245" s="76"/>
      <c r="KD245" s="66"/>
      <c r="KE245" s="76"/>
      <c r="KF245" s="66"/>
      <c r="KG245" s="76"/>
      <c r="KH245" s="66"/>
      <c r="KI245" s="76"/>
      <c r="KJ245" s="66"/>
      <c r="KK245" s="76"/>
      <c r="KL245" s="66"/>
      <c r="KM245" s="76"/>
      <c r="KN245" s="66"/>
      <c r="KO245" s="76"/>
      <c r="KP245" s="66"/>
      <c r="KQ245" s="76"/>
      <c r="KR245" s="66"/>
      <c r="KS245" s="76"/>
      <c r="KT245" s="66"/>
      <c r="KU245" s="76"/>
      <c r="KV245" s="66"/>
      <c r="KW245" s="76"/>
      <c r="KX245" s="66"/>
      <c r="KY245" s="76"/>
      <c r="KZ245" s="66"/>
      <c r="LA245" s="76"/>
      <c r="LB245" s="66"/>
      <c r="LC245" s="76"/>
      <c r="LD245" s="66"/>
      <c r="LE245" s="76"/>
      <c r="LF245" s="66"/>
      <c r="LG245" s="76"/>
      <c r="LH245" s="66"/>
      <c r="LI245" s="76"/>
      <c r="LJ245" s="66"/>
      <c r="LK245" s="76"/>
      <c r="LL245" s="66"/>
      <c r="LM245" s="76"/>
      <c r="LN245" s="66"/>
      <c r="LO245" s="76"/>
      <c r="LP245" s="66"/>
      <c r="LQ245" s="76"/>
      <c r="LR245" s="66"/>
      <c r="LS245" s="76"/>
      <c r="LT245" s="66"/>
      <c r="LU245" s="76"/>
      <c r="LV245" s="66"/>
      <c r="LW245" s="76"/>
      <c r="LX245" s="66"/>
      <c r="LY245" s="76"/>
      <c r="LZ245" s="66"/>
      <c r="MA245" s="76"/>
      <c r="MB245" s="66"/>
      <c r="MC245" s="76"/>
      <c r="MD245" s="66"/>
      <c r="MG245" s="1" t="str" cm="1">
        <f t="array" ref="MG245">IFERROR(INDEX(Paste_Here!$B$2:$B$850, MATCH(0, COUNTIF(MG$4:MG244, Paste_Here!$B$2:$B$850) + IF(Paste_Here!$B$2:$B$850="", 1, 0), 0)), "")</f>
        <v/>
      </c>
      <c r="MH245" s="1" t="str">
        <f>IF(MG245&lt;&gt;"", INDEX(Paste_Here!$A$2:$A$850, MATCH(MG245, Paste_Here!$B$2:$B$850, 0)), "")</f>
        <v/>
      </c>
      <c r="MI245" s="1" t="str">
        <f t="shared" si="32"/>
        <v/>
      </c>
      <c r="MJ245" s="1" t="str" cm="1">
        <f t="array" ref="MJ245">IFERROR(INDEX($MI$5:$MI$850, MATCH(SMALL(IF($MI$5:$MI$850&lt;&gt;"", COUNTIF($MI$5:$MI$850, "&lt;"&amp;$MI$5:$MI$850)+1), ROW()-ROW($MJ$5)+1), COUNTIF($MI$5:$MI$850, "&lt;"&amp;$MI$5:$MI$850)+1, 0)), "")</f>
        <v/>
      </c>
    </row>
    <row r="246" spans="1:348">
      <c r="A246" s="66"/>
      <c r="B246" s="76" t="str">
        <f t="shared" si="25"/>
        <v/>
      </c>
      <c r="C246" s="66"/>
      <c r="D246" s="76" t="str">
        <f>IFERROR(IF(B246&lt;&gt;"", IF(AND(INDEX(Paste_Here!B$2:B$850, MATCH(B246, Paste_Here!A$2:A$850, 0))&lt;&gt;"", ISNUMBER(VALUE(INDEX(Paste_Here!B$2:B$850, MATCH(B246, Paste_Here!A$2:A$850, 0))))), INDEX(Paste_Here!B$2:B$850, MATCH(B246, Paste_Here!A$2:A$850, 0)), ""), ""), "")</f>
        <v/>
      </c>
      <c r="E246" s="66"/>
      <c r="F246" s="76" t="str">
        <f>IFERROR(IF(B246&lt;&gt;"", IF(ISTEXT(INDEX(Paste_Here!K$2:K$850, MATCH(B246, Paste_Here!A$2:A$850, 0))), INDEX(Paste_Here!K$2:K$850, MATCH(B246, Paste_Here!A$2:A$850, 0)), ""), ""), "")</f>
        <v/>
      </c>
      <c r="G246" s="66"/>
      <c r="H246" s="76" t="str">
        <f>IFERROR(IF(B246&lt;&gt;"", IF(ISTEXT(INDEX(Paste_Here!C$2:C$850, MATCH(B246, Paste_Here!A$2:A$850, 0))), INDEX(Paste_Here!C$2:C$850, MATCH(B246, Paste_Here!A$2:A$850, 0)), ""), ""), "")</f>
        <v/>
      </c>
      <c r="I246" s="66"/>
      <c r="J246" s="76" t="str">
        <f>IFERROR(IF(B246&lt;&gt;"", IF(ISNUMBER(SEARCH("s", LOWER(INDEX(Paste_Here!M$2:M$850, MATCH(B246, Paste_Here!A$2:A$850, 0))))), "Yes", IF(INDEX(Paste_Here!M$2:M$850, MATCH(B246, Paste_Here!A$2:A$850, 0))&lt;&gt;"", "No", "")), ""), "")</f>
        <v/>
      </c>
      <c r="K246" s="66"/>
      <c r="L246" s="76" t="str">
        <f>IFERROR(IF(B246&lt;&gt;"", IF(ISNUMBER(SEARCH("yes", LOWER(INDEX(Paste_Here!E$2:E$850, MATCH(B246, Paste_Here!A$2:A$850, 0))))), "Yes", IF(ISNUMBER(SEARCH("no", LOWER(INDEX(Paste_Here!E$2:E$850, MATCH(B246, Paste_Here!A$2:A$850, 0))))), "No", "")), ""), "")</f>
        <v/>
      </c>
      <c r="M246" s="66"/>
      <c r="N246" s="76" t="str">
        <f>IFERROR(IF(B246&lt;&gt;"", IF(ISNUMBER(SEARCH("yes", LOWER(INDEX(Paste_Here!F$2:F$850, MATCH(B246, Paste_Here!A$2:A$850, 0))))), "Yes", IF(ISNUMBER(SEARCH("no", LOWER(INDEX(Paste_Here!F$2:F$850, MATCH(B246, Paste_Here!A$2:A$850, 0))))), "No", "")), ""), "")</f>
        <v/>
      </c>
      <c r="O246" s="66"/>
      <c r="P246" s="76" t="str">
        <f>IFERROR(IF(B246&lt;&gt;"", IF(ISNUMBER(SEARCH("yes", LOWER(INDEX(Paste_Here!L$2:L$850, MATCH(B246, Paste_Here!A$2:A$850, 0))))), "Yes", IF(ISNUMBER(SEARCH("no", LOWER(INDEX(Paste_Here!L$2:L$850, MATCH(B246, Paste_Here!A$2:A$850, 0))))), "No", "")), ""), "")</f>
        <v/>
      </c>
      <c r="Q246" s="66"/>
      <c r="R246" s="76" t="str">
        <f>IFERROR(IF(B246&lt;&gt;"", IF(ISNUMBER(SEARCH("transitional 2", LOWER(INDEX(Paste_Here!D$2:D$850, MATCH(B246, Paste_Here!A$2:A$850, 0))))), "T2", IF(ISNUMBER(SEARCH("transitional 1", LOWER(INDEX(Paste_Here!D$2:D$850, MATCH(B246, Paste_Here!A$2:A$850, 0))))), "T1", IF(ISNUMBER(SEARCH("waived ell services", LOWER(INDEX(Paste_Here!D$2:D$850, MATCH(B246, Paste_Here!A$2:A$850, 0))))), "W", IF(ISNUMBER(SEARCH("english language learner", LOWER(INDEX(Paste_Here!D$2:D$850, MATCH(B246, Paste_Here!A$2:A$850, 0))))), "L", "")))), ""), "")</f>
        <v/>
      </c>
      <c r="S246" s="66"/>
      <c r="T246" s="76" t="str">
        <f>IFERROR(IF(B246&lt;&gt;"", IF(ISNUMBER(SEARCH("yes", LOWER(INDEX(Paste_Here!I$2:I$850, MATCH(B246, Paste_Here!A$2:A$850, 0))))), "Yes", IF(ISNUMBER(SEARCH("no", LOWER(INDEX(Paste_Here!I$2:I$850, MATCH(B246, Paste_Here!A$2:A$850, 0))))), "No", "")), ""), "")</f>
        <v/>
      </c>
      <c r="U246" s="66"/>
      <c r="V246" s="76" t="str">
        <f>IFERROR(IF(B246&lt;&gt;"", IF(ISTEXT(INDEX(Paste_Here!J$2:J$850, MATCH(B246, Paste_Here!A$2:A$850, 0))), VALUE(INDEX(Paste_Here!J$2:J$850, MATCH(B246, Paste_Here!A$2:A$850, 0))), ""), ""), "")</f>
        <v/>
      </c>
      <c r="W246" s="66"/>
      <c r="X246" s="66"/>
      <c r="Y246" s="76" t="str">
        <f t="shared" si="26"/>
        <v/>
      </c>
      <c r="Z246" s="66"/>
      <c r="AA246" s="76" t="str">
        <f>IFERROR(IF(B246&lt;&gt;"", IF(AND(INDEX(Paste_Here!AI$2:AI$850, MATCH(B246, Paste_Here!A$2:A$850, 0))&lt;&gt;"", ISNUMBER(VALUE(INDEX(Paste_Here!AI$2:AI$850, MATCH(B246, Paste_Here!A$2:A$850, 0))))), INDEX(Paste_Here!AI$2:AI$850, MATCH(B246, Paste_Here!A$2:A$850, 0)), ""), ""), "")</f>
        <v/>
      </c>
      <c r="AB246" s="66"/>
      <c r="AC246" s="76" t="str">
        <f>IFERROR(IF(B246&lt;&gt;"", IF(AND(INDEX(Paste_Here!AJ$2:AJ$850, MATCH(B246, Paste_Here!A$2:A$850, 0))&lt;&gt;"", ISNUMBER(VALUE(INDEX(Paste_Here!AJ$2:AJ$850, MATCH(B246, Paste_Here!A$2:A$850, 0))))), INDEX(Paste_Here!AJ$2:AJ$850, MATCH(B246, Paste_Here!A$2:A$850, 0)), ""), ""), "")</f>
        <v/>
      </c>
      <c r="AD246" s="66"/>
      <c r="AE246" s="76" t="str">
        <f>IFERROR(IF(B246&lt;&gt;"", IF(AND(INDEX(Paste_Here!AK$2:AK$850, MATCH(B246, Paste_Here!A$2:A$850, 0))&lt;&gt;"", ISNUMBER(VALUE(INDEX(Paste_Here!AK$2:AK$850, MATCH(B246, Paste_Here!A$2:A$850, 0))))), INDEX(Paste_Here!AK$2:AK$850, MATCH(B246, Paste_Here!A$2:A$850, 0)), ""), ""), "")</f>
        <v/>
      </c>
      <c r="AF246" s="66"/>
      <c r="AG246" s="76" t="str">
        <f>IFERROR(IF(B246&lt;&gt;"", IF(AND(INDEX(Paste_Here!AL$2:AL$850, MATCH(B246, Paste_Here!A$2:A$850, 0))&lt;&gt;"", ISNUMBER(VALUE(INDEX(Paste_Here!AL$2:AL$850, MATCH(B246, Paste_Here!A$2:A$850, 0))))), INDEX(Paste_Here!AL$2:AL$850, MATCH(B246, Paste_Here!A$2:A$850, 0)), ""), ""), "")</f>
        <v/>
      </c>
      <c r="AH246" s="66"/>
      <c r="AI246" s="76" t="str">
        <f>IFERROR(IF(B246&lt;&gt;"", IF(AND(INDEX(Paste_Here!AH$2:AH$850, MATCH(B246, Paste_Here!A$2:A$850, 0))&lt;&gt;"", ISNUMBER(VALUE(INDEX(Paste_Here!AH$2:AH$850, MATCH(B246, Paste_Here!A$2:A$850, 0))))), IF(VALUE(INDEX(Paste_Here!AH$2:AH$850, MATCH(B246, Paste_Here!A$2:A$850, 0)))=0, "", INDEX(Paste_Here!AH$2:AH$850, MATCH(B246, Paste_Here!A$2:A$850, 0))), ""), ""), "")</f>
        <v/>
      </c>
      <c r="AJ246" s="66"/>
      <c r="AK246" s="76" t="str">
        <f>IFERROR(IF(B246&lt;&gt;"", IF(AND(INDEX(Paste_Here!N$2:N$850, MATCH(B246, Paste_Here!A$2:A$850, 0))&lt;&gt;"", ISNUMBER(VALUE(INDEX(Paste_Here!N$2:N$850, MATCH(B246, Paste_Here!A$2:A$850, 0))))), INDEX(Paste_Here!N$2:N$850, MATCH(B246, Paste_Here!A$2:A$850, 0)), ""), ""), "")</f>
        <v/>
      </c>
      <c r="AL246" s="66"/>
      <c r="AM246" s="76" t="str">
        <f>IFERROR(IF(B246&lt;&gt;"", IF(AND(INDEX(Paste_Here!O$2:O$850, MATCH(B246, Paste_Here!A$2:A$850, 0))&lt;&gt;"", ISNUMBER(VALUE(INDEX(Paste_Here!O$2:O$850, MATCH(B246, Paste_Here!A$2:A$850, 0))))), INDEX(Paste_Here!O$2:O$850, MATCH(B246, Paste_Here!A$2:A$850, 0)), ""), ""), "")</f>
        <v/>
      </c>
      <c r="AN246" s="66"/>
      <c r="AO246" s="76"/>
      <c r="AP246" s="66"/>
      <c r="AQ246" s="76"/>
      <c r="AR246" s="66"/>
      <c r="AS246" s="76"/>
      <c r="AT246" s="66"/>
      <c r="AU246" s="66"/>
      <c r="AV246" s="76" t="str">
        <f t="shared" si="27"/>
        <v/>
      </c>
      <c r="AW246" s="66"/>
      <c r="AX246" s="76" t="str">
        <f>IFERROR(IF(B246&lt;&gt;"", IF(ISNUMBER(SEARCH("Revealed-Potential (Primary Focus)", LOWER(INDEX(Paste_Here!Z$2:Z$850, MATCH(B246, Paste_Here!A$2:A$850, 0))))), "Rev-Potential: Prim", IF(ISNUMBER(SEARCH("Revealed-Potential (Secondary Focus)", LOWER(INDEX(Paste_Here!Z$2:Z$850, MATCH(B246, Paste_Here!A$2:A$850, 0))))), "Rev-Potential: Sec", IF(ISNUMBER(SEARCH("Monitoring", LOWER(INDEX(Paste_Here!Z$2:Z$850, MATCH(B246, Paste_Here!A$2:A$850, 0))))), "Monitoring", IF(ISNUMBER(SEARCH("At-Promise (Secondary Focus)", LOWER(INDEX(Paste_Here!Z$2:Z$850, MATCH(B246, Paste_Here!A$2:A$850, 0))))), "At-Promise: Sec", IF(ISNUMBER(SEARCH("At-Promise (Primary Focus)", LOWER(INDEX(Paste_Here!Z$2:Z$850, MATCH(B246, Paste_Here!A$2:A$850, 0))))), "At-Promise: Prim", ""))))), ""), "")</f>
        <v/>
      </c>
      <c r="AY246" s="66"/>
      <c r="AZ246" s="76"/>
      <c r="BA246" s="66"/>
      <c r="BB246" s="76"/>
      <c r="BC246" s="66"/>
      <c r="BD246" s="76"/>
      <c r="BE246" s="66"/>
      <c r="BF246" s="76"/>
      <c r="BG246" s="66"/>
      <c r="BH246" s="76"/>
      <c r="BI246" s="66"/>
      <c r="BJ246" s="66"/>
      <c r="BK246" s="76" t="str">
        <f t="shared" si="28"/>
        <v/>
      </c>
      <c r="BL246" s="66"/>
      <c r="BM246" s="76" t="str">
        <f>IFERROR(IF(B246&lt;&gt;"", IF(AND(ISNUMBER(VALUE(SUBSTITUTE(SUBSTITUTE(Paste_Here!R246, "br", "-"), "L", ""))), VALUE(SUBSTITUTE(SUBSTITUTE(Paste_Here!R246, "br", "-"), "L", "")) &gt;= 1095), "Yes", IF(AND(ISNUMBER(VALUE(SUBSTITUTE(SUBSTITUTE(Paste_Here!R246, "br", "-"), "L", ""))), VALUE(SUBSTITUTE(SUBSTITUTE(Paste_Here!R246, "br", "-"), "L", "")) &lt;= 1094), "No", "")), ""), "")</f>
        <v/>
      </c>
      <c r="BN246" s="66"/>
      <c r="BO246" s="76" t="str">
        <f>IFERROR(IF(B246&lt;&gt;"", IF(COUNTIF(INDEX(Paste_Here!Y$2:AB$850, MATCH(B246, Paste_Here!A$2:A$850, 0), 0), "yes") &gt; 0, "Yes", IF(COUNTIF(INDEX(Paste_Here!Y$2:AB$850, MATCH(B246, Paste_Here!A$2:A$850, 0), 0), "no") &gt; 0, "No", "")), ""), "")</f>
        <v/>
      </c>
      <c r="BP246" s="66"/>
      <c r="BQ246" s="76" t="str">
        <f>IFERROR(IF(B246&lt;&gt;"", IF(AND(ISNUMBER(VALUE(SUBSTITUTE(SUBSTITUTE(Paste_Here!U246, "em", "-"), "q", ""))), VALUE(SUBSTITUTE(SUBSTITUTE(Paste_Here!U246, "em", "-"), "q", "")) &gt;= 910), "Yes", IF(AND(ISNUMBER(VALUE(SUBSTITUTE(SUBSTITUTE(Paste_Here!U246, "em", "-"), "q", ""))), VALUE(SUBSTITUTE(SUBSTITUTE(Paste_Here!U246, "em", "-"), "q", "")) &lt;= 909), "No", "")), ""), "")</f>
        <v/>
      </c>
      <c r="BR246" s="66"/>
      <c r="BS246" s="76" t="str">
        <f>IFERROR(IF(B246&lt;&gt;"", IF(AND(INDEX(Paste_Here!X$2:X$850, MATCH(B246, Paste_Here!A$2:A$850, 0))&lt;&gt;"", ISNUMBER(VALUE(INDEX(Paste_Here!X$2:X$850, MATCH(B246, Paste_Here!A$2:A$850, 0))))), INDEX(Paste_Here!X$2:X$850, MATCH(B246, Paste_Here!A$2:A$850, 0)), ""), ""), "")</f>
        <v/>
      </c>
      <c r="BT246" s="66"/>
      <c r="BU246" s="76" t="str">
        <f>IFERROR(IF(B246&lt;&gt;"", IF(ISNUMBER(VALUE(INDEX(Paste_Here!G$2:G$850, MATCH(B246, Paste_Here!A$2:A$850, 0)))), IF(VALUE(INDEX(Paste_Here!G$2:G$850, MATCH(B246, Paste_Here!A$2:A$850, 0)))=0, "No", IF(AND(VALUE(INDEX(Paste_Here!G$2:G$850, MATCH(B246, Paste_Here!A$2:A$850, 0)))&gt;=1, VALUE(INDEX(Paste_Here!G$2:G$850, MATCH(B246, Paste_Here!A$2:A$850, 0)))&lt;=4), VALUE(INDEX(Paste_Here!G$2:G$850, MATCH(B246, Paste_Here!A$2:A$850, 0))), "")), ""), ""), "")</f>
        <v/>
      </c>
      <c r="BV246" s="66"/>
      <c r="BW246" s="76" t="str">
        <f>IFERROR(IF(B246&lt;&gt;"", IF(ISNUMBER(VALUE(INDEX(Paste_Here!H$2:H$850, MATCH(B246, Paste_Here!A$2:A$850, 0)))), IF(VALUE(INDEX(Paste_Here!H$2:H$850, MATCH(B246, Paste_Here!A$2:A$850, 0)))=0, "No", IF(AND(VALUE(INDEX(Paste_Here!H$2:H$850, MATCH(B246, Paste_Here!A$2:A$850, 0)))&gt;=1, VALUE(INDEX(Paste_Here!H$2:H$850, MATCH(B246, Paste_Here!A$2:A$850, 0)))&lt;=4), VALUE(INDEX(Paste_Here!H$2:H$850, MATCH(B246, Paste_Here!A$2:A$850, 0))), "")), ""), ""), "")</f>
        <v/>
      </c>
      <c r="BX246" s="66"/>
      <c r="BY246" s="76"/>
      <c r="BZ246" s="66"/>
      <c r="CA246" s="76"/>
      <c r="CB246" s="66"/>
      <c r="CC246" s="66"/>
      <c r="CD246" s="76" t="str">
        <f t="shared" si="29"/>
        <v/>
      </c>
      <c r="CE246" s="66"/>
      <c r="CF246" s="76" t="str">
        <f>IFERROR(IF(B246&lt;&gt;"", IF(AND(INDEX(Paste_Here!P$2:P$850, MATCH(B246, Paste_Here!A$2:A$850, 0))&lt;&gt;"", ISNUMBER(VALUE(INDEX(Paste_Here!P$2:P$850, MATCH(B246, Paste_Here!A$2:A$850, 0))))), INDEX(Paste_Here!P$2:P$850, MATCH(B246, Paste_Here!A$2:A$850, 0)), ""), ""), "")</f>
        <v/>
      </c>
      <c r="CG246" s="66"/>
      <c r="CH246" s="76" t="str">
        <f>IFERROR(IF(B246&lt;&gt;"", IF(ISNUMBER(SEARCH("highrisk", LOWER(INDEX(Paste_Here!Q$2:Q$850, MATCH(B246, Paste_Here!A$2:A$850, 0))))), "High Risk", IF(ISNUMBER(SEARCH("lowrisk", LOWER(INDEX(Paste_Here!Q$2:Q$850, MATCH(B246, Paste_Here!A$2:A$850, 0))))), "Low Risk", IF(ISNUMBER(SEARCH("somerisk", LOWER(INDEX(Paste_Here!Q$2:Q$850, MATCH(B246, Paste_Here!A$2:A$850, 0))))), "Some Risk", ""))), ""), "")</f>
        <v/>
      </c>
      <c r="CI246" s="66"/>
      <c r="CJ246" s="76" t="str">
        <f>IFERROR(IF(B246&lt;&gt;"", IF(AND(INDEX(Paste_Here!AA$2:AA$850, MATCH(B246, Paste_Here!A$2:A$850, 0))&lt;&gt;"", ISNUMBER(VALUE(INDEX(Paste_Here!AA$2:AA$850, MATCH(B246, Paste_Here!A$2:A$850, 0))))), INDEX(Paste_Here!AA$2:AA$850, MATCH(B246, Paste_Here!A$2:A$850, 0)), ""), ""), "")</f>
        <v/>
      </c>
      <c r="CK246" s="66"/>
      <c r="CL246" s="76" t="str">
        <f>IFERROR(IF(B246&lt;&gt;"", IF(LOWER(INDEX(Paste_Here!AB$2:AB$850, MATCH(B246, Paste_Here!A$2:A$850, 0)))="approaching expectations", "Approaching", IF(LOWER(INDEX(Paste_Here!AB$2:AB$850, MATCH(B246, Paste_Here!A$2:A$850, 0)))="met expectations", "Met", IF(LOWER(INDEX(Paste_Here!AB$2:AB$850, MATCH(B246, Paste_Here!A$2:A$850, 0)))="exceeded expectations", "Exceeded", IF(LOWER(INDEX(Paste_Here!AB$2:AB$850, MATCH(B246, Paste_Here!A$2:A$850, 0)))="below expectations", "Below", "")))), ""), "")</f>
        <v/>
      </c>
      <c r="CM246" s="66"/>
      <c r="CN246" s="76" t="str">
        <f>IFERROR(IF(B246&lt;&gt;"", IF(AND(INDEX(Paste_Here!AC$2:AC$850, MATCH(B246, Paste_Here!A$2:A$850, 0))&lt;&gt;"", ISNUMBER(VALUE(INDEX(Paste_Here!AC$2:AC$850, MATCH(B246, Paste_Here!A$2:A$850, 0))))), INDEX(Paste_Here!AC$2:AC$850, MATCH(B246, Paste_Here!A$2:A$850, 0)), ""), ""), "")</f>
        <v/>
      </c>
      <c r="CO246" s="66"/>
      <c r="CP246" s="76"/>
      <c r="CQ246" s="66"/>
      <c r="CR246" s="76"/>
      <c r="CS246" s="66"/>
      <c r="CT246" s="76"/>
      <c r="CU246" s="66"/>
      <c r="CV246" s="76"/>
      <c r="CW246" s="66"/>
      <c r="CX246" s="76"/>
      <c r="CY246" s="66"/>
      <c r="CZ246" s="66"/>
      <c r="DA246" s="76" t="str">
        <f t="shared" si="30"/>
        <v/>
      </c>
      <c r="DB246" s="66"/>
      <c r="DC246" s="76" t="str">
        <f>IFERROR(IF(B246&lt;&gt;"", IF(AND(INDEX(Paste_Here!V$2:V$850, MATCH(B246, Paste_Here!A$2:A$850, 0))&lt;&gt;"", ISNUMBER(VALUE(INDEX(Paste_Here!V$2:V$850, MATCH(B246, Paste_Here!A$2:A$850, 0))))), INDEX(Paste_Here!V$2:V$850, MATCH(B246, Paste_Here!A$2:A$850, 0)), ""), ""), "")</f>
        <v/>
      </c>
      <c r="DD246" s="66"/>
      <c r="DE246" s="76" t="str">
        <f>IFERROR(IF(B246&lt;&gt;"", IF(ISNUMBER(SEARCH("highrisk", LOWER(INDEX(Paste_Here!W$2:W$850, MATCH(B246, Paste_Here!A$2:A$850, 0))))), "High Risk", IF(ISNUMBER(SEARCH("lowrisk", LOWER(INDEX(Paste_Here!W$2:W$850, MATCH(B246, Paste_Here!A$2:A$850, 0))))), "Low Risk", IF(ISNUMBER(SEARCH("somerisk", LOWER(INDEX(Paste_Here!W$2:W$850, MATCH(B246, Paste_Here!A$2:A$850, 0))))), "Some Risk", ""))), ""), "")</f>
        <v/>
      </c>
      <c r="DF246" s="66"/>
      <c r="DG246" s="76" t="str">
        <f>IFERROR(IF(B246&lt;&gt;"", IF(AND(INDEX(Paste_Here!S$2:S$850, MATCH(B246, Paste_Here!A$2:A$850, 0))&lt;&gt;"", ISNUMBER(VALUE(INDEX(Paste_Here!S$2:S$850, MATCH(B246, Paste_Here!A$2:A$850, 0))))), INDEX(Paste_Here!S$2:S$850, MATCH(B246, Paste_Here!A$2:A$850, 0)), ""), ""), "")</f>
        <v/>
      </c>
      <c r="DH246" s="66"/>
      <c r="DI246" s="76" t="str">
        <f>IFERROR(IF(B246&lt;&gt;"", IF(ISNUMBER(SEARCH("highrisk", LOWER(INDEX(Paste_Here!T$2:T$850, MATCH(B246, Paste_Here!A$2:A$850, 0))))), "High Risk", IF(ISNUMBER(SEARCH("lowrisk", LOWER(INDEX(Paste_Here!T$2:T$850, MATCH(B246, Paste_Here!A$2:A$850, 0))))), "Low Risk", IF(ISNUMBER(SEARCH("somerisk", LOWER(INDEX(Paste_Here!T$2:T$850, MATCH(B246, Paste_Here!A$2:A$850, 0))))), "Some Risk", ""))), ""), "")</f>
        <v/>
      </c>
      <c r="DJ246" s="66"/>
      <c r="DK246" s="76" t="str">
        <f>IFERROR(IF(B246&lt;&gt;"", IF(AND(INDEX(Paste_Here!AD$2:AD$850, MATCH(B246, Paste_Here!A$2:A$850, 0))&lt;&gt;"", ISNUMBER(VALUE(INDEX(Paste_Here!AD$2:AD$850, MATCH(B246, Paste_Here!A$2:A$850, 0))))), INDEX(Paste_Here!AD$2:AD$850, MATCH(B246, Paste_Here!A$2:A$850, 0)), ""), ""), "")</f>
        <v/>
      </c>
      <c r="DL246" s="66"/>
      <c r="DM246" s="76" t="str">
        <f>IFERROR(IF(B246&lt;&gt;"", IF(LOWER(INDEX(Paste_Here!AE$2:AE$850, MATCH(B246, Paste_Here!A$2:A$850, 0)))="approaching expectations", "Approaching", IF(LOWER(INDEX(Paste_Here!AE$2:AE$850, MATCH(B246, Paste_Here!A$2:A$850, 0)))="met expectations", "Met", IF(LOWER(INDEX(Paste_Here!AE$2:AE$850, MATCH(B246, Paste_Here!A$2:A$850, 0)))="exceeded expectations", "Exceeded", IF(LOWER(INDEX(Paste_Here!AE$2:AE$850, MATCH(B246, Paste_Here!A$2:A$850, 0)))="below expectations", "Below", "")))), ""), "")</f>
        <v/>
      </c>
      <c r="DN246" s="66"/>
      <c r="DO246" s="76"/>
      <c r="DP246" s="66"/>
      <c r="DQ246" s="76"/>
      <c r="DR246" s="66"/>
      <c r="DS246" s="76"/>
      <c r="DT246" s="66"/>
      <c r="DU246" s="76"/>
      <c r="DV246" s="66"/>
      <c r="DW246" s="66"/>
      <c r="DX246" s="76" t="str">
        <f t="shared" si="31"/>
        <v/>
      </c>
      <c r="DY246" s="66"/>
      <c r="DZ246" s="76"/>
      <c r="EA246" s="66"/>
      <c r="EB246" s="76"/>
      <c r="EC246" s="66"/>
      <c r="ED246" s="76" t="str">
        <f>IFERROR(IF(B246&lt;&gt;"", IF(AND(INDEX(Paste_Here!AF$2:AF$850, MATCH(B246, Paste_Here!A$2:A$850, 0))&lt;&gt;"", ISNUMBER(VALUE(INDEX(Paste_Here!AF$2:AF$850, MATCH(B246, Paste_Here!A$2:A$850, 0))))), INDEX(Paste_Here!AF$2:AF$850, MATCH(B246, Paste_Here!A$2:A$850, 0)), ""), ""), "")</f>
        <v/>
      </c>
      <c r="EE246" s="66"/>
      <c r="EF246" s="76"/>
      <c r="EG246" s="66"/>
      <c r="EH246" s="76"/>
      <c r="EI246" s="66"/>
      <c r="EJ246" s="76" t="str">
        <f>IFERROR(IF(B246&lt;&gt;"", IF(AND(INDEX(Paste_Here!AG$2:AG$850, MATCH(B246, Paste_Here!A$2:A$850, 0))&lt;&gt;"", ISNUMBER(VALUE(INDEX(Paste_Here!AG$2:AG$850, MATCH(B246, Paste_Here!A$2:A$850, 0))))), INDEX(Paste_Here!AG$2:AG$850, MATCH(B246, Paste_Here!A$2:A$850, 0)), ""), ""), "")</f>
        <v/>
      </c>
      <c r="EK246" s="66"/>
      <c r="EL246" s="76"/>
      <c r="EM246" s="66"/>
      <c r="EN246" s="76"/>
      <c r="EO246" s="66"/>
      <c r="EP246" s="76"/>
      <c r="EQ246" s="66"/>
      <c r="ER246" s="76"/>
      <c r="ES246" s="66"/>
      <c r="ET246" s="66"/>
      <c r="EU246" s="76"/>
      <c r="EV246" s="66"/>
      <c r="EW246" s="76"/>
      <c r="EX246" s="66"/>
      <c r="EY246" s="76"/>
      <c r="EZ246" s="66"/>
      <c r="FA246" s="76"/>
      <c r="FB246" s="66"/>
      <c r="FC246" s="76"/>
      <c r="FD246" s="66"/>
      <c r="FE246" s="76"/>
      <c r="FF246" s="66"/>
      <c r="FG246" s="76"/>
      <c r="FH246" s="66"/>
      <c r="FI246" s="76"/>
      <c r="FJ246" s="66"/>
      <c r="FK246" s="76"/>
      <c r="FL246" s="66"/>
      <c r="FM246" s="76"/>
      <c r="FN246" s="66"/>
      <c r="FO246" s="76"/>
      <c r="FP246" s="66"/>
      <c r="FQ246" s="76"/>
      <c r="FR246" s="66"/>
      <c r="FS246" s="76"/>
      <c r="FT246" s="66"/>
      <c r="FU246" s="76"/>
      <c r="FV246" s="66"/>
      <c r="FW246" s="76"/>
      <c r="FX246" s="66"/>
      <c r="FY246" s="76"/>
      <c r="FZ246" s="66"/>
      <c r="GA246" s="76"/>
      <c r="GB246" s="66"/>
      <c r="GC246" s="76"/>
      <c r="GD246" s="66"/>
      <c r="GE246" s="76"/>
      <c r="GF246" s="66"/>
      <c r="GG246" s="76"/>
      <c r="GH246" s="66"/>
      <c r="GI246" s="76"/>
      <c r="GJ246" s="66"/>
      <c r="GK246" s="76"/>
      <c r="GL246" s="66"/>
      <c r="GM246" s="76"/>
      <c r="GN246" s="66"/>
      <c r="GO246" s="76"/>
      <c r="GP246" s="66"/>
      <c r="GQ246" s="76"/>
      <c r="GR246" s="66"/>
      <c r="GS246" s="76"/>
      <c r="GT246" s="66"/>
      <c r="GU246" s="76"/>
      <c r="GV246" s="66"/>
      <c r="GW246" s="76"/>
      <c r="GX246" s="66"/>
      <c r="GY246" s="76"/>
      <c r="GZ246" s="66"/>
      <c r="HA246" s="76"/>
      <c r="HB246" s="66"/>
      <c r="HC246" s="76"/>
      <c r="HD246" s="66"/>
      <c r="HE246" s="76"/>
      <c r="HF246" s="66"/>
      <c r="HG246" s="76"/>
      <c r="HH246" s="66"/>
      <c r="HI246" s="76"/>
      <c r="HJ246" s="66"/>
      <c r="HK246" s="76"/>
      <c r="HL246" s="66"/>
      <c r="HM246" s="76"/>
      <c r="HN246" s="66"/>
      <c r="HO246" s="76"/>
      <c r="HP246" s="66"/>
      <c r="HQ246" s="76"/>
      <c r="HR246" s="66"/>
      <c r="HS246" s="76"/>
      <c r="HT246" s="66"/>
      <c r="HU246" s="76"/>
      <c r="HV246" s="66"/>
      <c r="HW246" s="76"/>
      <c r="HX246" s="66"/>
      <c r="HY246" s="76"/>
      <c r="HZ246" s="66"/>
      <c r="IA246" s="76"/>
      <c r="IB246" s="66"/>
      <c r="IC246" s="76"/>
      <c r="ID246" s="66"/>
      <c r="IE246" s="76"/>
      <c r="IF246" s="66"/>
      <c r="IG246" s="76"/>
      <c r="IH246" s="66"/>
      <c r="II246" s="76"/>
      <c r="IJ246" s="66"/>
      <c r="IK246" s="76"/>
      <c r="IL246" s="66"/>
      <c r="IM246" s="76"/>
      <c r="IN246" s="66"/>
      <c r="IO246" s="76"/>
      <c r="IP246" s="66"/>
      <c r="IQ246" s="76"/>
      <c r="IR246" s="66"/>
      <c r="IS246" s="76"/>
      <c r="IT246" s="66"/>
      <c r="IU246" s="76"/>
      <c r="IV246" s="66"/>
      <c r="IW246" s="76"/>
      <c r="IX246" s="66"/>
      <c r="IY246" s="76"/>
      <c r="IZ246" s="66"/>
      <c r="JA246" s="76"/>
      <c r="JB246" s="66"/>
      <c r="JC246" s="76"/>
      <c r="JD246" s="66"/>
      <c r="JE246" s="76"/>
      <c r="JF246" s="66"/>
      <c r="JG246" s="76"/>
      <c r="JH246" s="66"/>
      <c r="JI246" s="76"/>
      <c r="JJ246" s="66"/>
      <c r="JK246" s="76"/>
      <c r="JL246" s="66"/>
      <c r="JM246" s="76"/>
      <c r="JN246" s="66"/>
      <c r="JO246" s="76"/>
      <c r="JP246" s="66"/>
      <c r="JQ246" s="76"/>
      <c r="JR246" s="66"/>
      <c r="JS246" s="76"/>
      <c r="JT246" s="66"/>
      <c r="JU246" s="76"/>
      <c r="JV246" s="66"/>
      <c r="JW246" s="76"/>
      <c r="JX246" s="66"/>
      <c r="JY246" s="76"/>
      <c r="JZ246" s="66"/>
      <c r="KA246" s="76"/>
      <c r="KB246" s="66"/>
      <c r="KC246" s="76"/>
      <c r="KD246" s="66"/>
      <c r="KE246" s="76"/>
      <c r="KF246" s="66"/>
      <c r="KG246" s="76"/>
      <c r="KH246" s="66"/>
      <c r="KI246" s="76"/>
      <c r="KJ246" s="66"/>
      <c r="KK246" s="76"/>
      <c r="KL246" s="66"/>
      <c r="KM246" s="76"/>
      <c r="KN246" s="66"/>
      <c r="KO246" s="76"/>
      <c r="KP246" s="66"/>
      <c r="KQ246" s="76"/>
      <c r="KR246" s="66"/>
      <c r="KS246" s="76"/>
      <c r="KT246" s="66"/>
      <c r="KU246" s="76"/>
      <c r="KV246" s="66"/>
      <c r="KW246" s="76"/>
      <c r="KX246" s="66"/>
      <c r="KY246" s="76"/>
      <c r="KZ246" s="66"/>
      <c r="LA246" s="76"/>
      <c r="LB246" s="66"/>
      <c r="LC246" s="76"/>
      <c r="LD246" s="66"/>
      <c r="LE246" s="76"/>
      <c r="LF246" s="66"/>
      <c r="LG246" s="76"/>
      <c r="LH246" s="66"/>
      <c r="LI246" s="76"/>
      <c r="LJ246" s="66"/>
      <c r="LK246" s="76"/>
      <c r="LL246" s="66"/>
      <c r="LM246" s="76"/>
      <c r="LN246" s="66"/>
      <c r="LO246" s="76"/>
      <c r="LP246" s="66"/>
      <c r="LQ246" s="76"/>
      <c r="LR246" s="66"/>
      <c r="LS246" s="76"/>
      <c r="LT246" s="66"/>
      <c r="LU246" s="76"/>
      <c r="LV246" s="66"/>
      <c r="LW246" s="76"/>
      <c r="LX246" s="66"/>
      <c r="LY246" s="76"/>
      <c r="LZ246" s="66"/>
      <c r="MA246" s="76"/>
      <c r="MB246" s="66"/>
      <c r="MC246" s="76"/>
      <c r="MD246" s="66"/>
      <c r="MG246" s="1" t="str" cm="1">
        <f t="array" ref="MG246">IFERROR(INDEX(Paste_Here!$B$2:$B$850, MATCH(0, COUNTIF(MG$4:MG245, Paste_Here!$B$2:$B$850) + IF(Paste_Here!$B$2:$B$850="", 1, 0), 0)), "")</f>
        <v/>
      </c>
      <c r="MH246" s="1" t="str">
        <f>IF(MG246&lt;&gt;"", INDEX(Paste_Here!$A$2:$A$850, MATCH(MG246, Paste_Here!$B$2:$B$850, 0)), "")</f>
        <v/>
      </c>
      <c r="MI246" s="1" t="str">
        <f t="shared" si="32"/>
        <v/>
      </c>
      <c r="MJ246" s="1" t="str" cm="1">
        <f t="array" ref="MJ246">IFERROR(INDEX($MI$5:$MI$850, MATCH(SMALL(IF($MI$5:$MI$850&lt;&gt;"", COUNTIF($MI$5:$MI$850, "&lt;"&amp;$MI$5:$MI$850)+1), ROW()-ROW($MJ$5)+1), COUNTIF($MI$5:$MI$850, "&lt;"&amp;$MI$5:$MI$850)+1, 0)), "")</f>
        <v/>
      </c>
    </row>
    <row r="247" spans="1:348">
      <c r="A247" s="66"/>
      <c r="B247" s="76" t="str">
        <f t="shared" si="25"/>
        <v/>
      </c>
      <c r="C247" s="66"/>
      <c r="D247" s="76" t="str">
        <f>IFERROR(IF(B247&lt;&gt;"", IF(AND(INDEX(Paste_Here!B$2:B$850, MATCH(B247, Paste_Here!A$2:A$850, 0))&lt;&gt;"", ISNUMBER(VALUE(INDEX(Paste_Here!B$2:B$850, MATCH(B247, Paste_Here!A$2:A$850, 0))))), INDEX(Paste_Here!B$2:B$850, MATCH(B247, Paste_Here!A$2:A$850, 0)), ""), ""), "")</f>
        <v/>
      </c>
      <c r="E247" s="66"/>
      <c r="F247" s="76" t="str">
        <f>IFERROR(IF(B247&lt;&gt;"", IF(ISTEXT(INDEX(Paste_Here!K$2:K$850, MATCH(B247, Paste_Here!A$2:A$850, 0))), INDEX(Paste_Here!K$2:K$850, MATCH(B247, Paste_Here!A$2:A$850, 0)), ""), ""), "")</f>
        <v/>
      </c>
      <c r="G247" s="66"/>
      <c r="H247" s="76" t="str">
        <f>IFERROR(IF(B247&lt;&gt;"", IF(ISTEXT(INDEX(Paste_Here!C$2:C$850, MATCH(B247, Paste_Here!A$2:A$850, 0))), INDEX(Paste_Here!C$2:C$850, MATCH(B247, Paste_Here!A$2:A$850, 0)), ""), ""), "")</f>
        <v/>
      </c>
      <c r="I247" s="66"/>
      <c r="J247" s="76" t="str">
        <f>IFERROR(IF(B247&lt;&gt;"", IF(ISNUMBER(SEARCH("s", LOWER(INDEX(Paste_Here!M$2:M$850, MATCH(B247, Paste_Here!A$2:A$850, 0))))), "Yes", IF(INDEX(Paste_Here!M$2:M$850, MATCH(B247, Paste_Here!A$2:A$850, 0))&lt;&gt;"", "No", "")), ""), "")</f>
        <v/>
      </c>
      <c r="K247" s="66"/>
      <c r="L247" s="76" t="str">
        <f>IFERROR(IF(B247&lt;&gt;"", IF(ISNUMBER(SEARCH("yes", LOWER(INDEX(Paste_Here!E$2:E$850, MATCH(B247, Paste_Here!A$2:A$850, 0))))), "Yes", IF(ISNUMBER(SEARCH("no", LOWER(INDEX(Paste_Here!E$2:E$850, MATCH(B247, Paste_Here!A$2:A$850, 0))))), "No", "")), ""), "")</f>
        <v/>
      </c>
      <c r="M247" s="66"/>
      <c r="N247" s="76" t="str">
        <f>IFERROR(IF(B247&lt;&gt;"", IF(ISNUMBER(SEARCH("yes", LOWER(INDEX(Paste_Here!F$2:F$850, MATCH(B247, Paste_Here!A$2:A$850, 0))))), "Yes", IF(ISNUMBER(SEARCH("no", LOWER(INDEX(Paste_Here!F$2:F$850, MATCH(B247, Paste_Here!A$2:A$850, 0))))), "No", "")), ""), "")</f>
        <v/>
      </c>
      <c r="O247" s="66"/>
      <c r="P247" s="76" t="str">
        <f>IFERROR(IF(B247&lt;&gt;"", IF(ISNUMBER(SEARCH("yes", LOWER(INDEX(Paste_Here!L$2:L$850, MATCH(B247, Paste_Here!A$2:A$850, 0))))), "Yes", IF(ISNUMBER(SEARCH("no", LOWER(INDEX(Paste_Here!L$2:L$850, MATCH(B247, Paste_Here!A$2:A$850, 0))))), "No", "")), ""), "")</f>
        <v/>
      </c>
      <c r="Q247" s="66"/>
      <c r="R247" s="76" t="str">
        <f>IFERROR(IF(B247&lt;&gt;"", IF(ISNUMBER(SEARCH("transitional 2", LOWER(INDEX(Paste_Here!D$2:D$850, MATCH(B247, Paste_Here!A$2:A$850, 0))))), "T2", IF(ISNUMBER(SEARCH("transitional 1", LOWER(INDEX(Paste_Here!D$2:D$850, MATCH(B247, Paste_Here!A$2:A$850, 0))))), "T1", IF(ISNUMBER(SEARCH("waived ell services", LOWER(INDEX(Paste_Here!D$2:D$850, MATCH(B247, Paste_Here!A$2:A$850, 0))))), "W", IF(ISNUMBER(SEARCH("english language learner", LOWER(INDEX(Paste_Here!D$2:D$850, MATCH(B247, Paste_Here!A$2:A$850, 0))))), "L", "")))), ""), "")</f>
        <v/>
      </c>
      <c r="S247" s="66"/>
      <c r="T247" s="76" t="str">
        <f>IFERROR(IF(B247&lt;&gt;"", IF(ISNUMBER(SEARCH("yes", LOWER(INDEX(Paste_Here!I$2:I$850, MATCH(B247, Paste_Here!A$2:A$850, 0))))), "Yes", IF(ISNUMBER(SEARCH("no", LOWER(INDEX(Paste_Here!I$2:I$850, MATCH(B247, Paste_Here!A$2:A$850, 0))))), "No", "")), ""), "")</f>
        <v/>
      </c>
      <c r="U247" s="66"/>
      <c r="V247" s="76" t="str">
        <f>IFERROR(IF(B247&lt;&gt;"", IF(ISTEXT(INDEX(Paste_Here!J$2:J$850, MATCH(B247, Paste_Here!A$2:A$850, 0))), VALUE(INDEX(Paste_Here!J$2:J$850, MATCH(B247, Paste_Here!A$2:A$850, 0))), ""), ""), "")</f>
        <v/>
      </c>
      <c r="W247" s="66"/>
      <c r="X247" s="66"/>
      <c r="Y247" s="76" t="str">
        <f t="shared" si="26"/>
        <v/>
      </c>
      <c r="Z247" s="66"/>
      <c r="AA247" s="76" t="str">
        <f>IFERROR(IF(B247&lt;&gt;"", IF(AND(INDEX(Paste_Here!AI$2:AI$850, MATCH(B247, Paste_Here!A$2:A$850, 0))&lt;&gt;"", ISNUMBER(VALUE(INDEX(Paste_Here!AI$2:AI$850, MATCH(B247, Paste_Here!A$2:A$850, 0))))), INDEX(Paste_Here!AI$2:AI$850, MATCH(B247, Paste_Here!A$2:A$850, 0)), ""), ""), "")</f>
        <v/>
      </c>
      <c r="AB247" s="66"/>
      <c r="AC247" s="76" t="str">
        <f>IFERROR(IF(B247&lt;&gt;"", IF(AND(INDEX(Paste_Here!AJ$2:AJ$850, MATCH(B247, Paste_Here!A$2:A$850, 0))&lt;&gt;"", ISNUMBER(VALUE(INDEX(Paste_Here!AJ$2:AJ$850, MATCH(B247, Paste_Here!A$2:A$850, 0))))), INDEX(Paste_Here!AJ$2:AJ$850, MATCH(B247, Paste_Here!A$2:A$850, 0)), ""), ""), "")</f>
        <v/>
      </c>
      <c r="AD247" s="66"/>
      <c r="AE247" s="76" t="str">
        <f>IFERROR(IF(B247&lt;&gt;"", IF(AND(INDEX(Paste_Here!AK$2:AK$850, MATCH(B247, Paste_Here!A$2:A$850, 0))&lt;&gt;"", ISNUMBER(VALUE(INDEX(Paste_Here!AK$2:AK$850, MATCH(B247, Paste_Here!A$2:A$850, 0))))), INDEX(Paste_Here!AK$2:AK$850, MATCH(B247, Paste_Here!A$2:A$850, 0)), ""), ""), "")</f>
        <v/>
      </c>
      <c r="AF247" s="66"/>
      <c r="AG247" s="76" t="str">
        <f>IFERROR(IF(B247&lt;&gt;"", IF(AND(INDEX(Paste_Here!AL$2:AL$850, MATCH(B247, Paste_Here!A$2:A$850, 0))&lt;&gt;"", ISNUMBER(VALUE(INDEX(Paste_Here!AL$2:AL$850, MATCH(B247, Paste_Here!A$2:A$850, 0))))), INDEX(Paste_Here!AL$2:AL$850, MATCH(B247, Paste_Here!A$2:A$850, 0)), ""), ""), "")</f>
        <v/>
      </c>
      <c r="AH247" s="66"/>
      <c r="AI247" s="76" t="str">
        <f>IFERROR(IF(B247&lt;&gt;"", IF(AND(INDEX(Paste_Here!AH$2:AH$850, MATCH(B247, Paste_Here!A$2:A$850, 0))&lt;&gt;"", ISNUMBER(VALUE(INDEX(Paste_Here!AH$2:AH$850, MATCH(B247, Paste_Here!A$2:A$850, 0))))), IF(VALUE(INDEX(Paste_Here!AH$2:AH$850, MATCH(B247, Paste_Here!A$2:A$850, 0)))=0, "", INDEX(Paste_Here!AH$2:AH$850, MATCH(B247, Paste_Here!A$2:A$850, 0))), ""), ""), "")</f>
        <v/>
      </c>
      <c r="AJ247" s="66"/>
      <c r="AK247" s="76" t="str">
        <f>IFERROR(IF(B247&lt;&gt;"", IF(AND(INDEX(Paste_Here!N$2:N$850, MATCH(B247, Paste_Here!A$2:A$850, 0))&lt;&gt;"", ISNUMBER(VALUE(INDEX(Paste_Here!N$2:N$850, MATCH(B247, Paste_Here!A$2:A$850, 0))))), INDEX(Paste_Here!N$2:N$850, MATCH(B247, Paste_Here!A$2:A$850, 0)), ""), ""), "")</f>
        <v/>
      </c>
      <c r="AL247" s="66"/>
      <c r="AM247" s="76" t="str">
        <f>IFERROR(IF(B247&lt;&gt;"", IF(AND(INDEX(Paste_Here!O$2:O$850, MATCH(B247, Paste_Here!A$2:A$850, 0))&lt;&gt;"", ISNUMBER(VALUE(INDEX(Paste_Here!O$2:O$850, MATCH(B247, Paste_Here!A$2:A$850, 0))))), INDEX(Paste_Here!O$2:O$850, MATCH(B247, Paste_Here!A$2:A$850, 0)), ""), ""), "")</f>
        <v/>
      </c>
      <c r="AN247" s="66"/>
      <c r="AO247" s="76"/>
      <c r="AP247" s="66"/>
      <c r="AQ247" s="76"/>
      <c r="AR247" s="66"/>
      <c r="AS247" s="76"/>
      <c r="AT247" s="66"/>
      <c r="AU247" s="66"/>
      <c r="AV247" s="76" t="str">
        <f t="shared" si="27"/>
        <v/>
      </c>
      <c r="AW247" s="66"/>
      <c r="AX247" s="76" t="str">
        <f>IFERROR(IF(B247&lt;&gt;"", IF(ISNUMBER(SEARCH("Revealed-Potential (Primary Focus)", LOWER(INDEX(Paste_Here!Z$2:Z$850, MATCH(B247, Paste_Here!A$2:A$850, 0))))), "Rev-Potential: Prim", IF(ISNUMBER(SEARCH("Revealed-Potential (Secondary Focus)", LOWER(INDEX(Paste_Here!Z$2:Z$850, MATCH(B247, Paste_Here!A$2:A$850, 0))))), "Rev-Potential: Sec", IF(ISNUMBER(SEARCH("Monitoring", LOWER(INDEX(Paste_Here!Z$2:Z$850, MATCH(B247, Paste_Here!A$2:A$850, 0))))), "Monitoring", IF(ISNUMBER(SEARCH("At-Promise (Secondary Focus)", LOWER(INDEX(Paste_Here!Z$2:Z$850, MATCH(B247, Paste_Here!A$2:A$850, 0))))), "At-Promise: Sec", IF(ISNUMBER(SEARCH("At-Promise (Primary Focus)", LOWER(INDEX(Paste_Here!Z$2:Z$850, MATCH(B247, Paste_Here!A$2:A$850, 0))))), "At-Promise: Prim", ""))))), ""), "")</f>
        <v/>
      </c>
      <c r="AY247" s="66"/>
      <c r="AZ247" s="76"/>
      <c r="BA247" s="66"/>
      <c r="BB247" s="76"/>
      <c r="BC247" s="66"/>
      <c r="BD247" s="76"/>
      <c r="BE247" s="66"/>
      <c r="BF247" s="76"/>
      <c r="BG247" s="66"/>
      <c r="BH247" s="76"/>
      <c r="BI247" s="66"/>
      <c r="BJ247" s="66"/>
      <c r="BK247" s="76" t="str">
        <f t="shared" si="28"/>
        <v/>
      </c>
      <c r="BL247" s="66"/>
      <c r="BM247" s="76" t="str">
        <f>IFERROR(IF(B247&lt;&gt;"", IF(AND(ISNUMBER(VALUE(SUBSTITUTE(SUBSTITUTE(Paste_Here!R247, "br", "-"), "L", ""))), VALUE(SUBSTITUTE(SUBSTITUTE(Paste_Here!R247, "br", "-"), "L", "")) &gt;= 1095), "Yes", IF(AND(ISNUMBER(VALUE(SUBSTITUTE(SUBSTITUTE(Paste_Here!R247, "br", "-"), "L", ""))), VALUE(SUBSTITUTE(SUBSTITUTE(Paste_Here!R247, "br", "-"), "L", "")) &lt;= 1094), "No", "")), ""), "")</f>
        <v/>
      </c>
      <c r="BN247" s="66"/>
      <c r="BO247" s="76" t="str">
        <f>IFERROR(IF(B247&lt;&gt;"", IF(COUNTIF(INDEX(Paste_Here!Y$2:AB$850, MATCH(B247, Paste_Here!A$2:A$850, 0), 0), "yes") &gt; 0, "Yes", IF(COUNTIF(INDEX(Paste_Here!Y$2:AB$850, MATCH(B247, Paste_Here!A$2:A$850, 0), 0), "no") &gt; 0, "No", "")), ""), "")</f>
        <v/>
      </c>
      <c r="BP247" s="66"/>
      <c r="BQ247" s="76" t="str">
        <f>IFERROR(IF(B247&lt;&gt;"", IF(AND(ISNUMBER(VALUE(SUBSTITUTE(SUBSTITUTE(Paste_Here!U247, "em", "-"), "q", ""))), VALUE(SUBSTITUTE(SUBSTITUTE(Paste_Here!U247, "em", "-"), "q", "")) &gt;= 910), "Yes", IF(AND(ISNUMBER(VALUE(SUBSTITUTE(SUBSTITUTE(Paste_Here!U247, "em", "-"), "q", ""))), VALUE(SUBSTITUTE(SUBSTITUTE(Paste_Here!U247, "em", "-"), "q", "")) &lt;= 909), "No", "")), ""), "")</f>
        <v/>
      </c>
      <c r="BR247" s="66"/>
      <c r="BS247" s="76" t="str">
        <f>IFERROR(IF(B247&lt;&gt;"", IF(AND(INDEX(Paste_Here!X$2:X$850, MATCH(B247, Paste_Here!A$2:A$850, 0))&lt;&gt;"", ISNUMBER(VALUE(INDEX(Paste_Here!X$2:X$850, MATCH(B247, Paste_Here!A$2:A$850, 0))))), INDEX(Paste_Here!X$2:X$850, MATCH(B247, Paste_Here!A$2:A$850, 0)), ""), ""), "")</f>
        <v/>
      </c>
      <c r="BT247" s="66"/>
      <c r="BU247" s="76" t="str">
        <f>IFERROR(IF(B247&lt;&gt;"", IF(ISNUMBER(VALUE(INDEX(Paste_Here!G$2:G$850, MATCH(B247, Paste_Here!A$2:A$850, 0)))), IF(VALUE(INDEX(Paste_Here!G$2:G$850, MATCH(B247, Paste_Here!A$2:A$850, 0)))=0, "No", IF(AND(VALUE(INDEX(Paste_Here!G$2:G$850, MATCH(B247, Paste_Here!A$2:A$850, 0)))&gt;=1, VALUE(INDEX(Paste_Here!G$2:G$850, MATCH(B247, Paste_Here!A$2:A$850, 0)))&lt;=4), VALUE(INDEX(Paste_Here!G$2:G$850, MATCH(B247, Paste_Here!A$2:A$850, 0))), "")), ""), ""), "")</f>
        <v/>
      </c>
      <c r="BV247" s="66"/>
      <c r="BW247" s="76" t="str">
        <f>IFERROR(IF(B247&lt;&gt;"", IF(ISNUMBER(VALUE(INDEX(Paste_Here!H$2:H$850, MATCH(B247, Paste_Here!A$2:A$850, 0)))), IF(VALUE(INDEX(Paste_Here!H$2:H$850, MATCH(B247, Paste_Here!A$2:A$850, 0)))=0, "No", IF(AND(VALUE(INDEX(Paste_Here!H$2:H$850, MATCH(B247, Paste_Here!A$2:A$850, 0)))&gt;=1, VALUE(INDEX(Paste_Here!H$2:H$850, MATCH(B247, Paste_Here!A$2:A$850, 0)))&lt;=4), VALUE(INDEX(Paste_Here!H$2:H$850, MATCH(B247, Paste_Here!A$2:A$850, 0))), "")), ""), ""), "")</f>
        <v/>
      </c>
      <c r="BX247" s="66"/>
      <c r="BY247" s="76"/>
      <c r="BZ247" s="66"/>
      <c r="CA247" s="76"/>
      <c r="CB247" s="66"/>
      <c r="CC247" s="66"/>
      <c r="CD247" s="76" t="str">
        <f t="shared" si="29"/>
        <v/>
      </c>
      <c r="CE247" s="66"/>
      <c r="CF247" s="76" t="str">
        <f>IFERROR(IF(B247&lt;&gt;"", IF(AND(INDEX(Paste_Here!P$2:P$850, MATCH(B247, Paste_Here!A$2:A$850, 0))&lt;&gt;"", ISNUMBER(VALUE(INDEX(Paste_Here!P$2:P$850, MATCH(B247, Paste_Here!A$2:A$850, 0))))), INDEX(Paste_Here!P$2:P$850, MATCH(B247, Paste_Here!A$2:A$850, 0)), ""), ""), "")</f>
        <v/>
      </c>
      <c r="CG247" s="66"/>
      <c r="CH247" s="76" t="str">
        <f>IFERROR(IF(B247&lt;&gt;"", IF(ISNUMBER(SEARCH("highrisk", LOWER(INDEX(Paste_Here!Q$2:Q$850, MATCH(B247, Paste_Here!A$2:A$850, 0))))), "High Risk", IF(ISNUMBER(SEARCH("lowrisk", LOWER(INDEX(Paste_Here!Q$2:Q$850, MATCH(B247, Paste_Here!A$2:A$850, 0))))), "Low Risk", IF(ISNUMBER(SEARCH("somerisk", LOWER(INDEX(Paste_Here!Q$2:Q$850, MATCH(B247, Paste_Here!A$2:A$850, 0))))), "Some Risk", ""))), ""), "")</f>
        <v/>
      </c>
      <c r="CI247" s="66"/>
      <c r="CJ247" s="76" t="str">
        <f>IFERROR(IF(B247&lt;&gt;"", IF(AND(INDEX(Paste_Here!AA$2:AA$850, MATCH(B247, Paste_Here!A$2:A$850, 0))&lt;&gt;"", ISNUMBER(VALUE(INDEX(Paste_Here!AA$2:AA$850, MATCH(B247, Paste_Here!A$2:A$850, 0))))), INDEX(Paste_Here!AA$2:AA$850, MATCH(B247, Paste_Here!A$2:A$850, 0)), ""), ""), "")</f>
        <v/>
      </c>
      <c r="CK247" s="66"/>
      <c r="CL247" s="76" t="str">
        <f>IFERROR(IF(B247&lt;&gt;"", IF(LOWER(INDEX(Paste_Here!AB$2:AB$850, MATCH(B247, Paste_Here!A$2:A$850, 0)))="approaching expectations", "Approaching", IF(LOWER(INDEX(Paste_Here!AB$2:AB$850, MATCH(B247, Paste_Here!A$2:A$850, 0)))="met expectations", "Met", IF(LOWER(INDEX(Paste_Here!AB$2:AB$850, MATCH(B247, Paste_Here!A$2:A$850, 0)))="exceeded expectations", "Exceeded", IF(LOWER(INDEX(Paste_Here!AB$2:AB$850, MATCH(B247, Paste_Here!A$2:A$850, 0)))="below expectations", "Below", "")))), ""), "")</f>
        <v/>
      </c>
      <c r="CM247" s="66"/>
      <c r="CN247" s="76" t="str">
        <f>IFERROR(IF(B247&lt;&gt;"", IF(AND(INDEX(Paste_Here!AC$2:AC$850, MATCH(B247, Paste_Here!A$2:A$850, 0))&lt;&gt;"", ISNUMBER(VALUE(INDEX(Paste_Here!AC$2:AC$850, MATCH(B247, Paste_Here!A$2:A$850, 0))))), INDEX(Paste_Here!AC$2:AC$850, MATCH(B247, Paste_Here!A$2:A$850, 0)), ""), ""), "")</f>
        <v/>
      </c>
      <c r="CO247" s="66"/>
      <c r="CP247" s="76"/>
      <c r="CQ247" s="66"/>
      <c r="CR247" s="76"/>
      <c r="CS247" s="66"/>
      <c r="CT247" s="76"/>
      <c r="CU247" s="66"/>
      <c r="CV247" s="76"/>
      <c r="CW247" s="66"/>
      <c r="CX247" s="76"/>
      <c r="CY247" s="66"/>
      <c r="CZ247" s="66"/>
      <c r="DA247" s="76" t="str">
        <f t="shared" si="30"/>
        <v/>
      </c>
      <c r="DB247" s="66"/>
      <c r="DC247" s="76" t="str">
        <f>IFERROR(IF(B247&lt;&gt;"", IF(AND(INDEX(Paste_Here!V$2:V$850, MATCH(B247, Paste_Here!A$2:A$850, 0))&lt;&gt;"", ISNUMBER(VALUE(INDEX(Paste_Here!V$2:V$850, MATCH(B247, Paste_Here!A$2:A$850, 0))))), INDEX(Paste_Here!V$2:V$850, MATCH(B247, Paste_Here!A$2:A$850, 0)), ""), ""), "")</f>
        <v/>
      </c>
      <c r="DD247" s="66"/>
      <c r="DE247" s="76" t="str">
        <f>IFERROR(IF(B247&lt;&gt;"", IF(ISNUMBER(SEARCH("highrisk", LOWER(INDEX(Paste_Here!W$2:W$850, MATCH(B247, Paste_Here!A$2:A$850, 0))))), "High Risk", IF(ISNUMBER(SEARCH("lowrisk", LOWER(INDEX(Paste_Here!W$2:W$850, MATCH(B247, Paste_Here!A$2:A$850, 0))))), "Low Risk", IF(ISNUMBER(SEARCH("somerisk", LOWER(INDEX(Paste_Here!W$2:W$850, MATCH(B247, Paste_Here!A$2:A$850, 0))))), "Some Risk", ""))), ""), "")</f>
        <v/>
      </c>
      <c r="DF247" s="66"/>
      <c r="DG247" s="76" t="str">
        <f>IFERROR(IF(B247&lt;&gt;"", IF(AND(INDEX(Paste_Here!S$2:S$850, MATCH(B247, Paste_Here!A$2:A$850, 0))&lt;&gt;"", ISNUMBER(VALUE(INDEX(Paste_Here!S$2:S$850, MATCH(B247, Paste_Here!A$2:A$850, 0))))), INDEX(Paste_Here!S$2:S$850, MATCH(B247, Paste_Here!A$2:A$850, 0)), ""), ""), "")</f>
        <v/>
      </c>
      <c r="DH247" s="66"/>
      <c r="DI247" s="76" t="str">
        <f>IFERROR(IF(B247&lt;&gt;"", IF(ISNUMBER(SEARCH("highrisk", LOWER(INDEX(Paste_Here!T$2:T$850, MATCH(B247, Paste_Here!A$2:A$850, 0))))), "High Risk", IF(ISNUMBER(SEARCH("lowrisk", LOWER(INDEX(Paste_Here!T$2:T$850, MATCH(B247, Paste_Here!A$2:A$850, 0))))), "Low Risk", IF(ISNUMBER(SEARCH("somerisk", LOWER(INDEX(Paste_Here!T$2:T$850, MATCH(B247, Paste_Here!A$2:A$850, 0))))), "Some Risk", ""))), ""), "")</f>
        <v/>
      </c>
      <c r="DJ247" s="66"/>
      <c r="DK247" s="76" t="str">
        <f>IFERROR(IF(B247&lt;&gt;"", IF(AND(INDEX(Paste_Here!AD$2:AD$850, MATCH(B247, Paste_Here!A$2:A$850, 0))&lt;&gt;"", ISNUMBER(VALUE(INDEX(Paste_Here!AD$2:AD$850, MATCH(B247, Paste_Here!A$2:A$850, 0))))), INDEX(Paste_Here!AD$2:AD$850, MATCH(B247, Paste_Here!A$2:A$850, 0)), ""), ""), "")</f>
        <v/>
      </c>
      <c r="DL247" s="66"/>
      <c r="DM247" s="76" t="str">
        <f>IFERROR(IF(B247&lt;&gt;"", IF(LOWER(INDEX(Paste_Here!AE$2:AE$850, MATCH(B247, Paste_Here!A$2:A$850, 0)))="approaching expectations", "Approaching", IF(LOWER(INDEX(Paste_Here!AE$2:AE$850, MATCH(B247, Paste_Here!A$2:A$850, 0)))="met expectations", "Met", IF(LOWER(INDEX(Paste_Here!AE$2:AE$850, MATCH(B247, Paste_Here!A$2:A$850, 0)))="exceeded expectations", "Exceeded", IF(LOWER(INDEX(Paste_Here!AE$2:AE$850, MATCH(B247, Paste_Here!A$2:A$850, 0)))="below expectations", "Below", "")))), ""), "")</f>
        <v/>
      </c>
      <c r="DN247" s="66"/>
      <c r="DO247" s="76"/>
      <c r="DP247" s="66"/>
      <c r="DQ247" s="76"/>
      <c r="DR247" s="66"/>
      <c r="DS247" s="76"/>
      <c r="DT247" s="66"/>
      <c r="DU247" s="76"/>
      <c r="DV247" s="66"/>
      <c r="DW247" s="66"/>
      <c r="DX247" s="76" t="str">
        <f t="shared" si="31"/>
        <v/>
      </c>
      <c r="DY247" s="66"/>
      <c r="DZ247" s="76"/>
      <c r="EA247" s="66"/>
      <c r="EB247" s="76"/>
      <c r="EC247" s="66"/>
      <c r="ED247" s="76" t="str">
        <f>IFERROR(IF(B247&lt;&gt;"", IF(AND(INDEX(Paste_Here!AF$2:AF$850, MATCH(B247, Paste_Here!A$2:A$850, 0))&lt;&gt;"", ISNUMBER(VALUE(INDEX(Paste_Here!AF$2:AF$850, MATCH(B247, Paste_Here!A$2:A$850, 0))))), INDEX(Paste_Here!AF$2:AF$850, MATCH(B247, Paste_Here!A$2:A$850, 0)), ""), ""), "")</f>
        <v/>
      </c>
      <c r="EE247" s="66"/>
      <c r="EF247" s="76"/>
      <c r="EG247" s="66"/>
      <c r="EH247" s="76"/>
      <c r="EI247" s="66"/>
      <c r="EJ247" s="76" t="str">
        <f>IFERROR(IF(B247&lt;&gt;"", IF(AND(INDEX(Paste_Here!AG$2:AG$850, MATCH(B247, Paste_Here!A$2:A$850, 0))&lt;&gt;"", ISNUMBER(VALUE(INDEX(Paste_Here!AG$2:AG$850, MATCH(B247, Paste_Here!A$2:A$850, 0))))), INDEX(Paste_Here!AG$2:AG$850, MATCH(B247, Paste_Here!A$2:A$850, 0)), ""), ""), "")</f>
        <v/>
      </c>
      <c r="EK247" s="66"/>
      <c r="EL247" s="76"/>
      <c r="EM247" s="66"/>
      <c r="EN247" s="76"/>
      <c r="EO247" s="66"/>
      <c r="EP247" s="76"/>
      <c r="EQ247" s="66"/>
      <c r="ER247" s="76"/>
      <c r="ES247" s="66"/>
      <c r="ET247" s="66"/>
      <c r="EU247" s="76"/>
      <c r="EV247" s="66"/>
      <c r="EW247" s="76"/>
      <c r="EX247" s="66"/>
      <c r="EY247" s="76"/>
      <c r="EZ247" s="66"/>
      <c r="FA247" s="76"/>
      <c r="FB247" s="66"/>
      <c r="FC247" s="76"/>
      <c r="FD247" s="66"/>
      <c r="FE247" s="76"/>
      <c r="FF247" s="66"/>
      <c r="FG247" s="76"/>
      <c r="FH247" s="66"/>
      <c r="FI247" s="76"/>
      <c r="FJ247" s="66"/>
      <c r="FK247" s="76"/>
      <c r="FL247" s="66"/>
      <c r="FM247" s="76"/>
      <c r="FN247" s="66"/>
      <c r="FO247" s="76"/>
      <c r="FP247" s="66"/>
      <c r="FQ247" s="76"/>
      <c r="FR247" s="66"/>
      <c r="FS247" s="76"/>
      <c r="FT247" s="66"/>
      <c r="FU247" s="76"/>
      <c r="FV247" s="66"/>
      <c r="FW247" s="76"/>
      <c r="FX247" s="66"/>
      <c r="FY247" s="76"/>
      <c r="FZ247" s="66"/>
      <c r="GA247" s="76"/>
      <c r="GB247" s="66"/>
      <c r="GC247" s="76"/>
      <c r="GD247" s="66"/>
      <c r="GE247" s="76"/>
      <c r="GF247" s="66"/>
      <c r="GG247" s="76"/>
      <c r="GH247" s="66"/>
      <c r="GI247" s="76"/>
      <c r="GJ247" s="66"/>
      <c r="GK247" s="76"/>
      <c r="GL247" s="66"/>
      <c r="GM247" s="76"/>
      <c r="GN247" s="66"/>
      <c r="GO247" s="76"/>
      <c r="GP247" s="66"/>
      <c r="GQ247" s="76"/>
      <c r="GR247" s="66"/>
      <c r="GS247" s="76"/>
      <c r="GT247" s="66"/>
      <c r="GU247" s="76"/>
      <c r="GV247" s="66"/>
      <c r="GW247" s="76"/>
      <c r="GX247" s="66"/>
      <c r="GY247" s="76"/>
      <c r="GZ247" s="66"/>
      <c r="HA247" s="76"/>
      <c r="HB247" s="66"/>
      <c r="HC247" s="76"/>
      <c r="HD247" s="66"/>
      <c r="HE247" s="76"/>
      <c r="HF247" s="66"/>
      <c r="HG247" s="76"/>
      <c r="HH247" s="66"/>
      <c r="HI247" s="76"/>
      <c r="HJ247" s="66"/>
      <c r="HK247" s="76"/>
      <c r="HL247" s="66"/>
      <c r="HM247" s="76"/>
      <c r="HN247" s="66"/>
      <c r="HO247" s="76"/>
      <c r="HP247" s="66"/>
      <c r="HQ247" s="76"/>
      <c r="HR247" s="66"/>
      <c r="HS247" s="76"/>
      <c r="HT247" s="66"/>
      <c r="HU247" s="76"/>
      <c r="HV247" s="66"/>
      <c r="HW247" s="76"/>
      <c r="HX247" s="66"/>
      <c r="HY247" s="76"/>
      <c r="HZ247" s="66"/>
      <c r="IA247" s="76"/>
      <c r="IB247" s="66"/>
      <c r="IC247" s="76"/>
      <c r="ID247" s="66"/>
      <c r="IE247" s="76"/>
      <c r="IF247" s="66"/>
      <c r="IG247" s="76"/>
      <c r="IH247" s="66"/>
      <c r="II247" s="76"/>
      <c r="IJ247" s="66"/>
      <c r="IK247" s="76"/>
      <c r="IL247" s="66"/>
      <c r="IM247" s="76"/>
      <c r="IN247" s="66"/>
      <c r="IO247" s="76"/>
      <c r="IP247" s="66"/>
      <c r="IQ247" s="76"/>
      <c r="IR247" s="66"/>
      <c r="IS247" s="76"/>
      <c r="IT247" s="66"/>
      <c r="IU247" s="76"/>
      <c r="IV247" s="66"/>
      <c r="IW247" s="76"/>
      <c r="IX247" s="66"/>
      <c r="IY247" s="76"/>
      <c r="IZ247" s="66"/>
      <c r="JA247" s="76"/>
      <c r="JB247" s="66"/>
      <c r="JC247" s="76"/>
      <c r="JD247" s="66"/>
      <c r="JE247" s="76"/>
      <c r="JF247" s="66"/>
      <c r="JG247" s="76"/>
      <c r="JH247" s="66"/>
      <c r="JI247" s="76"/>
      <c r="JJ247" s="66"/>
      <c r="JK247" s="76"/>
      <c r="JL247" s="66"/>
      <c r="JM247" s="76"/>
      <c r="JN247" s="66"/>
      <c r="JO247" s="76"/>
      <c r="JP247" s="66"/>
      <c r="JQ247" s="76"/>
      <c r="JR247" s="66"/>
      <c r="JS247" s="76"/>
      <c r="JT247" s="66"/>
      <c r="JU247" s="76"/>
      <c r="JV247" s="66"/>
      <c r="JW247" s="76"/>
      <c r="JX247" s="66"/>
      <c r="JY247" s="76"/>
      <c r="JZ247" s="66"/>
      <c r="KA247" s="76"/>
      <c r="KB247" s="66"/>
      <c r="KC247" s="76"/>
      <c r="KD247" s="66"/>
      <c r="KE247" s="76"/>
      <c r="KF247" s="66"/>
      <c r="KG247" s="76"/>
      <c r="KH247" s="66"/>
      <c r="KI247" s="76"/>
      <c r="KJ247" s="66"/>
      <c r="KK247" s="76"/>
      <c r="KL247" s="66"/>
      <c r="KM247" s="76"/>
      <c r="KN247" s="66"/>
      <c r="KO247" s="76"/>
      <c r="KP247" s="66"/>
      <c r="KQ247" s="76"/>
      <c r="KR247" s="66"/>
      <c r="KS247" s="76"/>
      <c r="KT247" s="66"/>
      <c r="KU247" s="76"/>
      <c r="KV247" s="66"/>
      <c r="KW247" s="76"/>
      <c r="KX247" s="66"/>
      <c r="KY247" s="76"/>
      <c r="KZ247" s="66"/>
      <c r="LA247" s="76"/>
      <c r="LB247" s="66"/>
      <c r="LC247" s="76"/>
      <c r="LD247" s="66"/>
      <c r="LE247" s="76"/>
      <c r="LF247" s="66"/>
      <c r="LG247" s="76"/>
      <c r="LH247" s="66"/>
      <c r="LI247" s="76"/>
      <c r="LJ247" s="66"/>
      <c r="LK247" s="76"/>
      <c r="LL247" s="66"/>
      <c r="LM247" s="76"/>
      <c r="LN247" s="66"/>
      <c r="LO247" s="76"/>
      <c r="LP247" s="66"/>
      <c r="LQ247" s="76"/>
      <c r="LR247" s="66"/>
      <c r="LS247" s="76"/>
      <c r="LT247" s="66"/>
      <c r="LU247" s="76"/>
      <c r="LV247" s="66"/>
      <c r="LW247" s="76"/>
      <c r="LX247" s="66"/>
      <c r="LY247" s="76"/>
      <c r="LZ247" s="66"/>
      <c r="MA247" s="76"/>
      <c r="MB247" s="66"/>
      <c r="MC247" s="76"/>
      <c r="MD247" s="66"/>
      <c r="MG247" s="1" t="str" cm="1">
        <f t="array" ref="MG247">IFERROR(INDEX(Paste_Here!$B$2:$B$850, MATCH(0, COUNTIF(MG$4:MG246, Paste_Here!$B$2:$B$850) + IF(Paste_Here!$B$2:$B$850="", 1, 0), 0)), "")</f>
        <v/>
      </c>
      <c r="MH247" s="1" t="str">
        <f>IF(MG247&lt;&gt;"", INDEX(Paste_Here!$A$2:$A$850, MATCH(MG247, Paste_Here!$B$2:$B$850, 0)), "")</f>
        <v/>
      </c>
      <c r="MI247" s="1" t="str">
        <f t="shared" si="32"/>
        <v/>
      </c>
      <c r="MJ247" s="1" t="str" cm="1">
        <f t="array" ref="MJ247">IFERROR(INDEX($MI$5:$MI$850, MATCH(SMALL(IF($MI$5:$MI$850&lt;&gt;"", COUNTIF($MI$5:$MI$850, "&lt;"&amp;$MI$5:$MI$850)+1), ROW()-ROW($MJ$5)+1), COUNTIF($MI$5:$MI$850, "&lt;"&amp;$MI$5:$MI$850)+1, 0)), "")</f>
        <v/>
      </c>
    </row>
    <row r="248" spans="1:348">
      <c r="A248" s="66"/>
      <c r="B248" s="76" t="str">
        <f t="shared" si="25"/>
        <v/>
      </c>
      <c r="C248" s="66"/>
      <c r="D248" s="76" t="str">
        <f>IFERROR(IF(B248&lt;&gt;"", IF(AND(INDEX(Paste_Here!B$2:B$850, MATCH(B248, Paste_Here!A$2:A$850, 0))&lt;&gt;"", ISNUMBER(VALUE(INDEX(Paste_Here!B$2:B$850, MATCH(B248, Paste_Here!A$2:A$850, 0))))), INDEX(Paste_Here!B$2:B$850, MATCH(B248, Paste_Here!A$2:A$850, 0)), ""), ""), "")</f>
        <v/>
      </c>
      <c r="E248" s="66"/>
      <c r="F248" s="76" t="str">
        <f>IFERROR(IF(B248&lt;&gt;"", IF(ISTEXT(INDEX(Paste_Here!K$2:K$850, MATCH(B248, Paste_Here!A$2:A$850, 0))), INDEX(Paste_Here!K$2:K$850, MATCH(B248, Paste_Here!A$2:A$850, 0)), ""), ""), "")</f>
        <v/>
      </c>
      <c r="G248" s="66"/>
      <c r="H248" s="76" t="str">
        <f>IFERROR(IF(B248&lt;&gt;"", IF(ISTEXT(INDEX(Paste_Here!C$2:C$850, MATCH(B248, Paste_Here!A$2:A$850, 0))), INDEX(Paste_Here!C$2:C$850, MATCH(B248, Paste_Here!A$2:A$850, 0)), ""), ""), "")</f>
        <v/>
      </c>
      <c r="I248" s="66"/>
      <c r="J248" s="76" t="str">
        <f>IFERROR(IF(B248&lt;&gt;"", IF(ISNUMBER(SEARCH("s", LOWER(INDEX(Paste_Here!M$2:M$850, MATCH(B248, Paste_Here!A$2:A$850, 0))))), "Yes", IF(INDEX(Paste_Here!M$2:M$850, MATCH(B248, Paste_Here!A$2:A$850, 0))&lt;&gt;"", "No", "")), ""), "")</f>
        <v/>
      </c>
      <c r="K248" s="66"/>
      <c r="L248" s="76" t="str">
        <f>IFERROR(IF(B248&lt;&gt;"", IF(ISNUMBER(SEARCH("yes", LOWER(INDEX(Paste_Here!E$2:E$850, MATCH(B248, Paste_Here!A$2:A$850, 0))))), "Yes", IF(ISNUMBER(SEARCH("no", LOWER(INDEX(Paste_Here!E$2:E$850, MATCH(B248, Paste_Here!A$2:A$850, 0))))), "No", "")), ""), "")</f>
        <v/>
      </c>
      <c r="M248" s="66"/>
      <c r="N248" s="76" t="str">
        <f>IFERROR(IF(B248&lt;&gt;"", IF(ISNUMBER(SEARCH("yes", LOWER(INDEX(Paste_Here!F$2:F$850, MATCH(B248, Paste_Here!A$2:A$850, 0))))), "Yes", IF(ISNUMBER(SEARCH("no", LOWER(INDEX(Paste_Here!F$2:F$850, MATCH(B248, Paste_Here!A$2:A$850, 0))))), "No", "")), ""), "")</f>
        <v/>
      </c>
      <c r="O248" s="66"/>
      <c r="P248" s="76" t="str">
        <f>IFERROR(IF(B248&lt;&gt;"", IF(ISNUMBER(SEARCH("yes", LOWER(INDEX(Paste_Here!L$2:L$850, MATCH(B248, Paste_Here!A$2:A$850, 0))))), "Yes", IF(ISNUMBER(SEARCH("no", LOWER(INDEX(Paste_Here!L$2:L$850, MATCH(B248, Paste_Here!A$2:A$850, 0))))), "No", "")), ""), "")</f>
        <v/>
      </c>
      <c r="Q248" s="66"/>
      <c r="R248" s="76" t="str">
        <f>IFERROR(IF(B248&lt;&gt;"", IF(ISNUMBER(SEARCH("transitional 2", LOWER(INDEX(Paste_Here!D$2:D$850, MATCH(B248, Paste_Here!A$2:A$850, 0))))), "T2", IF(ISNUMBER(SEARCH("transitional 1", LOWER(INDEX(Paste_Here!D$2:D$850, MATCH(B248, Paste_Here!A$2:A$850, 0))))), "T1", IF(ISNUMBER(SEARCH("waived ell services", LOWER(INDEX(Paste_Here!D$2:D$850, MATCH(B248, Paste_Here!A$2:A$850, 0))))), "W", IF(ISNUMBER(SEARCH("english language learner", LOWER(INDEX(Paste_Here!D$2:D$850, MATCH(B248, Paste_Here!A$2:A$850, 0))))), "L", "")))), ""), "")</f>
        <v/>
      </c>
      <c r="S248" s="66"/>
      <c r="T248" s="76" t="str">
        <f>IFERROR(IF(B248&lt;&gt;"", IF(ISNUMBER(SEARCH("yes", LOWER(INDEX(Paste_Here!I$2:I$850, MATCH(B248, Paste_Here!A$2:A$850, 0))))), "Yes", IF(ISNUMBER(SEARCH("no", LOWER(INDEX(Paste_Here!I$2:I$850, MATCH(B248, Paste_Here!A$2:A$850, 0))))), "No", "")), ""), "")</f>
        <v/>
      </c>
      <c r="U248" s="66"/>
      <c r="V248" s="76" t="str">
        <f>IFERROR(IF(B248&lt;&gt;"", IF(ISTEXT(INDEX(Paste_Here!J$2:J$850, MATCH(B248, Paste_Here!A$2:A$850, 0))), VALUE(INDEX(Paste_Here!J$2:J$850, MATCH(B248, Paste_Here!A$2:A$850, 0))), ""), ""), "")</f>
        <v/>
      </c>
      <c r="W248" s="66"/>
      <c r="X248" s="66"/>
      <c r="Y248" s="76" t="str">
        <f t="shared" si="26"/>
        <v/>
      </c>
      <c r="Z248" s="66"/>
      <c r="AA248" s="76" t="str">
        <f>IFERROR(IF(B248&lt;&gt;"", IF(AND(INDEX(Paste_Here!AI$2:AI$850, MATCH(B248, Paste_Here!A$2:A$850, 0))&lt;&gt;"", ISNUMBER(VALUE(INDEX(Paste_Here!AI$2:AI$850, MATCH(B248, Paste_Here!A$2:A$850, 0))))), INDEX(Paste_Here!AI$2:AI$850, MATCH(B248, Paste_Here!A$2:A$850, 0)), ""), ""), "")</f>
        <v/>
      </c>
      <c r="AB248" s="66"/>
      <c r="AC248" s="76" t="str">
        <f>IFERROR(IF(B248&lt;&gt;"", IF(AND(INDEX(Paste_Here!AJ$2:AJ$850, MATCH(B248, Paste_Here!A$2:A$850, 0))&lt;&gt;"", ISNUMBER(VALUE(INDEX(Paste_Here!AJ$2:AJ$850, MATCH(B248, Paste_Here!A$2:A$850, 0))))), INDEX(Paste_Here!AJ$2:AJ$850, MATCH(B248, Paste_Here!A$2:A$850, 0)), ""), ""), "")</f>
        <v/>
      </c>
      <c r="AD248" s="66"/>
      <c r="AE248" s="76" t="str">
        <f>IFERROR(IF(B248&lt;&gt;"", IF(AND(INDEX(Paste_Here!AK$2:AK$850, MATCH(B248, Paste_Here!A$2:A$850, 0))&lt;&gt;"", ISNUMBER(VALUE(INDEX(Paste_Here!AK$2:AK$850, MATCH(B248, Paste_Here!A$2:A$850, 0))))), INDEX(Paste_Here!AK$2:AK$850, MATCH(B248, Paste_Here!A$2:A$850, 0)), ""), ""), "")</f>
        <v/>
      </c>
      <c r="AF248" s="66"/>
      <c r="AG248" s="76" t="str">
        <f>IFERROR(IF(B248&lt;&gt;"", IF(AND(INDEX(Paste_Here!AL$2:AL$850, MATCH(B248, Paste_Here!A$2:A$850, 0))&lt;&gt;"", ISNUMBER(VALUE(INDEX(Paste_Here!AL$2:AL$850, MATCH(B248, Paste_Here!A$2:A$850, 0))))), INDEX(Paste_Here!AL$2:AL$850, MATCH(B248, Paste_Here!A$2:A$850, 0)), ""), ""), "")</f>
        <v/>
      </c>
      <c r="AH248" s="66"/>
      <c r="AI248" s="76" t="str">
        <f>IFERROR(IF(B248&lt;&gt;"", IF(AND(INDEX(Paste_Here!AH$2:AH$850, MATCH(B248, Paste_Here!A$2:A$850, 0))&lt;&gt;"", ISNUMBER(VALUE(INDEX(Paste_Here!AH$2:AH$850, MATCH(B248, Paste_Here!A$2:A$850, 0))))), IF(VALUE(INDEX(Paste_Here!AH$2:AH$850, MATCH(B248, Paste_Here!A$2:A$850, 0)))=0, "", INDEX(Paste_Here!AH$2:AH$850, MATCH(B248, Paste_Here!A$2:A$850, 0))), ""), ""), "")</f>
        <v/>
      </c>
      <c r="AJ248" s="66"/>
      <c r="AK248" s="76" t="str">
        <f>IFERROR(IF(B248&lt;&gt;"", IF(AND(INDEX(Paste_Here!N$2:N$850, MATCH(B248, Paste_Here!A$2:A$850, 0))&lt;&gt;"", ISNUMBER(VALUE(INDEX(Paste_Here!N$2:N$850, MATCH(B248, Paste_Here!A$2:A$850, 0))))), INDEX(Paste_Here!N$2:N$850, MATCH(B248, Paste_Here!A$2:A$850, 0)), ""), ""), "")</f>
        <v/>
      </c>
      <c r="AL248" s="66"/>
      <c r="AM248" s="76" t="str">
        <f>IFERROR(IF(B248&lt;&gt;"", IF(AND(INDEX(Paste_Here!O$2:O$850, MATCH(B248, Paste_Here!A$2:A$850, 0))&lt;&gt;"", ISNUMBER(VALUE(INDEX(Paste_Here!O$2:O$850, MATCH(B248, Paste_Here!A$2:A$850, 0))))), INDEX(Paste_Here!O$2:O$850, MATCH(B248, Paste_Here!A$2:A$850, 0)), ""), ""), "")</f>
        <v/>
      </c>
      <c r="AN248" s="66"/>
      <c r="AO248" s="76"/>
      <c r="AP248" s="66"/>
      <c r="AQ248" s="76"/>
      <c r="AR248" s="66"/>
      <c r="AS248" s="76"/>
      <c r="AT248" s="66"/>
      <c r="AU248" s="66"/>
      <c r="AV248" s="76" t="str">
        <f t="shared" si="27"/>
        <v/>
      </c>
      <c r="AW248" s="66"/>
      <c r="AX248" s="76" t="str">
        <f>IFERROR(IF(B248&lt;&gt;"", IF(ISNUMBER(SEARCH("Revealed-Potential (Primary Focus)", LOWER(INDEX(Paste_Here!Z$2:Z$850, MATCH(B248, Paste_Here!A$2:A$850, 0))))), "Rev-Potential: Prim", IF(ISNUMBER(SEARCH("Revealed-Potential (Secondary Focus)", LOWER(INDEX(Paste_Here!Z$2:Z$850, MATCH(B248, Paste_Here!A$2:A$850, 0))))), "Rev-Potential: Sec", IF(ISNUMBER(SEARCH("Monitoring", LOWER(INDEX(Paste_Here!Z$2:Z$850, MATCH(B248, Paste_Here!A$2:A$850, 0))))), "Monitoring", IF(ISNUMBER(SEARCH("At-Promise (Secondary Focus)", LOWER(INDEX(Paste_Here!Z$2:Z$850, MATCH(B248, Paste_Here!A$2:A$850, 0))))), "At-Promise: Sec", IF(ISNUMBER(SEARCH("At-Promise (Primary Focus)", LOWER(INDEX(Paste_Here!Z$2:Z$850, MATCH(B248, Paste_Here!A$2:A$850, 0))))), "At-Promise: Prim", ""))))), ""), "")</f>
        <v/>
      </c>
      <c r="AY248" s="66"/>
      <c r="AZ248" s="76"/>
      <c r="BA248" s="66"/>
      <c r="BB248" s="76"/>
      <c r="BC248" s="66"/>
      <c r="BD248" s="76"/>
      <c r="BE248" s="66"/>
      <c r="BF248" s="76"/>
      <c r="BG248" s="66"/>
      <c r="BH248" s="76"/>
      <c r="BI248" s="66"/>
      <c r="BJ248" s="66"/>
      <c r="BK248" s="76" t="str">
        <f t="shared" si="28"/>
        <v/>
      </c>
      <c r="BL248" s="66"/>
      <c r="BM248" s="76" t="str">
        <f>IFERROR(IF(B248&lt;&gt;"", IF(AND(ISNUMBER(VALUE(SUBSTITUTE(SUBSTITUTE(Paste_Here!R248, "br", "-"), "L", ""))), VALUE(SUBSTITUTE(SUBSTITUTE(Paste_Here!R248, "br", "-"), "L", "")) &gt;= 1095), "Yes", IF(AND(ISNUMBER(VALUE(SUBSTITUTE(SUBSTITUTE(Paste_Here!R248, "br", "-"), "L", ""))), VALUE(SUBSTITUTE(SUBSTITUTE(Paste_Here!R248, "br", "-"), "L", "")) &lt;= 1094), "No", "")), ""), "")</f>
        <v/>
      </c>
      <c r="BN248" s="66"/>
      <c r="BO248" s="76" t="str">
        <f>IFERROR(IF(B248&lt;&gt;"", IF(COUNTIF(INDEX(Paste_Here!Y$2:AB$850, MATCH(B248, Paste_Here!A$2:A$850, 0), 0), "yes") &gt; 0, "Yes", IF(COUNTIF(INDEX(Paste_Here!Y$2:AB$850, MATCH(B248, Paste_Here!A$2:A$850, 0), 0), "no") &gt; 0, "No", "")), ""), "")</f>
        <v/>
      </c>
      <c r="BP248" s="66"/>
      <c r="BQ248" s="76" t="str">
        <f>IFERROR(IF(B248&lt;&gt;"", IF(AND(ISNUMBER(VALUE(SUBSTITUTE(SUBSTITUTE(Paste_Here!U248, "em", "-"), "q", ""))), VALUE(SUBSTITUTE(SUBSTITUTE(Paste_Here!U248, "em", "-"), "q", "")) &gt;= 910), "Yes", IF(AND(ISNUMBER(VALUE(SUBSTITUTE(SUBSTITUTE(Paste_Here!U248, "em", "-"), "q", ""))), VALUE(SUBSTITUTE(SUBSTITUTE(Paste_Here!U248, "em", "-"), "q", "")) &lt;= 909), "No", "")), ""), "")</f>
        <v/>
      </c>
      <c r="BR248" s="66"/>
      <c r="BS248" s="76" t="str">
        <f>IFERROR(IF(B248&lt;&gt;"", IF(AND(INDEX(Paste_Here!X$2:X$850, MATCH(B248, Paste_Here!A$2:A$850, 0))&lt;&gt;"", ISNUMBER(VALUE(INDEX(Paste_Here!X$2:X$850, MATCH(B248, Paste_Here!A$2:A$850, 0))))), INDEX(Paste_Here!X$2:X$850, MATCH(B248, Paste_Here!A$2:A$850, 0)), ""), ""), "")</f>
        <v/>
      </c>
      <c r="BT248" s="66"/>
      <c r="BU248" s="76" t="str">
        <f>IFERROR(IF(B248&lt;&gt;"", IF(ISNUMBER(VALUE(INDEX(Paste_Here!G$2:G$850, MATCH(B248, Paste_Here!A$2:A$850, 0)))), IF(VALUE(INDEX(Paste_Here!G$2:G$850, MATCH(B248, Paste_Here!A$2:A$850, 0)))=0, "No", IF(AND(VALUE(INDEX(Paste_Here!G$2:G$850, MATCH(B248, Paste_Here!A$2:A$850, 0)))&gt;=1, VALUE(INDEX(Paste_Here!G$2:G$850, MATCH(B248, Paste_Here!A$2:A$850, 0)))&lt;=4), VALUE(INDEX(Paste_Here!G$2:G$850, MATCH(B248, Paste_Here!A$2:A$850, 0))), "")), ""), ""), "")</f>
        <v/>
      </c>
      <c r="BV248" s="66"/>
      <c r="BW248" s="76" t="str">
        <f>IFERROR(IF(B248&lt;&gt;"", IF(ISNUMBER(VALUE(INDEX(Paste_Here!H$2:H$850, MATCH(B248, Paste_Here!A$2:A$850, 0)))), IF(VALUE(INDEX(Paste_Here!H$2:H$850, MATCH(B248, Paste_Here!A$2:A$850, 0)))=0, "No", IF(AND(VALUE(INDEX(Paste_Here!H$2:H$850, MATCH(B248, Paste_Here!A$2:A$850, 0)))&gt;=1, VALUE(INDEX(Paste_Here!H$2:H$850, MATCH(B248, Paste_Here!A$2:A$850, 0)))&lt;=4), VALUE(INDEX(Paste_Here!H$2:H$850, MATCH(B248, Paste_Here!A$2:A$850, 0))), "")), ""), ""), "")</f>
        <v/>
      </c>
      <c r="BX248" s="66"/>
      <c r="BY248" s="76"/>
      <c r="BZ248" s="66"/>
      <c r="CA248" s="76"/>
      <c r="CB248" s="66"/>
      <c r="CC248" s="66"/>
      <c r="CD248" s="76" t="str">
        <f t="shared" si="29"/>
        <v/>
      </c>
      <c r="CE248" s="66"/>
      <c r="CF248" s="76" t="str">
        <f>IFERROR(IF(B248&lt;&gt;"", IF(AND(INDEX(Paste_Here!P$2:P$850, MATCH(B248, Paste_Here!A$2:A$850, 0))&lt;&gt;"", ISNUMBER(VALUE(INDEX(Paste_Here!P$2:P$850, MATCH(B248, Paste_Here!A$2:A$850, 0))))), INDEX(Paste_Here!P$2:P$850, MATCH(B248, Paste_Here!A$2:A$850, 0)), ""), ""), "")</f>
        <v/>
      </c>
      <c r="CG248" s="66"/>
      <c r="CH248" s="76" t="str">
        <f>IFERROR(IF(B248&lt;&gt;"", IF(ISNUMBER(SEARCH("highrisk", LOWER(INDEX(Paste_Here!Q$2:Q$850, MATCH(B248, Paste_Here!A$2:A$850, 0))))), "High Risk", IF(ISNUMBER(SEARCH("lowrisk", LOWER(INDEX(Paste_Here!Q$2:Q$850, MATCH(B248, Paste_Here!A$2:A$850, 0))))), "Low Risk", IF(ISNUMBER(SEARCH("somerisk", LOWER(INDEX(Paste_Here!Q$2:Q$850, MATCH(B248, Paste_Here!A$2:A$850, 0))))), "Some Risk", ""))), ""), "")</f>
        <v/>
      </c>
      <c r="CI248" s="66"/>
      <c r="CJ248" s="76" t="str">
        <f>IFERROR(IF(B248&lt;&gt;"", IF(AND(INDEX(Paste_Here!AA$2:AA$850, MATCH(B248, Paste_Here!A$2:A$850, 0))&lt;&gt;"", ISNUMBER(VALUE(INDEX(Paste_Here!AA$2:AA$850, MATCH(B248, Paste_Here!A$2:A$850, 0))))), INDEX(Paste_Here!AA$2:AA$850, MATCH(B248, Paste_Here!A$2:A$850, 0)), ""), ""), "")</f>
        <v/>
      </c>
      <c r="CK248" s="66"/>
      <c r="CL248" s="76" t="str">
        <f>IFERROR(IF(B248&lt;&gt;"", IF(LOWER(INDEX(Paste_Here!AB$2:AB$850, MATCH(B248, Paste_Here!A$2:A$850, 0)))="approaching expectations", "Approaching", IF(LOWER(INDEX(Paste_Here!AB$2:AB$850, MATCH(B248, Paste_Here!A$2:A$850, 0)))="met expectations", "Met", IF(LOWER(INDEX(Paste_Here!AB$2:AB$850, MATCH(B248, Paste_Here!A$2:A$850, 0)))="exceeded expectations", "Exceeded", IF(LOWER(INDEX(Paste_Here!AB$2:AB$850, MATCH(B248, Paste_Here!A$2:A$850, 0)))="below expectations", "Below", "")))), ""), "")</f>
        <v/>
      </c>
      <c r="CM248" s="66"/>
      <c r="CN248" s="76" t="str">
        <f>IFERROR(IF(B248&lt;&gt;"", IF(AND(INDEX(Paste_Here!AC$2:AC$850, MATCH(B248, Paste_Here!A$2:A$850, 0))&lt;&gt;"", ISNUMBER(VALUE(INDEX(Paste_Here!AC$2:AC$850, MATCH(B248, Paste_Here!A$2:A$850, 0))))), INDEX(Paste_Here!AC$2:AC$850, MATCH(B248, Paste_Here!A$2:A$850, 0)), ""), ""), "")</f>
        <v/>
      </c>
      <c r="CO248" s="66"/>
      <c r="CP248" s="76"/>
      <c r="CQ248" s="66"/>
      <c r="CR248" s="76"/>
      <c r="CS248" s="66"/>
      <c r="CT248" s="76"/>
      <c r="CU248" s="66"/>
      <c r="CV248" s="76"/>
      <c r="CW248" s="66"/>
      <c r="CX248" s="76"/>
      <c r="CY248" s="66"/>
      <c r="CZ248" s="66"/>
      <c r="DA248" s="76" t="str">
        <f t="shared" si="30"/>
        <v/>
      </c>
      <c r="DB248" s="66"/>
      <c r="DC248" s="76" t="str">
        <f>IFERROR(IF(B248&lt;&gt;"", IF(AND(INDEX(Paste_Here!V$2:V$850, MATCH(B248, Paste_Here!A$2:A$850, 0))&lt;&gt;"", ISNUMBER(VALUE(INDEX(Paste_Here!V$2:V$850, MATCH(B248, Paste_Here!A$2:A$850, 0))))), INDEX(Paste_Here!V$2:V$850, MATCH(B248, Paste_Here!A$2:A$850, 0)), ""), ""), "")</f>
        <v/>
      </c>
      <c r="DD248" s="66"/>
      <c r="DE248" s="76" t="str">
        <f>IFERROR(IF(B248&lt;&gt;"", IF(ISNUMBER(SEARCH("highrisk", LOWER(INDEX(Paste_Here!W$2:W$850, MATCH(B248, Paste_Here!A$2:A$850, 0))))), "High Risk", IF(ISNUMBER(SEARCH("lowrisk", LOWER(INDEX(Paste_Here!W$2:W$850, MATCH(B248, Paste_Here!A$2:A$850, 0))))), "Low Risk", IF(ISNUMBER(SEARCH("somerisk", LOWER(INDEX(Paste_Here!W$2:W$850, MATCH(B248, Paste_Here!A$2:A$850, 0))))), "Some Risk", ""))), ""), "")</f>
        <v/>
      </c>
      <c r="DF248" s="66"/>
      <c r="DG248" s="76" t="str">
        <f>IFERROR(IF(B248&lt;&gt;"", IF(AND(INDEX(Paste_Here!S$2:S$850, MATCH(B248, Paste_Here!A$2:A$850, 0))&lt;&gt;"", ISNUMBER(VALUE(INDEX(Paste_Here!S$2:S$850, MATCH(B248, Paste_Here!A$2:A$850, 0))))), INDEX(Paste_Here!S$2:S$850, MATCH(B248, Paste_Here!A$2:A$850, 0)), ""), ""), "")</f>
        <v/>
      </c>
      <c r="DH248" s="66"/>
      <c r="DI248" s="76" t="str">
        <f>IFERROR(IF(B248&lt;&gt;"", IF(ISNUMBER(SEARCH("highrisk", LOWER(INDEX(Paste_Here!T$2:T$850, MATCH(B248, Paste_Here!A$2:A$850, 0))))), "High Risk", IF(ISNUMBER(SEARCH("lowrisk", LOWER(INDEX(Paste_Here!T$2:T$850, MATCH(B248, Paste_Here!A$2:A$850, 0))))), "Low Risk", IF(ISNUMBER(SEARCH("somerisk", LOWER(INDEX(Paste_Here!T$2:T$850, MATCH(B248, Paste_Here!A$2:A$850, 0))))), "Some Risk", ""))), ""), "")</f>
        <v/>
      </c>
      <c r="DJ248" s="66"/>
      <c r="DK248" s="76" t="str">
        <f>IFERROR(IF(B248&lt;&gt;"", IF(AND(INDEX(Paste_Here!AD$2:AD$850, MATCH(B248, Paste_Here!A$2:A$850, 0))&lt;&gt;"", ISNUMBER(VALUE(INDEX(Paste_Here!AD$2:AD$850, MATCH(B248, Paste_Here!A$2:A$850, 0))))), INDEX(Paste_Here!AD$2:AD$850, MATCH(B248, Paste_Here!A$2:A$850, 0)), ""), ""), "")</f>
        <v/>
      </c>
      <c r="DL248" s="66"/>
      <c r="DM248" s="76" t="str">
        <f>IFERROR(IF(B248&lt;&gt;"", IF(LOWER(INDEX(Paste_Here!AE$2:AE$850, MATCH(B248, Paste_Here!A$2:A$850, 0)))="approaching expectations", "Approaching", IF(LOWER(INDEX(Paste_Here!AE$2:AE$850, MATCH(B248, Paste_Here!A$2:A$850, 0)))="met expectations", "Met", IF(LOWER(INDEX(Paste_Here!AE$2:AE$850, MATCH(B248, Paste_Here!A$2:A$850, 0)))="exceeded expectations", "Exceeded", IF(LOWER(INDEX(Paste_Here!AE$2:AE$850, MATCH(B248, Paste_Here!A$2:A$850, 0)))="below expectations", "Below", "")))), ""), "")</f>
        <v/>
      </c>
      <c r="DN248" s="66"/>
      <c r="DO248" s="76"/>
      <c r="DP248" s="66"/>
      <c r="DQ248" s="76"/>
      <c r="DR248" s="66"/>
      <c r="DS248" s="76"/>
      <c r="DT248" s="66"/>
      <c r="DU248" s="76"/>
      <c r="DV248" s="66"/>
      <c r="DW248" s="66"/>
      <c r="DX248" s="76" t="str">
        <f t="shared" si="31"/>
        <v/>
      </c>
      <c r="DY248" s="66"/>
      <c r="DZ248" s="76"/>
      <c r="EA248" s="66"/>
      <c r="EB248" s="76"/>
      <c r="EC248" s="66"/>
      <c r="ED248" s="76" t="str">
        <f>IFERROR(IF(B248&lt;&gt;"", IF(AND(INDEX(Paste_Here!AF$2:AF$850, MATCH(B248, Paste_Here!A$2:A$850, 0))&lt;&gt;"", ISNUMBER(VALUE(INDEX(Paste_Here!AF$2:AF$850, MATCH(B248, Paste_Here!A$2:A$850, 0))))), INDEX(Paste_Here!AF$2:AF$850, MATCH(B248, Paste_Here!A$2:A$850, 0)), ""), ""), "")</f>
        <v/>
      </c>
      <c r="EE248" s="66"/>
      <c r="EF248" s="76"/>
      <c r="EG248" s="66"/>
      <c r="EH248" s="76"/>
      <c r="EI248" s="66"/>
      <c r="EJ248" s="76" t="str">
        <f>IFERROR(IF(B248&lt;&gt;"", IF(AND(INDEX(Paste_Here!AG$2:AG$850, MATCH(B248, Paste_Here!A$2:A$850, 0))&lt;&gt;"", ISNUMBER(VALUE(INDEX(Paste_Here!AG$2:AG$850, MATCH(B248, Paste_Here!A$2:A$850, 0))))), INDEX(Paste_Here!AG$2:AG$850, MATCH(B248, Paste_Here!A$2:A$850, 0)), ""), ""), "")</f>
        <v/>
      </c>
      <c r="EK248" s="66"/>
      <c r="EL248" s="76"/>
      <c r="EM248" s="66"/>
      <c r="EN248" s="76"/>
      <c r="EO248" s="66"/>
      <c r="EP248" s="76"/>
      <c r="EQ248" s="66"/>
      <c r="ER248" s="76"/>
      <c r="ES248" s="66"/>
      <c r="ET248" s="66"/>
      <c r="EU248" s="76"/>
      <c r="EV248" s="66"/>
      <c r="EW248" s="76"/>
      <c r="EX248" s="66"/>
      <c r="EY248" s="76"/>
      <c r="EZ248" s="66"/>
      <c r="FA248" s="76"/>
      <c r="FB248" s="66"/>
      <c r="FC248" s="76"/>
      <c r="FD248" s="66"/>
      <c r="FE248" s="76"/>
      <c r="FF248" s="66"/>
      <c r="FG248" s="76"/>
      <c r="FH248" s="66"/>
      <c r="FI248" s="76"/>
      <c r="FJ248" s="66"/>
      <c r="FK248" s="76"/>
      <c r="FL248" s="66"/>
      <c r="FM248" s="76"/>
      <c r="FN248" s="66"/>
      <c r="FO248" s="76"/>
      <c r="FP248" s="66"/>
      <c r="FQ248" s="76"/>
      <c r="FR248" s="66"/>
      <c r="FS248" s="76"/>
      <c r="FT248" s="66"/>
      <c r="FU248" s="76"/>
      <c r="FV248" s="66"/>
      <c r="FW248" s="76"/>
      <c r="FX248" s="66"/>
      <c r="FY248" s="76"/>
      <c r="FZ248" s="66"/>
      <c r="GA248" s="76"/>
      <c r="GB248" s="66"/>
      <c r="GC248" s="76"/>
      <c r="GD248" s="66"/>
      <c r="GE248" s="76"/>
      <c r="GF248" s="66"/>
      <c r="GG248" s="76"/>
      <c r="GH248" s="66"/>
      <c r="GI248" s="76"/>
      <c r="GJ248" s="66"/>
      <c r="GK248" s="76"/>
      <c r="GL248" s="66"/>
      <c r="GM248" s="76"/>
      <c r="GN248" s="66"/>
      <c r="GO248" s="76"/>
      <c r="GP248" s="66"/>
      <c r="GQ248" s="76"/>
      <c r="GR248" s="66"/>
      <c r="GS248" s="76"/>
      <c r="GT248" s="66"/>
      <c r="GU248" s="76"/>
      <c r="GV248" s="66"/>
      <c r="GW248" s="76"/>
      <c r="GX248" s="66"/>
      <c r="GY248" s="76"/>
      <c r="GZ248" s="66"/>
      <c r="HA248" s="76"/>
      <c r="HB248" s="66"/>
      <c r="HC248" s="76"/>
      <c r="HD248" s="66"/>
      <c r="HE248" s="76"/>
      <c r="HF248" s="66"/>
      <c r="HG248" s="76"/>
      <c r="HH248" s="66"/>
      <c r="HI248" s="76"/>
      <c r="HJ248" s="66"/>
      <c r="HK248" s="76"/>
      <c r="HL248" s="66"/>
      <c r="HM248" s="76"/>
      <c r="HN248" s="66"/>
      <c r="HO248" s="76"/>
      <c r="HP248" s="66"/>
      <c r="HQ248" s="76"/>
      <c r="HR248" s="66"/>
      <c r="HS248" s="76"/>
      <c r="HT248" s="66"/>
      <c r="HU248" s="76"/>
      <c r="HV248" s="66"/>
      <c r="HW248" s="76"/>
      <c r="HX248" s="66"/>
      <c r="HY248" s="76"/>
      <c r="HZ248" s="66"/>
      <c r="IA248" s="76"/>
      <c r="IB248" s="66"/>
      <c r="IC248" s="76"/>
      <c r="ID248" s="66"/>
      <c r="IE248" s="76"/>
      <c r="IF248" s="66"/>
      <c r="IG248" s="76"/>
      <c r="IH248" s="66"/>
      <c r="II248" s="76"/>
      <c r="IJ248" s="66"/>
      <c r="IK248" s="76"/>
      <c r="IL248" s="66"/>
      <c r="IM248" s="76"/>
      <c r="IN248" s="66"/>
      <c r="IO248" s="76"/>
      <c r="IP248" s="66"/>
      <c r="IQ248" s="76"/>
      <c r="IR248" s="66"/>
      <c r="IS248" s="76"/>
      <c r="IT248" s="66"/>
      <c r="IU248" s="76"/>
      <c r="IV248" s="66"/>
      <c r="IW248" s="76"/>
      <c r="IX248" s="66"/>
      <c r="IY248" s="76"/>
      <c r="IZ248" s="66"/>
      <c r="JA248" s="76"/>
      <c r="JB248" s="66"/>
      <c r="JC248" s="76"/>
      <c r="JD248" s="66"/>
      <c r="JE248" s="76"/>
      <c r="JF248" s="66"/>
      <c r="JG248" s="76"/>
      <c r="JH248" s="66"/>
      <c r="JI248" s="76"/>
      <c r="JJ248" s="66"/>
      <c r="JK248" s="76"/>
      <c r="JL248" s="66"/>
      <c r="JM248" s="76"/>
      <c r="JN248" s="66"/>
      <c r="JO248" s="76"/>
      <c r="JP248" s="66"/>
      <c r="JQ248" s="76"/>
      <c r="JR248" s="66"/>
      <c r="JS248" s="76"/>
      <c r="JT248" s="66"/>
      <c r="JU248" s="76"/>
      <c r="JV248" s="66"/>
      <c r="JW248" s="76"/>
      <c r="JX248" s="66"/>
      <c r="JY248" s="76"/>
      <c r="JZ248" s="66"/>
      <c r="KA248" s="76"/>
      <c r="KB248" s="66"/>
      <c r="KC248" s="76"/>
      <c r="KD248" s="66"/>
      <c r="KE248" s="76"/>
      <c r="KF248" s="66"/>
      <c r="KG248" s="76"/>
      <c r="KH248" s="66"/>
      <c r="KI248" s="76"/>
      <c r="KJ248" s="66"/>
      <c r="KK248" s="76"/>
      <c r="KL248" s="66"/>
      <c r="KM248" s="76"/>
      <c r="KN248" s="66"/>
      <c r="KO248" s="76"/>
      <c r="KP248" s="66"/>
      <c r="KQ248" s="76"/>
      <c r="KR248" s="66"/>
      <c r="KS248" s="76"/>
      <c r="KT248" s="66"/>
      <c r="KU248" s="76"/>
      <c r="KV248" s="66"/>
      <c r="KW248" s="76"/>
      <c r="KX248" s="66"/>
      <c r="KY248" s="76"/>
      <c r="KZ248" s="66"/>
      <c r="LA248" s="76"/>
      <c r="LB248" s="66"/>
      <c r="LC248" s="76"/>
      <c r="LD248" s="66"/>
      <c r="LE248" s="76"/>
      <c r="LF248" s="66"/>
      <c r="LG248" s="76"/>
      <c r="LH248" s="66"/>
      <c r="LI248" s="76"/>
      <c r="LJ248" s="66"/>
      <c r="LK248" s="76"/>
      <c r="LL248" s="66"/>
      <c r="LM248" s="76"/>
      <c r="LN248" s="66"/>
      <c r="LO248" s="76"/>
      <c r="LP248" s="66"/>
      <c r="LQ248" s="76"/>
      <c r="LR248" s="66"/>
      <c r="LS248" s="76"/>
      <c r="LT248" s="66"/>
      <c r="LU248" s="76"/>
      <c r="LV248" s="66"/>
      <c r="LW248" s="76"/>
      <c r="LX248" s="66"/>
      <c r="LY248" s="76"/>
      <c r="LZ248" s="66"/>
      <c r="MA248" s="76"/>
      <c r="MB248" s="66"/>
      <c r="MC248" s="76"/>
      <c r="MD248" s="66"/>
      <c r="MG248" s="1" t="str" cm="1">
        <f t="array" ref="MG248">IFERROR(INDEX(Paste_Here!$B$2:$B$850, MATCH(0, COUNTIF(MG$4:MG247, Paste_Here!$B$2:$B$850) + IF(Paste_Here!$B$2:$B$850="", 1, 0), 0)), "")</f>
        <v/>
      </c>
      <c r="MH248" s="1" t="str">
        <f>IF(MG248&lt;&gt;"", INDEX(Paste_Here!$A$2:$A$850, MATCH(MG248, Paste_Here!$B$2:$B$850, 0)), "")</f>
        <v/>
      </c>
      <c r="MI248" s="1" t="str">
        <f t="shared" si="32"/>
        <v/>
      </c>
      <c r="MJ248" s="1" t="str" cm="1">
        <f t="array" ref="MJ248">IFERROR(INDEX($MI$5:$MI$850, MATCH(SMALL(IF($MI$5:$MI$850&lt;&gt;"", COUNTIF($MI$5:$MI$850, "&lt;"&amp;$MI$5:$MI$850)+1), ROW()-ROW($MJ$5)+1), COUNTIF($MI$5:$MI$850, "&lt;"&amp;$MI$5:$MI$850)+1, 0)), "")</f>
        <v/>
      </c>
    </row>
    <row r="249" spans="1:348">
      <c r="A249" s="66"/>
      <c r="B249" s="76" t="str">
        <f t="shared" si="25"/>
        <v/>
      </c>
      <c r="C249" s="66"/>
      <c r="D249" s="76" t="str">
        <f>IFERROR(IF(B249&lt;&gt;"", IF(AND(INDEX(Paste_Here!B$2:B$850, MATCH(B249, Paste_Here!A$2:A$850, 0))&lt;&gt;"", ISNUMBER(VALUE(INDEX(Paste_Here!B$2:B$850, MATCH(B249, Paste_Here!A$2:A$850, 0))))), INDEX(Paste_Here!B$2:B$850, MATCH(B249, Paste_Here!A$2:A$850, 0)), ""), ""), "")</f>
        <v/>
      </c>
      <c r="E249" s="66"/>
      <c r="F249" s="76" t="str">
        <f>IFERROR(IF(B249&lt;&gt;"", IF(ISTEXT(INDEX(Paste_Here!K$2:K$850, MATCH(B249, Paste_Here!A$2:A$850, 0))), INDEX(Paste_Here!K$2:K$850, MATCH(B249, Paste_Here!A$2:A$850, 0)), ""), ""), "")</f>
        <v/>
      </c>
      <c r="G249" s="66"/>
      <c r="H249" s="76" t="str">
        <f>IFERROR(IF(B249&lt;&gt;"", IF(ISTEXT(INDEX(Paste_Here!C$2:C$850, MATCH(B249, Paste_Here!A$2:A$850, 0))), INDEX(Paste_Here!C$2:C$850, MATCH(B249, Paste_Here!A$2:A$850, 0)), ""), ""), "")</f>
        <v/>
      </c>
      <c r="I249" s="66"/>
      <c r="J249" s="76" t="str">
        <f>IFERROR(IF(B249&lt;&gt;"", IF(ISNUMBER(SEARCH("s", LOWER(INDEX(Paste_Here!M$2:M$850, MATCH(B249, Paste_Here!A$2:A$850, 0))))), "Yes", IF(INDEX(Paste_Here!M$2:M$850, MATCH(B249, Paste_Here!A$2:A$850, 0))&lt;&gt;"", "No", "")), ""), "")</f>
        <v/>
      </c>
      <c r="K249" s="66"/>
      <c r="L249" s="76" t="str">
        <f>IFERROR(IF(B249&lt;&gt;"", IF(ISNUMBER(SEARCH("yes", LOWER(INDEX(Paste_Here!E$2:E$850, MATCH(B249, Paste_Here!A$2:A$850, 0))))), "Yes", IF(ISNUMBER(SEARCH("no", LOWER(INDEX(Paste_Here!E$2:E$850, MATCH(B249, Paste_Here!A$2:A$850, 0))))), "No", "")), ""), "")</f>
        <v/>
      </c>
      <c r="M249" s="66"/>
      <c r="N249" s="76" t="str">
        <f>IFERROR(IF(B249&lt;&gt;"", IF(ISNUMBER(SEARCH("yes", LOWER(INDEX(Paste_Here!F$2:F$850, MATCH(B249, Paste_Here!A$2:A$850, 0))))), "Yes", IF(ISNUMBER(SEARCH("no", LOWER(INDEX(Paste_Here!F$2:F$850, MATCH(B249, Paste_Here!A$2:A$850, 0))))), "No", "")), ""), "")</f>
        <v/>
      </c>
      <c r="O249" s="66"/>
      <c r="P249" s="76" t="str">
        <f>IFERROR(IF(B249&lt;&gt;"", IF(ISNUMBER(SEARCH("yes", LOWER(INDEX(Paste_Here!L$2:L$850, MATCH(B249, Paste_Here!A$2:A$850, 0))))), "Yes", IF(ISNUMBER(SEARCH("no", LOWER(INDEX(Paste_Here!L$2:L$850, MATCH(B249, Paste_Here!A$2:A$850, 0))))), "No", "")), ""), "")</f>
        <v/>
      </c>
      <c r="Q249" s="66"/>
      <c r="R249" s="76" t="str">
        <f>IFERROR(IF(B249&lt;&gt;"", IF(ISNUMBER(SEARCH("transitional 2", LOWER(INDEX(Paste_Here!D$2:D$850, MATCH(B249, Paste_Here!A$2:A$850, 0))))), "T2", IF(ISNUMBER(SEARCH("transitional 1", LOWER(INDEX(Paste_Here!D$2:D$850, MATCH(B249, Paste_Here!A$2:A$850, 0))))), "T1", IF(ISNUMBER(SEARCH("waived ell services", LOWER(INDEX(Paste_Here!D$2:D$850, MATCH(B249, Paste_Here!A$2:A$850, 0))))), "W", IF(ISNUMBER(SEARCH("english language learner", LOWER(INDEX(Paste_Here!D$2:D$850, MATCH(B249, Paste_Here!A$2:A$850, 0))))), "L", "")))), ""), "")</f>
        <v/>
      </c>
      <c r="S249" s="66"/>
      <c r="T249" s="76" t="str">
        <f>IFERROR(IF(B249&lt;&gt;"", IF(ISNUMBER(SEARCH("yes", LOWER(INDEX(Paste_Here!I$2:I$850, MATCH(B249, Paste_Here!A$2:A$850, 0))))), "Yes", IF(ISNUMBER(SEARCH("no", LOWER(INDEX(Paste_Here!I$2:I$850, MATCH(B249, Paste_Here!A$2:A$850, 0))))), "No", "")), ""), "")</f>
        <v/>
      </c>
      <c r="U249" s="66"/>
      <c r="V249" s="76" t="str">
        <f>IFERROR(IF(B249&lt;&gt;"", IF(ISTEXT(INDEX(Paste_Here!J$2:J$850, MATCH(B249, Paste_Here!A$2:A$850, 0))), VALUE(INDEX(Paste_Here!J$2:J$850, MATCH(B249, Paste_Here!A$2:A$850, 0))), ""), ""), "")</f>
        <v/>
      </c>
      <c r="W249" s="66"/>
      <c r="X249" s="66"/>
      <c r="Y249" s="76" t="str">
        <f t="shared" si="26"/>
        <v/>
      </c>
      <c r="Z249" s="66"/>
      <c r="AA249" s="76" t="str">
        <f>IFERROR(IF(B249&lt;&gt;"", IF(AND(INDEX(Paste_Here!AI$2:AI$850, MATCH(B249, Paste_Here!A$2:A$850, 0))&lt;&gt;"", ISNUMBER(VALUE(INDEX(Paste_Here!AI$2:AI$850, MATCH(B249, Paste_Here!A$2:A$850, 0))))), INDEX(Paste_Here!AI$2:AI$850, MATCH(B249, Paste_Here!A$2:A$850, 0)), ""), ""), "")</f>
        <v/>
      </c>
      <c r="AB249" s="66"/>
      <c r="AC249" s="76" t="str">
        <f>IFERROR(IF(B249&lt;&gt;"", IF(AND(INDEX(Paste_Here!AJ$2:AJ$850, MATCH(B249, Paste_Here!A$2:A$850, 0))&lt;&gt;"", ISNUMBER(VALUE(INDEX(Paste_Here!AJ$2:AJ$850, MATCH(B249, Paste_Here!A$2:A$850, 0))))), INDEX(Paste_Here!AJ$2:AJ$850, MATCH(B249, Paste_Here!A$2:A$850, 0)), ""), ""), "")</f>
        <v/>
      </c>
      <c r="AD249" s="66"/>
      <c r="AE249" s="76" t="str">
        <f>IFERROR(IF(B249&lt;&gt;"", IF(AND(INDEX(Paste_Here!AK$2:AK$850, MATCH(B249, Paste_Here!A$2:A$850, 0))&lt;&gt;"", ISNUMBER(VALUE(INDEX(Paste_Here!AK$2:AK$850, MATCH(B249, Paste_Here!A$2:A$850, 0))))), INDEX(Paste_Here!AK$2:AK$850, MATCH(B249, Paste_Here!A$2:A$850, 0)), ""), ""), "")</f>
        <v/>
      </c>
      <c r="AF249" s="66"/>
      <c r="AG249" s="76" t="str">
        <f>IFERROR(IF(B249&lt;&gt;"", IF(AND(INDEX(Paste_Here!AL$2:AL$850, MATCH(B249, Paste_Here!A$2:A$850, 0))&lt;&gt;"", ISNUMBER(VALUE(INDEX(Paste_Here!AL$2:AL$850, MATCH(B249, Paste_Here!A$2:A$850, 0))))), INDEX(Paste_Here!AL$2:AL$850, MATCH(B249, Paste_Here!A$2:A$850, 0)), ""), ""), "")</f>
        <v/>
      </c>
      <c r="AH249" s="66"/>
      <c r="AI249" s="76" t="str">
        <f>IFERROR(IF(B249&lt;&gt;"", IF(AND(INDEX(Paste_Here!AH$2:AH$850, MATCH(B249, Paste_Here!A$2:A$850, 0))&lt;&gt;"", ISNUMBER(VALUE(INDEX(Paste_Here!AH$2:AH$850, MATCH(B249, Paste_Here!A$2:A$850, 0))))), IF(VALUE(INDEX(Paste_Here!AH$2:AH$850, MATCH(B249, Paste_Here!A$2:A$850, 0)))=0, "", INDEX(Paste_Here!AH$2:AH$850, MATCH(B249, Paste_Here!A$2:A$850, 0))), ""), ""), "")</f>
        <v/>
      </c>
      <c r="AJ249" s="66"/>
      <c r="AK249" s="76" t="str">
        <f>IFERROR(IF(B249&lt;&gt;"", IF(AND(INDEX(Paste_Here!N$2:N$850, MATCH(B249, Paste_Here!A$2:A$850, 0))&lt;&gt;"", ISNUMBER(VALUE(INDEX(Paste_Here!N$2:N$850, MATCH(B249, Paste_Here!A$2:A$850, 0))))), INDEX(Paste_Here!N$2:N$850, MATCH(B249, Paste_Here!A$2:A$850, 0)), ""), ""), "")</f>
        <v/>
      </c>
      <c r="AL249" s="66"/>
      <c r="AM249" s="76" t="str">
        <f>IFERROR(IF(B249&lt;&gt;"", IF(AND(INDEX(Paste_Here!O$2:O$850, MATCH(B249, Paste_Here!A$2:A$850, 0))&lt;&gt;"", ISNUMBER(VALUE(INDEX(Paste_Here!O$2:O$850, MATCH(B249, Paste_Here!A$2:A$850, 0))))), INDEX(Paste_Here!O$2:O$850, MATCH(B249, Paste_Here!A$2:A$850, 0)), ""), ""), "")</f>
        <v/>
      </c>
      <c r="AN249" s="66"/>
      <c r="AO249" s="76"/>
      <c r="AP249" s="66"/>
      <c r="AQ249" s="76"/>
      <c r="AR249" s="66"/>
      <c r="AS249" s="76"/>
      <c r="AT249" s="66"/>
      <c r="AU249" s="66"/>
      <c r="AV249" s="76" t="str">
        <f t="shared" si="27"/>
        <v/>
      </c>
      <c r="AW249" s="66"/>
      <c r="AX249" s="76" t="str">
        <f>IFERROR(IF(B249&lt;&gt;"", IF(ISNUMBER(SEARCH("Revealed-Potential (Primary Focus)", LOWER(INDEX(Paste_Here!Z$2:Z$850, MATCH(B249, Paste_Here!A$2:A$850, 0))))), "Rev-Potential: Prim", IF(ISNUMBER(SEARCH("Revealed-Potential (Secondary Focus)", LOWER(INDEX(Paste_Here!Z$2:Z$850, MATCH(B249, Paste_Here!A$2:A$850, 0))))), "Rev-Potential: Sec", IF(ISNUMBER(SEARCH("Monitoring", LOWER(INDEX(Paste_Here!Z$2:Z$850, MATCH(B249, Paste_Here!A$2:A$850, 0))))), "Monitoring", IF(ISNUMBER(SEARCH("At-Promise (Secondary Focus)", LOWER(INDEX(Paste_Here!Z$2:Z$850, MATCH(B249, Paste_Here!A$2:A$850, 0))))), "At-Promise: Sec", IF(ISNUMBER(SEARCH("At-Promise (Primary Focus)", LOWER(INDEX(Paste_Here!Z$2:Z$850, MATCH(B249, Paste_Here!A$2:A$850, 0))))), "At-Promise: Prim", ""))))), ""), "")</f>
        <v/>
      </c>
      <c r="AY249" s="66"/>
      <c r="AZ249" s="76"/>
      <c r="BA249" s="66"/>
      <c r="BB249" s="76"/>
      <c r="BC249" s="66"/>
      <c r="BD249" s="76"/>
      <c r="BE249" s="66"/>
      <c r="BF249" s="76"/>
      <c r="BG249" s="66"/>
      <c r="BH249" s="76"/>
      <c r="BI249" s="66"/>
      <c r="BJ249" s="66"/>
      <c r="BK249" s="76" t="str">
        <f t="shared" si="28"/>
        <v/>
      </c>
      <c r="BL249" s="66"/>
      <c r="BM249" s="76" t="str">
        <f>IFERROR(IF(B249&lt;&gt;"", IF(AND(ISNUMBER(VALUE(SUBSTITUTE(SUBSTITUTE(Paste_Here!R249, "br", "-"), "L", ""))), VALUE(SUBSTITUTE(SUBSTITUTE(Paste_Here!R249, "br", "-"), "L", "")) &gt;= 1095), "Yes", IF(AND(ISNUMBER(VALUE(SUBSTITUTE(SUBSTITUTE(Paste_Here!R249, "br", "-"), "L", ""))), VALUE(SUBSTITUTE(SUBSTITUTE(Paste_Here!R249, "br", "-"), "L", "")) &lt;= 1094), "No", "")), ""), "")</f>
        <v/>
      </c>
      <c r="BN249" s="66"/>
      <c r="BO249" s="76" t="str">
        <f>IFERROR(IF(B249&lt;&gt;"", IF(COUNTIF(INDEX(Paste_Here!Y$2:AB$850, MATCH(B249, Paste_Here!A$2:A$850, 0), 0), "yes") &gt; 0, "Yes", IF(COUNTIF(INDEX(Paste_Here!Y$2:AB$850, MATCH(B249, Paste_Here!A$2:A$850, 0), 0), "no") &gt; 0, "No", "")), ""), "")</f>
        <v/>
      </c>
      <c r="BP249" s="66"/>
      <c r="BQ249" s="76" t="str">
        <f>IFERROR(IF(B249&lt;&gt;"", IF(AND(ISNUMBER(VALUE(SUBSTITUTE(SUBSTITUTE(Paste_Here!U249, "em", "-"), "q", ""))), VALUE(SUBSTITUTE(SUBSTITUTE(Paste_Here!U249, "em", "-"), "q", "")) &gt;= 910), "Yes", IF(AND(ISNUMBER(VALUE(SUBSTITUTE(SUBSTITUTE(Paste_Here!U249, "em", "-"), "q", ""))), VALUE(SUBSTITUTE(SUBSTITUTE(Paste_Here!U249, "em", "-"), "q", "")) &lt;= 909), "No", "")), ""), "")</f>
        <v/>
      </c>
      <c r="BR249" s="66"/>
      <c r="BS249" s="76" t="str">
        <f>IFERROR(IF(B249&lt;&gt;"", IF(AND(INDEX(Paste_Here!X$2:X$850, MATCH(B249, Paste_Here!A$2:A$850, 0))&lt;&gt;"", ISNUMBER(VALUE(INDEX(Paste_Here!X$2:X$850, MATCH(B249, Paste_Here!A$2:A$850, 0))))), INDEX(Paste_Here!X$2:X$850, MATCH(B249, Paste_Here!A$2:A$850, 0)), ""), ""), "")</f>
        <v/>
      </c>
      <c r="BT249" s="66"/>
      <c r="BU249" s="76" t="str">
        <f>IFERROR(IF(B249&lt;&gt;"", IF(ISNUMBER(VALUE(INDEX(Paste_Here!G$2:G$850, MATCH(B249, Paste_Here!A$2:A$850, 0)))), IF(VALUE(INDEX(Paste_Here!G$2:G$850, MATCH(B249, Paste_Here!A$2:A$850, 0)))=0, "No", IF(AND(VALUE(INDEX(Paste_Here!G$2:G$850, MATCH(B249, Paste_Here!A$2:A$850, 0)))&gt;=1, VALUE(INDEX(Paste_Here!G$2:G$850, MATCH(B249, Paste_Here!A$2:A$850, 0)))&lt;=4), VALUE(INDEX(Paste_Here!G$2:G$850, MATCH(B249, Paste_Here!A$2:A$850, 0))), "")), ""), ""), "")</f>
        <v/>
      </c>
      <c r="BV249" s="66"/>
      <c r="BW249" s="76" t="str">
        <f>IFERROR(IF(B249&lt;&gt;"", IF(ISNUMBER(VALUE(INDEX(Paste_Here!H$2:H$850, MATCH(B249, Paste_Here!A$2:A$850, 0)))), IF(VALUE(INDEX(Paste_Here!H$2:H$850, MATCH(B249, Paste_Here!A$2:A$850, 0)))=0, "No", IF(AND(VALUE(INDEX(Paste_Here!H$2:H$850, MATCH(B249, Paste_Here!A$2:A$850, 0)))&gt;=1, VALUE(INDEX(Paste_Here!H$2:H$850, MATCH(B249, Paste_Here!A$2:A$850, 0)))&lt;=4), VALUE(INDEX(Paste_Here!H$2:H$850, MATCH(B249, Paste_Here!A$2:A$850, 0))), "")), ""), ""), "")</f>
        <v/>
      </c>
      <c r="BX249" s="66"/>
      <c r="BY249" s="76"/>
      <c r="BZ249" s="66"/>
      <c r="CA249" s="76"/>
      <c r="CB249" s="66"/>
      <c r="CC249" s="66"/>
      <c r="CD249" s="76" t="str">
        <f t="shared" si="29"/>
        <v/>
      </c>
      <c r="CE249" s="66"/>
      <c r="CF249" s="76" t="str">
        <f>IFERROR(IF(B249&lt;&gt;"", IF(AND(INDEX(Paste_Here!P$2:P$850, MATCH(B249, Paste_Here!A$2:A$850, 0))&lt;&gt;"", ISNUMBER(VALUE(INDEX(Paste_Here!P$2:P$850, MATCH(B249, Paste_Here!A$2:A$850, 0))))), INDEX(Paste_Here!P$2:P$850, MATCH(B249, Paste_Here!A$2:A$850, 0)), ""), ""), "")</f>
        <v/>
      </c>
      <c r="CG249" s="66"/>
      <c r="CH249" s="76" t="str">
        <f>IFERROR(IF(B249&lt;&gt;"", IF(ISNUMBER(SEARCH("highrisk", LOWER(INDEX(Paste_Here!Q$2:Q$850, MATCH(B249, Paste_Here!A$2:A$850, 0))))), "High Risk", IF(ISNUMBER(SEARCH("lowrisk", LOWER(INDEX(Paste_Here!Q$2:Q$850, MATCH(B249, Paste_Here!A$2:A$850, 0))))), "Low Risk", IF(ISNUMBER(SEARCH("somerisk", LOWER(INDEX(Paste_Here!Q$2:Q$850, MATCH(B249, Paste_Here!A$2:A$850, 0))))), "Some Risk", ""))), ""), "")</f>
        <v/>
      </c>
      <c r="CI249" s="66"/>
      <c r="CJ249" s="76" t="str">
        <f>IFERROR(IF(B249&lt;&gt;"", IF(AND(INDEX(Paste_Here!AA$2:AA$850, MATCH(B249, Paste_Here!A$2:A$850, 0))&lt;&gt;"", ISNUMBER(VALUE(INDEX(Paste_Here!AA$2:AA$850, MATCH(B249, Paste_Here!A$2:A$850, 0))))), INDEX(Paste_Here!AA$2:AA$850, MATCH(B249, Paste_Here!A$2:A$850, 0)), ""), ""), "")</f>
        <v/>
      </c>
      <c r="CK249" s="66"/>
      <c r="CL249" s="76" t="str">
        <f>IFERROR(IF(B249&lt;&gt;"", IF(LOWER(INDEX(Paste_Here!AB$2:AB$850, MATCH(B249, Paste_Here!A$2:A$850, 0)))="approaching expectations", "Approaching", IF(LOWER(INDEX(Paste_Here!AB$2:AB$850, MATCH(B249, Paste_Here!A$2:A$850, 0)))="met expectations", "Met", IF(LOWER(INDEX(Paste_Here!AB$2:AB$850, MATCH(B249, Paste_Here!A$2:A$850, 0)))="exceeded expectations", "Exceeded", IF(LOWER(INDEX(Paste_Here!AB$2:AB$850, MATCH(B249, Paste_Here!A$2:A$850, 0)))="below expectations", "Below", "")))), ""), "")</f>
        <v/>
      </c>
      <c r="CM249" s="66"/>
      <c r="CN249" s="76" t="str">
        <f>IFERROR(IF(B249&lt;&gt;"", IF(AND(INDEX(Paste_Here!AC$2:AC$850, MATCH(B249, Paste_Here!A$2:A$850, 0))&lt;&gt;"", ISNUMBER(VALUE(INDEX(Paste_Here!AC$2:AC$850, MATCH(B249, Paste_Here!A$2:A$850, 0))))), INDEX(Paste_Here!AC$2:AC$850, MATCH(B249, Paste_Here!A$2:A$850, 0)), ""), ""), "")</f>
        <v/>
      </c>
      <c r="CO249" s="66"/>
      <c r="CP249" s="76"/>
      <c r="CQ249" s="66"/>
      <c r="CR249" s="76"/>
      <c r="CS249" s="66"/>
      <c r="CT249" s="76"/>
      <c r="CU249" s="66"/>
      <c r="CV249" s="76"/>
      <c r="CW249" s="66"/>
      <c r="CX249" s="76"/>
      <c r="CY249" s="66"/>
      <c r="CZ249" s="66"/>
      <c r="DA249" s="76" t="str">
        <f t="shared" si="30"/>
        <v/>
      </c>
      <c r="DB249" s="66"/>
      <c r="DC249" s="76" t="str">
        <f>IFERROR(IF(B249&lt;&gt;"", IF(AND(INDEX(Paste_Here!V$2:V$850, MATCH(B249, Paste_Here!A$2:A$850, 0))&lt;&gt;"", ISNUMBER(VALUE(INDEX(Paste_Here!V$2:V$850, MATCH(B249, Paste_Here!A$2:A$850, 0))))), INDEX(Paste_Here!V$2:V$850, MATCH(B249, Paste_Here!A$2:A$850, 0)), ""), ""), "")</f>
        <v/>
      </c>
      <c r="DD249" s="66"/>
      <c r="DE249" s="76" t="str">
        <f>IFERROR(IF(B249&lt;&gt;"", IF(ISNUMBER(SEARCH("highrisk", LOWER(INDEX(Paste_Here!W$2:W$850, MATCH(B249, Paste_Here!A$2:A$850, 0))))), "High Risk", IF(ISNUMBER(SEARCH("lowrisk", LOWER(INDEX(Paste_Here!W$2:W$850, MATCH(B249, Paste_Here!A$2:A$850, 0))))), "Low Risk", IF(ISNUMBER(SEARCH("somerisk", LOWER(INDEX(Paste_Here!W$2:W$850, MATCH(B249, Paste_Here!A$2:A$850, 0))))), "Some Risk", ""))), ""), "")</f>
        <v/>
      </c>
      <c r="DF249" s="66"/>
      <c r="DG249" s="76" t="str">
        <f>IFERROR(IF(B249&lt;&gt;"", IF(AND(INDEX(Paste_Here!S$2:S$850, MATCH(B249, Paste_Here!A$2:A$850, 0))&lt;&gt;"", ISNUMBER(VALUE(INDEX(Paste_Here!S$2:S$850, MATCH(B249, Paste_Here!A$2:A$850, 0))))), INDEX(Paste_Here!S$2:S$850, MATCH(B249, Paste_Here!A$2:A$850, 0)), ""), ""), "")</f>
        <v/>
      </c>
      <c r="DH249" s="66"/>
      <c r="DI249" s="76" t="str">
        <f>IFERROR(IF(B249&lt;&gt;"", IF(ISNUMBER(SEARCH("highrisk", LOWER(INDEX(Paste_Here!T$2:T$850, MATCH(B249, Paste_Here!A$2:A$850, 0))))), "High Risk", IF(ISNUMBER(SEARCH("lowrisk", LOWER(INDEX(Paste_Here!T$2:T$850, MATCH(B249, Paste_Here!A$2:A$850, 0))))), "Low Risk", IF(ISNUMBER(SEARCH("somerisk", LOWER(INDEX(Paste_Here!T$2:T$850, MATCH(B249, Paste_Here!A$2:A$850, 0))))), "Some Risk", ""))), ""), "")</f>
        <v/>
      </c>
      <c r="DJ249" s="66"/>
      <c r="DK249" s="76" t="str">
        <f>IFERROR(IF(B249&lt;&gt;"", IF(AND(INDEX(Paste_Here!AD$2:AD$850, MATCH(B249, Paste_Here!A$2:A$850, 0))&lt;&gt;"", ISNUMBER(VALUE(INDEX(Paste_Here!AD$2:AD$850, MATCH(B249, Paste_Here!A$2:A$850, 0))))), INDEX(Paste_Here!AD$2:AD$850, MATCH(B249, Paste_Here!A$2:A$850, 0)), ""), ""), "")</f>
        <v/>
      </c>
      <c r="DL249" s="66"/>
      <c r="DM249" s="76" t="str">
        <f>IFERROR(IF(B249&lt;&gt;"", IF(LOWER(INDEX(Paste_Here!AE$2:AE$850, MATCH(B249, Paste_Here!A$2:A$850, 0)))="approaching expectations", "Approaching", IF(LOWER(INDEX(Paste_Here!AE$2:AE$850, MATCH(B249, Paste_Here!A$2:A$850, 0)))="met expectations", "Met", IF(LOWER(INDEX(Paste_Here!AE$2:AE$850, MATCH(B249, Paste_Here!A$2:A$850, 0)))="exceeded expectations", "Exceeded", IF(LOWER(INDEX(Paste_Here!AE$2:AE$850, MATCH(B249, Paste_Here!A$2:A$850, 0)))="below expectations", "Below", "")))), ""), "")</f>
        <v/>
      </c>
      <c r="DN249" s="66"/>
      <c r="DO249" s="76"/>
      <c r="DP249" s="66"/>
      <c r="DQ249" s="76"/>
      <c r="DR249" s="66"/>
      <c r="DS249" s="76"/>
      <c r="DT249" s="66"/>
      <c r="DU249" s="76"/>
      <c r="DV249" s="66"/>
      <c r="DW249" s="66"/>
      <c r="DX249" s="76" t="str">
        <f t="shared" si="31"/>
        <v/>
      </c>
      <c r="DY249" s="66"/>
      <c r="DZ249" s="76"/>
      <c r="EA249" s="66"/>
      <c r="EB249" s="76"/>
      <c r="EC249" s="66"/>
      <c r="ED249" s="76" t="str">
        <f>IFERROR(IF(B249&lt;&gt;"", IF(AND(INDEX(Paste_Here!AF$2:AF$850, MATCH(B249, Paste_Here!A$2:A$850, 0))&lt;&gt;"", ISNUMBER(VALUE(INDEX(Paste_Here!AF$2:AF$850, MATCH(B249, Paste_Here!A$2:A$850, 0))))), INDEX(Paste_Here!AF$2:AF$850, MATCH(B249, Paste_Here!A$2:A$850, 0)), ""), ""), "")</f>
        <v/>
      </c>
      <c r="EE249" s="66"/>
      <c r="EF249" s="76"/>
      <c r="EG249" s="66"/>
      <c r="EH249" s="76"/>
      <c r="EI249" s="66"/>
      <c r="EJ249" s="76" t="str">
        <f>IFERROR(IF(B249&lt;&gt;"", IF(AND(INDEX(Paste_Here!AG$2:AG$850, MATCH(B249, Paste_Here!A$2:A$850, 0))&lt;&gt;"", ISNUMBER(VALUE(INDEX(Paste_Here!AG$2:AG$850, MATCH(B249, Paste_Here!A$2:A$850, 0))))), INDEX(Paste_Here!AG$2:AG$850, MATCH(B249, Paste_Here!A$2:A$850, 0)), ""), ""), "")</f>
        <v/>
      </c>
      <c r="EK249" s="66"/>
      <c r="EL249" s="76"/>
      <c r="EM249" s="66"/>
      <c r="EN249" s="76"/>
      <c r="EO249" s="66"/>
      <c r="EP249" s="76"/>
      <c r="EQ249" s="66"/>
      <c r="ER249" s="76"/>
      <c r="ES249" s="66"/>
      <c r="ET249" s="66"/>
      <c r="EU249" s="76"/>
      <c r="EV249" s="66"/>
      <c r="EW249" s="76"/>
      <c r="EX249" s="66"/>
      <c r="EY249" s="76"/>
      <c r="EZ249" s="66"/>
      <c r="FA249" s="76"/>
      <c r="FB249" s="66"/>
      <c r="FC249" s="76"/>
      <c r="FD249" s="66"/>
      <c r="FE249" s="76"/>
      <c r="FF249" s="66"/>
      <c r="FG249" s="76"/>
      <c r="FH249" s="66"/>
      <c r="FI249" s="76"/>
      <c r="FJ249" s="66"/>
      <c r="FK249" s="76"/>
      <c r="FL249" s="66"/>
      <c r="FM249" s="76"/>
      <c r="FN249" s="66"/>
      <c r="FO249" s="76"/>
      <c r="FP249" s="66"/>
      <c r="FQ249" s="76"/>
      <c r="FR249" s="66"/>
      <c r="FS249" s="76"/>
      <c r="FT249" s="66"/>
      <c r="FU249" s="76"/>
      <c r="FV249" s="66"/>
      <c r="FW249" s="76"/>
      <c r="FX249" s="66"/>
      <c r="FY249" s="76"/>
      <c r="FZ249" s="66"/>
      <c r="GA249" s="76"/>
      <c r="GB249" s="66"/>
      <c r="GC249" s="76"/>
      <c r="GD249" s="66"/>
      <c r="GE249" s="76"/>
      <c r="GF249" s="66"/>
      <c r="GG249" s="76"/>
      <c r="GH249" s="66"/>
      <c r="GI249" s="76"/>
      <c r="GJ249" s="66"/>
      <c r="GK249" s="76"/>
      <c r="GL249" s="66"/>
      <c r="GM249" s="76"/>
      <c r="GN249" s="66"/>
      <c r="GO249" s="76"/>
      <c r="GP249" s="66"/>
      <c r="GQ249" s="76"/>
      <c r="GR249" s="66"/>
      <c r="GS249" s="76"/>
      <c r="GT249" s="66"/>
      <c r="GU249" s="76"/>
      <c r="GV249" s="66"/>
      <c r="GW249" s="76"/>
      <c r="GX249" s="66"/>
      <c r="GY249" s="76"/>
      <c r="GZ249" s="66"/>
      <c r="HA249" s="76"/>
      <c r="HB249" s="66"/>
      <c r="HC249" s="76"/>
      <c r="HD249" s="66"/>
      <c r="HE249" s="76"/>
      <c r="HF249" s="66"/>
      <c r="HG249" s="76"/>
      <c r="HH249" s="66"/>
      <c r="HI249" s="76"/>
      <c r="HJ249" s="66"/>
      <c r="HK249" s="76"/>
      <c r="HL249" s="66"/>
      <c r="HM249" s="76"/>
      <c r="HN249" s="66"/>
      <c r="HO249" s="76"/>
      <c r="HP249" s="66"/>
      <c r="HQ249" s="76"/>
      <c r="HR249" s="66"/>
      <c r="HS249" s="76"/>
      <c r="HT249" s="66"/>
      <c r="HU249" s="76"/>
      <c r="HV249" s="66"/>
      <c r="HW249" s="76"/>
      <c r="HX249" s="66"/>
      <c r="HY249" s="76"/>
      <c r="HZ249" s="66"/>
      <c r="IA249" s="76"/>
      <c r="IB249" s="66"/>
      <c r="IC249" s="76"/>
      <c r="ID249" s="66"/>
      <c r="IE249" s="76"/>
      <c r="IF249" s="66"/>
      <c r="IG249" s="76"/>
      <c r="IH249" s="66"/>
      <c r="II249" s="76"/>
      <c r="IJ249" s="66"/>
      <c r="IK249" s="76"/>
      <c r="IL249" s="66"/>
      <c r="IM249" s="76"/>
      <c r="IN249" s="66"/>
      <c r="IO249" s="76"/>
      <c r="IP249" s="66"/>
      <c r="IQ249" s="76"/>
      <c r="IR249" s="66"/>
      <c r="IS249" s="76"/>
      <c r="IT249" s="66"/>
      <c r="IU249" s="76"/>
      <c r="IV249" s="66"/>
      <c r="IW249" s="76"/>
      <c r="IX249" s="66"/>
      <c r="IY249" s="76"/>
      <c r="IZ249" s="66"/>
      <c r="JA249" s="76"/>
      <c r="JB249" s="66"/>
      <c r="JC249" s="76"/>
      <c r="JD249" s="66"/>
      <c r="JE249" s="76"/>
      <c r="JF249" s="66"/>
      <c r="JG249" s="76"/>
      <c r="JH249" s="66"/>
      <c r="JI249" s="76"/>
      <c r="JJ249" s="66"/>
      <c r="JK249" s="76"/>
      <c r="JL249" s="66"/>
      <c r="JM249" s="76"/>
      <c r="JN249" s="66"/>
      <c r="JO249" s="76"/>
      <c r="JP249" s="66"/>
      <c r="JQ249" s="76"/>
      <c r="JR249" s="66"/>
      <c r="JS249" s="76"/>
      <c r="JT249" s="66"/>
      <c r="JU249" s="76"/>
      <c r="JV249" s="66"/>
      <c r="JW249" s="76"/>
      <c r="JX249" s="66"/>
      <c r="JY249" s="76"/>
      <c r="JZ249" s="66"/>
      <c r="KA249" s="76"/>
      <c r="KB249" s="66"/>
      <c r="KC249" s="76"/>
      <c r="KD249" s="66"/>
      <c r="KE249" s="76"/>
      <c r="KF249" s="66"/>
      <c r="KG249" s="76"/>
      <c r="KH249" s="66"/>
      <c r="KI249" s="76"/>
      <c r="KJ249" s="66"/>
      <c r="KK249" s="76"/>
      <c r="KL249" s="66"/>
      <c r="KM249" s="76"/>
      <c r="KN249" s="66"/>
      <c r="KO249" s="76"/>
      <c r="KP249" s="66"/>
      <c r="KQ249" s="76"/>
      <c r="KR249" s="66"/>
      <c r="KS249" s="76"/>
      <c r="KT249" s="66"/>
      <c r="KU249" s="76"/>
      <c r="KV249" s="66"/>
      <c r="KW249" s="76"/>
      <c r="KX249" s="66"/>
      <c r="KY249" s="76"/>
      <c r="KZ249" s="66"/>
      <c r="LA249" s="76"/>
      <c r="LB249" s="66"/>
      <c r="LC249" s="76"/>
      <c r="LD249" s="66"/>
      <c r="LE249" s="76"/>
      <c r="LF249" s="66"/>
      <c r="LG249" s="76"/>
      <c r="LH249" s="66"/>
      <c r="LI249" s="76"/>
      <c r="LJ249" s="66"/>
      <c r="LK249" s="76"/>
      <c r="LL249" s="66"/>
      <c r="LM249" s="76"/>
      <c r="LN249" s="66"/>
      <c r="LO249" s="76"/>
      <c r="LP249" s="66"/>
      <c r="LQ249" s="76"/>
      <c r="LR249" s="66"/>
      <c r="LS249" s="76"/>
      <c r="LT249" s="66"/>
      <c r="LU249" s="76"/>
      <c r="LV249" s="66"/>
      <c r="LW249" s="76"/>
      <c r="LX249" s="66"/>
      <c r="LY249" s="76"/>
      <c r="LZ249" s="66"/>
      <c r="MA249" s="76"/>
      <c r="MB249" s="66"/>
      <c r="MC249" s="76"/>
      <c r="MD249" s="66"/>
      <c r="MG249" s="1" t="str" cm="1">
        <f t="array" ref="MG249">IFERROR(INDEX(Paste_Here!$B$2:$B$850, MATCH(0, COUNTIF(MG$4:MG248, Paste_Here!$B$2:$B$850) + IF(Paste_Here!$B$2:$B$850="", 1, 0), 0)), "")</f>
        <v/>
      </c>
      <c r="MH249" s="1" t="str">
        <f>IF(MG249&lt;&gt;"", INDEX(Paste_Here!$A$2:$A$850, MATCH(MG249, Paste_Here!$B$2:$B$850, 0)), "")</f>
        <v/>
      </c>
      <c r="MI249" s="1" t="str">
        <f t="shared" si="32"/>
        <v/>
      </c>
      <c r="MJ249" s="1" t="str" cm="1">
        <f t="array" ref="MJ249">IFERROR(INDEX($MI$5:$MI$850, MATCH(SMALL(IF($MI$5:$MI$850&lt;&gt;"", COUNTIF($MI$5:$MI$850, "&lt;"&amp;$MI$5:$MI$850)+1), ROW()-ROW($MJ$5)+1), COUNTIF($MI$5:$MI$850, "&lt;"&amp;$MI$5:$MI$850)+1, 0)), "")</f>
        <v/>
      </c>
    </row>
    <row r="250" spans="1:348">
      <c r="A250" s="66"/>
      <c r="B250" s="76" t="str">
        <f t="shared" si="25"/>
        <v/>
      </c>
      <c r="C250" s="66"/>
      <c r="D250" s="76" t="str">
        <f>IFERROR(IF(B250&lt;&gt;"", IF(AND(INDEX(Paste_Here!B$2:B$850, MATCH(B250, Paste_Here!A$2:A$850, 0))&lt;&gt;"", ISNUMBER(VALUE(INDEX(Paste_Here!B$2:B$850, MATCH(B250, Paste_Here!A$2:A$850, 0))))), INDEX(Paste_Here!B$2:B$850, MATCH(B250, Paste_Here!A$2:A$850, 0)), ""), ""), "")</f>
        <v/>
      </c>
      <c r="E250" s="66"/>
      <c r="F250" s="76" t="str">
        <f>IFERROR(IF(B250&lt;&gt;"", IF(ISTEXT(INDEX(Paste_Here!K$2:K$850, MATCH(B250, Paste_Here!A$2:A$850, 0))), INDEX(Paste_Here!K$2:K$850, MATCH(B250, Paste_Here!A$2:A$850, 0)), ""), ""), "")</f>
        <v/>
      </c>
      <c r="G250" s="66"/>
      <c r="H250" s="76" t="str">
        <f>IFERROR(IF(B250&lt;&gt;"", IF(ISTEXT(INDEX(Paste_Here!C$2:C$850, MATCH(B250, Paste_Here!A$2:A$850, 0))), INDEX(Paste_Here!C$2:C$850, MATCH(B250, Paste_Here!A$2:A$850, 0)), ""), ""), "")</f>
        <v/>
      </c>
      <c r="I250" s="66"/>
      <c r="J250" s="76" t="str">
        <f>IFERROR(IF(B250&lt;&gt;"", IF(ISNUMBER(SEARCH("s", LOWER(INDEX(Paste_Here!M$2:M$850, MATCH(B250, Paste_Here!A$2:A$850, 0))))), "Yes", IF(INDEX(Paste_Here!M$2:M$850, MATCH(B250, Paste_Here!A$2:A$850, 0))&lt;&gt;"", "No", "")), ""), "")</f>
        <v/>
      </c>
      <c r="K250" s="66"/>
      <c r="L250" s="76" t="str">
        <f>IFERROR(IF(B250&lt;&gt;"", IF(ISNUMBER(SEARCH("yes", LOWER(INDEX(Paste_Here!E$2:E$850, MATCH(B250, Paste_Here!A$2:A$850, 0))))), "Yes", IF(ISNUMBER(SEARCH("no", LOWER(INDEX(Paste_Here!E$2:E$850, MATCH(B250, Paste_Here!A$2:A$850, 0))))), "No", "")), ""), "")</f>
        <v/>
      </c>
      <c r="M250" s="66"/>
      <c r="N250" s="76" t="str">
        <f>IFERROR(IF(B250&lt;&gt;"", IF(ISNUMBER(SEARCH("yes", LOWER(INDEX(Paste_Here!F$2:F$850, MATCH(B250, Paste_Here!A$2:A$850, 0))))), "Yes", IF(ISNUMBER(SEARCH("no", LOWER(INDEX(Paste_Here!F$2:F$850, MATCH(B250, Paste_Here!A$2:A$850, 0))))), "No", "")), ""), "")</f>
        <v/>
      </c>
      <c r="O250" s="66"/>
      <c r="P250" s="76" t="str">
        <f>IFERROR(IF(B250&lt;&gt;"", IF(ISNUMBER(SEARCH("yes", LOWER(INDEX(Paste_Here!L$2:L$850, MATCH(B250, Paste_Here!A$2:A$850, 0))))), "Yes", IF(ISNUMBER(SEARCH("no", LOWER(INDEX(Paste_Here!L$2:L$850, MATCH(B250, Paste_Here!A$2:A$850, 0))))), "No", "")), ""), "")</f>
        <v/>
      </c>
      <c r="Q250" s="66"/>
      <c r="R250" s="76" t="str">
        <f>IFERROR(IF(B250&lt;&gt;"", IF(ISNUMBER(SEARCH("transitional 2", LOWER(INDEX(Paste_Here!D$2:D$850, MATCH(B250, Paste_Here!A$2:A$850, 0))))), "T2", IF(ISNUMBER(SEARCH("transitional 1", LOWER(INDEX(Paste_Here!D$2:D$850, MATCH(B250, Paste_Here!A$2:A$850, 0))))), "T1", IF(ISNUMBER(SEARCH("waived ell services", LOWER(INDEX(Paste_Here!D$2:D$850, MATCH(B250, Paste_Here!A$2:A$850, 0))))), "W", IF(ISNUMBER(SEARCH("english language learner", LOWER(INDEX(Paste_Here!D$2:D$850, MATCH(B250, Paste_Here!A$2:A$850, 0))))), "L", "")))), ""), "")</f>
        <v/>
      </c>
      <c r="S250" s="66"/>
      <c r="T250" s="76" t="str">
        <f>IFERROR(IF(B250&lt;&gt;"", IF(ISNUMBER(SEARCH("yes", LOWER(INDEX(Paste_Here!I$2:I$850, MATCH(B250, Paste_Here!A$2:A$850, 0))))), "Yes", IF(ISNUMBER(SEARCH("no", LOWER(INDEX(Paste_Here!I$2:I$850, MATCH(B250, Paste_Here!A$2:A$850, 0))))), "No", "")), ""), "")</f>
        <v/>
      </c>
      <c r="U250" s="66"/>
      <c r="V250" s="76" t="str">
        <f>IFERROR(IF(B250&lt;&gt;"", IF(ISTEXT(INDEX(Paste_Here!J$2:J$850, MATCH(B250, Paste_Here!A$2:A$850, 0))), VALUE(INDEX(Paste_Here!J$2:J$850, MATCH(B250, Paste_Here!A$2:A$850, 0))), ""), ""), "")</f>
        <v/>
      </c>
      <c r="W250" s="66"/>
      <c r="X250" s="66"/>
      <c r="Y250" s="76" t="str">
        <f t="shared" si="26"/>
        <v/>
      </c>
      <c r="Z250" s="66"/>
      <c r="AA250" s="76" t="str">
        <f>IFERROR(IF(B250&lt;&gt;"", IF(AND(INDEX(Paste_Here!AI$2:AI$850, MATCH(B250, Paste_Here!A$2:A$850, 0))&lt;&gt;"", ISNUMBER(VALUE(INDEX(Paste_Here!AI$2:AI$850, MATCH(B250, Paste_Here!A$2:A$850, 0))))), INDEX(Paste_Here!AI$2:AI$850, MATCH(B250, Paste_Here!A$2:A$850, 0)), ""), ""), "")</f>
        <v/>
      </c>
      <c r="AB250" s="66"/>
      <c r="AC250" s="76" t="str">
        <f>IFERROR(IF(B250&lt;&gt;"", IF(AND(INDEX(Paste_Here!AJ$2:AJ$850, MATCH(B250, Paste_Here!A$2:A$850, 0))&lt;&gt;"", ISNUMBER(VALUE(INDEX(Paste_Here!AJ$2:AJ$850, MATCH(B250, Paste_Here!A$2:A$850, 0))))), INDEX(Paste_Here!AJ$2:AJ$850, MATCH(B250, Paste_Here!A$2:A$850, 0)), ""), ""), "")</f>
        <v/>
      </c>
      <c r="AD250" s="66"/>
      <c r="AE250" s="76" t="str">
        <f>IFERROR(IF(B250&lt;&gt;"", IF(AND(INDEX(Paste_Here!AK$2:AK$850, MATCH(B250, Paste_Here!A$2:A$850, 0))&lt;&gt;"", ISNUMBER(VALUE(INDEX(Paste_Here!AK$2:AK$850, MATCH(B250, Paste_Here!A$2:A$850, 0))))), INDEX(Paste_Here!AK$2:AK$850, MATCH(B250, Paste_Here!A$2:A$850, 0)), ""), ""), "")</f>
        <v/>
      </c>
      <c r="AF250" s="66"/>
      <c r="AG250" s="76" t="str">
        <f>IFERROR(IF(B250&lt;&gt;"", IF(AND(INDEX(Paste_Here!AL$2:AL$850, MATCH(B250, Paste_Here!A$2:A$850, 0))&lt;&gt;"", ISNUMBER(VALUE(INDEX(Paste_Here!AL$2:AL$850, MATCH(B250, Paste_Here!A$2:A$850, 0))))), INDEX(Paste_Here!AL$2:AL$850, MATCH(B250, Paste_Here!A$2:A$850, 0)), ""), ""), "")</f>
        <v/>
      </c>
      <c r="AH250" s="66"/>
      <c r="AI250" s="76" t="str">
        <f>IFERROR(IF(B250&lt;&gt;"", IF(AND(INDEX(Paste_Here!AH$2:AH$850, MATCH(B250, Paste_Here!A$2:A$850, 0))&lt;&gt;"", ISNUMBER(VALUE(INDEX(Paste_Here!AH$2:AH$850, MATCH(B250, Paste_Here!A$2:A$850, 0))))), IF(VALUE(INDEX(Paste_Here!AH$2:AH$850, MATCH(B250, Paste_Here!A$2:A$850, 0)))=0, "", INDEX(Paste_Here!AH$2:AH$850, MATCH(B250, Paste_Here!A$2:A$850, 0))), ""), ""), "")</f>
        <v/>
      </c>
      <c r="AJ250" s="66"/>
      <c r="AK250" s="76" t="str">
        <f>IFERROR(IF(B250&lt;&gt;"", IF(AND(INDEX(Paste_Here!N$2:N$850, MATCH(B250, Paste_Here!A$2:A$850, 0))&lt;&gt;"", ISNUMBER(VALUE(INDEX(Paste_Here!N$2:N$850, MATCH(B250, Paste_Here!A$2:A$850, 0))))), INDEX(Paste_Here!N$2:N$850, MATCH(B250, Paste_Here!A$2:A$850, 0)), ""), ""), "")</f>
        <v/>
      </c>
      <c r="AL250" s="66"/>
      <c r="AM250" s="76" t="str">
        <f>IFERROR(IF(B250&lt;&gt;"", IF(AND(INDEX(Paste_Here!O$2:O$850, MATCH(B250, Paste_Here!A$2:A$850, 0))&lt;&gt;"", ISNUMBER(VALUE(INDEX(Paste_Here!O$2:O$850, MATCH(B250, Paste_Here!A$2:A$850, 0))))), INDEX(Paste_Here!O$2:O$850, MATCH(B250, Paste_Here!A$2:A$850, 0)), ""), ""), "")</f>
        <v/>
      </c>
      <c r="AN250" s="66"/>
      <c r="AO250" s="76"/>
      <c r="AP250" s="66"/>
      <c r="AQ250" s="76"/>
      <c r="AR250" s="66"/>
      <c r="AS250" s="76"/>
      <c r="AT250" s="66"/>
      <c r="AU250" s="66"/>
      <c r="AV250" s="76" t="str">
        <f t="shared" si="27"/>
        <v/>
      </c>
      <c r="AW250" s="66"/>
      <c r="AX250" s="76" t="str">
        <f>IFERROR(IF(B250&lt;&gt;"", IF(ISNUMBER(SEARCH("Revealed-Potential (Primary Focus)", LOWER(INDEX(Paste_Here!Z$2:Z$850, MATCH(B250, Paste_Here!A$2:A$850, 0))))), "Rev-Potential: Prim", IF(ISNUMBER(SEARCH("Revealed-Potential (Secondary Focus)", LOWER(INDEX(Paste_Here!Z$2:Z$850, MATCH(B250, Paste_Here!A$2:A$850, 0))))), "Rev-Potential: Sec", IF(ISNUMBER(SEARCH("Monitoring", LOWER(INDEX(Paste_Here!Z$2:Z$850, MATCH(B250, Paste_Here!A$2:A$850, 0))))), "Monitoring", IF(ISNUMBER(SEARCH("At-Promise (Secondary Focus)", LOWER(INDEX(Paste_Here!Z$2:Z$850, MATCH(B250, Paste_Here!A$2:A$850, 0))))), "At-Promise: Sec", IF(ISNUMBER(SEARCH("At-Promise (Primary Focus)", LOWER(INDEX(Paste_Here!Z$2:Z$850, MATCH(B250, Paste_Here!A$2:A$850, 0))))), "At-Promise: Prim", ""))))), ""), "")</f>
        <v/>
      </c>
      <c r="AY250" s="66"/>
      <c r="AZ250" s="76"/>
      <c r="BA250" s="66"/>
      <c r="BB250" s="76"/>
      <c r="BC250" s="66"/>
      <c r="BD250" s="76"/>
      <c r="BE250" s="66"/>
      <c r="BF250" s="76"/>
      <c r="BG250" s="66"/>
      <c r="BH250" s="76"/>
      <c r="BI250" s="66"/>
      <c r="BJ250" s="66"/>
      <c r="BK250" s="76" t="str">
        <f t="shared" si="28"/>
        <v/>
      </c>
      <c r="BL250" s="66"/>
      <c r="BM250" s="76" t="str">
        <f>IFERROR(IF(B250&lt;&gt;"", IF(AND(ISNUMBER(VALUE(SUBSTITUTE(SUBSTITUTE(Paste_Here!R250, "br", "-"), "L", ""))), VALUE(SUBSTITUTE(SUBSTITUTE(Paste_Here!R250, "br", "-"), "L", "")) &gt;= 1095), "Yes", IF(AND(ISNUMBER(VALUE(SUBSTITUTE(SUBSTITUTE(Paste_Here!R250, "br", "-"), "L", ""))), VALUE(SUBSTITUTE(SUBSTITUTE(Paste_Here!R250, "br", "-"), "L", "")) &lt;= 1094), "No", "")), ""), "")</f>
        <v/>
      </c>
      <c r="BN250" s="66"/>
      <c r="BO250" s="76" t="str">
        <f>IFERROR(IF(B250&lt;&gt;"", IF(COUNTIF(INDEX(Paste_Here!Y$2:AB$850, MATCH(B250, Paste_Here!A$2:A$850, 0), 0), "yes") &gt; 0, "Yes", IF(COUNTIF(INDEX(Paste_Here!Y$2:AB$850, MATCH(B250, Paste_Here!A$2:A$850, 0), 0), "no") &gt; 0, "No", "")), ""), "")</f>
        <v/>
      </c>
      <c r="BP250" s="66"/>
      <c r="BQ250" s="76" t="str">
        <f>IFERROR(IF(B250&lt;&gt;"", IF(AND(ISNUMBER(VALUE(SUBSTITUTE(SUBSTITUTE(Paste_Here!U250, "em", "-"), "q", ""))), VALUE(SUBSTITUTE(SUBSTITUTE(Paste_Here!U250, "em", "-"), "q", "")) &gt;= 910), "Yes", IF(AND(ISNUMBER(VALUE(SUBSTITUTE(SUBSTITUTE(Paste_Here!U250, "em", "-"), "q", ""))), VALUE(SUBSTITUTE(SUBSTITUTE(Paste_Here!U250, "em", "-"), "q", "")) &lt;= 909), "No", "")), ""), "")</f>
        <v/>
      </c>
      <c r="BR250" s="66"/>
      <c r="BS250" s="76" t="str">
        <f>IFERROR(IF(B250&lt;&gt;"", IF(AND(INDEX(Paste_Here!X$2:X$850, MATCH(B250, Paste_Here!A$2:A$850, 0))&lt;&gt;"", ISNUMBER(VALUE(INDEX(Paste_Here!X$2:X$850, MATCH(B250, Paste_Here!A$2:A$850, 0))))), INDEX(Paste_Here!X$2:X$850, MATCH(B250, Paste_Here!A$2:A$850, 0)), ""), ""), "")</f>
        <v/>
      </c>
      <c r="BT250" s="66"/>
      <c r="BU250" s="76" t="str">
        <f>IFERROR(IF(B250&lt;&gt;"", IF(ISNUMBER(VALUE(INDEX(Paste_Here!G$2:G$850, MATCH(B250, Paste_Here!A$2:A$850, 0)))), IF(VALUE(INDEX(Paste_Here!G$2:G$850, MATCH(B250, Paste_Here!A$2:A$850, 0)))=0, "No", IF(AND(VALUE(INDEX(Paste_Here!G$2:G$850, MATCH(B250, Paste_Here!A$2:A$850, 0)))&gt;=1, VALUE(INDEX(Paste_Here!G$2:G$850, MATCH(B250, Paste_Here!A$2:A$850, 0)))&lt;=4), VALUE(INDEX(Paste_Here!G$2:G$850, MATCH(B250, Paste_Here!A$2:A$850, 0))), "")), ""), ""), "")</f>
        <v/>
      </c>
      <c r="BV250" s="66"/>
      <c r="BW250" s="76" t="str">
        <f>IFERROR(IF(B250&lt;&gt;"", IF(ISNUMBER(VALUE(INDEX(Paste_Here!H$2:H$850, MATCH(B250, Paste_Here!A$2:A$850, 0)))), IF(VALUE(INDEX(Paste_Here!H$2:H$850, MATCH(B250, Paste_Here!A$2:A$850, 0)))=0, "No", IF(AND(VALUE(INDEX(Paste_Here!H$2:H$850, MATCH(B250, Paste_Here!A$2:A$850, 0)))&gt;=1, VALUE(INDEX(Paste_Here!H$2:H$850, MATCH(B250, Paste_Here!A$2:A$850, 0)))&lt;=4), VALUE(INDEX(Paste_Here!H$2:H$850, MATCH(B250, Paste_Here!A$2:A$850, 0))), "")), ""), ""), "")</f>
        <v/>
      </c>
      <c r="BX250" s="66"/>
      <c r="BY250" s="76"/>
      <c r="BZ250" s="66"/>
      <c r="CA250" s="76"/>
      <c r="CB250" s="66"/>
      <c r="CC250" s="66"/>
      <c r="CD250" s="76" t="str">
        <f t="shared" si="29"/>
        <v/>
      </c>
      <c r="CE250" s="66"/>
      <c r="CF250" s="76" t="str">
        <f>IFERROR(IF(B250&lt;&gt;"", IF(AND(INDEX(Paste_Here!P$2:P$850, MATCH(B250, Paste_Here!A$2:A$850, 0))&lt;&gt;"", ISNUMBER(VALUE(INDEX(Paste_Here!P$2:P$850, MATCH(B250, Paste_Here!A$2:A$850, 0))))), INDEX(Paste_Here!P$2:P$850, MATCH(B250, Paste_Here!A$2:A$850, 0)), ""), ""), "")</f>
        <v/>
      </c>
      <c r="CG250" s="66"/>
      <c r="CH250" s="76" t="str">
        <f>IFERROR(IF(B250&lt;&gt;"", IF(ISNUMBER(SEARCH("highrisk", LOWER(INDEX(Paste_Here!Q$2:Q$850, MATCH(B250, Paste_Here!A$2:A$850, 0))))), "High Risk", IF(ISNUMBER(SEARCH("lowrisk", LOWER(INDEX(Paste_Here!Q$2:Q$850, MATCH(B250, Paste_Here!A$2:A$850, 0))))), "Low Risk", IF(ISNUMBER(SEARCH("somerisk", LOWER(INDEX(Paste_Here!Q$2:Q$850, MATCH(B250, Paste_Here!A$2:A$850, 0))))), "Some Risk", ""))), ""), "")</f>
        <v/>
      </c>
      <c r="CI250" s="66"/>
      <c r="CJ250" s="76" t="str">
        <f>IFERROR(IF(B250&lt;&gt;"", IF(AND(INDEX(Paste_Here!AA$2:AA$850, MATCH(B250, Paste_Here!A$2:A$850, 0))&lt;&gt;"", ISNUMBER(VALUE(INDEX(Paste_Here!AA$2:AA$850, MATCH(B250, Paste_Here!A$2:A$850, 0))))), INDEX(Paste_Here!AA$2:AA$850, MATCH(B250, Paste_Here!A$2:A$850, 0)), ""), ""), "")</f>
        <v/>
      </c>
      <c r="CK250" s="66"/>
      <c r="CL250" s="76" t="str">
        <f>IFERROR(IF(B250&lt;&gt;"", IF(LOWER(INDEX(Paste_Here!AB$2:AB$850, MATCH(B250, Paste_Here!A$2:A$850, 0)))="approaching expectations", "Approaching", IF(LOWER(INDEX(Paste_Here!AB$2:AB$850, MATCH(B250, Paste_Here!A$2:A$850, 0)))="met expectations", "Met", IF(LOWER(INDEX(Paste_Here!AB$2:AB$850, MATCH(B250, Paste_Here!A$2:A$850, 0)))="exceeded expectations", "Exceeded", IF(LOWER(INDEX(Paste_Here!AB$2:AB$850, MATCH(B250, Paste_Here!A$2:A$850, 0)))="below expectations", "Below", "")))), ""), "")</f>
        <v/>
      </c>
      <c r="CM250" s="66"/>
      <c r="CN250" s="76" t="str">
        <f>IFERROR(IF(B250&lt;&gt;"", IF(AND(INDEX(Paste_Here!AC$2:AC$850, MATCH(B250, Paste_Here!A$2:A$850, 0))&lt;&gt;"", ISNUMBER(VALUE(INDEX(Paste_Here!AC$2:AC$850, MATCH(B250, Paste_Here!A$2:A$850, 0))))), INDEX(Paste_Here!AC$2:AC$850, MATCH(B250, Paste_Here!A$2:A$850, 0)), ""), ""), "")</f>
        <v/>
      </c>
      <c r="CO250" s="66"/>
      <c r="CP250" s="76"/>
      <c r="CQ250" s="66"/>
      <c r="CR250" s="76"/>
      <c r="CS250" s="66"/>
      <c r="CT250" s="76"/>
      <c r="CU250" s="66"/>
      <c r="CV250" s="76"/>
      <c r="CW250" s="66"/>
      <c r="CX250" s="76"/>
      <c r="CY250" s="66"/>
      <c r="CZ250" s="66"/>
      <c r="DA250" s="76" t="str">
        <f t="shared" si="30"/>
        <v/>
      </c>
      <c r="DB250" s="66"/>
      <c r="DC250" s="76" t="str">
        <f>IFERROR(IF(B250&lt;&gt;"", IF(AND(INDEX(Paste_Here!V$2:V$850, MATCH(B250, Paste_Here!A$2:A$850, 0))&lt;&gt;"", ISNUMBER(VALUE(INDEX(Paste_Here!V$2:V$850, MATCH(B250, Paste_Here!A$2:A$850, 0))))), INDEX(Paste_Here!V$2:V$850, MATCH(B250, Paste_Here!A$2:A$850, 0)), ""), ""), "")</f>
        <v/>
      </c>
      <c r="DD250" s="66"/>
      <c r="DE250" s="76" t="str">
        <f>IFERROR(IF(B250&lt;&gt;"", IF(ISNUMBER(SEARCH("highrisk", LOWER(INDEX(Paste_Here!W$2:W$850, MATCH(B250, Paste_Here!A$2:A$850, 0))))), "High Risk", IF(ISNUMBER(SEARCH("lowrisk", LOWER(INDEX(Paste_Here!W$2:W$850, MATCH(B250, Paste_Here!A$2:A$850, 0))))), "Low Risk", IF(ISNUMBER(SEARCH("somerisk", LOWER(INDEX(Paste_Here!W$2:W$850, MATCH(B250, Paste_Here!A$2:A$850, 0))))), "Some Risk", ""))), ""), "")</f>
        <v/>
      </c>
      <c r="DF250" s="66"/>
      <c r="DG250" s="76" t="str">
        <f>IFERROR(IF(B250&lt;&gt;"", IF(AND(INDEX(Paste_Here!S$2:S$850, MATCH(B250, Paste_Here!A$2:A$850, 0))&lt;&gt;"", ISNUMBER(VALUE(INDEX(Paste_Here!S$2:S$850, MATCH(B250, Paste_Here!A$2:A$850, 0))))), INDEX(Paste_Here!S$2:S$850, MATCH(B250, Paste_Here!A$2:A$850, 0)), ""), ""), "")</f>
        <v/>
      </c>
      <c r="DH250" s="66"/>
      <c r="DI250" s="76" t="str">
        <f>IFERROR(IF(B250&lt;&gt;"", IF(ISNUMBER(SEARCH("highrisk", LOWER(INDEX(Paste_Here!T$2:T$850, MATCH(B250, Paste_Here!A$2:A$850, 0))))), "High Risk", IF(ISNUMBER(SEARCH("lowrisk", LOWER(INDEX(Paste_Here!T$2:T$850, MATCH(B250, Paste_Here!A$2:A$850, 0))))), "Low Risk", IF(ISNUMBER(SEARCH("somerisk", LOWER(INDEX(Paste_Here!T$2:T$850, MATCH(B250, Paste_Here!A$2:A$850, 0))))), "Some Risk", ""))), ""), "")</f>
        <v/>
      </c>
      <c r="DJ250" s="66"/>
      <c r="DK250" s="76" t="str">
        <f>IFERROR(IF(B250&lt;&gt;"", IF(AND(INDEX(Paste_Here!AD$2:AD$850, MATCH(B250, Paste_Here!A$2:A$850, 0))&lt;&gt;"", ISNUMBER(VALUE(INDEX(Paste_Here!AD$2:AD$850, MATCH(B250, Paste_Here!A$2:A$850, 0))))), INDEX(Paste_Here!AD$2:AD$850, MATCH(B250, Paste_Here!A$2:A$850, 0)), ""), ""), "")</f>
        <v/>
      </c>
      <c r="DL250" s="66"/>
      <c r="DM250" s="76" t="str">
        <f>IFERROR(IF(B250&lt;&gt;"", IF(LOWER(INDEX(Paste_Here!AE$2:AE$850, MATCH(B250, Paste_Here!A$2:A$850, 0)))="approaching expectations", "Approaching", IF(LOWER(INDEX(Paste_Here!AE$2:AE$850, MATCH(B250, Paste_Here!A$2:A$850, 0)))="met expectations", "Met", IF(LOWER(INDEX(Paste_Here!AE$2:AE$850, MATCH(B250, Paste_Here!A$2:A$850, 0)))="exceeded expectations", "Exceeded", IF(LOWER(INDEX(Paste_Here!AE$2:AE$850, MATCH(B250, Paste_Here!A$2:A$850, 0)))="below expectations", "Below", "")))), ""), "")</f>
        <v/>
      </c>
      <c r="DN250" s="66"/>
      <c r="DO250" s="76"/>
      <c r="DP250" s="66"/>
      <c r="DQ250" s="76"/>
      <c r="DR250" s="66"/>
      <c r="DS250" s="76"/>
      <c r="DT250" s="66"/>
      <c r="DU250" s="76"/>
      <c r="DV250" s="66"/>
      <c r="DW250" s="66"/>
      <c r="DX250" s="76" t="str">
        <f t="shared" si="31"/>
        <v/>
      </c>
      <c r="DY250" s="66"/>
      <c r="DZ250" s="76"/>
      <c r="EA250" s="66"/>
      <c r="EB250" s="76"/>
      <c r="EC250" s="66"/>
      <c r="ED250" s="76" t="str">
        <f>IFERROR(IF(B250&lt;&gt;"", IF(AND(INDEX(Paste_Here!AF$2:AF$850, MATCH(B250, Paste_Here!A$2:A$850, 0))&lt;&gt;"", ISNUMBER(VALUE(INDEX(Paste_Here!AF$2:AF$850, MATCH(B250, Paste_Here!A$2:A$850, 0))))), INDEX(Paste_Here!AF$2:AF$850, MATCH(B250, Paste_Here!A$2:A$850, 0)), ""), ""), "")</f>
        <v/>
      </c>
      <c r="EE250" s="66"/>
      <c r="EF250" s="76"/>
      <c r="EG250" s="66"/>
      <c r="EH250" s="76"/>
      <c r="EI250" s="66"/>
      <c r="EJ250" s="76" t="str">
        <f>IFERROR(IF(B250&lt;&gt;"", IF(AND(INDEX(Paste_Here!AG$2:AG$850, MATCH(B250, Paste_Here!A$2:A$850, 0))&lt;&gt;"", ISNUMBER(VALUE(INDEX(Paste_Here!AG$2:AG$850, MATCH(B250, Paste_Here!A$2:A$850, 0))))), INDEX(Paste_Here!AG$2:AG$850, MATCH(B250, Paste_Here!A$2:A$850, 0)), ""), ""), "")</f>
        <v/>
      </c>
      <c r="EK250" s="66"/>
      <c r="EL250" s="76"/>
      <c r="EM250" s="66"/>
      <c r="EN250" s="76"/>
      <c r="EO250" s="66"/>
      <c r="EP250" s="76"/>
      <c r="EQ250" s="66"/>
      <c r="ER250" s="76"/>
      <c r="ES250" s="66"/>
      <c r="ET250" s="66"/>
      <c r="EU250" s="76"/>
      <c r="EV250" s="66"/>
      <c r="EW250" s="76"/>
      <c r="EX250" s="66"/>
      <c r="EY250" s="76"/>
      <c r="EZ250" s="66"/>
      <c r="FA250" s="76"/>
      <c r="FB250" s="66"/>
      <c r="FC250" s="76"/>
      <c r="FD250" s="66"/>
      <c r="FE250" s="76"/>
      <c r="FF250" s="66"/>
      <c r="FG250" s="76"/>
      <c r="FH250" s="66"/>
      <c r="FI250" s="76"/>
      <c r="FJ250" s="66"/>
      <c r="FK250" s="76"/>
      <c r="FL250" s="66"/>
      <c r="FM250" s="76"/>
      <c r="FN250" s="66"/>
      <c r="FO250" s="76"/>
      <c r="FP250" s="66"/>
      <c r="FQ250" s="76"/>
      <c r="FR250" s="66"/>
      <c r="FS250" s="76"/>
      <c r="FT250" s="66"/>
      <c r="FU250" s="76"/>
      <c r="FV250" s="66"/>
      <c r="FW250" s="76"/>
      <c r="FX250" s="66"/>
      <c r="FY250" s="76"/>
      <c r="FZ250" s="66"/>
      <c r="GA250" s="76"/>
      <c r="GB250" s="66"/>
      <c r="GC250" s="76"/>
      <c r="GD250" s="66"/>
      <c r="GE250" s="76"/>
      <c r="GF250" s="66"/>
      <c r="GG250" s="76"/>
      <c r="GH250" s="66"/>
      <c r="GI250" s="76"/>
      <c r="GJ250" s="66"/>
      <c r="GK250" s="76"/>
      <c r="GL250" s="66"/>
      <c r="GM250" s="76"/>
      <c r="GN250" s="66"/>
      <c r="GO250" s="76"/>
      <c r="GP250" s="66"/>
      <c r="GQ250" s="76"/>
      <c r="GR250" s="66"/>
      <c r="GS250" s="76"/>
      <c r="GT250" s="66"/>
      <c r="GU250" s="76"/>
      <c r="GV250" s="66"/>
      <c r="GW250" s="76"/>
      <c r="GX250" s="66"/>
      <c r="GY250" s="76"/>
      <c r="GZ250" s="66"/>
      <c r="HA250" s="76"/>
      <c r="HB250" s="66"/>
      <c r="HC250" s="76"/>
      <c r="HD250" s="66"/>
      <c r="HE250" s="76"/>
      <c r="HF250" s="66"/>
      <c r="HG250" s="76"/>
      <c r="HH250" s="66"/>
      <c r="HI250" s="76"/>
      <c r="HJ250" s="66"/>
      <c r="HK250" s="76"/>
      <c r="HL250" s="66"/>
      <c r="HM250" s="76"/>
      <c r="HN250" s="66"/>
      <c r="HO250" s="76"/>
      <c r="HP250" s="66"/>
      <c r="HQ250" s="76"/>
      <c r="HR250" s="66"/>
      <c r="HS250" s="76"/>
      <c r="HT250" s="66"/>
      <c r="HU250" s="76"/>
      <c r="HV250" s="66"/>
      <c r="HW250" s="76"/>
      <c r="HX250" s="66"/>
      <c r="HY250" s="76"/>
      <c r="HZ250" s="66"/>
      <c r="IA250" s="76"/>
      <c r="IB250" s="66"/>
      <c r="IC250" s="76"/>
      <c r="ID250" s="66"/>
      <c r="IE250" s="76"/>
      <c r="IF250" s="66"/>
      <c r="IG250" s="76"/>
      <c r="IH250" s="66"/>
      <c r="II250" s="76"/>
      <c r="IJ250" s="66"/>
      <c r="IK250" s="76"/>
      <c r="IL250" s="66"/>
      <c r="IM250" s="76"/>
      <c r="IN250" s="66"/>
      <c r="IO250" s="76"/>
      <c r="IP250" s="66"/>
      <c r="IQ250" s="76"/>
      <c r="IR250" s="66"/>
      <c r="IS250" s="76"/>
      <c r="IT250" s="66"/>
      <c r="IU250" s="76"/>
      <c r="IV250" s="66"/>
      <c r="IW250" s="76"/>
      <c r="IX250" s="66"/>
      <c r="IY250" s="76"/>
      <c r="IZ250" s="66"/>
      <c r="JA250" s="76"/>
      <c r="JB250" s="66"/>
      <c r="JC250" s="76"/>
      <c r="JD250" s="66"/>
      <c r="JE250" s="76"/>
      <c r="JF250" s="66"/>
      <c r="JG250" s="76"/>
      <c r="JH250" s="66"/>
      <c r="JI250" s="76"/>
      <c r="JJ250" s="66"/>
      <c r="JK250" s="76"/>
      <c r="JL250" s="66"/>
      <c r="JM250" s="76"/>
      <c r="JN250" s="66"/>
      <c r="JO250" s="76"/>
      <c r="JP250" s="66"/>
      <c r="JQ250" s="76"/>
      <c r="JR250" s="66"/>
      <c r="JS250" s="76"/>
      <c r="JT250" s="66"/>
      <c r="JU250" s="76"/>
      <c r="JV250" s="66"/>
      <c r="JW250" s="76"/>
      <c r="JX250" s="66"/>
      <c r="JY250" s="76"/>
      <c r="JZ250" s="66"/>
      <c r="KA250" s="76"/>
      <c r="KB250" s="66"/>
      <c r="KC250" s="76"/>
      <c r="KD250" s="66"/>
      <c r="KE250" s="76"/>
      <c r="KF250" s="66"/>
      <c r="KG250" s="76"/>
      <c r="KH250" s="66"/>
      <c r="KI250" s="76"/>
      <c r="KJ250" s="66"/>
      <c r="KK250" s="76"/>
      <c r="KL250" s="66"/>
      <c r="KM250" s="76"/>
      <c r="KN250" s="66"/>
      <c r="KO250" s="76"/>
      <c r="KP250" s="66"/>
      <c r="KQ250" s="76"/>
      <c r="KR250" s="66"/>
      <c r="KS250" s="76"/>
      <c r="KT250" s="66"/>
      <c r="KU250" s="76"/>
      <c r="KV250" s="66"/>
      <c r="KW250" s="76"/>
      <c r="KX250" s="66"/>
      <c r="KY250" s="76"/>
      <c r="KZ250" s="66"/>
      <c r="LA250" s="76"/>
      <c r="LB250" s="66"/>
      <c r="LC250" s="76"/>
      <c r="LD250" s="66"/>
      <c r="LE250" s="76"/>
      <c r="LF250" s="66"/>
      <c r="LG250" s="76"/>
      <c r="LH250" s="66"/>
      <c r="LI250" s="76"/>
      <c r="LJ250" s="66"/>
      <c r="LK250" s="76"/>
      <c r="LL250" s="66"/>
      <c r="LM250" s="76"/>
      <c r="LN250" s="66"/>
      <c r="LO250" s="76"/>
      <c r="LP250" s="66"/>
      <c r="LQ250" s="76"/>
      <c r="LR250" s="66"/>
      <c r="LS250" s="76"/>
      <c r="LT250" s="66"/>
      <c r="LU250" s="76"/>
      <c r="LV250" s="66"/>
      <c r="LW250" s="76"/>
      <c r="LX250" s="66"/>
      <c r="LY250" s="76"/>
      <c r="LZ250" s="66"/>
      <c r="MA250" s="76"/>
      <c r="MB250" s="66"/>
      <c r="MC250" s="76"/>
      <c r="MD250" s="66"/>
      <c r="MG250" s="1" t="str" cm="1">
        <f t="array" ref="MG250">IFERROR(INDEX(Paste_Here!$B$2:$B$850, MATCH(0, COUNTIF(MG$4:MG249, Paste_Here!$B$2:$B$850) + IF(Paste_Here!$B$2:$B$850="", 1, 0), 0)), "")</f>
        <v/>
      </c>
      <c r="MH250" s="1" t="str">
        <f>IF(MG250&lt;&gt;"", INDEX(Paste_Here!$A$2:$A$850, MATCH(MG250, Paste_Here!$B$2:$B$850, 0)), "")</f>
        <v/>
      </c>
      <c r="MI250" s="1" t="str">
        <f t="shared" si="32"/>
        <v/>
      </c>
      <c r="MJ250" s="1" t="str" cm="1">
        <f t="array" ref="MJ250">IFERROR(INDEX($MI$5:$MI$850, MATCH(SMALL(IF($MI$5:$MI$850&lt;&gt;"", COUNTIF($MI$5:$MI$850, "&lt;"&amp;$MI$5:$MI$850)+1), ROW()-ROW($MJ$5)+1), COUNTIF($MI$5:$MI$850, "&lt;"&amp;$MI$5:$MI$850)+1, 0)), "")</f>
        <v/>
      </c>
    </row>
    <row r="251" spans="1:348">
      <c r="A251" s="66"/>
      <c r="B251" s="76" t="str">
        <f t="shared" si="25"/>
        <v/>
      </c>
      <c r="C251" s="66"/>
      <c r="D251" s="76" t="str">
        <f>IFERROR(IF(B251&lt;&gt;"", IF(AND(INDEX(Paste_Here!B$2:B$850, MATCH(B251, Paste_Here!A$2:A$850, 0))&lt;&gt;"", ISNUMBER(VALUE(INDEX(Paste_Here!B$2:B$850, MATCH(B251, Paste_Here!A$2:A$850, 0))))), INDEX(Paste_Here!B$2:B$850, MATCH(B251, Paste_Here!A$2:A$850, 0)), ""), ""), "")</f>
        <v/>
      </c>
      <c r="E251" s="66"/>
      <c r="F251" s="76" t="str">
        <f>IFERROR(IF(B251&lt;&gt;"", IF(ISTEXT(INDEX(Paste_Here!K$2:K$850, MATCH(B251, Paste_Here!A$2:A$850, 0))), INDEX(Paste_Here!K$2:K$850, MATCH(B251, Paste_Here!A$2:A$850, 0)), ""), ""), "")</f>
        <v/>
      </c>
      <c r="G251" s="66"/>
      <c r="H251" s="76" t="str">
        <f>IFERROR(IF(B251&lt;&gt;"", IF(ISTEXT(INDEX(Paste_Here!C$2:C$850, MATCH(B251, Paste_Here!A$2:A$850, 0))), INDEX(Paste_Here!C$2:C$850, MATCH(B251, Paste_Here!A$2:A$850, 0)), ""), ""), "")</f>
        <v/>
      </c>
      <c r="I251" s="66"/>
      <c r="J251" s="76" t="str">
        <f>IFERROR(IF(B251&lt;&gt;"", IF(ISNUMBER(SEARCH("s", LOWER(INDEX(Paste_Here!M$2:M$850, MATCH(B251, Paste_Here!A$2:A$850, 0))))), "Yes", IF(INDEX(Paste_Here!M$2:M$850, MATCH(B251, Paste_Here!A$2:A$850, 0))&lt;&gt;"", "No", "")), ""), "")</f>
        <v/>
      </c>
      <c r="K251" s="66"/>
      <c r="L251" s="76" t="str">
        <f>IFERROR(IF(B251&lt;&gt;"", IF(ISNUMBER(SEARCH("yes", LOWER(INDEX(Paste_Here!E$2:E$850, MATCH(B251, Paste_Here!A$2:A$850, 0))))), "Yes", IF(ISNUMBER(SEARCH("no", LOWER(INDEX(Paste_Here!E$2:E$850, MATCH(B251, Paste_Here!A$2:A$850, 0))))), "No", "")), ""), "")</f>
        <v/>
      </c>
      <c r="M251" s="66"/>
      <c r="N251" s="76" t="str">
        <f>IFERROR(IF(B251&lt;&gt;"", IF(ISNUMBER(SEARCH("yes", LOWER(INDEX(Paste_Here!F$2:F$850, MATCH(B251, Paste_Here!A$2:A$850, 0))))), "Yes", IF(ISNUMBER(SEARCH("no", LOWER(INDEX(Paste_Here!F$2:F$850, MATCH(B251, Paste_Here!A$2:A$850, 0))))), "No", "")), ""), "")</f>
        <v/>
      </c>
      <c r="O251" s="66"/>
      <c r="P251" s="76" t="str">
        <f>IFERROR(IF(B251&lt;&gt;"", IF(ISNUMBER(SEARCH("yes", LOWER(INDEX(Paste_Here!L$2:L$850, MATCH(B251, Paste_Here!A$2:A$850, 0))))), "Yes", IF(ISNUMBER(SEARCH("no", LOWER(INDEX(Paste_Here!L$2:L$850, MATCH(B251, Paste_Here!A$2:A$850, 0))))), "No", "")), ""), "")</f>
        <v/>
      </c>
      <c r="Q251" s="66"/>
      <c r="R251" s="76" t="str">
        <f>IFERROR(IF(B251&lt;&gt;"", IF(ISNUMBER(SEARCH("transitional 2", LOWER(INDEX(Paste_Here!D$2:D$850, MATCH(B251, Paste_Here!A$2:A$850, 0))))), "T2", IF(ISNUMBER(SEARCH("transitional 1", LOWER(INDEX(Paste_Here!D$2:D$850, MATCH(B251, Paste_Here!A$2:A$850, 0))))), "T1", IF(ISNUMBER(SEARCH("waived ell services", LOWER(INDEX(Paste_Here!D$2:D$850, MATCH(B251, Paste_Here!A$2:A$850, 0))))), "W", IF(ISNUMBER(SEARCH("english language learner", LOWER(INDEX(Paste_Here!D$2:D$850, MATCH(B251, Paste_Here!A$2:A$850, 0))))), "L", "")))), ""), "")</f>
        <v/>
      </c>
      <c r="S251" s="66"/>
      <c r="T251" s="76" t="str">
        <f>IFERROR(IF(B251&lt;&gt;"", IF(ISNUMBER(SEARCH("yes", LOWER(INDEX(Paste_Here!I$2:I$850, MATCH(B251, Paste_Here!A$2:A$850, 0))))), "Yes", IF(ISNUMBER(SEARCH("no", LOWER(INDEX(Paste_Here!I$2:I$850, MATCH(B251, Paste_Here!A$2:A$850, 0))))), "No", "")), ""), "")</f>
        <v/>
      </c>
      <c r="U251" s="66"/>
      <c r="V251" s="76" t="str">
        <f>IFERROR(IF(B251&lt;&gt;"", IF(ISTEXT(INDEX(Paste_Here!J$2:J$850, MATCH(B251, Paste_Here!A$2:A$850, 0))), VALUE(INDEX(Paste_Here!J$2:J$850, MATCH(B251, Paste_Here!A$2:A$850, 0))), ""), ""), "")</f>
        <v/>
      </c>
      <c r="W251" s="66"/>
      <c r="X251" s="66"/>
      <c r="Y251" s="76" t="str">
        <f t="shared" si="26"/>
        <v/>
      </c>
      <c r="Z251" s="66"/>
      <c r="AA251" s="76" t="str">
        <f>IFERROR(IF(B251&lt;&gt;"", IF(AND(INDEX(Paste_Here!AI$2:AI$850, MATCH(B251, Paste_Here!A$2:A$850, 0))&lt;&gt;"", ISNUMBER(VALUE(INDEX(Paste_Here!AI$2:AI$850, MATCH(B251, Paste_Here!A$2:A$850, 0))))), INDEX(Paste_Here!AI$2:AI$850, MATCH(B251, Paste_Here!A$2:A$850, 0)), ""), ""), "")</f>
        <v/>
      </c>
      <c r="AB251" s="66"/>
      <c r="AC251" s="76" t="str">
        <f>IFERROR(IF(B251&lt;&gt;"", IF(AND(INDEX(Paste_Here!AJ$2:AJ$850, MATCH(B251, Paste_Here!A$2:A$850, 0))&lt;&gt;"", ISNUMBER(VALUE(INDEX(Paste_Here!AJ$2:AJ$850, MATCH(B251, Paste_Here!A$2:A$850, 0))))), INDEX(Paste_Here!AJ$2:AJ$850, MATCH(B251, Paste_Here!A$2:A$850, 0)), ""), ""), "")</f>
        <v/>
      </c>
      <c r="AD251" s="66"/>
      <c r="AE251" s="76" t="str">
        <f>IFERROR(IF(B251&lt;&gt;"", IF(AND(INDEX(Paste_Here!AK$2:AK$850, MATCH(B251, Paste_Here!A$2:A$850, 0))&lt;&gt;"", ISNUMBER(VALUE(INDEX(Paste_Here!AK$2:AK$850, MATCH(B251, Paste_Here!A$2:A$850, 0))))), INDEX(Paste_Here!AK$2:AK$850, MATCH(B251, Paste_Here!A$2:A$850, 0)), ""), ""), "")</f>
        <v/>
      </c>
      <c r="AF251" s="66"/>
      <c r="AG251" s="76" t="str">
        <f>IFERROR(IF(B251&lt;&gt;"", IF(AND(INDEX(Paste_Here!AL$2:AL$850, MATCH(B251, Paste_Here!A$2:A$850, 0))&lt;&gt;"", ISNUMBER(VALUE(INDEX(Paste_Here!AL$2:AL$850, MATCH(B251, Paste_Here!A$2:A$850, 0))))), INDEX(Paste_Here!AL$2:AL$850, MATCH(B251, Paste_Here!A$2:A$850, 0)), ""), ""), "")</f>
        <v/>
      </c>
      <c r="AH251" s="66"/>
      <c r="AI251" s="76" t="str">
        <f>IFERROR(IF(B251&lt;&gt;"", IF(AND(INDEX(Paste_Here!AH$2:AH$850, MATCH(B251, Paste_Here!A$2:A$850, 0))&lt;&gt;"", ISNUMBER(VALUE(INDEX(Paste_Here!AH$2:AH$850, MATCH(B251, Paste_Here!A$2:A$850, 0))))), IF(VALUE(INDEX(Paste_Here!AH$2:AH$850, MATCH(B251, Paste_Here!A$2:A$850, 0)))=0, "", INDEX(Paste_Here!AH$2:AH$850, MATCH(B251, Paste_Here!A$2:A$850, 0))), ""), ""), "")</f>
        <v/>
      </c>
      <c r="AJ251" s="66"/>
      <c r="AK251" s="76" t="str">
        <f>IFERROR(IF(B251&lt;&gt;"", IF(AND(INDEX(Paste_Here!N$2:N$850, MATCH(B251, Paste_Here!A$2:A$850, 0))&lt;&gt;"", ISNUMBER(VALUE(INDEX(Paste_Here!N$2:N$850, MATCH(B251, Paste_Here!A$2:A$850, 0))))), INDEX(Paste_Here!N$2:N$850, MATCH(B251, Paste_Here!A$2:A$850, 0)), ""), ""), "")</f>
        <v/>
      </c>
      <c r="AL251" s="66"/>
      <c r="AM251" s="76" t="str">
        <f>IFERROR(IF(B251&lt;&gt;"", IF(AND(INDEX(Paste_Here!O$2:O$850, MATCH(B251, Paste_Here!A$2:A$850, 0))&lt;&gt;"", ISNUMBER(VALUE(INDEX(Paste_Here!O$2:O$850, MATCH(B251, Paste_Here!A$2:A$850, 0))))), INDEX(Paste_Here!O$2:O$850, MATCH(B251, Paste_Here!A$2:A$850, 0)), ""), ""), "")</f>
        <v/>
      </c>
      <c r="AN251" s="66"/>
      <c r="AO251" s="76"/>
      <c r="AP251" s="66"/>
      <c r="AQ251" s="76"/>
      <c r="AR251" s="66"/>
      <c r="AS251" s="76"/>
      <c r="AT251" s="66"/>
      <c r="AU251" s="66"/>
      <c r="AV251" s="76" t="str">
        <f t="shared" si="27"/>
        <v/>
      </c>
      <c r="AW251" s="66"/>
      <c r="AX251" s="76" t="str">
        <f>IFERROR(IF(B251&lt;&gt;"", IF(ISNUMBER(SEARCH("Revealed-Potential (Primary Focus)", LOWER(INDEX(Paste_Here!Z$2:Z$850, MATCH(B251, Paste_Here!A$2:A$850, 0))))), "Rev-Potential: Prim", IF(ISNUMBER(SEARCH("Revealed-Potential (Secondary Focus)", LOWER(INDEX(Paste_Here!Z$2:Z$850, MATCH(B251, Paste_Here!A$2:A$850, 0))))), "Rev-Potential: Sec", IF(ISNUMBER(SEARCH("Monitoring", LOWER(INDEX(Paste_Here!Z$2:Z$850, MATCH(B251, Paste_Here!A$2:A$850, 0))))), "Monitoring", IF(ISNUMBER(SEARCH("At-Promise (Secondary Focus)", LOWER(INDEX(Paste_Here!Z$2:Z$850, MATCH(B251, Paste_Here!A$2:A$850, 0))))), "At-Promise: Sec", IF(ISNUMBER(SEARCH("At-Promise (Primary Focus)", LOWER(INDEX(Paste_Here!Z$2:Z$850, MATCH(B251, Paste_Here!A$2:A$850, 0))))), "At-Promise: Prim", ""))))), ""), "")</f>
        <v/>
      </c>
      <c r="AY251" s="66"/>
      <c r="AZ251" s="76"/>
      <c r="BA251" s="66"/>
      <c r="BB251" s="76"/>
      <c r="BC251" s="66"/>
      <c r="BD251" s="76"/>
      <c r="BE251" s="66"/>
      <c r="BF251" s="76"/>
      <c r="BG251" s="66"/>
      <c r="BH251" s="76"/>
      <c r="BI251" s="66"/>
      <c r="BJ251" s="66"/>
      <c r="BK251" s="76" t="str">
        <f t="shared" si="28"/>
        <v/>
      </c>
      <c r="BL251" s="66"/>
      <c r="BM251" s="76" t="str">
        <f>IFERROR(IF(B251&lt;&gt;"", IF(AND(ISNUMBER(VALUE(SUBSTITUTE(SUBSTITUTE(Paste_Here!R251, "br", "-"), "L", ""))), VALUE(SUBSTITUTE(SUBSTITUTE(Paste_Here!R251, "br", "-"), "L", "")) &gt;= 1095), "Yes", IF(AND(ISNUMBER(VALUE(SUBSTITUTE(SUBSTITUTE(Paste_Here!R251, "br", "-"), "L", ""))), VALUE(SUBSTITUTE(SUBSTITUTE(Paste_Here!R251, "br", "-"), "L", "")) &lt;= 1094), "No", "")), ""), "")</f>
        <v/>
      </c>
      <c r="BN251" s="66"/>
      <c r="BO251" s="76" t="str">
        <f>IFERROR(IF(B251&lt;&gt;"", IF(COUNTIF(INDEX(Paste_Here!Y$2:AB$850, MATCH(B251, Paste_Here!A$2:A$850, 0), 0), "yes") &gt; 0, "Yes", IF(COUNTIF(INDEX(Paste_Here!Y$2:AB$850, MATCH(B251, Paste_Here!A$2:A$850, 0), 0), "no") &gt; 0, "No", "")), ""), "")</f>
        <v/>
      </c>
      <c r="BP251" s="66"/>
      <c r="BQ251" s="76" t="str">
        <f>IFERROR(IF(B251&lt;&gt;"", IF(AND(ISNUMBER(VALUE(SUBSTITUTE(SUBSTITUTE(Paste_Here!U251, "em", "-"), "q", ""))), VALUE(SUBSTITUTE(SUBSTITUTE(Paste_Here!U251, "em", "-"), "q", "")) &gt;= 910), "Yes", IF(AND(ISNUMBER(VALUE(SUBSTITUTE(SUBSTITUTE(Paste_Here!U251, "em", "-"), "q", ""))), VALUE(SUBSTITUTE(SUBSTITUTE(Paste_Here!U251, "em", "-"), "q", "")) &lt;= 909), "No", "")), ""), "")</f>
        <v/>
      </c>
      <c r="BR251" s="66"/>
      <c r="BS251" s="76" t="str">
        <f>IFERROR(IF(B251&lt;&gt;"", IF(AND(INDEX(Paste_Here!X$2:X$850, MATCH(B251, Paste_Here!A$2:A$850, 0))&lt;&gt;"", ISNUMBER(VALUE(INDEX(Paste_Here!X$2:X$850, MATCH(B251, Paste_Here!A$2:A$850, 0))))), INDEX(Paste_Here!X$2:X$850, MATCH(B251, Paste_Here!A$2:A$850, 0)), ""), ""), "")</f>
        <v/>
      </c>
      <c r="BT251" s="66"/>
      <c r="BU251" s="76" t="str">
        <f>IFERROR(IF(B251&lt;&gt;"", IF(ISNUMBER(VALUE(INDEX(Paste_Here!G$2:G$850, MATCH(B251, Paste_Here!A$2:A$850, 0)))), IF(VALUE(INDEX(Paste_Here!G$2:G$850, MATCH(B251, Paste_Here!A$2:A$850, 0)))=0, "No", IF(AND(VALUE(INDEX(Paste_Here!G$2:G$850, MATCH(B251, Paste_Here!A$2:A$850, 0)))&gt;=1, VALUE(INDEX(Paste_Here!G$2:G$850, MATCH(B251, Paste_Here!A$2:A$850, 0)))&lt;=4), VALUE(INDEX(Paste_Here!G$2:G$850, MATCH(B251, Paste_Here!A$2:A$850, 0))), "")), ""), ""), "")</f>
        <v/>
      </c>
      <c r="BV251" s="66"/>
      <c r="BW251" s="76" t="str">
        <f>IFERROR(IF(B251&lt;&gt;"", IF(ISNUMBER(VALUE(INDEX(Paste_Here!H$2:H$850, MATCH(B251, Paste_Here!A$2:A$850, 0)))), IF(VALUE(INDEX(Paste_Here!H$2:H$850, MATCH(B251, Paste_Here!A$2:A$850, 0)))=0, "No", IF(AND(VALUE(INDEX(Paste_Here!H$2:H$850, MATCH(B251, Paste_Here!A$2:A$850, 0)))&gt;=1, VALUE(INDEX(Paste_Here!H$2:H$850, MATCH(B251, Paste_Here!A$2:A$850, 0)))&lt;=4), VALUE(INDEX(Paste_Here!H$2:H$850, MATCH(B251, Paste_Here!A$2:A$850, 0))), "")), ""), ""), "")</f>
        <v/>
      </c>
      <c r="BX251" s="66"/>
      <c r="BY251" s="76"/>
      <c r="BZ251" s="66"/>
      <c r="CA251" s="76"/>
      <c r="CB251" s="66"/>
      <c r="CC251" s="66"/>
      <c r="CD251" s="76" t="str">
        <f t="shared" si="29"/>
        <v/>
      </c>
      <c r="CE251" s="66"/>
      <c r="CF251" s="76" t="str">
        <f>IFERROR(IF(B251&lt;&gt;"", IF(AND(INDEX(Paste_Here!P$2:P$850, MATCH(B251, Paste_Here!A$2:A$850, 0))&lt;&gt;"", ISNUMBER(VALUE(INDEX(Paste_Here!P$2:P$850, MATCH(B251, Paste_Here!A$2:A$850, 0))))), INDEX(Paste_Here!P$2:P$850, MATCH(B251, Paste_Here!A$2:A$850, 0)), ""), ""), "")</f>
        <v/>
      </c>
      <c r="CG251" s="66"/>
      <c r="CH251" s="76" t="str">
        <f>IFERROR(IF(B251&lt;&gt;"", IF(ISNUMBER(SEARCH("highrisk", LOWER(INDEX(Paste_Here!Q$2:Q$850, MATCH(B251, Paste_Here!A$2:A$850, 0))))), "High Risk", IF(ISNUMBER(SEARCH("lowrisk", LOWER(INDEX(Paste_Here!Q$2:Q$850, MATCH(B251, Paste_Here!A$2:A$850, 0))))), "Low Risk", IF(ISNUMBER(SEARCH("somerisk", LOWER(INDEX(Paste_Here!Q$2:Q$850, MATCH(B251, Paste_Here!A$2:A$850, 0))))), "Some Risk", ""))), ""), "")</f>
        <v/>
      </c>
      <c r="CI251" s="66"/>
      <c r="CJ251" s="76" t="str">
        <f>IFERROR(IF(B251&lt;&gt;"", IF(AND(INDEX(Paste_Here!AA$2:AA$850, MATCH(B251, Paste_Here!A$2:A$850, 0))&lt;&gt;"", ISNUMBER(VALUE(INDEX(Paste_Here!AA$2:AA$850, MATCH(B251, Paste_Here!A$2:A$850, 0))))), INDEX(Paste_Here!AA$2:AA$850, MATCH(B251, Paste_Here!A$2:A$850, 0)), ""), ""), "")</f>
        <v/>
      </c>
      <c r="CK251" s="66"/>
      <c r="CL251" s="76" t="str">
        <f>IFERROR(IF(B251&lt;&gt;"", IF(LOWER(INDEX(Paste_Here!AB$2:AB$850, MATCH(B251, Paste_Here!A$2:A$850, 0)))="approaching expectations", "Approaching", IF(LOWER(INDEX(Paste_Here!AB$2:AB$850, MATCH(B251, Paste_Here!A$2:A$850, 0)))="met expectations", "Met", IF(LOWER(INDEX(Paste_Here!AB$2:AB$850, MATCH(B251, Paste_Here!A$2:A$850, 0)))="exceeded expectations", "Exceeded", IF(LOWER(INDEX(Paste_Here!AB$2:AB$850, MATCH(B251, Paste_Here!A$2:A$850, 0)))="below expectations", "Below", "")))), ""), "")</f>
        <v/>
      </c>
      <c r="CM251" s="66"/>
      <c r="CN251" s="76" t="str">
        <f>IFERROR(IF(B251&lt;&gt;"", IF(AND(INDEX(Paste_Here!AC$2:AC$850, MATCH(B251, Paste_Here!A$2:A$850, 0))&lt;&gt;"", ISNUMBER(VALUE(INDEX(Paste_Here!AC$2:AC$850, MATCH(B251, Paste_Here!A$2:A$850, 0))))), INDEX(Paste_Here!AC$2:AC$850, MATCH(B251, Paste_Here!A$2:A$850, 0)), ""), ""), "")</f>
        <v/>
      </c>
      <c r="CO251" s="66"/>
      <c r="CP251" s="76"/>
      <c r="CQ251" s="66"/>
      <c r="CR251" s="76"/>
      <c r="CS251" s="66"/>
      <c r="CT251" s="76"/>
      <c r="CU251" s="66"/>
      <c r="CV251" s="76"/>
      <c r="CW251" s="66"/>
      <c r="CX251" s="76"/>
      <c r="CY251" s="66"/>
      <c r="CZ251" s="66"/>
      <c r="DA251" s="76" t="str">
        <f t="shared" si="30"/>
        <v/>
      </c>
      <c r="DB251" s="66"/>
      <c r="DC251" s="76" t="str">
        <f>IFERROR(IF(B251&lt;&gt;"", IF(AND(INDEX(Paste_Here!V$2:V$850, MATCH(B251, Paste_Here!A$2:A$850, 0))&lt;&gt;"", ISNUMBER(VALUE(INDEX(Paste_Here!V$2:V$850, MATCH(B251, Paste_Here!A$2:A$850, 0))))), INDEX(Paste_Here!V$2:V$850, MATCH(B251, Paste_Here!A$2:A$850, 0)), ""), ""), "")</f>
        <v/>
      </c>
      <c r="DD251" s="66"/>
      <c r="DE251" s="76" t="str">
        <f>IFERROR(IF(B251&lt;&gt;"", IF(ISNUMBER(SEARCH("highrisk", LOWER(INDEX(Paste_Here!W$2:W$850, MATCH(B251, Paste_Here!A$2:A$850, 0))))), "High Risk", IF(ISNUMBER(SEARCH("lowrisk", LOWER(INDEX(Paste_Here!W$2:W$850, MATCH(B251, Paste_Here!A$2:A$850, 0))))), "Low Risk", IF(ISNUMBER(SEARCH("somerisk", LOWER(INDEX(Paste_Here!W$2:W$850, MATCH(B251, Paste_Here!A$2:A$850, 0))))), "Some Risk", ""))), ""), "")</f>
        <v/>
      </c>
      <c r="DF251" s="66"/>
      <c r="DG251" s="76" t="str">
        <f>IFERROR(IF(B251&lt;&gt;"", IF(AND(INDEX(Paste_Here!S$2:S$850, MATCH(B251, Paste_Here!A$2:A$850, 0))&lt;&gt;"", ISNUMBER(VALUE(INDEX(Paste_Here!S$2:S$850, MATCH(B251, Paste_Here!A$2:A$850, 0))))), INDEX(Paste_Here!S$2:S$850, MATCH(B251, Paste_Here!A$2:A$850, 0)), ""), ""), "")</f>
        <v/>
      </c>
      <c r="DH251" s="66"/>
      <c r="DI251" s="76" t="str">
        <f>IFERROR(IF(B251&lt;&gt;"", IF(ISNUMBER(SEARCH("highrisk", LOWER(INDEX(Paste_Here!T$2:T$850, MATCH(B251, Paste_Here!A$2:A$850, 0))))), "High Risk", IF(ISNUMBER(SEARCH("lowrisk", LOWER(INDEX(Paste_Here!T$2:T$850, MATCH(B251, Paste_Here!A$2:A$850, 0))))), "Low Risk", IF(ISNUMBER(SEARCH("somerisk", LOWER(INDEX(Paste_Here!T$2:T$850, MATCH(B251, Paste_Here!A$2:A$850, 0))))), "Some Risk", ""))), ""), "")</f>
        <v/>
      </c>
      <c r="DJ251" s="66"/>
      <c r="DK251" s="76" t="str">
        <f>IFERROR(IF(B251&lt;&gt;"", IF(AND(INDEX(Paste_Here!AD$2:AD$850, MATCH(B251, Paste_Here!A$2:A$850, 0))&lt;&gt;"", ISNUMBER(VALUE(INDEX(Paste_Here!AD$2:AD$850, MATCH(B251, Paste_Here!A$2:A$850, 0))))), INDEX(Paste_Here!AD$2:AD$850, MATCH(B251, Paste_Here!A$2:A$850, 0)), ""), ""), "")</f>
        <v/>
      </c>
      <c r="DL251" s="66"/>
      <c r="DM251" s="76" t="str">
        <f>IFERROR(IF(B251&lt;&gt;"", IF(LOWER(INDEX(Paste_Here!AE$2:AE$850, MATCH(B251, Paste_Here!A$2:A$850, 0)))="approaching expectations", "Approaching", IF(LOWER(INDEX(Paste_Here!AE$2:AE$850, MATCH(B251, Paste_Here!A$2:A$850, 0)))="met expectations", "Met", IF(LOWER(INDEX(Paste_Here!AE$2:AE$850, MATCH(B251, Paste_Here!A$2:A$850, 0)))="exceeded expectations", "Exceeded", IF(LOWER(INDEX(Paste_Here!AE$2:AE$850, MATCH(B251, Paste_Here!A$2:A$850, 0)))="below expectations", "Below", "")))), ""), "")</f>
        <v/>
      </c>
      <c r="DN251" s="66"/>
      <c r="DO251" s="76"/>
      <c r="DP251" s="66"/>
      <c r="DQ251" s="76"/>
      <c r="DR251" s="66"/>
      <c r="DS251" s="76"/>
      <c r="DT251" s="66"/>
      <c r="DU251" s="76"/>
      <c r="DV251" s="66"/>
      <c r="DW251" s="66"/>
      <c r="DX251" s="76" t="str">
        <f t="shared" si="31"/>
        <v/>
      </c>
      <c r="DY251" s="66"/>
      <c r="DZ251" s="76"/>
      <c r="EA251" s="66"/>
      <c r="EB251" s="76"/>
      <c r="EC251" s="66"/>
      <c r="ED251" s="76" t="str">
        <f>IFERROR(IF(B251&lt;&gt;"", IF(AND(INDEX(Paste_Here!AF$2:AF$850, MATCH(B251, Paste_Here!A$2:A$850, 0))&lt;&gt;"", ISNUMBER(VALUE(INDEX(Paste_Here!AF$2:AF$850, MATCH(B251, Paste_Here!A$2:A$850, 0))))), INDEX(Paste_Here!AF$2:AF$850, MATCH(B251, Paste_Here!A$2:A$850, 0)), ""), ""), "")</f>
        <v/>
      </c>
      <c r="EE251" s="66"/>
      <c r="EF251" s="76"/>
      <c r="EG251" s="66"/>
      <c r="EH251" s="76"/>
      <c r="EI251" s="66"/>
      <c r="EJ251" s="76" t="str">
        <f>IFERROR(IF(B251&lt;&gt;"", IF(AND(INDEX(Paste_Here!AG$2:AG$850, MATCH(B251, Paste_Here!A$2:A$850, 0))&lt;&gt;"", ISNUMBER(VALUE(INDEX(Paste_Here!AG$2:AG$850, MATCH(B251, Paste_Here!A$2:A$850, 0))))), INDEX(Paste_Here!AG$2:AG$850, MATCH(B251, Paste_Here!A$2:A$850, 0)), ""), ""), "")</f>
        <v/>
      </c>
      <c r="EK251" s="66"/>
      <c r="EL251" s="76"/>
      <c r="EM251" s="66"/>
      <c r="EN251" s="76"/>
      <c r="EO251" s="66"/>
      <c r="EP251" s="76"/>
      <c r="EQ251" s="66"/>
      <c r="ER251" s="76"/>
      <c r="ES251" s="66"/>
      <c r="ET251" s="66"/>
      <c r="EU251" s="76"/>
      <c r="EV251" s="66"/>
      <c r="EW251" s="76"/>
      <c r="EX251" s="66"/>
      <c r="EY251" s="76"/>
      <c r="EZ251" s="66"/>
      <c r="FA251" s="76"/>
      <c r="FB251" s="66"/>
      <c r="FC251" s="76"/>
      <c r="FD251" s="66"/>
      <c r="FE251" s="76"/>
      <c r="FF251" s="66"/>
      <c r="FG251" s="76"/>
      <c r="FH251" s="66"/>
      <c r="FI251" s="76"/>
      <c r="FJ251" s="66"/>
      <c r="FK251" s="76"/>
      <c r="FL251" s="66"/>
      <c r="FM251" s="76"/>
      <c r="FN251" s="66"/>
      <c r="FO251" s="76"/>
      <c r="FP251" s="66"/>
      <c r="FQ251" s="76"/>
      <c r="FR251" s="66"/>
      <c r="FS251" s="76"/>
      <c r="FT251" s="66"/>
      <c r="FU251" s="76"/>
      <c r="FV251" s="66"/>
      <c r="FW251" s="76"/>
      <c r="FX251" s="66"/>
      <c r="FY251" s="76"/>
      <c r="FZ251" s="66"/>
      <c r="GA251" s="76"/>
      <c r="GB251" s="66"/>
      <c r="GC251" s="76"/>
      <c r="GD251" s="66"/>
      <c r="GE251" s="76"/>
      <c r="GF251" s="66"/>
      <c r="GG251" s="76"/>
      <c r="GH251" s="66"/>
      <c r="GI251" s="76"/>
      <c r="GJ251" s="66"/>
      <c r="GK251" s="76"/>
      <c r="GL251" s="66"/>
      <c r="GM251" s="76"/>
      <c r="GN251" s="66"/>
      <c r="GO251" s="76"/>
      <c r="GP251" s="66"/>
      <c r="GQ251" s="76"/>
      <c r="GR251" s="66"/>
      <c r="GS251" s="76"/>
      <c r="GT251" s="66"/>
      <c r="GU251" s="76"/>
      <c r="GV251" s="66"/>
      <c r="GW251" s="76"/>
      <c r="GX251" s="66"/>
      <c r="GY251" s="76"/>
      <c r="GZ251" s="66"/>
      <c r="HA251" s="76"/>
      <c r="HB251" s="66"/>
      <c r="HC251" s="76"/>
      <c r="HD251" s="66"/>
      <c r="HE251" s="76"/>
      <c r="HF251" s="66"/>
      <c r="HG251" s="76"/>
      <c r="HH251" s="66"/>
      <c r="HI251" s="76"/>
      <c r="HJ251" s="66"/>
      <c r="HK251" s="76"/>
      <c r="HL251" s="66"/>
      <c r="HM251" s="76"/>
      <c r="HN251" s="66"/>
      <c r="HO251" s="76"/>
      <c r="HP251" s="66"/>
      <c r="HQ251" s="76"/>
      <c r="HR251" s="66"/>
      <c r="HS251" s="76"/>
      <c r="HT251" s="66"/>
      <c r="HU251" s="76"/>
      <c r="HV251" s="66"/>
      <c r="HW251" s="76"/>
      <c r="HX251" s="66"/>
      <c r="HY251" s="76"/>
      <c r="HZ251" s="66"/>
      <c r="IA251" s="76"/>
      <c r="IB251" s="66"/>
      <c r="IC251" s="76"/>
      <c r="ID251" s="66"/>
      <c r="IE251" s="76"/>
      <c r="IF251" s="66"/>
      <c r="IG251" s="76"/>
      <c r="IH251" s="66"/>
      <c r="II251" s="76"/>
      <c r="IJ251" s="66"/>
      <c r="IK251" s="76"/>
      <c r="IL251" s="66"/>
      <c r="IM251" s="76"/>
      <c r="IN251" s="66"/>
      <c r="IO251" s="76"/>
      <c r="IP251" s="66"/>
      <c r="IQ251" s="76"/>
      <c r="IR251" s="66"/>
      <c r="IS251" s="76"/>
      <c r="IT251" s="66"/>
      <c r="IU251" s="76"/>
      <c r="IV251" s="66"/>
      <c r="IW251" s="76"/>
      <c r="IX251" s="66"/>
      <c r="IY251" s="76"/>
      <c r="IZ251" s="66"/>
      <c r="JA251" s="76"/>
      <c r="JB251" s="66"/>
      <c r="JC251" s="76"/>
      <c r="JD251" s="66"/>
      <c r="JE251" s="76"/>
      <c r="JF251" s="66"/>
      <c r="JG251" s="76"/>
      <c r="JH251" s="66"/>
      <c r="JI251" s="76"/>
      <c r="JJ251" s="66"/>
      <c r="JK251" s="76"/>
      <c r="JL251" s="66"/>
      <c r="JM251" s="76"/>
      <c r="JN251" s="66"/>
      <c r="JO251" s="76"/>
      <c r="JP251" s="66"/>
      <c r="JQ251" s="76"/>
      <c r="JR251" s="66"/>
      <c r="JS251" s="76"/>
      <c r="JT251" s="66"/>
      <c r="JU251" s="76"/>
      <c r="JV251" s="66"/>
      <c r="JW251" s="76"/>
      <c r="JX251" s="66"/>
      <c r="JY251" s="76"/>
      <c r="JZ251" s="66"/>
      <c r="KA251" s="76"/>
      <c r="KB251" s="66"/>
      <c r="KC251" s="76"/>
      <c r="KD251" s="66"/>
      <c r="KE251" s="76"/>
      <c r="KF251" s="66"/>
      <c r="KG251" s="76"/>
      <c r="KH251" s="66"/>
      <c r="KI251" s="76"/>
      <c r="KJ251" s="66"/>
      <c r="KK251" s="76"/>
      <c r="KL251" s="66"/>
      <c r="KM251" s="76"/>
      <c r="KN251" s="66"/>
      <c r="KO251" s="76"/>
      <c r="KP251" s="66"/>
      <c r="KQ251" s="76"/>
      <c r="KR251" s="66"/>
      <c r="KS251" s="76"/>
      <c r="KT251" s="66"/>
      <c r="KU251" s="76"/>
      <c r="KV251" s="66"/>
      <c r="KW251" s="76"/>
      <c r="KX251" s="66"/>
      <c r="KY251" s="76"/>
      <c r="KZ251" s="66"/>
      <c r="LA251" s="76"/>
      <c r="LB251" s="66"/>
      <c r="LC251" s="76"/>
      <c r="LD251" s="66"/>
      <c r="LE251" s="76"/>
      <c r="LF251" s="66"/>
      <c r="LG251" s="76"/>
      <c r="LH251" s="66"/>
      <c r="LI251" s="76"/>
      <c r="LJ251" s="66"/>
      <c r="LK251" s="76"/>
      <c r="LL251" s="66"/>
      <c r="LM251" s="76"/>
      <c r="LN251" s="66"/>
      <c r="LO251" s="76"/>
      <c r="LP251" s="66"/>
      <c r="LQ251" s="76"/>
      <c r="LR251" s="66"/>
      <c r="LS251" s="76"/>
      <c r="LT251" s="66"/>
      <c r="LU251" s="76"/>
      <c r="LV251" s="66"/>
      <c r="LW251" s="76"/>
      <c r="LX251" s="66"/>
      <c r="LY251" s="76"/>
      <c r="LZ251" s="66"/>
      <c r="MA251" s="76"/>
      <c r="MB251" s="66"/>
      <c r="MC251" s="76"/>
      <c r="MD251" s="66"/>
      <c r="MG251" s="1" t="str" cm="1">
        <f t="array" ref="MG251">IFERROR(INDEX(Paste_Here!$B$2:$B$850, MATCH(0, COUNTIF(MG$4:MG250, Paste_Here!$B$2:$B$850) + IF(Paste_Here!$B$2:$B$850="", 1, 0), 0)), "")</f>
        <v/>
      </c>
      <c r="MH251" s="1" t="str">
        <f>IF(MG251&lt;&gt;"", INDEX(Paste_Here!$A$2:$A$850, MATCH(MG251, Paste_Here!$B$2:$B$850, 0)), "")</f>
        <v/>
      </c>
      <c r="MI251" s="1" t="str">
        <f t="shared" si="32"/>
        <v/>
      </c>
      <c r="MJ251" s="1" t="str" cm="1">
        <f t="array" ref="MJ251">IFERROR(INDEX($MI$5:$MI$850, MATCH(SMALL(IF($MI$5:$MI$850&lt;&gt;"", COUNTIF($MI$5:$MI$850, "&lt;"&amp;$MI$5:$MI$850)+1), ROW()-ROW($MJ$5)+1), COUNTIF($MI$5:$MI$850, "&lt;"&amp;$MI$5:$MI$850)+1, 0)), "")</f>
        <v/>
      </c>
    </row>
    <row r="252" spans="1:348">
      <c r="A252" s="66"/>
      <c r="B252" s="76" t="str">
        <f t="shared" si="25"/>
        <v/>
      </c>
      <c r="C252" s="66"/>
      <c r="D252" s="76" t="str">
        <f>IFERROR(IF(B252&lt;&gt;"", IF(AND(INDEX(Paste_Here!B$2:B$850, MATCH(B252, Paste_Here!A$2:A$850, 0))&lt;&gt;"", ISNUMBER(VALUE(INDEX(Paste_Here!B$2:B$850, MATCH(B252, Paste_Here!A$2:A$850, 0))))), INDEX(Paste_Here!B$2:B$850, MATCH(B252, Paste_Here!A$2:A$850, 0)), ""), ""), "")</f>
        <v/>
      </c>
      <c r="E252" s="66"/>
      <c r="F252" s="76" t="str">
        <f>IFERROR(IF(B252&lt;&gt;"", IF(ISTEXT(INDEX(Paste_Here!K$2:K$850, MATCH(B252, Paste_Here!A$2:A$850, 0))), INDEX(Paste_Here!K$2:K$850, MATCH(B252, Paste_Here!A$2:A$850, 0)), ""), ""), "")</f>
        <v/>
      </c>
      <c r="G252" s="66"/>
      <c r="H252" s="76" t="str">
        <f>IFERROR(IF(B252&lt;&gt;"", IF(ISTEXT(INDEX(Paste_Here!C$2:C$850, MATCH(B252, Paste_Here!A$2:A$850, 0))), INDEX(Paste_Here!C$2:C$850, MATCH(B252, Paste_Here!A$2:A$850, 0)), ""), ""), "")</f>
        <v/>
      </c>
      <c r="I252" s="66"/>
      <c r="J252" s="76" t="str">
        <f>IFERROR(IF(B252&lt;&gt;"", IF(ISNUMBER(SEARCH("s", LOWER(INDEX(Paste_Here!M$2:M$850, MATCH(B252, Paste_Here!A$2:A$850, 0))))), "Yes", IF(INDEX(Paste_Here!M$2:M$850, MATCH(B252, Paste_Here!A$2:A$850, 0))&lt;&gt;"", "No", "")), ""), "")</f>
        <v/>
      </c>
      <c r="K252" s="66"/>
      <c r="L252" s="76" t="str">
        <f>IFERROR(IF(B252&lt;&gt;"", IF(ISNUMBER(SEARCH("yes", LOWER(INDEX(Paste_Here!E$2:E$850, MATCH(B252, Paste_Here!A$2:A$850, 0))))), "Yes", IF(ISNUMBER(SEARCH("no", LOWER(INDEX(Paste_Here!E$2:E$850, MATCH(B252, Paste_Here!A$2:A$850, 0))))), "No", "")), ""), "")</f>
        <v/>
      </c>
      <c r="M252" s="66"/>
      <c r="N252" s="76" t="str">
        <f>IFERROR(IF(B252&lt;&gt;"", IF(ISNUMBER(SEARCH("yes", LOWER(INDEX(Paste_Here!F$2:F$850, MATCH(B252, Paste_Here!A$2:A$850, 0))))), "Yes", IF(ISNUMBER(SEARCH("no", LOWER(INDEX(Paste_Here!F$2:F$850, MATCH(B252, Paste_Here!A$2:A$850, 0))))), "No", "")), ""), "")</f>
        <v/>
      </c>
      <c r="O252" s="66"/>
      <c r="P252" s="76" t="str">
        <f>IFERROR(IF(B252&lt;&gt;"", IF(ISNUMBER(SEARCH("yes", LOWER(INDEX(Paste_Here!L$2:L$850, MATCH(B252, Paste_Here!A$2:A$850, 0))))), "Yes", IF(ISNUMBER(SEARCH("no", LOWER(INDEX(Paste_Here!L$2:L$850, MATCH(B252, Paste_Here!A$2:A$850, 0))))), "No", "")), ""), "")</f>
        <v/>
      </c>
      <c r="Q252" s="66"/>
      <c r="R252" s="76" t="str">
        <f>IFERROR(IF(B252&lt;&gt;"", IF(ISNUMBER(SEARCH("transitional 2", LOWER(INDEX(Paste_Here!D$2:D$850, MATCH(B252, Paste_Here!A$2:A$850, 0))))), "T2", IF(ISNUMBER(SEARCH("transitional 1", LOWER(INDEX(Paste_Here!D$2:D$850, MATCH(B252, Paste_Here!A$2:A$850, 0))))), "T1", IF(ISNUMBER(SEARCH("waived ell services", LOWER(INDEX(Paste_Here!D$2:D$850, MATCH(B252, Paste_Here!A$2:A$850, 0))))), "W", IF(ISNUMBER(SEARCH("english language learner", LOWER(INDEX(Paste_Here!D$2:D$850, MATCH(B252, Paste_Here!A$2:A$850, 0))))), "L", "")))), ""), "")</f>
        <v/>
      </c>
      <c r="S252" s="66"/>
      <c r="T252" s="76" t="str">
        <f>IFERROR(IF(B252&lt;&gt;"", IF(ISNUMBER(SEARCH("yes", LOWER(INDEX(Paste_Here!I$2:I$850, MATCH(B252, Paste_Here!A$2:A$850, 0))))), "Yes", IF(ISNUMBER(SEARCH("no", LOWER(INDEX(Paste_Here!I$2:I$850, MATCH(B252, Paste_Here!A$2:A$850, 0))))), "No", "")), ""), "")</f>
        <v/>
      </c>
      <c r="U252" s="66"/>
      <c r="V252" s="76" t="str">
        <f>IFERROR(IF(B252&lt;&gt;"", IF(ISTEXT(INDEX(Paste_Here!J$2:J$850, MATCH(B252, Paste_Here!A$2:A$850, 0))), VALUE(INDEX(Paste_Here!J$2:J$850, MATCH(B252, Paste_Here!A$2:A$850, 0))), ""), ""), "")</f>
        <v/>
      </c>
      <c r="W252" s="66"/>
      <c r="X252" s="66"/>
      <c r="Y252" s="76" t="str">
        <f t="shared" si="26"/>
        <v/>
      </c>
      <c r="Z252" s="66"/>
      <c r="AA252" s="76" t="str">
        <f>IFERROR(IF(B252&lt;&gt;"", IF(AND(INDEX(Paste_Here!AI$2:AI$850, MATCH(B252, Paste_Here!A$2:A$850, 0))&lt;&gt;"", ISNUMBER(VALUE(INDEX(Paste_Here!AI$2:AI$850, MATCH(B252, Paste_Here!A$2:A$850, 0))))), INDEX(Paste_Here!AI$2:AI$850, MATCH(B252, Paste_Here!A$2:A$850, 0)), ""), ""), "")</f>
        <v/>
      </c>
      <c r="AB252" s="66"/>
      <c r="AC252" s="76" t="str">
        <f>IFERROR(IF(B252&lt;&gt;"", IF(AND(INDEX(Paste_Here!AJ$2:AJ$850, MATCH(B252, Paste_Here!A$2:A$850, 0))&lt;&gt;"", ISNUMBER(VALUE(INDEX(Paste_Here!AJ$2:AJ$850, MATCH(B252, Paste_Here!A$2:A$850, 0))))), INDEX(Paste_Here!AJ$2:AJ$850, MATCH(B252, Paste_Here!A$2:A$850, 0)), ""), ""), "")</f>
        <v/>
      </c>
      <c r="AD252" s="66"/>
      <c r="AE252" s="76" t="str">
        <f>IFERROR(IF(B252&lt;&gt;"", IF(AND(INDEX(Paste_Here!AK$2:AK$850, MATCH(B252, Paste_Here!A$2:A$850, 0))&lt;&gt;"", ISNUMBER(VALUE(INDEX(Paste_Here!AK$2:AK$850, MATCH(B252, Paste_Here!A$2:A$850, 0))))), INDEX(Paste_Here!AK$2:AK$850, MATCH(B252, Paste_Here!A$2:A$850, 0)), ""), ""), "")</f>
        <v/>
      </c>
      <c r="AF252" s="66"/>
      <c r="AG252" s="76" t="str">
        <f>IFERROR(IF(B252&lt;&gt;"", IF(AND(INDEX(Paste_Here!AL$2:AL$850, MATCH(B252, Paste_Here!A$2:A$850, 0))&lt;&gt;"", ISNUMBER(VALUE(INDEX(Paste_Here!AL$2:AL$850, MATCH(B252, Paste_Here!A$2:A$850, 0))))), INDEX(Paste_Here!AL$2:AL$850, MATCH(B252, Paste_Here!A$2:A$850, 0)), ""), ""), "")</f>
        <v/>
      </c>
      <c r="AH252" s="66"/>
      <c r="AI252" s="76" t="str">
        <f>IFERROR(IF(B252&lt;&gt;"", IF(AND(INDEX(Paste_Here!AH$2:AH$850, MATCH(B252, Paste_Here!A$2:A$850, 0))&lt;&gt;"", ISNUMBER(VALUE(INDEX(Paste_Here!AH$2:AH$850, MATCH(B252, Paste_Here!A$2:A$850, 0))))), IF(VALUE(INDEX(Paste_Here!AH$2:AH$850, MATCH(B252, Paste_Here!A$2:A$850, 0)))=0, "", INDEX(Paste_Here!AH$2:AH$850, MATCH(B252, Paste_Here!A$2:A$850, 0))), ""), ""), "")</f>
        <v/>
      </c>
      <c r="AJ252" s="66"/>
      <c r="AK252" s="76" t="str">
        <f>IFERROR(IF(B252&lt;&gt;"", IF(AND(INDEX(Paste_Here!N$2:N$850, MATCH(B252, Paste_Here!A$2:A$850, 0))&lt;&gt;"", ISNUMBER(VALUE(INDEX(Paste_Here!N$2:N$850, MATCH(B252, Paste_Here!A$2:A$850, 0))))), INDEX(Paste_Here!N$2:N$850, MATCH(B252, Paste_Here!A$2:A$850, 0)), ""), ""), "")</f>
        <v/>
      </c>
      <c r="AL252" s="66"/>
      <c r="AM252" s="76" t="str">
        <f>IFERROR(IF(B252&lt;&gt;"", IF(AND(INDEX(Paste_Here!O$2:O$850, MATCH(B252, Paste_Here!A$2:A$850, 0))&lt;&gt;"", ISNUMBER(VALUE(INDEX(Paste_Here!O$2:O$850, MATCH(B252, Paste_Here!A$2:A$850, 0))))), INDEX(Paste_Here!O$2:O$850, MATCH(B252, Paste_Here!A$2:A$850, 0)), ""), ""), "")</f>
        <v/>
      </c>
      <c r="AN252" s="66"/>
      <c r="AO252" s="76"/>
      <c r="AP252" s="66"/>
      <c r="AQ252" s="76"/>
      <c r="AR252" s="66"/>
      <c r="AS252" s="76"/>
      <c r="AT252" s="66"/>
      <c r="AU252" s="66"/>
      <c r="AV252" s="76" t="str">
        <f t="shared" si="27"/>
        <v/>
      </c>
      <c r="AW252" s="66"/>
      <c r="AX252" s="76" t="str">
        <f>IFERROR(IF(B252&lt;&gt;"", IF(ISNUMBER(SEARCH("Revealed-Potential (Primary Focus)", LOWER(INDEX(Paste_Here!Z$2:Z$850, MATCH(B252, Paste_Here!A$2:A$850, 0))))), "Rev-Potential: Prim", IF(ISNUMBER(SEARCH("Revealed-Potential (Secondary Focus)", LOWER(INDEX(Paste_Here!Z$2:Z$850, MATCH(B252, Paste_Here!A$2:A$850, 0))))), "Rev-Potential: Sec", IF(ISNUMBER(SEARCH("Monitoring", LOWER(INDEX(Paste_Here!Z$2:Z$850, MATCH(B252, Paste_Here!A$2:A$850, 0))))), "Monitoring", IF(ISNUMBER(SEARCH("At-Promise (Secondary Focus)", LOWER(INDEX(Paste_Here!Z$2:Z$850, MATCH(B252, Paste_Here!A$2:A$850, 0))))), "At-Promise: Sec", IF(ISNUMBER(SEARCH("At-Promise (Primary Focus)", LOWER(INDEX(Paste_Here!Z$2:Z$850, MATCH(B252, Paste_Here!A$2:A$850, 0))))), "At-Promise: Prim", ""))))), ""), "")</f>
        <v/>
      </c>
      <c r="AY252" s="66"/>
      <c r="AZ252" s="76"/>
      <c r="BA252" s="66"/>
      <c r="BB252" s="76"/>
      <c r="BC252" s="66"/>
      <c r="BD252" s="76"/>
      <c r="BE252" s="66"/>
      <c r="BF252" s="76"/>
      <c r="BG252" s="66"/>
      <c r="BH252" s="76"/>
      <c r="BI252" s="66"/>
      <c r="BJ252" s="66"/>
      <c r="BK252" s="76" t="str">
        <f t="shared" si="28"/>
        <v/>
      </c>
      <c r="BL252" s="66"/>
      <c r="BM252" s="76" t="str">
        <f>IFERROR(IF(B252&lt;&gt;"", IF(AND(ISNUMBER(VALUE(SUBSTITUTE(SUBSTITUTE(Paste_Here!R252, "br", "-"), "L", ""))), VALUE(SUBSTITUTE(SUBSTITUTE(Paste_Here!R252, "br", "-"), "L", "")) &gt;= 1095), "Yes", IF(AND(ISNUMBER(VALUE(SUBSTITUTE(SUBSTITUTE(Paste_Here!R252, "br", "-"), "L", ""))), VALUE(SUBSTITUTE(SUBSTITUTE(Paste_Here!R252, "br", "-"), "L", "")) &lt;= 1094), "No", "")), ""), "")</f>
        <v/>
      </c>
      <c r="BN252" s="66"/>
      <c r="BO252" s="76" t="str">
        <f>IFERROR(IF(B252&lt;&gt;"", IF(COUNTIF(INDEX(Paste_Here!Y$2:AB$850, MATCH(B252, Paste_Here!A$2:A$850, 0), 0), "yes") &gt; 0, "Yes", IF(COUNTIF(INDEX(Paste_Here!Y$2:AB$850, MATCH(B252, Paste_Here!A$2:A$850, 0), 0), "no") &gt; 0, "No", "")), ""), "")</f>
        <v/>
      </c>
      <c r="BP252" s="66"/>
      <c r="BQ252" s="76" t="str">
        <f>IFERROR(IF(B252&lt;&gt;"", IF(AND(ISNUMBER(VALUE(SUBSTITUTE(SUBSTITUTE(Paste_Here!U252, "em", "-"), "q", ""))), VALUE(SUBSTITUTE(SUBSTITUTE(Paste_Here!U252, "em", "-"), "q", "")) &gt;= 910), "Yes", IF(AND(ISNUMBER(VALUE(SUBSTITUTE(SUBSTITUTE(Paste_Here!U252, "em", "-"), "q", ""))), VALUE(SUBSTITUTE(SUBSTITUTE(Paste_Here!U252, "em", "-"), "q", "")) &lt;= 909), "No", "")), ""), "")</f>
        <v/>
      </c>
      <c r="BR252" s="66"/>
      <c r="BS252" s="76" t="str">
        <f>IFERROR(IF(B252&lt;&gt;"", IF(AND(INDEX(Paste_Here!X$2:X$850, MATCH(B252, Paste_Here!A$2:A$850, 0))&lt;&gt;"", ISNUMBER(VALUE(INDEX(Paste_Here!X$2:X$850, MATCH(B252, Paste_Here!A$2:A$850, 0))))), INDEX(Paste_Here!X$2:X$850, MATCH(B252, Paste_Here!A$2:A$850, 0)), ""), ""), "")</f>
        <v/>
      </c>
      <c r="BT252" s="66"/>
      <c r="BU252" s="76" t="str">
        <f>IFERROR(IF(B252&lt;&gt;"", IF(ISNUMBER(VALUE(INDEX(Paste_Here!G$2:G$850, MATCH(B252, Paste_Here!A$2:A$850, 0)))), IF(VALUE(INDEX(Paste_Here!G$2:G$850, MATCH(B252, Paste_Here!A$2:A$850, 0)))=0, "No", IF(AND(VALUE(INDEX(Paste_Here!G$2:G$850, MATCH(B252, Paste_Here!A$2:A$850, 0)))&gt;=1, VALUE(INDEX(Paste_Here!G$2:G$850, MATCH(B252, Paste_Here!A$2:A$850, 0)))&lt;=4), VALUE(INDEX(Paste_Here!G$2:G$850, MATCH(B252, Paste_Here!A$2:A$850, 0))), "")), ""), ""), "")</f>
        <v/>
      </c>
      <c r="BV252" s="66"/>
      <c r="BW252" s="76" t="str">
        <f>IFERROR(IF(B252&lt;&gt;"", IF(ISNUMBER(VALUE(INDEX(Paste_Here!H$2:H$850, MATCH(B252, Paste_Here!A$2:A$850, 0)))), IF(VALUE(INDEX(Paste_Here!H$2:H$850, MATCH(B252, Paste_Here!A$2:A$850, 0)))=0, "No", IF(AND(VALUE(INDEX(Paste_Here!H$2:H$850, MATCH(B252, Paste_Here!A$2:A$850, 0)))&gt;=1, VALUE(INDEX(Paste_Here!H$2:H$850, MATCH(B252, Paste_Here!A$2:A$850, 0)))&lt;=4), VALUE(INDEX(Paste_Here!H$2:H$850, MATCH(B252, Paste_Here!A$2:A$850, 0))), "")), ""), ""), "")</f>
        <v/>
      </c>
      <c r="BX252" s="66"/>
      <c r="BY252" s="76"/>
      <c r="BZ252" s="66"/>
      <c r="CA252" s="76"/>
      <c r="CB252" s="66"/>
      <c r="CC252" s="66"/>
      <c r="CD252" s="76" t="str">
        <f t="shared" si="29"/>
        <v/>
      </c>
      <c r="CE252" s="66"/>
      <c r="CF252" s="76" t="str">
        <f>IFERROR(IF(B252&lt;&gt;"", IF(AND(INDEX(Paste_Here!P$2:P$850, MATCH(B252, Paste_Here!A$2:A$850, 0))&lt;&gt;"", ISNUMBER(VALUE(INDEX(Paste_Here!P$2:P$850, MATCH(B252, Paste_Here!A$2:A$850, 0))))), INDEX(Paste_Here!P$2:P$850, MATCH(B252, Paste_Here!A$2:A$850, 0)), ""), ""), "")</f>
        <v/>
      </c>
      <c r="CG252" s="66"/>
      <c r="CH252" s="76" t="str">
        <f>IFERROR(IF(B252&lt;&gt;"", IF(ISNUMBER(SEARCH("highrisk", LOWER(INDEX(Paste_Here!Q$2:Q$850, MATCH(B252, Paste_Here!A$2:A$850, 0))))), "High Risk", IF(ISNUMBER(SEARCH("lowrisk", LOWER(INDEX(Paste_Here!Q$2:Q$850, MATCH(B252, Paste_Here!A$2:A$850, 0))))), "Low Risk", IF(ISNUMBER(SEARCH("somerisk", LOWER(INDEX(Paste_Here!Q$2:Q$850, MATCH(B252, Paste_Here!A$2:A$850, 0))))), "Some Risk", ""))), ""), "")</f>
        <v/>
      </c>
      <c r="CI252" s="66"/>
      <c r="CJ252" s="76" t="str">
        <f>IFERROR(IF(B252&lt;&gt;"", IF(AND(INDEX(Paste_Here!AA$2:AA$850, MATCH(B252, Paste_Here!A$2:A$850, 0))&lt;&gt;"", ISNUMBER(VALUE(INDEX(Paste_Here!AA$2:AA$850, MATCH(B252, Paste_Here!A$2:A$850, 0))))), INDEX(Paste_Here!AA$2:AA$850, MATCH(B252, Paste_Here!A$2:A$850, 0)), ""), ""), "")</f>
        <v/>
      </c>
      <c r="CK252" s="66"/>
      <c r="CL252" s="76" t="str">
        <f>IFERROR(IF(B252&lt;&gt;"", IF(LOWER(INDEX(Paste_Here!AB$2:AB$850, MATCH(B252, Paste_Here!A$2:A$850, 0)))="approaching expectations", "Approaching", IF(LOWER(INDEX(Paste_Here!AB$2:AB$850, MATCH(B252, Paste_Here!A$2:A$850, 0)))="met expectations", "Met", IF(LOWER(INDEX(Paste_Here!AB$2:AB$850, MATCH(B252, Paste_Here!A$2:A$850, 0)))="exceeded expectations", "Exceeded", IF(LOWER(INDEX(Paste_Here!AB$2:AB$850, MATCH(B252, Paste_Here!A$2:A$850, 0)))="below expectations", "Below", "")))), ""), "")</f>
        <v/>
      </c>
      <c r="CM252" s="66"/>
      <c r="CN252" s="76" t="str">
        <f>IFERROR(IF(B252&lt;&gt;"", IF(AND(INDEX(Paste_Here!AC$2:AC$850, MATCH(B252, Paste_Here!A$2:A$850, 0))&lt;&gt;"", ISNUMBER(VALUE(INDEX(Paste_Here!AC$2:AC$850, MATCH(B252, Paste_Here!A$2:A$850, 0))))), INDEX(Paste_Here!AC$2:AC$850, MATCH(B252, Paste_Here!A$2:A$850, 0)), ""), ""), "")</f>
        <v/>
      </c>
      <c r="CO252" s="66"/>
      <c r="CP252" s="76"/>
      <c r="CQ252" s="66"/>
      <c r="CR252" s="76"/>
      <c r="CS252" s="66"/>
      <c r="CT252" s="76"/>
      <c r="CU252" s="66"/>
      <c r="CV252" s="76"/>
      <c r="CW252" s="66"/>
      <c r="CX252" s="76"/>
      <c r="CY252" s="66"/>
      <c r="CZ252" s="66"/>
      <c r="DA252" s="76" t="str">
        <f t="shared" si="30"/>
        <v/>
      </c>
      <c r="DB252" s="66"/>
      <c r="DC252" s="76" t="str">
        <f>IFERROR(IF(B252&lt;&gt;"", IF(AND(INDEX(Paste_Here!V$2:V$850, MATCH(B252, Paste_Here!A$2:A$850, 0))&lt;&gt;"", ISNUMBER(VALUE(INDEX(Paste_Here!V$2:V$850, MATCH(B252, Paste_Here!A$2:A$850, 0))))), INDEX(Paste_Here!V$2:V$850, MATCH(B252, Paste_Here!A$2:A$850, 0)), ""), ""), "")</f>
        <v/>
      </c>
      <c r="DD252" s="66"/>
      <c r="DE252" s="76" t="str">
        <f>IFERROR(IF(B252&lt;&gt;"", IF(ISNUMBER(SEARCH("highrisk", LOWER(INDEX(Paste_Here!W$2:W$850, MATCH(B252, Paste_Here!A$2:A$850, 0))))), "High Risk", IF(ISNUMBER(SEARCH("lowrisk", LOWER(INDEX(Paste_Here!W$2:W$850, MATCH(B252, Paste_Here!A$2:A$850, 0))))), "Low Risk", IF(ISNUMBER(SEARCH("somerisk", LOWER(INDEX(Paste_Here!W$2:W$850, MATCH(B252, Paste_Here!A$2:A$850, 0))))), "Some Risk", ""))), ""), "")</f>
        <v/>
      </c>
      <c r="DF252" s="66"/>
      <c r="DG252" s="76" t="str">
        <f>IFERROR(IF(B252&lt;&gt;"", IF(AND(INDEX(Paste_Here!S$2:S$850, MATCH(B252, Paste_Here!A$2:A$850, 0))&lt;&gt;"", ISNUMBER(VALUE(INDEX(Paste_Here!S$2:S$850, MATCH(B252, Paste_Here!A$2:A$850, 0))))), INDEX(Paste_Here!S$2:S$850, MATCH(B252, Paste_Here!A$2:A$850, 0)), ""), ""), "")</f>
        <v/>
      </c>
      <c r="DH252" s="66"/>
      <c r="DI252" s="76" t="str">
        <f>IFERROR(IF(B252&lt;&gt;"", IF(ISNUMBER(SEARCH("highrisk", LOWER(INDEX(Paste_Here!T$2:T$850, MATCH(B252, Paste_Here!A$2:A$850, 0))))), "High Risk", IF(ISNUMBER(SEARCH("lowrisk", LOWER(INDEX(Paste_Here!T$2:T$850, MATCH(B252, Paste_Here!A$2:A$850, 0))))), "Low Risk", IF(ISNUMBER(SEARCH("somerisk", LOWER(INDEX(Paste_Here!T$2:T$850, MATCH(B252, Paste_Here!A$2:A$850, 0))))), "Some Risk", ""))), ""), "")</f>
        <v/>
      </c>
      <c r="DJ252" s="66"/>
      <c r="DK252" s="76" t="str">
        <f>IFERROR(IF(B252&lt;&gt;"", IF(AND(INDEX(Paste_Here!AD$2:AD$850, MATCH(B252, Paste_Here!A$2:A$850, 0))&lt;&gt;"", ISNUMBER(VALUE(INDEX(Paste_Here!AD$2:AD$850, MATCH(B252, Paste_Here!A$2:A$850, 0))))), INDEX(Paste_Here!AD$2:AD$850, MATCH(B252, Paste_Here!A$2:A$850, 0)), ""), ""), "")</f>
        <v/>
      </c>
      <c r="DL252" s="66"/>
      <c r="DM252" s="76" t="str">
        <f>IFERROR(IF(B252&lt;&gt;"", IF(LOWER(INDEX(Paste_Here!AE$2:AE$850, MATCH(B252, Paste_Here!A$2:A$850, 0)))="approaching expectations", "Approaching", IF(LOWER(INDEX(Paste_Here!AE$2:AE$850, MATCH(B252, Paste_Here!A$2:A$850, 0)))="met expectations", "Met", IF(LOWER(INDEX(Paste_Here!AE$2:AE$850, MATCH(B252, Paste_Here!A$2:A$850, 0)))="exceeded expectations", "Exceeded", IF(LOWER(INDEX(Paste_Here!AE$2:AE$850, MATCH(B252, Paste_Here!A$2:A$850, 0)))="below expectations", "Below", "")))), ""), "")</f>
        <v/>
      </c>
      <c r="DN252" s="66"/>
      <c r="DO252" s="76"/>
      <c r="DP252" s="66"/>
      <c r="DQ252" s="76"/>
      <c r="DR252" s="66"/>
      <c r="DS252" s="76"/>
      <c r="DT252" s="66"/>
      <c r="DU252" s="76"/>
      <c r="DV252" s="66"/>
      <c r="DW252" s="66"/>
      <c r="DX252" s="76" t="str">
        <f t="shared" si="31"/>
        <v/>
      </c>
      <c r="DY252" s="66"/>
      <c r="DZ252" s="76"/>
      <c r="EA252" s="66"/>
      <c r="EB252" s="76"/>
      <c r="EC252" s="66"/>
      <c r="ED252" s="76" t="str">
        <f>IFERROR(IF(B252&lt;&gt;"", IF(AND(INDEX(Paste_Here!AF$2:AF$850, MATCH(B252, Paste_Here!A$2:A$850, 0))&lt;&gt;"", ISNUMBER(VALUE(INDEX(Paste_Here!AF$2:AF$850, MATCH(B252, Paste_Here!A$2:A$850, 0))))), INDEX(Paste_Here!AF$2:AF$850, MATCH(B252, Paste_Here!A$2:A$850, 0)), ""), ""), "")</f>
        <v/>
      </c>
      <c r="EE252" s="66"/>
      <c r="EF252" s="76"/>
      <c r="EG252" s="66"/>
      <c r="EH252" s="76"/>
      <c r="EI252" s="66"/>
      <c r="EJ252" s="76" t="str">
        <f>IFERROR(IF(B252&lt;&gt;"", IF(AND(INDEX(Paste_Here!AG$2:AG$850, MATCH(B252, Paste_Here!A$2:A$850, 0))&lt;&gt;"", ISNUMBER(VALUE(INDEX(Paste_Here!AG$2:AG$850, MATCH(B252, Paste_Here!A$2:A$850, 0))))), INDEX(Paste_Here!AG$2:AG$850, MATCH(B252, Paste_Here!A$2:A$850, 0)), ""), ""), "")</f>
        <v/>
      </c>
      <c r="EK252" s="66"/>
      <c r="EL252" s="76"/>
      <c r="EM252" s="66"/>
      <c r="EN252" s="76"/>
      <c r="EO252" s="66"/>
      <c r="EP252" s="76"/>
      <c r="EQ252" s="66"/>
      <c r="ER252" s="76"/>
      <c r="ES252" s="66"/>
      <c r="ET252" s="66"/>
      <c r="EU252" s="76"/>
      <c r="EV252" s="66"/>
      <c r="EW252" s="76"/>
      <c r="EX252" s="66"/>
      <c r="EY252" s="76"/>
      <c r="EZ252" s="66"/>
      <c r="FA252" s="76"/>
      <c r="FB252" s="66"/>
      <c r="FC252" s="76"/>
      <c r="FD252" s="66"/>
      <c r="FE252" s="76"/>
      <c r="FF252" s="66"/>
      <c r="FG252" s="76"/>
      <c r="FH252" s="66"/>
      <c r="FI252" s="76"/>
      <c r="FJ252" s="66"/>
      <c r="FK252" s="76"/>
      <c r="FL252" s="66"/>
      <c r="FM252" s="76"/>
      <c r="FN252" s="66"/>
      <c r="FO252" s="76"/>
      <c r="FP252" s="66"/>
      <c r="FQ252" s="76"/>
      <c r="FR252" s="66"/>
      <c r="FS252" s="76"/>
      <c r="FT252" s="66"/>
      <c r="FU252" s="76"/>
      <c r="FV252" s="66"/>
      <c r="FW252" s="76"/>
      <c r="FX252" s="66"/>
      <c r="FY252" s="76"/>
      <c r="FZ252" s="66"/>
      <c r="GA252" s="76"/>
      <c r="GB252" s="66"/>
      <c r="GC252" s="76"/>
      <c r="GD252" s="66"/>
      <c r="GE252" s="76"/>
      <c r="GF252" s="66"/>
      <c r="GG252" s="76"/>
      <c r="GH252" s="66"/>
      <c r="GI252" s="76"/>
      <c r="GJ252" s="66"/>
      <c r="GK252" s="76"/>
      <c r="GL252" s="66"/>
      <c r="GM252" s="76"/>
      <c r="GN252" s="66"/>
      <c r="GO252" s="76"/>
      <c r="GP252" s="66"/>
      <c r="GQ252" s="76"/>
      <c r="GR252" s="66"/>
      <c r="GS252" s="76"/>
      <c r="GT252" s="66"/>
      <c r="GU252" s="76"/>
      <c r="GV252" s="66"/>
      <c r="GW252" s="76"/>
      <c r="GX252" s="66"/>
      <c r="GY252" s="76"/>
      <c r="GZ252" s="66"/>
      <c r="HA252" s="76"/>
      <c r="HB252" s="66"/>
      <c r="HC252" s="76"/>
      <c r="HD252" s="66"/>
      <c r="HE252" s="76"/>
      <c r="HF252" s="66"/>
      <c r="HG252" s="76"/>
      <c r="HH252" s="66"/>
      <c r="HI252" s="76"/>
      <c r="HJ252" s="66"/>
      <c r="HK252" s="76"/>
      <c r="HL252" s="66"/>
      <c r="HM252" s="76"/>
      <c r="HN252" s="66"/>
      <c r="HO252" s="76"/>
      <c r="HP252" s="66"/>
      <c r="HQ252" s="76"/>
      <c r="HR252" s="66"/>
      <c r="HS252" s="76"/>
      <c r="HT252" s="66"/>
      <c r="HU252" s="76"/>
      <c r="HV252" s="66"/>
      <c r="HW252" s="76"/>
      <c r="HX252" s="66"/>
      <c r="HY252" s="76"/>
      <c r="HZ252" s="66"/>
      <c r="IA252" s="76"/>
      <c r="IB252" s="66"/>
      <c r="IC252" s="76"/>
      <c r="ID252" s="66"/>
      <c r="IE252" s="76"/>
      <c r="IF252" s="66"/>
      <c r="IG252" s="76"/>
      <c r="IH252" s="66"/>
      <c r="II252" s="76"/>
      <c r="IJ252" s="66"/>
      <c r="IK252" s="76"/>
      <c r="IL252" s="66"/>
      <c r="IM252" s="76"/>
      <c r="IN252" s="66"/>
      <c r="IO252" s="76"/>
      <c r="IP252" s="66"/>
      <c r="IQ252" s="76"/>
      <c r="IR252" s="66"/>
      <c r="IS252" s="76"/>
      <c r="IT252" s="66"/>
      <c r="IU252" s="76"/>
      <c r="IV252" s="66"/>
      <c r="IW252" s="76"/>
      <c r="IX252" s="66"/>
      <c r="IY252" s="76"/>
      <c r="IZ252" s="66"/>
      <c r="JA252" s="76"/>
      <c r="JB252" s="66"/>
      <c r="JC252" s="76"/>
      <c r="JD252" s="66"/>
      <c r="JE252" s="76"/>
      <c r="JF252" s="66"/>
      <c r="JG252" s="76"/>
      <c r="JH252" s="66"/>
      <c r="JI252" s="76"/>
      <c r="JJ252" s="66"/>
      <c r="JK252" s="76"/>
      <c r="JL252" s="66"/>
      <c r="JM252" s="76"/>
      <c r="JN252" s="66"/>
      <c r="JO252" s="76"/>
      <c r="JP252" s="66"/>
      <c r="JQ252" s="76"/>
      <c r="JR252" s="66"/>
      <c r="JS252" s="76"/>
      <c r="JT252" s="66"/>
      <c r="JU252" s="76"/>
      <c r="JV252" s="66"/>
      <c r="JW252" s="76"/>
      <c r="JX252" s="66"/>
      <c r="JY252" s="76"/>
      <c r="JZ252" s="66"/>
      <c r="KA252" s="76"/>
      <c r="KB252" s="66"/>
      <c r="KC252" s="76"/>
      <c r="KD252" s="66"/>
      <c r="KE252" s="76"/>
      <c r="KF252" s="66"/>
      <c r="KG252" s="76"/>
      <c r="KH252" s="66"/>
      <c r="KI252" s="76"/>
      <c r="KJ252" s="66"/>
      <c r="KK252" s="76"/>
      <c r="KL252" s="66"/>
      <c r="KM252" s="76"/>
      <c r="KN252" s="66"/>
      <c r="KO252" s="76"/>
      <c r="KP252" s="66"/>
      <c r="KQ252" s="76"/>
      <c r="KR252" s="66"/>
      <c r="KS252" s="76"/>
      <c r="KT252" s="66"/>
      <c r="KU252" s="76"/>
      <c r="KV252" s="66"/>
      <c r="KW252" s="76"/>
      <c r="KX252" s="66"/>
      <c r="KY252" s="76"/>
      <c r="KZ252" s="66"/>
      <c r="LA252" s="76"/>
      <c r="LB252" s="66"/>
      <c r="LC252" s="76"/>
      <c r="LD252" s="66"/>
      <c r="LE252" s="76"/>
      <c r="LF252" s="66"/>
      <c r="LG252" s="76"/>
      <c r="LH252" s="66"/>
      <c r="LI252" s="76"/>
      <c r="LJ252" s="66"/>
      <c r="LK252" s="76"/>
      <c r="LL252" s="66"/>
      <c r="LM252" s="76"/>
      <c r="LN252" s="66"/>
      <c r="LO252" s="76"/>
      <c r="LP252" s="66"/>
      <c r="LQ252" s="76"/>
      <c r="LR252" s="66"/>
      <c r="LS252" s="76"/>
      <c r="LT252" s="66"/>
      <c r="LU252" s="76"/>
      <c r="LV252" s="66"/>
      <c r="LW252" s="76"/>
      <c r="LX252" s="66"/>
      <c r="LY252" s="76"/>
      <c r="LZ252" s="66"/>
      <c r="MA252" s="76"/>
      <c r="MB252" s="66"/>
      <c r="MC252" s="76"/>
      <c r="MD252" s="66"/>
      <c r="MG252" s="1" t="str" cm="1">
        <f t="array" ref="MG252">IFERROR(INDEX(Paste_Here!$B$2:$B$850, MATCH(0, COUNTIF(MG$4:MG251, Paste_Here!$B$2:$B$850) + IF(Paste_Here!$B$2:$B$850="", 1, 0), 0)), "")</f>
        <v/>
      </c>
      <c r="MH252" s="1" t="str">
        <f>IF(MG252&lt;&gt;"", INDEX(Paste_Here!$A$2:$A$850, MATCH(MG252, Paste_Here!$B$2:$B$850, 0)), "")</f>
        <v/>
      </c>
      <c r="MI252" s="1" t="str">
        <f t="shared" si="32"/>
        <v/>
      </c>
      <c r="MJ252" s="1" t="str" cm="1">
        <f t="array" ref="MJ252">IFERROR(INDEX($MI$5:$MI$850, MATCH(SMALL(IF($MI$5:$MI$850&lt;&gt;"", COUNTIF($MI$5:$MI$850, "&lt;"&amp;$MI$5:$MI$850)+1), ROW()-ROW($MJ$5)+1), COUNTIF($MI$5:$MI$850, "&lt;"&amp;$MI$5:$MI$850)+1, 0)), "")</f>
        <v/>
      </c>
    </row>
    <row r="253" spans="1:348">
      <c r="A253" s="66"/>
      <c r="B253" s="76" t="str">
        <f t="shared" si="25"/>
        <v/>
      </c>
      <c r="C253" s="66"/>
      <c r="D253" s="76" t="str">
        <f>IFERROR(IF(B253&lt;&gt;"", IF(AND(INDEX(Paste_Here!B$2:B$850, MATCH(B253, Paste_Here!A$2:A$850, 0))&lt;&gt;"", ISNUMBER(VALUE(INDEX(Paste_Here!B$2:B$850, MATCH(B253, Paste_Here!A$2:A$850, 0))))), INDEX(Paste_Here!B$2:B$850, MATCH(B253, Paste_Here!A$2:A$850, 0)), ""), ""), "")</f>
        <v/>
      </c>
      <c r="E253" s="66"/>
      <c r="F253" s="76" t="str">
        <f>IFERROR(IF(B253&lt;&gt;"", IF(ISTEXT(INDEX(Paste_Here!K$2:K$850, MATCH(B253, Paste_Here!A$2:A$850, 0))), INDEX(Paste_Here!K$2:K$850, MATCH(B253, Paste_Here!A$2:A$850, 0)), ""), ""), "")</f>
        <v/>
      </c>
      <c r="G253" s="66"/>
      <c r="H253" s="76" t="str">
        <f>IFERROR(IF(B253&lt;&gt;"", IF(ISTEXT(INDEX(Paste_Here!C$2:C$850, MATCH(B253, Paste_Here!A$2:A$850, 0))), INDEX(Paste_Here!C$2:C$850, MATCH(B253, Paste_Here!A$2:A$850, 0)), ""), ""), "")</f>
        <v/>
      </c>
      <c r="I253" s="66"/>
      <c r="J253" s="76" t="str">
        <f>IFERROR(IF(B253&lt;&gt;"", IF(ISNUMBER(SEARCH("s", LOWER(INDEX(Paste_Here!M$2:M$850, MATCH(B253, Paste_Here!A$2:A$850, 0))))), "Yes", IF(INDEX(Paste_Here!M$2:M$850, MATCH(B253, Paste_Here!A$2:A$850, 0))&lt;&gt;"", "No", "")), ""), "")</f>
        <v/>
      </c>
      <c r="K253" s="66"/>
      <c r="L253" s="76" t="str">
        <f>IFERROR(IF(B253&lt;&gt;"", IF(ISNUMBER(SEARCH("yes", LOWER(INDEX(Paste_Here!E$2:E$850, MATCH(B253, Paste_Here!A$2:A$850, 0))))), "Yes", IF(ISNUMBER(SEARCH("no", LOWER(INDEX(Paste_Here!E$2:E$850, MATCH(B253, Paste_Here!A$2:A$850, 0))))), "No", "")), ""), "")</f>
        <v/>
      </c>
      <c r="M253" s="66"/>
      <c r="N253" s="76" t="str">
        <f>IFERROR(IF(B253&lt;&gt;"", IF(ISNUMBER(SEARCH("yes", LOWER(INDEX(Paste_Here!F$2:F$850, MATCH(B253, Paste_Here!A$2:A$850, 0))))), "Yes", IF(ISNUMBER(SEARCH("no", LOWER(INDEX(Paste_Here!F$2:F$850, MATCH(B253, Paste_Here!A$2:A$850, 0))))), "No", "")), ""), "")</f>
        <v/>
      </c>
      <c r="O253" s="66"/>
      <c r="P253" s="76" t="str">
        <f>IFERROR(IF(B253&lt;&gt;"", IF(ISNUMBER(SEARCH("yes", LOWER(INDEX(Paste_Here!L$2:L$850, MATCH(B253, Paste_Here!A$2:A$850, 0))))), "Yes", IF(ISNUMBER(SEARCH("no", LOWER(INDEX(Paste_Here!L$2:L$850, MATCH(B253, Paste_Here!A$2:A$850, 0))))), "No", "")), ""), "")</f>
        <v/>
      </c>
      <c r="Q253" s="66"/>
      <c r="R253" s="76" t="str">
        <f>IFERROR(IF(B253&lt;&gt;"", IF(ISNUMBER(SEARCH("transitional 2", LOWER(INDEX(Paste_Here!D$2:D$850, MATCH(B253, Paste_Here!A$2:A$850, 0))))), "T2", IF(ISNUMBER(SEARCH("transitional 1", LOWER(INDEX(Paste_Here!D$2:D$850, MATCH(B253, Paste_Here!A$2:A$850, 0))))), "T1", IF(ISNUMBER(SEARCH("waived ell services", LOWER(INDEX(Paste_Here!D$2:D$850, MATCH(B253, Paste_Here!A$2:A$850, 0))))), "W", IF(ISNUMBER(SEARCH("english language learner", LOWER(INDEX(Paste_Here!D$2:D$850, MATCH(B253, Paste_Here!A$2:A$850, 0))))), "L", "")))), ""), "")</f>
        <v/>
      </c>
      <c r="S253" s="66"/>
      <c r="T253" s="76" t="str">
        <f>IFERROR(IF(B253&lt;&gt;"", IF(ISNUMBER(SEARCH("yes", LOWER(INDEX(Paste_Here!I$2:I$850, MATCH(B253, Paste_Here!A$2:A$850, 0))))), "Yes", IF(ISNUMBER(SEARCH("no", LOWER(INDEX(Paste_Here!I$2:I$850, MATCH(B253, Paste_Here!A$2:A$850, 0))))), "No", "")), ""), "")</f>
        <v/>
      </c>
      <c r="U253" s="66"/>
      <c r="V253" s="76" t="str">
        <f>IFERROR(IF(B253&lt;&gt;"", IF(ISTEXT(INDEX(Paste_Here!J$2:J$850, MATCH(B253, Paste_Here!A$2:A$850, 0))), VALUE(INDEX(Paste_Here!J$2:J$850, MATCH(B253, Paste_Here!A$2:A$850, 0))), ""), ""), "")</f>
        <v/>
      </c>
      <c r="W253" s="66"/>
      <c r="X253" s="66"/>
      <c r="Y253" s="76" t="str">
        <f t="shared" si="26"/>
        <v/>
      </c>
      <c r="Z253" s="66"/>
      <c r="AA253" s="76" t="str">
        <f>IFERROR(IF(B253&lt;&gt;"", IF(AND(INDEX(Paste_Here!AI$2:AI$850, MATCH(B253, Paste_Here!A$2:A$850, 0))&lt;&gt;"", ISNUMBER(VALUE(INDEX(Paste_Here!AI$2:AI$850, MATCH(B253, Paste_Here!A$2:A$850, 0))))), INDEX(Paste_Here!AI$2:AI$850, MATCH(B253, Paste_Here!A$2:A$850, 0)), ""), ""), "")</f>
        <v/>
      </c>
      <c r="AB253" s="66"/>
      <c r="AC253" s="76" t="str">
        <f>IFERROR(IF(B253&lt;&gt;"", IF(AND(INDEX(Paste_Here!AJ$2:AJ$850, MATCH(B253, Paste_Here!A$2:A$850, 0))&lt;&gt;"", ISNUMBER(VALUE(INDEX(Paste_Here!AJ$2:AJ$850, MATCH(B253, Paste_Here!A$2:A$850, 0))))), INDEX(Paste_Here!AJ$2:AJ$850, MATCH(B253, Paste_Here!A$2:A$850, 0)), ""), ""), "")</f>
        <v/>
      </c>
      <c r="AD253" s="66"/>
      <c r="AE253" s="76" t="str">
        <f>IFERROR(IF(B253&lt;&gt;"", IF(AND(INDEX(Paste_Here!AK$2:AK$850, MATCH(B253, Paste_Here!A$2:A$850, 0))&lt;&gt;"", ISNUMBER(VALUE(INDEX(Paste_Here!AK$2:AK$850, MATCH(B253, Paste_Here!A$2:A$850, 0))))), INDEX(Paste_Here!AK$2:AK$850, MATCH(B253, Paste_Here!A$2:A$850, 0)), ""), ""), "")</f>
        <v/>
      </c>
      <c r="AF253" s="66"/>
      <c r="AG253" s="76" t="str">
        <f>IFERROR(IF(B253&lt;&gt;"", IF(AND(INDEX(Paste_Here!AL$2:AL$850, MATCH(B253, Paste_Here!A$2:A$850, 0))&lt;&gt;"", ISNUMBER(VALUE(INDEX(Paste_Here!AL$2:AL$850, MATCH(B253, Paste_Here!A$2:A$850, 0))))), INDEX(Paste_Here!AL$2:AL$850, MATCH(B253, Paste_Here!A$2:A$850, 0)), ""), ""), "")</f>
        <v/>
      </c>
      <c r="AH253" s="66"/>
      <c r="AI253" s="76" t="str">
        <f>IFERROR(IF(B253&lt;&gt;"", IF(AND(INDEX(Paste_Here!AH$2:AH$850, MATCH(B253, Paste_Here!A$2:A$850, 0))&lt;&gt;"", ISNUMBER(VALUE(INDEX(Paste_Here!AH$2:AH$850, MATCH(B253, Paste_Here!A$2:A$850, 0))))), IF(VALUE(INDEX(Paste_Here!AH$2:AH$850, MATCH(B253, Paste_Here!A$2:A$850, 0)))=0, "", INDEX(Paste_Here!AH$2:AH$850, MATCH(B253, Paste_Here!A$2:A$850, 0))), ""), ""), "")</f>
        <v/>
      </c>
      <c r="AJ253" s="66"/>
      <c r="AK253" s="76" t="str">
        <f>IFERROR(IF(B253&lt;&gt;"", IF(AND(INDEX(Paste_Here!N$2:N$850, MATCH(B253, Paste_Here!A$2:A$850, 0))&lt;&gt;"", ISNUMBER(VALUE(INDEX(Paste_Here!N$2:N$850, MATCH(B253, Paste_Here!A$2:A$850, 0))))), INDEX(Paste_Here!N$2:N$850, MATCH(B253, Paste_Here!A$2:A$850, 0)), ""), ""), "")</f>
        <v/>
      </c>
      <c r="AL253" s="66"/>
      <c r="AM253" s="76" t="str">
        <f>IFERROR(IF(B253&lt;&gt;"", IF(AND(INDEX(Paste_Here!O$2:O$850, MATCH(B253, Paste_Here!A$2:A$850, 0))&lt;&gt;"", ISNUMBER(VALUE(INDEX(Paste_Here!O$2:O$850, MATCH(B253, Paste_Here!A$2:A$850, 0))))), INDEX(Paste_Here!O$2:O$850, MATCH(B253, Paste_Here!A$2:A$850, 0)), ""), ""), "")</f>
        <v/>
      </c>
      <c r="AN253" s="66"/>
      <c r="AO253" s="76"/>
      <c r="AP253" s="66"/>
      <c r="AQ253" s="76"/>
      <c r="AR253" s="66"/>
      <c r="AS253" s="76"/>
      <c r="AT253" s="66"/>
      <c r="AU253" s="66"/>
      <c r="AV253" s="76" t="str">
        <f t="shared" si="27"/>
        <v/>
      </c>
      <c r="AW253" s="66"/>
      <c r="AX253" s="76" t="str">
        <f>IFERROR(IF(B253&lt;&gt;"", IF(ISNUMBER(SEARCH("Revealed-Potential (Primary Focus)", LOWER(INDEX(Paste_Here!Z$2:Z$850, MATCH(B253, Paste_Here!A$2:A$850, 0))))), "Rev-Potential: Prim", IF(ISNUMBER(SEARCH("Revealed-Potential (Secondary Focus)", LOWER(INDEX(Paste_Here!Z$2:Z$850, MATCH(B253, Paste_Here!A$2:A$850, 0))))), "Rev-Potential: Sec", IF(ISNUMBER(SEARCH("Monitoring", LOWER(INDEX(Paste_Here!Z$2:Z$850, MATCH(B253, Paste_Here!A$2:A$850, 0))))), "Monitoring", IF(ISNUMBER(SEARCH("At-Promise (Secondary Focus)", LOWER(INDEX(Paste_Here!Z$2:Z$850, MATCH(B253, Paste_Here!A$2:A$850, 0))))), "At-Promise: Sec", IF(ISNUMBER(SEARCH("At-Promise (Primary Focus)", LOWER(INDEX(Paste_Here!Z$2:Z$850, MATCH(B253, Paste_Here!A$2:A$850, 0))))), "At-Promise: Prim", ""))))), ""), "")</f>
        <v/>
      </c>
      <c r="AY253" s="66"/>
      <c r="AZ253" s="76"/>
      <c r="BA253" s="66"/>
      <c r="BB253" s="76"/>
      <c r="BC253" s="66"/>
      <c r="BD253" s="76"/>
      <c r="BE253" s="66"/>
      <c r="BF253" s="76"/>
      <c r="BG253" s="66"/>
      <c r="BH253" s="76"/>
      <c r="BI253" s="66"/>
      <c r="BJ253" s="66"/>
      <c r="BK253" s="76" t="str">
        <f t="shared" si="28"/>
        <v/>
      </c>
      <c r="BL253" s="66"/>
      <c r="BM253" s="76" t="str">
        <f>IFERROR(IF(B253&lt;&gt;"", IF(AND(ISNUMBER(VALUE(SUBSTITUTE(SUBSTITUTE(Paste_Here!R253, "br", "-"), "L", ""))), VALUE(SUBSTITUTE(SUBSTITUTE(Paste_Here!R253, "br", "-"), "L", "")) &gt;= 1095), "Yes", IF(AND(ISNUMBER(VALUE(SUBSTITUTE(SUBSTITUTE(Paste_Here!R253, "br", "-"), "L", ""))), VALUE(SUBSTITUTE(SUBSTITUTE(Paste_Here!R253, "br", "-"), "L", "")) &lt;= 1094), "No", "")), ""), "")</f>
        <v/>
      </c>
      <c r="BN253" s="66"/>
      <c r="BO253" s="76" t="str">
        <f>IFERROR(IF(B253&lt;&gt;"", IF(COUNTIF(INDEX(Paste_Here!Y$2:AB$850, MATCH(B253, Paste_Here!A$2:A$850, 0), 0), "yes") &gt; 0, "Yes", IF(COUNTIF(INDEX(Paste_Here!Y$2:AB$850, MATCH(B253, Paste_Here!A$2:A$850, 0), 0), "no") &gt; 0, "No", "")), ""), "")</f>
        <v/>
      </c>
      <c r="BP253" s="66"/>
      <c r="BQ253" s="76" t="str">
        <f>IFERROR(IF(B253&lt;&gt;"", IF(AND(ISNUMBER(VALUE(SUBSTITUTE(SUBSTITUTE(Paste_Here!U253, "em", "-"), "q", ""))), VALUE(SUBSTITUTE(SUBSTITUTE(Paste_Here!U253, "em", "-"), "q", "")) &gt;= 910), "Yes", IF(AND(ISNUMBER(VALUE(SUBSTITUTE(SUBSTITUTE(Paste_Here!U253, "em", "-"), "q", ""))), VALUE(SUBSTITUTE(SUBSTITUTE(Paste_Here!U253, "em", "-"), "q", "")) &lt;= 909), "No", "")), ""), "")</f>
        <v/>
      </c>
      <c r="BR253" s="66"/>
      <c r="BS253" s="76" t="str">
        <f>IFERROR(IF(B253&lt;&gt;"", IF(AND(INDEX(Paste_Here!X$2:X$850, MATCH(B253, Paste_Here!A$2:A$850, 0))&lt;&gt;"", ISNUMBER(VALUE(INDEX(Paste_Here!X$2:X$850, MATCH(B253, Paste_Here!A$2:A$850, 0))))), INDEX(Paste_Here!X$2:X$850, MATCH(B253, Paste_Here!A$2:A$850, 0)), ""), ""), "")</f>
        <v/>
      </c>
      <c r="BT253" s="66"/>
      <c r="BU253" s="76" t="str">
        <f>IFERROR(IF(B253&lt;&gt;"", IF(ISNUMBER(VALUE(INDEX(Paste_Here!G$2:G$850, MATCH(B253, Paste_Here!A$2:A$850, 0)))), IF(VALUE(INDEX(Paste_Here!G$2:G$850, MATCH(B253, Paste_Here!A$2:A$850, 0)))=0, "No", IF(AND(VALUE(INDEX(Paste_Here!G$2:G$850, MATCH(B253, Paste_Here!A$2:A$850, 0)))&gt;=1, VALUE(INDEX(Paste_Here!G$2:G$850, MATCH(B253, Paste_Here!A$2:A$850, 0)))&lt;=4), VALUE(INDEX(Paste_Here!G$2:G$850, MATCH(B253, Paste_Here!A$2:A$850, 0))), "")), ""), ""), "")</f>
        <v/>
      </c>
      <c r="BV253" s="66"/>
      <c r="BW253" s="76" t="str">
        <f>IFERROR(IF(B253&lt;&gt;"", IF(ISNUMBER(VALUE(INDEX(Paste_Here!H$2:H$850, MATCH(B253, Paste_Here!A$2:A$850, 0)))), IF(VALUE(INDEX(Paste_Here!H$2:H$850, MATCH(B253, Paste_Here!A$2:A$850, 0)))=0, "No", IF(AND(VALUE(INDEX(Paste_Here!H$2:H$850, MATCH(B253, Paste_Here!A$2:A$850, 0)))&gt;=1, VALUE(INDEX(Paste_Here!H$2:H$850, MATCH(B253, Paste_Here!A$2:A$850, 0)))&lt;=4), VALUE(INDEX(Paste_Here!H$2:H$850, MATCH(B253, Paste_Here!A$2:A$850, 0))), "")), ""), ""), "")</f>
        <v/>
      </c>
      <c r="BX253" s="66"/>
      <c r="BY253" s="76"/>
      <c r="BZ253" s="66"/>
      <c r="CA253" s="76"/>
      <c r="CB253" s="66"/>
      <c r="CC253" s="66"/>
      <c r="CD253" s="76" t="str">
        <f t="shared" si="29"/>
        <v/>
      </c>
      <c r="CE253" s="66"/>
      <c r="CF253" s="76" t="str">
        <f>IFERROR(IF(B253&lt;&gt;"", IF(AND(INDEX(Paste_Here!P$2:P$850, MATCH(B253, Paste_Here!A$2:A$850, 0))&lt;&gt;"", ISNUMBER(VALUE(INDEX(Paste_Here!P$2:P$850, MATCH(B253, Paste_Here!A$2:A$850, 0))))), INDEX(Paste_Here!P$2:P$850, MATCH(B253, Paste_Here!A$2:A$850, 0)), ""), ""), "")</f>
        <v/>
      </c>
      <c r="CG253" s="66"/>
      <c r="CH253" s="76" t="str">
        <f>IFERROR(IF(B253&lt;&gt;"", IF(ISNUMBER(SEARCH("highrisk", LOWER(INDEX(Paste_Here!Q$2:Q$850, MATCH(B253, Paste_Here!A$2:A$850, 0))))), "High Risk", IF(ISNUMBER(SEARCH("lowrisk", LOWER(INDEX(Paste_Here!Q$2:Q$850, MATCH(B253, Paste_Here!A$2:A$850, 0))))), "Low Risk", IF(ISNUMBER(SEARCH("somerisk", LOWER(INDEX(Paste_Here!Q$2:Q$850, MATCH(B253, Paste_Here!A$2:A$850, 0))))), "Some Risk", ""))), ""), "")</f>
        <v/>
      </c>
      <c r="CI253" s="66"/>
      <c r="CJ253" s="76" t="str">
        <f>IFERROR(IF(B253&lt;&gt;"", IF(AND(INDEX(Paste_Here!AA$2:AA$850, MATCH(B253, Paste_Here!A$2:A$850, 0))&lt;&gt;"", ISNUMBER(VALUE(INDEX(Paste_Here!AA$2:AA$850, MATCH(B253, Paste_Here!A$2:A$850, 0))))), INDEX(Paste_Here!AA$2:AA$850, MATCH(B253, Paste_Here!A$2:A$850, 0)), ""), ""), "")</f>
        <v/>
      </c>
      <c r="CK253" s="66"/>
      <c r="CL253" s="76" t="str">
        <f>IFERROR(IF(B253&lt;&gt;"", IF(LOWER(INDEX(Paste_Here!AB$2:AB$850, MATCH(B253, Paste_Here!A$2:A$850, 0)))="approaching expectations", "Approaching", IF(LOWER(INDEX(Paste_Here!AB$2:AB$850, MATCH(B253, Paste_Here!A$2:A$850, 0)))="met expectations", "Met", IF(LOWER(INDEX(Paste_Here!AB$2:AB$850, MATCH(B253, Paste_Here!A$2:A$850, 0)))="exceeded expectations", "Exceeded", IF(LOWER(INDEX(Paste_Here!AB$2:AB$850, MATCH(B253, Paste_Here!A$2:A$850, 0)))="below expectations", "Below", "")))), ""), "")</f>
        <v/>
      </c>
      <c r="CM253" s="66"/>
      <c r="CN253" s="76" t="str">
        <f>IFERROR(IF(B253&lt;&gt;"", IF(AND(INDEX(Paste_Here!AC$2:AC$850, MATCH(B253, Paste_Here!A$2:A$850, 0))&lt;&gt;"", ISNUMBER(VALUE(INDEX(Paste_Here!AC$2:AC$850, MATCH(B253, Paste_Here!A$2:A$850, 0))))), INDEX(Paste_Here!AC$2:AC$850, MATCH(B253, Paste_Here!A$2:A$850, 0)), ""), ""), "")</f>
        <v/>
      </c>
      <c r="CO253" s="66"/>
      <c r="CP253" s="76"/>
      <c r="CQ253" s="66"/>
      <c r="CR253" s="76"/>
      <c r="CS253" s="66"/>
      <c r="CT253" s="76"/>
      <c r="CU253" s="66"/>
      <c r="CV253" s="76"/>
      <c r="CW253" s="66"/>
      <c r="CX253" s="76"/>
      <c r="CY253" s="66"/>
      <c r="CZ253" s="66"/>
      <c r="DA253" s="76" t="str">
        <f t="shared" si="30"/>
        <v/>
      </c>
      <c r="DB253" s="66"/>
      <c r="DC253" s="76" t="str">
        <f>IFERROR(IF(B253&lt;&gt;"", IF(AND(INDEX(Paste_Here!V$2:V$850, MATCH(B253, Paste_Here!A$2:A$850, 0))&lt;&gt;"", ISNUMBER(VALUE(INDEX(Paste_Here!V$2:V$850, MATCH(B253, Paste_Here!A$2:A$850, 0))))), INDEX(Paste_Here!V$2:V$850, MATCH(B253, Paste_Here!A$2:A$850, 0)), ""), ""), "")</f>
        <v/>
      </c>
      <c r="DD253" s="66"/>
      <c r="DE253" s="76" t="str">
        <f>IFERROR(IF(B253&lt;&gt;"", IF(ISNUMBER(SEARCH("highrisk", LOWER(INDEX(Paste_Here!W$2:W$850, MATCH(B253, Paste_Here!A$2:A$850, 0))))), "High Risk", IF(ISNUMBER(SEARCH("lowrisk", LOWER(INDEX(Paste_Here!W$2:W$850, MATCH(B253, Paste_Here!A$2:A$850, 0))))), "Low Risk", IF(ISNUMBER(SEARCH("somerisk", LOWER(INDEX(Paste_Here!W$2:W$850, MATCH(B253, Paste_Here!A$2:A$850, 0))))), "Some Risk", ""))), ""), "")</f>
        <v/>
      </c>
      <c r="DF253" s="66"/>
      <c r="DG253" s="76" t="str">
        <f>IFERROR(IF(B253&lt;&gt;"", IF(AND(INDEX(Paste_Here!S$2:S$850, MATCH(B253, Paste_Here!A$2:A$850, 0))&lt;&gt;"", ISNUMBER(VALUE(INDEX(Paste_Here!S$2:S$850, MATCH(B253, Paste_Here!A$2:A$850, 0))))), INDEX(Paste_Here!S$2:S$850, MATCH(B253, Paste_Here!A$2:A$850, 0)), ""), ""), "")</f>
        <v/>
      </c>
      <c r="DH253" s="66"/>
      <c r="DI253" s="76" t="str">
        <f>IFERROR(IF(B253&lt;&gt;"", IF(ISNUMBER(SEARCH("highrisk", LOWER(INDEX(Paste_Here!T$2:T$850, MATCH(B253, Paste_Here!A$2:A$850, 0))))), "High Risk", IF(ISNUMBER(SEARCH("lowrisk", LOWER(INDEX(Paste_Here!T$2:T$850, MATCH(B253, Paste_Here!A$2:A$850, 0))))), "Low Risk", IF(ISNUMBER(SEARCH("somerisk", LOWER(INDEX(Paste_Here!T$2:T$850, MATCH(B253, Paste_Here!A$2:A$850, 0))))), "Some Risk", ""))), ""), "")</f>
        <v/>
      </c>
      <c r="DJ253" s="66"/>
      <c r="DK253" s="76" t="str">
        <f>IFERROR(IF(B253&lt;&gt;"", IF(AND(INDEX(Paste_Here!AD$2:AD$850, MATCH(B253, Paste_Here!A$2:A$850, 0))&lt;&gt;"", ISNUMBER(VALUE(INDEX(Paste_Here!AD$2:AD$850, MATCH(B253, Paste_Here!A$2:A$850, 0))))), INDEX(Paste_Here!AD$2:AD$850, MATCH(B253, Paste_Here!A$2:A$850, 0)), ""), ""), "")</f>
        <v/>
      </c>
      <c r="DL253" s="66"/>
      <c r="DM253" s="76" t="str">
        <f>IFERROR(IF(B253&lt;&gt;"", IF(LOWER(INDEX(Paste_Here!AE$2:AE$850, MATCH(B253, Paste_Here!A$2:A$850, 0)))="approaching expectations", "Approaching", IF(LOWER(INDEX(Paste_Here!AE$2:AE$850, MATCH(B253, Paste_Here!A$2:A$850, 0)))="met expectations", "Met", IF(LOWER(INDEX(Paste_Here!AE$2:AE$850, MATCH(B253, Paste_Here!A$2:A$850, 0)))="exceeded expectations", "Exceeded", IF(LOWER(INDEX(Paste_Here!AE$2:AE$850, MATCH(B253, Paste_Here!A$2:A$850, 0)))="below expectations", "Below", "")))), ""), "")</f>
        <v/>
      </c>
      <c r="DN253" s="66"/>
      <c r="DO253" s="76"/>
      <c r="DP253" s="66"/>
      <c r="DQ253" s="76"/>
      <c r="DR253" s="66"/>
      <c r="DS253" s="76"/>
      <c r="DT253" s="66"/>
      <c r="DU253" s="76"/>
      <c r="DV253" s="66"/>
      <c r="DW253" s="66"/>
      <c r="DX253" s="76" t="str">
        <f t="shared" si="31"/>
        <v/>
      </c>
      <c r="DY253" s="66"/>
      <c r="DZ253" s="76"/>
      <c r="EA253" s="66"/>
      <c r="EB253" s="76"/>
      <c r="EC253" s="66"/>
      <c r="ED253" s="76" t="str">
        <f>IFERROR(IF(B253&lt;&gt;"", IF(AND(INDEX(Paste_Here!AF$2:AF$850, MATCH(B253, Paste_Here!A$2:A$850, 0))&lt;&gt;"", ISNUMBER(VALUE(INDEX(Paste_Here!AF$2:AF$850, MATCH(B253, Paste_Here!A$2:A$850, 0))))), INDEX(Paste_Here!AF$2:AF$850, MATCH(B253, Paste_Here!A$2:A$850, 0)), ""), ""), "")</f>
        <v/>
      </c>
      <c r="EE253" s="66"/>
      <c r="EF253" s="76"/>
      <c r="EG253" s="66"/>
      <c r="EH253" s="76"/>
      <c r="EI253" s="66"/>
      <c r="EJ253" s="76" t="str">
        <f>IFERROR(IF(B253&lt;&gt;"", IF(AND(INDEX(Paste_Here!AG$2:AG$850, MATCH(B253, Paste_Here!A$2:A$850, 0))&lt;&gt;"", ISNUMBER(VALUE(INDEX(Paste_Here!AG$2:AG$850, MATCH(B253, Paste_Here!A$2:A$850, 0))))), INDEX(Paste_Here!AG$2:AG$850, MATCH(B253, Paste_Here!A$2:A$850, 0)), ""), ""), "")</f>
        <v/>
      </c>
      <c r="EK253" s="66"/>
      <c r="EL253" s="76"/>
      <c r="EM253" s="66"/>
      <c r="EN253" s="76"/>
      <c r="EO253" s="66"/>
      <c r="EP253" s="76"/>
      <c r="EQ253" s="66"/>
      <c r="ER253" s="76"/>
      <c r="ES253" s="66"/>
      <c r="ET253" s="66"/>
      <c r="EU253" s="76"/>
      <c r="EV253" s="66"/>
      <c r="EW253" s="76"/>
      <c r="EX253" s="66"/>
      <c r="EY253" s="76"/>
      <c r="EZ253" s="66"/>
      <c r="FA253" s="76"/>
      <c r="FB253" s="66"/>
      <c r="FC253" s="76"/>
      <c r="FD253" s="66"/>
      <c r="FE253" s="76"/>
      <c r="FF253" s="66"/>
      <c r="FG253" s="76"/>
      <c r="FH253" s="66"/>
      <c r="FI253" s="76"/>
      <c r="FJ253" s="66"/>
      <c r="FK253" s="76"/>
      <c r="FL253" s="66"/>
      <c r="FM253" s="76"/>
      <c r="FN253" s="66"/>
      <c r="FO253" s="76"/>
      <c r="FP253" s="66"/>
      <c r="FQ253" s="76"/>
      <c r="FR253" s="66"/>
      <c r="FS253" s="76"/>
      <c r="FT253" s="66"/>
      <c r="FU253" s="76"/>
      <c r="FV253" s="66"/>
      <c r="FW253" s="76"/>
      <c r="FX253" s="66"/>
      <c r="FY253" s="76"/>
      <c r="FZ253" s="66"/>
      <c r="GA253" s="76"/>
      <c r="GB253" s="66"/>
      <c r="GC253" s="76"/>
      <c r="GD253" s="66"/>
      <c r="GE253" s="76"/>
      <c r="GF253" s="66"/>
      <c r="GG253" s="76"/>
      <c r="GH253" s="66"/>
      <c r="GI253" s="76"/>
      <c r="GJ253" s="66"/>
      <c r="GK253" s="76"/>
      <c r="GL253" s="66"/>
      <c r="GM253" s="76"/>
      <c r="GN253" s="66"/>
      <c r="GO253" s="76"/>
      <c r="GP253" s="66"/>
      <c r="GQ253" s="76"/>
      <c r="GR253" s="66"/>
      <c r="GS253" s="76"/>
      <c r="GT253" s="66"/>
      <c r="GU253" s="76"/>
      <c r="GV253" s="66"/>
      <c r="GW253" s="76"/>
      <c r="GX253" s="66"/>
      <c r="GY253" s="76"/>
      <c r="GZ253" s="66"/>
      <c r="HA253" s="76"/>
      <c r="HB253" s="66"/>
      <c r="HC253" s="76"/>
      <c r="HD253" s="66"/>
      <c r="HE253" s="76"/>
      <c r="HF253" s="66"/>
      <c r="HG253" s="76"/>
      <c r="HH253" s="66"/>
      <c r="HI253" s="76"/>
      <c r="HJ253" s="66"/>
      <c r="HK253" s="76"/>
      <c r="HL253" s="66"/>
      <c r="HM253" s="76"/>
      <c r="HN253" s="66"/>
      <c r="HO253" s="76"/>
      <c r="HP253" s="66"/>
      <c r="HQ253" s="76"/>
      <c r="HR253" s="66"/>
      <c r="HS253" s="76"/>
      <c r="HT253" s="66"/>
      <c r="HU253" s="76"/>
      <c r="HV253" s="66"/>
      <c r="HW253" s="76"/>
      <c r="HX253" s="66"/>
      <c r="HY253" s="76"/>
      <c r="HZ253" s="66"/>
      <c r="IA253" s="76"/>
      <c r="IB253" s="66"/>
      <c r="IC253" s="76"/>
      <c r="ID253" s="66"/>
      <c r="IE253" s="76"/>
      <c r="IF253" s="66"/>
      <c r="IG253" s="76"/>
      <c r="IH253" s="66"/>
      <c r="II253" s="76"/>
      <c r="IJ253" s="66"/>
      <c r="IK253" s="76"/>
      <c r="IL253" s="66"/>
      <c r="IM253" s="76"/>
      <c r="IN253" s="66"/>
      <c r="IO253" s="76"/>
      <c r="IP253" s="66"/>
      <c r="IQ253" s="76"/>
      <c r="IR253" s="66"/>
      <c r="IS253" s="76"/>
      <c r="IT253" s="66"/>
      <c r="IU253" s="76"/>
      <c r="IV253" s="66"/>
      <c r="IW253" s="76"/>
      <c r="IX253" s="66"/>
      <c r="IY253" s="76"/>
      <c r="IZ253" s="66"/>
      <c r="JA253" s="76"/>
      <c r="JB253" s="66"/>
      <c r="JC253" s="76"/>
      <c r="JD253" s="66"/>
      <c r="JE253" s="76"/>
      <c r="JF253" s="66"/>
      <c r="JG253" s="76"/>
      <c r="JH253" s="66"/>
      <c r="JI253" s="76"/>
      <c r="JJ253" s="66"/>
      <c r="JK253" s="76"/>
      <c r="JL253" s="66"/>
      <c r="JM253" s="76"/>
      <c r="JN253" s="66"/>
      <c r="JO253" s="76"/>
      <c r="JP253" s="66"/>
      <c r="JQ253" s="76"/>
      <c r="JR253" s="66"/>
      <c r="JS253" s="76"/>
      <c r="JT253" s="66"/>
      <c r="JU253" s="76"/>
      <c r="JV253" s="66"/>
      <c r="JW253" s="76"/>
      <c r="JX253" s="66"/>
      <c r="JY253" s="76"/>
      <c r="JZ253" s="66"/>
      <c r="KA253" s="76"/>
      <c r="KB253" s="66"/>
      <c r="KC253" s="76"/>
      <c r="KD253" s="66"/>
      <c r="KE253" s="76"/>
      <c r="KF253" s="66"/>
      <c r="KG253" s="76"/>
      <c r="KH253" s="66"/>
      <c r="KI253" s="76"/>
      <c r="KJ253" s="66"/>
      <c r="KK253" s="76"/>
      <c r="KL253" s="66"/>
      <c r="KM253" s="76"/>
      <c r="KN253" s="66"/>
      <c r="KO253" s="76"/>
      <c r="KP253" s="66"/>
      <c r="KQ253" s="76"/>
      <c r="KR253" s="66"/>
      <c r="KS253" s="76"/>
      <c r="KT253" s="66"/>
      <c r="KU253" s="76"/>
      <c r="KV253" s="66"/>
      <c r="KW253" s="76"/>
      <c r="KX253" s="66"/>
      <c r="KY253" s="76"/>
      <c r="KZ253" s="66"/>
      <c r="LA253" s="76"/>
      <c r="LB253" s="66"/>
      <c r="LC253" s="76"/>
      <c r="LD253" s="66"/>
      <c r="LE253" s="76"/>
      <c r="LF253" s="66"/>
      <c r="LG253" s="76"/>
      <c r="LH253" s="66"/>
      <c r="LI253" s="76"/>
      <c r="LJ253" s="66"/>
      <c r="LK253" s="76"/>
      <c r="LL253" s="66"/>
      <c r="LM253" s="76"/>
      <c r="LN253" s="66"/>
      <c r="LO253" s="76"/>
      <c r="LP253" s="66"/>
      <c r="LQ253" s="76"/>
      <c r="LR253" s="66"/>
      <c r="LS253" s="76"/>
      <c r="LT253" s="66"/>
      <c r="LU253" s="76"/>
      <c r="LV253" s="66"/>
      <c r="LW253" s="76"/>
      <c r="LX253" s="66"/>
      <c r="LY253" s="76"/>
      <c r="LZ253" s="66"/>
      <c r="MA253" s="76"/>
      <c r="MB253" s="66"/>
      <c r="MC253" s="76"/>
      <c r="MD253" s="66"/>
      <c r="MG253" s="1" t="str" cm="1">
        <f t="array" ref="MG253">IFERROR(INDEX(Paste_Here!$B$2:$B$850, MATCH(0, COUNTIF(MG$4:MG252, Paste_Here!$B$2:$B$850) + IF(Paste_Here!$B$2:$B$850="", 1, 0), 0)), "")</f>
        <v/>
      </c>
      <c r="MH253" s="1" t="str">
        <f>IF(MG253&lt;&gt;"", INDEX(Paste_Here!$A$2:$A$850, MATCH(MG253, Paste_Here!$B$2:$B$850, 0)), "")</f>
        <v/>
      </c>
      <c r="MI253" s="1" t="str">
        <f t="shared" si="32"/>
        <v/>
      </c>
      <c r="MJ253" s="1" t="str" cm="1">
        <f t="array" ref="MJ253">IFERROR(INDEX($MI$5:$MI$850, MATCH(SMALL(IF($MI$5:$MI$850&lt;&gt;"", COUNTIF($MI$5:$MI$850, "&lt;"&amp;$MI$5:$MI$850)+1), ROW()-ROW($MJ$5)+1), COUNTIF($MI$5:$MI$850, "&lt;"&amp;$MI$5:$MI$850)+1, 0)), "")</f>
        <v/>
      </c>
    </row>
    <row r="254" spans="1:348">
      <c r="A254" s="66"/>
      <c r="B254" s="76" t="str">
        <f t="shared" si="25"/>
        <v/>
      </c>
      <c r="C254" s="66"/>
      <c r="D254" s="76" t="str">
        <f>IFERROR(IF(B254&lt;&gt;"", IF(AND(INDEX(Paste_Here!B$2:B$850, MATCH(B254, Paste_Here!A$2:A$850, 0))&lt;&gt;"", ISNUMBER(VALUE(INDEX(Paste_Here!B$2:B$850, MATCH(B254, Paste_Here!A$2:A$850, 0))))), INDEX(Paste_Here!B$2:B$850, MATCH(B254, Paste_Here!A$2:A$850, 0)), ""), ""), "")</f>
        <v/>
      </c>
      <c r="E254" s="66"/>
      <c r="F254" s="76" t="str">
        <f>IFERROR(IF(B254&lt;&gt;"", IF(ISTEXT(INDEX(Paste_Here!K$2:K$850, MATCH(B254, Paste_Here!A$2:A$850, 0))), INDEX(Paste_Here!K$2:K$850, MATCH(B254, Paste_Here!A$2:A$850, 0)), ""), ""), "")</f>
        <v/>
      </c>
      <c r="G254" s="66"/>
      <c r="H254" s="76" t="str">
        <f>IFERROR(IF(B254&lt;&gt;"", IF(ISTEXT(INDEX(Paste_Here!C$2:C$850, MATCH(B254, Paste_Here!A$2:A$850, 0))), INDEX(Paste_Here!C$2:C$850, MATCH(B254, Paste_Here!A$2:A$850, 0)), ""), ""), "")</f>
        <v/>
      </c>
      <c r="I254" s="66"/>
      <c r="J254" s="76" t="str">
        <f>IFERROR(IF(B254&lt;&gt;"", IF(ISNUMBER(SEARCH("s", LOWER(INDEX(Paste_Here!M$2:M$850, MATCH(B254, Paste_Here!A$2:A$850, 0))))), "Yes", IF(INDEX(Paste_Here!M$2:M$850, MATCH(B254, Paste_Here!A$2:A$850, 0))&lt;&gt;"", "No", "")), ""), "")</f>
        <v/>
      </c>
      <c r="K254" s="66"/>
      <c r="L254" s="76" t="str">
        <f>IFERROR(IF(B254&lt;&gt;"", IF(ISNUMBER(SEARCH("yes", LOWER(INDEX(Paste_Here!E$2:E$850, MATCH(B254, Paste_Here!A$2:A$850, 0))))), "Yes", IF(ISNUMBER(SEARCH("no", LOWER(INDEX(Paste_Here!E$2:E$850, MATCH(B254, Paste_Here!A$2:A$850, 0))))), "No", "")), ""), "")</f>
        <v/>
      </c>
      <c r="M254" s="66"/>
      <c r="N254" s="76" t="str">
        <f>IFERROR(IF(B254&lt;&gt;"", IF(ISNUMBER(SEARCH("yes", LOWER(INDEX(Paste_Here!F$2:F$850, MATCH(B254, Paste_Here!A$2:A$850, 0))))), "Yes", IF(ISNUMBER(SEARCH("no", LOWER(INDEX(Paste_Here!F$2:F$850, MATCH(B254, Paste_Here!A$2:A$850, 0))))), "No", "")), ""), "")</f>
        <v/>
      </c>
      <c r="O254" s="66"/>
      <c r="P254" s="76" t="str">
        <f>IFERROR(IF(B254&lt;&gt;"", IF(ISNUMBER(SEARCH("yes", LOWER(INDEX(Paste_Here!L$2:L$850, MATCH(B254, Paste_Here!A$2:A$850, 0))))), "Yes", IF(ISNUMBER(SEARCH("no", LOWER(INDEX(Paste_Here!L$2:L$850, MATCH(B254, Paste_Here!A$2:A$850, 0))))), "No", "")), ""), "")</f>
        <v/>
      </c>
      <c r="Q254" s="66"/>
      <c r="R254" s="76" t="str">
        <f>IFERROR(IF(B254&lt;&gt;"", IF(ISNUMBER(SEARCH("transitional 2", LOWER(INDEX(Paste_Here!D$2:D$850, MATCH(B254, Paste_Here!A$2:A$850, 0))))), "T2", IF(ISNUMBER(SEARCH("transitional 1", LOWER(INDEX(Paste_Here!D$2:D$850, MATCH(B254, Paste_Here!A$2:A$850, 0))))), "T1", IF(ISNUMBER(SEARCH("waived ell services", LOWER(INDEX(Paste_Here!D$2:D$850, MATCH(B254, Paste_Here!A$2:A$850, 0))))), "W", IF(ISNUMBER(SEARCH("english language learner", LOWER(INDEX(Paste_Here!D$2:D$850, MATCH(B254, Paste_Here!A$2:A$850, 0))))), "L", "")))), ""), "")</f>
        <v/>
      </c>
      <c r="S254" s="66"/>
      <c r="T254" s="76" t="str">
        <f>IFERROR(IF(B254&lt;&gt;"", IF(ISNUMBER(SEARCH("yes", LOWER(INDEX(Paste_Here!I$2:I$850, MATCH(B254, Paste_Here!A$2:A$850, 0))))), "Yes", IF(ISNUMBER(SEARCH("no", LOWER(INDEX(Paste_Here!I$2:I$850, MATCH(B254, Paste_Here!A$2:A$850, 0))))), "No", "")), ""), "")</f>
        <v/>
      </c>
      <c r="U254" s="66"/>
      <c r="V254" s="76" t="str">
        <f>IFERROR(IF(B254&lt;&gt;"", IF(ISTEXT(INDEX(Paste_Here!J$2:J$850, MATCH(B254, Paste_Here!A$2:A$850, 0))), VALUE(INDEX(Paste_Here!J$2:J$850, MATCH(B254, Paste_Here!A$2:A$850, 0))), ""), ""), "")</f>
        <v/>
      </c>
      <c r="W254" s="66"/>
      <c r="X254" s="66"/>
      <c r="Y254" s="76" t="str">
        <f t="shared" si="26"/>
        <v/>
      </c>
      <c r="Z254" s="66"/>
      <c r="AA254" s="76" t="str">
        <f>IFERROR(IF(B254&lt;&gt;"", IF(AND(INDEX(Paste_Here!AI$2:AI$850, MATCH(B254, Paste_Here!A$2:A$850, 0))&lt;&gt;"", ISNUMBER(VALUE(INDEX(Paste_Here!AI$2:AI$850, MATCH(B254, Paste_Here!A$2:A$850, 0))))), INDEX(Paste_Here!AI$2:AI$850, MATCH(B254, Paste_Here!A$2:A$850, 0)), ""), ""), "")</f>
        <v/>
      </c>
      <c r="AB254" s="66"/>
      <c r="AC254" s="76" t="str">
        <f>IFERROR(IF(B254&lt;&gt;"", IF(AND(INDEX(Paste_Here!AJ$2:AJ$850, MATCH(B254, Paste_Here!A$2:A$850, 0))&lt;&gt;"", ISNUMBER(VALUE(INDEX(Paste_Here!AJ$2:AJ$850, MATCH(B254, Paste_Here!A$2:A$850, 0))))), INDEX(Paste_Here!AJ$2:AJ$850, MATCH(B254, Paste_Here!A$2:A$850, 0)), ""), ""), "")</f>
        <v/>
      </c>
      <c r="AD254" s="66"/>
      <c r="AE254" s="76" t="str">
        <f>IFERROR(IF(B254&lt;&gt;"", IF(AND(INDEX(Paste_Here!AK$2:AK$850, MATCH(B254, Paste_Here!A$2:A$850, 0))&lt;&gt;"", ISNUMBER(VALUE(INDEX(Paste_Here!AK$2:AK$850, MATCH(B254, Paste_Here!A$2:A$850, 0))))), INDEX(Paste_Here!AK$2:AK$850, MATCH(B254, Paste_Here!A$2:A$850, 0)), ""), ""), "")</f>
        <v/>
      </c>
      <c r="AF254" s="66"/>
      <c r="AG254" s="76" t="str">
        <f>IFERROR(IF(B254&lt;&gt;"", IF(AND(INDEX(Paste_Here!AL$2:AL$850, MATCH(B254, Paste_Here!A$2:A$850, 0))&lt;&gt;"", ISNUMBER(VALUE(INDEX(Paste_Here!AL$2:AL$850, MATCH(B254, Paste_Here!A$2:A$850, 0))))), INDEX(Paste_Here!AL$2:AL$850, MATCH(B254, Paste_Here!A$2:A$850, 0)), ""), ""), "")</f>
        <v/>
      </c>
      <c r="AH254" s="66"/>
      <c r="AI254" s="76" t="str">
        <f>IFERROR(IF(B254&lt;&gt;"", IF(AND(INDEX(Paste_Here!AH$2:AH$850, MATCH(B254, Paste_Here!A$2:A$850, 0))&lt;&gt;"", ISNUMBER(VALUE(INDEX(Paste_Here!AH$2:AH$850, MATCH(B254, Paste_Here!A$2:A$850, 0))))), IF(VALUE(INDEX(Paste_Here!AH$2:AH$850, MATCH(B254, Paste_Here!A$2:A$850, 0)))=0, "", INDEX(Paste_Here!AH$2:AH$850, MATCH(B254, Paste_Here!A$2:A$850, 0))), ""), ""), "")</f>
        <v/>
      </c>
      <c r="AJ254" s="66"/>
      <c r="AK254" s="76" t="str">
        <f>IFERROR(IF(B254&lt;&gt;"", IF(AND(INDEX(Paste_Here!N$2:N$850, MATCH(B254, Paste_Here!A$2:A$850, 0))&lt;&gt;"", ISNUMBER(VALUE(INDEX(Paste_Here!N$2:N$850, MATCH(B254, Paste_Here!A$2:A$850, 0))))), INDEX(Paste_Here!N$2:N$850, MATCH(B254, Paste_Here!A$2:A$850, 0)), ""), ""), "")</f>
        <v/>
      </c>
      <c r="AL254" s="66"/>
      <c r="AM254" s="76" t="str">
        <f>IFERROR(IF(B254&lt;&gt;"", IF(AND(INDEX(Paste_Here!O$2:O$850, MATCH(B254, Paste_Here!A$2:A$850, 0))&lt;&gt;"", ISNUMBER(VALUE(INDEX(Paste_Here!O$2:O$850, MATCH(B254, Paste_Here!A$2:A$850, 0))))), INDEX(Paste_Here!O$2:O$850, MATCH(B254, Paste_Here!A$2:A$850, 0)), ""), ""), "")</f>
        <v/>
      </c>
      <c r="AN254" s="66"/>
      <c r="AO254" s="76"/>
      <c r="AP254" s="66"/>
      <c r="AQ254" s="76"/>
      <c r="AR254" s="66"/>
      <c r="AS254" s="76"/>
      <c r="AT254" s="66"/>
      <c r="AU254" s="66"/>
      <c r="AV254" s="76" t="str">
        <f t="shared" si="27"/>
        <v/>
      </c>
      <c r="AW254" s="66"/>
      <c r="AX254" s="76" t="str">
        <f>IFERROR(IF(B254&lt;&gt;"", IF(ISNUMBER(SEARCH("Revealed-Potential (Primary Focus)", LOWER(INDEX(Paste_Here!Z$2:Z$850, MATCH(B254, Paste_Here!A$2:A$850, 0))))), "Rev-Potential: Prim", IF(ISNUMBER(SEARCH("Revealed-Potential (Secondary Focus)", LOWER(INDEX(Paste_Here!Z$2:Z$850, MATCH(B254, Paste_Here!A$2:A$850, 0))))), "Rev-Potential: Sec", IF(ISNUMBER(SEARCH("Monitoring", LOWER(INDEX(Paste_Here!Z$2:Z$850, MATCH(B254, Paste_Here!A$2:A$850, 0))))), "Monitoring", IF(ISNUMBER(SEARCH("At-Promise (Secondary Focus)", LOWER(INDEX(Paste_Here!Z$2:Z$850, MATCH(B254, Paste_Here!A$2:A$850, 0))))), "At-Promise: Sec", IF(ISNUMBER(SEARCH("At-Promise (Primary Focus)", LOWER(INDEX(Paste_Here!Z$2:Z$850, MATCH(B254, Paste_Here!A$2:A$850, 0))))), "At-Promise: Prim", ""))))), ""), "")</f>
        <v/>
      </c>
      <c r="AY254" s="66"/>
      <c r="AZ254" s="76"/>
      <c r="BA254" s="66"/>
      <c r="BB254" s="76"/>
      <c r="BC254" s="66"/>
      <c r="BD254" s="76"/>
      <c r="BE254" s="66"/>
      <c r="BF254" s="76"/>
      <c r="BG254" s="66"/>
      <c r="BH254" s="76"/>
      <c r="BI254" s="66"/>
      <c r="BJ254" s="66"/>
      <c r="BK254" s="76" t="str">
        <f t="shared" si="28"/>
        <v/>
      </c>
      <c r="BL254" s="66"/>
      <c r="BM254" s="76" t="str">
        <f>IFERROR(IF(B254&lt;&gt;"", IF(AND(ISNUMBER(VALUE(SUBSTITUTE(SUBSTITUTE(Paste_Here!R254, "br", "-"), "L", ""))), VALUE(SUBSTITUTE(SUBSTITUTE(Paste_Here!R254, "br", "-"), "L", "")) &gt;= 1095), "Yes", IF(AND(ISNUMBER(VALUE(SUBSTITUTE(SUBSTITUTE(Paste_Here!R254, "br", "-"), "L", ""))), VALUE(SUBSTITUTE(SUBSTITUTE(Paste_Here!R254, "br", "-"), "L", "")) &lt;= 1094), "No", "")), ""), "")</f>
        <v/>
      </c>
      <c r="BN254" s="66"/>
      <c r="BO254" s="76" t="str">
        <f>IFERROR(IF(B254&lt;&gt;"", IF(COUNTIF(INDEX(Paste_Here!Y$2:AB$850, MATCH(B254, Paste_Here!A$2:A$850, 0), 0), "yes") &gt; 0, "Yes", IF(COUNTIF(INDEX(Paste_Here!Y$2:AB$850, MATCH(B254, Paste_Here!A$2:A$850, 0), 0), "no") &gt; 0, "No", "")), ""), "")</f>
        <v/>
      </c>
      <c r="BP254" s="66"/>
      <c r="BQ254" s="76" t="str">
        <f>IFERROR(IF(B254&lt;&gt;"", IF(AND(ISNUMBER(VALUE(SUBSTITUTE(SUBSTITUTE(Paste_Here!U254, "em", "-"), "q", ""))), VALUE(SUBSTITUTE(SUBSTITUTE(Paste_Here!U254, "em", "-"), "q", "")) &gt;= 910), "Yes", IF(AND(ISNUMBER(VALUE(SUBSTITUTE(SUBSTITUTE(Paste_Here!U254, "em", "-"), "q", ""))), VALUE(SUBSTITUTE(SUBSTITUTE(Paste_Here!U254, "em", "-"), "q", "")) &lt;= 909), "No", "")), ""), "")</f>
        <v/>
      </c>
      <c r="BR254" s="66"/>
      <c r="BS254" s="76" t="str">
        <f>IFERROR(IF(B254&lt;&gt;"", IF(AND(INDEX(Paste_Here!X$2:X$850, MATCH(B254, Paste_Here!A$2:A$850, 0))&lt;&gt;"", ISNUMBER(VALUE(INDEX(Paste_Here!X$2:X$850, MATCH(B254, Paste_Here!A$2:A$850, 0))))), INDEX(Paste_Here!X$2:X$850, MATCH(B254, Paste_Here!A$2:A$850, 0)), ""), ""), "")</f>
        <v/>
      </c>
      <c r="BT254" s="66"/>
      <c r="BU254" s="76" t="str">
        <f>IFERROR(IF(B254&lt;&gt;"", IF(ISNUMBER(VALUE(INDEX(Paste_Here!G$2:G$850, MATCH(B254, Paste_Here!A$2:A$850, 0)))), IF(VALUE(INDEX(Paste_Here!G$2:G$850, MATCH(B254, Paste_Here!A$2:A$850, 0)))=0, "No", IF(AND(VALUE(INDEX(Paste_Here!G$2:G$850, MATCH(B254, Paste_Here!A$2:A$850, 0)))&gt;=1, VALUE(INDEX(Paste_Here!G$2:G$850, MATCH(B254, Paste_Here!A$2:A$850, 0)))&lt;=4), VALUE(INDEX(Paste_Here!G$2:G$850, MATCH(B254, Paste_Here!A$2:A$850, 0))), "")), ""), ""), "")</f>
        <v/>
      </c>
      <c r="BV254" s="66"/>
      <c r="BW254" s="76" t="str">
        <f>IFERROR(IF(B254&lt;&gt;"", IF(ISNUMBER(VALUE(INDEX(Paste_Here!H$2:H$850, MATCH(B254, Paste_Here!A$2:A$850, 0)))), IF(VALUE(INDEX(Paste_Here!H$2:H$850, MATCH(B254, Paste_Here!A$2:A$850, 0)))=0, "No", IF(AND(VALUE(INDEX(Paste_Here!H$2:H$850, MATCH(B254, Paste_Here!A$2:A$850, 0)))&gt;=1, VALUE(INDEX(Paste_Here!H$2:H$850, MATCH(B254, Paste_Here!A$2:A$850, 0)))&lt;=4), VALUE(INDEX(Paste_Here!H$2:H$850, MATCH(B254, Paste_Here!A$2:A$850, 0))), "")), ""), ""), "")</f>
        <v/>
      </c>
      <c r="BX254" s="66"/>
      <c r="BY254" s="76"/>
      <c r="BZ254" s="66"/>
      <c r="CA254" s="76"/>
      <c r="CB254" s="66"/>
      <c r="CC254" s="66"/>
      <c r="CD254" s="76" t="str">
        <f t="shared" si="29"/>
        <v/>
      </c>
      <c r="CE254" s="66"/>
      <c r="CF254" s="76" t="str">
        <f>IFERROR(IF(B254&lt;&gt;"", IF(AND(INDEX(Paste_Here!P$2:P$850, MATCH(B254, Paste_Here!A$2:A$850, 0))&lt;&gt;"", ISNUMBER(VALUE(INDEX(Paste_Here!P$2:P$850, MATCH(B254, Paste_Here!A$2:A$850, 0))))), INDEX(Paste_Here!P$2:P$850, MATCH(B254, Paste_Here!A$2:A$850, 0)), ""), ""), "")</f>
        <v/>
      </c>
      <c r="CG254" s="66"/>
      <c r="CH254" s="76" t="str">
        <f>IFERROR(IF(B254&lt;&gt;"", IF(ISNUMBER(SEARCH("highrisk", LOWER(INDEX(Paste_Here!Q$2:Q$850, MATCH(B254, Paste_Here!A$2:A$850, 0))))), "High Risk", IF(ISNUMBER(SEARCH("lowrisk", LOWER(INDEX(Paste_Here!Q$2:Q$850, MATCH(B254, Paste_Here!A$2:A$850, 0))))), "Low Risk", IF(ISNUMBER(SEARCH("somerisk", LOWER(INDEX(Paste_Here!Q$2:Q$850, MATCH(B254, Paste_Here!A$2:A$850, 0))))), "Some Risk", ""))), ""), "")</f>
        <v/>
      </c>
      <c r="CI254" s="66"/>
      <c r="CJ254" s="76" t="str">
        <f>IFERROR(IF(B254&lt;&gt;"", IF(AND(INDEX(Paste_Here!AA$2:AA$850, MATCH(B254, Paste_Here!A$2:A$850, 0))&lt;&gt;"", ISNUMBER(VALUE(INDEX(Paste_Here!AA$2:AA$850, MATCH(B254, Paste_Here!A$2:A$850, 0))))), INDEX(Paste_Here!AA$2:AA$850, MATCH(B254, Paste_Here!A$2:A$850, 0)), ""), ""), "")</f>
        <v/>
      </c>
      <c r="CK254" s="66"/>
      <c r="CL254" s="76" t="str">
        <f>IFERROR(IF(B254&lt;&gt;"", IF(LOWER(INDEX(Paste_Here!AB$2:AB$850, MATCH(B254, Paste_Here!A$2:A$850, 0)))="approaching expectations", "Approaching", IF(LOWER(INDEX(Paste_Here!AB$2:AB$850, MATCH(B254, Paste_Here!A$2:A$850, 0)))="met expectations", "Met", IF(LOWER(INDEX(Paste_Here!AB$2:AB$850, MATCH(B254, Paste_Here!A$2:A$850, 0)))="exceeded expectations", "Exceeded", IF(LOWER(INDEX(Paste_Here!AB$2:AB$850, MATCH(B254, Paste_Here!A$2:A$850, 0)))="below expectations", "Below", "")))), ""), "")</f>
        <v/>
      </c>
      <c r="CM254" s="66"/>
      <c r="CN254" s="76" t="str">
        <f>IFERROR(IF(B254&lt;&gt;"", IF(AND(INDEX(Paste_Here!AC$2:AC$850, MATCH(B254, Paste_Here!A$2:A$850, 0))&lt;&gt;"", ISNUMBER(VALUE(INDEX(Paste_Here!AC$2:AC$850, MATCH(B254, Paste_Here!A$2:A$850, 0))))), INDEX(Paste_Here!AC$2:AC$850, MATCH(B254, Paste_Here!A$2:A$850, 0)), ""), ""), "")</f>
        <v/>
      </c>
      <c r="CO254" s="66"/>
      <c r="CP254" s="76"/>
      <c r="CQ254" s="66"/>
      <c r="CR254" s="76"/>
      <c r="CS254" s="66"/>
      <c r="CT254" s="76"/>
      <c r="CU254" s="66"/>
      <c r="CV254" s="76"/>
      <c r="CW254" s="66"/>
      <c r="CX254" s="76"/>
      <c r="CY254" s="66"/>
      <c r="CZ254" s="66"/>
      <c r="DA254" s="76" t="str">
        <f t="shared" si="30"/>
        <v/>
      </c>
      <c r="DB254" s="66"/>
      <c r="DC254" s="76" t="str">
        <f>IFERROR(IF(B254&lt;&gt;"", IF(AND(INDEX(Paste_Here!V$2:V$850, MATCH(B254, Paste_Here!A$2:A$850, 0))&lt;&gt;"", ISNUMBER(VALUE(INDEX(Paste_Here!V$2:V$850, MATCH(B254, Paste_Here!A$2:A$850, 0))))), INDEX(Paste_Here!V$2:V$850, MATCH(B254, Paste_Here!A$2:A$850, 0)), ""), ""), "")</f>
        <v/>
      </c>
      <c r="DD254" s="66"/>
      <c r="DE254" s="76" t="str">
        <f>IFERROR(IF(B254&lt;&gt;"", IF(ISNUMBER(SEARCH("highrisk", LOWER(INDEX(Paste_Here!W$2:W$850, MATCH(B254, Paste_Here!A$2:A$850, 0))))), "High Risk", IF(ISNUMBER(SEARCH("lowrisk", LOWER(INDEX(Paste_Here!W$2:W$850, MATCH(B254, Paste_Here!A$2:A$850, 0))))), "Low Risk", IF(ISNUMBER(SEARCH("somerisk", LOWER(INDEX(Paste_Here!W$2:W$850, MATCH(B254, Paste_Here!A$2:A$850, 0))))), "Some Risk", ""))), ""), "")</f>
        <v/>
      </c>
      <c r="DF254" s="66"/>
      <c r="DG254" s="76" t="str">
        <f>IFERROR(IF(B254&lt;&gt;"", IF(AND(INDEX(Paste_Here!S$2:S$850, MATCH(B254, Paste_Here!A$2:A$850, 0))&lt;&gt;"", ISNUMBER(VALUE(INDEX(Paste_Here!S$2:S$850, MATCH(B254, Paste_Here!A$2:A$850, 0))))), INDEX(Paste_Here!S$2:S$850, MATCH(B254, Paste_Here!A$2:A$850, 0)), ""), ""), "")</f>
        <v/>
      </c>
      <c r="DH254" s="66"/>
      <c r="DI254" s="76" t="str">
        <f>IFERROR(IF(B254&lt;&gt;"", IF(ISNUMBER(SEARCH("highrisk", LOWER(INDEX(Paste_Here!T$2:T$850, MATCH(B254, Paste_Here!A$2:A$850, 0))))), "High Risk", IF(ISNUMBER(SEARCH("lowrisk", LOWER(INDEX(Paste_Here!T$2:T$850, MATCH(B254, Paste_Here!A$2:A$850, 0))))), "Low Risk", IF(ISNUMBER(SEARCH("somerisk", LOWER(INDEX(Paste_Here!T$2:T$850, MATCH(B254, Paste_Here!A$2:A$850, 0))))), "Some Risk", ""))), ""), "")</f>
        <v/>
      </c>
      <c r="DJ254" s="66"/>
      <c r="DK254" s="76" t="str">
        <f>IFERROR(IF(B254&lt;&gt;"", IF(AND(INDEX(Paste_Here!AD$2:AD$850, MATCH(B254, Paste_Here!A$2:A$850, 0))&lt;&gt;"", ISNUMBER(VALUE(INDEX(Paste_Here!AD$2:AD$850, MATCH(B254, Paste_Here!A$2:A$850, 0))))), INDEX(Paste_Here!AD$2:AD$850, MATCH(B254, Paste_Here!A$2:A$850, 0)), ""), ""), "")</f>
        <v/>
      </c>
      <c r="DL254" s="66"/>
      <c r="DM254" s="76" t="str">
        <f>IFERROR(IF(B254&lt;&gt;"", IF(LOWER(INDEX(Paste_Here!AE$2:AE$850, MATCH(B254, Paste_Here!A$2:A$850, 0)))="approaching expectations", "Approaching", IF(LOWER(INDEX(Paste_Here!AE$2:AE$850, MATCH(B254, Paste_Here!A$2:A$850, 0)))="met expectations", "Met", IF(LOWER(INDEX(Paste_Here!AE$2:AE$850, MATCH(B254, Paste_Here!A$2:A$850, 0)))="exceeded expectations", "Exceeded", IF(LOWER(INDEX(Paste_Here!AE$2:AE$850, MATCH(B254, Paste_Here!A$2:A$850, 0)))="below expectations", "Below", "")))), ""), "")</f>
        <v/>
      </c>
      <c r="DN254" s="66"/>
      <c r="DO254" s="76"/>
      <c r="DP254" s="66"/>
      <c r="DQ254" s="76"/>
      <c r="DR254" s="66"/>
      <c r="DS254" s="76"/>
      <c r="DT254" s="66"/>
      <c r="DU254" s="76"/>
      <c r="DV254" s="66"/>
      <c r="DW254" s="66"/>
      <c r="DX254" s="76" t="str">
        <f t="shared" si="31"/>
        <v/>
      </c>
      <c r="DY254" s="66"/>
      <c r="DZ254" s="76"/>
      <c r="EA254" s="66"/>
      <c r="EB254" s="76"/>
      <c r="EC254" s="66"/>
      <c r="ED254" s="76" t="str">
        <f>IFERROR(IF(B254&lt;&gt;"", IF(AND(INDEX(Paste_Here!AF$2:AF$850, MATCH(B254, Paste_Here!A$2:A$850, 0))&lt;&gt;"", ISNUMBER(VALUE(INDEX(Paste_Here!AF$2:AF$850, MATCH(B254, Paste_Here!A$2:A$850, 0))))), INDEX(Paste_Here!AF$2:AF$850, MATCH(B254, Paste_Here!A$2:A$850, 0)), ""), ""), "")</f>
        <v/>
      </c>
      <c r="EE254" s="66"/>
      <c r="EF254" s="76"/>
      <c r="EG254" s="66"/>
      <c r="EH254" s="76"/>
      <c r="EI254" s="66"/>
      <c r="EJ254" s="76" t="str">
        <f>IFERROR(IF(B254&lt;&gt;"", IF(AND(INDEX(Paste_Here!AG$2:AG$850, MATCH(B254, Paste_Here!A$2:A$850, 0))&lt;&gt;"", ISNUMBER(VALUE(INDEX(Paste_Here!AG$2:AG$850, MATCH(B254, Paste_Here!A$2:A$850, 0))))), INDEX(Paste_Here!AG$2:AG$850, MATCH(B254, Paste_Here!A$2:A$850, 0)), ""), ""), "")</f>
        <v/>
      </c>
      <c r="EK254" s="66"/>
      <c r="EL254" s="76"/>
      <c r="EM254" s="66"/>
      <c r="EN254" s="76"/>
      <c r="EO254" s="66"/>
      <c r="EP254" s="76"/>
      <c r="EQ254" s="66"/>
      <c r="ER254" s="76"/>
      <c r="ES254" s="66"/>
      <c r="ET254" s="66"/>
      <c r="EU254" s="76"/>
      <c r="EV254" s="66"/>
      <c r="EW254" s="76"/>
      <c r="EX254" s="66"/>
      <c r="EY254" s="76"/>
      <c r="EZ254" s="66"/>
      <c r="FA254" s="76"/>
      <c r="FB254" s="66"/>
      <c r="FC254" s="76"/>
      <c r="FD254" s="66"/>
      <c r="FE254" s="76"/>
      <c r="FF254" s="66"/>
      <c r="FG254" s="76"/>
      <c r="FH254" s="66"/>
      <c r="FI254" s="76"/>
      <c r="FJ254" s="66"/>
      <c r="FK254" s="76"/>
      <c r="FL254" s="66"/>
      <c r="FM254" s="76"/>
      <c r="FN254" s="66"/>
      <c r="FO254" s="76"/>
      <c r="FP254" s="66"/>
      <c r="FQ254" s="76"/>
      <c r="FR254" s="66"/>
      <c r="FS254" s="76"/>
      <c r="FT254" s="66"/>
      <c r="FU254" s="76"/>
      <c r="FV254" s="66"/>
      <c r="FW254" s="76"/>
      <c r="FX254" s="66"/>
      <c r="FY254" s="76"/>
      <c r="FZ254" s="66"/>
      <c r="GA254" s="76"/>
      <c r="GB254" s="66"/>
      <c r="GC254" s="76"/>
      <c r="GD254" s="66"/>
      <c r="GE254" s="76"/>
      <c r="GF254" s="66"/>
      <c r="GG254" s="76"/>
      <c r="GH254" s="66"/>
      <c r="GI254" s="76"/>
      <c r="GJ254" s="66"/>
      <c r="GK254" s="76"/>
      <c r="GL254" s="66"/>
      <c r="GM254" s="76"/>
      <c r="GN254" s="66"/>
      <c r="GO254" s="76"/>
      <c r="GP254" s="66"/>
      <c r="GQ254" s="76"/>
      <c r="GR254" s="66"/>
      <c r="GS254" s="76"/>
      <c r="GT254" s="66"/>
      <c r="GU254" s="76"/>
      <c r="GV254" s="66"/>
      <c r="GW254" s="76"/>
      <c r="GX254" s="66"/>
      <c r="GY254" s="76"/>
      <c r="GZ254" s="66"/>
      <c r="HA254" s="76"/>
      <c r="HB254" s="66"/>
      <c r="HC254" s="76"/>
      <c r="HD254" s="66"/>
      <c r="HE254" s="76"/>
      <c r="HF254" s="66"/>
      <c r="HG254" s="76"/>
      <c r="HH254" s="66"/>
      <c r="HI254" s="76"/>
      <c r="HJ254" s="66"/>
      <c r="HK254" s="76"/>
      <c r="HL254" s="66"/>
      <c r="HM254" s="76"/>
      <c r="HN254" s="66"/>
      <c r="HO254" s="76"/>
      <c r="HP254" s="66"/>
      <c r="HQ254" s="76"/>
      <c r="HR254" s="66"/>
      <c r="HS254" s="76"/>
      <c r="HT254" s="66"/>
      <c r="HU254" s="76"/>
      <c r="HV254" s="66"/>
      <c r="HW254" s="76"/>
      <c r="HX254" s="66"/>
      <c r="HY254" s="76"/>
      <c r="HZ254" s="66"/>
      <c r="IA254" s="76"/>
      <c r="IB254" s="66"/>
      <c r="IC254" s="76"/>
      <c r="ID254" s="66"/>
      <c r="IE254" s="76"/>
      <c r="IF254" s="66"/>
      <c r="IG254" s="76"/>
      <c r="IH254" s="66"/>
      <c r="II254" s="76"/>
      <c r="IJ254" s="66"/>
      <c r="IK254" s="76"/>
      <c r="IL254" s="66"/>
      <c r="IM254" s="76"/>
      <c r="IN254" s="66"/>
      <c r="IO254" s="76"/>
      <c r="IP254" s="66"/>
      <c r="IQ254" s="76"/>
      <c r="IR254" s="66"/>
      <c r="IS254" s="76"/>
      <c r="IT254" s="66"/>
      <c r="IU254" s="76"/>
      <c r="IV254" s="66"/>
      <c r="IW254" s="76"/>
      <c r="IX254" s="66"/>
      <c r="IY254" s="76"/>
      <c r="IZ254" s="66"/>
      <c r="JA254" s="76"/>
      <c r="JB254" s="66"/>
      <c r="JC254" s="76"/>
      <c r="JD254" s="66"/>
      <c r="JE254" s="76"/>
      <c r="JF254" s="66"/>
      <c r="JG254" s="76"/>
      <c r="JH254" s="66"/>
      <c r="JI254" s="76"/>
      <c r="JJ254" s="66"/>
      <c r="JK254" s="76"/>
      <c r="JL254" s="66"/>
      <c r="JM254" s="76"/>
      <c r="JN254" s="66"/>
      <c r="JO254" s="76"/>
      <c r="JP254" s="66"/>
      <c r="JQ254" s="76"/>
      <c r="JR254" s="66"/>
      <c r="JS254" s="76"/>
      <c r="JT254" s="66"/>
      <c r="JU254" s="76"/>
      <c r="JV254" s="66"/>
      <c r="JW254" s="76"/>
      <c r="JX254" s="66"/>
      <c r="JY254" s="76"/>
      <c r="JZ254" s="66"/>
      <c r="KA254" s="76"/>
      <c r="KB254" s="66"/>
      <c r="KC254" s="76"/>
      <c r="KD254" s="66"/>
      <c r="KE254" s="76"/>
      <c r="KF254" s="66"/>
      <c r="KG254" s="76"/>
      <c r="KH254" s="66"/>
      <c r="KI254" s="76"/>
      <c r="KJ254" s="66"/>
      <c r="KK254" s="76"/>
      <c r="KL254" s="66"/>
      <c r="KM254" s="76"/>
      <c r="KN254" s="66"/>
      <c r="KO254" s="76"/>
      <c r="KP254" s="66"/>
      <c r="KQ254" s="76"/>
      <c r="KR254" s="66"/>
      <c r="KS254" s="76"/>
      <c r="KT254" s="66"/>
      <c r="KU254" s="76"/>
      <c r="KV254" s="66"/>
      <c r="KW254" s="76"/>
      <c r="KX254" s="66"/>
      <c r="KY254" s="76"/>
      <c r="KZ254" s="66"/>
      <c r="LA254" s="76"/>
      <c r="LB254" s="66"/>
      <c r="LC254" s="76"/>
      <c r="LD254" s="66"/>
      <c r="LE254" s="76"/>
      <c r="LF254" s="66"/>
      <c r="LG254" s="76"/>
      <c r="LH254" s="66"/>
      <c r="LI254" s="76"/>
      <c r="LJ254" s="66"/>
      <c r="LK254" s="76"/>
      <c r="LL254" s="66"/>
      <c r="LM254" s="76"/>
      <c r="LN254" s="66"/>
      <c r="LO254" s="76"/>
      <c r="LP254" s="66"/>
      <c r="LQ254" s="76"/>
      <c r="LR254" s="66"/>
      <c r="LS254" s="76"/>
      <c r="LT254" s="66"/>
      <c r="LU254" s="76"/>
      <c r="LV254" s="66"/>
      <c r="LW254" s="76"/>
      <c r="LX254" s="66"/>
      <c r="LY254" s="76"/>
      <c r="LZ254" s="66"/>
      <c r="MA254" s="76"/>
      <c r="MB254" s="66"/>
      <c r="MC254" s="76"/>
      <c r="MD254" s="66"/>
      <c r="MG254" s="1" t="str" cm="1">
        <f t="array" ref="MG254">IFERROR(INDEX(Paste_Here!$B$2:$B$850, MATCH(0, COUNTIF(MG$4:MG253, Paste_Here!$B$2:$B$850) + IF(Paste_Here!$B$2:$B$850="", 1, 0), 0)), "")</f>
        <v/>
      </c>
      <c r="MH254" s="1" t="str">
        <f>IF(MG254&lt;&gt;"", INDEX(Paste_Here!$A$2:$A$850, MATCH(MG254, Paste_Here!$B$2:$B$850, 0)), "")</f>
        <v/>
      </c>
      <c r="MI254" s="1" t="str">
        <f t="shared" si="32"/>
        <v/>
      </c>
      <c r="MJ254" s="1" t="str" cm="1">
        <f t="array" ref="MJ254">IFERROR(INDEX($MI$5:$MI$850, MATCH(SMALL(IF($MI$5:$MI$850&lt;&gt;"", COUNTIF($MI$5:$MI$850, "&lt;"&amp;$MI$5:$MI$850)+1), ROW()-ROW($MJ$5)+1), COUNTIF($MI$5:$MI$850, "&lt;"&amp;$MI$5:$MI$850)+1, 0)), "")</f>
        <v/>
      </c>
    </row>
    <row r="255" spans="1:348">
      <c r="A255" s="66"/>
      <c r="B255" s="76" t="str">
        <f t="shared" si="25"/>
        <v/>
      </c>
      <c r="C255" s="66"/>
      <c r="D255" s="76" t="str">
        <f>IFERROR(IF(B255&lt;&gt;"", IF(AND(INDEX(Paste_Here!B$2:B$850, MATCH(B255, Paste_Here!A$2:A$850, 0))&lt;&gt;"", ISNUMBER(VALUE(INDEX(Paste_Here!B$2:B$850, MATCH(B255, Paste_Here!A$2:A$850, 0))))), INDEX(Paste_Here!B$2:B$850, MATCH(B255, Paste_Here!A$2:A$850, 0)), ""), ""), "")</f>
        <v/>
      </c>
      <c r="E255" s="66"/>
      <c r="F255" s="76" t="str">
        <f>IFERROR(IF(B255&lt;&gt;"", IF(ISTEXT(INDEX(Paste_Here!K$2:K$850, MATCH(B255, Paste_Here!A$2:A$850, 0))), INDEX(Paste_Here!K$2:K$850, MATCH(B255, Paste_Here!A$2:A$850, 0)), ""), ""), "")</f>
        <v/>
      </c>
      <c r="G255" s="66"/>
      <c r="H255" s="76" t="str">
        <f>IFERROR(IF(B255&lt;&gt;"", IF(ISTEXT(INDEX(Paste_Here!C$2:C$850, MATCH(B255, Paste_Here!A$2:A$850, 0))), INDEX(Paste_Here!C$2:C$850, MATCH(B255, Paste_Here!A$2:A$850, 0)), ""), ""), "")</f>
        <v/>
      </c>
      <c r="I255" s="66"/>
      <c r="J255" s="76" t="str">
        <f>IFERROR(IF(B255&lt;&gt;"", IF(ISNUMBER(SEARCH("s", LOWER(INDEX(Paste_Here!M$2:M$850, MATCH(B255, Paste_Here!A$2:A$850, 0))))), "Yes", IF(INDEX(Paste_Here!M$2:M$850, MATCH(B255, Paste_Here!A$2:A$850, 0))&lt;&gt;"", "No", "")), ""), "")</f>
        <v/>
      </c>
      <c r="K255" s="66"/>
      <c r="L255" s="76" t="str">
        <f>IFERROR(IF(B255&lt;&gt;"", IF(ISNUMBER(SEARCH("yes", LOWER(INDEX(Paste_Here!E$2:E$850, MATCH(B255, Paste_Here!A$2:A$850, 0))))), "Yes", IF(ISNUMBER(SEARCH("no", LOWER(INDEX(Paste_Here!E$2:E$850, MATCH(B255, Paste_Here!A$2:A$850, 0))))), "No", "")), ""), "")</f>
        <v/>
      </c>
      <c r="M255" s="66"/>
      <c r="N255" s="76" t="str">
        <f>IFERROR(IF(B255&lt;&gt;"", IF(ISNUMBER(SEARCH("yes", LOWER(INDEX(Paste_Here!F$2:F$850, MATCH(B255, Paste_Here!A$2:A$850, 0))))), "Yes", IF(ISNUMBER(SEARCH("no", LOWER(INDEX(Paste_Here!F$2:F$850, MATCH(B255, Paste_Here!A$2:A$850, 0))))), "No", "")), ""), "")</f>
        <v/>
      </c>
      <c r="O255" s="66"/>
      <c r="P255" s="76" t="str">
        <f>IFERROR(IF(B255&lt;&gt;"", IF(ISNUMBER(SEARCH("yes", LOWER(INDEX(Paste_Here!L$2:L$850, MATCH(B255, Paste_Here!A$2:A$850, 0))))), "Yes", IF(ISNUMBER(SEARCH("no", LOWER(INDEX(Paste_Here!L$2:L$850, MATCH(B255, Paste_Here!A$2:A$850, 0))))), "No", "")), ""), "")</f>
        <v/>
      </c>
      <c r="Q255" s="66"/>
      <c r="R255" s="76" t="str">
        <f>IFERROR(IF(B255&lt;&gt;"", IF(ISNUMBER(SEARCH("transitional 2", LOWER(INDEX(Paste_Here!D$2:D$850, MATCH(B255, Paste_Here!A$2:A$850, 0))))), "T2", IF(ISNUMBER(SEARCH("transitional 1", LOWER(INDEX(Paste_Here!D$2:D$850, MATCH(B255, Paste_Here!A$2:A$850, 0))))), "T1", IF(ISNUMBER(SEARCH("waived ell services", LOWER(INDEX(Paste_Here!D$2:D$850, MATCH(B255, Paste_Here!A$2:A$850, 0))))), "W", IF(ISNUMBER(SEARCH("english language learner", LOWER(INDEX(Paste_Here!D$2:D$850, MATCH(B255, Paste_Here!A$2:A$850, 0))))), "L", "")))), ""), "")</f>
        <v/>
      </c>
      <c r="S255" s="66"/>
      <c r="T255" s="76" t="str">
        <f>IFERROR(IF(B255&lt;&gt;"", IF(ISNUMBER(SEARCH("yes", LOWER(INDEX(Paste_Here!I$2:I$850, MATCH(B255, Paste_Here!A$2:A$850, 0))))), "Yes", IF(ISNUMBER(SEARCH("no", LOWER(INDEX(Paste_Here!I$2:I$850, MATCH(B255, Paste_Here!A$2:A$850, 0))))), "No", "")), ""), "")</f>
        <v/>
      </c>
      <c r="U255" s="66"/>
      <c r="V255" s="76" t="str">
        <f>IFERROR(IF(B255&lt;&gt;"", IF(ISTEXT(INDEX(Paste_Here!J$2:J$850, MATCH(B255, Paste_Here!A$2:A$850, 0))), VALUE(INDEX(Paste_Here!J$2:J$850, MATCH(B255, Paste_Here!A$2:A$850, 0))), ""), ""), "")</f>
        <v/>
      </c>
      <c r="W255" s="66"/>
      <c r="X255" s="66"/>
      <c r="Y255" s="76" t="str">
        <f t="shared" si="26"/>
        <v/>
      </c>
      <c r="Z255" s="66"/>
      <c r="AA255" s="76" t="str">
        <f>IFERROR(IF(B255&lt;&gt;"", IF(AND(INDEX(Paste_Here!AI$2:AI$850, MATCH(B255, Paste_Here!A$2:A$850, 0))&lt;&gt;"", ISNUMBER(VALUE(INDEX(Paste_Here!AI$2:AI$850, MATCH(B255, Paste_Here!A$2:A$850, 0))))), INDEX(Paste_Here!AI$2:AI$850, MATCH(B255, Paste_Here!A$2:A$850, 0)), ""), ""), "")</f>
        <v/>
      </c>
      <c r="AB255" s="66"/>
      <c r="AC255" s="76" t="str">
        <f>IFERROR(IF(B255&lt;&gt;"", IF(AND(INDEX(Paste_Here!AJ$2:AJ$850, MATCH(B255, Paste_Here!A$2:A$850, 0))&lt;&gt;"", ISNUMBER(VALUE(INDEX(Paste_Here!AJ$2:AJ$850, MATCH(B255, Paste_Here!A$2:A$850, 0))))), INDEX(Paste_Here!AJ$2:AJ$850, MATCH(B255, Paste_Here!A$2:A$850, 0)), ""), ""), "")</f>
        <v/>
      </c>
      <c r="AD255" s="66"/>
      <c r="AE255" s="76" t="str">
        <f>IFERROR(IF(B255&lt;&gt;"", IF(AND(INDEX(Paste_Here!AK$2:AK$850, MATCH(B255, Paste_Here!A$2:A$850, 0))&lt;&gt;"", ISNUMBER(VALUE(INDEX(Paste_Here!AK$2:AK$850, MATCH(B255, Paste_Here!A$2:A$850, 0))))), INDEX(Paste_Here!AK$2:AK$850, MATCH(B255, Paste_Here!A$2:A$850, 0)), ""), ""), "")</f>
        <v/>
      </c>
      <c r="AF255" s="66"/>
      <c r="AG255" s="76" t="str">
        <f>IFERROR(IF(B255&lt;&gt;"", IF(AND(INDEX(Paste_Here!AL$2:AL$850, MATCH(B255, Paste_Here!A$2:A$850, 0))&lt;&gt;"", ISNUMBER(VALUE(INDEX(Paste_Here!AL$2:AL$850, MATCH(B255, Paste_Here!A$2:A$850, 0))))), INDEX(Paste_Here!AL$2:AL$850, MATCH(B255, Paste_Here!A$2:A$850, 0)), ""), ""), "")</f>
        <v/>
      </c>
      <c r="AH255" s="66"/>
      <c r="AI255" s="76" t="str">
        <f>IFERROR(IF(B255&lt;&gt;"", IF(AND(INDEX(Paste_Here!AH$2:AH$850, MATCH(B255, Paste_Here!A$2:A$850, 0))&lt;&gt;"", ISNUMBER(VALUE(INDEX(Paste_Here!AH$2:AH$850, MATCH(B255, Paste_Here!A$2:A$850, 0))))), IF(VALUE(INDEX(Paste_Here!AH$2:AH$850, MATCH(B255, Paste_Here!A$2:A$850, 0)))=0, "", INDEX(Paste_Here!AH$2:AH$850, MATCH(B255, Paste_Here!A$2:A$850, 0))), ""), ""), "")</f>
        <v/>
      </c>
      <c r="AJ255" s="66"/>
      <c r="AK255" s="76" t="str">
        <f>IFERROR(IF(B255&lt;&gt;"", IF(AND(INDEX(Paste_Here!N$2:N$850, MATCH(B255, Paste_Here!A$2:A$850, 0))&lt;&gt;"", ISNUMBER(VALUE(INDEX(Paste_Here!N$2:N$850, MATCH(B255, Paste_Here!A$2:A$850, 0))))), INDEX(Paste_Here!N$2:N$850, MATCH(B255, Paste_Here!A$2:A$850, 0)), ""), ""), "")</f>
        <v/>
      </c>
      <c r="AL255" s="66"/>
      <c r="AM255" s="76" t="str">
        <f>IFERROR(IF(B255&lt;&gt;"", IF(AND(INDEX(Paste_Here!O$2:O$850, MATCH(B255, Paste_Here!A$2:A$850, 0))&lt;&gt;"", ISNUMBER(VALUE(INDEX(Paste_Here!O$2:O$850, MATCH(B255, Paste_Here!A$2:A$850, 0))))), INDEX(Paste_Here!O$2:O$850, MATCH(B255, Paste_Here!A$2:A$850, 0)), ""), ""), "")</f>
        <v/>
      </c>
      <c r="AN255" s="66"/>
      <c r="AO255" s="76"/>
      <c r="AP255" s="66"/>
      <c r="AQ255" s="76"/>
      <c r="AR255" s="66"/>
      <c r="AS255" s="76"/>
      <c r="AT255" s="66"/>
      <c r="AU255" s="66"/>
      <c r="AV255" s="76" t="str">
        <f t="shared" si="27"/>
        <v/>
      </c>
      <c r="AW255" s="66"/>
      <c r="AX255" s="76" t="str">
        <f>IFERROR(IF(B255&lt;&gt;"", IF(ISNUMBER(SEARCH("Revealed-Potential (Primary Focus)", LOWER(INDEX(Paste_Here!Z$2:Z$850, MATCH(B255, Paste_Here!A$2:A$850, 0))))), "Rev-Potential: Prim", IF(ISNUMBER(SEARCH("Revealed-Potential (Secondary Focus)", LOWER(INDEX(Paste_Here!Z$2:Z$850, MATCH(B255, Paste_Here!A$2:A$850, 0))))), "Rev-Potential: Sec", IF(ISNUMBER(SEARCH("Monitoring", LOWER(INDEX(Paste_Here!Z$2:Z$850, MATCH(B255, Paste_Here!A$2:A$850, 0))))), "Monitoring", IF(ISNUMBER(SEARCH("At-Promise (Secondary Focus)", LOWER(INDEX(Paste_Here!Z$2:Z$850, MATCH(B255, Paste_Here!A$2:A$850, 0))))), "At-Promise: Sec", IF(ISNUMBER(SEARCH("At-Promise (Primary Focus)", LOWER(INDEX(Paste_Here!Z$2:Z$850, MATCH(B255, Paste_Here!A$2:A$850, 0))))), "At-Promise: Prim", ""))))), ""), "")</f>
        <v/>
      </c>
      <c r="AY255" s="66"/>
      <c r="AZ255" s="76"/>
      <c r="BA255" s="66"/>
      <c r="BB255" s="76"/>
      <c r="BC255" s="66"/>
      <c r="BD255" s="76"/>
      <c r="BE255" s="66"/>
      <c r="BF255" s="76"/>
      <c r="BG255" s="66"/>
      <c r="BH255" s="76"/>
      <c r="BI255" s="66"/>
      <c r="BJ255" s="66"/>
      <c r="BK255" s="76" t="str">
        <f t="shared" si="28"/>
        <v/>
      </c>
      <c r="BL255" s="66"/>
      <c r="BM255" s="76" t="str">
        <f>IFERROR(IF(B255&lt;&gt;"", IF(AND(ISNUMBER(VALUE(SUBSTITUTE(SUBSTITUTE(Paste_Here!R255, "br", "-"), "L", ""))), VALUE(SUBSTITUTE(SUBSTITUTE(Paste_Here!R255, "br", "-"), "L", "")) &gt;= 1095), "Yes", IF(AND(ISNUMBER(VALUE(SUBSTITUTE(SUBSTITUTE(Paste_Here!R255, "br", "-"), "L", ""))), VALUE(SUBSTITUTE(SUBSTITUTE(Paste_Here!R255, "br", "-"), "L", "")) &lt;= 1094), "No", "")), ""), "")</f>
        <v/>
      </c>
      <c r="BN255" s="66"/>
      <c r="BO255" s="76" t="str">
        <f>IFERROR(IF(B255&lt;&gt;"", IF(COUNTIF(INDEX(Paste_Here!Y$2:AB$850, MATCH(B255, Paste_Here!A$2:A$850, 0), 0), "yes") &gt; 0, "Yes", IF(COUNTIF(INDEX(Paste_Here!Y$2:AB$850, MATCH(B255, Paste_Here!A$2:A$850, 0), 0), "no") &gt; 0, "No", "")), ""), "")</f>
        <v/>
      </c>
      <c r="BP255" s="66"/>
      <c r="BQ255" s="76" t="str">
        <f>IFERROR(IF(B255&lt;&gt;"", IF(AND(ISNUMBER(VALUE(SUBSTITUTE(SUBSTITUTE(Paste_Here!U255, "em", "-"), "q", ""))), VALUE(SUBSTITUTE(SUBSTITUTE(Paste_Here!U255, "em", "-"), "q", "")) &gt;= 910), "Yes", IF(AND(ISNUMBER(VALUE(SUBSTITUTE(SUBSTITUTE(Paste_Here!U255, "em", "-"), "q", ""))), VALUE(SUBSTITUTE(SUBSTITUTE(Paste_Here!U255, "em", "-"), "q", "")) &lt;= 909), "No", "")), ""), "")</f>
        <v/>
      </c>
      <c r="BR255" s="66"/>
      <c r="BS255" s="76" t="str">
        <f>IFERROR(IF(B255&lt;&gt;"", IF(AND(INDEX(Paste_Here!X$2:X$850, MATCH(B255, Paste_Here!A$2:A$850, 0))&lt;&gt;"", ISNUMBER(VALUE(INDEX(Paste_Here!X$2:X$850, MATCH(B255, Paste_Here!A$2:A$850, 0))))), INDEX(Paste_Here!X$2:X$850, MATCH(B255, Paste_Here!A$2:A$850, 0)), ""), ""), "")</f>
        <v/>
      </c>
      <c r="BT255" s="66"/>
      <c r="BU255" s="76" t="str">
        <f>IFERROR(IF(B255&lt;&gt;"", IF(ISNUMBER(VALUE(INDEX(Paste_Here!G$2:G$850, MATCH(B255, Paste_Here!A$2:A$850, 0)))), IF(VALUE(INDEX(Paste_Here!G$2:G$850, MATCH(B255, Paste_Here!A$2:A$850, 0)))=0, "No", IF(AND(VALUE(INDEX(Paste_Here!G$2:G$850, MATCH(B255, Paste_Here!A$2:A$850, 0)))&gt;=1, VALUE(INDEX(Paste_Here!G$2:G$850, MATCH(B255, Paste_Here!A$2:A$850, 0)))&lt;=4), VALUE(INDEX(Paste_Here!G$2:G$850, MATCH(B255, Paste_Here!A$2:A$850, 0))), "")), ""), ""), "")</f>
        <v/>
      </c>
      <c r="BV255" s="66"/>
      <c r="BW255" s="76" t="str">
        <f>IFERROR(IF(B255&lt;&gt;"", IF(ISNUMBER(VALUE(INDEX(Paste_Here!H$2:H$850, MATCH(B255, Paste_Here!A$2:A$850, 0)))), IF(VALUE(INDEX(Paste_Here!H$2:H$850, MATCH(B255, Paste_Here!A$2:A$850, 0)))=0, "No", IF(AND(VALUE(INDEX(Paste_Here!H$2:H$850, MATCH(B255, Paste_Here!A$2:A$850, 0)))&gt;=1, VALUE(INDEX(Paste_Here!H$2:H$850, MATCH(B255, Paste_Here!A$2:A$850, 0)))&lt;=4), VALUE(INDEX(Paste_Here!H$2:H$850, MATCH(B255, Paste_Here!A$2:A$850, 0))), "")), ""), ""), "")</f>
        <v/>
      </c>
      <c r="BX255" s="66"/>
      <c r="BY255" s="76"/>
      <c r="BZ255" s="66"/>
      <c r="CA255" s="76"/>
      <c r="CB255" s="66"/>
      <c r="CC255" s="66"/>
      <c r="CD255" s="76" t="str">
        <f t="shared" si="29"/>
        <v/>
      </c>
      <c r="CE255" s="66"/>
      <c r="CF255" s="76" t="str">
        <f>IFERROR(IF(B255&lt;&gt;"", IF(AND(INDEX(Paste_Here!P$2:P$850, MATCH(B255, Paste_Here!A$2:A$850, 0))&lt;&gt;"", ISNUMBER(VALUE(INDEX(Paste_Here!P$2:P$850, MATCH(B255, Paste_Here!A$2:A$850, 0))))), INDEX(Paste_Here!P$2:P$850, MATCH(B255, Paste_Here!A$2:A$850, 0)), ""), ""), "")</f>
        <v/>
      </c>
      <c r="CG255" s="66"/>
      <c r="CH255" s="76" t="str">
        <f>IFERROR(IF(B255&lt;&gt;"", IF(ISNUMBER(SEARCH("highrisk", LOWER(INDEX(Paste_Here!Q$2:Q$850, MATCH(B255, Paste_Here!A$2:A$850, 0))))), "High Risk", IF(ISNUMBER(SEARCH("lowrisk", LOWER(INDEX(Paste_Here!Q$2:Q$850, MATCH(B255, Paste_Here!A$2:A$850, 0))))), "Low Risk", IF(ISNUMBER(SEARCH("somerisk", LOWER(INDEX(Paste_Here!Q$2:Q$850, MATCH(B255, Paste_Here!A$2:A$850, 0))))), "Some Risk", ""))), ""), "")</f>
        <v/>
      </c>
      <c r="CI255" s="66"/>
      <c r="CJ255" s="76" t="str">
        <f>IFERROR(IF(B255&lt;&gt;"", IF(AND(INDEX(Paste_Here!AA$2:AA$850, MATCH(B255, Paste_Here!A$2:A$850, 0))&lt;&gt;"", ISNUMBER(VALUE(INDEX(Paste_Here!AA$2:AA$850, MATCH(B255, Paste_Here!A$2:A$850, 0))))), INDEX(Paste_Here!AA$2:AA$850, MATCH(B255, Paste_Here!A$2:A$850, 0)), ""), ""), "")</f>
        <v/>
      </c>
      <c r="CK255" s="66"/>
      <c r="CL255" s="76" t="str">
        <f>IFERROR(IF(B255&lt;&gt;"", IF(LOWER(INDEX(Paste_Here!AB$2:AB$850, MATCH(B255, Paste_Here!A$2:A$850, 0)))="approaching expectations", "Approaching", IF(LOWER(INDEX(Paste_Here!AB$2:AB$850, MATCH(B255, Paste_Here!A$2:A$850, 0)))="met expectations", "Met", IF(LOWER(INDEX(Paste_Here!AB$2:AB$850, MATCH(B255, Paste_Here!A$2:A$850, 0)))="exceeded expectations", "Exceeded", IF(LOWER(INDEX(Paste_Here!AB$2:AB$850, MATCH(B255, Paste_Here!A$2:A$850, 0)))="below expectations", "Below", "")))), ""), "")</f>
        <v/>
      </c>
      <c r="CM255" s="66"/>
      <c r="CN255" s="76" t="str">
        <f>IFERROR(IF(B255&lt;&gt;"", IF(AND(INDEX(Paste_Here!AC$2:AC$850, MATCH(B255, Paste_Here!A$2:A$850, 0))&lt;&gt;"", ISNUMBER(VALUE(INDEX(Paste_Here!AC$2:AC$850, MATCH(B255, Paste_Here!A$2:A$850, 0))))), INDEX(Paste_Here!AC$2:AC$850, MATCH(B255, Paste_Here!A$2:A$850, 0)), ""), ""), "")</f>
        <v/>
      </c>
      <c r="CO255" s="66"/>
      <c r="CP255" s="76"/>
      <c r="CQ255" s="66"/>
      <c r="CR255" s="76"/>
      <c r="CS255" s="66"/>
      <c r="CT255" s="76"/>
      <c r="CU255" s="66"/>
      <c r="CV255" s="76"/>
      <c r="CW255" s="66"/>
      <c r="CX255" s="76"/>
      <c r="CY255" s="66"/>
      <c r="CZ255" s="66"/>
      <c r="DA255" s="76" t="str">
        <f t="shared" si="30"/>
        <v/>
      </c>
      <c r="DB255" s="66"/>
      <c r="DC255" s="76" t="str">
        <f>IFERROR(IF(B255&lt;&gt;"", IF(AND(INDEX(Paste_Here!V$2:V$850, MATCH(B255, Paste_Here!A$2:A$850, 0))&lt;&gt;"", ISNUMBER(VALUE(INDEX(Paste_Here!V$2:V$850, MATCH(B255, Paste_Here!A$2:A$850, 0))))), INDEX(Paste_Here!V$2:V$850, MATCH(B255, Paste_Here!A$2:A$850, 0)), ""), ""), "")</f>
        <v/>
      </c>
      <c r="DD255" s="66"/>
      <c r="DE255" s="76" t="str">
        <f>IFERROR(IF(B255&lt;&gt;"", IF(ISNUMBER(SEARCH("highrisk", LOWER(INDEX(Paste_Here!W$2:W$850, MATCH(B255, Paste_Here!A$2:A$850, 0))))), "High Risk", IF(ISNUMBER(SEARCH("lowrisk", LOWER(INDEX(Paste_Here!W$2:W$850, MATCH(B255, Paste_Here!A$2:A$850, 0))))), "Low Risk", IF(ISNUMBER(SEARCH("somerisk", LOWER(INDEX(Paste_Here!W$2:W$850, MATCH(B255, Paste_Here!A$2:A$850, 0))))), "Some Risk", ""))), ""), "")</f>
        <v/>
      </c>
      <c r="DF255" s="66"/>
      <c r="DG255" s="76" t="str">
        <f>IFERROR(IF(B255&lt;&gt;"", IF(AND(INDEX(Paste_Here!S$2:S$850, MATCH(B255, Paste_Here!A$2:A$850, 0))&lt;&gt;"", ISNUMBER(VALUE(INDEX(Paste_Here!S$2:S$850, MATCH(B255, Paste_Here!A$2:A$850, 0))))), INDEX(Paste_Here!S$2:S$850, MATCH(B255, Paste_Here!A$2:A$850, 0)), ""), ""), "")</f>
        <v/>
      </c>
      <c r="DH255" s="66"/>
      <c r="DI255" s="76" t="str">
        <f>IFERROR(IF(B255&lt;&gt;"", IF(ISNUMBER(SEARCH("highrisk", LOWER(INDEX(Paste_Here!T$2:T$850, MATCH(B255, Paste_Here!A$2:A$850, 0))))), "High Risk", IF(ISNUMBER(SEARCH("lowrisk", LOWER(INDEX(Paste_Here!T$2:T$850, MATCH(B255, Paste_Here!A$2:A$850, 0))))), "Low Risk", IF(ISNUMBER(SEARCH("somerisk", LOWER(INDEX(Paste_Here!T$2:T$850, MATCH(B255, Paste_Here!A$2:A$850, 0))))), "Some Risk", ""))), ""), "")</f>
        <v/>
      </c>
      <c r="DJ255" s="66"/>
      <c r="DK255" s="76" t="str">
        <f>IFERROR(IF(B255&lt;&gt;"", IF(AND(INDEX(Paste_Here!AD$2:AD$850, MATCH(B255, Paste_Here!A$2:A$850, 0))&lt;&gt;"", ISNUMBER(VALUE(INDEX(Paste_Here!AD$2:AD$850, MATCH(B255, Paste_Here!A$2:A$850, 0))))), INDEX(Paste_Here!AD$2:AD$850, MATCH(B255, Paste_Here!A$2:A$850, 0)), ""), ""), "")</f>
        <v/>
      </c>
      <c r="DL255" s="66"/>
      <c r="DM255" s="76" t="str">
        <f>IFERROR(IF(B255&lt;&gt;"", IF(LOWER(INDEX(Paste_Here!AE$2:AE$850, MATCH(B255, Paste_Here!A$2:A$850, 0)))="approaching expectations", "Approaching", IF(LOWER(INDEX(Paste_Here!AE$2:AE$850, MATCH(B255, Paste_Here!A$2:A$850, 0)))="met expectations", "Met", IF(LOWER(INDEX(Paste_Here!AE$2:AE$850, MATCH(B255, Paste_Here!A$2:A$850, 0)))="exceeded expectations", "Exceeded", IF(LOWER(INDEX(Paste_Here!AE$2:AE$850, MATCH(B255, Paste_Here!A$2:A$850, 0)))="below expectations", "Below", "")))), ""), "")</f>
        <v/>
      </c>
      <c r="DN255" s="66"/>
      <c r="DO255" s="76"/>
      <c r="DP255" s="66"/>
      <c r="DQ255" s="76"/>
      <c r="DR255" s="66"/>
      <c r="DS255" s="76"/>
      <c r="DT255" s="66"/>
      <c r="DU255" s="76"/>
      <c r="DV255" s="66"/>
      <c r="DW255" s="66"/>
      <c r="DX255" s="76" t="str">
        <f t="shared" si="31"/>
        <v/>
      </c>
      <c r="DY255" s="66"/>
      <c r="DZ255" s="76"/>
      <c r="EA255" s="66"/>
      <c r="EB255" s="76"/>
      <c r="EC255" s="66"/>
      <c r="ED255" s="76" t="str">
        <f>IFERROR(IF(B255&lt;&gt;"", IF(AND(INDEX(Paste_Here!AF$2:AF$850, MATCH(B255, Paste_Here!A$2:A$850, 0))&lt;&gt;"", ISNUMBER(VALUE(INDEX(Paste_Here!AF$2:AF$850, MATCH(B255, Paste_Here!A$2:A$850, 0))))), INDEX(Paste_Here!AF$2:AF$850, MATCH(B255, Paste_Here!A$2:A$850, 0)), ""), ""), "")</f>
        <v/>
      </c>
      <c r="EE255" s="66"/>
      <c r="EF255" s="76"/>
      <c r="EG255" s="66"/>
      <c r="EH255" s="76"/>
      <c r="EI255" s="66"/>
      <c r="EJ255" s="76" t="str">
        <f>IFERROR(IF(B255&lt;&gt;"", IF(AND(INDEX(Paste_Here!AG$2:AG$850, MATCH(B255, Paste_Here!A$2:A$850, 0))&lt;&gt;"", ISNUMBER(VALUE(INDEX(Paste_Here!AG$2:AG$850, MATCH(B255, Paste_Here!A$2:A$850, 0))))), INDEX(Paste_Here!AG$2:AG$850, MATCH(B255, Paste_Here!A$2:A$850, 0)), ""), ""), "")</f>
        <v/>
      </c>
      <c r="EK255" s="66"/>
      <c r="EL255" s="76"/>
      <c r="EM255" s="66"/>
      <c r="EN255" s="76"/>
      <c r="EO255" s="66"/>
      <c r="EP255" s="76"/>
      <c r="EQ255" s="66"/>
      <c r="ER255" s="76"/>
      <c r="ES255" s="66"/>
      <c r="ET255" s="66"/>
      <c r="EU255" s="76"/>
      <c r="EV255" s="66"/>
      <c r="EW255" s="76"/>
      <c r="EX255" s="66"/>
      <c r="EY255" s="76"/>
      <c r="EZ255" s="66"/>
      <c r="FA255" s="76"/>
      <c r="FB255" s="66"/>
      <c r="FC255" s="76"/>
      <c r="FD255" s="66"/>
      <c r="FE255" s="76"/>
      <c r="FF255" s="66"/>
      <c r="FG255" s="76"/>
      <c r="FH255" s="66"/>
      <c r="FI255" s="76"/>
      <c r="FJ255" s="66"/>
      <c r="FK255" s="76"/>
      <c r="FL255" s="66"/>
      <c r="FM255" s="76"/>
      <c r="FN255" s="66"/>
      <c r="FO255" s="76"/>
      <c r="FP255" s="66"/>
      <c r="FQ255" s="76"/>
      <c r="FR255" s="66"/>
      <c r="FS255" s="76"/>
      <c r="FT255" s="66"/>
      <c r="FU255" s="76"/>
      <c r="FV255" s="66"/>
      <c r="FW255" s="76"/>
      <c r="FX255" s="66"/>
      <c r="FY255" s="76"/>
      <c r="FZ255" s="66"/>
      <c r="GA255" s="76"/>
      <c r="GB255" s="66"/>
      <c r="GC255" s="76"/>
      <c r="GD255" s="66"/>
      <c r="GE255" s="76"/>
      <c r="GF255" s="66"/>
      <c r="GG255" s="76"/>
      <c r="GH255" s="66"/>
      <c r="GI255" s="76"/>
      <c r="GJ255" s="66"/>
      <c r="GK255" s="76"/>
      <c r="GL255" s="66"/>
      <c r="GM255" s="76"/>
      <c r="GN255" s="66"/>
      <c r="GO255" s="76"/>
      <c r="GP255" s="66"/>
      <c r="GQ255" s="76"/>
      <c r="GR255" s="66"/>
      <c r="GS255" s="76"/>
      <c r="GT255" s="66"/>
      <c r="GU255" s="76"/>
      <c r="GV255" s="66"/>
      <c r="GW255" s="76"/>
      <c r="GX255" s="66"/>
      <c r="GY255" s="76"/>
      <c r="GZ255" s="66"/>
      <c r="HA255" s="76"/>
      <c r="HB255" s="66"/>
      <c r="HC255" s="76"/>
      <c r="HD255" s="66"/>
      <c r="HE255" s="76"/>
      <c r="HF255" s="66"/>
      <c r="HG255" s="76"/>
      <c r="HH255" s="66"/>
      <c r="HI255" s="76"/>
      <c r="HJ255" s="66"/>
      <c r="HK255" s="76"/>
      <c r="HL255" s="66"/>
      <c r="HM255" s="76"/>
      <c r="HN255" s="66"/>
      <c r="HO255" s="76"/>
      <c r="HP255" s="66"/>
      <c r="HQ255" s="76"/>
      <c r="HR255" s="66"/>
      <c r="HS255" s="76"/>
      <c r="HT255" s="66"/>
      <c r="HU255" s="76"/>
      <c r="HV255" s="66"/>
      <c r="HW255" s="76"/>
      <c r="HX255" s="66"/>
      <c r="HY255" s="76"/>
      <c r="HZ255" s="66"/>
      <c r="IA255" s="76"/>
      <c r="IB255" s="66"/>
      <c r="IC255" s="76"/>
      <c r="ID255" s="66"/>
      <c r="IE255" s="76"/>
      <c r="IF255" s="66"/>
      <c r="IG255" s="76"/>
      <c r="IH255" s="66"/>
      <c r="II255" s="76"/>
      <c r="IJ255" s="66"/>
      <c r="IK255" s="76"/>
      <c r="IL255" s="66"/>
      <c r="IM255" s="76"/>
      <c r="IN255" s="66"/>
      <c r="IO255" s="76"/>
      <c r="IP255" s="66"/>
      <c r="IQ255" s="76"/>
      <c r="IR255" s="66"/>
      <c r="IS255" s="76"/>
      <c r="IT255" s="66"/>
      <c r="IU255" s="76"/>
      <c r="IV255" s="66"/>
      <c r="IW255" s="76"/>
      <c r="IX255" s="66"/>
      <c r="IY255" s="76"/>
      <c r="IZ255" s="66"/>
      <c r="JA255" s="76"/>
      <c r="JB255" s="66"/>
      <c r="JC255" s="76"/>
      <c r="JD255" s="66"/>
      <c r="JE255" s="76"/>
      <c r="JF255" s="66"/>
      <c r="JG255" s="76"/>
      <c r="JH255" s="66"/>
      <c r="JI255" s="76"/>
      <c r="JJ255" s="66"/>
      <c r="JK255" s="76"/>
      <c r="JL255" s="66"/>
      <c r="JM255" s="76"/>
      <c r="JN255" s="66"/>
      <c r="JO255" s="76"/>
      <c r="JP255" s="66"/>
      <c r="JQ255" s="76"/>
      <c r="JR255" s="66"/>
      <c r="JS255" s="76"/>
      <c r="JT255" s="66"/>
      <c r="JU255" s="76"/>
      <c r="JV255" s="66"/>
      <c r="JW255" s="76"/>
      <c r="JX255" s="66"/>
      <c r="JY255" s="76"/>
      <c r="JZ255" s="66"/>
      <c r="KA255" s="76"/>
      <c r="KB255" s="66"/>
      <c r="KC255" s="76"/>
      <c r="KD255" s="66"/>
      <c r="KE255" s="76"/>
      <c r="KF255" s="66"/>
      <c r="KG255" s="76"/>
      <c r="KH255" s="66"/>
      <c r="KI255" s="76"/>
      <c r="KJ255" s="66"/>
      <c r="KK255" s="76"/>
      <c r="KL255" s="66"/>
      <c r="KM255" s="76"/>
      <c r="KN255" s="66"/>
      <c r="KO255" s="76"/>
      <c r="KP255" s="66"/>
      <c r="KQ255" s="76"/>
      <c r="KR255" s="66"/>
      <c r="KS255" s="76"/>
      <c r="KT255" s="66"/>
      <c r="KU255" s="76"/>
      <c r="KV255" s="66"/>
      <c r="KW255" s="76"/>
      <c r="KX255" s="66"/>
      <c r="KY255" s="76"/>
      <c r="KZ255" s="66"/>
      <c r="LA255" s="76"/>
      <c r="LB255" s="66"/>
      <c r="LC255" s="76"/>
      <c r="LD255" s="66"/>
      <c r="LE255" s="76"/>
      <c r="LF255" s="66"/>
      <c r="LG255" s="76"/>
      <c r="LH255" s="66"/>
      <c r="LI255" s="76"/>
      <c r="LJ255" s="66"/>
      <c r="LK255" s="76"/>
      <c r="LL255" s="66"/>
      <c r="LM255" s="76"/>
      <c r="LN255" s="66"/>
      <c r="LO255" s="76"/>
      <c r="LP255" s="66"/>
      <c r="LQ255" s="76"/>
      <c r="LR255" s="66"/>
      <c r="LS255" s="76"/>
      <c r="LT255" s="66"/>
      <c r="LU255" s="76"/>
      <c r="LV255" s="66"/>
      <c r="LW255" s="76"/>
      <c r="LX255" s="66"/>
      <c r="LY255" s="76"/>
      <c r="LZ255" s="66"/>
      <c r="MA255" s="76"/>
      <c r="MB255" s="66"/>
      <c r="MC255" s="76"/>
      <c r="MD255" s="66"/>
      <c r="MG255" s="1" t="str" cm="1">
        <f t="array" ref="MG255">IFERROR(INDEX(Paste_Here!$B$2:$B$850, MATCH(0, COUNTIF(MG$4:MG254, Paste_Here!$B$2:$B$850) + IF(Paste_Here!$B$2:$B$850="", 1, 0), 0)), "")</f>
        <v/>
      </c>
      <c r="MH255" s="1" t="str">
        <f>IF(MG255&lt;&gt;"", INDEX(Paste_Here!$A$2:$A$850, MATCH(MG255, Paste_Here!$B$2:$B$850, 0)), "")</f>
        <v/>
      </c>
      <c r="MI255" s="1" t="str">
        <f t="shared" si="32"/>
        <v/>
      </c>
      <c r="MJ255" s="1" t="str" cm="1">
        <f t="array" ref="MJ255">IFERROR(INDEX($MI$5:$MI$850, MATCH(SMALL(IF($MI$5:$MI$850&lt;&gt;"", COUNTIF($MI$5:$MI$850, "&lt;"&amp;$MI$5:$MI$850)+1), ROW()-ROW($MJ$5)+1), COUNTIF($MI$5:$MI$850, "&lt;"&amp;$MI$5:$MI$850)+1, 0)), "")</f>
        <v/>
      </c>
    </row>
    <row r="256" spans="1:348">
      <c r="A256" s="66"/>
      <c r="B256" s="76" t="str">
        <f t="shared" si="25"/>
        <v/>
      </c>
      <c r="C256" s="66"/>
      <c r="D256" s="76" t="str">
        <f>IFERROR(IF(B256&lt;&gt;"", IF(AND(INDEX(Paste_Here!B$2:B$850, MATCH(B256, Paste_Here!A$2:A$850, 0))&lt;&gt;"", ISNUMBER(VALUE(INDEX(Paste_Here!B$2:B$850, MATCH(B256, Paste_Here!A$2:A$850, 0))))), INDEX(Paste_Here!B$2:B$850, MATCH(B256, Paste_Here!A$2:A$850, 0)), ""), ""), "")</f>
        <v/>
      </c>
      <c r="E256" s="66"/>
      <c r="F256" s="76" t="str">
        <f>IFERROR(IF(B256&lt;&gt;"", IF(ISTEXT(INDEX(Paste_Here!K$2:K$850, MATCH(B256, Paste_Here!A$2:A$850, 0))), INDEX(Paste_Here!K$2:K$850, MATCH(B256, Paste_Here!A$2:A$850, 0)), ""), ""), "")</f>
        <v/>
      </c>
      <c r="G256" s="66"/>
      <c r="H256" s="76" t="str">
        <f>IFERROR(IF(B256&lt;&gt;"", IF(ISTEXT(INDEX(Paste_Here!C$2:C$850, MATCH(B256, Paste_Here!A$2:A$850, 0))), INDEX(Paste_Here!C$2:C$850, MATCH(B256, Paste_Here!A$2:A$850, 0)), ""), ""), "")</f>
        <v/>
      </c>
      <c r="I256" s="66"/>
      <c r="J256" s="76" t="str">
        <f>IFERROR(IF(B256&lt;&gt;"", IF(ISNUMBER(SEARCH("s", LOWER(INDEX(Paste_Here!M$2:M$850, MATCH(B256, Paste_Here!A$2:A$850, 0))))), "Yes", IF(INDEX(Paste_Here!M$2:M$850, MATCH(B256, Paste_Here!A$2:A$850, 0))&lt;&gt;"", "No", "")), ""), "")</f>
        <v/>
      </c>
      <c r="K256" s="66"/>
      <c r="L256" s="76" t="str">
        <f>IFERROR(IF(B256&lt;&gt;"", IF(ISNUMBER(SEARCH("yes", LOWER(INDEX(Paste_Here!E$2:E$850, MATCH(B256, Paste_Here!A$2:A$850, 0))))), "Yes", IF(ISNUMBER(SEARCH("no", LOWER(INDEX(Paste_Here!E$2:E$850, MATCH(B256, Paste_Here!A$2:A$850, 0))))), "No", "")), ""), "")</f>
        <v/>
      </c>
      <c r="M256" s="66"/>
      <c r="N256" s="76" t="str">
        <f>IFERROR(IF(B256&lt;&gt;"", IF(ISNUMBER(SEARCH("yes", LOWER(INDEX(Paste_Here!F$2:F$850, MATCH(B256, Paste_Here!A$2:A$850, 0))))), "Yes", IF(ISNUMBER(SEARCH("no", LOWER(INDEX(Paste_Here!F$2:F$850, MATCH(B256, Paste_Here!A$2:A$850, 0))))), "No", "")), ""), "")</f>
        <v/>
      </c>
      <c r="O256" s="66"/>
      <c r="P256" s="76" t="str">
        <f>IFERROR(IF(B256&lt;&gt;"", IF(ISNUMBER(SEARCH("yes", LOWER(INDEX(Paste_Here!L$2:L$850, MATCH(B256, Paste_Here!A$2:A$850, 0))))), "Yes", IF(ISNUMBER(SEARCH("no", LOWER(INDEX(Paste_Here!L$2:L$850, MATCH(B256, Paste_Here!A$2:A$850, 0))))), "No", "")), ""), "")</f>
        <v/>
      </c>
      <c r="Q256" s="66"/>
      <c r="R256" s="76" t="str">
        <f>IFERROR(IF(B256&lt;&gt;"", IF(ISNUMBER(SEARCH("transitional 2", LOWER(INDEX(Paste_Here!D$2:D$850, MATCH(B256, Paste_Here!A$2:A$850, 0))))), "T2", IF(ISNUMBER(SEARCH("transitional 1", LOWER(INDEX(Paste_Here!D$2:D$850, MATCH(B256, Paste_Here!A$2:A$850, 0))))), "T1", IF(ISNUMBER(SEARCH("waived ell services", LOWER(INDEX(Paste_Here!D$2:D$850, MATCH(B256, Paste_Here!A$2:A$850, 0))))), "W", IF(ISNUMBER(SEARCH("english language learner", LOWER(INDEX(Paste_Here!D$2:D$850, MATCH(B256, Paste_Here!A$2:A$850, 0))))), "L", "")))), ""), "")</f>
        <v/>
      </c>
      <c r="S256" s="66"/>
      <c r="T256" s="76" t="str">
        <f>IFERROR(IF(B256&lt;&gt;"", IF(ISNUMBER(SEARCH("yes", LOWER(INDEX(Paste_Here!I$2:I$850, MATCH(B256, Paste_Here!A$2:A$850, 0))))), "Yes", IF(ISNUMBER(SEARCH("no", LOWER(INDEX(Paste_Here!I$2:I$850, MATCH(B256, Paste_Here!A$2:A$850, 0))))), "No", "")), ""), "")</f>
        <v/>
      </c>
      <c r="U256" s="66"/>
      <c r="V256" s="76" t="str">
        <f>IFERROR(IF(B256&lt;&gt;"", IF(ISTEXT(INDEX(Paste_Here!J$2:J$850, MATCH(B256, Paste_Here!A$2:A$850, 0))), VALUE(INDEX(Paste_Here!J$2:J$850, MATCH(B256, Paste_Here!A$2:A$850, 0))), ""), ""), "")</f>
        <v/>
      </c>
      <c r="W256" s="66"/>
      <c r="X256" s="66"/>
      <c r="Y256" s="76" t="str">
        <f t="shared" si="26"/>
        <v/>
      </c>
      <c r="Z256" s="66"/>
      <c r="AA256" s="76" t="str">
        <f>IFERROR(IF(B256&lt;&gt;"", IF(AND(INDEX(Paste_Here!AI$2:AI$850, MATCH(B256, Paste_Here!A$2:A$850, 0))&lt;&gt;"", ISNUMBER(VALUE(INDEX(Paste_Here!AI$2:AI$850, MATCH(B256, Paste_Here!A$2:A$850, 0))))), INDEX(Paste_Here!AI$2:AI$850, MATCH(B256, Paste_Here!A$2:A$850, 0)), ""), ""), "")</f>
        <v/>
      </c>
      <c r="AB256" s="66"/>
      <c r="AC256" s="76" t="str">
        <f>IFERROR(IF(B256&lt;&gt;"", IF(AND(INDEX(Paste_Here!AJ$2:AJ$850, MATCH(B256, Paste_Here!A$2:A$850, 0))&lt;&gt;"", ISNUMBER(VALUE(INDEX(Paste_Here!AJ$2:AJ$850, MATCH(B256, Paste_Here!A$2:A$850, 0))))), INDEX(Paste_Here!AJ$2:AJ$850, MATCH(B256, Paste_Here!A$2:A$850, 0)), ""), ""), "")</f>
        <v/>
      </c>
      <c r="AD256" s="66"/>
      <c r="AE256" s="76" t="str">
        <f>IFERROR(IF(B256&lt;&gt;"", IF(AND(INDEX(Paste_Here!AK$2:AK$850, MATCH(B256, Paste_Here!A$2:A$850, 0))&lt;&gt;"", ISNUMBER(VALUE(INDEX(Paste_Here!AK$2:AK$850, MATCH(B256, Paste_Here!A$2:A$850, 0))))), INDEX(Paste_Here!AK$2:AK$850, MATCH(B256, Paste_Here!A$2:A$850, 0)), ""), ""), "")</f>
        <v/>
      </c>
      <c r="AF256" s="66"/>
      <c r="AG256" s="76" t="str">
        <f>IFERROR(IF(B256&lt;&gt;"", IF(AND(INDEX(Paste_Here!AL$2:AL$850, MATCH(B256, Paste_Here!A$2:A$850, 0))&lt;&gt;"", ISNUMBER(VALUE(INDEX(Paste_Here!AL$2:AL$850, MATCH(B256, Paste_Here!A$2:A$850, 0))))), INDEX(Paste_Here!AL$2:AL$850, MATCH(B256, Paste_Here!A$2:A$850, 0)), ""), ""), "")</f>
        <v/>
      </c>
      <c r="AH256" s="66"/>
      <c r="AI256" s="76" t="str">
        <f>IFERROR(IF(B256&lt;&gt;"", IF(AND(INDEX(Paste_Here!AH$2:AH$850, MATCH(B256, Paste_Here!A$2:A$850, 0))&lt;&gt;"", ISNUMBER(VALUE(INDEX(Paste_Here!AH$2:AH$850, MATCH(B256, Paste_Here!A$2:A$850, 0))))), IF(VALUE(INDEX(Paste_Here!AH$2:AH$850, MATCH(B256, Paste_Here!A$2:A$850, 0)))=0, "", INDEX(Paste_Here!AH$2:AH$850, MATCH(B256, Paste_Here!A$2:A$850, 0))), ""), ""), "")</f>
        <v/>
      </c>
      <c r="AJ256" s="66"/>
      <c r="AK256" s="76" t="str">
        <f>IFERROR(IF(B256&lt;&gt;"", IF(AND(INDEX(Paste_Here!N$2:N$850, MATCH(B256, Paste_Here!A$2:A$850, 0))&lt;&gt;"", ISNUMBER(VALUE(INDEX(Paste_Here!N$2:N$850, MATCH(B256, Paste_Here!A$2:A$850, 0))))), INDEX(Paste_Here!N$2:N$850, MATCH(B256, Paste_Here!A$2:A$850, 0)), ""), ""), "")</f>
        <v/>
      </c>
      <c r="AL256" s="66"/>
      <c r="AM256" s="76" t="str">
        <f>IFERROR(IF(B256&lt;&gt;"", IF(AND(INDEX(Paste_Here!O$2:O$850, MATCH(B256, Paste_Here!A$2:A$850, 0))&lt;&gt;"", ISNUMBER(VALUE(INDEX(Paste_Here!O$2:O$850, MATCH(B256, Paste_Here!A$2:A$850, 0))))), INDEX(Paste_Here!O$2:O$850, MATCH(B256, Paste_Here!A$2:A$850, 0)), ""), ""), "")</f>
        <v/>
      </c>
      <c r="AN256" s="66"/>
      <c r="AO256" s="76"/>
      <c r="AP256" s="66"/>
      <c r="AQ256" s="76"/>
      <c r="AR256" s="66"/>
      <c r="AS256" s="76"/>
      <c r="AT256" s="66"/>
      <c r="AU256" s="66"/>
      <c r="AV256" s="76" t="str">
        <f t="shared" si="27"/>
        <v/>
      </c>
      <c r="AW256" s="66"/>
      <c r="AX256" s="76" t="str">
        <f>IFERROR(IF(B256&lt;&gt;"", IF(ISNUMBER(SEARCH("Revealed-Potential (Primary Focus)", LOWER(INDEX(Paste_Here!Z$2:Z$850, MATCH(B256, Paste_Here!A$2:A$850, 0))))), "Rev-Potential: Prim", IF(ISNUMBER(SEARCH("Revealed-Potential (Secondary Focus)", LOWER(INDEX(Paste_Here!Z$2:Z$850, MATCH(B256, Paste_Here!A$2:A$850, 0))))), "Rev-Potential: Sec", IF(ISNUMBER(SEARCH("Monitoring", LOWER(INDEX(Paste_Here!Z$2:Z$850, MATCH(B256, Paste_Here!A$2:A$850, 0))))), "Monitoring", IF(ISNUMBER(SEARCH("At-Promise (Secondary Focus)", LOWER(INDEX(Paste_Here!Z$2:Z$850, MATCH(B256, Paste_Here!A$2:A$850, 0))))), "At-Promise: Sec", IF(ISNUMBER(SEARCH("At-Promise (Primary Focus)", LOWER(INDEX(Paste_Here!Z$2:Z$850, MATCH(B256, Paste_Here!A$2:A$850, 0))))), "At-Promise: Prim", ""))))), ""), "")</f>
        <v/>
      </c>
      <c r="AY256" s="66"/>
      <c r="AZ256" s="76"/>
      <c r="BA256" s="66"/>
      <c r="BB256" s="76"/>
      <c r="BC256" s="66"/>
      <c r="BD256" s="76"/>
      <c r="BE256" s="66"/>
      <c r="BF256" s="76"/>
      <c r="BG256" s="66"/>
      <c r="BH256" s="76"/>
      <c r="BI256" s="66"/>
      <c r="BJ256" s="66"/>
      <c r="BK256" s="76" t="str">
        <f t="shared" si="28"/>
        <v/>
      </c>
      <c r="BL256" s="66"/>
      <c r="BM256" s="76" t="str">
        <f>IFERROR(IF(B256&lt;&gt;"", IF(AND(ISNUMBER(VALUE(SUBSTITUTE(SUBSTITUTE(Paste_Here!R256, "br", "-"), "L", ""))), VALUE(SUBSTITUTE(SUBSTITUTE(Paste_Here!R256, "br", "-"), "L", "")) &gt;= 1095), "Yes", IF(AND(ISNUMBER(VALUE(SUBSTITUTE(SUBSTITUTE(Paste_Here!R256, "br", "-"), "L", ""))), VALUE(SUBSTITUTE(SUBSTITUTE(Paste_Here!R256, "br", "-"), "L", "")) &lt;= 1094), "No", "")), ""), "")</f>
        <v/>
      </c>
      <c r="BN256" s="66"/>
      <c r="BO256" s="76" t="str">
        <f>IFERROR(IF(B256&lt;&gt;"", IF(COUNTIF(INDEX(Paste_Here!Y$2:AB$850, MATCH(B256, Paste_Here!A$2:A$850, 0), 0), "yes") &gt; 0, "Yes", IF(COUNTIF(INDEX(Paste_Here!Y$2:AB$850, MATCH(B256, Paste_Here!A$2:A$850, 0), 0), "no") &gt; 0, "No", "")), ""), "")</f>
        <v/>
      </c>
      <c r="BP256" s="66"/>
      <c r="BQ256" s="76" t="str">
        <f>IFERROR(IF(B256&lt;&gt;"", IF(AND(ISNUMBER(VALUE(SUBSTITUTE(SUBSTITUTE(Paste_Here!U256, "em", "-"), "q", ""))), VALUE(SUBSTITUTE(SUBSTITUTE(Paste_Here!U256, "em", "-"), "q", "")) &gt;= 910), "Yes", IF(AND(ISNUMBER(VALUE(SUBSTITUTE(SUBSTITUTE(Paste_Here!U256, "em", "-"), "q", ""))), VALUE(SUBSTITUTE(SUBSTITUTE(Paste_Here!U256, "em", "-"), "q", "")) &lt;= 909), "No", "")), ""), "")</f>
        <v/>
      </c>
      <c r="BR256" s="66"/>
      <c r="BS256" s="76" t="str">
        <f>IFERROR(IF(B256&lt;&gt;"", IF(AND(INDEX(Paste_Here!X$2:X$850, MATCH(B256, Paste_Here!A$2:A$850, 0))&lt;&gt;"", ISNUMBER(VALUE(INDEX(Paste_Here!X$2:X$850, MATCH(B256, Paste_Here!A$2:A$850, 0))))), INDEX(Paste_Here!X$2:X$850, MATCH(B256, Paste_Here!A$2:A$850, 0)), ""), ""), "")</f>
        <v/>
      </c>
      <c r="BT256" s="66"/>
      <c r="BU256" s="76" t="str">
        <f>IFERROR(IF(B256&lt;&gt;"", IF(ISNUMBER(VALUE(INDEX(Paste_Here!G$2:G$850, MATCH(B256, Paste_Here!A$2:A$850, 0)))), IF(VALUE(INDEX(Paste_Here!G$2:G$850, MATCH(B256, Paste_Here!A$2:A$850, 0)))=0, "No", IF(AND(VALUE(INDEX(Paste_Here!G$2:G$850, MATCH(B256, Paste_Here!A$2:A$850, 0)))&gt;=1, VALUE(INDEX(Paste_Here!G$2:G$850, MATCH(B256, Paste_Here!A$2:A$850, 0)))&lt;=4), VALUE(INDEX(Paste_Here!G$2:G$850, MATCH(B256, Paste_Here!A$2:A$850, 0))), "")), ""), ""), "")</f>
        <v/>
      </c>
      <c r="BV256" s="66"/>
      <c r="BW256" s="76" t="str">
        <f>IFERROR(IF(B256&lt;&gt;"", IF(ISNUMBER(VALUE(INDEX(Paste_Here!H$2:H$850, MATCH(B256, Paste_Here!A$2:A$850, 0)))), IF(VALUE(INDEX(Paste_Here!H$2:H$850, MATCH(B256, Paste_Here!A$2:A$850, 0)))=0, "No", IF(AND(VALUE(INDEX(Paste_Here!H$2:H$850, MATCH(B256, Paste_Here!A$2:A$850, 0)))&gt;=1, VALUE(INDEX(Paste_Here!H$2:H$850, MATCH(B256, Paste_Here!A$2:A$850, 0)))&lt;=4), VALUE(INDEX(Paste_Here!H$2:H$850, MATCH(B256, Paste_Here!A$2:A$850, 0))), "")), ""), ""), "")</f>
        <v/>
      </c>
      <c r="BX256" s="66"/>
      <c r="BY256" s="76"/>
      <c r="BZ256" s="66"/>
      <c r="CA256" s="76"/>
      <c r="CB256" s="66"/>
      <c r="CC256" s="66"/>
      <c r="CD256" s="76" t="str">
        <f t="shared" si="29"/>
        <v/>
      </c>
      <c r="CE256" s="66"/>
      <c r="CF256" s="76" t="str">
        <f>IFERROR(IF(B256&lt;&gt;"", IF(AND(INDEX(Paste_Here!P$2:P$850, MATCH(B256, Paste_Here!A$2:A$850, 0))&lt;&gt;"", ISNUMBER(VALUE(INDEX(Paste_Here!P$2:P$850, MATCH(B256, Paste_Here!A$2:A$850, 0))))), INDEX(Paste_Here!P$2:P$850, MATCH(B256, Paste_Here!A$2:A$850, 0)), ""), ""), "")</f>
        <v/>
      </c>
      <c r="CG256" s="66"/>
      <c r="CH256" s="76" t="str">
        <f>IFERROR(IF(B256&lt;&gt;"", IF(ISNUMBER(SEARCH("highrisk", LOWER(INDEX(Paste_Here!Q$2:Q$850, MATCH(B256, Paste_Here!A$2:A$850, 0))))), "High Risk", IF(ISNUMBER(SEARCH("lowrisk", LOWER(INDEX(Paste_Here!Q$2:Q$850, MATCH(B256, Paste_Here!A$2:A$850, 0))))), "Low Risk", IF(ISNUMBER(SEARCH("somerisk", LOWER(INDEX(Paste_Here!Q$2:Q$850, MATCH(B256, Paste_Here!A$2:A$850, 0))))), "Some Risk", ""))), ""), "")</f>
        <v/>
      </c>
      <c r="CI256" s="66"/>
      <c r="CJ256" s="76" t="str">
        <f>IFERROR(IF(B256&lt;&gt;"", IF(AND(INDEX(Paste_Here!AA$2:AA$850, MATCH(B256, Paste_Here!A$2:A$850, 0))&lt;&gt;"", ISNUMBER(VALUE(INDEX(Paste_Here!AA$2:AA$850, MATCH(B256, Paste_Here!A$2:A$850, 0))))), INDEX(Paste_Here!AA$2:AA$850, MATCH(B256, Paste_Here!A$2:A$850, 0)), ""), ""), "")</f>
        <v/>
      </c>
      <c r="CK256" s="66"/>
      <c r="CL256" s="76" t="str">
        <f>IFERROR(IF(B256&lt;&gt;"", IF(LOWER(INDEX(Paste_Here!AB$2:AB$850, MATCH(B256, Paste_Here!A$2:A$850, 0)))="approaching expectations", "Approaching", IF(LOWER(INDEX(Paste_Here!AB$2:AB$850, MATCH(B256, Paste_Here!A$2:A$850, 0)))="met expectations", "Met", IF(LOWER(INDEX(Paste_Here!AB$2:AB$850, MATCH(B256, Paste_Here!A$2:A$850, 0)))="exceeded expectations", "Exceeded", IF(LOWER(INDEX(Paste_Here!AB$2:AB$850, MATCH(B256, Paste_Here!A$2:A$850, 0)))="below expectations", "Below", "")))), ""), "")</f>
        <v/>
      </c>
      <c r="CM256" s="66"/>
      <c r="CN256" s="76" t="str">
        <f>IFERROR(IF(B256&lt;&gt;"", IF(AND(INDEX(Paste_Here!AC$2:AC$850, MATCH(B256, Paste_Here!A$2:A$850, 0))&lt;&gt;"", ISNUMBER(VALUE(INDEX(Paste_Here!AC$2:AC$850, MATCH(B256, Paste_Here!A$2:A$850, 0))))), INDEX(Paste_Here!AC$2:AC$850, MATCH(B256, Paste_Here!A$2:A$850, 0)), ""), ""), "")</f>
        <v/>
      </c>
      <c r="CO256" s="66"/>
      <c r="CP256" s="76"/>
      <c r="CQ256" s="66"/>
      <c r="CR256" s="76"/>
      <c r="CS256" s="66"/>
      <c r="CT256" s="76"/>
      <c r="CU256" s="66"/>
      <c r="CV256" s="76"/>
      <c r="CW256" s="66"/>
      <c r="CX256" s="76"/>
      <c r="CY256" s="66"/>
      <c r="CZ256" s="66"/>
      <c r="DA256" s="76" t="str">
        <f t="shared" si="30"/>
        <v/>
      </c>
      <c r="DB256" s="66"/>
      <c r="DC256" s="76" t="str">
        <f>IFERROR(IF(B256&lt;&gt;"", IF(AND(INDEX(Paste_Here!V$2:V$850, MATCH(B256, Paste_Here!A$2:A$850, 0))&lt;&gt;"", ISNUMBER(VALUE(INDEX(Paste_Here!V$2:V$850, MATCH(B256, Paste_Here!A$2:A$850, 0))))), INDEX(Paste_Here!V$2:V$850, MATCH(B256, Paste_Here!A$2:A$850, 0)), ""), ""), "")</f>
        <v/>
      </c>
      <c r="DD256" s="66"/>
      <c r="DE256" s="76" t="str">
        <f>IFERROR(IF(B256&lt;&gt;"", IF(ISNUMBER(SEARCH("highrisk", LOWER(INDEX(Paste_Here!W$2:W$850, MATCH(B256, Paste_Here!A$2:A$850, 0))))), "High Risk", IF(ISNUMBER(SEARCH("lowrisk", LOWER(INDEX(Paste_Here!W$2:W$850, MATCH(B256, Paste_Here!A$2:A$850, 0))))), "Low Risk", IF(ISNUMBER(SEARCH("somerisk", LOWER(INDEX(Paste_Here!W$2:W$850, MATCH(B256, Paste_Here!A$2:A$850, 0))))), "Some Risk", ""))), ""), "")</f>
        <v/>
      </c>
      <c r="DF256" s="66"/>
      <c r="DG256" s="76" t="str">
        <f>IFERROR(IF(B256&lt;&gt;"", IF(AND(INDEX(Paste_Here!S$2:S$850, MATCH(B256, Paste_Here!A$2:A$850, 0))&lt;&gt;"", ISNUMBER(VALUE(INDEX(Paste_Here!S$2:S$850, MATCH(B256, Paste_Here!A$2:A$850, 0))))), INDEX(Paste_Here!S$2:S$850, MATCH(B256, Paste_Here!A$2:A$850, 0)), ""), ""), "")</f>
        <v/>
      </c>
      <c r="DH256" s="66"/>
      <c r="DI256" s="76" t="str">
        <f>IFERROR(IF(B256&lt;&gt;"", IF(ISNUMBER(SEARCH("highrisk", LOWER(INDEX(Paste_Here!T$2:T$850, MATCH(B256, Paste_Here!A$2:A$850, 0))))), "High Risk", IF(ISNUMBER(SEARCH("lowrisk", LOWER(INDEX(Paste_Here!T$2:T$850, MATCH(B256, Paste_Here!A$2:A$850, 0))))), "Low Risk", IF(ISNUMBER(SEARCH("somerisk", LOWER(INDEX(Paste_Here!T$2:T$850, MATCH(B256, Paste_Here!A$2:A$850, 0))))), "Some Risk", ""))), ""), "")</f>
        <v/>
      </c>
      <c r="DJ256" s="66"/>
      <c r="DK256" s="76" t="str">
        <f>IFERROR(IF(B256&lt;&gt;"", IF(AND(INDEX(Paste_Here!AD$2:AD$850, MATCH(B256, Paste_Here!A$2:A$850, 0))&lt;&gt;"", ISNUMBER(VALUE(INDEX(Paste_Here!AD$2:AD$850, MATCH(B256, Paste_Here!A$2:A$850, 0))))), INDEX(Paste_Here!AD$2:AD$850, MATCH(B256, Paste_Here!A$2:A$850, 0)), ""), ""), "")</f>
        <v/>
      </c>
      <c r="DL256" s="66"/>
      <c r="DM256" s="76" t="str">
        <f>IFERROR(IF(B256&lt;&gt;"", IF(LOWER(INDEX(Paste_Here!AE$2:AE$850, MATCH(B256, Paste_Here!A$2:A$850, 0)))="approaching expectations", "Approaching", IF(LOWER(INDEX(Paste_Here!AE$2:AE$850, MATCH(B256, Paste_Here!A$2:A$850, 0)))="met expectations", "Met", IF(LOWER(INDEX(Paste_Here!AE$2:AE$850, MATCH(B256, Paste_Here!A$2:A$850, 0)))="exceeded expectations", "Exceeded", IF(LOWER(INDEX(Paste_Here!AE$2:AE$850, MATCH(B256, Paste_Here!A$2:A$850, 0)))="below expectations", "Below", "")))), ""), "")</f>
        <v/>
      </c>
      <c r="DN256" s="66"/>
      <c r="DO256" s="76"/>
      <c r="DP256" s="66"/>
      <c r="DQ256" s="76"/>
      <c r="DR256" s="66"/>
      <c r="DS256" s="76"/>
      <c r="DT256" s="66"/>
      <c r="DU256" s="76"/>
      <c r="DV256" s="66"/>
      <c r="DW256" s="66"/>
      <c r="DX256" s="76" t="str">
        <f t="shared" si="31"/>
        <v/>
      </c>
      <c r="DY256" s="66"/>
      <c r="DZ256" s="76"/>
      <c r="EA256" s="66"/>
      <c r="EB256" s="76"/>
      <c r="EC256" s="66"/>
      <c r="ED256" s="76" t="str">
        <f>IFERROR(IF(B256&lt;&gt;"", IF(AND(INDEX(Paste_Here!AF$2:AF$850, MATCH(B256, Paste_Here!A$2:A$850, 0))&lt;&gt;"", ISNUMBER(VALUE(INDEX(Paste_Here!AF$2:AF$850, MATCH(B256, Paste_Here!A$2:A$850, 0))))), INDEX(Paste_Here!AF$2:AF$850, MATCH(B256, Paste_Here!A$2:A$850, 0)), ""), ""), "")</f>
        <v/>
      </c>
      <c r="EE256" s="66"/>
      <c r="EF256" s="76"/>
      <c r="EG256" s="66"/>
      <c r="EH256" s="76"/>
      <c r="EI256" s="66"/>
      <c r="EJ256" s="76" t="str">
        <f>IFERROR(IF(B256&lt;&gt;"", IF(AND(INDEX(Paste_Here!AG$2:AG$850, MATCH(B256, Paste_Here!A$2:A$850, 0))&lt;&gt;"", ISNUMBER(VALUE(INDEX(Paste_Here!AG$2:AG$850, MATCH(B256, Paste_Here!A$2:A$850, 0))))), INDEX(Paste_Here!AG$2:AG$850, MATCH(B256, Paste_Here!A$2:A$850, 0)), ""), ""), "")</f>
        <v/>
      </c>
      <c r="EK256" s="66"/>
      <c r="EL256" s="76"/>
      <c r="EM256" s="66"/>
      <c r="EN256" s="76"/>
      <c r="EO256" s="66"/>
      <c r="EP256" s="76"/>
      <c r="EQ256" s="66"/>
      <c r="ER256" s="76"/>
      <c r="ES256" s="66"/>
      <c r="ET256" s="66"/>
      <c r="EU256" s="76"/>
      <c r="EV256" s="66"/>
      <c r="EW256" s="76"/>
      <c r="EX256" s="66"/>
      <c r="EY256" s="76"/>
      <c r="EZ256" s="66"/>
      <c r="FA256" s="76"/>
      <c r="FB256" s="66"/>
      <c r="FC256" s="76"/>
      <c r="FD256" s="66"/>
      <c r="FE256" s="76"/>
      <c r="FF256" s="66"/>
      <c r="FG256" s="76"/>
      <c r="FH256" s="66"/>
      <c r="FI256" s="76"/>
      <c r="FJ256" s="66"/>
      <c r="FK256" s="76"/>
      <c r="FL256" s="66"/>
      <c r="FM256" s="76"/>
      <c r="FN256" s="66"/>
      <c r="FO256" s="76"/>
      <c r="FP256" s="66"/>
      <c r="FQ256" s="76"/>
      <c r="FR256" s="66"/>
      <c r="FS256" s="76"/>
      <c r="FT256" s="66"/>
      <c r="FU256" s="76"/>
      <c r="FV256" s="66"/>
      <c r="FW256" s="76"/>
      <c r="FX256" s="66"/>
      <c r="FY256" s="76"/>
      <c r="FZ256" s="66"/>
      <c r="GA256" s="76"/>
      <c r="GB256" s="66"/>
      <c r="GC256" s="76"/>
      <c r="GD256" s="66"/>
      <c r="GE256" s="76"/>
      <c r="GF256" s="66"/>
      <c r="GG256" s="76"/>
      <c r="GH256" s="66"/>
      <c r="GI256" s="76"/>
      <c r="GJ256" s="66"/>
      <c r="GK256" s="76"/>
      <c r="GL256" s="66"/>
      <c r="GM256" s="76"/>
      <c r="GN256" s="66"/>
      <c r="GO256" s="76"/>
      <c r="GP256" s="66"/>
      <c r="GQ256" s="76"/>
      <c r="GR256" s="66"/>
      <c r="GS256" s="76"/>
      <c r="GT256" s="66"/>
      <c r="GU256" s="76"/>
      <c r="GV256" s="66"/>
      <c r="GW256" s="76"/>
      <c r="GX256" s="66"/>
      <c r="GY256" s="76"/>
      <c r="GZ256" s="66"/>
      <c r="HA256" s="76"/>
      <c r="HB256" s="66"/>
      <c r="HC256" s="76"/>
      <c r="HD256" s="66"/>
      <c r="HE256" s="76"/>
      <c r="HF256" s="66"/>
      <c r="HG256" s="76"/>
      <c r="HH256" s="66"/>
      <c r="HI256" s="76"/>
      <c r="HJ256" s="66"/>
      <c r="HK256" s="76"/>
      <c r="HL256" s="66"/>
      <c r="HM256" s="76"/>
      <c r="HN256" s="66"/>
      <c r="HO256" s="76"/>
      <c r="HP256" s="66"/>
      <c r="HQ256" s="76"/>
      <c r="HR256" s="66"/>
      <c r="HS256" s="76"/>
      <c r="HT256" s="66"/>
      <c r="HU256" s="76"/>
      <c r="HV256" s="66"/>
      <c r="HW256" s="76"/>
      <c r="HX256" s="66"/>
      <c r="HY256" s="76"/>
      <c r="HZ256" s="66"/>
      <c r="IA256" s="76"/>
      <c r="IB256" s="66"/>
      <c r="IC256" s="76"/>
      <c r="ID256" s="66"/>
      <c r="IE256" s="76"/>
      <c r="IF256" s="66"/>
      <c r="IG256" s="76"/>
      <c r="IH256" s="66"/>
      <c r="II256" s="76"/>
      <c r="IJ256" s="66"/>
      <c r="IK256" s="76"/>
      <c r="IL256" s="66"/>
      <c r="IM256" s="76"/>
      <c r="IN256" s="66"/>
      <c r="IO256" s="76"/>
      <c r="IP256" s="66"/>
      <c r="IQ256" s="76"/>
      <c r="IR256" s="66"/>
      <c r="IS256" s="76"/>
      <c r="IT256" s="66"/>
      <c r="IU256" s="76"/>
      <c r="IV256" s="66"/>
      <c r="IW256" s="76"/>
      <c r="IX256" s="66"/>
      <c r="IY256" s="76"/>
      <c r="IZ256" s="66"/>
      <c r="JA256" s="76"/>
      <c r="JB256" s="66"/>
      <c r="JC256" s="76"/>
      <c r="JD256" s="66"/>
      <c r="JE256" s="76"/>
      <c r="JF256" s="66"/>
      <c r="JG256" s="76"/>
      <c r="JH256" s="66"/>
      <c r="JI256" s="76"/>
      <c r="JJ256" s="66"/>
      <c r="JK256" s="76"/>
      <c r="JL256" s="66"/>
      <c r="JM256" s="76"/>
      <c r="JN256" s="66"/>
      <c r="JO256" s="76"/>
      <c r="JP256" s="66"/>
      <c r="JQ256" s="76"/>
      <c r="JR256" s="66"/>
      <c r="JS256" s="76"/>
      <c r="JT256" s="66"/>
      <c r="JU256" s="76"/>
      <c r="JV256" s="66"/>
      <c r="JW256" s="76"/>
      <c r="JX256" s="66"/>
      <c r="JY256" s="76"/>
      <c r="JZ256" s="66"/>
      <c r="KA256" s="76"/>
      <c r="KB256" s="66"/>
      <c r="KC256" s="76"/>
      <c r="KD256" s="66"/>
      <c r="KE256" s="76"/>
      <c r="KF256" s="66"/>
      <c r="KG256" s="76"/>
      <c r="KH256" s="66"/>
      <c r="KI256" s="76"/>
      <c r="KJ256" s="66"/>
      <c r="KK256" s="76"/>
      <c r="KL256" s="66"/>
      <c r="KM256" s="76"/>
      <c r="KN256" s="66"/>
      <c r="KO256" s="76"/>
      <c r="KP256" s="66"/>
      <c r="KQ256" s="76"/>
      <c r="KR256" s="66"/>
      <c r="KS256" s="76"/>
      <c r="KT256" s="66"/>
      <c r="KU256" s="76"/>
      <c r="KV256" s="66"/>
      <c r="KW256" s="76"/>
      <c r="KX256" s="66"/>
      <c r="KY256" s="76"/>
      <c r="KZ256" s="66"/>
      <c r="LA256" s="76"/>
      <c r="LB256" s="66"/>
      <c r="LC256" s="76"/>
      <c r="LD256" s="66"/>
      <c r="LE256" s="76"/>
      <c r="LF256" s="66"/>
      <c r="LG256" s="76"/>
      <c r="LH256" s="66"/>
      <c r="LI256" s="76"/>
      <c r="LJ256" s="66"/>
      <c r="LK256" s="76"/>
      <c r="LL256" s="66"/>
      <c r="LM256" s="76"/>
      <c r="LN256" s="66"/>
      <c r="LO256" s="76"/>
      <c r="LP256" s="66"/>
      <c r="LQ256" s="76"/>
      <c r="LR256" s="66"/>
      <c r="LS256" s="76"/>
      <c r="LT256" s="66"/>
      <c r="LU256" s="76"/>
      <c r="LV256" s="66"/>
      <c r="LW256" s="76"/>
      <c r="LX256" s="66"/>
      <c r="LY256" s="76"/>
      <c r="LZ256" s="66"/>
      <c r="MA256" s="76"/>
      <c r="MB256" s="66"/>
      <c r="MC256" s="76"/>
      <c r="MD256" s="66"/>
      <c r="MG256" s="1" t="str" cm="1">
        <f t="array" ref="MG256">IFERROR(INDEX(Paste_Here!$B$2:$B$850, MATCH(0, COUNTIF(MG$4:MG255, Paste_Here!$B$2:$B$850) + IF(Paste_Here!$B$2:$B$850="", 1, 0), 0)), "")</f>
        <v/>
      </c>
      <c r="MH256" s="1" t="str">
        <f>IF(MG256&lt;&gt;"", INDEX(Paste_Here!$A$2:$A$850, MATCH(MG256, Paste_Here!$B$2:$B$850, 0)), "")</f>
        <v/>
      </c>
      <c r="MI256" s="1" t="str">
        <f t="shared" si="32"/>
        <v/>
      </c>
      <c r="MJ256" s="1" t="str" cm="1">
        <f t="array" ref="MJ256">IFERROR(INDEX($MI$5:$MI$850, MATCH(SMALL(IF($MI$5:$MI$850&lt;&gt;"", COUNTIF($MI$5:$MI$850, "&lt;"&amp;$MI$5:$MI$850)+1), ROW()-ROW($MJ$5)+1), COUNTIF($MI$5:$MI$850, "&lt;"&amp;$MI$5:$MI$850)+1, 0)), "")</f>
        <v/>
      </c>
    </row>
    <row r="257" spans="1:348">
      <c r="A257" s="66"/>
      <c r="B257" s="76" t="str">
        <f t="shared" si="25"/>
        <v/>
      </c>
      <c r="C257" s="66"/>
      <c r="D257" s="76" t="str">
        <f>IFERROR(IF(B257&lt;&gt;"", IF(AND(INDEX(Paste_Here!B$2:B$850, MATCH(B257, Paste_Here!A$2:A$850, 0))&lt;&gt;"", ISNUMBER(VALUE(INDEX(Paste_Here!B$2:B$850, MATCH(B257, Paste_Here!A$2:A$850, 0))))), INDEX(Paste_Here!B$2:B$850, MATCH(B257, Paste_Here!A$2:A$850, 0)), ""), ""), "")</f>
        <v/>
      </c>
      <c r="E257" s="66"/>
      <c r="F257" s="76" t="str">
        <f>IFERROR(IF(B257&lt;&gt;"", IF(ISTEXT(INDEX(Paste_Here!K$2:K$850, MATCH(B257, Paste_Here!A$2:A$850, 0))), INDEX(Paste_Here!K$2:K$850, MATCH(B257, Paste_Here!A$2:A$850, 0)), ""), ""), "")</f>
        <v/>
      </c>
      <c r="G257" s="66"/>
      <c r="H257" s="76" t="str">
        <f>IFERROR(IF(B257&lt;&gt;"", IF(ISTEXT(INDEX(Paste_Here!C$2:C$850, MATCH(B257, Paste_Here!A$2:A$850, 0))), INDEX(Paste_Here!C$2:C$850, MATCH(B257, Paste_Here!A$2:A$850, 0)), ""), ""), "")</f>
        <v/>
      </c>
      <c r="I257" s="66"/>
      <c r="J257" s="76" t="str">
        <f>IFERROR(IF(B257&lt;&gt;"", IF(ISNUMBER(SEARCH("s", LOWER(INDEX(Paste_Here!M$2:M$850, MATCH(B257, Paste_Here!A$2:A$850, 0))))), "Yes", IF(INDEX(Paste_Here!M$2:M$850, MATCH(B257, Paste_Here!A$2:A$850, 0))&lt;&gt;"", "No", "")), ""), "")</f>
        <v/>
      </c>
      <c r="K257" s="66"/>
      <c r="L257" s="76" t="str">
        <f>IFERROR(IF(B257&lt;&gt;"", IF(ISNUMBER(SEARCH("yes", LOWER(INDEX(Paste_Here!E$2:E$850, MATCH(B257, Paste_Here!A$2:A$850, 0))))), "Yes", IF(ISNUMBER(SEARCH("no", LOWER(INDEX(Paste_Here!E$2:E$850, MATCH(B257, Paste_Here!A$2:A$850, 0))))), "No", "")), ""), "")</f>
        <v/>
      </c>
      <c r="M257" s="66"/>
      <c r="N257" s="76" t="str">
        <f>IFERROR(IF(B257&lt;&gt;"", IF(ISNUMBER(SEARCH("yes", LOWER(INDEX(Paste_Here!F$2:F$850, MATCH(B257, Paste_Here!A$2:A$850, 0))))), "Yes", IF(ISNUMBER(SEARCH("no", LOWER(INDEX(Paste_Here!F$2:F$850, MATCH(B257, Paste_Here!A$2:A$850, 0))))), "No", "")), ""), "")</f>
        <v/>
      </c>
      <c r="O257" s="66"/>
      <c r="P257" s="76" t="str">
        <f>IFERROR(IF(B257&lt;&gt;"", IF(ISNUMBER(SEARCH("yes", LOWER(INDEX(Paste_Here!L$2:L$850, MATCH(B257, Paste_Here!A$2:A$850, 0))))), "Yes", IF(ISNUMBER(SEARCH("no", LOWER(INDEX(Paste_Here!L$2:L$850, MATCH(B257, Paste_Here!A$2:A$850, 0))))), "No", "")), ""), "")</f>
        <v/>
      </c>
      <c r="Q257" s="66"/>
      <c r="R257" s="76" t="str">
        <f>IFERROR(IF(B257&lt;&gt;"", IF(ISNUMBER(SEARCH("transitional 2", LOWER(INDEX(Paste_Here!D$2:D$850, MATCH(B257, Paste_Here!A$2:A$850, 0))))), "T2", IF(ISNUMBER(SEARCH("transitional 1", LOWER(INDEX(Paste_Here!D$2:D$850, MATCH(B257, Paste_Here!A$2:A$850, 0))))), "T1", IF(ISNUMBER(SEARCH("waived ell services", LOWER(INDEX(Paste_Here!D$2:D$850, MATCH(B257, Paste_Here!A$2:A$850, 0))))), "W", IF(ISNUMBER(SEARCH("english language learner", LOWER(INDEX(Paste_Here!D$2:D$850, MATCH(B257, Paste_Here!A$2:A$850, 0))))), "L", "")))), ""), "")</f>
        <v/>
      </c>
      <c r="S257" s="66"/>
      <c r="T257" s="76" t="str">
        <f>IFERROR(IF(B257&lt;&gt;"", IF(ISNUMBER(SEARCH("yes", LOWER(INDEX(Paste_Here!I$2:I$850, MATCH(B257, Paste_Here!A$2:A$850, 0))))), "Yes", IF(ISNUMBER(SEARCH("no", LOWER(INDEX(Paste_Here!I$2:I$850, MATCH(B257, Paste_Here!A$2:A$850, 0))))), "No", "")), ""), "")</f>
        <v/>
      </c>
      <c r="U257" s="66"/>
      <c r="V257" s="76" t="str">
        <f>IFERROR(IF(B257&lt;&gt;"", IF(ISTEXT(INDEX(Paste_Here!J$2:J$850, MATCH(B257, Paste_Here!A$2:A$850, 0))), VALUE(INDEX(Paste_Here!J$2:J$850, MATCH(B257, Paste_Here!A$2:A$850, 0))), ""), ""), "")</f>
        <v/>
      </c>
      <c r="W257" s="66"/>
      <c r="X257" s="66"/>
      <c r="Y257" s="76" t="str">
        <f t="shared" si="26"/>
        <v/>
      </c>
      <c r="Z257" s="66"/>
      <c r="AA257" s="76" t="str">
        <f>IFERROR(IF(B257&lt;&gt;"", IF(AND(INDEX(Paste_Here!AI$2:AI$850, MATCH(B257, Paste_Here!A$2:A$850, 0))&lt;&gt;"", ISNUMBER(VALUE(INDEX(Paste_Here!AI$2:AI$850, MATCH(B257, Paste_Here!A$2:A$850, 0))))), INDEX(Paste_Here!AI$2:AI$850, MATCH(B257, Paste_Here!A$2:A$850, 0)), ""), ""), "")</f>
        <v/>
      </c>
      <c r="AB257" s="66"/>
      <c r="AC257" s="76" t="str">
        <f>IFERROR(IF(B257&lt;&gt;"", IF(AND(INDEX(Paste_Here!AJ$2:AJ$850, MATCH(B257, Paste_Here!A$2:A$850, 0))&lt;&gt;"", ISNUMBER(VALUE(INDEX(Paste_Here!AJ$2:AJ$850, MATCH(B257, Paste_Here!A$2:A$850, 0))))), INDEX(Paste_Here!AJ$2:AJ$850, MATCH(B257, Paste_Here!A$2:A$850, 0)), ""), ""), "")</f>
        <v/>
      </c>
      <c r="AD257" s="66"/>
      <c r="AE257" s="76" t="str">
        <f>IFERROR(IF(B257&lt;&gt;"", IF(AND(INDEX(Paste_Here!AK$2:AK$850, MATCH(B257, Paste_Here!A$2:A$850, 0))&lt;&gt;"", ISNUMBER(VALUE(INDEX(Paste_Here!AK$2:AK$850, MATCH(B257, Paste_Here!A$2:A$850, 0))))), INDEX(Paste_Here!AK$2:AK$850, MATCH(B257, Paste_Here!A$2:A$850, 0)), ""), ""), "")</f>
        <v/>
      </c>
      <c r="AF257" s="66"/>
      <c r="AG257" s="76" t="str">
        <f>IFERROR(IF(B257&lt;&gt;"", IF(AND(INDEX(Paste_Here!AL$2:AL$850, MATCH(B257, Paste_Here!A$2:A$850, 0))&lt;&gt;"", ISNUMBER(VALUE(INDEX(Paste_Here!AL$2:AL$850, MATCH(B257, Paste_Here!A$2:A$850, 0))))), INDEX(Paste_Here!AL$2:AL$850, MATCH(B257, Paste_Here!A$2:A$850, 0)), ""), ""), "")</f>
        <v/>
      </c>
      <c r="AH257" s="66"/>
      <c r="AI257" s="76" t="str">
        <f>IFERROR(IF(B257&lt;&gt;"", IF(AND(INDEX(Paste_Here!AH$2:AH$850, MATCH(B257, Paste_Here!A$2:A$850, 0))&lt;&gt;"", ISNUMBER(VALUE(INDEX(Paste_Here!AH$2:AH$850, MATCH(B257, Paste_Here!A$2:A$850, 0))))), IF(VALUE(INDEX(Paste_Here!AH$2:AH$850, MATCH(B257, Paste_Here!A$2:A$850, 0)))=0, "", INDEX(Paste_Here!AH$2:AH$850, MATCH(B257, Paste_Here!A$2:A$850, 0))), ""), ""), "")</f>
        <v/>
      </c>
      <c r="AJ257" s="66"/>
      <c r="AK257" s="76" t="str">
        <f>IFERROR(IF(B257&lt;&gt;"", IF(AND(INDEX(Paste_Here!N$2:N$850, MATCH(B257, Paste_Here!A$2:A$850, 0))&lt;&gt;"", ISNUMBER(VALUE(INDEX(Paste_Here!N$2:N$850, MATCH(B257, Paste_Here!A$2:A$850, 0))))), INDEX(Paste_Here!N$2:N$850, MATCH(B257, Paste_Here!A$2:A$850, 0)), ""), ""), "")</f>
        <v/>
      </c>
      <c r="AL257" s="66"/>
      <c r="AM257" s="76" t="str">
        <f>IFERROR(IF(B257&lt;&gt;"", IF(AND(INDEX(Paste_Here!O$2:O$850, MATCH(B257, Paste_Here!A$2:A$850, 0))&lt;&gt;"", ISNUMBER(VALUE(INDEX(Paste_Here!O$2:O$850, MATCH(B257, Paste_Here!A$2:A$850, 0))))), INDEX(Paste_Here!O$2:O$850, MATCH(B257, Paste_Here!A$2:A$850, 0)), ""), ""), "")</f>
        <v/>
      </c>
      <c r="AN257" s="66"/>
      <c r="AO257" s="76"/>
      <c r="AP257" s="66"/>
      <c r="AQ257" s="76"/>
      <c r="AR257" s="66"/>
      <c r="AS257" s="76"/>
      <c r="AT257" s="66"/>
      <c r="AU257" s="66"/>
      <c r="AV257" s="76" t="str">
        <f t="shared" si="27"/>
        <v/>
      </c>
      <c r="AW257" s="66"/>
      <c r="AX257" s="76" t="str">
        <f>IFERROR(IF(B257&lt;&gt;"", IF(ISNUMBER(SEARCH("Revealed-Potential (Primary Focus)", LOWER(INDEX(Paste_Here!Z$2:Z$850, MATCH(B257, Paste_Here!A$2:A$850, 0))))), "Rev-Potential: Prim", IF(ISNUMBER(SEARCH("Revealed-Potential (Secondary Focus)", LOWER(INDEX(Paste_Here!Z$2:Z$850, MATCH(B257, Paste_Here!A$2:A$850, 0))))), "Rev-Potential: Sec", IF(ISNUMBER(SEARCH("Monitoring", LOWER(INDEX(Paste_Here!Z$2:Z$850, MATCH(B257, Paste_Here!A$2:A$850, 0))))), "Monitoring", IF(ISNUMBER(SEARCH("At-Promise (Secondary Focus)", LOWER(INDEX(Paste_Here!Z$2:Z$850, MATCH(B257, Paste_Here!A$2:A$850, 0))))), "At-Promise: Sec", IF(ISNUMBER(SEARCH("At-Promise (Primary Focus)", LOWER(INDEX(Paste_Here!Z$2:Z$850, MATCH(B257, Paste_Here!A$2:A$850, 0))))), "At-Promise: Prim", ""))))), ""), "")</f>
        <v/>
      </c>
      <c r="AY257" s="66"/>
      <c r="AZ257" s="76"/>
      <c r="BA257" s="66"/>
      <c r="BB257" s="76"/>
      <c r="BC257" s="66"/>
      <c r="BD257" s="76"/>
      <c r="BE257" s="66"/>
      <c r="BF257" s="76"/>
      <c r="BG257" s="66"/>
      <c r="BH257" s="76"/>
      <c r="BI257" s="66"/>
      <c r="BJ257" s="66"/>
      <c r="BK257" s="76" t="str">
        <f t="shared" si="28"/>
        <v/>
      </c>
      <c r="BL257" s="66"/>
      <c r="BM257" s="76" t="str">
        <f>IFERROR(IF(B257&lt;&gt;"", IF(AND(ISNUMBER(VALUE(SUBSTITUTE(SUBSTITUTE(Paste_Here!R257, "br", "-"), "L", ""))), VALUE(SUBSTITUTE(SUBSTITUTE(Paste_Here!R257, "br", "-"), "L", "")) &gt;= 1095), "Yes", IF(AND(ISNUMBER(VALUE(SUBSTITUTE(SUBSTITUTE(Paste_Here!R257, "br", "-"), "L", ""))), VALUE(SUBSTITUTE(SUBSTITUTE(Paste_Here!R257, "br", "-"), "L", "")) &lt;= 1094), "No", "")), ""), "")</f>
        <v/>
      </c>
      <c r="BN257" s="66"/>
      <c r="BO257" s="76" t="str">
        <f>IFERROR(IF(B257&lt;&gt;"", IF(COUNTIF(INDEX(Paste_Here!Y$2:AB$850, MATCH(B257, Paste_Here!A$2:A$850, 0), 0), "yes") &gt; 0, "Yes", IF(COUNTIF(INDEX(Paste_Here!Y$2:AB$850, MATCH(B257, Paste_Here!A$2:A$850, 0), 0), "no") &gt; 0, "No", "")), ""), "")</f>
        <v/>
      </c>
      <c r="BP257" s="66"/>
      <c r="BQ257" s="76" t="str">
        <f>IFERROR(IF(B257&lt;&gt;"", IF(AND(ISNUMBER(VALUE(SUBSTITUTE(SUBSTITUTE(Paste_Here!U257, "em", "-"), "q", ""))), VALUE(SUBSTITUTE(SUBSTITUTE(Paste_Here!U257, "em", "-"), "q", "")) &gt;= 910), "Yes", IF(AND(ISNUMBER(VALUE(SUBSTITUTE(SUBSTITUTE(Paste_Here!U257, "em", "-"), "q", ""))), VALUE(SUBSTITUTE(SUBSTITUTE(Paste_Here!U257, "em", "-"), "q", "")) &lt;= 909), "No", "")), ""), "")</f>
        <v/>
      </c>
      <c r="BR257" s="66"/>
      <c r="BS257" s="76" t="str">
        <f>IFERROR(IF(B257&lt;&gt;"", IF(AND(INDEX(Paste_Here!X$2:X$850, MATCH(B257, Paste_Here!A$2:A$850, 0))&lt;&gt;"", ISNUMBER(VALUE(INDEX(Paste_Here!X$2:X$850, MATCH(B257, Paste_Here!A$2:A$850, 0))))), INDEX(Paste_Here!X$2:X$850, MATCH(B257, Paste_Here!A$2:A$850, 0)), ""), ""), "")</f>
        <v/>
      </c>
      <c r="BT257" s="66"/>
      <c r="BU257" s="76" t="str">
        <f>IFERROR(IF(B257&lt;&gt;"", IF(ISNUMBER(VALUE(INDEX(Paste_Here!G$2:G$850, MATCH(B257, Paste_Here!A$2:A$850, 0)))), IF(VALUE(INDEX(Paste_Here!G$2:G$850, MATCH(B257, Paste_Here!A$2:A$850, 0)))=0, "No", IF(AND(VALUE(INDEX(Paste_Here!G$2:G$850, MATCH(B257, Paste_Here!A$2:A$850, 0)))&gt;=1, VALUE(INDEX(Paste_Here!G$2:G$850, MATCH(B257, Paste_Here!A$2:A$850, 0)))&lt;=4), VALUE(INDEX(Paste_Here!G$2:G$850, MATCH(B257, Paste_Here!A$2:A$850, 0))), "")), ""), ""), "")</f>
        <v/>
      </c>
      <c r="BV257" s="66"/>
      <c r="BW257" s="76" t="str">
        <f>IFERROR(IF(B257&lt;&gt;"", IF(ISNUMBER(VALUE(INDEX(Paste_Here!H$2:H$850, MATCH(B257, Paste_Here!A$2:A$850, 0)))), IF(VALUE(INDEX(Paste_Here!H$2:H$850, MATCH(B257, Paste_Here!A$2:A$850, 0)))=0, "No", IF(AND(VALUE(INDEX(Paste_Here!H$2:H$850, MATCH(B257, Paste_Here!A$2:A$850, 0)))&gt;=1, VALUE(INDEX(Paste_Here!H$2:H$850, MATCH(B257, Paste_Here!A$2:A$850, 0)))&lt;=4), VALUE(INDEX(Paste_Here!H$2:H$850, MATCH(B257, Paste_Here!A$2:A$850, 0))), "")), ""), ""), "")</f>
        <v/>
      </c>
      <c r="BX257" s="66"/>
      <c r="BY257" s="76"/>
      <c r="BZ257" s="66"/>
      <c r="CA257" s="76"/>
      <c r="CB257" s="66"/>
      <c r="CC257" s="66"/>
      <c r="CD257" s="76" t="str">
        <f t="shared" si="29"/>
        <v/>
      </c>
      <c r="CE257" s="66"/>
      <c r="CF257" s="76" t="str">
        <f>IFERROR(IF(B257&lt;&gt;"", IF(AND(INDEX(Paste_Here!P$2:P$850, MATCH(B257, Paste_Here!A$2:A$850, 0))&lt;&gt;"", ISNUMBER(VALUE(INDEX(Paste_Here!P$2:P$850, MATCH(B257, Paste_Here!A$2:A$850, 0))))), INDEX(Paste_Here!P$2:P$850, MATCH(B257, Paste_Here!A$2:A$850, 0)), ""), ""), "")</f>
        <v/>
      </c>
      <c r="CG257" s="66"/>
      <c r="CH257" s="76" t="str">
        <f>IFERROR(IF(B257&lt;&gt;"", IF(ISNUMBER(SEARCH("highrisk", LOWER(INDEX(Paste_Here!Q$2:Q$850, MATCH(B257, Paste_Here!A$2:A$850, 0))))), "High Risk", IF(ISNUMBER(SEARCH("lowrisk", LOWER(INDEX(Paste_Here!Q$2:Q$850, MATCH(B257, Paste_Here!A$2:A$850, 0))))), "Low Risk", IF(ISNUMBER(SEARCH("somerisk", LOWER(INDEX(Paste_Here!Q$2:Q$850, MATCH(B257, Paste_Here!A$2:A$850, 0))))), "Some Risk", ""))), ""), "")</f>
        <v/>
      </c>
      <c r="CI257" s="66"/>
      <c r="CJ257" s="76" t="str">
        <f>IFERROR(IF(B257&lt;&gt;"", IF(AND(INDEX(Paste_Here!AA$2:AA$850, MATCH(B257, Paste_Here!A$2:A$850, 0))&lt;&gt;"", ISNUMBER(VALUE(INDEX(Paste_Here!AA$2:AA$850, MATCH(B257, Paste_Here!A$2:A$850, 0))))), INDEX(Paste_Here!AA$2:AA$850, MATCH(B257, Paste_Here!A$2:A$850, 0)), ""), ""), "")</f>
        <v/>
      </c>
      <c r="CK257" s="66"/>
      <c r="CL257" s="76" t="str">
        <f>IFERROR(IF(B257&lt;&gt;"", IF(LOWER(INDEX(Paste_Here!AB$2:AB$850, MATCH(B257, Paste_Here!A$2:A$850, 0)))="approaching expectations", "Approaching", IF(LOWER(INDEX(Paste_Here!AB$2:AB$850, MATCH(B257, Paste_Here!A$2:A$850, 0)))="met expectations", "Met", IF(LOWER(INDEX(Paste_Here!AB$2:AB$850, MATCH(B257, Paste_Here!A$2:A$850, 0)))="exceeded expectations", "Exceeded", IF(LOWER(INDEX(Paste_Here!AB$2:AB$850, MATCH(B257, Paste_Here!A$2:A$850, 0)))="below expectations", "Below", "")))), ""), "")</f>
        <v/>
      </c>
      <c r="CM257" s="66"/>
      <c r="CN257" s="76" t="str">
        <f>IFERROR(IF(B257&lt;&gt;"", IF(AND(INDEX(Paste_Here!AC$2:AC$850, MATCH(B257, Paste_Here!A$2:A$850, 0))&lt;&gt;"", ISNUMBER(VALUE(INDEX(Paste_Here!AC$2:AC$850, MATCH(B257, Paste_Here!A$2:A$850, 0))))), INDEX(Paste_Here!AC$2:AC$850, MATCH(B257, Paste_Here!A$2:A$850, 0)), ""), ""), "")</f>
        <v/>
      </c>
      <c r="CO257" s="66"/>
      <c r="CP257" s="76"/>
      <c r="CQ257" s="66"/>
      <c r="CR257" s="76"/>
      <c r="CS257" s="66"/>
      <c r="CT257" s="76"/>
      <c r="CU257" s="66"/>
      <c r="CV257" s="76"/>
      <c r="CW257" s="66"/>
      <c r="CX257" s="76"/>
      <c r="CY257" s="66"/>
      <c r="CZ257" s="66"/>
      <c r="DA257" s="76" t="str">
        <f t="shared" si="30"/>
        <v/>
      </c>
      <c r="DB257" s="66"/>
      <c r="DC257" s="76" t="str">
        <f>IFERROR(IF(B257&lt;&gt;"", IF(AND(INDEX(Paste_Here!V$2:V$850, MATCH(B257, Paste_Here!A$2:A$850, 0))&lt;&gt;"", ISNUMBER(VALUE(INDEX(Paste_Here!V$2:V$850, MATCH(B257, Paste_Here!A$2:A$850, 0))))), INDEX(Paste_Here!V$2:V$850, MATCH(B257, Paste_Here!A$2:A$850, 0)), ""), ""), "")</f>
        <v/>
      </c>
      <c r="DD257" s="66"/>
      <c r="DE257" s="76" t="str">
        <f>IFERROR(IF(B257&lt;&gt;"", IF(ISNUMBER(SEARCH("highrisk", LOWER(INDEX(Paste_Here!W$2:W$850, MATCH(B257, Paste_Here!A$2:A$850, 0))))), "High Risk", IF(ISNUMBER(SEARCH("lowrisk", LOWER(INDEX(Paste_Here!W$2:W$850, MATCH(B257, Paste_Here!A$2:A$850, 0))))), "Low Risk", IF(ISNUMBER(SEARCH("somerisk", LOWER(INDEX(Paste_Here!W$2:W$850, MATCH(B257, Paste_Here!A$2:A$850, 0))))), "Some Risk", ""))), ""), "")</f>
        <v/>
      </c>
      <c r="DF257" s="66"/>
      <c r="DG257" s="76" t="str">
        <f>IFERROR(IF(B257&lt;&gt;"", IF(AND(INDEX(Paste_Here!S$2:S$850, MATCH(B257, Paste_Here!A$2:A$850, 0))&lt;&gt;"", ISNUMBER(VALUE(INDEX(Paste_Here!S$2:S$850, MATCH(B257, Paste_Here!A$2:A$850, 0))))), INDEX(Paste_Here!S$2:S$850, MATCH(B257, Paste_Here!A$2:A$850, 0)), ""), ""), "")</f>
        <v/>
      </c>
      <c r="DH257" s="66"/>
      <c r="DI257" s="76" t="str">
        <f>IFERROR(IF(B257&lt;&gt;"", IF(ISNUMBER(SEARCH("highrisk", LOWER(INDEX(Paste_Here!T$2:T$850, MATCH(B257, Paste_Here!A$2:A$850, 0))))), "High Risk", IF(ISNUMBER(SEARCH("lowrisk", LOWER(INDEX(Paste_Here!T$2:T$850, MATCH(B257, Paste_Here!A$2:A$850, 0))))), "Low Risk", IF(ISNUMBER(SEARCH("somerisk", LOWER(INDEX(Paste_Here!T$2:T$850, MATCH(B257, Paste_Here!A$2:A$850, 0))))), "Some Risk", ""))), ""), "")</f>
        <v/>
      </c>
      <c r="DJ257" s="66"/>
      <c r="DK257" s="76" t="str">
        <f>IFERROR(IF(B257&lt;&gt;"", IF(AND(INDEX(Paste_Here!AD$2:AD$850, MATCH(B257, Paste_Here!A$2:A$850, 0))&lt;&gt;"", ISNUMBER(VALUE(INDEX(Paste_Here!AD$2:AD$850, MATCH(B257, Paste_Here!A$2:A$850, 0))))), INDEX(Paste_Here!AD$2:AD$850, MATCH(B257, Paste_Here!A$2:A$850, 0)), ""), ""), "")</f>
        <v/>
      </c>
      <c r="DL257" s="66"/>
      <c r="DM257" s="76" t="str">
        <f>IFERROR(IF(B257&lt;&gt;"", IF(LOWER(INDEX(Paste_Here!AE$2:AE$850, MATCH(B257, Paste_Here!A$2:A$850, 0)))="approaching expectations", "Approaching", IF(LOWER(INDEX(Paste_Here!AE$2:AE$850, MATCH(B257, Paste_Here!A$2:A$850, 0)))="met expectations", "Met", IF(LOWER(INDEX(Paste_Here!AE$2:AE$850, MATCH(B257, Paste_Here!A$2:A$850, 0)))="exceeded expectations", "Exceeded", IF(LOWER(INDEX(Paste_Here!AE$2:AE$850, MATCH(B257, Paste_Here!A$2:A$850, 0)))="below expectations", "Below", "")))), ""), "")</f>
        <v/>
      </c>
      <c r="DN257" s="66"/>
      <c r="DO257" s="76"/>
      <c r="DP257" s="66"/>
      <c r="DQ257" s="76"/>
      <c r="DR257" s="66"/>
      <c r="DS257" s="76"/>
      <c r="DT257" s="66"/>
      <c r="DU257" s="76"/>
      <c r="DV257" s="66"/>
      <c r="DW257" s="66"/>
      <c r="DX257" s="76" t="str">
        <f t="shared" si="31"/>
        <v/>
      </c>
      <c r="DY257" s="66"/>
      <c r="DZ257" s="76"/>
      <c r="EA257" s="66"/>
      <c r="EB257" s="76"/>
      <c r="EC257" s="66"/>
      <c r="ED257" s="76" t="str">
        <f>IFERROR(IF(B257&lt;&gt;"", IF(AND(INDEX(Paste_Here!AF$2:AF$850, MATCH(B257, Paste_Here!A$2:A$850, 0))&lt;&gt;"", ISNUMBER(VALUE(INDEX(Paste_Here!AF$2:AF$850, MATCH(B257, Paste_Here!A$2:A$850, 0))))), INDEX(Paste_Here!AF$2:AF$850, MATCH(B257, Paste_Here!A$2:A$850, 0)), ""), ""), "")</f>
        <v/>
      </c>
      <c r="EE257" s="66"/>
      <c r="EF257" s="76"/>
      <c r="EG257" s="66"/>
      <c r="EH257" s="76"/>
      <c r="EI257" s="66"/>
      <c r="EJ257" s="76" t="str">
        <f>IFERROR(IF(B257&lt;&gt;"", IF(AND(INDEX(Paste_Here!AG$2:AG$850, MATCH(B257, Paste_Here!A$2:A$850, 0))&lt;&gt;"", ISNUMBER(VALUE(INDEX(Paste_Here!AG$2:AG$850, MATCH(B257, Paste_Here!A$2:A$850, 0))))), INDEX(Paste_Here!AG$2:AG$850, MATCH(B257, Paste_Here!A$2:A$850, 0)), ""), ""), "")</f>
        <v/>
      </c>
      <c r="EK257" s="66"/>
      <c r="EL257" s="76"/>
      <c r="EM257" s="66"/>
      <c r="EN257" s="76"/>
      <c r="EO257" s="66"/>
      <c r="EP257" s="76"/>
      <c r="EQ257" s="66"/>
      <c r="ER257" s="76"/>
      <c r="ES257" s="66"/>
      <c r="ET257" s="66"/>
      <c r="EU257" s="76"/>
      <c r="EV257" s="66"/>
      <c r="EW257" s="76"/>
      <c r="EX257" s="66"/>
      <c r="EY257" s="76"/>
      <c r="EZ257" s="66"/>
      <c r="FA257" s="76"/>
      <c r="FB257" s="66"/>
      <c r="FC257" s="76"/>
      <c r="FD257" s="66"/>
      <c r="FE257" s="76"/>
      <c r="FF257" s="66"/>
      <c r="FG257" s="76"/>
      <c r="FH257" s="66"/>
      <c r="FI257" s="76"/>
      <c r="FJ257" s="66"/>
      <c r="FK257" s="76"/>
      <c r="FL257" s="66"/>
      <c r="FM257" s="76"/>
      <c r="FN257" s="66"/>
      <c r="FO257" s="76"/>
      <c r="FP257" s="66"/>
      <c r="FQ257" s="76"/>
      <c r="FR257" s="66"/>
      <c r="FS257" s="76"/>
      <c r="FT257" s="66"/>
      <c r="FU257" s="76"/>
      <c r="FV257" s="66"/>
      <c r="FW257" s="76"/>
      <c r="FX257" s="66"/>
      <c r="FY257" s="76"/>
      <c r="FZ257" s="66"/>
      <c r="GA257" s="76"/>
      <c r="GB257" s="66"/>
      <c r="GC257" s="76"/>
      <c r="GD257" s="66"/>
      <c r="GE257" s="76"/>
      <c r="GF257" s="66"/>
      <c r="GG257" s="76"/>
      <c r="GH257" s="66"/>
      <c r="GI257" s="76"/>
      <c r="GJ257" s="66"/>
      <c r="GK257" s="76"/>
      <c r="GL257" s="66"/>
      <c r="GM257" s="76"/>
      <c r="GN257" s="66"/>
      <c r="GO257" s="76"/>
      <c r="GP257" s="66"/>
      <c r="GQ257" s="76"/>
      <c r="GR257" s="66"/>
      <c r="GS257" s="76"/>
      <c r="GT257" s="66"/>
      <c r="GU257" s="76"/>
      <c r="GV257" s="66"/>
      <c r="GW257" s="76"/>
      <c r="GX257" s="66"/>
      <c r="GY257" s="76"/>
      <c r="GZ257" s="66"/>
      <c r="HA257" s="76"/>
      <c r="HB257" s="66"/>
      <c r="HC257" s="76"/>
      <c r="HD257" s="66"/>
      <c r="HE257" s="76"/>
      <c r="HF257" s="66"/>
      <c r="HG257" s="76"/>
      <c r="HH257" s="66"/>
      <c r="HI257" s="76"/>
      <c r="HJ257" s="66"/>
      <c r="HK257" s="76"/>
      <c r="HL257" s="66"/>
      <c r="HM257" s="76"/>
      <c r="HN257" s="66"/>
      <c r="HO257" s="76"/>
      <c r="HP257" s="66"/>
      <c r="HQ257" s="76"/>
      <c r="HR257" s="66"/>
      <c r="HS257" s="76"/>
      <c r="HT257" s="66"/>
      <c r="HU257" s="76"/>
      <c r="HV257" s="66"/>
      <c r="HW257" s="76"/>
      <c r="HX257" s="66"/>
      <c r="HY257" s="76"/>
      <c r="HZ257" s="66"/>
      <c r="IA257" s="76"/>
      <c r="IB257" s="66"/>
      <c r="IC257" s="76"/>
      <c r="ID257" s="66"/>
      <c r="IE257" s="76"/>
      <c r="IF257" s="66"/>
      <c r="IG257" s="76"/>
      <c r="IH257" s="66"/>
      <c r="II257" s="76"/>
      <c r="IJ257" s="66"/>
      <c r="IK257" s="76"/>
      <c r="IL257" s="66"/>
      <c r="IM257" s="76"/>
      <c r="IN257" s="66"/>
      <c r="IO257" s="76"/>
      <c r="IP257" s="66"/>
      <c r="IQ257" s="76"/>
      <c r="IR257" s="66"/>
      <c r="IS257" s="76"/>
      <c r="IT257" s="66"/>
      <c r="IU257" s="76"/>
      <c r="IV257" s="66"/>
      <c r="IW257" s="76"/>
      <c r="IX257" s="66"/>
      <c r="IY257" s="76"/>
      <c r="IZ257" s="66"/>
      <c r="JA257" s="76"/>
      <c r="JB257" s="66"/>
      <c r="JC257" s="76"/>
      <c r="JD257" s="66"/>
      <c r="JE257" s="76"/>
      <c r="JF257" s="66"/>
      <c r="JG257" s="76"/>
      <c r="JH257" s="66"/>
      <c r="JI257" s="76"/>
      <c r="JJ257" s="66"/>
      <c r="JK257" s="76"/>
      <c r="JL257" s="66"/>
      <c r="JM257" s="76"/>
      <c r="JN257" s="66"/>
      <c r="JO257" s="76"/>
      <c r="JP257" s="66"/>
      <c r="JQ257" s="76"/>
      <c r="JR257" s="66"/>
      <c r="JS257" s="76"/>
      <c r="JT257" s="66"/>
      <c r="JU257" s="76"/>
      <c r="JV257" s="66"/>
      <c r="JW257" s="76"/>
      <c r="JX257" s="66"/>
      <c r="JY257" s="76"/>
      <c r="JZ257" s="66"/>
      <c r="KA257" s="76"/>
      <c r="KB257" s="66"/>
      <c r="KC257" s="76"/>
      <c r="KD257" s="66"/>
      <c r="KE257" s="76"/>
      <c r="KF257" s="66"/>
      <c r="KG257" s="76"/>
      <c r="KH257" s="66"/>
      <c r="KI257" s="76"/>
      <c r="KJ257" s="66"/>
      <c r="KK257" s="76"/>
      <c r="KL257" s="66"/>
      <c r="KM257" s="76"/>
      <c r="KN257" s="66"/>
      <c r="KO257" s="76"/>
      <c r="KP257" s="66"/>
      <c r="KQ257" s="76"/>
      <c r="KR257" s="66"/>
      <c r="KS257" s="76"/>
      <c r="KT257" s="66"/>
      <c r="KU257" s="76"/>
      <c r="KV257" s="66"/>
      <c r="KW257" s="76"/>
      <c r="KX257" s="66"/>
      <c r="KY257" s="76"/>
      <c r="KZ257" s="66"/>
      <c r="LA257" s="76"/>
      <c r="LB257" s="66"/>
      <c r="LC257" s="76"/>
      <c r="LD257" s="66"/>
      <c r="LE257" s="76"/>
      <c r="LF257" s="66"/>
      <c r="LG257" s="76"/>
      <c r="LH257" s="66"/>
      <c r="LI257" s="76"/>
      <c r="LJ257" s="66"/>
      <c r="LK257" s="76"/>
      <c r="LL257" s="66"/>
      <c r="LM257" s="76"/>
      <c r="LN257" s="66"/>
      <c r="LO257" s="76"/>
      <c r="LP257" s="66"/>
      <c r="LQ257" s="76"/>
      <c r="LR257" s="66"/>
      <c r="LS257" s="76"/>
      <c r="LT257" s="66"/>
      <c r="LU257" s="76"/>
      <c r="LV257" s="66"/>
      <c r="LW257" s="76"/>
      <c r="LX257" s="66"/>
      <c r="LY257" s="76"/>
      <c r="LZ257" s="66"/>
      <c r="MA257" s="76"/>
      <c r="MB257" s="66"/>
      <c r="MC257" s="76"/>
      <c r="MD257" s="66"/>
      <c r="MG257" s="1" t="str" cm="1">
        <f t="array" ref="MG257">IFERROR(INDEX(Paste_Here!$B$2:$B$850, MATCH(0, COUNTIF(MG$4:MG256, Paste_Here!$B$2:$B$850) + IF(Paste_Here!$B$2:$B$850="", 1, 0), 0)), "")</f>
        <v/>
      </c>
      <c r="MH257" s="1" t="str">
        <f>IF(MG257&lt;&gt;"", INDEX(Paste_Here!$A$2:$A$850, MATCH(MG257, Paste_Here!$B$2:$B$850, 0)), "")</f>
        <v/>
      </c>
      <c r="MI257" s="1" t="str">
        <f t="shared" si="32"/>
        <v/>
      </c>
      <c r="MJ257" s="1" t="str" cm="1">
        <f t="array" ref="MJ257">IFERROR(INDEX($MI$5:$MI$850, MATCH(SMALL(IF($MI$5:$MI$850&lt;&gt;"", COUNTIF($MI$5:$MI$850, "&lt;"&amp;$MI$5:$MI$850)+1), ROW()-ROW($MJ$5)+1), COUNTIF($MI$5:$MI$850, "&lt;"&amp;$MI$5:$MI$850)+1, 0)), "")</f>
        <v/>
      </c>
    </row>
    <row r="258" spans="1:348">
      <c r="A258" s="66"/>
      <c r="B258" s="76" t="str">
        <f t="shared" si="25"/>
        <v/>
      </c>
      <c r="C258" s="66"/>
      <c r="D258" s="76" t="str">
        <f>IFERROR(IF(B258&lt;&gt;"", IF(AND(INDEX(Paste_Here!B$2:B$850, MATCH(B258, Paste_Here!A$2:A$850, 0))&lt;&gt;"", ISNUMBER(VALUE(INDEX(Paste_Here!B$2:B$850, MATCH(B258, Paste_Here!A$2:A$850, 0))))), INDEX(Paste_Here!B$2:B$850, MATCH(B258, Paste_Here!A$2:A$850, 0)), ""), ""), "")</f>
        <v/>
      </c>
      <c r="E258" s="66"/>
      <c r="F258" s="76" t="str">
        <f>IFERROR(IF(B258&lt;&gt;"", IF(ISTEXT(INDEX(Paste_Here!K$2:K$850, MATCH(B258, Paste_Here!A$2:A$850, 0))), INDEX(Paste_Here!K$2:K$850, MATCH(B258, Paste_Here!A$2:A$850, 0)), ""), ""), "")</f>
        <v/>
      </c>
      <c r="G258" s="66"/>
      <c r="H258" s="76" t="str">
        <f>IFERROR(IF(B258&lt;&gt;"", IF(ISTEXT(INDEX(Paste_Here!C$2:C$850, MATCH(B258, Paste_Here!A$2:A$850, 0))), INDEX(Paste_Here!C$2:C$850, MATCH(B258, Paste_Here!A$2:A$850, 0)), ""), ""), "")</f>
        <v/>
      </c>
      <c r="I258" s="66"/>
      <c r="J258" s="76" t="str">
        <f>IFERROR(IF(B258&lt;&gt;"", IF(ISNUMBER(SEARCH("s", LOWER(INDEX(Paste_Here!M$2:M$850, MATCH(B258, Paste_Here!A$2:A$850, 0))))), "Yes", IF(INDEX(Paste_Here!M$2:M$850, MATCH(B258, Paste_Here!A$2:A$850, 0))&lt;&gt;"", "No", "")), ""), "")</f>
        <v/>
      </c>
      <c r="K258" s="66"/>
      <c r="L258" s="76" t="str">
        <f>IFERROR(IF(B258&lt;&gt;"", IF(ISNUMBER(SEARCH("yes", LOWER(INDEX(Paste_Here!E$2:E$850, MATCH(B258, Paste_Here!A$2:A$850, 0))))), "Yes", IF(ISNUMBER(SEARCH("no", LOWER(INDEX(Paste_Here!E$2:E$850, MATCH(B258, Paste_Here!A$2:A$850, 0))))), "No", "")), ""), "")</f>
        <v/>
      </c>
      <c r="M258" s="66"/>
      <c r="N258" s="76" t="str">
        <f>IFERROR(IF(B258&lt;&gt;"", IF(ISNUMBER(SEARCH("yes", LOWER(INDEX(Paste_Here!F$2:F$850, MATCH(B258, Paste_Here!A$2:A$850, 0))))), "Yes", IF(ISNUMBER(SEARCH("no", LOWER(INDEX(Paste_Here!F$2:F$850, MATCH(B258, Paste_Here!A$2:A$850, 0))))), "No", "")), ""), "")</f>
        <v/>
      </c>
      <c r="O258" s="66"/>
      <c r="P258" s="76" t="str">
        <f>IFERROR(IF(B258&lt;&gt;"", IF(ISNUMBER(SEARCH("yes", LOWER(INDEX(Paste_Here!L$2:L$850, MATCH(B258, Paste_Here!A$2:A$850, 0))))), "Yes", IF(ISNUMBER(SEARCH("no", LOWER(INDEX(Paste_Here!L$2:L$850, MATCH(B258, Paste_Here!A$2:A$850, 0))))), "No", "")), ""), "")</f>
        <v/>
      </c>
      <c r="Q258" s="66"/>
      <c r="R258" s="76" t="str">
        <f>IFERROR(IF(B258&lt;&gt;"", IF(ISNUMBER(SEARCH("transitional 2", LOWER(INDEX(Paste_Here!D$2:D$850, MATCH(B258, Paste_Here!A$2:A$850, 0))))), "T2", IF(ISNUMBER(SEARCH("transitional 1", LOWER(INDEX(Paste_Here!D$2:D$850, MATCH(B258, Paste_Here!A$2:A$850, 0))))), "T1", IF(ISNUMBER(SEARCH("waived ell services", LOWER(INDEX(Paste_Here!D$2:D$850, MATCH(B258, Paste_Here!A$2:A$850, 0))))), "W", IF(ISNUMBER(SEARCH("english language learner", LOWER(INDEX(Paste_Here!D$2:D$850, MATCH(B258, Paste_Here!A$2:A$850, 0))))), "L", "")))), ""), "")</f>
        <v/>
      </c>
      <c r="S258" s="66"/>
      <c r="T258" s="76" t="str">
        <f>IFERROR(IF(B258&lt;&gt;"", IF(ISNUMBER(SEARCH("yes", LOWER(INDEX(Paste_Here!I$2:I$850, MATCH(B258, Paste_Here!A$2:A$850, 0))))), "Yes", IF(ISNUMBER(SEARCH("no", LOWER(INDEX(Paste_Here!I$2:I$850, MATCH(B258, Paste_Here!A$2:A$850, 0))))), "No", "")), ""), "")</f>
        <v/>
      </c>
      <c r="U258" s="66"/>
      <c r="V258" s="76" t="str">
        <f>IFERROR(IF(B258&lt;&gt;"", IF(ISTEXT(INDEX(Paste_Here!J$2:J$850, MATCH(B258, Paste_Here!A$2:A$850, 0))), VALUE(INDEX(Paste_Here!J$2:J$850, MATCH(B258, Paste_Here!A$2:A$850, 0))), ""), ""), "")</f>
        <v/>
      </c>
      <c r="W258" s="66"/>
      <c r="X258" s="66"/>
      <c r="Y258" s="76" t="str">
        <f t="shared" si="26"/>
        <v/>
      </c>
      <c r="Z258" s="66"/>
      <c r="AA258" s="76" t="str">
        <f>IFERROR(IF(B258&lt;&gt;"", IF(AND(INDEX(Paste_Here!AI$2:AI$850, MATCH(B258, Paste_Here!A$2:A$850, 0))&lt;&gt;"", ISNUMBER(VALUE(INDEX(Paste_Here!AI$2:AI$850, MATCH(B258, Paste_Here!A$2:A$850, 0))))), INDEX(Paste_Here!AI$2:AI$850, MATCH(B258, Paste_Here!A$2:A$850, 0)), ""), ""), "")</f>
        <v/>
      </c>
      <c r="AB258" s="66"/>
      <c r="AC258" s="76" t="str">
        <f>IFERROR(IF(B258&lt;&gt;"", IF(AND(INDEX(Paste_Here!AJ$2:AJ$850, MATCH(B258, Paste_Here!A$2:A$850, 0))&lt;&gt;"", ISNUMBER(VALUE(INDEX(Paste_Here!AJ$2:AJ$850, MATCH(B258, Paste_Here!A$2:A$850, 0))))), INDEX(Paste_Here!AJ$2:AJ$850, MATCH(B258, Paste_Here!A$2:A$850, 0)), ""), ""), "")</f>
        <v/>
      </c>
      <c r="AD258" s="66"/>
      <c r="AE258" s="76" t="str">
        <f>IFERROR(IF(B258&lt;&gt;"", IF(AND(INDEX(Paste_Here!AK$2:AK$850, MATCH(B258, Paste_Here!A$2:A$850, 0))&lt;&gt;"", ISNUMBER(VALUE(INDEX(Paste_Here!AK$2:AK$850, MATCH(B258, Paste_Here!A$2:A$850, 0))))), INDEX(Paste_Here!AK$2:AK$850, MATCH(B258, Paste_Here!A$2:A$850, 0)), ""), ""), "")</f>
        <v/>
      </c>
      <c r="AF258" s="66"/>
      <c r="AG258" s="76" t="str">
        <f>IFERROR(IF(B258&lt;&gt;"", IF(AND(INDEX(Paste_Here!AL$2:AL$850, MATCH(B258, Paste_Here!A$2:A$850, 0))&lt;&gt;"", ISNUMBER(VALUE(INDEX(Paste_Here!AL$2:AL$850, MATCH(B258, Paste_Here!A$2:A$850, 0))))), INDEX(Paste_Here!AL$2:AL$850, MATCH(B258, Paste_Here!A$2:A$850, 0)), ""), ""), "")</f>
        <v/>
      </c>
      <c r="AH258" s="66"/>
      <c r="AI258" s="76" t="str">
        <f>IFERROR(IF(B258&lt;&gt;"", IF(AND(INDEX(Paste_Here!AH$2:AH$850, MATCH(B258, Paste_Here!A$2:A$850, 0))&lt;&gt;"", ISNUMBER(VALUE(INDEX(Paste_Here!AH$2:AH$850, MATCH(B258, Paste_Here!A$2:A$850, 0))))), IF(VALUE(INDEX(Paste_Here!AH$2:AH$850, MATCH(B258, Paste_Here!A$2:A$850, 0)))=0, "", INDEX(Paste_Here!AH$2:AH$850, MATCH(B258, Paste_Here!A$2:A$850, 0))), ""), ""), "")</f>
        <v/>
      </c>
      <c r="AJ258" s="66"/>
      <c r="AK258" s="76" t="str">
        <f>IFERROR(IF(B258&lt;&gt;"", IF(AND(INDEX(Paste_Here!N$2:N$850, MATCH(B258, Paste_Here!A$2:A$850, 0))&lt;&gt;"", ISNUMBER(VALUE(INDEX(Paste_Here!N$2:N$850, MATCH(B258, Paste_Here!A$2:A$850, 0))))), INDEX(Paste_Here!N$2:N$850, MATCH(B258, Paste_Here!A$2:A$850, 0)), ""), ""), "")</f>
        <v/>
      </c>
      <c r="AL258" s="66"/>
      <c r="AM258" s="76" t="str">
        <f>IFERROR(IF(B258&lt;&gt;"", IF(AND(INDEX(Paste_Here!O$2:O$850, MATCH(B258, Paste_Here!A$2:A$850, 0))&lt;&gt;"", ISNUMBER(VALUE(INDEX(Paste_Here!O$2:O$850, MATCH(B258, Paste_Here!A$2:A$850, 0))))), INDEX(Paste_Here!O$2:O$850, MATCH(B258, Paste_Here!A$2:A$850, 0)), ""), ""), "")</f>
        <v/>
      </c>
      <c r="AN258" s="66"/>
      <c r="AO258" s="76"/>
      <c r="AP258" s="66"/>
      <c r="AQ258" s="76"/>
      <c r="AR258" s="66"/>
      <c r="AS258" s="76"/>
      <c r="AT258" s="66"/>
      <c r="AU258" s="66"/>
      <c r="AV258" s="76" t="str">
        <f t="shared" si="27"/>
        <v/>
      </c>
      <c r="AW258" s="66"/>
      <c r="AX258" s="76" t="str">
        <f>IFERROR(IF(B258&lt;&gt;"", IF(ISNUMBER(SEARCH("Revealed-Potential (Primary Focus)", LOWER(INDEX(Paste_Here!Z$2:Z$850, MATCH(B258, Paste_Here!A$2:A$850, 0))))), "Rev-Potential: Prim", IF(ISNUMBER(SEARCH("Revealed-Potential (Secondary Focus)", LOWER(INDEX(Paste_Here!Z$2:Z$850, MATCH(B258, Paste_Here!A$2:A$850, 0))))), "Rev-Potential: Sec", IF(ISNUMBER(SEARCH("Monitoring", LOWER(INDEX(Paste_Here!Z$2:Z$850, MATCH(B258, Paste_Here!A$2:A$850, 0))))), "Monitoring", IF(ISNUMBER(SEARCH("At-Promise (Secondary Focus)", LOWER(INDEX(Paste_Here!Z$2:Z$850, MATCH(B258, Paste_Here!A$2:A$850, 0))))), "At-Promise: Sec", IF(ISNUMBER(SEARCH("At-Promise (Primary Focus)", LOWER(INDEX(Paste_Here!Z$2:Z$850, MATCH(B258, Paste_Here!A$2:A$850, 0))))), "At-Promise: Prim", ""))))), ""), "")</f>
        <v/>
      </c>
      <c r="AY258" s="66"/>
      <c r="AZ258" s="76"/>
      <c r="BA258" s="66"/>
      <c r="BB258" s="76"/>
      <c r="BC258" s="66"/>
      <c r="BD258" s="76"/>
      <c r="BE258" s="66"/>
      <c r="BF258" s="76"/>
      <c r="BG258" s="66"/>
      <c r="BH258" s="76"/>
      <c r="BI258" s="66"/>
      <c r="BJ258" s="66"/>
      <c r="BK258" s="76" t="str">
        <f t="shared" si="28"/>
        <v/>
      </c>
      <c r="BL258" s="66"/>
      <c r="BM258" s="76" t="str">
        <f>IFERROR(IF(B258&lt;&gt;"", IF(AND(ISNUMBER(VALUE(SUBSTITUTE(SUBSTITUTE(Paste_Here!R258, "br", "-"), "L", ""))), VALUE(SUBSTITUTE(SUBSTITUTE(Paste_Here!R258, "br", "-"), "L", "")) &gt;= 1095), "Yes", IF(AND(ISNUMBER(VALUE(SUBSTITUTE(SUBSTITUTE(Paste_Here!R258, "br", "-"), "L", ""))), VALUE(SUBSTITUTE(SUBSTITUTE(Paste_Here!R258, "br", "-"), "L", "")) &lt;= 1094), "No", "")), ""), "")</f>
        <v/>
      </c>
      <c r="BN258" s="66"/>
      <c r="BO258" s="76" t="str">
        <f>IFERROR(IF(B258&lt;&gt;"", IF(COUNTIF(INDEX(Paste_Here!Y$2:AB$850, MATCH(B258, Paste_Here!A$2:A$850, 0), 0), "yes") &gt; 0, "Yes", IF(COUNTIF(INDEX(Paste_Here!Y$2:AB$850, MATCH(B258, Paste_Here!A$2:A$850, 0), 0), "no") &gt; 0, "No", "")), ""), "")</f>
        <v/>
      </c>
      <c r="BP258" s="66"/>
      <c r="BQ258" s="76" t="str">
        <f>IFERROR(IF(B258&lt;&gt;"", IF(AND(ISNUMBER(VALUE(SUBSTITUTE(SUBSTITUTE(Paste_Here!U258, "em", "-"), "q", ""))), VALUE(SUBSTITUTE(SUBSTITUTE(Paste_Here!U258, "em", "-"), "q", "")) &gt;= 910), "Yes", IF(AND(ISNUMBER(VALUE(SUBSTITUTE(SUBSTITUTE(Paste_Here!U258, "em", "-"), "q", ""))), VALUE(SUBSTITUTE(SUBSTITUTE(Paste_Here!U258, "em", "-"), "q", "")) &lt;= 909), "No", "")), ""), "")</f>
        <v/>
      </c>
      <c r="BR258" s="66"/>
      <c r="BS258" s="76" t="str">
        <f>IFERROR(IF(B258&lt;&gt;"", IF(AND(INDEX(Paste_Here!X$2:X$850, MATCH(B258, Paste_Here!A$2:A$850, 0))&lt;&gt;"", ISNUMBER(VALUE(INDEX(Paste_Here!X$2:X$850, MATCH(B258, Paste_Here!A$2:A$850, 0))))), INDEX(Paste_Here!X$2:X$850, MATCH(B258, Paste_Here!A$2:A$850, 0)), ""), ""), "")</f>
        <v/>
      </c>
      <c r="BT258" s="66"/>
      <c r="BU258" s="76" t="str">
        <f>IFERROR(IF(B258&lt;&gt;"", IF(ISNUMBER(VALUE(INDEX(Paste_Here!G$2:G$850, MATCH(B258, Paste_Here!A$2:A$850, 0)))), IF(VALUE(INDEX(Paste_Here!G$2:G$850, MATCH(B258, Paste_Here!A$2:A$850, 0)))=0, "No", IF(AND(VALUE(INDEX(Paste_Here!G$2:G$850, MATCH(B258, Paste_Here!A$2:A$850, 0)))&gt;=1, VALUE(INDEX(Paste_Here!G$2:G$850, MATCH(B258, Paste_Here!A$2:A$850, 0)))&lt;=4), VALUE(INDEX(Paste_Here!G$2:G$850, MATCH(B258, Paste_Here!A$2:A$850, 0))), "")), ""), ""), "")</f>
        <v/>
      </c>
      <c r="BV258" s="66"/>
      <c r="BW258" s="76" t="str">
        <f>IFERROR(IF(B258&lt;&gt;"", IF(ISNUMBER(VALUE(INDEX(Paste_Here!H$2:H$850, MATCH(B258, Paste_Here!A$2:A$850, 0)))), IF(VALUE(INDEX(Paste_Here!H$2:H$850, MATCH(B258, Paste_Here!A$2:A$850, 0)))=0, "No", IF(AND(VALUE(INDEX(Paste_Here!H$2:H$850, MATCH(B258, Paste_Here!A$2:A$850, 0)))&gt;=1, VALUE(INDEX(Paste_Here!H$2:H$850, MATCH(B258, Paste_Here!A$2:A$850, 0)))&lt;=4), VALUE(INDEX(Paste_Here!H$2:H$850, MATCH(B258, Paste_Here!A$2:A$850, 0))), "")), ""), ""), "")</f>
        <v/>
      </c>
      <c r="BX258" s="66"/>
      <c r="BY258" s="76"/>
      <c r="BZ258" s="66"/>
      <c r="CA258" s="76"/>
      <c r="CB258" s="66"/>
      <c r="CC258" s="66"/>
      <c r="CD258" s="76" t="str">
        <f t="shared" si="29"/>
        <v/>
      </c>
      <c r="CE258" s="66"/>
      <c r="CF258" s="76" t="str">
        <f>IFERROR(IF(B258&lt;&gt;"", IF(AND(INDEX(Paste_Here!P$2:P$850, MATCH(B258, Paste_Here!A$2:A$850, 0))&lt;&gt;"", ISNUMBER(VALUE(INDEX(Paste_Here!P$2:P$850, MATCH(B258, Paste_Here!A$2:A$850, 0))))), INDEX(Paste_Here!P$2:P$850, MATCH(B258, Paste_Here!A$2:A$850, 0)), ""), ""), "")</f>
        <v/>
      </c>
      <c r="CG258" s="66"/>
      <c r="CH258" s="76" t="str">
        <f>IFERROR(IF(B258&lt;&gt;"", IF(ISNUMBER(SEARCH("highrisk", LOWER(INDEX(Paste_Here!Q$2:Q$850, MATCH(B258, Paste_Here!A$2:A$850, 0))))), "High Risk", IF(ISNUMBER(SEARCH("lowrisk", LOWER(INDEX(Paste_Here!Q$2:Q$850, MATCH(B258, Paste_Here!A$2:A$850, 0))))), "Low Risk", IF(ISNUMBER(SEARCH("somerisk", LOWER(INDEX(Paste_Here!Q$2:Q$850, MATCH(B258, Paste_Here!A$2:A$850, 0))))), "Some Risk", ""))), ""), "")</f>
        <v/>
      </c>
      <c r="CI258" s="66"/>
      <c r="CJ258" s="76" t="str">
        <f>IFERROR(IF(B258&lt;&gt;"", IF(AND(INDEX(Paste_Here!AA$2:AA$850, MATCH(B258, Paste_Here!A$2:A$850, 0))&lt;&gt;"", ISNUMBER(VALUE(INDEX(Paste_Here!AA$2:AA$850, MATCH(B258, Paste_Here!A$2:A$850, 0))))), INDEX(Paste_Here!AA$2:AA$850, MATCH(B258, Paste_Here!A$2:A$850, 0)), ""), ""), "")</f>
        <v/>
      </c>
      <c r="CK258" s="66"/>
      <c r="CL258" s="76" t="str">
        <f>IFERROR(IF(B258&lt;&gt;"", IF(LOWER(INDEX(Paste_Here!AB$2:AB$850, MATCH(B258, Paste_Here!A$2:A$850, 0)))="approaching expectations", "Approaching", IF(LOWER(INDEX(Paste_Here!AB$2:AB$850, MATCH(B258, Paste_Here!A$2:A$850, 0)))="met expectations", "Met", IF(LOWER(INDEX(Paste_Here!AB$2:AB$850, MATCH(B258, Paste_Here!A$2:A$850, 0)))="exceeded expectations", "Exceeded", IF(LOWER(INDEX(Paste_Here!AB$2:AB$850, MATCH(B258, Paste_Here!A$2:A$850, 0)))="below expectations", "Below", "")))), ""), "")</f>
        <v/>
      </c>
      <c r="CM258" s="66"/>
      <c r="CN258" s="76" t="str">
        <f>IFERROR(IF(B258&lt;&gt;"", IF(AND(INDEX(Paste_Here!AC$2:AC$850, MATCH(B258, Paste_Here!A$2:A$850, 0))&lt;&gt;"", ISNUMBER(VALUE(INDEX(Paste_Here!AC$2:AC$850, MATCH(B258, Paste_Here!A$2:A$850, 0))))), INDEX(Paste_Here!AC$2:AC$850, MATCH(B258, Paste_Here!A$2:A$850, 0)), ""), ""), "")</f>
        <v/>
      </c>
      <c r="CO258" s="66"/>
      <c r="CP258" s="76"/>
      <c r="CQ258" s="66"/>
      <c r="CR258" s="76"/>
      <c r="CS258" s="66"/>
      <c r="CT258" s="76"/>
      <c r="CU258" s="66"/>
      <c r="CV258" s="76"/>
      <c r="CW258" s="66"/>
      <c r="CX258" s="76"/>
      <c r="CY258" s="66"/>
      <c r="CZ258" s="66"/>
      <c r="DA258" s="76" t="str">
        <f t="shared" si="30"/>
        <v/>
      </c>
      <c r="DB258" s="66"/>
      <c r="DC258" s="76" t="str">
        <f>IFERROR(IF(B258&lt;&gt;"", IF(AND(INDEX(Paste_Here!V$2:V$850, MATCH(B258, Paste_Here!A$2:A$850, 0))&lt;&gt;"", ISNUMBER(VALUE(INDEX(Paste_Here!V$2:V$850, MATCH(B258, Paste_Here!A$2:A$850, 0))))), INDEX(Paste_Here!V$2:V$850, MATCH(B258, Paste_Here!A$2:A$850, 0)), ""), ""), "")</f>
        <v/>
      </c>
      <c r="DD258" s="66"/>
      <c r="DE258" s="76" t="str">
        <f>IFERROR(IF(B258&lt;&gt;"", IF(ISNUMBER(SEARCH("highrisk", LOWER(INDEX(Paste_Here!W$2:W$850, MATCH(B258, Paste_Here!A$2:A$850, 0))))), "High Risk", IF(ISNUMBER(SEARCH("lowrisk", LOWER(INDEX(Paste_Here!W$2:W$850, MATCH(B258, Paste_Here!A$2:A$850, 0))))), "Low Risk", IF(ISNUMBER(SEARCH("somerisk", LOWER(INDEX(Paste_Here!W$2:W$850, MATCH(B258, Paste_Here!A$2:A$850, 0))))), "Some Risk", ""))), ""), "")</f>
        <v/>
      </c>
      <c r="DF258" s="66"/>
      <c r="DG258" s="76" t="str">
        <f>IFERROR(IF(B258&lt;&gt;"", IF(AND(INDEX(Paste_Here!S$2:S$850, MATCH(B258, Paste_Here!A$2:A$850, 0))&lt;&gt;"", ISNUMBER(VALUE(INDEX(Paste_Here!S$2:S$850, MATCH(B258, Paste_Here!A$2:A$850, 0))))), INDEX(Paste_Here!S$2:S$850, MATCH(B258, Paste_Here!A$2:A$850, 0)), ""), ""), "")</f>
        <v/>
      </c>
      <c r="DH258" s="66"/>
      <c r="DI258" s="76" t="str">
        <f>IFERROR(IF(B258&lt;&gt;"", IF(ISNUMBER(SEARCH("highrisk", LOWER(INDEX(Paste_Here!T$2:T$850, MATCH(B258, Paste_Here!A$2:A$850, 0))))), "High Risk", IF(ISNUMBER(SEARCH("lowrisk", LOWER(INDEX(Paste_Here!T$2:T$850, MATCH(B258, Paste_Here!A$2:A$850, 0))))), "Low Risk", IF(ISNUMBER(SEARCH("somerisk", LOWER(INDEX(Paste_Here!T$2:T$850, MATCH(B258, Paste_Here!A$2:A$850, 0))))), "Some Risk", ""))), ""), "")</f>
        <v/>
      </c>
      <c r="DJ258" s="66"/>
      <c r="DK258" s="76" t="str">
        <f>IFERROR(IF(B258&lt;&gt;"", IF(AND(INDEX(Paste_Here!AD$2:AD$850, MATCH(B258, Paste_Here!A$2:A$850, 0))&lt;&gt;"", ISNUMBER(VALUE(INDEX(Paste_Here!AD$2:AD$850, MATCH(B258, Paste_Here!A$2:A$850, 0))))), INDEX(Paste_Here!AD$2:AD$850, MATCH(B258, Paste_Here!A$2:A$850, 0)), ""), ""), "")</f>
        <v/>
      </c>
      <c r="DL258" s="66"/>
      <c r="DM258" s="76" t="str">
        <f>IFERROR(IF(B258&lt;&gt;"", IF(LOWER(INDEX(Paste_Here!AE$2:AE$850, MATCH(B258, Paste_Here!A$2:A$850, 0)))="approaching expectations", "Approaching", IF(LOWER(INDEX(Paste_Here!AE$2:AE$850, MATCH(B258, Paste_Here!A$2:A$850, 0)))="met expectations", "Met", IF(LOWER(INDEX(Paste_Here!AE$2:AE$850, MATCH(B258, Paste_Here!A$2:A$850, 0)))="exceeded expectations", "Exceeded", IF(LOWER(INDEX(Paste_Here!AE$2:AE$850, MATCH(B258, Paste_Here!A$2:A$850, 0)))="below expectations", "Below", "")))), ""), "")</f>
        <v/>
      </c>
      <c r="DN258" s="66"/>
      <c r="DO258" s="76"/>
      <c r="DP258" s="66"/>
      <c r="DQ258" s="76"/>
      <c r="DR258" s="66"/>
      <c r="DS258" s="76"/>
      <c r="DT258" s="66"/>
      <c r="DU258" s="76"/>
      <c r="DV258" s="66"/>
      <c r="DW258" s="66"/>
      <c r="DX258" s="76" t="str">
        <f t="shared" si="31"/>
        <v/>
      </c>
      <c r="DY258" s="66"/>
      <c r="DZ258" s="76"/>
      <c r="EA258" s="66"/>
      <c r="EB258" s="76"/>
      <c r="EC258" s="66"/>
      <c r="ED258" s="76" t="str">
        <f>IFERROR(IF(B258&lt;&gt;"", IF(AND(INDEX(Paste_Here!AF$2:AF$850, MATCH(B258, Paste_Here!A$2:A$850, 0))&lt;&gt;"", ISNUMBER(VALUE(INDEX(Paste_Here!AF$2:AF$850, MATCH(B258, Paste_Here!A$2:A$850, 0))))), INDEX(Paste_Here!AF$2:AF$850, MATCH(B258, Paste_Here!A$2:A$850, 0)), ""), ""), "")</f>
        <v/>
      </c>
      <c r="EE258" s="66"/>
      <c r="EF258" s="76"/>
      <c r="EG258" s="66"/>
      <c r="EH258" s="76"/>
      <c r="EI258" s="66"/>
      <c r="EJ258" s="76" t="str">
        <f>IFERROR(IF(B258&lt;&gt;"", IF(AND(INDEX(Paste_Here!AG$2:AG$850, MATCH(B258, Paste_Here!A$2:A$850, 0))&lt;&gt;"", ISNUMBER(VALUE(INDEX(Paste_Here!AG$2:AG$850, MATCH(B258, Paste_Here!A$2:A$850, 0))))), INDEX(Paste_Here!AG$2:AG$850, MATCH(B258, Paste_Here!A$2:A$850, 0)), ""), ""), "")</f>
        <v/>
      </c>
      <c r="EK258" s="66"/>
      <c r="EL258" s="76"/>
      <c r="EM258" s="66"/>
      <c r="EN258" s="76"/>
      <c r="EO258" s="66"/>
      <c r="EP258" s="76"/>
      <c r="EQ258" s="66"/>
      <c r="ER258" s="76"/>
      <c r="ES258" s="66"/>
      <c r="ET258" s="66"/>
      <c r="EU258" s="76"/>
      <c r="EV258" s="66"/>
      <c r="EW258" s="76"/>
      <c r="EX258" s="66"/>
      <c r="EY258" s="76"/>
      <c r="EZ258" s="66"/>
      <c r="FA258" s="76"/>
      <c r="FB258" s="66"/>
      <c r="FC258" s="76"/>
      <c r="FD258" s="66"/>
      <c r="FE258" s="76"/>
      <c r="FF258" s="66"/>
      <c r="FG258" s="76"/>
      <c r="FH258" s="66"/>
      <c r="FI258" s="76"/>
      <c r="FJ258" s="66"/>
      <c r="FK258" s="76"/>
      <c r="FL258" s="66"/>
      <c r="FM258" s="76"/>
      <c r="FN258" s="66"/>
      <c r="FO258" s="76"/>
      <c r="FP258" s="66"/>
      <c r="FQ258" s="76"/>
      <c r="FR258" s="66"/>
      <c r="FS258" s="76"/>
      <c r="FT258" s="66"/>
      <c r="FU258" s="76"/>
      <c r="FV258" s="66"/>
      <c r="FW258" s="76"/>
      <c r="FX258" s="66"/>
      <c r="FY258" s="76"/>
      <c r="FZ258" s="66"/>
      <c r="GA258" s="76"/>
      <c r="GB258" s="66"/>
      <c r="GC258" s="76"/>
      <c r="GD258" s="66"/>
      <c r="GE258" s="76"/>
      <c r="GF258" s="66"/>
      <c r="GG258" s="76"/>
      <c r="GH258" s="66"/>
      <c r="GI258" s="76"/>
      <c r="GJ258" s="66"/>
      <c r="GK258" s="76"/>
      <c r="GL258" s="66"/>
      <c r="GM258" s="76"/>
      <c r="GN258" s="66"/>
      <c r="GO258" s="76"/>
      <c r="GP258" s="66"/>
      <c r="GQ258" s="76"/>
      <c r="GR258" s="66"/>
      <c r="GS258" s="76"/>
      <c r="GT258" s="66"/>
      <c r="GU258" s="76"/>
      <c r="GV258" s="66"/>
      <c r="GW258" s="76"/>
      <c r="GX258" s="66"/>
      <c r="GY258" s="76"/>
      <c r="GZ258" s="66"/>
      <c r="HA258" s="76"/>
      <c r="HB258" s="66"/>
      <c r="HC258" s="76"/>
      <c r="HD258" s="66"/>
      <c r="HE258" s="76"/>
      <c r="HF258" s="66"/>
      <c r="HG258" s="76"/>
      <c r="HH258" s="66"/>
      <c r="HI258" s="76"/>
      <c r="HJ258" s="66"/>
      <c r="HK258" s="76"/>
      <c r="HL258" s="66"/>
      <c r="HM258" s="76"/>
      <c r="HN258" s="66"/>
      <c r="HO258" s="76"/>
      <c r="HP258" s="66"/>
      <c r="HQ258" s="76"/>
      <c r="HR258" s="66"/>
      <c r="HS258" s="76"/>
      <c r="HT258" s="66"/>
      <c r="HU258" s="76"/>
      <c r="HV258" s="66"/>
      <c r="HW258" s="76"/>
      <c r="HX258" s="66"/>
      <c r="HY258" s="76"/>
      <c r="HZ258" s="66"/>
      <c r="IA258" s="76"/>
      <c r="IB258" s="66"/>
      <c r="IC258" s="76"/>
      <c r="ID258" s="66"/>
      <c r="IE258" s="76"/>
      <c r="IF258" s="66"/>
      <c r="IG258" s="76"/>
      <c r="IH258" s="66"/>
      <c r="II258" s="76"/>
      <c r="IJ258" s="66"/>
      <c r="IK258" s="76"/>
      <c r="IL258" s="66"/>
      <c r="IM258" s="76"/>
      <c r="IN258" s="66"/>
      <c r="IO258" s="76"/>
      <c r="IP258" s="66"/>
      <c r="IQ258" s="76"/>
      <c r="IR258" s="66"/>
      <c r="IS258" s="76"/>
      <c r="IT258" s="66"/>
      <c r="IU258" s="76"/>
      <c r="IV258" s="66"/>
      <c r="IW258" s="76"/>
      <c r="IX258" s="66"/>
      <c r="IY258" s="76"/>
      <c r="IZ258" s="66"/>
      <c r="JA258" s="76"/>
      <c r="JB258" s="66"/>
      <c r="JC258" s="76"/>
      <c r="JD258" s="66"/>
      <c r="JE258" s="76"/>
      <c r="JF258" s="66"/>
      <c r="JG258" s="76"/>
      <c r="JH258" s="66"/>
      <c r="JI258" s="76"/>
      <c r="JJ258" s="66"/>
      <c r="JK258" s="76"/>
      <c r="JL258" s="66"/>
      <c r="JM258" s="76"/>
      <c r="JN258" s="66"/>
      <c r="JO258" s="76"/>
      <c r="JP258" s="66"/>
      <c r="JQ258" s="76"/>
      <c r="JR258" s="66"/>
      <c r="JS258" s="76"/>
      <c r="JT258" s="66"/>
      <c r="JU258" s="76"/>
      <c r="JV258" s="66"/>
      <c r="JW258" s="76"/>
      <c r="JX258" s="66"/>
      <c r="JY258" s="76"/>
      <c r="JZ258" s="66"/>
      <c r="KA258" s="76"/>
      <c r="KB258" s="66"/>
      <c r="KC258" s="76"/>
      <c r="KD258" s="66"/>
      <c r="KE258" s="76"/>
      <c r="KF258" s="66"/>
      <c r="KG258" s="76"/>
      <c r="KH258" s="66"/>
      <c r="KI258" s="76"/>
      <c r="KJ258" s="66"/>
      <c r="KK258" s="76"/>
      <c r="KL258" s="66"/>
      <c r="KM258" s="76"/>
      <c r="KN258" s="66"/>
      <c r="KO258" s="76"/>
      <c r="KP258" s="66"/>
      <c r="KQ258" s="76"/>
      <c r="KR258" s="66"/>
      <c r="KS258" s="76"/>
      <c r="KT258" s="66"/>
      <c r="KU258" s="76"/>
      <c r="KV258" s="66"/>
      <c r="KW258" s="76"/>
      <c r="KX258" s="66"/>
      <c r="KY258" s="76"/>
      <c r="KZ258" s="66"/>
      <c r="LA258" s="76"/>
      <c r="LB258" s="66"/>
      <c r="LC258" s="76"/>
      <c r="LD258" s="66"/>
      <c r="LE258" s="76"/>
      <c r="LF258" s="66"/>
      <c r="LG258" s="76"/>
      <c r="LH258" s="66"/>
      <c r="LI258" s="76"/>
      <c r="LJ258" s="66"/>
      <c r="LK258" s="76"/>
      <c r="LL258" s="66"/>
      <c r="LM258" s="76"/>
      <c r="LN258" s="66"/>
      <c r="LO258" s="76"/>
      <c r="LP258" s="66"/>
      <c r="LQ258" s="76"/>
      <c r="LR258" s="66"/>
      <c r="LS258" s="76"/>
      <c r="LT258" s="66"/>
      <c r="LU258" s="76"/>
      <c r="LV258" s="66"/>
      <c r="LW258" s="76"/>
      <c r="LX258" s="66"/>
      <c r="LY258" s="76"/>
      <c r="LZ258" s="66"/>
      <c r="MA258" s="76"/>
      <c r="MB258" s="66"/>
      <c r="MC258" s="76"/>
      <c r="MD258" s="66"/>
      <c r="MG258" s="1" t="str" cm="1">
        <f t="array" ref="MG258">IFERROR(INDEX(Paste_Here!$B$2:$B$850, MATCH(0, COUNTIF(MG$4:MG257, Paste_Here!$B$2:$B$850) + IF(Paste_Here!$B$2:$B$850="", 1, 0), 0)), "")</f>
        <v/>
      </c>
      <c r="MH258" s="1" t="str">
        <f>IF(MG258&lt;&gt;"", INDEX(Paste_Here!$A$2:$A$850, MATCH(MG258, Paste_Here!$B$2:$B$850, 0)), "")</f>
        <v/>
      </c>
      <c r="MI258" s="1" t="str">
        <f t="shared" si="32"/>
        <v/>
      </c>
      <c r="MJ258" s="1" t="str" cm="1">
        <f t="array" ref="MJ258">IFERROR(INDEX($MI$5:$MI$850, MATCH(SMALL(IF($MI$5:$MI$850&lt;&gt;"", COUNTIF($MI$5:$MI$850, "&lt;"&amp;$MI$5:$MI$850)+1), ROW()-ROW($MJ$5)+1), COUNTIF($MI$5:$MI$850, "&lt;"&amp;$MI$5:$MI$850)+1, 0)), "")</f>
        <v/>
      </c>
    </row>
    <row r="259" spans="1:348">
      <c r="A259" s="66"/>
      <c r="B259" s="76" t="str">
        <f t="shared" si="25"/>
        <v/>
      </c>
      <c r="C259" s="66"/>
      <c r="D259" s="76" t="str">
        <f>IFERROR(IF(B259&lt;&gt;"", IF(AND(INDEX(Paste_Here!B$2:B$850, MATCH(B259, Paste_Here!A$2:A$850, 0))&lt;&gt;"", ISNUMBER(VALUE(INDEX(Paste_Here!B$2:B$850, MATCH(B259, Paste_Here!A$2:A$850, 0))))), INDEX(Paste_Here!B$2:B$850, MATCH(B259, Paste_Here!A$2:A$850, 0)), ""), ""), "")</f>
        <v/>
      </c>
      <c r="E259" s="66"/>
      <c r="F259" s="76" t="str">
        <f>IFERROR(IF(B259&lt;&gt;"", IF(ISTEXT(INDEX(Paste_Here!K$2:K$850, MATCH(B259, Paste_Here!A$2:A$850, 0))), INDEX(Paste_Here!K$2:K$850, MATCH(B259, Paste_Here!A$2:A$850, 0)), ""), ""), "")</f>
        <v/>
      </c>
      <c r="G259" s="66"/>
      <c r="H259" s="76" t="str">
        <f>IFERROR(IF(B259&lt;&gt;"", IF(ISTEXT(INDEX(Paste_Here!C$2:C$850, MATCH(B259, Paste_Here!A$2:A$850, 0))), INDEX(Paste_Here!C$2:C$850, MATCH(B259, Paste_Here!A$2:A$850, 0)), ""), ""), "")</f>
        <v/>
      </c>
      <c r="I259" s="66"/>
      <c r="J259" s="76" t="str">
        <f>IFERROR(IF(B259&lt;&gt;"", IF(ISNUMBER(SEARCH("s", LOWER(INDEX(Paste_Here!M$2:M$850, MATCH(B259, Paste_Here!A$2:A$850, 0))))), "Yes", IF(INDEX(Paste_Here!M$2:M$850, MATCH(B259, Paste_Here!A$2:A$850, 0))&lt;&gt;"", "No", "")), ""), "")</f>
        <v/>
      </c>
      <c r="K259" s="66"/>
      <c r="L259" s="76" t="str">
        <f>IFERROR(IF(B259&lt;&gt;"", IF(ISNUMBER(SEARCH("yes", LOWER(INDEX(Paste_Here!E$2:E$850, MATCH(B259, Paste_Here!A$2:A$850, 0))))), "Yes", IF(ISNUMBER(SEARCH("no", LOWER(INDEX(Paste_Here!E$2:E$850, MATCH(B259, Paste_Here!A$2:A$850, 0))))), "No", "")), ""), "")</f>
        <v/>
      </c>
      <c r="M259" s="66"/>
      <c r="N259" s="76" t="str">
        <f>IFERROR(IF(B259&lt;&gt;"", IF(ISNUMBER(SEARCH("yes", LOWER(INDEX(Paste_Here!F$2:F$850, MATCH(B259, Paste_Here!A$2:A$850, 0))))), "Yes", IF(ISNUMBER(SEARCH("no", LOWER(INDEX(Paste_Here!F$2:F$850, MATCH(B259, Paste_Here!A$2:A$850, 0))))), "No", "")), ""), "")</f>
        <v/>
      </c>
      <c r="O259" s="66"/>
      <c r="P259" s="76" t="str">
        <f>IFERROR(IF(B259&lt;&gt;"", IF(ISNUMBER(SEARCH("yes", LOWER(INDEX(Paste_Here!L$2:L$850, MATCH(B259, Paste_Here!A$2:A$850, 0))))), "Yes", IF(ISNUMBER(SEARCH("no", LOWER(INDEX(Paste_Here!L$2:L$850, MATCH(B259, Paste_Here!A$2:A$850, 0))))), "No", "")), ""), "")</f>
        <v/>
      </c>
      <c r="Q259" s="66"/>
      <c r="R259" s="76" t="str">
        <f>IFERROR(IF(B259&lt;&gt;"", IF(ISNUMBER(SEARCH("transitional 2", LOWER(INDEX(Paste_Here!D$2:D$850, MATCH(B259, Paste_Here!A$2:A$850, 0))))), "T2", IF(ISNUMBER(SEARCH("transitional 1", LOWER(INDEX(Paste_Here!D$2:D$850, MATCH(B259, Paste_Here!A$2:A$850, 0))))), "T1", IF(ISNUMBER(SEARCH("waived ell services", LOWER(INDEX(Paste_Here!D$2:D$850, MATCH(B259, Paste_Here!A$2:A$850, 0))))), "W", IF(ISNUMBER(SEARCH("english language learner", LOWER(INDEX(Paste_Here!D$2:D$850, MATCH(B259, Paste_Here!A$2:A$850, 0))))), "L", "")))), ""), "")</f>
        <v/>
      </c>
      <c r="S259" s="66"/>
      <c r="T259" s="76" t="str">
        <f>IFERROR(IF(B259&lt;&gt;"", IF(ISNUMBER(SEARCH("yes", LOWER(INDEX(Paste_Here!I$2:I$850, MATCH(B259, Paste_Here!A$2:A$850, 0))))), "Yes", IF(ISNUMBER(SEARCH("no", LOWER(INDEX(Paste_Here!I$2:I$850, MATCH(B259, Paste_Here!A$2:A$850, 0))))), "No", "")), ""), "")</f>
        <v/>
      </c>
      <c r="U259" s="66"/>
      <c r="V259" s="76" t="str">
        <f>IFERROR(IF(B259&lt;&gt;"", IF(ISTEXT(INDEX(Paste_Here!J$2:J$850, MATCH(B259, Paste_Here!A$2:A$850, 0))), VALUE(INDEX(Paste_Here!J$2:J$850, MATCH(B259, Paste_Here!A$2:A$850, 0))), ""), ""), "")</f>
        <v/>
      </c>
      <c r="W259" s="66"/>
      <c r="X259" s="66"/>
      <c r="Y259" s="76" t="str">
        <f t="shared" si="26"/>
        <v/>
      </c>
      <c r="Z259" s="66"/>
      <c r="AA259" s="76" t="str">
        <f>IFERROR(IF(B259&lt;&gt;"", IF(AND(INDEX(Paste_Here!AI$2:AI$850, MATCH(B259, Paste_Here!A$2:A$850, 0))&lt;&gt;"", ISNUMBER(VALUE(INDEX(Paste_Here!AI$2:AI$850, MATCH(B259, Paste_Here!A$2:A$850, 0))))), INDEX(Paste_Here!AI$2:AI$850, MATCH(B259, Paste_Here!A$2:A$850, 0)), ""), ""), "")</f>
        <v/>
      </c>
      <c r="AB259" s="66"/>
      <c r="AC259" s="76" t="str">
        <f>IFERROR(IF(B259&lt;&gt;"", IF(AND(INDEX(Paste_Here!AJ$2:AJ$850, MATCH(B259, Paste_Here!A$2:A$850, 0))&lt;&gt;"", ISNUMBER(VALUE(INDEX(Paste_Here!AJ$2:AJ$850, MATCH(B259, Paste_Here!A$2:A$850, 0))))), INDEX(Paste_Here!AJ$2:AJ$850, MATCH(B259, Paste_Here!A$2:A$850, 0)), ""), ""), "")</f>
        <v/>
      </c>
      <c r="AD259" s="66"/>
      <c r="AE259" s="76" t="str">
        <f>IFERROR(IF(B259&lt;&gt;"", IF(AND(INDEX(Paste_Here!AK$2:AK$850, MATCH(B259, Paste_Here!A$2:A$850, 0))&lt;&gt;"", ISNUMBER(VALUE(INDEX(Paste_Here!AK$2:AK$850, MATCH(B259, Paste_Here!A$2:A$850, 0))))), INDEX(Paste_Here!AK$2:AK$850, MATCH(B259, Paste_Here!A$2:A$850, 0)), ""), ""), "")</f>
        <v/>
      </c>
      <c r="AF259" s="66"/>
      <c r="AG259" s="76" t="str">
        <f>IFERROR(IF(B259&lt;&gt;"", IF(AND(INDEX(Paste_Here!AL$2:AL$850, MATCH(B259, Paste_Here!A$2:A$850, 0))&lt;&gt;"", ISNUMBER(VALUE(INDEX(Paste_Here!AL$2:AL$850, MATCH(B259, Paste_Here!A$2:A$850, 0))))), INDEX(Paste_Here!AL$2:AL$850, MATCH(B259, Paste_Here!A$2:A$850, 0)), ""), ""), "")</f>
        <v/>
      </c>
      <c r="AH259" s="66"/>
      <c r="AI259" s="76" t="str">
        <f>IFERROR(IF(B259&lt;&gt;"", IF(AND(INDEX(Paste_Here!AH$2:AH$850, MATCH(B259, Paste_Here!A$2:A$850, 0))&lt;&gt;"", ISNUMBER(VALUE(INDEX(Paste_Here!AH$2:AH$850, MATCH(B259, Paste_Here!A$2:A$850, 0))))), IF(VALUE(INDEX(Paste_Here!AH$2:AH$850, MATCH(B259, Paste_Here!A$2:A$850, 0)))=0, "", INDEX(Paste_Here!AH$2:AH$850, MATCH(B259, Paste_Here!A$2:A$850, 0))), ""), ""), "")</f>
        <v/>
      </c>
      <c r="AJ259" s="66"/>
      <c r="AK259" s="76" t="str">
        <f>IFERROR(IF(B259&lt;&gt;"", IF(AND(INDEX(Paste_Here!N$2:N$850, MATCH(B259, Paste_Here!A$2:A$850, 0))&lt;&gt;"", ISNUMBER(VALUE(INDEX(Paste_Here!N$2:N$850, MATCH(B259, Paste_Here!A$2:A$850, 0))))), INDEX(Paste_Here!N$2:N$850, MATCH(B259, Paste_Here!A$2:A$850, 0)), ""), ""), "")</f>
        <v/>
      </c>
      <c r="AL259" s="66"/>
      <c r="AM259" s="76" t="str">
        <f>IFERROR(IF(B259&lt;&gt;"", IF(AND(INDEX(Paste_Here!O$2:O$850, MATCH(B259, Paste_Here!A$2:A$850, 0))&lt;&gt;"", ISNUMBER(VALUE(INDEX(Paste_Here!O$2:O$850, MATCH(B259, Paste_Here!A$2:A$850, 0))))), INDEX(Paste_Here!O$2:O$850, MATCH(B259, Paste_Here!A$2:A$850, 0)), ""), ""), "")</f>
        <v/>
      </c>
      <c r="AN259" s="66"/>
      <c r="AO259" s="76"/>
      <c r="AP259" s="66"/>
      <c r="AQ259" s="76"/>
      <c r="AR259" s="66"/>
      <c r="AS259" s="76"/>
      <c r="AT259" s="66"/>
      <c r="AU259" s="66"/>
      <c r="AV259" s="76" t="str">
        <f t="shared" si="27"/>
        <v/>
      </c>
      <c r="AW259" s="66"/>
      <c r="AX259" s="76" t="str">
        <f>IFERROR(IF(B259&lt;&gt;"", IF(ISNUMBER(SEARCH("Revealed-Potential (Primary Focus)", LOWER(INDEX(Paste_Here!Z$2:Z$850, MATCH(B259, Paste_Here!A$2:A$850, 0))))), "Rev-Potential: Prim", IF(ISNUMBER(SEARCH("Revealed-Potential (Secondary Focus)", LOWER(INDEX(Paste_Here!Z$2:Z$850, MATCH(B259, Paste_Here!A$2:A$850, 0))))), "Rev-Potential: Sec", IF(ISNUMBER(SEARCH("Monitoring", LOWER(INDEX(Paste_Here!Z$2:Z$850, MATCH(B259, Paste_Here!A$2:A$850, 0))))), "Monitoring", IF(ISNUMBER(SEARCH("At-Promise (Secondary Focus)", LOWER(INDEX(Paste_Here!Z$2:Z$850, MATCH(B259, Paste_Here!A$2:A$850, 0))))), "At-Promise: Sec", IF(ISNUMBER(SEARCH("At-Promise (Primary Focus)", LOWER(INDEX(Paste_Here!Z$2:Z$850, MATCH(B259, Paste_Here!A$2:A$850, 0))))), "At-Promise: Prim", ""))))), ""), "")</f>
        <v/>
      </c>
      <c r="AY259" s="66"/>
      <c r="AZ259" s="76"/>
      <c r="BA259" s="66"/>
      <c r="BB259" s="76"/>
      <c r="BC259" s="66"/>
      <c r="BD259" s="76"/>
      <c r="BE259" s="66"/>
      <c r="BF259" s="76"/>
      <c r="BG259" s="66"/>
      <c r="BH259" s="76"/>
      <c r="BI259" s="66"/>
      <c r="BJ259" s="66"/>
      <c r="BK259" s="76" t="str">
        <f t="shared" si="28"/>
        <v/>
      </c>
      <c r="BL259" s="66"/>
      <c r="BM259" s="76" t="str">
        <f>IFERROR(IF(B259&lt;&gt;"", IF(AND(ISNUMBER(VALUE(SUBSTITUTE(SUBSTITUTE(Paste_Here!R259, "br", "-"), "L", ""))), VALUE(SUBSTITUTE(SUBSTITUTE(Paste_Here!R259, "br", "-"), "L", "")) &gt;= 1095), "Yes", IF(AND(ISNUMBER(VALUE(SUBSTITUTE(SUBSTITUTE(Paste_Here!R259, "br", "-"), "L", ""))), VALUE(SUBSTITUTE(SUBSTITUTE(Paste_Here!R259, "br", "-"), "L", "")) &lt;= 1094), "No", "")), ""), "")</f>
        <v/>
      </c>
      <c r="BN259" s="66"/>
      <c r="BO259" s="76" t="str">
        <f>IFERROR(IF(B259&lt;&gt;"", IF(COUNTIF(INDEX(Paste_Here!Y$2:AB$850, MATCH(B259, Paste_Here!A$2:A$850, 0), 0), "yes") &gt; 0, "Yes", IF(COUNTIF(INDEX(Paste_Here!Y$2:AB$850, MATCH(B259, Paste_Here!A$2:A$850, 0), 0), "no") &gt; 0, "No", "")), ""), "")</f>
        <v/>
      </c>
      <c r="BP259" s="66"/>
      <c r="BQ259" s="76" t="str">
        <f>IFERROR(IF(B259&lt;&gt;"", IF(AND(ISNUMBER(VALUE(SUBSTITUTE(SUBSTITUTE(Paste_Here!U259, "em", "-"), "q", ""))), VALUE(SUBSTITUTE(SUBSTITUTE(Paste_Here!U259, "em", "-"), "q", "")) &gt;= 910), "Yes", IF(AND(ISNUMBER(VALUE(SUBSTITUTE(SUBSTITUTE(Paste_Here!U259, "em", "-"), "q", ""))), VALUE(SUBSTITUTE(SUBSTITUTE(Paste_Here!U259, "em", "-"), "q", "")) &lt;= 909), "No", "")), ""), "")</f>
        <v/>
      </c>
      <c r="BR259" s="66"/>
      <c r="BS259" s="76" t="str">
        <f>IFERROR(IF(B259&lt;&gt;"", IF(AND(INDEX(Paste_Here!X$2:X$850, MATCH(B259, Paste_Here!A$2:A$850, 0))&lt;&gt;"", ISNUMBER(VALUE(INDEX(Paste_Here!X$2:X$850, MATCH(B259, Paste_Here!A$2:A$850, 0))))), INDEX(Paste_Here!X$2:X$850, MATCH(B259, Paste_Here!A$2:A$850, 0)), ""), ""), "")</f>
        <v/>
      </c>
      <c r="BT259" s="66"/>
      <c r="BU259" s="76" t="str">
        <f>IFERROR(IF(B259&lt;&gt;"", IF(ISNUMBER(VALUE(INDEX(Paste_Here!G$2:G$850, MATCH(B259, Paste_Here!A$2:A$850, 0)))), IF(VALUE(INDEX(Paste_Here!G$2:G$850, MATCH(B259, Paste_Here!A$2:A$850, 0)))=0, "No", IF(AND(VALUE(INDEX(Paste_Here!G$2:G$850, MATCH(B259, Paste_Here!A$2:A$850, 0)))&gt;=1, VALUE(INDEX(Paste_Here!G$2:G$850, MATCH(B259, Paste_Here!A$2:A$850, 0)))&lt;=4), VALUE(INDEX(Paste_Here!G$2:G$850, MATCH(B259, Paste_Here!A$2:A$850, 0))), "")), ""), ""), "")</f>
        <v/>
      </c>
      <c r="BV259" s="66"/>
      <c r="BW259" s="76" t="str">
        <f>IFERROR(IF(B259&lt;&gt;"", IF(ISNUMBER(VALUE(INDEX(Paste_Here!H$2:H$850, MATCH(B259, Paste_Here!A$2:A$850, 0)))), IF(VALUE(INDEX(Paste_Here!H$2:H$850, MATCH(B259, Paste_Here!A$2:A$850, 0)))=0, "No", IF(AND(VALUE(INDEX(Paste_Here!H$2:H$850, MATCH(B259, Paste_Here!A$2:A$850, 0)))&gt;=1, VALUE(INDEX(Paste_Here!H$2:H$850, MATCH(B259, Paste_Here!A$2:A$850, 0)))&lt;=4), VALUE(INDEX(Paste_Here!H$2:H$850, MATCH(B259, Paste_Here!A$2:A$850, 0))), "")), ""), ""), "")</f>
        <v/>
      </c>
      <c r="BX259" s="66"/>
      <c r="BY259" s="76"/>
      <c r="BZ259" s="66"/>
      <c r="CA259" s="76"/>
      <c r="CB259" s="66"/>
      <c r="CC259" s="66"/>
      <c r="CD259" s="76" t="str">
        <f t="shared" si="29"/>
        <v/>
      </c>
      <c r="CE259" s="66"/>
      <c r="CF259" s="76" t="str">
        <f>IFERROR(IF(B259&lt;&gt;"", IF(AND(INDEX(Paste_Here!P$2:P$850, MATCH(B259, Paste_Here!A$2:A$850, 0))&lt;&gt;"", ISNUMBER(VALUE(INDEX(Paste_Here!P$2:P$850, MATCH(B259, Paste_Here!A$2:A$850, 0))))), INDEX(Paste_Here!P$2:P$850, MATCH(B259, Paste_Here!A$2:A$850, 0)), ""), ""), "")</f>
        <v/>
      </c>
      <c r="CG259" s="66"/>
      <c r="CH259" s="76" t="str">
        <f>IFERROR(IF(B259&lt;&gt;"", IF(ISNUMBER(SEARCH("highrisk", LOWER(INDEX(Paste_Here!Q$2:Q$850, MATCH(B259, Paste_Here!A$2:A$850, 0))))), "High Risk", IF(ISNUMBER(SEARCH("lowrisk", LOWER(INDEX(Paste_Here!Q$2:Q$850, MATCH(B259, Paste_Here!A$2:A$850, 0))))), "Low Risk", IF(ISNUMBER(SEARCH("somerisk", LOWER(INDEX(Paste_Here!Q$2:Q$850, MATCH(B259, Paste_Here!A$2:A$850, 0))))), "Some Risk", ""))), ""), "")</f>
        <v/>
      </c>
      <c r="CI259" s="66"/>
      <c r="CJ259" s="76" t="str">
        <f>IFERROR(IF(B259&lt;&gt;"", IF(AND(INDEX(Paste_Here!AA$2:AA$850, MATCH(B259, Paste_Here!A$2:A$850, 0))&lt;&gt;"", ISNUMBER(VALUE(INDEX(Paste_Here!AA$2:AA$850, MATCH(B259, Paste_Here!A$2:A$850, 0))))), INDEX(Paste_Here!AA$2:AA$850, MATCH(B259, Paste_Here!A$2:A$850, 0)), ""), ""), "")</f>
        <v/>
      </c>
      <c r="CK259" s="66"/>
      <c r="CL259" s="76" t="str">
        <f>IFERROR(IF(B259&lt;&gt;"", IF(LOWER(INDEX(Paste_Here!AB$2:AB$850, MATCH(B259, Paste_Here!A$2:A$850, 0)))="approaching expectations", "Approaching", IF(LOWER(INDEX(Paste_Here!AB$2:AB$850, MATCH(B259, Paste_Here!A$2:A$850, 0)))="met expectations", "Met", IF(LOWER(INDEX(Paste_Here!AB$2:AB$850, MATCH(B259, Paste_Here!A$2:A$850, 0)))="exceeded expectations", "Exceeded", IF(LOWER(INDEX(Paste_Here!AB$2:AB$850, MATCH(B259, Paste_Here!A$2:A$850, 0)))="below expectations", "Below", "")))), ""), "")</f>
        <v/>
      </c>
      <c r="CM259" s="66"/>
      <c r="CN259" s="76" t="str">
        <f>IFERROR(IF(B259&lt;&gt;"", IF(AND(INDEX(Paste_Here!AC$2:AC$850, MATCH(B259, Paste_Here!A$2:A$850, 0))&lt;&gt;"", ISNUMBER(VALUE(INDEX(Paste_Here!AC$2:AC$850, MATCH(B259, Paste_Here!A$2:A$850, 0))))), INDEX(Paste_Here!AC$2:AC$850, MATCH(B259, Paste_Here!A$2:A$850, 0)), ""), ""), "")</f>
        <v/>
      </c>
      <c r="CO259" s="66"/>
      <c r="CP259" s="76"/>
      <c r="CQ259" s="66"/>
      <c r="CR259" s="76"/>
      <c r="CS259" s="66"/>
      <c r="CT259" s="76"/>
      <c r="CU259" s="66"/>
      <c r="CV259" s="76"/>
      <c r="CW259" s="66"/>
      <c r="CX259" s="76"/>
      <c r="CY259" s="66"/>
      <c r="CZ259" s="66"/>
      <c r="DA259" s="76" t="str">
        <f t="shared" si="30"/>
        <v/>
      </c>
      <c r="DB259" s="66"/>
      <c r="DC259" s="76" t="str">
        <f>IFERROR(IF(B259&lt;&gt;"", IF(AND(INDEX(Paste_Here!V$2:V$850, MATCH(B259, Paste_Here!A$2:A$850, 0))&lt;&gt;"", ISNUMBER(VALUE(INDEX(Paste_Here!V$2:V$850, MATCH(B259, Paste_Here!A$2:A$850, 0))))), INDEX(Paste_Here!V$2:V$850, MATCH(B259, Paste_Here!A$2:A$850, 0)), ""), ""), "")</f>
        <v/>
      </c>
      <c r="DD259" s="66"/>
      <c r="DE259" s="76" t="str">
        <f>IFERROR(IF(B259&lt;&gt;"", IF(ISNUMBER(SEARCH("highrisk", LOWER(INDEX(Paste_Here!W$2:W$850, MATCH(B259, Paste_Here!A$2:A$850, 0))))), "High Risk", IF(ISNUMBER(SEARCH("lowrisk", LOWER(INDEX(Paste_Here!W$2:W$850, MATCH(B259, Paste_Here!A$2:A$850, 0))))), "Low Risk", IF(ISNUMBER(SEARCH("somerisk", LOWER(INDEX(Paste_Here!W$2:W$850, MATCH(B259, Paste_Here!A$2:A$850, 0))))), "Some Risk", ""))), ""), "")</f>
        <v/>
      </c>
      <c r="DF259" s="66"/>
      <c r="DG259" s="76" t="str">
        <f>IFERROR(IF(B259&lt;&gt;"", IF(AND(INDEX(Paste_Here!S$2:S$850, MATCH(B259, Paste_Here!A$2:A$850, 0))&lt;&gt;"", ISNUMBER(VALUE(INDEX(Paste_Here!S$2:S$850, MATCH(B259, Paste_Here!A$2:A$850, 0))))), INDEX(Paste_Here!S$2:S$850, MATCH(B259, Paste_Here!A$2:A$850, 0)), ""), ""), "")</f>
        <v/>
      </c>
      <c r="DH259" s="66"/>
      <c r="DI259" s="76" t="str">
        <f>IFERROR(IF(B259&lt;&gt;"", IF(ISNUMBER(SEARCH("highrisk", LOWER(INDEX(Paste_Here!T$2:T$850, MATCH(B259, Paste_Here!A$2:A$850, 0))))), "High Risk", IF(ISNUMBER(SEARCH("lowrisk", LOWER(INDEX(Paste_Here!T$2:T$850, MATCH(B259, Paste_Here!A$2:A$850, 0))))), "Low Risk", IF(ISNUMBER(SEARCH("somerisk", LOWER(INDEX(Paste_Here!T$2:T$850, MATCH(B259, Paste_Here!A$2:A$850, 0))))), "Some Risk", ""))), ""), "")</f>
        <v/>
      </c>
      <c r="DJ259" s="66"/>
      <c r="DK259" s="76" t="str">
        <f>IFERROR(IF(B259&lt;&gt;"", IF(AND(INDEX(Paste_Here!AD$2:AD$850, MATCH(B259, Paste_Here!A$2:A$850, 0))&lt;&gt;"", ISNUMBER(VALUE(INDEX(Paste_Here!AD$2:AD$850, MATCH(B259, Paste_Here!A$2:A$850, 0))))), INDEX(Paste_Here!AD$2:AD$850, MATCH(B259, Paste_Here!A$2:A$850, 0)), ""), ""), "")</f>
        <v/>
      </c>
      <c r="DL259" s="66"/>
      <c r="DM259" s="76" t="str">
        <f>IFERROR(IF(B259&lt;&gt;"", IF(LOWER(INDEX(Paste_Here!AE$2:AE$850, MATCH(B259, Paste_Here!A$2:A$850, 0)))="approaching expectations", "Approaching", IF(LOWER(INDEX(Paste_Here!AE$2:AE$850, MATCH(B259, Paste_Here!A$2:A$850, 0)))="met expectations", "Met", IF(LOWER(INDEX(Paste_Here!AE$2:AE$850, MATCH(B259, Paste_Here!A$2:A$850, 0)))="exceeded expectations", "Exceeded", IF(LOWER(INDEX(Paste_Here!AE$2:AE$850, MATCH(B259, Paste_Here!A$2:A$850, 0)))="below expectations", "Below", "")))), ""), "")</f>
        <v/>
      </c>
      <c r="DN259" s="66"/>
      <c r="DO259" s="76"/>
      <c r="DP259" s="66"/>
      <c r="DQ259" s="76"/>
      <c r="DR259" s="66"/>
      <c r="DS259" s="76"/>
      <c r="DT259" s="66"/>
      <c r="DU259" s="76"/>
      <c r="DV259" s="66"/>
      <c r="DW259" s="66"/>
      <c r="DX259" s="76" t="str">
        <f t="shared" si="31"/>
        <v/>
      </c>
      <c r="DY259" s="66"/>
      <c r="DZ259" s="76"/>
      <c r="EA259" s="66"/>
      <c r="EB259" s="76"/>
      <c r="EC259" s="66"/>
      <c r="ED259" s="76" t="str">
        <f>IFERROR(IF(B259&lt;&gt;"", IF(AND(INDEX(Paste_Here!AF$2:AF$850, MATCH(B259, Paste_Here!A$2:A$850, 0))&lt;&gt;"", ISNUMBER(VALUE(INDEX(Paste_Here!AF$2:AF$850, MATCH(B259, Paste_Here!A$2:A$850, 0))))), INDEX(Paste_Here!AF$2:AF$850, MATCH(B259, Paste_Here!A$2:A$850, 0)), ""), ""), "")</f>
        <v/>
      </c>
      <c r="EE259" s="66"/>
      <c r="EF259" s="76"/>
      <c r="EG259" s="66"/>
      <c r="EH259" s="76"/>
      <c r="EI259" s="66"/>
      <c r="EJ259" s="76" t="str">
        <f>IFERROR(IF(B259&lt;&gt;"", IF(AND(INDEX(Paste_Here!AG$2:AG$850, MATCH(B259, Paste_Here!A$2:A$850, 0))&lt;&gt;"", ISNUMBER(VALUE(INDEX(Paste_Here!AG$2:AG$850, MATCH(B259, Paste_Here!A$2:A$850, 0))))), INDEX(Paste_Here!AG$2:AG$850, MATCH(B259, Paste_Here!A$2:A$850, 0)), ""), ""), "")</f>
        <v/>
      </c>
      <c r="EK259" s="66"/>
      <c r="EL259" s="76"/>
      <c r="EM259" s="66"/>
      <c r="EN259" s="76"/>
      <c r="EO259" s="66"/>
      <c r="EP259" s="76"/>
      <c r="EQ259" s="66"/>
      <c r="ER259" s="76"/>
      <c r="ES259" s="66"/>
      <c r="ET259" s="66"/>
      <c r="EU259" s="76"/>
      <c r="EV259" s="66"/>
      <c r="EW259" s="76"/>
      <c r="EX259" s="66"/>
      <c r="EY259" s="76"/>
      <c r="EZ259" s="66"/>
      <c r="FA259" s="76"/>
      <c r="FB259" s="66"/>
      <c r="FC259" s="76"/>
      <c r="FD259" s="66"/>
      <c r="FE259" s="76"/>
      <c r="FF259" s="66"/>
      <c r="FG259" s="76"/>
      <c r="FH259" s="66"/>
      <c r="FI259" s="76"/>
      <c r="FJ259" s="66"/>
      <c r="FK259" s="76"/>
      <c r="FL259" s="66"/>
      <c r="FM259" s="76"/>
      <c r="FN259" s="66"/>
      <c r="FO259" s="76"/>
      <c r="FP259" s="66"/>
      <c r="FQ259" s="76"/>
      <c r="FR259" s="66"/>
      <c r="FS259" s="76"/>
      <c r="FT259" s="66"/>
      <c r="FU259" s="76"/>
      <c r="FV259" s="66"/>
      <c r="FW259" s="76"/>
      <c r="FX259" s="66"/>
      <c r="FY259" s="76"/>
      <c r="FZ259" s="66"/>
      <c r="GA259" s="76"/>
      <c r="GB259" s="66"/>
      <c r="GC259" s="76"/>
      <c r="GD259" s="66"/>
      <c r="GE259" s="76"/>
      <c r="GF259" s="66"/>
      <c r="GG259" s="76"/>
      <c r="GH259" s="66"/>
      <c r="GI259" s="76"/>
      <c r="GJ259" s="66"/>
      <c r="GK259" s="76"/>
      <c r="GL259" s="66"/>
      <c r="GM259" s="76"/>
      <c r="GN259" s="66"/>
      <c r="GO259" s="76"/>
      <c r="GP259" s="66"/>
      <c r="GQ259" s="76"/>
      <c r="GR259" s="66"/>
      <c r="GS259" s="76"/>
      <c r="GT259" s="66"/>
      <c r="GU259" s="76"/>
      <c r="GV259" s="66"/>
      <c r="GW259" s="76"/>
      <c r="GX259" s="66"/>
      <c r="GY259" s="76"/>
      <c r="GZ259" s="66"/>
      <c r="HA259" s="76"/>
      <c r="HB259" s="66"/>
      <c r="HC259" s="76"/>
      <c r="HD259" s="66"/>
      <c r="HE259" s="76"/>
      <c r="HF259" s="66"/>
      <c r="HG259" s="76"/>
      <c r="HH259" s="66"/>
      <c r="HI259" s="76"/>
      <c r="HJ259" s="66"/>
      <c r="HK259" s="76"/>
      <c r="HL259" s="66"/>
      <c r="HM259" s="76"/>
      <c r="HN259" s="66"/>
      <c r="HO259" s="76"/>
      <c r="HP259" s="66"/>
      <c r="HQ259" s="76"/>
      <c r="HR259" s="66"/>
      <c r="HS259" s="76"/>
      <c r="HT259" s="66"/>
      <c r="HU259" s="76"/>
      <c r="HV259" s="66"/>
      <c r="HW259" s="76"/>
      <c r="HX259" s="66"/>
      <c r="HY259" s="76"/>
      <c r="HZ259" s="66"/>
      <c r="IA259" s="76"/>
      <c r="IB259" s="66"/>
      <c r="IC259" s="76"/>
      <c r="ID259" s="66"/>
      <c r="IE259" s="76"/>
      <c r="IF259" s="66"/>
      <c r="IG259" s="76"/>
      <c r="IH259" s="66"/>
      <c r="II259" s="76"/>
      <c r="IJ259" s="66"/>
      <c r="IK259" s="76"/>
      <c r="IL259" s="66"/>
      <c r="IM259" s="76"/>
      <c r="IN259" s="66"/>
      <c r="IO259" s="76"/>
      <c r="IP259" s="66"/>
      <c r="IQ259" s="76"/>
      <c r="IR259" s="66"/>
      <c r="IS259" s="76"/>
      <c r="IT259" s="66"/>
      <c r="IU259" s="76"/>
      <c r="IV259" s="66"/>
      <c r="IW259" s="76"/>
      <c r="IX259" s="66"/>
      <c r="IY259" s="76"/>
      <c r="IZ259" s="66"/>
      <c r="JA259" s="76"/>
      <c r="JB259" s="66"/>
      <c r="JC259" s="76"/>
      <c r="JD259" s="66"/>
      <c r="JE259" s="76"/>
      <c r="JF259" s="66"/>
      <c r="JG259" s="76"/>
      <c r="JH259" s="66"/>
      <c r="JI259" s="76"/>
      <c r="JJ259" s="66"/>
      <c r="JK259" s="76"/>
      <c r="JL259" s="66"/>
      <c r="JM259" s="76"/>
      <c r="JN259" s="66"/>
      <c r="JO259" s="76"/>
      <c r="JP259" s="66"/>
      <c r="JQ259" s="76"/>
      <c r="JR259" s="66"/>
      <c r="JS259" s="76"/>
      <c r="JT259" s="66"/>
      <c r="JU259" s="76"/>
      <c r="JV259" s="66"/>
      <c r="JW259" s="76"/>
      <c r="JX259" s="66"/>
      <c r="JY259" s="76"/>
      <c r="JZ259" s="66"/>
      <c r="KA259" s="76"/>
      <c r="KB259" s="66"/>
      <c r="KC259" s="76"/>
      <c r="KD259" s="66"/>
      <c r="KE259" s="76"/>
      <c r="KF259" s="66"/>
      <c r="KG259" s="76"/>
      <c r="KH259" s="66"/>
      <c r="KI259" s="76"/>
      <c r="KJ259" s="66"/>
      <c r="KK259" s="76"/>
      <c r="KL259" s="66"/>
      <c r="KM259" s="76"/>
      <c r="KN259" s="66"/>
      <c r="KO259" s="76"/>
      <c r="KP259" s="66"/>
      <c r="KQ259" s="76"/>
      <c r="KR259" s="66"/>
      <c r="KS259" s="76"/>
      <c r="KT259" s="66"/>
      <c r="KU259" s="76"/>
      <c r="KV259" s="66"/>
      <c r="KW259" s="76"/>
      <c r="KX259" s="66"/>
      <c r="KY259" s="76"/>
      <c r="KZ259" s="66"/>
      <c r="LA259" s="76"/>
      <c r="LB259" s="66"/>
      <c r="LC259" s="76"/>
      <c r="LD259" s="66"/>
      <c r="LE259" s="76"/>
      <c r="LF259" s="66"/>
      <c r="LG259" s="76"/>
      <c r="LH259" s="66"/>
      <c r="LI259" s="76"/>
      <c r="LJ259" s="66"/>
      <c r="LK259" s="76"/>
      <c r="LL259" s="66"/>
      <c r="LM259" s="76"/>
      <c r="LN259" s="66"/>
      <c r="LO259" s="76"/>
      <c r="LP259" s="66"/>
      <c r="LQ259" s="76"/>
      <c r="LR259" s="66"/>
      <c r="LS259" s="76"/>
      <c r="LT259" s="66"/>
      <c r="LU259" s="76"/>
      <c r="LV259" s="66"/>
      <c r="LW259" s="76"/>
      <c r="LX259" s="66"/>
      <c r="LY259" s="76"/>
      <c r="LZ259" s="66"/>
      <c r="MA259" s="76"/>
      <c r="MB259" s="66"/>
      <c r="MC259" s="76"/>
      <c r="MD259" s="66"/>
      <c r="MG259" s="1" t="str" cm="1">
        <f t="array" ref="MG259">IFERROR(INDEX(Paste_Here!$B$2:$B$850, MATCH(0, COUNTIF(MG$4:MG258, Paste_Here!$B$2:$B$850) + IF(Paste_Here!$B$2:$B$850="", 1, 0), 0)), "")</f>
        <v/>
      </c>
      <c r="MH259" s="1" t="str">
        <f>IF(MG259&lt;&gt;"", INDEX(Paste_Here!$A$2:$A$850, MATCH(MG259, Paste_Here!$B$2:$B$850, 0)), "")</f>
        <v/>
      </c>
      <c r="MI259" s="1" t="str">
        <f t="shared" si="32"/>
        <v/>
      </c>
      <c r="MJ259" s="1" t="str" cm="1">
        <f t="array" ref="MJ259">IFERROR(INDEX($MI$5:$MI$850, MATCH(SMALL(IF($MI$5:$MI$850&lt;&gt;"", COUNTIF($MI$5:$MI$850, "&lt;"&amp;$MI$5:$MI$850)+1), ROW()-ROW($MJ$5)+1), COUNTIF($MI$5:$MI$850, "&lt;"&amp;$MI$5:$MI$850)+1, 0)), "")</f>
        <v/>
      </c>
    </row>
    <row r="260" spans="1:348">
      <c r="A260" s="66"/>
      <c r="B260" s="76" t="str">
        <f t="shared" si="25"/>
        <v/>
      </c>
      <c r="C260" s="66"/>
      <c r="D260" s="76" t="str">
        <f>IFERROR(IF(B260&lt;&gt;"", IF(AND(INDEX(Paste_Here!B$2:B$850, MATCH(B260, Paste_Here!A$2:A$850, 0))&lt;&gt;"", ISNUMBER(VALUE(INDEX(Paste_Here!B$2:B$850, MATCH(B260, Paste_Here!A$2:A$850, 0))))), INDEX(Paste_Here!B$2:B$850, MATCH(B260, Paste_Here!A$2:A$850, 0)), ""), ""), "")</f>
        <v/>
      </c>
      <c r="E260" s="66"/>
      <c r="F260" s="76" t="str">
        <f>IFERROR(IF(B260&lt;&gt;"", IF(ISTEXT(INDEX(Paste_Here!K$2:K$850, MATCH(B260, Paste_Here!A$2:A$850, 0))), INDEX(Paste_Here!K$2:K$850, MATCH(B260, Paste_Here!A$2:A$850, 0)), ""), ""), "")</f>
        <v/>
      </c>
      <c r="G260" s="66"/>
      <c r="H260" s="76" t="str">
        <f>IFERROR(IF(B260&lt;&gt;"", IF(ISTEXT(INDEX(Paste_Here!C$2:C$850, MATCH(B260, Paste_Here!A$2:A$850, 0))), INDEX(Paste_Here!C$2:C$850, MATCH(B260, Paste_Here!A$2:A$850, 0)), ""), ""), "")</f>
        <v/>
      </c>
      <c r="I260" s="66"/>
      <c r="J260" s="76" t="str">
        <f>IFERROR(IF(B260&lt;&gt;"", IF(ISNUMBER(SEARCH("s", LOWER(INDEX(Paste_Here!M$2:M$850, MATCH(B260, Paste_Here!A$2:A$850, 0))))), "Yes", IF(INDEX(Paste_Here!M$2:M$850, MATCH(B260, Paste_Here!A$2:A$850, 0))&lt;&gt;"", "No", "")), ""), "")</f>
        <v/>
      </c>
      <c r="K260" s="66"/>
      <c r="L260" s="76" t="str">
        <f>IFERROR(IF(B260&lt;&gt;"", IF(ISNUMBER(SEARCH("yes", LOWER(INDEX(Paste_Here!E$2:E$850, MATCH(B260, Paste_Here!A$2:A$850, 0))))), "Yes", IF(ISNUMBER(SEARCH("no", LOWER(INDEX(Paste_Here!E$2:E$850, MATCH(B260, Paste_Here!A$2:A$850, 0))))), "No", "")), ""), "")</f>
        <v/>
      </c>
      <c r="M260" s="66"/>
      <c r="N260" s="76" t="str">
        <f>IFERROR(IF(B260&lt;&gt;"", IF(ISNUMBER(SEARCH("yes", LOWER(INDEX(Paste_Here!F$2:F$850, MATCH(B260, Paste_Here!A$2:A$850, 0))))), "Yes", IF(ISNUMBER(SEARCH("no", LOWER(INDEX(Paste_Here!F$2:F$850, MATCH(B260, Paste_Here!A$2:A$850, 0))))), "No", "")), ""), "")</f>
        <v/>
      </c>
      <c r="O260" s="66"/>
      <c r="P260" s="76" t="str">
        <f>IFERROR(IF(B260&lt;&gt;"", IF(ISNUMBER(SEARCH("yes", LOWER(INDEX(Paste_Here!L$2:L$850, MATCH(B260, Paste_Here!A$2:A$850, 0))))), "Yes", IF(ISNUMBER(SEARCH("no", LOWER(INDEX(Paste_Here!L$2:L$850, MATCH(B260, Paste_Here!A$2:A$850, 0))))), "No", "")), ""), "")</f>
        <v/>
      </c>
      <c r="Q260" s="66"/>
      <c r="R260" s="76" t="str">
        <f>IFERROR(IF(B260&lt;&gt;"", IF(ISNUMBER(SEARCH("transitional 2", LOWER(INDEX(Paste_Here!D$2:D$850, MATCH(B260, Paste_Here!A$2:A$850, 0))))), "T2", IF(ISNUMBER(SEARCH("transitional 1", LOWER(INDEX(Paste_Here!D$2:D$850, MATCH(B260, Paste_Here!A$2:A$850, 0))))), "T1", IF(ISNUMBER(SEARCH("waived ell services", LOWER(INDEX(Paste_Here!D$2:D$850, MATCH(B260, Paste_Here!A$2:A$850, 0))))), "W", IF(ISNUMBER(SEARCH("english language learner", LOWER(INDEX(Paste_Here!D$2:D$850, MATCH(B260, Paste_Here!A$2:A$850, 0))))), "L", "")))), ""), "")</f>
        <v/>
      </c>
      <c r="S260" s="66"/>
      <c r="T260" s="76" t="str">
        <f>IFERROR(IF(B260&lt;&gt;"", IF(ISNUMBER(SEARCH("yes", LOWER(INDEX(Paste_Here!I$2:I$850, MATCH(B260, Paste_Here!A$2:A$850, 0))))), "Yes", IF(ISNUMBER(SEARCH("no", LOWER(INDEX(Paste_Here!I$2:I$850, MATCH(B260, Paste_Here!A$2:A$850, 0))))), "No", "")), ""), "")</f>
        <v/>
      </c>
      <c r="U260" s="66"/>
      <c r="V260" s="76" t="str">
        <f>IFERROR(IF(B260&lt;&gt;"", IF(ISTEXT(INDEX(Paste_Here!J$2:J$850, MATCH(B260, Paste_Here!A$2:A$850, 0))), VALUE(INDEX(Paste_Here!J$2:J$850, MATCH(B260, Paste_Here!A$2:A$850, 0))), ""), ""), "")</f>
        <v/>
      </c>
      <c r="W260" s="66"/>
      <c r="X260" s="66"/>
      <c r="Y260" s="76" t="str">
        <f t="shared" si="26"/>
        <v/>
      </c>
      <c r="Z260" s="66"/>
      <c r="AA260" s="76" t="str">
        <f>IFERROR(IF(B260&lt;&gt;"", IF(AND(INDEX(Paste_Here!AI$2:AI$850, MATCH(B260, Paste_Here!A$2:A$850, 0))&lt;&gt;"", ISNUMBER(VALUE(INDEX(Paste_Here!AI$2:AI$850, MATCH(B260, Paste_Here!A$2:A$850, 0))))), INDEX(Paste_Here!AI$2:AI$850, MATCH(B260, Paste_Here!A$2:A$850, 0)), ""), ""), "")</f>
        <v/>
      </c>
      <c r="AB260" s="66"/>
      <c r="AC260" s="76" t="str">
        <f>IFERROR(IF(B260&lt;&gt;"", IF(AND(INDEX(Paste_Here!AJ$2:AJ$850, MATCH(B260, Paste_Here!A$2:A$850, 0))&lt;&gt;"", ISNUMBER(VALUE(INDEX(Paste_Here!AJ$2:AJ$850, MATCH(B260, Paste_Here!A$2:A$850, 0))))), INDEX(Paste_Here!AJ$2:AJ$850, MATCH(B260, Paste_Here!A$2:A$850, 0)), ""), ""), "")</f>
        <v/>
      </c>
      <c r="AD260" s="66"/>
      <c r="AE260" s="76" t="str">
        <f>IFERROR(IF(B260&lt;&gt;"", IF(AND(INDEX(Paste_Here!AK$2:AK$850, MATCH(B260, Paste_Here!A$2:A$850, 0))&lt;&gt;"", ISNUMBER(VALUE(INDEX(Paste_Here!AK$2:AK$850, MATCH(B260, Paste_Here!A$2:A$850, 0))))), INDEX(Paste_Here!AK$2:AK$850, MATCH(B260, Paste_Here!A$2:A$850, 0)), ""), ""), "")</f>
        <v/>
      </c>
      <c r="AF260" s="66"/>
      <c r="AG260" s="76" t="str">
        <f>IFERROR(IF(B260&lt;&gt;"", IF(AND(INDEX(Paste_Here!AL$2:AL$850, MATCH(B260, Paste_Here!A$2:A$850, 0))&lt;&gt;"", ISNUMBER(VALUE(INDEX(Paste_Here!AL$2:AL$850, MATCH(B260, Paste_Here!A$2:A$850, 0))))), INDEX(Paste_Here!AL$2:AL$850, MATCH(B260, Paste_Here!A$2:A$850, 0)), ""), ""), "")</f>
        <v/>
      </c>
      <c r="AH260" s="66"/>
      <c r="AI260" s="76" t="str">
        <f>IFERROR(IF(B260&lt;&gt;"", IF(AND(INDEX(Paste_Here!AH$2:AH$850, MATCH(B260, Paste_Here!A$2:A$850, 0))&lt;&gt;"", ISNUMBER(VALUE(INDEX(Paste_Here!AH$2:AH$850, MATCH(B260, Paste_Here!A$2:A$850, 0))))), IF(VALUE(INDEX(Paste_Here!AH$2:AH$850, MATCH(B260, Paste_Here!A$2:A$850, 0)))=0, "", INDEX(Paste_Here!AH$2:AH$850, MATCH(B260, Paste_Here!A$2:A$850, 0))), ""), ""), "")</f>
        <v/>
      </c>
      <c r="AJ260" s="66"/>
      <c r="AK260" s="76" t="str">
        <f>IFERROR(IF(B260&lt;&gt;"", IF(AND(INDEX(Paste_Here!N$2:N$850, MATCH(B260, Paste_Here!A$2:A$850, 0))&lt;&gt;"", ISNUMBER(VALUE(INDEX(Paste_Here!N$2:N$850, MATCH(B260, Paste_Here!A$2:A$850, 0))))), INDEX(Paste_Here!N$2:N$850, MATCH(B260, Paste_Here!A$2:A$850, 0)), ""), ""), "")</f>
        <v/>
      </c>
      <c r="AL260" s="66"/>
      <c r="AM260" s="76" t="str">
        <f>IFERROR(IF(B260&lt;&gt;"", IF(AND(INDEX(Paste_Here!O$2:O$850, MATCH(B260, Paste_Here!A$2:A$850, 0))&lt;&gt;"", ISNUMBER(VALUE(INDEX(Paste_Here!O$2:O$850, MATCH(B260, Paste_Here!A$2:A$850, 0))))), INDEX(Paste_Here!O$2:O$850, MATCH(B260, Paste_Here!A$2:A$850, 0)), ""), ""), "")</f>
        <v/>
      </c>
      <c r="AN260" s="66"/>
      <c r="AO260" s="76"/>
      <c r="AP260" s="66"/>
      <c r="AQ260" s="76"/>
      <c r="AR260" s="66"/>
      <c r="AS260" s="76"/>
      <c r="AT260" s="66"/>
      <c r="AU260" s="66"/>
      <c r="AV260" s="76" t="str">
        <f t="shared" si="27"/>
        <v/>
      </c>
      <c r="AW260" s="66"/>
      <c r="AX260" s="76" t="str">
        <f>IFERROR(IF(B260&lt;&gt;"", IF(ISNUMBER(SEARCH("Revealed-Potential (Primary Focus)", LOWER(INDEX(Paste_Here!Z$2:Z$850, MATCH(B260, Paste_Here!A$2:A$850, 0))))), "Rev-Potential: Prim", IF(ISNUMBER(SEARCH("Revealed-Potential (Secondary Focus)", LOWER(INDEX(Paste_Here!Z$2:Z$850, MATCH(B260, Paste_Here!A$2:A$850, 0))))), "Rev-Potential: Sec", IF(ISNUMBER(SEARCH("Monitoring", LOWER(INDEX(Paste_Here!Z$2:Z$850, MATCH(B260, Paste_Here!A$2:A$850, 0))))), "Monitoring", IF(ISNUMBER(SEARCH("At-Promise (Secondary Focus)", LOWER(INDEX(Paste_Here!Z$2:Z$850, MATCH(B260, Paste_Here!A$2:A$850, 0))))), "At-Promise: Sec", IF(ISNUMBER(SEARCH("At-Promise (Primary Focus)", LOWER(INDEX(Paste_Here!Z$2:Z$850, MATCH(B260, Paste_Here!A$2:A$850, 0))))), "At-Promise: Prim", ""))))), ""), "")</f>
        <v/>
      </c>
      <c r="AY260" s="66"/>
      <c r="AZ260" s="76"/>
      <c r="BA260" s="66"/>
      <c r="BB260" s="76"/>
      <c r="BC260" s="66"/>
      <c r="BD260" s="76"/>
      <c r="BE260" s="66"/>
      <c r="BF260" s="76"/>
      <c r="BG260" s="66"/>
      <c r="BH260" s="76"/>
      <c r="BI260" s="66"/>
      <c r="BJ260" s="66"/>
      <c r="BK260" s="76" t="str">
        <f t="shared" si="28"/>
        <v/>
      </c>
      <c r="BL260" s="66"/>
      <c r="BM260" s="76" t="str">
        <f>IFERROR(IF(B260&lt;&gt;"", IF(AND(ISNUMBER(VALUE(SUBSTITUTE(SUBSTITUTE(Paste_Here!R260, "br", "-"), "L", ""))), VALUE(SUBSTITUTE(SUBSTITUTE(Paste_Here!R260, "br", "-"), "L", "")) &gt;= 1095), "Yes", IF(AND(ISNUMBER(VALUE(SUBSTITUTE(SUBSTITUTE(Paste_Here!R260, "br", "-"), "L", ""))), VALUE(SUBSTITUTE(SUBSTITUTE(Paste_Here!R260, "br", "-"), "L", "")) &lt;= 1094), "No", "")), ""), "")</f>
        <v/>
      </c>
      <c r="BN260" s="66"/>
      <c r="BO260" s="76" t="str">
        <f>IFERROR(IF(B260&lt;&gt;"", IF(COUNTIF(INDEX(Paste_Here!Y$2:AB$850, MATCH(B260, Paste_Here!A$2:A$850, 0), 0), "yes") &gt; 0, "Yes", IF(COUNTIF(INDEX(Paste_Here!Y$2:AB$850, MATCH(B260, Paste_Here!A$2:A$850, 0), 0), "no") &gt; 0, "No", "")), ""), "")</f>
        <v/>
      </c>
      <c r="BP260" s="66"/>
      <c r="BQ260" s="76" t="str">
        <f>IFERROR(IF(B260&lt;&gt;"", IF(AND(ISNUMBER(VALUE(SUBSTITUTE(SUBSTITUTE(Paste_Here!U260, "em", "-"), "q", ""))), VALUE(SUBSTITUTE(SUBSTITUTE(Paste_Here!U260, "em", "-"), "q", "")) &gt;= 910), "Yes", IF(AND(ISNUMBER(VALUE(SUBSTITUTE(SUBSTITUTE(Paste_Here!U260, "em", "-"), "q", ""))), VALUE(SUBSTITUTE(SUBSTITUTE(Paste_Here!U260, "em", "-"), "q", "")) &lt;= 909), "No", "")), ""), "")</f>
        <v/>
      </c>
      <c r="BR260" s="66"/>
      <c r="BS260" s="76" t="str">
        <f>IFERROR(IF(B260&lt;&gt;"", IF(AND(INDEX(Paste_Here!X$2:X$850, MATCH(B260, Paste_Here!A$2:A$850, 0))&lt;&gt;"", ISNUMBER(VALUE(INDEX(Paste_Here!X$2:X$850, MATCH(B260, Paste_Here!A$2:A$850, 0))))), INDEX(Paste_Here!X$2:X$850, MATCH(B260, Paste_Here!A$2:A$850, 0)), ""), ""), "")</f>
        <v/>
      </c>
      <c r="BT260" s="66"/>
      <c r="BU260" s="76" t="str">
        <f>IFERROR(IF(B260&lt;&gt;"", IF(ISNUMBER(VALUE(INDEX(Paste_Here!G$2:G$850, MATCH(B260, Paste_Here!A$2:A$850, 0)))), IF(VALUE(INDEX(Paste_Here!G$2:G$850, MATCH(B260, Paste_Here!A$2:A$850, 0)))=0, "No", IF(AND(VALUE(INDEX(Paste_Here!G$2:G$850, MATCH(B260, Paste_Here!A$2:A$850, 0)))&gt;=1, VALUE(INDEX(Paste_Here!G$2:G$850, MATCH(B260, Paste_Here!A$2:A$850, 0)))&lt;=4), VALUE(INDEX(Paste_Here!G$2:G$850, MATCH(B260, Paste_Here!A$2:A$850, 0))), "")), ""), ""), "")</f>
        <v/>
      </c>
      <c r="BV260" s="66"/>
      <c r="BW260" s="76" t="str">
        <f>IFERROR(IF(B260&lt;&gt;"", IF(ISNUMBER(VALUE(INDEX(Paste_Here!H$2:H$850, MATCH(B260, Paste_Here!A$2:A$850, 0)))), IF(VALUE(INDEX(Paste_Here!H$2:H$850, MATCH(B260, Paste_Here!A$2:A$850, 0)))=0, "No", IF(AND(VALUE(INDEX(Paste_Here!H$2:H$850, MATCH(B260, Paste_Here!A$2:A$850, 0)))&gt;=1, VALUE(INDEX(Paste_Here!H$2:H$850, MATCH(B260, Paste_Here!A$2:A$850, 0)))&lt;=4), VALUE(INDEX(Paste_Here!H$2:H$850, MATCH(B260, Paste_Here!A$2:A$850, 0))), "")), ""), ""), "")</f>
        <v/>
      </c>
      <c r="BX260" s="66"/>
      <c r="BY260" s="76"/>
      <c r="BZ260" s="66"/>
      <c r="CA260" s="76"/>
      <c r="CB260" s="66"/>
      <c r="CC260" s="66"/>
      <c r="CD260" s="76" t="str">
        <f t="shared" si="29"/>
        <v/>
      </c>
      <c r="CE260" s="66"/>
      <c r="CF260" s="76" t="str">
        <f>IFERROR(IF(B260&lt;&gt;"", IF(AND(INDEX(Paste_Here!P$2:P$850, MATCH(B260, Paste_Here!A$2:A$850, 0))&lt;&gt;"", ISNUMBER(VALUE(INDEX(Paste_Here!P$2:P$850, MATCH(B260, Paste_Here!A$2:A$850, 0))))), INDEX(Paste_Here!P$2:P$850, MATCH(B260, Paste_Here!A$2:A$850, 0)), ""), ""), "")</f>
        <v/>
      </c>
      <c r="CG260" s="66"/>
      <c r="CH260" s="76" t="str">
        <f>IFERROR(IF(B260&lt;&gt;"", IF(ISNUMBER(SEARCH("highrisk", LOWER(INDEX(Paste_Here!Q$2:Q$850, MATCH(B260, Paste_Here!A$2:A$850, 0))))), "High Risk", IF(ISNUMBER(SEARCH("lowrisk", LOWER(INDEX(Paste_Here!Q$2:Q$850, MATCH(B260, Paste_Here!A$2:A$850, 0))))), "Low Risk", IF(ISNUMBER(SEARCH("somerisk", LOWER(INDEX(Paste_Here!Q$2:Q$850, MATCH(B260, Paste_Here!A$2:A$850, 0))))), "Some Risk", ""))), ""), "")</f>
        <v/>
      </c>
      <c r="CI260" s="66"/>
      <c r="CJ260" s="76" t="str">
        <f>IFERROR(IF(B260&lt;&gt;"", IF(AND(INDEX(Paste_Here!AA$2:AA$850, MATCH(B260, Paste_Here!A$2:A$850, 0))&lt;&gt;"", ISNUMBER(VALUE(INDEX(Paste_Here!AA$2:AA$850, MATCH(B260, Paste_Here!A$2:A$850, 0))))), INDEX(Paste_Here!AA$2:AA$850, MATCH(B260, Paste_Here!A$2:A$850, 0)), ""), ""), "")</f>
        <v/>
      </c>
      <c r="CK260" s="66"/>
      <c r="CL260" s="76" t="str">
        <f>IFERROR(IF(B260&lt;&gt;"", IF(LOWER(INDEX(Paste_Here!AB$2:AB$850, MATCH(B260, Paste_Here!A$2:A$850, 0)))="approaching expectations", "Approaching", IF(LOWER(INDEX(Paste_Here!AB$2:AB$850, MATCH(B260, Paste_Here!A$2:A$850, 0)))="met expectations", "Met", IF(LOWER(INDEX(Paste_Here!AB$2:AB$850, MATCH(B260, Paste_Here!A$2:A$850, 0)))="exceeded expectations", "Exceeded", IF(LOWER(INDEX(Paste_Here!AB$2:AB$850, MATCH(B260, Paste_Here!A$2:A$850, 0)))="below expectations", "Below", "")))), ""), "")</f>
        <v/>
      </c>
      <c r="CM260" s="66"/>
      <c r="CN260" s="76" t="str">
        <f>IFERROR(IF(B260&lt;&gt;"", IF(AND(INDEX(Paste_Here!AC$2:AC$850, MATCH(B260, Paste_Here!A$2:A$850, 0))&lt;&gt;"", ISNUMBER(VALUE(INDEX(Paste_Here!AC$2:AC$850, MATCH(B260, Paste_Here!A$2:A$850, 0))))), INDEX(Paste_Here!AC$2:AC$850, MATCH(B260, Paste_Here!A$2:A$850, 0)), ""), ""), "")</f>
        <v/>
      </c>
      <c r="CO260" s="66"/>
      <c r="CP260" s="76"/>
      <c r="CQ260" s="66"/>
      <c r="CR260" s="76"/>
      <c r="CS260" s="66"/>
      <c r="CT260" s="76"/>
      <c r="CU260" s="66"/>
      <c r="CV260" s="76"/>
      <c r="CW260" s="66"/>
      <c r="CX260" s="76"/>
      <c r="CY260" s="66"/>
      <c r="CZ260" s="66"/>
      <c r="DA260" s="76" t="str">
        <f t="shared" si="30"/>
        <v/>
      </c>
      <c r="DB260" s="66"/>
      <c r="DC260" s="76" t="str">
        <f>IFERROR(IF(B260&lt;&gt;"", IF(AND(INDEX(Paste_Here!V$2:V$850, MATCH(B260, Paste_Here!A$2:A$850, 0))&lt;&gt;"", ISNUMBER(VALUE(INDEX(Paste_Here!V$2:V$850, MATCH(B260, Paste_Here!A$2:A$850, 0))))), INDEX(Paste_Here!V$2:V$850, MATCH(B260, Paste_Here!A$2:A$850, 0)), ""), ""), "")</f>
        <v/>
      </c>
      <c r="DD260" s="66"/>
      <c r="DE260" s="76" t="str">
        <f>IFERROR(IF(B260&lt;&gt;"", IF(ISNUMBER(SEARCH("highrisk", LOWER(INDEX(Paste_Here!W$2:W$850, MATCH(B260, Paste_Here!A$2:A$850, 0))))), "High Risk", IF(ISNUMBER(SEARCH("lowrisk", LOWER(INDEX(Paste_Here!W$2:W$850, MATCH(B260, Paste_Here!A$2:A$850, 0))))), "Low Risk", IF(ISNUMBER(SEARCH("somerisk", LOWER(INDEX(Paste_Here!W$2:W$850, MATCH(B260, Paste_Here!A$2:A$850, 0))))), "Some Risk", ""))), ""), "")</f>
        <v/>
      </c>
      <c r="DF260" s="66"/>
      <c r="DG260" s="76" t="str">
        <f>IFERROR(IF(B260&lt;&gt;"", IF(AND(INDEX(Paste_Here!S$2:S$850, MATCH(B260, Paste_Here!A$2:A$850, 0))&lt;&gt;"", ISNUMBER(VALUE(INDEX(Paste_Here!S$2:S$850, MATCH(B260, Paste_Here!A$2:A$850, 0))))), INDEX(Paste_Here!S$2:S$850, MATCH(B260, Paste_Here!A$2:A$850, 0)), ""), ""), "")</f>
        <v/>
      </c>
      <c r="DH260" s="66"/>
      <c r="DI260" s="76" t="str">
        <f>IFERROR(IF(B260&lt;&gt;"", IF(ISNUMBER(SEARCH("highrisk", LOWER(INDEX(Paste_Here!T$2:T$850, MATCH(B260, Paste_Here!A$2:A$850, 0))))), "High Risk", IF(ISNUMBER(SEARCH("lowrisk", LOWER(INDEX(Paste_Here!T$2:T$850, MATCH(B260, Paste_Here!A$2:A$850, 0))))), "Low Risk", IF(ISNUMBER(SEARCH("somerisk", LOWER(INDEX(Paste_Here!T$2:T$850, MATCH(B260, Paste_Here!A$2:A$850, 0))))), "Some Risk", ""))), ""), "")</f>
        <v/>
      </c>
      <c r="DJ260" s="66"/>
      <c r="DK260" s="76" t="str">
        <f>IFERROR(IF(B260&lt;&gt;"", IF(AND(INDEX(Paste_Here!AD$2:AD$850, MATCH(B260, Paste_Here!A$2:A$850, 0))&lt;&gt;"", ISNUMBER(VALUE(INDEX(Paste_Here!AD$2:AD$850, MATCH(B260, Paste_Here!A$2:A$850, 0))))), INDEX(Paste_Here!AD$2:AD$850, MATCH(B260, Paste_Here!A$2:A$850, 0)), ""), ""), "")</f>
        <v/>
      </c>
      <c r="DL260" s="66"/>
      <c r="DM260" s="76" t="str">
        <f>IFERROR(IF(B260&lt;&gt;"", IF(LOWER(INDEX(Paste_Here!AE$2:AE$850, MATCH(B260, Paste_Here!A$2:A$850, 0)))="approaching expectations", "Approaching", IF(LOWER(INDEX(Paste_Here!AE$2:AE$850, MATCH(B260, Paste_Here!A$2:A$850, 0)))="met expectations", "Met", IF(LOWER(INDEX(Paste_Here!AE$2:AE$850, MATCH(B260, Paste_Here!A$2:A$850, 0)))="exceeded expectations", "Exceeded", IF(LOWER(INDEX(Paste_Here!AE$2:AE$850, MATCH(B260, Paste_Here!A$2:A$850, 0)))="below expectations", "Below", "")))), ""), "")</f>
        <v/>
      </c>
      <c r="DN260" s="66"/>
      <c r="DO260" s="76"/>
      <c r="DP260" s="66"/>
      <c r="DQ260" s="76"/>
      <c r="DR260" s="66"/>
      <c r="DS260" s="76"/>
      <c r="DT260" s="66"/>
      <c r="DU260" s="76"/>
      <c r="DV260" s="66"/>
      <c r="DW260" s="66"/>
      <c r="DX260" s="76" t="str">
        <f t="shared" si="31"/>
        <v/>
      </c>
      <c r="DY260" s="66"/>
      <c r="DZ260" s="76"/>
      <c r="EA260" s="66"/>
      <c r="EB260" s="76"/>
      <c r="EC260" s="66"/>
      <c r="ED260" s="76" t="str">
        <f>IFERROR(IF(B260&lt;&gt;"", IF(AND(INDEX(Paste_Here!AF$2:AF$850, MATCH(B260, Paste_Here!A$2:A$850, 0))&lt;&gt;"", ISNUMBER(VALUE(INDEX(Paste_Here!AF$2:AF$850, MATCH(B260, Paste_Here!A$2:A$850, 0))))), INDEX(Paste_Here!AF$2:AF$850, MATCH(B260, Paste_Here!A$2:A$850, 0)), ""), ""), "")</f>
        <v/>
      </c>
      <c r="EE260" s="66"/>
      <c r="EF260" s="76"/>
      <c r="EG260" s="66"/>
      <c r="EH260" s="76"/>
      <c r="EI260" s="66"/>
      <c r="EJ260" s="76" t="str">
        <f>IFERROR(IF(B260&lt;&gt;"", IF(AND(INDEX(Paste_Here!AG$2:AG$850, MATCH(B260, Paste_Here!A$2:A$850, 0))&lt;&gt;"", ISNUMBER(VALUE(INDEX(Paste_Here!AG$2:AG$850, MATCH(B260, Paste_Here!A$2:A$850, 0))))), INDEX(Paste_Here!AG$2:AG$850, MATCH(B260, Paste_Here!A$2:A$850, 0)), ""), ""), "")</f>
        <v/>
      </c>
      <c r="EK260" s="66"/>
      <c r="EL260" s="76"/>
      <c r="EM260" s="66"/>
      <c r="EN260" s="76"/>
      <c r="EO260" s="66"/>
      <c r="EP260" s="76"/>
      <c r="EQ260" s="66"/>
      <c r="ER260" s="76"/>
      <c r="ES260" s="66"/>
      <c r="ET260" s="66"/>
      <c r="EU260" s="76"/>
      <c r="EV260" s="66"/>
      <c r="EW260" s="76"/>
      <c r="EX260" s="66"/>
      <c r="EY260" s="76"/>
      <c r="EZ260" s="66"/>
      <c r="FA260" s="76"/>
      <c r="FB260" s="66"/>
      <c r="FC260" s="76"/>
      <c r="FD260" s="66"/>
      <c r="FE260" s="76"/>
      <c r="FF260" s="66"/>
      <c r="FG260" s="76"/>
      <c r="FH260" s="66"/>
      <c r="FI260" s="76"/>
      <c r="FJ260" s="66"/>
      <c r="FK260" s="76"/>
      <c r="FL260" s="66"/>
      <c r="FM260" s="76"/>
      <c r="FN260" s="66"/>
      <c r="FO260" s="76"/>
      <c r="FP260" s="66"/>
      <c r="FQ260" s="76"/>
      <c r="FR260" s="66"/>
      <c r="FS260" s="76"/>
      <c r="FT260" s="66"/>
      <c r="FU260" s="76"/>
      <c r="FV260" s="66"/>
      <c r="FW260" s="76"/>
      <c r="FX260" s="66"/>
      <c r="FY260" s="76"/>
      <c r="FZ260" s="66"/>
      <c r="GA260" s="76"/>
      <c r="GB260" s="66"/>
      <c r="GC260" s="76"/>
      <c r="GD260" s="66"/>
      <c r="GE260" s="76"/>
      <c r="GF260" s="66"/>
      <c r="GG260" s="76"/>
      <c r="GH260" s="66"/>
      <c r="GI260" s="76"/>
      <c r="GJ260" s="66"/>
      <c r="GK260" s="76"/>
      <c r="GL260" s="66"/>
      <c r="GM260" s="76"/>
      <c r="GN260" s="66"/>
      <c r="GO260" s="76"/>
      <c r="GP260" s="66"/>
      <c r="GQ260" s="76"/>
      <c r="GR260" s="66"/>
      <c r="GS260" s="76"/>
      <c r="GT260" s="66"/>
      <c r="GU260" s="76"/>
      <c r="GV260" s="66"/>
      <c r="GW260" s="76"/>
      <c r="GX260" s="66"/>
      <c r="GY260" s="76"/>
      <c r="GZ260" s="66"/>
      <c r="HA260" s="76"/>
      <c r="HB260" s="66"/>
      <c r="HC260" s="76"/>
      <c r="HD260" s="66"/>
      <c r="HE260" s="76"/>
      <c r="HF260" s="66"/>
      <c r="HG260" s="76"/>
      <c r="HH260" s="66"/>
      <c r="HI260" s="76"/>
      <c r="HJ260" s="66"/>
      <c r="HK260" s="76"/>
      <c r="HL260" s="66"/>
      <c r="HM260" s="76"/>
      <c r="HN260" s="66"/>
      <c r="HO260" s="76"/>
      <c r="HP260" s="66"/>
      <c r="HQ260" s="76"/>
      <c r="HR260" s="66"/>
      <c r="HS260" s="76"/>
      <c r="HT260" s="66"/>
      <c r="HU260" s="76"/>
      <c r="HV260" s="66"/>
      <c r="HW260" s="76"/>
      <c r="HX260" s="66"/>
      <c r="HY260" s="76"/>
      <c r="HZ260" s="66"/>
      <c r="IA260" s="76"/>
      <c r="IB260" s="66"/>
      <c r="IC260" s="76"/>
      <c r="ID260" s="66"/>
      <c r="IE260" s="76"/>
      <c r="IF260" s="66"/>
      <c r="IG260" s="76"/>
      <c r="IH260" s="66"/>
      <c r="II260" s="76"/>
      <c r="IJ260" s="66"/>
      <c r="IK260" s="76"/>
      <c r="IL260" s="66"/>
      <c r="IM260" s="76"/>
      <c r="IN260" s="66"/>
      <c r="IO260" s="76"/>
      <c r="IP260" s="66"/>
      <c r="IQ260" s="76"/>
      <c r="IR260" s="66"/>
      <c r="IS260" s="76"/>
      <c r="IT260" s="66"/>
      <c r="IU260" s="76"/>
      <c r="IV260" s="66"/>
      <c r="IW260" s="76"/>
      <c r="IX260" s="66"/>
      <c r="IY260" s="76"/>
      <c r="IZ260" s="66"/>
      <c r="JA260" s="76"/>
      <c r="JB260" s="66"/>
      <c r="JC260" s="76"/>
      <c r="JD260" s="66"/>
      <c r="JE260" s="76"/>
      <c r="JF260" s="66"/>
      <c r="JG260" s="76"/>
      <c r="JH260" s="66"/>
      <c r="JI260" s="76"/>
      <c r="JJ260" s="66"/>
      <c r="JK260" s="76"/>
      <c r="JL260" s="66"/>
      <c r="JM260" s="76"/>
      <c r="JN260" s="66"/>
      <c r="JO260" s="76"/>
      <c r="JP260" s="66"/>
      <c r="JQ260" s="76"/>
      <c r="JR260" s="66"/>
      <c r="JS260" s="76"/>
      <c r="JT260" s="66"/>
      <c r="JU260" s="76"/>
      <c r="JV260" s="66"/>
      <c r="JW260" s="76"/>
      <c r="JX260" s="66"/>
      <c r="JY260" s="76"/>
      <c r="JZ260" s="66"/>
      <c r="KA260" s="76"/>
      <c r="KB260" s="66"/>
      <c r="KC260" s="76"/>
      <c r="KD260" s="66"/>
      <c r="KE260" s="76"/>
      <c r="KF260" s="66"/>
      <c r="KG260" s="76"/>
      <c r="KH260" s="66"/>
      <c r="KI260" s="76"/>
      <c r="KJ260" s="66"/>
      <c r="KK260" s="76"/>
      <c r="KL260" s="66"/>
      <c r="KM260" s="76"/>
      <c r="KN260" s="66"/>
      <c r="KO260" s="76"/>
      <c r="KP260" s="66"/>
      <c r="KQ260" s="76"/>
      <c r="KR260" s="66"/>
      <c r="KS260" s="76"/>
      <c r="KT260" s="66"/>
      <c r="KU260" s="76"/>
      <c r="KV260" s="66"/>
      <c r="KW260" s="76"/>
      <c r="KX260" s="66"/>
      <c r="KY260" s="76"/>
      <c r="KZ260" s="66"/>
      <c r="LA260" s="76"/>
      <c r="LB260" s="66"/>
      <c r="LC260" s="76"/>
      <c r="LD260" s="66"/>
      <c r="LE260" s="76"/>
      <c r="LF260" s="66"/>
      <c r="LG260" s="76"/>
      <c r="LH260" s="66"/>
      <c r="LI260" s="76"/>
      <c r="LJ260" s="66"/>
      <c r="LK260" s="76"/>
      <c r="LL260" s="66"/>
      <c r="LM260" s="76"/>
      <c r="LN260" s="66"/>
      <c r="LO260" s="76"/>
      <c r="LP260" s="66"/>
      <c r="LQ260" s="76"/>
      <c r="LR260" s="66"/>
      <c r="LS260" s="76"/>
      <c r="LT260" s="66"/>
      <c r="LU260" s="76"/>
      <c r="LV260" s="66"/>
      <c r="LW260" s="76"/>
      <c r="LX260" s="66"/>
      <c r="LY260" s="76"/>
      <c r="LZ260" s="66"/>
      <c r="MA260" s="76"/>
      <c r="MB260" s="66"/>
      <c r="MC260" s="76"/>
      <c r="MD260" s="66"/>
      <c r="MG260" s="1" t="str" cm="1">
        <f t="array" ref="MG260">IFERROR(INDEX(Paste_Here!$B$2:$B$850, MATCH(0, COUNTIF(MG$4:MG259, Paste_Here!$B$2:$B$850) + IF(Paste_Here!$B$2:$B$850="", 1, 0), 0)), "")</f>
        <v/>
      </c>
      <c r="MH260" s="1" t="str">
        <f>IF(MG260&lt;&gt;"", INDEX(Paste_Here!$A$2:$A$850, MATCH(MG260, Paste_Here!$B$2:$B$850, 0)), "")</f>
        <v/>
      </c>
      <c r="MI260" s="1" t="str">
        <f t="shared" si="32"/>
        <v/>
      </c>
      <c r="MJ260" s="1" t="str" cm="1">
        <f t="array" ref="MJ260">IFERROR(INDEX($MI$5:$MI$850, MATCH(SMALL(IF($MI$5:$MI$850&lt;&gt;"", COUNTIF($MI$5:$MI$850, "&lt;"&amp;$MI$5:$MI$850)+1), ROW()-ROW($MJ$5)+1), COUNTIF($MI$5:$MI$850, "&lt;"&amp;$MI$5:$MI$850)+1, 0)), "")</f>
        <v/>
      </c>
    </row>
    <row r="261" spans="1:348">
      <c r="A261" s="66"/>
      <c r="B261" s="76" t="str">
        <f t="shared" si="25"/>
        <v/>
      </c>
      <c r="C261" s="66"/>
      <c r="D261" s="76" t="str">
        <f>IFERROR(IF(B261&lt;&gt;"", IF(AND(INDEX(Paste_Here!B$2:B$850, MATCH(B261, Paste_Here!A$2:A$850, 0))&lt;&gt;"", ISNUMBER(VALUE(INDEX(Paste_Here!B$2:B$850, MATCH(B261, Paste_Here!A$2:A$850, 0))))), INDEX(Paste_Here!B$2:B$850, MATCH(B261, Paste_Here!A$2:A$850, 0)), ""), ""), "")</f>
        <v/>
      </c>
      <c r="E261" s="66"/>
      <c r="F261" s="76" t="str">
        <f>IFERROR(IF(B261&lt;&gt;"", IF(ISTEXT(INDEX(Paste_Here!K$2:K$850, MATCH(B261, Paste_Here!A$2:A$850, 0))), INDEX(Paste_Here!K$2:K$850, MATCH(B261, Paste_Here!A$2:A$850, 0)), ""), ""), "")</f>
        <v/>
      </c>
      <c r="G261" s="66"/>
      <c r="H261" s="76" t="str">
        <f>IFERROR(IF(B261&lt;&gt;"", IF(ISTEXT(INDEX(Paste_Here!C$2:C$850, MATCH(B261, Paste_Here!A$2:A$850, 0))), INDEX(Paste_Here!C$2:C$850, MATCH(B261, Paste_Here!A$2:A$850, 0)), ""), ""), "")</f>
        <v/>
      </c>
      <c r="I261" s="66"/>
      <c r="J261" s="76" t="str">
        <f>IFERROR(IF(B261&lt;&gt;"", IF(ISNUMBER(SEARCH("s", LOWER(INDEX(Paste_Here!M$2:M$850, MATCH(B261, Paste_Here!A$2:A$850, 0))))), "Yes", IF(INDEX(Paste_Here!M$2:M$850, MATCH(B261, Paste_Here!A$2:A$850, 0))&lt;&gt;"", "No", "")), ""), "")</f>
        <v/>
      </c>
      <c r="K261" s="66"/>
      <c r="L261" s="76" t="str">
        <f>IFERROR(IF(B261&lt;&gt;"", IF(ISNUMBER(SEARCH("yes", LOWER(INDEX(Paste_Here!E$2:E$850, MATCH(B261, Paste_Here!A$2:A$850, 0))))), "Yes", IF(ISNUMBER(SEARCH("no", LOWER(INDEX(Paste_Here!E$2:E$850, MATCH(B261, Paste_Here!A$2:A$850, 0))))), "No", "")), ""), "")</f>
        <v/>
      </c>
      <c r="M261" s="66"/>
      <c r="N261" s="76" t="str">
        <f>IFERROR(IF(B261&lt;&gt;"", IF(ISNUMBER(SEARCH("yes", LOWER(INDEX(Paste_Here!F$2:F$850, MATCH(B261, Paste_Here!A$2:A$850, 0))))), "Yes", IF(ISNUMBER(SEARCH("no", LOWER(INDEX(Paste_Here!F$2:F$850, MATCH(B261, Paste_Here!A$2:A$850, 0))))), "No", "")), ""), "")</f>
        <v/>
      </c>
      <c r="O261" s="66"/>
      <c r="P261" s="76" t="str">
        <f>IFERROR(IF(B261&lt;&gt;"", IF(ISNUMBER(SEARCH("yes", LOWER(INDEX(Paste_Here!L$2:L$850, MATCH(B261, Paste_Here!A$2:A$850, 0))))), "Yes", IF(ISNUMBER(SEARCH("no", LOWER(INDEX(Paste_Here!L$2:L$850, MATCH(B261, Paste_Here!A$2:A$850, 0))))), "No", "")), ""), "")</f>
        <v/>
      </c>
      <c r="Q261" s="66"/>
      <c r="R261" s="76" t="str">
        <f>IFERROR(IF(B261&lt;&gt;"", IF(ISNUMBER(SEARCH("transitional 2", LOWER(INDEX(Paste_Here!D$2:D$850, MATCH(B261, Paste_Here!A$2:A$850, 0))))), "T2", IF(ISNUMBER(SEARCH("transitional 1", LOWER(INDEX(Paste_Here!D$2:D$850, MATCH(B261, Paste_Here!A$2:A$850, 0))))), "T1", IF(ISNUMBER(SEARCH("waived ell services", LOWER(INDEX(Paste_Here!D$2:D$850, MATCH(B261, Paste_Here!A$2:A$850, 0))))), "W", IF(ISNUMBER(SEARCH("english language learner", LOWER(INDEX(Paste_Here!D$2:D$850, MATCH(B261, Paste_Here!A$2:A$850, 0))))), "L", "")))), ""), "")</f>
        <v/>
      </c>
      <c r="S261" s="66"/>
      <c r="T261" s="76" t="str">
        <f>IFERROR(IF(B261&lt;&gt;"", IF(ISNUMBER(SEARCH("yes", LOWER(INDEX(Paste_Here!I$2:I$850, MATCH(B261, Paste_Here!A$2:A$850, 0))))), "Yes", IF(ISNUMBER(SEARCH("no", LOWER(INDEX(Paste_Here!I$2:I$850, MATCH(B261, Paste_Here!A$2:A$850, 0))))), "No", "")), ""), "")</f>
        <v/>
      </c>
      <c r="U261" s="66"/>
      <c r="V261" s="76" t="str">
        <f>IFERROR(IF(B261&lt;&gt;"", IF(ISTEXT(INDEX(Paste_Here!J$2:J$850, MATCH(B261, Paste_Here!A$2:A$850, 0))), VALUE(INDEX(Paste_Here!J$2:J$850, MATCH(B261, Paste_Here!A$2:A$850, 0))), ""), ""), "")</f>
        <v/>
      </c>
      <c r="W261" s="66"/>
      <c r="X261" s="66"/>
      <c r="Y261" s="76" t="str">
        <f t="shared" si="26"/>
        <v/>
      </c>
      <c r="Z261" s="66"/>
      <c r="AA261" s="76" t="str">
        <f>IFERROR(IF(B261&lt;&gt;"", IF(AND(INDEX(Paste_Here!AI$2:AI$850, MATCH(B261, Paste_Here!A$2:A$850, 0))&lt;&gt;"", ISNUMBER(VALUE(INDEX(Paste_Here!AI$2:AI$850, MATCH(B261, Paste_Here!A$2:A$850, 0))))), INDEX(Paste_Here!AI$2:AI$850, MATCH(B261, Paste_Here!A$2:A$850, 0)), ""), ""), "")</f>
        <v/>
      </c>
      <c r="AB261" s="66"/>
      <c r="AC261" s="76" t="str">
        <f>IFERROR(IF(B261&lt;&gt;"", IF(AND(INDEX(Paste_Here!AJ$2:AJ$850, MATCH(B261, Paste_Here!A$2:A$850, 0))&lt;&gt;"", ISNUMBER(VALUE(INDEX(Paste_Here!AJ$2:AJ$850, MATCH(B261, Paste_Here!A$2:A$850, 0))))), INDEX(Paste_Here!AJ$2:AJ$850, MATCH(B261, Paste_Here!A$2:A$850, 0)), ""), ""), "")</f>
        <v/>
      </c>
      <c r="AD261" s="66"/>
      <c r="AE261" s="76" t="str">
        <f>IFERROR(IF(B261&lt;&gt;"", IF(AND(INDEX(Paste_Here!AK$2:AK$850, MATCH(B261, Paste_Here!A$2:A$850, 0))&lt;&gt;"", ISNUMBER(VALUE(INDEX(Paste_Here!AK$2:AK$850, MATCH(B261, Paste_Here!A$2:A$850, 0))))), INDEX(Paste_Here!AK$2:AK$850, MATCH(B261, Paste_Here!A$2:A$850, 0)), ""), ""), "")</f>
        <v/>
      </c>
      <c r="AF261" s="66"/>
      <c r="AG261" s="76" t="str">
        <f>IFERROR(IF(B261&lt;&gt;"", IF(AND(INDEX(Paste_Here!AL$2:AL$850, MATCH(B261, Paste_Here!A$2:A$850, 0))&lt;&gt;"", ISNUMBER(VALUE(INDEX(Paste_Here!AL$2:AL$850, MATCH(B261, Paste_Here!A$2:A$850, 0))))), INDEX(Paste_Here!AL$2:AL$850, MATCH(B261, Paste_Here!A$2:A$850, 0)), ""), ""), "")</f>
        <v/>
      </c>
      <c r="AH261" s="66"/>
      <c r="AI261" s="76" t="str">
        <f>IFERROR(IF(B261&lt;&gt;"", IF(AND(INDEX(Paste_Here!AH$2:AH$850, MATCH(B261, Paste_Here!A$2:A$850, 0))&lt;&gt;"", ISNUMBER(VALUE(INDEX(Paste_Here!AH$2:AH$850, MATCH(B261, Paste_Here!A$2:A$850, 0))))), IF(VALUE(INDEX(Paste_Here!AH$2:AH$850, MATCH(B261, Paste_Here!A$2:A$850, 0)))=0, "", INDEX(Paste_Here!AH$2:AH$850, MATCH(B261, Paste_Here!A$2:A$850, 0))), ""), ""), "")</f>
        <v/>
      </c>
      <c r="AJ261" s="66"/>
      <c r="AK261" s="76" t="str">
        <f>IFERROR(IF(B261&lt;&gt;"", IF(AND(INDEX(Paste_Here!N$2:N$850, MATCH(B261, Paste_Here!A$2:A$850, 0))&lt;&gt;"", ISNUMBER(VALUE(INDEX(Paste_Here!N$2:N$850, MATCH(B261, Paste_Here!A$2:A$850, 0))))), INDEX(Paste_Here!N$2:N$850, MATCH(B261, Paste_Here!A$2:A$850, 0)), ""), ""), "")</f>
        <v/>
      </c>
      <c r="AL261" s="66"/>
      <c r="AM261" s="76" t="str">
        <f>IFERROR(IF(B261&lt;&gt;"", IF(AND(INDEX(Paste_Here!O$2:O$850, MATCH(B261, Paste_Here!A$2:A$850, 0))&lt;&gt;"", ISNUMBER(VALUE(INDEX(Paste_Here!O$2:O$850, MATCH(B261, Paste_Here!A$2:A$850, 0))))), INDEX(Paste_Here!O$2:O$850, MATCH(B261, Paste_Here!A$2:A$850, 0)), ""), ""), "")</f>
        <v/>
      </c>
      <c r="AN261" s="66"/>
      <c r="AO261" s="76"/>
      <c r="AP261" s="66"/>
      <c r="AQ261" s="76"/>
      <c r="AR261" s="66"/>
      <c r="AS261" s="76"/>
      <c r="AT261" s="66"/>
      <c r="AU261" s="66"/>
      <c r="AV261" s="76" t="str">
        <f t="shared" si="27"/>
        <v/>
      </c>
      <c r="AW261" s="66"/>
      <c r="AX261" s="76" t="str">
        <f>IFERROR(IF(B261&lt;&gt;"", IF(ISNUMBER(SEARCH("Revealed-Potential (Primary Focus)", LOWER(INDEX(Paste_Here!Z$2:Z$850, MATCH(B261, Paste_Here!A$2:A$850, 0))))), "Rev-Potential: Prim", IF(ISNUMBER(SEARCH("Revealed-Potential (Secondary Focus)", LOWER(INDEX(Paste_Here!Z$2:Z$850, MATCH(B261, Paste_Here!A$2:A$850, 0))))), "Rev-Potential: Sec", IF(ISNUMBER(SEARCH("Monitoring", LOWER(INDEX(Paste_Here!Z$2:Z$850, MATCH(B261, Paste_Here!A$2:A$850, 0))))), "Monitoring", IF(ISNUMBER(SEARCH("At-Promise (Secondary Focus)", LOWER(INDEX(Paste_Here!Z$2:Z$850, MATCH(B261, Paste_Here!A$2:A$850, 0))))), "At-Promise: Sec", IF(ISNUMBER(SEARCH("At-Promise (Primary Focus)", LOWER(INDEX(Paste_Here!Z$2:Z$850, MATCH(B261, Paste_Here!A$2:A$850, 0))))), "At-Promise: Prim", ""))))), ""), "")</f>
        <v/>
      </c>
      <c r="AY261" s="66"/>
      <c r="AZ261" s="76"/>
      <c r="BA261" s="66"/>
      <c r="BB261" s="76"/>
      <c r="BC261" s="66"/>
      <c r="BD261" s="76"/>
      <c r="BE261" s="66"/>
      <c r="BF261" s="76"/>
      <c r="BG261" s="66"/>
      <c r="BH261" s="76"/>
      <c r="BI261" s="66"/>
      <c r="BJ261" s="66"/>
      <c r="BK261" s="76" t="str">
        <f t="shared" si="28"/>
        <v/>
      </c>
      <c r="BL261" s="66"/>
      <c r="BM261" s="76" t="str">
        <f>IFERROR(IF(B261&lt;&gt;"", IF(AND(ISNUMBER(VALUE(SUBSTITUTE(SUBSTITUTE(Paste_Here!R261, "br", "-"), "L", ""))), VALUE(SUBSTITUTE(SUBSTITUTE(Paste_Here!R261, "br", "-"), "L", "")) &gt;= 1095), "Yes", IF(AND(ISNUMBER(VALUE(SUBSTITUTE(SUBSTITUTE(Paste_Here!R261, "br", "-"), "L", ""))), VALUE(SUBSTITUTE(SUBSTITUTE(Paste_Here!R261, "br", "-"), "L", "")) &lt;= 1094), "No", "")), ""), "")</f>
        <v/>
      </c>
      <c r="BN261" s="66"/>
      <c r="BO261" s="76" t="str">
        <f>IFERROR(IF(B261&lt;&gt;"", IF(COUNTIF(INDEX(Paste_Here!Y$2:AB$850, MATCH(B261, Paste_Here!A$2:A$850, 0), 0), "yes") &gt; 0, "Yes", IF(COUNTIF(INDEX(Paste_Here!Y$2:AB$850, MATCH(B261, Paste_Here!A$2:A$850, 0), 0), "no") &gt; 0, "No", "")), ""), "")</f>
        <v/>
      </c>
      <c r="BP261" s="66"/>
      <c r="BQ261" s="76" t="str">
        <f>IFERROR(IF(B261&lt;&gt;"", IF(AND(ISNUMBER(VALUE(SUBSTITUTE(SUBSTITUTE(Paste_Here!U261, "em", "-"), "q", ""))), VALUE(SUBSTITUTE(SUBSTITUTE(Paste_Here!U261, "em", "-"), "q", "")) &gt;= 910), "Yes", IF(AND(ISNUMBER(VALUE(SUBSTITUTE(SUBSTITUTE(Paste_Here!U261, "em", "-"), "q", ""))), VALUE(SUBSTITUTE(SUBSTITUTE(Paste_Here!U261, "em", "-"), "q", "")) &lt;= 909), "No", "")), ""), "")</f>
        <v/>
      </c>
      <c r="BR261" s="66"/>
      <c r="BS261" s="76" t="str">
        <f>IFERROR(IF(B261&lt;&gt;"", IF(AND(INDEX(Paste_Here!X$2:X$850, MATCH(B261, Paste_Here!A$2:A$850, 0))&lt;&gt;"", ISNUMBER(VALUE(INDEX(Paste_Here!X$2:X$850, MATCH(B261, Paste_Here!A$2:A$850, 0))))), INDEX(Paste_Here!X$2:X$850, MATCH(B261, Paste_Here!A$2:A$850, 0)), ""), ""), "")</f>
        <v/>
      </c>
      <c r="BT261" s="66"/>
      <c r="BU261" s="76" t="str">
        <f>IFERROR(IF(B261&lt;&gt;"", IF(ISNUMBER(VALUE(INDEX(Paste_Here!G$2:G$850, MATCH(B261, Paste_Here!A$2:A$850, 0)))), IF(VALUE(INDEX(Paste_Here!G$2:G$850, MATCH(B261, Paste_Here!A$2:A$850, 0)))=0, "No", IF(AND(VALUE(INDEX(Paste_Here!G$2:G$850, MATCH(B261, Paste_Here!A$2:A$850, 0)))&gt;=1, VALUE(INDEX(Paste_Here!G$2:G$850, MATCH(B261, Paste_Here!A$2:A$850, 0)))&lt;=4), VALUE(INDEX(Paste_Here!G$2:G$850, MATCH(B261, Paste_Here!A$2:A$850, 0))), "")), ""), ""), "")</f>
        <v/>
      </c>
      <c r="BV261" s="66"/>
      <c r="BW261" s="76" t="str">
        <f>IFERROR(IF(B261&lt;&gt;"", IF(ISNUMBER(VALUE(INDEX(Paste_Here!H$2:H$850, MATCH(B261, Paste_Here!A$2:A$850, 0)))), IF(VALUE(INDEX(Paste_Here!H$2:H$850, MATCH(B261, Paste_Here!A$2:A$850, 0)))=0, "No", IF(AND(VALUE(INDEX(Paste_Here!H$2:H$850, MATCH(B261, Paste_Here!A$2:A$850, 0)))&gt;=1, VALUE(INDEX(Paste_Here!H$2:H$850, MATCH(B261, Paste_Here!A$2:A$850, 0)))&lt;=4), VALUE(INDEX(Paste_Here!H$2:H$850, MATCH(B261, Paste_Here!A$2:A$850, 0))), "")), ""), ""), "")</f>
        <v/>
      </c>
      <c r="BX261" s="66"/>
      <c r="BY261" s="76"/>
      <c r="BZ261" s="66"/>
      <c r="CA261" s="76"/>
      <c r="CB261" s="66"/>
      <c r="CC261" s="66"/>
      <c r="CD261" s="76" t="str">
        <f t="shared" si="29"/>
        <v/>
      </c>
      <c r="CE261" s="66"/>
      <c r="CF261" s="76" t="str">
        <f>IFERROR(IF(B261&lt;&gt;"", IF(AND(INDEX(Paste_Here!P$2:P$850, MATCH(B261, Paste_Here!A$2:A$850, 0))&lt;&gt;"", ISNUMBER(VALUE(INDEX(Paste_Here!P$2:P$850, MATCH(B261, Paste_Here!A$2:A$850, 0))))), INDEX(Paste_Here!P$2:P$850, MATCH(B261, Paste_Here!A$2:A$850, 0)), ""), ""), "")</f>
        <v/>
      </c>
      <c r="CG261" s="66"/>
      <c r="CH261" s="76" t="str">
        <f>IFERROR(IF(B261&lt;&gt;"", IF(ISNUMBER(SEARCH("highrisk", LOWER(INDEX(Paste_Here!Q$2:Q$850, MATCH(B261, Paste_Here!A$2:A$850, 0))))), "High Risk", IF(ISNUMBER(SEARCH("lowrisk", LOWER(INDEX(Paste_Here!Q$2:Q$850, MATCH(B261, Paste_Here!A$2:A$850, 0))))), "Low Risk", IF(ISNUMBER(SEARCH("somerisk", LOWER(INDEX(Paste_Here!Q$2:Q$850, MATCH(B261, Paste_Here!A$2:A$850, 0))))), "Some Risk", ""))), ""), "")</f>
        <v/>
      </c>
      <c r="CI261" s="66"/>
      <c r="CJ261" s="76" t="str">
        <f>IFERROR(IF(B261&lt;&gt;"", IF(AND(INDEX(Paste_Here!AA$2:AA$850, MATCH(B261, Paste_Here!A$2:A$850, 0))&lt;&gt;"", ISNUMBER(VALUE(INDEX(Paste_Here!AA$2:AA$850, MATCH(B261, Paste_Here!A$2:A$850, 0))))), INDEX(Paste_Here!AA$2:AA$850, MATCH(B261, Paste_Here!A$2:A$850, 0)), ""), ""), "")</f>
        <v/>
      </c>
      <c r="CK261" s="66"/>
      <c r="CL261" s="76" t="str">
        <f>IFERROR(IF(B261&lt;&gt;"", IF(LOWER(INDEX(Paste_Here!AB$2:AB$850, MATCH(B261, Paste_Here!A$2:A$850, 0)))="approaching expectations", "Approaching", IF(LOWER(INDEX(Paste_Here!AB$2:AB$850, MATCH(B261, Paste_Here!A$2:A$850, 0)))="met expectations", "Met", IF(LOWER(INDEX(Paste_Here!AB$2:AB$850, MATCH(B261, Paste_Here!A$2:A$850, 0)))="exceeded expectations", "Exceeded", IF(LOWER(INDEX(Paste_Here!AB$2:AB$850, MATCH(B261, Paste_Here!A$2:A$850, 0)))="below expectations", "Below", "")))), ""), "")</f>
        <v/>
      </c>
      <c r="CM261" s="66"/>
      <c r="CN261" s="76" t="str">
        <f>IFERROR(IF(B261&lt;&gt;"", IF(AND(INDEX(Paste_Here!AC$2:AC$850, MATCH(B261, Paste_Here!A$2:A$850, 0))&lt;&gt;"", ISNUMBER(VALUE(INDEX(Paste_Here!AC$2:AC$850, MATCH(B261, Paste_Here!A$2:A$850, 0))))), INDEX(Paste_Here!AC$2:AC$850, MATCH(B261, Paste_Here!A$2:A$850, 0)), ""), ""), "")</f>
        <v/>
      </c>
      <c r="CO261" s="66"/>
      <c r="CP261" s="76"/>
      <c r="CQ261" s="66"/>
      <c r="CR261" s="76"/>
      <c r="CS261" s="66"/>
      <c r="CT261" s="76"/>
      <c r="CU261" s="66"/>
      <c r="CV261" s="76"/>
      <c r="CW261" s="66"/>
      <c r="CX261" s="76"/>
      <c r="CY261" s="66"/>
      <c r="CZ261" s="66"/>
      <c r="DA261" s="76" t="str">
        <f t="shared" si="30"/>
        <v/>
      </c>
      <c r="DB261" s="66"/>
      <c r="DC261" s="76" t="str">
        <f>IFERROR(IF(B261&lt;&gt;"", IF(AND(INDEX(Paste_Here!V$2:V$850, MATCH(B261, Paste_Here!A$2:A$850, 0))&lt;&gt;"", ISNUMBER(VALUE(INDEX(Paste_Here!V$2:V$850, MATCH(B261, Paste_Here!A$2:A$850, 0))))), INDEX(Paste_Here!V$2:V$850, MATCH(B261, Paste_Here!A$2:A$850, 0)), ""), ""), "")</f>
        <v/>
      </c>
      <c r="DD261" s="66"/>
      <c r="DE261" s="76" t="str">
        <f>IFERROR(IF(B261&lt;&gt;"", IF(ISNUMBER(SEARCH("highrisk", LOWER(INDEX(Paste_Here!W$2:W$850, MATCH(B261, Paste_Here!A$2:A$850, 0))))), "High Risk", IF(ISNUMBER(SEARCH("lowrisk", LOWER(INDEX(Paste_Here!W$2:W$850, MATCH(B261, Paste_Here!A$2:A$850, 0))))), "Low Risk", IF(ISNUMBER(SEARCH("somerisk", LOWER(INDEX(Paste_Here!W$2:W$850, MATCH(B261, Paste_Here!A$2:A$850, 0))))), "Some Risk", ""))), ""), "")</f>
        <v/>
      </c>
      <c r="DF261" s="66"/>
      <c r="DG261" s="76" t="str">
        <f>IFERROR(IF(B261&lt;&gt;"", IF(AND(INDEX(Paste_Here!S$2:S$850, MATCH(B261, Paste_Here!A$2:A$850, 0))&lt;&gt;"", ISNUMBER(VALUE(INDEX(Paste_Here!S$2:S$850, MATCH(B261, Paste_Here!A$2:A$850, 0))))), INDEX(Paste_Here!S$2:S$850, MATCH(B261, Paste_Here!A$2:A$850, 0)), ""), ""), "")</f>
        <v/>
      </c>
      <c r="DH261" s="66"/>
      <c r="DI261" s="76" t="str">
        <f>IFERROR(IF(B261&lt;&gt;"", IF(ISNUMBER(SEARCH("highrisk", LOWER(INDEX(Paste_Here!T$2:T$850, MATCH(B261, Paste_Here!A$2:A$850, 0))))), "High Risk", IF(ISNUMBER(SEARCH("lowrisk", LOWER(INDEX(Paste_Here!T$2:T$850, MATCH(B261, Paste_Here!A$2:A$850, 0))))), "Low Risk", IF(ISNUMBER(SEARCH("somerisk", LOWER(INDEX(Paste_Here!T$2:T$850, MATCH(B261, Paste_Here!A$2:A$850, 0))))), "Some Risk", ""))), ""), "")</f>
        <v/>
      </c>
      <c r="DJ261" s="66"/>
      <c r="DK261" s="76" t="str">
        <f>IFERROR(IF(B261&lt;&gt;"", IF(AND(INDEX(Paste_Here!AD$2:AD$850, MATCH(B261, Paste_Here!A$2:A$850, 0))&lt;&gt;"", ISNUMBER(VALUE(INDEX(Paste_Here!AD$2:AD$850, MATCH(B261, Paste_Here!A$2:A$850, 0))))), INDEX(Paste_Here!AD$2:AD$850, MATCH(B261, Paste_Here!A$2:A$850, 0)), ""), ""), "")</f>
        <v/>
      </c>
      <c r="DL261" s="66"/>
      <c r="DM261" s="76" t="str">
        <f>IFERROR(IF(B261&lt;&gt;"", IF(LOWER(INDEX(Paste_Here!AE$2:AE$850, MATCH(B261, Paste_Here!A$2:A$850, 0)))="approaching expectations", "Approaching", IF(LOWER(INDEX(Paste_Here!AE$2:AE$850, MATCH(B261, Paste_Here!A$2:A$850, 0)))="met expectations", "Met", IF(LOWER(INDEX(Paste_Here!AE$2:AE$850, MATCH(B261, Paste_Here!A$2:A$850, 0)))="exceeded expectations", "Exceeded", IF(LOWER(INDEX(Paste_Here!AE$2:AE$850, MATCH(B261, Paste_Here!A$2:A$850, 0)))="below expectations", "Below", "")))), ""), "")</f>
        <v/>
      </c>
      <c r="DN261" s="66"/>
      <c r="DO261" s="76"/>
      <c r="DP261" s="66"/>
      <c r="DQ261" s="76"/>
      <c r="DR261" s="66"/>
      <c r="DS261" s="76"/>
      <c r="DT261" s="66"/>
      <c r="DU261" s="76"/>
      <c r="DV261" s="66"/>
      <c r="DW261" s="66"/>
      <c r="DX261" s="76" t="str">
        <f t="shared" si="31"/>
        <v/>
      </c>
      <c r="DY261" s="66"/>
      <c r="DZ261" s="76"/>
      <c r="EA261" s="66"/>
      <c r="EB261" s="76"/>
      <c r="EC261" s="66"/>
      <c r="ED261" s="76" t="str">
        <f>IFERROR(IF(B261&lt;&gt;"", IF(AND(INDEX(Paste_Here!AF$2:AF$850, MATCH(B261, Paste_Here!A$2:A$850, 0))&lt;&gt;"", ISNUMBER(VALUE(INDEX(Paste_Here!AF$2:AF$850, MATCH(B261, Paste_Here!A$2:A$850, 0))))), INDEX(Paste_Here!AF$2:AF$850, MATCH(B261, Paste_Here!A$2:A$850, 0)), ""), ""), "")</f>
        <v/>
      </c>
      <c r="EE261" s="66"/>
      <c r="EF261" s="76"/>
      <c r="EG261" s="66"/>
      <c r="EH261" s="76"/>
      <c r="EI261" s="66"/>
      <c r="EJ261" s="76" t="str">
        <f>IFERROR(IF(B261&lt;&gt;"", IF(AND(INDEX(Paste_Here!AG$2:AG$850, MATCH(B261, Paste_Here!A$2:A$850, 0))&lt;&gt;"", ISNUMBER(VALUE(INDEX(Paste_Here!AG$2:AG$850, MATCH(B261, Paste_Here!A$2:A$850, 0))))), INDEX(Paste_Here!AG$2:AG$850, MATCH(B261, Paste_Here!A$2:A$850, 0)), ""), ""), "")</f>
        <v/>
      </c>
      <c r="EK261" s="66"/>
      <c r="EL261" s="76"/>
      <c r="EM261" s="66"/>
      <c r="EN261" s="76"/>
      <c r="EO261" s="66"/>
      <c r="EP261" s="76"/>
      <c r="EQ261" s="66"/>
      <c r="ER261" s="76"/>
      <c r="ES261" s="66"/>
      <c r="ET261" s="66"/>
      <c r="EU261" s="76"/>
      <c r="EV261" s="66"/>
      <c r="EW261" s="76"/>
      <c r="EX261" s="66"/>
      <c r="EY261" s="76"/>
      <c r="EZ261" s="66"/>
      <c r="FA261" s="76"/>
      <c r="FB261" s="66"/>
      <c r="FC261" s="76"/>
      <c r="FD261" s="66"/>
      <c r="FE261" s="76"/>
      <c r="FF261" s="66"/>
      <c r="FG261" s="76"/>
      <c r="FH261" s="66"/>
      <c r="FI261" s="76"/>
      <c r="FJ261" s="66"/>
      <c r="FK261" s="76"/>
      <c r="FL261" s="66"/>
      <c r="FM261" s="76"/>
      <c r="FN261" s="66"/>
      <c r="FO261" s="76"/>
      <c r="FP261" s="66"/>
      <c r="FQ261" s="76"/>
      <c r="FR261" s="66"/>
      <c r="FS261" s="76"/>
      <c r="FT261" s="66"/>
      <c r="FU261" s="76"/>
      <c r="FV261" s="66"/>
      <c r="FW261" s="76"/>
      <c r="FX261" s="66"/>
      <c r="FY261" s="76"/>
      <c r="FZ261" s="66"/>
      <c r="GA261" s="76"/>
      <c r="GB261" s="66"/>
      <c r="GC261" s="76"/>
      <c r="GD261" s="66"/>
      <c r="GE261" s="76"/>
      <c r="GF261" s="66"/>
      <c r="GG261" s="76"/>
      <c r="GH261" s="66"/>
      <c r="GI261" s="76"/>
      <c r="GJ261" s="66"/>
      <c r="GK261" s="76"/>
      <c r="GL261" s="66"/>
      <c r="GM261" s="76"/>
      <c r="GN261" s="66"/>
      <c r="GO261" s="76"/>
      <c r="GP261" s="66"/>
      <c r="GQ261" s="76"/>
      <c r="GR261" s="66"/>
      <c r="GS261" s="76"/>
      <c r="GT261" s="66"/>
      <c r="GU261" s="76"/>
      <c r="GV261" s="66"/>
      <c r="GW261" s="76"/>
      <c r="GX261" s="66"/>
      <c r="GY261" s="76"/>
      <c r="GZ261" s="66"/>
      <c r="HA261" s="76"/>
      <c r="HB261" s="66"/>
      <c r="HC261" s="76"/>
      <c r="HD261" s="66"/>
      <c r="HE261" s="76"/>
      <c r="HF261" s="66"/>
      <c r="HG261" s="76"/>
      <c r="HH261" s="66"/>
      <c r="HI261" s="76"/>
      <c r="HJ261" s="66"/>
      <c r="HK261" s="76"/>
      <c r="HL261" s="66"/>
      <c r="HM261" s="76"/>
      <c r="HN261" s="66"/>
      <c r="HO261" s="76"/>
      <c r="HP261" s="66"/>
      <c r="HQ261" s="76"/>
      <c r="HR261" s="66"/>
      <c r="HS261" s="76"/>
      <c r="HT261" s="66"/>
      <c r="HU261" s="76"/>
      <c r="HV261" s="66"/>
      <c r="HW261" s="76"/>
      <c r="HX261" s="66"/>
      <c r="HY261" s="76"/>
      <c r="HZ261" s="66"/>
      <c r="IA261" s="76"/>
      <c r="IB261" s="66"/>
      <c r="IC261" s="76"/>
      <c r="ID261" s="66"/>
      <c r="IE261" s="76"/>
      <c r="IF261" s="66"/>
      <c r="IG261" s="76"/>
      <c r="IH261" s="66"/>
      <c r="II261" s="76"/>
      <c r="IJ261" s="66"/>
      <c r="IK261" s="76"/>
      <c r="IL261" s="66"/>
      <c r="IM261" s="76"/>
      <c r="IN261" s="66"/>
      <c r="IO261" s="76"/>
      <c r="IP261" s="66"/>
      <c r="IQ261" s="76"/>
      <c r="IR261" s="66"/>
      <c r="IS261" s="76"/>
      <c r="IT261" s="66"/>
      <c r="IU261" s="76"/>
      <c r="IV261" s="66"/>
      <c r="IW261" s="76"/>
      <c r="IX261" s="66"/>
      <c r="IY261" s="76"/>
      <c r="IZ261" s="66"/>
      <c r="JA261" s="76"/>
      <c r="JB261" s="66"/>
      <c r="JC261" s="76"/>
      <c r="JD261" s="66"/>
      <c r="JE261" s="76"/>
      <c r="JF261" s="66"/>
      <c r="JG261" s="76"/>
      <c r="JH261" s="66"/>
      <c r="JI261" s="76"/>
      <c r="JJ261" s="66"/>
      <c r="JK261" s="76"/>
      <c r="JL261" s="66"/>
      <c r="JM261" s="76"/>
      <c r="JN261" s="66"/>
      <c r="JO261" s="76"/>
      <c r="JP261" s="66"/>
      <c r="JQ261" s="76"/>
      <c r="JR261" s="66"/>
      <c r="JS261" s="76"/>
      <c r="JT261" s="66"/>
      <c r="JU261" s="76"/>
      <c r="JV261" s="66"/>
      <c r="JW261" s="76"/>
      <c r="JX261" s="66"/>
      <c r="JY261" s="76"/>
      <c r="JZ261" s="66"/>
      <c r="KA261" s="76"/>
      <c r="KB261" s="66"/>
      <c r="KC261" s="76"/>
      <c r="KD261" s="66"/>
      <c r="KE261" s="76"/>
      <c r="KF261" s="66"/>
      <c r="KG261" s="76"/>
      <c r="KH261" s="66"/>
      <c r="KI261" s="76"/>
      <c r="KJ261" s="66"/>
      <c r="KK261" s="76"/>
      <c r="KL261" s="66"/>
      <c r="KM261" s="76"/>
      <c r="KN261" s="66"/>
      <c r="KO261" s="76"/>
      <c r="KP261" s="66"/>
      <c r="KQ261" s="76"/>
      <c r="KR261" s="66"/>
      <c r="KS261" s="76"/>
      <c r="KT261" s="66"/>
      <c r="KU261" s="76"/>
      <c r="KV261" s="66"/>
      <c r="KW261" s="76"/>
      <c r="KX261" s="66"/>
      <c r="KY261" s="76"/>
      <c r="KZ261" s="66"/>
      <c r="LA261" s="76"/>
      <c r="LB261" s="66"/>
      <c r="LC261" s="76"/>
      <c r="LD261" s="66"/>
      <c r="LE261" s="76"/>
      <c r="LF261" s="66"/>
      <c r="LG261" s="76"/>
      <c r="LH261" s="66"/>
      <c r="LI261" s="76"/>
      <c r="LJ261" s="66"/>
      <c r="LK261" s="76"/>
      <c r="LL261" s="66"/>
      <c r="LM261" s="76"/>
      <c r="LN261" s="66"/>
      <c r="LO261" s="76"/>
      <c r="LP261" s="66"/>
      <c r="LQ261" s="76"/>
      <c r="LR261" s="66"/>
      <c r="LS261" s="76"/>
      <c r="LT261" s="66"/>
      <c r="LU261" s="76"/>
      <c r="LV261" s="66"/>
      <c r="LW261" s="76"/>
      <c r="LX261" s="66"/>
      <c r="LY261" s="76"/>
      <c r="LZ261" s="66"/>
      <c r="MA261" s="76"/>
      <c r="MB261" s="66"/>
      <c r="MC261" s="76"/>
      <c r="MD261" s="66"/>
      <c r="MG261" s="1" t="str" cm="1">
        <f t="array" ref="MG261">IFERROR(INDEX(Paste_Here!$B$2:$B$850, MATCH(0, COUNTIF(MG$4:MG260, Paste_Here!$B$2:$B$850) + IF(Paste_Here!$B$2:$B$850="", 1, 0), 0)), "")</f>
        <v/>
      </c>
      <c r="MH261" s="1" t="str">
        <f>IF(MG261&lt;&gt;"", INDEX(Paste_Here!$A$2:$A$850, MATCH(MG261, Paste_Here!$B$2:$B$850, 0)), "")</f>
        <v/>
      </c>
      <c r="MI261" s="1" t="str">
        <f t="shared" si="32"/>
        <v/>
      </c>
      <c r="MJ261" s="1" t="str" cm="1">
        <f t="array" ref="MJ261">IFERROR(INDEX($MI$5:$MI$850, MATCH(SMALL(IF($MI$5:$MI$850&lt;&gt;"", COUNTIF($MI$5:$MI$850, "&lt;"&amp;$MI$5:$MI$850)+1), ROW()-ROW($MJ$5)+1), COUNTIF($MI$5:$MI$850, "&lt;"&amp;$MI$5:$MI$850)+1, 0)), "")</f>
        <v/>
      </c>
    </row>
    <row r="262" spans="1:348">
      <c r="A262" s="66"/>
      <c r="B262" s="76" t="str">
        <f t="shared" ref="B262:B325" si="33">MJ262</f>
        <v/>
      </c>
      <c r="C262" s="66"/>
      <c r="D262" s="76" t="str">
        <f>IFERROR(IF(B262&lt;&gt;"", IF(AND(INDEX(Paste_Here!B$2:B$850, MATCH(B262, Paste_Here!A$2:A$850, 0))&lt;&gt;"", ISNUMBER(VALUE(INDEX(Paste_Here!B$2:B$850, MATCH(B262, Paste_Here!A$2:A$850, 0))))), INDEX(Paste_Here!B$2:B$850, MATCH(B262, Paste_Here!A$2:A$850, 0)), ""), ""), "")</f>
        <v/>
      </c>
      <c r="E262" s="66"/>
      <c r="F262" s="76" t="str">
        <f>IFERROR(IF(B262&lt;&gt;"", IF(ISTEXT(INDEX(Paste_Here!K$2:K$850, MATCH(B262, Paste_Here!A$2:A$850, 0))), INDEX(Paste_Here!K$2:K$850, MATCH(B262, Paste_Here!A$2:A$850, 0)), ""), ""), "")</f>
        <v/>
      </c>
      <c r="G262" s="66"/>
      <c r="H262" s="76" t="str">
        <f>IFERROR(IF(B262&lt;&gt;"", IF(ISTEXT(INDEX(Paste_Here!C$2:C$850, MATCH(B262, Paste_Here!A$2:A$850, 0))), INDEX(Paste_Here!C$2:C$850, MATCH(B262, Paste_Here!A$2:A$850, 0)), ""), ""), "")</f>
        <v/>
      </c>
      <c r="I262" s="66"/>
      <c r="J262" s="76" t="str">
        <f>IFERROR(IF(B262&lt;&gt;"", IF(ISNUMBER(SEARCH("s", LOWER(INDEX(Paste_Here!M$2:M$850, MATCH(B262, Paste_Here!A$2:A$850, 0))))), "Yes", IF(INDEX(Paste_Here!M$2:M$850, MATCH(B262, Paste_Here!A$2:A$850, 0))&lt;&gt;"", "No", "")), ""), "")</f>
        <v/>
      </c>
      <c r="K262" s="66"/>
      <c r="L262" s="76" t="str">
        <f>IFERROR(IF(B262&lt;&gt;"", IF(ISNUMBER(SEARCH("yes", LOWER(INDEX(Paste_Here!E$2:E$850, MATCH(B262, Paste_Here!A$2:A$850, 0))))), "Yes", IF(ISNUMBER(SEARCH("no", LOWER(INDEX(Paste_Here!E$2:E$850, MATCH(B262, Paste_Here!A$2:A$850, 0))))), "No", "")), ""), "")</f>
        <v/>
      </c>
      <c r="M262" s="66"/>
      <c r="N262" s="76" t="str">
        <f>IFERROR(IF(B262&lt;&gt;"", IF(ISNUMBER(SEARCH("yes", LOWER(INDEX(Paste_Here!F$2:F$850, MATCH(B262, Paste_Here!A$2:A$850, 0))))), "Yes", IF(ISNUMBER(SEARCH("no", LOWER(INDEX(Paste_Here!F$2:F$850, MATCH(B262, Paste_Here!A$2:A$850, 0))))), "No", "")), ""), "")</f>
        <v/>
      </c>
      <c r="O262" s="66"/>
      <c r="P262" s="76" t="str">
        <f>IFERROR(IF(B262&lt;&gt;"", IF(ISNUMBER(SEARCH("yes", LOWER(INDEX(Paste_Here!L$2:L$850, MATCH(B262, Paste_Here!A$2:A$850, 0))))), "Yes", IF(ISNUMBER(SEARCH("no", LOWER(INDEX(Paste_Here!L$2:L$850, MATCH(B262, Paste_Here!A$2:A$850, 0))))), "No", "")), ""), "")</f>
        <v/>
      </c>
      <c r="Q262" s="66"/>
      <c r="R262" s="76" t="str">
        <f>IFERROR(IF(B262&lt;&gt;"", IF(ISNUMBER(SEARCH("transitional 2", LOWER(INDEX(Paste_Here!D$2:D$850, MATCH(B262, Paste_Here!A$2:A$850, 0))))), "T2", IF(ISNUMBER(SEARCH("transitional 1", LOWER(INDEX(Paste_Here!D$2:D$850, MATCH(B262, Paste_Here!A$2:A$850, 0))))), "T1", IF(ISNUMBER(SEARCH("waived ell services", LOWER(INDEX(Paste_Here!D$2:D$850, MATCH(B262, Paste_Here!A$2:A$850, 0))))), "W", IF(ISNUMBER(SEARCH("english language learner", LOWER(INDEX(Paste_Here!D$2:D$850, MATCH(B262, Paste_Here!A$2:A$850, 0))))), "L", "")))), ""), "")</f>
        <v/>
      </c>
      <c r="S262" s="66"/>
      <c r="T262" s="76" t="str">
        <f>IFERROR(IF(B262&lt;&gt;"", IF(ISNUMBER(SEARCH("yes", LOWER(INDEX(Paste_Here!I$2:I$850, MATCH(B262, Paste_Here!A$2:A$850, 0))))), "Yes", IF(ISNUMBER(SEARCH("no", LOWER(INDEX(Paste_Here!I$2:I$850, MATCH(B262, Paste_Here!A$2:A$850, 0))))), "No", "")), ""), "")</f>
        <v/>
      </c>
      <c r="U262" s="66"/>
      <c r="V262" s="76" t="str">
        <f>IFERROR(IF(B262&lt;&gt;"", IF(ISTEXT(INDEX(Paste_Here!J$2:J$850, MATCH(B262, Paste_Here!A$2:A$850, 0))), VALUE(INDEX(Paste_Here!J$2:J$850, MATCH(B262, Paste_Here!A$2:A$850, 0))), ""), ""), "")</f>
        <v/>
      </c>
      <c r="W262" s="66"/>
      <c r="X262" s="66"/>
      <c r="Y262" s="76" t="str">
        <f t="shared" ref="Y262:Y325" si="34">B262</f>
        <v/>
      </c>
      <c r="Z262" s="66"/>
      <c r="AA262" s="76" t="str">
        <f>IFERROR(IF(B262&lt;&gt;"", IF(AND(INDEX(Paste_Here!AI$2:AI$850, MATCH(B262, Paste_Here!A$2:A$850, 0))&lt;&gt;"", ISNUMBER(VALUE(INDEX(Paste_Here!AI$2:AI$850, MATCH(B262, Paste_Here!A$2:A$850, 0))))), INDEX(Paste_Here!AI$2:AI$850, MATCH(B262, Paste_Here!A$2:A$850, 0)), ""), ""), "")</f>
        <v/>
      </c>
      <c r="AB262" s="66"/>
      <c r="AC262" s="76" t="str">
        <f>IFERROR(IF(B262&lt;&gt;"", IF(AND(INDEX(Paste_Here!AJ$2:AJ$850, MATCH(B262, Paste_Here!A$2:A$850, 0))&lt;&gt;"", ISNUMBER(VALUE(INDEX(Paste_Here!AJ$2:AJ$850, MATCH(B262, Paste_Here!A$2:A$850, 0))))), INDEX(Paste_Here!AJ$2:AJ$850, MATCH(B262, Paste_Here!A$2:A$850, 0)), ""), ""), "")</f>
        <v/>
      </c>
      <c r="AD262" s="66"/>
      <c r="AE262" s="76" t="str">
        <f>IFERROR(IF(B262&lt;&gt;"", IF(AND(INDEX(Paste_Here!AK$2:AK$850, MATCH(B262, Paste_Here!A$2:A$850, 0))&lt;&gt;"", ISNUMBER(VALUE(INDEX(Paste_Here!AK$2:AK$850, MATCH(B262, Paste_Here!A$2:A$850, 0))))), INDEX(Paste_Here!AK$2:AK$850, MATCH(B262, Paste_Here!A$2:A$850, 0)), ""), ""), "")</f>
        <v/>
      </c>
      <c r="AF262" s="66"/>
      <c r="AG262" s="76" t="str">
        <f>IFERROR(IF(B262&lt;&gt;"", IF(AND(INDEX(Paste_Here!AL$2:AL$850, MATCH(B262, Paste_Here!A$2:A$850, 0))&lt;&gt;"", ISNUMBER(VALUE(INDEX(Paste_Here!AL$2:AL$850, MATCH(B262, Paste_Here!A$2:A$850, 0))))), INDEX(Paste_Here!AL$2:AL$850, MATCH(B262, Paste_Here!A$2:A$850, 0)), ""), ""), "")</f>
        <v/>
      </c>
      <c r="AH262" s="66"/>
      <c r="AI262" s="76" t="str">
        <f>IFERROR(IF(B262&lt;&gt;"", IF(AND(INDEX(Paste_Here!AH$2:AH$850, MATCH(B262, Paste_Here!A$2:A$850, 0))&lt;&gt;"", ISNUMBER(VALUE(INDEX(Paste_Here!AH$2:AH$850, MATCH(B262, Paste_Here!A$2:A$850, 0))))), IF(VALUE(INDEX(Paste_Here!AH$2:AH$850, MATCH(B262, Paste_Here!A$2:A$850, 0)))=0, "", INDEX(Paste_Here!AH$2:AH$850, MATCH(B262, Paste_Here!A$2:A$850, 0))), ""), ""), "")</f>
        <v/>
      </c>
      <c r="AJ262" s="66"/>
      <c r="AK262" s="76" t="str">
        <f>IFERROR(IF(B262&lt;&gt;"", IF(AND(INDEX(Paste_Here!N$2:N$850, MATCH(B262, Paste_Here!A$2:A$850, 0))&lt;&gt;"", ISNUMBER(VALUE(INDEX(Paste_Here!N$2:N$850, MATCH(B262, Paste_Here!A$2:A$850, 0))))), INDEX(Paste_Here!N$2:N$850, MATCH(B262, Paste_Here!A$2:A$850, 0)), ""), ""), "")</f>
        <v/>
      </c>
      <c r="AL262" s="66"/>
      <c r="AM262" s="76" t="str">
        <f>IFERROR(IF(B262&lt;&gt;"", IF(AND(INDEX(Paste_Here!O$2:O$850, MATCH(B262, Paste_Here!A$2:A$850, 0))&lt;&gt;"", ISNUMBER(VALUE(INDEX(Paste_Here!O$2:O$850, MATCH(B262, Paste_Here!A$2:A$850, 0))))), INDEX(Paste_Here!O$2:O$850, MATCH(B262, Paste_Here!A$2:A$850, 0)), ""), ""), "")</f>
        <v/>
      </c>
      <c r="AN262" s="66"/>
      <c r="AO262" s="76"/>
      <c r="AP262" s="66"/>
      <c r="AQ262" s="76"/>
      <c r="AR262" s="66"/>
      <c r="AS262" s="76"/>
      <c r="AT262" s="66"/>
      <c r="AU262" s="66"/>
      <c r="AV262" s="76" t="str">
        <f t="shared" ref="AV262:AV325" si="35">B262</f>
        <v/>
      </c>
      <c r="AW262" s="66"/>
      <c r="AX262" s="76" t="str">
        <f>IFERROR(IF(B262&lt;&gt;"", IF(ISNUMBER(SEARCH("Revealed-Potential (Primary Focus)", LOWER(INDEX(Paste_Here!Z$2:Z$850, MATCH(B262, Paste_Here!A$2:A$850, 0))))), "Rev-Potential: Prim", IF(ISNUMBER(SEARCH("Revealed-Potential (Secondary Focus)", LOWER(INDEX(Paste_Here!Z$2:Z$850, MATCH(B262, Paste_Here!A$2:A$850, 0))))), "Rev-Potential: Sec", IF(ISNUMBER(SEARCH("Monitoring", LOWER(INDEX(Paste_Here!Z$2:Z$850, MATCH(B262, Paste_Here!A$2:A$850, 0))))), "Monitoring", IF(ISNUMBER(SEARCH("At-Promise (Secondary Focus)", LOWER(INDEX(Paste_Here!Z$2:Z$850, MATCH(B262, Paste_Here!A$2:A$850, 0))))), "At-Promise: Sec", IF(ISNUMBER(SEARCH("At-Promise (Primary Focus)", LOWER(INDEX(Paste_Here!Z$2:Z$850, MATCH(B262, Paste_Here!A$2:A$850, 0))))), "At-Promise: Prim", ""))))), ""), "")</f>
        <v/>
      </c>
      <c r="AY262" s="66"/>
      <c r="AZ262" s="76"/>
      <c r="BA262" s="66"/>
      <c r="BB262" s="76"/>
      <c r="BC262" s="66"/>
      <c r="BD262" s="76"/>
      <c r="BE262" s="66"/>
      <c r="BF262" s="76"/>
      <c r="BG262" s="66"/>
      <c r="BH262" s="76"/>
      <c r="BI262" s="66"/>
      <c r="BJ262" s="66"/>
      <c r="BK262" s="76" t="str">
        <f t="shared" ref="BK262:BK325" si="36">B262</f>
        <v/>
      </c>
      <c r="BL262" s="66"/>
      <c r="BM262" s="76" t="str">
        <f>IFERROR(IF(B262&lt;&gt;"", IF(AND(ISNUMBER(VALUE(SUBSTITUTE(SUBSTITUTE(Paste_Here!R262, "br", "-"), "L", ""))), VALUE(SUBSTITUTE(SUBSTITUTE(Paste_Here!R262, "br", "-"), "L", "")) &gt;= 1095), "Yes", IF(AND(ISNUMBER(VALUE(SUBSTITUTE(SUBSTITUTE(Paste_Here!R262, "br", "-"), "L", ""))), VALUE(SUBSTITUTE(SUBSTITUTE(Paste_Here!R262, "br", "-"), "L", "")) &lt;= 1094), "No", "")), ""), "")</f>
        <v/>
      </c>
      <c r="BN262" s="66"/>
      <c r="BO262" s="76" t="str">
        <f>IFERROR(IF(B262&lt;&gt;"", IF(COUNTIF(INDEX(Paste_Here!Y$2:AB$850, MATCH(B262, Paste_Here!A$2:A$850, 0), 0), "yes") &gt; 0, "Yes", IF(COUNTIF(INDEX(Paste_Here!Y$2:AB$850, MATCH(B262, Paste_Here!A$2:A$850, 0), 0), "no") &gt; 0, "No", "")), ""), "")</f>
        <v/>
      </c>
      <c r="BP262" s="66"/>
      <c r="BQ262" s="76" t="str">
        <f>IFERROR(IF(B262&lt;&gt;"", IF(AND(ISNUMBER(VALUE(SUBSTITUTE(SUBSTITUTE(Paste_Here!U262, "em", "-"), "q", ""))), VALUE(SUBSTITUTE(SUBSTITUTE(Paste_Here!U262, "em", "-"), "q", "")) &gt;= 910), "Yes", IF(AND(ISNUMBER(VALUE(SUBSTITUTE(SUBSTITUTE(Paste_Here!U262, "em", "-"), "q", ""))), VALUE(SUBSTITUTE(SUBSTITUTE(Paste_Here!U262, "em", "-"), "q", "")) &lt;= 909), "No", "")), ""), "")</f>
        <v/>
      </c>
      <c r="BR262" s="66"/>
      <c r="BS262" s="76" t="str">
        <f>IFERROR(IF(B262&lt;&gt;"", IF(AND(INDEX(Paste_Here!X$2:X$850, MATCH(B262, Paste_Here!A$2:A$850, 0))&lt;&gt;"", ISNUMBER(VALUE(INDEX(Paste_Here!X$2:X$850, MATCH(B262, Paste_Here!A$2:A$850, 0))))), INDEX(Paste_Here!X$2:X$850, MATCH(B262, Paste_Here!A$2:A$850, 0)), ""), ""), "")</f>
        <v/>
      </c>
      <c r="BT262" s="66"/>
      <c r="BU262" s="76" t="str">
        <f>IFERROR(IF(B262&lt;&gt;"", IF(ISNUMBER(VALUE(INDEX(Paste_Here!G$2:G$850, MATCH(B262, Paste_Here!A$2:A$850, 0)))), IF(VALUE(INDEX(Paste_Here!G$2:G$850, MATCH(B262, Paste_Here!A$2:A$850, 0)))=0, "No", IF(AND(VALUE(INDEX(Paste_Here!G$2:G$850, MATCH(B262, Paste_Here!A$2:A$850, 0)))&gt;=1, VALUE(INDEX(Paste_Here!G$2:G$850, MATCH(B262, Paste_Here!A$2:A$850, 0)))&lt;=4), VALUE(INDEX(Paste_Here!G$2:G$850, MATCH(B262, Paste_Here!A$2:A$850, 0))), "")), ""), ""), "")</f>
        <v/>
      </c>
      <c r="BV262" s="66"/>
      <c r="BW262" s="76" t="str">
        <f>IFERROR(IF(B262&lt;&gt;"", IF(ISNUMBER(VALUE(INDEX(Paste_Here!H$2:H$850, MATCH(B262, Paste_Here!A$2:A$850, 0)))), IF(VALUE(INDEX(Paste_Here!H$2:H$850, MATCH(B262, Paste_Here!A$2:A$850, 0)))=0, "No", IF(AND(VALUE(INDEX(Paste_Here!H$2:H$850, MATCH(B262, Paste_Here!A$2:A$850, 0)))&gt;=1, VALUE(INDEX(Paste_Here!H$2:H$850, MATCH(B262, Paste_Here!A$2:A$850, 0)))&lt;=4), VALUE(INDEX(Paste_Here!H$2:H$850, MATCH(B262, Paste_Here!A$2:A$850, 0))), "")), ""), ""), "")</f>
        <v/>
      </c>
      <c r="BX262" s="66"/>
      <c r="BY262" s="76"/>
      <c r="BZ262" s="66"/>
      <c r="CA262" s="76"/>
      <c r="CB262" s="66"/>
      <c r="CC262" s="66"/>
      <c r="CD262" s="76" t="str">
        <f t="shared" ref="CD262:CD325" si="37">AV262</f>
        <v/>
      </c>
      <c r="CE262" s="66"/>
      <c r="CF262" s="76" t="str">
        <f>IFERROR(IF(B262&lt;&gt;"", IF(AND(INDEX(Paste_Here!P$2:P$850, MATCH(B262, Paste_Here!A$2:A$850, 0))&lt;&gt;"", ISNUMBER(VALUE(INDEX(Paste_Here!P$2:P$850, MATCH(B262, Paste_Here!A$2:A$850, 0))))), INDEX(Paste_Here!P$2:P$850, MATCH(B262, Paste_Here!A$2:A$850, 0)), ""), ""), "")</f>
        <v/>
      </c>
      <c r="CG262" s="66"/>
      <c r="CH262" s="76" t="str">
        <f>IFERROR(IF(B262&lt;&gt;"", IF(ISNUMBER(SEARCH("highrisk", LOWER(INDEX(Paste_Here!Q$2:Q$850, MATCH(B262, Paste_Here!A$2:A$850, 0))))), "High Risk", IF(ISNUMBER(SEARCH("lowrisk", LOWER(INDEX(Paste_Here!Q$2:Q$850, MATCH(B262, Paste_Here!A$2:A$850, 0))))), "Low Risk", IF(ISNUMBER(SEARCH("somerisk", LOWER(INDEX(Paste_Here!Q$2:Q$850, MATCH(B262, Paste_Here!A$2:A$850, 0))))), "Some Risk", ""))), ""), "")</f>
        <v/>
      </c>
      <c r="CI262" s="66"/>
      <c r="CJ262" s="76" t="str">
        <f>IFERROR(IF(B262&lt;&gt;"", IF(AND(INDEX(Paste_Here!AA$2:AA$850, MATCH(B262, Paste_Here!A$2:A$850, 0))&lt;&gt;"", ISNUMBER(VALUE(INDEX(Paste_Here!AA$2:AA$850, MATCH(B262, Paste_Here!A$2:A$850, 0))))), INDEX(Paste_Here!AA$2:AA$850, MATCH(B262, Paste_Here!A$2:A$850, 0)), ""), ""), "")</f>
        <v/>
      </c>
      <c r="CK262" s="66"/>
      <c r="CL262" s="76" t="str">
        <f>IFERROR(IF(B262&lt;&gt;"", IF(LOWER(INDEX(Paste_Here!AB$2:AB$850, MATCH(B262, Paste_Here!A$2:A$850, 0)))="approaching expectations", "Approaching", IF(LOWER(INDEX(Paste_Here!AB$2:AB$850, MATCH(B262, Paste_Here!A$2:A$850, 0)))="met expectations", "Met", IF(LOWER(INDEX(Paste_Here!AB$2:AB$850, MATCH(B262, Paste_Here!A$2:A$850, 0)))="exceeded expectations", "Exceeded", IF(LOWER(INDEX(Paste_Here!AB$2:AB$850, MATCH(B262, Paste_Here!A$2:A$850, 0)))="below expectations", "Below", "")))), ""), "")</f>
        <v/>
      </c>
      <c r="CM262" s="66"/>
      <c r="CN262" s="76" t="str">
        <f>IFERROR(IF(B262&lt;&gt;"", IF(AND(INDEX(Paste_Here!AC$2:AC$850, MATCH(B262, Paste_Here!A$2:A$850, 0))&lt;&gt;"", ISNUMBER(VALUE(INDEX(Paste_Here!AC$2:AC$850, MATCH(B262, Paste_Here!A$2:A$850, 0))))), INDEX(Paste_Here!AC$2:AC$850, MATCH(B262, Paste_Here!A$2:A$850, 0)), ""), ""), "")</f>
        <v/>
      </c>
      <c r="CO262" s="66"/>
      <c r="CP262" s="76"/>
      <c r="CQ262" s="66"/>
      <c r="CR262" s="76"/>
      <c r="CS262" s="66"/>
      <c r="CT262" s="76"/>
      <c r="CU262" s="66"/>
      <c r="CV262" s="76"/>
      <c r="CW262" s="66"/>
      <c r="CX262" s="76"/>
      <c r="CY262" s="66"/>
      <c r="CZ262" s="66"/>
      <c r="DA262" s="76" t="str">
        <f t="shared" ref="DA262:DA325" si="38">B262</f>
        <v/>
      </c>
      <c r="DB262" s="66"/>
      <c r="DC262" s="76" t="str">
        <f>IFERROR(IF(B262&lt;&gt;"", IF(AND(INDEX(Paste_Here!V$2:V$850, MATCH(B262, Paste_Here!A$2:A$850, 0))&lt;&gt;"", ISNUMBER(VALUE(INDEX(Paste_Here!V$2:V$850, MATCH(B262, Paste_Here!A$2:A$850, 0))))), INDEX(Paste_Here!V$2:V$850, MATCH(B262, Paste_Here!A$2:A$850, 0)), ""), ""), "")</f>
        <v/>
      </c>
      <c r="DD262" s="66"/>
      <c r="DE262" s="76" t="str">
        <f>IFERROR(IF(B262&lt;&gt;"", IF(ISNUMBER(SEARCH("highrisk", LOWER(INDEX(Paste_Here!W$2:W$850, MATCH(B262, Paste_Here!A$2:A$850, 0))))), "High Risk", IF(ISNUMBER(SEARCH("lowrisk", LOWER(INDEX(Paste_Here!W$2:W$850, MATCH(B262, Paste_Here!A$2:A$850, 0))))), "Low Risk", IF(ISNUMBER(SEARCH("somerisk", LOWER(INDEX(Paste_Here!W$2:W$850, MATCH(B262, Paste_Here!A$2:A$850, 0))))), "Some Risk", ""))), ""), "")</f>
        <v/>
      </c>
      <c r="DF262" s="66"/>
      <c r="DG262" s="76" t="str">
        <f>IFERROR(IF(B262&lt;&gt;"", IF(AND(INDEX(Paste_Here!S$2:S$850, MATCH(B262, Paste_Here!A$2:A$850, 0))&lt;&gt;"", ISNUMBER(VALUE(INDEX(Paste_Here!S$2:S$850, MATCH(B262, Paste_Here!A$2:A$850, 0))))), INDEX(Paste_Here!S$2:S$850, MATCH(B262, Paste_Here!A$2:A$850, 0)), ""), ""), "")</f>
        <v/>
      </c>
      <c r="DH262" s="66"/>
      <c r="DI262" s="76" t="str">
        <f>IFERROR(IF(B262&lt;&gt;"", IF(ISNUMBER(SEARCH("highrisk", LOWER(INDEX(Paste_Here!T$2:T$850, MATCH(B262, Paste_Here!A$2:A$850, 0))))), "High Risk", IF(ISNUMBER(SEARCH("lowrisk", LOWER(INDEX(Paste_Here!T$2:T$850, MATCH(B262, Paste_Here!A$2:A$850, 0))))), "Low Risk", IF(ISNUMBER(SEARCH("somerisk", LOWER(INDEX(Paste_Here!T$2:T$850, MATCH(B262, Paste_Here!A$2:A$850, 0))))), "Some Risk", ""))), ""), "")</f>
        <v/>
      </c>
      <c r="DJ262" s="66"/>
      <c r="DK262" s="76" t="str">
        <f>IFERROR(IF(B262&lt;&gt;"", IF(AND(INDEX(Paste_Here!AD$2:AD$850, MATCH(B262, Paste_Here!A$2:A$850, 0))&lt;&gt;"", ISNUMBER(VALUE(INDEX(Paste_Here!AD$2:AD$850, MATCH(B262, Paste_Here!A$2:A$850, 0))))), INDEX(Paste_Here!AD$2:AD$850, MATCH(B262, Paste_Here!A$2:A$850, 0)), ""), ""), "")</f>
        <v/>
      </c>
      <c r="DL262" s="66"/>
      <c r="DM262" s="76" t="str">
        <f>IFERROR(IF(B262&lt;&gt;"", IF(LOWER(INDEX(Paste_Here!AE$2:AE$850, MATCH(B262, Paste_Here!A$2:A$850, 0)))="approaching expectations", "Approaching", IF(LOWER(INDEX(Paste_Here!AE$2:AE$850, MATCH(B262, Paste_Here!A$2:A$850, 0)))="met expectations", "Met", IF(LOWER(INDEX(Paste_Here!AE$2:AE$850, MATCH(B262, Paste_Here!A$2:A$850, 0)))="exceeded expectations", "Exceeded", IF(LOWER(INDEX(Paste_Here!AE$2:AE$850, MATCH(B262, Paste_Here!A$2:A$850, 0)))="below expectations", "Below", "")))), ""), "")</f>
        <v/>
      </c>
      <c r="DN262" s="66"/>
      <c r="DO262" s="76"/>
      <c r="DP262" s="66"/>
      <c r="DQ262" s="76"/>
      <c r="DR262" s="66"/>
      <c r="DS262" s="76"/>
      <c r="DT262" s="66"/>
      <c r="DU262" s="76"/>
      <c r="DV262" s="66"/>
      <c r="DW262" s="66"/>
      <c r="DX262" s="76" t="str">
        <f t="shared" ref="DX262:DX325" si="39">B262</f>
        <v/>
      </c>
      <c r="DY262" s="66"/>
      <c r="DZ262" s="76"/>
      <c r="EA262" s="66"/>
      <c r="EB262" s="76"/>
      <c r="EC262" s="66"/>
      <c r="ED262" s="76" t="str">
        <f>IFERROR(IF(B262&lt;&gt;"", IF(AND(INDEX(Paste_Here!AF$2:AF$850, MATCH(B262, Paste_Here!A$2:A$850, 0))&lt;&gt;"", ISNUMBER(VALUE(INDEX(Paste_Here!AF$2:AF$850, MATCH(B262, Paste_Here!A$2:A$850, 0))))), INDEX(Paste_Here!AF$2:AF$850, MATCH(B262, Paste_Here!A$2:A$850, 0)), ""), ""), "")</f>
        <v/>
      </c>
      <c r="EE262" s="66"/>
      <c r="EF262" s="76"/>
      <c r="EG262" s="66"/>
      <c r="EH262" s="76"/>
      <c r="EI262" s="66"/>
      <c r="EJ262" s="76" t="str">
        <f>IFERROR(IF(B262&lt;&gt;"", IF(AND(INDEX(Paste_Here!AG$2:AG$850, MATCH(B262, Paste_Here!A$2:A$850, 0))&lt;&gt;"", ISNUMBER(VALUE(INDEX(Paste_Here!AG$2:AG$850, MATCH(B262, Paste_Here!A$2:A$850, 0))))), INDEX(Paste_Here!AG$2:AG$850, MATCH(B262, Paste_Here!A$2:A$850, 0)), ""), ""), "")</f>
        <v/>
      </c>
      <c r="EK262" s="66"/>
      <c r="EL262" s="76"/>
      <c r="EM262" s="66"/>
      <c r="EN262" s="76"/>
      <c r="EO262" s="66"/>
      <c r="EP262" s="76"/>
      <c r="EQ262" s="66"/>
      <c r="ER262" s="76"/>
      <c r="ES262" s="66"/>
      <c r="ET262" s="66"/>
      <c r="EU262" s="76"/>
      <c r="EV262" s="66"/>
      <c r="EW262" s="76"/>
      <c r="EX262" s="66"/>
      <c r="EY262" s="76"/>
      <c r="EZ262" s="66"/>
      <c r="FA262" s="76"/>
      <c r="FB262" s="66"/>
      <c r="FC262" s="76"/>
      <c r="FD262" s="66"/>
      <c r="FE262" s="76"/>
      <c r="FF262" s="66"/>
      <c r="FG262" s="76"/>
      <c r="FH262" s="66"/>
      <c r="FI262" s="76"/>
      <c r="FJ262" s="66"/>
      <c r="FK262" s="76"/>
      <c r="FL262" s="66"/>
      <c r="FM262" s="76"/>
      <c r="FN262" s="66"/>
      <c r="FO262" s="76"/>
      <c r="FP262" s="66"/>
      <c r="FQ262" s="76"/>
      <c r="FR262" s="66"/>
      <c r="FS262" s="76"/>
      <c r="FT262" s="66"/>
      <c r="FU262" s="76"/>
      <c r="FV262" s="66"/>
      <c r="FW262" s="76"/>
      <c r="FX262" s="66"/>
      <c r="FY262" s="76"/>
      <c r="FZ262" s="66"/>
      <c r="GA262" s="76"/>
      <c r="GB262" s="66"/>
      <c r="GC262" s="76"/>
      <c r="GD262" s="66"/>
      <c r="GE262" s="76"/>
      <c r="GF262" s="66"/>
      <c r="GG262" s="76"/>
      <c r="GH262" s="66"/>
      <c r="GI262" s="76"/>
      <c r="GJ262" s="66"/>
      <c r="GK262" s="76"/>
      <c r="GL262" s="66"/>
      <c r="GM262" s="76"/>
      <c r="GN262" s="66"/>
      <c r="GO262" s="76"/>
      <c r="GP262" s="66"/>
      <c r="GQ262" s="76"/>
      <c r="GR262" s="66"/>
      <c r="GS262" s="76"/>
      <c r="GT262" s="66"/>
      <c r="GU262" s="76"/>
      <c r="GV262" s="66"/>
      <c r="GW262" s="76"/>
      <c r="GX262" s="66"/>
      <c r="GY262" s="76"/>
      <c r="GZ262" s="66"/>
      <c r="HA262" s="76"/>
      <c r="HB262" s="66"/>
      <c r="HC262" s="76"/>
      <c r="HD262" s="66"/>
      <c r="HE262" s="76"/>
      <c r="HF262" s="66"/>
      <c r="HG262" s="76"/>
      <c r="HH262" s="66"/>
      <c r="HI262" s="76"/>
      <c r="HJ262" s="66"/>
      <c r="HK262" s="76"/>
      <c r="HL262" s="66"/>
      <c r="HM262" s="76"/>
      <c r="HN262" s="66"/>
      <c r="HO262" s="76"/>
      <c r="HP262" s="66"/>
      <c r="HQ262" s="76"/>
      <c r="HR262" s="66"/>
      <c r="HS262" s="76"/>
      <c r="HT262" s="66"/>
      <c r="HU262" s="76"/>
      <c r="HV262" s="66"/>
      <c r="HW262" s="76"/>
      <c r="HX262" s="66"/>
      <c r="HY262" s="76"/>
      <c r="HZ262" s="66"/>
      <c r="IA262" s="76"/>
      <c r="IB262" s="66"/>
      <c r="IC262" s="76"/>
      <c r="ID262" s="66"/>
      <c r="IE262" s="76"/>
      <c r="IF262" s="66"/>
      <c r="IG262" s="76"/>
      <c r="IH262" s="66"/>
      <c r="II262" s="76"/>
      <c r="IJ262" s="66"/>
      <c r="IK262" s="76"/>
      <c r="IL262" s="66"/>
      <c r="IM262" s="76"/>
      <c r="IN262" s="66"/>
      <c r="IO262" s="76"/>
      <c r="IP262" s="66"/>
      <c r="IQ262" s="76"/>
      <c r="IR262" s="66"/>
      <c r="IS262" s="76"/>
      <c r="IT262" s="66"/>
      <c r="IU262" s="76"/>
      <c r="IV262" s="66"/>
      <c r="IW262" s="76"/>
      <c r="IX262" s="66"/>
      <c r="IY262" s="76"/>
      <c r="IZ262" s="66"/>
      <c r="JA262" s="76"/>
      <c r="JB262" s="66"/>
      <c r="JC262" s="76"/>
      <c r="JD262" s="66"/>
      <c r="JE262" s="76"/>
      <c r="JF262" s="66"/>
      <c r="JG262" s="76"/>
      <c r="JH262" s="66"/>
      <c r="JI262" s="76"/>
      <c r="JJ262" s="66"/>
      <c r="JK262" s="76"/>
      <c r="JL262" s="66"/>
      <c r="JM262" s="76"/>
      <c r="JN262" s="66"/>
      <c r="JO262" s="76"/>
      <c r="JP262" s="66"/>
      <c r="JQ262" s="76"/>
      <c r="JR262" s="66"/>
      <c r="JS262" s="76"/>
      <c r="JT262" s="66"/>
      <c r="JU262" s="76"/>
      <c r="JV262" s="66"/>
      <c r="JW262" s="76"/>
      <c r="JX262" s="66"/>
      <c r="JY262" s="76"/>
      <c r="JZ262" s="66"/>
      <c r="KA262" s="76"/>
      <c r="KB262" s="66"/>
      <c r="KC262" s="76"/>
      <c r="KD262" s="66"/>
      <c r="KE262" s="76"/>
      <c r="KF262" s="66"/>
      <c r="KG262" s="76"/>
      <c r="KH262" s="66"/>
      <c r="KI262" s="76"/>
      <c r="KJ262" s="66"/>
      <c r="KK262" s="76"/>
      <c r="KL262" s="66"/>
      <c r="KM262" s="76"/>
      <c r="KN262" s="66"/>
      <c r="KO262" s="76"/>
      <c r="KP262" s="66"/>
      <c r="KQ262" s="76"/>
      <c r="KR262" s="66"/>
      <c r="KS262" s="76"/>
      <c r="KT262" s="66"/>
      <c r="KU262" s="76"/>
      <c r="KV262" s="66"/>
      <c r="KW262" s="76"/>
      <c r="KX262" s="66"/>
      <c r="KY262" s="76"/>
      <c r="KZ262" s="66"/>
      <c r="LA262" s="76"/>
      <c r="LB262" s="66"/>
      <c r="LC262" s="76"/>
      <c r="LD262" s="66"/>
      <c r="LE262" s="76"/>
      <c r="LF262" s="66"/>
      <c r="LG262" s="76"/>
      <c r="LH262" s="66"/>
      <c r="LI262" s="76"/>
      <c r="LJ262" s="66"/>
      <c r="LK262" s="76"/>
      <c r="LL262" s="66"/>
      <c r="LM262" s="76"/>
      <c r="LN262" s="66"/>
      <c r="LO262" s="76"/>
      <c r="LP262" s="66"/>
      <c r="LQ262" s="76"/>
      <c r="LR262" s="66"/>
      <c r="LS262" s="76"/>
      <c r="LT262" s="66"/>
      <c r="LU262" s="76"/>
      <c r="LV262" s="66"/>
      <c r="LW262" s="76"/>
      <c r="LX262" s="66"/>
      <c r="LY262" s="76"/>
      <c r="LZ262" s="66"/>
      <c r="MA262" s="76"/>
      <c r="MB262" s="66"/>
      <c r="MC262" s="76"/>
      <c r="MD262" s="66"/>
      <c r="MG262" s="1" t="str" cm="1">
        <f t="array" ref="MG262">IFERROR(INDEX(Paste_Here!$B$2:$B$850, MATCH(0, COUNTIF(MG$4:MG261, Paste_Here!$B$2:$B$850) + IF(Paste_Here!$B$2:$B$850="", 1, 0), 0)), "")</f>
        <v/>
      </c>
      <c r="MH262" s="1" t="str">
        <f>IF(MG262&lt;&gt;"", INDEX(Paste_Here!$A$2:$A$850, MATCH(MG262, Paste_Here!$B$2:$B$850, 0)), "")</f>
        <v/>
      </c>
      <c r="MI262" s="1" t="str">
        <f t="shared" ref="MI262:MI325" si="40">MH262</f>
        <v/>
      </c>
      <c r="MJ262" s="1" t="str" cm="1">
        <f t="array" ref="MJ262">IFERROR(INDEX($MI$5:$MI$850, MATCH(SMALL(IF($MI$5:$MI$850&lt;&gt;"", COUNTIF($MI$5:$MI$850, "&lt;"&amp;$MI$5:$MI$850)+1), ROW()-ROW($MJ$5)+1), COUNTIF($MI$5:$MI$850, "&lt;"&amp;$MI$5:$MI$850)+1, 0)), "")</f>
        <v/>
      </c>
    </row>
    <row r="263" spans="1:348">
      <c r="A263" s="66"/>
      <c r="B263" s="76" t="str">
        <f t="shared" si="33"/>
        <v/>
      </c>
      <c r="C263" s="66"/>
      <c r="D263" s="76" t="str">
        <f>IFERROR(IF(B263&lt;&gt;"", IF(AND(INDEX(Paste_Here!B$2:B$850, MATCH(B263, Paste_Here!A$2:A$850, 0))&lt;&gt;"", ISNUMBER(VALUE(INDEX(Paste_Here!B$2:B$850, MATCH(B263, Paste_Here!A$2:A$850, 0))))), INDEX(Paste_Here!B$2:B$850, MATCH(B263, Paste_Here!A$2:A$850, 0)), ""), ""), "")</f>
        <v/>
      </c>
      <c r="E263" s="66"/>
      <c r="F263" s="76" t="str">
        <f>IFERROR(IF(B263&lt;&gt;"", IF(ISTEXT(INDEX(Paste_Here!K$2:K$850, MATCH(B263, Paste_Here!A$2:A$850, 0))), INDEX(Paste_Here!K$2:K$850, MATCH(B263, Paste_Here!A$2:A$850, 0)), ""), ""), "")</f>
        <v/>
      </c>
      <c r="G263" s="66"/>
      <c r="H263" s="76" t="str">
        <f>IFERROR(IF(B263&lt;&gt;"", IF(ISTEXT(INDEX(Paste_Here!C$2:C$850, MATCH(B263, Paste_Here!A$2:A$850, 0))), INDEX(Paste_Here!C$2:C$850, MATCH(B263, Paste_Here!A$2:A$850, 0)), ""), ""), "")</f>
        <v/>
      </c>
      <c r="I263" s="66"/>
      <c r="J263" s="76" t="str">
        <f>IFERROR(IF(B263&lt;&gt;"", IF(ISNUMBER(SEARCH("s", LOWER(INDEX(Paste_Here!M$2:M$850, MATCH(B263, Paste_Here!A$2:A$850, 0))))), "Yes", IF(INDEX(Paste_Here!M$2:M$850, MATCH(B263, Paste_Here!A$2:A$850, 0))&lt;&gt;"", "No", "")), ""), "")</f>
        <v/>
      </c>
      <c r="K263" s="66"/>
      <c r="L263" s="76" t="str">
        <f>IFERROR(IF(B263&lt;&gt;"", IF(ISNUMBER(SEARCH("yes", LOWER(INDEX(Paste_Here!E$2:E$850, MATCH(B263, Paste_Here!A$2:A$850, 0))))), "Yes", IF(ISNUMBER(SEARCH("no", LOWER(INDEX(Paste_Here!E$2:E$850, MATCH(B263, Paste_Here!A$2:A$850, 0))))), "No", "")), ""), "")</f>
        <v/>
      </c>
      <c r="M263" s="66"/>
      <c r="N263" s="76" t="str">
        <f>IFERROR(IF(B263&lt;&gt;"", IF(ISNUMBER(SEARCH("yes", LOWER(INDEX(Paste_Here!F$2:F$850, MATCH(B263, Paste_Here!A$2:A$850, 0))))), "Yes", IF(ISNUMBER(SEARCH("no", LOWER(INDEX(Paste_Here!F$2:F$850, MATCH(B263, Paste_Here!A$2:A$850, 0))))), "No", "")), ""), "")</f>
        <v/>
      </c>
      <c r="O263" s="66"/>
      <c r="P263" s="76" t="str">
        <f>IFERROR(IF(B263&lt;&gt;"", IF(ISNUMBER(SEARCH("yes", LOWER(INDEX(Paste_Here!L$2:L$850, MATCH(B263, Paste_Here!A$2:A$850, 0))))), "Yes", IF(ISNUMBER(SEARCH("no", LOWER(INDEX(Paste_Here!L$2:L$850, MATCH(B263, Paste_Here!A$2:A$850, 0))))), "No", "")), ""), "")</f>
        <v/>
      </c>
      <c r="Q263" s="66"/>
      <c r="R263" s="76" t="str">
        <f>IFERROR(IF(B263&lt;&gt;"", IF(ISNUMBER(SEARCH("transitional 2", LOWER(INDEX(Paste_Here!D$2:D$850, MATCH(B263, Paste_Here!A$2:A$850, 0))))), "T2", IF(ISNUMBER(SEARCH("transitional 1", LOWER(INDEX(Paste_Here!D$2:D$850, MATCH(B263, Paste_Here!A$2:A$850, 0))))), "T1", IF(ISNUMBER(SEARCH("waived ell services", LOWER(INDEX(Paste_Here!D$2:D$850, MATCH(B263, Paste_Here!A$2:A$850, 0))))), "W", IF(ISNUMBER(SEARCH("english language learner", LOWER(INDEX(Paste_Here!D$2:D$850, MATCH(B263, Paste_Here!A$2:A$850, 0))))), "L", "")))), ""), "")</f>
        <v/>
      </c>
      <c r="S263" s="66"/>
      <c r="T263" s="76" t="str">
        <f>IFERROR(IF(B263&lt;&gt;"", IF(ISNUMBER(SEARCH("yes", LOWER(INDEX(Paste_Here!I$2:I$850, MATCH(B263, Paste_Here!A$2:A$850, 0))))), "Yes", IF(ISNUMBER(SEARCH("no", LOWER(INDEX(Paste_Here!I$2:I$850, MATCH(B263, Paste_Here!A$2:A$850, 0))))), "No", "")), ""), "")</f>
        <v/>
      </c>
      <c r="U263" s="66"/>
      <c r="V263" s="76" t="str">
        <f>IFERROR(IF(B263&lt;&gt;"", IF(ISTEXT(INDEX(Paste_Here!J$2:J$850, MATCH(B263, Paste_Here!A$2:A$850, 0))), VALUE(INDEX(Paste_Here!J$2:J$850, MATCH(B263, Paste_Here!A$2:A$850, 0))), ""), ""), "")</f>
        <v/>
      </c>
      <c r="W263" s="66"/>
      <c r="X263" s="66"/>
      <c r="Y263" s="76" t="str">
        <f t="shared" si="34"/>
        <v/>
      </c>
      <c r="Z263" s="66"/>
      <c r="AA263" s="76" t="str">
        <f>IFERROR(IF(B263&lt;&gt;"", IF(AND(INDEX(Paste_Here!AI$2:AI$850, MATCH(B263, Paste_Here!A$2:A$850, 0))&lt;&gt;"", ISNUMBER(VALUE(INDEX(Paste_Here!AI$2:AI$850, MATCH(B263, Paste_Here!A$2:A$850, 0))))), INDEX(Paste_Here!AI$2:AI$850, MATCH(B263, Paste_Here!A$2:A$850, 0)), ""), ""), "")</f>
        <v/>
      </c>
      <c r="AB263" s="66"/>
      <c r="AC263" s="76" t="str">
        <f>IFERROR(IF(B263&lt;&gt;"", IF(AND(INDEX(Paste_Here!AJ$2:AJ$850, MATCH(B263, Paste_Here!A$2:A$850, 0))&lt;&gt;"", ISNUMBER(VALUE(INDEX(Paste_Here!AJ$2:AJ$850, MATCH(B263, Paste_Here!A$2:A$850, 0))))), INDEX(Paste_Here!AJ$2:AJ$850, MATCH(B263, Paste_Here!A$2:A$850, 0)), ""), ""), "")</f>
        <v/>
      </c>
      <c r="AD263" s="66"/>
      <c r="AE263" s="76" t="str">
        <f>IFERROR(IF(B263&lt;&gt;"", IF(AND(INDEX(Paste_Here!AK$2:AK$850, MATCH(B263, Paste_Here!A$2:A$850, 0))&lt;&gt;"", ISNUMBER(VALUE(INDEX(Paste_Here!AK$2:AK$850, MATCH(B263, Paste_Here!A$2:A$850, 0))))), INDEX(Paste_Here!AK$2:AK$850, MATCH(B263, Paste_Here!A$2:A$850, 0)), ""), ""), "")</f>
        <v/>
      </c>
      <c r="AF263" s="66"/>
      <c r="AG263" s="76" t="str">
        <f>IFERROR(IF(B263&lt;&gt;"", IF(AND(INDEX(Paste_Here!AL$2:AL$850, MATCH(B263, Paste_Here!A$2:A$850, 0))&lt;&gt;"", ISNUMBER(VALUE(INDEX(Paste_Here!AL$2:AL$850, MATCH(B263, Paste_Here!A$2:A$850, 0))))), INDEX(Paste_Here!AL$2:AL$850, MATCH(B263, Paste_Here!A$2:A$850, 0)), ""), ""), "")</f>
        <v/>
      </c>
      <c r="AH263" s="66"/>
      <c r="AI263" s="76" t="str">
        <f>IFERROR(IF(B263&lt;&gt;"", IF(AND(INDEX(Paste_Here!AH$2:AH$850, MATCH(B263, Paste_Here!A$2:A$850, 0))&lt;&gt;"", ISNUMBER(VALUE(INDEX(Paste_Here!AH$2:AH$850, MATCH(B263, Paste_Here!A$2:A$850, 0))))), IF(VALUE(INDEX(Paste_Here!AH$2:AH$850, MATCH(B263, Paste_Here!A$2:A$850, 0)))=0, "", INDEX(Paste_Here!AH$2:AH$850, MATCH(B263, Paste_Here!A$2:A$850, 0))), ""), ""), "")</f>
        <v/>
      </c>
      <c r="AJ263" s="66"/>
      <c r="AK263" s="76" t="str">
        <f>IFERROR(IF(B263&lt;&gt;"", IF(AND(INDEX(Paste_Here!N$2:N$850, MATCH(B263, Paste_Here!A$2:A$850, 0))&lt;&gt;"", ISNUMBER(VALUE(INDEX(Paste_Here!N$2:N$850, MATCH(B263, Paste_Here!A$2:A$850, 0))))), INDEX(Paste_Here!N$2:N$850, MATCH(B263, Paste_Here!A$2:A$850, 0)), ""), ""), "")</f>
        <v/>
      </c>
      <c r="AL263" s="66"/>
      <c r="AM263" s="76" t="str">
        <f>IFERROR(IF(B263&lt;&gt;"", IF(AND(INDEX(Paste_Here!O$2:O$850, MATCH(B263, Paste_Here!A$2:A$850, 0))&lt;&gt;"", ISNUMBER(VALUE(INDEX(Paste_Here!O$2:O$850, MATCH(B263, Paste_Here!A$2:A$850, 0))))), INDEX(Paste_Here!O$2:O$850, MATCH(B263, Paste_Here!A$2:A$850, 0)), ""), ""), "")</f>
        <v/>
      </c>
      <c r="AN263" s="66"/>
      <c r="AO263" s="76"/>
      <c r="AP263" s="66"/>
      <c r="AQ263" s="76"/>
      <c r="AR263" s="66"/>
      <c r="AS263" s="76"/>
      <c r="AT263" s="66"/>
      <c r="AU263" s="66"/>
      <c r="AV263" s="76" t="str">
        <f t="shared" si="35"/>
        <v/>
      </c>
      <c r="AW263" s="66"/>
      <c r="AX263" s="76" t="str">
        <f>IFERROR(IF(B263&lt;&gt;"", IF(ISNUMBER(SEARCH("Revealed-Potential (Primary Focus)", LOWER(INDEX(Paste_Here!Z$2:Z$850, MATCH(B263, Paste_Here!A$2:A$850, 0))))), "Rev-Potential: Prim", IF(ISNUMBER(SEARCH("Revealed-Potential (Secondary Focus)", LOWER(INDEX(Paste_Here!Z$2:Z$850, MATCH(B263, Paste_Here!A$2:A$850, 0))))), "Rev-Potential: Sec", IF(ISNUMBER(SEARCH("Monitoring", LOWER(INDEX(Paste_Here!Z$2:Z$850, MATCH(B263, Paste_Here!A$2:A$850, 0))))), "Monitoring", IF(ISNUMBER(SEARCH("At-Promise (Secondary Focus)", LOWER(INDEX(Paste_Here!Z$2:Z$850, MATCH(B263, Paste_Here!A$2:A$850, 0))))), "At-Promise: Sec", IF(ISNUMBER(SEARCH("At-Promise (Primary Focus)", LOWER(INDEX(Paste_Here!Z$2:Z$850, MATCH(B263, Paste_Here!A$2:A$850, 0))))), "At-Promise: Prim", ""))))), ""), "")</f>
        <v/>
      </c>
      <c r="AY263" s="66"/>
      <c r="AZ263" s="76"/>
      <c r="BA263" s="66"/>
      <c r="BB263" s="76"/>
      <c r="BC263" s="66"/>
      <c r="BD263" s="76"/>
      <c r="BE263" s="66"/>
      <c r="BF263" s="76"/>
      <c r="BG263" s="66"/>
      <c r="BH263" s="76"/>
      <c r="BI263" s="66"/>
      <c r="BJ263" s="66"/>
      <c r="BK263" s="76" t="str">
        <f t="shared" si="36"/>
        <v/>
      </c>
      <c r="BL263" s="66"/>
      <c r="BM263" s="76" t="str">
        <f>IFERROR(IF(B263&lt;&gt;"", IF(AND(ISNUMBER(VALUE(SUBSTITUTE(SUBSTITUTE(Paste_Here!R263, "br", "-"), "L", ""))), VALUE(SUBSTITUTE(SUBSTITUTE(Paste_Here!R263, "br", "-"), "L", "")) &gt;= 1095), "Yes", IF(AND(ISNUMBER(VALUE(SUBSTITUTE(SUBSTITUTE(Paste_Here!R263, "br", "-"), "L", ""))), VALUE(SUBSTITUTE(SUBSTITUTE(Paste_Here!R263, "br", "-"), "L", "")) &lt;= 1094), "No", "")), ""), "")</f>
        <v/>
      </c>
      <c r="BN263" s="66"/>
      <c r="BO263" s="76" t="str">
        <f>IFERROR(IF(B263&lt;&gt;"", IF(COUNTIF(INDEX(Paste_Here!Y$2:AB$850, MATCH(B263, Paste_Here!A$2:A$850, 0), 0), "yes") &gt; 0, "Yes", IF(COUNTIF(INDEX(Paste_Here!Y$2:AB$850, MATCH(B263, Paste_Here!A$2:A$850, 0), 0), "no") &gt; 0, "No", "")), ""), "")</f>
        <v/>
      </c>
      <c r="BP263" s="66"/>
      <c r="BQ263" s="76" t="str">
        <f>IFERROR(IF(B263&lt;&gt;"", IF(AND(ISNUMBER(VALUE(SUBSTITUTE(SUBSTITUTE(Paste_Here!U263, "em", "-"), "q", ""))), VALUE(SUBSTITUTE(SUBSTITUTE(Paste_Here!U263, "em", "-"), "q", "")) &gt;= 910), "Yes", IF(AND(ISNUMBER(VALUE(SUBSTITUTE(SUBSTITUTE(Paste_Here!U263, "em", "-"), "q", ""))), VALUE(SUBSTITUTE(SUBSTITUTE(Paste_Here!U263, "em", "-"), "q", "")) &lt;= 909), "No", "")), ""), "")</f>
        <v/>
      </c>
      <c r="BR263" s="66"/>
      <c r="BS263" s="76" t="str">
        <f>IFERROR(IF(B263&lt;&gt;"", IF(AND(INDEX(Paste_Here!X$2:X$850, MATCH(B263, Paste_Here!A$2:A$850, 0))&lt;&gt;"", ISNUMBER(VALUE(INDEX(Paste_Here!X$2:X$850, MATCH(B263, Paste_Here!A$2:A$850, 0))))), INDEX(Paste_Here!X$2:X$850, MATCH(B263, Paste_Here!A$2:A$850, 0)), ""), ""), "")</f>
        <v/>
      </c>
      <c r="BT263" s="66"/>
      <c r="BU263" s="76" t="str">
        <f>IFERROR(IF(B263&lt;&gt;"", IF(ISNUMBER(VALUE(INDEX(Paste_Here!G$2:G$850, MATCH(B263, Paste_Here!A$2:A$850, 0)))), IF(VALUE(INDEX(Paste_Here!G$2:G$850, MATCH(B263, Paste_Here!A$2:A$850, 0)))=0, "No", IF(AND(VALUE(INDEX(Paste_Here!G$2:G$850, MATCH(B263, Paste_Here!A$2:A$850, 0)))&gt;=1, VALUE(INDEX(Paste_Here!G$2:G$850, MATCH(B263, Paste_Here!A$2:A$850, 0)))&lt;=4), VALUE(INDEX(Paste_Here!G$2:G$850, MATCH(B263, Paste_Here!A$2:A$850, 0))), "")), ""), ""), "")</f>
        <v/>
      </c>
      <c r="BV263" s="66"/>
      <c r="BW263" s="76" t="str">
        <f>IFERROR(IF(B263&lt;&gt;"", IF(ISNUMBER(VALUE(INDEX(Paste_Here!H$2:H$850, MATCH(B263, Paste_Here!A$2:A$850, 0)))), IF(VALUE(INDEX(Paste_Here!H$2:H$850, MATCH(B263, Paste_Here!A$2:A$850, 0)))=0, "No", IF(AND(VALUE(INDEX(Paste_Here!H$2:H$850, MATCH(B263, Paste_Here!A$2:A$850, 0)))&gt;=1, VALUE(INDEX(Paste_Here!H$2:H$850, MATCH(B263, Paste_Here!A$2:A$850, 0)))&lt;=4), VALUE(INDEX(Paste_Here!H$2:H$850, MATCH(B263, Paste_Here!A$2:A$850, 0))), "")), ""), ""), "")</f>
        <v/>
      </c>
      <c r="BX263" s="66"/>
      <c r="BY263" s="76"/>
      <c r="BZ263" s="66"/>
      <c r="CA263" s="76"/>
      <c r="CB263" s="66"/>
      <c r="CC263" s="66"/>
      <c r="CD263" s="76" t="str">
        <f t="shared" si="37"/>
        <v/>
      </c>
      <c r="CE263" s="66"/>
      <c r="CF263" s="76" t="str">
        <f>IFERROR(IF(B263&lt;&gt;"", IF(AND(INDEX(Paste_Here!P$2:P$850, MATCH(B263, Paste_Here!A$2:A$850, 0))&lt;&gt;"", ISNUMBER(VALUE(INDEX(Paste_Here!P$2:P$850, MATCH(B263, Paste_Here!A$2:A$850, 0))))), INDEX(Paste_Here!P$2:P$850, MATCH(B263, Paste_Here!A$2:A$850, 0)), ""), ""), "")</f>
        <v/>
      </c>
      <c r="CG263" s="66"/>
      <c r="CH263" s="76" t="str">
        <f>IFERROR(IF(B263&lt;&gt;"", IF(ISNUMBER(SEARCH("highrisk", LOWER(INDEX(Paste_Here!Q$2:Q$850, MATCH(B263, Paste_Here!A$2:A$850, 0))))), "High Risk", IF(ISNUMBER(SEARCH("lowrisk", LOWER(INDEX(Paste_Here!Q$2:Q$850, MATCH(B263, Paste_Here!A$2:A$850, 0))))), "Low Risk", IF(ISNUMBER(SEARCH("somerisk", LOWER(INDEX(Paste_Here!Q$2:Q$850, MATCH(B263, Paste_Here!A$2:A$850, 0))))), "Some Risk", ""))), ""), "")</f>
        <v/>
      </c>
      <c r="CI263" s="66"/>
      <c r="CJ263" s="76" t="str">
        <f>IFERROR(IF(B263&lt;&gt;"", IF(AND(INDEX(Paste_Here!AA$2:AA$850, MATCH(B263, Paste_Here!A$2:A$850, 0))&lt;&gt;"", ISNUMBER(VALUE(INDEX(Paste_Here!AA$2:AA$850, MATCH(B263, Paste_Here!A$2:A$850, 0))))), INDEX(Paste_Here!AA$2:AA$850, MATCH(B263, Paste_Here!A$2:A$850, 0)), ""), ""), "")</f>
        <v/>
      </c>
      <c r="CK263" s="66"/>
      <c r="CL263" s="76" t="str">
        <f>IFERROR(IF(B263&lt;&gt;"", IF(LOWER(INDEX(Paste_Here!AB$2:AB$850, MATCH(B263, Paste_Here!A$2:A$850, 0)))="approaching expectations", "Approaching", IF(LOWER(INDEX(Paste_Here!AB$2:AB$850, MATCH(B263, Paste_Here!A$2:A$850, 0)))="met expectations", "Met", IF(LOWER(INDEX(Paste_Here!AB$2:AB$850, MATCH(B263, Paste_Here!A$2:A$850, 0)))="exceeded expectations", "Exceeded", IF(LOWER(INDEX(Paste_Here!AB$2:AB$850, MATCH(B263, Paste_Here!A$2:A$850, 0)))="below expectations", "Below", "")))), ""), "")</f>
        <v/>
      </c>
      <c r="CM263" s="66"/>
      <c r="CN263" s="76" t="str">
        <f>IFERROR(IF(B263&lt;&gt;"", IF(AND(INDEX(Paste_Here!AC$2:AC$850, MATCH(B263, Paste_Here!A$2:A$850, 0))&lt;&gt;"", ISNUMBER(VALUE(INDEX(Paste_Here!AC$2:AC$850, MATCH(B263, Paste_Here!A$2:A$850, 0))))), INDEX(Paste_Here!AC$2:AC$850, MATCH(B263, Paste_Here!A$2:A$850, 0)), ""), ""), "")</f>
        <v/>
      </c>
      <c r="CO263" s="66"/>
      <c r="CP263" s="76"/>
      <c r="CQ263" s="66"/>
      <c r="CR263" s="76"/>
      <c r="CS263" s="66"/>
      <c r="CT263" s="76"/>
      <c r="CU263" s="66"/>
      <c r="CV263" s="76"/>
      <c r="CW263" s="66"/>
      <c r="CX263" s="76"/>
      <c r="CY263" s="66"/>
      <c r="CZ263" s="66"/>
      <c r="DA263" s="76" t="str">
        <f t="shared" si="38"/>
        <v/>
      </c>
      <c r="DB263" s="66"/>
      <c r="DC263" s="76" t="str">
        <f>IFERROR(IF(B263&lt;&gt;"", IF(AND(INDEX(Paste_Here!V$2:V$850, MATCH(B263, Paste_Here!A$2:A$850, 0))&lt;&gt;"", ISNUMBER(VALUE(INDEX(Paste_Here!V$2:V$850, MATCH(B263, Paste_Here!A$2:A$850, 0))))), INDEX(Paste_Here!V$2:V$850, MATCH(B263, Paste_Here!A$2:A$850, 0)), ""), ""), "")</f>
        <v/>
      </c>
      <c r="DD263" s="66"/>
      <c r="DE263" s="76" t="str">
        <f>IFERROR(IF(B263&lt;&gt;"", IF(ISNUMBER(SEARCH("highrisk", LOWER(INDEX(Paste_Here!W$2:W$850, MATCH(B263, Paste_Here!A$2:A$850, 0))))), "High Risk", IF(ISNUMBER(SEARCH("lowrisk", LOWER(INDEX(Paste_Here!W$2:W$850, MATCH(B263, Paste_Here!A$2:A$850, 0))))), "Low Risk", IF(ISNUMBER(SEARCH("somerisk", LOWER(INDEX(Paste_Here!W$2:W$850, MATCH(B263, Paste_Here!A$2:A$850, 0))))), "Some Risk", ""))), ""), "")</f>
        <v/>
      </c>
      <c r="DF263" s="66"/>
      <c r="DG263" s="76" t="str">
        <f>IFERROR(IF(B263&lt;&gt;"", IF(AND(INDEX(Paste_Here!S$2:S$850, MATCH(B263, Paste_Here!A$2:A$850, 0))&lt;&gt;"", ISNUMBER(VALUE(INDEX(Paste_Here!S$2:S$850, MATCH(B263, Paste_Here!A$2:A$850, 0))))), INDEX(Paste_Here!S$2:S$850, MATCH(B263, Paste_Here!A$2:A$850, 0)), ""), ""), "")</f>
        <v/>
      </c>
      <c r="DH263" s="66"/>
      <c r="DI263" s="76" t="str">
        <f>IFERROR(IF(B263&lt;&gt;"", IF(ISNUMBER(SEARCH("highrisk", LOWER(INDEX(Paste_Here!T$2:T$850, MATCH(B263, Paste_Here!A$2:A$850, 0))))), "High Risk", IF(ISNUMBER(SEARCH("lowrisk", LOWER(INDEX(Paste_Here!T$2:T$850, MATCH(B263, Paste_Here!A$2:A$850, 0))))), "Low Risk", IF(ISNUMBER(SEARCH("somerisk", LOWER(INDEX(Paste_Here!T$2:T$850, MATCH(B263, Paste_Here!A$2:A$850, 0))))), "Some Risk", ""))), ""), "")</f>
        <v/>
      </c>
      <c r="DJ263" s="66"/>
      <c r="DK263" s="76" t="str">
        <f>IFERROR(IF(B263&lt;&gt;"", IF(AND(INDEX(Paste_Here!AD$2:AD$850, MATCH(B263, Paste_Here!A$2:A$850, 0))&lt;&gt;"", ISNUMBER(VALUE(INDEX(Paste_Here!AD$2:AD$850, MATCH(B263, Paste_Here!A$2:A$850, 0))))), INDEX(Paste_Here!AD$2:AD$850, MATCH(B263, Paste_Here!A$2:A$850, 0)), ""), ""), "")</f>
        <v/>
      </c>
      <c r="DL263" s="66"/>
      <c r="DM263" s="76" t="str">
        <f>IFERROR(IF(B263&lt;&gt;"", IF(LOWER(INDEX(Paste_Here!AE$2:AE$850, MATCH(B263, Paste_Here!A$2:A$850, 0)))="approaching expectations", "Approaching", IF(LOWER(INDEX(Paste_Here!AE$2:AE$850, MATCH(B263, Paste_Here!A$2:A$850, 0)))="met expectations", "Met", IF(LOWER(INDEX(Paste_Here!AE$2:AE$850, MATCH(B263, Paste_Here!A$2:A$850, 0)))="exceeded expectations", "Exceeded", IF(LOWER(INDEX(Paste_Here!AE$2:AE$850, MATCH(B263, Paste_Here!A$2:A$850, 0)))="below expectations", "Below", "")))), ""), "")</f>
        <v/>
      </c>
      <c r="DN263" s="66"/>
      <c r="DO263" s="76"/>
      <c r="DP263" s="66"/>
      <c r="DQ263" s="76"/>
      <c r="DR263" s="66"/>
      <c r="DS263" s="76"/>
      <c r="DT263" s="66"/>
      <c r="DU263" s="76"/>
      <c r="DV263" s="66"/>
      <c r="DW263" s="66"/>
      <c r="DX263" s="76" t="str">
        <f t="shared" si="39"/>
        <v/>
      </c>
      <c r="DY263" s="66"/>
      <c r="DZ263" s="76"/>
      <c r="EA263" s="66"/>
      <c r="EB263" s="76"/>
      <c r="EC263" s="66"/>
      <c r="ED263" s="76" t="str">
        <f>IFERROR(IF(B263&lt;&gt;"", IF(AND(INDEX(Paste_Here!AF$2:AF$850, MATCH(B263, Paste_Here!A$2:A$850, 0))&lt;&gt;"", ISNUMBER(VALUE(INDEX(Paste_Here!AF$2:AF$850, MATCH(B263, Paste_Here!A$2:A$850, 0))))), INDEX(Paste_Here!AF$2:AF$850, MATCH(B263, Paste_Here!A$2:A$850, 0)), ""), ""), "")</f>
        <v/>
      </c>
      <c r="EE263" s="66"/>
      <c r="EF263" s="76"/>
      <c r="EG263" s="66"/>
      <c r="EH263" s="76"/>
      <c r="EI263" s="66"/>
      <c r="EJ263" s="76" t="str">
        <f>IFERROR(IF(B263&lt;&gt;"", IF(AND(INDEX(Paste_Here!AG$2:AG$850, MATCH(B263, Paste_Here!A$2:A$850, 0))&lt;&gt;"", ISNUMBER(VALUE(INDEX(Paste_Here!AG$2:AG$850, MATCH(B263, Paste_Here!A$2:A$850, 0))))), INDEX(Paste_Here!AG$2:AG$850, MATCH(B263, Paste_Here!A$2:A$850, 0)), ""), ""), "")</f>
        <v/>
      </c>
      <c r="EK263" s="66"/>
      <c r="EL263" s="76"/>
      <c r="EM263" s="66"/>
      <c r="EN263" s="76"/>
      <c r="EO263" s="66"/>
      <c r="EP263" s="76"/>
      <c r="EQ263" s="66"/>
      <c r="ER263" s="76"/>
      <c r="ES263" s="66"/>
      <c r="ET263" s="66"/>
      <c r="EU263" s="76"/>
      <c r="EV263" s="66"/>
      <c r="EW263" s="76"/>
      <c r="EX263" s="66"/>
      <c r="EY263" s="76"/>
      <c r="EZ263" s="66"/>
      <c r="FA263" s="76"/>
      <c r="FB263" s="66"/>
      <c r="FC263" s="76"/>
      <c r="FD263" s="66"/>
      <c r="FE263" s="76"/>
      <c r="FF263" s="66"/>
      <c r="FG263" s="76"/>
      <c r="FH263" s="66"/>
      <c r="FI263" s="76"/>
      <c r="FJ263" s="66"/>
      <c r="FK263" s="76"/>
      <c r="FL263" s="66"/>
      <c r="FM263" s="76"/>
      <c r="FN263" s="66"/>
      <c r="FO263" s="76"/>
      <c r="FP263" s="66"/>
      <c r="FQ263" s="76"/>
      <c r="FR263" s="66"/>
      <c r="FS263" s="76"/>
      <c r="FT263" s="66"/>
      <c r="FU263" s="76"/>
      <c r="FV263" s="66"/>
      <c r="FW263" s="76"/>
      <c r="FX263" s="66"/>
      <c r="FY263" s="76"/>
      <c r="FZ263" s="66"/>
      <c r="GA263" s="76"/>
      <c r="GB263" s="66"/>
      <c r="GC263" s="76"/>
      <c r="GD263" s="66"/>
      <c r="GE263" s="76"/>
      <c r="GF263" s="66"/>
      <c r="GG263" s="76"/>
      <c r="GH263" s="66"/>
      <c r="GI263" s="76"/>
      <c r="GJ263" s="66"/>
      <c r="GK263" s="76"/>
      <c r="GL263" s="66"/>
      <c r="GM263" s="76"/>
      <c r="GN263" s="66"/>
      <c r="GO263" s="76"/>
      <c r="GP263" s="66"/>
      <c r="GQ263" s="76"/>
      <c r="GR263" s="66"/>
      <c r="GS263" s="76"/>
      <c r="GT263" s="66"/>
      <c r="GU263" s="76"/>
      <c r="GV263" s="66"/>
      <c r="GW263" s="76"/>
      <c r="GX263" s="66"/>
      <c r="GY263" s="76"/>
      <c r="GZ263" s="66"/>
      <c r="HA263" s="76"/>
      <c r="HB263" s="66"/>
      <c r="HC263" s="76"/>
      <c r="HD263" s="66"/>
      <c r="HE263" s="76"/>
      <c r="HF263" s="66"/>
      <c r="HG263" s="76"/>
      <c r="HH263" s="66"/>
      <c r="HI263" s="76"/>
      <c r="HJ263" s="66"/>
      <c r="HK263" s="76"/>
      <c r="HL263" s="66"/>
      <c r="HM263" s="76"/>
      <c r="HN263" s="66"/>
      <c r="HO263" s="76"/>
      <c r="HP263" s="66"/>
      <c r="HQ263" s="76"/>
      <c r="HR263" s="66"/>
      <c r="HS263" s="76"/>
      <c r="HT263" s="66"/>
      <c r="HU263" s="76"/>
      <c r="HV263" s="66"/>
      <c r="HW263" s="76"/>
      <c r="HX263" s="66"/>
      <c r="HY263" s="76"/>
      <c r="HZ263" s="66"/>
      <c r="IA263" s="76"/>
      <c r="IB263" s="66"/>
      <c r="IC263" s="76"/>
      <c r="ID263" s="66"/>
      <c r="IE263" s="76"/>
      <c r="IF263" s="66"/>
      <c r="IG263" s="76"/>
      <c r="IH263" s="66"/>
      <c r="II263" s="76"/>
      <c r="IJ263" s="66"/>
      <c r="IK263" s="76"/>
      <c r="IL263" s="66"/>
      <c r="IM263" s="76"/>
      <c r="IN263" s="66"/>
      <c r="IO263" s="76"/>
      <c r="IP263" s="66"/>
      <c r="IQ263" s="76"/>
      <c r="IR263" s="66"/>
      <c r="IS263" s="76"/>
      <c r="IT263" s="66"/>
      <c r="IU263" s="76"/>
      <c r="IV263" s="66"/>
      <c r="IW263" s="76"/>
      <c r="IX263" s="66"/>
      <c r="IY263" s="76"/>
      <c r="IZ263" s="66"/>
      <c r="JA263" s="76"/>
      <c r="JB263" s="66"/>
      <c r="JC263" s="76"/>
      <c r="JD263" s="66"/>
      <c r="JE263" s="76"/>
      <c r="JF263" s="66"/>
      <c r="JG263" s="76"/>
      <c r="JH263" s="66"/>
      <c r="JI263" s="76"/>
      <c r="JJ263" s="66"/>
      <c r="JK263" s="76"/>
      <c r="JL263" s="66"/>
      <c r="JM263" s="76"/>
      <c r="JN263" s="66"/>
      <c r="JO263" s="76"/>
      <c r="JP263" s="66"/>
      <c r="JQ263" s="76"/>
      <c r="JR263" s="66"/>
      <c r="JS263" s="76"/>
      <c r="JT263" s="66"/>
      <c r="JU263" s="76"/>
      <c r="JV263" s="66"/>
      <c r="JW263" s="76"/>
      <c r="JX263" s="66"/>
      <c r="JY263" s="76"/>
      <c r="JZ263" s="66"/>
      <c r="KA263" s="76"/>
      <c r="KB263" s="66"/>
      <c r="KC263" s="76"/>
      <c r="KD263" s="66"/>
      <c r="KE263" s="76"/>
      <c r="KF263" s="66"/>
      <c r="KG263" s="76"/>
      <c r="KH263" s="66"/>
      <c r="KI263" s="76"/>
      <c r="KJ263" s="66"/>
      <c r="KK263" s="76"/>
      <c r="KL263" s="66"/>
      <c r="KM263" s="76"/>
      <c r="KN263" s="66"/>
      <c r="KO263" s="76"/>
      <c r="KP263" s="66"/>
      <c r="KQ263" s="76"/>
      <c r="KR263" s="66"/>
      <c r="KS263" s="76"/>
      <c r="KT263" s="66"/>
      <c r="KU263" s="76"/>
      <c r="KV263" s="66"/>
      <c r="KW263" s="76"/>
      <c r="KX263" s="66"/>
      <c r="KY263" s="76"/>
      <c r="KZ263" s="66"/>
      <c r="LA263" s="76"/>
      <c r="LB263" s="66"/>
      <c r="LC263" s="76"/>
      <c r="LD263" s="66"/>
      <c r="LE263" s="76"/>
      <c r="LF263" s="66"/>
      <c r="LG263" s="76"/>
      <c r="LH263" s="66"/>
      <c r="LI263" s="76"/>
      <c r="LJ263" s="66"/>
      <c r="LK263" s="76"/>
      <c r="LL263" s="66"/>
      <c r="LM263" s="76"/>
      <c r="LN263" s="66"/>
      <c r="LO263" s="76"/>
      <c r="LP263" s="66"/>
      <c r="LQ263" s="76"/>
      <c r="LR263" s="66"/>
      <c r="LS263" s="76"/>
      <c r="LT263" s="66"/>
      <c r="LU263" s="76"/>
      <c r="LV263" s="66"/>
      <c r="LW263" s="76"/>
      <c r="LX263" s="66"/>
      <c r="LY263" s="76"/>
      <c r="LZ263" s="66"/>
      <c r="MA263" s="76"/>
      <c r="MB263" s="66"/>
      <c r="MC263" s="76"/>
      <c r="MD263" s="66"/>
      <c r="MG263" s="1" t="str" cm="1">
        <f t="array" ref="MG263">IFERROR(INDEX(Paste_Here!$B$2:$B$850, MATCH(0, COUNTIF(MG$4:MG262, Paste_Here!$B$2:$B$850) + IF(Paste_Here!$B$2:$B$850="", 1, 0), 0)), "")</f>
        <v/>
      </c>
      <c r="MH263" s="1" t="str">
        <f>IF(MG263&lt;&gt;"", INDEX(Paste_Here!$A$2:$A$850, MATCH(MG263, Paste_Here!$B$2:$B$850, 0)), "")</f>
        <v/>
      </c>
      <c r="MI263" s="1" t="str">
        <f t="shared" si="40"/>
        <v/>
      </c>
      <c r="MJ263" s="1" t="str" cm="1">
        <f t="array" ref="MJ263">IFERROR(INDEX($MI$5:$MI$850, MATCH(SMALL(IF($MI$5:$MI$850&lt;&gt;"", COUNTIF($MI$5:$MI$850, "&lt;"&amp;$MI$5:$MI$850)+1), ROW()-ROW($MJ$5)+1), COUNTIF($MI$5:$MI$850, "&lt;"&amp;$MI$5:$MI$850)+1, 0)), "")</f>
        <v/>
      </c>
    </row>
    <row r="264" spans="1:348">
      <c r="A264" s="66"/>
      <c r="B264" s="76" t="str">
        <f t="shared" si="33"/>
        <v/>
      </c>
      <c r="C264" s="66"/>
      <c r="D264" s="76" t="str">
        <f>IFERROR(IF(B264&lt;&gt;"", IF(AND(INDEX(Paste_Here!B$2:B$850, MATCH(B264, Paste_Here!A$2:A$850, 0))&lt;&gt;"", ISNUMBER(VALUE(INDEX(Paste_Here!B$2:B$850, MATCH(B264, Paste_Here!A$2:A$850, 0))))), INDEX(Paste_Here!B$2:B$850, MATCH(B264, Paste_Here!A$2:A$850, 0)), ""), ""), "")</f>
        <v/>
      </c>
      <c r="E264" s="66"/>
      <c r="F264" s="76" t="str">
        <f>IFERROR(IF(B264&lt;&gt;"", IF(ISTEXT(INDEX(Paste_Here!K$2:K$850, MATCH(B264, Paste_Here!A$2:A$850, 0))), INDEX(Paste_Here!K$2:K$850, MATCH(B264, Paste_Here!A$2:A$850, 0)), ""), ""), "")</f>
        <v/>
      </c>
      <c r="G264" s="66"/>
      <c r="H264" s="76" t="str">
        <f>IFERROR(IF(B264&lt;&gt;"", IF(ISTEXT(INDEX(Paste_Here!C$2:C$850, MATCH(B264, Paste_Here!A$2:A$850, 0))), INDEX(Paste_Here!C$2:C$850, MATCH(B264, Paste_Here!A$2:A$850, 0)), ""), ""), "")</f>
        <v/>
      </c>
      <c r="I264" s="66"/>
      <c r="J264" s="76" t="str">
        <f>IFERROR(IF(B264&lt;&gt;"", IF(ISNUMBER(SEARCH("s", LOWER(INDEX(Paste_Here!M$2:M$850, MATCH(B264, Paste_Here!A$2:A$850, 0))))), "Yes", IF(INDEX(Paste_Here!M$2:M$850, MATCH(B264, Paste_Here!A$2:A$850, 0))&lt;&gt;"", "No", "")), ""), "")</f>
        <v/>
      </c>
      <c r="K264" s="66"/>
      <c r="L264" s="76" t="str">
        <f>IFERROR(IF(B264&lt;&gt;"", IF(ISNUMBER(SEARCH("yes", LOWER(INDEX(Paste_Here!E$2:E$850, MATCH(B264, Paste_Here!A$2:A$850, 0))))), "Yes", IF(ISNUMBER(SEARCH("no", LOWER(INDEX(Paste_Here!E$2:E$850, MATCH(B264, Paste_Here!A$2:A$850, 0))))), "No", "")), ""), "")</f>
        <v/>
      </c>
      <c r="M264" s="66"/>
      <c r="N264" s="76" t="str">
        <f>IFERROR(IF(B264&lt;&gt;"", IF(ISNUMBER(SEARCH("yes", LOWER(INDEX(Paste_Here!F$2:F$850, MATCH(B264, Paste_Here!A$2:A$850, 0))))), "Yes", IF(ISNUMBER(SEARCH("no", LOWER(INDEX(Paste_Here!F$2:F$850, MATCH(B264, Paste_Here!A$2:A$850, 0))))), "No", "")), ""), "")</f>
        <v/>
      </c>
      <c r="O264" s="66"/>
      <c r="P264" s="76" t="str">
        <f>IFERROR(IF(B264&lt;&gt;"", IF(ISNUMBER(SEARCH("yes", LOWER(INDEX(Paste_Here!L$2:L$850, MATCH(B264, Paste_Here!A$2:A$850, 0))))), "Yes", IF(ISNUMBER(SEARCH("no", LOWER(INDEX(Paste_Here!L$2:L$850, MATCH(B264, Paste_Here!A$2:A$850, 0))))), "No", "")), ""), "")</f>
        <v/>
      </c>
      <c r="Q264" s="66"/>
      <c r="R264" s="76" t="str">
        <f>IFERROR(IF(B264&lt;&gt;"", IF(ISNUMBER(SEARCH("transitional 2", LOWER(INDEX(Paste_Here!D$2:D$850, MATCH(B264, Paste_Here!A$2:A$850, 0))))), "T2", IF(ISNUMBER(SEARCH("transitional 1", LOWER(INDEX(Paste_Here!D$2:D$850, MATCH(B264, Paste_Here!A$2:A$850, 0))))), "T1", IF(ISNUMBER(SEARCH("waived ell services", LOWER(INDEX(Paste_Here!D$2:D$850, MATCH(B264, Paste_Here!A$2:A$850, 0))))), "W", IF(ISNUMBER(SEARCH("english language learner", LOWER(INDEX(Paste_Here!D$2:D$850, MATCH(B264, Paste_Here!A$2:A$850, 0))))), "L", "")))), ""), "")</f>
        <v/>
      </c>
      <c r="S264" s="66"/>
      <c r="T264" s="76" t="str">
        <f>IFERROR(IF(B264&lt;&gt;"", IF(ISNUMBER(SEARCH("yes", LOWER(INDEX(Paste_Here!I$2:I$850, MATCH(B264, Paste_Here!A$2:A$850, 0))))), "Yes", IF(ISNUMBER(SEARCH("no", LOWER(INDEX(Paste_Here!I$2:I$850, MATCH(B264, Paste_Here!A$2:A$850, 0))))), "No", "")), ""), "")</f>
        <v/>
      </c>
      <c r="U264" s="66"/>
      <c r="V264" s="76" t="str">
        <f>IFERROR(IF(B264&lt;&gt;"", IF(ISTEXT(INDEX(Paste_Here!J$2:J$850, MATCH(B264, Paste_Here!A$2:A$850, 0))), VALUE(INDEX(Paste_Here!J$2:J$850, MATCH(B264, Paste_Here!A$2:A$850, 0))), ""), ""), "")</f>
        <v/>
      </c>
      <c r="W264" s="66"/>
      <c r="X264" s="66"/>
      <c r="Y264" s="76" t="str">
        <f t="shared" si="34"/>
        <v/>
      </c>
      <c r="Z264" s="66"/>
      <c r="AA264" s="76" t="str">
        <f>IFERROR(IF(B264&lt;&gt;"", IF(AND(INDEX(Paste_Here!AI$2:AI$850, MATCH(B264, Paste_Here!A$2:A$850, 0))&lt;&gt;"", ISNUMBER(VALUE(INDEX(Paste_Here!AI$2:AI$850, MATCH(B264, Paste_Here!A$2:A$850, 0))))), INDEX(Paste_Here!AI$2:AI$850, MATCH(B264, Paste_Here!A$2:A$850, 0)), ""), ""), "")</f>
        <v/>
      </c>
      <c r="AB264" s="66"/>
      <c r="AC264" s="76" t="str">
        <f>IFERROR(IF(B264&lt;&gt;"", IF(AND(INDEX(Paste_Here!AJ$2:AJ$850, MATCH(B264, Paste_Here!A$2:A$850, 0))&lt;&gt;"", ISNUMBER(VALUE(INDEX(Paste_Here!AJ$2:AJ$850, MATCH(B264, Paste_Here!A$2:A$850, 0))))), INDEX(Paste_Here!AJ$2:AJ$850, MATCH(B264, Paste_Here!A$2:A$850, 0)), ""), ""), "")</f>
        <v/>
      </c>
      <c r="AD264" s="66"/>
      <c r="AE264" s="76" t="str">
        <f>IFERROR(IF(B264&lt;&gt;"", IF(AND(INDEX(Paste_Here!AK$2:AK$850, MATCH(B264, Paste_Here!A$2:A$850, 0))&lt;&gt;"", ISNUMBER(VALUE(INDEX(Paste_Here!AK$2:AK$850, MATCH(B264, Paste_Here!A$2:A$850, 0))))), INDEX(Paste_Here!AK$2:AK$850, MATCH(B264, Paste_Here!A$2:A$850, 0)), ""), ""), "")</f>
        <v/>
      </c>
      <c r="AF264" s="66"/>
      <c r="AG264" s="76" t="str">
        <f>IFERROR(IF(B264&lt;&gt;"", IF(AND(INDEX(Paste_Here!AL$2:AL$850, MATCH(B264, Paste_Here!A$2:A$850, 0))&lt;&gt;"", ISNUMBER(VALUE(INDEX(Paste_Here!AL$2:AL$850, MATCH(B264, Paste_Here!A$2:A$850, 0))))), INDEX(Paste_Here!AL$2:AL$850, MATCH(B264, Paste_Here!A$2:A$850, 0)), ""), ""), "")</f>
        <v/>
      </c>
      <c r="AH264" s="66"/>
      <c r="AI264" s="76" t="str">
        <f>IFERROR(IF(B264&lt;&gt;"", IF(AND(INDEX(Paste_Here!AH$2:AH$850, MATCH(B264, Paste_Here!A$2:A$850, 0))&lt;&gt;"", ISNUMBER(VALUE(INDEX(Paste_Here!AH$2:AH$850, MATCH(B264, Paste_Here!A$2:A$850, 0))))), IF(VALUE(INDEX(Paste_Here!AH$2:AH$850, MATCH(B264, Paste_Here!A$2:A$850, 0)))=0, "", INDEX(Paste_Here!AH$2:AH$850, MATCH(B264, Paste_Here!A$2:A$850, 0))), ""), ""), "")</f>
        <v/>
      </c>
      <c r="AJ264" s="66"/>
      <c r="AK264" s="76" t="str">
        <f>IFERROR(IF(B264&lt;&gt;"", IF(AND(INDEX(Paste_Here!N$2:N$850, MATCH(B264, Paste_Here!A$2:A$850, 0))&lt;&gt;"", ISNUMBER(VALUE(INDEX(Paste_Here!N$2:N$850, MATCH(B264, Paste_Here!A$2:A$850, 0))))), INDEX(Paste_Here!N$2:N$850, MATCH(B264, Paste_Here!A$2:A$850, 0)), ""), ""), "")</f>
        <v/>
      </c>
      <c r="AL264" s="66"/>
      <c r="AM264" s="76" t="str">
        <f>IFERROR(IF(B264&lt;&gt;"", IF(AND(INDEX(Paste_Here!O$2:O$850, MATCH(B264, Paste_Here!A$2:A$850, 0))&lt;&gt;"", ISNUMBER(VALUE(INDEX(Paste_Here!O$2:O$850, MATCH(B264, Paste_Here!A$2:A$850, 0))))), INDEX(Paste_Here!O$2:O$850, MATCH(B264, Paste_Here!A$2:A$850, 0)), ""), ""), "")</f>
        <v/>
      </c>
      <c r="AN264" s="66"/>
      <c r="AO264" s="76"/>
      <c r="AP264" s="66"/>
      <c r="AQ264" s="76"/>
      <c r="AR264" s="66"/>
      <c r="AS264" s="76"/>
      <c r="AT264" s="66"/>
      <c r="AU264" s="66"/>
      <c r="AV264" s="76" t="str">
        <f t="shared" si="35"/>
        <v/>
      </c>
      <c r="AW264" s="66"/>
      <c r="AX264" s="76" t="str">
        <f>IFERROR(IF(B264&lt;&gt;"", IF(ISNUMBER(SEARCH("Revealed-Potential (Primary Focus)", LOWER(INDEX(Paste_Here!Z$2:Z$850, MATCH(B264, Paste_Here!A$2:A$850, 0))))), "Rev-Potential: Prim", IF(ISNUMBER(SEARCH("Revealed-Potential (Secondary Focus)", LOWER(INDEX(Paste_Here!Z$2:Z$850, MATCH(B264, Paste_Here!A$2:A$850, 0))))), "Rev-Potential: Sec", IF(ISNUMBER(SEARCH("Monitoring", LOWER(INDEX(Paste_Here!Z$2:Z$850, MATCH(B264, Paste_Here!A$2:A$850, 0))))), "Monitoring", IF(ISNUMBER(SEARCH("At-Promise (Secondary Focus)", LOWER(INDEX(Paste_Here!Z$2:Z$850, MATCH(B264, Paste_Here!A$2:A$850, 0))))), "At-Promise: Sec", IF(ISNUMBER(SEARCH("At-Promise (Primary Focus)", LOWER(INDEX(Paste_Here!Z$2:Z$850, MATCH(B264, Paste_Here!A$2:A$850, 0))))), "At-Promise: Prim", ""))))), ""), "")</f>
        <v/>
      </c>
      <c r="AY264" s="66"/>
      <c r="AZ264" s="76"/>
      <c r="BA264" s="66"/>
      <c r="BB264" s="76"/>
      <c r="BC264" s="66"/>
      <c r="BD264" s="76"/>
      <c r="BE264" s="66"/>
      <c r="BF264" s="76"/>
      <c r="BG264" s="66"/>
      <c r="BH264" s="76"/>
      <c r="BI264" s="66"/>
      <c r="BJ264" s="66"/>
      <c r="BK264" s="76" t="str">
        <f t="shared" si="36"/>
        <v/>
      </c>
      <c r="BL264" s="66"/>
      <c r="BM264" s="76" t="str">
        <f>IFERROR(IF(B264&lt;&gt;"", IF(AND(ISNUMBER(VALUE(SUBSTITUTE(SUBSTITUTE(Paste_Here!R264, "br", "-"), "L", ""))), VALUE(SUBSTITUTE(SUBSTITUTE(Paste_Here!R264, "br", "-"), "L", "")) &gt;= 1095), "Yes", IF(AND(ISNUMBER(VALUE(SUBSTITUTE(SUBSTITUTE(Paste_Here!R264, "br", "-"), "L", ""))), VALUE(SUBSTITUTE(SUBSTITUTE(Paste_Here!R264, "br", "-"), "L", "")) &lt;= 1094), "No", "")), ""), "")</f>
        <v/>
      </c>
      <c r="BN264" s="66"/>
      <c r="BO264" s="76" t="str">
        <f>IFERROR(IF(B264&lt;&gt;"", IF(COUNTIF(INDEX(Paste_Here!Y$2:AB$850, MATCH(B264, Paste_Here!A$2:A$850, 0), 0), "yes") &gt; 0, "Yes", IF(COUNTIF(INDEX(Paste_Here!Y$2:AB$850, MATCH(B264, Paste_Here!A$2:A$850, 0), 0), "no") &gt; 0, "No", "")), ""), "")</f>
        <v/>
      </c>
      <c r="BP264" s="66"/>
      <c r="BQ264" s="76" t="str">
        <f>IFERROR(IF(B264&lt;&gt;"", IF(AND(ISNUMBER(VALUE(SUBSTITUTE(SUBSTITUTE(Paste_Here!U264, "em", "-"), "q", ""))), VALUE(SUBSTITUTE(SUBSTITUTE(Paste_Here!U264, "em", "-"), "q", "")) &gt;= 910), "Yes", IF(AND(ISNUMBER(VALUE(SUBSTITUTE(SUBSTITUTE(Paste_Here!U264, "em", "-"), "q", ""))), VALUE(SUBSTITUTE(SUBSTITUTE(Paste_Here!U264, "em", "-"), "q", "")) &lt;= 909), "No", "")), ""), "")</f>
        <v/>
      </c>
      <c r="BR264" s="66"/>
      <c r="BS264" s="76" t="str">
        <f>IFERROR(IF(B264&lt;&gt;"", IF(AND(INDEX(Paste_Here!X$2:X$850, MATCH(B264, Paste_Here!A$2:A$850, 0))&lt;&gt;"", ISNUMBER(VALUE(INDEX(Paste_Here!X$2:X$850, MATCH(B264, Paste_Here!A$2:A$850, 0))))), INDEX(Paste_Here!X$2:X$850, MATCH(B264, Paste_Here!A$2:A$850, 0)), ""), ""), "")</f>
        <v/>
      </c>
      <c r="BT264" s="66"/>
      <c r="BU264" s="76" t="str">
        <f>IFERROR(IF(B264&lt;&gt;"", IF(ISNUMBER(VALUE(INDEX(Paste_Here!G$2:G$850, MATCH(B264, Paste_Here!A$2:A$850, 0)))), IF(VALUE(INDEX(Paste_Here!G$2:G$850, MATCH(B264, Paste_Here!A$2:A$850, 0)))=0, "No", IF(AND(VALUE(INDEX(Paste_Here!G$2:G$850, MATCH(B264, Paste_Here!A$2:A$850, 0)))&gt;=1, VALUE(INDEX(Paste_Here!G$2:G$850, MATCH(B264, Paste_Here!A$2:A$850, 0)))&lt;=4), VALUE(INDEX(Paste_Here!G$2:G$850, MATCH(B264, Paste_Here!A$2:A$850, 0))), "")), ""), ""), "")</f>
        <v/>
      </c>
      <c r="BV264" s="66"/>
      <c r="BW264" s="76" t="str">
        <f>IFERROR(IF(B264&lt;&gt;"", IF(ISNUMBER(VALUE(INDEX(Paste_Here!H$2:H$850, MATCH(B264, Paste_Here!A$2:A$850, 0)))), IF(VALUE(INDEX(Paste_Here!H$2:H$850, MATCH(B264, Paste_Here!A$2:A$850, 0)))=0, "No", IF(AND(VALUE(INDEX(Paste_Here!H$2:H$850, MATCH(B264, Paste_Here!A$2:A$850, 0)))&gt;=1, VALUE(INDEX(Paste_Here!H$2:H$850, MATCH(B264, Paste_Here!A$2:A$850, 0)))&lt;=4), VALUE(INDEX(Paste_Here!H$2:H$850, MATCH(B264, Paste_Here!A$2:A$850, 0))), "")), ""), ""), "")</f>
        <v/>
      </c>
      <c r="BX264" s="66"/>
      <c r="BY264" s="76"/>
      <c r="BZ264" s="66"/>
      <c r="CA264" s="76"/>
      <c r="CB264" s="66"/>
      <c r="CC264" s="66"/>
      <c r="CD264" s="76" t="str">
        <f t="shared" si="37"/>
        <v/>
      </c>
      <c r="CE264" s="66"/>
      <c r="CF264" s="76" t="str">
        <f>IFERROR(IF(B264&lt;&gt;"", IF(AND(INDEX(Paste_Here!P$2:P$850, MATCH(B264, Paste_Here!A$2:A$850, 0))&lt;&gt;"", ISNUMBER(VALUE(INDEX(Paste_Here!P$2:P$850, MATCH(B264, Paste_Here!A$2:A$850, 0))))), INDEX(Paste_Here!P$2:P$850, MATCH(B264, Paste_Here!A$2:A$850, 0)), ""), ""), "")</f>
        <v/>
      </c>
      <c r="CG264" s="66"/>
      <c r="CH264" s="76" t="str">
        <f>IFERROR(IF(B264&lt;&gt;"", IF(ISNUMBER(SEARCH("highrisk", LOWER(INDEX(Paste_Here!Q$2:Q$850, MATCH(B264, Paste_Here!A$2:A$850, 0))))), "High Risk", IF(ISNUMBER(SEARCH("lowrisk", LOWER(INDEX(Paste_Here!Q$2:Q$850, MATCH(B264, Paste_Here!A$2:A$850, 0))))), "Low Risk", IF(ISNUMBER(SEARCH("somerisk", LOWER(INDEX(Paste_Here!Q$2:Q$850, MATCH(B264, Paste_Here!A$2:A$850, 0))))), "Some Risk", ""))), ""), "")</f>
        <v/>
      </c>
      <c r="CI264" s="66"/>
      <c r="CJ264" s="76" t="str">
        <f>IFERROR(IF(B264&lt;&gt;"", IF(AND(INDEX(Paste_Here!AA$2:AA$850, MATCH(B264, Paste_Here!A$2:A$850, 0))&lt;&gt;"", ISNUMBER(VALUE(INDEX(Paste_Here!AA$2:AA$850, MATCH(B264, Paste_Here!A$2:A$850, 0))))), INDEX(Paste_Here!AA$2:AA$850, MATCH(B264, Paste_Here!A$2:A$850, 0)), ""), ""), "")</f>
        <v/>
      </c>
      <c r="CK264" s="66"/>
      <c r="CL264" s="76" t="str">
        <f>IFERROR(IF(B264&lt;&gt;"", IF(LOWER(INDEX(Paste_Here!AB$2:AB$850, MATCH(B264, Paste_Here!A$2:A$850, 0)))="approaching expectations", "Approaching", IF(LOWER(INDEX(Paste_Here!AB$2:AB$850, MATCH(B264, Paste_Here!A$2:A$850, 0)))="met expectations", "Met", IF(LOWER(INDEX(Paste_Here!AB$2:AB$850, MATCH(B264, Paste_Here!A$2:A$850, 0)))="exceeded expectations", "Exceeded", IF(LOWER(INDEX(Paste_Here!AB$2:AB$850, MATCH(B264, Paste_Here!A$2:A$850, 0)))="below expectations", "Below", "")))), ""), "")</f>
        <v/>
      </c>
      <c r="CM264" s="66"/>
      <c r="CN264" s="76" t="str">
        <f>IFERROR(IF(B264&lt;&gt;"", IF(AND(INDEX(Paste_Here!AC$2:AC$850, MATCH(B264, Paste_Here!A$2:A$850, 0))&lt;&gt;"", ISNUMBER(VALUE(INDEX(Paste_Here!AC$2:AC$850, MATCH(B264, Paste_Here!A$2:A$850, 0))))), INDEX(Paste_Here!AC$2:AC$850, MATCH(B264, Paste_Here!A$2:A$850, 0)), ""), ""), "")</f>
        <v/>
      </c>
      <c r="CO264" s="66"/>
      <c r="CP264" s="76"/>
      <c r="CQ264" s="66"/>
      <c r="CR264" s="76"/>
      <c r="CS264" s="66"/>
      <c r="CT264" s="76"/>
      <c r="CU264" s="66"/>
      <c r="CV264" s="76"/>
      <c r="CW264" s="66"/>
      <c r="CX264" s="76"/>
      <c r="CY264" s="66"/>
      <c r="CZ264" s="66"/>
      <c r="DA264" s="76" t="str">
        <f t="shared" si="38"/>
        <v/>
      </c>
      <c r="DB264" s="66"/>
      <c r="DC264" s="76" t="str">
        <f>IFERROR(IF(B264&lt;&gt;"", IF(AND(INDEX(Paste_Here!V$2:V$850, MATCH(B264, Paste_Here!A$2:A$850, 0))&lt;&gt;"", ISNUMBER(VALUE(INDEX(Paste_Here!V$2:V$850, MATCH(B264, Paste_Here!A$2:A$850, 0))))), INDEX(Paste_Here!V$2:V$850, MATCH(B264, Paste_Here!A$2:A$850, 0)), ""), ""), "")</f>
        <v/>
      </c>
      <c r="DD264" s="66"/>
      <c r="DE264" s="76" t="str">
        <f>IFERROR(IF(B264&lt;&gt;"", IF(ISNUMBER(SEARCH("highrisk", LOWER(INDEX(Paste_Here!W$2:W$850, MATCH(B264, Paste_Here!A$2:A$850, 0))))), "High Risk", IF(ISNUMBER(SEARCH("lowrisk", LOWER(INDEX(Paste_Here!W$2:W$850, MATCH(B264, Paste_Here!A$2:A$850, 0))))), "Low Risk", IF(ISNUMBER(SEARCH("somerisk", LOWER(INDEX(Paste_Here!W$2:W$850, MATCH(B264, Paste_Here!A$2:A$850, 0))))), "Some Risk", ""))), ""), "")</f>
        <v/>
      </c>
      <c r="DF264" s="66"/>
      <c r="DG264" s="76" t="str">
        <f>IFERROR(IF(B264&lt;&gt;"", IF(AND(INDEX(Paste_Here!S$2:S$850, MATCH(B264, Paste_Here!A$2:A$850, 0))&lt;&gt;"", ISNUMBER(VALUE(INDEX(Paste_Here!S$2:S$850, MATCH(B264, Paste_Here!A$2:A$850, 0))))), INDEX(Paste_Here!S$2:S$850, MATCH(B264, Paste_Here!A$2:A$850, 0)), ""), ""), "")</f>
        <v/>
      </c>
      <c r="DH264" s="66"/>
      <c r="DI264" s="76" t="str">
        <f>IFERROR(IF(B264&lt;&gt;"", IF(ISNUMBER(SEARCH("highrisk", LOWER(INDEX(Paste_Here!T$2:T$850, MATCH(B264, Paste_Here!A$2:A$850, 0))))), "High Risk", IF(ISNUMBER(SEARCH("lowrisk", LOWER(INDEX(Paste_Here!T$2:T$850, MATCH(B264, Paste_Here!A$2:A$850, 0))))), "Low Risk", IF(ISNUMBER(SEARCH("somerisk", LOWER(INDEX(Paste_Here!T$2:T$850, MATCH(B264, Paste_Here!A$2:A$850, 0))))), "Some Risk", ""))), ""), "")</f>
        <v/>
      </c>
      <c r="DJ264" s="66"/>
      <c r="DK264" s="76" t="str">
        <f>IFERROR(IF(B264&lt;&gt;"", IF(AND(INDEX(Paste_Here!AD$2:AD$850, MATCH(B264, Paste_Here!A$2:A$850, 0))&lt;&gt;"", ISNUMBER(VALUE(INDEX(Paste_Here!AD$2:AD$850, MATCH(B264, Paste_Here!A$2:A$850, 0))))), INDEX(Paste_Here!AD$2:AD$850, MATCH(B264, Paste_Here!A$2:A$850, 0)), ""), ""), "")</f>
        <v/>
      </c>
      <c r="DL264" s="66"/>
      <c r="DM264" s="76" t="str">
        <f>IFERROR(IF(B264&lt;&gt;"", IF(LOWER(INDEX(Paste_Here!AE$2:AE$850, MATCH(B264, Paste_Here!A$2:A$850, 0)))="approaching expectations", "Approaching", IF(LOWER(INDEX(Paste_Here!AE$2:AE$850, MATCH(B264, Paste_Here!A$2:A$850, 0)))="met expectations", "Met", IF(LOWER(INDEX(Paste_Here!AE$2:AE$850, MATCH(B264, Paste_Here!A$2:A$850, 0)))="exceeded expectations", "Exceeded", IF(LOWER(INDEX(Paste_Here!AE$2:AE$850, MATCH(B264, Paste_Here!A$2:A$850, 0)))="below expectations", "Below", "")))), ""), "")</f>
        <v/>
      </c>
      <c r="DN264" s="66"/>
      <c r="DO264" s="76"/>
      <c r="DP264" s="66"/>
      <c r="DQ264" s="76"/>
      <c r="DR264" s="66"/>
      <c r="DS264" s="76"/>
      <c r="DT264" s="66"/>
      <c r="DU264" s="76"/>
      <c r="DV264" s="66"/>
      <c r="DW264" s="66"/>
      <c r="DX264" s="76" t="str">
        <f t="shared" si="39"/>
        <v/>
      </c>
      <c r="DY264" s="66"/>
      <c r="DZ264" s="76"/>
      <c r="EA264" s="66"/>
      <c r="EB264" s="76"/>
      <c r="EC264" s="66"/>
      <c r="ED264" s="76" t="str">
        <f>IFERROR(IF(B264&lt;&gt;"", IF(AND(INDEX(Paste_Here!AF$2:AF$850, MATCH(B264, Paste_Here!A$2:A$850, 0))&lt;&gt;"", ISNUMBER(VALUE(INDEX(Paste_Here!AF$2:AF$850, MATCH(B264, Paste_Here!A$2:A$850, 0))))), INDEX(Paste_Here!AF$2:AF$850, MATCH(B264, Paste_Here!A$2:A$850, 0)), ""), ""), "")</f>
        <v/>
      </c>
      <c r="EE264" s="66"/>
      <c r="EF264" s="76"/>
      <c r="EG264" s="66"/>
      <c r="EH264" s="76"/>
      <c r="EI264" s="66"/>
      <c r="EJ264" s="76" t="str">
        <f>IFERROR(IF(B264&lt;&gt;"", IF(AND(INDEX(Paste_Here!AG$2:AG$850, MATCH(B264, Paste_Here!A$2:A$850, 0))&lt;&gt;"", ISNUMBER(VALUE(INDEX(Paste_Here!AG$2:AG$850, MATCH(B264, Paste_Here!A$2:A$850, 0))))), INDEX(Paste_Here!AG$2:AG$850, MATCH(B264, Paste_Here!A$2:A$850, 0)), ""), ""), "")</f>
        <v/>
      </c>
      <c r="EK264" s="66"/>
      <c r="EL264" s="76"/>
      <c r="EM264" s="66"/>
      <c r="EN264" s="76"/>
      <c r="EO264" s="66"/>
      <c r="EP264" s="76"/>
      <c r="EQ264" s="66"/>
      <c r="ER264" s="76"/>
      <c r="ES264" s="66"/>
      <c r="ET264" s="66"/>
      <c r="EU264" s="76"/>
      <c r="EV264" s="66"/>
      <c r="EW264" s="76"/>
      <c r="EX264" s="66"/>
      <c r="EY264" s="76"/>
      <c r="EZ264" s="66"/>
      <c r="FA264" s="76"/>
      <c r="FB264" s="66"/>
      <c r="FC264" s="76"/>
      <c r="FD264" s="66"/>
      <c r="FE264" s="76"/>
      <c r="FF264" s="66"/>
      <c r="FG264" s="76"/>
      <c r="FH264" s="66"/>
      <c r="FI264" s="76"/>
      <c r="FJ264" s="66"/>
      <c r="FK264" s="76"/>
      <c r="FL264" s="66"/>
      <c r="FM264" s="76"/>
      <c r="FN264" s="66"/>
      <c r="FO264" s="76"/>
      <c r="FP264" s="66"/>
      <c r="FQ264" s="76"/>
      <c r="FR264" s="66"/>
      <c r="FS264" s="76"/>
      <c r="FT264" s="66"/>
      <c r="FU264" s="76"/>
      <c r="FV264" s="66"/>
      <c r="FW264" s="76"/>
      <c r="FX264" s="66"/>
      <c r="FY264" s="76"/>
      <c r="FZ264" s="66"/>
      <c r="GA264" s="76"/>
      <c r="GB264" s="66"/>
      <c r="GC264" s="76"/>
      <c r="GD264" s="66"/>
      <c r="GE264" s="76"/>
      <c r="GF264" s="66"/>
      <c r="GG264" s="76"/>
      <c r="GH264" s="66"/>
      <c r="GI264" s="76"/>
      <c r="GJ264" s="66"/>
      <c r="GK264" s="76"/>
      <c r="GL264" s="66"/>
      <c r="GM264" s="76"/>
      <c r="GN264" s="66"/>
      <c r="GO264" s="76"/>
      <c r="GP264" s="66"/>
      <c r="GQ264" s="76"/>
      <c r="GR264" s="66"/>
      <c r="GS264" s="76"/>
      <c r="GT264" s="66"/>
      <c r="GU264" s="76"/>
      <c r="GV264" s="66"/>
      <c r="GW264" s="76"/>
      <c r="GX264" s="66"/>
      <c r="GY264" s="76"/>
      <c r="GZ264" s="66"/>
      <c r="HA264" s="76"/>
      <c r="HB264" s="66"/>
      <c r="HC264" s="76"/>
      <c r="HD264" s="66"/>
      <c r="HE264" s="76"/>
      <c r="HF264" s="66"/>
      <c r="HG264" s="76"/>
      <c r="HH264" s="66"/>
      <c r="HI264" s="76"/>
      <c r="HJ264" s="66"/>
      <c r="HK264" s="76"/>
      <c r="HL264" s="66"/>
      <c r="HM264" s="76"/>
      <c r="HN264" s="66"/>
      <c r="HO264" s="76"/>
      <c r="HP264" s="66"/>
      <c r="HQ264" s="76"/>
      <c r="HR264" s="66"/>
      <c r="HS264" s="76"/>
      <c r="HT264" s="66"/>
      <c r="HU264" s="76"/>
      <c r="HV264" s="66"/>
      <c r="HW264" s="76"/>
      <c r="HX264" s="66"/>
      <c r="HY264" s="76"/>
      <c r="HZ264" s="66"/>
      <c r="IA264" s="76"/>
      <c r="IB264" s="66"/>
      <c r="IC264" s="76"/>
      <c r="ID264" s="66"/>
      <c r="IE264" s="76"/>
      <c r="IF264" s="66"/>
      <c r="IG264" s="76"/>
      <c r="IH264" s="66"/>
      <c r="II264" s="76"/>
      <c r="IJ264" s="66"/>
      <c r="IK264" s="76"/>
      <c r="IL264" s="66"/>
      <c r="IM264" s="76"/>
      <c r="IN264" s="66"/>
      <c r="IO264" s="76"/>
      <c r="IP264" s="66"/>
      <c r="IQ264" s="76"/>
      <c r="IR264" s="66"/>
      <c r="IS264" s="76"/>
      <c r="IT264" s="66"/>
      <c r="IU264" s="76"/>
      <c r="IV264" s="66"/>
      <c r="IW264" s="76"/>
      <c r="IX264" s="66"/>
      <c r="IY264" s="76"/>
      <c r="IZ264" s="66"/>
      <c r="JA264" s="76"/>
      <c r="JB264" s="66"/>
      <c r="JC264" s="76"/>
      <c r="JD264" s="66"/>
      <c r="JE264" s="76"/>
      <c r="JF264" s="66"/>
      <c r="JG264" s="76"/>
      <c r="JH264" s="66"/>
      <c r="JI264" s="76"/>
      <c r="JJ264" s="66"/>
      <c r="JK264" s="76"/>
      <c r="JL264" s="66"/>
      <c r="JM264" s="76"/>
      <c r="JN264" s="66"/>
      <c r="JO264" s="76"/>
      <c r="JP264" s="66"/>
      <c r="JQ264" s="76"/>
      <c r="JR264" s="66"/>
      <c r="JS264" s="76"/>
      <c r="JT264" s="66"/>
      <c r="JU264" s="76"/>
      <c r="JV264" s="66"/>
      <c r="JW264" s="76"/>
      <c r="JX264" s="66"/>
      <c r="JY264" s="76"/>
      <c r="JZ264" s="66"/>
      <c r="KA264" s="76"/>
      <c r="KB264" s="66"/>
      <c r="KC264" s="76"/>
      <c r="KD264" s="66"/>
      <c r="KE264" s="76"/>
      <c r="KF264" s="66"/>
      <c r="KG264" s="76"/>
      <c r="KH264" s="66"/>
      <c r="KI264" s="76"/>
      <c r="KJ264" s="66"/>
      <c r="KK264" s="76"/>
      <c r="KL264" s="66"/>
      <c r="KM264" s="76"/>
      <c r="KN264" s="66"/>
      <c r="KO264" s="76"/>
      <c r="KP264" s="66"/>
      <c r="KQ264" s="76"/>
      <c r="KR264" s="66"/>
      <c r="KS264" s="76"/>
      <c r="KT264" s="66"/>
      <c r="KU264" s="76"/>
      <c r="KV264" s="66"/>
      <c r="KW264" s="76"/>
      <c r="KX264" s="66"/>
      <c r="KY264" s="76"/>
      <c r="KZ264" s="66"/>
      <c r="LA264" s="76"/>
      <c r="LB264" s="66"/>
      <c r="LC264" s="76"/>
      <c r="LD264" s="66"/>
      <c r="LE264" s="76"/>
      <c r="LF264" s="66"/>
      <c r="LG264" s="76"/>
      <c r="LH264" s="66"/>
      <c r="LI264" s="76"/>
      <c r="LJ264" s="66"/>
      <c r="LK264" s="76"/>
      <c r="LL264" s="66"/>
      <c r="LM264" s="76"/>
      <c r="LN264" s="66"/>
      <c r="LO264" s="76"/>
      <c r="LP264" s="66"/>
      <c r="LQ264" s="76"/>
      <c r="LR264" s="66"/>
      <c r="LS264" s="76"/>
      <c r="LT264" s="66"/>
      <c r="LU264" s="76"/>
      <c r="LV264" s="66"/>
      <c r="LW264" s="76"/>
      <c r="LX264" s="66"/>
      <c r="LY264" s="76"/>
      <c r="LZ264" s="66"/>
      <c r="MA264" s="76"/>
      <c r="MB264" s="66"/>
      <c r="MC264" s="76"/>
      <c r="MD264" s="66"/>
      <c r="MG264" s="1" t="str" cm="1">
        <f t="array" ref="MG264">IFERROR(INDEX(Paste_Here!$B$2:$B$850, MATCH(0, COUNTIF(MG$4:MG263, Paste_Here!$B$2:$B$850) + IF(Paste_Here!$B$2:$B$850="", 1, 0), 0)), "")</f>
        <v/>
      </c>
      <c r="MH264" s="1" t="str">
        <f>IF(MG264&lt;&gt;"", INDEX(Paste_Here!$A$2:$A$850, MATCH(MG264, Paste_Here!$B$2:$B$850, 0)), "")</f>
        <v/>
      </c>
      <c r="MI264" s="1" t="str">
        <f t="shared" si="40"/>
        <v/>
      </c>
      <c r="MJ264" s="1" t="str" cm="1">
        <f t="array" ref="MJ264">IFERROR(INDEX($MI$5:$MI$850, MATCH(SMALL(IF($MI$5:$MI$850&lt;&gt;"", COUNTIF($MI$5:$MI$850, "&lt;"&amp;$MI$5:$MI$850)+1), ROW()-ROW($MJ$5)+1), COUNTIF($MI$5:$MI$850, "&lt;"&amp;$MI$5:$MI$850)+1, 0)), "")</f>
        <v/>
      </c>
    </row>
    <row r="265" spans="1:348">
      <c r="A265" s="66"/>
      <c r="B265" s="76" t="str">
        <f t="shared" si="33"/>
        <v/>
      </c>
      <c r="C265" s="66"/>
      <c r="D265" s="76" t="str">
        <f>IFERROR(IF(B265&lt;&gt;"", IF(AND(INDEX(Paste_Here!B$2:B$850, MATCH(B265, Paste_Here!A$2:A$850, 0))&lt;&gt;"", ISNUMBER(VALUE(INDEX(Paste_Here!B$2:B$850, MATCH(B265, Paste_Here!A$2:A$850, 0))))), INDEX(Paste_Here!B$2:B$850, MATCH(B265, Paste_Here!A$2:A$850, 0)), ""), ""), "")</f>
        <v/>
      </c>
      <c r="E265" s="66"/>
      <c r="F265" s="76" t="str">
        <f>IFERROR(IF(B265&lt;&gt;"", IF(ISTEXT(INDEX(Paste_Here!K$2:K$850, MATCH(B265, Paste_Here!A$2:A$850, 0))), INDEX(Paste_Here!K$2:K$850, MATCH(B265, Paste_Here!A$2:A$850, 0)), ""), ""), "")</f>
        <v/>
      </c>
      <c r="G265" s="66"/>
      <c r="H265" s="76" t="str">
        <f>IFERROR(IF(B265&lt;&gt;"", IF(ISTEXT(INDEX(Paste_Here!C$2:C$850, MATCH(B265, Paste_Here!A$2:A$850, 0))), INDEX(Paste_Here!C$2:C$850, MATCH(B265, Paste_Here!A$2:A$850, 0)), ""), ""), "")</f>
        <v/>
      </c>
      <c r="I265" s="66"/>
      <c r="J265" s="76" t="str">
        <f>IFERROR(IF(B265&lt;&gt;"", IF(ISNUMBER(SEARCH("s", LOWER(INDEX(Paste_Here!M$2:M$850, MATCH(B265, Paste_Here!A$2:A$850, 0))))), "Yes", IF(INDEX(Paste_Here!M$2:M$850, MATCH(B265, Paste_Here!A$2:A$850, 0))&lt;&gt;"", "No", "")), ""), "")</f>
        <v/>
      </c>
      <c r="K265" s="66"/>
      <c r="L265" s="76" t="str">
        <f>IFERROR(IF(B265&lt;&gt;"", IF(ISNUMBER(SEARCH("yes", LOWER(INDEX(Paste_Here!E$2:E$850, MATCH(B265, Paste_Here!A$2:A$850, 0))))), "Yes", IF(ISNUMBER(SEARCH("no", LOWER(INDEX(Paste_Here!E$2:E$850, MATCH(B265, Paste_Here!A$2:A$850, 0))))), "No", "")), ""), "")</f>
        <v/>
      </c>
      <c r="M265" s="66"/>
      <c r="N265" s="76" t="str">
        <f>IFERROR(IF(B265&lt;&gt;"", IF(ISNUMBER(SEARCH("yes", LOWER(INDEX(Paste_Here!F$2:F$850, MATCH(B265, Paste_Here!A$2:A$850, 0))))), "Yes", IF(ISNUMBER(SEARCH("no", LOWER(INDEX(Paste_Here!F$2:F$850, MATCH(B265, Paste_Here!A$2:A$850, 0))))), "No", "")), ""), "")</f>
        <v/>
      </c>
      <c r="O265" s="66"/>
      <c r="P265" s="76" t="str">
        <f>IFERROR(IF(B265&lt;&gt;"", IF(ISNUMBER(SEARCH("yes", LOWER(INDEX(Paste_Here!L$2:L$850, MATCH(B265, Paste_Here!A$2:A$850, 0))))), "Yes", IF(ISNUMBER(SEARCH("no", LOWER(INDEX(Paste_Here!L$2:L$850, MATCH(B265, Paste_Here!A$2:A$850, 0))))), "No", "")), ""), "")</f>
        <v/>
      </c>
      <c r="Q265" s="66"/>
      <c r="R265" s="76" t="str">
        <f>IFERROR(IF(B265&lt;&gt;"", IF(ISNUMBER(SEARCH("transitional 2", LOWER(INDEX(Paste_Here!D$2:D$850, MATCH(B265, Paste_Here!A$2:A$850, 0))))), "T2", IF(ISNUMBER(SEARCH("transitional 1", LOWER(INDEX(Paste_Here!D$2:D$850, MATCH(B265, Paste_Here!A$2:A$850, 0))))), "T1", IF(ISNUMBER(SEARCH("waived ell services", LOWER(INDEX(Paste_Here!D$2:D$850, MATCH(B265, Paste_Here!A$2:A$850, 0))))), "W", IF(ISNUMBER(SEARCH("english language learner", LOWER(INDEX(Paste_Here!D$2:D$850, MATCH(B265, Paste_Here!A$2:A$850, 0))))), "L", "")))), ""), "")</f>
        <v/>
      </c>
      <c r="S265" s="66"/>
      <c r="T265" s="76" t="str">
        <f>IFERROR(IF(B265&lt;&gt;"", IF(ISNUMBER(SEARCH("yes", LOWER(INDEX(Paste_Here!I$2:I$850, MATCH(B265, Paste_Here!A$2:A$850, 0))))), "Yes", IF(ISNUMBER(SEARCH("no", LOWER(INDEX(Paste_Here!I$2:I$850, MATCH(B265, Paste_Here!A$2:A$850, 0))))), "No", "")), ""), "")</f>
        <v/>
      </c>
      <c r="U265" s="66"/>
      <c r="V265" s="76" t="str">
        <f>IFERROR(IF(B265&lt;&gt;"", IF(ISTEXT(INDEX(Paste_Here!J$2:J$850, MATCH(B265, Paste_Here!A$2:A$850, 0))), VALUE(INDEX(Paste_Here!J$2:J$850, MATCH(B265, Paste_Here!A$2:A$850, 0))), ""), ""), "")</f>
        <v/>
      </c>
      <c r="W265" s="66"/>
      <c r="X265" s="66"/>
      <c r="Y265" s="76" t="str">
        <f t="shared" si="34"/>
        <v/>
      </c>
      <c r="Z265" s="66"/>
      <c r="AA265" s="76" t="str">
        <f>IFERROR(IF(B265&lt;&gt;"", IF(AND(INDEX(Paste_Here!AI$2:AI$850, MATCH(B265, Paste_Here!A$2:A$850, 0))&lt;&gt;"", ISNUMBER(VALUE(INDEX(Paste_Here!AI$2:AI$850, MATCH(B265, Paste_Here!A$2:A$850, 0))))), INDEX(Paste_Here!AI$2:AI$850, MATCH(B265, Paste_Here!A$2:A$850, 0)), ""), ""), "")</f>
        <v/>
      </c>
      <c r="AB265" s="66"/>
      <c r="AC265" s="76" t="str">
        <f>IFERROR(IF(B265&lt;&gt;"", IF(AND(INDEX(Paste_Here!AJ$2:AJ$850, MATCH(B265, Paste_Here!A$2:A$850, 0))&lt;&gt;"", ISNUMBER(VALUE(INDEX(Paste_Here!AJ$2:AJ$850, MATCH(B265, Paste_Here!A$2:A$850, 0))))), INDEX(Paste_Here!AJ$2:AJ$850, MATCH(B265, Paste_Here!A$2:A$850, 0)), ""), ""), "")</f>
        <v/>
      </c>
      <c r="AD265" s="66"/>
      <c r="AE265" s="76" t="str">
        <f>IFERROR(IF(B265&lt;&gt;"", IF(AND(INDEX(Paste_Here!AK$2:AK$850, MATCH(B265, Paste_Here!A$2:A$850, 0))&lt;&gt;"", ISNUMBER(VALUE(INDEX(Paste_Here!AK$2:AK$850, MATCH(B265, Paste_Here!A$2:A$850, 0))))), INDEX(Paste_Here!AK$2:AK$850, MATCH(B265, Paste_Here!A$2:A$850, 0)), ""), ""), "")</f>
        <v/>
      </c>
      <c r="AF265" s="66"/>
      <c r="AG265" s="76" t="str">
        <f>IFERROR(IF(B265&lt;&gt;"", IF(AND(INDEX(Paste_Here!AL$2:AL$850, MATCH(B265, Paste_Here!A$2:A$850, 0))&lt;&gt;"", ISNUMBER(VALUE(INDEX(Paste_Here!AL$2:AL$850, MATCH(B265, Paste_Here!A$2:A$850, 0))))), INDEX(Paste_Here!AL$2:AL$850, MATCH(B265, Paste_Here!A$2:A$850, 0)), ""), ""), "")</f>
        <v/>
      </c>
      <c r="AH265" s="66"/>
      <c r="AI265" s="76" t="str">
        <f>IFERROR(IF(B265&lt;&gt;"", IF(AND(INDEX(Paste_Here!AH$2:AH$850, MATCH(B265, Paste_Here!A$2:A$850, 0))&lt;&gt;"", ISNUMBER(VALUE(INDEX(Paste_Here!AH$2:AH$850, MATCH(B265, Paste_Here!A$2:A$850, 0))))), IF(VALUE(INDEX(Paste_Here!AH$2:AH$850, MATCH(B265, Paste_Here!A$2:A$850, 0)))=0, "", INDEX(Paste_Here!AH$2:AH$850, MATCH(B265, Paste_Here!A$2:A$850, 0))), ""), ""), "")</f>
        <v/>
      </c>
      <c r="AJ265" s="66"/>
      <c r="AK265" s="76" t="str">
        <f>IFERROR(IF(B265&lt;&gt;"", IF(AND(INDEX(Paste_Here!N$2:N$850, MATCH(B265, Paste_Here!A$2:A$850, 0))&lt;&gt;"", ISNUMBER(VALUE(INDEX(Paste_Here!N$2:N$850, MATCH(B265, Paste_Here!A$2:A$850, 0))))), INDEX(Paste_Here!N$2:N$850, MATCH(B265, Paste_Here!A$2:A$850, 0)), ""), ""), "")</f>
        <v/>
      </c>
      <c r="AL265" s="66"/>
      <c r="AM265" s="76" t="str">
        <f>IFERROR(IF(B265&lt;&gt;"", IF(AND(INDEX(Paste_Here!O$2:O$850, MATCH(B265, Paste_Here!A$2:A$850, 0))&lt;&gt;"", ISNUMBER(VALUE(INDEX(Paste_Here!O$2:O$850, MATCH(B265, Paste_Here!A$2:A$850, 0))))), INDEX(Paste_Here!O$2:O$850, MATCH(B265, Paste_Here!A$2:A$850, 0)), ""), ""), "")</f>
        <v/>
      </c>
      <c r="AN265" s="66"/>
      <c r="AO265" s="76"/>
      <c r="AP265" s="66"/>
      <c r="AQ265" s="76"/>
      <c r="AR265" s="66"/>
      <c r="AS265" s="76"/>
      <c r="AT265" s="66"/>
      <c r="AU265" s="66"/>
      <c r="AV265" s="76" t="str">
        <f t="shared" si="35"/>
        <v/>
      </c>
      <c r="AW265" s="66"/>
      <c r="AX265" s="76" t="str">
        <f>IFERROR(IF(B265&lt;&gt;"", IF(ISNUMBER(SEARCH("Revealed-Potential (Primary Focus)", LOWER(INDEX(Paste_Here!Z$2:Z$850, MATCH(B265, Paste_Here!A$2:A$850, 0))))), "Rev-Potential: Prim", IF(ISNUMBER(SEARCH("Revealed-Potential (Secondary Focus)", LOWER(INDEX(Paste_Here!Z$2:Z$850, MATCH(B265, Paste_Here!A$2:A$850, 0))))), "Rev-Potential: Sec", IF(ISNUMBER(SEARCH("Monitoring", LOWER(INDEX(Paste_Here!Z$2:Z$850, MATCH(B265, Paste_Here!A$2:A$850, 0))))), "Monitoring", IF(ISNUMBER(SEARCH("At-Promise (Secondary Focus)", LOWER(INDEX(Paste_Here!Z$2:Z$850, MATCH(B265, Paste_Here!A$2:A$850, 0))))), "At-Promise: Sec", IF(ISNUMBER(SEARCH("At-Promise (Primary Focus)", LOWER(INDEX(Paste_Here!Z$2:Z$850, MATCH(B265, Paste_Here!A$2:A$850, 0))))), "At-Promise: Prim", ""))))), ""), "")</f>
        <v/>
      </c>
      <c r="AY265" s="66"/>
      <c r="AZ265" s="76"/>
      <c r="BA265" s="66"/>
      <c r="BB265" s="76"/>
      <c r="BC265" s="66"/>
      <c r="BD265" s="76"/>
      <c r="BE265" s="66"/>
      <c r="BF265" s="76"/>
      <c r="BG265" s="66"/>
      <c r="BH265" s="76"/>
      <c r="BI265" s="66"/>
      <c r="BJ265" s="66"/>
      <c r="BK265" s="76" t="str">
        <f t="shared" si="36"/>
        <v/>
      </c>
      <c r="BL265" s="66"/>
      <c r="BM265" s="76" t="str">
        <f>IFERROR(IF(B265&lt;&gt;"", IF(AND(ISNUMBER(VALUE(SUBSTITUTE(SUBSTITUTE(Paste_Here!R265, "br", "-"), "L", ""))), VALUE(SUBSTITUTE(SUBSTITUTE(Paste_Here!R265, "br", "-"), "L", "")) &gt;= 1095), "Yes", IF(AND(ISNUMBER(VALUE(SUBSTITUTE(SUBSTITUTE(Paste_Here!R265, "br", "-"), "L", ""))), VALUE(SUBSTITUTE(SUBSTITUTE(Paste_Here!R265, "br", "-"), "L", "")) &lt;= 1094), "No", "")), ""), "")</f>
        <v/>
      </c>
      <c r="BN265" s="66"/>
      <c r="BO265" s="76" t="str">
        <f>IFERROR(IF(B265&lt;&gt;"", IF(COUNTIF(INDEX(Paste_Here!Y$2:AB$850, MATCH(B265, Paste_Here!A$2:A$850, 0), 0), "yes") &gt; 0, "Yes", IF(COUNTIF(INDEX(Paste_Here!Y$2:AB$850, MATCH(B265, Paste_Here!A$2:A$850, 0), 0), "no") &gt; 0, "No", "")), ""), "")</f>
        <v/>
      </c>
      <c r="BP265" s="66"/>
      <c r="BQ265" s="76" t="str">
        <f>IFERROR(IF(B265&lt;&gt;"", IF(AND(ISNUMBER(VALUE(SUBSTITUTE(SUBSTITUTE(Paste_Here!U265, "em", "-"), "q", ""))), VALUE(SUBSTITUTE(SUBSTITUTE(Paste_Here!U265, "em", "-"), "q", "")) &gt;= 910), "Yes", IF(AND(ISNUMBER(VALUE(SUBSTITUTE(SUBSTITUTE(Paste_Here!U265, "em", "-"), "q", ""))), VALUE(SUBSTITUTE(SUBSTITUTE(Paste_Here!U265, "em", "-"), "q", "")) &lt;= 909), "No", "")), ""), "")</f>
        <v/>
      </c>
      <c r="BR265" s="66"/>
      <c r="BS265" s="76" t="str">
        <f>IFERROR(IF(B265&lt;&gt;"", IF(AND(INDEX(Paste_Here!X$2:X$850, MATCH(B265, Paste_Here!A$2:A$850, 0))&lt;&gt;"", ISNUMBER(VALUE(INDEX(Paste_Here!X$2:X$850, MATCH(B265, Paste_Here!A$2:A$850, 0))))), INDEX(Paste_Here!X$2:X$850, MATCH(B265, Paste_Here!A$2:A$850, 0)), ""), ""), "")</f>
        <v/>
      </c>
      <c r="BT265" s="66"/>
      <c r="BU265" s="76" t="str">
        <f>IFERROR(IF(B265&lt;&gt;"", IF(ISNUMBER(VALUE(INDEX(Paste_Here!G$2:G$850, MATCH(B265, Paste_Here!A$2:A$850, 0)))), IF(VALUE(INDEX(Paste_Here!G$2:G$850, MATCH(B265, Paste_Here!A$2:A$850, 0)))=0, "No", IF(AND(VALUE(INDEX(Paste_Here!G$2:G$850, MATCH(B265, Paste_Here!A$2:A$850, 0)))&gt;=1, VALUE(INDEX(Paste_Here!G$2:G$850, MATCH(B265, Paste_Here!A$2:A$850, 0)))&lt;=4), VALUE(INDEX(Paste_Here!G$2:G$850, MATCH(B265, Paste_Here!A$2:A$850, 0))), "")), ""), ""), "")</f>
        <v/>
      </c>
      <c r="BV265" s="66"/>
      <c r="BW265" s="76" t="str">
        <f>IFERROR(IF(B265&lt;&gt;"", IF(ISNUMBER(VALUE(INDEX(Paste_Here!H$2:H$850, MATCH(B265, Paste_Here!A$2:A$850, 0)))), IF(VALUE(INDEX(Paste_Here!H$2:H$850, MATCH(B265, Paste_Here!A$2:A$850, 0)))=0, "No", IF(AND(VALUE(INDEX(Paste_Here!H$2:H$850, MATCH(B265, Paste_Here!A$2:A$850, 0)))&gt;=1, VALUE(INDEX(Paste_Here!H$2:H$850, MATCH(B265, Paste_Here!A$2:A$850, 0)))&lt;=4), VALUE(INDEX(Paste_Here!H$2:H$850, MATCH(B265, Paste_Here!A$2:A$850, 0))), "")), ""), ""), "")</f>
        <v/>
      </c>
      <c r="BX265" s="66"/>
      <c r="BY265" s="76"/>
      <c r="BZ265" s="66"/>
      <c r="CA265" s="76"/>
      <c r="CB265" s="66"/>
      <c r="CC265" s="66"/>
      <c r="CD265" s="76" t="str">
        <f t="shared" si="37"/>
        <v/>
      </c>
      <c r="CE265" s="66"/>
      <c r="CF265" s="76" t="str">
        <f>IFERROR(IF(B265&lt;&gt;"", IF(AND(INDEX(Paste_Here!P$2:P$850, MATCH(B265, Paste_Here!A$2:A$850, 0))&lt;&gt;"", ISNUMBER(VALUE(INDEX(Paste_Here!P$2:P$850, MATCH(B265, Paste_Here!A$2:A$850, 0))))), INDEX(Paste_Here!P$2:P$850, MATCH(B265, Paste_Here!A$2:A$850, 0)), ""), ""), "")</f>
        <v/>
      </c>
      <c r="CG265" s="66"/>
      <c r="CH265" s="76" t="str">
        <f>IFERROR(IF(B265&lt;&gt;"", IF(ISNUMBER(SEARCH("highrisk", LOWER(INDEX(Paste_Here!Q$2:Q$850, MATCH(B265, Paste_Here!A$2:A$850, 0))))), "High Risk", IF(ISNUMBER(SEARCH("lowrisk", LOWER(INDEX(Paste_Here!Q$2:Q$850, MATCH(B265, Paste_Here!A$2:A$850, 0))))), "Low Risk", IF(ISNUMBER(SEARCH("somerisk", LOWER(INDEX(Paste_Here!Q$2:Q$850, MATCH(B265, Paste_Here!A$2:A$850, 0))))), "Some Risk", ""))), ""), "")</f>
        <v/>
      </c>
      <c r="CI265" s="66"/>
      <c r="CJ265" s="76" t="str">
        <f>IFERROR(IF(B265&lt;&gt;"", IF(AND(INDEX(Paste_Here!AA$2:AA$850, MATCH(B265, Paste_Here!A$2:A$850, 0))&lt;&gt;"", ISNUMBER(VALUE(INDEX(Paste_Here!AA$2:AA$850, MATCH(B265, Paste_Here!A$2:A$850, 0))))), INDEX(Paste_Here!AA$2:AA$850, MATCH(B265, Paste_Here!A$2:A$850, 0)), ""), ""), "")</f>
        <v/>
      </c>
      <c r="CK265" s="66"/>
      <c r="CL265" s="76" t="str">
        <f>IFERROR(IF(B265&lt;&gt;"", IF(LOWER(INDEX(Paste_Here!AB$2:AB$850, MATCH(B265, Paste_Here!A$2:A$850, 0)))="approaching expectations", "Approaching", IF(LOWER(INDEX(Paste_Here!AB$2:AB$850, MATCH(B265, Paste_Here!A$2:A$850, 0)))="met expectations", "Met", IF(LOWER(INDEX(Paste_Here!AB$2:AB$850, MATCH(B265, Paste_Here!A$2:A$850, 0)))="exceeded expectations", "Exceeded", IF(LOWER(INDEX(Paste_Here!AB$2:AB$850, MATCH(B265, Paste_Here!A$2:A$850, 0)))="below expectations", "Below", "")))), ""), "")</f>
        <v/>
      </c>
      <c r="CM265" s="66"/>
      <c r="CN265" s="76" t="str">
        <f>IFERROR(IF(B265&lt;&gt;"", IF(AND(INDEX(Paste_Here!AC$2:AC$850, MATCH(B265, Paste_Here!A$2:A$850, 0))&lt;&gt;"", ISNUMBER(VALUE(INDEX(Paste_Here!AC$2:AC$850, MATCH(B265, Paste_Here!A$2:A$850, 0))))), INDEX(Paste_Here!AC$2:AC$850, MATCH(B265, Paste_Here!A$2:A$850, 0)), ""), ""), "")</f>
        <v/>
      </c>
      <c r="CO265" s="66"/>
      <c r="CP265" s="76"/>
      <c r="CQ265" s="66"/>
      <c r="CR265" s="76"/>
      <c r="CS265" s="66"/>
      <c r="CT265" s="76"/>
      <c r="CU265" s="66"/>
      <c r="CV265" s="76"/>
      <c r="CW265" s="66"/>
      <c r="CX265" s="76"/>
      <c r="CY265" s="66"/>
      <c r="CZ265" s="66"/>
      <c r="DA265" s="76" t="str">
        <f t="shared" si="38"/>
        <v/>
      </c>
      <c r="DB265" s="66"/>
      <c r="DC265" s="76" t="str">
        <f>IFERROR(IF(B265&lt;&gt;"", IF(AND(INDEX(Paste_Here!V$2:V$850, MATCH(B265, Paste_Here!A$2:A$850, 0))&lt;&gt;"", ISNUMBER(VALUE(INDEX(Paste_Here!V$2:V$850, MATCH(B265, Paste_Here!A$2:A$850, 0))))), INDEX(Paste_Here!V$2:V$850, MATCH(B265, Paste_Here!A$2:A$850, 0)), ""), ""), "")</f>
        <v/>
      </c>
      <c r="DD265" s="66"/>
      <c r="DE265" s="76" t="str">
        <f>IFERROR(IF(B265&lt;&gt;"", IF(ISNUMBER(SEARCH("highrisk", LOWER(INDEX(Paste_Here!W$2:W$850, MATCH(B265, Paste_Here!A$2:A$850, 0))))), "High Risk", IF(ISNUMBER(SEARCH("lowrisk", LOWER(INDEX(Paste_Here!W$2:W$850, MATCH(B265, Paste_Here!A$2:A$850, 0))))), "Low Risk", IF(ISNUMBER(SEARCH("somerisk", LOWER(INDEX(Paste_Here!W$2:W$850, MATCH(B265, Paste_Here!A$2:A$850, 0))))), "Some Risk", ""))), ""), "")</f>
        <v/>
      </c>
      <c r="DF265" s="66"/>
      <c r="DG265" s="76" t="str">
        <f>IFERROR(IF(B265&lt;&gt;"", IF(AND(INDEX(Paste_Here!S$2:S$850, MATCH(B265, Paste_Here!A$2:A$850, 0))&lt;&gt;"", ISNUMBER(VALUE(INDEX(Paste_Here!S$2:S$850, MATCH(B265, Paste_Here!A$2:A$850, 0))))), INDEX(Paste_Here!S$2:S$850, MATCH(B265, Paste_Here!A$2:A$850, 0)), ""), ""), "")</f>
        <v/>
      </c>
      <c r="DH265" s="66"/>
      <c r="DI265" s="76" t="str">
        <f>IFERROR(IF(B265&lt;&gt;"", IF(ISNUMBER(SEARCH("highrisk", LOWER(INDEX(Paste_Here!T$2:T$850, MATCH(B265, Paste_Here!A$2:A$850, 0))))), "High Risk", IF(ISNUMBER(SEARCH("lowrisk", LOWER(INDEX(Paste_Here!T$2:T$850, MATCH(B265, Paste_Here!A$2:A$850, 0))))), "Low Risk", IF(ISNUMBER(SEARCH("somerisk", LOWER(INDEX(Paste_Here!T$2:T$850, MATCH(B265, Paste_Here!A$2:A$850, 0))))), "Some Risk", ""))), ""), "")</f>
        <v/>
      </c>
      <c r="DJ265" s="66"/>
      <c r="DK265" s="76" t="str">
        <f>IFERROR(IF(B265&lt;&gt;"", IF(AND(INDEX(Paste_Here!AD$2:AD$850, MATCH(B265, Paste_Here!A$2:A$850, 0))&lt;&gt;"", ISNUMBER(VALUE(INDEX(Paste_Here!AD$2:AD$850, MATCH(B265, Paste_Here!A$2:A$850, 0))))), INDEX(Paste_Here!AD$2:AD$850, MATCH(B265, Paste_Here!A$2:A$850, 0)), ""), ""), "")</f>
        <v/>
      </c>
      <c r="DL265" s="66"/>
      <c r="DM265" s="76" t="str">
        <f>IFERROR(IF(B265&lt;&gt;"", IF(LOWER(INDEX(Paste_Here!AE$2:AE$850, MATCH(B265, Paste_Here!A$2:A$850, 0)))="approaching expectations", "Approaching", IF(LOWER(INDEX(Paste_Here!AE$2:AE$850, MATCH(B265, Paste_Here!A$2:A$850, 0)))="met expectations", "Met", IF(LOWER(INDEX(Paste_Here!AE$2:AE$850, MATCH(B265, Paste_Here!A$2:A$850, 0)))="exceeded expectations", "Exceeded", IF(LOWER(INDEX(Paste_Here!AE$2:AE$850, MATCH(B265, Paste_Here!A$2:A$850, 0)))="below expectations", "Below", "")))), ""), "")</f>
        <v/>
      </c>
      <c r="DN265" s="66"/>
      <c r="DO265" s="76"/>
      <c r="DP265" s="66"/>
      <c r="DQ265" s="76"/>
      <c r="DR265" s="66"/>
      <c r="DS265" s="76"/>
      <c r="DT265" s="66"/>
      <c r="DU265" s="76"/>
      <c r="DV265" s="66"/>
      <c r="DW265" s="66"/>
      <c r="DX265" s="76" t="str">
        <f t="shared" si="39"/>
        <v/>
      </c>
      <c r="DY265" s="66"/>
      <c r="DZ265" s="76"/>
      <c r="EA265" s="66"/>
      <c r="EB265" s="76"/>
      <c r="EC265" s="66"/>
      <c r="ED265" s="76" t="str">
        <f>IFERROR(IF(B265&lt;&gt;"", IF(AND(INDEX(Paste_Here!AF$2:AF$850, MATCH(B265, Paste_Here!A$2:A$850, 0))&lt;&gt;"", ISNUMBER(VALUE(INDEX(Paste_Here!AF$2:AF$850, MATCH(B265, Paste_Here!A$2:A$850, 0))))), INDEX(Paste_Here!AF$2:AF$850, MATCH(B265, Paste_Here!A$2:A$850, 0)), ""), ""), "")</f>
        <v/>
      </c>
      <c r="EE265" s="66"/>
      <c r="EF265" s="76"/>
      <c r="EG265" s="66"/>
      <c r="EH265" s="76"/>
      <c r="EI265" s="66"/>
      <c r="EJ265" s="76" t="str">
        <f>IFERROR(IF(B265&lt;&gt;"", IF(AND(INDEX(Paste_Here!AG$2:AG$850, MATCH(B265, Paste_Here!A$2:A$850, 0))&lt;&gt;"", ISNUMBER(VALUE(INDEX(Paste_Here!AG$2:AG$850, MATCH(B265, Paste_Here!A$2:A$850, 0))))), INDEX(Paste_Here!AG$2:AG$850, MATCH(B265, Paste_Here!A$2:A$850, 0)), ""), ""), "")</f>
        <v/>
      </c>
      <c r="EK265" s="66"/>
      <c r="EL265" s="76"/>
      <c r="EM265" s="66"/>
      <c r="EN265" s="76"/>
      <c r="EO265" s="66"/>
      <c r="EP265" s="76"/>
      <c r="EQ265" s="66"/>
      <c r="ER265" s="76"/>
      <c r="ES265" s="66"/>
      <c r="ET265" s="66"/>
      <c r="EU265" s="76"/>
      <c r="EV265" s="66"/>
      <c r="EW265" s="76"/>
      <c r="EX265" s="66"/>
      <c r="EY265" s="76"/>
      <c r="EZ265" s="66"/>
      <c r="FA265" s="76"/>
      <c r="FB265" s="66"/>
      <c r="FC265" s="76"/>
      <c r="FD265" s="66"/>
      <c r="FE265" s="76"/>
      <c r="FF265" s="66"/>
      <c r="FG265" s="76"/>
      <c r="FH265" s="66"/>
      <c r="FI265" s="76"/>
      <c r="FJ265" s="66"/>
      <c r="FK265" s="76"/>
      <c r="FL265" s="66"/>
      <c r="FM265" s="76"/>
      <c r="FN265" s="66"/>
      <c r="FO265" s="76"/>
      <c r="FP265" s="66"/>
      <c r="FQ265" s="76"/>
      <c r="FR265" s="66"/>
      <c r="FS265" s="76"/>
      <c r="FT265" s="66"/>
      <c r="FU265" s="76"/>
      <c r="FV265" s="66"/>
      <c r="FW265" s="76"/>
      <c r="FX265" s="66"/>
      <c r="FY265" s="76"/>
      <c r="FZ265" s="66"/>
      <c r="GA265" s="76"/>
      <c r="GB265" s="66"/>
      <c r="GC265" s="76"/>
      <c r="GD265" s="66"/>
      <c r="GE265" s="76"/>
      <c r="GF265" s="66"/>
      <c r="GG265" s="76"/>
      <c r="GH265" s="66"/>
      <c r="GI265" s="76"/>
      <c r="GJ265" s="66"/>
      <c r="GK265" s="76"/>
      <c r="GL265" s="66"/>
      <c r="GM265" s="76"/>
      <c r="GN265" s="66"/>
      <c r="GO265" s="76"/>
      <c r="GP265" s="66"/>
      <c r="GQ265" s="76"/>
      <c r="GR265" s="66"/>
      <c r="GS265" s="76"/>
      <c r="GT265" s="66"/>
      <c r="GU265" s="76"/>
      <c r="GV265" s="66"/>
      <c r="GW265" s="76"/>
      <c r="GX265" s="66"/>
      <c r="GY265" s="76"/>
      <c r="GZ265" s="66"/>
      <c r="HA265" s="76"/>
      <c r="HB265" s="66"/>
      <c r="HC265" s="76"/>
      <c r="HD265" s="66"/>
      <c r="HE265" s="76"/>
      <c r="HF265" s="66"/>
      <c r="HG265" s="76"/>
      <c r="HH265" s="66"/>
      <c r="HI265" s="76"/>
      <c r="HJ265" s="66"/>
      <c r="HK265" s="76"/>
      <c r="HL265" s="66"/>
      <c r="HM265" s="76"/>
      <c r="HN265" s="66"/>
      <c r="HO265" s="76"/>
      <c r="HP265" s="66"/>
      <c r="HQ265" s="76"/>
      <c r="HR265" s="66"/>
      <c r="HS265" s="76"/>
      <c r="HT265" s="66"/>
      <c r="HU265" s="76"/>
      <c r="HV265" s="66"/>
      <c r="HW265" s="76"/>
      <c r="HX265" s="66"/>
      <c r="HY265" s="76"/>
      <c r="HZ265" s="66"/>
      <c r="IA265" s="76"/>
      <c r="IB265" s="66"/>
      <c r="IC265" s="76"/>
      <c r="ID265" s="66"/>
      <c r="IE265" s="76"/>
      <c r="IF265" s="66"/>
      <c r="IG265" s="76"/>
      <c r="IH265" s="66"/>
      <c r="II265" s="76"/>
      <c r="IJ265" s="66"/>
      <c r="IK265" s="76"/>
      <c r="IL265" s="66"/>
      <c r="IM265" s="76"/>
      <c r="IN265" s="66"/>
      <c r="IO265" s="76"/>
      <c r="IP265" s="66"/>
      <c r="IQ265" s="76"/>
      <c r="IR265" s="66"/>
      <c r="IS265" s="76"/>
      <c r="IT265" s="66"/>
      <c r="IU265" s="76"/>
      <c r="IV265" s="66"/>
      <c r="IW265" s="76"/>
      <c r="IX265" s="66"/>
      <c r="IY265" s="76"/>
      <c r="IZ265" s="66"/>
      <c r="JA265" s="76"/>
      <c r="JB265" s="66"/>
      <c r="JC265" s="76"/>
      <c r="JD265" s="66"/>
      <c r="JE265" s="76"/>
      <c r="JF265" s="66"/>
      <c r="JG265" s="76"/>
      <c r="JH265" s="66"/>
      <c r="JI265" s="76"/>
      <c r="JJ265" s="66"/>
      <c r="JK265" s="76"/>
      <c r="JL265" s="66"/>
      <c r="JM265" s="76"/>
      <c r="JN265" s="66"/>
      <c r="JO265" s="76"/>
      <c r="JP265" s="66"/>
      <c r="JQ265" s="76"/>
      <c r="JR265" s="66"/>
      <c r="JS265" s="76"/>
      <c r="JT265" s="66"/>
      <c r="JU265" s="76"/>
      <c r="JV265" s="66"/>
      <c r="JW265" s="76"/>
      <c r="JX265" s="66"/>
      <c r="JY265" s="76"/>
      <c r="JZ265" s="66"/>
      <c r="KA265" s="76"/>
      <c r="KB265" s="66"/>
      <c r="KC265" s="76"/>
      <c r="KD265" s="66"/>
      <c r="KE265" s="76"/>
      <c r="KF265" s="66"/>
      <c r="KG265" s="76"/>
      <c r="KH265" s="66"/>
      <c r="KI265" s="76"/>
      <c r="KJ265" s="66"/>
      <c r="KK265" s="76"/>
      <c r="KL265" s="66"/>
      <c r="KM265" s="76"/>
      <c r="KN265" s="66"/>
      <c r="KO265" s="76"/>
      <c r="KP265" s="66"/>
      <c r="KQ265" s="76"/>
      <c r="KR265" s="66"/>
      <c r="KS265" s="76"/>
      <c r="KT265" s="66"/>
      <c r="KU265" s="76"/>
      <c r="KV265" s="66"/>
      <c r="KW265" s="76"/>
      <c r="KX265" s="66"/>
      <c r="KY265" s="76"/>
      <c r="KZ265" s="66"/>
      <c r="LA265" s="76"/>
      <c r="LB265" s="66"/>
      <c r="LC265" s="76"/>
      <c r="LD265" s="66"/>
      <c r="LE265" s="76"/>
      <c r="LF265" s="66"/>
      <c r="LG265" s="76"/>
      <c r="LH265" s="66"/>
      <c r="LI265" s="76"/>
      <c r="LJ265" s="66"/>
      <c r="LK265" s="76"/>
      <c r="LL265" s="66"/>
      <c r="LM265" s="76"/>
      <c r="LN265" s="66"/>
      <c r="LO265" s="76"/>
      <c r="LP265" s="66"/>
      <c r="LQ265" s="76"/>
      <c r="LR265" s="66"/>
      <c r="LS265" s="76"/>
      <c r="LT265" s="66"/>
      <c r="LU265" s="76"/>
      <c r="LV265" s="66"/>
      <c r="LW265" s="76"/>
      <c r="LX265" s="66"/>
      <c r="LY265" s="76"/>
      <c r="LZ265" s="66"/>
      <c r="MA265" s="76"/>
      <c r="MB265" s="66"/>
      <c r="MC265" s="76"/>
      <c r="MD265" s="66"/>
      <c r="MG265" s="1" t="str" cm="1">
        <f t="array" ref="MG265">IFERROR(INDEX(Paste_Here!$B$2:$B$850, MATCH(0, COUNTIF(MG$4:MG264, Paste_Here!$B$2:$B$850) + IF(Paste_Here!$B$2:$B$850="", 1, 0), 0)), "")</f>
        <v/>
      </c>
      <c r="MH265" s="1" t="str">
        <f>IF(MG265&lt;&gt;"", INDEX(Paste_Here!$A$2:$A$850, MATCH(MG265, Paste_Here!$B$2:$B$850, 0)), "")</f>
        <v/>
      </c>
      <c r="MI265" s="1" t="str">
        <f t="shared" si="40"/>
        <v/>
      </c>
      <c r="MJ265" s="1" t="str" cm="1">
        <f t="array" ref="MJ265">IFERROR(INDEX($MI$5:$MI$850, MATCH(SMALL(IF($MI$5:$MI$850&lt;&gt;"", COUNTIF($MI$5:$MI$850, "&lt;"&amp;$MI$5:$MI$850)+1), ROW()-ROW($MJ$5)+1), COUNTIF($MI$5:$MI$850, "&lt;"&amp;$MI$5:$MI$850)+1, 0)), "")</f>
        <v/>
      </c>
    </row>
    <row r="266" spans="1:348">
      <c r="A266" s="66"/>
      <c r="B266" s="76" t="str">
        <f t="shared" si="33"/>
        <v/>
      </c>
      <c r="C266" s="66"/>
      <c r="D266" s="76" t="str">
        <f>IFERROR(IF(B266&lt;&gt;"", IF(AND(INDEX(Paste_Here!B$2:B$850, MATCH(B266, Paste_Here!A$2:A$850, 0))&lt;&gt;"", ISNUMBER(VALUE(INDEX(Paste_Here!B$2:B$850, MATCH(B266, Paste_Here!A$2:A$850, 0))))), INDEX(Paste_Here!B$2:B$850, MATCH(B266, Paste_Here!A$2:A$850, 0)), ""), ""), "")</f>
        <v/>
      </c>
      <c r="E266" s="66"/>
      <c r="F266" s="76" t="str">
        <f>IFERROR(IF(B266&lt;&gt;"", IF(ISTEXT(INDEX(Paste_Here!K$2:K$850, MATCH(B266, Paste_Here!A$2:A$850, 0))), INDEX(Paste_Here!K$2:K$850, MATCH(B266, Paste_Here!A$2:A$850, 0)), ""), ""), "")</f>
        <v/>
      </c>
      <c r="G266" s="66"/>
      <c r="H266" s="76" t="str">
        <f>IFERROR(IF(B266&lt;&gt;"", IF(ISTEXT(INDEX(Paste_Here!C$2:C$850, MATCH(B266, Paste_Here!A$2:A$850, 0))), INDEX(Paste_Here!C$2:C$850, MATCH(B266, Paste_Here!A$2:A$850, 0)), ""), ""), "")</f>
        <v/>
      </c>
      <c r="I266" s="66"/>
      <c r="J266" s="76" t="str">
        <f>IFERROR(IF(B266&lt;&gt;"", IF(ISNUMBER(SEARCH("s", LOWER(INDEX(Paste_Here!M$2:M$850, MATCH(B266, Paste_Here!A$2:A$850, 0))))), "Yes", IF(INDEX(Paste_Here!M$2:M$850, MATCH(B266, Paste_Here!A$2:A$850, 0))&lt;&gt;"", "No", "")), ""), "")</f>
        <v/>
      </c>
      <c r="K266" s="66"/>
      <c r="L266" s="76" t="str">
        <f>IFERROR(IF(B266&lt;&gt;"", IF(ISNUMBER(SEARCH("yes", LOWER(INDEX(Paste_Here!E$2:E$850, MATCH(B266, Paste_Here!A$2:A$850, 0))))), "Yes", IF(ISNUMBER(SEARCH("no", LOWER(INDEX(Paste_Here!E$2:E$850, MATCH(B266, Paste_Here!A$2:A$850, 0))))), "No", "")), ""), "")</f>
        <v/>
      </c>
      <c r="M266" s="66"/>
      <c r="N266" s="76" t="str">
        <f>IFERROR(IF(B266&lt;&gt;"", IF(ISNUMBER(SEARCH("yes", LOWER(INDEX(Paste_Here!F$2:F$850, MATCH(B266, Paste_Here!A$2:A$850, 0))))), "Yes", IF(ISNUMBER(SEARCH("no", LOWER(INDEX(Paste_Here!F$2:F$850, MATCH(B266, Paste_Here!A$2:A$850, 0))))), "No", "")), ""), "")</f>
        <v/>
      </c>
      <c r="O266" s="66"/>
      <c r="P266" s="76" t="str">
        <f>IFERROR(IF(B266&lt;&gt;"", IF(ISNUMBER(SEARCH("yes", LOWER(INDEX(Paste_Here!L$2:L$850, MATCH(B266, Paste_Here!A$2:A$850, 0))))), "Yes", IF(ISNUMBER(SEARCH("no", LOWER(INDEX(Paste_Here!L$2:L$850, MATCH(B266, Paste_Here!A$2:A$850, 0))))), "No", "")), ""), "")</f>
        <v/>
      </c>
      <c r="Q266" s="66"/>
      <c r="R266" s="76" t="str">
        <f>IFERROR(IF(B266&lt;&gt;"", IF(ISNUMBER(SEARCH("transitional 2", LOWER(INDEX(Paste_Here!D$2:D$850, MATCH(B266, Paste_Here!A$2:A$850, 0))))), "T2", IF(ISNUMBER(SEARCH("transitional 1", LOWER(INDEX(Paste_Here!D$2:D$850, MATCH(B266, Paste_Here!A$2:A$850, 0))))), "T1", IF(ISNUMBER(SEARCH("waived ell services", LOWER(INDEX(Paste_Here!D$2:D$850, MATCH(B266, Paste_Here!A$2:A$850, 0))))), "W", IF(ISNUMBER(SEARCH("english language learner", LOWER(INDEX(Paste_Here!D$2:D$850, MATCH(B266, Paste_Here!A$2:A$850, 0))))), "L", "")))), ""), "")</f>
        <v/>
      </c>
      <c r="S266" s="66"/>
      <c r="T266" s="76" t="str">
        <f>IFERROR(IF(B266&lt;&gt;"", IF(ISNUMBER(SEARCH("yes", LOWER(INDEX(Paste_Here!I$2:I$850, MATCH(B266, Paste_Here!A$2:A$850, 0))))), "Yes", IF(ISNUMBER(SEARCH("no", LOWER(INDEX(Paste_Here!I$2:I$850, MATCH(B266, Paste_Here!A$2:A$850, 0))))), "No", "")), ""), "")</f>
        <v/>
      </c>
      <c r="U266" s="66"/>
      <c r="V266" s="76" t="str">
        <f>IFERROR(IF(B266&lt;&gt;"", IF(ISTEXT(INDEX(Paste_Here!J$2:J$850, MATCH(B266, Paste_Here!A$2:A$850, 0))), VALUE(INDEX(Paste_Here!J$2:J$850, MATCH(B266, Paste_Here!A$2:A$850, 0))), ""), ""), "")</f>
        <v/>
      </c>
      <c r="W266" s="66"/>
      <c r="X266" s="66"/>
      <c r="Y266" s="76" t="str">
        <f t="shared" si="34"/>
        <v/>
      </c>
      <c r="Z266" s="66"/>
      <c r="AA266" s="76" t="str">
        <f>IFERROR(IF(B266&lt;&gt;"", IF(AND(INDEX(Paste_Here!AI$2:AI$850, MATCH(B266, Paste_Here!A$2:A$850, 0))&lt;&gt;"", ISNUMBER(VALUE(INDEX(Paste_Here!AI$2:AI$850, MATCH(B266, Paste_Here!A$2:A$850, 0))))), INDEX(Paste_Here!AI$2:AI$850, MATCH(B266, Paste_Here!A$2:A$850, 0)), ""), ""), "")</f>
        <v/>
      </c>
      <c r="AB266" s="66"/>
      <c r="AC266" s="76" t="str">
        <f>IFERROR(IF(B266&lt;&gt;"", IF(AND(INDEX(Paste_Here!AJ$2:AJ$850, MATCH(B266, Paste_Here!A$2:A$850, 0))&lt;&gt;"", ISNUMBER(VALUE(INDEX(Paste_Here!AJ$2:AJ$850, MATCH(B266, Paste_Here!A$2:A$850, 0))))), INDEX(Paste_Here!AJ$2:AJ$850, MATCH(B266, Paste_Here!A$2:A$850, 0)), ""), ""), "")</f>
        <v/>
      </c>
      <c r="AD266" s="66"/>
      <c r="AE266" s="76" t="str">
        <f>IFERROR(IF(B266&lt;&gt;"", IF(AND(INDEX(Paste_Here!AK$2:AK$850, MATCH(B266, Paste_Here!A$2:A$850, 0))&lt;&gt;"", ISNUMBER(VALUE(INDEX(Paste_Here!AK$2:AK$850, MATCH(B266, Paste_Here!A$2:A$850, 0))))), INDEX(Paste_Here!AK$2:AK$850, MATCH(B266, Paste_Here!A$2:A$850, 0)), ""), ""), "")</f>
        <v/>
      </c>
      <c r="AF266" s="66"/>
      <c r="AG266" s="76" t="str">
        <f>IFERROR(IF(B266&lt;&gt;"", IF(AND(INDEX(Paste_Here!AL$2:AL$850, MATCH(B266, Paste_Here!A$2:A$850, 0))&lt;&gt;"", ISNUMBER(VALUE(INDEX(Paste_Here!AL$2:AL$850, MATCH(B266, Paste_Here!A$2:A$850, 0))))), INDEX(Paste_Here!AL$2:AL$850, MATCH(B266, Paste_Here!A$2:A$850, 0)), ""), ""), "")</f>
        <v/>
      </c>
      <c r="AH266" s="66"/>
      <c r="AI266" s="76" t="str">
        <f>IFERROR(IF(B266&lt;&gt;"", IF(AND(INDEX(Paste_Here!AH$2:AH$850, MATCH(B266, Paste_Here!A$2:A$850, 0))&lt;&gt;"", ISNUMBER(VALUE(INDEX(Paste_Here!AH$2:AH$850, MATCH(B266, Paste_Here!A$2:A$850, 0))))), IF(VALUE(INDEX(Paste_Here!AH$2:AH$850, MATCH(B266, Paste_Here!A$2:A$850, 0)))=0, "", INDEX(Paste_Here!AH$2:AH$850, MATCH(B266, Paste_Here!A$2:A$850, 0))), ""), ""), "")</f>
        <v/>
      </c>
      <c r="AJ266" s="66"/>
      <c r="AK266" s="76" t="str">
        <f>IFERROR(IF(B266&lt;&gt;"", IF(AND(INDEX(Paste_Here!N$2:N$850, MATCH(B266, Paste_Here!A$2:A$850, 0))&lt;&gt;"", ISNUMBER(VALUE(INDEX(Paste_Here!N$2:N$850, MATCH(B266, Paste_Here!A$2:A$850, 0))))), INDEX(Paste_Here!N$2:N$850, MATCH(B266, Paste_Here!A$2:A$850, 0)), ""), ""), "")</f>
        <v/>
      </c>
      <c r="AL266" s="66"/>
      <c r="AM266" s="76" t="str">
        <f>IFERROR(IF(B266&lt;&gt;"", IF(AND(INDEX(Paste_Here!O$2:O$850, MATCH(B266, Paste_Here!A$2:A$850, 0))&lt;&gt;"", ISNUMBER(VALUE(INDEX(Paste_Here!O$2:O$850, MATCH(B266, Paste_Here!A$2:A$850, 0))))), INDEX(Paste_Here!O$2:O$850, MATCH(B266, Paste_Here!A$2:A$850, 0)), ""), ""), "")</f>
        <v/>
      </c>
      <c r="AN266" s="66"/>
      <c r="AO266" s="76"/>
      <c r="AP266" s="66"/>
      <c r="AQ266" s="76"/>
      <c r="AR266" s="66"/>
      <c r="AS266" s="76"/>
      <c r="AT266" s="66"/>
      <c r="AU266" s="66"/>
      <c r="AV266" s="76" t="str">
        <f t="shared" si="35"/>
        <v/>
      </c>
      <c r="AW266" s="66"/>
      <c r="AX266" s="76" t="str">
        <f>IFERROR(IF(B266&lt;&gt;"", IF(ISNUMBER(SEARCH("Revealed-Potential (Primary Focus)", LOWER(INDEX(Paste_Here!Z$2:Z$850, MATCH(B266, Paste_Here!A$2:A$850, 0))))), "Rev-Potential: Prim", IF(ISNUMBER(SEARCH("Revealed-Potential (Secondary Focus)", LOWER(INDEX(Paste_Here!Z$2:Z$850, MATCH(B266, Paste_Here!A$2:A$850, 0))))), "Rev-Potential: Sec", IF(ISNUMBER(SEARCH("Monitoring", LOWER(INDEX(Paste_Here!Z$2:Z$850, MATCH(B266, Paste_Here!A$2:A$850, 0))))), "Monitoring", IF(ISNUMBER(SEARCH("At-Promise (Secondary Focus)", LOWER(INDEX(Paste_Here!Z$2:Z$850, MATCH(B266, Paste_Here!A$2:A$850, 0))))), "At-Promise: Sec", IF(ISNUMBER(SEARCH("At-Promise (Primary Focus)", LOWER(INDEX(Paste_Here!Z$2:Z$850, MATCH(B266, Paste_Here!A$2:A$850, 0))))), "At-Promise: Prim", ""))))), ""), "")</f>
        <v/>
      </c>
      <c r="AY266" s="66"/>
      <c r="AZ266" s="76"/>
      <c r="BA266" s="66"/>
      <c r="BB266" s="76"/>
      <c r="BC266" s="66"/>
      <c r="BD266" s="76"/>
      <c r="BE266" s="66"/>
      <c r="BF266" s="76"/>
      <c r="BG266" s="66"/>
      <c r="BH266" s="76"/>
      <c r="BI266" s="66"/>
      <c r="BJ266" s="66"/>
      <c r="BK266" s="76" t="str">
        <f t="shared" si="36"/>
        <v/>
      </c>
      <c r="BL266" s="66"/>
      <c r="BM266" s="76" t="str">
        <f>IFERROR(IF(B266&lt;&gt;"", IF(AND(ISNUMBER(VALUE(SUBSTITUTE(SUBSTITUTE(Paste_Here!R266, "br", "-"), "L", ""))), VALUE(SUBSTITUTE(SUBSTITUTE(Paste_Here!R266, "br", "-"), "L", "")) &gt;= 1095), "Yes", IF(AND(ISNUMBER(VALUE(SUBSTITUTE(SUBSTITUTE(Paste_Here!R266, "br", "-"), "L", ""))), VALUE(SUBSTITUTE(SUBSTITUTE(Paste_Here!R266, "br", "-"), "L", "")) &lt;= 1094), "No", "")), ""), "")</f>
        <v/>
      </c>
      <c r="BN266" s="66"/>
      <c r="BO266" s="76" t="str">
        <f>IFERROR(IF(B266&lt;&gt;"", IF(COUNTIF(INDEX(Paste_Here!Y$2:AB$850, MATCH(B266, Paste_Here!A$2:A$850, 0), 0), "yes") &gt; 0, "Yes", IF(COUNTIF(INDEX(Paste_Here!Y$2:AB$850, MATCH(B266, Paste_Here!A$2:A$850, 0), 0), "no") &gt; 0, "No", "")), ""), "")</f>
        <v/>
      </c>
      <c r="BP266" s="66"/>
      <c r="BQ266" s="76" t="str">
        <f>IFERROR(IF(B266&lt;&gt;"", IF(AND(ISNUMBER(VALUE(SUBSTITUTE(SUBSTITUTE(Paste_Here!U266, "em", "-"), "q", ""))), VALUE(SUBSTITUTE(SUBSTITUTE(Paste_Here!U266, "em", "-"), "q", "")) &gt;= 910), "Yes", IF(AND(ISNUMBER(VALUE(SUBSTITUTE(SUBSTITUTE(Paste_Here!U266, "em", "-"), "q", ""))), VALUE(SUBSTITUTE(SUBSTITUTE(Paste_Here!U266, "em", "-"), "q", "")) &lt;= 909), "No", "")), ""), "")</f>
        <v/>
      </c>
      <c r="BR266" s="66"/>
      <c r="BS266" s="76" t="str">
        <f>IFERROR(IF(B266&lt;&gt;"", IF(AND(INDEX(Paste_Here!X$2:X$850, MATCH(B266, Paste_Here!A$2:A$850, 0))&lt;&gt;"", ISNUMBER(VALUE(INDEX(Paste_Here!X$2:X$850, MATCH(B266, Paste_Here!A$2:A$850, 0))))), INDEX(Paste_Here!X$2:X$850, MATCH(B266, Paste_Here!A$2:A$850, 0)), ""), ""), "")</f>
        <v/>
      </c>
      <c r="BT266" s="66"/>
      <c r="BU266" s="76" t="str">
        <f>IFERROR(IF(B266&lt;&gt;"", IF(ISNUMBER(VALUE(INDEX(Paste_Here!G$2:G$850, MATCH(B266, Paste_Here!A$2:A$850, 0)))), IF(VALUE(INDEX(Paste_Here!G$2:G$850, MATCH(B266, Paste_Here!A$2:A$850, 0)))=0, "No", IF(AND(VALUE(INDEX(Paste_Here!G$2:G$850, MATCH(B266, Paste_Here!A$2:A$850, 0)))&gt;=1, VALUE(INDEX(Paste_Here!G$2:G$850, MATCH(B266, Paste_Here!A$2:A$850, 0)))&lt;=4), VALUE(INDEX(Paste_Here!G$2:G$850, MATCH(B266, Paste_Here!A$2:A$850, 0))), "")), ""), ""), "")</f>
        <v/>
      </c>
      <c r="BV266" s="66"/>
      <c r="BW266" s="76" t="str">
        <f>IFERROR(IF(B266&lt;&gt;"", IF(ISNUMBER(VALUE(INDEX(Paste_Here!H$2:H$850, MATCH(B266, Paste_Here!A$2:A$850, 0)))), IF(VALUE(INDEX(Paste_Here!H$2:H$850, MATCH(B266, Paste_Here!A$2:A$850, 0)))=0, "No", IF(AND(VALUE(INDEX(Paste_Here!H$2:H$850, MATCH(B266, Paste_Here!A$2:A$850, 0)))&gt;=1, VALUE(INDEX(Paste_Here!H$2:H$850, MATCH(B266, Paste_Here!A$2:A$850, 0)))&lt;=4), VALUE(INDEX(Paste_Here!H$2:H$850, MATCH(B266, Paste_Here!A$2:A$850, 0))), "")), ""), ""), "")</f>
        <v/>
      </c>
      <c r="BX266" s="66"/>
      <c r="BY266" s="76"/>
      <c r="BZ266" s="66"/>
      <c r="CA266" s="76"/>
      <c r="CB266" s="66"/>
      <c r="CC266" s="66"/>
      <c r="CD266" s="76" t="str">
        <f t="shared" si="37"/>
        <v/>
      </c>
      <c r="CE266" s="66"/>
      <c r="CF266" s="76" t="str">
        <f>IFERROR(IF(B266&lt;&gt;"", IF(AND(INDEX(Paste_Here!P$2:P$850, MATCH(B266, Paste_Here!A$2:A$850, 0))&lt;&gt;"", ISNUMBER(VALUE(INDEX(Paste_Here!P$2:P$850, MATCH(B266, Paste_Here!A$2:A$850, 0))))), INDEX(Paste_Here!P$2:P$850, MATCH(B266, Paste_Here!A$2:A$850, 0)), ""), ""), "")</f>
        <v/>
      </c>
      <c r="CG266" s="66"/>
      <c r="CH266" s="76" t="str">
        <f>IFERROR(IF(B266&lt;&gt;"", IF(ISNUMBER(SEARCH("highrisk", LOWER(INDEX(Paste_Here!Q$2:Q$850, MATCH(B266, Paste_Here!A$2:A$850, 0))))), "High Risk", IF(ISNUMBER(SEARCH("lowrisk", LOWER(INDEX(Paste_Here!Q$2:Q$850, MATCH(B266, Paste_Here!A$2:A$850, 0))))), "Low Risk", IF(ISNUMBER(SEARCH("somerisk", LOWER(INDEX(Paste_Here!Q$2:Q$850, MATCH(B266, Paste_Here!A$2:A$850, 0))))), "Some Risk", ""))), ""), "")</f>
        <v/>
      </c>
      <c r="CI266" s="66"/>
      <c r="CJ266" s="76" t="str">
        <f>IFERROR(IF(B266&lt;&gt;"", IF(AND(INDEX(Paste_Here!AA$2:AA$850, MATCH(B266, Paste_Here!A$2:A$850, 0))&lt;&gt;"", ISNUMBER(VALUE(INDEX(Paste_Here!AA$2:AA$850, MATCH(B266, Paste_Here!A$2:A$850, 0))))), INDEX(Paste_Here!AA$2:AA$850, MATCH(B266, Paste_Here!A$2:A$850, 0)), ""), ""), "")</f>
        <v/>
      </c>
      <c r="CK266" s="66"/>
      <c r="CL266" s="76" t="str">
        <f>IFERROR(IF(B266&lt;&gt;"", IF(LOWER(INDEX(Paste_Here!AB$2:AB$850, MATCH(B266, Paste_Here!A$2:A$850, 0)))="approaching expectations", "Approaching", IF(LOWER(INDEX(Paste_Here!AB$2:AB$850, MATCH(B266, Paste_Here!A$2:A$850, 0)))="met expectations", "Met", IF(LOWER(INDEX(Paste_Here!AB$2:AB$850, MATCH(B266, Paste_Here!A$2:A$850, 0)))="exceeded expectations", "Exceeded", IF(LOWER(INDEX(Paste_Here!AB$2:AB$850, MATCH(B266, Paste_Here!A$2:A$850, 0)))="below expectations", "Below", "")))), ""), "")</f>
        <v/>
      </c>
      <c r="CM266" s="66"/>
      <c r="CN266" s="76" t="str">
        <f>IFERROR(IF(B266&lt;&gt;"", IF(AND(INDEX(Paste_Here!AC$2:AC$850, MATCH(B266, Paste_Here!A$2:A$850, 0))&lt;&gt;"", ISNUMBER(VALUE(INDEX(Paste_Here!AC$2:AC$850, MATCH(B266, Paste_Here!A$2:A$850, 0))))), INDEX(Paste_Here!AC$2:AC$850, MATCH(B266, Paste_Here!A$2:A$850, 0)), ""), ""), "")</f>
        <v/>
      </c>
      <c r="CO266" s="66"/>
      <c r="CP266" s="76"/>
      <c r="CQ266" s="66"/>
      <c r="CR266" s="76"/>
      <c r="CS266" s="66"/>
      <c r="CT266" s="76"/>
      <c r="CU266" s="66"/>
      <c r="CV266" s="76"/>
      <c r="CW266" s="66"/>
      <c r="CX266" s="76"/>
      <c r="CY266" s="66"/>
      <c r="CZ266" s="66"/>
      <c r="DA266" s="76" t="str">
        <f t="shared" si="38"/>
        <v/>
      </c>
      <c r="DB266" s="66"/>
      <c r="DC266" s="76" t="str">
        <f>IFERROR(IF(B266&lt;&gt;"", IF(AND(INDEX(Paste_Here!V$2:V$850, MATCH(B266, Paste_Here!A$2:A$850, 0))&lt;&gt;"", ISNUMBER(VALUE(INDEX(Paste_Here!V$2:V$850, MATCH(B266, Paste_Here!A$2:A$850, 0))))), INDEX(Paste_Here!V$2:V$850, MATCH(B266, Paste_Here!A$2:A$850, 0)), ""), ""), "")</f>
        <v/>
      </c>
      <c r="DD266" s="66"/>
      <c r="DE266" s="76" t="str">
        <f>IFERROR(IF(B266&lt;&gt;"", IF(ISNUMBER(SEARCH("highrisk", LOWER(INDEX(Paste_Here!W$2:W$850, MATCH(B266, Paste_Here!A$2:A$850, 0))))), "High Risk", IF(ISNUMBER(SEARCH("lowrisk", LOWER(INDEX(Paste_Here!W$2:W$850, MATCH(B266, Paste_Here!A$2:A$850, 0))))), "Low Risk", IF(ISNUMBER(SEARCH("somerisk", LOWER(INDEX(Paste_Here!W$2:W$850, MATCH(B266, Paste_Here!A$2:A$850, 0))))), "Some Risk", ""))), ""), "")</f>
        <v/>
      </c>
      <c r="DF266" s="66"/>
      <c r="DG266" s="76" t="str">
        <f>IFERROR(IF(B266&lt;&gt;"", IF(AND(INDEX(Paste_Here!S$2:S$850, MATCH(B266, Paste_Here!A$2:A$850, 0))&lt;&gt;"", ISNUMBER(VALUE(INDEX(Paste_Here!S$2:S$850, MATCH(B266, Paste_Here!A$2:A$850, 0))))), INDEX(Paste_Here!S$2:S$850, MATCH(B266, Paste_Here!A$2:A$850, 0)), ""), ""), "")</f>
        <v/>
      </c>
      <c r="DH266" s="66"/>
      <c r="DI266" s="76" t="str">
        <f>IFERROR(IF(B266&lt;&gt;"", IF(ISNUMBER(SEARCH("highrisk", LOWER(INDEX(Paste_Here!T$2:T$850, MATCH(B266, Paste_Here!A$2:A$850, 0))))), "High Risk", IF(ISNUMBER(SEARCH("lowrisk", LOWER(INDEX(Paste_Here!T$2:T$850, MATCH(B266, Paste_Here!A$2:A$850, 0))))), "Low Risk", IF(ISNUMBER(SEARCH("somerisk", LOWER(INDEX(Paste_Here!T$2:T$850, MATCH(B266, Paste_Here!A$2:A$850, 0))))), "Some Risk", ""))), ""), "")</f>
        <v/>
      </c>
      <c r="DJ266" s="66"/>
      <c r="DK266" s="76" t="str">
        <f>IFERROR(IF(B266&lt;&gt;"", IF(AND(INDEX(Paste_Here!AD$2:AD$850, MATCH(B266, Paste_Here!A$2:A$850, 0))&lt;&gt;"", ISNUMBER(VALUE(INDEX(Paste_Here!AD$2:AD$850, MATCH(B266, Paste_Here!A$2:A$850, 0))))), INDEX(Paste_Here!AD$2:AD$850, MATCH(B266, Paste_Here!A$2:A$850, 0)), ""), ""), "")</f>
        <v/>
      </c>
      <c r="DL266" s="66"/>
      <c r="DM266" s="76" t="str">
        <f>IFERROR(IF(B266&lt;&gt;"", IF(LOWER(INDEX(Paste_Here!AE$2:AE$850, MATCH(B266, Paste_Here!A$2:A$850, 0)))="approaching expectations", "Approaching", IF(LOWER(INDEX(Paste_Here!AE$2:AE$850, MATCH(B266, Paste_Here!A$2:A$850, 0)))="met expectations", "Met", IF(LOWER(INDEX(Paste_Here!AE$2:AE$850, MATCH(B266, Paste_Here!A$2:A$850, 0)))="exceeded expectations", "Exceeded", IF(LOWER(INDEX(Paste_Here!AE$2:AE$850, MATCH(B266, Paste_Here!A$2:A$850, 0)))="below expectations", "Below", "")))), ""), "")</f>
        <v/>
      </c>
      <c r="DN266" s="66"/>
      <c r="DO266" s="76"/>
      <c r="DP266" s="66"/>
      <c r="DQ266" s="76"/>
      <c r="DR266" s="66"/>
      <c r="DS266" s="76"/>
      <c r="DT266" s="66"/>
      <c r="DU266" s="76"/>
      <c r="DV266" s="66"/>
      <c r="DW266" s="66"/>
      <c r="DX266" s="76" t="str">
        <f t="shared" si="39"/>
        <v/>
      </c>
      <c r="DY266" s="66"/>
      <c r="DZ266" s="76"/>
      <c r="EA266" s="66"/>
      <c r="EB266" s="76"/>
      <c r="EC266" s="66"/>
      <c r="ED266" s="76" t="str">
        <f>IFERROR(IF(B266&lt;&gt;"", IF(AND(INDEX(Paste_Here!AF$2:AF$850, MATCH(B266, Paste_Here!A$2:A$850, 0))&lt;&gt;"", ISNUMBER(VALUE(INDEX(Paste_Here!AF$2:AF$850, MATCH(B266, Paste_Here!A$2:A$850, 0))))), INDEX(Paste_Here!AF$2:AF$850, MATCH(B266, Paste_Here!A$2:A$850, 0)), ""), ""), "")</f>
        <v/>
      </c>
      <c r="EE266" s="66"/>
      <c r="EF266" s="76"/>
      <c r="EG266" s="66"/>
      <c r="EH266" s="76"/>
      <c r="EI266" s="66"/>
      <c r="EJ266" s="76" t="str">
        <f>IFERROR(IF(B266&lt;&gt;"", IF(AND(INDEX(Paste_Here!AG$2:AG$850, MATCH(B266, Paste_Here!A$2:A$850, 0))&lt;&gt;"", ISNUMBER(VALUE(INDEX(Paste_Here!AG$2:AG$850, MATCH(B266, Paste_Here!A$2:A$850, 0))))), INDEX(Paste_Here!AG$2:AG$850, MATCH(B266, Paste_Here!A$2:A$850, 0)), ""), ""), "")</f>
        <v/>
      </c>
      <c r="EK266" s="66"/>
      <c r="EL266" s="76"/>
      <c r="EM266" s="66"/>
      <c r="EN266" s="76"/>
      <c r="EO266" s="66"/>
      <c r="EP266" s="76"/>
      <c r="EQ266" s="66"/>
      <c r="ER266" s="76"/>
      <c r="ES266" s="66"/>
      <c r="ET266" s="66"/>
      <c r="EU266" s="76"/>
      <c r="EV266" s="66"/>
      <c r="EW266" s="76"/>
      <c r="EX266" s="66"/>
      <c r="EY266" s="76"/>
      <c r="EZ266" s="66"/>
      <c r="FA266" s="76"/>
      <c r="FB266" s="66"/>
      <c r="FC266" s="76"/>
      <c r="FD266" s="66"/>
      <c r="FE266" s="76"/>
      <c r="FF266" s="66"/>
      <c r="FG266" s="76"/>
      <c r="FH266" s="66"/>
      <c r="FI266" s="76"/>
      <c r="FJ266" s="66"/>
      <c r="FK266" s="76"/>
      <c r="FL266" s="66"/>
      <c r="FM266" s="76"/>
      <c r="FN266" s="66"/>
      <c r="FO266" s="76"/>
      <c r="FP266" s="66"/>
      <c r="FQ266" s="76"/>
      <c r="FR266" s="66"/>
      <c r="FS266" s="76"/>
      <c r="FT266" s="66"/>
      <c r="FU266" s="76"/>
      <c r="FV266" s="66"/>
      <c r="FW266" s="76"/>
      <c r="FX266" s="66"/>
      <c r="FY266" s="76"/>
      <c r="FZ266" s="66"/>
      <c r="GA266" s="76"/>
      <c r="GB266" s="66"/>
      <c r="GC266" s="76"/>
      <c r="GD266" s="66"/>
      <c r="GE266" s="76"/>
      <c r="GF266" s="66"/>
      <c r="GG266" s="76"/>
      <c r="GH266" s="66"/>
      <c r="GI266" s="76"/>
      <c r="GJ266" s="66"/>
      <c r="GK266" s="76"/>
      <c r="GL266" s="66"/>
      <c r="GM266" s="76"/>
      <c r="GN266" s="66"/>
      <c r="GO266" s="76"/>
      <c r="GP266" s="66"/>
      <c r="GQ266" s="76"/>
      <c r="GR266" s="66"/>
      <c r="GS266" s="76"/>
      <c r="GT266" s="66"/>
      <c r="GU266" s="76"/>
      <c r="GV266" s="66"/>
      <c r="GW266" s="76"/>
      <c r="GX266" s="66"/>
      <c r="GY266" s="76"/>
      <c r="GZ266" s="66"/>
      <c r="HA266" s="76"/>
      <c r="HB266" s="66"/>
      <c r="HC266" s="76"/>
      <c r="HD266" s="66"/>
      <c r="HE266" s="76"/>
      <c r="HF266" s="66"/>
      <c r="HG266" s="76"/>
      <c r="HH266" s="66"/>
      <c r="HI266" s="76"/>
      <c r="HJ266" s="66"/>
      <c r="HK266" s="76"/>
      <c r="HL266" s="66"/>
      <c r="HM266" s="76"/>
      <c r="HN266" s="66"/>
      <c r="HO266" s="76"/>
      <c r="HP266" s="66"/>
      <c r="HQ266" s="76"/>
      <c r="HR266" s="66"/>
      <c r="HS266" s="76"/>
      <c r="HT266" s="66"/>
      <c r="HU266" s="76"/>
      <c r="HV266" s="66"/>
      <c r="HW266" s="76"/>
      <c r="HX266" s="66"/>
      <c r="HY266" s="76"/>
      <c r="HZ266" s="66"/>
      <c r="IA266" s="76"/>
      <c r="IB266" s="66"/>
      <c r="IC266" s="76"/>
      <c r="ID266" s="66"/>
      <c r="IE266" s="76"/>
      <c r="IF266" s="66"/>
      <c r="IG266" s="76"/>
      <c r="IH266" s="66"/>
      <c r="II266" s="76"/>
      <c r="IJ266" s="66"/>
      <c r="IK266" s="76"/>
      <c r="IL266" s="66"/>
      <c r="IM266" s="76"/>
      <c r="IN266" s="66"/>
      <c r="IO266" s="76"/>
      <c r="IP266" s="66"/>
      <c r="IQ266" s="76"/>
      <c r="IR266" s="66"/>
      <c r="IS266" s="76"/>
      <c r="IT266" s="66"/>
      <c r="IU266" s="76"/>
      <c r="IV266" s="66"/>
      <c r="IW266" s="76"/>
      <c r="IX266" s="66"/>
      <c r="IY266" s="76"/>
      <c r="IZ266" s="66"/>
      <c r="JA266" s="76"/>
      <c r="JB266" s="66"/>
      <c r="JC266" s="76"/>
      <c r="JD266" s="66"/>
      <c r="JE266" s="76"/>
      <c r="JF266" s="66"/>
      <c r="JG266" s="76"/>
      <c r="JH266" s="66"/>
      <c r="JI266" s="76"/>
      <c r="JJ266" s="66"/>
      <c r="JK266" s="76"/>
      <c r="JL266" s="66"/>
      <c r="JM266" s="76"/>
      <c r="JN266" s="66"/>
      <c r="JO266" s="76"/>
      <c r="JP266" s="66"/>
      <c r="JQ266" s="76"/>
      <c r="JR266" s="66"/>
      <c r="JS266" s="76"/>
      <c r="JT266" s="66"/>
      <c r="JU266" s="76"/>
      <c r="JV266" s="66"/>
      <c r="JW266" s="76"/>
      <c r="JX266" s="66"/>
      <c r="JY266" s="76"/>
      <c r="JZ266" s="66"/>
      <c r="KA266" s="76"/>
      <c r="KB266" s="66"/>
      <c r="KC266" s="76"/>
      <c r="KD266" s="66"/>
      <c r="KE266" s="76"/>
      <c r="KF266" s="66"/>
      <c r="KG266" s="76"/>
      <c r="KH266" s="66"/>
      <c r="KI266" s="76"/>
      <c r="KJ266" s="66"/>
      <c r="KK266" s="76"/>
      <c r="KL266" s="66"/>
      <c r="KM266" s="76"/>
      <c r="KN266" s="66"/>
      <c r="KO266" s="76"/>
      <c r="KP266" s="66"/>
      <c r="KQ266" s="76"/>
      <c r="KR266" s="66"/>
      <c r="KS266" s="76"/>
      <c r="KT266" s="66"/>
      <c r="KU266" s="76"/>
      <c r="KV266" s="66"/>
      <c r="KW266" s="76"/>
      <c r="KX266" s="66"/>
      <c r="KY266" s="76"/>
      <c r="KZ266" s="66"/>
      <c r="LA266" s="76"/>
      <c r="LB266" s="66"/>
      <c r="LC266" s="76"/>
      <c r="LD266" s="66"/>
      <c r="LE266" s="76"/>
      <c r="LF266" s="66"/>
      <c r="LG266" s="76"/>
      <c r="LH266" s="66"/>
      <c r="LI266" s="76"/>
      <c r="LJ266" s="66"/>
      <c r="LK266" s="76"/>
      <c r="LL266" s="66"/>
      <c r="LM266" s="76"/>
      <c r="LN266" s="66"/>
      <c r="LO266" s="76"/>
      <c r="LP266" s="66"/>
      <c r="LQ266" s="76"/>
      <c r="LR266" s="66"/>
      <c r="LS266" s="76"/>
      <c r="LT266" s="66"/>
      <c r="LU266" s="76"/>
      <c r="LV266" s="66"/>
      <c r="LW266" s="76"/>
      <c r="LX266" s="66"/>
      <c r="LY266" s="76"/>
      <c r="LZ266" s="66"/>
      <c r="MA266" s="76"/>
      <c r="MB266" s="66"/>
      <c r="MC266" s="76"/>
      <c r="MD266" s="66"/>
      <c r="MG266" s="1" t="str" cm="1">
        <f t="array" ref="MG266">IFERROR(INDEX(Paste_Here!$B$2:$B$850, MATCH(0, COUNTIF(MG$4:MG265, Paste_Here!$B$2:$B$850) + IF(Paste_Here!$B$2:$B$850="", 1, 0), 0)), "")</f>
        <v/>
      </c>
      <c r="MH266" s="1" t="str">
        <f>IF(MG266&lt;&gt;"", INDEX(Paste_Here!$A$2:$A$850, MATCH(MG266, Paste_Here!$B$2:$B$850, 0)), "")</f>
        <v/>
      </c>
      <c r="MI266" s="1" t="str">
        <f t="shared" si="40"/>
        <v/>
      </c>
      <c r="MJ266" s="1" t="str" cm="1">
        <f t="array" ref="MJ266">IFERROR(INDEX($MI$5:$MI$850, MATCH(SMALL(IF($MI$5:$MI$850&lt;&gt;"", COUNTIF($MI$5:$MI$850, "&lt;"&amp;$MI$5:$MI$850)+1), ROW()-ROW($MJ$5)+1), COUNTIF($MI$5:$MI$850, "&lt;"&amp;$MI$5:$MI$850)+1, 0)), "")</f>
        <v/>
      </c>
    </row>
    <row r="267" spans="1:348">
      <c r="A267" s="66"/>
      <c r="B267" s="76" t="str">
        <f t="shared" si="33"/>
        <v/>
      </c>
      <c r="C267" s="66"/>
      <c r="D267" s="76" t="str">
        <f>IFERROR(IF(B267&lt;&gt;"", IF(AND(INDEX(Paste_Here!B$2:B$850, MATCH(B267, Paste_Here!A$2:A$850, 0))&lt;&gt;"", ISNUMBER(VALUE(INDEX(Paste_Here!B$2:B$850, MATCH(B267, Paste_Here!A$2:A$850, 0))))), INDEX(Paste_Here!B$2:B$850, MATCH(B267, Paste_Here!A$2:A$850, 0)), ""), ""), "")</f>
        <v/>
      </c>
      <c r="E267" s="66"/>
      <c r="F267" s="76" t="str">
        <f>IFERROR(IF(B267&lt;&gt;"", IF(ISTEXT(INDEX(Paste_Here!K$2:K$850, MATCH(B267, Paste_Here!A$2:A$850, 0))), INDEX(Paste_Here!K$2:K$850, MATCH(B267, Paste_Here!A$2:A$850, 0)), ""), ""), "")</f>
        <v/>
      </c>
      <c r="G267" s="66"/>
      <c r="H267" s="76" t="str">
        <f>IFERROR(IF(B267&lt;&gt;"", IF(ISTEXT(INDEX(Paste_Here!C$2:C$850, MATCH(B267, Paste_Here!A$2:A$850, 0))), INDEX(Paste_Here!C$2:C$850, MATCH(B267, Paste_Here!A$2:A$850, 0)), ""), ""), "")</f>
        <v/>
      </c>
      <c r="I267" s="66"/>
      <c r="J267" s="76" t="str">
        <f>IFERROR(IF(B267&lt;&gt;"", IF(ISNUMBER(SEARCH("s", LOWER(INDEX(Paste_Here!M$2:M$850, MATCH(B267, Paste_Here!A$2:A$850, 0))))), "Yes", IF(INDEX(Paste_Here!M$2:M$850, MATCH(B267, Paste_Here!A$2:A$850, 0))&lt;&gt;"", "No", "")), ""), "")</f>
        <v/>
      </c>
      <c r="K267" s="66"/>
      <c r="L267" s="76" t="str">
        <f>IFERROR(IF(B267&lt;&gt;"", IF(ISNUMBER(SEARCH("yes", LOWER(INDEX(Paste_Here!E$2:E$850, MATCH(B267, Paste_Here!A$2:A$850, 0))))), "Yes", IF(ISNUMBER(SEARCH("no", LOWER(INDEX(Paste_Here!E$2:E$850, MATCH(B267, Paste_Here!A$2:A$850, 0))))), "No", "")), ""), "")</f>
        <v/>
      </c>
      <c r="M267" s="66"/>
      <c r="N267" s="76" t="str">
        <f>IFERROR(IF(B267&lt;&gt;"", IF(ISNUMBER(SEARCH("yes", LOWER(INDEX(Paste_Here!F$2:F$850, MATCH(B267, Paste_Here!A$2:A$850, 0))))), "Yes", IF(ISNUMBER(SEARCH("no", LOWER(INDEX(Paste_Here!F$2:F$850, MATCH(B267, Paste_Here!A$2:A$850, 0))))), "No", "")), ""), "")</f>
        <v/>
      </c>
      <c r="O267" s="66"/>
      <c r="P267" s="76" t="str">
        <f>IFERROR(IF(B267&lt;&gt;"", IF(ISNUMBER(SEARCH("yes", LOWER(INDEX(Paste_Here!L$2:L$850, MATCH(B267, Paste_Here!A$2:A$850, 0))))), "Yes", IF(ISNUMBER(SEARCH("no", LOWER(INDEX(Paste_Here!L$2:L$850, MATCH(B267, Paste_Here!A$2:A$850, 0))))), "No", "")), ""), "")</f>
        <v/>
      </c>
      <c r="Q267" s="66"/>
      <c r="R267" s="76" t="str">
        <f>IFERROR(IF(B267&lt;&gt;"", IF(ISNUMBER(SEARCH("transitional 2", LOWER(INDEX(Paste_Here!D$2:D$850, MATCH(B267, Paste_Here!A$2:A$850, 0))))), "T2", IF(ISNUMBER(SEARCH("transitional 1", LOWER(INDEX(Paste_Here!D$2:D$850, MATCH(B267, Paste_Here!A$2:A$850, 0))))), "T1", IF(ISNUMBER(SEARCH("waived ell services", LOWER(INDEX(Paste_Here!D$2:D$850, MATCH(B267, Paste_Here!A$2:A$850, 0))))), "W", IF(ISNUMBER(SEARCH("english language learner", LOWER(INDEX(Paste_Here!D$2:D$850, MATCH(B267, Paste_Here!A$2:A$850, 0))))), "L", "")))), ""), "")</f>
        <v/>
      </c>
      <c r="S267" s="66"/>
      <c r="T267" s="76" t="str">
        <f>IFERROR(IF(B267&lt;&gt;"", IF(ISNUMBER(SEARCH("yes", LOWER(INDEX(Paste_Here!I$2:I$850, MATCH(B267, Paste_Here!A$2:A$850, 0))))), "Yes", IF(ISNUMBER(SEARCH("no", LOWER(INDEX(Paste_Here!I$2:I$850, MATCH(B267, Paste_Here!A$2:A$850, 0))))), "No", "")), ""), "")</f>
        <v/>
      </c>
      <c r="U267" s="66"/>
      <c r="V267" s="76" t="str">
        <f>IFERROR(IF(B267&lt;&gt;"", IF(ISTEXT(INDEX(Paste_Here!J$2:J$850, MATCH(B267, Paste_Here!A$2:A$850, 0))), VALUE(INDEX(Paste_Here!J$2:J$850, MATCH(B267, Paste_Here!A$2:A$850, 0))), ""), ""), "")</f>
        <v/>
      </c>
      <c r="W267" s="66"/>
      <c r="X267" s="66"/>
      <c r="Y267" s="76" t="str">
        <f t="shared" si="34"/>
        <v/>
      </c>
      <c r="Z267" s="66"/>
      <c r="AA267" s="76" t="str">
        <f>IFERROR(IF(B267&lt;&gt;"", IF(AND(INDEX(Paste_Here!AI$2:AI$850, MATCH(B267, Paste_Here!A$2:A$850, 0))&lt;&gt;"", ISNUMBER(VALUE(INDEX(Paste_Here!AI$2:AI$850, MATCH(B267, Paste_Here!A$2:A$850, 0))))), INDEX(Paste_Here!AI$2:AI$850, MATCH(B267, Paste_Here!A$2:A$850, 0)), ""), ""), "")</f>
        <v/>
      </c>
      <c r="AB267" s="66"/>
      <c r="AC267" s="76" t="str">
        <f>IFERROR(IF(B267&lt;&gt;"", IF(AND(INDEX(Paste_Here!AJ$2:AJ$850, MATCH(B267, Paste_Here!A$2:A$850, 0))&lt;&gt;"", ISNUMBER(VALUE(INDEX(Paste_Here!AJ$2:AJ$850, MATCH(B267, Paste_Here!A$2:A$850, 0))))), INDEX(Paste_Here!AJ$2:AJ$850, MATCH(B267, Paste_Here!A$2:A$850, 0)), ""), ""), "")</f>
        <v/>
      </c>
      <c r="AD267" s="66"/>
      <c r="AE267" s="76" t="str">
        <f>IFERROR(IF(B267&lt;&gt;"", IF(AND(INDEX(Paste_Here!AK$2:AK$850, MATCH(B267, Paste_Here!A$2:A$850, 0))&lt;&gt;"", ISNUMBER(VALUE(INDEX(Paste_Here!AK$2:AK$850, MATCH(B267, Paste_Here!A$2:A$850, 0))))), INDEX(Paste_Here!AK$2:AK$850, MATCH(B267, Paste_Here!A$2:A$850, 0)), ""), ""), "")</f>
        <v/>
      </c>
      <c r="AF267" s="66"/>
      <c r="AG267" s="76" t="str">
        <f>IFERROR(IF(B267&lt;&gt;"", IF(AND(INDEX(Paste_Here!AL$2:AL$850, MATCH(B267, Paste_Here!A$2:A$850, 0))&lt;&gt;"", ISNUMBER(VALUE(INDEX(Paste_Here!AL$2:AL$850, MATCH(B267, Paste_Here!A$2:A$850, 0))))), INDEX(Paste_Here!AL$2:AL$850, MATCH(B267, Paste_Here!A$2:A$850, 0)), ""), ""), "")</f>
        <v/>
      </c>
      <c r="AH267" s="66"/>
      <c r="AI267" s="76" t="str">
        <f>IFERROR(IF(B267&lt;&gt;"", IF(AND(INDEX(Paste_Here!AH$2:AH$850, MATCH(B267, Paste_Here!A$2:A$850, 0))&lt;&gt;"", ISNUMBER(VALUE(INDEX(Paste_Here!AH$2:AH$850, MATCH(B267, Paste_Here!A$2:A$850, 0))))), IF(VALUE(INDEX(Paste_Here!AH$2:AH$850, MATCH(B267, Paste_Here!A$2:A$850, 0)))=0, "", INDEX(Paste_Here!AH$2:AH$850, MATCH(B267, Paste_Here!A$2:A$850, 0))), ""), ""), "")</f>
        <v/>
      </c>
      <c r="AJ267" s="66"/>
      <c r="AK267" s="76" t="str">
        <f>IFERROR(IF(B267&lt;&gt;"", IF(AND(INDEX(Paste_Here!N$2:N$850, MATCH(B267, Paste_Here!A$2:A$850, 0))&lt;&gt;"", ISNUMBER(VALUE(INDEX(Paste_Here!N$2:N$850, MATCH(B267, Paste_Here!A$2:A$850, 0))))), INDEX(Paste_Here!N$2:N$850, MATCH(B267, Paste_Here!A$2:A$850, 0)), ""), ""), "")</f>
        <v/>
      </c>
      <c r="AL267" s="66"/>
      <c r="AM267" s="76" t="str">
        <f>IFERROR(IF(B267&lt;&gt;"", IF(AND(INDEX(Paste_Here!O$2:O$850, MATCH(B267, Paste_Here!A$2:A$850, 0))&lt;&gt;"", ISNUMBER(VALUE(INDEX(Paste_Here!O$2:O$850, MATCH(B267, Paste_Here!A$2:A$850, 0))))), INDEX(Paste_Here!O$2:O$850, MATCH(B267, Paste_Here!A$2:A$850, 0)), ""), ""), "")</f>
        <v/>
      </c>
      <c r="AN267" s="66"/>
      <c r="AO267" s="76"/>
      <c r="AP267" s="66"/>
      <c r="AQ267" s="76"/>
      <c r="AR267" s="66"/>
      <c r="AS267" s="76"/>
      <c r="AT267" s="66"/>
      <c r="AU267" s="66"/>
      <c r="AV267" s="76" t="str">
        <f t="shared" si="35"/>
        <v/>
      </c>
      <c r="AW267" s="66"/>
      <c r="AX267" s="76" t="str">
        <f>IFERROR(IF(B267&lt;&gt;"", IF(ISNUMBER(SEARCH("Revealed-Potential (Primary Focus)", LOWER(INDEX(Paste_Here!Z$2:Z$850, MATCH(B267, Paste_Here!A$2:A$850, 0))))), "Rev-Potential: Prim", IF(ISNUMBER(SEARCH("Revealed-Potential (Secondary Focus)", LOWER(INDEX(Paste_Here!Z$2:Z$850, MATCH(B267, Paste_Here!A$2:A$850, 0))))), "Rev-Potential: Sec", IF(ISNUMBER(SEARCH("Monitoring", LOWER(INDEX(Paste_Here!Z$2:Z$850, MATCH(B267, Paste_Here!A$2:A$850, 0))))), "Monitoring", IF(ISNUMBER(SEARCH("At-Promise (Secondary Focus)", LOWER(INDEX(Paste_Here!Z$2:Z$850, MATCH(B267, Paste_Here!A$2:A$850, 0))))), "At-Promise: Sec", IF(ISNUMBER(SEARCH("At-Promise (Primary Focus)", LOWER(INDEX(Paste_Here!Z$2:Z$850, MATCH(B267, Paste_Here!A$2:A$850, 0))))), "At-Promise: Prim", ""))))), ""), "")</f>
        <v/>
      </c>
      <c r="AY267" s="66"/>
      <c r="AZ267" s="76"/>
      <c r="BA267" s="66"/>
      <c r="BB267" s="76"/>
      <c r="BC267" s="66"/>
      <c r="BD267" s="76"/>
      <c r="BE267" s="66"/>
      <c r="BF267" s="76"/>
      <c r="BG267" s="66"/>
      <c r="BH267" s="76"/>
      <c r="BI267" s="66"/>
      <c r="BJ267" s="66"/>
      <c r="BK267" s="76" t="str">
        <f t="shared" si="36"/>
        <v/>
      </c>
      <c r="BL267" s="66"/>
      <c r="BM267" s="76" t="str">
        <f>IFERROR(IF(B267&lt;&gt;"", IF(AND(ISNUMBER(VALUE(SUBSTITUTE(SUBSTITUTE(Paste_Here!R267, "br", "-"), "L", ""))), VALUE(SUBSTITUTE(SUBSTITUTE(Paste_Here!R267, "br", "-"), "L", "")) &gt;= 1095), "Yes", IF(AND(ISNUMBER(VALUE(SUBSTITUTE(SUBSTITUTE(Paste_Here!R267, "br", "-"), "L", ""))), VALUE(SUBSTITUTE(SUBSTITUTE(Paste_Here!R267, "br", "-"), "L", "")) &lt;= 1094), "No", "")), ""), "")</f>
        <v/>
      </c>
      <c r="BN267" s="66"/>
      <c r="BO267" s="76" t="str">
        <f>IFERROR(IF(B267&lt;&gt;"", IF(COUNTIF(INDEX(Paste_Here!Y$2:AB$850, MATCH(B267, Paste_Here!A$2:A$850, 0), 0), "yes") &gt; 0, "Yes", IF(COUNTIF(INDEX(Paste_Here!Y$2:AB$850, MATCH(B267, Paste_Here!A$2:A$850, 0), 0), "no") &gt; 0, "No", "")), ""), "")</f>
        <v/>
      </c>
      <c r="BP267" s="66"/>
      <c r="BQ267" s="76" t="str">
        <f>IFERROR(IF(B267&lt;&gt;"", IF(AND(ISNUMBER(VALUE(SUBSTITUTE(SUBSTITUTE(Paste_Here!U267, "em", "-"), "q", ""))), VALUE(SUBSTITUTE(SUBSTITUTE(Paste_Here!U267, "em", "-"), "q", "")) &gt;= 910), "Yes", IF(AND(ISNUMBER(VALUE(SUBSTITUTE(SUBSTITUTE(Paste_Here!U267, "em", "-"), "q", ""))), VALUE(SUBSTITUTE(SUBSTITUTE(Paste_Here!U267, "em", "-"), "q", "")) &lt;= 909), "No", "")), ""), "")</f>
        <v/>
      </c>
      <c r="BR267" s="66"/>
      <c r="BS267" s="76" t="str">
        <f>IFERROR(IF(B267&lt;&gt;"", IF(AND(INDEX(Paste_Here!X$2:X$850, MATCH(B267, Paste_Here!A$2:A$850, 0))&lt;&gt;"", ISNUMBER(VALUE(INDEX(Paste_Here!X$2:X$850, MATCH(B267, Paste_Here!A$2:A$850, 0))))), INDEX(Paste_Here!X$2:X$850, MATCH(B267, Paste_Here!A$2:A$850, 0)), ""), ""), "")</f>
        <v/>
      </c>
      <c r="BT267" s="66"/>
      <c r="BU267" s="76" t="str">
        <f>IFERROR(IF(B267&lt;&gt;"", IF(ISNUMBER(VALUE(INDEX(Paste_Here!G$2:G$850, MATCH(B267, Paste_Here!A$2:A$850, 0)))), IF(VALUE(INDEX(Paste_Here!G$2:G$850, MATCH(B267, Paste_Here!A$2:A$850, 0)))=0, "No", IF(AND(VALUE(INDEX(Paste_Here!G$2:G$850, MATCH(B267, Paste_Here!A$2:A$850, 0)))&gt;=1, VALUE(INDEX(Paste_Here!G$2:G$850, MATCH(B267, Paste_Here!A$2:A$850, 0)))&lt;=4), VALUE(INDEX(Paste_Here!G$2:G$850, MATCH(B267, Paste_Here!A$2:A$850, 0))), "")), ""), ""), "")</f>
        <v/>
      </c>
      <c r="BV267" s="66"/>
      <c r="BW267" s="76" t="str">
        <f>IFERROR(IF(B267&lt;&gt;"", IF(ISNUMBER(VALUE(INDEX(Paste_Here!H$2:H$850, MATCH(B267, Paste_Here!A$2:A$850, 0)))), IF(VALUE(INDEX(Paste_Here!H$2:H$850, MATCH(B267, Paste_Here!A$2:A$850, 0)))=0, "No", IF(AND(VALUE(INDEX(Paste_Here!H$2:H$850, MATCH(B267, Paste_Here!A$2:A$850, 0)))&gt;=1, VALUE(INDEX(Paste_Here!H$2:H$850, MATCH(B267, Paste_Here!A$2:A$850, 0)))&lt;=4), VALUE(INDEX(Paste_Here!H$2:H$850, MATCH(B267, Paste_Here!A$2:A$850, 0))), "")), ""), ""), "")</f>
        <v/>
      </c>
      <c r="BX267" s="66"/>
      <c r="BY267" s="76"/>
      <c r="BZ267" s="66"/>
      <c r="CA267" s="76"/>
      <c r="CB267" s="66"/>
      <c r="CC267" s="66"/>
      <c r="CD267" s="76" t="str">
        <f t="shared" si="37"/>
        <v/>
      </c>
      <c r="CE267" s="66"/>
      <c r="CF267" s="76" t="str">
        <f>IFERROR(IF(B267&lt;&gt;"", IF(AND(INDEX(Paste_Here!P$2:P$850, MATCH(B267, Paste_Here!A$2:A$850, 0))&lt;&gt;"", ISNUMBER(VALUE(INDEX(Paste_Here!P$2:P$850, MATCH(B267, Paste_Here!A$2:A$850, 0))))), INDEX(Paste_Here!P$2:P$850, MATCH(B267, Paste_Here!A$2:A$850, 0)), ""), ""), "")</f>
        <v/>
      </c>
      <c r="CG267" s="66"/>
      <c r="CH267" s="76" t="str">
        <f>IFERROR(IF(B267&lt;&gt;"", IF(ISNUMBER(SEARCH("highrisk", LOWER(INDEX(Paste_Here!Q$2:Q$850, MATCH(B267, Paste_Here!A$2:A$850, 0))))), "High Risk", IF(ISNUMBER(SEARCH("lowrisk", LOWER(INDEX(Paste_Here!Q$2:Q$850, MATCH(B267, Paste_Here!A$2:A$850, 0))))), "Low Risk", IF(ISNUMBER(SEARCH("somerisk", LOWER(INDEX(Paste_Here!Q$2:Q$850, MATCH(B267, Paste_Here!A$2:A$850, 0))))), "Some Risk", ""))), ""), "")</f>
        <v/>
      </c>
      <c r="CI267" s="66"/>
      <c r="CJ267" s="76" t="str">
        <f>IFERROR(IF(B267&lt;&gt;"", IF(AND(INDEX(Paste_Here!AA$2:AA$850, MATCH(B267, Paste_Here!A$2:A$850, 0))&lt;&gt;"", ISNUMBER(VALUE(INDEX(Paste_Here!AA$2:AA$850, MATCH(B267, Paste_Here!A$2:A$850, 0))))), INDEX(Paste_Here!AA$2:AA$850, MATCH(B267, Paste_Here!A$2:A$850, 0)), ""), ""), "")</f>
        <v/>
      </c>
      <c r="CK267" s="66"/>
      <c r="CL267" s="76" t="str">
        <f>IFERROR(IF(B267&lt;&gt;"", IF(LOWER(INDEX(Paste_Here!AB$2:AB$850, MATCH(B267, Paste_Here!A$2:A$850, 0)))="approaching expectations", "Approaching", IF(LOWER(INDEX(Paste_Here!AB$2:AB$850, MATCH(B267, Paste_Here!A$2:A$850, 0)))="met expectations", "Met", IF(LOWER(INDEX(Paste_Here!AB$2:AB$850, MATCH(B267, Paste_Here!A$2:A$850, 0)))="exceeded expectations", "Exceeded", IF(LOWER(INDEX(Paste_Here!AB$2:AB$850, MATCH(B267, Paste_Here!A$2:A$850, 0)))="below expectations", "Below", "")))), ""), "")</f>
        <v/>
      </c>
      <c r="CM267" s="66"/>
      <c r="CN267" s="76" t="str">
        <f>IFERROR(IF(B267&lt;&gt;"", IF(AND(INDEX(Paste_Here!AC$2:AC$850, MATCH(B267, Paste_Here!A$2:A$850, 0))&lt;&gt;"", ISNUMBER(VALUE(INDEX(Paste_Here!AC$2:AC$850, MATCH(B267, Paste_Here!A$2:A$850, 0))))), INDEX(Paste_Here!AC$2:AC$850, MATCH(B267, Paste_Here!A$2:A$850, 0)), ""), ""), "")</f>
        <v/>
      </c>
      <c r="CO267" s="66"/>
      <c r="CP267" s="76"/>
      <c r="CQ267" s="66"/>
      <c r="CR267" s="76"/>
      <c r="CS267" s="66"/>
      <c r="CT267" s="76"/>
      <c r="CU267" s="66"/>
      <c r="CV267" s="76"/>
      <c r="CW267" s="66"/>
      <c r="CX267" s="76"/>
      <c r="CY267" s="66"/>
      <c r="CZ267" s="66"/>
      <c r="DA267" s="76" t="str">
        <f t="shared" si="38"/>
        <v/>
      </c>
      <c r="DB267" s="66"/>
      <c r="DC267" s="76" t="str">
        <f>IFERROR(IF(B267&lt;&gt;"", IF(AND(INDEX(Paste_Here!V$2:V$850, MATCH(B267, Paste_Here!A$2:A$850, 0))&lt;&gt;"", ISNUMBER(VALUE(INDEX(Paste_Here!V$2:V$850, MATCH(B267, Paste_Here!A$2:A$850, 0))))), INDEX(Paste_Here!V$2:V$850, MATCH(B267, Paste_Here!A$2:A$850, 0)), ""), ""), "")</f>
        <v/>
      </c>
      <c r="DD267" s="66"/>
      <c r="DE267" s="76" t="str">
        <f>IFERROR(IF(B267&lt;&gt;"", IF(ISNUMBER(SEARCH("highrisk", LOWER(INDEX(Paste_Here!W$2:W$850, MATCH(B267, Paste_Here!A$2:A$850, 0))))), "High Risk", IF(ISNUMBER(SEARCH("lowrisk", LOWER(INDEX(Paste_Here!W$2:W$850, MATCH(B267, Paste_Here!A$2:A$850, 0))))), "Low Risk", IF(ISNUMBER(SEARCH("somerisk", LOWER(INDEX(Paste_Here!W$2:W$850, MATCH(B267, Paste_Here!A$2:A$850, 0))))), "Some Risk", ""))), ""), "")</f>
        <v/>
      </c>
      <c r="DF267" s="66"/>
      <c r="DG267" s="76" t="str">
        <f>IFERROR(IF(B267&lt;&gt;"", IF(AND(INDEX(Paste_Here!S$2:S$850, MATCH(B267, Paste_Here!A$2:A$850, 0))&lt;&gt;"", ISNUMBER(VALUE(INDEX(Paste_Here!S$2:S$850, MATCH(B267, Paste_Here!A$2:A$850, 0))))), INDEX(Paste_Here!S$2:S$850, MATCH(B267, Paste_Here!A$2:A$850, 0)), ""), ""), "")</f>
        <v/>
      </c>
      <c r="DH267" s="66"/>
      <c r="DI267" s="76" t="str">
        <f>IFERROR(IF(B267&lt;&gt;"", IF(ISNUMBER(SEARCH("highrisk", LOWER(INDEX(Paste_Here!T$2:T$850, MATCH(B267, Paste_Here!A$2:A$850, 0))))), "High Risk", IF(ISNUMBER(SEARCH("lowrisk", LOWER(INDEX(Paste_Here!T$2:T$850, MATCH(B267, Paste_Here!A$2:A$850, 0))))), "Low Risk", IF(ISNUMBER(SEARCH("somerisk", LOWER(INDEX(Paste_Here!T$2:T$850, MATCH(B267, Paste_Here!A$2:A$850, 0))))), "Some Risk", ""))), ""), "")</f>
        <v/>
      </c>
      <c r="DJ267" s="66"/>
      <c r="DK267" s="76" t="str">
        <f>IFERROR(IF(B267&lt;&gt;"", IF(AND(INDEX(Paste_Here!AD$2:AD$850, MATCH(B267, Paste_Here!A$2:A$850, 0))&lt;&gt;"", ISNUMBER(VALUE(INDEX(Paste_Here!AD$2:AD$850, MATCH(B267, Paste_Here!A$2:A$850, 0))))), INDEX(Paste_Here!AD$2:AD$850, MATCH(B267, Paste_Here!A$2:A$850, 0)), ""), ""), "")</f>
        <v/>
      </c>
      <c r="DL267" s="66"/>
      <c r="DM267" s="76" t="str">
        <f>IFERROR(IF(B267&lt;&gt;"", IF(LOWER(INDEX(Paste_Here!AE$2:AE$850, MATCH(B267, Paste_Here!A$2:A$850, 0)))="approaching expectations", "Approaching", IF(LOWER(INDEX(Paste_Here!AE$2:AE$850, MATCH(B267, Paste_Here!A$2:A$850, 0)))="met expectations", "Met", IF(LOWER(INDEX(Paste_Here!AE$2:AE$850, MATCH(B267, Paste_Here!A$2:A$850, 0)))="exceeded expectations", "Exceeded", IF(LOWER(INDEX(Paste_Here!AE$2:AE$850, MATCH(B267, Paste_Here!A$2:A$850, 0)))="below expectations", "Below", "")))), ""), "")</f>
        <v/>
      </c>
      <c r="DN267" s="66"/>
      <c r="DO267" s="76"/>
      <c r="DP267" s="66"/>
      <c r="DQ267" s="76"/>
      <c r="DR267" s="66"/>
      <c r="DS267" s="76"/>
      <c r="DT267" s="66"/>
      <c r="DU267" s="76"/>
      <c r="DV267" s="66"/>
      <c r="DW267" s="66"/>
      <c r="DX267" s="76" t="str">
        <f t="shared" si="39"/>
        <v/>
      </c>
      <c r="DY267" s="66"/>
      <c r="DZ267" s="76"/>
      <c r="EA267" s="66"/>
      <c r="EB267" s="76"/>
      <c r="EC267" s="66"/>
      <c r="ED267" s="76" t="str">
        <f>IFERROR(IF(B267&lt;&gt;"", IF(AND(INDEX(Paste_Here!AF$2:AF$850, MATCH(B267, Paste_Here!A$2:A$850, 0))&lt;&gt;"", ISNUMBER(VALUE(INDEX(Paste_Here!AF$2:AF$850, MATCH(B267, Paste_Here!A$2:A$850, 0))))), INDEX(Paste_Here!AF$2:AF$850, MATCH(B267, Paste_Here!A$2:A$850, 0)), ""), ""), "")</f>
        <v/>
      </c>
      <c r="EE267" s="66"/>
      <c r="EF267" s="76"/>
      <c r="EG267" s="66"/>
      <c r="EH267" s="76"/>
      <c r="EI267" s="66"/>
      <c r="EJ267" s="76" t="str">
        <f>IFERROR(IF(B267&lt;&gt;"", IF(AND(INDEX(Paste_Here!AG$2:AG$850, MATCH(B267, Paste_Here!A$2:A$850, 0))&lt;&gt;"", ISNUMBER(VALUE(INDEX(Paste_Here!AG$2:AG$850, MATCH(B267, Paste_Here!A$2:A$850, 0))))), INDEX(Paste_Here!AG$2:AG$850, MATCH(B267, Paste_Here!A$2:A$850, 0)), ""), ""), "")</f>
        <v/>
      </c>
      <c r="EK267" s="66"/>
      <c r="EL267" s="76"/>
      <c r="EM267" s="66"/>
      <c r="EN267" s="76"/>
      <c r="EO267" s="66"/>
      <c r="EP267" s="76"/>
      <c r="EQ267" s="66"/>
      <c r="ER267" s="76"/>
      <c r="ES267" s="66"/>
      <c r="ET267" s="66"/>
      <c r="EU267" s="76"/>
      <c r="EV267" s="66"/>
      <c r="EW267" s="76"/>
      <c r="EX267" s="66"/>
      <c r="EY267" s="76"/>
      <c r="EZ267" s="66"/>
      <c r="FA267" s="76"/>
      <c r="FB267" s="66"/>
      <c r="FC267" s="76"/>
      <c r="FD267" s="66"/>
      <c r="FE267" s="76"/>
      <c r="FF267" s="66"/>
      <c r="FG267" s="76"/>
      <c r="FH267" s="66"/>
      <c r="FI267" s="76"/>
      <c r="FJ267" s="66"/>
      <c r="FK267" s="76"/>
      <c r="FL267" s="66"/>
      <c r="FM267" s="76"/>
      <c r="FN267" s="66"/>
      <c r="FO267" s="76"/>
      <c r="FP267" s="66"/>
      <c r="FQ267" s="76"/>
      <c r="FR267" s="66"/>
      <c r="FS267" s="76"/>
      <c r="FT267" s="66"/>
      <c r="FU267" s="76"/>
      <c r="FV267" s="66"/>
      <c r="FW267" s="76"/>
      <c r="FX267" s="66"/>
      <c r="FY267" s="76"/>
      <c r="FZ267" s="66"/>
      <c r="GA267" s="76"/>
      <c r="GB267" s="66"/>
      <c r="GC267" s="76"/>
      <c r="GD267" s="66"/>
      <c r="GE267" s="76"/>
      <c r="GF267" s="66"/>
      <c r="GG267" s="76"/>
      <c r="GH267" s="66"/>
      <c r="GI267" s="76"/>
      <c r="GJ267" s="66"/>
      <c r="GK267" s="76"/>
      <c r="GL267" s="66"/>
      <c r="GM267" s="76"/>
      <c r="GN267" s="66"/>
      <c r="GO267" s="76"/>
      <c r="GP267" s="66"/>
      <c r="GQ267" s="76"/>
      <c r="GR267" s="66"/>
      <c r="GS267" s="76"/>
      <c r="GT267" s="66"/>
      <c r="GU267" s="76"/>
      <c r="GV267" s="66"/>
      <c r="GW267" s="76"/>
      <c r="GX267" s="66"/>
      <c r="GY267" s="76"/>
      <c r="GZ267" s="66"/>
      <c r="HA267" s="76"/>
      <c r="HB267" s="66"/>
      <c r="HC267" s="76"/>
      <c r="HD267" s="66"/>
      <c r="HE267" s="76"/>
      <c r="HF267" s="66"/>
      <c r="HG267" s="76"/>
      <c r="HH267" s="66"/>
      <c r="HI267" s="76"/>
      <c r="HJ267" s="66"/>
      <c r="HK267" s="76"/>
      <c r="HL267" s="66"/>
      <c r="HM267" s="76"/>
      <c r="HN267" s="66"/>
      <c r="HO267" s="76"/>
      <c r="HP267" s="66"/>
      <c r="HQ267" s="76"/>
      <c r="HR267" s="66"/>
      <c r="HS267" s="76"/>
      <c r="HT267" s="66"/>
      <c r="HU267" s="76"/>
      <c r="HV267" s="66"/>
      <c r="HW267" s="76"/>
      <c r="HX267" s="66"/>
      <c r="HY267" s="76"/>
      <c r="HZ267" s="66"/>
      <c r="IA267" s="76"/>
      <c r="IB267" s="66"/>
      <c r="IC267" s="76"/>
      <c r="ID267" s="66"/>
      <c r="IE267" s="76"/>
      <c r="IF267" s="66"/>
      <c r="IG267" s="76"/>
      <c r="IH267" s="66"/>
      <c r="II267" s="76"/>
      <c r="IJ267" s="66"/>
      <c r="IK267" s="76"/>
      <c r="IL267" s="66"/>
      <c r="IM267" s="76"/>
      <c r="IN267" s="66"/>
      <c r="IO267" s="76"/>
      <c r="IP267" s="66"/>
      <c r="IQ267" s="76"/>
      <c r="IR267" s="66"/>
      <c r="IS267" s="76"/>
      <c r="IT267" s="66"/>
      <c r="IU267" s="76"/>
      <c r="IV267" s="66"/>
      <c r="IW267" s="76"/>
      <c r="IX267" s="66"/>
      <c r="IY267" s="76"/>
      <c r="IZ267" s="66"/>
      <c r="JA267" s="76"/>
      <c r="JB267" s="66"/>
      <c r="JC267" s="76"/>
      <c r="JD267" s="66"/>
      <c r="JE267" s="76"/>
      <c r="JF267" s="66"/>
      <c r="JG267" s="76"/>
      <c r="JH267" s="66"/>
      <c r="JI267" s="76"/>
      <c r="JJ267" s="66"/>
      <c r="JK267" s="76"/>
      <c r="JL267" s="66"/>
      <c r="JM267" s="76"/>
      <c r="JN267" s="66"/>
      <c r="JO267" s="76"/>
      <c r="JP267" s="66"/>
      <c r="JQ267" s="76"/>
      <c r="JR267" s="66"/>
      <c r="JS267" s="76"/>
      <c r="JT267" s="66"/>
      <c r="JU267" s="76"/>
      <c r="JV267" s="66"/>
      <c r="JW267" s="76"/>
      <c r="JX267" s="66"/>
      <c r="JY267" s="76"/>
      <c r="JZ267" s="66"/>
      <c r="KA267" s="76"/>
      <c r="KB267" s="66"/>
      <c r="KC267" s="76"/>
      <c r="KD267" s="66"/>
      <c r="KE267" s="76"/>
      <c r="KF267" s="66"/>
      <c r="KG267" s="76"/>
      <c r="KH267" s="66"/>
      <c r="KI267" s="76"/>
      <c r="KJ267" s="66"/>
      <c r="KK267" s="76"/>
      <c r="KL267" s="66"/>
      <c r="KM267" s="76"/>
      <c r="KN267" s="66"/>
      <c r="KO267" s="76"/>
      <c r="KP267" s="66"/>
      <c r="KQ267" s="76"/>
      <c r="KR267" s="66"/>
      <c r="KS267" s="76"/>
      <c r="KT267" s="66"/>
      <c r="KU267" s="76"/>
      <c r="KV267" s="66"/>
      <c r="KW267" s="76"/>
      <c r="KX267" s="66"/>
      <c r="KY267" s="76"/>
      <c r="KZ267" s="66"/>
      <c r="LA267" s="76"/>
      <c r="LB267" s="66"/>
      <c r="LC267" s="76"/>
      <c r="LD267" s="66"/>
      <c r="LE267" s="76"/>
      <c r="LF267" s="66"/>
      <c r="LG267" s="76"/>
      <c r="LH267" s="66"/>
      <c r="LI267" s="76"/>
      <c r="LJ267" s="66"/>
      <c r="LK267" s="76"/>
      <c r="LL267" s="66"/>
      <c r="LM267" s="76"/>
      <c r="LN267" s="66"/>
      <c r="LO267" s="76"/>
      <c r="LP267" s="66"/>
      <c r="LQ267" s="76"/>
      <c r="LR267" s="66"/>
      <c r="LS267" s="76"/>
      <c r="LT267" s="66"/>
      <c r="LU267" s="76"/>
      <c r="LV267" s="66"/>
      <c r="LW267" s="76"/>
      <c r="LX267" s="66"/>
      <c r="LY267" s="76"/>
      <c r="LZ267" s="66"/>
      <c r="MA267" s="76"/>
      <c r="MB267" s="66"/>
      <c r="MC267" s="76"/>
      <c r="MD267" s="66"/>
      <c r="MG267" s="1" t="str" cm="1">
        <f t="array" ref="MG267">IFERROR(INDEX(Paste_Here!$B$2:$B$850, MATCH(0, COUNTIF(MG$4:MG266, Paste_Here!$B$2:$B$850) + IF(Paste_Here!$B$2:$B$850="", 1, 0), 0)), "")</f>
        <v/>
      </c>
      <c r="MH267" s="1" t="str">
        <f>IF(MG267&lt;&gt;"", INDEX(Paste_Here!$A$2:$A$850, MATCH(MG267, Paste_Here!$B$2:$B$850, 0)), "")</f>
        <v/>
      </c>
      <c r="MI267" s="1" t="str">
        <f t="shared" si="40"/>
        <v/>
      </c>
      <c r="MJ267" s="1" t="str" cm="1">
        <f t="array" ref="MJ267">IFERROR(INDEX($MI$5:$MI$850, MATCH(SMALL(IF($MI$5:$MI$850&lt;&gt;"", COUNTIF($MI$5:$MI$850, "&lt;"&amp;$MI$5:$MI$850)+1), ROW()-ROW($MJ$5)+1), COUNTIF($MI$5:$MI$850, "&lt;"&amp;$MI$5:$MI$850)+1, 0)), "")</f>
        <v/>
      </c>
    </row>
    <row r="268" spans="1:348">
      <c r="A268" s="66"/>
      <c r="B268" s="76" t="str">
        <f t="shared" si="33"/>
        <v/>
      </c>
      <c r="C268" s="66"/>
      <c r="D268" s="76" t="str">
        <f>IFERROR(IF(B268&lt;&gt;"", IF(AND(INDEX(Paste_Here!B$2:B$850, MATCH(B268, Paste_Here!A$2:A$850, 0))&lt;&gt;"", ISNUMBER(VALUE(INDEX(Paste_Here!B$2:B$850, MATCH(B268, Paste_Here!A$2:A$850, 0))))), INDEX(Paste_Here!B$2:B$850, MATCH(B268, Paste_Here!A$2:A$850, 0)), ""), ""), "")</f>
        <v/>
      </c>
      <c r="E268" s="66"/>
      <c r="F268" s="76" t="str">
        <f>IFERROR(IF(B268&lt;&gt;"", IF(ISTEXT(INDEX(Paste_Here!K$2:K$850, MATCH(B268, Paste_Here!A$2:A$850, 0))), INDEX(Paste_Here!K$2:K$850, MATCH(B268, Paste_Here!A$2:A$850, 0)), ""), ""), "")</f>
        <v/>
      </c>
      <c r="G268" s="66"/>
      <c r="H268" s="76" t="str">
        <f>IFERROR(IF(B268&lt;&gt;"", IF(ISTEXT(INDEX(Paste_Here!C$2:C$850, MATCH(B268, Paste_Here!A$2:A$850, 0))), INDEX(Paste_Here!C$2:C$850, MATCH(B268, Paste_Here!A$2:A$850, 0)), ""), ""), "")</f>
        <v/>
      </c>
      <c r="I268" s="66"/>
      <c r="J268" s="76" t="str">
        <f>IFERROR(IF(B268&lt;&gt;"", IF(ISNUMBER(SEARCH("s", LOWER(INDEX(Paste_Here!M$2:M$850, MATCH(B268, Paste_Here!A$2:A$850, 0))))), "Yes", IF(INDEX(Paste_Here!M$2:M$850, MATCH(B268, Paste_Here!A$2:A$850, 0))&lt;&gt;"", "No", "")), ""), "")</f>
        <v/>
      </c>
      <c r="K268" s="66"/>
      <c r="L268" s="76" t="str">
        <f>IFERROR(IF(B268&lt;&gt;"", IF(ISNUMBER(SEARCH("yes", LOWER(INDEX(Paste_Here!E$2:E$850, MATCH(B268, Paste_Here!A$2:A$850, 0))))), "Yes", IF(ISNUMBER(SEARCH("no", LOWER(INDEX(Paste_Here!E$2:E$850, MATCH(B268, Paste_Here!A$2:A$850, 0))))), "No", "")), ""), "")</f>
        <v/>
      </c>
      <c r="M268" s="66"/>
      <c r="N268" s="76" t="str">
        <f>IFERROR(IF(B268&lt;&gt;"", IF(ISNUMBER(SEARCH("yes", LOWER(INDEX(Paste_Here!F$2:F$850, MATCH(B268, Paste_Here!A$2:A$850, 0))))), "Yes", IF(ISNUMBER(SEARCH("no", LOWER(INDEX(Paste_Here!F$2:F$850, MATCH(B268, Paste_Here!A$2:A$850, 0))))), "No", "")), ""), "")</f>
        <v/>
      </c>
      <c r="O268" s="66"/>
      <c r="P268" s="76" t="str">
        <f>IFERROR(IF(B268&lt;&gt;"", IF(ISNUMBER(SEARCH("yes", LOWER(INDEX(Paste_Here!L$2:L$850, MATCH(B268, Paste_Here!A$2:A$850, 0))))), "Yes", IF(ISNUMBER(SEARCH("no", LOWER(INDEX(Paste_Here!L$2:L$850, MATCH(B268, Paste_Here!A$2:A$850, 0))))), "No", "")), ""), "")</f>
        <v/>
      </c>
      <c r="Q268" s="66"/>
      <c r="R268" s="76" t="str">
        <f>IFERROR(IF(B268&lt;&gt;"", IF(ISNUMBER(SEARCH("transitional 2", LOWER(INDEX(Paste_Here!D$2:D$850, MATCH(B268, Paste_Here!A$2:A$850, 0))))), "T2", IF(ISNUMBER(SEARCH("transitional 1", LOWER(INDEX(Paste_Here!D$2:D$850, MATCH(B268, Paste_Here!A$2:A$850, 0))))), "T1", IF(ISNUMBER(SEARCH("waived ell services", LOWER(INDEX(Paste_Here!D$2:D$850, MATCH(B268, Paste_Here!A$2:A$850, 0))))), "W", IF(ISNUMBER(SEARCH("english language learner", LOWER(INDEX(Paste_Here!D$2:D$850, MATCH(B268, Paste_Here!A$2:A$850, 0))))), "L", "")))), ""), "")</f>
        <v/>
      </c>
      <c r="S268" s="66"/>
      <c r="T268" s="76" t="str">
        <f>IFERROR(IF(B268&lt;&gt;"", IF(ISNUMBER(SEARCH("yes", LOWER(INDEX(Paste_Here!I$2:I$850, MATCH(B268, Paste_Here!A$2:A$850, 0))))), "Yes", IF(ISNUMBER(SEARCH("no", LOWER(INDEX(Paste_Here!I$2:I$850, MATCH(B268, Paste_Here!A$2:A$850, 0))))), "No", "")), ""), "")</f>
        <v/>
      </c>
      <c r="U268" s="66"/>
      <c r="V268" s="76" t="str">
        <f>IFERROR(IF(B268&lt;&gt;"", IF(ISTEXT(INDEX(Paste_Here!J$2:J$850, MATCH(B268, Paste_Here!A$2:A$850, 0))), VALUE(INDEX(Paste_Here!J$2:J$850, MATCH(B268, Paste_Here!A$2:A$850, 0))), ""), ""), "")</f>
        <v/>
      </c>
      <c r="W268" s="66"/>
      <c r="X268" s="66"/>
      <c r="Y268" s="76" t="str">
        <f t="shared" si="34"/>
        <v/>
      </c>
      <c r="Z268" s="66"/>
      <c r="AA268" s="76" t="str">
        <f>IFERROR(IF(B268&lt;&gt;"", IF(AND(INDEX(Paste_Here!AI$2:AI$850, MATCH(B268, Paste_Here!A$2:A$850, 0))&lt;&gt;"", ISNUMBER(VALUE(INDEX(Paste_Here!AI$2:AI$850, MATCH(B268, Paste_Here!A$2:A$850, 0))))), INDEX(Paste_Here!AI$2:AI$850, MATCH(B268, Paste_Here!A$2:A$850, 0)), ""), ""), "")</f>
        <v/>
      </c>
      <c r="AB268" s="66"/>
      <c r="AC268" s="76" t="str">
        <f>IFERROR(IF(B268&lt;&gt;"", IF(AND(INDEX(Paste_Here!AJ$2:AJ$850, MATCH(B268, Paste_Here!A$2:A$850, 0))&lt;&gt;"", ISNUMBER(VALUE(INDEX(Paste_Here!AJ$2:AJ$850, MATCH(B268, Paste_Here!A$2:A$850, 0))))), INDEX(Paste_Here!AJ$2:AJ$850, MATCH(B268, Paste_Here!A$2:A$850, 0)), ""), ""), "")</f>
        <v/>
      </c>
      <c r="AD268" s="66"/>
      <c r="AE268" s="76" t="str">
        <f>IFERROR(IF(B268&lt;&gt;"", IF(AND(INDEX(Paste_Here!AK$2:AK$850, MATCH(B268, Paste_Here!A$2:A$850, 0))&lt;&gt;"", ISNUMBER(VALUE(INDEX(Paste_Here!AK$2:AK$850, MATCH(B268, Paste_Here!A$2:A$850, 0))))), INDEX(Paste_Here!AK$2:AK$850, MATCH(B268, Paste_Here!A$2:A$850, 0)), ""), ""), "")</f>
        <v/>
      </c>
      <c r="AF268" s="66"/>
      <c r="AG268" s="76" t="str">
        <f>IFERROR(IF(B268&lt;&gt;"", IF(AND(INDEX(Paste_Here!AL$2:AL$850, MATCH(B268, Paste_Here!A$2:A$850, 0))&lt;&gt;"", ISNUMBER(VALUE(INDEX(Paste_Here!AL$2:AL$850, MATCH(B268, Paste_Here!A$2:A$850, 0))))), INDEX(Paste_Here!AL$2:AL$850, MATCH(B268, Paste_Here!A$2:A$850, 0)), ""), ""), "")</f>
        <v/>
      </c>
      <c r="AH268" s="66"/>
      <c r="AI268" s="76" t="str">
        <f>IFERROR(IF(B268&lt;&gt;"", IF(AND(INDEX(Paste_Here!AH$2:AH$850, MATCH(B268, Paste_Here!A$2:A$850, 0))&lt;&gt;"", ISNUMBER(VALUE(INDEX(Paste_Here!AH$2:AH$850, MATCH(B268, Paste_Here!A$2:A$850, 0))))), IF(VALUE(INDEX(Paste_Here!AH$2:AH$850, MATCH(B268, Paste_Here!A$2:A$850, 0)))=0, "", INDEX(Paste_Here!AH$2:AH$850, MATCH(B268, Paste_Here!A$2:A$850, 0))), ""), ""), "")</f>
        <v/>
      </c>
      <c r="AJ268" s="66"/>
      <c r="AK268" s="76" t="str">
        <f>IFERROR(IF(B268&lt;&gt;"", IF(AND(INDEX(Paste_Here!N$2:N$850, MATCH(B268, Paste_Here!A$2:A$850, 0))&lt;&gt;"", ISNUMBER(VALUE(INDEX(Paste_Here!N$2:N$850, MATCH(B268, Paste_Here!A$2:A$850, 0))))), INDEX(Paste_Here!N$2:N$850, MATCH(B268, Paste_Here!A$2:A$850, 0)), ""), ""), "")</f>
        <v/>
      </c>
      <c r="AL268" s="66"/>
      <c r="AM268" s="76" t="str">
        <f>IFERROR(IF(B268&lt;&gt;"", IF(AND(INDEX(Paste_Here!O$2:O$850, MATCH(B268, Paste_Here!A$2:A$850, 0))&lt;&gt;"", ISNUMBER(VALUE(INDEX(Paste_Here!O$2:O$850, MATCH(B268, Paste_Here!A$2:A$850, 0))))), INDEX(Paste_Here!O$2:O$850, MATCH(B268, Paste_Here!A$2:A$850, 0)), ""), ""), "")</f>
        <v/>
      </c>
      <c r="AN268" s="66"/>
      <c r="AO268" s="76"/>
      <c r="AP268" s="66"/>
      <c r="AQ268" s="76"/>
      <c r="AR268" s="66"/>
      <c r="AS268" s="76"/>
      <c r="AT268" s="66"/>
      <c r="AU268" s="66"/>
      <c r="AV268" s="76" t="str">
        <f t="shared" si="35"/>
        <v/>
      </c>
      <c r="AW268" s="66"/>
      <c r="AX268" s="76" t="str">
        <f>IFERROR(IF(B268&lt;&gt;"", IF(ISNUMBER(SEARCH("Revealed-Potential (Primary Focus)", LOWER(INDEX(Paste_Here!Z$2:Z$850, MATCH(B268, Paste_Here!A$2:A$850, 0))))), "Rev-Potential: Prim", IF(ISNUMBER(SEARCH("Revealed-Potential (Secondary Focus)", LOWER(INDEX(Paste_Here!Z$2:Z$850, MATCH(B268, Paste_Here!A$2:A$850, 0))))), "Rev-Potential: Sec", IF(ISNUMBER(SEARCH("Monitoring", LOWER(INDEX(Paste_Here!Z$2:Z$850, MATCH(B268, Paste_Here!A$2:A$850, 0))))), "Monitoring", IF(ISNUMBER(SEARCH("At-Promise (Secondary Focus)", LOWER(INDEX(Paste_Here!Z$2:Z$850, MATCH(B268, Paste_Here!A$2:A$850, 0))))), "At-Promise: Sec", IF(ISNUMBER(SEARCH("At-Promise (Primary Focus)", LOWER(INDEX(Paste_Here!Z$2:Z$850, MATCH(B268, Paste_Here!A$2:A$850, 0))))), "At-Promise: Prim", ""))))), ""), "")</f>
        <v/>
      </c>
      <c r="AY268" s="66"/>
      <c r="AZ268" s="76"/>
      <c r="BA268" s="66"/>
      <c r="BB268" s="76"/>
      <c r="BC268" s="66"/>
      <c r="BD268" s="76"/>
      <c r="BE268" s="66"/>
      <c r="BF268" s="76"/>
      <c r="BG268" s="66"/>
      <c r="BH268" s="76"/>
      <c r="BI268" s="66"/>
      <c r="BJ268" s="66"/>
      <c r="BK268" s="76" t="str">
        <f t="shared" si="36"/>
        <v/>
      </c>
      <c r="BL268" s="66"/>
      <c r="BM268" s="76" t="str">
        <f>IFERROR(IF(B268&lt;&gt;"", IF(AND(ISNUMBER(VALUE(SUBSTITUTE(SUBSTITUTE(Paste_Here!R268, "br", "-"), "L", ""))), VALUE(SUBSTITUTE(SUBSTITUTE(Paste_Here!R268, "br", "-"), "L", "")) &gt;= 1095), "Yes", IF(AND(ISNUMBER(VALUE(SUBSTITUTE(SUBSTITUTE(Paste_Here!R268, "br", "-"), "L", ""))), VALUE(SUBSTITUTE(SUBSTITUTE(Paste_Here!R268, "br", "-"), "L", "")) &lt;= 1094), "No", "")), ""), "")</f>
        <v/>
      </c>
      <c r="BN268" s="66"/>
      <c r="BO268" s="76" t="str">
        <f>IFERROR(IF(B268&lt;&gt;"", IF(COUNTIF(INDEX(Paste_Here!Y$2:AB$850, MATCH(B268, Paste_Here!A$2:A$850, 0), 0), "yes") &gt; 0, "Yes", IF(COUNTIF(INDEX(Paste_Here!Y$2:AB$850, MATCH(B268, Paste_Here!A$2:A$850, 0), 0), "no") &gt; 0, "No", "")), ""), "")</f>
        <v/>
      </c>
      <c r="BP268" s="66"/>
      <c r="BQ268" s="76" t="str">
        <f>IFERROR(IF(B268&lt;&gt;"", IF(AND(ISNUMBER(VALUE(SUBSTITUTE(SUBSTITUTE(Paste_Here!U268, "em", "-"), "q", ""))), VALUE(SUBSTITUTE(SUBSTITUTE(Paste_Here!U268, "em", "-"), "q", "")) &gt;= 910), "Yes", IF(AND(ISNUMBER(VALUE(SUBSTITUTE(SUBSTITUTE(Paste_Here!U268, "em", "-"), "q", ""))), VALUE(SUBSTITUTE(SUBSTITUTE(Paste_Here!U268, "em", "-"), "q", "")) &lt;= 909), "No", "")), ""), "")</f>
        <v/>
      </c>
      <c r="BR268" s="66"/>
      <c r="BS268" s="76" t="str">
        <f>IFERROR(IF(B268&lt;&gt;"", IF(AND(INDEX(Paste_Here!X$2:X$850, MATCH(B268, Paste_Here!A$2:A$850, 0))&lt;&gt;"", ISNUMBER(VALUE(INDEX(Paste_Here!X$2:X$850, MATCH(B268, Paste_Here!A$2:A$850, 0))))), INDEX(Paste_Here!X$2:X$850, MATCH(B268, Paste_Here!A$2:A$850, 0)), ""), ""), "")</f>
        <v/>
      </c>
      <c r="BT268" s="66"/>
      <c r="BU268" s="76" t="str">
        <f>IFERROR(IF(B268&lt;&gt;"", IF(ISNUMBER(VALUE(INDEX(Paste_Here!G$2:G$850, MATCH(B268, Paste_Here!A$2:A$850, 0)))), IF(VALUE(INDEX(Paste_Here!G$2:G$850, MATCH(B268, Paste_Here!A$2:A$850, 0)))=0, "No", IF(AND(VALUE(INDEX(Paste_Here!G$2:G$850, MATCH(B268, Paste_Here!A$2:A$850, 0)))&gt;=1, VALUE(INDEX(Paste_Here!G$2:G$850, MATCH(B268, Paste_Here!A$2:A$850, 0)))&lt;=4), VALUE(INDEX(Paste_Here!G$2:G$850, MATCH(B268, Paste_Here!A$2:A$850, 0))), "")), ""), ""), "")</f>
        <v/>
      </c>
      <c r="BV268" s="66"/>
      <c r="BW268" s="76" t="str">
        <f>IFERROR(IF(B268&lt;&gt;"", IF(ISNUMBER(VALUE(INDEX(Paste_Here!H$2:H$850, MATCH(B268, Paste_Here!A$2:A$850, 0)))), IF(VALUE(INDEX(Paste_Here!H$2:H$850, MATCH(B268, Paste_Here!A$2:A$850, 0)))=0, "No", IF(AND(VALUE(INDEX(Paste_Here!H$2:H$850, MATCH(B268, Paste_Here!A$2:A$850, 0)))&gt;=1, VALUE(INDEX(Paste_Here!H$2:H$850, MATCH(B268, Paste_Here!A$2:A$850, 0)))&lt;=4), VALUE(INDEX(Paste_Here!H$2:H$850, MATCH(B268, Paste_Here!A$2:A$850, 0))), "")), ""), ""), "")</f>
        <v/>
      </c>
      <c r="BX268" s="66"/>
      <c r="BY268" s="76"/>
      <c r="BZ268" s="66"/>
      <c r="CA268" s="76"/>
      <c r="CB268" s="66"/>
      <c r="CC268" s="66"/>
      <c r="CD268" s="76" t="str">
        <f t="shared" si="37"/>
        <v/>
      </c>
      <c r="CE268" s="66"/>
      <c r="CF268" s="76" t="str">
        <f>IFERROR(IF(B268&lt;&gt;"", IF(AND(INDEX(Paste_Here!P$2:P$850, MATCH(B268, Paste_Here!A$2:A$850, 0))&lt;&gt;"", ISNUMBER(VALUE(INDEX(Paste_Here!P$2:P$850, MATCH(B268, Paste_Here!A$2:A$850, 0))))), INDEX(Paste_Here!P$2:P$850, MATCH(B268, Paste_Here!A$2:A$850, 0)), ""), ""), "")</f>
        <v/>
      </c>
      <c r="CG268" s="66"/>
      <c r="CH268" s="76" t="str">
        <f>IFERROR(IF(B268&lt;&gt;"", IF(ISNUMBER(SEARCH("highrisk", LOWER(INDEX(Paste_Here!Q$2:Q$850, MATCH(B268, Paste_Here!A$2:A$850, 0))))), "High Risk", IF(ISNUMBER(SEARCH("lowrisk", LOWER(INDEX(Paste_Here!Q$2:Q$850, MATCH(B268, Paste_Here!A$2:A$850, 0))))), "Low Risk", IF(ISNUMBER(SEARCH("somerisk", LOWER(INDEX(Paste_Here!Q$2:Q$850, MATCH(B268, Paste_Here!A$2:A$850, 0))))), "Some Risk", ""))), ""), "")</f>
        <v/>
      </c>
      <c r="CI268" s="66"/>
      <c r="CJ268" s="76" t="str">
        <f>IFERROR(IF(B268&lt;&gt;"", IF(AND(INDEX(Paste_Here!AA$2:AA$850, MATCH(B268, Paste_Here!A$2:A$850, 0))&lt;&gt;"", ISNUMBER(VALUE(INDEX(Paste_Here!AA$2:AA$850, MATCH(B268, Paste_Here!A$2:A$850, 0))))), INDEX(Paste_Here!AA$2:AA$850, MATCH(B268, Paste_Here!A$2:A$850, 0)), ""), ""), "")</f>
        <v/>
      </c>
      <c r="CK268" s="66"/>
      <c r="CL268" s="76" t="str">
        <f>IFERROR(IF(B268&lt;&gt;"", IF(LOWER(INDEX(Paste_Here!AB$2:AB$850, MATCH(B268, Paste_Here!A$2:A$850, 0)))="approaching expectations", "Approaching", IF(LOWER(INDEX(Paste_Here!AB$2:AB$850, MATCH(B268, Paste_Here!A$2:A$850, 0)))="met expectations", "Met", IF(LOWER(INDEX(Paste_Here!AB$2:AB$850, MATCH(B268, Paste_Here!A$2:A$850, 0)))="exceeded expectations", "Exceeded", IF(LOWER(INDEX(Paste_Here!AB$2:AB$850, MATCH(B268, Paste_Here!A$2:A$850, 0)))="below expectations", "Below", "")))), ""), "")</f>
        <v/>
      </c>
      <c r="CM268" s="66"/>
      <c r="CN268" s="76" t="str">
        <f>IFERROR(IF(B268&lt;&gt;"", IF(AND(INDEX(Paste_Here!AC$2:AC$850, MATCH(B268, Paste_Here!A$2:A$850, 0))&lt;&gt;"", ISNUMBER(VALUE(INDEX(Paste_Here!AC$2:AC$850, MATCH(B268, Paste_Here!A$2:A$850, 0))))), INDEX(Paste_Here!AC$2:AC$850, MATCH(B268, Paste_Here!A$2:A$850, 0)), ""), ""), "")</f>
        <v/>
      </c>
      <c r="CO268" s="66"/>
      <c r="CP268" s="76"/>
      <c r="CQ268" s="66"/>
      <c r="CR268" s="76"/>
      <c r="CS268" s="66"/>
      <c r="CT268" s="76"/>
      <c r="CU268" s="66"/>
      <c r="CV268" s="76"/>
      <c r="CW268" s="66"/>
      <c r="CX268" s="76"/>
      <c r="CY268" s="66"/>
      <c r="CZ268" s="66"/>
      <c r="DA268" s="76" t="str">
        <f t="shared" si="38"/>
        <v/>
      </c>
      <c r="DB268" s="66"/>
      <c r="DC268" s="76" t="str">
        <f>IFERROR(IF(B268&lt;&gt;"", IF(AND(INDEX(Paste_Here!V$2:V$850, MATCH(B268, Paste_Here!A$2:A$850, 0))&lt;&gt;"", ISNUMBER(VALUE(INDEX(Paste_Here!V$2:V$850, MATCH(B268, Paste_Here!A$2:A$850, 0))))), INDEX(Paste_Here!V$2:V$850, MATCH(B268, Paste_Here!A$2:A$850, 0)), ""), ""), "")</f>
        <v/>
      </c>
      <c r="DD268" s="66"/>
      <c r="DE268" s="76" t="str">
        <f>IFERROR(IF(B268&lt;&gt;"", IF(ISNUMBER(SEARCH("highrisk", LOWER(INDEX(Paste_Here!W$2:W$850, MATCH(B268, Paste_Here!A$2:A$850, 0))))), "High Risk", IF(ISNUMBER(SEARCH("lowrisk", LOWER(INDEX(Paste_Here!W$2:W$850, MATCH(B268, Paste_Here!A$2:A$850, 0))))), "Low Risk", IF(ISNUMBER(SEARCH("somerisk", LOWER(INDEX(Paste_Here!W$2:W$850, MATCH(B268, Paste_Here!A$2:A$850, 0))))), "Some Risk", ""))), ""), "")</f>
        <v/>
      </c>
      <c r="DF268" s="66"/>
      <c r="DG268" s="76" t="str">
        <f>IFERROR(IF(B268&lt;&gt;"", IF(AND(INDEX(Paste_Here!S$2:S$850, MATCH(B268, Paste_Here!A$2:A$850, 0))&lt;&gt;"", ISNUMBER(VALUE(INDEX(Paste_Here!S$2:S$850, MATCH(B268, Paste_Here!A$2:A$850, 0))))), INDEX(Paste_Here!S$2:S$850, MATCH(B268, Paste_Here!A$2:A$850, 0)), ""), ""), "")</f>
        <v/>
      </c>
      <c r="DH268" s="66"/>
      <c r="DI268" s="76" t="str">
        <f>IFERROR(IF(B268&lt;&gt;"", IF(ISNUMBER(SEARCH("highrisk", LOWER(INDEX(Paste_Here!T$2:T$850, MATCH(B268, Paste_Here!A$2:A$850, 0))))), "High Risk", IF(ISNUMBER(SEARCH("lowrisk", LOWER(INDEX(Paste_Here!T$2:T$850, MATCH(B268, Paste_Here!A$2:A$850, 0))))), "Low Risk", IF(ISNUMBER(SEARCH("somerisk", LOWER(INDEX(Paste_Here!T$2:T$850, MATCH(B268, Paste_Here!A$2:A$850, 0))))), "Some Risk", ""))), ""), "")</f>
        <v/>
      </c>
      <c r="DJ268" s="66"/>
      <c r="DK268" s="76" t="str">
        <f>IFERROR(IF(B268&lt;&gt;"", IF(AND(INDEX(Paste_Here!AD$2:AD$850, MATCH(B268, Paste_Here!A$2:A$850, 0))&lt;&gt;"", ISNUMBER(VALUE(INDEX(Paste_Here!AD$2:AD$850, MATCH(B268, Paste_Here!A$2:A$850, 0))))), INDEX(Paste_Here!AD$2:AD$850, MATCH(B268, Paste_Here!A$2:A$850, 0)), ""), ""), "")</f>
        <v/>
      </c>
      <c r="DL268" s="66"/>
      <c r="DM268" s="76" t="str">
        <f>IFERROR(IF(B268&lt;&gt;"", IF(LOWER(INDEX(Paste_Here!AE$2:AE$850, MATCH(B268, Paste_Here!A$2:A$850, 0)))="approaching expectations", "Approaching", IF(LOWER(INDEX(Paste_Here!AE$2:AE$850, MATCH(B268, Paste_Here!A$2:A$850, 0)))="met expectations", "Met", IF(LOWER(INDEX(Paste_Here!AE$2:AE$850, MATCH(B268, Paste_Here!A$2:A$850, 0)))="exceeded expectations", "Exceeded", IF(LOWER(INDEX(Paste_Here!AE$2:AE$850, MATCH(B268, Paste_Here!A$2:A$850, 0)))="below expectations", "Below", "")))), ""), "")</f>
        <v/>
      </c>
      <c r="DN268" s="66"/>
      <c r="DO268" s="76"/>
      <c r="DP268" s="66"/>
      <c r="DQ268" s="76"/>
      <c r="DR268" s="66"/>
      <c r="DS268" s="76"/>
      <c r="DT268" s="66"/>
      <c r="DU268" s="76"/>
      <c r="DV268" s="66"/>
      <c r="DW268" s="66"/>
      <c r="DX268" s="76" t="str">
        <f t="shared" si="39"/>
        <v/>
      </c>
      <c r="DY268" s="66"/>
      <c r="DZ268" s="76"/>
      <c r="EA268" s="66"/>
      <c r="EB268" s="76"/>
      <c r="EC268" s="66"/>
      <c r="ED268" s="76" t="str">
        <f>IFERROR(IF(B268&lt;&gt;"", IF(AND(INDEX(Paste_Here!AF$2:AF$850, MATCH(B268, Paste_Here!A$2:A$850, 0))&lt;&gt;"", ISNUMBER(VALUE(INDEX(Paste_Here!AF$2:AF$850, MATCH(B268, Paste_Here!A$2:A$850, 0))))), INDEX(Paste_Here!AF$2:AF$850, MATCH(B268, Paste_Here!A$2:A$850, 0)), ""), ""), "")</f>
        <v/>
      </c>
      <c r="EE268" s="66"/>
      <c r="EF268" s="76"/>
      <c r="EG268" s="66"/>
      <c r="EH268" s="76"/>
      <c r="EI268" s="66"/>
      <c r="EJ268" s="76" t="str">
        <f>IFERROR(IF(B268&lt;&gt;"", IF(AND(INDEX(Paste_Here!AG$2:AG$850, MATCH(B268, Paste_Here!A$2:A$850, 0))&lt;&gt;"", ISNUMBER(VALUE(INDEX(Paste_Here!AG$2:AG$850, MATCH(B268, Paste_Here!A$2:A$850, 0))))), INDEX(Paste_Here!AG$2:AG$850, MATCH(B268, Paste_Here!A$2:A$850, 0)), ""), ""), "")</f>
        <v/>
      </c>
      <c r="EK268" s="66"/>
      <c r="EL268" s="76"/>
      <c r="EM268" s="66"/>
      <c r="EN268" s="76"/>
      <c r="EO268" s="66"/>
      <c r="EP268" s="76"/>
      <c r="EQ268" s="66"/>
      <c r="ER268" s="76"/>
      <c r="ES268" s="66"/>
      <c r="ET268" s="66"/>
      <c r="EU268" s="76"/>
      <c r="EV268" s="66"/>
      <c r="EW268" s="76"/>
      <c r="EX268" s="66"/>
      <c r="EY268" s="76"/>
      <c r="EZ268" s="66"/>
      <c r="FA268" s="76"/>
      <c r="FB268" s="66"/>
      <c r="FC268" s="76"/>
      <c r="FD268" s="66"/>
      <c r="FE268" s="76"/>
      <c r="FF268" s="66"/>
      <c r="FG268" s="76"/>
      <c r="FH268" s="66"/>
      <c r="FI268" s="76"/>
      <c r="FJ268" s="66"/>
      <c r="FK268" s="76"/>
      <c r="FL268" s="66"/>
      <c r="FM268" s="76"/>
      <c r="FN268" s="66"/>
      <c r="FO268" s="76"/>
      <c r="FP268" s="66"/>
      <c r="FQ268" s="76"/>
      <c r="FR268" s="66"/>
      <c r="FS268" s="76"/>
      <c r="FT268" s="66"/>
      <c r="FU268" s="76"/>
      <c r="FV268" s="66"/>
      <c r="FW268" s="76"/>
      <c r="FX268" s="66"/>
      <c r="FY268" s="76"/>
      <c r="FZ268" s="66"/>
      <c r="GA268" s="76"/>
      <c r="GB268" s="66"/>
      <c r="GC268" s="76"/>
      <c r="GD268" s="66"/>
      <c r="GE268" s="76"/>
      <c r="GF268" s="66"/>
      <c r="GG268" s="76"/>
      <c r="GH268" s="66"/>
      <c r="GI268" s="76"/>
      <c r="GJ268" s="66"/>
      <c r="GK268" s="76"/>
      <c r="GL268" s="66"/>
      <c r="GM268" s="76"/>
      <c r="GN268" s="66"/>
      <c r="GO268" s="76"/>
      <c r="GP268" s="66"/>
      <c r="GQ268" s="76"/>
      <c r="GR268" s="66"/>
      <c r="GS268" s="76"/>
      <c r="GT268" s="66"/>
      <c r="GU268" s="76"/>
      <c r="GV268" s="66"/>
      <c r="GW268" s="76"/>
      <c r="GX268" s="66"/>
      <c r="GY268" s="76"/>
      <c r="GZ268" s="66"/>
      <c r="HA268" s="76"/>
      <c r="HB268" s="66"/>
      <c r="HC268" s="76"/>
      <c r="HD268" s="66"/>
      <c r="HE268" s="76"/>
      <c r="HF268" s="66"/>
      <c r="HG268" s="76"/>
      <c r="HH268" s="66"/>
      <c r="HI268" s="76"/>
      <c r="HJ268" s="66"/>
      <c r="HK268" s="76"/>
      <c r="HL268" s="66"/>
      <c r="HM268" s="76"/>
      <c r="HN268" s="66"/>
      <c r="HO268" s="76"/>
      <c r="HP268" s="66"/>
      <c r="HQ268" s="76"/>
      <c r="HR268" s="66"/>
      <c r="HS268" s="76"/>
      <c r="HT268" s="66"/>
      <c r="HU268" s="76"/>
      <c r="HV268" s="66"/>
      <c r="HW268" s="76"/>
      <c r="HX268" s="66"/>
      <c r="HY268" s="76"/>
      <c r="HZ268" s="66"/>
      <c r="IA268" s="76"/>
      <c r="IB268" s="66"/>
      <c r="IC268" s="76"/>
      <c r="ID268" s="66"/>
      <c r="IE268" s="76"/>
      <c r="IF268" s="66"/>
      <c r="IG268" s="76"/>
      <c r="IH268" s="66"/>
      <c r="II268" s="76"/>
      <c r="IJ268" s="66"/>
      <c r="IK268" s="76"/>
      <c r="IL268" s="66"/>
      <c r="IM268" s="76"/>
      <c r="IN268" s="66"/>
      <c r="IO268" s="76"/>
      <c r="IP268" s="66"/>
      <c r="IQ268" s="76"/>
      <c r="IR268" s="66"/>
      <c r="IS268" s="76"/>
      <c r="IT268" s="66"/>
      <c r="IU268" s="76"/>
      <c r="IV268" s="66"/>
      <c r="IW268" s="76"/>
      <c r="IX268" s="66"/>
      <c r="IY268" s="76"/>
      <c r="IZ268" s="66"/>
      <c r="JA268" s="76"/>
      <c r="JB268" s="66"/>
      <c r="JC268" s="76"/>
      <c r="JD268" s="66"/>
      <c r="JE268" s="76"/>
      <c r="JF268" s="66"/>
      <c r="JG268" s="76"/>
      <c r="JH268" s="66"/>
      <c r="JI268" s="76"/>
      <c r="JJ268" s="66"/>
      <c r="JK268" s="76"/>
      <c r="JL268" s="66"/>
      <c r="JM268" s="76"/>
      <c r="JN268" s="66"/>
      <c r="JO268" s="76"/>
      <c r="JP268" s="66"/>
      <c r="JQ268" s="76"/>
      <c r="JR268" s="66"/>
      <c r="JS268" s="76"/>
      <c r="JT268" s="66"/>
      <c r="JU268" s="76"/>
      <c r="JV268" s="66"/>
      <c r="JW268" s="76"/>
      <c r="JX268" s="66"/>
      <c r="JY268" s="76"/>
      <c r="JZ268" s="66"/>
      <c r="KA268" s="76"/>
      <c r="KB268" s="66"/>
      <c r="KC268" s="76"/>
      <c r="KD268" s="66"/>
      <c r="KE268" s="76"/>
      <c r="KF268" s="66"/>
      <c r="KG268" s="76"/>
      <c r="KH268" s="66"/>
      <c r="KI268" s="76"/>
      <c r="KJ268" s="66"/>
      <c r="KK268" s="76"/>
      <c r="KL268" s="66"/>
      <c r="KM268" s="76"/>
      <c r="KN268" s="66"/>
      <c r="KO268" s="76"/>
      <c r="KP268" s="66"/>
      <c r="KQ268" s="76"/>
      <c r="KR268" s="66"/>
      <c r="KS268" s="76"/>
      <c r="KT268" s="66"/>
      <c r="KU268" s="76"/>
      <c r="KV268" s="66"/>
      <c r="KW268" s="76"/>
      <c r="KX268" s="66"/>
      <c r="KY268" s="76"/>
      <c r="KZ268" s="66"/>
      <c r="LA268" s="76"/>
      <c r="LB268" s="66"/>
      <c r="LC268" s="76"/>
      <c r="LD268" s="66"/>
      <c r="LE268" s="76"/>
      <c r="LF268" s="66"/>
      <c r="LG268" s="76"/>
      <c r="LH268" s="66"/>
      <c r="LI268" s="76"/>
      <c r="LJ268" s="66"/>
      <c r="LK268" s="76"/>
      <c r="LL268" s="66"/>
      <c r="LM268" s="76"/>
      <c r="LN268" s="66"/>
      <c r="LO268" s="76"/>
      <c r="LP268" s="66"/>
      <c r="LQ268" s="76"/>
      <c r="LR268" s="66"/>
      <c r="LS268" s="76"/>
      <c r="LT268" s="66"/>
      <c r="LU268" s="76"/>
      <c r="LV268" s="66"/>
      <c r="LW268" s="76"/>
      <c r="LX268" s="66"/>
      <c r="LY268" s="76"/>
      <c r="LZ268" s="66"/>
      <c r="MA268" s="76"/>
      <c r="MB268" s="66"/>
      <c r="MC268" s="76"/>
      <c r="MD268" s="66"/>
      <c r="MG268" s="1" t="str" cm="1">
        <f t="array" ref="MG268">IFERROR(INDEX(Paste_Here!$B$2:$B$850, MATCH(0, COUNTIF(MG$4:MG267, Paste_Here!$B$2:$B$850) + IF(Paste_Here!$B$2:$B$850="", 1, 0), 0)), "")</f>
        <v/>
      </c>
      <c r="MH268" s="1" t="str">
        <f>IF(MG268&lt;&gt;"", INDEX(Paste_Here!$A$2:$A$850, MATCH(MG268, Paste_Here!$B$2:$B$850, 0)), "")</f>
        <v/>
      </c>
      <c r="MI268" s="1" t="str">
        <f t="shared" si="40"/>
        <v/>
      </c>
      <c r="MJ268" s="1" t="str" cm="1">
        <f t="array" ref="MJ268">IFERROR(INDEX($MI$5:$MI$850, MATCH(SMALL(IF($MI$5:$MI$850&lt;&gt;"", COUNTIF($MI$5:$MI$850, "&lt;"&amp;$MI$5:$MI$850)+1), ROW()-ROW($MJ$5)+1), COUNTIF($MI$5:$MI$850, "&lt;"&amp;$MI$5:$MI$850)+1, 0)), "")</f>
        <v/>
      </c>
    </row>
    <row r="269" spans="1:348">
      <c r="A269" s="66"/>
      <c r="B269" s="76" t="str">
        <f t="shared" si="33"/>
        <v/>
      </c>
      <c r="C269" s="66"/>
      <c r="D269" s="76" t="str">
        <f>IFERROR(IF(B269&lt;&gt;"", IF(AND(INDEX(Paste_Here!B$2:B$850, MATCH(B269, Paste_Here!A$2:A$850, 0))&lt;&gt;"", ISNUMBER(VALUE(INDEX(Paste_Here!B$2:B$850, MATCH(B269, Paste_Here!A$2:A$850, 0))))), INDEX(Paste_Here!B$2:B$850, MATCH(B269, Paste_Here!A$2:A$850, 0)), ""), ""), "")</f>
        <v/>
      </c>
      <c r="E269" s="66"/>
      <c r="F269" s="76" t="str">
        <f>IFERROR(IF(B269&lt;&gt;"", IF(ISTEXT(INDEX(Paste_Here!K$2:K$850, MATCH(B269, Paste_Here!A$2:A$850, 0))), INDEX(Paste_Here!K$2:K$850, MATCH(B269, Paste_Here!A$2:A$850, 0)), ""), ""), "")</f>
        <v/>
      </c>
      <c r="G269" s="66"/>
      <c r="H269" s="76" t="str">
        <f>IFERROR(IF(B269&lt;&gt;"", IF(ISTEXT(INDEX(Paste_Here!C$2:C$850, MATCH(B269, Paste_Here!A$2:A$850, 0))), INDEX(Paste_Here!C$2:C$850, MATCH(B269, Paste_Here!A$2:A$850, 0)), ""), ""), "")</f>
        <v/>
      </c>
      <c r="I269" s="66"/>
      <c r="J269" s="76" t="str">
        <f>IFERROR(IF(B269&lt;&gt;"", IF(ISNUMBER(SEARCH("s", LOWER(INDEX(Paste_Here!M$2:M$850, MATCH(B269, Paste_Here!A$2:A$850, 0))))), "Yes", IF(INDEX(Paste_Here!M$2:M$850, MATCH(B269, Paste_Here!A$2:A$850, 0))&lt;&gt;"", "No", "")), ""), "")</f>
        <v/>
      </c>
      <c r="K269" s="66"/>
      <c r="L269" s="76" t="str">
        <f>IFERROR(IF(B269&lt;&gt;"", IF(ISNUMBER(SEARCH("yes", LOWER(INDEX(Paste_Here!E$2:E$850, MATCH(B269, Paste_Here!A$2:A$850, 0))))), "Yes", IF(ISNUMBER(SEARCH("no", LOWER(INDEX(Paste_Here!E$2:E$850, MATCH(B269, Paste_Here!A$2:A$850, 0))))), "No", "")), ""), "")</f>
        <v/>
      </c>
      <c r="M269" s="66"/>
      <c r="N269" s="76" t="str">
        <f>IFERROR(IF(B269&lt;&gt;"", IF(ISNUMBER(SEARCH("yes", LOWER(INDEX(Paste_Here!F$2:F$850, MATCH(B269, Paste_Here!A$2:A$850, 0))))), "Yes", IF(ISNUMBER(SEARCH("no", LOWER(INDEX(Paste_Here!F$2:F$850, MATCH(B269, Paste_Here!A$2:A$850, 0))))), "No", "")), ""), "")</f>
        <v/>
      </c>
      <c r="O269" s="66"/>
      <c r="P269" s="76" t="str">
        <f>IFERROR(IF(B269&lt;&gt;"", IF(ISNUMBER(SEARCH("yes", LOWER(INDEX(Paste_Here!L$2:L$850, MATCH(B269, Paste_Here!A$2:A$850, 0))))), "Yes", IF(ISNUMBER(SEARCH("no", LOWER(INDEX(Paste_Here!L$2:L$850, MATCH(B269, Paste_Here!A$2:A$850, 0))))), "No", "")), ""), "")</f>
        <v/>
      </c>
      <c r="Q269" s="66"/>
      <c r="R269" s="76" t="str">
        <f>IFERROR(IF(B269&lt;&gt;"", IF(ISNUMBER(SEARCH("transitional 2", LOWER(INDEX(Paste_Here!D$2:D$850, MATCH(B269, Paste_Here!A$2:A$850, 0))))), "T2", IF(ISNUMBER(SEARCH("transitional 1", LOWER(INDEX(Paste_Here!D$2:D$850, MATCH(B269, Paste_Here!A$2:A$850, 0))))), "T1", IF(ISNUMBER(SEARCH("waived ell services", LOWER(INDEX(Paste_Here!D$2:D$850, MATCH(B269, Paste_Here!A$2:A$850, 0))))), "W", IF(ISNUMBER(SEARCH("english language learner", LOWER(INDEX(Paste_Here!D$2:D$850, MATCH(B269, Paste_Here!A$2:A$850, 0))))), "L", "")))), ""), "")</f>
        <v/>
      </c>
      <c r="S269" s="66"/>
      <c r="T269" s="76" t="str">
        <f>IFERROR(IF(B269&lt;&gt;"", IF(ISNUMBER(SEARCH("yes", LOWER(INDEX(Paste_Here!I$2:I$850, MATCH(B269, Paste_Here!A$2:A$850, 0))))), "Yes", IF(ISNUMBER(SEARCH("no", LOWER(INDEX(Paste_Here!I$2:I$850, MATCH(B269, Paste_Here!A$2:A$850, 0))))), "No", "")), ""), "")</f>
        <v/>
      </c>
      <c r="U269" s="66"/>
      <c r="V269" s="76" t="str">
        <f>IFERROR(IF(B269&lt;&gt;"", IF(ISTEXT(INDEX(Paste_Here!J$2:J$850, MATCH(B269, Paste_Here!A$2:A$850, 0))), VALUE(INDEX(Paste_Here!J$2:J$850, MATCH(B269, Paste_Here!A$2:A$850, 0))), ""), ""), "")</f>
        <v/>
      </c>
      <c r="W269" s="66"/>
      <c r="X269" s="66"/>
      <c r="Y269" s="76" t="str">
        <f t="shared" si="34"/>
        <v/>
      </c>
      <c r="Z269" s="66"/>
      <c r="AA269" s="76" t="str">
        <f>IFERROR(IF(B269&lt;&gt;"", IF(AND(INDEX(Paste_Here!AI$2:AI$850, MATCH(B269, Paste_Here!A$2:A$850, 0))&lt;&gt;"", ISNUMBER(VALUE(INDEX(Paste_Here!AI$2:AI$850, MATCH(B269, Paste_Here!A$2:A$850, 0))))), INDEX(Paste_Here!AI$2:AI$850, MATCH(B269, Paste_Here!A$2:A$850, 0)), ""), ""), "")</f>
        <v/>
      </c>
      <c r="AB269" s="66"/>
      <c r="AC269" s="76" t="str">
        <f>IFERROR(IF(B269&lt;&gt;"", IF(AND(INDEX(Paste_Here!AJ$2:AJ$850, MATCH(B269, Paste_Here!A$2:A$850, 0))&lt;&gt;"", ISNUMBER(VALUE(INDEX(Paste_Here!AJ$2:AJ$850, MATCH(B269, Paste_Here!A$2:A$850, 0))))), INDEX(Paste_Here!AJ$2:AJ$850, MATCH(B269, Paste_Here!A$2:A$850, 0)), ""), ""), "")</f>
        <v/>
      </c>
      <c r="AD269" s="66"/>
      <c r="AE269" s="76" t="str">
        <f>IFERROR(IF(B269&lt;&gt;"", IF(AND(INDEX(Paste_Here!AK$2:AK$850, MATCH(B269, Paste_Here!A$2:A$850, 0))&lt;&gt;"", ISNUMBER(VALUE(INDEX(Paste_Here!AK$2:AK$850, MATCH(B269, Paste_Here!A$2:A$850, 0))))), INDEX(Paste_Here!AK$2:AK$850, MATCH(B269, Paste_Here!A$2:A$850, 0)), ""), ""), "")</f>
        <v/>
      </c>
      <c r="AF269" s="66"/>
      <c r="AG269" s="76" t="str">
        <f>IFERROR(IF(B269&lt;&gt;"", IF(AND(INDEX(Paste_Here!AL$2:AL$850, MATCH(B269, Paste_Here!A$2:A$850, 0))&lt;&gt;"", ISNUMBER(VALUE(INDEX(Paste_Here!AL$2:AL$850, MATCH(B269, Paste_Here!A$2:A$850, 0))))), INDEX(Paste_Here!AL$2:AL$850, MATCH(B269, Paste_Here!A$2:A$850, 0)), ""), ""), "")</f>
        <v/>
      </c>
      <c r="AH269" s="66"/>
      <c r="AI269" s="76" t="str">
        <f>IFERROR(IF(B269&lt;&gt;"", IF(AND(INDEX(Paste_Here!AH$2:AH$850, MATCH(B269, Paste_Here!A$2:A$850, 0))&lt;&gt;"", ISNUMBER(VALUE(INDEX(Paste_Here!AH$2:AH$850, MATCH(B269, Paste_Here!A$2:A$850, 0))))), IF(VALUE(INDEX(Paste_Here!AH$2:AH$850, MATCH(B269, Paste_Here!A$2:A$850, 0)))=0, "", INDEX(Paste_Here!AH$2:AH$850, MATCH(B269, Paste_Here!A$2:A$850, 0))), ""), ""), "")</f>
        <v/>
      </c>
      <c r="AJ269" s="66"/>
      <c r="AK269" s="76" t="str">
        <f>IFERROR(IF(B269&lt;&gt;"", IF(AND(INDEX(Paste_Here!N$2:N$850, MATCH(B269, Paste_Here!A$2:A$850, 0))&lt;&gt;"", ISNUMBER(VALUE(INDEX(Paste_Here!N$2:N$850, MATCH(B269, Paste_Here!A$2:A$850, 0))))), INDEX(Paste_Here!N$2:N$850, MATCH(B269, Paste_Here!A$2:A$850, 0)), ""), ""), "")</f>
        <v/>
      </c>
      <c r="AL269" s="66"/>
      <c r="AM269" s="76" t="str">
        <f>IFERROR(IF(B269&lt;&gt;"", IF(AND(INDEX(Paste_Here!O$2:O$850, MATCH(B269, Paste_Here!A$2:A$850, 0))&lt;&gt;"", ISNUMBER(VALUE(INDEX(Paste_Here!O$2:O$850, MATCH(B269, Paste_Here!A$2:A$850, 0))))), INDEX(Paste_Here!O$2:O$850, MATCH(B269, Paste_Here!A$2:A$850, 0)), ""), ""), "")</f>
        <v/>
      </c>
      <c r="AN269" s="66"/>
      <c r="AO269" s="76"/>
      <c r="AP269" s="66"/>
      <c r="AQ269" s="76"/>
      <c r="AR269" s="66"/>
      <c r="AS269" s="76"/>
      <c r="AT269" s="66"/>
      <c r="AU269" s="66"/>
      <c r="AV269" s="76" t="str">
        <f t="shared" si="35"/>
        <v/>
      </c>
      <c r="AW269" s="66"/>
      <c r="AX269" s="76" t="str">
        <f>IFERROR(IF(B269&lt;&gt;"", IF(ISNUMBER(SEARCH("Revealed-Potential (Primary Focus)", LOWER(INDEX(Paste_Here!Z$2:Z$850, MATCH(B269, Paste_Here!A$2:A$850, 0))))), "Rev-Potential: Prim", IF(ISNUMBER(SEARCH("Revealed-Potential (Secondary Focus)", LOWER(INDEX(Paste_Here!Z$2:Z$850, MATCH(B269, Paste_Here!A$2:A$850, 0))))), "Rev-Potential: Sec", IF(ISNUMBER(SEARCH("Monitoring", LOWER(INDEX(Paste_Here!Z$2:Z$850, MATCH(B269, Paste_Here!A$2:A$850, 0))))), "Monitoring", IF(ISNUMBER(SEARCH("At-Promise (Secondary Focus)", LOWER(INDEX(Paste_Here!Z$2:Z$850, MATCH(B269, Paste_Here!A$2:A$850, 0))))), "At-Promise: Sec", IF(ISNUMBER(SEARCH("At-Promise (Primary Focus)", LOWER(INDEX(Paste_Here!Z$2:Z$850, MATCH(B269, Paste_Here!A$2:A$850, 0))))), "At-Promise: Prim", ""))))), ""), "")</f>
        <v/>
      </c>
      <c r="AY269" s="66"/>
      <c r="AZ269" s="76"/>
      <c r="BA269" s="66"/>
      <c r="BB269" s="76"/>
      <c r="BC269" s="66"/>
      <c r="BD269" s="76"/>
      <c r="BE269" s="66"/>
      <c r="BF269" s="76"/>
      <c r="BG269" s="66"/>
      <c r="BH269" s="76"/>
      <c r="BI269" s="66"/>
      <c r="BJ269" s="66"/>
      <c r="BK269" s="76" t="str">
        <f t="shared" si="36"/>
        <v/>
      </c>
      <c r="BL269" s="66"/>
      <c r="BM269" s="76" t="str">
        <f>IFERROR(IF(B269&lt;&gt;"", IF(AND(ISNUMBER(VALUE(SUBSTITUTE(SUBSTITUTE(Paste_Here!R269, "br", "-"), "L", ""))), VALUE(SUBSTITUTE(SUBSTITUTE(Paste_Here!R269, "br", "-"), "L", "")) &gt;= 1095), "Yes", IF(AND(ISNUMBER(VALUE(SUBSTITUTE(SUBSTITUTE(Paste_Here!R269, "br", "-"), "L", ""))), VALUE(SUBSTITUTE(SUBSTITUTE(Paste_Here!R269, "br", "-"), "L", "")) &lt;= 1094), "No", "")), ""), "")</f>
        <v/>
      </c>
      <c r="BN269" s="66"/>
      <c r="BO269" s="76" t="str">
        <f>IFERROR(IF(B269&lt;&gt;"", IF(COUNTIF(INDEX(Paste_Here!Y$2:AB$850, MATCH(B269, Paste_Here!A$2:A$850, 0), 0), "yes") &gt; 0, "Yes", IF(COUNTIF(INDEX(Paste_Here!Y$2:AB$850, MATCH(B269, Paste_Here!A$2:A$850, 0), 0), "no") &gt; 0, "No", "")), ""), "")</f>
        <v/>
      </c>
      <c r="BP269" s="66"/>
      <c r="BQ269" s="76" t="str">
        <f>IFERROR(IF(B269&lt;&gt;"", IF(AND(ISNUMBER(VALUE(SUBSTITUTE(SUBSTITUTE(Paste_Here!U269, "em", "-"), "q", ""))), VALUE(SUBSTITUTE(SUBSTITUTE(Paste_Here!U269, "em", "-"), "q", "")) &gt;= 910), "Yes", IF(AND(ISNUMBER(VALUE(SUBSTITUTE(SUBSTITUTE(Paste_Here!U269, "em", "-"), "q", ""))), VALUE(SUBSTITUTE(SUBSTITUTE(Paste_Here!U269, "em", "-"), "q", "")) &lt;= 909), "No", "")), ""), "")</f>
        <v/>
      </c>
      <c r="BR269" s="66"/>
      <c r="BS269" s="76" t="str">
        <f>IFERROR(IF(B269&lt;&gt;"", IF(AND(INDEX(Paste_Here!X$2:X$850, MATCH(B269, Paste_Here!A$2:A$850, 0))&lt;&gt;"", ISNUMBER(VALUE(INDEX(Paste_Here!X$2:X$850, MATCH(B269, Paste_Here!A$2:A$850, 0))))), INDEX(Paste_Here!X$2:X$850, MATCH(B269, Paste_Here!A$2:A$850, 0)), ""), ""), "")</f>
        <v/>
      </c>
      <c r="BT269" s="66"/>
      <c r="BU269" s="76" t="str">
        <f>IFERROR(IF(B269&lt;&gt;"", IF(ISNUMBER(VALUE(INDEX(Paste_Here!G$2:G$850, MATCH(B269, Paste_Here!A$2:A$850, 0)))), IF(VALUE(INDEX(Paste_Here!G$2:G$850, MATCH(B269, Paste_Here!A$2:A$850, 0)))=0, "No", IF(AND(VALUE(INDEX(Paste_Here!G$2:G$850, MATCH(B269, Paste_Here!A$2:A$850, 0)))&gt;=1, VALUE(INDEX(Paste_Here!G$2:G$850, MATCH(B269, Paste_Here!A$2:A$850, 0)))&lt;=4), VALUE(INDEX(Paste_Here!G$2:G$850, MATCH(B269, Paste_Here!A$2:A$850, 0))), "")), ""), ""), "")</f>
        <v/>
      </c>
      <c r="BV269" s="66"/>
      <c r="BW269" s="76" t="str">
        <f>IFERROR(IF(B269&lt;&gt;"", IF(ISNUMBER(VALUE(INDEX(Paste_Here!H$2:H$850, MATCH(B269, Paste_Here!A$2:A$850, 0)))), IF(VALUE(INDEX(Paste_Here!H$2:H$850, MATCH(B269, Paste_Here!A$2:A$850, 0)))=0, "No", IF(AND(VALUE(INDEX(Paste_Here!H$2:H$850, MATCH(B269, Paste_Here!A$2:A$850, 0)))&gt;=1, VALUE(INDEX(Paste_Here!H$2:H$850, MATCH(B269, Paste_Here!A$2:A$850, 0)))&lt;=4), VALUE(INDEX(Paste_Here!H$2:H$850, MATCH(B269, Paste_Here!A$2:A$850, 0))), "")), ""), ""), "")</f>
        <v/>
      </c>
      <c r="BX269" s="66"/>
      <c r="BY269" s="76"/>
      <c r="BZ269" s="66"/>
      <c r="CA269" s="76"/>
      <c r="CB269" s="66"/>
      <c r="CC269" s="66"/>
      <c r="CD269" s="76" t="str">
        <f t="shared" si="37"/>
        <v/>
      </c>
      <c r="CE269" s="66"/>
      <c r="CF269" s="76" t="str">
        <f>IFERROR(IF(B269&lt;&gt;"", IF(AND(INDEX(Paste_Here!P$2:P$850, MATCH(B269, Paste_Here!A$2:A$850, 0))&lt;&gt;"", ISNUMBER(VALUE(INDEX(Paste_Here!P$2:P$850, MATCH(B269, Paste_Here!A$2:A$850, 0))))), INDEX(Paste_Here!P$2:P$850, MATCH(B269, Paste_Here!A$2:A$850, 0)), ""), ""), "")</f>
        <v/>
      </c>
      <c r="CG269" s="66"/>
      <c r="CH269" s="76" t="str">
        <f>IFERROR(IF(B269&lt;&gt;"", IF(ISNUMBER(SEARCH("highrisk", LOWER(INDEX(Paste_Here!Q$2:Q$850, MATCH(B269, Paste_Here!A$2:A$850, 0))))), "High Risk", IF(ISNUMBER(SEARCH("lowrisk", LOWER(INDEX(Paste_Here!Q$2:Q$850, MATCH(B269, Paste_Here!A$2:A$850, 0))))), "Low Risk", IF(ISNUMBER(SEARCH("somerisk", LOWER(INDEX(Paste_Here!Q$2:Q$850, MATCH(B269, Paste_Here!A$2:A$850, 0))))), "Some Risk", ""))), ""), "")</f>
        <v/>
      </c>
      <c r="CI269" s="66"/>
      <c r="CJ269" s="76" t="str">
        <f>IFERROR(IF(B269&lt;&gt;"", IF(AND(INDEX(Paste_Here!AA$2:AA$850, MATCH(B269, Paste_Here!A$2:A$850, 0))&lt;&gt;"", ISNUMBER(VALUE(INDEX(Paste_Here!AA$2:AA$850, MATCH(B269, Paste_Here!A$2:A$850, 0))))), INDEX(Paste_Here!AA$2:AA$850, MATCH(B269, Paste_Here!A$2:A$850, 0)), ""), ""), "")</f>
        <v/>
      </c>
      <c r="CK269" s="66"/>
      <c r="CL269" s="76" t="str">
        <f>IFERROR(IF(B269&lt;&gt;"", IF(LOWER(INDEX(Paste_Here!AB$2:AB$850, MATCH(B269, Paste_Here!A$2:A$850, 0)))="approaching expectations", "Approaching", IF(LOWER(INDEX(Paste_Here!AB$2:AB$850, MATCH(B269, Paste_Here!A$2:A$850, 0)))="met expectations", "Met", IF(LOWER(INDEX(Paste_Here!AB$2:AB$850, MATCH(B269, Paste_Here!A$2:A$850, 0)))="exceeded expectations", "Exceeded", IF(LOWER(INDEX(Paste_Here!AB$2:AB$850, MATCH(B269, Paste_Here!A$2:A$850, 0)))="below expectations", "Below", "")))), ""), "")</f>
        <v/>
      </c>
      <c r="CM269" s="66"/>
      <c r="CN269" s="76" t="str">
        <f>IFERROR(IF(B269&lt;&gt;"", IF(AND(INDEX(Paste_Here!AC$2:AC$850, MATCH(B269, Paste_Here!A$2:A$850, 0))&lt;&gt;"", ISNUMBER(VALUE(INDEX(Paste_Here!AC$2:AC$850, MATCH(B269, Paste_Here!A$2:A$850, 0))))), INDEX(Paste_Here!AC$2:AC$850, MATCH(B269, Paste_Here!A$2:A$850, 0)), ""), ""), "")</f>
        <v/>
      </c>
      <c r="CO269" s="66"/>
      <c r="CP269" s="76"/>
      <c r="CQ269" s="66"/>
      <c r="CR269" s="76"/>
      <c r="CS269" s="66"/>
      <c r="CT269" s="76"/>
      <c r="CU269" s="66"/>
      <c r="CV269" s="76"/>
      <c r="CW269" s="66"/>
      <c r="CX269" s="76"/>
      <c r="CY269" s="66"/>
      <c r="CZ269" s="66"/>
      <c r="DA269" s="76" t="str">
        <f t="shared" si="38"/>
        <v/>
      </c>
      <c r="DB269" s="66"/>
      <c r="DC269" s="76" t="str">
        <f>IFERROR(IF(B269&lt;&gt;"", IF(AND(INDEX(Paste_Here!V$2:V$850, MATCH(B269, Paste_Here!A$2:A$850, 0))&lt;&gt;"", ISNUMBER(VALUE(INDEX(Paste_Here!V$2:V$850, MATCH(B269, Paste_Here!A$2:A$850, 0))))), INDEX(Paste_Here!V$2:V$850, MATCH(B269, Paste_Here!A$2:A$850, 0)), ""), ""), "")</f>
        <v/>
      </c>
      <c r="DD269" s="66"/>
      <c r="DE269" s="76" t="str">
        <f>IFERROR(IF(B269&lt;&gt;"", IF(ISNUMBER(SEARCH("highrisk", LOWER(INDEX(Paste_Here!W$2:W$850, MATCH(B269, Paste_Here!A$2:A$850, 0))))), "High Risk", IF(ISNUMBER(SEARCH("lowrisk", LOWER(INDEX(Paste_Here!W$2:W$850, MATCH(B269, Paste_Here!A$2:A$850, 0))))), "Low Risk", IF(ISNUMBER(SEARCH("somerisk", LOWER(INDEX(Paste_Here!W$2:W$850, MATCH(B269, Paste_Here!A$2:A$850, 0))))), "Some Risk", ""))), ""), "")</f>
        <v/>
      </c>
      <c r="DF269" s="66"/>
      <c r="DG269" s="76" t="str">
        <f>IFERROR(IF(B269&lt;&gt;"", IF(AND(INDEX(Paste_Here!S$2:S$850, MATCH(B269, Paste_Here!A$2:A$850, 0))&lt;&gt;"", ISNUMBER(VALUE(INDEX(Paste_Here!S$2:S$850, MATCH(B269, Paste_Here!A$2:A$850, 0))))), INDEX(Paste_Here!S$2:S$850, MATCH(B269, Paste_Here!A$2:A$850, 0)), ""), ""), "")</f>
        <v/>
      </c>
      <c r="DH269" s="66"/>
      <c r="DI269" s="76" t="str">
        <f>IFERROR(IF(B269&lt;&gt;"", IF(ISNUMBER(SEARCH("highrisk", LOWER(INDEX(Paste_Here!T$2:T$850, MATCH(B269, Paste_Here!A$2:A$850, 0))))), "High Risk", IF(ISNUMBER(SEARCH("lowrisk", LOWER(INDEX(Paste_Here!T$2:T$850, MATCH(B269, Paste_Here!A$2:A$850, 0))))), "Low Risk", IF(ISNUMBER(SEARCH("somerisk", LOWER(INDEX(Paste_Here!T$2:T$850, MATCH(B269, Paste_Here!A$2:A$850, 0))))), "Some Risk", ""))), ""), "")</f>
        <v/>
      </c>
      <c r="DJ269" s="66"/>
      <c r="DK269" s="76" t="str">
        <f>IFERROR(IF(B269&lt;&gt;"", IF(AND(INDEX(Paste_Here!AD$2:AD$850, MATCH(B269, Paste_Here!A$2:A$850, 0))&lt;&gt;"", ISNUMBER(VALUE(INDEX(Paste_Here!AD$2:AD$850, MATCH(B269, Paste_Here!A$2:A$850, 0))))), INDEX(Paste_Here!AD$2:AD$850, MATCH(B269, Paste_Here!A$2:A$850, 0)), ""), ""), "")</f>
        <v/>
      </c>
      <c r="DL269" s="66"/>
      <c r="DM269" s="76" t="str">
        <f>IFERROR(IF(B269&lt;&gt;"", IF(LOWER(INDEX(Paste_Here!AE$2:AE$850, MATCH(B269, Paste_Here!A$2:A$850, 0)))="approaching expectations", "Approaching", IF(LOWER(INDEX(Paste_Here!AE$2:AE$850, MATCH(B269, Paste_Here!A$2:A$850, 0)))="met expectations", "Met", IF(LOWER(INDEX(Paste_Here!AE$2:AE$850, MATCH(B269, Paste_Here!A$2:A$850, 0)))="exceeded expectations", "Exceeded", IF(LOWER(INDEX(Paste_Here!AE$2:AE$850, MATCH(B269, Paste_Here!A$2:A$850, 0)))="below expectations", "Below", "")))), ""), "")</f>
        <v/>
      </c>
      <c r="DN269" s="66"/>
      <c r="DO269" s="76"/>
      <c r="DP269" s="66"/>
      <c r="DQ269" s="76"/>
      <c r="DR269" s="66"/>
      <c r="DS269" s="76"/>
      <c r="DT269" s="66"/>
      <c r="DU269" s="76"/>
      <c r="DV269" s="66"/>
      <c r="DW269" s="66"/>
      <c r="DX269" s="76" t="str">
        <f t="shared" si="39"/>
        <v/>
      </c>
      <c r="DY269" s="66"/>
      <c r="DZ269" s="76"/>
      <c r="EA269" s="66"/>
      <c r="EB269" s="76"/>
      <c r="EC269" s="66"/>
      <c r="ED269" s="76" t="str">
        <f>IFERROR(IF(B269&lt;&gt;"", IF(AND(INDEX(Paste_Here!AF$2:AF$850, MATCH(B269, Paste_Here!A$2:A$850, 0))&lt;&gt;"", ISNUMBER(VALUE(INDEX(Paste_Here!AF$2:AF$850, MATCH(B269, Paste_Here!A$2:A$850, 0))))), INDEX(Paste_Here!AF$2:AF$850, MATCH(B269, Paste_Here!A$2:A$850, 0)), ""), ""), "")</f>
        <v/>
      </c>
      <c r="EE269" s="66"/>
      <c r="EF269" s="76"/>
      <c r="EG269" s="66"/>
      <c r="EH269" s="76"/>
      <c r="EI269" s="66"/>
      <c r="EJ269" s="76" t="str">
        <f>IFERROR(IF(B269&lt;&gt;"", IF(AND(INDEX(Paste_Here!AG$2:AG$850, MATCH(B269, Paste_Here!A$2:A$850, 0))&lt;&gt;"", ISNUMBER(VALUE(INDEX(Paste_Here!AG$2:AG$850, MATCH(B269, Paste_Here!A$2:A$850, 0))))), INDEX(Paste_Here!AG$2:AG$850, MATCH(B269, Paste_Here!A$2:A$850, 0)), ""), ""), "")</f>
        <v/>
      </c>
      <c r="EK269" s="66"/>
      <c r="EL269" s="76"/>
      <c r="EM269" s="66"/>
      <c r="EN269" s="76"/>
      <c r="EO269" s="66"/>
      <c r="EP269" s="76"/>
      <c r="EQ269" s="66"/>
      <c r="ER269" s="76"/>
      <c r="ES269" s="66"/>
      <c r="ET269" s="66"/>
      <c r="EU269" s="76"/>
      <c r="EV269" s="66"/>
      <c r="EW269" s="76"/>
      <c r="EX269" s="66"/>
      <c r="EY269" s="76"/>
      <c r="EZ269" s="66"/>
      <c r="FA269" s="76"/>
      <c r="FB269" s="66"/>
      <c r="FC269" s="76"/>
      <c r="FD269" s="66"/>
      <c r="FE269" s="76"/>
      <c r="FF269" s="66"/>
      <c r="FG269" s="76"/>
      <c r="FH269" s="66"/>
      <c r="FI269" s="76"/>
      <c r="FJ269" s="66"/>
      <c r="FK269" s="76"/>
      <c r="FL269" s="66"/>
      <c r="FM269" s="76"/>
      <c r="FN269" s="66"/>
      <c r="FO269" s="76"/>
      <c r="FP269" s="66"/>
      <c r="FQ269" s="76"/>
      <c r="FR269" s="66"/>
      <c r="FS269" s="76"/>
      <c r="FT269" s="66"/>
      <c r="FU269" s="76"/>
      <c r="FV269" s="66"/>
      <c r="FW269" s="76"/>
      <c r="FX269" s="66"/>
      <c r="FY269" s="76"/>
      <c r="FZ269" s="66"/>
      <c r="GA269" s="76"/>
      <c r="GB269" s="66"/>
      <c r="GC269" s="76"/>
      <c r="GD269" s="66"/>
      <c r="GE269" s="76"/>
      <c r="GF269" s="66"/>
      <c r="GG269" s="76"/>
      <c r="GH269" s="66"/>
      <c r="GI269" s="76"/>
      <c r="GJ269" s="66"/>
      <c r="GK269" s="76"/>
      <c r="GL269" s="66"/>
      <c r="GM269" s="76"/>
      <c r="GN269" s="66"/>
      <c r="GO269" s="76"/>
      <c r="GP269" s="66"/>
      <c r="GQ269" s="76"/>
      <c r="GR269" s="66"/>
      <c r="GS269" s="76"/>
      <c r="GT269" s="66"/>
      <c r="GU269" s="76"/>
      <c r="GV269" s="66"/>
      <c r="GW269" s="76"/>
      <c r="GX269" s="66"/>
      <c r="GY269" s="76"/>
      <c r="GZ269" s="66"/>
      <c r="HA269" s="76"/>
      <c r="HB269" s="66"/>
      <c r="HC269" s="76"/>
      <c r="HD269" s="66"/>
      <c r="HE269" s="76"/>
      <c r="HF269" s="66"/>
      <c r="HG269" s="76"/>
      <c r="HH269" s="66"/>
      <c r="HI269" s="76"/>
      <c r="HJ269" s="66"/>
      <c r="HK269" s="76"/>
      <c r="HL269" s="66"/>
      <c r="HM269" s="76"/>
      <c r="HN269" s="66"/>
      <c r="HO269" s="76"/>
      <c r="HP269" s="66"/>
      <c r="HQ269" s="76"/>
      <c r="HR269" s="66"/>
      <c r="HS269" s="76"/>
      <c r="HT269" s="66"/>
      <c r="HU269" s="76"/>
      <c r="HV269" s="66"/>
      <c r="HW269" s="76"/>
      <c r="HX269" s="66"/>
      <c r="HY269" s="76"/>
      <c r="HZ269" s="66"/>
      <c r="IA269" s="76"/>
      <c r="IB269" s="66"/>
      <c r="IC269" s="76"/>
      <c r="ID269" s="66"/>
      <c r="IE269" s="76"/>
      <c r="IF269" s="66"/>
      <c r="IG269" s="76"/>
      <c r="IH269" s="66"/>
      <c r="II269" s="76"/>
      <c r="IJ269" s="66"/>
      <c r="IK269" s="76"/>
      <c r="IL269" s="66"/>
      <c r="IM269" s="76"/>
      <c r="IN269" s="66"/>
      <c r="IO269" s="76"/>
      <c r="IP269" s="66"/>
      <c r="IQ269" s="76"/>
      <c r="IR269" s="66"/>
      <c r="IS269" s="76"/>
      <c r="IT269" s="66"/>
      <c r="IU269" s="76"/>
      <c r="IV269" s="66"/>
      <c r="IW269" s="76"/>
      <c r="IX269" s="66"/>
      <c r="IY269" s="76"/>
      <c r="IZ269" s="66"/>
      <c r="JA269" s="76"/>
      <c r="JB269" s="66"/>
      <c r="JC269" s="76"/>
      <c r="JD269" s="66"/>
      <c r="JE269" s="76"/>
      <c r="JF269" s="66"/>
      <c r="JG269" s="76"/>
      <c r="JH269" s="66"/>
      <c r="JI269" s="76"/>
      <c r="JJ269" s="66"/>
      <c r="JK269" s="76"/>
      <c r="JL269" s="66"/>
      <c r="JM269" s="76"/>
      <c r="JN269" s="66"/>
      <c r="JO269" s="76"/>
      <c r="JP269" s="66"/>
      <c r="JQ269" s="76"/>
      <c r="JR269" s="66"/>
      <c r="JS269" s="76"/>
      <c r="JT269" s="66"/>
      <c r="JU269" s="76"/>
      <c r="JV269" s="66"/>
      <c r="JW269" s="76"/>
      <c r="JX269" s="66"/>
      <c r="JY269" s="76"/>
      <c r="JZ269" s="66"/>
      <c r="KA269" s="76"/>
      <c r="KB269" s="66"/>
      <c r="KC269" s="76"/>
      <c r="KD269" s="66"/>
      <c r="KE269" s="76"/>
      <c r="KF269" s="66"/>
      <c r="KG269" s="76"/>
      <c r="KH269" s="66"/>
      <c r="KI269" s="76"/>
      <c r="KJ269" s="66"/>
      <c r="KK269" s="76"/>
      <c r="KL269" s="66"/>
      <c r="KM269" s="76"/>
      <c r="KN269" s="66"/>
      <c r="KO269" s="76"/>
      <c r="KP269" s="66"/>
      <c r="KQ269" s="76"/>
      <c r="KR269" s="66"/>
      <c r="KS269" s="76"/>
      <c r="KT269" s="66"/>
      <c r="KU269" s="76"/>
      <c r="KV269" s="66"/>
      <c r="KW269" s="76"/>
      <c r="KX269" s="66"/>
      <c r="KY269" s="76"/>
      <c r="KZ269" s="66"/>
      <c r="LA269" s="76"/>
      <c r="LB269" s="66"/>
      <c r="LC269" s="76"/>
      <c r="LD269" s="66"/>
      <c r="LE269" s="76"/>
      <c r="LF269" s="66"/>
      <c r="LG269" s="76"/>
      <c r="LH269" s="66"/>
      <c r="LI269" s="76"/>
      <c r="LJ269" s="66"/>
      <c r="LK269" s="76"/>
      <c r="LL269" s="66"/>
      <c r="LM269" s="76"/>
      <c r="LN269" s="66"/>
      <c r="LO269" s="76"/>
      <c r="LP269" s="66"/>
      <c r="LQ269" s="76"/>
      <c r="LR269" s="66"/>
      <c r="LS269" s="76"/>
      <c r="LT269" s="66"/>
      <c r="LU269" s="76"/>
      <c r="LV269" s="66"/>
      <c r="LW269" s="76"/>
      <c r="LX269" s="66"/>
      <c r="LY269" s="76"/>
      <c r="LZ269" s="66"/>
      <c r="MA269" s="76"/>
      <c r="MB269" s="66"/>
      <c r="MC269" s="76"/>
      <c r="MD269" s="66"/>
      <c r="MG269" s="1" t="str" cm="1">
        <f t="array" ref="MG269">IFERROR(INDEX(Paste_Here!$B$2:$B$850, MATCH(0, COUNTIF(MG$4:MG268, Paste_Here!$B$2:$B$850) + IF(Paste_Here!$B$2:$B$850="", 1, 0), 0)), "")</f>
        <v/>
      </c>
      <c r="MH269" s="1" t="str">
        <f>IF(MG269&lt;&gt;"", INDEX(Paste_Here!$A$2:$A$850, MATCH(MG269, Paste_Here!$B$2:$B$850, 0)), "")</f>
        <v/>
      </c>
      <c r="MI269" s="1" t="str">
        <f t="shared" si="40"/>
        <v/>
      </c>
      <c r="MJ269" s="1" t="str" cm="1">
        <f t="array" ref="MJ269">IFERROR(INDEX($MI$5:$MI$850, MATCH(SMALL(IF($MI$5:$MI$850&lt;&gt;"", COUNTIF($MI$5:$MI$850, "&lt;"&amp;$MI$5:$MI$850)+1), ROW()-ROW($MJ$5)+1), COUNTIF($MI$5:$MI$850, "&lt;"&amp;$MI$5:$MI$850)+1, 0)), "")</f>
        <v/>
      </c>
    </row>
    <row r="270" spans="1:348">
      <c r="A270" s="66"/>
      <c r="B270" s="76" t="str">
        <f t="shared" si="33"/>
        <v/>
      </c>
      <c r="C270" s="66"/>
      <c r="D270" s="76" t="str">
        <f>IFERROR(IF(B270&lt;&gt;"", IF(AND(INDEX(Paste_Here!B$2:B$850, MATCH(B270, Paste_Here!A$2:A$850, 0))&lt;&gt;"", ISNUMBER(VALUE(INDEX(Paste_Here!B$2:B$850, MATCH(B270, Paste_Here!A$2:A$850, 0))))), INDEX(Paste_Here!B$2:B$850, MATCH(B270, Paste_Here!A$2:A$850, 0)), ""), ""), "")</f>
        <v/>
      </c>
      <c r="E270" s="66"/>
      <c r="F270" s="76" t="str">
        <f>IFERROR(IF(B270&lt;&gt;"", IF(ISTEXT(INDEX(Paste_Here!K$2:K$850, MATCH(B270, Paste_Here!A$2:A$850, 0))), INDEX(Paste_Here!K$2:K$850, MATCH(B270, Paste_Here!A$2:A$850, 0)), ""), ""), "")</f>
        <v/>
      </c>
      <c r="G270" s="66"/>
      <c r="H270" s="76" t="str">
        <f>IFERROR(IF(B270&lt;&gt;"", IF(ISTEXT(INDEX(Paste_Here!C$2:C$850, MATCH(B270, Paste_Here!A$2:A$850, 0))), INDEX(Paste_Here!C$2:C$850, MATCH(B270, Paste_Here!A$2:A$850, 0)), ""), ""), "")</f>
        <v/>
      </c>
      <c r="I270" s="66"/>
      <c r="J270" s="76" t="str">
        <f>IFERROR(IF(B270&lt;&gt;"", IF(ISNUMBER(SEARCH("s", LOWER(INDEX(Paste_Here!M$2:M$850, MATCH(B270, Paste_Here!A$2:A$850, 0))))), "Yes", IF(INDEX(Paste_Here!M$2:M$850, MATCH(B270, Paste_Here!A$2:A$850, 0))&lt;&gt;"", "No", "")), ""), "")</f>
        <v/>
      </c>
      <c r="K270" s="66"/>
      <c r="L270" s="76" t="str">
        <f>IFERROR(IF(B270&lt;&gt;"", IF(ISNUMBER(SEARCH("yes", LOWER(INDEX(Paste_Here!E$2:E$850, MATCH(B270, Paste_Here!A$2:A$850, 0))))), "Yes", IF(ISNUMBER(SEARCH("no", LOWER(INDEX(Paste_Here!E$2:E$850, MATCH(B270, Paste_Here!A$2:A$850, 0))))), "No", "")), ""), "")</f>
        <v/>
      </c>
      <c r="M270" s="66"/>
      <c r="N270" s="76" t="str">
        <f>IFERROR(IF(B270&lt;&gt;"", IF(ISNUMBER(SEARCH("yes", LOWER(INDEX(Paste_Here!F$2:F$850, MATCH(B270, Paste_Here!A$2:A$850, 0))))), "Yes", IF(ISNUMBER(SEARCH("no", LOWER(INDEX(Paste_Here!F$2:F$850, MATCH(B270, Paste_Here!A$2:A$850, 0))))), "No", "")), ""), "")</f>
        <v/>
      </c>
      <c r="O270" s="66"/>
      <c r="P270" s="76" t="str">
        <f>IFERROR(IF(B270&lt;&gt;"", IF(ISNUMBER(SEARCH("yes", LOWER(INDEX(Paste_Here!L$2:L$850, MATCH(B270, Paste_Here!A$2:A$850, 0))))), "Yes", IF(ISNUMBER(SEARCH("no", LOWER(INDEX(Paste_Here!L$2:L$850, MATCH(B270, Paste_Here!A$2:A$850, 0))))), "No", "")), ""), "")</f>
        <v/>
      </c>
      <c r="Q270" s="66"/>
      <c r="R270" s="76" t="str">
        <f>IFERROR(IF(B270&lt;&gt;"", IF(ISNUMBER(SEARCH("transitional 2", LOWER(INDEX(Paste_Here!D$2:D$850, MATCH(B270, Paste_Here!A$2:A$850, 0))))), "T2", IF(ISNUMBER(SEARCH("transitional 1", LOWER(INDEX(Paste_Here!D$2:D$850, MATCH(B270, Paste_Here!A$2:A$850, 0))))), "T1", IF(ISNUMBER(SEARCH("waived ell services", LOWER(INDEX(Paste_Here!D$2:D$850, MATCH(B270, Paste_Here!A$2:A$850, 0))))), "W", IF(ISNUMBER(SEARCH("english language learner", LOWER(INDEX(Paste_Here!D$2:D$850, MATCH(B270, Paste_Here!A$2:A$850, 0))))), "L", "")))), ""), "")</f>
        <v/>
      </c>
      <c r="S270" s="66"/>
      <c r="T270" s="76" t="str">
        <f>IFERROR(IF(B270&lt;&gt;"", IF(ISNUMBER(SEARCH("yes", LOWER(INDEX(Paste_Here!I$2:I$850, MATCH(B270, Paste_Here!A$2:A$850, 0))))), "Yes", IF(ISNUMBER(SEARCH("no", LOWER(INDEX(Paste_Here!I$2:I$850, MATCH(B270, Paste_Here!A$2:A$850, 0))))), "No", "")), ""), "")</f>
        <v/>
      </c>
      <c r="U270" s="66"/>
      <c r="V270" s="76" t="str">
        <f>IFERROR(IF(B270&lt;&gt;"", IF(ISTEXT(INDEX(Paste_Here!J$2:J$850, MATCH(B270, Paste_Here!A$2:A$850, 0))), VALUE(INDEX(Paste_Here!J$2:J$850, MATCH(B270, Paste_Here!A$2:A$850, 0))), ""), ""), "")</f>
        <v/>
      </c>
      <c r="W270" s="66"/>
      <c r="X270" s="66"/>
      <c r="Y270" s="76" t="str">
        <f t="shared" si="34"/>
        <v/>
      </c>
      <c r="Z270" s="66"/>
      <c r="AA270" s="76" t="str">
        <f>IFERROR(IF(B270&lt;&gt;"", IF(AND(INDEX(Paste_Here!AI$2:AI$850, MATCH(B270, Paste_Here!A$2:A$850, 0))&lt;&gt;"", ISNUMBER(VALUE(INDEX(Paste_Here!AI$2:AI$850, MATCH(B270, Paste_Here!A$2:A$850, 0))))), INDEX(Paste_Here!AI$2:AI$850, MATCH(B270, Paste_Here!A$2:A$850, 0)), ""), ""), "")</f>
        <v/>
      </c>
      <c r="AB270" s="66"/>
      <c r="AC270" s="76" t="str">
        <f>IFERROR(IF(B270&lt;&gt;"", IF(AND(INDEX(Paste_Here!AJ$2:AJ$850, MATCH(B270, Paste_Here!A$2:A$850, 0))&lt;&gt;"", ISNUMBER(VALUE(INDEX(Paste_Here!AJ$2:AJ$850, MATCH(B270, Paste_Here!A$2:A$850, 0))))), INDEX(Paste_Here!AJ$2:AJ$850, MATCH(B270, Paste_Here!A$2:A$850, 0)), ""), ""), "")</f>
        <v/>
      </c>
      <c r="AD270" s="66"/>
      <c r="AE270" s="76" t="str">
        <f>IFERROR(IF(B270&lt;&gt;"", IF(AND(INDEX(Paste_Here!AK$2:AK$850, MATCH(B270, Paste_Here!A$2:A$850, 0))&lt;&gt;"", ISNUMBER(VALUE(INDEX(Paste_Here!AK$2:AK$850, MATCH(B270, Paste_Here!A$2:A$850, 0))))), INDEX(Paste_Here!AK$2:AK$850, MATCH(B270, Paste_Here!A$2:A$850, 0)), ""), ""), "")</f>
        <v/>
      </c>
      <c r="AF270" s="66"/>
      <c r="AG270" s="76" t="str">
        <f>IFERROR(IF(B270&lt;&gt;"", IF(AND(INDEX(Paste_Here!AL$2:AL$850, MATCH(B270, Paste_Here!A$2:A$850, 0))&lt;&gt;"", ISNUMBER(VALUE(INDEX(Paste_Here!AL$2:AL$850, MATCH(B270, Paste_Here!A$2:A$850, 0))))), INDEX(Paste_Here!AL$2:AL$850, MATCH(B270, Paste_Here!A$2:A$850, 0)), ""), ""), "")</f>
        <v/>
      </c>
      <c r="AH270" s="66"/>
      <c r="AI270" s="76" t="str">
        <f>IFERROR(IF(B270&lt;&gt;"", IF(AND(INDEX(Paste_Here!AH$2:AH$850, MATCH(B270, Paste_Here!A$2:A$850, 0))&lt;&gt;"", ISNUMBER(VALUE(INDEX(Paste_Here!AH$2:AH$850, MATCH(B270, Paste_Here!A$2:A$850, 0))))), IF(VALUE(INDEX(Paste_Here!AH$2:AH$850, MATCH(B270, Paste_Here!A$2:A$850, 0)))=0, "", INDEX(Paste_Here!AH$2:AH$850, MATCH(B270, Paste_Here!A$2:A$850, 0))), ""), ""), "")</f>
        <v/>
      </c>
      <c r="AJ270" s="66"/>
      <c r="AK270" s="76" t="str">
        <f>IFERROR(IF(B270&lt;&gt;"", IF(AND(INDEX(Paste_Here!N$2:N$850, MATCH(B270, Paste_Here!A$2:A$850, 0))&lt;&gt;"", ISNUMBER(VALUE(INDEX(Paste_Here!N$2:N$850, MATCH(B270, Paste_Here!A$2:A$850, 0))))), INDEX(Paste_Here!N$2:N$850, MATCH(B270, Paste_Here!A$2:A$850, 0)), ""), ""), "")</f>
        <v/>
      </c>
      <c r="AL270" s="66"/>
      <c r="AM270" s="76" t="str">
        <f>IFERROR(IF(B270&lt;&gt;"", IF(AND(INDEX(Paste_Here!O$2:O$850, MATCH(B270, Paste_Here!A$2:A$850, 0))&lt;&gt;"", ISNUMBER(VALUE(INDEX(Paste_Here!O$2:O$850, MATCH(B270, Paste_Here!A$2:A$850, 0))))), INDEX(Paste_Here!O$2:O$850, MATCH(B270, Paste_Here!A$2:A$850, 0)), ""), ""), "")</f>
        <v/>
      </c>
      <c r="AN270" s="66"/>
      <c r="AO270" s="76"/>
      <c r="AP270" s="66"/>
      <c r="AQ270" s="76"/>
      <c r="AR270" s="66"/>
      <c r="AS270" s="76"/>
      <c r="AT270" s="66"/>
      <c r="AU270" s="66"/>
      <c r="AV270" s="76" t="str">
        <f t="shared" si="35"/>
        <v/>
      </c>
      <c r="AW270" s="66"/>
      <c r="AX270" s="76" t="str">
        <f>IFERROR(IF(B270&lt;&gt;"", IF(ISNUMBER(SEARCH("Revealed-Potential (Primary Focus)", LOWER(INDEX(Paste_Here!Z$2:Z$850, MATCH(B270, Paste_Here!A$2:A$850, 0))))), "Rev-Potential: Prim", IF(ISNUMBER(SEARCH("Revealed-Potential (Secondary Focus)", LOWER(INDEX(Paste_Here!Z$2:Z$850, MATCH(B270, Paste_Here!A$2:A$850, 0))))), "Rev-Potential: Sec", IF(ISNUMBER(SEARCH("Monitoring", LOWER(INDEX(Paste_Here!Z$2:Z$850, MATCH(B270, Paste_Here!A$2:A$850, 0))))), "Monitoring", IF(ISNUMBER(SEARCH("At-Promise (Secondary Focus)", LOWER(INDEX(Paste_Here!Z$2:Z$850, MATCH(B270, Paste_Here!A$2:A$850, 0))))), "At-Promise: Sec", IF(ISNUMBER(SEARCH("At-Promise (Primary Focus)", LOWER(INDEX(Paste_Here!Z$2:Z$850, MATCH(B270, Paste_Here!A$2:A$850, 0))))), "At-Promise: Prim", ""))))), ""), "")</f>
        <v/>
      </c>
      <c r="AY270" s="66"/>
      <c r="AZ270" s="76"/>
      <c r="BA270" s="66"/>
      <c r="BB270" s="76"/>
      <c r="BC270" s="66"/>
      <c r="BD270" s="76"/>
      <c r="BE270" s="66"/>
      <c r="BF270" s="76"/>
      <c r="BG270" s="66"/>
      <c r="BH270" s="76"/>
      <c r="BI270" s="66"/>
      <c r="BJ270" s="66"/>
      <c r="BK270" s="76" t="str">
        <f t="shared" si="36"/>
        <v/>
      </c>
      <c r="BL270" s="66"/>
      <c r="BM270" s="76" t="str">
        <f>IFERROR(IF(B270&lt;&gt;"", IF(AND(ISNUMBER(VALUE(SUBSTITUTE(SUBSTITUTE(Paste_Here!R270, "br", "-"), "L", ""))), VALUE(SUBSTITUTE(SUBSTITUTE(Paste_Here!R270, "br", "-"), "L", "")) &gt;= 1095), "Yes", IF(AND(ISNUMBER(VALUE(SUBSTITUTE(SUBSTITUTE(Paste_Here!R270, "br", "-"), "L", ""))), VALUE(SUBSTITUTE(SUBSTITUTE(Paste_Here!R270, "br", "-"), "L", "")) &lt;= 1094), "No", "")), ""), "")</f>
        <v/>
      </c>
      <c r="BN270" s="66"/>
      <c r="BO270" s="76" t="str">
        <f>IFERROR(IF(B270&lt;&gt;"", IF(COUNTIF(INDEX(Paste_Here!Y$2:AB$850, MATCH(B270, Paste_Here!A$2:A$850, 0), 0), "yes") &gt; 0, "Yes", IF(COUNTIF(INDEX(Paste_Here!Y$2:AB$850, MATCH(B270, Paste_Here!A$2:A$850, 0), 0), "no") &gt; 0, "No", "")), ""), "")</f>
        <v/>
      </c>
      <c r="BP270" s="66"/>
      <c r="BQ270" s="76" t="str">
        <f>IFERROR(IF(B270&lt;&gt;"", IF(AND(ISNUMBER(VALUE(SUBSTITUTE(SUBSTITUTE(Paste_Here!U270, "em", "-"), "q", ""))), VALUE(SUBSTITUTE(SUBSTITUTE(Paste_Here!U270, "em", "-"), "q", "")) &gt;= 910), "Yes", IF(AND(ISNUMBER(VALUE(SUBSTITUTE(SUBSTITUTE(Paste_Here!U270, "em", "-"), "q", ""))), VALUE(SUBSTITUTE(SUBSTITUTE(Paste_Here!U270, "em", "-"), "q", "")) &lt;= 909), "No", "")), ""), "")</f>
        <v/>
      </c>
      <c r="BR270" s="66"/>
      <c r="BS270" s="76" t="str">
        <f>IFERROR(IF(B270&lt;&gt;"", IF(AND(INDEX(Paste_Here!X$2:X$850, MATCH(B270, Paste_Here!A$2:A$850, 0))&lt;&gt;"", ISNUMBER(VALUE(INDEX(Paste_Here!X$2:X$850, MATCH(B270, Paste_Here!A$2:A$850, 0))))), INDEX(Paste_Here!X$2:X$850, MATCH(B270, Paste_Here!A$2:A$850, 0)), ""), ""), "")</f>
        <v/>
      </c>
      <c r="BT270" s="66"/>
      <c r="BU270" s="76" t="str">
        <f>IFERROR(IF(B270&lt;&gt;"", IF(ISNUMBER(VALUE(INDEX(Paste_Here!G$2:G$850, MATCH(B270, Paste_Here!A$2:A$850, 0)))), IF(VALUE(INDEX(Paste_Here!G$2:G$850, MATCH(B270, Paste_Here!A$2:A$850, 0)))=0, "No", IF(AND(VALUE(INDEX(Paste_Here!G$2:G$850, MATCH(B270, Paste_Here!A$2:A$850, 0)))&gt;=1, VALUE(INDEX(Paste_Here!G$2:G$850, MATCH(B270, Paste_Here!A$2:A$850, 0)))&lt;=4), VALUE(INDEX(Paste_Here!G$2:G$850, MATCH(B270, Paste_Here!A$2:A$850, 0))), "")), ""), ""), "")</f>
        <v/>
      </c>
      <c r="BV270" s="66"/>
      <c r="BW270" s="76" t="str">
        <f>IFERROR(IF(B270&lt;&gt;"", IF(ISNUMBER(VALUE(INDEX(Paste_Here!H$2:H$850, MATCH(B270, Paste_Here!A$2:A$850, 0)))), IF(VALUE(INDEX(Paste_Here!H$2:H$850, MATCH(B270, Paste_Here!A$2:A$850, 0)))=0, "No", IF(AND(VALUE(INDEX(Paste_Here!H$2:H$850, MATCH(B270, Paste_Here!A$2:A$850, 0)))&gt;=1, VALUE(INDEX(Paste_Here!H$2:H$850, MATCH(B270, Paste_Here!A$2:A$850, 0)))&lt;=4), VALUE(INDEX(Paste_Here!H$2:H$850, MATCH(B270, Paste_Here!A$2:A$850, 0))), "")), ""), ""), "")</f>
        <v/>
      </c>
      <c r="BX270" s="66"/>
      <c r="BY270" s="76"/>
      <c r="BZ270" s="66"/>
      <c r="CA270" s="76"/>
      <c r="CB270" s="66"/>
      <c r="CC270" s="66"/>
      <c r="CD270" s="76" t="str">
        <f t="shared" si="37"/>
        <v/>
      </c>
      <c r="CE270" s="66"/>
      <c r="CF270" s="76" t="str">
        <f>IFERROR(IF(B270&lt;&gt;"", IF(AND(INDEX(Paste_Here!P$2:P$850, MATCH(B270, Paste_Here!A$2:A$850, 0))&lt;&gt;"", ISNUMBER(VALUE(INDEX(Paste_Here!P$2:P$850, MATCH(B270, Paste_Here!A$2:A$850, 0))))), INDEX(Paste_Here!P$2:P$850, MATCH(B270, Paste_Here!A$2:A$850, 0)), ""), ""), "")</f>
        <v/>
      </c>
      <c r="CG270" s="66"/>
      <c r="CH270" s="76" t="str">
        <f>IFERROR(IF(B270&lt;&gt;"", IF(ISNUMBER(SEARCH("highrisk", LOWER(INDEX(Paste_Here!Q$2:Q$850, MATCH(B270, Paste_Here!A$2:A$850, 0))))), "High Risk", IF(ISNUMBER(SEARCH("lowrisk", LOWER(INDEX(Paste_Here!Q$2:Q$850, MATCH(B270, Paste_Here!A$2:A$850, 0))))), "Low Risk", IF(ISNUMBER(SEARCH("somerisk", LOWER(INDEX(Paste_Here!Q$2:Q$850, MATCH(B270, Paste_Here!A$2:A$850, 0))))), "Some Risk", ""))), ""), "")</f>
        <v/>
      </c>
      <c r="CI270" s="66"/>
      <c r="CJ270" s="76" t="str">
        <f>IFERROR(IF(B270&lt;&gt;"", IF(AND(INDEX(Paste_Here!AA$2:AA$850, MATCH(B270, Paste_Here!A$2:A$850, 0))&lt;&gt;"", ISNUMBER(VALUE(INDEX(Paste_Here!AA$2:AA$850, MATCH(B270, Paste_Here!A$2:A$850, 0))))), INDEX(Paste_Here!AA$2:AA$850, MATCH(B270, Paste_Here!A$2:A$850, 0)), ""), ""), "")</f>
        <v/>
      </c>
      <c r="CK270" s="66"/>
      <c r="CL270" s="76" t="str">
        <f>IFERROR(IF(B270&lt;&gt;"", IF(LOWER(INDEX(Paste_Here!AB$2:AB$850, MATCH(B270, Paste_Here!A$2:A$850, 0)))="approaching expectations", "Approaching", IF(LOWER(INDEX(Paste_Here!AB$2:AB$850, MATCH(B270, Paste_Here!A$2:A$850, 0)))="met expectations", "Met", IF(LOWER(INDEX(Paste_Here!AB$2:AB$850, MATCH(B270, Paste_Here!A$2:A$850, 0)))="exceeded expectations", "Exceeded", IF(LOWER(INDEX(Paste_Here!AB$2:AB$850, MATCH(B270, Paste_Here!A$2:A$850, 0)))="below expectations", "Below", "")))), ""), "")</f>
        <v/>
      </c>
      <c r="CM270" s="66"/>
      <c r="CN270" s="76" t="str">
        <f>IFERROR(IF(B270&lt;&gt;"", IF(AND(INDEX(Paste_Here!AC$2:AC$850, MATCH(B270, Paste_Here!A$2:A$850, 0))&lt;&gt;"", ISNUMBER(VALUE(INDEX(Paste_Here!AC$2:AC$850, MATCH(B270, Paste_Here!A$2:A$850, 0))))), INDEX(Paste_Here!AC$2:AC$850, MATCH(B270, Paste_Here!A$2:A$850, 0)), ""), ""), "")</f>
        <v/>
      </c>
      <c r="CO270" s="66"/>
      <c r="CP270" s="76"/>
      <c r="CQ270" s="66"/>
      <c r="CR270" s="76"/>
      <c r="CS270" s="66"/>
      <c r="CT270" s="76"/>
      <c r="CU270" s="66"/>
      <c r="CV270" s="76"/>
      <c r="CW270" s="66"/>
      <c r="CX270" s="76"/>
      <c r="CY270" s="66"/>
      <c r="CZ270" s="66"/>
      <c r="DA270" s="76" t="str">
        <f t="shared" si="38"/>
        <v/>
      </c>
      <c r="DB270" s="66"/>
      <c r="DC270" s="76" t="str">
        <f>IFERROR(IF(B270&lt;&gt;"", IF(AND(INDEX(Paste_Here!V$2:V$850, MATCH(B270, Paste_Here!A$2:A$850, 0))&lt;&gt;"", ISNUMBER(VALUE(INDEX(Paste_Here!V$2:V$850, MATCH(B270, Paste_Here!A$2:A$850, 0))))), INDEX(Paste_Here!V$2:V$850, MATCH(B270, Paste_Here!A$2:A$850, 0)), ""), ""), "")</f>
        <v/>
      </c>
      <c r="DD270" s="66"/>
      <c r="DE270" s="76" t="str">
        <f>IFERROR(IF(B270&lt;&gt;"", IF(ISNUMBER(SEARCH("highrisk", LOWER(INDEX(Paste_Here!W$2:W$850, MATCH(B270, Paste_Here!A$2:A$850, 0))))), "High Risk", IF(ISNUMBER(SEARCH("lowrisk", LOWER(INDEX(Paste_Here!W$2:W$850, MATCH(B270, Paste_Here!A$2:A$850, 0))))), "Low Risk", IF(ISNUMBER(SEARCH("somerisk", LOWER(INDEX(Paste_Here!W$2:W$850, MATCH(B270, Paste_Here!A$2:A$850, 0))))), "Some Risk", ""))), ""), "")</f>
        <v/>
      </c>
      <c r="DF270" s="66"/>
      <c r="DG270" s="76" t="str">
        <f>IFERROR(IF(B270&lt;&gt;"", IF(AND(INDEX(Paste_Here!S$2:S$850, MATCH(B270, Paste_Here!A$2:A$850, 0))&lt;&gt;"", ISNUMBER(VALUE(INDEX(Paste_Here!S$2:S$850, MATCH(B270, Paste_Here!A$2:A$850, 0))))), INDEX(Paste_Here!S$2:S$850, MATCH(B270, Paste_Here!A$2:A$850, 0)), ""), ""), "")</f>
        <v/>
      </c>
      <c r="DH270" s="66"/>
      <c r="DI270" s="76" t="str">
        <f>IFERROR(IF(B270&lt;&gt;"", IF(ISNUMBER(SEARCH("highrisk", LOWER(INDEX(Paste_Here!T$2:T$850, MATCH(B270, Paste_Here!A$2:A$850, 0))))), "High Risk", IF(ISNUMBER(SEARCH("lowrisk", LOWER(INDEX(Paste_Here!T$2:T$850, MATCH(B270, Paste_Here!A$2:A$850, 0))))), "Low Risk", IF(ISNUMBER(SEARCH("somerisk", LOWER(INDEX(Paste_Here!T$2:T$850, MATCH(B270, Paste_Here!A$2:A$850, 0))))), "Some Risk", ""))), ""), "")</f>
        <v/>
      </c>
      <c r="DJ270" s="66"/>
      <c r="DK270" s="76" t="str">
        <f>IFERROR(IF(B270&lt;&gt;"", IF(AND(INDEX(Paste_Here!AD$2:AD$850, MATCH(B270, Paste_Here!A$2:A$850, 0))&lt;&gt;"", ISNUMBER(VALUE(INDEX(Paste_Here!AD$2:AD$850, MATCH(B270, Paste_Here!A$2:A$850, 0))))), INDEX(Paste_Here!AD$2:AD$850, MATCH(B270, Paste_Here!A$2:A$850, 0)), ""), ""), "")</f>
        <v/>
      </c>
      <c r="DL270" s="66"/>
      <c r="DM270" s="76" t="str">
        <f>IFERROR(IF(B270&lt;&gt;"", IF(LOWER(INDEX(Paste_Here!AE$2:AE$850, MATCH(B270, Paste_Here!A$2:A$850, 0)))="approaching expectations", "Approaching", IF(LOWER(INDEX(Paste_Here!AE$2:AE$850, MATCH(B270, Paste_Here!A$2:A$850, 0)))="met expectations", "Met", IF(LOWER(INDEX(Paste_Here!AE$2:AE$850, MATCH(B270, Paste_Here!A$2:A$850, 0)))="exceeded expectations", "Exceeded", IF(LOWER(INDEX(Paste_Here!AE$2:AE$850, MATCH(B270, Paste_Here!A$2:A$850, 0)))="below expectations", "Below", "")))), ""), "")</f>
        <v/>
      </c>
      <c r="DN270" s="66"/>
      <c r="DO270" s="76"/>
      <c r="DP270" s="66"/>
      <c r="DQ270" s="76"/>
      <c r="DR270" s="66"/>
      <c r="DS270" s="76"/>
      <c r="DT270" s="66"/>
      <c r="DU270" s="76"/>
      <c r="DV270" s="66"/>
      <c r="DW270" s="66"/>
      <c r="DX270" s="76" t="str">
        <f t="shared" si="39"/>
        <v/>
      </c>
      <c r="DY270" s="66"/>
      <c r="DZ270" s="76"/>
      <c r="EA270" s="66"/>
      <c r="EB270" s="76"/>
      <c r="EC270" s="66"/>
      <c r="ED270" s="76" t="str">
        <f>IFERROR(IF(B270&lt;&gt;"", IF(AND(INDEX(Paste_Here!AF$2:AF$850, MATCH(B270, Paste_Here!A$2:A$850, 0))&lt;&gt;"", ISNUMBER(VALUE(INDEX(Paste_Here!AF$2:AF$850, MATCH(B270, Paste_Here!A$2:A$850, 0))))), INDEX(Paste_Here!AF$2:AF$850, MATCH(B270, Paste_Here!A$2:A$850, 0)), ""), ""), "")</f>
        <v/>
      </c>
      <c r="EE270" s="66"/>
      <c r="EF270" s="76"/>
      <c r="EG270" s="66"/>
      <c r="EH270" s="76"/>
      <c r="EI270" s="66"/>
      <c r="EJ270" s="76" t="str">
        <f>IFERROR(IF(B270&lt;&gt;"", IF(AND(INDEX(Paste_Here!AG$2:AG$850, MATCH(B270, Paste_Here!A$2:A$850, 0))&lt;&gt;"", ISNUMBER(VALUE(INDEX(Paste_Here!AG$2:AG$850, MATCH(B270, Paste_Here!A$2:A$850, 0))))), INDEX(Paste_Here!AG$2:AG$850, MATCH(B270, Paste_Here!A$2:A$850, 0)), ""), ""), "")</f>
        <v/>
      </c>
      <c r="EK270" s="66"/>
      <c r="EL270" s="76"/>
      <c r="EM270" s="66"/>
      <c r="EN270" s="76"/>
      <c r="EO270" s="66"/>
      <c r="EP270" s="76"/>
      <c r="EQ270" s="66"/>
      <c r="ER270" s="76"/>
      <c r="ES270" s="66"/>
      <c r="ET270" s="66"/>
      <c r="EU270" s="76"/>
      <c r="EV270" s="66"/>
      <c r="EW270" s="76"/>
      <c r="EX270" s="66"/>
      <c r="EY270" s="76"/>
      <c r="EZ270" s="66"/>
      <c r="FA270" s="76"/>
      <c r="FB270" s="66"/>
      <c r="FC270" s="76"/>
      <c r="FD270" s="66"/>
      <c r="FE270" s="76"/>
      <c r="FF270" s="66"/>
      <c r="FG270" s="76"/>
      <c r="FH270" s="66"/>
      <c r="FI270" s="76"/>
      <c r="FJ270" s="66"/>
      <c r="FK270" s="76"/>
      <c r="FL270" s="66"/>
      <c r="FM270" s="76"/>
      <c r="FN270" s="66"/>
      <c r="FO270" s="76"/>
      <c r="FP270" s="66"/>
      <c r="FQ270" s="76"/>
      <c r="FR270" s="66"/>
      <c r="FS270" s="76"/>
      <c r="FT270" s="66"/>
      <c r="FU270" s="76"/>
      <c r="FV270" s="66"/>
      <c r="FW270" s="76"/>
      <c r="FX270" s="66"/>
      <c r="FY270" s="76"/>
      <c r="FZ270" s="66"/>
      <c r="GA270" s="76"/>
      <c r="GB270" s="66"/>
      <c r="GC270" s="76"/>
      <c r="GD270" s="66"/>
      <c r="GE270" s="76"/>
      <c r="GF270" s="66"/>
      <c r="GG270" s="76"/>
      <c r="GH270" s="66"/>
      <c r="GI270" s="76"/>
      <c r="GJ270" s="66"/>
      <c r="GK270" s="76"/>
      <c r="GL270" s="66"/>
      <c r="GM270" s="76"/>
      <c r="GN270" s="66"/>
      <c r="GO270" s="76"/>
      <c r="GP270" s="66"/>
      <c r="GQ270" s="76"/>
      <c r="GR270" s="66"/>
      <c r="GS270" s="76"/>
      <c r="GT270" s="66"/>
      <c r="GU270" s="76"/>
      <c r="GV270" s="66"/>
      <c r="GW270" s="76"/>
      <c r="GX270" s="66"/>
      <c r="GY270" s="76"/>
      <c r="GZ270" s="66"/>
      <c r="HA270" s="76"/>
      <c r="HB270" s="66"/>
      <c r="HC270" s="76"/>
      <c r="HD270" s="66"/>
      <c r="HE270" s="76"/>
      <c r="HF270" s="66"/>
      <c r="HG270" s="76"/>
      <c r="HH270" s="66"/>
      <c r="HI270" s="76"/>
      <c r="HJ270" s="66"/>
      <c r="HK270" s="76"/>
      <c r="HL270" s="66"/>
      <c r="HM270" s="76"/>
      <c r="HN270" s="66"/>
      <c r="HO270" s="76"/>
      <c r="HP270" s="66"/>
      <c r="HQ270" s="76"/>
      <c r="HR270" s="66"/>
      <c r="HS270" s="76"/>
      <c r="HT270" s="66"/>
      <c r="HU270" s="76"/>
      <c r="HV270" s="66"/>
      <c r="HW270" s="76"/>
      <c r="HX270" s="66"/>
      <c r="HY270" s="76"/>
      <c r="HZ270" s="66"/>
      <c r="IA270" s="76"/>
      <c r="IB270" s="66"/>
      <c r="IC270" s="76"/>
      <c r="ID270" s="66"/>
      <c r="IE270" s="76"/>
      <c r="IF270" s="66"/>
      <c r="IG270" s="76"/>
      <c r="IH270" s="66"/>
      <c r="II270" s="76"/>
      <c r="IJ270" s="66"/>
      <c r="IK270" s="76"/>
      <c r="IL270" s="66"/>
      <c r="IM270" s="76"/>
      <c r="IN270" s="66"/>
      <c r="IO270" s="76"/>
      <c r="IP270" s="66"/>
      <c r="IQ270" s="76"/>
      <c r="IR270" s="66"/>
      <c r="IS270" s="76"/>
      <c r="IT270" s="66"/>
      <c r="IU270" s="76"/>
      <c r="IV270" s="66"/>
      <c r="IW270" s="76"/>
      <c r="IX270" s="66"/>
      <c r="IY270" s="76"/>
      <c r="IZ270" s="66"/>
      <c r="JA270" s="76"/>
      <c r="JB270" s="66"/>
      <c r="JC270" s="76"/>
      <c r="JD270" s="66"/>
      <c r="JE270" s="76"/>
      <c r="JF270" s="66"/>
      <c r="JG270" s="76"/>
      <c r="JH270" s="66"/>
      <c r="JI270" s="76"/>
      <c r="JJ270" s="66"/>
      <c r="JK270" s="76"/>
      <c r="JL270" s="66"/>
      <c r="JM270" s="76"/>
      <c r="JN270" s="66"/>
      <c r="JO270" s="76"/>
      <c r="JP270" s="66"/>
      <c r="JQ270" s="76"/>
      <c r="JR270" s="66"/>
      <c r="JS270" s="76"/>
      <c r="JT270" s="66"/>
      <c r="JU270" s="76"/>
      <c r="JV270" s="66"/>
      <c r="JW270" s="76"/>
      <c r="JX270" s="66"/>
      <c r="JY270" s="76"/>
      <c r="JZ270" s="66"/>
      <c r="KA270" s="76"/>
      <c r="KB270" s="66"/>
      <c r="KC270" s="76"/>
      <c r="KD270" s="66"/>
      <c r="KE270" s="76"/>
      <c r="KF270" s="66"/>
      <c r="KG270" s="76"/>
      <c r="KH270" s="66"/>
      <c r="KI270" s="76"/>
      <c r="KJ270" s="66"/>
      <c r="KK270" s="76"/>
      <c r="KL270" s="66"/>
      <c r="KM270" s="76"/>
      <c r="KN270" s="66"/>
      <c r="KO270" s="76"/>
      <c r="KP270" s="66"/>
      <c r="KQ270" s="76"/>
      <c r="KR270" s="66"/>
      <c r="KS270" s="76"/>
      <c r="KT270" s="66"/>
      <c r="KU270" s="76"/>
      <c r="KV270" s="66"/>
      <c r="KW270" s="76"/>
      <c r="KX270" s="66"/>
      <c r="KY270" s="76"/>
      <c r="KZ270" s="66"/>
      <c r="LA270" s="76"/>
      <c r="LB270" s="66"/>
      <c r="LC270" s="76"/>
      <c r="LD270" s="66"/>
      <c r="LE270" s="76"/>
      <c r="LF270" s="66"/>
      <c r="LG270" s="76"/>
      <c r="LH270" s="66"/>
      <c r="LI270" s="76"/>
      <c r="LJ270" s="66"/>
      <c r="LK270" s="76"/>
      <c r="LL270" s="66"/>
      <c r="LM270" s="76"/>
      <c r="LN270" s="66"/>
      <c r="LO270" s="76"/>
      <c r="LP270" s="66"/>
      <c r="LQ270" s="76"/>
      <c r="LR270" s="66"/>
      <c r="LS270" s="76"/>
      <c r="LT270" s="66"/>
      <c r="LU270" s="76"/>
      <c r="LV270" s="66"/>
      <c r="LW270" s="76"/>
      <c r="LX270" s="66"/>
      <c r="LY270" s="76"/>
      <c r="LZ270" s="66"/>
      <c r="MA270" s="76"/>
      <c r="MB270" s="66"/>
      <c r="MC270" s="76"/>
      <c r="MD270" s="66"/>
      <c r="MG270" s="1" t="str" cm="1">
        <f t="array" ref="MG270">IFERROR(INDEX(Paste_Here!$B$2:$B$850, MATCH(0, COUNTIF(MG$4:MG269, Paste_Here!$B$2:$B$850) + IF(Paste_Here!$B$2:$B$850="", 1, 0), 0)), "")</f>
        <v/>
      </c>
      <c r="MH270" s="1" t="str">
        <f>IF(MG270&lt;&gt;"", INDEX(Paste_Here!$A$2:$A$850, MATCH(MG270, Paste_Here!$B$2:$B$850, 0)), "")</f>
        <v/>
      </c>
      <c r="MI270" s="1" t="str">
        <f t="shared" si="40"/>
        <v/>
      </c>
      <c r="MJ270" s="1" t="str" cm="1">
        <f t="array" ref="MJ270">IFERROR(INDEX($MI$5:$MI$850, MATCH(SMALL(IF($MI$5:$MI$850&lt;&gt;"", COUNTIF($MI$5:$MI$850, "&lt;"&amp;$MI$5:$MI$850)+1), ROW()-ROW($MJ$5)+1), COUNTIF($MI$5:$MI$850, "&lt;"&amp;$MI$5:$MI$850)+1, 0)), "")</f>
        <v/>
      </c>
    </row>
    <row r="271" spans="1:348">
      <c r="A271" s="66"/>
      <c r="B271" s="76" t="str">
        <f t="shared" si="33"/>
        <v/>
      </c>
      <c r="C271" s="66"/>
      <c r="D271" s="76" t="str">
        <f>IFERROR(IF(B271&lt;&gt;"", IF(AND(INDEX(Paste_Here!B$2:B$850, MATCH(B271, Paste_Here!A$2:A$850, 0))&lt;&gt;"", ISNUMBER(VALUE(INDEX(Paste_Here!B$2:B$850, MATCH(B271, Paste_Here!A$2:A$850, 0))))), INDEX(Paste_Here!B$2:B$850, MATCH(B271, Paste_Here!A$2:A$850, 0)), ""), ""), "")</f>
        <v/>
      </c>
      <c r="E271" s="66"/>
      <c r="F271" s="76" t="str">
        <f>IFERROR(IF(B271&lt;&gt;"", IF(ISTEXT(INDEX(Paste_Here!K$2:K$850, MATCH(B271, Paste_Here!A$2:A$850, 0))), INDEX(Paste_Here!K$2:K$850, MATCH(B271, Paste_Here!A$2:A$850, 0)), ""), ""), "")</f>
        <v/>
      </c>
      <c r="G271" s="66"/>
      <c r="H271" s="76" t="str">
        <f>IFERROR(IF(B271&lt;&gt;"", IF(ISTEXT(INDEX(Paste_Here!C$2:C$850, MATCH(B271, Paste_Here!A$2:A$850, 0))), INDEX(Paste_Here!C$2:C$850, MATCH(B271, Paste_Here!A$2:A$850, 0)), ""), ""), "")</f>
        <v/>
      </c>
      <c r="I271" s="66"/>
      <c r="J271" s="76" t="str">
        <f>IFERROR(IF(B271&lt;&gt;"", IF(ISNUMBER(SEARCH("s", LOWER(INDEX(Paste_Here!M$2:M$850, MATCH(B271, Paste_Here!A$2:A$850, 0))))), "Yes", IF(INDEX(Paste_Here!M$2:M$850, MATCH(B271, Paste_Here!A$2:A$850, 0))&lt;&gt;"", "No", "")), ""), "")</f>
        <v/>
      </c>
      <c r="K271" s="66"/>
      <c r="L271" s="76" t="str">
        <f>IFERROR(IF(B271&lt;&gt;"", IF(ISNUMBER(SEARCH("yes", LOWER(INDEX(Paste_Here!E$2:E$850, MATCH(B271, Paste_Here!A$2:A$850, 0))))), "Yes", IF(ISNUMBER(SEARCH("no", LOWER(INDEX(Paste_Here!E$2:E$850, MATCH(B271, Paste_Here!A$2:A$850, 0))))), "No", "")), ""), "")</f>
        <v/>
      </c>
      <c r="M271" s="66"/>
      <c r="N271" s="76" t="str">
        <f>IFERROR(IF(B271&lt;&gt;"", IF(ISNUMBER(SEARCH("yes", LOWER(INDEX(Paste_Here!F$2:F$850, MATCH(B271, Paste_Here!A$2:A$850, 0))))), "Yes", IF(ISNUMBER(SEARCH("no", LOWER(INDEX(Paste_Here!F$2:F$850, MATCH(B271, Paste_Here!A$2:A$850, 0))))), "No", "")), ""), "")</f>
        <v/>
      </c>
      <c r="O271" s="66"/>
      <c r="P271" s="76" t="str">
        <f>IFERROR(IF(B271&lt;&gt;"", IF(ISNUMBER(SEARCH("yes", LOWER(INDEX(Paste_Here!L$2:L$850, MATCH(B271, Paste_Here!A$2:A$850, 0))))), "Yes", IF(ISNUMBER(SEARCH("no", LOWER(INDEX(Paste_Here!L$2:L$850, MATCH(B271, Paste_Here!A$2:A$850, 0))))), "No", "")), ""), "")</f>
        <v/>
      </c>
      <c r="Q271" s="66"/>
      <c r="R271" s="76" t="str">
        <f>IFERROR(IF(B271&lt;&gt;"", IF(ISNUMBER(SEARCH("transitional 2", LOWER(INDEX(Paste_Here!D$2:D$850, MATCH(B271, Paste_Here!A$2:A$850, 0))))), "T2", IF(ISNUMBER(SEARCH("transitional 1", LOWER(INDEX(Paste_Here!D$2:D$850, MATCH(B271, Paste_Here!A$2:A$850, 0))))), "T1", IF(ISNUMBER(SEARCH("waived ell services", LOWER(INDEX(Paste_Here!D$2:D$850, MATCH(B271, Paste_Here!A$2:A$850, 0))))), "W", IF(ISNUMBER(SEARCH("english language learner", LOWER(INDEX(Paste_Here!D$2:D$850, MATCH(B271, Paste_Here!A$2:A$850, 0))))), "L", "")))), ""), "")</f>
        <v/>
      </c>
      <c r="S271" s="66"/>
      <c r="T271" s="76" t="str">
        <f>IFERROR(IF(B271&lt;&gt;"", IF(ISNUMBER(SEARCH("yes", LOWER(INDEX(Paste_Here!I$2:I$850, MATCH(B271, Paste_Here!A$2:A$850, 0))))), "Yes", IF(ISNUMBER(SEARCH("no", LOWER(INDEX(Paste_Here!I$2:I$850, MATCH(B271, Paste_Here!A$2:A$850, 0))))), "No", "")), ""), "")</f>
        <v/>
      </c>
      <c r="U271" s="66"/>
      <c r="V271" s="76" t="str">
        <f>IFERROR(IF(B271&lt;&gt;"", IF(ISTEXT(INDEX(Paste_Here!J$2:J$850, MATCH(B271, Paste_Here!A$2:A$850, 0))), VALUE(INDEX(Paste_Here!J$2:J$850, MATCH(B271, Paste_Here!A$2:A$850, 0))), ""), ""), "")</f>
        <v/>
      </c>
      <c r="W271" s="66"/>
      <c r="X271" s="66"/>
      <c r="Y271" s="76" t="str">
        <f t="shared" si="34"/>
        <v/>
      </c>
      <c r="Z271" s="66"/>
      <c r="AA271" s="76" t="str">
        <f>IFERROR(IF(B271&lt;&gt;"", IF(AND(INDEX(Paste_Here!AI$2:AI$850, MATCH(B271, Paste_Here!A$2:A$850, 0))&lt;&gt;"", ISNUMBER(VALUE(INDEX(Paste_Here!AI$2:AI$850, MATCH(B271, Paste_Here!A$2:A$850, 0))))), INDEX(Paste_Here!AI$2:AI$850, MATCH(B271, Paste_Here!A$2:A$850, 0)), ""), ""), "")</f>
        <v/>
      </c>
      <c r="AB271" s="66"/>
      <c r="AC271" s="76" t="str">
        <f>IFERROR(IF(B271&lt;&gt;"", IF(AND(INDEX(Paste_Here!AJ$2:AJ$850, MATCH(B271, Paste_Here!A$2:A$850, 0))&lt;&gt;"", ISNUMBER(VALUE(INDEX(Paste_Here!AJ$2:AJ$850, MATCH(B271, Paste_Here!A$2:A$850, 0))))), INDEX(Paste_Here!AJ$2:AJ$850, MATCH(B271, Paste_Here!A$2:A$850, 0)), ""), ""), "")</f>
        <v/>
      </c>
      <c r="AD271" s="66"/>
      <c r="AE271" s="76" t="str">
        <f>IFERROR(IF(B271&lt;&gt;"", IF(AND(INDEX(Paste_Here!AK$2:AK$850, MATCH(B271, Paste_Here!A$2:A$850, 0))&lt;&gt;"", ISNUMBER(VALUE(INDEX(Paste_Here!AK$2:AK$850, MATCH(B271, Paste_Here!A$2:A$850, 0))))), INDEX(Paste_Here!AK$2:AK$850, MATCH(B271, Paste_Here!A$2:A$850, 0)), ""), ""), "")</f>
        <v/>
      </c>
      <c r="AF271" s="66"/>
      <c r="AG271" s="76" t="str">
        <f>IFERROR(IF(B271&lt;&gt;"", IF(AND(INDEX(Paste_Here!AL$2:AL$850, MATCH(B271, Paste_Here!A$2:A$850, 0))&lt;&gt;"", ISNUMBER(VALUE(INDEX(Paste_Here!AL$2:AL$850, MATCH(B271, Paste_Here!A$2:A$850, 0))))), INDEX(Paste_Here!AL$2:AL$850, MATCH(B271, Paste_Here!A$2:A$850, 0)), ""), ""), "")</f>
        <v/>
      </c>
      <c r="AH271" s="66"/>
      <c r="AI271" s="76" t="str">
        <f>IFERROR(IF(B271&lt;&gt;"", IF(AND(INDEX(Paste_Here!AH$2:AH$850, MATCH(B271, Paste_Here!A$2:A$850, 0))&lt;&gt;"", ISNUMBER(VALUE(INDEX(Paste_Here!AH$2:AH$850, MATCH(B271, Paste_Here!A$2:A$850, 0))))), IF(VALUE(INDEX(Paste_Here!AH$2:AH$850, MATCH(B271, Paste_Here!A$2:A$850, 0)))=0, "", INDEX(Paste_Here!AH$2:AH$850, MATCH(B271, Paste_Here!A$2:A$850, 0))), ""), ""), "")</f>
        <v/>
      </c>
      <c r="AJ271" s="66"/>
      <c r="AK271" s="76" t="str">
        <f>IFERROR(IF(B271&lt;&gt;"", IF(AND(INDEX(Paste_Here!N$2:N$850, MATCH(B271, Paste_Here!A$2:A$850, 0))&lt;&gt;"", ISNUMBER(VALUE(INDEX(Paste_Here!N$2:N$850, MATCH(B271, Paste_Here!A$2:A$850, 0))))), INDEX(Paste_Here!N$2:N$850, MATCH(B271, Paste_Here!A$2:A$850, 0)), ""), ""), "")</f>
        <v/>
      </c>
      <c r="AL271" s="66"/>
      <c r="AM271" s="76" t="str">
        <f>IFERROR(IF(B271&lt;&gt;"", IF(AND(INDEX(Paste_Here!O$2:O$850, MATCH(B271, Paste_Here!A$2:A$850, 0))&lt;&gt;"", ISNUMBER(VALUE(INDEX(Paste_Here!O$2:O$850, MATCH(B271, Paste_Here!A$2:A$850, 0))))), INDEX(Paste_Here!O$2:O$850, MATCH(B271, Paste_Here!A$2:A$850, 0)), ""), ""), "")</f>
        <v/>
      </c>
      <c r="AN271" s="66"/>
      <c r="AO271" s="76"/>
      <c r="AP271" s="66"/>
      <c r="AQ271" s="76"/>
      <c r="AR271" s="66"/>
      <c r="AS271" s="76"/>
      <c r="AT271" s="66"/>
      <c r="AU271" s="66"/>
      <c r="AV271" s="76" t="str">
        <f t="shared" si="35"/>
        <v/>
      </c>
      <c r="AW271" s="66"/>
      <c r="AX271" s="76" t="str">
        <f>IFERROR(IF(B271&lt;&gt;"", IF(ISNUMBER(SEARCH("Revealed-Potential (Primary Focus)", LOWER(INDEX(Paste_Here!Z$2:Z$850, MATCH(B271, Paste_Here!A$2:A$850, 0))))), "Rev-Potential: Prim", IF(ISNUMBER(SEARCH("Revealed-Potential (Secondary Focus)", LOWER(INDEX(Paste_Here!Z$2:Z$850, MATCH(B271, Paste_Here!A$2:A$850, 0))))), "Rev-Potential: Sec", IF(ISNUMBER(SEARCH("Monitoring", LOWER(INDEX(Paste_Here!Z$2:Z$850, MATCH(B271, Paste_Here!A$2:A$850, 0))))), "Monitoring", IF(ISNUMBER(SEARCH("At-Promise (Secondary Focus)", LOWER(INDEX(Paste_Here!Z$2:Z$850, MATCH(B271, Paste_Here!A$2:A$850, 0))))), "At-Promise: Sec", IF(ISNUMBER(SEARCH("At-Promise (Primary Focus)", LOWER(INDEX(Paste_Here!Z$2:Z$850, MATCH(B271, Paste_Here!A$2:A$850, 0))))), "At-Promise: Prim", ""))))), ""), "")</f>
        <v/>
      </c>
      <c r="AY271" s="66"/>
      <c r="AZ271" s="76"/>
      <c r="BA271" s="66"/>
      <c r="BB271" s="76"/>
      <c r="BC271" s="66"/>
      <c r="BD271" s="76"/>
      <c r="BE271" s="66"/>
      <c r="BF271" s="76"/>
      <c r="BG271" s="66"/>
      <c r="BH271" s="76"/>
      <c r="BI271" s="66"/>
      <c r="BJ271" s="66"/>
      <c r="BK271" s="76" t="str">
        <f t="shared" si="36"/>
        <v/>
      </c>
      <c r="BL271" s="66"/>
      <c r="BM271" s="76" t="str">
        <f>IFERROR(IF(B271&lt;&gt;"", IF(AND(ISNUMBER(VALUE(SUBSTITUTE(SUBSTITUTE(Paste_Here!R271, "br", "-"), "L", ""))), VALUE(SUBSTITUTE(SUBSTITUTE(Paste_Here!R271, "br", "-"), "L", "")) &gt;= 1095), "Yes", IF(AND(ISNUMBER(VALUE(SUBSTITUTE(SUBSTITUTE(Paste_Here!R271, "br", "-"), "L", ""))), VALUE(SUBSTITUTE(SUBSTITUTE(Paste_Here!R271, "br", "-"), "L", "")) &lt;= 1094), "No", "")), ""), "")</f>
        <v/>
      </c>
      <c r="BN271" s="66"/>
      <c r="BO271" s="76" t="str">
        <f>IFERROR(IF(B271&lt;&gt;"", IF(COUNTIF(INDEX(Paste_Here!Y$2:AB$850, MATCH(B271, Paste_Here!A$2:A$850, 0), 0), "yes") &gt; 0, "Yes", IF(COUNTIF(INDEX(Paste_Here!Y$2:AB$850, MATCH(B271, Paste_Here!A$2:A$850, 0), 0), "no") &gt; 0, "No", "")), ""), "")</f>
        <v/>
      </c>
      <c r="BP271" s="66"/>
      <c r="BQ271" s="76" t="str">
        <f>IFERROR(IF(B271&lt;&gt;"", IF(AND(ISNUMBER(VALUE(SUBSTITUTE(SUBSTITUTE(Paste_Here!U271, "em", "-"), "q", ""))), VALUE(SUBSTITUTE(SUBSTITUTE(Paste_Here!U271, "em", "-"), "q", "")) &gt;= 910), "Yes", IF(AND(ISNUMBER(VALUE(SUBSTITUTE(SUBSTITUTE(Paste_Here!U271, "em", "-"), "q", ""))), VALUE(SUBSTITUTE(SUBSTITUTE(Paste_Here!U271, "em", "-"), "q", "")) &lt;= 909), "No", "")), ""), "")</f>
        <v/>
      </c>
      <c r="BR271" s="66"/>
      <c r="BS271" s="76" t="str">
        <f>IFERROR(IF(B271&lt;&gt;"", IF(AND(INDEX(Paste_Here!X$2:X$850, MATCH(B271, Paste_Here!A$2:A$850, 0))&lt;&gt;"", ISNUMBER(VALUE(INDEX(Paste_Here!X$2:X$850, MATCH(B271, Paste_Here!A$2:A$850, 0))))), INDEX(Paste_Here!X$2:X$850, MATCH(B271, Paste_Here!A$2:A$850, 0)), ""), ""), "")</f>
        <v/>
      </c>
      <c r="BT271" s="66"/>
      <c r="BU271" s="76" t="str">
        <f>IFERROR(IF(B271&lt;&gt;"", IF(ISNUMBER(VALUE(INDEX(Paste_Here!G$2:G$850, MATCH(B271, Paste_Here!A$2:A$850, 0)))), IF(VALUE(INDEX(Paste_Here!G$2:G$850, MATCH(B271, Paste_Here!A$2:A$850, 0)))=0, "No", IF(AND(VALUE(INDEX(Paste_Here!G$2:G$850, MATCH(B271, Paste_Here!A$2:A$850, 0)))&gt;=1, VALUE(INDEX(Paste_Here!G$2:G$850, MATCH(B271, Paste_Here!A$2:A$850, 0)))&lt;=4), VALUE(INDEX(Paste_Here!G$2:G$850, MATCH(B271, Paste_Here!A$2:A$850, 0))), "")), ""), ""), "")</f>
        <v/>
      </c>
      <c r="BV271" s="66"/>
      <c r="BW271" s="76" t="str">
        <f>IFERROR(IF(B271&lt;&gt;"", IF(ISNUMBER(VALUE(INDEX(Paste_Here!H$2:H$850, MATCH(B271, Paste_Here!A$2:A$850, 0)))), IF(VALUE(INDEX(Paste_Here!H$2:H$850, MATCH(B271, Paste_Here!A$2:A$850, 0)))=0, "No", IF(AND(VALUE(INDEX(Paste_Here!H$2:H$850, MATCH(B271, Paste_Here!A$2:A$850, 0)))&gt;=1, VALUE(INDEX(Paste_Here!H$2:H$850, MATCH(B271, Paste_Here!A$2:A$850, 0)))&lt;=4), VALUE(INDEX(Paste_Here!H$2:H$850, MATCH(B271, Paste_Here!A$2:A$850, 0))), "")), ""), ""), "")</f>
        <v/>
      </c>
      <c r="BX271" s="66"/>
      <c r="BY271" s="76"/>
      <c r="BZ271" s="66"/>
      <c r="CA271" s="76"/>
      <c r="CB271" s="66"/>
      <c r="CC271" s="66"/>
      <c r="CD271" s="76" t="str">
        <f t="shared" si="37"/>
        <v/>
      </c>
      <c r="CE271" s="66"/>
      <c r="CF271" s="76" t="str">
        <f>IFERROR(IF(B271&lt;&gt;"", IF(AND(INDEX(Paste_Here!P$2:P$850, MATCH(B271, Paste_Here!A$2:A$850, 0))&lt;&gt;"", ISNUMBER(VALUE(INDEX(Paste_Here!P$2:P$850, MATCH(B271, Paste_Here!A$2:A$850, 0))))), INDEX(Paste_Here!P$2:P$850, MATCH(B271, Paste_Here!A$2:A$850, 0)), ""), ""), "")</f>
        <v/>
      </c>
      <c r="CG271" s="66"/>
      <c r="CH271" s="76" t="str">
        <f>IFERROR(IF(B271&lt;&gt;"", IF(ISNUMBER(SEARCH("highrisk", LOWER(INDEX(Paste_Here!Q$2:Q$850, MATCH(B271, Paste_Here!A$2:A$850, 0))))), "High Risk", IF(ISNUMBER(SEARCH("lowrisk", LOWER(INDEX(Paste_Here!Q$2:Q$850, MATCH(B271, Paste_Here!A$2:A$850, 0))))), "Low Risk", IF(ISNUMBER(SEARCH("somerisk", LOWER(INDEX(Paste_Here!Q$2:Q$850, MATCH(B271, Paste_Here!A$2:A$850, 0))))), "Some Risk", ""))), ""), "")</f>
        <v/>
      </c>
      <c r="CI271" s="66"/>
      <c r="CJ271" s="76" t="str">
        <f>IFERROR(IF(B271&lt;&gt;"", IF(AND(INDEX(Paste_Here!AA$2:AA$850, MATCH(B271, Paste_Here!A$2:A$850, 0))&lt;&gt;"", ISNUMBER(VALUE(INDEX(Paste_Here!AA$2:AA$850, MATCH(B271, Paste_Here!A$2:A$850, 0))))), INDEX(Paste_Here!AA$2:AA$850, MATCH(B271, Paste_Here!A$2:A$850, 0)), ""), ""), "")</f>
        <v/>
      </c>
      <c r="CK271" s="66"/>
      <c r="CL271" s="76" t="str">
        <f>IFERROR(IF(B271&lt;&gt;"", IF(LOWER(INDEX(Paste_Here!AB$2:AB$850, MATCH(B271, Paste_Here!A$2:A$850, 0)))="approaching expectations", "Approaching", IF(LOWER(INDEX(Paste_Here!AB$2:AB$850, MATCH(B271, Paste_Here!A$2:A$850, 0)))="met expectations", "Met", IF(LOWER(INDEX(Paste_Here!AB$2:AB$850, MATCH(B271, Paste_Here!A$2:A$850, 0)))="exceeded expectations", "Exceeded", IF(LOWER(INDEX(Paste_Here!AB$2:AB$850, MATCH(B271, Paste_Here!A$2:A$850, 0)))="below expectations", "Below", "")))), ""), "")</f>
        <v/>
      </c>
      <c r="CM271" s="66"/>
      <c r="CN271" s="76" t="str">
        <f>IFERROR(IF(B271&lt;&gt;"", IF(AND(INDEX(Paste_Here!AC$2:AC$850, MATCH(B271, Paste_Here!A$2:A$850, 0))&lt;&gt;"", ISNUMBER(VALUE(INDEX(Paste_Here!AC$2:AC$850, MATCH(B271, Paste_Here!A$2:A$850, 0))))), INDEX(Paste_Here!AC$2:AC$850, MATCH(B271, Paste_Here!A$2:A$850, 0)), ""), ""), "")</f>
        <v/>
      </c>
      <c r="CO271" s="66"/>
      <c r="CP271" s="76"/>
      <c r="CQ271" s="66"/>
      <c r="CR271" s="76"/>
      <c r="CS271" s="66"/>
      <c r="CT271" s="76"/>
      <c r="CU271" s="66"/>
      <c r="CV271" s="76"/>
      <c r="CW271" s="66"/>
      <c r="CX271" s="76"/>
      <c r="CY271" s="66"/>
      <c r="CZ271" s="66"/>
      <c r="DA271" s="76" t="str">
        <f t="shared" si="38"/>
        <v/>
      </c>
      <c r="DB271" s="66"/>
      <c r="DC271" s="76" t="str">
        <f>IFERROR(IF(B271&lt;&gt;"", IF(AND(INDEX(Paste_Here!V$2:V$850, MATCH(B271, Paste_Here!A$2:A$850, 0))&lt;&gt;"", ISNUMBER(VALUE(INDEX(Paste_Here!V$2:V$850, MATCH(B271, Paste_Here!A$2:A$850, 0))))), INDEX(Paste_Here!V$2:V$850, MATCH(B271, Paste_Here!A$2:A$850, 0)), ""), ""), "")</f>
        <v/>
      </c>
      <c r="DD271" s="66"/>
      <c r="DE271" s="76" t="str">
        <f>IFERROR(IF(B271&lt;&gt;"", IF(ISNUMBER(SEARCH("highrisk", LOWER(INDEX(Paste_Here!W$2:W$850, MATCH(B271, Paste_Here!A$2:A$850, 0))))), "High Risk", IF(ISNUMBER(SEARCH("lowrisk", LOWER(INDEX(Paste_Here!W$2:W$850, MATCH(B271, Paste_Here!A$2:A$850, 0))))), "Low Risk", IF(ISNUMBER(SEARCH("somerisk", LOWER(INDEX(Paste_Here!W$2:W$850, MATCH(B271, Paste_Here!A$2:A$850, 0))))), "Some Risk", ""))), ""), "")</f>
        <v/>
      </c>
      <c r="DF271" s="66"/>
      <c r="DG271" s="76" t="str">
        <f>IFERROR(IF(B271&lt;&gt;"", IF(AND(INDEX(Paste_Here!S$2:S$850, MATCH(B271, Paste_Here!A$2:A$850, 0))&lt;&gt;"", ISNUMBER(VALUE(INDEX(Paste_Here!S$2:S$850, MATCH(B271, Paste_Here!A$2:A$850, 0))))), INDEX(Paste_Here!S$2:S$850, MATCH(B271, Paste_Here!A$2:A$850, 0)), ""), ""), "")</f>
        <v/>
      </c>
      <c r="DH271" s="66"/>
      <c r="DI271" s="76" t="str">
        <f>IFERROR(IF(B271&lt;&gt;"", IF(ISNUMBER(SEARCH("highrisk", LOWER(INDEX(Paste_Here!T$2:T$850, MATCH(B271, Paste_Here!A$2:A$850, 0))))), "High Risk", IF(ISNUMBER(SEARCH("lowrisk", LOWER(INDEX(Paste_Here!T$2:T$850, MATCH(B271, Paste_Here!A$2:A$850, 0))))), "Low Risk", IF(ISNUMBER(SEARCH("somerisk", LOWER(INDEX(Paste_Here!T$2:T$850, MATCH(B271, Paste_Here!A$2:A$850, 0))))), "Some Risk", ""))), ""), "")</f>
        <v/>
      </c>
      <c r="DJ271" s="66"/>
      <c r="DK271" s="76" t="str">
        <f>IFERROR(IF(B271&lt;&gt;"", IF(AND(INDEX(Paste_Here!AD$2:AD$850, MATCH(B271, Paste_Here!A$2:A$850, 0))&lt;&gt;"", ISNUMBER(VALUE(INDEX(Paste_Here!AD$2:AD$850, MATCH(B271, Paste_Here!A$2:A$850, 0))))), INDEX(Paste_Here!AD$2:AD$850, MATCH(B271, Paste_Here!A$2:A$850, 0)), ""), ""), "")</f>
        <v/>
      </c>
      <c r="DL271" s="66"/>
      <c r="DM271" s="76" t="str">
        <f>IFERROR(IF(B271&lt;&gt;"", IF(LOWER(INDEX(Paste_Here!AE$2:AE$850, MATCH(B271, Paste_Here!A$2:A$850, 0)))="approaching expectations", "Approaching", IF(LOWER(INDEX(Paste_Here!AE$2:AE$850, MATCH(B271, Paste_Here!A$2:A$850, 0)))="met expectations", "Met", IF(LOWER(INDEX(Paste_Here!AE$2:AE$850, MATCH(B271, Paste_Here!A$2:A$850, 0)))="exceeded expectations", "Exceeded", IF(LOWER(INDEX(Paste_Here!AE$2:AE$850, MATCH(B271, Paste_Here!A$2:A$850, 0)))="below expectations", "Below", "")))), ""), "")</f>
        <v/>
      </c>
      <c r="DN271" s="66"/>
      <c r="DO271" s="76"/>
      <c r="DP271" s="66"/>
      <c r="DQ271" s="76"/>
      <c r="DR271" s="66"/>
      <c r="DS271" s="76"/>
      <c r="DT271" s="66"/>
      <c r="DU271" s="76"/>
      <c r="DV271" s="66"/>
      <c r="DW271" s="66"/>
      <c r="DX271" s="76" t="str">
        <f t="shared" si="39"/>
        <v/>
      </c>
      <c r="DY271" s="66"/>
      <c r="DZ271" s="76"/>
      <c r="EA271" s="66"/>
      <c r="EB271" s="76"/>
      <c r="EC271" s="66"/>
      <c r="ED271" s="76" t="str">
        <f>IFERROR(IF(B271&lt;&gt;"", IF(AND(INDEX(Paste_Here!AF$2:AF$850, MATCH(B271, Paste_Here!A$2:A$850, 0))&lt;&gt;"", ISNUMBER(VALUE(INDEX(Paste_Here!AF$2:AF$850, MATCH(B271, Paste_Here!A$2:A$850, 0))))), INDEX(Paste_Here!AF$2:AF$850, MATCH(B271, Paste_Here!A$2:A$850, 0)), ""), ""), "")</f>
        <v/>
      </c>
      <c r="EE271" s="66"/>
      <c r="EF271" s="76"/>
      <c r="EG271" s="66"/>
      <c r="EH271" s="76"/>
      <c r="EI271" s="66"/>
      <c r="EJ271" s="76" t="str">
        <f>IFERROR(IF(B271&lt;&gt;"", IF(AND(INDEX(Paste_Here!AG$2:AG$850, MATCH(B271, Paste_Here!A$2:A$850, 0))&lt;&gt;"", ISNUMBER(VALUE(INDEX(Paste_Here!AG$2:AG$850, MATCH(B271, Paste_Here!A$2:A$850, 0))))), INDEX(Paste_Here!AG$2:AG$850, MATCH(B271, Paste_Here!A$2:A$850, 0)), ""), ""), "")</f>
        <v/>
      </c>
      <c r="EK271" s="66"/>
      <c r="EL271" s="76"/>
      <c r="EM271" s="66"/>
      <c r="EN271" s="76"/>
      <c r="EO271" s="66"/>
      <c r="EP271" s="76"/>
      <c r="EQ271" s="66"/>
      <c r="ER271" s="76"/>
      <c r="ES271" s="66"/>
      <c r="ET271" s="66"/>
      <c r="EU271" s="76"/>
      <c r="EV271" s="66"/>
      <c r="EW271" s="76"/>
      <c r="EX271" s="66"/>
      <c r="EY271" s="76"/>
      <c r="EZ271" s="66"/>
      <c r="FA271" s="76"/>
      <c r="FB271" s="66"/>
      <c r="FC271" s="76"/>
      <c r="FD271" s="66"/>
      <c r="FE271" s="76"/>
      <c r="FF271" s="66"/>
      <c r="FG271" s="76"/>
      <c r="FH271" s="66"/>
      <c r="FI271" s="76"/>
      <c r="FJ271" s="66"/>
      <c r="FK271" s="76"/>
      <c r="FL271" s="66"/>
      <c r="FM271" s="76"/>
      <c r="FN271" s="66"/>
      <c r="FO271" s="76"/>
      <c r="FP271" s="66"/>
      <c r="FQ271" s="76"/>
      <c r="FR271" s="66"/>
      <c r="FS271" s="76"/>
      <c r="FT271" s="66"/>
      <c r="FU271" s="76"/>
      <c r="FV271" s="66"/>
      <c r="FW271" s="76"/>
      <c r="FX271" s="66"/>
      <c r="FY271" s="76"/>
      <c r="FZ271" s="66"/>
      <c r="GA271" s="76"/>
      <c r="GB271" s="66"/>
      <c r="GC271" s="76"/>
      <c r="GD271" s="66"/>
      <c r="GE271" s="76"/>
      <c r="GF271" s="66"/>
      <c r="GG271" s="76"/>
      <c r="GH271" s="66"/>
      <c r="GI271" s="76"/>
      <c r="GJ271" s="66"/>
      <c r="GK271" s="76"/>
      <c r="GL271" s="66"/>
      <c r="GM271" s="76"/>
      <c r="GN271" s="66"/>
      <c r="GO271" s="76"/>
      <c r="GP271" s="66"/>
      <c r="GQ271" s="76"/>
      <c r="GR271" s="66"/>
      <c r="GS271" s="76"/>
      <c r="GT271" s="66"/>
      <c r="GU271" s="76"/>
      <c r="GV271" s="66"/>
      <c r="GW271" s="76"/>
      <c r="GX271" s="66"/>
      <c r="GY271" s="76"/>
      <c r="GZ271" s="66"/>
      <c r="HA271" s="76"/>
      <c r="HB271" s="66"/>
      <c r="HC271" s="76"/>
      <c r="HD271" s="66"/>
      <c r="HE271" s="76"/>
      <c r="HF271" s="66"/>
      <c r="HG271" s="76"/>
      <c r="HH271" s="66"/>
      <c r="HI271" s="76"/>
      <c r="HJ271" s="66"/>
      <c r="HK271" s="76"/>
      <c r="HL271" s="66"/>
      <c r="HM271" s="76"/>
      <c r="HN271" s="66"/>
      <c r="HO271" s="76"/>
      <c r="HP271" s="66"/>
      <c r="HQ271" s="76"/>
      <c r="HR271" s="66"/>
      <c r="HS271" s="76"/>
      <c r="HT271" s="66"/>
      <c r="HU271" s="76"/>
      <c r="HV271" s="66"/>
      <c r="HW271" s="76"/>
      <c r="HX271" s="66"/>
      <c r="HY271" s="76"/>
      <c r="HZ271" s="66"/>
      <c r="IA271" s="76"/>
      <c r="IB271" s="66"/>
      <c r="IC271" s="76"/>
      <c r="ID271" s="66"/>
      <c r="IE271" s="76"/>
      <c r="IF271" s="66"/>
      <c r="IG271" s="76"/>
      <c r="IH271" s="66"/>
      <c r="II271" s="76"/>
      <c r="IJ271" s="66"/>
      <c r="IK271" s="76"/>
      <c r="IL271" s="66"/>
      <c r="IM271" s="76"/>
      <c r="IN271" s="66"/>
      <c r="IO271" s="76"/>
      <c r="IP271" s="66"/>
      <c r="IQ271" s="76"/>
      <c r="IR271" s="66"/>
      <c r="IS271" s="76"/>
      <c r="IT271" s="66"/>
      <c r="IU271" s="76"/>
      <c r="IV271" s="66"/>
      <c r="IW271" s="76"/>
      <c r="IX271" s="66"/>
      <c r="IY271" s="76"/>
      <c r="IZ271" s="66"/>
      <c r="JA271" s="76"/>
      <c r="JB271" s="66"/>
      <c r="JC271" s="76"/>
      <c r="JD271" s="66"/>
      <c r="JE271" s="76"/>
      <c r="JF271" s="66"/>
      <c r="JG271" s="76"/>
      <c r="JH271" s="66"/>
      <c r="JI271" s="76"/>
      <c r="JJ271" s="66"/>
      <c r="JK271" s="76"/>
      <c r="JL271" s="66"/>
      <c r="JM271" s="76"/>
      <c r="JN271" s="66"/>
      <c r="JO271" s="76"/>
      <c r="JP271" s="66"/>
      <c r="JQ271" s="76"/>
      <c r="JR271" s="66"/>
      <c r="JS271" s="76"/>
      <c r="JT271" s="66"/>
      <c r="JU271" s="76"/>
      <c r="JV271" s="66"/>
      <c r="JW271" s="76"/>
      <c r="JX271" s="66"/>
      <c r="JY271" s="76"/>
      <c r="JZ271" s="66"/>
      <c r="KA271" s="76"/>
      <c r="KB271" s="66"/>
      <c r="KC271" s="76"/>
      <c r="KD271" s="66"/>
      <c r="KE271" s="76"/>
      <c r="KF271" s="66"/>
      <c r="KG271" s="76"/>
      <c r="KH271" s="66"/>
      <c r="KI271" s="76"/>
      <c r="KJ271" s="66"/>
      <c r="KK271" s="76"/>
      <c r="KL271" s="66"/>
      <c r="KM271" s="76"/>
      <c r="KN271" s="66"/>
      <c r="KO271" s="76"/>
      <c r="KP271" s="66"/>
      <c r="KQ271" s="76"/>
      <c r="KR271" s="66"/>
      <c r="KS271" s="76"/>
      <c r="KT271" s="66"/>
      <c r="KU271" s="76"/>
      <c r="KV271" s="66"/>
      <c r="KW271" s="76"/>
      <c r="KX271" s="66"/>
      <c r="KY271" s="76"/>
      <c r="KZ271" s="66"/>
      <c r="LA271" s="76"/>
      <c r="LB271" s="66"/>
      <c r="LC271" s="76"/>
      <c r="LD271" s="66"/>
      <c r="LE271" s="76"/>
      <c r="LF271" s="66"/>
      <c r="LG271" s="76"/>
      <c r="LH271" s="66"/>
      <c r="LI271" s="76"/>
      <c r="LJ271" s="66"/>
      <c r="LK271" s="76"/>
      <c r="LL271" s="66"/>
      <c r="LM271" s="76"/>
      <c r="LN271" s="66"/>
      <c r="LO271" s="76"/>
      <c r="LP271" s="66"/>
      <c r="LQ271" s="76"/>
      <c r="LR271" s="66"/>
      <c r="LS271" s="76"/>
      <c r="LT271" s="66"/>
      <c r="LU271" s="76"/>
      <c r="LV271" s="66"/>
      <c r="LW271" s="76"/>
      <c r="LX271" s="66"/>
      <c r="LY271" s="76"/>
      <c r="LZ271" s="66"/>
      <c r="MA271" s="76"/>
      <c r="MB271" s="66"/>
      <c r="MC271" s="76"/>
      <c r="MD271" s="66"/>
      <c r="MG271" s="1" t="str" cm="1">
        <f t="array" ref="MG271">IFERROR(INDEX(Paste_Here!$B$2:$B$850, MATCH(0, COUNTIF(MG$4:MG270, Paste_Here!$B$2:$B$850) + IF(Paste_Here!$B$2:$B$850="", 1, 0), 0)), "")</f>
        <v/>
      </c>
      <c r="MH271" s="1" t="str">
        <f>IF(MG271&lt;&gt;"", INDEX(Paste_Here!$A$2:$A$850, MATCH(MG271, Paste_Here!$B$2:$B$850, 0)), "")</f>
        <v/>
      </c>
      <c r="MI271" s="1" t="str">
        <f t="shared" si="40"/>
        <v/>
      </c>
      <c r="MJ271" s="1" t="str" cm="1">
        <f t="array" ref="MJ271">IFERROR(INDEX($MI$5:$MI$850, MATCH(SMALL(IF($MI$5:$MI$850&lt;&gt;"", COUNTIF($MI$5:$MI$850, "&lt;"&amp;$MI$5:$MI$850)+1), ROW()-ROW($MJ$5)+1), COUNTIF($MI$5:$MI$850, "&lt;"&amp;$MI$5:$MI$850)+1, 0)), "")</f>
        <v/>
      </c>
    </row>
    <row r="272" spans="1:348">
      <c r="A272" s="66"/>
      <c r="B272" s="76" t="str">
        <f t="shared" si="33"/>
        <v/>
      </c>
      <c r="C272" s="66"/>
      <c r="D272" s="76" t="str">
        <f>IFERROR(IF(B272&lt;&gt;"", IF(AND(INDEX(Paste_Here!B$2:B$850, MATCH(B272, Paste_Here!A$2:A$850, 0))&lt;&gt;"", ISNUMBER(VALUE(INDEX(Paste_Here!B$2:B$850, MATCH(B272, Paste_Here!A$2:A$850, 0))))), INDEX(Paste_Here!B$2:B$850, MATCH(B272, Paste_Here!A$2:A$850, 0)), ""), ""), "")</f>
        <v/>
      </c>
      <c r="E272" s="66"/>
      <c r="F272" s="76" t="str">
        <f>IFERROR(IF(B272&lt;&gt;"", IF(ISTEXT(INDEX(Paste_Here!K$2:K$850, MATCH(B272, Paste_Here!A$2:A$850, 0))), INDEX(Paste_Here!K$2:K$850, MATCH(B272, Paste_Here!A$2:A$850, 0)), ""), ""), "")</f>
        <v/>
      </c>
      <c r="G272" s="66"/>
      <c r="H272" s="76" t="str">
        <f>IFERROR(IF(B272&lt;&gt;"", IF(ISTEXT(INDEX(Paste_Here!C$2:C$850, MATCH(B272, Paste_Here!A$2:A$850, 0))), INDEX(Paste_Here!C$2:C$850, MATCH(B272, Paste_Here!A$2:A$850, 0)), ""), ""), "")</f>
        <v/>
      </c>
      <c r="I272" s="66"/>
      <c r="J272" s="76" t="str">
        <f>IFERROR(IF(B272&lt;&gt;"", IF(ISNUMBER(SEARCH("s", LOWER(INDEX(Paste_Here!M$2:M$850, MATCH(B272, Paste_Here!A$2:A$850, 0))))), "Yes", IF(INDEX(Paste_Here!M$2:M$850, MATCH(B272, Paste_Here!A$2:A$850, 0))&lt;&gt;"", "No", "")), ""), "")</f>
        <v/>
      </c>
      <c r="K272" s="66"/>
      <c r="L272" s="76" t="str">
        <f>IFERROR(IF(B272&lt;&gt;"", IF(ISNUMBER(SEARCH("yes", LOWER(INDEX(Paste_Here!E$2:E$850, MATCH(B272, Paste_Here!A$2:A$850, 0))))), "Yes", IF(ISNUMBER(SEARCH("no", LOWER(INDEX(Paste_Here!E$2:E$850, MATCH(B272, Paste_Here!A$2:A$850, 0))))), "No", "")), ""), "")</f>
        <v/>
      </c>
      <c r="M272" s="66"/>
      <c r="N272" s="76" t="str">
        <f>IFERROR(IF(B272&lt;&gt;"", IF(ISNUMBER(SEARCH("yes", LOWER(INDEX(Paste_Here!F$2:F$850, MATCH(B272, Paste_Here!A$2:A$850, 0))))), "Yes", IF(ISNUMBER(SEARCH("no", LOWER(INDEX(Paste_Here!F$2:F$850, MATCH(B272, Paste_Here!A$2:A$850, 0))))), "No", "")), ""), "")</f>
        <v/>
      </c>
      <c r="O272" s="66"/>
      <c r="P272" s="76" t="str">
        <f>IFERROR(IF(B272&lt;&gt;"", IF(ISNUMBER(SEARCH("yes", LOWER(INDEX(Paste_Here!L$2:L$850, MATCH(B272, Paste_Here!A$2:A$850, 0))))), "Yes", IF(ISNUMBER(SEARCH("no", LOWER(INDEX(Paste_Here!L$2:L$850, MATCH(B272, Paste_Here!A$2:A$850, 0))))), "No", "")), ""), "")</f>
        <v/>
      </c>
      <c r="Q272" s="66"/>
      <c r="R272" s="76" t="str">
        <f>IFERROR(IF(B272&lt;&gt;"", IF(ISNUMBER(SEARCH("transitional 2", LOWER(INDEX(Paste_Here!D$2:D$850, MATCH(B272, Paste_Here!A$2:A$850, 0))))), "T2", IF(ISNUMBER(SEARCH("transitional 1", LOWER(INDEX(Paste_Here!D$2:D$850, MATCH(B272, Paste_Here!A$2:A$850, 0))))), "T1", IF(ISNUMBER(SEARCH("waived ell services", LOWER(INDEX(Paste_Here!D$2:D$850, MATCH(B272, Paste_Here!A$2:A$850, 0))))), "W", IF(ISNUMBER(SEARCH("english language learner", LOWER(INDEX(Paste_Here!D$2:D$850, MATCH(B272, Paste_Here!A$2:A$850, 0))))), "L", "")))), ""), "")</f>
        <v/>
      </c>
      <c r="S272" s="66"/>
      <c r="T272" s="76" t="str">
        <f>IFERROR(IF(B272&lt;&gt;"", IF(ISNUMBER(SEARCH("yes", LOWER(INDEX(Paste_Here!I$2:I$850, MATCH(B272, Paste_Here!A$2:A$850, 0))))), "Yes", IF(ISNUMBER(SEARCH("no", LOWER(INDEX(Paste_Here!I$2:I$850, MATCH(B272, Paste_Here!A$2:A$850, 0))))), "No", "")), ""), "")</f>
        <v/>
      </c>
      <c r="U272" s="66"/>
      <c r="V272" s="76" t="str">
        <f>IFERROR(IF(B272&lt;&gt;"", IF(ISTEXT(INDEX(Paste_Here!J$2:J$850, MATCH(B272, Paste_Here!A$2:A$850, 0))), VALUE(INDEX(Paste_Here!J$2:J$850, MATCH(B272, Paste_Here!A$2:A$850, 0))), ""), ""), "")</f>
        <v/>
      </c>
      <c r="W272" s="66"/>
      <c r="X272" s="66"/>
      <c r="Y272" s="76" t="str">
        <f t="shared" si="34"/>
        <v/>
      </c>
      <c r="Z272" s="66"/>
      <c r="AA272" s="76" t="str">
        <f>IFERROR(IF(B272&lt;&gt;"", IF(AND(INDEX(Paste_Here!AI$2:AI$850, MATCH(B272, Paste_Here!A$2:A$850, 0))&lt;&gt;"", ISNUMBER(VALUE(INDEX(Paste_Here!AI$2:AI$850, MATCH(B272, Paste_Here!A$2:A$850, 0))))), INDEX(Paste_Here!AI$2:AI$850, MATCH(B272, Paste_Here!A$2:A$850, 0)), ""), ""), "")</f>
        <v/>
      </c>
      <c r="AB272" s="66"/>
      <c r="AC272" s="76" t="str">
        <f>IFERROR(IF(B272&lt;&gt;"", IF(AND(INDEX(Paste_Here!AJ$2:AJ$850, MATCH(B272, Paste_Here!A$2:A$850, 0))&lt;&gt;"", ISNUMBER(VALUE(INDEX(Paste_Here!AJ$2:AJ$850, MATCH(B272, Paste_Here!A$2:A$850, 0))))), INDEX(Paste_Here!AJ$2:AJ$850, MATCH(B272, Paste_Here!A$2:A$850, 0)), ""), ""), "")</f>
        <v/>
      </c>
      <c r="AD272" s="66"/>
      <c r="AE272" s="76" t="str">
        <f>IFERROR(IF(B272&lt;&gt;"", IF(AND(INDEX(Paste_Here!AK$2:AK$850, MATCH(B272, Paste_Here!A$2:A$850, 0))&lt;&gt;"", ISNUMBER(VALUE(INDEX(Paste_Here!AK$2:AK$850, MATCH(B272, Paste_Here!A$2:A$850, 0))))), INDEX(Paste_Here!AK$2:AK$850, MATCH(B272, Paste_Here!A$2:A$850, 0)), ""), ""), "")</f>
        <v/>
      </c>
      <c r="AF272" s="66"/>
      <c r="AG272" s="76" t="str">
        <f>IFERROR(IF(B272&lt;&gt;"", IF(AND(INDEX(Paste_Here!AL$2:AL$850, MATCH(B272, Paste_Here!A$2:A$850, 0))&lt;&gt;"", ISNUMBER(VALUE(INDEX(Paste_Here!AL$2:AL$850, MATCH(B272, Paste_Here!A$2:A$850, 0))))), INDEX(Paste_Here!AL$2:AL$850, MATCH(B272, Paste_Here!A$2:A$850, 0)), ""), ""), "")</f>
        <v/>
      </c>
      <c r="AH272" s="66"/>
      <c r="AI272" s="76" t="str">
        <f>IFERROR(IF(B272&lt;&gt;"", IF(AND(INDEX(Paste_Here!AH$2:AH$850, MATCH(B272, Paste_Here!A$2:A$850, 0))&lt;&gt;"", ISNUMBER(VALUE(INDEX(Paste_Here!AH$2:AH$850, MATCH(B272, Paste_Here!A$2:A$850, 0))))), IF(VALUE(INDEX(Paste_Here!AH$2:AH$850, MATCH(B272, Paste_Here!A$2:A$850, 0)))=0, "", INDEX(Paste_Here!AH$2:AH$850, MATCH(B272, Paste_Here!A$2:A$850, 0))), ""), ""), "")</f>
        <v/>
      </c>
      <c r="AJ272" s="66"/>
      <c r="AK272" s="76" t="str">
        <f>IFERROR(IF(B272&lt;&gt;"", IF(AND(INDEX(Paste_Here!N$2:N$850, MATCH(B272, Paste_Here!A$2:A$850, 0))&lt;&gt;"", ISNUMBER(VALUE(INDEX(Paste_Here!N$2:N$850, MATCH(B272, Paste_Here!A$2:A$850, 0))))), INDEX(Paste_Here!N$2:N$850, MATCH(B272, Paste_Here!A$2:A$850, 0)), ""), ""), "")</f>
        <v/>
      </c>
      <c r="AL272" s="66"/>
      <c r="AM272" s="76" t="str">
        <f>IFERROR(IF(B272&lt;&gt;"", IF(AND(INDEX(Paste_Here!O$2:O$850, MATCH(B272, Paste_Here!A$2:A$850, 0))&lt;&gt;"", ISNUMBER(VALUE(INDEX(Paste_Here!O$2:O$850, MATCH(B272, Paste_Here!A$2:A$850, 0))))), INDEX(Paste_Here!O$2:O$850, MATCH(B272, Paste_Here!A$2:A$850, 0)), ""), ""), "")</f>
        <v/>
      </c>
      <c r="AN272" s="66"/>
      <c r="AO272" s="76"/>
      <c r="AP272" s="66"/>
      <c r="AQ272" s="76"/>
      <c r="AR272" s="66"/>
      <c r="AS272" s="76"/>
      <c r="AT272" s="66"/>
      <c r="AU272" s="66"/>
      <c r="AV272" s="76" t="str">
        <f t="shared" si="35"/>
        <v/>
      </c>
      <c r="AW272" s="66"/>
      <c r="AX272" s="76" t="str">
        <f>IFERROR(IF(B272&lt;&gt;"", IF(ISNUMBER(SEARCH("Revealed-Potential (Primary Focus)", LOWER(INDEX(Paste_Here!Z$2:Z$850, MATCH(B272, Paste_Here!A$2:A$850, 0))))), "Rev-Potential: Prim", IF(ISNUMBER(SEARCH("Revealed-Potential (Secondary Focus)", LOWER(INDEX(Paste_Here!Z$2:Z$850, MATCH(B272, Paste_Here!A$2:A$850, 0))))), "Rev-Potential: Sec", IF(ISNUMBER(SEARCH("Monitoring", LOWER(INDEX(Paste_Here!Z$2:Z$850, MATCH(B272, Paste_Here!A$2:A$850, 0))))), "Monitoring", IF(ISNUMBER(SEARCH("At-Promise (Secondary Focus)", LOWER(INDEX(Paste_Here!Z$2:Z$850, MATCH(B272, Paste_Here!A$2:A$850, 0))))), "At-Promise: Sec", IF(ISNUMBER(SEARCH("At-Promise (Primary Focus)", LOWER(INDEX(Paste_Here!Z$2:Z$850, MATCH(B272, Paste_Here!A$2:A$850, 0))))), "At-Promise: Prim", ""))))), ""), "")</f>
        <v/>
      </c>
      <c r="AY272" s="66"/>
      <c r="AZ272" s="76"/>
      <c r="BA272" s="66"/>
      <c r="BB272" s="76"/>
      <c r="BC272" s="66"/>
      <c r="BD272" s="76"/>
      <c r="BE272" s="66"/>
      <c r="BF272" s="76"/>
      <c r="BG272" s="66"/>
      <c r="BH272" s="76"/>
      <c r="BI272" s="66"/>
      <c r="BJ272" s="66"/>
      <c r="BK272" s="76" t="str">
        <f t="shared" si="36"/>
        <v/>
      </c>
      <c r="BL272" s="66"/>
      <c r="BM272" s="76" t="str">
        <f>IFERROR(IF(B272&lt;&gt;"", IF(AND(ISNUMBER(VALUE(SUBSTITUTE(SUBSTITUTE(Paste_Here!R272, "br", "-"), "L", ""))), VALUE(SUBSTITUTE(SUBSTITUTE(Paste_Here!R272, "br", "-"), "L", "")) &gt;= 1095), "Yes", IF(AND(ISNUMBER(VALUE(SUBSTITUTE(SUBSTITUTE(Paste_Here!R272, "br", "-"), "L", ""))), VALUE(SUBSTITUTE(SUBSTITUTE(Paste_Here!R272, "br", "-"), "L", "")) &lt;= 1094), "No", "")), ""), "")</f>
        <v/>
      </c>
      <c r="BN272" s="66"/>
      <c r="BO272" s="76" t="str">
        <f>IFERROR(IF(B272&lt;&gt;"", IF(COUNTIF(INDEX(Paste_Here!Y$2:AB$850, MATCH(B272, Paste_Here!A$2:A$850, 0), 0), "yes") &gt; 0, "Yes", IF(COUNTIF(INDEX(Paste_Here!Y$2:AB$850, MATCH(B272, Paste_Here!A$2:A$850, 0), 0), "no") &gt; 0, "No", "")), ""), "")</f>
        <v/>
      </c>
      <c r="BP272" s="66"/>
      <c r="BQ272" s="76" t="str">
        <f>IFERROR(IF(B272&lt;&gt;"", IF(AND(ISNUMBER(VALUE(SUBSTITUTE(SUBSTITUTE(Paste_Here!U272, "em", "-"), "q", ""))), VALUE(SUBSTITUTE(SUBSTITUTE(Paste_Here!U272, "em", "-"), "q", "")) &gt;= 910), "Yes", IF(AND(ISNUMBER(VALUE(SUBSTITUTE(SUBSTITUTE(Paste_Here!U272, "em", "-"), "q", ""))), VALUE(SUBSTITUTE(SUBSTITUTE(Paste_Here!U272, "em", "-"), "q", "")) &lt;= 909), "No", "")), ""), "")</f>
        <v/>
      </c>
      <c r="BR272" s="66"/>
      <c r="BS272" s="76" t="str">
        <f>IFERROR(IF(B272&lt;&gt;"", IF(AND(INDEX(Paste_Here!X$2:X$850, MATCH(B272, Paste_Here!A$2:A$850, 0))&lt;&gt;"", ISNUMBER(VALUE(INDEX(Paste_Here!X$2:X$850, MATCH(B272, Paste_Here!A$2:A$850, 0))))), INDEX(Paste_Here!X$2:X$850, MATCH(B272, Paste_Here!A$2:A$850, 0)), ""), ""), "")</f>
        <v/>
      </c>
      <c r="BT272" s="66"/>
      <c r="BU272" s="76" t="str">
        <f>IFERROR(IF(B272&lt;&gt;"", IF(ISNUMBER(VALUE(INDEX(Paste_Here!G$2:G$850, MATCH(B272, Paste_Here!A$2:A$850, 0)))), IF(VALUE(INDEX(Paste_Here!G$2:G$850, MATCH(B272, Paste_Here!A$2:A$850, 0)))=0, "No", IF(AND(VALUE(INDEX(Paste_Here!G$2:G$850, MATCH(B272, Paste_Here!A$2:A$850, 0)))&gt;=1, VALUE(INDEX(Paste_Here!G$2:G$850, MATCH(B272, Paste_Here!A$2:A$850, 0)))&lt;=4), VALUE(INDEX(Paste_Here!G$2:G$850, MATCH(B272, Paste_Here!A$2:A$850, 0))), "")), ""), ""), "")</f>
        <v/>
      </c>
      <c r="BV272" s="66"/>
      <c r="BW272" s="76" t="str">
        <f>IFERROR(IF(B272&lt;&gt;"", IF(ISNUMBER(VALUE(INDEX(Paste_Here!H$2:H$850, MATCH(B272, Paste_Here!A$2:A$850, 0)))), IF(VALUE(INDEX(Paste_Here!H$2:H$850, MATCH(B272, Paste_Here!A$2:A$850, 0)))=0, "No", IF(AND(VALUE(INDEX(Paste_Here!H$2:H$850, MATCH(B272, Paste_Here!A$2:A$850, 0)))&gt;=1, VALUE(INDEX(Paste_Here!H$2:H$850, MATCH(B272, Paste_Here!A$2:A$850, 0)))&lt;=4), VALUE(INDEX(Paste_Here!H$2:H$850, MATCH(B272, Paste_Here!A$2:A$850, 0))), "")), ""), ""), "")</f>
        <v/>
      </c>
      <c r="BX272" s="66"/>
      <c r="BY272" s="76"/>
      <c r="BZ272" s="66"/>
      <c r="CA272" s="76"/>
      <c r="CB272" s="66"/>
      <c r="CC272" s="66"/>
      <c r="CD272" s="76" t="str">
        <f t="shared" si="37"/>
        <v/>
      </c>
      <c r="CE272" s="66"/>
      <c r="CF272" s="76" t="str">
        <f>IFERROR(IF(B272&lt;&gt;"", IF(AND(INDEX(Paste_Here!P$2:P$850, MATCH(B272, Paste_Here!A$2:A$850, 0))&lt;&gt;"", ISNUMBER(VALUE(INDEX(Paste_Here!P$2:P$850, MATCH(B272, Paste_Here!A$2:A$850, 0))))), INDEX(Paste_Here!P$2:P$850, MATCH(B272, Paste_Here!A$2:A$850, 0)), ""), ""), "")</f>
        <v/>
      </c>
      <c r="CG272" s="66"/>
      <c r="CH272" s="76" t="str">
        <f>IFERROR(IF(B272&lt;&gt;"", IF(ISNUMBER(SEARCH("highrisk", LOWER(INDEX(Paste_Here!Q$2:Q$850, MATCH(B272, Paste_Here!A$2:A$850, 0))))), "High Risk", IF(ISNUMBER(SEARCH("lowrisk", LOWER(INDEX(Paste_Here!Q$2:Q$850, MATCH(B272, Paste_Here!A$2:A$850, 0))))), "Low Risk", IF(ISNUMBER(SEARCH("somerisk", LOWER(INDEX(Paste_Here!Q$2:Q$850, MATCH(B272, Paste_Here!A$2:A$850, 0))))), "Some Risk", ""))), ""), "")</f>
        <v/>
      </c>
      <c r="CI272" s="66"/>
      <c r="CJ272" s="76" t="str">
        <f>IFERROR(IF(B272&lt;&gt;"", IF(AND(INDEX(Paste_Here!AA$2:AA$850, MATCH(B272, Paste_Here!A$2:A$850, 0))&lt;&gt;"", ISNUMBER(VALUE(INDEX(Paste_Here!AA$2:AA$850, MATCH(B272, Paste_Here!A$2:A$850, 0))))), INDEX(Paste_Here!AA$2:AA$850, MATCH(B272, Paste_Here!A$2:A$850, 0)), ""), ""), "")</f>
        <v/>
      </c>
      <c r="CK272" s="66"/>
      <c r="CL272" s="76" t="str">
        <f>IFERROR(IF(B272&lt;&gt;"", IF(LOWER(INDEX(Paste_Here!AB$2:AB$850, MATCH(B272, Paste_Here!A$2:A$850, 0)))="approaching expectations", "Approaching", IF(LOWER(INDEX(Paste_Here!AB$2:AB$850, MATCH(B272, Paste_Here!A$2:A$850, 0)))="met expectations", "Met", IF(LOWER(INDEX(Paste_Here!AB$2:AB$850, MATCH(B272, Paste_Here!A$2:A$850, 0)))="exceeded expectations", "Exceeded", IF(LOWER(INDEX(Paste_Here!AB$2:AB$850, MATCH(B272, Paste_Here!A$2:A$850, 0)))="below expectations", "Below", "")))), ""), "")</f>
        <v/>
      </c>
      <c r="CM272" s="66"/>
      <c r="CN272" s="76" t="str">
        <f>IFERROR(IF(B272&lt;&gt;"", IF(AND(INDEX(Paste_Here!AC$2:AC$850, MATCH(B272, Paste_Here!A$2:A$850, 0))&lt;&gt;"", ISNUMBER(VALUE(INDEX(Paste_Here!AC$2:AC$850, MATCH(B272, Paste_Here!A$2:A$850, 0))))), INDEX(Paste_Here!AC$2:AC$850, MATCH(B272, Paste_Here!A$2:A$850, 0)), ""), ""), "")</f>
        <v/>
      </c>
      <c r="CO272" s="66"/>
      <c r="CP272" s="76"/>
      <c r="CQ272" s="66"/>
      <c r="CR272" s="76"/>
      <c r="CS272" s="66"/>
      <c r="CT272" s="76"/>
      <c r="CU272" s="66"/>
      <c r="CV272" s="76"/>
      <c r="CW272" s="66"/>
      <c r="CX272" s="76"/>
      <c r="CY272" s="66"/>
      <c r="CZ272" s="66"/>
      <c r="DA272" s="76" t="str">
        <f t="shared" si="38"/>
        <v/>
      </c>
      <c r="DB272" s="66"/>
      <c r="DC272" s="76" t="str">
        <f>IFERROR(IF(B272&lt;&gt;"", IF(AND(INDEX(Paste_Here!V$2:V$850, MATCH(B272, Paste_Here!A$2:A$850, 0))&lt;&gt;"", ISNUMBER(VALUE(INDEX(Paste_Here!V$2:V$850, MATCH(B272, Paste_Here!A$2:A$850, 0))))), INDEX(Paste_Here!V$2:V$850, MATCH(B272, Paste_Here!A$2:A$850, 0)), ""), ""), "")</f>
        <v/>
      </c>
      <c r="DD272" s="66"/>
      <c r="DE272" s="76" t="str">
        <f>IFERROR(IF(B272&lt;&gt;"", IF(ISNUMBER(SEARCH("highrisk", LOWER(INDEX(Paste_Here!W$2:W$850, MATCH(B272, Paste_Here!A$2:A$850, 0))))), "High Risk", IF(ISNUMBER(SEARCH("lowrisk", LOWER(INDEX(Paste_Here!W$2:W$850, MATCH(B272, Paste_Here!A$2:A$850, 0))))), "Low Risk", IF(ISNUMBER(SEARCH("somerisk", LOWER(INDEX(Paste_Here!W$2:W$850, MATCH(B272, Paste_Here!A$2:A$850, 0))))), "Some Risk", ""))), ""), "")</f>
        <v/>
      </c>
      <c r="DF272" s="66"/>
      <c r="DG272" s="76" t="str">
        <f>IFERROR(IF(B272&lt;&gt;"", IF(AND(INDEX(Paste_Here!S$2:S$850, MATCH(B272, Paste_Here!A$2:A$850, 0))&lt;&gt;"", ISNUMBER(VALUE(INDEX(Paste_Here!S$2:S$850, MATCH(B272, Paste_Here!A$2:A$850, 0))))), INDEX(Paste_Here!S$2:S$850, MATCH(B272, Paste_Here!A$2:A$850, 0)), ""), ""), "")</f>
        <v/>
      </c>
      <c r="DH272" s="66"/>
      <c r="DI272" s="76" t="str">
        <f>IFERROR(IF(B272&lt;&gt;"", IF(ISNUMBER(SEARCH("highrisk", LOWER(INDEX(Paste_Here!T$2:T$850, MATCH(B272, Paste_Here!A$2:A$850, 0))))), "High Risk", IF(ISNUMBER(SEARCH("lowrisk", LOWER(INDEX(Paste_Here!T$2:T$850, MATCH(B272, Paste_Here!A$2:A$850, 0))))), "Low Risk", IF(ISNUMBER(SEARCH("somerisk", LOWER(INDEX(Paste_Here!T$2:T$850, MATCH(B272, Paste_Here!A$2:A$850, 0))))), "Some Risk", ""))), ""), "")</f>
        <v/>
      </c>
      <c r="DJ272" s="66"/>
      <c r="DK272" s="76" t="str">
        <f>IFERROR(IF(B272&lt;&gt;"", IF(AND(INDEX(Paste_Here!AD$2:AD$850, MATCH(B272, Paste_Here!A$2:A$850, 0))&lt;&gt;"", ISNUMBER(VALUE(INDEX(Paste_Here!AD$2:AD$850, MATCH(B272, Paste_Here!A$2:A$850, 0))))), INDEX(Paste_Here!AD$2:AD$850, MATCH(B272, Paste_Here!A$2:A$850, 0)), ""), ""), "")</f>
        <v/>
      </c>
      <c r="DL272" s="66"/>
      <c r="DM272" s="76" t="str">
        <f>IFERROR(IF(B272&lt;&gt;"", IF(LOWER(INDEX(Paste_Here!AE$2:AE$850, MATCH(B272, Paste_Here!A$2:A$850, 0)))="approaching expectations", "Approaching", IF(LOWER(INDEX(Paste_Here!AE$2:AE$850, MATCH(B272, Paste_Here!A$2:A$850, 0)))="met expectations", "Met", IF(LOWER(INDEX(Paste_Here!AE$2:AE$850, MATCH(B272, Paste_Here!A$2:A$850, 0)))="exceeded expectations", "Exceeded", IF(LOWER(INDEX(Paste_Here!AE$2:AE$850, MATCH(B272, Paste_Here!A$2:A$850, 0)))="below expectations", "Below", "")))), ""), "")</f>
        <v/>
      </c>
      <c r="DN272" s="66"/>
      <c r="DO272" s="76"/>
      <c r="DP272" s="66"/>
      <c r="DQ272" s="76"/>
      <c r="DR272" s="66"/>
      <c r="DS272" s="76"/>
      <c r="DT272" s="66"/>
      <c r="DU272" s="76"/>
      <c r="DV272" s="66"/>
      <c r="DW272" s="66"/>
      <c r="DX272" s="76" t="str">
        <f t="shared" si="39"/>
        <v/>
      </c>
      <c r="DY272" s="66"/>
      <c r="DZ272" s="76"/>
      <c r="EA272" s="66"/>
      <c r="EB272" s="76"/>
      <c r="EC272" s="66"/>
      <c r="ED272" s="76" t="str">
        <f>IFERROR(IF(B272&lt;&gt;"", IF(AND(INDEX(Paste_Here!AF$2:AF$850, MATCH(B272, Paste_Here!A$2:A$850, 0))&lt;&gt;"", ISNUMBER(VALUE(INDEX(Paste_Here!AF$2:AF$850, MATCH(B272, Paste_Here!A$2:A$850, 0))))), INDEX(Paste_Here!AF$2:AF$850, MATCH(B272, Paste_Here!A$2:A$850, 0)), ""), ""), "")</f>
        <v/>
      </c>
      <c r="EE272" s="66"/>
      <c r="EF272" s="76"/>
      <c r="EG272" s="66"/>
      <c r="EH272" s="76"/>
      <c r="EI272" s="66"/>
      <c r="EJ272" s="76" t="str">
        <f>IFERROR(IF(B272&lt;&gt;"", IF(AND(INDEX(Paste_Here!AG$2:AG$850, MATCH(B272, Paste_Here!A$2:A$850, 0))&lt;&gt;"", ISNUMBER(VALUE(INDEX(Paste_Here!AG$2:AG$850, MATCH(B272, Paste_Here!A$2:A$850, 0))))), INDEX(Paste_Here!AG$2:AG$850, MATCH(B272, Paste_Here!A$2:A$850, 0)), ""), ""), "")</f>
        <v/>
      </c>
      <c r="EK272" s="66"/>
      <c r="EL272" s="76"/>
      <c r="EM272" s="66"/>
      <c r="EN272" s="76"/>
      <c r="EO272" s="66"/>
      <c r="EP272" s="76"/>
      <c r="EQ272" s="66"/>
      <c r="ER272" s="76"/>
      <c r="ES272" s="66"/>
      <c r="ET272" s="66"/>
      <c r="EU272" s="76"/>
      <c r="EV272" s="66"/>
      <c r="EW272" s="76"/>
      <c r="EX272" s="66"/>
      <c r="EY272" s="76"/>
      <c r="EZ272" s="66"/>
      <c r="FA272" s="76"/>
      <c r="FB272" s="66"/>
      <c r="FC272" s="76"/>
      <c r="FD272" s="66"/>
      <c r="FE272" s="76"/>
      <c r="FF272" s="66"/>
      <c r="FG272" s="76"/>
      <c r="FH272" s="66"/>
      <c r="FI272" s="76"/>
      <c r="FJ272" s="66"/>
      <c r="FK272" s="76"/>
      <c r="FL272" s="66"/>
      <c r="FM272" s="76"/>
      <c r="FN272" s="66"/>
      <c r="FO272" s="76"/>
      <c r="FP272" s="66"/>
      <c r="FQ272" s="76"/>
      <c r="FR272" s="66"/>
      <c r="FS272" s="76"/>
      <c r="FT272" s="66"/>
      <c r="FU272" s="76"/>
      <c r="FV272" s="66"/>
      <c r="FW272" s="76"/>
      <c r="FX272" s="66"/>
      <c r="FY272" s="76"/>
      <c r="FZ272" s="66"/>
      <c r="GA272" s="76"/>
      <c r="GB272" s="66"/>
      <c r="GC272" s="76"/>
      <c r="GD272" s="66"/>
      <c r="GE272" s="76"/>
      <c r="GF272" s="66"/>
      <c r="GG272" s="76"/>
      <c r="GH272" s="66"/>
      <c r="GI272" s="76"/>
      <c r="GJ272" s="66"/>
      <c r="GK272" s="76"/>
      <c r="GL272" s="66"/>
      <c r="GM272" s="76"/>
      <c r="GN272" s="66"/>
      <c r="GO272" s="76"/>
      <c r="GP272" s="66"/>
      <c r="GQ272" s="76"/>
      <c r="GR272" s="66"/>
      <c r="GS272" s="76"/>
      <c r="GT272" s="66"/>
      <c r="GU272" s="76"/>
      <c r="GV272" s="66"/>
      <c r="GW272" s="76"/>
      <c r="GX272" s="66"/>
      <c r="GY272" s="76"/>
      <c r="GZ272" s="66"/>
      <c r="HA272" s="76"/>
      <c r="HB272" s="66"/>
      <c r="HC272" s="76"/>
      <c r="HD272" s="66"/>
      <c r="HE272" s="76"/>
      <c r="HF272" s="66"/>
      <c r="HG272" s="76"/>
      <c r="HH272" s="66"/>
      <c r="HI272" s="76"/>
      <c r="HJ272" s="66"/>
      <c r="HK272" s="76"/>
      <c r="HL272" s="66"/>
      <c r="HM272" s="76"/>
      <c r="HN272" s="66"/>
      <c r="HO272" s="76"/>
      <c r="HP272" s="66"/>
      <c r="HQ272" s="76"/>
      <c r="HR272" s="66"/>
      <c r="HS272" s="76"/>
      <c r="HT272" s="66"/>
      <c r="HU272" s="76"/>
      <c r="HV272" s="66"/>
      <c r="HW272" s="76"/>
      <c r="HX272" s="66"/>
      <c r="HY272" s="76"/>
      <c r="HZ272" s="66"/>
      <c r="IA272" s="76"/>
      <c r="IB272" s="66"/>
      <c r="IC272" s="76"/>
      <c r="ID272" s="66"/>
      <c r="IE272" s="76"/>
      <c r="IF272" s="66"/>
      <c r="IG272" s="76"/>
      <c r="IH272" s="66"/>
      <c r="II272" s="76"/>
      <c r="IJ272" s="66"/>
      <c r="IK272" s="76"/>
      <c r="IL272" s="66"/>
      <c r="IM272" s="76"/>
      <c r="IN272" s="66"/>
      <c r="IO272" s="76"/>
      <c r="IP272" s="66"/>
      <c r="IQ272" s="76"/>
      <c r="IR272" s="66"/>
      <c r="IS272" s="76"/>
      <c r="IT272" s="66"/>
      <c r="IU272" s="76"/>
      <c r="IV272" s="66"/>
      <c r="IW272" s="76"/>
      <c r="IX272" s="66"/>
      <c r="IY272" s="76"/>
      <c r="IZ272" s="66"/>
      <c r="JA272" s="76"/>
      <c r="JB272" s="66"/>
      <c r="JC272" s="76"/>
      <c r="JD272" s="66"/>
      <c r="JE272" s="76"/>
      <c r="JF272" s="66"/>
      <c r="JG272" s="76"/>
      <c r="JH272" s="66"/>
      <c r="JI272" s="76"/>
      <c r="JJ272" s="66"/>
      <c r="JK272" s="76"/>
      <c r="JL272" s="66"/>
      <c r="JM272" s="76"/>
      <c r="JN272" s="66"/>
      <c r="JO272" s="76"/>
      <c r="JP272" s="66"/>
      <c r="JQ272" s="76"/>
      <c r="JR272" s="66"/>
      <c r="JS272" s="76"/>
      <c r="JT272" s="66"/>
      <c r="JU272" s="76"/>
      <c r="JV272" s="66"/>
      <c r="JW272" s="76"/>
      <c r="JX272" s="66"/>
      <c r="JY272" s="76"/>
      <c r="JZ272" s="66"/>
      <c r="KA272" s="76"/>
      <c r="KB272" s="66"/>
      <c r="KC272" s="76"/>
      <c r="KD272" s="66"/>
      <c r="KE272" s="76"/>
      <c r="KF272" s="66"/>
      <c r="KG272" s="76"/>
      <c r="KH272" s="66"/>
      <c r="KI272" s="76"/>
      <c r="KJ272" s="66"/>
      <c r="KK272" s="76"/>
      <c r="KL272" s="66"/>
      <c r="KM272" s="76"/>
      <c r="KN272" s="66"/>
      <c r="KO272" s="76"/>
      <c r="KP272" s="66"/>
      <c r="KQ272" s="76"/>
      <c r="KR272" s="66"/>
      <c r="KS272" s="76"/>
      <c r="KT272" s="66"/>
      <c r="KU272" s="76"/>
      <c r="KV272" s="66"/>
      <c r="KW272" s="76"/>
      <c r="KX272" s="66"/>
      <c r="KY272" s="76"/>
      <c r="KZ272" s="66"/>
      <c r="LA272" s="76"/>
      <c r="LB272" s="66"/>
      <c r="LC272" s="76"/>
      <c r="LD272" s="66"/>
      <c r="LE272" s="76"/>
      <c r="LF272" s="66"/>
      <c r="LG272" s="76"/>
      <c r="LH272" s="66"/>
      <c r="LI272" s="76"/>
      <c r="LJ272" s="66"/>
      <c r="LK272" s="76"/>
      <c r="LL272" s="66"/>
      <c r="LM272" s="76"/>
      <c r="LN272" s="66"/>
      <c r="LO272" s="76"/>
      <c r="LP272" s="66"/>
      <c r="LQ272" s="76"/>
      <c r="LR272" s="66"/>
      <c r="LS272" s="76"/>
      <c r="LT272" s="66"/>
      <c r="LU272" s="76"/>
      <c r="LV272" s="66"/>
      <c r="LW272" s="76"/>
      <c r="LX272" s="66"/>
      <c r="LY272" s="76"/>
      <c r="LZ272" s="66"/>
      <c r="MA272" s="76"/>
      <c r="MB272" s="66"/>
      <c r="MC272" s="76"/>
      <c r="MD272" s="66"/>
      <c r="MG272" s="1" t="str" cm="1">
        <f t="array" ref="MG272">IFERROR(INDEX(Paste_Here!$B$2:$B$850, MATCH(0, COUNTIF(MG$4:MG271, Paste_Here!$B$2:$B$850) + IF(Paste_Here!$B$2:$B$850="", 1, 0), 0)), "")</f>
        <v/>
      </c>
      <c r="MH272" s="1" t="str">
        <f>IF(MG272&lt;&gt;"", INDEX(Paste_Here!$A$2:$A$850, MATCH(MG272, Paste_Here!$B$2:$B$850, 0)), "")</f>
        <v/>
      </c>
      <c r="MI272" s="1" t="str">
        <f t="shared" si="40"/>
        <v/>
      </c>
      <c r="MJ272" s="1" t="str" cm="1">
        <f t="array" ref="MJ272">IFERROR(INDEX($MI$5:$MI$850, MATCH(SMALL(IF($MI$5:$MI$850&lt;&gt;"", COUNTIF($MI$5:$MI$850, "&lt;"&amp;$MI$5:$MI$850)+1), ROW()-ROW($MJ$5)+1), COUNTIF($MI$5:$MI$850, "&lt;"&amp;$MI$5:$MI$850)+1, 0)), "")</f>
        <v/>
      </c>
    </row>
    <row r="273" spans="1:348">
      <c r="A273" s="66"/>
      <c r="B273" s="76" t="str">
        <f t="shared" si="33"/>
        <v/>
      </c>
      <c r="C273" s="66"/>
      <c r="D273" s="76" t="str">
        <f>IFERROR(IF(B273&lt;&gt;"", IF(AND(INDEX(Paste_Here!B$2:B$850, MATCH(B273, Paste_Here!A$2:A$850, 0))&lt;&gt;"", ISNUMBER(VALUE(INDEX(Paste_Here!B$2:B$850, MATCH(B273, Paste_Here!A$2:A$850, 0))))), INDEX(Paste_Here!B$2:B$850, MATCH(B273, Paste_Here!A$2:A$850, 0)), ""), ""), "")</f>
        <v/>
      </c>
      <c r="E273" s="66"/>
      <c r="F273" s="76" t="str">
        <f>IFERROR(IF(B273&lt;&gt;"", IF(ISTEXT(INDEX(Paste_Here!K$2:K$850, MATCH(B273, Paste_Here!A$2:A$850, 0))), INDEX(Paste_Here!K$2:K$850, MATCH(B273, Paste_Here!A$2:A$850, 0)), ""), ""), "")</f>
        <v/>
      </c>
      <c r="G273" s="66"/>
      <c r="H273" s="76" t="str">
        <f>IFERROR(IF(B273&lt;&gt;"", IF(ISTEXT(INDEX(Paste_Here!C$2:C$850, MATCH(B273, Paste_Here!A$2:A$850, 0))), INDEX(Paste_Here!C$2:C$850, MATCH(B273, Paste_Here!A$2:A$850, 0)), ""), ""), "")</f>
        <v/>
      </c>
      <c r="I273" s="66"/>
      <c r="J273" s="76" t="str">
        <f>IFERROR(IF(B273&lt;&gt;"", IF(ISNUMBER(SEARCH("s", LOWER(INDEX(Paste_Here!M$2:M$850, MATCH(B273, Paste_Here!A$2:A$850, 0))))), "Yes", IF(INDEX(Paste_Here!M$2:M$850, MATCH(B273, Paste_Here!A$2:A$850, 0))&lt;&gt;"", "No", "")), ""), "")</f>
        <v/>
      </c>
      <c r="K273" s="66"/>
      <c r="L273" s="76" t="str">
        <f>IFERROR(IF(B273&lt;&gt;"", IF(ISNUMBER(SEARCH("yes", LOWER(INDEX(Paste_Here!E$2:E$850, MATCH(B273, Paste_Here!A$2:A$850, 0))))), "Yes", IF(ISNUMBER(SEARCH("no", LOWER(INDEX(Paste_Here!E$2:E$850, MATCH(B273, Paste_Here!A$2:A$850, 0))))), "No", "")), ""), "")</f>
        <v/>
      </c>
      <c r="M273" s="66"/>
      <c r="N273" s="76" t="str">
        <f>IFERROR(IF(B273&lt;&gt;"", IF(ISNUMBER(SEARCH("yes", LOWER(INDEX(Paste_Here!F$2:F$850, MATCH(B273, Paste_Here!A$2:A$850, 0))))), "Yes", IF(ISNUMBER(SEARCH("no", LOWER(INDEX(Paste_Here!F$2:F$850, MATCH(B273, Paste_Here!A$2:A$850, 0))))), "No", "")), ""), "")</f>
        <v/>
      </c>
      <c r="O273" s="66"/>
      <c r="P273" s="76" t="str">
        <f>IFERROR(IF(B273&lt;&gt;"", IF(ISNUMBER(SEARCH("yes", LOWER(INDEX(Paste_Here!L$2:L$850, MATCH(B273, Paste_Here!A$2:A$850, 0))))), "Yes", IF(ISNUMBER(SEARCH("no", LOWER(INDEX(Paste_Here!L$2:L$850, MATCH(B273, Paste_Here!A$2:A$850, 0))))), "No", "")), ""), "")</f>
        <v/>
      </c>
      <c r="Q273" s="66"/>
      <c r="R273" s="76" t="str">
        <f>IFERROR(IF(B273&lt;&gt;"", IF(ISNUMBER(SEARCH("transitional 2", LOWER(INDEX(Paste_Here!D$2:D$850, MATCH(B273, Paste_Here!A$2:A$850, 0))))), "T2", IF(ISNUMBER(SEARCH("transitional 1", LOWER(INDEX(Paste_Here!D$2:D$850, MATCH(B273, Paste_Here!A$2:A$850, 0))))), "T1", IF(ISNUMBER(SEARCH("waived ell services", LOWER(INDEX(Paste_Here!D$2:D$850, MATCH(B273, Paste_Here!A$2:A$850, 0))))), "W", IF(ISNUMBER(SEARCH("english language learner", LOWER(INDEX(Paste_Here!D$2:D$850, MATCH(B273, Paste_Here!A$2:A$850, 0))))), "L", "")))), ""), "")</f>
        <v/>
      </c>
      <c r="S273" s="66"/>
      <c r="T273" s="76" t="str">
        <f>IFERROR(IF(B273&lt;&gt;"", IF(ISNUMBER(SEARCH("yes", LOWER(INDEX(Paste_Here!I$2:I$850, MATCH(B273, Paste_Here!A$2:A$850, 0))))), "Yes", IF(ISNUMBER(SEARCH("no", LOWER(INDEX(Paste_Here!I$2:I$850, MATCH(B273, Paste_Here!A$2:A$850, 0))))), "No", "")), ""), "")</f>
        <v/>
      </c>
      <c r="U273" s="66"/>
      <c r="V273" s="76" t="str">
        <f>IFERROR(IF(B273&lt;&gt;"", IF(ISTEXT(INDEX(Paste_Here!J$2:J$850, MATCH(B273, Paste_Here!A$2:A$850, 0))), VALUE(INDEX(Paste_Here!J$2:J$850, MATCH(B273, Paste_Here!A$2:A$850, 0))), ""), ""), "")</f>
        <v/>
      </c>
      <c r="W273" s="66"/>
      <c r="X273" s="66"/>
      <c r="Y273" s="76" t="str">
        <f t="shared" si="34"/>
        <v/>
      </c>
      <c r="Z273" s="66"/>
      <c r="AA273" s="76" t="str">
        <f>IFERROR(IF(B273&lt;&gt;"", IF(AND(INDEX(Paste_Here!AI$2:AI$850, MATCH(B273, Paste_Here!A$2:A$850, 0))&lt;&gt;"", ISNUMBER(VALUE(INDEX(Paste_Here!AI$2:AI$850, MATCH(B273, Paste_Here!A$2:A$850, 0))))), INDEX(Paste_Here!AI$2:AI$850, MATCH(B273, Paste_Here!A$2:A$850, 0)), ""), ""), "")</f>
        <v/>
      </c>
      <c r="AB273" s="66"/>
      <c r="AC273" s="76" t="str">
        <f>IFERROR(IF(B273&lt;&gt;"", IF(AND(INDEX(Paste_Here!AJ$2:AJ$850, MATCH(B273, Paste_Here!A$2:A$850, 0))&lt;&gt;"", ISNUMBER(VALUE(INDEX(Paste_Here!AJ$2:AJ$850, MATCH(B273, Paste_Here!A$2:A$850, 0))))), INDEX(Paste_Here!AJ$2:AJ$850, MATCH(B273, Paste_Here!A$2:A$850, 0)), ""), ""), "")</f>
        <v/>
      </c>
      <c r="AD273" s="66"/>
      <c r="AE273" s="76" t="str">
        <f>IFERROR(IF(B273&lt;&gt;"", IF(AND(INDEX(Paste_Here!AK$2:AK$850, MATCH(B273, Paste_Here!A$2:A$850, 0))&lt;&gt;"", ISNUMBER(VALUE(INDEX(Paste_Here!AK$2:AK$850, MATCH(B273, Paste_Here!A$2:A$850, 0))))), INDEX(Paste_Here!AK$2:AK$850, MATCH(B273, Paste_Here!A$2:A$850, 0)), ""), ""), "")</f>
        <v/>
      </c>
      <c r="AF273" s="66"/>
      <c r="AG273" s="76" t="str">
        <f>IFERROR(IF(B273&lt;&gt;"", IF(AND(INDEX(Paste_Here!AL$2:AL$850, MATCH(B273, Paste_Here!A$2:A$850, 0))&lt;&gt;"", ISNUMBER(VALUE(INDEX(Paste_Here!AL$2:AL$850, MATCH(B273, Paste_Here!A$2:A$850, 0))))), INDEX(Paste_Here!AL$2:AL$850, MATCH(B273, Paste_Here!A$2:A$850, 0)), ""), ""), "")</f>
        <v/>
      </c>
      <c r="AH273" s="66"/>
      <c r="AI273" s="76" t="str">
        <f>IFERROR(IF(B273&lt;&gt;"", IF(AND(INDEX(Paste_Here!AH$2:AH$850, MATCH(B273, Paste_Here!A$2:A$850, 0))&lt;&gt;"", ISNUMBER(VALUE(INDEX(Paste_Here!AH$2:AH$850, MATCH(B273, Paste_Here!A$2:A$850, 0))))), IF(VALUE(INDEX(Paste_Here!AH$2:AH$850, MATCH(B273, Paste_Here!A$2:A$850, 0)))=0, "", INDEX(Paste_Here!AH$2:AH$850, MATCH(B273, Paste_Here!A$2:A$850, 0))), ""), ""), "")</f>
        <v/>
      </c>
      <c r="AJ273" s="66"/>
      <c r="AK273" s="76" t="str">
        <f>IFERROR(IF(B273&lt;&gt;"", IF(AND(INDEX(Paste_Here!N$2:N$850, MATCH(B273, Paste_Here!A$2:A$850, 0))&lt;&gt;"", ISNUMBER(VALUE(INDEX(Paste_Here!N$2:N$850, MATCH(B273, Paste_Here!A$2:A$850, 0))))), INDEX(Paste_Here!N$2:N$850, MATCH(B273, Paste_Here!A$2:A$850, 0)), ""), ""), "")</f>
        <v/>
      </c>
      <c r="AL273" s="66"/>
      <c r="AM273" s="76" t="str">
        <f>IFERROR(IF(B273&lt;&gt;"", IF(AND(INDEX(Paste_Here!O$2:O$850, MATCH(B273, Paste_Here!A$2:A$850, 0))&lt;&gt;"", ISNUMBER(VALUE(INDEX(Paste_Here!O$2:O$850, MATCH(B273, Paste_Here!A$2:A$850, 0))))), INDEX(Paste_Here!O$2:O$850, MATCH(B273, Paste_Here!A$2:A$850, 0)), ""), ""), "")</f>
        <v/>
      </c>
      <c r="AN273" s="66"/>
      <c r="AO273" s="76"/>
      <c r="AP273" s="66"/>
      <c r="AQ273" s="76"/>
      <c r="AR273" s="66"/>
      <c r="AS273" s="76"/>
      <c r="AT273" s="66"/>
      <c r="AU273" s="66"/>
      <c r="AV273" s="76" t="str">
        <f t="shared" si="35"/>
        <v/>
      </c>
      <c r="AW273" s="66"/>
      <c r="AX273" s="76" t="str">
        <f>IFERROR(IF(B273&lt;&gt;"", IF(ISNUMBER(SEARCH("Revealed-Potential (Primary Focus)", LOWER(INDEX(Paste_Here!Z$2:Z$850, MATCH(B273, Paste_Here!A$2:A$850, 0))))), "Rev-Potential: Prim", IF(ISNUMBER(SEARCH("Revealed-Potential (Secondary Focus)", LOWER(INDEX(Paste_Here!Z$2:Z$850, MATCH(B273, Paste_Here!A$2:A$850, 0))))), "Rev-Potential: Sec", IF(ISNUMBER(SEARCH("Monitoring", LOWER(INDEX(Paste_Here!Z$2:Z$850, MATCH(B273, Paste_Here!A$2:A$850, 0))))), "Monitoring", IF(ISNUMBER(SEARCH("At-Promise (Secondary Focus)", LOWER(INDEX(Paste_Here!Z$2:Z$850, MATCH(B273, Paste_Here!A$2:A$850, 0))))), "At-Promise: Sec", IF(ISNUMBER(SEARCH("At-Promise (Primary Focus)", LOWER(INDEX(Paste_Here!Z$2:Z$850, MATCH(B273, Paste_Here!A$2:A$850, 0))))), "At-Promise: Prim", ""))))), ""), "")</f>
        <v/>
      </c>
      <c r="AY273" s="66"/>
      <c r="AZ273" s="76"/>
      <c r="BA273" s="66"/>
      <c r="BB273" s="76"/>
      <c r="BC273" s="66"/>
      <c r="BD273" s="76"/>
      <c r="BE273" s="66"/>
      <c r="BF273" s="76"/>
      <c r="BG273" s="66"/>
      <c r="BH273" s="76"/>
      <c r="BI273" s="66"/>
      <c r="BJ273" s="66"/>
      <c r="BK273" s="76" t="str">
        <f t="shared" si="36"/>
        <v/>
      </c>
      <c r="BL273" s="66"/>
      <c r="BM273" s="76" t="str">
        <f>IFERROR(IF(B273&lt;&gt;"", IF(AND(ISNUMBER(VALUE(SUBSTITUTE(SUBSTITUTE(Paste_Here!R273, "br", "-"), "L", ""))), VALUE(SUBSTITUTE(SUBSTITUTE(Paste_Here!R273, "br", "-"), "L", "")) &gt;= 1095), "Yes", IF(AND(ISNUMBER(VALUE(SUBSTITUTE(SUBSTITUTE(Paste_Here!R273, "br", "-"), "L", ""))), VALUE(SUBSTITUTE(SUBSTITUTE(Paste_Here!R273, "br", "-"), "L", "")) &lt;= 1094), "No", "")), ""), "")</f>
        <v/>
      </c>
      <c r="BN273" s="66"/>
      <c r="BO273" s="76" t="str">
        <f>IFERROR(IF(B273&lt;&gt;"", IF(COUNTIF(INDEX(Paste_Here!Y$2:AB$850, MATCH(B273, Paste_Here!A$2:A$850, 0), 0), "yes") &gt; 0, "Yes", IF(COUNTIF(INDEX(Paste_Here!Y$2:AB$850, MATCH(B273, Paste_Here!A$2:A$850, 0), 0), "no") &gt; 0, "No", "")), ""), "")</f>
        <v/>
      </c>
      <c r="BP273" s="66"/>
      <c r="BQ273" s="76" t="str">
        <f>IFERROR(IF(B273&lt;&gt;"", IF(AND(ISNUMBER(VALUE(SUBSTITUTE(SUBSTITUTE(Paste_Here!U273, "em", "-"), "q", ""))), VALUE(SUBSTITUTE(SUBSTITUTE(Paste_Here!U273, "em", "-"), "q", "")) &gt;= 910), "Yes", IF(AND(ISNUMBER(VALUE(SUBSTITUTE(SUBSTITUTE(Paste_Here!U273, "em", "-"), "q", ""))), VALUE(SUBSTITUTE(SUBSTITUTE(Paste_Here!U273, "em", "-"), "q", "")) &lt;= 909), "No", "")), ""), "")</f>
        <v/>
      </c>
      <c r="BR273" s="66"/>
      <c r="BS273" s="76" t="str">
        <f>IFERROR(IF(B273&lt;&gt;"", IF(AND(INDEX(Paste_Here!X$2:X$850, MATCH(B273, Paste_Here!A$2:A$850, 0))&lt;&gt;"", ISNUMBER(VALUE(INDEX(Paste_Here!X$2:X$850, MATCH(B273, Paste_Here!A$2:A$850, 0))))), INDEX(Paste_Here!X$2:X$850, MATCH(B273, Paste_Here!A$2:A$850, 0)), ""), ""), "")</f>
        <v/>
      </c>
      <c r="BT273" s="66"/>
      <c r="BU273" s="76" t="str">
        <f>IFERROR(IF(B273&lt;&gt;"", IF(ISNUMBER(VALUE(INDEX(Paste_Here!G$2:G$850, MATCH(B273, Paste_Here!A$2:A$850, 0)))), IF(VALUE(INDEX(Paste_Here!G$2:G$850, MATCH(B273, Paste_Here!A$2:A$850, 0)))=0, "No", IF(AND(VALUE(INDEX(Paste_Here!G$2:G$850, MATCH(B273, Paste_Here!A$2:A$850, 0)))&gt;=1, VALUE(INDEX(Paste_Here!G$2:G$850, MATCH(B273, Paste_Here!A$2:A$850, 0)))&lt;=4), VALUE(INDEX(Paste_Here!G$2:G$850, MATCH(B273, Paste_Here!A$2:A$850, 0))), "")), ""), ""), "")</f>
        <v/>
      </c>
      <c r="BV273" s="66"/>
      <c r="BW273" s="76" t="str">
        <f>IFERROR(IF(B273&lt;&gt;"", IF(ISNUMBER(VALUE(INDEX(Paste_Here!H$2:H$850, MATCH(B273, Paste_Here!A$2:A$850, 0)))), IF(VALUE(INDEX(Paste_Here!H$2:H$850, MATCH(B273, Paste_Here!A$2:A$850, 0)))=0, "No", IF(AND(VALUE(INDEX(Paste_Here!H$2:H$850, MATCH(B273, Paste_Here!A$2:A$850, 0)))&gt;=1, VALUE(INDEX(Paste_Here!H$2:H$850, MATCH(B273, Paste_Here!A$2:A$850, 0)))&lt;=4), VALUE(INDEX(Paste_Here!H$2:H$850, MATCH(B273, Paste_Here!A$2:A$850, 0))), "")), ""), ""), "")</f>
        <v/>
      </c>
      <c r="BX273" s="66"/>
      <c r="BY273" s="76"/>
      <c r="BZ273" s="66"/>
      <c r="CA273" s="76"/>
      <c r="CB273" s="66"/>
      <c r="CC273" s="66"/>
      <c r="CD273" s="76" t="str">
        <f t="shared" si="37"/>
        <v/>
      </c>
      <c r="CE273" s="66"/>
      <c r="CF273" s="76" t="str">
        <f>IFERROR(IF(B273&lt;&gt;"", IF(AND(INDEX(Paste_Here!P$2:P$850, MATCH(B273, Paste_Here!A$2:A$850, 0))&lt;&gt;"", ISNUMBER(VALUE(INDEX(Paste_Here!P$2:P$850, MATCH(B273, Paste_Here!A$2:A$850, 0))))), INDEX(Paste_Here!P$2:P$850, MATCH(B273, Paste_Here!A$2:A$850, 0)), ""), ""), "")</f>
        <v/>
      </c>
      <c r="CG273" s="66"/>
      <c r="CH273" s="76" t="str">
        <f>IFERROR(IF(B273&lt;&gt;"", IF(ISNUMBER(SEARCH("highrisk", LOWER(INDEX(Paste_Here!Q$2:Q$850, MATCH(B273, Paste_Here!A$2:A$850, 0))))), "High Risk", IF(ISNUMBER(SEARCH("lowrisk", LOWER(INDEX(Paste_Here!Q$2:Q$850, MATCH(B273, Paste_Here!A$2:A$850, 0))))), "Low Risk", IF(ISNUMBER(SEARCH("somerisk", LOWER(INDEX(Paste_Here!Q$2:Q$850, MATCH(B273, Paste_Here!A$2:A$850, 0))))), "Some Risk", ""))), ""), "")</f>
        <v/>
      </c>
      <c r="CI273" s="66"/>
      <c r="CJ273" s="76" t="str">
        <f>IFERROR(IF(B273&lt;&gt;"", IF(AND(INDEX(Paste_Here!AA$2:AA$850, MATCH(B273, Paste_Here!A$2:A$850, 0))&lt;&gt;"", ISNUMBER(VALUE(INDEX(Paste_Here!AA$2:AA$850, MATCH(B273, Paste_Here!A$2:A$850, 0))))), INDEX(Paste_Here!AA$2:AA$850, MATCH(B273, Paste_Here!A$2:A$850, 0)), ""), ""), "")</f>
        <v/>
      </c>
      <c r="CK273" s="66"/>
      <c r="CL273" s="76" t="str">
        <f>IFERROR(IF(B273&lt;&gt;"", IF(LOWER(INDEX(Paste_Here!AB$2:AB$850, MATCH(B273, Paste_Here!A$2:A$850, 0)))="approaching expectations", "Approaching", IF(LOWER(INDEX(Paste_Here!AB$2:AB$850, MATCH(B273, Paste_Here!A$2:A$850, 0)))="met expectations", "Met", IF(LOWER(INDEX(Paste_Here!AB$2:AB$850, MATCH(B273, Paste_Here!A$2:A$850, 0)))="exceeded expectations", "Exceeded", IF(LOWER(INDEX(Paste_Here!AB$2:AB$850, MATCH(B273, Paste_Here!A$2:A$850, 0)))="below expectations", "Below", "")))), ""), "")</f>
        <v/>
      </c>
      <c r="CM273" s="66"/>
      <c r="CN273" s="76" t="str">
        <f>IFERROR(IF(B273&lt;&gt;"", IF(AND(INDEX(Paste_Here!AC$2:AC$850, MATCH(B273, Paste_Here!A$2:A$850, 0))&lt;&gt;"", ISNUMBER(VALUE(INDEX(Paste_Here!AC$2:AC$850, MATCH(B273, Paste_Here!A$2:A$850, 0))))), INDEX(Paste_Here!AC$2:AC$850, MATCH(B273, Paste_Here!A$2:A$850, 0)), ""), ""), "")</f>
        <v/>
      </c>
      <c r="CO273" s="66"/>
      <c r="CP273" s="76"/>
      <c r="CQ273" s="66"/>
      <c r="CR273" s="76"/>
      <c r="CS273" s="66"/>
      <c r="CT273" s="76"/>
      <c r="CU273" s="66"/>
      <c r="CV273" s="76"/>
      <c r="CW273" s="66"/>
      <c r="CX273" s="76"/>
      <c r="CY273" s="66"/>
      <c r="CZ273" s="66"/>
      <c r="DA273" s="76" t="str">
        <f t="shared" si="38"/>
        <v/>
      </c>
      <c r="DB273" s="66"/>
      <c r="DC273" s="76" t="str">
        <f>IFERROR(IF(B273&lt;&gt;"", IF(AND(INDEX(Paste_Here!V$2:V$850, MATCH(B273, Paste_Here!A$2:A$850, 0))&lt;&gt;"", ISNUMBER(VALUE(INDEX(Paste_Here!V$2:V$850, MATCH(B273, Paste_Here!A$2:A$850, 0))))), INDEX(Paste_Here!V$2:V$850, MATCH(B273, Paste_Here!A$2:A$850, 0)), ""), ""), "")</f>
        <v/>
      </c>
      <c r="DD273" s="66"/>
      <c r="DE273" s="76" t="str">
        <f>IFERROR(IF(B273&lt;&gt;"", IF(ISNUMBER(SEARCH("highrisk", LOWER(INDEX(Paste_Here!W$2:W$850, MATCH(B273, Paste_Here!A$2:A$850, 0))))), "High Risk", IF(ISNUMBER(SEARCH("lowrisk", LOWER(INDEX(Paste_Here!W$2:W$850, MATCH(B273, Paste_Here!A$2:A$850, 0))))), "Low Risk", IF(ISNUMBER(SEARCH("somerisk", LOWER(INDEX(Paste_Here!W$2:W$850, MATCH(B273, Paste_Here!A$2:A$850, 0))))), "Some Risk", ""))), ""), "")</f>
        <v/>
      </c>
      <c r="DF273" s="66"/>
      <c r="DG273" s="76" t="str">
        <f>IFERROR(IF(B273&lt;&gt;"", IF(AND(INDEX(Paste_Here!S$2:S$850, MATCH(B273, Paste_Here!A$2:A$850, 0))&lt;&gt;"", ISNUMBER(VALUE(INDEX(Paste_Here!S$2:S$850, MATCH(B273, Paste_Here!A$2:A$850, 0))))), INDEX(Paste_Here!S$2:S$850, MATCH(B273, Paste_Here!A$2:A$850, 0)), ""), ""), "")</f>
        <v/>
      </c>
      <c r="DH273" s="66"/>
      <c r="DI273" s="76" t="str">
        <f>IFERROR(IF(B273&lt;&gt;"", IF(ISNUMBER(SEARCH("highrisk", LOWER(INDEX(Paste_Here!T$2:T$850, MATCH(B273, Paste_Here!A$2:A$850, 0))))), "High Risk", IF(ISNUMBER(SEARCH("lowrisk", LOWER(INDEX(Paste_Here!T$2:T$850, MATCH(B273, Paste_Here!A$2:A$850, 0))))), "Low Risk", IF(ISNUMBER(SEARCH("somerisk", LOWER(INDEX(Paste_Here!T$2:T$850, MATCH(B273, Paste_Here!A$2:A$850, 0))))), "Some Risk", ""))), ""), "")</f>
        <v/>
      </c>
      <c r="DJ273" s="66"/>
      <c r="DK273" s="76" t="str">
        <f>IFERROR(IF(B273&lt;&gt;"", IF(AND(INDEX(Paste_Here!AD$2:AD$850, MATCH(B273, Paste_Here!A$2:A$850, 0))&lt;&gt;"", ISNUMBER(VALUE(INDEX(Paste_Here!AD$2:AD$850, MATCH(B273, Paste_Here!A$2:A$850, 0))))), INDEX(Paste_Here!AD$2:AD$850, MATCH(B273, Paste_Here!A$2:A$850, 0)), ""), ""), "")</f>
        <v/>
      </c>
      <c r="DL273" s="66"/>
      <c r="DM273" s="76" t="str">
        <f>IFERROR(IF(B273&lt;&gt;"", IF(LOWER(INDEX(Paste_Here!AE$2:AE$850, MATCH(B273, Paste_Here!A$2:A$850, 0)))="approaching expectations", "Approaching", IF(LOWER(INDEX(Paste_Here!AE$2:AE$850, MATCH(B273, Paste_Here!A$2:A$850, 0)))="met expectations", "Met", IF(LOWER(INDEX(Paste_Here!AE$2:AE$850, MATCH(B273, Paste_Here!A$2:A$850, 0)))="exceeded expectations", "Exceeded", IF(LOWER(INDEX(Paste_Here!AE$2:AE$850, MATCH(B273, Paste_Here!A$2:A$850, 0)))="below expectations", "Below", "")))), ""), "")</f>
        <v/>
      </c>
      <c r="DN273" s="66"/>
      <c r="DO273" s="76"/>
      <c r="DP273" s="66"/>
      <c r="DQ273" s="76"/>
      <c r="DR273" s="66"/>
      <c r="DS273" s="76"/>
      <c r="DT273" s="66"/>
      <c r="DU273" s="76"/>
      <c r="DV273" s="66"/>
      <c r="DW273" s="66"/>
      <c r="DX273" s="76" t="str">
        <f t="shared" si="39"/>
        <v/>
      </c>
      <c r="DY273" s="66"/>
      <c r="DZ273" s="76"/>
      <c r="EA273" s="66"/>
      <c r="EB273" s="76"/>
      <c r="EC273" s="66"/>
      <c r="ED273" s="76" t="str">
        <f>IFERROR(IF(B273&lt;&gt;"", IF(AND(INDEX(Paste_Here!AF$2:AF$850, MATCH(B273, Paste_Here!A$2:A$850, 0))&lt;&gt;"", ISNUMBER(VALUE(INDEX(Paste_Here!AF$2:AF$850, MATCH(B273, Paste_Here!A$2:A$850, 0))))), INDEX(Paste_Here!AF$2:AF$850, MATCH(B273, Paste_Here!A$2:A$850, 0)), ""), ""), "")</f>
        <v/>
      </c>
      <c r="EE273" s="66"/>
      <c r="EF273" s="76"/>
      <c r="EG273" s="66"/>
      <c r="EH273" s="76"/>
      <c r="EI273" s="66"/>
      <c r="EJ273" s="76" t="str">
        <f>IFERROR(IF(B273&lt;&gt;"", IF(AND(INDEX(Paste_Here!AG$2:AG$850, MATCH(B273, Paste_Here!A$2:A$850, 0))&lt;&gt;"", ISNUMBER(VALUE(INDEX(Paste_Here!AG$2:AG$850, MATCH(B273, Paste_Here!A$2:A$850, 0))))), INDEX(Paste_Here!AG$2:AG$850, MATCH(B273, Paste_Here!A$2:A$850, 0)), ""), ""), "")</f>
        <v/>
      </c>
      <c r="EK273" s="66"/>
      <c r="EL273" s="76"/>
      <c r="EM273" s="66"/>
      <c r="EN273" s="76"/>
      <c r="EO273" s="66"/>
      <c r="EP273" s="76"/>
      <c r="EQ273" s="66"/>
      <c r="ER273" s="76"/>
      <c r="ES273" s="66"/>
      <c r="ET273" s="66"/>
      <c r="EU273" s="76"/>
      <c r="EV273" s="66"/>
      <c r="EW273" s="76"/>
      <c r="EX273" s="66"/>
      <c r="EY273" s="76"/>
      <c r="EZ273" s="66"/>
      <c r="FA273" s="76"/>
      <c r="FB273" s="66"/>
      <c r="FC273" s="76"/>
      <c r="FD273" s="66"/>
      <c r="FE273" s="76"/>
      <c r="FF273" s="66"/>
      <c r="FG273" s="76"/>
      <c r="FH273" s="66"/>
      <c r="FI273" s="76"/>
      <c r="FJ273" s="66"/>
      <c r="FK273" s="76"/>
      <c r="FL273" s="66"/>
      <c r="FM273" s="76"/>
      <c r="FN273" s="66"/>
      <c r="FO273" s="76"/>
      <c r="FP273" s="66"/>
      <c r="FQ273" s="76"/>
      <c r="FR273" s="66"/>
      <c r="FS273" s="76"/>
      <c r="FT273" s="66"/>
      <c r="FU273" s="76"/>
      <c r="FV273" s="66"/>
      <c r="FW273" s="76"/>
      <c r="FX273" s="66"/>
      <c r="FY273" s="76"/>
      <c r="FZ273" s="66"/>
      <c r="GA273" s="76"/>
      <c r="GB273" s="66"/>
      <c r="GC273" s="76"/>
      <c r="GD273" s="66"/>
      <c r="GE273" s="76"/>
      <c r="GF273" s="66"/>
      <c r="GG273" s="76"/>
      <c r="GH273" s="66"/>
      <c r="GI273" s="76"/>
      <c r="GJ273" s="66"/>
      <c r="GK273" s="76"/>
      <c r="GL273" s="66"/>
      <c r="GM273" s="76"/>
      <c r="GN273" s="66"/>
      <c r="GO273" s="76"/>
      <c r="GP273" s="66"/>
      <c r="GQ273" s="76"/>
      <c r="GR273" s="66"/>
      <c r="GS273" s="76"/>
      <c r="GT273" s="66"/>
      <c r="GU273" s="76"/>
      <c r="GV273" s="66"/>
      <c r="GW273" s="76"/>
      <c r="GX273" s="66"/>
      <c r="GY273" s="76"/>
      <c r="GZ273" s="66"/>
      <c r="HA273" s="76"/>
      <c r="HB273" s="66"/>
      <c r="HC273" s="76"/>
      <c r="HD273" s="66"/>
      <c r="HE273" s="76"/>
      <c r="HF273" s="66"/>
      <c r="HG273" s="76"/>
      <c r="HH273" s="66"/>
      <c r="HI273" s="76"/>
      <c r="HJ273" s="66"/>
      <c r="HK273" s="76"/>
      <c r="HL273" s="66"/>
      <c r="HM273" s="76"/>
      <c r="HN273" s="66"/>
      <c r="HO273" s="76"/>
      <c r="HP273" s="66"/>
      <c r="HQ273" s="76"/>
      <c r="HR273" s="66"/>
      <c r="HS273" s="76"/>
      <c r="HT273" s="66"/>
      <c r="HU273" s="76"/>
      <c r="HV273" s="66"/>
      <c r="HW273" s="76"/>
      <c r="HX273" s="66"/>
      <c r="HY273" s="76"/>
      <c r="HZ273" s="66"/>
      <c r="IA273" s="76"/>
      <c r="IB273" s="66"/>
      <c r="IC273" s="76"/>
      <c r="ID273" s="66"/>
      <c r="IE273" s="76"/>
      <c r="IF273" s="66"/>
      <c r="IG273" s="76"/>
      <c r="IH273" s="66"/>
      <c r="II273" s="76"/>
      <c r="IJ273" s="66"/>
      <c r="IK273" s="76"/>
      <c r="IL273" s="66"/>
      <c r="IM273" s="76"/>
      <c r="IN273" s="66"/>
      <c r="IO273" s="76"/>
      <c r="IP273" s="66"/>
      <c r="IQ273" s="76"/>
      <c r="IR273" s="66"/>
      <c r="IS273" s="76"/>
      <c r="IT273" s="66"/>
      <c r="IU273" s="76"/>
      <c r="IV273" s="66"/>
      <c r="IW273" s="76"/>
      <c r="IX273" s="66"/>
      <c r="IY273" s="76"/>
      <c r="IZ273" s="66"/>
      <c r="JA273" s="76"/>
      <c r="JB273" s="66"/>
      <c r="JC273" s="76"/>
      <c r="JD273" s="66"/>
      <c r="JE273" s="76"/>
      <c r="JF273" s="66"/>
      <c r="JG273" s="76"/>
      <c r="JH273" s="66"/>
      <c r="JI273" s="76"/>
      <c r="JJ273" s="66"/>
      <c r="JK273" s="76"/>
      <c r="JL273" s="66"/>
      <c r="JM273" s="76"/>
      <c r="JN273" s="66"/>
      <c r="JO273" s="76"/>
      <c r="JP273" s="66"/>
      <c r="JQ273" s="76"/>
      <c r="JR273" s="66"/>
      <c r="JS273" s="76"/>
      <c r="JT273" s="66"/>
      <c r="JU273" s="76"/>
      <c r="JV273" s="66"/>
      <c r="JW273" s="76"/>
      <c r="JX273" s="66"/>
      <c r="JY273" s="76"/>
      <c r="JZ273" s="66"/>
      <c r="KA273" s="76"/>
      <c r="KB273" s="66"/>
      <c r="KC273" s="76"/>
      <c r="KD273" s="66"/>
      <c r="KE273" s="76"/>
      <c r="KF273" s="66"/>
      <c r="KG273" s="76"/>
      <c r="KH273" s="66"/>
      <c r="KI273" s="76"/>
      <c r="KJ273" s="66"/>
      <c r="KK273" s="76"/>
      <c r="KL273" s="66"/>
      <c r="KM273" s="76"/>
      <c r="KN273" s="66"/>
      <c r="KO273" s="76"/>
      <c r="KP273" s="66"/>
      <c r="KQ273" s="76"/>
      <c r="KR273" s="66"/>
      <c r="KS273" s="76"/>
      <c r="KT273" s="66"/>
      <c r="KU273" s="76"/>
      <c r="KV273" s="66"/>
      <c r="KW273" s="76"/>
      <c r="KX273" s="66"/>
      <c r="KY273" s="76"/>
      <c r="KZ273" s="66"/>
      <c r="LA273" s="76"/>
      <c r="LB273" s="66"/>
      <c r="LC273" s="76"/>
      <c r="LD273" s="66"/>
      <c r="LE273" s="76"/>
      <c r="LF273" s="66"/>
      <c r="LG273" s="76"/>
      <c r="LH273" s="66"/>
      <c r="LI273" s="76"/>
      <c r="LJ273" s="66"/>
      <c r="LK273" s="76"/>
      <c r="LL273" s="66"/>
      <c r="LM273" s="76"/>
      <c r="LN273" s="66"/>
      <c r="LO273" s="76"/>
      <c r="LP273" s="66"/>
      <c r="LQ273" s="76"/>
      <c r="LR273" s="66"/>
      <c r="LS273" s="76"/>
      <c r="LT273" s="66"/>
      <c r="LU273" s="76"/>
      <c r="LV273" s="66"/>
      <c r="LW273" s="76"/>
      <c r="LX273" s="66"/>
      <c r="LY273" s="76"/>
      <c r="LZ273" s="66"/>
      <c r="MA273" s="76"/>
      <c r="MB273" s="66"/>
      <c r="MC273" s="76"/>
      <c r="MD273" s="66"/>
      <c r="MG273" s="1" t="str" cm="1">
        <f t="array" ref="MG273">IFERROR(INDEX(Paste_Here!$B$2:$B$850, MATCH(0, COUNTIF(MG$4:MG272, Paste_Here!$B$2:$B$850) + IF(Paste_Here!$B$2:$B$850="", 1, 0), 0)), "")</f>
        <v/>
      </c>
      <c r="MH273" s="1" t="str">
        <f>IF(MG273&lt;&gt;"", INDEX(Paste_Here!$A$2:$A$850, MATCH(MG273, Paste_Here!$B$2:$B$850, 0)), "")</f>
        <v/>
      </c>
      <c r="MI273" s="1" t="str">
        <f t="shared" si="40"/>
        <v/>
      </c>
      <c r="MJ273" s="1" t="str" cm="1">
        <f t="array" ref="MJ273">IFERROR(INDEX($MI$5:$MI$850, MATCH(SMALL(IF($MI$5:$MI$850&lt;&gt;"", COUNTIF($MI$5:$MI$850, "&lt;"&amp;$MI$5:$MI$850)+1), ROW()-ROW($MJ$5)+1), COUNTIF($MI$5:$MI$850, "&lt;"&amp;$MI$5:$MI$850)+1, 0)), "")</f>
        <v/>
      </c>
    </row>
    <row r="274" spans="1:348">
      <c r="A274" s="66"/>
      <c r="B274" s="76" t="str">
        <f t="shared" si="33"/>
        <v/>
      </c>
      <c r="C274" s="66"/>
      <c r="D274" s="76" t="str">
        <f>IFERROR(IF(B274&lt;&gt;"", IF(AND(INDEX(Paste_Here!B$2:B$850, MATCH(B274, Paste_Here!A$2:A$850, 0))&lt;&gt;"", ISNUMBER(VALUE(INDEX(Paste_Here!B$2:B$850, MATCH(B274, Paste_Here!A$2:A$850, 0))))), INDEX(Paste_Here!B$2:B$850, MATCH(B274, Paste_Here!A$2:A$850, 0)), ""), ""), "")</f>
        <v/>
      </c>
      <c r="E274" s="66"/>
      <c r="F274" s="76" t="str">
        <f>IFERROR(IF(B274&lt;&gt;"", IF(ISTEXT(INDEX(Paste_Here!K$2:K$850, MATCH(B274, Paste_Here!A$2:A$850, 0))), INDEX(Paste_Here!K$2:K$850, MATCH(B274, Paste_Here!A$2:A$850, 0)), ""), ""), "")</f>
        <v/>
      </c>
      <c r="G274" s="66"/>
      <c r="H274" s="76" t="str">
        <f>IFERROR(IF(B274&lt;&gt;"", IF(ISTEXT(INDEX(Paste_Here!C$2:C$850, MATCH(B274, Paste_Here!A$2:A$850, 0))), INDEX(Paste_Here!C$2:C$850, MATCH(B274, Paste_Here!A$2:A$850, 0)), ""), ""), "")</f>
        <v/>
      </c>
      <c r="I274" s="66"/>
      <c r="J274" s="76" t="str">
        <f>IFERROR(IF(B274&lt;&gt;"", IF(ISNUMBER(SEARCH("s", LOWER(INDEX(Paste_Here!M$2:M$850, MATCH(B274, Paste_Here!A$2:A$850, 0))))), "Yes", IF(INDEX(Paste_Here!M$2:M$850, MATCH(B274, Paste_Here!A$2:A$850, 0))&lt;&gt;"", "No", "")), ""), "")</f>
        <v/>
      </c>
      <c r="K274" s="66"/>
      <c r="L274" s="76" t="str">
        <f>IFERROR(IF(B274&lt;&gt;"", IF(ISNUMBER(SEARCH("yes", LOWER(INDEX(Paste_Here!E$2:E$850, MATCH(B274, Paste_Here!A$2:A$850, 0))))), "Yes", IF(ISNUMBER(SEARCH("no", LOWER(INDEX(Paste_Here!E$2:E$850, MATCH(B274, Paste_Here!A$2:A$850, 0))))), "No", "")), ""), "")</f>
        <v/>
      </c>
      <c r="M274" s="66"/>
      <c r="N274" s="76" t="str">
        <f>IFERROR(IF(B274&lt;&gt;"", IF(ISNUMBER(SEARCH("yes", LOWER(INDEX(Paste_Here!F$2:F$850, MATCH(B274, Paste_Here!A$2:A$850, 0))))), "Yes", IF(ISNUMBER(SEARCH("no", LOWER(INDEX(Paste_Here!F$2:F$850, MATCH(B274, Paste_Here!A$2:A$850, 0))))), "No", "")), ""), "")</f>
        <v/>
      </c>
      <c r="O274" s="66"/>
      <c r="P274" s="76" t="str">
        <f>IFERROR(IF(B274&lt;&gt;"", IF(ISNUMBER(SEARCH("yes", LOWER(INDEX(Paste_Here!L$2:L$850, MATCH(B274, Paste_Here!A$2:A$850, 0))))), "Yes", IF(ISNUMBER(SEARCH("no", LOWER(INDEX(Paste_Here!L$2:L$850, MATCH(B274, Paste_Here!A$2:A$850, 0))))), "No", "")), ""), "")</f>
        <v/>
      </c>
      <c r="Q274" s="66"/>
      <c r="R274" s="76" t="str">
        <f>IFERROR(IF(B274&lt;&gt;"", IF(ISNUMBER(SEARCH("transitional 2", LOWER(INDEX(Paste_Here!D$2:D$850, MATCH(B274, Paste_Here!A$2:A$850, 0))))), "T2", IF(ISNUMBER(SEARCH("transitional 1", LOWER(INDEX(Paste_Here!D$2:D$850, MATCH(B274, Paste_Here!A$2:A$850, 0))))), "T1", IF(ISNUMBER(SEARCH("waived ell services", LOWER(INDEX(Paste_Here!D$2:D$850, MATCH(B274, Paste_Here!A$2:A$850, 0))))), "W", IF(ISNUMBER(SEARCH("english language learner", LOWER(INDEX(Paste_Here!D$2:D$850, MATCH(B274, Paste_Here!A$2:A$850, 0))))), "L", "")))), ""), "")</f>
        <v/>
      </c>
      <c r="S274" s="66"/>
      <c r="T274" s="76" t="str">
        <f>IFERROR(IF(B274&lt;&gt;"", IF(ISNUMBER(SEARCH("yes", LOWER(INDEX(Paste_Here!I$2:I$850, MATCH(B274, Paste_Here!A$2:A$850, 0))))), "Yes", IF(ISNUMBER(SEARCH("no", LOWER(INDEX(Paste_Here!I$2:I$850, MATCH(B274, Paste_Here!A$2:A$850, 0))))), "No", "")), ""), "")</f>
        <v/>
      </c>
      <c r="U274" s="66"/>
      <c r="V274" s="76" t="str">
        <f>IFERROR(IF(B274&lt;&gt;"", IF(ISTEXT(INDEX(Paste_Here!J$2:J$850, MATCH(B274, Paste_Here!A$2:A$850, 0))), VALUE(INDEX(Paste_Here!J$2:J$850, MATCH(B274, Paste_Here!A$2:A$850, 0))), ""), ""), "")</f>
        <v/>
      </c>
      <c r="W274" s="66"/>
      <c r="X274" s="66"/>
      <c r="Y274" s="76" t="str">
        <f t="shared" si="34"/>
        <v/>
      </c>
      <c r="Z274" s="66"/>
      <c r="AA274" s="76" t="str">
        <f>IFERROR(IF(B274&lt;&gt;"", IF(AND(INDEX(Paste_Here!AI$2:AI$850, MATCH(B274, Paste_Here!A$2:A$850, 0))&lt;&gt;"", ISNUMBER(VALUE(INDEX(Paste_Here!AI$2:AI$850, MATCH(B274, Paste_Here!A$2:A$850, 0))))), INDEX(Paste_Here!AI$2:AI$850, MATCH(B274, Paste_Here!A$2:A$850, 0)), ""), ""), "")</f>
        <v/>
      </c>
      <c r="AB274" s="66"/>
      <c r="AC274" s="76" t="str">
        <f>IFERROR(IF(B274&lt;&gt;"", IF(AND(INDEX(Paste_Here!AJ$2:AJ$850, MATCH(B274, Paste_Here!A$2:A$850, 0))&lt;&gt;"", ISNUMBER(VALUE(INDEX(Paste_Here!AJ$2:AJ$850, MATCH(B274, Paste_Here!A$2:A$850, 0))))), INDEX(Paste_Here!AJ$2:AJ$850, MATCH(B274, Paste_Here!A$2:A$850, 0)), ""), ""), "")</f>
        <v/>
      </c>
      <c r="AD274" s="66"/>
      <c r="AE274" s="76" t="str">
        <f>IFERROR(IF(B274&lt;&gt;"", IF(AND(INDEX(Paste_Here!AK$2:AK$850, MATCH(B274, Paste_Here!A$2:A$850, 0))&lt;&gt;"", ISNUMBER(VALUE(INDEX(Paste_Here!AK$2:AK$850, MATCH(B274, Paste_Here!A$2:A$850, 0))))), INDEX(Paste_Here!AK$2:AK$850, MATCH(B274, Paste_Here!A$2:A$850, 0)), ""), ""), "")</f>
        <v/>
      </c>
      <c r="AF274" s="66"/>
      <c r="AG274" s="76" t="str">
        <f>IFERROR(IF(B274&lt;&gt;"", IF(AND(INDEX(Paste_Here!AL$2:AL$850, MATCH(B274, Paste_Here!A$2:A$850, 0))&lt;&gt;"", ISNUMBER(VALUE(INDEX(Paste_Here!AL$2:AL$850, MATCH(B274, Paste_Here!A$2:A$850, 0))))), INDEX(Paste_Here!AL$2:AL$850, MATCH(B274, Paste_Here!A$2:A$850, 0)), ""), ""), "")</f>
        <v/>
      </c>
      <c r="AH274" s="66"/>
      <c r="AI274" s="76" t="str">
        <f>IFERROR(IF(B274&lt;&gt;"", IF(AND(INDEX(Paste_Here!AH$2:AH$850, MATCH(B274, Paste_Here!A$2:A$850, 0))&lt;&gt;"", ISNUMBER(VALUE(INDEX(Paste_Here!AH$2:AH$850, MATCH(B274, Paste_Here!A$2:A$850, 0))))), IF(VALUE(INDEX(Paste_Here!AH$2:AH$850, MATCH(B274, Paste_Here!A$2:A$850, 0)))=0, "", INDEX(Paste_Here!AH$2:AH$850, MATCH(B274, Paste_Here!A$2:A$850, 0))), ""), ""), "")</f>
        <v/>
      </c>
      <c r="AJ274" s="66"/>
      <c r="AK274" s="76" t="str">
        <f>IFERROR(IF(B274&lt;&gt;"", IF(AND(INDEX(Paste_Here!N$2:N$850, MATCH(B274, Paste_Here!A$2:A$850, 0))&lt;&gt;"", ISNUMBER(VALUE(INDEX(Paste_Here!N$2:N$850, MATCH(B274, Paste_Here!A$2:A$850, 0))))), INDEX(Paste_Here!N$2:N$850, MATCH(B274, Paste_Here!A$2:A$850, 0)), ""), ""), "")</f>
        <v/>
      </c>
      <c r="AL274" s="66"/>
      <c r="AM274" s="76" t="str">
        <f>IFERROR(IF(B274&lt;&gt;"", IF(AND(INDEX(Paste_Here!O$2:O$850, MATCH(B274, Paste_Here!A$2:A$850, 0))&lt;&gt;"", ISNUMBER(VALUE(INDEX(Paste_Here!O$2:O$850, MATCH(B274, Paste_Here!A$2:A$850, 0))))), INDEX(Paste_Here!O$2:O$850, MATCH(B274, Paste_Here!A$2:A$850, 0)), ""), ""), "")</f>
        <v/>
      </c>
      <c r="AN274" s="66"/>
      <c r="AO274" s="76"/>
      <c r="AP274" s="66"/>
      <c r="AQ274" s="76"/>
      <c r="AR274" s="66"/>
      <c r="AS274" s="76"/>
      <c r="AT274" s="66"/>
      <c r="AU274" s="66"/>
      <c r="AV274" s="76" t="str">
        <f t="shared" si="35"/>
        <v/>
      </c>
      <c r="AW274" s="66"/>
      <c r="AX274" s="76" t="str">
        <f>IFERROR(IF(B274&lt;&gt;"", IF(ISNUMBER(SEARCH("Revealed-Potential (Primary Focus)", LOWER(INDEX(Paste_Here!Z$2:Z$850, MATCH(B274, Paste_Here!A$2:A$850, 0))))), "Rev-Potential: Prim", IF(ISNUMBER(SEARCH("Revealed-Potential (Secondary Focus)", LOWER(INDEX(Paste_Here!Z$2:Z$850, MATCH(B274, Paste_Here!A$2:A$850, 0))))), "Rev-Potential: Sec", IF(ISNUMBER(SEARCH("Monitoring", LOWER(INDEX(Paste_Here!Z$2:Z$850, MATCH(B274, Paste_Here!A$2:A$850, 0))))), "Monitoring", IF(ISNUMBER(SEARCH("At-Promise (Secondary Focus)", LOWER(INDEX(Paste_Here!Z$2:Z$850, MATCH(B274, Paste_Here!A$2:A$850, 0))))), "At-Promise: Sec", IF(ISNUMBER(SEARCH("At-Promise (Primary Focus)", LOWER(INDEX(Paste_Here!Z$2:Z$850, MATCH(B274, Paste_Here!A$2:A$850, 0))))), "At-Promise: Prim", ""))))), ""), "")</f>
        <v/>
      </c>
      <c r="AY274" s="66"/>
      <c r="AZ274" s="76"/>
      <c r="BA274" s="66"/>
      <c r="BB274" s="76"/>
      <c r="BC274" s="66"/>
      <c r="BD274" s="76"/>
      <c r="BE274" s="66"/>
      <c r="BF274" s="76"/>
      <c r="BG274" s="66"/>
      <c r="BH274" s="76"/>
      <c r="BI274" s="66"/>
      <c r="BJ274" s="66"/>
      <c r="BK274" s="76" t="str">
        <f t="shared" si="36"/>
        <v/>
      </c>
      <c r="BL274" s="66"/>
      <c r="BM274" s="76" t="str">
        <f>IFERROR(IF(B274&lt;&gt;"", IF(AND(ISNUMBER(VALUE(SUBSTITUTE(SUBSTITUTE(Paste_Here!R274, "br", "-"), "L", ""))), VALUE(SUBSTITUTE(SUBSTITUTE(Paste_Here!R274, "br", "-"), "L", "")) &gt;= 1095), "Yes", IF(AND(ISNUMBER(VALUE(SUBSTITUTE(SUBSTITUTE(Paste_Here!R274, "br", "-"), "L", ""))), VALUE(SUBSTITUTE(SUBSTITUTE(Paste_Here!R274, "br", "-"), "L", "")) &lt;= 1094), "No", "")), ""), "")</f>
        <v/>
      </c>
      <c r="BN274" s="66"/>
      <c r="BO274" s="76" t="str">
        <f>IFERROR(IF(B274&lt;&gt;"", IF(COUNTIF(INDEX(Paste_Here!Y$2:AB$850, MATCH(B274, Paste_Here!A$2:A$850, 0), 0), "yes") &gt; 0, "Yes", IF(COUNTIF(INDEX(Paste_Here!Y$2:AB$850, MATCH(B274, Paste_Here!A$2:A$850, 0), 0), "no") &gt; 0, "No", "")), ""), "")</f>
        <v/>
      </c>
      <c r="BP274" s="66"/>
      <c r="BQ274" s="76" t="str">
        <f>IFERROR(IF(B274&lt;&gt;"", IF(AND(ISNUMBER(VALUE(SUBSTITUTE(SUBSTITUTE(Paste_Here!U274, "em", "-"), "q", ""))), VALUE(SUBSTITUTE(SUBSTITUTE(Paste_Here!U274, "em", "-"), "q", "")) &gt;= 910), "Yes", IF(AND(ISNUMBER(VALUE(SUBSTITUTE(SUBSTITUTE(Paste_Here!U274, "em", "-"), "q", ""))), VALUE(SUBSTITUTE(SUBSTITUTE(Paste_Here!U274, "em", "-"), "q", "")) &lt;= 909), "No", "")), ""), "")</f>
        <v/>
      </c>
      <c r="BR274" s="66"/>
      <c r="BS274" s="76" t="str">
        <f>IFERROR(IF(B274&lt;&gt;"", IF(AND(INDEX(Paste_Here!X$2:X$850, MATCH(B274, Paste_Here!A$2:A$850, 0))&lt;&gt;"", ISNUMBER(VALUE(INDEX(Paste_Here!X$2:X$850, MATCH(B274, Paste_Here!A$2:A$850, 0))))), INDEX(Paste_Here!X$2:X$850, MATCH(B274, Paste_Here!A$2:A$850, 0)), ""), ""), "")</f>
        <v/>
      </c>
      <c r="BT274" s="66"/>
      <c r="BU274" s="76" t="str">
        <f>IFERROR(IF(B274&lt;&gt;"", IF(ISNUMBER(VALUE(INDEX(Paste_Here!G$2:G$850, MATCH(B274, Paste_Here!A$2:A$850, 0)))), IF(VALUE(INDEX(Paste_Here!G$2:G$850, MATCH(B274, Paste_Here!A$2:A$850, 0)))=0, "No", IF(AND(VALUE(INDEX(Paste_Here!G$2:G$850, MATCH(B274, Paste_Here!A$2:A$850, 0)))&gt;=1, VALUE(INDEX(Paste_Here!G$2:G$850, MATCH(B274, Paste_Here!A$2:A$850, 0)))&lt;=4), VALUE(INDEX(Paste_Here!G$2:G$850, MATCH(B274, Paste_Here!A$2:A$850, 0))), "")), ""), ""), "")</f>
        <v/>
      </c>
      <c r="BV274" s="66"/>
      <c r="BW274" s="76" t="str">
        <f>IFERROR(IF(B274&lt;&gt;"", IF(ISNUMBER(VALUE(INDEX(Paste_Here!H$2:H$850, MATCH(B274, Paste_Here!A$2:A$850, 0)))), IF(VALUE(INDEX(Paste_Here!H$2:H$850, MATCH(B274, Paste_Here!A$2:A$850, 0)))=0, "No", IF(AND(VALUE(INDEX(Paste_Here!H$2:H$850, MATCH(B274, Paste_Here!A$2:A$850, 0)))&gt;=1, VALUE(INDEX(Paste_Here!H$2:H$850, MATCH(B274, Paste_Here!A$2:A$850, 0)))&lt;=4), VALUE(INDEX(Paste_Here!H$2:H$850, MATCH(B274, Paste_Here!A$2:A$850, 0))), "")), ""), ""), "")</f>
        <v/>
      </c>
      <c r="BX274" s="66"/>
      <c r="BY274" s="76"/>
      <c r="BZ274" s="66"/>
      <c r="CA274" s="76"/>
      <c r="CB274" s="66"/>
      <c r="CC274" s="66"/>
      <c r="CD274" s="76" t="str">
        <f t="shared" si="37"/>
        <v/>
      </c>
      <c r="CE274" s="66"/>
      <c r="CF274" s="76" t="str">
        <f>IFERROR(IF(B274&lt;&gt;"", IF(AND(INDEX(Paste_Here!P$2:P$850, MATCH(B274, Paste_Here!A$2:A$850, 0))&lt;&gt;"", ISNUMBER(VALUE(INDEX(Paste_Here!P$2:P$850, MATCH(B274, Paste_Here!A$2:A$850, 0))))), INDEX(Paste_Here!P$2:P$850, MATCH(B274, Paste_Here!A$2:A$850, 0)), ""), ""), "")</f>
        <v/>
      </c>
      <c r="CG274" s="66"/>
      <c r="CH274" s="76" t="str">
        <f>IFERROR(IF(B274&lt;&gt;"", IF(ISNUMBER(SEARCH("highrisk", LOWER(INDEX(Paste_Here!Q$2:Q$850, MATCH(B274, Paste_Here!A$2:A$850, 0))))), "High Risk", IF(ISNUMBER(SEARCH("lowrisk", LOWER(INDEX(Paste_Here!Q$2:Q$850, MATCH(B274, Paste_Here!A$2:A$850, 0))))), "Low Risk", IF(ISNUMBER(SEARCH("somerisk", LOWER(INDEX(Paste_Here!Q$2:Q$850, MATCH(B274, Paste_Here!A$2:A$850, 0))))), "Some Risk", ""))), ""), "")</f>
        <v/>
      </c>
      <c r="CI274" s="66"/>
      <c r="CJ274" s="76" t="str">
        <f>IFERROR(IF(B274&lt;&gt;"", IF(AND(INDEX(Paste_Here!AA$2:AA$850, MATCH(B274, Paste_Here!A$2:A$850, 0))&lt;&gt;"", ISNUMBER(VALUE(INDEX(Paste_Here!AA$2:AA$850, MATCH(B274, Paste_Here!A$2:A$850, 0))))), INDEX(Paste_Here!AA$2:AA$850, MATCH(B274, Paste_Here!A$2:A$850, 0)), ""), ""), "")</f>
        <v/>
      </c>
      <c r="CK274" s="66"/>
      <c r="CL274" s="76" t="str">
        <f>IFERROR(IF(B274&lt;&gt;"", IF(LOWER(INDEX(Paste_Here!AB$2:AB$850, MATCH(B274, Paste_Here!A$2:A$850, 0)))="approaching expectations", "Approaching", IF(LOWER(INDEX(Paste_Here!AB$2:AB$850, MATCH(B274, Paste_Here!A$2:A$850, 0)))="met expectations", "Met", IF(LOWER(INDEX(Paste_Here!AB$2:AB$850, MATCH(B274, Paste_Here!A$2:A$850, 0)))="exceeded expectations", "Exceeded", IF(LOWER(INDEX(Paste_Here!AB$2:AB$850, MATCH(B274, Paste_Here!A$2:A$850, 0)))="below expectations", "Below", "")))), ""), "")</f>
        <v/>
      </c>
      <c r="CM274" s="66"/>
      <c r="CN274" s="76" t="str">
        <f>IFERROR(IF(B274&lt;&gt;"", IF(AND(INDEX(Paste_Here!AC$2:AC$850, MATCH(B274, Paste_Here!A$2:A$850, 0))&lt;&gt;"", ISNUMBER(VALUE(INDEX(Paste_Here!AC$2:AC$850, MATCH(B274, Paste_Here!A$2:A$850, 0))))), INDEX(Paste_Here!AC$2:AC$850, MATCH(B274, Paste_Here!A$2:A$850, 0)), ""), ""), "")</f>
        <v/>
      </c>
      <c r="CO274" s="66"/>
      <c r="CP274" s="76"/>
      <c r="CQ274" s="66"/>
      <c r="CR274" s="76"/>
      <c r="CS274" s="66"/>
      <c r="CT274" s="76"/>
      <c r="CU274" s="66"/>
      <c r="CV274" s="76"/>
      <c r="CW274" s="66"/>
      <c r="CX274" s="76"/>
      <c r="CY274" s="66"/>
      <c r="CZ274" s="66"/>
      <c r="DA274" s="76" t="str">
        <f t="shared" si="38"/>
        <v/>
      </c>
      <c r="DB274" s="66"/>
      <c r="DC274" s="76" t="str">
        <f>IFERROR(IF(B274&lt;&gt;"", IF(AND(INDEX(Paste_Here!V$2:V$850, MATCH(B274, Paste_Here!A$2:A$850, 0))&lt;&gt;"", ISNUMBER(VALUE(INDEX(Paste_Here!V$2:V$850, MATCH(B274, Paste_Here!A$2:A$850, 0))))), INDEX(Paste_Here!V$2:V$850, MATCH(B274, Paste_Here!A$2:A$850, 0)), ""), ""), "")</f>
        <v/>
      </c>
      <c r="DD274" s="66"/>
      <c r="DE274" s="76" t="str">
        <f>IFERROR(IF(B274&lt;&gt;"", IF(ISNUMBER(SEARCH("highrisk", LOWER(INDEX(Paste_Here!W$2:W$850, MATCH(B274, Paste_Here!A$2:A$850, 0))))), "High Risk", IF(ISNUMBER(SEARCH("lowrisk", LOWER(INDEX(Paste_Here!W$2:W$850, MATCH(B274, Paste_Here!A$2:A$850, 0))))), "Low Risk", IF(ISNUMBER(SEARCH("somerisk", LOWER(INDEX(Paste_Here!W$2:W$850, MATCH(B274, Paste_Here!A$2:A$850, 0))))), "Some Risk", ""))), ""), "")</f>
        <v/>
      </c>
      <c r="DF274" s="66"/>
      <c r="DG274" s="76" t="str">
        <f>IFERROR(IF(B274&lt;&gt;"", IF(AND(INDEX(Paste_Here!S$2:S$850, MATCH(B274, Paste_Here!A$2:A$850, 0))&lt;&gt;"", ISNUMBER(VALUE(INDEX(Paste_Here!S$2:S$850, MATCH(B274, Paste_Here!A$2:A$850, 0))))), INDEX(Paste_Here!S$2:S$850, MATCH(B274, Paste_Here!A$2:A$850, 0)), ""), ""), "")</f>
        <v/>
      </c>
      <c r="DH274" s="66"/>
      <c r="DI274" s="76" t="str">
        <f>IFERROR(IF(B274&lt;&gt;"", IF(ISNUMBER(SEARCH("highrisk", LOWER(INDEX(Paste_Here!T$2:T$850, MATCH(B274, Paste_Here!A$2:A$850, 0))))), "High Risk", IF(ISNUMBER(SEARCH("lowrisk", LOWER(INDEX(Paste_Here!T$2:T$850, MATCH(B274, Paste_Here!A$2:A$850, 0))))), "Low Risk", IF(ISNUMBER(SEARCH("somerisk", LOWER(INDEX(Paste_Here!T$2:T$850, MATCH(B274, Paste_Here!A$2:A$850, 0))))), "Some Risk", ""))), ""), "")</f>
        <v/>
      </c>
      <c r="DJ274" s="66"/>
      <c r="DK274" s="76" t="str">
        <f>IFERROR(IF(B274&lt;&gt;"", IF(AND(INDEX(Paste_Here!AD$2:AD$850, MATCH(B274, Paste_Here!A$2:A$850, 0))&lt;&gt;"", ISNUMBER(VALUE(INDEX(Paste_Here!AD$2:AD$850, MATCH(B274, Paste_Here!A$2:A$850, 0))))), INDEX(Paste_Here!AD$2:AD$850, MATCH(B274, Paste_Here!A$2:A$850, 0)), ""), ""), "")</f>
        <v/>
      </c>
      <c r="DL274" s="66"/>
      <c r="DM274" s="76" t="str">
        <f>IFERROR(IF(B274&lt;&gt;"", IF(LOWER(INDEX(Paste_Here!AE$2:AE$850, MATCH(B274, Paste_Here!A$2:A$850, 0)))="approaching expectations", "Approaching", IF(LOWER(INDEX(Paste_Here!AE$2:AE$850, MATCH(B274, Paste_Here!A$2:A$850, 0)))="met expectations", "Met", IF(LOWER(INDEX(Paste_Here!AE$2:AE$850, MATCH(B274, Paste_Here!A$2:A$850, 0)))="exceeded expectations", "Exceeded", IF(LOWER(INDEX(Paste_Here!AE$2:AE$850, MATCH(B274, Paste_Here!A$2:A$850, 0)))="below expectations", "Below", "")))), ""), "")</f>
        <v/>
      </c>
      <c r="DN274" s="66"/>
      <c r="DO274" s="76"/>
      <c r="DP274" s="66"/>
      <c r="DQ274" s="76"/>
      <c r="DR274" s="66"/>
      <c r="DS274" s="76"/>
      <c r="DT274" s="66"/>
      <c r="DU274" s="76"/>
      <c r="DV274" s="66"/>
      <c r="DW274" s="66"/>
      <c r="DX274" s="76" t="str">
        <f t="shared" si="39"/>
        <v/>
      </c>
      <c r="DY274" s="66"/>
      <c r="DZ274" s="76"/>
      <c r="EA274" s="66"/>
      <c r="EB274" s="76"/>
      <c r="EC274" s="66"/>
      <c r="ED274" s="76" t="str">
        <f>IFERROR(IF(B274&lt;&gt;"", IF(AND(INDEX(Paste_Here!AF$2:AF$850, MATCH(B274, Paste_Here!A$2:A$850, 0))&lt;&gt;"", ISNUMBER(VALUE(INDEX(Paste_Here!AF$2:AF$850, MATCH(B274, Paste_Here!A$2:A$850, 0))))), INDEX(Paste_Here!AF$2:AF$850, MATCH(B274, Paste_Here!A$2:A$850, 0)), ""), ""), "")</f>
        <v/>
      </c>
      <c r="EE274" s="66"/>
      <c r="EF274" s="76"/>
      <c r="EG274" s="66"/>
      <c r="EH274" s="76"/>
      <c r="EI274" s="66"/>
      <c r="EJ274" s="76" t="str">
        <f>IFERROR(IF(B274&lt;&gt;"", IF(AND(INDEX(Paste_Here!AG$2:AG$850, MATCH(B274, Paste_Here!A$2:A$850, 0))&lt;&gt;"", ISNUMBER(VALUE(INDEX(Paste_Here!AG$2:AG$850, MATCH(B274, Paste_Here!A$2:A$850, 0))))), INDEX(Paste_Here!AG$2:AG$850, MATCH(B274, Paste_Here!A$2:A$850, 0)), ""), ""), "")</f>
        <v/>
      </c>
      <c r="EK274" s="66"/>
      <c r="EL274" s="76"/>
      <c r="EM274" s="66"/>
      <c r="EN274" s="76"/>
      <c r="EO274" s="66"/>
      <c r="EP274" s="76"/>
      <c r="EQ274" s="66"/>
      <c r="ER274" s="76"/>
      <c r="ES274" s="66"/>
      <c r="ET274" s="66"/>
      <c r="EU274" s="76"/>
      <c r="EV274" s="66"/>
      <c r="EW274" s="76"/>
      <c r="EX274" s="66"/>
      <c r="EY274" s="76"/>
      <c r="EZ274" s="66"/>
      <c r="FA274" s="76"/>
      <c r="FB274" s="66"/>
      <c r="FC274" s="76"/>
      <c r="FD274" s="66"/>
      <c r="FE274" s="76"/>
      <c r="FF274" s="66"/>
      <c r="FG274" s="76"/>
      <c r="FH274" s="66"/>
      <c r="FI274" s="76"/>
      <c r="FJ274" s="66"/>
      <c r="FK274" s="76"/>
      <c r="FL274" s="66"/>
      <c r="FM274" s="76"/>
      <c r="FN274" s="66"/>
      <c r="FO274" s="76"/>
      <c r="FP274" s="66"/>
      <c r="FQ274" s="76"/>
      <c r="FR274" s="66"/>
      <c r="FS274" s="76"/>
      <c r="FT274" s="66"/>
      <c r="FU274" s="76"/>
      <c r="FV274" s="66"/>
      <c r="FW274" s="76"/>
      <c r="FX274" s="66"/>
      <c r="FY274" s="76"/>
      <c r="FZ274" s="66"/>
      <c r="GA274" s="76"/>
      <c r="GB274" s="66"/>
      <c r="GC274" s="76"/>
      <c r="GD274" s="66"/>
      <c r="GE274" s="76"/>
      <c r="GF274" s="66"/>
      <c r="GG274" s="76"/>
      <c r="GH274" s="66"/>
      <c r="GI274" s="76"/>
      <c r="GJ274" s="66"/>
      <c r="GK274" s="76"/>
      <c r="GL274" s="66"/>
      <c r="GM274" s="76"/>
      <c r="GN274" s="66"/>
      <c r="GO274" s="76"/>
      <c r="GP274" s="66"/>
      <c r="GQ274" s="76"/>
      <c r="GR274" s="66"/>
      <c r="GS274" s="76"/>
      <c r="GT274" s="66"/>
      <c r="GU274" s="76"/>
      <c r="GV274" s="66"/>
      <c r="GW274" s="76"/>
      <c r="GX274" s="66"/>
      <c r="GY274" s="76"/>
      <c r="GZ274" s="66"/>
      <c r="HA274" s="76"/>
      <c r="HB274" s="66"/>
      <c r="HC274" s="76"/>
      <c r="HD274" s="66"/>
      <c r="HE274" s="76"/>
      <c r="HF274" s="66"/>
      <c r="HG274" s="76"/>
      <c r="HH274" s="66"/>
      <c r="HI274" s="76"/>
      <c r="HJ274" s="66"/>
      <c r="HK274" s="76"/>
      <c r="HL274" s="66"/>
      <c r="HM274" s="76"/>
      <c r="HN274" s="66"/>
      <c r="HO274" s="76"/>
      <c r="HP274" s="66"/>
      <c r="HQ274" s="76"/>
      <c r="HR274" s="66"/>
      <c r="HS274" s="76"/>
      <c r="HT274" s="66"/>
      <c r="HU274" s="76"/>
      <c r="HV274" s="66"/>
      <c r="HW274" s="76"/>
      <c r="HX274" s="66"/>
      <c r="HY274" s="76"/>
      <c r="HZ274" s="66"/>
      <c r="IA274" s="76"/>
      <c r="IB274" s="66"/>
      <c r="IC274" s="76"/>
      <c r="ID274" s="66"/>
      <c r="IE274" s="76"/>
      <c r="IF274" s="66"/>
      <c r="IG274" s="76"/>
      <c r="IH274" s="66"/>
      <c r="II274" s="76"/>
      <c r="IJ274" s="66"/>
      <c r="IK274" s="76"/>
      <c r="IL274" s="66"/>
      <c r="IM274" s="76"/>
      <c r="IN274" s="66"/>
      <c r="IO274" s="76"/>
      <c r="IP274" s="66"/>
      <c r="IQ274" s="76"/>
      <c r="IR274" s="66"/>
      <c r="IS274" s="76"/>
      <c r="IT274" s="66"/>
      <c r="IU274" s="76"/>
      <c r="IV274" s="66"/>
      <c r="IW274" s="76"/>
      <c r="IX274" s="66"/>
      <c r="IY274" s="76"/>
      <c r="IZ274" s="66"/>
      <c r="JA274" s="76"/>
      <c r="JB274" s="66"/>
      <c r="JC274" s="76"/>
      <c r="JD274" s="66"/>
      <c r="JE274" s="76"/>
      <c r="JF274" s="66"/>
      <c r="JG274" s="76"/>
      <c r="JH274" s="66"/>
      <c r="JI274" s="76"/>
      <c r="JJ274" s="66"/>
      <c r="JK274" s="76"/>
      <c r="JL274" s="66"/>
      <c r="JM274" s="76"/>
      <c r="JN274" s="66"/>
      <c r="JO274" s="76"/>
      <c r="JP274" s="66"/>
      <c r="JQ274" s="76"/>
      <c r="JR274" s="66"/>
      <c r="JS274" s="76"/>
      <c r="JT274" s="66"/>
      <c r="JU274" s="76"/>
      <c r="JV274" s="66"/>
      <c r="JW274" s="76"/>
      <c r="JX274" s="66"/>
      <c r="JY274" s="76"/>
      <c r="JZ274" s="66"/>
      <c r="KA274" s="76"/>
      <c r="KB274" s="66"/>
      <c r="KC274" s="76"/>
      <c r="KD274" s="66"/>
      <c r="KE274" s="76"/>
      <c r="KF274" s="66"/>
      <c r="KG274" s="76"/>
      <c r="KH274" s="66"/>
      <c r="KI274" s="76"/>
      <c r="KJ274" s="66"/>
      <c r="KK274" s="76"/>
      <c r="KL274" s="66"/>
      <c r="KM274" s="76"/>
      <c r="KN274" s="66"/>
      <c r="KO274" s="76"/>
      <c r="KP274" s="66"/>
      <c r="KQ274" s="76"/>
      <c r="KR274" s="66"/>
      <c r="KS274" s="76"/>
      <c r="KT274" s="66"/>
      <c r="KU274" s="76"/>
      <c r="KV274" s="66"/>
      <c r="KW274" s="76"/>
      <c r="KX274" s="66"/>
      <c r="KY274" s="76"/>
      <c r="KZ274" s="66"/>
      <c r="LA274" s="76"/>
      <c r="LB274" s="66"/>
      <c r="LC274" s="76"/>
      <c r="LD274" s="66"/>
      <c r="LE274" s="76"/>
      <c r="LF274" s="66"/>
      <c r="LG274" s="76"/>
      <c r="LH274" s="66"/>
      <c r="LI274" s="76"/>
      <c r="LJ274" s="66"/>
      <c r="LK274" s="76"/>
      <c r="LL274" s="66"/>
      <c r="LM274" s="76"/>
      <c r="LN274" s="66"/>
      <c r="LO274" s="76"/>
      <c r="LP274" s="66"/>
      <c r="LQ274" s="76"/>
      <c r="LR274" s="66"/>
      <c r="LS274" s="76"/>
      <c r="LT274" s="66"/>
      <c r="LU274" s="76"/>
      <c r="LV274" s="66"/>
      <c r="LW274" s="76"/>
      <c r="LX274" s="66"/>
      <c r="LY274" s="76"/>
      <c r="LZ274" s="66"/>
      <c r="MA274" s="76"/>
      <c r="MB274" s="66"/>
      <c r="MC274" s="76"/>
      <c r="MD274" s="66"/>
      <c r="MG274" s="1" t="str" cm="1">
        <f t="array" ref="MG274">IFERROR(INDEX(Paste_Here!$B$2:$B$850, MATCH(0, COUNTIF(MG$4:MG273, Paste_Here!$B$2:$B$850) + IF(Paste_Here!$B$2:$B$850="", 1, 0), 0)), "")</f>
        <v/>
      </c>
      <c r="MH274" s="1" t="str">
        <f>IF(MG274&lt;&gt;"", INDEX(Paste_Here!$A$2:$A$850, MATCH(MG274, Paste_Here!$B$2:$B$850, 0)), "")</f>
        <v/>
      </c>
      <c r="MI274" s="1" t="str">
        <f t="shared" si="40"/>
        <v/>
      </c>
      <c r="MJ274" s="1" t="str" cm="1">
        <f t="array" ref="MJ274">IFERROR(INDEX($MI$5:$MI$850, MATCH(SMALL(IF($MI$5:$MI$850&lt;&gt;"", COUNTIF($MI$5:$MI$850, "&lt;"&amp;$MI$5:$MI$850)+1), ROW()-ROW($MJ$5)+1), COUNTIF($MI$5:$MI$850, "&lt;"&amp;$MI$5:$MI$850)+1, 0)), "")</f>
        <v/>
      </c>
    </row>
    <row r="275" spans="1:348">
      <c r="A275" s="66"/>
      <c r="B275" s="76" t="str">
        <f t="shared" si="33"/>
        <v/>
      </c>
      <c r="C275" s="66"/>
      <c r="D275" s="76" t="str">
        <f>IFERROR(IF(B275&lt;&gt;"", IF(AND(INDEX(Paste_Here!B$2:B$850, MATCH(B275, Paste_Here!A$2:A$850, 0))&lt;&gt;"", ISNUMBER(VALUE(INDEX(Paste_Here!B$2:B$850, MATCH(B275, Paste_Here!A$2:A$850, 0))))), INDEX(Paste_Here!B$2:B$850, MATCH(B275, Paste_Here!A$2:A$850, 0)), ""), ""), "")</f>
        <v/>
      </c>
      <c r="E275" s="66"/>
      <c r="F275" s="76" t="str">
        <f>IFERROR(IF(B275&lt;&gt;"", IF(ISTEXT(INDEX(Paste_Here!K$2:K$850, MATCH(B275, Paste_Here!A$2:A$850, 0))), INDEX(Paste_Here!K$2:K$850, MATCH(B275, Paste_Here!A$2:A$850, 0)), ""), ""), "")</f>
        <v/>
      </c>
      <c r="G275" s="66"/>
      <c r="H275" s="76" t="str">
        <f>IFERROR(IF(B275&lt;&gt;"", IF(ISTEXT(INDEX(Paste_Here!C$2:C$850, MATCH(B275, Paste_Here!A$2:A$850, 0))), INDEX(Paste_Here!C$2:C$850, MATCH(B275, Paste_Here!A$2:A$850, 0)), ""), ""), "")</f>
        <v/>
      </c>
      <c r="I275" s="66"/>
      <c r="J275" s="76" t="str">
        <f>IFERROR(IF(B275&lt;&gt;"", IF(ISNUMBER(SEARCH("s", LOWER(INDEX(Paste_Here!M$2:M$850, MATCH(B275, Paste_Here!A$2:A$850, 0))))), "Yes", IF(INDEX(Paste_Here!M$2:M$850, MATCH(B275, Paste_Here!A$2:A$850, 0))&lt;&gt;"", "No", "")), ""), "")</f>
        <v/>
      </c>
      <c r="K275" s="66"/>
      <c r="L275" s="76" t="str">
        <f>IFERROR(IF(B275&lt;&gt;"", IF(ISNUMBER(SEARCH("yes", LOWER(INDEX(Paste_Here!E$2:E$850, MATCH(B275, Paste_Here!A$2:A$850, 0))))), "Yes", IF(ISNUMBER(SEARCH("no", LOWER(INDEX(Paste_Here!E$2:E$850, MATCH(B275, Paste_Here!A$2:A$850, 0))))), "No", "")), ""), "")</f>
        <v/>
      </c>
      <c r="M275" s="66"/>
      <c r="N275" s="76" t="str">
        <f>IFERROR(IF(B275&lt;&gt;"", IF(ISNUMBER(SEARCH("yes", LOWER(INDEX(Paste_Here!F$2:F$850, MATCH(B275, Paste_Here!A$2:A$850, 0))))), "Yes", IF(ISNUMBER(SEARCH("no", LOWER(INDEX(Paste_Here!F$2:F$850, MATCH(B275, Paste_Here!A$2:A$850, 0))))), "No", "")), ""), "")</f>
        <v/>
      </c>
      <c r="O275" s="66"/>
      <c r="P275" s="76" t="str">
        <f>IFERROR(IF(B275&lt;&gt;"", IF(ISNUMBER(SEARCH("yes", LOWER(INDEX(Paste_Here!L$2:L$850, MATCH(B275, Paste_Here!A$2:A$850, 0))))), "Yes", IF(ISNUMBER(SEARCH("no", LOWER(INDEX(Paste_Here!L$2:L$850, MATCH(B275, Paste_Here!A$2:A$850, 0))))), "No", "")), ""), "")</f>
        <v/>
      </c>
      <c r="Q275" s="66"/>
      <c r="R275" s="76" t="str">
        <f>IFERROR(IF(B275&lt;&gt;"", IF(ISNUMBER(SEARCH("transitional 2", LOWER(INDEX(Paste_Here!D$2:D$850, MATCH(B275, Paste_Here!A$2:A$850, 0))))), "T2", IF(ISNUMBER(SEARCH("transitional 1", LOWER(INDEX(Paste_Here!D$2:D$850, MATCH(B275, Paste_Here!A$2:A$850, 0))))), "T1", IF(ISNUMBER(SEARCH("waived ell services", LOWER(INDEX(Paste_Here!D$2:D$850, MATCH(B275, Paste_Here!A$2:A$850, 0))))), "W", IF(ISNUMBER(SEARCH("english language learner", LOWER(INDEX(Paste_Here!D$2:D$850, MATCH(B275, Paste_Here!A$2:A$850, 0))))), "L", "")))), ""), "")</f>
        <v/>
      </c>
      <c r="S275" s="66"/>
      <c r="T275" s="76" t="str">
        <f>IFERROR(IF(B275&lt;&gt;"", IF(ISNUMBER(SEARCH("yes", LOWER(INDEX(Paste_Here!I$2:I$850, MATCH(B275, Paste_Here!A$2:A$850, 0))))), "Yes", IF(ISNUMBER(SEARCH("no", LOWER(INDEX(Paste_Here!I$2:I$850, MATCH(B275, Paste_Here!A$2:A$850, 0))))), "No", "")), ""), "")</f>
        <v/>
      </c>
      <c r="U275" s="66"/>
      <c r="V275" s="76" t="str">
        <f>IFERROR(IF(B275&lt;&gt;"", IF(ISTEXT(INDEX(Paste_Here!J$2:J$850, MATCH(B275, Paste_Here!A$2:A$850, 0))), VALUE(INDEX(Paste_Here!J$2:J$850, MATCH(B275, Paste_Here!A$2:A$850, 0))), ""), ""), "")</f>
        <v/>
      </c>
      <c r="W275" s="66"/>
      <c r="X275" s="66"/>
      <c r="Y275" s="76" t="str">
        <f t="shared" si="34"/>
        <v/>
      </c>
      <c r="Z275" s="66"/>
      <c r="AA275" s="76" t="str">
        <f>IFERROR(IF(B275&lt;&gt;"", IF(AND(INDEX(Paste_Here!AI$2:AI$850, MATCH(B275, Paste_Here!A$2:A$850, 0))&lt;&gt;"", ISNUMBER(VALUE(INDEX(Paste_Here!AI$2:AI$850, MATCH(B275, Paste_Here!A$2:A$850, 0))))), INDEX(Paste_Here!AI$2:AI$850, MATCH(B275, Paste_Here!A$2:A$850, 0)), ""), ""), "")</f>
        <v/>
      </c>
      <c r="AB275" s="66"/>
      <c r="AC275" s="76" t="str">
        <f>IFERROR(IF(B275&lt;&gt;"", IF(AND(INDEX(Paste_Here!AJ$2:AJ$850, MATCH(B275, Paste_Here!A$2:A$850, 0))&lt;&gt;"", ISNUMBER(VALUE(INDEX(Paste_Here!AJ$2:AJ$850, MATCH(B275, Paste_Here!A$2:A$850, 0))))), INDEX(Paste_Here!AJ$2:AJ$850, MATCH(B275, Paste_Here!A$2:A$850, 0)), ""), ""), "")</f>
        <v/>
      </c>
      <c r="AD275" s="66"/>
      <c r="AE275" s="76" t="str">
        <f>IFERROR(IF(B275&lt;&gt;"", IF(AND(INDEX(Paste_Here!AK$2:AK$850, MATCH(B275, Paste_Here!A$2:A$850, 0))&lt;&gt;"", ISNUMBER(VALUE(INDEX(Paste_Here!AK$2:AK$850, MATCH(B275, Paste_Here!A$2:A$850, 0))))), INDEX(Paste_Here!AK$2:AK$850, MATCH(B275, Paste_Here!A$2:A$850, 0)), ""), ""), "")</f>
        <v/>
      </c>
      <c r="AF275" s="66"/>
      <c r="AG275" s="76" t="str">
        <f>IFERROR(IF(B275&lt;&gt;"", IF(AND(INDEX(Paste_Here!AL$2:AL$850, MATCH(B275, Paste_Here!A$2:A$850, 0))&lt;&gt;"", ISNUMBER(VALUE(INDEX(Paste_Here!AL$2:AL$850, MATCH(B275, Paste_Here!A$2:A$850, 0))))), INDEX(Paste_Here!AL$2:AL$850, MATCH(B275, Paste_Here!A$2:A$850, 0)), ""), ""), "")</f>
        <v/>
      </c>
      <c r="AH275" s="66"/>
      <c r="AI275" s="76" t="str">
        <f>IFERROR(IF(B275&lt;&gt;"", IF(AND(INDEX(Paste_Here!AH$2:AH$850, MATCH(B275, Paste_Here!A$2:A$850, 0))&lt;&gt;"", ISNUMBER(VALUE(INDEX(Paste_Here!AH$2:AH$850, MATCH(B275, Paste_Here!A$2:A$850, 0))))), IF(VALUE(INDEX(Paste_Here!AH$2:AH$850, MATCH(B275, Paste_Here!A$2:A$850, 0)))=0, "", INDEX(Paste_Here!AH$2:AH$850, MATCH(B275, Paste_Here!A$2:A$850, 0))), ""), ""), "")</f>
        <v/>
      </c>
      <c r="AJ275" s="66"/>
      <c r="AK275" s="76" t="str">
        <f>IFERROR(IF(B275&lt;&gt;"", IF(AND(INDEX(Paste_Here!N$2:N$850, MATCH(B275, Paste_Here!A$2:A$850, 0))&lt;&gt;"", ISNUMBER(VALUE(INDEX(Paste_Here!N$2:N$850, MATCH(B275, Paste_Here!A$2:A$850, 0))))), INDEX(Paste_Here!N$2:N$850, MATCH(B275, Paste_Here!A$2:A$850, 0)), ""), ""), "")</f>
        <v/>
      </c>
      <c r="AL275" s="66"/>
      <c r="AM275" s="76" t="str">
        <f>IFERROR(IF(B275&lt;&gt;"", IF(AND(INDEX(Paste_Here!O$2:O$850, MATCH(B275, Paste_Here!A$2:A$850, 0))&lt;&gt;"", ISNUMBER(VALUE(INDEX(Paste_Here!O$2:O$850, MATCH(B275, Paste_Here!A$2:A$850, 0))))), INDEX(Paste_Here!O$2:O$850, MATCH(B275, Paste_Here!A$2:A$850, 0)), ""), ""), "")</f>
        <v/>
      </c>
      <c r="AN275" s="66"/>
      <c r="AO275" s="76"/>
      <c r="AP275" s="66"/>
      <c r="AQ275" s="76"/>
      <c r="AR275" s="66"/>
      <c r="AS275" s="76"/>
      <c r="AT275" s="66"/>
      <c r="AU275" s="66"/>
      <c r="AV275" s="76" t="str">
        <f t="shared" si="35"/>
        <v/>
      </c>
      <c r="AW275" s="66"/>
      <c r="AX275" s="76" t="str">
        <f>IFERROR(IF(B275&lt;&gt;"", IF(ISNUMBER(SEARCH("Revealed-Potential (Primary Focus)", LOWER(INDEX(Paste_Here!Z$2:Z$850, MATCH(B275, Paste_Here!A$2:A$850, 0))))), "Rev-Potential: Prim", IF(ISNUMBER(SEARCH("Revealed-Potential (Secondary Focus)", LOWER(INDEX(Paste_Here!Z$2:Z$850, MATCH(B275, Paste_Here!A$2:A$850, 0))))), "Rev-Potential: Sec", IF(ISNUMBER(SEARCH("Monitoring", LOWER(INDEX(Paste_Here!Z$2:Z$850, MATCH(B275, Paste_Here!A$2:A$850, 0))))), "Monitoring", IF(ISNUMBER(SEARCH("At-Promise (Secondary Focus)", LOWER(INDEX(Paste_Here!Z$2:Z$850, MATCH(B275, Paste_Here!A$2:A$850, 0))))), "At-Promise: Sec", IF(ISNUMBER(SEARCH("At-Promise (Primary Focus)", LOWER(INDEX(Paste_Here!Z$2:Z$850, MATCH(B275, Paste_Here!A$2:A$850, 0))))), "At-Promise: Prim", ""))))), ""), "")</f>
        <v/>
      </c>
      <c r="AY275" s="66"/>
      <c r="AZ275" s="76"/>
      <c r="BA275" s="66"/>
      <c r="BB275" s="76"/>
      <c r="BC275" s="66"/>
      <c r="BD275" s="76"/>
      <c r="BE275" s="66"/>
      <c r="BF275" s="76"/>
      <c r="BG275" s="66"/>
      <c r="BH275" s="76"/>
      <c r="BI275" s="66"/>
      <c r="BJ275" s="66"/>
      <c r="BK275" s="76" t="str">
        <f t="shared" si="36"/>
        <v/>
      </c>
      <c r="BL275" s="66"/>
      <c r="BM275" s="76" t="str">
        <f>IFERROR(IF(B275&lt;&gt;"", IF(AND(ISNUMBER(VALUE(SUBSTITUTE(SUBSTITUTE(Paste_Here!R275, "br", "-"), "L", ""))), VALUE(SUBSTITUTE(SUBSTITUTE(Paste_Here!R275, "br", "-"), "L", "")) &gt;= 1095), "Yes", IF(AND(ISNUMBER(VALUE(SUBSTITUTE(SUBSTITUTE(Paste_Here!R275, "br", "-"), "L", ""))), VALUE(SUBSTITUTE(SUBSTITUTE(Paste_Here!R275, "br", "-"), "L", "")) &lt;= 1094), "No", "")), ""), "")</f>
        <v/>
      </c>
      <c r="BN275" s="66"/>
      <c r="BO275" s="76" t="str">
        <f>IFERROR(IF(B275&lt;&gt;"", IF(COUNTIF(INDEX(Paste_Here!Y$2:AB$850, MATCH(B275, Paste_Here!A$2:A$850, 0), 0), "yes") &gt; 0, "Yes", IF(COUNTIF(INDEX(Paste_Here!Y$2:AB$850, MATCH(B275, Paste_Here!A$2:A$850, 0), 0), "no") &gt; 0, "No", "")), ""), "")</f>
        <v/>
      </c>
      <c r="BP275" s="66"/>
      <c r="BQ275" s="76" t="str">
        <f>IFERROR(IF(B275&lt;&gt;"", IF(AND(ISNUMBER(VALUE(SUBSTITUTE(SUBSTITUTE(Paste_Here!U275, "em", "-"), "q", ""))), VALUE(SUBSTITUTE(SUBSTITUTE(Paste_Here!U275, "em", "-"), "q", "")) &gt;= 910), "Yes", IF(AND(ISNUMBER(VALUE(SUBSTITUTE(SUBSTITUTE(Paste_Here!U275, "em", "-"), "q", ""))), VALUE(SUBSTITUTE(SUBSTITUTE(Paste_Here!U275, "em", "-"), "q", "")) &lt;= 909), "No", "")), ""), "")</f>
        <v/>
      </c>
      <c r="BR275" s="66"/>
      <c r="BS275" s="76" t="str">
        <f>IFERROR(IF(B275&lt;&gt;"", IF(AND(INDEX(Paste_Here!X$2:X$850, MATCH(B275, Paste_Here!A$2:A$850, 0))&lt;&gt;"", ISNUMBER(VALUE(INDEX(Paste_Here!X$2:X$850, MATCH(B275, Paste_Here!A$2:A$850, 0))))), INDEX(Paste_Here!X$2:X$850, MATCH(B275, Paste_Here!A$2:A$850, 0)), ""), ""), "")</f>
        <v/>
      </c>
      <c r="BT275" s="66"/>
      <c r="BU275" s="76" t="str">
        <f>IFERROR(IF(B275&lt;&gt;"", IF(ISNUMBER(VALUE(INDEX(Paste_Here!G$2:G$850, MATCH(B275, Paste_Here!A$2:A$850, 0)))), IF(VALUE(INDEX(Paste_Here!G$2:G$850, MATCH(B275, Paste_Here!A$2:A$850, 0)))=0, "No", IF(AND(VALUE(INDEX(Paste_Here!G$2:G$850, MATCH(B275, Paste_Here!A$2:A$850, 0)))&gt;=1, VALUE(INDEX(Paste_Here!G$2:G$850, MATCH(B275, Paste_Here!A$2:A$850, 0)))&lt;=4), VALUE(INDEX(Paste_Here!G$2:G$850, MATCH(B275, Paste_Here!A$2:A$850, 0))), "")), ""), ""), "")</f>
        <v/>
      </c>
      <c r="BV275" s="66"/>
      <c r="BW275" s="76" t="str">
        <f>IFERROR(IF(B275&lt;&gt;"", IF(ISNUMBER(VALUE(INDEX(Paste_Here!H$2:H$850, MATCH(B275, Paste_Here!A$2:A$850, 0)))), IF(VALUE(INDEX(Paste_Here!H$2:H$850, MATCH(B275, Paste_Here!A$2:A$850, 0)))=0, "No", IF(AND(VALUE(INDEX(Paste_Here!H$2:H$850, MATCH(B275, Paste_Here!A$2:A$850, 0)))&gt;=1, VALUE(INDEX(Paste_Here!H$2:H$850, MATCH(B275, Paste_Here!A$2:A$850, 0)))&lt;=4), VALUE(INDEX(Paste_Here!H$2:H$850, MATCH(B275, Paste_Here!A$2:A$850, 0))), "")), ""), ""), "")</f>
        <v/>
      </c>
      <c r="BX275" s="66"/>
      <c r="BY275" s="76"/>
      <c r="BZ275" s="66"/>
      <c r="CA275" s="76"/>
      <c r="CB275" s="66"/>
      <c r="CC275" s="66"/>
      <c r="CD275" s="76" t="str">
        <f t="shared" si="37"/>
        <v/>
      </c>
      <c r="CE275" s="66"/>
      <c r="CF275" s="76" t="str">
        <f>IFERROR(IF(B275&lt;&gt;"", IF(AND(INDEX(Paste_Here!P$2:P$850, MATCH(B275, Paste_Here!A$2:A$850, 0))&lt;&gt;"", ISNUMBER(VALUE(INDEX(Paste_Here!P$2:P$850, MATCH(B275, Paste_Here!A$2:A$850, 0))))), INDEX(Paste_Here!P$2:P$850, MATCH(B275, Paste_Here!A$2:A$850, 0)), ""), ""), "")</f>
        <v/>
      </c>
      <c r="CG275" s="66"/>
      <c r="CH275" s="76" t="str">
        <f>IFERROR(IF(B275&lt;&gt;"", IF(ISNUMBER(SEARCH("highrisk", LOWER(INDEX(Paste_Here!Q$2:Q$850, MATCH(B275, Paste_Here!A$2:A$850, 0))))), "High Risk", IF(ISNUMBER(SEARCH("lowrisk", LOWER(INDEX(Paste_Here!Q$2:Q$850, MATCH(B275, Paste_Here!A$2:A$850, 0))))), "Low Risk", IF(ISNUMBER(SEARCH("somerisk", LOWER(INDEX(Paste_Here!Q$2:Q$850, MATCH(B275, Paste_Here!A$2:A$850, 0))))), "Some Risk", ""))), ""), "")</f>
        <v/>
      </c>
      <c r="CI275" s="66"/>
      <c r="CJ275" s="76" t="str">
        <f>IFERROR(IF(B275&lt;&gt;"", IF(AND(INDEX(Paste_Here!AA$2:AA$850, MATCH(B275, Paste_Here!A$2:A$850, 0))&lt;&gt;"", ISNUMBER(VALUE(INDEX(Paste_Here!AA$2:AA$850, MATCH(B275, Paste_Here!A$2:A$850, 0))))), INDEX(Paste_Here!AA$2:AA$850, MATCH(B275, Paste_Here!A$2:A$850, 0)), ""), ""), "")</f>
        <v/>
      </c>
      <c r="CK275" s="66"/>
      <c r="CL275" s="76" t="str">
        <f>IFERROR(IF(B275&lt;&gt;"", IF(LOWER(INDEX(Paste_Here!AB$2:AB$850, MATCH(B275, Paste_Here!A$2:A$850, 0)))="approaching expectations", "Approaching", IF(LOWER(INDEX(Paste_Here!AB$2:AB$850, MATCH(B275, Paste_Here!A$2:A$850, 0)))="met expectations", "Met", IF(LOWER(INDEX(Paste_Here!AB$2:AB$850, MATCH(B275, Paste_Here!A$2:A$850, 0)))="exceeded expectations", "Exceeded", IF(LOWER(INDEX(Paste_Here!AB$2:AB$850, MATCH(B275, Paste_Here!A$2:A$850, 0)))="below expectations", "Below", "")))), ""), "")</f>
        <v/>
      </c>
      <c r="CM275" s="66"/>
      <c r="CN275" s="76" t="str">
        <f>IFERROR(IF(B275&lt;&gt;"", IF(AND(INDEX(Paste_Here!AC$2:AC$850, MATCH(B275, Paste_Here!A$2:A$850, 0))&lt;&gt;"", ISNUMBER(VALUE(INDEX(Paste_Here!AC$2:AC$850, MATCH(B275, Paste_Here!A$2:A$850, 0))))), INDEX(Paste_Here!AC$2:AC$850, MATCH(B275, Paste_Here!A$2:A$850, 0)), ""), ""), "")</f>
        <v/>
      </c>
      <c r="CO275" s="66"/>
      <c r="CP275" s="76"/>
      <c r="CQ275" s="66"/>
      <c r="CR275" s="76"/>
      <c r="CS275" s="66"/>
      <c r="CT275" s="76"/>
      <c r="CU275" s="66"/>
      <c r="CV275" s="76"/>
      <c r="CW275" s="66"/>
      <c r="CX275" s="76"/>
      <c r="CY275" s="66"/>
      <c r="CZ275" s="66"/>
      <c r="DA275" s="76" t="str">
        <f t="shared" si="38"/>
        <v/>
      </c>
      <c r="DB275" s="66"/>
      <c r="DC275" s="76" t="str">
        <f>IFERROR(IF(B275&lt;&gt;"", IF(AND(INDEX(Paste_Here!V$2:V$850, MATCH(B275, Paste_Here!A$2:A$850, 0))&lt;&gt;"", ISNUMBER(VALUE(INDEX(Paste_Here!V$2:V$850, MATCH(B275, Paste_Here!A$2:A$850, 0))))), INDEX(Paste_Here!V$2:V$850, MATCH(B275, Paste_Here!A$2:A$850, 0)), ""), ""), "")</f>
        <v/>
      </c>
      <c r="DD275" s="66"/>
      <c r="DE275" s="76" t="str">
        <f>IFERROR(IF(B275&lt;&gt;"", IF(ISNUMBER(SEARCH("highrisk", LOWER(INDEX(Paste_Here!W$2:W$850, MATCH(B275, Paste_Here!A$2:A$850, 0))))), "High Risk", IF(ISNUMBER(SEARCH("lowrisk", LOWER(INDEX(Paste_Here!W$2:W$850, MATCH(B275, Paste_Here!A$2:A$850, 0))))), "Low Risk", IF(ISNUMBER(SEARCH("somerisk", LOWER(INDEX(Paste_Here!W$2:W$850, MATCH(B275, Paste_Here!A$2:A$850, 0))))), "Some Risk", ""))), ""), "")</f>
        <v/>
      </c>
      <c r="DF275" s="66"/>
      <c r="DG275" s="76" t="str">
        <f>IFERROR(IF(B275&lt;&gt;"", IF(AND(INDEX(Paste_Here!S$2:S$850, MATCH(B275, Paste_Here!A$2:A$850, 0))&lt;&gt;"", ISNUMBER(VALUE(INDEX(Paste_Here!S$2:S$850, MATCH(B275, Paste_Here!A$2:A$850, 0))))), INDEX(Paste_Here!S$2:S$850, MATCH(B275, Paste_Here!A$2:A$850, 0)), ""), ""), "")</f>
        <v/>
      </c>
      <c r="DH275" s="66"/>
      <c r="DI275" s="76" t="str">
        <f>IFERROR(IF(B275&lt;&gt;"", IF(ISNUMBER(SEARCH("highrisk", LOWER(INDEX(Paste_Here!T$2:T$850, MATCH(B275, Paste_Here!A$2:A$850, 0))))), "High Risk", IF(ISNUMBER(SEARCH("lowrisk", LOWER(INDEX(Paste_Here!T$2:T$850, MATCH(B275, Paste_Here!A$2:A$850, 0))))), "Low Risk", IF(ISNUMBER(SEARCH("somerisk", LOWER(INDEX(Paste_Here!T$2:T$850, MATCH(B275, Paste_Here!A$2:A$850, 0))))), "Some Risk", ""))), ""), "")</f>
        <v/>
      </c>
      <c r="DJ275" s="66"/>
      <c r="DK275" s="76" t="str">
        <f>IFERROR(IF(B275&lt;&gt;"", IF(AND(INDEX(Paste_Here!AD$2:AD$850, MATCH(B275, Paste_Here!A$2:A$850, 0))&lt;&gt;"", ISNUMBER(VALUE(INDEX(Paste_Here!AD$2:AD$850, MATCH(B275, Paste_Here!A$2:A$850, 0))))), INDEX(Paste_Here!AD$2:AD$850, MATCH(B275, Paste_Here!A$2:A$850, 0)), ""), ""), "")</f>
        <v/>
      </c>
      <c r="DL275" s="66"/>
      <c r="DM275" s="76" t="str">
        <f>IFERROR(IF(B275&lt;&gt;"", IF(LOWER(INDEX(Paste_Here!AE$2:AE$850, MATCH(B275, Paste_Here!A$2:A$850, 0)))="approaching expectations", "Approaching", IF(LOWER(INDEX(Paste_Here!AE$2:AE$850, MATCH(B275, Paste_Here!A$2:A$850, 0)))="met expectations", "Met", IF(LOWER(INDEX(Paste_Here!AE$2:AE$850, MATCH(B275, Paste_Here!A$2:A$850, 0)))="exceeded expectations", "Exceeded", IF(LOWER(INDEX(Paste_Here!AE$2:AE$850, MATCH(B275, Paste_Here!A$2:A$850, 0)))="below expectations", "Below", "")))), ""), "")</f>
        <v/>
      </c>
      <c r="DN275" s="66"/>
      <c r="DO275" s="76"/>
      <c r="DP275" s="66"/>
      <c r="DQ275" s="76"/>
      <c r="DR275" s="66"/>
      <c r="DS275" s="76"/>
      <c r="DT275" s="66"/>
      <c r="DU275" s="76"/>
      <c r="DV275" s="66"/>
      <c r="DW275" s="66"/>
      <c r="DX275" s="76" t="str">
        <f t="shared" si="39"/>
        <v/>
      </c>
      <c r="DY275" s="66"/>
      <c r="DZ275" s="76"/>
      <c r="EA275" s="66"/>
      <c r="EB275" s="76"/>
      <c r="EC275" s="66"/>
      <c r="ED275" s="76" t="str">
        <f>IFERROR(IF(B275&lt;&gt;"", IF(AND(INDEX(Paste_Here!AF$2:AF$850, MATCH(B275, Paste_Here!A$2:A$850, 0))&lt;&gt;"", ISNUMBER(VALUE(INDEX(Paste_Here!AF$2:AF$850, MATCH(B275, Paste_Here!A$2:A$850, 0))))), INDEX(Paste_Here!AF$2:AF$850, MATCH(B275, Paste_Here!A$2:A$850, 0)), ""), ""), "")</f>
        <v/>
      </c>
      <c r="EE275" s="66"/>
      <c r="EF275" s="76"/>
      <c r="EG275" s="66"/>
      <c r="EH275" s="76"/>
      <c r="EI275" s="66"/>
      <c r="EJ275" s="76" t="str">
        <f>IFERROR(IF(B275&lt;&gt;"", IF(AND(INDEX(Paste_Here!AG$2:AG$850, MATCH(B275, Paste_Here!A$2:A$850, 0))&lt;&gt;"", ISNUMBER(VALUE(INDEX(Paste_Here!AG$2:AG$850, MATCH(B275, Paste_Here!A$2:A$850, 0))))), INDEX(Paste_Here!AG$2:AG$850, MATCH(B275, Paste_Here!A$2:A$850, 0)), ""), ""), "")</f>
        <v/>
      </c>
      <c r="EK275" s="66"/>
      <c r="EL275" s="76"/>
      <c r="EM275" s="66"/>
      <c r="EN275" s="76"/>
      <c r="EO275" s="66"/>
      <c r="EP275" s="76"/>
      <c r="EQ275" s="66"/>
      <c r="ER275" s="76"/>
      <c r="ES275" s="66"/>
      <c r="ET275" s="66"/>
      <c r="EU275" s="76"/>
      <c r="EV275" s="66"/>
      <c r="EW275" s="76"/>
      <c r="EX275" s="66"/>
      <c r="EY275" s="76"/>
      <c r="EZ275" s="66"/>
      <c r="FA275" s="76"/>
      <c r="FB275" s="66"/>
      <c r="FC275" s="76"/>
      <c r="FD275" s="66"/>
      <c r="FE275" s="76"/>
      <c r="FF275" s="66"/>
      <c r="FG275" s="76"/>
      <c r="FH275" s="66"/>
      <c r="FI275" s="76"/>
      <c r="FJ275" s="66"/>
      <c r="FK275" s="76"/>
      <c r="FL275" s="66"/>
      <c r="FM275" s="76"/>
      <c r="FN275" s="66"/>
      <c r="FO275" s="76"/>
      <c r="FP275" s="66"/>
      <c r="FQ275" s="76"/>
      <c r="FR275" s="66"/>
      <c r="FS275" s="76"/>
      <c r="FT275" s="66"/>
      <c r="FU275" s="76"/>
      <c r="FV275" s="66"/>
      <c r="FW275" s="76"/>
      <c r="FX275" s="66"/>
      <c r="FY275" s="76"/>
      <c r="FZ275" s="66"/>
      <c r="GA275" s="76"/>
      <c r="GB275" s="66"/>
      <c r="GC275" s="76"/>
      <c r="GD275" s="66"/>
      <c r="GE275" s="76"/>
      <c r="GF275" s="66"/>
      <c r="GG275" s="76"/>
      <c r="GH275" s="66"/>
      <c r="GI275" s="76"/>
      <c r="GJ275" s="66"/>
      <c r="GK275" s="76"/>
      <c r="GL275" s="66"/>
      <c r="GM275" s="76"/>
      <c r="GN275" s="66"/>
      <c r="GO275" s="76"/>
      <c r="GP275" s="66"/>
      <c r="GQ275" s="76"/>
      <c r="GR275" s="66"/>
      <c r="GS275" s="76"/>
      <c r="GT275" s="66"/>
      <c r="GU275" s="76"/>
      <c r="GV275" s="66"/>
      <c r="GW275" s="76"/>
      <c r="GX275" s="66"/>
      <c r="GY275" s="76"/>
      <c r="GZ275" s="66"/>
      <c r="HA275" s="76"/>
      <c r="HB275" s="66"/>
      <c r="HC275" s="76"/>
      <c r="HD275" s="66"/>
      <c r="HE275" s="76"/>
      <c r="HF275" s="66"/>
      <c r="HG275" s="76"/>
      <c r="HH275" s="66"/>
      <c r="HI275" s="76"/>
      <c r="HJ275" s="66"/>
      <c r="HK275" s="76"/>
      <c r="HL275" s="66"/>
      <c r="HM275" s="76"/>
      <c r="HN275" s="66"/>
      <c r="HO275" s="76"/>
      <c r="HP275" s="66"/>
      <c r="HQ275" s="76"/>
      <c r="HR275" s="66"/>
      <c r="HS275" s="76"/>
      <c r="HT275" s="66"/>
      <c r="HU275" s="76"/>
      <c r="HV275" s="66"/>
      <c r="HW275" s="76"/>
      <c r="HX275" s="66"/>
      <c r="HY275" s="76"/>
      <c r="HZ275" s="66"/>
      <c r="IA275" s="76"/>
      <c r="IB275" s="66"/>
      <c r="IC275" s="76"/>
      <c r="ID275" s="66"/>
      <c r="IE275" s="76"/>
      <c r="IF275" s="66"/>
      <c r="IG275" s="76"/>
      <c r="IH275" s="66"/>
      <c r="II275" s="76"/>
      <c r="IJ275" s="66"/>
      <c r="IK275" s="76"/>
      <c r="IL275" s="66"/>
      <c r="IM275" s="76"/>
      <c r="IN275" s="66"/>
      <c r="IO275" s="76"/>
      <c r="IP275" s="66"/>
      <c r="IQ275" s="76"/>
      <c r="IR275" s="66"/>
      <c r="IS275" s="76"/>
      <c r="IT275" s="66"/>
      <c r="IU275" s="76"/>
      <c r="IV275" s="66"/>
      <c r="IW275" s="76"/>
      <c r="IX275" s="66"/>
      <c r="IY275" s="76"/>
      <c r="IZ275" s="66"/>
      <c r="JA275" s="76"/>
      <c r="JB275" s="66"/>
      <c r="JC275" s="76"/>
      <c r="JD275" s="66"/>
      <c r="JE275" s="76"/>
      <c r="JF275" s="66"/>
      <c r="JG275" s="76"/>
      <c r="JH275" s="66"/>
      <c r="JI275" s="76"/>
      <c r="JJ275" s="66"/>
      <c r="JK275" s="76"/>
      <c r="JL275" s="66"/>
      <c r="JM275" s="76"/>
      <c r="JN275" s="66"/>
      <c r="JO275" s="76"/>
      <c r="JP275" s="66"/>
      <c r="JQ275" s="76"/>
      <c r="JR275" s="66"/>
      <c r="JS275" s="76"/>
      <c r="JT275" s="66"/>
      <c r="JU275" s="76"/>
      <c r="JV275" s="66"/>
      <c r="JW275" s="76"/>
      <c r="JX275" s="66"/>
      <c r="JY275" s="76"/>
      <c r="JZ275" s="66"/>
      <c r="KA275" s="76"/>
      <c r="KB275" s="66"/>
      <c r="KC275" s="76"/>
      <c r="KD275" s="66"/>
      <c r="KE275" s="76"/>
      <c r="KF275" s="66"/>
      <c r="KG275" s="76"/>
      <c r="KH275" s="66"/>
      <c r="KI275" s="76"/>
      <c r="KJ275" s="66"/>
      <c r="KK275" s="76"/>
      <c r="KL275" s="66"/>
      <c r="KM275" s="76"/>
      <c r="KN275" s="66"/>
      <c r="KO275" s="76"/>
      <c r="KP275" s="66"/>
      <c r="KQ275" s="76"/>
      <c r="KR275" s="66"/>
      <c r="KS275" s="76"/>
      <c r="KT275" s="66"/>
      <c r="KU275" s="76"/>
      <c r="KV275" s="66"/>
      <c r="KW275" s="76"/>
      <c r="KX275" s="66"/>
      <c r="KY275" s="76"/>
      <c r="KZ275" s="66"/>
      <c r="LA275" s="76"/>
      <c r="LB275" s="66"/>
      <c r="LC275" s="76"/>
      <c r="LD275" s="66"/>
      <c r="LE275" s="76"/>
      <c r="LF275" s="66"/>
      <c r="LG275" s="76"/>
      <c r="LH275" s="66"/>
      <c r="LI275" s="76"/>
      <c r="LJ275" s="66"/>
      <c r="LK275" s="76"/>
      <c r="LL275" s="66"/>
      <c r="LM275" s="76"/>
      <c r="LN275" s="66"/>
      <c r="LO275" s="76"/>
      <c r="LP275" s="66"/>
      <c r="LQ275" s="76"/>
      <c r="LR275" s="66"/>
      <c r="LS275" s="76"/>
      <c r="LT275" s="66"/>
      <c r="LU275" s="76"/>
      <c r="LV275" s="66"/>
      <c r="LW275" s="76"/>
      <c r="LX275" s="66"/>
      <c r="LY275" s="76"/>
      <c r="LZ275" s="66"/>
      <c r="MA275" s="76"/>
      <c r="MB275" s="66"/>
      <c r="MC275" s="76"/>
      <c r="MD275" s="66"/>
      <c r="MG275" s="1" t="str" cm="1">
        <f t="array" ref="MG275">IFERROR(INDEX(Paste_Here!$B$2:$B$850, MATCH(0, COUNTIF(MG$4:MG274, Paste_Here!$B$2:$B$850) + IF(Paste_Here!$B$2:$B$850="", 1, 0), 0)), "")</f>
        <v/>
      </c>
      <c r="MH275" s="1" t="str">
        <f>IF(MG275&lt;&gt;"", INDEX(Paste_Here!$A$2:$A$850, MATCH(MG275, Paste_Here!$B$2:$B$850, 0)), "")</f>
        <v/>
      </c>
      <c r="MI275" s="1" t="str">
        <f t="shared" si="40"/>
        <v/>
      </c>
      <c r="MJ275" s="1" t="str" cm="1">
        <f t="array" ref="MJ275">IFERROR(INDEX($MI$5:$MI$850, MATCH(SMALL(IF($MI$5:$MI$850&lt;&gt;"", COUNTIF($MI$5:$MI$850, "&lt;"&amp;$MI$5:$MI$850)+1), ROW()-ROW($MJ$5)+1), COUNTIF($MI$5:$MI$850, "&lt;"&amp;$MI$5:$MI$850)+1, 0)), "")</f>
        <v/>
      </c>
    </row>
    <row r="276" spans="1:348">
      <c r="A276" s="66"/>
      <c r="B276" s="76" t="str">
        <f t="shared" si="33"/>
        <v/>
      </c>
      <c r="C276" s="66"/>
      <c r="D276" s="76" t="str">
        <f>IFERROR(IF(B276&lt;&gt;"", IF(AND(INDEX(Paste_Here!B$2:B$850, MATCH(B276, Paste_Here!A$2:A$850, 0))&lt;&gt;"", ISNUMBER(VALUE(INDEX(Paste_Here!B$2:B$850, MATCH(B276, Paste_Here!A$2:A$850, 0))))), INDEX(Paste_Here!B$2:B$850, MATCH(B276, Paste_Here!A$2:A$850, 0)), ""), ""), "")</f>
        <v/>
      </c>
      <c r="E276" s="66"/>
      <c r="F276" s="76" t="str">
        <f>IFERROR(IF(B276&lt;&gt;"", IF(ISTEXT(INDEX(Paste_Here!K$2:K$850, MATCH(B276, Paste_Here!A$2:A$850, 0))), INDEX(Paste_Here!K$2:K$850, MATCH(B276, Paste_Here!A$2:A$850, 0)), ""), ""), "")</f>
        <v/>
      </c>
      <c r="G276" s="66"/>
      <c r="H276" s="76" t="str">
        <f>IFERROR(IF(B276&lt;&gt;"", IF(ISTEXT(INDEX(Paste_Here!C$2:C$850, MATCH(B276, Paste_Here!A$2:A$850, 0))), INDEX(Paste_Here!C$2:C$850, MATCH(B276, Paste_Here!A$2:A$850, 0)), ""), ""), "")</f>
        <v/>
      </c>
      <c r="I276" s="66"/>
      <c r="J276" s="76" t="str">
        <f>IFERROR(IF(B276&lt;&gt;"", IF(ISNUMBER(SEARCH("s", LOWER(INDEX(Paste_Here!M$2:M$850, MATCH(B276, Paste_Here!A$2:A$850, 0))))), "Yes", IF(INDEX(Paste_Here!M$2:M$850, MATCH(B276, Paste_Here!A$2:A$850, 0))&lt;&gt;"", "No", "")), ""), "")</f>
        <v/>
      </c>
      <c r="K276" s="66"/>
      <c r="L276" s="76" t="str">
        <f>IFERROR(IF(B276&lt;&gt;"", IF(ISNUMBER(SEARCH("yes", LOWER(INDEX(Paste_Here!E$2:E$850, MATCH(B276, Paste_Here!A$2:A$850, 0))))), "Yes", IF(ISNUMBER(SEARCH("no", LOWER(INDEX(Paste_Here!E$2:E$850, MATCH(B276, Paste_Here!A$2:A$850, 0))))), "No", "")), ""), "")</f>
        <v/>
      </c>
      <c r="M276" s="66"/>
      <c r="N276" s="76" t="str">
        <f>IFERROR(IF(B276&lt;&gt;"", IF(ISNUMBER(SEARCH("yes", LOWER(INDEX(Paste_Here!F$2:F$850, MATCH(B276, Paste_Here!A$2:A$850, 0))))), "Yes", IF(ISNUMBER(SEARCH("no", LOWER(INDEX(Paste_Here!F$2:F$850, MATCH(B276, Paste_Here!A$2:A$850, 0))))), "No", "")), ""), "")</f>
        <v/>
      </c>
      <c r="O276" s="66"/>
      <c r="P276" s="76" t="str">
        <f>IFERROR(IF(B276&lt;&gt;"", IF(ISNUMBER(SEARCH("yes", LOWER(INDEX(Paste_Here!L$2:L$850, MATCH(B276, Paste_Here!A$2:A$850, 0))))), "Yes", IF(ISNUMBER(SEARCH("no", LOWER(INDEX(Paste_Here!L$2:L$850, MATCH(B276, Paste_Here!A$2:A$850, 0))))), "No", "")), ""), "")</f>
        <v/>
      </c>
      <c r="Q276" s="66"/>
      <c r="R276" s="76" t="str">
        <f>IFERROR(IF(B276&lt;&gt;"", IF(ISNUMBER(SEARCH("transitional 2", LOWER(INDEX(Paste_Here!D$2:D$850, MATCH(B276, Paste_Here!A$2:A$850, 0))))), "T2", IF(ISNUMBER(SEARCH("transitional 1", LOWER(INDEX(Paste_Here!D$2:D$850, MATCH(B276, Paste_Here!A$2:A$850, 0))))), "T1", IF(ISNUMBER(SEARCH("waived ell services", LOWER(INDEX(Paste_Here!D$2:D$850, MATCH(B276, Paste_Here!A$2:A$850, 0))))), "W", IF(ISNUMBER(SEARCH("english language learner", LOWER(INDEX(Paste_Here!D$2:D$850, MATCH(B276, Paste_Here!A$2:A$850, 0))))), "L", "")))), ""), "")</f>
        <v/>
      </c>
      <c r="S276" s="66"/>
      <c r="T276" s="76" t="str">
        <f>IFERROR(IF(B276&lt;&gt;"", IF(ISNUMBER(SEARCH("yes", LOWER(INDEX(Paste_Here!I$2:I$850, MATCH(B276, Paste_Here!A$2:A$850, 0))))), "Yes", IF(ISNUMBER(SEARCH("no", LOWER(INDEX(Paste_Here!I$2:I$850, MATCH(B276, Paste_Here!A$2:A$850, 0))))), "No", "")), ""), "")</f>
        <v/>
      </c>
      <c r="U276" s="66"/>
      <c r="V276" s="76" t="str">
        <f>IFERROR(IF(B276&lt;&gt;"", IF(ISTEXT(INDEX(Paste_Here!J$2:J$850, MATCH(B276, Paste_Here!A$2:A$850, 0))), VALUE(INDEX(Paste_Here!J$2:J$850, MATCH(B276, Paste_Here!A$2:A$850, 0))), ""), ""), "")</f>
        <v/>
      </c>
      <c r="W276" s="66"/>
      <c r="X276" s="66"/>
      <c r="Y276" s="76" t="str">
        <f t="shared" si="34"/>
        <v/>
      </c>
      <c r="Z276" s="66"/>
      <c r="AA276" s="76" t="str">
        <f>IFERROR(IF(B276&lt;&gt;"", IF(AND(INDEX(Paste_Here!AI$2:AI$850, MATCH(B276, Paste_Here!A$2:A$850, 0))&lt;&gt;"", ISNUMBER(VALUE(INDEX(Paste_Here!AI$2:AI$850, MATCH(B276, Paste_Here!A$2:A$850, 0))))), INDEX(Paste_Here!AI$2:AI$850, MATCH(B276, Paste_Here!A$2:A$850, 0)), ""), ""), "")</f>
        <v/>
      </c>
      <c r="AB276" s="66"/>
      <c r="AC276" s="76" t="str">
        <f>IFERROR(IF(B276&lt;&gt;"", IF(AND(INDEX(Paste_Here!AJ$2:AJ$850, MATCH(B276, Paste_Here!A$2:A$850, 0))&lt;&gt;"", ISNUMBER(VALUE(INDEX(Paste_Here!AJ$2:AJ$850, MATCH(B276, Paste_Here!A$2:A$850, 0))))), INDEX(Paste_Here!AJ$2:AJ$850, MATCH(B276, Paste_Here!A$2:A$850, 0)), ""), ""), "")</f>
        <v/>
      </c>
      <c r="AD276" s="66"/>
      <c r="AE276" s="76" t="str">
        <f>IFERROR(IF(B276&lt;&gt;"", IF(AND(INDEX(Paste_Here!AK$2:AK$850, MATCH(B276, Paste_Here!A$2:A$850, 0))&lt;&gt;"", ISNUMBER(VALUE(INDEX(Paste_Here!AK$2:AK$850, MATCH(B276, Paste_Here!A$2:A$850, 0))))), INDEX(Paste_Here!AK$2:AK$850, MATCH(B276, Paste_Here!A$2:A$850, 0)), ""), ""), "")</f>
        <v/>
      </c>
      <c r="AF276" s="66"/>
      <c r="AG276" s="76" t="str">
        <f>IFERROR(IF(B276&lt;&gt;"", IF(AND(INDEX(Paste_Here!AL$2:AL$850, MATCH(B276, Paste_Here!A$2:A$850, 0))&lt;&gt;"", ISNUMBER(VALUE(INDEX(Paste_Here!AL$2:AL$850, MATCH(B276, Paste_Here!A$2:A$850, 0))))), INDEX(Paste_Here!AL$2:AL$850, MATCH(B276, Paste_Here!A$2:A$850, 0)), ""), ""), "")</f>
        <v/>
      </c>
      <c r="AH276" s="66"/>
      <c r="AI276" s="76" t="str">
        <f>IFERROR(IF(B276&lt;&gt;"", IF(AND(INDEX(Paste_Here!AH$2:AH$850, MATCH(B276, Paste_Here!A$2:A$850, 0))&lt;&gt;"", ISNUMBER(VALUE(INDEX(Paste_Here!AH$2:AH$850, MATCH(B276, Paste_Here!A$2:A$850, 0))))), IF(VALUE(INDEX(Paste_Here!AH$2:AH$850, MATCH(B276, Paste_Here!A$2:A$850, 0)))=0, "", INDEX(Paste_Here!AH$2:AH$850, MATCH(B276, Paste_Here!A$2:A$850, 0))), ""), ""), "")</f>
        <v/>
      </c>
      <c r="AJ276" s="66"/>
      <c r="AK276" s="76" t="str">
        <f>IFERROR(IF(B276&lt;&gt;"", IF(AND(INDEX(Paste_Here!N$2:N$850, MATCH(B276, Paste_Here!A$2:A$850, 0))&lt;&gt;"", ISNUMBER(VALUE(INDEX(Paste_Here!N$2:N$850, MATCH(B276, Paste_Here!A$2:A$850, 0))))), INDEX(Paste_Here!N$2:N$850, MATCH(B276, Paste_Here!A$2:A$850, 0)), ""), ""), "")</f>
        <v/>
      </c>
      <c r="AL276" s="66"/>
      <c r="AM276" s="76" t="str">
        <f>IFERROR(IF(B276&lt;&gt;"", IF(AND(INDEX(Paste_Here!O$2:O$850, MATCH(B276, Paste_Here!A$2:A$850, 0))&lt;&gt;"", ISNUMBER(VALUE(INDEX(Paste_Here!O$2:O$850, MATCH(B276, Paste_Here!A$2:A$850, 0))))), INDEX(Paste_Here!O$2:O$850, MATCH(B276, Paste_Here!A$2:A$850, 0)), ""), ""), "")</f>
        <v/>
      </c>
      <c r="AN276" s="66"/>
      <c r="AO276" s="76"/>
      <c r="AP276" s="66"/>
      <c r="AQ276" s="76"/>
      <c r="AR276" s="66"/>
      <c r="AS276" s="76"/>
      <c r="AT276" s="66"/>
      <c r="AU276" s="66"/>
      <c r="AV276" s="76" t="str">
        <f t="shared" si="35"/>
        <v/>
      </c>
      <c r="AW276" s="66"/>
      <c r="AX276" s="76" t="str">
        <f>IFERROR(IF(B276&lt;&gt;"", IF(ISNUMBER(SEARCH("Revealed-Potential (Primary Focus)", LOWER(INDEX(Paste_Here!Z$2:Z$850, MATCH(B276, Paste_Here!A$2:A$850, 0))))), "Rev-Potential: Prim", IF(ISNUMBER(SEARCH("Revealed-Potential (Secondary Focus)", LOWER(INDEX(Paste_Here!Z$2:Z$850, MATCH(B276, Paste_Here!A$2:A$850, 0))))), "Rev-Potential: Sec", IF(ISNUMBER(SEARCH("Monitoring", LOWER(INDEX(Paste_Here!Z$2:Z$850, MATCH(B276, Paste_Here!A$2:A$850, 0))))), "Monitoring", IF(ISNUMBER(SEARCH("At-Promise (Secondary Focus)", LOWER(INDEX(Paste_Here!Z$2:Z$850, MATCH(B276, Paste_Here!A$2:A$850, 0))))), "At-Promise: Sec", IF(ISNUMBER(SEARCH("At-Promise (Primary Focus)", LOWER(INDEX(Paste_Here!Z$2:Z$850, MATCH(B276, Paste_Here!A$2:A$850, 0))))), "At-Promise: Prim", ""))))), ""), "")</f>
        <v/>
      </c>
      <c r="AY276" s="66"/>
      <c r="AZ276" s="76"/>
      <c r="BA276" s="66"/>
      <c r="BB276" s="76"/>
      <c r="BC276" s="66"/>
      <c r="BD276" s="76"/>
      <c r="BE276" s="66"/>
      <c r="BF276" s="76"/>
      <c r="BG276" s="66"/>
      <c r="BH276" s="76"/>
      <c r="BI276" s="66"/>
      <c r="BJ276" s="66"/>
      <c r="BK276" s="76" t="str">
        <f t="shared" si="36"/>
        <v/>
      </c>
      <c r="BL276" s="66"/>
      <c r="BM276" s="76" t="str">
        <f>IFERROR(IF(B276&lt;&gt;"", IF(AND(ISNUMBER(VALUE(SUBSTITUTE(SUBSTITUTE(Paste_Here!R276, "br", "-"), "L", ""))), VALUE(SUBSTITUTE(SUBSTITUTE(Paste_Here!R276, "br", "-"), "L", "")) &gt;= 1095), "Yes", IF(AND(ISNUMBER(VALUE(SUBSTITUTE(SUBSTITUTE(Paste_Here!R276, "br", "-"), "L", ""))), VALUE(SUBSTITUTE(SUBSTITUTE(Paste_Here!R276, "br", "-"), "L", "")) &lt;= 1094), "No", "")), ""), "")</f>
        <v/>
      </c>
      <c r="BN276" s="66"/>
      <c r="BO276" s="76" t="str">
        <f>IFERROR(IF(B276&lt;&gt;"", IF(COUNTIF(INDEX(Paste_Here!Y$2:AB$850, MATCH(B276, Paste_Here!A$2:A$850, 0), 0), "yes") &gt; 0, "Yes", IF(COUNTIF(INDEX(Paste_Here!Y$2:AB$850, MATCH(B276, Paste_Here!A$2:A$850, 0), 0), "no") &gt; 0, "No", "")), ""), "")</f>
        <v/>
      </c>
      <c r="BP276" s="66"/>
      <c r="BQ276" s="76" t="str">
        <f>IFERROR(IF(B276&lt;&gt;"", IF(AND(ISNUMBER(VALUE(SUBSTITUTE(SUBSTITUTE(Paste_Here!U276, "em", "-"), "q", ""))), VALUE(SUBSTITUTE(SUBSTITUTE(Paste_Here!U276, "em", "-"), "q", "")) &gt;= 910), "Yes", IF(AND(ISNUMBER(VALUE(SUBSTITUTE(SUBSTITUTE(Paste_Here!U276, "em", "-"), "q", ""))), VALUE(SUBSTITUTE(SUBSTITUTE(Paste_Here!U276, "em", "-"), "q", "")) &lt;= 909), "No", "")), ""), "")</f>
        <v/>
      </c>
      <c r="BR276" s="66"/>
      <c r="BS276" s="76" t="str">
        <f>IFERROR(IF(B276&lt;&gt;"", IF(AND(INDEX(Paste_Here!X$2:X$850, MATCH(B276, Paste_Here!A$2:A$850, 0))&lt;&gt;"", ISNUMBER(VALUE(INDEX(Paste_Here!X$2:X$850, MATCH(B276, Paste_Here!A$2:A$850, 0))))), INDEX(Paste_Here!X$2:X$850, MATCH(B276, Paste_Here!A$2:A$850, 0)), ""), ""), "")</f>
        <v/>
      </c>
      <c r="BT276" s="66"/>
      <c r="BU276" s="76" t="str">
        <f>IFERROR(IF(B276&lt;&gt;"", IF(ISNUMBER(VALUE(INDEX(Paste_Here!G$2:G$850, MATCH(B276, Paste_Here!A$2:A$850, 0)))), IF(VALUE(INDEX(Paste_Here!G$2:G$850, MATCH(B276, Paste_Here!A$2:A$850, 0)))=0, "No", IF(AND(VALUE(INDEX(Paste_Here!G$2:G$850, MATCH(B276, Paste_Here!A$2:A$850, 0)))&gt;=1, VALUE(INDEX(Paste_Here!G$2:G$850, MATCH(B276, Paste_Here!A$2:A$850, 0)))&lt;=4), VALUE(INDEX(Paste_Here!G$2:G$850, MATCH(B276, Paste_Here!A$2:A$850, 0))), "")), ""), ""), "")</f>
        <v/>
      </c>
      <c r="BV276" s="66"/>
      <c r="BW276" s="76" t="str">
        <f>IFERROR(IF(B276&lt;&gt;"", IF(ISNUMBER(VALUE(INDEX(Paste_Here!H$2:H$850, MATCH(B276, Paste_Here!A$2:A$850, 0)))), IF(VALUE(INDEX(Paste_Here!H$2:H$850, MATCH(B276, Paste_Here!A$2:A$850, 0)))=0, "No", IF(AND(VALUE(INDEX(Paste_Here!H$2:H$850, MATCH(B276, Paste_Here!A$2:A$850, 0)))&gt;=1, VALUE(INDEX(Paste_Here!H$2:H$850, MATCH(B276, Paste_Here!A$2:A$850, 0)))&lt;=4), VALUE(INDEX(Paste_Here!H$2:H$850, MATCH(B276, Paste_Here!A$2:A$850, 0))), "")), ""), ""), "")</f>
        <v/>
      </c>
      <c r="BX276" s="66"/>
      <c r="BY276" s="76"/>
      <c r="BZ276" s="66"/>
      <c r="CA276" s="76"/>
      <c r="CB276" s="66"/>
      <c r="CC276" s="66"/>
      <c r="CD276" s="76" t="str">
        <f t="shared" si="37"/>
        <v/>
      </c>
      <c r="CE276" s="66"/>
      <c r="CF276" s="76" t="str">
        <f>IFERROR(IF(B276&lt;&gt;"", IF(AND(INDEX(Paste_Here!P$2:P$850, MATCH(B276, Paste_Here!A$2:A$850, 0))&lt;&gt;"", ISNUMBER(VALUE(INDEX(Paste_Here!P$2:P$850, MATCH(B276, Paste_Here!A$2:A$850, 0))))), INDEX(Paste_Here!P$2:P$850, MATCH(B276, Paste_Here!A$2:A$850, 0)), ""), ""), "")</f>
        <v/>
      </c>
      <c r="CG276" s="66"/>
      <c r="CH276" s="76" t="str">
        <f>IFERROR(IF(B276&lt;&gt;"", IF(ISNUMBER(SEARCH("highrisk", LOWER(INDEX(Paste_Here!Q$2:Q$850, MATCH(B276, Paste_Here!A$2:A$850, 0))))), "High Risk", IF(ISNUMBER(SEARCH("lowrisk", LOWER(INDEX(Paste_Here!Q$2:Q$850, MATCH(B276, Paste_Here!A$2:A$850, 0))))), "Low Risk", IF(ISNUMBER(SEARCH("somerisk", LOWER(INDEX(Paste_Here!Q$2:Q$850, MATCH(B276, Paste_Here!A$2:A$850, 0))))), "Some Risk", ""))), ""), "")</f>
        <v/>
      </c>
      <c r="CI276" s="66"/>
      <c r="CJ276" s="76" t="str">
        <f>IFERROR(IF(B276&lt;&gt;"", IF(AND(INDEX(Paste_Here!AA$2:AA$850, MATCH(B276, Paste_Here!A$2:A$850, 0))&lt;&gt;"", ISNUMBER(VALUE(INDEX(Paste_Here!AA$2:AA$850, MATCH(B276, Paste_Here!A$2:A$850, 0))))), INDEX(Paste_Here!AA$2:AA$850, MATCH(B276, Paste_Here!A$2:A$850, 0)), ""), ""), "")</f>
        <v/>
      </c>
      <c r="CK276" s="66"/>
      <c r="CL276" s="76" t="str">
        <f>IFERROR(IF(B276&lt;&gt;"", IF(LOWER(INDEX(Paste_Here!AB$2:AB$850, MATCH(B276, Paste_Here!A$2:A$850, 0)))="approaching expectations", "Approaching", IF(LOWER(INDEX(Paste_Here!AB$2:AB$850, MATCH(B276, Paste_Here!A$2:A$850, 0)))="met expectations", "Met", IF(LOWER(INDEX(Paste_Here!AB$2:AB$850, MATCH(B276, Paste_Here!A$2:A$850, 0)))="exceeded expectations", "Exceeded", IF(LOWER(INDEX(Paste_Here!AB$2:AB$850, MATCH(B276, Paste_Here!A$2:A$850, 0)))="below expectations", "Below", "")))), ""), "")</f>
        <v/>
      </c>
      <c r="CM276" s="66"/>
      <c r="CN276" s="76" t="str">
        <f>IFERROR(IF(B276&lt;&gt;"", IF(AND(INDEX(Paste_Here!AC$2:AC$850, MATCH(B276, Paste_Here!A$2:A$850, 0))&lt;&gt;"", ISNUMBER(VALUE(INDEX(Paste_Here!AC$2:AC$850, MATCH(B276, Paste_Here!A$2:A$850, 0))))), INDEX(Paste_Here!AC$2:AC$850, MATCH(B276, Paste_Here!A$2:A$850, 0)), ""), ""), "")</f>
        <v/>
      </c>
      <c r="CO276" s="66"/>
      <c r="CP276" s="76"/>
      <c r="CQ276" s="66"/>
      <c r="CR276" s="76"/>
      <c r="CS276" s="66"/>
      <c r="CT276" s="76"/>
      <c r="CU276" s="66"/>
      <c r="CV276" s="76"/>
      <c r="CW276" s="66"/>
      <c r="CX276" s="76"/>
      <c r="CY276" s="66"/>
      <c r="CZ276" s="66"/>
      <c r="DA276" s="76" t="str">
        <f t="shared" si="38"/>
        <v/>
      </c>
      <c r="DB276" s="66"/>
      <c r="DC276" s="76" t="str">
        <f>IFERROR(IF(B276&lt;&gt;"", IF(AND(INDEX(Paste_Here!V$2:V$850, MATCH(B276, Paste_Here!A$2:A$850, 0))&lt;&gt;"", ISNUMBER(VALUE(INDEX(Paste_Here!V$2:V$850, MATCH(B276, Paste_Here!A$2:A$850, 0))))), INDEX(Paste_Here!V$2:V$850, MATCH(B276, Paste_Here!A$2:A$850, 0)), ""), ""), "")</f>
        <v/>
      </c>
      <c r="DD276" s="66"/>
      <c r="DE276" s="76" t="str">
        <f>IFERROR(IF(B276&lt;&gt;"", IF(ISNUMBER(SEARCH("highrisk", LOWER(INDEX(Paste_Here!W$2:W$850, MATCH(B276, Paste_Here!A$2:A$850, 0))))), "High Risk", IF(ISNUMBER(SEARCH("lowrisk", LOWER(INDEX(Paste_Here!W$2:W$850, MATCH(B276, Paste_Here!A$2:A$850, 0))))), "Low Risk", IF(ISNUMBER(SEARCH("somerisk", LOWER(INDEX(Paste_Here!W$2:W$850, MATCH(B276, Paste_Here!A$2:A$850, 0))))), "Some Risk", ""))), ""), "")</f>
        <v/>
      </c>
      <c r="DF276" s="66"/>
      <c r="DG276" s="76" t="str">
        <f>IFERROR(IF(B276&lt;&gt;"", IF(AND(INDEX(Paste_Here!S$2:S$850, MATCH(B276, Paste_Here!A$2:A$850, 0))&lt;&gt;"", ISNUMBER(VALUE(INDEX(Paste_Here!S$2:S$850, MATCH(B276, Paste_Here!A$2:A$850, 0))))), INDEX(Paste_Here!S$2:S$850, MATCH(B276, Paste_Here!A$2:A$850, 0)), ""), ""), "")</f>
        <v/>
      </c>
      <c r="DH276" s="66"/>
      <c r="DI276" s="76" t="str">
        <f>IFERROR(IF(B276&lt;&gt;"", IF(ISNUMBER(SEARCH("highrisk", LOWER(INDEX(Paste_Here!T$2:T$850, MATCH(B276, Paste_Here!A$2:A$850, 0))))), "High Risk", IF(ISNUMBER(SEARCH("lowrisk", LOWER(INDEX(Paste_Here!T$2:T$850, MATCH(B276, Paste_Here!A$2:A$850, 0))))), "Low Risk", IF(ISNUMBER(SEARCH("somerisk", LOWER(INDEX(Paste_Here!T$2:T$850, MATCH(B276, Paste_Here!A$2:A$850, 0))))), "Some Risk", ""))), ""), "")</f>
        <v/>
      </c>
      <c r="DJ276" s="66"/>
      <c r="DK276" s="76" t="str">
        <f>IFERROR(IF(B276&lt;&gt;"", IF(AND(INDEX(Paste_Here!AD$2:AD$850, MATCH(B276, Paste_Here!A$2:A$850, 0))&lt;&gt;"", ISNUMBER(VALUE(INDEX(Paste_Here!AD$2:AD$850, MATCH(B276, Paste_Here!A$2:A$850, 0))))), INDEX(Paste_Here!AD$2:AD$850, MATCH(B276, Paste_Here!A$2:A$850, 0)), ""), ""), "")</f>
        <v/>
      </c>
      <c r="DL276" s="66"/>
      <c r="DM276" s="76" t="str">
        <f>IFERROR(IF(B276&lt;&gt;"", IF(LOWER(INDEX(Paste_Here!AE$2:AE$850, MATCH(B276, Paste_Here!A$2:A$850, 0)))="approaching expectations", "Approaching", IF(LOWER(INDEX(Paste_Here!AE$2:AE$850, MATCH(B276, Paste_Here!A$2:A$850, 0)))="met expectations", "Met", IF(LOWER(INDEX(Paste_Here!AE$2:AE$850, MATCH(B276, Paste_Here!A$2:A$850, 0)))="exceeded expectations", "Exceeded", IF(LOWER(INDEX(Paste_Here!AE$2:AE$850, MATCH(B276, Paste_Here!A$2:A$850, 0)))="below expectations", "Below", "")))), ""), "")</f>
        <v/>
      </c>
      <c r="DN276" s="66"/>
      <c r="DO276" s="76"/>
      <c r="DP276" s="66"/>
      <c r="DQ276" s="76"/>
      <c r="DR276" s="66"/>
      <c r="DS276" s="76"/>
      <c r="DT276" s="66"/>
      <c r="DU276" s="76"/>
      <c r="DV276" s="66"/>
      <c r="DW276" s="66"/>
      <c r="DX276" s="76" t="str">
        <f t="shared" si="39"/>
        <v/>
      </c>
      <c r="DY276" s="66"/>
      <c r="DZ276" s="76"/>
      <c r="EA276" s="66"/>
      <c r="EB276" s="76"/>
      <c r="EC276" s="66"/>
      <c r="ED276" s="76" t="str">
        <f>IFERROR(IF(B276&lt;&gt;"", IF(AND(INDEX(Paste_Here!AF$2:AF$850, MATCH(B276, Paste_Here!A$2:A$850, 0))&lt;&gt;"", ISNUMBER(VALUE(INDEX(Paste_Here!AF$2:AF$850, MATCH(B276, Paste_Here!A$2:A$850, 0))))), INDEX(Paste_Here!AF$2:AF$850, MATCH(B276, Paste_Here!A$2:A$850, 0)), ""), ""), "")</f>
        <v/>
      </c>
      <c r="EE276" s="66"/>
      <c r="EF276" s="76"/>
      <c r="EG276" s="66"/>
      <c r="EH276" s="76"/>
      <c r="EI276" s="66"/>
      <c r="EJ276" s="76" t="str">
        <f>IFERROR(IF(B276&lt;&gt;"", IF(AND(INDEX(Paste_Here!AG$2:AG$850, MATCH(B276, Paste_Here!A$2:A$850, 0))&lt;&gt;"", ISNUMBER(VALUE(INDEX(Paste_Here!AG$2:AG$850, MATCH(B276, Paste_Here!A$2:A$850, 0))))), INDEX(Paste_Here!AG$2:AG$850, MATCH(B276, Paste_Here!A$2:A$850, 0)), ""), ""), "")</f>
        <v/>
      </c>
      <c r="EK276" s="66"/>
      <c r="EL276" s="76"/>
      <c r="EM276" s="66"/>
      <c r="EN276" s="76"/>
      <c r="EO276" s="66"/>
      <c r="EP276" s="76"/>
      <c r="EQ276" s="66"/>
      <c r="ER276" s="76"/>
      <c r="ES276" s="66"/>
      <c r="ET276" s="66"/>
      <c r="EU276" s="76"/>
      <c r="EV276" s="66"/>
      <c r="EW276" s="76"/>
      <c r="EX276" s="66"/>
      <c r="EY276" s="76"/>
      <c r="EZ276" s="66"/>
      <c r="FA276" s="76"/>
      <c r="FB276" s="66"/>
      <c r="FC276" s="76"/>
      <c r="FD276" s="66"/>
      <c r="FE276" s="76"/>
      <c r="FF276" s="66"/>
      <c r="FG276" s="76"/>
      <c r="FH276" s="66"/>
      <c r="FI276" s="76"/>
      <c r="FJ276" s="66"/>
      <c r="FK276" s="76"/>
      <c r="FL276" s="66"/>
      <c r="FM276" s="76"/>
      <c r="FN276" s="66"/>
      <c r="FO276" s="76"/>
      <c r="FP276" s="66"/>
      <c r="FQ276" s="76"/>
      <c r="FR276" s="66"/>
      <c r="FS276" s="76"/>
      <c r="FT276" s="66"/>
      <c r="FU276" s="76"/>
      <c r="FV276" s="66"/>
      <c r="FW276" s="76"/>
      <c r="FX276" s="66"/>
      <c r="FY276" s="76"/>
      <c r="FZ276" s="66"/>
      <c r="GA276" s="76"/>
      <c r="GB276" s="66"/>
      <c r="GC276" s="76"/>
      <c r="GD276" s="66"/>
      <c r="GE276" s="76"/>
      <c r="GF276" s="66"/>
      <c r="GG276" s="76"/>
      <c r="GH276" s="66"/>
      <c r="GI276" s="76"/>
      <c r="GJ276" s="66"/>
      <c r="GK276" s="76"/>
      <c r="GL276" s="66"/>
      <c r="GM276" s="76"/>
      <c r="GN276" s="66"/>
      <c r="GO276" s="76"/>
      <c r="GP276" s="66"/>
      <c r="GQ276" s="76"/>
      <c r="GR276" s="66"/>
      <c r="GS276" s="76"/>
      <c r="GT276" s="66"/>
      <c r="GU276" s="76"/>
      <c r="GV276" s="66"/>
      <c r="GW276" s="76"/>
      <c r="GX276" s="66"/>
      <c r="GY276" s="76"/>
      <c r="GZ276" s="66"/>
      <c r="HA276" s="76"/>
      <c r="HB276" s="66"/>
      <c r="HC276" s="76"/>
      <c r="HD276" s="66"/>
      <c r="HE276" s="76"/>
      <c r="HF276" s="66"/>
      <c r="HG276" s="76"/>
      <c r="HH276" s="66"/>
      <c r="HI276" s="76"/>
      <c r="HJ276" s="66"/>
      <c r="HK276" s="76"/>
      <c r="HL276" s="66"/>
      <c r="HM276" s="76"/>
      <c r="HN276" s="66"/>
      <c r="HO276" s="76"/>
      <c r="HP276" s="66"/>
      <c r="HQ276" s="76"/>
      <c r="HR276" s="66"/>
      <c r="HS276" s="76"/>
      <c r="HT276" s="66"/>
      <c r="HU276" s="76"/>
      <c r="HV276" s="66"/>
      <c r="HW276" s="76"/>
      <c r="HX276" s="66"/>
      <c r="HY276" s="76"/>
      <c r="HZ276" s="66"/>
      <c r="IA276" s="76"/>
      <c r="IB276" s="66"/>
      <c r="IC276" s="76"/>
      <c r="ID276" s="66"/>
      <c r="IE276" s="76"/>
      <c r="IF276" s="66"/>
      <c r="IG276" s="76"/>
      <c r="IH276" s="66"/>
      <c r="II276" s="76"/>
      <c r="IJ276" s="66"/>
      <c r="IK276" s="76"/>
      <c r="IL276" s="66"/>
      <c r="IM276" s="76"/>
      <c r="IN276" s="66"/>
      <c r="IO276" s="76"/>
      <c r="IP276" s="66"/>
      <c r="IQ276" s="76"/>
      <c r="IR276" s="66"/>
      <c r="IS276" s="76"/>
      <c r="IT276" s="66"/>
      <c r="IU276" s="76"/>
      <c r="IV276" s="66"/>
      <c r="IW276" s="76"/>
      <c r="IX276" s="66"/>
      <c r="IY276" s="76"/>
      <c r="IZ276" s="66"/>
      <c r="JA276" s="76"/>
      <c r="JB276" s="66"/>
      <c r="JC276" s="76"/>
      <c r="JD276" s="66"/>
      <c r="JE276" s="76"/>
      <c r="JF276" s="66"/>
      <c r="JG276" s="76"/>
      <c r="JH276" s="66"/>
      <c r="JI276" s="76"/>
      <c r="JJ276" s="66"/>
      <c r="JK276" s="76"/>
      <c r="JL276" s="66"/>
      <c r="JM276" s="76"/>
      <c r="JN276" s="66"/>
      <c r="JO276" s="76"/>
      <c r="JP276" s="66"/>
      <c r="JQ276" s="76"/>
      <c r="JR276" s="66"/>
      <c r="JS276" s="76"/>
      <c r="JT276" s="66"/>
      <c r="JU276" s="76"/>
      <c r="JV276" s="66"/>
      <c r="JW276" s="76"/>
      <c r="JX276" s="66"/>
      <c r="JY276" s="76"/>
      <c r="JZ276" s="66"/>
      <c r="KA276" s="76"/>
      <c r="KB276" s="66"/>
      <c r="KC276" s="76"/>
      <c r="KD276" s="66"/>
      <c r="KE276" s="76"/>
      <c r="KF276" s="66"/>
      <c r="KG276" s="76"/>
      <c r="KH276" s="66"/>
      <c r="KI276" s="76"/>
      <c r="KJ276" s="66"/>
      <c r="KK276" s="76"/>
      <c r="KL276" s="66"/>
      <c r="KM276" s="76"/>
      <c r="KN276" s="66"/>
      <c r="KO276" s="76"/>
      <c r="KP276" s="66"/>
      <c r="KQ276" s="76"/>
      <c r="KR276" s="66"/>
      <c r="KS276" s="76"/>
      <c r="KT276" s="66"/>
      <c r="KU276" s="76"/>
      <c r="KV276" s="66"/>
      <c r="KW276" s="76"/>
      <c r="KX276" s="66"/>
      <c r="KY276" s="76"/>
      <c r="KZ276" s="66"/>
      <c r="LA276" s="76"/>
      <c r="LB276" s="66"/>
      <c r="LC276" s="76"/>
      <c r="LD276" s="66"/>
      <c r="LE276" s="76"/>
      <c r="LF276" s="66"/>
      <c r="LG276" s="76"/>
      <c r="LH276" s="66"/>
      <c r="LI276" s="76"/>
      <c r="LJ276" s="66"/>
      <c r="LK276" s="76"/>
      <c r="LL276" s="66"/>
      <c r="LM276" s="76"/>
      <c r="LN276" s="66"/>
      <c r="LO276" s="76"/>
      <c r="LP276" s="66"/>
      <c r="LQ276" s="76"/>
      <c r="LR276" s="66"/>
      <c r="LS276" s="76"/>
      <c r="LT276" s="66"/>
      <c r="LU276" s="76"/>
      <c r="LV276" s="66"/>
      <c r="LW276" s="76"/>
      <c r="LX276" s="66"/>
      <c r="LY276" s="76"/>
      <c r="LZ276" s="66"/>
      <c r="MA276" s="76"/>
      <c r="MB276" s="66"/>
      <c r="MC276" s="76"/>
      <c r="MD276" s="66"/>
      <c r="MG276" s="1" t="str" cm="1">
        <f t="array" ref="MG276">IFERROR(INDEX(Paste_Here!$B$2:$B$850, MATCH(0, COUNTIF(MG$4:MG275, Paste_Here!$B$2:$B$850) + IF(Paste_Here!$B$2:$B$850="", 1, 0), 0)), "")</f>
        <v/>
      </c>
      <c r="MH276" s="1" t="str">
        <f>IF(MG276&lt;&gt;"", INDEX(Paste_Here!$A$2:$A$850, MATCH(MG276, Paste_Here!$B$2:$B$850, 0)), "")</f>
        <v/>
      </c>
      <c r="MI276" s="1" t="str">
        <f t="shared" si="40"/>
        <v/>
      </c>
      <c r="MJ276" s="1" t="str" cm="1">
        <f t="array" ref="MJ276">IFERROR(INDEX($MI$5:$MI$850, MATCH(SMALL(IF($MI$5:$MI$850&lt;&gt;"", COUNTIF($MI$5:$MI$850, "&lt;"&amp;$MI$5:$MI$850)+1), ROW()-ROW($MJ$5)+1), COUNTIF($MI$5:$MI$850, "&lt;"&amp;$MI$5:$MI$850)+1, 0)), "")</f>
        <v/>
      </c>
    </row>
    <row r="277" spans="1:348">
      <c r="A277" s="66"/>
      <c r="B277" s="76" t="str">
        <f t="shared" si="33"/>
        <v/>
      </c>
      <c r="C277" s="66"/>
      <c r="D277" s="76" t="str">
        <f>IFERROR(IF(B277&lt;&gt;"", IF(AND(INDEX(Paste_Here!B$2:B$850, MATCH(B277, Paste_Here!A$2:A$850, 0))&lt;&gt;"", ISNUMBER(VALUE(INDEX(Paste_Here!B$2:B$850, MATCH(B277, Paste_Here!A$2:A$850, 0))))), INDEX(Paste_Here!B$2:B$850, MATCH(B277, Paste_Here!A$2:A$850, 0)), ""), ""), "")</f>
        <v/>
      </c>
      <c r="E277" s="66"/>
      <c r="F277" s="76" t="str">
        <f>IFERROR(IF(B277&lt;&gt;"", IF(ISTEXT(INDEX(Paste_Here!K$2:K$850, MATCH(B277, Paste_Here!A$2:A$850, 0))), INDEX(Paste_Here!K$2:K$850, MATCH(B277, Paste_Here!A$2:A$850, 0)), ""), ""), "")</f>
        <v/>
      </c>
      <c r="G277" s="66"/>
      <c r="H277" s="76" t="str">
        <f>IFERROR(IF(B277&lt;&gt;"", IF(ISTEXT(INDEX(Paste_Here!C$2:C$850, MATCH(B277, Paste_Here!A$2:A$850, 0))), INDEX(Paste_Here!C$2:C$850, MATCH(B277, Paste_Here!A$2:A$850, 0)), ""), ""), "")</f>
        <v/>
      </c>
      <c r="I277" s="66"/>
      <c r="J277" s="76" t="str">
        <f>IFERROR(IF(B277&lt;&gt;"", IF(ISNUMBER(SEARCH("s", LOWER(INDEX(Paste_Here!M$2:M$850, MATCH(B277, Paste_Here!A$2:A$850, 0))))), "Yes", IF(INDEX(Paste_Here!M$2:M$850, MATCH(B277, Paste_Here!A$2:A$850, 0))&lt;&gt;"", "No", "")), ""), "")</f>
        <v/>
      </c>
      <c r="K277" s="66"/>
      <c r="L277" s="76" t="str">
        <f>IFERROR(IF(B277&lt;&gt;"", IF(ISNUMBER(SEARCH("yes", LOWER(INDEX(Paste_Here!E$2:E$850, MATCH(B277, Paste_Here!A$2:A$850, 0))))), "Yes", IF(ISNUMBER(SEARCH("no", LOWER(INDEX(Paste_Here!E$2:E$850, MATCH(B277, Paste_Here!A$2:A$850, 0))))), "No", "")), ""), "")</f>
        <v/>
      </c>
      <c r="M277" s="66"/>
      <c r="N277" s="76" t="str">
        <f>IFERROR(IF(B277&lt;&gt;"", IF(ISNUMBER(SEARCH("yes", LOWER(INDEX(Paste_Here!F$2:F$850, MATCH(B277, Paste_Here!A$2:A$850, 0))))), "Yes", IF(ISNUMBER(SEARCH("no", LOWER(INDEX(Paste_Here!F$2:F$850, MATCH(B277, Paste_Here!A$2:A$850, 0))))), "No", "")), ""), "")</f>
        <v/>
      </c>
      <c r="O277" s="66"/>
      <c r="P277" s="76" t="str">
        <f>IFERROR(IF(B277&lt;&gt;"", IF(ISNUMBER(SEARCH("yes", LOWER(INDEX(Paste_Here!L$2:L$850, MATCH(B277, Paste_Here!A$2:A$850, 0))))), "Yes", IF(ISNUMBER(SEARCH("no", LOWER(INDEX(Paste_Here!L$2:L$850, MATCH(B277, Paste_Here!A$2:A$850, 0))))), "No", "")), ""), "")</f>
        <v/>
      </c>
      <c r="Q277" s="66"/>
      <c r="R277" s="76" t="str">
        <f>IFERROR(IF(B277&lt;&gt;"", IF(ISNUMBER(SEARCH("transitional 2", LOWER(INDEX(Paste_Here!D$2:D$850, MATCH(B277, Paste_Here!A$2:A$850, 0))))), "T2", IF(ISNUMBER(SEARCH("transitional 1", LOWER(INDEX(Paste_Here!D$2:D$850, MATCH(B277, Paste_Here!A$2:A$850, 0))))), "T1", IF(ISNUMBER(SEARCH("waived ell services", LOWER(INDEX(Paste_Here!D$2:D$850, MATCH(B277, Paste_Here!A$2:A$850, 0))))), "W", IF(ISNUMBER(SEARCH("english language learner", LOWER(INDEX(Paste_Here!D$2:D$850, MATCH(B277, Paste_Here!A$2:A$850, 0))))), "L", "")))), ""), "")</f>
        <v/>
      </c>
      <c r="S277" s="66"/>
      <c r="T277" s="76" t="str">
        <f>IFERROR(IF(B277&lt;&gt;"", IF(ISNUMBER(SEARCH("yes", LOWER(INDEX(Paste_Here!I$2:I$850, MATCH(B277, Paste_Here!A$2:A$850, 0))))), "Yes", IF(ISNUMBER(SEARCH("no", LOWER(INDEX(Paste_Here!I$2:I$850, MATCH(B277, Paste_Here!A$2:A$850, 0))))), "No", "")), ""), "")</f>
        <v/>
      </c>
      <c r="U277" s="66"/>
      <c r="V277" s="76" t="str">
        <f>IFERROR(IF(B277&lt;&gt;"", IF(ISTEXT(INDEX(Paste_Here!J$2:J$850, MATCH(B277, Paste_Here!A$2:A$850, 0))), VALUE(INDEX(Paste_Here!J$2:J$850, MATCH(B277, Paste_Here!A$2:A$850, 0))), ""), ""), "")</f>
        <v/>
      </c>
      <c r="W277" s="66"/>
      <c r="X277" s="66"/>
      <c r="Y277" s="76" t="str">
        <f t="shared" si="34"/>
        <v/>
      </c>
      <c r="Z277" s="66"/>
      <c r="AA277" s="76" t="str">
        <f>IFERROR(IF(B277&lt;&gt;"", IF(AND(INDEX(Paste_Here!AI$2:AI$850, MATCH(B277, Paste_Here!A$2:A$850, 0))&lt;&gt;"", ISNUMBER(VALUE(INDEX(Paste_Here!AI$2:AI$850, MATCH(B277, Paste_Here!A$2:A$850, 0))))), INDEX(Paste_Here!AI$2:AI$850, MATCH(B277, Paste_Here!A$2:A$850, 0)), ""), ""), "")</f>
        <v/>
      </c>
      <c r="AB277" s="66"/>
      <c r="AC277" s="76" t="str">
        <f>IFERROR(IF(B277&lt;&gt;"", IF(AND(INDEX(Paste_Here!AJ$2:AJ$850, MATCH(B277, Paste_Here!A$2:A$850, 0))&lt;&gt;"", ISNUMBER(VALUE(INDEX(Paste_Here!AJ$2:AJ$850, MATCH(B277, Paste_Here!A$2:A$850, 0))))), INDEX(Paste_Here!AJ$2:AJ$850, MATCH(B277, Paste_Here!A$2:A$850, 0)), ""), ""), "")</f>
        <v/>
      </c>
      <c r="AD277" s="66"/>
      <c r="AE277" s="76" t="str">
        <f>IFERROR(IF(B277&lt;&gt;"", IF(AND(INDEX(Paste_Here!AK$2:AK$850, MATCH(B277, Paste_Here!A$2:A$850, 0))&lt;&gt;"", ISNUMBER(VALUE(INDEX(Paste_Here!AK$2:AK$850, MATCH(B277, Paste_Here!A$2:A$850, 0))))), INDEX(Paste_Here!AK$2:AK$850, MATCH(B277, Paste_Here!A$2:A$850, 0)), ""), ""), "")</f>
        <v/>
      </c>
      <c r="AF277" s="66"/>
      <c r="AG277" s="76" t="str">
        <f>IFERROR(IF(B277&lt;&gt;"", IF(AND(INDEX(Paste_Here!AL$2:AL$850, MATCH(B277, Paste_Here!A$2:A$850, 0))&lt;&gt;"", ISNUMBER(VALUE(INDEX(Paste_Here!AL$2:AL$850, MATCH(B277, Paste_Here!A$2:A$850, 0))))), INDEX(Paste_Here!AL$2:AL$850, MATCH(B277, Paste_Here!A$2:A$850, 0)), ""), ""), "")</f>
        <v/>
      </c>
      <c r="AH277" s="66"/>
      <c r="AI277" s="76" t="str">
        <f>IFERROR(IF(B277&lt;&gt;"", IF(AND(INDEX(Paste_Here!AH$2:AH$850, MATCH(B277, Paste_Here!A$2:A$850, 0))&lt;&gt;"", ISNUMBER(VALUE(INDEX(Paste_Here!AH$2:AH$850, MATCH(B277, Paste_Here!A$2:A$850, 0))))), IF(VALUE(INDEX(Paste_Here!AH$2:AH$850, MATCH(B277, Paste_Here!A$2:A$850, 0)))=0, "", INDEX(Paste_Here!AH$2:AH$850, MATCH(B277, Paste_Here!A$2:A$850, 0))), ""), ""), "")</f>
        <v/>
      </c>
      <c r="AJ277" s="66"/>
      <c r="AK277" s="76" t="str">
        <f>IFERROR(IF(B277&lt;&gt;"", IF(AND(INDEX(Paste_Here!N$2:N$850, MATCH(B277, Paste_Here!A$2:A$850, 0))&lt;&gt;"", ISNUMBER(VALUE(INDEX(Paste_Here!N$2:N$850, MATCH(B277, Paste_Here!A$2:A$850, 0))))), INDEX(Paste_Here!N$2:N$850, MATCH(B277, Paste_Here!A$2:A$850, 0)), ""), ""), "")</f>
        <v/>
      </c>
      <c r="AL277" s="66"/>
      <c r="AM277" s="76" t="str">
        <f>IFERROR(IF(B277&lt;&gt;"", IF(AND(INDEX(Paste_Here!O$2:O$850, MATCH(B277, Paste_Here!A$2:A$850, 0))&lt;&gt;"", ISNUMBER(VALUE(INDEX(Paste_Here!O$2:O$850, MATCH(B277, Paste_Here!A$2:A$850, 0))))), INDEX(Paste_Here!O$2:O$850, MATCH(B277, Paste_Here!A$2:A$850, 0)), ""), ""), "")</f>
        <v/>
      </c>
      <c r="AN277" s="66"/>
      <c r="AO277" s="76"/>
      <c r="AP277" s="66"/>
      <c r="AQ277" s="76"/>
      <c r="AR277" s="66"/>
      <c r="AS277" s="76"/>
      <c r="AT277" s="66"/>
      <c r="AU277" s="66"/>
      <c r="AV277" s="76" t="str">
        <f t="shared" si="35"/>
        <v/>
      </c>
      <c r="AW277" s="66"/>
      <c r="AX277" s="76" t="str">
        <f>IFERROR(IF(B277&lt;&gt;"", IF(ISNUMBER(SEARCH("Revealed-Potential (Primary Focus)", LOWER(INDEX(Paste_Here!Z$2:Z$850, MATCH(B277, Paste_Here!A$2:A$850, 0))))), "Rev-Potential: Prim", IF(ISNUMBER(SEARCH("Revealed-Potential (Secondary Focus)", LOWER(INDEX(Paste_Here!Z$2:Z$850, MATCH(B277, Paste_Here!A$2:A$850, 0))))), "Rev-Potential: Sec", IF(ISNUMBER(SEARCH("Monitoring", LOWER(INDEX(Paste_Here!Z$2:Z$850, MATCH(B277, Paste_Here!A$2:A$850, 0))))), "Monitoring", IF(ISNUMBER(SEARCH("At-Promise (Secondary Focus)", LOWER(INDEX(Paste_Here!Z$2:Z$850, MATCH(B277, Paste_Here!A$2:A$850, 0))))), "At-Promise: Sec", IF(ISNUMBER(SEARCH("At-Promise (Primary Focus)", LOWER(INDEX(Paste_Here!Z$2:Z$850, MATCH(B277, Paste_Here!A$2:A$850, 0))))), "At-Promise: Prim", ""))))), ""), "")</f>
        <v/>
      </c>
      <c r="AY277" s="66"/>
      <c r="AZ277" s="76"/>
      <c r="BA277" s="66"/>
      <c r="BB277" s="76"/>
      <c r="BC277" s="66"/>
      <c r="BD277" s="76"/>
      <c r="BE277" s="66"/>
      <c r="BF277" s="76"/>
      <c r="BG277" s="66"/>
      <c r="BH277" s="76"/>
      <c r="BI277" s="66"/>
      <c r="BJ277" s="66"/>
      <c r="BK277" s="76" t="str">
        <f t="shared" si="36"/>
        <v/>
      </c>
      <c r="BL277" s="66"/>
      <c r="BM277" s="76" t="str">
        <f>IFERROR(IF(B277&lt;&gt;"", IF(AND(ISNUMBER(VALUE(SUBSTITUTE(SUBSTITUTE(Paste_Here!R277, "br", "-"), "L", ""))), VALUE(SUBSTITUTE(SUBSTITUTE(Paste_Here!R277, "br", "-"), "L", "")) &gt;= 1095), "Yes", IF(AND(ISNUMBER(VALUE(SUBSTITUTE(SUBSTITUTE(Paste_Here!R277, "br", "-"), "L", ""))), VALUE(SUBSTITUTE(SUBSTITUTE(Paste_Here!R277, "br", "-"), "L", "")) &lt;= 1094), "No", "")), ""), "")</f>
        <v/>
      </c>
      <c r="BN277" s="66"/>
      <c r="BO277" s="76" t="str">
        <f>IFERROR(IF(B277&lt;&gt;"", IF(COUNTIF(INDEX(Paste_Here!Y$2:AB$850, MATCH(B277, Paste_Here!A$2:A$850, 0), 0), "yes") &gt; 0, "Yes", IF(COUNTIF(INDEX(Paste_Here!Y$2:AB$850, MATCH(B277, Paste_Here!A$2:A$850, 0), 0), "no") &gt; 0, "No", "")), ""), "")</f>
        <v/>
      </c>
      <c r="BP277" s="66"/>
      <c r="BQ277" s="76" t="str">
        <f>IFERROR(IF(B277&lt;&gt;"", IF(AND(ISNUMBER(VALUE(SUBSTITUTE(SUBSTITUTE(Paste_Here!U277, "em", "-"), "q", ""))), VALUE(SUBSTITUTE(SUBSTITUTE(Paste_Here!U277, "em", "-"), "q", "")) &gt;= 910), "Yes", IF(AND(ISNUMBER(VALUE(SUBSTITUTE(SUBSTITUTE(Paste_Here!U277, "em", "-"), "q", ""))), VALUE(SUBSTITUTE(SUBSTITUTE(Paste_Here!U277, "em", "-"), "q", "")) &lt;= 909), "No", "")), ""), "")</f>
        <v/>
      </c>
      <c r="BR277" s="66"/>
      <c r="BS277" s="76" t="str">
        <f>IFERROR(IF(B277&lt;&gt;"", IF(AND(INDEX(Paste_Here!X$2:X$850, MATCH(B277, Paste_Here!A$2:A$850, 0))&lt;&gt;"", ISNUMBER(VALUE(INDEX(Paste_Here!X$2:X$850, MATCH(B277, Paste_Here!A$2:A$850, 0))))), INDEX(Paste_Here!X$2:X$850, MATCH(B277, Paste_Here!A$2:A$850, 0)), ""), ""), "")</f>
        <v/>
      </c>
      <c r="BT277" s="66"/>
      <c r="BU277" s="76" t="str">
        <f>IFERROR(IF(B277&lt;&gt;"", IF(ISNUMBER(VALUE(INDEX(Paste_Here!G$2:G$850, MATCH(B277, Paste_Here!A$2:A$850, 0)))), IF(VALUE(INDEX(Paste_Here!G$2:G$850, MATCH(B277, Paste_Here!A$2:A$850, 0)))=0, "No", IF(AND(VALUE(INDEX(Paste_Here!G$2:G$850, MATCH(B277, Paste_Here!A$2:A$850, 0)))&gt;=1, VALUE(INDEX(Paste_Here!G$2:G$850, MATCH(B277, Paste_Here!A$2:A$850, 0)))&lt;=4), VALUE(INDEX(Paste_Here!G$2:G$850, MATCH(B277, Paste_Here!A$2:A$850, 0))), "")), ""), ""), "")</f>
        <v/>
      </c>
      <c r="BV277" s="66"/>
      <c r="BW277" s="76" t="str">
        <f>IFERROR(IF(B277&lt;&gt;"", IF(ISNUMBER(VALUE(INDEX(Paste_Here!H$2:H$850, MATCH(B277, Paste_Here!A$2:A$850, 0)))), IF(VALUE(INDEX(Paste_Here!H$2:H$850, MATCH(B277, Paste_Here!A$2:A$850, 0)))=0, "No", IF(AND(VALUE(INDEX(Paste_Here!H$2:H$850, MATCH(B277, Paste_Here!A$2:A$850, 0)))&gt;=1, VALUE(INDEX(Paste_Here!H$2:H$850, MATCH(B277, Paste_Here!A$2:A$850, 0)))&lt;=4), VALUE(INDEX(Paste_Here!H$2:H$850, MATCH(B277, Paste_Here!A$2:A$850, 0))), "")), ""), ""), "")</f>
        <v/>
      </c>
      <c r="BX277" s="66"/>
      <c r="BY277" s="76"/>
      <c r="BZ277" s="66"/>
      <c r="CA277" s="76"/>
      <c r="CB277" s="66"/>
      <c r="CC277" s="66"/>
      <c r="CD277" s="76" t="str">
        <f t="shared" si="37"/>
        <v/>
      </c>
      <c r="CE277" s="66"/>
      <c r="CF277" s="76" t="str">
        <f>IFERROR(IF(B277&lt;&gt;"", IF(AND(INDEX(Paste_Here!P$2:P$850, MATCH(B277, Paste_Here!A$2:A$850, 0))&lt;&gt;"", ISNUMBER(VALUE(INDEX(Paste_Here!P$2:P$850, MATCH(B277, Paste_Here!A$2:A$850, 0))))), INDEX(Paste_Here!P$2:P$850, MATCH(B277, Paste_Here!A$2:A$850, 0)), ""), ""), "")</f>
        <v/>
      </c>
      <c r="CG277" s="66"/>
      <c r="CH277" s="76" t="str">
        <f>IFERROR(IF(B277&lt;&gt;"", IF(ISNUMBER(SEARCH("highrisk", LOWER(INDEX(Paste_Here!Q$2:Q$850, MATCH(B277, Paste_Here!A$2:A$850, 0))))), "High Risk", IF(ISNUMBER(SEARCH("lowrisk", LOWER(INDEX(Paste_Here!Q$2:Q$850, MATCH(B277, Paste_Here!A$2:A$850, 0))))), "Low Risk", IF(ISNUMBER(SEARCH("somerisk", LOWER(INDEX(Paste_Here!Q$2:Q$850, MATCH(B277, Paste_Here!A$2:A$850, 0))))), "Some Risk", ""))), ""), "")</f>
        <v/>
      </c>
      <c r="CI277" s="66"/>
      <c r="CJ277" s="76" t="str">
        <f>IFERROR(IF(B277&lt;&gt;"", IF(AND(INDEX(Paste_Here!AA$2:AA$850, MATCH(B277, Paste_Here!A$2:A$850, 0))&lt;&gt;"", ISNUMBER(VALUE(INDEX(Paste_Here!AA$2:AA$850, MATCH(B277, Paste_Here!A$2:A$850, 0))))), INDEX(Paste_Here!AA$2:AA$850, MATCH(B277, Paste_Here!A$2:A$850, 0)), ""), ""), "")</f>
        <v/>
      </c>
      <c r="CK277" s="66"/>
      <c r="CL277" s="76" t="str">
        <f>IFERROR(IF(B277&lt;&gt;"", IF(LOWER(INDEX(Paste_Here!AB$2:AB$850, MATCH(B277, Paste_Here!A$2:A$850, 0)))="approaching expectations", "Approaching", IF(LOWER(INDEX(Paste_Here!AB$2:AB$850, MATCH(B277, Paste_Here!A$2:A$850, 0)))="met expectations", "Met", IF(LOWER(INDEX(Paste_Here!AB$2:AB$850, MATCH(B277, Paste_Here!A$2:A$850, 0)))="exceeded expectations", "Exceeded", IF(LOWER(INDEX(Paste_Here!AB$2:AB$850, MATCH(B277, Paste_Here!A$2:A$850, 0)))="below expectations", "Below", "")))), ""), "")</f>
        <v/>
      </c>
      <c r="CM277" s="66"/>
      <c r="CN277" s="76" t="str">
        <f>IFERROR(IF(B277&lt;&gt;"", IF(AND(INDEX(Paste_Here!AC$2:AC$850, MATCH(B277, Paste_Here!A$2:A$850, 0))&lt;&gt;"", ISNUMBER(VALUE(INDEX(Paste_Here!AC$2:AC$850, MATCH(B277, Paste_Here!A$2:A$850, 0))))), INDEX(Paste_Here!AC$2:AC$850, MATCH(B277, Paste_Here!A$2:A$850, 0)), ""), ""), "")</f>
        <v/>
      </c>
      <c r="CO277" s="66"/>
      <c r="CP277" s="76"/>
      <c r="CQ277" s="66"/>
      <c r="CR277" s="76"/>
      <c r="CS277" s="66"/>
      <c r="CT277" s="76"/>
      <c r="CU277" s="66"/>
      <c r="CV277" s="76"/>
      <c r="CW277" s="66"/>
      <c r="CX277" s="76"/>
      <c r="CY277" s="66"/>
      <c r="CZ277" s="66"/>
      <c r="DA277" s="76" t="str">
        <f t="shared" si="38"/>
        <v/>
      </c>
      <c r="DB277" s="66"/>
      <c r="DC277" s="76" t="str">
        <f>IFERROR(IF(B277&lt;&gt;"", IF(AND(INDEX(Paste_Here!V$2:V$850, MATCH(B277, Paste_Here!A$2:A$850, 0))&lt;&gt;"", ISNUMBER(VALUE(INDEX(Paste_Here!V$2:V$850, MATCH(B277, Paste_Here!A$2:A$850, 0))))), INDEX(Paste_Here!V$2:V$850, MATCH(B277, Paste_Here!A$2:A$850, 0)), ""), ""), "")</f>
        <v/>
      </c>
      <c r="DD277" s="66"/>
      <c r="DE277" s="76" t="str">
        <f>IFERROR(IF(B277&lt;&gt;"", IF(ISNUMBER(SEARCH("highrisk", LOWER(INDEX(Paste_Here!W$2:W$850, MATCH(B277, Paste_Here!A$2:A$850, 0))))), "High Risk", IF(ISNUMBER(SEARCH("lowrisk", LOWER(INDEX(Paste_Here!W$2:W$850, MATCH(B277, Paste_Here!A$2:A$850, 0))))), "Low Risk", IF(ISNUMBER(SEARCH("somerisk", LOWER(INDEX(Paste_Here!W$2:W$850, MATCH(B277, Paste_Here!A$2:A$850, 0))))), "Some Risk", ""))), ""), "")</f>
        <v/>
      </c>
      <c r="DF277" s="66"/>
      <c r="DG277" s="76" t="str">
        <f>IFERROR(IF(B277&lt;&gt;"", IF(AND(INDEX(Paste_Here!S$2:S$850, MATCH(B277, Paste_Here!A$2:A$850, 0))&lt;&gt;"", ISNUMBER(VALUE(INDEX(Paste_Here!S$2:S$850, MATCH(B277, Paste_Here!A$2:A$850, 0))))), INDEX(Paste_Here!S$2:S$850, MATCH(B277, Paste_Here!A$2:A$850, 0)), ""), ""), "")</f>
        <v/>
      </c>
      <c r="DH277" s="66"/>
      <c r="DI277" s="76" t="str">
        <f>IFERROR(IF(B277&lt;&gt;"", IF(ISNUMBER(SEARCH("highrisk", LOWER(INDEX(Paste_Here!T$2:T$850, MATCH(B277, Paste_Here!A$2:A$850, 0))))), "High Risk", IF(ISNUMBER(SEARCH("lowrisk", LOWER(INDEX(Paste_Here!T$2:T$850, MATCH(B277, Paste_Here!A$2:A$850, 0))))), "Low Risk", IF(ISNUMBER(SEARCH("somerisk", LOWER(INDEX(Paste_Here!T$2:T$850, MATCH(B277, Paste_Here!A$2:A$850, 0))))), "Some Risk", ""))), ""), "")</f>
        <v/>
      </c>
      <c r="DJ277" s="66"/>
      <c r="DK277" s="76" t="str">
        <f>IFERROR(IF(B277&lt;&gt;"", IF(AND(INDEX(Paste_Here!AD$2:AD$850, MATCH(B277, Paste_Here!A$2:A$850, 0))&lt;&gt;"", ISNUMBER(VALUE(INDEX(Paste_Here!AD$2:AD$850, MATCH(B277, Paste_Here!A$2:A$850, 0))))), INDEX(Paste_Here!AD$2:AD$850, MATCH(B277, Paste_Here!A$2:A$850, 0)), ""), ""), "")</f>
        <v/>
      </c>
      <c r="DL277" s="66"/>
      <c r="DM277" s="76" t="str">
        <f>IFERROR(IF(B277&lt;&gt;"", IF(LOWER(INDEX(Paste_Here!AE$2:AE$850, MATCH(B277, Paste_Here!A$2:A$850, 0)))="approaching expectations", "Approaching", IF(LOWER(INDEX(Paste_Here!AE$2:AE$850, MATCH(B277, Paste_Here!A$2:A$850, 0)))="met expectations", "Met", IF(LOWER(INDEX(Paste_Here!AE$2:AE$850, MATCH(B277, Paste_Here!A$2:A$850, 0)))="exceeded expectations", "Exceeded", IF(LOWER(INDEX(Paste_Here!AE$2:AE$850, MATCH(B277, Paste_Here!A$2:A$850, 0)))="below expectations", "Below", "")))), ""), "")</f>
        <v/>
      </c>
      <c r="DN277" s="66"/>
      <c r="DO277" s="76"/>
      <c r="DP277" s="66"/>
      <c r="DQ277" s="76"/>
      <c r="DR277" s="66"/>
      <c r="DS277" s="76"/>
      <c r="DT277" s="66"/>
      <c r="DU277" s="76"/>
      <c r="DV277" s="66"/>
      <c r="DW277" s="66"/>
      <c r="DX277" s="76" t="str">
        <f t="shared" si="39"/>
        <v/>
      </c>
      <c r="DY277" s="66"/>
      <c r="DZ277" s="76"/>
      <c r="EA277" s="66"/>
      <c r="EB277" s="76"/>
      <c r="EC277" s="66"/>
      <c r="ED277" s="76" t="str">
        <f>IFERROR(IF(B277&lt;&gt;"", IF(AND(INDEX(Paste_Here!AF$2:AF$850, MATCH(B277, Paste_Here!A$2:A$850, 0))&lt;&gt;"", ISNUMBER(VALUE(INDEX(Paste_Here!AF$2:AF$850, MATCH(B277, Paste_Here!A$2:A$850, 0))))), INDEX(Paste_Here!AF$2:AF$850, MATCH(B277, Paste_Here!A$2:A$850, 0)), ""), ""), "")</f>
        <v/>
      </c>
      <c r="EE277" s="66"/>
      <c r="EF277" s="76"/>
      <c r="EG277" s="66"/>
      <c r="EH277" s="76"/>
      <c r="EI277" s="66"/>
      <c r="EJ277" s="76" t="str">
        <f>IFERROR(IF(B277&lt;&gt;"", IF(AND(INDEX(Paste_Here!AG$2:AG$850, MATCH(B277, Paste_Here!A$2:A$850, 0))&lt;&gt;"", ISNUMBER(VALUE(INDEX(Paste_Here!AG$2:AG$850, MATCH(B277, Paste_Here!A$2:A$850, 0))))), INDEX(Paste_Here!AG$2:AG$850, MATCH(B277, Paste_Here!A$2:A$850, 0)), ""), ""), "")</f>
        <v/>
      </c>
      <c r="EK277" s="66"/>
      <c r="EL277" s="76"/>
      <c r="EM277" s="66"/>
      <c r="EN277" s="76"/>
      <c r="EO277" s="66"/>
      <c r="EP277" s="76"/>
      <c r="EQ277" s="66"/>
      <c r="ER277" s="76"/>
      <c r="ES277" s="66"/>
      <c r="ET277" s="66"/>
      <c r="EU277" s="76"/>
      <c r="EV277" s="66"/>
      <c r="EW277" s="76"/>
      <c r="EX277" s="66"/>
      <c r="EY277" s="76"/>
      <c r="EZ277" s="66"/>
      <c r="FA277" s="76"/>
      <c r="FB277" s="66"/>
      <c r="FC277" s="76"/>
      <c r="FD277" s="66"/>
      <c r="FE277" s="76"/>
      <c r="FF277" s="66"/>
      <c r="FG277" s="76"/>
      <c r="FH277" s="66"/>
      <c r="FI277" s="76"/>
      <c r="FJ277" s="66"/>
      <c r="FK277" s="76"/>
      <c r="FL277" s="66"/>
      <c r="FM277" s="76"/>
      <c r="FN277" s="66"/>
      <c r="FO277" s="76"/>
      <c r="FP277" s="66"/>
      <c r="FQ277" s="76"/>
      <c r="FR277" s="66"/>
      <c r="FS277" s="76"/>
      <c r="FT277" s="66"/>
      <c r="FU277" s="76"/>
      <c r="FV277" s="66"/>
      <c r="FW277" s="76"/>
      <c r="FX277" s="66"/>
      <c r="FY277" s="76"/>
      <c r="FZ277" s="66"/>
      <c r="GA277" s="76"/>
      <c r="GB277" s="66"/>
      <c r="GC277" s="76"/>
      <c r="GD277" s="66"/>
      <c r="GE277" s="76"/>
      <c r="GF277" s="66"/>
      <c r="GG277" s="76"/>
      <c r="GH277" s="66"/>
      <c r="GI277" s="76"/>
      <c r="GJ277" s="66"/>
      <c r="GK277" s="76"/>
      <c r="GL277" s="66"/>
      <c r="GM277" s="76"/>
      <c r="GN277" s="66"/>
      <c r="GO277" s="76"/>
      <c r="GP277" s="66"/>
      <c r="GQ277" s="76"/>
      <c r="GR277" s="66"/>
      <c r="GS277" s="76"/>
      <c r="GT277" s="66"/>
      <c r="GU277" s="76"/>
      <c r="GV277" s="66"/>
      <c r="GW277" s="76"/>
      <c r="GX277" s="66"/>
      <c r="GY277" s="76"/>
      <c r="GZ277" s="66"/>
      <c r="HA277" s="76"/>
      <c r="HB277" s="66"/>
      <c r="HC277" s="76"/>
      <c r="HD277" s="66"/>
      <c r="HE277" s="76"/>
      <c r="HF277" s="66"/>
      <c r="HG277" s="76"/>
      <c r="HH277" s="66"/>
      <c r="HI277" s="76"/>
      <c r="HJ277" s="66"/>
      <c r="HK277" s="76"/>
      <c r="HL277" s="66"/>
      <c r="HM277" s="76"/>
      <c r="HN277" s="66"/>
      <c r="HO277" s="76"/>
      <c r="HP277" s="66"/>
      <c r="HQ277" s="76"/>
      <c r="HR277" s="66"/>
      <c r="HS277" s="76"/>
      <c r="HT277" s="66"/>
      <c r="HU277" s="76"/>
      <c r="HV277" s="66"/>
      <c r="HW277" s="76"/>
      <c r="HX277" s="66"/>
      <c r="HY277" s="76"/>
      <c r="HZ277" s="66"/>
      <c r="IA277" s="76"/>
      <c r="IB277" s="66"/>
      <c r="IC277" s="76"/>
      <c r="ID277" s="66"/>
      <c r="IE277" s="76"/>
      <c r="IF277" s="66"/>
      <c r="IG277" s="76"/>
      <c r="IH277" s="66"/>
      <c r="II277" s="76"/>
      <c r="IJ277" s="66"/>
      <c r="IK277" s="76"/>
      <c r="IL277" s="66"/>
      <c r="IM277" s="76"/>
      <c r="IN277" s="66"/>
      <c r="IO277" s="76"/>
      <c r="IP277" s="66"/>
      <c r="IQ277" s="76"/>
      <c r="IR277" s="66"/>
      <c r="IS277" s="76"/>
      <c r="IT277" s="66"/>
      <c r="IU277" s="76"/>
      <c r="IV277" s="66"/>
      <c r="IW277" s="76"/>
      <c r="IX277" s="66"/>
      <c r="IY277" s="76"/>
      <c r="IZ277" s="66"/>
      <c r="JA277" s="76"/>
      <c r="JB277" s="66"/>
      <c r="JC277" s="76"/>
      <c r="JD277" s="66"/>
      <c r="JE277" s="76"/>
      <c r="JF277" s="66"/>
      <c r="JG277" s="76"/>
      <c r="JH277" s="66"/>
      <c r="JI277" s="76"/>
      <c r="JJ277" s="66"/>
      <c r="JK277" s="76"/>
      <c r="JL277" s="66"/>
      <c r="JM277" s="76"/>
      <c r="JN277" s="66"/>
      <c r="JO277" s="76"/>
      <c r="JP277" s="66"/>
      <c r="JQ277" s="76"/>
      <c r="JR277" s="66"/>
      <c r="JS277" s="76"/>
      <c r="JT277" s="66"/>
      <c r="JU277" s="76"/>
      <c r="JV277" s="66"/>
      <c r="JW277" s="76"/>
      <c r="JX277" s="66"/>
      <c r="JY277" s="76"/>
      <c r="JZ277" s="66"/>
      <c r="KA277" s="76"/>
      <c r="KB277" s="66"/>
      <c r="KC277" s="76"/>
      <c r="KD277" s="66"/>
      <c r="KE277" s="76"/>
      <c r="KF277" s="66"/>
      <c r="KG277" s="76"/>
      <c r="KH277" s="66"/>
      <c r="KI277" s="76"/>
      <c r="KJ277" s="66"/>
      <c r="KK277" s="76"/>
      <c r="KL277" s="66"/>
      <c r="KM277" s="76"/>
      <c r="KN277" s="66"/>
      <c r="KO277" s="76"/>
      <c r="KP277" s="66"/>
      <c r="KQ277" s="76"/>
      <c r="KR277" s="66"/>
      <c r="KS277" s="76"/>
      <c r="KT277" s="66"/>
      <c r="KU277" s="76"/>
      <c r="KV277" s="66"/>
      <c r="KW277" s="76"/>
      <c r="KX277" s="66"/>
      <c r="KY277" s="76"/>
      <c r="KZ277" s="66"/>
      <c r="LA277" s="76"/>
      <c r="LB277" s="66"/>
      <c r="LC277" s="76"/>
      <c r="LD277" s="66"/>
      <c r="LE277" s="76"/>
      <c r="LF277" s="66"/>
      <c r="LG277" s="76"/>
      <c r="LH277" s="66"/>
      <c r="LI277" s="76"/>
      <c r="LJ277" s="66"/>
      <c r="LK277" s="76"/>
      <c r="LL277" s="66"/>
      <c r="LM277" s="76"/>
      <c r="LN277" s="66"/>
      <c r="LO277" s="76"/>
      <c r="LP277" s="66"/>
      <c r="LQ277" s="76"/>
      <c r="LR277" s="66"/>
      <c r="LS277" s="76"/>
      <c r="LT277" s="66"/>
      <c r="LU277" s="76"/>
      <c r="LV277" s="66"/>
      <c r="LW277" s="76"/>
      <c r="LX277" s="66"/>
      <c r="LY277" s="76"/>
      <c r="LZ277" s="66"/>
      <c r="MA277" s="76"/>
      <c r="MB277" s="66"/>
      <c r="MC277" s="76"/>
      <c r="MD277" s="66"/>
      <c r="MG277" s="1" t="str" cm="1">
        <f t="array" ref="MG277">IFERROR(INDEX(Paste_Here!$B$2:$B$850, MATCH(0, COUNTIF(MG$4:MG276, Paste_Here!$B$2:$B$850) + IF(Paste_Here!$B$2:$B$850="", 1, 0), 0)), "")</f>
        <v/>
      </c>
      <c r="MH277" s="1" t="str">
        <f>IF(MG277&lt;&gt;"", INDEX(Paste_Here!$A$2:$A$850, MATCH(MG277, Paste_Here!$B$2:$B$850, 0)), "")</f>
        <v/>
      </c>
      <c r="MI277" s="1" t="str">
        <f t="shared" si="40"/>
        <v/>
      </c>
      <c r="MJ277" s="1" t="str" cm="1">
        <f t="array" ref="MJ277">IFERROR(INDEX($MI$5:$MI$850, MATCH(SMALL(IF($MI$5:$MI$850&lt;&gt;"", COUNTIF($MI$5:$MI$850, "&lt;"&amp;$MI$5:$MI$850)+1), ROW()-ROW($MJ$5)+1), COUNTIF($MI$5:$MI$850, "&lt;"&amp;$MI$5:$MI$850)+1, 0)), "")</f>
        <v/>
      </c>
    </row>
    <row r="278" spans="1:348">
      <c r="A278" s="66"/>
      <c r="B278" s="76" t="str">
        <f t="shared" si="33"/>
        <v/>
      </c>
      <c r="C278" s="66"/>
      <c r="D278" s="76" t="str">
        <f>IFERROR(IF(B278&lt;&gt;"", IF(AND(INDEX(Paste_Here!B$2:B$850, MATCH(B278, Paste_Here!A$2:A$850, 0))&lt;&gt;"", ISNUMBER(VALUE(INDEX(Paste_Here!B$2:B$850, MATCH(B278, Paste_Here!A$2:A$850, 0))))), INDEX(Paste_Here!B$2:B$850, MATCH(B278, Paste_Here!A$2:A$850, 0)), ""), ""), "")</f>
        <v/>
      </c>
      <c r="E278" s="66"/>
      <c r="F278" s="76" t="str">
        <f>IFERROR(IF(B278&lt;&gt;"", IF(ISTEXT(INDEX(Paste_Here!K$2:K$850, MATCH(B278, Paste_Here!A$2:A$850, 0))), INDEX(Paste_Here!K$2:K$850, MATCH(B278, Paste_Here!A$2:A$850, 0)), ""), ""), "")</f>
        <v/>
      </c>
      <c r="G278" s="66"/>
      <c r="H278" s="76" t="str">
        <f>IFERROR(IF(B278&lt;&gt;"", IF(ISTEXT(INDEX(Paste_Here!C$2:C$850, MATCH(B278, Paste_Here!A$2:A$850, 0))), INDEX(Paste_Here!C$2:C$850, MATCH(B278, Paste_Here!A$2:A$850, 0)), ""), ""), "")</f>
        <v/>
      </c>
      <c r="I278" s="66"/>
      <c r="J278" s="76" t="str">
        <f>IFERROR(IF(B278&lt;&gt;"", IF(ISNUMBER(SEARCH("s", LOWER(INDEX(Paste_Here!M$2:M$850, MATCH(B278, Paste_Here!A$2:A$850, 0))))), "Yes", IF(INDEX(Paste_Here!M$2:M$850, MATCH(B278, Paste_Here!A$2:A$850, 0))&lt;&gt;"", "No", "")), ""), "")</f>
        <v/>
      </c>
      <c r="K278" s="66"/>
      <c r="L278" s="76" t="str">
        <f>IFERROR(IF(B278&lt;&gt;"", IF(ISNUMBER(SEARCH("yes", LOWER(INDEX(Paste_Here!E$2:E$850, MATCH(B278, Paste_Here!A$2:A$850, 0))))), "Yes", IF(ISNUMBER(SEARCH("no", LOWER(INDEX(Paste_Here!E$2:E$850, MATCH(B278, Paste_Here!A$2:A$850, 0))))), "No", "")), ""), "")</f>
        <v/>
      </c>
      <c r="M278" s="66"/>
      <c r="N278" s="76" t="str">
        <f>IFERROR(IF(B278&lt;&gt;"", IF(ISNUMBER(SEARCH("yes", LOWER(INDEX(Paste_Here!F$2:F$850, MATCH(B278, Paste_Here!A$2:A$850, 0))))), "Yes", IF(ISNUMBER(SEARCH("no", LOWER(INDEX(Paste_Here!F$2:F$850, MATCH(B278, Paste_Here!A$2:A$850, 0))))), "No", "")), ""), "")</f>
        <v/>
      </c>
      <c r="O278" s="66"/>
      <c r="P278" s="76" t="str">
        <f>IFERROR(IF(B278&lt;&gt;"", IF(ISNUMBER(SEARCH("yes", LOWER(INDEX(Paste_Here!L$2:L$850, MATCH(B278, Paste_Here!A$2:A$850, 0))))), "Yes", IF(ISNUMBER(SEARCH("no", LOWER(INDEX(Paste_Here!L$2:L$850, MATCH(B278, Paste_Here!A$2:A$850, 0))))), "No", "")), ""), "")</f>
        <v/>
      </c>
      <c r="Q278" s="66"/>
      <c r="R278" s="76" t="str">
        <f>IFERROR(IF(B278&lt;&gt;"", IF(ISNUMBER(SEARCH("transitional 2", LOWER(INDEX(Paste_Here!D$2:D$850, MATCH(B278, Paste_Here!A$2:A$850, 0))))), "T2", IF(ISNUMBER(SEARCH("transitional 1", LOWER(INDEX(Paste_Here!D$2:D$850, MATCH(B278, Paste_Here!A$2:A$850, 0))))), "T1", IF(ISNUMBER(SEARCH("waived ell services", LOWER(INDEX(Paste_Here!D$2:D$850, MATCH(B278, Paste_Here!A$2:A$850, 0))))), "W", IF(ISNUMBER(SEARCH("english language learner", LOWER(INDEX(Paste_Here!D$2:D$850, MATCH(B278, Paste_Here!A$2:A$850, 0))))), "L", "")))), ""), "")</f>
        <v/>
      </c>
      <c r="S278" s="66"/>
      <c r="T278" s="76" t="str">
        <f>IFERROR(IF(B278&lt;&gt;"", IF(ISNUMBER(SEARCH("yes", LOWER(INDEX(Paste_Here!I$2:I$850, MATCH(B278, Paste_Here!A$2:A$850, 0))))), "Yes", IF(ISNUMBER(SEARCH("no", LOWER(INDEX(Paste_Here!I$2:I$850, MATCH(B278, Paste_Here!A$2:A$850, 0))))), "No", "")), ""), "")</f>
        <v/>
      </c>
      <c r="U278" s="66"/>
      <c r="V278" s="76" t="str">
        <f>IFERROR(IF(B278&lt;&gt;"", IF(ISTEXT(INDEX(Paste_Here!J$2:J$850, MATCH(B278, Paste_Here!A$2:A$850, 0))), VALUE(INDEX(Paste_Here!J$2:J$850, MATCH(B278, Paste_Here!A$2:A$850, 0))), ""), ""), "")</f>
        <v/>
      </c>
      <c r="W278" s="66"/>
      <c r="X278" s="66"/>
      <c r="Y278" s="76" t="str">
        <f t="shared" si="34"/>
        <v/>
      </c>
      <c r="Z278" s="66"/>
      <c r="AA278" s="76" t="str">
        <f>IFERROR(IF(B278&lt;&gt;"", IF(AND(INDEX(Paste_Here!AI$2:AI$850, MATCH(B278, Paste_Here!A$2:A$850, 0))&lt;&gt;"", ISNUMBER(VALUE(INDEX(Paste_Here!AI$2:AI$850, MATCH(B278, Paste_Here!A$2:A$850, 0))))), INDEX(Paste_Here!AI$2:AI$850, MATCH(B278, Paste_Here!A$2:A$850, 0)), ""), ""), "")</f>
        <v/>
      </c>
      <c r="AB278" s="66"/>
      <c r="AC278" s="76" t="str">
        <f>IFERROR(IF(B278&lt;&gt;"", IF(AND(INDEX(Paste_Here!AJ$2:AJ$850, MATCH(B278, Paste_Here!A$2:A$850, 0))&lt;&gt;"", ISNUMBER(VALUE(INDEX(Paste_Here!AJ$2:AJ$850, MATCH(B278, Paste_Here!A$2:A$850, 0))))), INDEX(Paste_Here!AJ$2:AJ$850, MATCH(B278, Paste_Here!A$2:A$850, 0)), ""), ""), "")</f>
        <v/>
      </c>
      <c r="AD278" s="66"/>
      <c r="AE278" s="76" t="str">
        <f>IFERROR(IF(B278&lt;&gt;"", IF(AND(INDEX(Paste_Here!AK$2:AK$850, MATCH(B278, Paste_Here!A$2:A$850, 0))&lt;&gt;"", ISNUMBER(VALUE(INDEX(Paste_Here!AK$2:AK$850, MATCH(B278, Paste_Here!A$2:A$850, 0))))), INDEX(Paste_Here!AK$2:AK$850, MATCH(B278, Paste_Here!A$2:A$850, 0)), ""), ""), "")</f>
        <v/>
      </c>
      <c r="AF278" s="66"/>
      <c r="AG278" s="76" t="str">
        <f>IFERROR(IF(B278&lt;&gt;"", IF(AND(INDEX(Paste_Here!AL$2:AL$850, MATCH(B278, Paste_Here!A$2:A$850, 0))&lt;&gt;"", ISNUMBER(VALUE(INDEX(Paste_Here!AL$2:AL$850, MATCH(B278, Paste_Here!A$2:A$850, 0))))), INDEX(Paste_Here!AL$2:AL$850, MATCH(B278, Paste_Here!A$2:A$850, 0)), ""), ""), "")</f>
        <v/>
      </c>
      <c r="AH278" s="66"/>
      <c r="AI278" s="76" t="str">
        <f>IFERROR(IF(B278&lt;&gt;"", IF(AND(INDEX(Paste_Here!AH$2:AH$850, MATCH(B278, Paste_Here!A$2:A$850, 0))&lt;&gt;"", ISNUMBER(VALUE(INDEX(Paste_Here!AH$2:AH$850, MATCH(B278, Paste_Here!A$2:A$850, 0))))), IF(VALUE(INDEX(Paste_Here!AH$2:AH$850, MATCH(B278, Paste_Here!A$2:A$850, 0)))=0, "", INDEX(Paste_Here!AH$2:AH$850, MATCH(B278, Paste_Here!A$2:A$850, 0))), ""), ""), "")</f>
        <v/>
      </c>
      <c r="AJ278" s="66"/>
      <c r="AK278" s="76" t="str">
        <f>IFERROR(IF(B278&lt;&gt;"", IF(AND(INDEX(Paste_Here!N$2:N$850, MATCH(B278, Paste_Here!A$2:A$850, 0))&lt;&gt;"", ISNUMBER(VALUE(INDEX(Paste_Here!N$2:N$850, MATCH(B278, Paste_Here!A$2:A$850, 0))))), INDEX(Paste_Here!N$2:N$850, MATCH(B278, Paste_Here!A$2:A$850, 0)), ""), ""), "")</f>
        <v/>
      </c>
      <c r="AL278" s="66"/>
      <c r="AM278" s="76" t="str">
        <f>IFERROR(IF(B278&lt;&gt;"", IF(AND(INDEX(Paste_Here!O$2:O$850, MATCH(B278, Paste_Here!A$2:A$850, 0))&lt;&gt;"", ISNUMBER(VALUE(INDEX(Paste_Here!O$2:O$850, MATCH(B278, Paste_Here!A$2:A$850, 0))))), INDEX(Paste_Here!O$2:O$850, MATCH(B278, Paste_Here!A$2:A$850, 0)), ""), ""), "")</f>
        <v/>
      </c>
      <c r="AN278" s="66"/>
      <c r="AO278" s="76"/>
      <c r="AP278" s="66"/>
      <c r="AQ278" s="76"/>
      <c r="AR278" s="66"/>
      <c r="AS278" s="76"/>
      <c r="AT278" s="66"/>
      <c r="AU278" s="66"/>
      <c r="AV278" s="76" t="str">
        <f t="shared" si="35"/>
        <v/>
      </c>
      <c r="AW278" s="66"/>
      <c r="AX278" s="76" t="str">
        <f>IFERROR(IF(B278&lt;&gt;"", IF(ISNUMBER(SEARCH("Revealed-Potential (Primary Focus)", LOWER(INDEX(Paste_Here!Z$2:Z$850, MATCH(B278, Paste_Here!A$2:A$850, 0))))), "Rev-Potential: Prim", IF(ISNUMBER(SEARCH("Revealed-Potential (Secondary Focus)", LOWER(INDEX(Paste_Here!Z$2:Z$850, MATCH(B278, Paste_Here!A$2:A$850, 0))))), "Rev-Potential: Sec", IF(ISNUMBER(SEARCH("Monitoring", LOWER(INDEX(Paste_Here!Z$2:Z$850, MATCH(B278, Paste_Here!A$2:A$850, 0))))), "Monitoring", IF(ISNUMBER(SEARCH("At-Promise (Secondary Focus)", LOWER(INDEX(Paste_Here!Z$2:Z$850, MATCH(B278, Paste_Here!A$2:A$850, 0))))), "At-Promise: Sec", IF(ISNUMBER(SEARCH("At-Promise (Primary Focus)", LOWER(INDEX(Paste_Here!Z$2:Z$850, MATCH(B278, Paste_Here!A$2:A$850, 0))))), "At-Promise: Prim", ""))))), ""), "")</f>
        <v/>
      </c>
      <c r="AY278" s="66"/>
      <c r="AZ278" s="76"/>
      <c r="BA278" s="66"/>
      <c r="BB278" s="76"/>
      <c r="BC278" s="66"/>
      <c r="BD278" s="76"/>
      <c r="BE278" s="66"/>
      <c r="BF278" s="76"/>
      <c r="BG278" s="66"/>
      <c r="BH278" s="76"/>
      <c r="BI278" s="66"/>
      <c r="BJ278" s="66"/>
      <c r="BK278" s="76" t="str">
        <f t="shared" si="36"/>
        <v/>
      </c>
      <c r="BL278" s="66"/>
      <c r="BM278" s="76" t="str">
        <f>IFERROR(IF(B278&lt;&gt;"", IF(AND(ISNUMBER(VALUE(SUBSTITUTE(SUBSTITUTE(Paste_Here!R278, "br", "-"), "L", ""))), VALUE(SUBSTITUTE(SUBSTITUTE(Paste_Here!R278, "br", "-"), "L", "")) &gt;= 1095), "Yes", IF(AND(ISNUMBER(VALUE(SUBSTITUTE(SUBSTITUTE(Paste_Here!R278, "br", "-"), "L", ""))), VALUE(SUBSTITUTE(SUBSTITUTE(Paste_Here!R278, "br", "-"), "L", "")) &lt;= 1094), "No", "")), ""), "")</f>
        <v/>
      </c>
      <c r="BN278" s="66"/>
      <c r="BO278" s="76" t="str">
        <f>IFERROR(IF(B278&lt;&gt;"", IF(COUNTIF(INDEX(Paste_Here!Y$2:AB$850, MATCH(B278, Paste_Here!A$2:A$850, 0), 0), "yes") &gt; 0, "Yes", IF(COUNTIF(INDEX(Paste_Here!Y$2:AB$850, MATCH(B278, Paste_Here!A$2:A$850, 0), 0), "no") &gt; 0, "No", "")), ""), "")</f>
        <v/>
      </c>
      <c r="BP278" s="66"/>
      <c r="BQ278" s="76" t="str">
        <f>IFERROR(IF(B278&lt;&gt;"", IF(AND(ISNUMBER(VALUE(SUBSTITUTE(SUBSTITUTE(Paste_Here!U278, "em", "-"), "q", ""))), VALUE(SUBSTITUTE(SUBSTITUTE(Paste_Here!U278, "em", "-"), "q", "")) &gt;= 910), "Yes", IF(AND(ISNUMBER(VALUE(SUBSTITUTE(SUBSTITUTE(Paste_Here!U278, "em", "-"), "q", ""))), VALUE(SUBSTITUTE(SUBSTITUTE(Paste_Here!U278, "em", "-"), "q", "")) &lt;= 909), "No", "")), ""), "")</f>
        <v/>
      </c>
      <c r="BR278" s="66"/>
      <c r="BS278" s="76" t="str">
        <f>IFERROR(IF(B278&lt;&gt;"", IF(AND(INDEX(Paste_Here!X$2:X$850, MATCH(B278, Paste_Here!A$2:A$850, 0))&lt;&gt;"", ISNUMBER(VALUE(INDEX(Paste_Here!X$2:X$850, MATCH(B278, Paste_Here!A$2:A$850, 0))))), INDEX(Paste_Here!X$2:X$850, MATCH(B278, Paste_Here!A$2:A$850, 0)), ""), ""), "")</f>
        <v/>
      </c>
      <c r="BT278" s="66"/>
      <c r="BU278" s="76" t="str">
        <f>IFERROR(IF(B278&lt;&gt;"", IF(ISNUMBER(VALUE(INDEX(Paste_Here!G$2:G$850, MATCH(B278, Paste_Here!A$2:A$850, 0)))), IF(VALUE(INDEX(Paste_Here!G$2:G$850, MATCH(B278, Paste_Here!A$2:A$850, 0)))=0, "No", IF(AND(VALUE(INDEX(Paste_Here!G$2:G$850, MATCH(B278, Paste_Here!A$2:A$850, 0)))&gt;=1, VALUE(INDEX(Paste_Here!G$2:G$850, MATCH(B278, Paste_Here!A$2:A$850, 0)))&lt;=4), VALUE(INDEX(Paste_Here!G$2:G$850, MATCH(B278, Paste_Here!A$2:A$850, 0))), "")), ""), ""), "")</f>
        <v/>
      </c>
      <c r="BV278" s="66"/>
      <c r="BW278" s="76" t="str">
        <f>IFERROR(IF(B278&lt;&gt;"", IF(ISNUMBER(VALUE(INDEX(Paste_Here!H$2:H$850, MATCH(B278, Paste_Here!A$2:A$850, 0)))), IF(VALUE(INDEX(Paste_Here!H$2:H$850, MATCH(B278, Paste_Here!A$2:A$850, 0)))=0, "No", IF(AND(VALUE(INDEX(Paste_Here!H$2:H$850, MATCH(B278, Paste_Here!A$2:A$850, 0)))&gt;=1, VALUE(INDEX(Paste_Here!H$2:H$850, MATCH(B278, Paste_Here!A$2:A$850, 0)))&lt;=4), VALUE(INDEX(Paste_Here!H$2:H$850, MATCH(B278, Paste_Here!A$2:A$850, 0))), "")), ""), ""), "")</f>
        <v/>
      </c>
      <c r="BX278" s="66"/>
      <c r="BY278" s="76"/>
      <c r="BZ278" s="66"/>
      <c r="CA278" s="76"/>
      <c r="CB278" s="66"/>
      <c r="CC278" s="66"/>
      <c r="CD278" s="76" t="str">
        <f t="shared" si="37"/>
        <v/>
      </c>
      <c r="CE278" s="66"/>
      <c r="CF278" s="76" t="str">
        <f>IFERROR(IF(B278&lt;&gt;"", IF(AND(INDEX(Paste_Here!P$2:P$850, MATCH(B278, Paste_Here!A$2:A$850, 0))&lt;&gt;"", ISNUMBER(VALUE(INDEX(Paste_Here!P$2:P$850, MATCH(B278, Paste_Here!A$2:A$850, 0))))), INDEX(Paste_Here!P$2:P$850, MATCH(B278, Paste_Here!A$2:A$850, 0)), ""), ""), "")</f>
        <v/>
      </c>
      <c r="CG278" s="66"/>
      <c r="CH278" s="76" t="str">
        <f>IFERROR(IF(B278&lt;&gt;"", IF(ISNUMBER(SEARCH("highrisk", LOWER(INDEX(Paste_Here!Q$2:Q$850, MATCH(B278, Paste_Here!A$2:A$850, 0))))), "High Risk", IF(ISNUMBER(SEARCH("lowrisk", LOWER(INDEX(Paste_Here!Q$2:Q$850, MATCH(B278, Paste_Here!A$2:A$850, 0))))), "Low Risk", IF(ISNUMBER(SEARCH("somerisk", LOWER(INDEX(Paste_Here!Q$2:Q$850, MATCH(B278, Paste_Here!A$2:A$850, 0))))), "Some Risk", ""))), ""), "")</f>
        <v/>
      </c>
      <c r="CI278" s="66"/>
      <c r="CJ278" s="76" t="str">
        <f>IFERROR(IF(B278&lt;&gt;"", IF(AND(INDEX(Paste_Here!AA$2:AA$850, MATCH(B278, Paste_Here!A$2:A$850, 0))&lt;&gt;"", ISNUMBER(VALUE(INDEX(Paste_Here!AA$2:AA$850, MATCH(B278, Paste_Here!A$2:A$850, 0))))), INDEX(Paste_Here!AA$2:AA$850, MATCH(B278, Paste_Here!A$2:A$850, 0)), ""), ""), "")</f>
        <v/>
      </c>
      <c r="CK278" s="66"/>
      <c r="CL278" s="76" t="str">
        <f>IFERROR(IF(B278&lt;&gt;"", IF(LOWER(INDEX(Paste_Here!AB$2:AB$850, MATCH(B278, Paste_Here!A$2:A$850, 0)))="approaching expectations", "Approaching", IF(LOWER(INDEX(Paste_Here!AB$2:AB$850, MATCH(B278, Paste_Here!A$2:A$850, 0)))="met expectations", "Met", IF(LOWER(INDEX(Paste_Here!AB$2:AB$850, MATCH(B278, Paste_Here!A$2:A$850, 0)))="exceeded expectations", "Exceeded", IF(LOWER(INDEX(Paste_Here!AB$2:AB$850, MATCH(B278, Paste_Here!A$2:A$850, 0)))="below expectations", "Below", "")))), ""), "")</f>
        <v/>
      </c>
      <c r="CM278" s="66"/>
      <c r="CN278" s="76" t="str">
        <f>IFERROR(IF(B278&lt;&gt;"", IF(AND(INDEX(Paste_Here!AC$2:AC$850, MATCH(B278, Paste_Here!A$2:A$850, 0))&lt;&gt;"", ISNUMBER(VALUE(INDEX(Paste_Here!AC$2:AC$850, MATCH(B278, Paste_Here!A$2:A$850, 0))))), INDEX(Paste_Here!AC$2:AC$850, MATCH(B278, Paste_Here!A$2:A$850, 0)), ""), ""), "")</f>
        <v/>
      </c>
      <c r="CO278" s="66"/>
      <c r="CP278" s="76"/>
      <c r="CQ278" s="66"/>
      <c r="CR278" s="76"/>
      <c r="CS278" s="66"/>
      <c r="CT278" s="76"/>
      <c r="CU278" s="66"/>
      <c r="CV278" s="76"/>
      <c r="CW278" s="66"/>
      <c r="CX278" s="76"/>
      <c r="CY278" s="66"/>
      <c r="CZ278" s="66"/>
      <c r="DA278" s="76" t="str">
        <f t="shared" si="38"/>
        <v/>
      </c>
      <c r="DB278" s="66"/>
      <c r="DC278" s="76" t="str">
        <f>IFERROR(IF(B278&lt;&gt;"", IF(AND(INDEX(Paste_Here!V$2:V$850, MATCH(B278, Paste_Here!A$2:A$850, 0))&lt;&gt;"", ISNUMBER(VALUE(INDEX(Paste_Here!V$2:V$850, MATCH(B278, Paste_Here!A$2:A$850, 0))))), INDEX(Paste_Here!V$2:V$850, MATCH(B278, Paste_Here!A$2:A$850, 0)), ""), ""), "")</f>
        <v/>
      </c>
      <c r="DD278" s="66"/>
      <c r="DE278" s="76" t="str">
        <f>IFERROR(IF(B278&lt;&gt;"", IF(ISNUMBER(SEARCH("highrisk", LOWER(INDEX(Paste_Here!W$2:W$850, MATCH(B278, Paste_Here!A$2:A$850, 0))))), "High Risk", IF(ISNUMBER(SEARCH("lowrisk", LOWER(INDEX(Paste_Here!W$2:W$850, MATCH(B278, Paste_Here!A$2:A$850, 0))))), "Low Risk", IF(ISNUMBER(SEARCH("somerisk", LOWER(INDEX(Paste_Here!W$2:W$850, MATCH(B278, Paste_Here!A$2:A$850, 0))))), "Some Risk", ""))), ""), "")</f>
        <v/>
      </c>
      <c r="DF278" s="66"/>
      <c r="DG278" s="76" t="str">
        <f>IFERROR(IF(B278&lt;&gt;"", IF(AND(INDEX(Paste_Here!S$2:S$850, MATCH(B278, Paste_Here!A$2:A$850, 0))&lt;&gt;"", ISNUMBER(VALUE(INDEX(Paste_Here!S$2:S$850, MATCH(B278, Paste_Here!A$2:A$850, 0))))), INDEX(Paste_Here!S$2:S$850, MATCH(B278, Paste_Here!A$2:A$850, 0)), ""), ""), "")</f>
        <v/>
      </c>
      <c r="DH278" s="66"/>
      <c r="DI278" s="76" t="str">
        <f>IFERROR(IF(B278&lt;&gt;"", IF(ISNUMBER(SEARCH("highrisk", LOWER(INDEX(Paste_Here!T$2:T$850, MATCH(B278, Paste_Here!A$2:A$850, 0))))), "High Risk", IF(ISNUMBER(SEARCH("lowrisk", LOWER(INDEX(Paste_Here!T$2:T$850, MATCH(B278, Paste_Here!A$2:A$850, 0))))), "Low Risk", IF(ISNUMBER(SEARCH("somerisk", LOWER(INDEX(Paste_Here!T$2:T$850, MATCH(B278, Paste_Here!A$2:A$850, 0))))), "Some Risk", ""))), ""), "")</f>
        <v/>
      </c>
      <c r="DJ278" s="66"/>
      <c r="DK278" s="76" t="str">
        <f>IFERROR(IF(B278&lt;&gt;"", IF(AND(INDEX(Paste_Here!AD$2:AD$850, MATCH(B278, Paste_Here!A$2:A$850, 0))&lt;&gt;"", ISNUMBER(VALUE(INDEX(Paste_Here!AD$2:AD$850, MATCH(B278, Paste_Here!A$2:A$850, 0))))), INDEX(Paste_Here!AD$2:AD$850, MATCH(B278, Paste_Here!A$2:A$850, 0)), ""), ""), "")</f>
        <v/>
      </c>
      <c r="DL278" s="66"/>
      <c r="DM278" s="76" t="str">
        <f>IFERROR(IF(B278&lt;&gt;"", IF(LOWER(INDEX(Paste_Here!AE$2:AE$850, MATCH(B278, Paste_Here!A$2:A$850, 0)))="approaching expectations", "Approaching", IF(LOWER(INDEX(Paste_Here!AE$2:AE$850, MATCH(B278, Paste_Here!A$2:A$850, 0)))="met expectations", "Met", IF(LOWER(INDEX(Paste_Here!AE$2:AE$850, MATCH(B278, Paste_Here!A$2:A$850, 0)))="exceeded expectations", "Exceeded", IF(LOWER(INDEX(Paste_Here!AE$2:AE$850, MATCH(B278, Paste_Here!A$2:A$850, 0)))="below expectations", "Below", "")))), ""), "")</f>
        <v/>
      </c>
      <c r="DN278" s="66"/>
      <c r="DO278" s="76"/>
      <c r="DP278" s="66"/>
      <c r="DQ278" s="76"/>
      <c r="DR278" s="66"/>
      <c r="DS278" s="76"/>
      <c r="DT278" s="66"/>
      <c r="DU278" s="76"/>
      <c r="DV278" s="66"/>
      <c r="DW278" s="66"/>
      <c r="DX278" s="76" t="str">
        <f t="shared" si="39"/>
        <v/>
      </c>
      <c r="DY278" s="66"/>
      <c r="DZ278" s="76"/>
      <c r="EA278" s="66"/>
      <c r="EB278" s="76"/>
      <c r="EC278" s="66"/>
      <c r="ED278" s="76" t="str">
        <f>IFERROR(IF(B278&lt;&gt;"", IF(AND(INDEX(Paste_Here!AF$2:AF$850, MATCH(B278, Paste_Here!A$2:A$850, 0))&lt;&gt;"", ISNUMBER(VALUE(INDEX(Paste_Here!AF$2:AF$850, MATCH(B278, Paste_Here!A$2:A$850, 0))))), INDEX(Paste_Here!AF$2:AF$850, MATCH(B278, Paste_Here!A$2:A$850, 0)), ""), ""), "")</f>
        <v/>
      </c>
      <c r="EE278" s="66"/>
      <c r="EF278" s="76"/>
      <c r="EG278" s="66"/>
      <c r="EH278" s="76"/>
      <c r="EI278" s="66"/>
      <c r="EJ278" s="76" t="str">
        <f>IFERROR(IF(B278&lt;&gt;"", IF(AND(INDEX(Paste_Here!AG$2:AG$850, MATCH(B278, Paste_Here!A$2:A$850, 0))&lt;&gt;"", ISNUMBER(VALUE(INDEX(Paste_Here!AG$2:AG$850, MATCH(B278, Paste_Here!A$2:A$850, 0))))), INDEX(Paste_Here!AG$2:AG$850, MATCH(B278, Paste_Here!A$2:A$850, 0)), ""), ""), "")</f>
        <v/>
      </c>
      <c r="EK278" s="66"/>
      <c r="EL278" s="76"/>
      <c r="EM278" s="66"/>
      <c r="EN278" s="76"/>
      <c r="EO278" s="66"/>
      <c r="EP278" s="76"/>
      <c r="EQ278" s="66"/>
      <c r="ER278" s="76"/>
      <c r="ES278" s="66"/>
      <c r="ET278" s="66"/>
      <c r="EU278" s="76"/>
      <c r="EV278" s="66"/>
      <c r="EW278" s="76"/>
      <c r="EX278" s="66"/>
      <c r="EY278" s="76"/>
      <c r="EZ278" s="66"/>
      <c r="FA278" s="76"/>
      <c r="FB278" s="66"/>
      <c r="FC278" s="76"/>
      <c r="FD278" s="66"/>
      <c r="FE278" s="76"/>
      <c r="FF278" s="66"/>
      <c r="FG278" s="76"/>
      <c r="FH278" s="66"/>
      <c r="FI278" s="76"/>
      <c r="FJ278" s="66"/>
      <c r="FK278" s="76"/>
      <c r="FL278" s="66"/>
      <c r="FM278" s="76"/>
      <c r="FN278" s="66"/>
      <c r="FO278" s="76"/>
      <c r="FP278" s="66"/>
      <c r="FQ278" s="76"/>
      <c r="FR278" s="66"/>
      <c r="FS278" s="76"/>
      <c r="FT278" s="66"/>
      <c r="FU278" s="76"/>
      <c r="FV278" s="66"/>
      <c r="FW278" s="76"/>
      <c r="FX278" s="66"/>
      <c r="FY278" s="76"/>
      <c r="FZ278" s="66"/>
      <c r="GA278" s="76"/>
      <c r="GB278" s="66"/>
      <c r="GC278" s="76"/>
      <c r="GD278" s="66"/>
      <c r="GE278" s="76"/>
      <c r="GF278" s="66"/>
      <c r="GG278" s="76"/>
      <c r="GH278" s="66"/>
      <c r="GI278" s="76"/>
      <c r="GJ278" s="66"/>
      <c r="GK278" s="76"/>
      <c r="GL278" s="66"/>
      <c r="GM278" s="76"/>
      <c r="GN278" s="66"/>
      <c r="GO278" s="76"/>
      <c r="GP278" s="66"/>
      <c r="GQ278" s="76"/>
      <c r="GR278" s="66"/>
      <c r="GS278" s="76"/>
      <c r="GT278" s="66"/>
      <c r="GU278" s="76"/>
      <c r="GV278" s="66"/>
      <c r="GW278" s="76"/>
      <c r="GX278" s="66"/>
      <c r="GY278" s="76"/>
      <c r="GZ278" s="66"/>
      <c r="HA278" s="76"/>
      <c r="HB278" s="66"/>
      <c r="HC278" s="76"/>
      <c r="HD278" s="66"/>
      <c r="HE278" s="76"/>
      <c r="HF278" s="66"/>
      <c r="HG278" s="76"/>
      <c r="HH278" s="66"/>
      <c r="HI278" s="76"/>
      <c r="HJ278" s="66"/>
      <c r="HK278" s="76"/>
      <c r="HL278" s="66"/>
      <c r="HM278" s="76"/>
      <c r="HN278" s="66"/>
      <c r="HO278" s="76"/>
      <c r="HP278" s="66"/>
      <c r="HQ278" s="76"/>
      <c r="HR278" s="66"/>
      <c r="HS278" s="76"/>
      <c r="HT278" s="66"/>
      <c r="HU278" s="76"/>
      <c r="HV278" s="66"/>
      <c r="HW278" s="76"/>
      <c r="HX278" s="66"/>
      <c r="HY278" s="76"/>
      <c r="HZ278" s="66"/>
      <c r="IA278" s="76"/>
      <c r="IB278" s="66"/>
      <c r="IC278" s="76"/>
      <c r="ID278" s="66"/>
      <c r="IE278" s="76"/>
      <c r="IF278" s="66"/>
      <c r="IG278" s="76"/>
      <c r="IH278" s="66"/>
      <c r="II278" s="76"/>
      <c r="IJ278" s="66"/>
      <c r="IK278" s="76"/>
      <c r="IL278" s="66"/>
      <c r="IM278" s="76"/>
      <c r="IN278" s="66"/>
      <c r="IO278" s="76"/>
      <c r="IP278" s="66"/>
      <c r="IQ278" s="76"/>
      <c r="IR278" s="66"/>
      <c r="IS278" s="76"/>
      <c r="IT278" s="66"/>
      <c r="IU278" s="76"/>
      <c r="IV278" s="66"/>
      <c r="IW278" s="76"/>
      <c r="IX278" s="66"/>
      <c r="IY278" s="76"/>
      <c r="IZ278" s="66"/>
      <c r="JA278" s="76"/>
      <c r="JB278" s="66"/>
      <c r="JC278" s="76"/>
      <c r="JD278" s="66"/>
      <c r="JE278" s="76"/>
      <c r="JF278" s="66"/>
      <c r="JG278" s="76"/>
      <c r="JH278" s="66"/>
      <c r="JI278" s="76"/>
      <c r="JJ278" s="66"/>
      <c r="JK278" s="76"/>
      <c r="JL278" s="66"/>
      <c r="JM278" s="76"/>
      <c r="JN278" s="66"/>
      <c r="JO278" s="76"/>
      <c r="JP278" s="66"/>
      <c r="JQ278" s="76"/>
      <c r="JR278" s="66"/>
      <c r="JS278" s="76"/>
      <c r="JT278" s="66"/>
      <c r="JU278" s="76"/>
      <c r="JV278" s="66"/>
      <c r="JW278" s="76"/>
      <c r="JX278" s="66"/>
      <c r="JY278" s="76"/>
      <c r="JZ278" s="66"/>
      <c r="KA278" s="76"/>
      <c r="KB278" s="66"/>
      <c r="KC278" s="76"/>
      <c r="KD278" s="66"/>
      <c r="KE278" s="76"/>
      <c r="KF278" s="66"/>
      <c r="KG278" s="76"/>
      <c r="KH278" s="66"/>
      <c r="KI278" s="76"/>
      <c r="KJ278" s="66"/>
      <c r="KK278" s="76"/>
      <c r="KL278" s="66"/>
      <c r="KM278" s="76"/>
      <c r="KN278" s="66"/>
      <c r="KO278" s="76"/>
      <c r="KP278" s="66"/>
      <c r="KQ278" s="76"/>
      <c r="KR278" s="66"/>
      <c r="KS278" s="76"/>
      <c r="KT278" s="66"/>
      <c r="KU278" s="76"/>
      <c r="KV278" s="66"/>
      <c r="KW278" s="76"/>
      <c r="KX278" s="66"/>
      <c r="KY278" s="76"/>
      <c r="KZ278" s="66"/>
      <c r="LA278" s="76"/>
      <c r="LB278" s="66"/>
      <c r="LC278" s="76"/>
      <c r="LD278" s="66"/>
      <c r="LE278" s="76"/>
      <c r="LF278" s="66"/>
      <c r="LG278" s="76"/>
      <c r="LH278" s="66"/>
      <c r="LI278" s="76"/>
      <c r="LJ278" s="66"/>
      <c r="LK278" s="76"/>
      <c r="LL278" s="66"/>
      <c r="LM278" s="76"/>
      <c r="LN278" s="66"/>
      <c r="LO278" s="76"/>
      <c r="LP278" s="66"/>
      <c r="LQ278" s="76"/>
      <c r="LR278" s="66"/>
      <c r="LS278" s="76"/>
      <c r="LT278" s="66"/>
      <c r="LU278" s="76"/>
      <c r="LV278" s="66"/>
      <c r="LW278" s="76"/>
      <c r="LX278" s="66"/>
      <c r="LY278" s="76"/>
      <c r="LZ278" s="66"/>
      <c r="MA278" s="76"/>
      <c r="MB278" s="66"/>
      <c r="MC278" s="76"/>
      <c r="MD278" s="66"/>
      <c r="MG278" s="1" t="str" cm="1">
        <f t="array" ref="MG278">IFERROR(INDEX(Paste_Here!$B$2:$B$850, MATCH(0, COUNTIF(MG$4:MG277, Paste_Here!$B$2:$B$850) + IF(Paste_Here!$B$2:$B$850="", 1, 0), 0)), "")</f>
        <v/>
      </c>
      <c r="MH278" s="1" t="str">
        <f>IF(MG278&lt;&gt;"", INDEX(Paste_Here!$A$2:$A$850, MATCH(MG278, Paste_Here!$B$2:$B$850, 0)), "")</f>
        <v/>
      </c>
      <c r="MI278" s="1" t="str">
        <f t="shared" si="40"/>
        <v/>
      </c>
      <c r="MJ278" s="1" t="str" cm="1">
        <f t="array" ref="MJ278">IFERROR(INDEX($MI$5:$MI$850, MATCH(SMALL(IF($MI$5:$MI$850&lt;&gt;"", COUNTIF($MI$5:$MI$850, "&lt;"&amp;$MI$5:$MI$850)+1), ROW()-ROW($MJ$5)+1), COUNTIF($MI$5:$MI$850, "&lt;"&amp;$MI$5:$MI$850)+1, 0)), "")</f>
        <v/>
      </c>
    </row>
    <row r="279" spans="1:348">
      <c r="A279" s="66"/>
      <c r="B279" s="76" t="str">
        <f t="shared" si="33"/>
        <v/>
      </c>
      <c r="C279" s="66"/>
      <c r="D279" s="76" t="str">
        <f>IFERROR(IF(B279&lt;&gt;"", IF(AND(INDEX(Paste_Here!B$2:B$850, MATCH(B279, Paste_Here!A$2:A$850, 0))&lt;&gt;"", ISNUMBER(VALUE(INDEX(Paste_Here!B$2:B$850, MATCH(B279, Paste_Here!A$2:A$850, 0))))), INDEX(Paste_Here!B$2:B$850, MATCH(B279, Paste_Here!A$2:A$850, 0)), ""), ""), "")</f>
        <v/>
      </c>
      <c r="E279" s="66"/>
      <c r="F279" s="76" t="str">
        <f>IFERROR(IF(B279&lt;&gt;"", IF(ISTEXT(INDEX(Paste_Here!K$2:K$850, MATCH(B279, Paste_Here!A$2:A$850, 0))), INDEX(Paste_Here!K$2:K$850, MATCH(B279, Paste_Here!A$2:A$850, 0)), ""), ""), "")</f>
        <v/>
      </c>
      <c r="G279" s="66"/>
      <c r="H279" s="76" t="str">
        <f>IFERROR(IF(B279&lt;&gt;"", IF(ISTEXT(INDEX(Paste_Here!C$2:C$850, MATCH(B279, Paste_Here!A$2:A$850, 0))), INDEX(Paste_Here!C$2:C$850, MATCH(B279, Paste_Here!A$2:A$850, 0)), ""), ""), "")</f>
        <v/>
      </c>
      <c r="I279" s="66"/>
      <c r="J279" s="76" t="str">
        <f>IFERROR(IF(B279&lt;&gt;"", IF(ISNUMBER(SEARCH("s", LOWER(INDEX(Paste_Here!M$2:M$850, MATCH(B279, Paste_Here!A$2:A$850, 0))))), "Yes", IF(INDEX(Paste_Here!M$2:M$850, MATCH(B279, Paste_Here!A$2:A$850, 0))&lt;&gt;"", "No", "")), ""), "")</f>
        <v/>
      </c>
      <c r="K279" s="66"/>
      <c r="L279" s="76" t="str">
        <f>IFERROR(IF(B279&lt;&gt;"", IF(ISNUMBER(SEARCH("yes", LOWER(INDEX(Paste_Here!E$2:E$850, MATCH(B279, Paste_Here!A$2:A$850, 0))))), "Yes", IF(ISNUMBER(SEARCH("no", LOWER(INDEX(Paste_Here!E$2:E$850, MATCH(B279, Paste_Here!A$2:A$850, 0))))), "No", "")), ""), "")</f>
        <v/>
      </c>
      <c r="M279" s="66"/>
      <c r="N279" s="76" t="str">
        <f>IFERROR(IF(B279&lt;&gt;"", IF(ISNUMBER(SEARCH("yes", LOWER(INDEX(Paste_Here!F$2:F$850, MATCH(B279, Paste_Here!A$2:A$850, 0))))), "Yes", IF(ISNUMBER(SEARCH("no", LOWER(INDEX(Paste_Here!F$2:F$850, MATCH(B279, Paste_Here!A$2:A$850, 0))))), "No", "")), ""), "")</f>
        <v/>
      </c>
      <c r="O279" s="66"/>
      <c r="P279" s="76" t="str">
        <f>IFERROR(IF(B279&lt;&gt;"", IF(ISNUMBER(SEARCH("yes", LOWER(INDEX(Paste_Here!L$2:L$850, MATCH(B279, Paste_Here!A$2:A$850, 0))))), "Yes", IF(ISNUMBER(SEARCH("no", LOWER(INDEX(Paste_Here!L$2:L$850, MATCH(B279, Paste_Here!A$2:A$850, 0))))), "No", "")), ""), "")</f>
        <v/>
      </c>
      <c r="Q279" s="66"/>
      <c r="R279" s="76" t="str">
        <f>IFERROR(IF(B279&lt;&gt;"", IF(ISNUMBER(SEARCH("transitional 2", LOWER(INDEX(Paste_Here!D$2:D$850, MATCH(B279, Paste_Here!A$2:A$850, 0))))), "T2", IF(ISNUMBER(SEARCH("transitional 1", LOWER(INDEX(Paste_Here!D$2:D$850, MATCH(B279, Paste_Here!A$2:A$850, 0))))), "T1", IF(ISNUMBER(SEARCH("waived ell services", LOWER(INDEX(Paste_Here!D$2:D$850, MATCH(B279, Paste_Here!A$2:A$850, 0))))), "W", IF(ISNUMBER(SEARCH("english language learner", LOWER(INDEX(Paste_Here!D$2:D$850, MATCH(B279, Paste_Here!A$2:A$850, 0))))), "L", "")))), ""), "")</f>
        <v/>
      </c>
      <c r="S279" s="66"/>
      <c r="T279" s="76" t="str">
        <f>IFERROR(IF(B279&lt;&gt;"", IF(ISNUMBER(SEARCH("yes", LOWER(INDEX(Paste_Here!I$2:I$850, MATCH(B279, Paste_Here!A$2:A$850, 0))))), "Yes", IF(ISNUMBER(SEARCH("no", LOWER(INDEX(Paste_Here!I$2:I$850, MATCH(B279, Paste_Here!A$2:A$850, 0))))), "No", "")), ""), "")</f>
        <v/>
      </c>
      <c r="U279" s="66"/>
      <c r="V279" s="76" t="str">
        <f>IFERROR(IF(B279&lt;&gt;"", IF(ISTEXT(INDEX(Paste_Here!J$2:J$850, MATCH(B279, Paste_Here!A$2:A$850, 0))), VALUE(INDEX(Paste_Here!J$2:J$850, MATCH(B279, Paste_Here!A$2:A$850, 0))), ""), ""), "")</f>
        <v/>
      </c>
      <c r="W279" s="66"/>
      <c r="X279" s="66"/>
      <c r="Y279" s="76" t="str">
        <f t="shared" si="34"/>
        <v/>
      </c>
      <c r="Z279" s="66"/>
      <c r="AA279" s="76" t="str">
        <f>IFERROR(IF(B279&lt;&gt;"", IF(AND(INDEX(Paste_Here!AI$2:AI$850, MATCH(B279, Paste_Here!A$2:A$850, 0))&lt;&gt;"", ISNUMBER(VALUE(INDEX(Paste_Here!AI$2:AI$850, MATCH(B279, Paste_Here!A$2:A$850, 0))))), INDEX(Paste_Here!AI$2:AI$850, MATCH(B279, Paste_Here!A$2:A$850, 0)), ""), ""), "")</f>
        <v/>
      </c>
      <c r="AB279" s="66"/>
      <c r="AC279" s="76" t="str">
        <f>IFERROR(IF(B279&lt;&gt;"", IF(AND(INDEX(Paste_Here!AJ$2:AJ$850, MATCH(B279, Paste_Here!A$2:A$850, 0))&lt;&gt;"", ISNUMBER(VALUE(INDEX(Paste_Here!AJ$2:AJ$850, MATCH(B279, Paste_Here!A$2:A$850, 0))))), INDEX(Paste_Here!AJ$2:AJ$850, MATCH(B279, Paste_Here!A$2:A$850, 0)), ""), ""), "")</f>
        <v/>
      </c>
      <c r="AD279" s="66"/>
      <c r="AE279" s="76" t="str">
        <f>IFERROR(IF(B279&lt;&gt;"", IF(AND(INDEX(Paste_Here!AK$2:AK$850, MATCH(B279, Paste_Here!A$2:A$850, 0))&lt;&gt;"", ISNUMBER(VALUE(INDEX(Paste_Here!AK$2:AK$850, MATCH(B279, Paste_Here!A$2:A$850, 0))))), INDEX(Paste_Here!AK$2:AK$850, MATCH(B279, Paste_Here!A$2:A$850, 0)), ""), ""), "")</f>
        <v/>
      </c>
      <c r="AF279" s="66"/>
      <c r="AG279" s="76" t="str">
        <f>IFERROR(IF(B279&lt;&gt;"", IF(AND(INDEX(Paste_Here!AL$2:AL$850, MATCH(B279, Paste_Here!A$2:A$850, 0))&lt;&gt;"", ISNUMBER(VALUE(INDEX(Paste_Here!AL$2:AL$850, MATCH(B279, Paste_Here!A$2:A$850, 0))))), INDEX(Paste_Here!AL$2:AL$850, MATCH(B279, Paste_Here!A$2:A$850, 0)), ""), ""), "")</f>
        <v/>
      </c>
      <c r="AH279" s="66"/>
      <c r="AI279" s="76" t="str">
        <f>IFERROR(IF(B279&lt;&gt;"", IF(AND(INDEX(Paste_Here!AH$2:AH$850, MATCH(B279, Paste_Here!A$2:A$850, 0))&lt;&gt;"", ISNUMBER(VALUE(INDEX(Paste_Here!AH$2:AH$850, MATCH(B279, Paste_Here!A$2:A$850, 0))))), IF(VALUE(INDEX(Paste_Here!AH$2:AH$850, MATCH(B279, Paste_Here!A$2:A$850, 0)))=0, "", INDEX(Paste_Here!AH$2:AH$850, MATCH(B279, Paste_Here!A$2:A$850, 0))), ""), ""), "")</f>
        <v/>
      </c>
      <c r="AJ279" s="66"/>
      <c r="AK279" s="76" t="str">
        <f>IFERROR(IF(B279&lt;&gt;"", IF(AND(INDEX(Paste_Here!N$2:N$850, MATCH(B279, Paste_Here!A$2:A$850, 0))&lt;&gt;"", ISNUMBER(VALUE(INDEX(Paste_Here!N$2:N$850, MATCH(B279, Paste_Here!A$2:A$850, 0))))), INDEX(Paste_Here!N$2:N$850, MATCH(B279, Paste_Here!A$2:A$850, 0)), ""), ""), "")</f>
        <v/>
      </c>
      <c r="AL279" s="66"/>
      <c r="AM279" s="76" t="str">
        <f>IFERROR(IF(B279&lt;&gt;"", IF(AND(INDEX(Paste_Here!O$2:O$850, MATCH(B279, Paste_Here!A$2:A$850, 0))&lt;&gt;"", ISNUMBER(VALUE(INDEX(Paste_Here!O$2:O$850, MATCH(B279, Paste_Here!A$2:A$850, 0))))), INDEX(Paste_Here!O$2:O$850, MATCH(B279, Paste_Here!A$2:A$850, 0)), ""), ""), "")</f>
        <v/>
      </c>
      <c r="AN279" s="66"/>
      <c r="AO279" s="76"/>
      <c r="AP279" s="66"/>
      <c r="AQ279" s="76"/>
      <c r="AR279" s="66"/>
      <c r="AS279" s="76"/>
      <c r="AT279" s="66"/>
      <c r="AU279" s="66"/>
      <c r="AV279" s="76" t="str">
        <f t="shared" si="35"/>
        <v/>
      </c>
      <c r="AW279" s="66"/>
      <c r="AX279" s="76" t="str">
        <f>IFERROR(IF(B279&lt;&gt;"", IF(ISNUMBER(SEARCH("Revealed-Potential (Primary Focus)", LOWER(INDEX(Paste_Here!Z$2:Z$850, MATCH(B279, Paste_Here!A$2:A$850, 0))))), "Rev-Potential: Prim", IF(ISNUMBER(SEARCH("Revealed-Potential (Secondary Focus)", LOWER(INDEX(Paste_Here!Z$2:Z$850, MATCH(B279, Paste_Here!A$2:A$850, 0))))), "Rev-Potential: Sec", IF(ISNUMBER(SEARCH("Monitoring", LOWER(INDEX(Paste_Here!Z$2:Z$850, MATCH(B279, Paste_Here!A$2:A$850, 0))))), "Monitoring", IF(ISNUMBER(SEARCH("At-Promise (Secondary Focus)", LOWER(INDEX(Paste_Here!Z$2:Z$850, MATCH(B279, Paste_Here!A$2:A$850, 0))))), "At-Promise: Sec", IF(ISNUMBER(SEARCH("At-Promise (Primary Focus)", LOWER(INDEX(Paste_Here!Z$2:Z$850, MATCH(B279, Paste_Here!A$2:A$850, 0))))), "At-Promise: Prim", ""))))), ""), "")</f>
        <v/>
      </c>
      <c r="AY279" s="66"/>
      <c r="AZ279" s="76"/>
      <c r="BA279" s="66"/>
      <c r="BB279" s="76"/>
      <c r="BC279" s="66"/>
      <c r="BD279" s="76"/>
      <c r="BE279" s="66"/>
      <c r="BF279" s="76"/>
      <c r="BG279" s="66"/>
      <c r="BH279" s="76"/>
      <c r="BI279" s="66"/>
      <c r="BJ279" s="66"/>
      <c r="BK279" s="76" t="str">
        <f t="shared" si="36"/>
        <v/>
      </c>
      <c r="BL279" s="66"/>
      <c r="BM279" s="76" t="str">
        <f>IFERROR(IF(B279&lt;&gt;"", IF(AND(ISNUMBER(VALUE(SUBSTITUTE(SUBSTITUTE(Paste_Here!R279, "br", "-"), "L", ""))), VALUE(SUBSTITUTE(SUBSTITUTE(Paste_Here!R279, "br", "-"), "L", "")) &gt;= 1095), "Yes", IF(AND(ISNUMBER(VALUE(SUBSTITUTE(SUBSTITUTE(Paste_Here!R279, "br", "-"), "L", ""))), VALUE(SUBSTITUTE(SUBSTITUTE(Paste_Here!R279, "br", "-"), "L", "")) &lt;= 1094), "No", "")), ""), "")</f>
        <v/>
      </c>
      <c r="BN279" s="66"/>
      <c r="BO279" s="76" t="str">
        <f>IFERROR(IF(B279&lt;&gt;"", IF(COUNTIF(INDEX(Paste_Here!Y$2:AB$850, MATCH(B279, Paste_Here!A$2:A$850, 0), 0), "yes") &gt; 0, "Yes", IF(COUNTIF(INDEX(Paste_Here!Y$2:AB$850, MATCH(B279, Paste_Here!A$2:A$850, 0), 0), "no") &gt; 0, "No", "")), ""), "")</f>
        <v/>
      </c>
      <c r="BP279" s="66"/>
      <c r="BQ279" s="76" t="str">
        <f>IFERROR(IF(B279&lt;&gt;"", IF(AND(ISNUMBER(VALUE(SUBSTITUTE(SUBSTITUTE(Paste_Here!U279, "em", "-"), "q", ""))), VALUE(SUBSTITUTE(SUBSTITUTE(Paste_Here!U279, "em", "-"), "q", "")) &gt;= 910), "Yes", IF(AND(ISNUMBER(VALUE(SUBSTITUTE(SUBSTITUTE(Paste_Here!U279, "em", "-"), "q", ""))), VALUE(SUBSTITUTE(SUBSTITUTE(Paste_Here!U279, "em", "-"), "q", "")) &lt;= 909), "No", "")), ""), "")</f>
        <v/>
      </c>
      <c r="BR279" s="66"/>
      <c r="BS279" s="76" t="str">
        <f>IFERROR(IF(B279&lt;&gt;"", IF(AND(INDEX(Paste_Here!X$2:X$850, MATCH(B279, Paste_Here!A$2:A$850, 0))&lt;&gt;"", ISNUMBER(VALUE(INDEX(Paste_Here!X$2:X$850, MATCH(B279, Paste_Here!A$2:A$850, 0))))), INDEX(Paste_Here!X$2:X$850, MATCH(B279, Paste_Here!A$2:A$850, 0)), ""), ""), "")</f>
        <v/>
      </c>
      <c r="BT279" s="66"/>
      <c r="BU279" s="76" t="str">
        <f>IFERROR(IF(B279&lt;&gt;"", IF(ISNUMBER(VALUE(INDEX(Paste_Here!G$2:G$850, MATCH(B279, Paste_Here!A$2:A$850, 0)))), IF(VALUE(INDEX(Paste_Here!G$2:G$850, MATCH(B279, Paste_Here!A$2:A$850, 0)))=0, "No", IF(AND(VALUE(INDEX(Paste_Here!G$2:G$850, MATCH(B279, Paste_Here!A$2:A$850, 0)))&gt;=1, VALUE(INDEX(Paste_Here!G$2:G$850, MATCH(B279, Paste_Here!A$2:A$850, 0)))&lt;=4), VALUE(INDEX(Paste_Here!G$2:G$850, MATCH(B279, Paste_Here!A$2:A$850, 0))), "")), ""), ""), "")</f>
        <v/>
      </c>
      <c r="BV279" s="66"/>
      <c r="BW279" s="76" t="str">
        <f>IFERROR(IF(B279&lt;&gt;"", IF(ISNUMBER(VALUE(INDEX(Paste_Here!H$2:H$850, MATCH(B279, Paste_Here!A$2:A$850, 0)))), IF(VALUE(INDEX(Paste_Here!H$2:H$850, MATCH(B279, Paste_Here!A$2:A$850, 0)))=0, "No", IF(AND(VALUE(INDEX(Paste_Here!H$2:H$850, MATCH(B279, Paste_Here!A$2:A$850, 0)))&gt;=1, VALUE(INDEX(Paste_Here!H$2:H$850, MATCH(B279, Paste_Here!A$2:A$850, 0)))&lt;=4), VALUE(INDEX(Paste_Here!H$2:H$850, MATCH(B279, Paste_Here!A$2:A$850, 0))), "")), ""), ""), "")</f>
        <v/>
      </c>
      <c r="BX279" s="66"/>
      <c r="BY279" s="76"/>
      <c r="BZ279" s="66"/>
      <c r="CA279" s="76"/>
      <c r="CB279" s="66"/>
      <c r="CC279" s="66"/>
      <c r="CD279" s="76" t="str">
        <f t="shared" si="37"/>
        <v/>
      </c>
      <c r="CE279" s="66"/>
      <c r="CF279" s="76" t="str">
        <f>IFERROR(IF(B279&lt;&gt;"", IF(AND(INDEX(Paste_Here!P$2:P$850, MATCH(B279, Paste_Here!A$2:A$850, 0))&lt;&gt;"", ISNUMBER(VALUE(INDEX(Paste_Here!P$2:P$850, MATCH(B279, Paste_Here!A$2:A$850, 0))))), INDEX(Paste_Here!P$2:P$850, MATCH(B279, Paste_Here!A$2:A$850, 0)), ""), ""), "")</f>
        <v/>
      </c>
      <c r="CG279" s="66"/>
      <c r="CH279" s="76" t="str">
        <f>IFERROR(IF(B279&lt;&gt;"", IF(ISNUMBER(SEARCH("highrisk", LOWER(INDEX(Paste_Here!Q$2:Q$850, MATCH(B279, Paste_Here!A$2:A$850, 0))))), "High Risk", IF(ISNUMBER(SEARCH("lowrisk", LOWER(INDEX(Paste_Here!Q$2:Q$850, MATCH(B279, Paste_Here!A$2:A$850, 0))))), "Low Risk", IF(ISNUMBER(SEARCH("somerisk", LOWER(INDEX(Paste_Here!Q$2:Q$850, MATCH(B279, Paste_Here!A$2:A$850, 0))))), "Some Risk", ""))), ""), "")</f>
        <v/>
      </c>
      <c r="CI279" s="66"/>
      <c r="CJ279" s="76" t="str">
        <f>IFERROR(IF(B279&lt;&gt;"", IF(AND(INDEX(Paste_Here!AA$2:AA$850, MATCH(B279, Paste_Here!A$2:A$850, 0))&lt;&gt;"", ISNUMBER(VALUE(INDEX(Paste_Here!AA$2:AA$850, MATCH(B279, Paste_Here!A$2:A$850, 0))))), INDEX(Paste_Here!AA$2:AA$850, MATCH(B279, Paste_Here!A$2:A$850, 0)), ""), ""), "")</f>
        <v/>
      </c>
      <c r="CK279" s="66"/>
      <c r="CL279" s="76" t="str">
        <f>IFERROR(IF(B279&lt;&gt;"", IF(LOWER(INDEX(Paste_Here!AB$2:AB$850, MATCH(B279, Paste_Here!A$2:A$850, 0)))="approaching expectations", "Approaching", IF(LOWER(INDEX(Paste_Here!AB$2:AB$850, MATCH(B279, Paste_Here!A$2:A$850, 0)))="met expectations", "Met", IF(LOWER(INDEX(Paste_Here!AB$2:AB$850, MATCH(B279, Paste_Here!A$2:A$850, 0)))="exceeded expectations", "Exceeded", IF(LOWER(INDEX(Paste_Here!AB$2:AB$850, MATCH(B279, Paste_Here!A$2:A$850, 0)))="below expectations", "Below", "")))), ""), "")</f>
        <v/>
      </c>
      <c r="CM279" s="66"/>
      <c r="CN279" s="76" t="str">
        <f>IFERROR(IF(B279&lt;&gt;"", IF(AND(INDEX(Paste_Here!AC$2:AC$850, MATCH(B279, Paste_Here!A$2:A$850, 0))&lt;&gt;"", ISNUMBER(VALUE(INDEX(Paste_Here!AC$2:AC$850, MATCH(B279, Paste_Here!A$2:A$850, 0))))), INDEX(Paste_Here!AC$2:AC$850, MATCH(B279, Paste_Here!A$2:A$850, 0)), ""), ""), "")</f>
        <v/>
      </c>
      <c r="CO279" s="66"/>
      <c r="CP279" s="76"/>
      <c r="CQ279" s="66"/>
      <c r="CR279" s="76"/>
      <c r="CS279" s="66"/>
      <c r="CT279" s="76"/>
      <c r="CU279" s="66"/>
      <c r="CV279" s="76"/>
      <c r="CW279" s="66"/>
      <c r="CX279" s="76"/>
      <c r="CY279" s="66"/>
      <c r="CZ279" s="66"/>
      <c r="DA279" s="76" t="str">
        <f t="shared" si="38"/>
        <v/>
      </c>
      <c r="DB279" s="66"/>
      <c r="DC279" s="76" t="str">
        <f>IFERROR(IF(B279&lt;&gt;"", IF(AND(INDEX(Paste_Here!V$2:V$850, MATCH(B279, Paste_Here!A$2:A$850, 0))&lt;&gt;"", ISNUMBER(VALUE(INDEX(Paste_Here!V$2:V$850, MATCH(B279, Paste_Here!A$2:A$850, 0))))), INDEX(Paste_Here!V$2:V$850, MATCH(B279, Paste_Here!A$2:A$850, 0)), ""), ""), "")</f>
        <v/>
      </c>
      <c r="DD279" s="66"/>
      <c r="DE279" s="76" t="str">
        <f>IFERROR(IF(B279&lt;&gt;"", IF(ISNUMBER(SEARCH("highrisk", LOWER(INDEX(Paste_Here!W$2:W$850, MATCH(B279, Paste_Here!A$2:A$850, 0))))), "High Risk", IF(ISNUMBER(SEARCH("lowrisk", LOWER(INDEX(Paste_Here!W$2:W$850, MATCH(B279, Paste_Here!A$2:A$850, 0))))), "Low Risk", IF(ISNUMBER(SEARCH("somerisk", LOWER(INDEX(Paste_Here!W$2:W$850, MATCH(B279, Paste_Here!A$2:A$850, 0))))), "Some Risk", ""))), ""), "")</f>
        <v/>
      </c>
      <c r="DF279" s="66"/>
      <c r="DG279" s="76" t="str">
        <f>IFERROR(IF(B279&lt;&gt;"", IF(AND(INDEX(Paste_Here!S$2:S$850, MATCH(B279, Paste_Here!A$2:A$850, 0))&lt;&gt;"", ISNUMBER(VALUE(INDEX(Paste_Here!S$2:S$850, MATCH(B279, Paste_Here!A$2:A$850, 0))))), INDEX(Paste_Here!S$2:S$850, MATCH(B279, Paste_Here!A$2:A$850, 0)), ""), ""), "")</f>
        <v/>
      </c>
      <c r="DH279" s="66"/>
      <c r="DI279" s="76" t="str">
        <f>IFERROR(IF(B279&lt;&gt;"", IF(ISNUMBER(SEARCH("highrisk", LOWER(INDEX(Paste_Here!T$2:T$850, MATCH(B279, Paste_Here!A$2:A$850, 0))))), "High Risk", IF(ISNUMBER(SEARCH("lowrisk", LOWER(INDEX(Paste_Here!T$2:T$850, MATCH(B279, Paste_Here!A$2:A$850, 0))))), "Low Risk", IF(ISNUMBER(SEARCH("somerisk", LOWER(INDEX(Paste_Here!T$2:T$850, MATCH(B279, Paste_Here!A$2:A$850, 0))))), "Some Risk", ""))), ""), "")</f>
        <v/>
      </c>
      <c r="DJ279" s="66"/>
      <c r="DK279" s="76" t="str">
        <f>IFERROR(IF(B279&lt;&gt;"", IF(AND(INDEX(Paste_Here!AD$2:AD$850, MATCH(B279, Paste_Here!A$2:A$850, 0))&lt;&gt;"", ISNUMBER(VALUE(INDEX(Paste_Here!AD$2:AD$850, MATCH(B279, Paste_Here!A$2:A$850, 0))))), INDEX(Paste_Here!AD$2:AD$850, MATCH(B279, Paste_Here!A$2:A$850, 0)), ""), ""), "")</f>
        <v/>
      </c>
      <c r="DL279" s="66"/>
      <c r="DM279" s="76" t="str">
        <f>IFERROR(IF(B279&lt;&gt;"", IF(LOWER(INDEX(Paste_Here!AE$2:AE$850, MATCH(B279, Paste_Here!A$2:A$850, 0)))="approaching expectations", "Approaching", IF(LOWER(INDEX(Paste_Here!AE$2:AE$850, MATCH(B279, Paste_Here!A$2:A$850, 0)))="met expectations", "Met", IF(LOWER(INDEX(Paste_Here!AE$2:AE$850, MATCH(B279, Paste_Here!A$2:A$850, 0)))="exceeded expectations", "Exceeded", IF(LOWER(INDEX(Paste_Here!AE$2:AE$850, MATCH(B279, Paste_Here!A$2:A$850, 0)))="below expectations", "Below", "")))), ""), "")</f>
        <v/>
      </c>
      <c r="DN279" s="66"/>
      <c r="DO279" s="76"/>
      <c r="DP279" s="66"/>
      <c r="DQ279" s="76"/>
      <c r="DR279" s="66"/>
      <c r="DS279" s="76"/>
      <c r="DT279" s="66"/>
      <c r="DU279" s="76"/>
      <c r="DV279" s="66"/>
      <c r="DW279" s="66"/>
      <c r="DX279" s="76" t="str">
        <f t="shared" si="39"/>
        <v/>
      </c>
      <c r="DY279" s="66"/>
      <c r="DZ279" s="76"/>
      <c r="EA279" s="66"/>
      <c r="EB279" s="76"/>
      <c r="EC279" s="66"/>
      <c r="ED279" s="76" t="str">
        <f>IFERROR(IF(B279&lt;&gt;"", IF(AND(INDEX(Paste_Here!AF$2:AF$850, MATCH(B279, Paste_Here!A$2:A$850, 0))&lt;&gt;"", ISNUMBER(VALUE(INDEX(Paste_Here!AF$2:AF$850, MATCH(B279, Paste_Here!A$2:A$850, 0))))), INDEX(Paste_Here!AF$2:AF$850, MATCH(B279, Paste_Here!A$2:A$850, 0)), ""), ""), "")</f>
        <v/>
      </c>
      <c r="EE279" s="66"/>
      <c r="EF279" s="76"/>
      <c r="EG279" s="66"/>
      <c r="EH279" s="76"/>
      <c r="EI279" s="66"/>
      <c r="EJ279" s="76" t="str">
        <f>IFERROR(IF(B279&lt;&gt;"", IF(AND(INDEX(Paste_Here!AG$2:AG$850, MATCH(B279, Paste_Here!A$2:A$850, 0))&lt;&gt;"", ISNUMBER(VALUE(INDEX(Paste_Here!AG$2:AG$850, MATCH(B279, Paste_Here!A$2:A$850, 0))))), INDEX(Paste_Here!AG$2:AG$850, MATCH(B279, Paste_Here!A$2:A$850, 0)), ""), ""), "")</f>
        <v/>
      </c>
      <c r="EK279" s="66"/>
      <c r="EL279" s="76"/>
      <c r="EM279" s="66"/>
      <c r="EN279" s="76"/>
      <c r="EO279" s="66"/>
      <c r="EP279" s="76"/>
      <c r="EQ279" s="66"/>
      <c r="ER279" s="76"/>
      <c r="ES279" s="66"/>
      <c r="ET279" s="66"/>
      <c r="EU279" s="76"/>
      <c r="EV279" s="66"/>
      <c r="EW279" s="76"/>
      <c r="EX279" s="66"/>
      <c r="EY279" s="76"/>
      <c r="EZ279" s="66"/>
      <c r="FA279" s="76"/>
      <c r="FB279" s="66"/>
      <c r="FC279" s="76"/>
      <c r="FD279" s="66"/>
      <c r="FE279" s="76"/>
      <c r="FF279" s="66"/>
      <c r="FG279" s="76"/>
      <c r="FH279" s="66"/>
      <c r="FI279" s="76"/>
      <c r="FJ279" s="66"/>
      <c r="FK279" s="76"/>
      <c r="FL279" s="66"/>
      <c r="FM279" s="76"/>
      <c r="FN279" s="66"/>
      <c r="FO279" s="76"/>
      <c r="FP279" s="66"/>
      <c r="FQ279" s="76"/>
      <c r="FR279" s="66"/>
      <c r="FS279" s="76"/>
      <c r="FT279" s="66"/>
      <c r="FU279" s="76"/>
      <c r="FV279" s="66"/>
      <c r="FW279" s="76"/>
      <c r="FX279" s="66"/>
      <c r="FY279" s="76"/>
      <c r="FZ279" s="66"/>
      <c r="GA279" s="76"/>
      <c r="GB279" s="66"/>
      <c r="GC279" s="76"/>
      <c r="GD279" s="66"/>
      <c r="GE279" s="76"/>
      <c r="GF279" s="66"/>
      <c r="GG279" s="76"/>
      <c r="GH279" s="66"/>
      <c r="GI279" s="76"/>
      <c r="GJ279" s="66"/>
      <c r="GK279" s="76"/>
      <c r="GL279" s="66"/>
      <c r="GM279" s="76"/>
      <c r="GN279" s="66"/>
      <c r="GO279" s="76"/>
      <c r="GP279" s="66"/>
      <c r="GQ279" s="76"/>
      <c r="GR279" s="66"/>
      <c r="GS279" s="76"/>
      <c r="GT279" s="66"/>
      <c r="GU279" s="76"/>
      <c r="GV279" s="66"/>
      <c r="GW279" s="76"/>
      <c r="GX279" s="66"/>
      <c r="GY279" s="76"/>
      <c r="GZ279" s="66"/>
      <c r="HA279" s="76"/>
      <c r="HB279" s="66"/>
      <c r="HC279" s="76"/>
      <c r="HD279" s="66"/>
      <c r="HE279" s="76"/>
      <c r="HF279" s="66"/>
      <c r="HG279" s="76"/>
      <c r="HH279" s="66"/>
      <c r="HI279" s="76"/>
      <c r="HJ279" s="66"/>
      <c r="HK279" s="76"/>
      <c r="HL279" s="66"/>
      <c r="HM279" s="76"/>
      <c r="HN279" s="66"/>
      <c r="HO279" s="76"/>
      <c r="HP279" s="66"/>
      <c r="HQ279" s="76"/>
      <c r="HR279" s="66"/>
      <c r="HS279" s="76"/>
      <c r="HT279" s="66"/>
      <c r="HU279" s="76"/>
      <c r="HV279" s="66"/>
      <c r="HW279" s="76"/>
      <c r="HX279" s="66"/>
      <c r="HY279" s="76"/>
      <c r="HZ279" s="66"/>
      <c r="IA279" s="76"/>
      <c r="IB279" s="66"/>
      <c r="IC279" s="76"/>
      <c r="ID279" s="66"/>
      <c r="IE279" s="76"/>
      <c r="IF279" s="66"/>
      <c r="IG279" s="76"/>
      <c r="IH279" s="66"/>
      <c r="II279" s="76"/>
      <c r="IJ279" s="66"/>
      <c r="IK279" s="76"/>
      <c r="IL279" s="66"/>
      <c r="IM279" s="76"/>
      <c r="IN279" s="66"/>
      <c r="IO279" s="76"/>
      <c r="IP279" s="66"/>
      <c r="IQ279" s="76"/>
      <c r="IR279" s="66"/>
      <c r="IS279" s="76"/>
      <c r="IT279" s="66"/>
      <c r="IU279" s="76"/>
      <c r="IV279" s="66"/>
      <c r="IW279" s="76"/>
      <c r="IX279" s="66"/>
      <c r="IY279" s="76"/>
      <c r="IZ279" s="66"/>
      <c r="JA279" s="76"/>
      <c r="JB279" s="66"/>
      <c r="JC279" s="76"/>
      <c r="JD279" s="66"/>
      <c r="JE279" s="76"/>
      <c r="JF279" s="66"/>
      <c r="JG279" s="76"/>
      <c r="JH279" s="66"/>
      <c r="JI279" s="76"/>
      <c r="JJ279" s="66"/>
      <c r="JK279" s="76"/>
      <c r="JL279" s="66"/>
      <c r="JM279" s="76"/>
      <c r="JN279" s="66"/>
      <c r="JO279" s="76"/>
      <c r="JP279" s="66"/>
      <c r="JQ279" s="76"/>
      <c r="JR279" s="66"/>
      <c r="JS279" s="76"/>
      <c r="JT279" s="66"/>
      <c r="JU279" s="76"/>
      <c r="JV279" s="66"/>
      <c r="JW279" s="76"/>
      <c r="JX279" s="66"/>
      <c r="JY279" s="76"/>
      <c r="JZ279" s="66"/>
      <c r="KA279" s="76"/>
      <c r="KB279" s="66"/>
      <c r="KC279" s="76"/>
      <c r="KD279" s="66"/>
      <c r="KE279" s="76"/>
      <c r="KF279" s="66"/>
      <c r="KG279" s="76"/>
      <c r="KH279" s="66"/>
      <c r="KI279" s="76"/>
      <c r="KJ279" s="66"/>
      <c r="KK279" s="76"/>
      <c r="KL279" s="66"/>
      <c r="KM279" s="76"/>
      <c r="KN279" s="66"/>
      <c r="KO279" s="76"/>
      <c r="KP279" s="66"/>
      <c r="KQ279" s="76"/>
      <c r="KR279" s="66"/>
      <c r="KS279" s="76"/>
      <c r="KT279" s="66"/>
      <c r="KU279" s="76"/>
      <c r="KV279" s="66"/>
      <c r="KW279" s="76"/>
      <c r="KX279" s="66"/>
      <c r="KY279" s="76"/>
      <c r="KZ279" s="66"/>
      <c r="LA279" s="76"/>
      <c r="LB279" s="66"/>
      <c r="LC279" s="76"/>
      <c r="LD279" s="66"/>
      <c r="LE279" s="76"/>
      <c r="LF279" s="66"/>
      <c r="LG279" s="76"/>
      <c r="LH279" s="66"/>
      <c r="LI279" s="76"/>
      <c r="LJ279" s="66"/>
      <c r="LK279" s="76"/>
      <c r="LL279" s="66"/>
      <c r="LM279" s="76"/>
      <c r="LN279" s="66"/>
      <c r="LO279" s="76"/>
      <c r="LP279" s="66"/>
      <c r="LQ279" s="76"/>
      <c r="LR279" s="66"/>
      <c r="LS279" s="76"/>
      <c r="LT279" s="66"/>
      <c r="LU279" s="76"/>
      <c r="LV279" s="66"/>
      <c r="LW279" s="76"/>
      <c r="LX279" s="66"/>
      <c r="LY279" s="76"/>
      <c r="LZ279" s="66"/>
      <c r="MA279" s="76"/>
      <c r="MB279" s="66"/>
      <c r="MC279" s="76"/>
      <c r="MD279" s="66"/>
      <c r="MG279" s="1" t="str" cm="1">
        <f t="array" ref="MG279">IFERROR(INDEX(Paste_Here!$B$2:$B$850, MATCH(0, COUNTIF(MG$4:MG278, Paste_Here!$B$2:$B$850) + IF(Paste_Here!$B$2:$B$850="", 1, 0), 0)), "")</f>
        <v/>
      </c>
      <c r="MH279" s="1" t="str">
        <f>IF(MG279&lt;&gt;"", INDEX(Paste_Here!$A$2:$A$850, MATCH(MG279, Paste_Here!$B$2:$B$850, 0)), "")</f>
        <v/>
      </c>
      <c r="MI279" s="1" t="str">
        <f t="shared" si="40"/>
        <v/>
      </c>
      <c r="MJ279" s="1" t="str" cm="1">
        <f t="array" ref="MJ279">IFERROR(INDEX($MI$5:$MI$850, MATCH(SMALL(IF($MI$5:$MI$850&lt;&gt;"", COUNTIF($MI$5:$MI$850, "&lt;"&amp;$MI$5:$MI$850)+1), ROW()-ROW($MJ$5)+1), COUNTIF($MI$5:$MI$850, "&lt;"&amp;$MI$5:$MI$850)+1, 0)), "")</f>
        <v/>
      </c>
    </row>
    <row r="280" spans="1:348">
      <c r="A280" s="66"/>
      <c r="B280" s="76" t="str">
        <f t="shared" si="33"/>
        <v/>
      </c>
      <c r="C280" s="66"/>
      <c r="D280" s="76" t="str">
        <f>IFERROR(IF(B280&lt;&gt;"", IF(AND(INDEX(Paste_Here!B$2:B$850, MATCH(B280, Paste_Here!A$2:A$850, 0))&lt;&gt;"", ISNUMBER(VALUE(INDEX(Paste_Here!B$2:B$850, MATCH(B280, Paste_Here!A$2:A$850, 0))))), INDEX(Paste_Here!B$2:B$850, MATCH(B280, Paste_Here!A$2:A$850, 0)), ""), ""), "")</f>
        <v/>
      </c>
      <c r="E280" s="66"/>
      <c r="F280" s="76" t="str">
        <f>IFERROR(IF(B280&lt;&gt;"", IF(ISTEXT(INDEX(Paste_Here!K$2:K$850, MATCH(B280, Paste_Here!A$2:A$850, 0))), INDEX(Paste_Here!K$2:K$850, MATCH(B280, Paste_Here!A$2:A$850, 0)), ""), ""), "")</f>
        <v/>
      </c>
      <c r="G280" s="66"/>
      <c r="H280" s="76" t="str">
        <f>IFERROR(IF(B280&lt;&gt;"", IF(ISTEXT(INDEX(Paste_Here!C$2:C$850, MATCH(B280, Paste_Here!A$2:A$850, 0))), INDEX(Paste_Here!C$2:C$850, MATCH(B280, Paste_Here!A$2:A$850, 0)), ""), ""), "")</f>
        <v/>
      </c>
      <c r="I280" s="66"/>
      <c r="J280" s="76" t="str">
        <f>IFERROR(IF(B280&lt;&gt;"", IF(ISNUMBER(SEARCH("s", LOWER(INDEX(Paste_Here!M$2:M$850, MATCH(B280, Paste_Here!A$2:A$850, 0))))), "Yes", IF(INDEX(Paste_Here!M$2:M$850, MATCH(B280, Paste_Here!A$2:A$850, 0))&lt;&gt;"", "No", "")), ""), "")</f>
        <v/>
      </c>
      <c r="K280" s="66"/>
      <c r="L280" s="76" t="str">
        <f>IFERROR(IF(B280&lt;&gt;"", IF(ISNUMBER(SEARCH("yes", LOWER(INDEX(Paste_Here!E$2:E$850, MATCH(B280, Paste_Here!A$2:A$850, 0))))), "Yes", IF(ISNUMBER(SEARCH("no", LOWER(INDEX(Paste_Here!E$2:E$850, MATCH(B280, Paste_Here!A$2:A$850, 0))))), "No", "")), ""), "")</f>
        <v/>
      </c>
      <c r="M280" s="66"/>
      <c r="N280" s="76" t="str">
        <f>IFERROR(IF(B280&lt;&gt;"", IF(ISNUMBER(SEARCH("yes", LOWER(INDEX(Paste_Here!F$2:F$850, MATCH(B280, Paste_Here!A$2:A$850, 0))))), "Yes", IF(ISNUMBER(SEARCH("no", LOWER(INDEX(Paste_Here!F$2:F$850, MATCH(B280, Paste_Here!A$2:A$850, 0))))), "No", "")), ""), "")</f>
        <v/>
      </c>
      <c r="O280" s="66"/>
      <c r="P280" s="76" t="str">
        <f>IFERROR(IF(B280&lt;&gt;"", IF(ISNUMBER(SEARCH("yes", LOWER(INDEX(Paste_Here!L$2:L$850, MATCH(B280, Paste_Here!A$2:A$850, 0))))), "Yes", IF(ISNUMBER(SEARCH("no", LOWER(INDEX(Paste_Here!L$2:L$850, MATCH(B280, Paste_Here!A$2:A$850, 0))))), "No", "")), ""), "")</f>
        <v/>
      </c>
      <c r="Q280" s="66"/>
      <c r="R280" s="76" t="str">
        <f>IFERROR(IF(B280&lt;&gt;"", IF(ISNUMBER(SEARCH("transitional 2", LOWER(INDEX(Paste_Here!D$2:D$850, MATCH(B280, Paste_Here!A$2:A$850, 0))))), "T2", IF(ISNUMBER(SEARCH("transitional 1", LOWER(INDEX(Paste_Here!D$2:D$850, MATCH(B280, Paste_Here!A$2:A$850, 0))))), "T1", IF(ISNUMBER(SEARCH("waived ell services", LOWER(INDEX(Paste_Here!D$2:D$850, MATCH(B280, Paste_Here!A$2:A$850, 0))))), "W", IF(ISNUMBER(SEARCH("english language learner", LOWER(INDEX(Paste_Here!D$2:D$850, MATCH(B280, Paste_Here!A$2:A$850, 0))))), "L", "")))), ""), "")</f>
        <v/>
      </c>
      <c r="S280" s="66"/>
      <c r="T280" s="76" t="str">
        <f>IFERROR(IF(B280&lt;&gt;"", IF(ISNUMBER(SEARCH("yes", LOWER(INDEX(Paste_Here!I$2:I$850, MATCH(B280, Paste_Here!A$2:A$850, 0))))), "Yes", IF(ISNUMBER(SEARCH("no", LOWER(INDEX(Paste_Here!I$2:I$850, MATCH(B280, Paste_Here!A$2:A$850, 0))))), "No", "")), ""), "")</f>
        <v/>
      </c>
      <c r="U280" s="66"/>
      <c r="V280" s="76" t="str">
        <f>IFERROR(IF(B280&lt;&gt;"", IF(ISTEXT(INDEX(Paste_Here!J$2:J$850, MATCH(B280, Paste_Here!A$2:A$850, 0))), VALUE(INDEX(Paste_Here!J$2:J$850, MATCH(B280, Paste_Here!A$2:A$850, 0))), ""), ""), "")</f>
        <v/>
      </c>
      <c r="W280" s="66"/>
      <c r="X280" s="66"/>
      <c r="Y280" s="76" t="str">
        <f t="shared" si="34"/>
        <v/>
      </c>
      <c r="Z280" s="66"/>
      <c r="AA280" s="76" t="str">
        <f>IFERROR(IF(B280&lt;&gt;"", IF(AND(INDEX(Paste_Here!AI$2:AI$850, MATCH(B280, Paste_Here!A$2:A$850, 0))&lt;&gt;"", ISNUMBER(VALUE(INDEX(Paste_Here!AI$2:AI$850, MATCH(B280, Paste_Here!A$2:A$850, 0))))), INDEX(Paste_Here!AI$2:AI$850, MATCH(B280, Paste_Here!A$2:A$850, 0)), ""), ""), "")</f>
        <v/>
      </c>
      <c r="AB280" s="66"/>
      <c r="AC280" s="76" t="str">
        <f>IFERROR(IF(B280&lt;&gt;"", IF(AND(INDEX(Paste_Here!AJ$2:AJ$850, MATCH(B280, Paste_Here!A$2:A$850, 0))&lt;&gt;"", ISNUMBER(VALUE(INDEX(Paste_Here!AJ$2:AJ$850, MATCH(B280, Paste_Here!A$2:A$850, 0))))), INDEX(Paste_Here!AJ$2:AJ$850, MATCH(B280, Paste_Here!A$2:A$850, 0)), ""), ""), "")</f>
        <v/>
      </c>
      <c r="AD280" s="66"/>
      <c r="AE280" s="76" t="str">
        <f>IFERROR(IF(B280&lt;&gt;"", IF(AND(INDEX(Paste_Here!AK$2:AK$850, MATCH(B280, Paste_Here!A$2:A$850, 0))&lt;&gt;"", ISNUMBER(VALUE(INDEX(Paste_Here!AK$2:AK$850, MATCH(B280, Paste_Here!A$2:A$850, 0))))), INDEX(Paste_Here!AK$2:AK$850, MATCH(B280, Paste_Here!A$2:A$850, 0)), ""), ""), "")</f>
        <v/>
      </c>
      <c r="AF280" s="66"/>
      <c r="AG280" s="76" t="str">
        <f>IFERROR(IF(B280&lt;&gt;"", IF(AND(INDEX(Paste_Here!AL$2:AL$850, MATCH(B280, Paste_Here!A$2:A$850, 0))&lt;&gt;"", ISNUMBER(VALUE(INDEX(Paste_Here!AL$2:AL$850, MATCH(B280, Paste_Here!A$2:A$850, 0))))), INDEX(Paste_Here!AL$2:AL$850, MATCH(B280, Paste_Here!A$2:A$850, 0)), ""), ""), "")</f>
        <v/>
      </c>
      <c r="AH280" s="66"/>
      <c r="AI280" s="76" t="str">
        <f>IFERROR(IF(B280&lt;&gt;"", IF(AND(INDEX(Paste_Here!AH$2:AH$850, MATCH(B280, Paste_Here!A$2:A$850, 0))&lt;&gt;"", ISNUMBER(VALUE(INDEX(Paste_Here!AH$2:AH$850, MATCH(B280, Paste_Here!A$2:A$850, 0))))), IF(VALUE(INDEX(Paste_Here!AH$2:AH$850, MATCH(B280, Paste_Here!A$2:A$850, 0)))=0, "", INDEX(Paste_Here!AH$2:AH$850, MATCH(B280, Paste_Here!A$2:A$850, 0))), ""), ""), "")</f>
        <v/>
      </c>
      <c r="AJ280" s="66"/>
      <c r="AK280" s="76" t="str">
        <f>IFERROR(IF(B280&lt;&gt;"", IF(AND(INDEX(Paste_Here!N$2:N$850, MATCH(B280, Paste_Here!A$2:A$850, 0))&lt;&gt;"", ISNUMBER(VALUE(INDEX(Paste_Here!N$2:N$850, MATCH(B280, Paste_Here!A$2:A$850, 0))))), INDEX(Paste_Here!N$2:N$850, MATCH(B280, Paste_Here!A$2:A$850, 0)), ""), ""), "")</f>
        <v/>
      </c>
      <c r="AL280" s="66"/>
      <c r="AM280" s="76" t="str">
        <f>IFERROR(IF(B280&lt;&gt;"", IF(AND(INDEX(Paste_Here!O$2:O$850, MATCH(B280, Paste_Here!A$2:A$850, 0))&lt;&gt;"", ISNUMBER(VALUE(INDEX(Paste_Here!O$2:O$850, MATCH(B280, Paste_Here!A$2:A$850, 0))))), INDEX(Paste_Here!O$2:O$850, MATCH(B280, Paste_Here!A$2:A$850, 0)), ""), ""), "")</f>
        <v/>
      </c>
      <c r="AN280" s="66"/>
      <c r="AO280" s="76"/>
      <c r="AP280" s="66"/>
      <c r="AQ280" s="76"/>
      <c r="AR280" s="66"/>
      <c r="AS280" s="76"/>
      <c r="AT280" s="66"/>
      <c r="AU280" s="66"/>
      <c r="AV280" s="76" t="str">
        <f t="shared" si="35"/>
        <v/>
      </c>
      <c r="AW280" s="66"/>
      <c r="AX280" s="76" t="str">
        <f>IFERROR(IF(B280&lt;&gt;"", IF(ISNUMBER(SEARCH("Revealed-Potential (Primary Focus)", LOWER(INDEX(Paste_Here!Z$2:Z$850, MATCH(B280, Paste_Here!A$2:A$850, 0))))), "Rev-Potential: Prim", IF(ISNUMBER(SEARCH("Revealed-Potential (Secondary Focus)", LOWER(INDEX(Paste_Here!Z$2:Z$850, MATCH(B280, Paste_Here!A$2:A$850, 0))))), "Rev-Potential: Sec", IF(ISNUMBER(SEARCH("Monitoring", LOWER(INDEX(Paste_Here!Z$2:Z$850, MATCH(B280, Paste_Here!A$2:A$850, 0))))), "Monitoring", IF(ISNUMBER(SEARCH("At-Promise (Secondary Focus)", LOWER(INDEX(Paste_Here!Z$2:Z$850, MATCH(B280, Paste_Here!A$2:A$850, 0))))), "At-Promise: Sec", IF(ISNUMBER(SEARCH("At-Promise (Primary Focus)", LOWER(INDEX(Paste_Here!Z$2:Z$850, MATCH(B280, Paste_Here!A$2:A$850, 0))))), "At-Promise: Prim", ""))))), ""), "")</f>
        <v/>
      </c>
      <c r="AY280" s="66"/>
      <c r="AZ280" s="76"/>
      <c r="BA280" s="66"/>
      <c r="BB280" s="76"/>
      <c r="BC280" s="66"/>
      <c r="BD280" s="76"/>
      <c r="BE280" s="66"/>
      <c r="BF280" s="76"/>
      <c r="BG280" s="66"/>
      <c r="BH280" s="76"/>
      <c r="BI280" s="66"/>
      <c r="BJ280" s="66"/>
      <c r="BK280" s="76" t="str">
        <f t="shared" si="36"/>
        <v/>
      </c>
      <c r="BL280" s="66"/>
      <c r="BM280" s="76" t="str">
        <f>IFERROR(IF(B280&lt;&gt;"", IF(AND(ISNUMBER(VALUE(SUBSTITUTE(SUBSTITUTE(Paste_Here!R280, "br", "-"), "L", ""))), VALUE(SUBSTITUTE(SUBSTITUTE(Paste_Here!R280, "br", "-"), "L", "")) &gt;= 1095), "Yes", IF(AND(ISNUMBER(VALUE(SUBSTITUTE(SUBSTITUTE(Paste_Here!R280, "br", "-"), "L", ""))), VALUE(SUBSTITUTE(SUBSTITUTE(Paste_Here!R280, "br", "-"), "L", "")) &lt;= 1094), "No", "")), ""), "")</f>
        <v/>
      </c>
      <c r="BN280" s="66"/>
      <c r="BO280" s="76" t="str">
        <f>IFERROR(IF(B280&lt;&gt;"", IF(COUNTIF(INDEX(Paste_Here!Y$2:AB$850, MATCH(B280, Paste_Here!A$2:A$850, 0), 0), "yes") &gt; 0, "Yes", IF(COUNTIF(INDEX(Paste_Here!Y$2:AB$850, MATCH(B280, Paste_Here!A$2:A$850, 0), 0), "no") &gt; 0, "No", "")), ""), "")</f>
        <v/>
      </c>
      <c r="BP280" s="66"/>
      <c r="BQ280" s="76" t="str">
        <f>IFERROR(IF(B280&lt;&gt;"", IF(AND(ISNUMBER(VALUE(SUBSTITUTE(SUBSTITUTE(Paste_Here!U280, "em", "-"), "q", ""))), VALUE(SUBSTITUTE(SUBSTITUTE(Paste_Here!U280, "em", "-"), "q", "")) &gt;= 910), "Yes", IF(AND(ISNUMBER(VALUE(SUBSTITUTE(SUBSTITUTE(Paste_Here!U280, "em", "-"), "q", ""))), VALUE(SUBSTITUTE(SUBSTITUTE(Paste_Here!U280, "em", "-"), "q", "")) &lt;= 909), "No", "")), ""), "")</f>
        <v/>
      </c>
      <c r="BR280" s="66"/>
      <c r="BS280" s="76" t="str">
        <f>IFERROR(IF(B280&lt;&gt;"", IF(AND(INDEX(Paste_Here!X$2:X$850, MATCH(B280, Paste_Here!A$2:A$850, 0))&lt;&gt;"", ISNUMBER(VALUE(INDEX(Paste_Here!X$2:X$850, MATCH(B280, Paste_Here!A$2:A$850, 0))))), INDEX(Paste_Here!X$2:X$850, MATCH(B280, Paste_Here!A$2:A$850, 0)), ""), ""), "")</f>
        <v/>
      </c>
      <c r="BT280" s="66"/>
      <c r="BU280" s="76" t="str">
        <f>IFERROR(IF(B280&lt;&gt;"", IF(ISNUMBER(VALUE(INDEX(Paste_Here!G$2:G$850, MATCH(B280, Paste_Here!A$2:A$850, 0)))), IF(VALUE(INDEX(Paste_Here!G$2:G$850, MATCH(B280, Paste_Here!A$2:A$850, 0)))=0, "No", IF(AND(VALUE(INDEX(Paste_Here!G$2:G$850, MATCH(B280, Paste_Here!A$2:A$850, 0)))&gt;=1, VALUE(INDEX(Paste_Here!G$2:G$850, MATCH(B280, Paste_Here!A$2:A$850, 0)))&lt;=4), VALUE(INDEX(Paste_Here!G$2:G$850, MATCH(B280, Paste_Here!A$2:A$850, 0))), "")), ""), ""), "")</f>
        <v/>
      </c>
      <c r="BV280" s="66"/>
      <c r="BW280" s="76" t="str">
        <f>IFERROR(IF(B280&lt;&gt;"", IF(ISNUMBER(VALUE(INDEX(Paste_Here!H$2:H$850, MATCH(B280, Paste_Here!A$2:A$850, 0)))), IF(VALUE(INDEX(Paste_Here!H$2:H$850, MATCH(B280, Paste_Here!A$2:A$850, 0)))=0, "No", IF(AND(VALUE(INDEX(Paste_Here!H$2:H$850, MATCH(B280, Paste_Here!A$2:A$850, 0)))&gt;=1, VALUE(INDEX(Paste_Here!H$2:H$850, MATCH(B280, Paste_Here!A$2:A$850, 0)))&lt;=4), VALUE(INDEX(Paste_Here!H$2:H$850, MATCH(B280, Paste_Here!A$2:A$850, 0))), "")), ""), ""), "")</f>
        <v/>
      </c>
      <c r="BX280" s="66"/>
      <c r="BY280" s="76"/>
      <c r="BZ280" s="66"/>
      <c r="CA280" s="76"/>
      <c r="CB280" s="66"/>
      <c r="CC280" s="66"/>
      <c r="CD280" s="76" t="str">
        <f t="shared" si="37"/>
        <v/>
      </c>
      <c r="CE280" s="66"/>
      <c r="CF280" s="76" t="str">
        <f>IFERROR(IF(B280&lt;&gt;"", IF(AND(INDEX(Paste_Here!P$2:P$850, MATCH(B280, Paste_Here!A$2:A$850, 0))&lt;&gt;"", ISNUMBER(VALUE(INDEX(Paste_Here!P$2:P$850, MATCH(B280, Paste_Here!A$2:A$850, 0))))), INDEX(Paste_Here!P$2:P$850, MATCH(B280, Paste_Here!A$2:A$850, 0)), ""), ""), "")</f>
        <v/>
      </c>
      <c r="CG280" s="66"/>
      <c r="CH280" s="76" t="str">
        <f>IFERROR(IF(B280&lt;&gt;"", IF(ISNUMBER(SEARCH("highrisk", LOWER(INDEX(Paste_Here!Q$2:Q$850, MATCH(B280, Paste_Here!A$2:A$850, 0))))), "High Risk", IF(ISNUMBER(SEARCH("lowrisk", LOWER(INDEX(Paste_Here!Q$2:Q$850, MATCH(B280, Paste_Here!A$2:A$850, 0))))), "Low Risk", IF(ISNUMBER(SEARCH("somerisk", LOWER(INDEX(Paste_Here!Q$2:Q$850, MATCH(B280, Paste_Here!A$2:A$850, 0))))), "Some Risk", ""))), ""), "")</f>
        <v/>
      </c>
      <c r="CI280" s="66"/>
      <c r="CJ280" s="76" t="str">
        <f>IFERROR(IF(B280&lt;&gt;"", IF(AND(INDEX(Paste_Here!AA$2:AA$850, MATCH(B280, Paste_Here!A$2:A$850, 0))&lt;&gt;"", ISNUMBER(VALUE(INDEX(Paste_Here!AA$2:AA$850, MATCH(B280, Paste_Here!A$2:A$850, 0))))), INDEX(Paste_Here!AA$2:AA$850, MATCH(B280, Paste_Here!A$2:A$850, 0)), ""), ""), "")</f>
        <v/>
      </c>
      <c r="CK280" s="66"/>
      <c r="CL280" s="76" t="str">
        <f>IFERROR(IF(B280&lt;&gt;"", IF(LOWER(INDEX(Paste_Here!AB$2:AB$850, MATCH(B280, Paste_Here!A$2:A$850, 0)))="approaching expectations", "Approaching", IF(LOWER(INDEX(Paste_Here!AB$2:AB$850, MATCH(B280, Paste_Here!A$2:A$850, 0)))="met expectations", "Met", IF(LOWER(INDEX(Paste_Here!AB$2:AB$850, MATCH(B280, Paste_Here!A$2:A$850, 0)))="exceeded expectations", "Exceeded", IF(LOWER(INDEX(Paste_Here!AB$2:AB$850, MATCH(B280, Paste_Here!A$2:A$850, 0)))="below expectations", "Below", "")))), ""), "")</f>
        <v/>
      </c>
      <c r="CM280" s="66"/>
      <c r="CN280" s="76" t="str">
        <f>IFERROR(IF(B280&lt;&gt;"", IF(AND(INDEX(Paste_Here!AC$2:AC$850, MATCH(B280, Paste_Here!A$2:A$850, 0))&lt;&gt;"", ISNUMBER(VALUE(INDEX(Paste_Here!AC$2:AC$850, MATCH(B280, Paste_Here!A$2:A$850, 0))))), INDEX(Paste_Here!AC$2:AC$850, MATCH(B280, Paste_Here!A$2:A$850, 0)), ""), ""), "")</f>
        <v/>
      </c>
      <c r="CO280" s="66"/>
      <c r="CP280" s="76"/>
      <c r="CQ280" s="66"/>
      <c r="CR280" s="76"/>
      <c r="CS280" s="66"/>
      <c r="CT280" s="76"/>
      <c r="CU280" s="66"/>
      <c r="CV280" s="76"/>
      <c r="CW280" s="66"/>
      <c r="CX280" s="76"/>
      <c r="CY280" s="66"/>
      <c r="CZ280" s="66"/>
      <c r="DA280" s="76" t="str">
        <f t="shared" si="38"/>
        <v/>
      </c>
      <c r="DB280" s="66"/>
      <c r="DC280" s="76" t="str">
        <f>IFERROR(IF(B280&lt;&gt;"", IF(AND(INDEX(Paste_Here!V$2:V$850, MATCH(B280, Paste_Here!A$2:A$850, 0))&lt;&gt;"", ISNUMBER(VALUE(INDEX(Paste_Here!V$2:V$850, MATCH(B280, Paste_Here!A$2:A$850, 0))))), INDEX(Paste_Here!V$2:V$850, MATCH(B280, Paste_Here!A$2:A$850, 0)), ""), ""), "")</f>
        <v/>
      </c>
      <c r="DD280" s="66"/>
      <c r="DE280" s="76" t="str">
        <f>IFERROR(IF(B280&lt;&gt;"", IF(ISNUMBER(SEARCH("highrisk", LOWER(INDEX(Paste_Here!W$2:W$850, MATCH(B280, Paste_Here!A$2:A$850, 0))))), "High Risk", IF(ISNUMBER(SEARCH("lowrisk", LOWER(INDEX(Paste_Here!W$2:W$850, MATCH(B280, Paste_Here!A$2:A$850, 0))))), "Low Risk", IF(ISNUMBER(SEARCH("somerisk", LOWER(INDEX(Paste_Here!W$2:W$850, MATCH(B280, Paste_Here!A$2:A$850, 0))))), "Some Risk", ""))), ""), "")</f>
        <v/>
      </c>
      <c r="DF280" s="66"/>
      <c r="DG280" s="76" t="str">
        <f>IFERROR(IF(B280&lt;&gt;"", IF(AND(INDEX(Paste_Here!S$2:S$850, MATCH(B280, Paste_Here!A$2:A$850, 0))&lt;&gt;"", ISNUMBER(VALUE(INDEX(Paste_Here!S$2:S$850, MATCH(B280, Paste_Here!A$2:A$850, 0))))), INDEX(Paste_Here!S$2:S$850, MATCH(B280, Paste_Here!A$2:A$850, 0)), ""), ""), "")</f>
        <v/>
      </c>
      <c r="DH280" s="66"/>
      <c r="DI280" s="76" t="str">
        <f>IFERROR(IF(B280&lt;&gt;"", IF(ISNUMBER(SEARCH("highrisk", LOWER(INDEX(Paste_Here!T$2:T$850, MATCH(B280, Paste_Here!A$2:A$850, 0))))), "High Risk", IF(ISNUMBER(SEARCH("lowrisk", LOWER(INDEX(Paste_Here!T$2:T$850, MATCH(B280, Paste_Here!A$2:A$850, 0))))), "Low Risk", IF(ISNUMBER(SEARCH("somerisk", LOWER(INDEX(Paste_Here!T$2:T$850, MATCH(B280, Paste_Here!A$2:A$850, 0))))), "Some Risk", ""))), ""), "")</f>
        <v/>
      </c>
      <c r="DJ280" s="66"/>
      <c r="DK280" s="76" t="str">
        <f>IFERROR(IF(B280&lt;&gt;"", IF(AND(INDEX(Paste_Here!AD$2:AD$850, MATCH(B280, Paste_Here!A$2:A$850, 0))&lt;&gt;"", ISNUMBER(VALUE(INDEX(Paste_Here!AD$2:AD$850, MATCH(B280, Paste_Here!A$2:A$850, 0))))), INDEX(Paste_Here!AD$2:AD$850, MATCH(B280, Paste_Here!A$2:A$850, 0)), ""), ""), "")</f>
        <v/>
      </c>
      <c r="DL280" s="66"/>
      <c r="DM280" s="76" t="str">
        <f>IFERROR(IF(B280&lt;&gt;"", IF(LOWER(INDEX(Paste_Here!AE$2:AE$850, MATCH(B280, Paste_Here!A$2:A$850, 0)))="approaching expectations", "Approaching", IF(LOWER(INDEX(Paste_Here!AE$2:AE$850, MATCH(B280, Paste_Here!A$2:A$850, 0)))="met expectations", "Met", IF(LOWER(INDEX(Paste_Here!AE$2:AE$850, MATCH(B280, Paste_Here!A$2:A$850, 0)))="exceeded expectations", "Exceeded", IF(LOWER(INDEX(Paste_Here!AE$2:AE$850, MATCH(B280, Paste_Here!A$2:A$850, 0)))="below expectations", "Below", "")))), ""), "")</f>
        <v/>
      </c>
      <c r="DN280" s="66"/>
      <c r="DO280" s="76"/>
      <c r="DP280" s="66"/>
      <c r="DQ280" s="76"/>
      <c r="DR280" s="66"/>
      <c r="DS280" s="76"/>
      <c r="DT280" s="66"/>
      <c r="DU280" s="76"/>
      <c r="DV280" s="66"/>
      <c r="DW280" s="66"/>
      <c r="DX280" s="76" t="str">
        <f t="shared" si="39"/>
        <v/>
      </c>
      <c r="DY280" s="66"/>
      <c r="DZ280" s="76"/>
      <c r="EA280" s="66"/>
      <c r="EB280" s="76"/>
      <c r="EC280" s="66"/>
      <c r="ED280" s="76" t="str">
        <f>IFERROR(IF(B280&lt;&gt;"", IF(AND(INDEX(Paste_Here!AF$2:AF$850, MATCH(B280, Paste_Here!A$2:A$850, 0))&lt;&gt;"", ISNUMBER(VALUE(INDEX(Paste_Here!AF$2:AF$850, MATCH(B280, Paste_Here!A$2:A$850, 0))))), INDEX(Paste_Here!AF$2:AF$850, MATCH(B280, Paste_Here!A$2:A$850, 0)), ""), ""), "")</f>
        <v/>
      </c>
      <c r="EE280" s="66"/>
      <c r="EF280" s="76"/>
      <c r="EG280" s="66"/>
      <c r="EH280" s="76"/>
      <c r="EI280" s="66"/>
      <c r="EJ280" s="76" t="str">
        <f>IFERROR(IF(B280&lt;&gt;"", IF(AND(INDEX(Paste_Here!AG$2:AG$850, MATCH(B280, Paste_Here!A$2:A$850, 0))&lt;&gt;"", ISNUMBER(VALUE(INDEX(Paste_Here!AG$2:AG$850, MATCH(B280, Paste_Here!A$2:A$850, 0))))), INDEX(Paste_Here!AG$2:AG$850, MATCH(B280, Paste_Here!A$2:A$850, 0)), ""), ""), "")</f>
        <v/>
      </c>
      <c r="EK280" s="66"/>
      <c r="EL280" s="76"/>
      <c r="EM280" s="66"/>
      <c r="EN280" s="76"/>
      <c r="EO280" s="66"/>
      <c r="EP280" s="76"/>
      <c r="EQ280" s="66"/>
      <c r="ER280" s="76"/>
      <c r="ES280" s="66"/>
      <c r="ET280" s="66"/>
      <c r="EU280" s="76"/>
      <c r="EV280" s="66"/>
      <c r="EW280" s="76"/>
      <c r="EX280" s="66"/>
      <c r="EY280" s="76"/>
      <c r="EZ280" s="66"/>
      <c r="FA280" s="76"/>
      <c r="FB280" s="66"/>
      <c r="FC280" s="76"/>
      <c r="FD280" s="66"/>
      <c r="FE280" s="76"/>
      <c r="FF280" s="66"/>
      <c r="FG280" s="76"/>
      <c r="FH280" s="66"/>
      <c r="FI280" s="76"/>
      <c r="FJ280" s="66"/>
      <c r="FK280" s="76"/>
      <c r="FL280" s="66"/>
      <c r="FM280" s="76"/>
      <c r="FN280" s="66"/>
      <c r="FO280" s="76"/>
      <c r="FP280" s="66"/>
      <c r="FQ280" s="76"/>
      <c r="FR280" s="66"/>
      <c r="FS280" s="76"/>
      <c r="FT280" s="66"/>
      <c r="FU280" s="76"/>
      <c r="FV280" s="66"/>
      <c r="FW280" s="76"/>
      <c r="FX280" s="66"/>
      <c r="FY280" s="76"/>
      <c r="FZ280" s="66"/>
      <c r="GA280" s="76"/>
      <c r="GB280" s="66"/>
      <c r="GC280" s="76"/>
      <c r="GD280" s="66"/>
      <c r="GE280" s="76"/>
      <c r="GF280" s="66"/>
      <c r="GG280" s="76"/>
      <c r="GH280" s="66"/>
      <c r="GI280" s="76"/>
      <c r="GJ280" s="66"/>
      <c r="GK280" s="76"/>
      <c r="GL280" s="66"/>
      <c r="GM280" s="76"/>
      <c r="GN280" s="66"/>
      <c r="GO280" s="76"/>
      <c r="GP280" s="66"/>
      <c r="GQ280" s="76"/>
      <c r="GR280" s="66"/>
      <c r="GS280" s="76"/>
      <c r="GT280" s="66"/>
      <c r="GU280" s="76"/>
      <c r="GV280" s="66"/>
      <c r="GW280" s="76"/>
      <c r="GX280" s="66"/>
      <c r="GY280" s="76"/>
      <c r="GZ280" s="66"/>
      <c r="HA280" s="76"/>
      <c r="HB280" s="66"/>
      <c r="HC280" s="76"/>
      <c r="HD280" s="66"/>
      <c r="HE280" s="76"/>
      <c r="HF280" s="66"/>
      <c r="HG280" s="76"/>
      <c r="HH280" s="66"/>
      <c r="HI280" s="76"/>
      <c r="HJ280" s="66"/>
      <c r="HK280" s="76"/>
      <c r="HL280" s="66"/>
      <c r="HM280" s="76"/>
      <c r="HN280" s="66"/>
      <c r="HO280" s="76"/>
      <c r="HP280" s="66"/>
      <c r="HQ280" s="76"/>
      <c r="HR280" s="66"/>
      <c r="HS280" s="76"/>
      <c r="HT280" s="66"/>
      <c r="HU280" s="76"/>
      <c r="HV280" s="66"/>
      <c r="HW280" s="76"/>
      <c r="HX280" s="66"/>
      <c r="HY280" s="76"/>
      <c r="HZ280" s="66"/>
      <c r="IA280" s="76"/>
      <c r="IB280" s="66"/>
      <c r="IC280" s="76"/>
      <c r="ID280" s="66"/>
      <c r="IE280" s="76"/>
      <c r="IF280" s="66"/>
      <c r="IG280" s="76"/>
      <c r="IH280" s="66"/>
      <c r="II280" s="76"/>
      <c r="IJ280" s="66"/>
      <c r="IK280" s="76"/>
      <c r="IL280" s="66"/>
      <c r="IM280" s="76"/>
      <c r="IN280" s="66"/>
      <c r="IO280" s="76"/>
      <c r="IP280" s="66"/>
      <c r="IQ280" s="76"/>
      <c r="IR280" s="66"/>
      <c r="IS280" s="76"/>
      <c r="IT280" s="66"/>
      <c r="IU280" s="76"/>
      <c r="IV280" s="66"/>
      <c r="IW280" s="76"/>
      <c r="IX280" s="66"/>
      <c r="IY280" s="76"/>
      <c r="IZ280" s="66"/>
      <c r="JA280" s="76"/>
      <c r="JB280" s="66"/>
      <c r="JC280" s="76"/>
      <c r="JD280" s="66"/>
      <c r="JE280" s="76"/>
      <c r="JF280" s="66"/>
      <c r="JG280" s="76"/>
      <c r="JH280" s="66"/>
      <c r="JI280" s="76"/>
      <c r="JJ280" s="66"/>
      <c r="JK280" s="76"/>
      <c r="JL280" s="66"/>
      <c r="JM280" s="76"/>
      <c r="JN280" s="66"/>
      <c r="JO280" s="76"/>
      <c r="JP280" s="66"/>
      <c r="JQ280" s="76"/>
      <c r="JR280" s="66"/>
      <c r="JS280" s="76"/>
      <c r="JT280" s="66"/>
      <c r="JU280" s="76"/>
      <c r="JV280" s="66"/>
      <c r="JW280" s="76"/>
      <c r="JX280" s="66"/>
      <c r="JY280" s="76"/>
      <c r="JZ280" s="66"/>
      <c r="KA280" s="76"/>
      <c r="KB280" s="66"/>
      <c r="KC280" s="76"/>
      <c r="KD280" s="66"/>
      <c r="KE280" s="76"/>
      <c r="KF280" s="66"/>
      <c r="KG280" s="76"/>
      <c r="KH280" s="66"/>
      <c r="KI280" s="76"/>
      <c r="KJ280" s="66"/>
      <c r="KK280" s="76"/>
      <c r="KL280" s="66"/>
      <c r="KM280" s="76"/>
      <c r="KN280" s="66"/>
      <c r="KO280" s="76"/>
      <c r="KP280" s="66"/>
      <c r="KQ280" s="76"/>
      <c r="KR280" s="66"/>
      <c r="KS280" s="76"/>
      <c r="KT280" s="66"/>
      <c r="KU280" s="76"/>
      <c r="KV280" s="66"/>
      <c r="KW280" s="76"/>
      <c r="KX280" s="66"/>
      <c r="KY280" s="76"/>
      <c r="KZ280" s="66"/>
      <c r="LA280" s="76"/>
      <c r="LB280" s="66"/>
      <c r="LC280" s="76"/>
      <c r="LD280" s="66"/>
      <c r="LE280" s="76"/>
      <c r="LF280" s="66"/>
      <c r="LG280" s="76"/>
      <c r="LH280" s="66"/>
      <c r="LI280" s="76"/>
      <c r="LJ280" s="66"/>
      <c r="LK280" s="76"/>
      <c r="LL280" s="66"/>
      <c r="LM280" s="76"/>
      <c r="LN280" s="66"/>
      <c r="LO280" s="76"/>
      <c r="LP280" s="66"/>
      <c r="LQ280" s="76"/>
      <c r="LR280" s="66"/>
      <c r="LS280" s="76"/>
      <c r="LT280" s="66"/>
      <c r="LU280" s="76"/>
      <c r="LV280" s="66"/>
      <c r="LW280" s="76"/>
      <c r="LX280" s="66"/>
      <c r="LY280" s="76"/>
      <c r="LZ280" s="66"/>
      <c r="MA280" s="76"/>
      <c r="MB280" s="66"/>
      <c r="MC280" s="76"/>
      <c r="MD280" s="66"/>
      <c r="MG280" s="1" t="str" cm="1">
        <f t="array" ref="MG280">IFERROR(INDEX(Paste_Here!$B$2:$B$850, MATCH(0, COUNTIF(MG$4:MG279, Paste_Here!$B$2:$B$850) + IF(Paste_Here!$B$2:$B$850="", 1, 0), 0)), "")</f>
        <v/>
      </c>
      <c r="MH280" s="1" t="str">
        <f>IF(MG280&lt;&gt;"", INDEX(Paste_Here!$A$2:$A$850, MATCH(MG280, Paste_Here!$B$2:$B$850, 0)), "")</f>
        <v/>
      </c>
      <c r="MI280" s="1" t="str">
        <f t="shared" si="40"/>
        <v/>
      </c>
      <c r="MJ280" s="1" t="str" cm="1">
        <f t="array" ref="MJ280">IFERROR(INDEX($MI$5:$MI$850, MATCH(SMALL(IF($MI$5:$MI$850&lt;&gt;"", COUNTIF($MI$5:$MI$850, "&lt;"&amp;$MI$5:$MI$850)+1), ROW()-ROW($MJ$5)+1), COUNTIF($MI$5:$MI$850, "&lt;"&amp;$MI$5:$MI$850)+1, 0)), "")</f>
        <v/>
      </c>
    </row>
    <row r="281" spans="1:348">
      <c r="A281" s="66"/>
      <c r="B281" s="76" t="str">
        <f t="shared" si="33"/>
        <v/>
      </c>
      <c r="C281" s="66"/>
      <c r="D281" s="76" t="str">
        <f>IFERROR(IF(B281&lt;&gt;"", IF(AND(INDEX(Paste_Here!B$2:B$850, MATCH(B281, Paste_Here!A$2:A$850, 0))&lt;&gt;"", ISNUMBER(VALUE(INDEX(Paste_Here!B$2:B$850, MATCH(B281, Paste_Here!A$2:A$850, 0))))), INDEX(Paste_Here!B$2:B$850, MATCH(B281, Paste_Here!A$2:A$850, 0)), ""), ""), "")</f>
        <v/>
      </c>
      <c r="E281" s="66"/>
      <c r="F281" s="76" t="str">
        <f>IFERROR(IF(B281&lt;&gt;"", IF(ISTEXT(INDEX(Paste_Here!K$2:K$850, MATCH(B281, Paste_Here!A$2:A$850, 0))), INDEX(Paste_Here!K$2:K$850, MATCH(B281, Paste_Here!A$2:A$850, 0)), ""), ""), "")</f>
        <v/>
      </c>
      <c r="G281" s="66"/>
      <c r="H281" s="76" t="str">
        <f>IFERROR(IF(B281&lt;&gt;"", IF(ISTEXT(INDEX(Paste_Here!C$2:C$850, MATCH(B281, Paste_Here!A$2:A$850, 0))), INDEX(Paste_Here!C$2:C$850, MATCH(B281, Paste_Here!A$2:A$850, 0)), ""), ""), "")</f>
        <v/>
      </c>
      <c r="I281" s="66"/>
      <c r="J281" s="76" t="str">
        <f>IFERROR(IF(B281&lt;&gt;"", IF(ISNUMBER(SEARCH("s", LOWER(INDEX(Paste_Here!M$2:M$850, MATCH(B281, Paste_Here!A$2:A$850, 0))))), "Yes", IF(INDEX(Paste_Here!M$2:M$850, MATCH(B281, Paste_Here!A$2:A$850, 0))&lt;&gt;"", "No", "")), ""), "")</f>
        <v/>
      </c>
      <c r="K281" s="66"/>
      <c r="L281" s="76" t="str">
        <f>IFERROR(IF(B281&lt;&gt;"", IF(ISNUMBER(SEARCH("yes", LOWER(INDEX(Paste_Here!E$2:E$850, MATCH(B281, Paste_Here!A$2:A$850, 0))))), "Yes", IF(ISNUMBER(SEARCH("no", LOWER(INDEX(Paste_Here!E$2:E$850, MATCH(B281, Paste_Here!A$2:A$850, 0))))), "No", "")), ""), "")</f>
        <v/>
      </c>
      <c r="M281" s="66"/>
      <c r="N281" s="76" t="str">
        <f>IFERROR(IF(B281&lt;&gt;"", IF(ISNUMBER(SEARCH("yes", LOWER(INDEX(Paste_Here!F$2:F$850, MATCH(B281, Paste_Here!A$2:A$850, 0))))), "Yes", IF(ISNUMBER(SEARCH("no", LOWER(INDEX(Paste_Here!F$2:F$850, MATCH(B281, Paste_Here!A$2:A$850, 0))))), "No", "")), ""), "")</f>
        <v/>
      </c>
      <c r="O281" s="66"/>
      <c r="P281" s="76" t="str">
        <f>IFERROR(IF(B281&lt;&gt;"", IF(ISNUMBER(SEARCH("yes", LOWER(INDEX(Paste_Here!L$2:L$850, MATCH(B281, Paste_Here!A$2:A$850, 0))))), "Yes", IF(ISNUMBER(SEARCH("no", LOWER(INDEX(Paste_Here!L$2:L$850, MATCH(B281, Paste_Here!A$2:A$850, 0))))), "No", "")), ""), "")</f>
        <v/>
      </c>
      <c r="Q281" s="66"/>
      <c r="R281" s="76" t="str">
        <f>IFERROR(IF(B281&lt;&gt;"", IF(ISNUMBER(SEARCH("transitional 2", LOWER(INDEX(Paste_Here!D$2:D$850, MATCH(B281, Paste_Here!A$2:A$850, 0))))), "T2", IF(ISNUMBER(SEARCH("transitional 1", LOWER(INDEX(Paste_Here!D$2:D$850, MATCH(B281, Paste_Here!A$2:A$850, 0))))), "T1", IF(ISNUMBER(SEARCH("waived ell services", LOWER(INDEX(Paste_Here!D$2:D$850, MATCH(B281, Paste_Here!A$2:A$850, 0))))), "W", IF(ISNUMBER(SEARCH("english language learner", LOWER(INDEX(Paste_Here!D$2:D$850, MATCH(B281, Paste_Here!A$2:A$850, 0))))), "L", "")))), ""), "")</f>
        <v/>
      </c>
      <c r="S281" s="66"/>
      <c r="T281" s="76" t="str">
        <f>IFERROR(IF(B281&lt;&gt;"", IF(ISNUMBER(SEARCH("yes", LOWER(INDEX(Paste_Here!I$2:I$850, MATCH(B281, Paste_Here!A$2:A$850, 0))))), "Yes", IF(ISNUMBER(SEARCH("no", LOWER(INDEX(Paste_Here!I$2:I$850, MATCH(B281, Paste_Here!A$2:A$850, 0))))), "No", "")), ""), "")</f>
        <v/>
      </c>
      <c r="U281" s="66"/>
      <c r="V281" s="76" t="str">
        <f>IFERROR(IF(B281&lt;&gt;"", IF(ISTEXT(INDEX(Paste_Here!J$2:J$850, MATCH(B281, Paste_Here!A$2:A$850, 0))), VALUE(INDEX(Paste_Here!J$2:J$850, MATCH(B281, Paste_Here!A$2:A$850, 0))), ""), ""), "")</f>
        <v/>
      </c>
      <c r="W281" s="66"/>
      <c r="X281" s="66"/>
      <c r="Y281" s="76" t="str">
        <f t="shared" si="34"/>
        <v/>
      </c>
      <c r="Z281" s="66"/>
      <c r="AA281" s="76" t="str">
        <f>IFERROR(IF(B281&lt;&gt;"", IF(AND(INDEX(Paste_Here!AI$2:AI$850, MATCH(B281, Paste_Here!A$2:A$850, 0))&lt;&gt;"", ISNUMBER(VALUE(INDEX(Paste_Here!AI$2:AI$850, MATCH(B281, Paste_Here!A$2:A$850, 0))))), INDEX(Paste_Here!AI$2:AI$850, MATCH(B281, Paste_Here!A$2:A$850, 0)), ""), ""), "")</f>
        <v/>
      </c>
      <c r="AB281" s="66"/>
      <c r="AC281" s="76" t="str">
        <f>IFERROR(IF(B281&lt;&gt;"", IF(AND(INDEX(Paste_Here!AJ$2:AJ$850, MATCH(B281, Paste_Here!A$2:A$850, 0))&lt;&gt;"", ISNUMBER(VALUE(INDEX(Paste_Here!AJ$2:AJ$850, MATCH(B281, Paste_Here!A$2:A$850, 0))))), INDEX(Paste_Here!AJ$2:AJ$850, MATCH(B281, Paste_Here!A$2:A$850, 0)), ""), ""), "")</f>
        <v/>
      </c>
      <c r="AD281" s="66"/>
      <c r="AE281" s="76" t="str">
        <f>IFERROR(IF(B281&lt;&gt;"", IF(AND(INDEX(Paste_Here!AK$2:AK$850, MATCH(B281, Paste_Here!A$2:A$850, 0))&lt;&gt;"", ISNUMBER(VALUE(INDEX(Paste_Here!AK$2:AK$850, MATCH(B281, Paste_Here!A$2:A$850, 0))))), INDEX(Paste_Here!AK$2:AK$850, MATCH(B281, Paste_Here!A$2:A$850, 0)), ""), ""), "")</f>
        <v/>
      </c>
      <c r="AF281" s="66"/>
      <c r="AG281" s="76" t="str">
        <f>IFERROR(IF(B281&lt;&gt;"", IF(AND(INDEX(Paste_Here!AL$2:AL$850, MATCH(B281, Paste_Here!A$2:A$850, 0))&lt;&gt;"", ISNUMBER(VALUE(INDEX(Paste_Here!AL$2:AL$850, MATCH(B281, Paste_Here!A$2:A$850, 0))))), INDEX(Paste_Here!AL$2:AL$850, MATCH(B281, Paste_Here!A$2:A$850, 0)), ""), ""), "")</f>
        <v/>
      </c>
      <c r="AH281" s="66"/>
      <c r="AI281" s="76" t="str">
        <f>IFERROR(IF(B281&lt;&gt;"", IF(AND(INDEX(Paste_Here!AH$2:AH$850, MATCH(B281, Paste_Here!A$2:A$850, 0))&lt;&gt;"", ISNUMBER(VALUE(INDEX(Paste_Here!AH$2:AH$850, MATCH(B281, Paste_Here!A$2:A$850, 0))))), IF(VALUE(INDEX(Paste_Here!AH$2:AH$850, MATCH(B281, Paste_Here!A$2:A$850, 0)))=0, "", INDEX(Paste_Here!AH$2:AH$850, MATCH(B281, Paste_Here!A$2:A$850, 0))), ""), ""), "")</f>
        <v/>
      </c>
      <c r="AJ281" s="66"/>
      <c r="AK281" s="76" t="str">
        <f>IFERROR(IF(B281&lt;&gt;"", IF(AND(INDEX(Paste_Here!N$2:N$850, MATCH(B281, Paste_Here!A$2:A$850, 0))&lt;&gt;"", ISNUMBER(VALUE(INDEX(Paste_Here!N$2:N$850, MATCH(B281, Paste_Here!A$2:A$850, 0))))), INDEX(Paste_Here!N$2:N$850, MATCH(B281, Paste_Here!A$2:A$850, 0)), ""), ""), "")</f>
        <v/>
      </c>
      <c r="AL281" s="66"/>
      <c r="AM281" s="76" t="str">
        <f>IFERROR(IF(B281&lt;&gt;"", IF(AND(INDEX(Paste_Here!O$2:O$850, MATCH(B281, Paste_Here!A$2:A$850, 0))&lt;&gt;"", ISNUMBER(VALUE(INDEX(Paste_Here!O$2:O$850, MATCH(B281, Paste_Here!A$2:A$850, 0))))), INDEX(Paste_Here!O$2:O$850, MATCH(B281, Paste_Here!A$2:A$850, 0)), ""), ""), "")</f>
        <v/>
      </c>
      <c r="AN281" s="66"/>
      <c r="AO281" s="76"/>
      <c r="AP281" s="66"/>
      <c r="AQ281" s="76"/>
      <c r="AR281" s="66"/>
      <c r="AS281" s="76"/>
      <c r="AT281" s="66"/>
      <c r="AU281" s="66"/>
      <c r="AV281" s="76" t="str">
        <f t="shared" si="35"/>
        <v/>
      </c>
      <c r="AW281" s="66"/>
      <c r="AX281" s="76" t="str">
        <f>IFERROR(IF(B281&lt;&gt;"", IF(ISNUMBER(SEARCH("Revealed-Potential (Primary Focus)", LOWER(INDEX(Paste_Here!Z$2:Z$850, MATCH(B281, Paste_Here!A$2:A$850, 0))))), "Rev-Potential: Prim", IF(ISNUMBER(SEARCH("Revealed-Potential (Secondary Focus)", LOWER(INDEX(Paste_Here!Z$2:Z$850, MATCH(B281, Paste_Here!A$2:A$850, 0))))), "Rev-Potential: Sec", IF(ISNUMBER(SEARCH("Monitoring", LOWER(INDEX(Paste_Here!Z$2:Z$850, MATCH(B281, Paste_Here!A$2:A$850, 0))))), "Monitoring", IF(ISNUMBER(SEARCH("At-Promise (Secondary Focus)", LOWER(INDEX(Paste_Here!Z$2:Z$850, MATCH(B281, Paste_Here!A$2:A$850, 0))))), "At-Promise: Sec", IF(ISNUMBER(SEARCH("At-Promise (Primary Focus)", LOWER(INDEX(Paste_Here!Z$2:Z$850, MATCH(B281, Paste_Here!A$2:A$850, 0))))), "At-Promise: Prim", ""))))), ""), "")</f>
        <v/>
      </c>
      <c r="AY281" s="66"/>
      <c r="AZ281" s="76"/>
      <c r="BA281" s="66"/>
      <c r="BB281" s="76"/>
      <c r="BC281" s="66"/>
      <c r="BD281" s="76"/>
      <c r="BE281" s="66"/>
      <c r="BF281" s="76"/>
      <c r="BG281" s="66"/>
      <c r="BH281" s="76"/>
      <c r="BI281" s="66"/>
      <c r="BJ281" s="66"/>
      <c r="BK281" s="76" t="str">
        <f t="shared" si="36"/>
        <v/>
      </c>
      <c r="BL281" s="66"/>
      <c r="BM281" s="76" t="str">
        <f>IFERROR(IF(B281&lt;&gt;"", IF(AND(ISNUMBER(VALUE(SUBSTITUTE(SUBSTITUTE(Paste_Here!R281, "br", "-"), "L", ""))), VALUE(SUBSTITUTE(SUBSTITUTE(Paste_Here!R281, "br", "-"), "L", "")) &gt;= 1095), "Yes", IF(AND(ISNUMBER(VALUE(SUBSTITUTE(SUBSTITUTE(Paste_Here!R281, "br", "-"), "L", ""))), VALUE(SUBSTITUTE(SUBSTITUTE(Paste_Here!R281, "br", "-"), "L", "")) &lt;= 1094), "No", "")), ""), "")</f>
        <v/>
      </c>
      <c r="BN281" s="66"/>
      <c r="BO281" s="76" t="str">
        <f>IFERROR(IF(B281&lt;&gt;"", IF(COUNTIF(INDEX(Paste_Here!Y$2:AB$850, MATCH(B281, Paste_Here!A$2:A$850, 0), 0), "yes") &gt; 0, "Yes", IF(COUNTIF(INDEX(Paste_Here!Y$2:AB$850, MATCH(B281, Paste_Here!A$2:A$850, 0), 0), "no") &gt; 0, "No", "")), ""), "")</f>
        <v/>
      </c>
      <c r="BP281" s="66"/>
      <c r="BQ281" s="76" t="str">
        <f>IFERROR(IF(B281&lt;&gt;"", IF(AND(ISNUMBER(VALUE(SUBSTITUTE(SUBSTITUTE(Paste_Here!U281, "em", "-"), "q", ""))), VALUE(SUBSTITUTE(SUBSTITUTE(Paste_Here!U281, "em", "-"), "q", "")) &gt;= 910), "Yes", IF(AND(ISNUMBER(VALUE(SUBSTITUTE(SUBSTITUTE(Paste_Here!U281, "em", "-"), "q", ""))), VALUE(SUBSTITUTE(SUBSTITUTE(Paste_Here!U281, "em", "-"), "q", "")) &lt;= 909), "No", "")), ""), "")</f>
        <v/>
      </c>
      <c r="BR281" s="66"/>
      <c r="BS281" s="76" t="str">
        <f>IFERROR(IF(B281&lt;&gt;"", IF(AND(INDEX(Paste_Here!X$2:X$850, MATCH(B281, Paste_Here!A$2:A$850, 0))&lt;&gt;"", ISNUMBER(VALUE(INDEX(Paste_Here!X$2:X$850, MATCH(B281, Paste_Here!A$2:A$850, 0))))), INDEX(Paste_Here!X$2:X$850, MATCH(B281, Paste_Here!A$2:A$850, 0)), ""), ""), "")</f>
        <v/>
      </c>
      <c r="BT281" s="66"/>
      <c r="BU281" s="76" t="str">
        <f>IFERROR(IF(B281&lt;&gt;"", IF(ISNUMBER(VALUE(INDEX(Paste_Here!G$2:G$850, MATCH(B281, Paste_Here!A$2:A$850, 0)))), IF(VALUE(INDEX(Paste_Here!G$2:G$850, MATCH(B281, Paste_Here!A$2:A$850, 0)))=0, "No", IF(AND(VALUE(INDEX(Paste_Here!G$2:G$850, MATCH(B281, Paste_Here!A$2:A$850, 0)))&gt;=1, VALUE(INDEX(Paste_Here!G$2:G$850, MATCH(B281, Paste_Here!A$2:A$850, 0)))&lt;=4), VALUE(INDEX(Paste_Here!G$2:G$850, MATCH(B281, Paste_Here!A$2:A$850, 0))), "")), ""), ""), "")</f>
        <v/>
      </c>
      <c r="BV281" s="66"/>
      <c r="BW281" s="76" t="str">
        <f>IFERROR(IF(B281&lt;&gt;"", IF(ISNUMBER(VALUE(INDEX(Paste_Here!H$2:H$850, MATCH(B281, Paste_Here!A$2:A$850, 0)))), IF(VALUE(INDEX(Paste_Here!H$2:H$850, MATCH(B281, Paste_Here!A$2:A$850, 0)))=0, "No", IF(AND(VALUE(INDEX(Paste_Here!H$2:H$850, MATCH(B281, Paste_Here!A$2:A$850, 0)))&gt;=1, VALUE(INDEX(Paste_Here!H$2:H$850, MATCH(B281, Paste_Here!A$2:A$850, 0)))&lt;=4), VALUE(INDEX(Paste_Here!H$2:H$850, MATCH(B281, Paste_Here!A$2:A$850, 0))), "")), ""), ""), "")</f>
        <v/>
      </c>
      <c r="BX281" s="66"/>
      <c r="BY281" s="76"/>
      <c r="BZ281" s="66"/>
      <c r="CA281" s="76"/>
      <c r="CB281" s="66"/>
      <c r="CC281" s="66"/>
      <c r="CD281" s="76" t="str">
        <f t="shared" si="37"/>
        <v/>
      </c>
      <c r="CE281" s="66"/>
      <c r="CF281" s="76" t="str">
        <f>IFERROR(IF(B281&lt;&gt;"", IF(AND(INDEX(Paste_Here!P$2:P$850, MATCH(B281, Paste_Here!A$2:A$850, 0))&lt;&gt;"", ISNUMBER(VALUE(INDEX(Paste_Here!P$2:P$850, MATCH(B281, Paste_Here!A$2:A$850, 0))))), INDEX(Paste_Here!P$2:P$850, MATCH(B281, Paste_Here!A$2:A$850, 0)), ""), ""), "")</f>
        <v/>
      </c>
      <c r="CG281" s="66"/>
      <c r="CH281" s="76" t="str">
        <f>IFERROR(IF(B281&lt;&gt;"", IF(ISNUMBER(SEARCH("highrisk", LOWER(INDEX(Paste_Here!Q$2:Q$850, MATCH(B281, Paste_Here!A$2:A$850, 0))))), "High Risk", IF(ISNUMBER(SEARCH("lowrisk", LOWER(INDEX(Paste_Here!Q$2:Q$850, MATCH(B281, Paste_Here!A$2:A$850, 0))))), "Low Risk", IF(ISNUMBER(SEARCH("somerisk", LOWER(INDEX(Paste_Here!Q$2:Q$850, MATCH(B281, Paste_Here!A$2:A$850, 0))))), "Some Risk", ""))), ""), "")</f>
        <v/>
      </c>
      <c r="CI281" s="66"/>
      <c r="CJ281" s="76" t="str">
        <f>IFERROR(IF(B281&lt;&gt;"", IF(AND(INDEX(Paste_Here!AA$2:AA$850, MATCH(B281, Paste_Here!A$2:A$850, 0))&lt;&gt;"", ISNUMBER(VALUE(INDEX(Paste_Here!AA$2:AA$850, MATCH(B281, Paste_Here!A$2:A$850, 0))))), INDEX(Paste_Here!AA$2:AA$850, MATCH(B281, Paste_Here!A$2:A$850, 0)), ""), ""), "")</f>
        <v/>
      </c>
      <c r="CK281" s="66"/>
      <c r="CL281" s="76" t="str">
        <f>IFERROR(IF(B281&lt;&gt;"", IF(LOWER(INDEX(Paste_Here!AB$2:AB$850, MATCH(B281, Paste_Here!A$2:A$850, 0)))="approaching expectations", "Approaching", IF(LOWER(INDEX(Paste_Here!AB$2:AB$850, MATCH(B281, Paste_Here!A$2:A$850, 0)))="met expectations", "Met", IF(LOWER(INDEX(Paste_Here!AB$2:AB$850, MATCH(B281, Paste_Here!A$2:A$850, 0)))="exceeded expectations", "Exceeded", IF(LOWER(INDEX(Paste_Here!AB$2:AB$850, MATCH(B281, Paste_Here!A$2:A$850, 0)))="below expectations", "Below", "")))), ""), "")</f>
        <v/>
      </c>
      <c r="CM281" s="66"/>
      <c r="CN281" s="76" t="str">
        <f>IFERROR(IF(B281&lt;&gt;"", IF(AND(INDEX(Paste_Here!AC$2:AC$850, MATCH(B281, Paste_Here!A$2:A$850, 0))&lt;&gt;"", ISNUMBER(VALUE(INDEX(Paste_Here!AC$2:AC$850, MATCH(B281, Paste_Here!A$2:A$850, 0))))), INDEX(Paste_Here!AC$2:AC$850, MATCH(B281, Paste_Here!A$2:A$850, 0)), ""), ""), "")</f>
        <v/>
      </c>
      <c r="CO281" s="66"/>
      <c r="CP281" s="76"/>
      <c r="CQ281" s="66"/>
      <c r="CR281" s="76"/>
      <c r="CS281" s="66"/>
      <c r="CT281" s="76"/>
      <c r="CU281" s="66"/>
      <c r="CV281" s="76"/>
      <c r="CW281" s="66"/>
      <c r="CX281" s="76"/>
      <c r="CY281" s="66"/>
      <c r="CZ281" s="66"/>
      <c r="DA281" s="76" t="str">
        <f t="shared" si="38"/>
        <v/>
      </c>
      <c r="DB281" s="66"/>
      <c r="DC281" s="76" t="str">
        <f>IFERROR(IF(B281&lt;&gt;"", IF(AND(INDEX(Paste_Here!V$2:V$850, MATCH(B281, Paste_Here!A$2:A$850, 0))&lt;&gt;"", ISNUMBER(VALUE(INDEX(Paste_Here!V$2:V$850, MATCH(B281, Paste_Here!A$2:A$850, 0))))), INDEX(Paste_Here!V$2:V$850, MATCH(B281, Paste_Here!A$2:A$850, 0)), ""), ""), "")</f>
        <v/>
      </c>
      <c r="DD281" s="66"/>
      <c r="DE281" s="76" t="str">
        <f>IFERROR(IF(B281&lt;&gt;"", IF(ISNUMBER(SEARCH("highrisk", LOWER(INDEX(Paste_Here!W$2:W$850, MATCH(B281, Paste_Here!A$2:A$850, 0))))), "High Risk", IF(ISNUMBER(SEARCH("lowrisk", LOWER(INDEX(Paste_Here!W$2:W$850, MATCH(B281, Paste_Here!A$2:A$850, 0))))), "Low Risk", IF(ISNUMBER(SEARCH("somerisk", LOWER(INDEX(Paste_Here!W$2:W$850, MATCH(B281, Paste_Here!A$2:A$850, 0))))), "Some Risk", ""))), ""), "")</f>
        <v/>
      </c>
      <c r="DF281" s="66"/>
      <c r="DG281" s="76" t="str">
        <f>IFERROR(IF(B281&lt;&gt;"", IF(AND(INDEX(Paste_Here!S$2:S$850, MATCH(B281, Paste_Here!A$2:A$850, 0))&lt;&gt;"", ISNUMBER(VALUE(INDEX(Paste_Here!S$2:S$850, MATCH(B281, Paste_Here!A$2:A$850, 0))))), INDEX(Paste_Here!S$2:S$850, MATCH(B281, Paste_Here!A$2:A$850, 0)), ""), ""), "")</f>
        <v/>
      </c>
      <c r="DH281" s="66"/>
      <c r="DI281" s="76" t="str">
        <f>IFERROR(IF(B281&lt;&gt;"", IF(ISNUMBER(SEARCH("highrisk", LOWER(INDEX(Paste_Here!T$2:T$850, MATCH(B281, Paste_Here!A$2:A$850, 0))))), "High Risk", IF(ISNUMBER(SEARCH("lowrisk", LOWER(INDEX(Paste_Here!T$2:T$850, MATCH(B281, Paste_Here!A$2:A$850, 0))))), "Low Risk", IF(ISNUMBER(SEARCH("somerisk", LOWER(INDEX(Paste_Here!T$2:T$850, MATCH(B281, Paste_Here!A$2:A$850, 0))))), "Some Risk", ""))), ""), "")</f>
        <v/>
      </c>
      <c r="DJ281" s="66"/>
      <c r="DK281" s="76" t="str">
        <f>IFERROR(IF(B281&lt;&gt;"", IF(AND(INDEX(Paste_Here!AD$2:AD$850, MATCH(B281, Paste_Here!A$2:A$850, 0))&lt;&gt;"", ISNUMBER(VALUE(INDEX(Paste_Here!AD$2:AD$850, MATCH(B281, Paste_Here!A$2:A$850, 0))))), INDEX(Paste_Here!AD$2:AD$850, MATCH(B281, Paste_Here!A$2:A$850, 0)), ""), ""), "")</f>
        <v/>
      </c>
      <c r="DL281" s="66"/>
      <c r="DM281" s="76" t="str">
        <f>IFERROR(IF(B281&lt;&gt;"", IF(LOWER(INDEX(Paste_Here!AE$2:AE$850, MATCH(B281, Paste_Here!A$2:A$850, 0)))="approaching expectations", "Approaching", IF(LOWER(INDEX(Paste_Here!AE$2:AE$850, MATCH(B281, Paste_Here!A$2:A$850, 0)))="met expectations", "Met", IF(LOWER(INDEX(Paste_Here!AE$2:AE$850, MATCH(B281, Paste_Here!A$2:A$850, 0)))="exceeded expectations", "Exceeded", IF(LOWER(INDEX(Paste_Here!AE$2:AE$850, MATCH(B281, Paste_Here!A$2:A$850, 0)))="below expectations", "Below", "")))), ""), "")</f>
        <v/>
      </c>
      <c r="DN281" s="66"/>
      <c r="DO281" s="76"/>
      <c r="DP281" s="66"/>
      <c r="DQ281" s="76"/>
      <c r="DR281" s="66"/>
      <c r="DS281" s="76"/>
      <c r="DT281" s="66"/>
      <c r="DU281" s="76"/>
      <c r="DV281" s="66"/>
      <c r="DW281" s="66"/>
      <c r="DX281" s="76" t="str">
        <f t="shared" si="39"/>
        <v/>
      </c>
      <c r="DY281" s="66"/>
      <c r="DZ281" s="76"/>
      <c r="EA281" s="66"/>
      <c r="EB281" s="76"/>
      <c r="EC281" s="66"/>
      <c r="ED281" s="76" t="str">
        <f>IFERROR(IF(B281&lt;&gt;"", IF(AND(INDEX(Paste_Here!AF$2:AF$850, MATCH(B281, Paste_Here!A$2:A$850, 0))&lt;&gt;"", ISNUMBER(VALUE(INDEX(Paste_Here!AF$2:AF$850, MATCH(B281, Paste_Here!A$2:A$850, 0))))), INDEX(Paste_Here!AF$2:AF$850, MATCH(B281, Paste_Here!A$2:A$850, 0)), ""), ""), "")</f>
        <v/>
      </c>
      <c r="EE281" s="66"/>
      <c r="EF281" s="76"/>
      <c r="EG281" s="66"/>
      <c r="EH281" s="76"/>
      <c r="EI281" s="66"/>
      <c r="EJ281" s="76" t="str">
        <f>IFERROR(IF(B281&lt;&gt;"", IF(AND(INDEX(Paste_Here!AG$2:AG$850, MATCH(B281, Paste_Here!A$2:A$850, 0))&lt;&gt;"", ISNUMBER(VALUE(INDEX(Paste_Here!AG$2:AG$850, MATCH(B281, Paste_Here!A$2:A$850, 0))))), INDEX(Paste_Here!AG$2:AG$850, MATCH(B281, Paste_Here!A$2:A$850, 0)), ""), ""), "")</f>
        <v/>
      </c>
      <c r="EK281" s="66"/>
      <c r="EL281" s="76"/>
      <c r="EM281" s="66"/>
      <c r="EN281" s="76"/>
      <c r="EO281" s="66"/>
      <c r="EP281" s="76"/>
      <c r="EQ281" s="66"/>
      <c r="ER281" s="76"/>
      <c r="ES281" s="66"/>
      <c r="ET281" s="66"/>
      <c r="EU281" s="76"/>
      <c r="EV281" s="66"/>
      <c r="EW281" s="76"/>
      <c r="EX281" s="66"/>
      <c r="EY281" s="76"/>
      <c r="EZ281" s="66"/>
      <c r="FA281" s="76"/>
      <c r="FB281" s="66"/>
      <c r="FC281" s="76"/>
      <c r="FD281" s="66"/>
      <c r="FE281" s="76"/>
      <c r="FF281" s="66"/>
      <c r="FG281" s="76"/>
      <c r="FH281" s="66"/>
      <c r="FI281" s="76"/>
      <c r="FJ281" s="66"/>
      <c r="FK281" s="76"/>
      <c r="FL281" s="66"/>
      <c r="FM281" s="76"/>
      <c r="FN281" s="66"/>
      <c r="FO281" s="76"/>
      <c r="FP281" s="66"/>
      <c r="FQ281" s="76"/>
      <c r="FR281" s="66"/>
      <c r="FS281" s="76"/>
      <c r="FT281" s="66"/>
      <c r="FU281" s="76"/>
      <c r="FV281" s="66"/>
      <c r="FW281" s="76"/>
      <c r="FX281" s="66"/>
      <c r="FY281" s="76"/>
      <c r="FZ281" s="66"/>
      <c r="GA281" s="76"/>
      <c r="GB281" s="66"/>
      <c r="GC281" s="76"/>
      <c r="GD281" s="66"/>
      <c r="GE281" s="76"/>
      <c r="GF281" s="66"/>
      <c r="GG281" s="76"/>
      <c r="GH281" s="66"/>
      <c r="GI281" s="76"/>
      <c r="GJ281" s="66"/>
      <c r="GK281" s="76"/>
      <c r="GL281" s="66"/>
      <c r="GM281" s="76"/>
      <c r="GN281" s="66"/>
      <c r="GO281" s="76"/>
      <c r="GP281" s="66"/>
      <c r="GQ281" s="76"/>
      <c r="GR281" s="66"/>
      <c r="GS281" s="76"/>
      <c r="GT281" s="66"/>
      <c r="GU281" s="76"/>
      <c r="GV281" s="66"/>
      <c r="GW281" s="76"/>
      <c r="GX281" s="66"/>
      <c r="GY281" s="76"/>
      <c r="GZ281" s="66"/>
      <c r="HA281" s="76"/>
      <c r="HB281" s="66"/>
      <c r="HC281" s="76"/>
      <c r="HD281" s="66"/>
      <c r="HE281" s="76"/>
      <c r="HF281" s="66"/>
      <c r="HG281" s="76"/>
      <c r="HH281" s="66"/>
      <c r="HI281" s="76"/>
      <c r="HJ281" s="66"/>
      <c r="HK281" s="76"/>
      <c r="HL281" s="66"/>
      <c r="HM281" s="76"/>
      <c r="HN281" s="66"/>
      <c r="HO281" s="76"/>
      <c r="HP281" s="66"/>
      <c r="HQ281" s="76"/>
      <c r="HR281" s="66"/>
      <c r="HS281" s="76"/>
      <c r="HT281" s="66"/>
      <c r="HU281" s="76"/>
      <c r="HV281" s="66"/>
      <c r="HW281" s="76"/>
      <c r="HX281" s="66"/>
      <c r="HY281" s="76"/>
      <c r="HZ281" s="66"/>
      <c r="IA281" s="76"/>
      <c r="IB281" s="66"/>
      <c r="IC281" s="76"/>
      <c r="ID281" s="66"/>
      <c r="IE281" s="76"/>
      <c r="IF281" s="66"/>
      <c r="IG281" s="76"/>
      <c r="IH281" s="66"/>
      <c r="II281" s="76"/>
      <c r="IJ281" s="66"/>
      <c r="IK281" s="76"/>
      <c r="IL281" s="66"/>
      <c r="IM281" s="76"/>
      <c r="IN281" s="66"/>
      <c r="IO281" s="76"/>
      <c r="IP281" s="66"/>
      <c r="IQ281" s="76"/>
      <c r="IR281" s="66"/>
      <c r="IS281" s="76"/>
      <c r="IT281" s="66"/>
      <c r="IU281" s="76"/>
      <c r="IV281" s="66"/>
      <c r="IW281" s="76"/>
      <c r="IX281" s="66"/>
      <c r="IY281" s="76"/>
      <c r="IZ281" s="66"/>
      <c r="JA281" s="76"/>
      <c r="JB281" s="66"/>
      <c r="JC281" s="76"/>
      <c r="JD281" s="66"/>
      <c r="JE281" s="76"/>
      <c r="JF281" s="66"/>
      <c r="JG281" s="76"/>
      <c r="JH281" s="66"/>
      <c r="JI281" s="76"/>
      <c r="JJ281" s="66"/>
      <c r="JK281" s="76"/>
      <c r="JL281" s="66"/>
      <c r="JM281" s="76"/>
      <c r="JN281" s="66"/>
      <c r="JO281" s="76"/>
      <c r="JP281" s="66"/>
      <c r="JQ281" s="76"/>
      <c r="JR281" s="66"/>
      <c r="JS281" s="76"/>
      <c r="JT281" s="66"/>
      <c r="JU281" s="76"/>
      <c r="JV281" s="66"/>
      <c r="JW281" s="76"/>
      <c r="JX281" s="66"/>
      <c r="JY281" s="76"/>
      <c r="JZ281" s="66"/>
      <c r="KA281" s="76"/>
      <c r="KB281" s="66"/>
      <c r="KC281" s="76"/>
      <c r="KD281" s="66"/>
      <c r="KE281" s="76"/>
      <c r="KF281" s="66"/>
      <c r="KG281" s="76"/>
      <c r="KH281" s="66"/>
      <c r="KI281" s="76"/>
      <c r="KJ281" s="66"/>
      <c r="KK281" s="76"/>
      <c r="KL281" s="66"/>
      <c r="KM281" s="76"/>
      <c r="KN281" s="66"/>
      <c r="KO281" s="76"/>
      <c r="KP281" s="66"/>
      <c r="KQ281" s="76"/>
      <c r="KR281" s="66"/>
      <c r="KS281" s="76"/>
      <c r="KT281" s="66"/>
      <c r="KU281" s="76"/>
      <c r="KV281" s="66"/>
      <c r="KW281" s="76"/>
      <c r="KX281" s="66"/>
      <c r="KY281" s="76"/>
      <c r="KZ281" s="66"/>
      <c r="LA281" s="76"/>
      <c r="LB281" s="66"/>
      <c r="LC281" s="76"/>
      <c r="LD281" s="66"/>
      <c r="LE281" s="76"/>
      <c r="LF281" s="66"/>
      <c r="LG281" s="76"/>
      <c r="LH281" s="66"/>
      <c r="LI281" s="76"/>
      <c r="LJ281" s="66"/>
      <c r="LK281" s="76"/>
      <c r="LL281" s="66"/>
      <c r="LM281" s="76"/>
      <c r="LN281" s="66"/>
      <c r="LO281" s="76"/>
      <c r="LP281" s="66"/>
      <c r="LQ281" s="76"/>
      <c r="LR281" s="66"/>
      <c r="LS281" s="76"/>
      <c r="LT281" s="66"/>
      <c r="LU281" s="76"/>
      <c r="LV281" s="66"/>
      <c r="LW281" s="76"/>
      <c r="LX281" s="66"/>
      <c r="LY281" s="76"/>
      <c r="LZ281" s="66"/>
      <c r="MA281" s="76"/>
      <c r="MB281" s="66"/>
      <c r="MC281" s="76"/>
      <c r="MD281" s="66"/>
      <c r="MG281" s="1" t="str" cm="1">
        <f t="array" ref="MG281">IFERROR(INDEX(Paste_Here!$B$2:$B$850, MATCH(0, COUNTIF(MG$4:MG280, Paste_Here!$B$2:$B$850) + IF(Paste_Here!$B$2:$B$850="", 1, 0), 0)), "")</f>
        <v/>
      </c>
      <c r="MH281" s="1" t="str">
        <f>IF(MG281&lt;&gt;"", INDEX(Paste_Here!$A$2:$A$850, MATCH(MG281, Paste_Here!$B$2:$B$850, 0)), "")</f>
        <v/>
      </c>
      <c r="MI281" s="1" t="str">
        <f t="shared" si="40"/>
        <v/>
      </c>
      <c r="MJ281" s="1" t="str" cm="1">
        <f t="array" ref="MJ281">IFERROR(INDEX($MI$5:$MI$850, MATCH(SMALL(IF($MI$5:$MI$850&lt;&gt;"", COUNTIF($MI$5:$MI$850, "&lt;"&amp;$MI$5:$MI$850)+1), ROW()-ROW($MJ$5)+1), COUNTIF($MI$5:$MI$850, "&lt;"&amp;$MI$5:$MI$850)+1, 0)), "")</f>
        <v/>
      </c>
    </row>
    <row r="282" spans="1:348">
      <c r="A282" s="66"/>
      <c r="B282" s="76" t="str">
        <f t="shared" si="33"/>
        <v/>
      </c>
      <c r="C282" s="66"/>
      <c r="D282" s="76" t="str">
        <f>IFERROR(IF(B282&lt;&gt;"", IF(AND(INDEX(Paste_Here!B$2:B$850, MATCH(B282, Paste_Here!A$2:A$850, 0))&lt;&gt;"", ISNUMBER(VALUE(INDEX(Paste_Here!B$2:B$850, MATCH(B282, Paste_Here!A$2:A$850, 0))))), INDEX(Paste_Here!B$2:B$850, MATCH(B282, Paste_Here!A$2:A$850, 0)), ""), ""), "")</f>
        <v/>
      </c>
      <c r="E282" s="66"/>
      <c r="F282" s="76" t="str">
        <f>IFERROR(IF(B282&lt;&gt;"", IF(ISTEXT(INDEX(Paste_Here!K$2:K$850, MATCH(B282, Paste_Here!A$2:A$850, 0))), INDEX(Paste_Here!K$2:K$850, MATCH(B282, Paste_Here!A$2:A$850, 0)), ""), ""), "")</f>
        <v/>
      </c>
      <c r="G282" s="66"/>
      <c r="H282" s="76" t="str">
        <f>IFERROR(IF(B282&lt;&gt;"", IF(ISTEXT(INDEX(Paste_Here!C$2:C$850, MATCH(B282, Paste_Here!A$2:A$850, 0))), INDEX(Paste_Here!C$2:C$850, MATCH(B282, Paste_Here!A$2:A$850, 0)), ""), ""), "")</f>
        <v/>
      </c>
      <c r="I282" s="66"/>
      <c r="J282" s="76" t="str">
        <f>IFERROR(IF(B282&lt;&gt;"", IF(ISNUMBER(SEARCH("s", LOWER(INDEX(Paste_Here!M$2:M$850, MATCH(B282, Paste_Here!A$2:A$850, 0))))), "Yes", IF(INDEX(Paste_Here!M$2:M$850, MATCH(B282, Paste_Here!A$2:A$850, 0))&lt;&gt;"", "No", "")), ""), "")</f>
        <v/>
      </c>
      <c r="K282" s="66"/>
      <c r="L282" s="76" t="str">
        <f>IFERROR(IF(B282&lt;&gt;"", IF(ISNUMBER(SEARCH("yes", LOWER(INDEX(Paste_Here!E$2:E$850, MATCH(B282, Paste_Here!A$2:A$850, 0))))), "Yes", IF(ISNUMBER(SEARCH("no", LOWER(INDEX(Paste_Here!E$2:E$850, MATCH(B282, Paste_Here!A$2:A$850, 0))))), "No", "")), ""), "")</f>
        <v/>
      </c>
      <c r="M282" s="66"/>
      <c r="N282" s="76" t="str">
        <f>IFERROR(IF(B282&lt;&gt;"", IF(ISNUMBER(SEARCH("yes", LOWER(INDEX(Paste_Here!F$2:F$850, MATCH(B282, Paste_Here!A$2:A$850, 0))))), "Yes", IF(ISNUMBER(SEARCH("no", LOWER(INDEX(Paste_Here!F$2:F$850, MATCH(B282, Paste_Here!A$2:A$850, 0))))), "No", "")), ""), "")</f>
        <v/>
      </c>
      <c r="O282" s="66"/>
      <c r="P282" s="76" t="str">
        <f>IFERROR(IF(B282&lt;&gt;"", IF(ISNUMBER(SEARCH("yes", LOWER(INDEX(Paste_Here!L$2:L$850, MATCH(B282, Paste_Here!A$2:A$850, 0))))), "Yes", IF(ISNUMBER(SEARCH("no", LOWER(INDEX(Paste_Here!L$2:L$850, MATCH(B282, Paste_Here!A$2:A$850, 0))))), "No", "")), ""), "")</f>
        <v/>
      </c>
      <c r="Q282" s="66"/>
      <c r="R282" s="76" t="str">
        <f>IFERROR(IF(B282&lt;&gt;"", IF(ISNUMBER(SEARCH("transitional 2", LOWER(INDEX(Paste_Here!D$2:D$850, MATCH(B282, Paste_Here!A$2:A$850, 0))))), "T2", IF(ISNUMBER(SEARCH("transitional 1", LOWER(INDEX(Paste_Here!D$2:D$850, MATCH(B282, Paste_Here!A$2:A$850, 0))))), "T1", IF(ISNUMBER(SEARCH("waived ell services", LOWER(INDEX(Paste_Here!D$2:D$850, MATCH(B282, Paste_Here!A$2:A$850, 0))))), "W", IF(ISNUMBER(SEARCH("english language learner", LOWER(INDEX(Paste_Here!D$2:D$850, MATCH(B282, Paste_Here!A$2:A$850, 0))))), "L", "")))), ""), "")</f>
        <v/>
      </c>
      <c r="S282" s="66"/>
      <c r="T282" s="76" t="str">
        <f>IFERROR(IF(B282&lt;&gt;"", IF(ISNUMBER(SEARCH("yes", LOWER(INDEX(Paste_Here!I$2:I$850, MATCH(B282, Paste_Here!A$2:A$850, 0))))), "Yes", IF(ISNUMBER(SEARCH("no", LOWER(INDEX(Paste_Here!I$2:I$850, MATCH(B282, Paste_Here!A$2:A$850, 0))))), "No", "")), ""), "")</f>
        <v/>
      </c>
      <c r="U282" s="66"/>
      <c r="V282" s="76" t="str">
        <f>IFERROR(IF(B282&lt;&gt;"", IF(ISTEXT(INDEX(Paste_Here!J$2:J$850, MATCH(B282, Paste_Here!A$2:A$850, 0))), VALUE(INDEX(Paste_Here!J$2:J$850, MATCH(B282, Paste_Here!A$2:A$850, 0))), ""), ""), "")</f>
        <v/>
      </c>
      <c r="W282" s="66"/>
      <c r="X282" s="66"/>
      <c r="Y282" s="76" t="str">
        <f t="shared" si="34"/>
        <v/>
      </c>
      <c r="Z282" s="66"/>
      <c r="AA282" s="76" t="str">
        <f>IFERROR(IF(B282&lt;&gt;"", IF(AND(INDEX(Paste_Here!AI$2:AI$850, MATCH(B282, Paste_Here!A$2:A$850, 0))&lt;&gt;"", ISNUMBER(VALUE(INDEX(Paste_Here!AI$2:AI$850, MATCH(B282, Paste_Here!A$2:A$850, 0))))), INDEX(Paste_Here!AI$2:AI$850, MATCH(B282, Paste_Here!A$2:A$850, 0)), ""), ""), "")</f>
        <v/>
      </c>
      <c r="AB282" s="66"/>
      <c r="AC282" s="76" t="str">
        <f>IFERROR(IF(B282&lt;&gt;"", IF(AND(INDEX(Paste_Here!AJ$2:AJ$850, MATCH(B282, Paste_Here!A$2:A$850, 0))&lt;&gt;"", ISNUMBER(VALUE(INDEX(Paste_Here!AJ$2:AJ$850, MATCH(B282, Paste_Here!A$2:A$850, 0))))), INDEX(Paste_Here!AJ$2:AJ$850, MATCH(B282, Paste_Here!A$2:A$850, 0)), ""), ""), "")</f>
        <v/>
      </c>
      <c r="AD282" s="66"/>
      <c r="AE282" s="76" t="str">
        <f>IFERROR(IF(B282&lt;&gt;"", IF(AND(INDEX(Paste_Here!AK$2:AK$850, MATCH(B282, Paste_Here!A$2:A$850, 0))&lt;&gt;"", ISNUMBER(VALUE(INDEX(Paste_Here!AK$2:AK$850, MATCH(B282, Paste_Here!A$2:A$850, 0))))), INDEX(Paste_Here!AK$2:AK$850, MATCH(B282, Paste_Here!A$2:A$850, 0)), ""), ""), "")</f>
        <v/>
      </c>
      <c r="AF282" s="66"/>
      <c r="AG282" s="76" t="str">
        <f>IFERROR(IF(B282&lt;&gt;"", IF(AND(INDEX(Paste_Here!AL$2:AL$850, MATCH(B282, Paste_Here!A$2:A$850, 0))&lt;&gt;"", ISNUMBER(VALUE(INDEX(Paste_Here!AL$2:AL$850, MATCH(B282, Paste_Here!A$2:A$850, 0))))), INDEX(Paste_Here!AL$2:AL$850, MATCH(B282, Paste_Here!A$2:A$850, 0)), ""), ""), "")</f>
        <v/>
      </c>
      <c r="AH282" s="66"/>
      <c r="AI282" s="76" t="str">
        <f>IFERROR(IF(B282&lt;&gt;"", IF(AND(INDEX(Paste_Here!AH$2:AH$850, MATCH(B282, Paste_Here!A$2:A$850, 0))&lt;&gt;"", ISNUMBER(VALUE(INDEX(Paste_Here!AH$2:AH$850, MATCH(B282, Paste_Here!A$2:A$850, 0))))), IF(VALUE(INDEX(Paste_Here!AH$2:AH$850, MATCH(B282, Paste_Here!A$2:A$850, 0)))=0, "", INDEX(Paste_Here!AH$2:AH$850, MATCH(B282, Paste_Here!A$2:A$850, 0))), ""), ""), "")</f>
        <v/>
      </c>
      <c r="AJ282" s="66"/>
      <c r="AK282" s="76" t="str">
        <f>IFERROR(IF(B282&lt;&gt;"", IF(AND(INDEX(Paste_Here!N$2:N$850, MATCH(B282, Paste_Here!A$2:A$850, 0))&lt;&gt;"", ISNUMBER(VALUE(INDEX(Paste_Here!N$2:N$850, MATCH(B282, Paste_Here!A$2:A$850, 0))))), INDEX(Paste_Here!N$2:N$850, MATCH(B282, Paste_Here!A$2:A$850, 0)), ""), ""), "")</f>
        <v/>
      </c>
      <c r="AL282" s="66"/>
      <c r="AM282" s="76" t="str">
        <f>IFERROR(IF(B282&lt;&gt;"", IF(AND(INDEX(Paste_Here!O$2:O$850, MATCH(B282, Paste_Here!A$2:A$850, 0))&lt;&gt;"", ISNUMBER(VALUE(INDEX(Paste_Here!O$2:O$850, MATCH(B282, Paste_Here!A$2:A$850, 0))))), INDEX(Paste_Here!O$2:O$850, MATCH(B282, Paste_Here!A$2:A$850, 0)), ""), ""), "")</f>
        <v/>
      </c>
      <c r="AN282" s="66"/>
      <c r="AO282" s="76"/>
      <c r="AP282" s="66"/>
      <c r="AQ282" s="76"/>
      <c r="AR282" s="66"/>
      <c r="AS282" s="76"/>
      <c r="AT282" s="66"/>
      <c r="AU282" s="66"/>
      <c r="AV282" s="76" t="str">
        <f t="shared" si="35"/>
        <v/>
      </c>
      <c r="AW282" s="66"/>
      <c r="AX282" s="76" t="str">
        <f>IFERROR(IF(B282&lt;&gt;"", IF(ISNUMBER(SEARCH("Revealed-Potential (Primary Focus)", LOWER(INDEX(Paste_Here!Z$2:Z$850, MATCH(B282, Paste_Here!A$2:A$850, 0))))), "Rev-Potential: Prim", IF(ISNUMBER(SEARCH("Revealed-Potential (Secondary Focus)", LOWER(INDEX(Paste_Here!Z$2:Z$850, MATCH(B282, Paste_Here!A$2:A$850, 0))))), "Rev-Potential: Sec", IF(ISNUMBER(SEARCH("Monitoring", LOWER(INDEX(Paste_Here!Z$2:Z$850, MATCH(B282, Paste_Here!A$2:A$850, 0))))), "Monitoring", IF(ISNUMBER(SEARCH("At-Promise (Secondary Focus)", LOWER(INDEX(Paste_Here!Z$2:Z$850, MATCH(B282, Paste_Here!A$2:A$850, 0))))), "At-Promise: Sec", IF(ISNUMBER(SEARCH("At-Promise (Primary Focus)", LOWER(INDEX(Paste_Here!Z$2:Z$850, MATCH(B282, Paste_Here!A$2:A$850, 0))))), "At-Promise: Prim", ""))))), ""), "")</f>
        <v/>
      </c>
      <c r="AY282" s="66"/>
      <c r="AZ282" s="76"/>
      <c r="BA282" s="66"/>
      <c r="BB282" s="76"/>
      <c r="BC282" s="66"/>
      <c r="BD282" s="76"/>
      <c r="BE282" s="66"/>
      <c r="BF282" s="76"/>
      <c r="BG282" s="66"/>
      <c r="BH282" s="76"/>
      <c r="BI282" s="66"/>
      <c r="BJ282" s="66"/>
      <c r="BK282" s="76" t="str">
        <f t="shared" si="36"/>
        <v/>
      </c>
      <c r="BL282" s="66"/>
      <c r="BM282" s="76" t="str">
        <f>IFERROR(IF(B282&lt;&gt;"", IF(AND(ISNUMBER(VALUE(SUBSTITUTE(SUBSTITUTE(Paste_Here!R282, "br", "-"), "L", ""))), VALUE(SUBSTITUTE(SUBSTITUTE(Paste_Here!R282, "br", "-"), "L", "")) &gt;= 1095), "Yes", IF(AND(ISNUMBER(VALUE(SUBSTITUTE(SUBSTITUTE(Paste_Here!R282, "br", "-"), "L", ""))), VALUE(SUBSTITUTE(SUBSTITUTE(Paste_Here!R282, "br", "-"), "L", "")) &lt;= 1094), "No", "")), ""), "")</f>
        <v/>
      </c>
      <c r="BN282" s="66"/>
      <c r="BO282" s="76" t="str">
        <f>IFERROR(IF(B282&lt;&gt;"", IF(COUNTIF(INDEX(Paste_Here!Y$2:AB$850, MATCH(B282, Paste_Here!A$2:A$850, 0), 0), "yes") &gt; 0, "Yes", IF(COUNTIF(INDEX(Paste_Here!Y$2:AB$850, MATCH(B282, Paste_Here!A$2:A$850, 0), 0), "no") &gt; 0, "No", "")), ""), "")</f>
        <v/>
      </c>
      <c r="BP282" s="66"/>
      <c r="BQ282" s="76" t="str">
        <f>IFERROR(IF(B282&lt;&gt;"", IF(AND(ISNUMBER(VALUE(SUBSTITUTE(SUBSTITUTE(Paste_Here!U282, "em", "-"), "q", ""))), VALUE(SUBSTITUTE(SUBSTITUTE(Paste_Here!U282, "em", "-"), "q", "")) &gt;= 910), "Yes", IF(AND(ISNUMBER(VALUE(SUBSTITUTE(SUBSTITUTE(Paste_Here!U282, "em", "-"), "q", ""))), VALUE(SUBSTITUTE(SUBSTITUTE(Paste_Here!U282, "em", "-"), "q", "")) &lt;= 909), "No", "")), ""), "")</f>
        <v/>
      </c>
      <c r="BR282" s="66"/>
      <c r="BS282" s="76" t="str">
        <f>IFERROR(IF(B282&lt;&gt;"", IF(AND(INDEX(Paste_Here!X$2:X$850, MATCH(B282, Paste_Here!A$2:A$850, 0))&lt;&gt;"", ISNUMBER(VALUE(INDEX(Paste_Here!X$2:X$850, MATCH(B282, Paste_Here!A$2:A$850, 0))))), INDEX(Paste_Here!X$2:X$850, MATCH(B282, Paste_Here!A$2:A$850, 0)), ""), ""), "")</f>
        <v/>
      </c>
      <c r="BT282" s="66"/>
      <c r="BU282" s="76" t="str">
        <f>IFERROR(IF(B282&lt;&gt;"", IF(ISNUMBER(VALUE(INDEX(Paste_Here!G$2:G$850, MATCH(B282, Paste_Here!A$2:A$850, 0)))), IF(VALUE(INDEX(Paste_Here!G$2:G$850, MATCH(B282, Paste_Here!A$2:A$850, 0)))=0, "No", IF(AND(VALUE(INDEX(Paste_Here!G$2:G$850, MATCH(B282, Paste_Here!A$2:A$850, 0)))&gt;=1, VALUE(INDEX(Paste_Here!G$2:G$850, MATCH(B282, Paste_Here!A$2:A$850, 0)))&lt;=4), VALUE(INDEX(Paste_Here!G$2:G$850, MATCH(B282, Paste_Here!A$2:A$850, 0))), "")), ""), ""), "")</f>
        <v/>
      </c>
      <c r="BV282" s="66"/>
      <c r="BW282" s="76" t="str">
        <f>IFERROR(IF(B282&lt;&gt;"", IF(ISNUMBER(VALUE(INDEX(Paste_Here!H$2:H$850, MATCH(B282, Paste_Here!A$2:A$850, 0)))), IF(VALUE(INDEX(Paste_Here!H$2:H$850, MATCH(B282, Paste_Here!A$2:A$850, 0)))=0, "No", IF(AND(VALUE(INDEX(Paste_Here!H$2:H$850, MATCH(B282, Paste_Here!A$2:A$850, 0)))&gt;=1, VALUE(INDEX(Paste_Here!H$2:H$850, MATCH(B282, Paste_Here!A$2:A$850, 0)))&lt;=4), VALUE(INDEX(Paste_Here!H$2:H$850, MATCH(B282, Paste_Here!A$2:A$850, 0))), "")), ""), ""), "")</f>
        <v/>
      </c>
      <c r="BX282" s="66"/>
      <c r="BY282" s="76"/>
      <c r="BZ282" s="66"/>
      <c r="CA282" s="76"/>
      <c r="CB282" s="66"/>
      <c r="CC282" s="66"/>
      <c r="CD282" s="76" t="str">
        <f t="shared" si="37"/>
        <v/>
      </c>
      <c r="CE282" s="66"/>
      <c r="CF282" s="76" t="str">
        <f>IFERROR(IF(B282&lt;&gt;"", IF(AND(INDEX(Paste_Here!P$2:P$850, MATCH(B282, Paste_Here!A$2:A$850, 0))&lt;&gt;"", ISNUMBER(VALUE(INDEX(Paste_Here!P$2:P$850, MATCH(B282, Paste_Here!A$2:A$850, 0))))), INDEX(Paste_Here!P$2:P$850, MATCH(B282, Paste_Here!A$2:A$850, 0)), ""), ""), "")</f>
        <v/>
      </c>
      <c r="CG282" s="66"/>
      <c r="CH282" s="76" t="str">
        <f>IFERROR(IF(B282&lt;&gt;"", IF(ISNUMBER(SEARCH("highrisk", LOWER(INDEX(Paste_Here!Q$2:Q$850, MATCH(B282, Paste_Here!A$2:A$850, 0))))), "High Risk", IF(ISNUMBER(SEARCH("lowrisk", LOWER(INDEX(Paste_Here!Q$2:Q$850, MATCH(B282, Paste_Here!A$2:A$850, 0))))), "Low Risk", IF(ISNUMBER(SEARCH("somerisk", LOWER(INDEX(Paste_Here!Q$2:Q$850, MATCH(B282, Paste_Here!A$2:A$850, 0))))), "Some Risk", ""))), ""), "")</f>
        <v/>
      </c>
      <c r="CI282" s="66"/>
      <c r="CJ282" s="76" t="str">
        <f>IFERROR(IF(B282&lt;&gt;"", IF(AND(INDEX(Paste_Here!AA$2:AA$850, MATCH(B282, Paste_Here!A$2:A$850, 0))&lt;&gt;"", ISNUMBER(VALUE(INDEX(Paste_Here!AA$2:AA$850, MATCH(B282, Paste_Here!A$2:A$850, 0))))), INDEX(Paste_Here!AA$2:AA$850, MATCH(B282, Paste_Here!A$2:A$850, 0)), ""), ""), "")</f>
        <v/>
      </c>
      <c r="CK282" s="66"/>
      <c r="CL282" s="76" t="str">
        <f>IFERROR(IF(B282&lt;&gt;"", IF(LOWER(INDEX(Paste_Here!AB$2:AB$850, MATCH(B282, Paste_Here!A$2:A$850, 0)))="approaching expectations", "Approaching", IF(LOWER(INDEX(Paste_Here!AB$2:AB$850, MATCH(B282, Paste_Here!A$2:A$850, 0)))="met expectations", "Met", IF(LOWER(INDEX(Paste_Here!AB$2:AB$850, MATCH(B282, Paste_Here!A$2:A$850, 0)))="exceeded expectations", "Exceeded", IF(LOWER(INDEX(Paste_Here!AB$2:AB$850, MATCH(B282, Paste_Here!A$2:A$850, 0)))="below expectations", "Below", "")))), ""), "")</f>
        <v/>
      </c>
      <c r="CM282" s="66"/>
      <c r="CN282" s="76" t="str">
        <f>IFERROR(IF(B282&lt;&gt;"", IF(AND(INDEX(Paste_Here!AC$2:AC$850, MATCH(B282, Paste_Here!A$2:A$850, 0))&lt;&gt;"", ISNUMBER(VALUE(INDEX(Paste_Here!AC$2:AC$850, MATCH(B282, Paste_Here!A$2:A$850, 0))))), INDEX(Paste_Here!AC$2:AC$850, MATCH(B282, Paste_Here!A$2:A$850, 0)), ""), ""), "")</f>
        <v/>
      </c>
      <c r="CO282" s="66"/>
      <c r="CP282" s="76"/>
      <c r="CQ282" s="66"/>
      <c r="CR282" s="76"/>
      <c r="CS282" s="66"/>
      <c r="CT282" s="76"/>
      <c r="CU282" s="66"/>
      <c r="CV282" s="76"/>
      <c r="CW282" s="66"/>
      <c r="CX282" s="76"/>
      <c r="CY282" s="66"/>
      <c r="CZ282" s="66"/>
      <c r="DA282" s="76" t="str">
        <f t="shared" si="38"/>
        <v/>
      </c>
      <c r="DB282" s="66"/>
      <c r="DC282" s="76" t="str">
        <f>IFERROR(IF(B282&lt;&gt;"", IF(AND(INDEX(Paste_Here!V$2:V$850, MATCH(B282, Paste_Here!A$2:A$850, 0))&lt;&gt;"", ISNUMBER(VALUE(INDEX(Paste_Here!V$2:V$850, MATCH(B282, Paste_Here!A$2:A$850, 0))))), INDEX(Paste_Here!V$2:V$850, MATCH(B282, Paste_Here!A$2:A$850, 0)), ""), ""), "")</f>
        <v/>
      </c>
      <c r="DD282" s="66"/>
      <c r="DE282" s="76" t="str">
        <f>IFERROR(IF(B282&lt;&gt;"", IF(ISNUMBER(SEARCH("highrisk", LOWER(INDEX(Paste_Here!W$2:W$850, MATCH(B282, Paste_Here!A$2:A$850, 0))))), "High Risk", IF(ISNUMBER(SEARCH("lowrisk", LOWER(INDEX(Paste_Here!W$2:W$850, MATCH(B282, Paste_Here!A$2:A$850, 0))))), "Low Risk", IF(ISNUMBER(SEARCH("somerisk", LOWER(INDEX(Paste_Here!W$2:W$850, MATCH(B282, Paste_Here!A$2:A$850, 0))))), "Some Risk", ""))), ""), "")</f>
        <v/>
      </c>
      <c r="DF282" s="66"/>
      <c r="DG282" s="76" t="str">
        <f>IFERROR(IF(B282&lt;&gt;"", IF(AND(INDEX(Paste_Here!S$2:S$850, MATCH(B282, Paste_Here!A$2:A$850, 0))&lt;&gt;"", ISNUMBER(VALUE(INDEX(Paste_Here!S$2:S$850, MATCH(B282, Paste_Here!A$2:A$850, 0))))), INDEX(Paste_Here!S$2:S$850, MATCH(B282, Paste_Here!A$2:A$850, 0)), ""), ""), "")</f>
        <v/>
      </c>
      <c r="DH282" s="66"/>
      <c r="DI282" s="76" t="str">
        <f>IFERROR(IF(B282&lt;&gt;"", IF(ISNUMBER(SEARCH("highrisk", LOWER(INDEX(Paste_Here!T$2:T$850, MATCH(B282, Paste_Here!A$2:A$850, 0))))), "High Risk", IF(ISNUMBER(SEARCH("lowrisk", LOWER(INDEX(Paste_Here!T$2:T$850, MATCH(B282, Paste_Here!A$2:A$850, 0))))), "Low Risk", IF(ISNUMBER(SEARCH("somerisk", LOWER(INDEX(Paste_Here!T$2:T$850, MATCH(B282, Paste_Here!A$2:A$850, 0))))), "Some Risk", ""))), ""), "")</f>
        <v/>
      </c>
      <c r="DJ282" s="66"/>
      <c r="DK282" s="76" t="str">
        <f>IFERROR(IF(B282&lt;&gt;"", IF(AND(INDEX(Paste_Here!AD$2:AD$850, MATCH(B282, Paste_Here!A$2:A$850, 0))&lt;&gt;"", ISNUMBER(VALUE(INDEX(Paste_Here!AD$2:AD$850, MATCH(B282, Paste_Here!A$2:A$850, 0))))), INDEX(Paste_Here!AD$2:AD$850, MATCH(B282, Paste_Here!A$2:A$850, 0)), ""), ""), "")</f>
        <v/>
      </c>
      <c r="DL282" s="66"/>
      <c r="DM282" s="76" t="str">
        <f>IFERROR(IF(B282&lt;&gt;"", IF(LOWER(INDEX(Paste_Here!AE$2:AE$850, MATCH(B282, Paste_Here!A$2:A$850, 0)))="approaching expectations", "Approaching", IF(LOWER(INDEX(Paste_Here!AE$2:AE$850, MATCH(B282, Paste_Here!A$2:A$850, 0)))="met expectations", "Met", IF(LOWER(INDEX(Paste_Here!AE$2:AE$850, MATCH(B282, Paste_Here!A$2:A$850, 0)))="exceeded expectations", "Exceeded", IF(LOWER(INDEX(Paste_Here!AE$2:AE$850, MATCH(B282, Paste_Here!A$2:A$850, 0)))="below expectations", "Below", "")))), ""), "")</f>
        <v/>
      </c>
      <c r="DN282" s="66"/>
      <c r="DO282" s="76"/>
      <c r="DP282" s="66"/>
      <c r="DQ282" s="76"/>
      <c r="DR282" s="66"/>
      <c r="DS282" s="76"/>
      <c r="DT282" s="66"/>
      <c r="DU282" s="76"/>
      <c r="DV282" s="66"/>
      <c r="DW282" s="66"/>
      <c r="DX282" s="76" t="str">
        <f t="shared" si="39"/>
        <v/>
      </c>
      <c r="DY282" s="66"/>
      <c r="DZ282" s="76"/>
      <c r="EA282" s="66"/>
      <c r="EB282" s="76"/>
      <c r="EC282" s="66"/>
      <c r="ED282" s="76" t="str">
        <f>IFERROR(IF(B282&lt;&gt;"", IF(AND(INDEX(Paste_Here!AF$2:AF$850, MATCH(B282, Paste_Here!A$2:A$850, 0))&lt;&gt;"", ISNUMBER(VALUE(INDEX(Paste_Here!AF$2:AF$850, MATCH(B282, Paste_Here!A$2:A$850, 0))))), INDEX(Paste_Here!AF$2:AF$850, MATCH(B282, Paste_Here!A$2:A$850, 0)), ""), ""), "")</f>
        <v/>
      </c>
      <c r="EE282" s="66"/>
      <c r="EF282" s="76"/>
      <c r="EG282" s="66"/>
      <c r="EH282" s="76"/>
      <c r="EI282" s="66"/>
      <c r="EJ282" s="76" t="str">
        <f>IFERROR(IF(B282&lt;&gt;"", IF(AND(INDEX(Paste_Here!AG$2:AG$850, MATCH(B282, Paste_Here!A$2:A$850, 0))&lt;&gt;"", ISNUMBER(VALUE(INDEX(Paste_Here!AG$2:AG$850, MATCH(B282, Paste_Here!A$2:A$850, 0))))), INDEX(Paste_Here!AG$2:AG$850, MATCH(B282, Paste_Here!A$2:A$850, 0)), ""), ""), "")</f>
        <v/>
      </c>
      <c r="EK282" s="66"/>
      <c r="EL282" s="76"/>
      <c r="EM282" s="66"/>
      <c r="EN282" s="76"/>
      <c r="EO282" s="66"/>
      <c r="EP282" s="76"/>
      <c r="EQ282" s="66"/>
      <c r="ER282" s="76"/>
      <c r="ES282" s="66"/>
      <c r="ET282" s="66"/>
      <c r="EU282" s="76"/>
      <c r="EV282" s="66"/>
      <c r="EW282" s="76"/>
      <c r="EX282" s="66"/>
      <c r="EY282" s="76"/>
      <c r="EZ282" s="66"/>
      <c r="FA282" s="76"/>
      <c r="FB282" s="66"/>
      <c r="FC282" s="76"/>
      <c r="FD282" s="66"/>
      <c r="FE282" s="76"/>
      <c r="FF282" s="66"/>
      <c r="FG282" s="76"/>
      <c r="FH282" s="66"/>
      <c r="FI282" s="76"/>
      <c r="FJ282" s="66"/>
      <c r="FK282" s="76"/>
      <c r="FL282" s="66"/>
      <c r="FM282" s="76"/>
      <c r="FN282" s="66"/>
      <c r="FO282" s="76"/>
      <c r="FP282" s="66"/>
      <c r="FQ282" s="76"/>
      <c r="FR282" s="66"/>
      <c r="FS282" s="76"/>
      <c r="FT282" s="66"/>
      <c r="FU282" s="76"/>
      <c r="FV282" s="66"/>
      <c r="FW282" s="76"/>
      <c r="FX282" s="66"/>
      <c r="FY282" s="76"/>
      <c r="FZ282" s="66"/>
      <c r="GA282" s="76"/>
      <c r="GB282" s="66"/>
      <c r="GC282" s="76"/>
      <c r="GD282" s="66"/>
      <c r="GE282" s="76"/>
      <c r="GF282" s="66"/>
      <c r="GG282" s="76"/>
      <c r="GH282" s="66"/>
      <c r="GI282" s="76"/>
      <c r="GJ282" s="66"/>
      <c r="GK282" s="76"/>
      <c r="GL282" s="66"/>
      <c r="GM282" s="76"/>
      <c r="GN282" s="66"/>
      <c r="GO282" s="76"/>
      <c r="GP282" s="66"/>
      <c r="GQ282" s="76"/>
      <c r="GR282" s="66"/>
      <c r="GS282" s="76"/>
      <c r="GT282" s="66"/>
      <c r="GU282" s="76"/>
      <c r="GV282" s="66"/>
      <c r="GW282" s="76"/>
      <c r="GX282" s="66"/>
      <c r="GY282" s="76"/>
      <c r="GZ282" s="66"/>
      <c r="HA282" s="76"/>
      <c r="HB282" s="66"/>
      <c r="HC282" s="76"/>
      <c r="HD282" s="66"/>
      <c r="HE282" s="76"/>
      <c r="HF282" s="66"/>
      <c r="HG282" s="76"/>
      <c r="HH282" s="66"/>
      <c r="HI282" s="76"/>
      <c r="HJ282" s="66"/>
      <c r="HK282" s="76"/>
      <c r="HL282" s="66"/>
      <c r="HM282" s="76"/>
      <c r="HN282" s="66"/>
      <c r="HO282" s="76"/>
      <c r="HP282" s="66"/>
      <c r="HQ282" s="76"/>
      <c r="HR282" s="66"/>
      <c r="HS282" s="76"/>
      <c r="HT282" s="66"/>
      <c r="HU282" s="76"/>
      <c r="HV282" s="66"/>
      <c r="HW282" s="76"/>
      <c r="HX282" s="66"/>
      <c r="HY282" s="76"/>
      <c r="HZ282" s="66"/>
      <c r="IA282" s="76"/>
      <c r="IB282" s="66"/>
      <c r="IC282" s="76"/>
      <c r="ID282" s="66"/>
      <c r="IE282" s="76"/>
      <c r="IF282" s="66"/>
      <c r="IG282" s="76"/>
      <c r="IH282" s="66"/>
      <c r="II282" s="76"/>
      <c r="IJ282" s="66"/>
      <c r="IK282" s="76"/>
      <c r="IL282" s="66"/>
      <c r="IM282" s="76"/>
      <c r="IN282" s="66"/>
      <c r="IO282" s="76"/>
      <c r="IP282" s="66"/>
      <c r="IQ282" s="76"/>
      <c r="IR282" s="66"/>
      <c r="IS282" s="76"/>
      <c r="IT282" s="66"/>
      <c r="IU282" s="76"/>
      <c r="IV282" s="66"/>
      <c r="IW282" s="76"/>
      <c r="IX282" s="66"/>
      <c r="IY282" s="76"/>
      <c r="IZ282" s="66"/>
      <c r="JA282" s="76"/>
      <c r="JB282" s="66"/>
      <c r="JC282" s="76"/>
      <c r="JD282" s="66"/>
      <c r="JE282" s="76"/>
      <c r="JF282" s="66"/>
      <c r="JG282" s="76"/>
      <c r="JH282" s="66"/>
      <c r="JI282" s="76"/>
      <c r="JJ282" s="66"/>
      <c r="JK282" s="76"/>
      <c r="JL282" s="66"/>
      <c r="JM282" s="76"/>
      <c r="JN282" s="66"/>
      <c r="JO282" s="76"/>
      <c r="JP282" s="66"/>
      <c r="JQ282" s="76"/>
      <c r="JR282" s="66"/>
      <c r="JS282" s="76"/>
      <c r="JT282" s="66"/>
      <c r="JU282" s="76"/>
      <c r="JV282" s="66"/>
      <c r="JW282" s="76"/>
      <c r="JX282" s="66"/>
      <c r="JY282" s="76"/>
      <c r="JZ282" s="66"/>
      <c r="KA282" s="76"/>
      <c r="KB282" s="66"/>
      <c r="KC282" s="76"/>
      <c r="KD282" s="66"/>
      <c r="KE282" s="76"/>
      <c r="KF282" s="66"/>
      <c r="KG282" s="76"/>
      <c r="KH282" s="66"/>
      <c r="KI282" s="76"/>
      <c r="KJ282" s="66"/>
      <c r="KK282" s="76"/>
      <c r="KL282" s="66"/>
      <c r="KM282" s="76"/>
      <c r="KN282" s="66"/>
      <c r="KO282" s="76"/>
      <c r="KP282" s="66"/>
      <c r="KQ282" s="76"/>
      <c r="KR282" s="66"/>
      <c r="KS282" s="76"/>
      <c r="KT282" s="66"/>
      <c r="KU282" s="76"/>
      <c r="KV282" s="66"/>
      <c r="KW282" s="76"/>
      <c r="KX282" s="66"/>
      <c r="KY282" s="76"/>
      <c r="KZ282" s="66"/>
      <c r="LA282" s="76"/>
      <c r="LB282" s="66"/>
      <c r="LC282" s="76"/>
      <c r="LD282" s="66"/>
      <c r="LE282" s="76"/>
      <c r="LF282" s="66"/>
      <c r="LG282" s="76"/>
      <c r="LH282" s="66"/>
      <c r="LI282" s="76"/>
      <c r="LJ282" s="66"/>
      <c r="LK282" s="76"/>
      <c r="LL282" s="66"/>
      <c r="LM282" s="76"/>
      <c r="LN282" s="66"/>
      <c r="LO282" s="76"/>
      <c r="LP282" s="66"/>
      <c r="LQ282" s="76"/>
      <c r="LR282" s="66"/>
      <c r="LS282" s="76"/>
      <c r="LT282" s="66"/>
      <c r="LU282" s="76"/>
      <c r="LV282" s="66"/>
      <c r="LW282" s="76"/>
      <c r="LX282" s="66"/>
      <c r="LY282" s="76"/>
      <c r="LZ282" s="66"/>
      <c r="MA282" s="76"/>
      <c r="MB282" s="66"/>
      <c r="MC282" s="76"/>
      <c r="MD282" s="66"/>
      <c r="MG282" s="1" t="str" cm="1">
        <f t="array" ref="MG282">IFERROR(INDEX(Paste_Here!$B$2:$B$850, MATCH(0, COUNTIF(MG$4:MG281, Paste_Here!$B$2:$B$850) + IF(Paste_Here!$B$2:$B$850="", 1, 0), 0)), "")</f>
        <v/>
      </c>
      <c r="MH282" s="1" t="str">
        <f>IF(MG282&lt;&gt;"", INDEX(Paste_Here!$A$2:$A$850, MATCH(MG282, Paste_Here!$B$2:$B$850, 0)), "")</f>
        <v/>
      </c>
      <c r="MI282" s="1" t="str">
        <f t="shared" si="40"/>
        <v/>
      </c>
      <c r="MJ282" s="1" t="str" cm="1">
        <f t="array" ref="MJ282">IFERROR(INDEX($MI$5:$MI$850, MATCH(SMALL(IF($MI$5:$MI$850&lt;&gt;"", COUNTIF($MI$5:$MI$850, "&lt;"&amp;$MI$5:$MI$850)+1), ROW()-ROW($MJ$5)+1), COUNTIF($MI$5:$MI$850, "&lt;"&amp;$MI$5:$MI$850)+1, 0)), "")</f>
        <v/>
      </c>
    </row>
    <row r="283" spans="1:348">
      <c r="A283" s="66"/>
      <c r="B283" s="76" t="str">
        <f t="shared" si="33"/>
        <v/>
      </c>
      <c r="C283" s="66"/>
      <c r="D283" s="76" t="str">
        <f>IFERROR(IF(B283&lt;&gt;"", IF(AND(INDEX(Paste_Here!B$2:B$850, MATCH(B283, Paste_Here!A$2:A$850, 0))&lt;&gt;"", ISNUMBER(VALUE(INDEX(Paste_Here!B$2:B$850, MATCH(B283, Paste_Here!A$2:A$850, 0))))), INDEX(Paste_Here!B$2:B$850, MATCH(B283, Paste_Here!A$2:A$850, 0)), ""), ""), "")</f>
        <v/>
      </c>
      <c r="E283" s="66"/>
      <c r="F283" s="76" t="str">
        <f>IFERROR(IF(B283&lt;&gt;"", IF(ISTEXT(INDEX(Paste_Here!K$2:K$850, MATCH(B283, Paste_Here!A$2:A$850, 0))), INDEX(Paste_Here!K$2:K$850, MATCH(B283, Paste_Here!A$2:A$850, 0)), ""), ""), "")</f>
        <v/>
      </c>
      <c r="G283" s="66"/>
      <c r="H283" s="76" t="str">
        <f>IFERROR(IF(B283&lt;&gt;"", IF(ISTEXT(INDEX(Paste_Here!C$2:C$850, MATCH(B283, Paste_Here!A$2:A$850, 0))), INDEX(Paste_Here!C$2:C$850, MATCH(B283, Paste_Here!A$2:A$850, 0)), ""), ""), "")</f>
        <v/>
      </c>
      <c r="I283" s="66"/>
      <c r="J283" s="76" t="str">
        <f>IFERROR(IF(B283&lt;&gt;"", IF(ISNUMBER(SEARCH("s", LOWER(INDEX(Paste_Here!M$2:M$850, MATCH(B283, Paste_Here!A$2:A$850, 0))))), "Yes", IF(INDEX(Paste_Here!M$2:M$850, MATCH(B283, Paste_Here!A$2:A$850, 0))&lt;&gt;"", "No", "")), ""), "")</f>
        <v/>
      </c>
      <c r="K283" s="66"/>
      <c r="L283" s="76" t="str">
        <f>IFERROR(IF(B283&lt;&gt;"", IF(ISNUMBER(SEARCH("yes", LOWER(INDEX(Paste_Here!E$2:E$850, MATCH(B283, Paste_Here!A$2:A$850, 0))))), "Yes", IF(ISNUMBER(SEARCH("no", LOWER(INDEX(Paste_Here!E$2:E$850, MATCH(B283, Paste_Here!A$2:A$850, 0))))), "No", "")), ""), "")</f>
        <v/>
      </c>
      <c r="M283" s="66"/>
      <c r="N283" s="76" t="str">
        <f>IFERROR(IF(B283&lt;&gt;"", IF(ISNUMBER(SEARCH("yes", LOWER(INDEX(Paste_Here!F$2:F$850, MATCH(B283, Paste_Here!A$2:A$850, 0))))), "Yes", IF(ISNUMBER(SEARCH("no", LOWER(INDEX(Paste_Here!F$2:F$850, MATCH(B283, Paste_Here!A$2:A$850, 0))))), "No", "")), ""), "")</f>
        <v/>
      </c>
      <c r="O283" s="66"/>
      <c r="P283" s="76" t="str">
        <f>IFERROR(IF(B283&lt;&gt;"", IF(ISNUMBER(SEARCH("yes", LOWER(INDEX(Paste_Here!L$2:L$850, MATCH(B283, Paste_Here!A$2:A$850, 0))))), "Yes", IF(ISNUMBER(SEARCH("no", LOWER(INDEX(Paste_Here!L$2:L$850, MATCH(B283, Paste_Here!A$2:A$850, 0))))), "No", "")), ""), "")</f>
        <v/>
      </c>
      <c r="Q283" s="66"/>
      <c r="R283" s="76" t="str">
        <f>IFERROR(IF(B283&lt;&gt;"", IF(ISNUMBER(SEARCH("transitional 2", LOWER(INDEX(Paste_Here!D$2:D$850, MATCH(B283, Paste_Here!A$2:A$850, 0))))), "T2", IF(ISNUMBER(SEARCH("transitional 1", LOWER(INDEX(Paste_Here!D$2:D$850, MATCH(B283, Paste_Here!A$2:A$850, 0))))), "T1", IF(ISNUMBER(SEARCH("waived ell services", LOWER(INDEX(Paste_Here!D$2:D$850, MATCH(B283, Paste_Here!A$2:A$850, 0))))), "W", IF(ISNUMBER(SEARCH("english language learner", LOWER(INDEX(Paste_Here!D$2:D$850, MATCH(B283, Paste_Here!A$2:A$850, 0))))), "L", "")))), ""), "")</f>
        <v/>
      </c>
      <c r="S283" s="66"/>
      <c r="T283" s="76" t="str">
        <f>IFERROR(IF(B283&lt;&gt;"", IF(ISNUMBER(SEARCH("yes", LOWER(INDEX(Paste_Here!I$2:I$850, MATCH(B283, Paste_Here!A$2:A$850, 0))))), "Yes", IF(ISNUMBER(SEARCH("no", LOWER(INDEX(Paste_Here!I$2:I$850, MATCH(B283, Paste_Here!A$2:A$850, 0))))), "No", "")), ""), "")</f>
        <v/>
      </c>
      <c r="U283" s="66"/>
      <c r="V283" s="76" t="str">
        <f>IFERROR(IF(B283&lt;&gt;"", IF(ISTEXT(INDEX(Paste_Here!J$2:J$850, MATCH(B283, Paste_Here!A$2:A$850, 0))), VALUE(INDEX(Paste_Here!J$2:J$850, MATCH(B283, Paste_Here!A$2:A$850, 0))), ""), ""), "")</f>
        <v/>
      </c>
      <c r="W283" s="66"/>
      <c r="X283" s="66"/>
      <c r="Y283" s="76" t="str">
        <f t="shared" si="34"/>
        <v/>
      </c>
      <c r="Z283" s="66"/>
      <c r="AA283" s="76" t="str">
        <f>IFERROR(IF(B283&lt;&gt;"", IF(AND(INDEX(Paste_Here!AI$2:AI$850, MATCH(B283, Paste_Here!A$2:A$850, 0))&lt;&gt;"", ISNUMBER(VALUE(INDEX(Paste_Here!AI$2:AI$850, MATCH(B283, Paste_Here!A$2:A$850, 0))))), INDEX(Paste_Here!AI$2:AI$850, MATCH(B283, Paste_Here!A$2:A$850, 0)), ""), ""), "")</f>
        <v/>
      </c>
      <c r="AB283" s="66"/>
      <c r="AC283" s="76" t="str">
        <f>IFERROR(IF(B283&lt;&gt;"", IF(AND(INDEX(Paste_Here!AJ$2:AJ$850, MATCH(B283, Paste_Here!A$2:A$850, 0))&lt;&gt;"", ISNUMBER(VALUE(INDEX(Paste_Here!AJ$2:AJ$850, MATCH(B283, Paste_Here!A$2:A$850, 0))))), INDEX(Paste_Here!AJ$2:AJ$850, MATCH(B283, Paste_Here!A$2:A$850, 0)), ""), ""), "")</f>
        <v/>
      </c>
      <c r="AD283" s="66"/>
      <c r="AE283" s="76" t="str">
        <f>IFERROR(IF(B283&lt;&gt;"", IF(AND(INDEX(Paste_Here!AK$2:AK$850, MATCH(B283, Paste_Here!A$2:A$850, 0))&lt;&gt;"", ISNUMBER(VALUE(INDEX(Paste_Here!AK$2:AK$850, MATCH(B283, Paste_Here!A$2:A$850, 0))))), INDEX(Paste_Here!AK$2:AK$850, MATCH(B283, Paste_Here!A$2:A$850, 0)), ""), ""), "")</f>
        <v/>
      </c>
      <c r="AF283" s="66"/>
      <c r="AG283" s="76" t="str">
        <f>IFERROR(IF(B283&lt;&gt;"", IF(AND(INDEX(Paste_Here!AL$2:AL$850, MATCH(B283, Paste_Here!A$2:A$850, 0))&lt;&gt;"", ISNUMBER(VALUE(INDEX(Paste_Here!AL$2:AL$850, MATCH(B283, Paste_Here!A$2:A$850, 0))))), INDEX(Paste_Here!AL$2:AL$850, MATCH(B283, Paste_Here!A$2:A$850, 0)), ""), ""), "")</f>
        <v/>
      </c>
      <c r="AH283" s="66"/>
      <c r="AI283" s="76" t="str">
        <f>IFERROR(IF(B283&lt;&gt;"", IF(AND(INDEX(Paste_Here!AH$2:AH$850, MATCH(B283, Paste_Here!A$2:A$850, 0))&lt;&gt;"", ISNUMBER(VALUE(INDEX(Paste_Here!AH$2:AH$850, MATCH(B283, Paste_Here!A$2:A$850, 0))))), IF(VALUE(INDEX(Paste_Here!AH$2:AH$850, MATCH(B283, Paste_Here!A$2:A$850, 0)))=0, "", INDEX(Paste_Here!AH$2:AH$850, MATCH(B283, Paste_Here!A$2:A$850, 0))), ""), ""), "")</f>
        <v/>
      </c>
      <c r="AJ283" s="66"/>
      <c r="AK283" s="76" t="str">
        <f>IFERROR(IF(B283&lt;&gt;"", IF(AND(INDEX(Paste_Here!N$2:N$850, MATCH(B283, Paste_Here!A$2:A$850, 0))&lt;&gt;"", ISNUMBER(VALUE(INDEX(Paste_Here!N$2:N$850, MATCH(B283, Paste_Here!A$2:A$850, 0))))), INDEX(Paste_Here!N$2:N$850, MATCH(B283, Paste_Here!A$2:A$850, 0)), ""), ""), "")</f>
        <v/>
      </c>
      <c r="AL283" s="66"/>
      <c r="AM283" s="76" t="str">
        <f>IFERROR(IF(B283&lt;&gt;"", IF(AND(INDEX(Paste_Here!O$2:O$850, MATCH(B283, Paste_Here!A$2:A$850, 0))&lt;&gt;"", ISNUMBER(VALUE(INDEX(Paste_Here!O$2:O$850, MATCH(B283, Paste_Here!A$2:A$850, 0))))), INDEX(Paste_Here!O$2:O$850, MATCH(B283, Paste_Here!A$2:A$850, 0)), ""), ""), "")</f>
        <v/>
      </c>
      <c r="AN283" s="66"/>
      <c r="AO283" s="76"/>
      <c r="AP283" s="66"/>
      <c r="AQ283" s="76"/>
      <c r="AR283" s="66"/>
      <c r="AS283" s="76"/>
      <c r="AT283" s="66"/>
      <c r="AU283" s="66"/>
      <c r="AV283" s="76" t="str">
        <f t="shared" si="35"/>
        <v/>
      </c>
      <c r="AW283" s="66"/>
      <c r="AX283" s="76" t="str">
        <f>IFERROR(IF(B283&lt;&gt;"", IF(ISNUMBER(SEARCH("Revealed-Potential (Primary Focus)", LOWER(INDEX(Paste_Here!Z$2:Z$850, MATCH(B283, Paste_Here!A$2:A$850, 0))))), "Rev-Potential: Prim", IF(ISNUMBER(SEARCH("Revealed-Potential (Secondary Focus)", LOWER(INDEX(Paste_Here!Z$2:Z$850, MATCH(B283, Paste_Here!A$2:A$850, 0))))), "Rev-Potential: Sec", IF(ISNUMBER(SEARCH("Monitoring", LOWER(INDEX(Paste_Here!Z$2:Z$850, MATCH(B283, Paste_Here!A$2:A$850, 0))))), "Monitoring", IF(ISNUMBER(SEARCH("At-Promise (Secondary Focus)", LOWER(INDEX(Paste_Here!Z$2:Z$850, MATCH(B283, Paste_Here!A$2:A$850, 0))))), "At-Promise: Sec", IF(ISNUMBER(SEARCH("At-Promise (Primary Focus)", LOWER(INDEX(Paste_Here!Z$2:Z$850, MATCH(B283, Paste_Here!A$2:A$850, 0))))), "At-Promise: Prim", ""))))), ""), "")</f>
        <v/>
      </c>
      <c r="AY283" s="66"/>
      <c r="AZ283" s="76"/>
      <c r="BA283" s="66"/>
      <c r="BB283" s="76"/>
      <c r="BC283" s="66"/>
      <c r="BD283" s="76"/>
      <c r="BE283" s="66"/>
      <c r="BF283" s="76"/>
      <c r="BG283" s="66"/>
      <c r="BH283" s="76"/>
      <c r="BI283" s="66"/>
      <c r="BJ283" s="66"/>
      <c r="BK283" s="76" t="str">
        <f t="shared" si="36"/>
        <v/>
      </c>
      <c r="BL283" s="66"/>
      <c r="BM283" s="76" t="str">
        <f>IFERROR(IF(B283&lt;&gt;"", IF(AND(ISNUMBER(VALUE(SUBSTITUTE(SUBSTITUTE(Paste_Here!R283, "br", "-"), "L", ""))), VALUE(SUBSTITUTE(SUBSTITUTE(Paste_Here!R283, "br", "-"), "L", "")) &gt;= 1095), "Yes", IF(AND(ISNUMBER(VALUE(SUBSTITUTE(SUBSTITUTE(Paste_Here!R283, "br", "-"), "L", ""))), VALUE(SUBSTITUTE(SUBSTITUTE(Paste_Here!R283, "br", "-"), "L", "")) &lt;= 1094), "No", "")), ""), "")</f>
        <v/>
      </c>
      <c r="BN283" s="66"/>
      <c r="BO283" s="76" t="str">
        <f>IFERROR(IF(B283&lt;&gt;"", IF(COUNTIF(INDEX(Paste_Here!Y$2:AB$850, MATCH(B283, Paste_Here!A$2:A$850, 0), 0), "yes") &gt; 0, "Yes", IF(COUNTIF(INDEX(Paste_Here!Y$2:AB$850, MATCH(B283, Paste_Here!A$2:A$850, 0), 0), "no") &gt; 0, "No", "")), ""), "")</f>
        <v/>
      </c>
      <c r="BP283" s="66"/>
      <c r="BQ283" s="76" t="str">
        <f>IFERROR(IF(B283&lt;&gt;"", IF(AND(ISNUMBER(VALUE(SUBSTITUTE(SUBSTITUTE(Paste_Here!U283, "em", "-"), "q", ""))), VALUE(SUBSTITUTE(SUBSTITUTE(Paste_Here!U283, "em", "-"), "q", "")) &gt;= 910), "Yes", IF(AND(ISNUMBER(VALUE(SUBSTITUTE(SUBSTITUTE(Paste_Here!U283, "em", "-"), "q", ""))), VALUE(SUBSTITUTE(SUBSTITUTE(Paste_Here!U283, "em", "-"), "q", "")) &lt;= 909), "No", "")), ""), "")</f>
        <v/>
      </c>
      <c r="BR283" s="66"/>
      <c r="BS283" s="76" t="str">
        <f>IFERROR(IF(B283&lt;&gt;"", IF(AND(INDEX(Paste_Here!X$2:X$850, MATCH(B283, Paste_Here!A$2:A$850, 0))&lt;&gt;"", ISNUMBER(VALUE(INDEX(Paste_Here!X$2:X$850, MATCH(B283, Paste_Here!A$2:A$850, 0))))), INDEX(Paste_Here!X$2:X$850, MATCH(B283, Paste_Here!A$2:A$850, 0)), ""), ""), "")</f>
        <v/>
      </c>
      <c r="BT283" s="66"/>
      <c r="BU283" s="76" t="str">
        <f>IFERROR(IF(B283&lt;&gt;"", IF(ISNUMBER(VALUE(INDEX(Paste_Here!G$2:G$850, MATCH(B283, Paste_Here!A$2:A$850, 0)))), IF(VALUE(INDEX(Paste_Here!G$2:G$850, MATCH(B283, Paste_Here!A$2:A$850, 0)))=0, "No", IF(AND(VALUE(INDEX(Paste_Here!G$2:G$850, MATCH(B283, Paste_Here!A$2:A$850, 0)))&gt;=1, VALUE(INDEX(Paste_Here!G$2:G$850, MATCH(B283, Paste_Here!A$2:A$850, 0)))&lt;=4), VALUE(INDEX(Paste_Here!G$2:G$850, MATCH(B283, Paste_Here!A$2:A$850, 0))), "")), ""), ""), "")</f>
        <v/>
      </c>
      <c r="BV283" s="66"/>
      <c r="BW283" s="76" t="str">
        <f>IFERROR(IF(B283&lt;&gt;"", IF(ISNUMBER(VALUE(INDEX(Paste_Here!H$2:H$850, MATCH(B283, Paste_Here!A$2:A$850, 0)))), IF(VALUE(INDEX(Paste_Here!H$2:H$850, MATCH(B283, Paste_Here!A$2:A$850, 0)))=0, "No", IF(AND(VALUE(INDEX(Paste_Here!H$2:H$850, MATCH(B283, Paste_Here!A$2:A$850, 0)))&gt;=1, VALUE(INDEX(Paste_Here!H$2:H$850, MATCH(B283, Paste_Here!A$2:A$850, 0)))&lt;=4), VALUE(INDEX(Paste_Here!H$2:H$850, MATCH(B283, Paste_Here!A$2:A$850, 0))), "")), ""), ""), "")</f>
        <v/>
      </c>
      <c r="BX283" s="66"/>
      <c r="BY283" s="76"/>
      <c r="BZ283" s="66"/>
      <c r="CA283" s="76"/>
      <c r="CB283" s="66"/>
      <c r="CC283" s="66"/>
      <c r="CD283" s="76" t="str">
        <f t="shared" si="37"/>
        <v/>
      </c>
      <c r="CE283" s="66"/>
      <c r="CF283" s="76" t="str">
        <f>IFERROR(IF(B283&lt;&gt;"", IF(AND(INDEX(Paste_Here!P$2:P$850, MATCH(B283, Paste_Here!A$2:A$850, 0))&lt;&gt;"", ISNUMBER(VALUE(INDEX(Paste_Here!P$2:P$850, MATCH(B283, Paste_Here!A$2:A$850, 0))))), INDEX(Paste_Here!P$2:P$850, MATCH(B283, Paste_Here!A$2:A$850, 0)), ""), ""), "")</f>
        <v/>
      </c>
      <c r="CG283" s="66"/>
      <c r="CH283" s="76" t="str">
        <f>IFERROR(IF(B283&lt;&gt;"", IF(ISNUMBER(SEARCH("highrisk", LOWER(INDEX(Paste_Here!Q$2:Q$850, MATCH(B283, Paste_Here!A$2:A$850, 0))))), "High Risk", IF(ISNUMBER(SEARCH("lowrisk", LOWER(INDEX(Paste_Here!Q$2:Q$850, MATCH(B283, Paste_Here!A$2:A$850, 0))))), "Low Risk", IF(ISNUMBER(SEARCH("somerisk", LOWER(INDEX(Paste_Here!Q$2:Q$850, MATCH(B283, Paste_Here!A$2:A$850, 0))))), "Some Risk", ""))), ""), "")</f>
        <v/>
      </c>
      <c r="CI283" s="66"/>
      <c r="CJ283" s="76" t="str">
        <f>IFERROR(IF(B283&lt;&gt;"", IF(AND(INDEX(Paste_Here!AA$2:AA$850, MATCH(B283, Paste_Here!A$2:A$850, 0))&lt;&gt;"", ISNUMBER(VALUE(INDEX(Paste_Here!AA$2:AA$850, MATCH(B283, Paste_Here!A$2:A$850, 0))))), INDEX(Paste_Here!AA$2:AA$850, MATCH(B283, Paste_Here!A$2:A$850, 0)), ""), ""), "")</f>
        <v/>
      </c>
      <c r="CK283" s="66"/>
      <c r="CL283" s="76" t="str">
        <f>IFERROR(IF(B283&lt;&gt;"", IF(LOWER(INDEX(Paste_Here!AB$2:AB$850, MATCH(B283, Paste_Here!A$2:A$850, 0)))="approaching expectations", "Approaching", IF(LOWER(INDEX(Paste_Here!AB$2:AB$850, MATCH(B283, Paste_Here!A$2:A$850, 0)))="met expectations", "Met", IF(LOWER(INDEX(Paste_Here!AB$2:AB$850, MATCH(B283, Paste_Here!A$2:A$850, 0)))="exceeded expectations", "Exceeded", IF(LOWER(INDEX(Paste_Here!AB$2:AB$850, MATCH(B283, Paste_Here!A$2:A$850, 0)))="below expectations", "Below", "")))), ""), "")</f>
        <v/>
      </c>
      <c r="CM283" s="66"/>
      <c r="CN283" s="76" t="str">
        <f>IFERROR(IF(B283&lt;&gt;"", IF(AND(INDEX(Paste_Here!AC$2:AC$850, MATCH(B283, Paste_Here!A$2:A$850, 0))&lt;&gt;"", ISNUMBER(VALUE(INDEX(Paste_Here!AC$2:AC$850, MATCH(B283, Paste_Here!A$2:A$850, 0))))), INDEX(Paste_Here!AC$2:AC$850, MATCH(B283, Paste_Here!A$2:A$850, 0)), ""), ""), "")</f>
        <v/>
      </c>
      <c r="CO283" s="66"/>
      <c r="CP283" s="76"/>
      <c r="CQ283" s="66"/>
      <c r="CR283" s="76"/>
      <c r="CS283" s="66"/>
      <c r="CT283" s="76"/>
      <c r="CU283" s="66"/>
      <c r="CV283" s="76"/>
      <c r="CW283" s="66"/>
      <c r="CX283" s="76"/>
      <c r="CY283" s="66"/>
      <c r="CZ283" s="66"/>
      <c r="DA283" s="76" t="str">
        <f t="shared" si="38"/>
        <v/>
      </c>
      <c r="DB283" s="66"/>
      <c r="DC283" s="76" t="str">
        <f>IFERROR(IF(B283&lt;&gt;"", IF(AND(INDEX(Paste_Here!V$2:V$850, MATCH(B283, Paste_Here!A$2:A$850, 0))&lt;&gt;"", ISNUMBER(VALUE(INDEX(Paste_Here!V$2:V$850, MATCH(B283, Paste_Here!A$2:A$850, 0))))), INDEX(Paste_Here!V$2:V$850, MATCH(B283, Paste_Here!A$2:A$850, 0)), ""), ""), "")</f>
        <v/>
      </c>
      <c r="DD283" s="66"/>
      <c r="DE283" s="76" t="str">
        <f>IFERROR(IF(B283&lt;&gt;"", IF(ISNUMBER(SEARCH("highrisk", LOWER(INDEX(Paste_Here!W$2:W$850, MATCH(B283, Paste_Here!A$2:A$850, 0))))), "High Risk", IF(ISNUMBER(SEARCH("lowrisk", LOWER(INDEX(Paste_Here!W$2:W$850, MATCH(B283, Paste_Here!A$2:A$850, 0))))), "Low Risk", IF(ISNUMBER(SEARCH("somerisk", LOWER(INDEX(Paste_Here!W$2:W$850, MATCH(B283, Paste_Here!A$2:A$850, 0))))), "Some Risk", ""))), ""), "")</f>
        <v/>
      </c>
      <c r="DF283" s="66"/>
      <c r="DG283" s="76" t="str">
        <f>IFERROR(IF(B283&lt;&gt;"", IF(AND(INDEX(Paste_Here!S$2:S$850, MATCH(B283, Paste_Here!A$2:A$850, 0))&lt;&gt;"", ISNUMBER(VALUE(INDEX(Paste_Here!S$2:S$850, MATCH(B283, Paste_Here!A$2:A$850, 0))))), INDEX(Paste_Here!S$2:S$850, MATCH(B283, Paste_Here!A$2:A$850, 0)), ""), ""), "")</f>
        <v/>
      </c>
      <c r="DH283" s="66"/>
      <c r="DI283" s="76" t="str">
        <f>IFERROR(IF(B283&lt;&gt;"", IF(ISNUMBER(SEARCH("highrisk", LOWER(INDEX(Paste_Here!T$2:T$850, MATCH(B283, Paste_Here!A$2:A$850, 0))))), "High Risk", IF(ISNUMBER(SEARCH("lowrisk", LOWER(INDEX(Paste_Here!T$2:T$850, MATCH(B283, Paste_Here!A$2:A$850, 0))))), "Low Risk", IF(ISNUMBER(SEARCH("somerisk", LOWER(INDEX(Paste_Here!T$2:T$850, MATCH(B283, Paste_Here!A$2:A$850, 0))))), "Some Risk", ""))), ""), "")</f>
        <v/>
      </c>
      <c r="DJ283" s="66"/>
      <c r="DK283" s="76" t="str">
        <f>IFERROR(IF(B283&lt;&gt;"", IF(AND(INDEX(Paste_Here!AD$2:AD$850, MATCH(B283, Paste_Here!A$2:A$850, 0))&lt;&gt;"", ISNUMBER(VALUE(INDEX(Paste_Here!AD$2:AD$850, MATCH(B283, Paste_Here!A$2:A$850, 0))))), INDEX(Paste_Here!AD$2:AD$850, MATCH(B283, Paste_Here!A$2:A$850, 0)), ""), ""), "")</f>
        <v/>
      </c>
      <c r="DL283" s="66"/>
      <c r="DM283" s="76" t="str">
        <f>IFERROR(IF(B283&lt;&gt;"", IF(LOWER(INDEX(Paste_Here!AE$2:AE$850, MATCH(B283, Paste_Here!A$2:A$850, 0)))="approaching expectations", "Approaching", IF(LOWER(INDEX(Paste_Here!AE$2:AE$850, MATCH(B283, Paste_Here!A$2:A$850, 0)))="met expectations", "Met", IF(LOWER(INDEX(Paste_Here!AE$2:AE$850, MATCH(B283, Paste_Here!A$2:A$850, 0)))="exceeded expectations", "Exceeded", IF(LOWER(INDEX(Paste_Here!AE$2:AE$850, MATCH(B283, Paste_Here!A$2:A$850, 0)))="below expectations", "Below", "")))), ""), "")</f>
        <v/>
      </c>
      <c r="DN283" s="66"/>
      <c r="DO283" s="76"/>
      <c r="DP283" s="66"/>
      <c r="DQ283" s="76"/>
      <c r="DR283" s="66"/>
      <c r="DS283" s="76"/>
      <c r="DT283" s="66"/>
      <c r="DU283" s="76"/>
      <c r="DV283" s="66"/>
      <c r="DW283" s="66"/>
      <c r="DX283" s="76" t="str">
        <f t="shared" si="39"/>
        <v/>
      </c>
      <c r="DY283" s="66"/>
      <c r="DZ283" s="76"/>
      <c r="EA283" s="66"/>
      <c r="EB283" s="76"/>
      <c r="EC283" s="66"/>
      <c r="ED283" s="76" t="str">
        <f>IFERROR(IF(B283&lt;&gt;"", IF(AND(INDEX(Paste_Here!AF$2:AF$850, MATCH(B283, Paste_Here!A$2:A$850, 0))&lt;&gt;"", ISNUMBER(VALUE(INDEX(Paste_Here!AF$2:AF$850, MATCH(B283, Paste_Here!A$2:A$850, 0))))), INDEX(Paste_Here!AF$2:AF$850, MATCH(B283, Paste_Here!A$2:A$850, 0)), ""), ""), "")</f>
        <v/>
      </c>
      <c r="EE283" s="66"/>
      <c r="EF283" s="76"/>
      <c r="EG283" s="66"/>
      <c r="EH283" s="76"/>
      <c r="EI283" s="66"/>
      <c r="EJ283" s="76" t="str">
        <f>IFERROR(IF(B283&lt;&gt;"", IF(AND(INDEX(Paste_Here!AG$2:AG$850, MATCH(B283, Paste_Here!A$2:A$850, 0))&lt;&gt;"", ISNUMBER(VALUE(INDEX(Paste_Here!AG$2:AG$850, MATCH(B283, Paste_Here!A$2:A$850, 0))))), INDEX(Paste_Here!AG$2:AG$850, MATCH(B283, Paste_Here!A$2:A$850, 0)), ""), ""), "")</f>
        <v/>
      </c>
      <c r="EK283" s="66"/>
      <c r="EL283" s="76"/>
      <c r="EM283" s="66"/>
      <c r="EN283" s="76"/>
      <c r="EO283" s="66"/>
      <c r="EP283" s="76"/>
      <c r="EQ283" s="66"/>
      <c r="ER283" s="76"/>
      <c r="ES283" s="66"/>
      <c r="ET283" s="66"/>
      <c r="EU283" s="76"/>
      <c r="EV283" s="66"/>
      <c r="EW283" s="76"/>
      <c r="EX283" s="66"/>
      <c r="EY283" s="76"/>
      <c r="EZ283" s="66"/>
      <c r="FA283" s="76"/>
      <c r="FB283" s="66"/>
      <c r="FC283" s="76"/>
      <c r="FD283" s="66"/>
      <c r="FE283" s="76"/>
      <c r="FF283" s="66"/>
      <c r="FG283" s="76"/>
      <c r="FH283" s="66"/>
      <c r="FI283" s="76"/>
      <c r="FJ283" s="66"/>
      <c r="FK283" s="76"/>
      <c r="FL283" s="66"/>
      <c r="FM283" s="76"/>
      <c r="FN283" s="66"/>
      <c r="FO283" s="76"/>
      <c r="FP283" s="66"/>
      <c r="FQ283" s="76"/>
      <c r="FR283" s="66"/>
      <c r="FS283" s="76"/>
      <c r="FT283" s="66"/>
      <c r="FU283" s="76"/>
      <c r="FV283" s="66"/>
      <c r="FW283" s="76"/>
      <c r="FX283" s="66"/>
      <c r="FY283" s="76"/>
      <c r="FZ283" s="66"/>
      <c r="GA283" s="76"/>
      <c r="GB283" s="66"/>
      <c r="GC283" s="76"/>
      <c r="GD283" s="66"/>
      <c r="GE283" s="76"/>
      <c r="GF283" s="66"/>
      <c r="GG283" s="76"/>
      <c r="GH283" s="66"/>
      <c r="GI283" s="76"/>
      <c r="GJ283" s="66"/>
      <c r="GK283" s="76"/>
      <c r="GL283" s="66"/>
      <c r="GM283" s="76"/>
      <c r="GN283" s="66"/>
      <c r="GO283" s="76"/>
      <c r="GP283" s="66"/>
      <c r="GQ283" s="76"/>
      <c r="GR283" s="66"/>
      <c r="GS283" s="76"/>
      <c r="GT283" s="66"/>
      <c r="GU283" s="76"/>
      <c r="GV283" s="66"/>
      <c r="GW283" s="76"/>
      <c r="GX283" s="66"/>
      <c r="GY283" s="76"/>
      <c r="GZ283" s="66"/>
      <c r="HA283" s="76"/>
      <c r="HB283" s="66"/>
      <c r="HC283" s="76"/>
      <c r="HD283" s="66"/>
      <c r="HE283" s="76"/>
      <c r="HF283" s="66"/>
      <c r="HG283" s="76"/>
      <c r="HH283" s="66"/>
      <c r="HI283" s="76"/>
      <c r="HJ283" s="66"/>
      <c r="HK283" s="76"/>
      <c r="HL283" s="66"/>
      <c r="HM283" s="76"/>
      <c r="HN283" s="66"/>
      <c r="HO283" s="76"/>
      <c r="HP283" s="66"/>
      <c r="HQ283" s="76"/>
      <c r="HR283" s="66"/>
      <c r="HS283" s="76"/>
      <c r="HT283" s="66"/>
      <c r="HU283" s="76"/>
      <c r="HV283" s="66"/>
      <c r="HW283" s="76"/>
      <c r="HX283" s="66"/>
      <c r="HY283" s="76"/>
      <c r="HZ283" s="66"/>
      <c r="IA283" s="76"/>
      <c r="IB283" s="66"/>
      <c r="IC283" s="76"/>
      <c r="ID283" s="66"/>
      <c r="IE283" s="76"/>
      <c r="IF283" s="66"/>
      <c r="IG283" s="76"/>
      <c r="IH283" s="66"/>
      <c r="II283" s="76"/>
      <c r="IJ283" s="66"/>
      <c r="IK283" s="76"/>
      <c r="IL283" s="66"/>
      <c r="IM283" s="76"/>
      <c r="IN283" s="66"/>
      <c r="IO283" s="76"/>
      <c r="IP283" s="66"/>
      <c r="IQ283" s="76"/>
      <c r="IR283" s="66"/>
      <c r="IS283" s="76"/>
      <c r="IT283" s="66"/>
      <c r="IU283" s="76"/>
      <c r="IV283" s="66"/>
      <c r="IW283" s="76"/>
      <c r="IX283" s="66"/>
      <c r="IY283" s="76"/>
      <c r="IZ283" s="66"/>
      <c r="JA283" s="76"/>
      <c r="JB283" s="66"/>
      <c r="JC283" s="76"/>
      <c r="JD283" s="66"/>
      <c r="JE283" s="76"/>
      <c r="JF283" s="66"/>
      <c r="JG283" s="76"/>
      <c r="JH283" s="66"/>
      <c r="JI283" s="76"/>
      <c r="JJ283" s="66"/>
      <c r="JK283" s="76"/>
      <c r="JL283" s="66"/>
      <c r="JM283" s="76"/>
      <c r="JN283" s="66"/>
      <c r="JO283" s="76"/>
      <c r="JP283" s="66"/>
      <c r="JQ283" s="76"/>
      <c r="JR283" s="66"/>
      <c r="JS283" s="76"/>
      <c r="JT283" s="66"/>
      <c r="JU283" s="76"/>
      <c r="JV283" s="66"/>
      <c r="JW283" s="76"/>
      <c r="JX283" s="66"/>
      <c r="JY283" s="76"/>
      <c r="JZ283" s="66"/>
      <c r="KA283" s="76"/>
      <c r="KB283" s="66"/>
      <c r="KC283" s="76"/>
      <c r="KD283" s="66"/>
      <c r="KE283" s="76"/>
      <c r="KF283" s="66"/>
      <c r="KG283" s="76"/>
      <c r="KH283" s="66"/>
      <c r="KI283" s="76"/>
      <c r="KJ283" s="66"/>
      <c r="KK283" s="76"/>
      <c r="KL283" s="66"/>
      <c r="KM283" s="76"/>
      <c r="KN283" s="66"/>
      <c r="KO283" s="76"/>
      <c r="KP283" s="66"/>
      <c r="KQ283" s="76"/>
      <c r="KR283" s="66"/>
      <c r="KS283" s="76"/>
      <c r="KT283" s="66"/>
      <c r="KU283" s="76"/>
      <c r="KV283" s="66"/>
      <c r="KW283" s="76"/>
      <c r="KX283" s="66"/>
      <c r="KY283" s="76"/>
      <c r="KZ283" s="66"/>
      <c r="LA283" s="76"/>
      <c r="LB283" s="66"/>
      <c r="LC283" s="76"/>
      <c r="LD283" s="66"/>
      <c r="LE283" s="76"/>
      <c r="LF283" s="66"/>
      <c r="LG283" s="76"/>
      <c r="LH283" s="66"/>
      <c r="LI283" s="76"/>
      <c r="LJ283" s="66"/>
      <c r="LK283" s="76"/>
      <c r="LL283" s="66"/>
      <c r="LM283" s="76"/>
      <c r="LN283" s="66"/>
      <c r="LO283" s="76"/>
      <c r="LP283" s="66"/>
      <c r="LQ283" s="76"/>
      <c r="LR283" s="66"/>
      <c r="LS283" s="76"/>
      <c r="LT283" s="66"/>
      <c r="LU283" s="76"/>
      <c r="LV283" s="66"/>
      <c r="LW283" s="76"/>
      <c r="LX283" s="66"/>
      <c r="LY283" s="76"/>
      <c r="LZ283" s="66"/>
      <c r="MA283" s="76"/>
      <c r="MB283" s="66"/>
      <c r="MC283" s="76"/>
      <c r="MD283" s="66"/>
      <c r="MG283" s="1" t="str" cm="1">
        <f t="array" ref="MG283">IFERROR(INDEX(Paste_Here!$B$2:$B$850, MATCH(0, COUNTIF(MG$4:MG282, Paste_Here!$B$2:$B$850) + IF(Paste_Here!$B$2:$B$850="", 1, 0), 0)), "")</f>
        <v/>
      </c>
      <c r="MH283" s="1" t="str">
        <f>IF(MG283&lt;&gt;"", INDEX(Paste_Here!$A$2:$A$850, MATCH(MG283, Paste_Here!$B$2:$B$850, 0)), "")</f>
        <v/>
      </c>
      <c r="MI283" s="1" t="str">
        <f t="shared" si="40"/>
        <v/>
      </c>
      <c r="MJ283" s="1" t="str" cm="1">
        <f t="array" ref="MJ283">IFERROR(INDEX($MI$5:$MI$850, MATCH(SMALL(IF($MI$5:$MI$850&lt;&gt;"", COUNTIF($MI$5:$MI$850, "&lt;"&amp;$MI$5:$MI$850)+1), ROW()-ROW($MJ$5)+1), COUNTIF($MI$5:$MI$850, "&lt;"&amp;$MI$5:$MI$850)+1, 0)), "")</f>
        <v/>
      </c>
    </row>
    <row r="284" spans="1:348">
      <c r="A284" s="66"/>
      <c r="B284" s="76" t="str">
        <f t="shared" si="33"/>
        <v/>
      </c>
      <c r="C284" s="66"/>
      <c r="D284" s="76" t="str">
        <f>IFERROR(IF(B284&lt;&gt;"", IF(AND(INDEX(Paste_Here!B$2:B$850, MATCH(B284, Paste_Here!A$2:A$850, 0))&lt;&gt;"", ISNUMBER(VALUE(INDEX(Paste_Here!B$2:B$850, MATCH(B284, Paste_Here!A$2:A$850, 0))))), INDEX(Paste_Here!B$2:B$850, MATCH(B284, Paste_Here!A$2:A$850, 0)), ""), ""), "")</f>
        <v/>
      </c>
      <c r="E284" s="66"/>
      <c r="F284" s="76" t="str">
        <f>IFERROR(IF(B284&lt;&gt;"", IF(ISTEXT(INDEX(Paste_Here!K$2:K$850, MATCH(B284, Paste_Here!A$2:A$850, 0))), INDEX(Paste_Here!K$2:K$850, MATCH(B284, Paste_Here!A$2:A$850, 0)), ""), ""), "")</f>
        <v/>
      </c>
      <c r="G284" s="66"/>
      <c r="H284" s="76" t="str">
        <f>IFERROR(IF(B284&lt;&gt;"", IF(ISTEXT(INDEX(Paste_Here!C$2:C$850, MATCH(B284, Paste_Here!A$2:A$850, 0))), INDEX(Paste_Here!C$2:C$850, MATCH(B284, Paste_Here!A$2:A$850, 0)), ""), ""), "")</f>
        <v/>
      </c>
      <c r="I284" s="66"/>
      <c r="J284" s="76" t="str">
        <f>IFERROR(IF(B284&lt;&gt;"", IF(ISNUMBER(SEARCH("s", LOWER(INDEX(Paste_Here!M$2:M$850, MATCH(B284, Paste_Here!A$2:A$850, 0))))), "Yes", IF(INDEX(Paste_Here!M$2:M$850, MATCH(B284, Paste_Here!A$2:A$850, 0))&lt;&gt;"", "No", "")), ""), "")</f>
        <v/>
      </c>
      <c r="K284" s="66"/>
      <c r="L284" s="76" t="str">
        <f>IFERROR(IF(B284&lt;&gt;"", IF(ISNUMBER(SEARCH("yes", LOWER(INDEX(Paste_Here!E$2:E$850, MATCH(B284, Paste_Here!A$2:A$850, 0))))), "Yes", IF(ISNUMBER(SEARCH("no", LOWER(INDEX(Paste_Here!E$2:E$850, MATCH(B284, Paste_Here!A$2:A$850, 0))))), "No", "")), ""), "")</f>
        <v/>
      </c>
      <c r="M284" s="66"/>
      <c r="N284" s="76" t="str">
        <f>IFERROR(IF(B284&lt;&gt;"", IF(ISNUMBER(SEARCH("yes", LOWER(INDEX(Paste_Here!F$2:F$850, MATCH(B284, Paste_Here!A$2:A$850, 0))))), "Yes", IF(ISNUMBER(SEARCH("no", LOWER(INDEX(Paste_Here!F$2:F$850, MATCH(B284, Paste_Here!A$2:A$850, 0))))), "No", "")), ""), "")</f>
        <v/>
      </c>
      <c r="O284" s="66"/>
      <c r="P284" s="76" t="str">
        <f>IFERROR(IF(B284&lt;&gt;"", IF(ISNUMBER(SEARCH("yes", LOWER(INDEX(Paste_Here!L$2:L$850, MATCH(B284, Paste_Here!A$2:A$850, 0))))), "Yes", IF(ISNUMBER(SEARCH("no", LOWER(INDEX(Paste_Here!L$2:L$850, MATCH(B284, Paste_Here!A$2:A$850, 0))))), "No", "")), ""), "")</f>
        <v/>
      </c>
      <c r="Q284" s="66"/>
      <c r="R284" s="76" t="str">
        <f>IFERROR(IF(B284&lt;&gt;"", IF(ISNUMBER(SEARCH("transitional 2", LOWER(INDEX(Paste_Here!D$2:D$850, MATCH(B284, Paste_Here!A$2:A$850, 0))))), "T2", IF(ISNUMBER(SEARCH("transitional 1", LOWER(INDEX(Paste_Here!D$2:D$850, MATCH(B284, Paste_Here!A$2:A$850, 0))))), "T1", IF(ISNUMBER(SEARCH("waived ell services", LOWER(INDEX(Paste_Here!D$2:D$850, MATCH(B284, Paste_Here!A$2:A$850, 0))))), "W", IF(ISNUMBER(SEARCH("english language learner", LOWER(INDEX(Paste_Here!D$2:D$850, MATCH(B284, Paste_Here!A$2:A$850, 0))))), "L", "")))), ""), "")</f>
        <v/>
      </c>
      <c r="S284" s="66"/>
      <c r="T284" s="76" t="str">
        <f>IFERROR(IF(B284&lt;&gt;"", IF(ISNUMBER(SEARCH("yes", LOWER(INDEX(Paste_Here!I$2:I$850, MATCH(B284, Paste_Here!A$2:A$850, 0))))), "Yes", IF(ISNUMBER(SEARCH("no", LOWER(INDEX(Paste_Here!I$2:I$850, MATCH(B284, Paste_Here!A$2:A$850, 0))))), "No", "")), ""), "")</f>
        <v/>
      </c>
      <c r="U284" s="66"/>
      <c r="V284" s="76" t="str">
        <f>IFERROR(IF(B284&lt;&gt;"", IF(ISTEXT(INDEX(Paste_Here!J$2:J$850, MATCH(B284, Paste_Here!A$2:A$850, 0))), VALUE(INDEX(Paste_Here!J$2:J$850, MATCH(B284, Paste_Here!A$2:A$850, 0))), ""), ""), "")</f>
        <v/>
      </c>
      <c r="W284" s="66"/>
      <c r="X284" s="66"/>
      <c r="Y284" s="76" t="str">
        <f t="shared" si="34"/>
        <v/>
      </c>
      <c r="Z284" s="66"/>
      <c r="AA284" s="76" t="str">
        <f>IFERROR(IF(B284&lt;&gt;"", IF(AND(INDEX(Paste_Here!AI$2:AI$850, MATCH(B284, Paste_Here!A$2:A$850, 0))&lt;&gt;"", ISNUMBER(VALUE(INDEX(Paste_Here!AI$2:AI$850, MATCH(B284, Paste_Here!A$2:A$850, 0))))), INDEX(Paste_Here!AI$2:AI$850, MATCH(B284, Paste_Here!A$2:A$850, 0)), ""), ""), "")</f>
        <v/>
      </c>
      <c r="AB284" s="66"/>
      <c r="AC284" s="76" t="str">
        <f>IFERROR(IF(B284&lt;&gt;"", IF(AND(INDEX(Paste_Here!AJ$2:AJ$850, MATCH(B284, Paste_Here!A$2:A$850, 0))&lt;&gt;"", ISNUMBER(VALUE(INDEX(Paste_Here!AJ$2:AJ$850, MATCH(B284, Paste_Here!A$2:A$850, 0))))), INDEX(Paste_Here!AJ$2:AJ$850, MATCH(B284, Paste_Here!A$2:A$850, 0)), ""), ""), "")</f>
        <v/>
      </c>
      <c r="AD284" s="66"/>
      <c r="AE284" s="76" t="str">
        <f>IFERROR(IF(B284&lt;&gt;"", IF(AND(INDEX(Paste_Here!AK$2:AK$850, MATCH(B284, Paste_Here!A$2:A$850, 0))&lt;&gt;"", ISNUMBER(VALUE(INDEX(Paste_Here!AK$2:AK$850, MATCH(B284, Paste_Here!A$2:A$850, 0))))), INDEX(Paste_Here!AK$2:AK$850, MATCH(B284, Paste_Here!A$2:A$850, 0)), ""), ""), "")</f>
        <v/>
      </c>
      <c r="AF284" s="66"/>
      <c r="AG284" s="76" t="str">
        <f>IFERROR(IF(B284&lt;&gt;"", IF(AND(INDEX(Paste_Here!AL$2:AL$850, MATCH(B284, Paste_Here!A$2:A$850, 0))&lt;&gt;"", ISNUMBER(VALUE(INDEX(Paste_Here!AL$2:AL$850, MATCH(B284, Paste_Here!A$2:A$850, 0))))), INDEX(Paste_Here!AL$2:AL$850, MATCH(B284, Paste_Here!A$2:A$850, 0)), ""), ""), "")</f>
        <v/>
      </c>
      <c r="AH284" s="66"/>
      <c r="AI284" s="76" t="str">
        <f>IFERROR(IF(B284&lt;&gt;"", IF(AND(INDEX(Paste_Here!AH$2:AH$850, MATCH(B284, Paste_Here!A$2:A$850, 0))&lt;&gt;"", ISNUMBER(VALUE(INDEX(Paste_Here!AH$2:AH$850, MATCH(B284, Paste_Here!A$2:A$850, 0))))), IF(VALUE(INDEX(Paste_Here!AH$2:AH$850, MATCH(B284, Paste_Here!A$2:A$850, 0)))=0, "", INDEX(Paste_Here!AH$2:AH$850, MATCH(B284, Paste_Here!A$2:A$850, 0))), ""), ""), "")</f>
        <v/>
      </c>
      <c r="AJ284" s="66"/>
      <c r="AK284" s="76" t="str">
        <f>IFERROR(IF(B284&lt;&gt;"", IF(AND(INDEX(Paste_Here!N$2:N$850, MATCH(B284, Paste_Here!A$2:A$850, 0))&lt;&gt;"", ISNUMBER(VALUE(INDEX(Paste_Here!N$2:N$850, MATCH(B284, Paste_Here!A$2:A$850, 0))))), INDEX(Paste_Here!N$2:N$850, MATCH(B284, Paste_Here!A$2:A$850, 0)), ""), ""), "")</f>
        <v/>
      </c>
      <c r="AL284" s="66"/>
      <c r="AM284" s="76" t="str">
        <f>IFERROR(IF(B284&lt;&gt;"", IF(AND(INDEX(Paste_Here!O$2:O$850, MATCH(B284, Paste_Here!A$2:A$850, 0))&lt;&gt;"", ISNUMBER(VALUE(INDEX(Paste_Here!O$2:O$850, MATCH(B284, Paste_Here!A$2:A$850, 0))))), INDEX(Paste_Here!O$2:O$850, MATCH(B284, Paste_Here!A$2:A$850, 0)), ""), ""), "")</f>
        <v/>
      </c>
      <c r="AN284" s="66"/>
      <c r="AO284" s="76"/>
      <c r="AP284" s="66"/>
      <c r="AQ284" s="76"/>
      <c r="AR284" s="66"/>
      <c r="AS284" s="76"/>
      <c r="AT284" s="66"/>
      <c r="AU284" s="66"/>
      <c r="AV284" s="76" t="str">
        <f t="shared" si="35"/>
        <v/>
      </c>
      <c r="AW284" s="66"/>
      <c r="AX284" s="76" t="str">
        <f>IFERROR(IF(B284&lt;&gt;"", IF(ISNUMBER(SEARCH("Revealed-Potential (Primary Focus)", LOWER(INDEX(Paste_Here!Z$2:Z$850, MATCH(B284, Paste_Here!A$2:A$850, 0))))), "Rev-Potential: Prim", IF(ISNUMBER(SEARCH("Revealed-Potential (Secondary Focus)", LOWER(INDEX(Paste_Here!Z$2:Z$850, MATCH(B284, Paste_Here!A$2:A$850, 0))))), "Rev-Potential: Sec", IF(ISNUMBER(SEARCH("Monitoring", LOWER(INDEX(Paste_Here!Z$2:Z$850, MATCH(B284, Paste_Here!A$2:A$850, 0))))), "Monitoring", IF(ISNUMBER(SEARCH("At-Promise (Secondary Focus)", LOWER(INDEX(Paste_Here!Z$2:Z$850, MATCH(B284, Paste_Here!A$2:A$850, 0))))), "At-Promise: Sec", IF(ISNUMBER(SEARCH("At-Promise (Primary Focus)", LOWER(INDEX(Paste_Here!Z$2:Z$850, MATCH(B284, Paste_Here!A$2:A$850, 0))))), "At-Promise: Prim", ""))))), ""), "")</f>
        <v/>
      </c>
      <c r="AY284" s="66"/>
      <c r="AZ284" s="76"/>
      <c r="BA284" s="66"/>
      <c r="BB284" s="76"/>
      <c r="BC284" s="66"/>
      <c r="BD284" s="76"/>
      <c r="BE284" s="66"/>
      <c r="BF284" s="76"/>
      <c r="BG284" s="66"/>
      <c r="BH284" s="76"/>
      <c r="BI284" s="66"/>
      <c r="BJ284" s="66"/>
      <c r="BK284" s="76" t="str">
        <f t="shared" si="36"/>
        <v/>
      </c>
      <c r="BL284" s="66"/>
      <c r="BM284" s="76" t="str">
        <f>IFERROR(IF(B284&lt;&gt;"", IF(AND(ISNUMBER(VALUE(SUBSTITUTE(SUBSTITUTE(Paste_Here!R284, "br", "-"), "L", ""))), VALUE(SUBSTITUTE(SUBSTITUTE(Paste_Here!R284, "br", "-"), "L", "")) &gt;= 1095), "Yes", IF(AND(ISNUMBER(VALUE(SUBSTITUTE(SUBSTITUTE(Paste_Here!R284, "br", "-"), "L", ""))), VALUE(SUBSTITUTE(SUBSTITUTE(Paste_Here!R284, "br", "-"), "L", "")) &lt;= 1094), "No", "")), ""), "")</f>
        <v/>
      </c>
      <c r="BN284" s="66"/>
      <c r="BO284" s="76" t="str">
        <f>IFERROR(IF(B284&lt;&gt;"", IF(COUNTIF(INDEX(Paste_Here!Y$2:AB$850, MATCH(B284, Paste_Here!A$2:A$850, 0), 0), "yes") &gt; 0, "Yes", IF(COUNTIF(INDEX(Paste_Here!Y$2:AB$850, MATCH(B284, Paste_Here!A$2:A$850, 0), 0), "no") &gt; 0, "No", "")), ""), "")</f>
        <v/>
      </c>
      <c r="BP284" s="66"/>
      <c r="BQ284" s="76" t="str">
        <f>IFERROR(IF(B284&lt;&gt;"", IF(AND(ISNUMBER(VALUE(SUBSTITUTE(SUBSTITUTE(Paste_Here!U284, "em", "-"), "q", ""))), VALUE(SUBSTITUTE(SUBSTITUTE(Paste_Here!U284, "em", "-"), "q", "")) &gt;= 910), "Yes", IF(AND(ISNUMBER(VALUE(SUBSTITUTE(SUBSTITUTE(Paste_Here!U284, "em", "-"), "q", ""))), VALUE(SUBSTITUTE(SUBSTITUTE(Paste_Here!U284, "em", "-"), "q", "")) &lt;= 909), "No", "")), ""), "")</f>
        <v/>
      </c>
      <c r="BR284" s="66"/>
      <c r="BS284" s="76" t="str">
        <f>IFERROR(IF(B284&lt;&gt;"", IF(AND(INDEX(Paste_Here!X$2:X$850, MATCH(B284, Paste_Here!A$2:A$850, 0))&lt;&gt;"", ISNUMBER(VALUE(INDEX(Paste_Here!X$2:X$850, MATCH(B284, Paste_Here!A$2:A$850, 0))))), INDEX(Paste_Here!X$2:X$850, MATCH(B284, Paste_Here!A$2:A$850, 0)), ""), ""), "")</f>
        <v/>
      </c>
      <c r="BT284" s="66"/>
      <c r="BU284" s="76" t="str">
        <f>IFERROR(IF(B284&lt;&gt;"", IF(ISNUMBER(VALUE(INDEX(Paste_Here!G$2:G$850, MATCH(B284, Paste_Here!A$2:A$850, 0)))), IF(VALUE(INDEX(Paste_Here!G$2:G$850, MATCH(B284, Paste_Here!A$2:A$850, 0)))=0, "No", IF(AND(VALUE(INDEX(Paste_Here!G$2:G$850, MATCH(B284, Paste_Here!A$2:A$850, 0)))&gt;=1, VALUE(INDEX(Paste_Here!G$2:G$850, MATCH(B284, Paste_Here!A$2:A$850, 0)))&lt;=4), VALUE(INDEX(Paste_Here!G$2:G$850, MATCH(B284, Paste_Here!A$2:A$850, 0))), "")), ""), ""), "")</f>
        <v/>
      </c>
      <c r="BV284" s="66"/>
      <c r="BW284" s="76" t="str">
        <f>IFERROR(IF(B284&lt;&gt;"", IF(ISNUMBER(VALUE(INDEX(Paste_Here!H$2:H$850, MATCH(B284, Paste_Here!A$2:A$850, 0)))), IF(VALUE(INDEX(Paste_Here!H$2:H$850, MATCH(B284, Paste_Here!A$2:A$850, 0)))=0, "No", IF(AND(VALUE(INDEX(Paste_Here!H$2:H$850, MATCH(B284, Paste_Here!A$2:A$850, 0)))&gt;=1, VALUE(INDEX(Paste_Here!H$2:H$850, MATCH(B284, Paste_Here!A$2:A$850, 0)))&lt;=4), VALUE(INDEX(Paste_Here!H$2:H$850, MATCH(B284, Paste_Here!A$2:A$850, 0))), "")), ""), ""), "")</f>
        <v/>
      </c>
      <c r="BX284" s="66"/>
      <c r="BY284" s="76"/>
      <c r="BZ284" s="66"/>
      <c r="CA284" s="76"/>
      <c r="CB284" s="66"/>
      <c r="CC284" s="66"/>
      <c r="CD284" s="76" t="str">
        <f t="shared" si="37"/>
        <v/>
      </c>
      <c r="CE284" s="66"/>
      <c r="CF284" s="76" t="str">
        <f>IFERROR(IF(B284&lt;&gt;"", IF(AND(INDEX(Paste_Here!P$2:P$850, MATCH(B284, Paste_Here!A$2:A$850, 0))&lt;&gt;"", ISNUMBER(VALUE(INDEX(Paste_Here!P$2:P$850, MATCH(B284, Paste_Here!A$2:A$850, 0))))), INDEX(Paste_Here!P$2:P$850, MATCH(B284, Paste_Here!A$2:A$850, 0)), ""), ""), "")</f>
        <v/>
      </c>
      <c r="CG284" s="66"/>
      <c r="CH284" s="76" t="str">
        <f>IFERROR(IF(B284&lt;&gt;"", IF(ISNUMBER(SEARCH("highrisk", LOWER(INDEX(Paste_Here!Q$2:Q$850, MATCH(B284, Paste_Here!A$2:A$850, 0))))), "High Risk", IF(ISNUMBER(SEARCH("lowrisk", LOWER(INDEX(Paste_Here!Q$2:Q$850, MATCH(B284, Paste_Here!A$2:A$850, 0))))), "Low Risk", IF(ISNUMBER(SEARCH("somerisk", LOWER(INDEX(Paste_Here!Q$2:Q$850, MATCH(B284, Paste_Here!A$2:A$850, 0))))), "Some Risk", ""))), ""), "")</f>
        <v/>
      </c>
      <c r="CI284" s="66"/>
      <c r="CJ284" s="76" t="str">
        <f>IFERROR(IF(B284&lt;&gt;"", IF(AND(INDEX(Paste_Here!AA$2:AA$850, MATCH(B284, Paste_Here!A$2:A$850, 0))&lt;&gt;"", ISNUMBER(VALUE(INDEX(Paste_Here!AA$2:AA$850, MATCH(B284, Paste_Here!A$2:A$850, 0))))), INDEX(Paste_Here!AA$2:AA$850, MATCH(B284, Paste_Here!A$2:A$850, 0)), ""), ""), "")</f>
        <v/>
      </c>
      <c r="CK284" s="66"/>
      <c r="CL284" s="76" t="str">
        <f>IFERROR(IF(B284&lt;&gt;"", IF(LOWER(INDEX(Paste_Here!AB$2:AB$850, MATCH(B284, Paste_Here!A$2:A$850, 0)))="approaching expectations", "Approaching", IF(LOWER(INDEX(Paste_Here!AB$2:AB$850, MATCH(B284, Paste_Here!A$2:A$850, 0)))="met expectations", "Met", IF(LOWER(INDEX(Paste_Here!AB$2:AB$850, MATCH(B284, Paste_Here!A$2:A$850, 0)))="exceeded expectations", "Exceeded", IF(LOWER(INDEX(Paste_Here!AB$2:AB$850, MATCH(B284, Paste_Here!A$2:A$850, 0)))="below expectations", "Below", "")))), ""), "")</f>
        <v/>
      </c>
      <c r="CM284" s="66"/>
      <c r="CN284" s="76" t="str">
        <f>IFERROR(IF(B284&lt;&gt;"", IF(AND(INDEX(Paste_Here!AC$2:AC$850, MATCH(B284, Paste_Here!A$2:A$850, 0))&lt;&gt;"", ISNUMBER(VALUE(INDEX(Paste_Here!AC$2:AC$850, MATCH(B284, Paste_Here!A$2:A$850, 0))))), INDEX(Paste_Here!AC$2:AC$850, MATCH(B284, Paste_Here!A$2:A$850, 0)), ""), ""), "")</f>
        <v/>
      </c>
      <c r="CO284" s="66"/>
      <c r="CP284" s="76"/>
      <c r="CQ284" s="66"/>
      <c r="CR284" s="76"/>
      <c r="CS284" s="66"/>
      <c r="CT284" s="76"/>
      <c r="CU284" s="66"/>
      <c r="CV284" s="76"/>
      <c r="CW284" s="66"/>
      <c r="CX284" s="76"/>
      <c r="CY284" s="66"/>
      <c r="CZ284" s="66"/>
      <c r="DA284" s="76" t="str">
        <f t="shared" si="38"/>
        <v/>
      </c>
      <c r="DB284" s="66"/>
      <c r="DC284" s="76" t="str">
        <f>IFERROR(IF(B284&lt;&gt;"", IF(AND(INDEX(Paste_Here!V$2:V$850, MATCH(B284, Paste_Here!A$2:A$850, 0))&lt;&gt;"", ISNUMBER(VALUE(INDEX(Paste_Here!V$2:V$850, MATCH(B284, Paste_Here!A$2:A$850, 0))))), INDEX(Paste_Here!V$2:V$850, MATCH(B284, Paste_Here!A$2:A$850, 0)), ""), ""), "")</f>
        <v/>
      </c>
      <c r="DD284" s="66"/>
      <c r="DE284" s="76" t="str">
        <f>IFERROR(IF(B284&lt;&gt;"", IF(ISNUMBER(SEARCH("highrisk", LOWER(INDEX(Paste_Here!W$2:W$850, MATCH(B284, Paste_Here!A$2:A$850, 0))))), "High Risk", IF(ISNUMBER(SEARCH("lowrisk", LOWER(INDEX(Paste_Here!W$2:W$850, MATCH(B284, Paste_Here!A$2:A$850, 0))))), "Low Risk", IF(ISNUMBER(SEARCH("somerisk", LOWER(INDEX(Paste_Here!W$2:W$850, MATCH(B284, Paste_Here!A$2:A$850, 0))))), "Some Risk", ""))), ""), "")</f>
        <v/>
      </c>
      <c r="DF284" s="66"/>
      <c r="DG284" s="76" t="str">
        <f>IFERROR(IF(B284&lt;&gt;"", IF(AND(INDEX(Paste_Here!S$2:S$850, MATCH(B284, Paste_Here!A$2:A$850, 0))&lt;&gt;"", ISNUMBER(VALUE(INDEX(Paste_Here!S$2:S$850, MATCH(B284, Paste_Here!A$2:A$850, 0))))), INDEX(Paste_Here!S$2:S$850, MATCH(B284, Paste_Here!A$2:A$850, 0)), ""), ""), "")</f>
        <v/>
      </c>
      <c r="DH284" s="66"/>
      <c r="DI284" s="76" t="str">
        <f>IFERROR(IF(B284&lt;&gt;"", IF(ISNUMBER(SEARCH("highrisk", LOWER(INDEX(Paste_Here!T$2:T$850, MATCH(B284, Paste_Here!A$2:A$850, 0))))), "High Risk", IF(ISNUMBER(SEARCH("lowrisk", LOWER(INDEX(Paste_Here!T$2:T$850, MATCH(B284, Paste_Here!A$2:A$850, 0))))), "Low Risk", IF(ISNUMBER(SEARCH("somerisk", LOWER(INDEX(Paste_Here!T$2:T$850, MATCH(B284, Paste_Here!A$2:A$850, 0))))), "Some Risk", ""))), ""), "")</f>
        <v/>
      </c>
      <c r="DJ284" s="66"/>
      <c r="DK284" s="76" t="str">
        <f>IFERROR(IF(B284&lt;&gt;"", IF(AND(INDEX(Paste_Here!AD$2:AD$850, MATCH(B284, Paste_Here!A$2:A$850, 0))&lt;&gt;"", ISNUMBER(VALUE(INDEX(Paste_Here!AD$2:AD$850, MATCH(B284, Paste_Here!A$2:A$850, 0))))), INDEX(Paste_Here!AD$2:AD$850, MATCH(B284, Paste_Here!A$2:A$850, 0)), ""), ""), "")</f>
        <v/>
      </c>
      <c r="DL284" s="66"/>
      <c r="DM284" s="76" t="str">
        <f>IFERROR(IF(B284&lt;&gt;"", IF(LOWER(INDEX(Paste_Here!AE$2:AE$850, MATCH(B284, Paste_Here!A$2:A$850, 0)))="approaching expectations", "Approaching", IF(LOWER(INDEX(Paste_Here!AE$2:AE$850, MATCH(B284, Paste_Here!A$2:A$850, 0)))="met expectations", "Met", IF(LOWER(INDEX(Paste_Here!AE$2:AE$850, MATCH(B284, Paste_Here!A$2:A$850, 0)))="exceeded expectations", "Exceeded", IF(LOWER(INDEX(Paste_Here!AE$2:AE$850, MATCH(B284, Paste_Here!A$2:A$850, 0)))="below expectations", "Below", "")))), ""), "")</f>
        <v/>
      </c>
      <c r="DN284" s="66"/>
      <c r="DO284" s="76"/>
      <c r="DP284" s="66"/>
      <c r="DQ284" s="76"/>
      <c r="DR284" s="66"/>
      <c r="DS284" s="76"/>
      <c r="DT284" s="66"/>
      <c r="DU284" s="76"/>
      <c r="DV284" s="66"/>
      <c r="DW284" s="66"/>
      <c r="DX284" s="76" t="str">
        <f t="shared" si="39"/>
        <v/>
      </c>
      <c r="DY284" s="66"/>
      <c r="DZ284" s="76"/>
      <c r="EA284" s="66"/>
      <c r="EB284" s="76"/>
      <c r="EC284" s="66"/>
      <c r="ED284" s="76" t="str">
        <f>IFERROR(IF(B284&lt;&gt;"", IF(AND(INDEX(Paste_Here!AF$2:AF$850, MATCH(B284, Paste_Here!A$2:A$850, 0))&lt;&gt;"", ISNUMBER(VALUE(INDEX(Paste_Here!AF$2:AF$850, MATCH(B284, Paste_Here!A$2:A$850, 0))))), INDEX(Paste_Here!AF$2:AF$850, MATCH(B284, Paste_Here!A$2:A$850, 0)), ""), ""), "")</f>
        <v/>
      </c>
      <c r="EE284" s="66"/>
      <c r="EF284" s="76"/>
      <c r="EG284" s="66"/>
      <c r="EH284" s="76"/>
      <c r="EI284" s="66"/>
      <c r="EJ284" s="76" t="str">
        <f>IFERROR(IF(B284&lt;&gt;"", IF(AND(INDEX(Paste_Here!AG$2:AG$850, MATCH(B284, Paste_Here!A$2:A$850, 0))&lt;&gt;"", ISNUMBER(VALUE(INDEX(Paste_Here!AG$2:AG$850, MATCH(B284, Paste_Here!A$2:A$850, 0))))), INDEX(Paste_Here!AG$2:AG$850, MATCH(B284, Paste_Here!A$2:A$850, 0)), ""), ""), "")</f>
        <v/>
      </c>
      <c r="EK284" s="66"/>
      <c r="EL284" s="76"/>
      <c r="EM284" s="66"/>
      <c r="EN284" s="76"/>
      <c r="EO284" s="66"/>
      <c r="EP284" s="76"/>
      <c r="EQ284" s="66"/>
      <c r="ER284" s="76"/>
      <c r="ES284" s="66"/>
      <c r="ET284" s="66"/>
      <c r="EU284" s="76"/>
      <c r="EV284" s="66"/>
      <c r="EW284" s="76"/>
      <c r="EX284" s="66"/>
      <c r="EY284" s="76"/>
      <c r="EZ284" s="66"/>
      <c r="FA284" s="76"/>
      <c r="FB284" s="66"/>
      <c r="FC284" s="76"/>
      <c r="FD284" s="66"/>
      <c r="FE284" s="76"/>
      <c r="FF284" s="66"/>
      <c r="FG284" s="76"/>
      <c r="FH284" s="66"/>
      <c r="FI284" s="76"/>
      <c r="FJ284" s="66"/>
      <c r="FK284" s="76"/>
      <c r="FL284" s="66"/>
      <c r="FM284" s="76"/>
      <c r="FN284" s="66"/>
      <c r="FO284" s="76"/>
      <c r="FP284" s="66"/>
      <c r="FQ284" s="76"/>
      <c r="FR284" s="66"/>
      <c r="FS284" s="76"/>
      <c r="FT284" s="66"/>
      <c r="FU284" s="76"/>
      <c r="FV284" s="66"/>
      <c r="FW284" s="76"/>
      <c r="FX284" s="66"/>
      <c r="FY284" s="76"/>
      <c r="FZ284" s="66"/>
      <c r="GA284" s="76"/>
      <c r="GB284" s="66"/>
      <c r="GC284" s="76"/>
      <c r="GD284" s="66"/>
      <c r="GE284" s="76"/>
      <c r="GF284" s="66"/>
      <c r="GG284" s="76"/>
      <c r="GH284" s="66"/>
      <c r="GI284" s="76"/>
      <c r="GJ284" s="66"/>
      <c r="GK284" s="76"/>
      <c r="GL284" s="66"/>
      <c r="GM284" s="76"/>
      <c r="GN284" s="66"/>
      <c r="GO284" s="76"/>
      <c r="GP284" s="66"/>
      <c r="GQ284" s="76"/>
      <c r="GR284" s="66"/>
      <c r="GS284" s="76"/>
      <c r="GT284" s="66"/>
      <c r="GU284" s="76"/>
      <c r="GV284" s="66"/>
      <c r="GW284" s="76"/>
      <c r="GX284" s="66"/>
      <c r="GY284" s="76"/>
      <c r="GZ284" s="66"/>
      <c r="HA284" s="76"/>
      <c r="HB284" s="66"/>
      <c r="HC284" s="76"/>
      <c r="HD284" s="66"/>
      <c r="HE284" s="76"/>
      <c r="HF284" s="66"/>
      <c r="HG284" s="76"/>
      <c r="HH284" s="66"/>
      <c r="HI284" s="76"/>
      <c r="HJ284" s="66"/>
      <c r="HK284" s="76"/>
      <c r="HL284" s="66"/>
      <c r="HM284" s="76"/>
      <c r="HN284" s="66"/>
      <c r="HO284" s="76"/>
      <c r="HP284" s="66"/>
      <c r="HQ284" s="76"/>
      <c r="HR284" s="66"/>
      <c r="HS284" s="76"/>
      <c r="HT284" s="66"/>
      <c r="HU284" s="76"/>
      <c r="HV284" s="66"/>
      <c r="HW284" s="76"/>
      <c r="HX284" s="66"/>
      <c r="HY284" s="76"/>
      <c r="HZ284" s="66"/>
      <c r="IA284" s="76"/>
      <c r="IB284" s="66"/>
      <c r="IC284" s="76"/>
      <c r="ID284" s="66"/>
      <c r="IE284" s="76"/>
      <c r="IF284" s="66"/>
      <c r="IG284" s="76"/>
      <c r="IH284" s="66"/>
      <c r="II284" s="76"/>
      <c r="IJ284" s="66"/>
      <c r="IK284" s="76"/>
      <c r="IL284" s="66"/>
      <c r="IM284" s="76"/>
      <c r="IN284" s="66"/>
      <c r="IO284" s="76"/>
      <c r="IP284" s="66"/>
      <c r="IQ284" s="76"/>
      <c r="IR284" s="66"/>
      <c r="IS284" s="76"/>
      <c r="IT284" s="66"/>
      <c r="IU284" s="76"/>
      <c r="IV284" s="66"/>
      <c r="IW284" s="76"/>
      <c r="IX284" s="66"/>
      <c r="IY284" s="76"/>
      <c r="IZ284" s="66"/>
      <c r="JA284" s="76"/>
      <c r="JB284" s="66"/>
      <c r="JC284" s="76"/>
      <c r="JD284" s="66"/>
      <c r="JE284" s="76"/>
      <c r="JF284" s="66"/>
      <c r="JG284" s="76"/>
      <c r="JH284" s="66"/>
      <c r="JI284" s="76"/>
      <c r="JJ284" s="66"/>
      <c r="JK284" s="76"/>
      <c r="JL284" s="66"/>
      <c r="JM284" s="76"/>
      <c r="JN284" s="66"/>
      <c r="JO284" s="76"/>
      <c r="JP284" s="66"/>
      <c r="JQ284" s="76"/>
      <c r="JR284" s="66"/>
      <c r="JS284" s="76"/>
      <c r="JT284" s="66"/>
      <c r="JU284" s="76"/>
      <c r="JV284" s="66"/>
      <c r="JW284" s="76"/>
      <c r="JX284" s="66"/>
      <c r="JY284" s="76"/>
      <c r="JZ284" s="66"/>
      <c r="KA284" s="76"/>
      <c r="KB284" s="66"/>
      <c r="KC284" s="76"/>
      <c r="KD284" s="66"/>
      <c r="KE284" s="76"/>
      <c r="KF284" s="66"/>
      <c r="KG284" s="76"/>
      <c r="KH284" s="66"/>
      <c r="KI284" s="76"/>
      <c r="KJ284" s="66"/>
      <c r="KK284" s="76"/>
      <c r="KL284" s="66"/>
      <c r="KM284" s="76"/>
      <c r="KN284" s="66"/>
      <c r="KO284" s="76"/>
      <c r="KP284" s="66"/>
      <c r="KQ284" s="76"/>
      <c r="KR284" s="66"/>
      <c r="KS284" s="76"/>
      <c r="KT284" s="66"/>
      <c r="KU284" s="76"/>
      <c r="KV284" s="66"/>
      <c r="KW284" s="76"/>
      <c r="KX284" s="66"/>
      <c r="KY284" s="76"/>
      <c r="KZ284" s="66"/>
      <c r="LA284" s="76"/>
      <c r="LB284" s="66"/>
      <c r="LC284" s="76"/>
      <c r="LD284" s="66"/>
      <c r="LE284" s="76"/>
      <c r="LF284" s="66"/>
      <c r="LG284" s="76"/>
      <c r="LH284" s="66"/>
      <c r="LI284" s="76"/>
      <c r="LJ284" s="66"/>
      <c r="LK284" s="76"/>
      <c r="LL284" s="66"/>
      <c r="LM284" s="76"/>
      <c r="LN284" s="66"/>
      <c r="LO284" s="76"/>
      <c r="LP284" s="66"/>
      <c r="LQ284" s="76"/>
      <c r="LR284" s="66"/>
      <c r="LS284" s="76"/>
      <c r="LT284" s="66"/>
      <c r="LU284" s="76"/>
      <c r="LV284" s="66"/>
      <c r="LW284" s="76"/>
      <c r="LX284" s="66"/>
      <c r="LY284" s="76"/>
      <c r="LZ284" s="66"/>
      <c r="MA284" s="76"/>
      <c r="MB284" s="66"/>
      <c r="MC284" s="76"/>
      <c r="MD284" s="66"/>
      <c r="MG284" s="1" t="str" cm="1">
        <f t="array" ref="MG284">IFERROR(INDEX(Paste_Here!$B$2:$B$850, MATCH(0, COUNTIF(MG$4:MG283, Paste_Here!$B$2:$B$850) + IF(Paste_Here!$B$2:$B$850="", 1, 0), 0)), "")</f>
        <v/>
      </c>
      <c r="MH284" s="1" t="str">
        <f>IF(MG284&lt;&gt;"", INDEX(Paste_Here!$A$2:$A$850, MATCH(MG284, Paste_Here!$B$2:$B$850, 0)), "")</f>
        <v/>
      </c>
      <c r="MI284" s="1" t="str">
        <f t="shared" si="40"/>
        <v/>
      </c>
      <c r="MJ284" s="1" t="str" cm="1">
        <f t="array" ref="MJ284">IFERROR(INDEX($MI$5:$MI$850, MATCH(SMALL(IF($MI$5:$MI$850&lt;&gt;"", COUNTIF($MI$5:$MI$850, "&lt;"&amp;$MI$5:$MI$850)+1), ROW()-ROW($MJ$5)+1), COUNTIF($MI$5:$MI$850, "&lt;"&amp;$MI$5:$MI$850)+1, 0)), "")</f>
        <v/>
      </c>
    </row>
    <row r="285" spans="1:348">
      <c r="A285" s="66"/>
      <c r="B285" s="76" t="str">
        <f t="shared" si="33"/>
        <v/>
      </c>
      <c r="C285" s="66"/>
      <c r="D285" s="76" t="str">
        <f>IFERROR(IF(B285&lt;&gt;"", IF(AND(INDEX(Paste_Here!B$2:B$850, MATCH(B285, Paste_Here!A$2:A$850, 0))&lt;&gt;"", ISNUMBER(VALUE(INDEX(Paste_Here!B$2:B$850, MATCH(B285, Paste_Here!A$2:A$850, 0))))), INDEX(Paste_Here!B$2:B$850, MATCH(B285, Paste_Here!A$2:A$850, 0)), ""), ""), "")</f>
        <v/>
      </c>
      <c r="E285" s="66"/>
      <c r="F285" s="76" t="str">
        <f>IFERROR(IF(B285&lt;&gt;"", IF(ISTEXT(INDEX(Paste_Here!K$2:K$850, MATCH(B285, Paste_Here!A$2:A$850, 0))), INDEX(Paste_Here!K$2:K$850, MATCH(B285, Paste_Here!A$2:A$850, 0)), ""), ""), "")</f>
        <v/>
      </c>
      <c r="G285" s="66"/>
      <c r="H285" s="76" t="str">
        <f>IFERROR(IF(B285&lt;&gt;"", IF(ISTEXT(INDEX(Paste_Here!C$2:C$850, MATCH(B285, Paste_Here!A$2:A$850, 0))), INDEX(Paste_Here!C$2:C$850, MATCH(B285, Paste_Here!A$2:A$850, 0)), ""), ""), "")</f>
        <v/>
      </c>
      <c r="I285" s="66"/>
      <c r="J285" s="76" t="str">
        <f>IFERROR(IF(B285&lt;&gt;"", IF(ISNUMBER(SEARCH("s", LOWER(INDEX(Paste_Here!M$2:M$850, MATCH(B285, Paste_Here!A$2:A$850, 0))))), "Yes", IF(INDEX(Paste_Here!M$2:M$850, MATCH(B285, Paste_Here!A$2:A$850, 0))&lt;&gt;"", "No", "")), ""), "")</f>
        <v/>
      </c>
      <c r="K285" s="66"/>
      <c r="L285" s="76" t="str">
        <f>IFERROR(IF(B285&lt;&gt;"", IF(ISNUMBER(SEARCH("yes", LOWER(INDEX(Paste_Here!E$2:E$850, MATCH(B285, Paste_Here!A$2:A$850, 0))))), "Yes", IF(ISNUMBER(SEARCH("no", LOWER(INDEX(Paste_Here!E$2:E$850, MATCH(B285, Paste_Here!A$2:A$850, 0))))), "No", "")), ""), "")</f>
        <v/>
      </c>
      <c r="M285" s="66"/>
      <c r="N285" s="76" t="str">
        <f>IFERROR(IF(B285&lt;&gt;"", IF(ISNUMBER(SEARCH("yes", LOWER(INDEX(Paste_Here!F$2:F$850, MATCH(B285, Paste_Here!A$2:A$850, 0))))), "Yes", IF(ISNUMBER(SEARCH("no", LOWER(INDEX(Paste_Here!F$2:F$850, MATCH(B285, Paste_Here!A$2:A$850, 0))))), "No", "")), ""), "")</f>
        <v/>
      </c>
      <c r="O285" s="66"/>
      <c r="P285" s="76" t="str">
        <f>IFERROR(IF(B285&lt;&gt;"", IF(ISNUMBER(SEARCH("yes", LOWER(INDEX(Paste_Here!L$2:L$850, MATCH(B285, Paste_Here!A$2:A$850, 0))))), "Yes", IF(ISNUMBER(SEARCH("no", LOWER(INDEX(Paste_Here!L$2:L$850, MATCH(B285, Paste_Here!A$2:A$850, 0))))), "No", "")), ""), "")</f>
        <v/>
      </c>
      <c r="Q285" s="66"/>
      <c r="R285" s="76" t="str">
        <f>IFERROR(IF(B285&lt;&gt;"", IF(ISNUMBER(SEARCH("transitional 2", LOWER(INDEX(Paste_Here!D$2:D$850, MATCH(B285, Paste_Here!A$2:A$850, 0))))), "T2", IF(ISNUMBER(SEARCH("transitional 1", LOWER(INDEX(Paste_Here!D$2:D$850, MATCH(B285, Paste_Here!A$2:A$850, 0))))), "T1", IF(ISNUMBER(SEARCH("waived ell services", LOWER(INDEX(Paste_Here!D$2:D$850, MATCH(B285, Paste_Here!A$2:A$850, 0))))), "W", IF(ISNUMBER(SEARCH("english language learner", LOWER(INDEX(Paste_Here!D$2:D$850, MATCH(B285, Paste_Here!A$2:A$850, 0))))), "L", "")))), ""), "")</f>
        <v/>
      </c>
      <c r="S285" s="66"/>
      <c r="T285" s="76" t="str">
        <f>IFERROR(IF(B285&lt;&gt;"", IF(ISNUMBER(SEARCH("yes", LOWER(INDEX(Paste_Here!I$2:I$850, MATCH(B285, Paste_Here!A$2:A$850, 0))))), "Yes", IF(ISNUMBER(SEARCH("no", LOWER(INDEX(Paste_Here!I$2:I$850, MATCH(B285, Paste_Here!A$2:A$850, 0))))), "No", "")), ""), "")</f>
        <v/>
      </c>
      <c r="U285" s="66"/>
      <c r="V285" s="76" t="str">
        <f>IFERROR(IF(B285&lt;&gt;"", IF(ISTEXT(INDEX(Paste_Here!J$2:J$850, MATCH(B285, Paste_Here!A$2:A$850, 0))), VALUE(INDEX(Paste_Here!J$2:J$850, MATCH(B285, Paste_Here!A$2:A$850, 0))), ""), ""), "")</f>
        <v/>
      </c>
      <c r="W285" s="66"/>
      <c r="X285" s="66"/>
      <c r="Y285" s="76" t="str">
        <f t="shared" si="34"/>
        <v/>
      </c>
      <c r="Z285" s="66"/>
      <c r="AA285" s="76" t="str">
        <f>IFERROR(IF(B285&lt;&gt;"", IF(AND(INDEX(Paste_Here!AI$2:AI$850, MATCH(B285, Paste_Here!A$2:A$850, 0))&lt;&gt;"", ISNUMBER(VALUE(INDEX(Paste_Here!AI$2:AI$850, MATCH(B285, Paste_Here!A$2:A$850, 0))))), INDEX(Paste_Here!AI$2:AI$850, MATCH(B285, Paste_Here!A$2:A$850, 0)), ""), ""), "")</f>
        <v/>
      </c>
      <c r="AB285" s="66"/>
      <c r="AC285" s="76" t="str">
        <f>IFERROR(IF(B285&lt;&gt;"", IF(AND(INDEX(Paste_Here!AJ$2:AJ$850, MATCH(B285, Paste_Here!A$2:A$850, 0))&lt;&gt;"", ISNUMBER(VALUE(INDEX(Paste_Here!AJ$2:AJ$850, MATCH(B285, Paste_Here!A$2:A$850, 0))))), INDEX(Paste_Here!AJ$2:AJ$850, MATCH(B285, Paste_Here!A$2:A$850, 0)), ""), ""), "")</f>
        <v/>
      </c>
      <c r="AD285" s="66"/>
      <c r="AE285" s="76" t="str">
        <f>IFERROR(IF(B285&lt;&gt;"", IF(AND(INDEX(Paste_Here!AK$2:AK$850, MATCH(B285, Paste_Here!A$2:A$850, 0))&lt;&gt;"", ISNUMBER(VALUE(INDEX(Paste_Here!AK$2:AK$850, MATCH(B285, Paste_Here!A$2:A$850, 0))))), INDEX(Paste_Here!AK$2:AK$850, MATCH(B285, Paste_Here!A$2:A$850, 0)), ""), ""), "")</f>
        <v/>
      </c>
      <c r="AF285" s="66"/>
      <c r="AG285" s="76" t="str">
        <f>IFERROR(IF(B285&lt;&gt;"", IF(AND(INDEX(Paste_Here!AL$2:AL$850, MATCH(B285, Paste_Here!A$2:A$850, 0))&lt;&gt;"", ISNUMBER(VALUE(INDEX(Paste_Here!AL$2:AL$850, MATCH(B285, Paste_Here!A$2:A$850, 0))))), INDEX(Paste_Here!AL$2:AL$850, MATCH(B285, Paste_Here!A$2:A$850, 0)), ""), ""), "")</f>
        <v/>
      </c>
      <c r="AH285" s="66"/>
      <c r="AI285" s="76" t="str">
        <f>IFERROR(IF(B285&lt;&gt;"", IF(AND(INDEX(Paste_Here!AH$2:AH$850, MATCH(B285, Paste_Here!A$2:A$850, 0))&lt;&gt;"", ISNUMBER(VALUE(INDEX(Paste_Here!AH$2:AH$850, MATCH(B285, Paste_Here!A$2:A$850, 0))))), IF(VALUE(INDEX(Paste_Here!AH$2:AH$850, MATCH(B285, Paste_Here!A$2:A$850, 0)))=0, "", INDEX(Paste_Here!AH$2:AH$850, MATCH(B285, Paste_Here!A$2:A$850, 0))), ""), ""), "")</f>
        <v/>
      </c>
      <c r="AJ285" s="66"/>
      <c r="AK285" s="76" t="str">
        <f>IFERROR(IF(B285&lt;&gt;"", IF(AND(INDEX(Paste_Here!N$2:N$850, MATCH(B285, Paste_Here!A$2:A$850, 0))&lt;&gt;"", ISNUMBER(VALUE(INDEX(Paste_Here!N$2:N$850, MATCH(B285, Paste_Here!A$2:A$850, 0))))), INDEX(Paste_Here!N$2:N$850, MATCH(B285, Paste_Here!A$2:A$850, 0)), ""), ""), "")</f>
        <v/>
      </c>
      <c r="AL285" s="66"/>
      <c r="AM285" s="76" t="str">
        <f>IFERROR(IF(B285&lt;&gt;"", IF(AND(INDEX(Paste_Here!O$2:O$850, MATCH(B285, Paste_Here!A$2:A$850, 0))&lt;&gt;"", ISNUMBER(VALUE(INDEX(Paste_Here!O$2:O$850, MATCH(B285, Paste_Here!A$2:A$850, 0))))), INDEX(Paste_Here!O$2:O$850, MATCH(B285, Paste_Here!A$2:A$850, 0)), ""), ""), "")</f>
        <v/>
      </c>
      <c r="AN285" s="66"/>
      <c r="AO285" s="76"/>
      <c r="AP285" s="66"/>
      <c r="AQ285" s="76"/>
      <c r="AR285" s="66"/>
      <c r="AS285" s="76"/>
      <c r="AT285" s="66"/>
      <c r="AU285" s="66"/>
      <c r="AV285" s="76" t="str">
        <f t="shared" si="35"/>
        <v/>
      </c>
      <c r="AW285" s="66"/>
      <c r="AX285" s="76" t="str">
        <f>IFERROR(IF(B285&lt;&gt;"", IF(ISNUMBER(SEARCH("Revealed-Potential (Primary Focus)", LOWER(INDEX(Paste_Here!Z$2:Z$850, MATCH(B285, Paste_Here!A$2:A$850, 0))))), "Rev-Potential: Prim", IF(ISNUMBER(SEARCH("Revealed-Potential (Secondary Focus)", LOWER(INDEX(Paste_Here!Z$2:Z$850, MATCH(B285, Paste_Here!A$2:A$850, 0))))), "Rev-Potential: Sec", IF(ISNUMBER(SEARCH("Monitoring", LOWER(INDEX(Paste_Here!Z$2:Z$850, MATCH(B285, Paste_Here!A$2:A$850, 0))))), "Monitoring", IF(ISNUMBER(SEARCH("At-Promise (Secondary Focus)", LOWER(INDEX(Paste_Here!Z$2:Z$850, MATCH(B285, Paste_Here!A$2:A$850, 0))))), "At-Promise: Sec", IF(ISNUMBER(SEARCH("At-Promise (Primary Focus)", LOWER(INDEX(Paste_Here!Z$2:Z$850, MATCH(B285, Paste_Here!A$2:A$850, 0))))), "At-Promise: Prim", ""))))), ""), "")</f>
        <v/>
      </c>
      <c r="AY285" s="66"/>
      <c r="AZ285" s="76"/>
      <c r="BA285" s="66"/>
      <c r="BB285" s="76"/>
      <c r="BC285" s="66"/>
      <c r="BD285" s="76"/>
      <c r="BE285" s="66"/>
      <c r="BF285" s="76"/>
      <c r="BG285" s="66"/>
      <c r="BH285" s="76"/>
      <c r="BI285" s="66"/>
      <c r="BJ285" s="66"/>
      <c r="BK285" s="76" t="str">
        <f t="shared" si="36"/>
        <v/>
      </c>
      <c r="BL285" s="66"/>
      <c r="BM285" s="76" t="str">
        <f>IFERROR(IF(B285&lt;&gt;"", IF(AND(ISNUMBER(VALUE(SUBSTITUTE(SUBSTITUTE(Paste_Here!R285, "br", "-"), "L", ""))), VALUE(SUBSTITUTE(SUBSTITUTE(Paste_Here!R285, "br", "-"), "L", "")) &gt;= 1095), "Yes", IF(AND(ISNUMBER(VALUE(SUBSTITUTE(SUBSTITUTE(Paste_Here!R285, "br", "-"), "L", ""))), VALUE(SUBSTITUTE(SUBSTITUTE(Paste_Here!R285, "br", "-"), "L", "")) &lt;= 1094), "No", "")), ""), "")</f>
        <v/>
      </c>
      <c r="BN285" s="66"/>
      <c r="BO285" s="76" t="str">
        <f>IFERROR(IF(B285&lt;&gt;"", IF(COUNTIF(INDEX(Paste_Here!Y$2:AB$850, MATCH(B285, Paste_Here!A$2:A$850, 0), 0), "yes") &gt; 0, "Yes", IF(COUNTIF(INDEX(Paste_Here!Y$2:AB$850, MATCH(B285, Paste_Here!A$2:A$850, 0), 0), "no") &gt; 0, "No", "")), ""), "")</f>
        <v/>
      </c>
      <c r="BP285" s="66"/>
      <c r="BQ285" s="76" t="str">
        <f>IFERROR(IF(B285&lt;&gt;"", IF(AND(ISNUMBER(VALUE(SUBSTITUTE(SUBSTITUTE(Paste_Here!U285, "em", "-"), "q", ""))), VALUE(SUBSTITUTE(SUBSTITUTE(Paste_Here!U285, "em", "-"), "q", "")) &gt;= 910), "Yes", IF(AND(ISNUMBER(VALUE(SUBSTITUTE(SUBSTITUTE(Paste_Here!U285, "em", "-"), "q", ""))), VALUE(SUBSTITUTE(SUBSTITUTE(Paste_Here!U285, "em", "-"), "q", "")) &lt;= 909), "No", "")), ""), "")</f>
        <v/>
      </c>
      <c r="BR285" s="66"/>
      <c r="BS285" s="76" t="str">
        <f>IFERROR(IF(B285&lt;&gt;"", IF(AND(INDEX(Paste_Here!X$2:X$850, MATCH(B285, Paste_Here!A$2:A$850, 0))&lt;&gt;"", ISNUMBER(VALUE(INDEX(Paste_Here!X$2:X$850, MATCH(B285, Paste_Here!A$2:A$850, 0))))), INDEX(Paste_Here!X$2:X$850, MATCH(B285, Paste_Here!A$2:A$850, 0)), ""), ""), "")</f>
        <v/>
      </c>
      <c r="BT285" s="66"/>
      <c r="BU285" s="76" t="str">
        <f>IFERROR(IF(B285&lt;&gt;"", IF(ISNUMBER(VALUE(INDEX(Paste_Here!G$2:G$850, MATCH(B285, Paste_Here!A$2:A$850, 0)))), IF(VALUE(INDEX(Paste_Here!G$2:G$850, MATCH(B285, Paste_Here!A$2:A$850, 0)))=0, "No", IF(AND(VALUE(INDEX(Paste_Here!G$2:G$850, MATCH(B285, Paste_Here!A$2:A$850, 0)))&gt;=1, VALUE(INDEX(Paste_Here!G$2:G$850, MATCH(B285, Paste_Here!A$2:A$850, 0)))&lt;=4), VALUE(INDEX(Paste_Here!G$2:G$850, MATCH(B285, Paste_Here!A$2:A$850, 0))), "")), ""), ""), "")</f>
        <v/>
      </c>
      <c r="BV285" s="66"/>
      <c r="BW285" s="76" t="str">
        <f>IFERROR(IF(B285&lt;&gt;"", IF(ISNUMBER(VALUE(INDEX(Paste_Here!H$2:H$850, MATCH(B285, Paste_Here!A$2:A$850, 0)))), IF(VALUE(INDEX(Paste_Here!H$2:H$850, MATCH(B285, Paste_Here!A$2:A$850, 0)))=0, "No", IF(AND(VALUE(INDEX(Paste_Here!H$2:H$850, MATCH(B285, Paste_Here!A$2:A$850, 0)))&gt;=1, VALUE(INDEX(Paste_Here!H$2:H$850, MATCH(B285, Paste_Here!A$2:A$850, 0)))&lt;=4), VALUE(INDEX(Paste_Here!H$2:H$850, MATCH(B285, Paste_Here!A$2:A$850, 0))), "")), ""), ""), "")</f>
        <v/>
      </c>
      <c r="BX285" s="66"/>
      <c r="BY285" s="76"/>
      <c r="BZ285" s="66"/>
      <c r="CA285" s="76"/>
      <c r="CB285" s="66"/>
      <c r="CC285" s="66"/>
      <c r="CD285" s="76" t="str">
        <f t="shared" si="37"/>
        <v/>
      </c>
      <c r="CE285" s="66"/>
      <c r="CF285" s="76" t="str">
        <f>IFERROR(IF(B285&lt;&gt;"", IF(AND(INDEX(Paste_Here!P$2:P$850, MATCH(B285, Paste_Here!A$2:A$850, 0))&lt;&gt;"", ISNUMBER(VALUE(INDEX(Paste_Here!P$2:P$850, MATCH(B285, Paste_Here!A$2:A$850, 0))))), INDEX(Paste_Here!P$2:P$850, MATCH(B285, Paste_Here!A$2:A$850, 0)), ""), ""), "")</f>
        <v/>
      </c>
      <c r="CG285" s="66"/>
      <c r="CH285" s="76" t="str">
        <f>IFERROR(IF(B285&lt;&gt;"", IF(ISNUMBER(SEARCH("highrisk", LOWER(INDEX(Paste_Here!Q$2:Q$850, MATCH(B285, Paste_Here!A$2:A$850, 0))))), "High Risk", IF(ISNUMBER(SEARCH("lowrisk", LOWER(INDEX(Paste_Here!Q$2:Q$850, MATCH(B285, Paste_Here!A$2:A$850, 0))))), "Low Risk", IF(ISNUMBER(SEARCH("somerisk", LOWER(INDEX(Paste_Here!Q$2:Q$850, MATCH(B285, Paste_Here!A$2:A$850, 0))))), "Some Risk", ""))), ""), "")</f>
        <v/>
      </c>
      <c r="CI285" s="66"/>
      <c r="CJ285" s="76" t="str">
        <f>IFERROR(IF(B285&lt;&gt;"", IF(AND(INDEX(Paste_Here!AA$2:AA$850, MATCH(B285, Paste_Here!A$2:A$850, 0))&lt;&gt;"", ISNUMBER(VALUE(INDEX(Paste_Here!AA$2:AA$850, MATCH(B285, Paste_Here!A$2:A$850, 0))))), INDEX(Paste_Here!AA$2:AA$850, MATCH(B285, Paste_Here!A$2:A$850, 0)), ""), ""), "")</f>
        <v/>
      </c>
      <c r="CK285" s="66"/>
      <c r="CL285" s="76" t="str">
        <f>IFERROR(IF(B285&lt;&gt;"", IF(LOWER(INDEX(Paste_Here!AB$2:AB$850, MATCH(B285, Paste_Here!A$2:A$850, 0)))="approaching expectations", "Approaching", IF(LOWER(INDEX(Paste_Here!AB$2:AB$850, MATCH(B285, Paste_Here!A$2:A$850, 0)))="met expectations", "Met", IF(LOWER(INDEX(Paste_Here!AB$2:AB$850, MATCH(B285, Paste_Here!A$2:A$850, 0)))="exceeded expectations", "Exceeded", IF(LOWER(INDEX(Paste_Here!AB$2:AB$850, MATCH(B285, Paste_Here!A$2:A$850, 0)))="below expectations", "Below", "")))), ""), "")</f>
        <v/>
      </c>
      <c r="CM285" s="66"/>
      <c r="CN285" s="76" t="str">
        <f>IFERROR(IF(B285&lt;&gt;"", IF(AND(INDEX(Paste_Here!AC$2:AC$850, MATCH(B285, Paste_Here!A$2:A$850, 0))&lt;&gt;"", ISNUMBER(VALUE(INDEX(Paste_Here!AC$2:AC$850, MATCH(B285, Paste_Here!A$2:A$850, 0))))), INDEX(Paste_Here!AC$2:AC$850, MATCH(B285, Paste_Here!A$2:A$850, 0)), ""), ""), "")</f>
        <v/>
      </c>
      <c r="CO285" s="66"/>
      <c r="CP285" s="76"/>
      <c r="CQ285" s="66"/>
      <c r="CR285" s="76"/>
      <c r="CS285" s="66"/>
      <c r="CT285" s="76"/>
      <c r="CU285" s="66"/>
      <c r="CV285" s="76"/>
      <c r="CW285" s="66"/>
      <c r="CX285" s="76"/>
      <c r="CY285" s="66"/>
      <c r="CZ285" s="66"/>
      <c r="DA285" s="76" t="str">
        <f t="shared" si="38"/>
        <v/>
      </c>
      <c r="DB285" s="66"/>
      <c r="DC285" s="76" t="str">
        <f>IFERROR(IF(B285&lt;&gt;"", IF(AND(INDEX(Paste_Here!V$2:V$850, MATCH(B285, Paste_Here!A$2:A$850, 0))&lt;&gt;"", ISNUMBER(VALUE(INDEX(Paste_Here!V$2:V$850, MATCH(B285, Paste_Here!A$2:A$850, 0))))), INDEX(Paste_Here!V$2:V$850, MATCH(B285, Paste_Here!A$2:A$850, 0)), ""), ""), "")</f>
        <v/>
      </c>
      <c r="DD285" s="66"/>
      <c r="DE285" s="76" t="str">
        <f>IFERROR(IF(B285&lt;&gt;"", IF(ISNUMBER(SEARCH("highrisk", LOWER(INDEX(Paste_Here!W$2:W$850, MATCH(B285, Paste_Here!A$2:A$850, 0))))), "High Risk", IF(ISNUMBER(SEARCH("lowrisk", LOWER(INDEX(Paste_Here!W$2:W$850, MATCH(B285, Paste_Here!A$2:A$850, 0))))), "Low Risk", IF(ISNUMBER(SEARCH("somerisk", LOWER(INDEX(Paste_Here!W$2:W$850, MATCH(B285, Paste_Here!A$2:A$850, 0))))), "Some Risk", ""))), ""), "")</f>
        <v/>
      </c>
      <c r="DF285" s="66"/>
      <c r="DG285" s="76" t="str">
        <f>IFERROR(IF(B285&lt;&gt;"", IF(AND(INDEX(Paste_Here!S$2:S$850, MATCH(B285, Paste_Here!A$2:A$850, 0))&lt;&gt;"", ISNUMBER(VALUE(INDEX(Paste_Here!S$2:S$850, MATCH(B285, Paste_Here!A$2:A$850, 0))))), INDEX(Paste_Here!S$2:S$850, MATCH(B285, Paste_Here!A$2:A$850, 0)), ""), ""), "")</f>
        <v/>
      </c>
      <c r="DH285" s="66"/>
      <c r="DI285" s="76" t="str">
        <f>IFERROR(IF(B285&lt;&gt;"", IF(ISNUMBER(SEARCH("highrisk", LOWER(INDEX(Paste_Here!T$2:T$850, MATCH(B285, Paste_Here!A$2:A$850, 0))))), "High Risk", IF(ISNUMBER(SEARCH("lowrisk", LOWER(INDEX(Paste_Here!T$2:T$850, MATCH(B285, Paste_Here!A$2:A$850, 0))))), "Low Risk", IF(ISNUMBER(SEARCH("somerisk", LOWER(INDEX(Paste_Here!T$2:T$850, MATCH(B285, Paste_Here!A$2:A$850, 0))))), "Some Risk", ""))), ""), "")</f>
        <v/>
      </c>
      <c r="DJ285" s="66"/>
      <c r="DK285" s="76" t="str">
        <f>IFERROR(IF(B285&lt;&gt;"", IF(AND(INDEX(Paste_Here!AD$2:AD$850, MATCH(B285, Paste_Here!A$2:A$850, 0))&lt;&gt;"", ISNUMBER(VALUE(INDEX(Paste_Here!AD$2:AD$850, MATCH(B285, Paste_Here!A$2:A$850, 0))))), INDEX(Paste_Here!AD$2:AD$850, MATCH(B285, Paste_Here!A$2:A$850, 0)), ""), ""), "")</f>
        <v/>
      </c>
      <c r="DL285" s="66"/>
      <c r="DM285" s="76" t="str">
        <f>IFERROR(IF(B285&lt;&gt;"", IF(LOWER(INDEX(Paste_Here!AE$2:AE$850, MATCH(B285, Paste_Here!A$2:A$850, 0)))="approaching expectations", "Approaching", IF(LOWER(INDEX(Paste_Here!AE$2:AE$850, MATCH(B285, Paste_Here!A$2:A$850, 0)))="met expectations", "Met", IF(LOWER(INDEX(Paste_Here!AE$2:AE$850, MATCH(B285, Paste_Here!A$2:A$850, 0)))="exceeded expectations", "Exceeded", IF(LOWER(INDEX(Paste_Here!AE$2:AE$850, MATCH(B285, Paste_Here!A$2:A$850, 0)))="below expectations", "Below", "")))), ""), "")</f>
        <v/>
      </c>
      <c r="DN285" s="66"/>
      <c r="DO285" s="76"/>
      <c r="DP285" s="66"/>
      <c r="DQ285" s="76"/>
      <c r="DR285" s="66"/>
      <c r="DS285" s="76"/>
      <c r="DT285" s="66"/>
      <c r="DU285" s="76"/>
      <c r="DV285" s="66"/>
      <c r="DW285" s="66"/>
      <c r="DX285" s="76" t="str">
        <f t="shared" si="39"/>
        <v/>
      </c>
      <c r="DY285" s="66"/>
      <c r="DZ285" s="76"/>
      <c r="EA285" s="66"/>
      <c r="EB285" s="76"/>
      <c r="EC285" s="66"/>
      <c r="ED285" s="76" t="str">
        <f>IFERROR(IF(B285&lt;&gt;"", IF(AND(INDEX(Paste_Here!AF$2:AF$850, MATCH(B285, Paste_Here!A$2:A$850, 0))&lt;&gt;"", ISNUMBER(VALUE(INDEX(Paste_Here!AF$2:AF$850, MATCH(B285, Paste_Here!A$2:A$850, 0))))), INDEX(Paste_Here!AF$2:AF$850, MATCH(B285, Paste_Here!A$2:A$850, 0)), ""), ""), "")</f>
        <v/>
      </c>
      <c r="EE285" s="66"/>
      <c r="EF285" s="76"/>
      <c r="EG285" s="66"/>
      <c r="EH285" s="76"/>
      <c r="EI285" s="66"/>
      <c r="EJ285" s="76" t="str">
        <f>IFERROR(IF(B285&lt;&gt;"", IF(AND(INDEX(Paste_Here!AG$2:AG$850, MATCH(B285, Paste_Here!A$2:A$850, 0))&lt;&gt;"", ISNUMBER(VALUE(INDEX(Paste_Here!AG$2:AG$850, MATCH(B285, Paste_Here!A$2:A$850, 0))))), INDEX(Paste_Here!AG$2:AG$850, MATCH(B285, Paste_Here!A$2:A$850, 0)), ""), ""), "")</f>
        <v/>
      </c>
      <c r="EK285" s="66"/>
      <c r="EL285" s="76"/>
      <c r="EM285" s="66"/>
      <c r="EN285" s="76"/>
      <c r="EO285" s="66"/>
      <c r="EP285" s="76"/>
      <c r="EQ285" s="66"/>
      <c r="ER285" s="76"/>
      <c r="ES285" s="66"/>
      <c r="ET285" s="66"/>
      <c r="EU285" s="76"/>
      <c r="EV285" s="66"/>
      <c r="EW285" s="76"/>
      <c r="EX285" s="66"/>
      <c r="EY285" s="76"/>
      <c r="EZ285" s="66"/>
      <c r="FA285" s="76"/>
      <c r="FB285" s="66"/>
      <c r="FC285" s="76"/>
      <c r="FD285" s="66"/>
      <c r="FE285" s="76"/>
      <c r="FF285" s="66"/>
      <c r="FG285" s="76"/>
      <c r="FH285" s="66"/>
      <c r="FI285" s="76"/>
      <c r="FJ285" s="66"/>
      <c r="FK285" s="76"/>
      <c r="FL285" s="66"/>
      <c r="FM285" s="76"/>
      <c r="FN285" s="66"/>
      <c r="FO285" s="76"/>
      <c r="FP285" s="66"/>
      <c r="FQ285" s="76"/>
      <c r="FR285" s="66"/>
      <c r="FS285" s="76"/>
      <c r="FT285" s="66"/>
      <c r="FU285" s="76"/>
      <c r="FV285" s="66"/>
      <c r="FW285" s="76"/>
      <c r="FX285" s="66"/>
      <c r="FY285" s="76"/>
      <c r="FZ285" s="66"/>
      <c r="GA285" s="76"/>
      <c r="GB285" s="66"/>
      <c r="GC285" s="76"/>
      <c r="GD285" s="66"/>
      <c r="GE285" s="76"/>
      <c r="GF285" s="66"/>
      <c r="GG285" s="76"/>
      <c r="GH285" s="66"/>
      <c r="GI285" s="76"/>
      <c r="GJ285" s="66"/>
      <c r="GK285" s="76"/>
      <c r="GL285" s="66"/>
      <c r="GM285" s="76"/>
      <c r="GN285" s="66"/>
      <c r="GO285" s="76"/>
      <c r="GP285" s="66"/>
      <c r="GQ285" s="76"/>
      <c r="GR285" s="66"/>
      <c r="GS285" s="76"/>
      <c r="GT285" s="66"/>
      <c r="GU285" s="76"/>
      <c r="GV285" s="66"/>
      <c r="GW285" s="76"/>
      <c r="GX285" s="66"/>
      <c r="GY285" s="76"/>
      <c r="GZ285" s="66"/>
      <c r="HA285" s="76"/>
      <c r="HB285" s="66"/>
      <c r="HC285" s="76"/>
      <c r="HD285" s="66"/>
      <c r="HE285" s="76"/>
      <c r="HF285" s="66"/>
      <c r="HG285" s="76"/>
      <c r="HH285" s="66"/>
      <c r="HI285" s="76"/>
      <c r="HJ285" s="66"/>
      <c r="HK285" s="76"/>
      <c r="HL285" s="66"/>
      <c r="HM285" s="76"/>
      <c r="HN285" s="66"/>
      <c r="HO285" s="76"/>
      <c r="HP285" s="66"/>
      <c r="HQ285" s="76"/>
      <c r="HR285" s="66"/>
      <c r="HS285" s="76"/>
      <c r="HT285" s="66"/>
      <c r="HU285" s="76"/>
      <c r="HV285" s="66"/>
      <c r="HW285" s="76"/>
      <c r="HX285" s="66"/>
      <c r="HY285" s="76"/>
      <c r="HZ285" s="66"/>
      <c r="IA285" s="76"/>
      <c r="IB285" s="66"/>
      <c r="IC285" s="76"/>
      <c r="ID285" s="66"/>
      <c r="IE285" s="76"/>
      <c r="IF285" s="66"/>
      <c r="IG285" s="76"/>
      <c r="IH285" s="66"/>
      <c r="II285" s="76"/>
      <c r="IJ285" s="66"/>
      <c r="IK285" s="76"/>
      <c r="IL285" s="66"/>
      <c r="IM285" s="76"/>
      <c r="IN285" s="66"/>
      <c r="IO285" s="76"/>
      <c r="IP285" s="66"/>
      <c r="IQ285" s="76"/>
      <c r="IR285" s="66"/>
      <c r="IS285" s="76"/>
      <c r="IT285" s="66"/>
      <c r="IU285" s="76"/>
      <c r="IV285" s="66"/>
      <c r="IW285" s="76"/>
      <c r="IX285" s="66"/>
      <c r="IY285" s="76"/>
      <c r="IZ285" s="66"/>
      <c r="JA285" s="76"/>
      <c r="JB285" s="66"/>
      <c r="JC285" s="76"/>
      <c r="JD285" s="66"/>
      <c r="JE285" s="76"/>
      <c r="JF285" s="66"/>
      <c r="JG285" s="76"/>
      <c r="JH285" s="66"/>
      <c r="JI285" s="76"/>
      <c r="JJ285" s="66"/>
      <c r="JK285" s="76"/>
      <c r="JL285" s="66"/>
      <c r="JM285" s="76"/>
      <c r="JN285" s="66"/>
      <c r="JO285" s="76"/>
      <c r="JP285" s="66"/>
      <c r="JQ285" s="76"/>
      <c r="JR285" s="66"/>
      <c r="JS285" s="76"/>
      <c r="JT285" s="66"/>
      <c r="JU285" s="76"/>
      <c r="JV285" s="66"/>
      <c r="JW285" s="76"/>
      <c r="JX285" s="66"/>
      <c r="JY285" s="76"/>
      <c r="JZ285" s="66"/>
      <c r="KA285" s="76"/>
      <c r="KB285" s="66"/>
      <c r="KC285" s="76"/>
      <c r="KD285" s="66"/>
      <c r="KE285" s="76"/>
      <c r="KF285" s="66"/>
      <c r="KG285" s="76"/>
      <c r="KH285" s="66"/>
      <c r="KI285" s="76"/>
      <c r="KJ285" s="66"/>
      <c r="KK285" s="76"/>
      <c r="KL285" s="66"/>
      <c r="KM285" s="76"/>
      <c r="KN285" s="66"/>
      <c r="KO285" s="76"/>
      <c r="KP285" s="66"/>
      <c r="KQ285" s="76"/>
      <c r="KR285" s="66"/>
      <c r="KS285" s="76"/>
      <c r="KT285" s="66"/>
      <c r="KU285" s="76"/>
      <c r="KV285" s="66"/>
      <c r="KW285" s="76"/>
      <c r="KX285" s="66"/>
      <c r="KY285" s="76"/>
      <c r="KZ285" s="66"/>
      <c r="LA285" s="76"/>
      <c r="LB285" s="66"/>
      <c r="LC285" s="76"/>
      <c r="LD285" s="66"/>
      <c r="LE285" s="76"/>
      <c r="LF285" s="66"/>
      <c r="LG285" s="76"/>
      <c r="LH285" s="66"/>
      <c r="LI285" s="76"/>
      <c r="LJ285" s="66"/>
      <c r="LK285" s="76"/>
      <c r="LL285" s="66"/>
      <c r="LM285" s="76"/>
      <c r="LN285" s="66"/>
      <c r="LO285" s="76"/>
      <c r="LP285" s="66"/>
      <c r="LQ285" s="76"/>
      <c r="LR285" s="66"/>
      <c r="LS285" s="76"/>
      <c r="LT285" s="66"/>
      <c r="LU285" s="76"/>
      <c r="LV285" s="66"/>
      <c r="LW285" s="76"/>
      <c r="LX285" s="66"/>
      <c r="LY285" s="76"/>
      <c r="LZ285" s="66"/>
      <c r="MA285" s="76"/>
      <c r="MB285" s="66"/>
      <c r="MC285" s="76"/>
      <c r="MD285" s="66"/>
      <c r="MG285" s="1" t="str" cm="1">
        <f t="array" ref="MG285">IFERROR(INDEX(Paste_Here!$B$2:$B$850, MATCH(0, COUNTIF(MG$4:MG284, Paste_Here!$B$2:$B$850) + IF(Paste_Here!$B$2:$B$850="", 1, 0), 0)), "")</f>
        <v/>
      </c>
      <c r="MH285" s="1" t="str">
        <f>IF(MG285&lt;&gt;"", INDEX(Paste_Here!$A$2:$A$850, MATCH(MG285, Paste_Here!$B$2:$B$850, 0)), "")</f>
        <v/>
      </c>
      <c r="MI285" s="1" t="str">
        <f t="shared" si="40"/>
        <v/>
      </c>
      <c r="MJ285" s="1" t="str" cm="1">
        <f t="array" ref="MJ285">IFERROR(INDEX($MI$5:$MI$850, MATCH(SMALL(IF($MI$5:$MI$850&lt;&gt;"", COUNTIF($MI$5:$MI$850, "&lt;"&amp;$MI$5:$MI$850)+1), ROW()-ROW($MJ$5)+1), COUNTIF($MI$5:$MI$850, "&lt;"&amp;$MI$5:$MI$850)+1, 0)), "")</f>
        <v/>
      </c>
    </row>
    <row r="286" spans="1:348">
      <c r="A286" s="66"/>
      <c r="B286" s="76" t="str">
        <f t="shared" si="33"/>
        <v/>
      </c>
      <c r="C286" s="66"/>
      <c r="D286" s="76" t="str">
        <f>IFERROR(IF(B286&lt;&gt;"", IF(AND(INDEX(Paste_Here!B$2:B$850, MATCH(B286, Paste_Here!A$2:A$850, 0))&lt;&gt;"", ISNUMBER(VALUE(INDEX(Paste_Here!B$2:B$850, MATCH(B286, Paste_Here!A$2:A$850, 0))))), INDEX(Paste_Here!B$2:B$850, MATCH(B286, Paste_Here!A$2:A$850, 0)), ""), ""), "")</f>
        <v/>
      </c>
      <c r="E286" s="66"/>
      <c r="F286" s="76" t="str">
        <f>IFERROR(IF(B286&lt;&gt;"", IF(ISTEXT(INDEX(Paste_Here!K$2:K$850, MATCH(B286, Paste_Here!A$2:A$850, 0))), INDEX(Paste_Here!K$2:K$850, MATCH(B286, Paste_Here!A$2:A$850, 0)), ""), ""), "")</f>
        <v/>
      </c>
      <c r="G286" s="66"/>
      <c r="H286" s="76" t="str">
        <f>IFERROR(IF(B286&lt;&gt;"", IF(ISTEXT(INDEX(Paste_Here!C$2:C$850, MATCH(B286, Paste_Here!A$2:A$850, 0))), INDEX(Paste_Here!C$2:C$850, MATCH(B286, Paste_Here!A$2:A$850, 0)), ""), ""), "")</f>
        <v/>
      </c>
      <c r="I286" s="66"/>
      <c r="J286" s="76" t="str">
        <f>IFERROR(IF(B286&lt;&gt;"", IF(ISNUMBER(SEARCH("s", LOWER(INDEX(Paste_Here!M$2:M$850, MATCH(B286, Paste_Here!A$2:A$850, 0))))), "Yes", IF(INDEX(Paste_Here!M$2:M$850, MATCH(B286, Paste_Here!A$2:A$850, 0))&lt;&gt;"", "No", "")), ""), "")</f>
        <v/>
      </c>
      <c r="K286" s="66"/>
      <c r="L286" s="76" t="str">
        <f>IFERROR(IF(B286&lt;&gt;"", IF(ISNUMBER(SEARCH("yes", LOWER(INDEX(Paste_Here!E$2:E$850, MATCH(B286, Paste_Here!A$2:A$850, 0))))), "Yes", IF(ISNUMBER(SEARCH("no", LOWER(INDEX(Paste_Here!E$2:E$850, MATCH(B286, Paste_Here!A$2:A$850, 0))))), "No", "")), ""), "")</f>
        <v/>
      </c>
      <c r="M286" s="66"/>
      <c r="N286" s="76" t="str">
        <f>IFERROR(IF(B286&lt;&gt;"", IF(ISNUMBER(SEARCH("yes", LOWER(INDEX(Paste_Here!F$2:F$850, MATCH(B286, Paste_Here!A$2:A$850, 0))))), "Yes", IF(ISNUMBER(SEARCH("no", LOWER(INDEX(Paste_Here!F$2:F$850, MATCH(B286, Paste_Here!A$2:A$850, 0))))), "No", "")), ""), "")</f>
        <v/>
      </c>
      <c r="O286" s="66"/>
      <c r="P286" s="76" t="str">
        <f>IFERROR(IF(B286&lt;&gt;"", IF(ISNUMBER(SEARCH("yes", LOWER(INDEX(Paste_Here!L$2:L$850, MATCH(B286, Paste_Here!A$2:A$850, 0))))), "Yes", IF(ISNUMBER(SEARCH("no", LOWER(INDEX(Paste_Here!L$2:L$850, MATCH(B286, Paste_Here!A$2:A$850, 0))))), "No", "")), ""), "")</f>
        <v/>
      </c>
      <c r="Q286" s="66"/>
      <c r="R286" s="76" t="str">
        <f>IFERROR(IF(B286&lt;&gt;"", IF(ISNUMBER(SEARCH("transitional 2", LOWER(INDEX(Paste_Here!D$2:D$850, MATCH(B286, Paste_Here!A$2:A$850, 0))))), "T2", IF(ISNUMBER(SEARCH("transitional 1", LOWER(INDEX(Paste_Here!D$2:D$850, MATCH(B286, Paste_Here!A$2:A$850, 0))))), "T1", IF(ISNUMBER(SEARCH("waived ell services", LOWER(INDEX(Paste_Here!D$2:D$850, MATCH(B286, Paste_Here!A$2:A$850, 0))))), "W", IF(ISNUMBER(SEARCH("english language learner", LOWER(INDEX(Paste_Here!D$2:D$850, MATCH(B286, Paste_Here!A$2:A$850, 0))))), "L", "")))), ""), "")</f>
        <v/>
      </c>
      <c r="S286" s="66"/>
      <c r="T286" s="76" t="str">
        <f>IFERROR(IF(B286&lt;&gt;"", IF(ISNUMBER(SEARCH("yes", LOWER(INDEX(Paste_Here!I$2:I$850, MATCH(B286, Paste_Here!A$2:A$850, 0))))), "Yes", IF(ISNUMBER(SEARCH("no", LOWER(INDEX(Paste_Here!I$2:I$850, MATCH(B286, Paste_Here!A$2:A$850, 0))))), "No", "")), ""), "")</f>
        <v/>
      </c>
      <c r="U286" s="66"/>
      <c r="V286" s="76" t="str">
        <f>IFERROR(IF(B286&lt;&gt;"", IF(ISTEXT(INDEX(Paste_Here!J$2:J$850, MATCH(B286, Paste_Here!A$2:A$850, 0))), VALUE(INDEX(Paste_Here!J$2:J$850, MATCH(B286, Paste_Here!A$2:A$850, 0))), ""), ""), "")</f>
        <v/>
      </c>
      <c r="W286" s="66"/>
      <c r="X286" s="66"/>
      <c r="Y286" s="76" t="str">
        <f t="shared" si="34"/>
        <v/>
      </c>
      <c r="Z286" s="66"/>
      <c r="AA286" s="76" t="str">
        <f>IFERROR(IF(B286&lt;&gt;"", IF(AND(INDEX(Paste_Here!AI$2:AI$850, MATCH(B286, Paste_Here!A$2:A$850, 0))&lt;&gt;"", ISNUMBER(VALUE(INDEX(Paste_Here!AI$2:AI$850, MATCH(B286, Paste_Here!A$2:A$850, 0))))), INDEX(Paste_Here!AI$2:AI$850, MATCH(B286, Paste_Here!A$2:A$850, 0)), ""), ""), "")</f>
        <v/>
      </c>
      <c r="AB286" s="66"/>
      <c r="AC286" s="76" t="str">
        <f>IFERROR(IF(B286&lt;&gt;"", IF(AND(INDEX(Paste_Here!AJ$2:AJ$850, MATCH(B286, Paste_Here!A$2:A$850, 0))&lt;&gt;"", ISNUMBER(VALUE(INDEX(Paste_Here!AJ$2:AJ$850, MATCH(B286, Paste_Here!A$2:A$850, 0))))), INDEX(Paste_Here!AJ$2:AJ$850, MATCH(B286, Paste_Here!A$2:A$850, 0)), ""), ""), "")</f>
        <v/>
      </c>
      <c r="AD286" s="66"/>
      <c r="AE286" s="76" t="str">
        <f>IFERROR(IF(B286&lt;&gt;"", IF(AND(INDEX(Paste_Here!AK$2:AK$850, MATCH(B286, Paste_Here!A$2:A$850, 0))&lt;&gt;"", ISNUMBER(VALUE(INDEX(Paste_Here!AK$2:AK$850, MATCH(B286, Paste_Here!A$2:A$850, 0))))), INDEX(Paste_Here!AK$2:AK$850, MATCH(B286, Paste_Here!A$2:A$850, 0)), ""), ""), "")</f>
        <v/>
      </c>
      <c r="AF286" s="66"/>
      <c r="AG286" s="76" t="str">
        <f>IFERROR(IF(B286&lt;&gt;"", IF(AND(INDEX(Paste_Here!AL$2:AL$850, MATCH(B286, Paste_Here!A$2:A$850, 0))&lt;&gt;"", ISNUMBER(VALUE(INDEX(Paste_Here!AL$2:AL$850, MATCH(B286, Paste_Here!A$2:A$850, 0))))), INDEX(Paste_Here!AL$2:AL$850, MATCH(B286, Paste_Here!A$2:A$850, 0)), ""), ""), "")</f>
        <v/>
      </c>
      <c r="AH286" s="66"/>
      <c r="AI286" s="76" t="str">
        <f>IFERROR(IF(B286&lt;&gt;"", IF(AND(INDEX(Paste_Here!AH$2:AH$850, MATCH(B286, Paste_Here!A$2:A$850, 0))&lt;&gt;"", ISNUMBER(VALUE(INDEX(Paste_Here!AH$2:AH$850, MATCH(B286, Paste_Here!A$2:A$850, 0))))), IF(VALUE(INDEX(Paste_Here!AH$2:AH$850, MATCH(B286, Paste_Here!A$2:A$850, 0)))=0, "", INDEX(Paste_Here!AH$2:AH$850, MATCH(B286, Paste_Here!A$2:A$850, 0))), ""), ""), "")</f>
        <v/>
      </c>
      <c r="AJ286" s="66"/>
      <c r="AK286" s="76" t="str">
        <f>IFERROR(IF(B286&lt;&gt;"", IF(AND(INDEX(Paste_Here!N$2:N$850, MATCH(B286, Paste_Here!A$2:A$850, 0))&lt;&gt;"", ISNUMBER(VALUE(INDEX(Paste_Here!N$2:N$850, MATCH(B286, Paste_Here!A$2:A$850, 0))))), INDEX(Paste_Here!N$2:N$850, MATCH(B286, Paste_Here!A$2:A$850, 0)), ""), ""), "")</f>
        <v/>
      </c>
      <c r="AL286" s="66"/>
      <c r="AM286" s="76" t="str">
        <f>IFERROR(IF(B286&lt;&gt;"", IF(AND(INDEX(Paste_Here!O$2:O$850, MATCH(B286, Paste_Here!A$2:A$850, 0))&lt;&gt;"", ISNUMBER(VALUE(INDEX(Paste_Here!O$2:O$850, MATCH(B286, Paste_Here!A$2:A$850, 0))))), INDEX(Paste_Here!O$2:O$850, MATCH(B286, Paste_Here!A$2:A$850, 0)), ""), ""), "")</f>
        <v/>
      </c>
      <c r="AN286" s="66"/>
      <c r="AO286" s="76"/>
      <c r="AP286" s="66"/>
      <c r="AQ286" s="76"/>
      <c r="AR286" s="66"/>
      <c r="AS286" s="76"/>
      <c r="AT286" s="66"/>
      <c r="AU286" s="66"/>
      <c r="AV286" s="76" t="str">
        <f t="shared" si="35"/>
        <v/>
      </c>
      <c r="AW286" s="66"/>
      <c r="AX286" s="76" t="str">
        <f>IFERROR(IF(B286&lt;&gt;"", IF(ISNUMBER(SEARCH("Revealed-Potential (Primary Focus)", LOWER(INDEX(Paste_Here!Z$2:Z$850, MATCH(B286, Paste_Here!A$2:A$850, 0))))), "Rev-Potential: Prim", IF(ISNUMBER(SEARCH("Revealed-Potential (Secondary Focus)", LOWER(INDEX(Paste_Here!Z$2:Z$850, MATCH(B286, Paste_Here!A$2:A$850, 0))))), "Rev-Potential: Sec", IF(ISNUMBER(SEARCH("Monitoring", LOWER(INDEX(Paste_Here!Z$2:Z$850, MATCH(B286, Paste_Here!A$2:A$850, 0))))), "Monitoring", IF(ISNUMBER(SEARCH("At-Promise (Secondary Focus)", LOWER(INDEX(Paste_Here!Z$2:Z$850, MATCH(B286, Paste_Here!A$2:A$850, 0))))), "At-Promise: Sec", IF(ISNUMBER(SEARCH("At-Promise (Primary Focus)", LOWER(INDEX(Paste_Here!Z$2:Z$850, MATCH(B286, Paste_Here!A$2:A$850, 0))))), "At-Promise: Prim", ""))))), ""), "")</f>
        <v/>
      </c>
      <c r="AY286" s="66"/>
      <c r="AZ286" s="76"/>
      <c r="BA286" s="66"/>
      <c r="BB286" s="76"/>
      <c r="BC286" s="66"/>
      <c r="BD286" s="76"/>
      <c r="BE286" s="66"/>
      <c r="BF286" s="76"/>
      <c r="BG286" s="66"/>
      <c r="BH286" s="76"/>
      <c r="BI286" s="66"/>
      <c r="BJ286" s="66"/>
      <c r="BK286" s="76" t="str">
        <f t="shared" si="36"/>
        <v/>
      </c>
      <c r="BL286" s="66"/>
      <c r="BM286" s="76" t="str">
        <f>IFERROR(IF(B286&lt;&gt;"", IF(AND(ISNUMBER(VALUE(SUBSTITUTE(SUBSTITUTE(Paste_Here!R286, "br", "-"), "L", ""))), VALUE(SUBSTITUTE(SUBSTITUTE(Paste_Here!R286, "br", "-"), "L", "")) &gt;= 1095), "Yes", IF(AND(ISNUMBER(VALUE(SUBSTITUTE(SUBSTITUTE(Paste_Here!R286, "br", "-"), "L", ""))), VALUE(SUBSTITUTE(SUBSTITUTE(Paste_Here!R286, "br", "-"), "L", "")) &lt;= 1094), "No", "")), ""), "")</f>
        <v/>
      </c>
      <c r="BN286" s="66"/>
      <c r="BO286" s="76" t="str">
        <f>IFERROR(IF(B286&lt;&gt;"", IF(COUNTIF(INDEX(Paste_Here!Y$2:AB$850, MATCH(B286, Paste_Here!A$2:A$850, 0), 0), "yes") &gt; 0, "Yes", IF(COUNTIF(INDEX(Paste_Here!Y$2:AB$850, MATCH(B286, Paste_Here!A$2:A$850, 0), 0), "no") &gt; 0, "No", "")), ""), "")</f>
        <v/>
      </c>
      <c r="BP286" s="66"/>
      <c r="BQ286" s="76" t="str">
        <f>IFERROR(IF(B286&lt;&gt;"", IF(AND(ISNUMBER(VALUE(SUBSTITUTE(SUBSTITUTE(Paste_Here!U286, "em", "-"), "q", ""))), VALUE(SUBSTITUTE(SUBSTITUTE(Paste_Here!U286, "em", "-"), "q", "")) &gt;= 910), "Yes", IF(AND(ISNUMBER(VALUE(SUBSTITUTE(SUBSTITUTE(Paste_Here!U286, "em", "-"), "q", ""))), VALUE(SUBSTITUTE(SUBSTITUTE(Paste_Here!U286, "em", "-"), "q", "")) &lt;= 909), "No", "")), ""), "")</f>
        <v/>
      </c>
      <c r="BR286" s="66"/>
      <c r="BS286" s="76" t="str">
        <f>IFERROR(IF(B286&lt;&gt;"", IF(AND(INDEX(Paste_Here!X$2:X$850, MATCH(B286, Paste_Here!A$2:A$850, 0))&lt;&gt;"", ISNUMBER(VALUE(INDEX(Paste_Here!X$2:X$850, MATCH(B286, Paste_Here!A$2:A$850, 0))))), INDEX(Paste_Here!X$2:X$850, MATCH(B286, Paste_Here!A$2:A$850, 0)), ""), ""), "")</f>
        <v/>
      </c>
      <c r="BT286" s="66"/>
      <c r="BU286" s="76" t="str">
        <f>IFERROR(IF(B286&lt;&gt;"", IF(ISNUMBER(VALUE(INDEX(Paste_Here!G$2:G$850, MATCH(B286, Paste_Here!A$2:A$850, 0)))), IF(VALUE(INDEX(Paste_Here!G$2:G$850, MATCH(B286, Paste_Here!A$2:A$850, 0)))=0, "No", IF(AND(VALUE(INDEX(Paste_Here!G$2:G$850, MATCH(B286, Paste_Here!A$2:A$850, 0)))&gt;=1, VALUE(INDEX(Paste_Here!G$2:G$850, MATCH(B286, Paste_Here!A$2:A$850, 0)))&lt;=4), VALUE(INDEX(Paste_Here!G$2:G$850, MATCH(B286, Paste_Here!A$2:A$850, 0))), "")), ""), ""), "")</f>
        <v/>
      </c>
      <c r="BV286" s="66"/>
      <c r="BW286" s="76" t="str">
        <f>IFERROR(IF(B286&lt;&gt;"", IF(ISNUMBER(VALUE(INDEX(Paste_Here!H$2:H$850, MATCH(B286, Paste_Here!A$2:A$850, 0)))), IF(VALUE(INDEX(Paste_Here!H$2:H$850, MATCH(B286, Paste_Here!A$2:A$850, 0)))=0, "No", IF(AND(VALUE(INDEX(Paste_Here!H$2:H$850, MATCH(B286, Paste_Here!A$2:A$850, 0)))&gt;=1, VALUE(INDEX(Paste_Here!H$2:H$850, MATCH(B286, Paste_Here!A$2:A$850, 0)))&lt;=4), VALUE(INDEX(Paste_Here!H$2:H$850, MATCH(B286, Paste_Here!A$2:A$850, 0))), "")), ""), ""), "")</f>
        <v/>
      </c>
      <c r="BX286" s="66"/>
      <c r="BY286" s="76"/>
      <c r="BZ286" s="66"/>
      <c r="CA286" s="76"/>
      <c r="CB286" s="66"/>
      <c r="CC286" s="66"/>
      <c r="CD286" s="76" t="str">
        <f t="shared" si="37"/>
        <v/>
      </c>
      <c r="CE286" s="66"/>
      <c r="CF286" s="76" t="str">
        <f>IFERROR(IF(B286&lt;&gt;"", IF(AND(INDEX(Paste_Here!P$2:P$850, MATCH(B286, Paste_Here!A$2:A$850, 0))&lt;&gt;"", ISNUMBER(VALUE(INDEX(Paste_Here!P$2:P$850, MATCH(B286, Paste_Here!A$2:A$850, 0))))), INDEX(Paste_Here!P$2:P$850, MATCH(B286, Paste_Here!A$2:A$850, 0)), ""), ""), "")</f>
        <v/>
      </c>
      <c r="CG286" s="66"/>
      <c r="CH286" s="76" t="str">
        <f>IFERROR(IF(B286&lt;&gt;"", IF(ISNUMBER(SEARCH("highrisk", LOWER(INDEX(Paste_Here!Q$2:Q$850, MATCH(B286, Paste_Here!A$2:A$850, 0))))), "High Risk", IF(ISNUMBER(SEARCH("lowrisk", LOWER(INDEX(Paste_Here!Q$2:Q$850, MATCH(B286, Paste_Here!A$2:A$850, 0))))), "Low Risk", IF(ISNUMBER(SEARCH("somerisk", LOWER(INDEX(Paste_Here!Q$2:Q$850, MATCH(B286, Paste_Here!A$2:A$850, 0))))), "Some Risk", ""))), ""), "")</f>
        <v/>
      </c>
      <c r="CI286" s="66"/>
      <c r="CJ286" s="76" t="str">
        <f>IFERROR(IF(B286&lt;&gt;"", IF(AND(INDEX(Paste_Here!AA$2:AA$850, MATCH(B286, Paste_Here!A$2:A$850, 0))&lt;&gt;"", ISNUMBER(VALUE(INDEX(Paste_Here!AA$2:AA$850, MATCH(B286, Paste_Here!A$2:A$850, 0))))), INDEX(Paste_Here!AA$2:AA$850, MATCH(B286, Paste_Here!A$2:A$850, 0)), ""), ""), "")</f>
        <v/>
      </c>
      <c r="CK286" s="66"/>
      <c r="CL286" s="76" t="str">
        <f>IFERROR(IF(B286&lt;&gt;"", IF(LOWER(INDEX(Paste_Here!AB$2:AB$850, MATCH(B286, Paste_Here!A$2:A$850, 0)))="approaching expectations", "Approaching", IF(LOWER(INDEX(Paste_Here!AB$2:AB$850, MATCH(B286, Paste_Here!A$2:A$850, 0)))="met expectations", "Met", IF(LOWER(INDEX(Paste_Here!AB$2:AB$850, MATCH(B286, Paste_Here!A$2:A$850, 0)))="exceeded expectations", "Exceeded", IF(LOWER(INDEX(Paste_Here!AB$2:AB$850, MATCH(B286, Paste_Here!A$2:A$850, 0)))="below expectations", "Below", "")))), ""), "")</f>
        <v/>
      </c>
      <c r="CM286" s="66"/>
      <c r="CN286" s="76" t="str">
        <f>IFERROR(IF(B286&lt;&gt;"", IF(AND(INDEX(Paste_Here!AC$2:AC$850, MATCH(B286, Paste_Here!A$2:A$850, 0))&lt;&gt;"", ISNUMBER(VALUE(INDEX(Paste_Here!AC$2:AC$850, MATCH(B286, Paste_Here!A$2:A$850, 0))))), INDEX(Paste_Here!AC$2:AC$850, MATCH(B286, Paste_Here!A$2:A$850, 0)), ""), ""), "")</f>
        <v/>
      </c>
      <c r="CO286" s="66"/>
      <c r="CP286" s="76"/>
      <c r="CQ286" s="66"/>
      <c r="CR286" s="76"/>
      <c r="CS286" s="66"/>
      <c r="CT286" s="76"/>
      <c r="CU286" s="66"/>
      <c r="CV286" s="76"/>
      <c r="CW286" s="66"/>
      <c r="CX286" s="76"/>
      <c r="CY286" s="66"/>
      <c r="CZ286" s="66"/>
      <c r="DA286" s="76" t="str">
        <f t="shared" si="38"/>
        <v/>
      </c>
      <c r="DB286" s="66"/>
      <c r="DC286" s="76" t="str">
        <f>IFERROR(IF(B286&lt;&gt;"", IF(AND(INDEX(Paste_Here!V$2:V$850, MATCH(B286, Paste_Here!A$2:A$850, 0))&lt;&gt;"", ISNUMBER(VALUE(INDEX(Paste_Here!V$2:V$850, MATCH(B286, Paste_Here!A$2:A$850, 0))))), INDEX(Paste_Here!V$2:V$850, MATCH(B286, Paste_Here!A$2:A$850, 0)), ""), ""), "")</f>
        <v/>
      </c>
      <c r="DD286" s="66"/>
      <c r="DE286" s="76" t="str">
        <f>IFERROR(IF(B286&lt;&gt;"", IF(ISNUMBER(SEARCH("highrisk", LOWER(INDEX(Paste_Here!W$2:W$850, MATCH(B286, Paste_Here!A$2:A$850, 0))))), "High Risk", IF(ISNUMBER(SEARCH("lowrisk", LOWER(INDEX(Paste_Here!W$2:W$850, MATCH(B286, Paste_Here!A$2:A$850, 0))))), "Low Risk", IF(ISNUMBER(SEARCH("somerisk", LOWER(INDEX(Paste_Here!W$2:W$850, MATCH(B286, Paste_Here!A$2:A$850, 0))))), "Some Risk", ""))), ""), "")</f>
        <v/>
      </c>
      <c r="DF286" s="66"/>
      <c r="DG286" s="76" t="str">
        <f>IFERROR(IF(B286&lt;&gt;"", IF(AND(INDEX(Paste_Here!S$2:S$850, MATCH(B286, Paste_Here!A$2:A$850, 0))&lt;&gt;"", ISNUMBER(VALUE(INDEX(Paste_Here!S$2:S$850, MATCH(B286, Paste_Here!A$2:A$850, 0))))), INDEX(Paste_Here!S$2:S$850, MATCH(B286, Paste_Here!A$2:A$850, 0)), ""), ""), "")</f>
        <v/>
      </c>
      <c r="DH286" s="66"/>
      <c r="DI286" s="76" t="str">
        <f>IFERROR(IF(B286&lt;&gt;"", IF(ISNUMBER(SEARCH("highrisk", LOWER(INDEX(Paste_Here!T$2:T$850, MATCH(B286, Paste_Here!A$2:A$850, 0))))), "High Risk", IF(ISNUMBER(SEARCH("lowrisk", LOWER(INDEX(Paste_Here!T$2:T$850, MATCH(B286, Paste_Here!A$2:A$850, 0))))), "Low Risk", IF(ISNUMBER(SEARCH("somerisk", LOWER(INDEX(Paste_Here!T$2:T$850, MATCH(B286, Paste_Here!A$2:A$850, 0))))), "Some Risk", ""))), ""), "")</f>
        <v/>
      </c>
      <c r="DJ286" s="66"/>
      <c r="DK286" s="76" t="str">
        <f>IFERROR(IF(B286&lt;&gt;"", IF(AND(INDEX(Paste_Here!AD$2:AD$850, MATCH(B286, Paste_Here!A$2:A$850, 0))&lt;&gt;"", ISNUMBER(VALUE(INDEX(Paste_Here!AD$2:AD$850, MATCH(B286, Paste_Here!A$2:A$850, 0))))), INDEX(Paste_Here!AD$2:AD$850, MATCH(B286, Paste_Here!A$2:A$850, 0)), ""), ""), "")</f>
        <v/>
      </c>
      <c r="DL286" s="66"/>
      <c r="DM286" s="76" t="str">
        <f>IFERROR(IF(B286&lt;&gt;"", IF(LOWER(INDEX(Paste_Here!AE$2:AE$850, MATCH(B286, Paste_Here!A$2:A$850, 0)))="approaching expectations", "Approaching", IF(LOWER(INDEX(Paste_Here!AE$2:AE$850, MATCH(B286, Paste_Here!A$2:A$850, 0)))="met expectations", "Met", IF(LOWER(INDEX(Paste_Here!AE$2:AE$850, MATCH(B286, Paste_Here!A$2:A$850, 0)))="exceeded expectations", "Exceeded", IF(LOWER(INDEX(Paste_Here!AE$2:AE$850, MATCH(B286, Paste_Here!A$2:A$850, 0)))="below expectations", "Below", "")))), ""), "")</f>
        <v/>
      </c>
      <c r="DN286" s="66"/>
      <c r="DO286" s="76"/>
      <c r="DP286" s="66"/>
      <c r="DQ286" s="76"/>
      <c r="DR286" s="66"/>
      <c r="DS286" s="76"/>
      <c r="DT286" s="66"/>
      <c r="DU286" s="76"/>
      <c r="DV286" s="66"/>
      <c r="DW286" s="66"/>
      <c r="DX286" s="76" t="str">
        <f t="shared" si="39"/>
        <v/>
      </c>
      <c r="DY286" s="66"/>
      <c r="DZ286" s="76"/>
      <c r="EA286" s="66"/>
      <c r="EB286" s="76"/>
      <c r="EC286" s="66"/>
      <c r="ED286" s="76" t="str">
        <f>IFERROR(IF(B286&lt;&gt;"", IF(AND(INDEX(Paste_Here!AF$2:AF$850, MATCH(B286, Paste_Here!A$2:A$850, 0))&lt;&gt;"", ISNUMBER(VALUE(INDEX(Paste_Here!AF$2:AF$850, MATCH(B286, Paste_Here!A$2:A$850, 0))))), INDEX(Paste_Here!AF$2:AF$850, MATCH(B286, Paste_Here!A$2:A$850, 0)), ""), ""), "")</f>
        <v/>
      </c>
      <c r="EE286" s="66"/>
      <c r="EF286" s="76"/>
      <c r="EG286" s="66"/>
      <c r="EH286" s="76"/>
      <c r="EI286" s="66"/>
      <c r="EJ286" s="76" t="str">
        <f>IFERROR(IF(B286&lt;&gt;"", IF(AND(INDEX(Paste_Here!AG$2:AG$850, MATCH(B286, Paste_Here!A$2:A$850, 0))&lt;&gt;"", ISNUMBER(VALUE(INDEX(Paste_Here!AG$2:AG$850, MATCH(B286, Paste_Here!A$2:A$850, 0))))), INDEX(Paste_Here!AG$2:AG$850, MATCH(B286, Paste_Here!A$2:A$850, 0)), ""), ""), "")</f>
        <v/>
      </c>
      <c r="EK286" s="66"/>
      <c r="EL286" s="76"/>
      <c r="EM286" s="66"/>
      <c r="EN286" s="76"/>
      <c r="EO286" s="66"/>
      <c r="EP286" s="76"/>
      <c r="EQ286" s="66"/>
      <c r="ER286" s="76"/>
      <c r="ES286" s="66"/>
      <c r="ET286" s="66"/>
      <c r="EU286" s="76"/>
      <c r="EV286" s="66"/>
      <c r="EW286" s="76"/>
      <c r="EX286" s="66"/>
      <c r="EY286" s="76"/>
      <c r="EZ286" s="66"/>
      <c r="FA286" s="76"/>
      <c r="FB286" s="66"/>
      <c r="FC286" s="76"/>
      <c r="FD286" s="66"/>
      <c r="FE286" s="76"/>
      <c r="FF286" s="66"/>
      <c r="FG286" s="76"/>
      <c r="FH286" s="66"/>
      <c r="FI286" s="76"/>
      <c r="FJ286" s="66"/>
      <c r="FK286" s="76"/>
      <c r="FL286" s="66"/>
      <c r="FM286" s="76"/>
      <c r="FN286" s="66"/>
      <c r="FO286" s="76"/>
      <c r="FP286" s="66"/>
      <c r="FQ286" s="76"/>
      <c r="FR286" s="66"/>
      <c r="FS286" s="76"/>
      <c r="FT286" s="66"/>
      <c r="FU286" s="76"/>
      <c r="FV286" s="66"/>
      <c r="FW286" s="76"/>
      <c r="FX286" s="66"/>
      <c r="FY286" s="76"/>
      <c r="FZ286" s="66"/>
      <c r="GA286" s="76"/>
      <c r="GB286" s="66"/>
      <c r="GC286" s="76"/>
      <c r="GD286" s="66"/>
      <c r="GE286" s="76"/>
      <c r="GF286" s="66"/>
      <c r="GG286" s="76"/>
      <c r="GH286" s="66"/>
      <c r="GI286" s="76"/>
      <c r="GJ286" s="66"/>
      <c r="GK286" s="76"/>
      <c r="GL286" s="66"/>
      <c r="GM286" s="76"/>
      <c r="GN286" s="66"/>
      <c r="GO286" s="76"/>
      <c r="GP286" s="66"/>
      <c r="GQ286" s="76"/>
      <c r="GR286" s="66"/>
      <c r="GS286" s="76"/>
      <c r="GT286" s="66"/>
      <c r="GU286" s="76"/>
      <c r="GV286" s="66"/>
      <c r="GW286" s="76"/>
      <c r="GX286" s="66"/>
      <c r="GY286" s="76"/>
      <c r="GZ286" s="66"/>
      <c r="HA286" s="76"/>
      <c r="HB286" s="66"/>
      <c r="HC286" s="76"/>
      <c r="HD286" s="66"/>
      <c r="HE286" s="76"/>
      <c r="HF286" s="66"/>
      <c r="HG286" s="76"/>
      <c r="HH286" s="66"/>
      <c r="HI286" s="76"/>
      <c r="HJ286" s="66"/>
      <c r="HK286" s="76"/>
      <c r="HL286" s="66"/>
      <c r="HM286" s="76"/>
      <c r="HN286" s="66"/>
      <c r="HO286" s="76"/>
      <c r="HP286" s="66"/>
      <c r="HQ286" s="76"/>
      <c r="HR286" s="66"/>
      <c r="HS286" s="76"/>
      <c r="HT286" s="66"/>
      <c r="HU286" s="76"/>
      <c r="HV286" s="66"/>
      <c r="HW286" s="76"/>
      <c r="HX286" s="66"/>
      <c r="HY286" s="76"/>
      <c r="HZ286" s="66"/>
      <c r="IA286" s="76"/>
      <c r="IB286" s="66"/>
      <c r="IC286" s="76"/>
      <c r="ID286" s="66"/>
      <c r="IE286" s="76"/>
      <c r="IF286" s="66"/>
      <c r="IG286" s="76"/>
      <c r="IH286" s="66"/>
      <c r="II286" s="76"/>
      <c r="IJ286" s="66"/>
      <c r="IK286" s="76"/>
      <c r="IL286" s="66"/>
      <c r="IM286" s="76"/>
      <c r="IN286" s="66"/>
      <c r="IO286" s="76"/>
      <c r="IP286" s="66"/>
      <c r="IQ286" s="76"/>
      <c r="IR286" s="66"/>
      <c r="IS286" s="76"/>
      <c r="IT286" s="66"/>
      <c r="IU286" s="76"/>
      <c r="IV286" s="66"/>
      <c r="IW286" s="76"/>
      <c r="IX286" s="66"/>
      <c r="IY286" s="76"/>
      <c r="IZ286" s="66"/>
      <c r="JA286" s="76"/>
      <c r="JB286" s="66"/>
      <c r="JC286" s="76"/>
      <c r="JD286" s="66"/>
      <c r="JE286" s="76"/>
      <c r="JF286" s="66"/>
      <c r="JG286" s="76"/>
      <c r="JH286" s="66"/>
      <c r="JI286" s="76"/>
      <c r="JJ286" s="66"/>
      <c r="JK286" s="76"/>
      <c r="JL286" s="66"/>
      <c r="JM286" s="76"/>
      <c r="JN286" s="66"/>
      <c r="JO286" s="76"/>
      <c r="JP286" s="66"/>
      <c r="JQ286" s="76"/>
      <c r="JR286" s="66"/>
      <c r="JS286" s="76"/>
      <c r="JT286" s="66"/>
      <c r="JU286" s="76"/>
      <c r="JV286" s="66"/>
      <c r="JW286" s="76"/>
      <c r="JX286" s="66"/>
      <c r="JY286" s="76"/>
      <c r="JZ286" s="66"/>
      <c r="KA286" s="76"/>
      <c r="KB286" s="66"/>
      <c r="KC286" s="76"/>
      <c r="KD286" s="66"/>
      <c r="KE286" s="76"/>
      <c r="KF286" s="66"/>
      <c r="KG286" s="76"/>
      <c r="KH286" s="66"/>
      <c r="KI286" s="76"/>
      <c r="KJ286" s="66"/>
      <c r="KK286" s="76"/>
      <c r="KL286" s="66"/>
      <c r="KM286" s="76"/>
      <c r="KN286" s="66"/>
      <c r="KO286" s="76"/>
      <c r="KP286" s="66"/>
      <c r="KQ286" s="76"/>
      <c r="KR286" s="66"/>
      <c r="KS286" s="76"/>
      <c r="KT286" s="66"/>
      <c r="KU286" s="76"/>
      <c r="KV286" s="66"/>
      <c r="KW286" s="76"/>
      <c r="KX286" s="66"/>
      <c r="KY286" s="76"/>
      <c r="KZ286" s="66"/>
      <c r="LA286" s="76"/>
      <c r="LB286" s="66"/>
      <c r="LC286" s="76"/>
      <c r="LD286" s="66"/>
      <c r="LE286" s="76"/>
      <c r="LF286" s="66"/>
      <c r="LG286" s="76"/>
      <c r="LH286" s="66"/>
      <c r="LI286" s="76"/>
      <c r="LJ286" s="66"/>
      <c r="LK286" s="76"/>
      <c r="LL286" s="66"/>
      <c r="LM286" s="76"/>
      <c r="LN286" s="66"/>
      <c r="LO286" s="76"/>
      <c r="LP286" s="66"/>
      <c r="LQ286" s="76"/>
      <c r="LR286" s="66"/>
      <c r="LS286" s="76"/>
      <c r="LT286" s="66"/>
      <c r="LU286" s="76"/>
      <c r="LV286" s="66"/>
      <c r="LW286" s="76"/>
      <c r="LX286" s="66"/>
      <c r="LY286" s="76"/>
      <c r="LZ286" s="66"/>
      <c r="MA286" s="76"/>
      <c r="MB286" s="66"/>
      <c r="MC286" s="76"/>
      <c r="MD286" s="66"/>
      <c r="MG286" s="1" t="str" cm="1">
        <f t="array" ref="MG286">IFERROR(INDEX(Paste_Here!$B$2:$B$850, MATCH(0, COUNTIF(MG$4:MG285, Paste_Here!$B$2:$B$850) + IF(Paste_Here!$B$2:$B$850="", 1, 0), 0)), "")</f>
        <v/>
      </c>
      <c r="MH286" s="1" t="str">
        <f>IF(MG286&lt;&gt;"", INDEX(Paste_Here!$A$2:$A$850, MATCH(MG286, Paste_Here!$B$2:$B$850, 0)), "")</f>
        <v/>
      </c>
      <c r="MI286" s="1" t="str">
        <f t="shared" si="40"/>
        <v/>
      </c>
      <c r="MJ286" s="1" t="str" cm="1">
        <f t="array" ref="MJ286">IFERROR(INDEX($MI$5:$MI$850, MATCH(SMALL(IF($MI$5:$MI$850&lt;&gt;"", COUNTIF($MI$5:$MI$850, "&lt;"&amp;$MI$5:$MI$850)+1), ROW()-ROW($MJ$5)+1), COUNTIF($MI$5:$MI$850, "&lt;"&amp;$MI$5:$MI$850)+1, 0)), "")</f>
        <v/>
      </c>
    </row>
    <row r="287" spans="1:348">
      <c r="A287" s="66"/>
      <c r="B287" s="76" t="str">
        <f t="shared" si="33"/>
        <v/>
      </c>
      <c r="C287" s="66"/>
      <c r="D287" s="76" t="str">
        <f>IFERROR(IF(B287&lt;&gt;"", IF(AND(INDEX(Paste_Here!B$2:B$850, MATCH(B287, Paste_Here!A$2:A$850, 0))&lt;&gt;"", ISNUMBER(VALUE(INDEX(Paste_Here!B$2:B$850, MATCH(B287, Paste_Here!A$2:A$850, 0))))), INDEX(Paste_Here!B$2:B$850, MATCH(B287, Paste_Here!A$2:A$850, 0)), ""), ""), "")</f>
        <v/>
      </c>
      <c r="E287" s="66"/>
      <c r="F287" s="76" t="str">
        <f>IFERROR(IF(B287&lt;&gt;"", IF(ISTEXT(INDEX(Paste_Here!K$2:K$850, MATCH(B287, Paste_Here!A$2:A$850, 0))), INDEX(Paste_Here!K$2:K$850, MATCH(B287, Paste_Here!A$2:A$850, 0)), ""), ""), "")</f>
        <v/>
      </c>
      <c r="G287" s="66"/>
      <c r="H287" s="76" t="str">
        <f>IFERROR(IF(B287&lt;&gt;"", IF(ISTEXT(INDEX(Paste_Here!C$2:C$850, MATCH(B287, Paste_Here!A$2:A$850, 0))), INDEX(Paste_Here!C$2:C$850, MATCH(B287, Paste_Here!A$2:A$850, 0)), ""), ""), "")</f>
        <v/>
      </c>
      <c r="I287" s="66"/>
      <c r="J287" s="76" t="str">
        <f>IFERROR(IF(B287&lt;&gt;"", IF(ISNUMBER(SEARCH("s", LOWER(INDEX(Paste_Here!M$2:M$850, MATCH(B287, Paste_Here!A$2:A$850, 0))))), "Yes", IF(INDEX(Paste_Here!M$2:M$850, MATCH(B287, Paste_Here!A$2:A$850, 0))&lt;&gt;"", "No", "")), ""), "")</f>
        <v/>
      </c>
      <c r="K287" s="66"/>
      <c r="L287" s="76" t="str">
        <f>IFERROR(IF(B287&lt;&gt;"", IF(ISNUMBER(SEARCH("yes", LOWER(INDEX(Paste_Here!E$2:E$850, MATCH(B287, Paste_Here!A$2:A$850, 0))))), "Yes", IF(ISNUMBER(SEARCH("no", LOWER(INDEX(Paste_Here!E$2:E$850, MATCH(B287, Paste_Here!A$2:A$850, 0))))), "No", "")), ""), "")</f>
        <v/>
      </c>
      <c r="M287" s="66"/>
      <c r="N287" s="76" t="str">
        <f>IFERROR(IF(B287&lt;&gt;"", IF(ISNUMBER(SEARCH("yes", LOWER(INDEX(Paste_Here!F$2:F$850, MATCH(B287, Paste_Here!A$2:A$850, 0))))), "Yes", IF(ISNUMBER(SEARCH("no", LOWER(INDEX(Paste_Here!F$2:F$850, MATCH(B287, Paste_Here!A$2:A$850, 0))))), "No", "")), ""), "")</f>
        <v/>
      </c>
      <c r="O287" s="66"/>
      <c r="P287" s="76" t="str">
        <f>IFERROR(IF(B287&lt;&gt;"", IF(ISNUMBER(SEARCH("yes", LOWER(INDEX(Paste_Here!L$2:L$850, MATCH(B287, Paste_Here!A$2:A$850, 0))))), "Yes", IF(ISNUMBER(SEARCH("no", LOWER(INDEX(Paste_Here!L$2:L$850, MATCH(B287, Paste_Here!A$2:A$850, 0))))), "No", "")), ""), "")</f>
        <v/>
      </c>
      <c r="Q287" s="66"/>
      <c r="R287" s="76" t="str">
        <f>IFERROR(IF(B287&lt;&gt;"", IF(ISNUMBER(SEARCH("transitional 2", LOWER(INDEX(Paste_Here!D$2:D$850, MATCH(B287, Paste_Here!A$2:A$850, 0))))), "T2", IF(ISNUMBER(SEARCH("transitional 1", LOWER(INDEX(Paste_Here!D$2:D$850, MATCH(B287, Paste_Here!A$2:A$850, 0))))), "T1", IF(ISNUMBER(SEARCH("waived ell services", LOWER(INDEX(Paste_Here!D$2:D$850, MATCH(B287, Paste_Here!A$2:A$850, 0))))), "W", IF(ISNUMBER(SEARCH("english language learner", LOWER(INDEX(Paste_Here!D$2:D$850, MATCH(B287, Paste_Here!A$2:A$850, 0))))), "L", "")))), ""), "")</f>
        <v/>
      </c>
      <c r="S287" s="66"/>
      <c r="T287" s="76" t="str">
        <f>IFERROR(IF(B287&lt;&gt;"", IF(ISNUMBER(SEARCH("yes", LOWER(INDEX(Paste_Here!I$2:I$850, MATCH(B287, Paste_Here!A$2:A$850, 0))))), "Yes", IF(ISNUMBER(SEARCH("no", LOWER(INDEX(Paste_Here!I$2:I$850, MATCH(B287, Paste_Here!A$2:A$850, 0))))), "No", "")), ""), "")</f>
        <v/>
      </c>
      <c r="U287" s="66"/>
      <c r="V287" s="76" t="str">
        <f>IFERROR(IF(B287&lt;&gt;"", IF(ISTEXT(INDEX(Paste_Here!J$2:J$850, MATCH(B287, Paste_Here!A$2:A$850, 0))), VALUE(INDEX(Paste_Here!J$2:J$850, MATCH(B287, Paste_Here!A$2:A$850, 0))), ""), ""), "")</f>
        <v/>
      </c>
      <c r="W287" s="66"/>
      <c r="X287" s="66"/>
      <c r="Y287" s="76" t="str">
        <f t="shared" si="34"/>
        <v/>
      </c>
      <c r="Z287" s="66"/>
      <c r="AA287" s="76" t="str">
        <f>IFERROR(IF(B287&lt;&gt;"", IF(AND(INDEX(Paste_Here!AI$2:AI$850, MATCH(B287, Paste_Here!A$2:A$850, 0))&lt;&gt;"", ISNUMBER(VALUE(INDEX(Paste_Here!AI$2:AI$850, MATCH(B287, Paste_Here!A$2:A$850, 0))))), INDEX(Paste_Here!AI$2:AI$850, MATCH(B287, Paste_Here!A$2:A$850, 0)), ""), ""), "")</f>
        <v/>
      </c>
      <c r="AB287" s="66"/>
      <c r="AC287" s="76" t="str">
        <f>IFERROR(IF(B287&lt;&gt;"", IF(AND(INDEX(Paste_Here!AJ$2:AJ$850, MATCH(B287, Paste_Here!A$2:A$850, 0))&lt;&gt;"", ISNUMBER(VALUE(INDEX(Paste_Here!AJ$2:AJ$850, MATCH(B287, Paste_Here!A$2:A$850, 0))))), INDEX(Paste_Here!AJ$2:AJ$850, MATCH(B287, Paste_Here!A$2:A$850, 0)), ""), ""), "")</f>
        <v/>
      </c>
      <c r="AD287" s="66"/>
      <c r="AE287" s="76" t="str">
        <f>IFERROR(IF(B287&lt;&gt;"", IF(AND(INDEX(Paste_Here!AK$2:AK$850, MATCH(B287, Paste_Here!A$2:A$850, 0))&lt;&gt;"", ISNUMBER(VALUE(INDEX(Paste_Here!AK$2:AK$850, MATCH(B287, Paste_Here!A$2:A$850, 0))))), INDEX(Paste_Here!AK$2:AK$850, MATCH(B287, Paste_Here!A$2:A$850, 0)), ""), ""), "")</f>
        <v/>
      </c>
      <c r="AF287" s="66"/>
      <c r="AG287" s="76" t="str">
        <f>IFERROR(IF(B287&lt;&gt;"", IF(AND(INDEX(Paste_Here!AL$2:AL$850, MATCH(B287, Paste_Here!A$2:A$850, 0))&lt;&gt;"", ISNUMBER(VALUE(INDEX(Paste_Here!AL$2:AL$850, MATCH(B287, Paste_Here!A$2:A$850, 0))))), INDEX(Paste_Here!AL$2:AL$850, MATCH(B287, Paste_Here!A$2:A$850, 0)), ""), ""), "")</f>
        <v/>
      </c>
      <c r="AH287" s="66"/>
      <c r="AI287" s="76" t="str">
        <f>IFERROR(IF(B287&lt;&gt;"", IF(AND(INDEX(Paste_Here!AH$2:AH$850, MATCH(B287, Paste_Here!A$2:A$850, 0))&lt;&gt;"", ISNUMBER(VALUE(INDEX(Paste_Here!AH$2:AH$850, MATCH(B287, Paste_Here!A$2:A$850, 0))))), IF(VALUE(INDEX(Paste_Here!AH$2:AH$850, MATCH(B287, Paste_Here!A$2:A$850, 0)))=0, "", INDEX(Paste_Here!AH$2:AH$850, MATCH(B287, Paste_Here!A$2:A$850, 0))), ""), ""), "")</f>
        <v/>
      </c>
      <c r="AJ287" s="66"/>
      <c r="AK287" s="76" t="str">
        <f>IFERROR(IF(B287&lt;&gt;"", IF(AND(INDEX(Paste_Here!N$2:N$850, MATCH(B287, Paste_Here!A$2:A$850, 0))&lt;&gt;"", ISNUMBER(VALUE(INDEX(Paste_Here!N$2:N$850, MATCH(B287, Paste_Here!A$2:A$850, 0))))), INDEX(Paste_Here!N$2:N$850, MATCH(B287, Paste_Here!A$2:A$850, 0)), ""), ""), "")</f>
        <v/>
      </c>
      <c r="AL287" s="66"/>
      <c r="AM287" s="76" t="str">
        <f>IFERROR(IF(B287&lt;&gt;"", IF(AND(INDEX(Paste_Here!O$2:O$850, MATCH(B287, Paste_Here!A$2:A$850, 0))&lt;&gt;"", ISNUMBER(VALUE(INDEX(Paste_Here!O$2:O$850, MATCH(B287, Paste_Here!A$2:A$850, 0))))), INDEX(Paste_Here!O$2:O$850, MATCH(B287, Paste_Here!A$2:A$850, 0)), ""), ""), "")</f>
        <v/>
      </c>
      <c r="AN287" s="66"/>
      <c r="AO287" s="76"/>
      <c r="AP287" s="66"/>
      <c r="AQ287" s="76"/>
      <c r="AR287" s="66"/>
      <c r="AS287" s="76"/>
      <c r="AT287" s="66"/>
      <c r="AU287" s="66"/>
      <c r="AV287" s="76" t="str">
        <f t="shared" si="35"/>
        <v/>
      </c>
      <c r="AW287" s="66"/>
      <c r="AX287" s="76" t="str">
        <f>IFERROR(IF(B287&lt;&gt;"", IF(ISNUMBER(SEARCH("Revealed-Potential (Primary Focus)", LOWER(INDEX(Paste_Here!Z$2:Z$850, MATCH(B287, Paste_Here!A$2:A$850, 0))))), "Rev-Potential: Prim", IF(ISNUMBER(SEARCH("Revealed-Potential (Secondary Focus)", LOWER(INDEX(Paste_Here!Z$2:Z$850, MATCH(B287, Paste_Here!A$2:A$850, 0))))), "Rev-Potential: Sec", IF(ISNUMBER(SEARCH("Monitoring", LOWER(INDEX(Paste_Here!Z$2:Z$850, MATCH(B287, Paste_Here!A$2:A$850, 0))))), "Monitoring", IF(ISNUMBER(SEARCH("At-Promise (Secondary Focus)", LOWER(INDEX(Paste_Here!Z$2:Z$850, MATCH(B287, Paste_Here!A$2:A$850, 0))))), "At-Promise: Sec", IF(ISNUMBER(SEARCH("At-Promise (Primary Focus)", LOWER(INDEX(Paste_Here!Z$2:Z$850, MATCH(B287, Paste_Here!A$2:A$850, 0))))), "At-Promise: Prim", ""))))), ""), "")</f>
        <v/>
      </c>
      <c r="AY287" s="66"/>
      <c r="AZ287" s="76"/>
      <c r="BA287" s="66"/>
      <c r="BB287" s="76"/>
      <c r="BC287" s="66"/>
      <c r="BD287" s="76"/>
      <c r="BE287" s="66"/>
      <c r="BF287" s="76"/>
      <c r="BG287" s="66"/>
      <c r="BH287" s="76"/>
      <c r="BI287" s="66"/>
      <c r="BJ287" s="66"/>
      <c r="BK287" s="76" t="str">
        <f t="shared" si="36"/>
        <v/>
      </c>
      <c r="BL287" s="66"/>
      <c r="BM287" s="76" t="str">
        <f>IFERROR(IF(B287&lt;&gt;"", IF(AND(ISNUMBER(VALUE(SUBSTITUTE(SUBSTITUTE(Paste_Here!R287, "br", "-"), "L", ""))), VALUE(SUBSTITUTE(SUBSTITUTE(Paste_Here!R287, "br", "-"), "L", "")) &gt;= 1095), "Yes", IF(AND(ISNUMBER(VALUE(SUBSTITUTE(SUBSTITUTE(Paste_Here!R287, "br", "-"), "L", ""))), VALUE(SUBSTITUTE(SUBSTITUTE(Paste_Here!R287, "br", "-"), "L", "")) &lt;= 1094), "No", "")), ""), "")</f>
        <v/>
      </c>
      <c r="BN287" s="66"/>
      <c r="BO287" s="76" t="str">
        <f>IFERROR(IF(B287&lt;&gt;"", IF(COUNTIF(INDEX(Paste_Here!Y$2:AB$850, MATCH(B287, Paste_Here!A$2:A$850, 0), 0), "yes") &gt; 0, "Yes", IF(COUNTIF(INDEX(Paste_Here!Y$2:AB$850, MATCH(B287, Paste_Here!A$2:A$850, 0), 0), "no") &gt; 0, "No", "")), ""), "")</f>
        <v/>
      </c>
      <c r="BP287" s="66"/>
      <c r="BQ287" s="76" t="str">
        <f>IFERROR(IF(B287&lt;&gt;"", IF(AND(ISNUMBER(VALUE(SUBSTITUTE(SUBSTITUTE(Paste_Here!U287, "em", "-"), "q", ""))), VALUE(SUBSTITUTE(SUBSTITUTE(Paste_Here!U287, "em", "-"), "q", "")) &gt;= 910), "Yes", IF(AND(ISNUMBER(VALUE(SUBSTITUTE(SUBSTITUTE(Paste_Here!U287, "em", "-"), "q", ""))), VALUE(SUBSTITUTE(SUBSTITUTE(Paste_Here!U287, "em", "-"), "q", "")) &lt;= 909), "No", "")), ""), "")</f>
        <v/>
      </c>
      <c r="BR287" s="66"/>
      <c r="BS287" s="76" t="str">
        <f>IFERROR(IF(B287&lt;&gt;"", IF(AND(INDEX(Paste_Here!X$2:X$850, MATCH(B287, Paste_Here!A$2:A$850, 0))&lt;&gt;"", ISNUMBER(VALUE(INDEX(Paste_Here!X$2:X$850, MATCH(B287, Paste_Here!A$2:A$850, 0))))), INDEX(Paste_Here!X$2:X$850, MATCH(B287, Paste_Here!A$2:A$850, 0)), ""), ""), "")</f>
        <v/>
      </c>
      <c r="BT287" s="66"/>
      <c r="BU287" s="76" t="str">
        <f>IFERROR(IF(B287&lt;&gt;"", IF(ISNUMBER(VALUE(INDEX(Paste_Here!G$2:G$850, MATCH(B287, Paste_Here!A$2:A$850, 0)))), IF(VALUE(INDEX(Paste_Here!G$2:G$850, MATCH(B287, Paste_Here!A$2:A$850, 0)))=0, "No", IF(AND(VALUE(INDEX(Paste_Here!G$2:G$850, MATCH(B287, Paste_Here!A$2:A$850, 0)))&gt;=1, VALUE(INDEX(Paste_Here!G$2:G$850, MATCH(B287, Paste_Here!A$2:A$850, 0)))&lt;=4), VALUE(INDEX(Paste_Here!G$2:G$850, MATCH(B287, Paste_Here!A$2:A$850, 0))), "")), ""), ""), "")</f>
        <v/>
      </c>
      <c r="BV287" s="66"/>
      <c r="BW287" s="76" t="str">
        <f>IFERROR(IF(B287&lt;&gt;"", IF(ISNUMBER(VALUE(INDEX(Paste_Here!H$2:H$850, MATCH(B287, Paste_Here!A$2:A$850, 0)))), IF(VALUE(INDEX(Paste_Here!H$2:H$850, MATCH(B287, Paste_Here!A$2:A$850, 0)))=0, "No", IF(AND(VALUE(INDEX(Paste_Here!H$2:H$850, MATCH(B287, Paste_Here!A$2:A$850, 0)))&gt;=1, VALUE(INDEX(Paste_Here!H$2:H$850, MATCH(B287, Paste_Here!A$2:A$850, 0)))&lt;=4), VALUE(INDEX(Paste_Here!H$2:H$850, MATCH(B287, Paste_Here!A$2:A$850, 0))), "")), ""), ""), "")</f>
        <v/>
      </c>
      <c r="BX287" s="66"/>
      <c r="BY287" s="76"/>
      <c r="BZ287" s="66"/>
      <c r="CA287" s="76"/>
      <c r="CB287" s="66"/>
      <c r="CC287" s="66"/>
      <c r="CD287" s="76" t="str">
        <f t="shared" si="37"/>
        <v/>
      </c>
      <c r="CE287" s="66"/>
      <c r="CF287" s="76" t="str">
        <f>IFERROR(IF(B287&lt;&gt;"", IF(AND(INDEX(Paste_Here!P$2:P$850, MATCH(B287, Paste_Here!A$2:A$850, 0))&lt;&gt;"", ISNUMBER(VALUE(INDEX(Paste_Here!P$2:P$850, MATCH(B287, Paste_Here!A$2:A$850, 0))))), INDEX(Paste_Here!P$2:P$850, MATCH(B287, Paste_Here!A$2:A$850, 0)), ""), ""), "")</f>
        <v/>
      </c>
      <c r="CG287" s="66"/>
      <c r="CH287" s="76" t="str">
        <f>IFERROR(IF(B287&lt;&gt;"", IF(ISNUMBER(SEARCH("highrisk", LOWER(INDEX(Paste_Here!Q$2:Q$850, MATCH(B287, Paste_Here!A$2:A$850, 0))))), "High Risk", IF(ISNUMBER(SEARCH("lowrisk", LOWER(INDEX(Paste_Here!Q$2:Q$850, MATCH(B287, Paste_Here!A$2:A$850, 0))))), "Low Risk", IF(ISNUMBER(SEARCH("somerisk", LOWER(INDEX(Paste_Here!Q$2:Q$850, MATCH(B287, Paste_Here!A$2:A$850, 0))))), "Some Risk", ""))), ""), "")</f>
        <v/>
      </c>
      <c r="CI287" s="66"/>
      <c r="CJ287" s="76" t="str">
        <f>IFERROR(IF(B287&lt;&gt;"", IF(AND(INDEX(Paste_Here!AA$2:AA$850, MATCH(B287, Paste_Here!A$2:A$850, 0))&lt;&gt;"", ISNUMBER(VALUE(INDEX(Paste_Here!AA$2:AA$850, MATCH(B287, Paste_Here!A$2:A$850, 0))))), INDEX(Paste_Here!AA$2:AA$850, MATCH(B287, Paste_Here!A$2:A$850, 0)), ""), ""), "")</f>
        <v/>
      </c>
      <c r="CK287" s="66"/>
      <c r="CL287" s="76" t="str">
        <f>IFERROR(IF(B287&lt;&gt;"", IF(LOWER(INDEX(Paste_Here!AB$2:AB$850, MATCH(B287, Paste_Here!A$2:A$850, 0)))="approaching expectations", "Approaching", IF(LOWER(INDEX(Paste_Here!AB$2:AB$850, MATCH(B287, Paste_Here!A$2:A$850, 0)))="met expectations", "Met", IF(LOWER(INDEX(Paste_Here!AB$2:AB$850, MATCH(B287, Paste_Here!A$2:A$850, 0)))="exceeded expectations", "Exceeded", IF(LOWER(INDEX(Paste_Here!AB$2:AB$850, MATCH(B287, Paste_Here!A$2:A$850, 0)))="below expectations", "Below", "")))), ""), "")</f>
        <v/>
      </c>
      <c r="CM287" s="66"/>
      <c r="CN287" s="76" t="str">
        <f>IFERROR(IF(B287&lt;&gt;"", IF(AND(INDEX(Paste_Here!AC$2:AC$850, MATCH(B287, Paste_Here!A$2:A$850, 0))&lt;&gt;"", ISNUMBER(VALUE(INDEX(Paste_Here!AC$2:AC$850, MATCH(B287, Paste_Here!A$2:A$850, 0))))), INDEX(Paste_Here!AC$2:AC$850, MATCH(B287, Paste_Here!A$2:A$850, 0)), ""), ""), "")</f>
        <v/>
      </c>
      <c r="CO287" s="66"/>
      <c r="CP287" s="76"/>
      <c r="CQ287" s="66"/>
      <c r="CR287" s="76"/>
      <c r="CS287" s="66"/>
      <c r="CT287" s="76"/>
      <c r="CU287" s="66"/>
      <c r="CV287" s="76"/>
      <c r="CW287" s="66"/>
      <c r="CX287" s="76"/>
      <c r="CY287" s="66"/>
      <c r="CZ287" s="66"/>
      <c r="DA287" s="76" t="str">
        <f t="shared" si="38"/>
        <v/>
      </c>
      <c r="DB287" s="66"/>
      <c r="DC287" s="76" t="str">
        <f>IFERROR(IF(B287&lt;&gt;"", IF(AND(INDEX(Paste_Here!V$2:V$850, MATCH(B287, Paste_Here!A$2:A$850, 0))&lt;&gt;"", ISNUMBER(VALUE(INDEX(Paste_Here!V$2:V$850, MATCH(B287, Paste_Here!A$2:A$850, 0))))), INDEX(Paste_Here!V$2:V$850, MATCH(B287, Paste_Here!A$2:A$850, 0)), ""), ""), "")</f>
        <v/>
      </c>
      <c r="DD287" s="66"/>
      <c r="DE287" s="76" t="str">
        <f>IFERROR(IF(B287&lt;&gt;"", IF(ISNUMBER(SEARCH("highrisk", LOWER(INDEX(Paste_Here!W$2:W$850, MATCH(B287, Paste_Here!A$2:A$850, 0))))), "High Risk", IF(ISNUMBER(SEARCH("lowrisk", LOWER(INDEX(Paste_Here!W$2:W$850, MATCH(B287, Paste_Here!A$2:A$850, 0))))), "Low Risk", IF(ISNUMBER(SEARCH("somerisk", LOWER(INDEX(Paste_Here!W$2:W$850, MATCH(B287, Paste_Here!A$2:A$850, 0))))), "Some Risk", ""))), ""), "")</f>
        <v/>
      </c>
      <c r="DF287" s="66"/>
      <c r="DG287" s="76" t="str">
        <f>IFERROR(IF(B287&lt;&gt;"", IF(AND(INDEX(Paste_Here!S$2:S$850, MATCH(B287, Paste_Here!A$2:A$850, 0))&lt;&gt;"", ISNUMBER(VALUE(INDEX(Paste_Here!S$2:S$850, MATCH(B287, Paste_Here!A$2:A$850, 0))))), INDEX(Paste_Here!S$2:S$850, MATCH(B287, Paste_Here!A$2:A$850, 0)), ""), ""), "")</f>
        <v/>
      </c>
      <c r="DH287" s="66"/>
      <c r="DI287" s="76" t="str">
        <f>IFERROR(IF(B287&lt;&gt;"", IF(ISNUMBER(SEARCH("highrisk", LOWER(INDEX(Paste_Here!T$2:T$850, MATCH(B287, Paste_Here!A$2:A$850, 0))))), "High Risk", IF(ISNUMBER(SEARCH("lowrisk", LOWER(INDEX(Paste_Here!T$2:T$850, MATCH(B287, Paste_Here!A$2:A$850, 0))))), "Low Risk", IF(ISNUMBER(SEARCH("somerisk", LOWER(INDEX(Paste_Here!T$2:T$850, MATCH(B287, Paste_Here!A$2:A$850, 0))))), "Some Risk", ""))), ""), "")</f>
        <v/>
      </c>
      <c r="DJ287" s="66"/>
      <c r="DK287" s="76" t="str">
        <f>IFERROR(IF(B287&lt;&gt;"", IF(AND(INDEX(Paste_Here!AD$2:AD$850, MATCH(B287, Paste_Here!A$2:A$850, 0))&lt;&gt;"", ISNUMBER(VALUE(INDEX(Paste_Here!AD$2:AD$850, MATCH(B287, Paste_Here!A$2:A$850, 0))))), INDEX(Paste_Here!AD$2:AD$850, MATCH(B287, Paste_Here!A$2:A$850, 0)), ""), ""), "")</f>
        <v/>
      </c>
      <c r="DL287" s="66"/>
      <c r="DM287" s="76" t="str">
        <f>IFERROR(IF(B287&lt;&gt;"", IF(LOWER(INDEX(Paste_Here!AE$2:AE$850, MATCH(B287, Paste_Here!A$2:A$850, 0)))="approaching expectations", "Approaching", IF(LOWER(INDEX(Paste_Here!AE$2:AE$850, MATCH(B287, Paste_Here!A$2:A$850, 0)))="met expectations", "Met", IF(LOWER(INDEX(Paste_Here!AE$2:AE$850, MATCH(B287, Paste_Here!A$2:A$850, 0)))="exceeded expectations", "Exceeded", IF(LOWER(INDEX(Paste_Here!AE$2:AE$850, MATCH(B287, Paste_Here!A$2:A$850, 0)))="below expectations", "Below", "")))), ""), "")</f>
        <v/>
      </c>
      <c r="DN287" s="66"/>
      <c r="DO287" s="76"/>
      <c r="DP287" s="66"/>
      <c r="DQ287" s="76"/>
      <c r="DR287" s="66"/>
      <c r="DS287" s="76"/>
      <c r="DT287" s="66"/>
      <c r="DU287" s="76"/>
      <c r="DV287" s="66"/>
      <c r="DW287" s="66"/>
      <c r="DX287" s="76" t="str">
        <f t="shared" si="39"/>
        <v/>
      </c>
      <c r="DY287" s="66"/>
      <c r="DZ287" s="76"/>
      <c r="EA287" s="66"/>
      <c r="EB287" s="76"/>
      <c r="EC287" s="66"/>
      <c r="ED287" s="76" t="str">
        <f>IFERROR(IF(B287&lt;&gt;"", IF(AND(INDEX(Paste_Here!AF$2:AF$850, MATCH(B287, Paste_Here!A$2:A$850, 0))&lt;&gt;"", ISNUMBER(VALUE(INDEX(Paste_Here!AF$2:AF$850, MATCH(B287, Paste_Here!A$2:A$850, 0))))), INDEX(Paste_Here!AF$2:AF$850, MATCH(B287, Paste_Here!A$2:A$850, 0)), ""), ""), "")</f>
        <v/>
      </c>
      <c r="EE287" s="66"/>
      <c r="EF287" s="76"/>
      <c r="EG287" s="66"/>
      <c r="EH287" s="76"/>
      <c r="EI287" s="66"/>
      <c r="EJ287" s="76" t="str">
        <f>IFERROR(IF(B287&lt;&gt;"", IF(AND(INDEX(Paste_Here!AG$2:AG$850, MATCH(B287, Paste_Here!A$2:A$850, 0))&lt;&gt;"", ISNUMBER(VALUE(INDEX(Paste_Here!AG$2:AG$850, MATCH(B287, Paste_Here!A$2:A$850, 0))))), INDEX(Paste_Here!AG$2:AG$850, MATCH(B287, Paste_Here!A$2:A$850, 0)), ""), ""), "")</f>
        <v/>
      </c>
      <c r="EK287" s="66"/>
      <c r="EL287" s="76"/>
      <c r="EM287" s="66"/>
      <c r="EN287" s="76"/>
      <c r="EO287" s="66"/>
      <c r="EP287" s="76"/>
      <c r="EQ287" s="66"/>
      <c r="ER287" s="76"/>
      <c r="ES287" s="66"/>
      <c r="ET287" s="66"/>
      <c r="EU287" s="76"/>
      <c r="EV287" s="66"/>
      <c r="EW287" s="76"/>
      <c r="EX287" s="66"/>
      <c r="EY287" s="76"/>
      <c r="EZ287" s="66"/>
      <c r="FA287" s="76"/>
      <c r="FB287" s="66"/>
      <c r="FC287" s="76"/>
      <c r="FD287" s="66"/>
      <c r="FE287" s="76"/>
      <c r="FF287" s="66"/>
      <c r="FG287" s="76"/>
      <c r="FH287" s="66"/>
      <c r="FI287" s="76"/>
      <c r="FJ287" s="66"/>
      <c r="FK287" s="76"/>
      <c r="FL287" s="66"/>
      <c r="FM287" s="76"/>
      <c r="FN287" s="66"/>
      <c r="FO287" s="76"/>
      <c r="FP287" s="66"/>
      <c r="FQ287" s="76"/>
      <c r="FR287" s="66"/>
      <c r="FS287" s="76"/>
      <c r="FT287" s="66"/>
      <c r="FU287" s="76"/>
      <c r="FV287" s="66"/>
      <c r="FW287" s="76"/>
      <c r="FX287" s="66"/>
      <c r="FY287" s="76"/>
      <c r="FZ287" s="66"/>
      <c r="GA287" s="76"/>
      <c r="GB287" s="66"/>
      <c r="GC287" s="76"/>
      <c r="GD287" s="66"/>
      <c r="GE287" s="76"/>
      <c r="GF287" s="66"/>
      <c r="GG287" s="76"/>
      <c r="GH287" s="66"/>
      <c r="GI287" s="76"/>
      <c r="GJ287" s="66"/>
      <c r="GK287" s="76"/>
      <c r="GL287" s="66"/>
      <c r="GM287" s="76"/>
      <c r="GN287" s="66"/>
      <c r="GO287" s="76"/>
      <c r="GP287" s="66"/>
      <c r="GQ287" s="76"/>
      <c r="GR287" s="66"/>
      <c r="GS287" s="76"/>
      <c r="GT287" s="66"/>
      <c r="GU287" s="76"/>
      <c r="GV287" s="66"/>
      <c r="GW287" s="76"/>
      <c r="GX287" s="66"/>
      <c r="GY287" s="76"/>
      <c r="GZ287" s="66"/>
      <c r="HA287" s="76"/>
      <c r="HB287" s="66"/>
      <c r="HC287" s="76"/>
      <c r="HD287" s="66"/>
      <c r="HE287" s="76"/>
      <c r="HF287" s="66"/>
      <c r="HG287" s="76"/>
      <c r="HH287" s="66"/>
      <c r="HI287" s="76"/>
      <c r="HJ287" s="66"/>
      <c r="HK287" s="76"/>
      <c r="HL287" s="66"/>
      <c r="HM287" s="76"/>
      <c r="HN287" s="66"/>
      <c r="HO287" s="76"/>
      <c r="HP287" s="66"/>
      <c r="HQ287" s="76"/>
      <c r="HR287" s="66"/>
      <c r="HS287" s="76"/>
      <c r="HT287" s="66"/>
      <c r="HU287" s="76"/>
      <c r="HV287" s="66"/>
      <c r="HW287" s="76"/>
      <c r="HX287" s="66"/>
      <c r="HY287" s="76"/>
      <c r="HZ287" s="66"/>
      <c r="IA287" s="76"/>
      <c r="IB287" s="66"/>
      <c r="IC287" s="76"/>
      <c r="ID287" s="66"/>
      <c r="IE287" s="76"/>
      <c r="IF287" s="66"/>
      <c r="IG287" s="76"/>
      <c r="IH287" s="66"/>
      <c r="II287" s="76"/>
      <c r="IJ287" s="66"/>
      <c r="IK287" s="76"/>
      <c r="IL287" s="66"/>
      <c r="IM287" s="76"/>
      <c r="IN287" s="66"/>
      <c r="IO287" s="76"/>
      <c r="IP287" s="66"/>
      <c r="IQ287" s="76"/>
      <c r="IR287" s="66"/>
      <c r="IS287" s="76"/>
      <c r="IT287" s="66"/>
      <c r="IU287" s="76"/>
      <c r="IV287" s="66"/>
      <c r="IW287" s="76"/>
      <c r="IX287" s="66"/>
      <c r="IY287" s="76"/>
      <c r="IZ287" s="66"/>
      <c r="JA287" s="76"/>
      <c r="JB287" s="66"/>
      <c r="JC287" s="76"/>
      <c r="JD287" s="66"/>
      <c r="JE287" s="76"/>
      <c r="JF287" s="66"/>
      <c r="JG287" s="76"/>
      <c r="JH287" s="66"/>
      <c r="JI287" s="76"/>
      <c r="JJ287" s="66"/>
      <c r="JK287" s="76"/>
      <c r="JL287" s="66"/>
      <c r="JM287" s="76"/>
      <c r="JN287" s="66"/>
      <c r="JO287" s="76"/>
      <c r="JP287" s="66"/>
      <c r="JQ287" s="76"/>
      <c r="JR287" s="66"/>
      <c r="JS287" s="76"/>
      <c r="JT287" s="66"/>
      <c r="JU287" s="76"/>
      <c r="JV287" s="66"/>
      <c r="JW287" s="76"/>
      <c r="JX287" s="66"/>
      <c r="JY287" s="76"/>
      <c r="JZ287" s="66"/>
      <c r="KA287" s="76"/>
      <c r="KB287" s="66"/>
      <c r="KC287" s="76"/>
      <c r="KD287" s="66"/>
      <c r="KE287" s="76"/>
      <c r="KF287" s="66"/>
      <c r="KG287" s="76"/>
      <c r="KH287" s="66"/>
      <c r="KI287" s="76"/>
      <c r="KJ287" s="66"/>
      <c r="KK287" s="76"/>
      <c r="KL287" s="66"/>
      <c r="KM287" s="76"/>
      <c r="KN287" s="66"/>
      <c r="KO287" s="76"/>
      <c r="KP287" s="66"/>
      <c r="KQ287" s="76"/>
      <c r="KR287" s="66"/>
      <c r="KS287" s="76"/>
      <c r="KT287" s="66"/>
      <c r="KU287" s="76"/>
      <c r="KV287" s="66"/>
      <c r="KW287" s="76"/>
      <c r="KX287" s="66"/>
      <c r="KY287" s="76"/>
      <c r="KZ287" s="66"/>
      <c r="LA287" s="76"/>
      <c r="LB287" s="66"/>
      <c r="LC287" s="76"/>
      <c r="LD287" s="66"/>
      <c r="LE287" s="76"/>
      <c r="LF287" s="66"/>
      <c r="LG287" s="76"/>
      <c r="LH287" s="66"/>
      <c r="LI287" s="76"/>
      <c r="LJ287" s="66"/>
      <c r="LK287" s="76"/>
      <c r="LL287" s="66"/>
      <c r="LM287" s="76"/>
      <c r="LN287" s="66"/>
      <c r="LO287" s="76"/>
      <c r="LP287" s="66"/>
      <c r="LQ287" s="76"/>
      <c r="LR287" s="66"/>
      <c r="LS287" s="76"/>
      <c r="LT287" s="66"/>
      <c r="LU287" s="76"/>
      <c r="LV287" s="66"/>
      <c r="LW287" s="76"/>
      <c r="LX287" s="66"/>
      <c r="LY287" s="76"/>
      <c r="LZ287" s="66"/>
      <c r="MA287" s="76"/>
      <c r="MB287" s="66"/>
      <c r="MC287" s="76"/>
      <c r="MD287" s="66"/>
      <c r="MG287" s="1" t="str" cm="1">
        <f t="array" ref="MG287">IFERROR(INDEX(Paste_Here!$B$2:$B$850, MATCH(0, COUNTIF(MG$4:MG286, Paste_Here!$B$2:$B$850) + IF(Paste_Here!$B$2:$B$850="", 1, 0), 0)), "")</f>
        <v/>
      </c>
      <c r="MH287" s="1" t="str">
        <f>IF(MG287&lt;&gt;"", INDEX(Paste_Here!$A$2:$A$850, MATCH(MG287, Paste_Here!$B$2:$B$850, 0)), "")</f>
        <v/>
      </c>
      <c r="MI287" s="1" t="str">
        <f t="shared" si="40"/>
        <v/>
      </c>
      <c r="MJ287" s="1" t="str" cm="1">
        <f t="array" ref="MJ287">IFERROR(INDEX($MI$5:$MI$850, MATCH(SMALL(IF($MI$5:$MI$850&lt;&gt;"", COUNTIF($MI$5:$MI$850, "&lt;"&amp;$MI$5:$MI$850)+1), ROW()-ROW($MJ$5)+1), COUNTIF($MI$5:$MI$850, "&lt;"&amp;$MI$5:$MI$850)+1, 0)), "")</f>
        <v/>
      </c>
    </row>
    <row r="288" spans="1:348">
      <c r="A288" s="66"/>
      <c r="B288" s="76" t="str">
        <f t="shared" si="33"/>
        <v/>
      </c>
      <c r="C288" s="66"/>
      <c r="D288" s="76" t="str">
        <f>IFERROR(IF(B288&lt;&gt;"", IF(AND(INDEX(Paste_Here!B$2:B$850, MATCH(B288, Paste_Here!A$2:A$850, 0))&lt;&gt;"", ISNUMBER(VALUE(INDEX(Paste_Here!B$2:B$850, MATCH(B288, Paste_Here!A$2:A$850, 0))))), INDEX(Paste_Here!B$2:B$850, MATCH(B288, Paste_Here!A$2:A$850, 0)), ""), ""), "")</f>
        <v/>
      </c>
      <c r="E288" s="66"/>
      <c r="F288" s="76" t="str">
        <f>IFERROR(IF(B288&lt;&gt;"", IF(ISTEXT(INDEX(Paste_Here!K$2:K$850, MATCH(B288, Paste_Here!A$2:A$850, 0))), INDEX(Paste_Here!K$2:K$850, MATCH(B288, Paste_Here!A$2:A$850, 0)), ""), ""), "")</f>
        <v/>
      </c>
      <c r="G288" s="66"/>
      <c r="H288" s="76" t="str">
        <f>IFERROR(IF(B288&lt;&gt;"", IF(ISTEXT(INDEX(Paste_Here!C$2:C$850, MATCH(B288, Paste_Here!A$2:A$850, 0))), INDEX(Paste_Here!C$2:C$850, MATCH(B288, Paste_Here!A$2:A$850, 0)), ""), ""), "")</f>
        <v/>
      </c>
      <c r="I288" s="66"/>
      <c r="J288" s="76" t="str">
        <f>IFERROR(IF(B288&lt;&gt;"", IF(ISNUMBER(SEARCH("s", LOWER(INDEX(Paste_Here!M$2:M$850, MATCH(B288, Paste_Here!A$2:A$850, 0))))), "Yes", IF(INDEX(Paste_Here!M$2:M$850, MATCH(B288, Paste_Here!A$2:A$850, 0))&lt;&gt;"", "No", "")), ""), "")</f>
        <v/>
      </c>
      <c r="K288" s="66"/>
      <c r="L288" s="76" t="str">
        <f>IFERROR(IF(B288&lt;&gt;"", IF(ISNUMBER(SEARCH("yes", LOWER(INDEX(Paste_Here!E$2:E$850, MATCH(B288, Paste_Here!A$2:A$850, 0))))), "Yes", IF(ISNUMBER(SEARCH("no", LOWER(INDEX(Paste_Here!E$2:E$850, MATCH(B288, Paste_Here!A$2:A$850, 0))))), "No", "")), ""), "")</f>
        <v/>
      </c>
      <c r="M288" s="66"/>
      <c r="N288" s="76" t="str">
        <f>IFERROR(IF(B288&lt;&gt;"", IF(ISNUMBER(SEARCH("yes", LOWER(INDEX(Paste_Here!F$2:F$850, MATCH(B288, Paste_Here!A$2:A$850, 0))))), "Yes", IF(ISNUMBER(SEARCH("no", LOWER(INDEX(Paste_Here!F$2:F$850, MATCH(B288, Paste_Here!A$2:A$850, 0))))), "No", "")), ""), "")</f>
        <v/>
      </c>
      <c r="O288" s="66"/>
      <c r="P288" s="76" t="str">
        <f>IFERROR(IF(B288&lt;&gt;"", IF(ISNUMBER(SEARCH("yes", LOWER(INDEX(Paste_Here!L$2:L$850, MATCH(B288, Paste_Here!A$2:A$850, 0))))), "Yes", IF(ISNUMBER(SEARCH("no", LOWER(INDEX(Paste_Here!L$2:L$850, MATCH(B288, Paste_Here!A$2:A$850, 0))))), "No", "")), ""), "")</f>
        <v/>
      </c>
      <c r="Q288" s="66"/>
      <c r="R288" s="76" t="str">
        <f>IFERROR(IF(B288&lt;&gt;"", IF(ISNUMBER(SEARCH("transitional 2", LOWER(INDEX(Paste_Here!D$2:D$850, MATCH(B288, Paste_Here!A$2:A$850, 0))))), "T2", IF(ISNUMBER(SEARCH("transitional 1", LOWER(INDEX(Paste_Here!D$2:D$850, MATCH(B288, Paste_Here!A$2:A$850, 0))))), "T1", IF(ISNUMBER(SEARCH("waived ell services", LOWER(INDEX(Paste_Here!D$2:D$850, MATCH(B288, Paste_Here!A$2:A$850, 0))))), "W", IF(ISNUMBER(SEARCH("english language learner", LOWER(INDEX(Paste_Here!D$2:D$850, MATCH(B288, Paste_Here!A$2:A$850, 0))))), "L", "")))), ""), "")</f>
        <v/>
      </c>
      <c r="S288" s="66"/>
      <c r="T288" s="76" t="str">
        <f>IFERROR(IF(B288&lt;&gt;"", IF(ISNUMBER(SEARCH("yes", LOWER(INDEX(Paste_Here!I$2:I$850, MATCH(B288, Paste_Here!A$2:A$850, 0))))), "Yes", IF(ISNUMBER(SEARCH("no", LOWER(INDEX(Paste_Here!I$2:I$850, MATCH(B288, Paste_Here!A$2:A$850, 0))))), "No", "")), ""), "")</f>
        <v/>
      </c>
      <c r="U288" s="66"/>
      <c r="V288" s="76" t="str">
        <f>IFERROR(IF(B288&lt;&gt;"", IF(ISTEXT(INDEX(Paste_Here!J$2:J$850, MATCH(B288, Paste_Here!A$2:A$850, 0))), VALUE(INDEX(Paste_Here!J$2:J$850, MATCH(B288, Paste_Here!A$2:A$850, 0))), ""), ""), "")</f>
        <v/>
      </c>
      <c r="W288" s="66"/>
      <c r="X288" s="66"/>
      <c r="Y288" s="76" t="str">
        <f t="shared" si="34"/>
        <v/>
      </c>
      <c r="Z288" s="66"/>
      <c r="AA288" s="76" t="str">
        <f>IFERROR(IF(B288&lt;&gt;"", IF(AND(INDEX(Paste_Here!AI$2:AI$850, MATCH(B288, Paste_Here!A$2:A$850, 0))&lt;&gt;"", ISNUMBER(VALUE(INDEX(Paste_Here!AI$2:AI$850, MATCH(B288, Paste_Here!A$2:A$850, 0))))), INDEX(Paste_Here!AI$2:AI$850, MATCH(B288, Paste_Here!A$2:A$850, 0)), ""), ""), "")</f>
        <v/>
      </c>
      <c r="AB288" s="66"/>
      <c r="AC288" s="76" t="str">
        <f>IFERROR(IF(B288&lt;&gt;"", IF(AND(INDEX(Paste_Here!AJ$2:AJ$850, MATCH(B288, Paste_Here!A$2:A$850, 0))&lt;&gt;"", ISNUMBER(VALUE(INDEX(Paste_Here!AJ$2:AJ$850, MATCH(B288, Paste_Here!A$2:A$850, 0))))), INDEX(Paste_Here!AJ$2:AJ$850, MATCH(B288, Paste_Here!A$2:A$850, 0)), ""), ""), "")</f>
        <v/>
      </c>
      <c r="AD288" s="66"/>
      <c r="AE288" s="76" t="str">
        <f>IFERROR(IF(B288&lt;&gt;"", IF(AND(INDEX(Paste_Here!AK$2:AK$850, MATCH(B288, Paste_Here!A$2:A$850, 0))&lt;&gt;"", ISNUMBER(VALUE(INDEX(Paste_Here!AK$2:AK$850, MATCH(B288, Paste_Here!A$2:A$850, 0))))), INDEX(Paste_Here!AK$2:AK$850, MATCH(B288, Paste_Here!A$2:A$850, 0)), ""), ""), "")</f>
        <v/>
      </c>
      <c r="AF288" s="66"/>
      <c r="AG288" s="76" t="str">
        <f>IFERROR(IF(B288&lt;&gt;"", IF(AND(INDEX(Paste_Here!AL$2:AL$850, MATCH(B288, Paste_Here!A$2:A$850, 0))&lt;&gt;"", ISNUMBER(VALUE(INDEX(Paste_Here!AL$2:AL$850, MATCH(B288, Paste_Here!A$2:A$850, 0))))), INDEX(Paste_Here!AL$2:AL$850, MATCH(B288, Paste_Here!A$2:A$850, 0)), ""), ""), "")</f>
        <v/>
      </c>
      <c r="AH288" s="66"/>
      <c r="AI288" s="76" t="str">
        <f>IFERROR(IF(B288&lt;&gt;"", IF(AND(INDEX(Paste_Here!AH$2:AH$850, MATCH(B288, Paste_Here!A$2:A$850, 0))&lt;&gt;"", ISNUMBER(VALUE(INDEX(Paste_Here!AH$2:AH$850, MATCH(B288, Paste_Here!A$2:A$850, 0))))), IF(VALUE(INDEX(Paste_Here!AH$2:AH$850, MATCH(B288, Paste_Here!A$2:A$850, 0)))=0, "", INDEX(Paste_Here!AH$2:AH$850, MATCH(B288, Paste_Here!A$2:A$850, 0))), ""), ""), "")</f>
        <v/>
      </c>
      <c r="AJ288" s="66"/>
      <c r="AK288" s="76" t="str">
        <f>IFERROR(IF(B288&lt;&gt;"", IF(AND(INDEX(Paste_Here!N$2:N$850, MATCH(B288, Paste_Here!A$2:A$850, 0))&lt;&gt;"", ISNUMBER(VALUE(INDEX(Paste_Here!N$2:N$850, MATCH(B288, Paste_Here!A$2:A$850, 0))))), INDEX(Paste_Here!N$2:N$850, MATCH(B288, Paste_Here!A$2:A$850, 0)), ""), ""), "")</f>
        <v/>
      </c>
      <c r="AL288" s="66"/>
      <c r="AM288" s="76" t="str">
        <f>IFERROR(IF(B288&lt;&gt;"", IF(AND(INDEX(Paste_Here!O$2:O$850, MATCH(B288, Paste_Here!A$2:A$850, 0))&lt;&gt;"", ISNUMBER(VALUE(INDEX(Paste_Here!O$2:O$850, MATCH(B288, Paste_Here!A$2:A$850, 0))))), INDEX(Paste_Here!O$2:O$850, MATCH(B288, Paste_Here!A$2:A$850, 0)), ""), ""), "")</f>
        <v/>
      </c>
      <c r="AN288" s="66"/>
      <c r="AO288" s="76"/>
      <c r="AP288" s="66"/>
      <c r="AQ288" s="76"/>
      <c r="AR288" s="66"/>
      <c r="AS288" s="76"/>
      <c r="AT288" s="66"/>
      <c r="AU288" s="66"/>
      <c r="AV288" s="76" t="str">
        <f t="shared" si="35"/>
        <v/>
      </c>
      <c r="AW288" s="66"/>
      <c r="AX288" s="76" t="str">
        <f>IFERROR(IF(B288&lt;&gt;"", IF(ISNUMBER(SEARCH("Revealed-Potential (Primary Focus)", LOWER(INDEX(Paste_Here!Z$2:Z$850, MATCH(B288, Paste_Here!A$2:A$850, 0))))), "Rev-Potential: Prim", IF(ISNUMBER(SEARCH("Revealed-Potential (Secondary Focus)", LOWER(INDEX(Paste_Here!Z$2:Z$850, MATCH(B288, Paste_Here!A$2:A$850, 0))))), "Rev-Potential: Sec", IF(ISNUMBER(SEARCH("Monitoring", LOWER(INDEX(Paste_Here!Z$2:Z$850, MATCH(B288, Paste_Here!A$2:A$850, 0))))), "Monitoring", IF(ISNUMBER(SEARCH("At-Promise (Secondary Focus)", LOWER(INDEX(Paste_Here!Z$2:Z$850, MATCH(B288, Paste_Here!A$2:A$850, 0))))), "At-Promise: Sec", IF(ISNUMBER(SEARCH("At-Promise (Primary Focus)", LOWER(INDEX(Paste_Here!Z$2:Z$850, MATCH(B288, Paste_Here!A$2:A$850, 0))))), "At-Promise: Prim", ""))))), ""), "")</f>
        <v/>
      </c>
      <c r="AY288" s="66"/>
      <c r="AZ288" s="76"/>
      <c r="BA288" s="66"/>
      <c r="BB288" s="76"/>
      <c r="BC288" s="66"/>
      <c r="BD288" s="76"/>
      <c r="BE288" s="66"/>
      <c r="BF288" s="76"/>
      <c r="BG288" s="66"/>
      <c r="BH288" s="76"/>
      <c r="BI288" s="66"/>
      <c r="BJ288" s="66"/>
      <c r="BK288" s="76" t="str">
        <f t="shared" si="36"/>
        <v/>
      </c>
      <c r="BL288" s="66"/>
      <c r="BM288" s="76" t="str">
        <f>IFERROR(IF(B288&lt;&gt;"", IF(AND(ISNUMBER(VALUE(SUBSTITUTE(SUBSTITUTE(Paste_Here!R288, "br", "-"), "L", ""))), VALUE(SUBSTITUTE(SUBSTITUTE(Paste_Here!R288, "br", "-"), "L", "")) &gt;= 1095), "Yes", IF(AND(ISNUMBER(VALUE(SUBSTITUTE(SUBSTITUTE(Paste_Here!R288, "br", "-"), "L", ""))), VALUE(SUBSTITUTE(SUBSTITUTE(Paste_Here!R288, "br", "-"), "L", "")) &lt;= 1094), "No", "")), ""), "")</f>
        <v/>
      </c>
      <c r="BN288" s="66"/>
      <c r="BO288" s="76" t="str">
        <f>IFERROR(IF(B288&lt;&gt;"", IF(COUNTIF(INDEX(Paste_Here!Y$2:AB$850, MATCH(B288, Paste_Here!A$2:A$850, 0), 0), "yes") &gt; 0, "Yes", IF(COUNTIF(INDEX(Paste_Here!Y$2:AB$850, MATCH(B288, Paste_Here!A$2:A$850, 0), 0), "no") &gt; 0, "No", "")), ""), "")</f>
        <v/>
      </c>
      <c r="BP288" s="66"/>
      <c r="BQ288" s="76" t="str">
        <f>IFERROR(IF(B288&lt;&gt;"", IF(AND(ISNUMBER(VALUE(SUBSTITUTE(SUBSTITUTE(Paste_Here!U288, "em", "-"), "q", ""))), VALUE(SUBSTITUTE(SUBSTITUTE(Paste_Here!U288, "em", "-"), "q", "")) &gt;= 910), "Yes", IF(AND(ISNUMBER(VALUE(SUBSTITUTE(SUBSTITUTE(Paste_Here!U288, "em", "-"), "q", ""))), VALUE(SUBSTITUTE(SUBSTITUTE(Paste_Here!U288, "em", "-"), "q", "")) &lt;= 909), "No", "")), ""), "")</f>
        <v/>
      </c>
      <c r="BR288" s="66"/>
      <c r="BS288" s="76" t="str">
        <f>IFERROR(IF(B288&lt;&gt;"", IF(AND(INDEX(Paste_Here!X$2:X$850, MATCH(B288, Paste_Here!A$2:A$850, 0))&lt;&gt;"", ISNUMBER(VALUE(INDEX(Paste_Here!X$2:X$850, MATCH(B288, Paste_Here!A$2:A$850, 0))))), INDEX(Paste_Here!X$2:X$850, MATCH(B288, Paste_Here!A$2:A$850, 0)), ""), ""), "")</f>
        <v/>
      </c>
      <c r="BT288" s="66"/>
      <c r="BU288" s="76" t="str">
        <f>IFERROR(IF(B288&lt;&gt;"", IF(ISNUMBER(VALUE(INDEX(Paste_Here!G$2:G$850, MATCH(B288, Paste_Here!A$2:A$850, 0)))), IF(VALUE(INDEX(Paste_Here!G$2:G$850, MATCH(B288, Paste_Here!A$2:A$850, 0)))=0, "No", IF(AND(VALUE(INDEX(Paste_Here!G$2:G$850, MATCH(B288, Paste_Here!A$2:A$850, 0)))&gt;=1, VALUE(INDEX(Paste_Here!G$2:G$850, MATCH(B288, Paste_Here!A$2:A$850, 0)))&lt;=4), VALUE(INDEX(Paste_Here!G$2:G$850, MATCH(B288, Paste_Here!A$2:A$850, 0))), "")), ""), ""), "")</f>
        <v/>
      </c>
      <c r="BV288" s="66"/>
      <c r="BW288" s="76" t="str">
        <f>IFERROR(IF(B288&lt;&gt;"", IF(ISNUMBER(VALUE(INDEX(Paste_Here!H$2:H$850, MATCH(B288, Paste_Here!A$2:A$850, 0)))), IF(VALUE(INDEX(Paste_Here!H$2:H$850, MATCH(B288, Paste_Here!A$2:A$850, 0)))=0, "No", IF(AND(VALUE(INDEX(Paste_Here!H$2:H$850, MATCH(B288, Paste_Here!A$2:A$850, 0)))&gt;=1, VALUE(INDEX(Paste_Here!H$2:H$850, MATCH(B288, Paste_Here!A$2:A$850, 0)))&lt;=4), VALUE(INDEX(Paste_Here!H$2:H$850, MATCH(B288, Paste_Here!A$2:A$850, 0))), "")), ""), ""), "")</f>
        <v/>
      </c>
      <c r="BX288" s="66"/>
      <c r="BY288" s="76"/>
      <c r="BZ288" s="66"/>
      <c r="CA288" s="76"/>
      <c r="CB288" s="66"/>
      <c r="CC288" s="66"/>
      <c r="CD288" s="76" t="str">
        <f t="shared" si="37"/>
        <v/>
      </c>
      <c r="CE288" s="66"/>
      <c r="CF288" s="76" t="str">
        <f>IFERROR(IF(B288&lt;&gt;"", IF(AND(INDEX(Paste_Here!P$2:P$850, MATCH(B288, Paste_Here!A$2:A$850, 0))&lt;&gt;"", ISNUMBER(VALUE(INDEX(Paste_Here!P$2:P$850, MATCH(B288, Paste_Here!A$2:A$850, 0))))), INDEX(Paste_Here!P$2:P$850, MATCH(B288, Paste_Here!A$2:A$850, 0)), ""), ""), "")</f>
        <v/>
      </c>
      <c r="CG288" s="66"/>
      <c r="CH288" s="76" t="str">
        <f>IFERROR(IF(B288&lt;&gt;"", IF(ISNUMBER(SEARCH("highrisk", LOWER(INDEX(Paste_Here!Q$2:Q$850, MATCH(B288, Paste_Here!A$2:A$850, 0))))), "High Risk", IF(ISNUMBER(SEARCH("lowrisk", LOWER(INDEX(Paste_Here!Q$2:Q$850, MATCH(B288, Paste_Here!A$2:A$850, 0))))), "Low Risk", IF(ISNUMBER(SEARCH("somerisk", LOWER(INDEX(Paste_Here!Q$2:Q$850, MATCH(B288, Paste_Here!A$2:A$850, 0))))), "Some Risk", ""))), ""), "")</f>
        <v/>
      </c>
      <c r="CI288" s="66"/>
      <c r="CJ288" s="76" t="str">
        <f>IFERROR(IF(B288&lt;&gt;"", IF(AND(INDEX(Paste_Here!AA$2:AA$850, MATCH(B288, Paste_Here!A$2:A$850, 0))&lt;&gt;"", ISNUMBER(VALUE(INDEX(Paste_Here!AA$2:AA$850, MATCH(B288, Paste_Here!A$2:A$850, 0))))), INDEX(Paste_Here!AA$2:AA$850, MATCH(B288, Paste_Here!A$2:A$850, 0)), ""), ""), "")</f>
        <v/>
      </c>
      <c r="CK288" s="66"/>
      <c r="CL288" s="76" t="str">
        <f>IFERROR(IF(B288&lt;&gt;"", IF(LOWER(INDEX(Paste_Here!AB$2:AB$850, MATCH(B288, Paste_Here!A$2:A$850, 0)))="approaching expectations", "Approaching", IF(LOWER(INDEX(Paste_Here!AB$2:AB$850, MATCH(B288, Paste_Here!A$2:A$850, 0)))="met expectations", "Met", IF(LOWER(INDEX(Paste_Here!AB$2:AB$850, MATCH(B288, Paste_Here!A$2:A$850, 0)))="exceeded expectations", "Exceeded", IF(LOWER(INDEX(Paste_Here!AB$2:AB$850, MATCH(B288, Paste_Here!A$2:A$850, 0)))="below expectations", "Below", "")))), ""), "")</f>
        <v/>
      </c>
      <c r="CM288" s="66"/>
      <c r="CN288" s="76" t="str">
        <f>IFERROR(IF(B288&lt;&gt;"", IF(AND(INDEX(Paste_Here!AC$2:AC$850, MATCH(B288, Paste_Here!A$2:A$850, 0))&lt;&gt;"", ISNUMBER(VALUE(INDEX(Paste_Here!AC$2:AC$850, MATCH(B288, Paste_Here!A$2:A$850, 0))))), INDEX(Paste_Here!AC$2:AC$850, MATCH(B288, Paste_Here!A$2:A$850, 0)), ""), ""), "")</f>
        <v/>
      </c>
      <c r="CO288" s="66"/>
      <c r="CP288" s="76"/>
      <c r="CQ288" s="66"/>
      <c r="CR288" s="76"/>
      <c r="CS288" s="66"/>
      <c r="CT288" s="76"/>
      <c r="CU288" s="66"/>
      <c r="CV288" s="76"/>
      <c r="CW288" s="66"/>
      <c r="CX288" s="76"/>
      <c r="CY288" s="66"/>
      <c r="CZ288" s="66"/>
      <c r="DA288" s="76" t="str">
        <f t="shared" si="38"/>
        <v/>
      </c>
      <c r="DB288" s="66"/>
      <c r="DC288" s="76" t="str">
        <f>IFERROR(IF(B288&lt;&gt;"", IF(AND(INDEX(Paste_Here!V$2:V$850, MATCH(B288, Paste_Here!A$2:A$850, 0))&lt;&gt;"", ISNUMBER(VALUE(INDEX(Paste_Here!V$2:V$850, MATCH(B288, Paste_Here!A$2:A$850, 0))))), INDEX(Paste_Here!V$2:V$850, MATCH(B288, Paste_Here!A$2:A$850, 0)), ""), ""), "")</f>
        <v/>
      </c>
      <c r="DD288" s="66"/>
      <c r="DE288" s="76" t="str">
        <f>IFERROR(IF(B288&lt;&gt;"", IF(ISNUMBER(SEARCH("highrisk", LOWER(INDEX(Paste_Here!W$2:W$850, MATCH(B288, Paste_Here!A$2:A$850, 0))))), "High Risk", IF(ISNUMBER(SEARCH("lowrisk", LOWER(INDEX(Paste_Here!W$2:W$850, MATCH(B288, Paste_Here!A$2:A$850, 0))))), "Low Risk", IF(ISNUMBER(SEARCH("somerisk", LOWER(INDEX(Paste_Here!W$2:W$850, MATCH(B288, Paste_Here!A$2:A$850, 0))))), "Some Risk", ""))), ""), "")</f>
        <v/>
      </c>
      <c r="DF288" s="66"/>
      <c r="DG288" s="76" t="str">
        <f>IFERROR(IF(B288&lt;&gt;"", IF(AND(INDEX(Paste_Here!S$2:S$850, MATCH(B288, Paste_Here!A$2:A$850, 0))&lt;&gt;"", ISNUMBER(VALUE(INDEX(Paste_Here!S$2:S$850, MATCH(B288, Paste_Here!A$2:A$850, 0))))), INDEX(Paste_Here!S$2:S$850, MATCH(B288, Paste_Here!A$2:A$850, 0)), ""), ""), "")</f>
        <v/>
      </c>
      <c r="DH288" s="66"/>
      <c r="DI288" s="76" t="str">
        <f>IFERROR(IF(B288&lt;&gt;"", IF(ISNUMBER(SEARCH("highrisk", LOWER(INDEX(Paste_Here!T$2:T$850, MATCH(B288, Paste_Here!A$2:A$850, 0))))), "High Risk", IF(ISNUMBER(SEARCH("lowrisk", LOWER(INDEX(Paste_Here!T$2:T$850, MATCH(B288, Paste_Here!A$2:A$850, 0))))), "Low Risk", IF(ISNUMBER(SEARCH("somerisk", LOWER(INDEX(Paste_Here!T$2:T$850, MATCH(B288, Paste_Here!A$2:A$850, 0))))), "Some Risk", ""))), ""), "")</f>
        <v/>
      </c>
      <c r="DJ288" s="66"/>
      <c r="DK288" s="76" t="str">
        <f>IFERROR(IF(B288&lt;&gt;"", IF(AND(INDEX(Paste_Here!AD$2:AD$850, MATCH(B288, Paste_Here!A$2:A$850, 0))&lt;&gt;"", ISNUMBER(VALUE(INDEX(Paste_Here!AD$2:AD$850, MATCH(B288, Paste_Here!A$2:A$850, 0))))), INDEX(Paste_Here!AD$2:AD$850, MATCH(B288, Paste_Here!A$2:A$850, 0)), ""), ""), "")</f>
        <v/>
      </c>
      <c r="DL288" s="66"/>
      <c r="DM288" s="76" t="str">
        <f>IFERROR(IF(B288&lt;&gt;"", IF(LOWER(INDEX(Paste_Here!AE$2:AE$850, MATCH(B288, Paste_Here!A$2:A$850, 0)))="approaching expectations", "Approaching", IF(LOWER(INDEX(Paste_Here!AE$2:AE$850, MATCH(B288, Paste_Here!A$2:A$850, 0)))="met expectations", "Met", IF(LOWER(INDEX(Paste_Here!AE$2:AE$850, MATCH(B288, Paste_Here!A$2:A$850, 0)))="exceeded expectations", "Exceeded", IF(LOWER(INDEX(Paste_Here!AE$2:AE$850, MATCH(B288, Paste_Here!A$2:A$850, 0)))="below expectations", "Below", "")))), ""), "")</f>
        <v/>
      </c>
      <c r="DN288" s="66"/>
      <c r="DO288" s="76"/>
      <c r="DP288" s="66"/>
      <c r="DQ288" s="76"/>
      <c r="DR288" s="66"/>
      <c r="DS288" s="76"/>
      <c r="DT288" s="66"/>
      <c r="DU288" s="76"/>
      <c r="DV288" s="66"/>
      <c r="DW288" s="66"/>
      <c r="DX288" s="76" t="str">
        <f t="shared" si="39"/>
        <v/>
      </c>
      <c r="DY288" s="66"/>
      <c r="DZ288" s="76"/>
      <c r="EA288" s="66"/>
      <c r="EB288" s="76"/>
      <c r="EC288" s="66"/>
      <c r="ED288" s="76" t="str">
        <f>IFERROR(IF(B288&lt;&gt;"", IF(AND(INDEX(Paste_Here!AF$2:AF$850, MATCH(B288, Paste_Here!A$2:A$850, 0))&lt;&gt;"", ISNUMBER(VALUE(INDEX(Paste_Here!AF$2:AF$850, MATCH(B288, Paste_Here!A$2:A$850, 0))))), INDEX(Paste_Here!AF$2:AF$850, MATCH(B288, Paste_Here!A$2:A$850, 0)), ""), ""), "")</f>
        <v/>
      </c>
      <c r="EE288" s="66"/>
      <c r="EF288" s="76"/>
      <c r="EG288" s="66"/>
      <c r="EH288" s="76"/>
      <c r="EI288" s="66"/>
      <c r="EJ288" s="76" t="str">
        <f>IFERROR(IF(B288&lt;&gt;"", IF(AND(INDEX(Paste_Here!AG$2:AG$850, MATCH(B288, Paste_Here!A$2:A$850, 0))&lt;&gt;"", ISNUMBER(VALUE(INDEX(Paste_Here!AG$2:AG$850, MATCH(B288, Paste_Here!A$2:A$850, 0))))), INDEX(Paste_Here!AG$2:AG$850, MATCH(B288, Paste_Here!A$2:A$850, 0)), ""), ""), "")</f>
        <v/>
      </c>
      <c r="EK288" s="66"/>
      <c r="EL288" s="76"/>
      <c r="EM288" s="66"/>
      <c r="EN288" s="76"/>
      <c r="EO288" s="66"/>
      <c r="EP288" s="76"/>
      <c r="EQ288" s="66"/>
      <c r="ER288" s="76"/>
      <c r="ES288" s="66"/>
      <c r="ET288" s="66"/>
      <c r="EU288" s="76"/>
      <c r="EV288" s="66"/>
      <c r="EW288" s="76"/>
      <c r="EX288" s="66"/>
      <c r="EY288" s="76"/>
      <c r="EZ288" s="66"/>
      <c r="FA288" s="76"/>
      <c r="FB288" s="66"/>
      <c r="FC288" s="76"/>
      <c r="FD288" s="66"/>
      <c r="FE288" s="76"/>
      <c r="FF288" s="66"/>
      <c r="FG288" s="76"/>
      <c r="FH288" s="66"/>
      <c r="FI288" s="76"/>
      <c r="FJ288" s="66"/>
      <c r="FK288" s="76"/>
      <c r="FL288" s="66"/>
      <c r="FM288" s="76"/>
      <c r="FN288" s="66"/>
      <c r="FO288" s="76"/>
      <c r="FP288" s="66"/>
      <c r="FQ288" s="76"/>
      <c r="FR288" s="66"/>
      <c r="FS288" s="76"/>
      <c r="FT288" s="66"/>
      <c r="FU288" s="76"/>
      <c r="FV288" s="66"/>
      <c r="FW288" s="76"/>
      <c r="FX288" s="66"/>
      <c r="FY288" s="76"/>
      <c r="FZ288" s="66"/>
      <c r="GA288" s="76"/>
      <c r="GB288" s="66"/>
      <c r="GC288" s="76"/>
      <c r="GD288" s="66"/>
      <c r="GE288" s="76"/>
      <c r="GF288" s="66"/>
      <c r="GG288" s="76"/>
      <c r="GH288" s="66"/>
      <c r="GI288" s="76"/>
      <c r="GJ288" s="66"/>
      <c r="GK288" s="76"/>
      <c r="GL288" s="66"/>
      <c r="GM288" s="76"/>
      <c r="GN288" s="66"/>
      <c r="GO288" s="76"/>
      <c r="GP288" s="66"/>
      <c r="GQ288" s="76"/>
      <c r="GR288" s="66"/>
      <c r="GS288" s="76"/>
      <c r="GT288" s="66"/>
      <c r="GU288" s="76"/>
      <c r="GV288" s="66"/>
      <c r="GW288" s="76"/>
      <c r="GX288" s="66"/>
      <c r="GY288" s="76"/>
      <c r="GZ288" s="66"/>
      <c r="HA288" s="76"/>
      <c r="HB288" s="66"/>
      <c r="HC288" s="76"/>
      <c r="HD288" s="66"/>
      <c r="HE288" s="76"/>
      <c r="HF288" s="66"/>
      <c r="HG288" s="76"/>
      <c r="HH288" s="66"/>
      <c r="HI288" s="76"/>
      <c r="HJ288" s="66"/>
      <c r="HK288" s="76"/>
      <c r="HL288" s="66"/>
      <c r="HM288" s="76"/>
      <c r="HN288" s="66"/>
      <c r="HO288" s="76"/>
      <c r="HP288" s="66"/>
      <c r="HQ288" s="76"/>
      <c r="HR288" s="66"/>
      <c r="HS288" s="76"/>
      <c r="HT288" s="66"/>
      <c r="HU288" s="76"/>
      <c r="HV288" s="66"/>
      <c r="HW288" s="76"/>
      <c r="HX288" s="66"/>
      <c r="HY288" s="76"/>
      <c r="HZ288" s="66"/>
      <c r="IA288" s="76"/>
      <c r="IB288" s="66"/>
      <c r="IC288" s="76"/>
      <c r="ID288" s="66"/>
      <c r="IE288" s="76"/>
      <c r="IF288" s="66"/>
      <c r="IG288" s="76"/>
      <c r="IH288" s="66"/>
      <c r="II288" s="76"/>
      <c r="IJ288" s="66"/>
      <c r="IK288" s="76"/>
      <c r="IL288" s="66"/>
      <c r="IM288" s="76"/>
      <c r="IN288" s="66"/>
      <c r="IO288" s="76"/>
      <c r="IP288" s="66"/>
      <c r="IQ288" s="76"/>
      <c r="IR288" s="66"/>
      <c r="IS288" s="76"/>
      <c r="IT288" s="66"/>
      <c r="IU288" s="76"/>
      <c r="IV288" s="66"/>
      <c r="IW288" s="76"/>
      <c r="IX288" s="66"/>
      <c r="IY288" s="76"/>
      <c r="IZ288" s="66"/>
      <c r="JA288" s="76"/>
      <c r="JB288" s="66"/>
      <c r="JC288" s="76"/>
      <c r="JD288" s="66"/>
      <c r="JE288" s="76"/>
      <c r="JF288" s="66"/>
      <c r="JG288" s="76"/>
      <c r="JH288" s="66"/>
      <c r="JI288" s="76"/>
      <c r="JJ288" s="66"/>
      <c r="JK288" s="76"/>
      <c r="JL288" s="66"/>
      <c r="JM288" s="76"/>
      <c r="JN288" s="66"/>
      <c r="JO288" s="76"/>
      <c r="JP288" s="66"/>
      <c r="JQ288" s="76"/>
      <c r="JR288" s="66"/>
      <c r="JS288" s="76"/>
      <c r="JT288" s="66"/>
      <c r="JU288" s="76"/>
      <c r="JV288" s="66"/>
      <c r="JW288" s="76"/>
      <c r="JX288" s="66"/>
      <c r="JY288" s="76"/>
      <c r="JZ288" s="66"/>
      <c r="KA288" s="76"/>
      <c r="KB288" s="66"/>
      <c r="KC288" s="76"/>
      <c r="KD288" s="66"/>
      <c r="KE288" s="76"/>
      <c r="KF288" s="66"/>
      <c r="KG288" s="76"/>
      <c r="KH288" s="66"/>
      <c r="KI288" s="76"/>
      <c r="KJ288" s="66"/>
      <c r="KK288" s="76"/>
      <c r="KL288" s="66"/>
      <c r="KM288" s="76"/>
      <c r="KN288" s="66"/>
      <c r="KO288" s="76"/>
      <c r="KP288" s="66"/>
      <c r="KQ288" s="76"/>
      <c r="KR288" s="66"/>
      <c r="KS288" s="76"/>
      <c r="KT288" s="66"/>
      <c r="KU288" s="76"/>
      <c r="KV288" s="66"/>
      <c r="KW288" s="76"/>
      <c r="KX288" s="66"/>
      <c r="KY288" s="76"/>
      <c r="KZ288" s="66"/>
      <c r="LA288" s="76"/>
      <c r="LB288" s="66"/>
      <c r="LC288" s="76"/>
      <c r="LD288" s="66"/>
      <c r="LE288" s="76"/>
      <c r="LF288" s="66"/>
      <c r="LG288" s="76"/>
      <c r="LH288" s="66"/>
      <c r="LI288" s="76"/>
      <c r="LJ288" s="66"/>
      <c r="LK288" s="76"/>
      <c r="LL288" s="66"/>
      <c r="LM288" s="76"/>
      <c r="LN288" s="66"/>
      <c r="LO288" s="76"/>
      <c r="LP288" s="66"/>
      <c r="LQ288" s="76"/>
      <c r="LR288" s="66"/>
      <c r="LS288" s="76"/>
      <c r="LT288" s="66"/>
      <c r="LU288" s="76"/>
      <c r="LV288" s="66"/>
      <c r="LW288" s="76"/>
      <c r="LX288" s="66"/>
      <c r="LY288" s="76"/>
      <c r="LZ288" s="66"/>
      <c r="MA288" s="76"/>
      <c r="MB288" s="66"/>
      <c r="MC288" s="76"/>
      <c r="MD288" s="66"/>
      <c r="MG288" s="1" t="str" cm="1">
        <f t="array" ref="MG288">IFERROR(INDEX(Paste_Here!$B$2:$B$850, MATCH(0, COUNTIF(MG$4:MG287, Paste_Here!$B$2:$B$850) + IF(Paste_Here!$B$2:$B$850="", 1, 0), 0)), "")</f>
        <v/>
      </c>
      <c r="MH288" s="1" t="str">
        <f>IF(MG288&lt;&gt;"", INDEX(Paste_Here!$A$2:$A$850, MATCH(MG288, Paste_Here!$B$2:$B$850, 0)), "")</f>
        <v/>
      </c>
      <c r="MI288" s="1" t="str">
        <f t="shared" si="40"/>
        <v/>
      </c>
      <c r="MJ288" s="1" t="str" cm="1">
        <f t="array" ref="MJ288">IFERROR(INDEX($MI$5:$MI$850, MATCH(SMALL(IF($MI$5:$MI$850&lt;&gt;"", COUNTIF($MI$5:$MI$850, "&lt;"&amp;$MI$5:$MI$850)+1), ROW()-ROW($MJ$5)+1), COUNTIF($MI$5:$MI$850, "&lt;"&amp;$MI$5:$MI$850)+1, 0)), "")</f>
        <v/>
      </c>
    </row>
    <row r="289" spans="1:348">
      <c r="A289" s="66"/>
      <c r="B289" s="76" t="str">
        <f t="shared" si="33"/>
        <v/>
      </c>
      <c r="C289" s="66"/>
      <c r="D289" s="76" t="str">
        <f>IFERROR(IF(B289&lt;&gt;"", IF(AND(INDEX(Paste_Here!B$2:B$850, MATCH(B289, Paste_Here!A$2:A$850, 0))&lt;&gt;"", ISNUMBER(VALUE(INDEX(Paste_Here!B$2:B$850, MATCH(B289, Paste_Here!A$2:A$850, 0))))), INDEX(Paste_Here!B$2:B$850, MATCH(B289, Paste_Here!A$2:A$850, 0)), ""), ""), "")</f>
        <v/>
      </c>
      <c r="E289" s="66"/>
      <c r="F289" s="76" t="str">
        <f>IFERROR(IF(B289&lt;&gt;"", IF(ISTEXT(INDEX(Paste_Here!K$2:K$850, MATCH(B289, Paste_Here!A$2:A$850, 0))), INDEX(Paste_Here!K$2:K$850, MATCH(B289, Paste_Here!A$2:A$850, 0)), ""), ""), "")</f>
        <v/>
      </c>
      <c r="G289" s="66"/>
      <c r="H289" s="76" t="str">
        <f>IFERROR(IF(B289&lt;&gt;"", IF(ISTEXT(INDEX(Paste_Here!C$2:C$850, MATCH(B289, Paste_Here!A$2:A$850, 0))), INDEX(Paste_Here!C$2:C$850, MATCH(B289, Paste_Here!A$2:A$850, 0)), ""), ""), "")</f>
        <v/>
      </c>
      <c r="I289" s="66"/>
      <c r="J289" s="76" t="str">
        <f>IFERROR(IF(B289&lt;&gt;"", IF(ISNUMBER(SEARCH("s", LOWER(INDEX(Paste_Here!M$2:M$850, MATCH(B289, Paste_Here!A$2:A$850, 0))))), "Yes", IF(INDEX(Paste_Here!M$2:M$850, MATCH(B289, Paste_Here!A$2:A$850, 0))&lt;&gt;"", "No", "")), ""), "")</f>
        <v/>
      </c>
      <c r="K289" s="66"/>
      <c r="L289" s="76" t="str">
        <f>IFERROR(IF(B289&lt;&gt;"", IF(ISNUMBER(SEARCH("yes", LOWER(INDEX(Paste_Here!E$2:E$850, MATCH(B289, Paste_Here!A$2:A$850, 0))))), "Yes", IF(ISNUMBER(SEARCH("no", LOWER(INDEX(Paste_Here!E$2:E$850, MATCH(B289, Paste_Here!A$2:A$850, 0))))), "No", "")), ""), "")</f>
        <v/>
      </c>
      <c r="M289" s="66"/>
      <c r="N289" s="76" t="str">
        <f>IFERROR(IF(B289&lt;&gt;"", IF(ISNUMBER(SEARCH("yes", LOWER(INDEX(Paste_Here!F$2:F$850, MATCH(B289, Paste_Here!A$2:A$850, 0))))), "Yes", IF(ISNUMBER(SEARCH("no", LOWER(INDEX(Paste_Here!F$2:F$850, MATCH(B289, Paste_Here!A$2:A$850, 0))))), "No", "")), ""), "")</f>
        <v/>
      </c>
      <c r="O289" s="66"/>
      <c r="P289" s="76" t="str">
        <f>IFERROR(IF(B289&lt;&gt;"", IF(ISNUMBER(SEARCH("yes", LOWER(INDEX(Paste_Here!L$2:L$850, MATCH(B289, Paste_Here!A$2:A$850, 0))))), "Yes", IF(ISNUMBER(SEARCH("no", LOWER(INDEX(Paste_Here!L$2:L$850, MATCH(B289, Paste_Here!A$2:A$850, 0))))), "No", "")), ""), "")</f>
        <v/>
      </c>
      <c r="Q289" s="66"/>
      <c r="R289" s="76" t="str">
        <f>IFERROR(IF(B289&lt;&gt;"", IF(ISNUMBER(SEARCH("transitional 2", LOWER(INDEX(Paste_Here!D$2:D$850, MATCH(B289, Paste_Here!A$2:A$850, 0))))), "T2", IF(ISNUMBER(SEARCH("transitional 1", LOWER(INDEX(Paste_Here!D$2:D$850, MATCH(B289, Paste_Here!A$2:A$850, 0))))), "T1", IF(ISNUMBER(SEARCH("waived ell services", LOWER(INDEX(Paste_Here!D$2:D$850, MATCH(B289, Paste_Here!A$2:A$850, 0))))), "W", IF(ISNUMBER(SEARCH("english language learner", LOWER(INDEX(Paste_Here!D$2:D$850, MATCH(B289, Paste_Here!A$2:A$850, 0))))), "L", "")))), ""), "")</f>
        <v/>
      </c>
      <c r="S289" s="66"/>
      <c r="T289" s="76" t="str">
        <f>IFERROR(IF(B289&lt;&gt;"", IF(ISNUMBER(SEARCH("yes", LOWER(INDEX(Paste_Here!I$2:I$850, MATCH(B289, Paste_Here!A$2:A$850, 0))))), "Yes", IF(ISNUMBER(SEARCH("no", LOWER(INDEX(Paste_Here!I$2:I$850, MATCH(B289, Paste_Here!A$2:A$850, 0))))), "No", "")), ""), "")</f>
        <v/>
      </c>
      <c r="U289" s="66"/>
      <c r="V289" s="76" t="str">
        <f>IFERROR(IF(B289&lt;&gt;"", IF(ISTEXT(INDEX(Paste_Here!J$2:J$850, MATCH(B289, Paste_Here!A$2:A$850, 0))), VALUE(INDEX(Paste_Here!J$2:J$850, MATCH(B289, Paste_Here!A$2:A$850, 0))), ""), ""), "")</f>
        <v/>
      </c>
      <c r="W289" s="66"/>
      <c r="X289" s="66"/>
      <c r="Y289" s="76" t="str">
        <f t="shared" si="34"/>
        <v/>
      </c>
      <c r="Z289" s="66"/>
      <c r="AA289" s="76" t="str">
        <f>IFERROR(IF(B289&lt;&gt;"", IF(AND(INDEX(Paste_Here!AI$2:AI$850, MATCH(B289, Paste_Here!A$2:A$850, 0))&lt;&gt;"", ISNUMBER(VALUE(INDEX(Paste_Here!AI$2:AI$850, MATCH(B289, Paste_Here!A$2:A$850, 0))))), INDEX(Paste_Here!AI$2:AI$850, MATCH(B289, Paste_Here!A$2:A$850, 0)), ""), ""), "")</f>
        <v/>
      </c>
      <c r="AB289" s="66"/>
      <c r="AC289" s="76" t="str">
        <f>IFERROR(IF(B289&lt;&gt;"", IF(AND(INDEX(Paste_Here!AJ$2:AJ$850, MATCH(B289, Paste_Here!A$2:A$850, 0))&lt;&gt;"", ISNUMBER(VALUE(INDEX(Paste_Here!AJ$2:AJ$850, MATCH(B289, Paste_Here!A$2:A$850, 0))))), INDEX(Paste_Here!AJ$2:AJ$850, MATCH(B289, Paste_Here!A$2:A$850, 0)), ""), ""), "")</f>
        <v/>
      </c>
      <c r="AD289" s="66"/>
      <c r="AE289" s="76" t="str">
        <f>IFERROR(IF(B289&lt;&gt;"", IF(AND(INDEX(Paste_Here!AK$2:AK$850, MATCH(B289, Paste_Here!A$2:A$850, 0))&lt;&gt;"", ISNUMBER(VALUE(INDEX(Paste_Here!AK$2:AK$850, MATCH(B289, Paste_Here!A$2:A$850, 0))))), INDEX(Paste_Here!AK$2:AK$850, MATCH(B289, Paste_Here!A$2:A$850, 0)), ""), ""), "")</f>
        <v/>
      </c>
      <c r="AF289" s="66"/>
      <c r="AG289" s="76" t="str">
        <f>IFERROR(IF(B289&lt;&gt;"", IF(AND(INDEX(Paste_Here!AL$2:AL$850, MATCH(B289, Paste_Here!A$2:A$850, 0))&lt;&gt;"", ISNUMBER(VALUE(INDEX(Paste_Here!AL$2:AL$850, MATCH(B289, Paste_Here!A$2:A$850, 0))))), INDEX(Paste_Here!AL$2:AL$850, MATCH(B289, Paste_Here!A$2:A$850, 0)), ""), ""), "")</f>
        <v/>
      </c>
      <c r="AH289" s="66"/>
      <c r="AI289" s="76" t="str">
        <f>IFERROR(IF(B289&lt;&gt;"", IF(AND(INDEX(Paste_Here!AH$2:AH$850, MATCH(B289, Paste_Here!A$2:A$850, 0))&lt;&gt;"", ISNUMBER(VALUE(INDEX(Paste_Here!AH$2:AH$850, MATCH(B289, Paste_Here!A$2:A$850, 0))))), IF(VALUE(INDEX(Paste_Here!AH$2:AH$850, MATCH(B289, Paste_Here!A$2:A$850, 0)))=0, "", INDEX(Paste_Here!AH$2:AH$850, MATCH(B289, Paste_Here!A$2:A$850, 0))), ""), ""), "")</f>
        <v/>
      </c>
      <c r="AJ289" s="66"/>
      <c r="AK289" s="76" t="str">
        <f>IFERROR(IF(B289&lt;&gt;"", IF(AND(INDEX(Paste_Here!N$2:N$850, MATCH(B289, Paste_Here!A$2:A$850, 0))&lt;&gt;"", ISNUMBER(VALUE(INDEX(Paste_Here!N$2:N$850, MATCH(B289, Paste_Here!A$2:A$850, 0))))), INDEX(Paste_Here!N$2:N$850, MATCH(B289, Paste_Here!A$2:A$850, 0)), ""), ""), "")</f>
        <v/>
      </c>
      <c r="AL289" s="66"/>
      <c r="AM289" s="76" t="str">
        <f>IFERROR(IF(B289&lt;&gt;"", IF(AND(INDEX(Paste_Here!O$2:O$850, MATCH(B289, Paste_Here!A$2:A$850, 0))&lt;&gt;"", ISNUMBER(VALUE(INDEX(Paste_Here!O$2:O$850, MATCH(B289, Paste_Here!A$2:A$850, 0))))), INDEX(Paste_Here!O$2:O$850, MATCH(B289, Paste_Here!A$2:A$850, 0)), ""), ""), "")</f>
        <v/>
      </c>
      <c r="AN289" s="66"/>
      <c r="AO289" s="76"/>
      <c r="AP289" s="66"/>
      <c r="AQ289" s="76"/>
      <c r="AR289" s="66"/>
      <c r="AS289" s="76"/>
      <c r="AT289" s="66"/>
      <c r="AU289" s="66"/>
      <c r="AV289" s="76" t="str">
        <f t="shared" si="35"/>
        <v/>
      </c>
      <c r="AW289" s="66"/>
      <c r="AX289" s="76" t="str">
        <f>IFERROR(IF(B289&lt;&gt;"", IF(ISNUMBER(SEARCH("Revealed-Potential (Primary Focus)", LOWER(INDEX(Paste_Here!Z$2:Z$850, MATCH(B289, Paste_Here!A$2:A$850, 0))))), "Rev-Potential: Prim", IF(ISNUMBER(SEARCH("Revealed-Potential (Secondary Focus)", LOWER(INDEX(Paste_Here!Z$2:Z$850, MATCH(B289, Paste_Here!A$2:A$850, 0))))), "Rev-Potential: Sec", IF(ISNUMBER(SEARCH("Monitoring", LOWER(INDEX(Paste_Here!Z$2:Z$850, MATCH(B289, Paste_Here!A$2:A$850, 0))))), "Monitoring", IF(ISNUMBER(SEARCH("At-Promise (Secondary Focus)", LOWER(INDEX(Paste_Here!Z$2:Z$850, MATCH(B289, Paste_Here!A$2:A$850, 0))))), "At-Promise: Sec", IF(ISNUMBER(SEARCH("At-Promise (Primary Focus)", LOWER(INDEX(Paste_Here!Z$2:Z$850, MATCH(B289, Paste_Here!A$2:A$850, 0))))), "At-Promise: Prim", ""))))), ""), "")</f>
        <v/>
      </c>
      <c r="AY289" s="66"/>
      <c r="AZ289" s="76"/>
      <c r="BA289" s="66"/>
      <c r="BB289" s="76"/>
      <c r="BC289" s="66"/>
      <c r="BD289" s="76"/>
      <c r="BE289" s="66"/>
      <c r="BF289" s="76"/>
      <c r="BG289" s="66"/>
      <c r="BH289" s="76"/>
      <c r="BI289" s="66"/>
      <c r="BJ289" s="66"/>
      <c r="BK289" s="76" t="str">
        <f t="shared" si="36"/>
        <v/>
      </c>
      <c r="BL289" s="66"/>
      <c r="BM289" s="76" t="str">
        <f>IFERROR(IF(B289&lt;&gt;"", IF(AND(ISNUMBER(VALUE(SUBSTITUTE(SUBSTITUTE(Paste_Here!R289, "br", "-"), "L", ""))), VALUE(SUBSTITUTE(SUBSTITUTE(Paste_Here!R289, "br", "-"), "L", "")) &gt;= 1095), "Yes", IF(AND(ISNUMBER(VALUE(SUBSTITUTE(SUBSTITUTE(Paste_Here!R289, "br", "-"), "L", ""))), VALUE(SUBSTITUTE(SUBSTITUTE(Paste_Here!R289, "br", "-"), "L", "")) &lt;= 1094), "No", "")), ""), "")</f>
        <v/>
      </c>
      <c r="BN289" s="66"/>
      <c r="BO289" s="76" t="str">
        <f>IFERROR(IF(B289&lt;&gt;"", IF(COUNTIF(INDEX(Paste_Here!Y$2:AB$850, MATCH(B289, Paste_Here!A$2:A$850, 0), 0), "yes") &gt; 0, "Yes", IF(COUNTIF(INDEX(Paste_Here!Y$2:AB$850, MATCH(B289, Paste_Here!A$2:A$850, 0), 0), "no") &gt; 0, "No", "")), ""), "")</f>
        <v/>
      </c>
      <c r="BP289" s="66"/>
      <c r="BQ289" s="76" t="str">
        <f>IFERROR(IF(B289&lt;&gt;"", IF(AND(ISNUMBER(VALUE(SUBSTITUTE(SUBSTITUTE(Paste_Here!U289, "em", "-"), "q", ""))), VALUE(SUBSTITUTE(SUBSTITUTE(Paste_Here!U289, "em", "-"), "q", "")) &gt;= 910), "Yes", IF(AND(ISNUMBER(VALUE(SUBSTITUTE(SUBSTITUTE(Paste_Here!U289, "em", "-"), "q", ""))), VALUE(SUBSTITUTE(SUBSTITUTE(Paste_Here!U289, "em", "-"), "q", "")) &lt;= 909), "No", "")), ""), "")</f>
        <v/>
      </c>
      <c r="BR289" s="66"/>
      <c r="BS289" s="76" t="str">
        <f>IFERROR(IF(B289&lt;&gt;"", IF(AND(INDEX(Paste_Here!X$2:X$850, MATCH(B289, Paste_Here!A$2:A$850, 0))&lt;&gt;"", ISNUMBER(VALUE(INDEX(Paste_Here!X$2:X$850, MATCH(B289, Paste_Here!A$2:A$850, 0))))), INDEX(Paste_Here!X$2:X$850, MATCH(B289, Paste_Here!A$2:A$850, 0)), ""), ""), "")</f>
        <v/>
      </c>
      <c r="BT289" s="66"/>
      <c r="BU289" s="76" t="str">
        <f>IFERROR(IF(B289&lt;&gt;"", IF(ISNUMBER(VALUE(INDEX(Paste_Here!G$2:G$850, MATCH(B289, Paste_Here!A$2:A$850, 0)))), IF(VALUE(INDEX(Paste_Here!G$2:G$850, MATCH(B289, Paste_Here!A$2:A$850, 0)))=0, "No", IF(AND(VALUE(INDEX(Paste_Here!G$2:G$850, MATCH(B289, Paste_Here!A$2:A$850, 0)))&gt;=1, VALUE(INDEX(Paste_Here!G$2:G$850, MATCH(B289, Paste_Here!A$2:A$850, 0)))&lt;=4), VALUE(INDEX(Paste_Here!G$2:G$850, MATCH(B289, Paste_Here!A$2:A$850, 0))), "")), ""), ""), "")</f>
        <v/>
      </c>
      <c r="BV289" s="66"/>
      <c r="BW289" s="76" t="str">
        <f>IFERROR(IF(B289&lt;&gt;"", IF(ISNUMBER(VALUE(INDEX(Paste_Here!H$2:H$850, MATCH(B289, Paste_Here!A$2:A$850, 0)))), IF(VALUE(INDEX(Paste_Here!H$2:H$850, MATCH(B289, Paste_Here!A$2:A$850, 0)))=0, "No", IF(AND(VALUE(INDEX(Paste_Here!H$2:H$850, MATCH(B289, Paste_Here!A$2:A$850, 0)))&gt;=1, VALUE(INDEX(Paste_Here!H$2:H$850, MATCH(B289, Paste_Here!A$2:A$850, 0)))&lt;=4), VALUE(INDEX(Paste_Here!H$2:H$850, MATCH(B289, Paste_Here!A$2:A$850, 0))), "")), ""), ""), "")</f>
        <v/>
      </c>
      <c r="BX289" s="66"/>
      <c r="BY289" s="76"/>
      <c r="BZ289" s="66"/>
      <c r="CA289" s="76"/>
      <c r="CB289" s="66"/>
      <c r="CC289" s="66"/>
      <c r="CD289" s="76" t="str">
        <f t="shared" si="37"/>
        <v/>
      </c>
      <c r="CE289" s="66"/>
      <c r="CF289" s="76" t="str">
        <f>IFERROR(IF(B289&lt;&gt;"", IF(AND(INDEX(Paste_Here!P$2:P$850, MATCH(B289, Paste_Here!A$2:A$850, 0))&lt;&gt;"", ISNUMBER(VALUE(INDEX(Paste_Here!P$2:P$850, MATCH(B289, Paste_Here!A$2:A$850, 0))))), INDEX(Paste_Here!P$2:P$850, MATCH(B289, Paste_Here!A$2:A$850, 0)), ""), ""), "")</f>
        <v/>
      </c>
      <c r="CG289" s="66"/>
      <c r="CH289" s="76" t="str">
        <f>IFERROR(IF(B289&lt;&gt;"", IF(ISNUMBER(SEARCH("highrisk", LOWER(INDEX(Paste_Here!Q$2:Q$850, MATCH(B289, Paste_Here!A$2:A$850, 0))))), "High Risk", IF(ISNUMBER(SEARCH("lowrisk", LOWER(INDEX(Paste_Here!Q$2:Q$850, MATCH(B289, Paste_Here!A$2:A$850, 0))))), "Low Risk", IF(ISNUMBER(SEARCH("somerisk", LOWER(INDEX(Paste_Here!Q$2:Q$850, MATCH(B289, Paste_Here!A$2:A$850, 0))))), "Some Risk", ""))), ""), "")</f>
        <v/>
      </c>
      <c r="CI289" s="66"/>
      <c r="CJ289" s="76" t="str">
        <f>IFERROR(IF(B289&lt;&gt;"", IF(AND(INDEX(Paste_Here!AA$2:AA$850, MATCH(B289, Paste_Here!A$2:A$850, 0))&lt;&gt;"", ISNUMBER(VALUE(INDEX(Paste_Here!AA$2:AA$850, MATCH(B289, Paste_Here!A$2:A$850, 0))))), INDEX(Paste_Here!AA$2:AA$850, MATCH(B289, Paste_Here!A$2:A$850, 0)), ""), ""), "")</f>
        <v/>
      </c>
      <c r="CK289" s="66"/>
      <c r="CL289" s="76" t="str">
        <f>IFERROR(IF(B289&lt;&gt;"", IF(LOWER(INDEX(Paste_Here!AB$2:AB$850, MATCH(B289, Paste_Here!A$2:A$850, 0)))="approaching expectations", "Approaching", IF(LOWER(INDEX(Paste_Here!AB$2:AB$850, MATCH(B289, Paste_Here!A$2:A$850, 0)))="met expectations", "Met", IF(LOWER(INDEX(Paste_Here!AB$2:AB$850, MATCH(B289, Paste_Here!A$2:A$850, 0)))="exceeded expectations", "Exceeded", IF(LOWER(INDEX(Paste_Here!AB$2:AB$850, MATCH(B289, Paste_Here!A$2:A$850, 0)))="below expectations", "Below", "")))), ""), "")</f>
        <v/>
      </c>
      <c r="CM289" s="66"/>
      <c r="CN289" s="76" t="str">
        <f>IFERROR(IF(B289&lt;&gt;"", IF(AND(INDEX(Paste_Here!AC$2:AC$850, MATCH(B289, Paste_Here!A$2:A$850, 0))&lt;&gt;"", ISNUMBER(VALUE(INDEX(Paste_Here!AC$2:AC$850, MATCH(B289, Paste_Here!A$2:A$850, 0))))), INDEX(Paste_Here!AC$2:AC$850, MATCH(B289, Paste_Here!A$2:A$850, 0)), ""), ""), "")</f>
        <v/>
      </c>
      <c r="CO289" s="66"/>
      <c r="CP289" s="76"/>
      <c r="CQ289" s="66"/>
      <c r="CR289" s="76"/>
      <c r="CS289" s="66"/>
      <c r="CT289" s="76"/>
      <c r="CU289" s="66"/>
      <c r="CV289" s="76"/>
      <c r="CW289" s="66"/>
      <c r="CX289" s="76"/>
      <c r="CY289" s="66"/>
      <c r="CZ289" s="66"/>
      <c r="DA289" s="76" t="str">
        <f t="shared" si="38"/>
        <v/>
      </c>
      <c r="DB289" s="66"/>
      <c r="DC289" s="76" t="str">
        <f>IFERROR(IF(B289&lt;&gt;"", IF(AND(INDEX(Paste_Here!V$2:V$850, MATCH(B289, Paste_Here!A$2:A$850, 0))&lt;&gt;"", ISNUMBER(VALUE(INDEX(Paste_Here!V$2:V$850, MATCH(B289, Paste_Here!A$2:A$850, 0))))), INDEX(Paste_Here!V$2:V$850, MATCH(B289, Paste_Here!A$2:A$850, 0)), ""), ""), "")</f>
        <v/>
      </c>
      <c r="DD289" s="66"/>
      <c r="DE289" s="76" t="str">
        <f>IFERROR(IF(B289&lt;&gt;"", IF(ISNUMBER(SEARCH("highrisk", LOWER(INDEX(Paste_Here!W$2:W$850, MATCH(B289, Paste_Here!A$2:A$850, 0))))), "High Risk", IF(ISNUMBER(SEARCH("lowrisk", LOWER(INDEX(Paste_Here!W$2:W$850, MATCH(B289, Paste_Here!A$2:A$850, 0))))), "Low Risk", IF(ISNUMBER(SEARCH("somerisk", LOWER(INDEX(Paste_Here!W$2:W$850, MATCH(B289, Paste_Here!A$2:A$850, 0))))), "Some Risk", ""))), ""), "")</f>
        <v/>
      </c>
      <c r="DF289" s="66"/>
      <c r="DG289" s="76" t="str">
        <f>IFERROR(IF(B289&lt;&gt;"", IF(AND(INDEX(Paste_Here!S$2:S$850, MATCH(B289, Paste_Here!A$2:A$850, 0))&lt;&gt;"", ISNUMBER(VALUE(INDEX(Paste_Here!S$2:S$850, MATCH(B289, Paste_Here!A$2:A$850, 0))))), INDEX(Paste_Here!S$2:S$850, MATCH(B289, Paste_Here!A$2:A$850, 0)), ""), ""), "")</f>
        <v/>
      </c>
      <c r="DH289" s="66"/>
      <c r="DI289" s="76" t="str">
        <f>IFERROR(IF(B289&lt;&gt;"", IF(ISNUMBER(SEARCH("highrisk", LOWER(INDEX(Paste_Here!T$2:T$850, MATCH(B289, Paste_Here!A$2:A$850, 0))))), "High Risk", IF(ISNUMBER(SEARCH("lowrisk", LOWER(INDEX(Paste_Here!T$2:T$850, MATCH(B289, Paste_Here!A$2:A$850, 0))))), "Low Risk", IF(ISNUMBER(SEARCH("somerisk", LOWER(INDEX(Paste_Here!T$2:T$850, MATCH(B289, Paste_Here!A$2:A$850, 0))))), "Some Risk", ""))), ""), "")</f>
        <v/>
      </c>
      <c r="DJ289" s="66"/>
      <c r="DK289" s="76" t="str">
        <f>IFERROR(IF(B289&lt;&gt;"", IF(AND(INDEX(Paste_Here!AD$2:AD$850, MATCH(B289, Paste_Here!A$2:A$850, 0))&lt;&gt;"", ISNUMBER(VALUE(INDEX(Paste_Here!AD$2:AD$850, MATCH(B289, Paste_Here!A$2:A$850, 0))))), INDEX(Paste_Here!AD$2:AD$850, MATCH(B289, Paste_Here!A$2:A$850, 0)), ""), ""), "")</f>
        <v/>
      </c>
      <c r="DL289" s="66"/>
      <c r="DM289" s="76" t="str">
        <f>IFERROR(IF(B289&lt;&gt;"", IF(LOWER(INDEX(Paste_Here!AE$2:AE$850, MATCH(B289, Paste_Here!A$2:A$850, 0)))="approaching expectations", "Approaching", IF(LOWER(INDEX(Paste_Here!AE$2:AE$850, MATCH(B289, Paste_Here!A$2:A$850, 0)))="met expectations", "Met", IF(LOWER(INDEX(Paste_Here!AE$2:AE$850, MATCH(B289, Paste_Here!A$2:A$850, 0)))="exceeded expectations", "Exceeded", IF(LOWER(INDEX(Paste_Here!AE$2:AE$850, MATCH(B289, Paste_Here!A$2:A$850, 0)))="below expectations", "Below", "")))), ""), "")</f>
        <v/>
      </c>
      <c r="DN289" s="66"/>
      <c r="DO289" s="76"/>
      <c r="DP289" s="66"/>
      <c r="DQ289" s="76"/>
      <c r="DR289" s="66"/>
      <c r="DS289" s="76"/>
      <c r="DT289" s="66"/>
      <c r="DU289" s="76"/>
      <c r="DV289" s="66"/>
      <c r="DW289" s="66"/>
      <c r="DX289" s="76" t="str">
        <f t="shared" si="39"/>
        <v/>
      </c>
      <c r="DY289" s="66"/>
      <c r="DZ289" s="76"/>
      <c r="EA289" s="66"/>
      <c r="EB289" s="76"/>
      <c r="EC289" s="66"/>
      <c r="ED289" s="76" t="str">
        <f>IFERROR(IF(B289&lt;&gt;"", IF(AND(INDEX(Paste_Here!AF$2:AF$850, MATCH(B289, Paste_Here!A$2:A$850, 0))&lt;&gt;"", ISNUMBER(VALUE(INDEX(Paste_Here!AF$2:AF$850, MATCH(B289, Paste_Here!A$2:A$850, 0))))), INDEX(Paste_Here!AF$2:AF$850, MATCH(B289, Paste_Here!A$2:A$850, 0)), ""), ""), "")</f>
        <v/>
      </c>
      <c r="EE289" s="66"/>
      <c r="EF289" s="76"/>
      <c r="EG289" s="66"/>
      <c r="EH289" s="76"/>
      <c r="EI289" s="66"/>
      <c r="EJ289" s="76" t="str">
        <f>IFERROR(IF(B289&lt;&gt;"", IF(AND(INDEX(Paste_Here!AG$2:AG$850, MATCH(B289, Paste_Here!A$2:A$850, 0))&lt;&gt;"", ISNUMBER(VALUE(INDEX(Paste_Here!AG$2:AG$850, MATCH(B289, Paste_Here!A$2:A$850, 0))))), INDEX(Paste_Here!AG$2:AG$850, MATCH(B289, Paste_Here!A$2:A$850, 0)), ""), ""), "")</f>
        <v/>
      </c>
      <c r="EK289" s="66"/>
      <c r="EL289" s="76"/>
      <c r="EM289" s="66"/>
      <c r="EN289" s="76"/>
      <c r="EO289" s="66"/>
      <c r="EP289" s="76"/>
      <c r="EQ289" s="66"/>
      <c r="ER289" s="76"/>
      <c r="ES289" s="66"/>
      <c r="ET289" s="66"/>
      <c r="EU289" s="76"/>
      <c r="EV289" s="66"/>
      <c r="EW289" s="76"/>
      <c r="EX289" s="66"/>
      <c r="EY289" s="76"/>
      <c r="EZ289" s="66"/>
      <c r="FA289" s="76"/>
      <c r="FB289" s="66"/>
      <c r="FC289" s="76"/>
      <c r="FD289" s="66"/>
      <c r="FE289" s="76"/>
      <c r="FF289" s="66"/>
      <c r="FG289" s="76"/>
      <c r="FH289" s="66"/>
      <c r="FI289" s="76"/>
      <c r="FJ289" s="66"/>
      <c r="FK289" s="76"/>
      <c r="FL289" s="66"/>
      <c r="FM289" s="76"/>
      <c r="FN289" s="66"/>
      <c r="FO289" s="76"/>
      <c r="FP289" s="66"/>
      <c r="FQ289" s="76"/>
      <c r="FR289" s="66"/>
      <c r="FS289" s="76"/>
      <c r="FT289" s="66"/>
      <c r="FU289" s="76"/>
      <c r="FV289" s="66"/>
      <c r="FW289" s="76"/>
      <c r="FX289" s="66"/>
      <c r="FY289" s="76"/>
      <c r="FZ289" s="66"/>
      <c r="GA289" s="76"/>
      <c r="GB289" s="66"/>
      <c r="GC289" s="76"/>
      <c r="GD289" s="66"/>
      <c r="GE289" s="76"/>
      <c r="GF289" s="66"/>
      <c r="GG289" s="76"/>
      <c r="GH289" s="66"/>
      <c r="GI289" s="76"/>
      <c r="GJ289" s="66"/>
      <c r="GK289" s="76"/>
      <c r="GL289" s="66"/>
      <c r="GM289" s="76"/>
      <c r="GN289" s="66"/>
      <c r="GO289" s="76"/>
      <c r="GP289" s="66"/>
      <c r="GQ289" s="76"/>
      <c r="GR289" s="66"/>
      <c r="GS289" s="76"/>
      <c r="GT289" s="66"/>
      <c r="GU289" s="76"/>
      <c r="GV289" s="66"/>
      <c r="GW289" s="76"/>
      <c r="GX289" s="66"/>
      <c r="GY289" s="76"/>
      <c r="GZ289" s="66"/>
      <c r="HA289" s="76"/>
      <c r="HB289" s="66"/>
      <c r="HC289" s="76"/>
      <c r="HD289" s="66"/>
      <c r="HE289" s="76"/>
      <c r="HF289" s="66"/>
      <c r="HG289" s="76"/>
      <c r="HH289" s="66"/>
      <c r="HI289" s="76"/>
      <c r="HJ289" s="66"/>
      <c r="HK289" s="76"/>
      <c r="HL289" s="66"/>
      <c r="HM289" s="76"/>
      <c r="HN289" s="66"/>
      <c r="HO289" s="76"/>
      <c r="HP289" s="66"/>
      <c r="HQ289" s="76"/>
      <c r="HR289" s="66"/>
      <c r="HS289" s="76"/>
      <c r="HT289" s="66"/>
      <c r="HU289" s="76"/>
      <c r="HV289" s="66"/>
      <c r="HW289" s="76"/>
      <c r="HX289" s="66"/>
      <c r="HY289" s="76"/>
      <c r="HZ289" s="66"/>
      <c r="IA289" s="76"/>
      <c r="IB289" s="66"/>
      <c r="IC289" s="76"/>
      <c r="ID289" s="66"/>
      <c r="IE289" s="76"/>
      <c r="IF289" s="66"/>
      <c r="IG289" s="76"/>
      <c r="IH289" s="66"/>
      <c r="II289" s="76"/>
      <c r="IJ289" s="66"/>
      <c r="IK289" s="76"/>
      <c r="IL289" s="66"/>
      <c r="IM289" s="76"/>
      <c r="IN289" s="66"/>
      <c r="IO289" s="76"/>
      <c r="IP289" s="66"/>
      <c r="IQ289" s="76"/>
      <c r="IR289" s="66"/>
      <c r="IS289" s="76"/>
      <c r="IT289" s="66"/>
      <c r="IU289" s="76"/>
      <c r="IV289" s="66"/>
      <c r="IW289" s="76"/>
      <c r="IX289" s="66"/>
      <c r="IY289" s="76"/>
      <c r="IZ289" s="66"/>
      <c r="JA289" s="76"/>
      <c r="JB289" s="66"/>
      <c r="JC289" s="76"/>
      <c r="JD289" s="66"/>
      <c r="JE289" s="76"/>
      <c r="JF289" s="66"/>
      <c r="JG289" s="76"/>
      <c r="JH289" s="66"/>
      <c r="JI289" s="76"/>
      <c r="JJ289" s="66"/>
      <c r="JK289" s="76"/>
      <c r="JL289" s="66"/>
      <c r="JM289" s="76"/>
      <c r="JN289" s="66"/>
      <c r="JO289" s="76"/>
      <c r="JP289" s="66"/>
      <c r="JQ289" s="76"/>
      <c r="JR289" s="66"/>
      <c r="JS289" s="76"/>
      <c r="JT289" s="66"/>
      <c r="JU289" s="76"/>
      <c r="JV289" s="66"/>
      <c r="JW289" s="76"/>
      <c r="JX289" s="66"/>
      <c r="JY289" s="76"/>
      <c r="JZ289" s="66"/>
      <c r="KA289" s="76"/>
      <c r="KB289" s="66"/>
      <c r="KC289" s="76"/>
      <c r="KD289" s="66"/>
      <c r="KE289" s="76"/>
      <c r="KF289" s="66"/>
      <c r="KG289" s="76"/>
      <c r="KH289" s="66"/>
      <c r="KI289" s="76"/>
      <c r="KJ289" s="66"/>
      <c r="KK289" s="76"/>
      <c r="KL289" s="66"/>
      <c r="KM289" s="76"/>
      <c r="KN289" s="66"/>
      <c r="KO289" s="76"/>
      <c r="KP289" s="66"/>
      <c r="KQ289" s="76"/>
      <c r="KR289" s="66"/>
      <c r="KS289" s="76"/>
      <c r="KT289" s="66"/>
      <c r="KU289" s="76"/>
      <c r="KV289" s="66"/>
      <c r="KW289" s="76"/>
      <c r="KX289" s="66"/>
      <c r="KY289" s="76"/>
      <c r="KZ289" s="66"/>
      <c r="LA289" s="76"/>
      <c r="LB289" s="66"/>
      <c r="LC289" s="76"/>
      <c r="LD289" s="66"/>
      <c r="LE289" s="76"/>
      <c r="LF289" s="66"/>
      <c r="LG289" s="76"/>
      <c r="LH289" s="66"/>
      <c r="LI289" s="76"/>
      <c r="LJ289" s="66"/>
      <c r="LK289" s="76"/>
      <c r="LL289" s="66"/>
      <c r="LM289" s="76"/>
      <c r="LN289" s="66"/>
      <c r="LO289" s="76"/>
      <c r="LP289" s="66"/>
      <c r="LQ289" s="76"/>
      <c r="LR289" s="66"/>
      <c r="LS289" s="76"/>
      <c r="LT289" s="66"/>
      <c r="LU289" s="76"/>
      <c r="LV289" s="66"/>
      <c r="LW289" s="76"/>
      <c r="LX289" s="66"/>
      <c r="LY289" s="76"/>
      <c r="LZ289" s="66"/>
      <c r="MA289" s="76"/>
      <c r="MB289" s="66"/>
      <c r="MC289" s="76"/>
      <c r="MD289" s="66"/>
      <c r="MG289" s="1" t="str" cm="1">
        <f t="array" ref="MG289">IFERROR(INDEX(Paste_Here!$B$2:$B$850, MATCH(0, COUNTIF(MG$4:MG288, Paste_Here!$B$2:$B$850) + IF(Paste_Here!$B$2:$B$850="", 1, 0), 0)), "")</f>
        <v/>
      </c>
      <c r="MH289" s="1" t="str">
        <f>IF(MG289&lt;&gt;"", INDEX(Paste_Here!$A$2:$A$850, MATCH(MG289, Paste_Here!$B$2:$B$850, 0)), "")</f>
        <v/>
      </c>
      <c r="MI289" s="1" t="str">
        <f t="shared" si="40"/>
        <v/>
      </c>
      <c r="MJ289" s="1" t="str" cm="1">
        <f t="array" ref="MJ289">IFERROR(INDEX($MI$5:$MI$850, MATCH(SMALL(IF($MI$5:$MI$850&lt;&gt;"", COUNTIF($MI$5:$MI$850, "&lt;"&amp;$MI$5:$MI$850)+1), ROW()-ROW($MJ$5)+1), COUNTIF($MI$5:$MI$850, "&lt;"&amp;$MI$5:$MI$850)+1, 0)), "")</f>
        <v/>
      </c>
    </row>
    <row r="290" spans="1:348">
      <c r="A290" s="66"/>
      <c r="B290" s="76" t="str">
        <f t="shared" si="33"/>
        <v/>
      </c>
      <c r="C290" s="66"/>
      <c r="D290" s="76" t="str">
        <f>IFERROR(IF(B290&lt;&gt;"", IF(AND(INDEX(Paste_Here!B$2:B$850, MATCH(B290, Paste_Here!A$2:A$850, 0))&lt;&gt;"", ISNUMBER(VALUE(INDEX(Paste_Here!B$2:B$850, MATCH(B290, Paste_Here!A$2:A$850, 0))))), INDEX(Paste_Here!B$2:B$850, MATCH(B290, Paste_Here!A$2:A$850, 0)), ""), ""), "")</f>
        <v/>
      </c>
      <c r="E290" s="66"/>
      <c r="F290" s="76" t="str">
        <f>IFERROR(IF(B290&lt;&gt;"", IF(ISTEXT(INDEX(Paste_Here!K$2:K$850, MATCH(B290, Paste_Here!A$2:A$850, 0))), INDEX(Paste_Here!K$2:K$850, MATCH(B290, Paste_Here!A$2:A$850, 0)), ""), ""), "")</f>
        <v/>
      </c>
      <c r="G290" s="66"/>
      <c r="H290" s="76" t="str">
        <f>IFERROR(IF(B290&lt;&gt;"", IF(ISTEXT(INDEX(Paste_Here!C$2:C$850, MATCH(B290, Paste_Here!A$2:A$850, 0))), INDEX(Paste_Here!C$2:C$850, MATCH(B290, Paste_Here!A$2:A$850, 0)), ""), ""), "")</f>
        <v/>
      </c>
      <c r="I290" s="66"/>
      <c r="J290" s="76" t="str">
        <f>IFERROR(IF(B290&lt;&gt;"", IF(ISNUMBER(SEARCH("s", LOWER(INDEX(Paste_Here!M$2:M$850, MATCH(B290, Paste_Here!A$2:A$850, 0))))), "Yes", IF(INDEX(Paste_Here!M$2:M$850, MATCH(B290, Paste_Here!A$2:A$850, 0))&lt;&gt;"", "No", "")), ""), "")</f>
        <v/>
      </c>
      <c r="K290" s="66"/>
      <c r="L290" s="76" t="str">
        <f>IFERROR(IF(B290&lt;&gt;"", IF(ISNUMBER(SEARCH("yes", LOWER(INDEX(Paste_Here!E$2:E$850, MATCH(B290, Paste_Here!A$2:A$850, 0))))), "Yes", IF(ISNUMBER(SEARCH("no", LOWER(INDEX(Paste_Here!E$2:E$850, MATCH(B290, Paste_Here!A$2:A$850, 0))))), "No", "")), ""), "")</f>
        <v/>
      </c>
      <c r="M290" s="66"/>
      <c r="N290" s="76" t="str">
        <f>IFERROR(IF(B290&lt;&gt;"", IF(ISNUMBER(SEARCH("yes", LOWER(INDEX(Paste_Here!F$2:F$850, MATCH(B290, Paste_Here!A$2:A$850, 0))))), "Yes", IF(ISNUMBER(SEARCH("no", LOWER(INDEX(Paste_Here!F$2:F$850, MATCH(B290, Paste_Here!A$2:A$850, 0))))), "No", "")), ""), "")</f>
        <v/>
      </c>
      <c r="O290" s="66"/>
      <c r="P290" s="76" t="str">
        <f>IFERROR(IF(B290&lt;&gt;"", IF(ISNUMBER(SEARCH("yes", LOWER(INDEX(Paste_Here!L$2:L$850, MATCH(B290, Paste_Here!A$2:A$850, 0))))), "Yes", IF(ISNUMBER(SEARCH("no", LOWER(INDEX(Paste_Here!L$2:L$850, MATCH(B290, Paste_Here!A$2:A$850, 0))))), "No", "")), ""), "")</f>
        <v/>
      </c>
      <c r="Q290" s="66"/>
      <c r="R290" s="76" t="str">
        <f>IFERROR(IF(B290&lt;&gt;"", IF(ISNUMBER(SEARCH("transitional 2", LOWER(INDEX(Paste_Here!D$2:D$850, MATCH(B290, Paste_Here!A$2:A$850, 0))))), "T2", IF(ISNUMBER(SEARCH("transitional 1", LOWER(INDEX(Paste_Here!D$2:D$850, MATCH(B290, Paste_Here!A$2:A$850, 0))))), "T1", IF(ISNUMBER(SEARCH("waived ell services", LOWER(INDEX(Paste_Here!D$2:D$850, MATCH(B290, Paste_Here!A$2:A$850, 0))))), "W", IF(ISNUMBER(SEARCH("english language learner", LOWER(INDEX(Paste_Here!D$2:D$850, MATCH(B290, Paste_Here!A$2:A$850, 0))))), "L", "")))), ""), "")</f>
        <v/>
      </c>
      <c r="S290" s="66"/>
      <c r="T290" s="76" t="str">
        <f>IFERROR(IF(B290&lt;&gt;"", IF(ISNUMBER(SEARCH("yes", LOWER(INDEX(Paste_Here!I$2:I$850, MATCH(B290, Paste_Here!A$2:A$850, 0))))), "Yes", IF(ISNUMBER(SEARCH("no", LOWER(INDEX(Paste_Here!I$2:I$850, MATCH(B290, Paste_Here!A$2:A$850, 0))))), "No", "")), ""), "")</f>
        <v/>
      </c>
      <c r="U290" s="66"/>
      <c r="V290" s="76" t="str">
        <f>IFERROR(IF(B290&lt;&gt;"", IF(ISTEXT(INDEX(Paste_Here!J$2:J$850, MATCH(B290, Paste_Here!A$2:A$850, 0))), VALUE(INDEX(Paste_Here!J$2:J$850, MATCH(B290, Paste_Here!A$2:A$850, 0))), ""), ""), "")</f>
        <v/>
      </c>
      <c r="W290" s="66"/>
      <c r="X290" s="66"/>
      <c r="Y290" s="76" t="str">
        <f t="shared" si="34"/>
        <v/>
      </c>
      <c r="Z290" s="66"/>
      <c r="AA290" s="76" t="str">
        <f>IFERROR(IF(B290&lt;&gt;"", IF(AND(INDEX(Paste_Here!AI$2:AI$850, MATCH(B290, Paste_Here!A$2:A$850, 0))&lt;&gt;"", ISNUMBER(VALUE(INDEX(Paste_Here!AI$2:AI$850, MATCH(B290, Paste_Here!A$2:A$850, 0))))), INDEX(Paste_Here!AI$2:AI$850, MATCH(B290, Paste_Here!A$2:A$850, 0)), ""), ""), "")</f>
        <v/>
      </c>
      <c r="AB290" s="66"/>
      <c r="AC290" s="76" t="str">
        <f>IFERROR(IF(B290&lt;&gt;"", IF(AND(INDEX(Paste_Here!AJ$2:AJ$850, MATCH(B290, Paste_Here!A$2:A$850, 0))&lt;&gt;"", ISNUMBER(VALUE(INDEX(Paste_Here!AJ$2:AJ$850, MATCH(B290, Paste_Here!A$2:A$850, 0))))), INDEX(Paste_Here!AJ$2:AJ$850, MATCH(B290, Paste_Here!A$2:A$850, 0)), ""), ""), "")</f>
        <v/>
      </c>
      <c r="AD290" s="66"/>
      <c r="AE290" s="76" t="str">
        <f>IFERROR(IF(B290&lt;&gt;"", IF(AND(INDEX(Paste_Here!AK$2:AK$850, MATCH(B290, Paste_Here!A$2:A$850, 0))&lt;&gt;"", ISNUMBER(VALUE(INDEX(Paste_Here!AK$2:AK$850, MATCH(B290, Paste_Here!A$2:A$850, 0))))), INDEX(Paste_Here!AK$2:AK$850, MATCH(B290, Paste_Here!A$2:A$850, 0)), ""), ""), "")</f>
        <v/>
      </c>
      <c r="AF290" s="66"/>
      <c r="AG290" s="76" t="str">
        <f>IFERROR(IF(B290&lt;&gt;"", IF(AND(INDEX(Paste_Here!AL$2:AL$850, MATCH(B290, Paste_Here!A$2:A$850, 0))&lt;&gt;"", ISNUMBER(VALUE(INDEX(Paste_Here!AL$2:AL$850, MATCH(B290, Paste_Here!A$2:A$850, 0))))), INDEX(Paste_Here!AL$2:AL$850, MATCH(B290, Paste_Here!A$2:A$850, 0)), ""), ""), "")</f>
        <v/>
      </c>
      <c r="AH290" s="66"/>
      <c r="AI290" s="76" t="str">
        <f>IFERROR(IF(B290&lt;&gt;"", IF(AND(INDEX(Paste_Here!AH$2:AH$850, MATCH(B290, Paste_Here!A$2:A$850, 0))&lt;&gt;"", ISNUMBER(VALUE(INDEX(Paste_Here!AH$2:AH$850, MATCH(B290, Paste_Here!A$2:A$850, 0))))), IF(VALUE(INDEX(Paste_Here!AH$2:AH$850, MATCH(B290, Paste_Here!A$2:A$850, 0)))=0, "", INDEX(Paste_Here!AH$2:AH$850, MATCH(B290, Paste_Here!A$2:A$850, 0))), ""), ""), "")</f>
        <v/>
      </c>
      <c r="AJ290" s="66"/>
      <c r="AK290" s="76" t="str">
        <f>IFERROR(IF(B290&lt;&gt;"", IF(AND(INDEX(Paste_Here!N$2:N$850, MATCH(B290, Paste_Here!A$2:A$850, 0))&lt;&gt;"", ISNUMBER(VALUE(INDEX(Paste_Here!N$2:N$850, MATCH(B290, Paste_Here!A$2:A$850, 0))))), INDEX(Paste_Here!N$2:N$850, MATCH(B290, Paste_Here!A$2:A$850, 0)), ""), ""), "")</f>
        <v/>
      </c>
      <c r="AL290" s="66"/>
      <c r="AM290" s="76" t="str">
        <f>IFERROR(IF(B290&lt;&gt;"", IF(AND(INDEX(Paste_Here!O$2:O$850, MATCH(B290, Paste_Here!A$2:A$850, 0))&lt;&gt;"", ISNUMBER(VALUE(INDEX(Paste_Here!O$2:O$850, MATCH(B290, Paste_Here!A$2:A$850, 0))))), INDEX(Paste_Here!O$2:O$850, MATCH(B290, Paste_Here!A$2:A$850, 0)), ""), ""), "")</f>
        <v/>
      </c>
      <c r="AN290" s="66"/>
      <c r="AO290" s="76"/>
      <c r="AP290" s="66"/>
      <c r="AQ290" s="76"/>
      <c r="AR290" s="66"/>
      <c r="AS290" s="76"/>
      <c r="AT290" s="66"/>
      <c r="AU290" s="66"/>
      <c r="AV290" s="76" t="str">
        <f t="shared" si="35"/>
        <v/>
      </c>
      <c r="AW290" s="66"/>
      <c r="AX290" s="76" t="str">
        <f>IFERROR(IF(B290&lt;&gt;"", IF(ISNUMBER(SEARCH("Revealed-Potential (Primary Focus)", LOWER(INDEX(Paste_Here!Z$2:Z$850, MATCH(B290, Paste_Here!A$2:A$850, 0))))), "Rev-Potential: Prim", IF(ISNUMBER(SEARCH("Revealed-Potential (Secondary Focus)", LOWER(INDEX(Paste_Here!Z$2:Z$850, MATCH(B290, Paste_Here!A$2:A$850, 0))))), "Rev-Potential: Sec", IF(ISNUMBER(SEARCH("Monitoring", LOWER(INDEX(Paste_Here!Z$2:Z$850, MATCH(B290, Paste_Here!A$2:A$850, 0))))), "Monitoring", IF(ISNUMBER(SEARCH("At-Promise (Secondary Focus)", LOWER(INDEX(Paste_Here!Z$2:Z$850, MATCH(B290, Paste_Here!A$2:A$850, 0))))), "At-Promise: Sec", IF(ISNUMBER(SEARCH("At-Promise (Primary Focus)", LOWER(INDEX(Paste_Here!Z$2:Z$850, MATCH(B290, Paste_Here!A$2:A$850, 0))))), "At-Promise: Prim", ""))))), ""), "")</f>
        <v/>
      </c>
      <c r="AY290" s="66"/>
      <c r="AZ290" s="76"/>
      <c r="BA290" s="66"/>
      <c r="BB290" s="76"/>
      <c r="BC290" s="66"/>
      <c r="BD290" s="76"/>
      <c r="BE290" s="66"/>
      <c r="BF290" s="76"/>
      <c r="BG290" s="66"/>
      <c r="BH290" s="76"/>
      <c r="BI290" s="66"/>
      <c r="BJ290" s="66"/>
      <c r="BK290" s="76" t="str">
        <f t="shared" si="36"/>
        <v/>
      </c>
      <c r="BL290" s="66"/>
      <c r="BM290" s="76" t="str">
        <f>IFERROR(IF(B290&lt;&gt;"", IF(AND(ISNUMBER(VALUE(SUBSTITUTE(SUBSTITUTE(Paste_Here!R290, "br", "-"), "L", ""))), VALUE(SUBSTITUTE(SUBSTITUTE(Paste_Here!R290, "br", "-"), "L", "")) &gt;= 1095), "Yes", IF(AND(ISNUMBER(VALUE(SUBSTITUTE(SUBSTITUTE(Paste_Here!R290, "br", "-"), "L", ""))), VALUE(SUBSTITUTE(SUBSTITUTE(Paste_Here!R290, "br", "-"), "L", "")) &lt;= 1094), "No", "")), ""), "")</f>
        <v/>
      </c>
      <c r="BN290" s="66"/>
      <c r="BO290" s="76" t="str">
        <f>IFERROR(IF(B290&lt;&gt;"", IF(COUNTIF(INDEX(Paste_Here!Y$2:AB$850, MATCH(B290, Paste_Here!A$2:A$850, 0), 0), "yes") &gt; 0, "Yes", IF(COUNTIF(INDEX(Paste_Here!Y$2:AB$850, MATCH(B290, Paste_Here!A$2:A$850, 0), 0), "no") &gt; 0, "No", "")), ""), "")</f>
        <v/>
      </c>
      <c r="BP290" s="66"/>
      <c r="BQ290" s="76" t="str">
        <f>IFERROR(IF(B290&lt;&gt;"", IF(AND(ISNUMBER(VALUE(SUBSTITUTE(SUBSTITUTE(Paste_Here!U290, "em", "-"), "q", ""))), VALUE(SUBSTITUTE(SUBSTITUTE(Paste_Here!U290, "em", "-"), "q", "")) &gt;= 910), "Yes", IF(AND(ISNUMBER(VALUE(SUBSTITUTE(SUBSTITUTE(Paste_Here!U290, "em", "-"), "q", ""))), VALUE(SUBSTITUTE(SUBSTITUTE(Paste_Here!U290, "em", "-"), "q", "")) &lt;= 909), "No", "")), ""), "")</f>
        <v/>
      </c>
      <c r="BR290" s="66"/>
      <c r="BS290" s="76" t="str">
        <f>IFERROR(IF(B290&lt;&gt;"", IF(AND(INDEX(Paste_Here!X$2:X$850, MATCH(B290, Paste_Here!A$2:A$850, 0))&lt;&gt;"", ISNUMBER(VALUE(INDEX(Paste_Here!X$2:X$850, MATCH(B290, Paste_Here!A$2:A$850, 0))))), INDEX(Paste_Here!X$2:X$850, MATCH(B290, Paste_Here!A$2:A$850, 0)), ""), ""), "")</f>
        <v/>
      </c>
      <c r="BT290" s="66"/>
      <c r="BU290" s="76" t="str">
        <f>IFERROR(IF(B290&lt;&gt;"", IF(ISNUMBER(VALUE(INDEX(Paste_Here!G$2:G$850, MATCH(B290, Paste_Here!A$2:A$850, 0)))), IF(VALUE(INDEX(Paste_Here!G$2:G$850, MATCH(B290, Paste_Here!A$2:A$850, 0)))=0, "No", IF(AND(VALUE(INDEX(Paste_Here!G$2:G$850, MATCH(B290, Paste_Here!A$2:A$850, 0)))&gt;=1, VALUE(INDEX(Paste_Here!G$2:G$850, MATCH(B290, Paste_Here!A$2:A$850, 0)))&lt;=4), VALUE(INDEX(Paste_Here!G$2:G$850, MATCH(B290, Paste_Here!A$2:A$850, 0))), "")), ""), ""), "")</f>
        <v/>
      </c>
      <c r="BV290" s="66"/>
      <c r="BW290" s="76" t="str">
        <f>IFERROR(IF(B290&lt;&gt;"", IF(ISNUMBER(VALUE(INDEX(Paste_Here!H$2:H$850, MATCH(B290, Paste_Here!A$2:A$850, 0)))), IF(VALUE(INDEX(Paste_Here!H$2:H$850, MATCH(B290, Paste_Here!A$2:A$850, 0)))=0, "No", IF(AND(VALUE(INDEX(Paste_Here!H$2:H$850, MATCH(B290, Paste_Here!A$2:A$850, 0)))&gt;=1, VALUE(INDEX(Paste_Here!H$2:H$850, MATCH(B290, Paste_Here!A$2:A$850, 0)))&lt;=4), VALUE(INDEX(Paste_Here!H$2:H$850, MATCH(B290, Paste_Here!A$2:A$850, 0))), "")), ""), ""), "")</f>
        <v/>
      </c>
      <c r="BX290" s="66"/>
      <c r="BY290" s="76"/>
      <c r="BZ290" s="66"/>
      <c r="CA290" s="76"/>
      <c r="CB290" s="66"/>
      <c r="CC290" s="66"/>
      <c r="CD290" s="76" t="str">
        <f t="shared" si="37"/>
        <v/>
      </c>
      <c r="CE290" s="66"/>
      <c r="CF290" s="76" t="str">
        <f>IFERROR(IF(B290&lt;&gt;"", IF(AND(INDEX(Paste_Here!P$2:P$850, MATCH(B290, Paste_Here!A$2:A$850, 0))&lt;&gt;"", ISNUMBER(VALUE(INDEX(Paste_Here!P$2:P$850, MATCH(B290, Paste_Here!A$2:A$850, 0))))), INDEX(Paste_Here!P$2:P$850, MATCH(B290, Paste_Here!A$2:A$850, 0)), ""), ""), "")</f>
        <v/>
      </c>
      <c r="CG290" s="66"/>
      <c r="CH290" s="76" t="str">
        <f>IFERROR(IF(B290&lt;&gt;"", IF(ISNUMBER(SEARCH("highrisk", LOWER(INDEX(Paste_Here!Q$2:Q$850, MATCH(B290, Paste_Here!A$2:A$850, 0))))), "High Risk", IF(ISNUMBER(SEARCH("lowrisk", LOWER(INDEX(Paste_Here!Q$2:Q$850, MATCH(B290, Paste_Here!A$2:A$850, 0))))), "Low Risk", IF(ISNUMBER(SEARCH("somerisk", LOWER(INDEX(Paste_Here!Q$2:Q$850, MATCH(B290, Paste_Here!A$2:A$850, 0))))), "Some Risk", ""))), ""), "")</f>
        <v/>
      </c>
      <c r="CI290" s="66"/>
      <c r="CJ290" s="76" t="str">
        <f>IFERROR(IF(B290&lt;&gt;"", IF(AND(INDEX(Paste_Here!AA$2:AA$850, MATCH(B290, Paste_Here!A$2:A$850, 0))&lt;&gt;"", ISNUMBER(VALUE(INDEX(Paste_Here!AA$2:AA$850, MATCH(B290, Paste_Here!A$2:A$850, 0))))), INDEX(Paste_Here!AA$2:AA$850, MATCH(B290, Paste_Here!A$2:A$850, 0)), ""), ""), "")</f>
        <v/>
      </c>
      <c r="CK290" s="66"/>
      <c r="CL290" s="76" t="str">
        <f>IFERROR(IF(B290&lt;&gt;"", IF(LOWER(INDEX(Paste_Here!AB$2:AB$850, MATCH(B290, Paste_Here!A$2:A$850, 0)))="approaching expectations", "Approaching", IF(LOWER(INDEX(Paste_Here!AB$2:AB$850, MATCH(B290, Paste_Here!A$2:A$850, 0)))="met expectations", "Met", IF(LOWER(INDEX(Paste_Here!AB$2:AB$850, MATCH(B290, Paste_Here!A$2:A$850, 0)))="exceeded expectations", "Exceeded", IF(LOWER(INDEX(Paste_Here!AB$2:AB$850, MATCH(B290, Paste_Here!A$2:A$850, 0)))="below expectations", "Below", "")))), ""), "")</f>
        <v/>
      </c>
      <c r="CM290" s="66"/>
      <c r="CN290" s="76" t="str">
        <f>IFERROR(IF(B290&lt;&gt;"", IF(AND(INDEX(Paste_Here!AC$2:AC$850, MATCH(B290, Paste_Here!A$2:A$850, 0))&lt;&gt;"", ISNUMBER(VALUE(INDEX(Paste_Here!AC$2:AC$850, MATCH(B290, Paste_Here!A$2:A$850, 0))))), INDEX(Paste_Here!AC$2:AC$850, MATCH(B290, Paste_Here!A$2:A$850, 0)), ""), ""), "")</f>
        <v/>
      </c>
      <c r="CO290" s="66"/>
      <c r="CP290" s="76"/>
      <c r="CQ290" s="66"/>
      <c r="CR290" s="76"/>
      <c r="CS290" s="66"/>
      <c r="CT290" s="76"/>
      <c r="CU290" s="66"/>
      <c r="CV290" s="76"/>
      <c r="CW290" s="66"/>
      <c r="CX290" s="76"/>
      <c r="CY290" s="66"/>
      <c r="CZ290" s="66"/>
      <c r="DA290" s="76" t="str">
        <f t="shared" si="38"/>
        <v/>
      </c>
      <c r="DB290" s="66"/>
      <c r="DC290" s="76" t="str">
        <f>IFERROR(IF(B290&lt;&gt;"", IF(AND(INDEX(Paste_Here!V$2:V$850, MATCH(B290, Paste_Here!A$2:A$850, 0))&lt;&gt;"", ISNUMBER(VALUE(INDEX(Paste_Here!V$2:V$850, MATCH(B290, Paste_Here!A$2:A$850, 0))))), INDEX(Paste_Here!V$2:V$850, MATCH(B290, Paste_Here!A$2:A$850, 0)), ""), ""), "")</f>
        <v/>
      </c>
      <c r="DD290" s="66"/>
      <c r="DE290" s="76" t="str">
        <f>IFERROR(IF(B290&lt;&gt;"", IF(ISNUMBER(SEARCH("highrisk", LOWER(INDEX(Paste_Here!W$2:W$850, MATCH(B290, Paste_Here!A$2:A$850, 0))))), "High Risk", IF(ISNUMBER(SEARCH("lowrisk", LOWER(INDEX(Paste_Here!W$2:W$850, MATCH(B290, Paste_Here!A$2:A$850, 0))))), "Low Risk", IF(ISNUMBER(SEARCH("somerisk", LOWER(INDEX(Paste_Here!W$2:W$850, MATCH(B290, Paste_Here!A$2:A$850, 0))))), "Some Risk", ""))), ""), "")</f>
        <v/>
      </c>
      <c r="DF290" s="66"/>
      <c r="DG290" s="76" t="str">
        <f>IFERROR(IF(B290&lt;&gt;"", IF(AND(INDEX(Paste_Here!S$2:S$850, MATCH(B290, Paste_Here!A$2:A$850, 0))&lt;&gt;"", ISNUMBER(VALUE(INDEX(Paste_Here!S$2:S$850, MATCH(B290, Paste_Here!A$2:A$850, 0))))), INDEX(Paste_Here!S$2:S$850, MATCH(B290, Paste_Here!A$2:A$850, 0)), ""), ""), "")</f>
        <v/>
      </c>
      <c r="DH290" s="66"/>
      <c r="DI290" s="76" t="str">
        <f>IFERROR(IF(B290&lt;&gt;"", IF(ISNUMBER(SEARCH("highrisk", LOWER(INDEX(Paste_Here!T$2:T$850, MATCH(B290, Paste_Here!A$2:A$850, 0))))), "High Risk", IF(ISNUMBER(SEARCH("lowrisk", LOWER(INDEX(Paste_Here!T$2:T$850, MATCH(B290, Paste_Here!A$2:A$850, 0))))), "Low Risk", IF(ISNUMBER(SEARCH("somerisk", LOWER(INDEX(Paste_Here!T$2:T$850, MATCH(B290, Paste_Here!A$2:A$850, 0))))), "Some Risk", ""))), ""), "")</f>
        <v/>
      </c>
      <c r="DJ290" s="66"/>
      <c r="DK290" s="76" t="str">
        <f>IFERROR(IF(B290&lt;&gt;"", IF(AND(INDEX(Paste_Here!AD$2:AD$850, MATCH(B290, Paste_Here!A$2:A$850, 0))&lt;&gt;"", ISNUMBER(VALUE(INDEX(Paste_Here!AD$2:AD$850, MATCH(B290, Paste_Here!A$2:A$850, 0))))), INDEX(Paste_Here!AD$2:AD$850, MATCH(B290, Paste_Here!A$2:A$850, 0)), ""), ""), "")</f>
        <v/>
      </c>
      <c r="DL290" s="66"/>
      <c r="DM290" s="76" t="str">
        <f>IFERROR(IF(B290&lt;&gt;"", IF(LOWER(INDEX(Paste_Here!AE$2:AE$850, MATCH(B290, Paste_Here!A$2:A$850, 0)))="approaching expectations", "Approaching", IF(LOWER(INDEX(Paste_Here!AE$2:AE$850, MATCH(B290, Paste_Here!A$2:A$850, 0)))="met expectations", "Met", IF(LOWER(INDEX(Paste_Here!AE$2:AE$850, MATCH(B290, Paste_Here!A$2:A$850, 0)))="exceeded expectations", "Exceeded", IF(LOWER(INDEX(Paste_Here!AE$2:AE$850, MATCH(B290, Paste_Here!A$2:A$850, 0)))="below expectations", "Below", "")))), ""), "")</f>
        <v/>
      </c>
      <c r="DN290" s="66"/>
      <c r="DO290" s="76"/>
      <c r="DP290" s="66"/>
      <c r="DQ290" s="76"/>
      <c r="DR290" s="66"/>
      <c r="DS290" s="76"/>
      <c r="DT290" s="66"/>
      <c r="DU290" s="76"/>
      <c r="DV290" s="66"/>
      <c r="DW290" s="66"/>
      <c r="DX290" s="76" t="str">
        <f t="shared" si="39"/>
        <v/>
      </c>
      <c r="DY290" s="66"/>
      <c r="DZ290" s="76"/>
      <c r="EA290" s="66"/>
      <c r="EB290" s="76"/>
      <c r="EC290" s="66"/>
      <c r="ED290" s="76" t="str">
        <f>IFERROR(IF(B290&lt;&gt;"", IF(AND(INDEX(Paste_Here!AF$2:AF$850, MATCH(B290, Paste_Here!A$2:A$850, 0))&lt;&gt;"", ISNUMBER(VALUE(INDEX(Paste_Here!AF$2:AF$850, MATCH(B290, Paste_Here!A$2:A$850, 0))))), INDEX(Paste_Here!AF$2:AF$850, MATCH(B290, Paste_Here!A$2:A$850, 0)), ""), ""), "")</f>
        <v/>
      </c>
      <c r="EE290" s="66"/>
      <c r="EF290" s="76"/>
      <c r="EG290" s="66"/>
      <c r="EH290" s="76"/>
      <c r="EI290" s="66"/>
      <c r="EJ290" s="76" t="str">
        <f>IFERROR(IF(B290&lt;&gt;"", IF(AND(INDEX(Paste_Here!AG$2:AG$850, MATCH(B290, Paste_Here!A$2:A$850, 0))&lt;&gt;"", ISNUMBER(VALUE(INDEX(Paste_Here!AG$2:AG$850, MATCH(B290, Paste_Here!A$2:A$850, 0))))), INDEX(Paste_Here!AG$2:AG$850, MATCH(B290, Paste_Here!A$2:A$850, 0)), ""), ""), "")</f>
        <v/>
      </c>
      <c r="EK290" s="66"/>
      <c r="EL290" s="76"/>
      <c r="EM290" s="66"/>
      <c r="EN290" s="76"/>
      <c r="EO290" s="66"/>
      <c r="EP290" s="76"/>
      <c r="EQ290" s="66"/>
      <c r="ER290" s="76"/>
      <c r="ES290" s="66"/>
      <c r="ET290" s="66"/>
      <c r="EU290" s="76"/>
      <c r="EV290" s="66"/>
      <c r="EW290" s="76"/>
      <c r="EX290" s="66"/>
      <c r="EY290" s="76"/>
      <c r="EZ290" s="66"/>
      <c r="FA290" s="76"/>
      <c r="FB290" s="66"/>
      <c r="FC290" s="76"/>
      <c r="FD290" s="66"/>
      <c r="FE290" s="76"/>
      <c r="FF290" s="66"/>
      <c r="FG290" s="76"/>
      <c r="FH290" s="66"/>
      <c r="FI290" s="76"/>
      <c r="FJ290" s="66"/>
      <c r="FK290" s="76"/>
      <c r="FL290" s="66"/>
      <c r="FM290" s="76"/>
      <c r="FN290" s="66"/>
      <c r="FO290" s="76"/>
      <c r="FP290" s="66"/>
      <c r="FQ290" s="76"/>
      <c r="FR290" s="66"/>
      <c r="FS290" s="76"/>
      <c r="FT290" s="66"/>
      <c r="FU290" s="76"/>
      <c r="FV290" s="66"/>
      <c r="FW290" s="76"/>
      <c r="FX290" s="66"/>
      <c r="FY290" s="76"/>
      <c r="FZ290" s="66"/>
      <c r="GA290" s="76"/>
      <c r="GB290" s="66"/>
      <c r="GC290" s="76"/>
      <c r="GD290" s="66"/>
      <c r="GE290" s="76"/>
      <c r="GF290" s="66"/>
      <c r="GG290" s="76"/>
      <c r="GH290" s="66"/>
      <c r="GI290" s="76"/>
      <c r="GJ290" s="66"/>
      <c r="GK290" s="76"/>
      <c r="GL290" s="66"/>
      <c r="GM290" s="76"/>
      <c r="GN290" s="66"/>
      <c r="GO290" s="76"/>
      <c r="GP290" s="66"/>
      <c r="GQ290" s="76"/>
      <c r="GR290" s="66"/>
      <c r="GS290" s="76"/>
      <c r="GT290" s="66"/>
      <c r="GU290" s="76"/>
      <c r="GV290" s="66"/>
      <c r="GW290" s="76"/>
      <c r="GX290" s="66"/>
      <c r="GY290" s="76"/>
      <c r="GZ290" s="66"/>
      <c r="HA290" s="76"/>
      <c r="HB290" s="66"/>
      <c r="HC290" s="76"/>
      <c r="HD290" s="66"/>
      <c r="HE290" s="76"/>
      <c r="HF290" s="66"/>
      <c r="HG290" s="76"/>
      <c r="HH290" s="66"/>
      <c r="HI290" s="76"/>
      <c r="HJ290" s="66"/>
      <c r="HK290" s="76"/>
      <c r="HL290" s="66"/>
      <c r="HM290" s="76"/>
      <c r="HN290" s="66"/>
      <c r="HO290" s="76"/>
      <c r="HP290" s="66"/>
      <c r="HQ290" s="76"/>
      <c r="HR290" s="66"/>
      <c r="HS290" s="76"/>
      <c r="HT290" s="66"/>
      <c r="HU290" s="76"/>
      <c r="HV290" s="66"/>
      <c r="HW290" s="76"/>
      <c r="HX290" s="66"/>
      <c r="HY290" s="76"/>
      <c r="HZ290" s="66"/>
      <c r="IA290" s="76"/>
      <c r="IB290" s="66"/>
      <c r="IC290" s="76"/>
      <c r="ID290" s="66"/>
      <c r="IE290" s="76"/>
      <c r="IF290" s="66"/>
      <c r="IG290" s="76"/>
      <c r="IH290" s="66"/>
      <c r="II290" s="76"/>
      <c r="IJ290" s="66"/>
      <c r="IK290" s="76"/>
      <c r="IL290" s="66"/>
      <c r="IM290" s="76"/>
      <c r="IN290" s="66"/>
      <c r="IO290" s="76"/>
      <c r="IP290" s="66"/>
      <c r="IQ290" s="76"/>
      <c r="IR290" s="66"/>
      <c r="IS290" s="76"/>
      <c r="IT290" s="66"/>
      <c r="IU290" s="76"/>
      <c r="IV290" s="66"/>
      <c r="IW290" s="76"/>
      <c r="IX290" s="66"/>
      <c r="IY290" s="76"/>
      <c r="IZ290" s="66"/>
      <c r="JA290" s="76"/>
      <c r="JB290" s="66"/>
      <c r="JC290" s="76"/>
      <c r="JD290" s="66"/>
      <c r="JE290" s="76"/>
      <c r="JF290" s="66"/>
      <c r="JG290" s="76"/>
      <c r="JH290" s="66"/>
      <c r="JI290" s="76"/>
      <c r="JJ290" s="66"/>
      <c r="JK290" s="76"/>
      <c r="JL290" s="66"/>
      <c r="JM290" s="76"/>
      <c r="JN290" s="66"/>
      <c r="JO290" s="76"/>
      <c r="JP290" s="66"/>
      <c r="JQ290" s="76"/>
      <c r="JR290" s="66"/>
      <c r="JS290" s="76"/>
      <c r="JT290" s="66"/>
      <c r="JU290" s="76"/>
      <c r="JV290" s="66"/>
      <c r="JW290" s="76"/>
      <c r="JX290" s="66"/>
      <c r="JY290" s="76"/>
      <c r="JZ290" s="66"/>
      <c r="KA290" s="76"/>
      <c r="KB290" s="66"/>
      <c r="KC290" s="76"/>
      <c r="KD290" s="66"/>
      <c r="KE290" s="76"/>
      <c r="KF290" s="66"/>
      <c r="KG290" s="76"/>
      <c r="KH290" s="66"/>
      <c r="KI290" s="76"/>
      <c r="KJ290" s="66"/>
      <c r="KK290" s="76"/>
      <c r="KL290" s="66"/>
      <c r="KM290" s="76"/>
      <c r="KN290" s="66"/>
      <c r="KO290" s="76"/>
      <c r="KP290" s="66"/>
      <c r="KQ290" s="76"/>
      <c r="KR290" s="66"/>
      <c r="KS290" s="76"/>
      <c r="KT290" s="66"/>
      <c r="KU290" s="76"/>
      <c r="KV290" s="66"/>
      <c r="KW290" s="76"/>
      <c r="KX290" s="66"/>
      <c r="KY290" s="76"/>
      <c r="KZ290" s="66"/>
      <c r="LA290" s="76"/>
      <c r="LB290" s="66"/>
      <c r="LC290" s="76"/>
      <c r="LD290" s="66"/>
      <c r="LE290" s="76"/>
      <c r="LF290" s="66"/>
      <c r="LG290" s="76"/>
      <c r="LH290" s="66"/>
      <c r="LI290" s="76"/>
      <c r="LJ290" s="66"/>
      <c r="LK290" s="76"/>
      <c r="LL290" s="66"/>
      <c r="LM290" s="76"/>
      <c r="LN290" s="66"/>
      <c r="LO290" s="76"/>
      <c r="LP290" s="66"/>
      <c r="LQ290" s="76"/>
      <c r="LR290" s="66"/>
      <c r="LS290" s="76"/>
      <c r="LT290" s="66"/>
      <c r="LU290" s="76"/>
      <c r="LV290" s="66"/>
      <c r="LW290" s="76"/>
      <c r="LX290" s="66"/>
      <c r="LY290" s="76"/>
      <c r="LZ290" s="66"/>
      <c r="MA290" s="76"/>
      <c r="MB290" s="66"/>
      <c r="MC290" s="76"/>
      <c r="MD290" s="66"/>
      <c r="MG290" s="1" t="str" cm="1">
        <f t="array" ref="MG290">IFERROR(INDEX(Paste_Here!$B$2:$B$850, MATCH(0, COUNTIF(MG$4:MG289, Paste_Here!$B$2:$B$850) + IF(Paste_Here!$B$2:$B$850="", 1, 0), 0)), "")</f>
        <v/>
      </c>
      <c r="MH290" s="1" t="str">
        <f>IF(MG290&lt;&gt;"", INDEX(Paste_Here!$A$2:$A$850, MATCH(MG290, Paste_Here!$B$2:$B$850, 0)), "")</f>
        <v/>
      </c>
      <c r="MI290" s="1" t="str">
        <f t="shared" si="40"/>
        <v/>
      </c>
      <c r="MJ290" s="1" t="str" cm="1">
        <f t="array" ref="MJ290">IFERROR(INDEX($MI$5:$MI$850, MATCH(SMALL(IF($MI$5:$MI$850&lt;&gt;"", COUNTIF($MI$5:$MI$850, "&lt;"&amp;$MI$5:$MI$850)+1), ROW()-ROW($MJ$5)+1), COUNTIF($MI$5:$MI$850, "&lt;"&amp;$MI$5:$MI$850)+1, 0)), "")</f>
        <v/>
      </c>
    </row>
    <row r="291" spans="1:348">
      <c r="A291" s="66"/>
      <c r="B291" s="76" t="str">
        <f t="shared" si="33"/>
        <v/>
      </c>
      <c r="C291" s="66"/>
      <c r="D291" s="76" t="str">
        <f>IFERROR(IF(B291&lt;&gt;"", IF(AND(INDEX(Paste_Here!B$2:B$850, MATCH(B291, Paste_Here!A$2:A$850, 0))&lt;&gt;"", ISNUMBER(VALUE(INDEX(Paste_Here!B$2:B$850, MATCH(B291, Paste_Here!A$2:A$850, 0))))), INDEX(Paste_Here!B$2:B$850, MATCH(B291, Paste_Here!A$2:A$850, 0)), ""), ""), "")</f>
        <v/>
      </c>
      <c r="E291" s="66"/>
      <c r="F291" s="76" t="str">
        <f>IFERROR(IF(B291&lt;&gt;"", IF(ISTEXT(INDEX(Paste_Here!K$2:K$850, MATCH(B291, Paste_Here!A$2:A$850, 0))), INDEX(Paste_Here!K$2:K$850, MATCH(B291, Paste_Here!A$2:A$850, 0)), ""), ""), "")</f>
        <v/>
      </c>
      <c r="G291" s="66"/>
      <c r="H291" s="76" t="str">
        <f>IFERROR(IF(B291&lt;&gt;"", IF(ISTEXT(INDEX(Paste_Here!C$2:C$850, MATCH(B291, Paste_Here!A$2:A$850, 0))), INDEX(Paste_Here!C$2:C$850, MATCH(B291, Paste_Here!A$2:A$850, 0)), ""), ""), "")</f>
        <v/>
      </c>
      <c r="I291" s="66"/>
      <c r="J291" s="76" t="str">
        <f>IFERROR(IF(B291&lt;&gt;"", IF(ISNUMBER(SEARCH("s", LOWER(INDEX(Paste_Here!M$2:M$850, MATCH(B291, Paste_Here!A$2:A$850, 0))))), "Yes", IF(INDEX(Paste_Here!M$2:M$850, MATCH(B291, Paste_Here!A$2:A$850, 0))&lt;&gt;"", "No", "")), ""), "")</f>
        <v/>
      </c>
      <c r="K291" s="66"/>
      <c r="L291" s="76" t="str">
        <f>IFERROR(IF(B291&lt;&gt;"", IF(ISNUMBER(SEARCH("yes", LOWER(INDEX(Paste_Here!E$2:E$850, MATCH(B291, Paste_Here!A$2:A$850, 0))))), "Yes", IF(ISNUMBER(SEARCH("no", LOWER(INDEX(Paste_Here!E$2:E$850, MATCH(B291, Paste_Here!A$2:A$850, 0))))), "No", "")), ""), "")</f>
        <v/>
      </c>
      <c r="M291" s="66"/>
      <c r="N291" s="76" t="str">
        <f>IFERROR(IF(B291&lt;&gt;"", IF(ISNUMBER(SEARCH("yes", LOWER(INDEX(Paste_Here!F$2:F$850, MATCH(B291, Paste_Here!A$2:A$850, 0))))), "Yes", IF(ISNUMBER(SEARCH("no", LOWER(INDEX(Paste_Here!F$2:F$850, MATCH(B291, Paste_Here!A$2:A$850, 0))))), "No", "")), ""), "")</f>
        <v/>
      </c>
      <c r="O291" s="66"/>
      <c r="P291" s="76" t="str">
        <f>IFERROR(IF(B291&lt;&gt;"", IF(ISNUMBER(SEARCH("yes", LOWER(INDEX(Paste_Here!L$2:L$850, MATCH(B291, Paste_Here!A$2:A$850, 0))))), "Yes", IF(ISNUMBER(SEARCH("no", LOWER(INDEX(Paste_Here!L$2:L$850, MATCH(B291, Paste_Here!A$2:A$850, 0))))), "No", "")), ""), "")</f>
        <v/>
      </c>
      <c r="Q291" s="66"/>
      <c r="R291" s="76" t="str">
        <f>IFERROR(IF(B291&lt;&gt;"", IF(ISNUMBER(SEARCH("transitional 2", LOWER(INDEX(Paste_Here!D$2:D$850, MATCH(B291, Paste_Here!A$2:A$850, 0))))), "T2", IF(ISNUMBER(SEARCH("transitional 1", LOWER(INDEX(Paste_Here!D$2:D$850, MATCH(B291, Paste_Here!A$2:A$850, 0))))), "T1", IF(ISNUMBER(SEARCH("waived ell services", LOWER(INDEX(Paste_Here!D$2:D$850, MATCH(B291, Paste_Here!A$2:A$850, 0))))), "W", IF(ISNUMBER(SEARCH("english language learner", LOWER(INDEX(Paste_Here!D$2:D$850, MATCH(B291, Paste_Here!A$2:A$850, 0))))), "L", "")))), ""), "")</f>
        <v/>
      </c>
      <c r="S291" s="66"/>
      <c r="T291" s="76" t="str">
        <f>IFERROR(IF(B291&lt;&gt;"", IF(ISNUMBER(SEARCH("yes", LOWER(INDEX(Paste_Here!I$2:I$850, MATCH(B291, Paste_Here!A$2:A$850, 0))))), "Yes", IF(ISNUMBER(SEARCH("no", LOWER(INDEX(Paste_Here!I$2:I$850, MATCH(B291, Paste_Here!A$2:A$850, 0))))), "No", "")), ""), "")</f>
        <v/>
      </c>
      <c r="U291" s="66"/>
      <c r="V291" s="76" t="str">
        <f>IFERROR(IF(B291&lt;&gt;"", IF(ISTEXT(INDEX(Paste_Here!J$2:J$850, MATCH(B291, Paste_Here!A$2:A$850, 0))), VALUE(INDEX(Paste_Here!J$2:J$850, MATCH(B291, Paste_Here!A$2:A$850, 0))), ""), ""), "")</f>
        <v/>
      </c>
      <c r="W291" s="66"/>
      <c r="X291" s="66"/>
      <c r="Y291" s="76" t="str">
        <f t="shared" si="34"/>
        <v/>
      </c>
      <c r="Z291" s="66"/>
      <c r="AA291" s="76" t="str">
        <f>IFERROR(IF(B291&lt;&gt;"", IF(AND(INDEX(Paste_Here!AI$2:AI$850, MATCH(B291, Paste_Here!A$2:A$850, 0))&lt;&gt;"", ISNUMBER(VALUE(INDEX(Paste_Here!AI$2:AI$850, MATCH(B291, Paste_Here!A$2:A$850, 0))))), INDEX(Paste_Here!AI$2:AI$850, MATCH(B291, Paste_Here!A$2:A$850, 0)), ""), ""), "")</f>
        <v/>
      </c>
      <c r="AB291" s="66"/>
      <c r="AC291" s="76" t="str">
        <f>IFERROR(IF(B291&lt;&gt;"", IF(AND(INDEX(Paste_Here!AJ$2:AJ$850, MATCH(B291, Paste_Here!A$2:A$850, 0))&lt;&gt;"", ISNUMBER(VALUE(INDEX(Paste_Here!AJ$2:AJ$850, MATCH(B291, Paste_Here!A$2:A$850, 0))))), INDEX(Paste_Here!AJ$2:AJ$850, MATCH(B291, Paste_Here!A$2:A$850, 0)), ""), ""), "")</f>
        <v/>
      </c>
      <c r="AD291" s="66"/>
      <c r="AE291" s="76" t="str">
        <f>IFERROR(IF(B291&lt;&gt;"", IF(AND(INDEX(Paste_Here!AK$2:AK$850, MATCH(B291, Paste_Here!A$2:A$850, 0))&lt;&gt;"", ISNUMBER(VALUE(INDEX(Paste_Here!AK$2:AK$850, MATCH(B291, Paste_Here!A$2:A$850, 0))))), INDEX(Paste_Here!AK$2:AK$850, MATCH(B291, Paste_Here!A$2:A$850, 0)), ""), ""), "")</f>
        <v/>
      </c>
      <c r="AF291" s="66"/>
      <c r="AG291" s="76" t="str">
        <f>IFERROR(IF(B291&lt;&gt;"", IF(AND(INDEX(Paste_Here!AL$2:AL$850, MATCH(B291, Paste_Here!A$2:A$850, 0))&lt;&gt;"", ISNUMBER(VALUE(INDEX(Paste_Here!AL$2:AL$850, MATCH(B291, Paste_Here!A$2:A$850, 0))))), INDEX(Paste_Here!AL$2:AL$850, MATCH(B291, Paste_Here!A$2:A$850, 0)), ""), ""), "")</f>
        <v/>
      </c>
      <c r="AH291" s="66"/>
      <c r="AI291" s="76" t="str">
        <f>IFERROR(IF(B291&lt;&gt;"", IF(AND(INDEX(Paste_Here!AH$2:AH$850, MATCH(B291, Paste_Here!A$2:A$850, 0))&lt;&gt;"", ISNUMBER(VALUE(INDEX(Paste_Here!AH$2:AH$850, MATCH(B291, Paste_Here!A$2:A$850, 0))))), IF(VALUE(INDEX(Paste_Here!AH$2:AH$850, MATCH(B291, Paste_Here!A$2:A$850, 0)))=0, "", INDEX(Paste_Here!AH$2:AH$850, MATCH(B291, Paste_Here!A$2:A$850, 0))), ""), ""), "")</f>
        <v/>
      </c>
      <c r="AJ291" s="66"/>
      <c r="AK291" s="76" t="str">
        <f>IFERROR(IF(B291&lt;&gt;"", IF(AND(INDEX(Paste_Here!N$2:N$850, MATCH(B291, Paste_Here!A$2:A$850, 0))&lt;&gt;"", ISNUMBER(VALUE(INDEX(Paste_Here!N$2:N$850, MATCH(B291, Paste_Here!A$2:A$850, 0))))), INDEX(Paste_Here!N$2:N$850, MATCH(B291, Paste_Here!A$2:A$850, 0)), ""), ""), "")</f>
        <v/>
      </c>
      <c r="AL291" s="66"/>
      <c r="AM291" s="76" t="str">
        <f>IFERROR(IF(B291&lt;&gt;"", IF(AND(INDEX(Paste_Here!O$2:O$850, MATCH(B291, Paste_Here!A$2:A$850, 0))&lt;&gt;"", ISNUMBER(VALUE(INDEX(Paste_Here!O$2:O$850, MATCH(B291, Paste_Here!A$2:A$850, 0))))), INDEX(Paste_Here!O$2:O$850, MATCH(B291, Paste_Here!A$2:A$850, 0)), ""), ""), "")</f>
        <v/>
      </c>
      <c r="AN291" s="66"/>
      <c r="AO291" s="76"/>
      <c r="AP291" s="66"/>
      <c r="AQ291" s="76"/>
      <c r="AR291" s="66"/>
      <c r="AS291" s="76"/>
      <c r="AT291" s="66"/>
      <c r="AU291" s="66"/>
      <c r="AV291" s="76" t="str">
        <f t="shared" si="35"/>
        <v/>
      </c>
      <c r="AW291" s="66"/>
      <c r="AX291" s="76" t="str">
        <f>IFERROR(IF(B291&lt;&gt;"", IF(ISNUMBER(SEARCH("Revealed-Potential (Primary Focus)", LOWER(INDEX(Paste_Here!Z$2:Z$850, MATCH(B291, Paste_Here!A$2:A$850, 0))))), "Rev-Potential: Prim", IF(ISNUMBER(SEARCH("Revealed-Potential (Secondary Focus)", LOWER(INDEX(Paste_Here!Z$2:Z$850, MATCH(B291, Paste_Here!A$2:A$850, 0))))), "Rev-Potential: Sec", IF(ISNUMBER(SEARCH("Monitoring", LOWER(INDEX(Paste_Here!Z$2:Z$850, MATCH(B291, Paste_Here!A$2:A$850, 0))))), "Monitoring", IF(ISNUMBER(SEARCH("At-Promise (Secondary Focus)", LOWER(INDEX(Paste_Here!Z$2:Z$850, MATCH(B291, Paste_Here!A$2:A$850, 0))))), "At-Promise: Sec", IF(ISNUMBER(SEARCH("At-Promise (Primary Focus)", LOWER(INDEX(Paste_Here!Z$2:Z$850, MATCH(B291, Paste_Here!A$2:A$850, 0))))), "At-Promise: Prim", ""))))), ""), "")</f>
        <v/>
      </c>
      <c r="AY291" s="66"/>
      <c r="AZ291" s="76"/>
      <c r="BA291" s="66"/>
      <c r="BB291" s="76"/>
      <c r="BC291" s="66"/>
      <c r="BD291" s="76"/>
      <c r="BE291" s="66"/>
      <c r="BF291" s="76"/>
      <c r="BG291" s="66"/>
      <c r="BH291" s="76"/>
      <c r="BI291" s="66"/>
      <c r="BJ291" s="66"/>
      <c r="BK291" s="76" t="str">
        <f t="shared" si="36"/>
        <v/>
      </c>
      <c r="BL291" s="66"/>
      <c r="BM291" s="76" t="str">
        <f>IFERROR(IF(B291&lt;&gt;"", IF(AND(ISNUMBER(VALUE(SUBSTITUTE(SUBSTITUTE(Paste_Here!R291, "br", "-"), "L", ""))), VALUE(SUBSTITUTE(SUBSTITUTE(Paste_Here!R291, "br", "-"), "L", "")) &gt;= 1095), "Yes", IF(AND(ISNUMBER(VALUE(SUBSTITUTE(SUBSTITUTE(Paste_Here!R291, "br", "-"), "L", ""))), VALUE(SUBSTITUTE(SUBSTITUTE(Paste_Here!R291, "br", "-"), "L", "")) &lt;= 1094), "No", "")), ""), "")</f>
        <v/>
      </c>
      <c r="BN291" s="66"/>
      <c r="BO291" s="76" t="str">
        <f>IFERROR(IF(B291&lt;&gt;"", IF(COUNTIF(INDEX(Paste_Here!Y$2:AB$850, MATCH(B291, Paste_Here!A$2:A$850, 0), 0), "yes") &gt; 0, "Yes", IF(COUNTIF(INDEX(Paste_Here!Y$2:AB$850, MATCH(B291, Paste_Here!A$2:A$850, 0), 0), "no") &gt; 0, "No", "")), ""), "")</f>
        <v/>
      </c>
      <c r="BP291" s="66"/>
      <c r="BQ291" s="76" t="str">
        <f>IFERROR(IF(B291&lt;&gt;"", IF(AND(ISNUMBER(VALUE(SUBSTITUTE(SUBSTITUTE(Paste_Here!U291, "em", "-"), "q", ""))), VALUE(SUBSTITUTE(SUBSTITUTE(Paste_Here!U291, "em", "-"), "q", "")) &gt;= 910), "Yes", IF(AND(ISNUMBER(VALUE(SUBSTITUTE(SUBSTITUTE(Paste_Here!U291, "em", "-"), "q", ""))), VALUE(SUBSTITUTE(SUBSTITUTE(Paste_Here!U291, "em", "-"), "q", "")) &lt;= 909), "No", "")), ""), "")</f>
        <v/>
      </c>
      <c r="BR291" s="66"/>
      <c r="BS291" s="76" t="str">
        <f>IFERROR(IF(B291&lt;&gt;"", IF(AND(INDEX(Paste_Here!X$2:X$850, MATCH(B291, Paste_Here!A$2:A$850, 0))&lt;&gt;"", ISNUMBER(VALUE(INDEX(Paste_Here!X$2:X$850, MATCH(B291, Paste_Here!A$2:A$850, 0))))), INDEX(Paste_Here!X$2:X$850, MATCH(B291, Paste_Here!A$2:A$850, 0)), ""), ""), "")</f>
        <v/>
      </c>
      <c r="BT291" s="66"/>
      <c r="BU291" s="76" t="str">
        <f>IFERROR(IF(B291&lt;&gt;"", IF(ISNUMBER(VALUE(INDEX(Paste_Here!G$2:G$850, MATCH(B291, Paste_Here!A$2:A$850, 0)))), IF(VALUE(INDEX(Paste_Here!G$2:G$850, MATCH(B291, Paste_Here!A$2:A$850, 0)))=0, "No", IF(AND(VALUE(INDEX(Paste_Here!G$2:G$850, MATCH(B291, Paste_Here!A$2:A$850, 0)))&gt;=1, VALUE(INDEX(Paste_Here!G$2:G$850, MATCH(B291, Paste_Here!A$2:A$850, 0)))&lt;=4), VALUE(INDEX(Paste_Here!G$2:G$850, MATCH(B291, Paste_Here!A$2:A$850, 0))), "")), ""), ""), "")</f>
        <v/>
      </c>
      <c r="BV291" s="66"/>
      <c r="BW291" s="76" t="str">
        <f>IFERROR(IF(B291&lt;&gt;"", IF(ISNUMBER(VALUE(INDEX(Paste_Here!H$2:H$850, MATCH(B291, Paste_Here!A$2:A$850, 0)))), IF(VALUE(INDEX(Paste_Here!H$2:H$850, MATCH(B291, Paste_Here!A$2:A$850, 0)))=0, "No", IF(AND(VALUE(INDEX(Paste_Here!H$2:H$850, MATCH(B291, Paste_Here!A$2:A$850, 0)))&gt;=1, VALUE(INDEX(Paste_Here!H$2:H$850, MATCH(B291, Paste_Here!A$2:A$850, 0)))&lt;=4), VALUE(INDEX(Paste_Here!H$2:H$850, MATCH(B291, Paste_Here!A$2:A$850, 0))), "")), ""), ""), "")</f>
        <v/>
      </c>
      <c r="BX291" s="66"/>
      <c r="BY291" s="76"/>
      <c r="BZ291" s="66"/>
      <c r="CA291" s="76"/>
      <c r="CB291" s="66"/>
      <c r="CC291" s="66"/>
      <c r="CD291" s="76" t="str">
        <f t="shared" si="37"/>
        <v/>
      </c>
      <c r="CE291" s="66"/>
      <c r="CF291" s="76" t="str">
        <f>IFERROR(IF(B291&lt;&gt;"", IF(AND(INDEX(Paste_Here!P$2:P$850, MATCH(B291, Paste_Here!A$2:A$850, 0))&lt;&gt;"", ISNUMBER(VALUE(INDEX(Paste_Here!P$2:P$850, MATCH(B291, Paste_Here!A$2:A$850, 0))))), INDEX(Paste_Here!P$2:P$850, MATCH(B291, Paste_Here!A$2:A$850, 0)), ""), ""), "")</f>
        <v/>
      </c>
      <c r="CG291" s="66"/>
      <c r="CH291" s="76" t="str">
        <f>IFERROR(IF(B291&lt;&gt;"", IF(ISNUMBER(SEARCH("highrisk", LOWER(INDEX(Paste_Here!Q$2:Q$850, MATCH(B291, Paste_Here!A$2:A$850, 0))))), "High Risk", IF(ISNUMBER(SEARCH("lowrisk", LOWER(INDEX(Paste_Here!Q$2:Q$850, MATCH(B291, Paste_Here!A$2:A$850, 0))))), "Low Risk", IF(ISNUMBER(SEARCH("somerisk", LOWER(INDEX(Paste_Here!Q$2:Q$850, MATCH(B291, Paste_Here!A$2:A$850, 0))))), "Some Risk", ""))), ""), "")</f>
        <v/>
      </c>
      <c r="CI291" s="66"/>
      <c r="CJ291" s="76" t="str">
        <f>IFERROR(IF(B291&lt;&gt;"", IF(AND(INDEX(Paste_Here!AA$2:AA$850, MATCH(B291, Paste_Here!A$2:A$850, 0))&lt;&gt;"", ISNUMBER(VALUE(INDEX(Paste_Here!AA$2:AA$850, MATCH(B291, Paste_Here!A$2:A$850, 0))))), INDEX(Paste_Here!AA$2:AA$850, MATCH(B291, Paste_Here!A$2:A$850, 0)), ""), ""), "")</f>
        <v/>
      </c>
      <c r="CK291" s="66"/>
      <c r="CL291" s="76" t="str">
        <f>IFERROR(IF(B291&lt;&gt;"", IF(LOWER(INDEX(Paste_Here!AB$2:AB$850, MATCH(B291, Paste_Here!A$2:A$850, 0)))="approaching expectations", "Approaching", IF(LOWER(INDEX(Paste_Here!AB$2:AB$850, MATCH(B291, Paste_Here!A$2:A$850, 0)))="met expectations", "Met", IF(LOWER(INDEX(Paste_Here!AB$2:AB$850, MATCH(B291, Paste_Here!A$2:A$850, 0)))="exceeded expectations", "Exceeded", IF(LOWER(INDEX(Paste_Here!AB$2:AB$850, MATCH(B291, Paste_Here!A$2:A$850, 0)))="below expectations", "Below", "")))), ""), "")</f>
        <v/>
      </c>
      <c r="CM291" s="66"/>
      <c r="CN291" s="76" t="str">
        <f>IFERROR(IF(B291&lt;&gt;"", IF(AND(INDEX(Paste_Here!AC$2:AC$850, MATCH(B291, Paste_Here!A$2:A$850, 0))&lt;&gt;"", ISNUMBER(VALUE(INDEX(Paste_Here!AC$2:AC$850, MATCH(B291, Paste_Here!A$2:A$850, 0))))), INDEX(Paste_Here!AC$2:AC$850, MATCH(B291, Paste_Here!A$2:A$850, 0)), ""), ""), "")</f>
        <v/>
      </c>
      <c r="CO291" s="66"/>
      <c r="CP291" s="76"/>
      <c r="CQ291" s="66"/>
      <c r="CR291" s="76"/>
      <c r="CS291" s="66"/>
      <c r="CT291" s="76"/>
      <c r="CU291" s="66"/>
      <c r="CV291" s="76"/>
      <c r="CW291" s="66"/>
      <c r="CX291" s="76"/>
      <c r="CY291" s="66"/>
      <c r="CZ291" s="66"/>
      <c r="DA291" s="76" t="str">
        <f t="shared" si="38"/>
        <v/>
      </c>
      <c r="DB291" s="66"/>
      <c r="DC291" s="76" t="str">
        <f>IFERROR(IF(B291&lt;&gt;"", IF(AND(INDEX(Paste_Here!V$2:V$850, MATCH(B291, Paste_Here!A$2:A$850, 0))&lt;&gt;"", ISNUMBER(VALUE(INDEX(Paste_Here!V$2:V$850, MATCH(B291, Paste_Here!A$2:A$850, 0))))), INDEX(Paste_Here!V$2:V$850, MATCH(B291, Paste_Here!A$2:A$850, 0)), ""), ""), "")</f>
        <v/>
      </c>
      <c r="DD291" s="66"/>
      <c r="DE291" s="76" t="str">
        <f>IFERROR(IF(B291&lt;&gt;"", IF(ISNUMBER(SEARCH("highrisk", LOWER(INDEX(Paste_Here!W$2:W$850, MATCH(B291, Paste_Here!A$2:A$850, 0))))), "High Risk", IF(ISNUMBER(SEARCH("lowrisk", LOWER(INDEX(Paste_Here!W$2:W$850, MATCH(B291, Paste_Here!A$2:A$850, 0))))), "Low Risk", IF(ISNUMBER(SEARCH("somerisk", LOWER(INDEX(Paste_Here!W$2:W$850, MATCH(B291, Paste_Here!A$2:A$850, 0))))), "Some Risk", ""))), ""), "")</f>
        <v/>
      </c>
      <c r="DF291" s="66"/>
      <c r="DG291" s="76" t="str">
        <f>IFERROR(IF(B291&lt;&gt;"", IF(AND(INDEX(Paste_Here!S$2:S$850, MATCH(B291, Paste_Here!A$2:A$850, 0))&lt;&gt;"", ISNUMBER(VALUE(INDEX(Paste_Here!S$2:S$850, MATCH(B291, Paste_Here!A$2:A$850, 0))))), INDEX(Paste_Here!S$2:S$850, MATCH(B291, Paste_Here!A$2:A$850, 0)), ""), ""), "")</f>
        <v/>
      </c>
      <c r="DH291" s="66"/>
      <c r="DI291" s="76" t="str">
        <f>IFERROR(IF(B291&lt;&gt;"", IF(ISNUMBER(SEARCH("highrisk", LOWER(INDEX(Paste_Here!T$2:T$850, MATCH(B291, Paste_Here!A$2:A$850, 0))))), "High Risk", IF(ISNUMBER(SEARCH("lowrisk", LOWER(INDEX(Paste_Here!T$2:T$850, MATCH(B291, Paste_Here!A$2:A$850, 0))))), "Low Risk", IF(ISNUMBER(SEARCH("somerisk", LOWER(INDEX(Paste_Here!T$2:T$850, MATCH(B291, Paste_Here!A$2:A$850, 0))))), "Some Risk", ""))), ""), "")</f>
        <v/>
      </c>
      <c r="DJ291" s="66"/>
      <c r="DK291" s="76" t="str">
        <f>IFERROR(IF(B291&lt;&gt;"", IF(AND(INDEX(Paste_Here!AD$2:AD$850, MATCH(B291, Paste_Here!A$2:A$850, 0))&lt;&gt;"", ISNUMBER(VALUE(INDEX(Paste_Here!AD$2:AD$850, MATCH(B291, Paste_Here!A$2:A$850, 0))))), INDEX(Paste_Here!AD$2:AD$850, MATCH(B291, Paste_Here!A$2:A$850, 0)), ""), ""), "")</f>
        <v/>
      </c>
      <c r="DL291" s="66"/>
      <c r="DM291" s="76" t="str">
        <f>IFERROR(IF(B291&lt;&gt;"", IF(LOWER(INDEX(Paste_Here!AE$2:AE$850, MATCH(B291, Paste_Here!A$2:A$850, 0)))="approaching expectations", "Approaching", IF(LOWER(INDEX(Paste_Here!AE$2:AE$850, MATCH(B291, Paste_Here!A$2:A$850, 0)))="met expectations", "Met", IF(LOWER(INDEX(Paste_Here!AE$2:AE$850, MATCH(B291, Paste_Here!A$2:A$850, 0)))="exceeded expectations", "Exceeded", IF(LOWER(INDEX(Paste_Here!AE$2:AE$850, MATCH(B291, Paste_Here!A$2:A$850, 0)))="below expectations", "Below", "")))), ""), "")</f>
        <v/>
      </c>
      <c r="DN291" s="66"/>
      <c r="DO291" s="76"/>
      <c r="DP291" s="66"/>
      <c r="DQ291" s="76"/>
      <c r="DR291" s="66"/>
      <c r="DS291" s="76"/>
      <c r="DT291" s="66"/>
      <c r="DU291" s="76"/>
      <c r="DV291" s="66"/>
      <c r="DW291" s="66"/>
      <c r="DX291" s="76" t="str">
        <f t="shared" si="39"/>
        <v/>
      </c>
      <c r="DY291" s="66"/>
      <c r="DZ291" s="76"/>
      <c r="EA291" s="66"/>
      <c r="EB291" s="76"/>
      <c r="EC291" s="66"/>
      <c r="ED291" s="76" t="str">
        <f>IFERROR(IF(B291&lt;&gt;"", IF(AND(INDEX(Paste_Here!AF$2:AF$850, MATCH(B291, Paste_Here!A$2:A$850, 0))&lt;&gt;"", ISNUMBER(VALUE(INDEX(Paste_Here!AF$2:AF$850, MATCH(B291, Paste_Here!A$2:A$850, 0))))), INDEX(Paste_Here!AF$2:AF$850, MATCH(B291, Paste_Here!A$2:A$850, 0)), ""), ""), "")</f>
        <v/>
      </c>
      <c r="EE291" s="66"/>
      <c r="EF291" s="76"/>
      <c r="EG291" s="66"/>
      <c r="EH291" s="76"/>
      <c r="EI291" s="66"/>
      <c r="EJ291" s="76" t="str">
        <f>IFERROR(IF(B291&lt;&gt;"", IF(AND(INDEX(Paste_Here!AG$2:AG$850, MATCH(B291, Paste_Here!A$2:A$850, 0))&lt;&gt;"", ISNUMBER(VALUE(INDEX(Paste_Here!AG$2:AG$850, MATCH(B291, Paste_Here!A$2:A$850, 0))))), INDEX(Paste_Here!AG$2:AG$850, MATCH(B291, Paste_Here!A$2:A$850, 0)), ""), ""), "")</f>
        <v/>
      </c>
      <c r="EK291" s="66"/>
      <c r="EL291" s="76"/>
      <c r="EM291" s="66"/>
      <c r="EN291" s="76"/>
      <c r="EO291" s="66"/>
      <c r="EP291" s="76"/>
      <c r="EQ291" s="66"/>
      <c r="ER291" s="76"/>
      <c r="ES291" s="66"/>
      <c r="ET291" s="66"/>
      <c r="EU291" s="76"/>
      <c r="EV291" s="66"/>
      <c r="EW291" s="76"/>
      <c r="EX291" s="66"/>
      <c r="EY291" s="76"/>
      <c r="EZ291" s="66"/>
      <c r="FA291" s="76"/>
      <c r="FB291" s="66"/>
      <c r="FC291" s="76"/>
      <c r="FD291" s="66"/>
      <c r="FE291" s="76"/>
      <c r="FF291" s="66"/>
      <c r="FG291" s="76"/>
      <c r="FH291" s="66"/>
      <c r="FI291" s="76"/>
      <c r="FJ291" s="66"/>
      <c r="FK291" s="76"/>
      <c r="FL291" s="66"/>
      <c r="FM291" s="76"/>
      <c r="FN291" s="66"/>
      <c r="FO291" s="76"/>
      <c r="FP291" s="66"/>
      <c r="FQ291" s="76"/>
      <c r="FR291" s="66"/>
      <c r="FS291" s="76"/>
      <c r="FT291" s="66"/>
      <c r="FU291" s="76"/>
      <c r="FV291" s="66"/>
      <c r="FW291" s="76"/>
      <c r="FX291" s="66"/>
      <c r="FY291" s="76"/>
      <c r="FZ291" s="66"/>
      <c r="GA291" s="76"/>
      <c r="GB291" s="66"/>
      <c r="GC291" s="76"/>
      <c r="GD291" s="66"/>
      <c r="GE291" s="76"/>
      <c r="GF291" s="66"/>
      <c r="GG291" s="76"/>
      <c r="GH291" s="66"/>
      <c r="GI291" s="76"/>
      <c r="GJ291" s="66"/>
      <c r="GK291" s="76"/>
      <c r="GL291" s="66"/>
      <c r="GM291" s="76"/>
      <c r="GN291" s="66"/>
      <c r="GO291" s="76"/>
      <c r="GP291" s="66"/>
      <c r="GQ291" s="76"/>
      <c r="GR291" s="66"/>
      <c r="GS291" s="76"/>
      <c r="GT291" s="66"/>
      <c r="GU291" s="76"/>
      <c r="GV291" s="66"/>
      <c r="GW291" s="76"/>
      <c r="GX291" s="66"/>
      <c r="GY291" s="76"/>
      <c r="GZ291" s="66"/>
      <c r="HA291" s="76"/>
      <c r="HB291" s="66"/>
      <c r="HC291" s="76"/>
      <c r="HD291" s="66"/>
      <c r="HE291" s="76"/>
      <c r="HF291" s="66"/>
      <c r="HG291" s="76"/>
      <c r="HH291" s="66"/>
      <c r="HI291" s="76"/>
      <c r="HJ291" s="66"/>
      <c r="HK291" s="76"/>
      <c r="HL291" s="66"/>
      <c r="HM291" s="76"/>
      <c r="HN291" s="66"/>
      <c r="HO291" s="76"/>
      <c r="HP291" s="66"/>
      <c r="HQ291" s="76"/>
      <c r="HR291" s="66"/>
      <c r="HS291" s="76"/>
      <c r="HT291" s="66"/>
      <c r="HU291" s="76"/>
      <c r="HV291" s="66"/>
      <c r="HW291" s="76"/>
      <c r="HX291" s="66"/>
      <c r="HY291" s="76"/>
      <c r="HZ291" s="66"/>
      <c r="IA291" s="76"/>
      <c r="IB291" s="66"/>
      <c r="IC291" s="76"/>
      <c r="ID291" s="66"/>
      <c r="IE291" s="76"/>
      <c r="IF291" s="66"/>
      <c r="IG291" s="76"/>
      <c r="IH291" s="66"/>
      <c r="II291" s="76"/>
      <c r="IJ291" s="66"/>
      <c r="IK291" s="76"/>
      <c r="IL291" s="66"/>
      <c r="IM291" s="76"/>
      <c r="IN291" s="66"/>
      <c r="IO291" s="76"/>
      <c r="IP291" s="66"/>
      <c r="IQ291" s="76"/>
      <c r="IR291" s="66"/>
      <c r="IS291" s="76"/>
      <c r="IT291" s="66"/>
      <c r="IU291" s="76"/>
      <c r="IV291" s="66"/>
      <c r="IW291" s="76"/>
      <c r="IX291" s="66"/>
      <c r="IY291" s="76"/>
      <c r="IZ291" s="66"/>
      <c r="JA291" s="76"/>
      <c r="JB291" s="66"/>
      <c r="JC291" s="76"/>
      <c r="JD291" s="66"/>
      <c r="JE291" s="76"/>
      <c r="JF291" s="66"/>
      <c r="JG291" s="76"/>
      <c r="JH291" s="66"/>
      <c r="JI291" s="76"/>
      <c r="JJ291" s="66"/>
      <c r="JK291" s="76"/>
      <c r="JL291" s="66"/>
      <c r="JM291" s="76"/>
      <c r="JN291" s="66"/>
      <c r="JO291" s="76"/>
      <c r="JP291" s="66"/>
      <c r="JQ291" s="76"/>
      <c r="JR291" s="66"/>
      <c r="JS291" s="76"/>
      <c r="JT291" s="66"/>
      <c r="JU291" s="76"/>
      <c r="JV291" s="66"/>
      <c r="JW291" s="76"/>
      <c r="JX291" s="66"/>
      <c r="JY291" s="76"/>
      <c r="JZ291" s="66"/>
      <c r="KA291" s="76"/>
      <c r="KB291" s="66"/>
      <c r="KC291" s="76"/>
      <c r="KD291" s="66"/>
      <c r="KE291" s="76"/>
      <c r="KF291" s="66"/>
      <c r="KG291" s="76"/>
      <c r="KH291" s="66"/>
      <c r="KI291" s="76"/>
      <c r="KJ291" s="66"/>
      <c r="KK291" s="76"/>
      <c r="KL291" s="66"/>
      <c r="KM291" s="76"/>
      <c r="KN291" s="66"/>
      <c r="KO291" s="76"/>
      <c r="KP291" s="66"/>
      <c r="KQ291" s="76"/>
      <c r="KR291" s="66"/>
      <c r="KS291" s="76"/>
      <c r="KT291" s="66"/>
      <c r="KU291" s="76"/>
      <c r="KV291" s="66"/>
      <c r="KW291" s="76"/>
      <c r="KX291" s="66"/>
      <c r="KY291" s="76"/>
      <c r="KZ291" s="66"/>
      <c r="LA291" s="76"/>
      <c r="LB291" s="66"/>
      <c r="LC291" s="76"/>
      <c r="LD291" s="66"/>
      <c r="LE291" s="76"/>
      <c r="LF291" s="66"/>
      <c r="LG291" s="76"/>
      <c r="LH291" s="66"/>
      <c r="LI291" s="76"/>
      <c r="LJ291" s="66"/>
      <c r="LK291" s="76"/>
      <c r="LL291" s="66"/>
      <c r="LM291" s="76"/>
      <c r="LN291" s="66"/>
      <c r="LO291" s="76"/>
      <c r="LP291" s="66"/>
      <c r="LQ291" s="76"/>
      <c r="LR291" s="66"/>
      <c r="LS291" s="76"/>
      <c r="LT291" s="66"/>
      <c r="LU291" s="76"/>
      <c r="LV291" s="66"/>
      <c r="LW291" s="76"/>
      <c r="LX291" s="66"/>
      <c r="LY291" s="76"/>
      <c r="LZ291" s="66"/>
      <c r="MA291" s="76"/>
      <c r="MB291" s="66"/>
      <c r="MC291" s="76"/>
      <c r="MD291" s="66"/>
      <c r="MG291" s="1" t="str" cm="1">
        <f t="array" ref="MG291">IFERROR(INDEX(Paste_Here!$B$2:$B$850, MATCH(0, COUNTIF(MG$4:MG290, Paste_Here!$B$2:$B$850) + IF(Paste_Here!$B$2:$B$850="", 1, 0), 0)), "")</f>
        <v/>
      </c>
      <c r="MH291" s="1" t="str">
        <f>IF(MG291&lt;&gt;"", INDEX(Paste_Here!$A$2:$A$850, MATCH(MG291, Paste_Here!$B$2:$B$850, 0)), "")</f>
        <v/>
      </c>
      <c r="MI291" s="1" t="str">
        <f t="shared" si="40"/>
        <v/>
      </c>
      <c r="MJ291" s="1" t="str" cm="1">
        <f t="array" ref="MJ291">IFERROR(INDEX($MI$5:$MI$850, MATCH(SMALL(IF($MI$5:$MI$850&lt;&gt;"", COUNTIF($MI$5:$MI$850, "&lt;"&amp;$MI$5:$MI$850)+1), ROW()-ROW($MJ$5)+1), COUNTIF($MI$5:$MI$850, "&lt;"&amp;$MI$5:$MI$850)+1, 0)), "")</f>
        <v/>
      </c>
    </row>
    <row r="292" spans="1:348">
      <c r="A292" s="66"/>
      <c r="B292" s="76" t="str">
        <f t="shared" si="33"/>
        <v/>
      </c>
      <c r="C292" s="66"/>
      <c r="D292" s="76" t="str">
        <f>IFERROR(IF(B292&lt;&gt;"", IF(AND(INDEX(Paste_Here!B$2:B$850, MATCH(B292, Paste_Here!A$2:A$850, 0))&lt;&gt;"", ISNUMBER(VALUE(INDEX(Paste_Here!B$2:B$850, MATCH(B292, Paste_Here!A$2:A$850, 0))))), INDEX(Paste_Here!B$2:B$850, MATCH(B292, Paste_Here!A$2:A$850, 0)), ""), ""), "")</f>
        <v/>
      </c>
      <c r="E292" s="66"/>
      <c r="F292" s="76" t="str">
        <f>IFERROR(IF(B292&lt;&gt;"", IF(ISTEXT(INDEX(Paste_Here!K$2:K$850, MATCH(B292, Paste_Here!A$2:A$850, 0))), INDEX(Paste_Here!K$2:K$850, MATCH(B292, Paste_Here!A$2:A$850, 0)), ""), ""), "")</f>
        <v/>
      </c>
      <c r="G292" s="66"/>
      <c r="H292" s="76" t="str">
        <f>IFERROR(IF(B292&lt;&gt;"", IF(ISTEXT(INDEX(Paste_Here!C$2:C$850, MATCH(B292, Paste_Here!A$2:A$850, 0))), INDEX(Paste_Here!C$2:C$850, MATCH(B292, Paste_Here!A$2:A$850, 0)), ""), ""), "")</f>
        <v/>
      </c>
      <c r="I292" s="66"/>
      <c r="J292" s="76" t="str">
        <f>IFERROR(IF(B292&lt;&gt;"", IF(ISNUMBER(SEARCH("s", LOWER(INDEX(Paste_Here!M$2:M$850, MATCH(B292, Paste_Here!A$2:A$850, 0))))), "Yes", IF(INDEX(Paste_Here!M$2:M$850, MATCH(B292, Paste_Here!A$2:A$850, 0))&lt;&gt;"", "No", "")), ""), "")</f>
        <v/>
      </c>
      <c r="K292" s="66"/>
      <c r="L292" s="76" t="str">
        <f>IFERROR(IF(B292&lt;&gt;"", IF(ISNUMBER(SEARCH("yes", LOWER(INDEX(Paste_Here!E$2:E$850, MATCH(B292, Paste_Here!A$2:A$850, 0))))), "Yes", IF(ISNUMBER(SEARCH("no", LOWER(INDEX(Paste_Here!E$2:E$850, MATCH(B292, Paste_Here!A$2:A$850, 0))))), "No", "")), ""), "")</f>
        <v/>
      </c>
      <c r="M292" s="66"/>
      <c r="N292" s="76" t="str">
        <f>IFERROR(IF(B292&lt;&gt;"", IF(ISNUMBER(SEARCH("yes", LOWER(INDEX(Paste_Here!F$2:F$850, MATCH(B292, Paste_Here!A$2:A$850, 0))))), "Yes", IF(ISNUMBER(SEARCH("no", LOWER(INDEX(Paste_Here!F$2:F$850, MATCH(B292, Paste_Here!A$2:A$850, 0))))), "No", "")), ""), "")</f>
        <v/>
      </c>
      <c r="O292" s="66"/>
      <c r="P292" s="76" t="str">
        <f>IFERROR(IF(B292&lt;&gt;"", IF(ISNUMBER(SEARCH("yes", LOWER(INDEX(Paste_Here!L$2:L$850, MATCH(B292, Paste_Here!A$2:A$850, 0))))), "Yes", IF(ISNUMBER(SEARCH("no", LOWER(INDEX(Paste_Here!L$2:L$850, MATCH(B292, Paste_Here!A$2:A$850, 0))))), "No", "")), ""), "")</f>
        <v/>
      </c>
      <c r="Q292" s="66"/>
      <c r="R292" s="76" t="str">
        <f>IFERROR(IF(B292&lt;&gt;"", IF(ISNUMBER(SEARCH("transitional 2", LOWER(INDEX(Paste_Here!D$2:D$850, MATCH(B292, Paste_Here!A$2:A$850, 0))))), "T2", IF(ISNUMBER(SEARCH("transitional 1", LOWER(INDEX(Paste_Here!D$2:D$850, MATCH(B292, Paste_Here!A$2:A$850, 0))))), "T1", IF(ISNUMBER(SEARCH("waived ell services", LOWER(INDEX(Paste_Here!D$2:D$850, MATCH(B292, Paste_Here!A$2:A$850, 0))))), "W", IF(ISNUMBER(SEARCH("english language learner", LOWER(INDEX(Paste_Here!D$2:D$850, MATCH(B292, Paste_Here!A$2:A$850, 0))))), "L", "")))), ""), "")</f>
        <v/>
      </c>
      <c r="S292" s="66"/>
      <c r="T292" s="76" t="str">
        <f>IFERROR(IF(B292&lt;&gt;"", IF(ISNUMBER(SEARCH("yes", LOWER(INDEX(Paste_Here!I$2:I$850, MATCH(B292, Paste_Here!A$2:A$850, 0))))), "Yes", IF(ISNUMBER(SEARCH("no", LOWER(INDEX(Paste_Here!I$2:I$850, MATCH(B292, Paste_Here!A$2:A$850, 0))))), "No", "")), ""), "")</f>
        <v/>
      </c>
      <c r="U292" s="66"/>
      <c r="V292" s="76" t="str">
        <f>IFERROR(IF(B292&lt;&gt;"", IF(ISTEXT(INDEX(Paste_Here!J$2:J$850, MATCH(B292, Paste_Here!A$2:A$850, 0))), VALUE(INDEX(Paste_Here!J$2:J$850, MATCH(B292, Paste_Here!A$2:A$850, 0))), ""), ""), "")</f>
        <v/>
      </c>
      <c r="W292" s="66"/>
      <c r="X292" s="66"/>
      <c r="Y292" s="76" t="str">
        <f t="shared" si="34"/>
        <v/>
      </c>
      <c r="Z292" s="66"/>
      <c r="AA292" s="76" t="str">
        <f>IFERROR(IF(B292&lt;&gt;"", IF(AND(INDEX(Paste_Here!AI$2:AI$850, MATCH(B292, Paste_Here!A$2:A$850, 0))&lt;&gt;"", ISNUMBER(VALUE(INDEX(Paste_Here!AI$2:AI$850, MATCH(B292, Paste_Here!A$2:A$850, 0))))), INDEX(Paste_Here!AI$2:AI$850, MATCH(B292, Paste_Here!A$2:A$850, 0)), ""), ""), "")</f>
        <v/>
      </c>
      <c r="AB292" s="66"/>
      <c r="AC292" s="76" t="str">
        <f>IFERROR(IF(B292&lt;&gt;"", IF(AND(INDEX(Paste_Here!AJ$2:AJ$850, MATCH(B292, Paste_Here!A$2:A$850, 0))&lt;&gt;"", ISNUMBER(VALUE(INDEX(Paste_Here!AJ$2:AJ$850, MATCH(B292, Paste_Here!A$2:A$850, 0))))), INDEX(Paste_Here!AJ$2:AJ$850, MATCH(B292, Paste_Here!A$2:A$850, 0)), ""), ""), "")</f>
        <v/>
      </c>
      <c r="AD292" s="66"/>
      <c r="AE292" s="76" t="str">
        <f>IFERROR(IF(B292&lt;&gt;"", IF(AND(INDEX(Paste_Here!AK$2:AK$850, MATCH(B292, Paste_Here!A$2:A$850, 0))&lt;&gt;"", ISNUMBER(VALUE(INDEX(Paste_Here!AK$2:AK$850, MATCH(B292, Paste_Here!A$2:A$850, 0))))), INDEX(Paste_Here!AK$2:AK$850, MATCH(B292, Paste_Here!A$2:A$850, 0)), ""), ""), "")</f>
        <v/>
      </c>
      <c r="AF292" s="66"/>
      <c r="AG292" s="76" t="str">
        <f>IFERROR(IF(B292&lt;&gt;"", IF(AND(INDEX(Paste_Here!AL$2:AL$850, MATCH(B292, Paste_Here!A$2:A$850, 0))&lt;&gt;"", ISNUMBER(VALUE(INDEX(Paste_Here!AL$2:AL$850, MATCH(B292, Paste_Here!A$2:A$850, 0))))), INDEX(Paste_Here!AL$2:AL$850, MATCH(B292, Paste_Here!A$2:A$850, 0)), ""), ""), "")</f>
        <v/>
      </c>
      <c r="AH292" s="66"/>
      <c r="AI292" s="76" t="str">
        <f>IFERROR(IF(B292&lt;&gt;"", IF(AND(INDEX(Paste_Here!AH$2:AH$850, MATCH(B292, Paste_Here!A$2:A$850, 0))&lt;&gt;"", ISNUMBER(VALUE(INDEX(Paste_Here!AH$2:AH$850, MATCH(B292, Paste_Here!A$2:A$850, 0))))), IF(VALUE(INDEX(Paste_Here!AH$2:AH$850, MATCH(B292, Paste_Here!A$2:A$850, 0)))=0, "", INDEX(Paste_Here!AH$2:AH$850, MATCH(B292, Paste_Here!A$2:A$850, 0))), ""), ""), "")</f>
        <v/>
      </c>
      <c r="AJ292" s="66"/>
      <c r="AK292" s="76" t="str">
        <f>IFERROR(IF(B292&lt;&gt;"", IF(AND(INDEX(Paste_Here!N$2:N$850, MATCH(B292, Paste_Here!A$2:A$850, 0))&lt;&gt;"", ISNUMBER(VALUE(INDEX(Paste_Here!N$2:N$850, MATCH(B292, Paste_Here!A$2:A$850, 0))))), INDEX(Paste_Here!N$2:N$850, MATCH(B292, Paste_Here!A$2:A$850, 0)), ""), ""), "")</f>
        <v/>
      </c>
      <c r="AL292" s="66"/>
      <c r="AM292" s="76" t="str">
        <f>IFERROR(IF(B292&lt;&gt;"", IF(AND(INDEX(Paste_Here!O$2:O$850, MATCH(B292, Paste_Here!A$2:A$850, 0))&lt;&gt;"", ISNUMBER(VALUE(INDEX(Paste_Here!O$2:O$850, MATCH(B292, Paste_Here!A$2:A$850, 0))))), INDEX(Paste_Here!O$2:O$850, MATCH(B292, Paste_Here!A$2:A$850, 0)), ""), ""), "")</f>
        <v/>
      </c>
      <c r="AN292" s="66"/>
      <c r="AO292" s="76"/>
      <c r="AP292" s="66"/>
      <c r="AQ292" s="76"/>
      <c r="AR292" s="66"/>
      <c r="AS292" s="76"/>
      <c r="AT292" s="66"/>
      <c r="AU292" s="66"/>
      <c r="AV292" s="76" t="str">
        <f t="shared" si="35"/>
        <v/>
      </c>
      <c r="AW292" s="66"/>
      <c r="AX292" s="76" t="str">
        <f>IFERROR(IF(B292&lt;&gt;"", IF(ISNUMBER(SEARCH("Revealed-Potential (Primary Focus)", LOWER(INDEX(Paste_Here!Z$2:Z$850, MATCH(B292, Paste_Here!A$2:A$850, 0))))), "Rev-Potential: Prim", IF(ISNUMBER(SEARCH("Revealed-Potential (Secondary Focus)", LOWER(INDEX(Paste_Here!Z$2:Z$850, MATCH(B292, Paste_Here!A$2:A$850, 0))))), "Rev-Potential: Sec", IF(ISNUMBER(SEARCH("Monitoring", LOWER(INDEX(Paste_Here!Z$2:Z$850, MATCH(B292, Paste_Here!A$2:A$850, 0))))), "Monitoring", IF(ISNUMBER(SEARCH("At-Promise (Secondary Focus)", LOWER(INDEX(Paste_Here!Z$2:Z$850, MATCH(B292, Paste_Here!A$2:A$850, 0))))), "At-Promise: Sec", IF(ISNUMBER(SEARCH("At-Promise (Primary Focus)", LOWER(INDEX(Paste_Here!Z$2:Z$850, MATCH(B292, Paste_Here!A$2:A$850, 0))))), "At-Promise: Prim", ""))))), ""), "")</f>
        <v/>
      </c>
      <c r="AY292" s="66"/>
      <c r="AZ292" s="76"/>
      <c r="BA292" s="66"/>
      <c r="BB292" s="76"/>
      <c r="BC292" s="66"/>
      <c r="BD292" s="76"/>
      <c r="BE292" s="66"/>
      <c r="BF292" s="76"/>
      <c r="BG292" s="66"/>
      <c r="BH292" s="76"/>
      <c r="BI292" s="66"/>
      <c r="BJ292" s="66"/>
      <c r="BK292" s="76" t="str">
        <f t="shared" si="36"/>
        <v/>
      </c>
      <c r="BL292" s="66"/>
      <c r="BM292" s="76" t="str">
        <f>IFERROR(IF(B292&lt;&gt;"", IF(AND(ISNUMBER(VALUE(SUBSTITUTE(SUBSTITUTE(Paste_Here!R292, "br", "-"), "L", ""))), VALUE(SUBSTITUTE(SUBSTITUTE(Paste_Here!R292, "br", "-"), "L", "")) &gt;= 1095), "Yes", IF(AND(ISNUMBER(VALUE(SUBSTITUTE(SUBSTITUTE(Paste_Here!R292, "br", "-"), "L", ""))), VALUE(SUBSTITUTE(SUBSTITUTE(Paste_Here!R292, "br", "-"), "L", "")) &lt;= 1094), "No", "")), ""), "")</f>
        <v/>
      </c>
      <c r="BN292" s="66"/>
      <c r="BO292" s="76" t="str">
        <f>IFERROR(IF(B292&lt;&gt;"", IF(COUNTIF(INDEX(Paste_Here!Y$2:AB$850, MATCH(B292, Paste_Here!A$2:A$850, 0), 0), "yes") &gt; 0, "Yes", IF(COUNTIF(INDEX(Paste_Here!Y$2:AB$850, MATCH(B292, Paste_Here!A$2:A$850, 0), 0), "no") &gt; 0, "No", "")), ""), "")</f>
        <v/>
      </c>
      <c r="BP292" s="66"/>
      <c r="BQ292" s="76" t="str">
        <f>IFERROR(IF(B292&lt;&gt;"", IF(AND(ISNUMBER(VALUE(SUBSTITUTE(SUBSTITUTE(Paste_Here!U292, "em", "-"), "q", ""))), VALUE(SUBSTITUTE(SUBSTITUTE(Paste_Here!U292, "em", "-"), "q", "")) &gt;= 910), "Yes", IF(AND(ISNUMBER(VALUE(SUBSTITUTE(SUBSTITUTE(Paste_Here!U292, "em", "-"), "q", ""))), VALUE(SUBSTITUTE(SUBSTITUTE(Paste_Here!U292, "em", "-"), "q", "")) &lt;= 909), "No", "")), ""), "")</f>
        <v/>
      </c>
      <c r="BR292" s="66"/>
      <c r="BS292" s="76" t="str">
        <f>IFERROR(IF(B292&lt;&gt;"", IF(AND(INDEX(Paste_Here!X$2:X$850, MATCH(B292, Paste_Here!A$2:A$850, 0))&lt;&gt;"", ISNUMBER(VALUE(INDEX(Paste_Here!X$2:X$850, MATCH(B292, Paste_Here!A$2:A$850, 0))))), INDEX(Paste_Here!X$2:X$850, MATCH(B292, Paste_Here!A$2:A$850, 0)), ""), ""), "")</f>
        <v/>
      </c>
      <c r="BT292" s="66"/>
      <c r="BU292" s="76" t="str">
        <f>IFERROR(IF(B292&lt;&gt;"", IF(ISNUMBER(VALUE(INDEX(Paste_Here!G$2:G$850, MATCH(B292, Paste_Here!A$2:A$850, 0)))), IF(VALUE(INDEX(Paste_Here!G$2:G$850, MATCH(B292, Paste_Here!A$2:A$850, 0)))=0, "No", IF(AND(VALUE(INDEX(Paste_Here!G$2:G$850, MATCH(B292, Paste_Here!A$2:A$850, 0)))&gt;=1, VALUE(INDEX(Paste_Here!G$2:G$850, MATCH(B292, Paste_Here!A$2:A$850, 0)))&lt;=4), VALUE(INDEX(Paste_Here!G$2:G$850, MATCH(B292, Paste_Here!A$2:A$850, 0))), "")), ""), ""), "")</f>
        <v/>
      </c>
      <c r="BV292" s="66"/>
      <c r="BW292" s="76" t="str">
        <f>IFERROR(IF(B292&lt;&gt;"", IF(ISNUMBER(VALUE(INDEX(Paste_Here!H$2:H$850, MATCH(B292, Paste_Here!A$2:A$850, 0)))), IF(VALUE(INDEX(Paste_Here!H$2:H$850, MATCH(B292, Paste_Here!A$2:A$850, 0)))=0, "No", IF(AND(VALUE(INDEX(Paste_Here!H$2:H$850, MATCH(B292, Paste_Here!A$2:A$850, 0)))&gt;=1, VALUE(INDEX(Paste_Here!H$2:H$850, MATCH(B292, Paste_Here!A$2:A$850, 0)))&lt;=4), VALUE(INDEX(Paste_Here!H$2:H$850, MATCH(B292, Paste_Here!A$2:A$850, 0))), "")), ""), ""), "")</f>
        <v/>
      </c>
      <c r="BX292" s="66"/>
      <c r="BY292" s="76"/>
      <c r="BZ292" s="66"/>
      <c r="CA292" s="76"/>
      <c r="CB292" s="66"/>
      <c r="CC292" s="66"/>
      <c r="CD292" s="76" t="str">
        <f t="shared" si="37"/>
        <v/>
      </c>
      <c r="CE292" s="66"/>
      <c r="CF292" s="76" t="str">
        <f>IFERROR(IF(B292&lt;&gt;"", IF(AND(INDEX(Paste_Here!P$2:P$850, MATCH(B292, Paste_Here!A$2:A$850, 0))&lt;&gt;"", ISNUMBER(VALUE(INDEX(Paste_Here!P$2:P$850, MATCH(B292, Paste_Here!A$2:A$850, 0))))), INDEX(Paste_Here!P$2:P$850, MATCH(B292, Paste_Here!A$2:A$850, 0)), ""), ""), "")</f>
        <v/>
      </c>
      <c r="CG292" s="66"/>
      <c r="CH292" s="76" t="str">
        <f>IFERROR(IF(B292&lt;&gt;"", IF(ISNUMBER(SEARCH("highrisk", LOWER(INDEX(Paste_Here!Q$2:Q$850, MATCH(B292, Paste_Here!A$2:A$850, 0))))), "High Risk", IF(ISNUMBER(SEARCH("lowrisk", LOWER(INDEX(Paste_Here!Q$2:Q$850, MATCH(B292, Paste_Here!A$2:A$850, 0))))), "Low Risk", IF(ISNUMBER(SEARCH("somerisk", LOWER(INDEX(Paste_Here!Q$2:Q$850, MATCH(B292, Paste_Here!A$2:A$850, 0))))), "Some Risk", ""))), ""), "")</f>
        <v/>
      </c>
      <c r="CI292" s="66"/>
      <c r="CJ292" s="76" t="str">
        <f>IFERROR(IF(B292&lt;&gt;"", IF(AND(INDEX(Paste_Here!AA$2:AA$850, MATCH(B292, Paste_Here!A$2:A$850, 0))&lt;&gt;"", ISNUMBER(VALUE(INDEX(Paste_Here!AA$2:AA$850, MATCH(B292, Paste_Here!A$2:A$850, 0))))), INDEX(Paste_Here!AA$2:AA$850, MATCH(B292, Paste_Here!A$2:A$850, 0)), ""), ""), "")</f>
        <v/>
      </c>
      <c r="CK292" s="66"/>
      <c r="CL292" s="76" t="str">
        <f>IFERROR(IF(B292&lt;&gt;"", IF(LOWER(INDEX(Paste_Here!AB$2:AB$850, MATCH(B292, Paste_Here!A$2:A$850, 0)))="approaching expectations", "Approaching", IF(LOWER(INDEX(Paste_Here!AB$2:AB$850, MATCH(B292, Paste_Here!A$2:A$850, 0)))="met expectations", "Met", IF(LOWER(INDEX(Paste_Here!AB$2:AB$850, MATCH(B292, Paste_Here!A$2:A$850, 0)))="exceeded expectations", "Exceeded", IF(LOWER(INDEX(Paste_Here!AB$2:AB$850, MATCH(B292, Paste_Here!A$2:A$850, 0)))="below expectations", "Below", "")))), ""), "")</f>
        <v/>
      </c>
      <c r="CM292" s="66"/>
      <c r="CN292" s="76" t="str">
        <f>IFERROR(IF(B292&lt;&gt;"", IF(AND(INDEX(Paste_Here!AC$2:AC$850, MATCH(B292, Paste_Here!A$2:A$850, 0))&lt;&gt;"", ISNUMBER(VALUE(INDEX(Paste_Here!AC$2:AC$850, MATCH(B292, Paste_Here!A$2:A$850, 0))))), INDEX(Paste_Here!AC$2:AC$850, MATCH(B292, Paste_Here!A$2:A$850, 0)), ""), ""), "")</f>
        <v/>
      </c>
      <c r="CO292" s="66"/>
      <c r="CP292" s="76"/>
      <c r="CQ292" s="66"/>
      <c r="CR292" s="76"/>
      <c r="CS292" s="66"/>
      <c r="CT292" s="76"/>
      <c r="CU292" s="66"/>
      <c r="CV292" s="76"/>
      <c r="CW292" s="66"/>
      <c r="CX292" s="76"/>
      <c r="CY292" s="66"/>
      <c r="CZ292" s="66"/>
      <c r="DA292" s="76" t="str">
        <f t="shared" si="38"/>
        <v/>
      </c>
      <c r="DB292" s="66"/>
      <c r="DC292" s="76" t="str">
        <f>IFERROR(IF(B292&lt;&gt;"", IF(AND(INDEX(Paste_Here!V$2:V$850, MATCH(B292, Paste_Here!A$2:A$850, 0))&lt;&gt;"", ISNUMBER(VALUE(INDEX(Paste_Here!V$2:V$850, MATCH(B292, Paste_Here!A$2:A$850, 0))))), INDEX(Paste_Here!V$2:V$850, MATCH(B292, Paste_Here!A$2:A$850, 0)), ""), ""), "")</f>
        <v/>
      </c>
      <c r="DD292" s="66"/>
      <c r="DE292" s="76" t="str">
        <f>IFERROR(IF(B292&lt;&gt;"", IF(ISNUMBER(SEARCH("highrisk", LOWER(INDEX(Paste_Here!W$2:W$850, MATCH(B292, Paste_Here!A$2:A$850, 0))))), "High Risk", IF(ISNUMBER(SEARCH("lowrisk", LOWER(INDEX(Paste_Here!W$2:W$850, MATCH(B292, Paste_Here!A$2:A$850, 0))))), "Low Risk", IF(ISNUMBER(SEARCH("somerisk", LOWER(INDEX(Paste_Here!W$2:W$850, MATCH(B292, Paste_Here!A$2:A$850, 0))))), "Some Risk", ""))), ""), "")</f>
        <v/>
      </c>
      <c r="DF292" s="66"/>
      <c r="DG292" s="76" t="str">
        <f>IFERROR(IF(B292&lt;&gt;"", IF(AND(INDEX(Paste_Here!S$2:S$850, MATCH(B292, Paste_Here!A$2:A$850, 0))&lt;&gt;"", ISNUMBER(VALUE(INDEX(Paste_Here!S$2:S$850, MATCH(B292, Paste_Here!A$2:A$850, 0))))), INDEX(Paste_Here!S$2:S$850, MATCH(B292, Paste_Here!A$2:A$850, 0)), ""), ""), "")</f>
        <v/>
      </c>
      <c r="DH292" s="66"/>
      <c r="DI292" s="76" t="str">
        <f>IFERROR(IF(B292&lt;&gt;"", IF(ISNUMBER(SEARCH("highrisk", LOWER(INDEX(Paste_Here!T$2:T$850, MATCH(B292, Paste_Here!A$2:A$850, 0))))), "High Risk", IF(ISNUMBER(SEARCH("lowrisk", LOWER(INDEX(Paste_Here!T$2:T$850, MATCH(B292, Paste_Here!A$2:A$850, 0))))), "Low Risk", IF(ISNUMBER(SEARCH("somerisk", LOWER(INDEX(Paste_Here!T$2:T$850, MATCH(B292, Paste_Here!A$2:A$850, 0))))), "Some Risk", ""))), ""), "")</f>
        <v/>
      </c>
      <c r="DJ292" s="66"/>
      <c r="DK292" s="76" t="str">
        <f>IFERROR(IF(B292&lt;&gt;"", IF(AND(INDEX(Paste_Here!AD$2:AD$850, MATCH(B292, Paste_Here!A$2:A$850, 0))&lt;&gt;"", ISNUMBER(VALUE(INDEX(Paste_Here!AD$2:AD$850, MATCH(B292, Paste_Here!A$2:A$850, 0))))), INDEX(Paste_Here!AD$2:AD$850, MATCH(B292, Paste_Here!A$2:A$850, 0)), ""), ""), "")</f>
        <v/>
      </c>
      <c r="DL292" s="66"/>
      <c r="DM292" s="76" t="str">
        <f>IFERROR(IF(B292&lt;&gt;"", IF(LOWER(INDEX(Paste_Here!AE$2:AE$850, MATCH(B292, Paste_Here!A$2:A$850, 0)))="approaching expectations", "Approaching", IF(LOWER(INDEX(Paste_Here!AE$2:AE$850, MATCH(B292, Paste_Here!A$2:A$850, 0)))="met expectations", "Met", IF(LOWER(INDEX(Paste_Here!AE$2:AE$850, MATCH(B292, Paste_Here!A$2:A$850, 0)))="exceeded expectations", "Exceeded", IF(LOWER(INDEX(Paste_Here!AE$2:AE$850, MATCH(B292, Paste_Here!A$2:A$850, 0)))="below expectations", "Below", "")))), ""), "")</f>
        <v/>
      </c>
      <c r="DN292" s="66"/>
      <c r="DO292" s="76"/>
      <c r="DP292" s="66"/>
      <c r="DQ292" s="76"/>
      <c r="DR292" s="66"/>
      <c r="DS292" s="76"/>
      <c r="DT292" s="66"/>
      <c r="DU292" s="76"/>
      <c r="DV292" s="66"/>
      <c r="DW292" s="66"/>
      <c r="DX292" s="76" t="str">
        <f t="shared" si="39"/>
        <v/>
      </c>
      <c r="DY292" s="66"/>
      <c r="DZ292" s="76"/>
      <c r="EA292" s="66"/>
      <c r="EB292" s="76"/>
      <c r="EC292" s="66"/>
      <c r="ED292" s="76" t="str">
        <f>IFERROR(IF(B292&lt;&gt;"", IF(AND(INDEX(Paste_Here!AF$2:AF$850, MATCH(B292, Paste_Here!A$2:A$850, 0))&lt;&gt;"", ISNUMBER(VALUE(INDEX(Paste_Here!AF$2:AF$850, MATCH(B292, Paste_Here!A$2:A$850, 0))))), INDEX(Paste_Here!AF$2:AF$850, MATCH(B292, Paste_Here!A$2:A$850, 0)), ""), ""), "")</f>
        <v/>
      </c>
      <c r="EE292" s="66"/>
      <c r="EF292" s="76"/>
      <c r="EG292" s="66"/>
      <c r="EH292" s="76"/>
      <c r="EI292" s="66"/>
      <c r="EJ292" s="76" t="str">
        <f>IFERROR(IF(B292&lt;&gt;"", IF(AND(INDEX(Paste_Here!AG$2:AG$850, MATCH(B292, Paste_Here!A$2:A$850, 0))&lt;&gt;"", ISNUMBER(VALUE(INDEX(Paste_Here!AG$2:AG$850, MATCH(B292, Paste_Here!A$2:A$850, 0))))), INDEX(Paste_Here!AG$2:AG$850, MATCH(B292, Paste_Here!A$2:A$850, 0)), ""), ""), "")</f>
        <v/>
      </c>
      <c r="EK292" s="66"/>
      <c r="EL292" s="76"/>
      <c r="EM292" s="66"/>
      <c r="EN292" s="76"/>
      <c r="EO292" s="66"/>
      <c r="EP292" s="76"/>
      <c r="EQ292" s="66"/>
      <c r="ER292" s="76"/>
      <c r="ES292" s="66"/>
      <c r="ET292" s="66"/>
      <c r="EU292" s="76"/>
      <c r="EV292" s="66"/>
      <c r="EW292" s="76"/>
      <c r="EX292" s="66"/>
      <c r="EY292" s="76"/>
      <c r="EZ292" s="66"/>
      <c r="FA292" s="76"/>
      <c r="FB292" s="66"/>
      <c r="FC292" s="76"/>
      <c r="FD292" s="66"/>
      <c r="FE292" s="76"/>
      <c r="FF292" s="66"/>
      <c r="FG292" s="76"/>
      <c r="FH292" s="66"/>
      <c r="FI292" s="76"/>
      <c r="FJ292" s="66"/>
      <c r="FK292" s="76"/>
      <c r="FL292" s="66"/>
      <c r="FM292" s="76"/>
      <c r="FN292" s="66"/>
      <c r="FO292" s="76"/>
      <c r="FP292" s="66"/>
      <c r="FQ292" s="76"/>
      <c r="FR292" s="66"/>
      <c r="FS292" s="76"/>
      <c r="FT292" s="66"/>
      <c r="FU292" s="76"/>
      <c r="FV292" s="66"/>
      <c r="FW292" s="76"/>
      <c r="FX292" s="66"/>
      <c r="FY292" s="76"/>
      <c r="FZ292" s="66"/>
      <c r="GA292" s="76"/>
      <c r="GB292" s="66"/>
      <c r="GC292" s="76"/>
      <c r="GD292" s="66"/>
      <c r="GE292" s="76"/>
      <c r="GF292" s="66"/>
      <c r="GG292" s="76"/>
      <c r="GH292" s="66"/>
      <c r="GI292" s="76"/>
      <c r="GJ292" s="66"/>
      <c r="GK292" s="76"/>
      <c r="GL292" s="66"/>
      <c r="GM292" s="76"/>
      <c r="GN292" s="66"/>
      <c r="GO292" s="76"/>
      <c r="GP292" s="66"/>
      <c r="GQ292" s="76"/>
      <c r="GR292" s="66"/>
      <c r="GS292" s="76"/>
      <c r="GT292" s="66"/>
      <c r="GU292" s="76"/>
      <c r="GV292" s="66"/>
      <c r="GW292" s="76"/>
      <c r="GX292" s="66"/>
      <c r="GY292" s="76"/>
      <c r="GZ292" s="66"/>
      <c r="HA292" s="76"/>
      <c r="HB292" s="66"/>
      <c r="HC292" s="76"/>
      <c r="HD292" s="66"/>
      <c r="HE292" s="76"/>
      <c r="HF292" s="66"/>
      <c r="HG292" s="76"/>
      <c r="HH292" s="66"/>
      <c r="HI292" s="76"/>
      <c r="HJ292" s="66"/>
      <c r="HK292" s="76"/>
      <c r="HL292" s="66"/>
      <c r="HM292" s="76"/>
      <c r="HN292" s="66"/>
      <c r="HO292" s="76"/>
      <c r="HP292" s="66"/>
      <c r="HQ292" s="76"/>
      <c r="HR292" s="66"/>
      <c r="HS292" s="76"/>
      <c r="HT292" s="66"/>
      <c r="HU292" s="76"/>
      <c r="HV292" s="66"/>
      <c r="HW292" s="76"/>
      <c r="HX292" s="66"/>
      <c r="HY292" s="76"/>
      <c r="HZ292" s="66"/>
      <c r="IA292" s="76"/>
      <c r="IB292" s="66"/>
      <c r="IC292" s="76"/>
      <c r="ID292" s="66"/>
      <c r="IE292" s="76"/>
      <c r="IF292" s="66"/>
      <c r="IG292" s="76"/>
      <c r="IH292" s="66"/>
      <c r="II292" s="76"/>
      <c r="IJ292" s="66"/>
      <c r="IK292" s="76"/>
      <c r="IL292" s="66"/>
      <c r="IM292" s="76"/>
      <c r="IN292" s="66"/>
      <c r="IO292" s="76"/>
      <c r="IP292" s="66"/>
      <c r="IQ292" s="76"/>
      <c r="IR292" s="66"/>
      <c r="IS292" s="76"/>
      <c r="IT292" s="66"/>
      <c r="IU292" s="76"/>
      <c r="IV292" s="66"/>
      <c r="IW292" s="76"/>
      <c r="IX292" s="66"/>
      <c r="IY292" s="76"/>
      <c r="IZ292" s="66"/>
      <c r="JA292" s="76"/>
      <c r="JB292" s="66"/>
      <c r="JC292" s="76"/>
      <c r="JD292" s="66"/>
      <c r="JE292" s="76"/>
      <c r="JF292" s="66"/>
      <c r="JG292" s="76"/>
      <c r="JH292" s="66"/>
      <c r="JI292" s="76"/>
      <c r="JJ292" s="66"/>
      <c r="JK292" s="76"/>
      <c r="JL292" s="66"/>
      <c r="JM292" s="76"/>
      <c r="JN292" s="66"/>
      <c r="JO292" s="76"/>
      <c r="JP292" s="66"/>
      <c r="JQ292" s="76"/>
      <c r="JR292" s="66"/>
      <c r="JS292" s="76"/>
      <c r="JT292" s="66"/>
      <c r="JU292" s="76"/>
      <c r="JV292" s="66"/>
      <c r="JW292" s="76"/>
      <c r="JX292" s="66"/>
      <c r="JY292" s="76"/>
      <c r="JZ292" s="66"/>
      <c r="KA292" s="76"/>
      <c r="KB292" s="66"/>
      <c r="KC292" s="76"/>
      <c r="KD292" s="66"/>
      <c r="KE292" s="76"/>
      <c r="KF292" s="66"/>
      <c r="KG292" s="76"/>
      <c r="KH292" s="66"/>
      <c r="KI292" s="76"/>
      <c r="KJ292" s="66"/>
      <c r="KK292" s="76"/>
      <c r="KL292" s="66"/>
      <c r="KM292" s="76"/>
      <c r="KN292" s="66"/>
      <c r="KO292" s="76"/>
      <c r="KP292" s="66"/>
      <c r="KQ292" s="76"/>
      <c r="KR292" s="66"/>
      <c r="KS292" s="76"/>
      <c r="KT292" s="66"/>
      <c r="KU292" s="76"/>
      <c r="KV292" s="66"/>
      <c r="KW292" s="76"/>
      <c r="KX292" s="66"/>
      <c r="KY292" s="76"/>
      <c r="KZ292" s="66"/>
      <c r="LA292" s="76"/>
      <c r="LB292" s="66"/>
      <c r="LC292" s="76"/>
      <c r="LD292" s="66"/>
      <c r="LE292" s="76"/>
      <c r="LF292" s="66"/>
      <c r="LG292" s="76"/>
      <c r="LH292" s="66"/>
      <c r="LI292" s="76"/>
      <c r="LJ292" s="66"/>
      <c r="LK292" s="76"/>
      <c r="LL292" s="66"/>
      <c r="LM292" s="76"/>
      <c r="LN292" s="66"/>
      <c r="LO292" s="76"/>
      <c r="LP292" s="66"/>
      <c r="LQ292" s="76"/>
      <c r="LR292" s="66"/>
      <c r="LS292" s="76"/>
      <c r="LT292" s="66"/>
      <c r="LU292" s="76"/>
      <c r="LV292" s="66"/>
      <c r="LW292" s="76"/>
      <c r="LX292" s="66"/>
      <c r="LY292" s="76"/>
      <c r="LZ292" s="66"/>
      <c r="MA292" s="76"/>
      <c r="MB292" s="66"/>
      <c r="MC292" s="76"/>
      <c r="MD292" s="66"/>
      <c r="MG292" s="1" t="str" cm="1">
        <f t="array" ref="MG292">IFERROR(INDEX(Paste_Here!$B$2:$B$850, MATCH(0, COUNTIF(MG$4:MG291, Paste_Here!$B$2:$B$850) + IF(Paste_Here!$B$2:$B$850="", 1, 0), 0)), "")</f>
        <v/>
      </c>
      <c r="MH292" s="1" t="str">
        <f>IF(MG292&lt;&gt;"", INDEX(Paste_Here!$A$2:$A$850, MATCH(MG292, Paste_Here!$B$2:$B$850, 0)), "")</f>
        <v/>
      </c>
      <c r="MI292" s="1" t="str">
        <f t="shared" si="40"/>
        <v/>
      </c>
      <c r="MJ292" s="1" t="str" cm="1">
        <f t="array" ref="MJ292">IFERROR(INDEX($MI$5:$MI$850, MATCH(SMALL(IF($MI$5:$MI$850&lt;&gt;"", COUNTIF($MI$5:$MI$850, "&lt;"&amp;$MI$5:$MI$850)+1), ROW()-ROW($MJ$5)+1), COUNTIF($MI$5:$MI$850, "&lt;"&amp;$MI$5:$MI$850)+1, 0)), "")</f>
        <v/>
      </c>
    </row>
    <row r="293" spans="1:348">
      <c r="A293" s="66"/>
      <c r="B293" s="76" t="str">
        <f t="shared" si="33"/>
        <v/>
      </c>
      <c r="C293" s="66"/>
      <c r="D293" s="76" t="str">
        <f>IFERROR(IF(B293&lt;&gt;"", IF(AND(INDEX(Paste_Here!B$2:B$850, MATCH(B293, Paste_Here!A$2:A$850, 0))&lt;&gt;"", ISNUMBER(VALUE(INDEX(Paste_Here!B$2:B$850, MATCH(B293, Paste_Here!A$2:A$850, 0))))), INDEX(Paste_Here!B$2:B$850, MATCH(B293, Paste_Here!A$2:A$850, 0)), ""), ""), "")</f>
        <v/>
      </c>
      <c r="E293" s="66"/>
      <c r="F293" s="76" t="str">
        <f>IFERROR(IF(B293&lt;&gt;"", IF(ISTEXT(INDEX(Paste_Here!K$2:K$850, MATCH(B293, Paste_Here!A$2:A$850, 0))), INDEX(Paste_Here!K$2:K$850, MATCH(B293, Paste_Here!A$2:A$850, 0)), ""), ""), "")</f>
        <v/>
      </c>
      <c r="G293" s="66"/>
      <c r="H293" s="76" t="str">
        <f>IFERROR(IF(B293&lt;&gt;"", IF(ISTEXT(INDEX(Paste_Here!C$2:C$850, MATCH(B293, Paste_Here!A$2:A$850, 0))), INDEX(Paste_Here!C$2:C$850, MATCH(B293, Paste_Here!A$2:A$850, 0)), ""), ""), "")</f>
        <v/>
      </c>
      <c r="I293" s="66"/>
      <c r="J293" s="76" t="str">
        <f>IFERROR(IF(B293&lt;&gt;"", IF(ISNUMBER(SEARCH("s", LOWER(INDEX(Paste_Here!M$2:M$850, MATCH(B293, Paste_Here!A$2:A$850, 0))))), "Yes", IF(INDEX(Paste_Here!M$2:M$850, MATCH(B293, Paste_Here!A$2:A$850, 0))&lt;&gt;"", "No", "")), ""), "")</f>
        <v/>
      </c>
      <c r="K293" s="66"/>
      <c r="L293" s="76" t="str">
        <f>IFERROR(IF(B293&lt;&gt;"", IF(ISNUMBER(SEARCH("yes", LOWER(INDEX(Paste_Here!E$2:E$850, MATCH(B293, Paste_Here!A$2:A$850, 0))))), "Yes", IF(ISNUMBER(SEARCH("no", LOWER(INDEX(Paste_Here!E$2:E$850, MATCH(B293, Paste_Here!A$2:A$850, 0))))), "No", "")), ""), "")</f>
        <v/>
      </c>
      <c r="M293" s="66"/>
      <c r="N293" s="76" t="str">
        <f>IFERROR(IF(B293&lt;&gt;"", IF(ISNUMBER(SEARCH("yes", LOWER(INDEX(Paste_Here!F$2:F$850, MATCH(B293, Paste_Here!A$2:A$850, 0))))), "Yes", IF(ISNUMBER(SEARCH("no", LOWER(INDEX(Paste_Here!F$2:F$850, MATCH(B293, Paste_Here!A$2:A$850, 0))))), "No", "")), ""), "")</f>
        <v/>
      </c>
      <c r="O293" s="66"/>
      <c r="P293" s="76" t="str">
        <f>IFERROR(IF(B293&lt;&gt;"", IF(ISNUMBER(SEARCH("yes", LOWER(INDEX(Paste_Here!L$2:L$850, MATCH(B293, Paste_Here!A$2:A$850, 0))))), "Yes", IF(ISNUMBER(SEARCH("no", LOWER(INDEX(Paste_Here!L$2:L$850, MATCH(B293, Paste_Here!A$2:A$850, 0))))), "No", "")), ""), "")</f>
        <v/>
      </c>
      <c r="Q293" s="66"/>
      <c r="R293" s="76" t="str">
        <f>IFERROR(IF(B293&lt;&gt;"", IF(ISNUMBER(SEARCH("transitional 2", LOWER(INDEX(Paste_Here!D$2:D$850, MATCH(B293, Paste_Here!A$2:A$850, 0))))), "T2", IF(ISNUMBER(SEARCH("transitional 1", LOWER(INDEX(Paste_Here!D$2:D$850, MATCH(B293, Paste_Here!A$2:A$850, 0))))), "T1", IF(ISNUMBER(SEARCH("waived ell services", LOWER(INDEX(Paste_Here!D$2:D$850, MATCH(B293, Paste_Here!A$2:A$850, 0))))), "W", IF(ISNUMBER(SEARCH("english language learner", LOWER(INDEX(Paste_Here!D$2:D$850, MATCH(B293, Paste_Here!A$2:A$850, 0))))), "L", "")))), ""), "")</f>
        <v/>
      </c>
      <c r="S293" s="66"/>
      <c r="T293" s="76" t="str">
        <f>IFERROR(IF(B293&lt;&gt;"", IF(ISNUMBER(SEARCH("yes", LOWER(INDEX(Paste_Here!I$2:I$850, MATCH(B293, Paste_Here!A$2:A$850, 0))))), "Yes", IF(ISNUMBER(SEARCH("no", LOWER(INDEX(Paste_Here!I$2:I$850, MATCH(B293, Paste_Here!A$2:A$850, 0))))), "No", "")), ""), "")</f>
        <v/>
      </c>
      <c r="U293" s="66"/>
      <c r="V293" s="76" t="str">
        <f>IFERROR(IF(B293&lt;&gt;"", IF(ISTEXT(INDEX(Paste_Here!J$2:J$850, MATCH(B293, Paste_Here!A$2:A$850, 0))), VALUE(INDEX(Paste_Here!J$2:J$850, MATCH(B293, Paste_Here!A$2:A$850, 0))), ""), ""), "")</f>
        <v/>
      </c>
      <c r="W293" s="66"/>
      <c r="X293" s="66"/>
      <c r="Y293" s="76" t="str">
        <f t="shared" si="34"/>
        <v/>
      </c>
      <c r="Z293" s="66"/>
      <c r="AA293" s="76" t="str">
        <f>IFERROR(IF(B293&lt;&gt;"", IF(AND(INDEX(Paste_Here!AI$2:AI$850, MATCH(B293, Paste_Here!A$2:A$850, 0))&lt;&gt;"", ISNUMBER(VALUE(INDEX(Paste_Here!AI$2:AI$850, MATCH(B293, Paste_Here!A$2:A$850, 0))))), INDEX(Paste_Here!AI$2:AI$850, MATCH(B293, Paste_Here!A$2:A$850, 0)), ""), ""), "")</f>
        <v/>
      </c>
      <c r="AB293" s="66"/>
      <c r="AC293" s="76" t="str">
        <f>IFERROR(IF(B293&lt;&gt;"", IF(AND(INDEX(Paste_Here!AJ$2:AJ$850, MATCH(B293, Paste_Here!A$2:A$850, 0))&lt;&gt;"", ISNUMBER(VALUE(INDEX(Paste_Here!AJ$2:AJ$850, MATCH(B293, Paste_Here!A$2:A$850, 0))))), INDEX(Paste_Here!AJ$2:AJ$850, MATCH(B293, Paste_Here!A$2:A$850, 0)), ""), ""), "")</f>
        <v/>
      </c>
      <c r="AD293" s="66"/>
      <c r="AE293" s="76" t="str">
        <f>IFERROR(IF(B293&lt;&gt;"", IF(AND(INDEX(Paste_Here!AK$2:AK$850, MATCH(B293, Paste_Here!A$2:A$850, 0))&lt;&gt;"", ISNUMBER(VALUE(INDEX(Paste_Here!AK$2:AK$850, MATCH(B293, Paste_Here!A$2:A$850, 0))))), INDEX(Paste_Here!AK$2:AK$850, MATCH(B293, Paste_Here!A$2:A$850, 0)), ""), ""), "")</f>
        <v/>
      </c>
      <c r="AF293" s="66"/>
      <c r="AG293" s="76" t="str">
        <f>IFERROR(IF(B293&lt;&gt;"", IF(AND(INDEX(Paste_Here!AL$2:AL$850, MATCH(B293, Paste_Here!A$2:A$850, 0))&lt;&gt;"", ISNUMBER(VALUE(INDEX(Paste_Here!AL$2:AL$850, MATCH(B293, Paste_Here!A$2:A$850, 0))))), INDEX(Paste_Here!AL$2:AL$850, MATCH(B293, Paste_Here!A$2:A$850, 0)), ""), ""), "")</f>
        <v/>
      </c>
      <c r="AH293" s="66"/>
      <c r="AI293" s="76" t="str">
        <f>IFERROR(IF(B293&lt;&gt;"", IF(AND(INDEX(Paste_Here!AH$2:AH$850, MATCH(B293, Paste_Here!A$2:A$850, 0))&lt;&gt;"", ISNUMBER(VALUE(INDEX(Paste_Here!AH$2:AH$850, MATCH(B293, Paste_Here!A$2:A$850, 0))))), IF(VALUE(INDEX(Paste_Here!AH$2:AH$850, MATCH(B293, Paste_Here!A$2:A$850, 0)))=0, "", INDEX(Paste_Here!AH$2:AH$850, MATCH(B293, Paste_Here!A$2:A$850, 0))), ""), ""), "")</f>
        <v/>
      </c>
      <c r="AJ293" s="66"/>
      <c r="AK293" s="76" t="str">
        <f>IFERROR(IF(B293&lt;&gt;"", IF(AND(INDEX(Paste_Here!N$2:N$850, MATCH(B293, Paste_Here!A$2:A$850, 0))&lt;&gt;"", ISNUMBER(VALUE(INDEX(Paste_Here!N$2:N$850, MATCH(B293, Paste_Here!A$2:A$850, 0))))), INDEX(Paste_Here!N$2:N$850, MATCH(B293, Paste_Here!A$2:A$850, 0)), ""), ""), "")</f>
        <v/>
      </c>
      <c r="AL293" s="66"/>
      <c r="AM293" s="76" t="str">
        <f>IFERROR(IF(B293&lt;&gt;"", IF(AND(INDEX(Paste_Here!O$2:O$850, MATCH(B293, Paste_Here!A$2:A$850, 0))&lt;&gt;"", ISNUMBER(VALUE(INDEX(Paste_Here!O$2:O$850, MATCH(B293, Paste_Here!A$2:A$850, 0))))), INDEX(Paste_Here!O$2:O$850, MATCH(B293, Paste_Here!A$2:A$850, 0)), ""), ""), "")</f>
        <v/>
      </c>
      <c r="AN293" s="66"/>
      <c r="AO293" s="76"/>
      <c r="AP293" s="66"/>
      <c r="AQ293" s="76"/>
      <c r="AR293" s="66"/>
      <c r="AS293" s="76"/>
      <c r="AT293" s="66"/>
      <c r="AU293" s="66"/>
      <c r="AV293" s="76" t="str">
        <f t="shared" si="35"/>
        <v/>
      </c>
      <c r="AW293" s="66"/>
      <c r="AX293" s="76" t="str">
        <f>IFERROR(IF(B293&lt;&gt;"", IF(ISNUMBER(SEARCH("Revealed-Potential (Primary Focus)", LOWER(INDEX(Paste_Here!Z$2:Z$850, MATCH(B293, Paste_Here!A$2:A$850, 0))))), "Rev-Potential: Prim", IF(ISNUMBER(SEARCH("Revealed-Potential (Secondary Focus)", LOWER(INDEX(Paste_Here!Z$2:Z$850, MATCH(B293, Paste_Here!A$2:A$850, 0))))), "Rev-Potential: Sec", IF(ISNUMBER(SEARCH("Monitoring", LOWER(INDEX(Paste_Here!Z$2:Z$850, MATCH(B293, Paste_Here!A$2:A$850, 0))))), "Monitoring", IF(ISNUMBER(SEARCH("At-Promise (Secondary Focus)", LOWER(INDEX(Paste_Here!Z$2:Z$850, MATCH(B293, Paste_Here!A$2:A$850, 0))))), "At-Promise: Sec", IF(ISNUMBER(SEARCH("At-Promise (Primary Focus)", LOWER(INDEX(Paste_Here!Z$2:Z$850, MATCH(B293, Paste_Here!A$2:A$850, 0))))), "At-Promise: Prim", ""))))), ""), "")</f>
        <v/>
      </c>
      <c r="AY293" s="66"/>
      <c r="AZ293" s="76"/>
      <c r="BA293" s="66"/>
      <c r="BB293" s="76"/>
      <c r="BC293" s="66"/>
      <c r="BD293" s="76"/>
      <c r="BE293" s="66"/>
      <c r="BF293" s="76"/>
      <c r="BG293" s="66"/>
      <c r="BH293" s="76"/>
      <c r="BI293" s="66"/>
      <c r="BJ293" s="66"/>
      <c r="BK293" s="76" t="str">
        <f t="shared" si="36"/>
        <v/>
      </c>
      <c r="BL293" s="66"/>
      <c r="BM293" s="76" t="str">
        <f>IFERROR(IF(B293&lt;&gt;"", IF(AND(ISNUMBER(VALUE(SUBSTITUTE(SUBSTITUTE(Paste_Here!R293, "br", "-"), "L", ""))), VALUE(SUBSTITUTE(SUBSTITUTE(Paste_Here!R293, "br", "-"), "L", "")) &gt;= 1095), "Yes", IF(AND(ISNUMBER(VALUE(SUBSTITUTE(SUBSTITUTE(Paste_Here!R293, "br", "-"), "L", ""))), VALUE(SUBSTITUTE(SUBSTITUTE(Paste_Here!R293, "br", "-"), "L", "")) &lt;= 1094), "No", "")), ""), "")</f>
        <v/>
      </c>
      <c r="BN293" s="66"/>
      <c r="BO293" s="76" t="str">
        <f>IFERROR(IF(B293&lt;&gt;"", IF(COUNTIF(INDEX(Paste_Here!Y$2:AB$850, MATCH(B293, Paste_Here!A$2:A$850, 0), 0), "yes") &gt; 0, "Yes", IF(COUNTIF(INDEX(Paste_Here!Y$2:AB$850, MATCH(B293, Paste_Here!A$2:A$850, 0), 0), "no") &gt; 0, "No", "")), ""), "")</f>
        <v/>
      </c>
      <c r="BP293" s="66"/>
      <c r="BQ293" s="76" t="str">
        <f>IFERROR(IF(B293&lt;&gt;"", IF(AND(ISNUMBER(VALUE(SUBSTITUTE(SUBSTITUTE(Paste_Here!U293, "em", "-"), "q", ""))), VALUE(SUBSTITUTE(SUBSTITUTE(Paste_Here!U293, "em", "-"), "q", "")) &gt;= 910), "Yes", IF(AND(ISNUMBER(VALUE(SUBSTITUTE(SUBSTITUTE(Paste_Here!U293, "em", "-"), "q", ""))), VALUE(SUBSTITUTE(SUBSTITUTE(Paste_Here!U293, "em", "-"), "q", "")) &lt;= 909), "No", "")), ""), "")</f>
        <v/>
      </c>
      <c r="BR293" s="66"/>
      <c r="BS293" s="76" t="str">
        <f>IFERROR(IF(B293&lt;&gt;"", IF(AND(INDEX(Paste_Here!X$2:X$850, MATCH(B293, Paste_Here!A$2:A$850, 0))&lt;&gt;"", ISNUMBER(VALUE(INDEX(Paste_Here!X$2:X$850, MATCH(B293, Paste_Here!A$2:A$850, 0))))), INDEX(Paste_Here!X$2:X$850, MATCH(B293, Paste_Here!A$2:A$850, 0)), ""), ""), "")</f>
        <v/>
      </c>
      <c r="BT293" s="66"/>
      <c r="BU293" s="76" t="str">
        <f>IFERROR(IF(B293&lt;&gt;"", IF(ISNUMBER(VALUE(INDEX(Paste_Here!G$2:G$850, MATCH(B293, Paste_Here!A$2:A$850, 0)))), IF(VALUE(INDEX(Paste_Here!G$2:G$850, MATCH(B293, Paste_Here!A$2:A$850, 0)))=0, "No", IF(AND(VALUE(INDEX(Paste_Here!G$2:G$850, MATCH(B293, Paste_Here!A$2:A$850, 0)))&gt;=1, VALUE(INDEX(Paste_Here!G$2:G$850, MATCH(B293, Paste_Here!A$2:A$850, 0)))&lt;=4), VALUE(INDEX(Paste_Here!G$2:G$850, MATCH(B293, Paste_Here!A$2:A$850, 0))), "")), ""), ""), "")</f>
        <v/>
      </c>
      <c r="BV293" s="66"/>
      <c r="BW293" s="76" t="str">
        <f>IFERROR(IF(B293&lt;&gt;"", IF(ISNUMBER(VALUE(INDEX(Paste_Here!H$2:H$850, MATCH(B293, Paste_Here!A$2:A$850, 0)))), IF(VALUE(INDEX(Paste_Here!H$2:H$850, MATCH(B293, Paste_Here!A$2:A$850, 0)))=0, "No", IF(AND(VALUE(INDEX(Paste_Here!H$2:H$850, MATCH(B293, Paste_Here!A$2:A$850, 0)))&gt;=1, VALUE(INDEX(Paste_Here!H$2:H$850, MATCH(B293, Paste_Here!A$2:A$850, 0)))&lt;=4), VALUE(INDEX(Paste_Here!H$2:H$850, MATCH(B293, Paste_Here!A$2:A$850, 0))), "")), ""), ""), "")</f>
        <v/>
      </c>
      <c r="BX293" s="66"/>
      <c r="BY293" s="76"/>
      <c r="BZ293" s="66"/>
      <c r="CA293" s="76"/>
      <c r="CB293" s="66"/>
      <c r="CC293" s="66"/>
      <c r="CD293" s="76" t="str">
        <f t="shared" si="37"/>
        <v/>
      </c>
      <c r="CE293" s="66"/>
      <c r="CF293" s="76" t="str">
        <f>IFERROR(IF(B293&lt;&gt;"", IF(AND(INDEX(Paste_Here!P$2:P$850, MATCH(B293, Paste_Here!A$2:A$850, 0))&lt;&gt;"", ISNUMBER(VALUE(INDEX(Paste_Here!P$2:P$850, MATCH(B293, Paste_Here!A$2:A$850, 0))))), INDEX(Paste_Here!P$2:P$850, MATCH(B293, Paste_Here!A$2:A$850, 0)), ""), ""), "")</f>
        <v/>
      </c>
      <c r="CG293" s="66"/>
      <c r="CH293" s="76" t="str">
        <f>IFERROR(IF(B293&lt;&gt;"", IF(ISNUMBER(SEARCH("highrisk", LOWER(INDEX(Paste_Here!Q$2:Q$850, MATCH(B293, Paste_Here!A$2:A$850, 0))))), "High Risk", IF(ISNUMBER(SEARCH("lowrisk", LOWER(INDEX(Paste_Here!Q$2:Q$850, MATCH(B293, Paste_Here!A$2:A$850, 0))))), "Low Risk", IF(ISNUMBER(SEARCH("somerisk", LOWER(INDEX(Paste_Here!Q$2:Q$850, MATCH(B293, Paste_Here!A$2:A$850, 0))))), "Some Risk", ""))), ""), "")</f>
        <v/>
      </c>
      <c r="CI293" s="66"/>
      <c r="CJ293" s="76" t="str">
        <f>IFERROR(IF(B293&lt;&gt;"", IF(AND(INDEX(Paste_Here!AA$2:AA$850, MATCH(B293, Paste_Here!A$2:A$850, 0))&lt;&gt;"", ISNUMBER(VALUE(INDEX(Paste_Here!AA$2:AA$850, MATCH(B293, Paste_Here!A$2:A$850, 0))))), INDEX(Paste_Here!AA$2:AA$850, MATCH(B293, Paste_Here!A$2:A$850, 0)), ""), ""), "")</f>
        <v/>
      </c>
      <c r="CK293" s="66"/>
      <c r="CL293" s="76" t="str">
        <f>IFERROR(IF(B293&lt;&gt;"", IF(LOWER(INDEX(Paste_Here!AB$2:AB$850, MATCH(B293, Paste_Here!A$2:A$850, 0)))="approaching expectations", "Approaching", IF(LOWER(INDEX(Paste_Here!AB$2:AB$850, MATCH(B293, Paste_Here!A$2:A$850, 0)))="met expectations", "Met", IF(LOWER(INDEX(Paste_Here!AB$2:AB$850, MATCH(B293, Paste_Here!A$2:A$850, 0)))="exceeded expectations", "Exceeded", IF(LOWER(INDEX(Paste_Here!AB$2:AB$850, MATCH(B293, Paste_Here!A$2:A$850, 0)))="below expectations", "Below", "")))), ""), "")</f>
        <v/>
      </c>
      <c r="CM293" s="66"/>
      <c r="CN293" s="76" t="str">
        <f>IFERROR(IF(B293&lt;&gt;"", IF(AND(INDEX(Paste_Here!AC$2:AC$850, MATCH(B293, Paste_Here!A$2:A$850, 0))&lt;&gt;"", ISNUMBER(VALUE(INDEX(Paste_Here!AC$2:AC$850, MATCH(B293, Paste_Here!A$2:A$850, 0))))), INDEX(Paste_Here!AC$2:AC$850, MATCH(B293, Paste_Here!A$2:A$850, 0)), ""), ""), "")</f>
        <v/>
      </c>
      <c r="CO293" s="66"/>
      <c r="CP293" s="76"/>
      <c r="CQ293" s="66"/>
      <c r="CR293" s="76"/>
      <c r="CS293" s="66"/>
      <c r="CT293" s="76"/>
      <c r="CU293" s="66"/>
      <c r="CV293" s="76"/>
      <c r="CW293" s="66"/>
      <c r="CX293" s="76"/>
      <c r="CY293" s="66"/>
      <c r="CZ293" s="66"/>
      <c r="DA293" s="76" t="str">
        <f t="shared" si="38"/>
        <v/>
      </c>
      <c r="DB293" s="66"/>
      <c r="DC293" s="76" t="str">
        <f>IFERROR(IF(B293&lt;&gt;"", IF(AND(INDEX(Paste_Here!V$2:V$850, MATCH(B293, Paste_Here!A$2:A$850, 0))&lt;&gt;"", ISNUMBER(VALUE(INDEX(Paste_Here!V$2:V$850, MATCH(B293, Paste_Here!A$2:A$850, 0))))), INDEX(Paste_Here!V$2:V$850, MATCH(B293, Paste_Here!A$2:A$850, 0)), ""), ""), "")</f>
        <v/>
      </c>
      <c r="DD293" s="66"/>
      <c r="DE293" s="76" t="str">
        <f>IFERROR(IF(B293&lt;&gt;"", IF(ISNUMBER(SEARCH("highrisk", LOWER(INDEX(Paste_Here!W$2:W$850, MATCH(B293, Paste_Here!A$2:A$850, 0))))), "High Risk", IF(ISNUMBER(SEARCH("lowrisk", LOWER(INDEX(Paste_Here!W$2:W$850, MATCH(B293, Paste_Here!A$2:A$850, 0))))), "Low Risk", IF(ISNUMBER(SEARCH("somerisk", LOWER(INDEX(Paste_Here!W$2:W$850, MATCH(B293, Paste_Here!A$2:A$850, 0))))), "Some Risk", ""))), ""), "")</f>
        <v/>
      </c>
      <c r="DF293" s="66"/>
      <c r="DG293" s="76" t="str">
        <f>IFERROR(IF(B293&lt;&gt;"", IF(AND(INDEX(Paste_Here!S$2:S$850, MATCH(B293, Paste_Here!A$2:A$850, 0))&lt;&gt;"", ISNUMBER(VALUE(INDEX(Paste_Here!S$2:S$850, MATCH(B293, Paste_Here!A$2:A$850, 0))))), INDEX(Paste_Here!S$2:S$850, MATCH(B293, Paste_Here!A$2:A$850, 0)), ""), ""), "")</f>
        <v/>
      </c>
      <c r="DH293" s="66"/>
      <c r="DI293" s="76" t="str">
        <f>IFERROR(IF(B293&lt;&gt;"", IF(ISNUMBER(SEARCH("highrisk", LOWER(INDEX(Paste_Here!T$2:T$850, MATCH(B293, Paste_Here!A$2:A$850, 0))))), "High Risk", IF(ISNUMBER(SEARCH("lowrisk", LOWER(INDEX(Paste_Here!T$2:T$850, MATCH(B293, Paste_Here!A$2:A$850, 0))))), "Low Risk", IF(ISNUMBER(SEARCH("somerisk", LOWER(INDEX(Paste_Here!T$2:T$850, MATCH(B293, Paste_Here!A$2:A$850, 0))))), "Some Risk", ""))), ""), "")</f>
        <v/>
      </c>
      <c r="DJ293" s="66"/>
      <c r="DK293" s="76" t="str">
        <f>IFERROR(IF(B293&lt;&gt;"", IF(AND(INDEX(Paste_Here!AD$2:AD$850, MATCH(B293, Paste_Here!A$2:A$850, 0))&lt;&gt;"", ISNUMBER(VALUE(INDEX(Paste_Here!AD$2:AD$850, MATCH(B293, Paste_Here!A$2:A$850, 0))))), INDEX(Paste_Here!AD$2:AD$850, MATCH(B293, Paste_Here!A$2:A$850, 0)), ""), ""), "")</f>
        <v/>
      </c>
      <c r="DL293" s="66"/>
      <c r="DM293" s="76" t="str">
        <f>IFERROR(IF(B293&lt;&gt;"", IF(LOWER(INDEX(Paste_Here!AE$2:AE$850, MATCH(B293, Paste_Here!A$2:A$850, 0)))="approaching expectations", "Approaching", IF(LOWER(INDEX(Paste_Here!AE$2:AE$850, MATCH(B293, Paste_Here!A$2:A$850, 0)))="met expectations", "Met", IF(LOWER(INDEX(Paste_Here!AE$2:AE$850, MATCH(B293, Paste_Here!A$2:A$850, 0)))="exceeded expectations", "Exceeded", IF(LOWER(INDEX(Paste_Here!AE$2:AE$850, MATCH(B293, Paste_Here!A$2:A$850, 0)))="below expectations", "Below", "")))), ""), "")</f>
        <v/>
      </c>
      <c r="DN293" s="66"/>
      <c r="DO293" s="76"/>
      <c r="DP293" s="66"/>
      <c r="DQ293" s="76"/>
      <c r="DR293" s="66"/>
      <c r="DS293" s="76"/>
      <c r="DT293" s="66"/>
      <c r="DU293" s="76"/>
      <c r="DV293" s="66"/>
      <c r="DW293" s="66"/>
      <c r="DX293" s="76" t="str">
        <f t="shared" si="39"/>
        <v/>
      </c>
      <c r="DY293" s="66"/>
      <c r="DZ293" s="76"/>
      <c r="EA293" s="66"/>
      <c r="EB293" s="76"/>
      <c r="EC293" s="66"/>
      <c r="ED293" s="76" t="str">
        <f>IFERROR(IF(B293&lt;&gt;"", IF(AND(INDEX(Paste_Here!AF$2:AF$850, MATCH(B293, Paste_Here!A$2:A$850, 0))&lt;&gt;"", ISNUMBER(VALUE(INDEX(Paste_Here!AF$2:AF$850, MATCH(B293, Paste_Here!A$2:A$850, 0))))), INDEX(Paste_Here!AF$2:AF$850, MATCH(B293, Paste_Here!A$2:A$850, 0)), ""), ""), "")</f>
        <v/>
      </c>
      <c r="EE293" s="66"/>
      <c r="EF293" s="76"/>
      <c r="EG293" s="66"/>
      <c r="EH293" s="76"/>
      <c r="EI293" s="66"/>
      <c r="EJ293" s="76" t="str">
        <f>IFERROR(IF(B293&lt;&gt;"", IF(AND(INDEX(Paste_Here!AG$2:AG$850, MATCH(B293, Paste_Here!A$2:A$850, 0))&lt;&gt;"", ISNUMBER(VALUE(INDEX(Paste_Here!AG$2:AG$850, MATCH(B293, Paste_Here!A$2:A$850, 0))))), INDEX(Paste_Here!AG$2:AG$850, MATCH(B293, Paste_Here!A$2:A$850, 0)), ""), ""), "")</f>
        <v/>
      </c>
      <c r="EK293" s="66"/>
      <c r="EL293" s="76"/>
      <c r="EM293" s="66"/>
      <c r="EN293" s="76"/>
      <c r="EO293" s="66"/>
      <c r="EP293" s="76"/>
      <c r="EQ293" s="66"/>
      <c r="ER293" s="76"/>
      <c r="ES293" s="66"/>
      <c r="ET293" s="66"/>
      <c r="EU293" s="76"/>
      <c r="EV293" s="66"/>
      <c r="EW293" s="76"/>
      <c r="EX293" s="66"/>
      <c r="EY293" s="76"/>
      <c r="EZ293" s="66"/>
      <c r="FA293" s="76"/>
      <c r="FB293" s="66"/>
      <c r="FC293" s="76"/>
      <c r="FD293" s="66"/>
      <c r="FE293" s="76"/>
      <c r="FF293" s="66"/>
      <c r="FG293" s="76"/>
      <c r="FH293" s="66"/>
      <c r="FI293" s="76"/>
      <c r="FJ293" s="66"/>
      <c r="FK293" s="76"/>
      <c r="FL293" s="66"/>
      <c r="FM293" s="76"/>
      <c r="FN293" s="66"/>
      <c r="FO293" s="76"/>
      <c r="FP293" s="66"/>
      <c r="FQ293" s="76"/>
      <c r="FR293" s="66"/>
      <c r="FS293" s="76"/>
      <c r="FT293" s="66"/>
      <c r="FU293" s="76"/>
      <c r="FV293" s="66"/>
      <c r="FW293" s="76"/>
      <c r="FX293" s="66"/>
      <c r="FY293" s="76"/>
      <c r="FZ293" s="66"/>
      <c r="GA293" s="76"/>
      <c r="GB293" s="66"/>
      <c r="GC293" s="76"/>
      <c r="GD293" s="66"/>
      <c r="GE293" s="76"/>
      <c r="GF293" s="66"/>
      <c r="GG293" s="76"/>
      <c r="GH293" s="66"/>
      <c r="GI293" s="76"/>
      <c r="GJ293" s="66"/>
      <c r="GK293" s="76"/>
      <c r="GL293" s="66"/>
      <c r="GM293" s="76"/>
      <c r="GN293" s="66"/>
      <c r="GO293" s="76"/>
      <c r="GP293" s="66"/>
      <c r="GQ293" s="76"/>
      <c r="GR293" s="66"/>
      <c r="GS293" s="76"/>
      <c r="GT293" s="66"/>
      <c r="GU293" s="76"/>
      <c r="GV293" s="66"/>
      <c r="GW293" s="76"/>
      <c r="GX293" s="66"/>
      <c r="GY293" s="76"/>
      <c r="GZ293" s="66"/>
      <c r="HA293" s="76"/>
      <c r="HB293" s="66"/>
      <c r="HC293" s="76"/>
      <c r="HD293" s="66"/>
      <c r="HE293" s="76"/>
      <c r="HF293" s="66"/>
      <c r="HG293" s="76"/>
      <c r="HH293" s="66"/>
      <c r="HI293" s="76"/>
      <c r="HJ293" s="66"/>
      <c r="HK293" s="76"/>
      <c r="HL293" s="66"/>
      <c r="HM293" s="76"/>
      <c r="HN293" s="66"/>
      <c r="HO293" s="76"/>
      <c r="HP293" s="66"/>
      <c r="HQ293" s="76"/>
      <c r="HR293" s="66"/>
      <c r="HS293" s="76"/>
      <c r="HT293" s="66"/>
      <c r="HU293" s="76"/>
      <c r="HV293" s="66"/>
      <c r="HW293" s="76"/>
      <c r="HX293" s="66"/>
      <c r="HY293" s="76"/>
      <c r="HZ293" s="66"/>
      <c r="IA293" s="76"/>
      <c r="IB293" s="66"/>
      <c r="IC293" s="76"/>
      <c r="ID293" s="66"/>
      <c r="IE293" s="76"/>
      <c r="IF293" s="66"/>
      <c r="IG293" s="76"/>
      <c r="IH293" s="66"/>
      <c r="II293" s="76"/>
      <c r="IJ293" s="66"/>
      <c r="IK293" s="76"/>
      <c r="IL293" s="66"/>
      <c r="IM293" s="76"/>
      <c r="IN293" s="66"/>
      <c r="IO293" s="76"/>
      <c r="IP293" s="66"/>
      <c r="IQ293" s="76"/>
      <c r="IR293" s="66"/>
      <c r="IS293" s="76"/>
      <c r="IT293" s="66"/>
      <c r="IU293" s="76"/>
      <c r="IV293" s="66"/>
      <c r="IW293" s="76"/>
      <c r="IX293" s="66"/>
      <c r="IY293" s="76"/>
      <c r="IZ293" s="66"/>
      <c r="JA293" s="76"/>
      <c r="JB293" s="66"/>
      <c r="JC293" s="76"/>
      <c r="JD293" s="66"/>
      <c r="JE293" s="76"/>
      <c r="JF293" s="66"/>
      <c r="JG293" s="76"/>
      <c r="JH293" s="66"/>
      <c r="JI293" s="76"/>
      <c r="JJ293" s="66"/>
      <c r="JK293" s="76"/>
      <c r="JL293" s="66"/>
      <c r="JM293" s="76"/>
      <c r="JN293" s="66"/>
      <c r="JO293" s="76"/>
      <c r="JP293" s="66"/>
      <c r="JQ293" s="76"/>
      <c r="JR293" s="66"/>
      <c r="JS293" s="76"/>
      <c r="JT293" s="66"/>
      <c r="JU293" s="76"/>
      <c r="JV293" s="66"/>
      <c r="JW293" s="76"/>
      <c r="JX293" s="66"/>
      <c r="JY293" s="76"/>
      <c r="JZ293" s="66"/>
      <c r="KA293" s="76"/>
      <c r="KB293" s="66"/>
      <c r="KC293" s="76"/>
      <c r="KD293" s="66"/>
      <c r="KE293" s="76"/>
      <c r="KF293" s="66"/>
      <c r="KG293" s="76"/>
      <c r="KH293" s="66"/>
      <c r="KI293" s="76"/>
      <c r="KJ293" s="66"/>
      <c r="KK293" s="76"/>
      <c r="KL293" s="66"/>
      <c r="KM293" s="76"/>
      <c r="KN293" s="66"/>
      <c r="KO293" s="76"/>
      <c r="KP293" s="66"/>
      <c r="KQ293" s="76"/>
      <c r="KR293" s="66"/>
      <c r="KS293" s="76"/>
      <c r="KT293" s="66"/>
      <c r="KU293" s="76"/>
      <c r="KV293" s="66"/>
      <c r="KW293" s="76"/>
      <c r="KX293" s="66"/>
      <c r="KY293" s="76"/>
      <c r="KZ293" s="66"/>
      <c r="LA293" s="76"/>
      <c r="LB293" s="66"/>
      <c r="LC293" s="76"/>
      <c r="LD293" s="66"/>
      <c r="LE293" s="76"/>
      <c r="LF293" s="66"/>
      <c r="LG293" s="76"/>
      <c r="LH293" s="66"/>
      <c r="LI293" s="76"/>
      <c r="LJ293" s="66"/>
      <c r="LK293" s="76"/>
      <c r="LL293" s="66"/>
      <c r="LM293" s="76"/>
      <c r="LN293" s="66"/>
      <c r="LO293" s="76"/>
      <c r="LP293" s="66"/>
      <c r="LQ293" s="76"/>
      <c r="LR293" s="66"/>
      <c r="LS293" s="76"/>
      <c r="LT293" s="66"/>
      <c r="LU293" s="76"/>
      <c r="LV293" s="66"/>
      <c r="LW293" s="76"/>
      <c r="LX293" s="66"/>
      <c r="LY293" s="76"/>
      <c r="LZ293" s="66"/>
      <c r="MA293" s="76"/>
      <c r="MB293" s="66"/>
      <c r="MC293" s="76"/>
      <c r="MD293" s="66"/>
      <c r="MG293" s="1" t="str" cm="1">
        <f t="array" ref="MG293">IFERROR(INDEX(Paste_Here!$B$2:$B$850, MATCH(0, COUNTIF(MG$4:MG292, Paste_Here!$B$2:$B$850) + IF(Paste_Here!$B$2:$B$850="", 1, 0), 0)), "")</f>
        <v/>
      </c>
      <c r="MH293" s="1" t="str">
        <f>IF(MG293&lt;&gt;"", INDEX(Paste_Here!$A$2:$A$850, MATCH(MG293, Paste_Here!$B$2:$B$850, 0)), "")</f>
        <v/>
      </c>
      <c r="MI293" s="1" t="str">
        <f t="shared" si="40"/>
        <v/>
      </c>
      <c r="MJ293" s="1" t="str" cm="1">
        <f t="array" ref="MJ293">IFERROR(INDEX($MI$5:$MI$850, MATCH(SMALL(IF($MI$5:$MI$850&lt;&gt;"", COUNTIF($MI$5:$MI$850, "&lt;"&amp;$MI$5:$MI$850)+1), ROW()-ROW($MJ$5)+1), COUNTIF($MI$5:$MI$850, "&lt;"&amp;$MI$5:$MI$850)+1, 0)), "")</f>
        <v/>
      </c>
    </row>
    <row r="294" spans="1:348">
      <c r="A294" s="66"/>
      <c r="B294" s="76" t="str">
        <f t="shared" si="33"/>
        <v/>
      </c>
      <c r="C294" s="66"/>
      <c r="D294" s="76" t="str">
        <f>IFERROR(IF(B294&lt;&gt;"", IF(AND(INDEX(Paste_Here!B$2:B$850, MATCH(B294, Paste_Here!A$2:A$850, 0))&lt;&gt;"", ISNUMBER(VALUE(INDEX(Paste_Here!B$2:B$850, MATCH(B294, Paste_Here!A$2:A$850, 0))))), INDEX(Paste_Here!B$2:B$850, MATCH(B294, Paste_Here!A$2:A$850, 0)), ""), ""), "")</f>
        <v/>
      </c>
      <c r="E294" s="66"/>
      <c r="F294" s="76" t="str">
        <f>IFERROR(IF(B294&lt;&gt;"", IF(ISTEXT(INDEX(Paste_Here!K$2:K$850, MATCH(B294, Paste_Here!A$2:A$850, 0))), INDEX(Paste_Here!K$2:K$850, MATCH(B294, Paste_Here!A$2:A$850, 0)), ""), ""), "")</f>
        <v/>
      </c>
      <c r="G294" s="66"/>
      <c r="H294" s="76" t="str">
        <f>IFERROR(IF(B294&lt;&gt;"", IF(ISTEXT(INDEX(Paste_Here!C$2:C$850, MATCH(B294, Paste_Here!A$2:A$850, 0))), INDEX(Paste_Here!C$2:C$850, MATCH(B294, Paste_Here!A$2:A$850, 0)), ""), ""), "")</f>
        <v/>
      </c>
      <c r="I294" s="66"/>
      <c r="J294" s="76" t="str">
        <f>IFERROR(IF(B294&lt;&gt;"", IF(ISNUMBER(SEARCH("s", LOWER(INDEX(Paste_Here!M$2:M$850, MATCH(B294, Paste_Here!A$2:A$850, 0))))), "Yes", IF(INDEX(Paste_Here!M$2:M$850, MATCH(B294, Paste_Here!A$2:A$850, 0))&lt;&gt;"", "No", "")), ""), "")</f>
        <v/>
      </c>
      <c r="K294" s="66"/>
      <c r="L294" s="76" t="str">
        <f>IFERROR(IF(B294&lt;&gt;"", IF(ISNUMBER(SEARCH("yes", LOWER(INDEX(Paste_Here!E$2:E$850, MATCH(B294, Paste_Here!A$2:A$850, 0))))), "Yes", IF(ISNUMBER(SEARCH("no", LOWER(INDEX(Paste_Here!E$2:E$850, MATCH(B294, Paste_Here!A$2:A$850, 0))))), "No", "")), ""), "")</f>
        <v/>
      </c>
      <c r="M294" s="66"/>
      <c r="N294" s="76" t="str">
        <f>IFERROR(IF(B294&lt;&gt;"", IF(ISNUMBER(SEARCH("yes", LOWER(INDEX(Paste_Here!F$2:F$850, MATCH(B294, Paste_Here!A$2:A$850, 0))))), "Yes", IF(ISNUMBER(SEARCH("no", LOWER(INDEX(Paste_Here!F$2:F$850, MATCH(B294, Paste_Here!A$2:A$850, 0))))), "No", "")), ""), "")</f>
        <v/>
      </c>
      <c r="O294" s="66"/>
      <c r="P294" s="76" t="str">
        <f>IFERROR(IF(B294&lt;&gt;"", IF(ISNUMBER(SEARCH("yes", LOWER(INDEX(Paste_Here!L$2:L$850, MATCH(B294, Paste_Here!A$2:A$850, 0))))), "Yes", IF(ISNUMBER(SEARCH("no", LOWER(INDEX(Paste_Here!L$2:L$850, MATCH(B294, Paste_Here!A$2:A$850, 0))))), "No", "")), ""), "")</f>
        <v/>
      </c>
      <c r="Q294" s="66"/>
      <c r="R294" s="76" t="str">
        <f>IFERROR(IF(B294&lt;&gt;"", IF(ISNUMBER(SEARCH("transitional 2", LOWER(INDEX(Paste_Here!D$2:D$850, MATCH(B294, Paste_Here!A$2:A$850, 0))))), "T2", IF(ISNUMBER(SEARCH("transitional 1", LOWER(INDEX(Paste_Here!D$2:D$850, MATCH(B294, Paste_Here!A$2:A$850, 0))))), "T1", IF(ISNUMBER(SEARCH("waived ell services", LOWER(INDEX(Paste_Here!D$2:D$850, MATCH(B294, Paste_Here!A$2:A$850, 0))))), "W", IF(ISNUMBER(SEARCH("english language learner", LOWER(INDEX(Paste_Here!D$2:D$850, MATCH(B294, Paste_Here!A$2:A$850, 0))))), "L", "")))), ""), "")</f>
        <v/>
      </c>
      <c r="S294" s="66"/>
      <c r="T294" s="76" t="str">
        <f>IFERROR(IF(B294&lt;&gt;"", IF(ISNUMBER(SEARCH("yes", LOWER(INDEX(Paste_Here!I$2:I$850, MATCH(B294, Paste_Here!A$2:A$850, 0))))), "Yes", IF(ISNUMBER(SEARCH("no", LOWER(INDEX(Paste_Here!I$2:I$850, MATCH(B294, Paste_Here!A$2:A$850, 0))))), "No", "")), ""), "")</f>
        <v/>
      </c>
      <c r="U294" s="66"/>
      <c r="V294" s="76" t="str">
        <f>IFERROR(IF(B294&lt;&gt;"", IF(ISTEXT(INDEX(Paste_Here!J$2:J$850, MATCH(B294, Paste_Here!A$2:A$850, 0))), VALUE(INDEX(Paste_Here!J$2:J$850, MATCH(B294, Paste_Here!A$2:A$850, 0))), ""), ""), "")</f>
        <v/>
      </c>
      <c r="W294" s="66"/>
      <c r="X294" s="66"/>
      <c r="Y294" s="76" t="str">
        <f t="shared" si="34"/>
        <v/>
      </c>
      <c r="Z294" s="66"/>
      <c r="AA294" s="76" t="str">
        <f>IFERROR(IF(B294&lt;&gt;"", IF(AND(INDEX(Paste_Here!AI$2:AI$850, MATCH(B294, Paste_Here!A$2:A$850, 0))&lt;&gt;"", ISNUMBER(VALUE(INDEX(Paste_Here!AI$2:AI$850, MATCH(B294, Paste_Here!A$2:A$850, 0))))), INDEX(Paste_Here!AI$2:AI$850, MATCH(B294, Paste_Here!A$2:A$850, 0)), ""), ""), "")</f>
        <v/>
      </c>
      <c r="AB294" s="66"/>
      <c r="AC294" s="76" t="str">
        <f>IFERROR(IF(B294&lt;&gt;"", IF(AND(INDEX(Paste_Here!AJ$2:AJ$850, MATCH(B294, Paste_Here!A$2:A$850, 0))&lt;&gt;"", ISNUMBER(VALUE(INDEX(Paste_Here!AJ$2:AJ$850, MATCH(B294, Paste_Here!A$2:A$850, 0))))), INDEX(Paste_Here!AJ$2:AJ$850, MATCH(B294, Paste_Here!A$2:A$850, 0)), ""), ""), "")</f>
        <v/>
      </c>
      <c r="AD294" s="66"/>
      <c r="AE294" s="76" t="str">
        <f>IFERROR(IF(B294&lt;&gt;"", IF(AND(INDEX(Paste_Here!AK$2:AK$850, MATCH(B294, Paste_Here!A$2:A$850, 0))&lt;&gt;"", ISNUMBER(VALUE(INDEX(Paste_Here!AK$2:AK$850, MATCH(B294, Paste_Here!A$2:A$850, 0))))), INDEX(Paste_Here!AK$2:AK$850, MATCH(B294, Paste_Here!A$2:A$850, 0)), ""), ""), "")</f>
        <v/>
      </c>
      <c r="AF294" s="66"/>
      <c r="AG294" s="76" t="str">
        <f>IFERROR(IF(B294&lt;&gt;"", IF(AND(INDEX(Paste_Here!AL$2:AL$850, MATCH(B294, Paste_Here!A$2:A$850, 0))&lt;&gt;"", ISNUMBER(VALUE(INDEX(Paste_Here!AL$2:AL$850, MATCH(B294, Paste_Here!A$2:A$850, 0))))), INDEX(Paste_Here!AL$2:AL$850, MATCH(B294, Paste_Here!A$2:A$850, 0)), ""), ""), "")</f>
        <v/>
      </c>
      <c r="AH294" s="66"/>
      <c r="AI294" s="76" t="str">
        <f>IFERROR(IF(B294&lt;&gt;"", IF(AND(INDEX(Paste_Here!AH$2:AH$850, MATCH(B294, Paste_Here!A$2:A$850, 0))&lt;&gt;"", ISNUMBER(VALUE(INDEX(Paste_Here!AH$2:AH$850, MATCH(B294, Paste_Here!A$2:A$850, 0))))), IF(VALUE(INDEX(Paste_Here!AH$2:AH$850, MATCH(B294, Paste_Here!A$2:A$850, 0)))=0, "", INDEX(Paste_Here!AH$2:AH$850, MATCH(B294, Paste_Here!A$2:A$850, 0))), ""), ""), "")</f>
        <v/>
      </c>
      <c r="AJ294" s="66"/>
      <c r="AK294" s="76" t="str">
        <f>IFERROR(IF(B294&lt;&gt;"", IF(AND(INDEX(Paste_Here!N$2:N$850, MATCH(B294, Paste_Here!A$2:A$850, 0))&lt;&gt;"", ISNUMBER(VALUE(INDEX(Paste_Here!N$2:N$850, MATCH(B294, Paste_Here!A$2:A$850, 0))))), INDEX(Paste_Here!N$2:N$850, MATCH(B294, Paste_Here!A$2:A$850, 0)), ""), ""), "")</f>
        <v/>
      </c>
      <c r="AL294" s="66"/>
      <c r="AM294" s="76" t="str">
        <f>IFERROR(IF(B294&lt;&gt;"", IF(AND(INDEX(Paste_Here!O$2:O$850, MATCH(B294, Paste_Here!A$2:A$850, 0))&lt;&gt;"", ISNUMBER(VALUE(INDEX(Paste_Here!O$2:O$850, MATCH(B294, Paste_Here!A$2:A$850, 0))))), INDEX(Paste_Here!O$2:O$850, MATCH(B294, Paste_Here!A$2:A$850, 0)), ""), ""), "")</f>
        <v/>
      </c>
      <c r="AN294" s="66"/>
      <c r="AO294" s="76"/>
      <c r="AP294" s="66"/>
      <c r="AQ294" s="76"/>
      <c r="AR294" s="66"/>
      <c r="AS294" s="76"/>
      <c r="AT294" s="66"/>
      <c r="AU294" s="66"/>
      <c r="AV294" s="76" t="str">
        <f t="shared" si="35"/>
        <v/>
      </c>
      <c r="AW294" s="66"/>
      <c r="AX294" s="76" t="str">
        <f>IFERROR(IF(B294&lt;&gt;"", IF(ISNUMBER(SEARCH("Revealed-Potential (Primary Focus)", LOWER(INDEX(Paste_Here!Z$2:Z$850, MATCH(B294, Paste_Here!A$2:A$850, 0))))), "Rev-Potential: Prim", IF(ISNUMBER(SEARCH("Revealed-Potential (Secondary Focus)", LOWER(INDEX(Paste_Here!Z$2:Z$850, MATCH(B294, Paste_Here!A$2:A$850, 0))))), "Rev-Potential: Sec", IF(ISNUMBER(SEARCH("Monitoring", LOWER(INDEX(Paste_Here!Z$2:Z$850, MATCH(B294, Paste_Here!A$2:A$850, 0))))), "Monitoring", IF(ISNUMBER(SEARCH("At-Promise (Secondary Focus)", LOWER(INDEX(Paste_Here!Z$2:Z$850, MATCH(B294, Paste_Here!A$2:A$850, 0))))), "At-Promise: Sec", IF(ISNUMBER(SEARCH("At-Promise (Primary Focus)", LOWER(INDEX(Paste_Here!Z$2:Z$850, MATCH(B294, Paste_Here!A$2:A$850, 0))))), "At-Promise: Prim", ""))))), ""), "")</f>
        <v/>
      </c>
      <c r="AY294" s="66"/>
      <c r="AZ294" s="76"/>
      <c r="BA294" s="66"/>
      <c r="BB294" s="76"/>
      <c r="BC294" s="66"/>
      <c r="BD294" s="76"/>
      <c r="BE294" s="66"/>
      <c r="BF294" s="76"/>
      <c r="BG294" s="66"/>
      <c r="BH294" s="76"/>
      <c r="BI294" s="66"/>
      <c r="BJ294" s="66"/>
      <c r="BK294" s="76" t="str">
        <f t="shared" si="36"/>
        <v/>
      </c>
      <c r="BL294" s="66"/>
      <c r="BM294" s="76" t="str">
        <f>IFERROR(IF(B294&lt;&gt;"", IF(AND(ISNUMBER(VALUE(SUBSTITUTE(SUBSTITUTE(Paste_Here!R294, "br", "-"), "L", ""))), VALUE(SUBSTITUTE(SUBSTITUTE(Paste_Here!R294, "br", "-"), "L", "")) &gt;= 1095), "Yes", IF(AND(ISNUMBER(VALUE(SUBSTITUTE(SUBSTITUTE(Paste_Here!R294, "br", "-"), "L", ""))), VALUE(SUBSTITUTE(SUBSTITUTE(Paste_Here!R294, "br", "-"), "L", "")) &lt;= 1094), "No", "")), ""), "")</f>
        <v/>
      </c>
      <c r="BN294" s="66"/>
      <c r="BO294" s="76" t="str">
        <f>IFERROR(IF(B294&lt;&gt;"", IF(COUNTIF(INDEX(Paste_Here!Y$2:AB$850, MATCH(B294, Paste_Here!A$2:A$850, 0), 0), "yes") &gt; 0, "Yes", IF(COUNTIF(INDEX(Paste_Here!Y$2:AB$850, MATCH(B294, Paste_Here!A$2:A$850, 0), 0), "no") &gt; 0, "No", "")), ""), "")</f>
        <v/>
      </c>
      <c r="BP294" s="66"/>
      <c r="BQ294" s="76" t="str">
        <f>IFERROR(IF(B294&lt;&gt;"", IF(AND(ISNUMBER(VALUE(SUBSTITUTE(SUBSTITUTE(Paste_Here!U294, "em", "-"), "q", ""))), VALUE(SUBSTITUTE(SUBSTITUTE(Paste_Here!U294, "em", "-"), "q", "")) &gt;= 910), "Yes", IF(AND(ISNUMBER(VALUE(SUBSTITUTE(SUBSTITUTE(Paste_Here!U294, "em", "-"), "q", ""))), VALUE(SUBSTITUTE(SUBSTITUTE(Paste_Here!U294, "em", "-"), "q", "")) &lt;= 909), "No", "")), ""), "")</f>
        <v/>
      </c>
      <c r="BR294" s="66"/>
      <c r="BS294" s="76" t="str">
        <f>IFERROR(IF(B294&lt;&gt;"", IF(AND(INDEX(Paste_Here!X$2:X$850, MATCH(B294, Paste_Here!A$2:A$850, 0))&lt;&gt;"", ISNUMBER(VALUE(INDEX(Paste_Here!X$2:X$850, MATCH(B294, Paste_Here!A$2:A$850, 0))))), INDEX(Paste_Here!X$2:X$850, MATCH(B294, Paste_Here!A$2:A$850, 0)), ""), ""), "")</f>
        <v/>
      </c>
      <c r="BT294" s="66"/>
      <c r="BU294" s="76" t="str">
        <f>IFERROR(IF(B294&lt;&gt;"", IF(ISNUMBER(VALUE(INDEX(Paste_Here!G$2:G$850, MATCH(B294, Paste_Here!A$2:A$850, 0)))), IF(VALUE(INDEX(Paste_Here!G$2:G$850, MATCH(B294, Paste_Here!A$2:A$850, 0)))=0, "No", IF(AND(VALUE(INDEX(Paste_Here!G$2:G$850, MATCH(B294, Paste_Here!A$2:A$850, 0)))&gt;=1, VALUE(INDEX(Paste_Here!G$2:G$850, MATCH(B294, Paste_Here!A$2:A$850, 0)))&lt;=4), VALUE(INDEX(Paste_Here!G$2:G$850, MATCH(B294, Paste_Here!A$2:A$850, 0))), "")), ""), ""), "")</f>
        <v/>
      </c>
      <c r="BV294" s="66"/>
      <c r="BW294" s="76" t="str">
        <f>IFERROR(IF(B294&lt;&gt;"", IF(ISNUMBER(VALUE(INDEX(Paste_Here!H$2:H$850, MATCH(B294, Paste_Here!A$2:A$850, 0)))), IF(VALUE(INDEX(Paste_Here!H$2:H$850, MATCH(B294, Paste_Here!A$2:A$850, 0)))=0, "No", IF(AND(VALUE(INDEX(Paste_Here!H$2:H$850, MATCH(B294, Paste_Here!A$2:A$850, 0)))&gt;=1, VALUE(INDEX(Paste_Here!H$2:H$850, MATCH(B294, Paste_Here!A$2:A$850, 0)))&lt;=4), VALUE(INDEX(Paste_Here!H$2:H$850, MATCH(B294, Paste_Here!A$2:A$850, 0))), "")), ""), ""), "")</f>
        <v/>
      </c>
      <c r="BX294" s="66"/>
      <c r="BY294" s="76"/>
      <c r="BZ294" s="66"/>
      <c r="CA294" s="76"/>
      <c r="CB294" s="66"/>
      <c r="CC294" s="66"/>
      <c r="CD294" s="76" t="str">
        <f t="shared" si="37"/>
        <v/>
      </c>
      <c r="CE294" s="66"/>
      <c r="CF294" s="76" t="str">
        <f>IFERROR(IF(B294&lt;&gt;"", IF(AND(INDEX(Paste_Here!P$2:P$850, MATCH(B294, Paste_Here!A$2:A$850, 0))&lt;&gt;"", ISNUMBER(VALUE(INDEX(Paste_Here!P$2:P$850, MATCH(B294, Paste_Here!A$2:A$850, 0))))), INDEX(Paste_Here!P$2:P$850, MATCH(B294, Paste_Here!A$2:A$850, 0)), ""), ""), "")</f>
        <v/>
      </c>
      <c r="CG294" s="66"/>
      <c r="CH294" s="76" t="str">
        <f>IFERROR(IF(B294&lt;&gt;"", IF(ISNUMBER(SEARCH("highrisk", LOWER(INDEX(Paste_Here!Q$2:Q$850, MATCH(B294, Paste_Here!A$2:A$850, 0))))), "High Risk", IF(ISNUMBER(SEARCH("lowrisk", LOWER(INDEX(Paste_Here!Q$2:Q$850, MATCH(B294, Paste_Here!A$2:A$850, 0))))), "Low Risk", IF(ISNUMBER(SEARCH("somerisk", LOWER(INDEX(Paste_Here!Q$2:Q$850, MATCH(B294, Paste_Here!A$2:A$850, 0))))), "Some Risk", ""))), ""), "")</f>
        <v/>
      </c>
      <c r="CI294" s="66"/>
      <c r="CJ294" s="76" t="str">
        <f>IFERROR(IF(B294&lt;&gt;"", IF(AND(INDEX(Paste_Here!AA$2:AA$850, MATCH(B294, Paste_Here!A$2:A$850, 0))&lt;&gt;"", ISNUMBER(VALUE(INDEX(Paste_Here!AA$2:AA$850, MATCH(B294, Paste_Here!A$2:A$850, 0))))), INDEX(Paste_Here!AA$2:AA$850, MATCH(B294, Paste_Here!A$2:A$850, 0)), ""), ""), "")</f>
        <v/>
      </c>
      <c r="CK294" s="66"/>
      <c r="CL294" s="76" t="str">
        <f>IFERROR(IF(B294&lt;&gt;"", IF(LOWER(INDEX(Paste_Here!AB$2:AB$850, MATCH(B294, Paste_Here!A$2:A$850, 0)))="approaching expectations", "Approaching", IF(LOWER(INDEX(Paste_Here!AB$2:AB$850, MATCH(B294, Paste_Here!A$2:A$850, 0)))="met expectations", "Met", IF(LOWER(INDEX(Paste_Here!AB$2:AB$850, MATCH(B294, Paste_Here!A$2:A$850, 0)))="exceeded expectations", "Exceeded", IF(LOWER(INDEX(Paste_Here!AB$2:AB$850, MATCH(B294, Paste_Here!A$2:A$850, 0)))="below expectations", "Below", "")))), ""), "")</f>
        <v/>
      </c>
      <c r="CM294" s="66"/>
      <c r="CN294" s="76" t="str">
        <f>IFERROR(IF(B294&lt;&gt;"", IF(AND(INDEX(Paste_Here!AC$2:AC$850, MATCH(B294, Paste_Here!A$2:A$850, 0))&lt;&gt;"", ISNUMBER(VALUE(INDEX(Paste_Here!AC$2:AC$850, MATCH(B294, Paste_Here!A$2:A$850, 0))))), INDEX(Paste_Here!AC$2:AC$850, MATCH(B294, Paste_Here!A$2:A$850, 0)), ""), ""), "")</f>
        <v/>
      </c>
      <c r="CO294" s="66"/>
      <c r="CP294" s="76"/>
      <c r="CQ294" s="66"/>
      <c r="CR294" s="76"/>
      <c r="CS294" s="66"/>
      <c r="CT294" s="76"/>
      <c r="CU294" s="66"/>
      <c r="CV294" s="76"/>
      <c r="CW294" s="66"/>
      <c r="CX294" s="76"/>
      <c r="CY294" s="66"/>
      <c r="CZ294" s="66"/>
      <c r="DA294" s="76" t="str">
        <f t="shared" si="38"/>
        <v/>
      </c>
      <c r="DB294" s="66"/>
      <c r="DC294" s="76" t="str">
        <f>IFERROR(IF(B294&lt;&gt;"", IF(AND(INDEX(Paste_Here!V$2:V$850, MATCH(B294, Paste_Here!A$2:A$850, 0))&lt;&gt;"", ISNUMBER(VALUE(INDEX(Paste_Here!V$2:V$850, MATCH(B294, Paste_Here!A$2:A$850, 0))))), INDEX(Paste_Here!V$2:V$850, MATCH(B294, Paste_Here!A$2:A$850, 0)), ""), ""), "")</f>
        <v/>
      </c>
      <c r="DD294" s="66"/>
      <c r="DE294" s="76" t="str">
        <f>IFERROR(IF(B294&lt;&gt;"", IF(ISNUMBER(SEARCH("highrisk", LOWER(INDEX(Paste_Here!W$2:W$850, MATCH(B294, Paste_Here!A$2:A$850, 0))))), "High Risk", IF(ISNUMBER(SEARCH("lowrisk", LOWER(INDEX(Paste_Here!W$2:W$850, MATCH(B294, Paste_Here!A$2:A$850, 0))))), "Low Risk", IF(ISNUMBER(SEARCH("somerisk", LOWER(INDEX(Paste_Here!W$2:W$850, MATCH(B294, Paste_Here!A$2:A$850, 0))))), "Some Risk", ""))), ""), "")</f>
        <v/>
      </c>
      <c r="DF294" s="66"/>
      <c r="DG294" s="76" t="str">
        <f>IFERROR(IF(B294&lt;&gt;"", IF(AND(INDEX(Paste_Here!S$2:S$850, MATCH(B294, Paste_Here!A$2:A$850, 0))&lt;&gt;"", ISNUMBER(VALUE(INDEX(Paste_Here!S$2:S$850, MATCH(B294, Paste_Here!A$2:A$850, 0))))), INDEX(Paste_Here!S$2:S$850, MATCH(B294, Paste_Here!A$2:A$850, 0)), ""), ""), "")</f>
        <v/>
      </c>
      <c r="DH294" s="66"/>
      <c r="DI294" s="76" t="str">
        <f>IFERROR(IF(B294&lt;&gt;"", IF(ISNUMBER(SEARCH("highrisk", LOWER(INDEX(Paste_Here!T$2:T$850, MATCH(B294, Paste_Here!A$2:A$850, 0))))), "High Risk", IF(ISNUMBER(SEARCH("lowrisk", LOWER(INDEX(Paste_Here!T$2:T$850, MATCH(B294, Paste_Here!A$2:A$850, 0))))), "Low Risk", IF(ISNUMBER(SEARCH("somerisk", LOWER(INDEX(Paste_Here!T$2:T$850, MATCH(B294, Paste_Here!A$2:A$850, 0))))), "Some Risk", ""))), ""), "")</f>
        <v/>
      </c>
      <c r="DJ294" s="66"/>
      <c r="DK294" s="76" t="str">
        <f>IFERROR(IF(B294&lt;&gt;"", IF(AND(INDEX(Paste_Here!AD$2:AD$850, MATCH(B294, Paste_Here!A$2:A$850, 0))&lt;&gt;"", ISNUMBER(VALUE(INDEX(Paste_Here!AD$2:AD$850, MATCH(B294, Paste_Here!A$2:A$850, 0))))), INDEX(Paste_Here!AD$2:AD$850, MATCH(B294, Paste_Here!A$2:A$850, 0)), ""), ""), "")</f>
        <v/>
      </c>
      <c r="DL294" s="66"/>
      <c r="DM294" s="76" t="str">
        <f>IFERROR(IF(B294&lt;&gt;"", IF(LOWER(INDEX(Paste_Here!AE$2:AE$850, MATCH(B294, Paste_Here!A$2:A$850, 0)))="approaching expectations", "Approaching", IF(LOWER(INDEX(Paste_Here!AE$2:AE$850, MATCH(B294, Paste_Here!A$2:A$850, 0)))="met expectations", "Met", IF(LOWER(INDEX(Paste_Here!AE$2:AE$850, MATCH(B294, Paste_Here!A$2:A$850, 0)))="exceeded expectations", "Exceeded", IF(LOWER(INDEX(Paste_Here!AE$2:AE$850, MATCH(B294, Paste_Here!A$2:A$850, 0)))="below expectations", "Below", "")))), ""), "")</f>
        <v/>
      </c>
      <c r="DN294" s="66"/>
      <c r="DO294" s="76"/>
      <c r="DP294" s="66"/>
      <c r="DQ294" s="76"/>
      <c r="DR294" s="66"/>
      <c r="DS294" s="76"/>
      <c r="DT294" s="66"/>
      <c r="DU294" s="76"/>
      <c r="DV294" s="66"/>
      <c r="DW294" s="66"/>
      <c r="DX294" s="76" t="str">
        <f t="shared" si="39"/>
        <v/>
      </c>
      <c r="DY294" s="66"/>
      <c r="DZ294" s="76"/>
      <c r="EA294" s="66"/>
      <c r="EB294" s="76"/>
      <c r="EC294" s="66"/>
      <c r="ED294" s="76" t="str">
        <f>IFERROR(IF(B294&lt;&gt;"", IF(AND(INDEX(Paste_Here!AF$2:AF$850, MATCH(B294, Paste_Here!A$2:A$850, 0))&lt;&gt;"", ISNUMBER(VALUE(INDEX(Paste_Here!AF$2:AF$850, MATCH(B294, Paste_Here!A$2:A$850, 0))))), INDEX(Paste_Here!AF$2:AF$850, MATCH(B294, Paste_Here!A$2:A$850, 0)), ""), ""), "")</f>
        <v/>
      </c>
      <c r="EE294" s="66"/>
      <c r="EF294" s="76"/>
      <c r="EG294" s="66"/>
      <c r="EH294" s="76"/>
      <c r="EI294" s="66"/>
      <c r="EJ294" s="76" t="str">
        <f>IFERROR(IF(B294&lt;&gt;"", IF(AND(INDEX(Paste_Here!AG$2:AG$850, MATCH(B294, Paste_Here!A$2:A$850, 0))&lt;&gt;"", ISNUMBER(VALUE(INDEX(Paste_Here!AG$2:AG$850, MATCH(B294, Paste_Here!A$2:A$850, 0))))), INDEX(Paste_Here!AG$2:AG$850, MATCH(B294, Paste_Here!A$2:A$850, 0)), ""), ""), "")</f>
        <v/>
      </c>
      <c r="EK294" s="66"/>
      <c r="EL294" s="76"/>
      <c r="EM294" s="66"/>
      <c r="EN294" s="76"/>
      <c r="EO294" s="66"/>
      <c r="EP294" s="76"/>
      <c r="EQ294" s="66"/>
      <c r="ER294" s="76"/>
      <c r="ES294" s="66"/>
      <c r="ET294" s="66"/>
      <c r="EU294" s="76"/>
      <c r="EV294" s="66"/>
      <c r="EW294" s="76"/>
      <c r="EX294" s="66"/>
      <c r="EY294" s="76"/>
      <c r="EZ294" s="66"/>
      <c r="FA294" s="76"/>
      <c r="FB294" s="66"/>
      <c r="FC294" s="76"/>
      <c r="FD294" s="66"/>
      <c r="FE294" s="76"/>
      <c r="FF294" s="66"/>
      <c r="FG294" s="76"/>
      <c r="FH294" s="66"/>
      <c r="FI294" s="76"/>
      <c r="FJ294" s="66"/>
      <c r="FK294" s="76"/>
      <c r="FL294" s="66"/>
      <c r="FM294" s="76"/>
      <c r="FN294" s="66"/>
      <c r="FO294" s="76"/>
      <c r="FP294" s="66"/>
      <c r="FQ294" s="76"/>
      <c r="FR294" s="66"/>
      <c r="FS294" s="76"/>
      <c r="FT294" s="66"/>
      <c r="FU294" s="76"/>
      <c r="FV294" s="66"/>
      <c r="FW294" s="76"/>
      <c r="FX294" s="66"/>
      <c r="FY294" s="76"/>
      <c r="FZ294" s="66"/>
      <c r="GA294" s="76"/>
      <c r="GB294" s="66"/>
      <c r="GC294" s="76"/>
      <c r="GD294" s="66"/>
      <c r="GE294" s="76"/>
      <c r="GF294" s="66"/>
      <c r="GG294" s="76"/>
      <c r="GH294" s="66"/>
      <c r="GI294" s="76"/>
      <c r="GJ294" s="66"/>
      <c r="GK294" s="76"/>
      <c r="GL294" s="66"/>
      <c r="GM294" s="76"/>
      <c r="GN294" s="66"/>
      <c r="GO294" s="76"/>
      <c r="GP294" s="66"/>
      <c r="GQ294" s="76"/>
      <c r="GR294" s="66"/>
      <c r="GS294" s="76"/>
      <c r="GT294" s="66"/>
      <c r="GU294" s="76"/>
      <c r="GV294" s="66"/>
      <c r="GW294" s="76"/>
      <c r="GX294" s="66"/>
      <c r="GY294" s="76"/>
      <c r="GZ294" s="66"/>
      <c r="HA294" s="76"/>
      <c r="HB294" s="66"/>
      <c r="HC294" s="76"/>
      <c r="HD294" s="66"/>
      <c r="HE294" s="76"/>
      <c r="HF294" s="66"/>
      <c r="HG294" s="76"/>
      <c r="HH294" s="66"/>
      <c r="HI294" s="76"/>
      <c r="HJ294" s="66"/>
      <c r="HK294" s="76"/>
      <c r="HL294" s="66"/>
      <c r="HM294" s="76"/>
      <c r="HN294" s="66"/>
      <c r="HO294" s="76"/>
      <c r="HP294" s="66"/>
      <c r="HQ294" s="76"/>
      <c r="HR294" s="66"/>
      <c r="HS294" s="76"/>
      <c r="HT294" s="66"/>
      <c r="HU294" s="76"/>
      <c r="HV294" s="66"/>
      <c r="HW294" s="76"/>
      <c r="HX294" s="66"/>
      <c r="HY294" s="76"/>
      <c r="HZ294" s="66"/>
      <c r="IA294" s="76"/>
      <c r="IB294" s="66"/>
      <c r="IC294" s="76"/>
      <c r="ID294" s="66"/>
      <c r="IE294" s="76"/>
      <c r="IF294" s="66"/>
      <c r="IG294" s="76"/>
      <c r="IH294" s="66"/>
      <c r="II294" s="76"/>
      <c r="IJ294" s="66"/>
      <c r="IK294" s="76"/>
      <c r="IL294" s="66"/>
      <c r="IM294" s="76"/>
      <c r="IN294" s="66"/>
      <c r="IO294" s="76"/>
      <c r="IP294" s="66"/>
      <c r="IQ294" s="76"/>
      <c r="IR294" s="66"/>
      <c r="IS294" s="76"/>
      <c r="IT294" s="66"/>
      <c r="IU294" s="76"/>
      <c r="IV294" s="66"/>
      <c r="IW294" s="76"/>
      <c r="IX294" s="66"/>
      <c r="IY294" s="76"/>
      <c r="IZ294" s="66"/>
      <c r="JA294" s="76"/>
      <c r="JB294" s="66"/>
      <c r="JC294" s="76"/>
      <c r="JD294" s="66"/>
      <c r="JE294" s="76"/>
      <c r="JF294" s="66"/>
      <c r="JG294" s="76"/>
      <c r="JH294" s="66"/>
      <c r="JI294" s="76"/>
      <c r="JJ294" s="66"/>
      <c r="JK294" s="76"/>
      <c r="JL294" s="66"/>
      <c r="JM294" s="76"/>
      <c r="JN294" s="66"/>
      <c r="JO294" s="76"/>
      <c r="JP294" s="66"/>
      <c r="JQ294" s="76"/>
      <c r="JR294" s="66"/>
      <c r="JS294" s="76"/>
      <c r="JT294" s="66"/>
      <c r="JU294" s="76"/>
      <c r="JV294" s="66"/>
      <c r="JW294" s="76"/>
      <c r="JX294" s="66"/>
      <c r="JY294" s="76"/>
      <c r="JZ294" s="66"/>
      <c r="KA294" s="76"/>
      <c r="KB294" s="66"/>
      <c r="KC294" s="76"/>
      <c r="KD294" s="66"/>
      <c r="KE294" s="76"/>
      <c r="KF294" s="66"/>
      <c r="KG294" s="76"/>
      <c r="KH294" s="66"/>
      <c r="KI294" s="76"/>
      <c r="KJ294" s="66"/>
      <c r="KK294" s="76"/>
      <c r="KL294" s="66"/>
      <c r="KM294" s="76"/>
      <c r="KN294" s="66"/>
      <c r="KO294" s="76"/>
      <c r="KP294" s="66"/>
      <c r="KQ294" s="76"/>
      <c r="KR294" s="66"/>
      <c r="KS294" s="76"/>
      <c r="KT294" s="66"/>
      <c r="KU294" s="76"/>
      <c r="KV294" s="66"/>
      <c r="KW294" s="76"/>
      <c r="KX294" s="66"/>
      <c r="KY294" s="76"/>
      <c r="KZ294" s="66"/>
      <c r="LA294" s="76"/>
      <c r="LB294" s="66"/>
      <c r="LC294" s="76"/>
      <c r="LD294" s="66"/>
      <c r="LE294" s="76"/>
      <c r="LF294" s="66"/>
      <c r="LG294" s="76"/>
      <c r="LH294" s="66"/>
      <c r="LI294" s="76"/>
      <c r="LJ294" s="66"/>
      <c r="LK294" s="76"/>
      <c r="LL294" s="66"/>
      <c r="LM294" s="76"/>
      <c r="LN294" s="66"/>
      <c r="LO294" s="76"/>
      <c r="LP294" s="66"/>
      <c r="LQ294" s="76"/>
      <c r="LR294" s="66"/>
      <c r="LS294" s="76"/>
      <c r="LT294" s="66"/>
      <c r="LU294" s="76"/>
      <c r="LV294" s="66"/>
      <c r="LW294" s="76"/>
      <c r="LX294" s="66"/>
      <c r="LY294" s="76"/>
      <c r="LZ294" s="66"/>
      <c r="MA294" s="76"/>
      <c r="MB294" s="66"/>
      <c r="MC294" s="76"/>
      <c r="MD294" s="66"/>
      <c r="MG294" s="1" t="str" cm="1">
        <f t="array" ref="MG294">IFERROR(INDEX(Paste_Here!$B$2:$B$850, MATCH(0, COUNTIF(MG$4:MG293, Paste_Here!$B$2:$B$850) + IF(Paste_Here!$B$2:$B$850="", 1, 0), 0)), "")</f>
        <v/>
      </c>
      <c r="MH294" s="1" t="str">
        <f>IF(MG294&lt;&gt;"", INDEX(Paste_Here!$A$2:$A$850, MATCH(MG294, Paste_Here!$B$2:$B$850, 0)), "")</f>
        <v/>
      </c>
      <c r="MI294" s="1" t="str">
        <f t="shared" si="40"/>
        <v/>
      </c>
      <c r="MJ294" s="1" t="str" cm="1">
        <f t="array" ref="MJ294">IFERROR(INDEX($MI$5:$MI$850, MATCH(SMALL(IF($MI$5:$MI$850&lt;&gt;"", COUNTIF($MI$5:$MI$850, "&lt;"&amp;$MI$5:$MI$850)+1), ROW()-ROW($MJ$5)+1), COUNTIF($MI$5:$MI$850, "&lt;"&amp;$MI$5:$MI$850)+1, 0)), "")</f>
        <v/>
      </c>
    </row>
    <row r="295" spans="1:348">
      <c r="A295" s="66"/>
      <c r="B295" s="76" t="str">
        <f t="shared" si="33"/>
        <v/>
      </c>
      <c r="C295" s="66"/>
      <c r="D295" s="76" t="str">
        <f>IFERROR(IF(B295&lt;&gt;"", IF(AND(INDEX(Paste_Here!B$2:B$850, MATCH(B295, Paste_Here!A$2:A$850, 0))&lt;&gt;"", ISNUMBER(VALUE(INDEX(Paste_Here!B$2:B$850, MATCH(B295, Paste_Here!A$2:A$850, 0))))), INDEX(Paste_Here!B$2:B$850, MATCH(B295, Paste_Here!A$2:A$850, 0)), ""), ""), "")</f>
        <v/>
      </c>
      <c r="E295" s="66"/>
      <c r="F295" s="76" t="str">
        <f>IFERROR(IF(B295&lt;&gt;"", IF(ISTEXT(INDEX(Paste_Here!K$2:K$850, MATCH(B295, Paste_Here!A$2:A$850, 0))), INDEX(Paste_Here!K$2:K$850, MATCH(B295, Paste_Here!A$2:A$850, 0)), ""), ""), "")</f>
        <v/>
      </c>
      <c r="G295" s="66"/>
      <c r="H295" s="76" t="str">
        <f>IFERROR(IF(B295&lt;&gt;"", IF(ISTEXT(INDEX(Paste_Here!C$2:C$850, MATCH(B295, Paste_Here!A$2:A$850, 0))), INDEX(Paste_Here!C$2:C$850, MATCH(B295, Paste_Here!A$2:A$850, 0)), ""), ""), "")</f>
        <v/>
      </c>
      <c r="I295" s="66"/>
      <c r="J295" s="76" t="str">
        <f>IFERROR(IF(B295&lt;&gt;"", IF(ISNUMBER(SEARCH("s", LOWER(INDEX(Paste_Here!M$2:M$850, MATCH(B295, Paste_Here!A$2:A$850, 0))))), "Yes", IF(INDEX(Paste_Here!M$2:M$850, MATCH(B295, Paste_Here!A$2:A$850, 0))&lt;&gt;"", "No", "")), ""), "")</f>
        <v/>
      </c>
      <c r="K295" s="66"/>
      <c r="L295" s="76" t="str">
        <f>IFERROR(IF(B295&lt;&gt;"", IF(ISNUMBER(SEARCH("yes", LOWER(INDEX(Paste_Here!E$2:E$850, MATCH(B295, Paste_Here!A$2:A$850, 0))))), "Yes", IF(ISNUMBER(SEARCH("no", LOWER(INDEX(Paste_Here!E$2:E$850, MATCH(B295, Paste_Here!A$2:A$850, 0))))), "No", "")), ""), "")</f>
        <v/>
      </c>
      <c r="M295" s="66"/>
      <c r="N295" s="76" t="str">
        <f>IFERROR(IF(B295&lt;&gt;"", IF(ISNUMBER(SEARCH("yes", LOWER(INDEX(Paste_Here!F$2:F$850, MATCH(B295, Paste_Here!A$2:A$850, 0))))), "Yes", IF(ISNUMBER(SEARCH("no", LOWER(INDEX(Paste_Here!F$2:F$850, MATCH(B295, Paste_Here!A$2:A$850, 0))))), "No", "")), ""), "")</f>
        <v/>
      </c>
      <c r="O295" s="66"/>
      <c r="P295" s="76" t="str">
        <f>IFERROR(IF(B295&lt;&gt;"", IF(ISNUMBER(SEARCH("yes", LOWER(INDEX(Paste_Here!L$2:L$850, MATCH(B295, Paste_Here!A$2:A$850, 0))))), "Yes", IF(ISNUMBER(SEARCH("no", LOWER(INDEX(Paste_Here!L$2:L$850, MATCH(B295, Paste_Here!A$2:A$850, 0))))), "No", "")), ""), "")</f>
        <v/>
      </c>
      <c r="Q295" s="66"/>
      <c r="R295" s="76" t="str">
        <f>IFERROR(IF(B295&lt;&gt;"", IF(ISNUMBER(SEARCH("transitional 2", LOWER(INDEX(Paste_Here!D$2:D$850, MATCH(B295, Paste_Here!A$2:A$850, 0))))), "T2", IF(ISNUMBER(SEARCH("transitional 1", LOWER(INDEX(Paste_Here!D$2:D$850, MATCH(B295, Paste_Here!A$2:A$850, 0))))), "T1", IF(ISNUMBER(SEARCH("waived ell services", LOWER(INDEX(Paste_Here!D$2:D$850, MATCH(B295, Paste_Here!A$2:A$850, 0))))), "W", IF(ISNUMBER(SEARCH("english language learner", LOWER(INDEX(Paste_Here!D$2:D$850, MATCH(B295, Paste_Here!A$2:A$850, 0))))), "L", "")))), ""), "")</f>
        <v/>
      </c>
      <c r="S295" s="66"/>
      <c r="T295" s="76" t="str">
        <f>IFERROR(IF(B295&lt;&gt;"", IF(ISNUMBER(SEARCH("yes", LOWER(INDEX(Paste_Here!I$2:I$850, MATCH(B295, Paste_Here!A$2:A$850, 0))))), "Yes", IF(ISNUMBER(SEARCH("no", LOWER(INDEX(Paste_Here!I$2:I$850, MATCH(B295, Paste_Here!A$2:A$850, 0))))), "No", "")), ""), "")</f>
        <v/>
      </c>
      <c r="U295" s="66"/>
      <c r="V295" s="76" t="str">
        <f>IFERROR(IF(B295&lt;&gt;"", IF(ISTEXT(INDEX(Paste_Here!J$2:J$850, MATCH(B295, Paste_Here!A$2:A$850, 0))), VALUE(INDEX(Paste_Here!J$2:J$850, MATCH(B295, Paste_Here!A$2:A$850, 0))), ""), ""), "")</f>
        <v/>
      </c>
      <c r="W295" s="66"/>
      <c r="X295" s="66"/>
      <c r="Y295" s="76" t="str">
        <f t="shared" si="34"/>
        <v/>
      </c>
      <c r="Z295" s="66"/>
      <c r="AA295" s="76" t="str">
        <f>IFERROR(IF(B295&lt;&gt;"", IF(AND(INDEX(Paste_Here!AI$2:AI$850, MATCH(B295, Paste_Here!A$2:A$850, 0))&lt;&gt;"", ISNUMBER(VALUE(INDEX(Paste_Here!AI$2:AI$850, MATCH(B295, Paste_Here!A$2:A$850, 0))))), INDEX(Paste_Here!AI$2:AI$850, MATCH(B295, Paste_Here!A$2:A$850, 0)), ""), ""), "")</f>
        <v/>
      </c>
      <c r="AB295" s="66"/>
      <c r="AC295" s="76" t="str">
        <f>IFERROR(IF(B295&lt;&gt;"", IF(AND(INDEX(Paste_Here!AJ$2:AJ$850, MATCH(B295, Paste_Here!A$2:A$850, 0))&lt;&gt;"", ISNUMBER(VALUE(INDEX(Paste_Here!AJ$2:AJ$850, MATCH(B295, Paste_Here!A$2:A$850, 0))))), INDEX(Paste_Here!AJ$2:AJ$850, MATCH(B295, Paste_Here!A$2:A$850, 0)), ""), ""), "")</f>
        <v/>
      </c>
      <c r="AD295" s="66"/>
      <c r="AE295" s="76" t="str">
        <f>IFERROR(IF(B295&lt;&gt;"", IF(AND(INDEX(Paste_Here!AK$2:AK$850, MATCH(B295, Paste_Here!A$2:A$850, 0))&lt;&gt;"", ISNUMBER(VALUE(INDEX(Paste_Here!AK$2:AK$850, MATCH(B295, Paste_Here!A$2:A$850, 0))))), INDEX(Paste_Here!AK$2:AK$850, MATCH(B295, Paste_Here!A$2:A$850, 0)), ""), ""), "")</f>
        <v/>
      </c>
      <c r="AF295" s="66"/>
      <c r="AG295" s="76" t="str">
        <f>IFERROR(IF(B295&lt;&gt;"", IF(AND(INDEX(Paste_Here!AL$2:AL$850, MATCH(B295, Paste_Here!A$2:A$850, 0))&lt;&gt;"", ISNUMBER(VALUE(INDEX(Paste_Here!AL$2:AL$850, MATCH(B295, Paste_Here!A$2:A$850, 0))))), INDEX(Paste_Here!AL$2:AL$850, MATCH(B295, Paste_Here!A$2:A$850, 0)), ""), ""), "")</f>
        <v/>
      </c>
      <c r="AH295" s="66"/>
      <c r="AI295" s="76" t="str">
        <f>IFERROR(IF(B295&lt;&gt;"", IF(AND(INDEX(Paste_Here!AH$2:AH$850, MATCH(B295, Paste_Here!A$2:A$850, 0))&lt;&gt;"", ISNUMBER(VALUE(INDEX(Paste_Here!AH$2:AH$850, MATCH(B295, Paste_Here!A$2:A$850, 0))))), IF(VALUE(INDEX(Paste_Here!AH$2:AH$850, MATCH(B295, Paste_Here!A$2:A$850, 0)))=0, "", INDEX(Paste_Here!AH$2:AH$850, MATCH(B295, Paste_Here!A$2:A$850, 0))), ""), ""), "")</f>
        <v/>
      </c>
      <c r="AJ295" s="66"/>
      <c r="AK295" s="76" t="str">
        <f>IFERROR(IF(B295&lt;&gt;"", IF(AND(INDEX(Paste_Here!N$2:N$850, MATCH(B295, Paste_Here!A$2:A$850, 0))&lt;&gt;"", ISNUMBER(VALUE(INDEX(Paste_Here!N$2:N$850, MATCH(B295, Paste_Here!A$2:A$850, 0))))), INDEX(Paste_Here!N$2:N$850, MATCH(B295, Paste_Here!A$2:A$850, 0)), ""), ""), "")</f>
        <v/>
      </c>
      <c r="AL295" s="66"/>
      <c r="AM295" s="76" t="str">
        <f>IFERROR(IF(B295&lt;&gt;"", IF(AND(INDEX(Paste_Here!O$2:O$850, MATCH(B295, Paste_Here!A$2:A$850, 0))&lt;&gt;"", ISNUMBER(VALUE(INDEX(Paste_Here!O$2:O$850, MATCH(B295, Paste_Here!A$2:A$850, 0))))), INDEX(Paste_Here!O$2:O$850, MATCH(B295, Paste_Here!A$2:A$850, 0)), ""), ""), "")</f>
        <v/>
      </c>
      <c r="AN295" s="66"/>
      <c r="AO295" s="76"/>
      <c r="AP295" s="66"/>
      <c r="AQ295" s="76"/>
      <c r="AR295" s="66"/>
      <c r="AS295" s="76"/>
      <c r="AT295" s="66"/>
      <c r="AU295" s="66"/>
      <c r="AV295" s="76" t="str">
        <f t="shared" si="35"/>
        <v/>
      </c>
      <c r="AW295" s="66"/>
      <c r="AX295" s="76" t="str">
        <f>IFERROR(IF(B295&lt;&gt;"", IF(ISNUMBER(SEARCH("Revealed-Potential (Primary Focus)", LOWER(INDEX(Paste_Here!Z$2:Z$850, MATCH(B295, Paste_Here!A$2:A$850, 0))))), "Rev-Potential: Prim", IF(ISNUMBER(SEARCH("Revealed-Potential (Secondary Focus)", LOWER(INDEX(Paste_Here!Z$2:Z$850, MATCH(B295, Paste_Here!A$2:A$850, 0))))), "Rev-Potential: Sec", IF(ISNUMBER(SEARCH("Monitoring", LOWER(INDEX(Paste_Here!Z$2:Z$850, MATCH(B295, Paste_Here!A$2:A$850, 0))))), "Monitoring", IF(ISNUMBER(SEARCH("At-Promise (Secondary Focus)", LOWER(INDEX(Paste_Here!Z$2:Z$850, MATCH(B295, Paste_Here!A$2:A$850, 0))))), "At-Promise: Sec", IF(ISNUMBER(SEARCH("At-Promise (Primary Focus)", LOWER(INDEX(Paste_Here!Z$2:Z$850, MATCH(B295, Paste_Here!A$2:A$850, 0))))), "At-Promise: Prim", ""))))), ""), "")</f>
        <v/>
      </c>
      <c r="AY295" s="66"/>
      <c r="AZ295" s="76"/>
      <c r="BA295" s="66"/>
      <c r="BB295" s="76"/>
      <c r="BC295" s="66"/>
      <c r="BD295" s="76"/>
      <c r="BE295" s="66"/>
      <c r="BF295" s="76"/>
      <c r="BG295" s="66"/>
      <c r="BH295" s="76"/>
      <c r="BI295" s="66"/>
      <c r="BJ295" s="66"/>
      <c r="BK295" s="76" t="str">
        <f t="shared" si="36"/>
        <v/>
      </c>
      <c r="BL295" s="66"/>
      <c r="BM295" s="76" t="str">
        <f>IFERROR(IF(B295&lt;&gt;"", IF(AND(ISNUMBER(VALUE(SUBSTITUTE(SUBSTITUTE(Paste_Here!R295, "br", "-"), "L", ""))), VALUE(SUBSTITUTE(SUBSTITUTE(Paste_Here!R295, "br", "-"), "L", "")) &gt;= 1095), "Yes", IF(AND(ISNUMBER(VALUE(SUBSTITUTE(SUBSTITUTE(Paste_Here!R295, "br", "-"), "L", ""))), VALUE(SUBSTITUTE(SUBSTITUTE(Paste_Here!R295, "br", "-"), "L", "")) &lt;= 1094), "No", "")), ""), "")</f>
        <v/>
      </c>
      <c r="BN295" s="66"/>
      <c r="BO295" s="76" t="str">
        <f>IFERROR(IF(B295&lt;&gt;"", IF(COUNTIF(INDEX(Paste_Here!Y$2:AB$850, MATCH(B295, Paste_Here!A$2:A$850, 0), 0), "yes") &gt; 0, "Yes", IF(COUNTIF(INDEX(Paste_Here!Y$2:AB$850, MATCH(B295, Paste_Here!A$2:A$850, 0), 0), "no") &gt; 0, "No", "")), ""), "")</f>
        <v/>
      </c>
      <c r="BP295" s="66"/>
      <c r="BQ295" s="76" t="str">
        <f>IFERROR(IF(B295&lt;&gt;"", IF(AND(ISNUMBER(VALUE(SUBSTITUTE(SUBSTITUTE(Paste_Here!U295, "em", "-"), "q", ""))), VALUE(SUBSTITUTE(SUBSTITUTE(Paste_Here!U295, "em", "-"), "q", "")) &gt;= 910), "Yes", IF(AND(ISNUMBER(VALUE(SUBSTITUTE(SUBSTITUTE(Paste_Here!U295, "em", "-"), "q", ""))), VALUE(SUBSTITUTE(SUBSTITUTE(Paste_Here!U295, "em", "-"), "q", "")) &lt;= 909), "No", "")), ""), "")</f>
        <v/>
      </c>
      <c r="BR295" s="66"/>
      <c r="BS295" s="76" t="str">
        <f>IFERROR(IF(B295&lt;&gt;"", IF(AND(INDEX(Paste_Here!X$2:X$850, MATCH(B295, Paste_Here!A$2:A$850, 0))&lt;&gt;"", ISNUMBER(VALUE(INDEX(Paste_Here!X$2:X$850, MATCH(B295, Paste_Here!A$2:A$850, 0))))), INDEX(Paste_Here!X$2:X$850, MATCH(B295, Paste_Here!A$2:A$850, 0)), ""), ""), "")</f>
        <v/>
      </c>
      <c r="BT295" s="66"/>
      <c r="BU295" s="76" t="str">
        <f>IFERROR(IF(B295&lt;&gt;"", IF(ISNUMBER(VALUE(INDEX(Paste_Here!G$2:G$850, MATCH(B295, Paste_Here!A$2:A$850, 0)))), IF(VALUE(INDEX(Paste_Here!G$2:G$850, MATCH(B295, Paste_Here!A$2:A$850, 0)))=0, "No", IF(AND(VALUE(INDEX(Paste_Here!G$2:G$850, MATCH(B295, Paste_Here!A$2:A$850, 0)))&gt;=1, VALUE(INDEX(Paste_Here!G$2:G$850, MATCH(B295, Paste_Here!A$2:A$850, 0)))&lt;=4), VALUE(INDEX(Paste_Here!G$2:G$850, MATCH(B295, Paste_Here!A$2:A$850, 0))), "")), ""), ""), "")</f>
        <v/>
      </c>
      <c r="BV295" s="66"/>
      <c r="BW295" s="76" t="str">
        <f>IFERROR(IF(B295&lt;&gt;"", IF(ISNUMBER(VALUE(INDEX(Paste_Here!H$2:H$850, MATCH(B295, Paste_Here!A$2:A$850, 0)))), IF(VALUE(INDEX(Paste_Here!H$2:H$850, MATCH(B295, Paste_Here!A$2:A$850, 0)))=0, "No", IF(AND(VALUE(INDEX(Paste_Here!H$2:H$850, MATCH(B295, Paste_Here!A$2:A$850, 0)))&gt;=1, VALUE(INDEX(Paste_Here!H$2:H$850, MATCH(B295, Paste_Here!A$2:A$850, 0)))&lt;=4), VALUE(INDEX(Paste_Here!H$2:H$850, MATCH(B295, Paste_Here!A$2:A$850, 0))), "")), ""), ""), "")</f>
        <v/>
      </c>
      <c r="BX295" s="66"/>
      <c r="BY295" s="76"/>
      <c r="BZ295" s="66"/>
      <c r="CA295" s="76"/>
      <c r="CB295" s="66"/>
      <c r="CC295" s="66"/>
      <c r="CD295" s="76" t="str">
        <f t="shared" si="37"/>
        <v/>
      </c>
      <c r="CE295" s="66"/>
      <c r="CF295" s="76" t="str">
        <f>IFERROR(IF(B295&lt;&gt;"", IF(AND(INDEX(Paste_Here!P$2:P$850, MATCH(B295, Paste_Here!A$2:A$850, 0))&lt;&gt;"", ISNUMBER(VALUE(INDEX(Paste_Here!P$2:P$850, MATCH(B295, Paste_Here!A$2:A$850, 0))))), INDEX(Paste_Here!P$2:P$850, MATCH(B295, Paste_Here!A$2:A$850, 0)), ""), ""), "")</f>
        <v/>
      </c>
      <c r="CG295" s="66"/>
      <c r="CH295" s="76" t="str">
        <f>IFERROR(IF(B295&lt;&gt;"", IF(ISNUMBER(SEARCH("highrisk", LOWER(INDEX(Paste_Here!Q$2:Q$850, MATCH(B295, Paste_Here!A$2:A$850, 0))))), "High Risk", IF(ISNUMBER(SEARCH("lowrisk", LOWER(INDEX(Paste_Here!Q$2:Q$850, MATCH(B295, Paste_Here!A$2:A$850, 0))))), "Low Risk", IF(ISNUMBER(SEARCH("somerisk", LOWER(INDEX(Paste_Here!Q$2:Q$850, MATCH(B295, Paste_Here!A$2:A$850, 0))))), "Some Risk", ""))), ""), "")</f>
        <v/>
      </c>
      <c r="CI295" s="66"/>
      <c r="CJ295" s="76" t="str">
        <f>IFERROR(IF(B295&lt;&gt;"", IF(AND(INDEX(Paste_Here!AA$2:AA$850, MATCH(B295, Paste_Here!A$2:A$850, 0))&lt;&gt;"", ISNUMBER(VALUE(INDEX(Paste_Here!AA$2:AA$850, MATCH(B295, Paste_Here!A$2:A$850, 0))))), INDEX(Paste_Here!AA$2:AA$850, MATCH(B295, Paste_Here!A$2:A$850, 0)), ""), ""), "")</f>
        <v/>
      </c>
      <c r="CK295" s="66"/>
      <c r="CL295" s="76" t="str">
        <f>IFERROR(IF(B295&lt;&gt;"", IF(LOWER(INDEX(Paste_Here!AB$2:AB$850, MATCH(B295, Paste_Here!A$2:A$850, 0)))="approaching expectations", "Approaching", IF(LOWER(INDEX(Paste_Here!AB$2:AB$850, MATCH(B295, Paste_Here!A$2:A$850, 0)))="met expectations", "Met", IF(LOWER(INDEX(Paste_Here!AB$2:AB$850, MATCH(B295, Paste_Here!A$2:A$850, 0)))="exceeded expectations", "Exceeded", IF(LOWER(INDEX(Paste_Here!AB$2:AB$850, MATCH(B295, Paste_Here!A$2:A$850, 0)))="below expectations", "Below", "")))), ""), "")</f>
        <v/>
      </c>
      <c r="CM295" s="66"/>
      <c r="CN295" s="76" t="str">
        <f>IFERROR(IF(B295&lt;&gt;"", IF(AND(INDEX(Paste_Here!AC$2:AC$850, MATCH(B295, Paste_Here!A$2:A$850, 0))&lt;&gt;"", ISNUMBER(VALUE(INDEX(Paste_Here!AC$2:AC$850, MATCH(B295, Paste_Here!A$2:A$850, 0))))), INDEX(Paste_Here!AC$2:AC$850, MATCH(B295, Paste_Here!A$2:A$850, 0)), ""), ""), "")</f>
        <v/>
      </c>
      <c r="CO295" s="66"/>
      <c r="CP295" s="76"/>
      <c r="CQ295" s="66"/>
      <c r="CR295" s="76"/>
      <c r="CS295" s="66"/>
      <c r="CT295" s="76"/>
      <c r="CU295" s="66"/>
      <c r="CV295" s="76"/>
      <c r="CW295" s="66"/>
      <c r="CX295" s="76"/>
      <c r="CY295" s="66"/>
      <c r="CZ295" s="66"/>
      <c r="DA295" s="76" t="str">
        <f t="shared" si="38"/>
        <v/>
      </c>
      <c r="DB295" s="66"/>
      <c r="DC295" s="76" t="str">
        <f>IFERROR(IF(B295&lt;&gt;"", IF(AND(INDEX(Paste_Here!V$2:V$850, MATCH(B295, Paste_Here!A$2:A$850, 0))&lt;&gt;"", ISNUMBER(VALUE(INDEX(Paste_Here!V$2:V$850, MATCH(B295, Paste_Here!A$2:A$850, 0))))), INDEX(Paste_Here!V$2:V$850, MATCH(B295, Paste_Here!A$2:A$850, 0)), ""), ""), "")</f>
        <v/>
      </c>
      <c r="DD295" s="66"/>
      <c r="DE295" s="76" t="str">
        <f>IFERROR(IF(B295&lt;&gt;"", IF(ISNUMBER(SEARCH("highrisk", LOWER(INDEX(Paste_Here!W$2:W$850, MATCH(B295, Paste_Here!A$2:A$850, 0))))), "High Risk", IF(ISNUMBER(SEARCH("lowrisk", LOWER(INDEX(Paste_Here!W$2:W$850, MATCH(B295, Paste_Here!A$2:A$850, 0))))), "Low Risk", IF(ISNUMBER(SEARCH("somerisk", LOWER(INDEX(Paste_Here!W$2:W$850, MATCH(B295, Paste_Here!A$2:A$850, 0))))), "Some Risk", ""))), ""), "")</f>
        <v/>
      </c>
      <c r="DF295" s="66"/>
      <c r="DG295" s="76" t="str">
        <f>IFERROR(IF(B295&lt;&gt;"", IF(AND(INDEX(Paste_Here!S$2:S$850, MATCH(B295, Paste_Here!A$2:A$850, 0))&lt;&gt;"", ISNUMBER(VALUE(INDEX(Paste_Here!S$2:S$850, MATCH(B295, Paste_Here!A$2:A$850, 0))))), INDEX(Paste_Here!S$2:S$850, MATCH(B295, Paste_Here!A$2:A$850, 0)), ""), ""), "")</f>
        <v/>
      </c>
      <c r="DH295" s="66"/>
      <c r="DI295" s="76" t="str">
        <f>IFERROR(IF(B295&lt;&gt;"", IF(ISNUMBER(SEARCH("highrisk", LOWER(INDEX(Paste_Here!T$2:T$850, MATCH(B295, Paste_Here!A$2:A$850, 0))))), "High Risk", IF(ISNUMBER(SEARCH("lowrisk", LOWER(INDEX(Paste_Here!T$2:T$850, MATCH(B295, Paste_Here!A$2:A$850, 0))))), "Low Risk", IF(ISNUMBER(SEARCH("somerisk", LOWER(INDEX(Paste_Here!T$2:T$850, MATCH(B295, Paste_Here!A$2:A$850, 0))))), "Some Risk", ""))), ""), "")</f>
        <v/>
      </c>
      <c r="DJ295" s="66"/>
      <c r="DK295" s="76" t="str">
        <f>IFERROR(IF(B295&lt;&gt;"", IF(AND(INDEX(Paste_Here!AD$2:AD$850, MATCH(B295, Paste_Here!A$2:A$850, 0))&lt;&gt;"", ISNUMBER(VALUE(INDEX(Paste_Here!AD$2:AD$850, MATCH(B295, Paste_Here!A$2:A$850, 0))))), INDEX(Paste_Here!AD$2:AD$850, MATCH(B295, Paste_Here!A$2:A$850, 0)), ""), ""), "")</f>
        <v/>
      </c>
      <c r="DL295" s="66"/>
      <c r="DM295" s="76" t="str">
        <f>IFERROR(IF(B295&lt;&gt;"", IF(LOWER(INDEX(Paste_Here!AE$2:AE$850, MATCH(B295, Paste_Here!A$2:A$850, 0)))="approaching expectations", "Approaching", IF(LOWER(INDEX(Paste_Here!AE$2:AE$850, MATCH(B295, Paste_Here!A$2:A$850, 0)))="met expectations", "Met", IF(LOWER(INDEX(Paste_Here!AE$2:AE$850, MATCH(B295, Paste_Here!A$2:A$850, 0)))="exceeded expectations", "Exceeded", IF(LOWER(INDEX(Paste_Here!AE$2:AE$850, MATCH(B295, Paste_Here!A$2:A$850, 0)))="below expectations", "Below", "")))), ""), "")</f>
        <v/>
      </c>
      <c r="DN295" s="66"/>
      <c r="DO295" s="76"/>
      <c r="DP295" s="66"/>
      <c r="DQ295" s="76"/>
      <c r="DR295" s="66"/>
      <c r="DS295" s="76"/>
      <c r="DT295" s="66"/>
      <c r="DU295" s="76"/>
      <c r="DV295" s="66"/>
      <c r="DW295" s="66"/>
      <c r="DX295" s="76" t="str">
        <f t="shared" si="39"/>
        <v/>
      </c>
      <c r="DY295" s="66"/>
      <c r="DZ295" s="76"/>
      <c r="EA295" s="66"/>
      <c r="EB295" s="76"/>
      <c r="EC295" s="66"/>
      <c r="ED295" s="76" t="str">
        <f>IFERROR(IF(B295&lt;&gt;"", IF(AND(INDEX(Paste_Here!AF$2:AF$850, MATCH(B295, Paste_Here!A$2:A$850, 0))&lt;&gt;"", ISNUMBER(VALUE(INDEX(Paste_Here!AF$2:AF$850, MATCH(B295, Paste_Here!A$2:A$850, 0))))), INDEX(Paste_Here!AF$2:AF$850, MATCH(B295, Paste_Here!A$2:A$850, 0)), ""), ""), "")</f>
        <v/>
      </c>
      <c r="EE295" s="66"/>
      <c r="EF295" s="76"/>
      <c r="EG295" s="66"/>
      <c r="EH295" s="76"/>
      <c r="EI295" s="66"/>
      <c r="EJ295" s="76" t="str">
        <f>IFERROR(IF(B295&lt;&gt;"", IF(AND(INDEX(Paste_Here!AG$2:AG$850, MATCH(B295, Paste_Here!A$2:A$850, 0))&lt;&gt;"", ISNUMBER(VALUE(INDEX(Paste_Here!AG$2:AG$850, MATCH(B295, Paste_Here!A$2:A$850, 0))))), INDEX(Paste_Here!AG$2:AG$850, MATCH(B295, Paste_Here!A$2:A$850, 0)), ""), ""), "")</f>
        <v/>
      </c>
      <c r="EK295" s="66"/>
      <c r="EL295" s="76"/>
      <c r="EM295" s="66"/>
      <c r="EN295" s="76"/>
      <c r="EO295" s="66"/>
      <c r="EP295" s="76"/>
      <c r="EQ295" s="66"/>
      <c r="ER295" s="76"/>
      <c r="ES295" s="66"/>
      <c r="ET295" s="66"/>
      <c r="EU295" s="76"/>
      <c r="EV295" s="66"/>
      <c r="EW295" s="76"/>
      <c r="EX295" s="66"/>
      <c r="EY295" s="76"/>
      <c r="EZ295" s="66"/>
      <c r="FA295" s="76"/>
      <c r="FB295" s="66"/>
      <c r="FC295" s="76"/>
      <c r="FD295" s="66"/>
      <c r="FE295" s="76"/>
      <c r="FF295" s="66"/>
      <c r="FG295" s="76"/>
      <c r="FH295" s="66"/>
      <c r="FI295" s="76"/>
      <c r="FJ295" s="66"/>
      <c r="FK295" s="76"/>
      <c r="FL295" s="66"/>
      <c r="FM295" s="76"/>
      <c r="FN295" s="66"/>
      <c r="FO295" s="76"/>
      <c r="FP295" s="66"/>
      <c r="FQ295" s="76"/>
      <c r="FR295" s="66"/>
      <c r="FS295" s="76"/>
      <c r="FT295" s="66"/>
      <c r="FU295" s="76"/>
      <c r="FV295" s="66"/>
      <c r="FW295" s="76"/>
      <c r="FX295" s="66"/>
      <c r="FY295" s="76"/>
      <c r="FZ295" s="66"/>
      <c r="GA295" s="76"/>
      <c r="GB295" s="66"/>
      <c r="GC295" s="76"/>
      <c r="GD295" s="66"/>
      <c r="GE295" s="76"/>
      <c r="GF295" s="66"/>
      <c r="GG295" s="76"/>
      <c r="GH295" s="66"/>
      <c r="GI295" s="76"/>
      <c r="GJ295" s="66"/>
      <c r="GK295" s="76"/>
      <c r="GL295" s="66"/>
      <c r="GM295" s="76"/>
      <c r="GN295" s="66"/>
      <c r="GO295" s="76"/>
      <c r="GP295" s="66"/>
      <c r="GQ295" s="76"/>
      <c r="GR295" s="66"/>
      <c r="GS295" s="76"/>
      <c r="GT295" s="66"/>
      <c r="GU295" s="76"/>
      <c r="GV295" s="66"/>
      <c r="GW295" s="76"/>
      <c r="GX295" s="66"/>
      <c r="GY295" s="76"/>
      <c r="GZ295" s="66"/>
      <c r="HA295" s="76"/>
      <c r="HB295" s="66"/>
      <c r="HC295" s="76"/>
      <c r="HD295" s="66"/>
      <c r="HE295" s="76"/>
      <c r="HF295" s="66"/>
      <c r="HG295" s="76"/>
      <c r="HH295" s="66"/>
      <c r="HI295" s="76"/>
      <c r="HJ295" s="66"/>
      <c r="HK295" s="76"/>
      <c r="HL295" s="66"/>
      <c r="HM295" s="76"/>
      <c r="HN295" s="66"/>
      <c r="HO295" s="76"/>
      <c r="HP295" s="66"/>
      <c r="HQ295" s="76"/>
      <c r="HR295" s="66"/>
      <c r="HS295" s="76"/>
      <c r="HT295" s="66"/>
      <c r="HU295" s="76"/>
      <c r="HV295" s="66"/>
      <c r="HW295" s="76"/>
      <c r="HX295" s="66"/>
      <c r="HY295" s="76"/>
      <c r="HZ295" s="66"/>
      <c r="IA295" s="76"/>
      <c r="IB295" s="66"/>
      <c r="IC295" s="76"/>
      <c r="ID295" s="66"/>
      <c r="IE295" s="76"/>
      <c r="IF295" s="66"/>
      <c r="IG295" s="76"/>
      <c r="IH295" s="66"/>
      <c r="II295" s="76"/>
      <c r="IJ295" s="66"/>
      <c r="IK295" s="76"/>
      <c r="IL295" s="66"/>
      <c r="IM295" s="76"/>
      <c r="IN295" s="66"/>
      <c r="IO295" s="76"/>
      <c r="IP295" s="66"/>
      <c r="IQ295" s="76"/>
      <c r="IR295" s="66"/>
      <c r="IS295" s="76"/>
      <c r="IT295" s="66"/>
      <c r="IU295" s="76"/>
      <c r="IV295" s="66"/>
      <c r="IW295" s="76"/>
      <c r="IX295" s="66"/>
      <c r="IY295" s="76"/>
      <c r="IZ295" s="66"/>
      <c r="JA295" s="76"/>
      <c r="JB295" s="66"/>
      <c r="JC295" s="76"/>
      <c r="JD295" s="66"/>
      <c r="JE295" s="76"/>
      <c r="JF295" s="66"/>
      <c r="JG295" s="76"/>
      <c r="JH295" s="66"/>
      <c r="JI295" s="76"/>
      <c r="JJ295" s="66"/>
      <c r="JK295" s="76"/>
      <c r="JL295" s="66"/>
      <c r="JM295" s="76"/>
      <c r="JN295" s="66"/>
      <c r="JO295" s="76"/>
      <c r="JP295" s="66"/>
      <c r="JQ295" s="76"/>
      <c r="JR295" s="66"/>
      <c r="JS295" s="76"/>
      <c r="JT295" s="66"/>
      <c r="JU295" s="76"/>
      <c r="JV295" s="66"/>
      <c r="JW295" s="76"/>
      <c r="JX295" s="66"/>
      <c r="JY295" s="76"/>
      <c r="JZ295" s="66"/>
      <c r="KA295" s="76"/>
      <c r="KB295" s="66"/>
      <c r="KC295" s="76"/>
      <c r="KD295" s="66"/>
      <c r="KE295" s="76"/>
      <c r="KF295" s="66"/>
      <c r="KG295" s="76"/>
      <c r="KH295" s="66"/>
      <c r="KI295" s="76"/>
      <c r="KJ295" s="66"/>
      <c r="KK295" s="76"/>
      <c r="KL295" s="66"/>
      <c r="KM295" s="76"/>
      <c r="KN295" s="66"/>
      <c r="KO295" s="76"/>
      <c r="KP295" s="66"/>
      <c r="KQ295" s="76"/>
      <c r="KR295" s="66"/>
      <c r="KS295" s="76"/>
      <c r="KT295" s="66"/>
      <c r="KU295" s="76"/>
      <c r="KV295" s="66"/>
      <c r="KW295" s="76"/>
      <c r="KX295" s="66"/>
      <c r="KY295" s="76"/>
      <c r="KZ295" s="66"/>
      <c r="LA295" s="76"/>
      <c r="LB295" s="66"/>
      <c r="LC295" s="76"/>
      <c r="LD295" s="66"/>
      <c r="LE295" s="76"/>
      <c r="LF295" s="66"/>
      <c r="LG295" s="76"/>
      <c r="LH295" s="66"/>
      <c r="LI295" s="76"/>
      <c r="LJ295" s="66"/>
      <c r="LK295" s="76"/>
      <c r="LL295" s="66"/>
      <c r="LM295" s="76"/>
      <c r="LN295" s="66"/>
      <c r="LO295" s="76"/>
      <c r="LP295" s="66"/>
      <c r="LQ295" s="76"/>
      <c r="LR295" s="66"/>
      <c r="LS295" s="76"/>
      <c r="LT295" s="66"/>
      <c r="LU295" s="76"/>
      <c r="LV295" s="66"/>
      <c r="LW295" s="76"/>
      <c r="LX295" s="66"/>
      <c r="LY295" s="76"/>
      <c r="LZ295" s="66"/>
      <c r="MA295" s="76"/>
      <c r="MB295" s="66"/>
      <c r="MC295" s="76"/>
      <c r="MD295" s="66"/>
      <c r="MG295" s="1" t="str" cm="1">
        <f t="array" ref="MG295">IFERROR(INDEX(Paste_Here!$B$2:$B$850, MATCH(0, COUNTIF(MG$4:MG294, Paste_Here!$B$2:$B$850) + IF(Paste_Here!$B$2:$B$850="", 1, 0), 0)), "")</f>
        <v/>
      </c>
      <c r="MH295" s="1" t="str">
        <f>IF(MG295&lt;&gt;"", INDEX(Paste_Here!$A$2:$A$850, MATCH(MG295, Paste_Here!$B$2:$B$850, 0)), "")</f>
        <v/>
      </c>
      <c r="MI295" s="1" t="str">
        <f t="shared" si="40"/>
        <v/>
      </c>
      <c r="MJ295" s="1" t="str" cm="1">
        <f t="array" ref="MJ295">IFERROR(INDEX($MI$5:$MI$850, MATCH(SMALL(IF($MI$5:$MI$850&lt;&gt;"", COUNTIF($MI$5:$MI$850, "&lt;"&amp;$MI$5:$MI$850)+1), ROW()-ROW($MJ$5)+1), COUNTIF($MI$5:$MI$850, "&lt;"&amp;$MI$5:$MI$850)+1, 0)), "")</f>
        <v/>
      </c>
    </row>
    <row r="296" spans="1:348">
      <c r="A296" s="66"/>
      <c r="B296" s="76" t="str">
        <f t="shared" si="33"/>
        <v/>
      </c>
      <c r="C296" s="66"/>
      <c r="D296" s="76" t="str">
        <f>IFERROR(IF(B296&lt;&gt;"", IF(AND(INDEX(Paste_Here!B$2:B$850, MATCH(B296, Paste_Here!A$2:A$850, 0))&lt;&gt;"", ISNUMBER(VALUE(INDEX(Paste_Here!B$2:B$850, MATCH(B296, Paste_Here!A$2:A$850, 0))))), INDEX(Paste_Here!B$2:B$850, MATCH(B296, Paste_Here!A$2:A$850, 0)), ""), ""), "")</f>
        <v/>
      </c>
      <c r="E296" s="66"/>
      <c r="F296" s="76" t="str">
        <f>IFERROR(IF(B296&lt;&gt;"", IF(ISTEXT(INDEX(Paste_Here!K$2:K$850, MATCH(B296, Paste_Here!A$2:A$850, 0))), INDEX(Paste_Here!K$2:K$850, MATCH(B296, Paste_Here!A$2:A$850, 0)), ""), ""), "")</f>
        <v/>
      </c>
      <c r="G296" s="66"/>
      <c r="H296" s="76" t="str">
        <f>IFERROR(IF(B296&lt;&gt;"", IF(ISTEXT(INDEX(Paste_Here!C$2:C$850, MATCH(B296, Paste_Here!A$2:A$850, 0))), INDEX(Paste_Here!C$2:C$850, MATCH(B296, Paste_Here!A$2:A$850, 0)), ""), ""), "")</f>
        <v/>
      </c>
      <c r="I296" s="66"/>
      <c r="J296" s="76" t="str">
        <f>IFERROR(IF(B296&lt;&gt;"", IF(ISNUMBER(SEARCH("s", LOWER(INDEX(Paste_Here!M$2:M$850, MATCH(B296, Paste_Here!A$2:A$850, 0))))), "Yes", IF(INDEX(Paste_Here!M$2:M$850, MATCH(B296, Paste_Here!A$2:A$850, 0))&lt;&gt;"", "No", "")), ""), "")</f>
        <v/>
      </c>
      <c r="K296" s="66"/>
      <c r="L296" s="76" t="str">
        <f>IFERROR(IF(B296&lt;&gt;"", IF(ISNUMBER(SEARCH("yes", LOWER(INDEX(Paste_Here!E$2:E$850, MATCH(B296, Paste_Here!A$2:A$850, 0))))), "Yes", IF(ISNUMBER(SEARCH("no", LOWER(INDEX(Paste_Here!E$2:E$850, MATCH(B296, Paste_Here!A$2:A$850, 0))))), "No", "")), ""), "")</f>
        <v/>
      </c>
      <c r="M296" s="66"/>
      <c r="N296" s="76" t="str">
        <f>IFERROR(IF(B296&lt;&gt;"", IF(ISNUMBER(SEARCH("yes", LOWER(INDEX(Paste_Here!F$2:F$850, MATCH(B296, Paste_Here!A$2:A$850, 0))))), "Yes", IF(ISNUMBER(SEARCH("no", LOWER(INDEX(Paste_Here!F$2:F$850, MATCH(B296, Paste_Here!A$2:A$850, 0))))), "No", "")), ""), "")</f>
        <v/>
      </c>
      <c r="O296" s="66"/>
      <c r="P296" s="76" t="str">
        <f>IFERROR(IF(B296&lt;&gt;"", IF(ISNUMBER(SEARCH("yes", LOWER(INDEX(Paste_Here!L$2:L$850, MATCH(B296, Paste_Here!A$2:A$850, 0))))), "Yes", IF(ISNUMBER(SEARCH("no", LOWER(INDEX(Paste_Here!L$2:L$850, MATCH(B296, Paste_Here!A$2:A$850, 0))))), "No", "")), ""), "")</f>
        <v/>
      </c>
      <c r="Q296" s="66"/>
      <c r="R296" s="76" t="str">
        <f>IFERROR(IF(B296&lt;&gt;"", IF(ISNUMBER(SEARCH("transitional 2", LOWER(INDEX(Paste_Here!D$2:D$850, MATCH(B296, Paste_Here!A$2:A$850, 0))))), "T2", IF(ISNUMBER(SEARCH("transitional 1", LOWER(INDEX(Paste_Here!D$2:D$850, MATCH(B296, Paste_Here!A$2:A$850, 0))))), "T1", IF(ISNUMBER(SEARCH("waived ell services", LOWER(INDEX(Paste_Here!D$2:D$850, MATCH(B296, Paste_Here!A$2:A$850, 0))))), "W", IF(ISNUMBER(SEARCH("english language learner", LOWER(INDEX(Paste_Here!D$2:D$850, MATCH(B296, Paste_Here!A$2:A$850, 0))))), "L", "")))), ""), "")</f>
        <v/>
      </c>
      <c r="S296" s="66"/>
      <c r="T296" s="76" t="str">
        <f>IFERROR(IF(B296&lt;&gt;"", IF(ISNUMBER(SEARCH("yes", LOWER(INDEX(Paste_Here!I$2:I$850, MATCH(B296, Paste_Here!A$2:A$850, 0))))), "Yes", IF(ISNUMBER(SEARCH("no", LOWER(INDEX(Paste_Here!I$2:I$850, MATCH(B296, Paste_Here!A$2:A$850, 0))))), "No", "")), ""), "")</f>
        <v/>
      </c>
      <c r="U296" s="66"/>
      <c r="V296" s="76" t="str">
        <f>IFERROR(IF(B296&lt;&gt;"", IF(ISTEXT(INDEX(Paste_Here!J$2:J$850, MATCH(B296, Paste_Here!A$2:A$850, 0))), VALUE(INDEX(Paste_Here!J$2:J$850, MATCH(B296, Paste_Here!A$2:A$850, 0))), ""), ""), "")</f>
        <v/>
      </c>
      <c r="W296" s="66"/>
      <c r="X296" s="66"/>
      <c r="Y296" s="76" t="str">
        <f t="shared" si="34"/>
        <v/>
      </c>
      <c r="Z296" s="66"/>
      <c r="AA296" s="76" t="str">
        <f>IFERROR(IF(B296&lt;&gt;"", IF(AND(INDEX(Paste_Here!AI$2:AI$850, MATCH(B296, Paste_Here!A$2:A$850, 0))&lt;&gt;"", ISNUMBER(VALUE(INDEX(Paste_Here!AI$2:AI$850, MATCH(B296, Paste_Here!A$2:A$850, 0))))), INDEX(Paste_Here!AI$2:AI$850, MATCH(B296, Paste_Here!A$2:A$850, 0)), ""), ""), "")</f>
        <v/>
      </c>
      <c r="AB296" s="66"/>
      <c r="AC296" s="76" t="str">
        <f>IFERROR(IF(B296&lt;&gt;"", IF(AND(INDEX(Paste_Here!AJ$2:AJ$850, MATCH(B296, Paste_Here!A$2:A$850, 0))&lt;&gt;"", ISNUMBER(VALUE(INDEX(Paste_Here!AJ$2:AJ$850, MATCH(B296, Paste_Here!A$2:A$850, 0))))), INDEX(Paste_Here!AJ$2:AJ$850, MATCH(B296, Paste_Here!A$2:A$850, 0)), ""), ""), "")</f>
        <v/>
      </c>
      <c r="AD296" s="66"/>
      <c r="AE296" s="76" t="str">
        <f>IFERROR(IF(B296&lt;&gt;"", IF(AND(INDEX(Paste_Here!AK$2:AK$850, MATCH(B296, Paste_Here!A$2:A$850, 0))&lt;&gt;"", ISNUMBER(VALUE(INDEX(Paste_Here!AK$2:AK$850, MATCH(B296, Paste_Here!A$2:A$850, 0))))), INDEX(Paste_Here!AK$2:AK$850, MATCH(B296, Paste_Here!A$2:A$850, 0)), ""), ""), "")</f>
        <v/>
      </c>
      <c r="AF296" s="66"/>
      <c r="AG296" s="76" t="str">
        <f>IFERROR(IF(B296&lt;&gt;"", IF(AND(INDEX(Paste_Here!AL$2:AL$850, MATCH(B296, Paste_Here!A$2:A$850, 0))&lt;&gt;"", ISNUMBER(VALUE(INDEX(Paste_Here!AL$2:AL$850, MATCH(B296, Paste_Here!A$2:A$850, 0))))), INDEX(Paste_Here!AL$2:AL$850, MATCH(B296, Paste_Here!A$2:A$850, 0)), ""), ""), "")</f>
        <v/>
      </c>
      <c r="AH296" s="66"/>
      <c r="AI296" s="76" t="str">
        <f>IFERROR(IF(B296&lt;&gt;"", IF(AND(INDEX(Paste_Here!AH$2:AH$850, MATCH(B296, Paste_Here!A$2:A$850, 0))&lt;&gt;"", ISNUMBER(VALUE(INDEX(Paste_Here!AH$2:AH$850, MATCH(B296, Paste_Here!A$2:A$850, 0))))), IF(VALUE(INDEX(Paste_Here!AH$2:AH$850, MATCH(B296, Paste_Here!A$2:A$850, 0)))=0, "", INDEX(Paste_Here!AH$2:AH$850, MATCH(B296, Paste_Here!A$2:A$850, 0))), ""), ""), "")</f>
        <v/>
      </c>
      <c r="AJ296" s="66"/>
      <c r="AK296" s="76" t="str">
        <f>IFERROR(IF(B296&lt;&gt;"", IF(AND(INDEX(Paste_Here!N$2:N$850, MATCH(B296, Paste_Here!A$2:A$850, 0))&lt;&gt;"", ISNUMBER(VALUE(INDEX(Paste_Here!N$2:N$850, MATCH(B296, Paste_Here!A$2:A$850, 0))))), INDEX(Paste_Here!N$2:N$850, MATCH(B296, Paste_Here!A$2:A$850, 0)), ""), ""), "")</f>
        <v/>
      </c>
      <c r="AL296" s="66"/>
      <c r="AM296" s="76" t="str">
        <f>IFERROR(IF(B296&lt;&gt;"", IF(AND(INDEX(Paste_Here!O$2:O$850, MATCH(B296, Paste_Here!A$2:A$850, 0))&lt;&gt;"", ISNUMBER(VALUE(INDEX(Paste_Here!O$2:O$850, MATCH(B296, Paste_Here!A$2:A$850, 0))))), INDEX(Paste_Here!O$2:O$850, MATCH(B296, Paste_Here!A$2:A$850, 0)), ""), ""), "")</f>
        <v/>
      </c>
      <c r="AN296" s="66"/>
      <c r="AO296" s="76"/>
      <c r="AP296" s="66"/>
      <c r="AQ296" s="76"/>
      <c r="AR296" s="66"/>
      <c r="AS296" s="76"/>
      <c r="AT296" s="66"/>
      <c r="AU296" s="66"/>
      <c r="AV296" s="76" t="str">
        <f t="shared" si="35"/>
        <v/>
      </c>
      <c r="AW296" s="66"/>
      <c r="AX296" s="76" t="str">
        <f>IFERROR(IF(B296&lt;&gt;"", IF(ISNUMBER(SEARCH("Revealed-Potential (Primary Focus)", LOWER(INDEX(Paste_Here!Z$2:Z$850, MATCH(B296, Paste_Here!A$2:A$850, 0))))), "Rev-Potential: Prim", IF(ISNUMBER(SEARCH("Revealed-Potential (Secondary Focus)", LOWER(INDEX(Paste_Here!Z$2:Z$850, MATCH(B296, Paste_Here!A$2:A$850, 0))))), "Rev-Potential: Sec", IF(ISNUMBER(SEARCH("Monitoring", LOWER(INDEX(Paste_Here!Z$2:Z$850, MATCH(B296, Paste_Here!A$2:A$850, 0))))), "Monitoring", IF(ISNUMBER(SEARCH("At-Promise (Secondary Focus)", LOWER(INDEX(Paste_Here!Z$2:Z$850, MATCH(B296, Paste_Here!A$2:A$850, 0))))), "At-Promise: Sec", IF(ISNUMBER(SEARCH("At-Promise (Primary Focus)", LOWER(INDEX(Paste_Here!Z$2:Z$850, MATCH(B296, Paste_Here!A$2:A$850, 0))))), "At-Promise: Prim", ""))))), ""), "")</f>
        <v/>
      </c>
      <c r="AY296" s="66"/>
      <c r="AZ296" s="76"/>
      <c r="BA296" s="66"/>
      <c r="BB296" s="76"/>
      <c r="BC296" s="66"/>
      <c r="BD296" s="76"/>
      <c r="BE296" s="66"/>
      <c r="BF296" s="76"/>
      <c r="BG296" s="66"/>
      <c r="BH296" s="76"/>
      <c r="BI296" s="66"/>
      <c r="BJ296" s="66"/>
      <c r="BK296" s="76" t="str">
        <f t="shared" si="36"/>
        <v/>
      </c>
      <c r="BL296" s="66"/>
      <c r="BM296" s="76" t="str">
        <f>IFERROR(IF(B296&lt;&gt;"", IF(AND(ISNUMBER(VALUE(SUBSTITUTE(SUBSTITUTE(Paste_Here!R296, "br", "-"), "L", ""))), VALUE(SUBSTITUTE(SUBSTITUTE(Paste_Here!R296, "br", "-"), "L", "")) &gt;= 1095), "Yes", IF(AND(ISNUMBER(VALUE(SUBSTITUTE(SUBSTITUTE(Paste_Here!R296, "br", "-"), "L", ""))), VALUE(SUBSTITUTE(SUBSTITUTE(Paste_Here!R296, "br", "-"), "L", "")) &lt;= 1094), "No", "")), ""), "")</f>
        <v/>
      </c>
      <c r="BN296" s="66"/>
      <c r="BO296" s="76" t="str">
        <f>IFERROR(IF(B296&lt;&gt;"", IF(COUNTIF(INDEX(Paste_Here!Y$2:AB$850, MATCH(B296, Paste_Here!A$2:A$850, 0), 0), "yes") &gt; 0, "Yes", IF(COUNTIF(INDEX(Paste_Here!Y$2:AB$850, MATCH(B296, Paste_Here!A$2:A$850, 0), 0), "no") &gt; 0, "No", "")), ""), "")</f>
        <v/>
      </c>
      <c r="BP296" s="66"/>
      <c r="BQ296" s="76" t="str">
        <f>IFERROR(IF(B296&lt;&gt;"", IF(AND(ISNUMBER(VALUE(SUBSTITUTE(SUBSTITUTE(Paste_Here!U296, "em", "-"), "q", ""))), VALUE(SUBSTITUTE(SUBSTITUTE(Paste_Here!U296, "em", "-"), "q", "")) &gt;= 910), "Yes", IF(AND(ISNUMBER(VALUE(SUBSTITUTE(SUBSTITUTE(Paste_Here!U296, "em", "-"), "q", ""))), VALUE(SUBSTITUTE(SUBSTITUTE(Paste_Here!U296, "em", "-"), "q", "")) &lt;= 909), "No", "")), ""), "")</f>
        <v/>
      </c>
      <c r="BR296" s="66"/>
      <c r="BS296" s="76" t="str">
        <f>IFERROR(IF(B296&lt;&gt;"", IF(AND(INDEX(Paste_Here!X$2:X$850, MATCH(B296, Paste_Here!A$2:A$850, 0))&lt;&gt;"", ISNUMBER(VALUE(INDEX(Paste_Here!X$2:X$850, MATCH(B296, Paste_Here!A$2:A$850, 0))))), INDEX(Paste_Here!X$2:X$850, MATCH(B296, Paste_Here!A$2:A$850, 0)), ""), ""), "")</f>
        <v/>
      </c>
      <c r="BT296" s="66"/>
      <c r="BU296" s="76" t="str">
        <f>IFERROR(IF(B296&lt;&gt;"", IF(ISNUMBER(VALUE(INDEX(Paste_Here!G$2:G$850, MATCH(B296, Paste_Here!A$2:A$850, 0)))), IF(VALUE(INDEX(Paste_Here!G$2:G$850, MATCH(B296, Paste_Here!A$2:A$850, 0)))=0, "No", IF(AND(VALUE(INDEX(Paste_Here!G$2:G$850, MATCH(B296, Paste_Here!A$2:A$850, 0)))&gt;=1, VALUE(INDEX(Paste_Here!G$2:G$850, MATCH(B296, Paste_Here!A$2:A$850, 0)))&lt;=4), VALUE(INDEX(Paste_Here!G$2:G$850, MATCH(B296, Paste_Here!A$2:A$850, 0))), "")), ""), ""), "")</f>
        <v/>
      </c>
      <c r="BV296" s="66"/>
      <c r="BW296" s="76" t="str">
        <f>IFERROR(IF(B296&lt;&gt;"", IF(ISNUMBER(VALUE(INDEX(Paste_Here!H$2:H$850, MATCH(B296, Paste_Here!A$2:A$850, 0)))), IF(VALUE(INDEX(Paste_Here!H$2:H$850, MATCH(B296, Paste_Here!A$2:A$850, 0)))=0, "No", IF(AND(VALUE(INDEX(Paste_Here!H$2:H$850, MATCH(B296, Paste_Here!A$2:A$850, 0)))&gt;=1, VALUE(INDEX(Paste_Here!H$2:H$850, MATCH(B296, Paste_Here!A$2:A$850, 0)))&lt;=4), VALUE(INDEX(Paste_Here!H$2:H$850, MATCH(B296, Paste_Here!A$2:A$850, 0))), "")), ""), ""), "")</f>
        <v/>
      </c>
      <c r="BX296" s="66"/>
      <c r="BY296" s="76"/>
      <c r="BZ296" s="66"/>
      <c r="CA296" s="76"/>
      <c r="CB296" s="66"/>
      <c r="CC296" s="66"/>
      <c r="CD296" s="76" t="str">
        <f t="shared" si="37"/>
        <v/>
      </c>
      <c r="CE296" s="66"/>
      <c r="CF296" s="76" t="str">
        <f>IFERROR(IF(B296&lt;&gt;"", IF(AND(INDEX(Paste_Here!P$2:P$850, MATCH(B296, Paste_Here!A$2:A$850, 0))&lt;&gt;"", ISNUMBER(VALUE(INDEX(Paste_Here!P$2:P$850, MATCH(B296, Paste_Here!A$2:A$850, 0))))), INDEX(Paste_Here!P$2:P$850, MATCH(B296, Paste_Here!A$2:A$850, 0)), ""), ""), "")</f>
        <v/>
      </c>
      <c r="CG296" s="66"/>
      <c r="CH296" s="76" t="str">
        <f>IFERROR(IF(B296&lt;&gt;"", IF(ISNUMBER(SEARCH("highrisk", LOWER(INDEX(Paste_Here!Q$2:Q$850, MATCH(B296, Paste_Here!A$2:A$850, 0))))), "High Risk", IF(ISNUMBER(SEARCH("lowrisk", LOWER(INDEX(Paste_Here!Q$2:Q$850, MATCH(B296, Paste_Here!A$2:A$850, 0))))), "Low Risk", IF(ISNUMBER(SEARCH("somerisk", LOWER(INDEX(Paste_Here!Q$2:Q$850, MATCH(B296, Paste_Here!A$2:A$850, 0))))), "Some Risk", ""))), ""), "")</f>
        <v/>
      </c>
      <c r="CI296" s="66"/>
      <c r="CJ296" s="76" t="str">
        <f>IFERROR(IF(B296&lt;&gt;"", IF(AND(INDEX(Paste_Here!AA$2:AA$850, MATCH(B296, Paste_Here!A$2:A$850, 0))&lt;&gt;"", ISNUMBER(VALUE(INDEX(Paste_Here!AA$2:AA$850, MATCH(B296, Paste_Here!A$2:A$850, 0))))), INDEX(Paste_Here!AA$2:AA$850, MATCH(B296, Paste_Here!A$2:A$850, 0)), ""), ""), "")</f>
        <v/>
      </c>
      <c r="CK296" s="66"/>
      <c r="CL296" s="76" t="str">
        <f>IFERROR(IF(B296&lt;&gt;"", IF(LOWER(INDEX(Paste_Here!AB$2:AB$850, MATCH(B296, Paste_Here!A$2:A$850, 0)))="approaching expectations", "Approaching", IF(LOWER(INDEX(Paste_Here!AB$2:AB$850, MATCH(B296, Paste_Here!A$2:A$850, 0)))="met expectations", "Met", IF(LOWER(INDEX(Paste_Here!AB$2:AB$850, MATCH(B296, Paste_Here!A$2:A$850, 0)))="exceeded expectations", "Exceeded", IF(LOWER(INDEX(Paste_Here!AB$2:AB$850, MATCH(B296, Paste_Here!A$2:A$850, 0)))="below expectations", "Below", "")))), ""), "")</f>
        <v/>
      </c>
      <c r="CM296" s="66"/>
      <c r="CN296" s="76" t="str">
        <f>IFERROR(IF(B296&lt;&gt;"", IF(AND(INDEX(Paste_Here!AC$2:AC$850, MATCH(B296, Paste_Here!A$2:A$850, 0))&lt;&gt;"", ISNUMBER(VALUE(INDEX(Paste_Here!AC$2:AC$850, MATCH(B296, Paste_Here!A$2:A$850, 0))))), INDEX(Paste_Here!AC$2:AC$850, MATCH(B296, Paste_Here!A$2:A$850, 0)), ""), ""), "")</f>
        <v/>
      </c>
      <c r="CO296" s="66"/>
      <c r="CP296" s="76"/>
      <c r="CQ296" s="66"/>
      <c r="CR296" s="76"/>
      <c r="CS296" s="66"/>
      <c r="CT296" s="76"/>
      <c r="CU296" s="66"/>
      <c r="CV296" s="76"/>
      <c r="CW296" s="66"/>
      <c r="CX296" s="76"/>
      <c r="CY296" s="66"/>
      <c r="CZ296" s="66"/>
      <c r="DA296" s="76" t="str">
        <f t="shared" si="38"/>
        <v/>
      </c>
      <c r="DB296" s="66"/>
      <c r="DC296" s="76" t="str">
        <f>IFERROR(IF(B296&lt;&gt;"", IF(AND(INDEX(Paste_Here!V$2:V$850, MATCH(B296, Paste_Here!A$2:A$850, 0))&lt;&gt;"", ISNUMBER(VALUE(INDEX(Paste_Here!V$2:V$850, MATCH(B296, Paste_Here!A$2:A$850, 0))))), INDEX(Paste_Here!V$2:V$850, MATCH(B296, Paste_Here!A$2:A$850, 0)), ""), ""), "")</f>
        <v/>
      </c>
      <c r="DD296" s="66"/>
      <c r="DE296" s="76" t="str">
        <f>IFERROR(IF(B296&lt;&gt;"", IF(ISNUMBER(SEARCH("highrisk", LOWER(INDEX(Paste_Here!W$2:W$850, MATCH(B296, Paste_Here!A$2:A$850, 0))))), "High Risk", IF(ISNUMBER(SEARCH("lowrisk", LOWER(INDEX(Paste_Here!W$2:W$850, MATCH(B296, Paste_Here!A$2:A$850, 0))))), "Low Risk", IF(ISNUMBER(SEARCH("somerisk", LOWER(INDEX(Paste_Here!W$2:W$850, MATCH(B296, Paste_Here!A$2:A$850, 0))))), "Some Risk", ""))), ""), "")</f>
        <v/>
      </c>
      <c r="DF296" s="66"/>
      <c r="DG296" s="76" t="str">
        <f>IFERROR(IF(B296&lt;&gt;"", IF(AND(INDEX(Paste_Here!S$2:S$850, MATCH(B296, Paste_Here!A$2:A$850, 0))&lt;&gt;"", ISNUMBER(VALUE(INDEX(Paste_Here!S$2:S$850, MATCH(B296, Paste_Here!A$2:A$850, 0))))), INDEX(Paste_Here!S$2:S$850, MATCH(B296, Paste_Here!A$2:A$850, 0)), ""), ""), "")</f>
        <v/>
      </c>
      <c r="DH296" s="66"/>
      <c r="DI296" s="76" t="str">
        <f>IFERROR(IF(B296&lt;&gt;"", IF(ISNUMBER(SEARCH("highrisk", LOWER(INDEX(Paste_Here!T$2:T$850, MATCH(B296, Paste_Here!A$2:A$850, 0))))), "High Risk", IF(ISNUMBER(SEARCH("lowrisk", LOWER(INDEX(Paste_Here!T$2:T$850, MATCH(B296, Paste_Here!A$2:A$850, 0))))), "Low Risk", IF(ISNUMBER(SEARCH("somerisk", LOWER(INDEX(Paste_Here!T$2:T$850, MATCH(B296, Paste_Here!A$2:A$850, 0))))), "Some Risk", ""))), ""), "")</f>
        <v/>
      </c>
      <c r="DJ296" s="66"/>
      <c r="DK296" s="76" t="str">
        <f>IFERROR(IF(B296&lt;&gt;"", IF(AND(INDEX(Paste_Here!AD$2:AD$850, MATCH(B296, Paste_Here!A$2:A$850, 0))&lt;&gt;"", ISNUMBER(VALUE(INDEX(Paste_Here!AD$2:AD$850, MATCH(B296, Paste_Here!A$2:A$850, 0))))), INDEX(Paste_Here!AD$2:AD$850, MATCH(B296, Paste_Here!A$2:A$850, 0)), ""), ""), "")</f>
        <v/>
      </c>
      <c r="DL296" s="66"/>
      <c r="DM296" s="76" t="str">
        <f>IFERROR(IF(B296&lt;&gt;"", IF(LOWER(INDEX(Paste_Here!AE$2:AE$850, MATCH(B296, Paste_Here!A$2:A$850, 0)))="approaching expectations", "Approaching", IF(LOWER(INDEX(Paste_Here!AE$2:AE$850, MATCH(B296, Paste_Here!A$2:A$850, 0)))="met expectations", "Met", IF(LOWER(INDEX(Paste_Here!AE$2:AE$850, MATCH(B296, Paste_Here!A$2:A$850, 0)))="exceeded expectations", "Exceeded", IF(LOWER(INDEX(Paste_Here!AE$2:AE$850, MATCH(B296, Paste_Here!A$2:A$850, 0)))="below expectations", "Below", "")))), ""), "")</f>
        <v/>
      </c>
      <c r="DN296" s="66"/>
      <c r="DO296" s="76"/>
      <c r="DP296" s="66"/>
      <c r="DQ296" s="76"/>
      <c r="DR296" s="66"/>
      <c r="DS296" s="76"/>
      <c r="DT296" s="66"/>
      <c r="DU296" s="76"/>
      <c r="DV296" s="66"/>
      <c r="DW296" s="66"/>
      <c r="DX296" s="76" t="str">
        <f t="shared" si="39"/>
        <v/>
      </c>
      <c r="DY296" s="66"/>
      <c r="DZ296" s="76"/>
      <c r="EA296" s="66"/>
      <c r="EB296" s="76"/>
      <c r="EC296" s="66"/>
      <c r="ED296" s="76" t="str">
        <f>IFERROR(IF(B296&lt;&gt;"", IF(AND(INDEX(Paste_Here!AF$2:AF$850, MATCH(B296, Paste_Here!A$2:A$850, 0))&lt;&gt;"", ISNUMBER(VALUE(INDEX(Paste_Here!AF$2:AF$850, MATCH(B296, Paste_Here!A$2:A$850, 0))))), INDEX(Paste_Here!AF$2:AF$850, MATCH(B296, Paste_Here!A$2:A$850, 0)), ""), ""), "")</f>
        <v/>
      </c>
      <c r="EE296" s="66"/>
      <c r="EF296" s="76"/>
      <c r="EG296" s="66"/>
      <c r="EH296" s="76"/>
      <c r="EI296" s="66"/>
      <c r="EJ296" s="76" t="str">
        <f>IFERROR(IF(B296&lt;&gt;"", IF(AND(INDEX(Paste_Here!AG$2:AG$850, MATCH(B296, Paste_Here!A$2:A$850, 0))&lt;&gt;"", ISNUMBER(VALUE(INDEX(Paste_Here!AG$2:AG$850, MATCH(B296, Paste_Here!A$2:A$850, 0))))), INDEX(Paste_Here!AG$2:AG$850, MATCH(B296, Paste_Here!A$2:A$850, 0)), ""), ""), "")</f>
        <v/>
      </c>
      <c r="EK296" s="66"/>
      <c r="EL296" s="76"/>
      <c r="EM296" s="66"/>
      <c r="EN296" s="76"/>
      <c r="EO296" s="66"/>
      <c r="EP296" s="76"/>
      <c r="EQ296" s="66"/>
      <c r="ER296" s="76"/>
      <c r="ES296" s="66"/>
      <c r="ET296" s="66"/>
      <c r="EU296" s="76"/>
      <c r="EV296" s="66"/>
      <c r="EW296" s="76"/>
      <c r="EX296" s="66"/>
      <c r="EY296" s="76"/>
      <c r="EZ296" s="66"/>
      <c r="FA296" s="76"/>
      <c r="FB296" s="66"/>
      <c r="FC296" s="76"/>
      <c r="FD296" s="66"/>
      <c r="FE296" s="76"/>
      <c r="FF296" s="66"/>
      <c r="FG296" s="76"/>
      <c r="FH296" s="66"/>
      <c r="FI296" s="76"/>
      <c r="FJ296" s="66"/>
      <c r="FK296" s="76"/>
      <c r="FL296" s="66"/>
      <c r="FM296" s="76"/>
      <c r="FN296" s="66"/>
      <c r="FO296" s="76"/>
      <c r="FP296" s="66"/>
      <c r="FQ296" s="76"/>
      <c r="FR296" s="66"/>
      <c r="FS296" s="76"/>
      <c r="FT296" s="66"/>
      <c r="FU296" s="76"/>
      <c r="FV296" s="66"/>
      <c r="FW296" s="76"/>
      <c r="FX296" s="66"/>
      <c r="FY296" s="76"/>
      <c r="FZ296" s="66"/>
      <c r="GA296" s="76"/>
      <c r="GB296" s="66"/>
      <c r="GC296" s="76"/>
      <c r="GD296" s="66"/>
      <c r="GE296" s="76"/>
      <c r="GF296" s="66"/>
      <c r="GG296" s="76"/>
      <c r="GH296" s="66"/>
      <c r="GI296" s="76"/>
      <c r="GJ296" s="66"/>
      <c r="GK296" s="76"/>
      <c r="GL296" s="66"/>
      <c r="GM296" s="76"/>
      <c r="GN296" s="66"/>
      <c r="GO296" s="76"/>
      <c r="GP296" s="66"/>
      <c r="GQ296" s="76"/>
      <c r="GR296" s="66"/>
      <c r="GS296" s="76"/>
      <c r="GT296" s="66"/>
      <c r="GU296" s="76"/>
      <c r="GV296" s="66"/>
      <c r="GW296" s="76"/>
      <c r="GX296" s="66"/>
      <c r="GY296" s="76"/>
      <c r="GZ296" s="66"/>
      <c r="HA296" s="76"/>
      <c r="HB296" s="66"/>
      <c r="HC296" s="76"/>
      <c r="HD296" s="66"/>
      <c r="HE296" s="76"/>
      <c r="HF296" s="66"/>
      <c r="HG296" s="76"/>
      <c r="HH296" s="66"/>
      <c r="HI296" s="76"/>
      <c r="HJ296" s="66"/>
      <c r="HK296" s="76"/>
      <c r="HL296" s="66"/>
      <c r="HM296" s="76"/>
      <c r="HN296" s="66"/>
      <c r="HO296" s="76"/>
      <c r="HP296" s="66"/>
      <c r="HQ296" s="76"/>
      <c r="HR296" s="66"/>
      <c r="HS296" s="76"/>
      <c r="HT296" s="66"/>
      <c r="HU296" s="76"/>
      <c r="HV296" s="66"/>
      <c r="HW296" s="76"/>
      <c r="HX296" s="66"/>
      <c r="HY296" s="76"/>
      <c r="HZ296" s="66"/>
      <c r="IA296" s="76"/>
      <c r="IB296" s="66"/>
      <c r="IC296" s="76"/>
      <c r="ID296" s="66"/>
      <c r="IE296" s="76"/>
      <c r="IF296" s="66"/>
      <c r="IG296" s="76"/>
      <c r="IH296" s="66"/>
      <c r="II296" s="76"/>
      <c r="IJ296" s="66"/>
      <c r="IK296" s="76"/>
      <c r="IL296" s="66"/>
      <c r="IM296" s="76"/>
      <c r="IN296" s="66"/>
      <c r="IO296" s="76"/>
      <c r="IP296" s="66"/>
      <c r="IQ296" s="76"/>
      <c r="IR296" s="66"/>
      <c r="IS296" s="76"/>
      <c r="IT296" s="66"/>
      <c r="IU296" s="76"/>
      <c r="IV296" s="66"/>
      <c r="IW296" s="76"/>
      <c r="IX296" s="66"/>
      <c r="IY296" s="76"/>
      <c r="IZ296" s="66"/>
      <c r="JA296" s="76"/>
      <c r="JB296" s="66"/>
      <c r="JC296" s="76"/>
      <c r="JD296" s="66"/>
      <c r="JE296" s="76"/>
      <c r="JF296" s="66"/>
      <c r="JG296" s="76"/>
      <c r="JH296" s="66"/>
      <c r="JI296" s="76"/>
      <c r="JJ296" s="66"/>
      <c r="JK296" s="76"/>
      <c r="JL296" s="66"/>
      <c r="JM296" s="76"/>
      <c r="JN296" s="66"/>
      <c r="JO296" s="76"/>
      <c r="JP296" s="66"/>
      <c r="JQ296" s="76"/>
      <c r="JR296" s="66"/>
      <c r="JS296" s="76"/>
      <c r="JT296" s="66"/>
      <c r="JU296" s="76"/>
      <c r="JV296" s="66"/>
      <c r="JW296" s="76"/>
      <c r="JX296" s="66"/>
      <c r="JY296" s="76"/>
      <c r="JZ296" s="66"/>
      <c r="KA296" s="76"/>
      <c r="KB296" s="66"/>
      <c r="KC296" s="76"/>
      <c r="KD296" s="66"/>
      <c r="KE296" s="76"/>
      <c r="KF296" s="66"/>
      <c r="KG296" s="76"/>
      <c r="KH296" s="66"/>
      <c r="KI296" s="76"/>
      <c r="KJ296" s="66"/>
      <c r="KK296" s="76"/>
      <c r="KL296" s="66"/>
      <c r="KM296" s="76"/>
      <c r="KN296" s="66"/>
      <c r="KO296" s="76"/>
      <c r="KP296" s="66"/>
      <c r="KQ296" s="76"/>
      <c r="KR296" s="66"/>
      <c r="KS296" s="76"/>
      <c r="KT296" s="66"/>
      <c r="KU296" s="76"/>
      <c r="KV296" s="66"/>
      <c r="KW296" s="76"/>
      <c r="KX296" s="66"/>
      <c r="KY296" s="76"/>
      <c r="KZ296" s="66"/>
      <c r="LA296" s="76"/>
      <c r="LB296" s="66"/>
      <c r="LC296" s="76"/>
      <c r="LD296" s="66"/>
      <c r="LE296" s="76"/>
      <c r="LF296" s="66"/>
      <c r="LG296" s="76"/>
      <c r="LH296" s="66"/>
      <c r="LI296" s="76"/>
      <c r="LJ296" s="66"/>
      <c r="LK296" s="76"/>
      <c r="LL296" s="66"/>
      <c r="LM296" s="76"/>
      <c r="LN296" s="66"/>
      <c r="LO296" s="76"/>
      <c r="LP296" s="66"/>
      <c r="LQ296" s="76"/>
      <c r="LR296" s="66"/>
      <c r="LS296" s="76"/>
      <c r="LT296" s="66"/>
      <c r="LU296" s="76"/>
      <c r="LV296" s="66"/>
      <c r="LW296" s="76"/>
      <c r="LX296" s="66"/>
      <c r="LY296" s="76"/>
      <c r="LZ296" s="66"/>
      <c r="MA296" s="76"/>
      <c r="MB296" s="66"/>
      <c r="MC296" s="76"/>
      <c r="MD296" s="66"/>
      <c r="MG296" s="1" t="str" cm="1">
        <f t="array" ref="MG296">IFERROR(INDEX(Paste_Here!$B$2:$B$850, MATCH(0, COUNTIF(MG$4:MG295, Paste_Here!$B$2:$B$850) + IF(Paste_Here!$B$2:$B$850="", 1, 0), 0)), "")</f>
        <v/>
      </c>
      <c r="MH296" s="1" t="str">
        <f>IF(MG296&lt;&gt;"", INDEX(Paste_Here!$A$2:$A$850, MATCH(MG296, Paste_Here!$B$2:$B$850, 0)), "")</f>
        <v/>
      </c>
      <c r="MI296" s="1" t="str">
        <f t="shared" si="40"/>
        <v/>
      </c>
      <c r="MJ296" s="1" t="str" cm="1">
        <f t="array" ref="MJ296">IFERROR(INDEX($MI$5:$MI$850, MATCH(SMALL(IF($MI$5:$MI$850&lt;&gt;"", COUNTIF($MI$5:$MI$850, "&lt;"&amp;$MI$5:$MI$850)+1), ROW()-ROW($MJ$5)+1), COUNTIF($MI$5:$MI$850, "&lt;"&amp;$MI$5:$MI$850)+1, 0)), "")</f>
        <v/>
      </c>
    </row>
    <row r="297" spans="1:348">
      <c r="A297" s="66"/>
      <c r="B297" s="76" t="str">
        <f t="shared" si="33"/>
        <v/>
      </c>
      <c r="C297" s="66"/>
      <c r="D297" s="76" t="str">
        <f>IFERROR(IF(B297&lt;&gt;"", IF(AND(INDEX(Paste_Here!B$2:B$850, MATCH(B297, Paste_Here!A$2:A$850, 0))&lt;&gt;"", ISNUMBER(VALUE(INDEX(Paste_Here!B$2:B$850, MATCH(B297, Paste_Here!A$2:A$850, 0))))), INDEX(Paste_Here!B$2:B$850, MATCH(B297, Paste_Here!A$2:A$850, 0)), ""), ""), "")</f>
        <v/>
      </c>
      <c r="E297" s="66"/>
      <c r="F297" s="76" t="str">
        <f>IFERROR(IF(B297&lt;&gt;"", IF(ISTEXT(INDEX(Paste_Here!K$2:K$850, MATCH(B297, Paste_Here!A$2:A$850, 0))), INDEX(Paste_Here!K$2:K$850, MATCH(B297, Paste_Here!A$2:A$850, 0)), ""), ""), "")</f>
        <v/>
      </c>
      <c r="G297" s="66"/>
      <c r="H297" s="76" t="str">
        <f>IFERROR(IF(B297&lt;&gt;"", IF(ISTEXT(INDEX(Paste_Here!C$2:C$850, MATCH(B297, Paste_Here!A$2:A$850, 0))), INDEX(Paste_Here!C$2:C$850, MATCH(B297, Paste_Here!A$2:A$850, 0)), ""), ""), "")</f>
        <v/>
      </c>
      <c r="I297" s="66"/>
      <c r="J297" s="76" t="str">
        <f>IFERROR(IF(B297&lt;&gt;"", IF(ISNUMBER(SEARCH("s", LOWER(INDEX(Paste_Here!M$2:M$850, MATCH(B297, Paste_Here!A$2:A$850, 0))))), "Yes", IF(INDEX(Paste_Here!M$2:M$850, MATCH(B297, Paste_Here!A$2:A$850, 0))&lt;&gt;"", "No", "")), ""), "")</f>
        <v/>
      </c>
      <c r="K297" s="66"/>
      <c r="L297" s="76" t="str">
        <f>IFERROR(IF(B297&lt;&gt;"", IF(ISNUMBER(SEARCH("yes", LOWER(INDEX(Paste_Here!E$2:E$850, MATCH(B297, Paste_Here!A$2:A$850, 0))))), "Yes", IF(ISNUMBER(SEARCH("no", LOWER(INDEX(Paste_Here!E$2:E$850, MATCH(B297, Paste_Here!A$2:A$850, 0))))), "No", "")), ""), "")</f>
        <v/>
      </c>
      <c r="M297" s="66"/>
      <c r="N297" s="76" t="str">
        <f>IFERROR(IF(B297&lt;&gt;"", IF(ISNUMBER(SEARCH("yes", LOWER(INDEX(Paste_Here!F$2:F$850, MATCH(B297, Paste_Here!A$2:A$850, 0))))), "Yes", IF(ISNUMBER(SEARCH("no", LOWER(INDEX(Paste_Here!F$2:F$850, MATCH(B297, Paste_Here!A$2:A$850, 0))))), "No", "")), ""), "")</f>
        <v/>
      </c>
      <c r="O297" s="66"/>
      <c r="P297" s="76" t="str">
        <f>IFERROR(IF(B297&lt;&gt;"", IF(ISNUMBER(SEARCH("yes", LOWER(INDEX(Paste_Here!L$2:L$850, MATCH(B297, Paste_Here!A$2:A$850, 0))))), "Yes", IF(ISNUMBER(SEARCH("no", LOWER(INDEX(Paste_Here!L$2:L$850, MATCH(B297, Paste_Here!A$2:A$850, 0))))), "No", "")), ""), "")</f>
        <v/>
      </c>
      <c r="Q297" s="66"/>
      <c r="R297" s="76" t="str">
        <f>IFERROR(IF(B297&lt;&gt;"", IF(ISNUMBER(SEARCH("transitional 2", LOWER(INDEX(Paste_Here!D$2:D$850, MATCH(B297, Paste_Here!A$2:A$850, 0))))), "T2", IF(ISNUMBER(SEARCH("transitional 1", LOWER(INDEX(Paste_Here!D$2:D$850, MATCH(B297, Paste_Here!A$2:A$850, 0))))), "T1", IF(ISNUMBER(SEARCH("waived ell services", LOWER(INDEX(Paste_Here!D$2:D$850, MATCH(B297, Paste_Here!A$2:A$850, 0))))), "W", IF(ISNUMBER(SEARCH("english language learner", LOWER(INDEX(Paste_Here!D$2:D$850, MATCH(B297, Paste_Here!A$2:A$850, 0))))), "L", "")))), ""), "")</f>
        <v/>
      </c>
      <c r="S297" s="66"/>
      <c r="T297" s="76" t="str">
        <f>IFERROR(IF(B297&lt;&gt;"", IF(ISNUMBER(SEARCH("yes", LOWER(INDEX(Paste_Here!I$2:I$850, MATCH(B297, Paste_Here!A$2:A$850, 0))))), "Yes", IF(ISNUMBER(SEARCH("no", LOWER(INDEX(Paste_Here!I$2:I$850, MATCH(B297, Paste_Here!A$2:A$850, 0))))), "No", "")), ""), "")</f>
        <v/>
      </c>
      <c r="U297" s="66"/>
      <c r="V297" s="76" t="str">
        <f>IFERROR(IF(B297&lt;&gt;"", IF(ISTEXT(INDEX(Paste_Here!J$2:J$850, MATCH(B297, Paste_Here!A$2:A$850, 0))), VALUE(INDEX(Paste_Here!J$2:J$850, MATCH(B297, Paste_Here!A$2:A$850, 0))), ""), ""), "")</f>
        <v/>
      </c>
      <c r="W297" s="66"/>
      <c r="X297" s="66"/>
      <c r="Y297" s="76" t="str">
        <f t="shared" si="34"/>
        <v/>
      </c>
      <c r="Z297" s="66"/>
      <c r="AA297" s="76" t="str">
        <f>IFERROR(IF(B297&lt;&gt;"", IF(AND(INDEX(Paste_Here!AI$2:AI$850, MATCH(B297, Paste_Here!A$2:A$850, 0))&lt;&gt;"", ISNUMBER(VALUE(INDEX(Paste_Here!AI$2:AI$850, MATCH(B297, Paste_Here!A$2:A$850, 0))))), INDEX(Paste_Here!AI$2:AI$850, MATCH(B297, Paste_Here!A$2:A$850, 0)), ""), ""), "")</f>
        <v/>
      </c>
      <c r="AB297" s="66"/>
      <c r="AC297" s="76" t="str">
        <f>IFERROR(IF(B297&lt;&gt;"", IF(AND(INDEX(Paste_Here!AJ$2:AJ$850, MATCH(B297, Paste_Here!A$2:A$850, 0))&lt;&gt;"", ISNUMBER(VALUE(INDEX(Paste_Here!AJ$2:AJ$850, MATCH(B297, Paste_Here!A$2:A$850, 0))))), INDEX(Paste_Here!AJ$2:AJ$850, MATCH(B297, Paste_Here!A$2:A$850, 0)), ""), ""), "")</f>
        <v/>
      </c>
      <c r="AD297" s="66"/>
      <c r="AE297" s="76" t="str">
        <f>IFERROR(IF(B297&lt;&gt;"", IF(AND(INDEX(Paste_Here!AK$2:AK$850, MATCH(B297, Paste_Here!A$2:A$850, 0))&lt;&gt;"", ISNUMBER(VALUE(INDEX(Paste_Here!AK$2:AK$850, MATCH(B297, Paste_Here!A$2:A$850, 0))))), INDEX(Paste_Here!AK$2:AK$850, MATCH(B297, Paste_Here!A$2:A$850, 0)), ""), ""), "")</f>
        <v/>
      </c>
      <c r="AF297" s="66"/>
      <c r="AG297" s="76" t="str">
        <f>IFERROR(IF(B297&lt;&gt;"", IF(AND(INDEX(Paste_Here!AL$2:AL$850, MATCH(B297, Paste_Here!A$2:A$850, 0))&lt;&gt;"", ISNUMBER(VALUE(INDEX(Paste_Here!AL$2:AL$850, MATCH(B297, Paste_Here!A$2:A$850, 0))))), INDEX(Paste_Here!AL$2:AL$850, MATCH(B297, Paste_Here!A$2:A$850, 0)), ""), ""), "")</f>
        <v/>
      </c>
      <c r="AH297" s="66"/>
      <c r="AI297" s="76" t="str">
        <f>IFERROR(IF(B297&lt;&gt;"", IF(AND(INDEX(Paste_Here!AH$2:AH$850, MATCH(B297, Paste_Here!A$2:A$850, 0))&lt;&gt;"", ISNUMBER(VALUE(INDEX(Paste_Here!AH$2:AH$850, MATCH(B297, Paste_Here!A$2:A$850, 0))))), IF(VALUE(INDEX(Paste_Here!AH$2:AH$850, MATCH(B297, Paste_Here!A$2:A$850, 0)))=0, "", INDEX(Paste_Here!AH$2:AH$850, MATCH(B297, Paste_Here!A$2:A$850, 0))), ""), ""), "")</f>
        <v/>
      </c>
      <c r="AJ297" s="66"/>
      <c r="AK297" s="76" t="str">
        <f>IFERROR(IF(B297&lt;&gt;"", IF(AND(INDEX(Paste_Here!N$2:N$850, MATCH(B297, Paste_Here!A$2:A$850, 0))&lt;&gt;"", ISNUMBER(VALUE(INDEX(Paste_Here!N$2:N$850, MATCH(B297, Paste_Here!A$2:A$850, 0))))), INDEX(Paste_Here!N$2:N$850, MATCH(B297, Paste_Here!A$2:A$850, 0)), ""), ""), "")</f>
        <v/>
      </c>
      <c r="AL297" s="66"/>
      <c r="AM297" s="76" t="str">
        <f>IFERROR(IF(B297&lt;&gt;"", IF(AND(INDEX(Paste_Here!O$2:O$850, MATCH(B297, Paste_Here!A$2:A$850, 0))&lt;&gt;"", ISNUMBER(VALUE(INDEX(Paste_Here!O$2:O$850, MATCH(B297, Paste_Here!A$2:A$850, 0))))), INDEX(Paste_Here!O$2:O$850, MATCH(B297, Paste_Here!A$2:A$850, 0)), ""), ""), "")</f>
        <v/>
      </c>
      <c r="AN297" s="66"/>
      <c r="AO297" s="76"/>
      <c r="AP297" s="66"/>
      <c r="AQ297" s="76"/>
      <c r="AR297" s="66"/>
      <c r="AS297" s="76"/>
      <c r="AT297" s="66"/>
      <c r="AU297" s="66"/>
      <c r="AV297" s="76" t="str">
        <f t="shared" si="35"/>
        <v/>
      </c>
      <c r="AW297" s="66"/>
      <c r="AX297" s="76" t="str">
        <f>IFERROR(IF(B297&lt;&gt;"", IF(ISNUMBER(SEARCH("Revealed-Potential (Primary Focus)", LOWER(INDEX(Paste_Here!Z$2:Z$850, MATCH(B297, Paste_Here!A$2:A$850, 0))))), "Rev-Potential: Prim", IF(ISNUMBER(SEARCH("Revealed-Potential (Secondary Focus)", LOWER(INDEX(Paste_Here!Z$2:Z$850, MATCH(B297, Paste_Here!A$2:A$850, 0))))), "Rev-Potential: Sec", IF(ISNUMBER(SEARCH("Monitoring", LOWER(INDEX(Paste_Here!Z$2:Z$850, MATCH(B297, Paste_Here!A$2:A$850, 0))))), "Monitoring", IF(ISNUMBER(SEARCH("At-Promise (Secondary Focus)", LOWER(INDEX(Paste_Here!Z$2:Z$850, MATCH(B297, Paste_Here!A$2:A$850, 0))))), "At-Promise: Sec", IF(ISNUMBER(SEARCH("At-Promise (Primary Focus)", LOWER(INDEX(Paste_Here!Z$2:Z$850, MATCH(B297, Paste_Here!A$2:A$850, 0))))), "At-Promise: Prim", ""))))), ""), "")</f>
        <v/>
      </c>
      <c r="AY297" s="66"/>
      <c r="AZ297" s="76"/>
      <c r="BA297" s="66"/>
      <c r="BB297" s="76"/>
      <c r="BC297" s="66"/>
      <c r="BD297" s="76"/>
      <c r="BE297" s="66"/>
      <c r="BF297" s="76"/>
      <c r="BG297" s="66"/>
      <c r="BH297" s="76"/>
      <c r="BI297" s="66"/>
      <c r="BJ297" s="66"/>
      <c r="BK297" s="76" t="str">
        <f t="shared" si="36"/>
        <v/>
      </c>
      <c r="BL297" s="66"/>
      <c r="BM297" s="76" t="str">
        <f>IFERROR(IF(B297&lt;&gt;"", IF(AND(ISNUMBER(VALUE(SUBSTITUTE(SUBSTITUTE(Paste_Here!R297, "br", "-"), "L", ""))), VALUE(SUBSTITUTE(SUBSTITUTE(Paste_Here!R297, "br", "-"), "L", "")) &gt;= 1095), "Yes", IF(AND(ISNUMBER(VALUE(SUBSTITUTE(SUBSTITUTE(Paste_Here!R297, "br", "-"), "L", ""))), VALUE(SUBSTITUTE(SUBSTITUTE(Paste_Here!R297, "br", "-"), "L", "")) &lt;= 1094), "No", "")), ""), "")</f>
        <v/>
      </c>
      <c r="BN297" s="66"/>
      <c r="BO297" s="76" t="str">
        <f>IFERROR(IF(B297&lt;&gt;"", IF(COUNTIF(INDEX(Paste_Here!Y$2:AB$850, MATCH(B297, Paste_Here!A$2:A$850, 0), 0), "yes") &gt; 0, "Yes", IF(COUNTIF(INDEX(Paste_Here!Y$2:AB$850, MATCH(B297, Paste_Here!A$2:A$850, 0), 0), "no") &gt; 0, "No", "")), ""), "")</f>
        <v/>
      </c>
      <c r="BP297" s="66"/>
      <c r="BQ297" s="76" t="str">
        <f>IFERROR(IF(B297&lt;&gt;"", IF(AND(ISNUMBER(VALUE(SUBSTITUTE(SUBSTITUTE(Paste_Here!U297, "em", "-"), "q", ""))), VALUE(SUBSTITUTE(SUBSTITUTE(Paste_Here!U297, "em", "-"), "q", "")) &gt;= 910), "Yes", IF(AND(ISNUMBER(VALUE(SUBSTITUTE(SUBSTITUTE(Paste_Here!U297, "em", "-"), "q", ""))), VALUE(SUBSTITUTE(SUBSTITUTE(Paste_Here!U297, "em", "-"), "q", "")) &lt;= 909), "No", "")), ""), "")</f>
        <v/>
      </c>
      <c r="BR297" s="66"/>
      <c r="BS297" s="76" t="str">
        <f>IFERROR(IF(B297&lt;&gt;"", IF(AND(INDEX(Paste_Here!X$2:X$850, MATCH(B297, Paste_Here!A$2:A$850, 0))&lt;&gt;"", ISNUMBER(VALUE(INDEX(Paste_Here!X$2:X$850, MATCH(B297, Paste_Here!A$2:A$850, 0))))), INDEX(Paste_Here!X$2:X$850, MATCH(B297, Paste_Here!A$2:A$850, 0)), ""), ""), "")</f>
        <v/>
      </c>
      <c r="BT297" s="66"/>
      <c r="BU297" s="76" t="str">
        <f>IFERROR(IF(B297&lt;&gt;"", IF(ISNUMBER(VALUE(INDEX(Paste_Here!G$2:G$850, MATCH(B297, Paste_Here!A$2:A$850, 0)))), IF(VALUE(INDEX(Paste_Here!G$2:G$850, MATCH(B297, Paste_Here!A$2:A$850, 0)))=0, "No", IF(AND(VALUE(INDEX(Paste_Here!G$2:G$850, MATCH(B297, Paste_Here!A$2:A$850, 0)))&gt;=1, VALUE(INDEX(Paste_Here!G$2:G$850, MATCH(B297, Paste_Here!A$2:A$850, 0)))&lt;=4), VALUE(INDEX(Paste_Here!G$2:G$850, MATCH(B297, Paste_Here!A$2:A$850, 0))), "")), ""), ""), "")</f>
        <v/>
      </c>
      <c r="BV297" s="66"/>
      <c r="BW297" s="76" t="str">
        <f>IFERROR(IF(B297&lt;&gt;"", IF(ISNUMBER(VALUE(INDEX(Paste_Here!H$2:H$850, MATCH(B297, Paste_Here!A$2:A$850, 0)))), IF(VALUE(INDEX(Paste_Here!H$2:H$850, MATCH(B297, Paste_Here!A$2:A$850, 0)))=0, "No", IF(AND(VALUE(INDEX(Paste_Here!H$2:H$850, MATCH(B297, Paste_Here!A$2:A$850, 0)))&gt;=1, VALUE(INDEX(Paste_Here!H$2:H$850, MATCH(B297, Paste_Here!A$2:A$850, 0)))&lt;=4), VALUE(INDEX(Paste_Here!H$2:H$850, MATCH(B297, Paste_Here!A$2:A$850, 0))), "")), ""), ""), "")</f>
        <v/>
      </c>
      <c r="BX297" s="66"/>
      <c r="BY297" s="76"/>
      <c r="BZ297" s="66"/>
      <c r="CA297" s="76"/>
      <c r="CB297" s="66"/>
      <c r="CC297" s="66"/>
      <c r="CD297" s="76" t="str">
        <f t="shared" si="37"/>
        <v/>
      </c>
      <c r="CE297" s="66"/>
      <c r="CF297" s="76" t="str">
        <f>IFERROR(IF(B297&lt;&gt;"", IF(AND(INDEX(Paste_Here!P$2:P$850, MATCH(B297, Paste_Here!A$2:A$850, 0))&lt;&gt;"", ISNUMBER(VALUE(INDEX(Paste_Here!P$2:P$850, MATCH(B297, Paste_Here!A$2:A$850, 0))))), INDEX(Paste_Here!P$2:P$850, MATCH(B297, Paste_Here!A$2:A$850, 0)), ""), ""), "")</f>
        <v/>
      </c>
      <c r="CG297" s="66"/>
      <c r="CH297" s="76" t="str">
        <f>IFERROR(IF(B297&lt;&gt;"", IF(ISNUMBER(SEARCH("highrisk", LOWER(INDEX(Paste_Here!Q$2:Q$850, MATCH(B297, Paste_Here!A$2:A$850, 0))))), "High Risk", IF(ISNUMBER(SEARCH("lowrisk", LOWER(INDEX(Paste_Here!Q$2:Q$850, MATCH(B297, Paste_Here!A$2:A$850, 0))))), "Low Risk", IF(ISNUMBER(SEARCH("somerisk", LOWER(INDEX(Paste_Here!Q$2:Q$850, MATCH(B297, Paste_Here!A$2:A$850, 0))))), "Some Risk", ""))), ""), "")</f>
        <v/>
      </c>
      <c r="CI297" s="66"/>
      <c r="CJ297" s="76" t="str">
        <f>IFERROR(IF(B297&lt;&gt;"", IF(AND(INDEX(Paste_Here!AA$2:AA$850, MATCH(B297, Paste_Here!A$2:A$850, 0))&lt;&gt;"", ISNUMBER(VALUE(INDEX(Paste_Here!AA$2:AA$850, MATCH(B297, Paste_Here!A$2:A$850, 0))))), INDEX(Paste_Here!AA$2:AA$850, MATCH(B297, Paste_Here!A$2:A$850, 0)), ""), ""), "")</f>
        <v/>
      </c>
      <c r="CK297" s="66"/>
      <c r="CL297" s="76" t="str">
        <f>IFERROR(IF(B297&lt;&gt;"", IF(LOWER(INDEX(Paste_Here!AB$2:AB$850, MATCH(B297, Paste_Here!A$2:A$850, 0)))="approaching expectations", "Approaching", IF(LOWER(INDEX(Paste_Here!AB$2:AB$850, MATCH(B297, Paste_Here!A$2:A$850, 0)))="met expectations", "Met", IF(LOWER(INDEX(Paste_Here!AB$2:AB$850, MATCH(B297, Paste_Here!A$2:A$850, 0)))="exceeded expectations", "Exceeded", IF(LOWER(INDEX(Paste_Here!AB$2:AB$850, MATCH(B297, Paste_Here!A$2:A$850, 0)))="below expectations", "Below", "")))), ""), "")</f>
        <v/>
      </c>
      <c r="CM297" s="66"/>
      <c r="CN297" s="76" t="str">
        <f>IFERROR(IF(B297&lt;&gt;"", IF(AND(INDEX(Paste_Here!AC$2:AC$850, MATCH(B297, Paste_Here!A$2:A$850, 0))&lt;&gt;"", ISNUMBER(VALUE(INDEX(Paste_Here!AC$2:AC$850, MATCH(B297, Paste_Here!A$2:A$850, 0))))), INDEX(Paste_Here!AC$2:AC$850, MATCH(B297, Paste_Here!A$2:A$850, 0)), ""), ""), "")</f>
        <v/>
      </c>
      <c r="CO297" s="66"/>
      <c r="CP297" s="76"/>
      <c r="CQ297" s="66"/>
      <c r="CR297" s="76"/>
      <c r="CS297" s="66"/>
      <c r="CT297" s="76"/>
      <c r="CU297" s="66"/>
      <c r="CV297" s="76"/>
      <c r="CW297" s="66"/>
      <c r="CX297" s="76"/>
      <c r="CY297" s="66"/>
      <c r="CZ297" s="66"/>
      <c r="DA297" s="76" t="str">
        <f t="shared" si="38"/>
        <v/>
      </c>
      <c r="DB297" s="66"/>
      <c r="DC297" s="76" t="str">
        <f>IFERROR(IF(B297&lt;&gt;"", IF(AND(INDEX(Paste_Here!V$2:V$850, MATCH(B297, Paste_Here!A$2:A$850, 0))&lt;&gt;"", ISNUMBER(VALUE(INDEX(Paste_Here!V$2:V$850, MATCH(B297, Paste_Here!A$2:A$850, 0))))), INDEX(Paste_Here!V$2:V$850, MATCH(B297, Paste_Here!A$2:A$850, 0)), ""), ""), "")</f>
        <v/>
      </c>
      <c r="DD297" s="66"/>
      <c r="DE297" s="76" t="str">
        <f>IFERROR(IF(B297&lt;&gt;"", IF(ISNUMBER(SEARCH("highrisk", LOWER(INDEX(Paste_Here!W$2:W$850, MATCH(B297, Paste_Here!A$2:A$850, 0))))), "High Risk", IF(ISNUMBER(SEARCH("lowrisk", LOWER(INDEX(Paste_Here!W$2:W$850, MATCH(B297, Paste_Here!A$2:A$850, 0))))), "Low Risk", IF(ISNUMBER(SEARCH("somerisk", LOWER(INDEX(Paste_Here!W$2:W$850, MATCH(B297, Paste_Here!A$2:A$850, 0))))), "Some Risk", ""))), ""), "")</f>
        <v/>
      </c>
      <c r="DF297" s="66"/>
      <c r="DG297" s="76" t="str">
        <f>IFERROR(IF(B297&lt;&gt;"", IF(AND(INDEX(Paste_Here!S$2:S$850, MATCH(B297, Paste_Here!A$2:A$850, 0))&lt;&gt;"", ISNUMBER(VALUE(INDEX(Paste_Here!S$2:S$850, MATCH(B297, Paste_Here!A$2:A$850, 0))))), INDEX(Paste_Here!S$2:S$850, MATCH(B297, Paste_Here!A$2:A$850, 0)), ""), ""), "")</f>
        <v/>
      </c>
      <c r="DH297" s="66"/>
      <c r="DI297" s="76" t="str">
        <f>IFERROR(IF(B297&lt;&gt;"", IF(ISNUMBER(SEARCH("highrisk", LOWER(INDEX(Paste_Here!T$2:T$850, MATCH(B297, Paste_Here!A$2:A$850, 0))))), "High Risk", IF(ISNUMBER(SEARCH("lowrisk", LOWER(INDEX(Paste_Here!T$2:T$850, MATCH(B297, Paste_Here!A$2:A$850, 0))))), "Low Risk", IF(ISNUMBER(SEARCH("somerisk", LOWER(INDEX(Paste_Here!T$2:T$850, MATCH(B297, Paste_Here!A$2:A$850, 0))))), "Some Risk", ""))), ""), "")</f>
        <v/>
      </c>
      <c r="DJ297" s="66"/>
      <c r="DK297" s="76" t="str">
        <f>IFERROR(IF(B297&lt;&gt;"", IF(AND(INDEX(Paste_Here!AD$2:AD$850, MATCH(B297, Paste_Here!A$2:A$850, 0))&lt;&gt;"", ISNUMBER(VALUE(INDEX(Paste_Here!AD$2:AD$850, MATCH(B297, Paste_Here!A$2:A$850, 0))))), INDEX(Paste_Here!AD$2:AD$850, MATCH(B297, Paste_Here!A$2:A$850, 0)), ""), ""), "")</f>
        <v/>
      </c>
      <c r="DL297" s="66"/>
      <c r="DM297" s="76" t="str">
        <f>IFERROR(IF(B297&lt;&gt;"", IF(LOWER(INDEX(Paste_Here!AE$2:AE$850, MATCH(B297, Paste_Here!A$2:A$850, 0)))="approaching expectations", "Approaching", IF(LOWER(INDEX(Paste_Here!AE$2:AE$850, MATCH(B297, Paste_Here!A$2:A$850, 0)))="met expectations", "Met", IF(LOWER(INDEX(Paste_Here!AE$2:AE$850, MATCH(B297, Paste_Here!A$2:A$850, 0)))="exceeded expectations", "Exceeded", IF(LOWER(INDEX(Paste_Here!AE$2:AE$850, MATCH(B297, Paste_Here!A$2:A$850, 0)))="below expectations", "Below", "")))), ""), "")</f>
        <v/>
      </c>
      <c r="DN297" s="66"/>
      <c r="DO297" s="76"/>
      <c r="DP297" s="66"/>
      <c r="DQ297" s="76"/>
      <c r="DR297" s="66"/>
      <c r="DS297" s="76"/>
      <c r="DT297" s="66"/>
      <c r="DU297" s="76"/>
      <c r="DV297" s="66"/>
      <c r="DW297" s="66"/>
      <c r="DX297" s="76" t="str">
        <f t="shared" si="39"/>
        <v/>
      </c>
      <c r="DY297" s="66"/>
      <c r="DZ297" s="76"/>
      <c r="EA297" s="66"/>
      <c r="EB297" s="76"/>
      <c r="EC297" s="66"/>
      <c r="ED297" s="76" t="str">
        <f>IFERROR(IF(B297&lt;&gt;"", IF(AND(INDEX(Paste_Here!AF$2:AF$850, MATCH(B297, Paste_Here!A$2:A$850, 0))&lt;&gt;"", ISNUMBER(VALUE(INDEX(Paste_Here!AF$2:AF$850, MATCH(B297, Paste_Here!A$2:A$850, 0))))), INDEX(Paste_Here!AF$2:AF$850, MATCH(B297, Paste_Here!A$2:A$850, 0)), ""), ""), "")</f>
        <v/>
      </c>
      <c r="EE297" s="66"/>
      <c r="EF297" s="76"/>
      <c r="EG297" s="66"/>
      <c r="EH297" s="76"/>
      <c r="EI297" s="66"/>
      <c r="EJ297" s="76" t="str">
        <f>IFERROR(IF(B297&lt;&gt;"", IF(AND(INDEX(Paste_Here!AG$2:AG$850, MATCH(B297, Paste_Here!A$2:A$850, 0))&lt;&gt;"", ISNUMBER(VALUE(INDEX(Paste_Here!AG$2:AG$850, MATCH(B297, Paste_Here!A$2:A$850, 0))))), INDEX(Paste_Here!AG$2:AG$850, MATCH(B297, Paste_Here!A$2:A$850, 0)), ""), ""), "")</f>
        <v/>
      </c>
      <c r="EK297" s="66"/>
      <c r="EL297" s="76"/>
      <c r="EM297" s="66"/>
      <c r="EN297" s="76"/>
      <c r="EO297" s="66"/>
      <c r="EP297" s="76"/>
      <c r="EQ297" s="66"/>
      <c r="ER297" s="76"/>
      <c r="ES297" s="66"/>
      <c r="ET297" s="66"/>
      <c r="EU297" s="76"/>
      <c r="EV297" s="66"/>
      <c r="EW297" s="76"/>
      <c r="EX297" s="66"/>
      <c r="EY297" s="76"/>
      <c r="EZ297" s="66"/>
      <c r="FA297" s="76"/>
      <c r="FB297" s="66"/>
      <c r="FC297" s="76"/>
      <c r="FD297" s="66"/>
      <c r="FE297" s="76"/>
      <c r="FF297" s="66"/>
      <c r="FG297" s="76"/>
      <c r="FH297" s="66"/>
      <c r="FI297" s="76"/>
      <c r="FJ297" s="66"/>
      <c r="FK297" s="76"/>
      <c r="FL297" s="66"/>
      <c r="FM297" s="76"/>
      <c r="FN297" s="66"/>
      <c r="FO297" s="76"/>
      <c r="FP297" s="66"/>
      <c r="FQ297" s="76"/>
      <c r="FR297" s="66"/>
      <c r="FS297" s="76"/>
      <c r="FT297" s="66"/>
      <c r="FU297" s="76"/>
      <c r="FV297" s="66"/>
      <c r="FW297" s="76"/>
      <c r="FX297" s="66"/>
      <c r="FY297" s="76"/>
      <c r="FZ297" s="66"/>
      <c r="GA297" s="76"/>
      <c r="GB297" s="66"/>
      <c r="GC297" s="76"/>
      <c r="GD297" s="66"/>
      <c r="GE297" s="76"/>
      <c r="GF297" s="66"/>
      <c r="GG297" s="76"/>
      <c r="GH297" s="66"/>
      <c r="GI297" s="76"/>
      <c r="GJ297" s="66"/>
      <c r="GK297" s="76"/>
      <c r="GL297" s="66"/>
      <c r="GM297" s="76"/>
      <c r="GN297" s="66"/>
      <c r="GO297" s="76"/>
      <c r="GP297" s="66"/>
      <c r="GQ297" s="76"/>
      <c r="GR297" s="66"/>
      <c r="GS297" s="76"/>
      <c r="GT297" s="66"/>
      <c r="GU297" s="76"/>
      <c r="GV297" s="66"/>
      <c r="GW297" s="76"/>
      <c r="GX297" s="66"/>
      <c r="GY297" s="76"/>
      <c r="GZ297" s="66"/>
      <c r="HA297" s="76"/>
      <c r="HB297" s="66"/>
      <c r="HC297" s="76"/>
      <c r="HD297" s="66"/>
      <c r="HE297" s="76"/>
      <c r="HF297" s="66"/>
      <c r="HG297" s="76"/>
      <c r="HH297" s="66"/>
      <c r="HI297" s="76"/>
      <c r="HJ297" s="66"/>
      <c r="HK297" s="76"/>
      <c r="HL297" s="66"/>
      <c r="HM297" s="76"/>
      <c r="HN297" s="66"/>
      <c r="HO297" s="76"/>
      <c r="HP297" s="66"/>
      <c r="HQ297" s="76"/>
      <c r="HR297" s="66"/>
      <c r="HS297" s="76"/>
      <c r="HT297" s="66"/>
      <c r="HU297" s="76"/>
      <c r="HV297" s="66"/>
      <c r="HW297" s="76"/>
      <c r="HX297" s="66"/>
      <c r="HY297" s="76"/>
      <c r="HZ297" s="66"/>
      <c r="IA297" s="76"/>
      <c r="IB297" s="66"/>
      <c r="IC297" s="76"/>
      <c r="ID297" s="66"/>
      <c r="IE297" s="76"/>
      <c r="IF297" s="66"/>
      <c r="IG297" s="76"/>
      <c r="IH297" s="66"/>
      <c r="II297" s="76"/>
      <c r="IJ297" s="66"/>
      <c r="IK297" s="76"/>
      <c r="IL297" s="66"/>
      <c r="IM297" s="76"/>
      <c r="IN297" s="66"/>
      <c r="IO297" s="76"/>
      <c r="IP297" s="66"/>
      <c r="IQ297" s="76"/>
      <c r="IR297" s="66"/>
      <c r="IS297" s="76"/>
      <c r="IT297" s="66"/>
      <c r="IU297" s="76"/>
      <c r="IV297" s="66"/>
      <c r="IW297" s="76"/>
      <c r="IX297" s="66"/>
      <c r="IY297" s="76"/>
      <c r="IZ297" s="66"/>
      <c r="JA297" s="76"/>
      <c r="JB297" s="66"/>
      <c r="JC297" s="76"/>
      <c r="JD297" s="66"/>
      <c r="JE297" s="76"/>
      <c r="JF297" s="66"/>
      <c r="JG297" s="76"/>
      <c r="JH297" s="66"/>
      <c r="JI297" s="76"/>
      <c r="JJ297" s="66"/>
      <c r="JK297" s="76"/>
      <c r="JL297" s="66"/>
      <c r="JM297" s="76"/>
      <c r="JN297" s="66"/>
      <c r="JO297" s="76"/>
      <c r="JP297" s="66"/>
      <c r="JQ297" s="76"/>
      <c r="JR297" s="66"/>
      <c r="JS297" s="76"/>
      <c r="JT297" s="66"/>
      <c r="JU297" s="76"/>
      <c r="JV297" s="66"/>
      <c r="JW297" s="76"/>
      <c r="JX297" s="66"/>
      <c r="JY297" s="76"/>
      <c r="JZ297" s="66"/>
      <c r="KA297" s="76"/>
      <c r="KB297" s="66"/>
      <c r="KC297" s="76"/>
      <c r="KD297" s="66"/>
      <c r="KE297" s="76"/>
      <c r="KF297" s="66"/>
      <c r="KG297" s="76"/>
      <c r="KH297" s="66"/>
      <c r="KI297" s="76"/>
      <c r="KJ297" s="66"/>
      <c r="KK297" s="76"/>
      <c r="KL297" s="66"/>
      <c r="KM297" s="76"/>
      <c r="KN297" s="66"/>
      <c r="KO297" s="76"/>
      <c r="KP297" s="66"/>
      <c r="KQ297" s="76"/>
      <c r="KR297" s="66"/>
      <c r="KS297" s="76"/>
      <c r="KT297" s="66"/>
      <c r="KU297" s="76"/>
      <c r="KV297" s="66"/>
      <c r="KW297" s="76"/>
      <c r="KX297" s="66"/>
      <c r="KY297" s="76"/>
      <c r="KZ297" s="66"/>
      <c r="LA297" s="76"/>
      <c r="LB297" s="66"/>
      <c r="LC297" s="76"/>
      <c r="LD297" s="66"/>
      <c r="LE297" s="76"/>
      <c r="LF297" s="66"/>
      <c r="LG297" s="76"/>
      <c r="LH297" s="66"/>
      <c r="LI297" s="76"/>
      <c r="LJ297" s="66"/>
      <c r="LK297" s="76"/>
      <c r="LL297" s="66"/>
      <c r="LM297" s="76"/>
      <c r="LN297" s="66"/>
      <c r="LO297" s="76"/>
      <c r="LP297" s="66"/>
      <c r="LQ297" s="76"/>
      <c r="LR297" s="66"/>
      <c r="LS297" s="76"/>
      <c r="LT297" s="66"/>
      <c r="LU297" s="76"/>
      <c r="LV297" s="66"/>
      <c r="LW297" s="76"/>
      <c r="LX297" s="66"/>
      <c r="LY297" s="76"/>
      <c r="LZ297" s="66"/>
      <c r="MA297" s="76"/>
      <c r="MB297" s="66"/>
      <c r="MC297" s="76"/>
      <c r="MD297" s="66"/>
      <c r="MG297" s="1" t="str" cm="1">
        <f t="array" ref="MG297">IFERROR(INDEX(Paste_Here!$B$2:$B$850, MATCH(0, COUNTIF(MG$4:MG296, Paste_Here!$B$2:$B$850) + IF(Paste_Here!$B$2:$B$850="", 1, 0), 0)), "")</f>
        <v/>
      </c>
      <c r="MH297" s="1" t="str">
        <f>IF(MG297&lt;&gt;"", INDEX(Paste_Here!$A$2:$A$850, MATCH(MG297, Paste_Here!$B$2:$B$850, 0)), "")</f>
        <v/>
      </c>
      <c r="MI297" s="1" t="str">
        <f t="shared" si="40"/>
        <v/>
      </c>
      <c r="MJ297" s="1" t="str" cm="1">
        <f t="array" ref="MJ297">IFERROR(INDEX($MI$5:$MI$850, MATCH(SMALL(IF($MI$5:$MI$850&lt;&gt;"", COUNTIF($MI$5:$MI$850, "&lt;"&amp;$MI$5:$MI$850)+1), ROW()-ROW($MJ$5)+1), COUNTIF($MI$5:$MI$850, "&lt;"&amp;$MI$5:$MI$850)+1, 0)), "")</f>
        <v/>
      </c>
    </row>
    <row r="298" spans="1:348">
      <c r="A298" s="66"/>
      <c r="B298" s="76" t="str">
        <f t="shared" si="33"/>
        <v/>
      </c>
      <c r="C298" s="66"/>
      <c r="D298" s="76" t="str">
        <f>IFERROR(IF(B298&lt;&gt;"", IF(AND(INDEX(Paste_Here!B$2:B$850, MATCH(B298, Paste_Here!A$2:A$850, 0))&lt;&gt;"", ISNUMBER(VALUE(INDEX(Paste_Here!B$2:B$850, MATCH(B298, Paste_Here!A$2:A$850, 0))))), INDEX(Paste_Here!B$2:B$850, MATCH(B298, Paste_Here!A$2:A$850, 0)), ""), ""), "")</f>
        <v/>
      </c>
      <c r="E298" s="66"/>
      <c r="F298" s="76" t="str">
        <f>IFERROR(IF(B298&lt;&gt;"", IF(ISTEXT(INDEX(Paste_Here!K$2:K$850, MATCH(B298, Paste_Here!A$2:A$850, 0))), INDEX(Paste_Here!K$2:K$850, MATCH(B298, Paste_Here!A$2:A$850, 0)), ""), ""), "")</f>
        <v/>
      </c>
      <c r="G298" s="66"/>
      <c r="H298" s="76" t="str">
        <f>IFERROR(IF(B298&lt;&gt;"", IF(ISTEXT(INDEX(Paste_Here!C$2:C$850, MATCH(B298, Paste_Here!A$2:A$850, 0))), INDEX(Paste_Here!C$2:C$850, MATCH(B298, Paste_Here!A$2:A$850, 0)), ""), ""), "")</f>
        <v/>
      </c>
      <c r="I298" s="66"/>
      <c r="J298" s="76" t="str">
        <f>IFERROR(IF(B298&lt;&gt;"", IF(ISNUMBER(SEARCH("s", LOWER(INDEX(Paste_Here!M$2:M$850, MATCH(B298, Paste_Here!A$2:A$850, 0))))), "Yes", IF(INDEX(Paste_Here!M$2:M$850, MATCH(B298, Paste_Here!A$2:A$850, 0))&lt;&gt;"", "No", "")), ""), "")</f>
        <v/>
      </c>
      <c r="K298" s="66"/>
      <c r="L298" s="76" t="str">
        <f>IFERROR(IF(B298&lt;&gt;"", IF(ISNUMBER(SEARCH("yes", LOWER(INDEX(Paste_Here!E$2:E$850, MATCH(B298, Paste_Here!A$2:A$850, 0))))), "Yes", IF(ISNUMBER(SEARCH("no", LOWER(INDEX(Paste_Here!E$2:E$850, MATCH(B298, Paste_Here!A$2:A$850, 0))))), "No", "")), ""), "")</f>
        <v/>
      </c>
      <c r="M298" s="66"/>
      <c r="N298" s="76" t="str">
        <f>IFERROR(IF(B298&lt;&gt;"", IF(ISNUMBER(SEARCH("yes", LOWER(INDEX(Paste_Here!F$2:F$850, MATCH(B298, Paste_Here!A$2:A$850, 0))))), "Yes", IF(ISNUMBER(SEARCH("no", LOWER(INDEX(Paste_Here!F$2:F$850, MATCH(B298, Paste_Here!A$2:A$850, 0))))), "No", "")), ""), "")</f>
        <v/>
      </c>
      <c r="O298" s="66"/>
      <c r="P298" s="76" t="str">
        <f>IFERROR(IF(B298&lt;&gt;"", IF(ISNUMBER(SEARCH("yes", LOWER(INDEX(Paste_Here!L$2:L$850, MATCH(B298, Paste_Here!A$2:A$850, 0))))), "Yes", IF(ISNUMBER(SEARCH("no", LOWER(INDEX(Paste_Here!L$2:L$850, MATCH(B298, Paste_Here!A$2:A$850, 0))))), "No", "")), ""), "")</f>
        <v/>
      </c>
      <c r="Q298" s="66"/>
      <c r="R298" s="76" t="str">
        <f>IFERROR(IF(B298&lt;&gt;"", IF(ISNUMBER(SEARCH("transitional 2", LOWER(INDEX(Paste_Here!D$2:D$850, MATCH(B298, Paste_Here!A$2:A$850, 0))))), "T2", IF(ISNUMBER(SEARCH("transitional 1", LOWER(INDEX(Paste_Here!D$2:D$850, MATCH(B298, Paste_Here!A$2:A$850, 0))))), "T1", IF(ISNUMBER(SEARCH("waived ell services", LOWER(INDEX(Paste_Here!D$2:D$850, MATCH(B298, Paste_Here!A$2:A$850, 0))))), "W", IF(ISNUMBER(SEARCH("english language learner", LOWER(INDEX(Paste_Here!D$2:D$850, MATCH(B298, Paste_Here!A$2:A$850, 0))))), "L", "")))), ""), "")</f>
        <v/>
      </c>
      <c r="S298" s="66"/>
      <c r="T298" s="76" t="str">
        <f>IFERROR(IF(B298&lt;&gt;"", IF(ISNUMBER(SEARCH("yes", LOWER(INDEX(Paste_Here!I$2:I$850, MATCH(B298, Paste_Here!A$2:A$850, 0))))), "Yes", IF(ISNUMBER(SEARCH("no", LOWER(INDEX(Paste_Here!I$2:I$850, MATCH(B298, Paste_Here!A$2:A$850, 0))))), "No", "")), ""), "")</f>
        <v/>
      </c>
      <c r="U298" s="66"/>
      <c r="V298" s="76" t="str">
        <f>IFERROR(IF(B298&lt;&gt;"", IF(ISTEXT(INDEX(Paste_Here!J$2:J$850, MATCH(B298, Paste_Here!A$2:A$850, 0))), VALUE(INDEX(Paste_Here!J$2:J$850, MATCH(B298, Paste_Here!A$2:A$850, 0))), ""), ""), "")</f>
        <v/>
      </c>
      <c r="W298" s="66"/>
      <c r="X298" s="66"/>
      <c r="Y298" s="76" t="str">
        <f t="shared" si="34"/>
        <v/>
      </c>
      <c r="Z298" s="66"/>
      <c r="AA298" s="76" t="str">
        <f>IFERROR(IF(B298&lt;&gt;"", IF(AND(INDEX(Paste_Here!AI$2:AI$850, MATCH(B298, Paste_Here!A$2:A$850, 0))&lt;&gt;"", ISNUMBER(VALUE(INDEX(Paste_Here!AI$2:AI$850, MATCH(B298, Paste_Here!A$2:A$850, 0))))), INDEX(Paste_Here!AI$2:AI$850, MATCH(B298, Paste_Here!A$2:A$850, 0)), ""), ""), "")</f>
        <v/>
      </c>
      <c r="AB298" s="66"/>
      <c r="AC298" s="76" t="str">
        <f>IFERROR(IF(B298&lt;&gt;"", IF(AND(INDEX(Paste_Here!AJ$2:AJ$850, MATCH(B298, Paste_Here!A$2:A$850, 0))&lt;&gt;"", ISNUMBER(VALUE(INDEX(Paste_Here!AJ$2:AJ$850, MATCH(B298, Paste_Here!A$2:A$850, 0))))), INDEX(Paste_Here!AJ$2:AJ$850, MATCH(B298, Paste_Here!A$2:A$850, 0)), ""), ""), "")</f>
        <v/>
      </c>
      <c r="AD298" s="66"/>
      <c r="AE298" s="76" t="str">
        <f>IFERROR(IF(B298&lt;&gt;"", IF(AND(INDEX(Paste_Here!AK$2:AK$850, MATCH(B298, Paste_Here!A$2:A$850, 0))&lt;&gt;"", ISNUMBER(VALUE(INDEX(Paste_Here!AK$2:AK$850, MATCH(B298, Paste_Here!A$2:A$850, 0))))), INDEX(Paste_Here!AK$2:AK$850, MATCH(B298, Paste_Here!A$2:A$850, 0)), ""), ""), "")</f>
        <v/>
      </c>
      <c r="AF298" s="66"/>
      <c r="AG298" s="76" t="str">
        <f>IFERROR(IF(B298&lt;&gt;"", IF(AND(INDEX(Paste_Here!AL$2:AL$850, MATCH(B298, Paste_Here!A$2:A$850, 0))&lt;&gt;"", ISNUMBER(VALUE(INDEX(Paste_Here!AL$2:AL$850, MATCH(B298, Paste_Here!A$2:A$850, 0))))), INDEX(Paste_Here!AL$2:AL$850, MATCH(B298, Paste_Here!A$2:A$850, 0)), ""), ""), "")</f>
        <v/>
      </c>
      <c r="AH298" s="66"/>
      <c r="AI298" s="76" t="str">
        <f>IFERROR(IF(B298&lt;&gt;"", IF(AND(INDEX(Paste_Here!AH$2:AH$850, MATCH(B298, Paste_Here!A$2:A$850, 0))&lt;&gt;"", ISNUMBER(VALUE(INDEX(Paste_Here!AH$2:AH$850, MATCH(B298, Paste_Here!A$2:A$850, 0))))), IF(VALUE(INDEX(Paste_Here!AH$2:AH$850, MATCH(B298, Paste_Here!A$2:A$850, 0)))=0, "", INDEX(Paste_Here!AH$2:AH$850, MATCH(B298, Paste_Here!A$2:A$850, 0))), ""), ""), "")</f>
        <v/>
      </c>
      <c r="AJ298" s="66"/>
      <c r="AK298" s="76" t="str">
        <f>IFERROR(IF(B298&lt;&gt;"", IF(AND(INDEX(Paste_Here!N$2:N$850, MATCH(B298, Paste_Here!A$2:A$850, 0))&lt;&gt;"", ISNUMBER(VALUE(INDEX(Paste_Here!N$2:N$850, MATCH(B298, Paste_Here!A$2:A$850, 0))))), INDEX(Paste_Here!N$2:N$850, MATCH(B298, Paste_Here!A$2:A$850, 0)), ""), ""), "")</f>
        <v/>
      </c>
      <c r="AL298" s="66"/>
      <c r="AM298" s="76" t="str">
        <f>IFERROR(IF(B298&lt;&gt;"", IF(AND(INDEX(Paste_Here!O$2:O$850, MATCH(B298, Paste_Here!A$2:A$850, 0))&lt;&gt;"", ISNUMBER(VALUE(INDEX(Paste_Here!O$2:O$850, MATCH(B298, Paste_Here!A$2:A$850, 0))))), INDEX(Paste_Here!O$2:O$850, MATCH(B298, Paste_Here!A$2:A$850, 0)), ""), ""), "")</f>
        <v/>
      </c>
      <c r="AN298" s="66"/>
      <c r="AO298" s="76"/>
      <c r="AP298" s="66"/>
      <c r="AQ298" s="76"/>
      <c r="AR298" s="66"/>
      <c r="AS298" s="76"/>
      <c r="AT298" s="66"/>
      <c r="AU298" s="66"/>
      <c r="AV298" s="76" t="str">
        <f t="shared" si="35"/>
        <v/>
      </c>
      <c r="AW298" s="66"/>
      <c r="AX298" s="76" t="str">
        <f>IFERROR(IF(B298&lt;&gt;"", IF(ISNUMBER(SEARCH("Revealed-Potential (Primary Focus)", LOWER(INDEX(Paste_Here!Z$2:Z$850, MATCH(B298, Paste_Here!A$2:A$850, 0))))), "Rev-Potential: Prim", IF(ISNUMBER(SEARCH("Revealed-Potential (Secondary Focus)", LOWER(INDEX(Paste_Here!Z$2:Z$850, MATCH(B298, Paste_Here!A$2:A$850, 0))))), "Rev-Potential: Sec", IF(ISNUMBER(SEARCH("Monitoring", LOWER(INDEX(Paste_Here!Z$2:Z$850, MATCH(B298, Paste_Here!A$2:A$850, 0))))), "Monitoring", IF(ISNUMBER(SEARCH("At-Promise (Secondary Focus)", LOWER(INDEX(Paste_Here!Z$2:Z$850, MATCH(B298, Paste_Here!A$2:A$850, 0))))), "At-Promise: Sec", IF(ISNUMBER(SEARCH("At-Promise (Primary Focus)", LOWER(INDEX(Paste_Here!Z$2:Z$850, MATCH(B298, Paste_Here!A$2:A$850, 0))))), "At-Promise: Prim", ""))))), ""), "")</f>
        <v/>
      </c>
      <c r="AY298" s="66"/>
      <c r="AZ298" s="76"/>
      <c r="BA298" s="66"/>
      <c r="BB298" s="76"/>
      <c r="BC298" s="66"/>
      <c r="BD298" s="76"/>
      <c r="BE298" s="66"/>
      <c r="BF298" s="76"/>
      <c r="BG298" s="66"/>
      <c r="BH298" s="76"/>
      <c r="BI298" s="66"/>
      <c r="BJ298" s="66"/>
      <c r="BK298" s="76" t="str">
        <f t="shared" si="36"/>
        <v/>
      </c>
      <c r="BL298" s="66"/>
      <c r="BM298" s="76" t="str">
        <f>IFERROR(IF(B298&lt;&gt;"", IF(AND(ISNUMBER(VALUE(SUBSTITUTE(SUBSTITUTE(Paste_Here!R298, "br", "-"), "L", ""))), VALUE(SUBSTITUTE(SUBSTITUTE(Paste_Here!R298, "br", "-"), "L", "")) &gt;= 1095), "Yes", IF(AND(ISNUMBER(VALUE(SUBSTITUTE(SUBSTITUTE(Paste_Here!R298, "br", "-"), "L", ""))), VALUE(SUBSTITUTE(SUBSTITUTE(Paste_Here!R298, "br", "-"), "L", "")) &lt;= 1094), "No", "")), ""), "")</f>
        <v/>
      </c>
      <c r="BN298" s="66"/>
      <c r="BO298" s="76" t="str">
        <f>IFERROR(IF(B298&lt;&gt;"", IF(COUNTIF(INDEX(Paste_Here!Y$2:AB$850, MATCH(B298, Paste_Here!A$2:A$850, 0), 0), "yes") &gt; 0, "Yes", IF(COUNTIF(INDEX(Paste_Here!Y$2:AB$850, MATCH(B298, Paste_Here!A$2:A$850, 0), 0), "no") &gt; 0, "No", "")), ""), "")</f>
        <v/>
      </c>
      <c r="BP298" s="66"/>
      <c r="BQ298" s="76" t="str">
        <f>IFERROR(IF(B298&lt;&gt;"", IF(AND(ISNUMBER(VALUE(SUBSTITUTE(SUBSTITUTE(Paste_Here!U298, "em", "-"), "q", ""))), VALUE(SUBSTITUTE(SUBSTITUTE(Paste_Here!U298, "em", "-"), "q", "")) &gt;= 910), "Yes", IF(AND(ISNUMBER(VALUE(SUBSTITUTE(SUBSTITUTE(Paste_Here!U298, "em", "-"), "q", ""))), VALUE(SUBSTITUTE(SUBSTITUTE(Paste_Here!U298, "em", "-"), "q", "")) &lt;= 909), "No", "")), ""), "")</f>
        <v/>
      </c>
      <c r="BR298" s="66"/>
      <c r="BS298" s="76" t="str">
        <f>IFERROR(IF(B298&lt;&gt;"", IF(AND(INDEX(Paste_Here!X$2:X$850, MATCH(B298, Paste_Here!A$2:A$850, 0))&lt;&gt;"", ISNUMBER(VALUE(INDEX(Paste_Here!X$2:X$850, MATCH(B298, Paste_Here!A$2:A$850, 0))))), INDEX(Paste_Here!X$2:X$850, MATCH(B298, Paste_Here!A$2:A$850, 0)), ""), ""), "")</f>
        <v/>
      </c>
      <c r="BT298" s="66"/>
      <c r="BU298" s="76" t="str">
        <f>IFERROR(IF(B298&lt;&gt;"", IF(ISNUMBER(VALUE(INDEX(Paste_Here!G$2:G$850, MATCH(B298, Paste_Here!A$2:A$850, 0)))), IF(VALUE(INDEX(Paste_Here!G$2:G$850, MATCH(B298, Paste_Here!A$2:A$850, 0)))=0, "No", IF(AND(VALUE(INDEX(Paste_Here!G$2:G$850, MATCH(B298, Paste_Here!A$2:A$850, 0)))&gt;=1, VALUE(INDEX(Paste_Here!G$2:G$850, MATCH(B298, Paste_Here!A$2:A$850, 0)))&lt;=4), VALUE(INDEX(Paste_Here!G$2:G$850, MATCH(B298, Paste_Here!A$2:A$850, 0))), "")), ""), ""), "")</f>
        <v/>
      </c>
      <c r="BV298" s="66"/>
      <c r="BW298" s="76" t="str">
        <f>IFERROR(IF(B298&lt;&gt;"", IF(ISNUMBER(VALUE(INDEX(Paste_Here!H$2:H$850, MATCH(B298, Paste_Here!A$2:A$850, 0)))), IF(VALUE(INDEX(Paste_Here!H$2:H$850, MATCH(B298, Paste_Here!A$2:A$850, 0)))=0, "No", IF(AND(VALUE(INDEX(Paste_Here!H$2:H$850, MATCH(B298, Paste_Here!A$2:A$850, 0)))&gt;=1, VALUE(INDEX(Paste_Here!H$2:H$850, MATCH(B298, Paste_Here!A$2:A$850, 0)))&lt;=4), VALUE(INDEX(Paste_Here!H$2:H$850, MATCH(B298, Paste_Here!A$2:A$850, 0))), "")), ""), ""), "")</f>
        <v/>
      </c>
      <c r="BX298" s="66"/>
      <c r="BY298" s="76"/>
      <c r="BZ298" s="66"/>
      <c r="CA298" s="76"/>
      <c r="CB298" s="66"/>
      <c r="CC298" s="66"/>
      <c r="CD298" s="76" t="str">
        <f t="shared" si="37"/>
        <v/>
      </c>
      <c r="CE298" s="66"/>
      <c r="CF298" s="76" t="str">
        <f>IFERROR(IF(B298&lt;&gt;"", IF(AND(INDEX(Paste_Here!P$2:P$850, MATCH(B298, Paste_Here!A$2:A$850, 0))&lt;&gt;"", ISNUMBER(VALUE(INDEX(Paste_Here!P$2:P$850, MATCH(B298, Paste_Here!A$2:A$850, 0))))), INDEX(Paste_Here!P$2:P$850, MATCH(B298, Paste_Here!A$2:A$850, 0)), ""), ""), "")</f>
        <v/>
      </c>
      <c r="CG298" s="66"/>
      <c r="CH298" s="76" t="str">
        <f>IFERROR(IF(B298&lt;&gt;"", IF(ISNUMBER(SEARCH("highrisk", LOWER(INDEX(Paste_Here!Q$2:Q$850, MATCH(B298, Paste_Here!A$2:A$850, 0))))), "High Risk", IF(ISNUMBER(SEARCH("lowrisk", LOWER(INDEX(Paste_Here!Q$2:Q$850, MATCH(B298, Paste_Here!A$2:A$850, 0))))), "Low Risk", IF(ISNUMBER(SEARCH("somerisk", LOWER(INDEX(Paste_Here!Q$2:Q$850, MATCH(B298, Paste_Here!A$2:A$850, 0))))), "Some Risk", ""))), ""), "")</f>
        <v/>
      </c>
      <c r="CI298" s="66"/>
      <c r="CJ298" s="76" t="str">
        <f>IFERROR(IF(B298&lt;&gt;"", IF(AND(INDEX(Paste_Here!AA$2:AA$850, MATCH(B298, Paste_Here!A$2:A$850, 0))&lt;&gt;"", ISNUMBER(VALUE(INDEX(Paste_Here!AA$2:AA$850, MATCH(B298, Paste_Here!A$2:A$850, 0))))), INDEX(Paste_Here!AA$2:AA$850, MATCH(B298, Paste_Here!A$2:A$850, 0)), ""), ""), "")</f>
        <v/>
      </c>
      <c r="CK298" s="66"/>
      <c r="CL298" s="76" t="str">
        <f>IFERROR(IF(B298&lt;&gt;"", IF(LOWER(INDEX(Paste_Here!AB$2:AB$850, MATCH(B298, Paste_Here!A$2:A$850, 0)))="approaching expectations", "Approaching", IF(LOWER(INDEX(Paste_Here!AB$2:AB$850, MATCH(B298, Paste_Here!A$2:A$850, 0)))="met expectations", "Met", IF(LOWER(INDEX(Paste_Here!AB$2:AB$850, MATCH(B298, Paste_Here!A$2:A$850, 0)))="exceeded expectations", "Exceeded", IF(LOWER(INDEX(Paste_Here!AB$2:AB$850, MATCH(B298, Paste_Here!A$2:A$850, 0)))="below expectations", "Below", "")))), ""), "")</f>
        <v/>
      </c>
      <c r="CM298" s="66"/>
      <c r="CN298" s="76" t="str">
        <f>IFERROR(IF(B298&lt;&gt;"", IF(AND(INDEX(Paste_Here!AC$2:AC$850, MATCH(B298, Paste_Here!A$2:A$850, 0))&lt;&gt;"", ISNUMBER(VALUE(INDEX(Paste_Here!AC$2:AC$850, MATCH(B298, Paste_Here!A$2:A$850, 0))))), INDEX(Paste_Here!AC$2:AC$850, MATCH(B298, Paste_Here!A$2:A$850, 0)), ""), ""), "")</f>
        <v/>
      </c>
      <c r="CO298" s="66"/>
      <c r="CP298" s="76"/>
      <c r="CQ298" s="66"/>
      <c r="CR298" s="76"/>
      <c r="CS298" s="66"/>
      <c r="CT298" s="76"/>
      <c r="CU298" s="66"/>
      <c r="CV298" s="76"/>
      <c r="CW298" s="66"/>
      <c r="CX298" s="76"/>
      <c r="CY298" s="66"/>
      <c r="CZ298" s="66"/>
      <c r="DA298" s="76" t="str">
        <f t="shared" si="38"/>
        <v/>
      </c>
      <c r="DB298" s="66"/>
      <c r="DC298" s="76" t="str">
        <f>IFERROR(IF(B298&lt;&gt;"", IF(AND(INDEX(Paste_Here!V$2:V$850, MATCH(B298, Paste_Here!A$2:A$850, 0))&lt;&gt;"", ISNUMBER(VALUE(INDEX(Paste_Here!V$2:V$850, MATCH(B298, Paste_Here!A$2:A$850, 0))))), INDEX(Paste_Here!V$2:V$850, MATCH(B298, Paste_Here!A$2:A$850, 0)), ""), ""), "")</f>
        <v/>
      </c>
      <c r="DD298" s="66"/>
      <c r="DE298" s="76" t="str">
        <f>IFERROR(IF(B298&lt;&gt;"", IF(ISNUMBER(SEARCH("highrisk", LOWER(INDEX(Paste_Here!W$2:W$850, MATCH(B298, Paste_Here!A$2:A$850, 0))))), "High Risk", IF(ISNUMBER(SEARCH("lowrisk", LOWER(INDEX(Paste_Here!W$2:W$850, MATCH(B298, Paste_Here!A$2:A$850, 0))))), "Low Risk", IF(ISNUMBER(SEARCH("somerisk", LOWER(INDEX(Paste_Here!W$2:W$850, MATCH(B298, Paste_Here!A$2:A$850, 0))))), "Some Risk", ""))), ""), "")</f>
        <v/>
      </c>
      <c r="DF298" s="66"/>
      <c r="DG298" s="76" t="str">
        <f>IFERROR(IF(B298&lt;&gt;"", IF(AND(INDEX(Paste_Here!S$2:S$850, MATCH(B298, Paste_Here!A$2:A$850, 0))&lt;&gt;"", ISNUMBER(VALUE(INDEX(Paste_Here!S$2:S$850, MATCH(B298, Paste_Here!A$2:A$850, 0))))), INDEX(Paste_Here!S$2:S$850, MATCH(B298, Paste_Here!A$2:A$850, 0)), ""), ""), "")</f>
        <v/>
      </c>
      <c r="DH298" s="66"/>
      <c r="DI298" s="76" t="str">
        <f>IFERROR(IF(B298&lt;&gt;"", IF(ISNUMBER(SEARCH("highrisk", LOWER(INDEX(Paste_Here!T$2:T$850, MATCH(B298, Paste_Here!A$2:A$850, 0))))), "High Risk", IF(ISNUMBER(SEARCH("lowrisk", LOWER(INDEX(Paste_Here!T$2:T$850, MATCH(B298, Paste_Here!A$2:A$850, 0))))), "Low Risk", IF(ISNUMBER(SEARCH("somerisk", LOWER(INDEX(Paste_Here!T$2:T$850, MATCH(B298, Paste_Here!A$2:A$850, 0))))), "Some Risk", ""))), ""), "")</f>
        <v/>
      </c>
      <c r="DJ298" s="66"/>
      <c r="DK298" s="76" t="str">
        <f>IFERROR(IF(B298&lt;&gt;"", IF(AND(INDEX(Paste_Here!AD$2:AD$850, MATCH(B298, Paste_Here!A$2:A$850, 0))&lt;&gt;"", ISNUMBER(VALUE(INDEX(Paste_Here!AD$2:AD$850, MATCH(B298, Paste_Here!A$2:A$850, 0))))), INDEX(Paste_Here!AD$2:AD$850, MATCH(B298, Paste_Here!A$2:A$850, 0)), ""), ""), "")</f>
        <v/>
      </c>
      <c r="DL298" s="66"/>
      <c r="DM298" s="76" t="str">
        <f>IFERROR(IF(B298&lt;&gt;"", IF(LOWER(INDEX(Paste_Here!AE$2:AE$850, MATCH(B298, Paste_Here!A$2:A$850, 0)))="approaching expectations", "Approaching", IF(LOWER(INDEX(Paste_Here!AE$2:AE$850, MATCH(B298, Paste_Here!A$2:A$850, 0)))="met expectations", "Met", IF(LOWER(INDEX(Paste_Here!AE$2:AE$850, MATCH(B298, Paste_Here!A$2:A$850, 0)))="exceeded expectations", "Exceeded", IF(LOWER(INDEX(Paste_Here!AE$2:AE$850, MATCH(B298, Paste_Here!A$2:A$850, 0)))="below expectations", "Below", "")))), ""), "")</f>
        <v/>
      </c>
      <c r="DN298" s="66"/>
      <c r="DO298" s="76"/>
      <c r="DP298" s="66"/>
      <c r="DQ298" s="76"/>
      <c r="DR298" s="66"/>
      <c r="DS298" s="76"/>
      <c r="DT298" s="66"/>
      <c r="DU298" s="76"/>
      <c r="DV298" s="66"/>
      <c r="DW298" s="66"/>
      <c r="DX298" s="76" t="str">
        <f t="shared" si="39"/>
        <v/>
      </c>
      <c r="DY298" s="66"/>
      <c r="DZ298" s="76"/>
      <c r="EA298" s="66"/>
      <c r="EB298" s="76"/>
      <c r="EC298" s="66"/>
      <c r="ED298" s="76" t="str">
        <f>IFERROR(IF(B298&lt;&gt;"", IF(AND(INDEX(Paste_Here!AF$2:AF$850, MATCH(B298, Paste_Here!A$2:A$850, 0))&lt;&gt;"", ISNUMBER(VALUE(INDEX(Paste_Here!AF$2:AF$850, MATCH(B298, Paste_Here!A$2:A$850, 0))))), INDEX(Paste_Here!AF$2:AF$850, MATCH(B298, Paste_Here!A$2:A$850, 0)), ""), ""), "")</f>
        <v/>
      </c>
      <c r="EE298" s="66"/>
      <c r="EF298" s="76"/>
      <c r="EG298" s="66"/>
      <c r="EH298" s="76"/>
      <c r="EI298" s="66"/>
      <c r="EJ298" s="76" t="str">
        <f>IFERROR(IF(B298&lt;&gt;"", IF(AND(INDEX(Paste_Here!AG$2:AG$850, MATCH(B298, Paste_Here!A$2:A$850, 0))&lt;&gt;"", ISNUMBER(VALUE(INDEX(Paste_Here!AG$2:AG$850, MATCH(B298, Paste_Here!A$2:A$850, 0))))), INDEX(Paste_Here!AG$2:AG$850, MATCH(B298, Paste_Here!A$2:A$850, 0)), ""), ""), "")</f>
        <v/>
      </c>
      <c r="EK298" s="66"/>
      <c r="EL298" s="76"/>
      <c r="EM298" s="66"/>
      <c r="EN298" s="76"/>
      <c r="EO298" s="66"/>
      <c r="EP298" s="76"/>
      <c r="EQ298" s="66"/>
      <c r="ER298" s="76"/>
      <c r="ES298" s="66"/>
      <c r="ET298" s="66"/>
      <c r="EU298" s="76"/>
      <c r="EV298" s="66"/>
      <c r="EW298" s="76"/>
      <c r="EX298" s="66"/>
      <c r="EY298" s="76"/>
      <c r="EZ298" s="66"/>
      <c r="FA298" s="76"/>
      <c r="FB298" s="66"/>
      <c r="FC298" s="76"/>
      <c r="FD298" s="66"/>
      <c r="FE298" s="76"/>
      <c r="FF298" s="66"/>
      <c r="FG298" s="76"/>
      <c r="FH298" s="66"/>
      <c r="FI298" s="76"/>
      <c r="FJ298" s="66"/>
      <c r="FK298" s="76"/>
      <c r="FL298" s="66"/>
      <c r="FM298" s="76"/>
      <c r="FN298" s="66"/>
      <c r="FO298" s="76"/>
      <c r="FP298" s="66"/>
      <c r="FQ298" s="76"/>
      <c r="FR298" s="66"/>
      <c r="FS298" s="76"/>
      <c r="FT298" s="66"/>
      <c r="FU298" s="76"/>
      <c r="FV298" s="66"/>
      <c r="FW298" s="76"/>
      <c r="FX298" s="66"/>
      <c r="FY298" s="76"/>
      <c r="FZ298" s="66"/>
      <c r="GA298" s="76"/>
      <c r="GB298" s="66"/>
      <c r="GC298" s="76"/>
      <c r="GD298" s="66"/>
      <c r="GE298" s="76"/>
      <c r="GF298" s="66"/>
      <c r="GG298" s="76"/>
      <c r="GH298" s="66"/>
      <c r="GI298" s="76"/>
      <c r="GJ298" s="66"/>
      <c r="GK298" s="76"/>
      <c r="GL298" s="66"/>
      <c r="GM298" s="76"/>
      <c r="GN298" s="66"/>
      <c r="GO298" s="76"/>
      <c r="GP298" s="66"/>
      <c r="GQ298" s="76"/>
      <c r="GR298" s="66"/>
      <c r="GS298" s="76"/>
      <c r="GT298" s="66"/>
      <c r="GU298" s="76"/>
      <c r="GV298" s="66"/>
      <c r="GW298" s="76"/>
      <c r="GX298" s="66"/>
      <c r="GY298" s="76"/>
      <c r="GZ298" s="66"/>
      <c r="HA298" s="76"/>
      <c r="HB298" s="66"/>
      <c r="HC298" s="76"/>
      <c r="HD298" s="66"/>
      <c r="HE298" s="76"/>
      <c r="HF298" s="66"/>
      <c r="HG298" s="76"/>
      <c r="HH298" s="66"/>
      <c r="HI298" s="76"/>
      <c r="HJ298" s="66"/>
      <c r="HK298" s="76"/>
      <c r="HL298" s="66"/>
      <c r="HM298" s="76"/>
      <c r="HN298" s="66"/>
      <c r="HO298" s="76"/>
      <c r="HP298" s="66"/>
      <c r="HQ298" s="76"/>
      <c r="HR298" s="66"/>
      <c r="HS298" s="76"/>
      <c r="HT298" s="66"/>
      <c r="HU298" s="76"/>
      <c r="HV298" s="66"/>
      <c r="HW298" s="76"/>
      <c r="HX298" s="66"/>
      <c r="HY298" s="76"/>
      <c r="HZ298" s="66"/>
      <c r="IA298" s="76"/>
      <c r="IB298" s="66"/>
      <c r="IC298" s="76"/>
      <c r="ID298" s="66"/>
      <c r="IE298" s="76"/>
      <c r="IF298" s="66"/>
      <c r="IG298" s="76"/>
      <c r="IH298" s="66"/>
      <c r="II298" s="76"/>
      <c r="IJ298" s="66"/>
      <c r="IK298" s="76"/>
      <c r="IL298" s="66"/>
      <c r="IM298" s="76"/>
      <c r="IN298" s="66"/>
      <c r="IO298" s="76"/>
      <c r="IP298" s="66"/>
      <c r="IQ298" s="76"/>
      <c r="IR298" s="66"/>
      <c r="IS298" s="76"/>
      <c r="IT298" s="66"/>
      <c r="IU298" s="76"/>
      <c r="IV298" s="66"/>
      <c r="IW298" s="76"/>
      <c r="IX298" s="66"/>
      <c r="IY298" s="76"/>
      <c r="IZ298" s="66"/>
      <c r="JA298" s="76"/>
      <c r="JB298" s="66"/>
      <c r="JC298" s="76"/>
      <c r="JD298" s="66"/>
      <c r="JE298" s="76"/>
      <c r="JF298" s="66"/>
      <c r="JG298" s="76"/>
      <c r="JH298" s="66"/>
      <c r="JI298" s="76"/>
      <c r="JJ298" s="66"/>
      <c r="JK298" s="76"/>
      <c r="JL298" s="66"/>
      <c r="JM298" s="76"/>
      <c r="JN298" s="66"/>
      <c r="JO298" s="76"/>
      <c r="JP298" s="66"/>
      <c r="JQ298" s="76"/>
      <c r="JR298" s="66"/>
      <c r="JS298" s="76"/>
      <c r="JT298" s="66"/>
      <c r="JU298" s="76"/>
      <c r="JV298" s="66"/>
      <c r="JW298" s="76"/>
      <c r="JX298" s="66"/>
      <c r="JY298" s="76"/>
      <c r="JZ298" s="66"/>
      <c r="KA298" s="76"/>
      <c r="KB298" s="66"/>
      <c r="KC298" s="76"/>
      <c r="KD298" s="66"/>
      <c r="KE298" s="76"/>
      <c r="KF298" s="66"/>
      <c r="KG298" s="76"/>
      <c r="KH298" s="66"/>
      <c r="KI298" s="76"/>
      <c r="KJ298" s="66"/>
      <c r="KK298" s="76"/>
      <c r="KL298" s="66"/>
      <c r="KM298" s="76"/>
      <c r="KN298" s="66"/>
      <c r="KO298" s="76"/>
      <c r="KP298" s="66"/>
      <c r="KQ298" s="76"/>
      <c r="KR298" s="66"/>
      <c r="KS298" s="76"/>
      <c r="KT298" s="66"/>
      <c r="KU298" s="76"/>
      <c r="KV298" s="66"/>
      <c r="KW298" s="76"/>
      <c r="KX298" s="66"/>
      <c r="KY298" s="76"/>
      <c r="KZ298" s="66"/>
      <c r="LA298" s="76"/>
      <c r="LB298" s="66"/>
      <c r="LC298" s="76"/>
      <c r="LD298" s="66"/>
      <c r="LE298" s="76"/>
      <c r="LF298" s="66"/>
      <c r="LG298" s="76"/>
      <c r="LH298" s="66"/>
      <c r="LI298" s="76"/>
      <c r="LJ298" s="66"/>
      <c r="LK298" s="76"/>
      <c r="LL298" s="66"/>
      <c r="LM298" s="76"/>
      <c r="LN298" s="66"/>
      <c r="LO298" s="76"/>
      <c r="LP298" s="66"/>
      <c r="LQ298" s="76"/>
      <c r="LR298" s="66"/>
      <c r="LS298" s="76"/>
      <c r="LT298" s="66"/>
      <c r="LU298" s="76"/>
      <c r="LV298" s="66"/>
      <c r="LW298" s="76"/>
      <c r="LX298" s="66"/>
      <c r="LY298" s="76"/>
      <c r="LZ298" s="66"/>
      <c r="MA298" s="76"/>
      <c r="MB298" s="66"/>
      <c r="MC298" s="76"/>
      <c r="MD298" s="66"/>
      <c r="MG298" s="1" t="str" cm="1">
        <f t="array" ref="MG298">IFERROR(INDEX(Paste_Here!$B$2:$B$850, MATCH(0, COUNTIF(MG$4:MG297, Paste_Here!$B$2:$B$850) + IF(Paste_Here!$B$2:$B$850="", 1, 0), 0)), "")</f>
        <v/>
      </c>
      <c r="MH298" s="1" t="str">
        <f>IF(MG298&lt;&gt;"", INDEX(Paste_Here!$A$2:$A$850, MATCH(MG298, Paste_Here!$B$2:$B$850, 0)), "")</f>
        <v/>
      </c>
      <c r="MI298" s="1" t="str">
        <f t="shared" si="40"/>
        <v/>
      </c>
      <c r="MJ298" s="1" t="str" cm="1">
        <f t="array" ref="MJ298">IFERROR(INDEX($MI$5:$MI$850, MATCH(SMALL(IF($MI$5:$MI$850&lt;&gt;"", COUNTIF($MI$5:$MI$850, "&lt;"&amp;$MI$5:$MI$850)+1), ROW()-ROW($MJ$5)+1), COUNTIF($MI$5:$MI$850, "&lt;"&amp;$MI$5:$MI$850)+1, 0)), "")</f>
        <v/>
      </c>
    </row>
    <row r="299" spans="1:348">
      <c r="A299" s="66"/>
      <c r="B299" s="76" t="str">
        <f t="shared" si="33"/>
        <v/>
      </c>
      <c r="C299" s="66"/>
      <c r="D299" s="76" t="str">
        <f>IFERROR(IF(B299&lt;&gt;"", IF(AND(INDEX(Paste_Here!B$2:B$850, MATCH(B299, Paste_Here!A$2:A$850, 0))&lt;&gt;"", ISNUMBER(VALUE(INDEX(Paste_Here!B$2:B$850, MATCH(B299, Paste_Here!A$2:A$850, 0))))), INDEX(Paste_Here!B$2:B$850, MATCH(B299, Paste_Here!A$2:A$850, 0)), ""), ""), "")</f>
        <v/>
      </c>
      <c r="E299" s="66"/>
      <c r="F299" s="76" t="str">
        <f>IFERROR(IF(B299&lt;&gt;"", IF(ISTEXT(INDEX(Paste_Here!K$2:K$850, MATCH(B299, Paste_Here!A$2:A$850, 0))), INDEX(Paste_Here!K$2:K$850, MATCH(B299, Paste_Here!A$2:A$850, 0)), ""), ""), "")</f>
        <v/>
      </c>
      <c r="G299" s="66"/>
      <c r="H299" s="76" t="str">
        <f>IFERROR(IF(B299&lt;&gt;"", IF(ISTEXT(INDEX(Paste_Here!C$2:C$850, MATCH(B299, Paste_Here!A$2:A$850, 0))), INDEX(Paste_Here!C$2:C$850, MATCH(B299, Paste_Here!A$2:A$850, 0)), ""), ""), "")</f>
        <v/>
      </c>
      <c r="I299" s="66"/>
      <c r="J299" s="76" t="str">
        <f>IFERROR(IF(B299&lt;&gt;"", IF(ISNUMBER(SEARCH("s", LOWER(INDEX(Paste_Here!M$2:M$850, MATCH(B299, Paste_Here!A$2:A$850, 0))))), "Yes", IF(INDEX(Paste_Here!M$2:M$850, MATCH(B299, Paste_Here!A$2:A$850, 0))&lt;&gt;"", "No", "")), ""), "")</f>
        <v/>
      </c>
      <c r="K299" s="66"/>
      <c r="L299" s="76" t="str">
        <f>IFERROR(IF(B299&lt;&gt;"", IF(ISNUMBER(SEARCH("yes", LOWER(INDEX(Paste_Here!E$2:E$850, MATCH(B299, Paste_Here!A$2:A$850, 0))))), "Yes", IF(ISNUMBER(SEARCH("no", LOWER(INDEX(Paste_Here!E$2:E$850, MATCH(B299, Paste_Here!A$2:A$850, 0))))), "No", "")), ""), "")</f>
        <v/>
      </c>
      <c r="M299" s="66"/>
      <c r="N299" s="76" t="str">
        <f>IFERROR(IF(B299&lt;&gt;"", IF(ISNUMBER(SEARCH("yes", LOWER(INDEX(Paste_Here!F$2:F$850, MATCH(B299, Paste_Here!A$2:A$850, 0))))), "Yes", IF(ISNUMBER(SEARCH("no", LOWER(INDEX(Paste_Here!F$2:F$850, MATCH(B299, Paste_Here!A$2:A$850, 0))))), "No", "")), ""), "")</f>
        <v/>
      </c>
      <c r="O299" s="66"/>
      <c r="P299" s="76" t="str">
        <f>IFERROR(IF(B299&lt;&gt;"", IF(ISNUMBER(SEARCH("yes", LOWER(INDEX(Paste_Here!L$2:L$850, MATCH(B299, Paste_Here!A$2:A$850, 0))))), "Yes", IF(ISNUMBER(SEARCH("no", LOWER(INDEX(Paste_Here!L$2:L$850, MATCH(B299, Paste_Here!A$2:A$850, 0))))), "No", "")), ""), "")</f>
        <v/>
      </c>
      <c r="Q299" s="66"/>
      <c r="R299" s="76" t="str">
        <f>IFERROR(IF(B299&lt;&gt;"", IF(ISNUMBER(SEARCH("transitional 2", LOWER(INDEX(Paste_Here!D$2:D$850, MATCH(B299, Paste_Here!A$2:A$850, 0))))), "T2", IF(ISNUMBER(SEARCH("transitional 1", LOWER(INDEX(Paste_Here!D$2:D$850, MATCH(B299, Paste_Here!A$2:A$850, 0))))), "T1", IF(ISNUMBER(SEARCH("waived ell services", LOWER(INDEX(Paste_Here!D$2:D$850, MATCH(B299, Paste_Here!A$2:A$850, 0))))), "W", IF(ISNUMBER(SEARCH("english language learner", LOWER(INDEX(Paste_Here!D$2:D$850, MATCH(B299, Paste_Here!A$2:A$850, 0))))), "L", "")))), ""), "")</f>
        <v/>
      </c>
      <c r="S299" s="66"/>
      <c r="T299" s="76" t="str">
        <f>IFERROR(IF(B299&lt;&gt;"", IF(ISNUMBER(SEARCH("yes", LOWER(INDEX(Paste_Here!I$2:I$850, MATCH(B299, Paste_Here!A$2:A$850, 0))))), "Yes", IF(ISNUMBER(SEARCH("no", LOWER(INDEX(Paste_Here!I$2:I$850, MATCH(B299, Paste_Here!A$2:A$850, 0))))), "No", "")), ""), "")</f>
        <v/>
      </c>
      <c r="U299" s="66"/>
      <c r="V299" s="76" t="str">
        <f>IFERROR(IF(B299&lt;&gt;"", IF(ISTEXT(INDEX(Paste_Here!J$2:J$850, MATCH(B299, Paste_Here!A$2:A$850, 0))), VALUE(INDEX(Paste_Here!J$2:J$850, MATCH(B299, Paste_Here!A$2:A$850, 0))), ""), ""), "")</f>
        <v/>
      </c>
      <c r="W299" s="66"/>
      <c r="X299" s="66"/>
      <c r="Y299" s="76" t="str">
        <f t="shared" si="34"/>
        <v/>
      </c>
      <c r="Z299" s="66"/>
      <c r="AA299" s="76" t="str">
        <f>IFERROR(IF(B299&lt;&gt;"", IF(AND(INDEX(Paste_Here!AI$2:AI$850, MATCH(B299, Paste_Here!A$2:A$850, 0))&lt;&gt;"", ISNUMBER(VALUE(INDEX(Paste_Here!AI$2:AI$850, MATCH(B299, Paste_Here!A$2:A$850, 0))))), INDEX(Paste_Here!AI$2:AI$850, MATCH(B299, Paste_Here!A$2:A$850, 0)), ""), ""), "")</f>
        <v/>
      </c>
      <c r="AB299" s="66"/>
      <c r="AC299" s="76" t="str">
        <f>IFERROR(IF(B299&lt;&gt;"", IF(AND(INDEX(Paste_Here!AJ$2:AJ$850, MATCH(B299, Paste_Here!A$2:A$850, 0))&lt;&gt;"", ISNUMBER(VALUE(INDEX(Paste_Here!AJ$2:AJ$850, MATCH(B299, Paste_Here!A$2:A$850, 0))))), INDEX(Paste_Here!AJ$2:AJ$850, MATCH(B299, Paste_Here!A$2:A$850, 0)), ""), ""), "")</f>
        <v/>
      </c>
      <c r="AD299" s="66"/>
      <c r="AE299" s="76" t="str">
        <f>IFERROR(IF(B299&lt;&gt;"", IF(AND(INDEX(Paste_Here!AK$2:AK$850, MATCH(B299, Paste_Here!A$2:A$850, 0))&lt;&gt;"", ISNUMBER(VALUE(INDEX(Paste_Here!AK$2:AK$850, MATCH(B299, Paste_Here!A$2:A$850, 0))))), INDEX(Paste_Here!AK$2:AK$850, MATCH(B299, Paste_Here!A$2:A$850, 0)), ""), ""), "")</f>
        <v/>
      </c>
      <c r="AF299" s="66"/>
      <c r="AG299" s="76" t="str">
        <f>IFERROR(IF(B299&lt;&gt;"", IF(AND(INDEX(Paste_Here!AL$2:AL$850, MATCH(B299, Paste_Here!A$2:A$850, 0))&lt;&gt;"", ISNUMBER(VALUE(INDEX(Paste_Here!AL$2:AL$850, MATCH(B299, Paste_Here!A$2:A$850, 0))))), INDEX(Paste_Here!AL$2:AL$850, MATCH(B299, Paste_Here!A$2:A$850, 0)), ""), ""), "")</f>
        <v/>
      </c>
      <c r="AH299" s="66"/>
      <c r="AI299" s="76" t="str">
        <f>IFERROR(IF(B299&lt;&gt;"", IF(AND(INDEX(Paste_Here!AH$2:AH$850, MATCH(B299, Paste_Here!A$2:A$850, 0))&lt;&gt;"", ISNUMBER(VALUE(INDEX(Paste_Here!AH$2:AH$850, MATCH(B299, Paste_Here!A$2:A$850, 0))))), IF(VALUE(INDEX(Paste_Here!AH$2:AH$850, MATCH(B299, Paste_Here!A$2:A$850, 0)))=0, "", INDEX(Paste_Here!AH$2:AH$850, MATCH(B299, Paste_Here!A$2:A$850, 0))), ""), ""), "")</f>
        <v/>
      </c>
      <c r="AJ299" s="66"/>
      <c r="AK299" s="76" t="str">
        <f>IFERROR(IF(B299&lt;&gt;"", IF(AND(INDEX(Paste_Here!N$2:N$850, MATCH(B299, Paste_Here!A$2:A$850, 0))&lt;&gt;"", ISNUMBER(VALUE(INDEX(Paste_Here!N$2:N$850, MATCH(B299, Paste_Here!A$2:A$850, 0))))), INDEX(Paste_Here!N$2:N$850, MATCH(B299, Paste_Here!A$2:A$850, 0)), ""), ""), "")</f>
        <v/>
      </c>
      <c r="AL299" s="66"/>
      <c r="AM299" s="76" t="str">
        <f>IFERROR(IF(B299&lt;&gt;"", IF(AND(INDEX(Paste_Here!O$2:O$850, MATCH(B299, Paste_Here!A$2:A$850, 0))&lt;&gt;"", ISNUMBER(VALUE(INDEX(Paste_Here!O$2:O$850, MATCH(B299, Paste_Here!A$2:A$850, 0))))), INDEX(Paste_Here!O$2:O$850, MATCH(B299, Paste_Here!A$2:A$850, 0)), ""), ""), "")</f>
        <v/>
      </c>
      <c r="AN299" s="66"/>
      <c r="AO299" s="76"/>
      <c r="AP299" s="66"/>
      <c r="AQ299" s="76"/>
      <c r="AR299" s="66"/>
      <c r="AS299" s="76"/>
      <c r="AT299" s="66"/>
      <c r="AU299" s="66"/>
      <c r="AV299" s="76" t="str">
        <f t="shared" si="35"/>
        <v/>
      </c>
      <c r="AW299" s="66"/>
      <c r="AX299" s="76" t="str">
        <f>IFERROR(IF(B299&lt;&gt;"", IF(ISNUMBER(SEARCH("Revealed-Potential (Primary Focus)", LOWER(INDEX(Paste_Here!Z$2:Z$850, MATCH(B299, Paste_Here!A$2:A$850, 0))))), "Rev-Potential: Prim", IF(ISNUMBER(SEARCH("Revealed-Potential (Secondary Focus)", LOWER(INDEX(Paste_Here!Z$2:Z$850, MATCH(B299, Paste_Here!A$2:A$850, 0))))), "Rev-Potential: Sec", IF(ISNUMBER(SEARCH("Monitoring", LOWER(INDEX(Paste_Here!Z$2:Z$850, MATCH(B299, Paste_Here!A$2:A$850, 0))))), "Monitoring", IF(ISNUMBER(SEARCH("At-Promise (Secondary Focus)", LOWER(INDEX(Paste_Here!Z$2:Z$850, MATCH(B299, Paste_Here!A$2:A$850, 0))))), "At-Promise: Sec", IF(ISNUMBER(SEARCH("At-Promise (Primary Focus)", LOWER(INDEX(Paste_Here!Z$2:Z$850, MATCH(B299, Paste_Here!A$2:A$850, 0))))), "At-Promise: Prim", ""))))), ""), "")</f>
        <v/>
      </c>
      <c r="AY299" s="66"/>
      <c r="AZ299" s="76"/>
      <c r="BA299" s="66"/>
      <c r="BB299" s="76"/>
      <c r="BC299" s="66"/>
      <c r="BD299" s="76"/>
      <c r="BE299" s="66"/>
      <c r="BF299" s="76"/>
      <c r="BG299" s="66"/>
      <c r="BH299" s="76"/>
      <c r="BI299" s="66"/>
      <c r="BJ299" s="66"/>
      <c r="BK299" s="76" t="str">
        <f t="shared" si="36"/>
        <v/>
      </c>
      <c r="BL299" s="66"/>
      <c r="BM299" s="76" t="str">
        <f>IFERROR(IF(B299&lt;&gt;"", IF(AND(ISNUMBER(VALUE(SUBSTITUTE(SUBSTITUTE(Paste_Here!R299, "br", "-"), "L", ""))), VALUE(SUBSTITUTE(SUBSTITUTE(Paste_Here!R299, "br", "-"), "L", "")) &gt;= 1095), "Yes", IF(AND(ISNUMBER(VALUE(SUBSTITUTE(SUBSTITUTE(Paste_Here!R299, "br", "-"), "L", ""))), VALUE(SUBSTITUTE(SUBSTITUTE(Paste_Here!R299, "br", "-"), "L", "")) &lt;= 1094), "No", "")), ""), "")</f>
        <v/>
      </c>
      <c r="BN299" s="66"/>
      <c r="BO299" s="76" t="str">
        <f>IFERROR(IF(B299&lt;&gt;"", IF(COUNTIF(INDEX(Paste_Here!Y$2:AB$850, MATCH(B299, Paste_Here!A$2:A$850, 0), 0), "yes") &gt; 0, "Yes", IF(COUNTIF(INDEX(Paste_Here!Y$2:AB$850, MATCH(B299, Paste_Here!A$2:A$850, 0), 0), "no") &gt; 0, "No", "")), ""), "")</f>
        <v/>
      </c>
      <c r="BP299" s="66"/>
      <c r="BQ299" s="76" t="str">
        <f>IFERROR(IF(B299&lt;&gt;"", IF(AND(ISNUMBER(VALUE(SUBSTITUTE(SUBSTITUTE(Paste_Here!U299, "em", "-"), "q", ""))), VALUE(SUBSTITUTE(SUBSTITUTE(Paste_Here!U299, "em", "-"), "q", "")) &gt;= 910), "Yes", IF(AND(ISNUMBER(VALUE(SUBSTITUTE(SUBSTITUTE(Paste_Here!U299, "em", "-"), "q", ""))), VALUE(SUBSTITUTE(SUBSTITUTE(Paste_Here!U299, "em", "-"), "q", "")) &lt;= 909), "No", "")), ""), "")</f>
        <v/>
      </c>
      <c r="BR299" s="66"/>
      <c r="BS299" s="76" t="str">
        <f>IFERROR(IF(B299&lt;&gt;"", IF(AND(INDEX(Paste_Here!X$2:X$850, MATCH(B299, Paste_Here!A$2:A$850, 0))&lt;&gt;"", ISNUMBER(VALUE(INDEX(Paste_Here!X$2:X$850, MATCH(B299, Paste_Here!A$2:A$850, 0))))), INDEX(Paste_Here!X$2:X$850, MATCH(B299, Paste_Here!A$2:A$850, 0)), ""), ""), "")</f>
        <v/>
      </c>
      <c r="BT299" s="66"/>
      <c r="BU299" s="76" t="str">
        <f>IFERROR(IF(B299&lt;&gt;"", IF(ISNUMBER(VALUE(INDEX(Paste_Here!G$2:G$850, MATCH(B299, Paste_Here!A$2:A$850, 0)))), IF(VALUE(INDEX(Paste_Here!G$2:G$850, MATCH(B299, Paste_Here!A$2:A$850, 0)))=0, "No", IF(AND(VALUE(INDEX(Paste_Here!G$2:G$850, MATCH(B299, Paste_Here!A$2:A$850, 0)))&gt;=1, VALUE(INDEX(Paste_Here!G$2:G$850, MATCH(B299, Paste_Here!A$2:A$850, 0)))&lt;=4), VALUE(INDEX(Paste_Here!G$2:G$850, MATCH(B299, Paste_Here!A$2:A$850, 0))), "")), ""), ""), "")</f>
        <v/>
      </c>
      <c r="BV299" s="66"/>
      <c r="BW299" s="76" t="str">
        <f>IFERROR(IF(B299&lt;&gt;"", IF(ISNUMBER(VALUE(INDEX(Paste_Here!H$2:H$850, MATCH(B299, Paste_Here!A$2:A$850, 0)))), IF(VALUE(INDEX(Paste_Here!H$2:H$850, MATCH(B299, Paste_Here!A$2:A$850, 0)))=0, "No", IF(AND(VALUE(INDEX(Paste_Here!H$2:H$850, MATCH(B299, Paste_Here!A$2:A$850, 0)))&gt;=1, VALUE(INDEX(Paste_Here!H$2:H$850, MATCH(B299, Paste_Here!A$2:A$850, 0)))&lt;=4), VALUE(INDEX(Paste_Here!H$2:H$850, MATCH(B299, Paste_Here!A$2:A$850, 0))), "")), ""), ""), "")</f>
        <v/>
      </c>
      <c r="BX299" s="66"/>
      <c r="BY299" s="76"/>
      <c r="BZ299" s="66"/>
      <c r="CA299" s="76"/>
      <c r="CB299" s="66"/>
      <c r="CC299" s="66"/>
      <c r="CD299" s="76" t="str">
        <f t="shared" si="37"/>
        <v/>
      </c>
      <c r="CE299" s="66"/>
      <c r="CF299" s="76" t="str">
        <f>IFERROR(IF(B299&lt;&gt;"", IF(AND(INDEX(Paste_Here!P$2:P$850, MATCH(B299, Paste_Here!A$2:A$850, 0))&lt;&gt;"", ISNUMBER(VALUE(INDEX(Paste_Here!P$2:P$850, MATCH(B299, Paste_Here!A$2:A$850, 0))))), INDEX(Paste_Here!P$2:P$850, MATCH(B299, Paste_Here!A$2:A$850, 0)), ""), ""), "")</f>
        <v/>
      </c>
      <c r="CG299" s="66"/>
      <c r="CH299" s="76" t="str">
        <f>IFERROR(IF(B299&lt;&gt;"", IF(ISNUMBER(SEARCH("highrisk", LOWER(INDEX(Paste_Here!Q$2:Q$850, MATCH(B299, Paste_Here!A$2:A$850, 0))))), "High Risk", IF(ISNUMBER(SEARCH("lowrisk", LOWER(INDEX(Paste_Here!Q$2:Q$850, MATCH(B299, Paste_Here!A$2:A$850, 0))))), "Low Risk", IF(ISNUMBER(SEARCH("somerisk", LOWER(INDEX(Paste_Here!Q$2:Q$850, MATCH(B299, Paste_Here!A$2:A$850, 0))))), "Some Risk", ""))), ""), "")</f>
        <v/>
      </c>
      <c r="CI299" s="66"/>
      <c r="CJ299" s="76" t="str">
        <f>IFERROR(IF(B299&lt;&gt;"", IF(AND(INDEX(Paste_Here!AA$2:AA$850, MATCH(B299, Paste_Here!A$2:A$850, 0))&lt;&gt;"", ISNUMBER(VALUE(INDEX(Paste_Here!AA$2:AA$850, MATCH(B299, Paste_Here!A$2:A$850, 0))))), INDEX(Paste_Here!AA$2:AA$850, MATCH(B299, Paste_Here!A$2:A$850, 0)), ""), ""), "")</f>
        <v/>
      </c>
      <c r="CK299" s="66"/>
      <c r="CL299" s="76" t="str">
        <f>IFERROR(IF(B299&lt;&gt;"", IF(LOWER(INDEX(Paste_Here!AB$2:AB$850, MATCH(B299, Paste_Here!A$2:A$850, 0)))="approaching expectations", "Approaching", IF(LOWER(INDEX(Paste_Here!AB$2:AB$850, MATCH(B299, Paste_Here!A$2:A$850, 0)))="met expectations", "Met", IF(LOWER(INDEX(Paste_Here!AB$2:AB$850, MATCH(B299, Paste_Here!A$2:A$850, 0)))="exceeded expectations", "Exceeded", IF(LOWER(INDEX(Paste_Here!AB$2:AB$850, MATCH(B299, Paste_Here!A$2:A$850, 0)))="below expectations", "Below", "")))), ""), "")</f>
        <v/>
      </c>
      <c r="CM299" s="66"/>
      <c r="CN299" s="76" t="str">
        <f>IFERROR(IF(B299&lt;&gt;"", IF(AND(INDEX(Paste_Here!AC$2:AC$850, MATCH(B299, Paste_Here!A$2:A$850, 0))&lt;&gt;"", ISNUMBER(VALUE(INDEX(Paste_Here!AC$2:AC$850, MATCH(B299, Paste_Here!A$2:A$850, 0))))), INDEX(Paste_Here!AC$2:AC$850, MATCH(B299, Paste_Here!A$2:A$850, 0)), ""), ""), "")</f>
        <v/>
      </c>
      <c r="CO299" s="66"/>
      <c r="CP299" s="76"/>
      <c r="CQ299" s="66"/>
      <c r="CR299" s="76"/>
      <c r="CS299" s="66"/>
      <c r="CT299" s="76"/>
      <c r="CU299" s="66"/>
      <c r="CV299" s="76"/>
      <c r="CW299" s="66"/>
      <c r="CX299" s="76"/>
      <c r="CY299" s="66"/>
      <c r="CZ299" s="66"/>
      <c r="DA299" s="76" t="str">
        <f t="shared" si="38"/>
        <v/>
      </c>
      <c r="DB299" s="66"/>
      <c r="DC299" s="76" t="str">
        <f>IFERROR(IF(B299&lt;&gt;"", IF(AND(INDEX(Paste_Here!V$2:V$850, MATCH(B299, Paste_Here!A$2:A$850, 0))&lt;&gt;"", ISNUMBER(VALUE(INDEX(Paste_Here!V$2:V$850, MATCH(B299, Paste_Here!A$2:A$850, 0))))), INDEX(Paste_Here!V$2:V$850, MATCH(B299, Paste_Here!A$2:A$850, 0)), ""), ""), "")</f>
        <v/>
      </c>
      <c r="DD299" s="66"/>
      <c r="DE299" s="76" t="str">
        <f>IFERROR(IF(B299&lt;&gt;"", IF(ISNUMBER(SEARCH("highrisk", LOWER(INDEX(Paste_Here!W$2:W$850, MATCH(B299, Paste_Here!A$2:A$850, 0))))), "High Risk", IF(ISNUMBER(SEARCH("lowrisk", LOWER(INDEX(Paste_Here!W$2:W$850, MATCH(B299, Paste_Here!A$2:A$850, 0))))), "Low Risk", IF(ISNUMBER(SEARCH("somerisk", LOWER(INDEX(Paste_Here!W$2:W$850, MATCH(B299, Paste_Here!A$2:A$850, 0))))), "Some Risk", ""))), ""), "")</f>
        <v/>
      </c>
      <c r="DF299" s="66"/>
      <c r="DG299" s="76" t="str">
        <f>IFERROR(IF(B299&lt;&gt;"", IF(AND(INDEX(Paste_Here!S$2:S$850, MATCH(B299, Paste_Here!A$2:A$850, 0))&lt;&gt;"", ISNUMBER(VALUE(INDEX(Paste_Here!S$2:S$850, MATCH(B299, Paste_Here!A$2:A$850, 0))))), INDEX(Paste_Here!S$2:S$850, MATCH(B299, Paste_Here!A$2:A$850, 0)), ""), ""), "")</f>
        <v/>
      </c>
      <c r="DH299" s="66"/>
      <c r="DI299" s="76" t="str">
        <f>IFERROR(IF(B299&lt;&gt;"", IF(ISNUMBER(SEARCH("highrisk", LOWER(INDEX(Paste_Here!T$2:T$850, MATCH(B299, Paste_Here!A$2:A$850, 0))))), "High Risk", IF(ISNUMBER(SEARCH("lowrisk", LOWER(INDEX(Paste_Here!T$2:T$850, MATCH(B299, Paste_Here!A$2:A$850, 0))))), "Low Risk", IF(ISNUMBER(SEARCH("somerisk", LOWER(INDEX(Paste_Here!T$2:T$850, MATCH(B299, Paste_Here!A$2:A$850, 0))))), "Some Risk", ""))), ""), "")</f>
        <v/>
      </c>
      <c r="DJ299" s="66"/>
      <c r="DK299" s="76" t="str">
        <f>IFERROR(IF(B299&lt;&gt;"", IF(AND(INDEX(Paste_Here!AD$2:AD$850, MATCH(B299, Paste_Here!A$2:A$850, 0))&lt;&gt;"", ISNUMBER(VALUE(INDEX(Paste_Here!AD$2:AD$850, MATCH(B299, Paste_Here!A$2:A$850, 0))))), INDEX(Paste_Here!AD$2:AD$850, MATCH(B299, Paste_Here!A$2:A$850, 0)), ""), ""), "")</f>
        <v/>
      </c>
      <c r="DL299" s="66"/>
      <c r="DM299" s="76" t="str">
        <f>IFERROR(IF(B299&lt;&gt;"", IF(LOWER(INDEX(Paste_Here!AE$2:AE$850, MATCH(B299, Paste_Here!A$2:A$850, 0)))="approaching expectations", "Approaching", IF(LOWER(INDEX(Paste_Here!AE$2:AE$850, MATCH(B299, Paste_Here!A$2:A$850, 0)))="met expectations", "Met", IF(LOWER(INDEX(Paste_Here!AE$2:AE$850, MATCH(B299, Paste_Here!A$2:A$850, 0)))="exceeded expectations", "Exceeded", IF(LOWER(INDEX(Paste_Here!AE$2:AE$850, MATCH(B299, Paste_Here!A$2:A$850, 0)))="below expectations", "Below", "")))), ""), "")</f>
        <v/>
      </c>
      <c r="DN299" s="66"/>
      <c r="DO299" s="76"/>
      <c r="DP299" s="66"/>
      <c r="DQ299" s="76"/>
      <c r="DR299" s="66"/>
      <c r="DS299" s="76"/>
      <c r="DT299" s="66"/>
      <c r="DU299" s="76"/>
      <c r="DV299" s="66"/>
      <c r="DW299" s="66"/>
      <c r="DX299" s="76" t="str">
        <f t="shared" si="39"/>
        <v/>
      </c>
      <c r="DY299" s="66"/>
      <c r="DZ299" s="76"/>
      <c r="EA299" s="66"/>
      <c r="EB299" s="76"/>
      <c r="EC299" s="66"/>
      <c r="ED299" s="76" t="str">
        <f>IFERROR(IF(B299&lt;&gt;"", IF(AND(INDEX(Paste_Here!AF$2:AF$850, MATCH(B299, Paste_Here!A$2:A$850, 0))&lt;&gt;"", ISNUMBER(VALUE(INDEX(Paste_Here!AF$2:AF$850, MATCH(B299, Paste_Here!A$2:A$850, 0))))), INDEX(Paste_Here!AF$2:AF$850, MATCH(B299, Paste_Here!A$2:A$850, 0)), ""), ""), "")</f>
        <v/>
      </c>
      <c r="EE299" s="66"/>
      <c r="EF299" s="76"/>
      <c r="EG299" s="66"/>
      <c r="EH299" s="76"/>
      <c r="EI299" s="66"/>
      <c r="EJ299" s="76" t="str">
        <f>IFERROR(IF(B299&lt;&gt;"", IF(AND(INDEX(Paste_Here!AG$2:AG$850, MATCH(B299, Paste_Here!A$2:A$850, 0))&lt;&gt;"", ISNUMBER(VALUE(INDEX(Paste_Here!AG$2:AG$850, MATCH(B299, Paste_Here!A$2:A$850, 0))))), INDEX(Paste_Here!AG$2:AG$850, MATCH(B299, Paste_Here!A$2:A$850, 0)), ""), ""), "")</f>
        <v/>
      </c>
      <c r="EK299" s="66"/>
      <c r="EL299" s="76"/>
      <c r="EM299" s="66"/>
      <c r="EN299" s="76"/>
      <c r="EO299" s="66"/>
      <c r="EP299" s="76"/>
      <c r="EQ299" s="66"/>
      <c r="ER299" s="76"/>
      <c r="ES299" s="66"/>
      <c r="ET299" s="66"/>
      <c r="EU299" s="76"/>
      <c r="EV299" s="66"/>
      <c r="EW299" s="76"/>
      <c r="EX299" s="66"/>
      <c r="EY299" s="76"/>
      <c r="EZ299" s="66"/>
      <c r="FA299" s="76"/>
      <c r="FB299" s="66"/>
      <c r="FC299" s="76"/>
      <c r="FD299" s="66"/>
      <c r="FE299" s="76"/>
      <c r="FF299" s="66"/>
      <c r="FG299" s="76"/>
      <c r="FH299" s="66"/>
      <c r="FI299" s="76"/>
      <c r="FJ299" s="66"/>
      <c r="FK299" s="76"/>
      <c r="FL299" s="66"/>
      <c r="FM299" s="76"/>
      <c r="FN299" s="66"/>
      <c r="FO299" s="76"/>
      <c r="FP299" s="66"/>
      <c r="FQ299" s="76"/>
      <c r="FR299" s="66"/>
      <c r="FS299" s="76"/>
      <c r="FT299" s="66"/>
      <c r="FU299" s="76"/>
      <c r="FV299" s="66"/>
      <c r="FW299" s="76"/>
      <c r="FX299" s="66"/>
      <c r="FY299" s="76"/>
      <c r="FZ299" s="66"/>
      <c r="GA299" s="76"/>
      <c r="GB299" s="66"/>
      <c r="GC299" s="76"/>
      <c r="GD299" s="66"/>
      <c r="GE299" s="76"/>
      <c r="GF299" s="66"/>
      <c r="GG299" s="76"/>
      <c r="GH299" s="66"/>
      <c r="GI299" s="76"/>
      <c r="GJ299" s="66"/>
      <c r="GK299" s="76"/>
      <c r="GL299" s="66"/>
      <c r="GM299" s="76"/>
      <c r="GN299" s="66"/>
      <c r="GO299" s="76"/>
      <c r="GP299" s="66"/>
      <c r="GQ299" s="76"/>
      <c r="GR299" s="66"/>
      <c r="GS299" s="76"/>
      <c r="GT299" s="66"/>
      <c r="GU299" s="76"/>
      <c r="GV299" s="66"/>
      <c r="GW299" s="76"/>
      <c r="GX299" s="66"/>
      <c r="GY299" s="76"/>
      <c r="GZ299" s="66"/>
      <c r="HA299" s="76"/>
      <c r="HB299" s="66"/>
      <c r="HC299" s="76"/>
      <c r="HD299" s="66"/>
      <c r="HE299" s="76"/>
      <c r="HF299" s="66"/>
      <c r="HG299" s="76"/>
      <c r="HH299" s="66"/>
      <c r="HI299" s="76"/>
      <c r="HJ299" s="66"/>
      <c r="HK299" s="76"/>
      <c r="HL299" s="66"/>
      <c r="HM299" s="76"/>
      <c r="HN299" s="66"/>
      <c r="HO299" s="76"/>
      <c r="HP299" s="66"/>
      <c r="HQ299" s="76"/>
      <c r="HR299" s="66"/>
      <c r="HS299" s="76"/>
      <c r="HT299" s="66"/>
      <c r="HU299" s="76"/>
      <c r="HV299" s="66"/>
      <c r="HW299" s="76"/>
      <c r="HX299" s="66"/>
      <c r="HY299" s="76"/>
      <c r="HZ299" s="66"/>
      <c r="IA299" s="76"/>
      <c r="IB299" s="66"/>
      <c r="IC299" s="76"/>
      <c r="ID299" s="66"/>
      <c r="IE299" s="76"/>
      <c r="IF299" s="66"/>
      <c r="IG299" s="76"/>
      <c r="IH299" s="66"/>
      <c r="II299" s="76"/>
      <c r="IJ299" s="66"/>
      <c r="IK299" s="76"/>
      <c r="IL299" s="66"/>
      <c r="IM299" s="76"/>
      <c r="IN299" s="66"/>
      <c r="IO299" s="76"/>
      <c r="IP299" s="66"/>
      <c r="IQ299" s="76"/>
      <c r="IR299" s="66"/>
      <c r="IS299" s="76"/>
      <c r="IT299" s="66"/>
      <c r="IU299" s="76"/>
      <c r="IV299" s="66"/>
      <c r="IW299" s="76"/>
      <c r="IX299" s="66"/>
      <c r="IY299" s="76"/>
      <c r="IZ299" s="66"/>
      <c r="JA299" s="76"/>
      <c r="JB299" s="66"/>
      <c r="JC299" s="76"/>
      <c r="JD299" s="66"/>
      <c r="JE299" s="76"/>
      <c r="JF299" s="66"/>
      <c r="JG299" s="76"/>
      <c r="JH299" s="66"/>
      <c r="JI299" s="76"/>
      <c r="JJ299" s="66"/>
      <c r="JK299" s="76"/>
      <c r="JL299" s="66"/>
      <c r="JM299" s="76"/>
      <c r="JN299" s="66"/>
      <c r="JO299" s="76"/>
      <c r="JP299" s="66"/>
      <c r="JQ299" s="76"/>
      <c r="JR299" s="66"/>
      <c r="JS299" s="76"/>
      <c r="JT299" s="66"/>
      <c r="JU299" s="76"/>
      <c r="JV299" s="66"/>
      <c r="JW299" s="76"/>
      <c r="JX299" s="66"/>
      <c r="JY299" s="76"/>
      <c r="JZ299" s="66"/>
      <c r="KA299" s="76"/>
      <c r="KB299" s="66"/>
      <c r="KC299" s="76"/>
      <c r="KD299" s="66"/>
      <c r="KE299" s="76"/>
      <c r="KF299" s="66"/>
      <c r="KG299" s="76"/>
      <c r="KH299" s="66"/>
      <c r="KI299" s="76"/>
      <c r="KJ299" s="66"/>
      <c r="KK299" s="76"/>
      <c r="KL299" s="66"/>
      <c r="KM299" s="76"/>
      <c r="KN299" s="66"/>
      <c r="KO299" s="76"/>
      <c r="KP299" s="66"/>
      <c r="KQ299" s="76"/>
      <c r="KR299" s="66"/>
      <c r="KS299" s="76"/>
      <c r="KT299" s="66"/>
      <c r="KU299" s="76"/>
      <c r="KV299" s="66"/>
      <c r="KW299" s="76"/>
      <c r="KX299" s="66"/>
      <c r="KY299" s="76"/>
      <c r="KZ299" s="66"/>
      <c r="LA299" s="76"/>
      <c r="LB299" s="66"/>
      <c r="LC299" s="76"/>
      <c r="LD299" s="66"/>
      <c r="LE299" s="76"/>
      <c r="LF299" s="66"/>
      <c r="LG299" s="76"/>
      <c r="LH299" s="66"/>
      <c r="LI299" s="76"/>
      <c r="LJ299" s="66"/>
      <c r="LK299" s="76"/>
      <c r="LL299" s="66"/>
      <c r="LM299" s="76"/>
      <c r="LN299" s="66"/>
      <c r="LO299" s="76"/>
      <c r="LP299" s="66"/>
      <c r="LQ299" s="76"/>
      <c r="LR299" s="66"/>
      <c r="LS299" s="76"/>
      <c r="LT299" s="66"/>
      <c r="LU299" s="76"/>
      <c r="LV299" s="66"/>
      <c r="LW299" s="76"/>
      <c r="LX299" s="66"/>
      <c r="LY299" s="76"/>
      <c r="LZ299" s="66"/>
      <c r="MA299" s="76"/>
      <c r="MB299" s="66"/>
      <c r="MC299" s="76"/>
      <c r="MD299" s="66"/>
      <c r="MG299" s="1" t="str" cm="1">
        <f t="array" ref="MG299">IFERROR(INDEX(Paste_Here!$B$2:$B$850, MATCH(0, COUNTIF(MG$4:MG298, Paste_Here!$B$2:$B$850) + IF(Paste_Here!$B$2:$B$850="", 1, 0), 0)), "")</f>
        <v/>
      </c>
      <c r="MH299" s="1" t="str">
        <f>IF(MG299&lt;&gt;"", INDEX(Paste_Here!$A$2:$A$850, MATCH(MG299, Paste_Here!$B$2:$B$850, 0)), "")</f>
        <v/>
      </c>
      <c r="MI299" s="1" t="str">
        <f t="shared" si="40"/>
        <v/>
      </c>
      <c r="MJ299" s="1" t="str" cm="1">
        <f t="array" ref="MJ299">IFERROR(INDEX($MI$5:$MI$850, MATCH(SMALL(IF($MI$5:$MI$850&lt;&gt;"", COUNTIF($MI$5:$MI$850, "&lt;"&amp;$MI$5:$MI$850)+1), ROW()-ROW($MJ$5)+1), COUNTIF($MI$5:$MI$850, "&lt;"&amp;$MI$5:$MI$850)+1, 0)), "")</f>
        <v/>
      </c>
    </row>
    <row r="300" spans="1:348">
      <c r="A300" s="66"/>
      <c r="B300" s="76" t="str">
        <f t="shared" si="33"/>
        <v/>
      </c>
      <c r="C300" s="66"/>
      <c r="D300" s="76" t="str">
        <f>IFERROR(IF(B300&lt;&gt;"", IF(AND(INDEX(Paste_Here!B$2:B$850, MATCH(B300, Paste_Here!A$2:A$850, 0))&lt;&gt;"", ISNUMBER(VALUE(INDEX(Paste_Here!B$2:B$850, MATCH(B300, Paste_Here!A$2:A$850, 0))))), INDEX(Paste_Here!B$2:B$850, MATCH(B300, Paste_Here!A$2:A$850, 0)), ""), ""), "")</f>
        <v/>
      </c>
      <c r="E300" s="66"/>
      <c r="F300" s="76" t="str">
        <f>IFERROR(IF(B300&lt;&gt;"", IF(ISTEXT(INDEX(Paste_Here!K$2:K$850, MATCH(B300, Paste_Here!A$2:A$850, 0))), INDEX(Paste_Here!K$2:K$850, MATCH(B300, Paste_Here!A$2:A$850, 0)), ""), ""), "")</f>
        <v/>
      </c>
      <c r="G300" s="66"/>
      <c r="H300" s="76" t="str">
        <f>IFERROR(IF(B300&lt;&gt;"", IF(ISTEXT(INDEX(Paste_Here!C$2:C$850, MATCH(B300, Paste_Here!A$2:A$850, 0))), INDEX(Paste_Here!C$2:C$850, MATCH(B300, Paste_Here!A$2:A$850, 0)), ""), ""), "")</f>
        <v/>
      </c>
      <c r="I300" s="66"/>
      <c r="J300" s="76" t="str">
        <f>IFERROR(IF(B300&lt;&gt;"", IF(ISNUMBER(SEARCH("s", LOWER(INDEX(Paste_Here!M$2:M$850, MATCH(B300, Paste_Here!A$2:A$850, 0))))), "Yes", IF(INDEX(Paste_Here!M$2:M$850, MATCH(B300, Paste_Here!A$2:A$850, 0))&lt;&gt;"", "No", "")), ""), "")</f>
        <v/>
      </c>
      <c r="K300" s="66"/>
      <c r="L300" s="76" t="str">
        <f>IFERROR(IF(B300&lt;&gt;"", IF(ISNUMBER(SEARCH("yes", LOWER(INDEX(Paste_Here!E$2:E$850, MATCH(B300, Paste_Here!A$2:A$850, 0))))), "Yes", IF(ISNUMBER(SEARCH("no", LOWER(INDEX(Paste_Here!E$2:E$850, MATCH(B300, Paste_Here!A$2:A$850, 0))))), "No", "")), ""), "")</f>
        <v/>
      </c>
      <c r="M300" s="66"/>
      <c r="N300" s="76" t="str">
        <f>IFERROR(IF(B300&lt;&gt;"", IF(ISNUMBER(SEARCH("yes", LOWER(INDEX(Paste_Here!F$2:F$850, MATCH(B300, Paste_Here!A$2:A$850, 0))))), "Yes", IF(ISNUMBER(SEARCH("no", LOWER(INDEX(Paste_Here!F$2:F$850, MATCH(B300, Paste_Here!A$2:A$850, 0))))), "No", "")), ""), "")</f>
        <v/>
      </c>
      <c r="O300" s="66"/>
      <c r="P300" s="76" t="str">
        <f>IFERROR(IF(B300&lt;&gt;"", IF(ISNUMBER(SEARCH("yes", LOWER(INDEX(Paste_Here!L$2:L$850, MATCH(B300, Paste_Here!A$2:A$850, 0))))), "Yes", IF(ISNUMBER(SEARCH("no", LOWER(INDEX(Paste_Here!L$2:L$850, MATCH(B300, Paste_Here!A$2:A$850, 0))))), "No", "")), ""), "")</f>
        <v/>
      </c>
      <c r="Q300" s="66"/>
      <c r="R300" s="76" t="str">
        <f>IFERROR(IF(B300&lt;&gt;"", IF(ISNUMBER(SEARCH("transitional 2", LOWER(INDEX(Paste_Here!D$2:D$850, MATCH(B300, Paste_Here!A$2:A$850, 0))))), "T2", IF(ISNUMBER(SEARCH("transitional 1", LOWER(INDEX(Paste_Here!D$2:D$850, MATCH(B300, Paste_Here!A$2:A$850, 0))))), "T1", IF(ISNUMBER(SEARCH("waived ell services", LOWER(INDEX(Paste_Here!D$2:D$850, MATCH(B300, Paste_Here!A$2:A$850, 0))))), "W", IF(ISNUMBER(SEARCH("english language learner", LOWER(INDEX(Paste_Here!D$2:D$850, MATCH(B300, Paste_Here!A$2:A$850, 0))))), "L", "")))), ""), "")</f>
        <v/>
      </c>
      <c r="S300" s="66"/>
      <c r="T300" s="76" t="str">
        <f>IFERROR(IF(B300&lt;&gt;"", IF(ISNUMBER(SEARCH("yes", LOWER(INDEX(Paste_Here!I$2:I$850, MATCH(B300, Paste_Here!A$2:A$850, 0))))), "Yes", IF(ISNUMBER(SEARCH("no", LOWER(INDEX(Paste_Here!I$2:I$850, MATCH(B300, Paste_Here!A$2:A$850, 0))))), "No", "")), ""), "")</f>
        <v/>
      </c>
      <c r="U300" s="66"/>
      <c r="V300" s="76" t="str">
        <f>IFERROR(IF(B300&lt;&gt;"", IF(ISTEXT(INDEX(Paste_Here!J$2:J$850, MATCH(B300, Paste_Here!A$2:A$850, 0))), VALUE(INDEX(Paste_Here!J$2:J$850, MATCH(B300, Paste_Here!A$2:A$850, 0))), ""), ""), "")</f>
        <v/>
      </c>
      <c r="W300" s="66"/>
      <c r="X300" s="66"/>
      <c r="Y300" s="76" t="str">
        <f t="shared" si="34"/>
        <v/>
      </c>
      <c r="Z300" s="66"/>
      <c r="AA300" s="76" t="str">
        <f>IFERROR(IF(B300&lt;&gt;"", IF(AND(INDEX(Paste_Here!AI$2:AI$850, MATCH(B300, Paste_Here!A$2:A$850, 0))&lt;&gt;"", ISNUMBER(VALUE(INDEX(Paste_Here!AI$2:AI$850, MATCH(B300, Paste_Here!A$2:A$850, 0))))), INDEX(Paste_Here!AI$2:AI$850, MATCH(B300, Paste_Here!A$2:A$850, 0)), ""), ""), "")</f>
        <v/>
      </c>
      <c r="AB300" s="66"/>
      <c r="AC300" s="76" t="str">
        <f>IFERROR(IF(B300&lt;&gt;"", IF(AND(INDEX(Paste_Here!AJ$2:AJ$850, MATCH(B300, Paste_Here!A$2:A$850, 0))&lt;&gt;"", ISNUMBER(VALUE(INDEX(Paste_Here!AJ$2:AJ$850, MATCH(B300, Paste_Here!A$2:A$850, 0))))), INDEX(Paste_Here!AJ$2:AJ$850, MATCH(B300, Paste_Here!A$2:A$850, 0)), ""), ""), "")</f>
        <v/>
      </c>
      <c r="AD300" s="66"/>
      <c r="AE300" s="76" t="str">
        <f>IFERROR(IF(B300&lt;&gt;"", IF(AND(INDEX(Paste_Here!AK$2:AK$850, MATCH(B300, Paste_Here!A$2:A$850, 0))&lt;&gt;"", ISNUMBER(VALUE(INDEX(Paste_Here!AK$2:AK$850, MATCH(B300, Paste_Here!A$2:A$850, 0))))), INDEX(Paste_Here!AK$2:AK$850, MATCH(B300, Paste_Here!A$2:A$850, 0)), ""), ""), "")</f>
        <v/>
      </c>
      <c r="AF300" s="66"/>
      <c r="AG300" s="76" t="str">
        <f>IFERROR(IF(B300&lt;&gt;"", IF(AND(INDEX(Paste_Here!AL$2:AL$850, MATCH(B300, Paste_Here!A$2:A$850, 0))&lt;&gt;"", ISNUMBER(VALUE(INDEX(Paste_Here!AL$2:AL$850, MATCH(B300, Paste_Here!A$2:A$850, 0))))), INDEX(Paste_Here!AL$2:AL$850, MATCH(B300, Paste_Here!A$2:A$850, 0)), ""), ""), "")</f>
        <v/>
      </c>
      <c r="AH300" s="66"/>
      <c r="AI300" s="76" t="str">
        <f>IFERROR(IF(B300&lt;&gt;"", IF(AND(INDEX(Paste_Here!AH$2:AH$850, MATCH(B300, Paste_Here!A$2:A$850, 0))&lt;&gt;"", ISNUMBER(VALUE(INDEX(Paste_Here!AH$2:AH$850, MATCH(B300, Paste_Here!A$2:A$850, 0))))), IF(VALUE(INDEX(Paste_Here!AH$2:AH$850, MATCH(B300, Paste_Here!A$2:A$850, 0)))=0, "", INDEX(Paste_Here!AH$2:AH$850, MATCH(B300, Paste_Here!A$2:A$850, 0))), ""), ""), "")</f>
        <v/>
      </c>
      <c r="AJ300" s="66"/>
      <c r="AK300" s="76" t="str">
        <f>IFERROR(IF(B300&lt;&gt;"", IF(AND(INDEX(Paste_Here!N$2:N$850, MATCH(B300, Paste_Here!A$2:A$850, 0))&lt;&gt;"", ISNUMBER(VALUE(INDEX(Paste_Here!N$2:N$850, MATCH(B300, Paste_Here!A$2:A$850, 0))))), INDEX(Paste_Here!N$2:N$850, MATCH(B300, Paste_Here!A$2:A$850, 0)), ""), ""), "")</f>
        <v/>
      </c>
      <c r="AL300" s="66"/>
      <c r="AM300" s="76" t="str">
        <f>IFERROR(IF(B300&lt;&gt;"", IF(AND(INDEX(Paste_Here!O$2:O$850, MATCH(B300, Paste_Here!A$2:A$850, 0))&lt;&gt;"", ISNUMBER(VALUE(INDEX(Paste_Here!O$2:O$850, MATCH(B300, Paste_Here!A$2:A$850, 0))))), INDEX(Paste_Here!O$2:O$850, MATCH(B300, Paste_Here!A$2:A$850, 0)), ""), ""), "")</f>
        <v/>
      </c>
      <c r="AN300" s="66"/>
      <c r="AO300" s="76"/>
      <c r="AP300" s="66"/>
      <c r="AQ300" s="76"/>
      <c r="AR300" s="66"/>
      <c r="AS300" s="76"/>
      <c r="AT300" s="66"/>
      <c r="AU300" s="66"/>
      <c r="AV300" s="76" t="str">
        <f t="shared" si="35"/>
        <v/>
      </c>
      <c r="AW300" s="66"/>
      <c r="AX300" s="76" t="str">
        <f>IFERROR(IF(B300&lt;&gt;"", IF(ISNUMBER(SEARCH("Revealed-Potential (Primary Focus)", LOWER(INDEX(Paste_Here!Z$2:Z$850, MATCH(B300, Paste_Here!A$2:A$850, 0))))), "Rev-Potential: Prim", IF(ISNUMBER(SEARCH("Revealed-Potential (Secondary Focus)", LOWER(INDEX(Paste_Here!Z$2:Z$850, MATCH(B300, Paste_Here!A$2:A$850, 0))))), "Rev-Potential: Sec", IF(ISNUMBER(SEARCH("Monitoring", LOWER(INDEX(Paste_Here!Z$2:Z$850, MATCH(B300, Paste_Here!A$2:A$850, 0))))), "Monitoring", IF(ISNUMBER(SEARCH("At-Promise (Secondary Focus)", LOWER(INDEX(Paste_Here!Z$2:Z$850, MATCH(B300, Paste_Here!A$2:A$850, 0))))), "At-Promise: Sec", IF(ISNUMBER(SEARCH("At-Promise (Primary Focus)", LOWER(INDEX(Paste_Here!Z$2:Z$850, MATCH(B300, Paste_Here!A$2:A$850, 0))))), "At-Promise: Prim", ""))))), ""), "")</f>
        <v/>
      </c>
      <c r="AY300" s="66"/>
      <c r="AZ300" s="76"/>
      <c r="BA300" s="66"/>
      <c r="BB300" s="76"/>
      <c r="BC300" s="66"/>
      <c r="BD300" s="76"/>
      <c r="BE300" s="66"/>
      <c r="BF300" s="76"/>
      <c r="BG300" s="66"/>
      <c r="BH300" s="76"/>
      <c r="BI300" s="66"/>
      <c r="BJ300" s="66"/>
      <c r="BK300" s="76" t="str">
        <f t="shared" si="36"/>
        <v/>
      </c>
      <c r="BL300" s="66"/>
      <c r="BM300" s="76" t="str">
        <f>IFERROR(IF(B300&lt;&gt;"", IF(AND(ISNUMBER(VALUE(SUBSTITUTE(SUBSTITUTE(Paste_Here!R300, "br", "-"), "L", ""))), VALUE(SUBSTITUTE(SUBSTITUTE(Paste_Here!R300, "br", "-"), "L", "")) &gt;= 1095), "Yes", IF(AND(ISNUMBER(VALUE(SUBSTITUTE(SUBSTITUTE(Paste_Here!R300, "br", "-"), "L", ""))), VALUE(SUBSTITUTE(SUBSTITUTE(Paste_Here!R300, "br", "-"), "L", "")) &lt;= 1094), "No", "")), ""), "")</f>
        <v/>
      </c>
      <c r="BN300" s="66"/>
      <c r="BO300" s="76" t="str">
        <f>IFERROR(IF(B300&lt;&gt;"", IF(COUNTIF(INDEX(Paste_Here!Y$2:AB$850, MATCH(B300, Paste_Here!A$2:A$850, 0), 0), "yes") &gt; 0, "Yes", IF(COUNTIF(INDEX(Paste_Here!Y$2:AB$850, MATCH(B300, Paste_Here!A$2:A$850, 0), 0), "no") &gt; 0, "No", "")), ""), "")</f>
        <v/>
      </c>
      <c r="BP300" s="66"/>
      <c r="BQ300" s="76" t="str">
        <f>IFERROR(IF(B300&lt;&gt;"", IF(AND(ISNUMBER(VALUE(SUBSTITUTE(SUBSTITUTE(Paste_Here!U300, "em", "-"), "q", ""))), VALUE(SUBSTITUTE(SUBSTITUTE(Paste_Here!U300, "em", "-"), "q", "")) &gt;= 910), "Yes", IF(AND(ISNUMBER(VALUE(SUBSTITUTE(SUBSTITUTE(Paste_Here!U300, "em", "-"), "q", ""))), VALUE(SUBSTITUTE(SUBSTITUTE(Paste_Here!U300, "em", "-"), "q", "")) &lt;= 909), "No", "")), ""), "")</f>
        <v/>
      </c>
      <c r="BR300" s="66"/>
      <c r="BS300" s="76" t="str">
        <f>IFERROR(IF(B300&lt;&gt;"", IF(AND(INDEX(Paste_Here!X$2:X$850, MATCH(B300, Paste_Here!A$2:A$850, 0))&lt;&gt;"", ISNUMBER(VALUE(INDEX(Paste_Here!X$2:X$850, MATCH(B300, Paste_Here!A$2:A$850, 0))))), INDEX(Paste_Here!X$2:X$850, MATCH(B300, Paste_Here!A$2:A$850, 0)), ""), ""), "")</f>
        <v/>
      </c>
      <c r="BT300" s="66"/>
      <c r="BU300" s="76" t="str">
        <f>IFERROR(IF(B300&lt;&gt;"", IF(ISNUMBER(VALUE(INDEX(Paste_Here!G$2:G$850, MATCH(B300, Paste_Here!A$2:A$850, 0)))), IF(VALUE(INDEX(Paste_Here!G$2:G$850, MATCH(B300, Paste_Here!A$2:A$850, 0)))=0, "No", IF(AND(VALUE(INDEX(Paste_Here!G$2:G$850, MATCH(B300, Paste_Here!A$2:A$850, 0)))&gt;=1, VALUE(INDEX(Paste_Here!G$2:G$850, MATCH(B300, Paste_Here!A$2:A$850, 0)))&lt;=4), VALUE(INDEX(Paste_Here!G$2:G$850, MATCH(B300, Paste_Here!A$2:A$850, 0))), "")), ""), ""), "")</f>
        <v/>
      </c>
      <c r="BV300" s="66"/>
      <c r="BW300" s="76" t="str">
        <f>IFERROR(IF(B300&lt;&gt;"", IF(ISNUMBER(VALUE(INDEX(Paste_Here!H$2:H$850, MATCH(B300, Paste_Here!A$2:A$850, 0)))), IF(VALUE(INDEX(Paste_Here!H$2:H$850, MATCH(B300, Paste_Here!A$2:A$850, 0)))=0, "No", IF(AND(VALUE(INDEX(Paste_Here!H$2:H$850, MATCH(B300, Paste_Here!A$2:A$850, 0)))&gt;=1, VALUE(INDEX(Paste_Here!H$2:H$850, MATCH(B300, Paste_Here!A$2:A$850, 0)))&lt;=4), VALUE(INDEX(Paste_Here!H$2:H$850, MATCH(B300, Paste_Here!A$2:A$850, 0))), "")), ""), ""), "")</f>
        <v/>
      </c>
      <c r="BX300" s="66"/>
      <c r="BY300" s="76"/>
      <c r="BZ300" s="66"/>
      <c r="CA300" s="76"/>
      <c r="CB300" s="66"/>
      <c r="CC300" s="66"/>
      <c r="CD300" s="76" t="str">
        <f t="shared" si="37"/>
        <v/>
      </c>
      <c r="CE300" s="66"/>
      <c r="CF300" s="76" t="str">
        <f>IFERROR(IF(B300&lt;&gt;"", IF(AND(INDEX(Paste_Here!P$2:P$850, MATCH(B300, Paste_Here!A$2:A$850, 0))&lt;&gt;"", ISNUMBER(VALUE(INDEX(Paste_Here!P$2:P$850, MATCH(B300, Paste_Here!A$2:A$850, 0))))), INDEX(Paste_Here!P$2:P$850, MATCH(B300, Paste_Here!A$2:A$850, 0)), ""), ""), "")</f>
        <v/>
      </c>
      <c r="CG300" s="66"/>
      <c r="CH300" s="76" t="str">
        <f>IFERROR(IF(B300&lt;&gt;"", IF(ISNUMBER(SEARCH("highrisk", LOWER(INDEX(Paste_Here!Q$2:Q$850, MATCH(B300, Paste_Here!A$2:A$850, 0))))), "High Risk", IF(ISNUMBER(SEARCH("lowrisk", LOWER(INDEX(Paste_Here!Q$2:Q$850, MATCH(B300, Paste_Here!A$2:A$850, 0))))), "Low Risk", IF(ISNUMBER(SEARCH("somerisk", LOWER(INDEX(Paste_Here!Q$2:Q$850, MATCH(B300, Paste_Here!A$2:A$850, 0))))), "Some Risk", ""))), ""), "")</f>
        <v/>
      </c>
      <c r="CI300" s="66"/>
      <c r="CJ300" s="76" t="str">
        <f>IFERROR(IF(B300&lt;&gt;"", IF(AND(INDEX(Paste_Here!AA$2:AA$850, MATCH(B300, Paste_Here!A$2:A$850, 0))&lt;&gt;"", ISNUMBER(VALUE(INDEX(Paste_Here!AA$2:AA$850, MATCH(B300, Paste_Here!A$2:A$850, 0))))), INDEX(Paste_Here!AA$2:AA$850, MATCH(B300, Paste_Here!A$2:A$850, 0)), ""), ""), "")</f>
        <v/>
      </c>
      <c r="CK300" s="66"/>
      <c r="CL300" s="76" t="str">
        <f>IFERROR(IF(B300&lt;&gt;"", IF(LOWER(INDEX(Paste_Here!AB$2:AB$850, MATCH(B300, Paste_Here!A$2:A$850, 0)))="approaching expectations", "Approaching", IF(LOWER(INDEX(Paste_Here!AB$2:AB$850, MATCH(B300, Paste_Here!A$2:A$850, 0)))="met expectations", "Met", IF(LOWER(INDEX(Paste_Here!AB$2:AB$850, MATCH(B300, Paste_Here!A$2:A$850, 0)))="exceeded expectations", "Exceeded", IF(LOWER(INDEX(Paste_Here!AB$2:AB$850, MATCH(B300, Paste_Here!A$2:A$850, 0)))="below expectations", "Below", "")))), ""), "")</f>
        <v/>
      </c>
      <c r="CM300" s="66"/>
      <c r="CN300" s="76" t="str">
        <f>IFERROR(IF(B300&lt;&gt;"", IF(AND(INDEX(Paste_Here!AC$2:AC$850, MATCH(B300, Paste_Here!A$2:A$850, 0))&lt;&gt;"", ISNUMBER(VALUE(INDEX(Paste_Here!AC$2:AC$850, MATCH(B300, Paste_Here!A$2:A$850, 0))))), INDEX(Paste_Here!AC$2:AC$850, MATCH(B300, Paste_Here!A$2:A$850, 0)), ""), ""), "")</f>
        <v/>
      </c>
      <c r="CO300" s="66"/>
      <c r="CP300" s="76"/>
      <c r="CQ300" s="66"/>
      <c r="CR300" s="76"/>
      <c r="CS300" s="66"/>
      <c r="CT300" s="76"/>
      <c r="CU300" s="66"/>
      <c r="CV300" s="76"/>
      <c r="CW300" s="66"/>
      <c r="CX300" s="76"/>
      <c r="CY300" s="66"/>
      <c r="CZ300" s="66"/>
      <c r="DA300" s="76" t="str">
        <f t="shared" si="38"/>
        <v/>
      </c>
      <c r="DB300" s="66"/>
      <c r="DC300" s="76" t="str">
        <f>IFERROR(IF(B300&lt;&gt;"", IF(AND(INDEX(Paste_Here!V$2:V$850, MATCH(B300, Paste_Here!A$2:A$850, 0))&lt;&gt;"", ISNUMBER(VALUE(INDEX(Paste_Here!V$2:V$850, MATCH(B300, Paste_Here!A$2:A$850, 0))))), INDEX(Paste_Here!V$2:V$850, MATCH(B300, Paste_Here!A$2:A$850, 0)), ""), ""), "")</f>
        <v/>
      </c>
      <c r="DD300" s="66"/>
      <c r="DE300" s="76" t="str">
        <f>IFERROR(IF(B300&lt;&gt;"", IF(ISNUMBER(SEARCH("highrisk", LOWER(INDEX(Paste_Here!W$2:W$850, MATCH(B300, Paste_Here!A$2:A$850, 0))))), "High Risk", IF(ISNUMBER(SEARCH("lowrisk", LOWER(INDEX(Paste_Here!W$2:W$850, MATCH(B300, Paste_Here!A$2:A$850, 0))))), "Low Risk", IF(ISNUMBER(SEARCH("somerisk", LOWER(INDEX(Paste_Here!W$2:W$850, MATCH(B300, Paste_Here!A$2:A$850, 0))))), "Some Risk", ""))), ""), "")</f>
        <v/>
      </c>
      <c r="DF300" s="66"/>
      <c r="DG300" s="76" t="str">
        <f>IFERROR(IF(B300&lt;&gt;"", IF(AND(INDEX(Paste_Here!S$2:S$850, MATCH(B300, Paste_Here!A$2:A$850, 0))&lt;&gt;"", ISNUMBER(VALUE(INDEX(Paste_Here!S$2:S$850, MATCH(B300, Paste_Here!A$2:A$850, 0))))), INDEX(Paste_Here!S$2:S$850, MATCH(B300, Paste_Here!A$2:A$850, 0)), ""), ""), "")</f>
        <v/>
      </c>
      <c r="DH300" s="66"/>
      <c r="DI300" s="76" t="str">
        <f>IFERROR(IF(B300&lt;&gt;"", IF(ISNUMBER(SEARCH("highrisk", LOWER(INDEX(Paste_Here!T$2:T$850, MATCH(B300, Paste_Here!A$2:A$850, 0))))), "High Risk", IF(ISNUMBER(SEARCH("lowrisk", LOWER(INDEX(Paste_Here!T$2:T$850, MATCH(B300, Paste_Here!A$2:A$850, 0))))), "Low Risk", IF(ISNUMBER(SEARCH("somerisk", LOWER(INDEX(Paste_Here!T$2:T$850, MATCH(B300, Paste_Here!A$2:A$850, 0))))), "Some Risk", ""))), ""), "")</f>
        <v/>
      </c>
      <c r="DJ300" s="66"/>
      <c r="DK300" s="76" t="str">
        <f>IFERROR(IF(B300&lt;&gt;"", IF(AND(INDEX(Paste_Here!AD$2:AD$850, MATCH(B300, Paste_Here!A$2:A$850, 0))&lt;&gt;"", ISNUMBER(VALUE(INDEX(Paste_Here!AD$2:AD$850, MATCH(B300, Paste_Here!A$2:A$850, 0))))), INDEX(Paste_Here!AD$2:AD$850, MATCH(B300, Paste_Here!A$2:A$850, 0)), ""), ""), "")</f>
        <v/>
      </c>
      <c r="DL300" s="66"/>
      <c r="DM300" s="76" t="str">
        <f>IFERROR(IF(B300&lt;&gt;"", IF(LOWER(INDEX(Paste_Here!AE$2:AE$850, MATCH(B300, Paste_Here!A$2:A$850, 0)))="approaching expectations", "Approaching", IF(LOWER(INDEX(Paste_Here!AE$2:AE$850, MATCH(B300, Paste_Here!A$2:A$850, 0)))="met expectations", "Met", IF(LOWER(INDEX(Paste_Here!AE$2:AE$850, MATCH(B300, Paste_Here!A$2:A$850, 0)))="exceeded expectations", "Exceeded", IF(LOWER(INDEX(Paste_Here!AE$2:AE$850, MATCH(B300, Paste_Here!A$2:A$850, 0)))="below expectations", "Below", "")))), ""), "")</f>
        <v/>
      </c>
      <c r="DN300" s="66"/>
      <c r="DO300" s="76"/>
      <c r="DP300" s="66"/>
      <c r="DQ300" s="76"/>
      <c r="DR300" s="66"/>
      <c r="DS300" s="76"/>
      <c r="DT300" s="66"/>
      <c r="DU300" s="76"/>
      <c r="DV300" s="66"/>
      <c r="DW300" s="66"/>
      <c r="DX300" s="76" t="str">
        <f t="shared" si="39"/>
        <v/>
      </c>
      <c r="DY300" s="66"/>
      <c r="DZ300" s="76"/>
      <c r="EA300" s="66"/>
      <c r="EB300" s="76"/>
      <c r="EC300" s="66"/>
      <c r="ED300" s="76" t="str">
        <f>IFERROR(IF(B300&lt;&gt;"", IF(AND(INDEX(Paste_Here!AF$2:AF$850, MATCH(B300, Paste_Here!A$2:A$850, 0))&lt;&gt;"", ISNUMBER(VALUE(INDEX(Paste_Here!AF$2:AF$850, MATCH(B300, Paste_Here!A$2:A$850, 0))))), INDEX(Paste_Here!AF$2:AF$850, MATCH(B300, Paste_Here!A$2:A$850, 0)), ""), ""), "")</f>
        <v/>
      </c>
      <c r="EE300" s="66"/>
      <c r="EF300" s="76"/>
      <c r="EG300" s="66"/>
      <c r="EH300" s="76"/>
      <c r="EI300" s="66"/>
      <c r="EJ300" s="76" t="str">
        <f>IFERROR(IF(B300&lt;&gt;"", IF(AND(INDEX(Paste_Here!AG$2:AG$850, MATCH(B300, Paste_Here!A$2:A$850, 0))&lt;&gt;"", ISNUMBER(VALUE(INDEX(Paste_Here!AG$2:AG$850, MATCH(B300, Paste_Here!A$2:A$850, 0))))), INDEX(Paste_Here!AG$2:AG$850, MATCH(B300, Paste_Here!A$2:A$850, 0)), ""), ""), "")</f>
        <v/>
      </c>
      <c r="EK300" s="66"/>
      <c r="EL300" s="76"/>
      <c r="EM300" s="66"/>
      <c r="EN300" s="76"/>
      <c r="EO300" s="66"/>
      <c r="EP300" s="76"/>
      <c r="EQ300" s="66"/>
      <c r="ER300" s="76"/>
      <c r="ES300" s="66"/>
      <c r="ET300" s="66"/>
      <c r="EU300" s="76"/>
      <c r="EV300" s="66"/>
      <c r="EW300" s="76"/>
      <c r="EX300" s="66"/>
      <c r="EY300" s="76"/>
      <c r="EZ300" s="66"/>
      <c r="FA300" s="76"/>
      <c r="FB300" s="66"/>
      <c r="FC300" s="76"/>
      <c r="FD300" s="66"/>
      <c r="FE300" s="76"/>
      <c r="FF300" s="66"/>
      <c r="FG300" s="76"/>
      <c r="FH300" s="66"/>
      <c r="FI300" s="76"/>
      <c r="FJ300" s="66"/>
      <c r="FK300" s="76"/>
      <c r="FL300" s="66"/>
      <c r="FM300" s="76"/>
      <c r="FN300" s="66"/>
      <c r="FO300" s="76"/>
      <c r="FP300" s="66"/>
      <c r="FQ300" s="76"/>
      <c r="FR300" s="66"/>
      <c r="FS300" s="76"/>
      <c r="FT300" s="66"/>
      <c r="FU300" s="76"/>
      <c r="FV300" s="66"/>
      <c r="FW300" s="76"/>
      <c r="FX300" s="66"/>
      <c r="FY300" s="76"/>
      <c r="FZ300" s="66"/>
      <c r="GA300" s="76"/>
      <c r="GB300" s="66"/>
      <c r="GC300" s="76"/>
      <c r="GD300" s="66"/>
      <c r="GE300" s="76"/>
      <c r="GF300" s="66"/>
      <c r="GG300" s="76"/>
      <c r="GH300" s="66"/>
      <c r="GI300" s="76"/>
      <c r="GJ300" s="66"/>
      <c r="GK300" s="76"/>
      <c r="GL300" s="66"/>
      <c r="GM300" s="76"/>
      <c r="GN300" s="66"/>
      <c r="GO300" s="76"/>
      <c r="GP300" s="66"/>
      <c r="GQ300" s="76"/>
      <c r="GR300" s="66"/>
      <c r="GS300" s="76"/>
      <c r="GT300" s="66"/>
      <c r="GU300" s="76"/>
      <c r="GV300" s="66"/>
      <c r="GW300" s="76"/>
      <c r="GX300" s="66"/>
      <c r="GY300" s="76"/>
      <c r="GZ300" s="66"/>
      <c r="HA300" s="76"/>
      <c r="HB300" s="66"/>
      <c r="HC300" s="76"/>
      <c r="HD300" s="66"/>
      <c r="HE300" s="76"/>
      <c r="HF300" s="66"/>
      <c r="HG300" s="76"/>
      <c r="HH300" s="66"/>
      <c r="HI300" s="76"/>
      <c r="HJ300" s="66"/>
      <c r="HK300" s="76"/>
      <c r="HL300" s="66"/>
      <c r="HM300" s="76"/>
      <c r="HN300" s="66"/>
      <c r="HO300" s="76"/>
      <c r="HP300" s="66"/>
      <c r="HQ300" s="76"/>
      <c r="HR300" s="66"/>
      <c r="HS300" s="76"/>
      <c r="HT300" s="66"/>
      <c r="HU300" s="76"/>
      <c r="HV300" s="66"/>
      <c r="HW300" s="76"/>
      <c r="HX300" s="66"/>
      <c r="HY300" s="76"/>
      <c r="HZ300" s="66"/>
      <c r="IA300" s="76"/>
      <c r="IB300" s="66"/>
      <c r="IC300" s="76"/>
      <c r="ID300" s="66"/>
      <c r="IE300" s="76"/>
      <c r="IF300" s="66"/>
      <c r="IG300" s="76"/>
      <c r="IH300" s="66"/>
      <c r="II300" s="76"/>
      <c r="IJ300" s="66"/>
      <c r="IK300" s="76"/>
      <c r="IL300" s="66"/>
      <c r="IM300" s="76"/>
      <c r="IN300" s="66"/>
      <c r="IO300" s="76"/>
      <c r="IP300" s="66"/>
      <c r="IQ300" s="76"/>
      <c r="IR300" s="66"/>
      <c r="IS300" s="76"/>
      <c r="IT300" s="66"/>
      <c r="IU300" s="76"/>
      <c r="IV300" s="66"/>
      <c r="IW300" s="76"/>
      <c r="IX300" s="66"/>
      <c r="IY300" s="76"/>
      <c r="IZ300" s="66"/>
      <c r="JA300" s="76"/>
      <c r="JB300" s="66"/>
      <c r="JC300" s="76"/>
      <c r="JD300" s="66"/>
      <c r="JE300" s="76"/>
      <c r="JF300" s="66"/>
      <c r="JG300" s="76"/>
      <c r="JH300" s="66"/>
      <c r="JI300" s="76"/>
      <c r="JJ300" s="66"/>
      <c r="JK300" s="76"/>
      <c r="JL300" s="66"/>
      <c r="JM300" s="76"/>
      <c r="JN300" s="66"/>
      <c r="JO300" s="76"/>
      <c r="JP300" s="66"/>
      <c r="JQ300" s="76"/>
      <c r="JR300" s="66"/>
      <c r="JS300" s="76"/>
      <c r="JT300" s="66"/>
      <c r="JU300" s="76"/>
      <c r="JV300" s="66"/>
      <c r="JW300" s="76"/>
      <c r="JX300" s="66"/>
      <c r="JY300" s="76"/>
      <c r="JZ300" s="66"/>
      <c r="KA300" s="76"/>
      <c r="KB300" s="66"/>
      <c r="KC300" s="76"/>
      <c r="KD300" s="66"/>
      <c r="KE300" s="76"/>
      <c r="KF300" s="66"/>
      <c r="KG300" s="76"/>
      <c r="KH300" s="66"/>
      <c r="KI300" s="76"/>
      <c r="KJ300" s="66"/>
      <c r="KK300" s="76"/>
      <c r="KL300" s="66"/>
      <c r="KM300" s="76"/>
      <c r="KN300" s="66"/>
      <c r="KO300" s="76"/>
      <c r="KP300" s="66"/>
      <c r="KQ300" s="76"/>
      <c r="KR300" s="66"/>
      <c r="KS300" s="76"/>
      <c r="KT300" s="66"/>
      <c r="KU300" s="76"/>
      <c r="KV300" s="66"/>
      <c r="KW300" s="76"/>
      <c r="KX300" s="66"/>
      <c r="KY300" s="76"/>
      <c r="KZ300" s="66"/>
      <c r="LA300" s="76"/>
      <c r="LB300" s="66"/>
      <c r="LC300" s="76"/>
      <c r="LD300" s="66"/>
      <c r="LE300" s="76"/>
      <c r="LF300" s="66"/>
      <c r="LG300" s="76"/>
      <c r="LH300" s="66"/>
      <c r="LI300" s="76"/>
      <c r="LJ300" s="66"/>
      <c r="LK300" s="76"/>
      <c r="LL300" s="66"/>
      <c r="LM300" s="76"/>
      <c r="LN300" s="66"/>
      <c r="LO300" s="76"/>
      <c r="LP300" s="66"/>
      <c r="LQ300" s="76"/>
      <c r="LR300" s="66"/>
      <c r="LS300" s="76"/>
      <c r="LT300" s="66"/>
      <c r="LU300" s="76"/>
      <c r="LV300" s="66"/>
      <c r="LW300" s="76"/>
      <c r="LX300" s="66"/>
      <c r="LY300" s="76"/>
      <c r="LZ300" s="66"/>
      <c r="MA300" s="76"/>
      <c r="MB300" s="66"/>
      <c r="MC300" s="76"/>
      <c r="MD300" s="66"/>
      <c r="MG300" s="1" t="str" cm="1">
        <f t="array" ref="MG300">IFERROR(INDEX(Paste_Here!$B$2:$B$850, MATCH(0, COUNTIF(MG$4:MG299, Paste_Here!$B$2:$B$850) + IF(Paste_Here!$B$2:$B$850="", 1, 0), 0)), "")</f>
        <v/>
      </c>
      <c r="MH300" s="1" t="str">
        <f>IF(MG300&lt;&gt;"", INDEX(Paste_Here!$A$2:$A$850, MATCH(MG300, Paste_Here!$B$2:$B$850, 0)), "")</f>
        <v/>
      </c>
      <c r="MI300" s="1" t="str">
        <f t="shared" si="40"/>
        <v/>
      </c>
      <c r="MJ300" s="1" t="str" cm="1">
        <f t="array" ref="MJ300">IFERROR(INDEX($MI$5:$MI$850, MATCH(SMALL(IF($MI$5:$MI$850&lt;&gt;"", COUNTIF($MI$5:$MI$850, "&lt;"&amp;$MI$5:$MI$850)+1), ROW()-ROW($MJ$5)+1), COUNTIF($MI$5:$MI$850, "&lt;"&amp;$MI$5:$MI$850)+1, 0)), "")</f>
        <v/>
      </c>
    </row>
    <row r="301" spans="1:348">
      <c r="A301" s="66"/>
      <c r="B301" s="76" t="str">
        <f t="shared" si="33"/>
        <v/>
      </c>
      <c r="C301" s="66"/>
      <c r="D301" s="76" t="str">
        <f>IFERROR(IF(B301&lt;&gt;"", IF(AND(INDEX(Paste_Here!B$2:B$850, MATCH(B301, Paste_Here!A$2:A$850, 0))&lt;&gt;"", ISNUMBER(VALUE(INDEX(Paste_Here!B$2:B$850, MATCH(B301, Paste_Here!A$2:A$850, 0))))), INDEX(Paste_Here!B$2:B$850, MATCH(B301, Paste_Here!A$2:A$850, 0)), ""), ""), "")</f>
        <v/>
      </c>
      <c r="E301" s="66"/>
      <c r="F301" s="76" t="str">
        <f>IFERROR(IF(B301&lt;&gt;"", IF(ISTEXT(INDEX(Paste_Here!K$2:K$850, MATCH(B301, Paste_Here!A$2:A$850, 0))), INDEX(Paste_Here!K$2:K$850, MATCH(B301, Paste_Here!A$2:A$850, 0)), ""), ""), "")</f>
        <v/>
      </c>
      <c r="G301" s="66"/>
      <c r="H301" s="76" t="str">
        <f>IFERROR(IF(B301&lt;&gt;"", IF(ISTEXT(INDEX(Paste_Here!C$2:C$850, MATCH(B301, Paste_Here!A$2:A$850, 0))), INDEX(Paste_Here!C$2:C$850, MATCH(B301, Paste_Here!A$2:A$850, 0)), ""), ""), "")</f>
        <v/>
      </c>
      <c r="I301" s="66"/>
      <c r="J301" s="76" t="str">
        <f>IFERROR(IF(B301&lt;&gt;"", IF(ISNUMBER(SEARCH("s", LOWER(INDEX(Paste_Here!M$2:M$850, MATCH(B301, Paste_Here!A$2:A$850, 0))))), "Yes", IF(INDEX(Paste_Here!M$2:M$850, MATCH(B301, Paste_Here!A$2:A$850, 0))&lt;&gt;"", "No", "")), ""), "")</f>
        <v/>
      </c>
      <c r="K301" s="66"/>
      <c r="L301" s="76" t="str">
        <f>IFERROR(IF(B301&lt;&gt;"", IF(ISNUMBER(SEARCH("yes", LOWER(INDEX(Paste_Here!E$2:E$850, MATCH(B301, Paste_Here!A$2:A$850, 0))))), "Yes", IF(ISNUMBER(SEARCH("no", LOWER(INDEX(Paste_Here!E$2:E$850, MATCH(B301, Paste_Here!A$2:A$850, 0))))), "No", "")), ""), "")</f>
        <v/>
      </c>
      <c r="M301" s="66"/>
      <c r="N301" s="76" t="str">
        <f>IFERROR(IF(B301&lt;&gt;"", IF(ISNUMBER(SEARCH("yes", LOWER(INDEX(Paste_Here!F$2:F$850, MATCH(B301, Paste_Here!A$2:A$850, 0))))), "Yes", IF(ISNUMBER(SEARCH("no", LOWER(INDEX(Paste_Here!F$2:F$850, MATCH(B301, Paste_Here!A$2:A$850, 0))))), "No", "")), ""), "")</f>
        <v/>
      </c>
      <c r="O301" s="66"/>
      <c r="P301" s="76" t="str">
        <f>IFERROR(IF(B301&lt;&gt;"", IF(ISNUMBER(SEARCH("yes", LOWER(INDEX(Paste_Here!L$2:L$850, MATCH(B301, Paste_Here!A$2:A$850, 0))))), "Yes", IF(ISNUMBER(SEARCH("no", LOWER(INDEX(Paste_Here!L$2:L$850, MATCH(B301, Paste_Here!A$2:A$850, 0))))), "No", "")), ""), "")</f>
        <v/>
      </c>
      <c r="Q301" s="66"/>
      <c r="R301" s="76" t="str">
        <f>IFERROR(IF(B301&lt;&gt;"", IF(ISNUMBER(SEARCH("transitional 2", LOWER(INDEX(Paste_Here!D$2:D$850, MATCH(B301, Paste_Here!A$2:A$850, 0))))), "T2", IF(ISNUMBER(SEARCH("transitional 1", LOWER(INDEX(Paste_Here!D$2:D$850, MATCH(B301, Paste_Here!A$2:A$850, 0))))), "T1", IF(ISNUMBER(SEARCH("waived ell services", LOWER(INDEX(Paste_Here!D$2:D$850, MATCH(B301, Paste_Here!A$2:A$850, 0))))), "W", IF(ISNUMBER(SEARCH("english language learner", LOWER(INDEX(Paste_Here!D$2:D$850, MATCH(B301, Paste_Here!A$2:A$850, 0))))), "L", "")))), ""), "")</f>
        <v/>
      </c>
      <c r="S301" s="66"/>
      <c r="T301" s="76" t="str">
        <f>IFERROR(IF(B301&lt;&gt;"", IF(ISNUMBER(SEARCH("yes", LOWER(INDEX(Paste_Here!I$2:I$850, MATCH(B301, Paste_Here!A$2:A$850, 0))))), "Yes", IF(ISNUMBER(SEARCH("no", LOWER(INDEX(Paste_Here!I$2:I$850, MATCH(B301, Paste_Here!A$2:A$850, 0))))), "No", "")), ""), "")</f>
        <v/>
      </c>
      <c r="U301" s="66"/>
      <c r="V301" s="76" t="str">
        <f>IFERROR(IF(B301&lt;&gt;"", IF(ISTEXT(INDEX(Paste_Here!J$2:J$850, MATCH(B301, Paste_Here!A$2:A$850, 0))), VALUE(INDEX(Paste_Here!J$2:J$850, MATCH(B301, Paste_Here!A$2:A$850, 0))), ""), ""), "")</f>
        <v/>
      </c>
      <c r="W301" s="66"/>
      <c r="X301" s="66"/>
      <c r="Y301" s="76" t="str">
        <f t="shared" si="34"/>
        <v/>
      </c>
      <c r="Z301" s="66"/>
      <c r="AA301" s="76" t="str">
        <f>IFERROR(IF(B301&lt;&gt;"", IF(AND(INDEX(Paste_Here!AI$2:AI$850, MATCH(B301, Paste_Here!A$2:A$850, 0))&lt;&gt;"", ISNUMBER(VALUE(INDEX(Paste_Here!AI$2:AI$850, MATCH(B301, Paste_Here!A$2:A$850, 0))))), INDEX(Paste_Here!AI$2:AI$850, MATCH(B301, Paste_Here!A$2:A$850, 0)), ""), ""), "")</f>
        <v/>
      </c>
      <c r="AB301" s="66"/>
      <c r="AC301" s="76" t="str">
        <f>IFERROR(IF(B301&lt;&gt;"", IF(AND(INDEX(Paste_Here!AJ$2:AJ$850, MATCH(B301, Paste_Here!A$2:A$850, 0))&lt;&gt;"", ISNUMBER(VALUE(INDEX(Paste_Here!AJ$2:AJ$850, MATCH(B301, Paste_Here!A$2:A$850, 0))))), INDEX(Paste_Here!AJ$2:AJ$850, MATCH(B301, Paste_Here!A$2:A$850, 0)), ""), ""), "")</f>
        <v/>
      </c>
      <c r="AD301" s="66"/>
      <c r="AE301" s="76" t="str">
        <f>IFERROR(IF(B301&lt;&gt;"", IF(AND(INDEX(Paste_Here!AK$2:AK$850, MATCH(B301, Paste_Here!A$2:A$850, 0))&lt;&gt;"", ISNUMBER(VALUE(INDEX(Paste_Here!AK$2:AK$850, MATCH(B301, Paste_Here!A$2:A$850, 0))))), INDEX(Paste_Here!AK$2:AK$850, MATCH(B301, Paste_Here!A$2:A$850, 0)), ""), ""), "")</f>
        <v/>
      </c>
      <c r="AF301" s="66"/>
      <c r="AG301" s="76" t="str">
        <f>IFERROR(IF(B301&lt;&gt;"", IF(AND(INDEX(Paste_Here!AL$2:AL$850, MATCH(B301, Paste_Here!A$2:A$850, 0))&lt;&gt;"", ISNUMBER(VALUE(INDEX(Paste_Here!AL$2:AL$850, MATCH(B301, Paste_Here!A$2:A$850, 0))))), INDEX(Paste_Here!AL$2:AL$850, MATCH(B301, Paste_Here!A$2:A$850, 0)), ""), ""), "")</f>
        <v/>
      </c>
      <c r="AH301" s="66"/>
      <c r="AI301" s="76" t="str">
        <f>IFERROR(IF(B301&lt;&gt;"", IF(AND(INDEX(Paste_Here!AH$2:AH$850, MATCH(B301, Paste_Here!A$2:A$850, 0))&lt;&gt;"", ISNUMBER(VALUE(INDEX(Paste_Here!AH$2:AH$850, MATCH(B301, Paste_Here!A$2:A$850, 0))))), IF(VALUE(INDEX(Paste_Here!AH$2:AH$850, MATCH(B301, Paste_Here!A$2:A$850, 0)))=0, "", INDEX(Paste_Here!AH$2:AH$850, MATCH(B301, Paste_Here!A$2:A$850, 0))), ""), ""), "")</f>
        <v/>
      </c>
      <c r="AJ301" s="66"/>
      <c r="AK301" s="76" t="str">
        <f>IFERROR(IF(B301&lt;&gt;"", IF(AND(INDEX(Paste_Here!N$2:N$850, MATCH(B301, Paste_Here!A$2:A$850, 0))&lt;&gt;"", ISNUMBER(VALUE(INDEX(Paste_Here!N$2:N$850, MATCH(B301, Paste_Here!A$2:A$850, 0))))), INDEX(Paste_Here!N$2:N$850, MATCH(B301, Paste_Here!A$2:A$850, 0)), ""), ""), "")</f>
        <v/>
      </c>
      <c r="AL301" s="66"/>
      <c r="AM301" s="76" t="str">
        <f>IFERROR(IF(B301&lt;&gt;"", IF(AND(INDEX(Paste_Here!O$2:O$850, MATCH(B301, Paste_Here!A$2:A$850, 0))&lt;&gt;"", ISNUMBER(VALUE(INDEX(Paste_Here!O$2:O$850, MATCH(B301, Paste_Here!A$2:A$850, 0))))), INDEX(Paste_Here!O$2:O$850, MATCH(B301, Paste_Here!A$2:A$850, 0)), ""), ""), "")</f>
        <v/>
      </c>
      <c r="AN301" s="66"/>
      <c r="AO301" s="76"/>
      <c r="AP301" s="66"/>
      <c r="AQ301" s="76"/>
      <c r="AR301" s="66"/>
      <c r="AS301" s="76"/>
      <c r="AT301" s="66"/>
      <c r="AU301" s="66"/>
      <c r="AV301" s="76" t="str">
        <f t="shared" si="35"/>
        <v/>
      </c>
      <c r="AW301" s="66"/>
      <c r="AX301" s="76" t="str">
        <f>IFERROR(IF(B301&lt;&gt;"", IF(ISNUMBER(SEARCH("Revealed-Potential (Primary Focus)", LOWER(INDEX(Paste_Here!Z$2:Z$850, MATCH(B301, Paste_Here!A$2:A$850, 0))))), "Rev-Potential: Prim", IF(ISNUMBER(SEARCH("Revealed-Potential (Secondary Focus)", LOWER(INDEX(Paste_Here!Z$2:Z$850, MATCH(B301, Paste_Here!A$2:A$850, 0))))), "Rev-Potential: Sec", IF(ISNUMBER(SEARCH("Monitoring", LOWER(INDEX(Paste_Here!Z$2:Z$850, MATCH(B301, Paste_Here!A$2:A$850, 0))))), "Monitoring", IF(ISNUMBER(SEARCH("At-Promise (Secondary Focus)", LOWER(INDEX(Paste_Here!Z$2:Z$850, MATCH(B301, Paste_Here!A$2:A$850, 0))))), "At-Promise: Sec", IF(ISNUMBER(SEARCH("At-Promise (Primary Focus)", LOWER(INDEX(Paste_Here!Z$2:Z$850, MATCH(B301, Paste_Here!A$2:A$850, 0))))), "At-Promise: Prim", ""))))), ""), "")</f>
        <v/>
      </c>
      <c r="AY301" s="66"/>
      <c r="AZ301" s="76"/>
      <c r="BA301" s="66"/>
      <c r="BB301" s="76"/>
      <c r="BC301" s="66"/>
      <c r="BD301" s="76"/>
      <c r="BE301" s="66"/>
      <c r="BF301" s="76"/>
      <c r="BG301" s="66"/>
      <c r="BH301" s="76"/>
      <c r="BI301" s="66"/>
      <c r="BJ301" s="66"/>
      <c r="BK301" s="76" t="str">
        <f t="shared" si="36"/>
        <v/>
      </c>
      <c r="BL301" s="66"/>
      <c r="BM301" s="76" t="str">
        <f>IFERROR(IF(B301&lt;&gt;"", IF(AND(ISNUMBER(VALUE(SUBSTITUTE(SUBSTITUTE(Paste_Here!R301, "br", "-"), "L", ""))), VALUE(SUBSTITUTE(SUBSTITUTE(Paste_Here!R301, "br", "-"), "L", "")) &gt;= 1095), "Yes", IF(AND(ISNUMBER(VALUE(SUBSTITUTE(SUBSTITUTE(Paste_Here!R301, "br", "-"), "L", ""))), VALUE(SUBSTITUTE(SUBSTITUTE(Paste_Here!R301, "br", "-"), "L", "")) &lt;= 1094), "No", "")), ""), "")</f>
        <v/>
      </c>
      <c r="BN301" s="66"/>
      <c r="BO301" s="76" t="str">
        <f>IFERROR(IF(B301&lt;&gt;"", IF(COUNTIF(INDEX(Paste_Here!Y$2:AB$850, MATCH(B301, Paste_Here!A$2:A$850, 0), 0), "yes") &gt; 0, "Yes", IF(COUNTIF(INDEX(Paste_Here!Y$2:AB$850, MATCH(B301, Paste_Here!A$2:A$850, 0), 0), "no") &gt; 0, "No", "")), ""), "")</f>
        <v/>
      </c>
      <c r="BP301" s="66"/>
      <c r="BQ301" s="76" t="str">
        <f>IFERROR(IF(B301&lt;&gt;"", IF(AND(ISNUMBER(VALUE(SUBSTITUTE(SUBSTITUTE(Paste_Here!U301, "em", "-"), "q", ""))), VALUE(SUBSTITUTE(SUBSTITUTE(Paste_Here!U301, "em", "-"), "q", "")) &gt;= 910), "Yes", IF(AND(ISNUMBER(VALUE(SUBSTITUTE(SUBSTITUTE(Paste_Here!U301, "em", "-"), "q", ""))), VALUE(SUBSTITUTE(SUBSTITUTE(Paste_Here!U301, "em", "-"), "q", "")) &lt;= 909), "No", "")), ""), "")</f>
        <v/>
      </c>
      <c r="BR301" s="66"/>
      <c r="BS301" s="76" t="str">
        <f>IFERROR(IF(B301&lt;&gt;"", IF(AND(INDEX(Paste_Here!X$2:X$850, MATCH(B301, Paste_Here!A$2:A$850, 0))&lt;&gt;"", ISNUMBER(VALUE(INDEX(Paste_Here!X$2:X$850, MATCH(B301, Paste_Here!A$2:A$850, 0))))), INDEX(Paste_Here!X$2:X$850, MATCH(B301, Paste_Here!A$2:A$850, 0)), ""), ""), "")</f>
        <v/>
      </c>
      <c r="BT301" s="66"/>
      <c r="BU301" s="76" t="str">
        <f>IFERROR(IF(B301&lt;&gt;"", IF(ISNUMBER(VALUE(INDEX(Paste_Here!G$2:G$850, MATCH(B301, Paste_Here!A$2:A$850, 0)))), IF(VALUE(INDEX(Paste_Here!G$2:G$850, MATCH(B301, Paste_Here!A$2:A$850, 0)))=0, "No", IF(AND(VALUE(INDEX(Paste_Here!G$2:G$850, MATCH(B301, Paste_Here!A$2:A$850, 0)))&gt;=1, VALUE(INDEX(Paste_Here!G$2:G$850, MATCH(B301, Paste_Here!A$2:A$850, 0)))&lt;=4), VALUE(INDEX(Paste_Here!G$2:G$850, MATCH(B301, Paste_Here!A$2:A$850, 0))), "")), ""), ""), "")</f>
        <v/>
      </c>
      <c r="BV301" s="66"/>
      <c r="BW301" s="76" t="str">
        <f>IFERROR(IF(B301&lt;&gt;"", IF(ISNUMBER(VALUE(INDEX(Paste_Here!H$2:H$850, MATCH(B301, Paste_Here!A$2:A$850, 0)))), IF(VALUE(INDEX(Paste_Here!H$2:H$850, MATCH(B301, Paste_Here!A$2:A$850, 0)))=0, "No", IF(AND(VALUE(INDEX(Paste_Here!H$2:H$850, MATCH(B301, Paste_Here!A$2:A$850, 0)))&gt;=1, VALUE(INDEX(Paste_Here!H$2:H$850, MATCH(B301, Paste_Here!A$2:A$850, 0)))&lt;=4), VALUE(INDEX(Paste_Here!H$2:H$850, MATCH(B301, Paste_Here!A$2:A$850, 0))), "")), ""), ""), "")</f>
        <v/>
      </c>
      <c r="BX301" s="66"/>
      <c r="BY301" s="76"/>
      <c r="BZ301" s="66"/>
      <c r="CA301" s="76"/>
      <c r="CB301" s="66"/>
      <c r="CC301" s="66"/>
      <c r="CD301" s="76" t="str">
        <f t="shared" si="37"/>
        <v/>
      </c>
      <c r="CE301" s="66"/>
      <c r="CF301" s="76" t="str">
        <f>IFERROR(IF(B301&lt;&gt;"", IF(AND(INDEX(Paste_Here!P$2:P$850, MATCH(B301, Paste_Here!A$2:A$850, 0))&lt;&gt;"", ISNUMBER(VALUE(INDEX(Paste_Here!P$2:P$850, MATCH(B301, Paste_Here!A$2:A$850, 0))))), INDEX(Paste_Here!P$2:P$850, MATCH(B301, Paste_Here!A$2:A$850, 0)), ""), ""), "")</f>
        <v/>
      </c>
      <c r="CG301" s="66"/>
      <c r="CH301" s="76" t="str">
        <f>IFERROR(IF(B301&lt;&gt;"", IF(ISNUMBER(SEARCH("highrisk", LOWER(INDEX(Paste_Here!Q$2:Q$850, MATCH(B301, Paste_Here!A$2:A$850, 0))))), "High Risk", IF(ISNUMBER(SEARCH("lowrisk", LOWER(INDEX(Paste_Here!Q$2:Q$850, MATCH(B301, Paste_Here!A$2:A$850, 0))))), "Low Risk", IF(ISNUMBER(SEARCH("somerisk", LOWER(INDEX(Paste_Here!Q$2:Q$850, MATCH(B301, Paste_Here!A$2:A$850, 0))))), "Some Risk", ""))), ""), "")</f>
        <v/>
      </c>
      <c r="CI301" s="66"/>
      <c r="CJ301" s="76" t="str">
        <f>IFERROR(IF(B301&lt;&gt;"", IF(AND(INDEX(Paste_Here!AA$2:AA$850, MATCH(B301, Paste_Here!A$2:A$850, 0))&lt;&gt;"", ISNUMBER(VALUE(INDEX(Paste_Here!AA$2:AA$850, MATCH(B301, Paste_Here!A$2:A$850, 0))))), INDEX(Paste_Here!AA$2:AA$850, MATCH(B301, Paste_Here!A$2:A$850, 0)), ""), ""), "")</f>
        <v/>
      </c>
      <c r="CK301" s="66"/>
      <c r="CL301" s="76" t="str">
        <f>IFERROR(IF(B301&lt;&gt;"", IF(LOWER(INDEX(Paste_Here!AB$2:AB$850, MATCH(B301, Paste_Here!A$2:A$850, 0)))="approaching expectations", "Approaching", IF(LOWER(INDEX(Paste_Here!AB$2:AB$850, MATCH(B301, Paste_Here!A$2:A$850, 0)))="met expectations", "Met", IF(LOWER(INDEX(Paste_Here!AB$2:AB$850, MATCH(B301, Paste_Here!A$2:A$850, 0)))="exceeded expectations", "Exceeded", IF(LOWER(INDEX(Paste_Here!AB$2:AB$850, MATCH(B301, Paste_Here!A$2:A$850, 0)))="below expectations", "Below", "")))), ""), "")</f>
        <v/>
      </c>
      <c r="CM301" s="66"/>
      <c r="CN301" s="76" t="str">
        <f>IFERROR(IF(B301&lt;&gt;"", IF(AND(INDEX(Paste_Here!AC$2:AC$850, MATCH(B301, Paste_Here!A$2:A$850, 0))&lt;&gt;"", ISNUMBER(VALUE(INDEX(Paste_Here!AC$2:AC$850, MATCH(B301, Paste_Here!A$2:A$850, 0))))), INDEX(Paste_Here!AC$2:AC$850, MATCH(B301, Paste_Here!A$2:A$850, 0)), ""), ""), "")</f>
        <v/>
      </c>
      <c r="CO301" s="66"/>
      <c r="CP301" s="76"/>
      <c r="CQ301" s="66"/>
      <c r="CR301" s="76"/>
      <c r="CS301" s="66"/>
      <c r="CT301" s="76"/>
      <c r="CU301" s="66"/>
      <c r="CV301" s="76"/>
      <c r="CW301" s="66"/>
      <c r="CX301" s="76"/>
      <c r="CY301" s="66"/>
      <c r="CZ301" s="66"/>
      <c r="DA301" s="76" t="str">
        <f t="shared" si="38"/>
        <v/>
      </c>
      <c r="DB301" s="66"/>
      <c r="DC301" s="76" t="str">
        <f>IFERROR(IF(B301&lt;&gt;"", IF(AND(INDEX(Paste_Here!V$2:V$850, MATCH(B301, Paste_Here!A$2:A$850, 0))&lt;&gt;"", ISNUMBER(VALUE(INDEX(Paste_Here!V$2:V$850, MATCH(B301, Paste_Here!A$2:A$850, 0))))), INDEX(Paste_Here!V$2:V$850, MATCH(B301, Paste_Here!A$2:A$850, 0)), ""), ""), "")</f>
        <v/>
      </c>
      <c r="DD301" s="66"/>
      <c r="DE301" s="76" t="str">
        <f>IFERROR(IF(B301&lt;&gt;"", IF(ISNUMBER(SEARCH("highrisk", LOWER(INDEX(Paste_Here!W$2:W$850, MATCH(B301, Paste_Here!A$2:A$850, 0))))), "High Risk", IF(ISNUMBER(SEARCH("lowrisk", LOWER(INDEX(Paste_Here!W$2:W$850, MATCH(B301, Paste_Here!A$2:A$850, 0))))), "Low Risk", IF(ISNUMBER(SEARCH("somerisk", LOWER(INDEX(Paste_Here!W$2:W$850, MATCH(B301, Paste_Here!A$2:A$850, 0))))), "Some Risk", ""))), ""), "")</f>
        <v/>
      </c>
      <c r="DF301" s="66"/>
      <c r="DG301" s="76" t="str">
        <f>IFERROR(IF(B301&lt;&gt;"", IF(AND(INDEX(Paste_Here!S$2:S$850, MATCH(B301, Paste_Here!A$2:A$850, 0))&lt;&gt;"", ISNUMBER(VALUE(INDEX(Paste_Here!S$2:S$850, MATCH(B301, Paste_Here!A$2:A$850, 0))))), INDEX(Paste_Here!S$2:S$850, MATCH(B301, Paste_Here!A$2:A$850, 0)), ""), ""), "")</f>
        <v/>
      </c>
      <c r="DH301" s="66"/>
      <c r="DI301" s="76" t="str">
        <f>IFERROR(IF(B301&lt;&gt;"", IF(ISNUMBER(SEARCH("highrisk", LOWER(INDEX(Paste_Here!T$2:T$850, MATCH(B301, Paste_Here!A$2:A$850, 0))))), "High Risk", IF(ISNUMBER(SEARCH("lowrisk", LOWER(INDEX(Paste_Here!T$2:T$850, MATCH(B301, Paste_Here!A$2:A$850, 0))))), "Low Risk", IF(ISNUMBER(SEARCH("somerisk", LOWER(INDEX(Paste_Here!T$2:T$850, MATCH(B301, Paste_Here!A$2:A$850, 0))))), "Some Risk", ""))), ""), "")</f>
        <v/>
      </c>
      <c r="DJ301" s="66"/>
      <c r="DK301" s="76" t="str">
        <f>IFERROR(IF(B301&lt;&gt;"", IF(AND(INDEX(Paste_Here!AD$2:AD$850, MATCH(B301, Paste_Here!A$2:A$850, 0))&lt;&gt;"", ISNUMBER(VALUE(INDEX(Paste_Here!AD$2:AD$850, MATCH(B301, Paste_Here!A$2:A$850, 0))))), INDEX(Paste_Here!AD$2:AD$850, MATCH(B301, Paste_Here!A$2:A$850, 0)), ""), ""), "")</f>
        <v/>
      </c>
      <c r="DL301" s="66"/>
      <c r="DM301" s="76" t="str">
        <f>IFERROR(IF(B301&lt;&gt;"", IF(LOWER(INDEX(Paste_Here!AE$2:AE$850, MATCH(B301, Paste_Here!A$2:A$850, 0)))="approaching expectations", "Approaching", IF(LOWER(INDEX(Paste_Here!AE$2:AE$850, MATCH(B301, Paste_Here!A$2:A$850, 0)))="met expectations", "Met", IF(LOWER(INDEX(Paste_Here!AE$2:AE$850, MATCH(B301, Paste_Here!A$2:A$850, 0)))="exceeded expectations", "Exceeded", IF(LOWER(INDEX(Paste_Here!AE$2:AE$850, MATCH(B301, Paste_Here!A$2:A$850, 0)))="below expectations", "Below", "")))), ""), "")</f>
        <v/>
      </c>
      <c r="DN301" s="66"/>
      <c r="DO301" s="76"/>
      <c r="DP301" s="66"/>
      <c r="DQ301" s="76"/>
      <c r="DR301" s="66"/>
      <c r="DS301" s="76"/>
      <c r="DT301" s="66"/>
      <c r="DU301" s="76"/>
      <c r="DV301" s="66"/>
      <c r="DW301" s="66"/>
      <c r="DX301" s="76" t="str">
        <f t="shared" si="39"/>
        <v/>
      </c>
      <c r="DY301" s="66"/>
      <c r="DZ301" s="76"/>
      <c r="EA301" s="66"/>
      <c r="EB301" s="76"/>
      <c r="EC301" s="66"/>
      <c r="ED301" s="76" t="str">
        <f>IFERROR(IF(B301&lt;&gt;"", IF(AND(INDEX(Paste_Here!AF$2:AF$850, MATCH(B301, Paste_Here!A$2:A$850, 0))&lt;&gt;"", ISNUMBER(VALUE(INDEX(Paste_Here!AF$2:AF$850, MATCH(B301, Paste_Here!A$2:A$850, 0))))), INDEX(Paste_Here!AF$2:AF$850, MATCH(B301, Paste_Here!A$2:A$850, 0)), ""), ""), "")</f>
        <v/>
      </c>
      <c r="EE301" s="66"/>
      <c r="EF301" s="76"/>
      <c r="EG301" s="66"/>
      <c r="EH301" s="76"/>
      <c r="EI301" s="66"/>
      <c r="EJ301" s="76" t="str">
        <f>IFERROR(IF(B301&lt;&gt;"", IF(AND(INDEX(Paste_Here!AG$2:AG$850, MATCH(B301, Paste_Here!A$2:A$850, 0))&lt;&gt;"", ISNUMBER(VALUE(INDEX(Paste_Here!AG$2:AG$850, MATCH(B301, Paste_Here!A$2:A$850, 0))))), INDEX(Paste_Here!AG$2:AG$850, MATCH(B301, Paste_Here!A$2:A$850, 0)), ""), ""), "")</f>
        <v/>
      </c>
      <c r="EK301" s="66"/>
      <c r="EL301" s="76"/>
      <c r="EM301" s="66"/>
      <c r="EN301" s="76"/>
      <c r="EO301" s="66"/>
      <c r="EP301" s="76"/>
      <c r="EQ301" s="66"/>
      <c r="ER301" s="76"/>
      <c r="ES301" s="66"/>
      <c r="ET301" s="66"/>
      <c r="EU301" s="76"/>
      <c r="EV301" s="66"/>
      <c r="EW301" s="76"/>
      <c r="EX301" s="66"/>
      <c r="EY301" s="76"/>
      <c r="EZ301" s="66"/>
      <c r="FA301" s="76"/>
      <c r="FB301" s="66"/>
      <c r="FC301" s="76"/>
      <c r="FD301" s="66"/>
      <c r="FE301" s="76"/>
      <c r="FF301" s="66"/>
      <c r="FG301" s="76"/>
      <c r="FH301" s="66"/>
      <c r="FI301" s="76"/>
      <c r="FJ301" s="66"/>
      <c r="FK301" s="76"/>
      <c r="FL301" s="66"/>
      <c r="FM301" s="76"/>
      <c r="FN301" s="66"/>
      <c r="FO301" s="76"/>
      <c r="FP301" s="66"/>
      <c r="FQ301" s="76"/>
      <c r="FR301" s="66"/>
      <c r="FS301" s="76"/>
      <c r="FT301" s="66"/>
      <c r="FU301" s="76"/>
      <c r="FV301" s="66"/>
      <c r="FW301" s="76"/>
      <c r="FX301" s="66"/>
      <c r="FY301" s="76"/>
      <c r="FZ301" s="66"/>
      <c r="GA301" s="76"/>
      <c r="GB301" s="66"/>
      <c r="GC301" s="76"/>
      <c r="GD301" s="66"/>
      <c r="GE301" s="76"/>
      <c r="GF301" s="66"/>
      <c r="GG301" s="76"/>
      <c r="GH301" s="66"/>
      <c r="GI301" s="76"/>
      <c r="GJ301" s="66"/>
      <c r="GK301" s="76"/>
      <c r="GL301" s="66"/>
      <c r="GM301" s="76"/>
      <c r="GN301" s="66"/>
      <c r="GO301" s="76"/>
      <c r="GP301" s="66"/>
      <c r="GQ301" s="76"/>
      <c r="GR301" s="66"/>
      <c r="GS301" s="76"/>
      <c r="GT301" s="66"/>
      <c r="GU301" s="76"/>
      <c r="GV301" s="66"/>
      <c r="GW301" s="76"/>
      <c r="GX301" s="66"/>
      <c r="GY301" s="76"/>
      <c r="GZ301" s="66"/>
      <c r="HA301" s="76"/>
      <c r="HB301" s="66"/>
      <c r="HC301" s="76"/>
      <c r="HD301" s="66"/>
      <c r="HE301" s="76"/>
      <c r="HF301" s="66"/>
      <c r="HG301" s="76"/>
      <c r="HH301" s="66"/>
      <c r="HI301" s="76"/>
      <c r="HJ301" s="66"/>
      <c r="HK301" s="76"/>
      <c r="HL301" s="66"/>
      <c r="HM301" s="76"/>
      <c r="HN301" s="66"/>
      <c r="HO301" s="76"/>
      <c r="HP301" s="66"/>
      <c r="HQ301" s="76"/>
      <c r="HR301" s="66"/>
      <c r="HS301" s="76"/>
      <c r="HT301" s="66"/>
      <c r="HU301" s="76"/>
      <c r="HV301" s="66"/>
      <c r="HW301" s="76"/>
      <c r="HX301" s="66"/>
      <c r="HY301" s="76"/>
      <c r="HZ301" s="66"/>
      <c r="IA301" s="76"/>
      <c r="IB301" s="66"/>
      <c r="IC301" s="76"/>
      <c r="ID301" s="66"/>
      <c r="IE301" s="76"/>
      <c r="IF301" s="66"/>
      <c r="IG301" s="76"/>
      <c r="IH301" s="66"/>
      <c r="II301" s="76"/>
      <c r="IJ301" s="66"/>
      <c r="IK301" s="76"/>
      <c r="IL301" s="66"/>
      <c r="IM301" s="76"/>
      <c r="IN301" s="66"/>
      <c r="IO301" s="76"/>
      <c r="IP301" s="66"/>
      <c r="IQ301" s="76"/>
      <c r="IR301" s="66"/>
      <c r="IS301" s="76"/>
      <c r="IT301" s="66"/>
      <c r="IU301" s="76"/>
      <c r="IV301" s="66"/>
      <c r="IW301" s="76"/>
      <c r="IX301" s="66"/>
      <c r="IY301" s="76"/>
      <c r="IZ301" s="66"/>
      <c r="JA301" s="76"/>
      <c r="JB301" s="66"/>
      <c r="JC301" s="76"/>
      <c r="JD301" s="66"/>
      <c r="JE301" s="76"/>
      <c r="JF301" s="66"/>
      <c r="JG301" s="76"/>
      <c r="JH301" s="66"/>
      <c r="JI301" s="76"/>
      <c r="JJ301" s="66"/>
      <c r="JK301" s="76"/>
      <c r="JL301" s="66"/>
      <c r="JM301" s="76"/>
      <c r="JN301" s="66"/>
      <c r="JO301" s="76"/>
      <c r="JP301" s="66"/>
      <c r="JQ301" s="76"/>
      <c r="JR301" s="66"/>
      <c r="JS301" s="76"/>
      <c r="JT301" s="66"/>
      <c r="JU301" s="76"/>
      <c r="JV301" s="66"/>
      <c r="JW301" s="76"/>
      <c r="JX301" s="66"/>
      <c r="JY301" s="76"/>
      <c r="JZ301" s="66"/>
      <c r="KA301" s="76"/>
      <c r="KB301" s="66"/>
      <c r="KC301" s="76"/>
      <c r="KD301" s="66"/>
      <c r="KE301" s="76"/>
      <c r="KF301" s="66"/>
      <c r="KG301" s="76"/>
      <c r="KH301" s="66"/>
      <c r="KI301" s="76"/>
      <c r="KJ301" s="66"/>
      <c r="KK301" s="76"/>
      <c r="KL301" s="66"/>
      <c r="KM301" s="76"/>
      <c r="KN301" s="66"/>
      <c r="KO301" s="76"/>
      <c r="KP301" s="66"/>
      <c r="KQ301" s="76"/>
      <c r="KR301" s="66"/>
      <c r="KS301" s="76"/>
      <c r="KT301" s="66"/>
      <c r="KU301" s="76"/>
      <c r="KV301" s="66"/>
      <c r="KW301" s="76"/>
      <c r="KX301" s="66"/>
      <c r="KY301" s="76"/>
      <c r="KZ301" s="66"/>
      <c r="LA301" s="76"/>
      <c r="LB301" s="66"/>
      <c r="LC301" s="76"/>
      <c r="LD301" s="66"/>
      <c r="LE301" s="76"/>
      <c r="LF301" s="66"/>
      <c r="LG301" s="76"/>
      <c r="LH301" s="66"/>
      <c r="LI301" s="76"/>
      <c r="LJ301" s="66"/>
      <c r="LK301" s="76"/>
      <c r="LL301" s="66"/>
      <c r="LM301" s="76"/>
      <c r="LN301" s="66"/>
      <c r="LO301" s="76"/>
      <c r="LP301" s="66"/>
      <c r="LQ301" s="76"/>
      <c r="LR301" s="66"/>
      <c r="LS301" s="76"/>
      <c r="LT301" s="66"/>
      <c r="LU301" s="76"/>
      <c r="LV301" s="66"/>
      <c r="LW301" s="76"/>
      <c r="LX301" s="66"/>
      <c r="LY301" s="76"/>
      <c r="LZ301" s="66"/>
      <c r="MA301" s="76"/>
      <c r="MB301" s="66"/>
      <c r="MC301" s="76"/>
      <c r="MD301" s="66"/>
      <c r="MG301" s="1" t="str" cm="1">
        <f t="array" ref="MG301">IFERROR(INDEX(Paste_Here!$B$2:$B$850, MATCH(0, COUNTIF(MG$4:MG300, Paste_Here!$B$2:$B$850) + IF(Paste_Here!$B$2:$B$850="", 1, 0), 0)), "")</f>
        <v/>
      </c>
      <c r="MH301" s="1" t="str">
        <f>IF(MG301&lt;&gt;"", INDEX(Paste_Here!$A$2:$A$850, MATCH(MG301, Paste_Here!$B$2:$B$850, 0)), "")</f>
        <v/>
      </c>
      <c r="MI301" s="1" t="str">
        <f t="shared" si="40"/>
        <v/>
      </c>
      <c r="MJ301" s="1" t="str" cm="1">
        <f t="array" ref="MJ301">IFERROR(INDEX($MI$5:$MI$850, MATCH(SMALL(IF($MI$5:$MI$850&lt;&gt;"", COUNTIF($MI$5:$MI$850, "&lt;"&amp;$MI$5:$MI$850)+1), ROW()-ROW($MJ$5)+1), COUNTIF($MI$5:$MI$850, "&lt;"&amp;$MI$5:$MI$850)+1, 0)), "")</f>
        <v/>
      </c>
    </row>
    <row r="302" spans="1:348">
      <c r="A302" s="66"/>
      <c r="B302" s="76" t="str">
        <f t="shared" si="33"/>
        <v/>
      </c>
      <c r="C302" s="66"/>
      <c r="D302" s="76" t="str">
        <f>IFERROR(IF(B302&lt;&gt;"", IF(AND(INDEX(Paste_Here!B$2:B$850, MATCH(B302, Paste_Here!A$2:A$850, 0))&lt;&gt;"", ISNUMBER(VALUE(INDEX(Paste_Here!B$2:B$850, MATCH(B302, Paste_Here!A$2:A$850, 0))))), INDEX(Paste_Here!B$2:B$850, MATCH(B302, Paste_Here!A$2:A$850, 0)), ""), ""), "")</f>
        <v/>
      </c>
      <c r="E302" s="66"/>
      <c r="F302" s="76" t="str">
        <f>IFERROR(IF(B302&lt;&gt;"", IF(ISTEXT(INDEX(Paste_Here!K$2:K$850, MATCH(B302, Paste_Here!A$2:A$850, 0))), INDEX(Paste_Here!K$2:K$850, MATCH(B302, Paste_Here!A$2:A$850, 0)), ""), ""), "")</f>
        <v/>
      </c>
      <c r="G302" s="66"/>
      <c r="H302" s="76" t="str">
        <f>IFERROR(IF(B302&lt;&gt;"", IF(ISTEXT(INDEX(Paste_Here!C$2:C$850, MATCH(B302, Paste_Here!A$2:A$850, 0))), INDEX(Paste_Here!C$2:C$850, MATCH(B302, Paste_Here!A$2:A$850, 0)), ""), ""), "")</f>
        <v/>
      </c>
      <c r="I302" s="66"/>
      <c r="J302" s="76" t="str">
        <f>IFERROR(IF(B302&lt;&gt;"", IF(ISNUMBER(SEARCH("s", LOWER(INDEX(Paste_Here!M$2:M$850, MATCH(B302, Paste_Here!A$2:A$850, 0))))), "Yes", IF(INDEX(Paste_Here!M$2:M$850, MATCH(B302, Paste_Here!A$2:A$850, 0))&lt;&gt;"", "No", "")), ""), "")</f>
        <v/>
      </c>
      <c r="K302" s="66"/>
      <c r="L302" s="76" t="str">
        <f>IFERROR(IF(B302&lt;&gt;"", IF(ISNUMBER(SEARCH("yes", LOWER(INDEX(Paste_Here!E$2:E$850, MATCH(B302, Paste_Here!A$2:A$850, 0))))), "Yes", IF(ISNUMBER(SEARCH("no", LOWER(INDEX(Paste_Here!E$2:E$850, MATCH(B302, Paste_Here!A$2:A$850, 0))))), "No", "")), ""), "")</f>
        <v/>
      </c>
      <c r="M302" s="66"/>
      <c r="N302" s="76" t="str">
        <f>IFERROR(IF(B302&lt;&gt;"", IF(ISNUMBER(SEARCH("yes", LOWER(INDEX(Paste_Here!F$2:F$850, MATCH(B302, Paste_Here!A$2:A$850, 0))))), "Yes", IF(ISNUMBER(SEARCH("no", LOWER(INDEX(Paste_Here!F$2:F$850, MATCH(B302, Paste_Here!A$2:A$850, 0))))), "No", "")), ""), "")</f>
        <v/>
      </c>
      <c r="O302" s="66"/>
      <c r="P302" s="76" t="str">
        <f>IFERROR(IF(B302&lt;&gt;"", IF(ISNUMBER(SEARCH("yes", LOWER(INDEX(Paste_Here!L$2:L$850, MATCH(B302, Paste_Here!A$2:A$850, 0))))), "Yes", IF(ISNUMBER(SEARCH("no", LOWER(INDEX(Paste_Here!L$2:L$850, MATCH(B302, Paste_Here!A$2:A$850, 0))))), "No", "")), ""), "")</f>
        <v/>
      </c>
      <c r="Q302" s="66"/>
      <c r="R302" s="76" t="str">
        <f>IFERROR(IF(B302&lt;&gt;"", IF(ISNUMBER(SEARCH("transitional 2", LOWER(INDEX(Paste_Here!D$2:D$850, MATCH(B302, Paste_Here!A$2:A$850, 0))))), "T2", IF(ISNUMBER(SEARCH("transitional 1", LOWER(INDEX(Paste_Here!D$2:D$850, MATCH(B302, Paste_Here!A$2:A$850, 0))))), "T1", IF(ISNUMBER(SEARCH("waived ell services", LOWER(INDEX(Paste_Here!D$2:D$850, MATCH(B302, Paste_Here!A$2:A$850, 0))))), "W", IF(ISNUMBER(SEARCH("english language learner", LOWER(INDEX(Paste_Here!D$2:D$850, MATCH(B302, Paste_Here!A$2:A$850, 0))))), "L", "")))), ""), "")</f>
        <v/>
      </c>
      <c r="S302" s="66"/>
      <c r="T302" s="76" t="str">
        <f>IFERROR(IF(B302&lt;&gt;"", IF(ISNUMBER(SEARCH("yes", LOWER(INDEX(Paste_Here!I$2:I$850, MATCH(B302, Paste_Here!A$2:A$850, 0))))), "Yes", IF(ISNUMBER(SEARCH("no", LOWER(INDEX(Paste_Here!I$2:I$850, MATCH(B302, Paste_Here!A$2:A$850, 0))))), "No", "")), ""), "")</f>
        <v/>
      </c>
      <c r="U302" s="66"/>
      <c r="V302" s="76" t="str">
        <f>IFERROR(IF(B302&lt;&gt;"", IF(ISTEXT(INDEX(Paste_Here!J$2:J$850, MATCH(B302, Paste_Here!A$2:A$850, 0))), VALUE(INDEX(Paste_Here!J$2:J$850, MATCH(B302, Paste_Here!A$2:A$850, 0))), ""), ""), "")</f>
        <v/>
      </c>
      <c r="W302" s="66"/>
      <c r="X302" s="66"/>
      <c r="Y302" s="76" t="str">
        <f t="shared" si="34"/>
        <v/>
      </c>
      <c r="Z302" s="66"/>
      <c r="AA302" s="76" t="str">
        <f>IFERROR(IF(B302&lt;&gt;"", IF(AND(INDEX(Paste_Here!AI$2:AI$850, MATCH(B302, Paste_Here!A$2:A$850, 0))&lt;&gt;"", ISNUMBER(VALUE(INDEX(Paste_Here!AI$2:AI$850, MATCH(B302, Paste_Here!A$2:A$850, 0))))), INDEX(Paste_Here!AI$2:AI$850, MATCH(B302, Paste_Here!A$2:A$850, 0)), ""), ""), "")</f>
        <v/>
      </c>
      <c r="AB302" s="66"/>
      <c r="AC302" s="76" t="str">
        <f>IFERROR(IF(B302&lt;&gt;"", IF(AND(INDEX(Paste_Here!AJ$2:AJ$850, MATCH(B302, Paste_Here!A$2:A$850, 0))&lt;&gt;"", ISNUMBER(VALUE(INDEX(Paste_Here!AJ$2:AJ$850, MATCH(B302, Paste_Here!A$2:A$850, 0))))), INDEX(Paste_Here!AJ$2:AJ$850, MATCH(B302, Paste_Here!A$2:A$850, 0)), ""), ""), "")</f>
        <v/>
      </c>
      <c r="AD302" s="66"/>
      <c r="AE302" s="76" t="str">
        <f>IFERROR(IF(B302&lt;&gt;"", IF(AND(INDEX(Paste_Here!AK$2:AK$850, MATCH(B302, Paste_Here!A$2:A$850, 0))&lt;&gt;"", ISNUMBER(VALUE(INDEX(Paste_Here!AK$2:AK$850, MATCH(B302, Paste_Here!A$2:A$850, 0))))), INDEX(Paste_Here!AK$2:AK$850, MATCH(B302, Paste_Here!A$2:A$850, 0)), ""), ""), "")</f>
        <v/>
      </c>
      <c r="AF302" s="66"/>
      <c r="AG302" s="76" t="str">
        <f>IFERROR(IF(B302&lt;&gt;"", IF(AND(INDEX(Paste_Here!AL$2:AL$850, MATCH(B302, Paste_Here!A$2:A$850, 0))&lt;&gt;"", ISNUMBER(VALUE(INDEX(Paste_Here!AL$2:AL$850, MATCH(B302, Paste_Here!A$2:A$850, 0))))), INDEX(Paste_Here!AL$2:AL$850, MATCH(B302, Paste_Here!A$2:A$850, 0)), ""), ""), "")</f>
        <v/>
      </c>
      <c r="AH302" s="66"/>
      <c r="AI302" s="76" t="str">
        <f>IFERROR(IF(B302&lt;&gt;"", IF(AND(INDEX(Paste_Here!AH$2:AH$850, MATCH(B302, Paste_Here!A$2:A$850, 0))&lt;&gt;"", ISNUMBER(VALUE(INDEX(Paste_Here!AH$2:AH$850, MATCH(B302, Paste_Here!A$2:A$850, 0))))), IF(VALUE(INDEX(Paste_Here!AH$2:AH$850, MATCH(B302, Paste_Here!A$2:A$850, 0)))=0, "", INDEX(Paste_Here!AH$2:AH$850, MATCH(B302, Paste_Here!A$2:A$850, 0))), ""), ""), "")</f>
        <v/>
      </c>
      <c r="AJ302" s="66"/>
      <c r="AK302" s="76" t="str">
        <f>IFERROR(IF(B302&lt;&gt;"", IF(AND(INDEX(Paste_Here!N$2:N$850, MATCH(B302, Paste_Here!A$2:A$850, 0))&lt;&gt;"", ISNUMBER(VALUE(INDEX(Paste_Here!N$2:N$850, MATCH(B302, Paste_Here!A$2:A$850, 0))))), INDEX(Paste_Here!N$2:N$850, MATCH(B302, Paste_Here!A$2:A$850, 0)), ""), ""), "")</f>
        <v/>
      </c>
      <c r="AL302" s="66"/>
      <c r="AM302" s="76" t="str">
        <f>IFERROR(IF(B302&lt;&gt;"", IF(AND(INDEX(Paste_Here!O$2:O$850, MATCH(B302, Paste_Here!A$2:A$850, 0))&lt;&gt;"", ISNUMBER(VALUE(INDEX(Paste_Here!O$2:O$850, MATCH(B302, Paste_Here!A$2:A$850, 0))))), INDEX(Paste_Here!O$2:O$850, MATCH(B302, Paste_Here!A$2:A$850, 0)), ""), ""), "")</f>
        <v/>
      </c>
      <c r="AN302" s="66"/>
      <c r="AO302" s="76"/>
      <c r="AP302" s="66"/>
      <c r="AQ302" s="76"/>
      <c r="AR302" s="66"/>
      <c r="AS302" s="76"/>
      <c r="AT302" s="66"/>
      <c r="AU302" s="66"/>
      <c r="AV302" s="76" t="str">
        <f t="shared" si="35"/>
        <v/>
      </c>
      <c r="AW302" s="66"/>
      <c r="AX302" s="76" t="str">
        <f>IFERROR(IF(B302&lt;&gt;"", IF(ISNUMBER(SEARCH("Revealed-Potential (Primary Focus)", LOWER(INDEX(Paste_Here!Z$2:Z$850, MATCH(B302, Paste_Here!A$2:A$850, 0))))), "Rev-Potential: Prim", IF(ISNUMBER(SEARCH("Revealed-Potential (Secondary Focus)", LOWER(INDEX(Paste_Here!Z$2:Z$850, MATCH(B302, Paste_Here!A$2:A$850, 0))))), "Rev-Potential: Sec", IF(ISNUMBER(SEARCH("Monitoring", LOWER(INDEX(Paste_Here!Z$2:Z$850, MATCH(B302, Paste_Here!A$2:A$850, 0))))), "Monitoring", IF(ISNUMBER(SEARCH("At-Promise (Secondary Focus)", LOWER(INDEX(Paste_Here!Z$2:Z$850, MATCH(B302, Paste_Here!A$2:A$850, 0))))), "At-Promise: Sec", IF(ISNUMBER(SEARCH("At-Promise (Primary Focus)", LOWER(INDEX(Paste_Here!Z$2:Z$850, MATCH(B302, Paste_Here!A$2:A$850, 0))))), "At-Promise: Prim", ""))))), ""), "")</f>
        <v/>
      </c>
      <c r="AY302" s="66"/>
      <c r="AZ302" s="76"/>
      <c r="BA302" s="66"/>
      <c r="BB302" s="76"/>
      <c r="BC302" s="66"/>
      <c r="BD302" s="76"/>
      <c r="BE302" s="66"/>
      <c r="BF302" s="76"/>
      <c r="BG302" s="66"/>
      <c r="BH302" s="76"/>
      <c r="BI302" s="66"/>
      <c r="BJ302" s="66"/>
      <c r="BK302" s="76" t="str">
        <f t="shared" si="36"/>
        <v/>
      </c>
      <c r="BL302" s="66"/>
      <c r="BM302" s="76" t="str">
        <f>IFERROR(IF(B302&lt;&gt;"", IF(AND(ISNUMBER(VALUE(SUBSTITUTE(SUBSTITUTE(Paste_Here!R302, "br", "-"), "L", ""))), VALUE(SUBSTITUTE(SUBSTITUTE(Paste_Here!R302, "br", "-"), "L", "")) &gt;= 1095), "Yes", IF(AND(ISNUMBER(VALUE(SUBSTITUTE(SUBSTITUTE(Paste_Here!R302, "br", "-"), "L", ""))), VALUE(SUBSTITUTE(SUBSTITUTE(Paste_Here!R302, "br", "-"), "L", "")) &lt;= 1094), "No", "")), ""), "")</f>
        <v/>
      </c>
      <c r="BN302" s="66"/>
      <c r="BO302" s="76" t="str">
        <f>IFERROR(IF(B302&lt;&gt;"", IF(COUNTIF(INDEX(Paste_Here!Y$2:AB$850, MATCH(B302, Paste_Here!A$2:A$850, 0), 0), "yes") &gt; 0, "Yes", IF(COUNTIF(INDEX(Paste_Here!Y$2:AB$850, MATCH(B302, Paste_Here!A$2:A$850, 0), 0), "no") &gt; 0, "No", "")), ""), "")</f>
        <v/>
      </c>
      <c r="BP302" s="66"/>
      <c r="BQ302" s="76" t="str">
        <f>IFERROR(IF(B302&lt;&gt;"", IF(AND(ISNUMBER(VALUE(SUBSTITUTE(SUBSTITUTE(Paste_Here!U302, "em", "-"), "q", ""))), VALUE(SUBSTITUTE(SUBSTITUTE(Paste_Here!U302, "em", "-"), "q", "")) &gt;= 910), "Yes", IF(AND(ISNUMBER(VALUE(SUBSTITUTE(SUBSTITUTE(Paste_Here!U302, "em", "-"), "q", ""))), VALUE(SUBSTITUTE(SUBSTITUTE(Paste_Here!U302, "em", "-"), "q", "")) &lt;= 909), "No", "")), ""), "")</f>
        <v/>
      </c>
      <c r="BR302" s="66"/>
      <c r="BS302" s="76" t="str">
        <f>IFERROR(IF(B302&lt;&gt;"", IF(AND(INDEX(Paste_Here!X$2:X$850, MATCH(B302, Paste_Here!A$2:A$850, 0))&lt;&gt;"", ISNUMBER(VALUE(INDEX(Paste_Here!X$2:X$850, MATCH(B302, Paste_Here!A$2:A$850, 0))))), INDEX(Paste_Here!X$2:X$850, MATCH(B302, Paste_Here!A$2:A$850, 0)), ""), ""), "")</f>
        <v/>
      </c>
      <c r="BT302" s="66"/>
      <c r="BU302" s="76" t="str">
        <f>IFERROR(IF(B302&lt;&gt;"", IF(ISNUMBER(VALUE(INDEX(Paste_Here!G$2:G$850, MATCH(B302, Paste_Here!A$2:A$850, 0)))), IF(VALUE(INDEX(Paste_Here!G$2:G$850, MATCH(B302, Paste_Here!A$2:A$850, 0)))=0, "No", IF(AND(VALUE(INDEX(Paste_Here!G$2:G$850, MATCH(B302, Paste_Here!A$2:A$850, 0)))&gt;=1, VALUE(INDEX(Paste_Here!G$2:G$850, MATCH(B302, Paste_Here!A$2:A$850, 0)))&lt;=4), VALUE(INDEX(Paste_Here!G$2:G$850, MATCH(B302, Paste_Here!A$2:A$850, 0))), "")), ""), ""), "")</f>
        <v/>
      </c>
      <c r="BV302" s="66"/>
      <c r="BW302" s="76" t="str">
        <f>IFERROR(IF(B302&lt;&gt;"", IF(ISNUMBER(VALUE(INDEX(Paste_Here!H$2:H$850, MATCH(B302, Paste_Here!A$2:A$850, 0)))), IF(VALUE(INDEX(Paste_Here!H$2:H$850, MATCH(B302, Paste_Here!A$2:A$850, 0)))=0, "No", IF(AND(VALUE(INDEX(Paste_Here!H$2:H$850, MATCH(B302, Paste_Here!A$2:A$850, 0)))&gt;=1, VALUE(INDEX(Paste_Here!H$2:H$850, MATCH(B302, Paste_Here!A$2:A$850, 0)))&lt;=4), VALUE(INDEX(Paste_Here!H$2:H$850, MATCH(B302, Paste_Here!A$2:A$850, 0))), "")), ""), ""), "")</f>
        <v/>
      </c>
      <c r="BX302" s="66"/>
      <c r="BY302" s="76"/>
      <c r="BZ302" s="66"/>
      <c r="CA302" s="76"/>
      <c r="CB302" s="66"/>
      <c r="CC302" s="66"/>
      <c r="CD302" s="76" t="str">
        <f t="shared" si="37"/>
        <v/>
      </c>
      <c r="CE302" s="66"/>
      <c r="CF302" s="76" t="str">
        <f>IFERROR(IF(B302&lt;&gt;"", IF(AND(INDEX(Paste_Here!P$2:P$850, MATCH(B302, Paste_Here!A$2:A$850, 0))&lt;&gt;"", ISNUMBER(VALUE(INDEX(Paste_Here!P$2:P$850, MATCH(B302, Paste_Here!A$2:A$850, 0))))), INDEX(Paste_Here!P$2:P$850, MATCH(B302, Paste_Here!A$2:A$850, 0)), ""), ""), "")</f>
        <v/>
      </c>
      <c r="CG302" s="66"/>
      <c r="CH302" s="76" t="str">
        <f>IFERROR(IF(B302&lt;&gt;"", IF(ISNUMBER(SEARCH("highrisk", LOWER(INDEX(Paste_Here!Q$2:Q$850, MATCH(B302, Paste_Here!A$2:A$850, 0))))), "High Risk", IF(ISNUMBER(SEARCH("lowrisk", LOWER(INDEX(Paste_Here!Q$2:Q$850, MATCH(B302, Paste_Here!A$2:A$850, 0))))), "Low Risk", IF(ISNUMBER(SEARCH("somerisk", LOWER(INDEX(Paste_Here!Q$2:Q$850, MATCH(B302, Paste_Here!A$2:A$850, 0))))), "Some Risk", ""))), ""), "")</f>
        <v/>
      </c>
      <c r="CI302" s="66"/>
      <c r="CJ302" s="76" t="str">
        <f>IFERROR(IF(B302&lt;&gt;"", IF(AND(INDEX(Paste_Here!AA$2:AA$850, MATCH(B302, Paste_Here!A$2:A$850, 0))&lt;&gt;"", ISNUMBER(VALUE(INDEX(Paste_Here!AA$2:AA$850, MATCH(B302, Paste_Here!A$2:A$850, 0))))), INDEX(Paste_Here!AA$2:AA$850, MATCH(B302, Paste_Here!A$2:A$850, 0)), ""), ""), "")</f>
        <v/>
      </c>
      <c r="CK302" s="66"/>
      <c r="CL302" s="76" t="str">
        <f>IFERROR(IF(B302&lt;&gt;"", IF(LOWER(INDEX(Paste_Here!AB$2:AB$850, MATCH(B302, Paste_Here!A$2:A$850, 0)))="approaching expectations", "Approaching", IF(LOWER(INDEX(Paste_Here!AB$2:AB$850, MATCH(B302, Paste_Here!A$2:A$850, 0)))="met expectations", "Met", IF(LOWER(INDEX(Paste_Here!AB$2:AB$850, MATCH(B302, Paste_Here!A$2:A$850, 0)))="exceeded expectations", "Exceeded", IF(LOWER(INDEX(Paste_Here!AB$2:AB$850, MATCH(B302, Paste_Here!A$2:A$850, 0)))="below expectations", "Below", "")))), ""), "")</f>
        <v/>
      </c>
      <c r="CM302" s="66"/>
      <c r="CN302" s="76" t="str">
        <f>IFERROR(IF(B302&lt;&gt;"", IF(AND(INDEX(Paste_Here!AC$2:AC$850, MATCH(B302, Paste_Here!A$2:A$850, 0))&lt;&gt;"", ISNUMBER(VALUE(INDEX(Paste_Here!AC$2:AC$850, MATCH(B302, Paste_Here!A$2:A$850, 0))))), INDEX(Paste_Here!AC$2:AC$850, MATCH(B302, Paste_Here!A$2:A$850, 0)), ""), ""), "")</f>
        <v/>
      </c>
      <c r="CO302" s="66"/>
      <c r="CP302" s="76"/>
      <c r="CQ302" s="66"/>
      <c r="CR302" s="76"/>
      <c r="CS302" s="66"/>
      <c r="CT302" s="76"/>
      <c r="CU302" s="66"/>
      <c r="CV302" s="76"/>
      <c r="CW302" s="66"/>
      <c r="CX302" s="76"/>
      <c r="CY302" s="66"/>
      <c r="CZ302" s="66"/>
      <c r="DA302" s="76" t="str">
        <f t="shared" si="38"/>
        <v/>
      </c>
      <c r="DB302" s="66"/>
      <c r="DC302" s="76" t="str">
        <f>IFERROR(IF(B302&lt;&gt;"", IF(AND(INDEX(Paste_Here!V$2:V$850, MATCH(B302, Paste_Here!A$2:A$850, 0))&lt;&gt;"", ISNUMBER(VALUE(INDEX(Paste_Here!V$2:V$850, MATCH(B302, Paste_Here!A$2:A$850, 0))))), INDEX(Paste_Here!V$2:V$850, MATCH(B302, Paste_Here!A$2:A$850, 0)), ""), ""), "")</f>
        <v/>
      </c>
      <c r="DD302" s="66"/>
      <c r="DE302" s="76" t="str">
        <f>IFERROR(IF(B302&lt;&gt;"", IF(ISNUMBER(SEARCH("highrisk", LOWER(INDEX(Paste_Here!W$2:W$850, MATCH(B302, Paste_Here!A$2:A$850, 0))))), "High Risk", IF(ISNUMBER(SEARCH("lowrisk", LOWER(INDEX(Paste_Here!W$2:W$850, MATCH(B302, Paste_Here!A$2:A$850, 0))))), "Low Risk", IF(ISNUMBER(SEARCH("somerisk", LOWER(INDEX(Paste_Here!W$2:W$850, MATCH(B302, Paste_Here!A$2:A$850, 0))))), "Some Risk", ""))), ""), "")</f>
        <v/>
      </c>
      <c r="DF302" s="66"/>
      <c r="DG302" s="76" t="str">
        <f>IFERROR(IF(B302&lt;&gt;"", IF(AND(INDEX(Paste_Here!S$2:S$850, MATCH(B302, Paste_Here!A$2:A$850, 0))&lt;&gt;"", ISNUMBER(VALUE(INDEX(Paste_Here!S$2:S$850, MATCH(B302, Paste_Here!A$2:A$850, 0))))), INDEX(Paste_Here!S$2:S$850, MATCH(B302, Paste_Here!A$2:A$850, 0)), ""), ""), "")</f>
        <v/>
      </c>
      <c r="DH302" s="66"/>
      <c r="DI302" s="76" t="str">
        <f>IFERROR(IF(B302&lt;&gt;"", IF(ISNUMBER(SEARCH("highrisk", LOWER(INDEX(Paste_Here!T$2:T$850, MATCH(B302, Paste_Here!A$2:A$850, 0))))), "High Risk", IF(ISNUMBER(SEARCH("lowrisk", LOWER(INDEX(Paste_Here!T$2:T$850, MATCH(B302, Paste_Here!A$2:A$850, 0))))), "Low Risk", IF(ISNUMBER(SEARCH("somerisk", LOWER(INDEX(Paste_Here!T$2:T$850, MATCH(B302, Paste_Here!A$2:A$850, 0))))), "Some Risk", ""))), ""), "")</f>
        <v/>
      </c>
      <c r="DJ302" s="66"/>
      <c r="DK302" s="76" t="str">
        <f>IFERROR(IF(B302&lt;&gt;"", IF(AND(INDEX(Paste_Here!AD$2:AD$850, MATCH(B302, Paste_Here!A$2:A$850, 0))&lt;&gt;"", ISNUMBER(VALUE(INDEX(Paste_Here!AD$2:AD$850, MATCH(B302, Paste_Here!A$2:A$850, 0))))), INDEX(Paste_Here!AD$2:AD$850, MATCH(B302, Paste_Here!A$2:A$850, 0)), ""), ""), "")</f>
        <v/>
      </c>
      <c r="DL302" s="66"/>
      <c r="DM302" s="76" t="str">
        <f>IFERROR(IF(B302&lt;&gt;"", IF(LOWER(INDEX(Paste_Here!AE$2:AE$850, MATCH(B302, Paste_Here!A$2:A$850, 0)))="approaching expectations", "Approaching", IF(LOWER(INDEX(Paste_Here!AE$2:AE$850, MATCH(B302, Paste_Here!A$2:A$850, 0)))="met expectations", "Met", IF(LOWER(INDEX(Paste_Here!AE$2:AE$850, MATCH(B302, Paste_Here!A$2:A$850, 0)))="exceeded expectations", "Exceeded", IF(LOWER(INDEX(Paste_Here!AE$2:AE$850, MATCH(B302, Paste_Here!A$2:A$850, 0)))="below expectations", "Below", "")))), ""), "")</f>
        <v/>
      </c>
      <c r="DN302" s="66"/>
      <c r="DO302" s="76"/>
      <c r="DP302" s="66"/>
      <c r="DQ302" s="76"/>
      <c r="DR302" s="66"/>
      <c r="DS302" s="76"/>
      <c r="DT302" s="66"/>
      <c r="DU302" s="76"/>
      <c r="DV302" s="66"/>
      <c r="DW302" s="66"/>
      <c r="DX302" s="76" t="str">
        <f t="shared" si="39"/>
        <v/>
      </c>
      <c r="DY302" s="66"/>
      <c r="DZ302" s="76"/>
      <c r="EA302" s="66"/>
      <c r="EB302" s="76"/>
      <c r="EC302" s="66"/>
      <c r="ED302" s="76" t="str">
        <f>IFERROR(IF(B302&lt;&gt;"", IF(AND(INDEX(Paste_Here!AF$2:AF$850, MATCH(B302, Paste_Here!A$2:A$850, 0))&lt;&gt;"", ISNUMBER(VALUE(INDEX(Paste_Here!AF$2:AF$850, MATCH(B302, Paste_Here!A$2:A$850, 0))))), INDEX(Paste_Here!AF$2:AF$850, MATCH(B302, Paste_Here!A$2:A$850, 0)), ""), ""), "")</f>
        <v/>
      </c>
      <c r="EE302" s="66"/>
      <c r="EF302" s="76"/>
      <c r="EG302" s="66"/>
      <c r="EH302" s="76"/>
      <c r="EI302" s="66"/>
      <c r="EJ302" s="76" t="str">
        <f>IFERROR(IF(B302&lt;&gt;"", IF(AND(INDEX(Paste_Here!AG$2:AG$850, MATCH(B302, Paste_Here!A$2:A$850, 0))&lt;&gt;"", ISNUMBER(VALUE(INDEX(Paste_Here!AG$2:AG$850, MATCH(B302, Paste_Here!A$2:A$850, 0))))), INDEX(Paste_Here!AG$2:AG$850, MATCH(B302, Paste_Here!A$2:A$850, 0)), ""), ""), "")</f>
        <v/>
      </c>
      <c r="EK302" s="66"/>
      <c r="EL302" s="76"/>
      <c r="EM302" s="66"/>
      <c r="EN302" s="76"/>
      <c r="EO302" s="66"/>
      <c r="EP302" s="76"/>
      <c r="EQ302" s="66"/>
      <c r="ER302" s="76"/>
      <c r="ES302" s="66"/>
      <c r="ET302" s="66"/>
      <c r="EU302" s="76"/>
      <c r="EV302" s="66"/>
      <c r="EW302" s="76"/>
      <c r="EX302" s="66"/>
      <c r="EY302" s="76"/>
      <c r="EZ302" s="66"/>
      <c r="FA302" s="76"/>
      <c r="FB302" s="66"/>
      <c r="FC302" s="76"/>
      <c r="FD302" s="66"/>
      <c r="FE302" s="76"/>
      <c r="FF302" s="66"/>
      <c r="FG302" s="76"/>
      <c r="FH302" s="66"/>
      <c r="FI302" s="76"/>
      <c r="FJ302" s="66"/>
      <c r="FK302" s="76"/>
      <c r="FL302" s="66"/>
      <c r="FM302" s="76"/>
      <c r="FN302" s="66"/>
      <c r="FO302" s="76"/>
      <c r="FP302" s="66"/>
      <c r="FQ302" s="76"/>
      <c r="FR302" s="66"/>
      <c r="FS302" s="76"/>
      <c r="FT302" s="66"/>
      <c r="FU302" s="76"/>
      <c r="FV302" s="66"/>
      <c r="FW302" s="76"/>
      <c r="FX302" s="66"/>
      <c r="FY302" s="76"/>
      <c r="FZ302" s="66"/>
      <c r="GA302" s="76"/>
      <c r="GB302" s="66"/>
      <c r="GC302" s="76"/>
      <c r="GD302" s="66"/>
      <c r="GE302" s="76"/>
      <c r="GF302" s="66"/>
      <c r="GG302" s="76"/>
      <c r="GH302" s="66"/>
      <c r="GI302" s="76"/>
      <c r="GJ302" s="66"/>
      <c r="GK302" s="76"/>
      <c r="GL302" s="66"/>
      <c r="GM302" s="76"/>
      <c r="GN302" s="66"/>
      <c r="GO302" s="76"/>
      <c r="GP302" s="66"/>
      <c r="GQ302" s="76"/>
      <c r="GR302" s="66"/>
      <c r="GS302" s="76"/>
      <c r="GT302" s="66"/>
      <c r="GU302" s="76"/>
      <c r="GV302" s="66"/>
      <c r="GW302" s="76"/>
      <c r="GX302" s="66"/>
      <c r="GY302" s="76"/>
      <c r="GZ302" s="66"/>
      <c r="HA302" s="76"/>
      <c r="HB302" s="66"/>
      <c r="HC302" s="76"/>
      <c r="HD302" s="66"/>
      <c r="HE302" s="76"/>
      <c r="HF302" s="66"/>
      <c r="HG302" s="76"/>
      <c r="HH302" s="66"/>
      <c r="HI302" s="76"/>
      <c r="HJ302" s="66"/>
      <c r="HK302" s="76"/>
      <c r="HL302" s="66"/>
      <c r="HM302" s="76"/>
      <c r="HN302" s="66"/>
      <c r="HO302" s="76"/>
      <c r="HP302" s="66"/>
      <c r="HQ302" s="76"/>
      <c r="HR302" s="66"/>
      <c r="HS302" s="76"/>
      <c r="HT302" s="66"/>
      <c r="HU302" s="76"/>
      <c r="HV302" s="66"/>
      <c r="HW302" s="76"/>
      <c r="HX302" s="66"/>
      <c r="HY302" s="76"/>
      <c r="HZ302" s="66"/>
      <c r="IA302" s="76"/>
      <c r="IB302" s="66"/>
      <c r="IC302" s="76"/>
      <c r="ID302" s="66"/>
      <c r="IE302" s="76"/>
      <c r="IF302" s="66"/>
      <c r="IG302" s="76"/>
      <c r="IH302" s="66"/>
      <c r="II302" s="76"/>
      <c r="IJ302" s="66"/>
      <c r="IK302" s="76"/>
      <c r="IL302" s="66"/>
      <c r="IM302" s="76"/>
      <c r="IN302" s="66"/>
      <c r="IO302" s="76"/>
      <c r="IP302" s="66"/>
      <c r="IQ302" s="76"/>
      <c r="IR302" s="66"/>
      <c r="IS302" s="76"/>
      <c r="IT302" s="66"/>
      <c r="IU302" s="76"/>
      <c r="IV302" s="66"/>
      <c r="IW302" s="76"/>
      <c r="IX302" s="66"/>
      <c r="IY302" s="76"/>
      <c r="IZ302" s="66"/>
      <c r="JA302" s="76"/>
      <c r="JB302" s="66"/>
      <c r="JC302" s="76"/>
      <c r="JD302" s="66"/>
      <c r="JE302" s="76"/>
      <c r="JF302" s="66"/>
      <c r="JG302" s="76"/>
      <c r="JH302" s="66"/>
      <c r="JI302" s="76"/>
      <c r="JJ302" s="66"/>
      <c r="JK302" s="76"/>
      <c r="JL302" s="66"/>
      <c r="JM302" s="76"/>
      <c r="JN302" s="66"/>
      <c r="JO302" s="76"/>
      <c r="JP302" s="66"/>
      <c r="JQ302" s="76"/>
      <c r="JR302" s="66"/>
      <c r="JS302" s="76"/>
      <c r="JT302" s="66"/>
      <c r="JU302" s="76"/>
      <c r="JV302" s="66"/>
      <c r="JW302" s="76"/>
      <c r="JX302" s="66"/>
      <c r="JY302" s="76"/>
      <c r="JZ302" s="66"/>
      <c r="KA302" s="76"/>
      <c r="KB302" s="66"/>
      <c r="KC302" s="76"/>
      <c r="KD302" s="66"/>
      <c r="KE302" s="76"/>
      <c r="KF302" s="66"/>
      <c r="KG302" s="76"/>
      <c r="KH302" s="66"/>
      <c r="KI302" s="76"/>
      <c r="KJ302" s="66"/>
      <c r="KK302" s="76"/>
      <c r="KL302" s="66"/>
      <c r="KM302" s="76"/>
      <c r="KN302" s="66"/>
      <c r="KO302" s="76"/>
      <c r="KP302" s="66"/>
      <c r="KQ302" s="76"/>
      <c r="KR302" s="66"/>
      <c r="KS302" s="76"/>
      <c r="KT302" s="66"/>
      <c r="KU302" s="76"/>
      <c r="KV302" s="66"/>
      <c r="KW302" s="76"/>
      <c r="KX302" s="66"/>
      <c r="KY302" s="76"/>
      <c r="KZ302" s="66"/>
      <c r="LA302" s="76"/>
      <c r="LB302" s="66"/>
      <c r="LC302" s="76"/>
      <c r="LD302" s="66"/>
      <c r="LE302" s="76"/>
      <c r="LF302" s="66"/>
      <c r="LG302" s="76"/>
      <c r="LH302" s="66"/>
      <c r="LI302" s="76"/>
      <c r="LJ302" s="66"/>
      <c r="LK302" s="76"/>
      <c r="LL302" s="66"/>
      <c r="LM302" s="76"/>
      <c r="LN302" s="66"/>
      <c r="LO302" s="76"/>
      <c r="LP302" s="66"/>
      <c r="LQ302" s="76"/>
      <c r="LR302" s="66"/>
      <c r="LS302" s="76"/>
      <c r="LT302" s="66"/>
      <c r="LU302" s="76"/>
      <c r="LV302" s="66"/>
      <c r="LW302" s="76"/>
      <c r="LX302" s="66"/>
      <c r="LY302" s="76"/>
      <c r="LZ302" s="66"/>
      <c r="MA302" s="76"/>
      <c r="MB302" s="66"/>
      <c r="MC302" s="76"/>
      <c r="MD302" s="66"/>
      <c r="MG302" s="1" t="str" cm="1">
        <f t="array" ref="MG302">IFERROR(INDEX(Paste_Here!$B$2:$B$850, MATCH(0, COUNTIF(MG$4:MG301, Paste_Here!$B$2:$B$850) + IF(Paste_Here!$B$2:$B$850="", 1, 0), 0)), "")</f>
        <v/>
      </c>
      <c r="MH302" s="1" t="str">
        <f>IF(MG302&lt;&gt;"", INDEX(Paste_Here!$A$2:$A$850, MATCH(MG302, Paste_Here!$B$2:$B$850, 0)), "")</f>
        <v/>
      </c>
      <c r="MI302" s="1" t="str">
        <f t="shared" si="40"/>
        <v/>
      </c>
      <c r="MJ302" s="1" t="str" cm="1">
        <f t="array" ref="MJ302">IFERROR(INDEX($MI$5:$MI$850, MATCH(SMALL(IF($MI$5:$MI$850&lt;&gt;"", COUNTIF($MI$5:$MI$850, "&lt;"&amp;$MI$5:$MI$850)+1), ROW()-ROW($MJ$5)+1), COUNTIF($MI$5:$MI$850, "&lt;"&amp;$MI$5:$MI$850)+1, 0)), "")</f>
        <v/>
      </c>
    </row>
    <row r="303" spans="1:348">
      <c r="A303" s="66"/>
      <c r="B303" s="76" t="str">
        <f t="shared" si="33"/>
        <v/>
      </c>
      <c r="C303" s="66"/>
      <c r="D303" s="76" t="str">
        <f>IFERROR(IF(B303&lt;&gt;"", IF(AND(INDEX(Paste_Here!B$2:B$850, MATCH(B303, Paste_Here!A$2:A$850, 0))&lt;&gt;"", ISNUMBER(VALUE(INDEX(Paste_Here!B$2:B$850, MATCH(B303, Paste_Here!A$2:A$850, 0))))), INDEX(Paste_Here!B$2:B$850, MATCH(B303, Paste_Here!A$2:A$850, 0)), ""), ""), "")</f>
        <v/>
      </c>
      <c r="E303" s="66"/>
      <c r="F303" s="76" t="str">
        <f>IFERROR(IF(B303&lt;&gt;"", IF(ISTEXT(INDEX(Paste_Here!K$2:K$850, MATCH(B303, Paste_Here!A$2:A$850, 0))), INDEX(Paste_Here!K$2:K$850, MATCH(B303, Paste_Here!A$2:A$850, 0)), ""), ""), "")</f>
        <v/>
      </c>
      <c r="G303" s="66"/>
      <c r="H303" s="76" t="str">
        <f>IFERROR(IF(B303&lt;&gt;"", IF(ISTEXT(INDEX(Paste_Here!C$2:C$850, MATCH(B303, Paste_Here!A$2:A$850, 0))), INDEX(Paste_Here!C$2:C$850, MATCH(B303, Paste_Here!A$2:A$850, 0)), ""), ""), "")</f>
        <v/>
      </c>
      <c r="I303" s="66"/>
      <c r="J303" s="76" t="str">
        <f>IFERROR(IF(B303&lt;&gt;"", IF(ISNUMBER(SEARCH("s", LOWER(INDEX(Paste_Here!M$2:M$850, MATCH(B303, Paste_Here!A$2:A$850, 0))))), "Yes", IF(INDEX(Paste_Here!M$2:M$850, MATCH(B303, Paste_Here!A$2:A$850, 0))&lt;&gt;"", "No", "")), ""), "")</f>
        <v/>
      </c>
      <c r="K303" s="66"/>
      <c r="L303" s="76" t="str">
        <f>IFERROR(IF(B303&lt;&gt;"", IF(ISNUMBER(SEARCH("yes", LOWER(INDEX(Paste_Here!E$2:E$850, MATCH(B303, Paste_Here!A$2:A$850, 0))))), "Yes", IF(ISNUMBER(SEARCH("no", LOWER(INDEX(Paste_Here!E$2:E$850, MATCH(B303, Paste_Here!A$2:A$850, 0))))), "No", "")), ""), "")</f>
        <v/>
      </c>
      <c r="M303" s="66"/>
      <c r="N303" s="76" t="str">
        <f>IFERROR(IF(B303&lt;&gt;"", IF(ISNUMBER(SEARCH("yes", LOWER(INDEX(Paste_Here!F$2:F$850, MATCH(B303, Paste_Here!A$2:A$850, 0))))), "Yes", IF(ISNUMBER(SEARCH("no", LOWER(INDEX(Paste_Here!F$2:F$850, MATCH(B303, Paste_Here!A$2:A$850, 0))))), "No", "")), ""), "")</f>
        <v/>
      </c>
      <c r="O303" s="66"/>
      <c r="P303" s="76" t="str">
        <f>IFERROR(IF(B303&lt;&gt;"", IF(ISNUMBER(SEARCH("yes", LOWER(INDEX(Paste_Here!L$2:L$850, MATCH(B303, Paste_Here!A$2:A$850, 0))))), "Yes", IF(ISNUMBER(SEARCH("no", LOWER(INDEX(Paste_Here!L$2:L$850, MATCH(B303, Paste_Here!A$2:A$850, 0))))), "No", "")), ""), "")</f>
        <v/>
      </c>
      <c r="Q303" s="66"/>
      <c r="R303" s="76" t="str">
        <f>IFERROR(IF(B303&lt;&gt;"", IF(ISNUMBER(SEARCH("transitional 2", LOWER(INDEX(Paste_Here!D$2:D$850, MATCH(B303, Paste_Here!A$2:A$850, 0))))), "T2", IF(ISNUMBER(SEARCH("transitional 1", LOWER(INDEX(Paste_Here!D$2:D$850, MATCH(B303, Paste_Here!A$2:A$850, 0))))), "T1", IF(ISNUMBER(SEARCH("waived ell services", LOWER(INDEX(Paste_Here!D$2:D$850, MATCH(B303, Paste_Here!A$2:A$850, 0))))), "W", IF(ISNUMBER(SEARCH("english language learner", LOWER(INDEX(Paste_Here!D$2:D$850, MATCH(B303, Paste_Here!A$2:A$850, 0))))), "L", "")))), ""), "")</f>
        <v/>
      </c>
      <c r="S303" s="66"/>
      <c r="T303" s="76" t="str">
        <f>IFERROR(IF(B303&lt;&gt;"", IF(ISNUMBER(SEARCH("yes", LOWER(INDEX(Paste_Here!I$2:I$850, MATCH(B303, Paste_Here!A$2:A$850, 0))))), "Yes", IF(ISNUMBER(SEARCH("no", LOWER(INDEX(Paste_Here!I$2:I$850, MATCH(B303, Paste_Here!A$2:A$850, 0))))), "No", "")), ""), "")</f>
        <v/>
      </c>
      <c r="U303" s="66"/>
      <c r="V303" s="76" t="str">
        <f>IFERROR(IF(B303&lt;&gt;"", IF(ISTEXT(INDEX(Paste_Here!J$2:J$850, MATCH(B303, Paste_Here!A$2:A$850, 0))), VALUE(INDEX(Paste_Here!J$2:J$850, MATCH(B303, Paste_Here!A$2:A$850, 0))), ""), ""), "")</f>
        <v/>
      </c>
      <c r="W303" s="66"/>
      <c r="X303" s="66"/>
      <c r="Y303" s="76" t="str">
        <f t="shared" si="34"/>
        <v/>
      </c>
      <c r="Z303" s="66"/>
      <c r="AA303" s="76" t="str">
        <f>IFERROR(IF(B303&lt;&gt;"", IF(AND(INDEX(Paste_Here!AI$2:AI$850, MATCH(B303, Paste_Here!A$2:A$850, 0))&lt;&gt;"", ISNUMBER(VALUE(INDEX(Paste_Here!AI$2:AI$850, MATCH(B303, Paste_Here!A$2:A$850, 0))))), INDEX(Paste_Here!AI$2:AI$850, MATCH(B303, Paste_Here!A$2:A$850, 0)), ""), ""), "")</f>
        <v/>
      </c>
      <c r="AB303" s="66"/>
      <c r="AC303" s="76" t="str">
        <f>IFERROR(IF(B303&lt;&gt;"", IF(AND(INDEX(Paste_Here!AJ$2:AJ$850, MATCH(B303, Paste_Here!A$2:A$850, 0))&lt;&gt;"", ISNUMBER(VALUE(INDEX(Paste_Here!AJ$2:AJ$850, MATCH(B303, Paste_Here!A$2:A$850, 0))))), INDEX(Paste_Here!AJ$2:AJ$850, MATCH(B303, Paste_Here!A$2:A$850, 0)), ""), ""), "")</f>
        <v/>
      </c>
      <c r="AD303" s="66"/>
      <c r="AE303" s="76" t="str">
        <f>IFERROR(IF(B303&lt;&gt;"", IF(AND(INDEX(Paste_Here!AK$2:AK$850, MATCH(B303, Paste_Here!A$2:A$850, 0))&lt;&gt;"", ISNUMBER(VALUE(INDEX(Paste_Here!AK$2:AK$850, MATCH(B303, Paste_Here!A$2:A$850, 0))))), INDEX(Paste_Here!AK$2:AK$850, MATCH(B303, Paste_Here!A$2:A$850, 0)), ""), ""), "")</f>
        <v/>
      </c>
      <c r="AF303" s="66"/>
      <c r="AG303" s="76" t="str">
        <f>IFERROR(IF(B303&lt;&gt;"", IF(AND(INDEX(Paste_Here!AL$2:AL$850, MATCH(B303, Paste_Here!A$2:A$850, 0))&lt;&gt;"", ISNUMBER(VALUE(INDEX(Paste_Here!AL$2:AL$850, MATCH(B303, Paste_Here!A$2:A$850, 0))))), INDEX(Paste_Here!AL$2:AL$850, MATCH(B303, Paste_Here!A$2:A$850, 0)), ""), ""), "")</f>
        <v/>
      </c>
      <c r="AH303" s="66"/>
      <c r="AI303" s="76" t="str">
        <f>IFERROR(IF(B303&lt;&gt;"", IF(AND(INDEX(Paste_Here!AH$2:AH$850, MATCH(B303, Paste_Here!A$2:A$850, 0))&lt;&gt;"", ISNUMBER(VALUE(INDEX(Paste_Here!AH$2:AH$850, MATCH(B303, Paste_Here!A$2:A$850, 0))))), IF(VALUE(INDEX(Paste_Here!AH$2:AH$850, MATCH(B303, Paste_Here!A$2:A$850, 0)))=0, "", INDEX(Paste_Here!AH$2:AH$850, MATCH(B303, Paste_Here!A$2:A$850, 0))), ""), ""), "")</f>
        <v/>
      </c>
      <c r="AJ303" s="66"/>
      <c r="AK303" s="76" t="str">
        <f>IFERROR(IF(B303&lt;&gt;"", IF(AND(INDEX(Paste_Here!N$2:N$850, MATCH(B303, Paste_Here!A$2:A$850, 0))&lt;&gt;"", ISNUMBER(VALUE(INDEX(Paste_Here!N$2:N$850, MATCH(B303, Paste_Here!A$2:A$850, 0))))), INDEX(Paste_Here!N$2:N$850, MATCH(B303, Paste_Here!A$2:A$850, 0)), ""), ""), "")</f>
        <v/>
      </c>
      <c r="AL303" s="66"/>
      <c r="AM303" s="76" t="str">
        <f>IFERROR(IF(B303&lt;&gt;"", IF(AND(INDEX(Paste_Here!O$2:O$850, MATCH(B303, Paste_Here!A$2:A$850, 0))&lt;&gt;"", ISNUMBER(VALUE(INDEX(Paste_Here!O$2:O$850, MATCH(B303, Paste_Here!A$2:A$850, 0))))), INDEX(Paste_Here!O$2:O$850, MATCH(B303, Paste_Here!A$2:A$850, 0)), ""), ""), "")</f>
        <v/>
      </c>
      <c r="AN303" s="66"/>
      <c r="AO303" s="76"/>
      <c r="AP303" s="66"/>
      <c r="AQ303" s="76"/>
      <c r="AR303" s="66"/>
      <c r="AS303" s="76"/>
      <c r="AT303" s="66"/>
      <c r="AU303" s="66"/>
      <c r="AV303" s="76" t="str">
        <f t="shared" si="35"/>
        <v/>
      </c>
      <c r="AW303" s="66"/>
      <c r="AX303" s="76" t="str">
        <f>IFERROR(IF(B303&lt;&gt;"", IF(ISNUMBER(SEARCH("Revealed-Potential (Primary Focus)", LOWER(INDEX(Paste_Here!Z$2:Z$850, MATCH(B303, Paste_Here!A$2:A$850, 0))))), "Rev-Potential: Prim", IF(ISNUMBER(SEARCH("Revealed-Potential (Secondary Focus)", LOWER(INDEX(Paste_Here!Z$2:Z$850, MATCH(B303, Paste_Here!A$2:A$850, 0))))), "Rev-Potential: Sec", IF(ISNUMBER(SEARCH("Monitoring", LOWER(INDEX(Paste_Here!Z$2:Z$850, MATCH(B303, Paste_Here!A$2:A$850, 0))))), "Monitoring", IF(ISNUMBER(SEARCH("At-Promise (Secondary Focus)", LOWER(INDEX(Paste_Here!Z$2:Z$850, MATCH(B303, Paste_Here!A$2:A$850, 0))))), "At-Promise: Sec", IF(ISNUMBER(SEARCH("At-Promise (Primary Focus)", LOWER(INDEX(Paste_Here!Z$2:Z$850, MATCH(B303, Paste_Here!A$2:A$850, 0))))), "At-Promise: Prim", ""))))), ""), "")</f>
        <v/>
      </c>
      <c r="AY303" s="66"/>
      <c r="AZ303" s="76"/>
      <c r="BA303" s="66"/>
      <c r="BB303" s="76"/>
      <c r="BC303" s="66"/>
      <c r="BD303" s="76"/>
      <c r="BE303" s="66"/>
      <c r="BF303" s="76"/>
      <c r="BG303" s="66"/>
      <c r="BH303" s="76"/>
      <c r="BI303" s="66"/>
      <c r="BJ303" s="66"/>
      <c r="BK303" s="76" t="str">
        <f t="shared" si="36"/>
        <v/>
      </c>
      <c r="BL303" s="66"/>
      <c r="BM303" s="76" t="str">
        <f>IFERROR(IF(B303&lt;&gt;"", IF(AND(ISNUMBER(VALUE(SUBSTITUTE(SUBSTITUTE(Paste_Here!R303, "br", "-"), "L", ""))), VALUE(SUBSTITUTE(SUBSTITUTE(Paste_Here!R303, "br", "-"), "L", "")) &gt;= 1095), "Yes", IF(AND(ISNUMBER(VALUE(SUBSTITUTE(SUBSTITUTE(Paste_Here!R303, "br", "-"), "L", ""))), VALUE(SUBSTITUTE(SUBSTITUTE(Paste_Here!R303, "br", "-"), "L", "")) &lt;= 1094), "No", "")), ""), "")</f>
        <v/>
      </c>
      <c r="BN303" s="66"/>
      <c r="BO303" s="76" t="str">
        <f>IFERROR(IF(B303&lt;&gt;"", IF(COUNTIF(INDEX(Paste_Here!Y$2:AB$850, MATCH(B303, Paste_Here!A$2:A$850, 0), 0), "yes") &gt; 0, "Yes", IF(COUNTIF(INDEX(Paste_Here!Y$2:AB$850, MATCH(B303, Paste_Here!A$2:A$850, 0), 0), "no") &gt; 0, "No", "")), ""), "")</f>
        <v/>
      </c>
      <c r="BP303" s="66"/>
      <c r="BQ303" s="76" t="str">
        <f>IFERROR(IF(B303&lt;&gt;"", IF(AND(ISNUMBER(VALUE(SUBSTITUTE(SUBSTITUTE(Paste_Here!U303, "em", "-"), "q", ""))), VALUE(SUBSTITUTE(SUBSTITUTE(Paste_Here!U303, "em", "-"), "q", "")) &gt;= 910), "Yes", IF(AND(ISNUMBER(VALUE(SUBSTITUTE(SUBSTITUTE(Paste_Here!U303, "em", "-"), "q", ""))), VALUE(SUBSTITUTE(SUBSTITUTE(Paste_Here!U303, "em", "-"), "q", "")) &lt;= 909), "No", "")), ""), "")</f>
        <v/>
      </c>
      <c r="BR303" s="66"/>
      <c r="BS303" s="76" t="str">
        <f>IFERROR(IF(B303&lt;&gt;"", IF(AND(INDEX(Paste_Here!X$2:X$850, MATCH(B303, Paste_Here!A$2:A$850, 0))&lt;&gt;"", ISNUMBER(VALUE(INDEX(Paste_Here!X$2:X$850, MATCH(B303, Paste_Here!A$2:A$850, 0))))), INDEX(Paste_Here!X$2:X$850, MATCH(B303, Paste_Here!A$2:A$850, 0)), ""), ""), "")</f>
        <v/>
      </c>
      <c r="BT303" s="66"/>
      <c r="BU303" s="76" t="str">
        <f>IFERROR(IF(B303&lt;&gt;"", IF(ISNUMBER(VALUE(INDEX(Paste_Here!G$2:G$850, MATCH(B303, Paste_Here!A$2:A$850, 0)))), IF(VALUE(INDEX(Paste_Here!G$2:G$850, MATCH(B303, Paste_Here!A$2:A$850, 0)))=0, "No", IF(AND(VALUE(INDEX(Paste_Here!G$2:G$850, MATCH(B303, Paste_Here!A$2:A$850, 0)))&gt;=1, VALUE(INDEX(Paste_Here!G$2:G$850, MATCH(B303, Paste_Here!A$2:A$850, 0)))&lt;=4), VALUE(INDEX(Paste_Here!G$2:G$850, MATCH(B303, Paste_Here!A$2:A$850, 0))), "")), ""), ""), "")</f>
        <v/>
      </c>
      <c r="BV303" s="66"/>
      <c r="BW303" s="76" t="str">
        <f>IFERROR(IF(B303&lt;&gt;"", IF(ISNUMBER(VALUE(INDEX(Paste_Here!H$2:H$850, MATCH(B303, Paste_Here!A$2:A$850, 0)))), IF(VALUE(INDEX(Paste_Here!H$2:H$850, MATCH(B303, Paste_Here!A$2:A$850, 0)))=0, "No", IF(AND(VALUE(INDEX(Paste_Here!H$2:H$850, MATCH(B303, Paste_Here!A$2:A$850, 0)))&gt;=1, VALUE(INDEX(Paste_Here!H$2:H$850, MATCH(B303, Paste_Here!A$2:A$850, 0)))&lt;=4), VALUE(INDEX(Paste_Here!H$2:H$850, MATCH(B303, Paste_Here!A$2:A$850, 0))), "")), ""), ""), "")</f>
        <v/>
      </c>
      <c r="BX303" s="66"/>
      <c r="BY303" s="76"/>
      <c r="BZ303" s="66"/>
      <c r="CA303" s="76"/>
      <c r="CB303" s="66"/>
      <c r="CC303" s="66"/>
      <c r="CD303" s="76" t="str">
        <f t="shared" si="37"/>
        <v/>
      </c>
      <c r="CE303" s="66"/>
      <c r="CF303" s="76" t="str">
        <f>IFERROR(IF(B303&lt;&gt;"", IF(AND(INDEX(Paste_Here!P$2:P$850, MATCH(B303, Paste_Here!A$2:A$850, 0))&lt;&gt;"", ISNUMBER(VALUE(INDEX(Paste_Here!P$2:P$850, MATCH(B303, Paste_Here!A$2:A$850, 0))))), INDEX(Paste_Here!P$2:P$850, MATCH(B303, Paste_Here!A$2:A$850, 0)), ""), ""), "")</f>
        <v/>
      </c>
      <c r="CG303" s="66"/>
      <c r="CH303" s="76" t="str">
        <f>IFERROR(IF(B303&lt;&gt;"", IF(ISNUMBER(SEARCH("highrisk", LOWER(INDEX(Paste_Here!Q$2:Q$850, MATCH(B303, Paste_Here!A$2:A$850, 0))))), "High Risk", IF(ISNUMBER(SEARCH("lowrisk", LOWER(INDEX(Paste_Here!Q$2:Q$850, MATCH(B303, Paste_Here!A$2:A$850, 0))))), "Low Risk", IF(ISNUMBER(SEARCH("somerisk", LOWER(INDEX(Paste_Here!Q$2:Q$850, MATCH(B303, Paste_Here!A$2:A$850, 0))))), "Some Risk", ""))), ""), "")</f>
        <v/>
      </c>
      <c r="CI303" s="66"/>
      <c r="CJ303" s="76" t="str">
        <f>IFERROR(IF(B303&lt;&gt;"", IF(AND(INDEX(Paste_Here!AA$2:AA$850, MATCH(B303, Paste_Here!A$2:A$850, 0))&lt;&gt;"", ISNUMBER(VALUE(INDEX(Paste_Here!AA$2:AA$850, MATCH(B303, Paste_Here!A$2:A$850, 0))))), INDEX(Paste_Here!AA$2:AA$850, MATCH(B303, Paste_Here!A$2:A$850, 0)), ""), ""), "")</f>
        <v/>
      </c>
      <c r="CK303" s="66"/>
      <c r="CL303" s="76" t="str">
        <f>IFERROR(IF(B303&lt;&gt;"", IF(LOWER(INDEX(Paste_Here!AB$2:AB$850, MATCH(B303, Paste_Here!A$2:A$850, 0)))="approaching expectations", "Approaching", IF(LOWER(INDEX(Paste_Here!AB$2:AB$850, MATCH(B303, Paste_Here!A$2:A$850, 0)))="met expectations", "Met", IF(LOWER(INDEX(Paste_Here!AB$2:AB$850, MATCH(B303, Paste_Here!A$2:A$850, 0)))="exceeded expectations", "Exceeded", IF(LOWER(INDEX(Paste_Here!AB$2:AB$850, MATCH(B303, Paste_Here!A$2:A$850, 0)))="below expectations", "Below", "")))), ""), "")</f>
        <v/>
      </c>
      <c r="CM303" s="66"/>
      <c r="CN303" s="76" t="str">
        <f>IFERROR(IF(B303&lt;&gt;"", IF(AND(INDEX(Paste_Here!AC$2:AC$850, MATCH(B303, Paste_Here!A$2:A$850, 0))&lt;&gt;"", ISNUMBER(VALUE(INDEX(Paste_Here!AC$2:AC$850, MATCH(B303, Paste_Here!A$2:A$850, 0))))), INDEX(Paste_Here!AC$2:AC$850, MATCH(B303, Paste_Here!A$2:A$850, 0)), ""), ""), "")</f>
        <v/>
      </c>
      <c r="CO303" s="66"/>
      <c r="CP303" s="76"/>
      <c r="CQ303" s="66"/>
      <c r="CR303" s="76"/>
      <c r="CS303" s="66"/>
      <c r="CT303" s="76"/>
      <c r="CU303" s="66"/>
      <c r="CV303" s="76"/>
      <c r="CW303" s="66"/>
      <c r="CX303" s="76"/>
      <c r="CY303" s="66"/>
      <c r="CZ303" s="66"/>
      <c r="DA303" s="76" t="str">
        <f t="shared" si="38"/>
        <v/>
      </c>
      <c r="DB303" s="66"/>
      <c r="DC303" s="76" t="str">
        <f>IFERROR(IF(B303&lt;&gt;"", IF(AND(INDEX(Paste_Here!V$2:V$850, MATCH(B303, Paste_Here!A$2:A$850, 0))&lt;&gt;"", ISNUMBER(VALUE(INDEX(Paste_Here!V$2:V$850, MATCH(B303, Paste_Here!A$2:A$850, 0))))), INDEX(Paste_Here!V$2:V$850, MATCH(B303, Paste_Here!A$2:A$850, 0)), ""), ""), "")</f>
        <v/>
      </c>
      <c r="DD303" s="66"/>
      <c r="DE303" s="76" t="str">
        <f>IFERROR(IF(B303&lt;&gt;"", IF(ISNUMBER(SEARCH("highrisk", LOWER(INDEX(Paste_Here!W$2:W$850, MATCH(B303, Paste_Here!A$2:A$850, 0))))), "High Risk", IF(ISNUMBER(SEARCH("lowrisk", LOWER(INDEX(Paste_Here!W$2:W$850, MATCH(B303, Paste_Here!A$2:A$850, 0))))), "Low Risk", IF(ISNUMBER(SEARCH("somerisk", LOWER(INDEX(Paste_Here!W$2:W$850, MATCH(B303, Paste_Here!A$2:A$850, 0))))), "Some Risk", ""))), ""), "")</f>
        <v/>
      </c>
      <c r="DF303" s="66"/>
      <c r="DG303" s="76" t="str">
        <f>IFERROR(IF(B303&lt;&gt;"", IF(AND(INDEX(Paste_Here!S$2:S$850, MATCH(B303, Paste_Here!A$2:A$850, 0))&lt;&gt;"", ISNUMBER(VALUE(INDEX(Paste_Here!S$2:S$850, MATCH(B303, Paste_Here!A$2:A$850, 0))))), INDEX(Paste_Here!S$2:S$850, MATCH(B303, Paste_Here!A$2:A$850, 0)), ""), ""), "")</f>
        <v/>
      </c>
      <c r="DH303" s="66"/>
      <c r="DI303" s="76" t="str">
        <f>IFERROR(IF(B303&lt;&gt;"", IF(ISNUMBER(SEARCH("highrisk", LOWER(INDEX(Paste_Here!T$2:T$850, MATCH(B303, Paste_Here!A$2:A$850, 0))))), "High Risk", IF(ISNUMBER(SEARCH("lowrisk", LOWER(INDEX(Paste_Here!T$2:T$850, MATCH(B303, Paste_Here!A$2:A$850, 0))))), "Low Risk", IF(ISNUMBER(SEARCH("somerisk", LOWER(INDEX(Paste_Here!T$2:T$850, MATCH(B303, Paste_Here!A$2:A$850, 0))))), "Some Risk", ""))), ""), "")</f>
        <v/>
      </c>
      <c r="DJ303" s="66"/>
      <c r="DK303" s="76" t="str">
        <f>IFERROR(IF(B303&lt;&gt;"", IF(AND(INDEX(Paste_Here!AD$2:AD$850, MATCH(B303, Paste_Here!A$2:A$850, 0))&lt;&gt;"", ISNUMBER(VALUE(INDEX(Paste_Here!AD$2:AD$850, MATCH(B303, Paste_Here!A$2:A$850, 0))))), INDEX(Paste_Here!AD$2:AD$850, MATCH(B303, Paste_Here!A$2:A$850, 0)), ""), ""), "")</f>
        <v/>
      </c>
      <c r="DL303" s="66"/>
      <c r="DM303" s="76" t="str">
        <f>IFERROR(IF(B303&lt;&gt;"", IF(LOWER(INDEX(Paste_Here!AE$2:AE$850, MATCH(B303, Paste_Here!A$2:A$850, 0)))="approaching expectations", "Approaching", IF(LOWER(INDEX(Paste_Here!AE$2:AE$850, MATCH(B303, Paste_Here!A$2:A$850, 0)))="met expectations", "Met", IF(LOWER(INDEX(Paste_Here!AE$2:AE$850, MATCH(B303, Paste_Here!A$2:A$850, 0)))="exceeded expectations", "Exceeded", IF(LOWER(INDEX(Paste_Here!AE$2:AE$850, MATCH(B303, Paste_Here!A$2:A$850, 0)))="below expectations", "Below", "")))), ""), "")</f>
        <v/>
      </c>
      <c r="DN303" s="66"/>
      <c r="DO303" s="76"/>
      <c r="DP303" s="66"/>
      <c r="DQ303" s="76"/>
      <c r="DR303" s="66"/>
      <c r="DS303" s="76"/>
      <c r="DT303" s="66"/>
      <c r="DU303" s="76"/>
      <c r="DV303" s="66"/>
      <c r="DW303" s="66"/>
      <c r="DX303" s="76" t="str">
        <f t="shared" si="39"/>
        <v/>
      </c>
      <c r="DY303" s="66"/>
      <c r="DZ303" s="76"/>
      <c r="EA303" s="66"/>
      <c r="EB303" s="76"/>
      <c r="EC303" s="66"/>
      <c r="ED303" s="76" t="str">
        <f>IFERROR(IF(B303&lt;&gt;"", IF(AND(INDEX(Paste_Here!AF$2:AF$850, MATCH(B303, Paste_Here!A$2:A$850, 0))&lt;&gt;"", ISNUMBER(VALUE(INDEX(Paste_Here!AF$2:AF$850, MATCH(B303, Paste_Here!A$2:A$850, 0))))), INDEX(Paste_Here!AF$2:AF$850, MATCH(B303, Paste_Here!A$2:A$850, 0)), ""), ""), "")</f>
        <v/>
      </c>
      <c r="EE303" s="66"/>
      <c r="EF303" s="76"/>
      <c r="EG303" s="66"/>
      <c r="EH303" s="76"/>
      <c r="EI303" s="66"/>
      <c r="EJ303" s="76" t="str">
        <f>IFERROR(IF(B303&lt;&gt;"", IF(AND(INDEX(Paste_Here!AG$2:AG$850, MATCH(B303, Paste_Here!A$2:A$850, 0))&lt;&gt;"", ISNUMBER(VALUE(INDEX(Paste_Here!AG$2:AG$850, MATCH(B303, Paste_Here!A$2:A$850, 0))))), INDEX(Paste_Here!AG$2:AG$850, MATCH(B303, Paste_Here!A$2:A$850, 0)), ""), ""), "")</f>
        <v/>
      </c>
      <c r="EK303" s="66"/>
      <c r="EL303" s="76"/>
      <c r="EM303" s="66"/>
      <c r="EN303" s="76"/>
      <c r="EO303" s="66"/>
      <c r="EP303" s="76"/>
      <c r="EQ303" s="66"/>
      <c r="ER303" s="76"/>
      <c r="ES303" s="66"/>
      <c r="ET303" s="66"/>
      <c r="EU303" s="76"/>
      <c r="EV303" s="66"/>
      <c r="EW303" s="76"/>
      <c r="EX303" s="66"/>
      <c r="EY303" s="76"/>
      <c r="EZ303" s="66"/>
      <c r="FA303" s="76"/>
      <c r="FB303" s="66"/>
      <c r="FC303" s="76"/>
      <c r="FD303" s="66"/>
      <c r="FE303" s="76"/>
      <c r="FF303" s="66"/>
      <c r="FG303" s="76"/>
      <c r="FH303" s="66"/>
      <c r="FI303" s="76"/>
      <c r="FJ303" s="66"/>
      <c r="FK303" s="76"/>
      <c r="FL303" s="66"/>
      <c r="FM303" s="76"/>
      <c r="FN303" s="66"/>
      <c r="FO303" s="76"/>
      <c r="FP303" s="66"/>
      <c r="FQ303" s="76"/>
      <c r="FR303" s="66"/>
      <c r="FS303" s="76"/>
      <c r="FT303" s="66"/>
      <c r="FU303" s="76"/>
      <c r="FV303" s="66"/>
      <c r="FW303" s="76"/>
      <c r="FX303" s="66"/>
      <c r="FY303" s="76"/>
      <c r="FZ303" s="66"/>
      <c r="GA303" s="76"/>
      <c r="GB303" s="66"/>
      <c r="GC303" s="76"/>
      <c r="GD303" s="66"/>
      <c r="GE303" s="76"/>
      <c r="GF303" s="66"/>
      <c r="GG303" s="76"/>
      <c r="GH303" s="66"/>
      <c r="GI303" s="76"/>
      <c r="GJ303" s="66"/>
      <c r="GK303" s="76"/>
      <c r="GL303" s="66"/>
      <c r="GM303" s="76"/>
      <c r="GN303" s="66"/>
      <c r="GO303" s="76"/>
      <c r="GP303" s="66"/>
      <c r="GQ303" s="76"/>
      <c r="GR303" s="66"/>
      <c r="GS303" s="76"/>
      <c r="GT303" s="66"/>
      <c r="GU303" s="76"/>
      <c r="GV303" s="66"/>
      <c r="GW303" s="76"/>
      <c r="GX303" s="66"/>
      <c r="GY303" s="76"/>
      <c r="GZ303" s="66"/>
      <c r="HA303" s="76"/>
      <c r="HB303" s="66"/>
      <c r="HC303" s="76"/>
      <c r="HD303" s="66"/>
      <c r="HE303" s="76"/>
      <c r="HF303" s="66"/>
      <c r="HG303" s="76"/>
      <c r="HH303" s="66"/>
      <c r="HI303" s="76"/>
      <c r="HJ303" s="66"/>
      <c r="HK303" s="76"/>
      <c r="HL303" s="66"/>
      <c r="HM303" s="76"/>
      <c r="HN303" s="66"/>
      <c r="HO303" s="76"/>
      <c r="HP303" s="66"/>
      <c r="HQ303" s="76"/>
      <c r="HR303" s="66"/>
      <c r="HS303" s="76"/>
      <c r="HT303" s="66"/>
      <c r="HU303" s="76"/>
      <c r="HV303" s="66"/>
      <c r="HW303" s="76"/>
      <c r="HX303" s="66"/>
      <c r="HY303" s="76"/>
      <c r="HZ303" s="66"/>
      <c r="IA303" s="76"/>
      <c r="IB303" s="66"/>
      <c r="IC303" s="76"/>
      <c r="ID303" s="66"/>
      <c r="IE303" s="76"/>
      <c r="IF303" s="66"/>
      <c r="IG303" s="76"/>
      <c r="IH303" s="66"/>
      <c r="II303" s="76"/>
      <c r="IJ303" s="66"/>
      <c r="IK303" s="76"/>
      <c r="IL303" s="66"/>
      <c r="IM303" s="76"/>
      <c r="IN303" s="66"/>
      <c r="IO303" s="76"/>
      <c r="IP303" s="66"/>
      <c r="IQ303" s="76"/>
      <c r="IR303" s="66"/>
      <c r="IS303" s="76"/>
      <c r="IT303" s="66"/>
      <c r="IU303" s="76"/>
      <c r="IV303" s="66"/>
      <c r="IW303" s="76"/>
      <c r="IX303" s="66"/>
      <c r="IY303" s="76"/>
      <c r="IZ303" s="66"/>
      <c r="JA303" s="76"/>
      <c r="JB303" s="66"/>
      <c r="JC303" s="76"/>
      <c r="JD303" s="66"/>
      <c r="JE303" s="76"/>
      <c r="JF303" s="66"/>
      <c r="JG303" s="76"/>
      <c r="JH303" s="66"/>
      <c r="JI303" s="76"/>
      <c r="JJ303" s="66"/>
      <c r="JK303" s="76"/>
      <c r="JL303" s="66"/>
      <c r="JM303" s="76"/>
      <c r="JN303" s="66"/>
      <c r="JO303" s="76"/>
      <c r="JP303" s="66"/>
      <c r="JQ303" s="76"/>
      <c r="JR303" s="66"/>
      <c r="JS303" s="76"/>
      <c r="JT303" s="66"/>
      <c r="JU303" s="76"/>
      <c r="JV303" s="66"/>
      <c r="JW303" s="76"/>
      <c r="JX303" s="66"/>
      <c r="JY303" s="76"/>
      <c r="JZ303" s="66"/>
      <c r="KA303" s="76"/>
      <c r="KB303" s="66"/>
      <c r="KC303" s="76"/>
      <c r="KD303" s="66"/>
      <c r="KE303" s="76"/>
      <c r="KF303" s="66"/>
      <c r="KG303" s="76"/>
      <c r="KH303" s="66"/>
      <c r="KI303" s="76"/>
      <c r="KJ303" s="66"/>
      <c r="KK303" s="76"/>
      <c r="KL303" s="66"/>
      <c r="KM303" s="76"/>
      <c r="KN303" s="66"/>
      <c r="KO303" s="76"/>
      <c r="KP303" s="66"/>
      <c r="KQ303" s="76"/>
      <c r="KR303" s="66"/>
      <c r="KS303" s="76"/>
      <c r="KT303" s="66"/>
      <c r="KU303" s="76"/>
      <c r="KV303" s="66"/>
      <c r="KW303" s="76"/>
      <c r="KX303" s="66"/>
      <c r="KY303" s="76"/>
      <c r="KZ303" s="66"/>
      <c r="LA303" s="76"/>
      <c r="LB303" s="66"/>
      <c r="LC303" s="76"/>
      <c r="LD303" s="66"/>
      <c r="LE303" s="76"/>
      <c r="LF303" s="66"/>
      <c r="LG303" s="76"/>
      <c r="LH303" s="66"/>
      <c r="LI303" s="76"/>
      <c r="LJ303" s="66"/>
      <c r="LK303" s="76"/>
      <c r="LL303" s="66"/>
      <c r="LM303" s="76"/>
      <c r="LN303" s="66"/>
      <c r="LO303" s="76"/>
      <c r="LP303" s="66"/>
      <c r="LQ303" s="76"/>
      <c r="LR303" s="66"/>
      <c r="LS303" s="76"/>
      <c r="LT303" s="66"/>
      <c r="LU303" s="76"/>
      <c r="LV303" s="66"/>
      <c r="LW303" s="76"/>
      <c r="LX303" s="66"/>
      <c r="LY303" s="76"/>
      <c r="LZ303" s="66"/>
      <c r="MA303" s="76"/>
      <c r="MB303" s="66"/>
      <c r="MC303" s="76"/>
      <c r="MD303" s="66"/>
      <c r="MG303" s="1" t="str" cm="1">
        <f t="array" ref="MG303">IFERROR(INDEX(Paste_Here!$B$2:$B$850, MATCH(0, COUNTIF(MG$4:MG302, Paste_Here!$B$2:$B$850) + IF(Paste_Here!$B$2:$B$850="", 1, 0), 0)), "")</f>
        <v/>
      </c>
      <c r="MH303" s="1" t="str">
        <f>IF(MG303&lt;&gt;"", INDEX(Paste_Here!$A$2:$A$850, MATCH(MG303, Paste_Here!$B$2:$B$850, 0)), "")</f>
        <v/>
      </c>
      <c r="MI303" s="1" t="str">
        <f t="shared" si="40"/>
        <v/>
      </c>
      <c r="MJ303" s="1" t="str" cm="1">
        <f t="array" ref="MJ303">IFERROR(INDEX($MI$5:$MI$850, MATCH(SMALL(IF($MI$5:$MI$850&lt;&gt;"", COUNTIF($MI$5:$MI$850, "&lt;"&amp;$MI$5:$MI$850)+1), ROW()-ROW($MJ$5)+1), COUNTIF($MI$5:$MI$850, "&lt;"&amp;$MI$5:$MI$850)+1, 0)), "")</f>
        <v/>
      </c>
    </row>
    <row r="304" spans="1:348">
      <c r="A304" s="66"/>
      <c r="B304" s="76" t="str">
        <f t="shared" si="33"/>
        <v/>
      </c>
      <c r="C304" s="66"/>
      <c r="D304" s="76" t="str">
        <f>IFERROR(IF(B304&lt;&gt;"", IF(AND(INDEX(Paste_Here!B$2:B$850, MATCH(B304, Paste_Here!A$2:A$850, 0))&lt;&gt;"", ISNUMBER(VALUE(INDEX(Paste_Here!B$2:B$850, MATCH(B304, Paste_Here!A$2:A$850, 0))))), INDEX(Paste_Here!B$2:B$850, MATCH(B304, Paste_Here!A$2:A$850, 0)), ""), ""), "")</f>
        <v/>
      </c>
      <c r="E304" s="66"/>
      <c r="F304" s="76" t="str">
        <f>IFERROR(IF(B304&lt;&gt;"", IF(ISTEXT(INDEX(Paste_Here!K$2:K$850, MATCH(B304, Paste_Here!A$2:A$850, 0))), INDEX(Paste_Here!K$2:K$850, MATCH(B304, Paste_Here!A$2:A$850, 0)), ""), ""), "")</f>
        <v/>
      </c>
      <c r="G304" s="66"/>
      <c r="H304" s="76" t="str">
        <f>IFERROR(IF(B304&lt;&gt;"", IF(ISTEXT(INDEX(Paste_Here!C$2:C$850, MATCH(B304, Paste_Here!A$2:A$850, 0))), INDEX(Paste_Here!C$2:C$850, MATCH(B304, Paste_Here!A$2:A$850, 0)), ""), ""), "")</f>
        <v/>
      </c>
      <c r="I304" s="66"/>
      <c r="J304" s="76" t="str">
        <f>IFERROR(IF(B304&lt;&gt;"", IF(ISNUMBER(SEARCH("s", LOWER(INDEX(Paste_Here!M$2:M$850, MATCH(B304, Paste_Here!A$2:A$850, 0))))), "Yes", IF(INDEX(Paste_Here!M$2:M$850, MATCH(B304, Paste_Here!A$2:A$850, 0))&lt;&gt;"", "No", "")), ""), "")</f>
        <v/>
      </c>
      <c r="K304" s="66"/>
      <c r="L304" s="76" t="str">
        <f>IFERROR(IF(B304&lt;&gt;"", IF(ISNUMBER(SEARCH("yes", LOWER(INDEX(Paste_Here!E$2:E$850, MATCH(B304, Paste_Here!A$2:A$850, 0))))), "Yes", IF(ISNUMBER(SEARCH("no", LOWER(INDEX(Paste_Here!E$2:E$850, MATCH(B304, Paste_Here!A$2:A$850, 0))))), "No", "")), ""), "")</f>
        <v/>
      </c>
      <c r="M304" s="66"/>
      <c r="N304" s="76" t="str">
        <f>IFERROR(IF(B304&lt;&gt;"", IF(ISNUMBER(SEARCH("yes", LOWER(INDEX(Paste_Here!F$2:F$850, MATCH(B304, Paste_Here!A$2:A$850, 0))))), "Yes", IF(ISNUMBER(SEARCH("no", LOWER(INDEX(Paste_Here!F$2:F$850, MATCH(B304, Paste_Here!A$2:A$850, 0))))), "No", "")), ""), "")</f>
        <v/>
      </c>
      <c r="O304" s="66"/>
      <c r="P304" s="76" t="str">
        <f>IFERROR(IF(B304&lt;&gt;"", IF(ISNUMBER(SEARCH("yes", LOWER(INDEX(Paste_Here!L$2:L$850, MATCH(B304, Paste_Here!A$2:A$850, 0))))), "Yes", IF(ISNUMBER(SEARCH("no", LOWER(INDEX(Paste_Here!L$2:L$850, MATCH(B304, Paste_Here!A$2:A$850, 0))))), "No", "")), ""), "")</f>
        <v/>
      </c>
      <c r="Q304" s="66"/>
      <c r="R304" s="76" t="str">
        <f>IFERROR(IF(B304&lt;&gt;"", IF(ISNUMBER(SEARCH("transitional 2", LOWER(INDEX(Paste_Here!D$2:D$850, MATCH(B304, Paste_Here!A$2:A$850, 0))))), "T2", IF(ISNUMBER(SEARCH("transitional 1", LOWER(INDEX(Paste_Here!D$2:D$850, MATCH(B304, Paste_Here!A$2:A$850, 0))))), "T1", IF(ISNUMBER(SEARCH("waived ell services", LOWER(INDEX(Paste_Here!D$2:D$850, MATCH(B304, Paste_Here!A$2:A$850, 0))))), "W", IF(ISNUMBER(SEARCH("english language learner", LOWER(INDEX(Paste_Here!D$2:D$850, MATCH(B304, Paste_Here!A$2:A$850, 0))))), "L", "")))), ""), "")</f>
        <v/>
      </c>
      <c r="S304" s="66"/>
      <c r="T304" s="76" t="str">
        <f>IFERROR(IF(B304&lt;&gt;"", IF(ISNUMBER(SEARCH("yes", LOWER(INDEX(Paste_Here!I$2:I$850, MATCH(B304, Paste_Here!A$2:A$850, 0))))), "Yes", IF(ISNUMBER(SEARCH("no", LOWER(INDEX(Paste_Here!I$2:I$850, MATCH(B304, Paste_Here!A$2:A$850, 0))))), "No", "")), ""), "")</f>
        <v/>
      </c>
      <c r="U304" s="66"/>
      <c r="V304" s="76" t="str">
        <f>IFERROR(IF(B304&lt;&gt;"", IF(ISTEXT(INDEX(Paste_Here!J$2:J$850, MATCH(B304, Paste_Here!A$2:A$850, 0))), VALUE(INDEX(Paste_Here!J$2:J$850, MATCH(B304, Paste_Here!A$2:A$850, 0))), ""), ""), "")</f>
        <v/>
      </c>
      <c r="W304" s="66"/>
      <c r="X304" s="66"/>
      <c r="Y304" s="76" t="str">
        <f t="shared" si="34"/>
        <v/>
      </c>
      <c r="Z304" s="66"/>
      <c r="AA304" s="76" t="str">
        <f>IFERROR(IF(B304&lt;&gt;"", IF(AND(INDEX(Paste_Here!AI$2:AI$850, MATCH(B304, Paste_Here!A$2:A$850, 0))&lt;&gt;"", ISNUMBER(VALUE(INDEX(Paste_Here!AI$2:AI$850, MATCH(B304, Paste_Here!A$2:A$850, 0))))), INDEX(Paste_Here!AI$2:AI$850, MATCH(B304, Paste_Here!A$2:A$850, 0)), ""), ""), "")</f>
        <v/>
      </c>
      <c r="AB304" s="66"/>
      <c r="AC304" s="76" t="str">
        <f>IFERROR(IF(B304&lt;&gt;"", IF(AND(INDEX(Paste_Here!AJ$2:AJ$850, MATCH(B304, Paste_Here!A$2:A$850, 0))&lt;&gt;"", ISNUMBER(VALUE(INDEX(Paste_Here!AJ$2:AJ$850, MATCH(B304, Paste_Here!A$2:A$850, 0))))), INDEX(Paste_Here!AJ$2:AJ$850, MATCH(B304, Paste_Here!A$2:A$850, 0)), ""), ""), "")</f>
        <v/>
      </c>
      <c r="AD304" s="66"/>
      <c r="AE304" s="76" t="str">
        <f>IFERROR(IF(B304&lt;&gt;"", IF(AND(INDEX(Paste_Here!AK$2:AK$850, MATCH(B304, Paste_Here!A$2:A$850, 0))&lt;&gt;"", ISNUMBER(VALUE(INDEX(Paste_Here!AK$2:AK$850, MATCH(B304, Paste_Here!A$2:A$850, 0))))), INDEX(Paste_Here!AK$2:AK$850, MATCH(B304, Paste_Here!A$2:A$850, 0)), ""), ""), "")</f>
        <v/>
      </c>
      <c r="AF304" s="66"/>
      <c r="AG304" s="76" t="str">
        <f>IFERROR(IF(B304&lt;&gt;"", IF(AND(INDEX(Paste_Here!AL$2:AL$850, MATCH(B304, Paste_Here!A$2:A$850, 0))&lt;&gt;"", ISNUMBER(VALUE(INDEX(Paste_Here!AL$2:AL$850, MATCH(B304, Paste_Here!A$2:A$850, 0))))), INDEX(Paste_Here!AL$2:AL$850, MATCH(B304, Paste_Here!A$2:A$850, 0)), ""), ""), "")</f>
        <v/>
      </c>
      <c r="AH304" s="66"/>
      <c r="AI304" s="76" t="str">
        <f>IFERROR(IF(B304&lt;&gt;"", IF(AND(INDEX(Paste_Here!AH$2:AH$850, MATCH(B304, Paste_Here!A$2:A$850, 0))&lt;&gt;"", ISNUMBER(VALUE(INDEX(Paste_Here!AH$2:AH$850, MATCH(B304, Paste_Here!A$2:A$850, 0))))), IF(VALUE(INDEX(Paste_Here!AH$2:AH$850, MATCH(B304, Paste_Here!A$2:A$850, 0)))=0, "", INDEX(Paste_Here!AH$2:AH$850, MATCH(B304, Paste_Here!A$2:A$850, 0))), ""), ""), "")</f>
        <v/>
      </c>
      <c r="AJ304" s="66"/>
      <c r="AK304" s="76" t="str">
        <f>IFERROR(IF(B304&lt;&gt;"", IF(AND(INDEX(Paste_Here!N$2:N$850, MATCH(B304, Paste_Here!A$2:A$850, 0))&lt;&gt;"", ISNUMBER(VALUE(INDEX(Paste_Here!N$2:N$850, MATCH(B304, Paste_Here!A$2:A$850, 0))))), INDEX(Paste_Here!N$2:N$850, MATCH(B304, Paste_Here!A$2:A$850, 0)), ""), ""), "")</f>
        <v/>
      </c>
      <c r="AL304" s="66"/>
      <c r="AM304" s="76" t="str">
        <f>IFERROR(IF(B304&lt;&gt;"", IF(AND(INDEX(Paste_Here!O$2:O$850, MATCH(B304, Paste_Here!A$2:A$850, 0))&lt;&gt;"", ISNUMBER(VALUE(INDEX(Paste_Here!O$2:O$850, MATCH(B304, Paste_Here!A$2:A$850, 0))))), INDEX(Paste_Here!O$2:O$850, MATCH(B304, Paste_Here!A$2:A$850, 0)), ""), ""), "")</f>
        <v/>
      </c>
      <c r="AN304" s="66"/>
      <c r="AO304" s="76"/>
      <c r="AP304" s="66"/>
      <c r="AQ304" s="76"/>
      <c r="AR304" s="66"/>
      <c r="AS304" s="76"/>
      <c r="AT304" s="66"/>
      <c r="AU304" s="66"/>
      <c r="AV304" s="76" t="str">
        <f t="shared" si="35"/>
        <v/>
      </c>
      <c r="AW304" s="66"/>
      <c r="AX304" s="76" t="str">
        <f>IFERROR(IF(B304&lt;&gt;"", IF(ISNUMBER(SEARCH("Revealed-Potential (Primary Focus)", LOWER(INDEX(Paste_Here!Z$2:Z$850, MATCH(B304, Paste_Here!A$2:A$850, 0))))), "Rev-Potential: Prim", IF(ISNUMBER(SEARCH("Revealed-Potential (Secondary Focus)", LOWER(INDEX(Paste_Here!Z$2:Z$850, MATCH(B304, Paste_Here!A$2:A$850, 0))))), "Rev-Potential: Sec", IF(ISNUMBER(SEARCH("Monitoring", LOWER(INDEX(Paste_Here!Z$2:Z$850, MATCH(B304, Paste_Here!A$2:A$850, 0))))), "Monitoring", IF(ISNUMBER(SEARCH("At-Promise (Secondary Focus)", LOWER(INDEX(Paste_Here!Z$2:Z$850, MATCH(B304, Paste_Here!A$2:A$850, 0))))), "At-Promise: Sec", IF(ISNUMBER(SEARCH("At-Promise (Primary Focus)", LOWER(INDEX(Paste_Here!Z$2:Z$850, MATCH(B304, Paste_Here!A$2:A$850, 0))))), "At-Promise: Prim", ""))))), ""), "")</f>
        <v/>
      </c>
      <c r="AY304" s="66"/>
      <c r="AZ304" s="76"/>
      <c r="BA304" s="66"/>
      <c r="BB304" s="76"/>
      <c r="BC304" s="66"/>
      <c r="BD304" s="76"/>
      <c r="BE304" s="66"/>
      <c r="BF304" s="76"/>
      <c r="BG304" s="66"/>
      <c r="BH304" s="76"/>
      <c r="BI304" s="66"/>
      <c r="BJ304" s="66"/>
      <c r="BK304" s="76" t="str">
        <f t="shared" si="36"/>
        <v/>
      </c>
      <c r="BL304" s="66"/>
      <c r="BM304" s="76" t="str">
        <f>IFERROR(IF(B304&lt;&gt;"", IF(AND(ISNUMBER(VALUE(SUBSTITUTE(SUBSTITUTE(Paste_Here!R304, "br", "-"), "L", ""))), VALUE(SUBSTITUTE(SUBSTITUTE(Paste_Here!R304, "br", "-"), "L", "")) &gt;= 1095), "Yes", IF(AND(ISNUMBER(VALUE(SUBSTITUTE(SUBSTITUTE(Paste_Here!R304, "br", "-"), "L", ""))), VALUE(SUBSTITUTE(SUBSTITUTE(Paste_Here!R304, "br", "-"), "L", "")) &lt;= 1094), "No", "")), ""), "")</f>
        <v/>
      </c>
      <c r="BN304" s="66"/>
      <c r="BO304" s="76" t="str">
        <f>IFERROR(IF(B304&lt;&gt;"", IF(COUNTIF(INDEX(Paste_Here!Y$2:AB$850, MATCH(B304, Paste_Here!A$2:A$850, 0), 0), "yes") &gt; 0, "Yes", IF(COUNTIF(INDEX(Paste_Here!Y$2:AB$850, MATCH(B304, Paste_Here!A$2:A$850, 0), 0), "no") &gt; 0, "No", "")), ""), "")</f>
        <v/>
      </c>
      <c r="BP304" s="66"/>
      <c r="BQ304" s="76" t="str">
        <f>IFERROR(IF(B304&lt;&gt;"", IF(AND(ISNUMBER(VALUE(SUBSTITUTE(SUBSTITUTE(Paste_Here!U304, "em", "-"), "q", ""))), VALUE(SUBSTITUTE(SUBSTITUTE(Paste_Here!U304, "em", "-"), "q", "")) &gt;= 910), "Yes", IF(AND(ISNUMBER(VALUE(SUBSTITUTE(SUBSTITUTE(Paste_Here!U304, "em", "-"), "q", ""))), VALUE(SUBSTITUTE(SUBSTITUTE(Paste_Here!U304, "em", "-"), "q", "")) &lt;= 909), "No", "")), ""), "")</f>
        <v/>
      </c>
      <c r="BR304" s="66"/>
      <c r="BS304" s="76" t="str">
        <f>IFERROR(IF(B304&lt;&gt;"", IF(AND(INDEX(Paste_Here!X$2:X$850, MATCH(B304, Paste_Here!A$2:A$850, 0))&lt;&gt;"", ISNUMBER(VALUE(INDEX(Paste_Here!X$2:X$850, MATCH(B304, Paste_Here!A$2:A$850, 0))))), INDEX(Paste_Here!X$2:X$850, MATCH(B304, Paste_Here!A$2:A$850, 0)), ""), ""), "")</f>
        <v/>
      </c>
      <c r="BT304" s="66"/>
      <c r="BU304" s="76" t="str">
        <f>IFERROR(IF(B304&lt;&gt;"", IF(ISNUMBER(VALUE(INDEX(Paste_Here!G$2:G$850, MATCH(B304, Paste_Here!A$2:A$850, 0)))), IF(VALUE(INDEX(Paste_Here!G$2:G$850, MATCH(B304, Paste_Here!A$2:A$850, 0)))=0, "No", IF(AND(VALUE(INDEX(Paste_Here!G$2:G$850, MATCH(B304, Paste_Here!A$2:A$850, 0)))&gt;=1, VALUE(INDEX(Paste_Here!G$2:G$850, MATCH(B304, Paste_Here!A$2:A$850, 0)))&lt;=4), VALUE(INDEX(Paste_Here!G$2:G$850, MATCH(B304, Paste_Here!A$2:A$850, 0))), "")), ""), ""), "")</f>
        <v/>
      </c>
      <c r="BV304" s="66"/>
      <c r="BW304" s="76" t="str">
        <f>IFERROR(IF(B304&lt;&gt;"", IF(ISNUMBER(VALUE(INDEX(Paste_Here!H$2:H$850, MATCH(B304, Paste_Here!A$2:A$850, 0)))), IF(VALUE(INDEX(Paste_Here!H$2:H$850, MATCH(B304, Paste_Here!A$2:A$850, 0)))=0, "No", IF(AND(VALUE(INDEX(Paste_Here!H$2:H$850, MATCH(B304, Paste_Here!A$2:A$850, 0)))&gt;=1, VALUE(INDEX(Paste_Here!H$2:H$850, MATCH(B304, Paste_Here!A$2:A$850, 0)))&lt;=4), VALUE(INDEX(Paste_Here!H$2:H$850, MATCH(B304, Paste_Here!A$2:A$850, 0))), "")), ""), ""), "")</f>
        <v/>
      </c>
      <c r="BX304" s="66"/>
      <c r="BY304" s="76"/>
      <c r="BZ304" s="66"/>
      <c r="CA304" s="76"/>
      <c r="CB304" s="66"/>
      <c r="CC304" s="66"/>
      <c r="CD304" s="76" t="str">
        <f t="shared" si="37"/>
        <v/>
      </c>
      <c r="CE304" s="66"/>
      <c r="CF304" s="76" t="str">
        <f>IFERROR(IF(B304&lt;&gt;"", IF(AND(INDEX(Paste_Here!P$2:P$850, MATCH(B304, Paste_Here!A$2:A$850, 0))&lt;&gt;"", ISNUMBER(VALUE(INDEX(Paste_Here!P$2:P$850, MATCH(B304, Paste_Here!A$2:A$850, 0))))), INDEX(Paste_Here!P$2:P$850, MATCH(B304, Paste_Here!A$2:A$850, 0)), ""), ""), "")</f>
        <v/>
      </c>
      <c r="CG304" s="66"/>
      <c r="CH304" s="76" t="str">
        <f>IFERROR(IF(B304&lt;&gt;"", IF(ISNUMBER(SEARCH("highrisk", LOWER(INDEX(Paste_Here!Q$2:Q$850, MATCH(B304, Paste_Here!A$2:A$850, 0))))), "High Risk", IF(ISNUMBER(SEARCH("lowrisk", LOWER(INDEX(Paste_Here!Q$2:Q$850, MATCH(B304, Paste_Here!A$2:A$850, 0))))), "Low Risk", IF(ISNUMBER(SEARCH("somerisk", LOWER(INDEX(Paste_Here!Q$2:Q$850, MATCH(B304, Paste_Here!A$2:A$850, 0))))), "Some Risk", ""))), ""), "")</f>
        <v/>
      </c>
      <c r="CI304" s="66"/>
      <c r="CJ304" s="76" t="str">
        <f>IFERROR(IF(B304&lt;&gt;"", IF(AND(INDEX(Paste_Here!AA$2:AA$850, MATCH(B304, Paste_Here!A$2:A$850, 0))&lt;&gt;"", ISNUMBER(VALUE(INDEX(Paste_Here!AA$2:AA$850, MATCH(B304, Paste_Here!A$2:A$850, 0))))), INDEX(Paste_Here!AA$2:AA$850, MATCH(B304, Paste_Here!A$2:A$850, 0)), ""), ""), "")</f>
        <v/>
      </c>
      <c r="CK304" s="66"/>
      <c r="CL304" s="76" t="str">
        <f>IFERROR(IF(B304&lt;&gt;"", IF(LOWER(INDEX(Paste_Here!AB$2:AB$850, MATCH(B304, Paste_Here!A$2:A$850, 0)))="approaching expectations", "Approaching", IF(LOWER(INDEX(Paste_Here!AB$2:AB$850, MATCH(B304, Paste_Here!A$2:A$850, 0)))="met expectations", "Met", IF(LOWER(INDEX(Paste_Here!AB$2:AB$850, MATCH(B304, Paste_Here!A$2:A$850, 0)))="exceeded expectations", "Exceeded", IF(LOWER(INDEX(Paste_Here!AB$2:AB$850, MATCH(B304, Paste_Here!A$2:A$850, 0)))="below expectations", "Below", "")))), ""), "")</f>
        <v/>
      </c>
      <c r="CM304" s="66"/>
      <c r="CN304" s="76" t="str">
        <f>IFERROR(IF(B304&lt;&gt;"", IF(AND(INDEX(Paste_Here!AC$2:AC$850, MATCH(B304, Paste_Here!A$2:A$850, 0))&lt;&gt;"", ISNUMBER(VALUE(INDEX(Paste_Here!AC$2:AC$850, MATCH(B304, Paste_Here!A$2:A$850, 0))))), INDEX(Paste_Here!AC$2:AC$850, MATCH(B304, Paste_Here!A$2:A$850, 0)), ""), ""), "")</f>
        <v/>
      </c>
      <c r="CO304" s="66"/>
      <c r="CP304" s="76"/>
      <c r="CQ304" s="66"/>
      <c r="CR304" s="76"/>
      <c r="CS304" s="66"/>
      <c r="CT304" s="76"/>
      <c r="CU304" s="66"/>
      <c r="CV304" s="76"/>
      <c r="CW304" s="66"/>
      <c r="CX304" s="76"/>
      <c r="CY304" s="66"/>
      <c r="CZ304" s="66"/>
      <c r="DA304" s="76" t="str">
        <f t="shared" si="38"/>
        <v/>
      </c>
      <c r="DB304" s="66"/>
      <c r="DC304" s="76" t="str">
        <f>IFERROR(IF(B304&lt;&gt;"", IF(AND(INDEX(Paste_Here!V$2:V$850, MATCH(B304, Paste_Here!A$2:A$850, 0))&lt;&gt;"", ISNUMBER(VALUE(INDEX(Paste_Here!V$2:V$850, MATCH(B304, Paste_Here!A$2:A$850, 0))))), INDEX(Paste_Here!V$2:V$850, MATCH(B304, Paste_Here!A$2:A$850, 0)), ""), ""), "")</f>
        <v/>
      </c>
      <c r="DD304" s="66"/>
      <c r="DE304" s="76" t="str">
        <f>IFERROR(IF(B304&lt;&gt;"", IF(ISNUMBER(SEARCH("highrisk", LOWER(INDEX(Paste_Here!W$2:W$850, MATCH(B304, Paste_Here!A$2:A$850, 0))))), "High Risk", IF(ISNUMBER(SEARCH("lowrisk", LOWER(INDEX(Paste_Here!W$2:W$850, MATCH(B304, Paste_Here!A$2:A$850, 0))))), "Low Risk", IF(ISNUMBER(SEARCH("somerisk", LOWER(INDEX(Paste_Here!W$2:W$850, MATCH(B304, Paste_Here!A$2:A$850, 0))))), "Some Risk", ""))), ""), "")</f>
        <v/>
      </c>
      <c r="DF304" s="66"/>
      <c r="DG304" s="76" t="str">
        <f>IFERROR(IF(B304&lt;&gt;"", IF(AND(INDEX(Paste_Here!S$2:S$850, MATCH(B304, Paste_Here!A$2:A$850, 0))&lt;&gt;"", ISNUMBER(VALUE(INDEX(Paste_Here!S$2:S$850, MATCH(B304, Paste_Here!A$2:A$850, 0))))), INDEX(Paste_Here!S$2:S$850, MATCH(B304, Paste_Here!A$2:A$850, 0)), ""), ""), "")</f>
        <v/>
      </c>
      <c r="DH304" s="66"/>
      <c r="DI304" s="76" t="str">
        <f>IFERROR(IF(B304&lt;&gt;"", IF(ISNUMBER(SEARCH("highrisk", LOWER(INDEX(Paste_Here!T$2:T$850, MATCH(B304, Paste_Here!A$2:A$850, 0))))), "High Risk", IF(ISNUMBER(SEARCH("lowrisk", LOWER(INDEX(Paste_Here!T$2:T$850, MATCH(B304, Paste_Here!A$2:A$850, 0))))), "Low Risk", IF(ISNUMBER(SEARCH("somerisk", LOWER(INDEX(Paste_Here!T$2:T$850, MATCH(B304, Paste_Here!A$2:A$850, 0))))), "Some Risk", ""))), ""), "")</f>
        <v/>
      </c>
      <c r="DJ304" s="66"/>
      <c r="DK304" s="76" t="str">
        <f>IFERROR(IF(B304&lt;&gt;"", IF(AND(INDEX(Paste_Here!AD$2:AD$850, MATCH(B304, Paste_Here!A$2:A$850, 0))&lt;&gt;"", ISNUMBER(VALUE(INDEX(Paste_Here!AD$2:AD$850, MATCH(B304, Paste_Here!A$2:A$850, 0))))), INDEX(Paste_Here!AD$2:AD$850, MATCH(B304, Paste_Here!A$2:A$850, 0)), ""), ""), "")</f>
        <v/>
      </c>
      <c r="DL304" s="66"/>
      <c r="DM304" s="76" t="str">
        <f>IFERROR(IF(B304&lt;&gt;"", IF(LOWER(INDEX(Paste_Here!AE$2:AE$850, MATCH(B304, Paste_Here!A$2:A$850, 0)))="approaching expectations", "Approaching", IF(LOWER(INDEX(Paste_Here!AE$2:AE$850, MATCH(B304, Paste_Here!A$2:A$850, 0)))="met expectations", "Met", IF(LOWER(INDEX(Paste_Here!AE$2:AE$850, MATCH(B304, Paste_Here!A$2:A$850, 0)))="exceeded expectations", "Exceeded", IF(LOWER(INDEX(Paste_Here!AE$2:AE$850, MATCH(B304, Paste_Here!A$2:A$850, 0)))="below expectations", "Below", "")))), ""), "")</f>
        <v/>
      </c>
      <c r="DN304" s="66"/>
      <c r="DO304" s="76"/>
      <c r="DP304" s="66"/>
      <c r="DQ304" s="76"/>
      <c r="DR304" s="66"/>
      <c r="DS304" s="76"/>
      <c r="DT304" s="66"/>
      <c r="DU304" s="76"/>
      <c r="DV304" s="66"/>
      <c r="DW304" s="66"/>
      <c r="DX304" s="76" t="str">
        <f t="shared" si="39"/>
        <v/>
      </c>
      <c r="DY304" s="66"/>
      <c r="DZ304" s="76"/>
      <c r="EA304" s="66"/>
      <c r="EB304" s="76"/>
      <c r="EC304" s="66"/>
      <c r="ED304" s="76" t="str">
        <f>IFERROR(IF(B304&lt;&gt;"", IF(AND(INDEX(Paste_Here!AF$2:AF$850, MATCH(B304, Paste_Here!A$2:A$850, 0))&lt;&gt;"", ISNUMBER(VALUE(INDEX(Paste_Here!AF$2:AF$850, MATCH(B304, Paste_Here!A$2:A$850, 0))))), INDEX(Paste_Here!AF$2:AF$850, MATCH(B304, Paste_Here!A$2:A$850, 0)), ""), ""), "")</f>
        <v/>
      </c>
      <c r="EE304" s="66"/>
      <c r="EF304" s="76"/>
      <c r="EG304" s="66"/>
      <c r="EH304" s="76"/>
      <c r="EI304" s="66"/>
      <c r="EJ304" s="76" t="str">
        <f>IFERROR(IF(B304&lt;&gt;"", IF(AND(INDEX(Paste_Here!AG$2:AG$850, MATCH(B304, Paste_Here!A$2:A$850, 0))&lt;&gt;"", ISNUMBER(VALUE(INDEX(Paste_Here!AG$2:AG$850, MATCH(B304, Paste_Here!A$2:A$850, 0))))), INDEX(Paste_Here!AG$2:AG$850, MATCH(B304, Paste_Here!A$2:A$850, 0)), ""), ""), "")</f>
        <v/>
      </c>
      <c r="EK304" s="66"/>
      <c r="EL304" s="76"/>
      <c r="EM304" s="66"/>
      <c r="EN304" s="76"/>
      <c r="EO304" s="66"/>
      <c r="EP304" s="76"/>
      <c r="EQ304" s="66"/>
      <c r="ER304" s="76"/>
      <c r="ES304" s="66"/>
      <c r="ET304" s="66"/>
      <c r="EU304" s="76"/>
      <c r="EV304" s="66"/>
      <c r="EW304" s="76"/>
      <c r="EX304" s="66"/>
      <c r="EY304" s="76"/>
      <c r="EZ304" s="66"/>
      <c r="FA304" s="76"/>
      <c r="FB304" s="66"/>
      <c r="FC304" s="76"/>
      <c r="FD304" s="66"/>
      <c r="FE304" s="76"/>
      <c r="FF304" s="66"/>
      <c r="FG304" s="76"/>
      <c r="FH304" s="66"/>
      <c r="FI304" s="76"/>
      <c r="FJ304" s="66"/>
      <c r="FK304" s="76"/>
      <c r="FL304" s="66"/>
      <c r="FM304" s="76"/>
      <c r="FN304" s="66"/>
      <c r="FO304" s="76"/>
      <c r="FP304" s="66"/>
      <c r="FQ304" s="76"/>
      <c r="FR304" s="66"/>
      <c r="FS304" s="76"/>
      <c r="FT304" s="66"/>
      <c r="FU304" s="76"/>
      <c r="FV304" s="66"/>
      <c r="FW304" s="76"/>
      <c r="FX304" s="66"/>
      <c r="FY304" s="76"/>
      <c r="FZ304" s="66"/>
      <c r="GA304" s="76"/>
      <c r="GB304" s="66"/>
      <c r="GC304" s="76"/>
      <c r="GD304" s="66"/>
      <c r="GE304" s="76"/>
      <c r="GF304" s="66"/>
      <c r="GG304" s="76"/>
      <c r="GH304" s="66"/>
      <c r="GI304" s="76"/>
      <c r="GJ304" s="66"/>
      <c r="GK304" s="76"/>
      <c r="GL304" s="66"/>
      <c r="GM304" s="76"/>
      <c r="GN304" s="66"/>
      <c r="GO304" s="76"/>
      <c r="GP304" s="66"/>
      <c r="GQ304" s="76"/>
      <c r="GR304" s="66"/>
      <c r="GS304" s="76"/>
      <c r="GT304" s="66"/>
      <c r="GU304" s="76"/>
      <c r="GV304" s="66"/>
      <c r="GW304" s="76"/>
      <c r="GX304" s="66"/>
      <c r="GY304" s="76"/>
      <c r="GZ304" s="66"/>
      <c r="HA304" s="76"/>
      <c r="HB304" s="66"/>
      <c r="HC304" s="76"/>
      <c r="HD304" s="66"/>
      <c r="HE304" s="76"/>
      <c r="HF304" s="66"/>
      <c r="HG304" s="76"/>
      <c r="HH304" s="66"/>
      <c r="HI304" s="76"/>
      <c r="HJ304" s="66"/>
      <c r="HK304" s="76"/>
      <c r="HL304" s="66"/>
      <c r="HM304" s="76"/>
      <c r="HN304" s="66"/>
      <c r="HO304" s="76"/>
      <c r="HP304" s="66"/>
      <c r="HQ304" s="76"/>
      <c r="HR304" s="66"/>
      <c r="HS304" s="76"/>
      <c r="HT304" s="66"/>
      <c r="HU304" s="76"/>
      <c r="HV304" s="66"/>
      <c r="HW304" s="76"/>
      <c r="HX304" s="66"/>
      <c r="HY304" s="76"/>
      <c r="HZ304" s="66"/>
      <c r="IA304" s="76"/>
      <c r="IB304" s="66"/>
      <c r="IC304" s="76"/>
      <c r="ID304" s="66"/>
      <c r="IE304" s="76"/>
      <c r="IF304" s="66"/>
      <c r="IG304" s="76"/>
      <c r="IH304" s="66"/>
      <c r="II304" s="76"/>
      <c r="IJ304" s="66"/>
      <c r="IK304" s="76"/>
      <c r="IL304" s="66"/>
      <c r="IM304" s="76"/>
      <c r="IN304" s="66"/>
      <c r="IO304" s="76"/>
      <c r="IP304" s="66"/>
      <c r="IQ304" s="76"/>
      <c r="IR304" s="66"/>
      <c r="IS304" s="76"/>
      <c r="IT304" s="66"/>
      <c r="IU304" s="76"/>
      <c r="IV304" s="66"/>
      <c r="IW304" s="76"/>
      <c r="IX304" s="66"/>
      <c r="IY304" s="76"/>
      <c r="IZ304" s="66"/>
      <c r="JA304" s="76"/>
      <c r="JB304" s="66"/>
      <c r="JC304" s="76"/>
      <c r="JD304" s="66"/>
      <c r="JE304" s="76"/>
      <c r="JF304" s="66"/>
      <c r="JG304" s="76"/>
      <c r="JH304" s="66"/>
      <c r="JI304" s="76"/>
      <c r="JJ304" s="66"/>
      <c r="JK304" s="76"/>
      <c r="JL304" s="66"/>
      <c r="JM304" s="76"/>
      <c r="JN304" s="66"/>
      <c r="JO304" s="76"/>
      <c r="JP304" s="66"/>
      <c r="JQ304" s="76"/>
      <c r="JR304" s="66"/>
      <c r="JS304" s="76"/>
      <c r="JT304" s="66"/>
      <c r="JU304" s="76"/>
      <c r="JV304" s="66"/>
      <c r="JW304" s="76"/>
      <c r="JX304" s="66"/>
      <c r="JY304" s="76"/>
      <c r="JZ304" s="66"/>
      <c r="KA304" s="76"/>
      <c r="KB304" s="66"/>
      <c r="KC304" s="76"/>
      <c r="KD304" s="66"/>
      <c r="KE304" s="76"/>
      <c r="KF304" s="66"/>
      <c r="KG304" s="76"/>
      <c r="KH304" s="66"/>
      <c r="KI304" s="76"/>
      <c r="KJ304" s="66"/>
      <c r="KK304" s="76"/>
      <c r="KL304" s="66"/>
      <c r="KM304" s="76"/>
      <c r="KN304" s="66"/>
      <c r="KO304" s="76"/>
      <c r="KP304" s="66"/>
      <c r="KQ304" s="76"/>
      <c r="KR304" s="66"/>
      <c r="KS304" s="76"/>
      <c r="KT304" s="66"/>
      <c r="KU304" s="76"/>
      <c r="KV304" s="66"/>
      <c r="KW304" s="76"/>
      <c r="KX304" s="66"/>
      <c r="KY304" s="76"/>
      <c r="KZ304" s="66"/>
      <c r="LA304" s="76"/>
      <c r="LB304" s="66"/>
      <c r="LC304" s="76"/>
      <c r="LD304" s="66"/>
      <c r="LE304" s="76"/>
      <c r="LF304" s="66"/>
      <c r="LG304" s="76"/>
      <c r="LH304" s="66"/>
      <c r="LI304" s="76"/>
      <c r="LJ304" s="66"/>
      <c r="LK304" s="76"/>
      <c r="LL304" s="66"/>
      <c r="LM304" s="76"/>
      <c r="LN304" s="66"/>
      <c r="LO304" s="76"/>
      <c r="LP304" s="66"/>
      <c r="LQ304" s="76"/>
      <c r="LR304" s="66"/>
      <c r="LS304" s="76"/>
      <c r="LT304" s="66"/>
      <c r="LU304" s="76"/>
      <c r="LV304" s="66"/>
      <c r="LW304" s="76"/>
      <c r="LX304" s="66"/>
      <c r="LY304" s="76"/>
      <c r="LZ304" s="66"/>
      <c r="MA304" s="76"/>
      <c r="MB304" s="66"/>
      <c r="MC304" s="76"/>
      <c r="MD304" s="66"/>
      <c r="MG304" s="1" t="str" cm="1">
        <f t="array" ref="MG304">IFERROR(INDEX(Paste_Here!$B$2:$B$850, MATCH(0, COUNTIF(MG$4:MG303, Paste_Here!$B$2:$B$850) + IF(Paste_Here!$B$2:$B$850="", 1, 0), 0)), "")</f>
        <v/>
      </c>
      <c r="MH304" s="1" t="str">
        <f>IF(MG304&lt;&gt;"", INDEX(Paste_Here!$A$2:$A$850, MATCH(MG304, Paste_Here!$B$2:$B$850, 0)), "")</f>
        <v/>
      </c>
      <c r="MI304" s="1" t="str">
        <f t="shared" si="40"/>
        <v/>
      </c>
      <c r="MJ304" s="1" t="str" cm="1">
        <f t="array" ref="MJ304">IFERROR(INDEX($MI$5:$MI$850, MATCH(SMALL(IF($MI$5:$MI$850&lt;&gt;"", COUNTIF($MI$5:$MI$850, "&lt;"&amp;$MI$5:$MI$850)+1), ROW()-ROW($MJ$5)+1), COUNTIF($MI$5:$MI$850, "&lt;"&amp;$MI$5:$MI$850)+1, 0)), "")</f>
        <v/>
      </c>
    </row>
    <row r="305" spans="1:348">
      <c r="A305" s="66"/>
      <c r="B305" s="76" t="str">
        <f t="shared" si="33"/>
        <v/>
      </c>
      <c r="C305" s="66"/>
      <c r="D305" s="76" t="str">
        <f>IFERROR(IF(B305&lt;&gt;"", IF(AND(INDEX(Paste_Here!B$2:B$850, MATCH(B305, Paste_Here!A$2:A$850, 0))&lt;&gt;"", ISNUMBER(VALUE(INDEX(Paste_Here!B$2:B$850, MATCH(B305, Paste_Here!A$2:A$850, 0))))), INDEX(Paste_Here!B$2:B$850, MATCH(B305, Paste_Here!A$2:A$850, 0)), ""), ""), "")</f>
        <v/>
      </c>
      <c r="E305" s="66"/>
      <c r="F305" s="76" t="str">
        <f>IFERROR(IF(B305&lt;&gt;"", IF(ISTEXT(INDEX(Paste_Here!K$2:K$850, MATCH(B305, Paste_Here!A$2:A$850, 0))), INDEX(Paste_Here!K$2:K$850, MATCH(B305, Paste_Here!A$2:A$850, 0)), ""), ""), "")</f>
        <v/>
      </c>
      <c r="G305" s="66"/>
      <c r="H305" s="76" t="str">
        <f>IFERROR(IF(B305&lt;&gt;"", IF(ISTEXT(INDEX(Paste_Here!C$2:C$850, MATCH(B305, Paste_Here!A$2:A$850, 0))), INDEX(Paste_Here!C$2:C$850, MATCH(B305, Paste_Here!A$2:A$850, 0)), ""), ""), "")</f>
        <v/>
      </c>
      <c r="I305" s="66"/>
      <c r="J305" s="76" t="str">
        <f>IFERROR(IF(B305&lt;&gt;"", IF(ISNUMBER(SEARCH("s", LOWER(INDEX(Paste_Here!M$2:M$850, MATCH(B305, Paste_Here!A$2:A$850, 0))))), "Yes", IF(INDEX(Paste_Here!M$2:M$850, MATCH(B305, Paste_Here!A$2:A$850, 0))&lt;&gt;"", "No", "")), ""), "")</f>
        <v/>
      </c>
      <c r="K305" s="66"/>
      <c r="L305" s="76" t="str">
        <f>IFERROR(IF(B305&lt;&gt;"", IF(ISNUMBER(SEARCH("yes", LOWER(INDEX(Paste_Here!E$2:E$850, MATCH(B305, Paste_Here!A$2:A$850, 0))))), "Yes", IF(ISNUMBER(SEARCH("no", LOWER(INDEX(Paste_Here!E$2:E$850, MATCH(B305, Paste_Here!A$2:A$850, 0))))), "No", "")), ""), "")</f>
        <v/>
      </c>
      <c r="M305" s="66"/>
      <c r="N305" s="76" t="str">
        <f>IFERROR(IF(B305&lt;&gt;"", IF(ISNUMBER(SEARCH("yes", LOWER(INDEX(Paste_Here!F$2:F$850, MATCH(B305, Paste_Here!A$2:A$850, 0))))), "Yes", IF(ISNUMBER(SEARCH("no", LOWER(INDEX(Paste_Here!F$2:F$850, MATCH(B305, Paste_Here!A$2:A$850, 0))))), "No", "")), ""), "")</f>
        <v/>
      </c>
      <c r="O305" s="66"/>
      <c r="P305" s="76" t="str">
        <f>IFERROR(IF(B305&lt;&gt;"", IF(ISNUMBER(SEARCH("yes", LOWER(INDEX(Paste_Here!L$2:L$850, MATCH(B305, Paste_Here!A$2:A$850, 0))))), "Yes", IF(ISNUMBER(SEARCH("no", LOWER(INDEX(Paste_Here!L$2:L$850, MATCH(B305, Paste_Here!A$2:A$850, 0))))), "No", "")), ""), "")</f>
        <v/>
      </c>
      <c r="Q305" s="66"/>
      <c r="R305" s="76" t="str">
        <f>IFERROR(IF(B305&lt;&gt;"", IF(ISNUMBER(SEARCH("transitional 2", LOWER(INDEX(Paste_Here!D$2:D$850, MATCH(B305, Paste_Here!A$2:A$850, 0))))), "T2", IF(ISNUMBER(SEARCH("transitional 1", LOWER(INDEX(Paste_Here!D$2:D$850, MATCH(B305, Paste_Here!A$2:A$850, 0))))), "T1", IF(ISNUMBER(SEARCH("waived ell services", LOWER(INDEX(Paste_Here!D$2:D$850, MATCH(B305, Paste_Here!A$2:A$850, 0))))), "W", IF(ISNUMBER(SEARCH("english language learner", LOWER(INDEX(Paste_Here!D$2:D$850, MATCH(B305, Paste_Here!A$2:A$850, 0))))), "L", "")))), ""), "")</f>
        <v/>
      </c>
      <c r="S305" s="66"/>
      <c r="T305" s="76" t="str">
        <f>IFERROR(IF(B305&lt;&gt;"", IF(ISNUMBER(SEARCH("yes", LOWER(INDEX(Paste_Here!I$2:I$850, MATCH(B305, Paste_Here!A$2:A$850, 0))))), "Yes", IF(ISNUMBER(SEARCH("no", LOWER(INDEX(Paste_Here!I$2:I$850, MATCH(B305, Paste_Here!A$2:A$850, 0))))), "No", "")), ""), "")</f>
        <v/>
      </c>
      <c r="U305" s="66"/>
      <c r="V305" s="76" t="str">
        <f>IFERROR(IF(B305&lt;&gt;"", IF(ISTEXT(INDEX(Paste_Here!J$2:J$850, MATCH(B305, Paste_Here!A$2:A$850, 0))), VALUE(INDEX(Paste_Here!J$2:J$850, MATCH(B305, Paste_Here!A$2:A$850, 0))), ""), ""), "")</f>
        <v/>
      </c>
      <c r="W305" s="66"/>
      <c r="X305" s="66"/>
      <c r="Y305" s="76" t="str">
        <f t="shared" si="34"/>
        <v/>
      </c>
      <c r="Z305" s="66"/>
      <c r="AA305" s="76" t="str">
        <f>IFERROR(IF(B305&lt;&gt;"", IF(AND(INDEX(Paste_Here!AI$2:AI$850, MATCH(B305, Paste_Here!A$2:A$850, 0))&lt;&gt;"", ISNUMBER(VALUE(INDEX(Paste_Here!AI$2:AI$850, MATCH(B305, Paste_Here!A$2:A$850, 0))))), INDEX(Paste_Here!AI$2:AI$850, MATCH(B305, Paste_Here!A$2:A$850, 0)), ""), ""), "")</f>
        <v/>
      </c>
      <c r="AB305" s="66"/>
      <c r="AC305" s="76" t="str">
        <f>IFERROR(IF(B305&lt;&gt;"", IF(AND(INDEX(Paste_Here!AJ$2:AJ$850, MATCH(B305, Paste_Here!A$2:A$850, 0))&lt;&gt;"", ISNUMBER(VALUE(INDEX(Paste_Here!AJ$2:AJ$850, MATCH(B305, Paste_Here!A$2:A$850, 0))))), INDEX(Paste_Here!AJ$2:AJ$850, MATCH(B305, Paste_Here!A$2:A$850, 0)), ""), ""), "")</f>
        <v/>
      </c>
      <c r="AD305" s="66"/>
      <c r="AE305" s="76" t="str">
        <f>IFERROR(IF(B305&lt;&gt;"", IF(AND(INDEX(Paste_Here!AK$2:AK$850, MATCH(B305, Paste_Here!A$2:A$850, 0))&lt;&gt;"", ISNUMBER(VALUE(INDEX(Paste_Here!AK$2:AK$850, MATCH(B305, Paste_Here!A$2:A$850, 0))))), INDEX(Paste_Here!AK$2:AK$850, MATCH(B305, Paste_Here!A$2:A$850, 0)), ""), ""), "")</f>
        <v/>
      </c>
      <c r="AF305" s="66"/>
      <c r="AG305" s="76" t="str">
        <f>IFERROR(IF(B305&lt;&gt;"", IF(AND(INDEX(Paste_Here!AL$2:AL$850, MATCH(B305, Paste_Here!A$2:A$850, 0))&lt;&gt;"", ISNUMBER(VALUE(INDEX(Paste_Here!AL$2:AL$850, MATCH(B305, Paste_Here!A$2:A$850, 0))))), INDEX(Paste_Here!AL$2:AL$850, MATCH(B305, Paste_Here!A$2:A$850, 0)), ""), ""), "")</f>
        <v/>
      </c>
      <c r="AH305" s="66"/>
      <c r="AI305" s="76" t="str">
        <f>IFERROR(IF(B305&lt;&gt;"", IF(AND(INDEX(Paste_Here!AH$2:AH$850, MATCH(B305, Paste_Here!A$2:A$850, 0))&lt;&gt;"", ISNUMBER(VALUE(INDEX(Paste_Here!AH$2:AH$850, MATCH(B305, Paste_Here!A$2:A$850, 0))))), IF(VALUE(INDEX(Paste_Here!AH$2:AH$850, MATCH(B305, Paste_Here!A$2:A$850, 0)))=0, "", INDEX(Paste_Here!AH$2:AH$850, MATCH(B305, Paste_Here!A$2:A$850, 0))), ""), ""), "")</f>
        <v/>
      </c>
      <c r="AJ305" s="66"/>
      <c r="AK305" s="76" t="str">
        <f>IFERROR(IF(B305&lt;&gt;"", IF(AND(INDEX(Paste_Here!N$2:N$850, MATCH(B305, Paste_Here!A$2:A$850, 0))&lt;&gt;"", ISNUMBER(VALUE(INDEX(Paste_Here!N$2:N$850, MATCH(B305, Paste_Here!A$2:A$850, 0))))), INDEX(Paste_Here!N$2:N$850, MATCH(B305, Paste_Here!A$2:A$850, 0)), ""), ""), "")</f>
        <v/>
      </c>
      <c r="AL305" s="66"/>
      <c r="AM305" s="76" t="str">
        <f>IFERROR(IF(B305&lt;&gt;"", IF(AND(INDEX(Paste_Here!O$2:O$850, MATCH(B305, Paste_Here!A$2:A$850, 0))&lt;&gt;"", ISNUMBER(VALUE(INDEX(Paste_Here!O$2:O$850, MATCH(B305, Paste_Here!A$2:A$850, 0))))), INDEX(Paste_Here!O$2:O$850, MATCH(B305, Paste_Here!A$2:A$850, 0)), ""), ""), "")</f>
        <v/>
      </c>
      <c r="AN305" s="66"/>
      <c r="AO305" s="76"/>
      <c r="AP305" s="66"/>
      <c r="AQ305" s="76"/>
      <c r="AR305" s="66"/>
      <c r="AS305" s="76"/>
      <c r="AT305" s="66"/>
      <c r="AU305" s="66"/>
      <c r="AV305" s="76" t="str">
        <f t="shared" si="35"/>
        <v/>
      </c>
      <c r="AW305" s="66"/>
      <c r="AX305" s="76" t="str">
        <f>IFERROR(IF(B305&lt;&gt;"", IF(ISNUMBER(SEARCH("Revealed-Potential (Primary Focus)", LOWER(INDEX(Paste_Here!Z$2:Z$850, MATCH(B305, Paste_Here!A$2:A$850, 0))))), "Rev-Potential: Prim", IF(ISNUMBER(SEARCH("Revealed-Potential (Secondary Focus)", LOWER(INDEX(Paste_Here!Z$2:Z$850, MATCH(B305, Paste_Here!A$2:A$850, 0))))), "Rev-Potential: Sec", IF(ISNUMBER(SEARCH("Monitoring", LOWER(INDEX(Paste_Here!Z$2:Z$850, MATCH(B305, Paste_Here!A$2:A$850, 0))))), "Monitoring", IF(ISNUMBER(SEARCH("At-Promise (Secondary Focus)", LOWER(INDEX(Paste_Here!Z$2:Z$850, MATCH(B305, Paste_Here!A$2:A$850, 0))))), "At-Promise: Sec", IF(ISNUMBER(SEARCH("At-Promise (Primary Focus)", LOWER(INDEX(Paste_Here!Z$2:Z$850, MATCH(B305, Paste_Here!A$2:A$850, 0))))), "At-Promise: Prim", ""))))), ""), "")</f>
        <v/>
      </c>
      <c r="AY305" s="66"/>
      <c r="AZ305" s="76"/>
      <c r="BA305" s="66"/>
      <c r="BB305" s="76"/>
      <c r="BC305" s="66"/>
      <c r="BD305" s="76"/>
      <c r="BE305" s="66"/>
      <c r="BF305" s="76"/>
      <c r="BG305" s="66"/>
      <c r="BH305" s="76"/>
      <c r="BI305" s="66"/>
      <c r="BJ305" s="66"/>
      <c r="BK305" s="76" t="str">
        <f t="shared" si="36"/>
        <v/>
      </c>
      <c r="BL305" s="66"/>
      <c r="BM305" s="76" t="str">
        <f>IFERROR(IF(B305&lt;&gt;"", IF(AND(ISNUMBER(VALUE(SUBSTITUTE(SUBSTITUTE(Paste_Here!R305, "br", "-"), "L", ""))), VALUE(SUBSTITUTE(SUBSTITUTE(Paste_Here!R305, "br", "-"), "L", "")) &gt;= 1095), "Yes", IF(AND(ISNUMBER(VALUE(SUBSTITUTE(SUBSTITUTE(Paste_Here!R305, "br", "-"), "L", ""))), VALUE(SUBSTITUTE(SUBSTITUTE(Paste_Here!R305, "br", "-"), "L", "")) &lt;= 1094), "No", "")), ""), "")</f>
        <v/>
      </c>
      <c r="BN305" s="66"/>
      <c r="BO305" s="76" t="str">
        <f>IFERROR(IF(B305&lt;&gt;"", IF(COUNTIF(INDEX(Paste_Here!Y$2:AB$850, MATCH(B305, Paste_Here!A$2:A$850, 0), 0), "yes") &gt; 0, "Yes", IF(COUNTIF(INDEX(Paste_Here!Y$2:AB$850, MATCH(B305, Paste_Here!A$2:A$850, 0), 0), "no") &gt; 0, "No", "")), ""), "")</f>
        <v/>
      </c>
      <c r="BP305" s="66"/>
      <c r="BQ305" s="76" t="str">
        <f>IFERROR(IF(B305&lt;&gt;"", IF(AND(ISNUMBER(VALUE(SUBSTITUTE(SUBSTITUTE(Paste_Here!U305, "em", "-"), "q", ""))), VALUE(SUBSTITUTE(SUBSTITUTE(Paste_Here!U305, "em", "-"), "q", "")) &gt;= 910), "Yes", IF(AND(ISNUMBER(VALUE(SUBSTITUTE(SUBSTITUTE(Paste_Here!U305, "em", "-"), "q", ""))), VALUE(SUBSTITUTE(SUBSTITUTE(Paste_Here!U305, "em", "-"), "q", "")) &lt;= 909), "No", "")), ""), "")</f>
        <v/>
      </c>
      <c r="BR305" s="66"/>
      <c r="BS305" s="76" t="str">
        <f>IFERROR(IF(B305&lt;&gt;"", IF(AND(INDEX(Paste_Here!X$2:X$850, MATCH(B305, Paste_Here!A$2:A$850, 0))&lt;&gt;"", ISNUMBER(VALUE(INDEX(Paste_Here!X$2:X$850, MATCH(B305, Paste_Here!A$2:A$850, 0))))), INDEX(Paste_Here!X$2:X$850, MATCH(B305, Paste_Here!A$2:A$850, 0)), ""), ""), "")</f>
        <v/>
      </c>
      <c r="BT305" s="66"/>
      <c r="BU305" s="76" t="str">
        <f>IFERROR(IF(B305&lt;&gt;"", IF(ISNUMBER(VALUE(INDEX(Paste_Here!G$2:G$850, MATCH(B305, Paste_Here!A$2:A$850, 0)))), IF(VALUE(INDEX(Paste_Here!G$2:G$850, MATCH(B305, Paste_Here!A$2:A$850, 0)))=0, "No", IF(AND(VALUE(INDEX(Paste_Here!G$2:G$850, MATCH(B305, Paste_Here!A$2:A$850, 0)))&gt;=1, VALUE(INDEX(Paste_Here!G$2:G$850, MATCH(B305, Paste_Here!A$2:A$850, 0)))&lt;=4), VALUE(INDEX(Paste_Here!G$2:G$850, MATCH(B305, Paste_Here!A$2:A$850, 0))), "")), ""), ""), "")</f>
        <v/>
      </c>
      <c r="BV305" s="66"/>
      <c r="BW305" s="76" t="str">
        <f>IFERROR(IF(B305&lt;&gt;"", IF(ISNUMBER(VALUE(INDEX(Paste_Here!H$2:H$850, MATCH(B305, Paste_Here!A$2:A$850, 0)))), IF(VALUE(INDEX(Paste_Here!H$2:H$850, MATCH(B305, Paste_Here!A$2:A$850, 0)))=0, "No", IF(AND(VALUE(INDEX(Paste_Here!H$2:H$850, MATCH(B305, Paste_Here!A$2:A$850, 0)))&gt;=1, VALUE(INDEX(Paste_Here!H$2:H$850, MATCH(B305, Paste_Here!A$2:A$850, 0)))&lt;=4), VALUE(INDEX(Paste_Here!H$2:H$850, MATCH(B305, Paste_Here!A$2:A$850, 0))), "")), ""), ""), "")</f>
        <v/>
      </c>
      <c r="BX305" s="66"/>
      <c r="BY305" s="76"/>
      <c r="BZ305" s="66"/>
      <c r="CA305" s="76"/>
      <c r="CB305" s="66"/>
      <c r="CC305" s="66"/>
      <c r="CD305" s="76" t="str">
        <f t="shared" si="37"/>
        <v/>
      </c>
      <c r="CE305" s="66"/>
      <c r="CF305" s="76" t="str">
        <f>IFERROR(IF(B305&lt;&gt;"", IF(AND(INDEX(Paste_Here!P$2:P$850, MATCH(B305, Paste_Here!A$2:A$850, 0))&lt;&gt;"", ISNUMBER(VALUE(INDEX(Paste_Here!P$2:P$850, MATCH(B305, Paste_Here!A$2:A$850, 0))))), INDEX(Paste_Here!P$2:P$850, MATCH(B305, Paste_Here!A$2:A$850, 0)), ""), ""), "")</f>
        <v/>
      </c>
      <c r="CG305" s="66"/>
      <c r="CH305" s="76" t="str">
        <f>IFERROR(IF(B305&lt;&gt;"", IF(ISNUMBER(SEARCH("highrisk", LOWER(INDEX(Paste_Here!Q$2:Q$850, MATCH(B305, Paste_Here!A$2:A$850, 0))))), "High Risk", IF(ISNUMBER(SEARCH("lowrisk", LOWER(INDEX(Paste_Here!Q$2:Q$850, MATCH(B305, Paste_Here!A$2:A$850, 0))))), "Low Risk", IF(ISNUMBER(SEARCH("somerisk", LOWER(INDEX(Paste_Here!Q$2:Q$850, MATCH(B305, Paste_Here!A$2:A$850, 0))))), "Some Risk", ""))), ""), "")</f>
        <v/>
      </c>
      <c r="CI305" s="66"/>
      <c r="CJ305" s="76" t="str">
        <f>IFERROR(IF(B305&lt;&gt;"", IF(AND(INDEX(Paste_Here!AA$2:AA$850, MATCH(B305, Paste_Here!A$2:A$850, 0))&lt;&gt;"", ISNUMBER(VALUE(INDEX(Paste_Here!AA$2:AA$850, MATCH(B305, Paste_Here!A$2:A$850, 0))))), INDEX(Paste_Here!AA$2:AA$850, MATCH(B305, Paste_Here!A$2:A$850, 0)), ""), ""), "")</f>
        <v/>
      </c>
      <c r="CK305" s="66"/>
      <c r="CL305" s="76" t="str">
        <f>IFERROR(IF(B305&lt;&gt;"", IF(LOWER(INDEX(Paste_Here!AB$2:AB$850, MATCH(B305, Paste_Here!A$2:A$850, 0)))="approaching expectations", "Approaching", IF(LOWER(INDEX(Paste_Here!AB$2:AB$850, MATCH(B305, Paste_Here!A$2:A$850, 0)))="met expectations", "Met", IF(LOWER(INDEX(Paste_Here!AB$2:AB$850, MATCH(B305, Paste_Here!A$2:A$850, 0)))="exceeded expectations", "Exceeded", IF(LOWER(INDEX(Paste_Here!AB$2:AB$850, MATCH(B305, Paste_Here!A$2:A$850, 0)))="below expectations", "Below", "")))), ""), "")</f>
        <v/>
      </c>
      <c r="CM305" s="66"/>
      <c r="CN305" s="76" t="str">
        <f>IFERROR(IF(B305&lt;&gt;"", IF(AND(INDEX(Paste_Here!AC$2:AC$850, MATCH(B305, Paste_Here!A$2:A$850, 0))&lt;&gt;"", ISNUMBER(VALUE(INDEX(Paste_Here!AC$2:AC$850, MATCH(B305, Paste_Here!A$2:A$850, 0))))), INDEX(Paste_Here!AC$2:AC$850, MATCH(B305, Paste_Here!A$2:A$850, 0)), ""), ""), "")</f>
        <v/>
      </c>
      <c r="CO305" s="66"/>
      <c r="CP305" s="76"/>
      <c r="CQ305" s="66"/>
      <c r="CR305" s="76"/>
      <c r="CS305" s="66"/>
      <c r="CT305" s="76"/>
      <c r="CU305" s="66"/>
      <c r="CV305" s="76"/>
      <c r="CW305" s="66"/>
      <c r="CX305" s="76"/>
      <c r="CY305" s="66"/>
      <c r="CZ305" s="66"/>
      <c r="DA305" s="76" t="str">
        <f t="shared" si="38"/>
        <v/>
      </c>
      <c r="DB305" s="66"/>
      <c r="DC305" s="76" t="str">
        <f>IFERROR(IF(B305&lt;&gt;"", IF(AND(INDEX(Paste_Here!V$2:V$850, MATCH(B305, Paste_Here!A$2:A$850, 0))&lt;&gt;"", ISNUMBER(VALUE(INDEX(Paste_Here!V$2:V$850, MATCH(B305, Paste_Here!A$2:A$850, 0))))), INDEX(Paste_Here!V$2:V$850, MATCH(B305, Paste_Here!A$2:A$850, 0)), ""), ""), "")</f>
        <v/>
      </c>
      <c r="DD305" s="66"/>
      <c r="DE305" s="76" t="str">
        <f>IFERROR(IF(B305&lt;&gt;"", IF(ISNUMBER(SEARCH("highrisk", LOWER(INDEX(Paste_Here!W$2:W$850, MATCH(B305, Paste_Here!A$2:A$850, 0))))), "High Risk", IF(ISNUMBER(SEARCH("lowrisk", LOWER(INDEX(Paste_Here!W$2:W$850, MATCH(B305, Paste_Here!A$2:A$850, 0))))), "Low Risk", IF(ISNUMBER(SEARCH("somerisk", LOWER(INDEX(Paste_Here!W$2:W$850, MATCH(B305, Paste_Here!A$2:A$850, 0))))), "Some Risk", ""))), ""), "")</f>
        <v/>
      </c>
      <c r="DF305" s="66"/>
      <c r="DG305" s="76" t="str">
        <f>IFERROR(IF(B305&lt;&gt;"", IF(AND(INDEX(Paste_Here!S$2:S$850, MATCH(B305, Paste_Here!A$2:A$850, 0))&lt;&gt;"", ISNUMBER(VALUE(INDEX(Paste_Here!S$2:S$850, MATCH(B305, Paste_Here!A$2:A$850, 0))))), INDEX(Paste_Here!S$2:S$850, MATCH(B305, Paste_Here!A$2:A$850, 0)), ""), ""), "")</f>
        <v/>
      </c>
      <c r="DH305" s="66"/>
      <c r="DI305" s="76" t="str">
        <f>IFERROR(IF(B305&lt;&gt;"", IF(ISNUMBER(SEARCH("highrisk", LOWER(INDEX(Paste_Here!T$2:T$850, MATCH(B305, Paste_Here!A$2:A$850, 0))))), "High Risk", IF(ISNUMBER(SEARCH("lowrisk", LOWER(INDEX(Paste_Here!T$2:T$850, MATCH(B305, Paste_Here!A$2:A$850, 0))))), "Low Risk", IF(ISNUMBER(SEARCH("somerisk", LOWER(INDEX(Paste_Here!T$2:T$850, MATCH(B305, Paste_Here!A$2:A$850, 0))))), "Some Risk", ""))), ""), "")</f>
        <v/>
      </c>
      <c r="DJ305" s="66"/>
      <c r="DK305" s="76" t="str">
        <f>IFERROR(IF(B305&lt;&gt;"", IF(AND(INDEX(Paste_Here!AD$2:AD$850, MATCH(B305, Paste_Here!A$2:A$850, 0))&lt;&gt;"", ISNUMBER(VALUE(INDEX(Paste_Here!AD$2:AD$850, MATCH(B305, Paste_Here!A$2:A$850, 0))))), INDEX(Paste_Here!AD$2:AD$850, MATCH(B305, Paste_Here!A$2:A$850, 0)), ""), ""), "")</f>
        <v/>
      </c>
      <c r="DL305" s="66"/>
      <c r="DM305" s="76" t="str">
        <f>IFERROR(IF(B305&lt;&gt;"", IF(LOWER(INDEX(Paste_Here!AE$2:AE$850, MATCH(B305, Paste_Here!A$2:A$850, 0)))="approaching expectations", "Approaching", IF(LOWER(INDEX(Paste_Here!AE$2:AE$850, MATCH(B305, Paste_Here!A$2:A$850, 0)))="met expectations", "Met", IF(LOWER(INDEX(Paste_Here!AE$2:AE$850, MATCH(B305, Paste_Here!A$2:A$850, 0)))="exceeded expectations", "Exceeded", IF(LOWER(INDEX(Paste_Here!AE$2:AE$850, MATCH(B305, Paste_Here!A$2:A$850, 0)))="below expectations", "Below", "")))), ""), "")</f>
        <v/>
      </c>
      <c r="DN305" s="66"/>
      <c r="DO305" s="76"/>
      <c r="DP305" s="66"/>
      <c r="DQ305" s="76"/>
      <c r="DR305" s="66"/>
      <c r="DS305" s="76"/>
      <c r="DT305" s="66"/>
      <c r="DU305" s="76"/>
      <c r="DV305" s="66"/>
      <c r="DW305" s="66"/>
      <c r="DX305" s="76" t="str">
        <f t="shared" si="39"/>
        <v/>
      </c>
      <c r="DY305" s="66"/>
      <c r="DZ305" s="76"/>
      <c r="EA305" s="66"/>
      <c r="EB305" s="76"/>
      <c r="EC305" s="66"/>
      <c r="ED305" s="76" t="str">
        <f>IFERROR(IF(B305&lt;&gt;"", IF(AND(INDEX(Paste_Here!AF$2:AF$850, MATCH(B305, Paste_Here!A$2:A$850, 0))&lt;&gt;"", ISNUMBER(VALUE(INDEX(Paste_Here!AF$2:AF$850, MATCH(B305, Paste_Here!A$2:A$850, 0))))), INDEX(Paste_Here!AF$2:AF$850, MATCH(B305, Paste_Here!A$2:A$850, 0)), ""), ""), "")</f>
        <v/>
      </c>
      <c r="EE305" s="66"/>
      <c r="EF305" s="76"/>
      <c r="EG305" s="66"/>
      <c r="EH305" s="76"/>
      <c r="EI305" s="66"/>
      <c r="EJ305" s="76" t="str">
        <f>IFERROR(IF(B305&lt;&gt;"", IF(AND(INDEX(Paste_Here!AG$2:AG$850, MATCH(B305, Paste_Here!A$2:A$850, 0))&lt;&gt;"", ISNUMBER(VALUE(INDEX(Paste_Here!AG$2:AG$850, MATCH(B305, Paste_Here!A$2:A$850, 0))))), INDEX(Paste_Here!AG$2:AG$850, MATCH(B305, Paste_Here!A$2:A$850, 0)), ""), ""), "")</f>
        <v/>
      </c>
      <c r="EK305" s="66"/>
      <c r="EL305" s="76"/>
      <c r="EM305" s="66"/>
      <c r="EN305" s="76"/>
      <c r="EO305" s="66"/>
      <c r="EP305" s="76"/>
      <c r="EQ305" s="66"/>
      <c r="ER305" s="76"/>
      <c r="ES305" s="66"/>
      <c r="ET305" s="66"/>
      <c r="EU305" s="76"/>
      <c r="EV305" s="66"/>
      <c r="EW305" s="76"/>
      <c r="EX305" s="66"/>
      <c r="EY305" s="76"/>
      <c r="EZ305" s="66"/>
      <c r="FA305" s="76"/>
      <c r="FB305" s="66"/>
      <c r="FC305" s="76"/>
      <c r="FD305" s="66"/>
      <c r="FE305" s="76"/>
      <c r="FF305" s="66"/>
      <c r="FG305" s="76"/>
      <c r="FH305" s="66"/>
      <c r="FI305" s="76"/>
      <c r="FJ305" s="66"/>
      <c r="FK305" s="76"/>
      <c r="FL305" s="66"/>
      <c r="FM305" s="76"/>
      <c r="FN305" s="66"/>
      <c r="FO305" s="76"/>
      <c r="FP305" s="66"/>
      <c r="FQ305" s="76"/>
      <c r="FR305" s="66"/>
      <c r="FS305" s="76"/>
      <c r="FT305" s="66"/>
      <c r="FU305" s="76"/>
      <c r="FV305" s="66"/>
      <c r="FW305" s="76"/>
      <c r="FX305" s="66"/>
      <c r="FY305" s="76"/>
      <c r="FZ305" s="66"/>
      <c r="GA305" s="76"/>
      <c r="GB305" s="66"/>
      <c r="GC305" s="76"/>
      <c r="GD305" s="66"/>
      <c r="GE305" s="76"/>
      <c r="GF305" s="66"/>
      <c r="GG305" s="76"/>
      <c r="GH305" s="66"/>
      <c r="GI305" s="76"/>
      <c r="GJ305" s="66"/>
      <c r="GK305" s="76"/>
      <c r="GL305" s="66"/>
      <c r="GM305" s="76"/>
      <c r="GN305" s="66"/>
      <c r="GO305" s="76"/>
      <c r="GP305" s="66"/>
      <c r="GQ305" s="76"/>
      <c r="GR305" s="66"/>
      <c r="GS305" s="76"/>
      <c r="GT305" s="66"/>
      <c r="GU305" s="76"/>
      <c r="GV305" s="66"/>
      <c r="GW305" s="76"/>
      <c r="GX305" s="66"/>
      <c r="GY305" s="76"/>
      <c r="GZ305" s="66"/>
      <c r="HA305" s="76"/>
      <c r="HB305" s="66"/>
      <c r="HC305" s="76"/>
      <c r="HD305" s="66"/>
      <c r="HE305" s="76"/>
      <c r="HF305" s="66"/>
      <c r="HG305" s="76"/>
      <c r="HH305" s="66"/>
      <c r="HI305" s="76"/>
      <c r="HJ305" s="66"/>
      <c r="HK305" s="76"/>
      <c r="HL305" s="66"/>
      <c r="HM305" s="76"/>
      <c r="HN305" s="66"/>
      <c r="HO305" s="76"/>
      <c r="HP305" s="66"/>
      <c r="HQ305" s="76"/>
      <c r="HR305" s="66"/>
      <c r="HS305" s="76"/>
      <c r="HT305" s="66"/>
      <c r="HU305" s="76"/>
      <c r="HV305" s="66"/>
      <c r="HW305" s="76"/>
      <c r="HX305" s="66"/>
      <c r="HY305" s="76"/>
      <c r="HZ305" s="66"/>
      <c r="IA305" s="76"/>
      <c r="IB305" s="66"/>
      <c r="IC305" s="76"/>
      <c r="ID305" s="66"/>
      <c r="IE305" s="76"/>
      <c r="IF305" s="66"/>
      <c r="IG305" s="76"/>
      <c r="IH305" s="66"/>
      <c r="II305" s="76"/>
      <c r="IJ305" s="66"/>
      <c r="IK305" s="76"/>
      <c r="IL305" s="66"/>
      <c r="IM305" s="76"/>
      <c r="IN305" s="66"/>
      <c r="IO305" s="76"/>
      <c r="IP305" s="66"/>
      <c r="IQ305" s="76"/>
      <c r="IR305" s="66"/>
      <c r="IS305" s="76"/>
      <c r="IT305" s="66"/>
      <c r="IU305" s="76"/>
      <c r="IV305" s="66"/>
      <c r="IW305" s="76"/>
      <c r="IX305" s="66"/>
      <c r="IY305" s="76"/>
      <c r="IZ305" s="66"/>
      <c r="JA305" s="76"/>
      <c r="JB305" s="66"/>
      <c r="JC305" s="76"/>
      <c r="JD305" s="66"/>
      <c r="JE305" s="76"/>
      <c r="JF305" s="66"/>
      <c r="JG305" s="76"/>
      <c r="JH305" s="66"/>
      <c r="JI305" s="76"/>
      <c r="JJ305" s="66"/>
      <c r="JK305" s="76"/>
      <c r="JL305" s="66"/>
      <c r="JM305" s="76"/>
      <c r="JN305" s="66"/>
      <c r="JO305" s="76"/>
      <c r="JP305" s="66"/>
      <c r="JQ305" s="76"/>
      <c r="JR305" s="66"/>
      <c r="JS305" s="76"/>
      <c r="JT305" s="66"/>
      <c r="JU305" s="76"/>
      <c r="JV305" s="66"/>
      <c r="JW305" s="76"/>
      <c r="JX305" s="66"/>
      <c r="JY305" s="76"/>
      <c r="JZ305" s="66"/>
      <c r="KA305" s="76"/>
      <c r="KB305" s="66"/>
      <c r="KC305" s="76"/>
      <c r="KD305" s="66"/>
      <c r="KE305" s="76"/>
      <c r="KF305" s="66"/>
      <c r="KG305" s="76"/>
      <c r="KH305" s="66"/>
      <c r="KI305" s="76"/>
      <c r="KJ305" s="66"/>
      <c r="KK305" s="76"/>
      <c r="KL305" s="66"/>
      <c r="KM305" s="76"/>
      <c r="KN305" s="66"/>
      <c r="KO305" s="76"/>
      <c r="KP305" s="66"/>
      <c r="KQ305" s="76"/>
      <c r="KR305" s="66"/>
      <c r="KS305" s="76"/>
      <c r="KT305" s="66"/>
      <c r="KU305" s="76"/>
      <c r="KV305" s="66"/>
      <c r="KW305" s="76"/>
      <c r="KX305" s="66"/>
      <c r="KY305" s="76"/>
      <c r="KZ305" s="66"/>
      <c r="LA305" s="76"/>
      <c r="LB305" s="66"/>
      <c r="LC305" s="76"/>
      <c r="LD305" s="66"/>
      <c r="LE305" s="76"/>
      <c r="LF305" s="66"/>
      <c r="LG305" s="76"/>
      <c r="LH305" s="66"/>
      <c r="LI305" s="76"/>
      <c r="LJ305" s="66"/>
      <c r="LK305" s="76"/>
      <c r="LL305" s="66"/>
      <c r="LM305" s="76"/>
      <c r="LN305" s="66"/>
      <c r="LO305" s="76"/>
      <c r="LP305" s="66"/>
      <c r="LQ305" s="76"/>
      <c r="LR305" s="66"/>
      <c r="LS305" s="76"/>
      <c r="LT305" s="66"/>
      <c r="LU305" s="76"/>
      <c r="LV305" s="66"/>
      <c r="LW305" s="76"/>
      <c r="LX305" s="66"/>
      <c r="LY305" s="76"/>
      <c r="LZ305" s="66"/>
      <c r="MA305" s="76"/>
      <c r="MB305" s="66"/>
      <c r="MC305" s="76"/>
      <c r="MD305" s="66"/>
      <c r="MG305" s="1" t="str" cm="1">
        <f t="array" ref="MG305">IFERROR(INDEX(Paste_Here!$B$2:$B$850, MATCH(0, COUNTIF(MG$4:MG304, Paste_Here!$B$2:$B$850) + IF(Paste_Here!$B$2:$B$850="", 1, 0), 0)), "")</f>
        <v/>
      </c>
      <c r="MH305" s="1" t="str">
        <f>IF(MG305&lt;&gt;"", INDEX(Paste_Here!$A$2:$A$850, MATCH(MG305, Paste_Here!$B$2:$B$850, 0)), "")</f>
        <v/>
      </c>
      <c r="MI305" s="1" t="str">
        <f t="shared" si="40"/>
        <v/>
      </c>
      <c r="MJ305" s="1" t="str" cm="1">
        <f t="array" ref="MJ305">IFERROR(INDEX($MI$5:$MI$850, MATCH(SMALL(IF($MI$5:$MI$850&lt;&gt;"", COUNTIF($MI$5:$MI$850, "&lt;"&amp;$MI$5:$MI$850)+1), ROW()-ROW($MJ$5)+1), COUNTIF($MI$5:$MI$850, "&lt;"&amp;$MI$5:$MI$850)+1, 0)), "")</f>
        <v/>
      </c>
    </row>
    <row r="306" spans="1:348">
      <c r="A306" s="66"/>
      <c r="B306" s="76" t="str">
        <f t="shared" si="33"/>
        <v/>
      </c>
      <c r="C306" s="66"/>
      <c r="D306" s="76" t="str">
        <f>IFERROR(IF(B306&lt;&gt;"", IF(AND(INDEX(Paste_Here!B$2:B$850, MATCH(B306, Paste_Here!A$2:A$850, 0))&lt;&gt;"", ISNUMBER(VALUE(INDEX(Paste_Here!B$2:B$850, MATCH(B306, Paste_Here!A$2:A$850, 0))))), INDEX(Paste_Here!B$2:B$850, MATCH(B306, Paste_Here!A$2:A$850, 0)), ""), ""), "")</f>
        <v/>
      </c>
      <c r="E306" s="66"/>
      <c r="F306" s="76" t="str">
        <f>IFERROR(IF(B306&lt;&gt;"", IF(ISTEXT(INDEX(Paste_Here!K$2:K$850, MATCH(B306, Paste_Here!A$2:A$850, 0))), INDEX(Paste_Here!K$2:K$850, MATCH(B306, Paste_Here!A$2:A$850, 0)), ""), ""), "")</f>
        <v/>
      </c>
      <c r="G306" s="66"/>
      <c r="H306" s="76" t="str">
        <f>IFERROR(IF(B306&lt;&gt;"", IF(ISTEXT(INDEX(Paste_Here!C$2:C$850, MATCH(B306, Paste_Here!A$2:A$850, 0))), INDEX(Paste_Here!C$2:C$850, MATCH(B306, Paste_Here!A$2:A$850, 0)), ""), ""), "")</f>
        <v/>
      </c>
      <c r="I306" s="66"/>
      <c r="J306" s="76" t="str">
        <f>IFERROR(IF(B306&lt;&gt;"", IF(ISNUMBER(SEARCH("s", LOWER(INDEX(Paste_Here!M$2:M$850, MATCH(B306, Paste_Here!A$2:A$850, 0))))), "Yes", IF(INDEX(Paste_Here!M$2:M$850, MATCH(B306, Paste_Here!A$2:A$850, 0))&lt;&gt;"", "No", "")), ""), "")</f>
        <v/>
      </c>
      <c r="K306" s="66"/>
      <c r="L306" s="76" t="str">
        <f>IFERROR(IF(B306&lt;&gt;"", IF(ISNUMBER(SEARCH("yes", LOWER(INDEX(Paste_Here!E$2:E$850, MATCH(B306, Paste_Here!A$2:A$850, 0))))), "Yes", IF(ISNUMBER(SEARCH("no", LOWER(INDEX(Paste_Here!E$2:E$850, MATCH(B306, Paste_Here!A$2:A$850, 0))))), "No", "")), ""), "")</f>
        <v/>
      </c>
      <c r="M306" s="66"/>
      <c r="N306" s="76" t="str">
        <f>IFERROR(IF(B306&lt;&gt;"", IF(ISNUMBER(SEARCH("yes", LOWER(INDEX(Paste_Here!F$2:F$850, MATCH(B306, Paste_Here!A$2:A$850, 0))))), "Yes", IF(ISNUMBER(SEARCH("no", LOWER(INDEX(Paste_Here!F$2:F$850, MATCH(B306, Paste_Here!A$2:A$850, 0))))), "No", "")), ""), "")</f>
        <v/>
      </c>
      <c r="O306" s="66"/>
      <c r="P306" s="76" t="str">
        <f>IFERROR(IF(B306&lt;&gt;"", IF(ISNUMBER(SEARCH("yes", LOWER(INDEX(Paste_Here!L$2:L$850, MATCH(B306, Paste_Here!A$2:A$850, 0))))), "Yes", IF(ISNUMBER(SEARCH("no", LOWER(INDEX(Paste_Here!L$2:L$850, MATCH(B306, Paste_Here!A$2:A$850, 0))))), "No", "")), ""), "")</f>
        <v/>
      </c>
      <c r="Q306" s="66"/>
      <c r="R306" s="76" t="str">
        <f>IFERROR(IF(B306&lt;&gt;"", IF(ISNUMBER(SEARCH("transitional 2", LOWER(INDEX(Paste_Here!D$2:D$850, MATCH(B306, Paste_Here!A$2:A$850, 0))))), "T2", IF(ISNUMBER(SEARCH("transitional 1", LOWER(INDEX(Paste_Here!D$2:D$850, MATCH(B306, Paste_Here!A$2:A$850, 0))))), "T1", IF(ISNUMBER(SEARCH("waived ell services", LOWER(INDEX(Paste_Here!D$2:D$850, MATCH(B306, Paste_Here!A$2:A$850, 0))))), "W", IF(ISNUMBER(SEARCH("english language learner", LOWER(INDEX(Paste_Here!D$2:D$850, MATCH(B306, Paste_Here!A$2:A$850, 0))))), "L", "")))), ""), "")</f>
        <v/>
      </c>
      <c r="S306" s="66"/>
      <c r="T306" s="76" t="str">
        <f>IFERROR(IF(B306&lt;&gt;"", IF(ISNUMBER(SEARCH("yes", LOWER(INDEX(Paste_Here!I$2:I$850, MATCH(B306, Paste_Here!A$2:A$850, 0))))), "Yes", IF(ISNUMBER(SEARCH("no", LOWER(INDEX(Paste_Here!I$2:I$850, MATCH(B306, Paste_Here!A$2:A$850, 0))))), "No", "")), ""), "")</f>
        <v/>
      </c>
      <c r="U306" s="66"/>
      <c r="V306" s="76" t="str">
        <f>IFERROR(IF(B306&lt;&gt;"", IF(ISTEXT(INDEX(Paste_Here!J$2:J$850, MATCH(B306, Paste_Here!A$2:A$850, 0))), VALUE(INDEX(Paste_Here!J$2:J$850, MATCH(B306, Paste_Here!A$2:A$850, 0))), ""), ""), "")</f>
        <v/>
      </c>
      <c r="W306" s="66"/>
      <c r="X306" s="66"/>
      <c r="Y306" s="76" t="str">
        <f t="shared" si="34"/>
        <v/>
      </c>
      <c r="Z306" s="66"/>
      <c r="AA306" s="76" t="str">
        <f>IFERROR(IF(B306&lt;&gt;"", IF(AND(INDEX(Paste_Here!AI$2:AI$850, MATCH(B306, Paste_Here!A$2:A$850, 0))&lt;&gt;"", ISNUMBER(VALUE(INDEX(Paste_Here!AI$2:AI$850, MATCH(B306, Paste_Here!A$2:A$850, 0))))), INDEX(Paste_Here!AI$2:AI$850, MATCH(B306, Paste_Here!A$2:A$850, 0)), ""), ""), "")</f>
        <v/>
      </c>
      <c r="AB306" s="66"/>
      <c r="AC306" s="76" t="str">
        <f>IFERROR(IF(B306&lt;&gt;"", IF(AND(INDEX(Paste_Here!AJ$2:AJ$850, MATCH(B306, Paste_Here!A$2:A$850, 0))&lt;&gt;"", ISNUMBER(VALUE(INDEX(Paste_Here!AJ$2:AJ$850, MATCH(B306, Paste_Here!A$2:A$850, 0))))), INDEX(Paste_Here!AJ$2:AJ$850, MATCH(B306, Paste_Here!A$2:A$850, 0)), ""), ""), "")</f>
        <v/>
      </c>
      <c r="AD306" s="66"/>
      <c r="AE306" s="76" t="str">
        <f>IFERROR(IF(B306&lt;&gt;"", IF(AND(INDEX(Paste_Here!AK$2:AK$850, MATCH(B306, Paste_Here!A$2:A$850, 0))&lt;&gt;"", ISNUMBER(VALUE(INDEX(Paste_Here!AK$2:AK$850, MATCH(B306, Paste_Here!A$2:A$850, 0))))), INDEX(Paste_Here!AK$2:AK$850, MATCH(B306, Paste_Here!A$2:A$850, 0)), ""), ""), "")</f>
        <v/>
      </c>
      <c r="AF306" s="66"/>
      <c r="AG306" s="76" t="str">
        <f>IFERROR(IF(B306&lt;&gt;"", IF(AND(INDEX(Paste_Here!AL$2:AL$850, MATCH(B306, Paste_Here!A$2:A$850, 0))&lt;&gt;"", ISNUMBER(VALUE(INDEX(Paste_Here!AL$2:AL$850, MATCH(B306, Paste_Here!A$2:A$850, 0))))), INDEX(Paste_Here!AL$2:AL$850, MATCH(B306, Paste_Here!A$2:A$850, 0)), ""), ""), "")</f>
        <v/>
      </c>
      <c r="AH306" s="66"/>
      <c r="AI306" s="76" t="str">
        <f>IFERROR(IF(B306&lt;&gt;"", IF(AND(INDEX(Paste_Here!AH$2:AH$850, MATCH(B306, Paste_Here!A$2:A$850, 0))&lt;&gt;"", ISNUMBER(VALUE(INDEX(Paste_Here!AH$2:AH$850, MATCH(B306, Paste_Here!A$2:A$850, 0))))), IF(VALUE(INDEX(Paste_Here!AH$2:AH$850, MATCH(B306, Paste_Here!A$2:A$850, 0)))=0, "", INDEX(Paste_Here!AH$2:AH$850, MATCH(B306, Paste_Here!A$2:A$850, 0))), ""), ""), "")</f>
        <v/>
      </c>
      <c r="AJ306" s="66"/>
      <c r="AK306" s="76" t="str">
        <f>IFERROR(IF(B306&lt;&gt;"", IF(AND(INDEX(Paste_Here!N$2:N$850, MATCH(B306, Paste_Here!A$2:A$850, 0))&lt;&gt;"", ISNUMBER(VALUE(INDEX(Paste_Here!N$2:N$850, MATCH(B306, Paste_Here!A$2:A$850, 0))))), INDEX(Paste_Here!N$2:N$850, MATCH(B306, Paste_Here!A$2:A$850, 0)), ""), ""), "")</f>
        <v/>
      </c>
      <c r="AL306" s="66"/>
      <c r="AM306" s="76" t="str">
        <f>IFERROR(IF(B306&lt;&gt;"", IF(AND(INDEX(Paste_Here!O$2:O$850, MATCH(B306, Paste_Here!A$2:A$850, 0))&lt;&gt;"", ISNUMBER(VALUE(INDEX(Paste_Here!O$2:O$850, MATCH(B306, Paste_Here!A$2:A$850, 0))))), INDEX(Paste_Here!O$2:O$850, MATCH(B306, Paste_Here!A$2:A$850, 0)), ""), ""), "")</f>
        <v/>
      </c>
      <c r="AN306" s="66"/>
      <c r="AO306" s="76"/>
      <c r="AP306" s="66"/>
      <c r="AQ306" s="76"/>
      <c r="AR306" s="66"/>
      <c r="AS306" s="76"/>
      <c r="AT306" s="66"/>
      <c r="AU306" s="66"/>
      <c r="AV306" s="76" t="str">
        <f t="shared" si="35"/>
        <v/>
      </c>
      <c r="AW306" s="66"/>
      <c r="AX306" s="76" t="str">
        <f>IFERROR(IF(B306&lt;&gt;"", IF(ISNUMBER(SEARCH("Revealed-Potential (Primary Focus)", LOWER(INDEX(Paste_Here!Z$2:Z$850, MATCH(B306, Paste_Here!A$2:A$850, 0))))), "Rev-Potential: Prim", IF(ISNUMBER(SEARCH("Revealed-Potential (Secondary Focus)", LOWER(INDEX(Paste_Here!Z$2:Z$850, MATCH(B306, Paste_Here!A$2:A$850, 0))))), "Rev-Potential: Sec", IF(ISNUMBER(SEARCH("Monitoring", LOWER(INDEX(Paste_Here!Z$2:Z$850, MATCH(B306, Paste_Here!A$2:A$850, 0))))), "Monitoring", IF(ISNUMBER(SEARCH("At-Promise (Secondary Focus)", LOWER(INDEX(Paste_Here!Z$2:Z$850, MATCH(B306, Paste_Here!A$2:A$850, 0))))), "At-Promise: Sec", IF(ISNUMBER(SEARCH("At-Promise (Primary Focus)", LOWER(INDEX(Paste_Here!Z$2:Z$850, MATCH(B306, Paste_Here!A$2:A$850, 0))))), "At-Promise: Prim", ""))))), ""), "")</f>
        <v/>
      </c>
      <c r="AY306" s="66"/>
      <c r="AZ306" s="76"/>
      <c r="BA306" s="66"/>
      <c r="BB306" s="76"/>
      <c r="BC306" s="66"/>
      <c r="BD306" s="76"/>
      <c r="BE306" s="66"/>
      <c r="BF306" s="76"/>
      <c r="BG306" s="66"/>
      <c r="BH306" s="76"/>
      <c r="BI306" s="66"/>
      <c r="BJ306" s="66"/>
      <c r="BK306" s="76" t="str">
        <f t="shared" si="36"/>
        <v/>
      </c>
      <c r="BL306" s="66"/>
      <c r="BM306" s="76" t="str">
        <f>IFERROR(IF(B306&lt;&gt;"", IF(AND(ISNUMBER(VALUE(SUBSTITUTE(SUBSTITUTE(Paste_Here!R306, "br", "-"), "L", ""))), VALUE(SUBSTITUTE(SUBSTITUTE(Paste_Here!R306, "br", "-"), "L", "")) &gt;= 1095), "Yes", IF(AND(ISNUMBER(VALUE(SUBSTITUTE(SUBSTITUTE(Paste_Here!R306, "br", "-"), "L", ""))), VALUE(SUBSTITUTE(SUBSTITUTE(Paste_Here!R306, "br", "-"), "L", "")) &lt;= 1094), "No", "")), ""), "")</f>
        <v/>
      </c>
      <c r="BN306" s="66"/>
      <c r="BO306" s="76" t="str">
        <f>IFERROR(IF(B306&lt;&gt;"", IF(COUNTIF(INDEX(Paste_Here!Y$2:AB$850, MATCH(B306, Paste_Here!A$2:A$850, 0), 0), "yes") &gt; 0, "Yes", IF(COUNTIF(INDEX(Paste_Here!Y$2:AB$850, MATCH(B306, Paste_Here!A$2:A$850, 0), 0), "no") &gt; 0, "No", "")), ""), "")</f>
        <v/>
      </c>
      <c r="BP306" s="66"/>
      <c r="BQ306" s="76" t="str">
        <f>IFERROR(IF(B306&lt;&gt;"", IF(AND(ISNUMBER(VALUE(SUBSTITUTE(SUBSTITUTE(Paste_Here!U306, "em", "-"), "q", ""))), VALUE(SUBSTITUTE(SUBSTITUTE(Paste_Here!U306, "em", "-"), "q", "")) &gt;= 910), "Yes", IF(AND(ISNUMBER(VALUE(SUBSTITUTE(SUBSTITUTE(Paste_Here!U306, "em", "-"), "q", ""))), VALUE(SUBSTITUTE(SUBSTITUTE(Paste_Here!U306, "em", "-"), "q", "")) &lt;= 909), "No", "")), ""), "")</f>
        <v/>
      </c>
      <c r="BR306" s="66"/>
      <c r="BS306" s="76" t="str">
        <f>IFERROR(IF(B306&lt;&gt;"", IF(AND(INDEX(Paste_Here!X$2:X$850, MATCH(B306, Paste_Here!A$2:A$850, 0))&lt;&gt;"", ISNUMBER(VALUE(INDEX(Paste_Here!X$2:X$850, MATCH(B306, Paste_Here!A$2:A$850, 0))))), INDEX(Paste_Here!X$2:X$850, MATCH(B306, Paste_Here!A$2:A$850, 0)), ""), ""), "")</f>
        <v/>
      </c>
      <c r="BT306" s="66"/>
      <c r="BU306" s="76" t="str">
        <f>IFERROR(IF(B306&lt;&gt;"", IF(ISNUMBER(VALUE(INDEX(Paste_Here!G$2:G$850, MATCH(B306, Paste_Here!A$2:A$850, 0)))), IF(VALUE(INDEX(Paste_Here!G$2:G$850, MATCH(B306, Paste_Here!A$2:A$850, 0)))=0, "No", IF(AND(VALUE(INDEX(Paste_Here!G$2:G$850, MATCH(B306, Paste_Here!A$2:A$850, 0)))&gt;=1, VALUE(INDEX(Paste_Here!G$2:G$850, MATCH(B306, Paste_Here!A$2:A$850, 0)))&lt;=4), VALUE(INDEX(Paste_Here!G$2:G$850, MATCH(B306, Paste_Here!A$2:A$850, 0))), "")), ""), ""), "")</f>
        <v/>
      </c>
      <c r="BV306" s="66"/>
      <c r="BW306" s="76" t="str">
        <f>IFERROR(IF(B306&lt;&gt;"", IF(ISNUMBER(VALUE(INDEX(Paste_Here!H$2:H$850, MATCH(B306, Paste_Here!A$2:A$850, 0)))), IF(VALUE(INDEX(Paste_Here!H$2:H$850, MATCH(B306, Paste_Here!A$2:A$850, 0)))=0, "No", IF(AND(VALUE(INDEX(Paste_Here!H$2:H$850, MATCH(B306, Paste_Here!A$2:A$850, 0)))&gt;=1, VALUE(INDEX(Paste_Here!H$2:H$850, MATCH(B306, Paste_Here!A$2:A$850, 0)))&lt;=4), VALUE(INDEX(Paste_Here!H$2:H$850, MATCH(B306, Paste_Here!A$2:A$850, 0))), "")), ""), ""), "")</f>
        <v/>
      </c>
      <c r="BX306" s="66"/>
      <c r="BY306" s="76"/>
      <c r="BZ306" s="66"/>
      <c r="CA306" s="76"/>
      <c r="CB306" s="66"/>
      <c r="CC306" s="66"/>
      <c r="CD306" s="76" t="str">
        <f t="shared" si="37"/>
        <v/>
      </c>
      <c r="CE306" s="66"/>
      <c r="CF306" s="76" t="str">
        <f>IFERROR(IF(B306&lt;&gt;"", IF(AND(INDEX(Paste_Here!P$2:P$850, MATCH(B306, Paste_Here!A$2:A$850, 0))&lt;&gt;"", ISNUMBER(VALUE(INDEX(Paste_Here!P$2:P$850, MATCH(B306, Paste_Here!A$2:A$850, 0))))), INDEX(Paste_Here!P$2:P$850, MATCH(B306, Paste_Here!A$2:A$850, 0)), ""), ""), "")</f>
        <v/>
      </c>
      <c r="CG306" s="66"/>
      <c r="CH306" s="76" t="str">
        <f>IFERROR(IF(B306&lt;&gt;"", IF(ISNUMBER(SEARCH("highrisk", LOWER(INDEX(Paste_Here!Q$2:Q$850, MATCH(B306, Paste_Here!A$2:A$850, 0))))), "High Risk", IF(ISNUMBER(SEARCH("lowrisk", LOWER(INDEX(Paste_Here!Q$2:Q$850, MATCH(B306, Paste_Here!A$2:A$850, 0))))), "Low Risk", IF(ISNUMBER(SEARCH("somerisk", LOWER(INDEX(Paste_Here!Q$2:Q$850, MATCH(B306, Paste_Here!A$2:A$850, 0))))), "Some Risk", ""))), ""), "")</f>
        <v/>
      </c>
      <c r="CI306" s="66"/>
      <c r="CJ306" s="76" t="str">
        <f>IFERROR(IF(B306&lt;&gt;"", IF(AND(INDEX(Paste_Here!AA$2:AA$850, MATCH(B306, Paste_Here!A$2:A$850, 0))&lt;&gt;"", ISNUMBER(VALUE(INDEX(Paste_Here!AA$2:AA$850, MATCH(B306, Paste_Here!A$2:A$850, 0))))), INDEX(Paste_Here!AA$2:AA$850, MATCH(B306, Paste_Here!A$2:A$850, 0)), ""), ""), "")</f>
        <v/>
      </c>
      <c r="CK306" s="66"/>
      <c r="CL306" s="76" t="str">
        <f>IFERROR(IF(B306&lt;&gt;"", IF(LOWER(INDEX(Paste_Here!AB$2:AB$850, MATCH(B306, Paste_Here!A$2:A$850, 0)))="approaching expectations", "Approaching", IF(LOWER(INDEX(Paste_Here!AB$2:AB$850, MATCH(B306, Paste_Here!A$2:A$850, 0)))="met expectations", "Met", IF(LOWER(INDEX(Paste_Here!AB$2:AB$850, MATCH(B306, Paste_Here!A$2:A$850, 0)))="exceeded expectations", "Exceeded", IF(LOWER(INDEX(Paste_Here!AB$2:AB$850, MATCH(B306, Paste_Here!A$2:A$850, 0)))="below expectations", "Below", "")))), ""), "")</f>
        <v/>
      </c>
      <c r="CM306" s="66"/>
      <c r="CN306" s="76" t="str">
        <f>IFERROR(IF(B306&lt;&gt;"", IF(AND(INDEX(Paste_Here!AC$2:AC$850, MATCH(B306, Paste_Here!A$2:A$850, 0))&lt;&gt;"", ISNUMBER(VALUE(INDEX(Paste_Here!AC$2:AC$850, MATCH(B306, Paste_Here!A$2:A$850, 0))))), INDEX(Paste_Here!AC$2:AC$850, MATCH(B306, Paste_Here!A$2:A$850, 0)), ""), ""), "")</f>
        <v/>
      </c>
      <c r="CO306" s="66"/>
      <c r="CP306" s="76"/>
      <c r="CQ306" s="66"/>
      <c r="CR306" s="76"/>
      <c r="CS306" s="66"/>
      <c r="CT306" s="76"/>
      <c r="CU306" s="66"/>
      <c r="CV306" s="76"/>
      <c r="CW306" s="66"/>
      <c r="CX306" s="76"/>
      <c r="CY306" s="66"/>
      <c r="CZ306" s="66"/>
      <c r="DA306" s="76" t="str">
        <f t="shared" si="38"/>
        <v/>
      </c>
      <c r="DB306" s="66"/>
      <c r="DC306" s="76" t="str">
        <f>IFERROR(IF(B306&lt;&gt;"", IF(AND(INDEX(Paste_Here!V$2:V$850, MATCH(B306, Paste_Here!A$2:A$850, 0))&lt;&gt;"", ISNUMBER(VALUE(INDEX(Paste_Here!V$2:V$850, MATCH(B306, Paste_Here!A$2:A$850, 0))))), INDEX(Paste_Here!V$2:V$850, MATCH(B306, Paste_Here!A$2:A$850, 0)), ""), ""), "")</f>
        <v/>
      </c>
      <c r="DD306" s="66"/>
      <c r="DE306" s="76" t="str">
        <f>IFERROR(IF(B306&lt;&gt;"", IF(ISNUMBER(SEARCH("highrisk", LOWER(INDEX(Paste_Here!W$2:W$850, MATCH(B306, Paste_Here!A$2:A$850, 0))))), "High Risk", IF(ISNUMBER(SEARCH("lowrisk", LOWER(INDEX(Paste_Here!W$2:W$850, MATCH(B306, Paste_Here!A$2:A$850, 0))))), "Low Risk", IF(ISNUMBER(SEARCH("somerisk", LOWER(INDEX(Paste_Here!W$2:W$850, MATCH(B306, Paste_Here!A$2:A$850, 0))))), "Some Risk", ""))), ""), "")</f>
        <v/>
      </c>
      <c r="DF306" s="66"/>
      <c r="DG306" s="76" t="str">
        <f>IFERROR(IF(B306&lt;&gt;"", IF(AND(INDEX(Paste_Here!S$2:S$850, MATCH(B306, Paste_Here!A$2:A$850, 0))&lt;&gt;"", ISNUMBER(VALUE(INDEX(Paste_Here!S$2:S$850, MATCH(B306, Paste_Here!A$2:A$850, 0))))), INDEX(Paste_Here!S$2:S$850, MATCH(B306, Paste_Here!A$2:A$850, 0)), ""), ""), "")</f>
        <v/>
      </c>
      <c r="DH306" s="66"/>
      <c r="DI306" s="76" t="str">
        <f>IFERROR(IF(B306&lt;&gt;"", IF(ISNUMBER(SEARCH("highrisk", LOWER(INDEX(Paste_Here!T$2:T$850, MATCH(B306, Paste_Here!A$2:A$850, 0))))), "High Risk", IF(ISNUMBER(SEARCH("lowrisk", LOWER(INDEX(Paste_Here!T$2:T$850, MATCH(B306, Paste_Here!A$2:A$850, 0))))), "Low Risk", IF(ISNUMBER(SEARCH("somerisk", LOWER(INDEX(Paste_Here!T$2:T$850, MATCH(B306, Paste_Here!A$2:A$850, 0))))), "Some Risk", ""))), ""), "")</f>
        <v/>
      </c>
      <c r="DJ306" s="66"/>
      <c r="DK306" s="76" t="str">
        <f>IFERROR(IF(B306&lt;&gt;"", IF(AND(INDEX(Paste_Here!AD$2:AD$850, MATCH(B306, Paste_Here!A$2:A$850, 0))&lt;&gt;"", ISNUMBER(VALUE(INDEX(Paste_Here!AD$2:AD$850, MATCH(B306, Paste_Here!A$2:A$850, 0))))), INDEX(Paste_Here!AD$2:AD$850, MATCH(B306, Paste_Here!A$2:A$850, 0)), ""), ""), "")</f>
        <v/>
      </c>
      <c r="DL306" s="66"/>
      <c r="DM306" s="76" t="str">
        <f>IFERROR(IF(B306&lt;&gt;"", IF(LOWER(INDEX(Paste_Here!AE$2:AE$850, MATCH(B306, Paste_Here!A$2:A$850, 0)))="approaching expectations", "Approaching", IF(LOWER(INDEX(Paste_Here!AE$2:AE$850, MATCH(B306, Paste_Here!A$2:A$850, 0)))="met expectations", "Met", IF(LOWER(INDEX(Paste_Here!AE$2:AE$850, MATCH(B306, Paste_Here!A$2:A$850, 0)))="exceeded expectations", "Exceeded", IF(LOWER(INDEX(Paste_Here!AE$2:AE$850, MATCH(B306, Paste_Here!A$2:A$850, 0)))="below expectations", "Below", "")))), ""), "")</f>
        <v/>
      </c>
      <c r="DN306" s="66"/>
      <c r="DO306" s="76"/>
      <c r="DP306" s="66"/>
      <c r="DQ306" s="76"/>
      <c r="DR306" s="66"/>
      <c r="DS306" s="76"/>
      <c r="DT306" s="66"/>
      <c r="DU306" s="76"/>
      <c r="DV306" s="66"/>
      <c r="DW306" s="66"/>
      <c r="DX306" s="76" t="str">
        <f t="shared" si="39"/>
        <v/>
      </c>
      <c r="DY306" s="66"/>
      <c r="DZ306" s="76"/>
      <c r="EA306" s="66"/>
      <c r="EB306" s="76"/>
      <c r="EC306" s="66"/>
      <c r="ED306" s="76" t="str">
        <f>IFERROR(IF(B306&lt;&gt;"", IF(AND(INDEX(Paste_Here!AF$2:AF$850, MATCH(B306, Paste_Here!A$2:A$850, 0))&lt;&gt;"", ISNUMBER(VALUE(INDEX(Paste_Here!AF$2:AF$850, MATCH(B306, Paste_Here!A$2:A$850, 0))))), INDEX(Paste_Here!AF$2:AF$850, MATCH(B306, Paste_Here!A$2:A$850, 0)), ""), ""), "")</f>
        <v/>
      </c>
      <c r="EE306" s="66"/>
      <c r="EF306" s="76"/>
      <c r="EG306" s="66"/>
      <c r="EH306" s="76"/>
      <c r="EI306" s="66"/>
      <c r="EJ306" s="76" t="str">
        <f>IFERROR(IF(B306&lt;&gt;"", IF(AND(INDEX(Paste_Here!AG$2:AG$850, MATCH(B306, Paste_Here!A$2:A$850, 0))&lt;&gt;"", ISNUMBER(VALUE(INDEX(Paste_Here!AG$2:AG$850, MATCH(B306, Paste_Here!A$2:A$850, 0))))), INDEX(Paste_Here!AG$2:AG$850, MATCH(B306, Paste_Here!A$2:A$850, 0)), ""), ""), "")</f>
        <v/>
      </c>
      <c r="EK306" s="66"/>
      <c r="EL306" s="76"/>
      <c r="EM306" s="66"/>
      <c r="EN306" s="76"/>
      <c r="EO306" s="66"/>
      <c r="EP306" s="76"/>
      <c r="EQ306" s="66"/>
      <c r="ER306" s="76"/>
      <c r="ES306" s="66"/>
      <c r="ET306" s="66"/>
      <c r="EU306" s="76"/>
      <c r="EV306" s="66"/>
      <c r="EW306" s="76"/>
      <c r="EX306" s="66"/>
      <c r="EY306" s="76"/>
      <c r="EZ306" s="66"/>
      <c r="FA306" s="76"/>
      <c r="FB306" s="66"/>
      <c r="FC306" s="76"/>
      <c r="FD306" s="66"/>
      <c r="FE306" s="76"/>
      <c r="FF306" s="66"/>
      <c r="FG306" s="76"/>
      <c r="FH306" s="66"/>
      <c r="FI306" s="76"/>
      <c r="FJ306" s="66"/>
      <c r="FK306" s="76"/>
      <c r="FL306" s="66"/>
      <c r="FM306" s="76"/>
      <c r="FN306" s="66"/>
      <c r="FO306" s="76"/>
      <c r="FP306" s="66"/>
      <c r="FQ306" s="76"/>
      <c r="FR306" s="66"/>
      <c r="FS306" s="76"/>
      <c r="FT306" s="66"/>
      <c r="FU306" s="76"/>
      <c r="FV306" s="66"/>
      <c r="FW306" s="76"/>
      <c r="FX306" s="66"/>
      <c r="FY306" s="76"/>
      <c r="FZ306" s="66"/>
      <c r="GA306" s="76"/>
      <c r="GB306" s="66"/>
      <c r="GC306" s="76"/>
      <c r="GD306" s="66"/>
      <c r="GE306" s="76"/>
      <c r="GF306" s="66"/>
      <c r="GG306" s="76"/>
      <c r="GH306" s="66"/>
      <c r="GI306" s="76"/>
      <c r="GJ306" s="66"/>
      <c r="GK306" s="76"/>
      <c r="GL306" s="66"/>
      <c r="GM306" s="76"/>
      <c r="GN306" s="66"/>
      <c r="GO306" s="76"/>
      <c r="GP306" s="66"/>
      <c r="GQ306" s="76"/>
      <c r="GR306" s="66"/>
      <c r="GS306" s="76"/>
      <c r="GT306" s="66"/>
      <c r="GU306" s="76"/>
      <c r="GV306" s="66"/>
      <c r="GW306" s="76"/>
      <c r="GX306" s="66"/>
      <c r="GY306" s="76"/>
      <c r="GZ306" s="66"/>
      <c r="HA306" s="76"/>
      <c r="HB306" s="66"/>
      <c r="HC306" s="76"/>
      <c r="HD306" s="66"/>
      <c r="HE306" s="76"/>
      <c r="HF306" s="66"/>
      <c r="HG306" s="76"/>
      <c r="HH306" s="66"/>
      <c r="HI306" s="76"/>
      <c r="HJ306" s="66"/>
      <c r="HK306" s="76"/>
      <c r="HL306" s="66"/>
      <c r="HM306" s="76"/>
      <c r="HN306" s="66"/>
      <c r="HO306" s="76"/>
      <c r="HP306" s="66"/>
      <c r="HQ306" s="76"/>
      <c r="HR306" s="66"/>
      <c r="HS306" s="76"/>
      <c r="HT306" s="66"/>
      <c r="HU306" s="76"/>
      <c r="HV306" s="66"/>
      <c r="HW306" s="76"/>
      <c r="HX306" s="66"/>
      <c r="HY306" s="76"/>
      <c r="HZ306" s="66"/>
      <c r="IA306" s="76"/>
      <c r="IB306" s="66"/>
      <c r="IC306" s="76"/>
      <c r="ID306" s="66"/>
      <c r="IE306" s="76"/>
      <c r="IF306" s="66"/>
      <c r="IG306" s="76"/>
      <c r="IH306" s="66"/>
      <c r="II306" s="76"/>
      <c r="IJ306" s="66"/>
      <c r="IK306" s="76"/>
      <c r="IL306" s="66"/>
      <c r="IM306" s="76"/>
      <c r="IN306" s="66"/>
      <c r="IO306" s="76"/>
      <c r="IP306" s="66"/>
      <c r="IQ306" s="76"/>
      <c r="IR306" s="66"/>
      <c r="IS306" s="76"/>
      <c r="IT306" s="66"/>
      <c r="IU306" s="76"/>
      <c r="IV306" s="66"/>
      <c r="IW306" s="76"/>
      <c r="IX306" s="66"/>
      <c r="IY306" s="76"/>
      <c r="IZ306" s="66"/>
      <c r="JA306" s="76"/>
      <c r="JB306" s="66"/>
      <c r="JC306" s="76"/>
      <c r="JD306" s="66"/>
      <c r="JE306" s="76"/>
      <c r="JF306" s="66"/>
      <c r="JG306" s="76"/>
      <c r="JH306" s="66"/>
      <c r="JI306" s="76"/>
      <c r="JJ306" s="66"/>
      <c r="JK306" s="76"/>
      <c r="JL306" s="66"/>
      <c r="JM306" s="76"/>
      <c r="JN306" s="66"/>
      <c r="JO306" s="76"/>
      <c r="JP306" s="66"/>
      <c r="JQ306" s="76"/>
      <c r="JR306" s="66"/>
      <c r="JS306" s="76"/>
      <c r="JT306" s="66"/>
      <c r="JU306" s="76"/>
      <c r="JV306" s="66"/>
      <c r="JW306" s="76"/>
      <c r="JX306" s="66"/>
      <c r="JY306" s="76"/>
      <c r="JZ306" s="66"/>
      <c r="KA306" s="76"/>
      <c r="KB306" s="66"/>
      <c r="KC306" s="76"/>
      <c r="KD306" s="66"/>
      <c r="KE306" s="76"/>
      <c r="KF306" s="66"/>
      <c r="KG306" s="76"/>
      <c r="KH306" s="66"/>
      <c r="KI306" s="76"/>
      <c r="KJ306" s="66"/>
      <c r="KK306" s="76"/>
      <c r="KL306" s="66"/>
      <c r="KM306" s="76"/>
      <c r="KN306" s="66"/>
      <c r="KO306" s="76"/>
      <c r="KP306" s="66"/>
      <c r="KQ306" s="76"/>
      <c r="KR306" s="66"/>
      <c r="KS306" s="76"/>
      <c r="KT306" s="66"/>
      <c r="KU306" s="76"/>
      <c r="KV306" s="66"/>
      <c r="KW306" s="76"/>
      <c r="KX306" s="66"/>
      <c r="KY306" s="76"/>
      <c r="KZ306" s="66"/>
      <c r="LA306" s="76"/>
      <c r="LB306" s="66"/>
      <c r="LC306" s="76"/>
      <c r="LD306" s="66"/>
      <c r="LE306" s="76"/>
      <c r="LF306" s="66"/>
      <c r="LG306" s="76"/>
      <c r="LH306" s="66"/>
      <c r="LI306" s="76"/>
      <c r="LJ306" s="66"/>
      <c r="LK306" s="76"/>
      <c r="LL306" s="66"/>
      <c r="LM306" s="76"/>
      <c r="LN306" s="66"/>
      <c r="LO306" s="76"/>
      <c r="LP306" s="66"/>
      <c r="LQ306" s="76"/>
      <c r="LR306" s="66"/>
      <c r="LS306" s="76"/>
      <c r="LT306" s="66"/>
      <c r="LU306" s="76"/>
      <c r="LV306" s="66"/>
      <c r="LW306" s="76"/>
      <c r="LX306" s="66"/>
      <c r="LY306" s="76"/>
      <c r="LZ306" s="66"/>
      <c r="MA306" s="76"/>
      <c r="MB306" s="66"/>
      <c r="MC306" s="76"/>
      <c r="MD306" s="66"/>
      <c r="MG306" s="1" t="str" cm="1">
        <f t="array" ref="MG306">IFERROR(INDEX(Paste_Here!$B$2:$B$850, MATCH(0, COUNTIF(MG$4:MG305, Paste_Here!$B$2:$B$850) + IF(Paste_Here!$B$2:$B$850="", 1, 0), 0)), "")</f>
        <v/>
      </c>
      <c r="MH306" s="1" t="str">
        <f>IF(MG306&lt;&gt;"", INDEX(Paste_Here!$A$2:$A$850, MATCH(MG306, Paste_Here!$B$2:$B$850, 0)), "")</f>
        <v/>
      </c>
      <c r="MI306" s="1" t="str">
        <f t="shared" si="40"/>
        <v/>
      </c>
      <c r="MJ306" s="1" t="str" cm="1">
        <f t="array" ref="MJ306">IFERROR(INDEX($MI$5:$MI$850, MATCH(SMALL(IF($MI$5:$MI$850&lt;&gt;"", COUNTIF($MI$5:$MI$850, "&lt;"&amp;$MI$5:$MI$850)+1), ROW()-ROW($MJ$5)+1), COUNTIF($MI$5:$MI$850, "&lt;"&amp;$MI$5:$MI$850)+1, 0)), "")</f>
        <v/>
      </c>
    </row>
    <row r="307" spans="1:348">
      <c r="A307" s="66"/>
      <c r="B307" s="76" t="str">
        <f t="shared" si="33"/>
        <v/>
      </c>
      <c r="C307" s="66"/>
      <c r="D307" s="76" t="str">
        <f>IFERROR(IF(B307&lt;&gt;"", IF(AND(INDEX(Paste_Here!B$2:B$850, MATCH(B307, Paste_Here!A$2:A$850, 0))&lt;&gt;"", ISNUMBER(VALUE(INDEX(Paste_Here!B$2:B$850, MATCH(B307, Paste_Here!A$2:A$850, 0))))), INDEX(Paste_Here!B$2:B$850, MATCH(B307, Paste_Here!A$2:A$850, 0)), ""), ""), "")</f>
        <v/>
      </c>
      <c r="E307" s="66"/>
      <c r="F307" s="76" t="str">
        <f>IFERROR(IF(B307&lt;&gt;"", IF(ISTEXT(INDEX(Paste_Here!K$2:K$850, MATCH(B307, Paste_Here!A$2:A$850, 0))), INDEX(Paste_Here!K$2:K$850, MATCH(B307, Paste_Here!A$2:A$850, 0)), ""), ""), "")</f>
        <v/>
      </c>
      <c r="G307" s="66"/>
      <c r="H307" s="76" t="str">
        <f>IFERROR(IF(B307&lt;&gt;"", IF(ISTEXT(INDEX(Paste_Here!C$2:C$850, MATCH(B307, Paste_Here!A$2:A$850, 0))), INDEX(Paste_Here!C$2:C$850, MATCH(B307, Paste_Here!A$2:A$850, 0)), ""), ""), "")</f>
        <v/>
      </c>
      <c r="I307" s="66"/>
      <c r="J307" s="76" t="str">
        <f>IFERROR(IF(B307&lt;&gt;"", IF(ISNUMBER(SEARCH("s", LOWER(INDEX(Paste_Here!M$2:M$850, MATCH(B307, Paste_Here!A$2:A$850, 0))))), "Yes", IF(INDEX(Paste_Here!M$2:M$850, MATCH(B307, Paste_Here!A$2:A$850, 0))&lt;&gt;"", "No", "")), ""), "")</f>
        <v/>
      </c>
      <c r="K307" s="66"/>
      <c r="L307" s="76" t="str">
        <f>IFERROR(IF(B307&lt;&gt;"", IF(ISNUMBER(SEARCH("yes", LOWER(INDEX(Paste_Here!E$2:E$850, MATCH(B307, Paste_Here!A$2:A$850, 0))))), "Yes", IF(ISNUMBER(SEARCH("no", LOWER(INDEX(Paste_Here!E$2:E$850, MATCH(B307, Paste_Here!A$2:A$850, 0))))), "No", "")), ""), "")</f>
        <v/>
      </c>
      <c r="M307" s="66"/>
      <c r="N307" s="76" t="str">
        <f>IFERROR(IF(B307&lt;&gt;"", IF(ISNUMBER(SEARCH("yes", LOWER(INDEX(Paste_Here!F$2:F$850, MATCH(B307, Paste_Here!A$2:A$850, 0))))), "Yes", IF(ISNUMBER(SEARCH("no", LOWER(INDEX(Paste_Here!F$2:F$850, MATCH(B307, Paste_Here!A$2:A$850, 0))))), "No", "")), ""), "")</f>
        <v/>
      </c>
      <c r="O307" s="66"/>
      <c r="P307" s="76" t="str">
        <f>IFERROR(IF(B307&lt;&gt;"", IF(ISNUMBER(SEARCH("yes", LOWER(INDEX(Paste_Here!L$2:L$850, MATCH(B307, Paste_Here!A$2:A$850, 0))))), "Yes", IF(ISNUMBER(SEARCH("no", LOWER(INDEX(Paste_Here!L$2:L$850, MATCH(B307, Paste_Here!A$2:A$850, 0))))), "No", "")), ""), "")</f>
        <v/>
      </c>
      <c r="Q307" s="66"/>
      <c r="R307" s="76" t="str">
        <f>IFERROR(IF(B307&lt;&gt;"", IF(ISNUMBER(SEARCH("transitional 2", LOWER(INDEX(Paste_Here!D$2:D$850, MATCH(B307, Paste_Here!A$2:A$850, 0))))), "T2", IF(ISNUMBER(SEARCH("transitional 1", LOWER(INDEX(Paste_Here!D$2:D$850, MATCH(B307, Paste_Here!A$2:A$850, 0))))), "T1", IF(ISNUMBER(SEARCH("waived ell services", LOWER(INDEX(Paste_Here!D$2:D$850, MATCH(B307, Paste_Here!A$2:A$850, 0))))), "W", IF(ISNUMBER(SEARCH("english language learner", LOWER(INDEX(Paste_Here!D$2:D$850, MATCH(B307, Paste_Here!A$2:A$850, 0))))), "L", "")))), ""), "")</f>
        <v/>
      </c>
      <c r="S307" s="66"/>
      <c r="T307" s="76" t="str">
        <f>IFERROR(IF(B307&lt;&gt;"", IF(ISNUMBER(SEARCH("yes", LOWER(INDEX(Paste_Here!I$2:I$850, MATCH(B307, Paste_Here!A$2:A$850, 0))))), "Yes", IF(ISNUMBER(SEARCH("no", LOWER(INDEX(Paste_Here!I$2:I$850, MATCH(B307, Paste_Here!A$2:A$850, 0))))), "No", "")), ""), "")</f>
        <v/>
      </c>
      <c r="U307" s="66"/>
      <c r="V307" s="76" t="str">
        <f>IFERROR(IF(B307&lt;&gt;"", IF(ISTEXT(INDEX(Paste_Here!J$2:J$850, MATCH(B307, Paste_Here!A$2:A$850, 0))), VALUE(INDEX(Paste_Here!J$2:J$850, MATCH(B307, Paste_Here!A$2:A$850, 0))), ""), ""), "")</f>
        <v/>
      </c>
      <c r="W307" s="66"/>
      <c r="X307" s="66"/>
      <c r="Y307" s="76" t="str">
        <f t="shared" si="34"/>
        <v/>
      </c>
      <c r="Z307" s="66"/>
      <c r="AA307" s="76" t="str">
        <f>IFERROR(IF(B307&lt;&gt;"", IF(AND(INDEX(Paste_Here!AI$2:AI$850, MATCH(B307, Paste_Here!A$2:A$850, 0))&lt;&gt;"", ISNUMBER(VALUE(INDEX(Paste_Here!AI$2:AI$850, MATCH(B307, Paste_Here!A$2:A$850, 0))))), INDEX(Paste_Here!AI$2:AI$850, MATCH(B307, Paste_Here!A$2:A$850, 0)), ""), ""), "")</f>
        <v/>
      </c>
      <c r="AB307" s="66"/>
      <c r="AC307" s="76" t="str">
        <f>IFERROR(IF(B307&lt;&gt;"", IF(AND(INDEX(Paste_Here!AJ$2:AJ$850, MATCH(B307, Paste_Here!A$2:A$850, 0))&lt;&gt;"", ISNUMBER(VALUE(INDEX(Paste_Here!AJ$2:AJ$850, MATCH(B307, Paste_Here!A$2:A$850, 0))))), INDEX(Paste_Here!AJ$2:AJ$850, MATCH(B307, Paste_Here!A$2:A$850, 0)), ""), ""), "")</f>
        <v/>
      </c>
      <c r="AD307" s="66"/>
      <c r="AE307" s="76" t="str">
        <f>IFERROR(IF(B307&lt;&gt;"", IF(AND(INDEX(Paste_Here!AK$2:AK$850, MATCH(B307, Paste_Here!A$2:A$850, 0))&lt;&gt;"", ISNUMBER(VALUE(INDEX(Paste_Here!AK$2:AK$850, MATCH(B307, Paste_Here!A$2:A$850, 0))))), INDEX(Paste_Here!AK$2:AK$850, MATCH(B307, Paste_Here!A$2:A$850, 0)), ""), ""), "")</f>
        <v/>
      </c>
      <c r="AF307" s="66"/>
      <c r="AG307" s="76" t="str">
        <f>IFERROR(IF(B307&lt;&gt;"", IF(AND(INDEX(Paste_Here!AL$2:AL$850, MATCH(B307, Paste_Here!A$2:A$850, 0))&lt;&gt;"", ISNUMBER(VALUE(INDEX(Paste_Here!AL$2:AL$850, MATCH(B307, Paste_Here!A$2:A$850, 0))))), INDEX(Paste_Here!AL$2:AL$850, MATCH(B307, Paste_Here!A$2:A$850, 0)), ""), ""), "")</f>
        <v/>
      </c>
      <c r="AH307" s="66"/>
      <c r="AI307" s="76" t="str">
        <f>IFERROR(IF(B307&lt;&gt;"", IF(AND(INDEX(Paste_Here!AH$2:AH$850, MATCH(B307, Paste_Here!A$2:A$850, 0))&lt;&gt;"", ISNUMBER(VALUE(INDEX(Paste_Here!AH$2:AH$850, MATCH(B307, Paste_Here!A$2:A$850, 0))))), IF(VALUE(INDEX(Paste_Here!AH$2:AH$850, MATCH(B307, Paste_Here!A$2:A$850, 0)))=0, "", INDEX(Paste_Here!AH$2:AH$850, MATCH(B307, Paste_Here!A$2:A$850, 0))), ""), ""), "")</f>
        <v/>
      </c>
      <c r="AJ307" s="66"/>
      <c r="AK307" s="76" t="str">
        <f>IFERROR(IF(B307&lt;&gt;"", IF(AND(INDEX(Paste_Here!N$2:N$850, MATCH(B307, Paste_Here!A$2:A$850, 0))&lt;&gt;"", ISNUMBER(VALUE(INDEX(Paste_Here!N$2:N$850, MATCH(B307, Paste_Here!A$2:A$850, 0))))), INDEX(Paste_Here!N$2:N$850, MATCH(B307, Paste_Here!A$2:A$850, 0)), ""), ""), "")</f>
        <v/>
      </c>
      <c r="AL307" s="66"/>
      <c r="AM307" s="76" t="str">
        <f>IFERROR(IF(B307&lt;&gt;"", IF(AND(INDEX(Paste_Here!O$2:O$850, MATCH(B307, Paste_Here!A$2:A$850, 0))&lt;&gt;"", ISNUMBER(VALUE(INDEX(Paste_Here!O$2:O$850, MATCH(B307, Paste_Here!A$2:A$850, 0))))), INDEX(Paste_Here!O$2:O$850, MATCH(B307, Paste_Here!A$2:A$850, 0)), ""), ""), "")</f>
        <v/>
      </c>
      <c r="AN307" s="66"/>
      <c r="AO307" s="76"/>
      <c r="AP307" s="66"/>
      <c r="AQ307" s="76"/>
      <c r="AR307" s="66"/>
      <c r="AS307" s="76"/>
      <c r="AT307" s="66"/>
      <c r="AU307" s="66"/>
      <c r="AV307" s="76" t="str">
        <f t="shared" si="35"/>
        <v/>
      </c>
      <c r="AW307" s="66"/>
      <c r="AX307" s="76" t="str">
        <f>IFERROR(IF(B307&lt;&gt;"", IF(ISNUMBER(SEARCH("Revealed-Potential (Primary Focus)", LOWER(INDEX(Paste_Here!Z$2:Z$850, MATCH(B307, Paste_Here!A$2:A$850, 0))))), "Rev-Potential: Prim", IF(ISNUMBER(SEARCH("Revealed-Potential (Secondary Focus)", LOWER(INDEX(Paste_Here!Z$2:Z$850, MATCH(B307, Paste_Here!A$2:A$850, 0))))), "Rev-Potential: Sec", IF(ISNUMBER(SEARCH("Monitoring", LOWER(INDEX(Paste_Here!Z$2:Z$850, MATCH(B307, Paste_Here!A$2:A$850, 0))))), "Monitoring", IF(ISNUMBER(SEARCH("At-Promise (Secondary Focus)", LOWER(INDEX(Paste_Here!Z$2:Z$850, MATCH(B307, Paste_Here!A$2:A$850, 0))))), "At-Promise: Sec", IF(ISNUMBER(SEARCH("At-Promise (Primary Focus)", LOWER(INDEX(Paste_Here!Z$2:Z$850, MATCH(B307, Paste_Here!A$2:A$850, 0))))), "At-Promise: Prim", ""))))), ""), "")</f>
        <v/>
      </c>
      <c r="AY307" s="66"/>
      <c r="AZ307" s="76"/>
      <c r="BA307" s="66"/>
      <c r="BB307" s="76"/>
      <c r="BC307" s="66"/>
      <c r="BD307" s="76"/>
      <c r="BE307" s="66"/>
      <c r="BF307" s="76"/>
      <c r="BG307" s="66"/>
      <c r="BH307" s="76"/>
      <c r="BI307" s="66"/>
      <c r="BJ307" s="66"/>
      <c r="BK307" s="76" t="str">
        <f t="shared" si="36"/>
        <v/>
      </c>
      <c r="BL307" s="66"/>
      <c r="BM307" s="76" t="str">
        <f>IFERROR(IF(B307&lt;&gt;"", IF(AND(ISNUMBER(VALUE(SUBSTITUTE(SUBSTITUTE(Paste_Here!R307, "br", "-"), "L", ""))), VALUE(SUBSTITUTE(SUBSTITUTE(Paste_Here!R307, "br", "-"), "L", "")) &gt;= 1095), "Yes", IF(AND(ISNUMBER(VALUE(SUBSTITUTE(SUBSTITUTE(Paste_Here!R307, "br", "-"), "L", ""))), VALUE(SUBSTITUTE(SUBSTITUTE(Paste_Here!R307, "br", "-"), "L", "")) &lt;= 1094), "No", "")), ""), "")</f>
        <v/>
      </c>
      <c r="BN307" s="66"/>
      <c r="BO307" s="76" t="str">
        <f>IFERROR(IF(B307&lt;&gt;"", IF(COUNTIF(INDEX(Paste_Here!Y$2:AB$850, MATCH(B307, Paste_Here!A$2:A$850, 0), 0), "yes") &gt; 0, "Yes", IF(COUNTIF(INDEX(Paste_Here!Y$2:AB$850, MATCH(B307, Paste_Here!A$2:A$850, 0), 0), "no") &gt; 0, "No", "")), ""), "")</f>
        <v/>
      </c>
      <c r="BP307" s="66"/>
      <c r="BQ307" s="76" t="str">
        <f>IFERROR(IF(B307&lt;&gt;"", IF(AND(ISNUMBER(VALUE(SUBSTITUTE(SUBSTITUTE(Paste_Here!U307, "em", "-"), "q", ""))), VALUE(SUBSTITUTE(SUBSTITUTE(Paste_Here!U307, "em", "-"), "q", "")) &gt;= 910), "Yes", IF(AND(ISNUMBER(VALUE(SUBSTITUTE(SUBSTITUTE(Paste_Here!U307, "em", "-"), "q", ""))), VALUE(SUBSTITUTE(SUBSTITUTE(Paste_Here!U307, "em", "-"), "q", "")) &lt;= 909), "No", "")), ""), "")</f>
        <v/>
      </c>
      <c r="BR307" s="66"/>
      <c r="BS307" s="76" t="str">
        <f>IFERROR(IF(B307&lt;&gt;"", IF(AND(INDEX(Paste_Here!X$2:X$850, MATCH(B307, Paste_Here!A$2:A$850, 0))&lt;&gt;"", ISNUMBER(VALUE(INDEX(Paste_Here!X$2:X$850, MATCH(B307, Paste_Here!A$2:A$850, 0))))), INDEX(Paste_Here!X$2:X$850, MATCH(B307, Paste_Here!A$2:A$850, 0)), ""), ""), "")</f>
        <v/>
      </c>
      <c r="BT307" s="66"/>
      <c r="BU307" s="76" t="str">
        <f>IFERROR(IF(B307&lt;&gt;"", IF(ISNUMBER(VALUE(INDEX(Paste_Here!G$2:G$850, MATCH(B307, Paste_Here!A$2:A$850, 0)))), IF(VALUE(INDEX(Paste_Here!G$2:G$850, MATCH(B307, Paste_Here!A$2:A$850, 0)))=0, "No", IF(AND(VALUE(INDEX(Paste_Here!G$2:G$850, MATCH(B307, Paste_Here!A$2:A$850, 0)))&gt;=1, VALUE(INDEX(Paste_Here!G$2:G$850, MATCH(B307, Paste_Here!A$2:A$850, 0)))&lt;=4), VALUE(INDEX(Paste_Here!G$2:G$850, MATCH(B307, Paste_Here!A$2:A$850, 0))), "")), ""), ""), "")</f>
        <v/>
      </c>
      <c r="BV307" s="66"/>
      <c r="BW307" s="76" t="str">
        <f>IFERROR(IF(B307&lt;&gt;"", IF(ISNUMBER(VALUE(INDEX(Paste_Here!H$2:H$850, MATCH(B307, Paste_Here!A$2:A$850, 0)))), IF(VALUE(INDEX(Paste_Here!H$2:H$850, MATCH(B307, Paste_Here!A$2:A$850, 0)))=0, "No", IF(AND(VALUE(INDEX(Paste_Here!H$2:H$850, MATCH(B307, Paste_Here!A$2:A$850, 0)))&gt;=1, VALUE(INDEX(Paste_Here!H$2:H$850, MATCH(B307, Paste_Here!A$2:A$850, 0)))&lt;=4), VALUE(INDEX(Paste_Here!H$2:H$850, MATCH(B307, Paste_Here!A$2:A$850, 0))), "")), ""), ""), "")</f>
        <v/>
      </c>
      <c r="BX307" s="66"/>
      <c r="BY307" s="76"/>
      <c r="BZ307" s="66"/>
      <c r="CA307" s="76"/>
      <c r="CB307" s="66"/>
      <c r="CC307" s="66"/>
      <c r="CD307" s="76" t="str">
        <f t="shared" si="37"/>
        <v/>
      </c>
      <c r="CE307" s="66"/>
      <c r="CF307" s="76" t="str">
        <f>IFERROR(IF(B307&lt;&gt;"", IF(AND(INDEX(Paste_Here!P$2:P$850, MATCH(B307, Paste_Here!A$2:A$850, 0))&lt;&gt;"", ISNUMBER(VALUE(INDEX(Paste_Here!P$2:P$850, MATCH(B307, Paste_Here!A$2:A$850, 0))))), INDEX(Paste_Here!P$2:P$850, MATCH(B307, Paste_Here!A$2:A$850, 0)), ""), ""), "")</f>
        <v/>
      </c>
      <c r="CG307" s="66"/>
      <c r="CH307" s="76" t="str">
        <f>IFERROR(IF(B307&lt;&gt;"", IF(ISNUMBER(SEARCH("highrisk", LOWER(INDEX(Paste_Here!Q$2:Q$850, MATCH(B307, Paste_Here!A$2:A$850, 0))))), "High Risk", IF(ISNUMBER(SEARCH("lowrisk", LOWER(INDEX(Paste_Here!Q$2:Q$850, MATCH(B307, Paste_Here!A$2:A$850, 0))))), "Low Risk", IF(ISNUMBER(SEARCH("somerisk", LOWER(INDEX(Paste_Here!Q$2:Q$850, MATCH(B307, Paste_Here!A$2:A$850, 0))))), "Some Risk", ""))), ""), "")</f>
        <v/>
      </c>
      <c r="CI307" s="66"/>
      <c r="CJ307" s="76" t="str">
        <f>IFERROR(IF(B307&lt;&gt;"", IF(AND(INDEX(Paste_Here!AA$2:AA$850, MATCH(B307, Paste_Here!A$2:A$850, 0))&lt;&gt;"", ISNUMBER(VALUE(INDEX(Paste_Here!AA$2:AA$850, MATCH(B307, Paste_Here!A$2:A$850, 0))))), INDEX(Paste_Here!AA$2:AA$850, MATCH(B307, Paste_Here!A$2:A$850, 0)), ""), ""), "")</f>
        <v/>
      </c>
      <c r="CK307" s="66"/>
      <c r="CL307" s="76" t="str">
        <f>IFERROR(IF(B307&lt;&gt;"", IF(LOWER(INDEX(Paste_Here!AB$2:AB$850, MATCH(B307, Paste_Here!A$2:A$850, 0)))="approaching expectations", "Approaching", IF(LOWER(INDEX(Paste_Here!AB$2:AB$850, MATCH(B307, Paste_Here!A$2:A$850, 0)))="met expectations", "Met", IF(LOWER(INDEX(Paste_Here!AB$2:AB$850, MATCH(B307, Paste_Here!A$2:A$850, 0)))="exceeded expectations", "Exceeded", IF(LOWER(INDEX(Paste_Here!AB$2:AB$850, MATCH(B307, Paste_Here!A$2:A$850, 0)))="below expectations", "Below", "")))), ""), "")</f>
        <v/>
      </c>
      <c r="CM307" s="66"/>
      <c r="CN307" s="76" t="str">
        <f>IFERROR(IF(B307&lt;&gt;"", IF(AND(INDEX(Paste_Here!AC$2:AC$850, MATCH(B307, Paste_Here!A$2:A$850, 0))&lt;&gt;"", ISNUMBER(VALUE(INDEX(Paste_Here!AC$2:AC$850, MATCH(B307, Paste_Here!A$2:A$850, 0))))), INDEX(Paste_Here!AC$2:AC$850, MATCH(B307, Paste_Here!A$2:A$850, 0)), ""), ""), "")</f>
        <v/>
      </c>
      <c r="CO307" s="66"/>
      <c r="CP307" s="76"/>
      <c r="CQ307" s="66"/>
      <c r="CR307" s="76"/>
      <c r="CS307" s="66"/>
      <c r="CT307" s="76"/>
      <c r="CU307" s="66"/>
      <c r="CV307" s="76"/>
      <c r="CW307" s="66"/>
      <c r="CX307" s="76"/>
      <c r="CY307" s="66"/>
      <c r="CZ307" s="66"/>
      <c r="DA307" s="76" t="str">
        <f t="shared" si="38"/>
        <v/>
      </c>
      <c r="DB307" s="66"/>
      <c r="DC307" s="76" t="str">
        <f>IFERROR(IF(B307&lt;&gt;"", IF(AND(INDEX(Paste_Here!V$2:V$850, MATCH(B307, Paste_Here!A$2:A$850, 0))&lt;&gt;"", ISNUMBER(VALUE(INDEX(Paste_Here!V$2:V$850, MATCH(B307, Paste_Here!A$2:A$850, 0))))), INDEX(Paste_Here!V$2:V$850, MATCH(B307, Paste_Here!A$2:A$850, 0)), ""), ""), "")</f>
        <v/>
      </c>
      <c r="DD307" s="66"/>
      <c r="DE307" s="76" t="str">
        <f>IFERROR(IF(B307&lt;&gt;"", IF(ISNUMBER(SEARCH("highrisk", LOWER(INDEX(Paste_Here!W$2:W$850, MATCH(B307, Paste_Here!A$2:A$850, 0))))), "High Risk", IF(ISNUMBER(SEARCH("lowrisk", LOWER(INDEX(Paste_Here!W$2:W$850, MATCH(B307, Paste_Here!A$2:A$850, 0))))), "Low Risk", IF(ISNUMBER(SEARCH("somerisk", LOWER(INDEX(Paste_Here!W$2:W$850, MATCH(B307, Paste_Here!A$2:A$850, 0))))), "Some Risk", ""))), ""), "")</f>
        <v/>
      </c>
      <c r="DF307" s="66"/>
      <c r="DG307" s="76" t="str">
        <f>IFERROR(IF(B307&lt;&gt;"", IF(AND(INDEX(Paste_Here!S$2:S$850, MATCH(B307, Paste_Here!A$2:A$850, 0))&lt;&gt;"", ISNUMBER(VALUE(INDEX(Paste_Here!S$2:S$850, MATCH(B307, Paste_Here!A$2:A$850, 0))))), INDEX(Paste_Here!S$2:S$850, MATCH(B307, Paste_Here!A$2:A$850, 0)), ""), ""), "")</f>
        <v/>
      </c>
      <c r="DH307" s="66"/>
      <c r="DI307" s="76" t="str">
        <f>IFERROR(IF(B307&lt;&gt;"", IF(ISNUMBER(SEARCH("highrisk", LOWER(INDEX(Paste_Here!T$2:T$850, MATCH(B307, Paste_Here!A$2:A$850, 0))))), "High Risk", IF(ISNUMBER(SEARCH("lowrisk", LOWER(INDEX(Paste_Here!T$2:T$850, MATCH(B307, Paste_Here!A$2:A$850, 0))))), "Low Risk", IF(ISNUMBER(SEARCH("somerisk", LOWER(INDEX(Paste_Here!T$2:T$850, MATCH(B307, Paste_Here!A$2:A$850, 0))))), "Some Risk", ""))), ""), "")</f>
        <v/>
      </c>
      <c r="DJ307" s="66"/>
      <c r="DK307" s="76" t="str">
        <f>IFERROR(IF(B307&lt;&gt;"", IF(AND(INDEX(Paste_Here!AD$2:AD$850, MATCH(B307, Paste_Here!A$2:A$850, 0))&lt;&gt;"", ISNUMBER(VALUE(INDEX(Paste_Here!AD$2:AD$850, MATCH(B307, Paste_Here!A$2:A$850, 0))))), INDEX(Paste_Here!AD$2:AD$850, MATCH(B307, Paste_Here!A$2:A$850, 0)), ""), ""), "")</f>
        <v/>
      </c>
      <c r="DL307" s="66"/>
      <c r="DM307" s="76" t="str">
        <f>IFERROR(IF(B307&lt;&gt;"", IF(LOWER(INDEX(Paste_Here!AE$2:AE$850, MATCH(B307, Paste_Here!A$2:A$850, 0)))="approaching expectations", "Approaching", IF(LOWER(INDEX(Paste_Here!AE$2:AE$850, MATCH(B307, Paste_Here!A$2:A$850, 0)))="met expectations", "Met", IF(LOWER(INDEX(Paste_Here!AE$2:AE$850, MATCH(B307, Paste_Here!A$2:A$850, 0)))="exceeded expectations", "Exceeded", IF(LOWER(INDEX(Paste_Here!AE$2:AE$850, MATCH(B307, Paste_Here!A$2:A$850, 0)))="below expectations", "Below", "")))), ""), "")</f>
        <v/>
      </c>
      <c r="DN307" s="66"/>
      <c r="DO307" s="76"/>
      <c r="DP307" s="66"/>
      <c r="DQ307" s="76"/>
      <c r="DR307" s="66"/>
      <c r="DS307" s="76"/>
      <c r="DT307" s="66"/>
      <c r="DU307" s="76"/>
      <c r="DV307" s="66"/>
      <c r="DW307" s="66"/>
      <c r="DX307" s="76" t="str">
        <f t="shared" si="39"/>
        <v/>
      </c>
      <c r="DY307" s="66"/>
      <c r="DZ307" s="76"/>
      <c r="EA307" s="66"/>
      <c r="EB307" s="76"/>
      <c r="EC307" s="66"/>
      <c r="ED307" s="76" t="str">
        <f>IFERROR(IF(B307&lt;&gt;"", IF(AND(INDEX(Paste_Here!AF$2:AF$850, MATCH(B307, Paste_Here!A$2:A$850, 0))&lt;&gt;"", ISNUMBER(VALUE(INDEX(Paste_Here!AF$2:AF$850, MATCH(B307, Paste_Here!A$2:A$850, 0))))), INDEX(Paste_Here!AF$2:AF$850, MATCH(B307, Paste_Here!A$2:A$850, 0)), ""), ""), "")</f>
        <v/>
      </c>
      <c r="EE307" s="66"/>
      <c r="EF307" s="76"/>
      <c r="EG307" s="66"/>
      <c r="EH307" s="76"/>
      <c r="EI307" s="66"/>
      <c r="EJ307" s="76" t="str">
        <f>IFERROR(IF(B307&lt;&gt;"", IF(AND(INDEX(Paste_Here!AG$2:AG$850, MATCH(B307, Paste_Here!A$2:A$850, 0))&lt;&gt;"", ISNUMBER(VALUE(INDEX(Paste_Here!AG$2:AG$850, MATCH(B307, Paste_Here!A$2:A$850, 0))))), INDEX(Paste_Here!AG$2:AG$850, MATCH(B307, Paste_Here!A$2:A$850, 0)), ""), ""), "")</f>
        <v/>
      </c>
      <c r="EK307" s="66"/>
      <c r="EL307" s="76"/>
      <c r="EM307" s="66"/>
      <c r="EN307" s="76"/>
      <c r="EO307" s="66"/>
      <c r="EP307" s="76"/>
      <c r="EQ307" s="66"/>
      <c r="ER307" s="76"/>
      <c r="ES307" s="66"/>
      <c r="ET307" s="66"/>
      <c r="EU307" s="76"/>
      <c r="EV307" s="66"/>
      <c r="EW307" s="76"/>
      <c r="EX307" s="66"/>
      <c r="EY307" s="76"/>
      <c r="EZ307" s="66"/>
      <c r="FA307" s="76"/>
      <c r="FB307" s="66"/>
      <c r="FC307" s="76"/>
      <c r="FD307" s="66"/>
      <c r="FE307" s="76"/>
      <c r="FF307" s="66"/>
      <c r="FG307" s="76"/>
      <c r="FH307" s="66"/>
      <c r="FI307" s="76"/>
      <c r="FJ307" s="66"/>
      <c r="FK307" s="76"/>
      <c r="FL307" s="66"/>
      <c r="FM307" s="76"/>
      <c r="FN307" s="66"/>
      <c r="FO307" s="76"/>
      <c r="FP307" s="66"/>
      <c r="FQ307" s="76"/>
      <c r="FR307" s="66"/>
      <c r="FS307" s="76"/>
      <c r="FT307" s="66"/>
      <c r="FU307" s="76"/>
      <c r="FV307" s="66"/>
      <c r="FW307" s="76"/>
      <c r="FX307" s="66"/>
      <c r="FY307" s="76"/>
      <c r="FZ307" s="66"/>
      <c r="GA307" s="76"/>
      <c r="GB307" s="66"/>
      <c r="GC307" s="76"/>
      <c r="GD307" s="66"/>
      <c r="GE307" s="76"/>
      <c r="GF307" s="66"/>
      <c r="GG307" s="76"/>
      <c r="GH307" s="66"/>
      <c r="GI307" s="76"/>
      <c r="GJ307" s="66"/>
      <c r="GK307" s="76"/>
      <c r="GL307" s="66"/>
      <c r="GM307" s="76"/>
      <c r="GN307" s="66"/>
      <c r="GO307" s="76"/>
      <c r="GP307" s="66"/>
      <c r="GQ307" s="76"/>
      <c r="GR307" s="66"/>
      <c r="GS307" s="76"/>
      <c r="GT307" s="66"/>
      <c r="GU307" s="76"/>
      <c r="GV307" s="66"/>
      <c r="GW307" s="76"/>
      <c r="GX307" s="66"/>
      <c r="GY307" s="76"/>
      <c r="GZ307" s="66"/>
      <c r="HA307" s="76"/>
      <c r="HB307" s="66"/>
      <c r="HC307" s="76"/>
      <c r="HD307" s="66"/>
      <c r="HE307" s="76"/>
      <c r="HF307" s="66"/>
      <c r="HG307" s="76"/>
      <c r="HH307" s="66"/>
      <c r="HI307" s="76"/>
      <c r="HJ307" s="66"/>
      <c r="HK307" s="76"/>
      <c r="HL307" s="66"/>
      <c r="HM307" s="76"/>
      <c r="HN307" s="66"/>
      <c r="HO307" s="76"/>
      <c r="HP307" s="66"/>
      <c r="HQ307" s="76"/>
      <c r="HR307" s="66"/>
      <c r="HS307" s="76"/>
      <c r="HT307" s="66"/>
      <c r="HU307" s="76"/>
      <c r="HV307" s="66"/>
      <c r="HW307" s="76"/>
      <c r="HX307" s="66"/>
      <c r="HY307" s="76"/>
      <c r="HZ307" s="66"/>
      <c r="IA307" s="76"/>
      <c r="IB307" s="66"/>
      <c r="IC307" s="76"/>
      <c r="ID307" s="66"/>
      <c r="IE307" s="76"/>
      <c r="IF307" s="66"/>
      <c r="IG307" s="76"/>
      <c r="IH307" s="66"/>
      <c r="II307" s="76"/>
      <c r="IJ307" s="66"/>
      <c r="IK307" s="76"/>
      <c r="IL307" s="66"/>
      <c r="IM307" s="76"/>
      <c r="IN307" s="66"/>
      <c r="IO307" s="76"/>
      <c r="IP307" s="66"/>
      <c r="IQ307" s="76"/>
      <c r="IR307" s="66"/>
      <c r="IS307" s="76"/>
      <c r="IT307" s="66"/>
      <c r="IU307" s="76"/>
      <c r="IV307" s="66"/>
      <c r="IW307" s="76"/>
      <c r="IX307" s="66"/>
      <c r="IY307" s="76"/>
      <c r="IZ307" s="66"/>
      <c r="JA307" s="76"/>
      <c r="JB307" s="66"/>
      <c r="JC307" s="76"/>
      <c r="JD307" s="66"/>
      <c r="JE307" s="76"/>
      <c r="JF307" s="66"/>
      <c r="JG307" s="76"/>
      <c r="JH307" s="66"/>
      <c r="JI307" s="76"/>
      <c r="JJ307" s="66"/>
      <c r="JK307" s="76"/>
      <c r="JL307" s="66"/>
      <c r="JM307" s="76"/>
      <c r="JN307" s="66"/>
      <c r="JO307" s="76"/>
      <c r="JP307" s="66"/>
      <c r="JQ307" s="76"/>
      <c r="JR307" s="66"/>
      <c r="JS307" s="76"/>
      <c r="JT307" s="66"/>
      <c r="JU307" s="76"/>
      <c r="JV307" s="66"/>
      <c r="JW307" s="76"/>
      <c r="JX307" s="66"/>
      <c r="JY307" s="76"/>
      <c r="JZ307" s="66"/>
      <c r="KA307" s="76"/>
      <c r="KB307" s="66"/>
      <c r="KC307" s="76"/>
      <c r="KD307" s="66"/>
      <c r="KE307" s="76"/>
      <c r="KF307" s="66"/>
      <c r="KG307" s="76"/>
      <c r="KH307" s="66"/>
      <c r="KI307" s="76"/>
      <c r="KJ307" s="66"/>
      <c r="KK307" s="76"/>
      <c r="KL307" s="66"/>
      <c r="KM307" s="76"/>
      <c r="KN307" s="66"/>
      <c r="KO307" s="76"/>
      <c r="KP307" s="66"/>
      <c r="KQ307" s="76"/>
      <c r="KR307" s="66"/>
      <c r="KS307" s="76"/>
      <c r="KT307" s="66"/>
      <c r="KU307" s="76"/>
      <c r="KV307" s="66"/>
      <c r="KW307" s="76"/>
      <c r="KX307" s="66"/>
      <c r="KY307" s="76"/>
      <c r="KZ307" s="66"/>
      <c r="LA307" s="76"/>
      <c r="LB307" s="66"/>
      <c r="LC307" s="76"/>
      <c r="LD307" s="66"/>
      <c r="LE307" s="76"/>
      <c r="LF307" s="66"/>
      <c r="LG307" s="76"/>
      <c r="LH307" s="66"/>
      <c r="LI307" s="76"/>
      <c r="LJ307" s="66"/>
      <c r="LK307" s="76"/>
      <c r="LL307" s="66"/>
      <c r="LM307" s="76"/>
      <c r="LN307" s="66"/>
      <c r="LO307" s="76"/>
      <c r="LP307" s="66"/>
      <c r="LQ307" s="76"/>
      <c r="LR307" s="66"/>
      <c r="LS307" s="76"/>
      <c r="LT307" s="66"/>
      <c r="LU307" s="76"/>
      <c r="LV307" s="66"/>
      <c r="LW307" s="76"/>
      <c r="LX307" s="66"/>
      <c r="LY307" s="76"/>
      <c r="LZ307" s="66"/>
      <c r="MA307" s="76"/>
      <c r="MB307" s="66"/>
      <c r="MC307" s="76"/>
      <c r="MD307" s="66"/>
      <c r="MG307" s="1" t="str" cm="1">
        <f t="array" ref="MG307">IFERROR(INDEX(Paste_Here!$B$2:$B$850, MATCH(0, COUNTIF(MG$4:MG306, Paste_Here!$B$2:$B$850) + IF(Paste_Here!$B$2:$B$850="", 1, 0), 0)), "")</f>
        <v/>
      </c>
      <c r="MH307" s="1" t="str">
        <f>IF(MG307&lt;&gt;"", INDEX(Paste_Here!$A$2:$A$850, MATCH(MG307, Paste_Here!$B$2:$B$850, 0)), "")</f>
        <v/>
      </c>
      <c r="MI307" s="1" t="str">
        <f t="shared" si="40"/>
        <v/>
      </c>
      <c r="MJ307" s="1" t="str" cm="1">
        <f t="array" ref="MJ307">IFERROR(INDEX($MI$5:$MI$850, MATCH(SMALL(IF($MI$5:$MI$850&lt;&gt;"", COUNTIF($MI$5:$MI$850, "&lt;"&amp;$MI$5:$MI$850)+1), ROW()-ROW($MJ$5)+1), COUNTIF($MI$5:$MI$850, "&lt;"&amp;$MI$5:$MI$850)+1, 0)), "")</f>
        <v/>
      </c>
    </row>
    <row r="308" spans="1:348">
      <c r="A308" s="66"/>
      <c r="B308" s="76" t="str">
        <f t="shared" si="33"/>
        <v/>
      </c>
      <c r="C308" s="66"/>
      <c r="D308" s="76" t="str">
        <f>IFERROR(IF(B308&lt;&gt;"", IF(AND(INDEX(Paste_Here!B$2:B$850, MATCH(B308, Paste_Here!A$2:A$850, 0))&lt;&gt;"", ISNUMBER(VALUE(INDEX(Paste_Here!B$2:B$850, MATCH(B308, Paste_Here!A$2:A$850, 0))))), INDEX(Paste_Here!B$2:B$850, MATCH(B308, Paste_Here!A$2:A$850, 0)), ""), ""), "")</f>
        <v/>
      </c>
      <c r="E308" s="66"/>
      <c r="F308" s="76" t="str">
        <f>IFERROR(IF(B308&lt;&gt;"", IF(ISTEXT(INDEX(Paste_Here!K$2:K$850, MATCH(B308, Paste_Here!A$2:A$850, 0))), INDEX(Paste_Here!K$2:K$850, MATCH(B308, Paste_Here!A$2:A$850, 0)), ""), ""), "")</f>
        <v/>
      </c>
      <c r="G308" s="66"/>
      <c r="H308" s="76" t="str">
        <f>IFERROR(IF(B308&lt;&gt;"", IF(ISTEXT(INDEX(Paste_Here!C$2:C$850, MATCH(B308, Paste_Here!A$2:A$850, 0))), INDEX(Paste_Here!C$2:C$850, MATCH(B308, Paste_Here!A$2:A$850, 0)), ""), ""), "")</f>
        <v/>
      </c>
      <c r="I308" s="66"/>
      <c r="J308" s="76" t="str">
        <f>IFERROR(IF(B308&lt;&gt;"", IF(ISNUMBER(SEARCH("s", LOWER(INDEX(Paste_Here!M$2:M$850, MATCH(B308, Paste_Here!A$2:A$850, 0))))), "Yes", IF(INDEX(Paste_Here!M$2:M$850, MATCH(B308, Paste_Here!A$2:A$850, 0))&lt;&gt;"", "No", "")), ""), "")</f>
        <v/>
      </c>
      <c r="K308" s="66"/>
      <c r="L308" s="76" t="str">
        <f>IFERROR(IF(B308&lt;&gt;"", IF(ISNUMBER(SEARCH("yes", LOWER(INDEX(Paste_Here!E$2:E$850, MATCH(B308, Paste_Here!A$2:A$850, 0))))), "Yes", IF(ISNUMBER(SEARCH("no", LOWER(INDEX(Paste_Here!E$2:E$850, MATCH(B308, Paste_Here!A$2:A$850, 0))))), "No", "")), ""), "")</f>
        <v/>
      </c>
      <c r="M308" s="66"/>
      <c r="N308" s="76" t="str">
        <f>IFERROR(IF(B308&lt;&gt;"", IF(ISNUMBER(SEARCH("yes", LOWER(INDEX(Paste_Here!F$2:F$850, MATCH(B308, Paste_Here!A$2:A$850, 0))))), "Yes", IF(ISNUMBER(SEARCH("no", LOWER(INDEX(Paste_Here!F$2:F$850, MATCH(B308, Paste_Here!A$2:A$850, 0))))), "No", "")), ""), "")</f>
        <v/>
      </c>
      <c r="O308" s="66"/>
      <c r="P308" s="76" t="str">
        <f>IFERROR(IF(B308&lt;&gt;"", IF(ISNUMBER(SEARCH("yes", LOWER(INDEX(Paste_Here!L$2:L$850, MATCH(B308, Paste_Here!A$2:A$850, 0))))), "Yes", IF(ISNUMBER(SEARCH("no", LOWER(INDEX(Paste_Here!L$2:L$850, MATCH(B308, Paste_Here!A$2:A$850, 0))))), "No", "")), ""), "")</f>
        <v/>
      </c>
      <c r="Q308" s="66"/>
      <c r="R308" s="76" t="str">
        <f>IFERROR(IF(B308&lt;&gt;"", IF(ISNUMBER(SEARCH("transitional 2", LOWER(INDEX(Paste_Here!D$2:D$850, MATCH(B308, Paste_Here!A$2:A$850, 0))))), "T2", IF(ISNUMBER(SEARCH("transitional 1", LOWER(INDEX(Paste_Here!D$2:D$850, MATCH(B308, Paste_Here!A$2:A$850, 0))))), "T1", IF(ISNUMBER(SEARCH("waived ell services", LOWER(INDEX(Paste_Here!D$2:D$850, MATCH(B308, Paste_Here!A$2:A$850, 0))))), "W", IF(ISNUMBER(SEARCH("english language learner", LOWER(INDEX(Paste_Here!D$2:D$850, MATCH(B308, Paste_Here!A$2:A$850, 0))))), "L", "")))), ""), "")</f>
        <v/>
      </c>
      <c r="S308" s="66"/>
      <c r="T308" s="76" t="str">
        <f>IFERROR(IF(B308&lt;&gt;"", IF(ISNUMBER(SEARCH("yes", LOWER(INDEX(Paste_Here!I$2:I$850, MATCH(B308, Paste_Here!A$2:A$850, 0))))), "Yes", IF(ISNUMBER(SEARCH("no", LOWER(INDEX(Paste_Here!I$2:I$850, MATCH(B308, Paste_Here!A$2:A$850, 0))))), "No", "")), ""), "")</f>
        <v/>
      </c>
      <c r="U308" s="66"/>
      <c r="V308" s="76" t="str">
        <f>IFERROR(IF(B308&lt;&gt;"", IF(ISTEXT(INDEX(Paste_Here!J$2:J$850, MATCH(B308, Paste_Here!A$2:A$850, 0))), VALUE(INDEX(Paste_Here!J$2:J$850, MATCH(B308, Paste_Here!A$2:A$850, 0))), ""), ""), "")</f>
        <v/>
      </c>
      <c r="W308" s="66"/>
      <c r="X308" s="66"/>
      <c r="Y308" s="76" t="str">
        <f t="shared" si="34"/>
        <v/>
      </c>
      <c r="Z308" s="66"/>
      <c r="AA308" s="76" t="str">
        <f>IFERROR(IF(B308&lt;&gt;"", IF(AND(INDEX(Paste_Here!AI$2:AI$850, MATCH(B308, Paste_Here!A$2:A$850, 0))&lt;&gt;"", ISNUMBER(VALUE(INDEX(Paste_Here!AI$2:AI$850, MATCH(B308, Paste_Here!A$2:A$850, 0))))), INDEX(Paste_Here!AI$2:AI$850, MATCH(B308, Paste_Here!A$2:A$850, 0)), ""), ""), "")</f>
        <v/>
      </c>
      <c r="AB308" s="66"/>
      <c r="AC308" s="76" t="str">
        <f>IFERROR(IF(B308&lt;&gt;"", IF(AND(INDEX(Paste_Here!AJ$2:AJ$850, MATCH(B308, Paste_Here!A$2:A$850, 0))&lt;&gt;"", ISNUMBER(VALUE(INDEX(Paste_Here!AJ$2:AJ$850, MATCH(B308, Paste_Here!A$2:A$850, 0))))), INDEX(Paste_Here!AJ$2:AJ$850, MATCH(B308, Paste_Here!A$2:A$850, 0)), ""), ""), "")</f>
        <v/>
      </c>
      <c r="AD308" s="66"/>
      <c r="AE308" s="76" t="str">
        <f>IFERROR(IF(B308&lt;&gt;"", IF(AND(INDEX(Paste_Here!AK$2:AK$850, MATCH(B308, Paste_Here!A$2:A$850, 0))&lt;&gt;"", ISNUMBER(VALUE(INDEX(Paste_Here!AK$2:AK$850, MATCH(B308, Paste_Here!A$2:A$850, 0))))), INDEX(Paste_Here!AK$2:AK$850, MATCH(B308, Paste_Here!A$2:A$850, 0)), ""), ""), "")</f>
        <v/>
      </c>
      <c r="AF308" s="66"/>
      <c r="AG308" s="76" t="str">
        <f>IFERROR(IF(B308&lt;&gt;"", IF(AND(INDEX(Paste_Here!AL$2:AL$850, MATCH(B308, Paste_Here!A$2:A$850, 0))&lt;&gt;"", ISNUMBER(VALUE(INDEX(Paste_Here!AL$2:AL$850, MATCH(B308, Paste_Here!A$2:A$850, 0))))), INDEX(Paste_Here!AL$2:AL$850, MATCH(B308, Paste_Here!A$2:A$850, 0)), ""), ""), "")</f>
        <v/>
      </c>
      <c r="AH308" s="66"/>
      <c r="AI308" s="76" t="str">
        <f>IFERROR(IF(B308&lt;&gt;"", IF(AND(INDEX(Paste_Here!AH$2:AH$850, MATCH(B308, Paste_Here!A$2:A$850, 0))&lt;&gt;"", ISNUMBER(VALUE(INDEX(Paste_Here!AH$2:AH$850, MATCH(B308, Paste_Here!A$2:A$850, 0))))), IF(VALUE(INDEX(Paste_Here!AH$2:AH$850, MATCH(B308, Paste_Here!A$2:A$850, 0)))=0, "", INDEX(Paste_Here!AH$2:AH$850, MATCH(B308, Paste_Here!A$2:A$850, 0))), ""), ""), "")</f>
        <v/>
      </c>
      <c r="AJ308" s="66"/>
      <c r="AK308" s="76" t="str">
        <f>IFERROR(IF(B308&lt;&gt;"", IF(AND(INDEX(Paste_Here!N$2:N$850, MATCH(B308, Paste_Here!A$2:A$850, 0))&lt;&gt;"", ISNUMBER(VALUE(INDEX(Paste_Here!N$2:N$850, MATCH(B308, Paste_Here!A$2:A$850, 0))))), INDEX(Paste_Here!N$2:N$850, MATCH(B308, Paste_Here!A$2:A$850, 0)), ""), ""), "")</f>
        <v/>
      </c>
      <c r="AL308" s="66"/>
      <c r="AM308" s="76" t="str">
        <f>IFERROR(IF(B308&lt;&gt;"", IF(AND(INDEX(Paste_Here!O$2:O$850, MATCH(B308, Paste_Here!A$2:A$850, 0))&lt;&gt;"", ISNUMBER(VALUE(INDEX(Paste_Here!O$2:O$850, MATCH(B308, Paste_Here!A$2:A$850, 0))))), INDEX(Paste_Here!O$2:O$850, MATCH(B308, Paste_Here!A$2:A$850, 0)), ""), ""), "")</f>
        <v/>
      </c>
      <c r="AN308" s="66"/>
      <c r="AO308" s="76"/>
      <c r="AP308" s="66"/>
      <c r="AQ308" s="76"/>
      <c r="AR308" s="66"/>
      <c r="AS308" s="76"/>
      <c r="AT308" s="66"/>
      <c r="AU308" s="66"/>
      <c r="AV308" s="76" t="str">
        <f t="shared" si="35"/>
        <v/>
      </c>
      <c r="AW308" s="66"/>
      <c r="AX308" s="76" t="str">
        <f>IFERROR(IF(B308&lt;&gt;"", IF(ISNUMBER(SEARCH("Revealed-Potential (Primary Focus)", LOWER(INDEX(Paste_Here!Z$2:Z$850, MATCH(B308, Paste_Here!A$2:A$850, 0))))), "Rev-Potential: Prim", IF(ISNUMBER(SEARCH("Revealed-Potential (Secondary Focus)", LOWER(INDEX(Paste_Here!Z$2:Z$850, MATCH(B308, Paste_Here!A$2:A$850, 0))))), "Rev-Potential: Sec", IF(ISNUMBER(SEARCH("Monitoring", LOWER(INDEX(Paste_Here!Z$2:Z$850, MATCH(B308, Paste_Here!A$2:A$850, 0))))), "Monitoring", IF(ISNUMBER(SEARCH("At-Promise (Secondary Focus)", LOWER(INDEX(Paste_Here!Z$2:Z$850, MATCH(B308, Paste_Here!A$2:A$850, 0))))), "At-Promise: Sec", IF(ISNUMBER(SEARCH("At-Promise (Primary Focus)", LOWER(INDEX(Paste_Here!Z$2:Z$850, MATCH(B308, Paste_Here!A$2:A$850, 0))))), "At-Promise: Prim", ""))))), ""), "")</f>
        <v/>
      </c>
      <c r="AY308" s="66"/>
      <c r="AZ308" s="76"/>
      <c r="BA308" s="66"/>
      <c r="BB308" s="76"/>
      <c r="BC308" s="66"/>
      <c r="BD308" s="76"/>
      <c r="BE308" s="66"/>
      <c r="BF308" s="76"/>
      <c r="BG308" s="66"/>
      <c r="BH308" s="76"/>
      <c r="BI308" s="66"/>
      <c r="BJ308" s="66"/>
      <c r="BK308" s="76" t="str">
        <f t="shared" si="36"/>
        <v/>
      </c>
      <c r="BL308" s="66"/>
      <c r="BM308" s="76" t="str">
        <f>IFERROR(IF(B308&lt;&gt;"", IF(AND(ISNUMBER(VALUE(SUBSTITUTE(SUBSTITUTE(Paste_Here!R308, "br", "-"), "L", ""))), VALUE(SUBSTITUTE(SUBSTITUTE(Paste_Here!R308, "br", "-"), "L", "")) &gt;= 1095), "Yes", IF(AND(ISNUMBER(VALUE(SUBSTITUTE(SUBSTITUTE(Paste_Here!R308, "br", "-"), "L", ""))), VALUE(SUBSTITUTE(SUBSTITUTE(Paste_Here!R308, "br", "-"), "L", "")) &lt;= 1094), "No", "")), ""), "")</f>
        <v/>
      </c>
      <c r="BN308" s="66"/>
      <c r="BO308" s="76" t="str">
        <f>IFERROR(IF(B308&lt;&gt;"", IF(COUNTIF(INDEX(Paste_Here!Y$2:AB$850, MATCH(B308, Paste_Here!A$2:A$850, 0), 0), "yes") &gt; 0, "Yes", IF(COUNTIF(INDEX(Paste_Here!Y$2:AB$850, MATCH(B308, Paste_Here!A$2:A$850, 0), 0), "no") &gt; 0, "No", "")), ""), "")</f>
        <v/>
      </c>
      <c r="BP308" s="66"/>
      <c r="BQ308" s="76" t="str">
        <f>IFERROR(IF(B308&lt;&gt;"", IF(AND(ISNUMBER(VALUE(SUBSTITUTE(SUBSTITUTE(Paste_Here!U308, "em", "-"), "q", ""))), VALUE(SUBSTITUTE(SUBSTITUTE(Paste_Here!U308, "em", "-"), "q", "")) &gt;= 910), "Yes", IF(AND(ISNUMBER(VALUE(SUBSTITUTE(SUBSTITUTE(Paste_Here!U308, "em", "-"), "q", ""))), VALUE(SUBSTITUTE(SUBSTITUTE(Paste_Here!U308, "em", "-"), "q", "")) &lt;= 909), "No", "")), ""), "")</f>
        <v/>
      </c>
      <c r="BR308" s="66"/>
      <c r="BS308" s="76" t="str">
        <f>IFERROR(IF(B308&lt;&gt;"", IF(AND(INDEX(Paste_Here!X$2:X$850, MATCH(B308, Paste_Here!A$2:A$850, 0))&lt;&gt;"", ISNUMBER(VALUE(INDEX(Paste_Here!X$2:X$850, MATCH(B308, Paste_Here!A$2:A$850, 0))))), INDEX(Paste_Here!X$2:X$850, MATCH(B308, Paste_Here!A$2:A$850, 0)), ""), ""), "")</f>
        <v/>
      </c>
      <c r="BT308" s="66"/>
      <c r="BU308" s="76" t="str">
        <f>IFERROR(IF(B308&lt;&gt;"", IF(ISNUMBER(VALUE(INDEX(Paste_Here!G$2:G$850, MATCH(B308, Paste_Here!A$2:A$850, 0)))), IF(VALUE(INDEX(Paste_Here!G$2:G$850, MATCH(B308, Paste_Here!A$2:A$850, 0)))=0, "No", IF(AND(VALUE(INDEX(Paste_Here!G$2:G$850, MATCH(B308, Paste_Here!A$2:A$850, 0)))&gt;=1, VALUE(INDEX(Paste_Here!G$2:G$850, MATCH(B308, Paste_Here!A$2:A$850, 0)))&lt;=4), VALUE(INDEX(Paste_Here!G$2:G$850, MATCH(B308, Paste_Here!A$2:A$850, 0))), "")), ""), ""), "")</f>
        <v/>
      </c>
      <c r="BV308" s="66"/>
      <c r="BW308" s="76" t="str">
        <f>IFERROR(IF(B308&lt;&gt;"", IF(ISNUMBER(VALUE(INDEX(Paste_Here!H$2:H$850, MATCH(B308, Paste_Here!A$2:A$850, 0)))), IF(VALUE(INDEX(Paste_Here!H$2:H$850, MATCH(B308, Paste_Here!A$2:A$850, 0)))=0, "No", IF(AND(VALUE(INDEX(Paste_Here!H$2:H$850, MATCH(B308, Paste_Here!A$2:A$850, 0)))&gt;=1, VALUE(INDEX(Paste_Here!H$2:H$850, MATCH(B308, Paste_Here!A$2:A$850, 0)))&lt;=4), VALUE(INDEX(Paste_Here!H$2:H$850, MATCH(B308, Paste_Here!A$2:A$850, 0))), "")), ""), ""), "")</f>
        <v/>
      </c>
      <c r="BX308" s="66"/>
      <c r="BY308" s="76"/>
      <c r="BZ308" s="66"/>
      <c r="CA308" s="76"/>
      <c r="CB308" s="66"/>
      <c r="CC308" s="66"/>
      <c r="CD308" s="76" t="str">
        <f t="shared" si="37"/>
        <v/>
      </c>
      <c r="CE308" s="66"/>
      <c r="CF308" s="76" t="str">
        <f>IFERROR(IF(B308&lt;&gt;"", IF(AND(INDEX(Paste_Here!P$2:P$850, MATCH(B308, Paste_Here!A$2:A$850, 0))&lt;&gt;"", ISNUMBER(VALUE(INDEX(Paste_Here!P$2:P$850, MATCH(B308, Paste_Here!A$2:A$850, 0))))), INDEX(Paste_Here!P$2:P$850, MATCH(B308, Paste_Here!A$2:A$850, 0)), ""), ""), "")</f>
        <v/>
      </c>
      <c r="CG308" s="66"/>
      <c r="CH308" s="76" t="str">
        <f>IFERROR(IF(B308&lt;&gt;"", IF(ISNUMBER(SEARCH("highrisk", LOWER(INDEX(Paste_Here!Q$2:Q$850, MATCH(B308, Paste_Here!A$2:A$850, 0))))), "High Risk", IF(ISNUMBER(SEARCH("lowrisk", LOWER(INDEX(Paste_Here!Q$2:Q$850, MATCH(B308, Paste_Here!A$2:A$850, 0))))), "Low Risk", IF(ISNUMBER(SEARCH("somerisk", LOWER(INDEX(Paste_Here!Q$2:Q$850, MATCH(B308, Paste_Here!A$2:A$850, 0))))), "Some Risk", ""))), ""), "")</f>
        <v/>
      </c>
      <c r="CI308" s="66"/>
      <c r="CJ308" s="76" t="str">
        <f>IFERROR(IF(B308&lt;&gt;"", IF(AND(INDEX(Paste_Here!AA$2:AA$850, MATCH(B308, Paste_Here!A$2:A$850, 0))&lt;&gt;"", ISNUMBER(VALUE(INDEX(Paste_Here!AA$2:AA$850, MATCH(B308, Paste_Here!A$2:A$850, 0))))), INDEX(Paste_Here!AA$2:AA$850, MATCH(B308, Paste_Here!A$2:A$850, 0)), ""), ""), "")</f>
        <v/>
      </c>
      <c r="CK308" s="66"/>
      <c r="CL308" s="76" t="str">
        <f>IFERROR(IF(B308&lt;&gt;"", IF(LOWER(INDEX(Paste_Here!AB$2:AB$850, MATCH(B308, Paste_Here!A$2:A$850, 0)))="approaching expectations", "Approaching", IF(LOWER(INDEX(Paste_Here!AB$2:AB$850, MATCH(B308, Paste_Here!A$2:A$850, 0)))="met expectations", "Met", IF(LOWER(INDEX(Paste_Here!AB$2:AB$850, MATCH(B308, Paste_Here!A$2:A$850, 0)))="exceeded expectations", "Exceeded", IF(LOWER(INDEX(Paste_Here!AB$2:AB$850, MATCH(B308, Paste_Here!A$2:A$850, 0)))="below expectations", "Below", "")))), ""), "")</f>
        <v/>
      </c>
      <c r="CM308" s="66"/>
      <c r="CN308" s="76" t="str">
        <f>IFERROR(IF(B308&lt;&gt;"", IF(AND(INDEX(Paste_Here!AC$2:AC$850, MATCH(B308, Paste_Here!A$2:A$850, 0))&lt;&gt;"", ISNUMBER(VALUE(INDEX(Paste_Here!AC$2:AC$850, MATCH(B308, Paste_Here!A$2:A$850, 0))))), INDEX(Paste_Here!AC$2:AC$850, MATCH(B308, Paste_Here!A$2:A$850, 0)), ""), ""), "")</f>
        <v/>
      </c>
      <c r="CO308" s="66"/>
      <c r="CP308" s="76"/>
      <c r="CQ308" s="66"/>
      <c r="CR308" s="76"/>
      <c r="CS308" s="66"/>
      <c r="CT308" s="76"/>
      <c r="CU308" s="66"/>
      <c r="CV308" s="76"/>
      <c r="CW308" s="66"/>
      <c r="CX308" s="76"/>
      <c r="CY308" s="66"/>
      <c r="CZ308" s="66"/>
      <c r="DA308" s="76" t="str">
        <f t="shared" si="38"/>
        <v/>
      </c>
      <c r="DB308" s="66"/>
      <c r="DC308" s="76" t="str">
        <f>IFERROR(IF(B308&lt;&gt;"", IF(AND(INDEX(Paste_Here!V$2:V$850, MATCH(B308, Paste_Here!A$2:A$850, 0))&lt;&gt;"", ISNUMBER(VALUE(INDEX(Paste_Here!V$2:V$850, MATCH(B308, Paste_Here!A$2:A$850, 0))))), INDEX(Paste_Here!V$2:V$850, MATCH(B308, Paste_Here!A$2:A$850, 0)), ""), ""), "")</f>
        <v/>
      </c>
      <c r="DD308" s="66"/>
      <c r="DE308" s="76" t="str">
        <f>IFERROR(IF(B308&lt;&gt;"", IF(ISNUMBER(SEARCH("highrisk", LOWER(INDEX(Paste_Here!W$2:W$850, MATCH(B308, Paste_Here!A$2:A$850, 0))))), "High Risk", IF(ISNUMBER(SEARCH("lowrisk", LOWER(INDEX(Paste_Here!W$2:W$850, MATCH(B308, Paste_Here!A$2:A$850, 0))))), "Low Risk", IF(ISNUMBER(SEARCH("somerisk", LOWER(INDEX(Paste_Here!W$2:W$850, MATCH(B308, Paste_Here!A$2:A$850, 0))))), "Some Risk", ""))), ""), "")</f>
        <v/>
      </c>
      <c r="DF308" s="66"/>
      <c r="DG308" s="76" t="str">
        <f>IFERROR(IF(B308&lt;&gt;"", IF(AND(INDEX(Paste_Here!S$2:S$850, MATCH(B308, Paste_Here!A$2:A$850, 0))&lt;&gt;"", ISNUMBER(VALUE(INDEX(Paste_Here!S$2:S$850, MATCH(B308, Paste_Here!A$2:A$850, 0))))), INDEX(Paste_Here!S$2:S$850, MATCH(B308, Paste_Here!A$2:A$850, 0)), ""), ""), "")</f>
        <v/>
      </c>
      <c r="DH308" s="66"/>
      <c r="DI308" s="76" t="str">
        <f>IFERROR(IF(B308&lt;&gt;"", IF(ISNUMBER(SEARCH("highrisk", LOWER(INDEX(Paste_Here!T$2:T$850, MATCH(B308, Paste_Here!A$2:A$850, 0))))), "High Risk", IF(ISNUMBER(SEARCH("lowrisk", LOWER(INDEX(Paste_Here!T$2:T$850, MATCH(B308, Paste_Here!A$2:A$850, 0))))), "Low Risk", IF(ISNUMBER(SEARCH("somerisk", LOWER(INDEX(Paste_Here!T$2:T$850, MATCH(B308, Paste_Here!A$2:A$850, 0))))), "Some Risk", ""))), ""), "")</f>
        <v/>
      </c>
      <c r="DJ308" s="66"/>
      <c r="DK308" s="76" t="str">
        <f>IFERROR(IF(B308&lt;&gt;"", IF(AND(INDEX(Paste_Here!AD$2:AD$850, MATCH(B308, Paste_Here!A$2:A$850, 0))&lt;&gt;"", ISNUMBER(VALUE(INDEX(Paste_Here!AD$2:AD$850, MATCH(B308, Paste_Here!A$2:A$850, 0))))), INDEX(Paste_Here!AD$2:AD$850, MATCH(B308, Paste_Here!A$2:A$850, 0)), ""), ""), "")</f>
        <v/>
      </c>
      <c r="DL308" s="66"/>
      <c r="DM308" s="76" t="str">
        <f>IFERROR(IF(B308&lt;&gt;"", IF(LOWER(INDEX(Paste_Here!AE$2:AE$850, MATCH(B308, Paste_Here!A$2:A$850, 0)))="approaching expectations", "Approaching", IF(LOWER(INDEX(Paste_Here!AE$2:AE$850, MATCH(B308, Paste_Here!A$2:A$850, 0)))="met expectations", "Met", IF(LOWER(INDEX(Paste_Here!AE$2:AE$850, MATCH(B308, Paste_Here!A$2:A$850, 0)))="exceeded expectations", "Exceeded", IF(LOWER(INDEX(Paste_Here!AE$2:AE$850, MATCH(B308, Paste_Here!A$2:A$850, 0)))="below expectations", "Below", "")))), ""), "")</f>
        <v/>
      </c>
      <c r="DN308" s="66"/>
      <c r="DO308" s="76"/>
      <c r="DP308" s="66"/>
      <c r="DQ308" s="76"/>
      <c r="DR308" s="66"/>
      <c r="DS308" s="76"/>
      <c r="DT308" s="66"/>
      <c r="DU308" s="76"/>
      <c r="DV308" s="66"/>
      <c r="DW308" s="66"/>
      <c r="DX308" s="76" t="str">
        <f t="shared" si="39"/>
        <v/>
      </c>
      <c r="DY308" s="66"/>
      <c r="DZ308" s="76"/>
      <c r="EA308" s="66"/>
      <c r="EB308" s="76"/>
      <c r="EC308" s="66"/>
      <c r="ED308" s="76" t="str">
        <f>IFERROR(IF(B308&lt;&gt;"", IF(AND(INDEX(Paste_Here!AF$2:AF$850, MATCH(B308, Paste_Here!A$2:A$850, 0))&lt;&gt;"", ISNUMBER(VALUE(INDEX(Paste_Here!AF$2:AF$850, MATCH(B308, Paste_Here!A$2:A$850, 0))))), INDEX(Paste_Here!AF$2:AF$850, MATCH(B308, Paste_Here!A$2:A$850, 0)), ""), ""), "")</f>
        <v/>
      </c>
      <c r="EE308" s="66"/>
      <c r="EF308" s="76"/>
      <c r="EG308" s="66"/>
      <c r="EH308" s="76"/>
      <c r="EI308" s="66"/>
      <c r="EJ308" s="76" t="str">
        <f>IFERROR(IF(B308&lt;&gt;"", IF(AND(INDEX(Paste_Here!AG$2:AG$850, MATCH(B308, Paste_Here!A$2:A$850, 0))&lt;&gt;"", ISNUMBER(VALUE(INDEX(Paste_Here!AG$2:AG$850, MATCH(B308, Paste_Here!A$2:A$850, 0))))), INDEX(Paste_Here!AG$2:AG$850, MATCH(B308, Paste_Here!A$2:A$850, 0)), ""), ""), "")</f>
        <v/>
      </c>
      <c r="EK308" s="66"/>
      <c r="EL308" s="76"/>
      <c r="EM308" s="66"/>
      <c r="EN308" s="76"/>
      <c r="EO308" s="66"/>
      <c r="EP308" s="76"/>
      <c r="EQ308" s="66"/>
      <c r="ER308" s="76"/>
      <c r="ES308" s="66"/>
      <c r="ET308" s="66"/>
      <c r="EU308" s="76"/>
      <c r="EV308" s="66"/>
      <c r="EW308" s="76"/>
      <c r="EX308" s="66"/>
      <c r="EY308" s="76"/>
      <c r="EZ308" s="66"/>
      <c r="FA308" s="76"/>
      <c r="FB308" s="66"/>
      <c r="FC308" s="76"/>
      <c r="FD308" s="66"/>
      <c r="FE308" s="76"/>
      <c r="FF308" s="66"/>
      <c r="FG308" s="76"/>
      <c r="FH308" s="66"/>
      <c r="FI308" s="76"/>
      <c r="FJ308" s="66"/>
      <c r="FK308" s="76"/>
      <c r="FL308" s="66"/>
      <c r="FM308" s="76"/>
      <c r="FN308" s="66"/>
      <c r="FO308" s="76"/>
      <c r="FP308" s="66"/>
      <c r="FQ308" s="76"/>
      <c r="FR308" s="66"/>
      <c r="FS308" s="76"/>
      <c r="FT308" s="66"/>
      <c r="FU308" s="76"/>
      <c r="FV308" s="66"/>
      <c r="FW308" s="76"/>
      <c r="FX308" s="66"/>
      <c r="FY308" s="76"/>
      <c r="FZ308" s="66"/>
      <c r="GA308" s="76"/>
      <c r="GB308" s="66"/>
      <c r="GC308" s="76"/>
      <c r="GD308" s="66"/>
      <c r="GE308" s="76"/>
      <c r="GF308" s="66"/>
      <c r="GG308" s="76"/>
      <c r="GH308" s="66"/>
      <c r="GI308" s="76"/>
      <c r="GJ308" s="66"/>
      <c r="GK308" s="76"/>
      <c r="GL308" s="66"/>
      <c r="GM308" s="76"/>
      <c r="GN308" s="66"/>
      <c r="GO308" s="76"/>
      <c r="GP308" s="66"/>
      <c r="GQ308" s="76"/>
      <c r="GR308" s="66"/>
      <c r="GS308" s="76"/>
      <c r="GT308" s="66"/>
      <c r="GU308" s="76"/>
      <c r="GV308" s="66"/>
      <c r="GW308" s="76"/>
      <c r="GX308" s="66"/>
      <c r="GY308" s="76"/>
      <c r="GZ308" s="66"/>
      <c r="HA308" s="76"/>
      <c r="HB308" s="66"/>
      <c r="HC308" s="76"/>
      <c r="HD308" s="66"/>
      <c r="HE308" s="76"/>
      <c r="HF308" s="66"/>
      <c r="HG308" s="76"/>
      <c r="HH308" s="66"/>
      <c r="HI308" s="76"/>
      <c r="HJ308" s="66"/>
      <c r="HK308" s="76"/>
      <c r="HL308" s="66"/>
      <c r="HM308" s="76"/>
      <c r="HN308" s="66"/>
      <c r="HO308" s="76"/>
      <c r="HP308" s="66"/>
      <c r="HQ308" s="76"/>
      <c r="HR308" s="66"/>
      <c r="HS308" s="76"/>
      <c r="HT308" s="66"/>
      <c r="HU308" s="76"/>
      <c r="HV308" s="66"/>
      <c r="HW308" s="76"/>
      <c r="HX308" s="66"/>
      <c r="HY308" s="76"/>
      <c r="HZ308" s="66"/>
      <c r="IA308" s="76"/>
      <c r="IB308" s="66"/>
      <c r="IC308" s="76"/>
      <c r="ID308" s="66"/>
      <c r="IE308" s="76"/>
      <c r="IF308" s="66"/>
      <c r="IG308" s="76"/>
      <c r="IH308" s="66"/>
      <c r="II308" s="76"/>
      <c r="IJ308" s="66"/>
      <c r="IK308" s="76"/>
      <c r="IL308" s="66"/>
      <c r="IM308" s="76"/>
      <c r="IN308" s="66"/>
      <c r="IO308" s="76"/>
      <c r="IP308" s="66"/>
      <c r="IQ308" s="76"/>
      <c r="IR308" s="66"/>
      <c r="IS308" s="76"/>
      <c r="IT308" s="66"/>
      <c r="IU308" s="76"/>
      <c r="IV308" s="66"/>
      <c r="IW308" s="76"/>
      <c r="IX308" s="66"/>
      <c r="IY308" s="76"/>
      <c r="IZ308" s="66"/>
      <c r="JA308" s="76"/>
      <c r="JB308" s="66"/>
      <c r="JC308" s="76"/>
      <c r="JD308" s="66"/>
      <c r="JE308" s="76"/>
      <c r="JF308" s="66"/>
      <c r="JG308" s="76"/>
      <c r="JH308" s="66"/>
      <c r="JI308" s="76"/>
      <c r="JJ308" s="66"/>
      <c r="JK308" s="76"/>
      <c r="JL308" s="66"/>
      <c r="JM308" s="76"/>
      <c r="JN308" s="66"/>
      <c r="JO308" s="76"/>
      <c r="JP308" s="66"/>
      <c r="JQ308" s="76"/>
      <c r="JR308" s="66"/>
      <c r="JS308" s="76"/>
      <c r="JT308" s="66"/>
      <c r="JU308" s="76"/>
      <c r="JV308" s="66"/>
      <c r="JW308" s="76"/>
      <c r="JX308" s="66"/>
      <c r="JY308" s="76"/>
      <c r="JZ308" s="66"/>
      <c r="KA308" s="76"/>
      <c r="KB308" s="66"/>
      <c r="KC308" s="76"/>
      <c r="KD308" s="66"/>
      <c r="KE308" s="76"/>
      <c r="KF308" s="66"/>
      <c r="KG308" s="76"/>
      <c r="KH308" s="66"/>
      <c r="KI308" s="76"/>
      <c r="KJ308" s="66"/>
      <c r="KK308" s="76"/>
      <c r="KL308" s="66"/>
      <c r="KM308" s="76"/>
      <c r="KN308" s="66"/>
      <c r="KO308" s="76"/>
      <c r="KP308" s="66"/>
      <c r="KQ308" s="76"/>
      <c r="KR308" s="66"/>
      <c r="KS308" s="76"/>
      <c r="KT308" s="66"/>
      <c r="KU308" s="76"/>
      <c r="KV308" s="66"/>
      <c r="KW308" s="76"/>
      <c r="KX308" s="66"/>
      <c r="KY308" s="76"/>
      <c r="KZ308" s="66"/>
      <c r="LA308" s="76"/>
      <c r="LB308" s="66"/>
      <c r="LC308" s="76"/>
      <c r="LD308" s="66"/>
      <c r="LE308" s="76"/>
      <c r="LF308" s="66"/>
      <c r="LG308" s="76"/>
      <c r="LH308" s="66"/>
      <c r="LI308" s="76"/>
      <c r="LJ308" s="66"/>
      <c r="LK308" s="76"/>
      <c r="LL308" s="66"/>
      <c r="LM308" s="76"/>
      <c r="LN308" s="66"/>
      <c r="LO308" s="76"/>
      <c r="LP308" s="66"/>
      <c r="LQ308" s="76"/>
      <c r="LR308" s="66"/>
      <c r="LS308" s="76"/>
      <c r="LT308" s="66"/>
      <c r="LU308" s="76"/>
      <c r="LV308" s="66"/>
      <c r="LW308" s="76"/>
      <c r="LX308" s="66"/>
      <c r="LY308" s="76"/>
      <c r="LZ308" s="66"/>
      <c r="MA308" s="76"/>
      <c r="MB308" s="66"/>
      <c r="MC308" s="76"/>
      <c r="MD308" s="66"/>
      <c r="MG308" s="1" t="str" cm="1">
        <f t="array" ref="MG308">IFERROR(INDEX(Paste_Here!$B$2:$B$850, MATCH(0, COUNTIF(MG$4:MG307, Paste_Here!$B$2:$B$850) + IF(Paste_Here!$B$2:$B$850="", 1, 0), 0)), "")</f>
        <v/>
      </c>
      <c r="MH308" s="1" t="str">
        <f>IF(MG308&lt;&gt;"", INDEX(Paste_Here!$A$2:$A$850, MATCH(MG308, Paste_Here!$B$2:$B$850, 0)), "")</f>
        <v/>
      </c>
      <c r="MI308" s="1" t="str">
        <f t="shared" si="40"/>
        <v/>
      </c>
      <c r="MJ308" s="1" t="str" cm="1">
        <f t="array" ref="MJ308">IFERROR(INDEX($MI$5:$MI$850, MATCH(SMALL(IF($MI$5:$MI$850&lt;&gt;"", COUNTIF($MI$5:$MI$850, "&lt;"&amp;$MI$5:$MI$850)+1), ROW()-ROW($MJ$5)+1), COUNTIF($MI$5:$MI$850, "&lt;"&amp;$MI$5:$MI$850)+1, 0)), "")</f>
        <v/>
      </c>
    </row>
    <row r="309" spans="1:348">
      <c r="A309" s="66"/>
      <c r="B309" s="76" t="str">
        <f t="shared" si="33"/>
        <v/>
      </c>
      <c r="C309" s="66"/>
      <c r="D309" s="76" t="str">
        <f>IFERROR(IF(B309&lt;&gt;"", IF(AND(INDEX(Paste_Here!B$2:B$850, MATCH(B309, Paste_Here!A$2:A$850, 0))&lt;&gt;"", ISNUMBER(VALUE(INDEX(Paste_Here!B$2:B$850, MATCH(B309, Paste_Here!A$2:A$850, 0))))), INDEX(Paste_Here!B$2:B$850, MATCH(B309, Paste_Here!A$2:A$850, 0)), ""), ""), "")</f>
        <v/>
      </c>
      <c r="E309" s="66"/>
      <c r="F309" s="76" t="str">
        <f>IFERROR(IF(B309&lt;&gt;"", IF(ISTEXT(INDEX(Paste_Here!K$2:K$850, MATCH(B309, Paste_Here!A$2:A$850, 0))), INDEX(Paste_Here!K$2:K$850, MATCH(B309, Paste_Here!A$2:A$850, 0)), ""), ""), "")</f>
        <v/>
      </c>
      <c r="G309" s="66"/>
      <c r="H309" s="76" t="str">
        <f>IFERROR(IF(B309&lt;&gt;"", IF(ISTEXT(INDEX(Paste_Here!C$2:C$850, MATCH(B309, Paste_Here!A$2:A$850, 0))), INDEX(Paste_Here!C$2:C$850, MATCH(B309, Paste_Here!A$2:A$850, 0)), ""), ""), "")</f>
        <v/>
      </c>
      <c r="I309" s="66"/>
      <c r="J309" s="76" t="str">
        <f>IFERROR(IF(B309&lt;&gt;"", IF(ISNUMBER(SEARCH("s", LOWER(INDEX(Paste_Here!M$2:M$850, MATCH(B309, Paste_Here!A$2:A$850, 0))))), "Yes", IF(INDEX(Paste_Here!M$2:M$850, MATCH(B309, Paste_Here!A$2:A$850, 0))&lt;&gt;"", "No", "")), ""), "")</f>
        <v/>
      </c>
      <c r="K309" s="66"/>
      <c r="L309" s="76" t="str">
        <f>IFERROR(IF(B309&lt;&gt;"", IF(ISNUMBER(SEARCH("yes", LOWER(INDEX(Paste_Here!E$2:E$850, MATCH(B309, Paste_Here!A$2:A$850, 0))))), "Yes", IF(ISNUMBER(SEARCH("no", LOWER(INDEX(Paste_Here!E$2:E$850, MATCH(B309, Paste_Here!A$2:A$850, 0))))), "No", "")), ""), "")</f>
        <v/>
      </c>
      <c r="M309" s="66"/>
      <c r="N309" s="76" t="str">
        <f>IFERROR(IF(B309&lt;&gt;"", IF(ISNUMBER(SEARCH("yes", LOWER(INDEX(Paste_Here!F$2:F$850, MATCH(B309, Paste_Here!A$2:A$850, 0))))), "Yes", IF(ISNUMBER(SEARCH("no", LOWER(INDEX(Paste_Here!F$2:F$850, MATCH(B309, Paste_Here!A$2:A$850, 0))))), "No", "")), ""), "")</f>
        <v/>
      </c>
      <c r="O309" s="66"/>
      <c r="P309" s="76" t="str">
        <f>IFERROR(IF(B309&lt;&gt;"", IF(ISNUMBER(SEARCH("yes", LOWER(INDEX(Paste_Here!L$2:L$850, MATCH(B309, Paste_Here!A$2:A$850, 0))))), "Yes", IF(ISNUMBER(SEARCH("no", LOWER(INDEX(Paste_Here!L$2:L$850, MATCH(B309, Paste_Here!A$2:A$850, 0))))), "No", "")), ""), "")</f>
        <v/>
      </c>
      <c r="Q309" s="66"/>
      <c r="R309" s="76" t="str">
        <f>IFERROR(IF(B309&lt;&gt;"", IF(ISNUMBER(SEARCH("transitional 2", LOWER(INDEX(Paste_Here!D$2:D$850, MATCH(B309, Paste_Here!A$2:A$850, 0))))), "T2", IF(ISNUMBER(SEARCH("transitional 1", LOWER(INDEX(Paste_Here!D$2:D$850, MATCH(B309, Paste_Here!A$2:A$850, 0))))), "T1", IF(ISNUMBER(SEARCH("waived ell services", LOWER(INDEX(Paste_Here!D$2:D$850, MATCH(B309, Paste_Here!A$2:A$850, 0))))), "W", IF(ISNUMBER(SEARCH("english language learner", LOWER(INDEX(Paste_Here!D$2:D$850, MATCH(B309, Paste_Here!A$2:A$850, 0))))), "L", "")))), ""), "")</f>
        <v/>
      </c>
      <c r="S309" s="66"/>
      <c r="T309" s="76" t="str">
        <f>IFERROR(IF(B309&lt;&gt;"", IF(ISNUMBER(SEARCH("yes", LOWER(INDEX(Paste_Here!I$2:I$850, MATCH(B309, Paste_Here!A$2:A$850, 0))))), "Yes", IF(ISNUMBER(SEARCH("no", LOWER(INDEX(Paste_Here!I$2:I$850, MATCH(B309, Paste_Here!A$2:A$850, 0))))), "No", "")), ""), "")</f>
        <v/>
      </c>
      <c r="U309" s="66"/>
      <c r="V309" s="76" t="str">
        <f>IFERROR(IF(B309&lt;&gt;"", IF(ISTEXT(INDEX(Paste_Here!J$2:J$850, MATCH(B309, Paste_Here!A$2:A$850, 0))), VALUE(INDEX(Paste_Here!J$2:J$850, MATCH(B309, Paste_Here!A$2:A$850, 0))), ""), ""), "")</f>
        <v/>
      </c>
      <c r="W309" s="66"/>
      <c r="X309" s="66"/>
      <c r="Y309" s="76" t="str">
        <f t="shared" si="34"/>
        <v/>
      </c>
      <c r="Z309" s="66"/>
      <c r="AA309" s="76" t="str">
        <f>IFERROR(IF(B309&lt;&gt;"", IF(AND(INDEX(Paste_Here!AI$2:AI$850, MATCH(B309, Paste_Here!A$2:A$850, 0))&lt;&gt;"", ISNUMBER(VALUE(INDEX(Paste_Here!AI$2:AI$850, MATCH(B309, Paste_Here!A$2:A$850, 0))))), INDEX(Paste_Here!AI$2:AI$850, MATCH(B309, Paste_Here!A$2:A$850, 0)), ""), ""), "")</f>
        <v/>
      </c>
      <c r="AB309" s="66"/>
      <c r="AC309" s="76" t="str">
        <f>IFERROR(IF(B309&lt;&gt;"", IF(AND(INDEX(Paste_Here!AJ$2:AJ$850, MATCH(B309, Paste_Here!A$2:A$850, 0))&lt;&gt;"", ISNUMBER(VALUE(INDEX(Paste_Here!AJ$2:AJ$850, MATCH(B309, Paste_Here!A$2:A$850, 0))))), INDEX(Paste_Here!AJ$2:AJ$850, MATCH(B309, Paste_Here!A$2:A$850, 0)), ""), ""), "")</f>
        <v/>
      </c>
      <c r="AD309" s="66"/>
      <c r="AE309" s="76" t="str">
        <f>IFERROR(IF(B309&lt;&gt;"", IF(AND(INDEX(Paste_Here!AK$2:AK$850, MATCH(B309, Paste_Here!A$2:A$850, 0))&lt;&gt;"", ISNUMBER(VALUE(INDEX(Paste_Here!AK$2:AK$850, MATCH(B309, Paste_Here!A$2:A$850, 0))))), INDEX(Paste_Here!AK$2:AK$850, MATCH(B309, Paste_Here!A$2:A$850, 0)), ""), ""), "")</f>
        <v/>
      </c>
      <c r="AF309" s="66"/>
      <c r="AG309" s="76" t="str">
        <f>IFERROR(IF(B309&lt;&gt;"", IF(AND(INDEX(Paste_Here!AL$2:AL$850, MATCH(B309, Paste_Here!A$2:A$850, 0))&lt;&gt;"", ISNUMBER(VALUE(INDEX(Paste_Here!AL$2:AL$850, MATCH(B309, Paste_Here!A$2:A$850, 0))))), INDEX(Paste_Here!AL$2:AL$850, MATCH(B309, Paste_Here!A$2:A$850, 0)), ""), ""), "")</f>
        <v/>
      </c>
      <c r="AH309" s="66"/>
      <c r="AI309" s="76" t="str">
        <f>IFERROR(IF(B309&lt;&gt;"", IF(AND(INDEX(Paste_Here!AH$2:AH$850, MATCH(B309, Paste_Here!A$2:A$850, 0))&lt;&gt;"", ISNUMBER(VALUE(INDEX(Paste_Here!AH$2:AH$850, MATCH(B309, Paste_Here!A$2:A$850, 0))))), IF(VALUE(INDEX(Paste_Here!AH$2:AH$850, MATCH(B309, Paste_Here!A$2:A$850, 0)))=0, "", INDEX(Paste_Here!AH$2:AH$850, MATCH(B309, Paste_Here!A$2:A$850, 0))), ""), ""), "")</f>
        <v/>
      </c>
      <c r="AJ309" s="66"/>
      <c r="AK309" s="76" t="str">
        <f>IFERROR(IF(B309&lt;&gt;"", IF(AND(INDEX(Paste_Here!N$2:N$850, MATCH(B309, Paste_Here!A$2:A$850, 0))&lt;&gt;"", ISNUMBER(VALUE(INDEX(Paste_Here!N$2:N$850, MATCH(B309, Paste_Here!A$2:A$850, 0))))), INDEX(Paste_Here!N$2:N$850, MATCH(B309, Paste_Here!A$2:A$850, 0)), ""), ""), "")</f>
        <v/>
      </c>
      <c r="AL309" s="66"/>
      <c r="AM309" s="76" t="str">
        <f>IFERROR(IF(B309&lt;&gt;"", IF(AND(INDEX(Paste_Here!O$2:O$850, MATCH(B309, Paste_Here!A$2:A$850, 0))&lt;&gt;"", ISNUMBER(VALUE(INDEX(Paste_Here!O$2:O$850, MATCH(B309, Paste_Here!A$2:A$850, 0))))), INDEX(Paste_Here!O$2:O$850, MATCH(B309, Paste_Here!A$2:A$850, 0)), ""), ""), "")</f>
        <v/>
      </c>
      <c r="AN309" s="66"/>
      <c r="AO309" s="76"/>
      <c r="AP309" s="66"/>
      <c r="AQ309" s="76"/>
      <c r="AR309" s="66"/>
      <c r="AS309" s="76"/>
      <c r="AT309" s="66"/>
      <c r="AU309" s="66"/>
      <c r="AV309" s="76" t="str">
        <f t="shared" si="35"/>
        <v/>
      </c>
      <c r="AW309" s="66"/>
      <c r="AX309" s="76" t="str">
        <f>IFERROR(IF(B309&lt;&gt;"", IF(ISNUMBER(SEARCH("Revealed-Potential (Primary Focus)", LOWER(INDEX(Paste_Here!Z$2:Z$850, MATCH(B309, Paste_Here!A$2:A$850, 0))))), "Rev-Potential: Prim", IF(ISNUMBER(SEARCH("Revealed-Potential (Secondary Focus)", LOWER(INDEX(Paste_Here!Z$2:Z$850, MATCH(B309, Paste_Here!A$2:A$850, 0))))), "Rev-Potential: Sec", IF(ISNUMBER(SEARCH("Monitoring", LOWER(INDEX(Paste_Here!Z$2:Z$850, MATCH(B309, Paste_Here!A$2:A$850, 0))))), "Monitoring", IF(ISNUMBER(SEARCH("At-Promise (Secondary Focus)", LOWER(INDEX(Paste_Here!Z$2:Z$850, MATCH(B309, Paste_Here!A$2:A$850, 0))))), "At-Promise: Sec", IF(ISNUMBER(SEARCH("At-Promise (Primary Focus)", LOWER(INDEX(Paste_Here!Z$2:Z$850, MATCH(B309, Paste_Here!A$2:A$850, 0))))), "At-Promise: Prim", ""))))), ""), "")</f>
        <v/>
      </c>
      <c r="AY309" s="66"/>
      <c r="AZ309" s="76"/>
      <c r="BA309" s="66"/>
      <c r="BB309" s="76"/>
      <c r="BC309" s="66"/>
      <c r="BD309" s="76"/>
      <c r="BE309" s="66"/>
      <c r="BF309" s="76"/>
      <c r="BG309" s="66"/>
      <c r="BH309" s="76"/>
      <c r="BI309" s="66"/>
      <c r="BJ309" s="66"/>
      <c r="BK309" s="76" t="str">
        <f t="shared" si="36"/>
        <v/>
      </c>
      <c r="BL309" s="66"/>
      <c r="BM309" s="76" t="str">
        <f>IFERROR(IF(B309&lt;&gt;"", IF(AND(ISNUMBER(VALUE(SUBSTITUTE(SUBSTITUTE(Paste_Here!R309, "br", "-"), "L", ""))), VALUE(SUBSTITUTE(SUBSTITUTE(Paste_Here!R309, "br", "-"), "L", "")) &gt;= 1095), "Yes", IF(AND(ISNUMBER(VALUE(SUBSTITUTE(SUBSTITUTE(Paste_Here!R309, "br", "-"), "L", ""))), VALUE(SUBSTITUTE(SUBSTITUTE(Paste_Here!R309, "br", "-"), "L", "")) &lt;= 1094), "No", "")), ""), "")</f>
        <v/>
      </c>
      <c r="BN309" s="66"/>
      <c r="BO309" s="76" t="str">
        <f>IFERROR(IF(B309&lt;&gt;"", IF(COUNTIF(INDEX(Paste_Here!Y$2:AB$850, MATCH(B309, Paste_Here!A$2:A$850, 0), 0), "yes") &gt; 0, "Yes", IF(COUNTIF(INDEX(Paste_Here!Y$2:AB$850, MATCH(B309, Paste_Here!A$2:A$850, 0), 0), "no") &gt; 0, "No", "")), ""), "")</f>
        <v/>
      </c>
      <c r="BP309" s="66"/>
      <c r="BQ309" s="76" t="str">
        <f>IFERROR(IF(B309&lt;&gt;"", IF(AND(ISNUMBER(VALUE(SUBSTITUTE(SUBSTITUTE(Paste_Here!U309, "em", "-"), "q", ""))), VALUE(SUBSTITUTE(SUBSTITUTE(Paste_Here!U309, "em", "-"), "q", "")) &gt;= 910), "Yes", IF(AND(ISNUMBER(VALUE(SUBSTITUTE(SUBSTITUTE(Paste_Here!U309, "em", "-"), "q", ""))), VALUE(SUBSTITUTE(SUBSTITUTE(Paste_Here!U309, "em", "-"), "q", "")) &lt;= 909), "No", "")), ""), "")</f>
        <v/>
      </c>
      <c r="BR309" s="66"/>
      <c r="BS309" s="76" t="str">
        <f>IFERROR(IF(B309&lt;&gt;"", IF(AND(INDEX(Paste_Here!X$2:X$850, MATCH(B309, Paste_Here!A$2:A$850, 0))&lt;&gt;"", ISNUMBER(VALUE(INDEX(Paste_Here!X$2:X$850, MATCH(B309, Paste_Here!A$2:A$850, 0))))), INDEX(Paste_Here!X$2:X$850, MATCH(B309, Paste_Here!A$2:A$850, 0)), ""), ""), "")</f>
        <v/>
      </c>
      <c r="BT309" s="66"/>
      <c r="BU309" s="76" t="str">
        <f>IFERROR(IF(B309&lt;&gt;"", IF(ISNUMBER(VALUE(INDEX(Paste_Here!G$2:G$850, MATCH(B309, Paste_Here!A$2:A$850, 0)))), IF(VALUE(INDEX(Paste_Here!G$2:G$850, MATCH(B309, Paste_Here!A$2:A$850, 0)))=0, "No", IF(AND(VALUE(INDEX(Paste_Here!G$2:G$850, MATCH(B309, Paste_Here!A$2:A$850, 0)))&gt;=1, VALUE(INDEX(Paste_Here!G$2:G$850, MATCH(B309, Paste_Here!A$2:A$850, 0)))&lt;=4), VALUE(INDEX(Paste_Here!G$2:G$850, MATCH(B309, Paste_Here!A$2:A$850, 0))), "")), ""), ""), "")</f>
        <v/>
      </c>
      <c r="BV309" s="66"/>
      <c r="BW309" s="76" t="str">
        <f>IFERROR(IF(B309&lt;&gt;"", IF(ISNUMBER(VALUE(INDEX(Paste_Here!H$2:H$850, MATCH(B309, Paste_Here!A$2:A$850, 0)))), IF(VALUE(INDEX(Paste_Here!H$2:H$850, MATCH(B309, Paste_Here!A$2:A$850, 0)))=0, "No", IF(AND(VALUE(INDEX(Paste_Here!H$2:H$850, MATCH(B309, Paste_Here!A$2:A$850, 0)))&gt;=1, VALUE(INDEX(Paste_Here!H$2:H$850, MATCH(B309, Paste_Here!A$2:A$850, 0)))&lt;=4), VALUE(INDEX(Paste_Here!H$2:H$850, MATCH(B309, Paste_Here!A$2:A$850, 0))), "")), ""), ""), "")</f>
        <v/>
      </c>
      <c r="BX309" s="66"/>
      <c r="BY309" s="76"/>
      <c r="BZ309" s="66"/>
      <c r="CA309" s="76"/>
      <c r="CB309" s="66"/>
      <c r="CC309" s="66"/>
      <c r="CD309" s="76" t="str">
        <f t="shared" si="37"/>
        <v/>
      </c>
      <c r="CE309" s="66"/>
      <c r="CF309" s="76" t="str">
        <f>IFERROR(IF(B309&lt;&gt;"", IF(AND(INDEX(Paste_Here!P$2:P$850, MATCH(B309, Paste_Here!A$2:A$850, 0))&lt;&gt;"", ISNUMBER(VALUE(INDEX(Paste_Here!P$2:P$850, MATCH(B309, Paste_Here!A$2:A$850, 0))))), INDEX(Paste_Here!P$2:P$850, MATCH(B309, Paste_Here!A$2:A$850, 0)), ""), ""), "")</f>
        <v/>
      </c>
      <c r="CG309" s="66"/>
      <c r="CH309" s="76" t="str">
        <f>IFERROR(IF(B309&lt;&gt;"", IF(ISNUMBER(SEARCH("highrisk", LOWER(INDEX(Paste_Here!Q$2:Q$850, MATCH(B309, Paste_Here!A$2:A$850, 0))))), "High Risk", IF(ISNUMBER(SEARCH("lowrisk", LOWER(INDEX(Paste_Here!Q$2:Q$850, MATCH(B309, Paste_Here!A$2:A$850, 0))))), "Low Risk", IF(ISNUMBER(SEARCH("somerisk", LOWER(INDEX(Paste_Here!Q$2:Q$850, MATCH(B309, Paste_Here!A$2:A$850, 0))))), "Some Risk", ""))), ""), "")</f>
        <v/>
      </c>
      <c r="CI309" s="66"/>
      <c r="CJ309" s="76" t="str">
        <f>IFERROR(IF(B309&lt;&gt;"", IF(AND(INDEX(Paste_Here!AA$2:AA$850, MATCH(B309, Paste_Here!A$2:A$850, 0))&lt;&gt;"", ISNUMBER(VALUE(INDEX(Paste_Here!AA$2:AA$850, MATCH(B309, Paste_Here!A$2:A$850, 0))))), INDEX(Paste_Here!AA$2:AA$850, MATCH(B309, Paste_Here!A$2:A$850, 0)), ""), ""), "")</f>
        <v/>
      </c>
      <c r="CK309" s="66"/>
      <c r="CL309" s="76" t="str">
        <f>IFERROR(IF(B309&lt;&gt;"", IF(LOWER(INDEX(Paste_Here!AB$2:AB$850, MATCH(B309, Paste_Here!A$2:A$850, 0)))="approaching expectations", "Approaching", IF(LOWER(INDEX(Paste_Here!AB$2:AB$850, MATCH(B309, Paste_Here!A$2:A$850, 0)))="met expectations", "Met", IF(LOWER(INDEX(Paste_Here!AB$2:AB$850, MATCH(B309, Paste_Here!A$2:A$850, 0)))="exceeded expectations", "Exceeded", IF(LOWER(INDEX(Paste_Here!AB$2:AB$850, MATCH(B309, Paste_Here!A$2:A$850, 0)))="below expectations", "Below", "")))), ""), "")</f>
        <v/>
      </c>
      <c r="CM309" s="66"/>
      <c r="CN309" s="76" t="str">
        <f>IFERROR(IF(B309&lt;&gt;"", IF(AND(INDEX(Paste_Here!AC$2:AC$850, MATCH(B309, Paste_Here!A$2:A$850, 0))&lt;&gt;"", ISNUMBER(VALUE(INDEX(Paste_Here!AC$2:AC$850, MATCH(B309, Paste_Here!A$2:A$850, 0))))), INDEX(Paste_Here!AC$2:AC$850, MATCH(B309, Paste_Here!A$2:A$850, 0)), ""), ""), "")</f>
        <v/>
      </c>
      <c r="CO309" s="66"/>
      <c r="CP309" s="76"/>
      <c r="CQ309" s="66"/>
      <c r="CR309" s="76"/>
      <c r="CS309" s="66"/>
      <c r="CT309" s="76"/>
      <c r="CU309" s="66"/>
      <c r="CV309" s="76"/>
      <c r="CW309" s="66"/>
      <c r="CX309" s="76"/>
      <c r="CY309" s="66"/>
      <c r="CZ309" s="66"/>
      <c r="DA309" s="76" t="str">
        <f t="shared" si="38"/>
        <v/>
      </c>
      <c r="DB309" s="66"/>
      <c r="DC309" s="76" t="str">
        <f>IFERROR(IF(B309&lt;&gt;"", IF(AND(INDEX(Paste_Here!V$2:V$850, MATCH(B309, Paste_Here!A$2:A$850, 0))&lt;&gt;"", ISNUMBER(VALUE(INDEX(Paste_Here!V$2:V$850, MATCH(B309, Paste_Here!A$2:A$850, 0))))), INDEX(Paste_Here!V$2:V$850, MATCH(B309, Paste_Here!A$2:A$850, 0)), ""), ""), "")</f>
        <v/>
      </c>
      <c r="DD309" s="66"/>
      <c r="DE309" s="76" t="str">
        <f>IFERROR(IF(B309&lt;&gt;"", IF(ISNUMBER(SEARCH("highrisk", LOWER(INDEX(Paste_Here!W$2:W$850, MATCH(B309, Paste_Here!A$2:A$850, 0))))), "High Risk", IF(ISNUMBER(SEARCH("lowrisk", LOWER(INDEX(Paste_Here!W$2:W$850, MATCH(B309, Paste_Here!A$2:A$850, 0))))), "Low Risk", IF(ISNUMBER(SEARCH("somerisk", LOWER(INDEX(Paste_Here!W$2:W$850, MATCH(B309, Paste_Here!A$2:A$850, 0))))), "Some Risk", ""))), ""), "")</f>
        <v/>
      </c>
      <c r="DF309" s="66"/>
      <c r="DG309" s="76" t="str">
        <f>IFERROR(IF(B309&lt;&gt;"", IF(AND(INDEX(Paste_Here!S$2:S$850, MATCH(B309, Paste_Here!A$2:A$850, 0))&lt;&gt;"", ISNUMBER(VALUE(INDEX(Paste_Here!S$2:S$850, MATCH(B309, Paste_Here!A$2:A$850, 0))))), INDEX(Paste_Here!S$2:S$850, MATCH(B309, Paste_Here!A$2:A$850, 0)), ""), ""), "")</f>
        <v/>
      </c>
      <c r="DH309" s="66"/>
      <c r="DI309" s="76" t="str">
        <f>IFERROR(IF(B309&lt;&gt;"", IF(ISNUMBER(SEARCH("highrisk", LOWER(INDEX(Paste_Here!T$2:T$850, MATCH(B309, Paste_Here!A$2:A$850, 0))))), "High Risk", IF(ISNUMBER(SEARCH("lowrisk", LOWER(INDEX(Paste_Here!T$2:T$850, MATCH(B309, Paste_Here!A$2:A$850, 0))))), "Low Risk", IF(ISNUMBER(SEARCH("somerisk", LOWER(INDEX(Paste_Here!T$2:T$850, MATCH(B309, Paste_Here!A$2:A$850, 0))))), "Some Risk", ""))), ""), "")</f>
        <v/>
      </c>
      <c r="DJ309" s="66"/>
      <c r="DK309" s="76" t="str">
        <f>IFERROR(IF(B309&lt;&gt;"", IF(AND(INDEX(Paste_Here!AD$2:AD$850, MATCH(B309, Paste_Here!A$2:A$850, 0))&lt;&gt;"", ISNUMBER(VALUE(INDEX(Paste_Here!AD$2:AD$850, MATCH(B309, Paste_Here!A$2:A$850, 0))))), INDEX(Paste_Here!AD$2:AD$850, MATCH(B309, Paste_Here!A$2:A$850, 0)), ""), ""), "")</f>
        <v/>
      </c>
      <c r="DL309" s="66"/>
      <c r="DM309" s="76" t="str">
        <f>IFERROR(IF(B309&lt;&gt;"", IF(LOWER(INDEX(Paste_Here!AE$2:AE$850, MATCH(B309, Paste_Here!A$2:A$850, 0)))="approaching expectations", "Approaching", IF(LOWER(INDEX(Paste_Here!AE$2:AE$850, MATCH(B309, Paste_Here!A$2:A$850, 0)))="met expectations", "Met", IF(LOWER(INDEX(Paste_Here!AE$2:AE$850, MATCH(B309, Paste_Here!A$2:A$850, 0)))="exceeded expectations", "Exceeded", IF(LOWER(INDEX(Paste_Here!AE$2:AE$850, MATCH(B309, Paste_Here!A$2:A$850, 0)))="below expectations", "Below", "")))), ""), "")</f>
        <v/>
      </c>
      <c r="DN309" s="66"/>
      <c r="DO309" s="76"/>
      <c r="DP309" s="66"/>
      <c r="DQ309" s="76"/>
      <c r="DR309" s="66"/>
      <c r="DS309" s="76"/>
      <c r="DT309" s="66"/>
      <c r="DU309" s="76"/>
      <c r="DV309" s="66"/>
      <c r="DW309" s="66"/>
      <c r="DX309" s="76" t="str">
        <f t="shared" si="39"/>
        <v/>
      </c>
      <c r="DY309" s="66"/>
      <c r="DZ309" s="76"/>
      <c r="EA309" s="66"/>
      <c r="EB309" s="76"/>
      <c r="EC309" s="66"/>
      <c r="ED309" s="76" t="str">
        <f>IFERROR(IF(B309&lt;&gt;"", IF(AND(INDEX(Paste_Here!AF$2:AF$850, MATCH(B309, Paste_Here!A$2:A$850, 0))&lt;&gt;"", ISNUMBER(VALUE(INDEX(Paste_Here!AF$2:AF$850, MATCH(B309, Paste_Here!A$2:A$850, 0))))), INDEX(Paste_Here!AF$2:AF$850, MATCH(B309, Paste_Here!A$2:A$850, 0)), ""), ""), "")</f>
        <v/>
      </c>
      <c r="EE309" s="66"/>
      <c r="EF309" s="76"/>
      <c r="EG309" s="66"/>
      <c r="EH309" s="76"/>
      <c r="EI309" s="66"/>
      <c r="EJ309" s="76" t="str">
        <f>IFERROR(IF(B309&lt;&gt;"", IF(AND(INDEX(Paste_Here!AG$2:AG$850, MATCH(B309, Paste_Here!A$2:A$850, 0))&lt;&gt;"", ISNUMBER(VALUE(INDEX(Paste_Here!AG$2:AG$850, MATCH(B309, Paste_Here!A$2:A$850, 0))))), INDEX(Paste_Here!AG$2:AG$850, MATCH(B309, Paste_Here!A$2:A$850, 0)), ""), ""), "")</f>
        <v/>
      </c>
      <c r="EK309" s="66"/>
      <c r="EL309" s="76"/>
      <c r="EM309" s="66"/>
      <c r="EN309" s="76"/>
      <c r="EO309" s="66"/>
      <c r="EP309" s="76"/>
      <c r="EQ309" s="66"/>
      <c r="ER309" s="76"/>
      <c r="ES309" s="66"/>
      <c r="ET309" s="66"/>
      <c r="EU309" s="76"/>
      <c r="EV309" s="66"/>
      <c r="EW309" s="76"/>
      <c r="EX309" s="66"/>
      <c r="EY309" s="76"/>
      <c r="EZ309" s="66"/>
      <c r="FA309" s="76"/>
      <c r="FB309" s="66"/>
      <c r="FC309" s="76"/>
      <c r="FD309" s="66"/>
      <c r="FE309" s="76"/>
      <c r="FF309" s="66"/>
      <c r="FG309" s="76"/>
      <c r="FH309" s="66"/>
      <c r="FI309" s="76"/>
      <c r="FJ309" s="66"/>
      <c r="FK309" s="76"/>
      <c r="FL309" s="66"/>
      <c r="FM309" s="76"/>
      <c r="FN309" s="66"/>
      <c r="FO309" s="76"/>
      <c r="FP309" s="66"/>
      <c r="FQ309" s="76"/>
      <c r="FR309" s="66"/>
      <c r="FS309" s="76"/>
      <c r="FT309" s="66"/>
      <c r="FU309" s="76"/>
      <c r="FV309" s="66"/>
      <c r="FW309" s="76"/>
      <c r="FX309" s="66"/>
      <c r="FY309" s="76"/>
      <c r="FZ309" s="66"/>
      <c r="GA309" s="76"/>
      <c r="GB309" s="66"/>
      <c r="GC309" s="76"/>
      <c r="GD309" s="66"/>
      <c r="GE309" s="76"/>
      <c r="GF309" s="66"/>
      <c r="GG309" s="76"/>
      <c r="GH309" s="66"/>
      <c r="GI309" s="76"/>
      <c r="GJ309" s="66"/>
      <c r="GK309" s="76"/>
      <c r="GL309" s="66"/>
      <c r="GM309" s="76"/>
      <c r="GN309" s="66"/>
      <c r="GO309" s="76"/>
      <c r="GP309" s="66"/>
      <c r="GQ309" s="76"/>
      <c r="GR309" s="66"/>
      <c r="GS309" s="76"/>
      <c r="GT309" s="66"/>
      <c r="GU309" s="76"/>
      <c r="GV309" s="66"/>
      <c r="GW309" s="76"/>
      <c r="GX309" s="66"/>
      <c r="GY309" s="76"/>
      <c r="GZ309" s="66"/>
      <c r="HA309" s="76"/>
      <c r="HB309" s="66"/>
      <c r="HC309" s="76"/>
      <c r="HD309" s="66"/>
      <c r="HE309" s="76"/>
      <c r="HF309" s="66"/>
      <c r="HG309" s="76"/>
      <c r="HH309" s="66"/>
      <c r="HI309" s="76"/>
      <c r="HJ309" s="66"/>
      <c r="HK309" s="76"/>
      <c r="HL309" s="66"/>
      <c r="HM309" s="76"/>
      <c r="HN309" s="66"/>
      <c r="HO309" s="76"/>
      <c r="HP309" s="66"/>
      <c r="HQ309" s="76"/>
      <c r="HR309" s="66"/>
      <c r="HS309" s="76"/>
      <c r="HT309" s="66"/>
      <c r="HU309" s="76"/>
      <c r="HV309" s="66"/>
      <c r="HW309" s="76"/>
      <c r="HX309" s="66"/>
      <c r="HY309" s="76"/>
      <c r="HZ309" s="66"/>
      <c r="IA309" s="76"/>
      <c r="IB309" s="66"/>
      <c r="IC309" s="76"/>
      <c r="ID309" s="66"/>
      <c r="IE309" s="76"/>
      <c r="IF309" s="66"/>
      <c r="IG309" s="76"/>
      <c r="IH309" s="66"/>
      <c r="II309" s="76"/>
      <c r="IJ309" s="66"/>
      <c r="IK309" s="76"/>
      <c r="IL309" s="66"/>
      <c r="IM309" s="76"/>
      <c r="IN309" s="66"/>
      <c r="IO309" s="76"/>
      <c r="IP309" s="66"/>
      <c r="IQ309" s="76"/>
      <c r="IR309" s="66"/>
      <c r="IS309" s="76"/>
      <c r="IT309" s="66"/>
      <c r="IU309" s="76"/>
      <c r="IV309" s="66"/>
      <c r="IW309" s="76"/>
      <c r="IX309" s="66"/>
      <c r="IY309" s="76"/>
      <c r="IZ309" s="66"/>
      <c r="JA309" s="76"/>
      <c r="JB309" s="66"/>
      <c r="JC309" s="76"/>
      <c r="JD309" s="66"/>
      <c r="JE309" s="76"/>
      <c r="JF309" s="66"/>
      <c r="JG309" s="76"/>
      <c r="JH309" s="66"/>
      <c r="JI309" s="76"/>
      <c r="JJ309" s="66"/>
      <c r="JK309" s="76"/>
      <c r="JL309" s="66"/>
      <c r="JM309" s="76"/>
      <c r="JN309" s="66"/>
      <c r="JO309" s="76"/>
      <c r="JP309" s="66"/>
      <c r="JQ309" s="76"/>
      <c r="JR309" s="66"/>
      <c r="JS309" s="76"/>
      <c r="JT309" s="66"/>
      <c r="JU309" s="76"/>
      <c r="JV309" s="66"/>
      <c r="JW309" s="76"/>
      <c r="JX309" s="66"/>
      <c r="JY309" s="76"/>
      <c r="JZ309" s="66"/>
      <c r="KA309" s="76"/>
      <c r="KB309" s="66"/>
      <c r="KC309" s="76"/>
      <c r="KD309" s="66"/>
      <c r="KE309" s="76"/>
      <c r="KF309" s="66"/>
      <c r="KG309" s="76"/>
      <c r="KH309" s="66"/>
      <c r="KI309" s="76"/>
      <c r="KJ309" s="66"/>
      <c r="KK309" s="76"/>
      <c r="KL309" s="66"/>
      <c r="KM309" s="76"/>
      <c r="KN309" s="66"/>
      <c r="KO309" s="76"/>
      <c r="KP309" s="66"/>
      <c r="KQ309" s="76"/>
      <c r="KR309" s="66"/>
      <c r="KS309" s="76"/>
      <c r="KT309" s="66"/>
      <c r="KU309" s="76"/>
      <c r="KV309" s="66"/>
      <c r="KW309" s="76"/>
      <c r="KX309" s="66"/>
      <c r="KY309" s="76"/>
      <c r="KZ309" s="66"/>
      <c r="LA309" s="76"/>
      <c r="LB309" s="66"/>
      <c r="LC309" s="76"/>
      <c r="LD309" s="66"/>
      <c r="LE309" s="76"/>
      <c r="LF309" s="66"/>
      <c r="LG309" s="76"/>
      <c r="LH309" s="66"/>
      <c r="LI309" s="76"/>
      <c r="LJ309" s="66"/>
      <c r="LK309" s="76"/>
      <c r="LL309" s="66"/>
      <c r="LM309" s="76"/>
      <c r="LN309" s="66"/>
      <c r="LO309" s="76"/>
      <c r="LP309" s="66"/>
      <c r="LQ309" s="76"/>
      <c r="LR309" s="66"/>
      <c r="LS309" s="76"/>
      <c r="LT309" s="66"/>
      <c r="LU309" s="76"/>
      <c r="LV309" s="66"/>
      <c r="LW309" s="76"/>
      <c r="LX309" s="66"/>
      <c r="LY309" s="76"/>
      <c r="LZ309" s="66"/>
      <c r="MA309" s="76"/>
      <c r="MB309" s="66"/>
      <c r="MC309" s="76"/>
      <c r="MD309" s="66"/>
      <c r="MG309" s="1" t="str" cm="1">
        <f t="array" ref="MG309">IFERROR(INDEX(Paste_Here!$B$2:$B$850, MATCH(0, COUNTIF(MG$4:MG308, Paste_Here!$B$2:$B$850) + IF(Paste_Here!$B$2:$B$850="", 1, 0), 0)), "")</f>
        <v/>
      </c>
      <c r="MH309" s="1" t="str">
        <f>IF(MG309&lt;&gt;"", INDEX(Paste_Here!$A$2:$A$850, MATCH(MG309, Paste_Here!$B$2:$B$850, 0)), "")</f>
        <v/>
      </c>
      <c r="MI309" s="1" t="str">
        <f t="shared" si="40"/>
        <v/>
      </c>
      <c r="MJ309" s="1" t="str" cm="1">
        <f t="array" ref="MJ309">IFERROR(INDEX($MI$5:$MI$850, MATCH(SMALL(IF($MI$5:$MI$850&lt;&gt;"", COUNTIF($MI$5:$MI$850, "&lt;"&amp;$MI$5:$MI$850)+1), ROW()-ROW($MJ$5)+1), COUNTIF($MI$5:$MI$850, "&lt;"&amp;$MI$5:$MI$850)+1, 0)), "")</f>
        <v/>
      </c>
    </row>
    <row r="310" spans="1:348">
      <c r="A310" s="66"/>
      <c r="B310" s="76" t="str">
        <f t="shared" si="33"/>
        <v/>
      </c>
      <c r="C310" s="66"/>
      <c r="D310" s="76" t="str">
        <f>IFERROR(IF(B310&lt;&gt;"", IF(AND(INDEX(Paste_Here!B$2:B$850, MATCH(B310, Paste_Here!A$2:A$850, 0))&lt;&gt;"", ISNUMBER(VALUE(INDEX(Paste_Here!B$2:B$850, MATCH(B310, Paste_Here!A$2:A$850, 0))))), INDEX(Paste_Here!B$2:B$850, MATCH(B310, Paste_Here!A$2:A$850, 0)), ""), ""), "")</f>
        <v/>
      </c>
      <c r="E310" s="66"/>
      <c r="F310" s="76" t="str">
        <f>IFERROR(IF(B310&lt;&gt;"", IF(ISTEXT(INDEX(Paste_Here!K$2:K$850, MATCH(B310, Paste_Here!A$2:A$850, 0))), INDEX(Paste_Here!K$2:K$850, MATCH(B310, Paste_Here!A$2:A$850, 0)), ""), ""), "")</f>
        <v/>
      </c>
      <c r="G310" s="66"/>
      <c r="H310" s="76" t="str">
        <f>IFERROR(IF(B310&lt;&gt;"", IF(ISTEXT(INDEX(Paste_Here!C$2:C$850, MATCH(B310, Paste_Here!A$2:A$850, 0))), INDEX(Paste_Here!C$2:C$850, MATCH(B310, Paste_Here!A$2:A$850, 0)), ""), ""), "")</f>
        <v/>
      </c>
      <c r="I310" s="66"/>
      <c r="J310" s="76" t="str">
        <f>IFERROR(IF(B310&lt;&gt;"", IF(ISNUMBER(SEARCH("s", LOWER(INDEX(Paste_Here!M$2:M$850, MATCH(B310, Paste_Here!A$2:A$850, 0))))), "Yes", IF(INDEX(Paste_Here!M$2:M$850, MATCH(B310, Paste_Here!A$2:A$850, 0))&lt;&gt;"", "No", "")), ""), "")</f>
        <v/>
      </c>
      <c r="K310" s="66"/>
      <c r="L310" s="76" t="str">
        <f>IFERROR(IF(B310&lt;&gt;"", IF(ISNUMBER(SEARCH("yes", LOWER(INDEX(Paste_Here!E$2:E$850, MATCH(B310, Paste_Here!A$2:A$850, 0))))), "Yes", IF(ISNUMBER(SEARCH("no", LOWER(INDEX(Paste_Here!E$2:E$850, MATCH(B310, Paste_Here!A$2:A$850, 0))))), "No", "")), ""), "")</f>
        <v/>
      </c>
      <c r="M310" s="66"/>
      <c r="N310" s="76" t="str">
        <f>IFERROR(IF(B310&lt;&gt;"", IF(ISNUMBER(SEARCH("yes", LOWER(INDEX(Paste_Here!F$2:F$850, MATCH(B310, Paste_Here!A$2:A$850, 0))))), "Yes", IF(ISNUMBER(SEARCH("no", LOWER(INDEX(Paste_Here!F$2:F$850, MATCH(B310, Paste_Here!A$2:A$850, 0))))), "No", "")), ""), "")</f>
        <v/>
      </c>
      <c r="O310" s="66"/>
      <c r="P310" s="76" t="str">
        <f>IFERROR(IF(B310&lt;&gt;"", IF(ISNUMBER(SEARCH("yes", LOWER(INDEX(Paste_Here!L$2:L$850, MATCH(B310, Paste_Here!A$2:A$850, 0))))), "Yes", IF(ISNUMBER(SEARCH("no", LOWER(INDEX(Paste_Here!L$2:L$850, MATCH(B310, Paste_Here!A$2:A$850, 0))))), "No", "")), ""), "")</f>
        <v/>
      </c>
      <c r="Q310" s="66"/>
      <c r="R310" s="76" t="str">
        <f>IFERROR(IF(B310&lt;&gt;"", IF(ISNUMBER(SEARCH("transitional 2", LOWER(INDEX(Paste_Here!D$2:D$850, MATCH(B310, Paste_Here!A$2:A$850, 0))))), "T2", IF(ISNUMBER(SEARCH("transitional 1", LOWER(INDEX(Paste_Here!D$2:D$850, MATCH(B310, Paste_Here!A$2:A$850, 0))))), "T1", IF(ISNUMBER(SEARCH("waived ell services", LOWER(INDEX(Paste_Here!D$2:D$850, MATCH(B310, Paste_Here!A$2:A$850, 0))))), "W", IF(ISNUMBER(SEARCH("english language learner", LOWER(INDEX(Paste_Here!D$2:D$850, MATCH(B310, Paste_Here!A$2:A$850, 0))))), "L", "")))), ""), "")</f>
        <v/>
      </c>
      <c r="S310" s="66"/>
      <c r="T310" s="76" t="str">
        <f>IFERROR(IF(B310&lt;&gt;"", IF(ISNUMBER(SEARCH("yes", LOWER(INDEX(Paste_Here!I$2:I$850, MATCH(B310, Paste_Here!A$2:A$850, 0))))), "Yes", IF(ISNUMBER(SEARCH("no", LOWER(INDEX(Paste_Here!I$2:I$850, MATCH(B310, Paste_Here!A$2:A$850, 0))))), "No", "")), ""), "")</f>
        <v/>
      </c>
      <c r="U310" s="66"/>
      <c r="V310" s="76" t="str">
        <f>IFERROR(IF(B310&lt;&gt;"", IF(ISTEXT(INDEX(Paste_Here!J$2:J$850, MATCH(B310, Paste_Here!A$2:A$850, 0))), VALUE(INDEX(Paste_Here!J$2:J$850, MATCH(B310, Paste_Here!A$2:A$850, 0))), ""), ""), "")</f>
        <v/>
      </c>
      <c r="W310" s="66"/>
      <c r="X310" s="66"/>
      <c r="Y310" s="76" t="str">
        <f t="shared" si="34"/>
        <v/>
      </c>
      <c r="Z310" s="66"/>
      <c r="AA310" s="76" t="str">
        <f>IFERROR(IF(B310&lt;&gt;"", IF(AND(INDEX(Paste_Here!AI$2:AI$850, MATCH(B310, Paste_Here!A$2:A$850, 0))&lt;&gt;"", ISNUMBER(VALUE(INDEX(Paste_Here!AI$2:AI$850, MATCH(B310, Paste_Here!A$2:A$850, 0))))), INDEX(Paste_Here!AI$2:AI$850, MATCH(B310, Paste_Here!A$2:A$850, 0)), ""), ""), "")</f>
        <v/>
      </c>
      <c r="AB310" s="66"/>
      <c r="AC310" s="76" t="str">
        <f>IFERROR(IF(B310&lt;&gt;"", IF(AND(INDEX(Paste_Here!AJ$2:AJ$850, MATCH(B310, Paste_Here!A$2:A$850, 0))&lt;&gt;"", ISNUMBER(VALUE(INDEX(Paste_Here!AJ$2:AJ$850, MATCH(B310, Paste_Here!A$2:A$850, 0))))), INDEX(Paste_Here!AJ$2:AJ$850, MATCH(B310, Paste_Here!A$2:A$850, 0)), ""), ""), "")</f>
        <v/>
      </c>
      <c r="AD310" s="66"/>
      <c r="AE310" s="76" t="str">
        <f>IFERROR(IF(B310&lt;&gt;"", IF(AND(INDEX(Paste_Here!AK$2:AK$850, MATCH(B310, Paste_Here!A$2:A$850, 0))&lt;&gt;"", ISNUMBER(VALUE(INDEX(Paste_Here!AK$2:AK$850, MATCH(B310, Paste_Here!A$2:A$850, 0))))), INDEX(Paste_Here!AK$2:AK$850, MATCH(B310, Paste_Here!A$2:A$850, 0)), ""), ""), "")</f>
        <v/>
      </c>
      <c r="AF310" s="66"/>
      <c r="AG310" s="76" t="str">
        <f>IFERROR(IF(B310&lt;&gt;"", IF(AND(INDEX(Paste_Here!AL$2:AL$850, MATCH(B310, Paste_Here!A$2:A$850, 0))&lt;&gt;"", ISNUMBER(VALUE(INDEX(Paste_Here!AL$2:AL$850, MATCH(B310, Paste_Here!A$2:A$850, 0))))), INDEX(Paste_Here!AL$2:AL$850, MATCH(B310, Paste_Here!A$2:A$850, 0)), ""), ""), "")</f>
        <v/>
      </c>
      <c r="AH310" s="66"/>
      <c r="AI310" s="76" t="str">
        <f>IFERROR(IF(B310&lt;&gt;"", IF(AND(INDEX(Paste_Here!AH$2:AH$850, MATCH(B310, Paste_Here!A$2:A$850, 0))&lt;&gt;"", ISNUMBER(VALUE(INDEX(Paste_Here!AH$2:AH$850, MATCH(B310, Paste_Here!A$2:A$850, 0))))), IF(VALUE(INDEX(Paste_Here!AH$2:AH$850, MATCH(B310, Paste_Here!A$2:A$850, 0)))=0, "", INDEX(Paste_Here!AH$2:AH$850, MATCH(B310, Paste_Here!A$2:A$850, 0))), ""), ""), "")</f>
        <v/>
      </c>
      <c r="AJ310" s="66"/>
      <c r="AK310" s="76" t="str">
        <f>IFERROR(IF(B310&lt;&gt;"", IF(AND(INDEX(Paste_Here!N$2:N$850, MATCH(B310, Paste_Here!A$2:A$850, 0))&lt;&gt;"", ISNUMBER(VALUE(INDEX(Paste_Here!N$2:N$850, MATCH(B310, Paste_Here!A$2:A$850, 0))))), INDEX(Paste_Here!N$2:N$850, MATCH(B310, Paste_Here!A$2:A$850, 0)), ""), ""), "")</f>
        <v/>
      </c>
      <c r="AL310" s="66"/>
      <c r="AM310" s="76" t="str">
        <f>IFERROR(IF(B310&lt;&gt;"", IF(AND(INDEX(Paste_Here!O$2:O$850, MATCH(B310, Paste_Here!A$2:A$850, 0))&lt;&gt;"", ISNUMBER(VALUE(INDEX(Paste_Here!O$2:O$850, MATCH(B310, Paste_Here!A$2:A$850, 0))))), INDEX(Paste_Here!O$2:O$850, MATCH(B310, Paste_Here!A$2:A$850, 0)), ""), ""), "")</f>
        <v/>
      </c>
      <c r="AN310" s="66"/>
      <c r="AO310" s="76"/>
      <c r="AP310" s="66"/>
      <c r="AQ310" s="76"/>
      <c r="AR310" s="66"/>
      <c r="AS310" s="76"/>
      <c r="AT310" s="66"/>
      <c r="AU310" s="66"/>
      <c r="AV310" s="76" t="str">
        <f t="shared" si="35"/>
        <v/>
      </c>
      <c r="AW310" s="66"/>
      <c r="AX310" s="76" t="str">
        <f>IFERROR(IF(B310&lt;&gt;"", IF(ISNUMBER(SEARCH("Revealed-Potential (Primary Focus)", LOWER(INDEX(Paste_Here!Z$2:Z$850, MATCH(B310, Paste_Here!A$2:A$850, 0))))), "Rev-Potential: Prim", IF(ISNUMBER(SEARCH("Revealed-Potential (Secondary Focus)", LOWER(INDEX(Paste_Here!Z$2:Z$850, MATCH(B310, Paste_Here!A$2:A$850, 0))))), "Rev-Potential: Sec", IF(ISNUMBER(SEARCH("Monitoring", LOWER(INDEX(Paste_Here!Z$2:Z$850, MATCH(B310, Paste_Here!A$2:A$850, 0))))), "Monitoring", IF(ISNUMBER(SEARCH("At-Promise (Secondary Focus)", LOWER(INDEX(Paste_Here!Z$2:Z$850, MATCH(B310, Paste_Here!A$2:A$850, 0))))), "At-Promise: Sec", IF(ISNUMBER(SEARCH("At-Promise (Primary Focus)", LOWER(INDEX(Paste_Here!Z$2:Z$850, MATCH(B310, Paste_Here!A$2:A$850, 0))))), "At-Promise: Prim", ""))))), ""), "")</f>
        <v/>
      </c>
      <c r="AY310" s="66"/>
      <c r="AZ310" s="76"/>
      <c r="BA310" s="66"/>
      <c r="BB310" s="76"/>
      <c r="BC310" s="66"/>
      <c r="BD310" s="76"/>
      <c r="BE310" s="66"/>
      <c r="BF310" s="76"/>
      <c r="BG310" s="66"/>
      <c r="BH310" s="76"/>
      <c r="BI310" s="66"/>
      <c r="BJ310" s="66"/>
      <c r="BK310" s="76" t="str">
        <f t="shared" si="36"/>
        <v/>
      </c>
      <c r="BL310" s="66"/>
      <c r="BM310" s="76" t="str">
        <f>IFERROR(IF(B310&lt;&gt;"", IF(AND(ISNUMBER(VALUE(SUBSTITUTE(SUBSTITUTE(Paste_Here!R310, "br", "-"), "L", ""))), VALUE(SUBSTITUTE(SUBSTITUTE(Paste_Here!R310, "br", "-"), "L", "")) &gt;= 1095), "Yes", IF(AND(ISNUMBER(VALUE(SUBSTITUTE(SUBSTITUTE(Paste_Here!R310, "br", "-"), "L", ""))), VALUE(SUBSTITUTE(SUBSTITUTE(Paste_Here!R310, "br", "-"), "L", "")) &lt;= 1094), "No", "")), ""), "")</f>
        <v/>
      </c>
      <c r="BN310" s="66"/>
      <c r="BO310" s="76" t="str">
        <f>IFERROR(IF(B310&lt;&gt;"", IF(COUNTIF(INDEX(Paste_Here!Y$2:AB$850, MATCH(B310, Paste_Here!A$2:A$850, 0), 0), "yes") &gt; 0, "Yes", IF(COUNTIF(INDEX(Paste_Here!Y$2:AB$850, MATCH(B310, Paste_Here!A$2:A$850, 0), 0), "no") &gt; 0, "No", "")), ""), "")</f>
        <v/>
      </c>
      <c r="BP310" s="66"/>
      <c r="BQ310" s="76" t="str">
        <f>IFERROR(IF(B310&lt;&gt;"", IF(AND(ISNUMBER(VALUE(SUBSTITUTE(SUBSTITUTE(Paste_Here!U310, "em", "-"), "q", ""))), VALUE(SUBSTITUTE(SUBSTITUTE(Paste_Here!U310, "em", "-"), "q", "")) &gt;= 910), "Yes", IF(AND(ISNUMBER(VALUE(SUBSTITUTE(SUBSTITUTE(Paste_Here!U310, "em", "-"), "q", ""))), VALUE(SUBSTITUTE(SUBSTITUTE(Paste_Here!U310, "em", "-"), "q", "")) &lt;= 909), "No", "")), ""), "")</f>
        <v/>
      </c>
      <c r="BR310" s="66"/>
      <c r="BS310" s="76" t="str">
        <f>IFERROR(IF(B310&lt;&gt;"", IF(AND(INDEX(Paste_Here!X$2:X$850, MATCH(B310, Paste_Here!A$2:A$850, 0))&lt;&gt;"", ISNUMBER(VALUE(INDEX(Paste_Here!X$2:X$850, MATCH(B310, Paste_Here!A$2:A$850, 0))))), INDEX(Paste_Here!X$2:X$850, MATCH(B310, Paste_Here!A$2:A$850, 0)), ""), ""), "")</f>
        <v/>
      </c>
      <c r="BT310" s="66"/>
      <c r="BU310" s="76" t="str">
        <f>IFERROR(IF(B310&lt;&gt;"", IF(ISNUMBER(VALUE(INDEX(Paste_Here!G$2:G$850, MATCH(B310, Paste_Here!A$2:A$850, 0)))), IF(VALUE(INDEX(Paste_Here!G$2:G$850, MATCH(B310, Paste_Here!A$2:A$850, 0)))=0, "No", IF(AND(VALUE(INDEX(Paste_Here!G$2:G$850, MATCH(B310, Paste_Here!A$2:A$850, 0)))&gt;=1, VALUE(INDEX(Paste_Here!G$2:G$850, MATCH(B310, Paste_Here!A$2:A$850, 0)))&lt;=4), VALUE(INDEX(Paste_Here!G$2:G$850, MATCH(B310, Paste_Here!A$2:A$850, 0))), "")), ""), ""), "")</f>
        <v/>
      </c>
      <c r="BV310" s="66"/>
      <c r="BW310" s="76" t="str">
        <f>IFERROR(IF(B310&lt;&gt;"", IF(ISNUMBER(VALUE(INDEX(Paste_Here!H$2:H$850, MATCH(B310, Paste_Here!A$2:A$850, 0)))), IF(VALUE(INDEX(Paste_Here!H$2:H$850, MATCH(B310, Paste_Here!A$2:A$850, 0)))=0, "No", IF(AND(VALUE(INDEX(Paste_Here!H$2:H$850, MATCH(B310, Paste_Here!A$2:A$850, 0)))&gt;=1, VALUE(INDEX(Paste_Here!H$2:H$850, MATCH(B310, Paste_Here!A$2:A$850, 0)))&lt;=4), VALUE(INDEX(Paste_Here!H$2:H$850, MATCH(B310, Paste_Here!A$2:A$850, 0))), "")), ""), ""), "")</f>
        <v/>
      </c>
      <c r="BX310" s="66"/>
      <c r="BY310" s="76"/>
      <c r="BZ310" s="66"/>
      <c r="CA310" s="76"/>
      <c r="CB310" s="66"/>
      <c r="CC310" s="66"/>
      <c r="CD310" s="76" t="str">
        <f t="shared" si="37"/>
        <v/>
      </c>
      <c r="CE310" s="66"/>
      <c r="CF310" s="76" t="str">
        <f>IFERROR(IF(B310&lt;&gt;"", IF(AND(INDEX(Paste_Here!P$2:P$850, MATCH(B310, Paste_Here!A$2:A$850, 0))&lt;&gt;"", ISNUMBER(VALUE(INDEX(Paste_Here!P$2:P$850, MATCH(B310, Paste_Here!A$2:A$850, 0))))), INDEX(Paste_Here!P$2:P$850, MATCH(B310, Paste_Here!A$2:A$850, 0)), ""), ""), "")</f>
        <v/>
      </c>
      <c r="CG310" s="66"/>
      <c r="CH310" s="76" t="str">
        <f>IFERROR(IF(B310&lt;&gt;"", IF(ISNUMBER(SEARCH("highrisk", LOWER(INDEX(Paste_Here!Q$2:Q$850, MATCH(B310, Paste_Here!A$2:A$850, 0))))), "High Risk", IF(ISNUMBER(SEARCH("lowrisk", LOWER(INDEX(Paste_Here!Q$2:Q$850, MATCH(B310, Paste_Here!A$2:A$850, 0))))), "Low Risk", IF(ISNUMBER(SEARCH("somerisk", LOWER(INDEX(Paste_Here!Q$2:Q$850, MATCH(B310, Paste_Here!A$2:A$850, 0))))), "Some Risk", ""))), ""), "")</f>
        <v/>
      </c>
      <c r="CI310" s="66"/>
      <c r="CJ310" s="76" t="str">
        <f>IFERROR(IF(B310&lt;&gt;"", IF(AND(INDEX(Paste_Here!AA$2:AA$850, MATCH(B310, Paste_Here!A$2:A$850, 0))&lt;&gt;"", ISNUMBER(VALUE(INDEX(Paste_Here!AA$2:AA$850, MATCH(B310, Paste_Here!A$2:A$850, 0))))), INDEX(Paste_Here!AA$2:AA$850, MATCH(B310, Paste_Here!A$2:A$850, 0)), ""), ""), "")</f>
        <v/>
      </c>
      <c r="CK310" s="66"/>
      <c r="CL310" s="76" t="str">
        <f>IFERROR(IF(B310&lt;&gt;"", IF(LOWER(INDEX(Paste_Here!AB$2:AB$850, MATCH(B310, Paste_Here!A$2:A$850, 0)))="approaching expectations", "Approaching", IF(LOWER(INDEX(Paste_Here!AB$2:AB$850, MATCH(B310, Paste_Here!A$2:A$850, 0)))="met expectations", "Met", IF(LOWER(INDEX(Paste_Here!AB$2:AB$850, MATCH(B310, Paste_Here!A$2:A$850, 0)))="exceeded expectations", "Exceeded", IF(LOWER(INDEX(Paste_Here!AB$2:AB$850, MATCH(B310, Paste_Here!A$2:A$850, 0)))="below expectations", "Below", "")))), ""), "")</f>
        <v/>
      </c>
      <c r="CM310" s="66"/>
      <c r="CN310" s="76" t="str">
        <f>IFERROR(IF(B310&lt;&gt;"", IF(AND(INDEX(Paste_Here!AC$2:AC$850, MATCH(B310, Paste_Here!A$2:A$850, 0))&lt;&gt;"", ISNUMBER(VALUE(INDEX(Paste_Here!AC$2:AC$850, MATCH(B310, Paste_Here!A$2:A$850, 0))))), INDEX(Paste_Here!AC$2:AC$850, MATCH(B310, Paste_Here!A$2:A$850, 0)), ""), ""), "")</f>
        <v/>
      </c>
      <c r="CO310" s="66"/>
      <c r="CP310" s="76"/>
      <c r="CQ310" s="66"/>
      <c r="CR310" s="76"/>
      <c r="CS310" s="66"/>
      <c r="CT310" s="76"/>
      <c r="CU310" s="66"/>
      <c r="CV310" s="76"/>
      <c r="CW310" s="66"/>
      <c r="CX310" s="76"/>
      <c r="CY310" s="66"/>
      <c r="CZ310" s="66"/>
      <c r="DA310" s="76" t="str">
        <f t="shared" si="38"/>
        <v/>
      </c>
      <c r="DB310" s="66"/>
      <c r="DC310" s="76" t="str">
        <f>IFERROR(IF(B310&lt;&gt;"", IF(AND(INDEX(Paste_Here!V$2:V$850, MATCH(B310, Paste_Here!A$2:A$850, 0))&lt;&gt;"", ISNUMBER(VALUE(INDEX(Paste_Here!V$2:V$850, MATCH(B310, Paste_Here!A$2:A$850, 0))))), INDEX(Paste_Here!V$2:V$850, MATCH(B310, Paste_Here!A$2:A$850, 0)), ""), ""), "")</f>
        <v/>
      </c>
      <c r="DD310" s="66"/>
      <c r="DE310" s="76" t="str">
        <f>IFERROR(IF(B310&lt;&gt;"", IF(ISNUMBER(SEARCH("highrisk", LOWER(INDEX(Paste_Here!W$2:W$850, MATCH(B310, Paste_Here!A$2:A$850, 0))))), "High Risk", IF(ISNUMBER(SEARCH("lowrisk", LOWER(INDEX(Paste_Here!W$2:W$850, MATCH(B310, Paste_Here!A$2:A$850, 0))))), "Low Risk", IF(ISNUMBER(SEARCH("somerisk", LOWER(INDEX(Paste_Here!W$2:W$850, MATCH(B310, Paste_Here!A$2:A$850, 0))))), "Some Risk", ""))), ""), "")</f>
        <v/>
      </c>
      <c r="DF310" s="66"/>
      <c r="DG310" s="76" t="str">
        <f>IFERROR(IF(B310&lt;&gt;"", IF(AND(INDEX(Paste_Here!S$2:S$850, MATCH(B310, Paste_Here!A$2:A$850, 0))&lt;&gt;"", ISNUMBER(VALUE(INDEX(Paste_Here!S$2:S$850, MATCH(B310, Paste_Here!A$2:A$850, 0))))), INDEX(Paste_Here!S$2:S$850, MATCH(B310, Paste_Here!A$2:A$850, 0)), ""), ""), "")</f>
        <v/>
      </c>
      <c r="DH310" s="66"/>
      <c r="DI310" s="76" t="str">
        <f>IFERROR(IF(B310&lt;&gt;"", IF(ISNUMBER(SEARCH("highrisk", LOWER(INDEX(Paste_Here!T$2:T$850, MATCH(B310, Paste_Here!A$2:A$850, 0))))), "High Risk", IF(ISNUMBER(SEARCH("lowrisk", LOWER(INDEX(Paste_Here!T$2:T$850, MATCH(B310, Paste_Here!A$2:A$850, 0))))), "Low Risk", IF(ISNUMBER(SEARCH("somerisk", LOWER(INDEX(Paste_Here!T$2:T$850, MATCH(B310, Paste_Here!A$2:A$850, 0))))), "Some Risk", ""))), ""), "")</f>
        <v/>
      </c>
      <c r="DJ310" s="66"/>
      <c r="DK310" s="76" t="str">
        <f>IFERROR(IF(B310&lt;&gt;"", IF(AND(INDEX(Paste_Here!AD$2:AD$850, MATCH(B310, Paste_Here!A$2:A$850, 0))&lt;&gt;"", ISNUMBER(VALUE(INDEX(Paste_Here!AD$2:AD$850, MATCH(B310, Paste_Here!A$2:A$850, 0))))), INDEX(Paste_Here!AD$2:AD$850, MATCH(B310, Paste_Here!A$2:A$850, 0)), ""), ""), "")</f>
        <v/>
      </c>
      <c r="DL310" s="66"/>
      <c r="DM310" s="76" t="str">
        <f>IFERROR(IF(B310&lt;&gt;"", IF(LOWER(INDEX(Paste_Here!AE$2:AE$850, MATCH(B310, Paste_Here!A$2:A$850, 0)))="approaching expectations", "Approaching", IF(LOWER(INDEX(Paste_Here!AE$2:AE$850, MATCH(B310, Paste_Here!A$2:A$850, 0)))="met expectations", "Met", IF(LOWER(INDEX(Paste_Here!AE$2:AE$850, MATCH(B310, Paste_Here!A$2:A$850, 0)))="exceeded expectations", "Exceeded", IF(LOWER(INDEX(Paste_Here!AE$2:AE$850, MATCH(B310, Paste_Here!A$2:A$850, 0)))="below expectations", "Below", "")))), ""), "")</f>
        <v/>
      </c>
      <c r="DN310" s="66"/>
      <c r="DO310" s="76"/>
      <c r="DP310" s="66"/>
      <c r="DQ310" s="76"/>
      <c r="DR310" s="66"/>
      <c r="DS310" s="76"/>
      <c r="DT310" s="66"/>
      <c r="DU310" s="76"/>
      <c r="DV310" s="66"/>
      <c r="DW310" s="66"/>
      <c r="DX310" s="76" t="str">
        <f t="shared" si="39"/>
        <v/>
      </c>
      <c r="DY310" s="66"/>
      <c r="DZ310" s="76"/>
      <c r="EA310" s="66"/>
      <c r="EB310" s="76"/>
      <c r="EC310" s="66"/>
      <c r="ED310" s="76" t="str">
        <f>IFERROR(IF(B310&lt;&gt;"", IF(AND(INDEX(Paste_Here!AF$2:AF$850, MATCH(B310, Paste_Here!A$2:A$850, 0))&lt;&gt;"", ISNUMBER(VALUE(INDEX(Paste_Here!AF$2:AF$850, MATCH(B310, Paste_Here!A$2:A$850, 0))))), INDEX(Paste_Here!AF$2:AF$850, MATCH(B310, Paste_Here!A$2:A$850, 0)), ""), ""), "")</f>
        <v/>
      </c>
      <c r="EE310" s="66"/>
      <c r="EF310" s="76"/>
      <c r="EG310" s="66"/>
      <c r="EH310" s="76"/>
      <c r="EI310" s="66"/>
      <c r="EJ310" s="76" t="str">
        <f>IFERROR(IF(B310&lt;&gt;"", IF(AND(INDEX(Paste_Here!AG$2:AG$850, MATCH(B310, Paste_Here!A$2:A$850, 0))&lt;&gt;"", ISNUMBER(VALUE(INDEX(Paste_Here!AG$2:AG$850, MATCH(B310, Paste_Here!A$2:A$850, 0))))), INDEX(Paste_Here!AG$2:AG$850, MATCH(B310, Paste_Here!A$2:A$850, 0)), ""), ""), "")</f>
        <v/>
      </c>
      <c r="EK310" s="66"/>
      <c r="EL310" s="76"/>
      <c r="EM310" s="66"/>
      <c r="EN310" s="76"/>
      <c r="EO310" s="66"/>
      <c r="EP310" s="76"/>
      <c r="EQ310" s="66"/>
      <c r="ER310" s="76"/>
      <c r="ES310" s="66"/>
      <c r="ET310" s="66"/>
      <c r="EU310" s="76"/>
      <c r="EV310" s="66"/>
      <c r="EW310" s="76"/>
      <c r="EX310" s="66"/>
      <c r="EY310" s="76"/>
      <c r="EZ310" s="66"/>
      <c r="FA310" s="76"/>
      <c r="FB310" s="66"/>
      <c r="FC310" s="76"/>
      <c r="FD310" s="66"/>
      <c r="FE310" s="76"/>
      <c r="FF310" s="66"/>
      <c r="FG310" s="76"/>
      <c r="FH310" s="66"/>
      <c r="FI310" s="76"/>
      <c r="FJ310" s="66"/>
      <c r="FK310" s="76"/>
      <c r="FL310" s="66"/>
      <c r="FM310" s="76"/>
      <c r="FN310" s="66"/>
      <c r="FO310" s="76"/>
      <c r="FP310" s="66"/>
      <c r="FQ310" s="76"/>
      <c r="FR310" s="66"/>
      <c r="FS310" s="76"/>
      <c r="FT310" s="66"/>
      <c r="FU310" s="76"/>
      <c r="FV310" s="66"/>
      <c r="FW310" s="76"/>
      <c r="FX310" s="66"/>
      <c r="FY310" s="76"/>
      <c r="FZ310" s="66"/>
      <c r="GA310" s="76"/>
      <c r="GB310" s="66"/>
      <c r="GC310" s="76"/>
      <c r="GD310" s="66"/>
      <c r="GE310" s="76"/>
      <c r="GF310" s="66"/>
      <c r="GG310" s="76"/>
      <c r="GH310" s="66"/>
      <c r="GI310" s="76"/>
      <c r="GJ310" s="66"/>
      <c r="GK310" s="76"/>
      <c r="GL310" s="66"/>
      <c r="GM310" s="76"/>
      <c r="GN310" s="66"/>
      <c r="GO310" s="76"/>
      <c r="GP310" s="66"/>
      <c r="GQ310" s="76"/>
      <c r="GR310" s="66"/>
      <c r="GS310" s="76"/>
      <c r="GT310" s="66"/>
      <c r="GU310" s="76"/>
      <c r="GV310" s="66"/>
      <c r="GW310" s="76"/>
      <c r="GX310" s="66"/>
      <c r="GY310" s="76"/>
      <c r="GZ310" s="66"/>
      <c r="HA310" s="76"/>
      <c r="HB310" s="66"/>
      <c r="HC310" s="76"/>
      <c r="HD310" s="66"/>
      <c r="HE310" s="76"/>
      <c r="HF310" s="66"/>
      <c r="HG310" s="76"/>
      <c r="HH310" s="66"/>
      <c r="HI310" s="76"/>
      <c r="HJ310" s="66"/>
      <c r="HK310" s="76"/>
      <c r="HL310" s="66"/>
      <c r="HM310" s="76"/>
      <c r="HN310" s="66"/>
      <c r="HO310" s="76"/>
      <c r="HP310" s="66"/>
      <c r="HQ310" s="76"/>
      <c r="HR310" s="66"/>
      <c r="HS310" s="76"/>
      <c r="HT310" s="66"/>
      <c r="HU310" s="76"/>
      <c r="HV310" s="66"/>
      <c r="HW310" s="76"/>
      <c r="HX310" s="66"/>
      <c r="HY310" s="76"/>
      <c r="HZ310" s="66"/>
      <c r="IA310" s="76"/>
      <c r="IB310" s="66"/>
      <c r="IC310" s="76"/>
      <c r="ID310" s="66"/>
      <c r="IE310" s="76"/>
      <c r="IF310" s="66"/>
      <c r="IG310" s="76"/>
      <c r="IH310" s="66"/>
      <c r="II310" s="76"/>
      <c r="IJ310" s="66"/>
      <c r="IK310" s="76"/>
      <c r="IL310" s="66"/>
      <c r="IM310" s="76"/>
      <c r="IN310" s="66"/>
      <c r="IO310" s="76"/>
      <c r="IP310" s="66"/>
      <c r="IQ310" s="76"/>
      <c r="IR310" s="66"/>
      <c r="IS310" s="76"/>
      <c r="IT310" s="66"/>
      <c r="IU310" s="76"/>
      <c r="IV310" s="66"/>
      <c r="IW310" s="76"/>
      <c r="IX310" s="66"/>
      <c r="IY310" s="76"/>
      <c r="IZ310" s="66"/>
      <c r="JA310" s="76"/>
      <c r="JB310" s="66"/>
      <c r="JC310" s="76"/>
      <c r="JD310" s="66"/>
      <c r="JE310" s="76"/>
      <c r="JF310" s="66"/>
      <c r="JG310" s="76"/>
      <c r="JH310" s="66"/>
      <c r="JI310" s="76"/>
      <c r="JJ310" s="66"/>
      <c r="JK310" s="76"/>
      <c r="JL310" s="66"/>
      <c r="JM310" s="76"/>
      <c r="JN310" s="66"/>
      <c r="JO310" s="76"/>
      <c r="JP310" s="66"/>
      <c r="JQ310" s="76"/>
      <c r="JR310" s="66"/>
      <c r="JS310" s="76"/>
      <c r="JT310" s="66"/>
      <c r="JU310" s="76"/>
      <c r="JV310" s="66"/>
      <c r="JW310" s="76"/>
      <c r="JX310" s="66"/>
      <c r="JY310" s="76"/>
      <c r="JZ310" s="66"/>
      <c r="KA310" s="76"/>
      <c r="KB310" s="66"/>
      <c r="KC310" s="76"/>
      <c r="KD310" s="66"/>
      <c r="KE310" s="76"/>
      <c r="KF310" s="66"/>
      <c r="KG310" s="76"/>
      <c r="KH310" s="66"/>
      <c r="KI310" s="76"/>
      <c r="KJ310" s="66"/>
      <c r="KK310" s="76"/>
      <c r="KL310" s="66"/>
      <c r="KM310" s="76"/>
      <c r="KN310" s="66"/>
      <c r="KO310" s="76"/>
      <c r="KP310" s="66"/>
      <c r="KQ310" s="76"/>
      <c r="KR310" s="66"/>
      <c r="KS310" s="76"/>
      <c r="KT310" s="66"/>
      <c r="KU310" s="76"/>
      <c r="KV310" s="66"/>
      <c r="KW310" s="76"/>
      <c r="KX310" s="66"/>
      <c r="KY310" s="76"/>
      <c r="KZ310" s="66"/>
      <c r="LA310" s="76"/>
      <c r="LB310" s="66"/>
      <c r="LC310" s="76"/>
      <c r="LD310" s="66"/>
      <c r="LE310" s="76"/>
      <c r="LF310" s="66"/>
      <c r="LG310" s="76"/>
      <c r="LH310" s="66"/>
      <c r="LI310" s="76"/>
      <c r="LJ310" s="66"/>
      <c r="LK310" s="76"/>
      <c r="LL310" s="66"/>
      <c r="LM310" s="76"/>
      <c r="LN310" s="66"/>
      <c r="LO310" s="76"/>
      <c r="LP310" s="66"/>
      <c r="LQ310" s="76"/>
      <c r="LR310" s="66"/>
      <c r="LS310" s="76"/>
      <c r="LT310" s="66"/>
      <c r="LU310" s="76"/>
      <c r="LV310" s="66"/>
      <c r="LW310" s="76"/>
      <c r="LX310" s="66"/>
      <c r="LY310" s="76"/>
      <c r="LZ310" s="66"/>
      <c r="MA310" s="76"/>
      <c r="MB310" s="66"/>
      <c r="MC310" s="76"/>
      <c r="MD310" s="66"/>
      <c r="MG310" s="1" t="str" cm="1">
        <f t="array" ref="MG310">IFERROR(INDEX(Paste_Here!$B$2:$B$850, MATCH(0, COUNTIF(MG$4:MG309, Paste_Here!$B$2:$B$850) + IF(Paste_Here!$B$2:$B$850="", 1, 0), 0)), "")</f>
        <v/>
      </c>
      <c r="MH310" s="1" t="str">
        <f>IF(MG310&lt;&gt;"", INDEX(Paste_Here!$A$2:$A$850, MATCH(MG310, Paste_Here!$B$2:$B$850, 0)), "")</f>
        <v/>
      </c>
      <c r="MI310" s="1" t="str">
        <f t="shared" si="40"/>
        <v/>
      </c>
      <c r="MJ310" s="1" t="str" cm="1">
        <f t="array" ref="MJ310">IFERROR(INDEX($MI$5:$MI$850, MATCH(SMALL(IF($MI$5:$MI$850&lt;&gt;"", COUNTIF($MI$5:$MI$850, "&lt;"&amp;$MI$5:$MI$850)+1), ROW()-ROW($MJ$5)+1), COUNTIF($MI$5:$MI$850, "&lt;"&amp;$MI$5:$MI$850)+1, 0)), "")</f>
        <v/>
      </c>
    </row>
    <row r="311" spans="1:348">
      <c r="A311" s="66"/>
      <c r="B311" s="76" t="str">
        <f t="shared" si="33"/>
        <v/>
      </c>
      <c r="C311" s="66"/>
      <c r="D311" s="76" t="str">
        <f>IFERROR(IF(B311&lt;&gt;"", IF(AND(INDEX(Paste_Here!B$2:B$850, MATCH(B311, Paste_Here!A$2:A$850, 0))&lt;&gt;"", ISNUMBER(VALUE(INDEX(Paste_Here!B$2:B$850, MATCH(B311, Paste_Here!A$2:A$850, 0))))), INDEX(Paste_Here!B$2:B$850, MATCH(B311, Paste_Here!A$2:A$850, 0)), ""), ""), "")</f>
        <v/>
      </c>
      <c r="E311" s="66"/>
      <c r="F311" s="76" t="str">
        <f>IFERROR(IF(B311&lt;&gt;"", IF(ISTEXT(INDEX(Paste_Here!K$2:K$850, MATCH(B311, Paste_Here!A$2:A$850, 0))), INDEX(Paste_Here!K$2:K$850, MATCH(B311, Paste_Here!A$2:A$850, 0)), ""), ""), "")</f>
        <v/>
      </c>
      <c r="G311" s="66"/>
      <c r="H311" s="76" t="str">
        <f>IFERROR(IF(B311&lt;&gt;"", IF(ISTEXT(INDEX(Paste_Here!C$2:C$850, MATCH(B311, Paste_Here!A$2:A$850, 0))), INDEX(Paste_Here!C$2:C$850, MATCH(B311, Paste_Here!A$2:A$850, 0)), ""), ""), "")</f>
        <v/>
      </c>
      <c r="I311" s="66"/>
      <c r="J311" s="76" t="str">
        <f>IFERROR(IF(B311&lt;&gt;"", IF(ISNUMBER(SEARCH("s", LOWER(INDEX(Paste_Here!M$2:M$850, MATCH(B311, Paste_Here!A$2:A$850, 0))))), "Yes", IF(INDEX(Paste_Here!M$2:M$850, MATCH(B311, Paste_Here!A$2:A$850, 0))&lt;&gt;"", "No", "")), ""), "")</f>
        <v/>
      </c>
      <c r="K311" s="66"/>
      <c r="L311" s="76" t="str">
        <f>IFERROR(IF(B311&lt;&gt;"", IF(ISNUMBER(SEARCH("yes", LOWER(INDEX(Paste_Here!E$2:E$850, MATCH(B311, Paste_Here!A$2:A$850, 0))))), "Yes", IF(ISNUMBER(SEARCH("no", LOWER(INDEX(Paste_Here!E$2:E$850, MATCH(B311, Paste_Here!A$2:A$850, 0))))), "No", "")), ""), "")</f>
        <v/>
      </c>
      <c r="M311" s="66"/>
      <c r="N311" s="76" t="str">
        <f>IFERROR(IF(B311&lt;&gt;"", IF(ISNUMBER(SEARCH("yes", LOWER(INDEX(Paste_Here!F$2:F$850, MATCH(B311, Paste_Here!A$2:A$850, 0))))), "Yes", IF(ISNUMBER(SEARCH("no", LOWER(INDEX(Paste_Here!F$2:F$850, MATCH(B311, Paste_Here!A$2:A$850, 0))))), "No", "")), ""), "")</f>
        <v/>
      </c>
      <c r="O311" s="66"/>
      <c r="P311" s="76" t="str">
        <f>IFERROR(IF(B311&lt;&gt;"", IF(ISNUMBER(SEARCH("yes", LOWER(INDEX(Paste_Here!L$2:L$850, MATCH(B311, Paste_Here!A$2:A$850, 0))))), "Yes", IF(ISNUMBER(SEARCH("no", LOWER(INDEX(Paste_Here!L$2:L$850, MATCH(B311, Paste_Here!A$2:A$850, 0))))), "No", "")), ""), "")</f>
        <v/>
      </c>
      <c r="Q311" s="66"/>
      <c r="R311" s="76" t="str">
        <f>IFERROR(IF(B311&lt;&gt;"", IF(ISNUMBER(SEARCH("transitional 2", LOWER(INDEX(Paste_Here!D$2:D$850, MATCH(B311, Paste_Here!A$2:A$850, 0))))), "T2", IF(ISNUMBER(SEARCH("transitional 1", LOWER(INDEX(Paste_Here!D$2:D$850, MATCH(B311, Paste_Here!A$2:A$850, 0))))), "T1", IF(ISNUMBER(SEARCH("waived ell services", LOWER(INDEX(Paste_Here!D$2:D$850, MATCH(B311, Paste_Here!A$2:A$850, 0))))), "W", IF(ISNUMBER(SEARCH("english language learner", LOWER(INDEX(Paste_Here!D$2:D$850, MATCH(B311, Paste_Here!A$2:A$850, 0))))), "L", "")))), ""), "")</f>
        <v/>
      </c>
      <c r="S311" s="66"/>
      <c r="T311" s="76" t="str">
        <f>IFERROR(IF(B311&lt;&gt;"", IF(ISNUMBER(SEARCH("yes", LOWER(INDEX(Paste_Here!I$2:I$850, MATCH(B311, Paste_Here!A$2:A$850, 0))))), "Yes", IF(ISNUMBER(SEARCH("no", LOWER(INDEX(Paste_Here!I$2:I$850, MATCH(B311, Paste_Here!A$2:A$850, 0))))), "No", "")), ""), "")</f>
        <v/>
      </c>
      <c r="U311" s="66"/>
      <c r="V311" s="76" t="str">
        <f>IFERROR(IF(B311&lt;&gt;"", IF(ISTEXT(INDEX(Paste_Here!J$2:J$850, MATCH(B311, Paste_Here!A$2:A$850, 0))), VALUE(INDEX(Paste_Here!J$2:J$850, MATCH(B311, Paste_Here!A$2:A$850, 0))), ""), ""), "")</f>
        <v/>
      </c>
      <c r="W311" s="66"/>
      <c r="X311" s="66"/>
      <c r="Y311" s="76" t="str">
        <f t="shared" si="34"/>
        <v/>
      </c>
      <c r="Z311" s="66"/>
      <c r="AA311" s="76" t="str">
        <f>IFERROR(IF(B311&lt;&gt;"", IF(AND(INDEX(Paste_Here!AI$2:AI$850, MATCH(B311, Paste_Here!A$2:A$850, 0))&lt;&gt;"", ISNUMBER(VALUE(INDEX(Paste_Here!AI$2:AI$850, MATCH(B311, Paste_Here!A$2:A$850, 0))))), INDEX(Paste_Here!AI$2:AI$850, MATCH(B311, Paste_Here!A$2:A$850, 0)), ""), ""), "")</f>
        <v/>
      </c>
      <c r="AB311" s="66"/>
      <c r="AC311" s="76" t="str">
        <f>IFERROR(IF(B311&lt;&gt;"", IF(AND(INDEX(Paste_Here!AJ$2:AJ$850, MATCH(B311, Paste_Here!A$2:A$850, 0))&lt;&gt;"", ISNUMBER(VALUE(INDEX(Paste_Here!AJ$2:AJ$850, MATCH(B311, Paste_Here!A$2:A$850, 0))))), INDEX(Paste_Here!AJ$2:AJ$850, MATCH(B311, Paste_Here!A$2:A$850, 0)), ""), ""), "")</f>
        <v/>
      </c>
      <c r="AD311" s="66"/>
      <c r="AE311" s="76" t="str">
        <f>IFERROR(IF(B311&lt;&gt;"", IF(AND(INDEX(Paste_Here!AK$2:AK$850, MATCH(B311, Paste_Here!A$2:A$850, 0))&lt;&gt;"", ISNUMBER(VALUE(INDEX(Paste_Here!AK$2:AK$850, MATCH(B311, Paste_Here!A$2:A$850, 0))))), INDEX(Paste_Here!AK$2:AK$850, MATCH(B311, Paste_Here!A$2:A$850, 0)), ""), ""), "")</f>
        <v/>
      </c>
      <c r="AF311" s="66"/>
      <c r="AG311" s="76" t="str">
        <f>IFERROR(IF(B311&lt;&gt;"", IF(AND(INDEX(Paste_Here!AL$2:AL$850, MATCH(B311, Paste_Here!A$2:A$850, 0))&lt;&gt;"", ISNUMBER(VALUE(INDEX(Paste_Here!AL$2:AL$850, MATCH(B311, Paste_Here!A$2:A$850, 0))))), INDEX(Paste_Here!AL$2:AL$850, MATCH(B311, Paste_Here!A$2:A$850, 0)), ""), ""), "")</f>
        <v/>
      </c>
      <c r="AH311" s="66"/>
      <c r="AI311" s="76" t="str">
        <f>IFERROR(IF(B311&lt;&gt;"", IF(AND(INDEX(Paste_Here!AH$2:AH$850, MATCH(B311, Paste_Here!A$2:A$850, 0))&lt;&gt;"", ISNUMBER(VALUE(INDEX(Paste_Here!AH$2:AH$850, MATCH(B311, Paste_Here!A$2:A$850, 0))))), IF(VALUE(INDEX(Paste_Here!AH$2:AH$850, MATCH(B311, Paste_Here!A$2:A$850, 0)))=0, "", INDEX(Paste_Here!AH$2:AH$850, MATCH(B311, Paste_Here!A$2:A$850, 0))), ""), ""), "")</f>
        <v/>
      </c>
      <c r="AJ311" s="66"/>
      <c r="AK311" s="76" t="str">
        <f>IFERROR(IF(B311&lt;&gt;"", IF(AND(INDEX(Paste_Here!N$2:N$850, MATCH(B311, Paste_Here!A$2:A$850, 0))&lt;&gt;"", ISNUMBER(VALUE(INDEX(Paste_Here!N$2:N$850, MATCH(B311, Paste_Here!A$2:A$850, 0))))), INDEX(Paste_Here!N$2:N$850, MATCH(B311, Paste_Here!A$2:A$850, 0)), ""), ""), "")</f>
        <v/>
      </c>
      <c r="AL311" s="66"/>
      <c r="AM311" s="76" t="str">
        <f>IFERROR(IF(B311&lt;&gt;"", IF(AND(INDEX(Paste_Here!O$2:O$850, MATCH(B311, Paste_Here!A$2:A$850, 0))&lt;&gt;"", ISNUMBER(VALUE(INDEX(Paste_Here!O$2:O$850, MATCH(B311, Paste_Here!A$2:A$850, 0))))), INDEX(Paste_Here!O$2:O$850, MATCH(B311, Paste_Here!A$2:A$850, 0)), ""), ""), "")</f>
        <v/>
      </c>
      <c r="AN311" s="66"/>
      <c r="AO311" s="76"/>
      <c r="AP311" s="66"/>
      <c r="AQ311" s="76"/>
      <c r="AR311" s="66"/>
      <c r="AS311" s="76"/>
      <c r="AT311" s="66"/>
      <c r="AU311" s="66"/>
      <c r="AV311" s="76" t="str">
        <f t="shared" si="35"/>
        <v/>
      </c>
      <c r="AW311" s="66"/>
      <c r="AX311" s="76" t="str">
        <f>IFERROR(IF(B311&lt;&gt;"", IF(ISNUMBER(SEARCH("Revealed-Potential (Primary Focus)", LOWER(INDEX(Paste_Here!Z$2:Z$850, MATCH(B311, Paste_Here!A$2:A$850, 0))))), "Rev-Potential: Prim", IF(ISNUMBER(SEARCH("Revealed-Potential (Secondary Focus)", LOWER(INDEX(Paste_Here!Z$2:Z$850, MATCH(B311, Paste_Here!A$2:A$850, 0))))), "Rev-Potential: Sec", IF(ISNUMBER(SEARCH("Monitoring", LOWER(INDEX(Paste_Here!Z$2:Z$850, MATCH(B311, Paste_Here!A$2:A$850, 0))))), "Monitoring", IF(ISNUMBER(SEARCH("At-Promise (Secondary Focus)", LOWER(INDEX(Paste_Here!Z$2:Z$850, MATCH(B311, Paste_Here!A$2:A$850, 0))))), "At-Promise: Sec", IF(ISNUMBER(SEARCH("At-Promise (Primary Focus)", LOWER(INDEX(Paste_Here!Z$2:Z$850, MATCH(B311, Paste_Here!A$2:A$850, 0))))), "At-Promise: Prim", ""))))), ""), "")</f>
        <v/>
      </c>
      <c r="AY311" s="66"/>
      <c r="AZ311" s="76"/>
      <c r="BA311" s="66"/>
      <c r="BB311" s="76"/>
      <c r="BC311" s="66"/>
      <c r="BD311" s="76"/>
      <c r="BE311" s="66"/>
      <c r="BF311" s="76"/>
      <c r="BG311" s="66"/>
      <c r="BH311" s="76"/>
      <c r="BI311" s="66"/>
      <c r="BJ311" s="66"/>
      <c r="BK311" s="76" t="str">
        <f t="shared" si="36"/>
        <v/>
      </c>
      <c r="BL311" s="66"/>
      <c r="BM311" s="76" t="str">
        <f>IFERROR(IF(B311&lt;&gt;"", IF(AND(ISNUMBER(VALUE(SUBSTITUTE(SUBSTITUTE(Paste_Here!R311, "br", "-"), "L", ""))), VALUE(SUBSTITUTE(SUBSTITUTE(Paste_Here!R311, "br", "-"), "L", "")) &gt;= 1095), "Yes", IF(AND(ISNUMBER(VALUE(SUBSTITUTE(SUBSTITUTE(Paste_Here!R311, "br", "-"), "L", ""))), VALUE(SUBSTITUTE(SUBSTITUTE(Paste_Here!R311, "br", "-"), "L", "")) &lt;= 1094), "No", "")), ""), "")</f>
        <v/>
      </c>
      <c r="BN311" s="66"/>
      <c r="BO311" s="76" t="str">
        <f>IFERROR(IF(B311&lt;&gt;"", IF(COUNTIF(INDEX(Paste_Here!Y$2:AB$850, MATCH(B311, Paste_Here!A$2:A$850, 0), 0), "yes") &gt; 0, "Yes", IF(COUNTIF(INDEX(Paste_Here!Y$2:AB$850, MATCH(B311, Paste_Here!A$2:A$850, 0), 0), "no") &gt; 0, "No", "")), ""), "")</f>
        <v/>
      </c>
      <c r="BP311" s="66"/>
      <c r="BQ311" s="76" t="str">
        <f>IFERROR(IF(B311&lt;&gt;"", IF(AND(ISNUMBER(VALUE(SUBSTITUTE(SUBSTITUTE(Paste_Here!U311, "em", "-"), "q", ""))), VALUE(SUBSTITUTE(SUBSTITUTE(Paste_Here!U311, "em", "-"), "q", "")) &gt;= 910), "Yes", IF(AND(ISNUMBER(VALUE(SUBSTITUTE(SUBSTITUTE(Paste_Here!U311, "em", "-"), "q", ""))), VALUE(SUBSTITUTE(SUBSTITUTE(Paste_Here!U311, "em", "-"), "q", "")) &lt;= 909), "No", "")), ""), "")</f>
        <v/>
      </c>
      <c r="BR311" s="66"/>
      <c r="BS311" s="76" t="str">
        <f>IFERROR(IF(B311&lt;&gt;"", IF(AND(INDEX(Paste_Here!X$2:X$850, MATCH(B311, Paste_Here!A$2:A$850, 0))&lt;&gt;"", ISNUMBER(VALUE(INDEX(Paste_Here!X$2:X$850, MATCH(B311, Paste_Here!A$2:A$850, 0))))), INDEX(Paste_Here!X$2:X$850, MATCH(B311, Paste_Here!A$2:A$850, 0)), ""), ""), "")</f>
        <v/>
      </c>
      <c r="BT311" s="66"/>
      <c r="BU311" s="76" t="str">
        <f>IFERROR(IF(B311&lt;&gt;"", IF(ISNUMBER(VALUE(INDEX(Paste_Here!G$2:G$850, MATCH(B311, Paste_Here!A$2:A$850, 0)))), IF(VALUE(INDEX(Paste_Here!G$2:G$850, MATCH(B311, Paste_Here!A$2:A$850, 0)))=0, "No", IF(AND(VALUE(INDEX(Paste_Here!G$2:G$850, MATCH(B311, Paste_Here!A$2:A$850, 0)))&gt;=1, VALUE(INDEX(Paste_Here!G$2:G$850, MATCH(B311, Paste_Here!A$2:A$850, 0)))&lt;=4), VALUE(INDEX(Paste_Here!G$2:G$850, MATCH(B311, Paste_Here!A$2:A$850, 0))), "")), ""), ""), "")</f>
        <v/>
      </c>
      <c r="BV311" s="66"/>
      <c r="BW311" s="76" t="str">
        <f>IFERROR(IF(B311&lt;&gt;"", IF(ISNUMBER(VALUE(INDEX(Paste_Here!H$2:H$850, MATCH(B311, Paste_Here!A$2:A$850, 0)))), IF(VALUE(INDEX(Paste_Here!H$2:H$850, MATCH(B311, Paste_Here!A$2:A$850, 0)))=0, "No", IF(AND(VALUE(INDEX(Paste_Here!H$2:H$850, MATCH(B311, Paste_Here!A$2:A$850, 0)))&gt;=1, VALUE(INDEX(Paste_Here!H$2:H$850, MATCH(B311, Paste_Here!A$2:A$850, 0)))&lt;=4), VALUE(INDEX(Paste_Here!H$2:H$850, MATCH(B311, Paste_Here!A$2:A$850, 0))), "")), ""), ""), "")</f>
        <v/>
      </c>
      <c r="BX311" s="66"/>
      <c r="BY311" s="76"/>
      <c r="BZ311" s="66"/>
      <c r="CA311" s="76"/>
      <c r="CB311" s="66"/>
      <c r="CC311" s="66"/>
      <c r="CD311" s="76" t="str">
        <f t="shared" si="37"/>
        <v/>
      </c>
      <c r="CE311" s="66"/>
      <c r="CF311" s="76" t="str">
        <f>IFERROR(IF(B311&lt;&gt;"", IF(AND(INDEX(Paste_Here!P$2:P$850, MATCH(B311, Paste_Here!A$2:A$850, 0))&lt;&gt;"", ISNUMBER(VALUE(INDEX(Paste_Here!P$2:P$850, MATCH(B311, Paste_Here!A$2:A$850, 0))))), INDEX(Paste_Here!P$2:P$850, MATCH(B311, Paste_Here!A$2:A$850, 0)), ""), ""), "")</f>
        <v/>
      </c>
      <c r="CG311" s="66"/>
      <c r="CH311" s="76" t="str">
        <f>IFERROR(IF(B311&lt;&gt;"", IF(ISNUMBER(SEARCH("highrisk", LOWER(INDEX(Paste_Here!Q$2:Q$850, MATCH(B311, Paste_Here!A$2:A$850, 0))))), "High Risk", IF(ISNUMBER(SEARCH("lowrisk", LOWER(INDEX(Paste_Here!Q$2:Q$850, MATCH(B311, Paste_Here!A$2:A$850, 0))))), "Low Risk", IF(ISNUMBER(SEARCH("somerisk", LOWER(INDEX(Paste_Here!Q$2:Q$850, MATCH(B311, Paste_Here!A$2:A$850, 0))))), "Some Risk", ""))), ""), "")</f>
        <v/>
      </c>
      <c r="CI311" s="66"/>
      <c r="CJ311" s="76" t="str">
        <f>IFERROR(IF(B311&lt;&gt;"", IF(AND(INDEX(Paste_Here!AA$2:AA$850, MATCH(B311, Paste_Here!A$2:A$850, 0))&lt;&gt;"", ISNUMBER(VALUE(INDEX(Paste_Here!AA$2:AA$850, MATCH(B311, Paste_Here!A$2:A$850, 0))))), INDEX(Paste_Here!AA$2:AA$850, MATCH(B311, Paste_Here!A$2:A$850, 0)), ""), ""), "")</f>
        <v/>
      </c>
      <c r="CK311" s="66"/>
      <c r="CL311" s="76" t="str">
        <f>IFERROR(IF(B311&lt;&gt;"", IF(LOWER(INDEX(Paste_Here!AB$2:AB$850, MATCH(B311, Paste_Here!A$2:A$850, 0)))="approaching expectations", "Approaching", IF(LOWER(INDEX(Paste_Here!AB$2:AB$850, MATCH(B311, Paste_Here!A$2:A$850, 0)))="met expectations", "Met", IF(LOWER(INDEX(Paste_Here!AB$2:AB$850, MATCH(B311, Paste_Here!A$2:A$850, 0)))="exceeded expectations", "Exceeded", IF(LOWER(INDEX(Paste_Here!AB$2:AB$850, MATCH(B311, Paste_Here!A$2:A$850, 0)))="below expectations", "Below", "")))), ""), "")</f>
        <v/>
      </c>
      <c r="CM311" s="66"/>
      <c r="CN311" s="76" t="str">
        <f>IFERROR(IF(B311&lt;&gt;"", IF(AND(INDEX(Paste_Here!AC$2:AC$850, MATCH(B311, Paste_Here!A$2:A$850, 0))&lt;&gt;"", ISNUMBER(VALUE(INDEX(Paste_Here!AC$2:AC$850, MATCH(B311, Paste_Here!A$2:A$850, 0))))), INDEX(Paste_Here!AC$2:AC$850, MATCH(B311, Paste_Here!A$2:A$850, 0)), ""), ""), "")</f>
        <v/>
      </c>
      <c r="CO311" s="66"/>
      <c r="CP311" s="76"/>
      <c r="CQ311" s="66"/>
      <c r="CR311" s="76"/>
      <c r="CS311" s="66"/>
      <c r="CT311" s="76"/>
      <c r="CU311" s="66"/>
      <c r="CV311" s="76"/>
      <c r="CW311" s="66"/>
      <c r="CX311" s="76"/>
      <c r="CY311" s="66"/>
      <c r="CZ311" s="66"/>
      <c r="DA311" s="76" t="str">
        <f t="shared" si="38"/>
        <v/>
      </c>
      <c r="DB311" s="66"/>
      <c r="DC311" s="76" t="str">
        <f>IFERROR(IF(B311&lt;&gt;"", IF(AND(INDEX(Paste_Here!V$2:V$850, MATCH(B311, Paste_Here!A$2:A$850, 0))&lt;&gt;"", ISNUMBER(VALUE(INDEX(Paste_Here!V$2:V$850, MATCH(B311, Paste_Here!A$2:A$850, 0))))), INDEX(Paste_Here!V$2:V$850, MATCH(B311, Paste_Here!A$2:A$850, 0)), ""), ""), "")</f>
        <v/>
      </c>
      <c r="DD311" s="66"/>
      <c r="DE311" s="76" t="str">
        <f>IFERROR(IF(B311&lt;&gt;"", IF(ISNUMBER(SEARCH("highrisk", LOWER(INDEX(Paste_Here!W$2:W$850, MATCH(B311, Paste_Here!A$2:A$850, 0))))), "High Risk", IF(ISNUMBER(SEARCH("lowrisk", LOWER(INDEX(Paste_Here!W$2:W$850, MATCH(B311, Paste_Here!A$2:A$850, 0))))), "Low Risk", IF(ISNUMBER(SEARCH("somerisk", LOWER(INDEX(Paste_Here!W$2:W$850, MATCH(B311, Paste_Here!A$2:A$850, 0))))), "Some Risk", ""))), ""), "")</f>
        <v/>
      </c>
      <c r="DF311" s="66"/>
      <c r="DG311" s="76" t="str">
        <f>IFERROR(IF(B311&lt;&gt;"", IF(AND(INDEX(Paste_Here!S$2:S$850, MATCH(B311, Paste_Here!A$2:A$850, 0))&lt;&gt;"", ISNUMBER(VALUE(INDEX(Paste_Here!S$2:S$850, MATCH(B311, Paste_Here!A$2:A$850, 0))))), INDEX(Paste_Here!S$2:S$850, MATCH(B311, Paste_Here!A$2:A$850, 0)), ""), ""), "")</f>
        <v/>
      </c>
      <c r="DH311" s="66"/>
      <c r="DI311" s="76" t="str">
        <f>IFERROR(IF(B311&lt;&gt;"", IF(ISNUMBER(SEARCH("highrisk", LOWER(INDEX(Paste_Here!T$2:T$850, MATCH(B311, Paste_Here!A$2:A$850, 0))))), "High Risk", IF(ISNUMBER(SEARCH("lowrisk", LOWER(INDEX(Paste_Here!T$2:T$850, MATCH(B311, Paste_Here!A$2:A$850, 0))))), "Low Risk", IF(ISNUMBER(SEARCH("somerisk", LOWER(INDEX(Paste_Here!T$2:T$850, MATCH(B311, Paste_Here!A$2:A$850, 0))))), "Some Risk", ""))), ""), "")</f>
        <v/>
      </c>
      <c r="DJ311" s="66"/>
      <c r="DK311" s="76" t="str">
        <f>IFERROR(IF(B311&lt;&gt;"", IF(AND(INDEX(Paste_Here!AD$2:AD$850, MATCH(B311, Paste_Here!A$2:A$850, 0))&lt;&gt;"", ISNUMBER(VALUE(INDEX(Paste_Here!AD$2:AD$850, MATCH(B311, Paste_Here!A$2:A$850, 0))))), INDEX(Paste_Here!AD$2:AD$850, MATCH(B311, Paste_Here!A$2:A$850, 0)), ""), ""), "")</f>
        <v/>
      </c>
      <c r="DL311" s="66"/>
      <c r="DM311" s="76" t="str">
        <f>IFERROR(IF(B311&lt;&gt;"", IF(LOWER(INDEX(Paste_Here!AE$2:AE$850, MATCH(B311, Paste_Here!A$2:A$850, 0)))="approaching expectations", "Approaching", IF(LOWER(INDEX(Paste_Here!AE$2:AE$850, MATCH(B311, Paste_Here!A$2:A$850, 0)))="met expectations", "Met", IF(LOWER(INDEX(Paste_Here!AE$2:AE$850, MATCH(B311, Paste_Here!A$2:A$850, 0)))="exceeded expectations", "Exceeded", IF(LOWER(INDEX(Paste_Here!AE$2:AE$850, MATCH(B311, Paste_Here!A$2:A$850, 0)))="below expectations", "Below", "")))), ""), "")</f>
        <v/>
      </c>
      <c r="DN311" s="66"/>
      <c r="DO311" s="76"/>
      <c r="DP311" s="66"/>
      <c r="DQ311" s="76"/>
      <c r="DR311" s="66"/>
      <c r="DS311" s="76"/>
      <c r="DT311" s="66"/>
      <c r="DU311" s="76"/>
      <c r="DV311" s="66"/>
      <c r="DW311" s="66"/>
      <c r="DX311" s="76" t="str">
        <f t="shared" si="39"/>
        <v/>
      </c>
      <c r="DY311" s="66"/>
      <c r="DZ311" s="76"/>
      <c r="EA311" s="66"/>
      <c r="EB311" s="76"/>
      <c r="EC311" s="66"/>
      <c r="ED311" s="76" t="str">
        <f>IFERROR(IF(B311&lt;&gt;"", IF(AND(INDEX(Paste_Here!AF$2:AF$850, MATCH(B311, Paste_Here!A$2:A$850, 0))&lt;&gt;"", ISNUMBER(VALUE(INDEX(Paste_Here!AF$2:AF$850, MATCH(B311, Paste_Here!A$2:A$850, 0))))), INDEX(Paste_Here!AF$2:AF$850, MATCH(B311, Paste_Here!A$2:A$850, 0)), ""), ""), "")</f>
        <v/>
      </c>
      <c r="EE311" s="66"/>
      <c r="EF311" s="76"/>
      <c r="EG311" s="66"/>
      <c r="EH311" s="76"/>
      <c r="EI311" s="66"/>
      <c r="EJ311" s="76" t="str">
        <f>IFERROR(IF(B311&lt;&gt;"", IF(AND(INDEX(Paste_Here!AG$2:AG$850, MATCH(B311, Paste_Here!A$2:A$850, 0))&lt;&gt;"", ISNUMBER(VALUE(INDEX(Paste_Here!AG$2:AG$850, MATCH(B311, Paste_Here!A$2:A$850, 0))))), INDEX(Paste_Here!AG$2:AG$850, MATCH(B311, Paste_Here!A$2:A$850, 0)), ""), ""), "")</f>
        <v/>
      </c>
      <c r="EK311" s="66"/>
      <c r="EL311" s="76"/>
      <c r="EM311" s="66"/>
      <c r="EN311" s="76"/>
      <c r="EO311" s="66"/>
      <c r="EP311" s="76"/>
      <c r="EQ311" s="66"/>
      <c r="ER311" s="76"/>
      <c r="ES311" s="66"/>
      <c r="ET311" s="66"/>
      <c r="EU311" s="76"/>
      <c r="EV311" s="66"/>
      <c r="EW311" s="76"/>
      <c r="EX311" s="66"/>
      <c r="EY311" s="76"/>
      <c r="EZ311" s="66"/>
      <c r="FA311" s="76"/>
      <c r="FB311" s="66"/>
      <c r="FC311" s="76"/>
      <c r="FD311" s="66"/>
      <c r="FE311" s="76"/>
      <c r="FF311" s="66"/>
      <c r="FG311" s="76"/>
      <c r="FH311" s="66"/>
      <c r="FI311" s="76"/>
      <c r="FJ311" s="66"/>
      <c r="FK311" s="76"/>
      <c r="FL311" s="66"/>
      <c r="FM311" s="76"/>
      <c r="FN311" s="66"/>
      <c r="FO311" s="76"/>
      <c r="FP311" s="66"/>
      <c r="FQ311" s="76"/>
      <c r="FR311" s="66"/>
      <c r="FS311" s="76"/>
      <c r="FT311" s="66"/>
      <c r="FU311" s="76"/>
      <c r="FV311" s="66"/>
      <c r="FW311" s="76"/>
      <c r="FX311" s="66"/>
      <c r="FY311" s="76"/>
      <c r="FZ311" s="66"/>
      <c r="GA311" s="76"/>
      <c r="GB311" s="66"/>
      <c r="GC311" s="76"/>
      <c r="GD311" s="66"/>
      <c r="GE311" s="76"/>
      <c r="GF311" s="66"/>
      <c r="GG311" s="76"/>
      <c r="GH311" s="66"/>
      <c r="GI311" s="76"/>
      <c r="GJ311" s="66"/>
      <c r="GK311" s="76"/>
      <c r="GL311" s="66"/>
      <c r="GM311" s="76"/>
      <c r="GN311" s="66"/>
      <c r="GO311" s="76"/>
      <c r="GP311" s="66"/>
      <c r="GQ311" s="76"/>
      <c r="GR311" s="66"/>
      <c r="GS311" s="76"/>
      <c r="GT311" s="66"/>
      <c r="GU311" s="76"/>
      <c r="GV311" s="66"/>
      <c r="GW311" s="76"/>
      <c r="GX311" s="66"/>
      <c r="GY311" s="76"/>
      <c r="GZ311" s="66"/>
      <c r="HA311" s="76"/>
      <c r="HB311" s="66"/>
      <c r="HC311" s="76"/>
      <c r="HD311" s="66"/>
      <c r="HE311" s="76"/>
      <c r="HF311" s="66"/>
      <c r="HG311" s="76"/>
      <c r="HH311" s="66"/>
      <c r="HI311" s="76"/>
      <c r="HJ311" s="66"/>
      <c r="HK311" s="76"/>
      <c r="HL311" s="66"/>
      <c r="HM311" s="76"/>
      <c r="HN311" s="66"/>
      <c r="HO311" s="76"/>
      <c r="HP311" s="66"/>
      <c r="HQ311" s="76"/>
      <c r="HR311" s="66"/>
      <c r="HS311" s="76"/>
      <c r="HT311" s="66"/>
      <c r="HU311" s="76"/>
      <c r="HV311" s="66"/>
      <c r="HW311" s="76"/>
      <c r="HX311" s="66"/>
      <c r="HY311" s="76"/>
      <c r="HZ311" s="66"/>
      <c r="IA311" s="76"/>
      <c r="IB311" s="66"/>
      <c r="IC311" s="76"/>
      <c r="ID311" s="66"/>
      <c r="IE311" s="76"/>
      <c r="IF311" s="66"/>
      <c r="IG311" s="76"/>
      <c r="IH311" s="66"/>
      <c r="II311" s="76"/>
      <c r="IJ311" s="66"/>
      <c r="IK311" s="76"/>
      <c r="IL311" s="66"/>
      <c r="IM311" s="76"/>
      <c r="IN311" s="66"/>
      <c r="IO311" s="76"/>
      <c r="IP311" s="66"/>
      <c r="IQ311" s="76"/>
      <c r="IR311" s="66"/>
      <c r="IS311" s="76"/>
      <c r="IT311" s="66"/>
      <c r="IU311" s="76"/>
      <c r="IV311" s="66"/>
      <c r="IW311" s="76"/>
      <c r="IX311" s="66"/>
      <c r="IY311" s="76"/>
      <c r="IZ311" s="66"/>
      <c r="JA311" s="76"/>
      <c r="JB311" s="66"/>
      <c r="JC311" s="76"/>
      <c r="JD311" s="66"/>
      <c r="JE311" s="76"/>
      <c r="JF311" s="66"/>
      <c r="JG311" s="76"/>
      <c r="JH311" s="66"/>
      <c r="JI311" s="76"/>
      <c r="JJ311" s="66"/>
      <c r="JK311" s="76"/>
      <c r="JL311" s="66"/>
      <c r="JM311" s="76"/>
      <c r="JN311" s="66"/>
      <c r="JO311" s="76"/>
      <c r="JP311" s="66"/>
      <c r="JQ311" s="76"/>
      <c r="JR311" s="66"/>
      <c r="JS311" s="76"/>
      <c r="JT311" s="66"/>
      <c r="JU311" s="76"/>
      <c r="JV311" s="66"/>
      <c r="JW311" s="76"/>
      <c r="JX311" s="66"/>
      <c r="JY311" s="76"/>
      <c r="JZ311" s="66"/>
      <c r="KA311" s="76"/>
      <c r="KB311" s="66"/>
      <c r="KC311" s="76"/>
      <c r="KD311" s="66"/>
      <c r="KE311" s="76"/>
      <c r="KF311" s="66"/>
      <c r="KG311" s="76"/>
      <c r="KH311" s="66"/>
      <c r="KI311" s="76"/>
      <c r="KJ311" s="66"/>
      <c r="KK311" s="76"/>
      <c r="KL311" s="66"/>
      <c r="KM311" s="76"/>
      <c r="KN311" s="66"/>
      <c r="KO311" s="76"/>
      <c r="KP311" s="66"/>
      <c r="KQ311" s="76"/>
      <c r="KR311" s="66"/>
      <c r="KS311" s="76"/>
      <c r="KT311" s="66"/>
      <c r="KU311" s="76"/>
      <c r="KV311" s="66"/>
      <c r="KW311" s="76"/>
      <c r="KX311" s="66"/>
      <c r="KY311" s="76"/>
      <c r="KZ311" s="66"/>
      <c r="LA311" s="76"/>
      <c r="LB311" s="66"/>
      <c r="LC311" s="76"/>
      <c r="LD311" s="66"/>
      <c r="LE311" s="76"/>
      <c r="LF311" s="66"/>
      <c r="LG311" s="76"/>
      <c r="LH311" s="66"/>
      <c r="LI311" s="76"/>
      <c r="LJ311" s="66"/>
      <c r="LK311" s="76"/>
      <c r="LL311" s="66"/>
      <c r="LM311" s="76"/>
      <c r="LN311" s="66"/>
      <c r="LO311" s="76"/>
      <c r="LP311" s="66"/>
      <c r="LQ311" s="76"/>
      <c r="LR311" s="66"/>
      <c r="LS311" s="76"/>
      <c r="LT311" s="66"/>
      <c r="LU311" s="76"/>
      <c r="LV311" s="66"/>
      <c r="LW311" s="76"/>
      <c r="LX311" s="66"/>
      <c r="LY311" s="76"/>
      <c r="LZ311" s="66"/>
      <c r="MA311" s="76"/>
      <c r="MB311" s="66"/>
      <c r="MC311" s="76"/>
      <c r="MD311" s="66"/>
      <c r="MG311" s="1" t="str" cm="1">
        <f t="array" ref="MG311">IFERROR(INDEX(Paste_Here!$B$2:$B$850, MATCH(0, COUNTIF(MG$4:MG310, Paste_Here!$B$2:$B$850) + IF(Paste_Here!$B$2:$B$850="", 1, 0), 0)), "")</f>
        <v/>
      </c>
      <c r="MH311" s="1" t="str">
        <f>IF(MG311&lt;&gt;"", INDEX(Paste_Here!$A$2:$A$850, MATCH(MG311, Paste_Here!$B$2:$B$850, 0)), "")</f>
        <v/>
      </c>
      <c r="MI311" s="1" t="str">
        <f t="shared" si="40"/>
        <v/>
      </c>
      <c r="MJ311" s="1" t="str" cm="1">
        <f t="array" ref="MJ311">IFERROR(INDEX($MI$5:$MI$850, MATCH(SMALL(IF($MI$5:$MI$850&lt;&gt;"", COUNTIF($MI$5:$MI$850, "&lt;"&amp;$MI$5:$MI$850)+1), ROW()-ROW($MJ$5)+1), COUNTIF($MI$5:$MI$850, "&lt;"&amp;$MI$5:$MI$850)+1, 0)), "")</f>
        <v/>
      </c>
    </row>
    <row r="312" spans="1:348">
      <c r="A312" s="66"/>
      <c r="B312" s="76" t="str">
        <f t="shared" si="33"/>
        <v/>
      </c>
      <c r="C312" s="66"/>
      <c r="D312" s="76" t="str">
        <f>IFERROR(IF(B312&lt;&gt;"", IF(AND(INDEX(Paste_Here!B$2:B$850, MATCH(B312, Paste_Here!A$2:A$850, 0))&lt;&gt;"", ISNUMBER(VALUE(INDEX(Paste_Here!B$2:B$850, MATCH(B312, Paste_Here!A$2:A$850, 0))))), INDEX(Paste_Here!B$2:B$850, MATCH(B312, Paste_Here!A$2:A$850, 0)), ""), ""), "")</f>
        <v/>
      </c>
      <c r="E312" s="66"/>
      <c r="F312" s="76" t="str">
        <f>IFERROR(IF(B312&lt;&gt;"", IF(ISTEXT(INDEX(Paste_Here!K$2:K$850, MATCH(B312, Paste_Here!A$2:A$850, 0))), INDEX(Paste_Here!K$2:K$850, MATCH(B312, Paste_Here!A$2:A$850, 0)), ""), ""), "")</f>
        <v/>
      </c>
      <c r="G312" s="66"/>
      <c r="H312" s="76" t="str">
        <f>IFERROR(IF(B312&lt;&gt;"", IF(ISTEXT(INDEX(Paste_Here!C$2:C$850, MATCH(B312, Paste_Here!A$2:A$850, 0))), INDEX(Paste_Here!C$2:C$850, MATCH(B312, Paste_Here!A$2:A$850, 0)), ""), ""), "")</f>
        <v/>
      </c>
      <c r="I312" s="66"/>
      <c r="J312" s="76" t="str">
        <f>IFERROR(IF(B312&lt;&gt;"", IF(ISNUMBER(SEARCH("s", LOWER(INDEX(Paste_Here!M$2:M$850, MATCH(B312, Paste_Here!A$2:A$850, 0))))), "Yes", IF(INDEX(Paste_Here!M$2:M$850, MATCH(B312, Paste_Here!A$2:A$850, 0))&lt;&gt;"", "No", "")), ""), "")</f>
        <v/>
      </c>
      <c r="K312" s="66"/>
      <c r="L312" s="76" t="str">
        <f>IFERROR(IF(B312&lt;&gt;"", IF(ISNUMBER(SEARCH("yes", LOWER(INDEX(Paste_Here!E$2:E$850, MATCH(B312, Paste_Here!A$2:A$850, 0))))), "Yes", IF(ISNUMBER(SEARCH("no", LOWER(INDEX(Paste_Here!E$2:E$850, MATCH(B312, Paste_Here!A$2:A$850, 0))))), "No", "")), ""), "")</f>
        <v/>
      </c>
      <c r="M312" s="66"/>
      <c r="N312" s="76" t="str">
        <f>IFERROR(IF(B312&lt;&gt;"", IF(ISNUMBER(SEARCH("yes", LOWER(INDEX(Paste_Here!F$2:F$850, MATCH(B312, Paste_Here!A$2:A$850, 0))))), "Yes", IF(ISNUMBER(SEARCH("no", LOWER(INDEX(Paste_Here!F$2:F$850, MATCH(B312, Paste_Here!A$2:A$850, 0))))), "No", "")), ""), "")</f>
        <v/>
      </c>
      <c r="O312" s="66"/>
      <c r="P312" s="76" t="str">
        <f>IFERROR(IF(B312&lt;&gt;"", IF(ISNUMBER(SEARCH("yes", LOWER(INDEX(Paste_Here!L$2:L$850, MATCH(B312, Paste_Here!A$2:A$850, 0))))), "Yes", IF(ISNUMBER(SEARCH("no", LOWER(INDEX(Paste_Here!L$2:L$850, MATCH(B312, Paste_Here!A$2:A$850, 0))))), "No", "")), ""), "")</f>
        <v/>
      </c>
      <c r="Q312" s="66"/>
      <c r="R312" s="76" t="str">
        <f>IFERROR(IF(B312&lt;&gt;"", IF(ISNUMBER(SEARCH("transitional 2", LOWER(INDEX(Paste_Here!D$2:D$850, MATCH(B312, Paste_Here!A$2:A$850, 0))))), "T2", IF(ISNUMBER(SEARCH("transitional 1", LOWER(INDEX(Paste_Here!D$2:D$850, MATCH(B312, Paste_Here!A$2:A$850, 0))))), "T1", IF(ISNUMBER(SEARCH("waived ell services", LOWER(INDEX(Paste_Here!D$2:D$850, MATCH(B312, Paste_Here!A$2:A$850, 0))))), "W", IF(ISNUMBER(SEARCH("english language learner", LOWER(INDEX(Paste_Here!D$2:D$850, MATCH(B312, Paste_Here!A$2:A$850, 0))))), "L", "")))), ""), "")</f>
        <v/>
      </c>
      <c r="S312" s="66"/>
      <c r="T312" s="76" t="str">
        <f>IFERROR(IF(B312&lt;&gt;"", IF(ISNUMBER(SEARCH("yes", LOWER(INDEX(Paste_Here!I$2:I$850, MATCH(B312, Paste_Here!A$2:A$850, 0))))), "Yes", IF(ISNUMBER(SEARCH("no", LOWER(INDEX(Paste_Here!I$2:I$850, MATCH(B312, Paste_Here!A$2:A$850, 0))))), "No", "")), ""), "")</f>
        <v/>
      </c>
      <c r="U312" s="66"/>
      <c r="V312" s="76" t="str">
        <f>IFERROR(IF(B312&lt;&gt;"", IF(ISTEXT(INDEX(Paste_Here!J$2:J$850, MATCH(B312, Paste_Here!A$2:A$850, 0))), VALUE(INDEX(Paste_Here!J$2:J$850, MATCH(B312, Paste_Here!A$2:A$850, 0))), ""), ""), "")</f>
        <v/>
      </c>
      <c r="W312" s="66"/>
      <c r="X312" s="66"/>
      <c r="Y312" s="76" t="str">
        <f t="shared" si="34"/>
        <v/>
      </c>
      <c r="Z312" s="66"/>
      <c r="AA312" s="76" t="str">
        <f>IFERROR(IF(B312&lt;&gt;"", IF(AND(INDEX(Paste_Here!AI$2:AI$850, MATCH(B312, Paste_Here!A$2:A$850, 0))&lt;&gt;"", ISNUMBER(VALUE(INDEX(Paste_Here!AI$2:AI$850, MATCH(B312, Paste_Here!A$2:A$850, 0))))), INDEX(Paste_Here!AI$2:AI$850, MATCH(B312, Paste_Here!A$2:A$850, 0)), ""), ""), "")</f>
        <v/>
      </c>
      <c r="AB312" s="66"/>
      <c r="AC312" s="76" t="str">
        <f>IFERROR(IF(B312&lt;&gt;"", IF(AND(INDEX(Paste_Here!AJ$2:AJ$850, MATCH(B312, Paste_Here!A$2:A$850, 0))&lt;&gt;"", ISNUMBER(VALUE(INDEX(Paste_Here!AJ$2:AJ$850, MATCH(B312, Paste_Here!A$2:A$850, 0))))), INDEX(Paste_Here!AJ$2:AJ$850, MATCH(B312, Paste_Here!A$2:A$850, 0)), ""), ""), "")</f>
        <v/>
      </c>
      <c r="AD312" s="66"/>
      <c r="AE312" s="76" t="str">
        <f>IFERROR(IF(B312&lt;&gt;"", IF(AND(INDEX(Paste_Here!AK$2:AK$850, MATCH(B312, Paste_Here!A$2:A$850, 0))&lt;&gt;"", ISNUMBER(VALUE(INDEX(Paste_Here!AK$2:AK$850, MATCH(B312, Paste_Here!A$2:A$850, 0))))), INDEX(Paste_Here!AK$2:AK$850, MATCH(B312, Paste_Here!A$2:A$850, 0)), ""), ""), "")</f>
        <v/>
      </c>
      <c r="AF312" s="66"/>
      <c r="AG312" s="76" t="str">
        <f>IFERROR(IF(B312&lt;&gt;"", IF(AND(INDEX(Paste_Here!AL$2:AL$850, MATCH(B312, Paste_Here!A$2:A$850, 0))&lt;&gt;"", ISNUMBER(VALUE(INDEX(Paste_Here!AL$2:AL$850, MATCH(B312, Paste_Here!A$2:A$850, 0))))), INDEX(Paste_Here!AL$2:AL$850, MATCH(B312, Paste_Here!A$2:A$850, 0)), ""), ""), "")</f>
        <v/>
      </c>
      <c r="AH312" s="66"/>
      <c r="AI312" s="76" t="str">
        <f>IFERROR(IF(B312&lt;&gt;"", IF(AND(INDEX(Paste_Here!AH$2:AH$850, MATCH(B312, Paste_Here!A$2:A$850, 0))&lt;&gt;"", ISNUMBER(VALUE(INDEX(Paste_Here!AH$2:AH$850, MATCH(B312, Paste_Here!A$2:A$850, 0))))), IF(VALUE(INDEX(Paste_Here!AH$2:AH$850, MATCH(B312, Paste_Here!A$2:A$850, 0)))=0, "", INDEX(Paste_Here!AH$2:AH$850, MATCH(B312, Paste_Here!A$2:A$850, 0))), ""), ""), "")</f>
        <v/>
      </c>
      <c r="AJ312" s="66"/>
      <c r="AK312" s="76" t="str">
        <f>IFERROR(IF(B312&lt;&gt;"", IF(AND(INDEX(Paste_Here!N$2:N$850, MATCH(B312, Paste_Here!A$2:A$850, 0))&lt;&gt;"", ISNUMBER(VALUE(INDEX(Paste_Here!N$2:N$850, MATCH(B312, Paste_Here!A$2:A$850, 0))))), INDEX(Paste_Here!N$2:N$850, MATCH(B312, Paste_Here!A$2:A$850, 0)), ""), ""), "")</f>
        <v/>
      </c>
      <c r="AL312" s="66"/>
      <c r="AM312" s="76" t="str">
        <f>IFERROR(IF(B312&lt;&gt;"", IF(AND(INDEX(Paste_Here!O$2:O$850, MATCH(B312, Paste_Here!A$2:A$850, 0))&lt;&gt;"", ISNUMBER(VALUE(INDEX(Paste_Here!O$2:O$850, MATCH(B312, Paste_Here!A$2:A$850, 0))))), INDEX(Paste_Here!O$2:O$850, MATCH(B312, Paste_Here!A$2:A$850, 0)), ""), ""), "")</f>
        <v/>
      </c>
      <c r="AN312" s="66"/>
      <c r="AO312" s="76"/>
      <c r="AP312" s="66"/>
      <c r="AQ312" s="76"/>
      <c r="AR312" s="66"/>
      <c r="AS312" s="76"/>
      <c r="AT312" s="66"/>
      <c r="AU312" s="66"/>
      <c r="AV312" s="76" t="str">
        <f t="shared" si="35"/>
        <v/>
      </c>
      <c r="AW312" s="66"/>
      <c r="AX312" s="76" t="str">
        <f>IFERROR(IF(B312&lt;&gt;"", IF(ISNUMBER(SEARCH("Revealed-Potential (Primary Focus)", LOWER(INDEX(Paste_Here!Z$2:Z$850, MATCH(B312, Paste_Here!A$2:A$850, 0))))), "Rev-Potential: Prim", IF(ISNUMBER(SEARCH("Revealed-Potential (Secondary Focus)", LOWER(INDEX(Paste_Here!Z$2:Z$850, MATCH(B312, Paste_Here!A$2:A$850, 0))))), "Rev-Potential: Sec", IF(ISNUMBER(SEARCH("Monitoring", LOWER(INDEX(Paste_Here!Z$2:Z$850, MATCH(B312, Paste_Here!A$2:A$850, 0))))), "Monitoring", IF(ISNUMBER(SEARCH("At-Promise (Secondary Focus)", LOWER(INDEX(Paste_Here!Z$2:Z$850, MATCH(B312, Paste_Here!A$2:A$850, 0))))), "At-Promise: Sec", IF(ISNUMBER(SEARCH("At-Promise (Primary Focus)", LOWER(INDEX(Paste_Here!Z$2:Z$850, MATCH(B312, Paste_Here!A$2:A$850, 0))))), "At-Promise: Prim", ""))))), ""), "")</f>
        <v/>
      </c>
      <c r="AY312" s="66"/>
      <c r="AZ312" s="76"/>
      <c r="BA312" s="66"/>
      <c r="BB312" s="76"/>
      <c r="BC312" s="66"/>
      <c r="BD312" s="76"/>
      <c r="BE312" s="66"/>
      <c r="BF312" s="76"/>
      <c r="BG312" s="66"/>
      <c r="BH312" s="76"/>
      <c r="BI312" s="66"/>
      <c r="BJ312" s="66"/>
      <c r="BK312" s="76" t="str">
        <f t="shared" si="36"/>
        <v/>
      </c>
      <c r="BL312" s="66"/>
      <c r="BM312" s="76" t="str">
        <f>IFERROR(IF(B312&lt;&gt;"", IF(AND(ISNUMBER(VALUE(SUBSTITUTE(SUBSTITUTE(Paste_Here!R312, "br", "-"), "L", ""))), VALUE(SUBSTITUTE(SUBSTITUTE(Paste_Here!R312, "br", "-"), "L", "")) &gt;= 1095), "Yes", IF(AND(ISNUMBER(VALUE(SUBSTITUTE(SUBSTITUTE(Paste_Here!R312, "br", "-"), "L", ""))), VALUE(SUBSTITUTE(SUBSTITUTE(Paste_Here!R312, "br", "-"), "L", "")) &lt;= 1094), "No", "")), ""), "")</f>
        <v/>
      </c>
      <c r="BN312" s="66"/>
      <c r="BO312" s="76" t="str">
        <f>IFERROR(IF(B312&lt;&gt;"", IF(COUNTIF(INDEX(Paste_Here!Y$2:AB$850, MATCH(B312, Paste_Here!A$2:A$850, 0), 0), "yes") &gt; 0, "Yes", IF(COUNTIF(INDEX(Paste_Here!Y$2:AB$850, MATCH(B312, Paste_Here!A$2:A$850, 0), 0), "no") &gt; 0, "No", "")), ""), "")</f>
        <v/>
      </c>
      <c r="BP312" s="66"/>
      <c r="BQ312" s="76" t="str">
        <f>IFERROR(IF(B312&lt;&gt;"", IF(AND(ISNUMBER(VALUE(SUBSTITUTE(SUBSTITUTE(Paste_Here!U312, "em", "-"), "q", ""))), VALUE(SUBSTITUTE(SUBSTITUTE(Paste_Here!U312, "em", "-"), "q", "")) &gt;= 910), "Yes", IF(AND(ISNUMBER(VALUE(SUBSTITUTE(SUBSTITUTE(Paste_Here!U312, "em", "-"), "q", ""))), VALUE(SUBSTITUTE(SUBSTITUTE(Paste_Here!U312, "em", "-"), "q", "")) &lt;= 909), "No", "")), ""), "")</f>
        <v/>
      </c>
      <c r="BR312" s="66"/>
      <c r="BS312" s="76" t="str">
        <f>IFERROR(IF(B312&lt;&gt;"", IF(AND(INDEX(Paste_Here!X$2:X$850, MATCH(B312, Paste_Here!A$2:A$850, 0))&lt;&gt;"", ISNUMBER(VALUE(INDEX(Paste_Here!X$2:X$850, MATCH(B312, Paste_Here!A$2:A$850, 0))))), INDEX(Paste_Here!X$2:X$850, MATCH(B312, Paste_Here!A$2:A$850, 0)), ""), ""), "")</f>
        <v/>
      </c>
      <c r="BT312" s="66"/>
      <c r="BU312" s="76" t="str">
        <f>IFERROR(IF(B312&lt;&gt;"", IF(ISNUMBER(VALUE(INDEX(Paste_Here!G$2:G$850, MATCH(B312, Paste_Here!A$2:A$850, 0)))), IF(VALUE(INDEX(Paste_Here!G$2:G$850, MATCH(B312, Paste_Here!A$2:A$850, 0)))=0, "No", IF(AND(VALUE(INDEX(Paste_Here!G$2:G$850, MATCH(B312, Paste_Here!A$2:A$850, 0)))&gt;=1, VALUE(INDEX(Paste_Here!G$2:G$850, MATCH(B312, Paste_Here!A$2:A$850, 0)))&lt;=4), VALUE(INDEX(Paste_Here!G$2:G$850, MATCH(B312, Paste_Here!A$2:A$850, 0))), "")), ""), ""), "")</f>
        <v/>
      </c>
      <c r="BV312" s="66"/>
      <c r="BW312" s="76" t="str">
        <f>IFERROR(IF(B312&lt;&gt;"", IF(ISNUMBER(VALUE(INDEX(Paste_Here!H$2:H$850, MATCH(B312, Paste_Here!A$2:A$850, 0)))), IF(VALUE(INDEX(Paste_Here!H$2:H$850, MATCH(B312, Paste_Here!A$2:A$850, 0)))=0, "No", IF(AND(VALUE(INDEX(Paste_Here!H$2:H$850, MATCH(B312, Paste_Here!A$2:A$850, 0)))&gt;=1, VALUE(INDEX(Paste_Here!H$2:H$850, MATCH(B312, Paste_Here!A$2:A$850, 0)))&lt;=4), VALUE(INDEX(Paste_Here!H$2:H$850, MATCH(B312, Paste_Here!A$2:A$850, 0))), "")), ""), ""), "")</f>
        <v/>
      </c>
      <c r="BX312" s="66"/>
      <c r="BY312" s="76"/>
      <c r="BZ312" s="66"/>
      <c r="CA312" s="76"/>
      <c r="CB312" s="66"/>
      <c r="CC312" s="66"/>
      <c r="CD312" s="76" t="str">
        <f t="shared" si="37"/>
        <v/>
      </c>
      <c r="CE312" s="66"/>
      <c r="CF312" s="76" t="str">
        <f>IFERROR(IF(B312&lt;&gt;"", IF(AND(INDEX(Paste_Here!P$2:P$850, MATCH(B312, Paste_Here!A$2:A$850, 0))&lt;&gt;"", ISNUMBER(VALUE(INDEX(Paste_Here!P$2:P$850, MATCH(B312, Paste_Here!A$2:A$850, 0))))), INDEX(Paste_Here!P$2:P$850, MATCH(B312, Paste_Here!A$2:A$850, 0)), ""), ""), "")</f>
        <v/>
      </c>
      <c r="CG312" s="66"/>
      <c r="CH312" s="76" t="str">
        <f>IFERROR(IF(B312&lt;&gt;"", IF(ISNUMBER(SEARCH("highrisk", LOWER(INDEX(Paste_Here!Q$2:Q$850, MATCH(B312, Paste_Here!A$2:A$850, 0))))), "High Risk", IF(ISNUMBER(SEARCH("lowrisk", LOWER(INDEX(Paste_Here!Q$2:Q$850, MATCH(B312, Paste_Here!A$2:A$850, 0))))), "Low Risk", IF(ISNUMBER(SEARCH("somerisk", LOWER(INDEX(Paste_Here!Q$2:Q$850, MATCH(B312, Paste_Here!A$2:A$850, 0))))), "Some Risk", ""))), ""), "")</f>
        <v/>
      </c>
      <c r="CI312" s="66"/>
      <c r="CJ312" s="76" t="str">
        <f>IFERROR(IF(B312&lt;&gt;"", IF(AND(INDEX(Paste_Here!AA$2:AA$850, MATCH(B312, Paste_Here!A$2:A$850, 0))&lt;&gt;"", ISNUMBER(VALUE(INDEX(Paste_Here!AA$2:AA$850, MATCH(B312, Paste_Here!A$2:A$850, 0))))), INDEX(Paste_Here!AA$2:AA$850, MATCH(B312, Paste_Here!A$2:A$850, 0)), ""), ""), "")</f>
        <v/>
      </c>
      <c r="CK312" s="66"/>
      <c r="CL312" s="76" t="str">
        <f>IFERROR(IF(B312&lt;&gt;"", IF(LOWER(INDEX(Paste_Here!AB$2:AB$850, MATCH(B312, Paste_Here!A$2:A$850, 0)))="approaching expectations", "Approaching", IF(LOWER(INDEX(Paste_Here!AB$2:AB$850, MATCH(B312, Paste_Here!A$2:A$850, 0)))="met expectations", "Met", IF(LOWER(INDEX(Paste_Here!AB$2:AB$850, MATCH(B312, Paste_Here!A$2:A$850, 0)))="exceeded expectations", "Exceeded", IF(LOWER(INDEX(Paste_Here!AB$2:AB$850, MATCH(B312, Paste_Here!A$2:A$850, 0)))="below expectations", "Below", "")))), ""), "")</f>
        <v/>
      </c>
      <c r="CM312" s="66"/>
      <c r="CN312" s="76" t="str">
        <f>IFERROR(IF(B312&lt;&gt;"", IF(AND(INDEX(Paste_Here!AC$2:AC$850, MATCH(B312, Paste_Here!A$2:A$850, 0))&lt;&gt;"", ISNUMBER(VALUE(INDEX(Paste_Here!AC$2:AC$850, MATCH(B312, Paste_Here!A$2:A$850, 0))))), INDEX(Paste_Here!AC$2:AC$850, MATCH(B312, Paste_Here!A$2:A$850, 0)), ""), ""), "")</f>
        <v/>
      </c>
      <c r="CO312" s="66"/>
      <c r="CP312" s="76"/>
      <c r="CQ312" s="66"/>
      <c r="CR312" s="76"/>
      <c r="CS312" s="66"/>
      <c r="CT312" s="76"/>
      <c r="CU312" s="66"/>
      <c r="CV312" s="76"/>
      <c r="CW312" s="66"/>
      <c r="CX312" s="76"/>
      <c r="CY312" s="66"/>
      <c r="CZ312" s="66"/>
      <c r="DA312" s="76" t="str">
        <f t="shared" si="38"/>
        <v/>
      </c>
      <c r="DB312" s="66"/>
      <c r="DC312" s="76" t="str">
        <f>IFERROR(IF(B312&lt;&gt;"", IF(AND(INDEX(Paste_Here!V$2:V$850, MATCH(B312, Paste_Here!A$2:A$850, 0))&lt;&gt;"", ISNUMBER(VALUE(INDEX(Paste_Here!V$2:V$850, MATCH(B312, Paste_Here!A$2:A$850, 0))))), INDEX(Paste_Here!V$2:V$850, MATCH(B312, Paste_Here!A$2:A$850, 0)), ""), ""), "")</f>
        <v/>
      </c>
      <c r="DD312" s="66"/>
      <c r="DE312" s="76" t="str">
        <f>IFERROR(IF(B312&lt;&gt;"", IF(ISNUMBER(SEARCH("highrisk", LOWER(INDEX(Paste_Here!W$2:W$850, MATCH(B312, Paste_Here!A$2:A$850, 0))))), "High Risk", IF(ISNUMBER(SEARCH("lowrisk", LOWER(INDEX(Paste_Here!W$2:W$850, MATCH(B312, Paste_Here!A$2:A$850, 0))))), "Low Risk", IF(ISNUMBER(SEARCH("somerisk", LOWER(INDEX(Paste_Here!W$2:W$850, MATCH(B312, Paste_Here!A$2:A$850, 0))))), "Some Risk", ""))), ""), "")</f>
        <v/>
      </c>
      <c r="DF312" s="66"/>
      <c r="DG312" s="76" t="str">
        <f>IFERROR(IF(B312&lt;&gt;"", IF(AND(INDEX(Paste_Here!S$2:S$850, MATCH(B312, Paste_Here!A$2:A$850, 0))&lt;&gt;"", ISNUMBER(VALUE(INDEX(Paste_Here!S$2:S$850, MATCH(B312, Paste_Here!A$2:A$850, 0))))), INDEX(Paste_Here!S$2:S$850, MATCH(B312, Paste_Here!A$2:A$850, 0)), ""), ""), "")</f>
        <v/>
      </c>
      <c r="DH312" s="66"/>
      <c r="DI312" s="76" t="str">
        <f>IFERROR(IF(B312&lt;&gt;"", IF(ISNUMBER(SEARCH("highrisk", LOWER(INDEX(Paste_Here!T$2:T$850, MATCH(B312, Paste_Here!A$2:A$850, 0))))), "High Risk", IF(ISNUMBER(SEARCH("lowrisk", LOWER(INDEX(Paste_Here!T$2:T$850, MATCH(B312, Paste_Here!A$2:A$850, 0))))), "Low Risk", IF(ISNUMBER(SEARCH("somerisk", LOWER(INDEX(Paste_Here!T$2:T$850, MATCH(B312, Paste_Here!A$2:A$850, 0))))), "Some Risk", ""))), ""), "")</f>
        <v/>
      </c>
      <c r="DJ312" s="66"/>
      <c r="DK312" s="76" t="str">
        <f>IFERROR(IF(B312&lt;&gt;"", IF(AND(INDEX(Paste_Here!AD$2:AD$850, MATCH(B312, Paste_Here!A$2:A$850, 0))&lt;&gt;"", ISNUMBER(VALUE(INDEX(Paste_Here!AD$2:AD$850, MATCH(B312, Paste_Here!A$2:A$850, 0))))), INDEX(Paste_Here!AD$2:AD$850, MATCH(B312, Paste_Here!A$2:A$850, 0)), ""), ""), "")</f>
        <v/>
      </c>
      <c r="DL312" s="66"/>
      <c r="DM312" s="76" t="str">
        <f>IFERROR(IF(B312&lt;&gt;"", IF(LOWER(INDEX(Paste_Here!AE$2:AE$850, MATCH(B312, Paste_Here!A$2:A$850, 0)))="approaching expectations", "Approaching", IF(LOWER(INDEX(Paste_Here!AE$2:AE$850, MATCH(B312, Paste_Here!A$2:A$850, 0)))="met expectations", "Met", IF(LOWER(INDEX(Paste_Here!AE$2:AE$850, MATCH(B312, Paste_Here!A$2:A$850, 0)))="exceeded expectations", "Exceeded", IF(LOWER(INDEX(Paste_Here!AE$2:AE$850, MATCH(B312, Paste_Here!A$2:A$850, 0)))="below expectations", "Below", "")))), ""), "")</f>
        <v/>
      </c>
      <c r="DN312" s="66"/>
      <c r="DO312" s="76"/>
      <c r="DP312" s="66"/>
      <c r="DQ312" s="76"/>
      <c r="DR312" s="66"/>
      <c r="DS312" s="76"/>
      <c r="DT312" s="66"/>
      <c r="DU312" s="76"/>
      <c r="DV312" s="66"/>
      <c r="DW312" s="66"/>
      <c r="DX312" s="76" t="str">
        <f t="shared" si="39"/>
        <v/>
      </c>
      <c r="DY312" s="66"/>
      <c r="DZ312" s="76"/>
      <c r="EA312" s="66"/>
      <c r="EB312" s="76"/>
      <c r="EC312" s="66"/>
      <c r="ED312" s="76" t="str">
        <f>IFERROR(IF(B312&lt;&gt;"", IF(AND(INDEX(Paste_Here!AF$2:AF$850, MATCH(B312, Paste_Here!A$2:A$850, 0))&lt;&gt;"", ISNUMBER(VALUE(INDEX(Paste_Here!AF$2:AF$850, MATCH(B312, Paste_Here!A$2:A$850, 0))))), INDEX(Paste_Here!AF$2:AF$850, MATCH(B312, Paste_Here!A$2:A$850, 0)), ""), ""), "")</f>
        <v/>
      </c>
      <c r="EE312" s="66"/>
      <c r="EF312" s="76"/>
      <c r="EG312" s="66"/>
      <c r="EH312" s="76"/>
      <c r="EI312" s="66"/>
      <c r="EJ312" s="76" t="str">
        <f>IFERROR(IF(B312&lt;&gt;"", IF(AND(INDEX(Paste_Here!AG$2:AG$850, MATCH(B312, Paste_Here!A$2:A$850, 0))&lt;&gt;"", ISNUMBER(VALUE(INDEX(Paste_Here!AG$2:AG$850, MATCH(B312, Paste_Here!A$2:A$850, 0))))), INDEX(Paste_Here!AG$2:AG$850, MATCH(B312, Paste_Here!A$2:A$850, 0)), ""), ""), "")</f>
        <v/>
      </c>
      <c r="EK312" s="66"/>
      <c r="EL312" s="76"/>
      <c r="EM312" s="66"/>
      <c r="EN312" s="76"/>
      <c r="EO312" s="66"/>
      <c r="EP312" s="76"/>
      <c r="EQ312" s="66"/>
      <c r="ER312" s="76"/>
      <c r="ES312" s="66"/>
      <c r="ET312" s="66"/>
      <c r="EU312" s="76"/>
      <c r="EV312" s="66"/>
      <c r="EW312" s="76"/>
      <c r="EX312" s="66"/>
      <c r="EY312" s="76"/>
      <c r="EZ312" s="66"/>
      <c r="FA312" s="76"/>
      <c r="FB312" s="66"/>
      <c r="FC312" s="76"/>
      <c r="FD312" s="66"/>
      <c r="FE312" s="76"/>
      <c r="FF312" s="66"/>
      <c r="FG312" s="76"/>
      <c r="FH312" s="66"/>
      <c r="FI312" s="76"/>
      <c r="FJ312" s="66"/>
      <c r="FK312" s="76"/>
      <c r="FL312" s="66"/>
      <c r="FM312" s="76"/>
      <c r="FN312" s="66"/>
      <c r="FO312" s="76"/>
      <c r="FP312" s="66"/>
      <c r="FQ312" s="76"/>
      <c r="FR312" s="66"/>
      <c r="FS312" s="76"/>
      <c r="FT312" s="66"/>
      <c r="FU312" s="76"/>
      <c r="FV312" s="66"/>
      <c r="FW312" s="76"/>
      <c r="FX312" s="66"/>
      <c r="FY312" s="76"/>
      <c r="FZ312" s="66"/>
      <c r="GA312" s="76"/>
      <c r="GB312" s="66"/>
      <c r="GC312" s="76"/>
      <c r="GD312" s="66"/>
      <c r="GE312" s="76"/>
      <c r="GF312" s="66"/>
      <c r="GG312" s="76"/>
      <c r="GH312" s="66"/>
      <c r="GI312" s="76"/>
      <c r="GJ312" s="66"/>
      <c r="GK312" s="76"/>
      <c r="GL312" s="66"/>
      <c r="GM312" s="76"/>
      <c r="GN312" s="66"/>
      <c r="GO312" s="76"/>
      <c r="GP312" s="66"/>
      <c r="GQ312" s="76"/>
      <c r="GR312" s="66"/>
      <c r="GS312" s="76"/>
      <c r="GT312" s="66"/>
      <c r="GU312" s="76"/>
      <c r="GV312" s="66"/>
      <c r="GW312" s="76"/>
      <c r="GX312" s="66"/>
      <c r="GY312" s="76"/>
      <c r="GZ312" s="66"/>
      <c r="HA312" s="76"/>
      <c r="HB312" s="66"/>
      <c r="HC312" s="76"/>
      <c r="HD312" s="66"/>
      <c r="HE312" s="76"/>
      <c r="HF312" s="66"/>
      <c r="HG312" s="76"/>
      <c r="HH312" s="66"/>
      <c r="HI312" s="76"/>
      <c r="HJ312" s="66"/>
      <c r="HK312" s="76"/>
      <c r="HL312" s="66"/>
      <c r="HM312" s="76"/>
      <c r="HN312" s="66"/>
      <c r="HO312" s="76"/>
      <c r="HP312" s="66"/>
      <c r="HQ312" s="76"/>
      <c r="HR312" s="66"/>
      <c r="HS312" s="76"/>
      <c r="HT312" s="66"/>
      <c r="HU312" s="76"/>
      <c r="HV312" s="66"/>
      <c r="HW312" s="76"/>
      <c r="HX312" s="66"/>
      <c r="HY312" s="76"/>
      <c r="HZ312" s="66"/>
      <c r="IA312" s="76"/>
      <c r="IB312" s="66"/>
      <c r="IC312" s="76"/>
      <c r="ID312" s="66"/>
      <c r="IE312" s="76"/>
      <c r="IF312" s="66"/>
      <c r="IG312" s="76"/>
      <c r="IH312" s="66"/>
      <c r="II312" s="76"/>
      <c r="IJ312" s="66"/>
      <c r="IK312" s="76"/>
      <c r="IL312" s="66"/>
      <c r="IM312" s="76"/>
      <c r="IN312" s="66"/>
      <c r="IO312" s="76"/>
      <c r="IP312" s="66"/>
      <c r="IQ312" s="76"/>
      <c r="IR312" s="66"/>
      <c r="IS312" s="76"/>
      <c r="IT312" s="66"/>
      <c r="IU312" s="76"/>
      <c r="IV312" s="66"/>
      <c r="IW312" s="76"/>
      <c r="IX312" s="66"/>
      <c r="IY312" s="76"/>
      <c r="IZ312" s="66"/>
      <c r="JA312" s="76"/>
      <c r="JB312" s="66"/>
      <c r="JC312" s="76"/>
      <c r="JD312" s="66"/>
      <c r="JE312" s="76"/>
      <c r="JF312" s="66"/>
      <c r="JG312" s="76"/>
      <c r="JH312" s="66"/>
      <c r="JI312" s="76"/>
      <c r="JJ312" s="66"/>
      <c r="JK312" s="76"/>
      <c r="JL312" s="66"/>
      <c r="JM312" s="76"/>
      <c r="JN312" s="66"/>
      <c r="JO312" s="76"/>
      <c r="JP312" s="66"/>
      <c r="JQ312" s="76"/>
      <c r="JR312" s="66"/>
      <c r="JS312" s="76"/>
      <c r="JT312" s="66"/>
      <c r="JU312" s="76"/>
      <c r="JV312" s="66"/>
      <c r="JW312" s="76"/>
      <c r="JX312" s="66"/>
      <c r="JY312" s="76"/>
      <c r="JZ312" s="66"/>
      <c r="KA312" s="76"/>
      <c r="KB312" s="66"/>
      <c r="KC312" s="76"/>
      <c r="KD312" s="66"/>
      <c r="KE312" s="76"/>
      <c r="KF312" s="66"/>
      <c r="KG312" s="76"/>
      <c r="KH312" s="66"/>
      <c r="KI312" s="76"/>
      <c r="KJ312" s="66"/>
      <c r="KK312" s="76"/>
      <c r="KL312" s="66"/>
      <c r="KM312" s="76"/>
      <c r="KN312" s="66"/>
      <c r="KO312" s="76"/>
      <c r="KP312" s="66"/>
      <c r="KQ312" s="76"/>
      <c r="KR312" s="66"/>
      <c r="KS312" s="76"/>
      <c r="KT312" s="66"/>
      <c r="KU312" s="76"/>
      <c r="KV312" s="66"/>
      <c r="KW312" s="76"/>
      <c r="KX312" s="66"/>
      <c r="KY312" s="76"/>
      <c r="KZ312" s="66"/>
      <c r="LA312" s="76"/>
      <c r="LB312" s="66"/>
      <c r="LC312" s="76"/>
      <c r="LD312" s="66"/>
      <c r="LE312" s="76"/>
      <c r="LF312" s="66"/>
      <c r="LG312" s="76"/>
      <c r="LH312" s="66"/>
      <c r="LI312" s="76"/>
      <c r="LJ312" s="66"/>
      <c r="LK312" s="76"/>
      <c r="LL312" s="66"/>
      <c r="LM312" s="76"/>
      <c r="LN312" s="66"/>
      <c r="LO312" s="76"/>
      <c r="LP312" s="66"/>
      <c r="LQ312" s="76"/>
      <c r="LR312" s="66"/>
      <c r="LS312" s="76"/>
      <c r="LT312" s="66"/>
      <c r="LU312" s="76"/>
      <c r="LV312" s="66"/>
      <c r="LW312" s="76"/>
      <c r="LX312" s="66"/>
      <c r="LY312" s="76"/>
      <c r="LZ312" s="66"/>
      <c r="MA312" s="76"/>
      <c r="MB312" s="66"/>
      <c r="MC312" s="76"/>
      <c r="MD312" s="66"/>
      <c r="MG312" s="1" t="str" cm="1">
        <f t="array" ref="MG312">IFERROR(INDEX(Paste_Here!$B$2:$B$850, MATCH(0, COUNTIF(MG$4:MG311, Paste_Here!$B$2:$B$850) + IF(Paste_Here!$B$2:$B$850="", 1, 0), 0)), "")</f>
        <v/>
      </c>
      <c r="MH312" s="1" t="str">
        <f>IF(MG312&lt;&gt;"", INDEX(Paste_Here!$A$2:$A$850, MATCH(MG312, Paste_Here!$B$2:$B$850, 0)), "")</f>
        <v/>
      </c>
      <c r="MI312" s="1" t="str">
        <f t="shared" si="40"/>
        <v/>
      </c>
      <c r="MJ312" s="1" t="str" cm="1">
        <f t="array" ref="MJ312">IFERROR(INDEX($MI$5:$MI$850, MATCH(SMALL(IF($MI$5:$MI$850&lt;&gt;"", COUNTIF($MI$5:$MI$850, "&lt;"&amp;$MI$5:$MI$850)+1), ROW()-ROW($MJ$5)+1), COUNTIF($MI$5:$MI$850, "&lt;"&amp;$MI$5:$MI$850)+1, 0)), "")</f>
        <v/>
      </c>
    </row>
    <row r="313" spans="1:348">
      <c r="A313" s="66"/>
      <c r="B313" s="76" t="str">
        <f t="shared" si="33"/>
        <v/>
      </c>
      <c r="C313" s="66"/>
      <c r="D313" s="76" t="str">
        <f>IFERROR(IF(B313&lt;&gt;"", IF(AND(INDEX(Paste_Here!B$2:B$850, MATCH(B313, Paste_Here!A$2:A$850, 0))&lt;&gt;"", ISNUMBER(VALUE(INDEX(Paste_Here!B$2:B$850, MATCH(B313, Paste_Here!A$2:A$850, 0))))), INDEX(Paste_Here!B$2:B$850, MATCH(B313, Paste_Here!A$2:A$850, 0)), ""), ""), "")</f>
        <v/>
      </c>
      <c r="E313" s="66"/>
      <c r="F313" s="76" t="str">
        <f>IFERROR(IF(B313&lt;&gt;"", IF(ISTEXT(INDEX(Paste_Here!K$2:K$850, MATCH(B313, Paste_Here!A$2:A$850, 0))), INDEX(Paste_Here!K$2:K$850, MATCH(B313, Paste_Here!A$2:A$850, 0)), ""), ""), "")</f>
        <v/>
      </c>
      <c r="G313" s="66"/>
      <c r="H313" s="76" t="str">
        <f>IFERROR(IF(B313&lt;&gt;"", IF(ISTEXT(INDEX(Paste_Here!C$2:C$850, MATCH(B313, Paste_Here!A$2:A$850, 0))), INDEX(Paste_Here!C$2:C$850, MATCH(B313, Paste_Here!A$2:A$850, 0)), ""), ""), "")</f>
        <v/>
      </c>
      <c r="I313" s="66"/>
      <c r="J313" s="76" t="str">
        <f>IFERROR(IF(B313&lt;&gt;"", IF(ISNUMBER(SEARCH("s", LOWER(INDEX(Paste_Here!M$2:M$850, MATCH(B313, Paste_Here!A$2:A$850, 0))))), "Yes", IF(INDEX(Paste_Here!M$2:M$850, MATCH(B313, Paste_Here!A$2:A$850, 0))&lt;&gt;"", "No", "")), ""), "")</f>
        <v/>
      </c>
      <c r="K313" s="66"/>
      <c r="L313" s="76" t="str">
        <f>IFERROR(IF(B313&lt;&gt;"", IF(ISNUMBER(SEARCH("yes", LOWER(INDEX(Paste_Here!E$2:E$850, MATCH(B313, Paste_Here!A$2:A$850, 0))))), "Yes", IF(ISNUMBER(SEARCH("no", LOWER(INDEX(Paste_Here!E$2:E$850, MATCH(B313, Paste_Here!A$2:A$850, 0))))), "No", "")), ""), "")</f>
        <v/>
      </c>
      <c r="M313" s="66"/>
      <c r="N313" s="76" t="str">
        <f>IFERROR(IF(B313&lt;&gt;"", IF(ISNUMBER(SEARCH("yes", LOWER(INDEX(Paste_Here!F$2:F$850, MATCH(B313, Paste_Here!A$2:A$850, 0))))), "Yes", IF(ISNUMBER(SEARCH("no", LOWER(INDEX(Paste_Here!F$2:F$850, MATCH(B313, Paste_Here!A$2:A$850, 0))))), "No", "")), ""), "")</f>
        <v/>
      </c>
      <c r="O313" s="66"/>
      <c r="P313" s="76" t="str">
        <f>IFERROR(IF(B313&lt;&gt;"", IF(ISNUMBER(SEARCH("yes", LOWER(INDEX(Paste_Here!L$2:L$850, MATCH(B313, Paste_Here!A$2:A$850, 0))))), "Yes", IF(ISNUMBER(SEARCH("no", LOWER(INDEX(Paste_Here!L$2:L$850, MATCH(B313, Paste_Here!A$2:A$850, 0))))), "No", "")), ""), "")</f>
        <v/>
      </c>
      <c r="Q313" s="66"/>
      <c r="R313" s="76" t="str">
        <f>IFERROR(IF(B313&lt;&gt;"", IF(ISNUMBER(SEARCH("transitional 2", LOWER(INDEX(Paste_Here!D$2:D$850, MATCH(B313, Paste_Here!A$2:A$850, 0))))), "T2", IF(ISNUMBER(SEARCH("transitional 1", LOWER(INDEX(Paste_Here!D$2:D$850, MATCH(B313, Paste_Here!A$2:A$850, 0))))), "T1", IF(ISNUMBER(SEARCH("waived ell services", LOWER(INDEX(Paste_Here!D$2:D$850, MATCH(B313, Paste_Here!A$2:A$850, 0))))), "W", IF(ISNUMBER(SEARCH("english language learner", LOWER(INDEX(Paste_Here!D$2:D$850, MATCH(B313, Paste_Here!A$2:A$850, 0))))), "L", "")))), ""), "")</f>
        <v/>
      </c>
      <c r="S313" s="66"/>
      <c r="T313" s="76" t="str">
        <f>IFERROR(IF(B313&lt;&gt;"", IF(ISNUMBER(SEARCH("yes", LOWER(INDEX(Paste_Here!I$2:I$850, MATCH(B313, Paste_Here!A$2:A$850, 0))))), "Yes", IF(ISNUMBER(SEARCH("no", LOWER(INDEX(Paste_Here!I$2:I$850, MATCH(B313, Paste_Here!A$2:A$850, 0))))), "No", "")), ""), "")</f>
        <v/>
      </c>
      <c r="U313" s="66"/>
      <c r="V313" s="76" t="str">
        <f>IFERROR(IF(B313&lt;&gt;"", IF(ISTEXT(INDEX(Paste_Here!J$2:J$850, MATCH(B313, Paste_Here!A$2:A$850, 0))), VALUE(INDEX(Paste_Here!J$2:J$850, MATCH(B313, Paste_Here!A$2:A$850, 0))), ""), ""), "")</f>
        <v/>
      </c>
      <c r="W313" s="66"/>
      <c r="X313" s="66"/>
      <c r="Y313" s="76" t="str">
        <f t="shared" si="34"/>
        <v/>
      </c>
      <c r="Z313" s="66"/>
      <c r="AA313" s="76" t="str">
        <f>IFERROR(IF(B313&lt;&gt;"", IF(AND(INDEX(Paste_Here!AI$2:AI$850, MATCH(B313, Paste_Here!A$2:A$850, 0))&lt;&gt;"", ISNUMBER(VALUE(INDEX(Paste_Here!AI$2:AI$850, MATCH(B313, Paste_Here!A$2:A$850, 0))))), INDEX(Paste_Here!AI$2:AI$850, MATCH(B313, Paste_Here!A$2:A$850, 0)), ""), ""), "")</f>
        <v/>
      </c>
      <c r="AB313" s="66"/>
      <c r="AC313" s="76" t="str">
        <f>IFERROR(IF(B313&lt;&gt;"", IF(AND(INDEX(Paste_Here!AJ$2:AJ$850, MATCH(B313, Paste_Here!A$2:A$850, 0))&lt;&gt;"", ISNUMBER(VALUE(INDEX(Paste_Here!AJ$2:AJ$850, MATCH(B313, Paste_Here!A$2:A$850, 0))))), INDEX(Paste_Here!AJ$2:AJ$850, MATCH(B313, Paste_Here!A$2:A$850, 0)), ""), ""), "")</f>
        <v/>
      </c>
      <c r="AD313" s="66"/>
      <c r="AE313" s="76" t="str">
        <f>IFERROR(IF(B313&lt;&gt;"", IF(AND(INDEX(Paste_Here!AK$2:AK$850, MATCH(B313, Paste_Here!A$2:A$850, 0))&lt;&gt;"", ISNUMBER(VALUE(INDEX(Paste_Here!AK$2:AK$850, MATCH(B313, Paste_Here!A$2:A$850, 0))))), INDEX(Paste_Here!AK$2:AK$850, MATCH(B313, Paste_Here!A$2:A$850, 0)), ""), ""), "")</f>
        <v/>
      </c>
      <c r="AF313" s="66"/>
      <c r="AG313" s="76" t="str">
        <f>IFERROR(IF(B313&lt;&gt;"", IF(AND(INDEX(Paste_Here!AL$2:AL$850, MATCH(B313, Paste_Here!A$2:A$850, 0))&lt;&gt;"", ISNUMBER(VALUE(INDEX(Paste_Here!AL$2:AL$850, MATCH(B313, Paste_Here!A$2:A$850, 0))))), INDEX(Paste_Here!AL$2:AL$850, MATCH(B313, Paste_Here!A$2:A$850, 0)), ""), ""), "")</f>
        <v/>
      </c>
      <c r="AH313" s="66"/>
      <c r="AI313" s="76" t="str">
        <f>IFERROR(IF(B313&lt;&gt;"", IF(AND(INDEX(Paste_Here!AH$2:AH$850, MATCH(B313, Paste_Here!A$2:A$850, 0))&lt;&gt;"", ISNUMBER(VALUE(INDEX(Paste_Here!AH$2:AH$850, MATCH(B313, Paste_Here!A$2:A$850, 0))))), IF(VALUE(INDEX(Paste_Here!AH$2:AH$850, MATCH(B313, Paste_Here!A$2:A$850, 0)))=0, "", INDEX(Paste_Here!AH$2:AH$850, MATCH(B313, Paste_Here!A$2:A$850, 0))), ""), ""), "")</f>
        <v/>
      </c>
      <c r="AJ313" s="66"/>
      <c r="AK313" s="76" t="str">
        <f>IFERROR(IF(B313&lt;&gt;"", IF(AND(INDEX(Paste_Here!N$2:N$850, MATCH(B313, Paste_Here!A$2:A$850, 0))&lt;&gt;"", ISNUMBER(VALUE(INDEX(Paste_Here!N$2:N$850, MATCH(B313, Paste_Here!A$2:A$850, 0))))), INDEX(Paste_Here!N$2:N$850, MATCH(B313, Paste_Here!A$2:A$850, 0)), ""), ""), "")</f>
        <v/>
      </c>
      <c r="AL313" s="66"/>
      <c r="AM313" s="76" t="str">
        <f>IFERROR(IF(B313&lt;&gt;"", IF(AND(INDEX(Paste_Here!O$2:O$850, MATCH(B313, Paste_Here!A$2:A$850, 0))&lt;&gt;"", ISNUMBER(VALUE(INDEX(Paste_Here!O$2:O$850, MATCH(B313, Paste_Here!A$2:A$850, 0))))), INDEX(Paste_Here!O$2:O$850, MATCH(B313, Paste_Here!A$2:A$850, 0)), ""), ""), "")</f>
        <v/>
      </c>
      <c r="AN313" s="66"/>
      <c r="AO313" s="76"/>
      <c r="AP313" s="66"/>
      <c r="AQ313" s="76"/>
      <c r="AR313" s="66"/>
      <c r="AS313" s="76"/>
      <c r="AT313" s="66"/>
      <c r="AU313" s="66"/>
      <c r="AV313" s="76" t="str">
        <f t="shared" si="35"/>
        <v/>
      </c>
      <c r="AW313" s="66"/>
      <c r="AX313" s="76" t="str">
        <f>IFERROR(IF(B313&lt;&gt;"", IF(ISNUMBER(SEARCH("Revealed-Potential (Primary Focus)", LOWER(INDEX(Paste_Here!Z$2:Z$850, MATCH(B313, Paste_Here!A$2:A$850, 0))))), "Rev-Potential: Prim", IF(ISNUMBER(SEARCH("Revealed-Potential (Secondary Focus)", LOWER(INDEX(Paste_Here!Z$2:Z$850, MATCH(B313, Paste_Here!A$2:A$850, 0))))), "Rev-Potential: Sec", IF(ISNUMBER(SEARCH("Monitoring", LOWER(INDEX(Paste_Here!Z$2:Z$850, MATCH(B313, Paste_Here!A$2:A$850, 0))))), "Monitoring", IF(ISNUMBER(SEARCH("At-Promise (Secondary Focus)", LOWER(INDEX(Paste_Here!Z$2:Z$850, MATCH(B313, Paste_Here!A$2:A$850, 0))))), "At-Promise: Sec", IF(ISNUMBER(SEARCH("At-Promise (Primary Focus)", LOWER(INDEX(Paste_Here!Z$2:Z$850, MATCH(B313, Paste_Here!A$2:A$850, 0))))), "At-Promise: Prim", ""))))), ""), "")</f>
        <v/>
      </c>
      <c r="AY313" s="66"/>
      <c r="AZ313" s="76"/>
      <c r="BA313" s="66"/>
      <c r="BB313" s="76"/>
      <c r="BC313" s="66"/>
      <c r="BD313" s="76"/>
      <c r="BE313" s="66"/>
      <c r="BF313" s="76"/>
      <c r="BG313" s="66"/>
      <c r="BH313" s="76"/>
      <c r="BI313" s="66"/>
      <c r="BJ313" s="66"/>
      <c r="BK313" s="76" t="str">
        <f t="shared" si="36"/>
        <v/>
      </c>
      <c r="BL313" s="66"/>
      <c r="BM313" s="76" t="str">
        <f>IFERROR(IF(B313&lt;&gt;"", IF(AND(ISNUMBER(VALUE(SUBSTITUTE(SUBSTITUTE(Paste_Here!R313, "br", "-"), "L", ""))), VALUE(SUBSTITUTE(SUBSTITUTE(Paste_Here!R313, "br", "-"), "L", "")) &gt;= 1095), "Yes", IF(AND(ISNUMBER(VALUE(SUBSTITUTE(SUBSTITUTE(Paste_Here!R313, "br", "-"), "L", ""))), VALUE(SUBSTITUTE(SUBSTITUTE(Paste_Here!R313, "br", "-"), "L", "")) &lt;= 1094), "No", "")), ""), "")</f>
        <v/>
      </c>
      <c r="BN313" s="66"/>
      <c r="BO313" s="76" t="str">
        <f>IFERROR(IF(B313&lt;&gt;"", IF(COUNTIF(INDEX(Paste_Here!Y$2:AB$850, MATCH(B313, Paste_Here!A$2:A$850, 0), 0), "yes") &gt; 0, "Yes", IF(COUNTIF(INDEX(Paste_Here!Y$2:AB$850, MATCH(B313, Paste_Here!A$2:A$850, 0), 0), "no") &gt; 0, "No", "")), ""), "")</f>
        <v/>
      </c>
      <c r="BP313" s="66"/>
      <c r="BQ313" s="76" t="str">
        <f>IFERROR(IF(B313&lt;&gt;"", IF(AND(ISNUMBER(VALUE(SUBSTITUTE(SUBSTITUTE(Paste_Here!U313, "em", "-"), "q", ""))), VALUE(SUBSTITUTE(SUBSTITUTE(Paste_Here!U313, "em", "-"), "q", "")) &gt;= 910), "Yes", IF(AND(ISNUMBER(VALUE(SUBSTITUTE(SUBSTITUTE(Paste_Here!U313, "em", "-"), "q", ""))), VALUE(SUBSTITUTE(SUBSTITUTE(Paste_Here!U313, "em", "-"), "q", "")) &lt;= 909), "No", "")), ""), "")</f>
        <v/>
      </c>
      <c r="BR313" s="66"/>
      <c r="BS313" s="76" t="str">
        <f>IFERROR(IF(B313&lt;&gt;"", IF(AND(INDEX(Paste_Here!X$2:X$850, MATCH(B313, Paste_Here!A$2:A$850, 0))&lt;&gt;"", ISNUMBER(VALUE(INDEX(Paste_Here!X$2:X$850, MATCH(B313, Paste_Here!A$2:A$850, 0))))), INDEX(Paste_Here!X$2:X$850, MATCH(B313, Paste_Here!A$2:A$850, 0)), ""), ""), "")</f>
        <v/>
      </c>
      <c r="BT313" s="66"/>
      <c r="BU313" s="76" t="str">
        <f>IFERROR(IF(B313&lt;&gt;"", IF(ISNUMBER(VALUE(INDEX(Paste_Here!G$2:G$850, MATCH(B313, Paste_Here!A$2:A$850, 0)))), IF(VALUE(INDEX(Paste_Here!G$2:G$850, MATCH(B313, Paste_Here!A$2:A$850, 0)))=0, "No", IF(AND(VALUE(INDEX(Paste_Here!G$2:G$850, MATCH(B313, Paste_Here!A$2:A$850, 0)))&gt;=1, VALUE(INDEX(Paste_Here!G$2:G$850, MATCH(B313, Paste_Here!A$2:A$850, 0)))&lt;=4), VALUE(INDEX(Paste_Here!G$2:G$850, MATCH(B313, Paste_Here!A$2:A$850, 0))), "")), ""), ""), "")</f>
        <v/>
      </c>
      <c r="BV313" s="66"/>
      <c r="BW313" s="76" t="str">
        <f>IFERROR(IF(B313&lt;&gt;"", IF(ISNUMBER(VALUE(INDEX(Paste_Here!H$2:H$850, MATCH(B313, Paste_Here!A$2:A$850, 0)))), IF(VALUE(INDEX(Paste_Here!H$2:H$850, MATCH(B313, Paste_Here!A$2:A$850, 0)))=0, "No", IF(AND(VALUE(INDEX(Paste_Here!H$2:H$850, MATCH(B313, Paste_Here!A$2:A$850, 0)))&gt;=1, VALUE(INDEX(Paste_Here!H$2:H$850, MATCH(B313, Paste_Here!A$2:A$850, 0)))&lt;=4), VALUE(INDEX(Paste_Here!H$2:H$850, MATCH(B313, Paste_Here!A$2:A$850, 0))), "")), ""), ""), "")</f>
        <v/>
      </c>
      <c r="BX313" s="66"/>
      <c r="BY313" s="76"/>
      <c r="BZ313" s="66"/>
      <c r="CA313" s="76"/>
      <c r="CB313" s="66"/>
      <c r="CC313" s="66"/>
      <c r="CD313" s="76" t="str">
        <f t="shared" si="37"/>
        <v/>
      </c>
      <c r="CE313" s="66"/>
      <c r="CF313" s="76" t="str">
        <f>IFERROR(IF(B313&lt;&gt;"", IF(AND(INDEX(Paste_Here!P$2:P$850, MATCH(B313, Paste_Here!A$2:A$850, 0))&lt;&gt;"", ISNUMBER(VALUE(INDEX(Paste_Here!P$2:P$850, MATCH(B313, Paste_Here!A$2:A$850, 0))))), INDEX(Paste_Here!P$2:P$850, MATCH(B313, Paste_Here!A$2:A$850, 0)), ""), ""), "")</f>
        <v/>
      </c>
      <c r="CG313" s="66"/>
      <c r="CH313" s="76" t="str">
        <f>IFERROR(IF(B313&lt;&gt;"", IF(ISNUMBER(SEARCH("highrisk", LOWER(INDEX(Paste_Here!Q$2:Q$850, MATCH(B313, Paste_Here!A$2:A$850, 0))))), "High Risk", IF(ISNUMBER(SEARCH("lowrisk", LOWER(INDEX(Paste_Here!Q$2:Q$850, MATCH(B313, Paste_Here!A$2:A$850, 0))))), "Low Risk", IF(ISNUMBER(SEARCH("somerisk", LOWER(INDEX(Paste_Here!Q$2:Q$850, MATCH(B313, Paste_Here!A$2:A$850, 0))))), "Some Risk", ""))), ""), "")</f>
        <v/>
      </c>
      <c r="CI313" s="66"/>
      <c r="CJ313" s="76" t="str">
        <f>IFERROR(IF(B313&lt;&gt;"", IF(AND(INDEX(Paste_Here!AA$2:AA$850, MATCH(B313, Paste_Here!A$2:A$850, 0))&lt;&gt;"", ISNUMBER(VALUE(INDEX(Paste_Here!AA$2:AA$850, MATCH(B313, Paste_Here!A$2:A$850, 0))))), INDEX(Paste_Here!AA$2:AA$850, MATCH(B313, Paste_Here!A$2:A$850, 0)), ""), ""), "")</f>
        <v/>
      </c>
      <c r="CK313" s="66"/>
      <c r="CL313" s="76" t="str">
        <f>IFERROR(IF(B313&lt;&gt;"", IF(LOWER(INDEX(Paste_Here!AB$2:AB$850, MATCH(B313, Paste_Here!A$2:A$850, 0)))="approaching expectations", "Approaching", IF(LOWER(INDEX(Paste_Here!AB$2:AB$850, MATCH(B313, Paste_Here!A$2:A$850, 0)))="met expectations", "Met", IF(LOWER(INDEX(Paste_Here!AB$2:AB$850, MATCH(B313, Paste_Here!A$2:A$850, 0)))="exceeded expectations", "Exceeded", IF(LOWER(INDEX(Paste_Here!AB$2:AB$850, MATCH(B313, Paste_Here!A$2:A$850, 0)))="below expectations", "Below", "")))), ""), "")</f>
        <v/>
      </c>
      <c r="CM313" s="66"/>
      <c r="CN313" s="76" t="str">
        <f>IFERROR(IF(B313&lt;&gt;"", IF(AND(INDEX(Paste_Here!AC$2:AC$850, MATCH(B313, Paste_Here!A$2:A$850, 0))&lt;&gt;"", ISNUMBER(VALUE(INDEX(Paste_Here!AC$2:AC$850, MATCH(B313, Paste_Here!A$2:A$850, 0))))), INDEX(Paste_Here!AC$2:AC$850, MATCH(B313, Paste_Here!A$2:A$850, 0)), ""), ""), "")</f>
        <v/>
      </c>
      <c r="CO313" s="66"/>
      <c r="CP313" s="76"/>
      <c r="CQ313" s="66"/>
      <c r="CR313" s="76"/>
      <c r="CS313" s="66"/>
      <c r="CT313" s="76"/>
      <c r="CU313" s="66"/>
      <c r="CV313" s="76"/>
      <c r="CW313" s="66"/>
      <c r="CX313" s="76"/>
      <c r="CY313" s="66"/>
      <c r="CZ313" s="66"/>
      <c r="DA313" s="76" t="str">
        <f t="shared" si="38"/>
        <v/>
      </c>
      <c r="DB313" s="66"/>
      <c r="DC313" s="76" t="str">
        <f>IFERROR(IF(B313&lt;&gt;"", IF(AND(INDEX(Paste_Here!V$2:V$850, MATCH(B313, Paste_Here!A$2:A$850, 0))&lt;&gt;"", ISNUMBER(VALUE(INDEX(Paste_Here!V$2:V$850, MATCH(B313, Paste_Here!A$2:A$850, 0))))), INDEX(Paste_Here!V$2:V$850, MATCH(B313, Paste_Here!A$2:A$850, 0)), ""), ""), "")</f>
        <v/>
      </c>
      <c r="DD313" s="66"/>
      <c r="DE313" s="76" t="str">
        <f>IFERROR(IF(B313&lt;&gt;"", IF(ISNUMBER(SEARCH("highrisk", LOWER(INDEX(Paste_Here!W$2:W$850, MATCH(B313, Paste_Here!A$2:A$850, 0))))), "High Risk", IF(ISNUMBER(SEARCH("lowrisk", LOWER(INDEX(Paste_Here!W$2:W$850, MATCH(B313, Paste_Here!A$2:A$850, 0))))), "Low Risk", IF(ISNUMBER(SEARCH("somerisk", LOWER(INDEX(Paste_Here!W$2:W$850, MATCH(B313, Paste_Here!A$2:A$850, 0))))), "Some Risk", ""))), ""), "")</f>
        <v/>
      </c>
      <c r="DF313" s="66"/>
      <c r="DG313" s="76" t="str">
        <f>IFERROR(IF(B313&lt;&gt;"", IF(AND(INDEX(Paste_Here!S$2:S$850, MATCH(B313, Paste_Here!A$2:A$850, 0))&lt;&gt;"", ISNUMBER(VALUE(INDEX(Paste_Here!S$2:S$850, MATCH(B313, Paste_Here!A$2:A$850, 0))))), INDEX(Paste_Here!S$2:S$850, MATCH(B313, Paste_Here!A$2:A$850, 0)), ""), ""), "")</f>
        <v/>
      </c>
      <c r="DH313" s="66"/>
      <c r="DI313" s="76" t="str">
        <f>IFERROR(IF(B313&lt;&gt;"", IF(ISNUMBER(SEARCH("highrisk", LOWER(INDEX(Paste_Here!T$2:T$850, MATCH(B313, Paste_Here!A$2:A$850, 0))))), "High Risk", IF(ISNUMBER(SEARCH("lowrisk", LOWER(INDEX(Paste_Here!T$2:T$850, MATCH(B313, Paste_Here!A$2:A$850, 0))))), "Low Risk", IF(ISNUMBER(SEARCH("somerisk", LOWER(INDEX(Paste_Here!T$2:T$850, MATCH(B313, Paste_Here!A$2:A$850, 0))))), "Some Risk", ""))), ""), "")</f>
        <v/>
      </c>
      <c r="DJ313" s="66"/>
      <c r="DK313" s="76" t="str">
        <f>IFERROR(IF(B313&lt;&gt;"", IF(AND(INDEX(Paste_Here!AD$2:AD$850, MATCH(B313, Paste_Here!A$2:A$850, 0))&lt;&gt;"", ISNUMBER(VALUE(INDEX(Paste_Here!AD$2:AD$850, MATCH(B313, Paste_Here!A$2:A$850, 0))))), INDEX(Paste_Here!AD$2:AD$850, MATCH(B313, Paste_Here!A$2:A$850, 0)), ""), ""), "")</f>
        <v/>
      </c>
      <c r="DL313" s="66"/>
      <c r="DM313" s="76" t="str">
        <f>IFERROR(IF(B313&lt;&gt;"", IF(LOWER(INDEX(Paste_Here!AE$2:AE$850, MATCH(B313, Paste_Here!A$2:A$850, 0)))="approaching expectations", "Approaching", IF(LOWER(INDEX(Paste_Here!AE$2:AE$850, MATCH(B313, Paste_Here!A$2:A$850, 0)))="met expectations", "Met", IF(LOWER(INDEX(Paste_Here!AE$2:AE$850, MATCH(B313, Paste_Here!A$2:A$850, 0)))="exceeded expectations", "Exceeded", IF(LOWER(INDEX(Paste_Here!AE$2:AE$850, MATCH(B313, Paste_Here!A$2:A$850, 0)))="below expectations", "Below", "")))), ""), "")</f>
        <v/>
      </c>
      <c r="DN313" s="66"/>
      <c r="DO313" s="76"/>
      <c r="DP313" s="66"/>
      <c r="DQ313" s="76"/>
      <c r="DR313" s="66"/>
      <c r="DS313" s="76"/>
      <c r="DT313" s="66"/>
      <c r="DU313" s="76"/>
      <c r="DV313" s="66"/>
      <c r="DW313" s="66"/>
      <c r="DX313" s="76" t="str">
        <f t="shared" si="39"/>
        <v/>
      </c>
      <c r="DY313" s="66"/>
      <c r="DZ313" s="76"/>
      <c r="EA313" s="66"/>
      <c r="EB313" s="76"/>
      <c r="EC313" s="66"/>
      <c r="ED313" s="76" t="str">
        <f>IFERROR(IF(B313&lt;&gt;"", IF(AND(INDEX(Paste_Here!AF$2:AF$850, MATCH(B313, Paste_Here!A$2:A$850, 0))&lt;&gt;"", ISNUMBER(VALUE(INDEX(Paste_Here!AF$2:AF$850, MATCH(B313, Paste_Here!A$2:A$850, 0))))), INDEX(Paste_Here!AF$2:AF$850, MATCH(B313, Paste_Here!A$2:A$850, 0)), ""), ""), "")</f>
        <v/>
      </c>
      <c r="EE313" s="66"/>
      <c r="EF313" s="76"/>
      <c r="EG313" s="66"/>
      <c r="EH313" s="76"/>
      <c r="EI313" s="66"/>
      <c r="EJ313" s="76" t="str">
        <f>IFERROR(IF(B313&lt;&gt;"", IF(AND(INDEX(Paste_Here!AG$2:AG$850, MATCH(B313, Paste_Here!A$2:A$850, 0))&lt;&gt;"", ISNUMBER(VALUE(INDEX(Paste_Here!AG$2:AG$850, MATCH(B313, Paste_Here!A$2:A$850, 0))))), INDEX(Paste_Here!AG$2:AG$850, MATCH(B313, Paste_Here!A$2:A$850, 0)), ""), ""), "")</f>
        <v/>
      </c>
      <c r="EK313" s="66"/>
      <c r="EL313" s="76"/>
      <c r="EM313" s="66"/>
      <c r="EN313" s="76"/>
      <c r="EO313" s="66"/>
      <c r="EP313" s="76"/>
      <c r="EQ313" s="66"/>
      <c r="ER313" s="76"/>
      <c r="ES313" s="66"/>
      <c r="ET313" s="66"/>
      <c r="EU313" s="76"/>
      <c r="EV313" s="66"/>
      <c r="EW313" s="76"/>
      <c r="EX313" s="66"/>
      <c r="EY313" s="76"/>
      <c r="EZ313" s="66"/>
      <c r="FA313" s="76"/>
      <c r="FB313" s="66"/>
      <c r="FC313" s="76"/>
      <c r="FD313" s="66"/>
      <c r="FE313" s="76"/>
      <c r="FF313" s="66"/>
      <c r="FG313" s="76"/>
      <c r="FH313" s="66"/>
      <c r="FI313" s="76"/>
      <c r="FJ313" s="66"/>
      <c r="FK313" s="76"/>
      <c r="FL313" s="66"/>
      <c r="FM313" s="76"/>
      <c r="FN313" s="66"/>
      <c r="FO313" s="76"/>
      <c r="FP313" s="66"/>
      <c r="FQ313" s="76"/>
      <c r="FR313" s="66"/>
      <c r="FS313" s="76"/>
      <c r="FT313" s="66"/>
      <c r="FU313" s="76"/>
      <c r="FV313" s="66"/>
      <c r="FW313" s="76"/>
      <c r="FX313" s="66"/>
      <c r="FY313" s="76"/>
      <c r="FZ313" s="66"/>
      <c r="GA313" s="76"/>
      <c r="GB313" s="66"/>
      <c r="GC313" s="76"/>
      <c r="GD313" s="66"/>
      <c r="GE313" s="76"/>
      <c r="GF313" s="66"/>
      <c r="GG313" s="76"/>
      <c r="GH313" s="66"/>
      <c r="GI313" s="76"/>
      <c r="GJ313" s="66"/>
      <c r="GK313" s="76"/>
      <c r="GL313" s="66"/>
      <c r="GM313" s="76"/>
      <c r="GN313" s="66"/>
      <c r="GO313" s="76"/>
      <c r="GP313" s="66"/>
      <c r="GQ313" s="76"/>
      <c r="GR313" s="66"/>
      <c r="GS313" s="76"/>
      <c r="GT313" s="66"/>
      <c r="GU313" s="76"/>
      <c r="GV313" s="66"/>
      <c r="GW313" s="76"/>
      <c r="GX313" s="66"/>
      <c r="GY313" s="76"/>
      <c r="GZ313" s="66"/>
      <c r="HA313" s="76"/>
      <c r="HB313" s="66"/>
      <c r="HC313" s="76"/>
      <c r="HD313" s="66"/>
      <c r="HE313" s="76"/>
      <c r="HF313" s="66"/>
      <c r="HG313" s="76"/>
      <c r="HH313" s="66"/>
      <c r="HI313" s="76"/>
      <c r="HJ313" s="66"/>
      <c r="HK313" s="76"/>
      <c r="HL313" s="66"/>
      <c r="HM313" s="76"/>
      <c r="HN313" s="66"/>
      <c r="HO313" s="76"/>
      <c r="HP313" s="66"/>
      <c r="HQ313" s="76"/>
      <c r="HR313" s="66"/>
      <c r="HS313" s="76"/>
      <c r="HT313" s="66"/>
      <c r="HU313" s="76"/>
      <c r="HV313" s="66"/>
      <c r="HW313" s="76"/>
      <c r="HX313" s="66"/>
      <c r="HY313" s="76"/>
      <c r="HZ313" s="66"/>
      <c r="IA313" s="76"/>
      <c r="IB313" s="66"/>
      <c r="IC313" s="76"/>
      <c r="ID313" s="66"/>
      <c r="IE313" s="76"/>
      <c r="IF313" s="66"/>
      <c r="IG313" s="76"/>
      <c r="IH313" s="66"/>
      <c r="II313" s="76"/>
      <c r="IJ313" s="66"/>
      <c r="IK313" s="76"/>
      <c r="IL313" s="66"/>
      <c r="IM313" s="76"/>
      <c r="IN313" s="66"/>
      <c r="IO313" s="76"/>
      <c r="IP313" s="66"/>
      <c r="IQ313" s="76"/>
      <c r="IR313" s="66"/>
      <c r="IS313" s="76"/>
      <c r="IT313" s="66"/>
      <c r="IU313" s="76"/>
      <c r="IV313" s="66"/>
      <c r="IW313" s="76"/>
      <c r="IX313" s="66"/>
      <c r="IY313" s="76"/>
      <c r="IZ313" s="66"/>
      <c r="JA313" s="76"/>
      <c r="JB313" s="66"/>
      <c r="JC313" s="76"/>
      <c r="JD313" s="66"/>
      <c r="JE313" s="76"/>
      <c r="JF313" s="66"/>
      <c r="JG313" s="76"/>
      <c r="JH313" s="66"/>
      <c r="JI313" s="76"/>
      <c r="JJ313" s="66"/>
      <c r="JK313" s="76"/>
      <c r="JL313" s="66"/>
      <c r="JM313" s="76"/>
      <c r="JN313" s="66"/>
      <c r="JO313" s="76"/>
      <c r="JP313" s="66"/>
      <c r="JQ313" s="76"/>
      <c r="JR313" s="66"/>
      <c r="JS313" s="76"/>
      <c r="JT313" s="66"/>
      <c r="JU313" s="76"/>
      <c r="JV313" s="66"/>
      <c r="JW313" s="76"/>
      <c r="JX313" s="66"/>
      <c r="JY313" s="76"/>
      <c r="JZ313" s="66"/>
      <c r="KA313" s="76"/>
      <c r="KB313" s="66"/>
      <c r="KC313" s="76"/>
      <c r="KD313" s="66"/>
      <c r="KE313" s="76"/>
      <c r="KF313" s="66"/>
      <c r="KG313" s="76"/>
      <c r="KH313" s="66"/>
      <c r="KI313" s="76"/>
      <c r="KJ313" s="66"/>
      <c r="KK313" s="76"/>
      <c r="KL313" s="66"/>
      <c r="KM313" s="76"/>
      <c r="KN313" s="66"/>
      <c r="KO313" s="76"/>
      <c r="KP313" s="66"/>
      <c r="KQ313" s="76"/>
      <c r="KR313" s="66"/>
      <c r="KS313" s="76"/>
      <c r="KT313" s="66"/>
      <c r="KU313" s="76"/>
      <c r="KV313" s="66"/>
      <c r="KW313" s="76"/>
      <c r="KX313" s="66"/>
      <c r="KY313" s="76"/>
      <c r="KZ313" s="66"/>
      <c r="LA313" s="76"/>
      <c r="LB313" s="66"/>
      <c r="LC313" s="76"/>
      <c r="LD313" s="66"/>
      <c r="LE313" s="76"/>
      <c r="LF313" s="66"/>
      <c r="LG313" s="76"/>
      <c r="LH313" s="66"/>
      <c r="LI313" s="76"/>
      <c r="LJ313" s="66"/>
      <c r="LK313" s="76"/>
      <c r="LL313" s="66"/>
      <c r="LM313" s="76"/>
      <c r="LN313" s="66"/>
      <c r="LO313" s="76"/>
      <c r="LP313" s="66"/>
      <c r="LQ313" s="76"/>
      <c r="LR313" s="66"/>
      <c r="LS313" s="76"/>
      <c r="LT313" s="66"/>
      <c r="LU313" s="76"/>
      <c r="LV313" s="66"/>
      <c r="LW313" s="76"/>
      <c r="LX313" s="66"/>
      <c r="LY313" s="76"/>
      <c r="LZ313" s="66"/>
      <c r="MA313" s="76"/>
      <c r="MB313" s="66"/>
      <c r="MC313" s="76"/>
      <c r="MD313" s="66"/>
      <c r="MG313" s="1" t="str" cm="1">
        <f t="array" ref="MG313">IFERROR(INDEX(Paste_Here!$B$2:$B$850, MATCH(0, COUNTIF(MG$4:MG312, Paste_Here!$B$2:$B$850) + IF(Paste_Here!$B$2:$B$850="", 1, 0), 0)), "")</f>
        <v/>
      </c>
      <c r="MH313" s="1" t="str">
        <f>IF(MG313&lt;&gt;"", INDEX(Paste_Here!$A$2:$A$850, MATCH(MG313, Paste_Here!$B$2:$B$850, 0)), "")</f>
        <v/>
      </c>
      <c r="MI313" s="1" t="str">
        <f t="shared" si="40"/>
        <v/>
      </c>
      <c r="MJ313" s="1" t="str" cm="1">
        <f t="array" ref="MJ313">IFERROR(INDEX($MI$5:$MI$850, MATCH(SMALL(IF($MI$5:$MI$850&lt;&gt;"", COUNTIF($MI$5:$MI$850, "&lt;"&amp;$MI$5:$MI$850)+1), ROW()-ROW($MJ$5)+1), COUNTIF($MI$5:$MI$850, "&lt;"&amp;$MI$5:$MI$850)+1, 0)), "")</f>
        <v/>
      </c>
    </row>
    <row r="314" spans="1:348">
      <c r="A314" s="66"/>
      <c r="B314" s="76" t="str">
        <f t="shared" si="33"/>
        <v/>
      </c>
      <c r="C314" s="66"/>
      <c r="D314" s="76" t="str">
        <f>IFERROR(IF(B314&lt;&gt;"", IF(AND(INDEX(Paste_Here!B$2:B$850, MATCH(B314, Paste_Here!A$2:A$850, 0))&lt;&gt;"", ISNUMBER(VALUE(INDEX(Paste_Here!B$2:B$850, MATCH(B314, Paste_Here!A$2:A$850, 0))))), INDEX(Paste_Here!B$2:B$850, MATCH(B314, Paste_Here!A$2:A$850, 0)), ""), ""), "")</f>
        <v/>
      </c>
      <c r="E314" s="66"/>
      <c r="F314" s="76" t="str">
        <f>IFERROR(IF(B314&lt;&gt;"", IF(ISTEXT(INDEX(Paste_Here!K$2:K$850, MATCH(B314, Paste_Here!A$2:A$850, 0))), INDEX(Paste_Here!K$2:K$850, MATCH(B314, Paste_Here!A$2:A$850, 0)), ""), ""), "")</f>
        <v/>
      </c>
      <c r="G314" s="66"/>
      <c r="H314" s="76" t="str">
        <f>IFERROR(IF(B314&lt;&gt;"", IF(ISTEXT(INDEX(Paste_Here!C$2:C$850, MATCH(B314, Paste_Here!A$2:A$850, 0))), INDEX(Paste_Here!C$2:C$850, MATCH(B314, Paste_Here!A$2:A$850, 0)), ""), ""), "")</f>
        <v/>
      </c>
      <c r="I314" s="66"/>
      <c r="J314" s="76" t="str">
        <f>IFERROR(IF(B314&lt;&gt;"", IF(ISNUMBER(SEARCH("s", LOWER(INDEX(Paste_Here!M$2:M$850, MATCH(B314, Paste_Here!A$2:A$850, 0))))), "Yes", IF(INDEX(Paste_Here!M$2:M$850, MATCH(B314, Paste_Here!A$2:A$850, 0))&lt;&gt;"", "No", "")), ""), "")</f>
        <v/>
      </c>
      <c r="K314" s="66"/>
      <c r="L314" s="76" t="str">
        <f>IFERROR(IF(B314&lt;&gt;"", IF(ISNUMBER(SEARCH("yes", LOWER(INDEX(Paste_Here!E$2:E$850, MATCH(B314, Paste_Here!A$2:A$850, 0))))), "Yes", IF(ISNUMBER(SEARCH("no", LOWER(INDEX(Paste_Here!E$2:E$850, MATCH(B314, Paste_Here!A$2:A$850, 0))))), "No", "")), ""), "")</f>
        <v/>
      </c>
      <c r="M314" s="66"/>
      <c r="N314" s="76" t="str">
        <f>IFERROR(IF(B314&lt;&gt;"", IF(ISNUMBER(SEARCH("yes", LOWER(INDEX(Paste_Here!F$2:F$850, MATCH(B314, Paste_Here!A$2:A$850, 0))))), "Yes", IF(ISNUMBER(SEARCH("no", LOWER(INDEX(Paste_Here!F$2:F$850, MATCH(B314, Paste_Here!A$2:A$850, 0))))), "No", "")), ""), "")</f>
        <v/>
      </c>
      <c r="O314" s="66"/>
      <c r="P314" s="76" t="str">
        <f>IFERROR(IF(B314&lt;&gt;"", IF(ISNUMBER(SEARCH("yes", LOWER(INDEX(Paste_Here!L$2:L$850, MATCH(B314, Paste_Here!A$2:A$850, 0))))), "Yes", IF(ISNUMBER(SEARCH("no", LOWER(INDEX(Paste_Here!L$2:L$850, MATCH(B314, Paste_Here!A$2:A$850, 0))))), "No", "")), ""), "")</f>
        <v/>
      </c>
      <c r="Q314" s="66"/>
      <c r="R314" s="76" t="str">
        <f>IFERROR(IF(B314&lt;&gt;"", IF(ISNUMBER(SEARCH("transitional 2", LOWER(INDEX(Paste_Here!D$2:D$850, MATCH(B314, Paste_Here!A$2:A$850, 0))))), "T2", IF(ISNUMBER(SEARCH("transitional 1", LOWER(INDEX(Paste_Here!D$2:D$850, MATCH(B314, Paste_Here!A$2:A$850, 0))))), "T1", IF(ISNUMBER(SEARCH("waived ell services", LOWER(INDEX(Paste_Here!D$2:D$850, MATCH(B314, Paste_Here!A$2:A$850, 0))))), "W", IF(ISNUMBER(SEARCH("english language learner", LOWER(INDEX(Paste_Here!D$2:D$850, MATCH(B314, Paste_Here!A$2:A$850, 0))))), "L", "")))), ""), "")</f>
        <v/>
      </c>
      <c r="S314" s="66"/>
      <c r="T314" s="76" t="str">
        <f>IFERROR(IF(B314&lt;&gt;"", IF(ISNUMBER(SEARCH("yes", LOWER(INDEX(Paste_Here!I$2:I$850, MATCH(B314, Paste_Here!A$2:A$850, 0))))), "Yes", IF(ISNUMBER(SEARCH("no", LOWER(INDEX(Paste_Here!I$2:I$850, MATCH(B314, Paste_Here!A$2:A$850, 0))))), "No", "")), ""), "")</f>
        <v/>
      </c>
      <c r="U314" s="66"/>
      <c r="V314" s="76" t="str">
        <f>IFERROR(IF(B314&lt;&gt;"", IF(ISTEXT(INDEX(Paste_Here!J$2:J$850, MATCH(B314, Paste_Here!A$2:A$850, 0))), VALUE(INDEX(Paste_Here!J$2:J$850, MATCH(B314, Paste_Here!A$2:A$850, 0))), ""), ""), "")</f>
        <v/>
      </c>
      <c r="W314" s="66"/>
      <c r="X314" s="66"/>
      <c r="Y314" s="76" t="str">
        <f t="shared" si="34"/>
        <v/>
      </c>
      <c r="Z314" s="66"/>
      <c r="AA314" s="76" t="str">
        <f>IFERROR(IF(B314&lt;&gt;"", IF(AND(INDEX(Paste_Here!AI$2:AI$850, MATCH(B314, Paste_Here!A$2:A$850, 0))&lt;&gt;"", ISNUMBER(VALUE(INDEX(Paste_Here!AI$2:AI$850, MATCH(B314, Paste_Here!A$2:A$850, 0))))), INDEX(Paste_Here!AI$2:AI$850, MATCH(B314, Paste_Here!A$2:A$850, 0)), ""), ""), "")</f>
        <v/>
      </c>
      <c r="AB314" s="66"/>
      <c r="AC314" s="76" t="str">
        <f>IFERROR(IF(B314&lt;&gt;"", IF(AND(INDEX(Paste_Here!AJ$2:AJ$850, MATCH(B314, Paste_Here!A$2:A$850, 0))&lt;&gt;"", ISNUMBER(VALUE(INDEX(Paste_Here!AJ$2:AJ$850, MATCH(B314, Paste_Here!A$2:A$850, 0))))), INDEX(Paste_Here!AJ$2:AJ$850, MATCH(B314, Paste_Here!A$2:A$850, 0)), ""), ""), "")</f>
        <v/>
      </c>
      <c r="AD314" s="66"/>
      <c r="AE314" s="76" t="str">
        <f>IFERROR(IF(B314&lt;&gt;"", IF(AND(INDEX(Paste_Here!AK$2:AK$850, MATCH(B314, Paste_Here!A$2:A$850, 0))&lt;&gt;"", ISNUMBER(VALUE(INDEX(Paste_Here!AK$2:AK$850, MATCH(B314, Paste_Here!A$2:A$850, 0))))), INDEX(Paste_Here!AK$2:AK$850, MATCH(B314, Paste_Here!A$2:A$850, 0)), ""), ""), "")</f>
        <v/>
      </c>
      <c r="AF314" s="66"/>
      <c r="AG314" s="76" t="str">
        <f>IFERROR(IF(B314&lt;&gt;"", IF(AND(INDEX(Paste_Here!AL$2:AL$850, MATCH(B314, Paste_Here!A$2:A$850, 0))&lt;&gt;"", ISNUMBER(VALUE(INDEX(Paste_Here!AL$2:AL$850, MATCH(B314, Paste_Here!A$2:A$850, 0))))), INDEX(Paste_Here!AL$2:AL$850, MATCH(B314, Paste_Here!A$2:A$850, 0)), ""), ""), "")</f>
        <v/>
      </c>
      <c r="AH314" s="66"/>
      <c r="AI314" s="76" t="str">
        <f>IFERROR(IF(B314&lt;&gt;"", IF(AND(INDEX(Paste_Here!AH$2:AH$850, MATCH(B314, Paste_Here!A$2:A$850, 0))&lt;&gt;"", ISNUMBER(VALUE(INDEX(Paste_Here!AH$2:AH$850, MATCH(B314, Paste_Here!A$2:A$850, 0))))), IF(VALUE(INDEX(Paste_Here!AH$2:AH$850, MATCH(B314, Paste_Here!A$2:A$850, 0)))=0, "", INDEX(Paste_Here!AH$2:AH$850, MATCH(B314, Paste_Here!A$2:A$850, 0))), ""), ""), "")</f>
        <v/>
      </c>
      <c r="AJ314" s="66"/>
      <c r="AK314" s="76" t="str">
        <f>IFERROR(IF(B314&lt;&gt;"", IF(AND(INDEX(Paste_Here!N$2:N$850, MATCH(B314, Paste_Here!A$2:A$850, 0))&lt;&gt;"", ISNUMBER(VALUE(INDEX(Paste_Here!N$2:N$850, MATCH(B314, Paste_Here!A$2:A$850, 0))))), INDEX(Paste_Here!N$2:N$850, MATCH(B314, Paste_Here!A$2:A$850, 0)), ""), ""), "")</f>
        <v/>
      </c>
      <c r="AL314" s="66"/>
      <c r="AM314" s="76" t="str">
        <f>IFERROR(IF(B314&lt;&gt;"", IF(AND(INDEX(Paste_Here!O$2:O$850, MATCH(B314, Paste_Here!A$2:A$850, 0))&lt;&gt;"", ISNUMBER(VALUE(INDEX(Paste_Here!O$2:O$850, MATCH(B314, Paste_Here!A$2:A$850, 0))))), INDEX(Paste_Here!O$2:O$850, MATCH(B314, Paste_Here!A$2:A$850, 0)), ""), ""), "")</f>
        <v/>
      </c>
      <c r="AN314" s="66"/>
      <c r="AO314" s="76"/>
      <c r="AP314" s="66"/>
      <c r="AQ314" s="76"/>
      <c r="AR314" s="66"/>
      <c r="AS314" s="76"/>
      <c r="AT314" s="66"/>
      <c r="AU314" s="66"/>
      <c r="AV314" s="76" t="str">
        <f t="shared" si="35"/>
        <v/>
      </c>
      <c r="AW314" s="66"/>
      <c r="AX314" s="76" t="str">
        <f>IFERROR(IF(B314&lt;&gt;"", IF(ISNUMBER(SEARCH("Revealed-Potential (Primary Focus)", LOWER(INDEX(Paste_Here!Z$2:Z$850, MATCH(B314, Paste_Here!A$2:A$850, 0))))), "Rev-Potential: Prim", IF(ISNUMBER(SEARCH("Revealed-Potential (Secondary Focus)", LOWER(INDEX(Paste_Here!Z$2:Z$850, MATCH(B314, Paste_Here!A$2:A$850, 0))))), "Rev-Potential: Sec", IF(ISNUMBER(SEARCH("Monitoring", LOWER(INDEX(Paste_Here!Z$2:Z$850, MATCH(B314, Paste_Here!A$2:A$850, 0))))), "Monitoring", IF(ISNUMBER(SEARCH("At-Promise (Secondary Focus)", LOWER(INDEX(Paste_Here!Z$2:Z$850, MATCH(B314, Paste_Here!A$2:A$850, 0))))), "At-Promise: Sec", IF(ISNUMBER(SEARCH("At-Promise (Primary Focus)", LOWER(INDEX(Paste_Here!Z$2:Z$850, MATCH(B314, Paste_Here!A$2:A$850, 0))))), "At-Promise: Prim", ""))))), ""), "")</f>
        <v/>
      </c>
      <c r="AY314" s="66"/>
      <c r="AZ314" s="76"/>
      <c r="BA314" s="66"/>
      <c r="BB314" s="76"/>
      <c r="BC314" s="66"/>
      <c r="BD314" s="76"/>
      <c r="BE314" s="66"/>
      <c r="BF314" s="76"/>
      <c r="BG314" s="66"/>
      <c r="BH314" s="76"/>
      <c r="BI314" s="66"/>
      <c r="BJ314" s="66"/>
      <c r="BK314" s="76" t="str">
        <f t="shared" si="36"/>
        <v/>
      </c>
      <c r="BL314" s="66"/>
      <c r="BM314" s="76" t="str">
        <f>IFERROR(IF(B314&lt;&gt;"", IF(AND(ISNUMBER(VALUE(SUBSTITUTE(SUBSTITUTE(Paste_Here!R314, "br", "-"), "L", ""))), VALUE(SUBSTITUTE(SUBSTITUTE(Paste_Here!R314, "br", "-"), "L", "")) &gt;= 1095), "Yes", IF(AND(ISNUMBER(VALUE(SUBSTITUTE(SUBSTITUTE(Paste_Here!R314, "br", "-"), "L", ""))), VALUE(SUBSTITUTE(SUBSTITUTE(Paste_Here!R314, "br", "-"), "L", "")) &lt;= 1094), "No", "")), ""), "")</f>
        <v/>
      </c>
      <c r="BN314" s="66"/>
      <c r="BO314" s="76" t="str">
        <f>IFERROR(IF(B314&lt;&gt;"", IF(COUNTIF(INDEX(Paste_Here!Y$2:AB$850, MATCH(B314, Paste_Here!A$2:A$850, 0), 0), "yes") &gt; 0, "Yes", IF(COUNTIF(INDEX(Paste_Here!Y$2:AB$850, MATCH(B314, Paste_Here!A$2:A$850, 0), 0), "no") &gt; 0, "No", "")), ""), "")</f>
        <v/>
      </c>
      <c r="BP314" s="66"/>
      <c r="BQ314" s="76" t="str">
        <f>IFERROR(IF(B314&lt;&gt;"", IF(AND(ISNUMBER(VALUE(SUBSTITUTE(SUBSTITUTE(Paste_Here!U314, "em", "-"), "q", ""))), VALUE(SUBSTITUTE(SUBSTITUTE(Paste_Here!U314, "em", "-"), "q", "")) &gt;= 910), "Yes", IF(AND(ISNUMBER(VALUE(SUBSTITUTE(SUBSTITUTE(Paste_Here!U314, "em", "-"), "q", ""))), VALUE(SUBSTITUTE(SUBSTITUTE(Paste_Here!U314, "em", "-"), "q", "")) &lt;= 909), "No", "")), ""), "")</f>
        <v/>
      </c>
      <c r="BR314" s="66"/>
      <c r="BS314" s="76" t="str">
        <f>IFERROR(IF(B314&lt;&gt;"", IF(AND(INDEX(Paste_Here!X$2:X$850, MATCH(B314, Paste_Here!A$2:A$850, 0))&lt;&gt;"", ISNUMBER(VALUE(INDEX(Paste_Here!X$2:X$850, MATCH(B314, Paste_Here!A$2:A$850, 0))))), INDEX(Paste_Here!X$2:X$850, MATCH(B314, Paste_Here!A$2:A$850, 0)), ""), ""), "")</f>
        <v/>
      </c>
      <c r="BT314" s="66"/>
      <c r="BU314" s="76" t="str">
        <f>IFERROR(IF(B314&lt;&gt;"", IF(ISNUMBER(VALUE(INDEX(Paste_Here!G$2:G$850, MATCH(B314, Paste_Here!A$2:A$850, 0)))), IF(VALUE(INDEX(Paste_Here!G$2:G$850, MATCH(B314, Paste_Here!A$2:A$850, 0)))=0, "No", IF(AND(VALUE(INDEX(Paste_Here!G$2:G$850, MATCH(B314, Paste_Here!A$2:A$850, 0)))&gt;=1, VALUE(INDEX(Paste_Here!G$2:G$850, MATCH(B314, Paste_Here!A$2:A$850, 0)))&lt;=4), VALUE(INDEX(Paste_Here!G$2:G$850, MATCH(B314, Paste_Here!A$2:A$850, 0))), "")), ""), ""), "")</f>
        <v/>
      </c>
      <c r="BV314" s="66"/>
      <c r="BW314" s="76" t="str">
        <f>IFERROR(IF(B314&lt;&gt;"", IF(ISNUMBER(VALUE(INDEX(Paste_Here!H$2:H$850, MATCH(B314, Paste_Here!A$2:A$850, 0)))), IF(VALUE(INDEX(Paste_Here!H$2:H$850, MATCH(B314, Paste_Here!A$2:A$850, 0)))=0, "No", IF(AND(VALUE(INDEX(Paste_Here!H$2:H$850, MATCH(B314, Paste_Here!A$2:A$850, 0)))&gt;=1, VALUE(INDEX(Paste_Here!H$2:H$850, MATCH(B314, Paste_Here!A$2:A$850, 0)))&lt;=4), VALUE(INDEX(Paste_Here!H$2:H$850, MATCH(B314, Paste_Here!A$2:A$850, 0))), "")), ""), ""), "")</f>
        <v/>
      </c>
      <c r="BX314" s="66"/>
      <c r="BY314" s="76"/>
      <c r="BZ314" s="66"/>
      <c r="CA314" s="76"/>
      <c r="CB314" s="66"/>
      <c r="CC314" s="66"/>
      <c r="CD314" s="76" t="str">
        <f t="shared" si="37"/>
        <v/>
      </c>
      <c r="CE314" s="66"/>
      <c r="CF314" s="76" t="str">
        <f>IFERROR(IF(B314&lt;&gt;"", IF(AND(INDEX(Paste_Here!P$2:P$850, MATCH(B314, Paste_Here!A$2:A$850, 0))&lt;&gt;"", ISNUMBER(VALUE(INDEX(Paste_Here!P$2:P$850, MATCH(B314, Paste_Here!A$2:A$850, 0))))), INDEX(Paste_Here!P$2:P$850, MATCH(B314, Paste_Here!A$2:A$850, 0)), ""), ""), "")</f>
        <v/>
      </c>
      <c r="CG314" s="66"/>
      <c r="CH314" s="76" t="str">
        <f>IFERROR(IF(B314&lt;&gt;"", IF(ISNUMBER(SEARCH("highrisk", LOWER(INDEX(Paste_Here!Q$2:Q$850, MATCH(B314, Paste_Here!A$2:A$850, 0))))), "High Risk", IF(ISNUMBER(SEARCH("lowrisk", LOWER(INDEX(Paste_Here!Q$2:Q$850, MATCH(B314, Paste_Here!A$2:A$850, 0))))), "Low Risk", IF(ISNUMBER(SEARCH("somerisk", LOWER(INDEX(Paste_Here!Q$2:Q$850, MATCH(B314, Paste_Here!A$2:A$850, 0))))), "Some Risk", ""))), ""), "")</f>
        <v/>
      </c>
      <c r="CI314" s="66"/>
      <c r="CJ314" s="76" t="str">
        <f>IFERROR(IF(B314&lt;&gt;"", IF(AND(INDEX(Paste_Here!AA$2:AA$850, MATCH(B314, Paste_Here!A$2:A$850, 0))&lt;&gt;"", ISNUMBER(VALUE(INDEX(Paste_Here!AA$2:AA$850, MATCH(B314, Paste_Here!A$2:A$850, 0))))), INDEX(Paste_Here!AA$2:AA$850, MATCH(B314, Paste_Here!A$2:A$850, 0)), ""), ""), "")</f>
        <v/>
      </c>
      <c r="CK314" s="66"/>
      <c r="CL314" s="76" t="str">
        <f>IFERROR(IF(B314&lt;&gt;"", IF(LOWER(INDEX(Paste_Here!AB$2:AB$850, MATCH(B314, Paste_Here!A$2:A$850, 0)))="approaching expectations", "Approaching", IF(LOWER(INDEX(Paste_Here!AB$2:AB$850, MATCH(B314, Paste_Here!A$2:A$850, 0)))="met expectations", "Met", IF(LOWER(INDEX(Paste_Here!AB$2:AB$850, MATCH(B314, Paste_Here!A$2:A$850, 0)))="exceeded expectations", "Exceeded", IF(LOWER(INDEX(Paste_Here!AB$2:AB$850, MATCH(B314, Paste_Here!A$2:A$850, 0)))="below expectations", "Below", "")))), ""), "")</f>
        <v/>
      </c>
      <c r="CM314" s="66"/>
      <c r="CN314" s="76" t="str">
        <f>IFERROR(IF(B314&lt;&gt;"", IF(AND(INDEX(Paste_Here!AC$2:AC$850, MATCH(B314, Paste_Here!A$2:A$850, 0))&lt;&gt;"", ISNUMBER(VALUE(INDEX(Paste_Here!AC$2:AC$850, MATCH(B314, Paste_Here!A$2:A$850, 0))))), INDEX(Paste_Here!AC$2:AC$850, MATCH(B314, Paste_Here!A$2:A$850, 0)), ""), ""), "")</f>
        <v/>
      </c>
      <c r="CO314" s="66"/>
      <c r="CP314" s="76"/>
      <c r="CQ314" s="66"/>
      <c r="CR314" s="76"/>
      <c r="CS314" s="66"/>
      <c r="CT314" s="76"/>
      <c r="CU314" s="66"/>
      <c r="CV314" s="76"/>
      <c r="CW314" s="66"/>
      <c r="CX314" s="76"/>
      <c r="CY314" s="66"/>
      <c r="CZ314" s="66"/>
      <c r="DA314" s="76" t="str">
        <f t="shared" si="38"/>
        <v/>
      </c>
      <c r="DB314" s="66"/>
      <c r="DC314" s="76" t="str">
        <f>IFERROR(IF(B314&lt;&gt;"", IF(AND(INDEX(Paste_Here!V$2:V$850, MATCH(B314, Paste_Here!A$2:A$850, 0))&lt;&gt;"", ISNUMBER(VALUE(INDEX(Paste_Here!V$2:V$850, MATCH(B314, Paste_Here!A$2:A$850, 0))))), INDEX(Paste_Here!V$2:V$850, MATCH(B314, Paste_Here!A$2:A$850, 0)), ""), ""), "")</f>
        <v/>
      </c>
      <c r="DD314" s="66"/>
      <c r="DE314" s="76" t="str">
        <f>IFERROR(IF(B314&lt;&gt;"", IF(ISNUMBER(SEARCH("highrisk", LOWER(INDEX(Paste_Here!W$2:W$850, MATCH(B314, Paste_Here!A$2:A$850, 0))))), "High Risk", IF(ISNUMBER(SEARCH("lowrisk", LOWER(INDEX(Paste_Here!W$2:W$850, MATCH(B314, Paste_Here!A$2:A$850, 0))))), "Low Risk", IF(ISNUMBER(SEARCH("somerisk", LOWER(INDEX(Paste_Here!W$2:W$850, MATCH(B314, Paste_Here!A$2:A$850, 0))))), "Some Risk", ""))), ""), "")</f>
        <v/>
      </c>
      <c r="DF314" s="66"/>
      <c r="DG314" s="76" t="str">
        <f>IFERROR(IF(B314&lt;&gt;"", IF(AND(INDEX(Paste_Here!S$2:S$850, MATCH(B314, Paste_Here!A$2:A$850, 0))&lt;&gt;"", ISNUMBER(VALUE(INDEX(Paste_Here!S$2:S$850, MATCH(B314, Paste_Here!A$2:A$850, 0))))), INDEX(Paste_Here!S$2:S$850, MATCH(B314, Paste_Here!A$2:A$850, 0)), ""), ""), "")</f>
        <v/>
      </c>
      <c r="DH314" s="66"/>
      <c r="DI314" s="76" t="str">
        <f>IFERROR(IF(B314&lt;&gt;"", IF(ISNUMBER(SEARCH("highrisk", LOWER(INDEX(Paste_Here!T$2:T$850, MATCH(B314, Paste_Here!A$2:A$850, 0))))), "High Risk", IF(ISNUMBER(SEARCH("lowrisk", LOWER(INDEX(Paste_Here!T$2:T$850, MATCH(B314, Paste_Here!A$2:A$850, 0))))), "Low Risk", IF(ISNUMBER(SEARCH("somerisk", LOWER(INDEX(Paste_Here!T$2:T$850, MATCH(B314, Paste_Here!A$2:A$850, 0))))), "Some Risk", ""))), ""), "")</f>
        <v/>
      </c>
      <c r="DJ314" s="66"/>
      <c r="DK314" s="76" t="str">
        <f>IFERROR(IF(B314&lt;&gt;"", IF(AND(INDEX(Paste_Here!AD$2:AD$850, MATCH(B314, Paste_Here!A$2:A$850, 0))&lt;&gt;"", ISNUMBER(VALUE(INDEX(Paste_Here!AD$2:AD$850, MATCH(B314, Paste_Here!A$2:A$850, 0))))), INDEX(Paste_Here!AD$2:AD$850, MATCH(B314, Paste_Here!A$2:A$850, 0)), ""), ""), "")</f>
        <v/>
      </c>
      <c r="DL314" s="66"/>
      <c r="DM314" s="76" t="str">
        <f>IFERROR(IF(B314&lt;&gt;"", IF(LOWER(INDEX(Paste_Here!AE$2:AE$850, MATCH(B314, Paste_Here!A$2:A$850, 0)))="approaching expectations", "Approaching", IF(LOWER(INDEX(Paste_Here!AE$2:AE$850, MATCH(B314, Paste_Here!A$2:A$850, 0)))="met expectations", "Met", IF(LOWER(INDEX(Paste_Here!AE$2:AE$850, MATCH(B314, Paste_Here!A$2:A$850, 0)))="exceeded expectations", "Exceeded", IF(LOWER(INDEX(Paste_Here!AE$2:AE$850, MATCH(B314, Paste_Here!A$2:A$850, 0)))="below expectations", "Below", "")))), ""), "")</f>
        <v/>
      </c>
      <c r="DN314" s="66"/>
      <c r="DO314" s="76"/>
      <c r="DP314" s="66"/>
      <c r="DQ314" s="76"/>
      <c r="DR314" s="66"/>
      <c r="DS314" s="76"/>
      <c r="DT314" s="66"/>
      <c r="DU314" s="76"/>
      <c r="DV314" s="66"/>
      <c r="DW314" s="66"/>
      <c r="DX314" s="76" t="str">
        <f t="shared" si="39"/>
        <v/>
      </c>
      <c r="DY314" s="66"/>
      <c r="DZ314" s="76"/>
      <c r="EA314" s="66"/>
      <c r="EB314" s="76"/>
      <c r="EC314" s="66"/>
      <c r="ED314" s="76" t="str">
        <f>IFERROR(IF(B314&lt;&gt;"", IF(AND(INDEX(Paste_Here!AF$2:AF$850, MATCH(B314, Paste_Here!A$2:A$850, 0))&lt;&gt;"", ISNUMBER(VALUE(INDEX(Paste_Here!AF$2:AF$850, MATCH(B314, Paste_Here!A$2:A$850, 0))))), INDEX(Paste_Here!AF$2:AF$850, MATCH(B314, Paste_Here!A$2:A$850, 0)), ""), ""), "")</f>
        <v/>
      </c>
      <c r="EE314" s="66"/>
      <c r="EF314" s="76"/>
      <c r="EG314" s="66"/>
      <c r="EH314" s="76"/>
      <c r="EI314" s="66"/>
      <c r="EJ314" s="76" t="str">
        <f>IFERROR(IF(B314&lt;&gt;"", IF(AND(INDEX(Paste_Here!AG$2:AG$850, MATCH(B314, Paste_Here!A$2:A$850, 0))&lt;&gt;"", ISNUMBER(VALUE(INDEX(Paste_Here!AG$2:AG$850, MATCH(B314, Paste_Here!A$2:A$850, 0))))), INDEX(Paste_Here!AG$2:AG$850, MATCH(B314, Paste_Here!A$2:A$850, 0)), ""), ""), "")</f>
        <v/>
      </c>
      <c r="EK314" s="66"/>
      <c r="EL314" s="76"/>
      <c r="EM314" s="66"/>
      <c r="EN314" s="76"/>
      <c r="EO314" s="66"/>
      <c r="EP314" s="76"/>
      <c r="EQ314" s="66"/>
      <c r="ER314" s="76"/>
      <c r="ES314" s="66"/>
      <c r="ET314" s="66"/>
      <c r="EU314" s="76"/>
      <c r="EV314" s="66"/>
      <c r="EW314" s="76"/>
      <c r="EX314" s="66"/>
      <c r="EY314" s="76"/>
      <c r="EZ314" s="66"/>
      <c r="FA314" s="76"/>
      <c r="FB314" s="66"/>
      <c r="FC314" s="76"/>
      <c r="FD314" s="66"/>
      <c r="FE314" s="76"/>
      <c r="FF314" s="66"/>
      <c r="FG314" s="76"/>
      <c r="FH314" s="66"/>
      <c r="FI314" s="76"/>
      <c r="FJ314" s="66"/>
      <c r="FK314" s="76"/>
      <c r="FL314" s="66"/>
      <c r="FM314" s="76"/>
      <c r="FN314" s="66"/>
      <c r="FO314" s="76"/>
      <c r="FP314" s="66"/>
      <c r="FQ314" s="76"/>
      <c r="FR314" s="66"/>
      <c r="FS314" s="76"/>
      <c r="FT314" s="66"/>
      <c r="FU314" s="76"/>
      <c r="FV314" s="66"/>
      <c r="FW314" s="76"/>
      <c r="FX314" s="66"/>
      <c r="FY314" s="76"/>
      <c r="FZ314" s="66"/>
      <c r="GA314" s="76"/>
      <c r="GB314" s="66"/>
      <c r="GC314" s="76"/>
      <c r="GD314" s="66"/>
      <c r="GE314" s="76"/>
      <c r="GF314" s="66"/>
      <c r="GG314" s="76"/>
      <c r="GH314" s="66"/>
      <c r="GI314" s="76"/>
      <c r="GJ314" s="66"/>
      <c r="GK314" s="76"/>
      <c r="GL314" s="66"/>
      <c r="GM314" s="76"/>
      <c r="GN314" s="66"/>
      <c r="GO314" s="76"/>
      <c r="GP314" s="66"/>
      <c r="GQ314" s="76"/>
      <c r="GR314" s="66"/>
      <c r="GS314" s="76"/>
      <c r="GT314" s="66"/>
      <c r="GU314" s="76"/>
      <c r="GV314" s="66"/>
      <c r="GW314" s="76"/>
      <c r="GX314" s="66"/>
      <c r="GY314" s="76"/>
      <c r="GZ314" s="66"/>
      <c r="HA314" s="76"/>
      <c r="HB314" s="66"/>
      <c r="HC314" s="76"/>
      <c r="HD314" s="66"/>
      <c r="HE314" s="76"/>
      <c r="HF314" s="66"/>
      <c r="HG314" s="76"/>
      <c r="HH314" s="66"/>
      <c r="HI314" s="76"/>
      <c r="HJ314" s="66"/>
      <c r="HK314" s="76"/>
      <c r="HL314" s="66"/>
      <c r="HM314" s="76"/>
      <c r="HN314" s="66"/>
      <c r="HO314" s="76"/>
      <c r="HP314" s="66"/>
      <c r="HQ314" s="76"/>
      <c r="HR314" s="66"/>
      <c r="HS314" s="76"/>
      <c r="HT314" s="66"/>
      <c r="HU314" s="76"/>
      <c r="HV314" s="66"/>
      <c r="HW314" s="76"/>
      <c r="HX314" s="66"/>
      <c r="HY314" s="76"/>
      <c r="HZ314" s="66"/>
      <c r="IA314" s="76"/>
      <c r="IB314" s="66"/>
      <c r="IC314" s="76"/>
      <c r="ID314" s="66"/>
      <c r="IE314" s="76"/>
      <c r="IF314" s="66"/>
      <c r="IG314" s="76"/>
      <c r="IH314" s="66"/>
      <c r="II314" s="76"/>
      <c r="IJ314" s="66"/>
      <c r="IK314" s="76"/>
      <c r="IL314" s="66"/>
      <c r="IM314" s="76"/>
      <c r="IN314" s="66"/>
      <c r="IO314" s="76"/>
      <c r="IP314" s="66"/>
      <c r="IQ314" s="76"/>
      <c r="IR314" s="66"/>
      <c r="IS314" s="76"/>
      <c r="IT314" s="66"/>
      <c r="IU314" s="76"/>
      <c r="IV314" s="66"/>
      <c r="IW314" s="76"/>
      <c r="IX314" s="66"/>
      <c r="IY314" s="76"/>
      <c r="IZ314" s="66"/>
      <c r="JA314" s="76"/>
      <c r="JB314" s="66"/>
      <c r="JC314" s="76"/>
      <c r="JD314" s="66"/>
      <c r="JE314" s="76"/>
      <c r="JF314" s="66"/>
      <c r="JG314" s="76"/>
      <c r="JH314" s="66"/>
      <c r="JI314" s="76"/>
      <c r="JJ314" s="66"/>
      <c r="JK314" s="76"/>
      <c r="JL314" s="66"/>
      <c r="JM314" s="76"/>
      <c r="JN314" s="66"/>
      <c r="JO314" s="76"/>
      <c r="JP314" s="66"/>
      <c r="JQ314" s="76"/>
      <c r="JR314" s="66"/>
      <c r="JS314" s="76"/>
      <c r="JT314" s="66"/>
      <c r="JU314" s="76"/>
      <c r="JV314" s="66"/>
      <c r="JW314" s="76"/>
      <c r="JX314" s="66"/>
      <c r="JY314" s="76"/>
      <c r="JZ314" s="66"/>
      <c r="KA314" s="76"/>
      <c r="KB314" s="66"/>
      <c r="KC314" s="76"/>
      <c r="KD314" s="66"/>
      <c r="KE314" s="76"/>
      <c r="KF314" s="66"/>
      <c r="KG314" s="76"/>
      <c r="KH314" s="66"/>
      <c r="KI314" s="76"/>
      <c r="KJ314" s="66"/>
      <c r="KK314" s="76"/>
      <c r="KL314" s="66"/>
      <c r="KM314" s="76"/>
      <c r="KN314" s="66"/>
      <c r="KO314" s="76"/>
      <c r="KP314" s="66"/>
      <c r="KQ314" s="76"/>
      <c r="KR314" s="66"/>
      <c r="KS314" s="76"/>
      <c r="KT314" s="66"/>
      <c r="KU314" s="76"/>
      <c r="KV314" s="66"/>
      <c r="KW314" s="76"/>
      <c r="KX314" s="66"/>
      <c r="KY314" s="76"/>
      <c r="KZ314" s="66"/>
      <c r="LA314" s="76"/>
      <c r="LB314" s="66"/>
      <c r="LC314" s="76"/>
      <c r="LD314" s="66"/>
      <c r="LE314" s="76"/>
      <c r="LF314" s="66"/>
      <c r="LG314" s="76"/>
      <c r="LH314" s="66"/>
      <c r="LI314" s="76"/>
      <c r="LJ314" s="66"/>
      <c r="LK314" s="76"/>
      <c r="LL314" s="66"/>
      <c r="LM314" s="76"/>
      <c r="LN314" s="66"/>
      <c r="LO314" s="76"/>
      <c r="LP314" s="66"/>
      <c r="LQ314" s="76"/>
      <c r="LR314" s="66"/>
      <c r="LS314" s="76"/>
      <c r="LT314" s="66"/>
      <c r="LU314" s="76"/>
      <c r="LV314" s="66"/>
      <c r="LW314" s="76"/>
      <c r="LX314" s="66"/>
      <c r="LY314" s="76"/>
      <c r="LZ314" s="66"/>
      <c r="MA314" s="76"/>
      <c r="MB314" s="66"/>
      <c r="MC314" s="76"/>
      <c r="MD314" s="66"/>
      <c r="MG314" s="1" t="str" cm="1">
        <f t="array" ref="MG314">IFERROR(INDEX(Paste_Here!$B$2:$B$850, MATCH(0, COUNTIF(MG$4:MG313, Paste_Here!$B$2:$B$850) + IF(Paste_Here!$B$2:$B$850="", 1, 0), 0)), "")</f>
        <v/>
      </c>
      <c r="MH314" s="1" t="str">
        <f>IF(MG314&lt;&gt;"", INDEX(Paste_Here!$A$2:$A$850, MATCH(MG314, Paste_Here!$B$2:$B$850, 0)), "")</f>
        <v/>
      </c>
      <c r="MI314" s="1" t="str">
        <f t="shared" si="40"/>
        <v/>
      </c>
      <c r="MJ314" s="1" t="str" cm="1">
        <f t="array" ref="MJ314">IFERROR(INDEX($MI$5:$MI$850, MATCH(SMALL(IF($MI$5:$MI$850&lt;&gt;"", COUNTIF($MI$5:$MI$850, "&lt;"&amp;$MI$5:$MI$850)+1), ROW()-ROW($MJ$5)+1), COUNTIF($MI$5:$MI$850, "&lt;"&amp;$MI$5:$MI$850)+1, 0)), "")</f>
        <v/>
      </c>
    </row>
    <row r="315" spans="1:348">
      <c r="A315" s="66"/>
      <c r="B315" s="76" t="str">
        <f t="shared" si="33"/>
        <v/>
      </c>
      <c r="C315" s="66"/>
      <c r="D315" s="76" t="str">
        <f>IFERROR(IF(B315&lt;&gt;"", IF(AND(INDEX(Paste_Here!B$2:B$850, MATCH(B315, Paste_Here!A$2:A$850, 0))&lt;&gt;"", ISNUMBER(VALUE(INDEX(Paste_Here!B$2:B$850, MATCH(B315, Paste_Here!A$2:A$850, 0))))), INDEX(Paste_Here!B$2:B$850, MATCH(B315, Paste_Here!A$2:A$850, 0)), ""), ""), "")</f>
        <v/>
      </c>
      <c r="E315" s="66"/>
      <c r="F315" s="76" t="str">
        <f>IFERROR(IF(B315&lt;&gt;"", IF(ISTEXT(INDEX(Paste_Here!K$2:K$850, MATCH(B315, Paste_Here!A$2:A$850, 0))), INDEX(Paste_Here!K$2:K$850, MATCH(B315, Paste_Here!A$2:A$850, 0)), ""), ""), "")</f>
        <v/>
      </c>
      <c r="G315" s="66"/>
      <c r="H315" s="76" t="str">
        <f>IFERROR(IF(B315&lt;&gt;"", IF(ISTEXT(INDEX(Paste_Here!C$2:C$850, MATCH(B315, Paste_Here!A$2:A$850, 0))), INDEX(Paste_Here!C$2:C$850, MATCH(B315, Paste_Here!A$2:A$850, 0)), ""), ""), "")</f>
        <v/>
      </c>
      <c r="I315" s="66"/>
      <c r="J315" s="76" t="str">
        <f>IFERROR(IF(B315&lt;&gt;"", IF(ISNUMBER(SEARCH("s", LOWER(INDEX(Paste_Here!M$2:M$850, MATCH(B315, Paste_Here!A$2:A$850, 0))))), "Yes", IF(INDEX(Paste_Here!M$2:M$850, MATCH(B315, Paste_Here!A$2:A$850, 0))&lt;&gt;"", "No", "")), ""), "")</f>
        <v/>
      </c>
      <c r="K315" s="66"/>
      <c r="L315" s="76" t="str">
        <f>IFERROR(IF(B315&lt;&gt;"", IF(ISNUMBER(SEARCH("yes", LOWER(INDEX(Paste_Here!E$2:E$850, MATCH(B315, Paste_Here!A$2:A$850, 0))))), "Yes", IF(ISNUMBER(SEARCH("no", LOWER(INDEX(Paste_Here!E$2:E$850, MATCH(B315, Paste_Here!A$2:A$850, 0))))), "No", "")), ""), "")</f>
        <v/>
      </c>
      <c r="M315" s="66"/>
      <c r="N315" s="76" t="str">
        <f>IFERROR(IF(B315&lt;&gt;"", IF(ISNUMBER(SEARCH("yes", LOWER(INDEX(Paste_Here!F$2:F$850, MATCH(B315, Paste_Here!A$2:A$850, 0))))), "Yes", IF(ISNUMBER(SEARCH("no", LOWER(INDEX(Paste_Here!F$2:F$850, MATCH(B315, Paste_Here!A$2:A$850, 0))))), "No", "")), ""), "")</f>
        <v/>
      </c>
      <c r="O315" s="66"/>
      <c r="P315" s="76" t="str">
        <f>IFERROR(IF(B315&lt;&gt;"", IF(ISNUMBER(SEARCH("yes", LOWER(INDEX(Paste_Here!L$2:L$850, MATCH(B315, Paste_Here!A$2:A$850, 0))))), "Yes", IF(ISNUMBER(SEARCH("no", LOWER(INDEX(Paste_Here!L$2:L$850, MATCH(B315, Paste_Here!A$2:A$850, 0))))), "No", "")), ""), "")</f>
        <v/>
      </c>
      <c r="Q315" s="66"/>
      <c r="R315" s="76" t="str">
        <f>IFERROR(IF(B315&lt;&gt;"", IF(ISNUMBER(SEARCH("transitional 2", LOWER(INDEX(Paste_Here!D$2:D$850, MATCH(B315, Paste_Here!A$2:A$850, 0))))), "T2", IF(ISNUMBER(SEARCH("transitional 1", LOWER(INDEX(Paste_Here!D$2:D$850, MATCH(B315, Paste_Here!A$2:A$850, 0))))), "T1", IF(ISNUMBER(SEARCH("waived ell services", LOWER(INDEX(Paste_Here!D$2:D$850, MATCH(B315, Paste_Here!A$2:A$850, 0))))), "W", IF(ISNUMBER(SEARCH("english language learner", LOWER(INDEX(Paste_Here!D$2:D$850, MATCH(B315, Paste_Here!A$2:A$850, 0))))), "L", "")))), ""), "")</f>
        <v/>
      </c>
      <c r="S315" s="66"/>
      <c r="T315" s="76" t="str">
        <f>IFERROR(IF(B315&lt;&gt;"", IF(ISNUMBER(SEARCH("yes", LOWER(INDEX(Paste_Here!I$2:I$850, MATCH(B315, Paste_Here!A$2:A$850, 0))))), "Yes", IF(ISNUMBER(SEARCH("no", LOWER(INDEX(Paste_Here!I$2:I$850, MATCH(B315, Paste_Here!A$2:A$850, 0))))), "No", "")), ""), "")</f>
        <v/>
      </c>
      <c r="U315" s="66"/>
      <c r="V315" s="76" t="str">
        <f>IFERROR(IF(B315&lt;&gt;"", IF(ISTEXT(INDEX(Paste_Here!J$2:J$850, MATCH(B315, Paste_Here!A$2:A$850, 0))), VALUE(INDEX(Paste_Here!J$2:J$850, MATCH(B315, Paste_Here!A$2:A$850, 0))), ""), ""), "")</f>
        <v/>
      </c>
      <c r="W315" s="66"/>
      <c r="X315" s="66"/>
      <c r="Y315" s="76" t="str">
        <f t="shared" si="34"/>
        <v/>
      </c>
      <c r="Z315" s="66"/>
      <c r="AA315" s="76" t="str">
        <f>IFERROR(IF(B315&lt;&gt;"", IF(AND(INDEX(Paste_Here!AI$2:AI$850, MATCH(B315, Paste_Here!A$2:A$850, 0))&lt;&gt;"", ISNUMBER(VALUE(INDEX(Paste_Here!AI$2:AI$850, MATCH(B315, Paste_Here!A$2:A$850, 0))))), INDEX(Paste_Here!AI$2:AI$850, MATCH(B315, Paste_Here!A$2:A$850, 0)), ""), ""), "")</f>
        <v/>
      </c>
      <c r="AB315" s="66"/>
      <c r="AC315" s="76" t="str">
        <f>IFERROR(IF(B315&lt;&gt;"", IF(AND(INDEX(Paste_Here!AJ$2:AJ$850, MATCH(B315, Paste_Here!A$2:A$850, 0))&lt;&gt;"", ISNUMBER(VALUE(INDEX(Paste_Here!AJ$2:AJ$850, MATCH(B315, Paste_Here!A$2:A$850, 0))))), INDEX(Paste_Here!AJ$2:AJ$850, MATCH(B315, Paste_Here!A$2:A$850, 0)), ""), ""), "")</f>
        <v/>
      </c>
      <c r="AD315" s="66"/>
      <c r="AE315" s="76" t="str">
        <f>IFERROR(IF(B315&lt;&gt;"", IF(AND(INDEX(Paste_Here!AK$2:AK$850, MATCH(B315, Paste_Here!A$2:A$850, 0))&lt;&gt;"", ISNUMBER(VALUE(INDEX(Paste_Here!AK$2:AK$850, MATCH(B315, Paste_Here!A$2:A$850, 0))))), INDEX(Paste_Here!AK$2:AK$850, MATCH(B315, Paste_Here!A$2:A$850, 0)), ""), ""), "")</f>
        <v/>
      </c>
      <c r="AF315" s="66"/>
      <c r="AG315" s="76" t="str">
        <f>IFERROR(IF(B315&lt;&gt;"", IF(AND(INDEX(Paste_Here!AL$2:AL$850, MATCH(B315, Paste_Here!A$2:A$850, 0))&lt;&gt;"", ISNUMBER(VALUE(INDEX(Paste_Here!AL$2:AL$850, MATCH(B315, Paste_Here!A$2:A$850, 0))))), INDEX(Paste_Here!AL$2:AL$850, MATCH(B315, Paste_Here!A$2:A$850, 0)), ""), ""), "")</f>
        <v/>
      </c>
      <c r="AH315" s="66"/>
      <c r="AI315" s="76" t="str">
        <f>IFERROR(IF(B315&lt;&gt;"", IF(AND(INDEX(Paste_Here!AH$2:AH$850, MATCH(B315, Paste_Here!A$2:A$850, 0))&lt;&gt;"", ISNUMBER(VALUE(INDEX(Paste_Here!AH$2:AH$850, MATCH(B315, Paste_Here!A$2:A$850, 0))))), IF(VALUE(INDEX(Paste_Here!AH$2:AH$850, MATCH(B315, Paste_Here!A$2:A$850, 0)))=0, "", INDEX(Paste_Here!AH$2:AH$850, MATCH(B315, Paste_Here!A$2:A$850, 0))), ""), ""), "")</f>
        <v/>
      </c>
      <c r="AJ315" s="66"/>
      <c r="AK315" s="76" t="str">
        <f>IFERROR(IF(B315&lt;&gt;"", IF(AND(INDEX(Paste_Here!N$2:N$850, MATCH(B315, Paste_Here!A$2:A$850, 0))&lt;&gt;"", ISNUMBER(VALUE(INDEX(Paste_Here!N$2:N$850, MATCH(B315, Paste_Here!A$2:A$850, 0))))), INDEX(Paste_Here!N$2:N$850, MATCH(B315, Paste_Here!A$2:A$850, 0)), ""), ""), "")</f>
        <v/>
      </c>
      <c r="AL315" s="66"/>
      <c r="AM315" s="76" t="str">
        <f>IFERROR(IF(B315&lt;&gt;"", IF(AND(INDEX(Paste_Here!O$2:O$850, MATCH(B315, Paste_Here!A$2:A$850, 0))&lt;&gt;"", ISNUMBER(VALUE(INDEX(Paste_Here!O$2:O$850, MATCH(B315, Paste_Here!A$2:A$850, 0))))), INDEX(Paste_Here!O$2:O$850, MATCH(B315, Paste_Here!A$2:A$850, 0)), ""), ""), "")</f>
        <v/>
      </c>
      <c r="AN315" s="66"/>
      <c r="AO315" s="76"/>
      <c r="AP315" s="66"/>
      <c r="AQ315" s="76"/>
      <c r="AR315" s="66"/>
      <c r="AS315" s="76"/>
      <c r="AT315" s="66"/>
      <c r="AU315" s="66"/>
      <c r="AV315" s="76" t="str">
        <f t="shared" si="35"/>
        <v/>
      </c>
      <c r="AW315" s="66"/>
      <c r="AX315" s="76" t="str">
        <f>IFERROR(IF(B315&lt;&gt;"", IF(ISNUMBER(SEARCH("Revealed-Potential (Primary Focus)", LOWER(INDEX(Paste_Here!Z$2:Z$850, MATCH(B315, Paste_Here!A$2:A$850, 0))))), "Rev-Potential: Prim", IF(ISNUMBER(SEARCH("Revealed-Potential (Secondary Focus)", LOWER(INDEX(Paste_Here!Z$2:Z$850, MATCH(B315, Paste_Here!A$2:A$850, 0))))), "Rev-Potential: Sec", IF(ISNUMBER(SEARCH("Monitoring", LOWER(INDEX(Paste_Here!Z$2:Z$850, MATCH(B315, Paste_Here!A$2:A$850, 0))))), "Monitoring", IF(ISNUMBER(SEARCH("At-Promise (Secondary Focus)", LOWER(INDEX(Paste_Here!Z$2:Z$850, MATCH(B315, Paste_Here!A$2:A$850, 0))))), "At-Promise: Sec", IF(ISNUMBER(SEARCH("At-Promise (Primary Focus)", LOWER(INDEX(Paste_Here!Z$2:Z$850, MATCH(B315, Paste_Here!A$2:A$850, 0))))), "At-Promise: Prim", ""))))), ""), "")</f>
        <v/>
      </c>
      <c r="AY315" s="66"/>
      <c r="AZ315" s="76"/>
      <c r="BA315" s="66"/>
      <c r="BB315" s="76"/>
      <c r="BC315" s="66"/>
      <c r="BD315" s="76"/>
      <c r="BE315" s="66"/>
      <c r="BF315" s="76"/>
      <c r="BG315" s="66"/>
      <c r="BH315" s="76"/>
      <c r="BI315" s="66"/>
      <c r="BJ315" s="66"/>
      <c r="BK315" s="76" t="str">
        <f t="shared" si="36"/>
        <v/>
      </c>
      <c r="BL315" s="66"/>
      <c r="BM315" s="76" t="str">
        <f>IFERROR(IF(B315&lt;&gt;"", IF(AND(ISNUMBER(VALUE(SUBSTITUTE(SUBSTITUTE(Paste_Here!R315, "br", "-"), "L", ""))), VALUE(SUBSTITUTE(SUBSTITUTE(Paste_Here!R315, "br", "-"), "L", "")) &gt;= 1095), "Yes", IF(AND(ISNUMBER(VALUE(SUBSTITUTE(SUBSTITUTE(Paste_Here!R315, "br", "-"), "L", ""))), VALUE(SUBSTITUTE(SUBSTITUTE(Paste_Here!R315, "br", "-"), "L", "")) &lt;= 1094), "No", "")), ""), "")</f>
        <v/>
      </c>
      <c r="BN315" s="66"/>
      <c r="BO315" s="76" t="str">
        <f>IFERROR(IF(B315&lt;&gt;"", IF(COUNTIF(INDEX(Paste_Here!Y$2:AB$850, MATCH(B315, Paste_Here!A$2:A$850, 0), 0), "yes") &gt; 0, "Yes", IF(COUNTIF(INDEX(Paste_Here!Y$2:AB$850, MATCH(B315, Paste_Here!A$2:A$850, 0), 0), "no") &gt; 0, "No", "")), ""), "")</f>
        <v/>
      </c>
      <c r="BP315" s="66"/>
      <c r="BQ315" s="76" t="str">
        <f>IFERROR(IF(B315&lt;&gt;"", IF(AND(ISNUMBER(VALUE(SUBSTITUTE(SUBSTITUTE(Paste_Here!U315, "em", "-"), "q", ""))), VALUE(SUBSTITUTE(SUBSTITUTE(Paste_Here!U315, "em", "-"), "q", "")) &gt;= 910), "Yes", IF(AND(ISNUMBER(VALUE(SUBSTITUTE(SUBSTITUTE(Paste_Here!U315, "em", "-"), "q", ""))), VALUE(SUBSTITUTE(SUBSTITUTE(Paste_Here!U315, "em", "-"), "q", "")) &lt;= 909), "No", "")), ""), "")</f>
        <v/>
      </c>
      <c r="BR315" s="66"/>
      <c r="BS315" s="76" t="str">
        <f>IFERROR(IF(B315&lt;&gt;"", IF(AND(INDEX(Paste_Here!X$2:X$850, MATCH(B315, Paste_Here!A$2:A$850, 0))&lt;&gt;"", ISNUMBER(VALUE(INDEX(Paste_Here!X$2:X$850, MATCH(B315, Paste_Here!A$2:A$850, 0))))), INDEX(Paste_Here!X$2:X$850, MATCH(B315, Paste_Here!A$2:A$850, 0)), ""), ""), "")</f>
        <v/>
      </c>
      <c r="BT315" s="66"/>
      <c r="BU315" s="76" t="str">
        <f>IFERROR(IF(B315&lt;&gt;"", IF(ISNUMBER(VALUE(INDEX(Paste_Here!G$2:G$850, MATCH(B315, Paste_Here!A$2:A$850, 0)))), IF(VALUE(INDEX(Paste_Here!G$2:G$850, MATCH(B315, Paste_Here!A$2:A$850, 0)))=0, "No", IF(AND(VALUE(INDEX(Paste_Here!G$2:G$850, MATCH(B315, Paste_Here!A$2:A$850, 0)))&gt;=1, VALUE(INDEX(Paste_Here!G$2:G$850, MATCH(B315, Paste_Here!A$2:A$850, 0)))&lt;=4), VALUE(INDEX(Paste_Here!G$2:G$850, MATCH(B315, Paste_Here!A$2:A$850, 0))), "")), ""), ""), "")</f>
        <v/>
      </c>
      <c r="BV315" s="66"/>
      <c r="BW315" s="76" t="str">
        <f>IFERROR(IF(B315&lt;&gt;"", IF(ISNUMBER(VALUE(INDEX(Paste_Here!H$2:H$850, MATCH(B315, Paste_Here!A$2:A$850, 0)))), IF(VALUE(INDEX(Paste_Here!H$2:H$850, MATCH(B315, Paste_Here!A$2:A$850, 0)))=0, "No", IF(AND(VALUE(INDEX(Paste_Here!H$2:H$850, MATCH(B315, Paste_Here!A$2:A$850, 0)))&gt;=1, VALUE(INDEX(Paste_Here!H$2:H$850, MATCH(B315, Paste_Here!A$2:A$850, 0)))&lt;=4), VALUE(INDEX(Paste_Here!H$2:H$850, MATCH(B315, Paste_Here!A$2:A$850, 0))), "")), ""), ""), "")</f>
        <v/>
      </c>
      <c r="BX315" s="66"/>
      <c r="BY315" s="76"/>
      <c r="BZ315" s="66"/>
      <c r="CA315" s="76"/>
      <c r="CB315" s="66"/>
      <c r="CC315" s="66"/>
      <c r="CD315" s="76" t="str">
        <f t="shared" si="37"/>
        <v/>
      </c>
      <c r="CE315" s="66"/>
      <c r="CF315" s="76" t="str">
        <f>IFERROR(IF(B315&lt;&gt;"", IF(AND(INDEX(Paste_Here!P$2:P$850, MATCH(B315, Paste_Here!A$2:A$850, 0))&lt;&gt;"", ISNUMBER(VALUE(INDEX(Paste_Here!P$2:P$850, MATCH(B315, Paste_Here!A$2:A$850, 0))))), INDEX(Paste_Here!P$2:P$850, MATCH(B315, Paste_Here!A$2:A$850, 0)), ""), ""), "")</f>
        <v/>
      </c>
      <c r="CG315" s="66"/>
      <c r="CH315" s="76" t="str">
        <f>IFERROR(IF(B315&lt;&gt;"", IF(ISNUMBER(SEARCH("highrisk", LOWER(INDEX(Paste_Here!Q$2:Q$850, MATCH(B315, Paste_Here!A$2:A$850, 0))))), "High Risk", IF(ISNUMBER(SEARCH("lowrisk", LOWER(INDEX(Paste_Here!Q$2:Q$850, MATCH(B315, Paste_Here!A$2:A$850, 0))))), "Low Risk", IF(ISNUMBER(SEARCH("somerisk", LOWER(INDEX(Paste_Here!Q$2:Q$850, MATCH(B315, Paste_Here!A$2:A$850, 0))))), "Some Risk", ""))), ""), "")</f>
        <v/>
      </c>
      <c r="CI315" s="66"/>
      <c r="CJ315" s="76" t="str">
        <f>IFERROR(IF(B315&lt;&gt;"", IF(AND(INDEX(Paste_Here!AA$2:AA$850, MATCH(B315, Paste_Here!A$2:A$850, 0))&lt;&gt;"", ISNUMBER(VALUE(INDEX(Paste_Here!AA$2:AA$850, MATCH(B315, Paste_Here!A$2:A$850, 0))))), INDEX(Paste_Here!AA$2:AA$850, MATCH(B315, Paste_Here!A$2:A$850, 0)), ""), ""), "")</f>
        <v/>
      </c>
      <c r="CK315" s="66"/>
      <c r="CL315" s="76" t="str">
        <f>IFERROR(IF(B315&lt;&gt;"", IF(LOWER(INDEX(Paste_Here!AB$2:AB$850, MATCH(B315, Paste_Here!A$2:A$850, 0)))="approaching expectations", "Approaching", IF(LOWER(INDEX(Paste_Here!AB$2:AB$850, MATCH(B315, Paste_Here!A$2:A$850, 0)))="met expectations", "Met", IF(LOWER(INDEX(Paste_Here!AB$2:AB$850, MATCH(B315, Paste_Here!A$2:A$850, 0)))="exceeded expectations", "Exceeded", IF(LOWER(INDEX(Paste_Here!AB$2:AB$850, MATCH(B315, Paste_Here!A$2:A$850, 0)))="below expectations", "Below", "")))), ""), "")</f>
        <v/>
      </c>
      <c r="CM315" s="66"/>
      <c r="CN315" s="76" t="str">
        <f>IFERROR(IF(B315&lt;&gt;"", IF(AND(INDEX(Paste_Here!AC$2:AC$850, MATCH(B315, Paste_Here!A$2:A$850, 0))&lt;&gt;"", ISNUMBER(VALUE(INDEX(Paste_Here!AC$2:AC$850, MATCH(B315, Paste_Here!A$2:A$850, 0))))), INDEX(Paste_Here!AC$2:AC$850, MATCH(B315, Paste_Here!A$2:A$850, 0)), ""), ""), "")</f>
        <v/>
      </c>
      <c r="CO315" s="66"/>
      <c r="CP315" s="76"/>
      <c r="CQ315" s="66"/>
      <c r="CR315" s="76"/>
      <c r="CS315" s="66"/>
      <c r="CT315" s="76"/>
      <c r="CU315" s="66"/>
      <c r="CV315" s="76"/>
      <c r="CW315" s="66"/>
      <c r="CX315" s="76"/>
      <c r="CY315" s="66"/>
      <c r="CZ315" s="66"/>
      <c r="DA315" s="76" t="str">
        <f t="shared" si="38"/>
        <v/>
      </c>
      <c r="DB315" s="66"/>
      <c r="DC315" s="76" t="str">
        <f>IFERROR(IF(B315&lt;&gt;"", IF(AND(INDEX(Paste_Here!V$2:V$850, MATCH(B315, Paste_Here!A$2:A$850, 0))&lt;&gt;"", ISNUMBER(VALUE(INDEX(Paste_Here!V$2:V$850, MATCH(B315, Paste_Here!A$2:A$850, 0))))), INDEX(Paste_Here!V$2:V$850, MATCH(B315, Paste_Here!A$2:A$850, 0)), ""), ""), "")</f>
        <v/>
      </c>
      <c r="DD315" s="66"/>
      <c r="DE315" s="76" t="str">
        <f>IFERROR(IF(B315&lt;&gt;"", IF(ISNUMBER(SEARCH("highrisk", LOWER(INDEX(Paste_Here!W$2:W$850, MATCH(B315, Paste_Here!A$2:A$850, 0))))), "High Risk", IF(ISNUMBER(SEARCH("lowrisk", LOWER(INDEX(Paste_Here!W$2:W$850, MATCH(B315, Paste_Here!A$2:A$850, 0))))), "Low Risk", IF(ISNUMBER(SEARCH("somerisk", LOWER(INDEX(Paste_Here!W$2:W$850, MATCH(B315, Paste_Here!A$2:A$850, 0))))), "Some Risk", ""))), ""), "")</f>
        <v/>
      </c>
      <c r="DF315" s="66"/>
      <c r="DG315" s="76" t="str">
        <f>IFERROR(IF(B315&lt;&gt;"", IF(AND(INDEX(Paste_Here!S$2:S$850, MATCH(B315, Paste_Here!A$2:A$850, 0))&lt;&gt;"", ISNUMBER(VALUE(INDEX(Paste_Here!S$2:S$850, MATCH(B315, Paste_Here!A$2:A$850, 0))))), INDEX(Paste_Here!S$2:S$850, MATCH(B315, Paste_Here!A$2:A$850, 0)), ""), ""), "")</f>
        <v/>
      </c>
      <c r="DH315" s="66"/>
      <c r="DI315" s="76" t="str">
        <f>IFERROR(IF(B315&lt;&gt;"", IF(ISNUMBER(SEARCH("highrisk", LOWER(INDEX(Paste_Here!T$2:T$850, MATCH(B315, Paste_Here!A$2:A$850, 0))))), "High Risk", IF(ISNUMBER(SEARCH("lowrisk", LOWER(INDEX(Paste_Here!T$2:T$850, MATCH(B315, Paste_Here!A$2:A$850, 0))))), "Low Risk", IF(ISNUMBER(SEARCH("somerisk", LOWER(INDEX(Paste_Here!T$2:T$850, MATCH(B315, Paste_Here!A$2:A$850, 0))))), "Some Risk", ""))), ""), "")</f>
        <v/>
      </c>
      <c r="DJ315" s="66"/>
      <c r="DK315" s="76" t="str">
        <f>IFERROR(IF(B315&lt;&gt;"", IF(AND(INDEX(Paste_Here!AD$2:AD$850, MATCH(B315, Paste_Here!A$2:A$850, 0))&lt;&gt;"", ISNUMBER(VALUE(INDEX(Paste_Here!AD$2:AD$850, MATCH(B315, Paste_Here!A$2:A$850, 0))))), INDEX(Paste_Here!AD$2:AD$850, MATCH(B315, Paste_Here!A$2:A$850, 0)), ""), ""), "")</f>
        <v/>
      </c>
      <c r="DL315" s="66"/>
      <c r="DM315" s="76" t="str">
        <f>IFERROR(IF(B315&lt;&gt;"", IF(LOWER(INDEX(Paste_Here!AE$2:AE$850, MATCH(B315, Paste_Here!A$2:A$850, 0)))="approaching expectations", "Approaching", IF(LOWER(INDEX(Paste_Here!AE$2:AE$850, MATCH(B315, Paste_Here!A$2:A$850, 0)))="met expectations", "Met", IF(LOWER(INDEX(Paste_Here!AE$2:AE$850, MATCH(B315, Paste_Here!A$2:A$850, 0)))="exceeded expectations", "Exceeded", IF(LOWER(INDEX(Paste_Here!AE$2:AE$850, MATCH(B315, Paste_Here!A$2:A$850, 0)))="below expectations", "Below", "")))), ""), "")</f>
        <v/>
      </c>
      <c r="DN315" s="66"/>
      <c r="DO315" s="76"/>
      <c r="DP315" s="66"/>
      <c r="DQ315" s="76"/>
      <c r="DR315" s="66"/>
      <c r="DS315" s="76"/>
      <c r="DT315" s="66"/>
      <c r="DU315" s="76"/>
      <c r="DV315" s="66"/>
      <c r="DW315" s="66"/>
      <c r="DX315" s="76" t="str">
        <f t="shared" si="39"/>
        <v/>
      </c>
      <c r="DY315" s="66"/>
      <c r="DZ315" s="76"/>
      <c r="EA315" s="66"/>
      <c r="EB315" s="76"/>
      <c r="EC315" s="66"/>
      <c r="ED315" s="76" t="str">
        <f>IFERROR(IF(B315&lt;&gt;"", IF(AND(INDEX(Paste_Here!AF$2:AF$850, MATCH(B315, Paste_Here!A$2:A$850, 0))&lt;&gt;"", ISNUMBER(VALUE(INDEX(Paste_Here!AF$2:AF$850, MATCH(B315, Paste_Here!A$2:A$850, 0))))), INDEX(Paste_Here!AF$2:AF$850, MATCH(B315, Paste_Here!A$2:A$850, 0)), ""), ""), "")</f>
        <v/>
      </c>
      <c r="EE315" s="66"/>
      <c r="EF315" s="76"/>
      <c r="EG315" s="66"/>
      <c r="EH315" s="76"/>
      <c r="EI315" s="66"/>
      <c r="EJ315" s="76" t="str">
        <f>IFERROR(IF(B315&lt;&gt;"", IF(AND(INDEX(Paste_Here!AG$2:AG$850, MATCH(B315, Paste_Here!A$2:A$850, 0))&lt;&gt;"", ISNUMBER(VALUE(INDEX(Paste_Here!AG$2:AG$850, MATCH(B315, Paste_Here!A$2:A$850, 0))))), INDEX(Paste_Here!AG$2:AG$850, MATCH(B315, Paste_Here!A$2:A$850, 0)), ""), ""), "")</f>
        <v/>
      </c>
      <c r="EK315" s="66"/>
      <c r="EL315" s="76"/>
      <c r="EM315" s="66"/>
      <c r="EN315" s="76"/>
      <c r="EO315" s="66"/>
      <c r="EP315" s="76"/>
      <c r="EQ315" s="66"/>
      <c r="ER315" s="76"/>
      <c r="ES315" s="66"/>
      <c r="ET315" s="66"/>
      <c r="EU315" s="76"/>
      <c r="EV315" s="66"/>
      <c r="EW315" s="76"/>
      <c r="EX315" s="66"/>
      <c r="EY315" s="76"/>
      <c r="EZ315" s="66"/>
      <c r="FA315" s="76"/>
      <c r="FB315" s="66"/>
      <c r="FC315" s="76"/>
      <c r="FD315" s="66"/>
      <c r="FE315" s="76"/>
      <c r="FF315" s="66"/>
      <c r="FG315" s="76"/>
      <c r="FH315" s="66"/>
      <c r="FI315" s="76"/>
      <c r="FJ315" s="66"/>
      <c r="FK315" s="76"/>
      <c r="FL315" s="66"/>
      <c r="FM315" s="76"/>
      <c r="FN315" s="66"/>
      <c r="FO315" s="76"/>
      <c r="FP315" s="66"/>
      <c r="FQ315" s="76"/>
      <c r="FR315" s="66"/>
      <c r="FS315" s="76"/>
      <c r="FT315" s="66"/>
      <c r="FU315" s="76"/>
      <c r="FV315" s="66"/>
      <c r="FW315" s="76"/>
      <c r="FX315" s="66"/>
      <c r="FY315" s="76"/>
      <c r="FZ315" s="66"/>
      <c r="GA315" s="76"/>
      <c r="GB315" s="66"/>
      <c r="GC315" s="76"/>
      <c r="GD315" s="66"/>
      <c r="GE315" s="76"/>
      <c r="GF315" s="66"/>
      <c r="GG315" s="76"/>
      <c r="GH315" s="66"/>
      <c r="GI315" s="76"/>
      <c r="GJ315" s="66"/>
      <c r="GK315" s="76"/>
      <c r="GL315" s="66"/>
      <c r="GM315" s="76"/>
      <c r="GN315" s="66"/>
      <c r="GO315" s="76"/>
      <c r="GP315" s="66"/>
      <c r="GQ315" s="76"/>
      <c r="GR315" s="66"/>
      <c r="GS315" s="76"/>
      <c r="GT315" s="66"/>
      <c r="GU315" s="76"/>
      <c r="GV315" s="66"/>
      <c r="GW315" s="76"/>
      <c r="GX315" s="66"/>
      <c r="GY315" s="76"/>
      <c r="GZ315" s="66"/>
      <c r="HA315" s="76"/>
      <c r="HB315" s="66"/>
      <c r="HC315" s="76"/>
      <c r="HD315" s="66"/>
      <c r="HE315" s="76"/>
      <c r="HF315" s="66"/>
      <c r="HG315" s="76"/>
      <c r="HH315" s="66"/>
      <c r="HI315" s="76"/>
      <c r="HJ315" s="66"/>
      <c r="HK315" s="76"/>
      <c r="HL315" s="66"/>
      <c r="HM315" s="76"/>
      <c r="HN315" s="66"/>
      <c r="HO315" s="76"/>
      <c r="HP315" s="66"/>
      <c r="HQ315" s="76"/>
      <c r="HR315" s="66"/>
      <c r="HS315" s="76"/>
      <c r="HT315" s="66"/>
      <c r="HU315" s="76"/>
      <c r="HV315" s="66"/>
      <c r="HW315" s="76"/>
      <c r="HX315" s="66"/>
      <c r="HY315" s="76"/>
      <c r="HZ315" s="66"/>
      <c r="IA315" s="76"/>
      <c r="IB315" s="66"/>
      <c r="IC315" s="76"/>
      <c r="ID315" s="66"/>
      <c r="IE315" s="76"/>
      <c r="IF315" s="66"/>
      <c r="IG315" s="76"/>
      <c r="IH315" s="66"/>
      <c r="II315" s="76"/>
      <c r="IJ315" s="66"/>
      <c r="IK315" s="76"/>
      <c r="IL315" s="66"/>
      <c r="IM315" s="76"/>
      <c r="IN315" s="66"/>
      <c r="IO315" s="76"/>
      <c r="IP315" s="66"/>
      <c r="IQ315" s="76"/>
      <c r="IR315" s="66"/>
      <c r="IS315" s="76"/>
      <c r="IT315" s="66"/>
      <c r="IU315" s="76"/>
      <c r="IV315" s="66"/>
      <c r="IW315" s="76"/>
      <c r="IX315" s="66"/>
      <c r="IY315" s="76"/>
      <c r="IZ315" s="66"/>
      <c r="JA315" s="76"/>
      <c r="JB315" s="66"/>
      <c r="JC315" s="76"/>
      <c r="JD315" s="66"/>
      <c r="JE315" s="76"/>
      <c r="JF315" s="66"/>
      <c r="JG315" s="76"/>
      <c r="JH315" s="66"/>
      <c r="JI315" s="76"/>
      <c r="JJ315" s="66"/>
      <c r="JK315" s="76"/>
      <c r="JL315" s="66"/>
      <c r="JM315" s="76"/>
      <c r="JN315" s="66"/>
      <c r="JO315" s="76"/>
      <c r="JP315" s="66"/>
      <c r="JQ315" s="76"/>
      <c r="JR315" s="66"/>
      <c r="JS315" s="76"/>
      <c r="JT315" s="66"/>
      <c r="JU315" s="76"/>
      <c r="JV315" s="66"/>
      <c r="JW315" s="76"/>
      <c r="JX315" s="66"/>
      <c r="JY315" s="76"/>
      <c r="JZ315" s="66"/>
      <c r="KA315" s="76"/>
      <c r="KB315" s="66"/>
      <c r="KC315" s="76"/>
      <c r="KD315" s="66"/>
      <c r="KE315" s="76"/>
      <c r="KF315" s="66"/>
      <c r="KG315" s="76"/>
      <c r="KH315" s="66"/>
      <c r="KI315" s="76"/>
      <c r="KJ315" s="66"/>
      <c r="KK315" s="76"/>
      <c r="KL315" s="66"/>
      <c r="KM315" s="76"/>
      <c r="KN315" s="66"/>
      <c r="KO315" s="76"/>
      <c r="KP315" s="66"/>
      <c r="KQ315" s="76"/>
      <c r="KR315" s="66"/>
      <c r="KS315" s="76"/>
      <c r="KT315" s="66"/>
      <c r="KU315" s="76"/>
      <c r="KV315" s="66"/>
      <c r="KW315" s="76"/>
      <c r="KX315" s="66"/>
      <c r="KY315" s="76"/>
      <c r="KZ315" s="66"/>
      <c r="LA315" s="76"/>
      <c r="LB315" s="66"/>
      <c r="LC315" s="76"/>
      <c r="LD315" s="66"/>
      <c r="LE315" s="76"/>
      <c r="LF315" s="66"/>
      <c r="LG315" s="76"/>
      <c r="LH315" s="66"/>
      <c r="LI315" s="76"/>
      <c r="LJ315" s="66"/>
      <c r="LK315" s="76"/>
      <c r="LL315" s="66"/>
      <c r="LM315" s="76"/>
      <c r="LN315" s="66"/>
      <c r="LO315" s="76"/>
      <c r="LP315" s="66"/>
      <c r="LQ315" s="76"/>
      <c r="LR315" s="66"/>
      <c r="LS315" s="76"/>
      <c r="LT315" s="66"/>
      <c r="LU315" s="76"/>
      <c r="LV315" s="66"/>
      <c r="LW315" s="76"/>
      <c r="LX315" s="66"/>
      <c r="LY315" s="76"/>
      <c r="LZ315" s="66"/>
      <c r="MA315" s="76"/>
      <c r="MB315" s="66"/>
      <c r="MC315" s="76"/>
      <c r="MD315" s="66"/>
      <c r="MG315" s="1" t="str" cm="1">
        <f t="array" ref="MG315">IFERROR(INDEX(Paste_Here!$B$2:$B$850, MATCH(0, COUNTIF(MG$4:MG314, Paste_Here!$B$2:$B$850) + IF(Paste_Here!$B$2:$B$850="", 1, 0), 0)), "")</f>
        <v/>
      </c>
      <c r="MH315" s="1" t="str">
        <f>IF(MG315&lt;&gt;"", INDEX(Paste_Here!$A$2:$A$850, MATCH(MG315, Paste_Here!$B$2:$B$850, 0)), "")</f>
        <v/>
      </c>
      <c r="MI315" s="1" t="str">
        <f t="shared" si="40"/>
        <v/>
      </c>
      <c r="MJ315" s="1" t="str" cm="1">
        <f t="array" ref="MJ315">IFERROR(INDEX($MI$5:$MI$850, MATCH(SMALL(IF($MI$5:$MI$850&lt;&gt;"", COUNTIF($MI$5:$MI$850, "&lt;"&amp;$MI$5:$MI$850)+1), ROW()-ROW($MJ$5)+1), COUNTIF($MI$5:$MI$850, "&lt;"&amp;$MI$5:$MI$850)+1, 0)), "")</f>
        <v/>
      </c>
    </row>
    <row r="316" spans="1:348">
      <c r="A316" s="66"/>
      <c r="B316" s="76" t="str">
        <f t="shared" si="33"/>
        <v/>
      </c>
      <c r="C316" s="66"/>
      <c r="D316" s="76" t="str">
        <f>IFERROR(IF(B316&lt;&gt;"", IF(AND(INDEX(Paste_Here!B$2:B$850, MATCH(B316, Paste_Here!A$2:A$850, 0))&lt;&gt;"", ISNUMBER(VALUE(INDEX(Paste_Here!B$2:B$850, MATCH(B316, Paste_Here!A$2:A$850, 0))))), INDEX(Paste_Here!B$2:B$850, MATCH(B316, Paste_Here!A$2:A$850, 0)), ""), ""), "")</f>
        <v/>
      </c>
      <c r="E316" s="66"/>
      <c r="F316" s="76" t="str">
        <f>IFERROR(IF(B316&lt;&gt;"", IF(ISTEXT(INDEX(Paste_Here!K$2:K$850, MATCH(B316, Paste_Here!A$2:A$850, 0))), INDEX(Paste_Here!K$2:K$850, MATCH(B316, Paste_Here!A$2:A$850, 0)), ""), ""), "")</f>
        <v/>
      </c>
      <c r="G316" s="66"/>
      <c r="H316" s="76" t="str">
        <f>IFERROR(IF(B316&lt;&gt;"", IF(ISTEXT(INDEX(Paste_Here!C$2:C$850, MATCH(B316, Paste_Here!A$2:A$850, 0))), INDEX(Paste_Here!C$2:C$850, MATCH(B316, Paste_Here!A$2:A$850, 0)), ""), ""), "")</f>
        <v/>
      </c>
      <c r="I316" s="66"/>
      <c r="J316" s="76" t="str">
        <f>IFERROR(IF(B316&lt;&gt;"", IF(ISNUMBER(SEARCH("s", LOWER(INDEX(Paste_Here!M$2:M$850, MATCH(B316, Paste_Here!A$2:A$850, 0))))), "Yes", IF(INDEX(Paste_Here!M$2:M$850, MATCH(B316, Paste_Here!A$2:A$850, 0))&lt;&gt;"", "No", "")), ""), "")</f>
        <v/>
      </c>
      <c r="K316" s="66"/>
      <c r="L316" s="76" t="str">
        <f>IFERROR(IF(B316&lt;&gt;"", IF(ISNUMBER(SEARCH("yes", LOWER(INDEX(Paste_Here!E$2:E$850, MATCH(B316, Paste_Here!A$2:A$850, 0))))), "Yes", IF(ISNUMBER(SEARCH("no", LOWER(INDEX(Paste_Here!E$2:E$850, MATCH(B316, Paste_Here!A$2:A$850, 0))))), "No", "")), ""), "")</f>
        <v/>
      </c>
      <c r="M316" s="66"/>
      <c r="N316" s="76" t="str">
        <f>IFERROR(IF(B316&lt;&gt;"", IF(ISNUMBER(SEARCH("yes", LOWER(INDEX(Paste_Here!F$2:F$850, MATCH(B316, Paste_Here!A$2:A$850, 0))))), "Yes", IF(ISNUMBER(SEARCH("no", LOWER(INDEX(Paste_Here!F$2:F$850, MATCH(B316, Paste_Here!A$2:A$850, 0))))), "No", "")), ""), "")</f>
        <v/>
      </c>
      <c r="O316" s="66"/>
      <c r="P316" s="76" t="str">
        <f>IFERROR(IF(B316&lt;&gt;"", IF(ISNUMBER(SEARCH("yes", LOWER(INDEX(Paste_Here!L$2:L$850, MATCH(B316, Paste_Here!A$2:A$850, 0))))), "Yes", IF(ISNUMBER(SEARCH("no", LOWER(INDEX(Paste_Here!L$2:L$850, MATCH(B316, Paste_Here!A$2:A$850, 0))))), "No", "")), ""), "")</f>
        <v/>
      </c>
      <c r="Q316" s="66"/>
      <c r="R316" s="76" t="str">
        <f>IFERROR(IF(B316&lt;&gt;"", IF(ISNUMBER(SEARCH("transitional 2", LOWER(INDEX(Paste_Here!D$2:D$850, MATCH(B316, Paste_Here!A$2:A$850, 0))))), "T2", IF(ISNUMBER(SEARCH("transitional 1", LOWER(INDEX(Paste_Here!D$2:D$850, MATCH(B316, Paste_Here!A$2:A$850, 0))))), "T1", IF(ISNUMBER(SEARCH("waived ell services", LOWER(INDEX(Paste_Here!D$2:D$850, MATCH(B316, Paste_Here!A$2:A$850, 0))))), "W", IF(ISNUMBER(SEARCH("english language learner", LOWER(INDEX(Paste_Here!D$2:D$850, MATCH(B316, Paste_Here!A$2:A$850, 0))))), "L", "")))), ""), "")</f>
        <v/>
      </c>
      <c r="S316" s="66"/>
      <c r="T316" s="76" t="str">
        <f>IFERROR(IF(B316&lt;&gt;"", IF(ISNUMBER(SEARCH("yes", LOWER(INDEX(Paste_Here!I$2:I$850, MATCH(B316, Paste_Here!A$2:A$850, 0))))), "Yes", IF(ISNUMBER(SEARCH("no", LOWER(INDEX(Paste_Here!I$2:I$850, MATCH(B316, Paste_Here!A$2:A$850, 0))))), "No", "")), ""), "")</f>
        <v/>
      </c>
      <c r="U316" s="66"/>
      <c r="V316" s="76" t="str">
        <f>IFERROR(IF(B316&lt;&gt;"", IF(ISTEXT(INDEX(Paste_Here!J$2:J$850, MATCH(B316, Paste_Here!A$2:A$850, 0))), VALUE(INDEX(Paste_Here!J$2:J$850, MATCH(B316, Paste_Here!A$2:A$850, 0))), ""), ""), "")</f>
        <v/>
      </c>
      <c r="W316" s="66"/>
      <c r="X316" s="66"/>
      <c r="Y316" s="76" t="str">
        <f t="shared" si="34"/>
        <v/>
      </c>
      <c r="Z316" s="66"/>
      <c r="AA316" s="76" t="str">
        <f>IFERROR(IF(B316&lt;&gt;"", IF(AND(INDEX(Paste_Here!AI$2:AI$850, MATCH(B316, Paste_Here!A$2:A$850, 0))&lt;&gt;"", ISNUMBER(VALUE(INDEX(Paste_Here!AI$2:AI$850, MATCH(B316, Paste_Here!A$2:A$850, 0))))), INDEX(Paste_Here!AI$2:AI$850, MATCH(B316, Paste_Here!A$2:A$850, 0)), ""), ""), "")</f>
        <v/>
      </c>
      <c r="AB316" s="66"/>
      <c r="AC316" s="76" t="str">
        <f>IFERROR(IF(B316&lt;&gt;"", IF(AND(INDEX(Paste_Here!AJ$2:AJ$850, MATCH(B316, Paste_Here!A$2:A$850, 0))&lt;&gt;"", ISNUMBER(VALUE(INDEX(Paste_Here!AJ$2:AJ$850, MATCH(B316, Paste_Here!A$2:A$850, 0))))), INDEX(Paste_Here!AJ$2:AJ$850, MATCH(B316, Paste_Here!A$2:A$850, 0)), ""), ""), "")</f>
        <v/>
      </c>
      <c r="AD316" s="66"/>
      <c r="AE316" s="76" t="str">
        <f>IFERROR(IF(B316&lt;&gt;"", IF(AND(INDEX(Paste_Here!AK$2:AK$850, MATCH(B316, Paste_Here!A$2:A$850, 0))&lt;&gt;"", ISNUMBER(VALUE(INDEX(Paste_Here!AK$2:AK$850, MATCH(B316, Paste_Here!A$2:A$850, 0))))), INDEX(Paste_Here!AK$2:AK$850, MATCH(B316, Paste_Here!A$2:A$850, 0)), ""), ""), "")</f>
        <v/>
      </c>
      <c r="AF316" s="66"/>
      <c r="AG316" s="76" t="str">
        <f>IFERROR(IF(B316&lt;&gt;"", IF(AND(INDEX(Paste_Here!AL$2:AL$850, MATCH(B316, Paste_Here!A$2:A$850, 0))&lt;&gt;"", ISNUMBER(VALUE(INDEX(Paste_Here!AL$2:AL$850, MATCH(B316, Paste_Here!A$2:A$850, 0))))), INDEX(Paste_Here!AL$2:AL$850, MATCH(B316, Paste_Here!A$2:A$850, 0)), ""), ""), "")</f>
        <v/>
      </c>
      <c r="AH316" s="66"/>
      <c r="AI316" s="76" t="str">
        <f>IFERROR(IF(B316&lt;&gt;"", IF(AND(INDEX(Paste_Here!AH$2:AH$850, MATCH(B316, Paste_Here!A$2:A$850, 0))&lt;&gt;"", ISNUMBER(VALUE(INDEX(Paste_Here!AH$2:AH$850, MATCH(B316, Paste_Here!A$2:A$850, 0))))), IF(VALUE(INDEX(Paste_Here!AH$2:AH$850, MATCH(B316, Paste_Here!A$2:A$850, 0)))=0, "", INDEX(Paste_Here!AH$2:AH$850, MATCH(B316, Paste_Here!A$2:A$850, 0))), ""), ""), "")</f>
        <v/>
      </c>
      <c r="AJ316" s="66"/>
      <c r="AK316" s="76" t="str">
        <f>IFERROR(IF(B316&lt;&gt;"", IF(AND(INDEX(Paste_Here!N$2:N$850, MATCH(B316, Paste_Here!A$2:A$850, 0))&lt;&gt;"", ISNUMBER(VALUE(INDEX(Paste_Here!N$2:N$850, MATCH(B316, Paste_Here!A$2:A$850, 0))))), INDEX(Paste_Here!N$2:N$850, MATCH(B316, Paste_Here!A$2:A$850, 0)), ""), ""), "")</f>
        <v/>
      </c>
      <c r="AL316" s="66"/>
      <c r="AM316" s="76" t="str">
        <f>IFERROR(IF(B316&lt;&gt;"", IF(AND(INDEX(Paste_Here!O$2:O$850, MATCH(B316, Paste_Here!A$2:A$850, 0))&lt;&gt;"", ISNUMBER(VALUE(INDEX(Paste_Here!O$2:O$850, MATCH(B316, Paste_Here!A$2:A$850, 0))))), INDEX(Paste_Here!O$2:O$850, MATCH(B316, Paste_Here!A$2:A$850, 0)), ""), ""), "")</f>
        <v/>
      </c>
      <c r="AN316" s="66"/>
      <c r="AO316" s="76"/>
      <c r="AP316" s="66"/>
      <c r="AQ316" s="76"/>
      <c r="AR316" s="66"/>
      <c r="AS316" s="76"/>
      <c r="AT316" s="66"/>
      <c r="AU316" s="66"/>
      <c r="AV316" s="76" t="str">
        <f t="shared" si="35"/>
        <v/>
      </c>
      <c r="AW316" s="66"/>
      <c r="AX316" s="76" t="str">
        <f>IFERROR(IF(B316&lt;&gt;"", IF(ISNUMBER(SEARCH("Revealed-Potential (Primary Focus)", LOWER(INDEX(Paste_Here!Z$2:Z$850, MATCH(B316, Paste_Here!A$2:A$850, 0))))), "Rev-Potential: Prim", IF(ISNUMBER(SEARCH("Revealed-Potential (Secondary Focus)", LOWER(INDEX(Paste_Here!Z$2:Z$850, MATCH(B316, Paste_Here!A$2:A$850, 0))))), "Rev-Potential: Sec", IF(ISNUMBER(SEARCH("Monitoring", LOWER(INDEX(Paste_Here!Z$2:Z$850, MATCH(B316, Paste_Here!A$2:A$850, 0))))), "Monitoring", IF(ISNUMBER(SEARCH("At-Promise (Secondary Focus)", LOWER(INDEX(Paste_Here!Z$2:Z$850, MATCH(B316, Paste_Here!A$2:A$850, 0))))), "At-Promise: Sec", IF(ISNUMBER(SEARCH("At-Promise (Primary Focus)", LOWER(INDEX(Paste_Here!Z$2:Z$850, MATCH(B316, Paste_Here!A$2:A$850, 0))))), "At-Promise: Prim", ""))))), ""), "")</f>
        <v/>
      </c>
      <c r="AY316" s="66"/>
      <c r="AZ316" s="76"/>
      <c r="BA316" s="66"/>
      <c r="BB316" s="76"/>
      <c r="BC316" s="66"/>
      <c r="BD316" s="76"/>
      <c r="BE316" s="66"/>
      <c r="BF316" s="76"/>
      <c r="BG316" s="66"/>
      <c r="BH316" s="76"/>
      <c r="BI316" s="66"/>
      <c r="BJ316" s="66"/>
      <c r="BK316" s="76" t="str">
        <f t="shared" si="36"/>
        <v/>
      </c>
      <c r="BL316" s="66"/>
      <c r="BM316" s="76" t="str">
        <f>IFERROR(IF(B316&lt;&gt;"", IF(AND(ISNUMBER(VALUE(SUBSTITUTE(SUBSTITUTE(Paste_Here!R316, "br", "-"), "L", ""))), VALUE(SUBSTITUTE(SUBSTITUTE(Paste_Here!R316, "br", "-"), "L", "")) &gt;= 1095), "Yes", IF(AND(ISNUMBER(VALUE(SUBSTITUTE(SUBSTITUTE(Paste_Here!R316, "br", "-"), "L", ""))), VALUE(SUBSTITUTE(SUBSTITUTE(Paste_Here!R316, "br", "-"), "L", "")) &lt;= 1094), "No", "")), ""), "")</f>
        <v/>
      </c>
      <c r="BN316" s="66"/>
      <c r="BO316" s="76" t="str">
        <f>IFERROR(IF(B316&lt;&gt;"", IF(COUNTIF(INDEX(Paste_Here!Y$2:AB$850, MATCH(B316, Paste_Here!A$2:A$850, 0), 0), "yes") &gt; 0, "Yes", IF(COUNTIF(INDEX(Paste_Here!Y$2:AB$850, MATCH(B316, Paste_Here!A$2:A$850, 0), 0), "no") &gt; 0, "No", "")), ""), "")</f>
        <v/>
      </c>
      <c r="BP316" s="66"/>
      <c r="BQ316" s="76" t="str">
        <f>IFERROR(IF(B316&lt;&gt;"", IF(AND(ISNUMBER(VALUE(SUBSTITUTE(SUBSTITUTE(Paste_Here!U316, "em", "-"), "q", ""))), VALUE(SUBSTITUTE(SUBSTITUTE(Paste_Here!U316, "em", "-"), "q", "")) &gt;= 910), "Yes", IF(AND(ISNUMBER(VALUE(SUBSTITUTE(SUBSTITUTE(Paste_Here!U316, "em", "-"), "q", ""))), VALUE(SUBSTITUTE(SUBSTITUTE(Paste_Here!U316, "em", "-"), "q", "")) &lt;= 909), "No", "")), ""), "")</f>
        <v/>
      </c>
      <c r="BR316" s="66"/>
      <c r="BS316" s="76" t="str">
        <f>IFERROR(IF(B316&lt;&gt;"", IF(AND(INDEX(Paste_Here!X$2:X$850, MATCH(B316, Paste_Here!A$2:A$850, 0))&lt;&gt;"", ISNUMBER(VALUE(INDEX(Paste_Here!X$2:X$850, MATCH(B316, Paste_Here!A$2:A$850, 0))))), INDEX(Paste_Here!X$2:X$850, MATCH(B316, Paste_Here!A$2:A$850, 0)), ""), ""), "")</f>
        <v/>
      </c>
      <c r="BT316" s="66"/>
      <c r="BU316" s="76" t="str">
        <f>IFERROR(IF(B316&lt;&gt;"", IF(ISNUMBER(VALUE(INDEX(Paste_Here!G$2:G$850, MATCH(B316, Paste_Here!A$2:A$850, 0)))), IF(VALUE(INDEX(Paste_Here!G$2:G$850, MATCH(B316, Paste_Here!A$2:A$850, 0)))=0, "No", IF(AND(VALUE(INDEX(Paste_Here!G$2:G$850, MATCH(B316, Paste_Here!A$2:A$850, 0)))&gt;=1, VALUE(INDEX(Paste_Here!G$2:G$850, MATCH(B316, Paste_Here!A$2:A$850, 0)))&lt;=4), VALUE(INDEX(Paste_Here!G$2:G$850, MATCH(B316, Paste_Here!A$2:A$850, 0))), "")), ""), ""), "")</f>
        <v/>
      </c>
      <c r="BV316" s="66"/>
      <c r="BW316" s="76" t="str">
        <f>IFERROR(IF(B316&lt;&gt;"", IF(ISNUMBER(VALUE(INDEX(Paste_Here!H$2:H$850, MATCH(B316, Paste_Here!A$2:A$850, 0)))), IF(VALUE(INDEX(Paste_Here!H$2:H$850, MATCH(B316, Paste_Here!A$2:A$850, 0)))=0, "No", IF(AND(VALUE(INDEX(Paste_Here!H$2:H$850, MATCH(B316, Paste_Here!A$2:A$850, 0)))&gt;=1, VALUE(INDEX(Paste_Here!H$2:H$850, MATCH(B316, Paste_Here!A$2:A$850, 0)))&lt;=4), VALUE(INDEX(Paste_Here!H$2:H$850, MATCH(B316, Paste_Here!A$2:A$850, 0))), "")), ""), ""), "")</f>
        <v/>
      </c>
      <c r="BX316" s="66"/>
      <c r="BY316" s="76"/>
      <c r="BZ316" s="66"/>
      <c r="CA316" s="76"/>
      <c r="CB316" s="66"/>
      <c r="CC316" s="66"/>
      <c r="CD316" s="76" t="str">
        <f t="shared" si="37"/>
        <v/>
      </c>
      <c r="CE316" s="66"/>
      <c r="CF316" s="76" t="str">
        <f>IFERROR(IF(B316&lt;&gt;"", IF(AND(INDEX(Paste_Here!P$2:P$850, MATCH(B316, Paste_Here!A$2:A$850, 0))&lt;&gt;"", ISNUMBER(VALUE(INDEX(Paste_Here!P$2:P$850, MATCH(B316, Paste_Here!A$2:A$850, 0))))), INDEX(Paste_Here!P$2:P$850, MATCH(B316, Paste_Here!A$2:A$850, 0)), ""), ""), "")</f>
        <v/>
      </c>
      <c r="CG316" s="66"/>
      <c r="CH316" s="76" t="str">
        <f>IFERROR(IF(B316&lt;&gt;"", IF(ISNUMBER(SEARCH("highrisk", LOWER(INDEX(Paste_Here!Q$2:Q$850, MATCH(B316, Paste_Here!A$2:A$850, 0))))), "High Risk", IF(ISNUMBER(SEARCH("lowrisk", LOWER(INDEX(Paste_Here!Q$2:Q$850, MATCH(B316, Paste_Here!A$2:A$850, 0))))), "Low Risk", IF(ISNUMBER(SEARCH("somerisk", LOWER(INDEX(Paste_Here!Q$2:Q$850, MATCH(B316, Paste_Here!A$2:A$850, 0))))), "Some Risk", ""))), ""), "")</f>
        <v/>
      </c>
      <c r="CI316" s="66"/>
      <c r="CJ316" s="76" t="str">
        <f>IFERROR(IF(B316&lt;&gt;"", IF(AND(INDEX(Paste_Here!AA$2:AA$850, MATCH(B316, Paste_Here!A$2:A$850, 0))&lt;&gt;"", ISNUMBER(VALUE(INDEX(Paste_Here!AA$2:AA$850, MATCH(B316, Paste_Here!A$2:A$850, 0))))), INDEX(Paste_Here!AA$2:AA$850, MATCH(B316, Paste_Here!A$2:A$850, 0)), ""), ""), "")</f>
        <v/>
      </c>
      <c r="CK316" s="66"/>
      <c r="CL316" s="76" t="str">
        <f>IFERROR(IF(B316&lt;&gt;"", IF(LOWER(INDEX(Paste_Here!AB$2:AB$850, MATCH(B316, Paste_Here!A$2:A$850, 0)))="approaching expectations", "Approaching", IF(LOWER(INDEX(Paste_Here!AB$2:AB$850, MATCH(B316, Paste_Here!A$2:A$850, 0)))="met expectations", "Met", IF(LOWER(INDEX(Paste_Here!AB$2:AB$850, MATCH(B316, Paste_Here!A$2:A$850, 0)))="exceeded expectations", "Exceeded", IF(LOWER(INDEX(Paste_Here!AB$2:AB$850, MATCH(B316, Paste_Here!A$2:A$850, 0)))="below expectations", "Below", "")))), ""), "")</f>
        <v/>
      </c>
      <c r="CM316" s="66"/>
      <c r="CN316" s="76" t="str">
        <f>IFERROR(IF(B316&lt;&gt;"", IF(AND(INDEX(Paste_Here!AC$2:AC$850, MATCH(B316, Paste_Here!A$2:A$850, 0))&lt;&gt;"", ISNUMBER(VALUE(INDEX(Paste_Here!AC$2:AC$850, MATCH(B316, Paste_Here!A$2:A$850, 0))))), INDEX(Paste_Here!AC$2:AC$850, MATCH(B316, Paste_Here!A$2:A$850, 0)), ""), ""), "")</f>
        <v/>
      </c>
      <c r="CO316" s="66"/>
      <c r="CP316" s="76"/>
      <c r="CQ316" s="66"/>
      <c r="CR316" s="76"/>
      <c r="CS316" s="66"/>
      <c r="CT316" s="76"/>
      <c r="CU316" s="66"/>
      <c r="CV316" s="76"/>
      <c r="CW316" s="66"/>
      <c r="CX316" s="76"/>
      <c r="CY316" s="66"/>
      <c r="CZ316" s="66"/>
      <c r="DA316" s="76" t="str">
        <f t="shared" si="38"/>
        <v/>
      </c>
      <c r="DB316" s="66"/>
      <c r="DC316" s="76" t="str">
        <f>IFERROR(IF(B316&lt;&gt;"", IF(AND(INDEX(Paste_Here!V$2:V$850, MATCH(B316, Paste_Here!A$2:A$850, 0))&lt;&gt;"", ISNUMBER(VALUE(INDEX(Paste_Here!V$2:V$850, MATCH(B316, Paste_Here!A$2:A$850, 0))))), INDEX(Paste_Here!V$2:V$850, MATCH(B316, Paste_Here!A$2:A$850, 0)), ""), ""), "")</f>
        <v/>
      </c>
      <c r="DD316" s="66"/>
      <c r="DE316" s="76" t="str">
        <f>IFERROR(IF(B316&lt;&gt;"", IF(ISNUMBER(SEARCH("highrisk", LOWER(INDEX(Paste_Here!W$2:W$850, MATCH(B316, Paste_Here!A$2:A$850, 0))))), "High Risk", IF(ISNUMBER(SEARCH("lowrisk", LOWER(INDEX(Paste_Here!W$2:W$850, MATCH(B316, Paste_Here!A$2:A$850, 0))))), "Low Risk", IF(ISNUMBER(SEARCH("somerisk", LOWER(INDEX(Paste_Here!W$2:W$850, MATCH(B316, Paste_Here!A$2:A$850, 0))))), "Some Risk", ""))), ""), "")</f>
        <v/>
      </c>
      <c r="DF316" s="66"/>
      <c r="DG316" s="76" t="str">
        <f>IFERROR(IF(B316&lt;&gt;"", IF(AND(INDEX(Paste_Here!S$2:S$850, MATCH(B316, Paste_Here!A$2:A$850, 0))&lt;&gt;"", ISNUMBER(VALUE(INDEX(Paste_Here!S$2:S$850, MATCH(B316, Paste_Here!A$2:A$850, 0))))), INDEX(Paste_Here!S$2:S$850, MATCH(B316, Paste_Here!A$2:A$850, 0)), ""), ""), "")</f>
        <v/>
      </c>
      <c r="DH316" s="66"/>
      <c r="DI316" s="76" t="str">
        <f>IFERROR(IF(B316&lt;&gt;"", IF(ISNUMBER(SEARCH("highrisk", LOWER(INDEX(Paste_Here!T$2:T$850, MATCH(B316, Paste_Here!A$2:A$850, 0))))), "High Risk", IF(ISNUMBER(SEARCH("lowrisk", LOWER(INDEX(Paste_Here!T$2:T$850, MATCH(B316, Paste_Here!A$2:A$850, 0))))), "Low Risk", IF(ISNUMBER(SEARCH("somerisk", LOWER(INDEX(Paste_Here!T$2:T$850, MATCH(B316, Paste_Here!A$2:A$850, 0))))), "Some Risk", ""))), ""), "")</f>
        <v/>
      </c>
      <c r="DJ316" s="66"/>
      <c r="DK316" s="76" t="str">
        <f>IFERROR(IF(B316&lt;&gt;"", IF(AND(INDEX(Paste_Here!AD$2:AD$850, MATCH(B316, Paste_Here!A$2:A$850, 0))&lt;&gt;"", ISNUMBER(VALUE(INDEX(Paste_Here!AD$2:AD$850, MATCH(B316, Paste_Here!A$2:A$850, 0))))), INDEX(Paste_Here!AD$2:AD$850, MATCH(B316, Paste_Here!A$2:A$850, 0)), ""), ""), "")</f>
        <v/>
      </c>
      <c r="DL316" s="66"/>
      <c r="DM316" s="76" t="str">
        <f>IFERROR(IF(B316&lt;&gt;"", IF(LOWER(INDEX(Paste_Here!AE$2:AE$850, MATCH(B316, Paste_Here!A$2:A$850, 0)))="approaching expectations", "Approaching", IF(LOWER(INDEX(Paste_Here!AE$2:AE$850, MATCH(B316, Paste_Here!A$2:A$850, 0)))="met expectations", "Met", IF(LOWER(INDEX(Paste_Here!AE$2:AE$850, MATCH(B316, Paste_Here!A$2:A$850, 0)))="exceeded expectations", "Exceeded", IF(LOWER(INDEX(Paste_Here!AE$2:AE$850, MATCH(B316, Paste_Here!A$2:A$850, 0)))="below expectations", "Below", "")))), ""), "")</f>
        <v/>
      </c>
      <c r="DN316" s="66"/>
      <c r="DO316" s="76"/>
      <c r="DP316" s="66"/>
      <c r="DQ316" s="76"/>
      <c r="DR316" s="66"/>
      <c r="DS316" s="76"/>
      <c r="DT316" s="66"/>
      <c r="DU316" s="76"/>
      <c r="DV316" s="66"/>
      <c r="DW316" s="66"/>
      <c r="DX316" s="76" t="str">
        <f t="shared" si="39"/>
        <v/>
      </c>
      <c r="DY316" s="66"/>
      <c r="DZ316" s="76"/>
      <c r="EA316" s="66"/>
      <c r="EB316" s="76"/>
      <c r="EC316" s="66"/>
      <c r="ED316" s="76" t="str">
        <f>IFERROR(IF(B316&lt;&gt;"", IF(AND(INDEX(Paste_Here!AF$2:AF$850, MATCH(B316, Paste_Here!A$2:A$850, 0))&lt;&gt;"", ISNUMBER(VALUE(INDEX(Paste_Here!AF$2:AF$850, MATCH(B316, Paste_Here!A$2:A$850, 0))))), INDEX(Paste_Here!AF$2:AF$850, MATCH(B316, Paste_Here!A$2:A$850, 0)), ""), ""), "")</f>
        <v/>
      </c>
      <c r="EE316" s="66"/>
      <c r="EF316" s="76"/>
      <c r="EG316" s="66"/>
      <c r="EH316" s="76"/>
      <c r="EI316" s="66"/>
      <c r="EJ316" s="76" t="str">
        <f>IFERROR(IF(B316&lt;&gt;"", IF(AND(INDEX(Paste_Here!AG$2:AG$850, MATCH(B316, Paste_Here!A$2:A$850, 0))&lt;&gt;"", ISNUMBER(VALUE(INDEX(Paste_Here!AG$2:AG$850, MATCH(B316, Paste_Here!A$2:A$850, 0))))), INDEX(Paste_Here!AG$2:AG$850, MATCH(B316, Paste_Here!A$2:A$850, 0)), ""), ""), "")</f>
        <v/>
      </c>
      <c r="EK316" s="66"/>
      <c r="EL316" s="76"/>
      <c r="EM316" s="66"/>
      <c r="EN316" s="76"/>
      <c r="EO316" s="66"/>
      <c r="EP316" s="76"/>
      <c r="EQ316" s="66"/>
      <c r="ER316" s="76"/>
      <c r="ES316" s="66"/>
      <c r="ET316" s="66"/>
      <c r="EU316" s="76"/>
      <c r="EV316" s="66"/>
      <c r="EW316" s="76"/>
      <c r="EX316" s="66"/>
      <c r="EY316" s="76"/>
      <c r="EZ316" s="66"/>
      <c r="FA316" s="76"/>
      <c r="FB316" s="66"/>
      <c r="FC316" s="76"/>
      <c r="FD316" s="66"/>
      <c r="FE316" s="76"/>
      <c r="FF316" s="66"/>
      <c r="FG316" s="76"/>
      <c r="FH316" s="66"/>
      <c r="FI316" s="76"/>
      <c r="FJ316" s="66"/>
      <c r="FK316" s="76"/>
      <c r="FL316" s="66"/>
      <c r="FM316" s="76"/>
      <c r="FN316" s="66"/>
      <c r="FO316" s="76"/>
      <c r="FP316" s="66"/>
      <c r="FQ316" s="76"/>
      <c r="FR316" s="66"/>
      <c r="FS316" s="76"/>
      <c r="FT316" s="66"/>
      <c r="FU316" s="76"/>
      <c r="FV316" s="66"/>
      <c r="FW316" s="76"/>
      <c r="FX316" s="66"/>
      <c r="FY316" s="76"/>
      <c r="FZ316" s="66"/>
      <c r="GA316" s="76"/>
      <c r="GB316" s="66"/>
      <c r="GC316" s="76"/>
      <c r="GD316" s="66"/>
      <c r="GE316" s="76"/>
      <c r="GF316" s="66"/>
      <c r="GG316" s="76"/>
      <c r="GH316" s="66"/>
      <c r="GI316" s="76"/>
      <c r="GJ316" s="66"/>
      <c r="GK316" s="76"/>
      <c r="GL316" s="66"/>
      <c r="GM316" s="76"/>
      <c r="GN316" s="66"/>
      <c r="GO316" s="76"/>
      <c r="GP316" s="66"/>
      <c r="GQ316" s="76"/>
      <c r="GR316" s="66"/>
      <c r="GS316" s="76"/>
      <c r="GT316" s="66"/>
      <c r="GU316" s="76"/>
      <c r="GV316" s="66"/>
      <c r="GW316" s="76"/>
      <c r="GX316" s="66"/>
      <c r="GY316" s="76"/>
      <c r="GZ316" s="66"/>
      <c r="HA316" s="76"/>
      <c r="HB316" s="66"/>
      <c r="HC316" s="76"/>
      <c r="HD316" s="66"/>
      <c r="HE316" s="76"/>
      <c r="HF316" s="66"/>
      <c r="HG316" s="76"/>
      <c r="HH316" s="66"/>
      <c r="HI316" s="76"/>
      <c r="HJ316" s="66"/>
      <c r="HK316" s="76"/>
      <c r="HL316" s="66"/>
      <c r="HM316" s="76"/>
      <c r="HN316" s="66"/>
      <c r="HO316" s="76"/>
      <c r="HP316" s="66"/>
      <c r="HQ316" s="76"/>
      <c r="HR316" s="66"/>
      <c r="HS316" s="76"/>
      <c r="HT316" s="66"/>
      <c r="HU316" s="76"/>
      <c r="HV316" s="66"/>
      <c r="HW316" s="76"/>
      <c r="HX316" s="66"/>
      <c r="HY316" s="76"/>
      <c r="HZ316" s="66"/>
      <c r="IA316" s="76"/>
      <c r="IB316" s="66"/>
      <c r="IC316" s="76"/>
      <c r="ID316" s="66"/>
      <c r="IE316" s="76"/>
      <c r="IF316" s="66"/>
      <c r="IG316" s="76"/>
      <c r="IH316" s="66"/>
      <c r="II316" s="76"/>
      <c r="IJ316" s="66"/>
      <c r="IK316" s="76"/>
      <c r="IL316" s="66"/>
      <c r="IM316" s="76"/>
      <c r="IN316" s="66"/>
      <c r="IO316" s="76"/>
      <c r="IP316" s="66"/>
      <c r="IQ316" s="76"/>
      <c r="IR316" s="66"/>
      <c r="IS316" s="76"/>
      <c r="IT316" s="66"/>
      <c r="IU316" s="76"/>
      <c r="IV316" s="66"/>
      <c r="IW316" s="76"/>
      <c r="IX316" s="66"/>
      <c r="IY316" s="76"/>
      <c r="IZ316" s="66"/>
      <c r="JA316" s="76"/>
      <c r="JB316" s="66"/>
      <c r="JC316" s="76"/>
      <c r="JD316" s="66"/>
      <c r="JE316" s="76"/>
      <c r="JF316" s="66"/>
      <c r="JG316" s="76"/>
      <c r="JH316" s="66"/>
      <c r="JI316" s="76"/>
      <c r="JJ316" s="66"/>
      <c r="JK316" s="76"/>
      <c r="JL316" s="66"/>
      <c r="JM316" s="76"/>
      <c r="JN316" s="66"/>
      <c r="JO316" s="76"/>
      <c r="JP316" s="66"/>
      <c r="JQ316" s="76"/>
      <c r="JR316" s="66"/>
      <c r="JS316" s="76"/>
      <c r="JT316" s="66"/>
      <c r="JU316" s="76"/>
      <c r="JV316" s="66"/>
      <c r="JW316" s="76"/>
      <c r="JX316" s="66"/>
      <c r="JY316" s="76"/>
      <c r="JZ316" s="66"/>
      <c r="KA316" s="76"/>
      <c r="KB316" s="66"/>
      <c r="KC316" s="76"/>
      <c r="KD316" s="66"/>
      <c r="KE316" s="76"/>
      <c r="KF316" s="66"/>
      <c r="KG316" s="76"/>
      <c r="KH316" s="66"/>
      <c r="KI316" s="76"/>
      <c r="KJ316" s="66"/>
      <c r="KK316" s="76"/>
      <c r="KL316" s="66"/>
      <c r="KM316" s="76"/>
      <c r="KN316" s="66"/>
      <c r="KO316" s="76"/>
      <c r="KP316" s="66"/>
      <c r="KQ316" s="76"/>
      <c r="KR316" s="66"/>
      <c r="KS316" s="76"/>
      <c r="KT316" s="66"/>
      <c r="KU316" s="76"/>
      <c r="KV316" s="66"/>
      <c r="KW316" s="76"/>
      <c r="KX316" s="66"/>
      <c r="KY316" s="76"/>
      <c r="KZ316" s="66"/>
      <c r="LA316" s="76"/>
      <c r="LB316" s="66"/>
      <c r="LC316" s="76"/>
      <c r="LD316" s="66"/>
      <c r="LE316" s="76"/>
      <c r="LF316" s="66"/>
      <c r="LG316" s="76"/>
      <c r="LH316" s="66"/>
      <c r="LI316" s="76"/>
      <c r="LJ316" s="66"/>
      <c r="LK316" s="76"/>
      <c r="LL316" s="66"/>
      <c r="LM316" s="76"/>
      <c r="LN316" s="66"/>
      <c r="LO316" s="76"/>
      <c r="LP316" s="66"/>
      <c r="LQ316" s="76"/>
      <c r="LR316" s="66"/>
      <c r="LS316" s="76"/>
      <c r="LT316" s="66"/>
      <c r="LU316" s="76"/>
      <c r="LV316" s="66"/>
      <c r="LW316" s="76"/>
      <c r="LX316" s="66"/>
      <c r="LY316" s="76"/>
      <c r="LZ316" s="66"/>
      <c r="MA316" s="76"/>
      <c r="MB316" s="66"/>
      <c r="MC316" s="76"/>
      <c r="MD316" s="66"/>
      <c r="MG316" s="1" t="str" cm="1">
        <f t="array" ref="MG316">IFERROR(INDEX(Paste_Here!$B$2:$B$850, MATCH(0, COUNTIF(MG$4:MG315, Paste_Here!$B$2:$B$850) + IF(Paste_Here!$B$2:$B$850="", 1, 0), 0)), "")</f>
        <v/>
      </c>
      <c r="MH316" s="1" t="str">
        <f>IF(MG316&lt;&gt;"", INDEX(Paste_Here!$A$2:$A$850, MATCH(MG316, Paste_Here!$B$2:$B$850, 0)), "")</f>
        <v/>
      </c>
      <c r="MI316" s="1" t="str">
        <f t="shared" si="40"/>
        <v/>
      </c>
      <c r="MJ316" s="1" t="str" cm="1">
        <f t="array" ref="MJ316">IFERROR(INDEX($MI$5:$MI$850, MATCH(SMALL(IF($MI$5:$MI$850&lt;&gt;"", COUNTIF($MI$5:$MI$850, "&lt;"&amp;$MI$5:$MI$850)+1), ROW()-ROW($MJ$5)+1), COUNTIF($MI$5:$MI$850, "&lt;"&amp;$MI$5:$MI$850)+1, 0)), "")</f>
        <v/>
      </c>
    </row>
    <row r="317" spans="1:348">
      <c r="A317" s="66"/>
      <c r="B317" s="76" t="str">
        <f t="shared" si="33"/>
        <v/>
      </c>
      <c r="C317" s="66"/>
      <c r="D317" s="76" t="str">
        <f>IFERROR(IF(B317&lt;&gt;"", IF(AND(INDEX(Paste_Here!B$2:B$850, MATCH(B317, Paste_Here!A$2:A$850, 0))&lt;&gt;"", ISNUMBER(VALUE(INDEX(Paste_Here!B$2:B$850, MATCH(B317, Paste_Here!A$2:A$850, 0))))), INDEX(Paste_Here!B$2:B$850, MATCH(B317, Paste_Here!A$2:A$850, 0)), ""), ""), "")</f>
        <v/>
      </c>
      <c r="E317" s="66"/>
      <c r="F317" s="76" t="str">
        <f>IFERROR(IF(B317&lt;&gt;"", IF(ISTEXT(INDEX(Paste_Here!K$2:K$850, MATCH(B317, Paste_Here!A$2:A$850, 0))), INDEX(Paste_Here!K$2:K$850, MATCH(B317, Paste_Here!A$2:A$850, 0)), ""), ""), "")</f>
        <v/>
      </c>
      <c r="G317" s="66"/>
      <c r="H317" s="76" t="str">
        <f>IFERROR(IF(B317&lt;&gt;"", IF(ISTEXT(INDEX(Paste_Here!C$2:C$850, MATCH(B317, Paste_Here!A$2:A$850, 0))), INDEX(Paste_Here!C$2:C$850, MATCH(B317, Paste_Here!A$2:A$850, 0)), ""), ""), "")</f>
        <v/>
      </c>
      <c r="I317" s="66"/>
      <c r="J317" s="76" t="str">
        <f>IFERROR(IF(B317&lt;&gt;"", IF(ISNUMBER(SEARCH("s", LOWER(INDEX(Paste_Here!M$2:M$850, MATCH(B317, Paste_Here!A$2:A$850, 0))))), "Yes", IF(INDEX(Paste_Here!M$2:M$850, MATCH(B317, Paste_Here!A$2:A$850, 0))&lt;&gt;"", "No", "")), ""), "")</f>
        <v/>
      </c>
      <c r="K317" s="66"/>
      <c r="L317" s="76" t="str">
        <f>IFERROR(IF(B317&lt;&gt;"", IF(ISNUMBER(SEARCH("yes", LOWER(INDEX(Paste_Here!E$2:E$850, MATCH(B317, Paste_Here!A$2:A$850, 0))))), "Yes", IF(ISNUMBER(SEARCH("no", LOWER(INDEX(Paste_Here!E$2:E$850, MATCH(B317, Paste_Here!A$2:A$850, 0))))), "No", "")), ""), "")</f>
        <v/>
      </c>
      <c r="M317" s="66"/>
      <c r="N317" s="76" t="str">
        <f>IFERROR(IF(B317&lt;&gt;"", IF(ISNUMBER(SEARCH("yes", LOWER(INDEX(Paste_Here!F$2:F$850, MATCH(B317, Paste_Here!A$2:A$850, 0))))), "Yes", IF(ISNUMBER(SEARCH("no", LOWER(INDEX(Paste_Here!F$2:F$850, MATCH(B317, Paste_Here!A$2:A$850, 0))))), "No", "")), ""), "")</f>
        <v/>
      </c>
      <c r="O317" s="66"/>
      <c r="P317" s="76" t="str">
        <f>IFERROR(IF(B317&lt;&gt;"", IF(ISNUMBER(SEARCH("yes", LOWER(INDEX(Paste_Here!L$2:L$850, MATCH(B317, Paste_Here!A$2:A$850, 0))))), "Yes", IF(ISNUMBER(SEARCH("no", LOWER(INDEX(Paste_Here!L$2:L$850, MATCH(B317, Paste_Here!A$2:A$850, 0))))), "No", "")), ""), "")</f>
        <v/>
      </c>
      <c r="Q317" s="66"/>
      <c r="R317" s="76" t="str">
        <f>IFERROR(IF(B317&lt;&gt;"", IF(ISNUMBER(SEARCH("transitional 2", LOWER(INDEX(Paste_Here!D$2:D$850, MATCH(B317, Paste_Here!A$2:A$850, 0))))), "T2", IF(ISNUMBER(SEARCH("transitional 1", LOWER(INDEX(Paste_Here!D$2:D$850, MATCH(B317, Paste_Here!A$2:A$850, 0))))), "T1", IF(ISNUMBER(SEARCH("waived ell services", LOWER(INDEX(Paste_Here!D$2:D$850, MATCH(B317, Paste_Here!A$2:A$850, 0))))), "W", IF(ISNUMBER(SEARCH("english language learner", LOWER(INDEX(Paste_Here!D$2:D$850, MATCH(B317, Paste_Here!A$2:A$850, 0))))), "L", "")))), ""), "")</f>
        <v/>
      </c>
      <c r="S317" s="66"/>
      <c r="T317" s="76" t="str">
        <f>IFERROR(IF(B317&lt;&gt;"", IF(ISNUMBER(SEARCH("yes", LOWER(INDEX(Paste_Here!I$2:I$850, MATCH(B317, Paste_Here!A$2:A$850, 0))))), "Yes", IF(ISNUMBER(SEARCH("no", LOWER(INDEX(Paste_Here!I$2:I$850, MATCH(B317, Paste_Here!A$2:A$850, 0))))), "No", "")), ""), "")</f>
        <v/>
      </c>
      <c r="U317" s="66"/>
      <c r="V317" s="76" t="str">
        <f>IFERROR(IF(B317&lt;&gt;"", IF(ISTEXT(INDEX(Paste_Here!J$2:J$850, MATCH(B317, Paste_Here!A$2:A$850, 0))), VALUE(INDEX(Paste_Here!J$2:J$850, MATCH(B317, Paste_Here!A$2:A$850, 0))), ""), ""), "")</f>
        <v/>
      </c>
      <c r="W317" s="66"/>
      <c r="X317" s="66"/>
      <c r="Y317" s="76" t="str">
        <f t="shared" si="34"/>
        <v/>
      </c>
      <c r="Z317" s="66"/>
      <c r="AA317" s="76" t="str">
        <f>IFERROR(IF(B317&lt;&gt;"", IF(AND(INDEX(Paste_Here!AI$2:AI$850, MATCH(B317, Paste_Here!A$2:A$850, 0))&lt;&gt;"", ISNUMBER(VALUE(INDEX(Paste_Here!AI$2:AI$850, MATCH(B317, Paste_Here!A$2:A$850, 0))))), INDEX(Paste_Here!AI$2:AI$850, MATCH(B317, Paste_Here!A$2:A$850, 0)), ""), ""), "")</f>
        <v/>
      </c>
      <c r="AB317" s="66"/>
      <c r="AC317" s="76" t="str">
        <f>IFERROR(IF(B317&lt;&gt;"", IF(AND(INDEX(Paste_Here!AJ$2:AJ$850, MATCH(B317, Paste_Here!A$2:A$850, 0))&lt;&gt;"", ISNUMBER(VALUE(INDEX(Paste_Here!AJ$2:AJ$850, MATCH(B317, Paste_Here!A$2:A$850, 0))))), INDEX(Paste_Here!AJ$2:AJ$850, MATCH(B317, Paste_Here!A$2:A$850, 0)), ""), ""), "")</f>
        <v/>
      </c>
      <c r="AD317" s="66"/>
      <c r="AE317" s="76" t="str">
        <f>IFERROR(IF(B317&lt;&gt;"", IF(AND(INDEX(Paste_Here!AK$2:AK$850, MATCH(B317, Paste_Here!A$2:A$850, 0))&lt;&gt;"", ISNUMBER(VALUE(INDEX(Paste_Here!AK$2:AK$850, MATCH(B317, Paste_Here!A$2:A$850, 0))))), INDEX(Paste_Here!AK$2:AK$850, MATCH(B317, Paste_Here!A$2:A$850, 0)), ""), ""), "")</f>
        <v/>
      </c>
      <c r="AF317" s="66"/>
      <c r="AG317" s="76" t="str">
        <f>IFERROR(IF(B317&lt;&gt;"", IF(AND(INDEX(Paste_Here!AL$2:AL$850, MATCH(B317, Paste_Here!A$2:A$850, 0))&lt;&gt;"", ISNUMBER(VALUE(INDEX(Paste_Here!AL$2:AL$850, MATCH(B317, Paste_Here!A$2:A$850, 0))))), INDEX(Paste_Here!AL$2:AL$850, MATCH(B317, Paste_Here!A$2:A$850, 0)), ""), ""), "")</f>
        <v/>
      </c>
      <c r="AH317" s="66"/>
      <c r="AI317" s="76" t="str">
        <f>IFERROR(IF(B317&lt;&gt;"", IF(AND(INDEX(Paste_Here!AH$2:AH$850, MATCH(B317, Paste_Here!A$2:A$850, 0))&lt;&gt;"", ISNUMBER(VALUE(INDEX(Paste_Here!AH$2:AH$850, MATCH(B317, Paste_Here!A$2:A$850, 0))))), IF(VALUE(INDEX(Paste_Here!AH$2:AH$850, MATCH(B317, Paste_Here!A$2:A$850, 0)))=0, "", INDEX(Paste_Here!AH$2:AH$850, MATCH(B317, Paste_Here!A$2:A$850, 0))), ""), ""), "")</f>
        <v/>
      </c>
      <c r="AJ317" s="66"/>
      <c r="AK317" s="76" t="str">
        <f>IFERROR(IF(B317&lt;&gt;"", IF(AND(INDEX(Paste_Here!N$2:N$850, MATCH(B317, Paste_Here!A$2:A$850, 0))&lt;&gt;"", ISNUMBER(VALUE(INDEX(Paste_Here!N$2:N$850, MATCH(B317, Paste_Here!A$2:A$850, 0))))), INDEX(Paste_Here!N$2:N$850, MATCH(B317, Paste_Here!A$2:A$850, 0)), ""), ""), "")</f>
        <v/>
      </c>
      <c r="AL317" s="66"/>
      <c r="AM317" s="76" t="str">
        <f>IFERROR(IF(B317&lt;&gt;"", IF(AND(INDEX(Paste_Here!O$2:O$850, MATCH(B317, Paste_Here!A$2:A$850, 0))&lt;&gt;"", ISNUMBER(VALUE(INDEX(Paste_Here!O$2:O$850, MATCH(B317, Paste_Here!A$2:A$850, 0))))), INDEX(Paste_Here!O$2:O$850, MATCH(B317, Paste_Here!A$2:A$850, 0)), ""), ""), "")</f>
        <v/>
      </c>
      <c r="AN317" s="66"/>
      <c r="AO317" s="76"/>
      <c r="AP317" s="66"/>
      <c r="AQ317" s="76"/>
      <c r="AR317" s="66"/>
      <c r="AS317" s="76"/>
      <c r="AT317" s="66"/>
      <c r="AU317" s="66"/>
      <c r="AV317" s="76" t="str">
        <f t="shared" si="35"/>
        <v/>
      </c>
      <c r="AW317" s="66"/>
      <c r="AX317" s="76" t="str">
        <f>IFERROR(IF(B317&lt;&gt;"", IF(ISNUMBER(SEARCH("Revealed-Potential (Primary Focus)", LOWER(INDEX(Paste_Here!Z$2:Z$850, MATCH(B317, Paste_Here!A$2:A$850, 0))))), "Rev-Potential: Prim", IF(ISNUMBER(SEARCH("Revealed-Potential (Secondary Focus)", LOWER(INDEX(Paste_Here!Z$2:Z$850, MATCH(B317, Paste_Here!A$2:A$850, 0))))), "Rev-Potential: Sec", IF(ISNUMBER(SEARCH("Monitoring", LOWER(INDEX(Paste_Here!Z$2:Z$850, MATCH(B317, Paste_Here!A$2:A$850, 0))))), "Monitoring", IF(ISNUMBER(SEARCH("At-Promise (Secondary Focus)", LOWER(INDEX(Paste_Here!Z$2:Z$850, MATCH(B317, Paste_Here!A$2:A$850, 0))))), "At-Promise: Sec", IF(ISNUMBER(SEARCH("At-Promise (Primary Focus)", LOWER(INDEX(Paste_Here!Z$2:Z$850, MATCH(B317, Paste_Here!A$2:A$850, 0))))), "At-Promise: Prim", ""))))), ""), "")</f>
        <v/>
      </c>
      <c r="AY317" s="66"/>
      <c r="AZ317" s="76"/>
      <c r="BA317" s="66"/>
      <c r="BB317" s="76"/>
      <c r="BC317" s="66"/>
      <c r="BD317" s="76"/>
      <c r="BE317" s="66"/>
      <c r="BF317" s="76"/>
      <c r="BG317" s="66"/>
      <c r="BH317" s="76"/>
      <c r="BI317" s="66"/>
      <c r="BJ317" s="66"/>
      <c r="BK317" s="76" t="str">
        <f t="shared" si="36"/>
        <v/>
      </c>
      <c r="BL317" s="66"/>
      <c r="BM317" s="76" t="str">
        <f>IFERROR(IF(B317&lt;&gt;"", IF(AND(ISNUMBER(VALUE(SUBSTITUTE(SUBSTITUTE(Paste_Here!R317, "br", "-"), "L", ""))), VALUE(SUBSTITUTE(SUBSTITUTE(Paste_Here!R317, "br", "-"), "L", "")) &gt;= 1095), "Yes", IF(AND(ISNUMBER(VALUE(SUBSTITUTE(SUBSTITUTE(Paste_Here!R317, "br", "-"), "L", ""))), VALUE(SUBSTITUTE(SUBSTITUTE(Paste_Here!R317, "br", "-"), "L", "")) &lt;= 1094), "No", "")), ""), "")</f>
        <v/>
      </c>
      <c r="BN317" s="66"/>
      <c r="BO317" s="76" t="str">
        <f>IFERROR(IF(B317&lt;&gt;"", IF(COUNTIF(INDEX(Paste_Here!Y$2:AB$850, MATCH(B317, Paste_Here!A$2:A$850, 0), 0), "yes") &gt; 0, "Yes", IF(COUNTIF(INDEX(Paste_Here!Y$2:AB$850, MATCH(B317, Paste_Here!A$2:A$850, 0), 0), "no") &gt; 0, "No", "")), ""), "")</f>
        <v/>
      </c>
      <c r="BP317" s="66"/>
      <c r="BQ317" s="76" t="str">
        <f>IFERROR(IF(B317&lt;&gt;"", IF(AND(ISNUMBER(VALUE(SUBSTITUTE(SUBSTITUTE(Paste_Here!U317, "em", "-"), "q", ""))), VALUE(SUBSTITUTE(SUBSTITUTE(Paste_Here!U317, "em", "-"), "q", "")) &gt;= 910), "Yes", IF(AND(ISNUMBER(VALUE(SUBSTITUTE(SUBSTITUTE(Paste_Here!U317, "em", "-"), "q", ""))), VALUE(SUBSTITUTE(SUBSTITUTE(Paste_Here!U317, "em", "-"), "q", "")) &lt;= 909), "No", "")), ""), "")</f>
        <v/>
      </c>
      <c r="BR317" s="66"/>
      <c r="BS317" s="76" t="str">
        <f>IFERROR(IF(B317&lt;&gt;"", IF(AND(INDEX(Paste_Here!X$2:X$850, MATCH(B317, Paste_Here!A$2:A$850, 0))&lt;&gt;"", ISNUMBER(VALUE(INDEX(Paste_Here!X$2:X$850, MATCH(B317, Paste_Here!A$2:A$850, 0))))), INDEX(Paste_Here!X$2:X$850, MATCH(B317, Paste_Here!A$2:A$850, 0)), ""), ""), "")</f>
        <v/>
      </c>
      <c r="BT317" s="66"/>
      <c r="BU317" s="76" t="str">
        <f>IFERROR(IF(B317&lt;&gt;"", IF(ISNUMBER(VALUE(INDEX(Paste_Here!G$2:G$850, MATCH(B317, Paste_Here!A$2:A$850, 0)))), IF(VALUE(INDEX(Paste_Here!G$2:G$850, MATCH(B317, Paste_Here!A$2:A$850, 0)))=0, "No", IF(AND(VALUE(INDEX(Paste_Here!G$2:G$850, MATCH(B317, Paste_Here!A$2:A$850, 0)))&gt;=1, VALUE(INDEX(Paste_Here!G$2:G$850, MATCH(B317, Paste_Here!A$2:A$850, 0)))&lt;=4), VALUE(INDEX(Paste_Here!G$2:G$850, MATCH(B317, Paste_Here!A$2:A$850, 0))), "")), ""), ""), "")</f>
        <v/>
      </c>
      <c r="BV317" s="66"/>
      <c r="BW317" s="76" t="str">
        <f>IFERROR(IF(B317&lt;&gt;"", IF(ISNUMBER(VALUE(INDEX(Paste_Here!H$2:H$850, MATCH(B317, Paste_Here!A$2:A$850, 0)))), IF(VALUE(INDEX(Paste_Here!H$2:H$850, MATCH(B317, Paste_Here!A$2:A$850, 0)))=0, "No", IF(AND(VALUE(INDEX(Paste_Here!H$2:H$850, MATCH(B317, Paste_Here!A$2:A$850, 0)))&gt;=1, VALUE(INDEX(Paste_Here!H$2:H$850, MATCH(B317, Paste_Here!A$2:A$850, 0)))&lt;=4), VALUE(INDEX(Paste_Here!H$2:H$850, MATCH(B317, Paste_Here!A$2:A$850, 0))), "")), ""), ""), "")</f>
        <v/>
      </c>
      <c r="BX317" s="66"/>
      <c r="BY317" s="76"/>
      <c r="BZ317" s="66"/>
      <c r="CA317" s="76"/>
      <c r="CB317" s="66"/>
      <c r="CC317" s="66"/>
      <c r="CD317" s="76" t="str">
        <f t="shared" si="37"/>
        <v/>
      </c>
      <c r="CE317" s="66"/>
      <c r="CF317" s="76" t="str">
        <f>IFERROR(IF(B317&lt;&gt;"", IF(AND(INDEX(Paste_Here!P$2:P$850, MATCH(B317, Paste_Here!A$2:A$850, 0))&lt;&gt;"", ISNUMBER(VALUE(INDEX(Paste_Here!P$2:P$850, MATCH(B317, Paste_Here!A$2:A$850, 0))))), INDEX(Paste_Here!P$2:P$850, MATCH(B317, Paste_Here!A$2:A$850, 0)), ""), ""), "")</f>
        <v/>
      </c>
      <c r="CG317" s="66"/>
      <c r="CH317" s="76" t="str">
        <f>IFERROR(IF(B317&lt;&gt;"", IF(ISNUMBER(SEARCH("highrisk", LOWER(INDEX(Paste_Here!Q$2:Q$850, MATCH(B317, Paste_Here!A$2:A$850, 0))))), "High Risk", IF(ISNUMBER(SEARCH("lowrisk", LOWER(INDEX(Paste_Here!Q$2:Q$850, MATCH(B317, Paste_Here!A$2:A$850, 0))))), "Low Risk", IF(ISNUMBER(SEARCH("somerisk", LOWER(INDEX(Paste_Here!Q$2:Q$850, MATCH(B317, Paste_Here!A$2:A$850, 0))))), "Some Risk", ""))), ""), "")</f>
        <v/>
      </c>
      <c r="CI317" s="66"/>
      <c r="CJ317" s="76" t="str">
        <f>IFERROR(IF(B317&lt;&gt;"", IF(AND(INDEX(Paste_Here!AA$2:AA$850, MATCH(B317, Paste_Here!A$2:A$850, 0))&lt;&gt;"", ISNUMBER(VALUE(INDEX(Paste_Here!AA$2:AA$850, MATCH(B317, Paste_Here!A$2:A$850, 0))))), INDEX(Paste_Here!AA$2:AA$850, MATCH(B317, Paste_Here!A$2:A$850, 0)), ""), ""), "")</f>
        <v/>
      </c>
      <c r="CK317" s="66"/>
      <c r="CL317" s="76" t="str">
        <f>IFERROR(IF(B317&lt;&gt;"", IF(LOWER(INDEX(Paste_Here!AB$2:AB$850, MATCH(B317, Paste_Here!A$2:A$850, 0)))="approaching expectations", "Approaching", IF(LOWER(INDEX(Paste_Here!AB$2:AB$850, MATCH(B317, Paste_Here!A$2:A$850, 0)))="met expectations", "Met", IF(LOWER(INDEX(Paste_Here!AB$2:AB$850, MATCH(B317, Paste_Here!A$2:A$850, 0)))="exceeded expectations", "Exceeded", IF(LOWER(INDEX(Paste_Here!AB$2:AB$850, MATCH(B317, Paste_Here!A$2:A$850, 0)))="below expectations", "Below", "")))), ""), "")</f>
        <v/>
      </c>
      <c r="CM317" s="66"/>
      <c r="CN317" s="76" t="str">
        <f>IFERROR(IF(B317&lt;&gt;"", IF(AND(INDEX(Paste_Here!AC$2:AC$850, MATCH(B317, Paste_Here!A$2:A$850, 0))&lt;&gt;"", ISNUMBER(VALUE(INDEX(Paste_Here!AC$2:AC$850, MATCH(B317, Paste_Here!A$2:A$850, 0))))), INDEX(Paste_Here!AC$2:AC$850, MATCH(B317, Paste_Here!A$2:A$850, 0)), ""), ""), "")</f>
        <v/>
      </c>
      <c r="CO317" s="66"/>
      <c r="CP317" s="76"/>
      <c r="CQ317" s="66"/>
      <c r="CR317" s="76"/>
      <c r="CS317" s="66"/>
      <c r="CT317" s="76"/>
      <c r="CU317" s="66"/>
      <c r="CV317" s="76"/>
      <c r="CW317" s="66"/>
      <c r="CX317" s="76"/>
      <c r="CY317" s="66"/>
      <c r="CZ317" s="66"/>
      <c r="DA317" s="76" t="str">
        <f t="shared" si="38"/>
        <v/>
      </c>
      <c r="DB317" s="66"/>
      <c r="DC317" s="76" t="str">
        <f>IFERROR(IF(B317&lt;&gt;"", IF(AND(INDEX(Paste_Here!V$2:V$850, MATCH(B317, Paste_Here!A$2:A$850, 0))&lt;&gt;"", ISNUMBER(VALUE(INDEX(Paste_Here!V$2:V$850, MATCH(B317, Paste_Here!A$2:A$850, 0))))), INDEX(Paste_Here!V$2:V$850, MATCH(B317, Paste_Here!A$2:A$850, 0)), ""), ""), "")</f>
        <v/>
      </c>
      <c r="DD317" s="66"/>
      <c r="DE317" s="76" t="str">
        <f>IFERROR(IF(B317&lt;&gt;"", IF(ISNUMBER(SEARCH("highrisk", LOWER(INDEX(Paste_Here!W$2:W$850, MATCH(B317, Paste_Here!A$2:A$850, 0))))), "High Risk", IF(ISNUMBER(SEARCH("lowrisk", LOWER(INDEX(Paste_Here!W$2:W$850, MATCH(B317, Paste_Here!A$2:A$850, 0))))), "Low Risk", IF(ISNUMBER(SEARCH("somerisk", LOWER(INDEX(Paste_Here!W$2:W$850, MATCH(B317, Paste_Here!A$2:A$850, 0))))), "Some Risk", ""))), ""), "")</f>
        <v/>
      </c>
      <c r="DF317" s="66"/>
      <c r="DG317" s="76" t="str">
        <f>IFERROR(IF(B317&lt;&gt;"", IF(AND(INDEX(Paste_Here!S$2:S$850, MATCH(B317, Paste_Here!A$2:A$850, 0))&lt;&gt;"", ISNUMBER(VALUE(INDEX(Paste_Here!S$2:S$850, MATCH(B317, Paste_Here!A$2:A$850, 0))))), INDEX(Paste_Here!S$2:S$850, MATCH(B317, Paste_Here!A$2:A$850, 0)), ""), ""), "")</f>
        <v/>
      </c>
      <c r="DH317" s="66"/>
      <c r="DI317" s="76" t="str">
        <f>IFERROR(IF(B317&lt;&gt;"", IF(ISNUMBER(SEARCH("highrisk", LOWER(INDEX(Paste_Here!T$2:T$850, MATCH(B317, Paste_Here!A$2:A$850, 0))))), "High Risk", IF(ISNUMBER(SEARCH("lowrisk", LOWER(INDEX(Paste_Here!T$2:T$850, MATCH(B317, Paste_Here!A$2:A$850, 0))))), "Low Risk", IF(ISNUMBER(SEARCH("somerisk", LOWER(INDEX(Paste_Here!T$2:T$850, MATCH(B317, Paste_Here!A$2:A$850, 0))))), "Some Risk", ""))), ""), "")</f>
        <v/>
      </c>
      <c r="DJ317" s="66"/>
      <c r="DK317" s="76" t="str">
        <f>IFERROR(IF(B317&lt;&gt;"", IF(AND(INDEX(Paste_Here!AD$2:AD$850, MATCH(B317, Paste_Here!A$2:A$850, 0))&lt;&gt;"", ISNUMBER(VALUE(INDEX(Paste_Here!AD$2:AD$850, MATCH(B317, Paste_Here!A$2:A$850, 0))))), INDEX(Paste_Here!AD$2:AD$850, MATCH(B317, Paste_Here!A$2:A$850, 0)), ""), ""), "")</f>
        <v/>
      </c>
      <c r="DL317" s="66"/>
      <c r="DM317" s="76" t="str">
        <f>IFERROR(IF(B317&lt;&gt;"", IF(LOWER(INDEX(Paste_Here!AE$2:AE$850, MATCH(B317, Paste_Here!A$2:A$850, 0)))="approaching expectations", "Approaching", IF(LOWER(INDEX(Paste_Here!AE$2:AE$850, MATCH(B317, Paste_Here!A$2:A$850, 0)))="met expectations", "Met", IF(LOWER(INDEX(Paste_Here!AE$2:AE$850, MATCH(B317, Paste_Here!A$2:A$850, 0)))="exceeded expectations", "Exceeded", IF(LOWER(INDEX(Paste_Here!AE$2:AE$850, MATCH(B317, Paste_Here!A$2:A$850, 0)))="below expectations", "Below", "")))), ""), "")</f>
        <v/>
      </c>
      <c r="DN317" s="66"/>
      <c r="DO317" s="76"/>
      <c r="DP317" s="66"/>
      <c r="DQ317" s="76"/>
      <c r="DR317" s="66"/>
      <c r="DS317" s="76"/>
      <c r="DT317" s="66"/>
      <c r="DU317" s="76"/>
      <c r="DV317" s="66"/>
      <c r="DW317" s="66"/>
      <c r="DX317" s="76" t="str">
        <f t="shared" si="39"/>
        <v/>
      </c>
      <c r="DY317" s="66"/>
      <c r="DZ317" s="76"/>
      <c r="EA317" s="66"/>
      <c r="EB317" s="76"/>
      <c r="EC317" s="66"/>
      <c r="ED317" s="76" t="str">
        <f>IFERROR(IF(B317&lt;&gt;"", IF(AND(INDEX(Paste_Here!AF$2:AF$850, MATCH(B317, Paste_Here!A$2:A$850, 0))&lt;&gt;"", ISNUMBER(VALUE(INDEX(Paste_Here!AF$2:AF$850, MATCH(B317, Paste_Here!A$2:A$850, 0))))), INDEX(Paste_Here!AF$2:AF$850, MATCH(B317, Paste_Here!A$2:A$850, 0)), ""), ""), "")</f>
        <v/>
      </c>
      <c r="EE317" s="66"/>
      <c r="EF317" s="76"/>
      <c r="EG317" s="66"/>
      <c r="EH317" s="76"/>
      <c r="EI317" s="66"/>
      <c r="EJ317" s="76" t="str">
        <f>IFERROR(IF(B317&lt;&gt;"", IF(AND(INDEX(Paste_Here!AG$2:AG$850, MATCH(B317, Paste_Here!A$2:A$850, 0))&lt;&gt;"", ISNUMBER(VALUE(INDEX(Paste_Here!AG$2:AG$850, MATCH(B317, Paste_Here!A$2:A$850, 0))))), INDEX(Paste_Here!AG$2:AG$850, MATCH(B317, Paste_Here!A$2:A$850, 0)), ""), ""), "")</f>
        <v/>
      </c>
      <c r="EK317" s="66"/>
      <c r="EL317" s="76"/>
      <c r="EM317" s="66"/>
      <c r="EN317" s="76"/>
      <c r="EO317" s="66"/>
      <c r="EP317" s="76"/>
      <c r="EQ317" s="66"/>
      <c r="ER317" s="76"/>
      <c r="ES317" s="66"/>
      <c r="ET317" s="66"/>
      <c r="EU317" s="76"/>
      <c r="EV317" s="66"/>
      <c r="EW317" s="76"/>
      <c r="EX317" s="66"/>
      <c r="EY317" s="76"/>
      <c r="EZ317" s="66"/>
      <c r="FA317" s="76"/>
      <c r="FB317" s="66"/>
      <c r="FC317" s="76"/>
      <c r="FD317" s="66"/>
      <c r="FE317" s="76"/>
      <c r="FF317" s="66"/>
      <c r="FG317" s="76"/>
      <c r="FH317" s="66"/>
      <c r="FI317" s="76"/>
      <c r="FJ317" s="66"/>
      <c r="FK317" s="76"/>
      <c r="FL317" s="66"/>
      <c r="FM317" s="76"/>
      <c r="FN317" s="66"/>
      <c r="FO317" s="76"/>
      <c r="FP317" s="66"/>
      <c r="FQ317" s="76"/>
      <c r="FR317" s="66"/>
      <c r="FS317" s="76"/>
      <c r="FT317" s="66"/>
      <c r="FU317" s="76"/>
      <c r="FV317" s="66"/>
      <c r="FW317" s="76"/>
      <c r="FX317" s="66"/>
      <c r="FY317" s="76"/>
      <c r="FZ317" s="66"/>
      <c r="GA317" s="76"/>
      <c r="GB317" s="66"/>
      <c r="GC317" s="76"/>
      <c r="GD317" s="66"/>
      <c r="GE317" s="76"/>
      <c r="GF317" s="66"/>
      <c r="GG317" s="76"/>
      <c r="GH317" s="66"/>
      <c r="GI317" s="76"/>
      <c r="GJ317" s="66"/>
      <c r="GK317" s="76"/>
      <c r="GL317" s="66"/>
      <c r="GM317" s="76"/>
      <c r="GN317" s="66"/>
      <c r="GO317" s="76"/>
      <c r="GP317" s="66"/>
      <c r="GQ317" s="76"/>
      <c r="GR317" s="66"/>
      <c r="GS317" s="76"/>
      <c r="GT317" s="66"/>
      <c r="GU317" s="76"/>
      <c r="GV317" s="66"/>
      <c r="GW317" s="76"/>
      <c r="GX317" s="66"/>
      <c r="GY317" s="76"/>
      <c r="GZ317" s="66"/>
      <c r="HA317" s="76"/>
      <c r="HB317" s="66"/>
      <c r="HC317" s="76"/>
      <c r="HD317" s="66"/>
      <c r="HE317" s="76"/>
      <c r="HF317" s="66"/>
      <c r="HG317" s="76"/>
      <c r="HH317" s="66"/>
      <c r="HI317" s="76"/>
      <c r="HJ317" s="66"/>
      <c r="HK317" s="76"/>
      <c r="HL317" s="66"/>
      <c r="HM317" s="76"/>
      <c r="HN317" s="66"/>
      <c r="HO317" s="76"/>
      <c r="HP317" s="66"/>
      <c r="HQ317" s="76"/>
      <c r="HR317" s="66"/>
      <c r="HS317" s="76"/>
      <c r="HT317" s="66"/>
      <c r="HU317" s="76"/>
      <c r="HV317" s="66"/>
      <c r="HW317" s="76"/>
      <c r="HX317" s="66"/>
      <c r="HY317" s="76"/>
      <c r="HZ317" s="66"/>
      <c r="IA317" s="76"/>
      <c r="IB317" s="66"/>
      <c r="IC317" s="76"/>
      <c r="ID317" s="66"/>
      <c r="IE317" s="76"/>
      <c r="IF317" s="66"/>
      <c r="IG317" s="76"/>
      <c r="IH317" s="66"/>
      <c r="II317" s="76"/>
      <c r="IJ317" s="66"/>
      <c r="IK317" s="76"/>
      <c r="IL317" s="66"/>
      <c r="IM317" s="76"/>
      <c r="IN317" s="66"/>
      <c r="IO317" s="76"/>
      <c r="IP317" s="66"/>
      <c r="IQ317" s="76"/>
      <c r="IR317" s="66"/>
      <c r="IS317" s="76"/>
      <c r="IT317" s="66"/>
      <c r="IU317" s="76"/>
      <c r="IV317" s="66"/>
      <c r="IW317" s="76"/>
      <c r="IX317" s="66"/>
      <c r="IY317" s="76"/>
      <c r="IZ317" s="66"/>
      <c r="JA317" s="76"/>
      <c r="JB317" s="66"/>
      <c r="JC317" s="76"/>
      <c r="JD317" s="66"/>
      <c r="JE317" s="76"/>
      <c r="JF317" s="66"/>
      <c r="JG317" s="76"/>
      <c r="JH317" s="66"/>
      <c r="JI317" s="76"/>
      <c r="JJ317" s="66"/>
      <c r="JK317" s="76"/>
      <c r="JL317" s="66"/>
      <c r="JM317" s="76"/>
      <c r="JN317" s="66"/>
      <c r="JO317" s="76"/>
      <c r="JP317" s="66"/>
      <c r="JQ317" s="76"/>
      <c r="JR317" s="66"/>
      <c r="JS317" s="76"/>
      <c r="JT317" s="66"/>
      <c r="JU317" s="76"/>
      <c r="JV317" s="66"/>
      <c r="JW317" s="76"/>
      <c r="JX317" s="66"/>
      <c r="JY317" s="76"/>
      <c r="JZ317" s="66"/>
      <c r="KA317" s="76"/>
      <c r="KB317" s="66"/>
      <c r="KC317" s="76"/>
      <c r="KD317" s="66"/>
      <c r="KE317" s="76"/>
      <c r="KF317" s="66"/>
      <c r="KG317" s="76"/>
      <c r="KH317" s="66"/>
      <c r="KI317" s="76"/>
      <c r="KJ317" s="66"/>
      <c r="KK317" s="76"/>
      <c r="KL317" s="66"/>
      <c r="KM317" s="76"/>
      <c r="KN317" s="66"/>
      <c r="KO317" s="76"/>
      <c r="KP317" s="66"/>
      <c r="KQ317" s="76"/>
      <c r="KR317" s="66"/>
      <c r="KS317" s="76"/>
      <c r="KT317" s="66"/>
      <c r="KU317" s="76"/>
      <c r="KV317" s="66"/>
      <c r="KW317" s="76"/>
      <c r="KX317" s="66"/>
      <c r="KY317" s="76"/>
      <c r="KZ317" s="66"/>
      <c r="LA317" s="76"/>
      <c r="LB317" s="66"/>
      <c r="LC317" s="76"/>
      <c r="LD317" s="66"/>
      <c r="LE317" s="76"/>
      <c r="LF317" s="66"/>
      <c r="LG317" s="76"/>
      <c r="LH317" s="66"/>
      <c r="LI317" s="76"/>
      <c r="LJ317" s="66"/>
      <c r="LK317" s="76"/>
      <c r="LL317" s="66"/>
      <c r="LM317" s="76"/>
      <c r="LN317" s="66"/>
      <c r="LO317" s="76"/>
      <c r="LP317" s="66"/>
      <c r="LQ317" s="76"/>
      <c r="LR317" s="66"/>
      <c r="LS317" s="76"/>
      <c r="LT317" s="66"/>
      <c r="LU317" s="76"/>
      <c r="LV317" s="66"/>
      <c r="LW317" s="76"/>
      <c r="LX317" s="66"/>
      <c r="LY317" s="76"/>
      <c r="LZ317" s="66"/>
      <c r="MA317" s="76"/>
      <c r="MB317" s="66"/>
      <c r="MC317" s="76"/>
      <c r="MD317" s="66"/>
      <c r="MG317" s="1" t="str" cm="1">
        <f t="array" ref="MG317">IFERROR(INDEX(Paste_Here!$B$2:$B$850, MATCH(0, COUNTIF(MG$4:MG316, Paste_Here!$B$2:$B$850) + IF(Paste_Here!$B$2:$B$850="", 1, 0), 0)), "")</f>
        <v/>
      </c>
      <c r="MH317" s="1" t="str">
        <f>IF(MG317&lt;&gt;"", INDEX(Paste_Here!$A$2:$A$850, MATCH(MG317, Paste_Here!$B$2:$B$850, 0)), "")</f>
        <v/>
      </c>
      <c r="MI317" s="1" t="str">
        <f t="shared" si="40"/>
        <v/>
      </c>
      <c r="MJ317" s="1" t="str" cm="1">
        <f t="array" ref="MJ317">IFERROR(INDEX($MI$5:$MI$850, MATCH(SMALL(IF($MI$5:$MI$850&lt;&gt;"", COUNTIF($MI$5:$MI$850, "&lt;"&amp;$MI$5:$MI$850)+1), ROW()-ROW($MJ$5)+1), COUNTIF($MI$5:$MI$850, "&lt;"&amp;$MI$5:$MI$850)+1, 0)), "")</f>
        <v/>
      </c>
    </row>
    <row r="318" spans="1:348">
      <c r="A318" s="66"/>
      <c r="B318" s="76" t="str">
        <f t="shared" si="33"/>
        <v/>
      </c>
      <c r="C318" s="66"/>
      <c r="D318" s="76" t="str">
        <f>IFERROR(IF(B318&lt;&gt;"", IF(AND(INDEX(Paste_Here!B$2:B$850, MATCH(B318, Paste_Here!A$2:A$850, 0))&lt;&gt;"", ISNUMBER(VALUE(INDEX(Paste_Here!B$2:B$850, MATCH(B318, Paste_Here!A$2:A$850, 0))))), INDEX(Paste_Here!B$2:B$850, MATCH(B318, Paste_Here!A$2:A$850, 0)), ""), ""), "")</f>
        <v/>
      </c>
      <c r="E318" s="66"/>
      <c r="F318" s="76" t="str">
        <f>IFERROR(IF(B318&lt;&gt;"", IF(ISTEXT(INDEX(Paste_Here!K$2:K$850, MATCH(B318, Paste_Here!A$2:A$850, 0))), INDEX(Paste_Here!K$2:K$850, MATCH(B318, Paste_Here!A$2:A$850, 0)), ""), ""), "")</f>
        <v/>
      </c>
      <c r="G318" s="66"/>
      <c r="H318" s="76" t="str">
        <f>IFERROR(IF(B318&lt;&gt;"", IF(ISTEXT(INDEX(Paste_Here!C$2:C$850, MATCH(B318, Paste_Here!A$2:A$850, 0))), INDEX(Paste_Here!C$2:C$850, MATCH(B318, Paste_Here!A$2:A$850, 0)), ""), ""), "")</f>
        <v/>
      </c>
      <c r="I318" s="66"/>
      <c r="J318" s="76" t="str">
        <f>IFERROR(IF(B318&lt;&gt;"", IF(ISNUMBER(SEARCH("s", LOWER(INDEX(Paste_Here!M$2:M$850, MATCH(B318, Paste_Here!A$2:A$850, 0))))), "Yes", IF(INDEX(Paste_Here!M$2:M$850, MATCH(B318, Paste_Here!A$2:A$850, 0))&lt;&gt;"", "No", "")), ""), "")</f>
        <v/>
      </c>
      <c r="K318" s="66"/>
      <c r="L318" s="76" t="str">
        <f>IFERROR(IF(B318&lt;&gt;"", IF(ISNUMBER(SEARCH("yes", LOWER(INDEX(Paste_Here!E$2:E$850, MATCH(B318, Paste_Here!A$2:A$850, 0))))), "Yes", IF(ISNUMBER(SEARCH("no", LOWER(INDEX(Paste_Here!E$2:E$850, MATCH(B318, Paste_Here!A$2:A$850, 0))))), "No", "")), ""), "")</f>
        <v/>
      </c>
      <c r="M318" s="66"/>
      <c r="N318" s="76" t="str">
        <f>IFERROR(IF(B318&lt;&gt;"", IF(ISNUMBER(SEARCH("yes", LOWER(INDEX(Paste_Here!F$2:F$850, MATCH(B318, Paste_Here!A$2:A$850, 0))))), "Yes", IF(ISNUMBER(SEARCH("no", LOWER(INDEX(Paste_Here!F$2:F$850, MATCH(B318, Paste_Here!A$2:A$850, 0))))), "No", "")), ""), "")</f>
        <v/>
      </c>
      <c r="O318" s="66"/>
      <c r="P318" s="76" t="str">
        <f>IFERROR(IF(B318&lt;&gt;"", IF(ISNUMBER(SEARCH("yes", LOWER(INDEX(Paste_Here!L$2:L$850, MATCH(B318, Paste_Here!A$2:A$850, 0))))), "Yes", IF(ISNUMBER(SEARCH("no", LOWER(INDEX(Paste_Here!L$2:L$850, MATCH(B318, Paste_Here!A$2:A$850, 0))))), "No", "")), ""), "")</f>
        <v/>
      </c>
      <c r="Q318" s="66"/>
      <c r="R318" s="76" t="str">
        <f>IFERROR(IF(B318&lt;&gt;"", IF(ISNUMBER(SEARCH("transitional 2", LOWER(INDEX(Paste_Here!D$2:D$850, MATCH(B318, Paste_Here!A$2:A$850, 0))))), "T2", IF(ISNUMBER(SEARCH("transitional 1", LOWER(INDEX(Paste_Here!D$2:D$850, MATCH(B318, Paste_Here!A$2:A$850, 0))))), "T1", IF(ISNUMBER(SEARCH("waived ell services", LOWER(INDEX(Paste_Here!D$2:D$850, MATCH(B318, Paste_Here!A$2:A$850, 0))))), "W", IF(ISNUMBER(SEARCH("english language learner", LOWER(INDEX(Paste_Here!D$2:D$850, MATCH(B318, Paste_Here!A$2:A$850, 0))))), "L", "")))), ""), "")</f>
        <v/>
      </c>
      <c r="S318" s="66"/>
      <c r="T318" s="76" t="str">
        <f>IFERROR(IF(B318&lt;&gt;"", IF(ISNUMBER(SEARCH("yes", LOWER(INDEX(Paste_Here!I$2:I$850, MATCH(B318, Paste_Here!A$2:A$850, 0))))), "Yes", IF(ISNUMBER(SEARCH("no", LOWER(INDEX(Paste_Here!I$2:I$850, MATCH(B318, Paste_Here!A$2:A$850, 0))))), "No", "")), ""), "")</f>
        <v/>
      </c>
      <c r="U318" s="66"/>
      <c r="V318" s="76" t="str">
        <f>IFERROR(IF(B318&lt;&gt;"", IF(ISTEXT(INDEX(Paste_Here!J$2:J$850, MATCH(B318, Paste_Here!A$2:A$850, 0))), VALUE(INDEX(Paste_Here!J$2:J$850, MATCH(B318, Paste_Here!A$2:A$850, 0))), ""), ""), "")</f>
        <v/>
      </c>
      <c r="W318" s="66"/>
      <c r="X318" s="66"/>
      <c r="Y318" s="76" t="str">
        <f t="shared" si="34"/>
        <v/>
      </c>
      <c r="Z318" s="66"/>
      <c r="AA318" s="76" t="str">
        <f>IFERROR(IF(B318&lt;&gt;"", IF(AND(INDEX(Paste_Here!AI$2:AI$850, MATCH(B318, Paste_Here!A$2:A$850, 0))&lt;&gt;"", ISNUMBER(VALUE(INDEX(Paste_Here!AI$2:AI$850, MATCH(B318, Paste_Here!A$2:A$850, 0))))), INDEX(Paste_Here!AI$2:AI$850, MATCH(B318, Paste_Here!A$2:A$850, 0)), ""), ""), "")</f>
        <v/>
      </c>
      <c r="AB318" s="66"/>
      <c r="AC318" s="76" t="str">
        <f>IFERROR(IF(B318&lt;&gt;"", IF(AND(INDEX(Paste_Here!AJ$2:AJ$850, MATCH(B318, Paste_Here!A$2:A$850, 0))&lt;&gt;"", ISNUMBER(VALUE(INDEX(Paste_Here!AJ$2:AJ$850, MATCH(B318, Paste_Here!A$2:A$850, 0))))), INDEX(Paste_Here!AJ$2:AJ$850, MATCH(B318, Paste_Here!A$2:A$850, 0)), ""), ""), "")</f>
        <v/>
      </c>
      <c r="AD318" s="66"/>
      <c r="AE318" s="76" t="str">
        <f>IFERROR(IF(B318&lt;&gt;"", IF(AND(INDEX(Paste_Here!AK$2:AK$850, MATCH(B318, Paste_Here!A$2:A$850, 0))&lt;&gt;"", ISNUMBER(VALUE(INDEX(Paste_Here!AK$2:AK$850, MATCH(B318, Paste_Here!A$2:A$850, 0))))), INDEX(Paste_Here!AK$2:AK$850, MATCH(B318, Paste_Here!A$2:A$850, 0)), ""), ""), "")</f>
        <v/>
      </c>
      <c r="AF318" s="66"/>
      <c r="AG318" s="76" t="str">
        <f>IFERROR(IF(B318&lt;&gt;"", IF(AND(INDEX(Paste_Here!AL$2:AL$850, MATCH(B318, Paste_Here!A$2:A$850, 0))&lt;&gt;"", ISNUMBER(VALUE(INDEX(Paste_Here!AL$2:AL$850, MATCH(B318, Paste_Here!A$2:A$850, 0))))), INDEX(Paste_Here!AL$2:AL$850, MATCH(B318, Paste_Here!A$2:A$850, 0)), ""), ""), "")</f>
        <v/>
      </c>
      <c r="AH318" s="66"/>
      <c r="AI318" s="76" t="str">
        <f>IFERROR(IF(B318&lt;&gt;"", IF(AND(INDEX(Paste_Here!AH$2:AH$850, MATCH(B318, Paste_Here!A$2:A$850, 0))&lt;&gt;"", ISNUMBER(VALUE(INDEX(Paste_Here!AH$2:AH$850, MATCH(B318, Paste_Here!A$2:A$850, 0))))), IF(VALUE(INDEX(Paste_Here!AH$2:AH$850, MATCH(B318, Paste_Here!A$2:A$850, 0)))=0, "", INDEX(Paste_Here!AH$2:AH$850, MATCH(B318, Paste_Here!A$2:A$850, 0))), ""), ""), "")</f>
        <v/>
      </c>
      <c r="AJ318" s="66"/>
      <c r="AK318" s="76" t="str">
        <f>IFERROR(IF(B318&lt;&gt;"", IF(AND(INDEX(Paste_Here!N$2:N$850, MATCH(B318, Paste_Here!A$2:A$850, 0))&lt;&gt;"", ISNUMBER(VALUE(INDEX(Paste_Here!N$2:N$850, MATCH(B318, Paste_Here!A$2:A$850, 0))))), INDEX(Paste_Here!N$2:N$850, MATCH(B318, Paste_Here!A$2:A$850, 0)), ""), ""), "")</f>
        <v/>
      </c>
      <c r="AL318" s="66"/>
      <c r="AM318" s="76" t="str">
        <f>IFERROR(IF(B318&lt;&gt;"", IF(AND(INDEX(Paste_Here!O$2:O$850, MATCH(B318, Paste_Here!A$2:A$850, 0))&lt;&gt;"", ISNUMBER(VALUE(INDEX(Paste_Here!O$2:O$850, MATCH(B318, Paste_Here!A$2:A$850, 0))))), INDEX(Paste_Here!O$2:O$850, MATCH(B318, Paste_Here!A$2:A$850, 0)), ""), ""), "")</f>
        <v/>
      </c>
      <c r="AN318" s="66"/>
      <c r="AO318" s="76"/>
      <c r="AP318" s="66"/>
      <c r="AQ318" s="76"/>
      <c r="AR318" s="66"/>
      <c r="AS318" s="76"/>
      <c r="AT318" s="66"/>
      <c r="AU318" s="66"/>
      <c r="AV318" s="76" t="str">
        <f t="shared" si="35"/>
        <v/>
      </c>
      <c r="AW318" s="66"/>
      <c r="AX318" s="76" t="str">
        <f>IFERROR(IF(B318&lt;&gt;"", IF(ISNUMBER(SEARCH("Revealed-Potential (Primary Focus)", LOWER(INDEX(Paste_Here!Z$2:Z$850, MATCH(B318, Paste_Here!A$2:A$850, 0))))), "Rev-Potential: Prim", IF(ISNUMBER(SEARCH("Revealed-Potential (Secondary Focus)", LOWER(INDEX(Paste_Here!Z$2:Z$850, MATCH(B318, Paste_Here!A$2:A$850, 0))))), "Rev-Potential: Sec", IF(ISNUMBER(SEARCH("Monitoring", LOWER(INDEX(Paste_Here!Z$2:Z$850, MATCH(B318, Paste_Here!A$2:A$850, 0))))), "Monitoring", IF(ISNUMBER(SEARCH("At-Promise (Secondary Focus)", LOWER(INDEX(Paste_Here!Z$2:Z$850, MATCH(B318, Paste_Here!A$2:A$850, 0))))), "At-Promise: Sec", IF(ISNUMBER(SEARCH("At-Promise (Primary Focus)", LOWER(INDEX(Paste_Here!Z$2:Z$850, MATCH(B318, Paste_Here!A$2:A$850, 0))))), "At-Promise: Prim", ""))))), ""), "")</f>
        <v/>
      </c>
      <c r="AY318" s="66"/>
      <c r="AZ318" s="76"/>
      <c r="BA318" s="66"/>
      <c r="BB318" s="76"/>
      <c r="BC318" s="66"/>
      <c r="BD318" s="76"/>
      <c r="BE318" s="66"/>
      <c r="BF318" s="76"/>
      <c r="BG318" s="66"/>
      <c r="BH318" s="76"/>
      <c r="BI318" s="66"/>
      <c r="BJ318" s="66"/>
      <c r="BK318" s="76" t="str">
        <f t="shared" si="36"/>
        <v/>
      </c>
      <c r="BL318" s="66"/>
      <c r="BM318" s="76" t="str">
        <f>IFERROR(IF(B318&lt;&gt;"", IF(AND(ISNUMBER(VALUE(SUBSTITUTE(SUBSTITUTE(Paste_Here!R318, "br", "-"), "L", ""))), VALUE(SUBSTITUTE(SUBSTITUTE(Paste_Here!R318, "br", "-"), "L", "")) &gt;= 1095), "Yes", IF(AND(ISNUMBER(VALUE(SUBSTITUTE(SUBSTITUTE(Paste_Here!R318, "br", "-"), "L", ""))), VALUE(SUBSTITUTE(SUBSTITUTE(Paste_Here!R318, "br", "-"), "L", "")) &lt;= 1094), "No", "")), ""), "")</f>
        <v/>
      </c>
      <c r="BN318" s="66"/>
      <c r="BO318" s="76" t="str">
        <f>IFERROR(IF(B318&lt;&gt;"", IF(COUNTIF(INDEX(Paste_Here!Y$2:AB$850, MATCH(B318, Paste_Here!A$2:A$850, 0), 0), "yes") &gt; 0, "Yes", IF(COUNTIF(INDEX(Paste_Here!Y$2:AB$850, MATCH(B318, Paste_Here!A$2:A$850, 0), 0), "no") &gt; 0, "No", "")), ""), "")</f>
        <v/>
      </c>
      <c r="BP318" s="66"/>
      <c r="BQ318" s="76" t="str">
        <f>IFERROR(IF(B318&lt;&gt;"", IF(AND(ISNUMBER(VALUE(SUBSTITUTE(SUBSTITUTE(Paste_Here!U318, "em", "-"), "q", ""))), VALUE(SUBSTITUTE(SUBSTITUTE(Paste_Here!U318, "em", "-"), "q", "")) &gt;= 910), "Yes", IF(AND(ISNUMBER(VALUE(SUBSTITUTE(SUBSTITUTE(Paste_Here!U318, "em", "-"), "q", ""))), VALUE(SUBSTITUTE(SUBSTITUTE(Paste_Here!U318, "em", "-"), "q", "")) &lt;= 909), "No", "")), ""), "")</f>
        <v/>
      </c>
      <c r="BR318" s="66"/>
      <c r="BS318" s="76" t="str">
        <f>IFERROR(IF(B318&lt;&gt;"", IF(AND(INDEX(Paste_Here!X$2:X$850, MATCH(B318, Paste_Here!A$2:A$850, 0))&lt;&gt;"", ISNUMBER(VALUE(INDEX(Paste_Here!X$2:X$850, MATCH(B318, Paste_Here!A$2:A$850, 0))))), INDEX(Paste_Here!X$2:X$850, MATCH(B318, Paste_Here!A$2:A$850, 0)), ""), ""), "")</f>
        <v/>
      </c>
      <c r="BT318" s="66"/>
      <c r="BU318" s="76" t="str">
        <f>IFERROR(IF(B318&lt;&gt;"", IF(ISNUMBER(VALUE(INDEX(Paste_Here!G$2:G$850, MATCH(B318, Paste_Here!A$2:A$850, 0)))), IF(VALUE(INDEX(Paste_Here!G$2:G$850, MATCH(B318, Paste_Here!A$2:A$850, 0)))=0, "No", IF(AND(VALUE(INDEX(Paste_Here!G$2:G$850, MATCH(B318, Paste_Here!A$2:A$850, 0)))&gt;=1, VALUE(INDEX(Paste_Here!G$2:G$850, MATCH(B318, Paste_Here!A$2:A$850, 0)))&lt;=4), VALUE(INDEX(Paste_Here!G$2:G$850, MATCH(B318, Paste_Here!A$2:A$850, 0))), "")), ""), ""), "")</f>
        <v/>
      </c>
      <c r="BV318" s="66"/>
      <c r="BW318" s="76" t="str">
        <f>IFERROR(IF(B318&lt;&gt;"", IF(ISNUMBER(VALUE(INDEX(Paste_Here!H$2:H$850, MATCH(B318, Paste_Here!A$2:A$850, 0)))), IF(VALUE(INDEX(Paste_Here!H$2:H$850, MATCH(B318, Paste_Here!A$2:A$850, 0)))=0, "No", IF(AND(VALUE(INDEX(Paste_Here!H$2:H$850, MATCH(B318, Paste_Here!A$2:A$850, 0)))&gt;=1, VALUE(INDEX(Paste_Here!H$2:H$850, MATCH(B318, Paste_Here!A$2:A$850, 0)))&lt;=4), VALUE(INDEX(Paste_Here!H$2:H$850, MATCH(B318, Paste_Here!A$2:A$850, 0))), "")), ""), ""), "")</f>
        <v/>
      </c>
      <c r="BX318" s="66"/>
      <c r="BY318" s="76"/>
      <c r="BZ318" s="66"/>
      <c r="CA318" s="76"/>
      <c r="CB318" s="66"/>
      <c r="CC318" s="66"/>
      <c r="CD318" s="76" t="str">
        <f t="shared" si="37"/>
        <v/>
      </c>
      <c r="CE318" s="66"/>
      <c r="CF318" s="76" t="str">
        <f>IFERROR(IF(B318&lt;&gt;"", IF(AND(INDEX(Paste_Here!P$2:P$850, MATCH(B318, Paste_Here!A$2:A$850, 0))&lt;&gt;"", ISNUMBER(VALUE(INDEX(Paste_Here!P$2:P$850, MATCH(B318, Paste_Here!A$2:A$850, 0))))), INDEX(Paste_Here!P$2:P$850, MATCH(B318, Paste_Here!A$2:A$850, 0)), ""), ""), "")</f>
        <v/>
      </c>
      <c r="CG318" s="66"/>
      <c r="CH318" s="76" t="str">
        <f>IFERROR(IF(B318&lt;&gt;"", IF(ISNUMBER(SEARCH("highrisk", LOWER(INDEX(Paste_Here!Q$2:Q$850, MATCH(B318, Paste_Here!A$2:A$850, 0))))), "High Risk", IF(ISNUMBER(SEARCH("lowrisk", LOWER(INDEX(Paste_Here!Q$2:Q$850, MATCH(B318, Paste_Here!A$2:A$850, 0))))), "Low Risk", IF(ISNUMBER(SEARCH("somerisk", LOWER(INDEX(Paste_Here!Q$2:Q$850, MATCH(B318, Paste_Here!A$2:A$850, 0))))), "Some Risk", ""))), ""), "")</f>
        <v/>
      </c>
      <c r="CI318" s="66"/>
      <c r="CJ318" s="76" t="str">
        <f>IFERROR(IF(B318&lt;&gt;"", IF(AND(INDEX(Paste_Here!AA$2:AA$850, MATCH(B318, Paste_Here!A$2:A$850, 0))&lt;&gt;"", ISNUMBER(VALUE(INDEX(Paste_Here!AA$2:AA$850, MATCH(B318, Paste_Here!A$2:A$850, 0))))), INDEX(Paste_Here!AA$2:AA$850, MATCH(B318, Paste_Here!A$2:A$850, 0)), ""), ""), "")</f>
        <v/>
      </c>
      <c r="CK318" s="66"/>
      <c r="CL318" s="76" t="str">
        <f>IFERROR(IF(B318&lt;&gt;"", IF(LOWER(INDEX(Paste_Here!AB$2:AB$850, MATCH(B318, Paste_Here!A$2:A$850, 0)))="approaching expectations", "Approaching", IF(LOWER(INDEX(Paste_Here!AB$2:AB$850, MATCH(B318, Paste_Here!A$2:A$850, 0)))="met expectations", "Met", IF(LOWER(INDEX(Paste_Here!AB$2:AB$850, MATCH(B318, Paste_Here!A$2:A$850, 0)))="exceeded expectations", "Exceeded", IF(LOWER(INDEX(Paste_Here!AB$2:AB$850, MATCH(B318, Paste_Here!A$2:A$850, 0)))="below expectations", "Below", "")))), ""), "")</f>
        <v/>
      </c>
      <c r="CM318" s="66"/>
      <c r="CN318" s="76" t="str">
        <f>IFERROR(IF(B318&lt;&gt;"", IF(AND(INDEX(Paste_Here!AC$2:AC$850, MATCH(B318, Paste_Here!A$2:A$850, 0))&lt;&gt;"", ISNUMBER(VALUE(INDEX(Paste_Here!AC$2:AC$850, MATCH(B318, Paste_Here!A$2:A$850, 0))))), INDEX(Paste_Here!AC$2:AC$850, MATCH(B318, Paste_Here!A$2:A$850, 0)), ""), ""), "")</f>
        <v/>
      </c>
      <c r="CO318" s="66"/>
      <c r="CP318" s="76"/>
      <c r="CQ318" s="66"/>
      <c r="CR318" s="76"/>
      <c r="CS318" s="66"/>
      <c r="CT318" s="76"/>
      <c r="CU318" s="66"/>
      <c r="CV318" s="76"/>
      <c r="CW318" s="66"/>
      <c r="CX318" s="76"/>
      <c r="CY318" s="66"/>
      <c r="CZ318" s="66"/>
      <c r="DA318" s="76" t="str">
        <f t="shared" si="38"/>
        <v/>
      </c>
      <c r="DB318" s="66"/>
      <c r="DC318" s="76" t="str">
        <f>IFERROR(IF(B318&lt;&gt;"", IF(AND(INDEX(Paste_Here!V$2:V$850, MATCH(B318, Paste_Here!A$2:A$850, 0))&lt;&gt;"", ISNUMBER(VALUE(INDEX(Paste_Here!V$2:V$850, MATCH(B318, Paste_Here!A$2:A$850, 0))))), INDEX(Paste_Here!V$2:V$850, MATCH(B318, Paste_Here!A$2:A$850, 0)), ""), ""), "")</f>
        <v/>
      </c>
      <c r="DD318" s="66"/>
      <c r="DE318" s="76" t="str">
        <f>IFERROR(IF(B318&lt;&gt;"", IF(ISNUMBER(SEARCH("highrisk", LOWER(INDEX(Paste_Here!W$2:W$850, MATCH(B318, Paste_Here!A$2:A$850, 0))))), "High Risk", IF(ISNUMBER(SEARCH("lowrisk", LOWER(INDEX(Paste_Here!W$2:W$850, MATCH(B318, Paste_Here!A$2:A$850, 0))))), "Low Risk", IF(ISNUMBER(SEARCH("somerisk", LOWER(INDEX(Paste_Here!W$2:W$850, MATCH(B318, Paste_Here!A$2:A$850, 0))))), "Some Risk", ""))), ""), "")</f>
        <v/>
      </c>
      <c r="DF318" s="66"/>
      <c r="DG318" s="76" t="str">
        <f>IFERROR(IF(B318&lt;&gt;"", IF(AND(INDEX(Paste_Here!S$2:S$850, MATCH(B318, Paste_Here!A$2:A$850, 0))&lt;&gt;"", ISNUMBER(VALUE(INDEX(Paste_Here!S$2:S$850, MATCH(B318, Paste_Here!A$2:A$850, 0))))), INDEX(Paste_Here!S$2:S$850, MATCH(B318, Paste_Here!A$2:A$850, 0)), ""), ""), "")</f>
        <v/>
      </c>
      <c r="DH318" s="66"/>
      <c r="DI318" s="76" t="str">
        <f>IFERROR(IF(B318&lt;&gt;"", IF(ISNUMBER(SEARCH("highrisk", LOWER(INDEX(Paste_Here!T$2:T$850, MATCH(B318, Paste_Here!A$2:A$850, 0))))), "High Risk", IF(ISNUMBER(SEARCH("lowrisk", LOWER(INDEX(Paste_Here!T$2:T$850, MATCH(B318, Paste_Here!A$2:A$850, 0))))), "Low Risk", IF(ISNUMBER(SEARCH("somerisk", LOWER(INDEX(Paste_Here!T$2:T$850, MATCH(B318, Paste_Here!A$2:A$850, 0))))), "Some Risk", ""))), ""), "")</f>
        <v/>
      </c>
      <c r="DJ318" s="66"/>
      <c r="DK318" s="76" t="str">
        <f>IFERROR(IF(B318&lt;&gt;"", IF(AND(INDEX(Paste_Here!AD$2:AD$850, MATCH(B318, Paste_Here!A$2:A$850, 0))&lt;&gt;"", ISNUMBER(VALUE(INDEX(Paste_Here!AD$2:AD$850, MATCH(B318, Paste_Here!A$2:A$850, 0))))), INDEX(Paste_Here!AD$2:AD$850, MATCH(B318, Paste_Here!A$2:A$850, 0)), ""), ""), "")</f>
        <v/>
      </c>
      <c r="DL318" s="66"/>
      <c r="DM318" s="76" t="str">
        <f>IFERROR(IF(B318&lt;&gt;"", IF(LOWER(INDEX(Paste_Here!AE$2:AE$850, MATCH(B318, Paste_Here!A$2:A$850, 0)))="approaching expectations", "Approaching", IF(LOWER(INDEX(Paste_Here!AE$2:AE$850, MATCH(B318, Paste_Here!A$2:A$850, 0)))="met expectations", "Met", IF(LOWER(INDEX(Paste_Here!AE$2:AE$850, MATCH(B318, Paste_Here!A$2:A$850, 0)))="exceeded expectations", "Exceeded", IF(LOWER(INDEX(Paste_Here!AE$2:AE$850, MATCH(B318, Paste_Here!A$2:A$850, 0)))="below expectations", "Below", "")))), ""), "")</f>
        <v/>
      </c>
      <c r="DN318" s="66"/>
      <c r="DO318" s="76"/>
      <c r="DP318" s="66"/>
      <c r="DQ318" s="76"/>
      <c r="DR318" s="66"/>
      <c r="DS318" s="76"/>
      <c r="DT318" s="66"/>
      <c r="DU318" s="76"/>
      <c r="DV318" s="66"/>
      <c r="DW318" s="66"/>
      <c r="DX318" s="76" t="str">
        <f t="shared" si="39"/>
        <v/>
      </c>
      <c r="DY318" s="66"/>
      <c r="DZ318" s="76"/>
      <c r="EA318" s="66"/>
      <c r="EB318" s="76"/>
      <c r="EC318" s="66"/>
      <c r="ED318" s="76" t="str">
        <f>IFERROR(IF(B318&lt;&gt;"", IF(AND(INDEX(Paste_Here!AF$2:AF$850, MATCH(B318, Paste_Here!A$2:A$850, 0))&lt;&gt;"", ISNUMBER(VALUE(INDEX(Paste_Here!AF$2:AF$850, MATCH(B318, Paste_Here!A$2:A$850, 0))))), INDEX(Paste_Here!AF$2:AF$850, MATCH(B318, Paste_Here!A$2:A$850, 0)), ""), ""), "")</f>
        <v/>
      </c>
      <c r="EE318" s="66"/>
      <c r="EF318" s="76"/>
      <c r="EG318" s="66"/>
      <c r="EH318" s="76"/>
      <c r="EI318" s="66"/>
      <c r="EJ318" s="76" t="str">
        <f>IFERROR(IF(B318&lt;&gt;"", IF(AND(INDEX(Paste_Here!AG$2:AG$850, MATCH(B318, Paste_Here!A$2:A$850, 0))&lt;&gt;"", ISNUMBER(VALUE(INDEX(Paste_Here!AG$2:AG$850, MATCH(B318, Paste_Here!A$2:A$850, 0))))), INDEX(Paste_Here!AG$2:AG$850, MATCH(B318, Paste_Here!A$2:A$850, 0)), ""), ""), "")</f>
        <v/>
      </c>
      <c r="EK318" s="66"/>
      <c r="EL318" s="76"/>
      <c r="EM318" s="66"/>
      <c r="EN318" s="76"/>
      <c r="EO318" s="66"/>
      <c r="EP318" s="76"/>
      <c r="EQ318" s="66"/>
      <c r="ER318" s="76"/>
      <c r="ES318" s="66"/>
      <c r="ET318" s="66"/>
      <c r="EU318" s="76"/>
      <c r="EV318" s="66"/>
      <c r="EW318" s="76"/>
      <c r="EX318" s="66"/>
      <c r="EY318" s="76"/>
      <c r="EZ318" s="66"/>
      <c r="FA318" s="76"/>
      <c r="FB318" s="66"/>
      <c r="FC318" s="76"/>
      <c r="FD318" s="66"/>
      <c r="FE318" s="76"/>
      <c r="FF318" s="66"/>
      <c r="FG318" s="76"/>
      <c r="FH318" s="66"/>
      <c r="FI318" s="76"/>
      <c r="FJ318" s="66"/>
      <c r="FK318" s="76"/>
      <c r="FL318" s="66"/>
      <c r="FM318" s="76"/>
      <c r="FN318" s="66"/>
      <c r="FO318" s="76"/>
      <c r="FP318" s="66"/>
      <c r="FQ318" s="76"/>
      <c r="FR318" s="66"/>
      <c r="FS318" s="76"/>
      <c r="FT318" s="66"/>
      <c r="FU318" s="76"/>
      <c r="FV318" s="66"/>
      <c r="FW318" s="76"/>
      <c r="FX318" s="66"/>
      <c r="FY318" s="76"/>
      <c r="FZ318" s="66"/>
      <c r="GA318" s="76"/>
      <c r="GB318" s="66"/>
      <c r="GC318" s="76"/>
      <c r="GD318" s="66"/>
      <c r="GE318" s="76"/>
      <c r="GF318" s="66"/>
      <c r="GG318" s="76"/>
      <c r="GH318" s="66"/>
      <c r="GI318" s="76"/>
      <c r="GJ318" s="66"/>
      <c r="GK318" s="76"/>
      <c r="GL318" s="66"/>
      <c r="GM318" s="76"/>
      <c r="GN318" s="66"/>
      <c r="GO318" s="76"/>
      <c r="GP318" s="66"/>
      <c r="GQ318" s="76"/>
      <c r="GR318" s="66"/>
      <c r="GS318" s="76"/>
      <c r="GT318" s="66"/>
      <c r="GU318" s="76"/>
      <c r="GV318" s="66"/>
      <c r="GW318" s="76"/>
      <c r="GX318" s="66"/>
      <c r="GY318" s="76"/>
      <c r="GZ318" s="66"/>
      <c r="HA318" s="76"/>
      <c r="HB318" s="66"/>
      <c r="HC318" s="76"/>
      <c r="HD318" s="66"/>
      <c r="HE318" s="76"/>
      <c r="HF318" s="66"/>
      <c r="HG318" s="76"/>
      <c r="HH318" s="66"/>
      <c r="HI318" s="76"/>
      <c r="HJ318" s="66"/>
      <c r="HK318" s="76"/>
      <c r="HL318" s="66"/>
      <c r="HM318" s="76"/>
      <c r="HN318" s="66"/>
      <c r="HO318" s="76"/>
      <c r="HP318" s="66"/>
      <c r="HQ318" s="76"/>
      <c r="HR318" s="66"/>
      <c r="HS318" s="76"/>
      <c r="HT318" s="66"/>
      <c r="HU318" s="76"/>
      <c r="HV318" s="66"/>
      <c r="HW318" s="76"/>
      <c r="HX318" s="66"/>
      <c r="HY318" s="76"/>
      <c r="HZ318" s="66"/>
      <c r="IA318" s="76"/>
      <c r="IB318" s="66"/>
      <c r="IC318" s="76"/>
      <c r="ID318" s="66"/>
      <c r="IE318" s="76"/>
      <c r="IF318" s="66"/>
      <c r="IG318" s="76"/>
      <c r="IH318" s="66"/>
      <c r="II318" s="76"/>
      <c r="IJ318" s="66"/>
      <c r="IK318" s="76"/>
      <c r="IL318" s="66"/>
      <c r="IM318" s="76"/>
      <c r="IN318" s="66"/>
      <c r="IO318" s="76"/>
      <c r="IP318" s="66"/>
      <c r="IQ318" s="76"/>
      <c r="IR318" s="66"/>
      <c r="IS318" s="76"/>
      <c r="IT318" s="66"/>
      <c r="IU318" s="76"/>
      <c r="IV318" s="66"/>
      <c r="IW318" s="76"/>
      <c r="IX318" s="66"/>
      <c r="IY318" s="76"/>
      <c r="IZ318" s="66"/>
      <c r="JA318" s="76"/>
      <c r="JB318" s="66"/>
      <c r="JC318" s="76"/>
      <c r="JD318" s="66"/>
      <c r="JE318" s="76"/>
      <c r="JF318" s="66"/>
      <c r="JG318" s="76"/>
      <c r="JH318" s="66"/>
      <c r="JI318" s="76"/>
      <c r="JJ318" s="66"/>
      <c r="JK318" s="76"/>
      <c r="JL318" s="66"/>
      <c r="JM318" s="76"/>
      <c r="JN318" s="66"/>
      <c r="JO318" s="76"/>
      <c r="JP318" s="66"/>
      <c r="JQ318" s="76"/>
      <c r="JR318" s="66"/>
      <c r="JS318" s="76"/>
      <c r="JT318" s="66"/>
      <c r="JU318" s="76"/>
      <c r="JV318" s="66"/>
      <c r="JW318" s="76"/>
      <c r="JX318" s="66"/>
      <c r="JY318" s="76"/>
      <c r="JZ318" s="66"/>
      <c r="KA318" s="76"/>
      <c r="KB318" s="66"/>
      <c r="KC318" s="76"/>
      <c r="KD318" s="66"/>
      <c r="KE318" s="76"/>
      <c r="KF318" s="66"/>
      <c r="KG318" s="76"/>
      <c r="KH318" s="66"/>
      <c r="KI318" s="76"/>
      <c r="KJ318" s="66"/>
      <c r="KK318" s="76"/>
      <c r="KL318" s="66"/>
      <c r="KM318" s="76"/>
      <c r="KN318" s="66"/>
      <c r="KO318" s="76"/>
      <c r="KP318" s="66"/>
      <c r="KQ318" s="76"/>
      <c r="KR318" s="66"/>
      <c r="KS318" s="76"/>
      <c r="KT318" s="66"/>
      <c r="KU318" s="76"/>
      <c r="KV318" s="66"/>
      <c r="KW318" s="76"/>
      <c r="KX318" s="66"/>
      <c r="KY318" s="76"/>
      <c r="KZ318" s="66"/>
      <c r="LA318" s="76"/>
      <c r="LB318" s="66"/>
      <c r="LC318" s="76"/>
      <c r="LD318" s="66"/>
      <c r="LE318" s="76"/>
      <c r="LF318" s="66"/>
      <c r="LG318" s="76"/>
      <c r="LH318" s="66"/>
      <c r="LI318" s="76"/>
      <c r="LJ318" s="66"/>
      <c r="LK318" s="76"/>
      <c r="LL318" s="66"/>
      <c r="LM318" s="76"/>
      <c r="LN318" s="66"/>
      <c r="LO318" s="76"/>
      <c r="LP318" s="66"/>
      <c r="LQ318" s="76"/>
      <c r="LR318" s="66"/>
      <c r="LS318" s="76"/>
      <c r="LT318" s="66"/>
      <c r="LU318" s="76"/>
      <c r="LV318" s="66"/>
      <c r="LW318" s="76"/>
      <c r="LX318" s="66"/>
      <c r="LY318" s="76"/>
      <c r="LZ318" s="66"/>
      <c r="MA318" s="76"/>
      <c r="MB318" s="66"/>
      <c r="MC318" s="76"/>
      <c r="MD318" s="66"/>
      <c r="MG318" s="1" t="str" cm="1">
        <f t="array" ref="MG318">IFERROR(INDEX(Paste_Here!$B$2:$B$850, MATCH(0, COUNTIF(MG$4:MG317, Paste_Here!$B$2:$B$850) + IF(Paste_Here!$B$2:$B$850="", 1, 0), 0)), "")</f>
        <v/>
      </c>
      <c r="MH318" s="1" t="str">
        <f>IF(MG318&lt;&gt;"", INDEX(Paste_Here!$A$2:$A$850, MATCH(MG318, Paste_Here!$B$2:$B$850, 0)), "")</f>
        <v/>
      </c>
      <c r="MI318" s="1" t="str">
        <f t="shared" si="40"/>
        <v/>
      </c>
      <c r="MJ318" s="1" t="str" cm="1">
        <f t="array" ref="MJ318">IFERROR(INDEX($MI$5:$MI$850, MATCH(SMALL(IF($MI$5:$MI$850&lt;&gt;"", COUNTIF($MI$5:$MI$850, "&lt;"&amp;$MI$5:$MI$850)+1), ROW()-ROW($MJ$5)+1), COUNTIF($MI$5:$MI$850, "&lt;"&amp;$MI$5:$MI$850)+1, 0)), "")</f>
        <v/>
      </c>
    </row>
    <row r="319" spans="1:348">
      <c r="A319" s="66"/>
      <c r="B319" s="76" t="str">
        <f t="shared" si="33"/>
        <v/>
      </c>
      <c r="C319" s="66"/>
      <c r="D319" s="76" t="str">
        <f>IFERROR(IF(B319&lt;&gt;"", IF(AND(INDEX(Paste_Here!B$2:B$850, MATCH(B319, Paste_Here!A$2:A$850, 0))&lt;&gt;"", ISNUMBER(VALUE(INDEX(Paste_Here!B$2:B$850, MATCH(B319, Paste_Here!A$2:A$850, 0))))), INDEX(Paste_Here!B$2:B$850, MATCH(B319, Paste_Here!A$2:A$850, 0)), ""), ""), "")</f>
        <v/>
      </c>
      <c r="E319" s="66"/>
      <c r="F319" s="76" t="str">
        <f>IFERROR(IF(B319&lt;&gt;"", IF(ISTEXT(INDEX(Paste_Here!K$2:K$850, MATCH(B319, Paste_Here!A$2:A$850, 0))), INDEX(Paste_Here!K$2:K$850, MATCH(B319, Paste_Here!A$2:A$850, 0)), ""), ""), "")</f>
        <v/>
      </c>
      <c r="G319" s="66"/>
      <c r="H319" s="76" t="str">
        <f>IFERROR(IF(B319&lt;&gt;"", IF(ISTEXT(INDEX(Paste_Here!C$2:C$850, MATCH(B319, Paste_Here!A$2:A$850, 0))), INDEX(Paste_Here!C$2:C$850, MATCH(B319, Paste_Here!A$2:A$850, 0)), ""), ""), "")</f>
        <v/>
      </c>
      <c r="I319" s="66"/>
      <c r="J319" s="76" t="str">
        <f>IFERROR(IF(B319&lt;&gt;"", IF(ISNUMBER(SEARCH("s", LOWER(INDEX(Paste_Here!M$2:M$850, MATCH(B319, Paste_Here!A$2:A$850, 0))))), "Yes", IF(INDEX(Paste_Here!M$2:M$850, MATCH(B319, Paste_Here!A$2:A$850, 0))&lt;&gt;"", "No", "")), ""), "")</f>
        <v/>
      </c>
      <c r="K319" s="66"/>
      <c r="L319" s="76" t="str">
        <f>IFERROR(IF(B319&lt;&gt;"", IF(ISNUMBER(SEARCH("yes", LOWER(INDEX(Paste_Here!E$2:E$850, MATCH(B319, Paste_Here!A$2:A$850, 0))))), "Yes", IF(ISNUMBER(SEARCH("no", LOWER(INDEX(Paste_Here!E$2:E$850, MATCH(B319, Paste_Here!A$2:A$850, 0))))), "No", "")), ""), "")</f>
        <v/>
      </c>
      <c r="M319" s="66"/>
      <c r="N319" s="76" t="str">
        <f>IFERROR(IF(B319&lt;&gt;"", IF(ISNUMBER(SEARCH("yes", LOWER(INDEX(Paste_Here!F$2:F$850, MATCH(B319, Paste_Here!A$2:A$850, 0))))), "Yes", IF(ISNUMBER(SEARCH("no", LOWER(INDEX(Paste_Here!F$2:F$850, MATCH(B319, Paste_Here!A$2:A$850, 0))))), "No", "")), ""), "")</f>
        <v/>
      </c>
      <c r="O319" s="66"/>
      <c r="P319" s="76" t="str">
        <f>IFERROR(IF(B319&lt;&gt;"", IF(ISNUMBER(SEARCH("yes", LOWER(INDEX(Paste_Here!L$2:L$850, MATCH(B319, Paste_Here!A$2:A$850, 0))))), "Yes", IF(ISNUMBER(SEARCH("no", LOWER(INDEX(Paste_Here!L$2:L$850, MATCH(B319, Paste_Here!A$2:A$850, 0))))), "No", "")), ""), "")</f>
        <v/>
      </c>
      <c r="Q319" s="66"/>
      <c r="R319" s="76" t="str">
        <f>IFERROR(IF(B319&lt;&gt;"", IF(ISNUMBER(SEARCH("transitional 2", LOWER(INDEX(Paste_Here!D$2:D$850, MATCH(B319, Paste_Here!A$2:A$850, 0))))), "T2", IF(ISNUMBER(SEARCH("transitional 1", LOWER(INDEX(Paste_Here!D$2:D$850, MATCH(B319, Paste_Here!A$2:A$850, 0))))), "T1", IF(ISNUMBER(SEARCH("waived ell services", LOWER(INDEX(Paste_Here!D$2:D$850, MATCH(B319, Paste_Here!A$2:A$850, 0))))), "W", IF(ISNUMBER(SEARCH("english language learner", LOWER(INDEX(Paste_Here!D$2:D$850, MATCH(B319, Paste_Here!A$2:A$850, 0))))), "L", "")))), ""), "")</f>
        <v/>
      </c>
      <c r="S319" s="66"/>
      <c r="T319" s="76" t="str">
        <f>IFERROR(IF(B319&lt;&gt;"", IF(ISNUMBER(SEARCH("yes", LOWER(INDEX(Paste_Here!I$2:I$850, MATCH(B319, Paste_Here!A$2:A$850, 0))))), "Yes", IF(ISNUMBER(SEARCH("no", LOWER(INDEX(Paste_Here!I$2:I$850, MATCH(B319, Paste_Here!A$2:A$850, 0))))), "No", "")), ""), "")</f>
        <v/>
      </c>
      <c r="U319" s="66"/>
      <c r="V319" s="76" t="str">
        <f>IFERROR(IF(B319&lt;&gt;"", IF(ISTEXT(INDEX(Paste_Here!J$2:J$850, MATCH(B319, Paste_Here!A$2:A$850, 0))), VALUE(INDEX(Paste_Here!J$2:J$850, MATCH(B319, Paste_Here!A$2:A$850, 0))), ""), ""), "")</f>
        <v/>
      </c>
      <c r="W319" s="66"/>
      <c r="X319" s="66"/>
      <c r="Y319" s="76" t="str">
        <f t="shared" si="34"/>
        <v/>
      </c>
      <c r="Z319" s="66"/>
      <c r="AA319" s="76" t="str">
        <f>IFERROR(IF(B319&lt;&gt;"", IF(AND(INDEX(Paste_Here!AI$2:AI$850, MATCH(B319, Paste_Here!A$2:A$850, 0))&lt;&gt;"", ISNUMBER(VALUE(INDEX(Paste_Here!AI$2:AI$850, MATCH(B319, Paste_Here!A$2:A$850, 0))))), INDEX(Paste_Here!AI$2:AI$850, MATCH(B319, Paste_Here!A$2:A$850, 0)), ""), ""), "")</f>
        <v/>
      </c>
      <c r="AB319" s="66"/>
      <c r="AC319" s="76" t="str">
        <f>IFERROR(IF(B319&lt;&gt;"", IF(AND(INDEX(Paste_Here!AJ$2:AJ$850, MATCH(B319, Paste_Here!A$2:A$850, 0))&lt;&gt;"", ISNUMBER(VALUE(INDEX(Paste_Here!AJ$2:AJ$850, MATCH(B319, Paste_Here!A$2:A$850, 0))))), INDEX(Paste_Here!AJ$2:AJ$850, MATCH(B319, Paste_Here!A$2:A$850, 0)), ""), ""), "")</f>
        <v/>
      </c>
      <c r="AD319" s="66"/>
      <c r="AE319" s="76" t="str">
        <f>IFERROR(IF(B319&lt;&gt;"", IF(AND(INDEX(Paste_Here!AK$2:AK$850, MATCH(B319, Paste_Here!A$2:A$850, 0))&lt;&gt;"", ISNUMBER(VALUE(INDEX(Paste_Here!AK$2:AK$850, MATCH(B319, Paste_Here!A$2:A$850, 0))))), INDEX(Paste_Here!AK$2:AK$850, MATCH(B319, Paste_Here!A$2:A$850, 0)), ""), ""), "")</f>
        <v/>
      </c>
      <c r="AF319" s="66"/>
      <c r="AG319" s="76" t="str">
        <f>IFERROR(IF(B319&lt;&gt;"", IF(AND(INDEX(Paste_Here!AL$2:AL$850, MATCH(B319, Paste_Here!A$2:A$850, 0))&lt;&gt;"", ISNUMBER(VALUE(INDEX(Paste_Here!AL$2:AL$850, MATCH(B319, Paste_Here!A$2:A$850, 0))))), INDEX(Paste_Here!AL$2:AL$850, MATCH(B319, Paste_Here!A$2:A$850, 0)), ""), ""), "")</f>
        <v/>
      </c>
      <c r="AH319" s="66"/>
      <c r="AI319" s="76" t="str">
        <f>IFERROR(IF(B319&lt;&gt;"", IF(AND(INDEX(Paste_Here!AH$2:AH$850, MATCH(B319, Paste_Here!A$2:A$850, 0))&lt;&gt;"", ISNUMBER(VALUE(INDEX(Paste_Here!AH$2:AH$850, MATCH(B319, Paste_Here!A$2:A$850, 0))))), IF(VALUE(INDEX(Paste_Here!AH$2:AH$850, MATCH(B319, Paste_Here!A$2:A$850, 0)))=0, "", INDEX(Paste_Here!AH$2:AH$850, MATCH(B319, Paste_Here!A$2:A$850, 0))), ""), ""), "")</f>
        <v/>
      </c>
      <c r="AJ319" s="66"/>
      <c r="AK319" s="76" t="str">
        <f>IFERROR(IF(B319&lt;&gt;"", IF(AND(INDEX(Paste_Here!N$2:N$850, MATCH(B319, Paste_Here!A$2:A$850, 0))&lt;&gt;"", ISNUMBER(VALUE(INDEX(Paste_Here!N$2:N$850, MATCH(B319, Paste_Here!A$2:A$850, 0))))), INDEX(Paste_Here!N$2:N$850, MATCH(B319, Paste_Here!A$2:A$850, 0)), ""), ""), "")</f>
        <v/>
      </c>
      <c r="AL319" s="66"/>
      <c r="AM319" s="76" t="str">
        <f>IFERROR(IF(B319&lt;&gt;"", IF(AND(INDEX(Paste_Here!O$2:O$850, MATCH(B319, Paste_Here!A$2:A$850, 0))&lt;&gt;"", ISNUMBER(VALUE(INDEX(Paste_Here!O$2:O$850, MATCH(B319, Paste_Here!A$2:A$850, 0))))), INDEX(Paste_Here!O$2:O$850, MATCH(B319, Paste_Here!A$2:A$850, 0)), ""), ""), "")</f>
        <v/>
      </c>
      <c r="AN319" s="66"/>
      <c r="AO319" s="76"/>
      <c r="AP319" s="66"/>
      <c r="AQ319" s="76"/>
      <c r="AR319" s="66"/>
      <c r="AS319" s="76"/>
      <c r="AT319" s="66"/>
      <c r="AU319" s="66"/>
      <c r="AV319" s="76" t="str">
        <f t="shared" si="35"/>
        <v/>
      </c>
      <c r="AW319" s="66"/>
      <c r="AX319" s="76" t="str">
        <f>IFERROR(IF(B319&lt;&gt;"", IF(ISNUMBER(SEARCH("Revealed-Potential (Primary Focus)", LOWER(INDEX(Paste_Here!Z$2:Z$850, MATCH(B319, Paste_Here!A$2:A$850, 0))))), "Rev-Potential: Prim", IF(ISNUMBER(SEARCH("Revealed-Potential (Secondary Focus)", LOWER(INDEX(Paste_Here!Z$2:Z$850, MATCH(B319, Paste_Here!A$2:A$850, 0))))), "Rev-Potential: Sec", IF(ISNUMBER(SEARCH("Monitoring", LOWER(INDEX(Paste_Here!Z$2:Z$850, MATCH(B319, Paste_Here!A$2:A$850, 0))))), "Monitoring", IF(ISNUMBER(SEARCH("At-Promise (Secondary Focus)", LOWER(INDEX(Paste_Here!Z$2:Z$850, MATCH(B319, Paste_Here!A$2:A$850, 0))))), "At-Promise: Sec", IF(ISNUMBER(SEARCH("At-Promise (Primary Focus)", LOWER(INDEX(Paste_Here!Z$2:Z$850, MATCH(B319, Paste_Here!A$2:A$850, 0))))), "At-Promise: Prim", ""))))), ""), "")</f>
        <v/>
      </c>
      <c r="AY319" s="66"/>
      <c r="AZ319" s="76"/>
      <c r="BA319" s="66"/>
      <c r="BB319" s="76"/>
      <c r="BC319" s="66"/>
      <c r="BD319" s="76"/>
      <c r="BE319" s="66"/>
      <c r="BF319" s="76"/>
      <c r="BG319" s="66"/>
      <c r="BH319" s="76"/>
      <c r="BI319" s="66"/>
      <c r="BJ319" s="66"/>
      <c r="BK319" s="76" t="str">
        <f t="shared" si="36"/>
        <v/>
      </c>
      <c r="BL319" s="66"/>
      <c r="BM319" s="76" t="str">
        <f>IFERROR(IF(B319&lt;&gt;"", IF(AND(ISNUMBER(VALUE(SUBSTITUTE(SUBSTITUTE(Paste_Here!R319, "br", "-"), "L", ""))), VALUE(SUBSTITUTE(SUBSTITUTE(Paste_Here!R319, "br", "-"), "L", "")) &gt;= 1095), "Yes", IF(AND(ISNUMBER(VALUE(SUBSTITUTE(SUBSTITUTE(Paste_Here!R319, "br", "-"), "L", ""))), VALUE(SUBSTITUTE(SUBSTITUTE(Paste_Here!R319, "br", "-"), "L", "")) &lt;= 1094), "No", "")), ""), "")</f>
        <v/>
      </c>
      <c r="BN319" s="66"/>
      <c r="BO319" s="76" t="str">
        <f>IFERROR(IF(B319&lt;&gt;"", IF(COUNTIF(INDEX(Paste_Here!Y$2:AB$850, MATCH(B319, Paste_Here!A$2:A$850, 0), 0), "yes") &gt; 0, "Yes", IF(COUNTIF(INDEX(Paste_Here!Y$2:AB$850, MATCH(B319, Paste_Here!A$2:A$850, 0), 0), "no") &gt; 0, "No", "")), ""), "")</f>
        <v/>
      </c>
      <c r="BP319" s="66"/>
      <c r="BQ319" s="76" t="str">
        <f>IFERROR(IF(B319&lt;&gt;"", IF(AND(ISNUMBER(VALUE(SUBSTITUTE(SUBSTITUTE(Paste_Here!U319, "em", "-"), "q", ""))), VALUE(SUBSTITUTE(SUBSTITUTE(Paste_Here!U319, "em", "-"), "q", "")) &gt;= 910), "Yes", IF(AND(ISNUMBER(VALUE(SUBSTITUTE(SUBSTITUTE(Paste_Here!U319, "em", "-"), "q", ""))), VALUE(SUBSTITUTE(SUBSTITUTE(Paste_Here!U319, "em", "-"), "q", "")) &lt;= 909), "No", "")), ""), "")</f>
        <v/>
      </c>
      <c r="BR319" s="66"/>
      <c r="BS319" s="76" t="str">
        <f>IFERROR(IF(B319&lt;&gt;"", IF(AND(INDEX(Paste_Here!X$2:X$850, MATCH(B319, Paste_Here!A$2:A$850, 0))&lt;&gt;"", ISNUMBER(VALUE(INDEX(Paste_Here!X$2:X$850, MATCH(B319, Paste_Here!A$2:A$850, 0))))), INDEX(Paste_Here!X$2:X$850, MATCH(B319, Paste_Here!A$2:A$850, 0)), ""), ""), "")</f>
        <v/>
      </c>
      <c r="BT319" s="66"/>
      <c r="BU319" s="76" t="str">
        <f>IFERROR(IF(B319&lt;&gt;"", IF(ISNUMBER(VALUE(INDEX(Paste_Here!G$2:G$850, MATCH(B319, Paste_Here!A$2:A$850, 0)))), IF(VALUE(INDEX(Paste_Here!G$2:G$850, MATCH(B319, Paste_Here!A$2:A$850, 0)))=0, "No", IF(AND(VALUE(INDEX(Paste_Here!G$2:G$850, MATCH(B319, Paste_Here!A$2:A$850, 0)))&gt;=1, VALUE(INDEX(Paste_Here!G$2:G$850, MATCH(B319, Paste_Here!A$2:A$850, 0)))&lt;=4), VALUE(INDEX(Paste_Here!G$2:G$850, MATCH(B319, Paste_Here!A$2:A$850, 0))), "")), ""), ""), "")</f>
        <v/>
      </c>
      <c r="BV319" s="66"/>
      <c r="BW319" s="76" t="str">
        <f>IFERROR(IF(B319&lt;&gt;"", IF(ISNUMBER(VALUE(INDEX(Paste_Here!H$2:H$850, MATCH(B319, Paste_Here!A$2:A$850, 0)))), IF(VALUE(INDEX(Paste_Here!H$2:H$850, MATCH(B319, Paste_Here!A$2:A$850, 0)))=0, "No", IF(AND(VALUE(INDEX(Paste_Here!H$2:H$850, MATCH(B319, Paste_Here!A$2:A$850, 0)))&gt;=1, VALUE(INDEX(Paste_Here!H$2:H$850, MATCH(B319, Paste_Here!A$2:A$850, 0)))&lt;=4), VALUE(INDEX(Paste_Here!H$2:H$850, MATCH(B319, Paste_Here!A$2:A$850, 0))), "")), ""), ""), "")</f>
        <v/>
      </c>
      <c r="BX319" s="66"/>
      <c r="BY319" s="76"/>
      <c r="BZ319" s="66"/>
      <c r="CA319" s="76"/>
      <c r="CB319" s="66"/>
      <c r="CC319" s="66"/>
      <c r="CD319" s="76" t="str">
        <f t="shared" si="37"/>
        <v/>
      </c>
      <c r="CE319" s="66"/>
      <c r="CF319" s="76" t="str">
        <f>IFERROR(IF(B319&lt;&gt;"", IF(AND(INDEX(Paste_Here!P$2:P$850, MATCH(B319, Paste_Here!A$2:A$850, 0))&lt;&gt;"", ISNUMBER(VALUE(INDEX(Paste_Here!P$2:P$850, MATCH(B319, Paste_Here!A$2:A$850, 0))))), INDEX(Paste_Here!P$2:P$850, MATCH(B319, Paste_Here!A$2:A$850, 0)), ""), ""), "")</f>
        <v/>
      </c>
      <c r="CG319" s="66"/>
      <c r="CH319" s="76" t="str">
        <f>IFERROR(IF(B319&lt;&gt;"", IF(ISNUMBER(SEARCH("highrisk", LOWER(INDEX(Paste_Here!Q$2:Q$850, MATCH(B319, Paste_Here!A$2:A$850, 0))))), "High Risk", IF(ISNUMBER(SEARCH("lowrisk", LOWER(INDEX(Paste_Here!Q$2:Q$850, MATCH(B319, Paste_Here!A$2:A$850, 0))))), "Low Risk", IF(ISNUMBER(SEARCH("somerisk", LOWER(INDEX(Paste_Here!Q$2:Q$850, MATCH(B319, Paste_Here!A$2:A$850, 0))))), "Some Risk", ""))), ""), "")</f>
        <v/>
      </c>
      <c r="CI319" s="66"/>
      <c r="CJ319" s="76" t="str">
        <f>IFERROR(IF(B319&lt;&gt;"", IF(AND(INDEX(Paste_Here!AA$2:AA$850, MATCH(B319, Paste_Here!A$2:A$850, 0))&lt;&gt;"", ISNUMBER(VALUE(INDEX(Paste_Here!AA$2:AA$850, MATCH(B319, Paste_Here!A$2:A$850, 0))))), INDEX(Paste_Here!AA$2:AA$850, MATCH(B319, Paste_Here!A$2:A$850, 0)), ""), ""), "")</f>
        <v/>
      </c>
      <c r="CK319" s="66"/>
      <c r="CL319" s="76" t="str">
        <f>IFERROR(IF(B319&lt;&gt;"", IF(LOWER(INDEX(Paste_Here!AB$2:AB$850, MATCH(B319, Paste_Here!A$2:A$850, 0)))="approaching expectations", "Approaching", IF(LOWER(INDEX(Paste_Here!AB$2:AB$850, MATCH(B319, Paste_Here!A$2:A$850, 0)))="met expectations", "Met", IF(LOWER(INDEX(Paste_Here!AB$2:AB$850, MATCH(B319, Paste_Here!A$2:A$850, 0)))="exceeded expectations", "Exceeded", IF(LOWER(INDEX(Paste_Here!AB$2:AB$850, MATCH(B319, Paste_Here!A$2:A$850, 0)))="below expectations", "Below", "")))), ""), "")</f>
        <v/>
      </c>
      <c r="CM319" s="66"/>
      <c r="CN319" s="76" t="str">
        <f>IFERROR(IF(B319&lt;&gt;"", IF(AND(INDEX(Paste_Here!AC$2:AC$850, MATCH(B319, Paste_Here!A$2:A$850, 0))&lt;&gt;"", ISNUMBER(VALUE(INDEX(Paste_Here!AC$2:AC$850, MATCH(B319, Paste_Here!A$2:A$850, 0))))), INDEX(Paste_Here!AC$2:AC$850, MATCH(B319, Paste_Here!A$2:A$850, 0)), ""), ""), "")</f>
        <v/>
      </c>
      <c r="CO319" s="66"/>
      <c r="CP319" s="76"/>
      <c r="CQ319" s="66"/>
      <c r="CR319" s="76"/>
      <c r="CS319" s="66"/>
      <c r="CT319" s="76"/>
      <c r="CU319" s="66"/>
      <c r="CV319" s="76"/>
      <c r="CW319" s="66"/>
      <c r="CX319" s="76"/>
      <c r="CY319" s="66"/>
      <c r="CZ319" s="66"/>
      <c r="DA319" s="76" t="str">
        <f t="shared" si="38"/>
        <v/>
      </c>
      <c r="DB319" s="66"/>
      <c r="DC319" s="76" t="str">
        <f>IFERROR(IF(B319&lt;&gt;"", IF(AND(INDEX(Paste_Here!V$2:V$850, MATCH(B319, Paste_Here!A$2:A$850, 0))&lt;&gt;"", ISNUMBER(VALUE(INDEX(Paste_Here!V$2:V$850, MATCH(B319, Paste_Here!A$2:A$850, 0))))), INDEX(Paste_Here!V$2:V$850, MATCH(B319, Paste_Here!A$2:A$850, 0)), ""), ""), "")</f>
        <v/>
      </c>
      <c r="DD319" s="66"/>
      <c r="DE319" s="76" t="str">
        <f>IFERROR(IF(B319&lt;&gt;"", IF(ISNUMBER(SEARCH("highrisk", LOWER(INDEX(Paste_Here!W$2:W$850, MATCH(B319, Paste_Here!A$2:A$850, 0))))), "High Risk", IF(ISNUMBER(SEARCH("lowrisk", LOWER(INDEX(Paste_Here!W$2:W$850, MATCH(B319, Paste_Here!A$2:A$850, 0))))), "Low Risk", IF(ISNUMBER(SEARCH("somerisk", LOWER(INDEX(Paste_Here!W$2:W$850, MATCH(B319, Paste_Here!A$2:A$850, 0))))), "Some Risk", ""))), ""), "")</f>
        <v/>
      </c>
      <c r="DF319" s="66"/>
      <c r="DG319" s="76" t="str">
        <f>IFERROR(IF(B319&lt;&gt;"", IF(AND(INDEX(Paste_Here!S$2:S$850, MATCH(B319, Paste_Here!A$2:A$850, 0))&lt;&gt;"", ISNUMBER(VALUE(INDEX(Paste_Here!S$2:S$850, MATCH(B319, Paste_Here!A$2:A$850, 0))))), INDEX(Paste_Here!S$2:S$850, MATCH(B319, Paste_Here!A$2:A$850, 0)), ""), ""), "")</f>
        <v/>
      </c>
      <c r="DH319" s="66"/>
      <c r="DI319" s="76" t="str">
        <f>IFERROR(IF(B319&lt;&gt;"", IF(ISNUMBER(SEARCH("highrisk", LOWER(INDEX(Paste_Here!T$2:T$850, MATCH(B319, Paste_Here!A$2:A$850, 0))))), "High Risk", IF(ISNUMBER(SEARCH("lowrisk", LOWER(INDEX(Paste_Here!T$2:T$850, MATCH(B319, Paste_Here!A$2:A$850, 0))))), "Low Risk", IF(ISNUMBER(SEARCH("somerisk", LOWER(INDEX(Paste_Here!T$2:T$850, MATCH(B319, Paste_Here!A$2:A$850, 0))))), "Some Risk", ""))), ""), "")</f>
        <v/>
      </c>
      <c r="DJ319" s="66"/>
      <c r="DK319" s="76" t="str">
        <f>IFERROR(IF(B319&lt;&gt;"", IF(AND(INDEX(Paste_Here!AD$2:AD$850, MATCH(B319, Paste_Here!A$2:A$850, 0))&lt;&gt;"", ISNUMBER(VALUE(INDEX(Paste_Here!AD$2:AD$850, MATCH(B319, Paste_Here!A$2:A$850, 0))))), INDEX(Paste_Here!AD$2:AD$850, MATCH(B319, Paste_Here!A$2:A$850, 0)), ""), ""), "")</f>
        <v/>
      </c>
      <c r="DL319" s="66"/>
      <c r="DM319" s="76" t="str">
        <f>IFERROR(IF(B319&lt;&gt;"", IF(LOWER(INDEX(Paste_Here!AE$2:AE$850, MATCH(B319, Paste_Here!A$2:A$850, 0)))="approaching expectations", "Approaching", IF(LOWER(INDEX(Paste_Here!AE$2:AE$850, MATCH(B319, Paste_Here!A$2:A$850, 0)))="met expectations", "Met", IF(LOWER(INDEX(Paste_Here!AE$2:AE$850, MATCH(B319, Paste_Here!A$2:A$850, 0)))="exceeded expectations", "Exceeded", IF(LOWER(INDEX(Paste_Here!AE$2:AE$850, MATCH(B319, Paste_Here!A$2:A$850, 0)))="below expectations", "Below", "")))), ""), "")</f>
        <v/>
      </c>
      <c r="DN319" s="66"/>
      <c r="DO319" s="76"/>
      <c r="DP319" s="66"/>
      <c r="DQ319" s="76"/>
      <c r="DR319" s="66"/>
      <c r="DS319" s="76"/>
      <c r="DT319" s="66"/>
      <c r="DU319" s="76"/>
      <c r="DV319" s="66"/>
      <c r="DW319" s="66"/>
      <c r="DX319" s="76" t="str">
        <f t="shared" si="39"/>
        <v/>
      </c>
      <c r="DY319" s="66"/>
      <c r="DZ319" s="76"/>
      <c r="EA319" s="66"/>
      <c r="EB319" s="76"/>
      <c r="EC319" s="66"/>
      <c r="ED319" s="76" t="str">
        <f>IFERROR(IF(B319&lt;&gt;"", IF(AND(INDEX(Paste_Here!AF$2:AF$850, MATCH(B319, Paste_Here!A$2:A$850, 0))&lt;&gt;"", ISNUMBER(VALUE(INDEX(Paste_Here!AF$2:AF$850, MATCH(B319, Paste_Here!A$2:A$850, 0))))), INDEX(Paste_Here!AF$2:AF$850, MATCH(B319, Paste_Here!A$2:A$850, 0)), ""), ""), "")</f>
        <v/>
      </c>
      <c r="EE319" s="66"/>
      <c r="EF319" s="76"/>
      <c r="EG319" s="66"/>
      <c r="EH319" s="76"/>
      <c r="EI319" s="66"/>
      <c r="EJ319" s="76" t="str">
        <f>IFERROR(IF(B319&lt;&gt;"", IF(AND(INDEX(Paste_Here!AG$2:AG$850, MATCH(B319, Paste_Here!A$2:A$850, 0))&lt;&gt;"", ISNUMBER(VALUE(INDEX(Paste_Here!AG$2:AG$850, MATCH(B319, Paste_Here!A$2:A$850, 0))))), INDEX(Paste_Here!AG$2:AG$850, MATCH(B319, Paste_Here!A$2:A$850, 0)), ""), ""), "")</f>
        <v/>
      </c>
      <c r="EK319" s="66"/>
      <c r="EL319" s="76"/>
      <c r="EM319" s="66"/>
      <c r="EN319" s="76"/>
      <c r="EO319" s="66"/>
      <c r="EP319" s="76"/>
      <c r="EQ319" s="66"/>
      <c r="ER319" s="76"/>
      <c r="ES319" s="66"/>
      <c r="ET319" s="66"/>
      <c r="EU319" s="76"/>
      <c r="EV319" s="66"/>
      <c r="EW319" s="76"/>
      <c r="EX319" s="66"/>
      <c r="EY319" s="76"/>
      <c r="EZ319" s="66"/>
      <c r="FA319" s="76"/>
      <c r="FB319" s="66"/>
      <c r="FC319" s="76"/>
      <c r="FD319" s="66"/>
      <c r="FE319" s="76"/>
      <c r="FF319" s="66"/>
      <c r="FG319" s="76"/>
      <c r="FH319" s="66"/>
      <c r="FI319" s="76"/>
      <c r="FJ319" s="66"/>
      <c r="FK319" s="76"/>
      <c r="FL319" s="66"/>
      <c r="FM319" s="76"/>
      <c r="FN319" s="66"/>
      <c r="FO319" s="76"/>
      <c r="FP319" s="66"/>
      <c r="FQ319" s="76"/>
      <c r="FR319" s="66"/>
      <c r="FS319" s="76"/>
      <c r="FT319" s="66"/>
      <c r="FU319" s="76"/>
      <c r="FV319" s="66"/>
      <c r="FW319" s="76"/>
      <c r="FX319" s="66"/>
      <c r="FY319" s="76"/>
      <c r="FZ319" s="66"/>
      <c r="GA319" s="76"/>
      <c r="GB319" s="66"/>
      <c r="GC319" s="76"/>
      <c r="GD319" s="66"/>
      <c r="GE319" s="76"/>
      <c r="GF319" s="66"/>
      <c r="GG319" s="76"/>
      <c r="GH319" s="66"/>
      <c r="GI319" s="76"/>
      <c r="GJ319" s="66"/>
      <c r="GK319" s="76"/>
      <c r="GL319" s="66"/>
      <c r="GM319" s="76"/>
      <c r="GN319" s="66"/>
      <c r="GO319" s="76"/>
      <c r="GP319" s="66"/>
      <c r="GQ319" s="76"/>
      <c r="GR319" s="66"/>
      <c r="GS319" s="76"/>
      <c r="GT319" s="66"/>
      <c r="GU319" s="76"/>
      <c r="GV319" s="66"/>
      <c r="GW319" s="76"/>
      <c r="GX319" s="66"/>
      <c r="GY319" s="76"/>
      <c r="GZ319" s="66"/>
      <c r="HA319" s="76"/>
      <c r="HB319" s="66"/>
      <c r="HC319" s="76"/>
      <c r="HD319" s="66"/>
      <c r="HE319" s="76"/>
      <c r="HF319" s="66"/>
      <c r="HG319" s="76"/>
      <c r="HH319" s="66"/>
      <c r="HI319" s="76"/>
      <c r="HJ319" s="66"/>
      <c r="HK319" s="76"/>
      <c r="HL319" s="66"/>
      <c r="HM319" s="76"/>
      <c r="HN319" s="66"/>
      <c r="HO319" s="76"/>
      <c r="HP319" s="66"/>
      <c r="HQ319" s="76"/>
      <c r="HR319" s="66"/>
      <c r="HS319" s="76"/>
      <c r="HT319" s="66"/>
      <c r="HU319" s="76"/>
      <c r="HV319" s="66"/>
      <c r="HW319" s="76"/>
      <c r="HX319" s="66"/>
      <c r="HY319" s="76"/>
      <c r="HZ319" s="66"/>
      <c r="IA319" s="76"/>
      <c r="IB319" s="66"/>
      <c r="IC319" s="76"/>
      <c r="ID319" s="66"/>
      <c r="IE319" s="76"/>
      <c r="IF319" s="66"/>
      <c r="IG319" s="76"/>
      <c r="IH319" s="66"/>
      <c r="II319" s="76"/>
      <c r="IJ319" s="66"/>
      <c r="IK319" s="76"/>
      <c r="IL319" s="66"/>
      <c r="IM319" s="76"/>
      <c r="IN319" s="66"/>
      <c r="IO319" s="76"/>
      <c r="IP319" s="66"/>
      <c r="IQ319" s="76"/>
      <c r="IR319" s="66"/>
      <c r="IS319" s="76"/>
      <c r="IT319" s="66"/>
      <c r="IU319" s="76"/>
      <c r="IV319" s="66"/>
      <c r="IW319" s="76"/>
      <c r="IX319" s="66"/>
      <c r="IY319" s="76"/>
      <c r="IZ319" s="66"/>
      <c r="JA319" s="76"/>
      <c r="JB319" s="66"/>
      <c r="JC319" s="76"/>
      <c r="JD319" s="66"/>
      <c r="JE319" s="76"/>
      <c r="JF319" s="66"/>
      <c r="JG319" s="76"/>
      <c r="JH319" s="66"/>
      <c r="JI319" s="76"/>
      <c r="JJ319" s="66"/>
      <c r="JK319" s="76"/>
      <c r="JL319" s="66"/>
      <c r="JM319" s="76"/>
      <c r="JN319" s="66"/>
      <c r="JO319" s="76"/>
      <c r="JP319" s="66"/>
      <c r="JQ319" s="76"/>
      <c r="JR319" s="66"/>
      <c r="JS319" s="76"/>
      <c r="JT319" s="66"/>
      <c r="JU319" s="76"/>
      <c r="JV319" s="66"/>
      <c r="JW319" s="76"/>
      <c r="JX319" s="66"/>
      <c r="JY319" s="76"/>
      <c r="JZ319" s="66"/>
      <c r="KA319" s="76"/>
      <c r="KB319" s="66"/>
      <c r="KC319" s="76"/>
      <c r="KD319" s="66"/>
      <c r="KE319" s="76"/>
      <c r="KF319" s="66"/>
      <c r="KG319" s="76"/>
      <c r="KH319" s="66"/>
      <c r="KI319" s="76"/>
      <c r="KJ319" s="66"/>
      <c r="KK319" s="76"/>
      <c r="KL319" s="66"/>
      <c r="KM319" s="76"/>
      <c r="KN319" s="66"/>
      <c r="KO319" s="76"/>
      <c r="KP319" s="66"/>
      <c r="KQ319" s="76"/>
      <c r="KR319" s="66"/>
      <c r="KS319" s="76"/>
      <c r="KT319" s="66"/>
      <c r="KU319" s="76"/>
      <c r="KV319" s="66"/>
      <c r="KW319" s="76"/>
      <c r="KX319" s="66"/>
      <c r="KY319" s="76"/>
      <c r="KZ319" s="66"/>
      <c r="LA319" s="76"/>
      <c r="LB319" s="66"/>
      <c r="LC319" s="76"/>
      <c r="LD319" s="66"/>
      <c r="LE319" s="76"/>
      <c r="LF319" s="66"/>
      <c r="LG319" s="76"/>
      <c r="LH319" s="66"/>
      <c r="LI319" s="76"/>
      <c r="LJ319" s="66"/>
      <c r="LK319" s="76"/>
      <c r="LL319" s="66"/>
      <c r="LM319" s="76"/>
      <c r="LN319" s="66"/>
      <c r="LO319" s="76"/>
      <c r="LP319" s="66"/>
      <c r="LQ319" s="76"/>
      <c r="LR319" s="66"/>
      <c r="LS319" s="76"/>
      <c r="LT319" s="66"/>
      <c r="LU319" s="76"/>
      <c r="LV319" s="66"/>
      <c r="LW319" s="76"/>
      <c r="LX319" s="66"/>
      <c r="LY319" s="76"/>
      <c r="LZ319" s="66"/>
      <c r="MA319" s="76"/>
      <c r="MB319" s="66"/>
      <c r="MC319" s="76"/>
      <c r="MD319" s="66"/>
      <c r="MG319" s="1" t="str" cm="1">
        <f t="array" ref="MG319">IFERROR(INDEX(Paste_Here!$B$2:$B$850, MATCH(0, COUNTIF(MG$4:MG318, Paste_Here!$B$2:$B$850) + IF(Paste_Here!$B$2:$B$850="", 1, 0), 0)), "")</f>
        <v/>
      </c>
      <c r="MH319" s="1" t="str">
        <f>IF(MG319&lt;&gt;"", INDEX(Paste_Here!$A$2:$A$850, MATCH(MG319, Paste_Here!$B$2:$B$850, 0)), "")</f>
        <v/>
      </c>
      <c r="MI319" s="1" t="str">
        <f t="shared" si="40"/>
        <v/>
      </c>
      <c r="MJ319" s="1" t="str" cm="1">
        <f t="array" ref="MJ319">IFERROR(INDEX($MI$5:$MI$850, MATCH(SMALL(IF($MI$5:$MI$850&lt;&gt;"", COUNTIF($MI$5:$MI$850, "&lt;"&amp;$MI$5:$MI$850)+1), ROW()-ROW($MJ$5)+1), COUNTIF($MI$5:$MI$850, "&lt;"&amp;$MI$5:$MI$850)+1, 0)), "")</f>
        <v/>
      </c>
    </row>
    <row r="320" spans="1:348">
      <c r="A320" s="66"/>
      <c r="B320" s="76" t="str">
        <f t="shared" si="33"/>
        <v/>
      </c>
      <c r="C320" s="66"/>
      <c r="D320" s="76" t="str">
        <f>IFERROR(IF(B320&lt;&gt;"", IF(AND(INDEX(Paste_Here!B$2:B$850, MATCH(B320, Paste_Here!A$2:A$850, 0))&lt;&gt;"", ISNUMBER(VALUE(INDEX(Paste_Here!B$2:B$850, MATCH(B320, Paste_Here!A$2:A$850, 0))))), INDEX(Paste_Here!B$2:B$850, MATCH(B320, Paste_Here!A$2:A$850, 0)), ""), ""), "")</f>
        <v/>
      </c>
      <c r="E320" s="66"/>
      <c r="F320" s="76" t="str">
        <f>IFERROR(IF(B320&lt;&gt;"", IF(ISTEXT(INDEX(Paste_Here!K$2:K$850, MATCH(B320, Paste_Here!A$2:A$850, 0))), INDEX(Paste_Here!K$2:K$850, MATCH(B320, Paste_Here!A$2:A$850, 0)), ""), ""), "")</f>
        <v/>
      </c>
      <c r="G320" s="66"/>
      <c r="H320" s="76" t="str">
        <f>IFERROR(IF(B320&lt;&gt;"", IF(ISTEXT(INDEX(Paste_Here!C$2:C$850, MATCH(B320, Paste_Here!A$2:A$850, 0))), INDEX(Paste_Here!C$2:C$850, MATCH(B320, Paste_Here!A$2:A$850, 0)), ""), ""), "")</f>
        <v/>
      </c>
      <c r="I320" s="66"/>
      <c r="J320" s="76" t="str">
        <f>IFERROR(IF(B320&lt;&gt;"", IF(ISNUMBER(SEARCH("s", LOWER(INDEX(Paste_Here!M$2:M$850, MATCH(B320, Paste_Here!A$2:A$850, 0))))), "Yes", IF(INDEX(Paste_Here!M$2:M$850, MATCH(B320, Paste_Here!A$2:A$850, 0))&lt;&gt;"", "No", "")), ""), "")</f>
        <v/>
      </c>
      <c r="K320" s="66"/>
      <c r="L320" s="76" t="str">
        <f>IFERROR(IF(B320&lt;&gt;"", IF(ISNUMBER(SEARCH("yes", LOWER(INDEX(Paste_Here!E$2:E$850, MATCH(B320, Paste_Here!A$2:A$850, 0))))), "Yes", IF(ISNUMBER(SEARCH("no", LOWER(INDEX(Paste_Here!E$2:E$850, MATCH(B320, Paste_Here!A$2:A$850, 0))))), "No", "")), ""), "")</f>
        <v/>
      </c>
      <c r="M320" s="66"/>
      <c r="N320" s="76" t="str">
        <f>IFERROR(IF(B320&lt;&gt;"", IF(ISNUMBER(SEARCH("yes", LOWER(INDEX(Paste_Here!F$2:F$850, MATCH(B320, Paste_Here!A$2:A$850, 0))))), "Yes", IF(ISNUMBER(SEARCH("no", LOWER(INDEX(Paste_Here!F$2:F$850, MATCH(B320, Paste_Here!A$2:A$850, 0))))), "No", "")), ""), "")</f>
        <v/>
      </c>
      <c r="O320" s="66"/>
      <c r="P320" s="76" t="str">
        <f>IFERROR(IF(B320&lt;&gt;"", IF(ISNUMBER(SEARCH("yes", LOWER(INDEX(Paste_Here!L$2:L$850, MATCH(B320, Paste_Here!A$2:A$850, 0))))), "Yes", IF(ISNUMBER(SEARCH("no", LOWER(INDEX(Paste_Here!L$2:L$850, MATCH(B320, Paste_Here!A$2:A$850, 0))))), "No", "")), ""), "")</f>
        <v/>
      </c>
      <c r="Q320" s="66"/>
      <c r="R320" s="76" t="str">
        <f>IFERROR(IF(B320&lt;&gt;"", IF(ISNUMBER(SEARCH("transitional 2", LOWER(INDEX(Paste_Here!D$2:D$850, MATCH(B320, Paste_Here!A$2:A$850, 0))))), "T2", IF(ISNUMBER(SEARCH("transitional 1", LOWER(INDEX(Paste_Here!D$2:D$850, MATCH(B320, Paste_Here!A$2:A$850, 0))))), "T1", IF(ISNUMBER(SEARCH("waived ell services", LOWER(INDEX(Paste_Here!D$2:D$850, MATCH(B320, Paste_Here!A$2:A$850, 0))))), "W", IF(ISNUMBER(SEARCH("english language learner", LOWER(INDEX(Paste_Here!D$2:D$850, MATCH(B320, Paste_Here!A$2:A$850, 0))))), "L", "")))), ""), "")</f>
        <v/>
      </c>
      <c r="S320" s="66"/>
      <c r="T320" s="76" t="str">
        <f>IFERROR(IF(B320&lt;&gt;"", IF(ISNUMBER(SEARCH("yes", LOWER(INDEX(Paste_Here!I$2:I$850, MATCH(B320, Paste_Here!A$2:A$850, 0))))), "Yes", IF(ISNUMBER(SEARCH("no", LOWER(INDEX(Paste_Here!I$2:I$850, MATCH(B320, Paste_Here!A$2:A$850, 0))))), "No", "")), ""), "")</f>
        <v/>
      </c>
      <c r="U320" s="66"/>
      <c r="V320" s="76" t="str">
        <f>IFERROR(IF(B320&lt;&gt;"", IF(ISTEXT(INDEX(Paste_Here!J$2:J$850, MATCH(B320, Paste_Here!A$2:A$850, 0))), VALUE(INDEX(Paste_Here!J$2:J$850, MATCH(B320, Paste_Here!A$2:A$850, 0))), ""), ""), "")</f>
        <v/>
      </c>
      <c r="W320" s="66"/>
      <c r="X320" s="66"/>
      <c r="Y320" s="76" t="str">
        <f t="shared" si="34"/>
        <v/>
      </c>
      <c r="Z320" s="66"/>
      <c r="AA320" s="76" t="str">
        <f>IFERROR(IF(B320&lt;&gt;"", IF(AND(INDEX(Paste_Here!AI$2:AI$850, MATCH(B320, Paste_Here!A$2:A$850, 0))&lt;&gt;"", ISNUMBER(VALUE(INDEX(Paste_Here!AI$2:AI$850, MATCH(B320, Paste_Here!A$2:A$850, 0))))), INDEX(Paste_Here!AI$2:AI$850, MATCH(B320, Paste_Here!A$2:A$850, 0)), ""), ""), "")</f>
        <v/>
      </c>
      <c r="AB320" s="66"/>
      <c r="AC320" s="76" t="str">
        <f>IFERROR(IF(B320&lt;&gt;"", IF(AND(INDEX(Paste_Here!AJ$2:AJ$850, MATCH(B320, Paste_Here!A$2:A$850, 0))&lt;&gt;"", ISNUMBER(VALUE(INDEX(Paste_Here!AJ$2:AJ$850, MATCH(B320, Paste_Here!A$2:A$850, 0))))), INDEX(Paste_Here!AJ$2:AJ$850, MATCH(B320, Paste_Here!A$2:A$850, 0)), ""), ""), "")</f>
        <v/>
      </c>
      <c r="AD320" s="66"/>
      <c r="AE320" s="76" t="str">
        <f>IFERROR(IF(B320&lt;&gt;"", IF(AND(INDEX(Paste_Here!AK$2:AK$850, MATCH(B320, Paste_Here!A$2:A$850, 0))&lt;&gt;"", ISNUMBER(VALUE(INDEX(Paste_Here!AK$2:AK$850, MATCH(B320, Paste_Here!A$2:A$850, 0))))), INDEX(Paste_Here!AK$2:AK$850, MATCH(B320, Paste_Here!A$2:A$850, 0)), ""), ""), "")</f>
        <v/>
      </c>
      <c r="AF320" s="66"/>
      <c r="AG320" s="76" t="str">
        <f>IFERROR(IF(B320&lt;&gt;"", IF(AND(INDEX(Paste_Here!AL$2:AL$850, MATCH(B320, Paste_Here!A$2:A$850, 0))&lt;&gt;"", ISNUMBER(VALUE(INDEX(Paste_Here!AL$2:AL$850, MATCH(B320, Paste_Here!A$2:A$850, 0))))), INDEX(Paste_Here!AL$2:AL$850, MATCH(B320, Paste_Here!A$2:A$850, 0)), ""), ""), "")</f>
        <v/>
      </c>
      <c r="AH320" s="66"/>
      <c r="AI320" s="76" t="str">
        <f>IFERROR(IF(B320&lt;&gt;"", IF(AND(INDEX(Paste_Here!AH$2:AH$850, MATCH(B320, Paste_Here!A$2:A$850, 0))&lt;&gt;"", ISNUMBER(VALUE(INDEX(Paste_Here!AH$2:AH$850, MATCH(B320, Paste_Here!A$2:A$850, 0))))), IF(VALUE(INDEX(Paste_Here!AH$2:AH$850, MATCH(B320, Paste_Here!A$2:A$850, 0)))=0, "", INDEX(Paste_Here!AH$2:AH$850, MATCH(B320, Paste_Here!A$2:A$850, 0))), ""), ""), "")</f>
        <v/>
      </c>
      <c r="AJ320" s="66"/>
      <c r="AK320" s="76" t="str">
        <f>IFERROR(IF(B320&lt;&gt;"", IF(AND(INDEX(Paste_Here!N$2:N$850, MATCH(B320, Paste_Here!A$2:A$850, 0))&lt;&gt;"", ISNUMBER(VALUE(INDEX(Paste_Here!N$2:N$850, MATCH(B320, Paste_Here!A$2:A$850, 0))))), INDEX(Paste_Here!N$2:N$850, MATCH(B320, Paste_Here!A$2:A$850, 0)), ""), ""), "")</f>
        <v/>
      </c>
      <c r="AL320" s="66"/>
      <c r="AM320" s="76" t="str">
        <f>IFERROR(IF(B320&lt;&gt;"", IF(AND(INDEX(Paste_Here!O$2:O$850, MATCH(B320, Paste_Here!A$2:A$850, 0))&lt;&gt;"", ISNUMBER(VALUE(INDEX(Paste_Here!O$2:O$850, MATCH(B320, Paste_Here!A$2:A$850, 0))))), INDEX(Paste_Here!O$2:O$850, MATCH(B320, Paste_Here!A$2:A$850, 0)), ""), ""), "")</f>
        <v/>
      </c>
      <c r="AN320" s="66"/>
      <c r="AO320" s="76"/>
      <c r="AP320" s="66"/>
      <c r="AQ320" s="76"/>
      <c r="AR320" s="66"/>
      <c r="AS320" s="76"/>
      <c r="AT320" s="66"/>
      <c r="AU320" s="66"/>
      <c r="AV320" s="76" t="str">
        <f t="shared" si="35"/>
        <v/>
      </c>
      <c r="AW320" s="66"/>
      <c r="AX320" s="76" t="str">
        <f>IFERROR(IF(B320&lt;&gt;"", IF(ISNUMBER(SEARCH("Revealed-Potential (Primary Focus)", LOWER(INDEX(Paste_Here!Z$2:Z$850, MATCH(B320, Paste_Here!A$2:A$850, 0))))), "Rev-Potential: Prim", IF(ISNUMBER(SEARCH("Revealed-Potential (Secondary Focus)", LOWER(INDEX(Paste_Here!Z$2:Z$850, MATCH(B320, Paste_Here!A$2:A$850, 0))))), "Rev-Potential: Sec", IF(ISNUMBER(SEARCH("Monitoring", LOWER(INDEX(Paste_Here!Z$2:Z$850, MATCH(B320, Paste_Here!A$2:A$850, 0))))), "Monitoring", IF(ISNUMBER(SEARCH("At-Promise (Secondary Focus)", LOWER(INDEX(Paste_Here!Z$2:Z$850, MATCH(B320, Paste_Here!A$2:A$850, 0))))), "At-Promise: Sec", IF(ISNUMBER(SEARCH("At-Promise (Primary Focus)", LOWER(INDEX(Paste_Here!Z$2:Z$850, MATCH(B320, Paste_Here!A$2:A$850, 0))))), "At-Promise: Prim", ""))))), ""), "")</f>
        <v/>
      </c>
      <c r="AY320" s="66"/>
      <c r="AZ320" s="76"/>
      <c r="BA320" s="66"/>
      <c r="BB320" s="76"/>
      <c r="BC320" s="66"/>
      <c r="BD320" s="76"/>
      <c r="BE320" s="66"/>
      <c r="BF320" s="76"/>
      <c r="BG320" s="66"/>
      <c r="BH320" s="76"/>
      <c r="BI320" s="66"/>
      <c r="BJ320" s="66"/>
      <c r="BK320" s="76" t="str">
        <f t="shared" si="36"/>
        <v/>
      </c>
      <c r="BL320" s="66"/>
      <c r="BM320" s="76" t="str">
        <f>IFERROR(IF(B320&lt;&gt;"", IF(AND(ISNUMBER(VALUE(SUBSTITUTE(SUBSTITUTE(Paste_Here!R320, "br", "-"), "L", ""))), VALUE(SUBSTITUTE(SUBSTITUTE(Paste_Here!R320, "br", "-"), "L", "")) &gt;= 1095), "Yes", IF(AND(ISNUMBER(VALUE(SUBSTITUTE(SUBSTITUTE(Paste_Here!R320, "br", "-"), "L", ""))), VALUE(SUBSTITUTE(SUBSTITUTE(Paste_Here!R320, "br", "-"), "L", "")) &lt;= 1094), "No", "")), ""), "")</f>
        <v/>
      </c>
      <c r="BN320" s="66"/>
      <c r="BO320" s="76" t="str">
        <f>IFERROR(IF(B320&lt;&gt;"", IF(COUNTIF(INDEX(Paste_Here!Y$2:AB$850, MATCH(B320, Paste_Here!A$2:A$850, 0), 0), "yes") &gt; 0, "Yes", IF(COUNTIF(INDEX(Paste_Here!Y$2:AB$850, MATCH(B320, Paste_Here!A$2:A$850, 0), 0), "no") &gt; 0, "No", "")), ""), "")</f>
        <v/>
      </c>
      <c r="BP320" s="66"/>
      <c r="BQ320" s="76" t="str">
        <f>IFERROR(IF(B320&lt;&gt;"", IF(AND(ISNUMBER(VALUE(SUBSTITUTE(SUBSTITUTE(Paste_Here!U320, "em", "-"), "q", ""))), VALUE(SUBSTITUTE(SUBSTITUTE(Paste_Here!U320, "em", "-"), "q", "")) &gt;= 910), "Yes", IF(AND(ISNUMBER(VALUE(SUBSTITUTE(SUBSTITUTE(Paste_Here!U320, "em", "-"), "q", ""))), VALUE(SUBSTITUTE(SUBSTITUTE(Paste_Here!U320, "em", "-"), "q", "")) &lt;= 909), "No", "")), ""), "")</f>
        <v/>
      </c>
      <c r="BR320" s="66"/>
      <c r="BS320" s="76" t="str">
        <f>IFERROR(IF(B320&lt;&gt;"", IF(AND(INDEX(Paste_Here!X$2:X$850, MATCH(B320, Paste_Here!A$2:A$850, 0))&lt;&gt;"", ISNUMBER(VALUE(INDEX(Paste_Here!X$2:X$850, MATCH(B320, Paste_Here!A$2:A$850, 0))))), INDEX(Paste_Here!X$2:X$850, MATCH(B320, Paste_Here!A$2:A$850, 0)), ""), ""), "")</f>
        <v/>
      </c>
      <c r="BT320" s="66"/>
      <c r="BU320" s="76" t="str">
        <f>IFERROR(IF(B320&lt;&gt;"", IF(ISNUMBER(VALUE(INDEX(Paste_Here!G$2:G$850, MATCH(B320, Paste_Here!A$2:A$850, 0)))), IF(VALUE(INDEX(Paste_Here!G$2:G$850, MATCH(B320, Paste_Here!A$2:A$850, 0)))=0, "No", IF(AND(VALUE(INDEX(Paste_Here!G$2:G$850, MATCH(B320, Paste_Here!A$2:A$850, 0)))&gt;=1, VALUE(INDEX(Paste_Here!G$2:G$850, MATCH(B320, Paste_Here!A$2:A$850, 0)))&lt;=4), VALUE(INDEX(Paste_Here!G$2:G$850, MATCH(B320, Paste_Here!A$2:A$850, 0))), "")), ""), ""), "")</f>
        <v/>
      </c>
      <c r="BV320" s="66"/>
      <c r="BW320" s="76" t="str">
        <f>IFERROR(IF(B320&lt;&gt;"", IF(ISNUMBER(VALUE(INDEX(Paste_Here!H$2:H$850, MATCH(B320, Paste_Here!A$2:A$850, 0)))), IF(VALUE(INDEX(Paste_Here!H$2:H$850, MATCH(B320, Paste_Here!A$2:A$850, 0)))=0, "No", IF(AND(VALUE(INDEX(Paste_Here!H$2:H$850, MATCH(B320, Paste_Here!A$2:A$850, 0)))&gt;=1, VALUE(INDEX(Paste_Here!H$2:H$850, MATCH(B320, Paste_Here!A$2:A$850, 0)))&lt;=4), VALUE(INDEX(Paste_Here!H$2:H$850, MATCH(B320, Paste_Here!A$2:A$850, 0))), "")), ""), ""), "")</f>
        <v/>
      </c>
      <c r="BX320" s="66"/>
      <c r="BY320" s="76"/>
      <c r="BZ320" s="66"/>
      <c r="CA320" s="76"/>
      <c r="CB320" s="66"/>
      <c r="CC320" s="66"/>
      <c r="CD320" s="76" t="str">
        <f t="shared" si="37"/>
        <v/>
      </c>
      <c r="CE320" s="66"/>
      <c r="CF320" s="76" t="str">
        <f>IFERROR(IF(B320&lt;&gt;"", IF(AND(INDEX(Paste_Here!P$2:P$850, MATCH(B320, Paste_Here!A$2:A$850, 0))&lt;&gt;"", ISNUMBER(VALUE(INDEX(Paste_Here!P$2:P$850, MATCH(B320, Paste_Here!A$2:A$850, 0))))), INDEX(Paste_Here!P$2:P$850, MATCH(B320, Paste_Here!A$2:A$850, 0)), ""), ""), "")</f>
        <v/>
      </c>
      <c r="CG320" s="66"/>
      <c r="CH320" s="76" t="str">
        <f>IFERROR(IF(B320&lt;&gt;"", IF(ISNUMBER(SEARCH("highrisk", LOWER(INDEX(Paste_Here!Q$2:Q$850, MATCH(B320, Paste_Here!A$2:A$850, 0))))), "High Risk", IF(ISNUMBER(SEARCH("lowrisk", LOWER(INDEX(Paste_Here!Q$2:Q$850, MATCH(B320, Paste_Here!A$2:A$850, 0))))), "Low Risk", IF(ISNUMBER(SEARCH("somerisk", LOWER(INDEX(Paste_Here!Q$2:Q$850, MATCH(B320, Paste_Here!A$2:A$850, 0))))), "Some Risk", ""))), ""), "")</f>
        <v/>
      </c>
      <c r="CI320" s="66"/>
      <c r="CJ320" s="76" t="str">
        <f>IFERROR(IF(B320&lt;&gt;"", IF(AND(INDEX(Paste_Here!AA$2:AA$850, MATCH(B320, Paste_Here!A$2:A$850, 0))&lt;&gt;"", ISNUMBER(VALUE(INDEX(Paste_Here!AA$2:AA$850, MATCH(B320, Paste_Here!A$2:A$850, 0))))), INDEX(Paste_Here!AA$2:AA$850, MATCH(B320, Paste_Here!A$2:A$850, 0)), ""), ""), "")</f>
        <v/>
      </c>
      <c r="CK320" s="66"/>
      <c r="CL320" s="76" t="str">
        <f>IFERROR(IF(B320&lt;&gt;"", IF(LOWER(INDEX(Paste_Here!AB$2:AB$850, MATCH(B320, Paste_Here!A$2:A$850, 0)))="approaching expectations", "Approaching", IF(LOWER(INDEX(Paste_Here!AB$2:AB$850, MATCH(B320, Paste_Here!A$2:A$850, 0)))="met expectations", "Met", IF(LOWER(INDEX(Paste_Here!AB$2:AB$850, MATCH(B320, Paste_Here!A$2:A$850, 0)))="exceeded expectations", "Exceeded", IF(LOWER(INDEX(Paste_Here!AB$2:AB$850, MATCH(B320, Paste_Here!A$2:A$850, 0)))="below expectations", "Below", "")))), ""), "")</f>
        <v/>
      </c>
      <c r="CM320" s="66"/>
      <c r="CN320" s="76" t="str">
        <f>IFERROR(IF(B320&lt;&gt;"", IF(AND(INDEX(Paste_Here!AC$2:AC$850, MATCH(B320, Paste_Here!A$2:A$850, 0))&lt;&gt;"", ISNUMBER(VALUE(INDEX(Paste_Here!AC$2:AC$850, MATCH(B320, Paste_Here!A$2:A$850, 0))))), INDEX(Paste_Here!AC$2:AC$850, MATCH(B320, Paste_Here!A$2:A$850, 0)), ""), ""), "")</f>
        <v/>
      </c>
      <c r="CO320" s="66"/>
      <c r="CP320" s="76"/>
      <c r="CQ320" s="66"/>
      <c r="CR320" s="76"/>
      <c r="CS320" s="66"/>
      <c r="CT320" s="76"/>
      <c r="CU320" s="66"/>
      <c r="CV320" s="76"/>
      <c r="CW320" s="66"/>
      <c r="CX320" s="76"/>
      <c r="CY320" s="66"/>
      <c r="CZ320" s="66"/>
      <c r="DA320" s="76" t="str">
        <f t="shared" si="38"/>
        <v/>
      </c>
      <c r="DB320" s="66"/>
      <c r="DC320" s="76" t="str">
        <f>IFERROR(IF(B320&lt;&gt;"", IF(AND(INDEX(Paste_Here!V$2:V$850, MATCH(B320, Paste_Here!A$2:A$850, 0))&lt;&gt;"", ISNUMBER(VALUE(INDEX(Paste_Here!V$2:V$850, MATCH(B320, Paste_Here!A$2:A$850, 0))))), INDEX(Paste_Here!V$2:V$850, MATCH(B320, Paste_Here!A$2:A$850, 0)), ""), ""), "")</f>
        <v/>
      </c>
      <c r="DD320" s="66"/>
      <c r="DE320" s="76" t="str">
        <f>IFERROR(IF(B320&lt;&gt;"", IF(ISNUMBER(SEARCH("highrisk", LOWER(INDEX(Paste_Here!W$2:W$850, MATCH(B320, Paste_Here!A$2:A$850, 0))))), "High Risk", IF(ISNUMBER(SEARCH("lowrisk", LOWER(INDEX(Paste_Here!W$2:W$850, MATCH(B320, Paste_Here!A$2:A$850, 0))))), "Low Risk", IF(ISNUMBER(SEARCH("somerisk", LOWER(INDEX(Paste_Here!W$2:W$850, MATCH(B320, Paste_Here!A$2:A$850, 0))))), "Some Risk", ""))), ""), "")</f>
        <v/>
      </c>
      <c r="DF320" s="66"/>
      <c r="DG320" s="76" t="str">
        <f>IFERROR(IF(B320&lt;&gt;"", IF(AND(INDEX(Paste_Here!S$2:S$850, MATCH(B320, Paste_Here!A$2:A$850, 0))&lt;&gt;"", ISNUMBER(VALUE(INDEX(Paste_Here!S$2:S$850, MATCH(B320, Paste_Here!A$2:A$850, 0))))), INDEX(Paste_Here!S$2:S$850, MATCH(B320, Paste_Here!A$2:A$850, 0)), ""), ""), "")</f>
        <v/>
      </c>
      <c r="DH320" s="66"/>
      <c r="DI320" s="76" t="str">
        <f>IFERROR(IF(B320&lt;&gt;"", IF(ISNUMBER(SEARCH("highrisk", LOWER(INDEX(Paste_Here!T$2:T$850, MATCH(B320, Paste_Here!A$2:A$850, 0))))), "High Risk", IF(ISNUMBER(SEARCH("lowrisk", LOWER(INDEX(Paste_Here!T$2:T$850, MATCH(B320, Paste_Here!A$2:A$850, 0))))), "Low Risk", IF(ISNUMBER(SEARCH("somerisk", LOWER(INDEX(Paste_Here!T$2:T$850, MATCH(B320, Paste_Here!A$2:A$850, 0))))), "Some Risk", ""))), ""), "")</f>
        <v/>
      </c>
      <c r="DJ320" s="66"/>
      <c r="DK320" s="76" t="str">
        <f>IFERROR(IF(B320&lt;&gt;"", IF(AND(INDEX(Paste_Here!AD$2:AD$850, MATCH(B320, Paste_Here!A$2:A$850, 0))&lt;&gt;"", ISNUMBER(VALUE(INDEX(Paste_Here!AD$2:AD$850, MATCH(B320, Paste_Here!A$2:A$850, 0))))), INDEX(Paste_Here!AD$2:AD$850, MATCH(B320, Paste_Here!A$2:A$850, 0)), ""), ""), "")</f>
        <v/>
      </c>
      <c r="DL320" s="66"/>
      <c r="DM320" s="76" t="str">
        <f>IFERROR(IF(B320&lt;&gt;"", IF(LOWER(INDEX(Paste_Here!AE$2:AE$850, MATCH(B320, Paste_Here!A$2:A$850, 0)))="approaching expectations", "Approaching", IF(LOWER(INDEX(Paste_Here!AE$2:AE$850, MATCH(B320, Paste_Here!A$2:A$850, 0)))="met expectations", "Met", IF(LOWER(INDEX(Paste_Here!AE$2:AE$850, MATCH(B320, Paste_Here!A$2:A$850, 0)))="exceeded expectations", "Exceeded", IF(LOWER(INDEX(Paste_Here!AE$2:AE$850, MATCH(B320, Paste_Here!A$2:A$850, 0)))="below expectations", "Below", "")))), ""), "")</f>
        <v/>
      </c>
      <c r="DN320" s="66"/>
      <c r="DO320" s="76"/>
      <c r="DP320" s="66"/>
      <c r="DQ320" s="76"/>
      <c r="DR320" s="66"/>
      <c r="DS320" s="76"/>
      <c r="DT320" s="66"/>
      <c r="DU320" s="76"/>
      <c r="DV320" s="66"/>
      <c r="DW320" s="66"/>
      <c r="DX320" s="76" t="str">
        <f t="shared" si="39"/>
        <v/>
      </c>
      <c r="DY320" s="66"/>
      <c r="DZ320" s="76"/>
      <c r="EA320" s="66"/>
      <c r="EB320" s="76"/>
      <c r="EC320" s="66"/>
      <c r="ED320" s="76" t="str">
        <f>IFERROR(IF(B320&lt;&gt;"", IF(AND(INDEX(Paste_Here!AF$2:AF$850, MATCH(B320, Paste_Here!A$2:A$850, 0))&lt;&gt;"", ISNUMBER(VALUE(INDEX(Paste_Here!AF$2:AF$850, MATCH(B320, Paste_Here!A$2:A$850, 0))))), INDEX(Paste_Here!AF$2:AF$850, MATCH(B320, Paste_Here!A$2:A$850, 0)), ""), ""), "")</f>
        <v/>
      </c>
      <c r="EE320" s="66"/>
      <c r="EF320" s="76"/>
      <c r="EG320" s="66"/>
      <c r="EH320" s="76"/>
      <c r="EI320" s="66"/>
      <c r="EJ320" s="76" t="str">
        <f>IFERROR(IF(B320&lt;&gt;"", IF(AND(INDEX(Paste_Here!AG$2:AG$850, MATCH(B320, Paste_Here!A$2:A$850, 0))&lt;&gt;"", ISNUMBER(VALUE(INDEX(Paste_Here!AG$2:AG$850, MATCH(B320, Paste_Here!A$2:A$850, 0))))), INDEX(Paste_Here!AG$2:AG$850, MATCH(B320, Paste_Here!A$2:A$850, 0)), ""), ""), "")</f>
        <v/>
      </c>
      <c r="EK320" s="66"/>
      <c r="EL320" s="76"/>
      <c r="EM320" s="66"/>
      <c r="EN320" s="76"/>
      <c r="EO320" s="66"/>
      <c r="EP320" s="76"/>
      <c r="EQ320" s="66"/>
      <c r="ER320" s="76"/>
      <c r="ES320" s="66"/>
      <c r="ET320" s="66"/>
      <c r="EU320" s="76"/>
      <c r="EV320" s="66"/>
      <c r="EW320" s="76"/>
      <c r="EX320" s="66"/>
      <c r="EY320" s="76"/>
      <c r="EZ320" s="66"/>
      <c r="FA320" s="76"/>
      <c r="FB320" s="66"/>
      <c r="FC320" s="76"/>
      <c r="FD320" s="66"/>
      <c r="FE320" s="76"/>
      <c r="FF320" s="66"/>
      <c r="FG320" s="76"/>
      <c r="FH320" s="66"/>
      <c r="FI320" s="76"/>
      <c r="FJ320" s="66"/>
      <c r="FK320" s="76"/>
      <c r="FL320" s="66"/>
      <c r="FM320" s="76"/>
      <c r="FN320" s="66"/>
      <c r="FO320" s="76"/>
      <c r="FP320" s="66"/>
      <c r="FQ320" s="76"/>
      <c r="FR320" s="66"/>
      <c r="FS320" s="76"/>
      <c r="FT320" s="66"/>
      <c r="FU320" s="76"/>
      <c r="FV320" s="66"/>
      <c r="FW320" s="76"/>
      <c r="FX320" s="66"/>
      <c r="FY320" s="76"/>
      <c r="FZ320" s="66"/>
      <c r="GA320" s="76"/>
      <c r="GB320" s="66"/>
      <c r="GC320" s="76"/>
      <c r="GD320" s="66"/>
      <c r="GE320" s="76"/>
      <c r="GF320" s="66"/>
      <c r="GG320" s="76"/>
      <c r="GH320" s="66"/>
      <c r="GI320" s="76"/>
      <c r="GJ320" s="66"/>
      <c r="GK320" s="76"/>
      <c r="GL320" s="66"/>
      <c r="GM320" s="76"/>
      <c r="GN320" s="66"/>
      <c r="GO320" s="76"/>
      <c r="GP320" s="66"/>
      <c r="GQ320" s="76"/>
      <c r="GR320" s="66"/>
      <c r="GS320" s="76"/>
      <c r="GT320" s="66"/>
      <c r="GU320" s="76"/>
      <c r="GV320" s="66"/>
      <c r="GW320" s="76"/>
      <c r="GX320" s="66"/>
      <c r="GY320" s="76"/>
      <c r="GZ320" s="66"/>
      <c r="HA320" s="76"/>
      <c r="HB320" s="66"/>
      <c r="HC320" s="76"/>
      <c r="HD320" s="66"/>
      <c r="HE320" s="76"/>
      <c r="HF320" s="66"/>
      <c r="HG320" s="76"/>
      <c r="HH320" s="66"/>
      <c r="HI320" s="76"/>
      <c r="HJ320" s="66"/>
      <c r="HK320" s="76"/>
      <c r="HL320" s="66"/>
      <c r="HM320" s="76"/>
      <c r="HN320" s="66"/>
      <c r="HO320" s="76"/>
      <c r="HP320" s="66"/>
      <c r="HQ320" s="76"/>
      <c r="HR320" s="66"/>
      <c r="HS320" s="76"/>
      <c r="HT320" s="66"/>
      <c r="HU320" s="76"/>
      <c r="HV320" s="66"/>
      <c r="HW320" s="76"/>
      <c r="HX320" s="66"/>
      <c r="HY320" s="76"/>
      <c r="HZ320" s="66"/>
      <c r="IA320" s="76"/>
      <c r="IB320" s="66"/>
      <c r="IC320" s="76"/>
      <c r="ID320" s="66"/>
      <c r="IE320" s="76"/>
      <c r="IF320" s="66"/>
      <c r="IG320" s="76"/>
      <c r="IH320" s="66"/>
      <c r="II320" s="76"/>
      <c r="IJ320" s="66"/>
      <c r="IK320" s="76"/>
      <c r="IL320" s="66"/>
      <c r="IM320" s="76"/>
      <c r="IN320" s="66"/>
      <c r="IO320" s="76"/>
      <c r="IP320" s="66"/>
      <c r="IQ320" s="76"/>
      <c r="IR320" s="66"/>
      <c r="IS320" s="76"/>
      <c r="IT320" s="66"/>
      <c r="IU320" s="76"/>
      <c r="IV320" s="66"/>
      <c r="IW320" s="76"/>
      <c r="IX320" s="66"/>
      <c r="IY320" s="76"/>
      <c r="IZ320" s="66"/>
      <c r="JA320" s="76"/>
      <c r="JB320" s="66"/>
      <c r="JC320" s="76"/>
      <c r="JD320" s="66"/>
      <c r="JE320" s="76"/>
      <c r="JF320" s="66"/>
      <c r="JG320" s="76"/>
      <c r="JH320" s="66"/>
      <c r="JI320" s="76"/>
      <c r="JJ320" s="66"/>
      <c r="JK320" s="76"/>
      <c r="JL320" s="66"/>
      <c r="JM320" s="76"/>
      <c r="JN320" s="66"/>
      <c r="JO320" s="76"/>
      <c r="JP320" s="66"/>
      <c r="JQ320" s="76"/>
      <c r="JR320" s="66"/>
      <c r="JS320" s="76"/>
      <c r="JT320" s="66"/>
      <c r="JU320" s="76"/>
      <c r="JV320" s="66"/>
      <c r="JW320" s="76"/>
      <c r="JX320" s="66"/>
      <c r="JY320" s="76"/>
      <c r="JZ320" s="66"/>
      <c r="KA320" s="76"/>
      <c r="KB320" s="66"/>
      <c r="KC320" s="76"/>
      <c r="KD320" s="66"/>
      <c r="KE320" s="76"/>
      <c r="KF320" s="66"/>
      <c r="KG320" s="76"/>
      <c r="KH320" s="66"/>
      <c r="KI320" s="76"/>
      <c r="KJ320" s="66"/>
      <c r="KK320" s="76"/>
      <c r="KL320" s="66"/>
      <c r="KM320" s="76"/>
      <c r="KN320" s="66"/>
      <c r="KO320" s="76"/>
      <c r="KP320" s="66"/>
      <c r="KQ320" s="76"/>
      <c r="KR320" s="66"/>
      <c r="KS320" s="76"/>
      <c r="KT320" s="66"/>
      <c r="KU320" s="76"/>
      <c r="KV320" s="66"/>
      <c r="KW320" s="76"/>
      <c r="KX320" s="66"/>
      <c r="KY320" s="76"/>
      <c r="KZ320" s="66"/>
      <c r="LA320" s="76"/>
      <c r="LB320" s="66"/>
      <c r="LC320" s="76"/>
      <c r="LD320" s="66"/>
      <c r="LE320" s="76"/>
      <c r="LF320" s="66"/>
      <c r="LG320" s="76"/>
      <c r="LH320" s="66"/>
      <c r="LI320" s="76"/>
      <c r="LJ320" s="66"/>
      <c r="LK320" s="76"/>
      <c r="LL320" s="66"/>
      <c r="LM320" s="76"/>
      <c r="LN320" s="66"/>
      <c r="LO320" s="76"/>
      <c r="LP320" s="66"/>
      <c r="LQ320" s="76"/>
      <c r="LR320" s="66"/>
      <c r="LS320" s="76"/>
      <c r="LT320" s="66"/>
      <c r="LU320" s="76"/>
      <c r="LV320" s="66"/>
      <c r="LW320" s="76"/>
      <c r="LX320" s="66"/>
      <c r="LY320" s="76"/>
      <c r="LZ320" s="66"/>
      <c r="MA320" s="76"/>
      <c r="MB320" s="66"/>
      <c r="MC320" s="76"/>
      <c r="MD320" s="66"/>
      <c r="MG320" s="1" t="str" cm="1">
        <f t="array" ref="MG320">IFERROR(INDEX(Paste_Here!$B$2:$B$850, MATCH(0, COUNTIF(MG$4:MG319, Paste_Here!$B$2:$B$850) + IF(Paste_Here!$B$2:$B$850="", 1, 0), 0)), "")</f>
        <v/>
      </c>
      <c r="MH320" s="1" t="str">
        <f>IF(MG320&lt;&gt;"", INDEX(Paste_Here!$A$2:$A$850, MATCH(MG320, Paste_Here!$B$2:$B$850, 0)), "")</f>
        <v/>
      </c>
      <c r="MI320" s="1" t="str">
        <f t="shared" si="40"/>
        <v/>
      </c>
      <c r="MJ320" s="1" t="str" cm="1">
        <f t="array" ref="MJ320">IFERROR(INDEX($MI$5:$MI$850, MATCH(SMALL(IF($MI$5:$MI$850&lt;&gt;"", COUNTIF($MI$5:$MI$850, "&lt;"&amp;$MI$5:$MI$850)+1), ROW()-ROW($MJ$5)+1), COUNTIF($MI$5:$MI$850, "&lt;"&amp;$MI$5:$MI$850)+1, 0)), "")</f>
        <v/>
      </c>
    </row>
    <row r="321" spans="1:348">
      <c r="A321" s="66"/>
      <c r="B321" s="76" t="str">
        <f t="shared" si="33"/>
        <v/>
      </c>
      <c r="C321" s="66"/>
      <c r="D321" s="76" t="str">
        <f>IFERROR(IF(B321&lt;&gt;"", IF(AND(INDEX(Paste_Here!B$2:B$850, MATCH(B321, Paste_Here!A$2:A$850, 0))&lt;&gt;"", ISNUMBER(VALUE(INDEX(Paste_Here!B$2:B$850, MATCH(B321, Paste_Here!A$2:A$850, 0))))), INDEX(Paste_Here!B$2:B$850, MATCH(B321, Paste_Here!A$2:A$850, 0)), ""), ""), "")</f>
        <v/>
      </c>
      <c r="E321" s="66"/>
      <c r="F321" s="76" t="str">
        <f>IFERROR(IF(B321&lt;&gt;"", IF(ISTEXT(INDEX(Paste_Here!K$2:K$850, MATCH(B321, Paste_Here!A$2:A$850, 0))), INDEX(Paste_Here!K$2:K$850, MATCH(B321, Paste_Here!A$2:A$850, 0)), ""), ""), "")</f>
        <v/>
      </c>
      <c r="G321" s="66"/>
      <c r="H321" s="76" t="str">
        <f>IFERROR(IF(B321&lt;&gt;"", IF(ISTEXT(INDEX(Paste_Here!C$2:C$850, MATCH(B321, Paste_Here!A$2:A$850, 0))), INDEX(Paste_Here!C$2:C$850, MATCH(B321, Paste_Here!A$2:A$850, 0)), ""), ""), "")</f>
        <v/>
      </c>
      <c r="I321" s="66"/>
      <c r="J321" s="76" t="str">
        <f>IFERROR(IF(B321&lt;&gt;"", IF(ISNUMBER(SEARCH("s", LOWER(INDEX(Paste_Here!M$2:M$850, MATCH(B321, Paste_Here!A$2:A$850, 0))))), "Yes", IF(INDEX(Paste_Here!M$2:M$850, MATCH(B321, Paste_Here!A$2:A$850, 0))&lt;&gt;"", "No", "")), ""), "")</f>
        <v/>
      </c>
      <c r="K321" s="66"/>
      <c r="L321" s="76" t="str">
        <f>IFERROR(IF(B321&lt;&gt;"", IF(ISNUMBER(SEARCH("yes", LOWER(INDEX(Paste_Here!E$2:E$850, MATCH(B321, Paste_Here!A$2:A$850, 0))))), "Yes", IF(ISNUMBER(SEARCH("no", LOWER(INDEX(Paste_Here!E$2:E$850, MATCH(B321, Paste_Here!A$2:A$850, 0))))), "No", "")), ""), "")</f>
        <v/>
      </c>
      <c r="M321" s="66"/>
      <c r="N321" s="76" t="str">
        <f>IFERROR(IF(B321&lt;&gt;"", IF(ISNUMBER(SEARCH("yes", LOWER(INDEX(Paste_Here!F$2:F$850, MATCH(B321, Paste_Here!A$2:A$850, 0))))), "Yes", IF(ISNUMBER(SEARCH("no", LOWER(INDEX(Paste_Here!F$2:F$850, MATCH(B321, Paste_Here!A$2:A$850, 0))))), "No", "")), ""), "")</f>
        <v/>
      </c>
      <c r="O321" s="66"/>
      <c r="P321" s="76" t="str">
        <f>IFERROR(IF(B321&lt;&gt;"", IF(ISNUMBER(SEARCH("yes", LOWER(INDEX(Paste_Here!L$2:L$850, MATCH(B321, Paste_Here!A$2:A$850, 0))))), "Yes", IF(ISNUMBER(SEARCH("no", LOWER(INDEX(Paste_Here!L$2:L$850, MATCH(B321, Paste_Here!A$2:A$850, 0))))), "No", "")), ""), "")</f>
        <v/>
      </c>
      <c r="Q321" s="66"/>
      <c r="R321" s="76" t="str">
        <f>IFERROR(IF(B321&lt;&gt;"", IF(ISNUMBER(SEARCH("transitional 2", LOWER(INDEX(Paste_Here!D$2:D$850, MATCH(B321, Paste_Here!A$2:A$850, 0))))), "T2", IF(ISNUMBER(SEARCH("transitional 1", LOWER(INDEX(Paste_Here!D$2:D$850, MATCH(B321, Paste_Here!A$2:A$850, 0))))), "T1", IF(ISNUMBER(SEARCH("waived ell services", LOWER(INDEX(Paste_Here!D$2:D$850, MATCH(B321, Paste_Here!A$2:A$850, 0))))), "W", IF(ISNUMBER(SEARCH("english language learner", LOWER(INDEX(Paste_Here!D$2:D$850, MATCH(B321, Paste_Here!A$2:A$850, 0))))), "L", "")))), ""), "")</f>
        <v/>
      </c>
      <c r="S321" s="66"/>
      <c r="T321" s="76" t="str">
        <f>IFERROR(IF(B321&lt;&gt;"", IF(ISNUMBER(SEARCH("yes", LOWER(INDEX(Paste_Here!I$2:I$850, MATCH(B321, Paste_Here!A$2:A$850, 0))))), "Yes", IF(ISNUMBER(SEARCH("no", LOWER(INDEX(Paste_Here!I$2:I$850, MATCH(B321, Paste_Here!A$2:A$850, 0))))), "No", "")), ""), "")</f>
        <v/>
      </c>
      <c r="U321" s="66"/>
      <c r="V321" s="76" t="str">
        <f>IFERROR(IF(B321&lt;&gt;"", IF(ISTEXT(INDEX(Paste_Here!J$2:J$850, MATCH(B321, Paste_Here!A$2:A$850, 0))), VALUE(INDEX(Paste_Here!J$2:J$850, MATCH(B321, Paste_Here!A$2:A$850, 0))), ""), ""), "")</f>
        <v/>
      </c>
      <c r="W321" s="66"/>
      <c r="X321" s="66"/>
      <c r="Y321" s="76" t="str">
        <f t="shared" si="34"/>
        <v/>
      </c>
      <c r="Z321" s="66"/>
      <c r="AA321" s="76" t="str">
        <f>IFERROR(IF(B321&lt;&gt;"", IF(AND(INDEX(Paste_Here!AI$2:AI$850, MATCH(B321, Paste_Here!A$2:A$850, 0))&lt;&gt;"", ISNUMBER(VALUE(INDEX(Paste_Here!AI$2:AI$850, MATCH(B321, Paste_Here!A$2:A$850, 0))))), INDEX(Paste_Here!AI$2:AI$850, MATCH(B321, Paste_Here!A$2:A$850, 0)), ""), ""), "")</f>
        <v/>
      </c>
      <c r="AB321" s="66"/>
      <c r="AC321" s="76" t="str">
        <f>IFERROR(IF(B321&lt;&gt;"", IF(AND(INDEX(Paste_Here!AJ$2:AJ$850, MATCH(B321, Paste_Here!A$2:A$850, 0))&lt;&gt;"", ISNUMBER(VALUE(INDEX(Paste_Here!AJ$2:AJ$850, MATCH(B321, Paste_Here!A$2:A$850, 0))))), INDEX(Paste_Here!AJ$2:AJ$850, MATCH(B321, Paste_Here!A$2:A$850, 0)), ""), ""), "")</f>
        <v/>
      </c>
      <c r="AD321" s="66"/>
      <c r="AE321" s="76" t="str">
        <f>IFERROR(IF(B321&lt;&gt;"", IF(AND(INDEX(Paste_Here!AK$2:AK$850, MATCH(B321, Paste_Here!A$2:A$850, 0))&lt;&gt;"", ISNUMBER(VALUE(INDEX(Paste_Here!AK$2:AK$850, MATCH(B321, Paste_Here!A$2:A$850, 0))))), INDEX(Paste_Here!AK$2:AK$850, MATCH(B321, Paste_Here!A$2:A$850, 0)), ""), ""), "")</f>
        <v/>
      </c>
      <c r="AF321" s="66"/>
      <c r="AG321" s="76" t="str">
        <f>IFERROR(IF(B321&lt;&gt;"", IF(AND(INDEX(Paste_Here!AL$2:AL$850, MATCH(B321, Paste_Here!A$2:A$850, 0))&lt;&gt;"", ISNUMBER(VALUE(INDEX(Paste_Here!AL$2:AL$850, MATCH(B321, Paste_Here!A$2:A$850, 0))))), INDEX(Paste_Here!AL$2:AL$850, MATCH(B321, Paste_Here!A$2:A$850, 0)), ""), ""), "")</f>
        <v/>
      </c>
      <c r="AH321" s="66"/>
      <c r="AI321" s="76" t="str">
        <f>IFERROR(IF(B321&lt;&gt;"", IF(AND(INDEX(Paste_Here!AH$2:AH$850, MATCH(B321, Paste_Here!A$2:A$850, 0))&lt;&gt;"", ISNUMBER(VALUE(INDEX(Paste_Here!AH$2:AH$850, MATCH(B321, Paste_Here!A$2:A$850, 0))))), IF(VALUE(INDEX(Paste_Here!AH$2:AH$850, MATCH(B321, Paste_Here!A$2:A$850, 0)))=0, "", INDEX(Paste_Here!AH$2:AH$850, MATCH(B321, Paste_Here!A$2:A$850, 0))), ""), ""), "")</f>
        <v/>
      </c>
      <c r="AJ321" s="66"/>
      <c r="AK321" s="76" t="str">
        <f>IFERROR(IF(B321&lt;&gt;"", IF(AND(INDEX(Paste_Here!N$2:N$850, MATCH(B321, Paste_Here!A$2:A$850, 0))&lt;&gt;"", ISNUMBER(VALUE(INDEX(Paste_Here!N$2:N$850, MATCH(B321, Paste_Here!A$2:A$850, 0))))), INDEX(Paste_Here!N$2:N$850, MATCH(B321, Paste_Here!A$2:A$850, 0)), ""), ""), "")</f>
        <v/>
      </c>
      <c r="AL321" s="66"/>
      <c r="AM321" s="76" t="str">
        <f>IFERROR(IF(B321&lt;&gt;"", IF(AND(INDEX(Paste_Here!O$2:O$850, MATCH(B321, Paste_Here!A$2:A$850, 0))&lt;&gt;"", ISNUMBER(VALUE(INDEX(Paste_Here!O$2:O$850, MATCH(B321, Paste_Here!A$2:A$850, 0))))), INDEX(Paste_Here!O$2:O$850, MATCH(B321, Paste_Here!A$2:A$850, 0)), ""), ""), "")</f>
        <v/>
      </c>
      <c r="AN321" s="66"/>
      <c r="AO321" s="76"/>
      <c r="AP321" s="66"/>
      <c r="AQ321" s="76"/>
      <c r="AR321" s="66"/>
      <c r="AS321" s="76"/>
      <c r="AT321" s="66"/>
      <c r="AU321" s="66"/>
      <c r="AV321" s="76" t="str">
        <f t="shared" si="35"/>
        <v/>
      </c>
      <c r="AW321" s="66"/>
      <c r="AX321" s="76" t="str">
        <f>IFERROR(IF(B321&lt;&gt;"", IF(ISNUMBER(SEARCH("Revealed-Potential (Primary Focus)", LOWER(INDEX(Paste_Here!Z$2:Z$850, MATCH(B321, Paste_Here!A$2:A$850, 0))))), "Rev-Potential: Prim", IF(ISNUMBER(SEARCH("Revealed-Potential (Secondary Focus)", LOWER(INDEX(Paste_Here!Z$2:Z$850, MATCH(B321, Paste_Here!A$2:A$850, 0))))), "Rev-Potential: Sec", IF(ISNUMBER(SEARCH("Monitoring", LOWER(INDEX(Paste_Here!Z$2:Z$850, MATCH(B321, Paste_Here!A$2:A$850, 0))))), "Monitoring", IF(ISNUMBER(SEARCH("At-Promise (Secondary Focus)", LOWER(INDEX(Paste_Here!Z$2:Z$850, MATCH(B321, Paste_Here!A$2:A$850, 0))))), "At-Promise: Sec", IF(ISNUMBER(SEARCH("At-Promise (Primary Focus)", LOWER(INDEX(Paste_Here!Z$2:Z$850, MATCH(B321, Paste_Here!A$2:A$850, 0))))), "At-Promise: Prim", ""))))), ""), "")</f>
        <v/>
      </c>
      <c r="AY321" s="66"/>
      <c r="AZ321" s="76"/>
      <c r="BA321" s="66"/>
      <c r="BB321" s="76"/>
      <c r="BC321" s="66"/>
      <c r="BD321" s="76"/>
      <c r="BE321" s="66"/>
      <c r="BF321" s="76"/>
      <c r="BG321" s="66"/>
      <c r="BH321" s="76"/>
      <c r="BI321" s="66"/>
      <c r="BJ321" s="66"/>
      <c r="BK321" s="76" t="str">
        <f t="shared" si="36"/>
        <v/>
      </c>
      <c r="BL321" s="66"/>
      <c r="BM321" s="76" t="str">
        <f>IFERROR(IF(B321&lt;&gt;"", IF(AND(ISNUMBER(VALUE(SUBSTITUTE(SUBSTITUTE(Paste_Here!R321, "br", "-"), "L", ""))), VALUE(SUBSTITUTE(SUBSTITUTE(Paste_Here!R321, "br", "-"), "L", "")) &gt;= 1095), "Yes", IF(AND(ISNUMBER(VALUE(SUBSTITUTE(SUBSTITUTE(Paste_Here!R321, "br", "-"), "L", ""))), VALUE(SUBSTITUTE(SUBSTITUTE(Paste_Here!R321, "br", "-"), "L", "")) &lt;= 1094), "No", "")), ""), "")</f>
        <v/>
      </c>
      <c r="BN321" s="66"/>
      <c r="BO321" s="76" t="str">
        <f>IFERROR(IF(B321&lt;&gt;"", IF(COUNTIF(INDEX(Paste_Here!Y$2:AB$850, MATCH(B321, Paste_Here!A$2:A$850, 0), 0), "yes") &gt; 0, "Yes", IF(COUNTIF(INDEX(Paste_Here!Y$2:AB$850, MATCH(B321, Paste_Here!A$2:A$850, 0), 0), "no") &gt; 0, "No", "")), ""), "")</f>
        <v/>
      </c>
      <c r="BP321" s="66"/>
      <c r="BQ321" s="76" t="str">
        <f>IFERROR(IF(B321&lt;&gt;"", IF(AND(ISNUMBER(VALUE(SUBSTITUTE(SUBSTITUTE(Paste_Here!U321, "em", "-"), "q", ""))), VALUE(SUBSTITUTE(SUBSTITUTE(Paste_Here!U321, "em", "-"), "q", "")) &gt;= 910), "Yes", IF(AND(ISNUMBER(VALUE(SUBSTITUTE(SUBSTITUTE(Paste_Here!U321, "em", "-"), "q", ""))), VALUE(SUBSTITUTE(SUBSTITUTE(Paste_Here!U321, "em", "-"), "q", "")) &lt;= 909), "No", "")), ""), "")</f>
        <v/>
      </c>
      <c r="BR321" s="66"/>
      <c r="BS321" s="76" t="str">
        <f>IFERROR(IF(B321&lt;&gt;"", IF(AND(INDEX(Paste_Here!X$2:X$850, MATCH(B321, Paste_Here!A$2:A$850, 0))&lt;&gt;"", ISNUMBER(VALUE(INDEX(Paste_Here!X$2:X$850, MATCH(B321, Paste_Here!A$2:A$850, 0))))), INDEX(Paste_Here!X$2:X$850, MATCH(B321, Paste_Here!A$2:A$850, 0)), ""), ""), "")</f>
        <v/>
      </c>
      <c r="BT321" s="66"/>
      <c r="BU321" s="76" t="str">
        <f>IFERROR(IF(B321&lt;&gt;"", IF(ISNUMBER(VALUE(INDEX(Paste_Here!G$2:G$850, MATCH(B321, Paste_Here!A$2:A$850, 0)))), IF(VALUE(INDEX(Paste_Here!G$2:G$850, MATCH(B321, Paste_Here!A$2:A$850, 0)))=0, "No", IF(AND(VALUE(INDEX(Paste_Here!G$2:G$850, MATCH(B321, Paste_Here!A$2:A$850, 0)))&gt;=1, VALUE(INDEX(Paste_Here!G$2:G$850, MATCH(B321, Paste_Here!A$2:A$850, 0)))&lt;=4), VALUE(INDEX(Paste_Here!G$2:G$850, MATCH(B321, Paste_Here!A$2:A$850, 0))), "")), ""), ""), "")</f>
        <v/>
      </c>
      <c r="BV321" s="66"/>
      <c r="BW321" s="76" t="str">
        <f>IFERROR(IF(B321&lt;&gt;"", IF(ISNUMBER(VALUE(INDEX(Paste_Here!H$2:H$850, MATCH(B321, Paste_Here!A$2:A$850, 0)))), IF(VALUE(INDEX(Paste_Here!H$2:H$850, MATCH(B321, Paste_Here!A$2:A$850, 0)))=0, "No", IF(AND(VALUE(INDEX(Paste_Here!H$2:H$850, MATCH(B321, Paste_Here!A$2:A$850, 0)))&gt;=1, VALUE(INDEX(Paste_Here!H$2:H$850, MATCH(B321, Paste_Here!A$2:A$850, 0)))&lt;=4), VALUE(INDEX(Paste_Here!H$2:H$850, MATCH(B321, Paste_Here!A$2:A$850, 0))), "")), ""), ""), "")</f>
        <v/>
      </c>
      <c r="BX321" s="66"/>
      <c r="BY321" s="76"/>
      <c r="BZ321" s="66"/>
      <c r="CA321" s="76"/>
      <c r="CB321" s="66"/>
      <c r="CC321" s="66"/>
      <c r="CD321" s="76" t="str">
        <f t="shared" si="37"/>
        <v/>
      </c>
      <c r="CE321" s="66"/>
      <c r="CF321" s="76" t="str">
        <f>IFERROR(IF(B321&lt;&gt;"", IF(AND(INDEX(Paste_Here!P$2:P$850, MATCH(B321, Paste_Here!A$2:A$850, 0))&lt;&gt;"", ISNUMBER(VALUE(INDEX(Paste_Here!P$2:P$850, MATCH(B321, Paste_Here!A$2:A$850, 0))))), INDEX(Paste_Here!P$2:P$850, MATCH(B321, Paste_Here!A$2:A$850, 0)), ""), ""), "")</f>
        <v/>
      </c>
      <c r="CG321" s="66"/>
      <c r="CH321" s="76" t="str">
        <f>IFERROR(IF(B321&lt;&gt;"", IF(ISNUMBER(SEARCH("highrisk", LOWER(INDEX(Paste_Here!Q$2:Q$850, MATCH(B321, Paste_Here!A$2:A$850, 0))))), "High Risk", IF(ISNUMBER(SEARCH("lowrisk", LOWER(INDEX(Paste_Here!Q$2:Q$850, MATCH(B321, Paste_Here!A$2:A$850, 0))))), "Low Risk", IF(ISNUMBER(SEARCH("somerisk", LOWER(INDEX(Paste_Here!Q$2:Q$850, MATCH(B321, Paste_Here!A$2:A$850, 0))))), "Some Risk", ""))), ""), "")</f>
        <v/>
      </c>
      <c r="CI321" s="66"/>
      <c r="CJ321" s="76" t="str">
        <f>IFERROR(IF(B321&lt;&gt;"", IF(AND(INDEX(Paste_Here!AA$2:AA$850, MATCH(B321, Paste_Here!A$2:A$850, 0))&lt;&gt;"", ISNUMBER(VALUE(INDEX(Paste_Here!AA$2:AA$850, MATCH(B321, Paste_Here!A$2:A$850, 0))))), INDEX(Paste_Here!AA$2:AA$850, MATCH(B321, Paste_Here!A$2:A$850, 0)), ""), ""), "")</f>
        <v/>
      </c>
      <c r="CK321" s="66"/>
      <c r="CL321" s="76" t="str">
        <f>IFERROR(IF(B321&lt;&gt;"", IF(LOWER(INDEX(Paste_Here!AB$2:AB$850, MATCH(B321, Paste_Here!A$2:A$850, 0)))="approaching expectations", "Approaching", IF(LOWER(INDEX(Paste_Here!AB$2:AB$850, MATCH(B321, Paste_Here!A$2:A$850, 0)))="met expectations", "Met", IF(LOWER(INDEX(Paste_Here!AB$2:AB$850, MATCH(B321, Paste_Here!A$2:A$850, 0)))="exceeded expectations", "Exceeded", IF(LOWER(INDEX(Paste_Here!AB$2:AB$850, MATCH(B321, Paste_Here!A$2:A$850, 0)))="below expectations", "Below", "")))), ""), "")</f>
        <v/>
      </c>
      <c r="CM321" s="66"/>
      <c r="CN321" s="76" t="str">
        <f>IFERROR(IF(B321&lt;&gt;"", IF(AND(INDEX(Paste_Here!AC$2:AC$850, MATCH(B321, Paste_Here!A$2:A$850, 0))&lt;&gt;"", ISNUMBER(VALUE(INDEX(Paste_Here!AC$2:AC$850, MATCH(B321, Paste_Here!A$2:A$850, 0))))), INDEX(Paste_Here!AC$2:AC$850, MATCH(B321, Paste_Here!A$2:A$850, 0)), ""), ""), "")</f>
        <v/>
      </c>
      <c r="CO321" s="66"/>
      <c r="CP321" s="76"/>
      <c r="CQ321" s="66"/>
      <c r="CR321" s="76"/>
      <c r="CS321" s="66"/>
      <c r="CT321" s="76"/>
      <c r="CU321" s="66"/>
      <c r="CV321" s="76"/>
      <c r="CW321" s="66"/>
      <c r="CX321" s="76"/>
      <c r="CY321" s="66"/>
      <c r="CZ321" s="66"/>
      <c r="DA321" s="76" t="str">
        <f t="shared" si="38"/>
        <v/>
      </c>
      <c r="DB321" s="66"/>
      <c r="DC321" s="76" t="str">
        <f>IFERROR(IF(B321&lt;&gt;"", IF(AND(INDEX(Paste_Here!V$2:V$850, MATCH(B321, Paste_Here!A$2:A$850, 0))&lt;&gt;"", ISNUMBER(VALUE(INDEX(Paste_Here!V$2:V$850, MATCH(B321, Paste_Here!A$2:A$850, 0))))), INDEX(Paste_Here!V$2:V$850, MATCH(B321, Paste_Here!A$2:A$850, 0)), ""), ""), "")</f>
        <v/>
      </c>
      <c r="DD321" s="66"/>
      <c r="DE321" s="76" t="str">
        <f>IFERROR(IF(B321&lt;&gt;"", IF(ISNUMBER(SEARCH("highrisk", LOWER(INDEX(Paste_Here!W$2:W$850, MATCH(B321, Paste_Here!A$2:A$850, 0))))), "High Risk", IF(ISNUMBER(SEARCH("lowrisk", LOWER(INDEX(Paste_Here!W$2:W$850, MATCH(B321, Paste_Here!A$2:A$850, 0))))), "Low Risk", IF(ISNUMBER(SEARCH("somerisk", LOWER(INDEX(Paste_Here!W$2:W$850, MATCH(B321, Paste_Here!A$2:A$850, 0))))), "Some Risk", ""))), ""), "")</f>
        <v/>
      </c>
      <c r="DF321" s="66"/>
      <c r="DG321" s="76" t="str">
        <f>IFERROR(IF(B321&lt;&gt;"", IF(AND(INDEX(Paste_Here!S$2:S$850, MATCH(B321, Paste_Here!A$2:A$850, 0))&lt;&gt;"", ISNUMBER(VALUE(INDEX(Paste_Here!S$2:S$850, MATCH(B321, Paste_Here!A$2:A$850, 0))))), INDEX(Paste_Here!S$2:S$850, MATCH(B321, Paste_Here!A$2:A$850, 0)), ""), ""), "")</f>
        <v/>
      </c>
      <c r="DH321" s="66"/>
      <c r="DI321" s="76" t="str">
        <f>IFERROR(IF(B321&lt;&gt;"", IF(ISNUMBER(SEARCH("highrisk", LOWER(INDEX(Paste_Here!T$2:T$850, MATCH(B321, Paste_Here!A$2:A$850, 0))))), "High Risk", IF(ISNUMBER(SEARCH("lowrisk", LOWER(INDEX(Paste_Here!T$2:T$850, MATCH(B321, Paste_Here!A$2:A$850, 0))))), "Low Risk", IF(ISNUMBER(SEARCH("somerisk", LOWER(INDEX(Paste_Here!T$2:T$850, MATCH(B321, Paste_Here!A$2:A$850, 0))))), "Some Risk", ""))), ""), "")</f>
        <v/>
      </c>
      <c r="DJ321" s="66"/>
      <c r="DK321" s="76" t="str">
        <f>IFERROR(IF(B321&lt;&gt;"", IF(AND(INDEX(Paste_Here!AD$2:AD$850, MATCH(B321, Paste_Here!A$2:A$850, 0))&lt;&gt;"", ISNUMBER(VALUE(INDEX(Paste_Here!AD$2:AD$850, MATCH(B321, Paste_Here!A$2:A$850, 0))))), INDEX(Paste_Here!AD$2:AD$850, MATCH(B321, Paste_Here!A$2:A$850, 0)), ""), ""), "")</f>
        <v/>
      </c>
      <c r="DL321" s="66"/>
      <c r="DM321" s="76" t="str">
        <f>IFERROR(IF(B321&lt;&gt;"", IF(LOWER(INDEX(Paste_Here!AE$2:AE$850, MATCH(B321, Paste_Here!A$2:A$850, 0)))="approaching expectations", "Approaching", IF(LOWER(INDEX(Paste_Here!AE$2:AE$850, MATCH(B321, Paste_Here!A$2:A$850, 0)))="met expectations", "Met", IF(LOWER(INDEX(Paste_Here!AE$2:AE$850, MATCH(B321, Paste_Here!A$2:A$850, 0)))="exceeded expectations", "Exceeded", IF(LOWER(INDEX(Paste_Here!AE$2:AE$850, MATCH(B321, Paste_Here!A$2:A$850, 0)))="below expectations", "Below", "")))), ""), "")</f>
        <v/>
      </c>
      <c r="DN321" s="66"/>
      <c r="DO321" s="76"/>
      <c r="DP321" s="66"/>
      <c r="DQ321" s="76"/>
      <c r="DR321" s="66"/>
      <c r="DS321" s="76"/>
      <c r="DT321" s="66"/>
      <c r="DU321" s="76"/>
      <c r="DV321" s="66"/>
      <c r="DW321" s="66"/>
      <c r="DX321" s="76" t="str">
        <f t="shared" si="39"/>
        <v/>
      </c>
      <c r="DY321" s="66"/>
      <c r="DZ321" s="76"/>
      <c r="EA321" s="66"/>
      <c r="EB321" s="76"/>
      <c r="EC321" s="66"/>
      <c r="ED321" s="76" t="str">
        <f>IFERROR(IF(B321&lt;&gt;"", IF(AND(INDEX(Paste_Here!AF$2:AF$850, MATCH(B321, Paste_Here!A$2:A$850, 0))&lt;&gt;"", ISNUMBER(VALUE(INDEX(Paste_Here!AF$2:AF$850, MATCH(B321, Paste_Here!A$2:A$850, 0))))), INDEX(Paste_Here!AF$2:AF$850, MATCH(B321, Paste_Here!A$2:A$850, 0)), ""), ""), "")</f>
        <v/>
      </c>
      <c r="EE321" s="66"/>
      <c r="EF321" s="76"/>
      <c r="EG321" s="66"/>
      <c r="EH321" s="76"/>
      <c r="EI321" s="66"/>
      <c r="EJ321" s="76" t="str">
        <f>IFERROR(IF(B321&lt;&gt;"", IF(AND(INDEX(Paste_Here!AG$2:AG$850, MATCH(B321, Paste_Here!A$2:A$850, 0))&lt;&gt;"", ISNUMBER(VALUE(INDEX(Paste_Here!AG$2:AG$850, MATCH(B321, Paste_Here!A$2:A$850, 0))))), INDEX(Paste_Here!AG$2:AG$850, MATCH(B321, Paste_Here!A$2:A$850, 0)), ""), ""), "")</f>
        <v/>
      </c>
      <c r="EK321" s="66"/>
      <c r="EL321" s="76"/>
      <c r="EM321" s="66"/>
      <c r="EN321" s="76"/>
      <c r="EO321" s="66"/>
      <c r="EP321" s="76"/>
      <c r="EQ321" s="66"/>
      <c r="ER321" s="76"/>
      <c r="ES321" s="66"/>
      <c r="ET321" s="66"/>
      <c r="EU321" s="76"/>
      <c r="EV321" s="66"/>
      <c r="EW321" s="76"/>
      <c r="EX321" s="66"/>
      <c r="EY321" s="76"/>
      <c r="EZ321" s="66"/>
      <c r="FA321" s="76"/>
      <c r="FB321" s="66"/>
      <c r="FC321" s="76"/>
      <c r="FD321" s="66"/>
      <c r="FE321" s="76"/>
      <c r="FF321" s="66"/>
      <c r="FG321" s="76"/>
      <c r="FH321" s="66"/>
      <c r="FI321" s="76"/>
      <c r="FJ321" s="66"/>
      <c r="FK321" s="76"/>
      <c r="FL321" s="66"/>
      <c r="FM321" s="76"/>
      <c r="FN321" s="66"/>
      <c r="FO321" s="76"/>
      <c r="FP321" s="66"/>
      <c r="FQ321" s="76"/>
      <c r="FR321" s="66"/>
      <c r="FS321" s="76"/>
      <c r="FT321" s="66"/>
      <c r="FU321" s="76"/>
      <c r="FV321" s="66"/>
      <c r="FW321" s="76"/>
      <c r="FX321" s="66"/>
      <c r="FY321" s="76"/>
      <c r="FZ321" s="66"/>
      <c r="GA321" s="76"/>
      <c r="GB321" s="66"/>
      <c r="GC321" s="76"/>
      <c r="GD321" s="66"/>
      <c r="GE321" s="76"/>
      <c r="GF321" s="66"/>
      <c r="GG321" s="76"/>
      <c r="GH321" s="66"/>
      <c r="GI321" s="76"/>
      <c r="GJ321" s="66"/>
      <c r="GK321" s="76"/>
      <c r="GL321" s="66"/>
      <c r="GM321" s="76"/>
      <c r="GN321" s="66"/>
      <c r="GO321" s="76"/>
      <c r="GP321" s="66"/>
      <c r="GQ321" s="76"/>
      <c r="GR321" s="66"/>
      <c r="GS321" s="76"/>
      <c r="GT321" s="66"/>
      <c r="GU321" s="76"/>
      <c r="GV321" s="66"/>
      <c r="GW321" s="76"/>
      <c r="GX321" s="66"/>
      <c r="GY321" s="76"/>
      <c r="GZ321" s="66"/>
      <c r="HA321" s="76"/>
      <c r="HB321" s="66"/>
      <c r="HC321" s="76"/>
      <c r="HD321" s="66"/>
      <c r="HE321" s="76"/>
      <c r="HF321" s="66"/>
      <c r="HG321" s="76"/>
      <c r="HH321" s="66"/>
      <c r="HI321" s="76"/>
      <c r="HJ321" s="66"/>
      <c r="HK321" s="76"/>
      <c r="HL321" s="66"/>
      <c r="HM321" s="76"/>
      <c r="HN321" s="66"/>
      <c r="HO321" s="76"/>
      <c r="HP321" s="66"/>
      <c r="HQ321" s="76"/>
      <c r="HR321" s="66"/>
      <c r="HS321" s="76"/>
      <c r="HT321" s="66"/>
      <c r="HU321" s="76"/>
      <c r="HV321" s="66"/>
      <c r="HW321" s="76"/>
      <c r="HX321" s="66"/>
      <c r="HY321" s="76"/>
      <c r="HZ321" s="66"/>
      <c r="IA321" s="76"/>
      <c r="IB321" s="66"/>
      <c r="IC321" s="76"/>
      <c r="ID321" s="66"/>
      <c r="IE321" s="76"/>
      <c r="IF321" s="66"/>
      <c r="IG321" s="76"/>
      <c r="IH321" s="66"/>
      <c r="II321" s="76"/>
      <c r="IJ321" s="66"/>
      <c r="IK321" s="76"/>
      <c r="IL321" s="66"/>
      <c r="IM321" s="76"/>
      <c r="IN321" s="66"/>
      <c r="IO321" s="76"/>
      <c r="IP321" s="66"/>
      <c r="IQ321" s="76"/>
      <c r="IR321" s="66"/>
      <c r="IS321" s="76"/>
      <c r="IT321" s="66"/>
      <c r="IU321" s="76"/>
      <c r="IV321" s="66"/>
      <c r="IW321" s="76"/>
      <c r="IX321" s="66"/>
      <c r="IY321" s="76"/>
      <c r="IZ321" s="66"/>
      <c r="JA321" s="76"/>
      <c r="JB321" s="66"/>
      <c r="JC321" s="76"/>
      <c r="JD321" s="66"/>
      <c r="JE321" s="76"/>
      <c r="JF321" s="66"/>
      <c r="JG321" s="76"/>
      <c r="JH321" s="66"/>
      <c r="JI321" s="76"/>
      <c r="JJ321" s="66"/>
      <c r="JK321" s="76"/>
      <c r="JL321" s="66"/>
      <c r="JM321" s="76"/>
      <c r="JN321" s="66"/>
      <c r="JO321" s="76"/>
      <c r="JP321" s="66"/>
      <c r="JQ321" s="76"/>
      <c r="JR321" s="66"/>
      <c r="JS321" s="76"/>
      <c r="JT321" s="66"/>
      <c r="JU321" s="76"/>
      <c r="JV321" s="66"/>
      <c r="JW321" s="76"/>
      <c r="JX321" s="66"/>
      <c r="JY321" s="76"/>
      <c r="JZ321" s="66"/>
      <c r="KA321" s="76"/>
      <c r="KB321" s="66"/>
      <c r="KC321" s="76"/>
      <c r="KD321" s="66"/>
      <c r="KE321" s="76"/>
      <c r="KF321" s="66"/>
      <c r="KG321" s="76"/>
      <c r="KH321" s="66"/>
      <c r="KI321" s="76"/>
      <c r="KJ321" s="66"/>
      <c r="KK321" s="76"/>
      <c r="KL321" s="66"/>
      <c r="KM321" s="76"/>
      <c r="KN321" s="66"/>
      <c r="KO321" s="76"/>
      <c r="KP321" s="66"/>
      <c r="KQ321" s="76"/>
      <c r="KR321" s="66"/>
      <c r="KS321" s="76"/>
      <c r="KT321" s="66"/>
      <c r="KU321" s="76"/>
      <c r="KV321" s="66"/>
      <c r="KW321" s="76"/>
      <c r="KX321" s="66"/>
      <c r="KY321" s="76"/>
      <c r="KZ321" s="66"/>
      <c r="LA321" s="76"/>
      <c r="LB321" s="66"/>
      <c r="LC321" s="76"/>
      <c r="LD321" s="66"/>
      <c r="LE321" s="76"/>
      <c r="LF321" s="66"/>
      <c r="LG321" s="76"/>
      <c r="LH321" s="66"/>
      <c r="LI321" s="76"/>
      <c r="LJ321" s="66"/>
      <c r="LK321" s="76"/>
      <c r="LL321" s="66"/>
      <c r="LM321" s="76"/>
      <c r="LN321" s="66"/>
      <c r="LO321" s="76"/>
      <c r="LP321" s="66"/>
      <c r="LQ321" s="76"/>
      <c r="LR321" s="66"/>
      <c r="LS321" s="76"/>
      <c r="LT321" s="66"/>
      <c r="LU321" s="76"/>
      <c r="LV321" s="66"/>
      <c r="LW321" s="76"/>
      <c r="LX321" s="66"/>
      <c r="LY321" s="76"/>
      <c r="LZ321" s="66"/>
      <c r="MA321" s="76"/>
      <c r="MB321" s="66"/>
      <c r="MC321" s="76"/>
      <c r="MD321" s="66"/>
      <c r="MG321" s="1" t="str" cm="1">
        <f t="array" ref="MG321">IFERROR(INDEX(Paste_Here!$B$2:$B$850, MATCH(0, COUNTIF(MG$4:MG320, Paste_Here!$B$2:$B$850) + IF(Paste_Here!$B$2:$B$850="", 1, 0), 0)), "")</f>
        <v/>
      </c>
      <c r="MH321" s="1" t="str">
        <f>IF(MG321&lt;&gt;"", INDEX(Paste_Here!$A$2:$A$850, MATCH(MG321, Paste_Here!$B$2:$B$850, 0)), "")</f>
        <v/>
      </c>
      <c r="MI321" s="1" t="str">
        <f t="shared" si="40"/>
        <v/>
      </c>
      <c r="MJ321" s="1" t="str" cm="1">
        <f t="array" ref="MJ321">IFERROR(INDEX($MI$5:$MI$850, MATCH(SMALL(IF($MI$5:$MI$850&lt;&gt;"", COUNTIF($MI$5:$MI$850, "&lt;"&amp;$MI$5:$MI$850)+1), ROW()-ROW($MJ$5)+1), COUNTIF($MI$5:$MI$850, "&lt;"&amp;$MI$5:$MI$850)+1, 0)), "")</f>
        <v/>
      </c>
    </row>
    <row r="322" spans="1:348">
      <c r="A322" s="66"/>
      <c r="B322" s="76" t="str">
        <f t="shared" si="33"/>
        <v/>
      </c>
      <c r="C322" s="66"/>
      <c r="D322" s="76" t="str">
        <f>IFERROR(IF(B322&lt;&gt;"", IF(AND(INDEX(Paste_Here!B$2:B$850, MATCH(B322, Paste_Here!A$2:A$850, 0))&lt;&gt;"", ISNUMBER(VALUE(INDEX(Paste_Here!B$2:B$850, MATCH(B322, Paste_Here!A$2:A$850, 0))))), INDEX(Paste_Here!B$2:B$850, MATCH(B322, Paste_Here!A$2:A$850, 0)), ""), ""), "")</f>
        <v/>
      </c>
      <c r="E322" s="66"/>
      <c r="F322" s="76" t="str">
        <f>IFERROR(IF(B322&lt;&gt;"", IF(ISTEXT(INDEX(Paste_Here!K$2:K$850, MATCH(B322, Paste_Here!A$2:A$850, 0))), INDEX(Paste_Here!K$2:K$850, MATCH(B322, Paste_Here!A$2:A$850, 0)), ""), ""), "")</f>
        <v/>
      </c>
      <c r="G322" s="66"/>
      <c r="H322" s="76" t="str">
        <f>IFERROR(IF(B322&lt;&gt;"", IF(ISTEXT(INDEX(Paste_Here!C$2:C$850, MATCH(B322, Paste_Here!A$2:A$850, 0))), INDEX(Paste_Here!C$2:C$850, MATCH(B322, Paste_Here!A$2:A$850, 0)), ""), ""), "")</f>
        <v/>
      </c>
      <c r="I322" s="66"/>
      <c r="J322" s="76" t="str">
        <f>IFERROR(IF(B322&lt;&gt;"", IF(ISNUMBER(SEARCH("s", LOWER(INDEX(Paste_Here!M$2:M$850, MATCH(B322, Paste_Here!A$2:A$850, 0))))), "Yes", IF(INDEX(Paste_Here!M$2:M$850, MATCH(B322, Paste_Here!A$2:A$850, 0))&lt;&gt;"", "No", "")), ""), "")</f>
        <v/>
      </c>
      <c r="K322" s="66"/>
      <c r="L322" s="76" t="str">
        <f>IFERROR(IF(B322&lt;&gt;"", IF(ISNUMBER(SEARCH("yes", LOWER(INDEX(Paste_Here!E$2:E$850, MATCH(B322, Paste_Here!A$2:A$850, 0))))), "Yes", IF(ISNUMBER(SEARCH("no", LOWER(INDEX(Paste_Here!E$2:E$850, MATCH(B322, Paste_Here!A$2:A$850, 0))))), "No", "")), ""), "")</f>
        <v/>
      </c>
      <c r="M322" s="66"/>
      <c r="N322" s="76" t="str">
        <f>IFERROR(IF(B322&lt;&gt;"", IF(ISNUMBER(SEARCH("yes", LOWER(INDEX(Paste_Here!F$2:F$850, MATCH(B322, Paste_Here!A$2:A$850, 0))))), "Yes", IF(ISNUMBER(SEARCH("no", LOWER(INDEX(Paste_Here!F$2:F$850, MATCH(B322, Paste_Here!A$2:A$850, 0))))), "No", "")), ""), "")</f>
        <v/>
      </c>
      <c r="O322" s="66"/>
      <c r="P322" s="76" t="str">
        <f>IFERROR(IF(B322&lt;&gt;"", IF(ISNUMBER(SEARCH("yes", LOWER(INDEX(Paste_Here!L$2:L$850, MATCH(B322, Paste_Here!A$2:A$850, 0))))), "Yes", IF(ISNUMBER(SEARCH("no", LOWER(INDEX(Paste_Here!L$2:L$850, MATCH(B322, Paste_Here!A$2:A$850, 0))))), "No", "")), ""), "")</f>
        <v/>
      </c>
      <c r="Q322" s="66"/>
      <c r="R322" s="76" t="str">
        <f>IFERROR(IF(B322&lt;&gt;"", IF(ISNUMBER(SEARCH("transitional 2", LOWER(INDEX(Paste_Here!D$2:D$850, MATCH(B322, Paste_Here!A$2:A$850, 0))))), "T2", IF(ISNUMBER(SEARCH("transitional 1", LOWER(INDEX(Paste_Here!D$2:D$850, MATCH(B322, Paste_Here!A$2:A$850, 0))))), "T1", IF(ISNUMBER(SEARCH("waived ell services", LOWER(INDEX(Paste_Here!D$2:D$850, MATCH(B322, Paste_Here!A$2:A$850, 0))))), "W", IF(ISNUMBER(SEARCH("english language learner", LOWER(INDEX(Paste_Here!D$2:D$850, MATCH(B322, Paste_Here!A$2:A$850, 0))))), "L", "")))), ""), "")</f>
        <v/>
      </c>
      <c r="S322" s="66"/>
      <c r="T322" s="76" t="str">
        <f>IFERROR(IF(B322&lt;&gt;"", IF(ISNUMBER(SEARCH("yes", LOWER(INDEX(Paste_Here!I$2:I$850, MATCH(B322, Paste_Here!A$2:A$850, 0))))), "Yes", IF(ISNUMBER(SEARCH("no", LOWER(INDEX(Paste_Here!I$2:I$850, MATCH(B322, Paste_Here!A$2:A$850, 0))))), "No", "")), ""), "")</f>
        <v/>
      </c>
      <c r="U322" s="66"/>
      <c r="V322" s="76" t="str">
        <f>IFERROR(IF(B322&lt;&gt;"", IF(ISTEXT(INDEX(Paste_Here!J$2:J$850, MATCH(B322, Paste_Here!A$2:A$850, 0))), VALUE(INDEX(Paste_Here!J$2:J$850, MATCH(B322, Paste_Here!A$2:A$850, 0))), ""), ""), "")</f>
        <v/>
      </c>
      <c r="W322" s="66"/>
      <c r="X322" s="66"/>
      <c r="Y322" s="76" t="str">
        <f t="shared" si="34"/>
        <v/>
      </c>
      <c r="Z322" s="66"/>
      <c r="AA322" s="76" t="str">
        <f>IFERROR(IF(B322&lt;&gt;"", IF(AND(INDEX(Paste_Here!AI$2:AI$850, MATCH(B322, Paste_Here!A$2:A$850, 0))&lt;&gt;"", ISNUMBER(VALUE(INDEX(Paste_Here!AI$2:AI$850, MATCH(B322, Paste_Here!A$2:A$850, 0))))), INDEX(Paste_Here!AI$2:AI$850, MATCH(B322, Paste_Here!A$2:A$850, 0)), ""), ""), "")</f>
        <v/>
      </c>
      <c r="AB322" s="66"/>
      <c r="AC322" s="76" t="str">
        <f>IFERROR(IF(B322&lt;&gt;"", IF(AND(INDEX(Paste_Here!AJ$2:AJ$850, MATCH(B322, Paste_Here!A$2:A$850, 0))&lt;&gt;"", ISNUMBER(VALUE(INDEX(Paste_Here!AJ$2:AJ$850, MATCH(B322, Paste_Here!A$2:A$850, 0))))), INDEX(Paste_Here!AJ$2:AJ$850, MATCH(B322, Paste_Here!A$2:A$850, 0)), ""), ""), "")</f>
        <v/>
      </c>
      <c r="AD322" s="66"/>
      <c r="AE322" s="76" t="str">
        <f>IFERROR(IF(B322&lt;&gt;"", IF(AND(INDEX(Paste_Here!AK$2:AK$850, MATCH(B322, Paste_Here!A$2:A$850, 0))&lt;&gt;"", ISNUMBER(VALUE(INDEX(Paste_Here!AK$2:AK$850, MATCH(B322, Paste_Here!A$2:A$850, 0))))), INDEX(Paste_Here!AK$2:AK$850, MATCH(B322, Paste_Here!A$2:A$850, 0)), ""), ""), "")</f>
        <v/>
      </c>
      <c r="AF322" s="66"/>
      <c r="AG322" s="76" t="str">
        <f>IFERROR(IF(B322&lt;&gt;"", IF(AND(INDEX(Paste_Here!AL$2:AL$850, MATCH(B322, Paste_Here!A$2:A$850, 0))&lt;&gt;"", ISNUMBER(VALUE(INDEX(Paste_Here!AL$2:AL$850, MATCH(B322, Paste_Here!A$2:A$850, 0))))), INDEX(Paste_Here!AL$2:AL$850, MATCH(B322, Paste_Here!A$2:A$850, 0)), ""), ""), "")</f>
        <v/>
      </c>
      <c r="AH322" s="66"/>
      <c r="AI322" s="76" t="str">
        <f>IFERROR(IF(B322&lt;&gt;"", IF(AND(INDEX(Paste_Here!AH$2:AH$850, MATCH(B322, Paste_Here!A$2:A$850, 0))&lt;&gt;"", ISNUMBER(VALUE(INDEX(Paste_Here!AH$2:AH$850, MATCH(B322, Paste_Here!A$2:A$850, 0))))), IF(VALUE(INDEX(Paste_Here!AH$2:AH$850, MATCH(B322, Paste_Here!A$2:A$850, 0)))=0, "", INDEX(Paste_Here!AH$2:AH$850, MATCH(B322, Paste_Here!A$2:A$850, 0))), ""), ""), "")</f>
        <v/>
      </c>
      <c r="AJ322" s="66"/>
      <c r="AK322" s="76" t="str">
        <f>IFERROR(IF(B322&lt;&gt;"", IF(AND(INDEX(Paste_Here!N$2:N$850, MATCH(B322, Paste_Here!A$2:A$850, 0))&lt;&gt;"", ISNUMBER(VALUE(INDEX(Paste_Here!N$2:N$850, MATCH(B322, Paste_Here!A$2:A$850, 0))))), INDEX(Paste_Here!N$2:N$850, MATCH(B322, Paste_Here!A$2:A$850, 0)), ""), ""), "")</f>
        <v/>
      </c>
      <c r="AL322" s="66"/>
      <c r="AM322" s="76" t="str">
        <f>IFERROR(IF(B322&lt;&gt;"", IF(AND(INDEX(Paste_Here!O$2:O$850, MATCH(B322, Paste_Here!A$2:A$850, 0))&lt;&gt;"", ISNUMBER(VALUE(INDEX(Paste_Here!O$2:O$850, MATCH(B322, Paste_Here!A$2:A$850, 0))))), INDEX(Paste_Here!O$2:O$850, MATCH(B322, Paste_Here!A$2:A$850, 0)), ""), ""), "")</f>
        <v/>
      </c>
      <c r="AN322" s="66"/>
      <c r="AO322" s="76"/>
      <c r="AP322" s="66"/>
      <c r="AQ322" s="76"/>
      <c r="AR322" s="66"/>
      <c r="AS322" s="76"/>
      <c r="AT322" s="66"/>
      <c r="AU322" s="66"/>
      <c r="AV322" s="76" t="str">
        <f t="shared" si="35"/>
        <v/>
      </c>
      <c r="AW322" s="66"/>
      <c r="AX322" s="76" t="str">
        <f>IFERROR(IF(B322&lt;&gt;"", IF(ISNUMBER(SEARCH("Revealed-Potential (Primary Focus)", LOWER(INDEX(Paste_Here!Z$2:Z$850, MATCH(B322, Paste_Here!A$2:A$850, 0))))), "Rev-Potential: Prim", IF(ISNUMBER(SEARCH("Revealed-Potential (Secondary Focus)", LOWER(INDEX(Paste_Here!Z$2:Z$850, MATCH(B322, Paste_Here!A$2:A$850, 0))))), "Rev-Potential: Sec", IF(ISNUMBER(SEARCH("Monitoring", LOWER(INDEX(Paste_Here!Z$2:Z$850, MATCH(B322, Paste_Here!A$2:A$850, 0))))), "Monitoring", IF(ISNUMBER(SEARCH("At-Promise (Secondary Focus)", LOWER(INDEX(Paste_Here!Z$2:Z$850, MATCH(B322, Paste_Here!A$2:A$850, 0))))), "At-Promise: Sec", IF(ISNUMBER(SEARCH("At-Promise (Primary Focus)", LOWER(INDEX(Paste_Here!Z$2:Z$850, MATCH(B322, Paste_Here!A$2:A$850, 0))))), "At-Promise: Prim", ""))))), ""), "")</f>
        <v/>
      </c>
      <c r="AY322" s="66"/>
      <c r="AZ322" s="76"/>
      <c r="BA322" s="66"/>
      <c r="BB322" s="76"/>
      <c r="BC322" s="66"/>
      <c r="BD322" s="76"/>
      <c r="BE322" s="66"/>
      <c r="BF322" s="76"/>
      <c r="BG322" s="66"/>
      <c r="BH322" s="76"/>
      <c r="BI322" s="66"/>
      <c r="BJ322" s="66"/>
      <c r="BK322" s="76" t="str">
        <f t="shared" si="36"/>
        <v/>
      </c>
      <c r="BL322" s="66"/>
      <c r="BM322" s="76" t="str">
        <f>IFERROR(IF(B322&lt;&gt;"", IF(AND(ISNUMBER(VALUE(SUBSTITUTE(SUBSTITUTE(Paste_Here!R322, "br", "-"), "L", ""))), VALUE(SUBSTITUTE(SUBSTITUTE(Paste_Here!R322, "br", "-"), "L", "")) &gt;= 1095), "Yes", IF(AND(ISNUMBER(VALUE(SUBSTITUTE(SUBSTITUTE(Paste_Here!R322, "br", "-"), "L", ""))), VALUE(SUBSTITUTE(SUBSTITUTE(Paste_Here!R322, "br", "-"), "L", "")) &lt;= 1094), "No", "")), ""), "")</f>
        <v/>
      </c>
      <c r="BN322" s="66"/>
      <c r="BO322" s="76" t="str">
        <f>IFERROR(IF(B322&lt;&gt;"", IF(COUNTIF(INDEX(Paste_Here!Y$2:AB$850, MATCH(B322, Paste_Here!A$2:A$850, 0), 0), "yes") &gt; 0, "Yes", IF(COUNTIF(INDEX(Paste_Here!Y$2:AB$850, MATCH(B322, Paste_Here!A$2:A$850, 0), 0), "no") &gt; 0, "No", "")), ""), "")</f>
        <v/>
      </c>
      <c r="BP322" s="66"/>
      <c r="BQ322" s="76" t="str">
        <f>IFERROR(IF(B322&lt;&gt;"", IF(AND(ISNUMBER(VALUE(SUBSTITUTE(SUBSTITUTE(Paste_Here!U322, "em", "-"), "q", ""))), VALUE(SUBSTITUTE(SUBSTITUTE(Paste_Here!U322, "em", "-"), "q", "")) &gt;= 910), "Yes", IF(AND(ISNUMBER(VALUE(SUBSTITUTE(SUBSTITUTE(Paste_Here!U322, "em", "-"), "q", ""))), VALUE(SUBSTITUTE(SUBSTITUTE(Paste_Here!U322, "em", "-"), "q", "")) &lt;= 909), "No", "")), ""), "")</f>
        <v/>
      </c>
      <c r="BR322" s="66"/>
      <c r="BS322" s="76" t="str">
        <f>IFERROR(IF(B322&lt;&gt;"", IF(AND(INDEX(Paste_Here!X$2:X$850, MATCH(B322, Paste_Here!A$2:A$850, 0))&lt;&gt;"", ISNUMBER(VALUE(INDEX(Paste_Here!X$2:X$850, MATCH(B322, Paste_Here!A$2:A$850, 0))))), INDEX(Paste_Here!X$2:X$850, MATCH(B322, Paste_Here!A$2:A$850, 0)), ""), ""), "")</f>
        <v/>
      </c>
      <c r="BT322" s="66"/>
      <c r="BU322" s="76" t="str">
        <f>IFERROR(IF(B322&lt;&gt;"", IF(ISNUMBER(VALUE(INDEX(Paste_Here!G$2:G$850, MATCH(B322, Paste_Here!A$2:A$850, 0)))), IF(VALUE(INDEX(Paste_Here!G$2:G$850, MATCH(B322, Paste_Here!A$2:A$850, 0)))=0, "No", IF(AND(VALUE(INDEX(Paste_Here!G$2:G$850, MATCH(B322, Paste_Here!A$2:A$850, 0)))&gt;=1, VALUE(INDEX(Paste_Here!G$2:G$850, MATCH(B322, Paste_Here!A$2:A$850, 0)))&lt;=4), VALUE(INDEX(Paste_Here!G$2:G$850, MATCH(B322, Paste_Here!A$2:A$850, 0))), "")), ""), ""), "")</f>
        <v/>
      </c>
      <c r="BV322" s="66"/>
      <c r="BW322" s="76" t="str">
        <f>IFERROR(IF(B322&lt;&gt;"", IF(ISNUMBER(VALUE(INDEX(Paste_Here!H$2:H$850, MATCH(B322, Paste_Here!A$2:A$850, 0)))), IF(VALUE(INDEX(Paste_Here!H$2:H$850, MATCH(B322, Paste_Here!A$2:A$850, 0)))=0, "No", IF(AND(VALUE(INDEX(Paste_Here!H$2:H$850, MATCH(B322, Paste_Here!A$2:A$850, 0)))&gt;=1, VALUE(INDEX(Paste_Here!H$2:H$850, MATCH(B322, Paste_Here!A$2:A$850, 0)))&lt;=4), VALUE(INDEX(Paste_Here!H$2:H$850, MATCH(B322, Paste_Here!A$2:A$850, 0))), "")), ""), ""), "")</f>
        <v/>
      </c>
      <c r="BX322" s="66"/>
      <c r="BY322" s="76"/>
      <c r="BZ322" s="66"/>
      <c r="CA322" s="76"/>
      <c r="CB322" s="66"/>
      <c r="CC322" s="66"/>
      <c r="CD322" s="76" t="str">
        <f t="shared" si="37"/>
        <v/>
      </c>
      <c r="CE322" s="66"/>
      <c r="CF322" s="76" t="str">
        <f>IFERROR(IF(B322&lt;&gt;"", IF(AND(INDEX(Paste_Here!P$2:P$850, MATCH(B322, Paste_Here!A$2:A$850, 0))&lt;&gt;"", ISNUMBER(VALUE(INDEX(Paste_Here!P$2:P$850, MATCH(B322, Paste_Here!A$2:A$850, 0))))), INDEX(Paste_Here!P$2:P$850, MATCH(B322, Paste_Here!A$2:A$850, 0)), ""), ""), "")</f>
        <v/>
      </c>
      <c r="CG322" s="66"/>
      <c r="CH322" s="76" t="str">
        <f>IFERROR(IF(B322&lt;&gt;"", IF(ISNUMBER(SEARCH("highrisk", LOWER(INDEX(Paste_Here!Q$2:Q$850, MATCH(B322, Paste_Here!A$2:A$850, 0))))), "High Risk", IF(ISNUMBER(SEARCH("lowrisk", LOWER(INDEX(Paste_Here!Q$2:Q$850, MATCH(B322, Paste_Here!A$2:A$850, 0))))), "Low Risk", IF(ISNUMBER(SEARCH("somerisk", LOWER(INDEX(Paste_Here!Q$2:Q$850, MATCH(B322, Paste_Here!A$2:A$850, 0))))), "Some Risk", ""))), ""), "")</f>
        <v/>
      </c>
      <c r="CI322" s="66"/>
      <c r="CJ322" s="76" t="str">
        <f>IFERROR(IF(B322&lt;&gt;"", IF(AND(INDEX(Paste_Here!AA$2:AA$850, MATCH(B322, Paste_Here!A$2:A$850, 0))&lt;&gt;"", ISNUMBER(VALUE(INDEX(Paste_Here!AA$2:AA$850, MATCH(B322, Paste_Here!A$2:A$850, 0))))), INDEX(Paste_Here!AA$2:AA$850, MATCH(B322, Paste_Here!A$2:A$850, 0)), ""), ""), "")</f>
        <v/>
      </c>
      <c r="CK322" s="66"/>
      <c r="CL322" s="76" t="str">
        <f>IFERROR(IF(B322&lt;&gt;"", IF(LOWER(INDEX(Paste_Here!AB$2:AB$850, MATCH(B322, Paste_Here!A$2:A$850, 0)))="approaching expectations", "Approaching", IF(LOWER(INDEX(Paste_Here!AB$2:AB$850, MATCH(B322, Paste_Here!A$2:A$850, 0)))="met expectations", "Met", IF(LOWER(INDEX(Paste_Here!AB$2:AB$850, MATCH(B322, Paste_Here!A$2:A$850, 0)))="exceeded expectations", "Exceeded", IF(LOWER(INDEX(Paste_Here!AB$2:AB$850, MATCH(B322, Paste_Here!A$2:A$850, 0)))="below expectations", "Below", "")))), ""), "")</f>
        <v/>
      </c>
      <c r="CM322" s="66"/>
      <c r="CN322" s="76" t="str">
        <f>IFERROR(IF(B322&lt;&gt;"", IF(AND(INDEX(Paste_Here!AC$2:AC$850, MATCH(B322, Paste_Here!A$2:A$850, 0))&lt;&gt;"", ISNUMBER(VALUE(INDEX(Paste_Here!AC$2:AC$850, MATCH(B322, Paste_Here!A$2:A$850, 0))))), INDEX(Paste_Here!AC$2:AC$850, MATCH(B322, Paste_Here!A$2:A$850, 0)), ""), ""), "")</f>
        <v/>
      </c>
      <c r="CO322" s="66"/>
      <c r="CP322" s="76"/>
      <c r="CQ322" s="66"/>
      <c r="CR322" s="76"/>
      <c r="CS322" s="66"/>
      <c r="CT322" s="76"/>
      <c r="CU322" s="66"/>
      <c r="CV322" s="76"/>
      <c r="CW322" s="66"/>
      <c r="CX322" s="76"/>
      <c r="CY322" s="66"/>
      <c r="CZ322" s="66"/>
      <c r="DA322" s="76" t="str">
        <f t="shared" si="38"/>
        <v/>
      </c>
      <c r="DB322" s="66"/>
      <c r="DC322" s="76" t="str">
        <f>IFERROR(IF(B322&lt;&gt;"", IF(AND(INDEX(Paste_Here!V$2:V$850, MATCH(B322, Paste_Here!A$2:A$850, 0))&lt;&gt;"", ISNUMBER(VALUE(INDEX(Paste_Here!V$2:V$850, MATCH(B322, Paste_Here!A$2:A$850, 0))))), INDEX(Paste_Here!V$2:V$850, MATCH(B322, Paste_Here!A$2:A$850, 0)), ""), ""), "")</f>
        <v/>
      </c>
      <c r="DD322" s="66"/>
      <c r="DE322" s="76" t="str">
        <f>IFERROR(IF(B322&lt;&gt;"", IF(ISNUMBER(SEARCH("highrisk", LOWER(INDEX(Paste_Here!W$2:W$850, MATCH(B322, Paste_Here!A$2:A$850, 0))))), "High Risk", IF(ISNUMBER(SEARCH("lowrisk", LOWER(INDEX(Paste_Here!W$2:W$850, MATCH(B322, Paste_Here!A$2:A$850, 0))))), "Low Risk", IF(ISNUMBER(SEARCH("somerisk", LOWER(INDEX(Paste_Here!W$2:W$850, MATCH(B322, Paste_Here!A$2:A$850, 0))))), "Some Risk", ""))), ""), "")</f>
        <v/>
      </c>
      <c r="DF322" s="66"/>
      <c r="DG322" s="76" t="str">
        <f>IFERROR(IF(B322&lt;&gt;"", IF(AND(INDEX(Paste_Here!S$2:S$850, MATCH(B322, Paste_Here!A$2:A$850, 0))&lt;&gt;"", ISNUMBER(VALUE(INDEX(Paste_Here!S$2:S$850, MATCH(B322, Paste_Here!A$2:A$850, 0))))), INDEX(Paste_Here!S$2:S$850, MATCH(B322, Paste_Here!A$2:A$850, 0)), ""), ""), "")</f>
        <v/>
      </c>
      <c r="DH322" s="66"/>
      <c r="DI322" s="76" t="str">
        <f>IFERROR(IF(B322&lt;&gt;"", IF(ISNUMBER(SEARCH("highrisk", LOWER(INDEX(Paste_Here!T$2:T$850, MATCH(B322, Paste_Here!A$2:A$850, 0))))), "High Risk", IF(ISNUMBER(SEARCH("lowrisk", LOWER(INDEX(Paste_Here!T$2:T$850, MATCH(B322, Paste_Here!A$2:A$850, 0))))), "Low Risk", IF(ISNUMBER(SEARCH("somerisk", LOWER(INDEX(Paste_Here!T$2:T$850, MATCH(B322, Paste_Here!A$2:A$850, 0))))), "Some Risk", ""))), ""), "")</f>
        <v/>
      </c>
      <c r="DJ322" s="66"/>
      <c r="DK322" s="76" t="str">
        <f>IFERROR(IF(B322&lt;&gt;"", IF(AND(INDEX(Paste_Here!AD$2:AD$850, MATCH(B322, Paste_Here!A$2:A$850, 0))&lt;&gt;"", ISNUMBER(VALUE(INDEX(Paste_Here!AD$2:AD$850, MATCH(B322, Paste_Here!A$2:A$850, 0))))), INDEX(Paste_Here!AD$2:AD$850, MATCH(B322, Paste_Here!A$2:A$850, 0)), ""), ""), "")</f>
        <v/>
      </c>
      <c r="DL322" s="66"/>
      <c r="DM322" s="76" t="str">
        <f>IFERROR(IF(B322&lt;&gt;"", IF(LOWER(INDEX(Paste_Here!AE$2:AE$850, MATCH(B322, Paste_Here!A$2:A$850, 0)))="approaching expectations", "Approaching", IF(LOWER(INDEX(Paste_Here!AE$2:AE$850, MATCH(B322, Paste_Here!A$2:A$850, 0)))="met expectations", "Met", IF(LOWER(INDEX(Paste_Here!AE$2:AE$850, MATCH(B322, Paste_Here!A$2:A$850, 0)))="exceeded expectations", "Exceeded", IF(LOWER(INDEX(Paste_Here!AE$2:AE$850, MATCH(B322, Paste_Here!A$2:A$850, 0)))="below expectations", "Below", "")))), ""), "")</f>
        <v/>
      </c>
      <c r="DN322" s="66"/>
      <c r="DO322" s="76"/>
      <c r="DP322" s="66"/>
      <c r="DQ322" s="76"/>
      <c r="DR322" s="66"/>
      <c r="DS322" s="76"/>
      <c r="DT322" s="66"/>
      <c r="DU322" s="76"/>
      <c r="DV322" s="66"/>
      <c r="DW322" s="66"/>
      <c r="DX322" s="76" t="str">
        <f t="shared" si="39"/>
        <v/>
      </c>
      <c r="DY322" s="66"/>
      <c r="DZ322" s="76"/>
      <c r="EA322" s="66"/>
      <c r="EB322" s="76"/>
      <c r="EC322" s="66"/>
      <c r="ED322" s="76" t="str">
        <f>IFERROR(IF(B322&lt;&gt;"", IF(AND(INDEX(Paste_Here!AF$2:AF$850, MATCH(B322, Paste_Here!A$2:A$850, 0))&lt;&gt;"", ISNUMBER(VALUE(INDEX(Paste_Here!AF$2:AF$850, MATCH(B322, Paste_Here!A$2:A$850, 0))))), INDEX(Paste_Here!AF$2:AF$850, MATCH(B322, Paste_Here!A$2:A$850, 0)), ""), ""), "")</f>
        <v/>
      </c>
      <c r="EE322" s="66"/>
      <c r="EF322" s="76"/>
      <c r="EG322" s="66"/>
      <c r="EH322" s="76"/>
      <c r="EI322" s="66"/>
      <c r="EJ322" s="76" t="str">
        <f>IFERROR(IF(B322&lt;&gt;"", IF(AND(INDEX(Paste_Here!AG$2:AG$850, MATCH(B322, Paste_Here!A$2:A$850, 0))&lt;&gt;"", ISNUMBER(VALUE(INDEX(Paste_Here!AG$2:AG$850, MATCH(B322, Paste_Here!A$2:A$850, 0))))), INDEX(Paste_Here!AG$2:AG$850, MATCH(B322, Paste_Here!A$2:A$850, 0)), ""), ""), "")</f>
        <v/>
      </c>
      <c r="EK322" s="66"/>
      <c r="EL322" s="76"/>
      <c r="EM322" s="66"/>
      <c r="EN322" s="76"/>
      <c r="EO322" s="66"/>
      <c r="EP322" s="76"/>
      <c r="EQ322" s="66"/>
      <c r="ER322" s="76"/>
      <c r="ES322" s="66"/>
      <c r="ET322" s="66"/>
      <c r="EU322" s="76"/>
      <c r="EV322" s="66"/>
      <c r="EW322" s="76"/>
      <c r="EX322" s="66"/>
      <c r="EY322" s="76"/>
      <c r="EZ322" s="66"/>
      <c r="FA322" s="76"/>
      <c r="FB322" s="66"/>
      <c r="FC322" s="76"/>
      <c r="FD322" s="66"/>
      <c r="FE322" s="76"/>
      <c r="FF322" s="66"/>
      <c r="FG322" s="76"/>
      <c r="FH322" s="66"/>
      <c r="FI322" s="76"/>
      <c r="FJ322" s="66"/>
      <c r="FK322" s="76"/>
      <c r="FL322" s="66"/>
      <c r="FM322" s="76"/>
      <c r="FN322" s="66"/>
      <c r="FO322" s="76"/>
      <c r="FP322" s="66"/>
      <c r="FQ322" s="76"/>
      <c r="FR322" s="66"/>
      <c r="FS322" s="76"/>
      <c r="FT322" s="66"/>
      <c r="FU322" s="76"/>
      <c r="FV322" s="66"/>
      <c r="FW322" s="76"/>
      <c r="FX322" s="66"/>
      <c r="FY322" s="76"/>
      <c r="FZ322" s="66"/>
      <c r="GA322" s="76"/>
      <c r="GB322" s="66"/>
      <c r="GC322" s="76"/>
      <c r="GD322" s="66"/>
      <c r="GE322" s="76"/>
      <c r="GF322" s="66"/>
      <c r="GG322" s="76"/>
      <c r="GH322" s="66"/>
      <c r="GI322" s="76"/>
      <c r="GJ322" s="66"/>
      <c r="GK322" s="76"/>
      <c r="GL322" s="66"/>
      <c r="GM322" s="76"/>
      <c r="GN322" s="66"/>
      <c r="GO322" s="76"/>
      <c r="GP322" s="66"/>
      <c r="GQ322" s="76"/>
      <c r="GR322" s="66"/>
      <c r="GS322" s="76"/>
      <c r="GT322" s="66"/>
      <c r="GU322" s="76"/>
      <c r="GV322" s="66"/>
      <c r="GW322" s="76"/>
      <c r="GX322" s="66"/>
      <c r="GY322" s="76"/>
      <c r="GZ322" s="66"/>
      <c r="HA322" s="76"/>
      <c r="HB322" s="66"/>
      <c r="HC322" s="76"/>
      <c r="HD322" s="66"/>
      <c r="HE322" s="76"/>
      <c r="HF322" s="66"/>
      <c r="HG322" s="76"/>
      <c r="HH322" s="66"/>
      <c r="HI322" s="76"/>
      <c r="HJ322" s="66"/>
      <c r="HK322" s="76"/>
      <c r="HL322" s="66"/>
      <c r="HM322" s="76"/>
      <c r="HN322" s="66"/>
      <c r="HO322" s="76"/>
      <c r="HP322" s="66"/>
      <c r="HQ322" s="76"/>
      <c r="HR322" s="66"/>
      <c r="HS322" s="76"/>
      <c r="HT322" s="66"/>
      <c r="HU322" s="76"/>
      <c r="HV322" s="66"/>
      <c r="HW322" s="76"/>
      <c r="HX322" s="66"/>
      <c r="HY322" s="76"/>
      <c r="HZ322" s="66"/>
      <c r="IA322" s="76"/>
      <c r="IB322" s="66"/>
      <c r="IC322" s="76"/>
      <c r="ID322" s="66"/>
      <c r="IE322" s="76"/>
      <c r="IF322" s="66"/>
      <c r="IG322" s="76"/>
      <c r="IH322" s="66"/>
      <c r="II322" s="76"/>
      <c r="IJ322" s="66"/>
      <c r="IK322" s="76"/>
      <c r="IL322" s="66"/>
      <c r="IM322" s="76"/>
      <c r="IN322" s="66"/>
      <c r="IO322" s="76"/>
      <c r="IP322" s="66"/>
      <c r="IQ322" s="76"/>
      <c r="IR322" s="66"/>
      <c r="IS322" s="76"/>
      <c r="IT322" s="66"/>
      <c r="IU322" s="76"/>
      <c r="IV322" s="66"/>
      <c r="IW322" s="76"/>
      <c r="IX322" s="66"/>
      <c r="IY322" s="76"/>
      <c r="IZ322" s="66"/>
      <c r="JA322" s="76"/>
      <c r="JB322" s="66"/>
      <c r="JC322" s="76"/>
      <c r="JD322" s="66"/>
      <c r="JE322" s="76"/>
      <c r="JF322" s="66"/>
      <c r="JG322" s="76"/>
      <c r="JH322" s="66"/>
      <c r="JI322" s="76"/>
      <c r="JJ322" s="66"/>
      <c r="JK322" s="76"/>
      <c r="JL322" s="66"/>
      <c r="JM322" s="76"/>
      <c r="JN322" s="66"/>
      <c r="JO322" s="76"/>
      <c r="JP322" s="66"/>
      <c r="JQ322" s="76"/>
      <c r="JR322" s="66"/>
      <c r="JS322" s="76"/>
      <c r="JT322" s="66"/>
      <c r="JU322" s="76"/>
      <c r="JV322" s="66"/>
      <c r="JW322" s="76"/>
      <c r="JX322" s="66"/>
      <c r="JY322" s="76"/>
      <c r="JZ322" s="66"/>
      <c r="KA322" s="76"/>
      <c r="KB322" s="66"/>
      <c r="KC322" s="76"/>
      <c r="KD322" s="66"/>
      <c r="KE322" s="76"/>
      <c r="KF322" s="66"/>
      <c r="KG322" s="76"/>
      <c r="KH322" s="66"/>
      <c r="KI322" s="76"/>
      <c r="KJ322" s="66"/>
      <c r="KK322" s="76"/>
      <c r="KL322" s="66"/>
      <c r="KM322" s="76"/>
      <c r="KN322" s="66"/>
      <c r="KO322" s="76"/>
      <c r="KP322" s="66"/>
      <c r="KQ322" s="76"/>
      <c r="KR322" s="66"/>
      <c r="KS322" s="76"/>
      <c r="KT322" s="66"/>
      <c r="KU322" s="76"/>
      <c r="KV322" s="66"/>
      <c r="KW322" s="76"/>
      <c r="KX322" s="66"/>
      <c r="KY322" s="76"/>
      <c r="KZ322" s="66"/>
      <c r="LA322" s="76"/>
      <c r="LB322" s="66"/>
      <c r="LC322" s="76"/>
      <c r="LD322" s="66"/>
      <c r="LE322" s="76"/>
      <c r="LF322" s="66"/>
      <c r="LG322" s="76"/>
      <c r="LH322" s="66"/>
      <c r="LI322" s="76"/>
      <c r="LJ322" s="66"/>
      <c r="LK322" s="76"/>
      <c r="LL322" s="66"/>
      <c r="LM322" s="76"/>
      <c r="LN322" s="66"/>
      <c r="LO322" s="76"/>
      <c r="LP322" s="66"/>
      <c r="LQ322" s="76"/>
      <c r="LR322" s="66"/>
      <c r="LS322" s="76"/>
      <c r="LT322" s="66"/>
      <c r="LU322" s="76"/>
      <c r="LV322" s="66"/>
      <c r="LW322" s="76"/>
      <c r="LX322" s="66"/>
      <c r="LY322" s="76"/>
      <c r="LZ322" s="66"/>
      <c r="MA322" s="76"/>
      <c r="MB322" s="66"/>
      <c r="MC322" s="76"/>
      <c r="MD322" s="66"/>
      <c r="MG322" s="1" t="str" cm="1">
        <f t="array" ref="MG322">IFERROR(INDEX(Paste_Here!$B$2:$B$850, MATCH(0, COUNTIF(MG$4:MG321, Paste_Here!$B$2:$B$850) + IF(Paste_Here!$B$2:$B$850="", 1, 0), 0)), "")</f>
        <v/>
      </c>
      <c r="MH322" s="1" t="str">
        <f>IF(MG322&lt;&gt;"", INDEX(Paste_Here!$A$2:$A$850, MATCH(MG322, Paste_Here!$B$2:$B$850, 0)), "")</f>
        <v/>
      </c>
      <c r="MI322" s="1" t="str">
        <f t="shared" si="40"/>
        <v/>
      </c>
      <c r="MJ322" s="1" t="str" cm="1">
        <f t="array" ref="MJ322">IFERROR(INDEX($MI$5:$MI$850, MATCH(SMALL(IF($MI$5:$MI$850&lt;&gt;"", COUNTIF($MI$5:$MI$850, "&lt;"&amp;$MI$5:$MI$850)+1), ROW()-ROW($MJ$5)+1), COUNTIF($MI$5:$MI$850, "&lt;"&amp;$MI$5:$MI$850)+1, 0)), "")</f>
        <v/>
      </c>
    </row>
    <row r="323" spans="1:348">
      <c r="A323" s="66"/>
      <c r="B323" s="76" t="str">
        <f t="shared" si="33"/>
        <v/>
      </c>
      <c r="C323" s="66"/>
      <c r="D323" s="76" t="str">
        <f>IFERROR(IF(B323&lt;&gt;"", IF(AND(INDEX(Paste_Here!B$2:B$850, MATCH(B323, Paste_Here!A$2:A$850, 0))&lt;&gt;"", ISNUMBER(VALUE(INDEX(Paste_Here!B$2:B$850, MATCH(B323, Paste_Here!A$2:A$850, 0))))), INDEX(Paste_Here!B$2:B$850, MATCH(B323, Paste_Here!A$2:A$850, 0)), ""), ""), "")</f>
        <v/>
      </c>
      <c r="E323" s="66"/>
      <c r="F323" s="76" t="str">
        <f>IFERROR(IF(B323&lt;&gt;"", IF(ISTEXT(INDEX(Paste_Here!K$2:K$850, MATCH(B323, Paste_Here!A$2:A$850, 0))), INDEX(Paste_Here!K$2:K$850, MATCH(B323, Paste_Here!A$2:A$850, 0)), ""), ""), "")</f>
        <v/>
      </c>
      <c r="G323" s="66"/>
      <c r="H323" s="76" t="str">
        <f>IFERROR(IF(B323&lt;&gt;"", IF(ISTEXT(INDEX(Paste_Here!C$2:C$850, MATCH(B323, Paste_Here!A$2:A$850, 0))), INDEX(Paste_Here!C$2:C$850, MATCH(B323, Paste_Here!A$2:A$850, 0)), ""), ""), "")</f>
        <v/>
      </c>
      <c r="I323" s="66"/>
      <c r="J323" s="76" t="str">
        <f>IFERROR(IF(B323&lt;&gt;"", IF(ISNUMBER(SEARCH("s", LOWER(INDEX(Paste_Here!M$2:M$850, MATCH(B323, Paste_Here!A$2:A$850, 0))))), "Yes", IF(INDEX(Paste_Here!M$2:M$850, MATCH(B323, Paste_Here!A$2:A$850, 0))&lt;&gt;"", "No", "")), ""), "")</f>
        <v/>
      </c>
      <c r="K323" s="66"/>
      <c r="L323" s="76" t="str">
        <f>IFERROR(IF(B323&lt;&gt;"", IF(ISNUMBER(SEARCH("yes", LOWER(INDEX(Paste_Here!E$2:E$850, MATCH(B323, Paste_Here!A$2:A$850, 0))))), "Yes", IF(ISNUMBER(SEARCH("no", LOWER(INDEX(Paste_Here!E$2:E$850, MATCH(B323, Paste_Here!A$2:A$850, 0))))), "No", "")), ""), "")</f>
        <v/>
      </c>
      <c r="M323" s="66"/>
      <c r="N323" s="76" t="str">
        <f>IFERROR(IF(B323&lt;&gt;"", IF(ISNUMBER(SEARCH("yes", LOWER(INDEX(Paste_Here!F$2:F$850, MATCH(B323, Paste_Here!A$2:A$850, 0))))), "Yes", IF(ISNUMBER(SEARCH("no", LOWER(INDEX(Paste_Here!F$2:F$850, MATCH(B323, Paste_Here!A$2:A$850, 0))))), "No", "")), ""), "")</f>
        <v/>
      </c>
      <c r="O323" s="66"/>
      <c r="P323" s="76" t="str">
        <f>IFERROR(IF(B323&lt;&gt;"", IF(ISNUMBER(SEARCH("yes", LOWER(INDEX(Paste_Here!L$2:L$850, MATCH(B323, Paste_Here!A$2:A$850, 0))))), "Yes", IF(ISNUMBER(SEARCH("no", LOWER(INDEX(Paste_Here!L$2:L$850, MATCH(B323, Paste_Here!A$2:A$850, 0))))), "No", "")), ""), "")</f>
        <v/>
      </c>
      <c r="Q323" s="66"/>
      <c r="R323" s="76" t="str">
        <f>IFERROR(IF(B323&lt;&gt;"", IF(ISNUMBER(SEARCH("transitional 2", LOWER(INDEX(Paste_Here!D$2:D$850, MATCH(B323, Paste_Here!A$2:A$850, 0))))), "T2", IF(ISNUMBER(SEARCH("transitional 1", LOWER(INDEX(Paste_Here!D$2:D$850, MATCH(B323, Paste_Here!A$2:A$850, 0))))), "T1", IF(ISNUMBER(SEARCH("waived ell services", LOWER(INDEX(Paste_Here!D$2:D$850, MATCH(B323, Paste_Here!A$2:A$850, 0))))), "W", IF(ISNUMBER(SEARCH("english language learner", LOWER(INDEX(Paste_Here!D$2:D$850, MATCH(B323, Paste_Here!A$2:A$850, 0))))), "L", "")))), ""), "")</f>
        <v/>
      </c>
      <c r="S323" s="66"/>
      <c r="T323" s="76" t="str">
        <f>IFERROR(IF(B323&lt;&gt;"", IF(ISNUMBER(SEARCH("yes", LOWER(INDEX(Paste_Here!I$2:I$850, MATCH(B323, Paste_Here!A$2:A$850, 0))))), "Yes", IF(ISNUMBER(SEARCH("no", LOWER(INDEX(Paste_Here!I$2:I$850, MATCH(B323, Paste_Here!A$2:A$850, 0))))), "No", "")), ""), "")</f>
        <v/>
      </c>
      <c r="U323" s="66"/>
      <c r="V323" s="76" t="str">
        <f>IFERROR(IF(B323&lt;&gt;"", IF(ISTEXT(INDEX(Paste_Here!J$2:J$850, MATCH(B323, Paste_Here!A$2:A$850, 0))), VALUE(INDEX(Paste_Here!J$2:J$850, MATCH(B323, Paste_Here!A$2:A$850, 0))), ""), ""), "")</f>
        <v/>
      </c>
      <c r="W323" s="66"/>
      <c r="X323" s="66"/>
      <c r="Y323" s="76" t="str">
        <f t="shared" si="34"/>
        <v/>
      </c>
      <c r="Z323" s="66"/>
      <c r="AA323" s="76" t="str">
        <f>IFERROR(IF(B323&lt;&gt;"", IF(AND(INDEX(Paste_Here!AI$2:AI$850, MATCH(B323, Paste_Here!A$2:A$850, 0))&lt;&gt;"", ISNUMBER(VALUE(INDEX(Paste_Here!AI$2:AI$850, MATCH(B323, Paste_Here!A$2:A$850, 0))))), INDEX(Paste_Here!AI$2:AI$850, MATCH(B323, Paste_Here!A$2:A$850, 0)), ""), ""), "")</f>
        <v/>
      </c>
      <c r="AB323" s="66"/>
      <c r="AC323" s="76" t="str">
        <f>IFERROR(IF(B323&lt;&gt;"", IF(AND(INDEX(Paste_Here!AJ$2:AJ$850, MATCH(B323, Paste_Here!A$2:A$850, 0))&lt;&gt;"", ISNUMBER(VALUE(INDEX(Paste_Here!AJ$2:AJ$850, MATCH(B323, Paste_Here!A$2:A$850, 0))))), INDEX(Paste_Here!AJ$2:AJ$850, MATCH(B323, Paste_Here!A$2:A$850, 0)), ""), ""), "")</f>
        <v/>
      </c>
      <c r="AD323" s="66"/>
      <c r="AE323" s="76" t="str">
        <f>IFERROR(IF(B323&lt;&gt;"", IF(AND(INDEX(Paste_Here!AK$2:AK$850, MATCH(B323, Paste_Here!A$2:A$850, 0))&lt;&gt;"", ISNUMBER(VALUE(INDEX(Paste_Here!AK$2:AK$850, MATCH(B323, Paste_Here!A$2:A$850, 0))))), INDEX(Paste_Here!AK$2:AK$850, MATCH(B323, Paste_Here!A$2:A$850, 0)), ""), ""), "")</f>
        <v/>
      </c>
      <c r="AF323" s="66"/>
      <c r="AG323" s="76" t="str">
        <f>IFERROR(IF(B323&lt;&gt;"", IF(AND(INDEX(Paste_Here!AL$2:AL$850, MATCH(B323, Paste_Here!A$2:A$850, 0))&lt;&gt;"", ISNUMBER(VALUE(INDEX(Paste_Here!AL$2:AL$850, MATCH(B323, Paste_Here!A$2:A$850, 0))))), INDEX(Paste_Here!AL$2:AL$850, MATCH(B323, Paste_Here!A$2:A$850, 0)), ""), ""), "")</f>
        <v/>
      </c>
      <c r="AH323" s="66"/>
      <c r="AI323" s="76" t="str">
        <f>IFERROR(IF(B323&lt;&gt;"", IF(AND(INDEX(Paste_Here!AH$2:AH$850, MATCH(B323, Paste_Here!A$2:A$850, 0))&lt;&gt;"", ISNUMBER(VALUE(INDEX(Paste_Here!AH$2:AH$850, MATCH(B323, Paste_Here!A$2:A$850, 0))))), IF(VALUE(INDEX(Paste_Here!AH$2:AH$850, MATCH(B323, Paste_Here!A$2:A$850, 0)))=0, "", INDEX(Paste_Here!AH$2:AH$850, MATCH(B323, Paste_Here!A$2:A$850, 0))), ""), ""), "")</f>
        <v/>
      </c>
      <c r="AJ323" s="66"/>
      <c r="AK323" s="76" t="str">
        <f>IFERROR(IF(B323&lt;&gt;"", IF(AND(INDEX(Paste_Here!N$2:N$850, MATCH(B323, Paste_Here!A$2:A$850, 0))&lt;&gt;"", ISNUMBER(VALUE(INDEX(Paste_Here!N$2:N$850, MATCH(B323, Paste_Here!A$2:A$850, 0))))), INDEX(Paste_Here!N$2:N$850, MATCH(B323, Paste_Here!A$2:A$850, 0)), ""), ""), "")</f>
        <v/>
      </c>
      <c r="AL323" s="66"/>
      <c r="AM323" s="76" t="str">
        <f>IFERROR(IF(B323&lt;&gt;"", IF(AND(INDEX(Paste_Here!O$2:O$850, MATCH(B323, Paste_Here!A$2:A$850, 0))&lt;&gt;"", ISNUMBER(VALUE(INDEX(Paste_Here!O$2:O$850, MATCH(B323, Paste_Here!A$2:A$850, 0))))), INDEX(Paste_Here!O$2:O$850, MATCH(B323, Paste_Here!A$2:A$850, 0)), ""), ""), "")</f>
        <v/>
      </c>
      <c r="AN323" s="66"/>
      <c r="AO323" s="76"/>
      <c r="AP323" s="66"/>
      <c r="AQ323" s="76"/>
      <c r="AR323" s="66"/>
      <c r="AS323" s="76"/>
      <c r="AT323" s="66"/>
      <c r="AU323" s="66"/>
      <c r="AV323" s="76" t="str">
        <f t="shared" si="35"/>
        <v/>
      </c>
      <c r="AW323" s="66"/>
      <c r="AX323" s="76" t="str">
        <f>IFERROR(IF(B323&lt;&gt;"", IF(ISNUMBER(SEARCH("Revealed-Potential (Primary Focus)", LOWER(INDEX(Paste_Here!Z$2:Z$850, MATCH(B323, Paste_Here!A$2:A$850, 0))))), "Rev-Potential: Prim", IF(ISNUMBER(SEARCH("Revealed-Potential (Secondary Focus)", LOWER(INDEX(Paste_Here!Z$2:Z$850, MATCH(B323, Paste_Here!A$2:A$850, 0))))), "Rev-Potential: Sec", IF(ISNUMBER(SEARCH("Monitoring", LOWER(INDEX(Paste_Here!Z$2:Z$850, MATCH(B323, Paste_Here!A$2:A$850, 0))))), "Monitoring", IF(ISNUMBER(SEARCH("At-Promise (Secondary Focus)", LOWER(INDEX(Paste_Here!Z$2:Z$850, MATCH(B323, Paste_Here!A$2:A$850, 0))))), "At-Promise: Sec", IF(ISNUMBER(SEARCH("At-Promise (Primary Focus)", LOWER(INDEX(Paste_Here!Z$2:Z$850, MATCH(B323, Paste_Here!A$2:A$850, 0))))), "At-Promise: Prim", ""))))), ""), "")</f>
        <v/>
      </c>
      <c r="AY323" s="66"/>
      <c r="AZ323" s="76"/>
      <c r="BA323" s="66"/>
      <c r="BB323" s="76"/>
      <c r="BC323" s="66"/>
      <c r="BD323" s="76"/>
      <c r="BE323" s="66"/>
      <c r="BF323" s="76"/>
      <c r="BG323" s="66"/>
      <c r="BH323" s="76"/>
      <c r="BI323" s="66"/>
      <c r="BJ323" s="66"/>
      <c r="BK323" s="76" t="str">
        <f t="shared" si="36"/>
        <v/>
      </c>
      <c r="BL323" s="66"/>
      <c r="BM323" s="76" t="str">
        <f>IFERROR(IF(B323&lt;&gt;"", IF(AND(ISNUMBER(VALUE(SUBSTITUTE(SUBSTITUTE(Paste_Here!R323, "br", "-"), "L", ""))), VALUE(SUBSTITUTE(SUBSTITUTE(Paste_Here!R323, "br", "-"), "L", "")) &gt;= 1095), "Yes", IF(AND(ISNUMBER(VALUE(SUBSTITUTE(SUBSTITUTE(Paste_Here!R323, "br", "-"), "L", ""))), VALUE(SUBSTITUTE(SUBSTITUTE(Paste_Here!R323, "br", "-"), "L", "")) &lt;= 1094), "No", "")), ""), "")</f>
        <v/>
      </c>
      <c r="BN323" s="66"/>
      <c r="BO323" s="76" t="str">
        <f>IFERROR(IF(B323&lt;&gt;"", IF(COUNTIF(INDEX(Paste_Here!Y$2:AB$850, MATCH(B323, Paste_Here!A$2:A$850, 0), 0), "yes") &gt; 0, "Yes", IF(COUNTIF(INDEX(Paste_Here!Y$2:AB$850, MATCH(B323, Paste_Here!A$2:A$850, 0), 0), "no") &gt; 0, "No", "")), ""), "")</f>
        <v/>
      </c>
      <c r="BP323" s="66"/>
      <c r="BQ323" s="76" t="str">
        <f>IFERROR(IF(B323&lt;&gt;"", IF(AND(ISNUMBER(VALUE(SUBSTITUTE(SUBSTITUTE(Paste_Here!U323, "em", "-"), "q", ""))), VALUE(SUBSTITUTE(SUBSTITUTE(Paste_Here!U323, "em", "-"), "q", "")) &gt;= 910), "Yes", IF(AND(ISNUMBER(VALUE(SUBSTITUTE(SUBSTITUTE(Paste_Here!U323, "em", "-"), "q", ""))), VALUE(SUBSTITUTE(SUBSTITUTE(Paste_Here!U323, "em", "-"), "q", "")) &lt;= 909), "No", "")), ""), "")</f>
        <v/>
      </c>
      <c r="BR323" s="66"/>
      <c r="BS323" s="76" t="str">
        <f>IFERROR(IF(B323&lt;&gt;"", IF(AND(INDEX(Paste_Here!X$2:X$850, MATCH(B323, Paste_Here!A$2:A$850, 0))&lt;&gt;"", ISNUMBER(VALUE(INDEX(Paste_Here!X$2:X$850, MATCH(B323, Paste_Here!A$2:A$850, 0))))), INDEX(Paste_Here!X$2:X$850, MATCH(B323, Paste_Here!A$2:A$850, 0)), ""), ""), "")</f>
        <v/>
      </c>
      <c r="BT323" s="66"/>
      <c r="BU323" s="76" t="str">
        <f>IFERROR(IF(B323&lt;&gt;"", IF(ISNUMBER(VALUE(INDEX(Paste_Here!G$2:G$850, MATCH(B323, Paste_Here!A$2:A$850, 0)))), IF(VALUE(INDEX(Paste_Here!G$2:G$850, MATCH(B323, Paste_Here!A$2:A$850, 0)))=0, "No", IF(AND(VALUE(INDEX(Paste_Here!G$2:G$850, MATCH(B323, Paste_Here!A$2:A$850, 0)))&gt;=1, VALUE(INDEX(Paste_Here!G$2:G$850, MATCH(B323, Paste_Here!A$2:A$850, 0)))&lt;=4), VALUE(INDEX(Paste_Here!G$2:G$850, MATCH(B323, Paste_Here!A$2:A$850, 0))), "")), ""), ""), "")</f>
        <v/>
      </c>
      <c r="BV323" s="66"/>
      <c r="BW323" s="76" t="str">
        <f>IFERROR(IF(B323&lt;&gt;"", IF(ISNUMBER(VALUE(INDEX(Paste_Here!H$2:H$850, MATCH(B323, Paste_Here!A$2:A$850, 0)))), IF(VALUE(INDEX(Paste_Here!H$2:H$850, MATCH(B323, Paste_Here!A$2:A$850, 0)))=0, "No", IF(AND(VALUE(INDEX(Paste_Here!H$2:H$850, MATCH(B323, Paste_Here!A$2:A$850, 0)))&gt;=1, VALUE(INDEX(Paste_Here!H$2:H$850, MATCH(B323, Paste_Here!A$2:A$850, 0)))&lt;=4), VALUE(INDEX(Paste_Here!H$2:H$850, MATCH(B323, Paste_Here!A$2:A$850, 0))), "")), ""), ""), "")</f>
        <v/>
      </c>
      <c r="BX323" s="66"/>
      <c r="BY323" s="76"/>
      <c r="BZ323" s="66"/>
      <c r="CA323" s="76"/>
      <c r="CB323" s="66"/>
      <c r="CC323" s="66"/>
      <c r="CD323" s="76" t="str">
        <f t="shared" si="37"/>
        <v/>
      </c>
      <c r="CE323" s="66"/>
      <c r="CF323" s="76" t="str">
        <f>IFERROR(IF(B323&lt;&gt;"", IF(AND(INDEX(Paste_Here!P$2:P$850, MATCH(B323, Paste_Here!A$2:A$850, 0))&lt;&gt;"", ISNUMBER(VALUE(INDEX(Paste_Here!P$2:P$850, MATCH(B323, Paste_Here!A$2:A$850, 0))))), INDEX(Paste_Here!P$2:P$850, MATCH(B323, Paste_Here!A$2:A$850, 0)), ""), ""), "")</f>
        <v/>
      </c>
      <c r="CG323" s="66"/>
      <c r="CH323" s="76" t="str">
        <f>IFERROR(IF(B323&lt;&gt;"", IF(ISNUMBER(SEARCH("highrisk", LOWER(INDEX(Paste_Here!Q$2:Q$850, MATCH(B323, Paste_Here!A$2:A$850, 0))))), "High Risk", IF(ISNUMBER(SEARCH("lowrisk", LOWER(INDEX(Paste_Here!Q$2:Q$850, MATCH(B323, Paste_Here!A$2:A$850, 0))))), "Low Risk", IF(ISNUMBER(SEARCH("somerisk", LOWER(INDEX(Paste_Here!Q$2:Q$850, MATCH(B323, Paste_Here!A$2:A$850, 0))))), "Some Risk", ""))), ""), "")</f>
        <v/>
      </c>
      <c r="CI323" s="66"/>
      <c r="CJ323" s="76" t="str">
        <f>IFERROR(IF(B323&lt;&gt;"", IF(AND(INDEX(Paste_Here!AA$2:AA$850, MATCH(B323, Paste_Here!A$2:A$850, 0))&lt;&gt;"", ISNUMBER(VALUE(INDEX(Paste_Here!AA$2:AA$850, MATCH(B323, Paste_Here!A$2:A$850, 0))))), INDEX(Paste_Here!AA$2:AA$850, MATCH(B323, Paste_Here!A$2:A$850, 0)), ""), ""), "")</f>
        <v/>
      </c>
      <c r="CK323" s="66"/>
      <c r="CL323" s="76" t="str">
        <f>IFERROR(IF(B323&lt;&gt;"", IF(LOWER(INDEX(Paste_Here!AB$2:AB$850, MATCH(B323, Paste_Here!A$2:A$850, 0)))="approaching expectations", "Approaching", IF(LOWER(INDEX(Paste_Here!AB$2:AB$850, MATCH(B323, Paste_Here!A$2:A$850, 0)))="met expectations", "Met", IF(LOWER(INDEX(Paste_Here!AB$2:AB$850, MATCH(B323, Paste_Here!A$2:A$850, 0)))="exceeded expectations", "Exceeded", IF(LOWER(INDEX(Paste_Here!AB$2:AB$850, MATCH(B323, Paste_Here!A$2:A$850, 0)))="below expectations", "Below", "")))), ""), "")</f>
        <v/>
      </c>
      <c r="CM323" s="66"/>
      <c r="CN323" s="76" t="str">
        <f>IFERROR(IF(B323&lt;&gt;"", IF(AND(INDEX(Paste_Here!AC$2:AC$850, MATCH(B323, Paste_Here!A$2:A$850, 0))&lt;&gt;"", ISNUMBER(VALUE(INDEX(Paste_Here!AC$2:AC$850, MATCH(B323, Paste_Here!A$2:A$850, 0))))), INDEX(Paste_Here!AC$2:AC$850, MATCH(B323, Paste_Here!A$2:A$850, 0)), ""), ""), "")</f>
        <v/>
      </c>
      <c r="CO323" s="66"/>
      <c r="CP323" s="76"/>
      <c r="CQ323" s="66"/>
      <c r="CR323" s="76"/>
      <c r="CS323" s="66"/>
      <c r="CT323" s="76"/>
      <c r="CU323" s="66"/>
      <c r="CV323" s="76"/>
      <c r="CW323" s="66"/>
      <c r="CX323" s="76"/>
      <c r="CY323" s="66"/>
      <c r="CZ323" s="66"/>
      <c r="DA323" s="76" t="str">
        <f t="shared" si="38"/>
        <v/>
      </c>
      <c r="DB323" s="66"/>
      <c r="DC323" s="76" t="str">
        <f>IFERROR(IF(B323&lt;&gt;"", IF(AND(INDEX(Paste_Here!V$2:V$850, MATCH(B323, Paste_Here!A$2:A$850, 0))&lt;&gt;"", ISNUMBER(VALUE(INDEX(Paste_Here!V$2:V$850, MATCH(B323, Paste_Here!A$2:A$850, 0))))), INDEX(Paste_Here!V$2:V$850, MATCH(B323, Paste_Here!A$2:A$850, 0)), ""), ""), "")</f>
        <v/>
      </c>
      <c r="DD323" s="66"/>
      <c r="DE323" s="76" t="str">
        <f>IFERROR(IF(B323&lt;&gt;"", IF(ISNUMBER(SEARCH("highrisk", LOWER(INDEX(Paste_Here!W$2:W$850, MATCH(B323, Paste_Here!A$2:A$850, 0))))), "High Risk", IF(ISNUMBER(SEARCH("lowrisk", LOWER(INDEX(Paste_Here!W$2:W$850, MATCH(B323, Paste_Here!A$2:A$850, 0))))), "Low Risk", IF(ISNUMBER(SEARCH("somerisk", LOWER(INDEX(Paste_Here!W$2:W$850, MATCH(B323, Paste_Here!A$2:A$850, 0))))), "Some Risk", ""))), ""), "")</f>
        <v/>
      </c>
      <c r="DF323" s="66"/>
      <c r="DG323" s="76" t="str">
        <f>IFERROR(IF(B323&lt;&gt;"", IF(AND(INDEX(Paste_Here!S$2:S$850, MATCH(B323, Paste_Here!A$2:A$850, 0))&lt;&gt;"", ISNUMBER(VALUE(INDEX(Paste_Here!S$2:S$850, MATCH(B323, Paste_Here!A$2:A$850, 0))))), INDEX(Paste_Here!S$2:S$850, MATCH(B323, Paste_Here!A$2:A$850, 0)), ""), ""), "")</f>
        <v/>
      </c>
      <c r="DH323" s="66"/>
      <c r="DI323" s="76" t="str">
        <f>IFERROR(IF(B323&lt;&gt;"", IF(ISNUMBER(SEARCH("highrisk", LOWER(INDEX(Paste_Here!T$2:T$850, MATCH(B323, Paste_Here!A$2:A$850, 0))))), "High Risk", IF(ISNUMBER(SEARCH("lowrisk", LOWER(INDEX(Paste_Here!T$2:T$850, MATCH(B323, Paste_Here!A$2:A$850, 0))))), "Low Risk", IF(ISNUMBER(SEARCH("somerisk", LOWER(INDEX(Paste_Here!T$2:T$850, MATCH(B323, Paste_Here!A$2:A$850, 0))))), "Some Risk", ""))), ""), "")</f>
        <v/>
      </c>
      <c r="DJ323" s="66"/>
      <c r="DK323" s="76" t="str">
        <f>IFERROR(IF(B323&lt;&gt;"", IF(AND(INDEX(Paste_Here!AD$2:AD$850, MATCH(B323, Paste_Here!A$2:A$850, 0))&lt;&gt;"", ISNUMBER(VALUE(INDEX(Paste_Here!AD$2:AD$850, MATCH(B323, Paste_Here!A$2:A$850, 0))))), INDEX(Paste_Here!AD$2:AD$850, MATCH(B323, Paste_Here!A$2:A$850, 0)), ""), ""), "")</f>
        <v/>
      </c>
      <c r="DL323" s="66"/>
      <c r="DM323" s="76" t="str">
        <f>IFERROR(IF(B323&lt;&gt;"", IF(LOWER(INDEX(Paste_Here!AE$2:AE$850, MATCH(B323, Paste_Here!A$2:A$850, 0)))="approaching expectations", "Approaching", IF(LOWER(INDEX(Paste_Here!AE$2:AE$850, MATCH(B323, Paste_Here!A$2:A$850, 0)))="met expectations", "Met", IF(LOWER(INDEX(Paste_Here!AE$2:AE$850, MATCH(B323, Paste_Here!A$2:A$850, 0)))="exceeded expectations", "Exceeded", IF(LOWER(INDEX(Paste_Here!AE$2:AE$850, MATCH(B323, Paste_Here!A$2:A$850, 0)))="below expectations", "Below", "")))), ""), "")</f>
        <v/>
      </c>
      <c r="DN323" s="66"/>
      <c r="DO323" s="76"/>
      <c r="DP323" s="66"/>
      <c r="DQ323" s="76"/>
      <c r="DR323" s="66"/>
      <c r="DS323" s="76"/>
      <c r="DT323" s="66"/>
      <c r="DU323" s="76"/>
      <c r="DV323" s="66"/>
      <c r="DW323" s="66"/>
      <c r="DX323" s="76" t="str">
        <f t="shared" si="39"/>
        <v/>
      </c>
      <c r="DY323" s="66"/>
      <c r="DZ323" s="76"/>
      <c r="EA323" s="66"/>
      <c r="EB323" s="76"/>
      <c r="EC323" s="66"/>
      <c r="ED323" s="76" t="str">
        <f>IFERROR(IF(B323&lt;&gt;"", IF(AND(INDEX(Paste_Here!AF$2:AF$850, MATCH(B323, Paste_Here!A$2:A$850, 0))&lt;&gt;"", ISNUMBER(VALUE(INDEX(Paste_Here!AF$2:AF$850, MATCH(B323, Paste_Here!A$2:A$850, 0))))), INDEX(Paste_Here!AF$2:AF$850, MATCH(B323, Paste_Here!A$2:A$850, 0)), ""), ""), "")</f>
        <v/>
      </c>
      <c r="EE323" s="66"/>
      <c r="EF323" s="76"/>
      <c r="EG323" s="66"/>
      <c r="EH323" s="76"/>
      <c r="EI323" s="66"/>
      <c r="EJ323" s="76" t="str">
        <f>IFERROR(IF(B323&lt;&gt;"", IF(AND(INDEX(Paste_Here!AG$2:AG$850, MATCH(B323, Paste_Here!A$2:A$850, 0))&lt;&gt;"", ISNUMBER(VALUE(INDEX(Paste_Here!AG$2:AG$850, MATCH(B323, Paste_Here!A$2:A$850, 0))))), INDEX(Paste_Here!AG$2:AG$850, MATCH(B323, Paste_Here!A$2:A$850, 0)), ""), ""), "")</f>
        <v/>
      </c>
      <c r="EK323" s="66"/>
      <c r="EL323" s="76"/>
      <c r="EM323" s="66"/>
      <c r="EN323" s="76"/>
      <c r="EO323" s="66"/>
      <c r="EP323" s="76"/>
      <c r="EQ323" s="66"/>
      <c r="ER323" s="76"/>
      <c r="ES323" s="66"/>
      <c r="ET323" s="66"/>
      <c r="EU323" s="76"/>
      <c r="EV323" s="66"/>
      <c r="EW323" s="76"/>
      <c r="EX323" s="66"/>
      <c r="EY323" s="76"/>
      <c r="EZ323" s="66"/>
      <c r="FA323" s="76"/>
      <c r="FB323" s="66"/>
      <c r="FC323" s="76"/>
      <c r="FD323" s="66"/>
      <c r="FE323" s="76"/>
      <c r="FF323" s="66"/>
      <c r="FG323" s="76"/>
      <c r="FH323" s="66"/>
      <c r="FI323" s="76"/>
      <c r="FJ323" s="66"/>
      <c r="FK323" s="76"/>
      <c r="FL323" s="66"/>
      <c r="FM323" s="76"/>
      <c r="FN323" s="66"/>
      <c r="FO323" s="76"/>
      <c r="FP323" s="66"/>
      <c r="FQ323" s="76"/>
      <c r="FR323" s="66"/>
      <c r="FS323" s="76"/>
      <c r="FT323" s="66"/>
      <c r="FU323" s="76"/>
      <c r="FV323" s="66"/>
      <c r="FW323" s="76"/>
      <c r="FX323" s="66"/>
      <c r="FY323" s="76"/>
      <c r="FZ323" s="66"/>
      <c r="GA323" s="76"/>
      <c r="GB323" s="66"/>
      <c r="GC323" s="76"/>
      <c r="GD323" s="66"/>
      <c r="GE323" s="76"/>
      <c r="GF323" s="66"/>
      <c r="GG323" s="76"/>
      <c r="GH323" s="66"/>
      <c r="GI323" s="76"/>
      <c r="GJ323" s="66"/>
      <c r="GK323" s="76"/>
      <c r="GL323" s="66"/>
      <c r="GM323" s="76"/>
      <c r="GN323" s="66"/>
      <c r="GO323" s="76"/>
      <c r="GP323" s="66"/>
      <c r="GQ323" s="76"/>
      <c r="GR323" s="66"/>
      <c r="GS323" s="76"/>
      <c r="GT323" s="66"/>
      <c r="GU323" s="76"/>
      <c r="GV323" s="66"/>
      <c r="GW323" s="76"/>
      <c r="GX323" s="66"/>
      <c r="GY323" s="76"/>
      <c r="GZ323" s="66"/>
      <c r="HA323" s="76"/>
      <c r="HB323" s="66"/>
      <c r="HC323" s="76"/>
      <c r="HD323" s="66"/>
      <c r="HE323" s="76"/>
      <c r="HF323" s="66"/>
      <c r="HG323" s="76"/>
      <c r="HH323" s="66"/>
      <c r="HI323" s="76"/>
      <c r="HJ323" s="66"/>
      <c r="HK323" s="76"/>
      <c r="HL323" s="66"/>
      <c r="HM323" s="76"/>
      <c r="HN323" s="66"/>
      <c r="HO323" s="76"/>
      <c r="HP323" s="66"/>
      <c r="HQ323" s="76"/>
      <c r="HR323" s="66"/>
      <c r="HS323" s="76"/>
      <c r="HT323" s="66"/>
      <c r="HU323" s="76"/>
      <c r="HV323" s="66"/>
      <c r="HW323" s="76"/>
      <c r="HX323" s="66"/>
      <c r="HY323" s="76"/>
      <c r="HZ323" s="66"/>
      <c r="IA323" s="76"/>
      <c r="IB323" s="66"/>
      <c r="IC323" s="76"/>
      <c r="ID323" s="66"/>
      <c r="IE323" s="76"/>
      <c r="IF323" s="66"/>
      <c r="IG323" s="76"/>
      <c r="IH323" s="66"/>
      <c r="II323" s="76"/>
      <c r="IJ323" s="66"/>
      <c r="IK323" s="76"/>
      <c r="IL323" s="66"/>
      <c r="IM323" s="76"/>
      <c r="IN323" s="66"/>
      <c r="IO323" s="76"/>
      <c r="IP323" s="66"/>
      <c r="IQ323" s="76"/>
      <c r="IR323" s="66"/>
      <c r="IS323" s="76"/>
      <c r="IT323" s="66"/>
      <c r="IU323" s="76"/>
      <c r="IV323" s="66"/>
      <c r="IW323" s="76"/>
      <c r="IX323" s="66"/>
      <c r="IY323" s="76"/>
      <c r="IZ323" s="66"/>
      <c r="JA323" s="76"/>
      <c r="JB323" s="66"/>
      <c r="JC323" s="76"/>
      <c r="JD323" s="66"/>
      <c r="JE323" s="76"/>
      <c r="JF323" s="66"/>
      <c r="JG323" s="76"/>
      <c r="JH323" s="66"/>
      <c r="JI323" s="76"/>
      <c r="JJ323" s="66"/>
      <c r="JK323" s="76"/>
      <c r="JL323" s="66"/>
      <c r="JM323" s="76"/>
      <c r="JN323" s="66"/>
      <c r="JO323" s="76"/>
      <c r="JP323" s="66"/>
      <c r="JQ323" s="76"/>
      <c r="JR323" s="66"/>
      <c r="JS323" s="76"/>
      <c r="JT323" s="66"/>
      <c r="JU323" s="76"/>
      <c r="JV323" s="66"/>
      <c r="JW323" s="76"/>
      <c r="JX323" s="66"/>
      <c r="JY323" s="76"/>
      <c r="JZ323" s="66"/>
      <c r="KA323" s="76"/>
      <c r="KB323" s="66"/>
      <c r="KC323" s="76"/>
      <c r="KD323" s="66"/>
      <c r="KE323" s="76"/>
      <c r="KF323" s="66"/>
      <c r="KG323" s="76"/>
      <c r="KH323" s="66"/>
      <c r="KI323" s="76"/>
      <c r="KJ323" s="66"/>
      <c r="KK323" s="76"/>
      <c r="KL323" s="66"/>
      <c r="KM323" s="76"/>
      <c r="KN323" s="66"/>
      <c r="KO323" s="76"/>
      <c r="KP323" s="66"/>
      <c r="KQ323" s="76"/>
      <c r="KR323" s="66"/>
      <c r="KS323" s="76"/>
      <c r="KT323" s="66"/>
      <c r="KU323" s="76"/>
      <c r="KV323" s="66"/>
      <c r="KW323" s="76"/>
      <c r="KX323" s="66"/>
      <c r="KY323" s="76"/>
      <c r="KZ323" s="66"/>
      <c r="LA323" s="76"/>
      <c r="LB323" s="66"/>
      <c r="LC323" s="76"/>
      <c r="LD323" s="66"/>
      <c r="LE323" s="76"/>
      <c r="LF323" s="66"/>
      <c r="LG323" s="76"/>
      <c r="LH323" s="66"/>
      <c r="LI323" s="76"/>
      <c r="LJ323" s="66"/>
      <c r="LK323" s="76"/>
      <c r="LL323" s="66"/>
      <c r="LM323" s="76"/>
      <c r="LN323" s="66"/>
      <c r="LO323" s="76"/>
      <c r="LP323" s="66"/>
      <c r="LQ323" s="76"/>
      <c r="LR323" s="66"/>
      <c r="LS323" s="76"/>
      <c r="LT323" s="66"/>
      <c r="LU323" s="76"/>
      <c r="LV323" s="66"/>
      <c r="LW323" s="76"/>
      <c r="LX323" s="66"/>
      <c r="LY323" s="76"/>
      <c r="LZ323" s="66"/>
      <c r="MA323" s="76"/>
      <c r="MB323" s="66"/>
      <c r="MC323" s="76"/>
      <c r="MD323" s="66"/>
      <c r="MG323" s="1" t="str" cm="1">
        <f t="array" ref="MG323">IFERROR(INDEX(Paste_Here!$B$2:$B$850, MATCH(0, COUNTIF(MG$4:MG322, Paste_Here!$B$2:$B$850) + IF(Paste_Here!$B$2:$B$850="", 1, 0), 0)), "")</f>
        <v/>
      </c>
      <c r="MH323" s="1" t="str">
        <f>IF(MG323&lt;&gt;"", INDEX(Paste_Here!$A$2:$A$850, MATCH(MG323, Paste_Here!$B$2:$B$850, 0)), "")</f>
        <v/>
      </c>
      <c r="MI323" s="1" t="str">
        <f t="shared" si="40"/>
        <v/>
      </c>
      <c r="MJ323" s="1" t="str" cm="1">
        <f t="array" ref="MJ323">IFERROR(INDEX($MI$5:$MI$850, MATCH(SMALL(IF($MI$5:$MI$850&lt;&gt;"", COUNTIF($MI$5:$MI$850, "&lt;"&amp;$MI$5:$MI$850)+1), ROW()-ROW($MJ$5)+1), COUNTIF($MI$5:$MI$850, "&lt;"&amp;$MI$5:$MI$850)+1, 0)), "")</f>
        <v/>
      </c>
    </row>
    <row r="324" spans="1:348">
      <c r="A324" s="66"/>
      <c r="B324" s="76" t="str">
        <f t="shared" si="33"/>
        <v/>
      </c>
      <c r="C324" s="66"/>
      <c r="D324" s="76" t="str">
        <f>IFERROR(IF(B324&lt;&gt;"", IF(AND(INDEX(Paste_Here!B$2:B$850, MATCH(B324, Paste_Here!A$2:A$850, 0))&lt;&gt;"", ISNUMBER(VALUE(INDEX(Paste_Here!B$2:B$850, MATCH(B324, Paste_Here!A$2:A$850, 0))))), INDEX(Paste_Here!B$2:B$850, MATCH(B324, Paste_Here!A$2:A$850, 0)), ""), ""), "")</f>
        <v/>
      </c>
      <c r="E324" s="66"/>
      <c r="F324" s="76" t="str">
        <f>IFERROR(IF(B324&lt;&gt;"", IF(ISTEXT(INDEX(Paste_Here!K$2:K$850, MATCH(B324, Paste_Here!A$2:A$850, 0))), INDEX(Paste_Here!K$2:K$850, MATCH(B324, Paste_Here!A$2:A$850, 0)), ""), ""), "")</f>
        <v/>
      </c>
      <c r="G324" s="66"/>
      <c r="H324" s="76" t="str">
        <f>IFERROR(IF(B324&lt;&gt;"", IF(ISTEXT(INDEX(Paste_Here!C$2:C$850, MATCH(B324, Paste_Here!A$2:A$850, 0))), INDEX(Paste_Here!C$2:C$850, MATCH(B324, Paste_Here!A$2:A$850, 0)), ""), ""), "")</f>
        <v/>
      </c>
      <c r="I324" s="66"/>
      <c r="J324" s="76" t="str">
        <f>IFERROR(IF(B324&lt;&gt;"", IF(ISNUMBER(SEARCH("s", LOWER(INDEX(Paste_Here!M$2:M$850, MATCH(B324, Paste_Here!A$2:A$850, 0))))), "Yes", IF(INDEX(Paste_Here!M$2:M$850, MATCH(B324, Paste_Here!A$2:A$850, 0))&lt;&gt;"", "No", "")), ""), "")</f>
        <v/>
      </c>
      <c r="K324" s="66"/>
      <c r="L324" s="76" t="str">
        <f>IFERROR(IF(B324&lt;&gt;"", IF(ISNUMBER(SEARCH("yes", LOWER(INDEX(Paste_Here!E$2:E$850, MATCH(B324, Paste_Here!A$2:A$850, 0))))), "Yes", IF(ISNUMBER(SEARCH("no", LOWER(INDEX(Paste_Here!E$2:E$850, MATCH(B324, Paste_Here!A$2:A$850, 0))))), "No", "")), ""), "")</f>
        <v/>
      </c>
      <c r="M324" s="66"/>
      <c r="N324" s="76" t="str">
        <f>IFERROR(IF(B324&lt;&gt;"", IF(ISNUMBER(SEARCH("yes", LOWER(INDEX(Paste_Here!F$2:F$850, MATCH(B324, Paste_Here!A$2:A$850, 0))))), "Yes", IF(ISNUMBER(SEARCH("no", LOWER(INDEX(Paste_Here!F$2:F$850, MATCH(B324, Paste_Here!A$2:A$850, 0))))), "No", "")), ""), "")</f>
        <v/>
      </c>
      <c r="O324" s="66"/>
      <c r="P324" s="76" t="str">
        <f>IFERROR(IF(B324&lt;&gt;"", IF(ISNUMBER(SEARCH("yes", LOWER(INDEX(Paste_Here!L$2:L$850, MATCH(B324, Paste_Here!A$2:A$850, 0))))), "Yes", IF(ISNUMBER(SEARCH("no", LOWER(INDEX(Paste_Here!L$2:L$850, MATCH(B324, Paste_Here!A$2:A$850, 0))))), "No", "")), ""), "")</f>
        <v/>
      </c>
      <c r="Q324" s="66"/>
      <c r="R324" s="76" t="str">
        <f>IFERROR(IF(B324&lt;&gt;"", IF(ISNUMBER(SEARCH("transitional 2", LOWER(INDEX(Paste_Here!D$2:D$850, MATCH(B324, Paste_Here!A$2:A$850, 0))))), "T2", IF(ISNUMBER(SEARCH("transitional 1", LOWER(INDEX(Paste_Here!D$2:D$850, MATCH(B324, Paste_Here!A$2:A$850, 0))))), "T1", IF(ISNUMBER(SEARCH("waived ell services", LOWER(INDEX(Paste_Here!D$2:D$850, MATCH(B324, Paste_Here!A$2:A$850, 0))))), "W", IF(ISNUMBER(SEARCH("english language learner", LOWER(INDEX(Paste_Here!D$2:D$850, MATCH(B324, Paste_Here!A$2:A$850, 0))))), "L", "")))), ""), "")</f>
        <v/>
      </c>
      <c r="S324" s="66"/>
      <c r="T324" s="76" t="str">
        <f>IFERROR(IF(B324&lt;&gt;"", IF(ISNUMBER(SEARCH("yes", LOWER(INDEX(Paste_Here!I$2:I$850, MATCH(B324, Paste_Here!A$2:A$850, 0))))), "Yes", IF(ISNUMBER(SEARCH("no", LOWER(INDEX(Paste_Here!I$2:I$850, MATCH(B324, Paste_Here!A$2:A$850, 0))))), "No", "")), ""), "")</f>
        <v/>
      </c>
      <c r="U324" s="66"/>
      <c r="V324" s="76" t="str">
        <f>IFERROR(IF(B324&lt;&gt;"", IF(ISTEXT(INDEX(Paste_Here!J$2:J$850, MATCH(B324, Paste_Here!A$2:A$850, 0))), VALUE(INDEX(Paste_Here!J$2:J$850, MATCH(B324, Paste_Here!A$2:A$850, 0))), ""), ""), "")</f>
        <v/>
      </c>
      <c r="W324" s="66"/>
      <c r="X324" s="66"/>
      <c r="Y324" s="76" t="str">
        <f t="shared" si="34"/>
        <v/>
      </c>
      <c r="Z324" s="66"/>
      <c r="AA324" s="76" t="str">
        <f>IFERROR(IF(B324&lt;&gt;"", IF(AND(INDEX(Paste_Here!AI$2:AI$850, MATCH(B324, Paste_Here!A$2:A$850, 0))&lt;&gt;"", ISNUMBER(VALUE(INDEX(Paste_Here!AI$2:AI$850, MATCH(B324, Paste_Here!A$2:A$850, 0))))), INDEX(Paste_Here!AI$2:AI$850, MATCH(B324, Paste_Here!A$2:A$850, 0)), ""), ""), "")</f>
        <v/>
      </c>
      <c r="AB324" s="66"/>
      <c r="AC324" s="76" t="str">
        <f>IFERROR(IF(B324&lt;&gt;"", IF(AND(INDEX(Paste_Here!AJ$2:AJ$850, MATCH(B324, Paste_Here!A$2:A$850, 0))&lt;&gt;"", ISNUMBER(VALUE(INDEX(Paste_Here!AJ$2:AJ$850, MATCH(B324, Paste_Here!A$2:A$850, 0))))), INDEX(Paste_Here!AJ$2:AJ$850, MATCH(B324, Paste_Here!A$2:A$850, 0)), ""), ""), "")</f>
        <v/>
      </c>
      <c r="AD324" s="66"/>
      <c r="AE324" s="76" t="str">
        <f>IFERROR(IF(B324&lt;&gt;"", IF(AND(INDEX(Paste_Here!AK$2:AK$850, MATCH(B324, Paste_Here!A$2:A$850, 0))&lt;&gt;"", ISNUMBER(VALUE(INDEX(Paste_Here!AK$2:AK$850, MATCH(B324, Paste_Here!A$2:A$850, 0))))), INDEX(Paste_Here!AK$2:AK$850, MATCH(B324, Paste_Here!A$2:A$850, 0)), ""), ""), "")</f>
        <v/>
      </c>
      <c r="AF324" s="66"/>
      <c r="AG324" s="76" t="str">
        <f>IFERROR(IF(B324&lt;&gt;"", IF(AND(INDEX(Paste_Here!AL$2:AL$850, MATCH(B324, Paste_Here!A$2:A$850, 0))&lt;&gt;"", ISNUMBER(VALUE(INDEX(Paste_Here!AL$2:AL$850, MATCH(B324, Paste_Here!A$2:A$850, 0))))), INDEX(Paste_Here!AL$2:AL$850, MATCH(B324, Paste_Here!A$2:A$850, 0)), ""), ""), "")</f>
        <v/>
      </c>
      <c r="AH324" s="66"/>
      <c r="AI324" s="76" t="str">
        <f>IFERROR(IF(B324&lt;&gt;"", IF(AND(INDEX(Paste_Here!AH$2:AH$850, MATCH(B324, Paste_Here!A$2:A$850, 0))&lt;&gt;"", ISNUMBER(VALUE(INDEX(Paste_Here!AH$2:AH$850, MATCH(B324, Paste_Here!A$2:A$850, 0))))), IF(VALUE(INDEX(Paste_Here!AH$2:AH$850, MATCH(B324, Paste_Here!A$2:A$850, 0)))=0, "", INDEX(Paste_Here!AH$2:AH$850, MATCH(B324, Paste_Here!A$2:A$850, 0))), ""), ""), "")</f>
        <v/>
      </c>
      <c r="AJ324" s="66"/>
      <c r="AK324" s="76" t="str">
        <f>IFERROR(IF(B324&lt;&gt;"", IF(AND(INDEX(Paste_Here!N$2:N$850, MATCH(B324, Paste_Here!A$2:A$850, 0))&lt;&gt;"", ISNUMBER(VALUE(INDEX(Paste_Here!N$2:N$850, MATCH(B324, Paste_Here!A$2:A$850, 0))))), INDEX(Paste_Here!N$2:N$850, MATCH(B324, Paste_Here!A$2:A$850, 0)), ""), ""), "")</f>
        <v/>
      </c>
      <c r="AL324" s="66"/>
      <c r="AM324" s="76" t="str">
        <f>IFERROR(IF(B324&lt;&gt;"", IF(AND(INDEX(Paste_Here!O$2:O$850, MATCH(B324, Paste_Here!A$2:A$850, 0))&lt;&gt;"", ISNUMBER(VALUE(INDEX(Paste_Here!O$2:O$850, MATCH(B324, Paste_Here!A$2:A$850, 0))))), INDEX(Paste_Here!O$2:O$850, MATCH(B324, Paste_Here!A$2:A$850, 0)), ""), ""), "")</f>
        <v/>
      </c>
      <c r="AN324" s="66"/>
      <c r="AO324" s="76"/>
      <c r="AP324" s="66"/>
      <c r="AQ324" s="76"/>
      <c r="AR324" s="66"/>
      <c r="AS324" s="76"/>
      <c r="AT324" s="66"/>
      <c r="AU324" s="66"/>
      <c r="AV324" s="76" t="str">
        <f t="shared" si="35"/>
        <v/>
      </c>
      <c r="AW324" s="66"/>
      <c r="AX324" s="76" t="str">
        <f>IFERROR(IF(B324&lt;&gt;"", IF(ISNUMBER(SEARCH("Revealed-Potential (Primary Focus)", LOWER(INDEX(Paste_Here!Z$2:Z$850, MATCH(B324, Paste_Here!A$2:A$850, 0))))), "Rev-Potential: Prim", IF(ISNUMBER(SEARCH("Revealed-Potential (Secondary Focus)", LOWER(INDEX(Paste_Here!Z$2:Z$850, MATCH(B324, Paste_Here!A$2:A$850, 0))))), "Rev-Potential: Sec", IF(ISNUMBER(SEARCH("Monitoring", LOWER(INDEX(Paste_Here!Z$2:Z$850, MATCH(B324, Paste_Here!A$2:A$850, 0))))), "Monitoring", IF(ISNUMBER(SEARCH("At-Promise (Secondary Focus)", LOWER(INDEX(Paste_Here!Z$2:Z$850, MATCH(B324, Paste_Here!A$2:A$850, 0))))), "At-Promise: Sec", IF(ISNUMBER(SEARCH("At-Promise (Primary Focus)", LOWER(INDEX(Paste_Here!Z$2:Z$850, MATCH(B324, Paste_Here!A$2:A$850, 0))))), "At-Promise: Prim", ""))))), ""), "")</f>
        <v/>
      </c>
      <c r="AY324" s="66"/>
      <c r="AZ324" s="76"/>
      <c r="BA324" s="66"/>
      <c r="BB324" s="76"/>
      <c r="BC324" s="66"/>
      <c r="BD324" s="76"/>
      <c r="BE324" s="66"/>
      <c r="BF324" s="76"/>
      <c r="BG324" s="66"/>
      <c r="BH324" s="76"/>
      <c r="BI324" s="66"/>
      <c r="BJ324" s="66"/>
      <c r="BK324" s="76" t="str">
        <f t="shared" si="36"/>
        <v/>
      </c>
      <c r="BL324" s="66"/>
      <c r="BM324" s="76" t="str">
        <f>IFERROR(IF(B324&lt;&gt;"", IF(AND(ISNUMBER(VALUE(SUBSTITUTE(SUBSTITUTE(Paste_Here!R324, "br", "-"), "L", ""))), VALUE(SUBSTITUTE(SUBSTITUTE(Paste_Here!R324, "br", "-"), "L", "")) &gt;= 1095), "Yes", IF(AND(ISNUMBER(VALUE(SUBSTITUTE(SUBSTITUTE(Paste_Here!R324, "br", "-"), "L", ""))), VALUE(SUBSTITUTE(SUBSTITUTE(Paste_Here!R324, "br", "-"), "L", "")) &lt;= 1094), "No", "")), ""), "")</f>
        <v/>
      </c>
      <c r="BN324" s="66"/>
      <c r="BO324" s="76" t="str">
        <f>IFERROR(IF(B324&lt;&gt;"", IF(COUNTIF(INDEX(Paste_Here!Y$2:AB$850, MATCH(B324, Paste_Here!A$2:A$850, 0), 0), "yes") &gt; 0, "Yes", IF(COUNTIF(INDEX(Paste_Here!Y$2:AB$850, MATCH(B324, Paste_Here!A$2:A$850, 0), 0), "no") &gt; 0, "No", "")), ""), "")</f>
        <v/>
      </c>
      <c r="BP324" s="66"/>
      <c r="BQ324" s="76" t="str">
        <f>IFERROR(IF(B324&lt;&gt;"", IF(AND(ISNUMBER(VALUE(SUBSTITUTE(SUBSTITUTE(Paste_Here!U324, "em", "-"), "q", ""))), VALUE(SUBSTITUTE(SUBSTITUTE(Paste_Here!U324, "em", "-"), "q", "")) &gt;= 910), "Yes", IF(AND(ISNUMBER(VALUE(SUBSTITUTE(SUBSTITUTE(Paste_Here!U324, "em", "-"), "q", ""))), VALUE(SUBSTITUTE(SUBSTITUTE(Paste_Here!U324, "em", "-"), "q", "")) &lt;= 909), "No", "")), ""), "")</f>
        <v/>
      </c>
      <c r="BR324" s="66"/>
      <c r="BS324" s="76" t="str">
        <f>IFERROR(IF(B324&lt;&gt;"", IF(AND(INDEX(Paste_Here!X$2:X$850, MATCH(B324, Paste_Here!A$2:A$850, 0))&lt;&gt;"", ISNUMBER(VALUE(INDEX(Paste_Here!X$2:X$850, MATCH(B324, Paste_Here!A$2:A$850, 0))))), INDEX(Paste_Here!X$2:X$850, MATCH(B324, Paste_Here!A$2:A$850, 0)), ""), ""), "")</f>
        <v/>
      </c>
      <c r="BT324" s="66"/>
      <c r="BU324" s="76" t="str">
        <f>IFERROR(IF(B324&lt;&gt;"", IF(ISNUMBER(VALUE(INDEX(Paste_Here!G$2:G$850, MATCH(B324, Paste_Here!A$2:A$850, 0)))), IF(VALUE(INDEX(Paste_Here!G$2:G$850, MATCH(B324, Paste_Here!A$2:A$850, 0)))=0, "No", IF(AND(VALUE(INDEX(Paste_Here!G$2:G$850, MATCH(B324, Paste_Here!A$2:A$850, 0)))&gt;=1, VALUE(INDEX(Paste_Here!G$2:G$850, MATCH(B324, Paste_Here!A$2:A$850, 0)))&lt;=4), VALUE(INDEX(Paste_Here!G$2:G$850, MATCH(B324, Paste_Here!A$2:A$850, 0))), "")), ""), ""), "")</f>
        <v/>
      </c>
      <c r="BV324" s="66"/>
      <c r="BW324" s="76" t="str">
        <f>IFERROR(IF(B324&lt;&gt;"", IF(ISNUMBER(VALUE(INDEX(Paste_Here!H$2:H$850, MATCH(B324, Paste_Here!A$2:A$850, 0)))), IF(VALUE(INDEX(Paste_Here!H$2:H$850, MATCH(B324, Paste_Here!A$2:A$850, 0)))=0, "No", IF(AND(VALUE(INDEX(Paste_Here!H$2:H$850, MATCH(B324, Paste_Here!A$2:A$850, 0)))&gt;=1, VALUE(INDEX(Paste_Here!H$2:H$850, MATCH(B324, Paste_Here!A$2:A$850, 0)))&lt;=4), VALUE(INDEX(Paste_Here!H$2:H$850, MATCH(B324, Paste_Here!A$2:A$850, 0))), "")), ""), ""), "")</f>
        <v/>
      </c>
      <c r="BX324" s="66"/>
      <c r="BY324" s="76"/>
      <c r="BZ324" s="66"/>
      <c r="CA324" s="76"/>
      <c r="CB324" s="66"/>
      <c r="CC324" s="66"/>
      <c r="CD324" s="76" t="str">
        <f t="shared" si="37"/>
        <v/>
      </c>
      <c r="CE324" s="66"/>
      <c r="CF324" s="76" t="str">
        <f>IFERROR(IF(B324&lt;&gt;"", IF(AND(INDEX(Paste_Here!P$2:P$850, MATCH(B324, Paste_Here!A$2:A$850, 0))&lt;&gt;"", ISNUMBER(VALUE(INDEX(Paste_Here!P$2:P$850, MATCH(B324, Paste_Here!A$2:A$850, 0))))), INDEX(Paste_Here!P$2:P$850, MATCH(B324, Paste_Here!A$2:A$850, 0)), ""), ""), "")</f>
        <v/>
      </c>
      <c r="CG324" s="66"/>
      <c r="CH324" s="76" t="str">
        <f>IFERROR(IF(B324&lt;&gt;"", IF(ISNUMBER(SEARCH("highrisk", LOWER(INDEX(Paste_Here!Q$2:Q$850, MATCH(B324, Paste_Here!A$2:A$850, 0))))), "High Risk", IF(ISNUMBER(SEARCH("lowrisk", LOWER(INDEX(Paste_Here!Q$2:Q$850, MATCH(B324, Paste_Here!A$2:A$850, 0))))), "Low Risk", IF(ISNUMBER(SEARCH("somerisk", LOWER(INDEX(Paste_Here!Q$2:Q$850, MATCH(B324, Paste_Here!A$2:A$850, 0))))), "Some Risk", ""))), ""), "")</f>
        <v/>
      </c>
      <c r="CI324" s="66"/>
      <c r="CJ324" s="76" t="str">
        <f>IFERROR(IF(B324&lt;&gt;"", IF(AND(INDEX(Paste_Here!AA$2:AA$850, MATCH(B324, Paste_Here!A$2:A$850, 0))&lt;&gt;"", ISNUMBER(VALUE(INDEX(Paste_Here!AA$2:AA$850, MATCH(B324, Paste_Here!A$2:A$850, 0))))), INDEX(Paste_Here!AA$2:AA$850, MATCH(B324, Paste_Here!A$2:A$850, 0)), ""), ""), "")</f>
        <v/>
      </c>
      <c r="CK324" s="66"/>
      <c r="CL324" s="76" t="str">
        <f>IFERROR(IF(B324&lt;&gt;"", IF(LOWER(INDEX(Paste_Here!AB$2:AB$850, MATCH(B324, Paste_Here!A$2:A$850, 0)))="approaching expectations", "Approaching", IF(LOWER(INDEX(Paste_Here!AB$2:AB$850, MATCH(B324, Paste_Here!A$2:A$850, 0)))="met expectations", "Met", IF(LOWER(INDEX(Paste_Here!AB$2:AB$850, MATCH(B324, Paste_Here!A$2:A$850, 0)))="exceeded expectations", "Exceeded", IF(LOWER(INDEX(Paste_Here!AB$2:AB$850, MATCH(B324, Paste_Here!A$2:A$850, 0)))="below expectations", "Below", "")))), ""), "")</f>
        <v/>
      </c>
      <c r="CM324" s="66"/>
      <c r="CN324" s="76" t="str">
        <f>IFERROR(IF(B324&lt;&gt;"", IF(AND(INDEX(Paste_Here!AC$2:AC$850, MATCH(B324, Paste_Here!A$2:A$850, 0))&lt;&gt;"", ISNUMBER(VALUE(INDEX(Paste_Here!AC$2:AC$850, MATCH(B324, Paste_Here!A$2:A$850, 0))))), INDEX(Paste_Here!AC$2:AC$850, MATCH(B324, Paste_Here!A$2:A$850, 0)), ""), ""), "")</f>
        <v/>
      </c>
      <c r="CO324" s="66"/>
      <c r="CP324" s="76"/>
      <c r="CQ324" s="66"/>
      <c r="CR324" s="76"/>
      <c r="CS324" s="66"/>
      <c r="CT324" s="76"/>
      <c r="CU324" s="66"/>
      <c r="CV324" s="76"/>
      <c r="CW324" s="66"/>
      <c r="CX324" s="76"/>
      <c r="CY324" s="66"/>
      <c r="CZ324" s="66"/>
      <c r="DA324" s="76" t="str">
        <f t="shared" si="38"/>
        <v/>
      </c>
      <c r="DB324" s="66"/>
      <c r="DC324" s="76" t="str">
        <f>IFERROR(IF(B324&lt;&gt;"", IF(AND(INDEX(Paste_Here!V$2:V$850, MATCH(B324, Paste_Here!A$2:A$850, 0))&lt;&gt;"", ISNUMBER(VALUE(INDEX(Paste_Here!V$2:V$850, MATCH(B324, Paste_Here!A$2:A$850, 0))))), INDEX(Paste_Here!V$2:V$850, MATCH(B324, Paste_Here!A$2:A$850, 0)), ""), ""), "")</f>
        <v/>
      </c>
      <c r="DD324" s="66"/>
      <c r="DE324" s="76" t="str">
        <f>IFERROR(IF(B324&lt;&gt;"", IF(ISNUMBER(SEARCH("highrisk", LOWER(INDEX(Paste_Here!W$2:W$850, MATCH(B324, Paste_Here!A$2:A$850, 0))))), "High Risk", IF(ISNUMBER(SEARCH("lowrisk", LOWER(INDEX(Paste_Here!W$2:W$850, MATCH(B324, Paste_Here!A$2:A$850, 0))))), "Low Risk", IF(ISNUMBER(SEARCH("somerisk", LOWER(INDEX(Paste_Here!W$2:W$850, MATCH(B324, Paste_Here!A$2:A$850, 0))))), "Some Risk", ""))), ""), "")</f>
        <v/>
      </c>
      <c r="DF324" s="66"/>
      <c r="DG324" s="76" t="str">
        <f>IFERROR(IF(B324&lt;&gt;"", IF(AND(INDEX(Paste_Here!S$2:S$850, MATCH(B324, Paste_Here!A$2:A$850, 0))&lt;&gt;"", ISNUMBER(VALUE(INDEX(Paste_Here!S$2:S$850, MATCH(B324, Paste_Here!A$2:A$850, 0))))), INDEX(Paste_Here!S$2:S$850, MATCH(B324, Paste_Here!A$2:A$850, 0)), ""), ""), "")</f>
        <v/>
      </c>
      <c r="DH324" s="66"/>
      <c r="DI324" s="76" t="str">
        <f>IFERROR(IF(B324&lt;&gt;"", IF(ISNUMBER(SEARCH("highrisk", LOWER(INDEX(Paste_Here!T$2:T$850, MATCH(B324, Paste_Here!A$2:A$850, 0))))), "High Risk", IF(ISNUMBER(SEARCH("lowrisk", LOWER(INDEX(Paste_Here!T$2:T$850, MATCH(B324, Paste_Here!A$2:A$850, 0))))), "Low Risk", IF(ISNUMBER(SEARCH("somerisk", LOWER(INDEX(Paste_Here!T$2:T$850, MATCH(B324, Paste_Here!A$2:A$850, 0))))), "Some Risk", ""))), ""), "")</f>
        <v/>
      </c>
      <c r="DJ324" s="66"/>
      <c r="DK324" s="76" t="str">
        <f>IFERROR(IF(B324&lt;&gt;"", IF(AND(INDEX(Paste_Here!AD$2:AD$850, MATCH(B324, Paste_Here!A$2:A$850, 0))&lt;&gt;"", ISNUMBER(VALUE(INDEX(Paste_Here!AD$2:AD$850, MATCH(B324, Paste_Here!A$2:A$850, 0))))), INDEX(Paste_Here!AD$2:AD$850, MATCH(B324, Paste_Here!A$2:A$850, 0)), ""), ""), "")</f>
        <v/>
      </c>
      <c r="DL324" s="66"/>
      <c r="DM324" s="76" t="str">
        <f>IFERROR(IF(B324&lt;&gt;"", IF(LOWER(INDEX(Paste_Here!AE$2:AE$850, MATCH(B324, Paste_Here!A$2:A$850, 0)))="approaching expectations", "Approaching", IF(LOWER(INDEX(Paste_Here!AE$2:AE$850, MATCH(B324, Paste_Here!A$2:A$850, 0)))="met expectations", "Met", IF(LOWER(INDEX(Paste_Here!AE$2:AE$850, MATCH(B324, Paste_Here!A$2:A$850, 0)))="exceeded expectations", "Exceeded", IF(LOWER(INDEX(Paste_Here!AE$2:AE$850, MATCH(B324, Paste_Here!A$2:A$850, 0)))="below expectations", "Below", "")))), ""), "")</f>
        <v/>
      </c>
      <c r="DN324" s="66"/>
      <c r="DO324" s="76"/>
      <c r="DP324" s="66"/>
      <c r="DQ324" s="76"/>
      <c r="DR324" s="66"/>
      <c r="DS324" s="76"/>
      <c r="DT324" s="66"/>
      <c r="DU324" s="76"/>
      <c r="DV324" s="66"/>
      <c r="DW324" s="66"/>
      <c r="DX324" s="76" t="str">
        <f t="shared" si="39"/>
        <v/>
      </c>
      <c r="DY324" s="66"/>
      <c r="DZ324" s="76"/>
      <c r="EA324" s="66"/>
      <c r="EB324" s="76"/>
      <c r="EC324" s="66"/>
      <c r="ED324" s="76" t="str">
        <f>IFERROR(IF(B324&lt;&gt;"", IF(AND(INDEX(Paste_Here!AF$2:AF$850, MATCH(B324, Paste_Here!A$2:A$850, 0))&lt;&gt;"", ISNUMBER(VALUE(INDEX(Paste_Here!AF$2:AF$850, MATCH(B324, Paste_Here!A$2:A$850, 0))))), INDEX(Paste_Here!AF$2:AF$850, MATCH(B324, Paste_Here!A$2:A$850, 0)), ""), ""), "")</f>
        <v/>
      </c>
      <c r="EE324" s="66"/>
      <c r="EF324" s="76"/>
      <c r="EG324" s="66"/>
      <c r="EH324" s="76"/>
      <c r="EI324" s="66"/>
      <c r="EJ324" s="76" t="str">
        <f>IFERROR(IF(B324&lt;&gt;"", IF(AND(INDEX(Paste_Here!AG$2:AG$850, MATCH(B324, Paste_Here!A$2:A$850, 0))&lt;&gt;"", ISNUMBER(VALUE(INDEX(Paste_Here!AG$2:AG$850, MATCH(B324, Paste_Here!A$2:A$850, 0))))), INDEX(Paste_Here!AG$2:AG$850, MATCH(B324, Paste_Here!A$2:A$850, 0)), ""), ""), "")</f>
        <v/>
      </c>
      <c r="EK324" s="66"/>
      <c r="EL324" s="76"/>
      <c r="EM324" s="66"/>
      <c r="EN324" s="76"/>
      <c r="EO324" s="66"/>
      <c r="EP324" s="76"/>
      <c r="EQ324" s="66"/>
      <c r="ER324" s="76"/>
      <c r="ES324" s="66"/>
      <c r="ET324" s="66"/>
      <c r="EU324" s="76"/>
      <c r="EV324" s="66"/>
      <c r="EW324" s="76"/>
      <c r="EX324" s="66"/>
      <c r="EY324" s="76"/>
      <c r="EZ324" s="66"/>
      <c r="FA324" s="76"/>
      <c r="FB324" s="66"/>
      <c r="FC324" s="76"/>
      <c r="FD324" s="66"/>
      <c r="FE324" s="76"/>
      <c r="FF324" s="66"/>
      <c r="FG324" s="76"/>
      <c r="FH324" s="66"/>
      <c r="FI324" s="76"/>
      <c r="FJ324" s="66"/>
      <c r="FK324" s="76"/>
      <c r="FL324" s="66"/>
      <c r="FM324" s="76"/>
      <c r="FN324" s="66"/>
      <c r="FO324" s="76"/>
      <c r="FP324" s="66"/>
      <c r="FQ324" s="76"/>
      <c r="FR324" s="66"/>
      <c r="FS324" s="76"/>
      <c r="FT324" s="66"/>
      <c r="FU324" s="76"/>
      <c r="FV324" s="66"/>
      <c r="FW324" s="76"/>
      <c r="FX324" s="66"/>
      <c r="FY324" s="76"/>
      <c r="FZ324" s="66"/>
      <c r="GA324" s="76"/>
      <c r="GB324" s="66"/>
      <c r="GC324" s="76"/>
      <c r="GD324" s="66"/>
      <c r="GE324" s="76"/>
      <c r="GF324" s="66"/>
      <c r="GG324" s="76"/>
      <c r="GH324" s="66"/>
      <c r="GI324" s="76"/>
      <c r="GJ324" s="66"/>
      <c r="GK324" s="76"/>
      <c r="GL324" s="66"/>
      <c r="GM324" s="76"/>
      <c r="GN324" s="66"/>
      <c r="GO324" s="76"/>
      <c r="GP324" s="66"/>
      <c r="GQ324" s="76"/>
      <c r="GR324" s="66"/>
      <c r="GS324" s="76"/>
      <c r="GT324" s="66"/>
      <c r="GU324" s="76"/>
      <c r="GV324" s="66"/>
      <c r="GW324" s="76"/>
      <c r="GX324" s="66"/>
      <c r="GY324" s="76"/>
      <c r="GZ324" s="66"/>
      <c r="HA324" s="76"/>
      <c r="HB324" s="66"/>
      <c r="HC324" s="76"/>
      <c r="HD324" s="66"/>
      <c r="HE324" s="76"/>
      <c r="HF324" s="66"/>
      <c r="HG324" s="76"/>
      <c r="HH324" s="66"/>
      <c r="HI324" s="76"/>
      <c r="HJ324" s="66"/>
      <c r="HK324" s="76"/>
      <c r="HL324" s="66"/>
      <c r="HM324" s="76"/>
      <c r="HN324" s="66"/>
      <c r="HO324" s="76"/>
      <c r="HP324" s="66"/>
      <c r="HQ324" s="76"/>
      <c r="HR324" s="66"/>
      <c r="HS324" s="76"/>
      <c r="HT324" s="66"/>
      <c r="HU324" s="76"/>
      <c r="HV324" s="66"/>
      <c r="HW324" s="76"/>
      <c r="HX324" s="66"/>
      <c r="HY324" s="76"/>
      <c r="HZ324" s="66"/>
      <c r="IA324" s="76"/>
      <c r="IB324" s="66"/>
      <c r="IC324" s="76"/>
      <c r="ID324" s="66"/>
      <c r="IE324" s="76"/>
      <c r="IF324" s="66"/>
      <c r="IG324" s="76"/>
      <c r="IH324" s="66"/>
      <c r="II324" s="76"/>
      <c r="IJ324" s="66"/>
      <c r="IK324" s="76"/>
      <c r="IL324" s="66"/>
      <c r="IM324" s="76"/>
      <c r="IN324" s="66"/>
      <c r="IO324" s="76"/>
      <c r="IP324" s="66"/>
      <c r="IQ324" s="76"/>
      <c r="IR324" s="66"/>
      <c r="IS324" s="76"/>
      <c r="IT324" s="66"/>
      <c r="IU324" s="76"/>
      <c r="IV324" s="66"/>
      <c r="IW324" s="76"/>
      <c r="IX324" s="66"/>
      <c r="IY324" s="76"/>
      <c r="IZ324" s="66"/>
      <c r="JA324" s="76"/>
      <c r="JB324" s="66"/>
      <c r="JC324" s="76"/>
      <c r="JD324" s="66"/>
      <c r="JE324" s="76"/>
      <c r="JF324" s="66"/>
      <c r="JG324" s="76"/>
      <c r="JH324" s="66"/>
      <c r="JI324" s="76"/>
      <c r="JJ324" s="66"/>
      <c r="JK324" s="76"/>
      <c r="JL324" s="66"/>
      <c r="JM324" s="76"/>
      <c r="JN324" s="66"/>
      <c r="JO324" s="76"/>
      <c r="JP324" s="66"/>
      <c r="JQ324" s="76"/>
      <c r="JR324" s="66"/>
      <c r="JS324" s="76"/>
      <c r="JT324" s="66"/>
      <c r="JU324" s="76"/>
      <c r="JV324" s="66"/>
      <c r="JW324" s="76"/>
      <c r="JX324" s="66"/>
      <c r="JY324" s="76"/>
      <c r="JZ324" s="66"/>
      <c r="KA324" s="76"/>
      <c r="KB324" s="66"/>
      <c r="KC324" s="76"/>
      <c r="KD324" s="66"/>
      <c r="KE324" s="76"/>
      <c r="KF324" s="66"/>
      <c r="KG324" s="76"/>
      <c r="KH324" s="66"/>
      <c r="KI324" s="76"/>
      <c r="KJ324" s="66"/>
      <c r="KK324" s="76"/>
      <c r="KL324" s="66"/>
      <c r="KM324" s="76"/>
      <c r="KN324" s="66"/>
      <c r="KO324" s="76"/>
      <c r="KP324" s="66"/>
      <c r="KQ324" s="76"/>
      <c r="KR324" s="66"/>
      <c r="KS324" s="76"/>
      <c r="KT324" s="66"/>
      <c r="KU324" s="76"/>
      <c r="KV324" s="66"/>
      <c r="KW324" s="76"/>
      <c r="KX324" s="66"/>
      <c r="KY324" s="76"/>
      <c r="KZ324" s="66"/>
      <c r="LA324" s="76"/>
      <c r="LB324" s="66"/>
      <c r="LC324" s="76"/>
      <c r="LD324" s="66"/>
      <c r="LE324" s="76"/>
      <c r="LF324" s="66"/>
      <c r="LG324" s="76"/>
      <c r="LH324" s="66"/>
      <c r="LI324" s="76"/>
      <c r="LJ324" s="66"/>
      <c r="LK324" s="76"/>
      <c r="LL324" s="66"/>
      <c r="LM324" s="76"/>
      <c r="LN324" s="66"/>
      <c r="LO324" s="76"/>
      <c r="LP324" s="66"/>
      <c r="LQ324" s="76"/>
      <c r="LR324" s="66"/>
      <c r="LS324" s="76"/>
      <c r="LT324" s="66"/>
      <c r="LU324" s="76"/>
      <c r="LV324" s="66"/>
      <c r="LW324" s="76"/>
      <c r="LX324" s="66"/>
      <c r="LY324" s="76"/>
      <c r="LZ324" s="66"/>
      <c r="MA324" s="76"/>
      <c r="MB324" s="66"/>
      <c r="MC324" s="76"/>
      <c r="MD324" s="66"/>
      <c r="MG324" s="1" t="str" cm="1">
        <f t="array" ref="MG324">IFERROR(INDEX(Paste_Here!$B$2:$B$850, MATCH(0, COUNTIF(MG$4:MG323, Paste_Here!$B$2:$B$850) + IF(Paste_Here!$B$2:$B$850="", 1, 0), 0)), "")</f>
        <v/>
      </c>
      <c r="MH324" s="1" t="str">
        <f>IF(MG324&lt;&gt;"", INDEX(Paste_Here!$A$2:$A$850, MATCH(MG324, Paste_Here!$B$2:$B$850, 0)), "")</f>
        <v/>
      </c>
      <c r="MI324" s="1" t="str">
        <f t="shared" si="40"/>
        <v/>
      </c>
      <c r="MJ324" s="1" t="str" cm="1">
        <f t="array" ref="MJ324">IFERROR(INDEX($MI$5:$MI$850, MATCH(SMALL(IF($MI$5:$MI$850&lt;&gt;"", COUNTIF($MI$5:$MI$850, "&lt;"&amp;$MI$5:$MI$850)+1), ROW()-ROW($MJ$5)+1), COUNTIF($MI$5:$MI$850, "&lt;"&amp;$MI$5:$MI$850)+1, 0)), "")</f>
        <v/>
      </c>
    </row>
    <row r="325" spans="1:348">
      <c r="A325" s="66"/>
      <c r="B325" s="76" t="str">
        <f t="shared" si="33"/>
        <v/>
      </c>
      <c r="C325" s="66"/>
      <c r="D325" s="76" t="str">
        <f>IFERROR(IF(B325&lt;&gt;"", IF(AND(INDEX(Paste_Here!B$2:B$850, MATCH(B325, Paste_Here!A$2:A$850, 0))&lt;&gt;"", ISNUMBER(VALUE(INDEX(Paste_Here!B$2:B$850, MATCH(B325, Paste_Here!A$2:A$850, 0))))), INDEX(Paste_Here!B$2:B$850, MATCH(B325, Paste_Here!A$2:A$850, 0)), ""), ""), "")</f>
        <v/>
      </c>
      <c r="E325" s="66"/>
      <c r="F325" s="76" t="str">
        <f>IFERROR(IF(B325&lt;&gt;"", IF(ISTEXT(INDEX(Paste_Here!K$2:K$850, MATCH(B325, Paste_Here!A$2:A$850, 0))), INDEX(Paste_Here!K$2:K$850, MATCH(B325, Paste_Here!A$2:A$850, 0)), ""), ""), "")</f>
        <v/>
      </c>
      <c r="G325" s="66"/>
      <c r="H325" s="76" t="str">
        <f>IFERROR(IF(B325&lt;&gt;"", IF(ISTEXT(INDEX(Paste_Here!C$2:C$850, MATCH(B325, Paste_Here!A$2:A$850, 0))), INDEX(Paste_Here!C$2:C$850, MATCH(B325, Paste_Here!A$2:A$850, 0)), ""), ""), "")</f>
        <v/>
      </c>
      <c r="I325" s="66"/>
      <c r="J325" s="76" t="str">
        <f>IFERROR(IF(B325&lt;&gt;"", IF(ISNUMBER(SEARCH("s", LOWER(INDEX(Paste_Here!M$2:M$850, MATCH(B325, Paste_Here!A$2:A$850, 0))))), "Yes", IF(INDEX(Paste_Here!M$2:M$850, MATCH(B325, Paste_Here!A$2:A$850, 0))&lt;&gt;"", "No", "")), ""), "")</f>
        <v/>
      </c>
      <c r="K325" s="66"/>
      <c r="L325" s="76" t="str">
        <f>IFERROR(IF(B325&lt;&gt;"", IF(ISNUMBER(SEARCH("yes", LOWER(INDEX(Paste_Here!E$2:E$850, MATCH(B325, Paste_Here!A$2:A$850, 0))))), "Yes", IF(ISNUMBER(SEARCH("no", LOWER(INDEX(Paste_Here!E$2:E$850, MATCH(B325, Paste_Here!A$2:A$850, 0))))), "No", "")), ""), "")</f>
        <v/>
      </c>
      <c r="M325" s="66"/>
      <c r="N325" s="76" t="str">
        <f>IFERROR(IF(B325&lt;&gt;"", IF(ISNUMBER(SEARCH("yes", LOWER(INDEX(Paste_Here!F$2:F$850, MATCH(B325, Paste_Here!A$2:A$850, 0))))), "Yes", IF(ISNUMBER(SEARCH("no", LOWER(INDEX(Paste_Here!F$2:F$850, MATCH(B325, Paste_Here!A$2:A$850, 0))))), "No", "")), ""), "")</f>
        <v/>
      </c>
      <c r="O325" s="66"/>
      <c r="P325" s="76" t="str">
        <f>IFERROR(IF(B325&lt;&gt;"", IF(ISNUMBER(SEARCH("yes", LOWER(INDEX(Paste_Here!L$2:L$850, MATCH(B325, Paste_Here!A$2:A$850, 0))))), "Yes", IF(ISNUMBER(SEARCH("no", LOWER(INDEX(Paste_Here!L$2:L$850, MATCH(B325, Paste_Here!A$2:A$850, 0))))), "No", "")), ""), "")</f>
        <v/>
      </c>
      <c r="Q325" s="66"/>
      <c r="R325" s="76" t="str">
        <f>IFERROR(IF(B325&lt;&gt;"", IF(ISNUMBER(SEARCH("transitional 2", LOWER(INDEX(Paste_Here!D$2:D$850, MATCH(B325, Paste_Here!A$2:A$850, 0))))), "T2", IF(ISNUMBER(SEARCH("transitional 1", LOWER(INDEX(Paste_Here!D$2:D$850, MATCH(B325, Paste_Here!A$2:A$850, 0))))), "T1", IF(ISNUMBER(SEARCH("waived ell services", LOWER(INDEX(Paste_Here!D$2:D$850, MATCH(B325, Paste_Here!A$2:A$850, 0))))), "W", IF(ISNUMBER(SEARCH("english language learner", LOWER(INDEX(Paste_Here!D$2:D$850, MATCH(B325, Paste_Here!A$2:A$850, 0))))), "L", "")))), ""), "")</f>
        <v/>
      </c>
      <c r="S325" s="66"/>
      <c r="T325" s="76" t="str">
        <f>IFERROR(IF(B325&lt;&gt;"", IF(ISNUMBER(SEARCH("yes", LOWER(INDEX(Paste_Here!I$2:I$850, MATCH(B325, Paste_Here!A$2:A$850, 0))))), "Yes", IF(ISNUMBER(SEARCH("no", LOWER(INDEX(Paste_Here!I$2:I$850, MATCH(B325, Paste_Here!A$2:A$850, 0))))), "No", "")), ""), "")</f>
        <v/>
      </c>
      <c r="U325" s="66"/>
      <c r="V325" s="76" t="str">
        <f>IFERROR(IF(B325&lt;&gt;"", IF(ISTEXT(INDEX(Paste_Here!J$2:J$850, MATCH(B325, Paste_Here!A$2:A$850, 0))), VALUE(INDEX(Paste_Here!J$2:J$850, MATCH(B325, Paste_Here!A$2:A$850, 0))), ""), ""), "")</f>
        <v/>
      </c>
      <c r="W325" s="66"/>
      <c r="X325" s="66"/>
      <c r="Y325" s="76" t="str">
        <f t="shared" si="34"/>
        <v/>
      </c>
      <c r="Z325" s="66"/>
      <c r="AA325" s="76" t="str">
        <f>IFERROR(IF(B325&lt;&gt;"", IF(AND(INDEX(Paste_Here!AI$2:AI$850, MATCH(B325, Paste_Here!A$2:A$850, 0))&lt;&gt;"", ISNUMBER(VALUE(INDEX(Paste_Here!AI$2:AI$850, MATCH(B325, Paste_Here!A$2:A$850, 0))))), INDEX(Paste_Here!AI$2:AI$850, MATCH(B325, Paste_Here!A$2:A$850, 0)), ""), ""), "")</f>
        <v/>
      </c>
      <c r="AB325" s="66"/>
      <c r="AC325" s="76" t="str">
        <f>IFERROR(IF(B325&lt;&gt;"", IF(AND(INDEX(Paste_Here!AJ$2:AJ$850, MATCH(B325, Paste_Here!A$2:A$850, 0))&lt;&gt;"", ISNUMBER(VALUE(INDEX(Paste_Here!AJ$2:AJ$850, MATCH(B325, Paste_Here!A$2:A$850, 0))))), INDEX(Paste_Here!AJ$2:AJ$850, MATCH(B325, Paste_Here!A$2:A$850, 0)), ""), ""), "")</f>
        <v/>
      </c>
      <c r="AD325" s="66"/>
      <c r="AE325" s="76" t="str">
        <f>IFERROR(IF(B325&lt;&gt;"", IF(AND(INDEX(Paste_Here!AK$2:AK$850, MATCH(B325, Paste_Here!A$2:A$850, 0))&lt;&gt;"", ISNUMBER(VALUE(INDEX(Paste_Here!AK$2:AK$850, MATCH(B325, Paste_Here!A$2:A$850, 0))))), INDEX(Paste_Here!AK$2:AK$850, MATCH(B325, Paste_Here!A$2:A$850, 0)), ""), ""), "")</f>
        <v/>
      </c>
      <c r="AF325" s="66"/>
      <c r="AG325" s="76" t="str">
        <f>IFERROR(IF(B325&lt;&gt;"", IF(AND(INDEX(Paste_Here!AL$2:AL$850, MATCH(B325, Paste_Here!A$2:A$850, 0))&lt;&gt;"", ISNUMBER(VALUE(INDEX(Paste_Here!AL$2:AL$850, MATCH(B325, Paste_Here!A$2:A$850, 0))))), INDEX(Paste_Here!AL$2:AL$850, MATCH(B325, Paste_Here!A$2:A$850, 0)), ""), ""), "")</f>
        <v/>
      </c>
      <c r="AH325" s="66"/>
      <c r="AI325" s="76" t="str">
        <f>IFERROR(IF(B325&lt;&gt;"", IF(AND(INDEX(Paste_Here!AH$2:AH$850, MATCH(B325, Paste_Here!A$2:A$850, 0))&lt;&gt;"", ISNUMBER(VALUE(INDEX(Paste_Here!AH$2:AH$850, MATCH(B325, Paste_Here!A$2:A$850, 0))))), IF(VALUE(INDEX(Paste_Here!AH$2:AH$850, MATCH(B325, Paste_Here!A$2:A$850, 0)))=0, "", INDEX(Paste_Here!AH$2:AH$850, MATCH(B325, Paste_Here!A$2:A$850, 0))), ""), ""), "")</f>
        <v/>
      </c>
      <c r="AJ325" s="66"/>
      <c r="AK325" s="76" t="str">
        <f>IFERROR(IF(B325&lt;&gt;"", IF(AND(INDEX(Paste_Here!N$2:N$850, MATCH(B325, Paste_Here!A$2:A$850, 0))&lt;&gt;"", ISNUMBER(VALUE(INDEX(Paste_Here!N$2:N$850, MATCH(B325, Paste_Here!A$2:A$850, 0))))), INDEX(Paste_Here!N$2:N$850, MATCH(B325, Paste_Here!A$2:A$850, 0)), ""), ""), "")</f>
        <v/>
      </c>
      <c r="AL325" s="66"/>
      <c r="AM325" s="76" t="str">
        <f>IFERROR(IF(B325&lt;&gt;"", IF(AND(INDEX(Paste_Here!O$2:O$850, MATCH(B325, Paste_Here!A$2:A$850, 0))&lt;&gt;"", ISNUMBER(VALUE(INDEX(Paste_Here!O$2:O$850, MATCH(B325, Paste_Here!A$2:A$850, 0))))), INDEX(Paste_Here!O$2:O$850, MATCH(B325, Paste_Here!A$2:A$850, 0)), ""), ""), "")</f>
        <v/>
      </c>
      <c r="AN325" s="66"/>
      <c r="AO325" s="76"/>
      <c r="AP325" s="66"/>
      <c r="AQ325" s="76"/>
      <c r="AR325" s="66"/>
      <c r="AS325" s="76"/>
      <c r="AT325" s="66"/>
      <c r="AU325" s="66"/>
      <c r="AV325" s="76" t="str">
        <f t="shared" si="35"/>
        <v/>
      </c>
      <c r="AW325" s="66"/>
      <c r="AX325" s="76" t="str">
        <f>IFERROR(IF(B325&lt;&gt;"", IF(ISNUMBER(SEARCH("Revealed-Potential (Primary Focus)", LOWER(INDEX(Paste_Here!Z$2:Z$850, MATCH(B325, Paste_Here!A$2:A$850, 0))))), "Rev-Potential: Prim", IF(ISNUMBER(SEARCH("Revealed-Potential (Secondary Focus)", LOWER(INDEX(Paste_Here!Z$2:Z$850, MATCH(B325, Paste_Here!A$2:A$850, 0))))), "Rev-Potential: Sec", IF(ISNUMBER(SEARCH("Monitoring", LOWER(INDEX(Paste_Here!Z$2:Z$850, MATCH(B325, Paste_Here!A$2:A$850, 0))))), "Monitoring", IF(ISNUMBER(SEARCH("At-Promise (Secondary Focus)", LOWER(INDEX(Paste_Here!Z$2:Z$850, MATCH(B325, Paste_Here!A$2:A$850, 0))))), "At-Promise: Sec", IF(ISNUMBER(SEARCH("At-Promise (Primary Focus)", LOWER(INDEX(Paste_Here!Z$2:Z$850, MATCH(B325, Paste_Here!A$2:A$850, 0))))), "At-Promise: Prim", ""))))), ""), "")</f>
        <v/>
      </c>
      <c r="AY325" s="66"/>
      <c r="AZ325" s="76"/>
      <c r="BA325" s="66"/>
      <c r="BB325" s="76"/>
      <c r="BC325" s="66"/>
      <c r="BD325" s="76"/>
      <c r="BE325" s="66"/>
      <c r="BF325" s="76"/>
      <c r="BG325" s="66"/>
      <c r="BH325" s="76"/>
      <c r="BI325" s="66"/>
      <c r="BJ325" s="66"/>
      <c r="BK325" s="76" t="str">
        <f t="shared" si="36"/>
        <v/>
      </c>
      <c r="BL325" s="66"/>
      <c r="BM325" s="76" t="str">
        <f>IFERROR(IF(B325&lt;&gt;"", IF(AND(ISNUMBER(VALUE(SUBSTITUTE(SUBSTITUTE(Paste_Here!R325, "br", "-"), "L", ""))), VALUE(SUBSTITUTE(SUBSTITUTE(Paste_Here!R325, "br", "-"), "L", "")) &gt;= 1095), "Yes", IF(AND(ISNUMBER(VALUE(SUBSTITUTE(SUBSTITUTE(Paste_Here!R325, "br", "-"), "L", ""))), VALUE(SUBSTITUTE(SUBSTITUTE(Paste_Here!R325, "br", "-"), "L", "")) &lt;= 1094), "No", "")), ""), "")</f>
        <v/>
      </c>
      <c r="BN325" s="66"/>
      <c r="BO325" s="76" t="str">
        <f>IFERROR(IF(B325&lt;&gt;"", IF(COUNTIF(INDEX(Paste_Here!Y$2:AB$850, MATCH(B325, Paste_Here!A$2:A$850, 0), 0), "yes") &gt; 0, "Yes", IF(COUNTIF(INDEX(Paste_Here!Y$2:AB$850, MATCH(B325, Paste_Here!A$2:A$850, 0), 0), "no") &gt; 0, "No", "")), ""), "")</f>
        <v/>
      </c>
      <c r="BP325" s="66"/>
      <c r="BQ325" s="76" t="str">
        <f>IFERROR(IF(B325&lt;&gt;"", IF(AND(ISNUMBER(VALUE(SUBSTITUTE(SUBSTITUTE(Paste_Here!U325, "em", "-"), "q", ""))), VALUE(SUBSTITUTE(SUBSTITUTE(Paste_Here!U325, "em", "-"), "q", "")) &gt;= 910), "Yes", IF(AND(ISNUMBER(VALUE(SUBSTITUTE(SUBSTITUTE(Paste_Here!U325, "em", "-"), "q", ""))), VALUE(SUBSTITUTE(SUBSTITUTE(Paste_Here!U325, "em", "-"), "q", "")) &lt;= 909), "No", "")), ""), "")</f>
        <v/>
      </c>
      <c r="BR325" s="66"/>
      <c r="BS325" s="76" t="str">
        <f>IFERROR(IF(B325&lt;&gt;"", IF(AND(INDEX(Paste_Here!X$2:X$850, MATCH(B325, Paste_Here!A$2:A$850, 0))&lt;&gt;"", ISNUMBER(VALUE(INDEX(Paste_Here!X$2:X$850, MATCH(B325, Paste_Here!A$2:A$850, 0))))), INDEX(Paste_Here!X$2:X$850, MATCH(B325, Paste_Here!A$2:A$850, 0)), ""), ""), "")</f>
        <v/>
      </c>
      <c r="BT325" s="66"/>
      <c r="BU325" s="76" t="str">
        <f>IFERROR(IF(B325&lt;&gt;"", IF(ISNUMBER(VALUE(INDEX(Paste_Here!G$2:G$850, MATCH(B325, Paste_Here!A$2:A$850, 0)))), IF(VALUE(INDEX(Paste_Here!G$2:G$850, MATCH(B325, Paste_Here!A$2:A$850, 0)))=0, "No", IF(AND(VALUE(INDEX(Paste_Here!G$2:G$850, MATCH(B325, Paste_Here!A$2:A$850, 0)))&gt;=1, VALUE(INDEX(Paste_Here!G$2:G$850, MATCH(B325, Paste_Here!A$2:A$850, 0)))&lt;=4), VALUE(INDEX(Paste_Here!G$2:G$850, MATCH(B325, Paste_Here!A$2:A$850, 0))), "")), ""), ""), "")</f>
        <v/>
      </c>
      <c r="BV325" s="66"/>
      <c r="BW325" s="76" t="str">
        <f>IFERROR(IF(B325&lt;&gt;"", IF(ISNUMBER(VALUE(INDEX(Paste_Here!H$2:H$850, MATCH(B325, Paste_Here!A$2:A$850, 0)))), IF(VALUE(INDEX(Paste_Here!H$2:H$850, MATCH(B325, Paste_Here!A$2:A$850, 0)))=0, "No", IF(AND(VALUE(INDEX(Paste_Here!H$2:H$850, MATCH(B325, Paste_Here!A$2:A$850, 0)))&gt;=1, VALUE(INDEX(Paste_Here!H$2:H$850, MATCH(B325, Paste_Here!A$2:A$850, 0)))&lt;=4), VALUE(INDEX(Paste_Here!H$2:H$850, MATCH(B325, Paste_Here!A$2:A$850, 0))), "")), ""), ""), "")</f>
        <v/>
      </c>
      <c r="BX325" s="66"/>
      <c r="BY325" s="76"/>
      <c r="BZ325" s="66"/>
      <c r="CA325" s="76"/>
      <c r="CB325" s="66"/>
      <c r="CC325" s="66"/>
      <c r="CD325" s="76" t="str">
        <f t="shared" si="37"/>
        <v/>
      </c>
      <c r="CE325" s="66"/>
      <c r="CF325" s="76" t="str">
        <f>IFERROR(IF(B325&lt;&gt;"", IF(AND(INDEX(Paste_Here!P$2:P$850, MATCH(B325, Paste_Here!A$2:A$850, 0))&lt;&gt;"", ISNUMBER(VALUE(INDEX(Paste_Here!P$2:P$850, MATCH(B325, Paste_Here!A$2:A$850, 0))))), INDEX(Paste_Here!P$2:P$850, MATCH(B325, Paste_Here!A$2:A$850, 0)), ""), ""), "")</f>
        <v/>
      </c>
      <c r="CG325" s="66"/>
      <c r="CH325" s="76" t="str">
        <f>IFERROR(IF(B325&lt;&gt;"", IF(ISNUMBER(SEARCH("highrisk", LOWER(INDEX(Paste_Here!Q$2:Q$850, MATCH(B325, Paste_Here!A$2:A$850, 0))))), "High Risk", IF(ISNUMBER(SEARCH("lowrisk", LOWER(INDEX(Paste_Here!Q$2:Q$850, MATCH(B325, Paste_Here!A$2:A$850, 0))))), "Low Risk", IF(ISNUMBER(SEARCH("somerisk", LOWER(INDEX(Paste_Here!Q$2:Q$850, MATCH(B325, Paste_Here!A$2:A$850, 0))))), "Some Risk", ""))), ""), "")</f>
        <v/>
      </c>
      <c r="CI325" s="66"/>
      <c r="CJ325" s="76" t="str">
        <f>IFERROR(IF(B325&lt;&gt;"", IF(AND(INDEX(Paste_Here!AA$2:AA$850, MATCH(B325, Paste_Here!A$2:A$850, 0))&lt;&gt;"", ISNUMBER(VALUE(INDEX(Paste_Here!AA$2:AA$850, MATCH(B325, Paste_Here!A$2:A$850, 0))))), INDEX(Paste_Here!AA$2:AA$850, MATCH(B325, Paste_Here!A$2:A$850, 0)), ""), ""), "")</f>
        <v/>
      </c>
      <c r="CK325" s="66"/>
      <c r="CL325" s="76" t="str">
        <f>IFERROR(IF(B325&lt;&gt;"", IF(LOWER(INDEX(Paste_Here!AB$2:AB$850, MATCH(B325, Paste_Here!A$2:A$850, 0)))="approaching expectations", "Approaching", IF(LOWER(INDEX(Paste_Here!AB$2:AB$850, MATCH(B325, Paste_Here!A$2:A$850, 0)))="met expectations", "Met", IF(LOWER(INDEX(Paste_Here!AB$2:AB$850, MATCH(B325, Paste_Here!A$2:A$850, 0)))="exceeded expectations", "Exceeded", IF(LOWER(INDEX(Paste_Here!AB$2:AB$850, MATCH(B325, Paste_Here!A$2:A$850, 0)))="below expectations", "Below", "")))), ""), "")</f>
        <v/>
      </c>
      <c r="CM325" s="66"/>
      <c r="CN325" s="76" t="str">
        <f>IFERROR(IF(B325&lt;&gt;"", IF(AND(INDEX(Paste_Here!AC$2:AC$850, MATCH(B325, Paste_Here!A$2:A$850, 0))&lt;&gt;"", ISNUMBER(VALUE(INDEX(Paste_Here!AC$2:AC$850, MATCH(B325, Paste_Here!A$2:A$850, 0))))), INDEX(Paste_Here!AC$2:AC$850, MATCH(B325, Paste_Here!A$2:A$850, 0)), ""), ""), "")</f>
        <v/>
      </c>
      <c r="CO325" s="66"/>
      <c r="CP325" s="76"/>
      <c r="CQ325" s="66"/>
      <c r="CR325" s="76"/>
      <c r="CS325" s="66"/>
      <c r="CT325" s="76"/>
      <c r="CU325" s="66"/>
      <c r="CV325" s="76"/>
      <c r="CW325" s="66"/>
      <c r="CX325" s="76"/>
      <c r="CY325" s="66"/>
      <c r="CZ325" s="66"/>
      <c r="DA325" s="76" t="str">
        <f t="shared" si="38"/>
        <v/>
      </c>
      <c r="DB325" s="66"/>
      <c r="DC325" s="76" t="str">
        <f>IFERROR(IF(B325&lt;&gt;"", IF(AND(INDEX(Paste_Here!V$2:V$850, MATCH(B325, Paste_Here!A$2:A$850, 0))&lt;&gt;"", ISNUMBER(VALUE(INDEX(Paste_Here!V$2:V$850, MATCH(B325, Paste_Here!A$2:A$850, 0))))), INDEX(Paste_Here!V$2:V$850, MATCH(B325, Paste_Here!A$2:A$850, 0)), ""), ""), "")</f>
        <v/>
      </c>
      <c r="DD325" s="66"/>
      <c r="DE325" s="76" t="str">
        <f>IFERROR(IF(B325&lt;&gt;"", IF(ISNUMBER(SEARCH("highrisk", LOWER(INDEX(Paste_Here!W$2:W$850, MATCH(B325, Paste_Here!A$2:A$850, 0))))), "High Risk", IF(ISNUMBER(SEARCH("lowrisk", LOWER(INDEX(Paste_Here!W$2:W$850, MATCH(B325, Paste_Here!A$2:A$850, 0))))), "Low Risk", IF(ISNUMBER(SEARCH("somerisk", LOWER(INDEX(Paste_Here!W$2:W$850, MATCH(B325, Paste_Here!A$2:A$850, 0))))), "Some Risk", ""))), ""), "")</f>
        <v/>
      </c>
      <c r="DF325" s="66"/>
      <c r="DG325" s="76" t="str">
        <f>IFERROR(IF(B325&lt;&gt;"", IF(AND(INDEX(Paste_Here!S$2:S$850, MATCH(B325, Paste_Here!A$2:A$850, 0))&lt;&gt;"", ISNUMBER(VALUE(INDEX(Paste_Here!S$2:S$850, MATCH(B325, Paste_Here!A$2:A$850, 0))))), INDEX(Paste_Here!S$2:S$850, MATCH(B325, Paste_Here!A$2:A$850, 0)), ""), ""), "")</f>
        <v/>
      </c>
      <c r="DH325" s="66"/>
      <c r="DI325" s="76" t="str">
        <f>IFERROR(IF(B325&lt;&gt;"", IF(ISNUMBER(SEARCH("highrisk", LOWER(INDEX(Paste_Here!T$2:T$850, MATCH(B325, Paste_Here!A$2:A$850, 0))))), "High Risk", IF(ISNUMBER(SEARCH("lowrisk", LOWER(INDEX(Paste_Here!T$2:T$850, MATCH(B325, Paste_Here!A$2:A$850, 0))))), "Low Risk", IF(ISNUMBER(SEARCH("somerisk", LOWER(INDEX(Paste_Here!T$2:T$850, MATCH(B325, Paste_Here!A$2:A$850, 0))))), "Some Risk", ""))), ""), "")</f>
        <v/>
      </c>
      <c r="DJ325" s="66"/>
      <c r="DK325" s="76" t="str">
        <f>IFERROR(IF(B325&lt;&gt;"", IF(AND(INDEX(Paste_Here!AD$2:AD$850, MATCH(B325, Paste_Here!A$2:A$850, 0))&lt;&gt;"", ISNUMBER(VALUE(INDEX(Paste_Here!AD$2:AD$850, MATCH(B325, Paste_Here!A$2:A$850, 0))))), INDEX(Paste_Here!AD$2:AD$850, MATCH(B325, Paste_Here!A$2:A$850, 0)), ""), ""), "")</f>
        <v/>
      </c>
      <c r="DL325" s="66"/>
      <c r="DM325" s="76" t="str">
        <f>IFERROR(IF(B325&lt;&gt;"", IF(LOWER(INDEX(Paste_Here!AE$2:AE$850, MATCH(B325, Paste_Here!A$2:A$850, 0)))="approaching expectations", "Approaching", IF(LOWER(INDEX(Paste_Here!AE$2:AE$850, MATCH(B325, Paste_Here!A$2:A$850, 0)))="met expectations", "Met", IF(LOWER(INDEX(Paste_Here!AE$2:AE$850, MATCH(B325, Paste_Here!A$2:A$850, 0)))="exceeded expectations", "Exceeded", IF(LOWER(INDEX(Paste_Here!AE$2:AE$850, MATCH(B325, Paste_Here!A$2:A$850, 0)))="below expectations", "Below", "")))), ""), "")</f>
        <v/>
      </c>
      <c r="DN325" s="66"/>
      <c r="DO325" s="76"/>
      <c r="DP325" s="66"/>
      <c r="DQ325" s="76"/>
      <c r="DR325" s="66"/>
      <c r="DS325" s="76"/>
      <c r="DT325" s="66"/>
      <c r="DU325" s="76"/>
      <c r="DV325" s="66"/>
      <c r="DW325" s="66"/>
      <c r="DX325" s="76" t="str">
        <f t="shared" si="39"/>
        <v/>
      </c>
      <c r="DY325" s="66"/>
      <c r="DZ325" s="76"/>
      <c r="EA325" s="66"/>
      <c r="EB325" s="76"/>
      <c r="EC325" s="66"/>
      <c r="ED325" s="76" t="str">
        <f>IFERROR(IF(B325&lt;&gt;"", IF(AND(INDEX(Paste_Here!AF$2:AF$850, MATCH(B325, Paste_Here!A$2:A$850, 0))&lt;&gt;"", ISNUMBER(VALUE(INDEX(Paste_Here!AF$2:AF$850, MATCH(B325, Paste_Here!A$2:A$850, 0))))), INDEX(Paste_Here!AF$2:AF$850, MATCH(B325, Paste_Here!A$2:A$850, 0)), ""), ""), "")</f>
        <v/>
      </c>
      <c r="EE325" s="66"/>
      <c r="EF325" s="76"/>
      <c r="EG325" s="66"/>
      <c r="EH325" s="76"/>
      <c r="EI325" s="66"/>
      <c r="EJ325" s="76" t="str">
        <f>IFERROR(IF(B325&lt;&gt;"", IF(AND(INDEX(Paste_Here!AG$2:AG$850, MATCH(B325, Paste_Here!A$2:A$850, 0))&lt;&gt;"", ISNUMBER(VALUE(INDEX(Paste_Here!AG$2:AG$850, MATCH(B325, Paste_Here!A$2:A$850, 0))))), INDEX(Paste_Here!AG$2:AG$850, MATCH(B325, Paste_Here!A$2:A$850, 0)), ""), ""), "")</f>
        <v/>
      </c>
      <c r="EK325" s="66"/>
      <c r="EL325" s="76"/>
      <c r="EM325" s="66"/>
      <c r="EN325" s="76"/>
      <c r="EO325" s="66"/>
      <c r="EP325" s="76"/>
      <c r="EQ325" s="66"/>
      <c r="ER325" s="76"/>
      <c r="ES325" s="66"/>
      <c r="ET325" s="66"/>
      <c r="EU325" s="76"/>
      <c r="EV325" s="66"/>
      <c r="EW325" s="76"/>
      <c r="EX325" s="66"/>
      <c r="EY325" s="76"/>
      <c r="EZ325" s="66"/>
      <c r="FA325" s="76"/>
      <c r="FB325" s="66"/>
      <c r="FC325" s="76"/>
      <c r="FD325" s="66"/>
      <c r="FE325" s="76"/>
      <c r="FF325" s="66"/>
      <c r="FG325" s="76"/>
      <c r="FH325" s="66"/>
      <c r="FI325" s="76"/>
      <c r="FJ325" s="66"/>
      <c r="FK325" s="76"/>
      <c r="FL325" s="66"/>
      <c r="FM325" s="76"/>
      <c r="FN325" s="66"/>
      <c r="FO325" s="76"/>
      <c r="FP325" s="66"/>
      <c r="FQ325" s="76"/>
      <c r="FR325" s="66"/>
      <c r="FS325" s="76"/>
      <c r="FT325" s="66"/>
      <c r="FU325" s="76"/>
      <c r="FV325" s="66"/>
      <c r="FW325" s="76"/>
      <c r="FX325" s="66"/>
      <c r="FY325" s="76"/>
      <c r="FZ325" s="66"/>
      <c r="GA325" s="76"/>
      <c r="GB325" s="66"/>
      <c r="GC325" s="76"/>
      <c r="GD325" s="66"/>
      <c r="GE325" s="76"/>
      <c r="GF325" s="66"/>
      <c r="GG325" s="76"/>
      <c r="GH325" s="66"/>
      <c r="GI325" s="76"/>
      <c r="GJ325" s="66"/>
      <c r="GK325" s="76"/>
      <c r="GL325" s="66"/>
      <c r="GM325" s="76"/>
      <c r="GN325" s="66"/>
      <c r="GO325" s="76"/>
      <c r="GP325" s="66"/>
      <c r="GQ325" s="76"/>
      <c r="GR325" s="66"/>
      <c r="GS325" s="76"/>
      <c r="GT325" s="66"/>
      <c r="GU325" s="76"/>
      <c r="GV325" s="66"/>
      <c r="GW325" s="76"/>
      <c r="GX325" s="66"/>
      <c r="GY325" s="76"/>
      <c r="GZ325" s="66"/>
      <c r="HA325" s="76"/>
      <c r="HB325" s="66"/>
      <c r="HC325" s="76"/>
      <c r="HD325" s="66"/>
      <c r="HE325" s="76"/>
      <c r="HF325" s="66"/>
      <c r="HG325" s="76"/>
      <c r="HH325" s="66"/>
      <c r="HI325" s="76"/>
      <c r="HJ325" s="66"/>
      <c r="HK325" s="76"/>
      <c r="HL325" s="66"/>
      <c r="HM325" s="76"/>
      <c r="HN325" s="66"/>
      <c r="HO325" s="76"/>
      <c r="HP325" s="66"/>
      <c r="HQ325" s="76"/>
      <c r="HR325" s="66"/>
      <c r="HS325" s="76"/>
      <c r="HT325" s="66"/>
      <c r="HU325" s="76"/>
      <c r="HV325" s="66"/>
      <c r="HW325" s="76"/>
      <c r="HX325" s="66"/>
      <c r="HY325" s="76"/>
      <c r="HZ325" s="66"/>
      <c r="IA325" s="76"/>
      <c r="IB325" s="66"/>
      <c r="IC325" s="76"/>
      <c r="ID325" s="66"/>
      <c r="IE325" s="76"/>
      <c r="IF325" s="66"/>
      <c r="IG325" s="76"/>
      <c r="IH325" s="66"/>
      <c r="II325" s="76"/>
      <c r="IJ325" s="66"/>
      <c r="IK325" s="76"/>
      <c r="IL325" s="66"/>
      <c r="IM325" s="76"/>
      <c r="IN325" s="66"/>
      <c r="IO325" s="76"/>
      <c r="IP325" s="66"/>
      <c r="IQ325" s="76"/>
      <c r="IR325" s="66"/>
      <c r="IS325" s="76"/>
      <c r="IT325" s="66"/>
      <c r="IU325" s="76"/>
      <c r="IV325" s="66"/>
      <c r="IW325" s="76"/>
      <c r="IX325" s="66"/>
      <c r="IY325" s="76"/>
      <c r="IZ325" s="66"/>
      <c r="JA325" s="76"/>
      <c r="JB325" s="66"/>
      <c r="JC325" s="76"/>
      <c r="JD325" s="66"/>
      <c r="JE325" s="76"/>
      <c r="JF325" s="66"/>
      <c r="JG325" s="76"/>
      <c r="JH325" s="66"/>
      <c r="JI325" s="76"/>
      <c r="JJ325" s="66"/>
      <c r="JK325" s="76"/>
      <c r="JL325" s="66"/>
      <c r="JM325" s="76"/>
      <c r="JN325" s="66"/>
      <c r="JO325" s="76"/>
      <c r="JP325" s="66"/>
      <c r="JQ325" s="76"/>
      <c r="JR325" s="66"/>
      <c r="JS325" s="76"/>
      <c r="JT325" s="66"/>
      <c r="JU325" s="76"/>
      <c r="JV325" s="66"/>
      <c r="JW325" s="76"/>
      <c r="JX325" s="66"/>
      <c r="JY325" s="76"/>
      <c r="JZ325" s="66"/>
      <c r="KA325" s="76"/>
      <c r="KB325" s="66"/>
      <c r="KC325" s="76"/>
      <c r="KD325" s="66"/>
      <c r="KE325" s="76"/>
      <c r="KF325" s="66"/>
      <c r="KG325" s="76"/>
      <c r="KH325" s="66"/>
      <c r="KI325" s="76"/>
      <c r="KJ325" s="66"/>
      <c r="KK325" s="76"/>
      <c r="KL325" s="66"/>
      <c r="KM325" s="76"/>
      <c r="KN325" s="66"/>
      <c r="KO325" s="76"/>
      <c r="KP325" s="66"/>
      <c r="KQ325" s="76"/>
      <c r="KR325" s="66"/>
      <c r="KS325" s="76"/>
      <c r="KT325" s="66"/>
      <c r="KU325" s="76"/>
      <c r="KV325" s="66"/>
      <c r="KW325" s="76"/>
      <c r="KX325" s="66"/>
      <c r="KY325" s="76"/>
      <c r="KZ325" s="66"/>
      <c r="LA325" s="76"/>
      <c r="LB325" s="66"/>
      <c r="LC325" s="76"/>
      <c r="LD325" s="66"/>
      <c r="LE325" s="76"/>
      <c r="LF325" s="66"/>
      <c r="LG325" s="76"/>
      <c r="LH325" s="66"/>
      <c r="LI325" s="76"/>
      <c r="LJ325" s="66"/>
      <c r="LK325" s="76"/>
      <c r="LL325" s="66"/>
      <c r="LM325" s="76"/>
      <c r="LN325" s="66"/>
      <c r="LO325" s="76"/>
      <c r="LP325" s="66"/>
      <c r="LQ325" s="76"/>
      <c r="LR325" s="66"/>
      <c r="LS325" s="76"/>
      <c r="LT325" s="66"/>
      <c r="LU325" s="76"/>
      <c r="LV325" s="66"/>
      <c r="LW325" s="76"/>
      <c r="LX325" s="66"/>
      <c r="LY325" s="76"/>
      <c r="LZ325" s="66"/>
      <c r="MA325" s="76"/>
      <c r="MB325" s="66"/>
      <c r="MC325" s="76"/>
      <c r="MD325" s="66"/>
      <c r="MG325" s="1" t="str" cm="1">
        <f t="array" ref="MG325">IFERROR(INDEX(Paste_Here!$B$2:$B$850, MATCH(0, COUNTIF(MG$4:MG324, Paste_Here!$B$2:$B$850) + IF(Paste_Here!$B$2:$B$850="", 1, 0), 0)), "")</f>
        <v/>
      </c>
      <c r="MH325" s="1" t="str">
        <f>IF(MG325&lt;&gt;"", INDEX(Paste_Here!$A$2:$A$850, MATCH(MG325, Paste_Here!$B$2:$B$850, 0)), "")</f>
        <v/>
      </c>
      <c r="MI325" s="1" t="str">
        <f t="shared" si="40"/>
        <v/>
      </c>
      <c r="MJ325" s="1" t="str" cm="1">
        <f t="array" ref="MJ325">IFERROR(INDEX($MI$5:$MI$850, MATCH(SMALL(IF($MI$5:$MI$850&lt;&gt;"", COUNTIF($MI$5:$MI$850, "&lt;"&amp;$MI$5:$MI$850)+1), ROW()-ROW($MJ$5)+1), COUNTIF($MI$5:$MI$850, "&lt;"&amp;$MI$5:$MI$850)+1, 0)), "")</f>
        <v/>
      </c>
    </row>
    <row r="326" spans="1:348">
      <c r="A326" s="66"/>
      <c r="B326" s="76" t="str">
        <f t="shared" ref="B326:B389" si="41">MJ326</f>
        <v/>
      </c>
      <c r="C326" s="66"/>
      <c r="D326" s="76" t="str">
        <f>IFERROR(IF(B326&lt;&gt;"", IF(AND(INDEX(Paste_Here!B$2:B$850, MATCH(B326, Paste_Here!A$2:A$850, 0))&lt;&gt;"", ISNUMBER(VALUE(INDEX(Paste_Here!B$2:B$850, MATCH(B326, Paste_Here!A$2:A$850, 0))))), INDEX(Paste_Here!B$2:B$850, MATCH(B326, Paste_Here!A$2:A$850, 0)), ""), ""), "")</f>
        <v/>
      </c>
      <c r="E326" s="66"/>
      <c r="F326" s="76" t="str">
        <f>IFERROR(IF(B326&lt;&gt;"", IF(ISTEXT(INDEX(Paste_Here!K$2:K$850, MATCH(B326, Paste_Here!A$2:A$850, 0))), INDEX(Paste_Here!K$2:K$850, MATCH(B326, Paste_Here!A$2:A$850, 0)), ""), ""), "")</f>
        <v/>
      </c>
      <c r="G326" s="66"/>
      <c r="H326" s="76" t="str">
        <f>IFERROR(IF(B326&lt;&gt;"", IF(ISTEXT(INDEX(Paste_Here!C$2:C$850, MATCH(B326, Paste_Here!A$2:A$850, 0))), INDEX(Paste_Here!C$2:C$850, MATCH(B326, Paste_Here!A$2:A$850, 0)), ""), ""), "")</f>
        <v/>
      </c>
      <c r="I326" s="66"/>
      <c r="J326" s="76" t="str">
        <f>IFERROR(IF(B326&lt;&gt;"", IF(ISNUMBER(SEARCH("s", LOWER(INDEX(Paste_Here!M$2:M$850, MATCH(B326, Paste_Here!A$2:A$850, 0))))), "Yes", IF(INDEX(Paste_Here!M$2:M$850, MATCH(B326, Paste_Here!A$2:A$850, 0))&lt;&gt;"", "No", "")), ""), "")</f>
        <v/>
      </c>
      <c r="K326" s="66"/>
      <c r="L326" s="76" t="str">
        <f>IFERROR(IF(B326&lt;&gt;"", IF(ISNUMBER(SEARCH("yes", LOWER(INDEX(Paste_Here!E$2:E$850, MATCH(B326, Paste_Here!A$2:A$850, 0))))), "Yes", IF(ISNUMBER(SEARCH("no", LOWER(INDEX(Paste_Here!E$2:E$850, MATCH(B326, Paste_Here!A$2:A$850, 0))))), "No", "")), ""), "")</f>
        <v/>
      </c>
      <c r="M326" s="66"/>
      <c r="N326" s="76" t="str">
        <f>IFERROR(IF(B326&lt;&gt;"", IF(ISNUMBER(SEARCH("yes", LOWER(INDEX(Paste_Here!F$2:F$850, MATCH(B326, Paste_Here!A$2:A$850, 0))))), "Yes", IF(ISNUMBER(SEARCH("no", LOWER(INDEX(Paste_Here!F$2:F$850, MATCH(B326, Paste_Here!A$2:A$850, 0))))), "No", "")), ""), "")</f>
        <v/>
      </c>
      <c r="O326" s="66"/>
      <c r="P326" s="76" t="str">
        <f>IFERROR(IF(B326&lt;&gt;"", IF(ISNUMBER(SEARCH("yes", LOWER(INDEX(Paste_Here!L$2:L$850, MATCH(B326, Paste_Here!A$2:A$850, 0))))), "Yes", IF(ISNUMBER(SEARCH("no", LOWER(INDEX(Paste_Here!L$2:L$850, MATCH(B326, Paste_Here!A$2:A$850, 0))))), "No", "")), ""), "")</f>
        <v/>
      </c>
      <c r="Q326" s="66"/>
      <c r="R326" s="76" t="str">
        <f>IFERROR(IF(B326&lt;&gt;"", IF(ISNUMBER(SEARCH("transitional 2", LOWER(INDEX(Paste_Here!D$2:D$850, MATCH(B326, Paste_Here!A$2:A$850, 0))))), "T2", IF(ISNUMBER(SEARCH("transitional 1", LOWER(INDEX(Paste_Here!D$2:D$850, MATCH(B326, Paste_Here!A$2:A$850, 0))))), "T1", IF(ISNUMBER(SEARCH("waived ell services", LOWER(INDEX(Paste_Here!D$2:D$850, MATCH(B326, Paste_Here!A$2:A$850, 0))))), "W", IF(ISNUMBER(SEARCH("english language learner", LOWER(INDEX(Paste_Here!D$2:D$850, MATCH(B326, Paste_Here!A$2:A$850, 0))))), "L", "")))), ""), "")</f>
        <v/>
      </c>
      <c r="S326" s="66"/>
      <c r="T326" s="76" t="str">
        <f>IFERROR(IF(B326&lt;&gt;"", IF(ISNUMBER(SEARCH("yes", LOWER(INDEX(Paste_Here!I$2:I$850, MATCH(B326, Paste_Here!A$2:A$850, 0))))), "Yes", IF(ISNUMBER(SEARCH("no", LOWER(INDEX(Paste_Here!I$2:I$850, MATCH(B326, Paste_Here!A$2:A$850, 0))))), "No", "")), ""), "")</f>
        <v/>
      </c>
      <c r="U326" s="66"/>
      <c r="V326" s="76" t="str">
        <f>IFERROR(IF(B326&lt;&gt;"", IF(ISTEXT(INDEX(Paste_Here!J$2:J$850, MATCH(B326, Paste_Here!A$2:A$850, 0))), VALUE(INDEX(Paste_Here!J$2:J$850, MATCH(B326, Paste_Here!A$2:A$850, 0))), ""), ""), "")</f>
        <v/>
      </c>
      <c r="W326" s="66"/>
      <c r="X326" s="66"/>
      <c r="Y326" s="76" t="str">
        <f t="shared" ref="Y326:Y389" si="42">B326</f>
        <v/>
      </c>
      <c r="Z326" s="66"/>
      <c r="AA326" s="76" t="str">
        <f>IFERROR(IF(B326&lt;&gt;"", IF(AND(INDEX(Paste_Here!AI$2:AI$850, MATCH(B326, Paste_Here!A$2:A$850, 0))&lt;&gt;"", ISNUMBER(VALUE(INDEX(Paste_Here!AI$2:AI$850, MATCH(B326, Paste_Here!A$2:A$850, 0))))), INDEX(Paste_Here!AI$2:AI$850, MATCH(B326, Paste_Here!A$2:A$850, 0)), ""), ""), "")</f>
        <v/>
      </c>
      <c r="AB326" s="66"/>
      <c r="AC326" s="76" t="str">
        <f>IFERROR(IF(B326&lt;&gt;"", IF(AND(INDEX(Paste_Here!AJ$2:AJ$850, MATCH(B326, Paste_Here!A$2:A$850, 0))&lt;&gt;"", ISNUMBER(VALUE(INDEX(Paste_Here!AJ$2:AJ$850, MATCH(B326, Paste_Here!A$2:A$850, 0))))), INDEX(Paste_Here!AJ$2:AJ$850, MATCH(B326, Paste_Here!A$2:A$850, 0)), ""), ""), "")</f>
        <v/>
      </c>
      <c r="AD326" s="66"/>
      <c r="AE326" s="76" t="str">
        <f>IFERROR(IF(B326&lt;&gt;"", IF(AND(INDEX(Paste_Here!AK$2:AK$850, MATCH(B326, Paste_Here!A$2:A$850, 0))&lt;&gt;"", ISNUMBER(VALUE(INDEX(Paste_Here!AK$2:AK$850, MATCH(B326, Paste_Here!A$2:A$850, 0))))), INDEX(Paste_Here!AK$2:AK$850, MATCH(B326, Paste_Here!A$2:A$850, 0)), ""), ""), "")</f>
        <v/>
      </c>
      <c r="AF326" s="66"/>
      <c r="AG326" s="76" t="str">
        <f>IFERROR(IF(B326&lt;&gt;"", IF(AND(INDEX(Paste_Here!AL$2:AL$850, MATCH(B326, Paste_Here!A$2:A$850, 0))&lt;&gt;"", ISNUMBER(VALUE(INDEX(Paste_Here!AL$2:AL$850, MATCH(B326, Paste_Here!A$2:A$850, 0))))), INDEX(Paste_Here!AL$2:AL$850, MATCH(B326, Paste_Here!A$2:A$850, 0)), ""), ""), "")</f>
        <v/>
      </c>
      <c r="AH326" s="66"/>
      <c r="AI326" s="76" t="str">
        <f>IFERROR(IF(B326&lt;&gt;"", IF(AND(INDEX(Paste_Here!AH$2:AH$850, MATCH(B326, Paste_Here!A$2:A$850, 0))&lt;&gt;"", ISNUMBER(VALUE(INDEX(Paste_Here!AH$2:AH$850, MATCH(B326, Paste_Here!A$2:A$850, 0))))), IF(VALUE(INDEX(Paste_Here!AH$2:AH$850, MATCH(B326, Paste_Here!A$2:A$850, 0)))=0, "", INDEX(Paste_Here!AH$2:AH$850, MATCH(B326, Paste_Here!A$2:A$850, 0))), ""), ""), "")</f>
        <v/>
      </c>
      <c r="AJ326" s="66"/>
      <c r="AK326" s="76" t="str">
        <f>IFERROR(IF(B326&lt;&gt;"", IF(AND(INDEX(Paste_Here!N$2:N$850, MATCH(B326, Paste_Here!A$2:A$850, 0))&lt;&gt;"", ISNUMBER(VALUE(INDEX(Paste_Here!N$2:N$850, MATCH(B326, Paste_Here!A$2:A$850, 0))))), INDEX(Paste_Here!N$2:N$850, MATCH(B326, Paste_Here!A$2:A$850, 0)), ""), ""), "")</f>
        <v/>
      </c>
      <c r="AL326" s="66"/>
      <c r="AM326" s="76" t="str">
        <f>IFERROR(IF(B326&lt;&gt;"", IF(AND(INDEX(Paste_Here!O$2:O$850, MATCH(B326, Paste_Here!A$2:A$850, 0))&lt;&gt;"", ISNUMBER(VALUE(INDEX(Paste_Here!O$2:O$850, MATCH(B326, Paste_Here!A$2:A$850, 0))))), INDEX(Paste_Here!O$2:O$850, MATCH(B326, Paste_Here!A$2:A$850, 0)), ""), ""), "")</f>
        <v/>
      </c>
      <c r="AN326" s="66"/>
      <c r="AO326" s="76"/>
      <c r="AP326" s="66"/>
      <c r="AQ326" s="76"/>
      <c r="AR326" s="66"/>
      <c r="AS326" s="76"/>
      <c r="AT326" s="66"/>
      <c r="AU326" s="66"/>
      <c r="AV326" s="76" t="str">
        <f t="shared" ref="AV326:AV389" si="43">B326</f>
        <v/>
      </c>
      <c r="AW326" s="66"/>
      <c r="AX326" s="76" t="str">
        <f>IFERROR(IF(B326&lt;&gt;"", IF(ISNUMBER(SEARCH("Revealed-Potential (Primary Focus)", LOWER(INDEX(Paste_Here!Z$2:Z$850, MATCH(B326, Paste_Here!A$2:A$850, 0))))), "Rev-Potential: Prim", IF(ISNUMBER(SEARCH("Revealed-Potential (Secondary Focus)", LOWER(INDEX(Paste_Here!Z$2:Z$850, MATCH(B326, Paste_Here!A$2:A$850, 0))))), "Rev-Potential: Sec", IF(ISNUMBER(SEARCH("Monitoring", LOWER(INDEX(Paste_Here!Z$2:Z$850, MATCH(B326, Paste_Here!A$2:A$850, 0))))), "Monitoring", IF(ISNUMBER(SEARCH("At-Promise (Secondary Focus)", LOWER(INDEX(Paste_Here!Z$2:Z$850, MATCH(B326, Paste_Here!A$2:A$850, 0))))), "At-Promise: Sec", IF(ISNUMBER(SEARCH("At-Promise (Primary Focus)", LOWER(INDEX(Paste_Here!Z$2:Z$850, MATCH(B326, Paste_Here!A$2:A$850, 0))))), "At-Promise: Prim", ""))))), ""), "")</f>
        <v/>
      </c>
      <c r="AY326" s="66"/>
      <c r="AZ326" s="76"/>
      <c r="BA326" s="66"/>
      <c r="BB326" s="76"/>
      <c r="BC326" s="66"/>
      <c r="BD326" s="76"/>
      <c r="BE326" s="66"/>
      <c r="BF326" s="76"/>
      <c r="BG326" s="66"/>
      <c r="BH326" s="76"/>
      <c r="BI326" s="66"/>
      <c r="BJ326" s="66"/>
      <c r="BK326" s="76" t="str">
        <f t="shared" ref="BK326:BK389" si="44">B326</f>
        <v/>
      </c>
      <c r="BL326" s="66"/>
      <c r="BM326" s="76" t="str">
        <f>IFERROR(IF(B326&lt;&gt;"", IF(AND(ISNUMBER(VALUE(SUBSTITUTE(SUBSTITUTE(Paste_Here!R326, "br", "-"), "L", ""))), VALUE(SUBSTITUTE(SUBSTITUTE(Paste_Here!R326, "br", "-"), "L", "")) &gt;= 1095), "Yes", IF(AND(ISNUMBER(VALUE(SUBSTITUTE(SUBSTITUTE(Paste_Here!R326, "br", "-"), "L", ""))), VALUE(SUBSTITUTE(SUBSTITUTE(Paste_Here!R326, "br", "-"), "L", "")) &lt;= 1094), "No", "")), ""), "")</f>
        <v/>
      </c>
      <c r="BN326" s="66"/>
      <c r="BO326" s="76" t="str">
        <f>IFERROR(IF(B326&lt;&gt;"", IF(COUNTIF(INDEX(Paste_Here!Y$2:AB$850, MATCH(B326, Paste_Here!A$2:A$850, 0), 0), "yes") &gt; 0, "Yes", IF(COUNTIF(INDEX(Paste_Here!Y$2:AB$850, MATCH(B326, Paste_Here!A$2:A$850, 0), 0), "no") &gt; 0, "No", "")), ""), "")</f>
        <v/>
      </c>
      <c r="BP326" s="66"/>
      <c r="BQ326" s="76" t="str">
        <f>IFERROR(IF(B326&lt;&gt;"", IF(AND(ISNUMBER(VALUE(SUBSTITUTE(SUBSTITUTE(Paste_Here!U326, "em", "-"), "q", ""))), VALUE(SUBSTITUTE(SUBSTITUTE(Paste_Here!U326, "em", "-"), "q", "")) &gt;= 910), "Yes", IF(AND(ISNUMBER(VALUE(SUBSTITUTE(SUBSTITUTE(Paste_Here!U326, "em", "-"), "q", ""))), VALUE(SUBSTITUTE(SUBSTITUTE(Paste_Here!U326, "em", "-"), "q", "")) &lt;= 909), "No", "")), ""), "")</f>
        <v/>
      </c>
      <c r="BR326" s="66"/>
      <c r="BS326" s="76" t="str">
        <f>IFERROR(IF(B326&lt;&gt;"", IF(AND(INDEX(Paste_Here!X$2:X$850, MATCH(B326, Paste_Here!A$2:A$850, 0))&lt;&gt;"", ISNUMBER(VALUE(INDEX(Paste_Here!X$2:X$850, MATCH(B326, Paste_Here!A$2:A$850, 0))))), INDEX(Paste_Here!X$2:X$850, MATCH(B326, Paste_Here!A$2:A$850, 0)), ""), ""), "")</f>
        <v/>
      </c>
      <c r="BT326" s="66"/>
      <c r="BU326" s="76" t="str">
        <f>IFERROR(IF(B326&lt;&gt;"", IF(ISNUMBER(VALUE(INDEX(Paste_Here!G$2:G$850, MATCH(B326, Paste_Here!A$2:A$850, 0)))), IF(VALUE(INDEX(Paste_Here!G$2:G$850, MATCH(B326, Paste_Here!A$2:A$850, 0)))=0, "No", IF(AND(VALUE(INDEX(Paste_Here!G$2:G$850, MATCH(B326, Paste_Here!A$2:A$850, 0)))&gt;=1, VALUE(INDEX(Paste_Here!G$2:G$850, MATCH(B326, Paste_Here!A$2:A$850, 0)))&lt;=4), VALUE(INDEX(Paste_Here!G$2:G$850, MATCH(B326, Paste_Here!A$2:A$850, 0))), "")), ""), ""), "")</f>
        <v/>
      </c>
      <c r="BV326" s="66"/>
      <c r="BW326" s="76" t="str">
        <f>IFERROR(IF(B326&lt;&gt;"", IF(ISNUMBER(VALUE(INDEX(Paste_Here!H$2:H$850, MATCH(B326, Paste_Here!A$2:A$850, 0)))), IF(VALUE(INDEX(Paste_Here!H$2:H$850, MATCH(B326, Paste_Here!A$2:A$850, 0)))=0, "No", IF(AND(VALUE(INDEX(Paste_Here!H$2:H$850, MATCH(B326, Paste_Here!A$2:A$850, 0)))&gt;=1, VALUE(INDEX(Paste_Here!H$2:H$850, MATCH(B326, Paste_Here!A$2:A$850, 0)))&lt;=4), VALUE(INDEX(Paste_Here!H$2:H$850, MATCH(B326, Paste_Here!A$2:A$850, 0))), "")), ""), ""), "")</f>
        <v/>
      </c>
      <c r="BX326" s="66"/>
      <c r="BY326" s="76"/>
      <c r="BZ326" s="66"/>
      <c r="CA326" s="76"/>
      <c r="CB326" s="66"/>
      <c r="CC326" s="66"/>
      <c r="CD326" s="76" t="str">
        <f t="shared" ref="CD326:CD389" si="45">AV326</f>
        <v/>
      </c>
      <c r="CE326" s="66"/>
      <c r="CF326" s="76" t="str">
        <f>IFERROR(IF(B326&lt;&gt;"", IF(AND(INDEX(Paste_Here!P$2:P$850, MATCH(B326, Paste_Here!A$2:A$850, 0))&lt;&gt;"", ISNUMBER(VALUE(INDEX(Paste_Here!P$2:P$850, MATCH(B326, Paste_Here!A$2:A$850, 0))))), INDEX(Paste_Here!P$2:P$850, MATCH(B326, Paste_Here!A$2:A$850, 0)), ""), ""), "")</f>
        <v/>
      </c>
      <c r="CG326" s="66"/>
      <c r="CH326" s="76" t="str">
        <f>IFERROR(IF(B326&lt;&gt;"", IF(ISNUMBER(SEARCH("highrisk", LOWER(INDEX(Paste_Here!Q$2:Q$850, MATCH(B326, Paste_Here!A$2:A$850, 0))))), "High Risk", IF(ISNUMBER(SEARCH("lowrisk", LOWER(INDEX(Paste_Here!Q$2:Q$850, MATCH(B326, Paste_Here!A$2:A$850, 0))))), "Low Risk", IF(ISNUMBER(SEARCH("somerisk", LOWER(INDEX(Paste_Here!Q$2:Q$850, MATCH(B326, Paste_Here!A$2:A$850, 0))))), "Some Risk", ""))), ""), "")</f>
        <v/>
      </c>
      <c r="CI326" s="66"/>
      <c r="CJ326" s="76" t="str">
        <f>IFERROR(IF(B326&lt;&gt;"", IF(AND(INDEX(Paste_Here!AA$2:AA$850, MATCH(B326, Paste_Here!A$2:A$850, 0))&lt;&gt;"", ISNUMBER(VALUE(INDEX(Paste_Here!AA$2:AA$850, MATCH(B326, Paste_Here!A$2:A$850, 0))))), INDEX(Paste_Here!AA$2:AA$850, MATCH(B326, Paste_Here!A$2:A$850, 0)), ""), ""), "")</f>
        <v/>
      </c>
      <c r="CK326" s="66"/>
      <c r="CL326" s="76" t="str">
        <f>IFERROR(IF(B326&lt;&gt;"", IF(LOWER(INDEX(Paste_Here!AB$2:AB$850, MATCH(B326, Paste_Here!A$2:A$850, 0)))="approaching expectations", "Approaching", IF(LOWER(INDEX(Paste_Here!AB$2:AB$850, MATCH(B326, Paste_Here!A$2:A$850, 0)))="met expectations", "Met", IF(LOWER(INDEX(Paste_Here!AB$2:AB$850, MATCH(B326, Paste_Here!A$2:A$850, 0)))="exceeded expectations", "Exceeded", IF(LOWER(INDEX(Paste_Here!AB$2:AB$850, MATCH(B326, Paste_Here!A$2:A$850, 0)))="below expectations", "Below", "")))), ""), "")</f>
        <v/>
      </c>
      <c r="CM326" s="66"/>
      <c r="CN326" s="76" t="str">
        <f>IFERROR(IF(B326&lt;&gt;"", IF(AND(INDEX(Paste_Here!AC$2:AC$850, MATCH(B326, Paste_Here!A$2:A$850, 0))&lt;&gt;"", ISNUMBER(VALUE(INDEX(Paste_Here!AC$2:AC$850, MATCH(B326, Paste_Here!A$2:A$850, 0))))), INDEX(Paste_Here!AC$2:AC$850, MATCH(B326, Paste_Here!A$2:A$850, 0)), ""), ""), "")</f>
        <v/>
      </c>
      <c r="CO326" s="66"/>
      <c r="CP326" s="76"/>
      <c r="CQ326" s="66"/>
      <c r="CR326" s="76"/>
      <c r="CS326" s="66"/>
      <c r="CT326" s="76"/>
      <c r="CU326" s="66"/>
      <c r="CV326" s="76"/>
      <c r="CW326" s="66"/>
      <c r="CX326" s="76"/>
      <c r="CY326" s="66"/>
      <c r="CZ326" s="66"/>
      <c r="DA326" s="76" t="str">
        <f t="shared" ref="DA326:DA389" si="46">B326</f>
        <v/>
      </c>
      <c r="DB326" s="66"/>
      <c r="DC326" s="76" t="str">
        <f>IFERROR(IF(B326&lt;&gt;"", IF(AND(INDEX(Paste_Here!V$2:V$850, MATCH(B326, Paste_Here!A$2:A$850, 0))&lt;&gt;"", ISNUMBER(VALUE(INDEX(Paste_Here!V$2:V$850, MATCH(B326, Paste_Here!A$2:A$850, 0))))), INDEX(Paste_Here!V$2:V$850, MATCH(B326, Paste_Here!A$2:A$850, 0)), ""), ""), "")</f>
        <v/>
      </c>
      <c r="DD326" s="66"/>
      <c r="DE326" s="76" t="str">
        <f>IFERROR(IF(B326&lt;&gt;"", IF(ISNUMBER(SEARCH("highrisk", LOWER(INDEX(Paste_Here!W$2:W$850, MATCH(B326, Paste_Here!A$2:A$850, 0))))), "High Risk", IF(ISNUMBER(SEARCH("lowrisk", LOWER(INDEX(Paste_Here!W$2:W$850, MATCH(B326, Paste_Here!A$2:A$850, 0))))), "Low Risk", IF(ISNUMBER(SEARCH("somerisk", LOWER(INDEX(Paste_Here!W$2:W$850, MATCH(B326, Paste_Here!A$2:A$850, 0))))), "Some Risk", ""))), ""), "")</f>
        <v/>
      </c>
      <c r="DF326" s="66"/>
      <c r="DG326" s="76" t="str">
        <f>IFERROR(IF(B326&lt;&gt;"", IF(AND(INDEX(Paste_Here!S$2:S$850, MATCH(B326, Paste_Here!A$2:A$850, 0))&lt;&gt;"", ISNUMBER(VALUE(INDEX(Paste_Here!S$2:S$850, MATCH(B326, Paste_Here!A$2:A$850, 0))))), INDEX(Paste_Here!S$2:S$850, MATCH(B326, Paste_Here!A$2:A$850, 0)), ""), ""), "")</f>
        <v/>
      </c>
      <c r="DH326" s="66"/>
      <c r="DI326" s="76" t="str">
        <f>IFERROR(IF(B326&lt;&gt;"", IF(ISNUMBER(SEARCH("highrisk", LOWER(INDEX(Paste_Here!T$2:T$850, MATCH(B326, Paste_Here!A$2:A$850, 0))))), "High Risk", IF(ISNUMBER(SEARCH("lowrisk", LOWER(INDEX(Paste_Here!T$2:T$850, MATCH(B326, Paste_Here!A$2:A$850, 0))))), "Low Risk", IF(ISNUMBER(SEARCH("somerisk", LOWER(INDEX(Paste_Here!T$2:T$850, MATCH(B326, Paste_Here!A$2:A$850, 0))))), "Some Risk", ""))), ""), "")</f>
        <v/>
      </c>
      <c r="DJ326" s="66"/>
      <c r="DK326" s="76" t="str">
        <f>IFERROR(IF(B326&lt;&gt;"", IF(AND(INDEX(Paste_Here!AD$2:AD$850, MATCH(B326, Paste_Here!A$2:A$850, 0))&lt;&gt;"", ISNUMBER(VALUE(INDEX(Paste_Here!AD$2:AD$850, MATCH(B326, Paste_Here!A$2:A$850, 0))))), INDEX(Paste_Here!AD$2:AD$850, MATCH(B326, Paste_Here!A$2:A$850, 0)), ""), ""), "")</f>
        <v/>
      </c>
      <c r="DL326" s="66"/>
      <c r="DM326" s="76" t="str">
        <f>IFERROR(IF(B326&lt;&gt;"", IF(LOWER(INDEX(Paste_Here!AE$2:AE$850, MATCH(B326, Paste_Here!A$2:A$850, 0)))="approaching expectations", "Approaching", IF(LOWER(INDEX(Paste_Here!AE$2:AE$850, MATCH(B326, Paste_Here!A$2:A$850, 0)))="met expectations", "Met", IF(LOWER(INDEX(Paste_Here!AE$2:AE$850, MATCH(B326, Paste_Here!A$2:A$850, 0)))="exceeded expectations", "Exceeded", IF(LOWER(INDEX(Paste_Here!AE$2:AE$850, MATCH(B326, Paste_Here!A$2:A$850, 0)))="below expectations", "Below", "")))), ""), "")</f>
        <v/>
      </c>
      <c r="DN326" s="66"/>
      <c r="DO326" s="76"/>
      <c r="DP326" s="66"/>
      <c r="DQ326" s="76"/>
      <c r="DR326" s="66"/>
      <c r="DS326" s="76"/>
      <c r="DT326" s="66"/>
      <c r="DU326" s="76"/>
      <c r="DV326" s="66"/>
      <c r="DW326" s="66"/>
      <c r="DX326" s="76" t="str">
        <f t="shared" ref="DX326:DX389" si="47">B326</f>
        <v/>
      </c>
      <c r="DY326" s="66"/>
      <c r="DZ326" s="76"/>
      <c r="EA326" s="66"/>
      <c r="EB326" s="76"/>
      <c r="EC326" s="66"/>
      <c r="ED326" s="76" t="str">
        <f>IFERROR(IF(B326&lt;&gt;"", IF(AND(INDEX(Paste_Here!AF$2:AF$850, MATCH(B326, Paste_Here!A$2:A$850, 0))&lt;&gt;"", ISNUMBER(VALUE(INDEX(Paste_Here!AF$2:AF$850, MATCH(B326, Paste_Here!A$2:A$850, 0))))), INDEX(Paste_Here!AF$2:AF$850, MATCH(B326, Paste_Here!A$2:A$850, 0)), ""), ""), "")</f>
        <v/>
      </c>
      <c r="EE326" s="66"/>
      <c r="EF326" s="76"/>
      <c r="EG326" s="66"/>
      <c r="EH326" s="76"/>
      <c r="EI326" s="66"/>
      <c r="EJ326" s="76" t="str">
        <f>IFERROR(IF(B326&lt;&gt;"", IF(AND(INDEX(Paste_Here!AG$2:AG$850, MATCH(B326, Paste_Here!A$2:A$850, 0))&lt;&gt;"", ISNUMBER(VALUE(INDEX(Paste_Here!AG$2:AG$850, MATCH(B326, Paste_Here!A$2:A$850, 0))))), INDEX(Paste_Here!AG$2:AG$850, MATCH(B326, Paste_Here!A$2:A$850, 0)), ""), ""), "")</f>
        <v/>
      </c>
      <c r="EK326" s="66"/>
      <c r="EL326" s="76"/>
      <c r="EM326" s="66"/>
      <c r="EN326" s="76"/>
      <c r="EO326" s="66"/>
      <c r="EP326" s="76"/>
      <c r="EQ326" s="66"/>
      <c r="ER326" s="76"/>
      <c r="ES326" s="66"/>
      <c r="ET326" s="66"/>
      <c r="EU326" s="76"/>
      <c r="EV326" s="66"/>
      <c r="EW326" s="76"/>
      <c r="EX326" s="66"/>
      <c r="EY326" s="76"/>
      <c r="EZ326" s="66"/>
      <c r="FA326" s="76"/>
      <c r="FB326" s="66"/>
      <c r="FC326" s="76"/>
      <c r="FD326" s="66"/>
      <c r="FE326" s="76"/>
      <c r="FF326" s="66"/>
      <c r="FG326" s="76"/>
      <c r="FH326" s="66"/>
      <c r="FI326" s="76"/>
      <c r="FJ326" s="66"/>
      <c r="FK326" s="76"/>
      <c r="FL326" s="66"/>
      <c r="FM326" s="76"/>
      <c r="FN326" s="66"/>
      <c r="FO326" s="76"/>
      <c r="FP326" s="66"/>
      <c r="FQ326" s="76"/>
      <c r="FR326" s="66"/>
      <c r="FS326" s="76"/>
      <c r="FT326" s="66"/>
      <c r="FU326" s="76"/>
      <c r="FV326" s="66"/>
      <c r="FW326" s="76"/>
      <c r="FX326" s="66"/>
      <c r="FY326" s="76"/>
      <c r="FZ326" s="66"/>
      <c r="GA326" s="76"/>
      <c r="GB326" s="66"/>
      <c r="GC326" s="76"/>
      <c r="GD326" s="66"/>
      <c r="GE326" s="76"/>
      <c r="GF326" s="66"/>
      <c r="GG326" s="76"/>
      <c r="GH326" s="66"/>
      <c r="GI326" s="76"/>
      <c r="GJ326" s="66"/>
      <c r="GK326" s="76"/>
      <c r="GL326" s="66"/>
      <c r="GM326" s="76"/>
      <c r="GN326" s="66"/>
      <c r="GO326" s="76"/>
      <c r="GP326" s="66"/>
      <c r="GQ326" s="76"/>
      <c r="GR326" s="66"/>
      <c r="GS326" s="76"/>
      <c r="GT326" s="66"/>
      <c r="GU326" s="76"/>
      <c r="GV326" s="66"/>
      <c r="GW326" s="76"/>
      <c r="GX326" s="66"/>
      <c r="GY326" s="76"/>
      <c r="GZ326" s="66"/>
      <c r="HA326" s="76"/>
      <c r="HB326" s="66"/>
      <c r="HC326" s="76"/>
      <c r="HD326" s="66"/>
      <c r="HE326" s="76"/>
      <c r="HF326" s="66"/>
      <c r="HG326" s="76"/>
      <c r="HH326" s="66"/>
      <c r="HI326" s="76"/>
      <c r="HJ326" s="66"/>
      <c r="HK326" s="76"/>
      <c r="HL326" s="66"/>
      <c r="HM326" s="76"/>
      <c r="HN326" s="66"/>
      <c r="HO326" s="76"/>
      <c r="HP326" s="66"/>
      <c r="HQ326" s="76"/>
      <c r="HR326" s="66"/>
      <c r="HS326" s="76"/>
      <c r="HT326" s="66"/>
      <c r="HU326" s="76"/>
      <c r="HV326" s="66"/>
      <c r="HW326" s="76"/>
      <c r="HX326" s="66"/>
      <c r="HY326" s="76"/>
      <c r="HZ326" s="66"/>
      <c r="IA326" s="76"/>
      <c r="IB326" s="66"/>
      <c r="IC326" s="76"/>
      <c r="ID326" s="66"/>
      <c r="IE326" s="76"/>
      <c r="IF326" s="66"/>
      <c r="IG326" s="76"/>
      <c r="IH326" s="66"/>
      <c r="II326" s="76"/>
      <c r="IJ326" s="66"/>
      <c r="IK326" s="76"/>
      <c r="IL326" s="66"/>
      <c r="IM326" s="76"/>
      <c r="IN326" s="66"/>
      <c r="IO326" s="76"/>
      <c r="IP326" s="66"/>
      <c r="IQ326" s="76"/>
      <c r="IR326" s="66"/>
      <c r="IS326" s="76"/>
      <c r="IT326" s="66"/>
      <c r="IU326" s="76"/>
      <c r="IV326" s="66"/>
      <c r="IW326" s="76"/>
      <c r="IX326" s="66"/>
      <c r="IY326" s="76"/>
      <c r="IZ326" s="66"/>
      <c r="JA326" s="76"/>
      <c r="JB326" s="66"/>
      <c r="JC326" s="76"/>
      <c r="JD326" s="66"/>
      <c r="JE326" s="76"/>
      <c r="JF326" s="66"/>
      <c r="JG326" s="76"/>
      <c r="JH326" s="66"/>
      <c r="JI326" s="76"/>
      <c r="JJ326" s="66"/>
      <c r="JK326" s="76"/>
      <c r="JL326" s="66"/>
      <c r="JM326" s="76"/>
      <c r="JN326" s="66"/>
      <c r="JO326" s="76"/>
      <c r="JP326" s="66"/>
      <c r="JQ326" s="76"/>
      <c r="JR326" s="66"/>
      <c r="JS326" s="76"/>
      <c r="JT326" s="66"/>
      <c r="JU326" s="76"/>
      <c r="JV326" s="66"/>
      <c r="JW326" s="76"/>
      <c r="JX326" s="66"/>
      <c r="JY326" s="76"/>
      <c r="JZ326" s="66"/>
      <c r="KA326" s="76"/>
      <c r="KB326" s="66"/>
      <c r="KC326" s="76"/>
      <c r="KD326" s="66"/>
      <c r="KE326" s="76"/>
      <c r="KF326" s="66"/>
      <c r="KG326" s="76"/>
      <c r="KH326" s="66"/>
      <c r="KI326" s="76"/>
      <c r="KJ326" s="66"/>
      <c r="KK326" s="76"/>
      <c r="KL326" s="66"/>
      <c r="KM326" s="76"/>
      <c r="KN326" s="66"/>
      <c r="KO326" s="76"/>
      <c r="KP326" s="66"/>
      <c r="KQ326" s="76"/>
      <c r="KR326" s="66"/>
      <c r="KS326" s="76"/>
      <c r="KT326" s="66"/>
      <c r="KU326" s="76"/>
      <c r="KV326" s="66"/>
      <c r="KW326" s="76"/>
      <c r="KX326" s="66"/>
      <c r="KY326" s="76"/>
      <c r="KZ326" s="66"/>
      <c r="LA326" s="76"/>
      <c r="LB326" s="66"/>
      <c r="LC326" s="76"/>
      <c r="LD326" s="66"/>
      <c r="LE326" s="76"/>
      <c r="LF326" s="66"/>
      <c r="LG326" s="76"/>
      <c r="LH326" s="66"/>
      <c r="LI326" s="76"/>
      <c r="LJ326" s="66"/>
      <c r="LK326" s="76"/>
      <c r="LL326" s="66"/>
      <c r="LM326" s="76"/>
      <c r="LN326" s="66"/>
      <c r="LO326" s="76"/>
      <c r="LP326" s="66"/>
      <c r="LQ326" s="76"/>
      <c r="LR326" s="66"/>
      <c r="LS326" s="76"/>
      <c r="LT326" s="66"/>
      <c r="LU326" s="76"/>
      <c r="LV326" s="66"/>
      <c r="LW326" s="76"/>
      <c r="LX326" s="66"/>
      <c r="LY326" s="76"/>
      <c r="LZ326" s="66"/>
      <c r="MA326" s="76"/>
      <c r="MB326" s="66"/>
      <c r="MC326" s="76"/>
      <c r="MD326" s="66"/>
      <c r="MG326" s="1" t="str" cm="1">
        <f t="array" ref="MG326">IFERROR(INDEX(Paste_Here!$B$2:$B$850, MATCH(0, COUNTIF(MG$4:MG325, Paste_Here!$B$2:$B$850) + IF(Paste_Here!$B$2:$B$850="", 1, 0), 0)), "")</f>
        <v/>
      </c>
      <c r="MH326" s="1" t="str">
        <f>IF(MG326&lt;&gt;"", INDEX(Paste_Here!$A$2:$A$850, MATCH(MG326, Paste_Here!$B$2:$B$850, 0)), "")</f>
        <v/>
      </c>
      <c r="MI326" s="1" t="str">
        <f t="shared" ref="MI326:MI389" si="48">MH326</f>
        <v/>
      </c>
      <c r="MJ326" s="1" t="str" cm="1">
        <f t="array" ref="MJ326">IFERROR(INDEX($MI$5:$MI$850, MATCH(SMALL(IF($MI$5:$MI$850&lt;&gt;"", COUNTIF($MI$5:$MI$850, "&lt;"&amp;$MI$5:$MI$850)+1), ROW()-ROW($MJ$5)+1), COUNTIF($MI$5:$MI$850, "&lt;"&amp;$MI$5:$MI$850)+1, 0)), "")</f>
        <v/>
      </c>
    </row>
    <row r="327" spans="1:348">
      <c r="A327" s="66"/>
      <c r="B327" s="76" t="str">
        <f t="shared" si="41"/>
        <v/>
      </c>
      <c r="C327" s="66"/>
      <c r="D327" s="76" t="str">
        <f>IFERROR(IF(B327&lt;&gt;"", IF(AND(INDEX(Paste_Here!B$2:B$850, MATCH(B327, Paste_Here!A$2:A$850, 0))&lt;&gt;"", ISNUMBER(VALUE(INDEX(Paste_Here!B$2:B$850, MATCH(B327, Paste_Here!A$2:A$850, 0))))), INDEX(Paste_Here!B$2:B$850, MATCH(B327, Paste_Here!A$2:A$850, 0)), ""), ""), "")</f>
        <v/>
      </c>
      <c r="E327" s="66"/>
      <c r="F327" s="76" t="str">
        <f>IFERROR(IF(B327&lt;&gt;"", IF(ISTEXT(INDEX(Paste_Here!K$2:K$850, MATCH(B327, Paste_Here!A$2:A$850, 0))), INDEX(Paste_Here!K$2:K$850, MATCH(B327, Paste_Here!A$2:A$850, 0)), ""), ""), "")</f>
        <v/>
      </c>
      <c r="G327" s="66"/>
      <c r="H327" s="76" t="str">
        <f>IFERROR(IF(B327&lt;&gt;"", IF(ISTEXT(INDEX(Paste_Here!C$2:C$850, MATCH(B327, Paste_Here!A$2:A$850, 0))), INDEX(Paste_Here!C$2:C$850, MATCH(B327, Paste_Here!A$2:A$850, 0)), ""), ""), "")</f>
        <v/>
      </c>
      <c r="I327" s="66"/>
      <c r="J327" s="76" t="str">
        <f>IFERROR(IF(B327&lt;&gt;"", IF(ISNUMBER(SEARCH("s", LOWER(INDEX(Paste_Here!M$2:M$850, MATCH(B327, Paste_Here!A$2:A$850, 0))))), "Yes", IF(INDEX(Paste_Here!M$2:M$850, MATCH(B327, Paste_Here!A$2:A$850, 0))&lt;&gt;"", "No", "")), ""), "")</f>
        <v/>
      </c>
      <c r="K327" s="66"/>
      <c r="L327" s="76" t="str">
        <f>IFERROR(IF(B327&lt;&gt;"", IF(ISNUMBER(SEARCH("yes", LOWER(INDEX(Paste_Here!E$2:E$850, MATCH(B327, Paste_Here!A$2:A$850, 0))))), "Yes", IF(ISNUMBER(SEARCH("no", LOWER(INDEX(Paste_Here!E$2:E$850, MATCH(B327, Paste_Here!A$2:A$850, 0))))), "No", "")), ""), "")</f>
        <v/>
      </c>
      <c r="M327" s="66"/>
      <c r="N327" s="76" t="str">
        <f>IFERROR(IF(B327&lt;&gt;"", IF(ISNUMBER(SEARCH("yes", LOWER(INDEX(Paste_Here!F$2:F$850, MATCH(B327, Paste_Here!A$2:A$850, 0))))), "Yes", IF(ISNUMBER(SEARCH("no", LOWER(INDEX(Paste_Here!F$2:F$850, MATCH(B327, Paste_Here!A$2:A$850, 0))))), "No", "")), ""), "")</f>
        <v/>
      </c>
      <c r="O327" s="66"/>
      <c r="P327" s="76" t="str">
        <f>IFERROR(IF(B327&lt;&gt;"", IF(ISNUMBER(SEARCH("yes", LOWER(INDEX(Paste_Here!L$2:L$850, MATCH(B327, Paste_Here!A$2:A$850, 0))))), "Yes", IF(ISNUMBER(SEARCH("no", LOWER(INDEX(Paste_Here!L$2:L$850, MATCH(B327, Paste_Here!A$2:A$850, 0))))), "No", "")), ""), "")</f>
        <v/>
      </c>
      <c r="Q327" s="66"/>
      <c r="R327" s="76" t="str">
        <f>IFERROR(IF(B327&lt;&gt;"", IF(ISNUMBER(SEARCH("transitional 2", LOWER(INDEX(Paste_Here!D$2:D$850, MATCH(B327, Paste_Here!A$2:A$850, 0))))), "T2", IF(ISNUMBER(SEARCH("transitional 1", LOWER(INDEX(Paste_Here!D$2:D$850, MATCH(B327, Paste_Here!A$2:A$850, 0))))), "T1", IF(ISNUMBER(SEARCH("waived ell services", LOWER(INDEX(Paste_Here!D$2:D$850, MATCH(B327, Paste_Here!A$2:A$850, 0))))), "W", IF(ISNUMBER(SEARCH("english language learner", LOWER(INDEX(Paste_Here!D$2:D$850, MATCH(B327, Paste_Here!A$2:A$850, 0))))), "L", "")))), ""), "")</f>
        <v/>
      </c>
      <c r="S327" s="66"/>
      <c r="T327" s="76" t="str">
        <f>IFERROR(IF(B327&lt;&gt;"", IF(ISNUMBER(SEARCH("yes", LOWER(INDEX(Paste_Here!I$2:I$850, MATCH(B327, Paste_Here!A$2:A$850, 0))))), "Yes", IF(ISNUMBER(SEARCH("no", LOWER(INDEX(Paste_Here!I$2:I$850, MATCH(B327, Paste_Here!A$2:A$850, 0))))), "No", "")), ""), "")</f>
        <v/>
      </c>
      <c r="U327" s="66"/>
      <c r="V327" s="76" t="str">
        <f>IFERROR(IF(B327&lt;&gt;"", IF(ISTEXT(INDEX(Paste_Here!J$2:J$850, MATCH(B327, Paste_Here!A$2:A$850, 0))), VALUE(INDEX(Paste_Here!J$2:J$850, MATCH(B327, Paste_Here!A$2:A$850, 0))), ""), ""), "")</f>
        <v/>
      </c>
      <c r="W327" s="66"/>
      <c r="X327" s="66"/>
      <c r="Y327" s="76" t="str">
        <f t="shared" si="42"/>
        <v/>
      </c>
      <c r="Z327" s="66"/>
      <c r="AA327" s="76" t="str">
        <f>IFERROR(IF(B327&lt;&gt;"", IF(AND(INDEX(Paste_Here!AI$2:AI$850, MATCH(B327, Paste_Here!A$2:A$850, 0))&lt;&gt;"", ISNUMBER(VALUE(INDEX(Paste_Here!AI$2:AI$850, MATCH(B327, Paste_Here!A$2:A$850, 0))))), INDEX(Paste_Here!AI$2:AI$850, MATCH(B327, Paste_Here!A$2:A$850, 0)), ""), ""), "")</f>
        <v/>
      </c>
      <c r="AB327" s="66"/>
      <c r="AC327" s="76" t="str">
        <f>IFERROR(IF(B327&lt;&gt;"", IF(AND(INDEX(Paste_Here!AJ$2:AJ$850, MATCH(B327, Paste_Here!A$2:A$850, 0))&lt;&gt;"", ISNUMBER(VALUE(INDEX(Paste_Here!AJ$2:AJ$850, MATCH(B327, Paste_Here!A$2:A$850, 0))))), INDEX(Paste_Here!AJ$2:AJ$850, MATCH(B327, Paste_Here!A$2:A$850, 0)), ""), ""), "")</f>
        <v/>
      </c>
      <c r="AD327" s="66"/>
      <c r="AE327" s="76" t="str">
        <f>IFERROR(IF(B327&lt;&gt;"", IF(AND(INDEX(Paste_Here!AK$2:AK$850, MATCH(B327, Paste_Here!A$2:A$850, 0))&lt;&gt;"", ISNUMBER(VALUE(INDEX(Paste_Here!AK$2:AK$850, MATCH(B327, Paste_Here!A$2:A$850, 0))))), INDEX(Paste_Here!AK$2:AK$850, MATCH(B327, Paste_Here!A$2:A$850, 0)), ""), ""), "")</f>
        <v/>
      </c>
      <c r="AF327" s="66"/>
      <c r="AG327" s="76" t="str">
        <f>IFERROR(IF(B327&lt;&gt;"", IF(AND(INDEX(Paste_Here!AL$2:AL$850, MATCH(B327, Paste_Here!A$2:A$850, 0))&lt;&gt;"", ISNUMBER(VALUE(INDEX(Paste_Here!AL$2:AL$850, MATCH(B327, Paste_Here!A$2:A$850, 0))))), INDEX(Paste_Here!AL$2:AL$850, MATCH(B327, Paste_Here!A$2:A$850, 0)), ""), ""), "")</f>
        <v/>
      </c>
      <c r="AH327" s="66"/>
      <c r="AI327" s="76" t="str">
        <f>IFERROR(IF(B327&lt;&gt;"", IF(AND(INDEX(Paste_Here!AH$2:AH$850, MATCH(B327, Paste_Here!A$2:A$850, 0))&lt;&gt;"", ISNUMBER(VALUE(INDEX(Paste_Here!AH$2:AH$850, MATCH(B327, Paste_Here!A$2:A$850, 0))))), IF(VALUE(INDEX(Paste_Here!AH$2:AH$850, MATCH(B327, Paste_Here!A$2:A$850, 0)))=0, "", INDEX(Paste_Here!AH$2:AH$850, MATCH(B327, Paste_Here!A$2:A$850, 0))), ""), ""), "")</f>
        <v/>
      </c>
      <c r="AJ327" s="66"/>
      <c r="AK327" s="76" t="str">
        <f>IFERROR(IF(B327&lt;&gt;"", IF(AND(INDEX(Paste_Here!N$2:N$850, MATCH(B327, Paste_Here!A$2:A$850, 0))&lt;&gt;"", ISNUMBER(VALUE(INDEX(Paste_Here!N$2:N$850, MATCH(B327, Paste_Here!A$2:A$850, 0))))), INDEX(Paste_Here!N$2:N$850, MATCH(B327, Paste_Here!A$2:A$850, 0)), ""), ""), "")</f>
        <v/>
      </c>
      <c r="AL327" s="66"/>
      <c r="AM327" s="76" t="str">
        <f>IFERROR(IF(B327&lt;&gt;"", IF(AND(INDEX(Paste_Here!O$2:O$850, MATCH(B327, Paste_Here!A$2:A$850, 0))&lt;&gt;"", ISNUMBER(VALUE(INDEX(Paste_Here!O$2:O$850, MATCH(B327, Paste_Here!A$2:A$850, 0))))), INDEX(Paste_Here!O$2:O$850, MATCH(B327, Paste_Here!A$2:A$850, 0)), ""), ""), "")</f>
        <v/>
      </c>
      <c r="AN327" s="66"/>
      <c r="AO327" s="76"/>
      <c r="AP327" s="66"/>
      <c r="AQ327" s="76"/>
      <c r="AR327" s="66"/>
      <c r="AS327" s="76"/>
      <c r="AT327" s="66"/>
      <c r="AU327" s="66"/>
      <c r="AV327" s="76" t="str">
        <f t="shared" si="43"/>
        <v/>
      </c>
      <c r="AW327" s="66"/>
      <c r="AX327" s="76" t="str">
        <f>IFERROR(IF(B327&lt;&gt;"", IF(ISNUMBER(SEARCH("Revealed-Potential (Primary Focus)", LOWER(INDEX(Paste_Here!Z$2:Z$850, MATCH(B327, Paste_Here!A$2:A$850, 0))))), "Rev-Potential: Prim", IF(ISNUMBER(SEARCH("Revealed-Potential (Secondary Focus)", LOWER(INDEX(Paste_Here!Z$2:Z$850, MATCH(B327, Paste_Here!A$2:A$850, 0))))), "Rev-Potential: Sec", IF(ISNUMBER(SEARCH("Monitoring", LOWER(INDEX(Paste_Here!Z$2:Z$850, MATCH(B327, Paste_Here!A$2:A$850, 0))))), "Monitoring", IF(ISNUMBER(SEARCH("At-Promise (Secondary Focus)", LOWER(INDEX(Paste_Here!Z$2:Z$850, MATCH(B327, Paste_Here!A$2:A$850, 0))))), "At-Promise: Sec", IF(ISNUMBER(SEARCH("At-Promise (Primary Focus)", LOWER(INDEX(Paste_Here!Z$2:Z$850, MATCH(B327, Paste_Here!A$2:A$850, 0))))), "At-Promise: Prim", ""))))), ""), "")</f>
        <v/>
      </c>
      <c r="AY327" s="66"/>
      <c r="AZ327" s="76"/>
      <c r="BA327" s="66"/>
      <c r="BB327" s="76"/>
      <c r="BC327" s="66"/>
      <c r="BD327" s="76"/>
      <c r="BE327" s="66"/>
      <c r="BF327" s="76"/>
      <c r="BG327" s="66"/>
      <c r="BH327" s="76"/>
      <c r="BI327" s="66"/>
      <c r="BJ327" s="66"/>
      <c r="BK327" s="76" t="str">
        <f t="shared" si="44"/>
        <v/>
      </c>
      <c r="BL327" s="66"/>
      <c r="BM327" s="76" t="str">
        <f>IFERROR(IF(B327&lt;&gt;"", IF(AND(ISNUMBER(VALUE(SUBSTITUTE(SUBSTITUTE(Paste_Here!R327, "br", "-"), "L", ""))), VALUE(SUBSTITUTE(SUBSTITUTE(Paste_Here!R327, "br", "-"), "L", "")) &gt;= 1095), "Yes", IF(AND(ISNUMBER(VALUE(SUBSTITUTE(SUBSTITUTE(Paste_Here!R327, "br", "-"), "L", ""))), VALUE(SUBSTITUTE(SUBSTITUTE(Paste_Here!R327, "br", "-"), "L", "")) &lt;= 1094), "No", "")), ""), "")</f>
        <v/>
      </c>
      <c r="BN327" s="66"/>
      <c r="BO327" s="76" t="str">
        <f>IFERROR(IF(B327&lt;&gt;"", IF(COUNTIF(INDEX(Paste_Here!Y$2:AB$850, MATCH(B327, Paste_Here!A$2:A$850, 0), 0), "yes") &gt; 0, "Yes", IF(COUNTIF(INDEX(Paste_Here!Y$2:AB$850, MATCH(B327, Paste_Here!A$2:A$850, 0), 0), "no") &gt; 0, "No", "")), ""), "")</f>
        <v/>
      </c>
      <c r="BP327" s="66"/>
      <c r="BQ327" s="76" t="str">
        <f>IFERROR(IF(B327&lt;&gt;"", IF(AND(ISNUMBER(VALUE(SUBSTITUTE(SUBSTITUTE(Paste_Here!U327, "em", "-"), "q", ""))), VALUE(SUBSTITUTE(SUBSTITUTE(Paste_Here!U327, "em", "-"), "q", "")) &gt;= 910), "Yes", IF(AND(ISNUMBER(VALUE(SUBSTITUTE(SUBSTITUTE(Paste_Here!U327, "em", "-"), "q", ""))), VALUE(SUBSTITUTE(SUBSTITUTE(Paste_Here!U327, "em", "-"), "q", "")) &lt;= 909), "No", "")), ""), "")</f>
        <v/>
      </c>
      <c r="BR327" s="66"/>
      <c r="BS327" s="76" t="str">
        <f>IFERROR(IF(B327&lt;&gt;"", IF(AND(INDEX(Paste_Here!X$2:X$850, MATCH(B327, Paste_Here!A$2:A$850, 0))&lt;&gt;"", ISNUMBER(VALUE(INDEX(Paste_Here!X$2:X$850, MATCH(B327, Paste_Here!A$2:A$850, 0))))), INDEX(Paste_Here!X$2:X$850, MATCH(B327, Paste_Here!A$2:A$850, 0)), ""), ""), "")</f>
        <v/>
      </c>
      <c r="BT327" s="66"/>
      <c r="BU327" s="76" t="str">
        <f>IFERROR(IF(B327&lt;&gt;"", IF(ISNUMBER(VALUE(INDEX(Paste_Here!G$2:G$850, MATCH(B327, Paste_Here!A$2:A$850, 0)))), IF(VALUE(INDEX(Paste_Here!G$2:G$850, MATCH(B327, Paste_Here!A$2:A$850, 0)))=0, "No", IF(AND(VALUE(INDEX(Paste_Here!G$2:G$850, MATCH(B327, Paste_Here!A$2:A$850, 0)))&gt;=1, VALUE(INDEX(Paste_Here!G$2:G$850, MATCH(B327, Paste_Here!A$2:A$850, 0)))&lt;=4), VALUE(INDEX(Paste_Here!G$2:G$850, MATCH(B327, Paste_Here!A$2:A$850, 0))), "")), ""), ""), "")</f>
        <v/>
      </c>
      <c r="BV327" s="66"/>
      <c r="BW327" s="76" t="str">
        <f>IFERROR(IF(B327&lt;&gt;"", IF(ISNUMBER(VALUE(INDEX(Paste_Here!H$2:H$850, MATCH(B327, Paste_Here!A$2:A$850, 0)))), IF(VALUE(INDEX(Paste_Here!H$2:H$850, MATCH(B327, Paste_Here!A$2:A$850, 0)))=0, "No", IF(AND(VALUE(INDEX(Paste_Here!H$2:H$850, MATCH(B327, Paste_Here!A$2:A$850, 0)))&gt;=1, VALUE(INDEX(Paste_Here!H$2:H$850, MATCH(B327, Paste_Here!A$2:A$850, 0)))&lt;=4), VALUE(INDEX(Paste_Here!H$2:H$850, MATCH(B327, Paste_Here!A$2:A$850, 0))), "")), ""), ""), "")</f>
        <v/>
      </c>
      <c r="BX327" s="66"/>
      <c r="BY327" s="76"/>
      <c r="BZ327" s="66"/>
      <c r="CA327" s="76"/>
      <c r="CB327" s="66"/>
      <c r="CC327" s="66"/>
      <c r="CD327" s="76" t="str">
        <f t="shared" si="45"/>
        <v/>
      </c>
      <c r="CE327" s="66"/>
      <c r="CF327" s="76" t="str">
        <f>IFERROR(IF(B327&lt;&gt;"", IF(AND(INDEX(Paste_Here!P$2:P$850, MATCH(B327, Paste_Here!A$2:A$850, 0))&lt;&gt;"", ISNUMBER(VALUE(INDEX(Paste_Here!P$2:P$850, MATCH(B327, Paste_Here!A$2:A$850, 0))))), INDEX(Paste_Here!P$2:P$850, MATCH(B327, Paste_Here!A$2:A$850, 0)), ""), ""), "")</f>
        <v/>
      </c>
      <c r="CG327" s="66"/>
      <c r="CH327" s="76" t="str">
        <f>IFERROR(IF(B327&lt;&gt;"", IF(ISNUMBER(SEARCH("highrisk", LOWER(INDEX(Paste_Here!Q$2:Q$850, MATCH(B327, Paste_Here!A$2:A$850, 0))))), "High Risk", IF(ISNUMBER(SEARCH("lowrisk", LOWER(INDEX(Paste_Here!Q$2:Q$850, MATCH(B327, Paste_Here!A$2:A$850, 0))))), "Low Risk", IF(ISNUMBER(SEARCH("somerisk", LOWER(INDEX(Paste_Here!Q$2:Q$850, MATCH(B327, Paste_Here!A$2:A$850, 0))))), "Some Risk", ""))), ""), "")</f>
        <v/>
      </c>
      <c r="CI327" s="66"/>
      <c r="CJ327" s="76" t="str">
        <f>IFERROR(IF(B327&lt;&gt;"", IF(AND(INDEX(Paste_Here!AA$2:AA$850, MATCH(B327, Paste_Here!A$2:A$850, 0))&lt;&gt;"", ISNUMBER(VALUE(INDEX(Paste_Here!AA$2:AA$850, MATCH(B327, Paste_Here!A$2:A$850, 0))))), INDEX(Paste_Here!AA$2:AA$850, MATCH(B327, Paste_Here!A$2:A$850, 0)), ""), ""), "")</f>
        <v/>
      </c>
      <c r="CK327" s="66"/>
      <c r="CL327" s="76" t="str">
        <f>IFERROR(IF(B327&lt;&gt;"", IF(LOWER(INDEX(Paste_Here!AB$2:AB$850, MATCH(B327, Paste_Here!A$2:A$850, 0)))="approaching expectations", "Approaching", IF(LOWER(INDEX(Paste_Here!AB$2:AB$850, MATCH(B327, Paste_Here!A$2:A$850, 0)))="met expectations", "Met", IF(LOWER(INDEX(Paste_Here!AB$2:AB$850, MATCH(B327, Paste_Here!A$2:A$850, 0)))="exceeded expectations", "Exceeded", IF(LOWER(INDEX(Paste_Here!AB$2:AB$850, MATCH(B327, Paste_Here!A$2:A$850, 0)))="below expectations", "Below", "")))), ""), "")</f>
        <v/>
      </c>
      <c r="CM327" s="66"/>
      <c r="CN327" s="76" t="str">
        <f>IFERROR(IF(B327&lt;&gt;"", IF(AND(INDEX(Paste_Here!AC$2:AC$850, MATCH(B327, Paste_Here!A$2:A$850, 0))&lt;&gt;"", ISNUMBER(VALUE(INDEX(Paste_Here!AC$2:AC$850, MATCH(B327, Paste_Here!A$2:A$850, 0))))), INDEX(Paste_Here!AC$2:AC$850, MATCH(B327, Paste_Here!A$2:A$850, 0)), ""), ""), "")</f>
        <v/>
      </c>
      <c r="CO327" s="66"/>
      <c r="CP327" s="76"/>
      <c r="CQ327" s="66"/>
      <c r="CR327" s="76"/>
      <c r="CS327" s="66"/>
      <c r="CT327" s="76"/>
      <c r="CU327" s="66"/>
      <c r="CV327" s="76"/>
      <c r="CW327" s="66"/>
      <c r="CX327" s="76"/>
      <c r="CY327" s="66"/>
      <c r="CZ327" s="66"/>
      <c r="DA327" s="76" t="str">
        <f t="shared" si="46"/>
        <v/>
      </c>
      <c r="DB327" s="66"/>
      <c r="DC327" s="76" t="str">
        <f>IFERROR(IF(B327&lt;&gt;"", IF(AND(INDEX(Paste_Here!V$2:V$850, MATCH(B327, Paste_Here!A$2:A$850, 0))&lt;&gt;"", ISNUMBER(VALUE(INDEX(Paste_Here!V$2:V$850, MATCH(B327, Paste_Here!A$2:A$850, 0))))), INDEX(Paste_Here!V$2:V$850, MATCH(B327, Paste_Here!A$2:A$850, 0)), ""), ""), "")</f>
        <v/>
      </c>
      <c r="DD327" s="66"/>
      <c r="DE327" s="76" t="str">
        <f>IFERROR(IF(B327&lt;&gt;"", IF(ISNUMBER(SEARCH("highrisk", LOWER(INDEX(Paste_Here!W$2:W$850, MATCH(B327, Paste_Here!A$2:A$850, 0))))), "High Risk", IF(ISNUMBER(SEARCH("lowrisk", LOWER(INDEX(Paste_Here!W$2:W$850, MATCH(B327, Paste_Here!A$2:A$850, 0))))), "Low Risk", IF(ISNUMBER(SEARCH("somerisk", LOWER(INDEX(Paste_Here!W$2:W$850, MATCH(B327, Paste_Here!A$2:A$850, 0))))), "Some Risk", ""))), ""), "")</f>
        <v/>
      </c>
      <c r="DF327" s="66"/>
      <c r="DG327" s="76" t="str">
        <f>IFERROR(IF(B327&lt;&gt;"", IF(AND(INDEX(Paste_Here!S$2:S$850, MATCH(B327, Paste_Here!A$2:A$850, 0))&lt;&gt;"", ISNUMBER(VALUE(INDEX(Paste_Here!S$2:S$850, MATCH(B327, Paste_Here!A$2:A$850, 0))))), INDEX(Paste_Here!S$2:S$850, MATCH(B327, Paste_Here!A$2:A$850, 0)), ""), ""), "")</f>
        <v/>
      </c>
      <c r="DH327" s="66"/>
      <c r="DI327" s="76" t="str">
        <f>IFERROR(IF(B327&lt;&gt;"", IF(ISNUMBER(SEARCH("highrisk", LOWER(INDEX(Paste_Here!T$2:T$850, MATCH(B327, Paste_Here!A$2:A$850, 0))))), "High Risk", IF(ISNUMBER(SEARCH("lowrisk", LOWER(INDEX(Paste_Here!T$2:T$850, MATCH(B327, Paste_Here!A$2:A$850, 0))))), "Low Risk", IF(ISNUMBER(SEARCH("somerisk", LOWER(INDEX(Paste_Here!T$2:T$850, MATCH(B327, Paste_Here!A$2:A$850, 0))))), "Some Risk", ""))), ""), "")</f>
        <v/>
      </c>
      <c r="DJ327" s="66"/>
      <c r="DK327" s="76" t="str">
        <f>IFERROR(IF(B327&lt;&gt;"", IF(AND(INDEX(Paste_Here!AD$2:AD$850, MATCH(B327, Paste_Here!A$2:A$850, 0))&lt;&gt;"", ISNUMBER(VALUE(INDEX(Paste_Here!AD$2:AD$850, MATCH(B327, Paste_Here!A$2:A$850, 0))))), INDEX(Paste_Here!AD$2:AD$850, MATCH(B327, Paste_Here!A$2:A$850, 0)), ""), ""), "")</f>
        <v/>
      </c>
      <c r="DL327" s="66"/>
      <c r="DM327" s="76" t="str">
        <f>IFERROR(IF(B327&lt;&gt;"", IF(LOWER(INDEX(Paste_Here!AE$2:AE$850, MATCH(B327, Paste_Here!A$2:A$850, 0)))="approaching expectations", "Approaching", IF(LOWER(INDEX(Paste_Here!AE$2:AE$850, MATCH(B327, Paste_Here!A$2:A$850, 0)))="met expectations", "Met", IF(LOWER(INDEX(Paste_Here!AE$2:AE$850, MATCH(B327, Paste_Here!A$2:A$850, 0)))="exceeded expectations", "Exceeded", IF(LOWER(INDEX(Paste_Here!AE$2:AE$850, MATCH(B327, Paste_Here!A$2:A$850, 0)))="below expectations", "Below", "")))), ""), "")</f>
        <v/>
      </c>
      <c r="DN327" s="66"/>
      <c r="DO327" s="76"/>
      <c r="DP327" s="66"/>
      <c r="DQ327" s="76"/>
      <c r="DR327" s="66"/>
      <c r="DS327" s="76"/>
      <c r="DT327" s="66"/>
      <c r="DU327" s="76"/>
      <c r="DV327" s="66"/>
      <c r="DW327" s="66"/>
      <c r="DX327" s="76" t="str">
        <f t="shared" si="47"/>
        <v/>
      </c>
      <c r="DY327" s="66"/>
      <c r="DZ327" s="76"/>
      <c r="EA327" s="66"/>
      <c r="EB327" s="76"/>
      <c r="EC327" s="66"/>
      <c r="ED327" s="76" t="str">
        <f>IFERROR(IF(B327&lt;&gt;"", IF(AND(INDEX(Paste_Here!AF$2:AF$850, MATCH(B327, Paste_Here!A$2:A$850, 0))&lt;&gt;"", ISNUMBER(VALUE(INDEX(Paste_Here!AF$2:AF$850, MATCH(B327, Paste_Here!A$2:A$850, 0))))), INDEX(Paste_Here!AF$2:AF$850, MATCH(B327, Paste_Here!A$2:A$850, 0)), ""), ""), "")</f>
        <v/>
      </c>
      <c r="EE327" s="66"/>
      <c r="EF327" s="76"/>
      <c r="EG327" s="66"/>
      <c r="EH327" s="76"/>
      <c r="EI327" s="66"/>
      <c r="EJ327" s="76" t="str">
        <f>IFERROR(IF(B327&lt;&gt;"", IF(AND(INDEX(Paste_Here!AG$2:AG$850, MATCH(B327, Paste_Here!A$2:A$850, 0))&lt;&gt;"", ISNUMBER(VALUE(INDEX(Paste_Here!AG$2:AG$850, MATCH(B327, Paste_Here!A$2:A$850, 0))))), INDEX(Paste_Here!AG$2:AG$850, MATCH(B327, Paste_Here!A$2:A$850, 0)), ""), ""), "")</f>
        <v/>
      </c>
      <c r="EK327" s="66"/>
      <c r="EL327" s="76"/>
      <c r="EM327" s="66"/>
      <c r="EN327" s="76"/>
      <c r="EO327" s="66"/>
      <c r="EP327" s="76"/>
      <c r="EQ327" s="66"/>
      <c r="ER327" s="76"/>
      <c r="ES327" s="66"/>
      <c r="ET327" s="66"/>
      <c r="EU327" s="76"/>
      <c r="EV327" s="66"/>
      <c r="EW327" s="76"/>
      <c r="EX327" s="66"/>
      <c r="EY327" s="76"/>
      <c r="EZ327" s="66"/>
      <c r="FA327" s="76"/>
      <c r="FB327" s="66"/>
      <c r="FC327" s="76"/>
      <c r="FD327" s="66"/>
      <c r="FE327" s="76"/>
      <c r="FF327" s="66"/>
      <c r="FG327" s="76"/>
      <c r="FH327" s="66"/>
      <c r="FI327" s="76"/>
      <c r="FJ327" s="66"/>
      <c r="FK327" s="76"/>
      <c r="FL327" s="66"/>
      <c r="FM327" s="76"/>
      <c r="FN327" s="66"/>
      <c r="FO327" s="76"/>
      <c r="FP327" s="66"/>
      <c r="FQ327" s="76"/>
      <c r="FR327" s="66"/>
      <c r="FS327" s="76"/>
      <c r="FT327" s="66"/>
      <c r="FU327" s="76"/>
      <c r="FV327" s="66"/>
      <c r="FW327" s="76"/>
      <c r="FX327" s="66"/>
      <c r="FY327" s="76"/>
      <c r="FZ327" s="66"/>
      <c r="GA327" s="76"/>
      <c r="GB327" s="66"/>
      <c r="GC327" s="76"/>
      <c r="GD327" s="66"/>
      <c r="GE327" s="76"/>
      <c r="GF327" s="66"/>
      <c r="GG327" s="76"/>
      <c r="GH327" s="66"/>
      <c r="GI327" s="76"/>
      <c r="GJ327" s="66"/>
      <c r="GK327" s="76"/>
      <c r="GL327" s="66"/>
      <c r="GM327" s="76"/>
      <c r="GN327" s="66"/>
      <c r="GO327" s="76"/>
      <c r="GP327" s="66"/>
      <c r="GQ327" s="76"/>
      <c r="GR327" s="66"/>
      <c r="GS327" s="76"/>
      <c r="GT327" s="66"/>
      <c r="GU327" s="76"/>
      <c r="GV327" s="66"/>
      <c r="GW327" s="76"/>
      <c r="GX327" s="66"/>
      <c r="GY327" s="76"/>
      <c r="GZ327" s="66"/>
      <c r="HA327" s="76"/>
      <c r="HB327" s="66"/>
      <c r="HC327" s="76"/>
      <c r="HD327" s="66"/>
      <c r="HE327" s="76"/>
      <c r="HF327" s="66"/>
      <c r="HG327" s="76"/>
      <c r="HH327" s="66"/>
      <c r="HI327" s="76"/>
      <c r="HJ327" s="66"/>
      <c r="HK327" s="76"/>
      <c r="HL327" s="66"/>
      <c r="HM327" s="76"/>
      <c r="HN327" s="66"/>
      <c r="HO327" s="76"/>
      <c r="HP327" s="66"/>
      <c r="HQ327" s="76"/>
      <c r="HR327" s="66"/>
      <c r="HS327" s="76"/>
      <c r="HT327" s="66"/>
      <c r="HU327" s="76"/>
      <c r="HV327" s="66"/>
      <c r="HW327" s="76"/>
      <c r="HX327" s="66"/>
      <c r="HY327" s="76"/>
      <c r="HZ327" s="66"/>
      <c r="IA327" s="76"/>
      <c r="IB327" s="66"/>
      <c r="IC327" s="76"/>
      <c r="ID327" s="66"/>
      <c r="IE327" s="76"/>
      <c r="IF327" s="66"/>
      <c r="IG327" s="76"/>
      <c r="IH327" s="66"/>
      <c r="II327" s="76"/>
      <c r="IJ327" s="66"/>
      <c r="IK327" s="76"/>
      <c r="IL327" s="66"/>
      <c r="IM327" s="76"/>
      <c r="IN327" s="66"/>
      <c r="IO327" s="76"/>
      <c r="IP327" s="66"/>
      <c r="IQ327" s="76"/>
      <c r="IR327" s="66"/>
      <c r="IS327" s="76"/>
      <c r="IT327" s="66"/>
      <c r="IU327" s="76"/>
      <c r="IV327" s="66"/>
      <c r="IW327" s="76"/>
      <c r="IX327" s="66"/>
      <c r="IY327" s="76"/>
      <c r="IZ327" s="66"/>
      <c r="JA327" s="76"/>
      <c r="JB327" s="66"/>
      <c r="JC327" s="76"/>
      <c r="JD327" s="66"/>
      <c r="JE327" s="76"/>
      <c r="JF327" s="66"/>
      <c r="JG327" s="76"/>
      <c r="JH327" s="66"/>
      <c r="JI327" s="76"/>
      <c r="JJ327" s="66"/>
      <c r="JK327" s="76"/>
      <c r="JL327" s="66"/>
      <c r="JM327" s="76"/>
      <c r="JN327" s="66"/>
      <c r="JO327" s="76"/>
      <c r="JP327" s="66"/>
      <c r="JQ327" s="76"/>
      <c r="JR327" s="66"/>
      <c r="JS327" s="76"/>
      <c r="JT327" s="66"/>
      <c r="JU327" s="76"/>
      <c r="JV327" s="66"/>
      <c r="JW327" s="76"/>
      <c r="JX327" s="66"/>
      <c r="JY327" s="76"/>
      <c r="JZ327" s="66"/>
      <c r="KA327" s="76"/>
      <c r="KB327" s="66"/>
      <c r="KC327" s="76"/>
      <c r="KD327" s="66"/>
      <c r="KE327" s="76"/>
      <c r="KF327" s="66"/>
      <c r="KG327" s="76"/>
      <c r="KH327" s="66"/>
      <c r="KI327" s="76"/>
      <c r="KJ327" s="66"/>
      <c r="KK327" s="76"/>
      <c r="KL327" s="66"/>
      <c r="KM327" s="76"/>
      <c r="KN327" s="66"/>
      <c r="KO327" s="76"/>
      <c r="KP327" s="66"/>
      <c r="KQ327" s="76"/>
      <c r="KR327" s="66"/>
      <c r="KS327" s="76"/>
      <c r="KT327" s="66"/>
      <c r="KU327" s="76"/>
      <c r="KV327" s="66"/>
      <c r="KW327" s="76"/>
      <c r="KX327" s="66"/>
      <c r="KY327" s="76"/>
      <c r="KZ327" s="66"/>
      <c r="LA327" s="76"/>
      <c r="LB327" s="66"/>
      <c r="LC327" s="76"/>
      <c r="LD327" s="66"/>
      <c r="LE327" s="76"/>
      <c r="LF327" s="66"/>
      <c r="LG327" s="76"/>
      <c r="LH327" s="66"/>
      <c r="LI327" s="76"/>
      <c r="LJ327" s="66"/>
      <c r="LK327" s="76"/>
      <c r="LL327" s="66"/>
      <c r="LM327" s="76"/>
      <c r="LN327" s="66"/>
      <c r="LO327" s="76"/>
      <c r="LP327" s="66"/>
      <c r="LQ327" s="76"/>
      <c r="LR327" s="66"/>
      <c r="LS327" s="76"/>
      <c r="LT327" s="66"/>
      <c r="LU327" s="76"/>
      <c r="LV327" s="66"/>
      <c r="LW327" s="76"/>
      <c r="LX327" s="66"/>
      <c r="LY327" s="76"/>
      <c r="LZ327" s="66"/>
      <c r="MA327" s="76"/>
      <c r="MB327" s="66"/>
      <c r="MC327" s="76"/>
      <c r="MD327" s="66"/>
      <c r="MG327" s="1" t="str" cm="1">
        <f t="array" ref="MG327">IFERROR(INDEX(Paste_Here!$B$2:$B$850, MATCH(0, COUNTIF(MG$4:MG326, Paste_Here!$B$2:$B$850) + IF(Paste_Here!$B$2:$B$850="", 1, 0), 0)), "")</f>
        <v/>
      </c>
      <c r="MH327" s="1" t="str">
        <f>IF(MG327&lt;&gt;"", INDEX(Paste_Here!$A$2:$A$850, MATCH(MG327, Paste_Here!$B$2:$B$850, 0)), "")</f>
        <v/>
      </c>
      <c r="MI327" s="1" t="str">
        <f t="shared" si="48"/>
        <v/>
      </c>
      <c r="MJ327" s="1" t="str" cm="1">
        <f t="array" ref="MJ327">IFERROR(INDEX($MI$5:$MI$850, MATCH(SMALL(IF($MI$5:$MI$850&lt;&gt;"", COUNTIF($MI$5:$MI$850, "&lt;"&amp;$MI$5:$MI$850)+1), ROW()-ROW($MJ$5)+1), COUNTIF($MI$5:$MI$850, "&lt;"&amp;$MI$5:$MI$850)+1, 0)), "")</f>
        <v/>
      </c>
    </row>
    <row r="328" spans="1:348">
      <c r="A328" s="66"/>
      <c r="B328" s="76" t="str">
        <f t="shared" si="41"/>
        <v/>
      </c>
      <c r="C328" s="66"/>
      <c r="D328" s="76" t="str">
        <f>IFERROR(IF(B328&lt;&gt;"", IF(AND(INDEX(Paste_Here!B$2:B$850, MATCH(B328, Paste_Here!A$2:A$850, 0))&lt;&gt;"", ISNUMBER(VALUE(INDEX(Paste_Here!B$2:B$850, MATCH(B328, Paste_Here!A$2:A$850, 0))))), INDEX(Paste_Here!B$2:B$850, MATCH(B328, Paste_Here!A$2:A$850, 0)), ""), ""), "")</f>
        <v/>
      </c>
      <c r="E328" s="66"/>
      <c r="F328" s="76" t="str">
        <f>IFERROR(IF(B328&lt;&gt;"", IF(ISTEXT(INDEX(Paste_Here!K$2:K$850, MATCH(B328, Paste_Here!A$2:A$850, 0))), INDEX(Paste_Here!K$2:K$850, MATCH(B328, Paste_Here!A$2:A$850, 0)), ""), ""), "")</f>
        <v/>
      </c>
      <c r="G328" s="66"/>
      <c r="H328" s="76" t="str">
        <f>IFERROR(IF(B328&lt;&gt;"", IF(ISTEXT(INDEX(Paste_Here!C$2:C$850, MATCH(B328, Paste_Here!A$2:A$850, 0))), INDEX(Paste_Here!C$2:C$850, MATCH(B328, Paste_Here!A$2:A$850, 0)), ""), ""), "")</f>
        <v/>
      </c>
      <c r="I328" s="66"/>
      <c r="J328" s="76" t="str">
        <f>IFERROR(IF(B328&lt;&gt;"", IF(ISNUMBER(SEARCH("s", LOWER(INDEX(Paste_Here!M$2:M$850, MATCH(B328, Paste_Here!A$2:A$850, 0))))), "Yes", IF(INDEX(Paste_Here!M$2:M$850, MATCH(B328, Paste_Here!A$2:A$850, 0))&lt;&gt;"", "No", "")), ""), "")</f>
        <v/>
      </c>
      <c r="K328" s="66"/>
      <c r="L328" s="76" t="str">
        <f>IFERROR(IF(B328&lt;&gt;"", IF(ISNUMBER(SEARCH("yes", LOWER(INDEX(Paste_Here!E$2:E$850, MATCH(B328, Paste_Here!A$2:A$850, 0))))), "Yes", IF(ISNUMBER(SEARCH("no", LOWER(INDEX(Paste_Here!E$2:E$850, MATCH(B328, Paste_Here!A$2:A$850, 0))))), "No", "")), ""), "")</f>
        <v/>
      </c>
      <c r="M328" s="66"/>
      <c r="N328" s="76" t="str">
        <f>IFERROR(IF(B328&lt;&gt;"", IF(ISNUMBER(SEARCH("yes", LOWER(INDEX(Paste_Here!F$2:F$850, MATCH(B328, Paste_Here!A$2:A$850, 0))))), "Yes", IF(ISNUMBER(SEARCH("no", LOWER(INDEX(Paste_Here!F$2:F$850, MATCH(B328, Paste_Here!A$2:A$850, 0))))), "No", "")), ""), "")</f>
        <v/>
      </c>
      <c r="O328" s="66"/>
      <c r="P328" s="76" t="str">
        <f>IFERROR(IF(B328&lt;&gt;"", IF(ISNUMBER(SEARCH("yes", LOWER(INDEX(Paste_Here!L$2:L$850, MATCH(B328, Paste_Here!A$2:A$850, 0))))), "Yes", IF(ISNUMBER(SEARCH("no", LOWER(INDEX(Paste_Here!L$2:L$850, MATCH(B328, Paste_Here!A$2:A$850, 0))))), "No", "")), ""), "")</f>
        <v/>
      </c>
      <c r="Q328" s="66"/>
      <c r="R328" s="76" t="str">
        <f>IFERROR(IF(B328&lt;&gt;"", IF(ISNUMBER(SEARCH("transitional 2", LOWER(INDEX(Paste_Here!D$2:D$850, MATCH(B328, Paste_Here!A$2:A$850, 0))))), "T2", IF(ISNUMBER(SEARCH("transitional 1", LOWER(INDEX(Paste_Here!D$2:D$850, MATCH(B328, Paste_Here!A$2:A$850, 0))))), "T1", IF(ISNUMBER(SEARCH("waived ell services", LOWER(INDEX(Paste_Here!D$2:D$850, MATCH(B328, Paste_Here!A$2:A$850, 0))))), "W", IF(ISNUMBER(SEARCH("english language learner", LOWER(INDEX(Paste_Here!D$2:D$850, MATCH(B328, Paste_Here!A$2:A$850, 0))))), "L", "")))), ""), "")</f>
        <v/>
      </c>
      <c r="S328" s="66"/>
      <c r="T328" s="76" t="str">
        <f>IFERROR(IF(B328&lt;&gt;"", IF(ISNUMBER(SEARCH("yes", LOWER(INDEX(Paste_Here!I$2:I$850, MATCH(B328, Paste_Here!A$2:A$850, 0))))), "Yes", IF(ISNUMBER(SEARCH("no", LOWER(INDEX(Paste_Here!I$2:I$850, MATCH(B328, Paste_Here!A$2:A$850, 0))))), "No", "")), ""), "")</f>
        <v/>
      </c>
      <c r="U328" s="66"/>
      <c r="V328" s="76" t="str">
        <f>IFERROR(IF(B328&lt;&gt;"", IF(ISTEXT(INDEX(Paste_Here!J$2:J$850, MATCH(B328, Paste_Here!A$2:A$850, 0))), VALUE(INDEX(Paste_Here!J$2:J$850, MATCH(B328, Paste_Here!A$2:A$850, 0))), ""), ""), "")</f>
        <v/>
      </c>
      <c r="W328" s="66"/>
      <c r="X328" s="66"/>
      <c r="Y328" s="76" t="str">
        <f t="shared" si="42"/>
        <v/>
      </c>
      <c r="Z328" s="66"/>
      <c r="AA328" s="76" t="str">
        <f>IFERROR(IF(B328&lt;&gt;"", IF(AND(INDEX(Paste_Here!AI$2:AI$850, MATCH(B328, Paste_Here!A$2:A$850, 0))&lt;&gt;"", ISNUMBER(VALUE(INDEX(Paste_Here!AI$2:AI$850, MATCH(B328, Paste_Here!A$2:A$850, 0))))), INDEX(Paste_Here!AI$2:AI$850, MATCH(B328, Paste_Here!A$2:A$850, 0)), ""), ""), "")</f>
        <v/>
      </c>
      <c r="AB328" s="66"/>
      <c r="AC328" s="76" t="str">
        <f>IFERROR(IF(B328&lt;&gt;"", IF(AND(INDEX(Paste_Here!AJ$2:AJ$850, MATCH(B328, Paste_Here!A$2:A$850, 0))&lt;&gt;"", ISNUMBER(VALUE(INDEX(Paste_Here!AJ$2:AJ$850, MATCH(B328, Paste_Here!A$2:A$850, 0))))), INDEX(Paste_Here!AJ$2:AJ$850, MATCH(B328, Paste_Here!A$2:A$850, 0)), ""), ""), "")</f>
        <v/>
      </c>
      <c r="AD328" s="66"/>
      <c r="AE328" s="76" t="str">
        <f>IFERROR(IF(B328&lt;&gt;"", IF(AND(INDEX(Paste_Here!AK$2:AK$850, MATCH(B328, Paste_Here!A$2:A$850, 0))&lt;&gt;"", ISNUMBER(VALUE(INDEX(Paste_Here!AK$2:AK$850, MATCH(B328, Paste_Here!A$2:A$850, 0))))), INDEX(Paste_Here!AK$2:AK$850, MATCH(B328, Paste_Here!A$2:A$850, 0)), ""), ""), "")</f>
        <v/>
      </c>
      <c r="AF328" s="66"/>
      <c r="AG328" s="76" t="str">
        <f>IFERROR(IF(B328&lt;&gt;"", IF(AND(INDEX(Paste_Here!AL$2:AL$850, MATCH(B328, Paste_Here!A$2:A$850, 0))&lt;&gt;"", ISNUMBER(VALUE(INDEX(Paste_Here!AL$2:AL$850, MATCH(B328, Paste_Here!A$2:A$850, 0))))), INDEX(Paste_Here!AL$2:AL$850, MATCH(B328, Paste_Here!A$2:A$850, 0)), ""), ""), "")</f>
        <v/>
      </c>
      <c r="AH328" s="66"/>
      <c r="AI328" s="76" t="str">
        <f>IFERROR(IF(B328&lt;&gt;"", IF(AND(INDEX(Paste_Here!AH$2:AH$850, MATCH(B328, Paste_Here!A$2:A$850, 0))&lt;&gt;"", ISNUMBER(VALUE(INDEX(Paste_Here!AH$2:AH$850, MATCH(B328, Paste_Here!A$2:A$850, 0))))), IF(VALUE(INDEX(Paste_Here!AH$2:AH$850, MATCH(B328, Paste_Here!A$2:A$850, 0)))=0, "", INDEX(Paste_Here!AH$2:AH$850, MATCH(B328, Paste_Here!A$2:A$850, 0))), ""), ""), "")</f>
        <v/>
      </c>
      <c r="AJ328" s="66"/>
      <c r="AK328" s="76" t="str">
        <f>IFERROR(IF(B328&lt;&gt;"", IF(AND(INDEX(Paste_Here!N$2:N$850, MATCH(B328, Paste_Here!A$2:A$850, 0))&lt;&gt;"", ISNUMBER(VALUE(INDEX(Paste_Here!N$2:N$850, MATCH(B328, Paste_Here!A$2:A$850, 0))))), INDEX(Paste_Here!N$2:N$850, MATCH(B328, Paste_Here!A$2:A$850, 0)), ""), ""), "")</f>
        <v/>
      </c>
      <c r="AL328" s="66"/>
      <c r="AM328" s="76" t="str">
        <f>IFERROR(IF(B328&lt;&gt;"", IF(AND(INDEX(Paste_Here!O$2:O$850, MATCH(B328, Paste_Here!A$2:A$850, 0))&lt;&gt;"", ISNUMBER(VALUE(INDEX(Paste_Here!O$2:O$850, MATCH(B328, Paste_Here!A$2:A$850, 0))))), INDEX(Paste_Here!O$2:O$850, MATCH(B328, Paste_Here!A$2:A$850, 0)), ""), ""), "")</f>
        <v/>
      </c>
      <c r="AN328" s="66"/>
      <c r="AO328" s="76"/>
      <c r="AP328" s="66"/>
      <c r="AQ328" s="76"/>
      <c r="AR328" s="66"/>
      <c r="AS328" s="76"/>
      <c r="AT328" s="66"/>
      <c r="AU328" s="66"/>
      <c r="AV328" s="76" t="str">
        <f t="shared" si="43"/>
        <v/>
      </c>
      <c r="AW328" s="66"/>
      <c r="AX328" s="76" t="str">
        <f>IFERROR(IF(B328&lt;&gt;"", IF(ISNUMBER(SEARCH("Revealed-Potential (Primary Focus)", LOWER(INDEX(Paste_Here!Z$2:Z$850, MATCH(B328, Paste_Here!A$2:A$850, 0))))), "Rev-Potential: Prim", IF(ISNUMBER(SEARCH("Revealed-Potential (Secondary Focus)", LOWER(INDEX(Paste_Here!Z$2:Z$850, MATCH(B328, Paste_Here!A$2:A$850, 0))))), "Rev-Potential: Sec", IF(ISNUMBER(SEARCH("Monitoring", LOWER(INDEX(Paste_Here!Z$2:Z$850, MATCH(B328, Paste_Here!A$2:A$850, 0))))), "Monitoring", IF(ISNUMBER(SEARCH("At-Promise (Secondary Focus)", LOWER(INDEX(Paste_Here!Z$2:Z$850, MATCH(B328, Paste_Here!A$2:A$850, 0))))), "At-Promise: Sec", IF(ISNUMBER(SEARCH("At-Promise (Primary Focus)", LOWER(INDEX(Paste_Here!Z$2:Z$850, MATCH(B328, Paste_Here!A$2:A$850, 0))))), "At-Promise: Prim", ""))))), ""), "")</f>
        <v/>
      </c>
      <c r="AY328" s="66"/>
      <c r="AZ328" s="76"/>
      <c r="BA328" s="66"/>
      <c r="BB328" s="76"/>
      <c r="BC328" s="66"/>
      <c r="BD328" s="76"/>
      <c r="BE328" s="66"/>
      <c r="BF328" s="76"/>
      <c r="BG328" s="66"/>
      <c r="BH328" s="76"/>
      <c r="BI328" s="66"/>
      <c r="BJ328" s="66"/>
      <c r="BK328" s="76" t="str">
        <f t="shared" si="44"/>
        <v/>
      </c>
      <c r="BL328" s="66"/>
      <c r="BM328" s="76" t="str">
        <f>IFERROR(IF(B328&lt;&gt;"", IF(AND(ISNUMBER(VALUE(SUBSTITUTE(SUBSTITUTE(Paste_Here!R328, "br", "-"), "L", ""))), VALUE(SUBSTITUTE(SUBSTITUTE(Paste_Here!R328, "br", "-"), "L", "")) &gt;= 1095), "Yes", IF(AND(ISNUMBER(VALUE(SUBSTITUTE(SUBSTITUTE(Paste_Here!R328, "br", "-"), "L", ""))), VALUE(SUBSTITUTE(SUBSTITUTE(Paste_Here!R328, "br", "-"), "L", "")) &lt;= 1094), "No", "")), ""), "")</f>
        <v/>
      </c>
      <c r="BN328" s="66"/>
      <c r="BO328" s="76" t="str">
        <f>IFERROR(IF(B328&lt;&gt;"", IF(COUNTIF(INDEX(Paste_Here!Y$2:AB$850, MATCH(B328, Paste_Here!A$2:A$850, 0), 0), "yes") &gt; 0, "Yes", IF(COUNTIF(INDEX(Paste_Here!Y$2:AB$850, MATCH(B328, Paste_Here!A$2:A$850, 0), 0), "no") &gt; 0, "No", "")), ""), "")</f>
        <v/>
      </c>
      <c r="BP328" s="66"/>
      <c r="BQ328" s="76" t="str">
        <f>IFERROR(IF(B328&lt;&gt;"", IF(AND(ISNUMBER(VALUE(SUBSTITUTE(SUBSTITUTE(Paste_Here!U328, "em", "-"), "q", ""))), VALUE(SUBSTITUTE(SUBSTITUTE(Paste_Here!U328, "em", "-"), "q", "")) &gt;= 910), "Yes", IF(AND(ISNUMBER(VALUE(SUBSTITUTE(SUBSTITUTE(Paste_Here!U328, "em", "-"), "q", ""))), VALUE(SUBSTITUTE(SUBSTITUTE(Paste_Here!U328, "em", "-"), "q", "")) &lt;= 909), "No", "")), ""), "")</f>
        <v/>
      </c>
      <c r="BR328" s="66"/>
      <c r="BS328" s="76" t="str">
        <f>IFERROR(IF(B328&lt;&gt;"", IF(AND(INDEX(Paste_Here!X$2:X$850, MATCH(B328, Paste_Here!A$2:A$850, 0))&lt;&gt;"", ISNUMBER(VALUE(INDEX(Paste_Here!X$2:X$850, MATCH(B328, Paste_Here!A$2:A$850, 0))))), INDEX(Paste_Here!X$2:X$850, MATCH(B328, Paste_Here!A$2:A$850, 0)), ""), ""), "")</f>
        <v/>
      </c>
      <c r="BT328" s="66"/>
      <c r="BU328" s="76" t="str">
        <f>IFERROR(IF(B328&lt;&gt;"", IF(ISNUMBER(VALUE(INDEX(Paste_Here!G$2:G$850, MATCH(B328, Paste_Here!A$2:A$850, 0)))), IF(VALUE(INDEX(Paste_Here!G$2:G$850, MATCH(B328, Paste_Here!A$2:A$850, 0)))=0, "No", IF(AND(VALUE(INDEX(Paste_Here!G$2:G$850, MATCH(B328, Paste_Here!A$2:A$850, 0)))&gt;=1, VALUE(INDEX(Paste_Here!G$2:G$850, MATCH(B328, Paste_Here!A$2:A$850, 0)))&lt;=4), VALUE(INDEX(Paste_Here!G$2:G$850, MATCH(B328, Paste_Here!A$2:A$850, 0))), "")), ""), ""), "")</f>
        <v/>
      </c>
      <c r="BV328" s="66"/>
      <c r="BW328" s="76" t="str">
        <f>IFERROR(IF(B328&lt;&gt;"", IF(ISNUMBER(VALUE(INDEX(Paste_Here!H$2:H$850, MATCH(B328, Paste_Here!A$2:A$850, 0)))), IF(VALUE(INDEX(Paste_Here!H$2:H$850, MATCH(B328, Paste_Here!A$2:A$850, 0)))=0, "No", IF(AND(VALUE(INDEX(Paste_Here!H$2:H$850, MATCH(B328, Paste_Here!A$2:A$850, 0)))&gt;=1, VALUE(INDEX(Paste_Here!H$2:H$850, MATCH(B328, Paste_Here!A$2:A$850, 0)))&lt;=4), VALUE(INDEX(Paste_Here!H$2:H$850, MATCH(B328, Paste_Here!A$2:A$850, 0))), "")), ""), ""), "")</f>
        <v/>
      </c>
      <c r="BX328" s="66"/>
      <c r="BY328" s="76"/>
      <c r="BZ328" s="66"/>
      <c r="CA328" s="76"/>
      <c r="CB328" s="66"/>
      <c r="CC328" s="66"/>
      <c r="CD328" s="76" t="str">
        <f t="shared" si="45"/>
        <v/>
      </c>
      <c r="CE328" s="66"/>
      <c r="CF328" s="76" t="str">
        <f>IFERROR(IF(B328&lt;&gt;"", IF(AND(INDEX(Paste_Here!P$2:P$850, MATCH(B328, Paste_Here!A$2:A$850, 0))&lt;&gt;"", ISNUMBER(VALUE(INDEX(Paste_Here!P$2:P$850, MATCH(B328, Paste_Here!A$2:A$850, 0))))), INDEX(Paste_Here!P$2:P$850, MATCH(B328, Paste_Here!A$2:A$850, 0)), ""), ""), "")</f>
        <v/>
      </c>
      <c r="CG328" s="66"/>
      <c r="CH328" s="76" t="str">
        <f>IFERROR(IF(B328&lt;&gt;"", IF(ISNUMBER(SEARCH("highrisk", LOWER(INDEX(Paste_Here!Q$2:Q$850, MATCH(B328, Paste_Here!A$2:A$850, 0))))), "High Risk", IF(ISNUMBER(SEARCH("lowrisk", LOWER(INDEX(Paste_Here!Q$2:Q$850, MATCH(B328, Paste_Here!A$2:A$850, 0))))), "Low Risk", IF(ISNUMBER(SEARCH("somerisk", LOWER(INDEX(Paste_Here!Q$2:Q$850, MATCH(B328, Paste_Here!A$2:A$850, 0))))), "Some Risk", ""))), ""), "")</f>
        <v/>
      </c>
      <c r="CI328" s="66"/>
      <c r="CJ328" s="76" t="str">
        <f>IFERROR(IF(B328&lt;&gt;"", IF(AND(INDEX(Paste_Here!AA$2:AA$850, MATCH(B328, Paste_Here!A$2:A$850, 0))&lt;&gt;"", ISNUMBER(VALUE(INDEX(Paste_Here!AA$2:AA$850, MATCH(B328, Paste_Here!A$2:A$850, 0))))), INDEX(Paste_Here!AA$2:AA$850, MATCH(B328, Paste_Here!A$2:A$850, 0)), ""), ""), "")</f>
        <v/>
      </c>
      <c r="CK328" s="66"/>
      <c r="CL328" s="76" t="str">
        <f>IFERROR(IF(B328&lt;&gt;"", IF(LOWER(INDEX(Paste_Here!AB$2:AB$850, MATCH(B328, Paste_Here!A$2:A$850, 0)))="approaching expectations", "Approaching", IF(LOWER(INDEX(Paste_Here!AB$2:AB$850, MATCH(B328, Paste_Here!A$2:A$850, 0)))="met expectations", "Met", IF(LOWER(INDEX(Paste_Here!AB$2:AB$850, MATCH(B328, Paste_Here!A$2:A$850, 0)))="exceeded expectations", "Exceeded", IF(LOWER(INDEX(Paste_Here!AB$2:AB$850, MATCH(B328, Paste_Here!A$2:A$850, 0)))="below expectations", "Below", "")))), ""), "")</f>
        <v/>
      </c>
      <c r="CM328" s="66"/>
      <c r="CN328" s="76" t="str">
        <f>IFERROR(IF(B328&lt;&gt;"", IF(AND(INDEX(Paste_Here!AC$2:AC$850, MATCH(B328, Paste_Here!A$2:A$850, 0))&lt;&gt;"", ISNUMBER(VALUE(INDEX(Paste_Here!AC$2:AC$850, MATCH(B328, Paste_Here!A$2:A$850, 0))))), INDEX(Paste_Here!AC$2:AC$850, MATCH(B328, Paste_Here!A$2:A$850, 0)), ""), ""), "")</f>
        <v/>
      </c>
      <c r="CO328" s="66"/>
      <c r="CP328" s="76"/>
      <c r="CQ328" s="66"/>
      <c r="CR328" s="76"/>
      <c r="CS328" s="66"/>
      <c r="CT328" s="76"/>
      <c r="CU328" s="66"/>
      <c r="CV328" s="76"/>
      <c r="CW328" s="66"/>
      <c r="CX328" s="76"/>
      <c r="CY328" s="66"/>
      <c r="CZ328" s="66"/>
      <c r="DA328" s="76" t="str">
        <f t="shared" si="46"/>
        <v/>
      </c>
      <c r="DB328" s="66"/>
      <c r="DC328" s="76" t="str">
        <f>IFERROR(IF(B328&lt;&gt;"", IF(AND(INDEX(Paste_Here!V$2:V$850, MATCH(B328, Paste_Here!A$2:A$850, 0))&lt;&gt;"", ISNUMBER(VALUE(INDEX(Paste_Here!V$2:V$850, MATCH(B328, Paste_Here!A$2:A$850, 0))))), INDEX(Paste_Here!V$2:V$850, MATCH(B328, Paste_Here!A$2:A$850, 0)), ""), ""), "")</f>
        <v/>
      </c>
      <c r="DD328" s="66"/>
      <c r="DE328" s="76" t="str">
        <f>IFERROR(IF(B328&lt;&gt;"", IF(ISNUMBER(SEARCH("highrisk", LOWER(INDEX(Paste_Here!W$2:W$850, MATCH(B328, Paste_Here!A$2:A$850, 0))))), "High Risk", IF(ISNUMBER(SEARCH("lowrisk", LOWER(INDEX(Paste_Here!W$2:W$850, MATCH(B328, Paste_Here!A$2:A$850, 0))))), "Low Risk", IF(ISNUMBER(SEARCH("somerisk", LOWER(INDEX(Paste_Here!W$2:W$850, MATCH(B328, Paste_Here!A$2:A$850, 0))))), "Some Risk", ""))), ""), "")</f>
        <v/>
      </c>
      <c r="DF328" s="66"/>
      <c r="DG328" s="76" t="str">
        <f>IFERROR(IF(B328&lt;&gt;"", IF(AND(INDEX(Paste_Here!S$2:S$850, MATCH(B328, Paste_Here!A$2:A$850, 0))&lt;&gt;"", ISNUMBER(VALUE(INDEX(Paste_Here!S$2:S$850, MATCH(B328, Paste_Here!A$2:A$850, 0))))), INDEX(Paste_Here!S$2:S$850, MATCH(B328, Paste_Here!A$2:A$850, 0)), ""), ""), "")</f>
        <v/>
      </c>
      <c r="DH328" s="66"/>
      <c r="DI328" s="76" t="str">
        <f>IFERROR(IF(B328&lt;&gt;"", IF(ISNUMBER(SEARCH("highrisk", LOWER(INDEX(Paste_Here!T$2:T$850, MATCH(B328, Paste_Here!A$2:A$850, 0))))), "High Risk", IF(ISNUMBER(SEARCH("lowrisk", LOWER(INDEX(Paste_Here!T$2:T$850, MATCH(B328, Paste_Here!A$2:A$850, 0))))), "Low Risk", IF(ISNUMBER(SEARCH("somerisk", LOWER(INDEX(Paste_Here!T$2:T$850, MATCH(B328, Paste_Here!A$2:A$850, 0))))), "Some Risk", ""))), ""), "")</f>
        <v/>
      </c>
      <c r="DJ328" s="66"/>
      <c r="DK328" s="76" t="str">
        <f>IFERROR(IF(B328&lt;&gt;"", IF(AND(INDEX(Paste_Here!AD$2:AD$850, MATCH(B328, Paste_Here!A$2:A$850, 0))&lt;&gt;"", ISNUMBER(VALUE(INDEX(Paste_Here!AD$2:AD$850, MATCH(B328, Paste_Here!A$2:A$850, 0))))), INDEX(Paste_Here!AD$2:AD$850, MATCH(B328, Paste_Here!A$2:A$850, 0)), ""), ""), "")</f>
        <v/>
      </c>
      <c r="DL328" s="66"/>
      <c r="DM328" s="76" t="str">
        <f>IFERROR(IF(B328&lt;&gt;"", IF(LOWER(INDEX(Paste_Here!AE$2:AE$850, MATCH(B328, Paste_Here!A$2:A$850, 0)))="approaching expectations", "Approaching", IF(LOWER(INDEX(Paste_Here!AE$2:AE$850, MATCH(B328, Paste_Here!A$2:A$850, 0)))="met expectations", "Met", IF(LOWER(INDEX(Paste_Here!AE$2:AE$850, MATCH(B328, Paste_Here!A$2:A$850, 0)))="exceeded expectations", "Exceeded", IF(LOWER(INDEX(Paste_Here!AE$2:AE$850, MATCH(B328, Paste_Here!A$2:A$850, 0)))="below expectations", "Below", "")))), ""), "")</f>
        <v/>
      </c>
      <c r="DN328" s="66"/>
      <c r="DO328" s="76"/>
      <c r="DP328" s="66"/>
      <c r="DQ328" s="76"/>
      <c r="DR328" s="66"/>
      <c r="DS328" s="76"/>
      <c r="DT328" s="66"/>
      <c r="DU328" s="76"/>
      <c r="DV328" s="66"/>
      <c r="DW328" s="66"/>
      <c r="DX328" s="76" t="str">
        <f t="shared" si="47"/>
        <v/>
      </c>
      <c r="DY328" s="66"/>
      <c r="DZ328" s="76"/>
      <c r="EA328" s="66"/>
      <c r="EB328" s="76"/>
      <c r="EC328" s="66"/>
      <c r="ED328" s="76" t="str">
        <f>IFERROR(IF(B328&lt;&gt;"", IF(AND(INDEX(Paste_Here!AF$2:AF$850, MATCH(B328, Paste_Here!A$2:A$850, 0))&lt;&gt;"", ISNUMBER(VALUE(INDEX(Paste_Here!AF$2:AF$850, MATCH(B328, Paste_Here!A$2:A$850, 0))))), INDEX(Paste_Here!AF$2:AF$850, MATCH(B328, Paste_Here!A$2:A$850, 0)), ""), ""), "")</f>
        <v/>
      </c>
      <c r="EE328" s="66"/>
      <c r="EF328" s="76"/>
      <c r="EG328" s="66"/>
      <c r="EH328" s="76"/>
      <c r="EI328" s="66"/>
      <c r="EJ328" s="76" t="str">
        <f>IFERROR(IF(B328&lt;&gt;"", IF(AND(INDEX(Paste_Here!AG$2:AG$850, MATCH(B328, Paste_Here!A$2:A$850, 0))&lt;&gt;"", ISNUMBER(VALUE(INDEX(Paste_Here!AG$2:AG$850, MATCH(B328, Paste_Here!A$2:A$850, 0))))), INDEX(Paste_Here!AG$2:AG$850, MATCH(B328, Paste_Here!A$2:A$850, 0)), ""), ""), "")</f>
        <v/>
      </c>
      <c r="EK328" s="66"/>
      <c r="EL328" s="76"/>
      <c r="EM328" s="66"/>
      <c r="EN328" s="76"/>
      <c r="EO328" s="66"/>
      <c r="EP328" s="76"/>
      <c r="EQ328" s="66"/>
      <c r="ER328" s="76"/>
      <c r="ES328" s="66"/>
      <c r="ET328" s="66"/>
      <c r="EU328" s="76"/>
      <c r="EV328" s="66"/>
      <c r="EW328" s="76"/>
      <c r="EX328" s="66"/>
      <c r="EY328" s="76"/>
      <c r="EZ328" s="66"/>
      <c r="FA328" s="76"/>
      <c r="FB328" s="66"/>
      <c r="FC328" s="76"/>
      <c r="FD328" s="66"/>
      <c r="FE328" s="76"/>
      <c r="FF328" s="66"/>
      <c r="FG328" s="76"/>
      <c r="FH328" s="66"/>
      <c r="FI328" s="76"/>
      <c r="FJ328" s="66"/>
      <c r="FK328" s="76"/>
      <c r="FL328" s="66"/>
      <c r="FM328" s="76"/>
      <c r="FN328" s="66"/>
      <c r="FO328" s="76"/>
      <c r="FP328" s="66"/>
      <c r="FQ328" s="76"/>
      <c r="FR328" s="66"/>
      <c r="FS328" s="76"/>
      <c r="FT328" s="66"/>
      <c r="FU328" s="76"/>
      <c r="FV328" s="66"/>
      <c r="FW328" s="76"/>
      <c r="FX328" s="66"/>
      <c r="FY328" s="76"/>
      <c r="FZ328" s="66"/>
      <c r="GA328" s="76"/>
      <c r="GB328" s="66"/>
      <c r="GC328" s="76"/>
      <c r="GD328" s="66"/>
      <c r="GE328" s="76"/>
      <c r="GF328" s="66"/>
      <c r="GG328" s="76"/>
      <c r="GH328" s="66"/>
      <c r="GI328" s="76"/>
      <c r="GJ328" s="66"/>
      <c r="GK328" s="76"/>
      <c r="GL328" s="66"/>
      <c r="GM328" s="76"/>
      <c r="GN328" s="66"/>
      <c r="GO328" s="76"/>
      <c r="GP328" s="66"/>
      <c r="GQ328" s="76"/>
      <c r="GR328" s="66"/>
      <c r="GS328" s="76"/>
      <c r="GT328" s="66"/>
      <c r="GU328" s="76"/>
      <c r="GV328" s="66"/>
      <c r="GW328" s="76"/>
      <c r="GX328" s="66"/>
      <c r="GY328" s="76"/>
      <c r="GZ328" s="66"/>
      <c r="HA328" s="76"/>
      <c r="HB328" s="66"/>
      <c r="HC328" s="76"/>
      <c r="HD328" s="66"/>
      <c r="HE328" s="76"/>
      <c r="HF328" s="66"/>
      <c r="HG328" s="76"/>
      <c r="HH328" s="66"/>
      <c r="HI328" s="76"/>
      <c r="HJ328" s="66"/>
      <c r="HK328" s="76"/>
      <c r="HL328" s="66"/>
      <c r="HM328" s="76"/>
      <c r="HN328" s="66"/>
      <c r="HO328" s="76"/>
      <c r="HP328" s="66"/>
      <c r="HQ328" s="76"/>
      <c r="HR328" s="66"/>
      <c r="HS328" s="76"/>
      <c r="HT328" s="66"/>
      <c r="HU328" s="76"/>
      <c r="HV328" s="66"/>
      <c r="HW328" s="76"/>
      <c r="HX328" s="66"/>
      <c r="HY328" s="76"/>
      <c r="HZ328" s="66"/>
      <c r="IA328" s="76"/>
      <c r="IB328" s="66"/>
      <c r="IC328" s="76"/>
      <c r="ID328" s="66"/>
      <c r="IE328" s="76"/>
      <c r="IF328" s="66"/>
      <c r="IG328" s="76"/>
      <c r="IH328" s="66"/>
      <c r="II328" s="76"/>
      <c r="IJ328" s="66"/>
      <c r="IK328" s="76"/>
      <c r="IL328" s="66"/>
      <c r="IM328" s="76"/>
      <c r="IN328" s="66"/>
      <c r="IO328" s="76"/>
      <c r="IP328" s="66"/>
      <c r="IQ328" s="76"/>
      <c r="IR328" s="66"/>
      <c r="IS328" s="76"/>
      <c r="IT328" s="66"/>
      <c r="IU328" s="76"/>
      <c r="IV328" s="66"/>
      <c r="IW328" s="76"/>
      <c r="IX328" s="66"/>
      <c r="IY328" s="76"/>
      <c r="IZ328" s="66"/>
      <c r="JA328" s="76"/>
      <c r="JB328" s="66"/>
      <c r="JC328" s="76"/>
      <c r="JD328" s="66"/>
      <c r="JE328" s="76"/>
      <c r="JF328" s="66"/>
      <c r="JG328" s="76"/>
      <c r="JH328" s="66"/>
      <c r="JI328" s="76"/>
      <c r="JJ328" s="66"/>
      <c r="JK328" s="76"/>
      <c r="JL328" s="66"/>
      <c r="JM328" s="76"/>
      <c r="JN328" s="66"/>
      <c r="JO328" s="76"/>
      <c r="JP328" s="66"/>
      <c r="JQ328" s="76"/>
      <c r="JR328" s="66"/>
      <c r="JS328" s="76"/>
      <c r="JT328" s="66"/>
      <c r="JU328" s="76"/>
      <c r="JV328" s="66"/>
      <c r="JW328" s="76"/>
      <c r="JX328" s="66"/>
      <c r="JY328" s="76"/>
      <c r="JZ328" s="66"/>
      <c r="KA328" s="76"/>
      <c r="KB328" s="66"/>
      <c r="KC328" s="76"/>
      <c r="KD328" s="66"/>
      <c r="KE328" s="76"/>
      <c r="KF328" s="66"/>
      <c r="KG328" s="76"/>
      <c r="KH328" s="66"/>
      <c r="KI328" s="76"/>
      <c r="KJ328" s="66"/>
      <c r="KK328" s="76"/>
      <c r="KL328" s="66"/>
      <c r="KM328" s="76"/>
      <c r="KN328" s="66"/>
      <c r="KO328" s="76"/>
      <c r="KP328" s="66"/>
      <c r="KQ328" s="76"/>
      <c r="KR328" s="66"/>
      <c r="KS328" s="76"/>
      <c r="KT328" s="66"/>
      <c r="KU328" s="76"/>
      <c r="KV328" s="66"/>
      <c r="KW328" s="76"/>
      <c r="KX328" s="66"/>
      <c r="KY328" s="76"/>
      <c r="KZ328" s="66"/>
      <c r="LA328" s="76"/>
      <c r="LB328" s="66"/>
      <c r="LC328" s="76"/>
      <c r="LD328" s="66"/>
      <c r="LE328" s="76"/>
      <c r="LF328" s="66"/>
      <c r="LG328" s="76"/>
      <c r="LH328" s="66"/>
      <c r="LI328" s="76"/>
      <c r="LJ328" s="66"/>
      <c r="LK328" s="76"/>
      <c r="LL328" s="66"/>
      <c r="LM328" s="76"/>
      <c r="LN328" s="66"/>
      <c r="LO328" s="76"/>
      <c r="LP328" s="66"/>
      <c r="LQ328" s="76"/>
      <c r="LR328" s="66"/>
      <c r="LS328" s="76"/>
      <c r="LT328" s="66"/>
      <c r="LU328" s="76"/>
      <c r="LV328" s="66"/>
      <c r="LW328" s="76"/>
      <c r="LX328" s="66"/>
      <c r="LY328" s="76"/>
      <c r="LZ328" s="66"/>
      <c r="MA328" s="76"/>
      <c r="MB328" s="66"/>
      <c r="MC328" s="76"/>
      <c r="MD328" s="66"/>
      <c r="MG328" s="1" t="str" cm="1">
        <f t="array" ref="MG328">IFERROR(INDEX(Paste_Here!$B$2:$B$850, MATCH(0, COUNTIF(MG$4:MG327, Paste_Here!$B$2:$B$850) + IF(Paste_Here!$B$2:$B$850="", 1, 0), 0)), "")</f>
        <v/>
      </c>
      <c r="MH328" s="1" t="str">
        <f>IF(MG328&lt;&gt;"", INDEX(Paste_Here!$A$2:$A$850, MATCH(MG328, Paste_Here!$B$2:$B$850, 0)), "")</f>
        <v/>
      </c>
      <c r="MI328" s="1" t="str">
        <f t="shared" si="48"/>
        <v/>
      </c>
      <c r="MJ328" s="1" t="str" cm="1">
        <f t="array" ref="MJ328">IFERROR(INDEX($MI$5:$MI$850, MATCH(SMALL(IF($MI$5:$MI$850&lt;&gt;"", COUNTIF($MI$5:$MI$850, "&lt;"&amp;$MI$5:$MI$850)+1), ROW()-ROW($MJ$5)+1), COUNTIF($MI$5:$MI$850, "&lt;"&amp;$MI$5:$MI$850)+1, 0)), "")</f>
        <v/>
      </c>
    </row>
    <row r="329" spans="1:348">
      <c r="A329" s="66"/>
      <c r="B329" s="76" t="str">
        <f t="shared" si="41"/>
        <v/>
      </c>
      <c r="C329" s="66"/>
      <c r="D329" s="76" t="str">
        <f>IFERROR(IF(B329&lt;&gt;"", IF(AND(INDEX(Paste_Here!B$2:B$850, MATCH(B329, Paste_Here!A$2:A$850, 0))&lt;&gt;"", ISNUMBER(VALUE(INDEX(Paste_Here!B$2:B$850, MATCH(B329, Paste_Here!A$2:A$850, 0))))), INDEX(Paste_Here!B$2:B$850, MATCH(B329, Paste_Here!A$2:A$850, 0)), ""), ""), "")</f>
        <v/>
      </c>
      <c r="E329" s="66"/>
      <c r="F329" s="76" t="str">
        <f>IFERROR(IF(B329&lt;&gt;"", IF(ISTEXT(INDEX(Paste_Here!K$2:K$850, MATCH(B329, Paste_Here!A$2:A$850, 0))), INDEX(Paste_Here!K$2:K$850, MATCH(B329, Paste_Here!A$2:A$850, 0)), ""), ""), "")</f>
        <v/>
      </c>
      <c r="G329" s="66"/>
      <c r="H329" s="76" t="str">
        <f>IFERROR(IF(B329&lt;&gt;"", IF(ISTEXT(INDEX(Paste_Here!C$2:C$850, MATCH(B329, Paste_Here!A$2:A$850, 0))), INDEX(Paste_Here!C$2:C$850, MATCH(B329, Paste_Here!A$2:A$850, 0)), ""), ""), "")</f>
        <v/>
      </c>
      <c r="I329" s="66"/>
      <c r="J329" s="76" t="str">
        <f>IFERROR(IF(B329&lt;&gt;"", IF(ISNUMBER(SEARCH("s", LOWER(INDEX(Paste_Here!M$2:M$850, MATCH(B329, Paste_Here!A$2:A$850, 0))))), "Yes", IF(INDEX(Paste_Here!M$2:M$850, MATCH(B329, Paste_Here!A$2:A$850, 0))&lt;&gt;"", "No", "")), ""), "")</f>
        <v/>
      </c>
      <c r="K329" s="66"/>
      <c r="L329" s="76" t="str">
        <f>IFERROR(IF(B329&lt;&gt;"", IF(ISNUMBER(SEARCH("yes", LOWER(INDEX(Paste_Here!E$2:E$850, MATCH(B329, Paste_Here!A$2:A$850, 0))))), "Yes", IF(ISNUMBER(SEARCH("no", LOWER(INDEX(Paste_Here!E$2:E$850, MATCH(B329, Paste_Here!A$2:A$850, 0))))), "No", "")), ""), "")</f>
        <v/>
      </c>
      <c r="M329" s="66"/>
      <c r="N329" s="76" t="str">
        <f>IFERROR(IF(B329&lt;&gt;"", IF(ISNUMBER(SEARCH("yes", LOWER(INDEX(Paste_Here!F$2:F$850, MATCH(B329, Paste_Here!A$2:A$850, 0))))), "Yes", IF(ISNUMBER(SEARCH("no", LOWER(INDEX(Paste_Here!F$2:F$850, MATCH(B329, Paste_Here!A$2:A$850, 0))))), "No", "")), ""), "")</f>
        <v/>
      </c>
      <c r="O329" s="66"/>
      <c r="P329" s="76" t="str">
        <f>IFERROR(IF(B329&lt;&gt;"", IF(ISNUMBER(SEARCH("yes", LOWER(INDEX(Paste_Here!L$2:L$850, MATCH(B329, Paste_Here!A$2:A$850, 0))))), "Yes", IF(ISNUMBER(SEARCH("no", LOWER(INDEX(Paste_Here!L$2:L$850, MATCH(B329, Paste_Here!A$2:A$850, 0))))), "No", "")), ""), "")</f>
        <v/>
      </c>
      <c r="Q329" s="66"/>
      <c r="R329" s="76" t="str">
        <f>IFERROR(IF(B329&lt;&gt;"", IF(ISNUMBER(SEARCH("transitional 2", LOWER(INDEX(Paste_Here!D$2:D$850, MATCH(B329, Paste_Here!A$2:A$850, 0))))), "T2", IF(ISNUMBER(SEARCH("transitional 1", LOWER(INDEX(Paste_Here!D$2:D$850, MATCH(B329, Paste_Here!A$2:A$850, 0))))), "T1", IF(ISNUMBER(SEARCH("waived ell services", LOWER(INDEX(Paste_Here!D$2:D$850, MATCH(B329, Paste_Here!A$2:A$850, 0))))), "W", IF(ISNUMBER(SEARCH("english language learner", LOWER(INDEX(Paste_Here!D$2:D$850, MATCH(B329, Paste_Here!A$2:A$850, 0))))), "L", "")))), ""), "")</f>
        <v/>
      </c>
      <c r="S329" s="66"/>
      <c r="T329" s="76" t="str">
        <f>IFERROR(IF(B329&lt;&gt;"", IF(ISNUMBER(SEARCH("yes", LOWER(INDEX(Paste_Here!I$2:I$850, MATCH(B329, Paste_Here!A$2:A$850, 0))))), "Yes", IF(ISNUMBER(SEARCH("no", LOWER(INDEX(Paste_Here!I$2:I$850, MATCH(B329, Paste_Here!A$2:A$850, 0))))), "No", "")), ""), "")</f>
        <v/>
      </c>
      <c r="U329" s="66"/>
      <c r="V329" s="76" t="str">
        <f>IFERROR(IF(B329&lt;&gt;"", IF(ISTEXT(INDEX(Paste_Here!J$2:J$850, MATCH(B329, Paste_Here!A$2:A$850, 0))), VALUE(INDEX(Paste_Here!J$2:J$850, MATCH(B329, Paste_Here!A$2:A$850, 0))), ""), ""), "")</f>
        <v/>
      </c>
      <c r="W329" s="66"/>
      <c r="X329" s="66"/>
      <c r="Y329" s="76" t="str">
        <f t="shared" si="42"/>
        <v/>
      </c>
      <c r="Z329" s="66"/>
      <c r="AA329" s="76" t="str">
        <f>IFERROR(IF(B329&lt;&gt;"", IF(AND(INDEX(Paste_Here!AI$2:AI$850, MATCH(B329, Paste_Here!A$2:A$850, 0))&lt;&gt;"", ISNUMBER(VALUE(INDEX(Paste_Here!AI$2:AI$850, MATCH(B329, Paste_Here!A$2:A$850, 0))))), INDEX(Paste_Here!AI$2:AI$850, MATCH(B329, Paste_Here!A$2:A$850, 0)), ""), ""), "")</f>
        <v/>
      </c>
      <c r="AB329" s="66"/>
      <c r="AC329" s="76" t="str">
        <f>IFERROR(IF(B329&lt;&gt;"", IF(AND(INDEX(Paste_Here!AJ$2:AJ$850, MATCH(B329, Paste_Here!A$2:A$850, 0))&lt;&gt;"", ISNUMBER(VALUE(INDEX(Paste_Here!AJ$2:AJ$850, MATCH(B329, Paste_Here!A$2:A$850, 0))))), INDEX(Paste_Here!AJ$2:AJ$850, MATCH(B329, Paste_Here!A$2:A$850, 0)), ""), ""), "")</f>
        <v/>
      </c>
      <c r="AD329" s="66"/>
      <c r="AE329" s="76" t="str">
        <f>IFERROR(IF(B329&lt;&gt;"", IF(AND(INDEX(Paste_Here!AK$2:AK$850, MATCH(B329, Paste_Here!A$2:A$850, 0))&lt;&gt;"", ISNUMBER(VALUE(INDEX(Paste_Here!AK$2:AK$850, MATCH(B329, Paste_Here!A$2:A$850, 0))))), INDEX(Paste_Here!AK$2:AK$850, MATCH(B329, Paste_Here!A$2:A$850, 0)), ""), ""), "")</f>
        <v/>
      </c>
      <c r="AF329" s="66"/>
      <c r="AG329" s="76" t="str">
        <f>IFERROR(IF(B329&lt;&gt;"", IF(AND(INDEX(Paste_Here!AL$2:AL$850, MATCH(B329, Paste_Here!A$2:A$850, 0))&lt;&gt;"", ISNUMBER(VALUE(INDEX(Paste_Here!AL$2:AL$850, MATCH(B329, Paste_Here!A$2:A$850, 0))))), INDEX(Paste_Here!AL$2:AL$850, MATCH(B329, Paste_Here!A$2:A$850, 0)), ""), ""), "")</f>
        <v/>
      </c>
      <c r="AH329" s="66"/>
      <c r="AI329" s="76" t="str">
        <f>IFERROR(IF(B329&lt;&gt;"", IF(AND(INDEX(Paste_Here!AH$2:AH$850, MATCH(B329, Paste_Here!A$2:A$850, 0))&lt;&gt;"", ISNUMBER(VALUE(INDEX(Paste_Here!AH$2:AH$850, MATCH(B329, Paste_Here!A$2:A$850, 0))))), IF(VALUE(INDEX(Paste_Here!AH$2:AH$850, MATCH(B329, Paste_Here!A$2:A$850, 0)))=0, "", INDEX(Paste_Here!AH$2:AH$850, MATCH(B329, Paste_Here!A$2:A$850, 0))), ""), ""), "")</f>
        <v/>
      </c>
      <c r="AJ329" s="66"/>
      <c r="AK329" s="76" t="str">
        <f>IFERROR(IF(B329&lt;&gt;"", IF(AND(INDEX(Paste_Here!N$2:N$850, MATCH(B329, Paste_Here!A$2:A$850, 0))&lt;&gt;"", ISNUMBER(VALUE(INDEX(Paste_Here!N$2:N$850, MATCH(B329, Paste_Here!A$2:A$850, 0))))), INDEX(Paste_Here!N$2:N$850, MATCH(B329, Paste_Here!A$2:A$850, 0)), ""), ""), "")</f>
        <v/>
      </c>
      <c r="AL329" s="66"/>
      <c r="AM329" s="76" t="str">
        <f>IFERROR(IF(B329&lt;&gt;"", IF(AND(INDEX(Paste_Here!O$2:O$850, MATCH(B329, Paste_Here!A$2:A$850, 0))&lt;&gt;"", ISNUMBER(VALUE(INDEX(Paste_Here!O$2:O$850, MATCH(B329, Paste_Here!A$2:A$850, 0))))), INDEX(Paste_Here!O$2:O$850, MATCH(B329, Paste_Here!A$2:A$850, 0)), ""), ""), "")</f>
        <v/>
      </c>
      <c r="AN329" s="66"/>
      <c r="AO329" s="76"/>
      <c r="AP329" s="66"/>
      <c r="AQ329" s="76"/>
      <c r="AR329" s="66"/>
      <c r="AS329" s="76"/>
      <c r="AT329" s="66"/>
      <c r="AU329" s="66"/>
      <c r="AV329" s="76" t="str">
        <f t="shared" si="43"/>
        <v/>
      </c>
      <c r="AW329" s="66"/>
      <c r="AX329" s="76" t="str">
        <f>IFERROR(IF(B329&lt;&gt;"", IF(ISNUMBER(SEARCH("Revealed-Potential (Primary Focus)", LOWER(INDEX(Paste_Here!Z$2:Z$850, MATCH(B329, Paste_Here!A$2:A$850, 0))))), "Rev-Potential: Prim", IF(ISNUMBER(SEARCH("Revealed-Potential (Secondary Focus)", LOWER(INDEX(Paste_Here!Z$2:Z$850, MATCH(B329, Paste_Here!A$2:A$850, 0))))), "Rev-Potential: Sec", IF(ISNUMBER(SEARCH("Monitoring", LOWER(INDEX(Paste_Here!Z$2:Z$850, MATCH(B329, Paste_Here!A$2:A$850, 0))))), "Monitoring", IF(ISNUMBER(SEARCH("At-Promise (Secondary Focus)", LOWER(INDEX(Paste_Here!Z$2:Z$850, MATCH(B329, Paste_Here!A$2:A$850, 0))))), "At-Promise: Sec", IF(ISNUMBER(SEARCH("At-Promise (Primary Focus)", LOWER(INDEX(Paste_Here!Z$2:Z$850, MATCH(B329, Paste_Here!A$2:A$850, 0))))), "At-Promise: Prim", ""))))), ""), "")</f>
        <v/>
      </c>
      <c r="AY329" s="66"/>
      <c r="AZ329" s="76"/>
      <c r="BA329" s="66"/>
      <c r="BB329" s="76"/>
      <c r="BC329" s="66"/>
      <c r="BD329" s="76"/>
      <c r="BE329" s="66"/>
      <c r="BF329" s="76"/>
      <c r="BG329" s="66"/>
      <c r="BH329" s="76"/>
      <c r="BI329" s="66"/>
      <c r="BJ329" s="66"/>
      <c r="BK329" s="76" t="str">
        <f t="shared" si="44"/>
        <v/>
      </c>
      <c r="BL329" s="66"/>
      <c r="BM329" s="76" t="str">
        <f>IFERROR(IF(B329&lt;&gt;"", IF(AND(ISNUMBER(VALUE(SUBSTITUTE(SUBSTITUTE(Paste_Here!R329, "br", "-"), "L", ""))), VALUE(SUBSTITUTE(SUBSTITUTE(Paste_Here!R329, "br", "-"), "L", "")) &gt;= 1095), "Yes", IF(AND(ISNUMBER(VALUE(SUBSTITUTE(SUBSTITUTE(Paste_Here!R329, "br", "-"), "L", ""))), VALUE(SUBSTITUTE(SUBSTITUTE(Paste_Here!R329, "br", "-"), "L", "")) &lt;= 1094), "No", "")), ""), "")</f>
        <v/>
      </c>
      <c r="BN329" s="66"/>
      <c r="BO329" s="76" t="str">
        <f>IFERROR(IF(B329&lt;&gt;"", IF(COUNTIF(INDEX(Paste_Here!Y$2:AB$850, MATCH(B329, Paste_Here!A$2:A$850, 0), 0), "yes") &gt; 0, "Yes", IF(COUNTIF(INDEX(Paste_Here!Y$2:AB$850, MATCH(B329, Paste_Here!A$2:A$850, 0), 0), "no") &gt; 0, "No", "")), ""), "")</f>
        <v/>
      </c>
      <c r="BP329" s="66"/>
      <c r="BQ329" s="76" t="str">
        <f>IFERROR(IF(B329&lt;&gt;"", IF(AND(ISNUMBER(VALUE(SUBSTITUTE(SUBSTITUTE(Paste_Here!U329, "em", "-"), "q", ""))), VALUE(SUBSTITUTE(SUBSTITUTE(Paste_Here!U329, "em", "-"), "q", "")) &gt;= 910), "Yes", IF(AND(ISNUMBER(VALUE(SUBSTITUTE(SUBSTITUTE(Paste_Here!U329, "em", "-"), "q", ""))), VALUE(SUBSTITUTE(SUBSTITUTE(Paste_Here!U329, "em", "-"), "q", "")) &lt;= 909), "No", "")), ""), "")</f>
        <v/>
      </c>
      <c r="BR329" s="66"/>
      <c r="BS329" s="76" t="str">
        <f>IFERROR(IF(B329&lt;&gt;"", IF(AND(INDEX(Paste_Here!X$2:X$850, MATCH(B329, Paste_Here!A$2:A$850, 0))&lt;&gt;"", ISNUMBER(VALUE(INDEX(Paste_Here!X$2:X$850, MATCH(B329, Paste_Here!A$2:A$850, 0))))), INDEX(Paste_Here!X$2:X$850, MATCH(B329, Paste_Here!A$2:A$850, 0)), ""), ""), "")</f>
        <v/>
      </c>
      <c r="BT329" s="66"/>
      <c r="BU329" s="76" t="str">
        <f>IFERROR(IF(B329&lt;&gt;"", IF(ISNUMBER(VALUE(INDEX(Paste_Here!G$2:G$850, MATCH(B329, Paste_Here!A$2:A$850, 0)))), IF(VALUE(INDEX(Paste_Here!G$2:G$850, MATCH(B329, Paste_Here!A$2:A$850, 0)))=0, "No", IF(AND(VALUE(INDEX(Paste_Here!G$2:G$850, MATCH(B329, Paste_Here!A$2:A$850, 0)))&gt;=1, VALUE(INDEX(Paste_Here!G$2:G$850, MATCH(B329, Paste_Here!A$2:A$850, 0)))&lt;=4), VALUE(INDEX(Paste_Here!G$2:G$850, MATCH(B329, Paste_Here!A$2:A$850, 0))), "")), ""), ""), "")</f>
        <v/>
      </c>
      <c r="BV329" s="66"/>
      <c r="BW329" s="76" t="str">
        <f>IFERROR(IF(B329&lt;&gt;"", IF(ISNUMBER(VALUE(INDEX(Paste_Here!H$2:H$850, MATCH(B329, Paste_Here!A$2:A$850, 0)))), IF(VALUE(INDEX(Paste_Here!H$2:H$850, MATCH(B329, Paste_Here!A$2:A$850, 0)))=0, "No", IF(AND(VALUE(INDEX(Paste_Here!H$2:H$850, MATCH(B329, Paste_Here!A$2:A$850, 0)))&gt;=1, VALUE(INDEX(Paste_Here!H$2:H$850, MATCH(B329, Paste_Here!A$2:A$850, 0)))&lt;=4), VALUE(INDEX(Paste_Here!H$2:H$850, MATCH(B329, Paste_Here!A$2:A$850, 0))), "")), ""), ""), "")</f>
        <v/>
      </c>
      <c r="BX329" s="66"/>
      <c r="BY329" s="76"/>
      <c r="BZ329" s="66"/>
      <c r="CA329" s="76"/>
      <c r="CB329" s="66"/>
      <c r="CC329" s="66"/>
      <c r="CD329" s="76" t="str">
        <f t="shared" si="45"/>
        <v/>
      </c>
      <c r="CE329" s="66"/>
      <c r="CF329" s="76" t="str">
        <f>IFERROR(IF(B329&lt;&gt;"", IF(AND(INDEX(Paste_Here!P$2:P$850, MATCH(B329, Paste_Here!A$2:A$850, 0))&lt;&gt;"", ISNUMBER(VALUE(INDEX(Paste_Here!P$2:P$850, MATCH(B329, Paste_Here!A$2:A$850, 0))))), INDEX(Paste_Here!P$2:P$850, MATCH(B329, Paste_Here!A$2:A$850, 0)), ""), ""), "")</f>
        <v/>
      </c>
      <c r="CG329" s="66"/>
      <c r="CH329" s="76" t="str">
        <f>IFERROR(IF(B329&lt;&gt;"", IF(ISNUMBER(SEARCH("highrisk", LOWER(INDEX(Paste_Here!Q$2:Q$850, MATCH(B329, Paste_Here!A$2:A$850, 0))))), "High Risk", IF(ISNUMBER(SEARCH("lowrisk", LOWER(INDEX(Paste_Here!Q$2:Q$850, MATCH(B329, Paste_Here!A$2:A$850, 0))))), "Low Risk", IF(ISNUMBER(SEARCH("somerisk", LOWER(INDEX(Paste_Here!Q$2:Q$850, MATCH(B329, Paste_Here!A$2:A$850, 0))))), "Some Risk", ""))), ""), "")</f>
        <v/>
      </c>
      <c r="CI329" s="66"/>
      <c r="CJ329" s="76" t="str">
        <f>IFERROR(IF(B329&lt;&gt;"", IF(AND(INDEX(Paste_Here!AA$2:AA$850, MATCH(B329, Paste_Here!A$2:A$850, 0))&lt;&gt;"", ISNUMBER(VALUE(INDEX(Paste_Here!AA$2:AA$850, MATCH(B329, Paste_Here!A$2:A$850, 0))))), INDEX(Paste_Here!AA$2:AA$850, MATCH(B329, Paste_Here!A$2:A$850, 0)), ""), ""), "")</f>
        <v/>
      </c>
      <c r="CK329" s="66"/>
      <c r="CL329" s="76" t="str">
        <f>IFERROR(IF(B329&lt;&gt;"", IF(LOWER(INDEX(Paste_Here!AB$2:AB$850, MATCH(B329, Paste_Here!A$2:A$850, 0)))="approaching expectations", "Approaching", IF(LOWER(INDEX(Paste_Here!AB$2:AB$850, MATCH(B329, Paste_Here!A$2:A$850, 0)))="met expectations", "Met", IF(LOWER(INDEX(Paste_Here!AB$2:AB$850, MATCH(B329, Paste_Here!A$2:A$850, 0)))="exceeded expectations", "Exceeded", IF(LOWER(INDEX(Paste_Here!AB$2:AB$850, MATCH(B329, Paste_Here!A$2:A$850, 0)))="below expectations", "Below", "")))), ""), "")</f>
        <v/>
      </c>
      <c r="CM329" s="66"/>
      <c r="CN329" s="76" t="str">
        <f>IFERROR(IF(B329&lt;&gt;"", IF(AND(INDEX(Paste_Here!AC$2:AC$850, MATCH(B329, Paste_Here!A$2:A$850, 0))&lt;&gt;"", ISNUMBER(VALUE(INDEX(Paste_Here!AC$2:AC$850, MATCH(B329, Paste_Here!A$2:A$850, 0))))), INDEX(Paste_Here!AC$2:AC$850, MATCH(B329, Paste_Here!A$2:A$850, 0)), ""), ""), "")</f>
        <v/>
      </c>
      <c r="CO329" s="66"/>
      <c r="CP329" s="76"/>
      <c r="CQ329" s="66"/>
      <c r="CR329" s="76"/>
      <c r="CS329" s="66"/>
      <c r="CT329" s="76"/>
      <c r="CU329" s="66"/>
      <c r="CV329" s="76"/>
      <c r="CW329" s="66"/>
      <c r="CX329" s="76"/>
      <c r="CY329" s="66"/>
      <c r="CZ329" s="66"/>
      <c r="DA329" s="76" t="str">
        <f t="shared" si="46"/>
        <v/>
      </c>
      <c r="DB329" s="66"/>
      <c r="DC329" s="76" t="str">
        <f>IFERROR(IF(B329&lt;&gt;"", IF(AND(INDEX(Paste_Here!V$2:V$850, MATCH(B329, Paste_Here!A$2:A$850, 0))&lt;&gt;"", ISNUMBER(VALUE(INDEX(Paste_Here!V$2:V$850, MATCH(B329, Paste_Here!A$2:A$850, 0))))), INDEX(Paste_Here!V$2:V$850, MATCH(B329, Paste_Here!A$2:A$850, 0)), ""), ""), "")</f>
        <v/>
      </c>
      <c r="DD329" s="66"/>
      <c r="DE329" s="76" t="str">
        <f>IFERROR(IF(B329&lt;&gt;"", IF(ISNUMBER(SEARCH("highrisk", LOWER(INDEX(Paste_Here!W$2:W$850, MATCH(B329, Paste_Here!A$2:A$850, 0))))), "High Risk", IF(ISNUMBER(SEARCH("lowrisk", LOWER(INDEX(Paste_Here!W$2:W$850, MATCH(B329, Paste_Here!A$2:A$850, 0))))), "Low Risk", IF(ISNUMBER(SEARCH("somerisk", LOWER(INDEX(Paste_Here!W$2:W$850, MATCH(B329, Paste_Here!A$2:A$850, 0))))), "Some Risk", ""))), ""), "")</f>
        <v/>
      </c>
      <c r="DF329" s="66"/>
      <c r="DG329" s="76" t="str">
        <f>IFERROR(IF(B329&lt;&gt;"", IF(AND(INDEX(Paste_Here!S$2:S$850, MATCH(B329, Paste_Here!A$2:A$850, 0))&lt;&gt;"", ISNUMBER(VALUE(INDEX(Paste_Here!S$2:S$850, MATCH(B329, Paste_Here!A$2:A$850, 0))))), INDEX(Paste_Here!S$2:S$850, MATCH(B329, Paste_Here!A$2:A$850, 0)), ""), ""), "")</f>
        <v/>
      </c>
      <c r="DH329" s="66"/>
      <c r="DI329" s="76" t="str">
        <f>IFERROR(IF(B329&lt;&gt;"", IF(ISNUMBER(SEARCH("highrisk", LOWER(INDEX(Paste_Here!T$2:T$850, MATCH(B329, Paste_Here!A$2:A$850, 0))))), "High Risk", IF(ISNUMBER(SEARCH("lowrisk", LOWER(INDEX(Paste_Here!T$2:T$850, MATCH(B329, Paste_Here!A$2:A$850, 0))))), "Low Risk", IF(ISNUMBER(SEARCH("somerisk", LOWER(INDEX(Paste_Here!T$2:T$850, MATCH(B329, Paste_Here!A$2:A$850, 0))))), "Some Risk", ""))), ""), "")</f>
        <v/>
      </c>
      <c r="DJ329" s="66"/>
      <c r="DK329" s="76" t="str">
        <f>IFERROR(IF(B329&lt;&gt;"", IF(AND(INDEX(Paste_Here!AD$2:AD$850, MATCH(B329, Paste_Here!A$2:A$850, 0))&lt;&gt;"", ISNUMBER(VALUE(INDEX(Paste_Here!AD$2:AD$850, MATCH(B329, Paste_Here!A$2:A$850, 0))))), INDEX(Paste_Here!AD$2:AD$850, MATCH(B329, Paste_Here!A$2:A$850, 0)), ""), ""), "")</f>
        <v/>
      </c>
      <c r="DL329" s="66"/>
      <c r="DM329" s="76" t="str">
        <f>IFERROR(IF(B329&lt;&gt;"", IF(LOWER(INDEX(Paste_Here!AE$2:AE$850, MATCH(B329, Paste_Here!A$2:A$850, 0)))="approaching expectations", "Approaching", IF(LOWER(INDEX(Paste_Here!AE$2:AE$850, MATCH(B329, Paste_Here!A$2:A$850, 0)))="met expectations", "Met", IF(LOWER(INDEX(Paste_Here!AE$2:AE$850, MATCH(B329, Paste_Here!A$2:A$850, 0)))="exceeded expectations", "Exceeded", IF(LOWER(INDEX(Paste_Here!AE$2:AE$850, MATCH(B329, Paste_Here!A$2:A$850, 0)))="below expectations", "Below", "")))), ""), "")</f>
        <v/>
      </c>
      <c r="DN329" s="66"/>
      <c r="DO329" s="76"/>
      <c r="DP329" s="66"/>
      <c r="DQ329" s="76"/>
      <c r="DR329" s="66"/>
      <c r="DS329" s="76"/>
      <c r="DT329" s="66"/>
      <c r="DU329" s="76"/>
      <c r="DV329" s="66"/>
      <c r="DW329" s="66"/>
      <c r="DX329" s="76" t="str">
        <f t="shared" si="47"/>
        <v/>
      </c>
      <c r="DY329" s="66"/>
      <c r="DZ329" s="76"/>
      <c r="EA329" s="66"/>
      <c r="EB329" s="76"/>
      <c r="EC329" s="66"/>
      <c r="ED329" s="76" t="str">
        <f>IFERROR(IF(B329&lt;&gt;"", IF(AND(INDEX(Paste_Here!AF$2:AF$850, MATCH(B329, Paste_Here!A$2:A$850, 0))&lt;&gt;"", ISNUMBER(VALUE(INDEX(Paste_Here!AF$2:AF$850, MATCH(B329, Paste_Here!A$2:A$850, 0))))), INDEX(Paste_Here!AF$2:AF$850, MATCH(B329, Paste_Here!A$2:A$850, 0)), ""), ""), "")</f>
        <v/>
      </c>
      <c r="EE329" s="66"/>
      <c r="EF329" s="76"/>
      <c r="EG329" s="66"/>
      <c r="EH329" s="76"/>
      <c r="EI329" s="66"/>
      <c r="EJ329" s="76" t="str">
        <f>IFERROR(IF(B329&lt;&gt;"", IF(AND(INDEX(Paste_Here!AG$2:AG$850, MATCH(B329, Paste_Here!A$2:A$850, 0))&lt;&gt;"", ISNUMBER(VALUE(INDEX(Paste_Here!AG$2:AG$850, MATCH(B329, Paste_Here!A$2:A$850, 0))))), INDEX(Paste_Here!AG$2:AG$850, MATCH(B329, Paste_Here!A$2:A$850, 0)), ""), ""), "")</f>
        <v/>
      </c>
      <c r="EK329" s="66"/>
      <c r="EL329" s="76"/>
      <c r="EM329" s="66"/>
      <c r="EN329" s="76"/>
      <c r="EO329" s="66"/>
      <c r="EP329" s="76"/>
      <c r="EQ329" s="66"/>
      <c r="ER329" s="76"/>
      <c r="ES329" s="66"/>
      <c r="ET329" s="66"/>
      <c r="EU329" s="76"/>
      <c r="EV329" s="66"/>
      <c r="EW329" s="76"/>
      <c r="EX329" s="66"/>
      <c r="EY329" s="76"/>
      <c r="EZ329" s="66"/>
      <c r="FA329" s="76"/>
      <c r="FB329" s="66"/>
      <c r="FC329" s="76"/>
      <c r="FD329" s="66"/>
      <c r="FE329" s="76"/>
      <c r="FF329" s="66"/>
      <c r="FG329" s="76"/>
      <c r="FH329" s="66"/>
      <c r="FI329" s="76"/>
      <c r="FJ329" s="66"/>
      <c r="FK329" s="76"/>
      <c r="FL329" s="66"/>
      <c r="FM329" s="76"/>
      <c r="FN329" s="66"/>
      <c r="FO329" s="76"/>
      <c r="FP329" s="66"/>
      <c r="FQ329" s="76"/>
      <c r="FR329" s="66"/>
      <c r="FS329" s="76"/>
      <c r="FT329" s="66"/>
      <c r="FU329" s="76"/>
      <c r="FV329" s="66"/>
      <c r="FW329" s="76"/>
      <c r="FX329" s="66"/>
      <c r="FY329" s="76"/>
      <c r="FZ329" s="66"/>
      <c r="GA329" s="76"/>
      <c r="GB329" s="66"/>
      <c r="GC329" s="76"/>
      <c r="GD329" s="66"/>
      <c r="GE329" s="76"/>
      <c r="GF329" s="66"/>
      <c r="GG329" s="76"/>
      <c r="GH329" s="66"/>
      <c r="GI329" s="76"/>
      <c r="GJ329" s="66"/>
      <c r="GK329" s="76"/>
      <c r="GL329" s="66"/>
      <c r="GM329" s="76"/>
      <c r="GN329" s="66"/>
      <c r="GO329" s="76"/>
      <c r="GP329" s="66"/>
      <c r="GQ329" s="76"/>
      <c r="GR329" s="66"/>
      <c r="GS329" s="76"/>
      <c r="GT329" s="66"/>
      <c r="GU329" s="76"/>
      <c r="GV329" s="66"/>
      <c r="GW329" s="76"/>
      <c r="GX329" s="66"/>
      <c r="GY329" s="76"/>
      <c r="GZ329" s="66"/>
      <c r="HA329" s="76"/>
      <c r="HB329" s="66"/>
      <c r="HC329" s="76"/>
      <c r="HD329" s="66"/>
      <c r="HE329" s="76"/>
      <c r="HF329" s="66"/>
      <c r="HG329" s="76"/>
      <c r="HH329" s="66"/>
      <c r="HI329" s="76"/>
      <c r="HJ329" s="66"/>
      <c r="HK329" s="76"/>
      <c r="HL329" s="66"/>
      <c r="HM329" s="76"/>
      <c r="HN329" s="66"/>
      <c r="HO329" s="76"/>
      <c r="HP329" s="66"/>
      <c r="HQ329" s="76"/>
      <c r="HR329" s="66"/>
      <c r="HS329" s="76"/>
      <c r="HT329" s="66"/>
      <c r="HU329" s="76"/>
      <c r="HV329" s="66"/>
      <c r="HW329" s="76"/>
      <c r="HX329" s="66"/>
      <c r="HY329" s="76"/>
      <c r="HZ329" s="66"/>
      <c r="IA329" s="76"/>
      <c r="IB329" s="66"/>
      <c r="IC329" s="76"/>
      <c r="ID329" s="66"/>
      <c r="IE329" s="76"/>
      <c r="IF329" s="66"/>
      <c r="IG329" s="76"/>
      <c r="IH329" s="66"/>
      <c r="II329" s="76"/>
      <c r="IJ329" s="66"/>
      <c r="IK329" s="76"/>
      <c r="IL329" s="66"/>
      <c r="IM329" s="76"/>
      <c r="IN329" s="66"/>
      <c r="IO329" s="76"/>
      <c r="IP329" s="66"/>
      <c r="IQ329" s="76"/>
      <c r="IR329" s="66"/>
      <c r="IS329" s="76"/>
      <c r="IT329" s="66"/>
      <c r="IU329" s="76"/>
      <c r="IV329" s="66"/>
      <c r="IW329" s="76"/>
      <c r="IX329" s="66"/>
      <c r="IY329" s="76"/>
      <c r="IZ329" s="66"/>
      <c r="JA329" s="76"/>
      <c r="JB329" s="66"/>
      <c r="JC329" s="76"/>
      <c r="JD329" s="66"/>
      <c r="JE329" s="76"/>
      <c r="JF329" s="66"/>
      <c r="JG329" s="76"/>
      <c r="JH329" s="66"/>
      <c r="JI329" s="76"/>
      <c r="JJ329" s="66"/>
      <c r="JK329" s="76"/>
      <c r="JL329" s="66"/>
      <c r="JM329" s="76"/>
      <c r="JN329" s="66"/>
      <c r="JO329" s="76"/>
      <c r="JP329" s="66"/>
      <c r="JQ329" s="76"/>
      <c r="JR329" s="66"/>
      <c r="JS329" s="76"/>
      <c r="JT329" s="66"/>
      <c r="JU329" s="76"/>
      <c r="JV329" s="66"/>
      <c r="JW329" s="76"/>
      <c r="JX329" s="66"/>
      <c r="JY329" s="76"/>
      <c r="JZ329" s="66"/>
      <c r="KA329" s="76"/>
      <c r="KB329" s="66"/>
      <c r="KC329" s="76"/>
      <c r="KD329" s="66"/>
      <c r="KE329" s="76"/>
      <c r="KF329" s="66"/>
      <c r="KG329" s="76"/>
      <c r="KH329" s="66"/>
      <c r="KI329" s="76"/>
      <c r="KJ329" s="66"/>
      <c r="KK329" s="76"/>
      <c r="KL329" s="66"/>
      <c r="KM329" s="76"/>
      <c r="KN329" s="66"/>
      <c r="KO329" s="76"/>
      <c r="KP329" s="66"/>
      <c r="KQ329" s="76"/>
      <c r="KR329" s="66"/>
      <c r="KS329" s="76"/>
      <c r="KT329" s="66"/>
      <c r="KU329" s="76"/>
      <c r="KV329" s="66"/>
      <c r="KW329" s="76"/>
      <c r="KX329" s="66"/>
      <c r="KY329" s="76"/>
      <c r="KZ329" s="66"/>
      <c r="LA329" s="76"/>
      <c r="LB329" s="66"/>
      <c r="LC329" s="76"/>
      <c r="LD329" s="66"/>
      <c r="LE329" s="76"/>
      <c r="LF329" s="66"/>
      <c r="LG329" s="76"/>
      <c r="LH329" s="66"/>
      <c r="LI329" s="76"/>
      <c r="LJ329" s="66"/>
      <c r="LK329" s="76"/>
      <c r="LL329" s="66"/>
      <c r="LM329" s="76"/>
      <c r="LN329" s="66"/>
      <c r="LO329" s="76"/>
      <c r="LP329" s="66"/>
      <c r="LQ329" s="76"/>
      <c r="LR329" s="66"/>
      <c r="LS329" s="76"/>
      <c r="LT329" s="66"/>
      <c r="LU329" s="76"/>
      <c r="LV329" s="66"/>
      <c r="LW329" s="76"/>
      <c r="LX329" s="66"/>
      <c r="LY329" s="76"/>
      <c r="LZ329" s="66"/>
      <c r="MA329" s="76"/>
      <c r="MB329" s="66"/>
      <c r="MC329" s="76"/>
      <c r="MD329" s="66"/>
      <c r="MG329" s="1" t="str" cm="1">
        <f t="array" ref="MG329">IFERROR(INDEX(Paste_Here!$B$2:$B$850, MATCH(0, COUNTIF(MG$4:MG328, Paste_Here!$B$2:$B$850) + IF(Paste_Here!$B$2:$B$850="", 1, 0), 0)), "")</f>
        <v/>
      </c>
      <c r="MH329" s="1" t="str">
        <f>IF(MG329&lt;&gt;"", INDEX(Paste_Here!$A$2:$A$850, MATCH(MG329, Paste_Here!$B$2:$B$850, 0)), "")</f>
        <v/>
      </c>
      <c r="MI329" s="1" t="str">
        <f t="shared" si="48"/>
        <v/>
      </c>
      <c r="MJ329" s="1" t="str" cm="1">
        <f t="array" ref="MJ329">IFERROR(INDEX($MI$5:$MI$850, MATCH(SMALL(IF($MI$5:$MI$850&lt;&gt;"", COUNTIF($MI$5:$MI$850, "&lt;"&amp;$MI$5:$MI$850)+1), ROW()-ROW($MJ$5)+1), COUNTIF($MI$5:$MI$850, "&lt;"&amp;$MI$5:$MI$850)+1, 0)), "")</f>
        <v/>
      </c>
    </row>
    <row r="330" spans="1:348">
      <c r="A330" s="66"/>
      <c r="B330" s="76" t="str">
        <f t="shared" si="41"/>
        <v/>
      </c>
      <c r="C330" s="66"/>
      <c r="D330" s="76" t="str">
        <f>IFERROR(IF(B330&lt;&gt;"", IF(AND(INDEX(Paste_Here!B$2:B$850, MATCH(B330, Paste_Here!A$2:A$850, 0))&lt;&gt;"", ISNUMBER(VALUE(INDEX(Paste_Here!B$2:B$850, MATCH(B330, Paste_Here!A$2:A$850, 0))))), INDEX(Paste_Here!B$2:B$850, MATCH(B330, Paste_Here!A$2:A$850, 0)), ""), ""), "")</f>
        <v/>
      </c>
      <c r="E330" s="66"/>
      <c r="F330" s="76" t="str">
        <f>IFERROR(IF(B330&lt;&gt;"", IF(ISTEXT(INDEX(Paste_Here!K$2:K$850, MATCH(B330, Paste_Here!A$2:A$850, 0))), INDEX(Paste_Here!K$2:K$850, MATCH(B330, Paste_Here!A$2:A$850, 0)), ""), ""), "")</f>
        <v/>
      </c>
      <c r="G330" s="66"/>
      <c r="H330" s="76" t="str">
        <f>IFERROR(IF(B330&lt;&gt;"", IF(ISTEXT(INDEX(Paste_Here!C$2:C$850, MATCH(B330, Paste_Here!A$2:A$850, 0))), INDEX(Paste_Here!C$2:C$850, MATCH(B330, Paste_Here!A$2:A$850, 0)), ""), ""), "")</f>
        <v/>
      </c>
      <c r="I330" s="66"/>
      <c r="J330" s="76" t="str">
        <f>IFERROR(IF(B330&lt;&gt;"", IF(ISNUMBER(SEARCH("s", LOWER(INDEX(Paste_Here!M$2:M$850, MATCH(B330, Paste_Here!A$2:A$850, 0))))), "Yes", IF(INDEX(Paste_Here!M$2:M$850, MATCH(B330, Paste_Here!A$2:A$850, 0))&lt;&gt;"", "No", "")), ""), "")</f>
        <v/>
      </c>
      <c r="K330" s="66"/>
      <c r="L330" s="76" t="str">
        <f>IFERROR(IF(B330&lt;&gt;"", IF(ISNUMBER(SEARCH("yes", LOWER(INDEX(Paste_Here!E$2:E$850, MATCH(B330, Paste_Here!A$2:A$850, 0))))), "Yes", IF(ISNUMBER(SEARCH("no", LOWER(INDEX(Paste_Here!E$2:E$850, MATCH(B330, Paste_Here!A$2:A$850, 0))))), "No", "")), ""), "")</f>
        <v/>
      </c>
      <c r="M330" s="66"/>
      <c r="N330" s="76" t="str">
        <f>IFERROR(IF(B330&lt;&gt;"", IF(ISNUMBER(SEARCH("yes", LOWER(INDEX(Paste_Here!F$2:F$850, MATCH(B330, Paste_Here!A$2:A$850, 0))))), "Yes", IF(ISNUMBER(SEARCH("no", LOWER(INDEX(Paste_Here!F$2:F$850, MATCH(B330, Paste_Here!A$2:A$850, 0))))), "No", "")), ""), "")</f>
        <v/>
      </c>
      <c r="O330" s="66"/>
      <c r="P330" s="76" t="str">
        <f>IFERROR(IF(B330&lt;&gt;"", IF(ISNUMBER(SEARCH("yes", LOWER(INDEX(Paste_Here!L$2:L$850, MATCH(B330, Paste_Here!A$2:A$850, 0))))), "Yes", IF(ISNUMBER(SEARCH("no", LOWER(INDEX(Paste_Here!L$2:L$850, MATCH(B330, Paste_Here!A$2:A$850, 0))))), "No", "")), ""), "")</f>
        <v/>
      </c>
      <c r="Q330" s="66"/>
      <c r="R330" s="76" t="str">
        <f>IFERROR(IF(B330&lt;&gt;"", IF(ISNUMBER(SEARCH("transitional 2", LOWER(INDEX(Paste_Here!D$2:D$850, MATCH(B330, Paste_Here!A$2:A$850, 0))))), "T2", IF(ISNUMBER(SEARCH("transitional 1", LOWER(INDEX(Paste_Here!D$2:D$850, MATCH(B330, Paste_Here!A$2:A$850, 0))))), "T1", IF(ISNUMBER(SEARCH("waived ell services", LOWER(INDEX(Paste_Here!D$2:D$850, MATCH(B330, Paste_Here!A$2:A$850, 0))))), "W", IF(ISNUMBER(SEARCH("english language learner", LOWER(INDEX(Paste_Here!D$2:D$850, MATCH(B330, Paste_Here!A$2:A$850, 0))))), "L", "")))), ""), "")</f>
        <v/>
      </c>
      <c r="S330" s="66"/>
      <c r="T330" s="76" t="str">
        <f>IFERROR(IF(B330&lt;&gt;"", IF(ISNUMBER(SEARCH("yes", LOWER(INDEX(Paste_Here!I$2:I$850, MATCH(B330, Paste_Here!A$2:A$850, 0))))), "Yes", IF(ISNUMBER(SEARCH("no", LOWER(INDEX(Paste_Here!I$2:I$850, MATCH(B330, Paste_Here!A$2:A$850, 0))))), "No", "")), ""), "")</f>
        <v/>
      </c>
      <c r="U330" s="66"/>
      <c r="V330" s="76" t="str">
        <f>IFERROR(IF(B330&lt;&gt;"", IF(ISTEXT(INDEX(Paste_Here!J$2:J$850, MATCH(B330, Paste_Here!A$2:A$850, 0))), VALUE(INDEX(Paste_Here!J$2:J$850, MATCH(B330, Paste_Here!A$2:A$850, 0))), ""), ""), "")</f>
        <v/>
      </c>
      <c r="W330" s="66"/>
      <c r="X330" s="66"/>
      <c r="Y330" s="76" t="str">
        <f t="shared" si="42"/>
        <v/>
      </c>
      <c r="Z330" s="66"/>
      <c r="AA330" s="76" t="str">
        <f>IFERROR(IF(B330&lt;&gt;"", IF(AND(INDEX(Paste_Here!AI$2:AI$850, MATCH(B330, Paste_Here!A$2:A$850, 0))&lt;&gt;"", ISNUMBER(VALUE(INDEX(Paste_Here!AI$2:AI$850, MATCH(B330, Paste_Here!A$2:A$850, 0))))), INDEX(Paste_Here!AI$2:AI$850, MATCH(B330, Paste_Here!A$2:A$850, 0)), ""), ""), "")</f>
        <v/>
      </c>
      <c r="AB330" s="66"/>
      <c r="AC330" s="76" t="str">
        <f>IFERROR(IF(B330&lt;&gt;"", IF(AND(INDEX(Paste_Here!AJ$2:AJ$850, MATCH(B330, Paste_Here!A$2:A$850, 0))&lt;&gt;"", ISNUMBER(VALUE(INDEX(Paste_Here!AJ$2:AJ$850, MATCH(B330, Paste_Here!A$2:A$850, 0))))), INDEX(Paste_Here!AJ$2:AJ$850, MATCH(B330, Paste_Here!A$2:A$850, 0)), ""), ""), "")</f>
        <v/>
      </c>
      <c r="AD330" s="66"/>
      <c r="AE330" s="76" t="str">
        <f>IFERROR(IF(B330&lt;&gt;"", IF(AND(INDEX(Paste_Here!AK$2:AK$850, MATCH(B330, Paste_Here!A$2:A$850, 0))&lt;&gt;"", ISNUMBER(VALUE(INDEX(Paste_Here!AK$2:AK$850, MATCH(B330, Paste_Here!A$2:A$850, 0))))), INDEX(Paste_Here!AK$2:AK$850, MATCH(B330, Paste_Here!A$2:A$850, 0)), ""), ""), "")</f>
        <v/>
      </c>
      <c r="AF330" s="66"/>
      <c r="AG330" s="76" t="str">
        <f>IFERROR(IF(B330&lt;&gt;"", IF(AND(INDEX(Paste_Here!AL$2:AL$850, MATCH(B330, Paste_Here!A$2:A$850, 0))&lt;&gt;"", ISNUMBER(VALUE(INDEX(Paste_Here!AL$2:AL$850, MATCH(B330, Paste_Here!A$2:A$850, 0))))), INDEX(Paste_Here!AL$2:AL$850, MATCH(B330, Paste_Here!A$2:A$850, 0)), ""), ""), "")</f>
        <v/>
      </c>
      <c r="AH330" s="66"/>
      <c r="AI330" s="76" t="str">
        <f>IFERROR(IF(B330&lt;&gt;"", IF(AND(INDEX(Paste_Here!AH$2:AH$850, MATCH(B330, Paste_Here!A$2:A$850, 0))&lt;&gt;"", ISNUMBER(VALUE(INDEX(Paste_Here!AH$2:AH$850, MATCH(B330, Paste_Here!A$2:A$850, 0))))), IF(VALUE(INDEX(Paste_Here!AH$2:AH$850, MATCH(B330, Paste_Here!A$2:A$850, 0)))=0, "", INDEX(Paste_Here!AH$2:AH$850, MATCH(B330, Paste_Here!A$2:A$850, 0))), ""), ""), "")</f>
        <v/>
      </c>
      <c r="AJ330" s="66"/>
      <c r="AK330" s="76" t="str">
        <f>IFERROR(IF(B330&lt;&gt;"", IF(AND(INDEX(Paste_Here!N$2:N$850, MATCH(B330, Paste_Here!A$2:A$850, 0))&lt;&gt;"", ISNUMBER(VALUE(INDEX(Paste_Here!N$2:N$850, MATCH(B330, Paste_Here!A$2:A$850, 0))))), INDEX(Paste_Here!N$2:N$850, MATCH(B330, Paste_Here!A$2:A$850, 0)), ""), ""), "")</f>
        <v/>
      </c>
      <c r="AL330" s="66"/>
      <c r="AM330" s="76" t="str">
        <f>IFERROR(IF(B330&lt;&gt;"", IF(AND(INDEX(Paste_Here!O$2:O$850, MATCH(B330, Paste_Here!A$2:A$850, 0))&lt;&gt;"", ISNUMBER(VALUE(INDEX(Paste_Here!O$2:O$850, MATCH(B330, Paste_Here!A$2:A$850, 0))))), INDEX(Paste_Here!O$2:O$850, MATCH(B330, Paste_Here!A$2:A$850, 0)), ""), ""), "")</f>
        <v/>
      </c>
      <c r="AN330" s="66"/>
      <c r="AO330" s="76"/>
      <c r="AP330" s="66"/>
      <c r="AQ330" s="76"/>
      <c r="AR330" s="66"/>
      <c r="AS330" s="76"/>
      <c r="AT330" s="66"/>
      <c r="AU330" s="66"/>
      <c r="AV330" s="76" t="str">
        <f t="shared" si="43"/>
        <v/>
      </c>
      <c r="AW330" s="66"/>
      <c r="AX330" s="76" t="str">
        <f>IFERROR(IF(B330&lt;&gt;"", IF(ISNUMBER(SEARCH("Revealed-Potential (Primary Focus)", LOWER(INDEX(Paste_Here!Z$2:Z$850, MATCH(B330, Paste_Here!A$2:A$850, 0))))), "Rev-Potential: Prim", IF(ISNUMBER(SEARCH("Revealed-Potential (Secondary Focus)", LOWER(INDEX(Paste_Here!Z$2:Z$850, MATCH(B330, Paste_Here!A$2:A$850, 0))))), "Rev-Potential: Sec", IF(ISNUMBER(SEARCH("Monitoring", LOWER(INDEX(Paste_Here!Z$2:Z$850, MATCH(B330, Paste_Here!A$2:A$850, 0))))), "Monitoring", IF(ISNUMBER(SEARCH("At-Promise (Secondary Focus)", LOWER(INDEX(Paste_Here!Z$2:Z$850, MATCH(B330, Paste_Here!A$2:A$850, 0))))), "At-Promise: Sec", IF(ISNUMBER(SEARCH("At-Promise (Primary Focus)", LOWER(INDEX(Paste_Here!Z$2:Z$850, MATCH(B330, Paste_Here!A$2:A$850, 0))))), "At-Promise: Prim", ""))))), ""), "")</f>
        <v/>
      </c>
      <c r="AY330" s="66"/>
      <c r="AZ330" s="76"/>
      <c r="BA330" s="66"/>
      <c r="BB330" s="76"/>
      <c r="BC330" s="66"/>
      <c r="BD330" s="76"/>
      <c r="BE330" s="66"/>
      <c r="BF330" s="76"/>
      <c r="BG330" s="66"/>
      <c r="BH330" s="76"/>
      <c r="BI330" s="66"/>
      <c r="BJ330" s="66"/>
      <c r="BK330" s="76" t="str">
        <f t="shared" si="44"/>
        <v/>
      </c>
      <c r="BL330" s="66"/>
      <c r="BM330" s="76" t="str">
        <f>IFERROR(IF(B330&lt;&gt;"", IF(AND(ISNUMBER(VALUE(SUBSTITUTE(SUBSTITUTE(Paste_Here!R330, "br", "-"), "L", ""))), VALUE(SUBSTITUTE(SUBSTITUTE(Paste_Here!R330, "br", "-"), "L", "")) &gt;= 1095), "Yes", IF(AND(ISNUMBER(VALUE(SUBSTITUTE(SUBSTITUTE(Paste_Here!R330, "br", "-"), "L", ""))), VALUE(SUBSTITUTE(SUBSTITUTE(Paste_Here!R330, "br", "-"), "L", "")) &lt;= 1094), "No", "")), ""), "")</f>
        <v/>
      </c>
      <c r="BN330" s="66"/>
      <c r="BO330" s="76" t="str">
        <f>IFERROR(IF(B330&lt;&gt;"", IF(COUNTIF(INDEX(Paste_Here!Y$2:AB$850, MATCH(B330, Paste_Here!A$2:A$850, 0), 0), "yes") &gt; 0, "Yes", IF(COUNTIF(INDEX(Paste_Here!Y$2:AB$850, MATCH(B330, Paste_Here!A$2:A$850, 0), 0), "no") &gt; 0, "No", "")), ""), "")</f>
        <v/>
      </c>
      <c r="BP330" s="66"/>
      <c r="BQ330" s="76" t="str">
        <f>IFERROR(IF(B330&lt;&gt;"", IF(AND(ISNUMBER(VALUE(SUBSTITUTE(SUBSTITUTE(Paste_Here!U330, "em", "-"), "q", ""))), VALUE(SUBSTITUTE(SUBSTITUTE(Paste_Here!U330, "em", "-"), "q", "")) &gt;= 910), "Yes", IF(AND(ISNUMBER(VALUE(SUBSTITUTE(SUBSTITUTE(Paste_Here!U330, "em", "-"), "q", ""))), VALUE(SUBSTITUTE(SUBSTITUTE(Paste_Here!U330, "em", "-"), "q", "")) &lt;= 909), "No", "")), ""), "")</f>
        <v/>
      </c>
      <c r="BR330" s="66"/>
      <c r="BS330" s="76" t="str">
        <f>IFERROR(IF(B330&lt;&gt;"", IF(AND(INDEX(Paste_Here!X$2:X$850, MATCH(B330, Paste_Here!A$2:A$850, 0))&lt;&gt;"", ISNUMBER(VALUE(INDEX(Paste_Here!X$2:X$850, MATCH(B330, Paste_Here!A$2:A$850, 0))))), INDEX(Paste_Here!X$2:X$850, MATCH(B330, Paste_Here!A$2:A$850, 0)), ""), ""), "")</f>
        <v/>
      </c>
      <c r="BT330" s="66"/>
      <c r="BU330" s="76" t="str">
        <f>IFERROR(IF(B330&lt;&gt;"", IF(ISNUMBER(VALUE(INDEX(Paste_Here!G$2:G$850, MATCH(B330, Paste_Here!A$2:A$850, 0)))), IF(VALUE(INDEX(Paste_Here!G$2:G$850, MATCH(B330, Paste_Here!A$2:A$850, 0)))=0, "No", IF(AND(VALUE(INDEX(Paste_Here!G$2:G$850, MATCH(B330, Paste_Here!A$2:A$850, 0)))&gt;=1, VALUE(INDEX(Paste_Here!G$2:G$850, MATCH(B330, Paste_Here!A$2:A$850, 0)))&lt;=4), VALUE(INDEX(Paste_Here!G$2:G$850, MATCH(B330, Paste_Here!A$2:A$850, 0))), "")), ""), ""), "")</f>
        <v/>
      </c>
      <c r="BV330" s="66"/>
      <c r="BW330" s="76" t="str">
        <f>IFERROR(IF(B330&lt;&gt;"", IF(ISNUMBER(VALUE(INDEX(Paste_Here!H$2:H$850, MATCH(B330, Paste_Here!A$2:A$850, 0)))), IF(VALUE(INDEX(Paste_Here!H$2:H$850, MATCH(B330, Paste_Here!A$2:A$850, 0)))=0, "No", IF(AND(VALUE(INDEX(Paste_Here!H$2:H$850, MATCH(B330, Paste_Here!A$2:A$850, 0)))&gt;=1, VALUE(INDEX(Paste_Here!H$2:H$850, MATCH(B330, Paste_Here!A$2:A$850, 0)))&lt;=4), VALUE(INDEX(Paste_Here!H$2:H$850, MATCH(B330, Paste_Here!A$2:A$850, 0))), "")), ""), ""), "")</f>
        <v/>
      </c>
      <c r="BX330" s="66"/>
      <c r="BY330" s="76"/>
      <c r="BZ330" s="66"/>
      <c r="CA330" s="76"/>
      <c r="CB330" s="66"/>
      <c r="CC330" s="66"/>
      <c r="CD330" s="76" t="str">
        <f t="shared" si="45"/>
        <v/>
      </c>
      <c r="CE330" s="66"/>
      <c r="CF330" s="76" t="str">
        <f>IFERROR(IF(B330&lt;&gt;"", IF(AND(INDEX(Paste_Here!P$2:P$850, MATCH(B330, Paste_Here!A$2:A$850, 0))&lt;&gt;"", ISNUMBER(VALUE(INDEX(Paste_Here!P$2:P$850, MATCH(B330, Paste_Here!A$2:A$850, 0))))), INDEX(Paste_Here!P$2:P$850, MATCH(B330, Paste_Here!A$2:A$850, 0)), ""), ""), "")</f>
        <v/>
      </c>
      <c r="CG330" s="66"/>
      <c r="CH330" s="76" t="str">
        <f>IFERROR(IF(B330&lt;&gt;"", IF(ISNUMBER(SEARCH("highrisk", LOWER(INDEX(Paste_Here!Q$2:Q$850, MATCH(B330, Paste_Here!A$2:A$850, 0))))), "High Risk", IF(ISNUMBER(SEARCH("lowrisk", LOWER(INDEX(Paste_Here!Q$2:Q$850, MATCH(B330, Paste_Here!A$2:A$850, 0))))), "Low Risk", IF(ISNUMBER(SEARCH("somerisk", LOWER(INDEX(Paste_Here!Q$2:Q$850, MATCH(B330, Paste_Here!A$2:A$850, 0))))), "Some Risk", ""))), ""), "")</f>
        <v/>
      </c>
      <c r="CI330" s="66"/>
      <c r="CJ330" s="76" t="str">
        <f>IFERROR(IF(B330&lt;&gt;"", IF(AND(INDEX(Paste_Here!AA$2:AA$850, MATCH(B330, Paste_Here!A$2:A$850, 0))&lt;&gt;"", ISNUMBER(VALUE(INDEX(Paste_Here!AA$2:AA$850, MATCH(B330, Paste_Here!A$2:A$850, 0))))), INDEX(Paste_Here!AA$2:AA$850, MATCH(B330, Paste_Here!A$2:A$850, 0)), ""), ""), "")</f>
        <v/>
      </c>
      <c r="CK330" s="66"/>
      <c r="CL330" s="76" t="str">
        <f>IFERROR(IF(B330&lt;&gt;"", IF(LOWER(INDEX(Paste_Here!AB$2:AB$850, MATCH(B330, Paste_Here!A$2:A$850, 0)))="approaching expectations", "Approaching", IF(LOWER(INDEX(Paste_Here!AB$2:AB$850, MATCH(B330, Paste_Here!A$2:A$850, 0)))="met expectations", "Met", IF(LOWER(INDEX(Paste_Here!AB$2:AB$850, MATCH(B330, Paste_Here!A$2:A$850, 0)))="exceeded expectations", "Exceeded", IF(LOWER(INDEX(Paste_Here!AB$2:AB$850, MATCH(B330, Paste_Here!A$2:A$850, 0)))="below expectations", "Below", "")))), ""), "")</f>
        <v/>
      </c>
      <c r="CM330" s="66"/>
      <c r="CN330" s="76" t="str">
        <f>IFERROR(IF(B330&lt;&gt;"", IF(AND(INDEX(Paste_Here!AC$2:AC$850, MATCH(B330, Paste_Here!A$2:A$850, 0))&lt;&gt;"", ISNUMBER(VALUE(INDEX(Paste_Here!AC$2:AC$850, MATCH(B330, Paste_Here!A$2:A$850, 0))))), INDEX(Paste_Here!AC$2:AC$850, MATCH(B330, Paste_Here!A$2:A$850, 0)), ""), ""), "")</f>
        <v/>
      </c>
      <c r="CO330" s="66"/>
      <c r="CP330" s="76"/>
      <c r="CQ330" s="66"/>
      <c r="CR330" s="76"/>
      <c r="CS330" s="66"/>
      <c r="CT330" s="76"/>
      <c r="CU330" s="66"/>
      <c r="CV330" s="76"/>
      <c r="CW330" s="66"/>
      <c r="CX330" s="76"/>
      <c r="CY330" s="66"/>
      <c r="CZ330" s="66"/>
      <c r="DA330" s="76" t="str">
        <f t="shared" si="46"/>
        <v/>
      </c>
      <c r="DB330" s="66"/>
      <c r="DC330" s="76" t="str">
        <f>IFERROR(IF(B330&lt;&gt;"", IF(AND(INDEX(Paste_Here!V$2:V$850, MATCH(B330, Paste_Here!A$2:A$850, 0))&lt;&gt;"", ISNUMBER(VALUE(INDEX(Paste_Here!V$2:V$850, MATCH(B330, Paste_Here!A$2:A$850, 0))))), INDEX(Paste_Here!V$2:V$850, MATCH(B330, Paste_Here!A$2:A$850, 0)), ""), ""), "")</f>
        <v/>
      </c>
      <c r="DD330" s="66"/>
      <c r="DE330" s="76" t="str">
        <f>IFERROR(IF(B330&lt;&gt;"", IF(ISNUMBER(SEARCH("highrisk", LOWER(INDEX(Paste_Here!W$2:W$850, MATCH(B330, Paste_Here!A$2:A$850, 0))))), "High Risk", IF(ISNUMBER(SEARCH("lowrisk", LOWER(INDEX(Paste_Here!W$2:W$850, MATCH(B330, Paste_Here!A$2:A$850, 0))))), "Low Risk", IF(ISNUMBER(SEARCH("somerisk", LOWER(INDEX(Paste_Here!W$2:W$850, MATCH(B330, Paste_Here!A$2:A$850, 0))))), "Some Risk", ""))), ""), "")</f>
        <v/>
      </c>
      <c r="DF330" s="66"/>
      <c r="DG330" s="76" t="str">
        <f>IFERROR(IF(B330&lt;&gt;"", IF(AND(INDEX(Paste_Here!S$2:S$850, MATCH(B330, Paste_Here!A$2:A$850, 0))&lt;&gt;"", ISNUMBER(VALUE(INDEX(Paste_Here!S$2:S$850, MATCH(B330, Paste_Here!A$2:A$850, 0))))), INDEX(Paste_Here!S$2:S$850, MATCH(B330, Paste_Here!A$2:A$850, 0)), ""), ""), "")</f>
        <v/>
      </c>
      <c r="DH330" s="66"/>
      <c r="DI330" s="76" t="str">
        <f>IFERROR(IF(B330&lt;&gt;"", IF(ISNUMBER(SEARCH("highrisk", LOWER(INDEX(Paste_Here!T$2:T$850, MATCH(B330, Paste_Here!A$2:A$850, 0))))), "High Risk", IF(ISNUMBER(SEARCH("lowrisk", LOWER(INDEX(Paste_Here!T$2:T$850, MATCH(B330, Paste_Here!A$2:A$850, 0))))), "Low Risk", IF(ISNUMBER(SEARCH("somerisk", LOWER(INDEX(Paste_Here!T$2:T$850, MATCH(B330, Paste_Here!A$2:A$850, 0))))), "Some Risk", ""))), ""), "")</f>
        <v/>
      </c>
      <c r="DJ330" s="66"/>
      <c r="DK330" s="76" t="str">
        <f>IFERROR(IF(B330&lt;&gt;"", IF(AND(INDEX(Paste_Here!AD$2:AD$850, MATCH(B330, Paste_Here!A$2:A$850, 0))&lt;&gt;"", ISNUMBER(VALUE(INDEX(Paste_Here!AD$2:AD$850, MATCH(B330, Paste_Here!A$2:A$850, 0))))), INDEX(Paste_Here!AD$2:AD$850, MATCH(B330, Paste_Here!A$2:A$850, 0)), ""), ""), "")</f>
        <v/>
      </c>
      <c r="DL330" s="66"/>
      <c r="DM330" s="76" t="str">
        <f>IFERROR(IF(B330&lt;&gt;"", IF(LOWER(INDEX(Paste_Here!AE$2:AE$850, MATCH(B330, Paste_Here!A$2:A$850, 0)))="approaching expectations", "Approaching", IF(LOWER(INDEX(Paste_Here!AE$2:AE$850, MATCH(B330, Paste_Here!A$2:A$850, 0)))="met expectations", "Met", IF(LOWER(INDEX(Paste_Here!AE$2:AE$850, MATCH(B330, Paste_Here!A$2:A$850, 0)))="exceeded expectations", "Exceeded", IF(LOWER(INDEX(Paste_Here!AE$2:AE$850, MATCH(B330, Paste_Here!A$2:A$850, 0)))="below expectations", "Below", "")))), ""), "")</f>
        <v/>
      </c>
      <c r="DN330" s="66"/>
      <c r="DO330" s="76"/>
      <c r="DP330" s="66"/>
      <c r="DQ330" s="76"/>
      <c r="DR330" s="66"/>
      <c r="DS330" s="76"/>
      <c r="DT330" s="66"/>
      <c r="DU330" s="76"/>
      <c r="DV330" s="66"/>
      <c r="DW330" s="66"/>
      <c r="DX330" s="76" t="str">
        <f t="shared" si="47"/>
        <v/>
      </c>
      <c r="DY330" s="66"/>
      <c r="DZ330" s="76"/>
      <c r="EA330" s="66"/>
      <c r="EB330" s="76"/>
      <c r="EC330" s="66"/>
      <c r="ED330" s="76" t="str">
        <f>IFERROR(IF(B330&lt;&gt;"", IF(AND(INDEX(Paste_Here!AF$2:AF$850, MATCH(B330, Paste_Here!A$2:A$850, 0))&lt;&gt;"", ISNUMBER(VALUE(INDEX(Paste_Here!AF$2:AF$850, MATCH(B330, Paste_Here!A$2:A$850, 0))))), INDEX(Paste_Here!AF$2:AF$850, MATCH(B330, Paste_Here!A$2:A$850, 0)), ""), ""), "")</f>
        <v/>
      </c>
      <c r="EE330" s="66"/>
      <c r="EF330" s="76"/>
      <c r="EG330" s="66"/>
      <c r="EH330" s="76"/>
      <c r="EI330" s="66"/>
      <c r="EJ330" s="76" t="str">
        <f>IFERROR(IF(B330&lt;&gt;"", IF(AND(INDEX(Paste_Here!AG$2:AG$850, MATCH(B330, Paste_Here!A$2:A$850, 0))&lt;&gt;"", ISNUMBER(VALUE(INDEX(Paste_Here!AG$2:AG$850, MATCH(B330, Paste_Here!A$2:A$850, 0))))), INDEX(Paste_Here!AG$2:AG$850, MATCH(B330, Paste_Here!A$2:A$850, 0)), ""), ""), "")</f>
        <v/>
      </c>
      <c r="EK330" s="66"/>
      <c r="EL330" s="76"/>
      <c r="EM330" s="66"/>
      <c r="EN330" s="76"/>
      <c r="EO330" s="66"/>
      <c r="EP330" s="76"/>
      <c r="EQ330" s="66"/>
      <c r="ER330" s="76"/>
      <c r="ES330" s="66"/>
      <c r="ET330" s="66"/>
      <c r="EU330" s="76"/>
      <c r="EV330" s="66"/>
      <c r="EW330" s="76"/>
      <c r="EX330" s="66"/>
      <c r="EY330" s="76"/>
      <c r="EZ330" s="66"/>
      <c r="FA330" s="76"/>
      <c r="FB330" s="66"/>
      <c r="FC330" s="76"/>
      <c r="FD330" s="66"/>
      <c r="FE330" s="76"/>
      <c r="FF330" s="66"/>
      <c r="FG330" s="76"/>
      <c r="FH330" s="66"/>
      <c r="FI330" s="76"/>
      <c r="FJ330" s="66"/>
      <c r="FK330" s="76"/>
      <c r="FL330" s="66"/>
      <c r="FM330" s="76"/>
      <c r="FN330" s="66"/>
      <c r="FO330" s="76"/>
      <c r="FP330" s="66"/>
      <c r="FQ330" s="76"/>
      <c r="FR330" s="66"/>
      <c r="FS330" s="76"/>
      <c r="FT330" s="66"/>
      <c r="FU330" s="76"/>
      <c r="FV330" s="66"/>
      <c r="FW330" s="76"/>
      <c r="FX330" s="66"/>
      <c r="FY330" s="76"/>
      <c r="FZ330" s="66"/>
      <c r="GA330" s="76"/>
      <c r="GB330" s="66"/>
      <c r="GC330" s="76"/>
      <c r="GD330" s="66"/>
      <c r="GE330" s="76"/>
      <c r="GF330" s="66"/>
      <c r="GG330" s="76"/>
      <c r="GH330" s="66"/>
      <c r="GI330" s="76"/>
      <c r="GJ330" s="66"/>
      <c r="GK330" s="76"/>
      <c r="GL330" s="66"/>
      <c r="GM330" s="76"/>
      <c r="GN330" s="66"/>
      <c r="GO330" s="76"/>
      <c r="GP330" s="66"/>
      <c r="GQ330" s="76"/>
      <c r="GR330" s="66"/>
      <c r="GS330" s="76"/>
      <c r="GT330" s="66"/>
      <c r="GU330" s="76"/>
      <c r="GV330" s="66"/>
      <c r="GW330" s="76"/>
      <c r="GX330" s="66"/>
      <c r="GY330" s="76"/>
      <c r="GZ330" s="66"/>
      <c r="HA330" s="76"/>
      <c r="HB330" s="66"/>
      <c r="HC330" s="76"/>
      <c r="HD330" s="66"/>
      <c r="HE330" s="76"/>
      <c r="HF330" s="66"/>
      <c r="HG330" s="76"/>
      <c r="HH330" s="66"/>
      <c r="HI330" s="76"/>
      <c r="HJ330" s="66"/>
      <c r="HK330" s="76"/>
      <c r="HL330" s="66"/>
      <c r="HM330" s="76"/>
      <c r="HN330" s="66"/>
      <c r="HO330" s="76"/>
      <c r="HP330" s="66"/>
      <c r="HQ330" s="76"/>
      <c r="HR330" s="66"/>
      <c r="HS330" s="76"/>
      <c r="HT330" s="66"/>
      <c r="HU330" s="76"/>
      <c r="HV330" s="66"/>
      <c r="HW330" s="76"/>
      <c r="HX330" s="66"/>
      <c r="HY330" s="76"/>
      <c r="HZ330" s="66"/>
      <c r="IA330" s="76"/>
      <c r="IB330" s="66"/>
      <c r="IC330" s="76"/>
      <c r="ID330" s="66"/>
      <c r="IE330" s="76"/>
      <c r="IF330" s="66"/>
      <c r="IG330" s="76"/>
      <c r="IH330" s="66"/>
      <c r="II330" s="76"/>
      <c r="IJ330" s="66"/>
      <c r="IK330" s="76"/>
      <c r="IL330" s="66"/>
      <c r="IM330" s="76"/>
      <c r="IN330" s="66"/>
      <c r="IO330" s="76"/>
      <c r="IP330" s="66"/>
      <c r="IQ330" s="76"/>
      <c r="IR330" s="66"/>
      <c r="IS330" s="76"/>
      <c r="IT330" s="66"/>
      <c r="IU330" s="76"/>
      <c r="IV330" s="66"/>
      <c r="IW330" s="76"/>
      <c r="IX330" s="66"/>
      <c r="IY330" s="76"/>
      <c r="IZ330" s="66"/>
      <c r="JA330" s="76"/>
      <c r="JB330" s="66"/>
      <c r="JC330" s="76"/>
      <c r="JD330" s="66"/>
      <c r="JE330" s="76"/>
      <c r="JF330" s="66"/>
      <c r="JG330" s="76"/>
      <c r="JH330" s="66"/>
      <c r="JI330" s="76"/>
      <c r="JJ330" s="66"/>
      <c r="JK330" s="76"/>
      <c r="JL330" s="66"/>
      <c r="JM330" s="76"/>
      <c r="JN330" s="66"/>
      <c r="JO330" s="76"/>
      <c r="JP330" s="66"/>
      <c r="JQ330" s="76"/>
      <c r="JR330" s="66"/>
      <c r="JS330" s="76"/>
      <c r="JT330" s="66"/>
      <c r="JU330" s="76"/>
      <c r="JV330" s="66"/>
      <c r="JW330" s="76"/>
      <c r="JX330" s="66"/>
      <c r="JY330" s="76"/>
      <c r="JZ330" s="66"/>
      <c r="KA330" s="76"/>
      <c r="KB330" s="66"/>
      <c r="KC330" s="76"/>
      <c r="KD330" s="66"/>
      <c r="KE330" s="76"/>
      <c r="KF330" s="66"/>
      <c r="KG330" s="76"/>
      <c r="KH330" s="66"/>
      <c r="KI330" s="76"/>
      <c r="KJ330" s="66"/>
      <c r="KK330" s="76"/>
      <c r="KL330" s="66"/>
      <c r="KM330" s="76"/>
      <c r="KN330" s="66"/>
      <c r="KO330" s="76"/>
      <c r="KP330" s="66"/>
      <c r="KQ330" s="76"/>
      <c r="KR330" s="66"/>
      <c r="KS330" s="76"/>
      <c r="KT330" s="66"/>
      <c r="KU330" s="76"/>
      <c r="KV330" s="66"/>
      <c r="KW330" s="76"/>
      <c r="KX330" s="66"/>
      <c r="KY330" s="76"/>
      <c r="KZ330" s="66"/>
      <c r="LA330" s="76"/>
      <c r="LB330" s="66"/>
      <c r="LC330" s="76"/>
      <c r="LD330" s="66"/>
      <c r="LE330" s="76"/>
      <c r="LF330" s="66"/>
      <c r="LG330" s="76"/>
      <c r="LH330" s="66"/>
      <c r="LI330" s="76"/>
      <c r="LJ330" s="66"/>
      <c r="LK330" s="76"/>
      <c r="LL330" s="66"/>
      <c r="LM330" s="76"/>
      <c r="LN330" s="66"/>
      <c r="LO330" s="76"/>
      <c r="LP330" s="66"/>
      <c r="LQ330" s="76"/>
      <c r="LR330" s="66"/>
      <c r="LS330" s="76"/>
      <c r="LT330" s="66"/>
      <c r="LU330" s="76"/>
      <c r="LV330" s="66"/>
      <c r="LW330" s="76"/>
      <c r="LX330" s="66"/>
      <c r="LY330" s="76"/>
      <c r="LZ330" s="66"/>
      <c r="MA330" s="76"/>
      <c r="MB330" s="66"/>
      <c r="MC330" s="76"/>
      <c r="MD330" s="66"/>
      <c r="MG330" s="1" t="str" cm="1">
        <f t="array" ref="MG330">IFERROR(INDEX(Paste_Here!$B$2:$B$850, MATCH(0, COUNTIF(MG$4:MG329, Paste_Here!$B$2:$B$850) + IF(Paste_Here!$B$2:$B$850="", 1, 0), 0)), "")</f>
        <v/>
      </c>
      <c r="MH330" s="1" t="str">
        <f>IF(MG330&lt;&gt;"", INDEX(Paste_Here!$A$2:$A$850, MATCH(MG330, Paste_Here!$B$2:$B$850, 0)), "")</f>
        <v/>
      </c>
      <c r="MI330" s="1" t="str">
        <f t="shared" si="48"/>
        <v/>
      </c>
      <c r="MJ330" s="1" t="str" cm="1">
        <f t="array" ref="MJ330">IFERROR(INDEX($MI$5:$MI$850, MATCH(SMALL(IF($MI$5:$MI$850&lt;&gt;"", COUNTIF($MI$5:$MI$850, "&lt;"&amp;$MI$5:$MI$850)+1), ROW()-ROW($MJ$5)+1), COUNTIF($MI$5:$MI$850, "&lt;"&amp;$MI$5:$MI$850)+1, 0)), "")</f>
        <v/>
      </c>
    </row>
    <row r="331" spans="1:348">
      <c r="A331" s="66"/>
      <c r="B331" s="76" t="str">
        <f t="shared" si="41"/>
        <v/>
      </c>
      <c r="C331" s="66"/>
      <c r="D331" s="76" t="str">
        <f>IFERROR(IF(B331&lt;&gt;"", IF(AND(INDEX(Paste_Here!B$2:B$850, MATCH(B331, Paste_Here!A$2:A$850, 0))&lt;&gt;"", ISNUMBER(VALUE(INDEX(Paste_Here!B$2:B$850, MATCH(B331, Paste_Here!A$2:A$850, 0))))), INDEX(Paste_Here!B$2:B$850, MATCH(B331, Paste_Here!A$2:A$850, 0)), ""), ""), "")</f>
        <v/>
      </c>
      <c r="E331" s="66"/>
      <c r="F331" s="76" t="str">
        <f>IFERROR(IF(B331&lt;&gt;"", IF(ISTEXT(INDEX(Paste_Here!K$2:K$850, MATCH(B331, Paste_Here!A$2:A$850, 0))), INDEX(Paste_Here!K$2:K$850, MATCH(B331, Paste_Here!A$2:A$850, 0)), ""), ""), "")</f>
        <v/>
      </c>
      <c r="G331" s="66"/>
      <c r="H331" s="76" t="str">
        <f>IFERROR(IF(B331&lt;&gt;"", IF(ISTEXT(INDEX(Paste_Here!C$2:C$850, MATCH(B331, Paste_Here!A$2:A$850, 0))), INDEX(Paste_Here!C$2:C$850, MATCH(B331, Paste_Here!A$2:A$850, 0)), ""), ""), "")</f>
        <v/>
      </c>
      <c r="I331" s="66"/>
      <c r="J331" s="76" t="str">
        <f>IFERROR(IF(B331&lt;&gt;"", IF(ISNUMBER(SEARCH("s", LOWER(INDEX(Paste_Here!M$2:M$850, MATCH(B331, Paste_Here!A$2:A$850, 0))))), "Yes", IF(INDEX(Paste_Here!M$2:M$850, MATCH(B331, Paste_Here!A$2:A$850, 0))&lt;&gt;"", "No", "")), ""), "")</f>
        <v/>
      </c>
      <c r="K331" s="66"/>
      <c r="L331" s="76" t="str">
        <f>IFERROR(IF(B331&lt;&gt;"", IF(ISNUMBER(SEARCH("yes", LOWER(INDEX(Paste_Here!E$2:E$850, MATCH(B331, Paste_Here!A$2:A$850, 0))))), "Yes", IF(ISNUMBER(SEARCH("no", LOWER(INDEX(Paste_Here!E$2:E$850, MATCH(B331, Paste_Here!A$2:A$850, 0))))), "No", "")), ""), "")</f>
        <v/>
      </c>
      <c r="M331" s="66"/>
      <c r="N331" s="76" t="str">
        <f>IFERROR(IF(B331&lt;&gt;"", IF(ISNUMBER(SEARCH("yes", LOWER(INDEX(Paste_Here!F$2:F$850, MATCH(B331, Paste_Here!A$2:A$850, 0))))), "Yes", IF(ISNUMBER(SEARCH("no", LOWER(INDEX(Paste_Here!F$2:F$850, MATCH(B331, Paste_Here!A$2:A$850, 0))))), "No", "")), ""), "")</f>
        <v/>
      </c>
      <c r="O331" s="66"/>
      <c r="P331" s="76" t="str">
        <f>IFERROR(IF(B331&lt;&gt;"", IF(ISNUMBER(SEARCH("yes", LOWER(INDEX(Paste_Here!L$2:L$850, MATCH(B331, Paste_Here!A$2:A$850, 0))))), "Yes", IF(ISNUMBER(SEARCH("no", LOWER(INDEX(Paste_Here!L$2:L$850, MATCH(B331, Paste_Here!A$2:A$850, 0))))), "No", "")), ""), "")</f>
        <v/>
      </c>
      <c r="Q331" s="66"/>
      <c r="R331" s="76" t="str">
        <f>IFERROR(IF(B331&lt;&gt;"", IF(ISNUMBER(SEARCH("transitional 2", LOWER(INDEX(Paste_Here!D$2:D$850, MATCH(B331, Paste_Here!A$2:A$850, 0))))), "T2", IF(ISNUMBER(SEARCH("transitional 1", LOWER(INDEX(Paste_Here!D$2:D$850, MATCH(B331, Paste_Here!A$2:A$850, 0))))), "T1", IF(ISNUMBER(SEARCH("waived ell services", LOWER(INDEX(Paste_Here!D$2:D$850, MATCH(B331, Paste_Here!A$2:A$850, 0))))), "W", IF(ISNUMBER(SEARCH("english language learner", LOWER(INDEX(Paste_Here!D$2:D$850, MATCH(B331, Paste_Here!A$2:A$850, 0))))), "L", "")))), ""), "")</f>
        <v/>
      </c>
      <c r="S331" s="66"/>
      <c r="T331" s="76" t="str">
        <f>IFERROR(IF(B331&lt;&gt;"", IF(ISNUMBER(SEARCH("yes", LOWER(INDEX(Paste_Here!I$2:I$850, MATCH(B331, Paste_Here!A$2:A$850, 0))))), "Yes", IF(ISNUMBER(SEARCH("no", LOWER(INDEX(Paste_Here!I$2:I$850, MATCH(B331, Paste_Here!A$2:A$850, 0))))), "No", "")), ""), "")</f>
        <v/>
      </c>
      <c r="U331" s="66"/>
      <c r="V331" s="76" t="str">
        <f>IFERROR(IF(B331&lt;&gt;"", IF(ISTEXT(INDEX(Paste_Here!J$2:J$850, MATCH(B331, Paste_Here!A$2:A$850, 0))), VALUE(INDEX(Paste_Here!J$2:J$850, MATCH(B331, Paste_Here!A$2:A$850, 0))), ""), ""), "")</f>
        <v/>
      </c>
      <c r="W331" s="66"/>
      <c r="X331" s="66"/>
      <c r="Y331" s="76" t="str">
        <f t="shared" si="42"/>
        <v/>
      </c>
      <c r="Z331" s="66"/>
      <c r="AA331" s="76" t="str">
        <f>IFERROR(IF(B331&lt;&gt;"", IF(AND(INDEX(Paste_Here!AI$2:AI$850, MATCH(B331, Paste_Here!A$2:A$850, 0))&lt;&gt;"", ISNUMBER(VALUE(INDEX(Paste_Here!AI$2:AI$850, MATCH(B331, Paste_Here!A$2:A$850, 0))))), INDEX(Paste_Here!AI$2:AI$850, MATCH(B331, Paste_Here!A$2:A$850, 0)), ""), ""), "")</f>
        <v/>
      </c>
      <c r="AB331" s="66"/>
      <c r="AC331" s="76" t="str">
        <f>IFERROR(IF(B331&lt;&gt;"", IF(AND(INDEX(Paste_Here!AJ$2:AJ$850, MATCH(B331, Paste_Here!A$2:A$850, 0))&lt;&gt;"", ISNUMBER(VALUE(INDEX(Paste_Here!AJ$2:AJ$850, MATCH(B331, Paste_Here!A$2:A$850, 0))))), INDEX(Paste_Here!AJ$2:AJ$850, MATCH(B331, Paste_Here!A$2:A$850, 0)), ""), ""), "")</f>
        <v/>
      </c>
      <c r="AD331" s="66"/>
      <c r="AE331" s="76" t="str">
        <f>IFERROR(IF(B331&lt;&gt;"", IF(AND(INDEX(Paste_Here!AK$2:AK$850, MATCH(B331, Paste_Here!A$2:A$850, 0))&lt;&gt;"", ISNUMBER(VALUE(INDEX(Paste_Here!AK$2:AK$850, MATCH(B331, Paste_Here!A$2:A$850, 0))))), INDEX(Paste_Here!AK$2:AK$850, MATCH(B331, Paste_Here!A$2:A$850, 0)), ""), ""), "")</f>
        <v/>
      </c>
      <c r="AF331" s="66"/>
      <c r="AG331" s="76" t="str">
        <f>IFERROR(IF(B331&lt;&gt;"", IF(AND(INDEX(Paste_Here!AL$2:AL$850, MATCH(B331, Paste_Here!A$2:A$850, 0))&lt;&gt;"", ISNUMBER(VALUE(INDEX(Paste_Here!AL$2:AL$850, MATCH(B331, Paste_Here!A$2:A$850, 0))))), INDEX(Paste_Here!AL$2:AL$850, MATCH(B331, Paste_Here!A$2:A$850, 0)), ""), ""), "")</f>
        <v/>
      </c>
      <c r="AH331" s="66"/>
      <c r="AI331" s="76" t="str">
        <f>IFERROR(IF(B331&lt;&gt;"", IF(AND(INDEX(Paste_Here!AH$2:AH$850, MATCH(B331, Paste_Here!A$2:A$850, 0))&lt;&gt;"", ISNUMBER(VALUE(INDEX(Paste_Here!AH$2:AH$850, MATCH(B331, Paste_Here!A$2:A$850, 0))))), IF(VALUE(INDEX(Paste_Here!AH$2:AH$850, MATCH(B331, Paste_Here!A$2:A$850, 0)))=0, "", INDEX(Paste_Here!AH$2:AH$850, MATCH(B331, Paste_Here!A$2:A$850, 0))), ""), ""), "")</f>
        <v/>
      </c>
      <c r="AJ331" s="66"/>
      <c r="AK331" s="76" t="str">
        <f>IFERROR(IF(B331&lt;&gt;"", IF(AND(INDEX(Paste_Here!N$2:N$850, MATCH(B331, Paste_Here!A$2:A$850, 0))&lt;&gt;"", ISNUMBER(VALUE(INDEX(Paste_Here!N$2:N$850, MATCH(B331, Paste_Here!A$2:A$850, 0))))), INDEX(Paste_Here!N$2:N$850, MATCH(B331, Paste_Here!A$2:A$850, 0)), ""), ""), "")</f>
        <v/>
      </c>
      <c r="AL331" s="66"/>
      <c r="AM331" s="76" t="str">
        <f>IFERROR(IF(B331&lt;&gt;"", IF(AND(INDEX(Paste_Here!O$2:O$850, MATCH(B331, Paste_Here!A$2:A$850, 0))&lt;&gt;"", ISNUMBER(VALUE(INDEX(Paste_Here!O$2:O$850, MATCH(B331, Paste_Here!A$2:A$850, 0))))), INDEX(Paste_Here!O$2:O$850, MATCH(B331, Paste_Here!A$2:A$850, 0)), ""), ""), "")</f>
        <v/>
      </c>
      <c r="AN331" s="66"/>
      <c r="AO331" s="76"/>
      <c r="AP331" s="66"/>
      <c r="AQ331" s="76"/>
      <c r="AR331" s="66"/>
      <c r="AS331" s="76"/>
      <c r="AT331" s="66"/>
      <c r="AU331" s="66"/>
      <c r="AV331" s="76" t="str">
        <f t="shared" si="43"/>
        <v/>
      </c>
      <c r="AW331" s="66"/>
      <c r="AX331" s="76" t="str">
        <f>IFERROR(IF(B331&lt;&gt;"", IF(ISNUMBER(SEARCH("Revealed-Potential (Primary Focus)", LOWER(INDEX(Paste_Here!Z$2:Z$850, MATCH(B331, Paste_Here!A$2:A$850, 0))))), "Rev-Potential: Prim", IF(ISNUMBER(SEARCH("Revealed-Potential (Secondary Focus)", LOWER(INDEX(Paste_Here!Z$2:Z$850, MATCH(B331, Paste_Here!A$2:A$850, 0))))), "Rev-Potential: Sec", IF(ISNUMBER(SEARCH("Monitoring", LOWER(INDEX(Paste_Here!Z$2:Z$850, MATCH(B331, Paste_Here!A$2:A$850, 0))))), "Monitoring", IF(ISNUMBER(SEARCH("At-Promise (Secondary Focus)", LOWER(INDEX(Paste_Here!Z$2:Z$850, MATCH(B331, Paste_Here!A$2:A$850, 0))))), "At-Promise: Sec", IF(ISNUMBER(SEARCH("At-Promise (Primary Focus)", LOWER(INDEX(Paste_Here!Z$2:Z$850, MATCH(B331, Paste_Here!A$2:A$850, 0))))), "At-Promise: Prim", ""))))), ""), "")</f>
        <v/>
      </c>
      <c r="AY331" s="66"/>
      <c r="AZ331" s="76"/>
      <c r="BA331" s="66"/>
      <c r="BB331" s="76"/>
      <c r="BC331" s="66"/>
      <c r="BD331" s="76"/>
      <c r="BE331" s="66"/>
      <c r="BF331" s="76"/>
      <c r="BG331" s="66"/>
      <c r="BH331" s="76"/>
      <c r="BI331" s="66"/>
      <c r="BJ331" s="66"/>
      <c r="BK331" s="76" t="str">
        <f t="shared" si="44"/>
        <v/>
      </c>
      <c r="BL331" s="66"/>
      <c r="BM331" s="76" t="str">
        <f>IFERROR(IF(B331&lt;&gt;"", IF(AND(ISNUMBER(VALUE(SUBSTITUTE(SUBSTITUTE(Paste_Here!R331, "br", "-"), "L", ""))), VALUE(SUBSTITUTE(SUBSTITUTE(Paste_Here!R331, "br", "-"), "L", "")) &gt;= 1095), "Yes", IF(AND(ISNUMBER(VALUE(SUBSTITUTE(SUBSTITUTE(Paste_Here!R331, "br", "-"), "L", ""))), VALUE(SUBSTITUTE(SUBSTITUTE(Paste_Here!R331, "br", "-"), "L", "")) &lt;= 1094), "No", "")), ""), "")</f>
        <v/>
      </c>
      <c r="BN331" s="66"/>
      <c r="BO331" s="76" t="str">
        <f>IFERROR(IF(B331&lt;&gt;"", IF(COUNTIF(INDEX(Paste_Here!Y$2:AB$850, MATCH(B331, Paste_Here!A$2:A$850, 0), 0), "yes") &gt; 0, "Yes", IF(COUNTIF(INDEX(Paste_Here!Y$2:AB$850, MATCH(B331, Paste_Here!A$2:A$850, 0), 0), "no") &gt; 0, "No", "")), ""), "")</f>
        <v/>
      </c>
      <c r="BP331" s="66"/>
      <c r="BQ331" s="76" t="str">
        <f>IFERROR(IF(B331&lt;&gt;"", IF(AND(ISNUMBER(VALUE(SUBSTITUTE(SUBSTITUTE(Paste_Here!U331, "em", "-"), "q", ""))), VALUE(SUBSTITUTE(SUBSTITUTE(Paste_Here!U331, "em", "-"), "q", "")) &gt;= 910), "Yes", IF(AND(ISNUMBER(VALUE(SUBSTITUTE(SUBSTITUTE(Paste_Here!U331, "em", "-"), "q", ""))), VALUE(SUBSTITUTE(SUBSTITUTE(Paste_Here!U331, "em", "-"), "q", "")) &lt;= 909), "No", "")), ""), "")</f>
        <v/>
      </c>
      <c r="BR331" s="66"/>
      <c r="BS331" s="76" t="str">
        <f>IFERROR(IF(B331&lt;&gt;"", IF(AND(INDEX(Paste_Here!X$2:X$850, MATCH(B331, Paste_Here!A$2:A$850, 0))&lt;&gt;"", ISNUMBER(VALUE(INDEX(Paste_Here!X$2:X$850, MATCH(B331, Paste_Here!A$2:A$850, 0))))), INDEX(Paste_Here!X$2:X$850, MATCH(B331, Paste_Here!A$2:A$850, 0)), ""), ""), "")</f>
        <v/>
      </c>
      <c r="BT331" s="66"/>
      <c r="BU331" s="76" t="str">
        <f>IFERROR(IF(B331&lt;&gt;"", IF(ISNUMBER(VALUE(INDEX(Paste_Here!G$2:G$850, MATCH(B331, Paste_Here!A$2:A$850, 0)))), IF(VALUE(INDEX(Paste_Here!G$2:G$850, MATCH(B331, Paste_Here!A$2:A$850, 0)))=0, "No", IF(AND(VALUE(INDEX(Paste_Here!G$2:G$850, MATCH(B331, Paste_Here!A$2:A$850, 0)))&gt;=1, VALUE(INDEX(Paste_Here!G$2:G$850, MATCH(B331, Paste_Here!A$2:A$850, 0)))&lt;=4), VALUE(INDEX(Paste_Here!G$2:G$850, MATCH(B331, Paste_Here!A$2:A$850, 0))), "")), ""), ""), "")</f>
        <v/>
      </c>
      <c r="BV331" s="66"/>
      <c r="BW331" s="76" t="str">
        <f>IFERROR(IF(B331&lt;&gt;"", IF(ISNUMBER(VALUE(INDEX(Paste_Here!H$2:H$850, MATCH(B331, Paste_Here!A$2:A$850, 0)))), IF(VALUE(INDEX(Paste_Here!H$2:H$850, MATCH(B331, Paste_Here!A$2:A$850, 0)))=0, "No", IF(AND(VALUE(INDEX(Paste_Here!H$2:H$850, MATCH(B331, Paste_Here!A$2:A$850, 0)))&gt;=1, VALUE(INDEX(Paste_Here!H$2:H$850, MATCH(B331, Paste_Here!A$2:A$850, 0)))&lt;=4), VALUE(INDEX(Paste_Here!H$2:H$850, MATCH(B331, Paste_Here!A$2:A$850, 0))), "")), ""), ""), "")</f>
        <v/>
      </c>
      <c r="BX331" s="66"/>
      <c r="BY331" s="76"/>
      <c r="BZ331" s="66"/>
      <c r="CA331" s="76"/>
      <c r="CB331" s="66"/>
      <c r="CC331" s="66"/>
      <c r="CD331" s="76" t="str">
        <f t="shared" si="45"/>
        <v/>
      </c>
      <c r="CE331" s="66"/>
      <c r="CF331" s="76" t="str">
        <f>IFERROR(IF(B331&lt;&gt;"", IF(AND(INDEX(Paste_Here!P$2:P$850, MATCH(B331, Paste_Here!A$2:A$850, 0))&lt;&gt;"", ISNUMBER(VALUE(INDEX(Paste_Here!P$2:P$850, MATCH(B331, Paste_Here!A$2:A$850, 0))))), INDEX(Paste_Here!P$2:P$850, MATCH(B331, Paste_Here!A$2:A$850, 0)), ""), ""), "")</f>
        <v/>
      </c>
      <c r="CG331" s="66"/>
      <c r="CH331" s="76" t="str">
        <f>IFERROR(IF(B331&lt;&gt;"", IF(ISNUMBER(SEARCH("highrisk", LOWER(INDEX(Paste_Here!Q$2:Q$850, MATCH(B331, Paste_Here!A$2:A$850, 0))))), "High Risk", IF(ISNUMBER(SEARCH("lowrisk", LOWER(INDEX(Paste_Here!Q$2:Q$850, MATCH(B331, Paste_Here!A$2:A$850, 0))))), "Low Risk", IF(ISNUMBER(SEARCH("somerisk", LOWER(INDEX(Paste_Here!Q$2:Q$850, MATCH(B331, Paste_Here!A$2:A$850, 0))))), "Some Risk", ""))), ""), "")</f>
        <v/>
      </c>
      <c r="CI331" s="66"/>
      <c r="CJ331" s="76" t="str">
        <f>IFERROR(IF(B331&lt;&gt;"", IF(AND(INDEX(Paste_Here!AA$2:AA$850, MATCH(B331, Paste_Here!A$2:A$850, 0))&lt;&gt;"", ISNUMBER(VALUE(INDEX(Paste_Here!AA$2:AA$850, MATCH(B331, Paste_Here!A$2:A$850, 0))))), INDEX(Paste_Here!AA$2:AA$850, MATCH(B331, Paste_Here!A$2:A$850, 0)), ""), ""), "")</f>
        <v/>
      </c>
      <c r="CK331" s="66"/>
      <c r="CL331" s="76" t="str">
        <f>IFERROR(IF(B331&lt;&gt;"", IF(LOWER(INDEX(Paste_Here!AB$2:AB$850, MATCH(B331, Paste_Here!A$2:A$850, 0)))="approaching expectations", "Approaching", IF(LOWER(INDEX(Paste_Here!AB$2:AB$850, MATCH(B331, Paste_Here!A$2:A$850, 0)))="met expectations", "Met", IF(LOWER(INDEX(Paste_Here!AB$2:AB$850, MATCH(B331, Paste_Here!A$2:A$850, 0)))="exceeded expectations", "Exceeded", IF(LOWER(INDEX(Paste_Here!AB$2:AB$850, MATCH(B331, Paste_Here!A$2:A$850, 0)))="below expectations", "Below", "")))), ""), "")</f>
        <v/>
      </c>
      <c r="CM331" s="66"/>
      <c r="CN331" s="76" t="str">
        <f>IFERROR(IF(B331&lt;&gt;"", IF(AND(INDEX(Paste_Here!AC$2:AC$850, MATCH(B331, Paste_Here!A$2:A$850, 0))&lt;&gt;"", ISNUMBER(VALUE(INDEX(Paste_Here!AC$2:AC$850, MATCH(B331, Paste_Here!A$2:A$850, 0))))), INDEX(Paste_Here!AC$2:AC$850, MATCH(B331, Paste_Here!A$2:A$850, 0)), ""), ""), "")</f>
        <v/>
      </c>
      <c r="CO331" s="66"/>
      <c r="CP331" s="76"/>
      <c r="CQ331" s="66"/>
      <c r="CR331" s="76"/>
      <c r="CS331" s="66"/>
      <c r="CT331" s="76"/>
      <c r="CU331" s="66"/>
      <c r="CV331" s="76"/>
      <c r="CW331" s="66"/>
      <c r="CX331" s="76"/>
      <c r="CY331" s="66"/>
      <c r="CZ331" s="66"/>
      <c r="DA331" s="76" t="str">
        <f t="shared" si="46"/>
        <v/>
      </c>
      <c r="DB331" s="66"/>
      <c r="DC331" s="76" t="str">
        <f>IFERROR(IF(B331&lt;&gt;"", IF(AND(INDEX(Paste_Here!V$2:V$850, MATCH(B331, Paste_Here!A$2:A$850, 0))&lt;&gt;"", ISNUMBER(VALUE(INDEX(Paste_Here!V$2:V$850, MATCH(B331, Paste_Here!A$2:A$850, 0))))), INDEX(Paste_Here!V$2:V$850, MATCH(B331, Paste_Here!A$2:A$850, 0)), ""), ""), "")</f>
        <v/>
      </c>
      <c r="DD331" s="66"/>
      <c r="DE331" s="76" t="str">
        <f>IFERROR(IF(B331&lt;&gt;"", IF(ISNUMBER(SEARCH("highrisk", LOWER(INDEX(Paste_Here!W$2:W$850, MATCH(B331, Paste_Here!A$2:A$850, 0))))), "High Risk", IF(ISNUMBER(SEARCH("lowrisk", LOWER(INDEX(Paste_Here!W$2:W$850, MATCH(B331, Paste_Here!A$2:A$850, 0))))), "Low Risk", IF(ISNUMBER(SEARCH("somerisk", LOWER(INDEX(Paste_Here!W$2:W$850, MATCH(B331, Paste_Here!A$2:A$850, 0))))), "Some Risk", ""))), ""), "")</f>
        <v/>
      </c>
      <c r="DF331" s="66"/>
      <c r="DG331" s="76" t="str">
        <f>IFERROR(IF(B331&lt;&gt;"", IF(AND(INDEX(Paste_Here!S$2:S$850, MATCH(B331, Paste_Here!A$2:A$850, 0))&lt;&gt;"", ISNUMBER(VALUE(INDEX(Paste_Here!S$2:S$850, MATCH(B331, Paste_Here!A$2:A$850, 0))))), INDEX(Paste_Here!S$2:S$850, MATCH(B331, Paste_Here!A$2:A$850, 0)), ""), ""), "")</f>
        <v/>
      </c>
      <c r="DH331" s="66"/>
      <c r="DI331" s="76" t="str">
        <f>IFERROR(IF(B331&lt;&gt;"", IF(ISNUMBER(SEARCH("highrisk", LOWER(INDEX(Paste_Here!T$2:T$850, MATCH(B331, Paste_Here!A$2:A$850, 0))))), "High Risk", IF(ISNUMBER(SEARCH("lowrisk", LOWER(INDEX(Paste_Here!T$2:T$850, MATCH(B331, Paste_Here!A$2:A$850, 0))))), "Low Risk", IF(ISNUMBER(SEARCH("somerisk", LOWER(INDEX(Paste_Here!T$2:T$850, MATCH(B331, Paste_Here!A$2:A$850, 0))))), "Some Risk", ""))), ""), "")</f>
        <v/>
      </c>
      <c r="DJ331" s="66"/>
      <c r="DK331" s="76" t="str">
        <f>IFERROR(IF(B331&lt;&gt;"", IF(AND(INDEX(Paste_Here!AD$2:AD$850, MATCH(B331, Paste_Here!A$2:A$850, 0))&lt;&gt;"", ISNUMBER(VALUE(INDEX(Paste_Here!AD$2:AD$850, MATCH(B331, Paste_Here!A$2:A$850, 0))))), INDEX(Paste_Here!AD$2:AD$850, MATCH(B331, Paste_Here!A$2:A$850, 0)), ""), ""), "")</f>
        <v/>
      </c>
      <c r="DL331" s="66"/>
      <c r="DM331" s="76" t="str">
        <f>IFERROR(IF(B331&lt;&gt;"", IF(LOWER(INDEX(Paste_Here!AE$2:AE$850, MATCH(B331, Paste_Here!A$2:A$850, 0)))="approaching expectations", "Approaching", IF(LOWER(INDEX(Paste_Here!AE$2:AE$850, MATCH(B331, Paste_Here!A$2:A$850, 0)))="met expectations", "Met", IF(LOWER(INDEX(Paste_Here!AE$2:AE$850, MATCH(B331, Paste_Here!A$2:A$850, 0)))="exceeded expectations", "Exceeded", IF(LOWER(INDEX(Paste_Here!AE$2:AE$850, MATCH(B331, Paste_Here!A$2:A$850, 0)))="below expectations", "Below", "")))), ""), "")</f>
        <v/>
      </c>
      <c r="DN331" s="66"/>
      <c r="DO331" s="76"/>
      <c r="DP331" s="66"/>
      <c r="DQ331" s="76"/>
      <c r="DR331" s="66"/>
      <c r="DS331" s="76"/>
      <c r="DT331" s="66"/>
      <c r="DU331" s="76"/>
      <c r="DV331" s="66"/>
      <c r="DW331" s="66"/>
      <c r="DX331" s="76" t="str">
        <f t="shared" si="47"/>
        <v/>
      </c>
      <c r="DY331" s="66"/>
      <c r="DZ331" s="76"/>
      <c r="EA331" s="66"/>
      <c r="EB331" s="76"/>
      <c r="EC331" s="66"/>
      <c r="ED331" s="76" t="str">
        <f>IFERROR(IF(B331&lt;&gt;"", IF(AND(INDEX(Paste_Here!AF$2:AF$850, MATCH(B331, Paste_Here!A$2:A$850, 0))&lt;&gt;"", ISNUMBER(VALUE(INDEX(Paste_Here!AF$2:AF$850, MATCH(B331, Paste_Here!A$2:A$850, 0))))), INDEX(Paste_Here!AF$2:AF$850, MATCH(B331, Paste_Here!A$2:A$850, 0)), ""), ""), "")</f>
        <v/>
      </c>
      <c r="EE331" s="66"/>
      <c r="EF331" s="76"/>
      <c r="EG331" s="66"/>
      <c r="EH331" s="76"/>
      <c r="EI331" s="66"/>
      <c r="EJ331" s="76" t="str">
        <f>IFERROR(IF(B331&lt;&gt;"", IF(AND(INDEX(Paste_Here!AG$2:AG$850, MATCH(B331, Paste_Here!A$2:A$850, 0))&lt;&gt;"", ISNUMBER(VALUE(INDEX(Paste_Here!AG$2:AG$850, MATCH(B331, Paste_Here!A$2:A$850, 0))))), INDEX(Paste_Here!AG$2:AG$850, MATCH(B331, Paste_Here!A$2:A$850, 0)), ""), ""), "")</f>
        <v/>
      </c>
      <c r="EK331" s="66"/>
      <c r="EL331" s="76"/>
      <c r="EM331" s="66"/>
      <c r="EN331" s="76"/>
      <c r="EO331" s="66"/>
      <c r="EP331" s="76"/>
      <c r="EQ331" s="66"/>
      <c r="ER331" s="76"/>
      <c r="ES331" s="66"/>
      <c r="ET331" s="66"/>
      <c r="EU331" s="76"/>
      <c r="EV331" s="66"/>
      <c r="EW331" s="76"/>
      <c r="EX331" s="66"/>
      <c r="EY331" s="76"/>
      <c r="EZ331" s="66"/>
      <c r="FA331" s="76"/>
      <c r="FB331" s="66"/>
      <c r="FC331" s="76"/>
      <c r="FD331" s="66"/>
      <c r="FE331" s="76"/>
      <c r="FF331" s="66"/>
      <c r="FG331" s="76"/>
      <c r="FH331" s="66"/>
      <c r="FI331" s="76"/>
      <c r="FJ331" s="66"/>
      <c r="FK331" s="76"/>
      <c r="FL331" s="66"/>
      <c r="FM331" s="76"/>
      <c r="FN331" s="66"/>
      <c r="FO331" s="76"/>
      <c r="FP331" s="66"/>
      <c r="FQ331" s="76"/>
      <c r="FR331" s="66"/>
      <c r="FS331" s="76"/>
      <c r="FT331" s="66"/>
      <c r="FU331" s="76"/>
      <c r="FV331" s="66"/>
      <c r="FW331" s="76"/>
      <c r="FX331" s="66"/>
      <c r="FY331" s="76"/>
      <c r="FZ331" s="66"/>
      <c r="GA331" s="76"/>
      <c r="GB331" s="66"/>
      <c r="GC331" s="76"/>
      <c r="GD331" s="66"/>
      <c r="GE331" s="76"/>
      <c r="GF331" s="66"/>
      <c r="GG331" s="76"/>
      <c r="GH331" s="66"/>
      <c r="GI331" s="76"/>
      <c r="GJ331" s="66"/>
      <c r="GK331" s="76"/>
      <c r="GL331" s="66"/>
      <c r="GM331" s="76"/>
      <c r="GN331" s="66"/>
      <c r="GO331" s="76"/>
      <c r="GP331" s="66"/>
      <c r="GQ331" s="76"/>
      <c r="GR331" s="66"/>
      <c r="GS331" s="76"/>
      <c r="GT331" s="66"/>
      <c r="GU331" s="76"/>
      <c r="GV331" s="66"/>
      <c r="GW331" s="76"/>
      <c r="GX331" s="66"/>
      <c r="GY331" s="76"/>
      <c r="GZ331" s="66"/>
      <c r="HA331" s="76"/>
      <c r="HB331" s="66"/>
      <c r="HC331" s="76"/>
      <c r="HD331" s="66"/>
      <c r="HE331" s="76"/>
      <c r="HF331" s="66"/>
      <c r="HG331" s="76"/>
      <c r="HH331" s="66"/>
      <c r="HI331" s="76"/>
      <c r="HJ331" s="66"/>
      <c r="HK331" s="76"/>
      <c r="HL331" s="66"/>
      <c r="HM331" s="76"/>
      <c r="HN331" s="66"/>
      <c r="HO331" s="76"/>
      <c r="HP331" s="66"/>
      <c r="HQ331" s="76"/>
      <c r="HR331" s="66"/>
      <c r="HS331" s="76"/>
      <c r="HT331" s="66"/>
      <c r="HU331" s="76"/>
      <c r="HV331" s="66"/>
      <c r="HW331" s="76"/>
      <c r="HX331" s="66"/>
      <c r="HY331" s="76"/>
      <c r="HZ331" s="66"/>
      <c r="IA331" s="76"/>
      <c r="IB331" s="66"/>
      <c r="IC331" s="76"/>
      <c r="ID331" s="66"/>
      <c r="IE331" s="76"/>
      <c r="IF331" s="66"/>
      <c r="IG331" s="76"/>
      <c r="IH331" s="66"/>
      <c r="II331" s="76"/>
      <c r="IJ331" s="66"/>
      <c r="IK331" s="76"/>
      <c r="IL331" s="66"/>
      <c r="IM331" s="76"/>
      <c r="IN331" s="66"/>
      <c r="IO331" s="76"/>
      <c r="IP331" s="66"/>
      <c r="IQ331" s="76"/>
      <c r="IR331" s="66"/>
      <c r="IS331" s="76"/>
      <c r="IT331" s="66"/>
      <c r="IU331" s="76"/>
      <c r="IV331" s="66"/>
      <c r="IW331" s="76"/>
      <c r="IX331" s="66"/>
      <c r="IY331" s="76"/>
      <c r="IZ331" s="66"/>
      <c r="JA331" s="76"/>
      <c r="JB331" s="66"/>
      <c r="JC331" s="76"/>
      <c r="JD331" s="66"/>
      <c r="JE331" s="76"/>
      <c r="JF331" s="66"/>
      <c r="JG331" s="76"/>
      <c r="JH331" s="66"/>
      <c r="JI331" s="76"/>
      <c r="JJ331" s="66"/>
      <c r="JK331" s="76"/>
      <c r="JL331" s="66"/>
      <c r="JM331" s="76"/>
      <c r="JN331" s="66"/>
      <c r="JO331" s="76"/>
      <c r="JP331" s="66"/>
      <c r="JQ331" s="76"/>
      <c r="JR331" s="66"/>
      <c r="JS331" s="76"/>
      <c r="JT331" s="66"/>
      <c r="JU331" s="76"/>
      <c r="JV331" s="66"/>
      <c r="JW331" s="76"/>
      <c r="JX331" s="66"/>
      <c r="JY331" s="76"/>
      <c r="JZ331" s="66"/>
      <c r="KA331" s="76"/>
      <c r="KB331" s="66"/>
      <c r="KC331" s="76"/>
      <c r="KD331" s="66"/>
      <c r="KE331" s="76"/>
      <c r="KF331" s="66"/>
      <c r="KG331" s="76"/>
      <c r="KH331" s="66"/>
      <c r="KI331" s="76"/>
      <c r="KJ331" s="66"/>
      <c r="KK331" s="76"/>
      <c r="KL331" s="66"/>
      <c r="KM331" s="76"/>
      <c r="KN331" s="66"/>
      <c r="KO331" s="76"/>
      <c r="KP331" s="66"/>
      <c r="KQ331" s="76"/>
      <c r="KR331" s="66"/>
      <c r="KS331" s="76"/>
      <c r="KT331" s="66"/>
      <c r="KU331" s="76"/>
      <c r="KV331" s="66"/>
      <c r="KW331" s="76"/>
      <c r="KX331" s="66"/>
      <c r="KY331" s="76"/>
      <c r="KZ331" s="66"/>
      <c r="LA331" s="76"/>
      <c r="LB331" s="66"/>
      <c r="LC331" s="76"/>
      <c r="LD331" s="66"/>
      <c r="LE331" s="76"/>
      <c r="LF331" s="66"/>
      <c r="LG331" s="76"/>
      <c r="LH331" s="66"/>
      <c r="LI331" s="76"/>
      <c r="LJ331" s="66"/>
      <c r="LK331" s="76"/>
      <c r="LL331" s="66"/>
      <c r="LM331" s="76"/>
      <c r="LN331" s="66"/>
      <c r="LO331" s="76"/>
      <c r="LP331" s="66"/>
      <c r="LQ331" s="76"/>
      <c r="LR331" s="66"/>
      <c r="LS331" s="76"/>
      <c r="LT331" s="66"/>
      <c r="LU331" s="76"/>
      <c r="LV331" s="66"/>
      <c r="LW331" s="76"/>
      <c r="LX331" s="66"/>
      <c r="LY331" s="76"/>
      <c r="LZ331" s="66"/>
      <c r="MA331" s="76"/>
      <c r="MB331" s="66"/>
      <c r="MC331" s="76"/>
      <c r="MD331" s="66"/>
      <c r="MG331" s="1" t="str" cm="1">
        <f t="array" ref="MG331">IFERROR(INDEX(Paste_Here!$B$2:$B$850, MATCH(0, COUNTIF(MG$4:MG330, Paste_Here!$B$2:$B$850) + IF(Paste_Here!$B$2:$B$850="", 1, 0), 0)), "")</f>
        <v/>
      </c>
      <c r="MH331" s="1" t="str">
        <f>IF(MG331&lt;&gt;"", INDEX(Paste_Here!$A$2:$A$850, MATCH(MG331, Paste_Here!$B$2:$B$850, 0)), "")</f>
        <v/>
      </c>
      <c r="MI331" s="1" t="str">
        <f t="shared" si="48"/>
        <v/>
      </c>
      <c r="MJ331" s="1" t="str" cm="1">
        <f t="array" ref="MJ331">IFERROR(INDEX($MI$5:$MI$850, MATCH(SMALL(IF($MI$5:$MI$850&lt;&gt;"", COUNTIF($MI$5:$MI$850, "&lt;"&amp;$MI$5:$MI$850)+1), ROW()-ROW($MJ$5)+1), COUNTIF($MI$5:$MI$850, "&lt;"&amp;$MI$5:$MI$850)+1, 0)), "")</f>
        <v/>
      </c>
    </row>
    <row r="332" spans="1:348">
      <c r="A332" s="66"/>
      <c r="B332" s="76" t="str">
        <f t="shared" si="41"/>
        <v/>
      </c>
      <c r="C332" s="66"/>
      <c r="D332" s="76" t="str">
        <f>IFERROR(IF(B332&lt;&gt;"", IF(AND(INDEX(Paste_Here!B$2:B$850, MATCH(B332, Paste_Here!A$2:A$850, 0))&lt;&gt;"", ISNUMBER(VALUE(INDEX(Paste_Here!B$2:B$850, MATCH(B332, Paste_Here!A$2:A$850, 0))))), INDEX(Paste_Here!B$2:B$850, MATCH(B332, Paste_Here!A$2:A$850, 0)), ""), ""), "")</f>
        <v/>
      </c>
      <c r="E332" s="66"/>
      <c r="F332" s="76" t="str">
        <f>IFERROR(IF(B332&lt;&gt;"", IF(ISTEXT(INDEX(Paste_Here!K$2:K$850, MATCH(B332, Paste_Here!A$2:A$850, 0))), INDEX(Paste_Here!K$2:K$850, MATCH(B332, Paste_Here!A$2:A$850, 0)), ""), ""), "")</f>
        <v/>
      </c>
      <c r="G332" s="66"/>
      <c r="H332" s="76" t="str">
        <f>IFERROR(IF(B332&lt;&gt;"", IF(ISTEXT(INDEX(Paste_Here!C$2:C$850, MATCH(B332, Paste_Here!A$2:A$850, 0))), INDEX(Paste_Here!C$2:C$850, MATCH(B332, Paste_Here!A$2:A$850, 0)), ""), ""), "")</f>
        <v/>
      </c>
      <c r="I332" s="66"/>
      <c r="J332" s="76" t="str">
        <f>IFERROR(IF(B332&lt;&gt;"", IF(ISNUMBER(SEARCH("s", LOWER(INDEX(Paste_Here!M$2:M$850, MATCH(B332, Paste_Here!A$2:A$850, 0))))), "Yes", IF(INDEX(Paste_Here!M$2:M$850, MATCH(B332, Paste_Here!A$2:A$850, 0))&lt;&gt;"", "No", "")), ""), "")</f>
        <v/>
      </c>
      <c r="K332" s="66"/>
      <c r="L332" s="76" t="str">
        <f>IFERROR(IF(B332&lt;&gt;"", IF(ISNUMBER(SEARCH("yes", LOWER(INDEX(Paste_Here!E$2:E$850, MATCH(B332, Paste_Here!A$2:A$850, 0))))), "Yes", IF(ISNUMBER(SEARCH("no", LOWER(INDEX(Paste_Here!E$2:E$850, MATCH(B332, Paste_Here!A$2:A$850, 0))))), "No", "")), ""), "")</f>
        <v/>
      </c>
      <c r="M332" s="66"/>
      <c r="N332" s="76" t="str">
        <f>IFERROR(IF(B332&lt;&gt;"", IF(ISNUMBER(SEARCH("yes", LOWER(INDEX(Paste_Here!F$2:F$850, MATCH(B332, Paste_Here!A$2:A$850, 0))))), "Yes", IF(ISNUMBER(SEARCH("no", LOWER(INDEX(Paste_Here!F$2:F$850, MATCH(B332, Paste_Here!A$2:A$850, 0))))), "No", "")), ""), "")</f>
        <v/>
      </c>
      <c r="O332" s="66"/>
      <c r="P332" s="76" t="str">
        <f>IFERROR(IF(B332&lt;&gt;"", IF(ISNUMBER(SEARCH("yes", LOWER(INDEX(Paste_Here!L$2:L$850, MATCH(B332, Paste_Here!A$2:A$850, 0))))), "Yes", IF(ISNUMBER(SEARCH("no", LOWER(INDEX(Paste_Here!L$2:L$850, MATCH(B332, Paste_Here!A$2:A$850, 0))))), "No", "")), ""), "")</f>
        <v/>
      </c>
      <c r="Q332" s="66"/>
      <c r="R332" s="76" t="str">
        <f>IFERROR(IF(B332&lt;&gt;"", IF(ISNUMBER(SEARCH("transitional 2", LOWER(INDEX(Paste_Here!D$2:D$850, MATCH(B332, Paste_Here!A$2:A$850, 0))))), "T2", IF(ISNUMBER(SEARCH("transitional 1", LOWER(INDEX(Paste_Here!D$2:D$850, MATCH(B332, Paste_Here!A$2:A$850, 0))))), "T1", IF(ISNUMBER(SEARCH("waived ell services", LOWER(INDEX(Paste_Here!D$2:D$850, MATCH(B332, Paste_Here!A$2:A$850, 0))))), "W", IF(ISNUMBER(SEARCH("english language learner", LOWER(INDEX(Paste_Here!D$2:D$850, MATCH(B332, Paste_Here!A$2:A$850, 0))))), "L", "")))), ""), "")</f>
        <v/>
      </c>
      <c r="S332" s="66"/>
      <c r="T332" s="76" t="str">
        <f>IFERROR(IF(B332&lt;&gt;"", IF(ISNUMBER(SEARCH("yes", LOWER(INDEX(Paste_Here!I$2:I$850, MATCH(B332, Paste_Here!A$2:A$850, 0))))), "Yes", IF(ISNUMBER(SEARCH("no", LOWER(INDEX(Paste_Here!I$2:I$850, MATCH(B332, Paste_Here!A$2:A$850, 0))))), "No", "")), ""), "")</f>
        <v/>
      </c>
      <c r="U332" s="66"/>
      <c r="V332" s="76" t="str">
        <f>IFERROR(IF(B332&lt;&gt;"", IF(ISTEXT(INDEX(Paste_Here!J$2:J$850, MATCH(B332, Paste_Here!A$2:A$850, 0))), VALUE(INDEX(Paste_Here!J$2:J$850, MATCH(B332, Paste_Here!A$2:A$850, 0))), ""), ""), "")</f>
        <v/>
      </c>
      <c r="W332" s="66"/>
      <c r="X332" s="66"/>
      <c r="Y332" s="76" t="str">
        <f t="shared" si="42"/>
        <v/>
      </c>
      <c r="Z332" s="66"/>
      <c r="AA332" s="76" t="str">
        <f>IFERROR(IF(B332&lt;&gt;"", IF(AND(INDEX(Paste_Here!AI$2:AI$850, MATCH(B332, Paste_Here!A$2:A$850, 0))&lt;&gt;"", ISNUMBER(VALUE(INDEX(Paste_Here!AI$2:AI$850, MATCH(B332, Paste_Here!A$2:A$850, 0))))), INDEX(Paste_Here!AI$2:AI$850, MATCH(B332, Paste_Here!A$2:A$850, 0)), ""), ""), "")</f>
        <v/>
      </c>
      <c r="AB332" s="66"/>
      <c r="AC332" s="76" t="str">
        <f>IFERROR(IF(B332&lt;&gt;"", IF(AND(INDEX(Paste_Here!AJ$2:AJ$850, MATCH(B332, Paste_Here!A$2:A$850, 0))&lt;&gt;"", ISNUMBER(VALUE(INDEX(Paste_Here!AJ$2:AJ$850, MATCH(B332, Paste_Here!A$2:A$850, 0))))), INDEX(Paste_Here!AJ$2:AJ$850, MATCH(B332, Paste_Here!A$2:A$850, 0)), ""), ""), "")</f>
        <v/>
      </c>
      <c r="AD332" s="66"/>
      <c r="AE332" s="76" t="str">
        <f>IFERROR(IF(B332&lt;&gt;"", IF(AND(INDEX(Paste_Here!AK$2:AK$850, MATCH(B332, Paste_Here!A$2:A$850, 0))&lt;&gt;"", ISNUMBER(VALUE(INDEX(Paste_Here!AK$2:AK$850, MATCH(B332, Paste_Here!A$2:A$850, 0))))), INDEX(Paste_Here!AK$2:AK$850, MATCH(B332, Paste_Here!A$2:A$850, 0)), ""), ""), "")</f>
        <v/>
      </c>
      <c r="AF332" s="66"/>
      <c r="AG332" s="76" t="str">
        <f>IFERROR(IF(B332&lt;&gt;"", IF(AND(INDEX(Paste_Here!AL$2:AL$850, MATCH(B332, Paste_Here!A$2:A$850, 0))&lt;&gt;"", ISNUMBER(VALUE(INDEX(Paste_Here!AL$2:AL$850, MATCH(B332, Paste_Here!A$2:A$850, 0))))), INDEX(Paste_Here!AL$2:AL$850, MATCH(B332, Paste_Here!A$2:A$850, 0)), ""), ""), "")</f>
        <v/>
      </c>
      <c r="AH332" s="66"/>
      <c r="AI332" s="76" t="str">
        <f>IFERROR(IF(B332&lt;&gt;"", IF(AND(INDEX(Paste_Here!AH$2:AH$850, MATCH(B332, Paste_Here!A$2:A$850, 0))&lt;&gt;"", ISNUMBER(VALUE(INDEX(Paste_Here!AH$2:AH$850, MATCH(B332, Paste_Here!A$2:A$850, 0))))), IF(VALUE(INDEX(Paste_Here!AH$2:AH$850, MATCH(B332, Paste_Here!A$2:A$850, 0)))=0, "", INDEX(Paste_Here!AH$2:AH$850, MATCH(B332, Paste_Here!A$2:A$850, 0))), ""), ""), "")</f>
        <v/>
      </c>
      <c r="AJ332" s="66"/>
      <c r="AK332" s="76" t="str">
        <f>IFERROR(IF(B332&lt;&gt;"", IF(AND(INDEX(Paste_Here!N$2:N$850, MATCH(B332, Paste_Here!A$2:A$850, 0))&lt;&gt;"", ISNUMBER(VALUE(INDEX(Paste_Here!N$2:N$850, MATCH(B332, Paste_Here!A$2:A$850, 0))))), INDEX(Paste_Here!N$2:N$850, MATCH(B332, Paste_Here!A$2:A$850, 0)), ""), ""), "")</f>
        <v/>
      </c>
      <c r="AL332" s="66"/>
      <c r="AM332" s="76" t="str">
        <f>IFERROR(IF(B332&lt;&gt;"", IF(AND(INDEX(Paste_Here!O$2:O$850, MATCH(B332, Paste_Here!A$2:A$850, 0))&lt;&gt;"", ISNUMBER(VALUE(INDEX(Paste_Here!O$2:O$850, MATCH(B332, Paste_Here!A$2:A$850, 0))))), INDEX(Paste_Here!O$2:O$850, MATCH(B332, Paste_Here!A$2:A$850, 0)), ""), ""), "")</f>
        <v/>
      </c>
      <c r="AN332" s="66"/>
      <c r="AO332" s="76"/>
      <c r="AP332" s="66"/>
      <c r="AQ332" s="76"/>
      <c r="AR332" s="66"/>
      <c r="AS332" s="76"/>
      <c r="AT332" s="66"/>
      <c r="AU332" s="66"/>
      <c r="AV332" s="76" t="str">
        <f t="shared" si="43"/>
        <v/>
      </c>
      <c r="AW332" s="66"/>
      <c r="AX332" s="76" t="str">
        <f>IFERROR(IF(B332&lt;&gt;"", IF(ISNUMBER(SEARCH("Revealed-Potential (Primary Focus)", LOWER(INDEX(Paste_Here!Z$2:Z$850, MATCH(B332, Paste_Here!A$2:A$850, 0))))), "Rev-Potential: Prim", IF(ISNUMBER(SEARCH("Revealed-Potential (Secondary Focus)", LOWER(INDEX(Paste_Here!Z$2:Z$850, MATCH(B332, Paste_Here!A$2:A$850, 0))))), "Rev-Potential: Sec", IF(ISNUMBER(SEARCH("Monitoring", LOWER(INDEX(Paste_Here!Z$2:Z$850, MATCH(B332, Paste_Here!A$2:A$850, 0))))), "Monitoring", IF(ISNUMBER(SEARCH("At-Promise (Secondary Focus)", LOWER(INDEX(Paste_Here!Z$2:Z$850, MATCH(B332, Paste_Here!A$2:A$850, 0))))), "At-Promise: Sec", IF(ISNUMBER(SEARCH("At-Promise (Primary Focus)", LOWER(INDEX(Paste_Here!Z$2:Z$850, MATCH(B332, Paste_Here!A$2:A$850, 0))))), "At-Promise: Prim", ""))))), ""), "")</f>
        <v/>
      </c>
      <c r="AY332" s="66"/>
      <c r="AZ332" s="76"/>
      <c r="BA332" s="66"/>
      <c r="BB332" s="76"/>
      <c r="BC332" s="66"/>
      <c r="BD332" s="76"/>
      <c r="BE332" s="66"/>
      <c r="BF332" s="76"/>
      <c r="BG332" s="66"/>
      <c r="BH332" s="76"/>
      <c r="BI332" s="66"/>
      <c r="BJ332" s="66"/>
      <c r="BK332" s="76" t="str">
        <f t="shared" si="44"/>
        <v/>
      </c>
      <c r="BL332" s="66"/>
      <c r="BM332" s="76" t="str">
        <f>IFERROR(IF(B332&lt;&gt;"", IF(AND(ISNUMBER(VALUE(SUBSTITUTE(SUBSTITUTE(Paste_Here!R332, "br", "-"), "L", ""))), VALUE(SUBSTITUTE(SUBSTITUTE(Paste_Here!R332, "br", "-"), "L", "")) &gt;= 1095), "Yes", IF(AND(ISNUMBER(VALUE(SUBSTITUTE(SUBSTITUTE(Paste_Here!R332, "br", "-"), "L", ""))), VALUE(SUBSTITUTE(SUBSTITUTE(Paste_Here!R332, "br", "-"), "L", "")) &lt;= 1094), "No", "")), ""), "")</f>
        <v/>
      </c>
      <c r="BN332" s="66"/>
      <c r="BO332" s="76" t="str">
        <f>IFERROR(IF(B332&lt;&gt;"", IF(COUNTIF(INDEX(Paste_Here!Y$2:AB$850, MATCH(B332, Paste_Here!A$2:A$850, 0), 0), "yes") &gt; 0, "Yes", IF(COUNTIF(INDEX(Paste_Here!Y$2:AB$850, MATCH(B332, Paste_Here!A$2:A$850, 0), 0), "no") &gt; 0, "No", "")), ""), "")</f>
        <v/>
      </c>
      <c r="BP332" s="66"/>
      <c r="BQ332" s="76" t="str">
        <f>IFERROR(IF(B332&lt;&gt;"", IF(AND(ISNUMBER(VALUE(SUBSTITUTE(SUBSTITUTE(Paste_Here!U332, "em", "-"), "q", ""))), VALUE(SUBSTITUTE(SUBSTITUTE(Paste_Here!U332, "em", "-"), "q", "")) &gt;= 910), "Yes", IF(AND(ISNUMBER(VALUE(SUBSTITUTE(SUBSTITUTE(Paste_Here!U332, "em", "-"), "q", ""))), VALUE(SUBSTITUTE(SUBSTITUTE(Paste_Here!U332, "em", "-"), "q", "")) &lt;= 909), "No", "")), ""), "")</f>
        <v/>
      </c>
      <c r="BR332" s="66"/>
      <c r="BS332" s="76" t="str">
        <f>IFERROR(IF(B332&lt;&gt;"", IF(AND(INDEX(Paste_Here!X$2:X$850, MATCH(B332, Paste_Here!A$2:A$850, 0))&lt;&gt;"", ISNUMBER(VALUE(INDEX(Paste_Here!X$2:X$850, MATCH(B332, Paste_Here!A$2:A$850, 0))))), INDEX(Paste_Here!X$2:X$850, MATCH(B332, Paste_Here!A$2:A$850, 0)), ""), ""), "")</f>
        <v/>
      </c>
      <c r="BT332" s="66"/>
      <c r="BU332" s="76" t="str">
        <f>IFERROR(IF(B332&lt;&gt;"", IF(ISNUMBER(VALUE(INDEX(Paste_Here!G$2:G$850, MATCH(B332, Paste_Here!A$2:A$850, 0)))), IF(VALUE(INDEX(Paste_Here!G$2:G$850, MATCH(B332, Paste_Here!A$2:A$850, 0)))=0, "No", IF(AND(VALUE(INDEX(Paste_Here!G$2:G$850, MATCH(B332, Paste_Here!A$2:A$850, 0)))&gt;=1, VALUE(INDEX(Paste_Here!G$2:G$850, MATCH(B332, Paste_Here!A$2:A$850, 0)))&lt;=4), VALUE(INDEX(Paste_Here!G$2:G$850, MATCH(B332, Paste_Here!A$2:A$850, 0))), "")), ""), ""), "")</f>
        <v/>
      </c>
      <c r="BV332" s="66"/>
      <c r="BW332" s="76" t="str">
        <f>IFERROR(IF(B332&lt;&gt;"", IF(ISNUMBER(VALUE(INDEX(Paste_Here!H$2:H$850, MATCH(B332, Paste_Here!A$2:A$850, 0)))), IF(VALUE(INDEX(Paste_Here!H$2:H$850, MATCH(B332, Paste_Here!A$2:A$850, 0)))=0, "No", IF(AND(VALUE(INDEX(Paste_Here!H$2:H$850, MATCH(B332, Paste_Here!A$2:A$850, 0)))&gt;=1, VALUE(INDEX(Paste_Here!H$2:H$850, MATCH(B332, Paste_Here!A$2:A$850, 0)))&lt;=4), VALUE(INDEX(Paste_Here!H$2:H$850, MATCH(B332, Paste_Here!A$2:A$850, 0))), "")), ""), ""), "")</f>
        <v/>
      </c>
      <c r="BX332" s="66"/>
      <c r="BY332" s="76"/>
      <c r="BZ332" s="66"/>
      <c r="CA332" s="76"/>
      <c r="CB332" s="66"/>
      <c r="CC332" s="66"/>
      <c r="CD332" s="76" t="str">
        <f t="shared" si="45"/>
        <v/>
      </c>
      <c r="CE332" s="66"/>
      <c r="CF332" s="76" t="str">
        <f>IFERROR(IF(B332&lt;&gt;"", IF(AND(INDEX(Paste_Here!P$2:P$850, MATCH(B332, Paste_Here!A$2:A$850, 0))&lt;&gt;"", ISNUMBER(VALUE(INDEX(Paste_Here!P$2:P$850, MATCH(B332, Paste_Here!A$2:A$850, 0))))), INDEX(Paste_Here!P$2:P$850, MATCH(B332, Paste_Here!A$2:A$850, 0)), ""), ""), "")</f>
        <v/>
      </c>
      <c r="CG332" s="66"/>
      <c r="CH332" s="76" t="str">
        <f>IFERROR(IF(B332&lt;&gt;"", IF(ISNUMBER(SEARCH("highrisk", LOWER(INDEX(Paste_Here!Q$2:Q$850, MATCH(B332, Paste_Here!A$2:A$850, 0))))), "High Risk", IF(ISNUMBER(SEARCH("lowrisk", LOWER(INDEX(Paste_Here!Q$2:Q$850, MATCH(B332, Paste_Here!A$2:A$850, 0))))), "Low Risk", IF(ISNUMBER(SEARCH("somerisk", LOWER(INDEX(Paste_Here!Q$2:Q$850, MATCH(B332, Paste_Here!A$2:A$850, 0))))), "Some Risk", ""))), ""), "")</f>
        <v/>
      </c>
      <c r="CI332" s="66"/>
      <c r="CJ332" s="76" t="str">
        <f>IFERROR(IF(B332&lt;&gt;"", IF(AND(INDEX(Paste_Here!AA$2:AA$850, MATCH(B332, Paste_Here!A$2:A$850, 0))&lt;&gt;"", ISNUMBER(VALUE(INDEX(Paste_Here!AA$2:AA$850, MATCH(B332, Paste_Here!A$2:A$850, 0))))), INDEX(Paste_Here!AA$2:AA$850, MATCH(B332, Paste_Here!A$2:A$850, 0)), ""), ""), "")</f>
        <v/>
      </c>
      <c r="CK332" s="66"/>
      <c r="CL332" s="76" t="str">
        <f>IFERROR(IF(B332&lt;&gt;"", IF(LOWER(INDEX(Paste_Here!AB$2:AB$850, MATCH(B332, Paste_Here!A$2:A$850, 0)))="approaching expectations", "Approaching", IF(LOWER(INDEX(Paste_Here!AB$2:AB$850, MATCH(B332, Paste_Here!A$2:A$850, 0)))="met expectations", "Met", IF(LOWER(INDEX(Paste_Here!AB$2:AB$850, MATCH(B332, Paste_Here!A$2:A$850, 0)))="exceeded expectations", "Exceeded", IF(LOWER(INDEX(Paste_Here!AB$2:AB$850, MATCH(B332, Paste_Here!A$2:A$850, 0)))="below expectations", "Below", "")))), ""), "")</f>
        <v/>
      </c>
      <c r="CM332" s="66"/>
      <c r="CN332" s="76" t="str">
        <f>IFERROR(IF(B332&lt;&gt;"", IF(AND(INDEX(Paste_Here!AC$2:AC$850, MATCH(B332, Paste_Here!A$2:A$850, 0))&lt;&gt;"", ISNUMBER(VALUE(INDEX(Paste_Here!AC$2:AC$850, MATCH(B332, Paste_Here!A$2:A$850, 0))))), INDEX(Paste_Here!AC$2:AC$850, MATCH(B332, Paste_Here!A$2:A$850, 0)), ""), ""), "")</f>
        <v/>
      </c>
      <c r="CO332" s="66"/>
      <c r="CP332" s="76"/>
      <c r="CQ332" s="66"/>
      <c r="CR332" s="76"/>
      <c r="CS332" s="66"/>
      <c r="CT332" s="76"/>
      <c r="CU332" s="66"/>
      <c r="CV332" s="76"/>
      <c r="CW332" s="66"/>
      <c r="CX332" s="76"/>
      <c r="CY332" s="66"/>
      <c r="CZ332" s="66"/>
      <c r="DA332" s="76" t="str">
        <f t="shared" si="46"/>
        <v/>
      </c>
      <c r="DB332" s="66"/>
      <c r="DC332" s="76" t="str">
        <f>IFERROR(IF(B332&lt;&gt;"", IF(AND(INDEX(Paste_Here!V$2:V$850, MATCH(B332, Paste_Here!A$2:A$850, 0))&lt;&gt;"", ISNUMBER(VALUE(INDEX(Paste_Here!V$2:V$850, MATCH(B332, Paste_Here!A$2:A$850, 0))))), INDEX(Paste_Here!V$2:V$850, MATCH(B332, Paste_Here!A$2:A$850, 0)), ""), ""), "")</f>
        <v/>
      </c>
      <c r="DD332" s="66"/>
      <c r="DE332" s="76" t="str">
        <f>IFERROR(IF(B332&lt;&gt;"", IF(ISNUMBER(SEARCH("highrisk", LOWER(INDEX(Paste_Here!W$2:W$850, MATCH(B332, Paste_Here!A$2:A$850, 0))))), "High Risk", IF(ISNUMBER(SEARCH("lowrisk", LOWER(INDEX(Paste_Here!W$2:W$850, MATCH(B332, Paste_Here!A$2:A$850, 0))))), "Low Risk", IF(ISNUMBER(SEARCH("somerisk", LOWER(INDEX(Paste_Here!W$2:W$850, MATCH(B332, Paste_Here!A$2:A$850, 0))))), "Some Risk", ""))), ""), "")</f>
        <v/>
      </c>
      <c r="DF332" s="66"/>
      <c r="DG332" s="76" t="str">
        <f>IFERROR(IF(B332&lt;&gt;"", IF(AND(INDEX(Paste_Here!S$2:S$850, MATCH(B332, Paste_Here!A$2:A$850, 0))&lt;&gt;"", ISNUMBER(VALUE(INDEX(Paste_Here!S$2:S$850, MATCH(B332, Paste_Here!A$2:A$850, 0))))), INDEX(Paste_Here!S$2:S$850, MATCH(B332, Paste_Here!A$2:A$850, 0)), ""), ""), "")</f>
        <v/>
      </c>
      <c r="DH332" s="66"/>
      <c r="DI332" s="76" t="str">
        <f>IFERROR(IF(B332&lt;&gt;"", IF(ISNUMBER(SEARCH("highrisk", LOWER(INDEX(Paste_Here!T$2:T$850, MATCH(B332, Paste_Here!A$2:A$850, 0))))), "High Risk", IF(ISNUMBER(SEARCH("lowrisk", LOWER(INDEX(Paste_Here!T$2:T$850, MATCH(B332, Paste_Here!A$2:A$850, 0))))), "Low Risk", IF(ISNUMBER(SEARCH("somerisk", LOWER(INDEX(Paste_Here!T$2:T$850, MATCH(B332, Paste_Here!A$2:A$850, 0))))), "Some Risk", ""))), ""), "")</f>
        <v/>
      </c>
      <c r="DJ332" s="66"/>
      <c r="DK332" s="76" t="str">
        <f>IFERROR(IF(B332&lt;&gt;"", IF(AND(INDEX(Paste_Here!AD$2:AD$850, MATCH(B332, Paste_Here!A$2:A$850, 0))&lt;&gt;"", ISNUMBER(VALUE(INDEX(Paste_Here!AD$2:AD$850, MATCH(B332, Paste_Here!A$2:A$850, 0))))), INDEX(Paste_Here!AD$2:AD$850, MATCH(B332, Paste_Here!A$2:A$850, 0)), ""), ""), "")</f>
        <v/>
      </c>
      <c r="DL332" s="66"/>
      <c r="DM332" s="76" t="str">
        <f>IFERROR(IF(B332&lt;&gt;"", IF(LOWER(INDEX(Paste_Here!AE$2:AE$850, MATCH(B332, Paste_Here!A$2:A$850, 0)))="approaching expectations", "Approaching", IF(LOWER(INDEX(Paste_Here!AE$2:AE$850, MATCH(B332, Paste_Here!A$2:A$850, 0)))="met expectations", "Met", IF(LOWER(INDEX(Paste_Here!AE$2:AE$850, MATCH(B332, Paste_Here!A$2:A$850, 0)))="exceeded expectations", "Exceeded", IF(LOWER(INDEX(Paste_Here!AE$2:AE$850, MATCH(B332, Paste_Here!A$2:A$850, 0)))="below expectations", "Below", "")))), ""), "")</f>
        <v/>
      </c>
      <c r="DN332" s="66"/>
      <c r="DO332" s="76"/>
      <c r="DP332" s="66"/>
      <c r="DQ332" s="76"/>
      <c r="DR332" s="66"/>
      <c r="DS332" s="76"/>
      <c r="DT332" s="66"/>
      <c r="DU332" s="76"/>
      <c r="DV332" s="66"/>
      <c r="DW332" s="66"/>
      <c r="DX332" s="76" t="str">
        <f t="shared" si="47"/>
        <v/>
      </c>
      <c r="DY332" s="66"/>
      <c r="DZ332" s="76"/>
      <c r="EA332" s="66"/>
      <c r="EB332" s="76"/>
      <c r="EC332" s="66"/>
      <c r="ED332" s="76" t="str">
        <f>IFERROR(IF(B332&lt;&gt;"", IF(AND(INDEX(Paste_Here!AF$2:AF$850, MATCH(B332, Paste_Here!A$2:A$850, 0))&lt;&gt;"", ISNUMBER(VALUE(INDEX(Paste_Here!AF$2:AF$850, MATCH(B332, Paste_Here!A$2:A$850, 0))))), INDEX(Paste_Here!AF$2:AF$850, MATCH(B332, Paste_Here!A$2:A$850, 0)), ""), ""), "")</f>
        <v/>
      </c>
      <c r="EE332" s="66"/>
      <c r="EF332" s="76"/>
      <c r="EG332" s="66"/>
      <c r="EH332" s="76"/>
      <c r="EI332" s="66"/>
      <c r="EJ332" s="76" t="str">
        <f>IFERROR(IF(B332&lt;&gt;"", IF(AND(INDEX(Paste_Here!AG$2:AG$850, MATCH(B332, Paste_Here!A$2:A$850, 0))&lt;&gt;"", ISNUMBER(VALUE(INDEX(Paste_Here!AG$2:AG$850, MATCH(B332, Paste_Here!A$2:A$850, 0))))), INDEX(Paste_Here!AG$2:AG$850, MATCH(B332, Paste_Here!A$2:A$850, 0)), ""), ""), "")</f>
        <v/>
      </c>
      <c r="EK332" s="66"/>
      <c r="EL332" s="76"/>
      <c r="EM332" s="66"/>
      <c r="EN332" s="76"/>
      <c r="EO332" s="66"/>
      <c r="EP332" s="76"/>
      <c r="EQ332" s="66"/>
      <c r="ER332" s="76"/>
      <c r="ES332" s="66"/>
      <c r="ET332" s="66"/>
      <c r="EU332" s="76"/>
      <c r="EV332" s="66"/>
      <c r="EW332" s="76"/>
      <c r="EX332" s="66"/>
      <c r="EY332" s="76"/>
      <c r="EZ332" s="66"/>
      <c r="FA332" s="76"/>
      <c r="FB332" s="66"/>
      <c r="FC332" s="76"/>
      <c r="FD332" s="66"/>
      <c r="FE332" s="76"/>
      <c r="FF332" s="66"/>
      <c r="FG332" s="76"/>
      <c r="FH332" s="66"/>
      <c r="FI332" s="76"/>
      <c r="FJ332" s="66"/>
      <c r="FK332" s="76"/>
      <c r="FL332" s="66"/>
      <c r="FM332" s="76"/>
      <c r="FN332" s="66"/>
      <c r="FO332" s="76"/>
      <c r="FP332" s="66"/>
      <c r="FQ332" s="76"/>
      <c r="FR332" s="66"/>
      <c r="FS332" s="76"/>
      <c r="FT332" s="66"/>
      <c r="FU332" s="76"/>
      <c r="FV332" s="66"/>
      <c r="FW332" s="76"/>
      <c r="FX332" s="66"/>
      <c r="FY332" s="76"/>
      <c r="FZ332" s="66"/>
      <c r="GA332" s="76"/>
      <c r="GB332" s="66"/>
      <c r="GC332" s="76"/>
      <c r="GD332" s="66"/>
      <c r="GE332" s="76"/>
      <c r="GF332" s="66"/>
      <c r="GG332" s="76"/>
      <c r="GH332" s="66"/>
      <c r="GI332" s="76"/>
      <c r="GJ332" s="66"/>
      <c r="GK332" s="76"/>
      <c r="GL332" s="66"/>
      <c r="GM332" s="76"/>
      <c r="GN332" s="66"/>
      <c r="GO332" s="76"/>
      <c r="GP332" s="66"/>
      <c r="GQ332" s="76"/>
      <c r="GR332" s="66"/>
      <c r="GS332" s="76"/>
      <c r="GT332" s="66"/>
      <c r="GU332" s="76"/>
      <c r="GV332" s="66"/>
      <c r="GW332" s="76"/>
      <c r="GX332" s="66"/>
      <c r="GY332" s="76"/>
      <c r="GZ332" s="66"/>
      <c r="HA332" s="76"/>
      <c r="HB332" s="66"/>
      <c r="HC332" s="76"/>
      <c r="HD332" s="66"/>
      <c r="HE332" s="76"/>
      <c r="HF332" s="66"/>
      <c r="HG332" s="76"/>
      <c r="HH332" s="66"/>
      <c r="HI332" s="76"/>
      <c r="HJ332" s="66"/>
      <c r="HK332" s="76"/>
      <c r="HL332" s="66"/>
      <c r="HM332" s="76"/>
      <c r="HN332" s="66"/>
      <c r="HO332" s="76"/>
      <c r="HP332" s="66"/>
      <c r="HQ332" s="76"/>
      <c r="HR332" s="66"/>
      <c r="HS332" s="76"/>
      <c r="HT332" s="66"/>
      <c r="HU332" s="76"/>
      <c r="HV332" s="66"/>
      <c r="HW332" s="76"/>
      <c r="HX332" s="66"/>
      <c r="HY332" s="76"/>
      <c r="HZ332" s="66"/>
      <c r="IA332" s="76"/>
      <c r="IB332" s="66"/>
      <c r="IC332" s="76"/>
      <c r="ID332" s="66"/>
      <c r="IE332" s="76"/>
      <c r="IF332" s="66"/>
      <c r="IG332" s="76"/>
      <c r="IH332" s="66"/>
      <c r="II332" s="76"/>
      <c r="IJ332" s="66"/>
      <c r="IK332" s="76"/>
      <c r="IL332" s="66"/>
      <c r="IM332" s="76"/>
      <c r="IN332" s="66"/>
      <c r="IO332" s="76"/>
      <c r="IP332" s="66"/>
      <c r="IQ332" s="76"/>
      <c r="IR332" s="66"/>
      <c r="IS332" s="76"/>
      <c r="IT332" s="66"/>
      <c r="IU332" s="76"/>
      <c r="IV332" s="66"/>
      <c r="IW332" s="76"/>
      <c r="IX332" s="66"/>
      <c r="IY332" s="76"/>
      <c r="IZ332" s="66"/>
      <c r="JA332" s="76"/>
      <c r="JB332" s="66"/>
      <c r="JC332" s="76"/>
      <c r="JD332" s="66"/>
      <c r="JE332" s="76"/>
      <c r="JF332" s="66"/>
      <c r="JG332" s="76"/>
      <c r="JH332" s="66"/>
      <c r="JI332" s="76"/>
      <c r="JJ332" s="66"/>
      <c r="JK332" s="76"/>
      <c r="JL332" s="66"/>
      <c r="JM332" s="76"/>
      <c r="JN332" s="66"/>
      <c r="JO332" s="76"/>
      <c r="JP332" s="66"/>
      <c r="JQ332" s="76"/>
      <c r="JR332" s="66"/>
      <c r="JS332" s="76"/>
      <c r="JT332" s="66"/>
      <c r="JU332" s="76"/>
      <c r="JV332" s="66"/>
      <c r="JW332" s="76"/>
      <c r="JX332" s="66"/>
      <c r="JY332" s="76"/>
      <c r="JZ332" s="66"/>
      <c r="KA332" s="76"/>
      <c r="KB332" s="66"/>
      <c r="KC332" s="76"/>
      <c r="KD332" s="66"/>
      <c r="KE332" s="76"/>
      <c r="KF332" s="66"/>
      <c r="KG332" s="76"/>
      <c r="KH332" s="66"/>
      <c r="KI332" s="76"/>
      <c r="KJ332" s="66"/>
      <c r="KK332" s="76"/>
      <c r="KL332" s="66"/>
      <c r="KM332" s="76"/>
      <c r="KN332" s="66"/>
      <c r="KO332" s="76"/>
      <c r="KP332" s="66"/>
      <c r="KQ332" s="76"/>
      <c r="KR332" s="66"/>
      <c r="KS332" s="76"/>
      <c r="KT332" s="66"/>
      <c r="KU332" s="76"/>
      <c r="KV332" s="66"/>
      <c r="KW332" s="76"/>
      <c r="KX332" s="66"/>
      <c r="KY332" s="76"/>
      <c r="KZ332" s="66"/>
      <c r="LA332" s="76"/>
      <c r="LB332" s="66"/>
      <c r="LC332" s="76"/>
      <c r="LD332" s="66"/>
      <c r="LE332" s="76"/>
      <c r="LF332" s="66"/>
      <c r="LG332" s="76"/>
      <c r="LH332" s="66"/>
      <c r="LI332" s="76"/>
      <c r="LJ332" s="66"/>
      <c r="LK332" s="76"/>
      <c r="LL332" s="66"/>
      <c r="LM332" s="76"/>
      <c r="LN332" s="66"/>
      <c r="LO332" s="76"/>
      <c r="LP332" s="66"/>
      <c r="LQ332" s="76"/>
      <c r="LR332" s="66"/>
      <c r="LS332" s="76"/>
      <c r="LT332" s="66"/>
      <c r="LU332" s="76"/>
      <c r="LV332" s="66"/>
      <c r="LW332" s="76"/>
      <c r="LX332" s="66"/>
      <c r="LY332" s="76"/>
      <c r="LZ332" s="66"/>
      <c r="MA332" s="76"/>
      <c r="MB332" s="66"/>
      <c r="MC332" s="76"/>
      <c r="MD332" s="66"/>
      <c r="MG332" s="1" t="str" cm="1">
        <f t="array" ref="MG332">IFERROR(INDEX(Paste_Here!$B$2:$B$850, MATCH(0, COUNTIF(MG$4:MG331, Paste_Here!$B$2:$B$850) + IF(Paste_Here!$B$2:$B$850="", 1, 0), 0)), "")</f>
        <v/>
      </c>
      <c r="MH332" s="1" t="str">
        <f>IF(MG332&lt;&gt;"", INDEX(Paste_Here!$A$2:$A$850, MATCH(MG332, Paste_Here!$B$2:$B$850, 0)), "")</f>
        <v/>
      </c>
      <c r="MI332" s="1" t="str">
        <f t="shared" si="48"/>
        <v/>
      </c>
      <c r="MJ332" s="1" t="str" cm="1">
        <f t="array" ref="MJ332">IFERROR(INDEX($MI$5:$MI$850, MATCH(SMALL(IF($MI$5:$MI$850&lt;&gt;"", COUNTIF($MI$5:$MI$850, "&lt;"&amp;$MI$5:$MI$850)+1), ROW()-ROW($MJ$5)+1), COUNTIF($MI$5:$MI$850, "&lt;"&amp;$MI$5:$MI$850)+1, 0)), "")</f>
        <v/>
      </c>
    </row>
    <row r="333" spans="1:348">
      <c r="A333" s="66"/>
      <c r="B333" s="76" t="str">
        <f t="shared" si="41"/>
        <v/>
      </c>
      <c r="C333" s="66"/>
      <c r="D333" s="76" t="str">
        <f>IFERROR(IF(B333&lt;&gt;"", IF(AND(INDEX(Paste_Here!B$2:B$850, MATCH(B333, Paste_Here!A$2:A$850, 0))&lt;&gt;"", ISNUMBER(VALUE(INDEX(Paste_Here!B$2:B$850, MATCH(B333, Paste_Here!A$2:A$850, 0))))), INDEX(Paste_Here!B$2:B$850, MATCH(B333, Paste_Here!A$2:A$850, 0)), ""), ""), "")</f>
        <v/>
      </c>
      <c r="E333" s="66"/>
      <c r="F333" s="76" t="str">
        <f>IFERROR(IF(B333&lt;&gt;"", IF(ISTEXT(INDEX(Paste_Here!K$2:K$850, MATCH(B333, Paste_Here!A$2:A$850, 0))), INDEX(Paste_Here!K$2:K$850, MATCH(B333, Paste_Here!A$2:A$850, 0)), ""), ""), "")</f>
        <v/>
      </c>
      <c r="G333" s="66"/>
      <c r="H333" s="76" t="str">
        <f>IFERROR(IF(B333&lt;&gt;"", IF(ISTEXT(INDEX(Paste_Here!C$2:C$850, MATCH(B333, Paste_Here!A$2:A$850, 0))), INDEX(Paste_Here!C$2:C$850, MATCH(B333, Paste_Here!A$2:A$850, 0)), ""), ""), "")</f>
        <v/>
      </c>
      <c r="I333" s="66"/>
      <c r="J333" s="76" t="str">
        <f>IFERROR(IF(B333&lt;&gt;"", IF(ISNUMBER(SEARCH("s", LOWER(INDEX(Paste_Here!M$2:M$850, MATCH(B333, Paste_Here!A$2:A$850, 0))))), "Yes", IF(INDEX(Paste_Here!M$2:M$850, MATCH(B333, Paste_Here!A$2:A$850, 0))&lt;&gt;"", "No", "")), ""), "")</f>
        <v/>
      </c>
      <c r="K333" s="66"/>
      <c r="L333" s="76" t="str">
        <f>IFERROR(IF(B333&lt;&gt;"", IF(ISNUMBER(SEARCH("yes", LOWER(INDEX(Paste_Here!E$2:E$850, MATCH(B333, Paste_Here!A$2:A$850, 0))))), "Yes", IF(ISNUMBER(SEARCH("no", LOWER(INDEX(Paste_Here!E$2:E$850, MATCH(B333, Paste_Here!A$2:A$850, 0))))), "No", "")), ""), "")</f>
        <v/>
      </c>
      <c r="M333" s="66"/>
      <c r="N333" s="76" t="str">
        <f>IFERROR(IF(B333&lt;&gt;"", IF(ISNUMBER(SEARCH("yes", LOWER(INDEX(Paste_Here!F$2:F$850, MATCH(B333, Paste_Here!A$2:A$850, 0))))), "Yes", IF(ISNUMBER(SEARCH("no", LOWER(INDEX(Paste_Here!F$2:F$850, MATCH(B333, Paste_Here!A$2:A$850, 0))))), "No", "")), ""), "")</f>
        <v/>
      </c>
      <c r="O333" s="66"/>
      <c r="P333" s="76" t="str">
        <f>IFERROR(IF(B333&lt;&gt;"", IF(ISNUMBER(SEARCH("yes", LOWER(INDEX(Paste_Here!L$2:L$850, MATCH(B333, Paste_Here!A$2:A$850, 0))))), "Yes", IF(ISNUMBER(SEARCH("no", LOWER(INDEX(Paste_Here!L$2:L$850, MATCH(B333, Paste_Here!A$2:A$850, 0))))), "No", "")), ""), "")</f>
        <v/>
      </c>
      <c r="Q333" s="66"/>
      <c r="R333" s="76" t="str">
        <f>IFERROR(IF(B333&lt;&gt;"", IF(ISNUMBER(SEARCH("transitional 2", LOWER(INDEX(Paste_Here!D$2:D$850, MATCH(B333, Paste_Here!A$2:A$850, 0))))), "T2", IF(ISNUMBER(SEARCH("transitional 1", LOWER(INDEX(Paste_Here!D$2:D$850, MATCH(B333, Paste_Here!A$2:A$850, 0))))), "T1", IF(ISNUMBER(SEARCH("waived ell services", LOWER(INDEX(Paste_Here!D$2:D$850, MATCH(B333, Paste_Here!A$2:A$850, 0))))), "W", IF(ISNUMBER(SEARCH("english language learner", LOWER(INDEX(Paste_Here!D$2:D$850, MATCH(B333, Paste_Here!A$2:A$850, 0))))), "L", "")))), ""), "")</f>
        <v/>
      </c>
      <c r="S333" s="66"/>
      <c r="T333" s="76" t="str">
        <f>IFERROR(IF(B333&lt;&gt;"", IF(ISNUMBER(SEARCH("yes", LOWER(INDEX(Paste_Here!I$2:I$850, MATCH(B333, Paste_Here!A$2:A$850, 0))))), "Yes", IF(ISNUMBER(SEARCH("no", LOWER(INDEX(Paste_Here!I$2:I$850, MATCH(B333, Paste_Here!A$2:A$850, 0))))), "No", "")), ""), "")</f>
        <v/>
      </c>
      <c r="U333" s="66"/>
      <c r="V333" s="76" t="str">
        <f>IFERROR(IF(B333&lt;&gt;"", IF(ISTEXT(INDEX(Paste_Here!J$2:J$850, MATCH(B333, Paste_Here!A$2:A$850, 0))), VALUE(INDEX(Paste_Here!J$2:J$850, MATCH(B333, Paste_Here!A$2:A$850, 0))), ""), ""), "")</f>
        <v/>
      </c>
      <c r="W333" s="66"/>
      <c r="X333" s="66"/>
      <c r="Y333" s="76" t="str">
        <f t="shared" si="42"/>
        <v/>
      </c>
      <c r="Z333" s="66"/>
      <c r="AA333" s="76" t="str">
        <f>IFERROR(IF(B333&lt;&gt;"", IF(AND(INDEX(Paste_Here!AI$2:AI$850, MATCH(B333, Paste_Here!A$2:A$850, 0))&lt;&gt;"", ISNUMBER(VALUE(INDEX(Paste_Here!AI$2:AI$850, MATCH(B333, Paste_Here!A$2:A$850, 0))))), INDEX(Paste_Here!AI$2:AI$850, MATCH(B333, Paste_Here!A$2:A$850, 0)), ""), ""), "")</f>
        <v/>
      </c>
      <c r="AB333" s="66"/>
      <c r="AC333" s="76" t="str">
        <f>IFERROR(IF(B333&lt;&gt;"", IF(AND(INDEX(Paste_Here!AJ$2:AJ$850, MATCH(B333, Paste_Here!A$2:A$850, 0))&lt;&gt;"", ISNUMBER(VALUE(INDEX(Paste_Here!AJ$2:AJ$850, MATCH(B333, Paste_Here!A$2:A$850, 0))))), INDEX(Paste_Here!AJ$2:AJ$850, MATCH(B333, Paste_Here!A$2:A$850, 0)), ""), ""), "")</f>
        <v/>
      </c>
      <c r="AD333" s="66"/>
      <c r="AE333" s="76" t="str">
        <f>IFERROR(IF(B333&lt;&gt;"", IF(AND(INDEX(Paste_Here!AK$2:AK$850, MATCH(B333, Paste_Here!A$2:A$850, 0))&lt;&gt;"", ISNUMBER(VALUE(INDEX(Paste_Here!AK$2:AK$850, MATCH(B333, Paste_Here!A$2:A$850, 0))))), INDEX(Paste_Here!AK$2:AK$850, MATCH(B333, Paste_Here!A$2:A$850, 0)), ""), ""), "")</f>
        <v/>
      </c>
      <c r="AF333" s="66"/>
      <c r="AG333" s="76" t="str">
        <f>IFERROR(IF(B333&lt;&gt;"", IF(AND(INDEX(Paste_Here!AL$2:AL$850, MATCH(B333, Paste_Here!A$2:A$850, 0))&lt;&gt;"", ISNUMBER(VALUE(INDEX(Paste_Here!AL$2:AL$850, MATCH(B333, Paste_Here!A$2:A$850, 0))))), INDEX(Paste_Here!AL$2:AL$850, MATCH(B333, Paste_Here!A$2:A$850, 0)), ""), ""), "")</f>
        <v/>
      </c>
      <c r="AH333" s="66"/>
      <c r="AI333" s="76" t="str">
        <f>IFERROR(IF(B333&lt;&gt;"", IF(AND(INDEX(Paste_Here!AH$2:AH$850, MATCH(B333, Paste_Here!A$2:A$850, 0))&lt;&gt;"", ISNUMBER(VALUE(INDEX(Paste_Here!AH$2:AH$850, MATCH(B333, Paste_Here!A$2:A$850, 0))))), IF(VALUE(INDEX(Paste_Here!AH$2:AH$850, MATCH(B333, Paste_Here!A$2:A$850, 0)))=0, "", INDEX(Paste_Here!AH$2:AH$850, MATCH(B333, Paste_Here!A$2:A$850, 0))), ""), ""), "")</f>
        <v/>
      </c>
      <c r="AJ333" s="66"/>
      <c r="AK333" s="76" t="str">
        <f>IFERROR(IF(B333&lt;&gt;"", IF(AND(INDEX(Paste_Here!N$2:N$850, MATCH(B333, Paste_Here!A$2:A$850, 0))&lt;&gt;"", ISNUMBER(VALUE(INDEX(Paste_Here!N$2:N$850, MATCH(B333, Paste_Here!A$2:A$850, 0))))), INDEX(Paste_Here!N$2:N$850, MATCH(B333, Paste_Here!A$2:A$850, 0)), ""), ""), "")</f>
        <v/>
      </c>
      <c r="AL333" s="66"/>
      <c r="AM333" s="76" t="str">
        <f>IFERROR(IF(B333&lt;&gt;"", IF(AND(INDEX(Paste_Here!O$2:O$850, MATCH(B333, Paste_Here!A$2:A$850, 0))&lt;&gt;"", ISNUMBER(VALUE(INDEX(Paste_Here!O$2:O$850, MATCH(B333, Paste_Here!A$2:A$850, 0))))), INDEX(Paste_Here!O$2:O$850, MATCH(B333, Paste_Here!A$2:A$850, 0)), ""), ""), "")</f>
        <v/>
      </c>
      <c r="AN333" s="66"/>
      <c r="AO333" s="76"/>
      <c r="AP333" s="66"/>
      <c r="AQ333" s="76"/>
      <c r="AR333" s="66"/>
      <c r="AS333" s="76"/>
      <c r="AT333" s="66"/>
      <c r="AU333" s="66"/>
      <c r="AV333" s="76" t="str">
        <f t="shared" si="43"/>
        <v/>
      </c>
      <c r="AW333" s="66"/>
      <c r="AX333" s="76" t="str">
        <f>IFERROR(IF(B333&lt;&gt;"", IF(ISNUMBER(SEARCH("Revealed-Potential (Primary Focus)", LOWER(INDEX(Paste_Here!Z$2:Z$850, MATCH(B333, Paste_Here!A$2:A$850, 0))))), "Rev-Potential: Prim", IF(ISNUMBER(SEARCH("Revealed-Potential (Secondary Focus)", LOWER(INDEX(Paste_Here!Z$2:Z$850, MATCH(B333, Paste_Here!A$2:A$850, 0))))), "Rev-Potential: Sec", IF(ISNUMBER(SEARCH("Monitoring", LOWER(INDEX(Paste_Here!Z$2:Z$850, MATCH(B333, Paste_Here!A$2:A$850, 0))))), "Monitoring", IF(ISNUMBER(SEARCH("At-Promise (Secondary Focus)", LOWER(INDEX(Paste_Here!Z$2:Z$850, MATCH(B333, Paste_Here!A$2:A$850, 0))))), "At-Promise: Sec", IF(ISNUMBER(SEARCH("At-Promise (Primary Focus)", LOWER(INDEX(Paste_Here!Z$2:Z$850, MATCH(B333, Paste_Here!A$2:A$850, 0))))), "At-Promise: Prim", ""))))), ""), "")</f>
        <v/>
      </c>
      <c r="AY333" s="66"/>
      <c r="AZ333" s="76"/>
      <c r="BA333" s="66"/>
      <c r="BB333" s="76"/>
      <c r="BC333" s="66"/>
      <c r="BD333" s="76"/>
      <c r="BE333" s="66"/>
      <c r="BF333" s="76"/>
      <c r="BG333" s="66"/>
      <c r="BH333" s="76"/>
      <c r="BI333" s="66"/>
      <c r="BJ333" s="66"/>
      <c r="BK333" s="76" t="str">
        <f t="shared" si="44"/>
        <v/>
      </c>
      <c r="BL333" s="66"/>
      <c r="BM333" s="76" t="str">
        <f>IFERROR(IF(B333&lt;&gt;"", IF(AND(ISNUMBER(VALUE(SUBSTITUTE(SUBSTITUTE(Paste_Here!R333, "br", "-"), "L", ""))), VALUE(SUBSTITUTE(SUBSTITUTE(Paste_Here!R333, "br", "-"), "L", "")) &gt;= 1095), "Yes", IF(AND(ISNUMBER(VALUE(SUBSTITUTE(SUBSTITUTE(Paste_Here!R333, "br", "-"), "L", ""))), VALUE(SUBSTITUTE(SUBSTITUTE(Paste_Here!R333, "br", "-"), "L", "")) &lt;= 1094), "No", "")), ""), "")</f>
        <v/>
      </c>
      <c r="BN333" s="66"/>
      <c r="BO333" s="76" t="str">
        <f>IFERROR(IF(B333&lt;&gt;"", IF(COUNTIF(INDEX(Paste_Here!Y$2:AB$850, MATCH(B333, Paste_Here!A$2:A$850, 0), 0), "yes") &gt; 0, "Yes", IF(COUNTIF(INDEX(Paste_Here!Y$2:AB$850, MATCH(B333, Paste_Here!A$2:A$850, 0), 0), "no") &gt; 0, "No", "")), ""), "")</f>
        <v/>
      </c>
      <c r="BP333" s="66"/>
      <c r="BQ333" s="76" t="str">
        <f>IFERROR(IF(B333&lt;&gt;"", IF(AND(ISNUMBER(VALUE(SUBSTITUTE(SUBSTITUTE(Paste_Here!U333, "em", "-"), "q", ""))), VALUE(SUBSTITUTE(SUBSTITUTE(Paste_Here!U333, "em", "-"), "q", "")) &gt;= 910), "Yes", IF(AND(ISNUMBER(VALUE(SUBSTITUTE(SUBSTITUTE(Paste_Here!U333, "em", "-"), "q", ""))), VALUE(SUBSTITUTE(SUBSTITUTE(Paste_Here!U333, "em", "-"), "q", "")) &lt;= 909), "No", "")), ""), "")</f>
        <v/>
      </c>
      <c r="BR333" s="66"/>
      <c r="BS333" s="76" t="str">
        <f>IFERROR(IF(B333&lt;&gt;"", IF(AND(INDEX(Paste_Here!X$2:X$850, MATCH(B333, Paste_Here!A$2:A$850, 0))&lt;&gt;"", ISNUMBER(VALUE(INDEX(Paste_Here!X$2:X$850, MATCH(B333, Paste_Here!A$2:A$850, 0))))), INDEX(Paste_Here!X$2:X$850, MATCH(B333, Paste_Here!A$2:A$850, 0)), ""), ""), "")</f>
        <v/>
      </c>
      <c r="BT333" s="66"/>
      <c r="BU333" s="76" t="str">
        <f>IFERROR(IF(B333&lt;&gt;"", IF(ISNUMBER(VALUE(INDEX(Paste_Here!G$2:G$850, MATCH(B333, Paste_Here!A$2:A$850, 0)))), IF(VALUE(INDEX(Paste_Here!G$2:G$850, MATCH(B333, Paste_Here!A$2:A$850, 0)))=0, "No", IF(AND(VALUE(INDEX(Paste_Here!G$2:G$850, MATCH(B333, Paste_Here!A$2:A$850, 0)))&gt;=1, VALUE(INDEX(Paste_Here!G$2:G$850, MATCH(B333, Paste_Here!A$2:A$850, 0)))&lt;=4), VALUE(INDEX(Paste_Here!G$2:G$850, MATCH(B333, Paste_Here!A$2:A$850, 0))), "")), ""), ""), "")</f>
        <v/>
      </c>
      <c r="BV333" s="66"/>
      <c r="BW333" s="76" t="str">
        <f>IFERROR(IF(B333&lt;&gt;"", IF(ISNUMBER(VALUE(INDEX(Paste_Here!H$2:H$850, MATCH(B333, Paste_Here!A$2:A$850, 0)))), IF(VALUE(INDEX(Paste_Here!H$2:H$850, MATCH(B333, Paste_Here!A$2:A$850, 0)))=0, "No", IF(AND(VALUE(INDEX(Paste_Here!H$2:H$850, MATCH(B333, Paste_Here!A$2:A$850, 0)))&gt;=1, VALUE(INDEX(Paste_Here!H$2:H$850, MATCH(B333, Paste_Here!A$2:A$850, 0)))&lt;=4), VALUE(INDEX(Paste_Here!H$2:H$850, MATCH(B333, Paste_Here!A$2:A$850, 0))), "")), ""), ""), "")</f>
        <v/>
      </c>
      <c r="BX333" s="66"/>
      <c r="BY333" s="76"/>
      <c r="BZ333" s="66"/>
      <c r="CA333" s="76"/>
      <c r="CB333" s="66"/>
      <c r="CC333" s="66"/>
      <c r="CD333" s="76" t="str">
        <f t="shared" si="45"/>
        <v/>
      </c>
      <c r="CE333" s="66"/>
      <c r="CF333" s="76" t="str">
        <f>IFERROR(IF(B333&lt;&gt;"", IF(AND(INDEX(Paste_Here!P$2:P$850, MATCH(B333, Paste_Here!A$2:A$850, 0))&lt;&gt;"", ISNUMBER(VALUE(INDEX(Paste_Here!P$2:P$850, MATCH(B333, Paste_Here!A$2:A$850, 0))))), INDEX(Paste_Here!P$2:P$850, MATCH(B333, Paste_Here!A$2:A$850, 0)), ""), ""), "")</f>
        <v/>
      </c>
      <c r="CG333" s="66"/>
      <c r="CH333" s="76" t="str">
        <f>IFERROR(IF(B333&lt;&gt;"", IF(ISNUMBER(SEARCH("highrisk", LOWER(INDEX(Paste_Here!Q$2:Q$850, MATCH(B333, Paste_Here!A$2:A$850, 0))))), "High Risk", IF(ISNUMBER(SEARCH("lowrisk", LOWER(INDEX(Paste_Here!Q$2:Q$850, MATCH(B333, Paste_Here!A$2:A$850, 0))))), "Low Risk", IF(ISNUMBER(SEARCH("somerisk", LOWER(INDEX(Paste_Here!Q$2:Q$850, MATCH(B333, Paste_Here!A$2:A$850, 0))))), "Some Risk", ""))), ""), "")</f>
        <v/>
      </c>
      <c r="CI333" s="66"/>
      <c r="CJ333" s="76" t="str">
        <f>IFERROR(IF(B333&lt;&gt;"", IF(AND(INDEX(Paste_Here!AA$2:AA$850, MATCH(B333, Paste_Here!A$2:A$850, 0))&lt;&gt;"", ISNUMBER(VALUE(INDEX(Paste_Here!AA$2:AA$850, MATCH(B333, Paste_Here!A$2:A$850, 0))))), INDEX(Paste_Here!AA$2:AA$850, MATCH(B333, Paste_Here!A$2:A$850, 0)), ""), ""), "")</f>
        <v/>
      </c>
      <c r="CK333" s="66"/>
      <c r="CL333" s="76" t="str">
        <f>IFERROR(IF(B333&lt;&gt;"", IF(LOWER(INDEX(Paste_Here!AB$2:AB$850, MATCH(B333, Paste_Here!A$2:A$850, 0)))="approaching expectations", "Approaching", IF(LOWER(INDEX(Paste_Here!AB$2:AB$850, MATCH(B333, Paste_Here!A$2:A$850, 0)))="met expectations", "Met", IF(LOWER(INDEX(Paste_Here!AB$2:AB$850, MATCH(B333, Paste_Here!A$2:A$850, 0)))="exceeded expectations", "Exceeded", IF(LOWER(INDEX(Paste_Here!AB$2:AB$850, MATCH(B333, Paste_Here!A$2:A$850, 0)))="below expectations", "Below", "")))), ""), "")</f>
        <v/>
      </c>
      <c r="CM333" s="66"/>
      <c r="CN333" s="76" t="str">
        <f>IFERROR(IF(B333&lt;&gt;"", IF(AND(INDEX(Paste_Here!AC$2:AC$850, MATCH(B333, Paste_Here!A$2:A$850, 0))&lt;&gt;"", ISNUMBER(VALUE(INDEX(Paste_Here!AC$2:AC$850, MATCH(B333, Paste_Here!A$2:A$850, 0))))), INDEX(Paste_Here!AC$2:AC$850, MATCH(B333, Paste_Here!A$2:A$850, 0)), ""), ""), "")</f>
        <v/>
      </c>
      <c r="CO333" s="66"/>
      <c r="CP333" s="76"/>
      <c r="CQ333" s="66"/>
      <c r="CR333" s="76"/>
      <c r="CS333" s="66"/>
      <c r="CT333" s="76"/>
      <c r="CU333" s="66"/>
      <c r="CV333" s="76"/>
      <c r="CW333" s="66"/>
      <c r="CX333" s="76"/>
      <c r="CY333" s="66"/>
      <c r="CZ333" s="66"/>
      <c r="DA333" s="76" t="str">
        <f t="shared" si="46"/>
        <v/>
      </c>
      <c r="DB333" s="66"/>
      <c r="DC333" s="76" t="str">
        <f>IFERROR(IF(B333&lt;&gt;"", IF(AND(INDEX(Paste_Here!V$2:V$850, MATCH(B333, Paste_Here!A$2:A$850, 0))&lt;&gt;"", ISNUMBER(VALUE(INDEX(Paste_Here!V$2:V$850, MATCH(B333, Paste_Here!A$2:A$850, 0))))), INDEX(Paste_Here!V$2:V$850, MATCH(B333, Paste_Here!A$2:A$850, 0)), ""), ""), "")</f>
        <v/>
      </c>
      <c r="DD333" s="66"/>
      <c r="DE333" s="76" t="str">
        <f>IFERROR(IF(B333&lt;&gt;"", IF(ISNUMBER(SEARCH("highrisk", LOWER(INDEX(Paste_Here!W$2:W$850, MATCH(B333, Paste_Here!A$2:A$850, 0))))), "High Risk", IF(ISNUMBER(SEARCH("lowrisk", LOWER(INDEX(Paste_Here!W$2:W$850, MATCH(B333, Paste_Here!A$2:A$850, 0))))), "Low Risk", IF(ISNUMBER(SEARCH("somerisk", LOWER(INDEX(Paste_Here!W$2:W$850, MATCH(B333, Paste_Here!A$2:A$850, 0))))), "Some Risk", ""))), ""), "")</f>
        <v/>
      </c>
      <c r="DF333" s="66"/>
      <c r="DG333" s="76" t="str">
        <f>IFERROR(IF(B333&lt;&gt;"", IF(AND(INDEX(Paste_Here!S$2:S$850, MATCH(B333, Paste_Here!A$2:A$850, 0))&lt;&gt;"", ISNUMBER(VALUE(INDEX(Paste_Here!S$2:S$850, MATCH(B333, Paste_Here!A$2:A$850, 0))))), INDEX(Paste_Here!S$2:S$850, MATCH(B333, Paste_Here!A$2:A$850, 0)), ""), ""), "")</f>
        <v/>
      </c>
      <c r="DH333" s="66"/>
      <c r="DI333" s="76" t="str">
        <f>IFERROR(IF(B333&lt;&gt;"", IF(ISNUMBER(SEARCH("highrisk", LOWER(INDEX(Paste_Here!T$2:T$850, MATCH(B333, Paste_Here!A$2:A$850, 0))))), "High Risk", IF(ISNUMBER(SEARCH("lowrisk", LOWER(INDEX(Paste_Here!T$2:T$850, MATCH(B333, Paste_Here!A$2:A$850, 0))))), "Low Risk", IF(ISNUMBER(SEARCH("somerisk", LOWER(INDEX(Paste_Here!T$2:T$850, MATCH(B333, Paste_Here!A$2:A$850, 0))))), "Some Risk", ""))), ""), "")</f>
        <v/>
      </c>
      <c r="DJ333" s="66"/>
      <c r="DK333" s="76" t="str">
        <f>IFERROR(IF(B333&lt;&gt;"", IF(AND(INDEX(Paste_Here!AD$2:AD$850, MATCH(B333, Paste_Here!A$2:A$850, 0))&lt;&gt;"", ISNUMBER(VALUE(INDEX(Paste_Here!AD$2:AD$850, MATCH(B333, Paste_Here!A$2:A$850, 0))))), INDEX(Paste_Here!AD$2:AD$850, MATCH(B333, Paste_Here!A$2:A$850, 0)), ""), ""), "")</f>
        <v/>
      </c>
      <c r="DL333" s="66"/>
      <c r="DM333" s="76" t="str">
        <f>IFERROR(IF(B333&lt;&gt;"", IF(LOWER(INDEX(Paste_Here!AE$2:AE$850, MATCH(B333, Paste_Here!A$2:A$850, 0)))="approaching expectations", "Approaching", IF(LOWER(INDEX(Paste_Here!AE$2:AE$850, MATCH(B333, Paste_Here!A$2:A$850, 0)))="met expectations", "Met", IF(LOWER(INDEX(Paste_Here!AE$2:AE$850, MATCH(B333, Paste_Here!A$2:A$850, 0)))="exceeded expectations", "Exceeded", IF(LOWER(INDEX(Paste_Here!AE$2:AE$850, MATCH(B333, Paste_Here!A$2:A$850, 0)))="below expectations", "Below", "")))), ""), "")</f>
        <v/>
      </c>
      <c r="DN333" s="66"/>
      <c r="DO333" s="76"/>
      <c r="DP333" s="66"/>
      <c r="DQ333" s="76"/>
      <c r="DR333" s="66"/>
      <c r="DS333" s="76"/>
      <c r="DT333" s="66"/>
      <c r="DU333" s="76"/>
      <c r="DV333" s="66"/>
      <c r="DW333" s="66"/>
      <c r="DX333" s="76" t="str">
        <f t="shared" si="47"/>
        <v/>
      </c>
      <c r="DY333" s="66"/>
      <c r="DZ333" s="76"/>
      <c r="EA333" s="66"/>
      <c r="EB333" s="76"/>
      <c r="EC333" s="66"/>
      <c r="ED333" s="76" t="str">
        <f>IFERROR(IF(B333&lt;&gt;"", IF(AND(INDEX(Paste_Here!AF$2:AF$850, MATCH(B333, Paste_Here!A$2:A$850, 0))&lt;&gt;"", ISNUMBER(VALUE(INDEX(Paste_Here!AF$2:AF$850, MATCH(B333, Paste_Here!A$2:A$850, 0))))), INDEX(Paste_Here!AF$2:AF$850, MATCH(B333, Paste_Here!A$2:A$850, 0)), ""), ""), "")</f>
        <v/>
      </c>
      <c r="EE333" s="66"/>
      <c r="EF333" s="76"/>
      <c r="EG333" s="66"/>
      <c r="EH333" s="76"/>
      <c r="EI333" s="66"/>
      <c r="EJ333" s="76" t="str">
        <f>IFERROR(IF(B333&lt;&gt;"", IF(AND(INDEX(Paste_Here!AG$2:AG$850, MATCH(B333, Paste_Here!A$2:A$850, 0))&lt;&gt;"", ISNUMBER(VALUE(INDEX(Paste_Here!AG$2:AG$850, MATCH(B333, Paste_Here!A$2:A$850, 0))))), INDEX(Paste_Here!AG$2:AG$850, MATCH(B333, Paste_Here!A$2:A$850, 0)), ""), ""), "")</f>
        <v/>
      </c>
      <c r="EK333" s="66"/>
      <c r="EL333" s="76"/>
      <c r="EM333" s="66"/>
      <c r="EN333" s="76"/>
      <c r="EO333" s="66"/>
      <c r="EP333" s="76"/>
      <c r="EQ333" s="66"/>
      <c r="ER333" s="76"/>
      <c r="ES333" s="66"/>
      <c r="ET333" s="66"/>
      <c r="EU333" s="76"/>
      <c r="EV333" s="66"/>
      <c r="EW333" s="76"/>
      <c r="EX333" s="66"/>
      <c r="EY333" s="76"/>
      <c r="EZ333" s="66"/>
      <c r="FA333" s="76"/>
      <c r="FB333" s="66"/>
      <c r="FC333" s="76"/>
      <c r="FD333" s="66"/>
      <c r="FE333" s="76"/>
      <c r="FF333" s="66"/>
      <c r="FG333" s="76"/>
      <c r="FH333" s="66"/>
      <c r="FI333" s="76"/>
      <c r="FJ333" s="66"/>
      <c r="FK333" s="76"/>
      <c r="FL333" s="66"/>
      <c r="FM333" s="76"/>
      <c r="FN333" s="66"/>
      <c r="FO333" s="76"/>
      <c r="FP333" s="66"/>
      <c r="FQ333" s="76"/>
      <c r="FR333" s="66"/>
      <c r="FS333" s="76"/>
      <c r="FT333" s="66"/>
      <c r="FU333" s="76"/>
      <c r="FV333" s="66"/>
      <c r="FW333" s="76"/>
      <c r="FX333" s="66"/>
      <c r="FY333" s="76"/>
      <c r="FZ333" s="66"/>
      <c r="GA333" s="76"/>
      <c r="GB333" s="66"/>
      <c r="GC333" s="76"/>
      <c r="GD333" s="66"/>
      <c r="GE333" s="76"/>
      <c r="GF333" s="66"/>
      <c r="GG333" s="76"/>
      <c r="GH333" s="66"/>
      <c r="GI333" s="76"/>
      <c r="GJ333" s="66"/>
      <c r="GK333" s="76"/>
      <c r="GL333" s="66"/>
      <c r="GM333" s="76"/>
      <c r="GN333" s="66"/>
      <c r="GO333" s="76"/>
      <c r="GP333" s="66"/>
      <c r="GQ333" s="76"/>
      <c r="GR333" s="66"/>
      <c r="GS333" s="76"/>
      <c r="GT333" s="66"/>
      <c r="GU333" s="76"/>
      <c r="GV333" s="66"/>
      <c r="GW333" s="76"/>
      <c r="GX333" s="66"/>
      <c r="GY333" s="76"/>
      <c r="GZ333" s="66"/>
      <c r="HA333" s="76"/>
      <c r="HB333" s="66"/>
      <c r="HC333" s="76"/>
      <c r="HD333" s="66"/>
      <c r="HE333" s="76"/>
      <c r="HF333" s="66"/>
      <c r="HG333" s="76"/>
      <c r="HH333" s="66"/>
      <c r="HI333" s="76"/>
      <c r="HJ333" s="66"/>
      <c r="HK333" s="76"/>
      <c r="HL333" s="66"/>
      <c r="HM333" s="76"/>
      <c r="HN333" s="66"/>
      <c r="HO333" s="76"/>
      <c r="HP333" s="66"/>
      <c r="HQ333" s="76"/>
      <c r="HR333" s="66"/>
      <c r="HS333" s="76"/>
      <c r="HT333" s="66"/>
      <c r="HU333" s="76"/>
      <c r="HV333" s="66"/>
      <c r="HW333" s="76"/>
      <c r="HX333" s="66"/>
      <c r="HY333" s="76"/>
      <c r="HZ333" s="66"/>
      <c r="IA333" s="76"/>
      <c r="IB333" s="66"/>
      <c r="IC333" s="76"/>
      <c r="ID333" s="66"/>
      <c r="IE333" s="76"/>
      <c r="IF333" s="66"/>
      <c r="IG333" s="76"/>
      <c r="IH333" s="66"/>
      <c r="II333" s="76"/>
      <c r="IJ333" s="66"/>
      <c r="IK333" s="76"/>
      <c r="IL333" s="66"/>
      <c r="IM333" s="76"/>
      <c r="IN333" s="66"/>
      <c r="IO333" s="76"/>
      <c r="IP333" s="66"/>
      <c r="IQ333" s="76"/>
      <c r="IR333" s="66"/>
      <c r="IS333" s="76"/>
      <c r="IT333" s="66"/>
      <c r="IU333" s="76"/>
      <c r="IV333" s="66"/>
      <c r="IW333" s="76"/>
      <c r="IX333" s="66"/>
      <c r="IY333" s="76"/>
      <c r="IZ333" s="66"/>
      <c r="JA333" s="76"/>
      <c r="JB333" s="66"/>
      <c r="JC333" s="76"/>
      <c r="JD333" s="66"/>
      <c r="JE333" s="76"/>
      <c r="JF333" s="66"/>
      <c r="JG333" s="76"/>
      <c r="JH333" s="66"/>
      <c r="JI333" s="76"/>
      <c r="JJ333" s="66"/>
      <c r="JK333" s="76"/>
      <c r="JL333" s="66"/>
      <c r="JM333" s="76"/>
      <c r="JN333" s="66"/>
      <c r="JO333" s="76"/>
      <c r="JP333" s="66"/>
      <c r="JQ333" s="76"/>
      <c r="JR333" s="66"/>
      <c r="JS333" s="76"/>
      <c r="JT333" s="66"/>
      <c r="JU333" s="76"/>
      <c r="JV333" s="66"/>
      <c r="JW333" s="76"/>
      <c r="JX333" s="66"/>
      <c r="JY333" s="76"/>
      <c r="JZ333" s="66"/>
      <c r="KA333" s="76"/>
      <c r="KB333" s="66"/>
      <c r="KC333" s="76"/>
      <c r="KD333" s="66"/>
      <c r="KE333" s="76"/>
      <c r="KF333" s="66"/>
      <c r="KG333" s="76"/>
      <c r="KH333" s="66"/>
      <c r="KI333" s="76"/>
      <c r="KJ333" s="66"/>
      <c r="KK333" s="76"/>
      <c r="KL333" s="66"/>
      <c r="KM333" s="76"/>
      <c r="KN333" s="66"/>
      <c r="KO333" s="76"/>
      <c r="KP333" s="66"/>
      <c r="KQ333" s="76"/>
      <c r="KR333" s="66"/>
      <c r="KS333" s="76"/>
      <c r="KT333" s="66"/>
      <c r="KU333" s="76"/>
      <c r="KV333" s="66"/>
      <c r="KW333" s="76"/>
      <c r="KX333" s="66"/>
      <c r="KY333" s="76"/>
      <c r="KZ333" s="66"/>
      <c r="LA333" s="76"/>
      <c r="LB333" s="66"/>
      <c r="LC333" s="76"/>
      <c r="LD333" s="66"/>
      <c r="LE333" s="76"/>
      <c r="LF333" s="66"/>
      <c r="LG333" s="76"/>
      <c r="LH333" s="66"/>
      <c r="LI333" s="76"/>
      <c r="LJ333" s="66"/>
      <c r="LK333" s="76"/>
      <c r="LL333" s="66"/>
      <c r="LM333" s="76"/>
      <c r="LN333" s="66"/>
      <c r="LO333" s="76"/>
      <c r="LP333" s="66"/>
      <c r="LQ333" s="76"/>
      <c r="LR333" s="66"/>
      <c r="LS333" s="76"/>
      <c r="LT333" s="66"/>
      <c r="LU333" s="76"/>
      <c r="LV333" s="66"/>
      <c r="LW333" s="76"/>
      <c r="LX333" s="66"/>
      <c r="LY333" s="76"/>
      <c r="LZ333" s="66"/>
      <c r="MA333" s="76"/>
      <c r="MB333" s="66"/>
      <c r="MC333" s="76"/>
      <c r="MD333" s="66"/>
      <c r="MG333" s="1" t="str" cm="1">
        <f t="array" ref="MG333">IFERROR(INDEX(Paste_Here!$B$2:$B$850, MATCH(0, COUNTIF(MG$4:MG332, Paste_Here!$B$2:$B$850) + IF(Paste_Here!$B$2:$B$850="", 1, 0), 0)), "")</f>
        <v/>
      </c>
      <c r="MH333" s="1" t="str">
        <f>IF(MG333&lt;&gt;"", INDEX(Paste_Here!$A$2:$A$850, MATCH(MG333, Paste_Here!$B$2:$B$850, 0)), "")</f>
        <v/>
      </c>
      <c r="MI333" s="1" t="str">
        <f t="shared" si="48"/>
        <v/>
      </c>
      <c r="MJ333" s="1" t="str" cm="1">
        <f t="array" ref="MJ333">IFERROR(INDEX($MI$5:$MI$850, MATCH(SMALL(IF($MI$5:$MI$850&lt;&gt;"", COUNTIF($MI$5:$MI$850, "&lt;"&amp;$MI$5:$MI$850)+1), ROW()-ROW($MJ$5)+1), COUNTIF($MI$5:$MI$850, "&lt;"&amp;$MI$5:$MI$850)+1, 0)), "")</f>
        <v/>
      </c>
    </row>
    <row r="334" spans="1:348">
      <c r="A334" s="66"/>
      <c r="B334" s="76" t="str">
        <f t="shared" si="41"/>
        <v/>
      </c>
      <c r="C334" s="66"/>
      <c r="D334" s="76" t="str">
        <f>IFERROR(IF(B334&lt;&gt;"", IF(AND(INDEX(Paste_Here!B$2:B$850, MATCH(B334, Paste_Here!A$2:A$850, 0))&lt;&gt;"", ISNUMBER(VALUE(INDEX(Paste_Here!B$2:B$850, MATCH(B334, Paste_Here!A$2:A$850, 0))))), INDEX(Paste_Here!B$2:B$850, MATCH(B334, Paste_Here!A$2:A$850, 0)), ""), ""), "")</f>
        <v/>
      </c>
      <c r="E334" s="66"/>
      <c r="F334" s="76" t="str">
        <f>IFERROR(IF(B334&lt;&gt;"", IF(ISTEXT(INDEX(Paste_Here!K$2:K$850, MATCH(B334, Paste_Here!A$2:A$850, 0))), INDEX(Paste_Here!K$2:K$850, MATCH(B334, Paste_Here!A$2:A$850, 0)), ""), ""), "")</f>
        <v/>
      </c>
      <c r="G334" s="66"/>
      <c r="H334" s="76" t="str">
        <f>IFERROR(IF(B334&lt;&gt;"", IF(ISTEXT(INDEX(Paste_Here!C$2:C$850, MATCH(B334, Paste_Here!A$2:A$850, 0))), INDEX(Paste_Here!C$2:C$850, MATCH(B334, Paste_Here!A$2:A$850, 0)), ""), ""), "")</f>
        <v/>
      </c>
      <c r="I334" s="66"/>
      <c r="J334" s="76" t="str">
        <f>IFERROR(IF(B334&lt;&gt;"", IF(ISNUMBER(SEARCH("s", LOWER(INDEX(Paste_Here!M$2:M$850, MATCH(B334, Paste_Here!A$2:A$850, 0))))), "Yes", IF(INDEX(Paste_Here!M$2:M$850, MATCH(B334, Paste_Here!A$2:A$850, 0))&lt;&gt;"", "No", "")), ""), "")</f>
        <v/>
      </c>
      <c r="K334" s="66"/>
      <c r="L334" s="76" t="str">
        <f>IFERROR(IF(B334&lt;&gt;"", IF(ISNUMBER(SEARCH("yes", LOWER(INDEX(Paste_Here!E$2:E$850, MATCH(B334, Paste_Here!A$2:A$850, 0))))), "Yes", IF(ISNUMBER(SEARCH("no", LOWER(INDEX(Paste_Here!E$2:E$850, MATCH(B334, Paste_Here!A$2:A$850, 0))))), "No", "")), ""), "")</f>
        <v/>
      </c>
      <c r="M334" s="66"/>
      <c r="N334" s="76" t="str">
        <f>IFERROR(IF(B334&lt;&gt;"", IF(ISNUMBER(SEARCH("yes", LOWER(INDEX(Paste_Here!F$2:F$850, MATCH(B334, Paste_Here!A$2:A$850, 0))))), "Yes", IF(ISNUMBER(SEARCH("no", LOWER(INDEX(Paste_Here!F$2:F$850, MATCH(B334, Paste_Here!A$2:A$850, 0))))), "No", "")), ""), "")</f>
        <v/>
      </c>
      <c r="O334" s="66"/>
      <c r="P334" s="76" t="str">
        <f>IFERROR(IF(B334&lt;&gt;"", IF(ISNUMBER(SEARCH("yes", LOWER(INDEX(Paste_Here!L$2:L$850, MATCH(B334, Paste_Here!A$2:A$850, 0))))), "Yes", IF(ISNUMBER(SEARCH("no", LOWER(INDEX(Paste_Here!L$2:L$850, MATCH(B334, Paste_Here!A$2:A$850, 0))))), "No", "")), ""), "")</f>
        <v/>
      </c>
      <c r="Q334" s="66"/>
      <c r="R334" s="76" t="str">
        <f>IFERROR(IF(B334&lt;&gt;"", IF(ISNUMBER(SEARCH("transitional 2", LOWER(INDEX(Paste_Here!D$2:D$850, MATCH(B334, Paste_Here!A$2:A$850, 0))))), "T2", IF(ISNUMBER(SEARCH("transitional 1", LOWER(INDEX(Paste_Here!D$2:D$850, MATCH(B334, Paste_Here!A$2:A$850, 0))))), "T1", IF(ISNUMBER(SEARCH("waived ell services", LOWER(INDEX(Paste_Here!D$2:D$850, MATCH(B334, Paste_Here!A$2:A$850, 0))))), "W", IF(ISNUMBER(SEARCH("english language learner", LOWER(INDEX(Paste_Here!D$2:D$850, MATCH(B334, Paste_Here!A$2:A$850, 0))))), "L", "")))), ""), "")</f>
        <v/>
      </c>
      <c r="S334" s="66"/>
      <c r="T334" s="76" t="str">
        <f>IFERROR(IF(B334&lt;&gt;"", IF(ISNUMBER(SEARCH("yes", LOWER(INDEX(Paste_Here!I$2:I$850, MATCH(B334, Paste_Here!A$2:A$850, 0))))), "Yes", IF(ISNUMBER(SEARCH("no", LOWER(INDEX(Paste_Here!I$2:I$850, MATCH(B334, Paste_Here!A$2:A$850, 0))))), "No", "")), ""), "")</f>
        <v/>
      </c>
      <c r="U334" s="66"/>
      <c r="V334" s="76" t="str">
        <f>IFERROR(IF(B334&lt;&gt;"", IF(ISTEXT(INDEX(Paste_Here!J$2:J$850, MATCH(B334, Paste_Here!A$2:A$850, 0))), VALUE(INDEX(Paste_Here!J$2:J$850, MATCH(B334, Paste_Here!A$2:A$850, 0))), ""), ""), "")</f>
        <v/>
      </c>
      <c r="W334" s="66"/>
      <c r="X334" s="66"/>
      <c r="Y334" s="76" t="str">
        <f t="shared" si="42"/>
        <v/>
      </c>
      <c r="Z334" s="66"/>
      <c r="AA334" s="76" t="str">
        <f>IFERROR(IF(B334&lt;&gt;"", IF(AND(INDEX(Paste_Here!AI$2:AI$850, MATCH(B334, Paste_Here!A$2:A$850, 0))&lt;&gt;"", ISNUMBER(VALUE(INDEX(Paste_Here!AI$2:AI$850, MATCH(B334, Paste_Here!A$2:A$850, 0))))), INDEX(Paste_Here!AI$2:AI$850, MATCH(B334, Paste_Here!A$2:A$850, 0)), ""), ""), "")</f>
        <v/>
      </c>
      <c r="AB334" s="66"/>
      <c r="AC334" s="76" t="str">
        <f>IFERROR(IF(B334&lt;&gt;"", IF(AND(INDEX(Paste_Here!AJ$2:AJ$850, MATCH(B334, Paste_Here!A$2:A$850, 0))&lt;&gt;"", ISNUMBER(VALUE(INDEX(Paste_Here!AJ$2:AJ$850, MATCH(B334, Paste_Here!A$2:A$850, 0))))), INDEX(Paste_Here!AJ$2:AJ$850, MATCH(B334, Paste_Here!A$2:A$850, 0)), ""), ""), "")</f>
        <v/>
      </c>
      <c r="AD334" s="66"/>
      <c r="AE334" s="76" t="str">
        <f>IFERROR(IF(B334&lt;&gt;"", IF(AND(INDEX(Paste_Here!AK$2:AK$850, MATCH(B334, Paste_Here!A$2:A$850, 0))&lt;&gt;"", ISNUMBER(VALUE(INDEX(Paste_Here!AK$2:AK$850, MATCH(B334, Paste_Here!A$2:A$850, 0))))), INDEX(Paste_Here!AK$2:AK$850, MATCH(B334, Paste_Here!A$2:A$850, 0)), ""), ""), "")</f>
        <v/>
      </c>
      <c r="AF334" s="66"/>
      <c r="AG334" s="76" t="str">
        <f>IFERROR(IF(B334&lt;&gt;"", IF(AND(INDEX(Paste_Here!AL$2:AL$850, MATCH(B334, Paste_Here!A$2:A$850, 0))&lt;&gt;"", ISNUMBER(VALUE(INDEX(Paste_Here!AL$2:AL$850, MATCH(B334, Paste_Here!A$2:A$850, 0))))), INDEX(Paste_Here!AL$2:AL$850, MATCH(B334, Paste_Here!A$2:A$850, 0)), ""), ""), "")</f>
        <v/>
      </c>
      <c r="AH334" s="66"/>
      <c r="AI334" s="76" t="str">
        <f>IFERROR(IF(B334&lt;&gt;"", IF(AND(INDEX(Paste_Here!AH$2:AH$850, MATCH(B334, Paste_Here!A$2:A$850, 0))&lt;&gt;"", ISNUMBER(VALUE(INDEX(Paste_Here!AH$2:AH$850, MATCH(B334, Paste_Here!A$2:A$850, 0))))), IF(VALUE(INDEX(Paste_Here!AH$2:AH$850, MATCH(B334, Paste_Here!A$2:A$850, 0)))=0, "", INDEX(Paste_Here!AH$2:AH$850, MATCH(B334, Paste_Here!A$2:A$850, 0))), ""), ""), "")</f>
        <v/>
      </c>
      <c r="AJ334" s="66"/>
      <c r="AK334" s="76" t="str">
        <f>IFERROR(IF(B334&lt;&gt;"", IF(AND(INDEX(Paste_Here!N$2:N$850, MATCH(B334, Paste_Here!A$2:A$850, 0))&lt;&gt;"", ISNUMBER(VALUE(INDEX(Paste_Here!N$2:N$850, MATCH(B334, Paste_Here!A$2:A$850, 0))))), INDEX(Paste_Here!N$2:N$850, MATCH(B334, Paste_Here!A$2:A$850, 0)), ""), ""), "")</f>
        <v/>
      </c>
      <c r="AL334" s="66"/>
      <c r="AM334" s="76" t="str">
        <f>IFERROR(IF(B334&lt;&gt;"", IF(AND(INDEX(Paste_Here!O$2:O$850, MATCH(B334, Paste_Here!A$2:A$850, 0))&lt;&gt;"", ISNUMBER(VALUE(INDEX(Paste_Here!O$2:O$850, MATCH(B334, Paste_Here!A$2:A$850, 0))))), INDEX(Paste_Here!O$2:O$850, MATCH(B334, Paste_Here!A$2:A$850, 0)), ""), ""), "")</f>
        <v/>
      </c>
      <c r="AN334" s="66"/>
      <c r="AO334" s="76"/>
      <c r="AP334" s="66"/>
      <c r="AQ334" s="76"/>
      <c r="AR334" s="66"/>
      <c r="AS334" s="76"/>
      <c r="AT334" s="66"/>
      <c r="AU334" s="66"/>
      <c r="AV334" s="76" t="str">
        <f t="shared" si="43"/>
        <v/>
      </c>
      <c r="AW334" s="66"/>
      <c r="AX334" s="76" t="str">
        <f>IFERROR(IF(B334&lt;&gt;"", IF(ISNUMBER(SEARCH("Revealed-Potential (Primary Focus)", LOWER(INDEX(Paste_Here!Z$2:Z$850, MATCH(B334, Paste_Here!A$2:A$850, 0))))), "Rev-Potential: Prim", IF(ISNUMBER(SEARCH("Revealed-Potential (Secondary Focus)", LOWER(INDEX(Paste_Here!Z$2:Z$850, MATCH(B334, Paste_Here!A$2:A$850, 0))))), "Rev-Potential: Sec", IF(ISNUMBER(SEARCH("Monitoring", LOWER(INDEX(Paste_Here!Z$2:Z$850, MATCH(B334, Paste_Here!A$2:A$850, 0))))), "Monitoring", IF(ISNUMBER(SEARCH("At-Promise (Secondary Focus)", LOWER(INDEX(Paste_Here!Z$2:Z$850, MATCH(B334, Paste_Here!A$2:A$850, 0))))), "At-Promise: Sec", IF(ISNUMBER(SEARCH("At-Promise (Primary Focus)", LOWER(INDEX(Paste_Here!Z$2:Z$850, MATCH(B334, Paste_Here!A$2:A$850, 0))))), "At-Promise: Prim", ""))))), ""), "")</f>
        <v/>
      </c>
      <c r="AY334" s="66"/>
      <c r="AZ334" s="76"/>
      <c r="BA334" s="66"/>
      <c r="BB334" s="76"/>
      <c r="BC334" s="66"/>
      <c r="BD334" s="76"/>
      <c r="BE334" s="66"/>
      <c r="BF334" s="76"/>
      <c r="BG334" s="66"/>
      <c r="BH334" s="76"/>
      <c r="BI334" s="66"/>
      <c r="BJ334" s="66"/>
      <c r="BK334" s="76" t="str">
        <f t="shared" si="44"/>
        <v/>
      </c>
      <c r="BL334" s="66"/>
      <c r="BM334" s="76" t="str">
        <f>IFERROR(IF(B334&lt;&gt;"", IF(AND(ISNUMBER(VALUE(SUBSTITUTE(SUBSTITUTE(Paste_Here!R334, "br", "-"), "L", ""))), VALUE(SUBSTITUTE(SUBSTITUTE(Paste_Here!R334, "br", "-"), "L", "")) &gt;= 1095), "Yes", IF(AND(ISNUMBER(VALUE(SUBSTITUTE(SUBSTITUTE(Paste_Here!R334, "br", "-"), "L", ""))), VALUE(SUBSTITUTE(SUBSTITUTE(Paste_Here!R334, "br", "-"), "L", "")) &lt;= 1094), "No", "")), ""), "")</f>
        <v/>
      </c>
      <c r="BN334" s="66"/>
      <c r="BO334" s="76" t="str">
        <f>IFERROR(IF(B334&lt;&gt;"", IF(COUNTIF(INDEX(Paste_Here!Y$2:AB$850, MATCH(B334, Paste_Here!A$2:A$850, 0), 0), "yes") &gt; 0, "Yes", IF(COUNTIF(INDEX(Paste_Here!Y$2:AB$850, MATCH(B334, Paste_Here!A$2:A$850, 0), 0), "no") &gt; 0, "No", "")), ""), "")</f>
        <v/>
      </c>
      <c r="BP334" s="66"/>
      <c r="BQ334" s="76" t="str">
        <f>IFERROR(IF(B334&lt;&gt;"", IF(AND(ISNUMBER(VALUE(SUBSTITUTE(SUBSTITUTE(Paste_Here!U334, "em", "-"), "q", ""))), VALUE(SUBSTITUTE(SUBSTITUTE(Paste_Here!U334, "em", "-"), "q", "")) &gt;= 910), "Yes", IF(AND(ISNUMBER(VALUE(SUBSTITUTE(SUBSTITUTE(Paste_Here!U334, "em", "-"), "q", ""))), VALUE(SUBSTITUTE(SUBSTITUTE(Paste_Here!U334, "em", "-"), "q", "")) &lt;= 909), "No", "")), ""), "")</f>
        <v/>
      </c>
      <c r="BR334" s="66"/>
      <c r="BS334" s="76" t="str">
        <f>IFERROR(IF(B334&lt;&gt;"", IF(AND(INDEX(Paste_Here!X$2:X$850, MATCH(B334, Paste_Here!A$2:A$850, 0))&lt;&gt;"", ISNUMBER(VALUE(INDEX(Paste_Here!X$2:X$850, MATCH(B334, Paste_Here!A$2:A$850, 0))))), INDEX(Paste_Here!X$2:X$850, MATCH(B334, Paste_Here!A$2:A$850, 0)), ""), ""), "")</f>
        <v/>
      </c>
      <c r="BT334" s="66"/>
      <c r="BU334" s="76" t="str">
        <f>IFERROR(IF(B334&lt;&gt;"", IF(ISNUMBER(VALUE(INDEX(Paste_Here!G$2:G$850, MATCH(B334, Paste_Here!A$2:A$850, 0)))), IF(VALUE(INDEX(Paste_Here!G$2:G$850, MATCH(B334, Paste_Here!A$2:A$850, 0)))=0, "No", IF(AND(VALUE(INDEX(Paste_Here!G$2:G$850, MATCH(B334, Paste_Here!A$2:A$850, 0)))&gt;=1, VALUE(INDEX(Paste_Here!G$2:G$850, MATCH(B334, Paste_Here!A$2:A$850, 0)))&lt;=4), VALUE(INDEX(Paste_Here!G$2:G$850, MATCH(B334, Paste_Here!A$2:A$850, 0))), "")), ""), ""), "")</f>
        <v/>
      </c>
      <c r="BV334" s="66"/>
      <c r="BW334" s="76" t="str">
        <f>IFERROR(IF(B334&lt;&gt;"", IF(ISNUMBER(VALUE(INDEX(Paste_Here!H$2:H$850, MATCH(B334, Paste_Here!A$2:A$850, 0)))), IF(VALUE(INDEX(Paste_Here!H$2:H$850, MATCH(B334, Paste_Here!A$2:A$850, 0)))=0, "No", IF(AND(VALUE(INDEX(Paste_Here!H$2:H$850, MATCH(B334, Paste_Here!A$2:A$850, 0)))&gt;=1, VALUE(INDEX(Paste_Here!H$2:H$850, MATCH(B334, Paste_Here!A$2:A$850, 0)))&lt;=4), VALUE(INDEX(Paste_Here!H$2:H$850, MATCH(B334, Paste_Here!A$2:A$850, 0))), "")), ""), ""), "")</f>
        <v/>
      </c>
      <c r="BX334" s="66"/>
      <c r="BY334" s="76"/>
      <c r="BZ334" s="66"/>
      <c r="CA334" s="76"/>
      <c r="CB334" s="66"/>
      <c r="CC334" s="66"/>
      <c r="CD334" s="76" t="str">
        <f t="shared" si="45"/>
        <v/>
      </c>
      <c r="CE334" s="66"/>
      <c r="CF334" s="76" t="str">
        <f>IFERROR(IF(B334&lt;&gt;"", IF(AND(INDEX(Paste_Here!P$2:P$850, MATCH(B334, Paste_Here!A$2:A$850, 0))&lt;&gt;"", ISNUMBER(VALUE(INDEX(Paste_Here!P$2:P$850, MATCH(B334, Paste_Here!A$2:A$850, 0))))), INDEX(Paste_Here!P$2:P$850, MATCH(B334, Paste_Here!A$2:A$850, 0)), ""), ""), "")</f>
        <v/>
      </c>
      <c r="CG334" s="66"/>
      <c r="CH334" s="76" t="str">
        <f>IFERROR(IF(B334&lt;&gt;"", IF(ISNUMBER(SEARCH("highrisk", LOWER(INDEX(Paste_Here!Q$2:Q$850, MATCH(B334, Paste_Here!A$2:A$850, 0))))), "High Risk", IF(ISNUMBER(SEARCH("lowrisk", LOWER(INDEX(Paste_Here!Q$2:Q$850, MATCH(B334, Paste_Here!A$2:A$850, 0))))), "Low Risk", IF(ISNUMBER(SEARCH("somerisk", LOWER(INDEX(Paste_Here!Q$2:Q$850, MATCH(B334, Paste_Here!A$2:A$850, 0))))), "Some Risk", ""))), ""), "")</f>
        <v/>
      </c>
      <c r="CI334" s="66"/>
      <c r="CJ334" s="76" t="str">
        <f>IFERROR(IF(B334&lt;&gt;"", IF(AND(INDEX(Paste_Here!AA$2:AA$850, MATCH(B334, Paste_Here!A$2:A$850, 0))&lt;&gt;"", ISNUMBER(VALUE(INDEX(Paste_Here!AA$2:AA$850, MATCH(B334, Paste_Here!A$2:A$850, 0))))), INDEX(Paste_Here!AA$2:AA$850, MATCH(B334, Paste_Here!A$2:A$850, 0)), ""), ""), "")</f>
        <v/>
      </c>
      <c r="CK334" s="66"/>
      <c r="CL334" s="76" t="str">
        <f>IFERROR(IF(B334&lt;&gt;"", IF(LOWER(INDEX(Paste_Here!AB$2:AB$850, MATCH(B334, Paste_Here!A$2:A$850, 0)))="approaching expectations", "Approaching", IF(LOWER(INDEX(Paste_Here!AB$2:AB$850, MATCH(B334, Paste_Here!A$2:A$850, 0)))="met expectations", "Met", IF(LOWER(INDEX(Paste_Here!AB$2:AB$850, MATCH(B334, Paste_Here!A$2:A$850, 0)))="exceeded expectations", "Exceeded", IF(LOWER(INDEX(Paste_Here!AB$2:AB$850, MATCH(B334, Paste_Here!A$2:A$850, 0)))="below expectations", "Below", "")))), ""), "")</f>
        <v/>
      </c>
      <c r="CM334" s="66"/>
      <c r="CN334" s="76" t="str">
        <f>IFERROR(IF(B334&lt;&gt;"", IF(AND(INDEX(Paste_Here!AC$2:AC$850, MATCH(B334, Paste_Here!A$2:A$850, 0))&lt;&gt;"", ISNUMBER(VALUE(INDEX(Paste_Here!AC$2:AC$850, MATCH(B334, Paste_Here!A$2:A$850, 0))))), INDEX(Paste_Here!AC$2:AC$850, MATCH(B334, Paste_Here!A$2:A$850, 0)), ""), ""), "")</f>
        <v/>
      </c>
      <c r="CO334" s="66"/>
      <c r="CP334" s="76"/>
      <c r="CQ334" s="66"/>
      <c r="CR334" s="76"/>
      <c r="CS334" s="66"/>
      <c r="CT334" s="76"/>
      <c r="CU334" s="66"/>
      <c r="CV334" s="76"/>
      <c r="CW334" s="66"/>
      <c r="CX334" s="76"/>
      <c r="CY334" s="66"/>
      <c r="CZ334" s="66"/>
      <c r="DA334" s="76" t="str">
        <f t="shared" si="46"/>
        <v/>
      </c>
      <c r="DB334" s="66"/>
      <c r="DC334" s="76" t="str">
        <f>IFERROR(IF(B334&lt;&gt;"", IF(AND(INDEX(Paste_Here!V$2:V$850, MATCH(B334, Paste_Here!A$2:A$850, 0))&lt;&gt;"", ISNUMBER(VALUE(INDEX(Paste_Here!V$2:V$850, MATCH(B334, Paste_Here!A$2:A$850, 0))))), INDEX(Paste_Here!V$2:V$850, MATCH(B334, Paste_Here!A$2:A$850, 0)), ""), ""), "")</f>
        <v/>
      </c>
      <c r="DD334" s="66"/>
      <c r="DE334" s="76" t="str">
        <f>IFERROR(IF(B334&lt;&gt;"", IF(ISNUMBER(SEARCH("highrisk", LOWER(INDEX(Paste_Here!W$2:W$850, MATCH(B334, Paste_Here!A$2:A$850, 0))))), "High Risk", IF(ISNUMBER(SEARCH("lowrisk", LOWER(INDEX(Paste_Here!W$2:W$850, MATCH(B334, Paste_Here!A$2:A$850, 0))))), "Low Risk", IF(ISNUMBER(SEARCH("somerisk", LOWER(INDEX(Paste_Here!W$2:W$850, MATCH(B334, Paste_Here!A$2:A$850, 0))))), "Some Risk", ""))), ""), "")</f>
        <v/>
      </c>
      <c r="DF334" s="66"/>
      <c r="DG334" s="76" t="str">
        <f>IFERROR(IF(B334&lt;&gt;"", IF(AND(INDEX(Paste_Here!S$2:S$850, MATCH(B334, Paste_Here!A$2:A$850, 0))&lt;&gt;"", ISNUMBER(VALUE(INDEX(Paste_Here!S$2:S$850, MATCH(B334, Paste_Here!A$2:A$850, 0))))), INDEX(Paste_Here!S$2:S$850, MATCH(B334, Paste_Here!A$2:A$850, 0)), ""), ""), "")</f>
        <v/>
      </c>
      <c r="DH334" s="66"/>
      <c r="DI334" s="76" t="str">
        <f>IFERROR(IF(B334&lt;&gt;"", IF(ISNUMBER(SEARCH("highrisk", LOWER(INDEX(Paste_Here!T$2:T$850, MATCH(B334, Paste_Here!A$2:A$850, 0))))), "High Risk", IF(ISNUMBER(SEARCH("lowrisk", LOWER(INDEX(Paste_Here!T$2:T$850, MATCH(B334, Paste_Here!A$2:A$850, 0))))), "Low Risk", IF(ISNUMBER(SEARCH("somerisk", LOWER(INDEX(Paste_Here!T$2:T$850, MATCH(B334, Paste_Here!A$2:A$850, 0))))), "Some Risk", ""))), ""), "")</f>
        <v/>
      </c>
      <c r="DJ334" s="66"/>
      <c r="DK334" s="76" t="str">
        <f>IFERROR(IF(B334&lt;&gt;"", IF(AND(INDEX(Paste_Here!AD$2:AD$850, MATCH(B334, Paste_Here!A$2:A$850, 0))&lt;&gt;"", ISNUMBER(VALUE(INDEX(Paste_Here!AD$2:AD$850, MATCH(B334, Paste_Here!A$2:A$850, 0))))), INDEX(Paste_Here!AD$2:AD$850, MATCH(B334, Paste_Here!A$2:A$850, 0)), ""), ""), "")</f>
        <v/>
      </c>
      <c r="DL334" s="66"/>
      <c r="DM334" s="76" t="str">
        <f>IFERROR(IF(B334&lt;&gt;"", IF(LOWER(INDEX(Paste_Here!AE$2:AE$850, MATCH(B334, Paste_Here!A$2:A$850, 0)))="approaching expectations", "Approaching", IF(LOWER(INDEX(Paste_Here!AE$2:AE$850, MATCH(B334, Paste_Here!A$2:A$850, 0)))="met expectations", "Met", IF(LOWER(INDEX(Paste_Here!AE$2:AE$850, MATCH(B334, Paste_Here!A$2:A$850, 0)))="exceeded expectations", "Exceeded", IF(LOWER(INDEX(Paste_Here!AE$2:AE$850, MATCH(B334, Paste_Here!A$2:A$850, 0)))="below expectations", "Below", "")))), ""), "")</f>
        <v/>
      </c>
      <c r="DN334" s="66"/>
      <c r="DO334" s="76"/>
      <c r="DP334" s="66"/>
      <c r="DQ334" s="76"/>
      <c r="DR334" s="66"/>
      <c r="DS334" s="76"/>
      <c r="DT334" s="66"/>
      <c r="DU334" s="76"/>
      <c r="DV334" s="66"/>
      <c r="DW334" s="66"/>
      <c r="DX334" s="76" t="str">
        <f t="shared" si="47"/>
        <v/>
      </c>
      <c r="DY334" s="66"/>
      <c r="DZ334" s="76"/>
      <c r="EA334" s="66"/>
      <c r="EB334" s="76"/>
      <c r="EC334" s="66"/>
      <c r="ED334" s="76" t="str">
        <f>IFERROR(IF(B334&lt;&gt;"", IF(AND(INDEX(Paste_Here!AF$2:AF$850, MATCH(B334, Paste_Here!A$2:A$850, 0))&lt;&gt;"", ISNUMBER(VALUE(INDEX(Paste_Here!AF$2:AF$850, MATCH(B334, Paste_Here!A$2:A$850, 0))))), INDEX(Paste_Here!AF$2:AF$850, MATCH(B334, Paste_Here!A$2:A$850, 0)), ""), ""), "")</f>
        <v/>
      </c>
      <c r="EE334" s="66"/>
      <c r="EF334" s="76"/>
      <c r="EG334" s="66"/>
      <c r="EH334" s="76"/>
      <c r="EI334" s="66"/>
      <c r="EJ334" s="76" t="str">
        <f>IFERROR(IF(B334&lt;&gt;"", IF(AND(INDEX(Paste_Here!AG$2:AG$850, MATCH(B334, Paste_Here!A$2:A$850, 0))&lt;&gt;"", ISNUMBER(VALUE(INDEX(Paste_Here!AG$2:AG$850, MATCH(B334, Paste_Here!A$2:A$850, 0))))), INDEX(Paste_Here!AG$2:AG$850, MATCH(B334, Paste_Here!A$2:A$850, 0)), ""), ""), "")</f>
        <v/>
      </c>
      <c r="EK334" s="66"/>
      <c r="EL334" s="76"/>
      <c r="EM334" s="66"/>
      <c r="EN334" s="76"/>
      <c r="EO334" s="66"/>
      <c r="EP334" s="76"/>
      <c r="EQ334" s="66"/>
      <c r="ER334" s="76"/>
      <c r="ES334" s="66"/>
      <c r="ET334" s="66"/>
      <c r="EU334" s="76"/>
      <c r="EV334" s="66"/>
      <c r="EW334" s="76"/>
      <c r="EX334" s="66"/>
      <c r="EY334" s="76"/>
      <c r="EZ334" s="66"/>
      <c r="FA334" s="76"/>
      <c r="FB334" s="66"/>
      <c r="FC334" s="76"/>
      <c r="FD334" s="66"/>
      <c r="FE334" s="76"/>
      <c r="FF334" s="66"/>
      <c r="FG334" s="76"/>
      <c r="FH334" s="66"/>
      <c r="FI334" s="76"/>
      <c r="FJ334" s="66"/>
      <c r="FK334" s="76"/>
      <c r="FL334" s="66"/>
      <c r="FM334" s="76"/>
      <c r="FN334" s="66"/>
      <c r="FO334" s="76"/>
      <c r="FP334" s="66"/>
      <c r="FQ334" s="76"/>
      <c r="FR334" s="66"/>
      <c r="FS334" s="76"/>
      <c r="FT334" s="66"/>
      <c r="FU334" s="76"/>
      <c r="FV334" s="66"/>
      <c r="FW334" s="76"/>
      <c r="FX334" s="66"/>
      <c r="FY334" s="76"/>
      <c r="FZ334" s="66"/>
      <c r="GA334" s="76"/>
      <c r="GB334" s="66"/>
      <c r="GC334" s="76"/>
      <c r="GD334" s="66"/>
      <c r="GE334" s="76"/>
      <c r="GF334" s="66"/>
      <c r="GG334" s="76"/>
      <c r="GH334" s="66"/>
      <c r="GI334" s="76"/>
      <c r="GJ334" s="66"/>
      <c r="GK334" s="76"/>
      <c r="GL334" s="66"/>
      <c r="GM334" s="76"/>
      <c r="GN334" s="66"/>
      <c r="GO334" s="76"/>
      <c r="GP334" s="66"/>
      <c r="GQ334" s="76"/>
      <c r="GR334" s="66"/>
      <c r="GS334" s="76"/>
      <c r="GT334" s="66"/>
      <c r="GU334" s="76"/>
      <c r="GV334" s="66"/>
      <c r="GW334" s="76"/>
      <c r="GX334" s="66"/>
      <c r="GY334" s="76"/>
      <c r="GZ334" s="66"/>
      <c r="HA334" s="76"/>
      <c r="HB334" s="66"/>
      <c r="HC334" s="76"/>
      <c r="HD334" s="66"/>
      <c r="HE334" s="76"/>
      <c r="HF334" s="66"/>
      <c r="HG334" s="76"/>
      <c r="HH334" s="66"/>
      <c r="HI334" s="76"/>
      <c r="HJ334" s="66"/>
      <c r="HK334" s="76"/>
      <c r="HL334" s="66"/>
      <c r="HM334" s="76"/>
      <c r="HN334" s="66"/>
      <c r="HO334" s="76"/>
      <c r="HP334" s="66"/>
      <c r="HQ334" s="76"/>
      <c r="HR334" s="66"/>
      <c r="HS334" s="76"/>
      <c r="HT334" s="66"/>
      <c r="HU334" s="76"/>
      <c r="HV334" s="66"/>
      <c r="HW334" s="76"/>
      <c r="HX334" s="66"/>
      <c r="HY334" s="76"/>
      <c r="HZ334" s="66"/>
      <c r="IA334" s="76"/>
      <c r="IB334" s="66"/>
      <c r="IC334" s="76"/>
      <c r="ID334" s="66"/>
      <c r="IE334" s="76"/>
      <c r="IF334" s="66"/>
      <c r="IG334" s="76"/>
      <c r="IH334" s="66"/>
      <c r="II334" s="76"/>
      <c r="IJ334" s="66"/>
      <c r="IK334" s="76"/>
      <c r="IL334" s="66"/>
      <c r="IM334" s="76"/>
      <c r="IN334" s="66"/>
      <c r="IO334" s="76"/>
      <c r="IP334" s="66"/>
      <c r="IQ334" s="76"/>
      <c r="IR334" s="66"/>
      <c r="IS334" s="76"/>
      <c r="IT334" s="66"/>
      <c r="IU334" s="76"/>
      <c r="IV334" s="66"/>
      <c r="IW334" s="76"/>
      <c r="IX334" s="66"/>
      <c r="IY334" s="76"/>
      <c r="IZ334" s="66"/>
      <c r="JA334" s="76"/>
      <c r="JB334" s="66"/>
      <c r="JC334" s="76"/>
      <c r="JD334" s="66"/>
      <c r="JE334" s="76"/>
      <c r="JF334" s="66"/>
      <c r="JG334" s="76"/>
      <c r="JH334" s="66"/>
      <c r="JI334" s="76"/>
      <c r="JJ334" s="66"/>
      <c r="JK334" s="76"/>
      <c r="JL334" s="66"/>
      <c r="JM334" s="76"/>
      <c r="JN334" s="66"/>
      <c r="JO334" s="76"/>
      <c r="JP334" s="66"/>
      <c r="JQ334" s="76"/>
      <c r="JR334" s="66"/>
      <c r="JS334" s="76"/>
      <c r="JT334" s="66"/>
      <c r="JU334" s="76"/>
      <c r="JV334" s="66"/>
      <c r="JW334" s="76"/>
      <c r="JX334" s="66"/>
      <c r="JY334" s="76"/>
      <c r="JZ334" s="66"/>
      <c r="KA334" s="76"/>
      <c r="KB334" s="66"/>
      <c r="KC334" s="76"/>
      <c r="KD334" s="66"/>
      <c r="KE334" s="76"/>
      <c r="KF334" s="66"/>
      <c r="KG334" s="76"/>
      <c r="KH334" s="66"/>
      <c r="KI334" s="76"/>
      <c r="KJ334" s="66"/>
      <c r="KK334" s="76"/>
      <c r="KL334" s="66"/>
      <c r="KM334" s="76"/>
      <c r="KN334" s="66"/>
      <c r="KO334" s="76"/>
      <c r="KP334" s="66"/>
      <c r="KQ334" s="76"/>
      <c r="KR334" s="66"/>
      <c r="KS334" s="76"/>
      <c r="KT334" s="66"/>
      <c r="KU334" s="76"/>
      <c r="KV334" s="66"/>
      <c r="KW334" s="76"/>
      <c r="KX334" s="66"/>
      <c r="KY334" s="76"/>
      <c r="KZ334" s="66"/>
      <c r="LA334" s="76"/>
      <c r="LB334" s="66"/>
      <c r="LC334" s="76"/>
      <c r="LD334" s="66"/>
      <c r="LE334" s="76"/>
      <c r="LF334" s="66"/>
      <c r="LG334" s="76"/>
      <c r="LH334" s="66"/>
      <c r="LI334" s="76"/>
      <c r="LJ334" s="66"/>
      <c r="LK334" s="76"/>
      <c r="LL334" s="66"/>
      <c r="LM334" s="76"/>
      <c r="LN334" s="66"/>
      <c r="LO334" s="76"/>
      <c r="LP334" s="66"/>
      <c r="LQ334" s="76"/>
      <c r="LR334" s="66"/>
      <c r="LS334" s="76"/>
      <c r="LT334" s="66"/>
      <c r="LU334" s="76"/>
      <c r="LV334" s="66"/>
      <c r="LW334" s="76"/>
      <c r="LX334" s="66"/>
      <c r="LY334" s="76"/>
      <c r="LZ334" s="66"/>
      <c r="MA334" s="76"/>
      <c r="MB334" s="66"/>
      <c r="MC334" s="76"/>
      <c r="MD334" s="66"/>
      <c r="MG334" s="1" t="str" cm="1">
        <f t="array" ref="MG334">IFERROR(INDEX(Paste_Here!$B$2:$B$850, MATCH(0, COUNTIF(MG$4:MG333, Paste_Here!$B$2:$B$850) + IF(Paste_Here!$B$2:$B$850="", 1, 0), 0)), "")</f>
        <v/>
      </c>
      <c r="MH334" s="1" t="str">
        <f>IF(MG334&lt;&gt;"", INDEX(Paste_Here!$A$2:$A$850, MATCH(MG334, Paste_Here!$B$2:$B$850, 0)), "")</f>
        <v/>
      </c>
      <c r="MI334" s="1" t="str">
        <f t="shared" si="48"/>
        <v/>
      </c>
      <c r="MJ334" s="1" t="str" cm="1">
        <f t="array" ref="MJ334">IFERROR(INDEX($MI$5:$MI$850, MATCH(SMALL(IF($MI$5:$MI$850&lt;&gt;"", COUNTIF($MI$5:$MI$850, "&lt;"&amp;$MI$5:$MI$850)+1), ROW()-ROW($MJ$5)+1), COUNTIF($MI$5:$MI$850, "&lt;"&amp;$MI$5:$MI$850)+1, 0)), "")</f>
        <v/>
      </c>
    </row>
    <row r="335" spans="1:348">
      <c r="A335" s="66"/>
      <c r="B335" s="76" t="str">
        <f t="shared" si="41"/>
        <v/>
      </c>
      <c r="C335" s="66"/>
      <c r="D335" s="76" t="str">
        <f>IFERROR(IF(B335&lt;&gt;"", IF(AND(INDEX(Paste_Here!B$2:B$850, MATCH(B335, Paste_Here!A$2:A$850, 0))&lt;&gt;"", ISNUMBER(VALUE(INDEX(Paste_Here!B$2:B$850, MATCH(B335, Paste_Here!A$2:A$850, 0))))), INDEX(Paste_Here!B$2:B$850, MATCH(B335, Paste_Here!A$2:A$850, 0)), ""), ""), "")</f>
        <v/>
      </c>
      <c r="E335" s="66"/>
      <c r="F335" s="76" t="str">
        <f>IFERROR(IF(B335&lt;&gt;"", IF(ISTEXT(INDEX(Paste_Here!K$2:K$850, MATCH(B335, Paste_Here!A$2:A$850, 0))), INDEX(Paste_Here!K$2:K$850, MATCH(B335, Paste_Here!A$2:A$850, 0)), ""), ""), "")</f>
        <v/>
      </c>
      <c r="G335" s="66"/>
      <c r="H335" s="76" t="str">
        <f>IFERROR(IF(B335&lt;&gt;"", IF(ISTEXT(INDEX(Paste_Here!C$2:C$850, MATCH(B335, Paste_Here!A$2:A$850, 0))), INDEX(Paste_Here!C$2:C$850, MATCH(B335, Paste_Here!A$2:A$850, 0)), ""), ""), "")</f>
        <v/>
      </c>
      <c r="I335" s="66"/>
      <c r="J335" s="76" t="str">
        <f>IFERROR(IF(B335&lt;&gt;"", IF(ISNUMBER(SEARCH("s", LOWER(INDEX(Paste_Here!M$2:M$850, MATCH(B335, Paste_Here!A$2:A$850, 0))))), "Yes", IF(INDEX(Paste_Here!M$2:M$850, MATCH(B335, Paste_Here!A$2:A$850, 0))&lt;&gt;"", "No", "")), ""), "")</f>
        <v/>
      </c>
      <c r="K335" s="66"/>
      <c r="L335" s="76" t="str">
        <f>IFERROR(IF(B335&lt;&gt;"", IF(ISNUMBER(SEARCH("yes", LOWER(INDEX(Paste_Here!E$2:E$850, MATCH(B335, Paste_Here!A$2:A$850, 0))))), "Yes", IF(ISNUMBER(SEARCH("no", LOWER(INDEX(Paste_Here!E$2:E$850, MATCH(B335, Paste_Here!A$2:A$850, 0))))), "No", "")), ""), "")</f>
        <v/>
      </c>
      <c r="M335" s="66"/>
      <c r="N335" s="76" t="str">
        <f>IFERROR(IF(B335&lt;&gt;"", IF(ISNUMBER(SEARCH("yes", LOWER(INDEX(Paste_Here!F$2:F$850, MATCH(B335, Paste_Here!A$2:A$850, 0))))), "Yes", IF(ISNUMBER(SEARCH("no", LOWER(INDEX(Paste_Here!F$2:F$850, MATCH(B335, Paste_Here!A$2:A$850, 0))))), "No", "")), ""), "")</f>
        <v/>
      </c>
      <c r="O335" s="66"/>
      <c r="P335" s="76" t="str">
        <f>IFERROR(IF(B335&lt;&gt;"", IF(ISNUMBER(SEARCH("yes", LOWER(INDEX(Paste_Here!L$2:L$850, MATCH(B335, Paste_Here!A$2:A$850, 0))))), "Yes", IF(ISNUMBER(SEARCH("no", LOWER(INDEX(Paste_Here!L$2:L$850, MATCH(B335, Paste_Here!A$2:A$850, 0))))), "No", "")), ""), "")</f>
        <v/>
      </c>
      <c r="Q335" s="66"/>
      <c r="R335" s="76" t="str">
        <f>IFERROR(IF(B335&lt;&gt;"", IF(ISNUMBER(SEARCH("transitional 2", LOWER(INDEX(Paste_Here!D$2:D$850, MATCH(B335, Paste_Here!A$2:A$850, 0))))), "T2", IF(ISNUMBER(SEARCH("transitional 1", LOWER(INDEX(Paste_Here!D$2:D$850, MATCH(B335, Paste_Here!A$2:A$850, 0))))), "T1", IF(ISNUMBER(SEARCH("waived ell services", LOWER(INDEX(Paste_Here!D$2:D$850, MATCH(B335, Paste_Here!A$2:A$850, 0))))), "W", IF(ISNUMBER(SEARCH("english language learner", LOWER(INDEX(Paste_Here!D$2:D$850, MATCH(B335, Paste_Here!A$2:A$850, 0))))), "L", "")))), ""), "")</f>
        <v/>
      </c>
      <c r="S335" s="66"/>
      <c r="T335" s="76" t="str">
        <f>IFERROR(IF(B335&lt;&gt;"", IF(ISNUMBER(SEARCH("yes", LOWER(INDEX(Paste_Here!I$2:I$850, MATCH(B335, Paste_Here!A$2:A$850, 0))))), "Yes", IF(ISNUMBER(SEARCH("no", LOWER(INDEX(Paste_Here!I$2:I$850, MATCH(B335, Paste_Here!A$2:A$850, 0))))), "No", "")), ""), "")</f>
        <v/>
      </c>
      <c r="U335" s="66"/>
      <c r="V335" s="76" t="str">
        <f>IFERROR(IF(B335&lt;&gt;"", IF(ISTEXT(INDEX(Paste_Here!J$2:J$850, MATCH(B335, Paste_Here!A$2:A$850, 0))), VALUE(INDEX(Paste_Here!J$2:J$850, MATCH(B335, Paste_Here!A$2:A$850, 0))), ""), ""), "")</f>
        <v/>
      </c>
      <c r="W335" s="66"/>
      <c r="X335" s="66"/>
      <c r="Y335" s="76" t="str">
        <f t="shared" si="42"/>
        <v/>
      </c>
      <c r="Z335" s="66"/>
      <c r="AA335" s="76" t="str">
        <f>IFERROR(IF(B335&lt;&gt;"", IF(AND(INDEX(Paste_Here!AI$2:AI$850, MATCH(B335, Paste_Here!A$2:A$850, 0))&lt;&gt;"", ISNUMBER(VALUE(INDEX(Paste_Here!AI$2:AI$850, MATCH(B335, Paste_Here!A$2:A$850, 0))))), INDEX(Paste_Here!AI$2:AI$850, MATCH(B335, Paste_Here!A$2:A$850, 0)), ""), ""), "")</f>
        <v/>
      </c>
      <c r="AB335" s="66"/>
      <c r="AC335" s="76" t="str">
        <f>IFERROR(IF(B335&lt;&gt;"", IF(AND(INDEX(Paste_Here!AJ$2:AJ$850, MATCH(B335, Paste_Here!A$2:A$850, 0))&lt;&gt;"", ISNUMBER(VALUE(INDEX(Paste_Here!AJ$2:AJ$850, MATCH(B335, Paste_Here!A$2:A$850, 0))))), INDEX(Paste_Here!AJ$2:AJ$850, MATCH(B335, Paste_Here!A$2:A$850, 0)), ""), ""), "")</f>
        <v/>
      </c>
      <c r="AD335" s="66"/>
      <c r="AE335" s="76" t="str">
        <f>IFERROR(IF(B335&lt;&gt;"", IF(AND(INDEX(Paste_Here!AK$2:AK$850, MATCH(B335, Paste_Here!A$2:A$850, 0))&lt;&gt;"", ISNUMBER(VALUE(INDEX(Paste_Here!AK$2:AK$850, MATCH(B335, Paste_Here!A$2:A$850, 0))))), INDEX(Paste_Here!AK$2:AK$850, MATCH(B335, Paste_Here!A$2:A$850, 0)), ""), ""), "")</f>
        <v/>
      </c>
      <c r="AF335" s="66"/>
      <c r="AG335" s="76" t="str">
        <f>IFERROR(IF(B335&lt;&gt;"", IF(AND(INDEX(Paste_Here!AL$2:AL$850, MATCH(B335, Paste_Here!A$2:A$850, 0))&lt;&gt;"", ISNUMBER(VALUE(INDEX(Paste_Here!AL$2:AL$850, MATCH(B335, Paste_Here!A$2:A$850, 0))))), INDEX(Paste_Here!AL$2:AL$850, MATCH(B335, Paste_Here!A$2:A$850, 0)), ""), ""), "")</f>
        <v/>
      </c>
      <c r="AH335" s="66"/>
      <c r="AI335" s="76" t="str">
        <f>IFERROR(IF(B335&lt;&gt;"", IF(AND(INDEX(Paste_Here!AH$2:AH$850, MATCH(B335, Paste_Here!A$2:A$850, 0))&lt;&gt;"", ISNUMBER(VALUE(INDEX(Paste_Here!AH$2:AH$850, MATCH(B335, Paste_Here!A$2:A$850, 0))))), IF(VALUE(INDEX(Paste_Here!AH$2:AH$850, MATCH(B335, Paste_Here!A$2:A$850, 0)))=0, "", INDEX(Paste_Here!AH$2:AH$850, MATCH(B335, Paste_Here!A$2:A$850, 0))), ""), ""), "")</f>
        <v/>
      </c>
      <c r="AJ335" s="66"/>
      <c r="AK335" s="76" t="str">
        <f>IFERROR(IF(B335&lt;&gt;"", IF(AND(INDEX(Paste_Here!N$2:N$850, MATCH(B335, Paste_Here!A$2:A$850, 0))&lt;&gt;"", ISNUMBER(VALUE(INDEX(Paste_Here!N$2:N$850, MATCH(B335, Paste_Here!A$2:A$850, 0))))), INDEX(Paste_Here!N$2:N$850, MATCH(B335, Paste_Here!A$2:A$850, 0)), ""), ""), "")</f>
        <v/>
      </c>
      <c r="AL335" s="66"/>
      <c r="AM335" s="76" t="str">
        <f>IFERROR(IF(B335&lt;&gt;"", IF(AND(INDEX(Paste_Here!O$2:O$850, MATCH(B335, Paste_Here!A$2:A$850, 0))&lt;&gt;"", ISNUMBER(VALUE(INDEX(Paste_Here!O$2:O$850, MATCH(B335, Paste_Here!A$2:A$850, 0))))), INDEX(Paste_Here!O$2:O$850, MATCH(B335, Paste_Here!A$2:A$850, 0)), ""), ""), "")</f>
        <v/>
      </c>
      <c r="AN335" s="66"/>
      <c r="AO335" s="76"/>
      <c r="AP335" s="66"/>
      <c r="AQ335" s="76"/>
      <c r="AR335" s="66"/>
      <c r="AS335" s="76"/>
      <c r="AT335" s="66"/>
      <c r="AU335" s="66"/>
      <c r="AV335" s="76" t="str">
        <f t="shared" si="43"/>
        <v/>
      </c>
      <c r="AW335" s="66"/>
      <c r="AX335" s="76" t="str">
        <f>IFERROR(IF(B335&lt;&gt;"", IF(ISNUMBER(SEARCH("Revealed-Potential (Primary Focus)", LOWER(INDEX(Paste_Here!Z$2:Z$850, MATCH(B335, Paste_Here!A$2:A$850, 0))))), "Rev-Potential: Prim", IF(ISNUMBER(SEARCH("Revealed-Potential (Secondary Focus)", LOWER(INDEX(Paste_Here!Z$2:Z$850, MATCH(B335, Paste_Here!A$2:A$850, 0))))), "Rev-Potential: Sec", IF(ISNUMBER(SEARCH("Monitoring", LOWER(INDEX(Paste_Here!Z$2:Z$850, MATCH(B335, Paste_Here!A$2:A$850, 0))))), "Monitoring", IF(ISNUMBER(SEARCH("At-Promise (Secondary Focus)", LOWER(INDEX(Paste_Here!Z$2:Z$850, MATCH(B335, Paste_Here!A$2:A$850, 0))))), "At-Promise: Sec", IF(ISNUMBER(SEARCH("At-Promise (Primary Focus)", LOWER(INDEX(Paste_Here!Z$2:Z$850, MATCH(B335, Paste_Here!A$2:A$850, 0))))), "At-Promise: Prim", ""))))), ""), "")</f>
        <v/>
      </c>
      <c r="AY335" s="66"/>
      <c r="AZ335" s="76"/>
      <c r="BA335" s="66"/>
      <c r="BB335" s="76"/>
      <c r="BC335" s="66"/>
      <c r="BD335" s="76"/>
      <c r="BE335" s="66"/>
      <c r="BF335" s="76"/>
      <c r="BG335" s="66"/>
      <c r="BH335" s="76"/>
      <c r="BI335" s="66"/>
      <c r="BJ335" s="66"/>
      <c r="BK335" s="76" t="str">
        <f t="shared" si="44"/>
        <v/>
      </c>
      <c r="BL335" s="66"/>
      <c r="BM335" s="76" t="str">
        <f>IFERROR(IF(B335&lt;&gt;"", IF(AND(ISNUMBER(VALUE(SUBSTITUTE(SUBSTITUTE(Paste_Here!R335, "br", "-"), "L", ""))), VALUE(SUBSTITUTE(SUBSTITUTE(Paste_Here!R335, "br", "-"), "L", "")) &gt;= 1095), "Yes", IF(AND(ISNUMBER(VALUE(SUBSTITUTE(SUBSTITUTE(Paste_Here!R335, "br", "-"), "L", ""))), VALUE(SUBSTITUTE(SUBSTITUTE(Paste_Here!R335, "br", "-"), "L", "")) &lt;= 1094), "No", "")), ""), "")</f>
        <v/>
      </c>
      <c r="BN335" s="66"/>
      <c r="BO335" s="76" t="str">
        <f>IFERROR(IF(B335&lt;&gt;"", IF(COUNTIF(INDEX(Paste_Here!Y$2:AB$850, MATCH(B335, Paste_Here!A$2:A$850, 0), 0), "yes") &gt; 0, "Yes", IF(COUNTIF(INDEX(Paste_Here!Y$2:AB$850, MATCH(B335, Paste_Here!A$2:A$850, 0), 0), "no") &gt; 0, "No", "")), ""), "")</f>
        <v/>
      </c>
      <c r="BP335" s="66"/>
      <c r="BQ335" s="76" t="str">
        <f>IFERROR(IF(B335&lt;&gt;"", IF(AND(ISNUMBER(VALUE(SUBSTITUTE(SUBSTITUTE(Paste_Here!U335, "em", "-"), "q", ""))), VALUE(SUBSTITUTE(SUBSTITUTE(Paste_Here!U335, "em", "-"), "q", "")) &gt;= 910), "Yes", IF(AND(ISNUMBER(VALUE(SUBSTITUTE(SUBSTITUTE(Paste_Here!U335, "em", "-"), "q", ""))), VALUE(SUBSTITUTE(SUBSTITUTE(Paste_Here!U335, "em", "-"), "q", "")) &lt;= 909), "No", "")), ""), "")</f>
        <v/>
      </c>
      <c r="BR335" s="66"/>
      <c r="BS335" s="76" t="str">
        <f>IFERROR(IF(B335&lt;&gt;"", IF(AND(INDEX(Paste_Here!X$2:X$850, MATCH(B335, Paste_Here!A$2:A$850, 0))&lt;&gt;"", ISNUMBER(VALUE(INDEX(Paste_Here!X$2:X$850, MATCH(B335, Paste_Here!A$2:A$850, 0))))), INDEX(Paste_Here!X$2:X$850, MATCH(B335, Paste_Here!A$2:A$850, 0)), ""), ""), "")</f>
        <v/>
      </c>
      <c r="BT335" s="66"/>
      <c r="BU335" s="76" t="str">
        <f>IFERROR(IF(B335&lt;&gt;"", IF(ISNUMBER(VALUE(INDEX(Paste_Here!G$2:G$850, MATCH(B335, Paste_Here!A$2:A$850, 0)))), IF(VALUE(INDEX(Paste_Here!G$2:G$850, MATCH(B335, Paste_Here!A$2:A$850, 0)))=0, "No", IF(AND(VALUE(INDEX(Paste_Here!G$2:G$850, MATCH(B335, Paste_Here!A$2:A$850, 0)))&gt;=1, VALUE(INDEX(Paste_Here!G$2:G$850, MATCH(B335, Paste_Here!A$2:A$850, 0)))&lt;=4), VALUE(INDEX(Paste_Here!G$2:G$850, MATCH(B335, Paste_Here!A$2:A$850, 0))), "")), ""), ""), "")</f>
        <v/>
      </c>
      <c r="BV335" s="66"/>
      <c r="BW335" s="76" t="str">
        <f>IFERROR(IF(B335&lt;&gt;"", IF(ISNUMBER(VALUE(INDEX(Paste_Here!H$2:H$850, MATCH(B335, Paste_Here!A$2:A$850, 0)))), IF(VALUE(INDEX(Paste_Here!H$2:H$850, MATCH(B335, Paste_Here!A$2:A$850, 0)))=0, "No", IF(AND(VALUE(INDEX(Paste_Here!H$2:H$850, MATCH(B335, Paste_Here!A$2:A$850, 0)))&gt;=1, VALUE(INDEX(Paste_Here!H$2:H$850, MATCH(B335, Paste_Here!A$2:A$850, 0)))&lt;=4), VALUE(INDEX(Paste_Here!H$2:H$850, MATCH(B335, Paste_Here!A$2:A$850, 0))), "")), ""), ""), "")</f>
        <v/>
      </c>
      <c r="BX335" s="66"/>
      <c r="BY335" s="76"/>
      <c r="BZ335" s="66"/>
      <c r="CA335" s="76"/>
      <c r="CB335" s="66"/>
      <c r="CC335" s="66"/>
      <c r="CD335" s="76" t="str">
        <f t="shared" si="45"/>
        <v/>
      </c>
      <c r="CE335" s="66"/>
      <c r="CF335" s="76" t="str">
        <f>IFERROR(IF(B335&lt;&gt;"", IF(AND(INDEX(Paste_Here!P$2:P$850, MATCH(B335, Paste_Here!A$2:A$850, 0))&lt;&gt;"", ISNUMBER(VALUE(INDEX(Paste_Here!P$2:P$850, MATCH(B335, Paste_Here!A$2:A$850, 0))))), INDEX(Paste_Here!P$2:P$850, MATCH(B335, Paste_Here!A$2:A$850, 0)), ""), ""), "")</f>
        <v/>
      </c>
      <c r="CG335" s="66"/>
      <c r="CH335" s="76" t="str">
        <f>IFERROR(IF(B335&lt;&gt;"", IF(ISNUMBER(SEARCH("highrisk", LOWER(INDEX(Paste_Here!Q$2:Q$850, MATCH(B335, Paste_Here!A$2:A$850, 0))))), "High Risk", IF(ISNUMBER(SEARCH("lowrisk", LOWER(INDEX(Paste_Here!Q$2:Q$850, MATCH(B335, Paste_Here!A$2:A$850, 0))))), "Low Risk", IF(ISNUMBER(SEARCH("somerisk", LOWER(INDEX(Paste_Here!Q$2:Q$850, MATCH(B335, Paste_Here!A$2:A$850, 0))))), "Some Risk", ""))), ""), "")</f>
        <v/>
      </c>
      <c r="CI335" s="66"/>
      <c r="CJ335" s="76" t="str">
        <f>IFERROR(IF(B335&lt;&gt;"", IF(AND(INDEX(Paste_Here!AA$2:AA$850, MATCH(B335, Paste_Here!A$2:A$850, 0))&lt;&gt;"", ISNUMBER(VALUE(INDEX(Paste_Here!AA$2:AA$850, MATCH(B335, Paste_Here!A$2:A$850, 0))))), INDEX(Paste_Here!AA$2:AA$850, MATCH(B335, Paste_Here!A$2:A$850, 0)), ""), ""), "")</f>
        <v/>
      </c>
      <c r="CK335" s="66"/>
      <c r="CL335" s="76" t="str">
        <f>IFERROR(IF(B335&lt;&gt;"", IF(LOWER(INDEX(Paste_Here!AB$2:AB$850, MATCH(B335, Paste_Here!A$2:A$850, 0)))="approaching expectations", "Approaching", IF(LOWER(INDEX(Paste_Here!AB$2:AB$850, MATCH(B335, Paste_Here!A$2:A$850, 0)))="met expectations", "Met", IF(LOWER(INDEX(Paste_Here!AB$2:AB$850, MATCH(B335, Paste_Here!A$2:A$850, 0)))="exceeded expectations", "Exceeded", IF(LOWER(INDEX(Paste_Here!AB$2:AB$850, MATCH(B335, Paste_Here!A$2:A$850, 0)))="below expectations", "Below", "")))), ""), "")</f>
        <v/>
      </c>
      <c r="CM335" s="66"/>
      <c r="CN335" s="76" t="str">
        <f>IFERROR(IF(B335&lt;&gt;"", IF(AND(INDEX(Paste_Here!AC$2:AC$850, MATCH(B335, Paste_Here!A$2:A$850, 0))&lt;&gt;"", ISNUMBER(VALUE(INDEX(Paste_Here!AC$2:AC$850, MATCH(B335, Paste_Here!A$2:A$850, 0))))), INDEX(Paste_Here!AC$2:AC$850, MATCH(B335, Paste_Here!A$2:A$850, 0)), ""), ""), "")</f>
        <v/>
      </c>
      <c r="CO335" s="66"/>
      <c r="CP335" s="76"/>
      <c r="CQ335" s="66"/>
      <c r="CR335" s="76"/>
      <c r="CS335" s="66"/>
      <c r="CT335" s="76"/>
      <c r="CU335" s="66"/>
      <c r="CV335" s="76"/>
      <c r="CW335" s="66"/>
      <c r="CX335" s="76"/>
      <c r="CY335" s="66"/>
      <c r="CZ335" s="66"/>
      <c r="DA335" s="76" t="str">
        <f t="shared" si="46"/>
        <v/>
      </c>
      <c r="DB335" s="66"/>
      <c r="DC335" s="76" t="str">
        <f>IFERROR(IF(B335&lt;&gt;"", IF(AND(INDEX(Paste_Here!V$2:V$850, MATCH(B335, Paste_Here!A$2:A$850, 0))&lt;&gt;"", ISNUMBER(VALUE(INDEX(Paste_Here!V$2:V$850, MATCH(B335, Paste_Here!A$2:A$850, 0))))), INDEX(Paste_Here!V$2:V$850, MATCH(B335, Paste_Here!A$2:A$850, 0)), ""), ""), "")</f>
        <v/>
      </c>
      <c r="DD335" s="66"/>
      <c r="DE335" s="76" t="str">
        <f>IFERROR(IF(B335&lt;&gt;"", IF(ISNUMBER(SEARCH("highrisk", LOWER(INDEX(Paste_Here!W$2:W$850, MATCH(B335, Paste_Here!A$2:A$850, 0))))), "High Risk", IF(ISNUMBER(SEARCH("lowrisk", LOWER(INDEX(Paste_Here!W$2:W$850, MATCH(B335, Paste_Here!A$2:A$850, 0))))), "Low Risk", IF(ISNUMBER(SEARCH("somerisk", LOWER(INDEX(Paste_Here!W$2:W$850, MATCH(B335, Paste_Here!A$2:A$850, 0))))), "Some Risk", ""))), ""), "")</f>
        <v/>
      </c>
      <c r="DF335" s="66"/>
      <c r="DG335" s="76" t="str">
        <f>IFERROR(IF(B335&lt;&gt;"", IF(AND(INDEX(Paste_Here!S$2:S$850, MATCH(B335, Paste_Here!A$2:A$850, 0))&lt;&gt;"", ISNUMBER(VALUE(INDEX(Paste_Here!S$2:S$850, MATCH(B335, Paste_Here!A$2:A$850, 0))))), INDEX(Paste_Here!S$2:S$850, MATCH(B335, Paste_Here!A$2:A$850, 0)), ""), ""), "")</f>
        <v/>
      </c>
      <c r="DH335" s="66"/>
      <c r="DI335" s="76" t="str">
        <f>IFERROR(IF(B335&lt;&gt;"", IF(ISNUMBER(SEARCH("highrisk", LOWER(INDEX(Paste_Here!T$2:T$850, MATCH(B335, Paste_Here!A$2:A$850, 0))))), "High Risk", IF(ISNUMBER(SEARCH("lowrisk", LOWER(INDEX(Paste_Here!T$2:T$850, MATCH(B335, Paste_Here!A$2:A$850, 0))))), "Low Risk", IF(ISNUMBER(SEARCH("somerisk", LOWER(INDEX(Paste_Here!T$2:T$850, MATCH(B335, Paste_Here!A$2:A$850, 0))))), "Some Risk", ""))), ""), "")</f>
        <v/>
      </c>
      <c r="DJ335" s="66"/>
      <c r="DK335" s="76" t="str">
        <f>IFERROR(IF(B335&lt;&gt;"", IF(AND(INDEX(Paste_Here!AD$2:AD$850, MATCH(B335, Paste_Here!A$2:A$850, 0))&lt;&gt;"", ISNUMBER(VALUE(INDEX(Paste_Here!AD$2:AD$850, MATCH(B335, Paste_Here!A$2:A$850, 0))))), INDEX(Paste_Here!AD$2:AD$850, MATCH(B335, Paste_Here!A$2:A$850, 0)), ""), ""), "")</f>
        <v/>
      </c>
      <c r="DL335" s="66"/>
      <c r="DM335" s="76" t="str">
        <f>IFERROR(IF(B335&lt;&gt;"", IF(LOWER(INDEX(Paste_Here!AE$2:AE$850, MATCH(B335, Paste_Here!A$2:A$850, 0)))="approaching expectations", "Approaching", IF(LOWER(INDEX(Paste_Here!AE$2:AE$850, MATCH(B335, Paste_Here!A$2:A$850, 0)))="met expectations", "Met", IF(LOWER(INDEX(Paste_Here!AE$2:AE$850, MATCH(B335, Paste_Here!A$2:A$850, 0)))="exceeded expectations", "Exceeded", IF(LOWER(INDEX(Paste_Here!AE$2:AE$850, MATCH(B335, Paste_Here!A$2:A$850, 0)))="below expectations", "Below", "")))), ""), "")</f>
        <v/>
      </c>
      <c r="DN335" s="66"/>
      <c r="DO335" s="76"/>
      <c r="DP335" s="66"/>
      <c r="DQ335" s="76"/>
      <c r="DR335" s="66"/>
      <c r="DS335" s="76"/>
      <c r="DT335" s="66"/>
      <c r="DU335" s="76"/>
      <c r="DV335" s="66"/>
      <c r="DW335" s="66"/>
      <c r="DX335" s="76" t="str">
        <f t="shared" si="47"/>
        <v/>
      </c>
      <c r="DY335" s="66"/>
      <c r="DZ335" s="76"/>
      <c r="EA335" s="66"/>
      <c r="EB335" s="76"/>
      <c r="EC335" s="66"/>
      <c r="ED335" s="76" t="str">
        <f>IFERROR(IF(B335&lt;&gt;"", IF(AND(INDEX(Paste_Here!AF$2:AF$850, MATCH(B335, Paste_Here!A$2:A$850, 0))&lt;&gt;"", ISNUMBER(VALUE(INDEX(Paste_Here!AF$2:AF$850, MATCH(B335, Paste_Here!A$2:A$850, 0))))), INDEX(Paste_Here!AF$2:AF$850, MATCH(B335, Paste_Here!A$2:A$850, 0)), ""), ""), "")</f>
        <v/>
      </c>
      <c r="EE335" s="66"/>
      <c r="EF335" s="76"/>
      <c r="EG335" s="66"/>
      <c r="EH335" s="76"/>
      <c r="EI335" s="66"/>
      <c r="EJ335" s="76" t="str">
        <f>IFERROR(IF(B335&lt;&gt;"", IF(AND(INDEX(Paste_Here!AG$2:AG$850, MATCH(B335, Paste_Here!A$2:A$850, 0))&lt;&gt;"", ISNUMBER(VALUE(INDEX(Paste_Here!AG$2:AG$850, MATCH(B335, Paste_Here!A$2:A$850, 0))))), INDEX(Paste_Here!AG$2:AG$850, MATCH(B335, Paste_Here!A$2:A$850, 0)), ""), ""), "")</f>
        <v/>
      </c>
      <c r="EK335" s="66"/>
      <c r="EL335" s="76"/>
      <c r="EM335" s="66"/>
      <c r="EN335" s="76"/>
      <c r="EO335" s="66"/>
      <c r="EP335" s="76"/>
      <c r="EQ335" s="66"/>
      <c r="ER335" s="76"/>
      <c r="ES335" s="66"/>
      <c r="ET335" s="66"/>
      <c r="EU335" s="76"/>
      <c r="EV335" s="66"/>
      <c r="EW335" s="76"/>
      <c r="EX335" s="66"/>
      <c r="EY335" s="76"/>
      <c r="EZ335" s="66"/>
      <c r="FA335" s="76"/>
      <c r="FB335" s="66"/>
      <c r="FC335" s="76"/>
      <c r="FD335" s="66"/>
      <c r="FE335" s="76"/>
      <c r="FF335" s="66"/>
      <c r="FG335" s="76"/>
      <c r="FH335" s="66"/>
      <c r="FI335" s="76"/>
      <c r="FJ335" s="66"/>
      <c r="FK335" s="76"/>
      <c r="FL335" s="66"/>
      <c r="FM335" s="76"/>
      <c r="FN335" s="66"/>
      <c r="FO335" s="76"/>
      <c r="FP335" s="66"/>
      <c r="FQ335" s="76"/>
      <c r="FR335" s="66"/>
      <c r="FS335" s="76"/>
      <c r="FT335" s="66"/>
      <c r="FU335" s="76"/>
      <c r="FV335" s="66"/>
      <c r="FW335" s="76"/>
      <c r="FX335" s="66"/>
      <c r="FY335" s="76"/>
      <c r="FZ335" s="66"/>
      <c r="GA335" s="76"/>
      <c r="GB335" s="66"/>
      <c r="GC335" s="76"/>
      <c r="GD335" s="66"/>
      <c r="GE335" s="76"/>
      <c r="GF335" s="66"/>
      <c r="GG335" s="76"/>
      <c r="GH335" s="66"/>
      <c r="GI335" s="76"/>
      <c r="GJ335" s="66"/>
      <c r="GK335" s="76"/>
      <c r="GL335" s="66"/>
      <c r="GM335" s="76"/>
      <c r="GN335" s="66"/>
      <c r="GO335" s="76"/>
      <c r="GP335" s="66"/>
      <c r="GQ335" s="76"/>
      <c r="GR335" s="66"/>
      <c r="GS335" s="76"/>
      <c r="GT335" s="66"/>
      <c r="GU335" s="76"/>
      <c r="GV335" s="66"/>
      <c r="GW335" s="76"/>
      <c r="GX335" s="66"/>
      <c r="GY335" s="76"/>
      <c r="GZ335" s="66"/>
      <c r="HA335" s="76"/>
      <c r="HB335" s="66"/>
      <c r="HC335" s="76"/>
      <c r="HD335" s="66"/>
      <c r="HE335" s="76"/>
      <c r="HF335" s="66"/>
      <c r="HG335" s="76"/>
      <c r="HH335" s="66"/>
      <c r="HI335" s="76"/>
      <c r="HJ335" s="66"/>
      <c r="HK335" s="76"/>
      <c r="HL335" s="66"/>
      <c r="HM335" s="76"/>
      <c r="HN335" s="66"/>
      <c r="HO335" s="76"/>
      <c r="HP335" s="66"/>
      <c r="HQ335" s="76"/>
      <c r="HR335" s="66"/>
      <c r="HS335" s="76"/>
      <c r="HT335" s="66"/>
      <c r="HU335" s="76"/>
      <c r="HV335" s="66"/>
      <c r="HW335" s="76"/>
      <c r="HX335" s="66"/>
      <c r="HY335" s="76"/>
      <c r="HZ335" s="66"/>
      <c r="IA335" s="76"/>
      <c r="IB335" s="66"/>
      <c r="IC335" s="76"/>
      <c r="ID335" s="66"/>
      <c r="IE335" s="76"/>
      <c r="IF335" s="66"/>
      <c r="IG335" s="76"/>
      <c r="IH335" s="66"/>
      <c r="II335" s="76"/>
      <c r="IJ335" s="66"/>
      <c r="IK335" s="76"/>
      <c r="IL335" s="66"/>
      <c r="IM335" s="76"/>
      <c r="IN335" s="66"/>
      <c r="IO335" s="76"/>
      <c r="IP335" s="66"/>
      <c r="IQ335" s="76"/>
      <c r="IR335" s="66"/>
      <c r="IS335" s="76"/>
      <c r="IT335" s="66"/>
      <c r="IU335" s="76"/>
      <c r="IV335" s="66"/>
      <c r="IW335" s="76"/>
      <c r="IX335" s="66"/>
      <c r="IY335" s="76"/>
      <c r="IZ335" s="66"/>
      <c r="JA335" s="76"/>
      <c r="JB335" s="66"/>
      <c r="JC335" s="76"/>
      <c r="JD335" s="66"/>
      <c r="JE335" s="76"/>
      <c r="JF335" s="66"/>
      <c r="JG335" s="76"/>
      <c r="JH335" s="66"/>
      <c r="JI335" s="76"/>
      <c r="JJ335" s="66"/>
      <c r="JK335" s="76"/>
      <c r="JL335" s="66"/>
      <c r="JM335" s="76"/>
      <c r="JN335" s="66"/>
      <c r="JO335" s="76"/>
      <c r="JP335" s="66"/>
      <c r="JQ335" s="76"/>
      <c r="JR335" s="66"/>
      <c r="JS335" s="76"/>
      <c r="JT335" s="66"/>
      <c r="JU335" s="76"/>
      <c r="JV335" s="66"/>
      <c r="JW335" s="76"/>
      <c r="JX335" s="66"/>
      <c r="JY335" s="76"/>
      <c r="JZ335" s="66"/>
      <c r="KA335" s="76"/>
      <c r="KB335" s="66"/>
      <c r="KC335" s="76"/>
      <c r="KD335" s="66"/>
      <c r="KE335" s="76"/>
      <c r="KF335" s="66"/>
      <c r="KG335" s="76"/>
      <c r="KH335" s="66"/>
      <c r="KI335" s="76"/>
      <c r="KJ335" s="66"/>
      <c r="KK335" s="76"/>
      <c r="KL335" s="66"/>
      <c r="KM335" s="76"/>
      <c r="KN335" s="66"/>
      <c r="KO335" s="76"/>
      <c r="KP335" s="66"/>
      <c r="KQ335" s="76"/>
      <c r="KR335" s="66"/>
      <c r="KS335" s="76"/>
      <c r="KT335" s="66"/>
      <c r="KU335" s="76"/>
      <c r="KV335" s="66"/>
      <c r="KW335" s="76"/>
      <c r="KX335" s="66"/>
      <c r="KY335" s="76"/>
      <c r="KZ335" s="66"/>
      <c r="LA335" s="76"/>
      <c r="LB335" s="66"/>
      <c r="LC335" s="76"/>
      <c r="LD335" s="66"/>
      <c r="LE335" s="76"/>
      <c r="LF335" s="66"/>
      <c r="LG335" s="76"/>
      <c r="LH335" s="66"/>
      <c r="LI335" s="76"/>
      <c r="LJ335" s="66"/>
      <c r="LK335" s="76"/>
      <c r="LL335" s="66"/>
      <c r="LM335" s="76"/>
      <c r="LN335" s="66"/>
      <c r="LO335" s="76"/>
      <c r="LP335" s="66"/>
      <c r="LQ335" s="76"/>
      <c r="LR335" s="66"/>
      <c r="LS335" s="76"/>
      <c r="LT335" s="66"/>
      <c r="LU335" s="76"/>
      <c r="LV335" s="66"/>
      <c r="LW335" s="76"/>
      <c r="LX335" s="66"/>
      <c r="LY335" s="76"/>
      <c r="LZ335" s="66"/>
      <c r="MA335" s="76"/>
      <c r="MB335" s="66"/>
      <c r="MC335" s="76"/>
      <c r="MD335" s="66"/>
      <c r="MG335" s="1" t="str" cm="1">
        <f t="array" ref="MG335">IFERROR(INDEX(Paste_Here!$B$2:$B$850, MATCH(0, COUNTIF(MG$4:MG334, Paste_Here!$B$2:$B$850) + IF(Paste_Here!$B$2:$B$850="", 1, 0), 0)), "")</f>
        <v/>
      </c>
      <c r="MH335" s="1" t="str">
        <f>IF(MG335&lt;&gt;"", INDEX(Paste_Here!$A$2:$A$850, MATCH(MG335, Paste_Here!$B$2:$B$850, 0)), "")</f>
        <v/>
      </c>
      <c r="MI335" s="1" t="str">
        <f t="shared" si="48"/>
        <v/>
      </c>
      <c r="MJ335" s="1" t="str" cm="1">
        <f t="array" ref="MJ335">IFERROR(INDEX($MI$5:$MI$850, MATCH(SMALL(IF($MI$5:$MI$850&lt;&gt;"", COUNTIF($MI$5:$MI$850, "&lt;"&amp;$MI$5:$MI$850)+1), ROW()-ROW($MJ$5)+1), COUNTIF($MI$5:$MI$850, "&lt;"&amp;$MI$5:$MI$850)+1, 0)), "")</f>
        <v/>
      </c>
    </row>
    <row r="336" spans="1:348">
      <c r="A336" s="66"/>
      <c r="B336" s="76" t="str">
        <f t="shared" si="41"/>
        <v/>
      </c>
      <c r="C336" s="66"/>
      <c r="D336" s="76" t="str">
        <f>IFERROR(IF(B336&lt;&gt;"", IF(AND(INDEX(Paste_Here!B$2:B$850, MATCH(B336, Paste_Here!A$2:A$850, 0))&lt;&gt;"", ISNUMBER(VALUE(INDEX(Paste_Here!B$2:B$850, MATCH(B336, Paste_Here!A$2:A$850, 0))))), INDEX(Paste_Here!B$2:B$850, MATCH(B336, Paste_Here!A$2:A$850, 0)), ""), ""), "")</f>
        <v/>
      </c>
      <c r="E336" s="66"/>
      <c r="F336" s="76" t="str">
        <f>IFERROR(IF(B336&lt;&gt;"", IF(ISTEXT(INDEX(Paste_Here!K$2:K$850, MATCH(B336, Paste_Here!A$2:A$850, 0))), INDEX(Paste_Here!K$2:K$850, MATCH(B336, Paste_Here!A$2:A$850, 0)), ""), ""), "")</f>
        <v/>
      </c>
      <c r="G336" s="66"/>
      <c r="H336" s="76" t="str">
        <f>IFERROR(IF(B336&lt;&gt;"", IF(ISTEXT(INDEX(Paste_Here!C$2:C$850, MATCH(B336, Paste_Here!A$2:A$850, 0))), INDEX(Paste_Here!C$2:C$850, MATCH(B336, Paste_Here!A$2:A$850, 0)), ""), ""), "")</f>
        <v/>
      </c>
      <c r="I336" s="66"/>
      <c r="J336" s="76" t="str">
        <f>IFERROR(IF(B336&lt;&gt;"", IF(ISNUMBER(SEARCH("s", LOWER(INDEX(Paste_Here!M$2:M$850, MATCH(B336, Paste_Here!A$2:A$850, 0))))), "Yes", IF(INDEX(Paste_Here!M$2:M$850, MATCH(B336, Paste_Here!A$2:A$850, 0))&lt;&gt;"", "No", "")), ""), "")</f>
        <v/>
      </c>
      <c r="K336" s="66"/>
      <c r="L336" s="76" t="str">
        <f>IFERROR(IF(B336&lt;&gt;"", IF(ISNUMBER(SEARCH("yes", LOWER(INDEX(Paste_Here!E$2:E$850, MATCH(B336, Paste_Here!A$2:A$850, 0))))), "Yes", IF(ISNUMBER(SEARCH("no", LOWER(INDEX(Paste_Here!E$2:E$850, MATCH(B336, Paste_Here!A$2:A$850, 0))))), "No", "")), ""), "")</f>
        <v/>
      </c>
      <c r="M336" s="66"/>
      <c r="N336" s="76" t="str">
        <f>IFERROR(IF(B336&lt;&gt;"", IF(ISNUMBER(SEARCH("yes", LOWER(INDEX(Paste_Here!F$2:F$850, MATCH(B336, Paste_Here!A$2:A$850, 0))))), "Yes", IF(ISNUMBER(SEARCH("no", LOWER(INDEX(Paste_Here!F$2:F$850, MATCH(B336, Paste_Here!A$2:A$850, 0))))), "No", "")), ""), "")</f>
        <v/>
      </c>
      <c r="O336" s="66"/>
      <c r="P336" s="76" t="str">
        <f>IFERROR(IF(B336&lt;&gt;"", IF(ISNUMBER(SEARCH("yes", LOWER(INDEX(Paste_Here!L$2:L$850, MATCH(B336, Paste_Here!A$2:A$850, 0))))), "Yes", IF(ISNUMBER(SEARCH("no", LOWER(INDEX(Paste_Here!L$2:L$850, MATCH(B336, Paste_Here!A$2:A$850, 0))))), "No", "")), ""), "")</f>
        <v/>
      </c>
      <c r="Q336" s="66"/>
      <c r="R336" s="76" t="str">
        <f>IFERROR(IF(B336&lt;&gt;"", IF(ISNUMBER(SEARCH("transitional 2", LOWER(INDEX(Paste_Here!D$2:D$850, MATCH(B336, Paste_Here!A$2:A$850, 0))))), "T2", IF(ISNUMBER(SEARCH("transitional 1", LOWER(INDEX(Paste_Here!D$2:D$850, MATCH(B336, Paste_Here!A$2:A$850, 0))))), "T1", IF(ISNUMBER(SEARCH("waived ell services", LOWER(INDEX(Paste_Here!D$2:D$850, MATCH(B336, Paste_Here!A$2:A$850, 0))))), "W", IF(ISNUMBER(SEARCH("english language learner", LOWER(INDEX(Paste_Here!D$2:D$850, MATCH(B336, Paste_Here!A$2:A$850, 0))))), "L", "")))), ""), "")</f>
        <v/>
      </c>
      <c r="S336" s="66"/>
      <c r="T336" s="76" t="str">
        <f>IFERROR(IF(B336&lt;&gt;"", IF(ISNUMBER(SEARCH("yes", LOWER(INDEX(Paste_Here!I$2:I$850, MATCH(B336, Paste_Here!A$2:A$850, 0))))), "Yes", IF(ISNUMBER(SEARCH("no", LOWER(INDEX(Paste_Here!I$2:I$850, MATCH(B336, Paste_Here!A$2:A$850, 0))))), "No", "")), ""), "")</f>
        <v/>
      </c>
      <c r="U336" s="66"/>
      <c r="V336" s="76" t="str">
        <f>IFERROR(IF(B336&lt;&gt;"", IF(ISTEXT(INDEX(Paste_Here!J$2:J$850, MATCH(B336, Paste_Here!A$2:A$850, 0))), VALUE(INDEX(Paste_Here!J$2:J$850, MATCH(B336, Paste_Here!A$2:A$850, 0))), ""), ""), "")</f>
        <v/>
      </c>
      <c r="W336" s="66"/>
      <c r="X336" s="66"/>
      <c r="Y336" s="76" t="str">
        <f t="shared" si="42"/>
        <v/>
      </c>
      <c r="Z336" s="66"/>
      <c r="AA336" s="76" t="str">
        <f>IFERROR(IF(B336&lt;&gt;"", IF(AND(INDEX(Paste_Here!AI$2:AI$850, MATCH(B336, Paste_Here!A$2:A$850, 0))&lt;&gt;"", ISNUMBER(VALUE(INDEX(Paste_Here!AI$2:AI$850, MATCH(B336, Paste_Here!A$2:A$850, 0))))), INDEX(Paste_Here!AI$2:AI$850, MATCH(B336, Paste_Here!A$2:A$850, 0)), ""), ""), "")</f>
        <v/>
      </c>
      <c r="AB336" s="66"/>
      <c r="AC336" s="76" t="str">
        <f>IFERROR(IF(B336&lt;&gt;"", IF(AND(INDEX(Paste_Here!AJ$2:AJ$850, MATCH(B336, Paste_Here!A$2:A$850, 0))&lt;&gt;"", ISNUMBER(VALUE(INDEX(Paste_Here!AJ$2:AJ$850, MATCH(B336, Paste_Here!A$2:A$850, 0))))), INDEX(Paste_Here!AJ$2:AJ$850, MATCH(B336, Paste_Here!A$2:A$850, 0)), ""), ""), "")</f>
        <v/>
      </c>
      <c r="AD336" s="66"/>
      <c r="AE336" s="76" t="str">
        <f>IFERROR(IF(B336&lt;&gt;"", IF(AND(INDEX(Paste_Here!AK$2:AK$850, MATCH(B336, Paste_Here!A$2:A$850, 0))&lt;&gt;"", ISNUMBER(VALUE(INDEX(Paste_Here!AK$2:AK$850, MATCH(B336, Paste_Here!A$2:A$850, 0))))), INDEX(Paste_Here!AK$2:AK$850, MATCH(B336, Paste_Here!A$2:A$850, 0)), ""), ""), "")</f>
        <v/>
      </c>
      <c r="AF336" s="66"/>
      <c r="AG336" s="76" t="str">
        <f>IFERROR(IF(B336&lt;&gt;"", IF(AND(INDEX(Paste_Here!AL$2:AL$850, MATCH(B336, Paste_Here!A$2:A$850, 0))&lt;&gt;"", ISNUMBER(VALUE(INDEX(Paste_Here!AL$2:AL$850, MATCH(B336, Paste_Here!A$2:A$850, 0))))), INDEX(Paste_Here!AL$2:AL$850, MATCH(B336, Paste_Here!A$2:A$850, 0)), ""), ""), "")</f>
        <v/>
      </c>
      <c r="AH336" s="66"/>
      <c r="AI336" s="76" t="str">
        <f>IFERROR(IF(B336&lt;&gt;"", IF(AND(INDEX(Paste_Here!AH$2:AH$850, MATCH(B336, Paste_Here!A$2:A$850, 0))&lt;&gt;"", ISNUMBER(VALUE(INDEX(Paste_Here!AH$2:AH$850, MATCH(B336, Paste_Here!A$2:A$850, 0))))), IF(VALUE(INDEX(Paste_Here!AH$2:AH$850, MATCH(B336, Paste_Here!A$2:A$850, 0)))=0, "", INDEX(Paste_Here!AH$2:AH$850, MATCH(B336, Paste_Here!A$2:A$850, 0))), ""), ""), "")</f>
        <v/>
      </c>
      <c r="AJ336" s="66"/>
      <c r="AK336" s="76" t="str">
        <f>IFERROR(IF(B336&lt;&gt;"", IF(AND(INDEX(Paste_Here!N$2:N$850, MATCH(B336, Paste_Here!A$2:A$850, 0))&lt;&gt;"", ISNUMBER(VALUE(INDEX(Paste_Here!N$2:N$850, MATCH(B336, Paste_Here!A$2:A$850, 0))))), INDEX(Paste_Here!N$2:N$850, MATCH(B336, Paste_Here!A$2:A$850, 0)), ""), ""), "")</f>
        <v/>
      </c>
      <c r="AL336" s="66"/>
      <c r="AM336" s="76" t="str">
        <f>IFERROR(IF(B336&lt;&gt;"", IF(AND(INDEX(Paste_Here!O$2:O$850, MATCH(B336, Paste_Here!A$2:A$850, 0))&lt;&gt;"", ISNUMBER(VALUE(INDEX(Paste_Here!O$2:O$850, MATCH(B336, Paste_Here!A$2:A$850, 0))))), INDEX(Paste_Here!O$2:O$850, MATCH(B336, Paste_Here!A$2:A$850, 0)), ""), ""), "")</f>
        <v/>
      </c>
      <c r="AN336" s="66"/>
      <c r="AO336" s="76"/>
      <c r="AP336" s="66"/>
      <c r="AQ336" s="76"/>
      <c r="AR336" s="66"/>
      <c r="AS336" s="76"/>
      <c r="AT336" s="66"/>
      <c r="AU336" s="66"/>
      <c r="AV336" s="76" t="str">
        <f t="shared" si="43"/>
        <v/>
      </c>
      <c r="AW336" s="66"/>
      <c r="AX336" s="76" t="str">
        <f>IFERROR(IF(B336&lt;&gt;"", IF(ISNUMBER(SEARCH("Revealed-Potential (Primary Focus)", LOWER(INDEX(Paste_Here!Z$2:Z$850, MATCH(B336, Paste_Here!A$2:A$850, 0))))), "Rev-Potential: Prim", IF(ISNUMBER(SEARCH("Revealed-Potential (Secondary Focus)", LOWER(INDEX(Paste_Here!Z$2:Z$850, MATCH(B336, Paste_Here!A$2:A$850, 0))))), "Rev-Potential: Sec", IF(ISNUMBER(SEARCH("Monitoring", LOWER(INDEX(Paste_Here!Z$2:Z$850, MATCH(B336, Paste_Here!A$2:A$850, 0))))), "Monitoring", IF(ISNUMBER(SEARCH("At-Promise (Secondary Focus)", LOWER(INDEX(Paste_Here!Z$2:Z$850, MATCH(B336, Paste_Here!A$2:A$850, 0))))), "At-Promise: Sec", IF(ISNUMBER(SEARCH("At-Promise (Primary Focus)", LOWER(INDEX(Paste_Here!Z$2:Z$850, MATCH(B336, Paste_Here!A$2:A$850, 0))))), "At-Promise: Prim", ""))))), ""), "")</f>
        <v/>
      </c>
      <c r="AY336" s="66"/>
      <c r="AZ336" s="76"/>
      <c r="BA336" s="66"/>
      <c r="BB336" s="76"/>
      <c r="BC336" s="66"/>
      <c r="BD336" s="76"/>
      <c r="BE336" s="66"/>
      <c r="BF336" s="76"/>
      <c r="BG336" s="66"/>
      <c r="BH336" s="76"/>
      <c r="BI336" s="66"/>
      <c r="BJ336" s="66"/>
      <c r="BK336" s="76" t="str">
        <f t="shared" si="44"/>
        <v/>
      </c>
      <c r="BL336" s="66"/>
      <c r="BM336" s="76" t="str">
        <f>IFERROR(IF(B336&lt;&gt;"", IF(AND(ISNUMBER(VALUE(SUBSTITUTE(SUBSTITUTE(Paste_Here!R336, "br", "-"), "L", ""))), VALUE(SUBSTITUTE(SUBSTITUTE(Paste_Here!R336, "br", "-"), "L", "")) &gt;= 1095), "Yes", IF(AND(ISNUMBER(VALUE(SUBSTITUTE(SUBSTITUTE(Paste_Here!R336, "br", "-"), "L", ""))), VALUE(SUBSTITUTE(SUBSTITUTE(Paste_Here!R336, "br", "-"), "L", "")) &lt;= 1094), "No", "")), ""), "")</f>
        <v/>
      </c>
      <c r="BN336" s="66"/>
      <c r="BO336" s="76" t="str">
        <f>IFERROR(IF(B336&lt;&gt;"", IF(COUNTIF(INDEX(Paste_Here!Y$2:AB$850, MATCH(B336, Paste_Here!A$2:A$850, 0), 0), "yes") &gt; 0, "Yes", IF(COUNTIF(INDEX(Paste_Here!Y$2:AB$850, MATCH(B336, Paste_Here!A$2:A$850, 0), 0), "no") &gt; 0, "No", "")), ""), "")</f>
        <v/>
      </c>
      <c r="BP336" s="66"/>
      <c r="BQ336" s="76" t="str">
        <f>IFERROR(IF(B336&lt;&gt;"", IF(AND(ISNUMBER(VALUE(SUBSTITUTE(SUBSTITUTE(Paste_Here!U336, "em", "-"), "q", ""))), VALUE(SUBSTITUTE(SUBSTITUTE(Paste_Here!U336, "em", "-"), "q", "")) &gt;= 910), "Yes", IF(AND(ISNUMBER(VALUE(SUBSTITUTE(SUBSTITUTE(Paste_Here!U336, "em", "-"), "q", ""))), VALUE(SUBSTITUTE(SUBSTITUTE(Paste_Here!U336, "em", "-"), "q", "")) &lt;= 909), "No", "")), ""), "")</f>
        <v/>
      </c>
      <c r="BR336" s="66"/>
      <c r="BS336" s="76" t="str">
        <f>IFERROR(IF(B336&lt;&gt;"", IF(AND(INDEX(Paste_Here!X$2:X$850, MATCH(B336, Paste_Here!A$2:A$850, 0))&lt;&gt;"", ISNUMBER(VALUE(INDEX(Paste_Here!X$2:X$850, MATCH(B336, Paste_Here!A$2:A$850, 0))))), INDEX(Paste_Here!X$2:X$850, MATCH(B336, Paste_Here!A$2:A$850, 0)), ""), ""), "")</f>
        <v/>
      </c>
      <c r="BT336" s="66"/>
      <c r="BU336" s="76" t="str">
        <f>IFERROR(IF(B336&lt;&gt;"", IF(ISNUMBER(VALUE(INDEX(Paste_Here!G$2:G$850, MATCH(B336, Paste_Here!A$2:A$850, 0)))), IF(VALUE(INDEX(Paste_Here!G$2:G$850, MATCH(B336, Paste_Here!A$2:A$850, 0)))=0, "No", IF(AND(VALUE(INDEX(Paste_Here!G$2:G$850, MATCH(B336, Paste_Here!A$2:A$850, 0)))&gt;=1, VALUE(INDEX(Paste_Here!G$2:G$850, MATCH(B336, Paste_Here!A$2:A$850, 0)))&lt;=4), VALUE(INDEX(Paste_Here!G$2:G$850, MATCH(B336, Paste_Here!A$2:A$850, 0))), "")), ""), ""), "")</f>
        <v/>
      </c>
      <c r="BV336" s="66"/>
      <c r="BW336" s="76" t="str">
        <f>IFERROR(IF(B336&lt;&gt;"", IF(ISNUMBER(VALUE(INDEX(Paste_Here!H$2:H$850, MATCH(B336, Paste_Here!A$2:A$850, 0)))), IF(VALUE(INDEX(Paste_Here!H$2:H$850, MATCH(B336, Paste_Here!A$2:A$850, 0)))=0, "No", IF(AND(VALUE(INDEX(Paste_Here!H$2:H$850, MATCH(B336, Paste_Here!A$2:A$850, 0)))&gt;=1, VALUE(INDEX(Paste_Here!H$2:H$850, MATCH(B336, Paste_Here!A$2:A$850, 0)))&lt;=4), VALUE(INDEX(Paste_Here!H$2:H$850, MATCH(B336, Paste_Here!A$2:A$850, 0))), "")), ""), ""), "")</f>
        <v/>
      </c>
      <c r="BX336" s="66"/>
      <c r="BY336" s="76"/>
      <c r="BZ336" s="66"/>
      <c r="CA336" s="76"/>
      <c r="CB336" s="66"/>
      <c r="CC336" s="66"/>
      <c r="CD336" s="76" t="str">
        <f t="shared" si="45"/>
        <v/>
      </c>
      <c r="CE336" s="66"/>
      <c r="CF336" s="76" t="str">
        <f>IFERROR(IF(B336&lt;&gt;"", IF(AND(INDEX(Paste_Here!P$2:P$850, MATCH(B336, Paste_Here!A$2:A$850, 0))&lt;&gt;"", ISNUMBER(VALUE(INDEX(Paste_Here!P$2:P$850, MATCH(B336, Paste_Here!A$2:A$850, 0))))), INDEX(Paste_Here!P$2:P$850, MATCH(B336, Paste_Here!A$2:A$850, 0)), ""), ""), "")</f>
        <v/>
      </c>
      <c r="CG336" s="66"/>
      <c r="CH336" s="76" t="str">
        <f>IFERROR(IF(B336&lt;&gt;"", IF(ISNUMBER(SEARCH("highrisk", LOWER(INDEX(Paste_Here!Q$2:Q$850, MATCH(B336, Paste_Here!A$2:A$850, 0))))), "High Risk", IF(ISNUMBER(SEARCH("lowrisk", LOWER(INDEX(Paste_Here!Q$2:Q$850, MATCH(B336, Paste_Here!A$2:A$850, 0))))), "Low Risk", IF(ISNUMBER(SEARCH("somerisk", LOWER(INDEX(Paste_Here!Q$2:Q$850, MATCH(B336, Paste_Here!A$2:A$850, 0))))), "Some Risk", ""))), ""), "")</f>
        <v/>
      </c>
      <c r="CI336" s="66"/>
      <c r="CJ336" s="76" t="str">
        <f>IFERROR(IF(B336&lt;&gt;"", IF(AND(INDEX(Paste_Here!AA$2:AA$850, MATCH(B336, Paste_Here!A$2:A$850, 0))&lt;&gt;"", ISNUMBER(VALUE(INDEX(Paste_Here!AA$2:AA$850, MATCH(B336, Paste_Here!A$2:A$850, 0))))), INDEX(Paste_Here!AA$2:AA$850, MATCH(B336, Paste_Here!A$2:A$850, 0)), ""), ""), "")</f>
        <v/>
      </c>
      <c r="CK336" s="66"/>
      <c r="CL336" s="76" t="str">
        <f>IFERROR(IF(B336&lt;&gt;"", IF(LOWER(INDEX(Paste_Here!AB$2:AB$850, MATCH(B336, Paste_Here!A$2:A$850, 0)))="approaching expectations", "Approaching", IF(LOWER(INDEX(Paste_Here!AB$2:AB$850, MATCH(B336, Paste_Here!A$2:A$850, 0)))="met expectations", "Met", IF(LOWER(INDEX(Paste_Here!AB$2:AB$850, MATCH(B336, Paste_Here!A$2:A$850, 0)))="exceeded expectations", "Exceeded", IF(LOWER(INDEX(Paste_Here!AB$2:AB$850, MATCH(B336, Paste_Here!A$2:A$850, 0)))="below expectations", "Below", "")))), ""), "")</f>
        <v/>
      </c>
      <c r="CM336" s="66"/>
      <c r="CN336" s="76" t="str">
        <f>IFERROR(IF(B336&lt;&gt;"", IF(AND(INDEX(Paste_Here!AC$2:AC$850, MATCH(B336, Paste_Here!A$2:A$850, 0))&lt;&gt;"", ISNUMBER(VALUE(INDEX(Paste_Here!AC$2:AC$850, MATCH(B336, Paste_Here!A$2:A$850, 0))))), INDEX(Paste_Here!AC$2:AC$850, MATCH(B336, Paste_Here!A$2:A$850, 0)), ""), ""), "")</f>
        <v/>
      </c>
      <c r="CO336" s="66"/>
      <c r="CP336" s="76"/>
      <c r="CQ336" s="66"/>
      <c r="CR336" s="76"/>
      <c r="CS336" s="66"/>
      <c r="CT336" s="76"/>
      <c r="CU336" s="66"/>
      <c r="CV336" s="76"/>
      <c r="CW336" s="66"/>
      <c r="CX336" s="76"/>
      <c r="CY336" s="66"/>
      <c r="CZ336" s="66"/>
      <c r="DA336" s="76" t="str">
        <f t="shared" si="46"/>
        <v/>
      </c>
      <c r="DB336" s="66"/>
      <c r="DC336" s="76" t="str">
        <f>IFERROR(IF(B336&lt;&gt;"", IF(AND(INDEX(Paste_Here!V$2:V$850, MATCH(B336, Paste_Here!A$2:A$850, 0))&lt;&gt;"", ISNUMBER(VALUE(INDEX(Paste_Here!V$2:V$850, MATCH(B336, Paste_Here!A$2:A$850, 0))))), INDEX(Paste_Here!V$2:V$850, MATCH(B336, Paste_Here!A$2:A$850, 0)), ""), ""), "")</f>
        <v/>
      </c>
      <c r="DD336" s="66"/>
      <c r="DE336" s="76" t="str">
        <f>IFERROR(IF(B336&lt;&gt;"", IF(ISNUMBER(SEARCH("highrisk", LOWER(INDEX(Paste_Here!W$2:W$850, MATCH(B336, Paste_Here!A$2:A$850, 0))))), "High Risk", IF(ISNUMBER(SEARCH("lowrisk", LOWER(INDEX(Paste_Here!W$2:W$850, MATCH(B336, Paste_Here!A$2:A$850, 0))))), "Low Risk", IF(ISNUMBER(SEARCH("somerisk", LOWER(INDEX(Paste_Here!W$2:W$850, MATCH(B336, Paste_Here!A$2:A$850, 0))))), "Some Risk", ""))), ""), "")</f>
        <v/>
      </c>
      <c r="DF336" s="66"/>
      <c r="DG336" s="76" t="str">
        <f>IFERROR(IF(B336&lt;&gt;"", IF(AND(INDEX(Paste_Here!S$2:S$850, MATCH(B336, Paste_Here!A$2:A$850, 0))&lt;&gt;"", ISNUMBER(VALUE(INDEX(Paste_Here!S$2:S$850, MATCH(B336, Paste_Here!A$2:A$850, 0))))), INDEX(Paste_Here!S$2:S$850, MATCH(B336, Paste_Here!A$2:A$850, 0)), ""), ""), "")</f>
        <v/>
      </c>
      <c r="DH336" s="66"/>
      <c r="DI336" s="76" t="str">
        <f>IFERROR(IF(B336&lt;&gt;"", IF(ISNUMBER(SEARCH("highrisk", LOWER(INDEX(Paste_Here!T$2:T$850, MATCH(B336, Paste_Here!A$2:A$850, 0))))), "High Risk", IF(ISNUMBER(SEARCH("lowrisk", LOWER(INDEX(Paste_Here!T$2:T$850, MATCH(B336, Paste_Here!A$2:A$850, 0))))), "Low Risk", IF(ISNUMBER(SEARCH("somerisk", LOWER(INDEX(Paste_Here!T$2:T$850, MATCH(B336, Paste_Here!A$2:A$850, 0))))), "Some Risk", ""))), ""), "")</f>
        <v/>
      </c>
      <c r="DJ336" s="66"/>
      <c r="DK336" s="76" t="str">
        <f>IFERROR(IF(B336&lt;&gt;"", IF(AND(INDEX(Paste_Here!AD$2:AD$850, MATCH(B336, Paste_Here!A$2:A$850, 0))&lt;&gt;"", ISNUMBER(VALUE(INDEX(Paste_Here!AD$2:AD$850, MATCH(B336, Paste_Here!A$2:A$850, 0))))), INDEX(Paste_Here!AD$2:AD$850, MATCH(B336, Paste_Here!A$2:A$850, 0)), ""), ""), "")</f>
        <v/>
      </c>
      <c r="DL336" s="66"/>
      <c r="DM336" s="76" t="str">
        <f>IFERROR(IF(B336&lt;&gt;"", IF(LOWER(INDEX(Paste_Here!AE$2:AE$850, MATCH(B336, Paste_Here!A$2:A$850, 0)))="approaching expectations", "Approaching", IF(LOWER(INDEX(Paste_Here!AE$2:AE$850, MATCH(B336, Paste_Here!A$2:A$850, 0)))="met expectations", "Met", IF(LOWER(INDEX(Paste_Here!AE$2:AE$850, MATCH(B336, Paste_Here!A$2:A$850, 0)))="exceeded expectations", "Exceeded", IF(LOWER(INDEX(Paste_Here!AE$2:AE$850, MATCH(B336, Paste_Here!A$2:A$850, 0)))="below expectations", "Below", "")))), ""), "")</f>
        <v/>
      </c>
      <c r="DN336" s="66"/>
      <c r="DO336" s="76"/>
      <c r="DP336" s="66"/>
      <c r="DQ336" s="76"/>
      <c r="DR336" s="66"/>
      <c r="DS336" s="76"/>
      <c r="DT336" s="66"/>
      <c r="DU336" s="76"/>
      <c r="DV336" s="66"/>
      <c r="DW336" s="66"/>
      <c r="DX336" s="76" t="str">
        <f t="shared" si="47"/>
        <v/>
      </c>
      <c r="DY336" s="66"/>
      <c r="DZ336" s="76"/>
      <c r="EA336" s="66"/>
      <c r="EB336" s="76"/>
      <c r="EC336" s="66"/>
      <c r="ED336" s="76" t="str">
        <f>IFERROR(IF(B336&lt;&gt;"", IF(AND(INDEX(Paste_Here!AF$2:AF$850, MATCH(B336, Paste_Here!A$2:A$850, 0))&lt;&gt;"", ISNUMBER(VALUE(INDEX(Paste_Here!AF$2:AF$850, MATCH(B336, Paste_Here!A$2:A$850, 0))))), INDEX(Paste_Here!AF$2:AF$850, MATCH(B336, Paste_Here!A$2:A$850, 0)), ""), ""), "")</f>
        <v/>
      </c>
      <c r="EE336" s="66"/>
      <c r="EF336" s="76"/>
      <c r="EG336" s="66"/>
      <c r="EH336" s="76"/>
      <c r="EI336" s="66"/>
      <c r="EJ336" s="76" t="str">
        <f>IFERROR(IF(B336&lt;&gt;"", IF(AND(INDEX(Paste_Here!AG$2:AG$850, MATCH(B336, Paste_Here!A$2:A$850, 0))&lt;&gt;"", ISNUMBER(VALUE(INDEX(Paste_Here!AG$2:AG$850, MATCH(B336, Paste_Here!A$2:A$850, 0))))), INDEX(Paste_Here!AG$2:AG$850, MATCH(B336, Paste_Here!A$2:A$850, 0)), ""), ""), "")</f>
        <v/>
      </c>
      <c r="EK336" s="66"/>
      <c r="EL336" s="76"/>
      <c r="EM336" s="66"/>
      <c r="EN336" s="76"/>
      <c r="EO336" s="66"/>
      <c r="EP336" s="76"/>
      <c r="EQ336" s="66"/>
      <c r="ER336" s="76"/>
      <c r="ES336" s="66"/>
      <c r="ET336" s="66"/>
      <c r="EU336" s="76"/>
      <c r="EV336" s="66"/>
      <c r="EW336" s="76"/>
      <c r="EX336" s="66"/>
      <c r="EY336" s="76"/>
      <c r="EZ336" s="66"/>
      <c r="FA336" s="76"/>
      <c r="FB336" s="66"/>
      <c r="FC336" s="76"/>
      <c r="FD336" s="66"/>
      <c r="FE336" s="76"/>
      <c r="FF336" s="66"/>
      <c r="FG336" s="76"/>
      <c r="FH336" s="66"/>
      <c r="FI336" s="76"/>
      <c r="FJ336" s="66"/>
      <c r="FK336" s="76"/>
      <c r="FL336" s="66"/>
      <c r="FM336" s="76"/>
      <c r="FN336" s="66"/>
      <c r="FO336" s="76"/>
      <c r="FP336" s="66"/>
      <c r="FQ336" s="76"/>
      <c r="FR336" s="66"/>
      <c r="FS336" s="76"/>
      <c r="FT336" s="66"/>
      <c r="FU336" s="76"/>
      <c r="FV336" s="66"/>
      <c r="FW336" s="76"/>
      <c r="FX336" s="66"/>
      <c r="FY336" s="76"/>
      <c r="FZ336" s="66"/>
      <c r="GA336" s="76"/>
      <c r="GB336" s="66"/>
      <c r="GC336" s="76"/>
      <c r="GD336" s="66"/>
      <c r="GE336" s="76"/>
      <c r="GF336" s="66"/>
      <c r="GG336" s="76"/>
      <c r="GH336" s="66"/>
      <c r="GI336" s="76"/>
      <c r="GJ336" s="66"/>
      <c r="GK336" s="76"/>
      <c r="GL336" s="66"/>
      <c r="GM336" s="76"/>
      <c r="GN336" s="66"/>
      <c r="GO336" s="76"/>
      <c r="GP336" s="66"/>
      <c r="GQ336" s="76"/>
      <c r="GR336" s="66"/>
      <c r="GS336" s="76"/>
      <c r="GT336" s="66"/>
      <c r="GU336" s="76"/>
      <c r="GV336" s="66"/>
      <c r="GW336" s="76"/>
      <c r="GX336" s="66"/>
      <c r="GY336" s="76"/>
      <c r="GZ336" s="66"/>
      <c r="HA336" s="76"/>
      <c r="HB336" s="66"/>
      <c r="HC336" s="76"/>
      <c r="HD336" s="66"/>
      <c r="HE336" s="76"/>
      <c r="HF336" s="66"/>
      <c r="HG336" s="76"/>
      <c r="HH336" s="66"/>
      <c r="HI336" s="76"/>
      <c r="HJ336" s="66"/>
      <c r="HK336" s="76"/>
      <c r="HL336" s="66"/>
      <c r="HM336" s="76"/>
      <c r="HN336" s="66"/>
      <c r="HO336" s="76"/>
      <c r="HP336" s="66"/>
      <c r="HQ336" s="76"/>
      <c r="HR336" s="66"/>
      <c r="HS336" s="76"/>
      <c r="HT336" s="66"/>
      <c r="HU336" s="76"/>
      <c r="HV336" s="66"/>
      <c r="HW336" s="76"/>
      <c r="HX336" s="66"/>
      <c r="HY336" s="76"/>
      <c r="HZ336" s="66"/>
      <c r="IA336" s="76"/>
      <c r="IB336" s="66"/>
      <c r="IC336" s="76"/>
      <c r="ID336" s="66"/>
      <c r="IE336" s="76"/>
      <c r="IF336" s="66"/>
      <c r="IG336" s="76"/>
      <c r="IH336" s="66"/>
      <c r="II336" s="76"/>
      <c r="IJ336" s="66"/>
      <c r="IK336" s="76"/>
      <c r="IL336" s="66"/>
      <c r="IM336" s="76"/>
      <c r="IN336" s="66"/>
      <c r="IO336" s="76"/>
      <c r="IP336" s="66"/>
      <c r="IQ336" s="76"/>
      <c r="IR336" s="66"/>
      <c r="IS336" s="76"/>
      <c r="IT336" s="66"/>
      <c r="IU336" s="76"/>
      <c r="IV336" s="66"/>
      <c r="IW336" s="76"/>
      <c r="IX336" s="66"/>
      <c r="IY336" s="76"/>
      <c r="IZ336" s="66"/>
      <c r="JA336" s="76"/>
      <c r="JB336" s="66"/>
      <c r="JC336" s="76"/>
      <c r="JD336" s="66"/>
      <c r="JE336" s="76"/>
      <c r="JF336" s="66"/>
      <c r="JG336" s="76"/>
      <c r="JH336" s="66"/>
      <c r="JI336" s="76"/>
      <c r="JJ336" s="66"/>
      <c r="JK336" s="76"/>
      <c r="JL336" s="66"/>
      <c r="JM336" s="76"/>
      <c r="JN336" s="66"/>
      <c r="JO336" s="76"/>
      <c r="JP336" s="66"/>
      <c r="JQ336" s="76"/>
      <c r="JR336" s="66"/>
      <c r="JS336" s="76"/>
      <c r="JT336" s="66"/>
      <c r="JU336" s="76"/>
      <c r="JV336" s="66"/>
      <c r="JW336" s="76"/>
      <c r="JX336" s="66"/>
      <c r="JY336" s="76"/>
      <c r="JZ336" s="66"/>
      <c r="KA336" s="76"/>
      <c r="KB336" s="66"/>
      <c r="KC336" s="76"/>
      <c r="KD336" s="66"/>
      <c r="KE336" s="76"/>
      <c r="KF336" s="66"/>
      <c r="KG336" s="76"/>
      <c r="KH336" s="66"/>
      <c r="KI336" s="76"/>
      <c r="KJ336" s="66"/>
      <c r="KK336" s="76"/>
      <c r="KL336" s="66"/>
      <c r="KM336" s="76"/>
      <c r="KN336" s="66"/>
      <c r="KO336" s="76"/>
      <c r="KP336" s="66"/>
      <c r="KQ336" s="76"/>
      <c r="KR336" s="66"/>
      <c r="KS336" s="76"/>
      <c r="KT336" s="66"/>
      <c r="KU336" s="76"/>
      <c r="KV336" s="66"/>
      <c r="KW336" s="76"/>
      <c r="KX336" s="66"/>
      <c r="KY336" s="76"/>
      <c r="KZ336" s="66"/>
      <c r="LA336" s="76"/>
      <c r="LB336" s="66"/>
      <c r="LC336" s="76"/>
      <c r="LD336" s="66"/>
      <c r="LE336" s="76"/>
      <c r="LF336" s="66"/>
      <c r="LG336" s="76"/>
      <c r="LH336" s="66"/>
      <c r="LI336" s="76"/>
      <c r="LJ336" s="66"/>
      <c r="LK336" s="76"/>
      <c r="LL336" s="66"/>
      <c r="LM336" s="76"/>
      <c r="LN336" s="66"/>
      <c r="LO336" s="76"/>
      <c r="LP336" s="66"/>
      <c r="LQ336" s="76"/>
      <c r="LR336" s="66"/>
      <c r="LS336" s="76"/>
      <c r="LT336" s="66"/>
      <c r="LU336" s="76"/>
      <c r="LV336" s="66"/>
      <c r="LW336" s="76"/>
      <c r="LX336" s="66"/>
      <c r="LY336" s="76"/>
      <c r="LZ336" s="66"/>
      <c r="MA336" s="76"/>
      <c r="MB336" s="66"/>
      <c r="MC336" s="76"/>
      <c r="MD336" s="66"/>
      <c r="MG336" s="1" t="str" cm="1">
        <f t="array" ref="MG336">IFERROR(INDEX(Paste_Here!$B$2:$B$850, MATCH(0, COUNTIF(MG$4:MG335, Paste_Here!$B$2:$B$850) + IF(Paste_Here!$B$2:$B$850="", 1, 0), 0)), "")</f>
        <v/>
      </c>
      <c r="MH336" s="1" t="str">
        <f>IF(MG336&lt;&gt;"", INDEX(Paste_Here!$A$2:$A$850, MATCH(MG336, Paste_Here!$B$2:$B$850, 0)), "")</f>
        <v/>
      </c>
      <c r="MI336" s="1" t="str">
        <f t="shared" si="48"/>
        <v/>
      </c>
      <c r="MJ336" s="1" t="str" cm="1">
        <f t="array" ref="MJ336">IFERROR(INDEX($MI$5:$MI$850, MATCH(SMALL(IF($MI$5:$MI$850&lt;&gt;"", COUNTIF($MI$5:$MI$850, "&lt;"&amp;$MI$5:$MI$850)+1), ROW()-ROW($MJ$5)+1), COUNTIF($MI$5:$MI$850, "&lt;"&amp;$MI$5:$MI$850)+1, 0)), "")</f>
        <v/>
      </c>
    </row>
    <row r="337" spans="1:348">
      <c r="A337" s="66"/>
      <c r="B337" s="76" t="str">
        <f t="shared" si="41"/>
        <v/>
      </c>
      <c r="C337" s="66"/>
      <c r="D337" s="76" t="str">
        <f>IFERROR(IF(B337&lt;&gt;"", IF(AND(INDEX(Paste_Here!B$2:B$850, MATCH(B337, Paste_Here!A$2:A$850, 0))&lt;&gt;"", ISNUMBER(VALUE(INDEX(Paste_Here!B$2:B$850, MATCH(B337, Paste_Here!A$2:A$850, 0))))), INDEX(Paste_Here!B$2:B$850, MATCH(B337, Paste_Here!A$2:A$850, 0)), ""), ""), "")</f>
        <v/>
      </c>
      <c r="E337" s="66"/>
      <c r="F337" s="76" t="str">
        <f>IFERROR(IF(B337&lt;&gt;"", IF(ISTEXT(INDEX(Paste_Here!K$2:K$850, MATCH(B337, Paste_Here!A$2:A$850, 0))), INDEX(Paste_Here!K$2:K$850, MATCH(B337, Paste_Here!A$2:A$850, 0)), ""), ""), "")</f>
        <v/>
      </c>
      <c r="G337" s="66"/>
      <c r="H337" s="76" t="str">
        <f>IFERROR(IF(B337&lt;&gt;"", IF(ISTEXT(INDEX(Paste_Here!C$2:C$850, MATCH(B337, Paste_Here!A$2:A$850, 0))), INDEX(Paste_Here!C$2:C$850, MATCH(B337, Paste_Here!A$2:A$850, 0)), ""), ""), "")</f>
        <v/>
      </c>
      <c r="I337" s="66"/>
      <c r="J337" s="76" t="str">
        <f>IFERROR(IF(B337&lt;&gt;"", IF(ISNUMBER(SEARCH("s", LOWER(INDEX(Paste_Here!M$2:M$850, MATCH(B337, Paste_Here!A$2:A$850, 0))))), "Yes", IF(INDEX(Paste_Here!M$2:M$850, MATCH(B337, Paste_Here!A$2:A$850, 0))&lt;&gt;"", "No", "")), ""), "")</f>
        <v/>
      </c>
      <c r="K337" s="66"/>
      <c r="L337" s="76" t="str">
        <f>IFERROR(IF(B337&lt;&gt;"", IF(ISNUMBER(SEARCH("yes", LOWER(INDEX(Paste_Here!E$2:E$850, MATCH(B337, Paste_Here!A$2:A$850, 0))))), "Yes", IF(ISNUMBER(SEARCH("no", LOWER(INDEX(Paste_Here!E$2:E$850, MATCH(B337, Paste_Here!A$2:A$850, 0))))), "No", "")), ""), "")</f>
        <v/>
      </c>
      <c r="M337" s="66"/>
      <c r="N337" s="76" t="str">
        <f>IFERROR(IF(B337&lt;&gt;"", IF(ISNUMBER(SEARCH("yes", LOWER(INDEX(Paste_Here!F$2:F$850, MATCH(B337, Paste_Here!A$2:A$850, 0))))), "Yes", IF(ISNUMBER(SEARCH("no", LOWER(INDEX(Paste_Here!F$2:F$850, MATCH(B337, Paste_Here!A$2:A$850, 0))))), "No", "")), ""), "")</f>
        <v/>
      </c>
      <c r="O337" s="66"/>
      <c r="P337" s="76" t="str">
        <f>IFERROR(IF(B337&lt;&gt;"", IF(ISNUMBER(SEARCH("yes", LOWER(INDEX(Paste_Here!L$2:L$850, MATCH(B337, Paste_Here!A$2:A$850, 0))))), "Yes", IF(ISNUMBER(SEARCH("no", LOWER(INDEX(Paste_Here!L$2:L$850, MATCH(B337, Paste_Here!A$2:A$850, 0))))), "No", "")), ""), "")</f>
        <v/>
      </c>
      <c r="Q337" s="66"/>
      <c r="R337" s="76" t="str">
        <f>IFERROR(IF(B337&lt;&gt;"", IF(ISNUMBER(SEARCH("transitional 2", LOWER(INDEX(Paste_Here!D$2:D$850, MATCH(B337, Paste_Here!A$2:A$850, 0))))), "T2", IF(ISNUMBER(SEARCH("transitional 1", LOWER(INDEX(Paste_Here!D$2:D$850, MATCH(B337, Paste_Here!A$2:A$850, 0))))), "T1", IF(ISNUMBER(SEARCH("waived ell services", LOWER(INDEX(Paste_Here!D$2:D$850, MATCH(B337, Paste_Here!A$2:A$850, 0))))), "W", IF(ISNUMBER(SEARCH("english language learner", LOWER(INDEX(Paste_Here!D$2:D$850, MATCH(B337, Paste_Here!A$2:A$850, 0))))), "L", "")))), ""), "")</f>
        <v/>
      </c>
      <c r="S337" s="66"/>
      <c r="T337" s="76" t="str">
        <f>IFERROR(IF(B337&lt;&gt;"", IF(ISNUMBER(SEARCH("yes", LOWER(INDEX(Paste_Here!I$2:I$850, MATCH(B337, Paste_Here!A$2:A$850, 0))))), "Yes", IF(ISNUMBER(SEARCH("no", LOWER(INDEX(Paste_Here!I$2:I$850, MATCH(B337, Paste_Here!A$2:A$850, 0))))), "No", "")), ""), "")</f>
        <v/>
      </c>
      <c r="U337" s="66"/>
      <c r="V337" s="76" t="str">
        <f>IFERROR(IF(B337&lt;&gt;"", IF(ISTEXT(INDEX(Paste_Here!J$2:J$850, MATCH(B337, Paste_Here!A$2:A$850, 0))), VALUE(INDEX(Paste_Here!J$2:J$850, MATCH(B337, Paste_Here!A$2:A$850, 0))), ""), ""), "")</f>
        <v/>
      </c>
      <c r="W337" s="66"/>
      <c r="X337" s="66"/>
      <c r="Y337" s="76" t="str">
        <f t="shared" si="42"/>
        <v/>
      </c>
      <c r="Z337" s="66"/>
      <c r="AA337" s="76" t="str">
        <f>IFERROR(IF(B337&lt;&gt;"", IF(AND(INDEX(Paste_Here!AI$2:AI$850, MATCH(B337, Paste_Here!A$2:A$850, 0))&lt;&gt;"", ISNUMBER(VALUE(INDEX(Paste_Here!AI$2:AI$850, MATCH(B337, Paste_Here!A$2:A$850, 0))))), INDEX(Paste_Here!AI$2:AI$850, MATCH(B337, Paste_Here!A$2:A$850, 0)), ""), ""), "")</f>
        <v/>
      </c>
      <c r="AB337" s="66"/>
      <c r="AC337" s="76" t="str">
        <f>IFERROR(IF(B337&lt;&gt;"", IF(AND(INDEX(Paste_Here!AJ$2:AJ$850, MATCH(B337, Paste_Here!A$2:A$850, 0))&lt;&gt;"", ISNUMBER(VALUE(INDEX(Paste_Here!AJ$2:AJ$850, MATCH(B337, Paste_Here!A$2:A$850, 0))))), INDEX(Paste_Here!AJ$2:AJ$850, MATCH(B337, Paste_Here!A$2:A$850, 0)), ""), ""), "")</f>
        <v/>
      </c>
      <c r="AD337" s="66"/>
      <c r="AE337" s="76" t="str">
        <f>IFERROR(IF(B337&lt;&gt;"", IF(AND(INDEX(Paste_Here!AK$2:AK$850, MATCH(B337, Paste_Here!A$2:A$850, 0))&lt;&gt;"", ISNUMBER(VALUE(INDEX(Paste_Here!AK$2:AK$850, MATCH(B337, Paste_Here!A$2:A$850, 0))))), INDEX(Paste_Here!AK$2:AK$850, MATCH(B337, Paste_Here!A$2:A$850, 0)), ""), ""), "")</f>
        <v/>
      </c>
      <c r="AF337" s="66"/>
      <c r="AG337" s="76" t="str">
        <f>IFERROR(IF(B337&lt;&gt;"", IF(AND(INDEX(Paste_Here!AL$2:AL$850, MATCH(B337, Paste_Here!A$2:A$850, 0))&lt;&gt;"", ISNUMBER(VALUE(INDEX(Paste_Here!AL$2:AL$850, MATCH(B337, Paste_Here!A$2:A$850, 0))))), INDEX(Paste_Here!AL$2:AL$850, MATCH(B337, Paste_Here!A$2:A$850, 0)), ""), ""), "")</f>
        <v/>
      </c>
      <c r="AH337" s="66"/>
      <c r="AI337" s="76" t="str">
        <f>IFERROR(IF(B337&lt;&gt;"", IF(AND(INDEX(Paste_Here!AH$2:AH$850, MATCH(B337, Paste_Here!A$2:A$850, 0))&lt;&gt;"", ISNUMBER(VALUE(INDEX(Paste_Here!AH$2:AH$850, MATCH(B337, Paste_Here!A$2:A$850, 0))))), IF(VALUE(INDEX(Paste_Here!AH$2:AH$850, MATCH(B337, Paste_Here!A$2:A$850, 0)))=0, "", INDEX(Paste_Here!AH$2:AH$850, MATCH(B337, Paste_Here!A$2:A$850, 0))), ""), ""), "")</f>
        <v/>
      </c>
      <c r="AJ337" s="66"/>
      <c r="AK337" s="76" t="str">
        <f>IFERROR(IF(B337&lt;&gt;"", IF(AND(INDEX(Paste_Here!N$2:N$850, MATCH(B337, Paste_Here!A$2:A$850, 0))&lt;&gt;"", ISNUMBER(VALUE(INDEX(Paste_Here!N$2:N$850, MATCH(B337, Paste_Here!A$2:A$850, 0))))), INDEX(Paste_Here!N$2:N$850, MATCH(B337, Paste_Here!A$2:A$850, 0)), ""), ""), "")</f>
        <v/>
      </c>
      <c r="AL337" s="66"/>
      <c r="AM337" s="76" t="str">
        <f>IFERROR(IF(B337&lt;&gt;"", IF(AND(INDEX(Paste_Here!O$2:O$850, MATCH(B337, Paste_Here!A$2:A$850, 0))&lt;&gt;"", ISNUMBER(VALUE(INDEX(Paste_Here!O$2:O$850, MATCH(B337, Paste_Here!A$2:A$850, 0))))), INDEX(Paste_Here!O$2:O$850, MATCH(B337, Paste_Here!A$2:A$850, 0)), ""), ""), "")</f>
        <v/>
      </c>
      <c r="AN337" s="66"/>
      <c r="AO337" s="76"/>
      <c r="AP337" s="66"/>
      <c r="AQ337" s="76"/>
      <c r="AR337" s="66"/>
      <c r="AS337" s="76"/>
      <c r="AT337" s="66"/>
      <c r="AU337" s="66"/>
      <c r="AV337" s="76" t="str">
        <f t="shared" si="43"/>
        <v/>
      </c>
      <c r="AW337" s="66"/>
      <c r="AX337" s="76" t="str">
        <f>IFERROR(IF(B337&lt;&gt;"", IF(ISNUMBER(SEARCH("Revealed-Potential (Primary Focus)", LOWER(INDEX(Paste_Here!Z$2:Z$850, MATCH(B337, Paste_Here!A$2:A$850, 0))))), "Rev-Potential: Prim", IF(ISNUMBER(SEARCH("Revealed-Potential (Secondary Focus)", LOWER(INDEX(Paste_Here!Z$2:Z$850, MATCH(B337, Paste_Here!A$2:A$850, 0))))), "Rev-Potential: Sec", IF(ISNUMBER(SEARCH("Monitoring", LOWER(INDEX(Paste_Here!Z$2:Z$850, MATCH(B337, Paste_Here!A$2:A$850, 0))))), "Monitoring", IF(ISNUMBER(SEARCH("At-Promise (Secondary Focus)", LOWER(INDEX(Paste_Here!Z$2:Z$850, MATCH(B337, Paste_Here!A$2:A$850, 0))))), "At-Promise: Sec", IF(ISNUMBER(SEARCH("At-Promise (Primary Focus)", LOWER(INDEX(Paste_Here!Z$2:Z$850, MATCH(B337, Paste_Here!A$2:A$850, 0))))), "At-Promise: Prim", ""))))), ""), "")</f>
        <v/>
      </c>
      <c r="AY337" s="66"/>
      <c r="AZ337" s="76"/>
      <c r="BA337" s="66"/>
      <c r="BB337" s="76"/>
      <c r="BC337" s="66"/>
      <c r="BD337" s="76"/>
      <c r="BE337" s="66"/>
      <c r="BF337" s="76"/>
      <c r="BG337" s="66"/>
      <c r="BH337" s="76"/>
      <c r="BI337" s="66"/>
      <c r="BJ337" s="66"/>
      <c r="BK337" s="76" t="str">
        <f t="shared" si="44"/>
        <v/>
      </c>
      <c r="BL337" s="66"/>
      <c r="BM337" s="76" t="str">
        <f>IFERROR(IF(B337&lt;&gt;"", IF(AND(ISNUMBER(VALUE(SUBSTITUTE(SUBSTITUTE(Paste_Here!R337, "br", "-"), "L", ""))), VALUE(SUBSTITUTE(SUBSTITUTE(Paste_Here!R337, "br", "-"), "L", "")) &gt;= 1095), "Yes", IF(AND(ISNUMBER(VALUE(SUBSTITUTE(SUBSTITUTE(Paste_Here!R337, "br", "-"), "L", ""))), VALUE(SUBSTITUTE(SUBSTITUTE(Paste_Here!R337, "br", "-"), "L", "")) &lt;= 1094), "No", "")), ""), "")</f>
        <v/>
      </c>
      <c r="BN337" s="66"/>
      <c r="BO337" s="76" t="str">
        <f>IFERROR(IF(B337&lt;&gt;"", IF(COUNTIF(INDEX(Paste_Here!Y$2:AB$850, MATCH(B337, Paste_Here!A$2:A$850, 0), 0), "yes") &gt; 0, "Yes", IF(COUNTIF(INDEX(Paste_Here!Y$2:AB$850, MATCH(B337, Paste_Here!A$2:A$850, 0), 0), "no") &gt; 0, "No", "")), ""), "")</f>
        <v/>
      </c>
      <c r="BP337" s="66"/>
      <c r="BQ337" s="76" t="str">
        <f>IFERROR(IF(B337&lt;&gt;"", IF(AND(ISNUMBER(VALUE(SUBSTITUTE(SUBSTITUTE(Paste_Here!U337, "em", "-"), "q", ""))), VALUE(SUBSTITUTE(SUBSTITUTE(Paste_Here!U337, "em", "-"), "q", "")) &gt;= 910), "Yes", IF(AND(ISNUMBER(VALUE(SUBSTITUTE(SUBSTITUTE(Paste_Here!U337, "em", "-"), "q", ""))), VALUE(SUBSTITUTE(SUBSTITUTE(Paste_Here!U337, "em", "-"), "q", "")) &lt;= 909), "No", "")), ""), "")</f>
        <v/>
      </c>
      <c r="BR337" s="66"/>
      <c r="BS337" s="76" t="str">
        <f>IFERROR(IF(B337&lt;&gt;"", IF(AND(INDEX(Paste_Here!X$2:X$850, MATCH(B337, Paste_Here!A$2:A$850, 0))&lt;&gt;"", ISNUMBER(VALUE(INDEX(Paste_Here!X$2:X$850, MATCH(B337, Paste_Here!A$2:A$850, 0))))), INDEX(Paste_Here!X$2:X$850, MATCH(B337, Paste_Here!A$2:A$850, 0)), ""), ""), "")</f>
        <v/>
      </c>
      <c r="BT337" s="66"/>
      <c r="BU337" s="76" t="str">
        <f>IFERROR(IF(B337&lt;&gt;"", IF(ISNUMBER(VALUE(INDEX(Paste_Here!G$2:G$850, MATCH(B337, Paste_Here!A$2:A$850, 0)))), IF(VALUE(INDEX(Paste_Here!G$2:G$850, MATCH(B337, Paste_Here!A$2:A$850, 0)))=0, "No", IF(AND(VALUE(INDEX(Paste_Here!G$2:G$850, MATCH(B337, Paste_Here!A$2:A$850, 0)))&gt;=1, VALUE(INDEX(Paste_Here!G$2:G$850, MATCH(B337, Paste_Here!A$2:A$850, 0)))&lt;=4), VALUE(INDEX(Paste_Here!G$2:G$850, MATCH(B337, Paste_Here!A$2:A$850, 0))), "")), ""), ""), "")</f>
        <v/>
      </c>
      <c r="BV337" s="66"/>
      <c r="BW337" s="76" t="str">
        <f>IFERROR(IF(B337&lt;&gt;"", IF(ISNUMBER(VALUE(INDEX(Paste_Here!H$2:H$850, MATCH(B337, Paste_Here!A$2:A$850, 0)))), IF(VALUE(INDEX(Paste_Here!H$2:H$850, MATCH(B337, Paste_Here!A$2:A$850, 0)))=0, "No", IF(AND(VALUE(INDEX(Paste_Here!H$2:H$850, MATCH(B337, Paste_Here!A$2:A$850, 0)))&gt;=1, VALUE(INDEX(Paste_Here!H$2:H$850, MATCH(B337, Paste_Here!A$2:A$850, 0)))&lt;=4), VALUE(INDEX(Paste_Here!H$2:H$850, MATCH(B337, Paste_Here!A$2:A$850, 0))), "")), ""), ""), "")</f>
        <v/>
      </c>
      <c r="BX337" s="66"/>
      <c r="BY337" s="76"/>
      <c r="BZ337" s="66"/>
      <c r="CA337" s="76"/>
      <c r="CB337" s="66"/>
      <c r="CC337" s="66"/>
      <c r="CD337" s="76" t="str">
        <f t="shared" si="45"/>
        <v/>
      </c>
      <c r="CE337" s="66"/>
      <c r="CF337" s="76" t="str">
        <f>IFERROR(IF(B337&lt;&gt;"", IF(AND(INDEX(Paste_Here!P$2:P$850, MATCH(B337, Paste_Here!A$2:A$850, 0))&lt;&gt;"", ISNUMBER(VALUE(INDEX(Paste_Here!P$2:P$850, MATCH(B337, Paste_Here!A$2:A$850, 0))))), INDEX(Paste_Here!P$2:P$850, MATCH(B337, Paste_Here!A$2:A$850, 0)), ""), ""), "")</f>
        <v/>
      </c>
      <c r="CG337" s="66"/>
      <c r="CH337" s="76" t="str">
        <f>IFERROR(IF(B337&lt;&gt;"", IF(ISNUMBER(SEARCH("highrisk", LOWER(INDEX(Paste_Here!Q$2:Q$850, MATCH(B337, Paste_Here!A$2:A$850, 0))))), "High Risk", IF(ISNUMBER(SEARCH("lowrisk", LOWER(INDEX(Paste_Here!Q$2:Q$850, MATCH(B337, Paste_Here!A$2:A$850, 0))))), "Low Risk", IF(ISNUMBER(SEARCH("somerisk", LOWER(INDEX(Paste_Here!Q$2:Q$850, MATCH(B337, Paste_Here!A$2:A$850, 0))))), "Some Risk", ""))), ""), "")</f>
        <v/>
      </c>
      <c r="CI337" s="66"/>
      <c r="CJ337" s="76" t="str">
        <f>IFERROR(IF(B337&lt;&gt;"", IF(AND(INDEX(Paste_Here!AA$2:AA$850, MATCH(B337, Paste_Here!A$2:A$850, 0))&lt;&gt;"", ISNUMBER(VALUE(INDEX(Paste_Here!AA$2:AA$850, MATCH(B337, Paste_Here!A$2:A$850, 0))))), INDEX(Paste_Here!AA$2:AA$850, MATCH(B337, Paste_Here!A$2:A$850, 0)), ""), ""), "")</f>
        <v/>
      </c>
      <c r="CK337" s="66"/>
      <c r="CL337" s="76" t="str">
        <f>IFERROR(IF(B337&lt;&gt;"", IF(LOWER(INDEX(Paste_Here!AB$2:AB$850, MATCH(B337, Paste_Here!A$2:A$850, 0)))="approaching expectations", "Approaching", IF(LOWER(INDEX(Paste_Here!AB$2:AB$850, MATCH(B337, Paste_Here!A$2:A$850, 0)))="met expectations", "Met", IF(LOWER(INDEX(Paste_Here!AB$2:AB$850, MATCH(B337, Paste_Here!A$2:A$850, 0)))="exceeded expectations", "Exceeded", IF(LOWER(INDEX(Paste_Here!AB$2:AB$850, MATCH(B337, Paste_Here!A$2:A$850, 0)))="below expectations", "Below", "")))), ""), "")</f>
        <v/>
      </c>
      <c r="CM337" s="66"/>
      <c r="CN337" s="76" t="str">
        <f>IFERROR(IF(B337&lt;&gt;"", IF(AND(INDEX(Paste_Here!AC$2:AC$850, MATCH(B337, Paste_Here!A$2:A$850, 0))&lt;&gt;"", ISNUMBER(VALUE(INDEX(Paste_Here!AC$2:AC$850, MATCH(B337, Paste_Here!A$2:A$850, 0))))), INDEX(Paste_Here!AC$2:AC$850, MATCH(B337, Paste_Here!A$2:A$850, 0)), ""), ""), "")</f>
        <v/>
      </c>
      <c r="CO337" s="66"/>
      <c r="CP337" s="76"/>
      <c r="CQ337" s="66"/>
      <c r="CR337" s="76"/>
      <c r="CS337" s="66"/>
      <c r="CT337" s="76"/>
      <c r="CU337" s="66"/>
      <c r="CV337" s="76"/>
      <c r="CW337" s="66"/>
      <c r="CX337" s="76"/>
      <c r="CY337" s="66"/>
      <c r="CZ337" s="66"/>
      <c r="DA337" s="76" t="str">
        <f t="shared" si="46"/>
        <v/>
      </c>
      <c r="DB337" s="66"/>
      <c r="DC337" s="76" t="str">
        <f>IFERROR(IF(B337&lt;&gt;"", IF(AND(INDEX(Paste_Here!V$2:V$850, MATCH(B337, Paste_Here!A$2:A$850, 0))&lt;&gt;"", ISNUMBER(VALUE(INDEX(Paste_Here!V$2:V$850, MATCH(B337, Paste_Here!A$2:A$850, 0))))), INDEX(Paste_Here!V$2:V$850, MATCH(B337, Paste_Here!A$2:A$850, 0)), ""), ""), "")</f>
        <v/>
      </c>
      <c r="DD337" s="66"/>
      <c r="DE337" s="76" t="str">
        <f>IFERROR(IF(B337&lt;&gt;"", IF(ISNUMBER(SEARCH("highrisk", LOWER(INDEX(Paste_Here!W$2:W$850, MATCH(B337, Paste_Here!A$2:A$850, 0))))), "High Risk", IF(ISNUMBER(SEARCH("lowrisk", LOWER(INDEX(Paste_Here!W$2:W$850, MATCH(B337, Paste_Here!A$2:A$850, 0))))), "Low Risk", IF(ISNUMBER(SEARCH("somerisk", LOWER(INDEX(Paste_Here!W$2:W$850, MATCH(B337, Paste_Here!A$2:A$850, 0))))), "Some Risk", ""))), ""), "")</f>
        <v/>
      </c>
      <c r="DF337" s="66"/>
      <c r="DG337" s="76" t="str">
        <f>IFERROR(IF(B337&lt;&gt;"", IF(AND(INDEX(Paste_Here!S$2:S$850, MATCH(B337, Paste_Here!A$2:A$850, 0))&lt;&gt;"", ISNUMBER(VALUE(INDEX(Paste_Here!S$2:S$850, MATCH(B337, Paste_Here!A$2:A$850, 0))))), INDEX(Paste_Here!S$2:S$850, MATCH(B337, Paste_Here!A$2:A$850, 0)), ""), ""), "")</f>
        <v/>
      </c>
      <c r="DH337" s="66"/>
      <c r="DI337" s="76" t="str">
        <f>IFERROR(IF(B337&lt;&gt;"", IF(ISNUMBER(SEARCH("highrisk", LOWER(INDEX(Paste_Here!T$2:T$850, MATCH(B337, Paste_Here!A$2:A$850, 0))))), "High Risk", IF(ISNUMBER(SEARCH("lowrisk", LOWER(INDEX(Paste_Here!T$2:T$850, MATCH(B337, Paste_Here!A$2:A$850, 0))))), "Low Risk", IF(ISNUMBER(SEARCH("somerisk", LOWER(INDEX(Paste_Here!T$2:T$850, MATCH(B337, Paste_Here!A$2:A$850, 0))))), "Some Risk", ""))), ""), "")</f>
        <v/>
      </c>
      <c r="DJ337" s="66"/>
      <c r="DK337" s="76" t="str">
        <f>IFERROR(IF(B337&lt;&gt;"", IF(AND(INDEX(Paste_Here!AD$2:AD$850, MATCH(B337, Paste_Here!A$2:A$850, 0))&lt;&gt;"", ISNUMBER(VALUE(INDEX(Paste_Here!AD$2:AD$850, MATCH(B337, Paste_Here!A$2:A$850, 0))))), INDEX(Paste_Here!AD$2:AD$850, MATCH(B337, Paste_Here!A$2:A$850, 0)), ""), ""), "")</f>
        <v/>
      </c>
      <c r="DL337" s="66"/>
      <c r="DM337" s="76" t="str">
        <f>IFERROR(IF(B337&lt;&gt;"", IF(LOWER(INDEX(Paste_Here!AE$2:AE$850, MATCH(B337, Paste_Here!A$2:A$850, 0)))="approaching expectations", "Approaching", IF(LOWER(INDEX(Paste_Here!AE$2:AE$850, MATCH(B337, Paste_Here!A$2:A$850, 0)))="met expectations", "Met", IF(LOWER(INDEX(Paste_Here!AE$2:AE$850, MATCH(B337, Paste_Here!A$2:A$850, 0)))="exceeded expectations", "Exceeded", IF(LOWER(INDEX(Paste_Here!AE$2:AE$850, MATCH(B337, Paste_Here!A$2:A$850, 0)))="below expectations", "Below", "")))), ""), "")</f>
        <v/>
      </c>
      <c r="DN337" s="66"/>
      <c r="DO337" s="76"/>
      <c r="DP337" s="66"/>
      <c r="DQ337" s="76"/>
      <c r="DR337" s="66"/>
      <c r="DS337" s="76"/>
      <c r="DT337" s="66"/>
      <c r="DU337" s="76"/>
      <c r="DV337" s="66"/>
      <c r="DW337" s="66"/>
      <c r="DX337" s="76" t="str">
        <f t="shared" si="47"/>
        <v/>
      </c>
      <c r="DY337" s="66"/>
      <c r="DZ337" s="76"/>
      <c r="EA337" s="66"/>
      <c r="EB337" s="76"/>
      <c r="EC337" s="66"/>
      <c r="ED337" s="76" t="str">
        <f>IFERROR(IF(B337&lt;&gt;"", IF(AND(INDEX(Paste_Here!AF$2:AF$850, MATCH(B337, Paste_Here!A$2:A$850, 0))&lt;&gt;"", ISNUMBER(VALUE(INDEX(Paste_Here!AF$2:AF$850, MATCH(B337, Paste_Here!A$2:A$850, 0))))), INDEX(Paste_Here!AF$2:AF$850, MATCH(B337, Paste_Here!A$2:A$850, 0)), ""), ""), "")</f>
        <v/>
      </c>
      <c r="EE337" s="66"/>
      <c r="EF337" s="76"/>
      <c r="EG337" s="66"/>
      <c r="EH337" s="76"/>
      <c r="EI337" s="66"/>
      <c r="EJ337" s="76" t="str">
        <f>IFERROR(IF(B337&lt;&gt;"", IF(AND(INDEX(Paste_Here!AG$2:AG$850, MATCH(B337, Paste_Here!A$2:A$850, 0))&lt;&gt;"", ISNUMBER(VALUE(INDEX(Paste_Here!AG$2:AG$850, MATCH(B337, Paste_Here!A$2:A$850, 0))))), INDEX(Paste_Here!AG$2:AG$850, MATCH(B337, Paste_Here!A$2:A$850, 0)), ""), ""), "")</f>
        <v/>
      </c>
      <c r="EK337" s="66"/>
      <c r="EL337" s="76"/>
      <c r="EM337" s="66"/>
      <c r="EN337" s="76"/>
      <c r="EO337" s="66"/>
      <c r="EP337" s="76"/>
      <c r="EQ337" s="66"/>
      <c r="ER337" s="76"/>
      <c r="ES337" s="66"/>
      <c r="ET337" s="66"/>
      <c r="EU337" s="76"/>
      <c r="EV337" s="66"/>
      <c r="EW337" s="76"/>
      <c r="EX337" s="66"/>
      <c r="EY337" s="76"/>
      <c r="EZ337" s="66"/>
      <c r="FA337" s="76"/>
      <c r="FB337" s="66"/>
      <c r="FC337" s="76"/>
      <c r="FD337" s="66"/>
      <c r="FE337" s="76"/>
      <c r="FF337" s="66"/>
      <c r="FG337" s="76"/>
      <c r="FH337" s="66"/>
      <c r="FI337" s="76"/>
      <c r="FJ337" s="66"/>
      <c r="FK337" s="76"/>
      <c r="FL337" s="66"/>
      <c r="FM337" s="76"/>
      <c r="FN337" s="66"/>
      <c r="FO337" s="76"/>
      <c r="FP337" s="66"/>
      <c r="FQ337" s="76"/>
      <c r="FR337" s="66"/>
      <c r="FS337" s="76"/>
      <c r="FT337" s="66"/>
      <c r="FU337" s="76"/>
      <c r="FV337" s="66"/>
      <c r="FW337" s="76"/>
      <c r="FX337" s="66"/>
      <c r="FY337" s="76"/>
      <c r="FZ337" s="66"/>
      <c r="GA337" s="76"/>
      <c r="GB337" s="66"/>
      <c r="GC337" s="76"/>
      <c r="GD337" s="66"/>
      <c r="GE337" s="76"/>
      <c r="GF337" s="66"/>
      <c r="GG337" s="76"/>
      <c r="GH337" s="66"/>
      <c r="GI337" s="76"/>
      <c r="GJ337" s="66"/>
      <c r="GK337" s="76"/>
      <c r="GL337" s="66"/>
      <c r="GM337" s="76"/>
      <c r="GN337" s="66"/>
      <c r="GO337" s="76"/>
      <c r="GP337" s="66"/>
      <c r="GQ337" s="76"/>
      <c r="GR337" s="66"/>
      <c r="GS337" s="76"/>
      <c r="GT337" s="66"/>
      <c r="GU337" s="76"/>
      <c r="GV337" s="66"/>
      <c r="GW337" s="76"/>
      <c r="GX337" s="66"/>
      <c r="GY337" s="76"/>
      <c r="GZ337" s="66"/>
      <c r="HA337" s="76"/>
      <c r="HB337" s="66"/>
      <c r="HC337" s="76"/>
      <c r="HD337" s="66"/>
      <c r="HE337" s="76"/>
      <c r="HF337" s="66"/>
      <c r="HG337" s="76"/>
      <c r="HH337" s="66"/>
      <c r="HI337" s="76"/>
      <c r="HJ337" s="66"/>
      <c r="HK337" s="76"/>
      <c r="HL337" s="66"/>
      <c r="HM337" s="76"/>
      <c r="HN337" s="66"/>
      <c r="HO337" s="76"/>
      <c r="HP337" s="66"/>
      <c r="HQ337" s="76"/>
      <c r="HR337" s="66"/>
      <c r="HS337" s="76"/>
      <c r="HT337" s="66"/>
      <c r="HU337" s="76"/>
      <c r="HV337" s="66"/>
      <c r="HW337" s="76"/>
      <c r="HX337" s="66"/>
      <c r="HY337" s="76"/>
      <c r="HZ337" s="66"/>
      <c r="IA337" s="76"/>
      <c r="IB337" s="66"/>
      <c r="IC337" s="76"/>
      <c r="ID337" s="66"/>
      <c r="IE337" s="76"/>
      <c r="IF337" s="66"/>
      <c r="IG337" s="76"/>
      <c r="IH337" s="66"/>
      <c r="II337" s="76"/>
      <c r="IJ337" s="66"/>
      <c r="IK337" s="76"/>
      <c r="IL337" s="66"/>
      <c r="IM337" s="76"/>
      <c r="IN337" s="66"/>
      <c r="IO337" s="76"/>
      <c r="IP337" s="66"/>
      <c r="IQ337" s="76"/>
      <c r="IR337" s="66"/>
      <c r="IS337" s="76"/>
      <c r="IT337" s="66"/>
      <c r="IU337" s="76"/>
      <c r="IV337" s="66"/>
      <c r="IW337" s="76"/>
      <c r="IX337" s="66"/>
      <c r="IY337" s="76"/>
      <c r="IZ337" s="66"/>
      <c r="JA337" s="76"/>
      <c r="JB337" s="66"/>
      <c r="JC337" s="76"/>
      <c r="JD337" s="66"/>
      <c r="JE337" s="76"/>
      <c r="JF337" s="66"/>
      <c r="JG337" s="76"/>
      <c r="JH337" s="66"/>
      <c r="JI337" s="76"/>
      <c r="JJ337" s="66"/>
      <c r="JK337" s="76"/>
      <c r="JL337" s="66"/>
      <c r="JM337" s="76"/>
      <c r="JN337" s="66"/>
      <c r="JO337" s="76"/>
      <c r="JP337" s="66"/>
      <c r="JQ337" s="76"/>
      <c r="JR337" s="66"/>
      <c r="JS337" s="76"/>
      <c r="JT337" s="66"/>
      <c r="JU337" s="76"/>
      <c r="JV337" s="66"/>
      <c r="JW337" s="76"/>
      <c r="JX337" s="66"/>
      <c r="JY337" s="76"/>
      <c r="JZ337" s="66"/>
      <c r="KA337" s="76"/>
      <c r="KB337" s="66"/>
      <c r="KC337" s="76"/>
      <c r="KD337" s="66"/>
      <c r="KE337" s="76"/>
      <c r="KF337" s="66"/>
      <c r="KG337" s="76"/>
      <c r="KH337" s="66"/>
      <c r="KI337" s="76"/>
      <c r="KJ337" s="66"/>
      <c r="KK337" s="76"/>
      <c r="KL337" s="66"/>
      <c r="KM337" s="76"/>
      <c r="KN337" s="66"/>
      <c r="KO337" s="76"/>
      <c r="KP337" s="66"/>
      <c r="KQ337" s="76"/>
      <c r="KR337" s="66"/>
      <c r="KS337" s="76"/>
      <c r="KT337" s="66"/>
      <c r="KU337" s="76"/>
      <c r="KV337" s="66"/>
      <c r="KW337" s="76"/>
      <c r="KX337" s="66"/>
      <c r="KY337" s="76"/>
      <c r="KZ337" s="66"/>
      <c r="LA337" s="76"/>
      <c r="LB337" s="66"/>
      <c r="LC337" s="76"/>
      <c r="LD337" s="66"/>
      <c r="LE337" s="76"/>
      <c r="LF337" s="66"/>
      <c r="LG337" s="76"/>
      <c r="LH337" s="66"/>
      <c r="LI337" s="76"/>
      <c r="LJ337" s="66"/>
      <c r="LK337" s="76"/>
      <c r="LL337" s="66"/>
      <c r="LM337" s="76"/>
      <c r="LN337" s="66"/>
      <c r="LO337" s="76"/>
      <c r="LP337" s="66"/>
      <c r="LQ337" s="76"/>
      <c r="LR337" s="66"/>
      <c r="LS337" s="76"/>
      <c r="LT337" s="66"/>
      <c r="LU337" s="76"/>
      <c r="LV337" s="66"/>
      <c r="LW337" s="76"/>
      <c r="LX337" s="66"/>
      <c r="LY337" s="76"/>
      <c r="LZ337" s="66"/>
      <c r="MA337" s="76"/>
      <c r="MB337" s="66"/>
      <c r="MC337" s="76"/>
      <c r="MD337" s="66"/>
      <c r="MG337" s="1" t="str" cm="1">
        <f t="array" ref="MG337">IFERROR(INDEX(Paste_Here!$B$2:$B$850, MATCH(0, COUNTIF(MG$4:MG336, Paste_Here!$B$2:$B$850) + IF(Paste_Here!$B$2:$B$850="", 1, 0), 0)), "")</f>
        <v/>
      </c>
      <c r="MH337" s="1" t="str">
        <f>IF(MG337&lt;&gt;"", INDEX(Paste_Here!$A$2:$A$850, MATCH(MG337, Paste_Here!$B$2:$B$850, 0)), "")</f>
        <v/>
      </c>
      <c r="MI337" s="1" t="str">
        <f t="shared" si="48"/>
        <v/>
      </c>
      <c r="MJ337" s="1" t="str" cm="1">
        <f t="array" ref="MJ337">IFERROR(INDEX($MI$5:$MI$850, MATCH(SMALL(IF($MI$5:$MI$850&lt;&gt;"", COUNTIF($MI$5:$MI$850, "&lt;"&amp;$MI$5:$MI$850)+1), ROW()-ROW($MJ$5)+1), COUNTIF($MI$5:$MI$850, "&lt;"&amp;$MI$5:$MI$850)+1, 0)), "")</f>
        <v/>
      </c>
    </row>
    <row r="338" spans="1:348">
      <c r="A338" s="66"/>
      <c r="B338" s="76" t="str">
        <f t="shared" si="41"/>
        <v/>
      </c>
      <c r="C338" s="66"/>
      <c r="D338" s="76" t="str">
        <f>IFERROR(IF(B338&lt;&gt;"", IF(AND(INDEX(Paste_Here!B$2:B$850, MATCH(B338, Paste_Here!A$2:A$850, 0))&lt;&gt;"", ISNUMBER(VALUE(INDEX(Paste_Here!B$2:B$850, MATCH(B338, Paste_Here!A$2:A$850, 0))))), INDEX(Paste_Here!B$2:B$850, MATCH(B338, Paste_Here!A$2:A$850, 0)), ""), ""), "")</f>
        <v/>
      </c>
      <c r="E338" s="66"/>
      <c r="F338" s="76" t="str">
        <f>IFERROR(IF(B338&lt;&gt;"", IF(ISTEXT(INDEX(Paste_Here!K$2:K$850, MATCH(B338, Paste_Here!A$2:A$850, 0))), INDEX(Paste_Here!K$2:K$850, MATCH(B338, Paste_Here!A$2:A$850, 0)), ""), ""), "")</f>
        <v/>
      </c>
      <c r="G338" s="66"/>
      <c r="H338" s="76" t="str">
        <f>IFERROR(IF(B338&lt;&gt;"", IF(ISTEXT(INDEX(Paste_Here!C$2:C$850, MATCH(B338, Paste_Here!A$2:A$850, 0))), INDEX(Paste_Here!C$2:C$850, MATCH(B338, Paste_Here!A$2:A$850, 0)), ""), ""), "")</f>
        <v/>
      </c>
      <c r="I338" s="66"/>
      <c r="J338" s="76" t="str">
        <f>IFERROR(IF(B338&lt;&gt;"", IF(ISNUMBER(SEARCH("s", LOWER(INDEX(Paste_Here!M$2:M$850, MATCH(B338, Paste_Here!A$2:A$850, 0))))), "Yes", IF(INDEX(Paste_Here!M$2:M$850, MATCH(B338, Paste_Here!A$2:A$850, 0))&lt;&gt;"", "No", "")), ""), "")</f>
        <v/>
      </c>
      <c r="K338" s="66"/>
      <c r="L338" s="76" t="str">
        <f>IFERROR(IF(B338&lt;&gt;"", IF(ISNUMBER(SEARCH("yes", LOWER(INDEX(Paste_Here!E$2:E$850, MATCH(B338, Paste_Here!A$2:A$850, 0))))), "Yes", IF(ISNUMBER(SEARCH("no", LOWER(INDEX(Paste_Here!E$2:E$850, MATCH(B338, Paste_Here!A$2:A$850, 0))))), "No", "")), ""), "")</f>
        <v/>
      </c>
      <c r="M338" s="66"/>
      <c r="N338" s="76" t="str">
        <f>IFERROR(IF(B338&lt;&gt;"", IF(ISNUMBER(SEARCH("yes", LOWER(INDEX(Paste_Here!F$2:F$850, MATCH(B338, Paste_Here!A$2:A$850, 0))))), "Yes", IF(ISNUMBER(SEARCH("no", LOWER(INDEX(Paste_Here!F$2:F$850, MATCH(B338, Paste_Here!A$2:A$850, 0))))), "No", "")), ""), "")</f>
        <v/>
      </c>
      <c r="O338" s="66"/>
      <c r="P338" s="76" t="str">
        <f>IFERROR(IF(B338&lt;&gt;"", IF(ISNUMBER(SEARCH("yes", LOWER(INDEX(Paste_Here!L$2:L$850, MATCH(B338, Paste_Here!A$2:A$850, 0))))), "Yes", IF(ISNUMBER(SEARCH("no", LOWER(INDEX(Paste_Here!L$2:L$850, MATCH(B338, Paste_Here!A$2:A$850, 0))))), "No", "")), ""), "")</f>
        <v/>
      </c>
      <c r="Q338" s="66"/>
      <c r="R338" s="76" t="str">
        <f>IFERROR(IF(B338&lt;&gt;"", IF(ISNUMBER(SEARCH("transitional 2", LOWER(INDEX(Paste_Here!D$2:D$850, MATCH(B338, Paste_Here!A$2:A$850, 0))))), "T2", IF(ISNUMBER(SEARCH("transitional 1", LOWER(INDEX(Paste_Here!D$2:D$850, MATCH(B338, Paste_Here!A$2:A$850, 0))))), "T1", IF(ISNUMBER(SEARCH("waived ell services", LOWER(INDEX(Paste_Here!D$2:D$850, MATCH(B338, Paste_Here!A$2:A$850, 0))))), "W", IF(ISNUMBER(SEARCH("english language learner", LOWER(INDEX(Paste_Here!D$2:D$850, MATCH(B338, Paste_Here!A$2:A$850, 0))))), "L", "")))), ""), "")</f>
        <v/>
      </c>
      <c r="S338" s="66"/>
      <c r="T338" s="76" t="str">
        <f>IFERROR(IF(B338&lt;&gt;"", IF(ISNUMBER(SEARCH("yes", LOWER(INDEX(Paste_Here!I$2:I$850, MATCH(B338, Paste_Here!A$2:A$850, 0))))), "Yes", IF(ISNUMBER(SEARCH("no", LOWER(INDEX(Paste_Here!I$2:I$850, MATCH(B338, Paste_Here!A$2:A$850, 0))))), "No", "")), ""), "")</f>
        <v/>
      </c>
      <c r="U338" s="66"/>
      <c r="V338" s="76" t="str">
        <f>IFERROR(IF(B338&lt;&gt;"", IF(ISTEXT(INDEX(Paste_Here!J$2:J$850, MATCH(B338, Paste_Here!A$2:A$850, 0))), VALUE(INDEX(Paste_Here!J$2:J$850, MATCH(B338, Paste_Here!A$2:A$850, 0))), ""), ""), "")</f>
        <v/>
      </c>
      <c r="W338" s="66"/>
      <c r="X338" s="66"/>
      <c r="Y338" s="76" t="str">
        <f t="shared" si="42"/>
        <v/>
      </c>
      <c r="Z338" s="66"/>
      <c r="AA338" s="76" t="str">
        <f>IFERROR(IF(B338&lt;&gt;"", IF(AND(INDEX(Paste_Here!AI$2:AI$850, MATCH(B338, Paste_Here!A$2:A$850, 0))&lt;&gt;"", ISNUMBER(VALUE(INDEX(Paste_Here!AI$2:AI$850, MATCH(B338, Paste_Here!A$2:A$850, 0))))), INDEX(Paste_Here!AI$2:AI$850, MATCH(B338, Paste_Here!A$2:A$850, 0)), ""), ""), "")</f>
        <v/>
      </c>
      <c r="AB338" s="66"/>
      <c r="AC338" s="76" t="str">
        <f>IFERROR(IF(B338&lt;&gt;"", IF(AND(INDEX(Paste_Here!AJ$2:AJ$850, MATCH(B338, Paste_Here!A$2:A$850, 0))&lt;&gt;"", ISNUMBER(VALUE(INDEX(Paste_Here!AJ$2:AJ$850, MATCH(B338, Paste_Here!A$2:A$850, 0))))), INDEX(Paste_Here!AJ$2:AJ$850, MATCH(B338, Paste_Here!A$2:A$850, 0)), ""), ""), "")</f>
        <v/>
      </c>
      <c r="AD338" s="66"/>
      <c r="AE338" s="76" t="str">
        <f>IFERROR(IF(B338&lt;&gt;"", IF(AND(INDEX(Paste_Here!AK$2:AK$850, MATCH(B338, Paste_Here!A$2:A$850, 0))&lt;&gt;"", ISNUMBER(VALUE(INDEX(Paste_Here!AK$2:AK$850, MATCH(B338, Paste_Here!A$2:A$850, 0))))), INDEX(Paste_Here!AK$2:AK$850, MATCH(B338, Paste_Here!A$2:A$850, 0)), ""), ""), "")</f>
        <v/>
      </c>
      <c r="AF338" s="66"/>
      <c r="AG338" s="76" t="str">
        <f>IFERROR(IF(B338&lt;&gt;"", IF(AND(INDEX(Paste_Here!AL$2:AL$850, MATCH(B338, Paste_Here!A$2:A$850, 0))&lt;&gt;"", ISNUMBER(VALUE(INDEX(Paste_Here!AL$2:AL$850, MATCH(B338, Paste_Here!A$2:A$850, 0))))), INDEX(Paste_Here!AL$2:AL$850, MATCH(B338, Paste_Here!A$2:A$850, 0)), ""), ""), "")</f>
        <v/>
      </c>
      <c r="AH338" s="66"/>
      <c r="AI338" s="76" t="str">
        <f>IFERROR(IF(B338&lt;&gt;"", IF(AND(INDEX(Paste_Here!AH$2:AH$850, MATCH(B338, Paste_Here!A$2:A$850, 0))&lt;&gt;"", ISNUMBER(VALUE(INDEX(Paste_Here!AH$2:AH$850, MATCH(B338, Paste_Here!A$2:A$850, 0))))), IF(VALUE(INDEX(Paste_Here!AH$2:AH$850, MATCH(B338, Paste_Here!A$2:A$850, 0)))=0, "", INDEX(Paste_Here!AH$2:AH$850, MATCH(B338, Paste_Here!A$2:A$850, 0))), ""), ""), "")</f>
        <v/>
      </c>
      <c r="AJ338" s="66"/>
      <c r="AK338" s="76" t="str">
        <f>IFERROR(IF(B338&lt;&gt;"", IF(AND(INDEX(Paste_Here!N$2:N$850, MATCH(B338, Paste_Here!A$2:A$850, 0))&lt;&gt;"", ISNUMBER(VALUE(INDEX(Paste_Here!N$2:N$850, MATCH(B338, Paste_Here!A$2:A$850, 0))))), INDEX(Paste_Here!N$2:N$850, MATCH(B338, Paste_Here!A$2:A$850, 0)), ""), ""), "")</f>
        <v/>
      </c>
      <c r="AL338" s="66"/>
      <c r="AM338" s="76" t="str">
        <f>IFERROR(IF(B338&lt;&gt;"", IF(AND(INDEX(Paste_Here!O$2:O$850, MATCH(B338, Paste_Here!A$2:A$850, 0))&lt;&gt;"", ISNUMBER(VALUE(INDEX(Paste_Here!O$2:O$850, MATCH(B338, Paste_Here!A$2:A$850, 0))))), INDEX(Paste_Here!O$2:O$850, MATCH(B338, Paste_Here!A$2:A$850, 0)), ""), ""), "")</f>
        <v/>
      </c>
      <c r="AN338" s="66"/>
      <c r="AO338" s="76"/>
      <c r="AP338" s="66"/>
      <c r="AQ338" s="76"/>
      <c r="AR338" s="66"/>
      <c r="AS338" s="76"/>
      <c r="AT338" s="66"/>
      <c r="AU338" s="66"/>
      <c r="AV338" s="76" t="str">
        <f t="shared" si="43"/>
        <v/>
      </c>
      <c r="AW338" s="66"/>
      <c r="AX338" s="76" t="str">
        <f>IFERROR(IF(B338&lt;&gt;"", IF(ISNUMBER(SEARCH("Revealed-Potential (Primary Focus)", LOWER(INDEX(Paste_Here!Z$2:Z$850, MATCH(B338, Paste_Here!A$2:A$850, 0))))), "Rev-Potential: Prim", IF(ISNUMBER(SEARCH("Revealed-Potential (Secondary Focus)", LOWER(INDEX(Paste_Here!Z$2:Z$850, MATCH(B338, Paste_Here!A$2:A$850, 0))))), "Rev-Potential: Sec", IF(ISNUMBER(SEARCH("Monitoring", LOWER(INDEX(Paste_Here!Z$2:Z$850, MATCH(B338, Paste_Here!A$2:A$850, 0))))), "Monitoring", IF(ISNUMBER(SEARCH("At-Promise (Secondary Focus)", LOWER(INDEX(Paste_Here!Z$2:Z$850, MATCH(B338, Paste_Here!A$2:A$850, 0))))), "At-Promise: Sec", IF(ISNUMBER(SEARCH("At-Promise (Primary Focus)", LOWER(INDEX(Paste_Here!Z$2:Z$850, MATCH(B338, Paste_Here!A$2:A$850, 0))))), "At-Promise: Prim", ""))))), ""), "")</f>
        <v/>
      </c>
      <c r="AY338" s="66"/>
      <c r="AZ338" s="76"/>
      <c r="BA338" s="66"/>
      <c r="BB338" s="76"/>
      <c r="BC338" s="66"/>
      <c r="BD338" s="76"/>
      <c r="BE338" s="66"/>
      <c r="BF338" s="76"/>
      <c r="BG338" s="66"/>
      <c r="BH338" s="76"/>
      <c r="BI338" s="66"/>
      <c r="BJ338" s="66"/>
      <c r="BK338" s="76" t="str">
        <f t="shared" si="44"/>
        <v/>
      </c>
      <c r="BL338" s="66"/>
      <c r="BM338" s="76" t="str">
        <f>IFERROR(IF(B338&lt;&gt;"", IF(AND(ISNUMBER(VALUE(SUBSTITUTE(SUBSTITUTE(Paste_Here!R338, "br", "-"), "L", ""))), VALUE(SUBSTITUTE(SUBSTITUTE(Paste_Here!R338, "br", "-"), "L", "")) &gt;= 1095), "Yes", IF(AND(ISNUMBER(VALUE(SUBSTITUTE(SUBSTITUTE(Paste_Here!R338, "br", "-"), "L", ""))), VALUE(SUBSTITUTE(SUBSTITUTE(Paste_Here!R338, "br", "-"), "L", "")) &lt;= 1094), "No", "")), ""), "")</f>
        <v/>
      </c>
      <c r="BN338" s="66"/>
      <c r="BO338" s="76" t="str">
        <f>IFERROR(IF(B338&lt;&gt;"", IF(COUNTIF(INDEX(Paste_Here!Y$2:AB$850, MATCH(B338, Paste_Here!A$2:A$850, 0), 0), "yes") &gt; 0, "Yes", IF(COUNTIF(INDEX(Paste_Here!Y$2:AB$850, MATCH(B338, Paste_Here!A$2:A$850, 0), 0), "no") &gt; 0, "No", "")), ""), "")</f>
        <v/>
      </c>
      <c r="BP338" s="66"/>
      <c r="BQ338" s="76" t="str">
        <f>IFERROR(IF(B338&lt;&gt;"", IF(AND(ISNUMBER(VALUE(SUBSTITUTE(SUBSTITUTE(Paste_Here!U338, "em", "-"), "q", ""))), VALUE(SUBSTITUTE(SUBSTITUTE(Paste_Here!U338, "em", "-"), "q", "")) &gt;= 910), "Yes", IF(AND(ISNUMBER(VALUE(SUBSTITUTE(SUBSTITUTE(Paste_Here!U338, "em", "-"), "q", ""))), VALUE(SUBSTITUTE(SUBSTITUTE(Paste_Here!U338, "em", "-"), "q", "")) &lt;= 909), "No", "")), ""), "")</f>
        <v/>
      </c>
      <c r="BR338" s="66"/>
      <c r="BS338" s="76" t="str">
        <f>IFERROR(IF(B338&lt;&gt;"", IF(AND(INDEX(Paste_Here!X$2:X$850, MATCH(B338, Paste_Here!A$2:A$850, 0))&lt;&gt;"", ISNUMBER(VALUE(INDEX(Paste_Here!X$2:X$850, MATCH(B338, Paste_Here!A$2:A$850, 0))))), INDEX(Paste_Here!X$2:X$850, MATCH(B338, Paste_Here!A$2:A$850, 0)), ""), ""), "")</f>
        <v/>
      </c>
      <c r="BT338" s="66"/>
      <c r="BU338" s="76" t="str">
        <f>IFERROR(IF(B338&lt;&gt;"", IF(ISNUMBER(VALUE(INDEX(Paste_Here!G$2:G$850, MATCH(B338, Paste_Here!A$2:A$850, 0)))), IF(VALUE(INDEX(Paste_Here!G$2:G$850, MATCH(B338, Paste_Here!A$2:A$850, 0)))=0, "No", IF(AND(VALUE(INDEX(Paste_Here!G$2:G$850, MATCH(B338, Paste_Here!A$2:A$850, 0)))&gt;=1, VALUE(INDEX(Paste_Here!G$2:G$850, MATCH(B338, Paste_Here!A$2:A$850, 0)))&lt;=4), VALUE(INDEX(Paste_Here!G$2:G$850, MATCH(B338, Paste_Here!A$2:A$850, 0))), "")), ""), ""), "")</f>
        <v/>
      </c>
      <c r="BV338" s="66"/>
      <c r="BW338" s="76" t="str">
        <f>IFERROR(IF(B338&lt;&gt;"", IF(ISNUMBER(VALUE(INDEX(Paste_Here!H$2:H$850, MATCH(B338, Paste_Here!A$2:A$850, 0)))), IF(VALUE(INDEX(Paste_Here!H$2:H$850, MATCH(B338, Paste_Here!A$2:A$850, 0)))=0, "No", IF(AND(VALUE(INDEX(Paste_Here!H$2:H$850, MATCH(B338, Paste_Here!A$2:A$850, 0)))&gt;=1, VALUE(INDEX(Paste_Here!H$2:H$850, MATCH(B338, Paste_Here!A$2:A$850, 0)))&lt;=4), VALUE(INDEX(Paste_Here!H$2:H$850, MATCH(B338, Paste_Here!A$2:A$850, 0))), "")), ""), ""), "")</f>
        <v/>
      </c>
      <c r="BX338" s="66"/>
      <c r="BY338" s="76"/>
      <c r="BZ338" s="66"/>
      <c r="CA338" s="76"/>
      <c r="CB338" s="66"/>
      <c r="CC338" s="66"/>
      <c r="CD338" s="76" t="str">
        <f t="shared" si="45"/>
        <v/>
      </c>
      <c r="CE338" s="66"/>
      <c r="CF338" s="76" t="str">
        <f>IFERROR(IF(B338&lt;&gt;"", IF(AND(INDEX(Paste_Here!P$2:P$850, MATCH(B338, Paste_Here!A$2:A$850, 0))&lt;&gt;"", ISNUMBER(VALUE(INDEX(Paste_Here!P$2:P$850, MATCH(B338, Paste_Here!A$2:A$850, 0))))), INDEX(Paste_Here!P$2:P$850, MATCH(B338, Paste_Here!A$2:A$850, 0)), ""), ""), "")</f>
        <v/>
      </c>
      <c r="CG338" s="66"/>
      <c r="CH338" s="76" t="str">
        <f>IFERROR(IF(B338&lt;&gt;"", IF(ISNUMBER(SEARCH("highrisk", LOWER(INDEX(Paste_Here!Q$2:Q$850, MATCH(B338, Paste_Here!A$2:A$850, 0))))), "High Risk", IF(ISNUMBER(SEARCH("lowrisk", LOWER(INDEX(Paste_Here!Q$2:Q$850, MATCH(B338, Paste_Here!A$2:A$850, 0))))), "Low Risk", IF(ISNUMBER(SEARCH("somerisk", LOWER(INDEX(Paste_Here!Q$2:Q$850, MATCH(B338, Paste_Here!A$2:A$850, 0))))), "Some Risk", ""))), ""), "")</f>
        <v/>
      </c>
      <c r="CI338" s="66"/>
      <c r="CJ338" s="76" t="str">
        <f>IFERROR(IF(B338&lt;&gt;"", IF(AND(INDEX(Paste_Here!AA$2:AA$850, MATCH(B338, Paste_Here!A$2:A$850, 0))&lt;&gt;"", ISNUMBER(VALUE(INDEX(Paste_Here!AA$2:AA$850, MATCH(B338, Paste_Here!A$2:A$850, 0))))), INDEX(Paste_Here!AA$2:AA$850, MATCH(B338, Paste_Here!A$2:A$850, 0)), ""), ""), "")</f>
        <v/>
      </c>
      <c r="CK338" s="66"/>
      <c r="CL338" s="76" t="str">
        <f>IFERROR(IF(B338&lt;&gt;"", IF(LOWER(INDEX(Paste_Here!AB$2:AB$850, MATCH(B338, Paste_Here!A$2:A$850, 0)))="approaching expectations", "Approaching", IF(LOWER(INDEX(Paste_Here!AB$2:AB$850, MATCH(B338, Paste_Here!A$2:A$850, 0)))="met expectations", "Met", IF(LOWER(INDEX(Paste_Here!AB$2:AB$850, MATCH(B338, Paste_Here!A$2:A$850, 0)))="exceeded expectations", "Exceeded", IF(LOWER(INDEX(Paste_Here!AB$2:AB$850, MATCH(B338, Paste_Here!A$2:A$850, 0)))="below expectations", "Below", "")))), ""), "")</f>
        <v/>
      </c>
      <c r="CM338" s="66"/>
      <c r="CN338" s="76" t="str">
        <f>IFERROR(IF(B338&lt;&gt;"", IF(AND(INDEX(Paste_Here!AC$2:AC$850, MATCH(B338, Paste_Here!A$2:A$850, 0))&lt;&gt;"", ISNUMBER(VALUE(INDEX(Paste_Here!AC$2:AC$850, MATCH(B338, Paste_Here!A$2:A$850, 0))))), INDEX(Paste_Here!AC$2:AC$850, MATCH(B338, Paste_Here!A$2:A$850, 0)), ""), ""), "")</f>
        <v/>
      </c>
      <c r="CO338" s="66"/>
      <c r="CP338" s="76"/>
      <c r="CQ338" s="66"/>
      <c r="CR338" s="76"/>
      <c r="CS338" s="66"/>
      <c r="CT338" s="76"/>
      <c r="CU338" s="66"/>
      <c r="CV338" s="76"/>
      <c r="CW338" s="66"/>
      <c r="CX338" s="76"/>
      <c r="CY338" s="66"/>
      <c r="CZ338" s="66"/>
      <c r="DA338" s="76" t="str">
        <f t="shared" si="46"/>
        <v/>
      </c>
      <c r="DB338" s="66"/>
      <c r="DC338" s="76" t="str">
        <f>IFERROR(IF(B338&lt;&gt;"", IF(AND(INDEX(Paste_Here!V$2:V$850, MATCH(B338, Paste_Here!A$2:A$850, 0))&lt;&gt;"", ISNUMBER(VALUE(INDEX(Paste_Here!V$2:V$850, MATCH(B338, Paste_Here!A$2:A$850, 0))))), INDEX(Paste_Here!V$2:V$850, MATCH(B338, Paste_Here!A$2:A$850, 0)), ""), ""), "")</f>
        <v/>
      </c>
      <c r="DD338" s="66"/>
      <c r="DE338" s="76" t="str">
        <f>IFERROR(IF(B338&lt;&gt;"", IF(ISNUMBER(SEARCH("highrisk", LOWER(INDEX(Paste_Here!W$2:W$850, MATCH(B338, Paste_Here!A$2:A$850, 0))))), "High Risk", IF(ISNUMBER(SEARCH("lowrisk", LOWER(INDEX(Paste_Here!W$2:W$850, MATCH(B338, Paste_Here!A$2:A$850, 0))))), "Low Risk", IF(ISNUMBER(SEARCH("somerisk", LOWER(INDEX(Paste_Here!W$2:W$850, MATCH(B338, Paste_Here!A$2:A$850, 0))))), "Some Risk", ""))), ""), "")</f>
        <v/>
      </c>
      <c r="DF338" s="66"/>
      <c r="DG338" s="76" t="str">
        <f>IFERROR(IF(B338&lt;&gt;"", IF(AND(INDEX(Paste_Here!S$2:S$850, MATCH(B338, Paste_Here!A$2:A$850, 0))&lt;&gt;"", ISNUMBER(VALUE(INDEX(Paste_Here!S$2:S$850, MATCH(B338, Paste_Here!A$2:A$850, 0))))), INDEX(Paste_Here!S$2:S$850, MATCH(B338, Paste_Here!A$2:A$850, 0)), ""), ""), "")</f>
        <v/>
      </c>
      <c r="DH338" s="66"/>
      <c r="DI338" s="76" t="str">
        <f>IFERROR(IF(B338&lt;&gt;"", IF(ISNUMBER(SEARCH("highrisk", LOWER(INDEX(Paste_Here!T$2:T$850, MATCH(B338, Paste_Here!A$2:A$850, 0))))), "High Risk", IF(ISNUMBER(SEARCH("lowrisk", LOWER(INDEX(Paste_Here!T$2:T$850, MATCH(B338, Paste_Here!A$2:A$850, 0))))), "Low Risk", IF(ISNUMBER(SEARCH("somerisk", LOWER(INDEX(Paste_Here!T$2:T$850, MATCH(B338, Paste_Here!A$2:A$850, 0))))), "Some Risk", ""))), ""), "")</f>
        <v/>
      </c>
      <c r="DJ338" s="66"/>
      <c r="DK338" s="76" t="str">
        <f>IFERROR(IF(B338&lt;&gt;"", IF(AND(INDEX(Paste_Here!AD$2:AD$850, MATCH(B338, Paste_Here!A$2:A$850, 0))&lt;&gt;"", ISNUMBER(VALUE(INDEX(Paste_Here!AD$2:AD$850, MATCH(B338, Paste_Here!A$2:A$850, 0))))), INDEX(Paste_Here!AD$2:AD$850, MATCH(B338, Paste_Here!A$2:A$850, 0)), ""), ""), "")</f>
        <v/>
      </c>
      <c r="DL338" s="66"/>
      <c r="DM338" s="76" t="str">
        <f>IFERROR(IF(B338&lt;&gt;"", IF(LOWER(INDEX(Paste_Here!AE$2:AE$850, MATCH(B338, Paste_Here!A$2:A$850, 0)))="approaching expectations", "Approaching", IF(LOWER(INDEX(Paste_Here!AE$2:AE$850, MATCH(B338, Paste_Here!A$2:A$850, 0)))="met expectations", "Met", IF(LOWER(INDEX(Paste_Here!AE$2:AE$850, MATCH(B338, Paste_Here!A$2:A$850, 0)))="exceeded expectations", "Exceeded", IF(LOWER(INDEX(Paste_Here!AE$2:AE$850, MATCH(B338, Paste_Here!A$2:A$850, 0)))="below expectations", "Below", "")))), ""), "")</f>
        <v/>
      </c>
      <c r="DN338" s="66"/>
      <c r="DO338" s="76"/>
      <c r="DP338" s="66"/>
      <c r="DQ338" s="76"/>
      <c r="DR338" s="66"/>
      <c r="DS338" s="76"/>
      <c r="DT338" s="66"/>
      <c r="DU338" s="76"/>
      <c r="DV338" s="66"/>
      <c r="DW338" s="66"/>
      <c r="DX338" s="76" t="str">
        <f t="shared" si="47"/>
        <v/>
      </c>
      <c r="DY338" s="66"/>
      <c r="DZ338" s="76"/>
      <c r="EA338" s="66"/>
      <c r="EB338" s="76"/>
      <c r="EC338" s="66"/>
      <c r="ED338" s="76" t="str">
        <f>IFERROR(IF(B338&lt;&gt;"", IF(AND(INDEX(Paste_Here!AF$2:AF$850, MATCH(B338, Paste_Here!A$2:A$850, 0))&lt;&gt;"", ISNUMBER(VALUE(INDEX(Paste_Here!AF$2:AF$850, MATCH(B338, Paste_Here!A$2:A$850, 0))))), INDEX(Paste_Here!AF$2:AF$850, MATCH(B338, Paste_Here!A$2:A$850, 0)), ""), ""), "")</f>
        <v/>
      </c>
      <c r="EE338" s="66"/>
      <c r="EF338" s="76"/>
      <c r="EG338" s="66"/>
      <c r="EH338" s="76"/>
      <c r="EI338" s="66"/>
      <c r="EJ338" s="76" t="str">
        <f>IFERROR(IF(B338&lt;&gt;"", IF(AND(INDEX(Paste_Here!AG$2:AG$850, MATCH(B338, Paste_Here!A$2:A$850, 0))&lt;&gt;"", ISNUMBER(VALUE(INDEX(Paste_Here!AG$2:AG$850, MATCH(B338, Paste_Here!A$2:A$850, 0))))), INDEX(Paste_Here!AG$2:AG$850, MATCH(B338, Paste_Here!A$2:A$850, 0)), ""), ""), "")</f>
        <v/>
      </c>
      <c r="EK338" s="66"/>
      <c r="EL338" s="76"/>
      <c r="EM338" s="66"/>
      <c r="EN338" s="76"/>
      <c r="EO338" s="66"/>
      <c r="EP338" s="76"/>
      <c r="EQ338" s="66"/>
      <c r="ER338" s="76"/>
      <c r="ES338" s="66"/>
      <c r="ET338" s="66"/>
      <c r="EU338" s="76"/>
      <c r="EV338" s="66"/>
      <c r="EW338" s="76"/>
      <c r="EX338" s="66"/>
      <c r="EY338" s="76"/>
      <c r="EZ338" s="66"/>
      <c r="FA338" s="76"/>
      <c r="FB338" s="66"/>
      <c r="FC338" s="76"/>
      <c r="FD338" s="66"/>
      <c r="FE338" s="76"/>
      <c r="FF338" s="66"/>
      <c r="FG338" s="76"/>
      <c r="FH338" s="66"/>
      <c r="FI338" s="76"/>
      <c r="FJ338" s="66"/>
      <c r="FK338" s="76"/>
      <c r="FL338" s="66"/>
      <c r="FM338" s="76"/>
      <c r="FN338" s="66"/>
      <c r="FO338" s="76"/>
      <c r="FP338" s="66"/>
      <c r="FQ338" s="76"/>
      <c r="FR338" s="66"/>
      <c r="FS338" s="76"/>
      <c r="FT338" s="66"/>
      <c r="FU338" s="76"/>
      <c r="FV338" s="66"/>
      <c r="FW338" s="76"/>
      <c r="FX338" s="66"/>
      <c r="FY338" s="76"/>
      <c r="FZ338" s="66"/>
      <c r="GA338" s="76"/>
      <c r="GB338" s="66"/>
      <c r="GC338" s="76"/>
      <c r="GD338" s="66"/>
      <c r="GE338" s="76"/>
      <c r="GF338" s="66"/>
      <c r="GG338" s="76"/>
      <c r="GH338" s="66"/>
      <c r="GI338" s="76"/>
      <c r="GJ338" s="66"/>
      <c r="GK338" s="76"/>
      <c r="GL338" s="66"/>
      <c r="GM338" s="76"/>
      <c r="GN338" s="66"/>
      <c r="GO338" s="76"/>
      <c r="GP338" s="66"/>
      <c r="GQ338" s="76"/>
      <c r="GR338" s="66"/>
      <c r="GS338" s="76"/>
      <c r="GT338" s="66"/>
      <c r="GU338" s="76"/>
      <c r="GV338" s="66"/>
      <c r="GW338" s="76"/>
      <c r="GX338" s="66"/>
      <c r="GY338" s="76"/>
      <c r="GZ338" s="66"/>
      <c r="HA338" s="76"/>
      <c r="HB338" s="66"/>
      <c r="HC338" s="76"/>
      <c r="HD338" s="66"/>
      <c r="HE338" s="76"/>
      <c r="HF338" s="66"/>
      <c r="HG338" s="76"/>
      <c r="HH338" s="66"/>
      <c r="HI338" s="76"/>
      <c r="HJ338" s="66"/>
      <c r="HK338" s="76"/>
      <c r="HL338" s="66"/>
      <c r="HM338" s="76"/>
      <c r="HN338" s="66"/>
      <c r="HO338" s="76"/>
      <c r="HP338" s="66"/>
      <c r="HQ338" s="76"/>
      <c r="HR338" s="66"/>
      <c r="HS338" s="76"/>
      <c r="HT338" s="66"/>
      <c r="HU338" s="76"/>
      <c r="HV338" s="66"/>
      <c r="HW338" s="76"/>
      <c r="HX338" s="66"/>
      <c r="HY338" s="76"/>
      <c r="HZ338" s="66"/>
      <c r="IA338" s="76"/>
      <c r="IB338" s="66"/>
      <c r="IC338" s="76"/>
      <c r="ID338" s="66"/>
      <c r="IE338" s="76"/>
      <c r="IF338" s="66"/>
      <c r="IG338" s="76"/>
      <c r="IH338" s="66"/>
      <c r="II338" s="76"/>
      <c r="IJ338" s="66"/>
      <c r="IK338" s="76"/>
      <c r="IL338" s="66"/>
      <c r="IM338" s="76"/>
      <c r="IN338" s="66"/>
      <c r="IO338" s="76"/>
      <c r="IP338" s="66"/>
      <c r="IQ338" s="76"/>
      <c r="IR338" s="66"/>
      <c r="IS338" s="76"/>
      <c r="IT338" s="66"/>
      <c r="IU338" s="76"/>
      <c r="IV338" s="66"/>
      <c r="IW338" s="76"/>
      <c r="IX338" s="66"/>
      <c r="IY338" s="76"/>
      <c r="IZ338" s="66"/>
      <c r="JA338" s="76"/>
      <c r="JB338" s="66"/>
      <c r="JC338" s="76"/>
      <c r="JD338" s="66"/>
      <c r="JE338" s="76"/>
      <c r="JF338" s="66"/>
      <c r="JG338" s="76"/>
      <c r="JH338" s="66"/>
      <c r="JI338" s="76"/>
      <c r="JJ338" s="66"/>
      <c r="JK338" s="76"/>
      <c r="JL338" s="66"/>
      <c r="JM338" s="76"/>
      <c r="JN338" s="66"/>
      <c r="JO338" s="76"/>
      <c r="JP338" s="66"/>
      <c r="JQ338" s="76"/>
      <c r="JR338" s="66"/>
      <c r="JS338" s="76"/>
      <c r="JT338" s="66"/>
      <c r="JU338" s="76"/>
      <c r="JV338" s="66"/>
      <c r="JW338" s="76"/>
      <c r="JX338" s="66"/>
      <c r="JY338" s="76"/>
      <c r="JZ338" s="66"/>
      <c r="KA338" s="76"/>
      <c r="KB338" s="66"/>
      <c r="KC338" s="76"/>
      <c r="KD338" s="66"/>
      <c r="KE338" s="76"/>
      <c r="KF338" s="66"/>
      <c r="KG338" s="76"/>
      <c r="KH338" s="66"/>
      <c r="KI338" s="76"/>
      <c r="KJ338" s="66"/>
      <c r="KK338" s="76"/>
      <c r="KL338" s="66"/>
      <c r="KM338" s="76"/>
      <c r="KN338" s="66"/>
      <c r="KO338" s="76"/>
      <c r="KP338" s="66"/>
      <c r="KQ338" s="76"/>
      <c r="KR338" s="66"/>
      <c r="KS338" s="76"/>
      <c r="KT338" s="66"/>
      <c r="KU338" s="76"/>
      <c r="KV338" s="66"/>
      <c r="KW338" s="76"/>
      <c r="KX338" s="66"/>
      <c r="KY338" s="76"/>
      <c r="KZ338" s="66"/>
      <c r="LA338" s="76"/>
      <c r="LB338" s="66"/>
      <c r="LC338" s="76"/>
      <c r="LD338" s="66"/>
      <c r="LE338" s="76"/>
      <c r="LF338" s="66"/>
      <c r="LG338" s="76"/>
      <c r="LH338" s="66"/>
      <c r="LI338" s="76"/>
      <c r="LJ338" s="66"/>
      <c r="LK338" s="76"/>
      <c r="LL338" s="66"/>
      <c r="LM338" s="76"/>
      <c r="LN338" s="66"/>
      <c r="LO338" s="76"/>
      <c r="LP338" s="66"/>
      <c r="LQ338" s="76"/>
      <c r="LR338" s="66"/>
      <c r="LS338" s="76"/>
      <c r="LT338" s="66"/>
      <c r="LU338" s="76"/>
      <c r="LV338" s="66"/>
      <c r="LW338" s="76"/>
      <c r="LX338" s="66"/>
      <c r="LY338" s="76"/>
      <c r="LZ338" s="66"/>
      <c r="MA338" s="76"/>
      <c r="MB338" s="66"/>
      <c r="MC338" s="76"/>
      <c r="MD338" s="66"/>
      <c r="MG338" s="1" t="str" cm="1">
        <f t="array" ref="MG338">IFERROR(INDEX(Paste_Here!$B$2:$B$850, MATCH(0, COUNTIF(MG$4:MG337, Paste_Here!$B$2:$B$850) + IF(Paste_Here!$B$2:$B$850="", 1, 0), 0)), "")</f>
        <v/>
      </c>
      <c r="MH338" s="1" t="str">
        <f>IF(MG338&lt;&gt;"", INDEX(Paste_Here!$A$2:$A$850, MATCH(MG338, Paste_Here!$B$2:$B$850, 0)), "")</f>
        <v/>
      </c>
      <c r="MI338" s="1" t="str">
        <f t="shared" si="48"/>
        <v/>
      </c>
      <c r="MJ338" s="1" t="str" cm="1">
        <f t="array" ref="MJ338">IFERROR(INDEX($MI$5:$MI$850, MATCH(SMALL(IF($MI$5:$MI$850&lt;&gt;"", COUNTIF($MI$5:$MI$850, "&lt;"&amp;$MI$5:$MI$850)+1), ROW()-ROW($MJ$5)+1), COUNTIF($MI$5:$MI$850, "&lt;"&amp;$MI$5:$MI$850)+1, 0)), "")</f>
        <v/>
      </c>
    </row>
    <row r="339" spans="1:348">
      <c r="A339" s="66"/>
      <c r="B339" s="76" t="str">
        <f t="shared" si="41"/>
        <v/>
      </c>
      <c r="C339" s="66"/>
      <c r="D339" s="76" t="str">
        <f>IFERROR(IF(B339&lt;&gt;"", IF(AND(INDEX(Paste_Here!B$2:B$850, MATCH(B339, Paste_Here!A$2:A$850, 0))&lt;&gt;"", ISNUMBER(VALUE(INDEX(Paste_Here!B$2:B$850, MATCH(B339, Paste_Here!A$2:A$850, 0))))), INDEX(Paste_Here!B$2:B$850, MATCH(B339, Paste_Here!A$2:A$850, 0)), ""), ""), "")</f>
        <v/>
      </c>
      <c r="E339" s="66"/>
      <c r="F339" s="76" t="str">
        <f>IFERROR(IF(B339&lt;&gt;"", IF(ISTEXT(INDEX(Paste_Here!K$2:K$850, MATCH(B339, Paste_Here!A$2:A$850, 0))), INDEX(Paste_Here!K$2:K$850, MATCH(B339, Paste_Here!A$2:A$850, 0)), ""), ""), "")</f>
        <v/>
      </c>
      <c r="G339" s="66"/>
      <c r="H339" s="76" t="str">
        <f>IFERROR(IF(B339&lt;&gt;"", IF(ISTEXT(INDEX(Paste_Here!C$2:C$850, MATCH(B339, Paste_Here!A$2:A$850, 0))), INDEX(Paste_Here!C$2:C$850, MATCH(B339, Paste_Here!A$2:A$850, 0)), ""), ""), "")</f>
        <v/>
      </c>
      <c r="I339" s="66"/>
      <c r="J339" s="76" t="str">
        <f>IFERROR(IF(B339&lt;&gt;"", IF(ISNUMBER(SEARCH("s", LOWER(INDEX(Paste_Here!M$2:M$850, MATCH(B339, Paste_Here!A$2:A$850, 0))))), "Yes", IF(INDEX(Paste_Here!M$2:M$850, MATCH(B339, Paste_Here!A$2:A$850, 0))&lt;&gt;"", "No", "")), ""), "")</f>
        <v/>
      </c>
      <c r="K339" s="66"/>
      <c r="L339" s="76" t="str">
        <f>IFERROR(IF(B339&lt;&gt;"", IF(ISNUMBER(SEARCH("yes", LOWER(INDEX(Paste_Here!E$2:E$850, MATCH(B339, Paste_Here!A$2:A$850, 0))))), "Yes", IF(ISNUMBER(SEARCH("no", LOWER(INDEX(Paste_Here!E$2:E$850, MATCH(B339, Paste_Here!A$2:A$850, 0))))), "No", "")), ""), "")</f>
        <v/>
      </c>
      <c r="M339" s="66"/>
      <c r="N339" s="76" t="str">
        <f>IFERROR(IF(B339&lt;&gt;"", IF(ISNUMBER(SEARCH("yes", LOWER(INDEX(Paste_Here!F$2:F$850, MATCH(B339, Paste_Here!A$2:A$850, 0))))), "Yes", IF(ISNUMBER(SEARCH("no", LOWER(INDEX(Paste_Here!F$2:F$850, MATCH(B339, Paste_Here!A$2:A$850, 0))))), "No", "")), ""), "")</f>
        <v/>
      </c>
      <c r="O339" s="66"/>
      <c r="P339" s="76" t="str">
        <f>IFERROR(IF(B339&lt;&gt;"", IF(ISNUMBER(SEARCH("yes", LOWER(INDEX(Paste_Here!L$2:L$850, MATCH(B339, Paste_Here!A$2:A$850, 0))))), "Yes", IF(ISNUMBER(SEARCH("no", LOWER(INDEX(Paste_Here!L$2:L$850, MATCH(B339, Paste_Here!A$2:A$850, 0))))), "No", "")), ""), "")</f>
        <v/>
      </c>
      <c r="Q339" s="66"/>
      <c r="R339" s="76" t="str">
        <f>IFERROR(IF(B339&lt;&gt;"", IF(ISNUMBER(SEARCH("transitional 2", LOWER(INDEX(Paste_Here!D$2:D$850, MATCH(B339, Paste_Here!A$2:A$850, 0))))), "T2", IF(ISNUMBER(SEARCH("transitional 1", LOWER(INDEX(Paste_Here!D$2:D$850, MATCH(B339, Paste_Here!A$2:A$850, 0))))), "T1", IF(ISNUMBER(SEARCH("waived ell services", LOWER(INDEX(Paste_Here!D$2:D$850, MATCH(B339, Paste_Here!A$2:A$850, 0))))), "W", IF(ISNUMBER(SEARCH("english language learner", LOWER(INDEX(Paste_Here!D$2:D$850, MATCH(B339, Paste_Here!A$2:A$850, 0))))), "L", "")))), ""), "")</f>
        <v/>
      </c>
      <c r="S339" s="66"/>
      <c r="T339" s="76" t="str">
        <f>IFERROR(IF(B339&lt;&gt;"", IF(ISNUMBER(SEARCH("yes", LOWER(INDEX(Paste_Here!I$2:I$850, MATCH(B339, Paste_Here!A$2:A$850, 0))))), "Yes", IF(ISNUMBER(SEARCH("no", LOWER(INDEX(Paste_Here!I$2:I$850, MATCH(B339, Paste_Here!A$2:A$850, 0))))), "No", "")), ""), "")</f>
        <v/>
      </c>
      <c r="U339" s="66"/>
      <c r="V339" s="76" t="str">
        <f>IFERROR(IF(B339&lt;&gt;"", IF(ISTEXT(INDEX(Paste_Here!J$2:J$850, MATCH(B339, Paste_Here!A$2:A$850, 0))), VALUE(INDEX(Paste_Here!J$2:J$850, MATCH(B339, Paste_Here!A$2:A$850, 0))), ""), ""), "")</f>
        <v/>
      </c>
      <c r="W339" s="66"/>
      <c r="X339" s="66"/>
      <c r="Y339" s="76" t="str">
        <f t="shared" si="42"/>
        <v/>
      </c>
      <c r="Z339" s="66"/>
      <c r="AA339" s="76" t="str">
        <f>IFERROR(IF(B339&lt;&gt;"", IF(AND(INDEX(Paste_Here!AI$2:AI$850, MATCH(B339, Paste_Here!A$2:A$850, 0))&lt;&gt;"", ISNUMBER(VALUE(INDEX(Paste_Here!AI$2:AI$850, MATCH(B339, Paste_Here!A$2:A$850, 0))))), INDEX(Paste_Here!AI$2:AI$850, MATCH(B339, Paste_Here!A$2:A$850, 0)), ""), ""), "")</f>
        <v/>
      </c>
      <c r="AB339" s="66"/>
      <c r="AC339" s="76" t="str">
        <f>IFERROR(IF(B339&lt;&gt;"", IF(AND(INDEX(Paste_Here!AJ$2:AJ$850, MATCH(B339, Paste_Here!A$2:A$850, 0))&lt;&gt;"", ISNUMBER(VALUE(INDEX(Paste_Here!AJ$2:AJ$850, MATCH(B339, Paste_Here!A$2:A$850, 0))))), INDEX(Paste_Here!AJ$2:AJ$850, MATCH(B339, Paste_Here!A$2:A$850, 0)), ""), ""), "")</f>
        <v/>
      </c>
      <c r="AD339" s="66"/>
      <c r="AE339" s="76" t="str">
        <f>IFERROR(IF(B339&lt;&gt;"", IF(AND(INDEX(Paste_Here!AK$2:AK$850, MATCH(B339, Paste_Here!A$2:A$850, 0))&lt;&gt;"", ISNUMBER(VALUE(INDEX(Paste_Here!AK$2:AK$850, MATCH(B339, Paste_Here!A$2:A$850, 0))))), INDEX(Paste_Here!AK$2:AK$850, MATCH(B339, Paste_Here!A$2:A$850, 0)), ""), ""), "")</f>
        <v/>
      </c>
      <c r="AF339" s="66"/>
      <c r="AG339" s="76" t="str">
        <f>IFERROR(IF(B339&lt;&gt;"", IF(AND(INDEX(Paste_Here!AL$2:AL$850, MATCH(B339, Paste_Here!A$2:A$850, 0))&lt;&gt;"", ISNUMBER(VALUE(INDEX(Paste_Here!AL$2:AL$850, MATCH(B339, Paste_Here!A$2:A$850, 0))))), INDEX(Paste_Here!AL$2:AL$850, MATCH(B339, Paste_Here!A$2:A$850, 0)), ""), ""), "")</f>
        <v/>
      </c>
      <c r="AH339" s="66"/>
      <c r="AI339" s="76" t="str">
        <f>IFERROR(IF(B339&lt;&gt;"", IF(AND(INDEX(Paste_Here!AH$2:AH$850, MATCH(B339, Paste_Here!A$2:A$850, 0))&lt;&gt;"", ISNUMBER(VALUE(INDEX(Paste_Here!AH$2:AH$850, MATCH(B339, Paste_Here!A$2:A$850, 0))))), IF(VALUE(INDEX(Paste_Here!AH$2:AH$850, MATCH(B339, Paste_Here!A$2:A$850, 0)))=0, "", INDEX(Paste_Here!AH$2:AH$850, MATCH(B339, Paste_Here!A$2:A$850, 0))), ""), ""), "")</f>
        <v/>
      </c>
      <c r="AJ339" s="66"/>
      <c r="AK339" s="76" t="str">
        <f>IFERROR(IF(B339&lt;&gt;"", IF(AND(INDEX(Paste_Here!N$2:N$850, MATCH(B339, Paste_Here!A$2:A$850, 0))&lt;&gt;"", ISNUMBER(VALUE(INDEX(Paste_Here!N$2:N$850, MATCH(B339, Paste_Here!A$2:A$850, 0))))), INDEX(Paste_Here!N$2:N$850, MATCH(B339, Paste_Here!A$2:A$850, 0)), ""), ""), "")</f>
        <v/>
      </c>
      <c r="AL339" s="66"/>
      <c r="AM339" s="76" t="str">
        <f>IFERROR(IF(B339&lt;&gt;"", IF(AND(INDEX(Paste_Here!O$2:O$850, MATCH(B339, Paste_Here!A$2:A$850, 0))&lt;&gt;"", ISNUMBER(VALUE(INDEX(Paste_Here!O$2:O$850, MATCH(B339, Paste_Here!A$2:A$850, 0))))), INDEX(Paste_Here!O$2:O$850, MATCH(B339, Paste_Here!A$2:A$850, 0)), ""), ""), "")</f>
        <v/>
      </c>
      <c r="AN339" s="66"/>
      <c r="AO339" s="76"/>
      <c r="AP339" s="66"/>
      <c r="AQ339" s="76"/>
      <c r="AR339" s="66"/>
      <c r="AS339" s="76"/>
      <c r="AT339" s="66"/>
      <c r="AU339" s="66"/>
      <c r="AV339" s="76" t="str">
        <f t="shared" si="43"/>
        <v/>
      </c>
      <c r="AW339" s="66"/>
      <c r="AX339" s="76" t="str">
        <f>IFERROR(IF(B339&lt;&gt;"", IF(ISNUMBER(SEARCH("Revealed-Potential (Primary Focus)", LOWER(INDEX(Paste_Here!Z$2:Z$850, MATCH(B339, Paste_Here!A$2:A$850, 0))))), "Rev-Potential: Prim", IF(ISNUMBER(SEARCH("Revealed-Potential (Secondary Focus)", LOWER(INDEX(Paste_Here!Z$2:Z$850, MATCH(B339, Paste_Here!A$2:A$850, 0))))), "Rev-Potential: Sec", IF(ISNUMBER(SEARCH("Monitoring", LOWER(INDEX(Paste_Here!Z$2:Z$850, MATCH(B339, Paste_Here!A$2:A$850, 0))))), "Monitoring", IF(ISNUMBER(SEARCH("At-Promise (Secondary Focus)", LOWER(INDEX(Paste_Here!Z$2:Z$850, MATCH(B339, Paste_Here!A$2:A$850, 0))))), "At-Promise: Sec", IF(ISNUMBER(SEARCH("At-Promise (Primary Focus)", LOWER(INDEX(Paste_Here!Z$2:Z$850, MATCH(B339, Paste_Here!A$2:A$850, 0))))), "At-Promise: Prim", ""))))), ""), "")</f>
        <v/>
      </c>
      <c r="AY339" s="66"/>
      <c r="AZ339" s="76"/>
      <c r="BA339" s="66"/>
      <c r="BB339" s="76"/>
      <c r="BC339" s="66"/>
      <c r="BD339" s="76"/>
      <c r="BE339" s="66"/>
      <c r="BF339" s="76"/>
      <c r="BG339" s="66"/>
      <c r="BH339" s="76"/>
      <c r="BI339" s="66"/>
      <c r="BJ339" s="66"/>
      <c r="BK339" s="76" t="str">
        <f t="shared" si="44"/>
        <v/>
      </c>
      <c r="BL339" s="66"/>
      <c r="BM339" s="76" t="str">
        <f>IFERROR(IF(B339&lt;&gt;"", IF(AND(ISNUMBER(VALUE(SUBSTITUTE(SUBSTITUTE(Paste_Here!R339, "br", "-"), "L", ""))), VALUE(SUBSTITUTE(SUBSTITUTE(Paste_Here!R339, "br", "-"), "L", "")) &gt;= 1095), "Yes", IF(AND(ISNUMBER(VALUE(SUBSTITUTE(SUBSTITUTE(Paste_Here!R339, "br", "-"), "L", ""))), VALUE(SUBSTITUTE(SUBSTITUTE(Paste_Here!R339, "br", "-"), "L", "")) &lt;= 1094), "No", "")), ""), "")</f>
        <v/>
      </c>
      <c r="BN339" s="66"/>
      <c r="BO339" s="76" t="str">
        <f>IFERROR(IF(B339&lt;&gt;"", IF(COUNTIF(INDEX(Paste_Here!Y$2:AB$850, MATCH(B339, Paste_Here!A$2:A$850, 0), 0), "yes") &gt; 0, "Yes", IF(COUNTIF(INDEX(Paste_Here!Y$2:AB$850, MATCH(B339, Paste_Here!A$2:A$850, 0), 0), "no") &gt; 0, "No", "")), ""), "")</f>
        <v/>
      </c>
      <c r="BP339" s="66"/>
      <c r="BQ339" s="76" t="str">
        <f>IFERROR(IF(B339&lt;&gt;"", IF(AND(ISNUMBER(VALUE(SUBSTITUTE(SUBSTITUTE(Paste_Here!U339, "em", "-"), "q", ""))), VALUE(SUBSTITUTE(SUBSTITUTE(Paste_Here!U339, "em", "-"), "q", "")) &gt;= 910), "Yes", IF(AND(ISNUMBER(VALUE(SUBSTITUTE(SUBSTITUTE(Paste_Here!U339, "em", "-"), "q", ""))), VALUE(SUBSTITUTE(SUBSTITUTE(Paste_Here!U339, "em", "-"), "q", "")) &lt;= 909), "No", "")), ""), "")</f>
        <v/>
      </c>
      <c r="BR339" s="66"/>
      <c r="BS339" s="76" t="str">
        <f>IFERROR(IF(B339&lt;&gt;"", IF(AND(INDEX(Paste_Here!X$2:X$850, MATCH(B339, Paste_Here!A$2:A$850, 0))&lt;&gt;"", ISNUMBER(VALUE(INDEX(Paste_Here!X$2:X$850, MATCH(B339, Paste_Here!A$2:A$850, 0))))), INDEX(Paste_Here!X$2:X$850, MATCH(B339, Paste_Here!A$2:A$850, 0)), ""), ""), "")</f>
        <v/>
      </c>
      <c r="BT339" s="66"/>
      <c r="BU339" s="76" t="str">
        <f>IFERROR(IF(B339&lt;&gt;"", IF(ISNUMBER(VALUE(INDEX(Paste_Here!G$2:G$850, MATCH(B339, Paste_Here!A$2:A$850, 0)))), IF(VALUE(INDEX(Paste_Here!G$2:G$850, MATCH(B339, Paste_Here!A$2:A$850, 0)))=0, "No", IF(AND(VALUE(INDEX(Paste_Here!G$2:G$850, MATCH(B339, Paste_Here!A$2:A$850, 0)))&gt;=1, VALUE(INDEX(Paste_Here!G$2:G$850, MATCH(B339, Paste_Here!A$2:A$850, 0)))&lt;=4), VALUE(INDEX(Paste_Here!G$2:G$850, MATCH(B339, Paste_Here!A$2:A$850, 0))), "")), ""), ""), "")</f>
        <v/>
      </c>
      <c r="BV339" s="66"/>
      <c r="BW339" s="76" t="str">
        <f>IFERROR(IF(B339&lt;&gt;"", IF(ISNUMBER(VALUE(INDEX(Paste_Here!H$2:H$850, MATCH(B339, Paste_Here!A$2:A$850, 0)))), IF(VALUE(INDEX(Paste_Here!H$2:H$850, MATCH(B339, Paste_Here!A$2:A$850, 0)))=0, "No", IF(AND(VALUE(INDEX(Paste_Here!H$2:H$850, MATCH(B339, Paste_Here!A$2:A$850, 0)))&gt;=1, VALUE(INDEX(Paste_Here!H$2:H$850, MATCH(B339, Paste_Here!A$2:A$850, 0)))&lt;=4), VALUE(INDEX(Paste_Here!H$2:H$850, MATCH(B339, Paste_Here!A$2:A$850, 0))), "")), ""), ""), "")</f>
        <v/>
      </c>
      <c r="BX339" s="66"/>
      <c r="BY339" s="76"/>
      <c r="BZ339" s="66"/>
      <c r="CA339" s="76"/>
      <c r="CB339" s="66"/>
      <c r="CC339" s="66"/>
      <c r="CD339" s="76" t="str">
        <f t="shared" si="45"/>
        <v/>
      </c>
      <c r="CE339" s="66"/>
      <c r="CF339" s="76" t="str">
        <f>IFERROR(IF(B339&lt;&gt;"", IF(AND(INDEX(Paste_Here!P$2:P$850, MATCH(B339, Paste_Here!A$2:A$850, 0))&lt;&gt;"", ISNUMBER(VALUE(INDEX(Paste_Here!P$2:P$850, MATCH(B339, Paste_Here!A$2:A$850, 0))))), INDEX(Paste_Here!P$2:P$850, MATCH(B339, Paste_Here!A$2:A$850, 0)), ""), ""), "")</f>
        <v/>
      </c>
      <c r="CG339" s="66"/>
      <c r="CH339" s="76" t="str">
        <f>IFERROR(IF(B339&lt;&gt;"", IF(ISNUMBER(SEARCH("highrisk", LOWER(INDEX(Paste_Here!Q$2:Q$850, MATCH(B339, Paste_Here!A$2:A$850, 0))))), "High Risk", IF(ISNUMBER(SEARCH("lowrisk", LOWER(INDEX(Paste_Here!Q$2:Q$850, MATCH(B339, Paste_Here!A$2:A$850, 0))))), "Low Risk", IF(ISNUMBER(SEARCH("somerisk", LOWER(INDEX(Paste_Here!Q$2:Q$850, MATCH(B339, Paste_Here!A$2:A$850, 0))))), "Some Risk", ""))), ""), "")</f>
        <v/>
      </c>
      <c r="CI339" s="66"/>
      <c r="CJ339" s="76" t="str">
        <f>IFERROR(IF(B339&lt;&gt;"", IF(AND(INDEX(Paste_Here!AA$2:AA$850, MATCH(B339, Paste_Here!A$2:A$850, 0))&lt;&gt;"", ISNUMBER(VALUE(INDEX(Paste_Here!AA$2:AA$850, MATCH(B339, Paste_Here!A$2:A$850, 0))))), INDEX(Paste_Here!AA$2:AA$850, MATCH(B339, Paste_Here!A$2:A$850, 0)), ""), ""), "")</f>
        <v/>
      </c>
      <c r="CK339" s="66"/>
      <c r="CL339" s="76" t="str">
        <f>IFERROR(IF(B339&lt;&gt;"", IF(LOWER(INDEX(Paste_Here!AB$2:AB$850, MATCH(B339, Paste_Here!A$2:A$850, 0)))="approaching expectations", "Approaching", IF(LOWER(INDEX(Paste_Here!AB$2:AB$850, MATCH(B339, Paste_Here!A$2:A$850, 0)))="met expectations", "Met", IF(LOWER(INDEX(Paste_Here!AB$2:AB$850, MATCH(B339, Paste_Here!A$2:A$850, 0)))="exceeded expectations", "Exceeded", IF(LOWER(INDEX(Paste_Here!AB$2:AB$850, MATCH(B339, Paste_Here!A$2:A$850, 0)))="below expectations", "Below", "")))), ""), "")</f>
        <v/>
      </c>
      <c r="CM339" s="66"/>
      <c r="CN339" s="76" t="str">
        <f>IFERROR(IF(B339&lt;&gt;"", IF(AND(INDEX(Paste_Here!AC$2:AC$850, MATCH(B339, Paste_Here!A$2:A$850, 0))&lt;&gt;"", ISNUMBER(VALUE(INDEX(Paste_Here!AC$2:AC$850, MATCH(B339, Paste_Here!A$2:A$850, 0))))), INDEX(Paste_Here!AC$2:AC$850, MATCH(B339, Paste_Here!A$2:A$850, 0)), ""), ""), "")</f>
        <v/>
      </c>
      <c r="CO339" s="66"/>
      <c r="CP339" s="76"/>
      <c r="CQ339" s="66"/>
      <c r="CR339" s="76"/>
      <c r="CS339" s="66"/>
      <c r="CT339" s="76"/>
      <c r="CU339" s="66"/>
      <c r="CV339" s="76"/>
      <c r="CW339" s="66"/>
      <c r="CX339" s="76"/>
      <c r="CY339" s="66"/>
      <c r="CZ339" s="66"/>
      <c r="DA339" s="76" t="str">
        <f t="shared" si="46"/>
        <v/>
      </c>
      <c r="DB339" s="66"/>
      <c r="DC339" s="76" t="str">
        <f>IFERROR(IF(B339&lt;&gt;"", IF(AND(INDEX(Paste_Here!V$2:V$850, MATCH(B339, Paste_Here!A$2:A$850, 0))&lt;&gt;"", ISNUMBER(VALUE(INDEX(Paste_Here!V$2:V$850, MATCH(B339, Paste_Here!A$2:A$850, 0))))), INDEX(Paste_Here!V$2:V$850, MATCH(B339, Paste_Here!A$2:A$850, 0)), ""), ""), "")</f>
        <v/>
      </c>
      <c r="DD339" s="66"/>
      <c r="DE339" s="76" t="str">
        <f>IFERROR(IF(B339&lt;&gt;"", IF(ISNUMBER(SEARCH("highrisk", LOWER(INDEX(Paste_Here!W$2:W$850, MATCH(B339, Paste_Here!A$2:A$850, 0))))), "High Risk", IF(ISNUMBER(SEARCH("lowrisk", LOWER(INDEX(Paste_Here!W$2:W$850, MATCH(B339, Paste_Here!A$2:A$850, 0))))), "Low Risk", IF(ISNUMBER(SEARCH("somerisk", LOWER(INDEX(Paste_Here!W$2:W$850, MATCH(B339, Paste_Here!A$2:A$850, 0))))), "Some Risk", ""))), ""), "")</f>
        <v/>
      </c>
      <c r="DF339" s="66"/>
      <c r="DG339" s="76" t="str">
        <f>IFERROR(IF(B339&lt;&gt;"", IF(AND(INDEX(Paste_Here!S$2:S$850, MATCH(B339, Paste_Here!A$2:A$850, 0))&lt;&gt;"", ISNUMBER(VALUE(INDEX(Paste_Here!S$2:S$850, MATCH(B339, Paste_Here!A$2:A$850, 0))))), INDEX(Paste_Here!S$2:S$850, MATCH(B339, Paste_Here!A$2:A$850, 0)), ""), ""), "")</f>
        <v/>
      </c>
      <c r="DH339" s="66"/>
      <c r="DI339" s="76" t="str">
        <f>IFERROR(IF(B339&lt;&gt;"", IF(ISNUMBER(SEARCH("highrisk", LOWER(INDEX(Paste_Here!T$2:T$850, MATCH(B339, Paste_Here!A$2:A$850, 0))))), "High Risk", IF(ISNUMBER(SEARCH("lowrisk", LOWER(INDEX(Paste_Here!T$2:T$850, MATCH(B339, Paste_Here!A$2:A$850, 0))))), "Low Risk", IF(ISNUMBER(SEARCH("somerisk", LOWER(INDEX(Paste_Here!T$2:T$850, MATCH(B339, Paste_Here!A$2:A$850, 0))))), "Some Risk", ""))), ""), "")</f>
        <v/>
      </c>
      <c r="DJ339" s="66"/>
      <c r="DK339" s="76" t="str">
        <f>IFERROR(IF(B339&lt;&gt;"", IF(AND(INDEX(Paste_Here!AD$2:AD$850, MATCH(B339, Paste_Here!A$2:A$850, 0))&lt;&gt;"", ISNUMBER(VALUE(INDEX(Paste_Here!AD$2:AD$850, MATCH(B339, Paste_Here!A$2:A$850, 0))))), INDEX(Paste_Here!AD$2:AD$850, MATCH(B339, Paste_Here!A$2:A$850, 0)), ""), ""), "")</f>
        <v/>
      </c>
      <c r="DL339" s="66"/>
      <c r="DM339" s="76" t="str">
        <f>IFERROR(IF(B339&lt;&gt;"", IF(LOWER(INDEX(Paste_Here!AE$2:AE$850, MATCH(B339, Paste_Here!A$2:A$850, 0)))="approaching expectations", "Approaching", IF(LOWER(INDEX(Paste_Here!AE$2:AE$850, MATCH(B339, Paste_Here!A$2:A$850, 0)))="met expectations", "Met", IF(LOWER(INDEX(Paste_Here!AE$2:AE$850, MATCH(B339, Paste_Here!A$2:A$850, 0)))="exceeded expectations", "Exceeded", IF(LOWER(INDEX(Paste_Here!AE$2:AE$850, MATCH(B339, Paste_Here!A$2:A$850, 0)))="below expectations", "Below", "")))), ""), "")</f>
        <v/>
      </c>
      <c r="DN339" s="66"/>
      <c r="DO339" s="76"/>
      <c r="DP339" s="66"/>
      <c r="DQ339" s="76"/>
      <c r="DR339" s="66"/>
      <c r="DS339" s="76"/>
      <c r="DT339" s="66"/>
      <c r="DU339" s="76"/>
      <c r="DV339" s="66"/>
      <c r="DW339" s="66"/>
      <c r="DX339" s="76" t="str">
        <f t="shared" si="47"/>
        <v/>
      </c>
      <c r="DY339" s="66"/>
      <c r="DZ339" s="76"/>
      <c r="EA339" s="66"/>
      <c r="EB339" s="76"/>
      <c r="EC339" s="66"/>
      <c r="ED339" s="76" t="str">
        <f>IFERROR(IF(B339&lt;&gt;"", IF(AND(INDEX(Paste_Here!AF$2:AF$850, MATCH(B339, Paste_Here!A$2:A$850, 0))&lt;&gt;"", ISNUMBER(VALUE(INDEX(Paste_Here!AF$2:AF$850, MATCH(B339, Paste_Here!A$2:A$850, 0))))), INDEX(Paste_Here!AF$2:AF$850, MATCH(B339, Paste_Here!A$2:A$850, 0)), ""), ""), "")</f>
        <v/>
      </c>
      <c r="EE339" s="66"/>
      <c r="EF339" s="76"/>
      <c r="EG339" s="66"/>
      <c r="EH339" s="76"/>
      <c r="EI339" s="66"/>
      <c r="EJ339" s="76" t="str">
        <f>IFERROR(IF(B339&lt;&gt;"", IF(AND(INDEX(Paste_Here!AG$2:AG$850, MATCH(B339, Paste_Here!A$2:A$850, 0))&lt;&gt;"", ISNUMBER(VALUE(INDEX(Paste_Here!AG$2:AG$850, MATCH(B339, Paste_Here!A$2:A$850, 0))))), INDEX(Paste_Here!AG$2:AG$850, MATCH(B339, Paste_Here!A$2:A$850, 0)), ""), ""), "")</f>
        <v/>
      </c>
      <c r="EK339" s="66"/>
      <c r="EL339" s="76"/>
      <c r="EM339" s="66"/>
      <c r="EN339" s="76"/>
      <c r="EO339" s="66"/>
      <c r="EP339" s="76"/>
      <c r="EQ339" s="66"/>
      <c r="ER339" s="76"/>
      <c r="ES339" s="66"/>
      <c r="ET339" s="66"/>
      <c r="EU339" s="76"/>
      <c r="EV339" s="66"/>
      <c r="EW339" s="76"/>
      <c r="EX339" s="66"/>
      <c r="EY339" s="76"/>
      <c r="EZ339" s="66"/>
      <c r="FA339" s="76"/>
      <c r="FB339" s="66"/>
      <c r="FC339" s="76"/>
      <c r="FD339" s="66"/>
      <c r="FE339" s="76"/>
      <c r="FF339" s="66"/>
      <c r="FG339" s="76"/>
      <c r="FH339" s="66"/>
      <c r="FI339" s="76"/>
      <c r="FJ339" s="66"/>
      <c r="FK339" s="76"/>
      <c r="FL339" s="66"/>
      <c r="FM339" s="76"/>
      <c r="FN339" s="66"/>
      <c r="FO339" s="76"/>
      <c r="FP339" s="66"/>
      <c r="FQ339" s="76"/>
      <c r="FR339" s="66"/>
      <c r="FS339" s="76"/>
      <c r="FT339" s="66"/>
      <c r="FU339" s="76"/>
      <c r="FV339" s="66"/>
      <c r="FW339" s="76"/>
      <c r="FX339" s="66"/>
      <c r="FY339" s="76"/>
      <c r="FZ339" s="66"/>
      <c r="GA339" s="76"/>
      <c r="GB339" s="66"/>
      <c r="GC339" s="76"/>
      <c r="GD339" s="66"/>
      <c r="GE339" s="76"/>
      <c r="GF339" s="66"/>
      <c r="GG339" s="76"/>
      <c r="GH339" s="66"/>
      <c r="GI339" s="76"/>
      <c r="GJ339" s="66"/>
      <c r="GK339" s="76"/>
      <c r="GL339" s="66"/>
      <c r="GM339" s="76"/>
      <c r="GN339" s="66"/>
      <c r="GO339" s="76"/>
      <c r="GP339" s="66"/>
      <c r="GQ339" s="76"/>
      <c r="GR339" s="66"/>
      <c r="GS339" s="76"/>
      <c r="GT339" s="66"/>
      <c r="GU339" s="76"/>
      <c r="GV339" s="66"/>
      <c r="GW339" s="76"/>
      <c r="GX339" s="66"/>
      <c r="GY339" s="76"/>
      <c r="GZ339" s="66"/>
      <c r="HA339" s="76"/>
      <c r="HB339" s="66"/>
      <c r="HC339" s="76"/>
      <c r="HD339" s="66"/>
      <c r="HE339" s="76"/>
      <c r="HF339" s="66"/>
      <c r="HG339" s="76"/>
      <c r="HH339" s="66"/>
      <c r="HI339" s="76"/>
      <c r="HJ339" s="66"/>
      <c r="HK339" s="76"/>
      <c r="HL339" s="66"/>
      <c r="HM339" s="76"/>
      <c r="HN339" s="66"/>
      <c r="HO339" s="76"/>
      <c r="HP339" s="66"/>
      <c r="HQ339" s="76"/>
      <c r="HR339" s="66"/>
      <c r="HS339" s="76"/>
      <c r="HT339" s="66"/>
      <c r="HU339" s="76"/>
      <c r="HV339" s="66"/>
      <c r="HW339" s="76"/>
      <c r="HX339" s="66"/>
      <c r="HY339" s="76"/>
      <c r="HZ339" s="66"/>
      <c r="IA339" s="76"/>
      <c r="IB339" s="66"/>
      <c r="IC339" s="76"/>
      <c r="ID339" s="66"/>
      <c r="IE339" s="76"/>
      <c r="IF339" s="66"/>
      <c r="IG339" s="76"/>
      <c r="IH339" s="66"/>
      <c r="II339" s="76"/>
      <c r="IJ339" s="66"/>
      <c r="IK339" s="76"/>
      <c r="IL339" s="66"/>
      <c r="IM339" s="76"/>
      <c r="IN339" s="66"/>
      <c r="IO339" s="76"/>
      <c r="IP339" s="66"/>
      <c r="IQ339" s="76"/>
      <c r="IR339" s="66"/>
      <c r="IS339" s="76"/>
      <c r="IT339" s="66"/>
      <c r="IU339" s="76"/>
      <c r="IV339" s="66"/>
      <c r="IW339" s="76"/>
      <c r="IX339" s="66"/>
      <c r="IY339" s="76"/>
      <c r="IZ339" s="66"/>
      <c r="JA339" s="76"/>
      <c r="JB339" s="66"/>
      <c r="JC339" s="76"/>
      <c r="JD339" s="66"/>
      <c r="JE339" s="76"/>
      <c r="JF339" s="66"/>
      <c r="JG339" s="76"/>
      <c r="JH339" s="66"/>
      <c r="JI339" s="76"/>
      <c r="JJ339" s="66"/>
      <c r="JK339" s="76"/>
      <c r="JL339" s="66"/>
      <c r="JM339" s="76"/>
      <c r="JN339" s="66"/>
      <c r="JO339" s="76"/>
      <c r="JP339" s="66"/>
      <c r="JQ339" s="76"/>
      <c r="JR339" s="66"/>
      <c r="JS339" s="76"/>
      <c r="JT339" s="66"/>
      <c r="JU339" s="76"/>
      <c r="JV339" s="66"/>
      <c r="JW339" s="76"/>
      <c r="JX339" s="66"/>
      <c r="JY339" s="76"/>
      <c r="JZ339" s="66"/>
      <c r="KA339" s="76"/>
      <c r="KB339" s="66"/>
      <c r="KC339" s="76"/>
      <c r="KD339" s="66"/>
      <c r="KE339" s="76"/>
      <c r="KF339" s="66"/>
      <c r="KG339" s="76"/>
      <c r="KH339" s="66"/>
      <c r="KI339" s="76"/>
      <c r="KJ339" s="66"/>
      <c r="KK339" s="76"/>
      <c r="KL339" s="66"/>
      <c r="KM339" s="76"/>
      <c r="KN339" s="66"/>
      <c r="KO339" s="76"/>
      <c r="KP339" s="66"/>
      <c r="KQ339" s="76"/>
      <c r="KR339" s="66"/>
      <c r="KS339" s="76"/>
      <c r="KT339" s="66"/>
      <c r="KU339" s="76"/>
      <c r="KV339" s="66"/>
      <c r="KW339" s="76"/>
      <c r="KX339" s="66"/>
      <c r="KY339" s="76"/>
      <c r="KZ339" s="66"/>
      <c r="LA339" s="76"/>
      <c r="LB339" s="66"/>
      <c r="LC339" s="76"/>
      <c r="LD339" s="66"/>
      <c r="LE339" s="76"/>
      <c r="LF339" s="66"/>
      <c r="LG339" s="76"/>
      <c r="LH339" s="66"/>
      <c r="LI339" s="76"/>
      <c r="LJ339" s="66"/>
      <c r="LK339" s="76"/>
      <c r="LL339" s="66"/>
      <c r="LM339" s="76"/>
      <c r="LN339" s="66"/>
      <c r="LO339" s="76"/>
      <c r="LP339" s="66"/>
      <c r="LQ339" s="76"/>
      <c r="LR339" s="66"/>
      <c r="LS339" s="76"/>
      <c r="LT339" s="66"/>
      <c r="LU339" s="76"/>
      <c r="LV339" s="66"/>
      <c r="LW339" s="76"/>
      <c r="LX339" s="66"/>
      <c r="LY339" s="76"/>
      <c r="LZ339" s="66"/>
      <c r="MA339" s="76"/>
      <c r="MB339" s="66"/>
      <c r="MC339" s="76"/>
      <c r="MD339" s="66"/>
      <c r="MG339" s="1" t="str" cm="1">
        <f t="array" ref="MG339">IFERROR(INDEX(Paste_Here!$B$2:$B$850, MATCH(0, COUNTIF(MG$4:MG338, Paste_Here!$B$2:$B$850) + IF(Paste_Here!$B$2:$B$850="", 1, 0), 0)), "")</f>
        <v/>
      </c>
      <c r="MH339" s="1" t="str">
        <f>IF(MG339&lt;&gt;"", INDEX(Paste_Here!$A$2:$A$850, MATCH(MG339, Paste_Here!$B$2:$B$850, 0)), "")</f>
        <v/>
      </c>
      <c r="MI339" s="1" t="str">
        <f t="shared" si="48"/>
        <v/>
      </c>
      <c r="MJ339" s="1" t="str" cm="1">
        <f t="array" ref="MJ339">IFERROR(INDEX($MI$5:$MI$850, MATCH(SMALL(IF($MI$5:$MI$850&lt;&gt;"", COUNTIF($MI$5:$MI$850, "&lt;"&amp;$MI$5:$MI$850)+1), ROW()-ROW($MJ$5)+1), COUNTIF($MI$5:$MI$850, "&lt;"&amp;$MI$5:$MI$850)+1, 0)), "")</f>
        <v/>
      </c>
    </row>
    <row r="340" spans="1:348">
      <c r="A340" s="66"/>
      <c r="B340" s="76" t="str">
        <f t="shared" si="41"/>
        <v/>
      </c>
      <c r="C340" s="66"/>
      <c r="D340" s="76" t="str">
        <f>IFERROR(IF(B340&lt;&gt;"", IF(AND(INDEX(Paste_Here!B$2:B$850, MATCH(B340, Paste_Here!A$2:A$850, 0))&lt;&gt;"", ISNUMBER(VALUE(INDEX(Paste_Here!B$2:B$850, MATCH(B340, Paste_Here!A$2:A$850, 0))))), INDEX(Paste_Here!B$2:B$850, MATCH(B340, Paste_Here!A$2:A$850, 0)), ""), ""), "")</f>
        <v/>
      </c>
      <c r="E340" s="66"/>
      <c r="F340" s="76" t="str">
        <f>IFERROR(IF(B340&lt;&gt;"", IF(ISTEXT(INDEX(Paste_Here!K$2:K$850, MATCH(B340, Paste_Here!A$2:A$850, 0))), INDEX(Paste_Here!K$2:K$850, MATCH(B340, Paste_Here!A$2:A$850, 0)), ""), ""), "")</f>
        <v/>
      </c>
      <c r="G340" s="66"/>
      <c r="H340" s="76" t="str">
        <f>IFERROR(IF(B340&lt;&gt;"", IF(ISTEXT(INDEX(Paste_Here!C$2:C$850, MATCH(B340, Paste_Here!A$2:A$850, 0))), INDEX(Paste_Here!C$2:C$850, MATCH(B340, Paste_Here!A$2:A$850, 0)), ""), ""), "")</f>
        <v/>
      </c>
      <c r="I340" s="66"/>
      <c r="J340" s="76" t="str">
        <f>IFERROR(IF(B340&lt;&gt;"", IF(ISNUMBER(SEARCH("s", LOWER(INDEX(Paste_Here!M$2:M$850, MATCH(B340, Paste_Here!A$2:A$850, 0))))), "Yes", IF(INDEX(Paste_Here!M$2:M$850, MATCH(B340, Paste_Here!A$2:A$850, 0))&lt;&gt;"", "No", "")), ""), "")</f>
        <v/>
      </c>
      <c r="K340" s="66"/>
      <c r="L340" s="76" t="str">
        <f>IFERROR(IF(B340&lt;&gt;"", IF(ISNUMBER(SEARCH("yes", LOWER(INDEX(Paste_Here!E$2:E$850, MATCH(B340, Paste_Here!A$2:A$850, 0))))), "Yes", IF(ISNUMBER(SEARCH("no", LOWER(INDEX(Paste_Here!E$2:E$850, MATCH(B340, Paste_Here!A$2:A$850, 0))))), "No", "")), ""), "")</f>
        <v/>
      </c>
      <c r="M340" s="66"/>
      <c r="N340" s="76" t="str">
        <f>IFERROR(IF(B340&lt;&gt;"", IF(ISNUMBER(SEARCH("yes", LOWER(INDEX(Paste_Here!F$2:F$850, MATCH(B340, Paste_Here!A$2:A$850, 0))))), "Yes", IF(ISNUMBER(SEARCH("no", LOWER(INDEX(Paste_Here!F$2:F$850, MATCH(B340, Paste_Here!A$2:A$850, 0))))), "No", "")), ""), "")</f>
        <v/>
      </c>
      <c r="O340" s="66"/>
      <c r="P340" s="76" t="str">
        <f>IFERROR(IF(B340&lt;&gt;"", IF(ISNUMBER(SEARCH("yes", LOWER(INDEX(Paste_Here!L$2:L$850, MATCH(B340, Paste_Here!A$2:A$850, 0))))), "Yes", IF(ISNUMBER(SEARCH("no", LOWER(INDEX(Paste_Here!L$2:L$850, MATCH(B340, Paste_Here!A$2:A$850, 0))))), "No", "")), ""), "")</f>
        <v/>
      </c>
      <c r="Q340" s="66"/>
      <c r="R340" s="76" t="str">
        <f>IFERROR(IF(B340&lt;&gt;"", IF(ISNUMBER(SEARCH("transitional 2", LOWER(INDEX(Paste_Here!D$2:D$850, MATCH(B340, Paste_Here!A$2:A$850, 0))))), "T2", IF(ISNUMBER(SEARCH("transitional 1", LOWER(INDEX(Paste_Here!D$2:D$850, MATCH(B340, Paste_Here!A$2:A$850, 0))))), "T1", IF(ISNUMBER(SEARCH("waived ell services", LOWER(INDEX(Paste_Here!D$2:D$850, MATCH(B340, Paste_Here!A$2:A$850, 0))))), "W", IF(ISNUMBER(SEARCH("english language learner", LOWER(INDEX(Paste_Here!D$2:D$850, MATCH(B340, Paste_Here!A$2:A$850, 0))))), "L", "")))), ""), "")</f>
        <v/>
      </c>
      <c r="S340" s="66"/>
      <c r="T340" s="76" t="str">
        <f>IFERROR(IF(B340&lt;&gt;"", IF(ISNUMBER(SEARCH("yes", LOWER(INDEX(Paste_Here!I$2:I$850, MATCH(B340, Paste_Here!A$2:A$850, 0))))), "Yes", IF(ISNUMBER(SEARCH("no", LOWER(INDEX(Paste_Here!I$2:I$850, MATCH(B340, Paste_Here!A$2:A$850, 0))))), "No", "")), ""), "")</f>
        <v/>
      </c>
      <c r="U340" s="66"/>
      <c r="V340" s="76" t="str">
        <f>IFERROR(IF(B340&lt;&gt;"", IF(ISTEXT(INDEX(Paste_Here!J$2:J$850, MATCH(B340, Paste_Here!A$2:A$850, 0))), VALUE(INDEX(Paste_Here!J$2:J$850, MATCH(B340, Paste_Here!A$2:A$850, 0))), ""), ""), "")</f>
        <v/>
      </c>
      <c r="W340" s="66"/>
      <c r="X340" s="66"/>
      <c r="Y340" s="76" t="str">
        <f t="shared" si="42"/>
        <v/>
      </c>
      <c r="Z340" s="66"/>
      <c r="AA340" s="76" t="str">
        <f>IFERROR(IF(B340&lt;&gt;"", IF(AND(INDEX(Paste_Here!AI$2:AI$850, MATCH(B340, Paste_Here!A$2:A$850, 0))&lt;&gt;"", ISNUMBER(VALUE(INDEX(Paste_Here!AI$2:AI$850, MATCH(B340, Paste_Here!A$2:A$850, 0))))), INDEX(Paste_Here!AI$2:AI$850, MATCH(B340, Paste_Here!A$2:A$850, 0)), ""), ""), "")</f>
        <v/>
      </c>
      <c r="AB340" s="66"/>
      <c r="AC340" s="76" t="str">
        <f>IFERROR(IF(B340&lt;&gt;"", IF(AND(INDEX(Paste_Here!AJ$2:AJ$850, MATCH(B340, Paste_Here!A$2:A$850, 0))&lt;&gt;"", ISNUMBER(VALUE(INDEX(Paste_Here!AJ$2:AJ$850, MATCH(B340, Paste_Here!A$2:A$850, 0))))), INDEX(Paste_Here!AJ$2:AJ$850, MATCH(B340, Paste_Here!A$2:A$850, 0)), ""), ""), "")</f>
        <v/>
      </c>
      <c r="AD340" s="66"/>
      <c r="AE340" s="76" t="str">
        <f>IFERROR(IF(B340&lt;&gt;"", IF(AND(INDEX(Paste_Here!AK$2:AK$850, MATCH(B340, Paste_Here!A$2:A$850, 0))&lt;&gt;"", ISNUMBER(VALUE(INDEX(Paste_Here!AK$2:AK$850, MATCH(B340, Paste_Here!A$2:A$850, 0))))), INDEX(Paste_Here!AK$2:AK$850, MATCH(B340, Paste_Here!A$2:A$850, 0)), ""), ""), "")</f>
        <v/>
      </c>
      <c r="AF340" s="66"/>
      <c r="AG340" s="76" t="str">
        <f>IFERROR(IF(B340&lt;&gt;"", IF(AND(INDEX(Paste_Here!AL$2:AL$850, MATCH(B340, Paste_Here!A$2:A$850, 0))&lt;&gt;"", ISNUMBER(VALUE(INDEX(Paste_Here!AL$2:AL$850, MATCH(B340, Paste_Here!A$2:A$850, 0))))), INDEX(Paste_Here!AL$2:AL$850, MATCH(B340, Paste_Here!A$2:A$850, 0)), ""), ""), "")</f>
        <v/>
      </c>
      <c r="AH340" s="66"/>
      <c r="AI340" s="76" t="str">
        <f>IFERROR(IF(B340&lt;&gt;"", IF(AND(INDEX(Paste_Here!AH$2:AH$850, MATCH(B340, Paste_Here!A$2:A$850, 0))&lt;&gt;"", ISNUMBER(VALUE(INDEX(Paste_Here!AH$2:AH$850, MATCH(B340, Paste_Here!A$2:A$850, 0))))), IF(VALUE(INDEX(Paste_Here!AH$2:AH$850, MATCH(B340, Paste_Here!A$2:A$850, 0)))=0, "", INDEX(Paste_Here!AH$2:AH$850, MATCH(B340, Paste_Here!A$2:A$850, 0))), ""), ""), "")</f>
        <v/>
      </c>
      <c r="AJ340" s="66"/>
      <c r="AK340" s="76" t="str">
        <f>IFERROR(IF(B340&lt;&gt;"", IF(AND(INDEX(Paste_Here!N$2:N$850, MATCH(B340, Paste_Here!A$2:A$850, 0))&lt;&gt;"", ISNUMBER(VALUE(INDEX(Paste_Here!N$2:N$850, MATCH(B340, Paste_Here!A$2:A$850, 0))))), INDEX(Paste_Here!N$2:N$850, MATCH(B340, Paste_Here!A$2:A$850, 0)), ""), ""), "")</f>
        <v/>
      </c>
      <c r="AL340" s="66"/>
      <c r="AM340" s="76" t="str">
        <f>IFERROR(IF(B340&lt;&gt;"", IF(AND(INDEX(Paste_Here!O$2:O$850, MATCH(B340, Paste_Here!A$2:A$850, 0))&lt;&gt;"", ISNUMBER(VALUE(INDEX(Paste_Here!O$2:O$850, MATCH(B340, Paste_Here!A$2:A$850, 0))))), INDEX(Paste_Here!O$2:O$850, MATCH(B340, Paste_Here!A$2:A$850, 0)), ""), ""), "")</f>
        <v/>
      </c>
      <c r="AN340" s="66"/>
      <c r="AO340" s="76"/>
      <c r="AP340" s="66"/>
      <c r="AQ340" s="76"/>
      <c r="AR340" s="66"/>
      <c r="AS340" s="76"/>
      <c r="AT340" s="66"/>
      <c r="AU340" s="66"/>
      <c r="AV340" s="76" t="str">
        <f t="shared" si="43"/>
        <v/>
      </c>
      <c r="AW340" s="66"/>
      <c r="AX340" s="76" t="str">
        <f>IFERROR(IF(B340&lt;&gt;"", IF(ISNUMBER(SEARCH("Revealed-Potential (Primary Focus)", LOWER(INDEX(Paste_Here!Z$2:Z$850, MATCH(B340, Paste_Here!A$2:A$850, 0))))), "Rev-Potential: Prim", IF(ISNUMBER(SEARCH("Revealed-Potential (Secondary Focus)", LOWER(INDEX(Paste_Here!Z$2:Z$850, MATCH(B340, Paste_Here!A$2:A$850, 0))))), "Rev-Potential: Sec", IF(ISNUMBER(SEARCH("Monitoring", LOWER(INDEX(Paste_Here!Z$2:Z$850, MATCH(B340, Paste_Here!A$2:A$850, 0))))), "Monitoring", IF(ISNUMBER(SEARCH("At-Promise (Secondary Focus)", LOWER(INDEX(Paste_Here!Z$2:Z$850, MATCH(B340, Paste_Here!A$2:A$850, 0))))), "At-Promise: Sec", IF(ISNUMBER(SEARCH("At-Promise (Primary Focus)", LOWER(INDEX(Paste_Here!Z$2:Z$850, MATCH(B340, Paste_Here!A$2:A$850, 0))))), "At-Promise: Prim", ""))))), ""), "")</f>
        <v/>
      </c>
      <c r="AY340" s="66"/>
      <c r="AZ340" s="76"/>
      <c r="BA340" s="66"/>
      <c r="BB340" s="76"/>
      <c r="BC340" s="66"/>
      <c r="BD340" s="76"/>
      <c r="BE340" s="66"/>
      <c r="BF340" s="76"/>
      <c r="BG340" s="66"/>
      <c r="BH340" s="76"/>
      <c r="BI340" s="66"/>
      <c r="BJ340" s="66"/>
      <c r="BK340" s="76" t="str">
        <f t="shared" si="44"/>
        <v/>
      </c>
      <c r="BL340" s="66"/>
      <c r="BM340" s="76" t="str">
        <f>IFERROR(IF(B340&lt;&gt;"", IF(AND(ISNUMBER(VALUE(SUBSTITUTE(SUBSTITUTE(Paste_Here!R340, "br", "-"), "L", ""))), VALUE(SUBSTITUTE(SUBSTITUTE(Paste_Here!R340, "br", "-"), "L", "")) &gt;= 1095), "Yes", IF(AND(ISNUMBER(VALUE(SUBSTITUTE(SUBSTITUTE(Paste_Here!R340, "br", "-"), "L", ""))), VALUE(SUBSTITUTE(SUBSTITUTE(Paste_Here!R340, "br", "-"), "L", "")) &lt;= 1094), "No", "")), ""), "")</f>
        <v/>
      </c>
      <c r="BN340" s="66"/>
      <c r="BO340" s="76" t="str">
        <f>IFERROR(IF(B340&lt;&gt;"", IF(COUNTIF(INDEX(Paste_Here!Y$2:AB$850, MATCH(B340, Paste_Here!A$2:A$850, 0), 0), "yes") &gt; 0, "Yes", IF(COUNTIF(INDEX(Paste_Here!Y$2:AB$850, MATCH(B340, Paste_Here!A$2:A$850, 0), 0), "no") &gt; 0, "No", "")), ""), "")</f>
        <v/>
      </c>
      <c r="BP340" s="66"/>
      <c r="BQ340" s="76" t="str">
        <f>IFERROR(IF(B340&lt;&gt;"", IF(AND(ISNUMBER(VALUE(SUBSTITUTE(SUBSTITUTE(Paste_Here!U340, "em", "-"), "q", ""))), VALUE(SUBSTITUTE(SUBSTITUTE(Paste_Here!U340, "em", "-"), "q", "")) &gt;= 910), "Yes", IF(AND(ISNUMBER(VALUE(SUBSTITUTE(SUBSTITUTE(Paste_Here!U340, "em", "-"), "q", ""))), VALUE(SUBSTITUTE(SUBSTITUTE(Paste_Here!U340, "em", "-"), "q", "")) &lt;= 909), "No", "")), ""), "")</f>
        <v/>
      </c>
      <c r="BR340" s="66"/>
      <c r="BS340" s="76" t="str">
        <f>IFERROR(IF(B340&lt;&gt;"", IF(AND(INDEX(Paste_Here!X$2:X$850, MATCH(B340, Paste_Here!A$2:A$850, 0))&lt;&gt;"", ISNUMBER(VALUE(INDEX(Paste_Here!X$2:X$850, MATCH(B340, Paste_Here!A$2:A$850, 0))))), INDEX(Paste_Here!X$2:X$850, MATCH(B340, Paste_Here!A$2:A$850, 0)), ""), ""), "")</f>
        <v/>
      </c>
      <c r="BT340" s="66"/>
      <c r="BU340" s="76" t="str">
        <f>IFERROR(IF(B340&lt;&gt;"", IF(ISNUMBER(VALUE(INDEX(Paste_Here!G$2:G$850, MATCH(B340, Paste_Here!A$2:A$850, 0)))), IF(VALUE(INDEX(Paste_Here!G$2:G$850, MATCH(B340, Paste_Here!A$2:A$850, 0)))=0, "No", IF(AND(VALUE(INDEX(Paste_Here!G$2:G$850, MATCH(B340, Paste_Here!A$2:A$850, 0)))&gt;=1, VALUE(INDEX(Paste_Here!G$2:G$850, MATCH(B340, Paste_Here!A$2:A$850, 0)))&lt;=4), VALUE(INDEX(Paste_Here!G$2:G$850, MATCH(B340, Paste_Here!A$2:A$850, 0))), "")), ""), ""), "")</f>
        <v/>
      </c>
      <c r="BV340" s="66"/>
      <c r="BW340" s="76" t="str">
        <f>IFERROR(IF(B340&lt;&gt;"", IF(ISNUMBER(VALUE(INDEX(Paste_Here!H$2:H$850, MATCH(B340, Paste_Here!A$2:A$850, 0)))), IF(VALUE(INDEX(Paste_Here!H$2:H$850, MATCH(B340, Paste_Here!A$2:A$850, 0)))=0, "No", IF(AND(VALUE(INDEX(Paste_Here!H$2:H$850, MATCH(B340, Paste_Here!A$2:A$850, 0)))&gt;=1, VALUE(INDEX(Paste_Here!H$2:H$850, MATCH(B340, Paste_Here!A$2:A$850, 0)))&lt;=4), VALUE(INDEX(Paste_Here!H$2:H$850, MATCH(B340, Paste_Here!A$2:A$850, 0))), "")), ""), ""), "")</f>
        <v/>
      </c>
      <c r="BX340" s="66"/>
      <c r="BY340" s="76"/>
      <c r="BZ340" s="66"/>
      <c r="CA340" s="76"/>
      <c r="CB340" s="66"/>
      <c r="CC340" s="66"/>
      <c r="CD340" s="76" t="str">
        <f t="shared" si="45"/>
        <v/>
      </c>
      <c r="CE340" s="66"/>
      <c r="CF340" s="76" t="str">
        <f>IFERROR(IF(B340&lt;&gt;"", IF(AND(INDEX(Paste_Here!P$2:P$850, MATCH(B340, Paste_Here!A$2:A$850, 0))&lt;&gt;"", ISNUMBER(VALUE(INDEX(Paste_Here!P$2:P$850, MATCH(B340, Paste_Here!A$2:A$850, 0))))), INDEX(Paste_Here!P$2:P$850, MATCH(B340, Paste_Here!A$2:A$850, 0)), ""), ""), "")</f>
        <v/>
      </c>
      <c r="CG340" s="66"/>
      <c r="CH340" s="76" t="str">
        <f>IFERROR(IF(B340&lt;&gt;"", IF(ISNUMBER(SEARCH("highrisk", LOWER(INDEX(Paste_Here!Q$2:Q$850, MATCH(B340, Paste_Here!A$2:A$850, 0))))), "High Risk", IF(ISNUMBER(SEARCH("lowrisk", LOWER(INDEX(Paste_Here!Q$2:Q$850, MATCH(B340, Paste_Here!A$2:A$850, 0))))), "Low Risk", IF(ISNUMBER(SEARCH("somerisk", LOWER(INDEX(Paste_Here!Q$2:Q$850, MATCH(B340, Paste_Here!A$2:A$850, 0))))), "Some Risk", ""))), ""), "")</f>
        <v/>
      </c>
      <c r="CI340" s="66"/>
      <c r="CJ340" s="76" t="str">
        <f>IFERROR(IF(B340&lt;&gt;"", IF(AND(INDEX(Paste_Here!AA$2:AA$850, MATCH(B340, Paste_Here!A$2:A$850, 0))&lt;&gt;"", ISNUMBER(VALUE(INDEX(Paste_Here!AA$2:AA$850, MATCH(B340, Paste_Here!A$2:A$850, 0))))), INDEX(Paste_Here!AA$2:AA$850, MATCH(B340, Paste_Here!A$2:A$850, 0)), ""), ""), "")</f>
        <v/>
      </c>
      <c r="CK340" s="66"/>
      <c r="CL340" s="76" t="str">
        <f>IFERROR(IF(B340&lt;&gt;"", IF(LOWER(INDEX(Paste_Here!AB$2:AB$850, MATCH(B340, Paste_Here!A$2:A$850, 0)))="approaching expectations", "Approaching", IF(LOWER(INDEX(Paste_Here!AB$2:AB$850, MATCH(B340, Paste_Here!A$2:A$850, 0)))="met expectations", "Met", IF(LOWER(INDEX(Paste_Here!AB$2:AB$850, MATCH(B340, Paste_Here!A$2:A$850, 0)))="exceeded expectations", "Exceeded", IF(LOWER(INDEX(Paste_Here!AB$2:AB$850, MATCH(B340, Paste_Here!A$2:A$850, 0)))="below expectations", "Below", "")))), ""), "")</f>
        <v/>
      </c>
      <c r="CM340" s="66"/>
      <c r="CN340" s="76" t="str">
        <f>IFERROR(IF(B340&lt;&gt;"", IF(AND(INDEX(Paste_Here!AC$2:AC$850, MATCH(B340, Paste_Here!A$2:A$850, 0))&lt;&gt;"", ISNUMBER(VALUE(INDEX(Paste_Here!AC$2:AC$850, MATCH(B340, Paste_Here!A$2:A$850, 0))))), INDEX(Paste_Here!AC$2:AC$850, MATCH(B340, Paste_Here!A$2:A$850, 0)), ""), ""), "")</f>
        <v/>
      </c>
      <c r="CO340" s="66"/>
      <c r="CP340" s="76"/>
      <c r="CQ340" s="66"/>
      <c r="CR340" s="76"/>
      <c r="CS340" s="66"/>
      <c r="CT340" s="76"/>
      <c r="CU340" s="66"/>
      <c r="CV340" s="76"/>
      <c r="CW340" s="66"/>
      <c r="CX340" s="76"/>
      <c r="CY340" s="66"/>
      <c r="CZ340" s="66"/>
      <c r="DA340" s="76" t="str">
        <f t="shared" si="46"/>
        <v/>
      </c>
      <c r="DB340" s="66"/>
      <c r="DC340" s="76" t="str">
        <f>IFERROR(IF(B340&lt;&gt;"", IF(AND(INDEX(Paste_Here!V$2:V$850, MATCH(B340, Paste_Here!A$2:A$850, 0))&lt;&gt;"", ISNUMBER(VALUE(INDEX(Paste_Here!V$2:V$850, MATCH(B340, Paste_Here!A$2:A$850, 0))))), INDEX(Paste_Here!V$2:V$850, MATCH(B340, Paste_Here!A$2:A$850, 0)), ""), ""), "")</f>
        <v/>
      </c>
      <c r="DD340" s="66"/>
      <c r="DE340" s="76" t="str">
        <f>IFERROR(IF(B340&lt;&gt;"", IF(ISNUMBER(SEARCH("highrisk", LOWER(INDEX(Paste_Here!W$2:W$850, MATCH(B340, Paste_Here!A$2:A$850, 0))))), "High Risk", IF(ISNUMBER(SEARCH("lowrisk", LOWER(INDEX(Paste_Here!W$2:W$850, MATCH(B340, Paste_Here!A$2:A$850, 0))))), "Low Risk", IF(ISNUMBER(SEARCH("somerisk", LOWER(INDEX(Paste_Here!W$2:W$850, MATCH(B340, Paste_Here!A$2:A$850, 0))))), "Some Risk", ""))), ""), "")</f>
        <v/>
      </c>
      <c r="DF340" s="66"/>
      <c r="DG340" s="76" t="str">
        <f>IFERROR(IF(B340&lt;&gt;"", IF(AND(INDEX(Paste_Here!S$2:S$850, MATCH(B340, Paste_Here!A$2:A$850, 0))&lt;&gt;"", ISNUMBER(VALUE(INDEX(Paste_Here!S$2:S$850, MATCH(B340, Paste_Here!A$2:A$850, 0))))), INDEX(Paste_Here!S$2:S$850, MATCH(B340, Paste_Here!A$2:A$850, 0)), ""), ""), "")</f>
        <v/>
      </c>
      <c r="DH340" s="66"/>
      <c r="DI340" s="76" t="str">
        <f>IFERROR(IF(B340&lt;&gt;"", IF(ISNUMBER(SEARCH("highrisk", LOWER(INDEX(Paste_Here!T$2:T$850, MATCH(B340, Paste_Here!A$2:A$850, 0))))), "High Risk", IF(ISNUMBER(SEARCH("lowrisk", LOWER(INDEX(Paste_Here!T$2:T$850, MATCH(B340, Paste_Here!A$2:A$850, 0))))), "Low Risk", IF(ISNUMBER(SEARCH("somerisk", LOWER(INDEX(Paste_Here!T$2:T$850, MATCH(B340, Paste_Here!A$2:A$850, 0))))), "Some Risk", ""))), ""), "")</f>
        <v/>
      </c>
      <c r="DJ340" s="66"/>
      <c r="DK340" s="76" t="str">
        <f>IFERROR(IF(B340&lt;&gt;"", IF(AND(INDEX(Paste_Here!AD$2:AD$850, MATCH(B340, Paste_Here!A$2:A$850, 0))&lt;&gt;"", ISNUMBER(VALUE(INDEX(Paste_Here!AD$2:AD$850, MATCH(B340, Paste_Here!A$2:A$850, 0))))), INDEX(Paste_Here!AD$2:AD$850, MATCH(B340, Paste_Here!A$2:A$850, 0)), ""), ""), "")</f>
        <v/>
      </c>
      <c r="DL340" s="66"/>
      <c r="DM340" s="76" t="str">
        <f>IFERROR(IF(B340&lt;&gt;"", IF(LOWER(INDEX(Paste_Here!AE$2:AE$850, MATCH(B340, Paste_Here!A$2:A$850, 0)))="approaching expectations", "Approaching", IF(LOWER(INDEX(Paste_Here!AE$2:AE$850, MATCH(B340, Paste_Here!A$2:A$850, 0)))="met expectations", "Met", IF(LOWER(INDEX(Paste_Here!AE$2:AE$850, MATCH(B340, Paste_Here!A$2:A$850, 0)))="exceeded expectations", "Exceeded", IF(LOWER(INDEX(Paste_Here!AE$2:AE$850, MATCH(B340, Paste_Here!A$2:A$850, 0)))="below expectations", "Below", "")))), ""), "")</f>
        <v/>
      </c>
      <c r="DN340" s="66"/>
      <c r="DO340" s="76"/>
      <c r="DP340" s="66"/>
      <c r="DQ340" s="76"/>
      <c r="DR340" s="66"/>
      <c r="DS340" s="76"/>
      <c r="DT340" s="66"/>
      <c r="DU340" s="76"/>
      <c r="DV340" s="66"/>
      <c r="DW340" s="66"/>
      <c r="DX340" s="76" t="str">
        <f t="shared" si="47"/>
        <v/>
      </c>
      <c r="DY340" s="66"/>
      <c r="DZ340" s="76"/>
      <c r="EA340" s="66"/>
      <c r="EB340" s="76"/>
      <c r="EC340" s="66"/>
      <c r="ED340" s="76" t="str">
        <f>IFERROR(IF(B340&lt;&gt;"", IF(AND(INDEX(Paste_Here!AF$2:AF$850, MATCH(B340, Paste_Here!A$2:A$850, 0))&lt;&gt;"", ISNUMBER(VALUE(INDEX(Paste_Here!AF$2:AF$850, MATCH(B340, Paste_Here!A$2:A$850, 0))))), INDEX(Paste_Here!AF$2:AF$850, MATCH(B340, Paste_Here!A$2:A$850, 0)), ""), ""), "")</f>
        <v/>
      </c>
      <c r="EE340" s="66"/>
      <c r="EF340" s="76"/>
      <c r="EG340" s="66"/>
      <c r="EH340" s="76"/>
      <c r="EI340" s="66"/>
      <c r="EJ340" s="76" t="str">
        <f>IFERROR(IF(B340&lt;&gt;"", IF(AND(INDEX(Paste_Here!AG$2:AG$850, MATCH(B340, Paste_Here!A$2:A$850, 0))&lt;&gt;"", ISNUMBER(VALUE(INDEX(Paste_Here!AG$2:AG$850, MATCH(B340, Paste_Here!A$2:A$850, 0))))), INDEX(Paste_Here!AG$2:AG$850, MATCH(B340, Paste_Here!A$2:A$850, 0)), ""), ""), "")</f>
        <v/>
      </c>
      <c r="EK340" s="66"/>
      <c r="EL340" s="76"/>
      <c r="EM340" s="66"/>
      <c r="EN340" s="76"/>
      <c r="EO340" s="66"/>
      <c r="EP340" s="76"/>
      <c r="EQ340" s="66"/>
      <c r="ER340" s="76"/>
      <c r="ES340" s="66"/>
      <c r="ET340" s="66"/>
      <c r="EU340" s="76"/>
      <c r="EV340" s="66"/>
      <c r="EW340" s="76"/>
      <c r="EX340" s="66"/>
      <c r="EY340" s="76"/>
      <c r="EZ340" s="66"/>
      <c r="FA340" s="76"/>
      <c r="FB340" s="66"/>
      <c r="FC340" s="76"/>
      <c r="FD340" s="66"/>
      <c r="FE340" s="76"/>
      <c r="FF340" s="66"/>
      <c r="FG340" s="76"/>
      <c r="FH340" s="66"/>
      <c r="FI340" s="76"/>
      <c r="FJ340" s="66"/>
      <c r="FK340" s="76"/>
      <c r="FL340" s="66"/>
      <c r="FM340" s="76"/>
      <c r="FN340" s="66"/>
      <c r="FO340" s="76"/>
      <c r="FP340" s="66"/>
      <c r="FQ340" s="76"/>
      <c r="FR340" s="66"/>
      <c r="FS340" s="76"/>
      <c r="FT340" s="66"/>
      <c r="FU340" s="76"/>
      <c r="FV340" s="66"/>
      <c r="FW340" s="76"/>
      <c r="FX340" s="66"/>
      <c r="FY340" s="76"/>
      <c r="FZ340" s="66"/>
      <c r="GA340" s="76"/>
      <c r="GB340" s="66"/>
      <c r="GC340" s="76"/>
      <c r="GD340" s="66"/>
      <c r="GE340" s="76"/>
      <c r="GF340" s="66"/>
      <c r="GG340" s="76"/>
      <c r="GH340" s="66"/>
      <c r="GI340" s="76"/>
      <c r="GJ340" s="66"/>
      <c r="GK340" s="76"/>
      <c r="GL340" s="66"/>
      <c r="GM340" s="76"/>
      <c r="GN340" s="66"/>
      <c r="GO340" s="76"/>
      <c r="GP340" s="66"/>
      <c r="GQ340" s="76"/>
      <c r="GR340" s="66"/>
      <c r="GS340" s="76"/>
      <c r="GT340" s="66"/>
      <c r="GU340" s="76"/>
      <c r="GV340" s="66"/>
      <c r="GW340" s="76"/>
      <c r="GX340" s="66"/>
      <c r="GY340" s="76"/>
      <c r="GZ340" s="66"/>
      <c r="HA340" s="76"/>
      <c r="HB340" s="66"/>
      <c r="HC340" s="76"/>
      <c r="HD340" s="66"/>
      <c r="HE340" s="76"/>
      <c r="HF340" s="66"/>
      <c r="HG340" s="76"/>
      <c r="HH340" s="66"/>
      <c r="HI340" s="76"/>
      <c r="HJ340" s="66"/>
      <c r="HK340" s="76"/>
      <c r="HL340" s="66"/>
      <c r="HM340" s="76"/>
      <c r="HN340" s="66"/>
      <c r="HO340" s="76"/>
      <c r="HP340" s="66"/>
      <c r="HQ340" s="76"/>
      <c r="HR340" s="66"/>
      <c r="HS340" s="76"/>
      <c r="HT340" s="66"/>
      <c r="HU340" s="76"/>
      <c r="HV340" s="66"/>
      <c r="HW340" s="76"/>
      <c r="HX340" s="66"/>
      <c r="HY340" s="76"/>
      <c r="HZ340" s="66"/>
      <c r="IA340" s="76"/>
      <c r="IB340" s="66"/>
      <c r="IC340" s="76"/>
      <c r="ID340" s="66"/>
      <c r="IE340" s="76"/>
      <c r="IF340" s="66"/>
      <c r="IG340" s="76"/>
      <c r="IH340" s="66"/>
      <c r="II340" s="76"/>
      <c r="IJ340" s="66"/>
      <c r="IK340" s="76"/>
      <c r="IL340" s="66"/>
      <c r="IM340" s="76"/>
      <c r="IN340" s="66"/>
      <c r="IO340" s="76"/>
      <c r="IP340" s="66"/>
      <c r="IQ340" s="76"/>
      <c r="IR340" s="66"/>
      <c r="IS340" s="76"/>
      <c r="IT340" s="66"/>
      <c r="IU340" s="76"/>
      <c r="IV340" s="66"/>
      <c r="IW340" s="76"/>
      <c r="IX340" s="66"/>
      <c r="IY340" s="76"/>
      <c r="IZ340" s="66"/>
      <c r="JA340" s="76"/>
      <c r="JB340" s="66"/>
      <c r="JC340" s="76"/>
      <c r="JD340" s="66"/>
      <c r="JE340" s="76"/>
      <c r="JF340" s="66"/>
      <c r="JG340" s="76"/>
      <c r="JH340" s="66"/>
      <c r="JI340" s="76"/>
      <c r="JJ340" s="66"/>
      <c r="JK340" s="76"/>
      <c r="JL340" s="66"/>
      <c r="JM340" s="76"/>
      <c r="JN340" s="66"/>
      <c r="JO340" s="76"/>
      <c r="JP340" s="66"/>
      <c r="JQ340" s="76"/>
      <c r="JR340" s="66"/>
      <c r="JS340" s="76"/>
      <c r="JT340" s="66"/>
      <c r="JU340" s="76"/>
      <c r="JV340" s="66"/>
      <c r="JW340" s="76"/>
      <c r="JX340" s="66"/>
      <c r="JY340" s="76"/>
      <c r="JZ340" s="66"/>
      <c r="KA340" s="76"/>
      <c r="KB340" s="66"/>
      <c r="KC340" s="76"/>
      <c r="KD340" s="66"/>
      <c r="KE340" s="76"/>
      <c r="KF340" s="66"/>
      <c r="KG340" s="76"/>
      <c r="KH340" s="66"/>
      <c r="KI340" s="76"/>
      <c r="KJ340" s="66"/>
      <c r="KK340" s="76"/>
      <c r="KL340" s="66"/>
      <c r="KM340" s="76"/>
      <c r="KN340" s="66"/>
      <c r="KO340" s="76"/>
      <c r="KP340" s="66"/>
      <c r="KQ340" s="76"/>
      <c r="KR340" s="66"/>
      <c r="KS340" s="76"/>
      <c r="KT340" s="66"/>
      <c r="KU340" s="76"/>
      <c r="KV340" s="66"/>
      <c r="KW340" s="76"/>
      <c r="KX340" s="66"/>
      <c r="KY340" s="76"/>
      <c r="KZ340" s="66"/>
      <c r="LA340" s="76"/>
      <c r="LB340" s="66"/>
      <c r="LC340" s="76"/>
      <c r="LD340" s="66"/>
      <c r="LE340" s="76"/>
      <c r="LF340" s="66"/>
      <c r="LG340" s="76"/>
      <c r="LH340" s="66"/>
      <c r="LI340" s="76"/>
      <c r="LJ340" s="66"/>
      <c r="LK340" s="76"/>
      <c r="LL340" s="66"/>
      <c r="LM340" s="76"/>
      <c r="LN340" s="66"/>
      <c r="LO340" s="76"/>
      <c r="LP340" s="66"/>
      <c r="LQ340" s="76"/>
      <c r="LR340" s="66"/>
      <c r="LS340" s="76"/>
      <c r="LT340" s="66"/>
      <c r="LU340" s="76"/>
      <c r="LV340" s="66"/>
      <c r="LW340" s="76"/>
      <c r="LX340" s="66"/>
      <c r="LY340" s="76"/>
      <c r="LZ340" s="66"/>
      <c r="MA340" s="76"/>
      <c r="MB340" s="66"/>
      <c r="MC340" s="76"/>
      <c r="MD340" s="66"/>
      <c r="MG340" s="1" t="str" cm="1">
        <f t="array" ref="MG340">IFERROR(INDEX(Paste_Here!$B$2:$B$850, MATCH(0, COUNTIF(MG$4:MG339, Paste_Here!$B$2:$B$850) + IF(Paste_Here!$B$2:$B$850="", 1, 0), 0)), "")</f>
        <v/>
      </c>
      <c r="MH340" s="1" t="str">
        <f>IF(MG340&lt;&gt;"", INDEX(Paste_Here!$A$2:$A$850, MATCH(MG340, Paste_Here!$B$2:$B$850, 0)), "")</f>
        <v/>
      </c>
      <c r="MI340" s="1" t="str">
        <f t="shared" si="48"/>
        <v/>
      </c>
      <c r="MJ340" s="1" t="str" cm="1">
        <f t="array" ref="MJ340">IFERROR(INDEX($MI$5:$MI$850, MATCH(SMALL(IF($MI$5:$MI$850&lt;&gt;"", COUNTIF($MI$5:$MI$850, "&lt;"&amp;$MI$5:$MI$850)+1), ROW()-ROW($MJ$5)+1), COUNTIF($MI$5:$MI$850, "&lt;"&amp;$MI$5:$MI$850)+1, 0)), "")</f>
        <v/>
      </c>
    </row>
    <row r="341" spans="1:348">
      <c r="A341" s="66"/>
      <c r="B341" s="76" t="str">
        <f t="shared" si="41"/>
        <v/>
      </c>
      <c r="C341" s="66"/>
      <c r="D341" s="76" t="str">
        <f>IFERROR(IF(B341&lt;&gt;"", IF(AND(INDEX(Paste_Here!B$2:B$850, MATCH(B341, Paste_Here!A$2:A$850, 0))&lt;&gt;"", ISNUMBER(VALUE(INDEX(Paste_Here!B$2:B$850, MATCH(B341, Paste_Here!A$2:A$850, 0))))), INDEX(Paste_Here!B$2:B$850, MATCH(B341, Paste_Here!A$2:A$850, 0)), ""), ""), "")</f>
        <v/>
      </c>
      <c r="E341" s="66"/>
      <c r="F341" s="76" t="str">
        <f>IFERROR(IF(B341&lt;&gt;"", IF(ISTEXT(INDEX(Paste_Here!K$2:K$850, MATCH(B341, Paste_Here!A$2:A$850, 0))), INDEX(Paste_Here!K$2:K$850, MATCH(B341, Paste_Here!A$2:A$850, 0)), ""), ""), "")</f>
        <v/>
      </c>
      <c r="G341" s="66"/>
      <c r="H341" s="76" t="str">
        <f>IFERROR(IF(B341&lt;&gt;"", IF(ISTEXT(INDEX(Paste_Here!C$2:C$850, MATCH(B341, Paste_Here!A$2:A$850, 0))), INDEX(Paste_Here!C$2:C$850, MATCH(B341, Paste_Here!A$2:A$850, 0)), ""), ""), "")</f>
        <v/>
      </c>
      <c r="I341" s="66"/>
      <c r="J341" s="76" t="str">
        <f>IFERROR(IF(B341&lt;&gt;"", IF(ISNUMBER(SEARCH("s", LOWER(INDEX(Paste_Here!M$2:M$850, MATCH(B341, Paste_Here!A$2:A$850, 0))))), "Yes", IF(INDEX(Paste_Here!M$2:M$850, MATCH(B341, Paste_Here!A$2:A$850, 0))&lt;&gt;"", "No", "")), ""), "")</f>
        <v/>
      </c>
      <c r="K341" s="66"/>
      <c r="L341" s="76" t="str">
        <f>IFERROR(IF(B341&lt;&gt;"", IF(ISNUMBER(SEARCH("yes", LOWER(INDEX(Paste_Here!E$2:E$850, MATCH(B341, Paste_Here!A$2:A$850, 0))))), "Yes", IF(ISNUMBER(SEARCH("no", LOWER(INDEX(Paste_Here!E$2:E$850, MATCH(B341, Paste_Here!A$2:A$850, 0))))), "No", "")), ""), "")</f>
        <v/>
      </c>
      <c r="M341" s="66"/>
      <c r="N341" s="76" t="str">
        <f>IFERROR(IF(B341&lt;&gt;"", IF(ISNUMBER(SEARCH("yes", LOWER(INDEX(Paste_Here!F$2:F$850, MATCH(B341, Paste_Here!A$2:A$850, 0))))), "Yes", IF(ISNUMBER(SEARCH("no", LOWER(INDEX(Paste_Here!F$2:F$850, MATCH(B341, Paste_Here!A$2:A$850, 0))))), "No", "")), ""), "")</f>
        <v/>
      </c>
      <c r="O341" s="66"/>
      <c r="P341" s="76" t="str">
        <f>IFERROR(IF(B341&lt;&gt;"", IF(ISNUMBER(SEARCH("yes", LOWER(INDEX(Paste_Here!L$2:L$850, MATCH(B341, Paste_Here!A$2:A$850, 0))))), "Yes", IF(ISNUMBER(SEARCH("no", LOWER(INDEX(Paste_Here!L$2:L$850, MATCH(B341, Paste_Here!A$2:A$850, 0))))), "No", "")), ""), "")</f>
        <v/>
      </c>
      <c r="Q341" s="66"/>
      <c r="R341" s="76" t="str">
        <f>IFERROR(IF(B341&lt;&gt;"", IF(ISNUMBER(SEARCH("transitional 2", LOWER(INDEX(Paste_Here!D$2:D$850, MATCH(B341, Paste_Here!A$2:A$850, 0))))), "T2", IF(ISNUMBER(SEARCH("transitional 1", LOWER(INDEX(Paste_Here!D$2:D$850, MATCH(B341, Paste_Here!A$2:A$850, 0))))), "T1", IF(ISNUMBER(SEARCH("waived ell services", LOWER(INDEX(Paste_Here!D$2:D$850, MATCH(B341, Paste_Here!A$2:A$850, 0))))), "W", IF(ISNUMBER(SEARCH("english language learner", LOWER(INDEX(Paste_Here!D$2:D$850, MATCH(B341, Paste_Here!A$2:A$850, 0))))), "L", "")))), ""), "")</f>
        <v/>
      </c>
      <c r="S341" s="66"/>
      <c r="T341" s="76" t="str">
        <f>IFERROR(IF(B341&lt;&gt;"", IF(ISNUMBER(SEARCH("yes", LOWER(INDEX(Paste_Here!I$2:I$850, MATCH(B341, Paste_Here!A$2:A$850, 0))))), "Yes", IF(ISNUMBER(SEARCH("no", LOWER(INDEX(Paste_Here!I$2:I$850, MATCH(B341, Paste_Here!A$2:A$850, 0))))), "No", "")), ""), "")</f>
        <v/>
      </c>
      <c r="U341" s="66"/>
      <c r="V341" s="76" t="str">
        <f>IFERROR(IF(B341&lt;&gt;"", IF(ISTEXT(INDEX(Paste_Here!J$2:J$850, MATCH(B341, Paste_Here!A$2:A$850, 0))), VALUE(INDEX(Paste_Here!J$2:J$850, MATCH(B341, Paste_Here!A$2:A$850, 0))), ""), ""), "")</f>
        <v/>
      </c>
      <c r="W341" s="66"/>
      <c r="X341" s="66"/>
      <c r="Y341" s="76" t="str">
        <f t="shared" si="42"/>
        <v/>
      </c>
      <c r="Z341" s="66"/>
      <c r="AA341" s="76" t="str">
        <f>IFERROR(IF(B341&lt;&gt;"", IF(AND(INDEX(Paste_Here!AI$2:AI$850, MATCH(B341, Paste_Here!A$2:A$850, 0))&lt;&gt;"", ISNUMBER(VALUE(INDEX(Paste_Here!AI$2:AI$850, MATCH(B341, Paste_Here!A$2:A$850, 0))))), INDEX(Paste_Here!AI$2:AI$850, MATCH(B341, Paste_Here!A$2:A$850, 0)), ""), ""), "")</f>
        <v/>
      </c>
      <c r="AB341" s="66"/>
      <c r="AC341" s="76" t="str">
        <f>IFERROR(IF(B341&lt;&gt;"", IF(AND(INDEX(Paste_Here!AJ$2:AJ$850, MATCH(B341, Paste_Here!A$2:A$850, 0))&lt;&gt;"", ISNUMBER(VALUE(INDEX(Paste_Here!AJ$2:AJ$850, MATCH(B341, Paste_Here!A$2:A$850, 0))))), INDEX(Paste_Here!AJ$2:AJ$850, MATCH(B341, Paste_Here!A$2:A$850, 0)), ""), ""), "")</f>
        <v/>
      </c>
      <c r="AD341" s="66"/>
      <c r="AE341" s="76" t="str">
        <f>IFERROR(IF(B341&lt;&gt;"", IF(AND(INDEX(Paste_Here!AK$2:AK$850, MATCH(B341, Paste_Here!A$2:A$850, 0))&lt;&gt;"", ISNUMBER(VALUE(INDEX(Paste_Here!AK$2:AK$850, MATCH(B341, Paste_Here!A$2:A$850, 0))))), INDEX(Paste_Here!AK$2:AK$850, MATCH(B341, Paste_Here!A$2:A$850, 0)), ""), ""), "")</f>
        <v/>
      </c>
      <c r="AF341" s="66"/>
      <c r="AG341" s="76" t="str">
        <f>IFERROR(IF(B341&lt;&gt;"", IF(AND(INDEX(Paste_Here!AL$2:AL$850, MATCH(B341, Paste_Here!A$2:A$850, 0))&lt;&gt;"", ISNUMBER(VALUE(INDEX(Paste_Here!AL$2:AL$850, MATCH(B341, Paste_Here!A$2:A$850, 0))))), INDEX(Paste_Here!AL$2:AL$850, MATCH(B341, Paste_Here!A$2:A$850, 0)), ""), ""), "")</f>
        <v/>
      </c>
      <c r="AH341" s="66"/>
      <c r="AI341" s="76" t="str">
        <f>IFERROR(IF(B341&lt;&gt;"", IF(AND(INDEX(Paste_Here!AH$2:AH$850, MATCH(B341, Paste_Here!A$2:A$850, 0))&lt;&gt;"", ISNUMBER(VALUE(INDEX(Paste_Here!AH$2:AH$850, MATCH(B341, Paste_Here!A$2:A$850, 0))))), IF(VALUE(INDEX(Paste_Here!AH$2:AH$850, MATCH(B341, Paste_Here!A$2:A$850, 0)))=0, "", INDEX(Paste_Here!AH$2:AH$850, MATCH(B341, Paste_Here!A$2:A$850, 0))), ""), ""), "")</f>
        <v/>
      </c>
      <c r="AJ341" s="66"/>
      <c r="AK341" s="76" t="str">
        <f>IFERROR(IF(B341&lt;&gt;"", IF(AND(INDEX(Paste_Here!N$2:N$850, MATCH(B341, Paste_Here!A$2:A$850, 0))&lt;&gt;"", ISNUMBER(VALUE(INDEX(Paste_Here!N$2:N$850, MATCH(B341, Paste_Here!A$2:A$850, 0))))), INDEX(Paste_Here!N$2:N$850, MATCH(B341, Paste_Here!A$2:A$850, 0)), ""), ""), "")</f>
        <v/>
      </c>
      <c r="AL341" s="66"/>
      <c r="AM341" s="76" t="str">
        <f>IFERROR(IF(B341&lt;&gt;"", IF(AND(INDEX(Paste_Here!O$2:O$850, MATCH(B341, Paste_Here!A$2:A$850, 0))&lt;&gt;"", ISNUMBER(VALUE(INDEX(Paste_Here!O$2:O$850, MATCH(B341, Paste_Here!A$2:A$850, 0))))), INDEX(Paste_Here!O$2:O$850, MATCH(B341, Paste_Here!A$2:A$850, 0)), ""), ""), "")</f>
        <v/>
      </c>
      <c r="AN341" s="66"/>
      <c r="AO341" s="76"/>
      <c r="AP341" s="66"/>
      <c r="AQ341" s="76"/>
      <c r="AR341" s="66"/>
      <c r="AS341" s="76"/>
      <c r="AT341" s="66"/>
      <c r="AU341" s="66"/>
      <c r="AV341" s="76" t="str">
        <f t="shared" si="43"/>
        <v/>
      </c>
      <c r="AW341" s="66"/>
      <c r="AX341" s="76" t="str">
        <f>IFERROR(IF(B341&lt;&gt;"", IF(ISNUMBER(SEARCH("Revealed-Potential (Primary Focus)", LOWER(INDEX(Paste_Here!Z$2:Z$850, MATCH(B341, Paste_Here!A$2:A$850, 0))))), "Rev-Potential: Prim", IF(ISNUMBER(SEARCH("Revealed-Potential (Secondary Focus)", LOWER(INDEX(Paste_Here!Z$2:Z$850, MATCH(B341, Paste_Here!A$2:A$850, 0))))), "Rev-Potential: Sec", IF(ISNUMBER(SEARCH("Monitoring", LOWER(INDEX(Paste_Here!Z$2:Z$850, MATCH(B341, Paste_Here!A$2:A$850, 0))))), "Monitoring", IF(ISNUMBER(SEARCH("At-Promise (Secondary Focus)", LOWER(INDEX(Paste_Here!Z$2:Z$850, MATCH(B341, Paste_Here!A$2:A$850, 0))))), "At-Promise: Sec", IF(ISNUMBER(SEARCH("At-Promise (Primary Focus)", LOWER(INDEX(Paste_Here!Z$2:Z$850, MATCH(B341, Paste_Here!A$2:A$850, 0))))), "At-Promise: Prim", ""))))), ""), "")</f>
        <v/>
      </c>
      <c r="AY341" s="66"/>
      <c r="AZ341" s="76"/>
      <c r="BA341" s="66"/>
      <c r="BB341" s="76"/>
      <c r="BC341" s="66"/>
      <c r="BD341" s="76"/>
      <c r="BE341" s="66"/>
      <c r="BF341" s="76"/>
      <c r="BG341" s="66"/>
      <c r="BH341" s="76"/>
      <c r="BI341" s="66"/>
      <c r="BJ341" s="66"/>
      <c r="BK341" s="76" t="str">
        <f t="shared" si="44"/>
        <v/>
      </c>
      <c r="BL341" s="66"/>
      <c r="BM341" s="76" t="str">
        <f>IFERROR(IF(B341&lt;&gt;"", IF(AND(ISNUMBER(VALUE(SUBSTITUTE(SUBSTITUTE(Paste_Here!R341, "br", "-"), "L", ""))), VALUE(SUBSTITUTE(SUBSTITUTE(Paste_Here!R341, "br", "-"), "L", "")) &gt;= 1095), "Yes", IF(AND(ISNUMBER(VALUE(SUBSTITUTE(SUBSTITUTE(Paste_Here!R341, "br", "-"), "L", ""))), VALUE(SUBSTITUTE(SUBSTITUTE(Paste_Here!R341, "br", "-"), "L", "")) &lt;= 1094), "No", "")), ""), "")</f>
        <v/>
      </c>
      <c r="BN341" s="66"/>
      <c r="BO341" s="76" t="str">
        <f>IFERROR(IF(B341&lt;&gt;"", IF(COUNTIF(INDEX(Paste_Here!Y$2:AB$850, MATCH(B341, Paste_Here!A$2:A$850, 0), 0), "yes") &gt; 0, "Yes", IF(COUNTIF(INDEX(Paste_Here!Y$2:AB$850, MATCH(B341, Paste_Here!A$2:A$850, 0), 0), "no") &gt; 0, "No", "")), ""), "")</f>
        <v/>
      </c>
      <c r="BP341" s="66"/>
      <c r="BQ341" s="76" t="str">
        <f>IFERROR(IF(B341&lt;&gt;"", IF(AND(ISNUMBER(VALUE(SUBSTITUTE(SUBSTITUTE(Paste_Here!U341, "em", "-"), "q", ""))), VALUE(SUBSTITUTE(SUBSTITUTE(Paste_Here!U341, "em", "-"), "q", "")) &gt;= 910), "Yes", IF(AND(ISNUMBER(VALUE(SUBSTITUTE(SUBSTITUTE(Paste_Here!U341, "em", "-"), "q", ""))), VALUE(SUBSTITUTE(SUBSTITUTE(Paste_Here!U341, "em", "-"), "q", "")) &lt;= 909), "No", "")), ""), "")</f>
        <v/>
      </c>
      <c r="BR341" s="66"/>
      <c r="BS341" s="76" t="str">
        <f>IFERROR(IF(B341&lt;&gt;"", IF(AND(INDEX(Paste_Here!X$2:X$850, MATCH(B341, Paste_Here!A$2:A$850, 0))&lt;&gt;"", ISNUMBER(VALUE(INDEX(Paste_Here!X$2:X$850, MATCH(B341, Paste_Here!A$2:A$850, 0))))), INDEX(Paste_Here!X$2:X$850, MATCH(B341, Paste_Here!A$2:A$850, 0)), ""), ""), "")</f>
        <v/>
      </c>
      <c r="BT341" s="66"/>
      <c r="BU341" s="76" t="str">
        <f>IFERROR(IF(B341&lt;&gt;"", IF(ISNUMBER(VALUE(INDEX(Paste_Here!G$2:G$850, MATCH(B341, Paste_Here!A$2:A$850, 0)))), IF(VALUE(INDEX(Paste_Here!G$2:G$850, MATCH(B341, Paste_Here!A$2:A$850, 0)))=0, "No", IF(AND(VALUE(INDEX(Paste_Here!G$2:G$850, MATCH(B341, Paste_Here!A$2:A$850, 0)))&gt;=1, VALUE(INDEX(Paste_Here!G$2:G$850, MATCH(B341, Paste_Here!A$2:A$850, 0)))&lt;=4), VALUE(INDEX(Paste_Here!G$2:G$850, MATCH(B341, Paste_Here!A$2:A$850, 0))), "")), ""), ""), "")</f>
        <v/>
      </c>
      <c r="BV341" s="66"/>
      <c r="BW341" s="76" t="str">
        <f>IFERROR(IF(B341&lt;&gt;"", IF(ISNUMBER(VALUE(INDEX(Paste_Here!H$2:H$850, MATCH(B341, Paste_Here!A$2:A$850, 0)))), IF(VALUE(INDEX(Paste_Here!H$2:H$850, MATCH(B341, Paste_Here!A$2:A$850, 0)))=0, "No", IF(AND(VALUE(INDEX(Paste_Here!H$2:H$850, MATCH(B341, Paste_Here!A$2:A$850, 0)))&gt;=1, VALUE(INDEX(Paste_Here!H$2:H$850, MATCH(B341, Paste_Here!A$2:A$850, 0)))&lt;=4), VALUE(INDEX(Paste_Here!H$2:H$850, MATCH(B341, Paste_Here!A$2:A$850, 0))), "")), ""), ""), "")</f>
        <v/>
      </c>
      <c r="BX341" s="66"/>
      <c r="BY341" s="76"/>
      <c r="BZ341" s="66"/>
      <c r="CA341" s="76"/>
      <c r="CB341" s="66"/>
      <c r="CC341" s="66"/>
      <c r="CD341" s="76" t="str">
        <f t="shared" si="45"/>
        <v/>
      </c>
      <c r="CE341" s="66"/>
      <c r="CF341" s="76" t="str">
        <f>IFERROR(IF(B341&lt;&gt;"", IF(AND(INDEX(Paste_Here!P$2:P$850, MATCH(B341, Paste_Here!A$2:A$850, 0))&lt;&gt;"", ISNUMBER(VALUE(INDEX(Paste_Here!P$2:P$850, MATCH(B341, Paste_Here!A$2:A$850, 0))))), INDEX(Paste_Here!P$2:P$850, MATCH(B341, Paste_Here!A$2:A$850, 0)), ""), ""), "")</f>
        <v/>
      </c>
      <c r="CG341" s="66"/>
      <c r="CH341" s="76" t="str">
        <f>IFERROR(IF(B341&lt;&gt;"", IF(ISNUMBER(SEARCH("highrisk", LOWER(INDEX(Paste_Here!Q$2:Q$850, MATCH(B341, Paste_Here!A$2:A$850, 0))))), "High Risk", IF(ISNUMBER(SEARCH("lowrisk", LOWER(INDEX(Paste_Here!Q$2:Q$850, MATCH(B341, Paste_Here!A$2:A$850, 0))))), "Low Risk", IF(ISNUMBER(SEARCH("somerisk", LOWER(INDEX(Paste_Here!Q$2:Q$850, MATCH(B341, Paste_Here!A$2:A$850, 0))))), "Some Risk", ""))), ""), "")</f>
        <v/>
      </c>
      <c r="CI341" s="66"/>
      <c r="CJ341" s="76" t="str">
        <f>IFERROR(IF(B341&lt;&gt;"", IF(AND(INDEX(Paste_Here!AA$2:AA$850, MATCH(B341, Paste_Here!A$2:A$850, 0))&lt;&gt;"", ISNUMBER(VALUE(INDEX(Paste_Here!AA$2:AA$850, MATCH(B341, Paste_Here!A$2:A$850, 0))))), INDEX(Paste_Here!AA$2:AA$850, MATCH(B341, Paste_Here!A$2:A$850, 0)), ""), ""), "")</f>
        <v/>
      </c>
      <c r="CK341" s="66"/>
      <c r="CL341" s="76" t="str">
        <f>IFERROR(IF(B341&lt;&gt;"", IF(LOWER(INDEX(Paste_Here!AB$2:AB$850, MATCH(B341, Paste_Here!A$2:A$850, 0)))="approaching expectations", "Approaching", IF(LOWER(INDEX(Paste_Here!AB$2:AB$850, MATCH(B341, Paste_Here!A$2:A$850, 0)))="met expectations", "Met", IF(LOWER(INDEX(Paste_Here!AB$2:AB$850, MATCH(B341, Paste_Here!A$2:A$850, 0)))="exceeded expectations", "Exceeded", IF(LOWER(INDEX(Paste_Here!AB$2:AB$850, MATCH(B341, Paste_Here!A$2:A$850, 0)))="below expectations", "Below", "")))), ""), "")</f>
        <v/>
      </c>
      <c r="CM341" s="66"/>
      <c r="CN341" s="76" t="str">
        <f>IFERROR(IF(B341&lt;&gt;"", IF(AND(INDEX(Paste_Here!AC$2:AC$850, MATCH(B341, Paste_Here!A$2:A$850, 0))&lt;&gt;"", ISNUMBER(VALUE(INDEX(Paste_Here!AC$2:AC$850, MATCH(B341, Paste_Here!A$2:A$850, 0))))), INDEX(Paste_Here!AC$2:AC$850, MATCH(B341, Paste_Here!A$2:A$850, 0)), ""), ""), "")</f>
        <v/>
      </c>
      <c r="CO341" s="66"/>
      <c r="CP341" s="76"/>
      <c r="CQ341" s="66"/>
      <c r="CR341" s="76"/>
      <c r="CS341" s="66"/>
      <c r="CT341" s="76"/>
      <c r="CU341" s="66"/>
      <c r="CV341" s="76"/>
      <c r="CW341" s="66"/>
      <c r="CX341" s="76"/>
      <c r="CY341" s="66"/>
      <c r="CZ341" s="66"/>
      <c r="DA341" s="76" t="str">
        <f t="shared" si="46"/>
        <v/>
      </c>
      <c r="DB341" s="66"/>
      <c r="DC341" s="76" t="str">
        <f>IFERROR(IF(B341&lt;&gt;"", IF(AND(INDEX(Paste_Here!V$2:V$850, MATCH(B341, Paste_Here!A$2:A$850, 0))&lt;&gt;"", ISNUMBER(VALUE(INDEX(Paste_Here!V$2:V$850, MATCH(B341, Paste_Here!A$2:A$850, 0))))), INDEX(Paste_Here!V$2:V$850, MATCH(B341, Paste_Here!A$2:A$850, 0)), ""), ""), "")</f>
        <v/>
      </c>
      <c r="DD341" s="66"/>
      <c r="DE341" s="76" t="str">
        <f>IFERROR(IF(B341&lt;&gt;"", IF(ISNUMBER(SEARCH("highrisk", LOWER(INDEX(Paste_Here!W$2:W$850, MATCH(B341, Paste_Here!A$2:A$850, 0))))), "High Risk", IF(ISNUMBER(SEARCH("lowrisk", LOWER(INDEX(Paste_Here!W$2:W$850, MATCH(B341, Paste_Here!A$2:A$850, 0))))), "Low Risk", IF(ISNUMBER(SEARCH("somerisk", LOWER(INDEX(Paste_Here!W$2:W$850, MATCH(B341, Paste_Here!A$2:A$850, 0))))), "Some Risk", ""))), ""), "")</f>
        <v/>
      </c>
      <c r="DF341" s="66"/>
      <c r="DG341" s="76" t="str">
        <f>IFERROR(IF(B341&lt;&gt;"", IF(AND(INDEX(Paste_Here!S$2:S$850, MATCH(B341, Paste_Here!A$2:A$850, 0))&lt;&gt;"", ISNUMBER(VALUE(INDEX(Paste_Here!S$2:S$850, MATCH(B341, Paste_Here!A$2:A$850, 0))))), INDEX(Paste_Here!S$2:S$850, MATCH(B341, Paste_Here!A$2:A$850, 0)), ""), ""), "")</f>
        <v/>
      </c>
      <c r="DH341" s="66"/>
      <c r="DI341" s="76" t="str">
        <f>IFERROR(IF(B341&lt;&gt;"", IF(ISNUMBER(SEARCH("highrisk", LOWER(INDEX(Paste_Here!T$2:T$850, MATCH(B341, Paste_Here!A$2:A$850, 0))))), "High Risk", IF(ISNUMBER(SEARCH("lowrisk", LOWER(INDEX(Paste_Here!T$2:T$850, MATCH(B341, Paste_Here!A$2:A$850, 0))))), "Low Risk", IF(ISNUMBER(SEARCH("somerisk", LOWER(INDEX(Paste_Here!T$2:T$850, MATCH(B341, Paste_Here!A$2:A$850, 0))))), "Some Risk", ""))), ""), "")</f>
        <v/>
      </c>
      <c r="DJ341" s="66"/>
      <c r="DK341" s="76" t="str">
        <f>IFERROR(IF(B341&lt;&gt;"", IF(AND(INDEX(Paste_Here!AD$2:AD$850, MATCH(B341, Paste_Here!A$2:A$850, 0))&lt;&gt;"", ISNUMBER(VALUE(INDEX(Paste_Here!AD$2:AD$850, MATCH(B341, Paste_Here!A$2:A$850, 0))))), INDEX(Paste_Here!AD$2:AD$850, MATCH(B341, Paste_Here!A$2:A$850, 0)), ""), ""), "")</f>
        <v/>
      </c>
      <c r="DL341" s="66"/>
      <c r="DM341" s="76" t="str">
        <f>IFERROR(IF(B341&lt;&gt;"", IF(LOWER(INDEX(Paste_Here!AE$2:AE$850, MATCH(B341, Paste_Here!A$2:A$850, 0)))="approaching expectations", "Approaching", IF(LOWER(INDEX(Paste_Here!AE$2:AE$850, MATCH(B341, Paste_Here!A$2:A$850, 0)))="met expectations", "Met", IF(LOWER(INDEX(Paste_Here!AE$2:AE$850, MATCH(B341, Paste_Here!A$2:A$850, 0)))="exceeded expectations", "Exceeded", IF(LOWER(INDEX(Paste_Here!AE$2:AE$850, MATCH(B341, Paste_Here!A$2:A$850, 0)))="below expectations", "Below", "")))), ""), "")</f>
        <v/>
      </c>
      <c r="DN341" s="66"/>
      <c r="DO341" s="76"/>
      <c r="DP341" s="66"/>
      <c r="DQ341" s="76"/>
      <c r="DR341" s="66"/>
      <c r="DS341" s="76"/>
      <c r="DT341" s="66"/>
      <c r="DU341" s="76"/>
      <c r="DV341" s="66"/>
      <c r="DW341" s="66"/>
      <c r="DX341" s="76" t="str">
        <f t="shared" si="47"/>
        <v/>
      </c>
      <c r="DY341" s="66"/>
      <c r="DZ341" s="76"/>
      <c r="EA341" s="66"/>
      <c r="EB341" s="76"/>
      <c r="EC341" s="66"/>
      <c r="ED341" s="76" t="str">
        <f>IFERROR(IF(B341&lt;&gt;"", IF(AND(INDEX(Paste_Here!AF$2:AF$850, MATCH(B341, Paste_Here!A$2:A$850, 0))&lt;&gt;"", ISNUMBER(VALUE(INDEX(Paste_Here!AF$2:AF$850, MATCH(B341, Paste_Here!A$2:A$850, 0))))), INDEX(Paste_Here!AF$2:AF$850, MATCH(B341, Paste_Here!A$2:A$850, 0)), ""), ""), "")</f>
        <v/>
      </c>
      <c r="EE341" s="66"/>
      <c r="EF341" s="76"/>
      <c r="EG341" s="66"/>
      <c r="EH341" s="76"/>
      <c r="EI341" s="66"/>
      <c r="EJ341" s="76" t="str">
        <f>IFERROR(IF(B341&lt;&gt;"", IF(AND(INDEX(Paste_Here!AG$2:AG$850, MATCH(B341, Paste_Here!A$2:A$850, 0))&lt;&gt;"", ISNUMBER(VALUE(INDEX(Paste_Here!AG$2:AG$850, MATCH(B341, Paste_Here!A$2:A$850, 0))))), INDEX(Paste_Here!AG$2:AG$850, MATCH(B341, Paste_Here!A$2:A$850, 0)), ""), ""), "")</f>
        <v/>
      </c>
      <c r="EK341" s="66"/>
      <c r="EL341" s="76"/>
      <c r="EM341" s="66"/>
      <c r="EN341" s="76"/>
      <c r="EO341" s="66"/>
      <c r="EP341" s="76"/>
      <c r="EQ341" s="66"/>
      <c r="ER341" s="76"/>
      <c r="ES341" s="66"/>
      <c r="ET341" s="66"/>
      <c r="EU341" s="76"/>
      <c r="EV341" s="66"/>
      <c r="EW341" s="76"/>
      <c r="EX341" s="66"/>
      <c r="EY341" s="76"/>
      <c r="EZ341" s="66"/>
      <c r="FA341" s="76"/>
      <c r="FB341" s="66"/>
      <c r="FC341" s="76"/>
      <c r="FD341" s="66"/>
      <c r="FE341" s="76"/>
      <c r="FF341" s="66"/>
      <c r="FG341" s="76"/>
      <c r="FH341" s="66"/>
      <c r="FI341" s="76"/>
      <c r="FJ341" s="66"/>
      <c r="FK341" s="76"/>
      <c r="FL341" s="66"/>
      <c r="FM341" s="76"/>
      <c r="FN341" s="66"/>
      <c r="FO341" s="76"/>
      <c r="FP341" s="66"/>
      <c r="FQ341" s="76"/>
      <c r="FR341" s="66"/>
      <c r="FS341" s="76"/>
      <c r="FT341" s="66"/>
      <c r="FU341" s="76"/>
      <c r="FV341" s="66"/>
      <c r="FW341" s="76"/>
      <c r="FX341" s="66"/>
      <c r="FY341" s="76"/>
      <c r="FZ341" s="66"/>
      <c r="GA341" s="76"/>
      <c r="GB341" s="66"/>
      <c r="GC341" s="76"/>
      <c r="GD341" s="66"/>
      <c r="GE341" s="76"/>
      <c r="GF341" s="66"/>
      <c r="GG341" s="76"/>
      <c r="GH341" s="66"/>
      <c r="GI341" s="76"/>
      <c r="GJ341" s="66"/>
      <c r="GK341" s="76"/>
      <c r="GL341" s="66"/>
      <c r="GM341" s="76"/>
      <c r="GN341" s="66"/>
      <c r="GO341" s="76"/>
      <c r="GP341" s="66"/>
      <c r="GQ341" s="76"/>
      <c r="GR341" s="66"/>
      <c r="GS341" s="76"/>
      <c r="GT341" s="66"/>
      <c r="GU341" s="76"/>
      <c r="GV341" s="66"/>
      <c r="GW341" s="76"/>
      <c r="GX341" s="66"/>
      <c r="GY341" s="76"/>
      <c r="GZ341" s="66"/>
      <c r="HA341" s="76"/>
      <c r="HB341" s="66"/>
      <c r="HC341" s="76"/>
      <c r="HD341" s="66"/>
      <c r="HE341" s="76"/>
      <c r="HF341" s="66"/>
      <c r="HG341" s="76"/>
      <c r="HH341" s="66"/>
      <c r="HI341" s="76"/>
      <c r="HJ341" s="66"/>
      <c r="HK341" s="76"/>
      <c r="HL341" s="66"/>
      <c r="HM341" s="76"/>
      <c r="HN341" s="66"/>
      <c r="HO341" s="76"/>
      <c r="HP341" s="66"/>
      <c r="HQ341" s="76"/>
      <c r="HR341" s="66"/>
      <c r="HS341" s="76"/>
      <c r="HT341" s="66"/>
      <c r="HU341" s="76"/>
      <c r="HV341" s="66"/>
      <c r="HW341" s="76"/>
      <c r="HX341" s="66"/>
      <c r="HY341" s="76"/>
      <c r="HZ341" s="66"/>
      <c r="IA341" s="76"/>
      <c r="IB341" s="66"/>
      <c r="IC341" s="76"/>
      <c r="ID341" s="66"/>
      <c r="IE341" s="76"/>
      <c r="IF341" s="66"/>
      <c r="IG341" s="76"/>
      <c r="IH341" s="66"/>
      <c r="II341" s="76"/>
      <c r="IJ341" s="66"/>
      <c r="IK341" s="76"/>
      <c r="IL341" s="66"/>
      <c r="IM341" s="76"/>
      <c r="IN341" s="66"/>
      <c r="IO341" s="76"/>
      <c r="IP341" s="66"/>
      <c r="IQ341" s="76"/>
      <c r="IR341" s="66"/>
      <c r="IS341" s="76"/>
      <c r="IT341" s="66"/>
      <c r="IU341" s="76"/>
      <c r="IV341" s="66"/>
      <c r="IW341" s="76"/>
      <c r="IX341" s="66"/>
      <c r="IY341" s="76"/>
      <c r="IZ341" s="66"/>
      <c r="JA341" s="76"/>
      <c r="JB341" s="66"/>
      <c r="JC341" s="76"/>
      <c r="JD341" s="66"/>
      <c r="JE341" s="76"/>
      <c r="JF341" s="66"/>
      <c r="JG341" s="76"/>
      <c r="JH341" s="66"/>
      <c r="JI341" s="76"/>
      <c r="JJ341" s="66"/>
      <c r="JK341" s="76"/>
      <c r="JL341" s="66"/>
      <c r="JM341" s="76"/>
      <c r="JN341" s="66"/>
      <c r="JO341" s="76"/>
      <c r="JP341" s="66"/>
      <c r="JQ341" s="76"/>
      <c r="JR341" s="66"/>
      <c r="JS341" s="76"/>
      <c r="JT341" s="66"/>
      <c r="JU341" s="76"/>
      <c r="JV341" s="66"/>
      <c r="JW341" s="76"/>
      <c r="JX341" s="66"/>
      <c r="JY341" s="76"/>
      <c r="JZ341" s="66"/>
      <c r="KA341" s="76"/>
      <c r="KB341" s="66"/>
      <c r="KC341" s="76"/>
      <c r="KD341" s="66"/>
      <c r="KE341" s="76"/>
      <c r="KF341" s="66"/>
      <c r="KG341" s="76"/>
      <c r="KH341" s="66"/>
      <c r="KI341" s="76"/>
      <c r="KJ341" s="66"/>
      <c r="KK341" s="76"/>
      <c r="KL341" s="66"/>
      <c r="KM341" s="76"/>
      <c r="KN341" s="66"/>
      <c r="KO341" s="76"/>
      <c r="KP341" s="66"/>
      <c r="KQ341" s="76"/>
      <c r="KR341" s="66"/>
      <c r="KS341" s="76"/>
      <c r="KT341" s="66"/>
      <c r="KU341" s="76"/>
      <c r="KV341" s="66"/>
      <c r="KW341" s="76"/>
      <c r="KX341" s="66"/>
      <c r="KY341" s="76"/>
      <c r="KZ341" s="66"/>
      <c r="LA341" s="76"/>
      <c r="LB341" s="66"/>
      <c r="LC341" s="76"/>
      <c r="LD341" s="66"/>
      <c r="LE341" s="76"/>
      <c r="LF341" s="66"/>
      <c r="LG341" s="76"/>
      <c r="LH341" s="66"/>
      <c r="LI341" s="76"/>
      <c r="LJ341" s="66"/>
      <c r="LK341" s="76"/>
      <c r="LL341" s="66"/>
      <c r="LM341" s="76"/>
      <c r="LN341" s="66"/>
      <c r="LO341" s="76"/>
      <c r="LP341" s="66"/>
      <c r="LQ341" s="76"/>
      <c r="LR341" s="66"/>
      <c r="LS341" s="76"/>
      <c r="LT341" s="66"/>
      <c r="LU341" s="76"/>
      <c r="LV341" s="66"/>
      <c r="LW341" s="76"/>
      <c r="LX341" s="66"/>
      <c r="LY341" s="76"/>
      <c r="LZ341" s="66"/>
      <c r="MA341" s="76"/>
      <c r="MB341" s="66"/>
      <c r="MC341" s="76"/>
      <c r="MD341" s="66"/>
      <c r="MG341" s="1" t="str" cm="1">
        <f t="array" ref="MG341">IFERROR(INDEX(Paste_Here!$B$2:$B$850, MATCH(0, COUNTIF(MG$4:MG340, Paste_Here!$B$2:$B$850) + IF(Paste_Here!$B$2:$B$850="", 1, 0), 0)), "")</f>
        <v/>
      </c>
      <c r="MH341" s="1" t="str">
        <f>IF(MG341&lt;&gt;"", INDEX(Paste_Here!$A$2:$A$850, MATCH(MG341, Paste_Here!$B$2:$B$850, 0)), "")</f>
        <v/>
      </c>
      <c r="MI341" s="1" t="str">
        <f t="shared" si="48"/>
        <v/>
      </c>
      <c r="MJ341" s="1" t="str" cm="1">
        <f t="array" ref="MJ341">IFERROR(INDEX($MI$5:$MI$850, MATCH(SMALL(IF($MI$5:$MI$850&lt;&gt;"", COUNTIF($MI$5:$MI$850, "&lt;"&amp;$MI$5:$MI$850)+1), ROW()-ROW($MJ$5)+1), COUNTIF($MI$5:$MI$850, "&lt;"&amp;$MI$5:$MI$850)+1, 0)), "")</f>
        <v/>
      </c>
    </row>
    <row r="342" spans="1:348">
      <c r="A342" s="66"/>
      <c r="B342" s="76" t="str">
        <f t="shared" si="41"/>
        <v/>
      </c>
      <c r="C342" s="66"/>
      <c r="D342" s="76" t="str">
        <f>IFERROR(IF(B342&lt;&gt;"", IF(AND(INDEX(Paste_Here!B$2:B$850, MATCH(B342, Paste_Here!A$2:A$850, 0))&lt;&gt;"", ISNUMBER(VALUE(INDEX(Paste_Here!B$2:B$850, MATCH(B342, Paste_Here!A$2:A$850, 0))))), INDEX(Paste_Here!B$2:B$850, MATCH(B342, Paste_Here!A$2:A$850, 0)), ""), ""), "")</f>
        <v/>
      </c>
      <c r="E342" s="66"/>
      <c r="F342" s="76" t="str">
        <f>IFERROR(IF(B342&lt;&gt;"", IF(ISTEXT(INDEX(Paste_Here!K$2:K$850, MATCH(B342, Paste_Here!A$2:A$850, 0))), INDEX(Paste_Here!K$2:K$850, MATCH(B342, Paste_Here!A$2:A$850, 0)), ""), ""), "")</f>
        <v/>
      </c>
      <c r="G342" s="66"/>
      <c r="H342" s="76" t="str">
        <f>IFERROR(IF(B342&lt;&gt;"", IF(ISTEXT(INDEX(Paste_Here!C$2:C$850, MATCH(B342, Paste_Here!A$2:A$850, 0))), INDEX(Paste_Here!C$2:C$850, MATCH(B342, Paste_Here!A$2:A$850, 0)), ""), ""), "")</f>
        <v/>
      </c>
      <c r="I342" s="66"/>
      <c r="J342" s="76" t="str">
        <f>IFERROR(IF(B342&lt;&gt;"", IF(ISNUMBER(SEARCH("s", LOWER(INDEX(Paste_Here!M$2:M$850, MATCH(B342, Paste_Here!A$2:A$850, 0))))), "Yes", IF(INDEX(Paste_Here!M$2:M$850, MATCH(B342, Paste_Here!A$2:A$850, 0))&lt;&gt;"", "No", "")), ""), "")</f>
        <v/>
      </c>
      <c r="K342" s="66"/>
      <c r="L342" s="76" t="str">
        <f>IFERROR(IF(B342&lt;&gt;"", IF(ISNUMBER(SEARCH("yes", LOWER(INDEX(Paste_Here!E$2:E$850, MATCH(B342, Paste_Here!A$2:A$850, 0))))), "Yes", IF(ISNUMBER(SEARCH("no", LOWER(INDEX(Paste_Here!E$2:E$850, MATCH(B342, Paste_Here!A$2:A$850, 0))))), "No", "")), ""), "")</f>
        <v/>
      </c>
      <c r="M342" s="66"/>
      <c r="N342" s="76" t="str">
        <f>IFERROR(IF(B342&lt;&gt;"", IF(ISNUMBER(SEARCH("yes", LOWER(INDEX(Paste_Here!F$2:F$850, MATCH(B342, Paste_Here!A$2:A$850, 0))))), "Yes", IF(ISNUMBER(SEARCH("no", LOWER(INDEX(Paste_Here!F$2:F$850, MATCH(B342, Paste_Here!A$2:A$850, 0))))), "No", "")), ""), "")</f>
        <v/>
      </c>
      <c r="O342" s="66"/>
      <c r="P342" s="76" t="str">
        <f>IFERROR(IF(B342&lt;&gt;"", IF(ISNUMBER(SEARCH("yes", LOWER(INDEX(Paste_Here!L$2:L$850, MATCH(B342, Paste_Here!A$2:A$850, 0))))), "Yes", IF(ISNUMBER(SEARCH("no", LOWER(INDEX(Paste_Here!L$2:L$850, MATCH(B342, Paste_Here!A$2:A$850, 0))))), "No", "")), ""), "")</f>
        <v/>
      </c>
      <c r="Q342" s="66"/>
      <c r="R342" s="76" t="str">
        <f>IFERROR(IF(B342&lt;&gt;"", IF(ISNUMBER(SEARCH("transitional 2", LOWER(INDEX(Paste_Here!D$2:D$850, MATCH(B342, Paste_Here!A$2:A$850, 0))))), "T2", IF(ISNUMBER(SEARCH("transitional 1", LOWER(INDEX(Paste_Here!D$2:D$850, MATCH(B342, Paste_Here!A$2:A$850, 0))))), "T1", IF(ISNUMBER(SEARCH("waived ell services", LOWER(INDEX(Paste_Here!D$2:D$850, MATCH(B342, Paste_Here!A$2:A$850, 0))))), "W", IF(ISNUMBER(SEARCH("english language learner", LOWER(INDEX(Paste_Here!D$2:D$850, MATCH(B342, Paste_Here!A$2:A$850, 0))))), "L", "")))), ""), "")</f>
        <v/>
      </c>
      <c r="S342" s="66"/>
      <c r="T342" s="76" t="str">
        <f>IFERROR(IF(B342&lt;&gt;"", IF(ISNUMBER(SEARCH("yes", LOWER(INDEX(Paste_Here!I$2:I$850, MATCH(B342, Paste_Here!A$2:A$850, 0))))), "Yes", IF(ISNUMBER(SEARCH("no", LOWER(INDEX(Paste_Here!I$2:I$850, MATCH(B342, Paste_Here!A$2:A$850, 0))))), "No", "")), ""), "")</f>
        <v/>
      </c>
      <c r="U342" s="66"/>
      <c r="V342" s="76" t="str">
        <f>IFERROR(IF(B342&lt;&gt;"", IF(ISTEXT(INDEX(Paste_Here!J$2:J$850, MATCH(B342, Paste_Here!A$2:A$850, 0))), VALUE(INDEX(Paste_Here!J$2:J$850, MATCH(B342, Paste_Here!A$2:A$850, 0))), ""), ""), "")</f>
        <v/>
      </c>
      <c r="W342" s="66"/>
      <c r="X342" s="66"/>
      <c r="Y342" s="76" t="str">
        <f t="shared" si="42"/>
        <v/>
      </c>
      <c r="Z342" s="66"/>
      <c r="AA342" s="76" t="str">
        <f>IFERROR(IF(B342&lt;&gt;"", IF(AND(INDEX(Paste_Here!AI$2:AI$850, MATCH(B342, Paste_Here!A$2:A$850, 0))&lt;&gt;"", ISNUMBER(VALUE(INDEX(Paste_Here!AI$2:AI$850, MATCH(B342, Paste_Here!A$2:A$850, 0))))), INDEX(Paste_Here!AI$2:AI$850, MATCH(B342, Paste_Here!A$2:A$850, 0)), ""), ""), "")</f>
        <v/>
      </c>
      <c r="AB342" s="66"/>
      <c r="AC342" s="76" t="str">
        <f>IFERROR(IF(B342&lt;&gt;"", IF(AND(INDEX(Paste_Here!AJ$2:AJ$850, MATCH(B342, Paste_Here!A$2:A$850, 0))&lt;&gt;"", ISNUMBER(VALUE(INDEX(Paste_Here!AJ$2:AJ$850, MATCH(B342, Paste_Here!A$2:A$850, 0))))), INDEX(Paste_Here!AJ$2:AJ$850, MATCH(B342, Paste_Here!A$2:A$850, 0)), ""), ""), "")</f>
        <v/>
      </c>
      <c r="AD342" s="66"/>
      <c r="AE342" s="76" t="str">
        <f>IFERROR(IF(B342&lt;&gt;"", IF(AND(INDEX(Paste_Here!AK$2:AK$850, MATCH(B342, Paste_Here!A$2:A$850, 0))&lt;&gt;"", ISNUMBER(VALUE(INDEX(Paste_Here!AK$2:AK$850, MATCH(B342, Paste_Here!A$2:A$850, 0))))), INDEX(Paste_Here!AK$2:AK$850, MATCH(B342, Paste_Here!A$2:A$850, 0)), ""), ""), "")</f>
        <v/>
      </c>
      <c r="AF342" s="66"/>
      <c r="AG342" s="76" t="str">
        <f>IFERROR(IF(B342&lt;&gt;"", IF(AND(INDEX(Paste_Here!AL$2:AL$850, MATCH(B342, Paste_Here!A$2:A$850, 0))&lt;&gt;"", ISNUMBER(VALUE(INDEX(Paste_Here!AL$2:AL$850, MATCH(B342, Paste_Here!A$2:A$850, 0))))), INDEX(Paste_Here!AL$2:AL$850, MATCH(B342, Paste_Here!A$2:A$850, 0)), ""), ""), "")</f>
        <v/>
      </c>
      <c r="AH342" s="66"/>
      <c r="AI342" s="76" t="str">
        <f>IFERROR(IF(B342&lt;&gt;"", IF(AND(INDEX(Paste_Here!AH$2:AH$850, MATCH(B342, Paste_Here!A$2:A$850, 0))&lt;&gt;"", ISNUMBER(VALUE(INDEX(Paste_Here!AH$2:AH$850, MATCH(B342, Paste_Here!A$2:A$850, 0))))), IF(VALUE(INDEX(Paste_Here!AH$2:AH$850, MATCH(B342, Paste_Here!A$2:A$850, 0)))=0, "", INDEX(Paste_Here!AH$2:AH$850, MATCH(B342, Paste_Here!A$2:A$850, 0))), ""), ""), "")</f>
        <v/>
      </c>
      <c r="AJ342" s="66"/>
      <c r="AK342" s="76" t="str">
        <f>IFERROR(IF(B342&lt;&gt;"", IF(AND(INDEX(Paste_Here!N$2:N$850, MATCH(B342, Paste_Here!A$2:A$850, 0))&lt;&gt;"", ISNUMBER(VALUE(INDEX(Paste_Here!N$2:N$850, MATCH(B342, Paste_Here!A$2:A$850, 0))))), INDEX(Paste_Here!N$2:N$850, MATCH(B342, Paste_Here!A$2:A$850, 0)), ""), ""), "")</f>
        <v/>
      </c>
      <c r="AL342" s="66"/>
      <c r="AM342" s="76" t="str">
        <f>IFERROR(IF(B342&lt;&gt;"", IF(AND(INDEX(Paste_Here!O$2:O$850, MATCH(B342, Paste_Here!A$2:A$850, 0))&lt;&gt;"", ISNUMBER(VALUE(INDEX(Paste_Here!O$2:O$850, MATCH(B342, Paste_Here!A$2:A$850, 0))))), INDEX(Paste_Here!O$2:O$850, MATCH(B342, Paste_Here!A$2:A$850, 0)), ""), ""), "")</f>
        <v/>
      </c>
      <c r="AN342" s="66"/>
      <c r="AO342" s="76"/>
      <c r="AP342" s="66"/>
      <c r="AQ342" s="76"/>
      <c r="AR342" s="66"/>
      <c r="AS342" s="76"/>
      <c r="AT342" s="66"/>
      <c r="AU342" s="66"/>
      <c r="AV342" s="76" t="str">
        <f t="shared" si="43"/>
        <v/>
      </c>
      <c r="AW342" s="66"/>
      <c r="AX342" s="76" t="str">
        <f>IFERROR(IF(B342&lt;&gt;"", IF(ISNUMBER(SEARCH("Revealed-Potential (Primary Focus)", LOWER(INDEX(Paste_Here!Z$2:Z$850, MATCH(B342, Paste_Here!A$2:A$850, 0))))), "Rev-Potential: Prim", IF(ISNUMBER(SEARCH("Revealed-Potential (Secondary Focus)", LOWER(INDEX(Paste_Here!Z$2:Z$850, MATCH(B342, Paste_Here!A$2:A$850, 0))))), "Rev-Potential: Sec", IF(ISNUMBER(SEARCH("Monitoring", LOWER(INDEX(Paste_Here!Z$2:Z$850, MATCH(B342, Paste_Here!A$2:A$850, 0))))), "Monitoring", IF(ISNUMBER(SEARCH("At-Promise (Secondary Focus)", LOWER(INDEX(Paste_Here!Z$2:Z$850, MATCH(B342, Paste_Here!A$2:A$850, 0))))), "At-Promise: Sec", IF(ISNUMBER(SEARCH("At-Promise (Primary Focus)", LOWER(INDEX(Paste_Here!Z$2:Z$850, MATCH(B342, Paste_Here!A$2:A$850, 0))))), "At-Promise: Prim", ""))))), ""), "")</f>
        <v/>
      </c>
      <c r="AY342" s="66"/>
      <c r="AZ342" s="76"/>
      <c r="BA342" s="66"/>
      <c r="BB342" s="76"/>
      <c r="BC342" s="66"/>
      <c r="BD342" s="76"/>
      <c r="BE342" s="66"/>
      <c r="BF342" s="76"/>
      <c r="BG342" s="66"/>
      <c r="BH342" s="76"/>
      <c r="BI342" s="66"/>
      <c r="BJ342" s="66"/>
      <c r="BK342" s="76" t="str">
        <f t="shared" si="44"/>
        <v/>
      </c>
      <c r="BL342" s="66"/>
      <c r="BM342" s="76" t="str">
        <f>IFERROR(IF(B342&lt;&gt;"", IF(AND(ISNUMBER(VALUE(SUBSTITUTE(SUBSTITUTE(Paste_Here!R342, "br", "-"), "L", ""))), VALUE(SUBSTITUTE(SUBSTITUTE(Paste_Here!R342, "br", "-"), "L", "")) &gt;= 1095), "Yes", IF(AND(ISNUMBER(VALUE(SUBSTITUTE(SUBSTITUTE(Paste_Here!R342, "br", "-"), "L", ""))), VALUE(SUBSTITUTE(SUBSTITUTE(Paste_Here!R342, "br", "-"), "L", "")) &lt;= 1094), "No", "")), ""), "")</f>
        <v/>
      </c>
      <c r="BN342" s="66"/>
      <c r="BO342" s="76" t="str">
        <f>IFERROR(IF(B342&lt;&gt;"", IF(COUNTIF(INDEX(Paste_Here!Y$2:AB$850, MATCH(B342, Paste_Here!A$2:A$850, 0), 0), "yes") &gt; 0, "Yes", IF(COUNTIF(INDEX(Paste_Here!Y$2:AB$850, MATCH(B342, Paste_Here!A$2:A$850, 0), 0), "no") &gt; 0, "No", "")), ""), "")</f>
        <v/>
      </c>
      <c r="BP342" s="66"/>
      <c r="BQ342" s="76" t="str">
        <f>IFERROR(IF(B342&lt;&gt;"", IF(AND(ISNUMBER(VALUE(SUBSTITUTE(SUBSTITUTE(Paste_Here!U342, "em", "-"), "q", ""))), VALUE(SUBSTITUTE(SUBSTITUTE(Paste_Here!U342, "em", "-"), "q", "")) &gt;= 910), "Yes", IF(AND(ISNUMBER(VALUE(SUBSTITUTE(SUBSTITUTE(Paste_Here!U342, "em", "-"), "q", ""))), VALUE(SUBSTITUTE(SUBSTITUTE(Paste_Here!U342, "em", "-"), "q", "")) &lt;= 909), "No", "")), ""), "")</f>
        <v/>
      </c>
      <c r="BR342" s="66"/>
      <c r="BS342" s="76" t="str">
        <f>IFERROR(IF(B342&lt;&gt;"", IF(AND(INDEX(Paste_Here!X$2:X$850, MATCH(B342, Paste_Here!A$2:A$850, 0))&lt;&gt;"", ISNUMBER(VALUE(INDEX(Paste_Here!X$2:X$850, MATCH(B342, Paste_Here!A$2:A$850, 0))))), INDEX(Paste_Here!X$2:X$850, MATCH(B342, Paste_Here!A$2:A$850, 0)), ""), ""), "")</f>
        <v/>
      </c>
      <c r="BT342" s="66"/>
      <c r="BU342" s="76" t="str">
        <f>IFERROR(IF(B342&lt;&gt;"", IF(ISNUMBER(VALUE(INDEX(Paste_Here!G$2:G$850, MATCH(B342, Paste_Here!A$2:A$850, 0)))), IF(VALUE(INDEX(Paste_Here!G$2:G$850, MATCH(B342, Paste_Here!A$2:A$850, 0)))=0, "No", IF(AND(VALUE(INDEX(Paste_Here!G$2:G$850, MATCH(B342, Paste_Here!A$2:A$850, 0)))&gt;=1, VALUE(INDEX(Paste_Here!G$2:G$850, MATCH(B342, Paste_Here!A$2:A$850, 0)))&lt;=4), VALUE(INDEX(Paste_Here!G$2:G$850, MATCH(B342, Paste_Here!A$2:A$850, 0))), "")), ""), ""), "")</f>
        <v/>
      </c>
      <c r="BV342" s="66"/>
      <c r="BW342" s="76" t="str">
        <f>IFERROR(IF(B342&lt;&gt;"", IF(ISNUMBER(VALUE(INDEX(Paste_Here!H$2:H$850, MATCH(B342, Paste_Here!A$2:A$850, 0)))), IF(VALUE(INDEX(Paste_Here!H$2:H$850, MATCH(B342, Paste_Here!A$2:A$850, 0)))=0, "No", IF(AND(VALUE(INDEX(Paste_Here!H$2:H$850, MATCH(B342, Paste_Here!A$2:A$850, 0)))&gt;=1, VALUE(INDEX(Paste_Here!H$2:H$850, MATCH(B342, Paste_Here!A$2:A$850, 0)))&lt;=4), VALUE(INDEX(Paste_Here!H$2:H$850, MATCH(B342, Paste_Here!A$2:A$850, 0))), "")), ""), ""), "")</f>
        <v/>
      </c>
      <c r="BX342" s="66"/>
      <c r="BY342" s="76"/>
      <c r="BZ342" s="66"/>
      <c r="CA342" s="76"/>
      <c r="CB342" s="66"/>
      <c r="CC342" s="66"/>
      <c r="CD342" s="76" t="str">
        <f t="shared" si="45"/>
        <v/>
      </c>
      <c r="CE342" s="66"/>
      <c r="CF342" s="76" t="str">
        <f>IFERROR(IF(B342&lt;&gt;"", IF(AND(INDEX(Paste_Here!P$2:P$850, MATCH(B342, Paste_Here!A$2:A$850, 0))&lt;&gt;"", ISNUMBER(VALUE(INDEX(Paste_Here!P$2:P$850, MATCH(B342, Paste_Here!A$2:A$850, 0))))), INDEX(Paste_Here!P$2:P$850, MATCH(B342, Paste_Here!A$2:A$850, 0)), ""), ""), "")</f>
        <v/>
      </c>
      <c r="CG342" s="66"/>
      <c r="CH342" s="76" t="str">
        <f>IFERROR(IF(B342&lt;&gt;"", IF(ISNUMBER(SEARCH("highrisk", LOWER(INDEX(Paste_Here!Q$2:Q$850, MATCH(B342, Paste_Here!A$2:A$850, 0))))), "High Risk", IF(ISNUMBER(SEARCH("lowrisk", LOWER(INDEX(Paste_Here!Q$2:Q$850, MATCH(B342, Paste_Here!A$2:A$850, 0))))), "Low Risk", IF(ISNUMBER(SEARCH("somerisk", LOWER(INDEX(Paste_Here!Q$2:Q$850, MATCH(B342, Paste_Here!A$2:A$850, 0))))), "Some Risk", ""))), ""), "")</f>
        <v/>
      </c>
      <c r="CI342" s="66"/>
      <c r="CJ342" s="76" t="str">
        <f>IFERROR(IF(B342&lt;&gt;"", IF(AND(INDEX(Paste_Here!AA$2:AA$850, MATCH(B342, Paste_Here!A$2:A$850, 0))&lt;&gt;"", ISNUMBER(VALUE(INDEX(Paste_Here!AA$2:AA$850, MATCH(B342, Paste_Here!A$2:A$850, 0))))), INDEX(Paste_Here!AA$2:AA$850, MATCH(B342, Paste_Here!A$2:A$850, 0)), ""), ""), "")</f>
        <v/>
      </c>
      <c r="CK342" s="66"/>
      <c r="CL342" s="76" t="str">
        <f>IFERROR(IF(B342&lt;&gt;"", IF(LOWER(INDEX(Paste_Here!AB$2:AB$850, MATCH(B342, Paste_Here!A$2:A$850, 0)))="approaching expectations", "Approaching", IF(LOWER(INDEX(Paste_Here!AB$2:AB$850, MATCH(B342, Paste_Here!A$2:A$850, 0)))="met expectations", "Met", IF(LOWER(INDEX(Paste_Here!AB$2:AB$850, MATCH(B342, Paste_Here!A$2:A$850, 0)))="exceeded expectations", "Exceeded", IF(LOWER(INDEX(Paste_Here!AB$2:AB$850, MATCH(B342, Paste_Here!A$2:A$850, 0)))="below expectations", "Below", "")))), ""), "")</f>
        <v/>
      </c>
      <c r="CM342" s="66"/>
      <c r="CN342" s="76" t="str">
        <f>IFERROR(IF(B342&lt;&gt;"", IF(AND(INDEX(Paste_Here!AC$2:AC$850, MATCH(B342, Paste_Here!A$2:A$850, 0))&lt;&gt;"", ISNUMBER(VALUE(INDEX(Paste_Here!AC$2:AC$850, MATCH(B342, Paste_Here!A$2:A$850, 0))))), INDEX(Paste_Here!AC$2:AC$850, MATCH(B342, Paste_Here!A$2:A$850, 0)), ""), ""), "")</f>
        <v/>
      </c>
      <c r="CO342" s="66"/>
      <c r="CP342" s="76"/>
      <c r="CQ342" s="66"/>
      <c r="CR342" s="76"/>
      <c r="CS342" s="66"/>
      <c r="CT342" s="76"/>
      <c r="CU342" s="66"/>
      <c r="CV342" s="76"/>
      <c r="CW342" s="66"/>
      <c r="CX342" s="76"/>
      <c r="CY342" s="66"/>
      <c r="CZ342" s="66"/>
      <c r="DA342" s="76" t="str">
        <f t="shared" si="46"/>
        <v/>
      </c>
      <c r="DB342" s="66"/>
      <c r="DC342" s="76" t="str">
        <f>IFERROR(IF(B342&lt;&gt;"", IF(AND(INDEX(Paste_Here!V$2:V$850, MATCH(B342, Paste_Here!A$2:A$850, 0))&lt;&gt;"", ISNUMBER(VALUE(INDEX(Paste_Here!V$2:V$850, MATCH(B342, Paste_Here!A$2:A$850, 0))))), INDEX(Paste_Here!V$2:V$850, MATCH(B342, Paste_Here!A$2:A$850, 0)), ""), ""), "")</f>
        <v/>
      </c>
      <c r="DD342" s="66"/>
      <c r="DE342" s="76" t="str">
        <f>IFERROR(IF(B342&lt;&gt;"", IF(ISNUMBER(SEARCH("highrisk", LOWER(INDEX(Paste_Here!W$2:W$850, MATCH(B342, Paste_Here!A$2:A$850, 0))))), "High Risk", IF(ISNUMBER(SEARCH("lowrisk", LOWER(INDEX(Paste_Here!W$2:W$850, MATCH(B342, Paste_Here!A$2:A$850, 0))))), "Low Risk", IF(ISNUMBER(SEARCH("somerisk", LOWER(INDEX(Paste_Here!W$2:W$850, MATCH(B342, Paste_Here!A$2:A$850, 0))))), "Some Risk", ""))), ""), "")</f>
        <v/>
      </c>
      <c r="DF342" s="66"/>
      <c r="DG342" s="76" t="str">
        <f>IFERROR(IF(B342&lt;&gt;"", IF(AND(INDEX(Paste_Here!S$2:S$850, MATCH(B342, Paste_Here!A$2:A$850, 0))&lt;&gt;"", ISNUMBER(VALUE(INDEX(Paste_Here!S$2:S$850, MATCH(B342, Paste_Here!A$2:A$850, 0))))), INDEX(Paste_Here!S$2:S$850, MATCH(B342, Paste_Here!A$2:A$850, 0)), ""), ""), "")</f>
        <v/>
      </c>
      <c r="DH342" s="66"/>
      <c r="DI342" s="76" t="str">
        <f>IFERROR(IF(B342&lt;&gt;"", IF(ISNUMBER(SEARCH("highrisk", LOWER(INDEX(Paste_Here!T$2:T$850, MATCH(B342, Paste_Here!A$2:A$850, 0))))), "High Risk", IF(ISNUMBER(SEARCH("lowrisk", LOWER(INDEX(Paste_Here!T$2:T$850, MATCH(B342, Paste_Here!A$2:A$850, 0))))), "Low Risk", IF(ISNUMBER(SEARCH("somerisk", LOWER(INDEX(Paste_Here!T$2:T$850, MATCH(B342, Paste_Here!A$2:A$850, 0))))), "Some Risk", ""))), ""), "")</f>
        <v/>
      </c>
      <c r="DJ342" s="66"/>
      <c r="DK342" s="76" t="str">
        <f>IFERROR(IF(B342&lt;&gt;"", IF(AND(INDEX(Paste_Here!AD$2:AD$850, MATCH(B342, Paste_Here!A$2:A$850, 0))&lt;&gt;"", ISNUMBER(VALUE(INDEX(Paste_Here!AD$2:AD$850, MATCH(B342, Paste_Here!A$2:A$850, 0))))), INDEX(Paste_Here!AD$2:AD$850, MATCH(B342, Paste_Here!A$2:A$850, 0)), ""), ""), "")</f>
        <v/>
      </c>
      <c r="DL342" s="66"/>
      <c r="DM342" s="76" t="str">
        <f>IFERROR(IF(B342&lt;&gt;"", IF(LOWER(INDEX(Paste_Here!AE$2:AE$850, MATCH(B342, Paste_Here!A$2:A$850, 0)))="approaching expectations", "Approaching", IF(LOWER(INDEX(Paste_Here!AE$2:AE$850, MATCH(B342, Paste_Here!A$2:A$850, 0)))="met expectations", "Met", IF(LOWER(INDEX(Paste_Here!AE$2:AE$850, MATCH(B342, Paste_Here!A$2:A$850, 0)))="exceeded expectations", "Exceeded", IF(LOWER(INDEX(Paste_Here!AE$2:AE$850, MATCH(B342, Paste_Here!A$2:A$850, 0)))="below expectations", "Below", "")))), ""), "")</f>
        <v/>
      </c>
      <c r="DN342" s="66"/>
      <c r="DO342" s="76"/>
      <c r="DP342" s="66"/>
      <c r="DQ342" s="76"/>
      <c r="DR342" s="66"/>
      <c r="DS342" s="76"/>
      <c r="DT342" s="66"/>
      <c r="DU342" s="76"/>
      <c r="DV342" s="66"/>
      <c r="DW342" s="66"/>
      <c r="DX342" s="76" t="str">
        <f t="shared" si="47"/>
        <v/>
      </c>
      <c r="DY342" s="66"/>
      <c r="DZ342" s="76"/>
      <c r="EA342" s="66"/>
      <c r="EB342" s="76"/>
      <c r="EC342" s="66"/>
      <c r="ED342" s="76" t="str">
        <f>IFERROR(IF(B342&lt;&gt;"", IF(AND(INDEX(Paste_Here!AF$2:AF$850, MATCH(B342, Paste_Here!A$2:A$850, 0))&lt;&gt;"", ISNUMBER(VALUE(INDEX(Paste_Here!AF$2:AF$850, MATCH(B342, Paste_Here!A$2:A$850, 0))))), INDEX(Paste_Here!AF$2:AF$850, MATCH(B342, Paste_Here!A$2:A$850, 0)), ""), ""), "")</f>
        <v/>
      </c>
      <c r="EE342" s="66"/>
      <c r="EF342" s="76"/>
      <c r="EG342" s="66"/>
      <c r="EH342" s="76"/>
      <c r="EI342" s="66"/>
      <c r="EJ342" s="76" t="str">
        <f>IFERROR(IF(B342&lt;&gt;"", IF(AND(INDEX(Paste_Here!AG$2:AG$850, MATCH(B342, Paste_Here!A$2:A$850, 0))&lt;&gt;"", ISNUMBER(VALUE(INDEX(Paste_Here!AG$2:AG$850, MATCH(B342, Paste_Here!A$2:A$850, 0))))), INDEX(Paste_Here!AG$2:AG$850, MATCH(B342, Paste_Here!A$2:A$850, 0)), ""), ""), "")</f>
        <v/>
      </c>
      <c r="EK342" s="66"/>
      <c r="EL342" s="76"/>
      <c r="EM342" s="66"/>
      <c r="EN342" s="76"/>
      <c r="EO342" s="66"/>
      <c r="EP342" s="76"/>
      <c r="EQ342" s="66"/>
      <c r="ER342" s="76"/>
      <c r="ES342" s="66"/>
      <c r="ET342" s="66"/>
      <c r="EU342" s="76"/>
      <c r="EV342" s="66"/>
      <c r="EW342" s="76"/>
      <c r="EX342" s="66"/>
      <c r="EY342" s="76"/>
      <c r="EZ342" s="66"/>
      <c r="FA342" s="76"/>
      <c r="FB342" s="66"/>
      <c r="FC342" s="76"/>
      <c r="FD342" s="66"/>
      <c r="FE342" s="76"/>
      <c r="FF342" s="66"/>
      <c r="FG342" s="76"/>
      <c r="FH342" s="66"/>
      <c r="FI342" s="76"/>
      <c r="FJ342" s="66"/>
      <c r="FK342" s="76"/>
      <c r="FL342" s="66"/>
      <c r="FM342" s="76"/>
      <c r="FN342" s="66"/>
      <c r="FO342" s="76"/>
      <c r="FP342" s="66"/>
      <c r="FQ342" s="76"/>
      <c r="FR342" s="66"/>
      <c r="FS342" s="76"/>
      <c r="FT342" s="66"/>
      <c r="FU342" s="76"/>
      <c r="FV342" s="66"/>
      <c r="FW342" s="76"/>
      <c r="FX342" s="66"/>
      <c r="FY342" s="76"/>
      <c r="FZ342" s="66"/>
      <c r="GA342" s="76"/>
      <c r="GB342" s="66"/>
      <c r="GC342" s="76"/>
      <c r="GD342" s="66"/>
      <c r="GE342" s="76"/>
      <c r="GF342" s="66"/>
      <c r="GG342" s="76"/>
      <c r="GH342" s="66"/>
      <c r="GI342" s="76"/>
      <c r="GJ342" s="66"/>
      <c r="GK342" s="76"/>
      <c r="GL342" s="66"/>
      <c r="GM342" s="76"/>
      <c r="GN342" s="66"/>
      <c r="GO342" s="76"/>
      <c r="GP342" s="66"/>
      <c r="GQ342" s="76"/>
      <c r="GR342" s="66"/>
      <c r="GS342" s="76"/>
      <c r="GT342" s="66"/>
      <c r="GU342" s="76"/>
      <c r="GV342" s="66"/>
      <c r="GW342" s="76"/>
      <c r="GX342" s="66"/>
      <c r="GY342" s="76"/>
      <c r="GZ342" s="66"/>
      <c r="HA342" s="76"/>
      <c r="HB342" s="66"/>
      <c r="HC342" s="76"/>
      <c r="HD342" s="66"/>
      <c r="HE342" s="76"/>
      <c r="HF342" s="66"/>
      <c r="HG342" s="76"/>
      <c r="HH342" s="66"/>
      <c r="HI342" s="76"/>
      <c r="HJ342" s="66"/>
      <c r="HK342" s="76"/>
      <c r="HL342" s="66"/>
      <c r="HM342" s="76"/>
      <c r="HN342" s="66"/>
      <c r="HO342" s="76"/>
      <c r="HP342" s="66"/>
      <c r="HQ342" s="76"/>
      <c r="HR342" s="66"/>
      <c r="HS342" s="76"/>
      <c r="HT342" s="66"/>
      <c r="HU342" s="76"/>
      <c r="HV342" s="66"/>
      <c r="HW342" s="76"/>
      <c r="HX342" s="66"/>
      <c r="HY342" s="76"/>
      <c r="HZ342" s="66"/>
      <c r="IA342" s="76"/>
      <c r="IB342" s="66"/>
      <c r="IC342" s="76"/>
      <c r="ID342" s="66"/>
      <c r="IE342" s="76"/>
      <c r="IF342" s="66"/>
      <c r="IG342" s="76"/>
      <c r="IH342" s="66"/>
      <c r="II342" s="76"/>
      <c r="IJ342" s="66"/>
      <c r="IK342" s="76"/>
      <c r="IL342" s="66"/>
      <c r="IM342" s="76"/>
      <c r="IN342" s="66"/>
      <c r="IO342" s="76"/>
      <c r="IP342" s="66"/>
      <c r="IQ342" s="76"/>
      <c r="IR342" s="66"/>
      <c r="IS342" s="76"/>
      <c r="IT342" s="66"/>
      <c r="IU342" s="76"/>
      <c r="IV342" s="66"/>
      <c r="IW342" s="76"/>
      <c r="IX342" s="66"/>
      <c r="IY342" s="76"/>
      <c r="IZ342" s="66"/>
      <c r="JA342" s="76"/>
      <c r="JB342" s="66"/>
      <c r="JC342" s="76"/>
      <c r="JD342" s="66"/>
      <c r="JE342" s="76"/>
      <c r="JF342" s="66"/>
      <c r="JG342" s="76"/>
      <c r="JH342" s="66"/>
      <c r="JI342" s="76"/>
      <c r="JJ342" s="66"/>
      <c r="JK342" s="76"/>
      <c r="JL342" s="66"/>
      <c r="JM342" s="76"/>
      <c r="JN342" s="66"/>
      <c r="JO342" s="76"/>
      <c r="JP342" s="66"/>
      <c r="JQ342" s="76"/>
      <c r="JR342" s="66"/>
      <c r="JS342" s="76"/>
      <c r="JT342" s="66"/>
      <c r="JU342" s="76"/>
      <c r="JV342" s="66"/>
      <c r="JW342" s="76"/>
      <c r="JX342" s="66"/>
      <c r="JY342" s="76"/>
      <c r="JZ342" s="66"/>
      <c r="KA342" s="76"/>
      <c r="KB342" s="66"/>
      <c r="KC342" s="76"/>
      <c r="KD342" s="66"/>
      <c r="KE342" s="76"/>
      <c r="KF342" s="66"/>
      <c r="KG342" s="76"/>
      <c r="KH342" s="66"/>
      <c r="KI342" s="76"/>
      <c r="KJ342" s="66"/>
      <c r="KK342" s="76"/>
      <c r="KL342" s="66"/>
      <c r="KM342" s="76"/>
      <c r="KN342" s="66"/>
      <c r="KO342" s="76"/>
      <c r="KP342" s="66"/>
      <c r="KQ342" s="76"/>
      <c r="KR342" s="66"/>
      <c r="KS342" s="76"/>
      <c r="KT342" s="66"/>
      <c r="KU342" s="76"/>
      <c r="KV342" s="66"/>
      <c r="KW342" s="76"/>
      <c r="KX342" s="66"/>
      <c r="KY342" s="76"/>
      <c r="KZ342" s="66"/>
      <c r="LA342" s="76"/>
      <c r="LB342" s="66"/>
      <c r="LC342" s="76"/>
      <c r="LD342" s="66"/>
      <c r="LE342" s="76"/>
      <c r="LF342" s="66"/>
      <c r="LG342" s="76"/>
      <c r="LH342" s="66"/>
      <c r="LI342" s="76"/>
      <c r="LJ342" s="66"/>
      <c r="LK342" s="76"/>
      <c r="LL342" s="66"/>
      <c r="LM342" s="76"/>
      <c r="LN342" s="66"/>
      <c r="LO342" s="76"/>
      <c r="LP342" s="66"/>
      <c r="LQ342" s="76"/>
      <c r="LR342" s="66"/>
      <c r="LS342" s="76"/>
      <c r="LT342" s="66"/>
      <c r="LU342" s="76"/>
      <c r="LV342" s="66"/>
      <c r="LW342" s="76"/>
      <c r="LX342" s="66"/>
      <c r="LY342" s="76"/>
      <c r="LZ342" s="66"/>
      <c r="MA342" s="76"/>
      <c r="MB342" s="66"/>
      <c r="MC342" s="76"/>
      <c r="MD342" s="66"/>
      <c r="MG342" s="1" t="str" cm="1">
        <f t="array" ref="MG342">IFERROR(INDEX(Paste_Here!$B$2:$B$850, MATCH(0, COUNTIF(MG$4:MG341, Paste_Here!$B$2:$B$850) + IF(Paste_Here!$B$2:$B$850="", 1, 0), 0)), "")</f>
        <v/>
      </c>
      <c r="MH342" s="1" t="str">
        <f>IF(MG342&lt;&gt;"", INDEX(Paste_Here!$A$2:$A$850, MATCH(MG342, Paste_Here!$B$2:$B$850, 0)), "")</f>
        <v/>
      </c>
      <c r="MI342" s="1" t="str">
        <f t="shared" si="48"/>
        <v/>
      </c>
      <c r="MJ342" s="1" t="str" cm="1">
        <f t="array" ref="MJ342">IFERROR(INDEX($MI$5:$MI$850, MATCH(SMALL(IF($MI$5:$MI$850&lt;&gt;"", COUNTIF($MI$5:$MI$850, "&lt;"&amp;$MI$5:$MI$850)+1), ROW()-ROW($MJ$5)+1), COUNTIF($MI$5:$MI$850, "&lt;"&amp;$MI$5:$MI$850)+1, 0)), "")</f>
        <v/>
      </c>
    </row>
    <row r="343" spans="1:348">
      <c r="A343" s="66"/>
      <c r="B343" s="76" t="str">
        <f t="shared" si="41"/>
        <v/>
      </c>
      <c r="C343" s="66"/>
      <c r="D343" s="76" t="str">
        <f>IFERROR(IF(B343&lt;&gt;"", IF(AND(INDEX(Paste_Here!B$2:B$850, MATCH(B343, Paste_Here!A$2:A$850, 0))&lt;&gt;"", ISNUMBER(VALUE(INDEX(Paste_Here!B$2:B$850, MATCH(B343, Paste_Here!A$2:A$850, 0))))), INDEX(Paste_Here!B$2:B$850, MATCH(B343, Paste_Here!A$2:A$850, 0)), ""), ""), "")</f>
        <v/>
      </c>
      <c r="E343" s="66"/>
      <c r="F343" s="76" t="str">
        <f>IFERROR(IF(B343&lt;&gt;"", IF(ISTEXT(INDEX(Paste_Here!K$2:K$850, MATCH(B343, Paste_Here!A$2:A$850, 0))), INDEX(Paste_Here!K$2:K$850, MATCH(B343, Paste_Here!A$2:A$850, 0)), ""), ""), "")</f>
        <v/>
      </c>
      <c r="G343" s="66"/>
      <c r="H343" s="76" t="str">
        <f>IFERROR(IF(B343&lt;&gt;"", IF(ISTEXT(INDEX(Paste_Here!C$2:C$850, MATCH(B343, Paste_Here!A$2:A$850, 0))), INDEX(Paste_Here!C$2:C$850, MATCH(B343, Paste_Here!A$2:A$850, 0)), ""), ""), "")</f>
        <v/>
      </c>
      <c r="I343" s="66"/>
      <c r="J343" s="76" t="str">
        <f>IFERROR(IF(B343&lt;&gt;"", IF(ISNUMBER(SEARCH("s", LOWER(INDEX(Paste_Here!M$2:M$850, MATCH(B343, Paste_Here!A$2:A$850, 0))))), "Yes", IF(INDEX(Paste_Here!M$2:M$850, MATCH(B343, Paste_Here!A$2:A$850, 0))&lt;&gt;"", "No", "")), ""), "")</f>
        <v/>
      </c>
      <c r="K343" s="66"/>
      <c r="L343" s="76" t="str">
        <f>IFERROR(IF(B343&lt;&gt;"", IF(ISNUMBER(SEARCH("yes", LOWER(INDEX(Paste_Here!E$2:E$850, MATCH(B343, Paste_Here!A$2:A$850, 0))))), "Yes", IF(ISNUMBER(SEARCH("no", LOWER(INDEX(Paste_Here!E$2:E$850, MATCH(B343, Paste_Here!A$2:A$850, 0))))), "No", "")), ""), "")</f>
        <v/>
      </c>
      <c r="M343" s="66"/>
      <c r="N343" s="76" t="str">
        <f>IFERROR(IF(B343&lt;&gt;"", IF(ISNUMBER(SEARCH("yes", LOWER(INDEX(Paste_Here!F$2:F$850, MATCH(B343, Paste_Here!A$2:A$850, 0))))), "Yes", IF(ISNUMBER(SEARCH("no", LOWER(INDEX(Paste_Here!F$2:F$850, MATCH(B343, Paste_Here!A$2:A$850, 0))))), "No", "")), ""), "")</f>
        <v/>
      </c>
      <c r="O343" s="66"/>
      <c r="P343" s="76" t="str">
        <f>IFERROR(IF(B343&lt;&gt;"", IF(ISNUMBER(SEARCH("yes", LOWER(INDEX(Paste_Here!L$2:L$850, MATCH(B343, Paste_Here!A$2:A$850, 0))))), "Yes", IF(ISNUMBER(SEARCH("no", LOWER(INDEX(Paste_Here!L$2:L$850, MATCH(B343, Paste_Here!A$2:A$850, 0))))), "No", "")), ""), "")</f>
        <v/>
      </c>
      <c r="Q343" s="66"/>
      <c r="R343" s="76" t="str">
        <f>IFERROR(IF(B343&lt;&gt;"", IF(ISNUMBER(SEARCH("transitional 2", LOWER(INDEX(Paste_Here!D$2:D$850, MATCH(B343, Paste_Here!A$2:A$850, 0))))), "T2", IF(ISNUMBER(SEARCH("transitional 1", LOWER(INDEX(Paste_Here!D$2:D$850, MATCH(B343, Paste_Here!A$2:A$850, 0))))), "T1", IF(ISNUMBER(SEARCH("waived ell services", LOWER(INDEX(Paste_Here!D$2:D$850, MATCH(B343, Paste_Here!A$2:A$850, 0))))), "W", IF(ISNUMBER(SEARCH("english language learner", LOWER(INDEX(Paste_Here!D$2:D$850, MATCH(B343, Paste_Here!A$2:A$850, 0))))), "L", "")))), ""), "")</f>
        <v/>
      </c>
      <c r="S343" s="66"/>
      <c r="T343" s="76" t="str">
        <f>IFERROR(IF(B343&lt;&gt;"", IF(ISNUMBER(SEARCH("yes", LOWER(INDEX(Paste_Here!I$2:I$850, MATCH(B343, Paste_Here!A$2:A$850, 0))))), "Yes", IF(ISNUMBER(SEARCH("no", LOWER(INDEX(Paste_Here!I$2:I$850, MATCH(B343, Paste_Here!A$2:A$850, 0))))), "No", "")), ""), "")</f>
        <v/>
      </c>
      <c r="U343" s="66"/>
      <c r="V343" s="76" t="str">
        <f>IFERROR(IF(B343&lt;&gt;"", IF(ISTEXT(INDEX(Paste_Here!J$2:J$850, MATCH(B343, Paste_Here!A$2:A$850, 0))), VALUE(INDEX(Paste_Here!J$2:J$850, MATCH(B343, Paste_Here!A$2:A$850, 0))), ""), ""), "")</f>
        <v/>
      </c>
      <c r="W343" s="66"/>
      <c r="X343" s="66"/>
      <c r="Y343" s="76" t="str">
        <f t="shared" si="42"/>
        <v/>
      </c>
      <c r="Z343" s="66"/>
      <c r="AA343" s="76" t="str">
        <f>IFERROR(IF(B343&lt;&gt;"", IF(AND(INDEX(Paste_Here!AI$2:AI$850, MATCH(B343, Paste_Here!A$2:A$850, 0))&lt;&gt;"", ISNUMBER(VALUE(INDEX(Paste_Here!AI$2:AI$850, MATCH(B343, Paste_Here!A$2:A$850, 0))))), INDEX(Paste_Here!AI$2:AI$850, MATCH(B343, Paste_Here!A$2:A$850, 0)), ""), ""), "")</f>
        <v/>
      </c>
      <c r="AB343" s="66"/>
      <c r="AC343" s="76" t="str">
        <f>IFERROR(IF(B343&lt;&gt;"", IF(AND(INDEX(Paste_Here!AJ$2:AJ$850, MATCH(B343, Paste_Here!A$2:A$850, 0))&lt;&gt;"", ISNUMBER(VALUE(INDEX(Paste_Here!AJ$2:AJ$850, MATCH(B343, Paste_Here!A$2:A$850, 0))))), INDEX(Paste_Here!AJ$2:AJ$850, MATCH(B343, Paste_Here!A$2:A$850, 0)), ""), ""), "")</f>
        <v/>
      </c>
      <c r="AD343" s="66"/>
      <c r="AE343" s="76" t="str">
        <f>IFERROR(IF(B343&lt;&gt;"", IF(AND(INDEX(Paste_Here!AK$2:AK$850, MATCH(B343, Paste_Here!A$2:A$850, 0))&lt;&gt;"", ISNUMBER(VALUE(INDEX(Paste_Here!AK$2:AK$850, MATCH(B343, Paste_Here!A$2:A$850, 0))))), INDEX(Paste_Here!AK$2:AK$850, MATCH(B343, Paste_Here!A$2:A$850, 0)), ""), ""), "")</f>
        <v/>
      </c>
      <c r="AF343" s="66"/>
      <c r="AG343" s="76" t="str">
        <f>IFERROR(IF(B343&lt;&gt;"", IF(AND(INDEX(Paste_Here!AL$2:AL$850, MATCH(B343, Paste_Here!A$2:A$850, 0))&lt;&gt;"", ISNUMBER(VALUE(INDEX(Paste_Here!AL$2:AL$850, MATCH(B343, Paste_Here!A$2:A$850, 0))))), INDEX(Paste_Here!AL$2:AL$850, MATCH(B343, Paste_Here!A$2:A$850, 0)), ""), ""), "")</f>
        <v/>
      </c>
      <c r="AH343" s="66"/>
      <c r="AI343" s="76" t="str">
        <f>IFERROR(IF(B343&lt;&gt;"", IF(AND(INDEX(Paste_Here!AH$2:AH$850, MATCH(B343, Paste_Here!A$2:A$850, 0))&lt;&gt;"", ISNUMBER(VALUE(INDEX(Paste_Here!AH$2:AH$850, MATCH(B343, Paste_Here!A$2:A$850, 0))))), IF(VALUE(INDEX(Paste_Here!AH$2:AH$850, MATCH(B343, Paste_Here!A$2:A$850, 0)))=0, "", INDEX(Paste_Here!AH$2:AH$850, MATCH(B343, Paste_Here!A$2:A$850, 0))), ""), ""), "")</f>
        <v/>
      </c>
      <c r="AJ343" s="66"/>
      <c r="AK343" s="76" t="str">
        <f>IFERROR(IF(B343&lt;&gt;"", IF(AND(INDEX(Paste_Here!N$2:N$850, MATCH(B343, Paste_Here!A$2:A$850, 0))&lt;&gt;"", ISNUMBER(VALUE(INDEX(Paste_Here!N$2:N$850, MATCH(B343, Paste_Here!A$2:A$850, 0))))), INDEX(Paste_Here!N$2:N$850, MATCH(B343, Paste_Here!A$2:A$850, 0)), ""), ""), "")</f>
        <v/>
      </c>
      <c r="AL343" s="66"/>
      <c r="AM343" s="76" t="str">
        <f>IFERROR(IF(B343&lt;&gt;"", IF(AND(INDEX(Paste_Here!O$2:O$850, MATCH(B343, Paste_Here!A$2:A$850, 0))&lt;&gt;"", ISNUMBER(VALUE(INDEX(Paste_Here!O$2:O$850, MATCH(B343, Paste_Here!A$2:A$850, 0))))), INDEX(Paste_Here!O$2:O$850, MATCH(B343, Paste_Here!A$2:A$850, 0)), ""), ""), "")</f>
        <v/>
      </c>
      <c r="AN343" s="66"/>
      <c r="AO343" s="76"/>
      <c r="AP343" s="66"/>
      <c r="AQ343" s="76"/>
      <c r="AR343" s="66"/>
      <c r="AS343" s="76"/>
      <c r="AT343" s="66"/>
      <c r="AU343" s="66"/>
      <c r="AV343" s="76" t="str">
        <f t="shared" si="43"/>
        <v/>
      </c>
      <c r="AW343" s="66"/>
      <c r="AX343" s="76" t="str">
        <f>IFERROR(IF(B343&lt;&gt;"", IF(ISNUMBER(SEARCH("Revealed-Potential (Primary Focus)", LOWER(INDEX(Paste_Here!Z$2:Z$850, MATCH(B343, Paste_Here!A$2:A$850, 0))))), "Rev-Potential: Prim", IF(ISNUMBER(SEARCH("Revealed-Potential (Secondary Focus)", LOWER(INDEX(Paste_Here!Z$2:Z$850, MATCH(B343, Paste_Here!A$2:A$850, 0))))), "Rev-Potential: Sec", IF(ISNUMBER(SEARCH("Monitoring", LOWER(INDEX(Paste_Here!Z$2:Z$850, MATCH(B343, Paste_Here!A$2:A$850, 0))))), "Monitoring", IF(ISNUMBER(SEARCH("At-Promise (Secondary Focus)", LOWER(INDEX(Paste_Here!Z$2:Z$850, MATCH(B343, Paste_Here!A$2:A$850, 0))))), "At-Promise: Sec", IF(ISNUMBER(SEARCH("At-Promise (Primary Focus)", LOWER(INDEX(Paste_Here!Z$2:Z$850, MATCH(B343, Paste_Here!A$2:A$850, 0))))), "At-Promise: Prim", ""))))), ""), "")</f>
        <v/>
      </c>
      <c r="AY343" s="66"/>
      <c r="AZ343" s="76"/>
      <c r="BA343" s="66"/>
      <c r="BB343" s="76"/>
      <c r="BC343" s="66"/>
      <c r="BD343" s="76"/>
      <c r="BE343" s="66"/>
      <c r="BF343" s="76"/>
      <c r="BG343" s="66"/>
      <c r="BH343" s="76"/>
      <c r="BI343" s="66"/>
      <c r="BJ343" s="66"/>
      <c r="BK343" s="76" t="str">
        <f t="shared" si="44"/>
        <v/>
      </c>
      <c r="BL343" s="66"/>
      <c r="BM343" s="76" t="str">
        <f>IFERROR(IF(B343&lt;&gt;"", IF(AND(ISNUMBER(VALUE(SUBSTITUTE(SUBSTITUTE(Paste_Here!R343, "br", "-"), "L", ""))), VALUE(SUBSTITUTE(SUBSTITUTE(Paste_Here!R343, "br", "-"), "L", "")) &gt;= 1095), "Yes", IF(AND(ISNUMBER(VALUE(SUBSTITUTE(SUBSTITUTE(Paste_Here!R343, "br", "-"), "L", ""))), VALUE(SUBSTITUTE(SUBSTITUTE(Paste_Here!R343, "br", "-"), "L", "")) &lt;= 1094), "No", "")), ""), "")</f>
        <v/>
      </c>
      <c r="BN343" s="66"/>
      <c r="BO343" s="76" t="str">
        <f>IFERROR(IF(B343&lt;&gt;"", IF(COUNTIF(INDEX(Paste_Here!Y$2:AB$850, MATCH(B343, Paste_Here!A$2:A$850, 0), 0), "yes") &gt; 0, "Yes", IF(COUNTIF(INDEX(Paste_Here!Y$2:AB$850, MATCH(B343, Paste_Here!A$2:A$850, 0), 0), "no") &gt; 0, "No", "")), ""), "")</f>
        <v/>
      </c>
      <c r="BP343" s="66"/>
      <c r="BQ343" s="76" t="str">
        <f>IFERROR(IF(B343&lt;&gt;"", IF(AND(ISNUMBER(VALUE(SUBSTITUTE(SUBSTITUTE(Paste_Here!U343, "em", "-"), "q", ""))), VALUE(SUBSTITUTE(SUBSTITUTE(Paste_Here!U343, "em", "-"), "q", "")) &gt;= 910), "Yes", IF(AND(ISNUMBER(VALUE(SUBSTITUTE(SUBSTITUTE(Paste_Here!U343, "em", "-"), "q", ""))), VALUE(SUBSTITUTE(SUBSTITUTE(Paste_Here!U343, "em", "-"), "q", "")) &lt;= 909), "No", "")), ""), "")</f>
        <v/>
      </c>
      <c r="BR343" s="66"/>
      <c r="BS343" s="76" t="str">
        <f>IFERROR(IF(B343&lt;&gt;"", IF(AND(INDEX(Paste_Here!X$2:X$850, MATCH(B343, Paste_Here!A$2:A$850, 0))&lt;&gt;"", ISNUMBER(VALUE(INDEX(Paste_Here!X$2:X$850, MATCH(B343, Paste_Here!A$2:A$850, 0))))), INDEX(Paste_Here!X$2:X$850, MATCH(B343, Paste_Here!A$2:A$850, 0)), ""), ""), "")</f>
        <v/>
      </c>
      <c r="BT343" s="66"/>
      <c r="BU343" s="76" t="str">
        <f>IFERROR(IF(B343&lt;&gt;"", IF(ISNUMBER(VALUE(INDEX(Paste_Here!G$2:G$850, MATCH(B343, Paste_Here!A$2:A$850, 0)))), IF(VALUE(INDEX(Paste_Here!G$2:G$850, MATCH(B343, Paste_Here!A$2:A$850, 0)))=0, "No", IF(AND(VALUE(INDEX(Paste_Here!G$2:G$850, MATCH(B343, Paste_Here!A$2:A$850, 0)))&gt;=1, VALUE(INDEX(Paste_Here!G$2:G$850, MATCH(B343, Paste_Here!A$2:A$850, 0)))&lt;=4), VALUE(INDEX(Paste_Here!G$2:G$850, MATCH(B343, Paste_Here!A$2:A$850, 0))), "")), ""), ""), "")</f>
        <v/>
      </c>
      <c r="BV343" s="66"/>
      <c r="BW343" s="76" t="str">
        <f>IFERROR(IF(B343&lt;&gt;"", IF(ISNUMBER(VALUE(INDEX(Paste_Here!H$2:H$850, MATCH(B343, Paste_Here!A$2:A$850, 0)))), IF(VALUE(INDEX(Paste_Here!H$2:H$850, MATCH(B343, Paste_Here!A$2:A$850, 0)))=0, "No", IF(AND(VALUE(INDEX(Paste_Here!H$2:H$850, MATCH(B343, Paste_Here!A$2:A$850, 0)))&gt;=1, VALUE(INDEX(Paste_Here!H$2:H$850, MATCH(B343, Paste_Here!A$2:A$850, 0)))&lt;=4), VALUE(INDEX(Paste_Here!H$2:H$850, MATCH(B343, Paste_Here!A$2:A$850, 0))), "")), ""), ""), "")</f>
        <v/>
      </c>
      <c r="BX343" s="66"/>
      <c r="BY343" s="76"/>
      <c r="BZ343" s="66"/>
      <c r="CA343" s="76"/>
      <c r="CB343" s="66"/>
      <c r="CC343" s="66"/>
      <c r="CD343" s="76" t="str">
        <f t="shared" si="45"/>
        <v/>
      </c>
      <c r="CE343" s="66"/>
      <c r="CF343" s="76" t="str">
        <f>IFERROR(IF(B343&lt;&gt;"", IF(AND(INDEX(Paste_Here!P$2:P$850, MATCH(B343, Paste_Here!A$2:A$850, 0))&lt;&gt;"", ISNUMBER(VALUE(INDEX(Paste_Here!P$2:P$850, MATCH(B343, Paste_Here!A$2:A$850, 0))))), INDEX(Paste_Here!P$2:P$850, MATCH(B343, Paste_Here!A$2:A$850, 0)), ""), ""), "")</f>
        <v/>
      </c>
      <c r="CG343" s="66"/>
      <c r="CH343" s="76" t="str">
        <f>IFERROR(IF(B343&lt;&gt;"", IF(ISNUMBER(SEARCH("highrisk", LOWER(INDEX(Paste_Here!Q$2:Q$850, MATCH(B343, Paste_Here!A$2:A$850, 0))))), "High Risk", IF(ISNUMBER(SEARCH("lowrisk", LOWER(INDEX(Paste_Here!Q$2:Q$850, MATCH(B343, Paste_Here!A$2:A$850, 0))))), "Low Risk", IF(ISNUMBER(SEARCH("somerisk", LOWER(INDEX(Paste_Here!Q$2:Q$850, MATCH(B343, Paste_Here!A$2:A$850, 0))))), "Some Risk", ""))), ""), "")</f>
        <v/>
      </c>
      <c r="CI343" s="66"/>
      <c r="CJ343" s="76" t="str">
        <f>IFERROR(IF(B343&lt;&gt;"", IF(AND(INDEX(Paste_Here!AA$2:AA$850, MATCH(B343, Paste_Here!A$2:A$850, 0))&lt;&gt;"", ISNUMBER(VALUE(INDEX(Paste_Here!AA$2:AA$850, MATCH(B343, Paste_Here!A$2:A$850, 0))))), INDEX(Paste_Here!AA$2:AA$850, MATCH(B343, Paste_Here!A$2:A$850, 0)), ""), ""), "")</f>
        <v/>
      </c>
      <c r="CK343" s="66"/>
      <c r="CL343" s="76" t="str">
        <f>IFERROR(IF(B343&lt;&gt;"", IF(LOWER(INDEX(Paste_Here!AB$2:AB$850, MATCH(B343, Paste_Here!A$2:A$850, 0)))="approaching expectations", "Approaching", IF(LOWER(INDEX(Paste_Here!AB$2:AB$850, MATCH(B343, Paste_Here!A$2:A$850, 0)))="met expectations", "Met", IF(LOWER(INDEX(Paste_Here!AB$2:AB$850, MATCH(B343, Paste_Here!A$2:A$850, 0)))="exceeded expectations", "Exceeded", IF(LOWER(INDEX(Paste_Here!AB$2:AB$850, MATCH(B343, Paste_Here!A$2:A$850, 0)))="below expectations", "Below", "")))), ""), "")</f>
        <v/>
      </c>
      <c r="CM343" s="66"/>
      <c r="CN343" s="76" t="str">
        <f>IFERROR(IF(B343&lt;&gt;"", IF(AND(INDEX(Paste_Here!AC$2:AC$850, MATCH(B343, Paste_Here!A$2:A$850, 0))&lt;&gt;"", ISNUMBER(VALUE(INDEX(Paste_Here!AC$2:AC$850, MATCH(B343, Paste_Here!A$2:A$850, 0))))), INDEX(Paste_Here!AC$2:AC$850, MATCH(B343, Paste_Here!A$2:A$850, 0)), ""), ""), "")</f>
        <v/>
      </c>
      <c r="CO343" s="66"/>
      <c r="CP343" s="76"/>
      <c r="CQ343" s="66"/>
      <c r="CR343" s="76"/>
      <c r="CS343" s="66"/>
      <c r="CT343" s="76"/>
      <c r="CU343" s="66"/>
      <c r="CV343" s="76"/>
      <c r="CW343" s="66"/>
      <c r="CX343" s="76"/>
      <c r="CY343" s="66"/>
      <c r="CZ343" s="66"/>
      <c r="DA343" s="76" t="str">
        <f t="shared" si="46"/>
        <v/>
      </c>
      <c r="DB343" s="66"/>
      <c r="DC343" s="76" t="str">
        <f>IFERROR(IF(B343&lt;&gt;"", IF(AND(INDEX(Paste_Here!V$2:V$850, MATCH(B343, Paste_Here!A$2:A$850, 0))&lt;&gt;"", ISNUMBER(VALUE(INDEX(Paste_Here!V$2:V$850, MATCH(B343, Paste_Here!A$2:A$850, 0))))), INDEX(Paste_Here!V$2:V$850, MATCH(B343, Paste_Here!A$2:A$850, 0)), ""), ""), "")</f>
        <v/>
      </c>
      <c r="DD343" s="66"/>
      <c r="DE343" s="76" t="str">
        <f>IFERROR(IF(B343&lt;&gt;"", IF(ISNUMBER(SEARCH("highrisk", LOWER(INDEX(Paste_Here!W$2:W$850, MATCH(B343, Paste_Here!A$2:A$850, 0))))), "High Risk", IF(ISNUMBER(SEARCH("lowrisk", LOWER(INDEX(Paste_Here!W$2:W$850, MATCH(B343, Paste_Here!A$2:A$850, 0))))), "Low Risk", IF(ISNUMBER(SEARCH("somerisk", LOWER(INDEX(Paste_Here!W$2:W$850, MATCH(B343, Paste_Here!A$2:A$850, 0))))), "Some Risk", ""))), ""), "")</f>
        <v/>
      </c>
      <c r="DF343" s="66"/>
      <c r="DG343" s="76" t="str">
        <f>IFERROR(IF(B343&lt;&gt;"", IF(AND(INDEX(Paste_Here!S$2:S$850, MATCH(B343, Paste_Here!A$2:A$850, 0))&lt;&gt;"", ISNUMBER(VALUE(INDEX(Paste_Here!S$2:S$850, MATCH(B343, Paste_Here!A$2:A$850, 0))))), INDEX(Paste_Here!S$2:S$850, MATCH(B343, Paste_Here!A$2:A$850, 0)), ""), ""), "")</f>
        <v/>
      </c>
      <c r="DH343" s="66"/>
      <c r="DI343" s="76" t="str">
        <f>IFERROR(IF(B343&lt;&gt;"", IF(ISNUMBER(SEARCH("highrisk", LOWER(INDEX(Paste_Here!T$2:T$850, MATCH(B343, Paste_Here!A$2:A$850, 0))))), "High Risk", IF(ISNUMBER(SEARCH("lowrisk", LOWER(INDEX(Paste_Here!T$2:T$850, MATCH(B343, Paste_Here!A$2:A$850, 0))))), "Low Risk", IF(ISNUMBER(SEARCH("somerisk", LOWER(INDEX(Paste_Here!T$2:T$850, MATCH(B343, Paste_Here!A$2:A$850, 0))))), "Some Risk", ""))), ""), "")</f>
        <v/>
      </c>
      <c r="DJ343" s="66"/>
      <c r="DK343" s="76" t="str">
        <f>IFERROR(IF(B343&lt;&gt;"", IF(AND(INDEX(Paste_Here!AD$2:AD$850, MATCH(B343, Paste_Here!A$2:A$850, 0))&lt;&gt;"", ISNUMBER(VALUE(INDEX(Paste_Here!AD$2:AD$850, MATCH(B343, Paste_Here!A$2:A$850, 0))))), INDEX(Paste_Here!AD$2:AD$850, MATCH(B343, Paste_Here!A$2:A$850, 0)), ""), ""), "")</f>
        <v/>
      </c>
      <c r="DL343" s="66"/>
      <c r="DM343" s="76" t="str">
        <f>IFERROR(IF(B343&lt;&gt;"", IF(LOWER(INDEX(Paste_Here!AE$2:AE$850, MATCH(B343, Paste_Here!A$2:A$850, 0)))="approaching expectations", "Approaching", IF(LOWER(INDEX(Paste_Here!AE$2:AE$850, MATCH(B343, Paste_Here!A$2:A$850, 0)))="met expectations", "Met", IF(LOWER(INDEX(Paste_Here!AE$2:AE$850, MATCH(B343, Paste_Here!A$2:A$850, 0)))="exceeded expectations", "Exceeded", IF(LOWER(INDEX(Paste_Here!AE$2:AE$850, MATCH(B343, Paste_Here!A$2:A$850, 0)))="below expectations", "Below", "")))), ""), "")</f>
        <v/>
      </c>
      <c r="DN343" s="66"/>
      <c r="DO343" s="76"/>
      <c r="DP343" s="66"/>
      <c r="DQ343" s="76"/>
      <c r="DR343" s="66"/>
      <c r="DS343" s="76"/>
      <c r="DT343" s="66"/>
      <c r="DU343" s="76"/>
      <c r="DV343" s="66"/>
      <c r="DW343" s="66"/>
      <c r="DX343" s="76" t="str">
        <f t="shared" si="47"/>
        <v/>
      </c>
      <c r="DY343" s="66"/>
      <c r="DZ343" s="76"/>
      <c r="EA343" s="66"/>
      <c r="EB343" s="76"/>
      <c r="EC343" s="66"/>
      <c r="ED343" s="76" t="str">
        <f>IFERROR(IF(B343&lt;&gt;"", IF(AND(INDEX(Paste_Here!AF$2:AF$850, MATCH(B343, Paste_Here!A$2:A$850, 0))&lt;&gt;"", ISNUMBER(VALUE(INDEX(Paste_Here!AF$2:AF$850, MATCH(B343, Paste_Here!A$2:A$850, 0))))), INDEX(Paste_Here!AF$2:AF$850, MATCH(B343, Paste_Here!A$2:A$850, 0)), ""), ""), "")</f>
        <v/>
      </c>
      <c r="EE343" s="66"/>
      <c r="EF343" s="76"/>
      <c r="EG343" s="66"/>
      <c r="EH343" s="76"/>
      <c r="EI343" s="66"/>
      <c r="EJ343" s="76" t="str">
        <f>IFERROR(IF(B343&lt;&gt;"", IF(AND(INDEX(Paste_Here!AG$2:AG$850, MATCH(B343, Paste_Here!A$2:A$850, 0))&lt;&gt;"", ISNUMBER(VALUE(INDEX(Paste_Here!AG$2:AG$850, MATCH(B343, Paste_Here!A$2:A$850, 0))))), INDEX(Paste_Here!AG$2:AG$850, MATCH(B343, Paste_Here!A$2:A$850, 0)), ""), ""), "")</f>
        <v/>
      </c>
      <c r="EK343" s="66"/>
      <c r="EL343" s="76"/>
      <c r="EM343" s="66"/>
      <c r="EN343" s="76"/>
      <c r="EO343" s="66"/>
      <c r="EP343" s="76"/>
      <c r="EQ343" s="66"/>
      <c r="ER343" s="76"/>
      <c r="ES343" s="66"/>
      <c r="ET343" s="66"/>
      <c r="EU343" s="76"/>
      <c r="EV343" s="66"/>
      <c r="EW343" s="76"/>
      <c r="EX343" s="66"/>
      <c r="EY343" s="76"/>
      <c r="EZ343" s="66"/>
      <c r="FA343" s="76"/>
      <c r="FB343" s="66"/>
      <c r="FC343" s="76"/>
      <c r="FD343" s="66"/>
      <c r="FE343" s="76"/>
      <c r="FF343" s="66"/>
      <c r="FG343" s="76"/>
      <c r="FH343" s="66"/>
      <c r="FI343" s="76"/>
      <c r="FJ343" s="66"/>
      <c r="FK343" s="76"/>
      <c r="FL343" s="66"/>
      <c r="FM343" s="76"/>
      <c r="FN343" s="66"/>
      <c r="FO343" s="76"/>
      <c r="FP343" s="66"/>
      <c r="FQ343" s="76"/>
      <c r="FR343" s="66"/>
      <c r="FS343" s="76"/>
      <c r="FT343" s="66"/>
      <c r="FU343" s="76"/>
      <c r="FV343" s="66"/>
      <c r="FW343" s="76"/>
      <c r="FX343" s="66"/>
      <c r="FY343" s="76"/>
      <c r="FZ343" s="66"/>
      <c r="GA343" s="76"/>
      <c r="GB343" s="66"/>
      <c r="GC343" s="76"/>
      <c r="GD343" s="66"/>
      <c r="GE343" s="76"/>
      <c r="GF343" s="66"/>
      <c r="GG343" s="76"/>
      <c r="GH343" s="66"/>
      <c r="GI343" s="76"/>
      <c r="GJ343" s="66"/>
      <c r="GK343" s="76"/>
      <c r="GL343" s="66"/>
      <c r="GM343" s="76"/>
      <c r="GN343" s="66"/>
      <c r="GO343" s="76"/>
      <c r="GP343" s="66"/>
      <c r="GQ343" s="76"/>
      <c r="GR343" s="66"/>
      <c r="GS343" s="76"/>
      <c r="GT343" s="66"/>
      <c r="GU343" s="76"/>
      <c r="GV343" s="66"/>
      <c r="GW343" s="76"/>
      <c r="GX343" s="66"/>
      <c r="GY343" s="76"/>
      <c r="GZ343" s="66"/>
      <c r="HA343" s="76"/>
      <c r="HB343" s="66"/>
      <c r="HC343" s="76"/>
      <c r="HD343" s="66"/>
      <c r="HE343" s="76"/>
      <c r="HF343" s="66"/>
      <c r="HG343" s="76"/>
      <c r="HH343" s="66"/>
      <c r="HI343" s="76"/>
      <c r="HJ343" s="66"/>
      <c r="HK343" s="76"/>
      <c r="HL343" s="66"/>
      <c r="HM343" s="76"/>
      <c r="HN343" s="66"/>
      <c r="HO343" s="76"/>
      <c r="HP343" s="66"/>
      <c r="HQ343" s="76"/>
      <c r="HR343" s="66"/>
      <c r="HS343" s="76"/>
      <c r="HT343" s="66"/>
      <c r="HU343" s="76"/>
      <c r="HV343" s="66"/>
      <c r="HW343" s="76"/>
      <c r="HX343" s="66"/>
      <c r="HY343" s="76"/>
      <c r="HZ343" s="66"/>
      <c r="IA343" s="76"/>
      <c r="IB343" s="66"/>
      <c r="IC343" s="76"/>
      <c r="ID343" s="66"/>
      <c r="IE343" s="76"/>
      <c r="IF343" s="66"/>
      <c r="IG343" s="76"/>
      <c r="IH343" s="66"/>
      <c r="II343" s="76"/>
      <c r="IJ343" s="66"/>
      <c r="IK343" s="76"/>
      <c r="IL343" s="66"/>
      <c r="IM343" s="76"/>
      <c r="IN343" s="66"/>
      <c r="IO343" s="76"/>
      <c r="IP343" s="66"/>
      <c r="IQ343" s="76"/>
      <c r="IR343" s="66"/>
      <c r="IS343" s="76"/>
      <c r="IT343" s="66"/>
      <c r="IU343" s="76"/>
      <c r="IV343" s="66"/>
      <c r="IW343" s="76"/>
      <c r="IX343" s="66"/>
      <c r="IY343" s="76"/>
      <c r="IZ343" s="66"/>
      <c r="JA343" s="76"/>
      <c r="JB343" s="66"/>
      <c r="JC343" s="76"/>
      <c r="JD343" s="66"/>
      <c r="JE343" s="76"/>
      <c r="JF343" s="66"/>
      <c r="JG343" s="76"/>
      <c r="JH343" s="66"/>
      <c r="JI343" s="76"/>
      <c r="JJ343" s="66"/>
      <c r="JK343" s="76"/>
      <c r="JL343" s="66"/>
      <c r="JM343" s="76"/>
      <c r="JN343" s="66"/>
      <c r="JO343" s="76"/>
      <c r="JP343" s="66"/>
      <c r="JQ343" s="76"/>
      <c r="JR343" s="66"/>
      <c r="JS343" s="76"/>
      <c r="JT343" s="66"/>
      <c r="JU343" s="76"/>
      <c r="JV343" s="66"/>
      <c r="JW343" s="76"/>
      <c r="JX343" s="66"/>
      <c r="JY343" s="76"/>
      <c r="JZ343" s="66"/>
      <c r="KA343" s="76"/>
      <c r="KB343" s="66"/>
      <c r="KC343" s="76"/>
      <c r="KD343" s="66"/>
      <c r="KE343" s="76"/>
      <c r="KF343" s="66"/>
      <c r="KG343" s="76"/>
      <c r="KH343" s="66"/>
      <c r="KI343" s="76"/>
      <c r="KJ343" s="66"/>
      <c r="KK343" s="76"/>
      <c r="KL343" s="66"/>
      <c r="KM343" s="76"/>
      <c r="KN343" s="66"/>
      <c r="KO343" s="76"/>
      <c r="KP343" s="66"/>
      <c r="KQ343" s="76"/>
      <c r="KR343" s="66"/>
      <c r="KS343" s="76"/>
      <c r="KT343" s="66"/>
      <c r="KU343" s="76"/>
      <c r="KV343" s="66"/>
      <c r="KW343" s="76"/>
      <c r="KX343" s="66"/>
      <c r="KY343" s="76"/>
      <c r="KZ343" s="66"/>
      <c r="LA343" s="76"/>
      <c r="LB343" s="66"/>
      <c r="LC343" s="76"/>
      <c r="LD343" s="66"/>
      <c r="LE343" s="76"/>
      <c r="LF343" s="66"/>
      <c r="LG343" s="76"/>
      <c r="LH343" s="66"/>
      <c r="LI343" s="76"/>
      <c r="LJ343" s="66"/>
      <c r="LK343" s="76"/>
      <c r="LL343" s="66"/>
      <c r="LM343" s="76"/>
      <c r="LN343" s="66"/>
      <c r="LO343" s="76"/>
      <c r="LP343" s="66"/>
      <c r="LQ343" s="76"/>
      <c r="LR343" s="66"/>
      <c r="LS343" s="76"/>
      <c r="LT343" s="66"/>
      <c r="LU343" s="76"/>
      <c r="LV343" s="66"/>
      <c r="LW343" s="76"/>
      <c r="LX343" s="66"/>
      <c r="LY343" s="76"/>
      <c r="LZ343" s="66"/>
      <c r="MA343" s="76"/>
      <c r="MB343" s="66"/>
      <c r="MC343" s="76"/>
      <c r="MD343" s="66"/>
      <c r="MG343" s="1" t="str" cm="1">
        <f t="array" ref="MG343">IFERROR(INDEX(Paste_Here!$B$2:$B$850, MATCH(0, COUNTIF(MG$4:MG342, Paste_Here!$B$2:$B$850) + IF(Paste_Here!$B$2:$B$850="", 1, 0), 0)), "")</f>
        <v/>
      </c>
      <c r="MH343" s="1" t="str">
        <f>IF(MG343&lt;&gt;"", INDEX(Paste_Here!$A$2:$A$850, MATCH(MG343, Paste_Here!$B$2:$B$850, 0)), "")</f>
        <v/>
      </c>
      <c r="MI343" s="1" t="str">
        <f t="shared" si="48"/>
        <v/>
      </c>
      <c r="MJ343" s="1" t="str" cm="1">
        <f t="array" ref="MJ343">IFERROR(INDEX($MI$5:$MI$850, MATCH(SMALL(IF($MI$5:$MI$850&lt;&gt;"", COUNTIF($MI$5:$MI$850, "&lt;"&amp;$MI$5:$MI$850)+1), ROW()-ROW($MJ$5)+1), COUNTIF($MI$5:$MI$850, "&lt;"&amp;$MI$5:$MI$850)+1, 0)), "")</f>
        <v/>
      </c>
    </row>
    <row r="344" spans="1:348">
      <c r="A344" s="66"/>
      <c r="B344" s="76" t="str">
        <f t="shared" si="41"/>
        <v/>
      </c>
      <c r="C344" s="66"/>
      <c r="D344" s="76" t="str">
        <f>IFERROR(IF(B344&lt;&gt;"", IF(AND(INDEX(Paste_Here!B$2:B$850, MATCH(B344, Paste_Here!A$2:A$850, 0))&lt;&gt;"", ISNUMBER(VALUE(INDEX(Paste_Here!B$2:B$850, MATCH(B344, Paste_Here!A$2:A$850, 0))))), INDEX(Paste_Here!B$2:B$850, MATCH(B344, Paste_Here!A$2:A$850, 0)), ""), ""), "")</f>
        <v/>
      </c>
      <c r="E344" s="66"/>
      <c r="F344" s="76" t="str">
        <f>IFERROR(IF(B344&lt;&gt;"", IF(ISTEXT(INDEX(Paste_Here!K$2:K$850, MATCH(B344, Paste_Here!A$2:A$850, 0))), INDEX(Paste_Here!K$2:K$850, MATCH(B344, Paste_Here!A$2:A$850, 0)), ""), ""), "")</f>
        <v/>
      </c>
      <c r="G344" s="66"/>
      <c r="H344" s="76" t="str">
        <f>IFERROR(IF(B344&lt;&gt;"", IF(ISTEXT(INDEX(Paste_Here!C$2:C$850, MATCH(B344, Paste_Here!A$2:A$850, 0))), INDEX(Paste_Here!C$2:C$850, MATCH(B344, Paste_Here!A$2:A$850, 0)), ""), ""), "")</f>
        <v/>
      </c>
      <c r="I344" s="66"/>
      <c r="J344" s="76" t="str">
        <f>IFERROR(IF(B344&lt;&gt;"", IF(ISNUMBER(SEARCH("s", LOWER(INDEX(Paste_Here!M$2:M$850, MATCH(B344, Paste_Here!A$2:A$850, 0))))), "Yes", IF(INDEX(Paste_Here!M$2:M$850, MATCH(B344, Paste_Here!A$2:A$850, 0))&lt;&gt;"", "No", "")), ""), "")</f>
        <v/>
      </c>
      <c r="K344" s="66"/>
      <c r="L344" s="76" t="str">
        <f>IFERROR(IF(B344&lt;&gt;"", IF(ISNUMBER(SEARCH("yes", LOWER(INDEX(Paste_Here!E$2:E$850, MATCH(B344, Paste_Here!A$2:A$850, 0))))), "Yes", IF(ISNUMBER(SEARCH("no", LOWER(INDEX(Paste_Here!E$2:E$850, MATCH(B344, Paste_Here!A$2:A$850, 0))))), "No", "")), ""), "")</f>
        <v/>
      </c>
      <c r="M344" s="66"/>
      <c r="N344" s="76" t="str">
        <f>IFERROR(IF(B344&lt;&gt;"", IF(ISNUMBER(SEARCH("yes", LOWER(INDEX(Paste_Here!F$2:F$850, MATCH(B344, Paste_Here!A$2:A$850, 0))))), "Yes", IF(ISNUMBER(SEARCH("no", LOWER(INDEX(Paste_Here!F$2:F$850, MATCH(B344, Paste_Here!A$2:A$850, 0))))), "No", "")), ""), "")</f>
        <v/>
      </c>
      <c r="O344" s="66"/>
      <c r="P344" s="76" t="str">
        <f>IFERROR(IF(B344&lt;&gt;"", IF(ISNUMBER(SEARCH("yes", LOWER(INDEX(Paste_Here!L$2:L$850, MATCH(B344, Paste_Here!A$2:A$850, 0))))), "Yes", IF(ISNUMBER(SEARCH("no", LOWER(INDEX(Paste_Here!L$2:L$850, MATCH(B344, Paste_Here!A$2:A$850, 0))))), "No", "")), ""), "")</f>
        <v/>
      </c>
      <c r="Q344" s="66"/>
      <c r="R344" s="76" t="str">
        <f>IFERROR(IF(B344&lt;&gt;"", IF(ISNUMBER(SEARCH("transitional 2", LOWER(INDEX(Paste_Here!D$2:D$850, MATCH(B344, Paste_Here!A$2:A$850, 0))))), "T2", IF(ISNUMBER(SEARCH("transitional 1", LOWER(INDEX(Paste_Here!D$2:D$850, MATCH(B344, Paste_Here!A$2:A$850, 0))))), "T1", IF(ISNUMBER(SEARCH("waived ell services", LOWER(INDEX(Paste_Here!D$2:D$850, MATCH(B344, Paste_Here!A$2:A$850, 0))))), "W", IF(ISNUMBER(SEARCH("english language learner", LOWER(INDEX(Paste_Here!D$2:D$850, MATCH(B344, Paste_Here!A$2:A$850, 0))))), "L", "")))), ""), "")</f>
        <v/>
      </c>
      <c r="S344" s="66"/>
      <c r="T344" s="76" t="str">
        <f>IFERROR(IF(B344&lt;&gt;"", IF(ISNUMBER(SEARCH("yes", LOWER(INDEX(Paste_Here!I$2:I$850, MATCH(B344, Paste_Here!A$2:A$850, 0))))), "Yes", IF(ISNUMBER(SEARCH("no", LOWER(INDEX(Paste_Here!I$2:I$850, MATCH(B344, Paste_Here!A$2:A$850, 0))))), "No", "")), ""), "")</f>
        <v/>
      </c>
      <c r="U344" s="66"/>
      <c r="V344" s="76" t="str">
        <f>IFERROR(IF(B344&lt;&gt;"", IF(ISTEXT(INDEX(Paste_Here!J$2:J$850, MATCH(B344, Paste_Here!A$2:A$850, 0))), VALUE(INDEX(Paste_Here!J$2:J$850, MATCH(B344, Paste_Here!A$2:A$850, 0))), ""), ""), "")</f>
        <v/>
      </c>
      <c r="W344" s="66"/>
      <c r="X344" s="66"/>
      <c r="Y344" s="76" t="str">
        <f t="shared" si="42"/>
        <v/>
      </c>
      <c r="Z344" s="66"/>
      <c r="AA344" s="76" t="str">
        <f>IFERROR(IF(B344&lt;&gt;"", IF(AND(INDEX(Paste_Here!AI$2:AI$850, MATCH(B344, Paste_Here!A$2:A$850, 0))&lt;&gt;"", ISNUMBER(VALUE(INDEX(Paste_Here!AI$2:AI$850, MATCH(B344, Paste_Here!A$2:A$850, 0))))), INDEX(Paste_Here!AI$2:AI$850, MATCH(B344, Paste_Here!A$2:A$850, 0)), ""), ""), "")</f>
        <v/>
      </c>
      <c r="AB344" s="66"/>
      <c r="AC344" s="76" t="str">
        <f>IFERROR(IF(B344&lt;&gt;"", IF(AND(INDEX(Paste_Here!AJ$2:AJ$850, MATCH(B344, Paste_Here!A$2:A$850, 0))&lt;&gt;"", ISNUMBER(VALUE(INDEX(Paste_Here!AJ$2:AJ$850, MATCH(B344, Paste_Here!A$2:A$850, 0))))), INDEX(Paste_Here!AJ$2:AJ$850, MATCH(B344, Paste_Here!A$2:A$850, 0)), ""), ""), "")</f>
        <v/>
      </c>
      <c r="AD344" s="66"/>
      <c r="AE344" s="76" t="str">
        <f>IFERROR(IF(B344&lt;&gt;"", IF(AND(INDEX(Paste_Here!AK$2:AK$850, MATCH(B344, Paste_Here!A$2:A$850, 0))&lt;&gt;"", ISNUMBER(VALUE(INDEX(Paste_Here!AK$2:AK$850, MATCH(B344, Paste_Here!A$2:A$850, 0))))), INDEX(Paste_Here!AK$2:AK$850, MATCH(B344, Paste_Here!A$2:A$850, 0)), ""), ""), "")</f>
        <v/>
      </c>
      <c r="AF344" s="66"/>
      <c r="AG344" s="76" t="str">
        <f>IFERROR(IF(B344&lt;&gt;"", IF(AND(INDEX(Paste_Here!AL$2:AL$850, MATCH(B344, Paste_Here!A$2:A$850, 0))&lt;&gt;"", ISNUMBER(VALUE(INDEX(Paste_Here!AL$2:AL$850, MATCH(B344, Paste_Here!A$2:A$850, 0))))), INDEX(Paste_Here!AL$2:AL$850, MATCH(B344, Paste_Here!A$2:A$850, 0)), ""), ""), "")</f>
        <v/>
      </c>
      <c r="AH344" s="66"/>
      <c r="AI344" s="76" t="str">
        <f>IFERROR(IF(B344&lt;&gt;"", IF(AND(INDEX(Paste_Here!AH$2:AH$850, MATCH(B344, Paste_Here!A$2:A$850, 0))&lt;&gt;"", ISNUMBER(VALUE(INDEX(Paste_Here!AH$2:AH$850, MATCH(B344, Paste_Here!A$2:A$850, 0))))), IF(VALUE(INDEX(Paste_Here!AH$2:AH$850, MATCH(B344, Paste_Here!A$2:A$850, 0)))=0, "", INDEX(Paste_Here!AH$2:AH$850, MATCH(B344, Paste_Here!A$2:A$850, 0))), ""), ""), "")</f>
        <v/>
      </c>
      <c r="AJ344" s="66"/>
      <c r="AK344" s="76" t="str">
        <f>IFERROR(IF(B344&lt;&gt;"", IF(AND(INDEX(Paste_Here!N$2:N$850, MATCH(B344, Paste_Here!A$2:A$850, 0))&lt;&gt;"", ISNUMBER(VALUE(INDEX(Paste_Here!N$2:N$850, MATCH(B344, Paste_Here!A$2:A$850, 0))))), INDEX(Paste_Here!N$2:N$850, MATCH(B344, Paste_Here!A$2:A$850, 0)), ""), ""), "")</f>
        <v/>
      </c>
      <c r="AL344" s="66"/>
      <c r="AM344" s="76" t="str">
        <f>IFERROR(IF(B344&lt;&gt;"", IF(AND(INDEX(Paste_Here!O$2:O$850, MATCH(B344, Paste_Here!A$2:A$850, 0))&lt;&gt;"", ISNUMBER(VALUE(INDEX(Paste_Here!O$2:O$850, MATCH(B344, Paste_Here!A$2:A$850, 0))))), INDEX(Paste_Here!O$2:O$850, MATCH(B344, Paste_Here!A$2:A$850, 0)), ""), ""), "")</f>
        <v/>
      </c>
      <c r="AN344" s="66"/>
      <c r="AO344" s="76"/>
      <c r="AP344" s="66"/>
      <c r="AQ344" s="76"/>
      <c r="AR344" s="66"/>
      <c r="AS344" s="76"/>
      <c r="AT344" s="66"/>
      <c r="AU344" s="66"/>
      <c r="AV344" s="76" t="str">
        <f t="shared" si="43"/>
        <v/>
      </c>
      <c r="AW344" s="66"/>
      <c r="AX344" s="76" t="str">
        <f>IFERROR(IF(B344&lt;&gt;"", IF(ISNUMBER(SEARCH("Revealed-Potential (Primary Focus)", LOWER(INDEX(Paste_Here!Z$2:Z$850, MATCH(B344, Paste_Here!A$2:A$850, 0))))), "Rev-Potential: Prim", IF(ISNUMBER(SEARCH("Revealed-Potential (Secondary Focus)", LOWER(INDEX(Paste_Here!Z$2:Z$850, MATCH(B344, Paste_Here!A$2:A$850, 0))))), "Rev-Potential: Sec", IF(ISNUMBER(SEARCH("Monitoring", LOWER(INDEX(Paste_Here!Z$2:Z$850, MATCH(B344, Paste_Here!A$2:A$850, 0))))), "Monitoring", IF(ISNUMBER(SEARCH("At-Promise (Secondary Focus)", LOWER(INDEX(Paste_Here!Z$2:Z$850, MATCH(B344, Paste_Here!A$2:A$850, 0))))), "At-Promise: Sec", IF(ISNUMBER(SEARCH("At-Promise (Primary Focus)", LOWER(INDEX(Paste_Here!Z$2:Z$850, MATCH(B344, Paste_Here!A$2:A$850, 0))))), "At-Promise: Prim", ""))))), ""), "")</f>
        <v/>
      </c>
      <c r="AY344" s="66"/>
      <c r="AZ344" s="76"/>
      <c r="BA344" s="66"/>
      <c r="BB344" s="76"/>
      <c r="BC344" s="66"/>
      <c r="BD344" s="76"/>
      <c r="BE344" s="66"/>
      <c r="BF344" s="76"/>
      <c r="BG344" s="66"/>
      <c r="BH344" s="76"/>
      <c r="BI344" s="66"/>
      <c r="BJ344" s="66"/>
      <c r="BK344" s="76" t="str">
        <f t="shared" si="44"/>
        <v/>
      </c>
      <c r="BL344" s="66"/>
      <c r="BM344" s="76" t="str">
        <f>IFERROR(IF(B344&lt;&gt;"", IF(AND(ISNUMBER(VALUE(SUBSTITUTE(SUBSTITUTE(Paste_Here!R344, "br", "-"), "L", ""))), VALUE(SUBSTITUTE(SUBSTITUTE(Paste_Here!R344, "br", "-"), "L", "")) &gt;= 1095), "Yes", IF(AND(ISNUMBER(VALUE(SUBSTITUTE(SUBSTITUTE(Paste_Here!R344, "br", "-"), "L", ""))), VALUE(SUBSTITUTE(SUBSTITUTE(Paste_Here!R344, "br", "-"), "L", "")) &lt;= 1094), "No", "")), ""), "")</f>
        <v/>
      </c>
      <c r="BN344" s="66"/>
      <c r="BO344" s="76" t="str">
        <f>IFERROR(IF(B344&lt;&gt;"", IF(COUNTIF(INDEX(Paste_Here!Y$2:AB$850, MATCH(B344, Paste_Here!A$2:A$850, 0), 0), "yes") &gt; 0, "Yes", IF(COUNTIF(INDEX(Paste_Here!Y$2:AB$850, MATCH(B344, Paste_Here!A$2:A$850, 0), 0), "no") &gt; 0, "No", "")), ""), "")</f>
        <v/>
      </c>
      <c r="BP344" s="66"/>
      <c r="BQ344" s="76" t="str">
        <f>IFERROR(IF(B344&lt;&gt;"", IF(AND(ISNUMBER(VALUE(SUBSTITUTE(SUBSTITUTE(Paste_Here!U344, "em", "-"), "q", ""))), VALUE(SUBSTITUTE(SUBSTITUTE(Paste_Here!U344, "em", "-"), "q", "")) &gt;= 910), "Yes", IF(AND(ISNUMBER(VALUE(SUBSTITUTE(SUBSTITUTE(Paste_Here!U344, "em", "-"), "q", ""))), VALUE(SUBSTITUTE(SUBSTITUTE(Paste_Here!U344, "em", "-"), "q", "")) &lt;= 909), "No", "")), ""), "")</f>
        <v/>
      </c>
      <c r="BR344" s="66"/>
      <c r="BS344" s="76" t="str">
        <f>IFERROR(IF(B344&lt;&gt;"", IF(AND(INDEX(Paste_Here!X$2:X$850, MATCH(B344, Paste_Here!A$2:A$850, 0))&lt;&gt;"", ISNUMBER(VALUE(INDEX(Paste_Here!X$2:X$850, MATCH(B344, Paste_Here!A$2:A$850, 0))))), INDEX(Paste_Here!X$2:X$850, MATCH(B344, Paste_Here!A$2:A$850, 0)), ""), ""), "")</f>
        <v/>
      </c>
      <c r="BT344" s="66"/>
      <c r="BU344" s="76" t="str">
        <f>IFERROR(IF(B344&lt;&gt;"", IF(ISNUMBER(VALUE(INDEX(Paste_Here!G$2:G$850, MATCH(B344, Paste_Here!A$2:A$850, 0)))), IF(VALUE(INDEX(Paste_Here!G$2:G$850, MATCH(B344, Paste_Here!A$2:A$850, 0)))=0, "No", IF(AND(VALUE(INDEX(Paste_Here!G$2:G$850, MATCH(B344, Paste_Here!A$2:A$850, 0)))&gt;=1, VALUE(INDEX(Paste_Here!G$2:G$850, MATCH(B344, Paste_Here!A$2:A$850, 0)))&lt;=4), VALUE(INDEX(Paste_Here!G$2:G$850, MATCH(B344, Paste_Here!A$2:A$850, 0))), "")), ""), ""), "")</f>
        <v/>
      </c>
      <c r="BV344" s="66"/>
      <c r="BW344" s="76" t="str">
        <f>IFERROR(IF(B344&lt;&gt;"", IF(ISNUMBER(VALUE(INDEX(Paste_Here!H$2:H$850, MATCH(B344, Paste_Here!A$2:A$850, 0)))), IF(VALUE(INDEX(Paste_Here!H$2:H$850, MATCH(B344, Paste_Here!A$2:A$850, 0)))=0, "No", IF(AND(VALUE(INDEX(Paste_Here!H$2:H$850, MATCH(B344, Paste_Here!A$2:A$850, 0)))&gt;=1, VALUE(INDEX(Paste_Here!H$2:H$850, MATCH(B344, Paste_Here!A$2:A$850, 0)))&lt;=4), VALUE(INDEX(Paste_Here!H$2:H$850, MATCH(B344, Paste_Here!A$2:A$850, 0))), "")), ""), ""), "")</f>
        <v/>
      </c>
      <c r="BX344" s="66"/>
      <c r="BY344" s="76"/>
      <c r="BZ344" s="66"/>
      <c r="CA344" s="76"/>
      <c r="CB344" s="66"/>
      <c r="CC344" s="66"/>
      <c r="CD344" s="76" t="str">
        <f t="shared" si="45"/>
        <v/>
      </c>
      <c r="CE344" s="66"/>
      <c r="CF344" s="76" t="str">
        <f>IFERROR(IF(B344&lt;&gt;"", IF(AND(INDEX(Paste_Here!P$2:P$850, MATCH(B344, Paste_Here!A$2:A$850, 0))&lt;&gt;"", ISNUMBER(VALUE(INDEX(Paste_Here!P$2:P$850, MATCH(B344, Paste_Here!A$2:A$850, 0))))), INDEX(Paste_Here!P$2:P$850, MATCH(B344, Paste_Here!A$2:A$850, 0)), ""), ""), "")</f>
        <v/>
      </c>
      <c r="CG344" s="66"/>
      <c r="CH344" s="76" t="str">
        <f>IFERROR(IF(B344&lt;&gt;"", IF(ISNUMBER(SEARCH("highrisk", LOWER(INDEX(Paste_Here!Q$2:Q$850, MATCH(B344, Paste_Here!A$2:A$850, 0))))), "High Risk", IF(ISNUMBER(SEARCH("lowrisk", LOWER(INDEX(Paste_Here!Q$2:Q$850, MATCH(B344, Paste_Here!A$2:A$850, 0))))), "Low Risk", IF(ISNUMBER(SEARCH("somerisk", LOWER(INDEX(Paste_Here!Q$2:Q$850, MATCH(B344, Paste_Here!A$2:A$850, 0))))), "Some Risk", ""))), ""), "")</f>
        <v/>
      </c>
      <c r="CI344" s="66"/>
      <c r="CJ344" s="76" t="str">
        <f>IFERROR(IF(B344&lt;&gt;"", IF(AND(INDEX(Paste_Here!AA$2:AA$850, MATCH(B344, Paste_Here!A$2:A$850, 0))&lt;&gt;"", ISNUMBER(VALUE(INDEX(Paste_Here!AA$2:AA$850, MATCH(B344, Paste_Here!A$2:A$850, 0))))), INDEX(Paste_Here!AA$2:AA$850, MATCH(B344, Paste_Here!A$2:A$850, 0)), ""), ""), "")</f>
        <v/>
      </c>
      <c r="CK344" s="66"/>
      <c r="CL344" s="76" t="str">
        <f>IFERROR(IF(B344&lt;&gt;"", IF(LOWER(INDEX(Paste_Here!AB$2:AB$850, MATCH(B344, Paste_Here!A$2:A$850, 0)))="approaching expectations", "Approaching", IF(LOWER(INDEX(Paste_Here!AB$2:AB$850, MATCH(B344, Paste_Here!A$2:A$850, 0)))="met expectations", "Met", IF(LOWER(INDEX(Paste_Here!AB$2:AB$850, MATCH(B344, Paste_Here!A$2:A$850, 0)))="exceeded expectations", "Exceeded", IF(LOWER(INDEX(Paste_Here!AB$2:AB$850, MATCH(B344, Paste_Here!A$2:A$850, 0)))="below expectations", "Below", "")))), ""), "")</f>
        <v/>
      </c>
      <c r="CM344" s="66"/>
      <c r="CN344" s="76" t="str">
        <f>IFERROR(IF(B344&lt;&gt;"", IF(AND(INDEX(Paste_Here!AC$2:AC$850, MATCH(B344, Paste_Here!A$2:A$850, 0))&lt;&gt;"", ISNUMBER(VALUE(INDEX(Paste_Here!AC$2:AC$850, MATCH(B344, Paste_Here!A$2:A$850, 0))))), INDEX(Paste_Here!AC$2:AC$850, MATCH(B344, Paste_Here!A$2:A$850, 0)), ""), ""), "")</f>
        <v/>
      </c>
      <c r="CO344" s="66"/>
      <c r="CP344" s="76"/>
      <c r="CQ344" s="66"/>
      <c r="CR344" s="76"/>
      <c r="CS344" s="66"/>
      <c r="CT344" s="76"/>
      <c r="CU344" s="66"/>
      <c r="CV344" s="76"/>
      <c r="CW344" s="66"/>
      <c r="CX344" s="76"/>
      <c r="CY344" s="66"/>
      <c r="CZ344" s="66"/>
      <c r="DA344" s="76" t="str">
        <f t="shared" si="46"/>
        <v/>
      </c>
      <c r="DB344" s="66"/>
      <c r="DC344" s="76" t="str">
        <f>IFERROR(IF(B344&lt;&gt;"", IF(AND(INDEX(Paste_Here!V$2:V$850, MATCH(B344, Paste_Here!A$2:A$850, 0))&lt;&gt;"", ISNUMBER(VALUE(INDEX(Paste_Here!V$2:V$850, MATCH(B344, Paste_Here!A$2:A$850, 0))))), INDEX(Paste_Here!V$2:V$850, MATCH(B344, Paste_Here!A$2:A$850, 0)), ""), ""), "")</f>
        <v/>
      </c>
      <c r="DD344" s="66"/>
      <c r="DE344" s="76" t="str">
        <f>IFERROR(IF(B344&lt;&gt;"", IF(ISNUMBER(SEARCH("highrisk", LOWER(INDEX(Paste_Here!W$2:W$850, MATCH(B344, Paste_Here!A$2:A$850, 0))))), "High Risk", IF(ISNUMBER(SEARCH("lowrisk", LOWER(INDEX(Paste_Here!W$2:W$850, MATCH(B344, Paste_Here!A$2:A$850, 0))))), "Low Risk", IF(ISNUMBER(SEARCH("somerisk", LOWER(INDEX(Paste_Here!W$2:W$850, MATCH(B344, Paste_Here!A$2:A$850, 0))))), "Some Risk", ""))), ""), "")</f>
        <v/>
      </c>
      <c r="DF344" s="66"/>
      <c r="DG344" s="76" t="str">
        <f>IFERROR(IF(B344&lt;&gt;"", IF(AND(INDEX(Paste_Here!S$2:S$850, MATCH(B344, Paste_Here!A$2:A$850, 0))&lt;&gt;"", ISNUMBER(VALUE(INDEX(Paste_Here!S$2:S$850, MATCH(B344, Paste_Here!A$2:A$850, 0))))), INDEX(Paste_Here!S$2:S$850, MATCH(B344, Paste_Here!A$2:A$850, 0)), ""), ""), "")</f>
        <v/>
      </c>
      <c r="DH344" s="66"/>
      <c r="DI344" s="76" t="str">
        <f>IFERROR(IF(B344&lt;&gt;"", IF(ISNUMBER(SEARCH("highrisk", LOWER(INDEX(Paste_Here!T$2:T$850, MATCH(B344, Paste_Here!A$2:A$850, 0))))), "High Risk", IF(ISNUMBER(SEARCH("lowrisk", LOWER(INDEX(Paste_Here!T$2:T$850, MATCH(B344, Paste_Here!A$2:A$850, 0))))), "Low Risk", IF(ISNUMBER(SEARCH("somerisk", LOWER(INDEX(Paste_Here!T$2:T$850, MATCH(B344, Paste_Here!A$2:A$850, 0))))), "Some Risk", ""))), ""), "")</f>
        <v/>
      </c>
      <c r="DJ344" s="66"/>
      <c r="DK344" s="76" t="str">
        <f>IFERROR(IF(B344&lt;&gt;"", IF(AND(INDEX(Paste_Here!AD$2:AD$850, MATCH(B344, Paste_Here!A$2:A$850, 0))&lt;&gt;"", ISNUMBER(VALUE(INDEX(Paste_Here!AD$2:AD$850, MATCH(B344, Paste_Here!A$2:A$850, 0))))), INDEX(Paste_Here!AD$2:AD$850, MATCH(B344, Paste_Here!A$2:A$850, 0)), ""), ""), "")</f>
        <v/>
      </c>
      <c r="DL344" s="66"/>
      <c r="DM344" s="76" t="str">
        <f>IFERROR(IF(B344&lt;&gt;"", IF(LOWER(INDEX(Paste_Here!AE$2:AE$850, MATCH(B344, Paste_Here!A$2:A$850, 0)))="approaching expectations", "Approaching", IF(LOWER(INDEX(Paste_Here!AE$2:AE$850, MATCH(B344, Paste_Here!A$2:A$850, 0)))="met expectations", "Met", IF(LOWER(INDEX(Paste_Here!AE$2:AE$850, MATCH(B344, Paste_Here!A$2:A$850, 0)))="exceeded expectations", "Exceeded", IF(LOWER(INDEX(Paste_Here!AE$2:AE$850, MATCH(B344, Paste_Here!A$2:A$850, 0)))="below expectations", "Below", "")))), ""), "")</f>
        <v/>
      </c>
      <c r="DN344" s="66"/>
      <c r="DO344" s="76"/>
      <c r="DP344" s="66"/>
      <c r="DQ344" s="76"/>
      <c r="DR344" s="66"/>
      <c r="DS344" s="76"/>
      <c r="DT344" s="66"/>
      <c r="DU344" s="76"/>
      <c r="DV344" s="66"/>
      <c r="DW344" s="66"/>
      <c r="DX344" s="76" t="str">
        <f t="shared" si="47"/>
        <v/>
      </c>
      <c r="DY344" s="66"/>
      <c r="DZ344" s="76"/>
      <c r="EA344" s="66"/>
      <c r="EB344" s="76"/>
      <c r="EC344" s="66"/>
      <c r="ED344" s="76" t="str">
        <f>IFERROR(IF(B344&lt;&gt;"", IF(AND(INDEX(Paste_Here!AF$2:AF$850, MATCH(B344, Paste_Here!A$2:A$850, 0))&lt;&gt;"", ISNUMBER(VALUE(INDEX(Paste_Here!AF$2:AF$850, MATCH(B344, Paste_Here!A$2:A$850, 0))))), INDEX(Paste_Here!AF$2:AF$850, MATCH(B344, Paste_Here!A$2:A$850, 0)), ""), ""), "")</f>
        <v/>
      </c>
      <c r="EE344" s="66"/>
      <c r="EF344" s="76"/>
      <c r="EG344" s="66"/>
      <c r="EH344" s="76"/>
      <c r="EI344" s="66"/>
      <c r="EJ344" s="76" t="str">
        <f>IFERROR(IF(B344&lt;&gt;"", IF(AND(INDEX(Paste_Here!AG$2:AG$850, MATCH(B344, Paste_Here!A$2:A$850, 0))&lt;&gt;"", ISNUMBER(VALUE(INDEX(Paste_Here!AG$2:AG$850, MATCH(B344, Paste_Here!A$2:A$850, 0))))), INDEX(Paste_Here!AG$2:AG$850, MATCH(B344, Paste_Here!A$2:A$850, 0)), ""), ""), "")</f>
        <v/>
      </c>
      <c r="EK344" s="66"/>
      <c r="EL344" s="76"/>
      <c r="EM344" s="66"/>
      <c r="EN344" s="76"/>
      <c r="EO344" s="66"/>
      <c r="EP344" s="76"/>
      <c r="EQ344" s="66"/>
      <c r="ER344" s="76"/>
      <c r="ES344" s="66"/>
      <c r="ET344" s="66"/>
      <c r="EU344" s="76"/>
      <c r="EV344" s="66"/>
      <c r="EW344" s="76"/>
      <c r="EX344" s="66"/>
      <c r="EY344" s="76"/>
      <c r="EZ344" s="66"/>
      <c r="FA344" s="76"/>
      <c r="FB344" s="66"/>
      <c r="FC344" s="76"/>
      <c r="FD344" s="66"/>
      <c r="FE344" s="76"/>
      <c r="FF344" s="66"/>
      <c r="FG344" s="76"/>
      <c r="FH344" s="66"/>
      <c r="FI344" s="76"/>
      <c r="FJ344" s="66"/>
      <c r="FK344" s="76"/>
      <c r="FL344" s="66"/>
      <c r="FM344" s="76"/>
      <c r="FN344" s="66"/>
      <c r="FO344" s="76"/>
      <c r="FP344" s="66"/>
      <c r="FQ344" s="76"/>
      <c r="FR344" s="66"/>
      <c r="FS344" s="76"/>
      <c r="FT344" s="66"/>
      <c r="FU344" s="76"/>
      <c r="FV344" s="66"/>
      <c r="FW344" s="76"/>
      <c r="FX344" s="66"/>
      <c r="FY344" s="76"/>
      <c r="FZ344" s="66"/>
      <c r="GA344" s="76"/>
      <c r="GB344" s="66"/>
      <c r="GC344" s="76"/>
      <c r="GD344" s="66"/>
      <c r="GE344" s="76"/>
      <c r="GF344" s="66"/>
      <c r="GG344" s="76"/>
      <c r="GH344" s="66"/>
      <c r="GI344" s="76"/>
      <c r="GJ344" s="66"/>
      <c r="GK344" s="76"/>
      <c r="GL344" s="66"/>
      <c r="GM344" s="76"/>
      <c r="GN344" s="66"/>
      <c r="GO344" s="76"/>
      <c r="GP344" s="66"/>
      <c r="GQ344" s="76"/>
      <c r="GR344" s="66"/>
      <c r="GS344" s="76"/>
      <c r="GT344" s="66"/>
      <c r="GU344" s="76"/>
      <c r="GV344" s="66"/>
      <c r="GW344" s="76"/>
      <c r="GX344" s="66"/>
      <c r="GY344" s="76"/>
      <c r="GZ344" s="66"/>
      <c r="HA344" s="76"/>
      <c r="HB344" s="66"/>
      <c r="HC344" s="76"/>
      <c r="HD344" s="66"/>
      <c r="HE344" s="76"/>
      <c r="HF344" s="66"/>
      <c r="HG344" s="76"/>
      <c r="HH344" s="66"/>
      <c r="HI344" s="76"/>
      <c r="HJ344" s="66"/>
      <c r="HK344" s="76"/>
      <c r="HL344" s="66"/>
      <c r="HM344" s="76"/>
      <c r="HN344" s="66"/>
      <c r="HO344" s="76"/>
      <c r="HP344" s="66"/>
      <c r="HQ344" s="76"/>
      <c r="HR344" s="66"/>
      <c r="HS344" s="76"/>
      <c r="HT344" s="66"/>
      <c r="HU344" s="76"/>
      <c r="HV344" s="66"/>
      <c r="HW344" s="76"/>
      <c r="HX344" s="66"/>
      <c r="HY344" s="76"/>
      <c r="HZ344" s="66"/>
      <c r="IA344" s="76"/>
      <c r="IB344" s="66"/>
      <c r="IC344" s="76"/>
      <c r="ID344" s="66"/>
      <c r="IE344" s="76"/>
      <c r="IF344" s="66"/>
      <c r="IG344" s="76"/>
      <c r="IH344" s="66"/>
      <c r="II344" s="76"/>
      <c r="IJ344" s="66"/>
      <c r="IK344" s="76"/>
      <c r="IL344" s="66"/>
      <c r="IM344" s="76"/>
      <c r="IN344" s="66"/>
      <c r="IO344" s="76"/>
      <c r="IP344" s="66"/>
      <c r="IQ344" s="76"/>
      <c r="IR344" s="66"/>
      <c r="IS344" s="76"/>
      <c r="IT344" s="66"/>
      <c r="IU344" s="76"/>
      <c r="IV344" s="66"/>
      <c r="IW344" s="76"/>
      <c r="IX344" s="66"/>
      <c r="IY344" s="76"/>
      <c r="IZ344" s="66"/>
      <c r="JA344" s="76"/>
      <c r="JB344" s="66"/>
      <c r="JC344" s="76"/>
      <c r="JD344" s="66"/>
      <c r="JE344" s="76"/>
      <c r="JF344" s="66"/>
      <c r="JG344" s="76"/>
      <c r="JH344" s="66"/>
      <c r="JI344" s="76"/>
      <c r="JJ344" s="66"/>
      <c r="JK344" s="76"/>
      <c r="JL344" s="66"/>
      <c r="JM344" s="76"/>
      <c r="JN344" s="66"/>
      <c r="JO344" s="76"/>
      <c r="JP344" s="66"/>
      <c r="JQ344" s="76"/>
      <c r="JR344" s="66"/>
      <c r="JS344" s="76"/>
      <c r="JT344" s="66"/>
      <c r="JU344" s="76"/>
      <c r="JV344" s="66"/>
      <c r="JW344" s="76"/>
      <c r="JX344" s="66"/>
      <c r="JY344" s="76"/>
      <c r="JZ344" s="66"/>
      <c r="KA344" s="76"/>
      <c r="KB344" s="66"/>
      <c r="KC344" s="76"/>
      <c r="KD344" s="66"/>
      <c r="KE344" s="76"/>
      <c r="KF344" s="66"/>
      <c r="KG344" s="76"/>
      <c r="KH344" s="66"/>
      <c r="KI344" s="76"/>
      <c r="KJ344" s="66"/>
      <c r="KK344" s="76"/>
      <c r="KL344" s="66"/>
      <c r="KM344" s="76"/>
      <c r="KN344" s="66"/>
      <c r="KO344" s="76"/>
      <c r="KP344" s="66"/>
      <c r="KQ344" s="76"/>
      <c r="KR344" s="66"/>
      <c r="KS344" s="76"/>
      <c r="KT344" s="66"/>
      <c r="KU344" s="76"/>
      <c r="KV344" s="66"/>
      <c r="KW344" s="76"/>
      <c r="KX344" s="66"/>
      <c r="KY344" s="76"/>
      <c r="KZ344" s="66"/>
      <c r="LA344" s="76"/>
      <c r="LB344" s="66"/>
      <c r="LC344" s="76"/>
      <c r="LD344" s="66"/>
      <c r="LE344" s="76"/>
      <c r="LF344" s="66"/>
      <c r="LG344" s="76"/>
      <c r="LH344" s="66"/>
      <c r="LI344" s="76"/>
      <c r="LJ344" s="66"/>
      <c r="LK344" s="76"/>
      <c r="LL344" s="66"/>
      <c r="LM344" s="76"/>
      <c r="LN344" s="66"/>
      <c r="LO344" s="76"/>
      <c r="LP344" s="66"/>
      <c r="LQ344" s="76"/>
      <c r="LR344" s="66"/>
      <c r="LS344" s="76"/>
      <c r="LT344" s="66"/>
      <c r="LU344" s="76"/>
      <c r="LV344" s="66"/>
      <c r="LW344" s="76"/>
      <c r="LX344" s="66"/>
      <c r="LY344" s="76"/>
      <c r="LZ344" s="66"/>
      <c r="MA344" s="76"/>
      <c r="MB344" s="66"/>
      <c r="MC344" s="76"/>
      <c r="MD344" s="66"/>
      <c r="MG344" s="1" t="str" cm="1">
        <f t="array" ref="MG344">IFERROR(INDEX(Paste_Here!$B$2:$B$850, MATCH(0, COUNTIF(MG$4:MG343, Paste_Here!$B$2:$B$850) + IF(Paste_Here!$B$2:$B$850="", 1, 0), 0)), "")</f>
        <v/>
      </c>
      <c r="MH344" s="1" t="str">
        <f>IF(MG344&lt;&gt;"", INDEX(Paste_Here!$A$2:$A$850, MATCH(MG344, Paste_Here!$B$2:$B$850, 0)), "")</f>
        <v/>
      </c>
      <c r="MI344" s="1" t="str">
        <f t="shared" si="48"/>
        <v/>
      </c>
      <c r="MJ344" s="1" t="str" cm="1">
        <f t="array" ref="MJ344">IFERROR(INDEX($MI$5:$MI$850, MATCH(SMALL(IF($MI$5:$MI$850&lt;&gt;"", COUNTIF($MI$5:$MI$850, "&lt;"&amp;$MI$5:$MI$850)+1), ROW()-ROW($MJ$5)+1), COUNTIF($MI$5:$MI$850, "&lt;"&amp;$MI$5:$MI$850)+1, 0)), "")</f>
        <v/>
      </c>
    </row>
    <row r="345" spans="1:348">
      <c r="A345" s="66"/>
      <c r="B345" s="76" t="str">
        <f t="shared" si="41"/>
        <v/>
      </c>
      <c r="C345" s="66"/>
      <c r="D345" s="76" t="str">
        <f>IFERROR(IF(B345&lt;&gt;"", IF(AND(INDEX(Paste_Here!B$2:B$850, MATCH(B345, Paste_Here!A$2:A$850, 0))&lt;&gt;"", ISNUMBER(VALUE(INDEX(Paste_Here!B$2:B$850, MATCH(B345, Paste_Here!A$2:A$850, 0))))), INDEX(Paste_Here!B$2:B$850, MATCH(B345, Paste_Here!A$2:A$850, 0)), ""), ""), "")</f>
        <v/>
      </c>
      <c r="E345" s="66"/>
      <c r="F345" s="76" t="str">
        <f>IFERROR(IF(B345&lt;&gt;"", IF(ISTEXT(INDEX(Paste_Here!K$2:K$850, MATCH(B345, Paste_Here!A$2:A$850, 0))), INDEX(Paste_Here!K$2:K$850, MATCH(B345, Paste_Here!A$2:A$850, 0)), ""), ""), "")</f>
        <v/>
      </c>
      <c r="G345" s="66"/>
      <c r="H345" s="76" t="str">
        <f>IFERROR(IF(B345&lt;&gt;"", IF(ISTEXT(INDEX(Paste_Here!C$2:C$850, MATCH(B345, Paste_Here!A$2:A$850, 0))), INDEX(Paste_Here!C$2:C$850, MATCH(B345, Paste_Here!A$2:A$850, 0)), ""), ""), "")</f>
        <v/>
      </c>
      <c r="I345" s="66"/>
      <c r="J345" s="76" t="str">
        <f>IFERROR(IF(B345&lt;&gt;"", IF(ISNUMBER(SEARCH("s", LOWER(INDEX(Paste_Here!M$2:M$850, MATCH(B345, Paste_Here!A$2:A$850, 0))))), "Yes", IF(INDEX(Paste_Here!M$2:M$850, MATCH(B345, Paste_Here!A$2:A$850, 0))&lt;&gt;"", "No", "")), ""), "")</f>
        <v/>
      </c>
      <c r="K345" s="66"/>
      <c r="L345" s="76" t="str">
        <f>IFERROR(IF(B345&lt;&gt;"", IF(ISNUMBER(SEARCH("yes", LOWER(INDEX(Paste_Here!E$2:E$850, MATCH(B345, Paste_Here!A$2:A$850, 0))))), "Yes", IF(ISNUMBER(SEARCH("no", LOWER(INDEX(Paste_Here!E$2:E$850, MATCH(B345, Paste_Here!A$2:A$850, 0))))), "No", "")), ""), "")</f>
        <v/>
      </c>
      <c r="M345" s="66"/>
      <c r="N345" s="76" t="str">
        <f>IFERROR(IF(B345&lt;&gt;"", IF(ISNUMBER(SEARCH("yes", LOWER(INDEX(Paste_Here!F$2:F$850, MATCH(B345, Paste_Here!A$2:A$850, 0))))), "Yes", IF(ISNUMBER(SEARCH("no", LOWER(INDEX(Paste_Here!F$2:F$850, MATCH(B345, Paste_Here!A$2:A$850, 0))))), "No", "")), ""), "")</f>
        <v/>
      </c>
      <c r="O345" s="66"/>
      <c r="P345" s="76" t="str">
        <f>IFERROR(IF(B345&lt;&gt;"", IF(ISNUMBER(SEARCH("yes", LOWER(INDEX(Paste_Here!L$2:L$850, MATCH(B345, Paste_Here!A$2:A$850, 0))))), "Yes", IF(ISNUMBER(SEARCH("no", LOWER(INDEX(Paste_Here!L$2:L$850, MATCH(B345, Paste_Here!A$2:A$850, 0))))), "No", "")), ""), "")</f>
        <v/>
      </c>
      <c r="Q345" s="66"/>
      <c r="R345" s="76" t="str">
        <f>IFERROR(IF(B345&lt;&gt;"", IF(ISNUMBER(SEARCH("transitional 2", LOWER(INDEX(Paste_Here!D$2:D$850, MATCH(B345, Paste_Here!A$2:A$850, 0))))), "T2", IF(ISNUMBER(SEARCH("transitional 1", LOWER(INDEX(Paste_Here!D$2:D$850, MATCH(B345, Paste_Here!A$2:A$850, 0))))), "T1", IF(ISNUMBER(SEARCH("waived ell services", LOWER(INDEX(Paste_Here!D$2:D$850, MATCH(B345, Paste_Here!A$2:A$850, 0))))), "W", IF(ISNUMBER(SEARCH("english language learner", LOWER(INDEX(Paste_Here!D$2:D$850, MATCH(B345, Paste_Here!A$2:A$850, 0))))), "L", "")))), ""), "")</f>
        <v/>
      </c>
      <c r="S345" s="66"/>
      <c r="T345" s="76" t="str">
        <f>IFERROR(IF(B345&lt;&gt;"", IF(ISNUMBER(SEARCH("yes", LOWER(INDEX(Paste_Here!I$2:I$850, MATCH(B345, Paste_Here!A$2:A$850, 0))))), "Yes", IF(ISNUMBER(SEARCH("no", LOWER(INDEX(Paste_Here!I$2:I$850, MATCH(B345, Paste_Here!A$2:A$850, 0))))), "No", "")), ""), "")</f>
        <v/>
      </c>
      <c r="U345" s="66"/>
      <c r="V345" s="76" t="str">
        <f>IFERROR(IF(B345&lt;&gt;"", IF(ISTEXT(INDEX(Paste_Here!J$2:J$850, MATCH(B345, Paste_Here!A$2:A$850, 0))), VALUE(INDEX(Paste_Here!J$2:J$850, MATCH(B345, Paste_Here!A$2:A$850, 0))), ""), ""), "")</f>
        <v/>
      </c>
      <c r="W345" s="66"/>
      <c r="X345" s="66"/>
      <c r="Y345" s="76" t="str">
        <f t="shared" si="42"/>
        <v/>
      </c>
      <c r="Z345" s="66"/>
      <c r="AA345" s="76" t="str">
        <f>IFERROR(IF(B345&lt;&gt;"", IF(AND(INDEX(Paste_Here!AI$2:AI$850, MATCH(B345, Paste_Here!A$2:A$850, 0))&lt;&gt;"", ISNUMBER(VALUE(INDEX(Paste_Here!AI$2:AI$850, MATCH(B345, Paste_Here!A$2:A$850, 0))))), INDEX(Paste_Here!AI$2:AI$850, MATCH(B345, Paste_Here!A$2:A$850, 0)), ""), ""), "")</f>
        <v/>
      </c>
      <c r="AB345" s="66"/>
      <c r="AC345" s="76" t="str">
        <f>IFERROR(IF(B345&lt;&gt;"", IF(AND(INDEX(Paste_Here!AJ$2:AJ$850, MATCH(B345, Paste_Here!A$2:A$850, 0))&lt;&gt;"", ISNUMBER(VALUE(INDEX(Paste_Here!AJ$2:AJ$850, MATCH(B345, Paste_Here!A$2:A$850, 0))))), INDEX(Paste_Here!AJ$2:AJ$850, MATCH(B345, Paste_Here!A$2:A$850, 0)), ""), ""), "")</f>
        <v/>
      </c>
      <c r="AD345" s="66"/>
      <c r="AE345" s="76" t="str">
        <f>IFERROR(IF(B345&lt;&gt;"", IF(AND(INDEX(Paste_Here!AK$2:AK$850, MATCH(B345, Paste_Here!A$2:A$850, 0))&lt;&gt;"", ISNUMBER(VALUE(INDEX(Paste_Here!AK$2:AK$850, MATCH(B345, Paste_Here!A$2:A$850, 0))))), INDEX(Paste_Here!AK$2:AK$850, MATCH(B345, Paste_Here!A$2:A$850, 0)), ""), ""), "")</f>
        <v/>
      </c>
      <c r="AF345" s="66"/>
      <c r="AG345" s="76" t="str">
        <f>IFERROR(IF(B345&lt;&gt;"", IF(AND(INDEX(Paste_Here!AL$2:AL$850, MATCH(B345, Paste_Here!A$2:A$850, 0))&lt;&gt;"", ISNUMBER(VALUE(INDEX(Paste_Here!AL$2:AL$850, MATCH(B345, Paste_Here!A$2:A$850, 0))))), INDEX(Paste_Here!AL$2:AL$850, MATCH(B345, Paste_Here!A$2:A$850, 0)), ""), ""), "")</f>
        <v/>
      </c>
      <c r="AH345" s="66"/>
      <c r="AI345" s="76" t="str">
        <f>IFERROR(IF(B345&lt;&gt;"", IF(AND(INDEX(Paste_Here!AH$2:AH$850, MATCH(B345, Paste_Here!A$2:A$850, 0))&lt;&gt;"", ISNUMBER(VALUE(INDEX(Paste_Here!AH$2:AH$850, MATCH(B345, Paste_Here!A$2:A$850, 0))))), IF(VALUE(INDEX(Paste_Here!AH$2:AH$850, MATCH(B345, Paste_Here!A$2:A$850, 0)))=0, "", INDEX(Paste_Here!AH$2:AH$850, MATCH(B345, Paste_Here!A$2:A$850, 0))), ""), ""), "")</f>
        <v/>
      </c>
      <c r="AJ345" s="66"/>
      <c r="AK345" s="76" t="str">
        <f>IFERROR(IF(B345&lt;&gt;"", IF(AND(INDEX(Paste_Here!N$2:N$850, MATCH(B345, Paste_Here!A$2:A$850, 0))&lt;&gt;"", ISNUMBER(VALUE(INDEX(Paste_Here!N$2:N$850, MATCH(B345, Paste_Here!A$2:A$850, 0))))), INDEX(Paste_Here!N$2:N$850, MATCH(B345, Paste_Here!A$2:A$850, 0)), ""), ""), "")</f>
        <v/>
      </c>
      <c r="AL345" s="66"/>
      <c r="AM345" s="76" t="str">
        <f>IFERROR(IF(B345&lt;&gt;"", IF(AND(INDEX(Paste_Here!O$2:O$850, MATCH(B345, Paste_Here!A$2:A$850, 0))&lt;&gt;"", ISNUMBER(VALUE(INDEX(Paste_Here!O$2:O$850, MATCH(B345, Paste_Here!A$2:A$850, 0))))), INDEX(Paste_Here!O$2:O$850, MATCH(B345, Paste_Here!A$2:A$850, 0)), ""), ""), "")</f>
        <v/>
      </c>
      <c r="AN345" s="66"/>
      <c r="AO345" s="76"/>
      <c r="AP345" s="66"/>
      <c r="AQ345" s="76"/>
      <c r="AR345" s="66"/>
      <c r="AS345" s="76"/>
      <c r="AT345" s="66"/>
      <c r="AU345" s="66"/>
      <c r="AV345" s="76" t="str">
        <f t="shared" si="43"/>
        <v/>
      </c>
      <c r="AW345" s="66"/>
      <c r="AX345" s="76" t="str">
        <f>IFERROR(IF(B345&lt;&gt;"", IF(ISNUMBER(SEARCH("Revealed-Potential (Primary Focus)", LOWER(INDEX(Paste_Here!Z$2:Z$850, MATCH(B345, Paste_Here!A$2:A$850, 0))))), "Rev-Potential: Prim", IF(ISNUMBER(SEARCH("Revealed-Potential (Secondary Focus)", LOWER(INDEX(Paste_Here!Z$2:Z$850, MATCH(B345, Paste_Here!A$2:A$850, 0))))), "Rev-Potential: Sec", IF(ISNUMBER(SEARCH("Monitoring", LOWER(INDEX(Paste_Here!Z$2:Z$850, MATCH(B345, Paste_Here!A$2:A$850, 0))))), "Monitoring", IF(ISNUMBER(SEARCH("At-Promise (Secondary Focus)", LOWER(INDEX(Paste_Here!Z$2:Z$850, MATCH(B345, Paste_Here!A$2:A$850, 0))))), "At-Promise: Sec", IF(ISNUMBER(SEARCH("At-Promise (Primary Focus)", LOWER(INDEX(Paste_Here!Z$2:Z$850, MATCH(B345, Paste_Here!A$2:A$850, 0))))), "At-Promise: Prim", ""))))), ""), "")</f>
        <v/>
      </c>
      <c r="AY345" s="66"/>
      <c r="AZ345" s="76"/>
      <c r="BA345" s="66"/>
      <c r="BB345" s="76"/>
      <c r="BC345" s="66"/>
      <c r="BD345" s="76"/>
      <c r="BE345" s="66"/>
      <c r="BF345" s="76"/>
      <c r="BG345" s="66"/>
      <c r="BH345" s="76"/>
      <c r="BI345" s="66"/>
      <c r="BJ345" s="66"/>
      <c r="BK345" s="76" t="str">
        <f t="shared" si="44"/>
        <v/>
      </c>
      <c r="BL345" s="66"/>
      <c r="BM345" s="76" t="str">
        <f>IFERROR(IF(B345&lt;&gt;"", IF(AND(ISNUMBER(VALUE(SUBSTITUTE(SUBSTITUTE(Paste_Here!R345, "br", "-"), "L", ""))), VALUE(SUBSTITUTE(SUBSTITUTE(Paste_Here!R345, "br", "-"), "L", "")) &gt;= 1095), "Yes", IF(AND(ISNUMBER(VALUE(SUBSTITUTE(SUBSTITUTE(Paste_Here!R345, "br", "-"), "L", ""))), VALUE(SUBSTITUTE(SUBSTITUTE(Paste_Here!R345, "br", "-"), "L", "")) &lt;= 1094), "No", "")), ""), "")</f>
        <v/>
      </c>
      <c r="BN345" s="66"/>
      <c r="BO345" s="76" t="str">
        <f>IFERROR(IF(B345&lt;&gt;"", IF(COUNTIF(INDEX(Paste_Here!Y$2:AB$850, MATCH(B345, Paste_Here!A$2:A$850, 0), 0), "yes") &gt; 0, "Yes", IF(COUNTIF(INDEX(Paste_Here!Y$2:AB$850, MATCH(B345, Paste_Here!A$2:A$850, 0), 0), "no") &gt; 0, "No", "")), ""), "")</f>
        <v/>
      </c>
      <c r="BP345" s="66"/>
      <c r="BQ345" s="76" t="str">
        <f>IFERROR(IF(B345&lt;&gt;"", IF(AND(ISNUMBER(VALUE(SUBSTITUTE(SUBSTITUTE(Paste_Here!U345, "em", "-"), "q", ""))), VALUE(SUBSTITUTE(SUBSTITUTE(Paste_Here!U345, "em", "-"), "q", "")) &gt;= 910), "Yes", IF(AND(ISNUMBER(VALUE(SUBSTITUTE(SUBSTITUTE(Paste_Here!U345, "em", "-"), "q", ""))), VALUE(SUBSTITUTE(SUBSTITUTE(Paste_Here!U345, "em", "-"), "q", "")) &lt;= 909), "No", "")), ""), "")</f>
        <v/>
      </c>
      <c r="BR345" s="66"/>
      <c r="BS345" s="76" t="str">
        <f>IFERROR(IF(B345&lt;&gt;"", IF(AND(INDEX(Paste_Here!X$2:X$850, MATCH(B345, Paste_Here!A$2:A$850, 0))&lt;&gt;"", ISNUMBER(VALUE(INDEX(Paste_Here!X$2:X$850, MATCH(B345, Paste_Here!A$2:A$850, 0))))), INDEX(Paste_Here!X$2:X$850, MATCH(B345, Paste_Here!A$2:A$850, 0)), ""), ""), "")</f>
        <v/>
      </c>
      <c r="BT345" s="66"/>
      <c r="BU345" s="76" t="str">
        <f>IFERROR(IF(B345&lt;&gt;"", IF(ISNUMBER(VALUE(INDEX(Paste_Here!G$2:G$850, MATCH(B345, Paste_Here!A$2:A$850, 0)))), IF(VALUE(INDEX(Paste_Here!G$2:G$850, MATCH(B345, Paste_Here!A$2:A$850, 0)))=0, "No", IF(AND(VALUE(INDEX(Paste_Here!G$2:G$850, MATCH(B345, Paste_Here!A$2:A$850, 0)))&gt;=1, VALUE(INDEX(Paste_Here!G$2:G$850, MATCH(B345, Paste_Here!A$2:A$850, 0)))&lt;=4), VALUE(INDEX(Paste_Here!G$2:G$850, MATCH(B345, Paste_Here!A$2:A$850, 0))), "")), ""), ""), "")</f>
        <v/>
      </c>
      <c r="BV345" s="66"/>
      <c r="BW345" s="76" t="str">
        <f>IFERROR(IF(B345&lt;&gt;"", IF(ISNUMBER(VALUE(INDEX(Paste_Here!H$2:H$850, MATCH(B345, Paste_Here!A$2:A$850, 0)))), IF(VALUE(INDEX(Paste_Here!H$2:H$850, MATCH(B345, Paste_Here!A$2:A$850, 0)))=0, "No", IF(AND(VALUE(INDEX(Paste_Here!H$2:H$850, MATCH(B345, Paste_Here!A$2:A$850, 0)))&gt;=1, VALUE(INDEX(Paste_Here!H$2:H$850, MATCH(B345, Paste_Here!A$2:A$850, 0)))&lt;=4), VALUE(INDEX(Paste_Here!H$2:H$850, MATCH(B345, Paste_Here!A$2:A$850, 0))), "")), ""), ""), "")</f>
        <v/>
      </c>
      <c r="BX345" s="66"/>
      <c r="BY345" s="76"/>
      <c r="BZ345" s="66"/>
      <c r="CA345" s="76"/>
      <c r="CB345" s="66"/>
      <c r="CC345" s="66"/>
      <c r="CD345" s="76" t="str">
        <f t="shared" si="45"/>
        <v/>
      </c>
      <c r="CE345" s="66"/>
      <c r="CF345" s="76" t="str">
        <f>IFERROR(IF(B345&lt;&gt;"", IF(AND(INDEX(Paste_Here!P$2:P$850, MATCH(B345, Paste_Here!A$2:A$850, 0))&lt;&gt;"", ISNUMBER(VALUE(INDEX(Paste_Here!P$2:P$850, MATCH(B345, Paste_Here!A$2:A$850, 0))))), INDEX(Paste_Here!P$2:P$850, MATCH(B345, Paste_Here!A$2:A$850, 0)), ""), ""), "")</f>
        <v/>
      </c>
      <c r="CG345" s="66"/>
      <c r="CH345" s="76" t="str">
        <f>IFERROR(IF(B345&lt;&gt;"", IF(ISNUMBER(SEARCH("highrisk", LOWER(INDEX(Paste_Here!Q$2:Q$850, MATCH(B345, Paste_Here!A$2:A$850, 0))))), "High Risk", IF(ISNUMBER(SEARCH("lowrisk", LOWER(INDEX(Paste_Here!Q$2:Q$850, MATCH(B345, Paste_Here!A$2:A$850, 0))))), "Low Risk", IF(ISNUMBER(SEARCH("somerisk", LOWER(INDEX(Paste_Here!Q$2:Q$850, MATCH(B345, Paste_Here!A$2:A$850, 0))))), "Some Risk", ""))), ""), "")</f>
        <v/>
      </c>
      <c r="CI345" s="66"/>
      <c r="CJ345" s="76" t="str">
        <f>IFERROR(IF(B345&lt;&gt;"", IF(AND(INDEX(Paste_Here!AA$2:AA$850, MATCH(B345, Paste_Here!A$2:A$850, 0))&lt;&gt;"", ISNUMBER(VALUE(INDEX(Paste_Here!AA$2:AA$850, MATCH(B345, Paste_Here!A$2:A$850, 0))))), INDEX(Paste_Here!AA$2:AA$850, MATCH(B345, Paste_Here!A$2:A$850, 0)), ""), ""), "")</f>
        <v/>
      </c>
      <c r="CK345" s="66"/>
      <c r="CL345" s="76" t="str">
        <f>IFERROR(IF(B345&lt;&gt;"", IF(LOWER(INDEX(Paste_Here!AB$2:AB$850, MATCH(B345, Paste_Here!A$2:A$850, 0)))="approaching expectations", "Approaching", IF(LOWER(INDEX(Paste_Here!AB$2:AB$850, MATCH(B345, Paste_Here!A$2:A$850, 0)))="met expectations", "Met", IF(LOWER(INDEX(Paste_Here!AB$2:AB$850, MATCH(B345, Paste_Here!A$2:A$850, 0)))="exceeded expectations", "Exceeded", IF(LOWER(INDEX(Paste_Here!AB$2:AB$850, MATCH(B345, Paste_Here!A$2:A$850, 0)))="below expectations", "Below", "")))), ""), "")</f>
        <v/>
      </c>
      <c r="CM345" s="66"/>
      <c r="CN345" s="76" t="str">
        <f>IFERROR(IF(B345&lt;&gt;"", IF(AND(INDEX(Paste_Here!AC$2:AC$850, MATCH(B345, Paste_Here!A$2:A$850, 0))&lt;&gt;"", ISNUMBER(VALUE(INDEX(Paste_Here!AC$2:AC$850, MATCH(B345, Paste_Here!A$2:A$850, 0))))), INDEX(Paste_Here!AC$2:AC$850, MATCH(B345, Paste_Here!A$2:A$850, 0)), ""), ""), "")</f>
        <v/>
      </c>
      <c r="CO345" s="66"/>
      <c r="CP345" s="76"/>
      <c r="CQ345" s="66"/>
      <c r="CR345" s="76"/>
      <c r="CS345" s="66"/>
      <c r="CT345" s="76"/>
      <c r="CU345" s="66"/>
      <c r="CV345" s="76"/>
      <c r="CW345" s="66"/>
      <c r="CX345" s="76"/>
      <c r="CY345" s="66"/>
      <c r="CZ345" s="66"/>
      <c r="DA345" s="76" t="str">
        <f t="shared" si="46"/>
        <v/>
      </c>
      <c r="DB345" s="66"/>
      <c r="DC345" s="76" t="str">
        <f>IFERROR(IF(B345&lt;&gt;"", IF(AND(INDEX(Paste_Here!V$2:V$850, MATCH(B345, Paste_Here!A$2:A$850, 0))&lt;&gt;"", ISNUMBER(VALUE(INDEX(Paste_Here!V$2:V$850, MATCH(B345, Paste_Here!A$2:A$850, 0))))), INDEX(Paste_Here!V$2:V$850, MATCH(B345, Paste_Here!A$2:A$850, 0)), ""), ""), "")</f>
        <v/>
      </c>
      <c r="DD345" s="66"/>
      <c r="DE345" s="76" t="str">
        <f>IFERROR(IF(B345&lt;&gt;"", IF(ISNUMBER(SEARCH("highrisk", LOWER(INDEX(Paste_Here!W$2:W$850, MATCH(B345, Paste_Here!A$2:A$850, 0))))), "High Risk", IF(ISNUMBER(SEARCH("lowrisk", LOWER(INDEX(Paste_Here!W$2:W$850, MATCH(B345, Paste_Here!A$2:A$850, 0))))), "Low Risk", IF(ISNUMBER(SEARCH("somerisk", LOWER(INDEX(Paste_Here!W$2:W$850, MATCH(B345, Paste_Here!A$2:A$850, 0))))), "Some Risk", ""))), ""), "")</f>
        <v/>
      </c>
      <c r="DF345" s="66"/>
      <c r="DG345" s="76" t="str">
        <f>IFERROR(IF(B345&lt;&gt;"", IF(AND(INDEX(Paste_Here!S$2:S$850, MATCH(B345, Paste_Here!A$2:A$850, 0))&lt;&gt;"", ISNUMBER(VALUE(INDEX(Paste_Here!S$2:S$850, MATCH(B345, Paste_Here!A$2:A$850, 0))))), INDEX(Paste_Here!S$2:S$850, MATCH(B345, Paste_Here!A$2:A$850, 0)), ""), ""), "")</f>
        <v/>
      </c>
      <c r="DH345" s="66"/>
      <c r="DI345" s="76" t="str">
        <f>IFERROR(IF(B345&lt;&gt;"", IF(ISNUMBER(SEARCH("highrisk", LOWER(INDEX(Paste_Here!T$2:T$850, MATCH(B345, Paste_Here!A$2:A$850, 0))))), "High Risk", IF(ISNUMBER(SEARCH("lowrisk", LOWER(INDEX(Paste_Here!T$2:T$850, MATCH(B345, Paste_Here!A$2:A$850, 0))))), "Low Risk", IF(ISNUMBER(SEARCH("somerisk", LOWER(INDEX(Paste_Here!T$2:T$850, MATCH(B345, Paste_Here!A$2:A$850, 0))))), "Some Risk", ""))), ""), "")</f>
        <v/>
      </c>
      <c r="DJ345" s="66"/>
      <c r="DK345" s="76" t="str">
        <f>IFERROR(IF(B345&lt;&gt;"", IF(AND(INDEX(Paste_Here!AD$2:AD$850, MATCH(B345, Paste_Here!A$2:A$850, 0))&lt;&gt;"", ISNUMBER(VALUE(INDEX(Paste_Here!AD$2:AD$850, MATCH(B345, Paste_Here!A$2:A$850, 0))))), INDEX(Paste_Here!AD$2:AD$850, MATCH(B345, Paste_Here!A$2:A$850, 0)), ""), ""), "")</f>
        <v/>
      </c>
      <c r="DL345" s="66"/>
      <c r="DM345" s="76" t="str">
        <f>IFERROR(IF(B345&lt;&gt;"", IF(LOWER(INDEX(Paste_Here!AE$2:AE$850, MATCH(B345, Paste_Here!A$2:A$850, 0)))="approaching expectations", "Approaching", IF(LOWER(INDEX(Paste_Here!AE$2:AE$850, MATCH(B345, Paste_Here!A$2:A$850, 0)))="met expectations", "Met", IF(LOWER(INDEX(Paste_Here!AE$2:AE$850, MATCH(B345, Paste_Here!A$2:A$850, 0)))="exceeded expectations", "Exceeded", IF(LOWER(INDEX(Paste_Here!AE$2:AE$850, MATCH(B345, Paste_Here!A$2:A$850, 0)))="below expectations", "Below", "")))), ""), "")</f>
        <v/>
      </c>
      <c r="DN345" s="66"/>
      <c r="DO345" s="76"/>
      <c r="DP345" s="66"/>
      <c r="DQ345" s="76"/>
      <c r="DR345" s="66"/>
      <c r="DS345" s="76"/>
      <c r="DT345" s="66"/>
      <c r="DU345" s="76"/>
      <c r="DV345" s="66"/>
      <c r="DW345" s="66"/>
      <c r="DX345" s="76" t="str">
        <f t="shared" si="47"/>
        <v/>
      </c>
      <c r="DY345" s="66"/>
      <c r="DZ345" s="76"/>
      <c r="EA345" s="66"/>
      <c r="EB345" s="76"/>
      <c r="EC345" s="66"/>
      <c r="ED345" s="76" t="str">
        <f>IFERROR(IF(B345&lt;&gt;"", IF(AND(INDEX(Paste_Here!AF$2:AF$850, MATCH(B345, Paste_Here!A$2:A$850, 0))&lt;&gt;"", ISNUMBER(VALUE(INDEX(Paste_Here!AF$2:AF$850, MATCH(B345, Paste_Here!A$2:A$850, 0))))), INDEX(Paste_Here!AF$2:AF$850, MATCH(B345, Paste_Here!A$2:A$850, 0)), ""), ""), "")</f>
        <v/>
      </c>
      <c r="EE345" s="66"/>
      <c r="EF345" s="76"/>
      <c r="EG345" s="66"/>
      <c r="EH345" s="76"/>
      <c r="EI345" s="66"/>
      <c r="EJ345" s="76" t="str">
        <f>IFERROR(IF(B345&lt;&gt;"", IF(AND(INDEX(Paste_Here!AG$2:AG$850, MATCH(B345, Paste_Here!A$2:A$850, 0))&lt;&gt;"", ISNUMBER(VALUE(INDEX(Paste_Here!AG$2:AG$850, MATCH(B345, Paste_Here!A$2:A$850, 0))))), INDEX(Paste_Here!AG$2:AG$850, MATCH(B345, Paste_Here!A$2:A$850, 0)), ""), ""), "")</f>
        <v/>
      </c>
      <c r="EK345" s="66"/>
      <c r="EL345" s="76"/>
      <c r="EM345" s="66"/>
      <c r="EN345" s="76"/>
      <c r="EO345" s="66"/>
      <c r="EP345" s="76"/>
      <c r="EQ345" s="66"/>
      <c r="ER345" s="76"/>
      <c r="ES345" s="66"/>
      <c r="ET345" s="66"/>
      <c r="EU345" s="76"/>
      <c r="EV345" s="66"/>
      <c r="EW345" s="76"/>
      <c r="EX345" s="66"/>
      <c r="EY345" s="76"/>
      <c r="EZ345" s="66"/>
      <c r="FA345" s="76"/>
      <c r="FB345" s="66"/>
      <c r="FC345" s="76"/>
      <c r="FD345" s="66"/>
      <c r="FE345" s="76"/>
      <c r="FF345" s="66"/>
      <c r="FG345" s="76"/>
      <c r="FH345" s="66"/>
      <c r="FI345" s="76"/>
      <c r="FJ345" s="66"/>
      <c r="FK345" s="76"/>
      <c r="FL345" s="66"/>
      <c r="FM345" s="76"/>
      <c r="FN345" s="66"/>
      <c r="FO345" s="76"/>
      <c r="FP345" s="66"/>
      <c r="FQ345" s="76"/>
      <c r="FR345" s="66"/>
      <c r="FS345" s="76"/>
      <c r="FT345" s="66"/>
      <c r="FU345" s="76"/>
      <c r="FV345" s="66"/>
      <c r="FW345" s="76"/>
      <c r="FX345" s="66"/>
      <c r="FY345" s="76"/>
      <c r="FZ345" s="66"/>
      <c r="GA345" s="76"/>
      <c r="GB345" s="66"/>
      <c r="GC345" s="76"/>
      <c r="GD345" s="66"/>
      <c r="GE345" s="76"/>
      <c r="GF345" s="66"/>
      <c r="GG345" s="76"/>
      <c r="GH345" s="66"/>
      <c r="GI345" s="76"/>
      <c r="GJ345" s="66"/>
      <c r="GK345" s="76"/>
      <c r="GL345" s="66"/>
      <c r="GM345" s="76"/>
      <c r="GN345" s="66"/>
      <c r="GO345" s="76"/>
      <c r="GP345" s="66"/>
      <c r="GQ345" s="76"/>
      <c r="GR345" s="66"/>
      <c r="GS345" s="76"/>
      <c r="GT345" s="66"/>
      <c r="GU345" s="76"/>
      <c r="GV345" s="66"/>
      <c r="GW345" s="76"/>
      <c r="GX345" s="66"/>
      <c r="GY345" s="76"/>
      <c r="GZ345" s="66"/>
      <c r="HA345" s="76"/>
      <c r="HB345" s="66"/>
      <c r="HC345" s="76"/>
      <c r="HD345" s="66"/>
      <c r="HE345" s="76"/>
      <c r="HF345" s="66"/>
      <c r="HG345" s="76"/>
      <c r="HH345" s="66"/>
      <c r="HI345" s="76"/>
      <c r="HJ345" s="66"/>
      <c r="HK345" s="76"/>
      <c r="HL345" s="66"/>
      <c r="HM345" s="76"/>
      <c r="HN345" s="66"/>
      <c r="HO345" s="76"/>
      <c r="HP345" s="66"/>
      <c r="HQ345" s="76"/>
      <c r="HR345" s="66"/>
      <c r="HS345" s="76"/>
      <c r="HT345" s="66"/>
      <c r="HU345" s="76"/>
      <c r="HV345" s="66"/>
      <c r="HW345" s="76"/>
      <c r="HX345" s="66"/>
      <c r="HY345" s="76"/>
      <c r="HZ345" s="66"/>
      <c r="IA345" s="76"/>
      <c r="IB345" s="66"/>
      <c r="IC345" s="76"/>
      <c r="ID345" s="66"/>
      <c r="IE345" s="76"/>
      <c r="IF345" s="66"/>
      <c r="IG345" s="76"/>
      <c r="IH345" s="66"/>
      <c r="II345" s="76"/>
      <c r="IJ345" s="66"/>
      <c r="IK345" s="76"/>
      <c r="IL345" s="66"/>
      <c r="IM345" s="76"/>
      <c r="IN345" s="66"/>
      <c r="IO345" s="76"/>
      <c r="IP345" s="66"/>
      <c r="IQ345" s="76"/>
      <c r="IR345" s="66"/>
      <c r="IS345" s="76"/>
      <c r="IT345" s="66"/>
      <c r="IU345" s="76"/>
      <c r="IV345" s="66"/>
      <c r="IW345" s="76"/>
      <c r="IX345" s="66"/>
      <c r="IY345" s="76"/>
      <c r="IZ345" s="66"/>
      <c r="JA345" s="76"/>
      <c r="JB345" s="66"/>
      <c r="JC345" s="76"/>
      <c r="JD345" s="66"/>
      <c r="JE345" s="76"/>
      <c r="JF345" s="66"/>
      <c r="JG345" s="76"/>
      <c r="JH345" s="66"/>
      <c r="JI345" s="76"/>
      <c r="JJ345" s="66"/>
      <c r="JK345" s="76"/>
      <c r="JL345" s="66"/>
      <c r="JM345" s="76"/>
      <c r="JN345" s="66"/>
      <c r="JO345" s="76"/>
      <c r="JP345" s="66"/>
      <c r="JQ345" s="76"/>
      <c r="JR345" s="66"/>
      <c r="JS345" s="76"/>
      <c r="JT345" s="66"/>
      <c r="JU345" s="76"/>
      <c r="JV345" s="66"/>
      <c r="JW345" s="76"/>
      <c r="JX345" s="66"/>
      <c r="JY345" s="76"/>
      <c r="JZ345" s="66"/>
      <c r="KA345" s="76"/>
      <c r="KB345" s="66"/>
      <c r="KC345" s="76"/>
      <c r="KD345" s="66"/>
      <c r="KE345" s="76"/>
      <c r="KF345" s="66"/>
      <c r="KG345" s="76"/>
      <c r="KH345" s="66"/>
      <c r="KI345" s="76"/>
      <c r="KJ345" s="66"/>
      <c r="KK345" s="76"/>
      <c r="KL345" s="66"/>
      <c r="KM345" s="76"/>
      <c r="KN345" s="66"/>
      <c r="KO345" s="76"/>
      <c r="KP345" s="66"/>
      <c r="KQ345" s="76"/>
      <c r="KR345" s="66"/>
      <c r="KS345" s="76"/>
      <c r="KT345" s="66"/>
      <c r="KU345" s="76"/>
      <c r="KV345" s="66"/>
      <c r="KW345" s="76"/>
      <c r="KX345" s="66"/>
      <c r="KY345" s="76"/>
      <c r="KZ345" s="66"/>
      <c r="LA345" s="76"/>
      <c r="LB345" s="66"/>
      <c r="LC345" s="76"/>
      <c r="LD345" s="66"/>
      <c r="LE345" s="76"/>
      <c r="LF345" s="66"/>
      <c r="LG345" s="76"/>
      <c r="LH345" s="66"/>
      <c r="LI345" s="76"/>
      <c r="LJ345" s="66"/>
      <c r="LK345" s="76"/>
      <c r="LL345" s="66"/>
      <c r="LM345" s="76"/>
      <c r="LN345" s="66"/>
      <c r="LO345" s="76"/>
      <c r="LP345" s="66"/>
      <c r="LQ345" s="76"/>
      <c r="LR345" s="66"/>
      <c r="LS345" s="76"/>
      <c r="LT345" s="66"/>
      <c r="LU345" s="76"/>
      <c r="LV345" s="66"/>
      <c r="LW345" s="76"/>
      <c r="LX345" s="66"/>
      <c r="LY345" s="76"/>
      <c r="LZ345" s="66"/>
      <c r="MA345" s="76"/>
      <c r="MB345" s="66"/>
      <c r="MC345" s="76"/>
      <c r="MD345" s="66"/>
      <c r="MG345" s="1" t="str" cm="1">
        <f t="array" ref="MG345">IFERROR(INDEX(Paste_Here!$B$2:$B$850, MATCH(0, COUNTIF(MG$4:MG344, Paste_Here!$B$2:$B$850) + IF(Paste_Here!$B$2:$B$850="", 1, 0), 0)), "")</f>
        <v/>
      </c>
      <c r="MH345" s="1" t="str">
        <f>IF(MG345&lt;&gt;"", INDEX(Paste_Here!$A$2:$A$850, MATCH(MG345, Paste_Here!$B$2:$B$850, 0)), "")</f>
        <v/>
      </c>
      <c r="MI345" s="1" t="str">
        <f t="shared" si="48"/>
        <v/>
      </c>
      <c r="MJ345" s="1" t="str" cm="1">
        <f t="array" ref="MJ345">IFERROR(INDEX($MI$5:$MI$850, MATCH(SMALL(IF($MI$5:$MI$850&lt;&gt;"", COUNTIF($MI$5:$MI$850, "&lt;"&amp;$MI$5:$MI$850)+1), ROW()-ROW($MJ$5)+1), COUNTIF($MI$5:$MI$850, "&lt;"&amp;$MI$5:$MI$850)+1, 0)), "")</f>
        <v/>
      </c>
    </row>
    <row r="346" spans="1:348">
      <c r="A346" s="66"/>
      <c r="B346" s="76" t="str">
        <f t="shared" si="41"/>
        <v/>
      </c>
      <c r="C346" s="66"/>
      <c r="D346" s="76" t="str">
        <f>IFERROR(IF(B346&lt;&gt;"", IF(AND(INDEX(Paste_Here!B$2:B$850, MATCH(B346, Paste_Here!A$2:A$850, 0))&lt;&gt;"", ISNUMBER(VALUE(INDEX(Paste_Here!B$2:B$850, MATCH(B346, Paste_Here!A$2:A$850, 0))))), INDEX(Paste_Here!B$2:B$850, MATCH(B346, Paste_Here!A$2:A$850, 0)), ""), ""), "")</f>
        <v/>
      </c>
      <c r="E346" s="66"/>
      <c r="F346" s="76" t="str">
        <f>IFERROR(IF(B346&lt;&gt;"", IF(ISTEXT(INDEX(Paste_Here!K$2:K$850, MATCH(B346, Paste_Here!A$2:A$850, 0))), INDEX(Paste_Here!K$2:K$850, MATCH(B346, Paste_Here!A$2:A$850, 0)), ""), ""), "")</f>
        <v/>
      </c>
      <c r="G346" s="66"/>
      <c r="H346" s="76" t="str">
        <f>IFERROR(IF(B346&lt;&gt;"", IF(ISTEXT(INDEX(Paste_Here!C$2:C$850, MATCH(B346, Paste_Here!A$2:A$850, 0))), INDEX(Paste_Here!C$2:C$850, MATCH(B346, Paste_Here!A$2:A$850, 0)), ""), ""), "")</f>
        <v/>
      </c>
      <c r="I346" s="66"/>
      <c r="J346" s="76" t="str">
        <f>IFERROR(IF(B346&lt;&gt;"", IF(ISNUMBER(SEARCH("s", LOWER(INDEX(Paste_Here!M$2:M$850, MATCH(B346, Paste_Here!A$2:A$850, 0))))), "Yes", IF(INDEX(Paste_Here!M$2:M$850, MATCH(B346, Paste_Here!A$2:A$850, 0))&lt;&gt;"", "No", "")), ""), "")</f>
        <v/>
      </c>
      <c r="K346" s="66"/>
      <c r="L346" s="76" t="str">
        <f>IFERROR(IF(B346&lt;&gt;"", IF(ISNUMBER(SEARCH("yes", LOWER(INDEX(Paste_Here!E$2:E$850, MATCH(B346, Paste_Here!A$2:A$850, 0))))), "Yes", IF(ISNUMBER(SEARCH("no", LOWER(INDEX(Paste_Here!E$2:E$850, MATCH(B346, Paste_Here!A$2:A$850, 0))))), "No", "")), ""), "")</f>
        <v/>
      </c>
      <c r="M346" s="66"/>
      <c r="N346" s="76" t="str">
        <f>IFERROR(IF(B346&lt;&gt;"", IF(ISNUMBER(SEARCH("yes", LOWER(INDEX(Paste_Here!F$2:F$850, MATCH(B346, Paste_Here!A$2:A$850, 0))))), "Yes", IF(ISNUMBER(SEARCH("no", LOWER(INDEX(Paste_Here!F$2:F$850, MATCH(B346, Paste_Here!A$2:A$850, 0))))), "No", "")), ""), "")</f>
        <v/>
      </c>
      <c r="O346" s="66"/>
      <c r="P346" s="76" t="str">
        <f>IFERROR(IF(B346&lt;&gt;"", IF(ISNUMBER(SEARCH("yes", LOWER(INDEX(Paste_Here!L$2:L$850, MATCH(B346, Paste_Here!A$2:A$850, 0))))), "Yes", IF(ISNUMBER(SEARCH("no", LOWER(INDEX(Paste_Here!L$2:L$850, MATCH(B346, Paste_Here!A$2:A$850, 0))))), "No", "")), ""), "")</f>
        <v/>
      </c>
      <c r="Q346" s="66"/>
      <c r="R346" s="76" t="str">
        <f>IFERROR(IF(B346&lt;&gt;"", IF(ISNUMBER(SEARCH("transitional 2", LOWER(INDEX(Paste_Here!D$2:D$850, MATCH(B346, Paste_Here!A$2:A$850, 0))))), "T2", IF(ISNUMBER(SEARCH("transitional 1", LOWER(INDEX(Paste_Here!D$2:D$850, MATCH(B346, Paste_Here!A$2:A$850, 0))))), "T1", IF(ISNUMBER(SEARCH("waived ell services", LOWER(INDEX(Paste_Here!D$2:D$850, MATCH(B346, Paste_Here!A$2:A$850, 0))))), "W", IF(ISNUMBER(SEARCH("english language learner", LOWER(INDEX(Paste_Here!D$2:D$850, MATCH(B346, Paste_Here!A$2:A$850, 0))))), "L", "")))), ""), "")</f>
        <v/>
      </c>
      <c r="S346" s="66"/>
      <c r="T346" s="76" t="str">
        <f>IFERROR(IF(B346&lt;&gt;"", IF(ISNUMBER(SEARCH("yes", LOWER(INDEX(Paste_Here!I$2:I$850, MATCH(B346, Paste_Here!A$2:A$850, 0))))), "Yes", IF(ISNUMBER(SEARCH("no", LOWER(INDEX(Paste_Here!I$2:I$850, MATCH(B346, Paste_Here!A$2:A$850, 0))))), "No", "")), ""), "")</f>
        <v/>
      </c>
      <c r="U346" s="66"/>
      <c r="V346" s="76" t="str">
        <f>IFERROR(IF(B346&lt;&gt;"", IF(ISTEXT(INDEX(Paste_Here!J$2:J$850, MATCH(B346, Paste_Here!A$2:A$850, 0))), VALUE(INDEX(Paste_Here!J$2:J$850, MATCH(B346, Paste_Here!A$2:A$850, 0))), ""), ""), "")</f>
        <v/>
      </c>
      <c r="W346" s="66"/>
      <c r="X346" s="66"/>
      <c r="Y346" s="76" t="str">
        <f t="shared" si="42"/>
        <v/>
      </c>
      <c r="Z346" s="66"/>
      <c r="AA346" s="76" t="str">
        <f>IFERROR(IF(B346&lt;&gt;"", IF(AND(INDEX(Paste_Here!AI$2:AI$850, MATCH(B346, Paste_Here!A$2:A$850, 0))&lt;&gt;"", ISNUMBER(VALUE(INDEX(Paste_Here!AI$2:AI$850, MATCH(B346, Paste_Here!A$2:A$850, 0))))), INDEX(Paste_Here!AI$2:AI$850, MATCH(B346, Paste_Here!A$2:A$850, 0)), ""), ""), "")</f>
        <v/>
      </c>
      <c r="AB346" s="66"/>
      <c r="AC346" s="76" t="str">
        <f>IFERROR(IF(B346&lt;&gt;"", IF(AND(INDEX(Paste_Here!AJ$2:AJ$850, MATCH(B346, Paste_Here!A$2:A$850, 0))&lt;&gt;"", ISNUMBER(VALUE(INDEX(Paste_Here!AJ$2:AJ$850, MATCH(B346, Paste_Here!A$2:A$850, 0))))), INDEX(Paste_Here!AJ$2:AJ$850, MATCH(B346, Paste_Here!A$2:A$850, 0)), ""), ""), "")</f>
        <v/>
      </c>
      <c r="AD346" s="66"/>
      <c r="AE346" s="76" t="str">
        <f>IFERROR(IF(B346&lt;&gt;"", IF(AND(INDEX(Paste_Here!AK$2:AK$850, MATCH(B346, Paste_Here!A$2:A$850, 0))&lt;&gt;"", ISNUMBER(VALUE(INDEX(Paste_Here!AK$2:AK$850, MATCH(B346, Paste_Here!A$2:A$850, 0))))), INDEX(Paste_Here!AK$2:AK$850, MATCH(B346, Paste_Here!A$2:A$850, 0)), ""), ""), "")</f>
        <v/>
      </c>
      <c r="AF346" s="66"/>
      <c r="AG346" s="76" t="str">
        <f>IFERROR(IF(B346&lt;&gt;"", IF(AND(INDEX(Paste_Here!AL$2:AL$850, MATCH(B346, Paste_Here!A$2:A$850, 0))&lt;&gt;"", ISNUMBER(VALUE(INDEX(Paste_Here!AL$2:AL$850, MATCH(B346, Paste_Here!A$2:A$850, 0))))), INDEX(Paste_Here!AL$2:AL$850, MATCH(B346, Paste_Here!A$2:A$850, 0)), ""), ""), "")</f>
        <v/>
      </c>
      <c r="AH346" s="66"/>
      <c r="AI346" s="76" t="str">
        <f>IFERROR(IF(B346&lt;&gt;"", IF(AND(INDEX(Paste_Here!AH$2:AH$850, MATCH(B346, Paste_Here!A$2:A$850, 0))&lt;&gt;"", ISNUMBER(VALUE(INDEX(Paste_Here!AH$2:AH$850, MATCH(B346, Paste_Here!A$2:A$850, 0))))), IF(VALUE(INDEX(Paste_Here!AH$2:AH$850, MATCH(B346, Paste_Here!A$2:A$850, 0)))=0, "", INDEX(Paste_Here!AH$2:AH$850, MATCH(B346, Paste_Here!A$2:A$850, 0))), ""), ""), "")</f>
        <v/>
      </c>
      <c r="AJ346" s="66"/>
      <c r="AK346" s="76" t="str">
        <f>IFERROR(IF(B346&lt;&gt;"", IF(AND(INDEX(Paste_Here!N$2:N$850, MATCH(B346, Paste_Here!A$2:A$850, 0))&lt;&gt;"", ISNUMBER(VALUE(INDEX(Paste_Here!N$2:N$850, MATCH(B346, Paste_Here!A$2:A$850, 0))))), INDEX(Paste_Here!N$2:N$850, MATCH(B346, Paste_Here!A$2:A$850, 0)), ""), ""), "")</f>
        <v/>
      </c>
      <c r="AL346" s="66"/>
      <c r="AM346" s="76" t="str">
        <f>IFERROR(IF(B346&lt;&gt;"", IF(AND(INDEX(Paste_Here!O$2:O$850, MATCH(B346, Paste_Here!A$2:A$850, 0))&lt;&gt;"", ISNUMBER(VALUE(INDEX(Paste_Here!O$2:O$850, MATCH(B346, Paste_Here!A$2:A$850, 0))))), INDEX(Paste_Here!O$2:O$850, MATCH(B346, Paste_Here!A$2:A$850, 0)), ""), ""), "")</f>
        <v/>
      </c>
      <c r="AN346" s="66"/>
      <c r="AO346" s="76"/>
      <c r="AP346" s="66"/>
      <c r="AQ346" s="76"/>
      <c r="AR346" s="66"/>
      <c r="AS346" s="76"/>
      <c r="AT346" s="66"/>
      <c r="AU346" s="66"/>
      <c r="AV346" s="76" t="str">
        <f t="shared" si="43"/>
        <v/>
      </c>
      <c r="AW346" s="66"/>
      <c r="AX346" s="76" t="str">
        <f>IFERROR(IF(B346&lt;&gt;"", IF(ISNUMBER(SEARCH("Revealed-Potential (Primary Focus)", LOWER(INDEX(Paste_Here!Z$2:Z$850, MATCH(B346, Paste_Here!A$2:A$850, 0))))), "Rev-Potential: Prim", IF(ISNUMBER(SEARCH("Revealed-Potential (Secondary Focus)", LOWER(INDEX(Paste_Here!Z$2:Z$850, MATCH(B346, Paste_Here!A$2:A$850, 0))))), "Rev-Potential: Sec", IF(ISNUMBER(SEARCH("Monitoring", LOWER(INDEX(Paste_Here!Z$2:Z$850, MATCH(B346, Paste_Here!A$2:A$850, 0))))), "Monitoring", IF(ISNUMBER(SEARCH("At-Promise (Secondary Focus)", LOWER(INDEX(Paste_Here!Z$2:Z$850, MATCH(B346, Paste_Here!A$2:A$850, 0))))), "At-Promise: Sec", IF(ISNUMBER(SEARCH("At-Promise (Primary Focus)", LOWER(INDEX(Paste_Here!Z$2:Z$850, MATCH(B346, Paste_Here!A$2:A$850, 0))))), "At-Promise: Prim", ""))))), ""), "")</f>
        <v/>
      </c>
      <c r="AY346" s="66"/>
      <c r="AZ346" s="76"/>
      <c r="BA346" s="66"/>
      <c r="BB346" s="76"/>
      <c r="BC346" s="66"/>
      <c r="BD346" s="76"/>
      <c r="BE346" s="66"/>
      <c r="BF346" s="76"/>
      <c r="BG346" s="66"/>
      <c r="BH346" s="76"/>
      <c r="BI346" s="66"/>
      <c r="BJ346" s="66"/>
      <c r="BK346" s="76" t="str">
        <f t="shared" si="44"/>
        <v/>
      </c>
      <c r="BL346" s="66"/>
      <c r="BM346" s="76" t="str">
        <f>IFERROR(IF(B346&lt;&gt;"", IF(AND(ISNUMBER(VALUE(SUBSTITUTE(SUBSTITUTE(Paste_Here!R346, "br", "-"), "L", ""))), VALUE(SUBSTITUTE(SUBSTITUTE(Paste_Here!R346, "br", "-"), "L", "")) &gt;= 1095), "Yes", IF(AND(ISNUMBER(VALUE(SUBSTITUTE(SUBSTITUTE(Paste_Here!R346, "br", "-"), "L", ""))), VALUE(SUBSTITUTE(SUBSTITUTE(Paste_Here!R346, "br", "-"), "L", "")) &lt;= 1094), "No", "")), ""), "")</f>
        <v/>
      </c>
      <c r="BN346" s="66"/>
      <c r="BO346" s="76" t="str">
        <f>IFERROR(IF(B346&lt;&gt;"", IF(COUNTIF(INDEX(Paste_Here!Y$2:AB$850, MATCH(B346, Paste_Here!A$2:A$850, 0), 0), "yes") &gt; 0, "Yes", IF(COUNTIF(INDEX(Paste_Here!Y$2:AB$850, MATCH(B346, Paste_Here!A$2:A$850, 0), 0), "no") &gt; 0, "No", "")), ""), "")</f>
        <v/>
      </c>
      <c r="BP346" s="66"/>
      <c r="BQ346" s="76" t="str">
        <f>IFERROR(IF(B346&lt;&gt;"", IF(AND(ISNUMBER(VALUE(SUBSTITUTE(SUBSTITUTE(Paste_Here!U346, "em", "-"), "q", ""))), VALUE(SUBSTITUTE(SUBSTITUTE(Paste_Here!U346, "em", "-"), "q", "")) &gt;= 910), "Yes", IF(AND(ISNUMBER(VALUE(SUBSTITUTE(SUBSTITUTE(Paste_Here!U346, "em", "-"), "q", ""))), VALUE(SUBSTITUTE(SUBSTITUTE(Paste_Here!U346, "em", "-"), "q", "")) &lt;= 909), "No", "")), ""), "")</f>
        <v/>
      </c>
      <c r="BR346" s="66"/>
      <c r="BS346" s="76" t="str">
        <f>IFERROR(IF(B346&lt;&gt;"", IF(AND(INDEX(Paste_Here!X$2:X$850, MATCH(B346, Paste_Here!A$2:A$850, 0))&lt;&gt;"", ISNUMBER(VALUE(INDEX(Paste_Here!X$2:X$850, MATCH(B346, Paste_Here!A$2:A$850, 0))))), INDEX(Paste_Here!X$2:X$850, MATCH(B346, Paste_Here!A$2:A$850, 0)), ""), ""), "")</f>
        <v/>
      </c>
      <c r="BT346" s="66"/>
      <c r="BU346" s="76" t="str">
        <f>IFERROR(IF(B346&lt;&gt;"", IF(ISNUMBER(VALUE(INDEX(Paste_Here!G$2:G$850, MATCH(B346, Paste_Here!A$2:A$850, 0)))), IF(VALUE(INDEX(Paste_Here!G$2:G$850, MATCH(B346, Paste_Here!A$2:A$850, 0)))=0, "No", IF(AND(VALUE(INDEX(Paste_Here!G$2:G$850, MATCH(B346, Paste_Here!A$2:A$850, 0)))&gt;=1, VALUE(INDEX(Paste_Here!G$2:G$850, MATCH(B346, Paste_Here!A$2:A$850, 0)))&lt;=4), VALUE(INDEX(Paste_Here!G$2:G$850, MATCH(B346, Paste_Here!A$2:A$850, 0))), "")), ""), ""), "")</f>
        <v/>
      </c>
      <c r="BV346" s="66"/>
      <c r="BW346" s="76" t="str">
        <f>IFERROR(IF(B346&lt;&gt;"", IF(ISNUMBER(VALUE(INDEX(Paste_Here!H$2:H$850, MATCH(B346, Paste_Here!A$2:A$850, 0)))), IF(VALUE(INDEX(Paste_Here!H$2:H$850, MATCH(B346, Paste_Here!A$2:A$850, 0)))=0, "No", IF(AND(VALUE(INDEX(Paste_Here!H$2:H$850, MATCH(B346, Paste_Here!A$2:A$850, 0)))&gt;=1, VALUE(INDEX(Paste_Here!H$2:H$850, MATCH(B346, Paste_Here!A$2:A$850, 0)))&lt;=4), VALUE(INDEX(Paste_Here!H$2:H$850, MATCH(B346, Paste_Here!A$2:A$850, 0))), "")), ""), ""), "")</f>
        <v/>
      </c>
      <c r="BX346" s="66"/>
      <c r="BY346" s="76"/>
      <c r="BZ346" s="66"/>
      <c r="CA346" s="76"/>
      <c r="CB346" s="66"/>
      <c r="CC346" s="66"/>
      <c r="CD346" s="76" t="str">
        <f t="shared" si="45"/>
        <v/>
      </c>
      <c r="CE346" s="66"/>
      <c r="CF346" s="76" t="str">
        <f>IFERROR(IF(B346&lt;&gt;"", IF(AND(INDEX(Paste_Here!P$2:P$850, MATCH(B346, Paste_Here!A$2:A$850, 0))&lt;&gt;"", ISNUMBER(VALUE(INDEX(Paste_Here!P$2:P$850, MATCH(B346, Paste_Here!A$2:A$850, 0))))), INDEX(Paste_Here!P$2:P$850, MATCH(B346, Paste_Here!A$2:A$850, 0)), ""), ""), "")</f>
        <v/>
      </c>
      <c r="CG346" s="66"/>
      <c r="CH346" s="76" t="str">
        <f>IFERROR(IF(B346&lt;&gt;"", IF(ISNUMBER(SEARCH("highrisk", LOWER(INDEX(Paste_Here!Q$2:Q$850, MATCH(B346, Paste_Here!A$2:A$850, 0))))), "High Risk", IF(ISNUMBER(SEARCH("lowrisk", LOWER(INDEX(Paste_Here!Q$2:Q$850, MATCH(B346, Paste_Here!A$2:A$850, 0))))), "Low Risk", IF(ISNUMBER(SEARCH("somerisk", LOWER(INDEX(Paste_Here!Q$2:Q$850, MATCH(B346, Paste_Here!A$2:A$850, 0))))), "Some Risk", ""))), ""), "")</f>
        <v/>
      </c>
      <c r="CI346" s="66"/>
      <c r="CJ346" s="76" t="str">
        <f>IFERROR(IF(B346&lt;&gt;"", IF(AND(INDEX(Paste_Here!AA$2:AA$850, MATCH(B346, Paste_Here!A$2:A$850, 0))&lt;&gt;"", ISNUMBER(VALUE(INDEX(Paste_Here!AA$2:AA$850, MATCH(B346, Paste_Here!A$2:A$850, 0))))), INDEX(Paste_Here!AA$2:AA$850, MATCH(B346, Paste_Here!A$2:A$850, 0)), ""), ""), "")</f>
        <v/>
      </c>
      <c r="CK346" s="66"/>
      <c r="CL346" s="76" t="str">
        <f>IFERROR(IF(B346&lt;&gt;"", IF(LOWER(INDEX(Paste_Here!AB$2:AB$850, MATCH(B346, Paste_Here!A$2:A$850, 0)))="approaching expectations", "Approaching", IF(LOWER(INDEX(Paste_Here!AB$2:AB$850, MATCH(B346, Paste_Here!A$2:A$850, 0)))="met expectations", "Met", IF(LOWER(INDEX(Paste_Here!AB$2:AB$850, MATCH(B346, Paste_Here!A$2:A$850, 0)))="exceeded expectations", "Exceeded", IF(LOWER(INDEX(Paste_Here!AB$2:AB$850, MATCH(B346, Paste_Here!A$2:A$850, 0)))="below expectations", "Below", "")))), ""), "")</f>
        <v/>
      </c>
      <c r="CM346" s="66"/>
      <c r="CN346" s="76" t="str">
        <f>IFERROR(IF(B346&lt;&gt;"", IF(AND(INDEX(Paste_Here!AC$2:AC$850, MATCH(B346, Paste_Here!A$2:A$850, 0))&lt;&gt;"", ISNUMBER(VALUE(INDEX(Paste_Here!AC$2:AC$850, MATCH(B346, Paste_Here!A$2:A$850, 0))))), INDEX(Paste_Here!AC$2:AC$850, MATCH(B346, Paste_Here!A$2:A$850, 0)), ""), ""), "")</f>
        <v/>
      </c>
      <c r="CO346" s="66"/>
      <c r="CP346" s="76"/>
      <c r="CQ346" s="66"/>
      <c r="CR346" s="76"/>
      <c r="CS346" s="66"/>
      <c r="CT346" s="76"/>
      <c r="CU346" s="66"/>
      <c r="CV346" s="76"/>
      <c r="CW346" s="66"/>
      <c r="CX346" s="76"/>
      <c r="CY346" s="66"/>
      <c r="CZ346" s="66"/>
      <c r="DA346" s="76" t="str">
        <f t="shared" si="46"/>
        <v/>
      </c>
      <c r="DB346" s="66"/>
      <c r="DC346" s="76" t="str">
        <f>IFERROR(IF(B346&lt;&gt;"", IF(AND(INDEX(Paste_Here!V$2:V$850, MATCH(B346, Paste_Here!A$2:A$850, 0))&lt;&gt;"", ISNUMBER(VALUE(INDEX(Paste_Here!V$2:V$850, MATCH(B346, Paste_Here!A$2:A$850, 0))))), INDEX(Paste_Here!V$2:V$850, MATCH(B346, Paste_Here!A$2:A$850, 0)), ""), ""), "")</f>
        <v/>
      </c>
      <c r="DD346" s="66"/>
      <c r="DE346" s="76" t="str">
        <f>IFERROR(IF(B346&lt;&gt;"", IF(ISNUMBER(SEARCH("highrisk", LOWER(INDEX(Paste_Here!W$2:W$850, MATCH(B346, Paste_Here!A$2:A$850, 0))))), "High Risk", IF(ISNUMBER(SEARCH("lowrisk", LOWER(INDEX(Paste_Here!W$2:W$850, MATCH(B346, Paste_Here!A$2:A$850, 0))))), "Low Risk", IF(ISNUMBER(SEARCH("somerisk", LOWER(INDEX(Paste_Here!W$2:W$850, MATCH(B346, Paste_Here!A$2:A$850, 0))))), "Some Risk", ""))), ""), "")</f>
        <v/>
      </c>
      <c r="DF346" s="66"/>
      <c r="DG346" s="76" t="str">
        <f>IFERROR(IF(B346&lt;&gt;"", IF(AND(INDEX(Paste_Here!S$2:S$850, MATCH(B346, Paste_Here!A$2:A$850, 0))&lt;&gt;"", ISNUMBER(VALUE(INDEX(Paste_Here!S$2:S$850, MATCH(B346, Paste_Here!A$2:A$850, 0))))), INDEX(Paste_Here!S$2:S$850, MATCH(B346, Paste_Here!A$2:A$850, 0)), ""), ""), "")</f>
        <v/>
      </c>
      <c r="DH346" s="66"/>
      <c r="DI346" s="76" t="str">
        <f>IFERROR(IF(B346&lt;&gt;"", IF(ISNUMBER(SEARCH("highrisk", LOWER(INDEX(Paste_Here!T$2:T$850, MATCH(B346, Paste_Here!A$2:A$850, 0))))), "High Risk", IF(ISNUMBER(SEARCH("lowrisk", LOWER(INDEX(Paste_Here!T$2:T$850, MATCH(B346, Paste_Here!A$2:A$850, 0))))), "Low Risk", IF(ISNUMBER(SEARCH("somerisk", LOWER(INDEX(Paste_Here!T$2:T$850, MATCH(B346, Paste_Here!A$2:A$850, 0))))), "Some Risk", ""))), ""), "")</f>
        <v/>
      </c>
      <c r="DJ346" s="66"/>
      <c r="DK346" s="76" t="str">
        <f>IFERROR(IF(B346&lt;&gt;"", IF(AND(INDEX(Paste_Here!AD$2:AD$850, MATCH(B346, Paste_Here!A$2:A$850, 0))&lt;&gt;"", ISNUMBER(VALUE(INDEX(Paste_Here!AD$2:AD$850, MATCH(B346, Paste_Here!A$2:A$850, 0))))), INDEX(Paste_Here!AD$2:AD$850, MATCH(B346, Paste_Here!A$2:A$850, 0)), ""), ""), "")</f>
        <v/>
      </c>
      <c r="DL346" s="66"/>
      <c r="DM346" s="76" t="str">
        <f>IFERROR(IF(B346&lt;&gt;"", IF(LOWER(INDEX(Paste_Here!AE$2:AE$850, MATCH(B346, Paste_Here!A$2:A$850, 0)))="approaching expectations", "Approaching", IF(LOWER(INDEX(Paste_Here!AE$2:AE$850, MATCH(B346, Paste_Here!A$2:A$850, 0)))="met expectations", "Met", IF(LOWER(INDEX(Paste_Here!AE$2:AE$850, MATCH(B346, Paste_Here!A$2:A$850, 0)))="exceeded expectations", "Exceeded", IF(LOWER(INDEX(Paste_Here!AE$2:AE$850, MATCH(B346, Paste_Here!A$2:A$850, 0)))="below expectations", "Below", "")))), ""), "")</f>
        <v/>
      </c>
      <c r="DN346" s="66"/>
      <c r="DO346" s="76"/>
      <c r="DP346" s="66"/>
      <c r="DQ346" s="76"/>
      <c r="DR346" s="66"/>
      <c r="DS346" s="76"/>
      <c r="DT346" s="66"/>
      <c r="DU346" s="76"/>
      <c r="DV346" s="66"/>
      <c r="DW346" s="66"/>
      <c r="DX346" s="76" t="str">
        <f t="shared" si="47"/>
        <v/>
      </c>
      <c r="DY346" s="66"/>
      <c r="DZ346" s="76"/>
      <c r="EA346" s="66"/>
      <c r="EB346" s="76"/>
      <c r="EC346" s="66"/>
      <c r="ED346" s="76" t="str">
        <f>IFERROR(IF(B346&lt;&gt;"", IF(AND(INDEX(Paste_Here!AF$2:AF$850, MATCH(B346, Paste_Here!A$2:A$850, 0))&lt;&gt;"", ISNUMBER(VALUE(INDEX(Paste_Here!AF$2:AF$850, MATCH(B346, Paste_Here!A$2:A$850, 0))))), INDEX(Paste_Here!AF$2:AF$850, MATCH(B346, Paste_Here!A$2:A$850, 0)), ""), ""), "")</f>
        <v/>
      </c>
      <c r="EE346" s="66"/>
      <c r="EF346" s="76"/>
      <c r="EG346" s="66"/>
      <c r="EH346" s="76"/>
      <c r="EI346" s="66"/>
      <c r="EJ346" s="76" t="str">
        <f>IFERROR(IF(B346&lt;&gt;"", IF(AND(INDEX(Paste_Here!AG$2:AG$850, MATCH(B346, Paste_Here!A$2:A$850, 0))&lt;&gt;"", ISNUMBER(VALUE(INDEX(Paste_Here!AG$2:AG$850, MATCH(B346, Paste_Here!A$2:A$850, 0))))), INDEX(Paste_Here!AG$2:AG$850, MATCH(B346, Paste_Here!A$2:A$850, 0)), ""), ""), "")</f>
        <v/>
      </c>
      <c r="EK346" s="66"/>
      <c r="EL346" s="76"/>
      <c r="EM346" s="66"/>
      <c r="EN346" s="76"/>
      <c r="EO346" s="66"/>
      <c r="EP346" s="76"/>
      <c r="EQ346" s="66"/>
      <c r="ER346" s="76"/>
      <c r="ES346" s="66"/>
      <c r="ET346" s="66"/>
      <c r="EU346" s="76"/>
      <c r="EV346" s="66"/>
      <c r="EW346" s="76"/>
      <c r="EX346" s="66"/>
      <c r="EY346" s="76"/>
      <c r="EZ346" s="66"/>
      <c r="FA346" s="76"/>
      <c r="FB346" s="66"/>
      <c r="FC346" s="76"/>
      <c r="FD346" s="66"/>
      <c r="FE346" s="76"/>
      <c r="FF346" s="66"/>
      <c r="FG346" s="76"/>
      <c r="FH346" s="66"/>
      <c r="FI346" s="76"/>
      <c r="FJ346" s="66"/>
      <c r="FK346" s="76"/>
      <c r="FL346" s="66"/>
      <c r="FM346" s="76"/>
      <c r="FN346" s="66"/>
      <c r="FO346" s="76"/>
      <c r="FP346" s="66"/>
      <c r="FQ346" s="76"/>
      <c r="FR346" s="66"/>
      <c r="FS346" s="76"/>
      <c r="FT346" s="66"/>
      <c r="FU346" s="76"/>
      <c r="FV346" s="66"/>
      <c r="FW346" s="76"/>
      <c r="FX346" s="66"/>
      <c r="FY346" s="76"/>
      <c r="FZ346" s="66"/>
      <c r="GA346" s="76"/>
      <c r="GB346" s="66"/>
      <c r="GC346" s="76"/>
      <c r="GD346" s="66"/>
      <c r="GE346" s="76"/>
      <c r="GF346" s="66"/>
      <c r="GG346" s="76"/>
      <c r="GH346" s="66"/>
      <c r="GI346" s="76"/>
      <c r="GJ346" s="66"/>
      <c r="GK346" s="76"/>
      <c r="GL346" s="66"/>
      <c r="GM346" s="76"/>
      <c r="GN346" s="66"/>
      <c r="GO346" s="76"/>
      <c r="GP346" s="66"/>
      <c r="GQ346" s="76"/>
      <c r="GR346" s="66"/>
      <c r="GS346" s="76"/>
      <c r="GT346" s="66"/>
      <c r="GU346" s="76"/>
      <c r="GV346" s="66"/>
      <c r="GW346" s="76"/>
      <c r="GX346" s="66"/>
      <c r="GY346" s="76"/>
      <c r="GZ346" s="66"/>
      <c r="HA346" s="76"/>
      <c r="HB346" s="66"/>
      <c r="HC346" s="76"/>
      <c r="HD346" s="66"/>
      <c r="HE346" s="76"/>
      <c r="HF346" s="66"/>
      <c r="HG346" s="76"/>
      <c r="HH346" s="66"/>
      <c r="HI346" s="76"/>
      <c r="HJ346" s="66"/>
      <c r="HK346" s="76"/>
      <c r="HL346" s="66"/>
      <c r="HM346" s="76"/>
      <c r="HN346" s="66"/>
      <c r="HO346" s="76"/>
      <c r="HP346" s="66"/>
      <c r="HQ346" s="76"/>
      <c r="HR346" s="66"/>
      <c r="HS346" s="76"/>
      <c r="HT346" s="66"/>
      <c r="HU346" s="76"/>
      <c r="HV346" s="66"/>
      <c r="HW346" s="76"/>
      <c r="HX346" s="66"/>
      <c r="HY346" s="76"/>
      <c r="HZ346" s="66"/>
      <c r="IA346" s="76"/>
      <c r="IB346" s="66"/>
      <c r="IC346" s="76"/>
      <c r="ID346" s="66"/>
      <c r="IE346" s="76"/>
      <c r="IF346" s="66"/>
      <c r="IG346" s="76"/>
      <c r="IH346" s="66"/>
      <c r="II346" s="76"/>
      <c r="IJ346" s="66"/>
      <c r="IK346" s="76"/>
      <c r="IL346" s="66"/>
      <c r="IM346" s="76"/>
      <c r="IN346" s="66"/>
      <c r="IO346" s="76"/>
      <c r="IP346" s="66"/>
      <c r="IQ346" s="76"/>
      <c r="IR346" s="66"/>
      <c r="IS346" s="76"/>
      <c r="IT346" s="66"/>
      <c r="IU346" s="76"/>
      <c r="IV346" s="66"/>
      <c r="IW346" s="76"/>
      <c r="IX346" s="66"/>
      <c r="IY346" s="76"/>
      <c r="IZ346" s="66"/>
      <c r="JA346" s="76"/>
      <c r="JB346" s="66"/>
      <c r="JC346" s="76"/>
      <c r="JD346" s="66"/>
      <c r="JE346" s="76"/>
      <c r="JF346" s="66"/>
      <c r="JG346" s="76"/>
      <c r="JH346" s="66"/>
      <c r="JI346" s="76"/>
      <c r="JJ346" s="66"/>
      <c r="JK346" s="76"/>
      <c r="JL346" s="66"/>
      <c r="JM346" s="76"/>
      <c r="JN346" s="66"/>
      <c r="JO346" s="76"/>
      <c r="JP346" s="66"/>
      <c r="JQ346" s="76"/>
      <c r="JR346" s="66"/>
      <c r="JS346" s="76"/>
      <c r="JT346" s="66"/>
      <c r="JU346" s="76"/>
      <c r="JV346" s="66"/>
      <c r="JW346" s="76"/>
      <c r="JX346" s="66"/>
      <c r="JY346" s="76"/>
      <c r="JZ346" s="66"/>
      <c r="KA346" s="76"/>
      <c r="KB346" s="66"/>
      <c r="KC346" s="76"/>
      <c r="KD346" s="66"/>
      <c r="KE346" s="76"/>
      <c r="KF346" s="66"/>
      <c r="KG346" s="76"/>
      <c r="KH346" s="66"/>
      <c r="KI346" s="76"/>
      <c r="KJ346" s="66"/>
      <c r="KK346" s="76"/>
      <c r="KL346" s="66"/>
      <c r="KM346" s="76"/>
      <c r="KN346" s="66"/>
      <c r="KO346" s="76"/>
      <c r="KP346" s="66"/>
      <c r="KQ346" s="76"/>
      <c r="KR346" s="66"/>
      <c r="KS346" s="76"/>
      <c r="KT346" s="66"/>
      <c r="KU346" s="76"/>
      <c r="KV346" s="66"/>
      <c r="KW346" s="76"/>
      <c r="KX346" s="66"/>
      <c r="KY346" s="76"/>
      <c r="KZ346" s="66"/>
      <c r="LA346" s="76"/>
      <c r="LB346" s="66"/>
      <c r="LC346" s="76"/>
      <c r="LD346" s="66"/>
      <c r="LE346" s="76"/>
      <c r="LF346" s="66"/>
      <c r="LG346" s="76"/>
      <c r="LH346" s="66"/>
      <c r="LI346" s="76"/>
      <c r="LJ346" s="66"/>
      <c r="LK346" s="76"/>
      <c r="LL346" s="66"/>
      <c r="LM346" s="76"/>
      <c r="LN346" s="66"/>
      <c r="LO346" s="76"/>
      <c r="LP346" s="66"/>
      <c r="LQ346" s="76"/>
      <c r="LR346" s="66"/>
      <c r="LS346" s="76"/>
      <c r="LT346" s="66"/>
      <c r="LU346" s="76"/>
      <c r="LV346" s="66"/>
      <c r="LW346" s="76"/>
      <c r="LX346" s="66"/>
      <c r="LY346" s="76"/>
      <c r="LZ346" s="66"/>
      <c r="MA346" s="76"/>
      <c r="MB346" s="66"/>
      <c r="MC346" s="76"/>
      <c r="MD346" s="66"/>
      <c r="MG346" s="1" t="str" cm="1">
        <f t="array" ref="MG346">IFERROR(INDEX(Paste_Here!$B$2:$B$850, MATCH(0, COUNTIF(MG$4:MG345, Paste_Here!$B$2:$B$850) + IF(Paste_Here!$B$2:$B$850="", 1, 0), 0)), "")</f>
        <v/>
      </c>
      <c r="MH346" s="1" t="str">
        <f>IF(MG346&lt;&gt;"", INDEX(Paste_Here!$A$2:$A$850, MATCH(MG346, Paste_Here!$B$2:$B$850, 0)), "")</f>
        <v/>
      </c>
      <c r="MI346" s="1" t="str">
        <f t="shared" si="48"/>
        <v/>
      </c>
      <c r="MJ346" s="1" t="str" cm="1">
        <f t="array" ref="MJ346">IFERROR(INDEX($MI$5:$MI$850, MATCH(SMALL(IF($MI$5:$MI$850&lt;&gt;"", COUNTIF($MI$5:$MI$850, "&lt;"&amp;$MI$5:$MI$850)+1), ROW()-ROW($MJ$5)+1), COUNTIF($MI$5:$MI$850, "&lt;"&amp;$MI$5:$MI$850)+1, 0)), "")</f>
        <v/>
      </c>
    </row>
    <row r="347" spans="1:348">
      <c r="A347" s="66"/>
      <c r="B347" s="76" t="str">
        <f t="shared" si="41"/>
        <v/>
      </c>
      <c r="C347" s="66"/>
      <c r="D347" s="76" t="str">
        <f>IFERROR(IF(B347&lt;&gt;"", IF(AND(INDEX(Paste_Here!B$2:B$850, MATCH(B347, Paste_Here!A$2:A$850, 0))&lt;&gt;"", ISNUMBER(VALUE(INDEX(Paste_Here!B$2:B$850, MATCH(B347, Paste_Here!A$2:A$850, 0))))), INDEX(Paste_Here!B$2:B$850, MATCH(B347, Paste_Here!A$2:A$850, 0)), ""), ""), "")</f>
        <v/>
      </c>
      <c r="E347" s="66"/>
      <c r="F347" s="76" t="str">
        <f>IFERROR(IF(B347&lt;&gt;"", IF(ISTEXT(INDEX(Paste_Here!K$2:K$850, MATCH(B347, Paste_Here!A$2:A$850, 0))), INDEX(Paste_Here!K$2:K$850, MATCH(B347, Paste_Here!A$2:A$850, 0)), ""), ""), "")</f>
        <v/>
      </c>
      <c r="G347" s="66"/>
      <c r="H347" s="76" t="str">
        <f>IFERROR(IF(B347&lt;&gt;"", IF(ISTEXT(INDEX(Paste_Here!C$2:C$850, MATCH(B347, Paste_Here!A$2:A$850, 0))), INDEX(Paste_Here!C$2:C$850, MATCH(B347, Paste_Here!A$2:A$850, 0)), ""), ""), "")</f>
        <v/>
      </c>
      <c r="I347" s="66"/>
      <c r="J347" s="76" t="str">
        <f>IFERROR(IF(B347&lt;&gt;"", IF(ISNUMBER(SEARCH("s", LOWER(INDEX(Paste_Here!M$2:M$850, MATCH(B347, Paste_Here!A$2:A$850, 0))))), "Yes", IF(INDEX(Paste_Here!M$2:M$850, MATCH(B347, Paste_Here!A$2:A$850, 0))&lt;&gt;"", "No", "")), ""), "")</f>
        <v/>
      </c>
      <c r="K347" s="66"/>
      <c r="L347" s="76" t="str">
        <f>IFERROR(IF(B347&lt;&gt;"", IF(ISNUMBER(SEARCH("yes", LOWER(INDEX(Paste_Here!E$2:E$850, MATCH(B347, Paste_Here!A$2:A$850, 0))))), "Yes", IF(ISNUMBER(SEARCH("no", LOWER(INDEX(Paste_Here!E$2:E$850, MATCH(B347, Paste_Here!A$2:A$850, 0))))), "No", "")), ""), "")</f>
        <v/>
      </c>
      <c r="M347" s="66"/>
      <c r="N347" s="76" t="str">
        <f>IFERROR(IF(B347&lt;&gt;"", IF(ISNUMBER(SEARCH("yes", LOWER(INDEX(Paste_Here!F$2:F$850, MATCH(B347, Paste_Here!A$2:A$850, 0))))), "Yes", IF(ISNUMBER(SEARCH("no", LOWER(INDEX(Paste_Here!F$2:F$850, MATCH(B347, Paste_Here!A$2:A$850, 0))))), "No", "")), ""), "")</f>
        <v/>
      </c>
      <c r="O347" s="66"/>
      <c r="P347" s="76" t="str">
        <f>IFERROR(IF(B347&lt;&gt;"", IF(ISNUMBER(SEARCH("yes", LOWER(INDEX(Paste_Here!L$2:L$850, MATCH(B347, Paste_Here!A$2:A$850, 0))))), "Yes", IF(ISNUMBER(SEARCH("no", LOWER(INDEX(Paste_Here!L$2:L$850, MATCH(B347, Paste_Here!A$2:A$850, 0))))), "No", "")), ""), "")</f>
        <v/>
      </c>
      <c r="Q347" s="66"/>
      <c r="R347" s="76" t="str">
        <f>IFERROR(IF(B347&lt;&gt;"", IF(ISNUMBER(SEARCH("transitional 2", LOWER(INDEX(Paste_Here!D$2:D$850, MATCH(B347, Paste_Here!A$2:A$850, 0))))), "T2", IF(ISNUMBER(SEARCH("transitional 1", LOWER(INDEX(Paste_Here!D$2:D$850, MATCH(B347, Paste_Here!A$2:A$850, 0))))), "T1", IF(ISNUMBER(SEARCH("waived ell services", LOWER(INDEX(Paste_Here!D$2:D$850, MATCH(B347, Paste_Here!A$2:A$850, 0))))), "W", IF(ISNUMBER(SEARCH("english language learner", LOWER(INDEX(Paste_Here!D$2:D$850, MATCH(B347, Paste_Here!A$2:A$850, 0))))), "L", "")))), ""), "")</f>
        <v/>
      </c>
      <c r="S347" s="66"/>
      <c r="T347" s="76" t="str">
        <f>IFERROR(IF(B347&lt;&gt;"", IF(ISNUMBER(SEARCH("yes", LOWER(INDEX(Paste_Here!I$2:I$850, MATCH(B347, Paste_Here!A$2:A$850, 0))))), "Yes", IF(ISNUMBER(SEARCH("no", LOWER(INDEX(Paste_Here!I$2:I$850, MATCH(B347, Paste_Here!A$2:A$850, 0))))), "No", "")), ""), "")</f>
        <v/>
      </c>
      <c r="U347" s="66"/>
      <c r="V347" s="76" t="str">
        <f>IFERROR(IF(B347&lt;&gt;"", IF(ISTEXT(INDEX(Paste_Here!J$2:J$850, MATCH(B347, Paste_Here!A$2:A$850, 0))), VALUE(INDEX(Paste_Here!J$2:J$850, MATCH(B347, Paste_Here!A$2:A$850, 0))), ""), ""), "")</f>
        <v/>
      </c>
      <c r="W347" s="66"/>
      <c r="X347" s="66"/>
      <c r="Y347" s="76" t="str">
        <f t="shared" si="42"/>
        <v/>
      </c>
      <c r="Z347" s="66"/>
      <c r="AA347" s="76" t="str">
        <f>IFERROR(IF(B347&lt;&gt;"", IF(AND(INDEX(Paste_Here!AI$2:AI$850, MATCH(B347, Paste_Here!A$2:A$850, 0))&lt;&gt;"", ISNUMBER(VALUE(INDEX(Paste_Here!AI$2:AI$850, MATCH(B347, Paste_Here!A$2:A$850, 0))))), INDEX(Paste_Here!AI$2:AI$850, MATCH(B347, Paste_Here!A$2:A$850, 0)), ""), ""), "")</f>
        <v/>
      </c>
      <c r="AB347" s="66"/>
      <c r="AC347" s="76" t="str">
        <f>IFERROR(IF(B347&lt;&gt;"", IF(AND(INDEX(Paste_Here!AJ$2:AJ$850, MATCH(B347, Paste_Here!A$2:A$850, 0))&lt;&gt;"", ISNUMBER(VALUE(INDEX(Paste_Here!AJ$2:AJ$850, MATCH(B347, Paste_Here!A$2:A$850, 0))))), INDEX(Paste_Here!AJ$2:AJ$850, MATCH(B347, Paste_Here!A$2:A$850, 0)), ""), ""), "")</f>
        <v/>
      </c>
      <c r="AD347" s="66"/>
      <c r="AE347" s="76" t="str">
        <f>IFERROR(IF(B347&lt;&gt;"", IF(AND(INDEX(Paste_Here!AK$2:AK$850, MATCH(B347, Paste_Here!A$2:A$850, 0))&lt;&gt;"", ISNUMBER(VALUE(INDEX(Paste_Here!AK$2:AK$850, MATCH(B347, Paste_Here!A$2:A$850, 0))))), INDEX(Paste_Here!AK$2:AK$850, MATCH(B347, Paste_Here!A$2:A$850, 0)), ""), ""), "")</f>
        <v/>
      </c>
      <c r="AF347" s="66"/>
      <c r="AG347" s="76" t="str">
        <f>IFERROR(IF(B347&lt;&gt;"", IF(AND(INDEX(Paste_Here!AL$2:AL$850, MATCH(B347, Paste_Here!A$2:A$850, 0))&lt;&gt;"", ISNUMBER(VALUE(INDEX(Paste_Here!AL$2:AL$850, MATCH(B347, Paste_Here!A$2:A$850, 0))))), INDEX(Paste_Here!AL$2:AL$850, MATCH(B347, Paste_Here!A$2:A$850, 0)), ""), ""), "")</f>
        <v/>
      </c>
      <c r="AH347" s="66"/>
      <c r="AI347" s="76" t="str">
        <f>IFERROR(IF(B347&lt;&gt;"", IF(AND(INDEX(Paste_Here!AH$2:AH$850, MATCH(B347, Paste_Here!A$2:A$850, 0))&lt;&gt;"", ISNUMBER(VALUE(INDEX(Paste_Here!AH$2:AH$850, MATCH(B347, Paste_Here!A$2:A$850, 0))))), IF(VALUE(INDEX(Paste_Here!AH$2:AH$850, MATCH(B347, Paste_Here!A$2:A$850, 0)))=0, "", INDEX(Paste_Here!AH$2:AH$850, MATCH(B347, Paste_Here!A$2:A$850, 0))), ""), ""), "")</f>
        <v/>
      </c>
      <c r="AJ347" s="66"/>
      <c r="AK347" s="76" t="str">
        <f>IFERROR(IF(B347&lt;&gt;"", IF(AND(INDEX(Paste_Here!N$2:N$850, MATCH(B347, Paste_Here!A$2:A$850, 0))&lt;&gt;"", ISNUMBER(VALUE(INDEX(Paste_Here!N$2:N$850, MATCH(B347, Paste_Here!A$2:A$850, 0))))), INDEX(Paste_Here!N$2:N$850, MATCH(B347, Paste_Here!A$2:A$850, 0)), ""), ""), "")</f>
        <v/>
      </c>
      <c r="AL347" s="66"/>
      <c r="AM347" s="76" t="str">
        <f>IFERROR(IF(B347&lt;&gt;"", IF(AND(INDEX(Paste_Here!O$2:O$850, MATCH(B347, Paste_Here!A$2:A$850, 0))&lt;&gt;"", ISNUMBER(VALUE(INDEX(Paste_Here!O$2:O$850, MATCH(B347, Paste_Here!A$2:A$850, 0))))), INDEX(Paste_Here!O$2:O$850, MATCH(B347, Paste_Here!A$2:A$850, 0)), ""), ""), "")</f>
        <v/>
      </c>
      <c r="AN347" s="66"/>
      <c r="AO347" s="76"/>
      <c r="AP347" s="66"/>
      <c r="AQ347" s="76"/>
      <c r="AR347" s="66"/>
      <c r="AS347" s="76"/>
      <c r="AT347" s="66"/>
      <c r="AU347" s="66"/>
      <c r="AV347" s="76" t="str">
        <f t="shared" si="43"/>
        <v/>
      </c>
      <c r="AW347" s="66"/>
      <c r="AX347" s="76" t="str">
        <f>IFERROR(IF(B347&lt;&gt;"", IF(ISNUMBER(SEARCH("Revealed-Potential (Primary Focus)", LOWER(INDEX(Paste_Here!Z$2:Z$850, MATCH(B347, Paste_Here!A$2:A$850, 0))))), "Rev-Potential: Prim", IF(ISNUMBER(SEARCH("Revealed-Potential (Secondary Focus)", LOWER(INDEX(Paste_Here!Z$2:Z$850, MATCH(B347, Paste_Here!A$2:A$850, 0))))), "Rev-Potential: Sec", IF(ISNUMBER(SEARCH("Monitoring", LOWER(INDEX(Paste_Here!Z$2:Z$850, MATCH(B347, Paste_Here!A$2:A$850, 0))))), "Monitoring", IF(ISNUMBER(SEARCH("At-Promise (Secondary Focus)", LOWER(INDEX(Paste_Here!Z$2:Z$850, MATCH(B347, Paste_Here!A$2:A$850, 0))))), "At-Promise: Sec", IF(ISNUMBER(SEARCH("At-Promise (Primary Focus)", LOWER(INDEX(Paste_Here!Z$2:Z$850, MATCH(B347, Paste_Here!A$2:A$850, 0))))), "At-Promise: Prim", ""))))), ""), "")</f>
        <v/>
      </c>
      <c r="AY347" s="66"/>
      <c r="AZ347" s="76"/>
      <c r="BA347" s="66"/>
      <c r="BB347" s="76"/>
      <c r="BC347" s="66"/>
      <c r="BD347" s="76"/>
      <c r="BE347" s="66"/>
      <c r="BF347" s="76"/>
      <c r="BG347" s="66"/>
      <c r="BH347" s="76"/>
      <c r="BI347" s="66"/>
      <c r="BJ347" s="66"/>
      <c r="BK347" s="76" t="str">
        <f t="shared" si="44"/>
        <v/>
      </c>
      <c r="BL347" s="66"/>
      <c r="BM347" s="76" t="str">
        <f>IFERROR(IF(B347&lt;&gt;"", IF(AND(ISNUMBER(VALUE(SUBSTITUTE(SUBSTITUTE(Paste_Here!R347, "br", "-"), "L", ""))), VALUE(SUBSTITUTE(SUBSTITUTE(Paste_Here!R347, "br", "-"), "L", "")) &gt;= 1095), "Yes", IF(AND(ISNUMBER(VALUE(SUBSTITUTE(SUBSTITUTE(Paste_Here!R347, "br", "-"), "L", ""))), VALUE(SUBSTITUTE(SUBSTITUTE(Paste_Here!R347, "br", "-"), "L", "")) &lt;= 1094), "No", "")), ""), "")</f>
        <v/>
      </c>
      <c r="BN347" s="66"/>
      <c r="BO347" s="76" t="str">
        <f>IFERROR(IF(B347&lt;&gt;"", IF(COUNTIF(INDEX(Paste_Here!Y$2:AB$850, MATCH(B347, Paste_Here!A$2:A$850, 0), 0), "yes") &gt; 0, "Yes", IF(COUNTIF(INDEX(Paste_Here!Y$2:AB$850, MATCH(B347, Paste_Here!A$2:A$850, 0), 0), "no") &gt; 0, "No", "")), ""), "")</f>
        <v/>
      </c>
      <c r="BP347" s="66"/>
      <c r="BQ347" s="76" t="str">
        <f>IFERROR(IF(B347&lt;&gt;"", IF(AND(ISNUMBER(VALUE(SUBSTITUTE(SUBSTITUTE(Paste_Here!U347, "em", "-"), "q", ""))), VALUE(SUBSTITUTE(SUBSTITUTE(Paste_Here!U347, "em", "-"), "q", "")) &gt;= 910), "Yes", IF(AND(ISNUMBER(VALUE(SUBSTITUTE(SUBSTITUTE(Paste_Here!U347, "em", "-"), "q", ""))), VALUE(SUBSTITUTE(SUBSTITUTE(Paste_Here!U347, "em", "-"), "q", "")) &lt;= 909), "No", "")), ""), "")</f>
        <v/>
      </c>
      <c r="BR347" s="66"/>
      <c r="BS347" s="76" t="str">
        <f>IFERROR(IF(B347&lt;&gt;"", IF(AND(INDEX(Paste_Here!X$2:X$850, MATCH(B347, Paste_Here!A$2:A$850, 0))&lt;&gt;"", ISNUMBER(VALUE(INDEX(Paste_Here!X$2:X$850, MATCH(B347, Paste_Here!A$2:A$850, 0))))), INDEX(Paste_Here!X$2:X$850, MATCH(B347, Paste_Here!A$2:A$850, 0)), ""), ""), "")</f>
        <v/>
      </c>
      <c r="BT347" s="66"/>
      <c r="BU347" s="76" t="str">
        <f>IFERROR(IF(B347&lt;&gt;"", IF(ISNUMBER(VALUE(INDEX(Paste_Here!G$2:G$850, MATCH(B347, Paste_Here!A$2:A$850, 0)))), IF(VALUE(INDEX(Paste_Here!G$2:G$850, MATCH(B347, Paste_Here!A$2:A$850, 0)))=0, "No", IF(AND(VALUE(INDEX(Paste_Here!G$2:G$850, MATCH(B347, Paste_Here!A$2:A$850, 0)))&gt;=1, VALUE(INDEX(Paste_Here!G$2:G$850, MATCH(B347, Paste_Here!A$2:A$850, 0)))&lt;=4), VALUE(INDEX(Paste_Here!G$2:G$850, MATCH(B347, Paste_Here!A$2:A$850, 0))), "")), ""), ""), "")</f>
        <v/>
      </c>
      <c r="BV347" s="66"/>
      <c r="BW347" s="76" t="str">
        <f>IFERROR(IF(B347&lt;&gt;"", IF(ISNUMBER(VALUE(INDEX(Paste_Here!H$2:H$850, MATCH(B347, Paste_Here!A$2:A$850, 0)))), IF(VALUE(INDEX(Paste_Here!H$2:H$850, MATCH(B347, Paste_Here!A$2:A$850, 0)))=0, "No", IF(AND(VALUE(INDEX(Paste_Here!H$2:H$850, MATCH(B347, Paste_Here!A$2:A$850, 0)))&gt;=1, VALUE(INDEX(Paste_Here!H$2:H$850, MATCH(B347, Paste_Here!A$2:A$850, 0)))&lt;=4), VALUE(INDEX(Paste_Here!H$2:H$850, MATCH(B347, Paste_Here!A$2:A$850, 0))), "")), ""), ""), "")</f>
        <v/>
      </c>
      <c r="BX347" s="66"/>
      <c r="BY347" s="76"/>
      <c r="BZ347" s="66"/>
      <c r="CA347" s="76"/>
      <c r="CB347" s="66"/>
      <c r="CC347" s="66"/>
      <c r="CD347" s="76" t="str">
        <f t="shared" si="45"/>
        <v/>
      </c>
      <c r="CE347" s="66"/>
      <c r="CF347" s="76" t="str">
        <f>IFERROR(IF(B347&lt;&gt;"", IF(AND(INDEX(Paste_Here!P$2:P$850, MATCH(B347, Paste_Here!A$2:A$850, 0))&lt;&gt;"", ISNUMBER(VALUE(INDEX(Paste_Here!P$2:P$850, MATCH(B347, Paste_Here!A$2:A$850, 0))))), INDEX(Paste_Here!P$2:P$850, MATCH(B347, Paste_Here!A$2:A$850, 0)), ""), ""), "")</f>
        <v/>
      </c>
      <c r="CG347" s="66"/>
      <c r="CH347" s="76" t="str">
        <f>IFERROR(IF(B347&lt;&gt;"", IF(ISNUMBER(SEARCH("highrisk", LOWER(INDEX(Paste_Here!Q$2:Q$850, MATCH(B347, Paste_Here!A$2:A$850, 0))))), "High Risk", IF(ISNUMBER(SEARCH("lowrisk", LOWER(INDEX(Paste_Here!Q$2:Q$850, MATCH(B347, Paste_Here!A$2:A$850, 0))))), "Low Risk", IF(ISNUMBER(SEARCH("somerisk", LOWER(INDEX(Paste_Here!Q$2:Q$850, MATCH(B347, Paste_Here!A$2:A$850, 0))))), "Some Risk", ""))), ""), "")</f>
        <v/>
      </c>
      <c r="CI347" s="66"/>
      <c r="CJ347" s="76" t="str">
        <f>IFERROR(IF(B347&lt;&gt;"", IF(AND(INDEX(Paste_Here!AA$2:AA$850, MATCH(B347, Paste_Here!A$2:A$850, 0))&lt;&gt;"", ISNUMBER(VALUE(INDEX(Paste_Here!AA$2:AA$850, MATCH(B347, Paste_Here!A$2:A$850, 0))))), INDEX(Paste_Here!AA$2:AA$850, MATCH(B347, Paste_Here!A$2:A$850, 0)), ""), ""), "")</f>
        <v/>
      </c>
      <c r="CK347" s="66"/>
      <c r="CL347" s="76" t="str">
        <f>IFERROR(IF(B347&lt;&gt;"", IF(LOWER(INDEX(Paste_Here!AB$2:AB$850, MATCH(B347, Paste_Here!A$2:A$850, 0)))="approaching expectations", "Approaching", IF(LOWER(INDEX(Paste_Here!AB$2:AB$850, MATCH(B347, Paste_Here!A$2:A$850, 0)))="met expectations", "Met", IF(LOWER(INDEX(Paste_Here!AB$2:AB$850, MATCH(B347, Paste_Here!A$2:A$850, 0)))="exceeded expectations", "Exceeded", IF(LOWER(INDEX(Paste_Here!AB$2:AB$850, MATCH(B347, Paste_Here!A$2:A$850, 0)))="below expectations", "Below", "")))), ""), "")</f>
        <v/>
      </c>
      <c r="CM347" s="66"/>
      <c r="CN347" s="76" t="str">
        <f>IFERROR(IF(B347&lt;&gt;"", IF(AND(INDEX(Paste_Here!AC$2:AC$850, MATCH(B347, Paste_Here!A$2:A$850, 0))&lt;&gt;"", ISNUMBER(VALUE(INDEX(Paste_Here!AC$2:AC$850, MATCH(B347, Paste_Here!A$2:A$850, 0))))), INDEX(Paste_Here!AC$2:AC$850, MATCH(B347, Paste_Here!A$2:A$850, 0)), ""), ""), "")</f>
        <v/>
      </c>
      <c r="CO347" s="66"/>
      <c r="CP347" s="76"/>
      <c r="CQ347" s="66"/>
      <c r="CR347" s="76"/>
      <c r="CS347" s="66"/>
      <c r="CT347" s="76"/>
      <c r="CU347" s="66"/>
      <c r="CV347" s="76"/>
      <c r="CW347" s="66"/>
      <c r="CX347" s="76"/>
      <c r="CY347" s="66"/>
      <c r="CZ347" s="66"/>
      <c r="DA347" s="76" t="str">
        <f t="shared" si="46"/>
        <v/>
      </c>
      <c r="DB347" s="66"/>
      <c r="DC347" s="76" t="str">
        <f>IFERROR(IF(B347&lt;&gt;"", IF(AND(INDEX(Paste_Here!V$2:V$850, MATCH(B347, Paste_Here!A$2:A$850, 0))&lt;&gt;"", ISNUMBER(VALUE(INDEX(Paste_Here!V$2:V$850, MATCH(B347, Paste_Here!A$2:A$850, 0))))), INDEX(Paste_Here!V$2:V$850, MATCH(B347, Paste_Here!A$2:A$850, 0)), ""), ""), "")</f>
        <v/>
      </c>
      <c r="DD347" s="66"/>
      <c r="DE347" s="76" t="str">
        <f>IFERROR(IF(B347&lt;&gt;"", IF(ISNUMBER(SEARCH("highrisk", LOWER(INDEX(Paste_Here!W$2:W$850, MATCH(B347, Paste_Here!A$2:A$850, 0))))), "High Risk", IF(ISNUMBER(SEARCH("lowrisk", LOWER(INDEX(Paste_Here!W$2:W$850, MATCH(B347, Paste_Here!A$2:A$850, 0))))), "Low Risk", IF(ISNUMBER(SEARCH("somerisk", LOWER(INDEX(Paste_Here!W$2:W$850, MATCH(B347, Paste_Here!A$2:A$850, 0))))), "Some Risk", ""))), ""), "")</f>
        <v/>
      </c>
      <c r="DF347" s="66"/>
      <c r="DG347" s="76" t="str">
        <f>IFERROR(IF(B347&lt;&gt;"", IF(AND(INDEX(Paste_Here!S$2:S$850, MATCH(B347, Paste_Here!A$2:A$850, 0))&lt;&gt;"", ISNUMBER(VALUE(INDEX(Paste_Here!S$2:S$850, MATCH(B347, Paste_Here!A$2:A$850, 0))))), INDEX(Paste_Here!S$2:S$850, MATCH(B347, Paste_Here!A$2:A$850, 0)), ""), ""), "")</f>
        <v/>
      </c>
      <c r="DH347" s="66"/>
      <c r="DI347" s="76" t="str">
        <f>IFERROR(IF(B347&lt;&gt;"", IF(ISNUMBER(SEARCH("highrisk", LOWER(INDEX(Paste_Here!T$2:T$850, MATCH(B347, Paste_Here!A$2:A$850, 0))))), "High Risk", IF(ISNUMBER(SEARCH("lowrisk", LOWER(INDEX(Paste_Here!T$2:T$850, MATCH(B347, Paste_Here!A$2:A$850, 0))))), "Low Risk", IF(ISNUMBER(SEARCH("somerisk", LOWER(INDEX(Paste_Here!T$2:T$850, MATCH(B347, Paste_Here!A$2:A$850, 0))))), "Some Risk", ""))), ""), "")</f>
        <v/>
      </c>
      <c r="DJ347" s="66"/>
      <c r="DK347" s="76" t="str">
        <f>IFERROR(IF(B347&lt;&gt;"", IF(AND(INDEX(Paste_Here!AD$2:AD$850, MATCH(B347, Paste_Here!A$2:A$850, 0))&lt;&gt;"", ISNUMBER(VALUE(INDEX(Paste_Here!AD$2:AD$850, MATCH(B347, Paste_Here!A$2:A$850, 0))))), INDEX(Paste_Here!AD$2:AD$850, MATCH(B347, Paste_Here!A$2:A$850, 0)), ""), ""), "")</f>
        <v/>
      </c>
      <c r="DL347" s="66"/>
      <c r="DM347" s="76" t="str">
        <f>IFERROR(IF(B347&lt;&gt;"", IF(LOWER(INDEX(Paste_Here!AE$2:AE$850, MATCH(B347, Paste_Here!A$2:A$850, 0)))="approaching expectations", "Approaching", IF(LOWER(INDEX(Paste_Here!AE$2:AE$850, MATCH(B347, Paste_Here!A$2:A$850, 0)))="met expectations", "Met", IF(LOWER(INDEX(Paste_Here!AE$2:AE$850, MATCH(B347, Paste_Here!A$2:A$850, 0)))="exceeded expectations", "Exceeded", IF(LOWER(INDEX(Paste_Here!AE$2:AE$850, MATCH(B347, Paste_Here!A$2:A$850, 0)))="below expectations", "Below", "")))), ""), "")</f>
        <v/>
      </c>
      <c r="DN347" s="66"/>
      <c r="DO347" s="76"/>
      <c r="DP347" s="66"/>
      <c r="DQ347" s="76"/>
      <c r="DR347" s="66"/>
      <c r="DS347" s="76"/>
      <c r="DT347" s="66"/>
      <c r="DU347" s="76"/>
      <c r="DV347" s="66"/>
      <c r="DW347" s="66"/>
      <c r="DX347" s="76" t="str">
        <f t="shared" si="47"/>
        <v/>
      </c>
      <c r="DY347" s="66"/>
      <c r="DZ347" s="76"/>
      <c r="EA347" s="66"/>
      <c r="EB347" s="76"/>
      <c r="EC347" s="66"/>
      <c r="ED347" s="76" t="str">
        <f>IFERROR(IF(B347&lt;&gt;"", IF(AND(INDEX(Paste_Here!AF$2:AF$850, MATCH(B347, Paste_Here!A$2:A$850, 0))&lt;&gt;"", ISNUMBER(VALUE(INDEX(Paste_Here!AF$2:AF$850, MATCH(B347, Paste_Here!A$2:A$850, 0))))), INDEX(Paste_Here!AF$2:AF$850, MATCH(B347, Paste_Here!A$2:A$850, 0)), ""), ""), "")</f>
        <v/>
      </c>
      <c r="EE347" s="66"/>
      <c r="EF347" s="76"/>
      <c r="EG347" s="66"/>
      <c r="EH347" s="76"/>
      <c r="EI347" s="66"/>
      <c r="EJ347" s="76" t="str">
        <f>IFERROR(IF(B347&lt;&gt;"", IF(AND(INDEX(Paste_Here!AG$2:AG$850, MATCH(B347, Paste_Here!A$2:A$850, 0))&lt;&gt;"", ISNUMBER(VALUE(INDEX(Paste_Here!AG$2:AG$850, MATCH(B347, Paste_Here!A$2:A$850, 0))))), INDEX(Paste_Here!AG$2:AG$850, MATCH(B347, Paste_Here!A$2:A$850, 0)), ""), ""), "")</f>
        <v/>
      </c>
      <c r="EK347" s="66"/>
      <c r="EL347" s="76"/>
      <c r="EM347" s="66"/>
      <c r="EN347" s="76"/>
      <c r="EO347" s="66"/>
      <c r="EP347" s="76"/>
      <c r="EQ347" s="66"/>
      <c r="ER347" s="76"/>
      <c r="ES347" s="66"/>
      <c r="ET347" s="66"/>
      <c r="EU347" s="76"/>
      <c r="EV347" s="66"/>
      <c r="EW347" s="76"/>
      <c r="EX347" s="66"/>
      <c r="EY347" s="76"/>
      <c r="EZ347" s="66"/>
      <c r="FA347" s="76"/>
      <c r="FB347" s="66"/>
      <c r="FC347" s="76"/>
      <c r="FD347" s="66"/>
      <c r="FE347" s="76"/>
      <c r="FF347" s="66"/>
      <c r="FG347" s="76"/>
      <c r="FH347" s="66"/>
      <c r="FI347" s="76"/>
      <c r="FJ347" s="66"/>
      <c r="FK347" s="76"/>
      <c r="FL347" s="66"/>
      <c r="FM347" s="76"/>
      <c r="FN347" s="66"/>
      <c r="FO347" s="76"/>
      <c r="FP347" s="66"/>
      <c r="FQ347" s="76"/>
      <c r="FR347" s="66"/>
      <c r="FS347" s="76"/>
      <c r="FT347" s="66"/>
      <c r="FU347" s="76"/>
      <c r="FV347" s="66"/>
      <c r="FW347" s="76"/>
      <c r="FX347" s="66"/>
      <c r="FY347" s="76"/>
      <c r="FZ347" s="66"/>
      <c r="GA347" s="76"/>
      <c r="GB347" s="66"/>
      <c r="GC347" s="76"/>
      <c r="GD347" s="66"/>
      <c r="GE347" s="76"/>
      <c r="GF347" s="66"/>
      <c r="GG347" s="76"/>
      <c r="GH347" s="66"/>
      <c r="GI347" s="76"/>
      <c r="GJ347" s="66"/>
      <c r="GK347" s="76"/>
      <c r="GL347" s="66"/>
      <c r="GM347" s="76"/>
      <c r="GN347" s="66"/>
      <c r="GO347" s="76"/>
      <c r="GP347" s="66"/>
      <c r="GQ347" s="76"/>
      <c r="GR347" s="66"/>
      <c r="GS347" s="76"/>
      <c r="GT347" s="66"/>
      <c r="GU347" s="76"/>
      <c r="GV347" s="66"/>
      <c r="GW347" s="76"/>
      <c r="GX347" s="66"/>
      <c r="GY347" s="76"/>
      <c r="GZ347" s="66"/>
      <c r="HA347" s="76"/>
      <c r="HB347" s="66"/>
      <c r="HC347" s="76"/>
      <c r="HD347" s="66"/>
      <c r="HE347" s="76"/>
      <c r="HF347" s="66"/>
      <c r="HG347" s="76"/>
      <c r="HH347" s="66"/>
      <c r="HI347" s="76"/>
      <c r="HJ347" s="66"/>
      <c r="HK347" s="76"/>
      <c r="HL347" s="66"/>
      <c r="HM347" s="76"/>
      <c r="HN347" s="66"/>
      <c r="HO347" s="76"/>
      <c r="HP347" s="66"/>
      <c r="HQ347" s="76"/>
      <c r="HR347" s="66"/>
      <c r="HS347" s="76"/>
      <c r="HT347" s="66"/>
      <c r="HU347" s="76"/>
      <c r="HV347" s="66"/>
      <c r="HW347" s="76"/>
      <c r="HX347" s="66"/>
      <c r="HY347" s="76"/>
      <c r="HZ347" s="66"/>
      <c r="IA347" s="76"/>
      <c r="IB347" s="66"/>
      <c r="IC347" s="76"/>
      <c r="ID347" s="66"/>
      <c r="IE347" s="76"/>
      <c r="IF347" s="66"/>
      <c r="IG347" s="76"/>
      <c r="IH347" s="66"/>
      <c r="II347" s="76"/>
      <c r="IJ347" s="66"/>
      <c r="IK347" s="76"/>
      <c r="IL347" s="66"/>
      <c r="IM347" s="76"/>
      <c r="IN347" s="66"/>
      <c r="IO347" s="76"/>
      <c r="IP347" s="66"/>
      <c r="IQ347" s="76"/>
      <c r="IR347" s="66"/>
      <c r="IS347" s="76"/>
      <c r="IT347" s="66"/>
      <c r="IU347" s="76"/>
      <c r="IV347" s="66"/>
      <c r="IW347" s="76"/>
      <c r="IX347" s="66"/>
      <c r="IY347" s="76"/>
      <c r="IZ347" s="66"/>
      <c r="JA347" s="76"/>
      <c r="JB347" s="66"/>
      <c r="JC347" s="76"/>
      <c r="JD347" s="66"/>
      <c r="JE347" s="76"/>
      <c r="JF347" s="66"/>
      <c r="JG347" s="76"/>
      <c r="JH347" s="66"/>
      <c r="JI347" s="76"/>
      <c r="JJ347" s="66"/>
      <c r="JK347" s="76"/>
      <c r="JL347" s="66"/>
      <c r="JM347" s="76"/>
      <c r="JN347" s="66"/>
      <c r="JO347" s="76"/>
      <c r="JP347" s="66"/>
      <c r="JQ347" s="76"/>
      <c r="JR347" s="66"/>
      <c r="JS347" s="76"/>
      <c r="JT347" s="66"/>
      <c r="JU347" s="76"/>
      <c r="JV347" s="66"/>
      <c r="JW347" s="76"/>
      <c r="JX347" s="66"/>
      <c r="JY347" s="76"/>
      <c r="JZ347" s="66"/>
      <c r="KA347" s="76"/>
      <c r="KB347" s="66"/>
      <c r="KC347" s="76"/>
      <c r="KD347" s="66"/>
      <c r="KE347" s="76"/>
      <c r="KF347" s="66"/>
      <c r="KG347" s="76"/>
      <c r="KH347" s="66"/>
      <c r="KI347" s="76"/>
      <c r="KJ347" s="66"/>
      <c r="KK347" s="76"/>
      <c r="KL347" s="66"/>
      <c r="KM347" s="76"/>
      <c r="KN347" s="66"/>
      <c r="KO347" s="76"/>
      <c r="KP347" s="66"/>
      <c r="KQ347" s="76"/>
      <c r="KR347" s="66"/>
      <c r="KS347" s="76"/>
      <c r="KT347" s="66"/>
      <c r="KU347" s="76"/>
      <c r="KV347" s="66"/>
      <c r="KW347" s="76"/>
      <c r="KX347" s="66"/>
      <c r="KY347" s="76"/>
      <c r="KZ347" s="66"/>
      <c r="LA347" s="76"/>
      <c r="LB347" s="66"/>
      <c r="LC347" s="76"/>
      <c r="LD347" s="66"/>
      <c r="LE347" s="76"/>
      <c r="LF347" s="66"/>
      <c r="LG347" s="76"/>
      <c r="LH347" s="66"/>
      <c r="LI347" s="76"/>
      <c r="LJ347" s="66"/>
      <c r="LK347" s="76"/>
      <c r="LL347" s="66"/>
      <c r="LM347" s="76"/>
      <c r="LN347" s="66"/>
      <c r="LO347" s="76"/>
      <c r="LP347" s="66"/>
      <c r="LQ347" s="76"/>
      <c r="LR347" s="66"/>
      <c r="LS347" s="76"/>
      <c r="LT347" s="66"/>
      <c r="LU347" s="76"/>
      <c r="LV347" s="66"/>
      <c r="LW347" s="76"/>
      <c r="LX347" s="66"/>
      <c r="LY347" s="76"/>
      <c r="LZ347" s="66"/>
      <c r="MA347" s="76"/>
      <c r="MB347" s="66"/>
      <c r="MC347" s="76"/>
      <c r="MD347" s="66"/>
      <c r="MG347" s="1" t="str" cm="1">
        <f t="array" ref="MG347">IFERROR(INDEX(Paste_Here!$B$2:$B$850, MATCH(0, COUNTIF(MG$4:MG346, Paste_Here!$B$2:$B$850) + IF(Paste_Here!$B$2:$B$850="", 1, 0), 0)), "")</f>
        <v/>
      </c>
      <c r="MH347" s="1" t="str">
        <f>IF(MG347&lt;&gt;"", INDEX(Paste_Here!$A$2:$A$850, MATCH(MG347, Paste_Here!$B$2:$B$850, 0)), "")</f>
        <v/>
      </c>
      <c r="MI347" s="1" t="str">
        <f t="shared" si="48"/>
        <v/>
      </c>
      <c r="MJ347" s="1" t="str" cm="1">
        <f t="array" ref="MJ347">IFERROR(INDEX($MI$5:$MI$850, MATCH(SMALL(IF($MI$5:$MI$850&lt;&gt;"", COUNTIF($MI$5:$MI$850, "&lt;"&amp;$MI$5:$MI$850)+1), ROW()-ROW($MJ$5)+1), COUNTIF($MI$5:$MI$850, "&lt;"&amp;$MI$5:$MI$850)+1, 0)), "")</f>
        <v/>
      </c>
    </row>
    <row r="348" spans="1:348">
      <c r="A348" s="66"/>
      <c r="B348" s="76" t="str">
        <f t="shared" si="41"/>
        <v/>
      </c>
      <c r="C348" s="66"/>
      <c r="D348" s="76" t="str">
        <f>IFERROR(IF(B348&lt;&gt;"", IF(AND(INDEX(Paste_Here!B$2:B$850, MATCH(B348, Paste_Here!A$2:A$850, 0))&lt;&gt;"", ISNUMBER(VALUE(INDEX(Paste_Here!B$2:B$850, MATCH(B348, Paste_Here!A$2:A$850, 0))))), INDEX(Paste_Here!B$2:B$850, MATCH(B348, Paste_Here!A$2:A$850, 0)), ""), ""), "")</f>
        <v/>
      </c>
      <c r="E348" s="66"/>
      <c r="F348" s="76" t="str">
        <f>IFERROR(IF(B348&lt;&gt;"", IF(ISTEXT(INDEX(Paste_Here!K$2:K$850, MATCH(B348, Paste_Here!A$2:A$850, 0))), INDEX(Paste_Here!K$2:K$850, MATCH(B348, Paste_Here!A$2:A$850, 0)), ""), ""), "")</f>
        <v/>
      </c>
      <c r="G348" s="66"/>
      <c r="H348" s="76" t="str">
        <f>IFERROR(IF(B348&lt;&gt;"", IF(ISTEXT(INDEX(Paste_Here!C$2:C$850, MATCH(B348, Paste_Here!A$2:A$850, 0))), INDEX(Paste_Here!C$2:C$850, MATCH(B348, Paste_Here!A$2:A$850, 0)), ""), ""), "")</f>
        <v/>
      </c>
      <c r="I348" s="66"/>
      <c r="J348" s="76" t="str">
        <f>IFERROR(IF(B348&lt;&gt;"", IF(ISNUMBER(SEARCH("s", LOWER(INDEX(Paste_Here!M$2:M$850, MATCH(B348, Paste_Here!A$2:A$850, 0))))), "Yes", IF(INDEX(Paste_Here!M$2:M$850, MATCH(B348, Paste_Here!A$2:A$850, 0))&lt;&gt;"", "No", "")), ""), "")</f>
        <v/>
      </c>
      <c r="K348" s="66"/>
      <c r="L348" s="76" t="str">
        <f>IFERROR(IF(B348&lt;&gt;"", IF(ISNUMBER(SEARCH("yes", LOWER(INDEX(Paste_Here!E$2:E$850, MATCH(B348, Paste_Here!A$2:A$850, 0))))), "Yes", IF(ISNUMBER(SEARCH("no", LOWER(INDEX(Paste_Here!E$2:E$850, MATCH(B348, Paste_Here!A$2:A$850, 0))))), "No", "")), ""), "")</f>
        <v/>
      </c>
      <c r="M348" s="66"/>
      <c r="N348" s="76" t="str">
        <f>IFERROR(IF(B348&lt;&gt;"", IF(ISNUMBER(SEARCH("yes", LOWER(INDEX(Paste_Here!F$2:F$850, MATCH(B348, Paste_Here!A$2:A$850, 0))))), "Yes", IF(ISNUMBER(SEARCH("no", LOWER(INDEX(Paste_Here!F$2:F$850, MATCH(B348, Paste_Here!A$2:A$850, 0))))), "No", "")), ""), "")</f>
        <v/>
      </c>
      <c r="O348" s="66"/>
      <c r="P348" s="76" t="str">
        <f>IFERROR(IF(B348&lt;&gt;"", IF(ISNUMBER(SEARCH("yes", LOWER(INDEX(Paste_Here!L$2:L$850, MATCH(B348, Paste_Here!A$2:A$850, 0))))), "Yes", IF(ISNUMBER(SEARCH("no", LOWER(INDEX(Paste_Here!L$2:L$850, MATCH(B348, Paste_Here!A$2:A$850, 0))))), "No", "")), ""), "")</f>
        <v/>
      </c>
      <c r="Q348" s="66"/>
      <c r="R348" s="76" t="str">
        <f>IFERROR(IF(B348&lt;&gt;"", IF(ISNUMBER(SEARCH("transitional 2", LOWER(INDEX(Paste_Here!D$2:D$850, MATCH(B348, Paste_Here!A$2:A$850, 0))))), "T2", IF(ISNUMBER(SEARCH("transitional 1", LOWER(INDEX(Paste_Here!D$2:D$850, MATCH(B348, Paste_Here!A$2:A$850, 0))))), "T1", IF(ISNUMBER(SEARCH("waived ell services", LOWER(INDEX(Paste_Here!D$2:D$850, MATCH(B348, Paste_Here!A$2:A$850, 0))))), "W", IF(ISNUMBER(SEARCH("english language learner", LOWER(INDEX(Paste_Here!D$2:D$850, MATCH(B348, Paste_Here!A$2:A$850, 0))))), "L", "")))), ""), "")</f>
        <v/>
      </c>
      <c r="S348" s="66"/>
      <c r="T348" s="76" t="str">
        <f>IFERROR(IF(B348&lt;&gt;"", IF(ISNUMBER(SEARCH("yes", LOWER(INDEX(Paste_Here!I$2:I$850, MATCH(B348, Paste_Here!A$2:A$850, 0))))), "Yes", IF(ISNUMBER(SEARCH("no", LOWER(INDEX(Paste_Here!I$2:I$850, MATCH(B348, Paste_Here!A$2:A$850, 0))))), "No", "")), ""), "")</f>
        <v/>
      </c>
      <c r="U348" s="66"/>
      <c r="V348" s="76" t="str">
        <f>IFERROR(IF(B348&lt;&gt;"", IF(ISTEXT(INDEX(Paste_Here!J$2:J$850, MATCH(B348, Paste_Here!A$2:A$850, 0))), VALUE(INDEX(Paste_Here!J$2:J$850, MATCH(B348, Paste_Here!A$2:A$850, 0))), ""), ""), "")</f>
        <v/>
      </c>
      <c r="W348" s="66"/>
      <c r="X348" s="66"/>
      <c r="Y348" s="76" t="str">
        <f t="shared" si="42"/>
        <v/>
      </c>
      <c r="Z348" s="66"/>
      <c r="AA348" s="76" t="str">
        <f>IFERROR(IF(B348&lt;&gt;"", IF(AND(INDEX(Paste_Here!AI$2:AI$850, MATCH(B348, Paste_Here!A$2:A$850, 0))&lt;&gt;"", ISNUMBER(VALUE(INDEX(Paste_Here!AI$2:AI$850, MATCH(B348, Paste_Here!A$2:A$850, 0))))), INDEX(Paste_Here!AI$2:AI$850, MATCH(B348, Paste_Here!A$2:A$850, 0)), ""), ""), "")</f>
        <v/>
      </c>
      <c r="AB348" s="66"/>
      <c r="AC348" s="76" t="str">
        <f>IFERROR(IF(B348&lt;&gt;"", IF(AND(INDEX(Paste_Here!AJ$2:AJ$850, MATCH(B348, Paste_Here!A$2:A$850, 0))&lt;&gt;"", ISNUMBER(VALUE(INDEX(Paste_Here!AJ$2:AJ$850, MATCH(B348, Paste_Here!A$2:A$850, 0))))), INDEX(Paste_Here!AJ$2:AJ$850, MATCH(B348, Paste_Here!A$2:A$850, 0)), ""), ""), "")</f>
        <v/>
      </c>
      <c r="AD348" s="66"/>
      <c r="AE348" s="76" t="str">
        <f>IFERROR(IF(B348&lt;&gt;"", IF(AND(INDEX(Paste_Here!AK$2:AK$850, MATCH(B348, Paste_Here!A$2:A$850, 0))&lt;&gt;"", ISNUMBER(VALUE(INDEX(Paste_Here!AK$2:AK$850, MATCH(B348, Paste_Here!A$2:A$850, 0))))), INDEX(Paste_Here!AK$2:AK$850, MATCH(B348, Paste_Here!A$2:A$850, 0)), ""), ""), "")</f>
        <v/>
      </c>
      <c r="AF348" s="66"/>
      <c r="AG348" s="76" t="str">
        <f>IFERROR(IF(B348&lt;&gt;"", IF(AND(INDEX(Paste_Here!AL$2:AL$850, MATCH(B348, Paste_Here!A$2:A$850, 0))&lt;&gt;"", ISNUMBER(VALUE(INDEX(Paste_Here!AL$2:AL$850, MATCH(B348, Paste_Here!A$2:A$850, 0))))), INDEX(Paste_Here!AL$2:AL$850, MATCH(B348, Paste_Here!A$2:A$850, 0)), ""), ""), "")</f>
        <v/>
      </c>
      <c r="AH348" s="66"/>
      <c r="AI348" s="76" t="str">
        <f>IFERROR(IF(B348&lt;&gt;"", IF(AND(INDEX(Paste_Here!AH$2:AH$850, MATCH(B348, Paste_Here!A$2:A$850, 0))&lt;&gt;"", ISNUMBER(VALUE(INDEX(Paste_Here!AH$2:AH$850, MATCH(B348, Paste_Here!A$2:A$850, 0))))), IF(VALUE(INDEX(Paste_Here!AH$2:AH$850, MATCH(B348, Paste_Here!A$2:A$850, 0)))=0, "", INDEX(Paste_Here!AH$2:AH$850, MATCH(B348, Paste_Here!A$2:A$850, 0))), ""), ""), "")</f>
        <v/>
      </c>
      <c r="AJ348" s="66"/>
      <c r="AK348" s="76" t="str">
        <f>IFERROR(IF(B348&lt;&gt;"", IF(AND(INDEX(Paste_Here!N$2:N$850, MATCH(B348, Paste_Here!A$2:A$850, 0))&lt;&gt;"", ISNUMBER(VALUE(INDEX(Paste_Here!N$2:N$850, MATCH(B348, Paste_Here!A$2:A$850, 0))))), INDEX(Paste_Here!N$2:N$850, MATCH(B348, Paste_Here!A$2:A$850, 0)), ""), ""), "")</f>
        <v/>
      </c>
      <c r="AL348" s="66"/>
      <c r="AM348" s="76" t="str">
        <f>IFERROR(IF(B348&lt;&gt;"", IF(AND(INDEX(Paste_Here!O$2:O$850, MATCH(B348, Paste_Here!A$2:A$850, 0))&lt;&gt;"", ISNUMBER(VALUE(INDEX(Paste_Here!O$2:O$850, MATCH(B348, Paste_Here!A$2:A$850, 0))))), INDEX(Paste_Here!O$2:O$850, MATCH(B348, Paste_Here!A$2:A$850, 0)), ""), ""), "")</f>
        <v/>
      </c>
      <c r="AN348" s="66"/>
      <c r="AO348" s="76"/>
      <c r="AP348" s="66"/>
      <c r="AQ348" s="76"/>
      <c r="AR348" s="66"/>
      <c r="AS348" s="76"/>
      <c r="AT348" s="66"/>
      <c r="AU348" s="66"/>
      <c r="AV348" s="76" t="str">
        <f t="shared" si="43"/>
        <v/>
      </c>
      <c r="AW348" s="66"/>
      <c r="AX348" s="76" t="str">
        <f>IFERROR(IF(B348&lt;&gt;"", IF(ISNUMBER(SEARCH("Revealed-Potential (Primary Focus)", LOWER(INDEX(Paste_Here!Z$2:Z$850, MATCH(B348, Paste_Here!A$2:A$850, 0))))), "Rev-Potential: Prim", IF(ISNUMBER(SEARCH("Revealed-Potential (Secondary Focus)", LOWER(INDEX(Paste_Here!Z$2:Z$850, MATCH(B348, Paste_Here!A$2:A$850, 0))))), "Rev-Potential: Sec", IF(ISNUMBER(SEARCH("Monitoring", LOWER(INDEX(Paste_Here!Z$2:Z$850, MATCH(B348, Paste_Here!A$2:A$850, 0))))), "Monitoring", IF(ISNUMBER(SEARCH("At-Promise (Secondary Focus)", LOWER(INDEX(Paste_Here!Z$2:Z$850, MATCH(B348, Paste_Here!A$2:A$850, 0))))), "At-Promise: Sec", IF(ISNUMBER(SEARCH("At-Promise (Primary Focus)", LOWER(INDEX(Paste_Here!Z$2:Z$850, MATCH(B348, Paste_Here!A$2:A$850, 0))))), "At-Promise: Prim", ""))))), ""), "")</f>
        <v/>
      </c>
      <c r="AY348" s="66"/>
      <c r="AZ348" s="76"/>
      <c r="BA348" s="66"/>
      <c r="BB348" s="76"/>
      <c r="BC348" s="66"/>
      <c r="BD348" s="76"/>
      <c r="BE348" s="66"/>
      <c r="BF348" s="76"/>
      <c r="BG348" s="66"/>
      <c r="BH348" s="76"/>
      <c r="BI348" s="66"/>
      <c r="BJ348" s="66"/>
      <c r="BK348" s="76" t="str">
        <f t="shared" si="44"/>
        <v/>
      </c>
      <c r="BL348" s="66"/>
      <c r="BM348" s="76" t="str">
        <f>IFERROR(IF(B348&lt;&gt;"", IF(AND(ISNUMBER(VALUE(SUBSTITUTE(SUBSTITUTE(Paste_Here!R348, "br", "-"), "L", ""))), VALUE(SUBSTITUTE(SUBSTITUTE(Paste_Here!R348, "br", "-"), "L", "")) &gt;= 1095), "Yes", IF(AND(ISNUMBER(VALUE(SUBSTITUTE(SUBSTITUTE(Paste_Here!R348, "br", "-"), "L", ""))), VALUE(SUBSTITUTE(SUBSTITUTE(Paste_Here!R348, "br", "-"), "L", "")) &lt;= 1094), "No", "")), ""), "")</f>
        <v/>
      </c>
      <c r="BN348" s="66"/>
      <c r="BO348" s="76" t="str">
        <f>IFERROR(IF(B348&lt;&gt;"", IF(COUNTIF(INDEX(Paste_Here!Y$2:AB$850, MATCH(B348, Paste_Here!A$2:A$850, 0), 0), "yes") &gt; 0, "Yes", IF(COUNTIF(INDEX(Paste_Here!Y$2:AB$850, MATCH(B348, Paste_Here!A$2:A$850, 0), 0), "no") &gt; 0, "No", "")), ""), "")</f>
        <v/>
      </c>
      <c r="BP348" s="66"/>
      <c r="BQ348" s="76" t="str">
        <f>IFERROR(IF(B348&lt;&gt;"", IF(AND(ISNUMBER(VALUE(SUBSTITUTE(SUBSTITUTE(Paste_Here!U348, "em", "-"), "q", ""))), VALUE(SUBSTITUTE(SUBSTITUTE(Paste_Here!U348, "em", "-"), "q", "")) &gt;= 910), "Yes", IF(AND(ISNUMBER(VALUE(SUBSTITUTE(SUBSTITUTE(Paste_Here!U348, "em", "-"), "q", ""))), VALUE(SUBSTITUTE(SUBSTITUTE(Paste_Here!U348, "em", "-"), "q", "")) &lt;= 909), "No", "")), ""), "")</f>
        <v/>
      </c>
      <c r="BR348" s="66"/>
      <c r="BS348" s="76" t="str">
        <f>IFERROR(IF(B348&lt;&gt;"", IF(AND(INDEX(Paste_Here!X$2:X$850, MATCH(B348, Paste_Here!A$2:A$850, 0))&lt;&gt;"", ISNUMBER(VALUE(INDEX(Paste_Here!X$2:X$850, MATCH(B348, Paste_Here!A$2:A$850, 0))))), INDEX(Paste_Here!X$2:X$850, MATCH(B348, Paste_Here!A$2:A$850, 0)), ""), ""), "")</f>
        <v/>
      </c>
      <c r="BT348" s="66"/>
      <c r="BU348" s="76" t="str">
        <f>IFERROR(IF(B348&lt;&gt;"", IF(ISNUMBER(VALUE(INDEX(Paste_Here!G$2:G$850, MATCH(B348, Paste_Here!A$2:A$850, 0)))), IF(VALUE(INDEX(Paste_Here!G$2:G$850, MATCH(B348, Paste_Here!A$2:A$850, 0)))=0, "No", IF(AND(VALUE(INDEX(Paste_Here!G$2:G$850, MATCH(B348, Paste_Here!A$2:A$850, 0)))&gt;=1, VALUE(INDEX(Paste_Here!G$2:G$850, MATCH(B348, Paste_Here!A$2:A$850, 0)))&lt;=4), VALUE(INDEX(Paste_Here!G$2:G$850, MATCH(B348, Paste_Here!A$2:A$850, 0))), "")), ""), ""), "")</f>
        <v/>
      </c>
      <c r="BV348" s="66"/>
      <c r="BW348" s="76" t="str">
        <f>IFERROR(IF(B348&lt;&gt;"", IF(ISNUMBER(VALUE(INDEX(Paste_Here!H$2:H$850, MATCH(B348, Paste_Here!A$2:A$850, 0)))), IF(VALUE(INDEX(Paste_Here!H$2:H$850, MATCH(B348, Paste_Here!A$2:A$850, 0)))=0, "No", IF(AND(VALUE(INDEX(Paste_Here!H$2:H$850, MATCH(B348, Paste_Here!A$2:A$850, 0)))&gt;=1, VALUE(INDEX(Paste_Here!H$2:H$850, MATCH(B348, Paste_Here!A$2:A$850, 0)))&lt;=4), VALUE(INDEX(Paste_Here!H$2:H$850, MATCH(B348, Paste_Here!A$2:A$850, 0))), "")), ""), ""), "")</f>
        <v/>
      </c>
      <c r="BX348" s="66"/>
      <c r="BY348" s="76"/>
      <c r="BZ348" s="66"/>
      <c r="CA348" s="76"/>
      <c r="CB348" s="66"/>
      <c r="CC348" s="66"/>
      <c r="CD348" s="76" t="str">
        <f t="shared" si="45"/>
        <v/>
      </c>
      <c r="CE348" s="66"/>
      <c r="CF348" s="76" t="str">
        <f>IFERROR(IF(B348&lt;&gt;"", IF(AND(INDEX(Paste_Here!P$2:P$850, MATCH(B348, Paste_Here!A$2:A$850, 0))&lt;&gt;"", ISNUMBER(VALUE(INDEX(Paste_Here!P$2:P$850, MATCH(B348, Paste_Here!A$2:A$850, 0))))), INDEX(Paste_Here!P$2:P$850, MATCH(B348, Paste_Here!A$2:A$850, 0)), ""), ""), "")</f>
        <v/>
      </c>
      <c r="CG348" s="66"/>
      <c r="CH348" s="76" t="str">
        <f>IFERROR(IF(B348&lt;&gt;"", IF(ISNUMBER(SEARCH("highrisk", LOWER(INDEX(Paste_Here!Q$2:Q$850, MATCH(B348, Paste_Here!A$2:A$850, 0))))), "High Risk", IF(ISNUMBER(SEARCH("lowrisk", LOWER(INDEX(Paste_Here!Q$2:Q$850, MATCH(B348, Paste_Here!A$2:A$850, 0))))), "Low Risk", IF(ISNUMBER(SEARCH("somerisk", LOWER(INDEX(Paste_Here!Q$2:Q$850, MATCH(B348, Paste_Here!A$2:A$850, 0))))), "Some Risk", ""))), ""), "")</f>
        <v/>
      </c>
      <c r="CI348" s="66"/>
      <c r="CJ348" s="76" t="str">
        <f>IFERROR(IF(B348&lt;&gt;"", IF(AND(INDEX(Paste_Here!AA$2:AA$850, MATCH(B348, Paste_Here!A$2:A$850, 0))&lt;&gt;"", ISNUMBER(VALUE(INDEX(Paste_Here!AA$2:AA$850, MATCH(B348, Paste_Here!A$2:A$850, 0))))), INDEX(Paste_Here!AA$2:AA$850, MATCH(B348, Paste_Here!A$2:A$850, 0)), ""), ""), "")</f>
        <v/>
      </c>
      <c r="CK348" s="66"/>
      <c r="CL348" s="76" t="str">
        <f>IFERROR(IF(B348&lt;&gt;"", IF(LOWER(INDEX(Paste_Here!AB$2:AB$850, MATCH(B348, Paste_Here!A$2:A$850, 0)))="approaching expectations", "Approaching", IF(LOWER(INDEX(Paste_Here!AB$2:AB$850, MATCH(B348, Paste_Here!A$2:A$850, 0)))="met expectations", "Met", IF(LOWER(INDEX(Paste_Here!AB$2:AB$850, MATCH(B348, Paste_Here!A$2:A$850, 0)))="exceeded expectations", "Exceeded", IF(LOWER(INDEX(Paste_Here!AB$2:AB$850, MATCH(B348, Paste_Here!A$2:A$850, 0)))="below expectations", "Below", "")))), ""), "")</f>
        <v/>
      </c>
      <c r="CM348" s="66"/>
      <c r="CN348" s="76" t="str">
        <f>IFERROR(IF(B348&lt;&gt;"", IF(AND(INDEX(Paste_Here!AC$2:AC$850, MATCH(B348, Paste_Here!A$2:A$850, 0))&lt;&gt;"", ISNUMBER(VALUE(INDEX(Paste_Here!AC$2:AC$850, MATCH(B348, Paste_Here!A$2:A$850, 0))))), INDEX(Paste_Here!AC$2:AC$850, MATCH(B348, Paste_Here!A$2:A$850, 0)), ""), ""), "")</f>
        <v/>
      </c>
      <c r="CO348" s="66"/>
      <c r="CP348" s="76"/>
      <c r="CQ348" s="66"/>
      <c r="CR348" s="76"/>
      <c r="CS348" s="66"/>
      <c r="CT348" s="76"/>
      <c r="CU348" s="66"/>
      <c r="CV348" s="76"/>
      <c r="CW348" s="66"/>
      <c r="CX348" s="76"/>
      <c r="CY348" s="66"/>
      <c r="CZ348" s="66"/>
      <c r="DA348" s="76" t="str">
        <f t="shared" si="46"/>
        <v/>
      </c>
      <c r="DB348" s="66"/>
      <c r="DC348" s="76" t="str">
        <f>IFERROR(IF(B348&lt;&gt;"", IF(AND(INDEX(Paste_Here!V$2:V$850, MATCH(B348, Paste_Here!A$2:A$850, 0))&lt;&gt;"", ISNUMBER(VALUE(INDEX(Paste_Here!V$2:V$850, MATCH(B348, Paste_Here!A$2:A$850, 0))))), INDEX(Paste_Here!V$2:V$850, MATCH(B348, Paste_Here!A$2:A$850, 0)), ""), ""), "")</f>
        <v/>
      </c>
      <c r="DD348" s="66"/>
      <c r="DE348" s="76" t="str">
        <f>IFERROR(IF(B348&lt;&gt;"", IF(ISNUMBER(SEARCH("highrisk", LOWER(INDEX(Paste_Here!W$2:W$850, MATCH(B348, Paste_Here!A$2:A$850, 0))))), "High Risk", IF(ISNUMBER(SEARCH("lowrisk", LOWER(INDEX(Paste_Here!W$2:W$850, MATCH(B348, Paste_Here!A$2:A$850, 0))))), "Low Risk", IF(ISNUMBER(SEARCH("somerisk", LOWER(INDEX(Paste_Here!W$2:W$850, MATCH(B348, Paste_Here!A$2:A$850, 0))))), "Some Risk", ""))), ""), "")</f>
        <v/>
      </c>
      <c r="DF348" s="66"/>
      <c r="DG348" s="76" t="str">
        <f>IFERROR(IF(B348&lt;&gt;"", IF(AND(INDEX(Paste_Here!S$2:S$850, MATCH(B348, Paste_Here!A$2:A$850, 0))&lt;&gt;"", ISNUMBER(VALUE(INDEX(Paste_Here!S$2:S$850, MATCH(B348, Paste_Here!A$2:A$850, 0))))), INDEX(Paste_Here!S$2:S$850, MATCH(B348, Paste_Here!A$2:A$850, 0)), ""), ""), "")</f>
        <v/>
      </c>
      <c r="DH348" s="66"/>
      <c r="DI348" s="76" t="str">
        <f>IFERROR(IF(B348&lt;&gt;"", IF(ISNUMBER(SEARCH("highrisk", LOWER(INDEX(Paste_Here!T$2:T$850, MATCH(B348, Paste_Here!A$2:A$850, 0))))), "High Risk", IF(ISNUMBER(SEARCH("lowrisk", LOWER(INDEX(Paste_Here!T$2:T$850, MATCH(B348, Paste_Here!A$2:A$850, 0))))), "Low Risk", IF(ISNUMBER(SEARCH("somerisk", LOWER(INDEX(Paste_Here!T$2:T$850, MATCH(B348, Paste_Here!A$2:A$850, 0))))), "Some Risk", ""))), ""), "")</f>
        <v/>
      </c>
      <c r="DJ348" s="66"/>
      <c r="DK348" s="76" t="str">
        <f>IFERROR(IF(B348&lt;&gt;"", IF(AND(INDEX(Paste_Here!AD$2:AD$850, MATCH(B348, Paste_Here!A$2:A$850, 0))&lt;&gt;"", ISNUMBER(VALUE(INDEX(Paste_Here!AD$2:AD$850, MATCH(B348, Paste_Here!A$2:A$850, 0))))), INDEX(Paste_Here!AD$2:AD$850, MATCH(B348, Paste_Here!A$2:A$850, 0)), ""), ""), "")</f>
        <v/>
      </c>
      <c r="DL348" s="66"/>
      <c r="DM348" s="76" t="str">
        <f>IFERROR(IF(B348&lt;&gt;"", IF(LOWER(INDEX(Paste_Here!AE$2:AE$850, MATCH(B348, Paste_Here!A$2:A$850, 0)))="approaching expectations", "Approaching", IF(LOWER(INDEX(Paste_Here!AE$2:AE$850, MATCH(B348, Paste_Here!A$2:A$850, 0)))="met expectations", "Met", IF(LOWER(INDEX(Paste_Here!AE$2:AE$850, MATCH(B348, Paste_Here!A$2:A$850, 0)))="exceeded expectations", "Exceeded", IF(LOWER(INDEX(Paste_Here!AE$2:AE$850, MATCH(B348, Paste_Here!A$2:A$850, 0)))="below expectations", "Below", "")))), ""), "")</f>
        <v/>
      </c>
      <c r="DN348" s="66"/>
      <c r="DO348" s="76"/>
      <c r="DP348" s="66"/>
      <c r="DQ348" s="76"/>
      <c r="DR348" s="66"/>
      <c r="DS348" s="76"/>
      <c r="DT348" s="66"/>
      <c r="DU348" s="76"/>
      <c r="DV348" s="66"/>
      <c r="DW348" s="66"/>
      <c r="DX348" s="76" t="str">
        <f t="shared" si="47"/>
        <v/>
      </c>
      <c r="DY348" s="66"/>
      <c r="DZ348" s="76"/>
      <c r="EA348" s="66"/>
      <c r="EB348" s="76"/>
      <c r="EC348" s="66"/>
      <c r="ED348" s="76" t="str">
        <f>IFERROR(IF(B348&lt;&gt;"", IF(AND(INDEX(Paste_Here!AF$2:AF$850, MATCH(B348, Paste_Here!A$2:A$850, 0))&lt;&gt;"", ISNUMBER(VALUE(INDEX(Paste_Here!AF$2:AF$850, MATCH(B348, Paste_Here!A$2:A$850, 0))))), INDEX(Paste_Here!AF$2:AF$850, MATCH(B348, Paste_Here!A$2:A$850, 0)), ""), ""), "")</f>
        <v/>
      </c>
      <c r="EE348" s="66"/>
      <c r="EF348" s="76"/>
      <c r="EG348" s="66"/>
      <c r="EH348" s="76"/>
      <c r="EI348" s="66"/>
      <c r="EJ348" s="76" t="str">
        <f>IFERROR(IF(B348&lt;&gt;"", IF(AND(INDEX(Paste_Here!AG$2:AG$850, MATCH(B348, Paste_Here!A$2:A$850, 0))&lt;&gt;"", ISNUMBER(VALUE(INDEX(Paste_Here!AG$2:AG$850, MATCH(B348, Paste_Here!A$2:A$850, 0))))), INDEX(Paste_Here!AG$2:AG$850, MATCH(B348, Paste_Here!A$2:A$850, 0)), ""), ""), "")</f>
        <v/>
      </c>
      <c r="EK348" s="66"/>
      <c r="EL348" s="76"/>
      <c r="EM348" s="66"/>
      <c r="EN348" s="76"/>
      <c r="EO348" s="66"/>
      <c r="EP348" s="76"/>
      <c r="EQ348" s="66"/>
      <c r="ER348" s="76"/>
      <c r="ES348" s="66"/>
      <c r="ET348" s="66"/>
      <c r="EU348" s="76"/>
      <c r="EV348" s="66"/>
      <c r="EW348" s="76"/>
      <c r="EX348" s="66"/>
      <c r="EY348" s="76"/>
      <c r="EZ348" s="66"/>
      <c r="FA348" s="76"/>
      <c r="FB348" s="66"/>
      <c r="FC348" s="76"/>
      <c r="FD348" s="66"/>
      <c r="FE348" s="76"/>
      <c r="FF348" s="66"/>
      <c r="FG348" s="76"/>
      <c r="FH348" s="66"/>
      <c r="FI348" s="76"/>
      <c r="FJ348" s="66"/>
      <c r="FK348" s="76"/>
      <c r="FL348" s="66"/>
      <c r="FM348" s="76"/>
      <c r="FN348" s="66"/>
      <c r="FO348" s="76"/>
      <c r="FP348" s="66"/>
      <c r="FQ348" s="76"/>
      <c r="FR348" s="66"/>
      <c r="FS348" s="76"/>
      <c r="FT348" s="66"/>
      <c r="FU348" s="76"/>
      <c r="FV348" s="66"/>
      <c r="FW348" s="76"/>
      <c r="FX348" s="66"/>
      <c r="FY348" s="76"/>
      <c r="FZ348" s="66"/>
      <c r="GA348" s="76"/>
      <c r="GB348" s="66"/>
      <c r="GC348" s="76"/>
      <c r="GD348" s="66"/>
      <c r="GE348" s="76"/>
      <c r="GF348" s="66"/>
      <c r="GG348" s="76"/>
      <c r="GH348" s="66"/>
      <c r="GI348" s="76"/>
      <c r="GJ348" s="66"/>
      <c r="GK348" s="76"/>
      <c r="GL348" s="66"/>
      <c r="GM348" s="76"/>
      <c r="GN348" s="66"/>
      <c r="GO348" s="76"/>
      <c r="GP348" s="66"/>
      <c r="GQ348" s="76"/>
      <c r="GR348" s="66"/>
      <c r="GS348" s="76"/>
      <c r="GT348" s="66"/>
      <c r="GU348" s="76"/>
      <c r="GV348" s="66"/>
      <c r="GW348" s="76"/>
      <c r="GX348" s="66"/>
      <c r="GY348" s="76"/>
      <c r="GZ348" s="66"/>
      <c r="HA348" s="76"/>
      <c r="HB348" s="66"/>
      <c r="HC348" s="76"/>
      <c r="HD348" s="66"/>
      <c r="HE348" s="76"/>
      <c r="HF348" s="66"/>
      <c r="HG348" s="76"/>
      <c r="HH348" s="66"/>
      <c r="HI348" s="76"/>
      <c r="HJ348" s="66"/>
      <c r="HK348" s="76"/>
      <c r="HL348" s="66"/>
      <c r="HM348" s="76"/>
      <c r="HN348" s="66"/>
      <c r="HO348" s="76"/>
      <c r="HP348" s="66"/>
      <c r="HQ348" s="76"/>
      <c r="HR348" s="66"/>
      <c r="HS348" s="76"/>
      <c r="HT348" s="66"/>
      <c r="HU348" s="76"/>
      <c r="HV348" s="66"/>
      <c r="HW348" s="76"/>
      <c r="HX348" s="66"/>
      <c r="HY348" s="76"/>
      <c r="HZ348" s="66"/>
      <c r="IA348" s="76"/>
      <c r="IB348" s="66"/>
      <c r="IC348" s="76"/>
      <c r="ID348" s="66"/>
      <c r="IE348" s="76"/>
      <c r="IF348" s="66"/>
      <c r="IG348" s="76"/>
      <c r="IH348" s="66"/>
      <c r="II348" s="76"/>
      <c r="IJ348" s="66"/>
      <c r="IK348" s="76"/>
      <c r="IL348" s="66"/>
      <c r="IM348" s="76"/>
      <c r="IN348" s="66"/>
      <c r="IO348" s="76"/>
      <c r="IP348" s="66"/>
      <c r="IQ348" s="76"/>
      <c r="IR348" s="66"/>
      <c r="IS348" s="76"/>
      <c r="IT348" s="66"/>
      <c r="IU348" s="76"/>
      <c r="IV348" s="66"/>
      <c r="IW348" s="76"/>
      <c r="IX348" s="66"/>
      <c r="IY348" s="76"/>
      <c r="IZ348" s="66"/>
      <c r="JA348" s="76"/>
      <c r="JB348" s="66"/>
      <c r="JC348" s="76"/>
      <c r="JD348" s="66"/>
      <c r="JE348" s="76"/>
      <c r="JF348" s="66"/>
      <c r="JG348" s="76"/>
      <c r="JH348" s="66"/>
      <c r="JI348" s="76"/>
      <c r="JJ348" s="66"/>
      <c r="JK348" s="76"/>
      <c r="JL348" s="66"/>
      <c r="JM348" s="76"/>
      <c r="JN348" s="66"/>
      <c r="JO348" s="76"/>
      <c r="JP348" s="66"/>
      <c r="JQ348" s="76"/>
      <c r="JR348" s="66"/>
      <c r="JS348" s="76"/>
      <c r="JT348" s="66"/>
      <c r="JU348" s="76"/>
      <c r="JV348" s="66"/>
      <c r="JW348" s="76"/>
      <c r="JX348" s="66"/>
      <c r="JY348" s="76"/>
      <c r="JZ348" s="66"/>
      <c r="KA348" s="76"/>
      <c r="KB348" s="66"/>
      <c r="KC348" s="76"/>
      <c r="KD348" s="66"/>
      <c r="KE348" s="76"/>
      <c r="KF348" s="66"/>
      <c r="KG348" s="76"/>
      <c r="KH348" s="66"/>
      <c r="KI348" s="76"/>
      <c r="KJ348" s="66"/>
      <c r="KK348" s="76"/>
      <c r="KL348" s="66"/>
      <c r="KM348" s="76"/>
      <c r="KN348" s="66"/>
      <c r="KO348" s="76"/>
      <c r="KP348" s="66"/>
      <c r="KQ348" s="76"/>
      <c r="KR348" s="66"/>
      <c r="KS348" s="76"/>
      <c r="KT348" s="66"/>
      <c r="KU348" s="76"/>
      <c r="KV348" s="66"/>
      <c r="KW348" s="76"/>
      <c r="KX348" s="66"/>
      <c r="KY348" s="76"/>
      <c r="KZ348" s="66"/>
      <c r="LA348" s="76"/>
      <c r="LB348" s="66"/>
      <c r="LC348" s="76"/>
      <c r="LD348" s="66"/>
      <c r="LE348" s="76"/>
      <c r="LF348" s="66"/>
      <c r="LG348" s="76"/>
      <c r="LH348" s="66"/>
      <c r="LI348" s="76"/>
      <c r="LJ348" s="66"/>
      <c r="LK348" s="76"/>
      <c r="LL348" s="66"/>
      <c r="LM348" s="76"/>
      <c r="LN348" s="66"/>
      <c r="LO348" s="76"/>
      <c r="LP348" s="66"/>
      <c r="LQ348" s="76"/>
      <c r="LR348" s="66"/>
      <c r="LS348" s="76"/>
      <c r="LT348" s="66"/>
      <c r="LU348" s="76"/>
      <c r="LV348" s="66"/>
      <c r="LW348" s="76"/>
      <c r="LX348" s="66"/>
      <c r="LY348" s="76"/>
      <c r="LZ348" s="66"/>
      <c r="MA348" s="76"/>
      <c r="MB348" s="66"/>
      <c r="MC348" s="76"/>
      <c r="MD348" s="66"/>
      <c r="MG348" s="1" t="str" cm="1">
        <f t="array" ref="MG348">IFERROR(INDEX(Paste_Here!$B$2:$B$850, MATCH(0, COUNTIF(MG$4:MG347, Paste_Here!$B$2:$B$850) + IF(Paste_Here!$B$2:$B$850="", 1, 0), 0)), "")</f>
        <v/>
      </c>
      <c r="MH348" s="1" t="str">
        <f>IF(MG348&lt;&gt;"", INDEX(Paste_Here!$A$2:$A$850, MATCH(MG348, Paste_Here!$B$2:$B$850, 0)), "")</f>
        <v/>
      </c>
      <c r="MI348" s="1" t="str">
        <f t="shared" si="48"/>
        <v/>
      </c>
      <c r="MJ348" s="1" t="str" cm="1">
        <f t="array" ref="MJ348">IFERROR(INDEX($MI$5:$MI$850, MATCH(SMALL(IF($MI$5:$MI$850&lt;&gt;"", COUNTIF($MI$5:$MI$850, "&lt;"&amp;$MI$5:$MI$850)+1), ROW()-ROW($MJ$5)+1), COUNTIF($MI$5:$MI$850, "&lt;"&amp;$MI$5:$MI$850)+1, 0)), "")</f>
        <v/>
      </c>
    </row>
    <row r="349" spans="1:348">
      <c r="A349" s="66"/>
      <c r="B349" s="76" t="str">
        <f t="shared" si="41"/>
        <v/>
      </c>
      <c r="C349" s="66"/>
      <c r="D349" s="76" t="str">
        <f>IFERROR(IF(B349&lt;&gt;"", IF(AND(INDEX(Paste_Here!B$2:B$850, MATCH(B349, Paste_Here!A$2:A$850, 0))&lt;&gt;"", ISNUMBER(VALUE(INDEX(Paste_Here!B$2:B$850, MATCH(B349, Paste_Here!A$2:A$850, 0))))), INDEX(Paste_Here!B$2:B$850, MATCH(B349, Paste_Here!A$2:A$850, 0)), ""), ""), "")</f>
        <v/>
      </c>
      <c r="E349" s="66"/>
      <c r="F349" s="76" t="str">
        <f>IFERROR(IF(B349&lt;&gt;"", IF(ISTEXT(INDEX(Paste_Here!K$2:K$850, MATCH(B349, Paste_Here!A$2:A$850, 0))), INDEX(Paste_Here!K$2:K$850, MATCH(B349, Paste_Here!A$2:A$850, 0)), ""), ""), "")</f>
        <v/>
      </c>
      <c r="G349" s="66"/>
      <c r="H349" s="76" t="str">
        <f>IFERROR(IF(B349&lt;&gt;"", IF(ISTEXT(INDEX(Paste_Here!C$2:C$850, MATCH(B349, Paste_Here!A$2:A$850, 0))), INDEX(Paste_Here!C$2:C$850, MATCH(B349, Paste_Here!A$2:A$850, 0)), ""), ""), "")</f>
        <v/>
      </c>
      <c r="I349" s="66"/>
      <c r="J349" s="76" t="str">
        <f>IFERROR(IF(B349&lt;&gt;"", IF(ISNUMBER(SEARCH("s", LOWER(INDEX(Paste_Here!M$2:M$850, MATCH(B349, Paste_Here!A$2:A$850, 0))))), "Yes", IF(INDEX(Paste_Here!M$2:M$850, MATCH(B349, Paste_Here!A$2:A$850, 0))&lt;&gt;"", "No", "")), ""), "")</f>
        <v/>
      </c>
      <c r="K349" s="66"/>
      <c r="L349" s="76" t="str">
        <f>IFERROR(IF(B349&lt;&gt;"", IF(ISNUMBER(SEARCH("yes", LOWER(INDEX(Paste_Here!E$2:E$850, MATCH(B349, Paste_Here!A$2:A$850, 0))))), "Yes", IF(ISNUMBER(SEARCH("no", LOWER(INDEX(Paste_Here!E$2:E$850, MATCH(B349, Paste_Here!A$2:A$850, 0))))), "No", "")), ""), "")</f>
        <v/>
      </c>
      <c r="M349" s="66"/>
      <c r="N349" s="76" t="str">
        <f>IFERROR(IF(B349&lt;&gt;"", IF(ISNUMBER(SEARCH("yes", LOWER(INDEX(Paste_Here!F$2:F$850, MATCH(B349, Paste_Here!A$2:A$850, 0))))), "Yes", IF(ISNUMBER(SEARCH("no", LOWER(INDEX(Paste_Here!F$2:F$850, MATCH(B349, Paste_Here!A$2:A$850, 0))))), "No", "")), ""), "")</f>
        <v/>
      </c>
      <c r="O349" s="66"/>
      <c r="P349" s="76" t="str">
        <f>IFERROR(IF(B349&lt;&gt;"", IF(ISNUMBER(SEARCH("yes", LOWER(INDEX(Paste_Here!L$2:L$850, MATCH(B349, Paste_Here!A$2:A$850, 0))))), "Yes", IF(ISNUMBER(SEARCH("no", LOWER(INDEX(Paste_Here!L$2:L$850, MATCH(B349, Paste_Here!A$2:A$850, 0))))), "No", "")), ""), "")</f>
        <v/>
      </c>
      <c r="Q349" s="66"/>
      <c r="R349" s="76" t="str">
        <f>IFERROR(IF(B349&lt;&gt;"", IF(ISNUMBER(SEARCH("transitional 2", LOWER(INDEX(Paste_Here!D$2:D$850, MATCH(B349, Paste_Here!A$2:A$850, 0))))), "T2", IF(ISNUMBER(SEARCH("transitional 1", LOWER(INDEX(Paste_Here!D$2:D$850, MATCH(B349, Paste_Here!A$2:A$850, 0))))), "T1", IF(ISNUMBER(SEARCH("waived ell services", LOWER(INDEX(Paste_Here!D$2:D$850, MATCH(B349, Paste_Here!A$2:A$850, 0))))), "W", IF(ISNUMBER(SEARCH("english language learner", LOWER(INDEX(Paste_Here!D$2:D$850, MATCH(B349, Paste_Here!A$2:A$850, 0))))), "L", "")))), ""), "")</f>
        <v/>
      </c>
      <c r="S349" s="66"/>
      <c r="T349" s="76" t="str">
        <f>IFERROR(IF(B349&lt;&gt;"", IF(ISNUMBER(SEARCH("yes", LOWER(INDEX(Paste_Here!I$2:I$850, MATCH(B349, Paste_Here!A$2:A$850, 0))))), "Yes", IF(ISNUMBER(SEARCH("no", LOWER(INDEX(Paste_Here!I$2:I$850, MATCH(B349, Paste_Here!A$2:A$850, 0))))), "No", "")), ""), "")</f>
        <v/>
      </c>
      <c r="U349" s="66"/>
      <c r="V349" s="76" t="str">
        <f>IFERROR(IF(B349&lt;&gt;"", IF(ISTEXT(INDEX(Paste_Here!J$2:J$850, MATCH(B349, Paste_Here!A$2:A$850, 0))), VALUE(INDEX(Paste_Here!J$2:J$850, MATCH(B349, Paste_Here!A$2:A$850, 0))), ""), ""), "")</f>
        <v/>
      </c>
      <c r="W349" s="66"/>
      <c r="X349" s="66"/>
      <c r="Y349" s="76" t="str">
        <f t="shared" si="42"/>
        <v/>
      </c>
      <c r="Z349" s="66"/>
      <c r="AA349" s="76" t="str">
        <f>IFERROR(IF(B349&lt;&gt;"", IF(AND(INDEX(Paste_Here!AI$2:AI$850, MATCH(B349, Paste_Here!A$2:A$850, 0))&lt;&gt;"", ISNUMBER(VALUE(INDEX(Paste_Here!AI$2:AI$850, MATCH(B349, Paste_Here!A$2:A$850, 0))))), INDEX(Paste_Here!AI$2:AI$850, MATCH(B349, Paste_Here!A$2:A$850, 0)), ""), ""), "")</f>
        <v/>
      </c>
      <c r="AB349" s="66"/>
      <c r="AC349" s="76" t="str">
        <f>IFERROR(IF(B349&lt;&gt;"", IF(AND(INDEX(Paste_Here!AJ$2:AJ$850, MATCH(B349, Paste_Here!A$2:A$850, 0))&lt;&gt;"", ISNUMBER(VALUE(INDEX(Paste_Here!AJ$2:AJ$850, MATCH(B349, Paste_Here!A$2:A$850, 0))))), INDEX(Paste_Here!AJ$2:AJ$850, MATCH(B349, Paste_Here!A$2:A$850, 0)), ""), ""), "")</f>
        <v/>
      </c>
      <c r="AD349" s="66"/>
      <c r="AE349" s="76" t="str">
        <f>IFERROR(IF(B349&lt;&gt;"", IF(AND(INDEX(Paste_Here!AK$2:AK$850, MATCH(B349, Paste_Here!A$2:A$850, 0))&lt;&gt;"", ISNUMBER(VALUE(INDEX(Paste_Here!AK$2:AK$850, MATCH(B349, Paste_Here!A$2:A$850, 0))))), INDEX(Paste_Here!AK$2:AK$850, MATCH(B349, Paste_Here!A$2:A$850, 0)), ""), ""), "")</f>
        <v/>
      </c>
      <c r="AF349" s="66"/>
      <c r="AG349" s="76" t="str">
        <f>IFERROR(IF(B349&lt;&gt;"", IF(AND(INDEX(Paste_Here!AL$2:AL$850, MATCH(B349, Paste_Here!A$2:A$850, 0))&lt;&gt;"", ISNUMBER(VALUE(INDEX(Paste_Here!AL$2:AL$850, MATCH(B349, Paste_Here!A$2:A$850, 0))))), INDEX(Paste_Here!AL$2:AL$850, MATCH(B349, Paste_Here!A$2:A$850, 0)), ""), ""), "")</f>
        <v/>
      </c>
      <c r="AH349" s="66"/>
      <c r="AI349" s="76" t="str">
        <f>IFERROR(IF(B349&lt;&gt;"", IF(AND(INDEX(Paste_Here!AH$2:AH$850, MATCH(B349, Paste_Here!A$2:A$850, 0))&lt;&gt;"", ISNUMBER(VALUE(INDEX(Paste_Here!AH$2:AH$850, MATCH(B349, Paste_Here!A$2:A$850, 0))))), IF(VALUE(INDEX(Paste_Here!AH$2:AH$850, MATCH(B349, Paste_Here!A$2:A$850, 0)))=0, "", INDEX(Paste_Here!AH$2:AH$850, MATCH(B349, Paste_Here!A$2:A$850, 0))), ""), ""), "")</f>
        <v/>
      </c>
      <c r="AJ349" s="66"/>
      <c r="AK349" s="76" t="str">
        <f>IFERROR(IF(B349&lt;&gt;"", IF(AND(INDEX(Paste_Here!N$2:N$850, MATCH(B349, Paste_Here!A$2:A$850, 0))&lt;&gt;"", ISNUMBER(VALUE(INDEX(Paste_Here!N$2:N$850, MATCH(B349, Paste_Here!A$2:A$850, 0))))), INDEX(Paste_Here!N$2:N$850, MATCH(B349, Paste_Here!A$2:A$850, 0)), ""), ""), "")</f>
        <v/>
      </c>
      <c r="AL349" s="66"/>
      <c r="AM349" s="76" t="str">
        <f>IFERROR(IF(B349&lt;&gt;"", IF(AND(INDEX(Paste_Here!O$2:O$850, MATCH(B349, Paste_Here!A$2:A$850, 0))&lt;&gt;"", ISNUMBER(VALUE(INDEX(Paste_Here!O$2:O$850, MATCH(B349, Paste_Here!A$2:A$850, 0))))), INDEX(Paste_Here!O$2:O$850, MATCH(B349, Paste_Here!A$2:A$850, 0)), ""), ""), "")</f>
        <v/>
      </c>
      <c r="AN349" s="66"/>
      <c r="AO349" s="76"/>
      <c r="AP349" s="66"/>
      <c r="AQ349" s="76"/>
      <c r="AR349" s="66"/>
      <c r="AS349" s="76"/>
      <c r="AT349" s="66"/>
      <c r="AU349" s="66"/>
      <c r="AV349" s="76" t="str">
        <f t="shared" si="43"/>
        <v/>
      </c>
      <c r="AW349" s="66"/>
      <c r="AX349" s="76" t="str">
        <f>IFERROR(IF(B349&lt;&gt;"", IF(ISNUMBER(SEARCH("Revealed-Potential (Primary Focus)", LOWER(INDEX(Paste_Here!Z$2:Z$850, MATCH(B349, Paste_Here!A$2:A$850, 0))))), "Rev-Potential: Prim", IF(ISNUMBER(SEARCH("Revealed-Potential (Secondary Focus)", LOWER(INDEX(Paste_Here!Z$2:Z$850, MATCH(B349, Paste_Here!A$2:A$850, 0))))), "Rev-Potential: Sec", IF(ISNUMBER(SEARCH("Monitoring", LOWER(INDEX(Paste_Here!Z$2:Z$850, MATCH(B349, Paste_Here!A$2:A$850, 0))))), "Monitoring", IF(ISNUMBER(SEARCH("At-Promise (Secondary Focus)", LOWER(INDEX(Paste_Here!Z$2:Z$850, MATCH(B349, Paste_Here!A$2:A$850, 0))))), "At-Promise: Sec", IF(ISNUMBER(SEARCH("At-Promise (Primary Focus)", LOWER(INDEX(Paste_Here!Z$2:Z$850, MATCH(B349, Paste_Here!A$2:A$850, 0))))), "At-Promise: Prim", ""))))), ""), "")</f>
        <v/>
      </c>
      <c r="AY349" s="66"/>
      <c r="AZ349" s="76"/>
      <c r="BA349" s="66"/>
      <c r="BB349" s="76"/>
      <c r="BC349" s="66"/>
      <c r="BD349" s="76"/>
      <c r="BE349" s="66"/>
      <c r="BF349" s="76"/>
      <c r="BG349" s="66"/>
      <c r="BH349" s="76"/>
      <c r="BI349" s="66"/>
      <c r="BJ349" s="66"/>
      <c r="BK349" s="76" t="str">
        <f t="shared" si="44"/>
        <v/>
      </c>
      <c r="BL349" s="66"/>
      <c r="BM349" s="76" t="str">
        <f>IFERROR(IF(B349&lt;&gt;"", IF(AND(ISNUMBER(VALUE(SUBSTITUTE(SUBSTITUTE(Paste_Here!R349, "br", "-"), "L", ""))), VALUE(SUBSTITUTE(SUBSTITUTE(Paste_Here!R349, "br", "-"), "L", "")) &gt;= 1095), "Yes", IF(AND(ISNUMBER(VALUE(SUBSTITUTE(SUBSTITUTE(Paste_Here!R349, "br", "-"), "L", ""))), VALUE(SUBSTITUTE(SUBSTITUTE(Paste_Here!R349, "br", "-"), "L", "")) &lt;= 1094), "No", "")), ""), "")</f>
        <v/>
      </c>
      <c r="BN349" s="66"/>
      <c r="BO349" s="76" t="str">
        <f>IFERROR(IF(B349&lt;&gt;"", IF(COUNTIF(INDEX(Paste_Here!Y$2:AB$850, MATCH(B349, Paste_Here!A$2:A$850, 0), 0), "yes") &gt; 0, "Yes", IF(COUNTIF(INDEX(Paste_Here!Y$2:AB$850, MATCH(B349, Paste_Here!A$2:A$850, 0), 0), "no") &gt; 0, "No", "")), ""), "")</f>
        <v/>
      </c>
      <c r="BP349" s="66"/>
      <c r="BQ349" s="76" t="str">
        <f>IFERROR(IF(B349&lt;&gt;"", IF(AND(ISNUMBER(VALUE(SUBSTITUTE(SUBSTITUTE(Paste_Here!U349, "em", "-"), "q", ""))), VALUE(SUBSTITUTE(SUBSTITUTE(Paste_Here!U349, "em", "-"), "q", "")) &gt;= 910), "Yes", IF(AND(ISNUMBER(VALUE(SUBSTITUTE(SUBSTITUTE(Paste_Here!U349, "em", "-"), "q", ""))), VALUE(SUBSTITUTE(SUBSTITUTE(Paste_Here!U349, "em", "-"), "q", "")) &lt;= 909), "No", "")), ""), "")</f>
        <v/>
      </c>
      <c r="BR349" s="66"/>
      <c r="BS349" s="76" t="str">
        <f>IFERROR(IF(B349&lt;&gt;"", IF(AND(INDEX(Paste_Here!X$2:X$850, MATCH(B349, Paste_Here!A$2:A$850, 0))&lt;&gt;"", ISNUMBER(VALUE(INDEX(Paste_Here!X$2:X$850, MATCH(B349, Paste_Here!A$2:A$850, 0))))), INDEX(Paste_Here!X$2:X$850, MATCH(B349, Paste_Here!A$2:A$850, 0)), ""), ""), "")</f>
        <v/>
      </c>
      <c r="BT349" s="66"/>
      <c r="BU349" s="76" t="str">
        <f>IFERROR(IF(B349&lt;&gt;"", IF(ISNUMBER(VALUE(INDEX(Paste_Here!G$2:G$850, MATCH(B349, Paste_Here!A$2:A$850, 0)))), IF(VALUE(INDEX(Paste_Here!G$2:G$850, MATCH(B349, Paste_Here!A$2:A$850, 0)))=0, "No", IF(AND(VALUE(INDEX(Paste_Here!G$2:G$850, MATCH(B349, Paste_Here!A$2:A$850, 0)))&gt;=1, VALUE(INDEX(Paste_Here!G$2:G$850, MATCH(B349, Paste_Here!A$2:A$850, 0)))&lt;=4), VALUE(INDEX(Paste_Here!G$2:G$850, MATCH(B349, Paste_Here!A$2:A$850, 0))), "")), ""), ""), "")</f>
        <v/>
      </c>
      <c r="BV349" s="66"/>
      <c r="BW349" s="76" t="str">
        <f>IFERROR(IF(B349&lt;&gt;"", IF(ISNUMBER(VALUE(INDEX(Paste_Here!H$2:H$850, MATCH(B349, Paste_Here!A$2:A$850, 0)))), IF(VALUE(INDEX(Paste_Here!H$2:H$850, MATCH(B349, Paste_Here!A$2:A$850, 0)))=0, "No", IF(AND(VALUE(INDEX(Paste_Here!H$2:H$850, MATCH(B349, Paste_Here!A$2:A$850, 0)))&gt;=1, VALUE(INDEX(Paste_Here!H$2:H$850, MATCH(B349, Paste_Here!A$2:A$850, 0)))&lt;=4), VALUE(INDEX(Paste_Here!H$2:H$850, MATCH(B349, Paste_Here!A$2:A$850, 0))), "")), ""), ""), "")</f>
        <v/>
      </c>
      <c r="BX349" s="66"/>
      <c r="BY349" s="76"/>
      <c r="BZ349" s="66"/>
      <c r="CA349" s="76"/>
      <c r="CB349" s="66"/>
      <c r="CC349" s="66"/>
      <c r="CD349" s="76" t="str">
        <f t="shared" si="45"/>
        <v/>
      </c>
      <c r="CE349" s="66"/>
      <c r="CF349" s="76" t="str">
        <f>IFERROR(IF(B349&lt;&gt;"", IF(AND(INDEX(Paste_Here!P$2:P$850, MATCH(B349, Paste_Here!A$2:A$850, 0))&lt;&gt;"", ISNUMBER(VALUE(INDEX(Paste_Here!P$2:P$850, MATCH(B349, Paste_Here!A$2:A$850, 0))))), INDEX(Paste_Here!P$2:P$850, MATCH(B349, Paste_Here!A$2:A$850, 0)), ""), ""), "")</f>
        <v/>
      </c>
      <c r="CG349" s="66"/>
      <c r="CH349" s="76" t="str">
        <f>IFERROR(IF(B349&lt;&gt;"", IF(ISNUMBER(SEARCH("highrisk", LOWER(INDEX(Paste_Here!Q$2:Q$850, MATCH(B349, Paste_Here!A$2:A$850, 0))))), "High Risk", IF(ISNUMBER(SEARCH("lowrisk", LOWER(INDEX(Paste_Here!Q$2:Q$850, MATCH(B349, Paste_Here!A$2:A$850, 0))))), "Low Risk", IF(ISNUMBER(SEARCH("somerisk", LOWER(INDEX(Paste_Here!Q$2:Q$850, MATCH(B349, Paste_Here!A$2:A$850, 0))))), "Some Risk", ""))), ""), "")</f>
        <v/>
      </c>
      <c r="CI349" s="66"/>
      <c r="CJ349" s="76" t="str">
        <f>IFERROR(IF(B349&lt;&gt;"", IF(AND(INDEX(Paste_Here!AA$2:AA$850, MATCH(B349, Paste_Here!A$2:A$850, 0))&lt;&gt;"", ISNUMBER(VALUE(INDEX(Paste_Here!AA$2:AA$850, MATCH(B349, Paste_Here!A$2:A$850, 0))))), INDEX(Paste_Here!AA$2:AA$850, MATCH(B349, Paste_Here!A$2:A$850, 0)), ""), ""), "")</f>
        <v/>
      </c>
      <c r="CK349" s="66"/>
      <c r="CL349" s="76" t="str">
        <f>IFERROR(IF(B349&lt;&gt;"", IF(LOWER(INDEX(Paste_Here!AB$2:AB$850, MATCH(B349, Paste_Here!A$2:A$850, 0)))="approaching expectations", "Approaching", IF(LOWER(INDEX(Paste_Here!AB$2:AB$850, MATCH(B349, Paste_Here!A$2:A$850, 0)))="met expectations", "Met", IF(LOWER(INDEX(Paste_Here!AB$2:AB$850, MATCH(B349, Paste_Here!A$2:A$850, 0)))="exceeded expectations", "Exceeded", IF(LOWER(INDEX(Paste_Here!AB$2:AB$850, MATCH(B349, Paste_Here!A$2:A$850, 0)))="below expectations", "Below", "")))), ""), "")</f>
        <v/>
      </c>
      <c r="CM349" s="66"/>
      <c r="CN349" s="76" t="str">
        <f>IFERROR(IF(B349&lt;&gt;"", IF(AND(INDEX(Paste_Here!AC$2:AC$850, MATCH(B349, Paste_Here!A$2:A$850, 0))&lt;&gt;"", ISNUMBER(VALUE(INDEX(Paste_Here!AC$2:AC$850, MATCH(B349, Paste_Here!A$2:A$850, 0))))), INDEX(Paste_Here!AC$2:AC$850, MATCH(B349, Paste_Here!A$2:A$850, 0)), ""), ""), "")</f>
        <v/>
      </c>
      <c r="CO349" s="66"/>
      <c r="CP349" s="76"/>
      <c r="CQ349" s="66"/>
      <c r="CR349" s="76"/>
      <c r="CS349" s="66"/>
      <c r="CT349" s="76"/>
      <c r="CU349" s="66"/>
      <c r="CV349" s="76"/>
      <c r="CW349" s="66"/>
      <c r="CX349" s="76"/>
      <c r="CY349" s="66"/>
      <c r="CZ349" s="66"/>
      <c r="DA349" s="76" t="str">
        <f t="shared" si="46"/>
        <v/>
      </c>
      <c r="DB349" s="66"/>
      <c r="DC349" s="76" t="str">
        <f>IFERROR(IF(B349&lt;&gt;"", IF(AND(INDEX(Paste_Here!V$2:V$850, MATCH(B349, Paste_Here!A$2:A$850, 0))&lt;&gt;"", ISNUMBER(VALUE(INDEX(Paste_Here!V$2:V$850, MATCH(B349, Paste_Here!A$2:A$850, 0))))), INDEX(Paste_Here!V$2:V$850, MATCH(B349, Paste_Here!A$2:A$850, 0)), ""), ""), "")</f>
        <v/>
      </c>
      <c r="DD349" s="66"/>
      <c r="DE349" s="76" t="str">
        <f>IFERROR(IF(B349&lt;&gt;"", IF(ISNUMBER(SEARCH("highrisk", LOWER(INDEX(Paste_Here!W$2:W$850, MATCH(B349, Paste_Here!A$2:A$850, 0))))), "High Risk", IF(ISNUMBER(SEARCH("lowrisk", LOWER(INDEX(Paste_Here!W$2:W$850, MATCH(B349, Paste_Here!A$2:A$850, 0))))), "Low Risk", IF(ISNUMBER(SEARCH("somerisk", LOWER(INDEX(Paste_Here!W$2:W$850, MATCH(B349, Paste_Here!A$2:A$850, 0))))), "Some Risk", ""))), ""), "")</f>
        <v/>
      </c>
      <c r="DF349" s="66"/>
      <c r="DG349" s="76" t="str">
        <f>IFERROR(IF(B349&lt;&gt;"", IF(AND(INDEX(Paste_Here!S$2:S$850, MATCH(B349, Paste_Here!A$2:A$850, 0))&lt;&gt;"", ISNUMBER(VALUE(INDEX(Paste_Here!S$2:S$850, MATCH(B349, Paste_Here!A$2:A$850, 0))))), INDEX(Paste_Here!S$2:S$850, MATCH(B349, Paste_Here!A$2:A$850, 0)), ""), ""), "")</f>
        <v/>
      </c>
      <c r="DH349" s="66"/>
      <c r="DI349" s="76" t="str">
        <f>IFERROR(IF(B349&lt;&gt;"", IF(ISNUMBER(SEARCH("highrisk", LOWER(INDEX(Paste_Here!T$2:T$850, MATCH(B349, Paste_Here!A$2:A$850, 0))))), "High Risk", IF(ISNUMBER(SEARCH("lowrisk", LOWER(INDEX(Paste_Here!T$2:T$850, MATCH(B349, Paste_Here!A$2:A$850, 0))))), "Low Risk", IF(ISNUMBER(SEARCH("somerisk", LOWER(INDEX(Paste_Here!T$2:T$850, MATCH(B349, Paste_Here!A$2:A$850, 0))))), "Some Risk", ""))), ""), "")</f>
        <v/>
      </c>
      <c r="DJ349" s="66"/>
      <c r="DK349" s="76" t="str">
        <f>IFERROR(IF(B349&lt;&gt;"", IF(AND(INDEX(Paste_Here!AD$2:AD$850, MATCH(B349, Paste_Here!A$2:A$850, 0))&lt;&gt;"", ISNUMBER(VALUE(INDEX(Paste_Here!AD$2:AD$850, MATCH(B349, Paste_Here!A$2:A$850, 0))))), INDEX(Paste_Here!AD$2:AD$850, MATCH(B349, Paste_Here!A$2:A$850, 0)), ""), ""), "")</f>
        <v/>
      </c>
      <c r="DL349" s="66"/>
      <c r="DM349" s="76" t="str">
        <f>IFERROR(IF(B349&lt;&gt;"", IF(LOWER(INDEX(Paste_Here!AE$2:AE$850, MATCH(B349, Paste_Here!A$2:A$850, 0)))="approaching expectations", "Approaching", IF(LOWER(INDEX(Paste_Here!AE$2:AE$850, MATCH(B349, Paste_Here!A$2:A$850, 0)))="met expectations", "Met", IF(LOWER(INDEX(Paste_Here!AE$2:AE$850, MATCH(B349, Paste_Here!A$2:A$850, 0)))="exceeded expectations", "Exceeded", IF(LOWER(INDEX(Paste_Here!AE$2:AE$850, MATCH(B349, Paste_Here!A$2:A$850, 0)))="below expectations", "Below", "")))), ""), "")</f>
        <v/>
      </c>
      <c r="DN349" s="66"/>
      <c r="DO349" s="76"/>
      <c r="DP349" s="66"/>
      <c r="DQ349" s="76"/>
      <c r="DR349" s="66"/>
      <c r="DS349" s="76"/>
      <c r="DT349" s="66"/>
      <c r="DU349" s="76"/>
      <c r="DV349" s="66"/>
      <c r="DW349" s="66"/>
      <c r="DX349" s="76" t="str">
        <f t="shared" si="47"/>
        <v/>
      </c>
      <c r="DY349" s="66"/>
      <c r="DZ349" s="76"/>
      <c r="EA349" s="66"/>
      <c r="EB349" s="76"/>
      <c r="EC349" s="66"/>
      <c r="ED349" s="76" t="str">
        <f>IFERROR(IF(B349&lt;&gt;"", IF(AND(INDEX(Paste_Here!AF$2:AF$850, MATCH(B349, Paste_Here!A$2:A$850, 0))&lt;&gt;"", ISNUMBER(VALUE(INDEX(Paste_Here!AF$2:AF$850, MATCH(B349, Paste_Here!A$2:A$850, 0))))), INDEX(Paste_Here!AF$2:AF$850, MATCH(B349, Paste_Here!A$2:A$850, 0)), ""), ""), "")</f>
        <v/>
      </c>
      <c r="EE349" s="66"/>
      <c r="EF349" s="76"/>
      <c r="EG349" s="66"/>
      <c r="EH349" s="76"/>
      <c r="EI349" s="66"/>
      <c r="EJ349" s="76" t="str">
        <f>IFERROR(IF(B349&lt;&gt;"", IF(AND(INDEX(Paste_Here!AG$2:AG$850, MATCH(B349, Paste_Here!A$2:A$850, 0))&lt;&gt;"", ISNUMBER(VALUE(INDEX(Paste_Here!AG$2:AG$850, MATCH(B349, Paste_Here!A$2:A$850, 0))))), INDEX(Paste_Here!AG$2:AG$850, MATCH(B349, Paste_Here!A$2:A$850, 0)), ""), ""), "")</f>
        <v/>
      </c>
      <c r="EK349" s="66"/>
      <c r="EL349" s="76"/>
      <c r="EM349" s="66"/>
      <c r="EN349" s="76"/>
      <c r="EO349" s="66"/>
      <c r="EP349" s="76"/>
      <c r="EQ349" s="66"/>
      <c r="ER349" s="76"/>
      <c r="ES349" s="66"/>
      <c r="ET349" s="66"/>
      <c r="EU349" s="76"/>
      <c r="EV349" s="66"/>
      <c r="EW349" s="76"/>
      <c r="EX349" s="66"/>
      <c r="EY349" s="76"/>
      <c r="EZ349" s="66"/>
      <c r="FA349" s="76"/>
      <c r="FB349" s="66"/>
      <c r="FC349" s="76"/>
      <c r="FD349" s="66"/>
      <c r="FE349" s="76"/>
      <c r="FF349" s="66"/>
      <c r="FG349" s="76"/>
      <c r="FH349" s="66"/>
      <c r="FI349" s="76"/>
      <c r="FJ349" s="66"/>
      <c r="FK349" s="76"/>
      <c r="FL349" s="66"/>
      <c r="FM349" s="76"/>
      <c r="FN349" s="66"/>
      <c r="FO349" s="76"/>
      <c r="FP349" s="66"/>
      <c r="FQ349" s="76"/>
      <c r="FR349" s="66"/>
      <c r="FS349" s="76"/>
      <c r="FT349" s="66"/>
      <c r="FU349" s="76"/>
      <c r="FV349" s="66"/>
      <c r="FW349" s="76"/>
      <c r="FX349" s="66"/>
      <c r="FY349" s="76"/>
      <c r="FZ349" s="66"/>
      <c r="GA349" s="76"/>
      <c r="GB349" s="66"/>
      <c r="GC349" s="76"/>
      <c r="GD349" s="66"/>
      <c r="GE349" s="76"/>
      <c r="GF349" s="66"/>
      <c r="GG349" s="76"/>
      <c r="GH349" s="66"/>
      <c r="GI349" s="76"/>
      <c r="GJ349" s="66"/>
      <c r="GK349" s="76"/>
      <c r="GL349" s="66"/>
      <c r="GM349" s="76"/>
      <c r="GN349" s="66"/>
      <c r="GO349" s="76"/>
      <c r="GP349" s="66"/>
      <c r="GQ349" s="76"/>
      <c r="GR349" s="66"/>
      <c r="GS349" s="76"/>
      <c r="GT349" s="66"/>
      <c r="GU349" s="76"/>
      <c r="GV349" s="66"/>
      <c r="GW349" s="76"/>
      <c r="GX349" s="66"/>
      <c r="GY349" s="76"/>
      <c r="GZ349" s="66"/>
      <c r="HA349" s="76"/>
      <c r="HB349" s="66"/>
      <c r="HC349" s="76"/>
      <c r="HD349" s="66"/>
      <c r="HE349" s="76"/>
      <c r="HF349" s="66"/>
      <c r="HG349" s="76"/>
      <c r="HH349" s="66"/>
      <c r="HI349" s="76"/>
      <c r="HJ349" s="66"/>
      <c r="HK349" s="76"/>
      <c r="HL349" s="66"/>
      <c r="HM349" s="76"/>
      <c r="HN349" s="66"/>
      <c r="HO349" s="76"/>
      <c r="HP349" s="66"/>
      <c r="HQ349" s="76"/>
      <c r="HR349" s="66"/>
      <c r="HS349" s="76"/>
      <c r="HT349" s="66"/>
      <c r="HU349" s="76"/>
      <c r="HV349" s="66"/>
      <c r="HW349" s="76"/>
      <c r="HX349" s="66"/>
      <c r="HY349" s="76"/>
      <c r="HZ349" s="66"/>
      <c r="IA349" s="76"/>
      <c r="IB349" s="66"/>
      <c r="IC349" s="76"/>
      <c r="ID349" s="66"/>
      <c r="IE349" s="76"/>
      <c r="IF349" s="66"/>
      <c r="IG349" s="76"/>
      <c r="IH349" s="66"/>
      <c r="II349" s="76"/>
      <c r="IJ349" s="66"/>
      <c r="IK349" s="76"/>
      <c r="IL349" s="66"/>
      <c r="IM349" s="76"/>
      <c r="IN349" s="66"/>
      <c r="IO349" s="76"/>
      <c r="IP349" s="66"/>
      <c r="IQ349" s="76"/>
      <c r="IR349" s="66"/>
      <c r="IS349" s="76"/>
      <c r="IT349" s="66"/>
      <c r="IU349" s="76"/>
      <c r="IV349" s="66"/>
      <c r="IW349" s="76"/>
      <c r="IX349" s="66"/>
      <c r="IY349" s="76"/>
      <c r="IZ349" s="66"/>
      <c r="JA349" s="76"/>
      <c r="JB349" s="66"/>
      <c r="JC349" s="76"/>
      <c r="JD349" s="66"/>
      <c r="JE349" s="76"/>
      <c r="JF349" s="66"/>
      <c r="JG349" s="76"/>
      <c r="JH349" s="66"/>
      <c r="JI349" s="76"/>
      <c r="JJ349" s="66"/>
      <c r="JK349" s="76"/>
      <c r="JL349" s="66"/>
      <c r="JM349" s="76"/>
      <c r="JN349" s="66"/>
      <c r="JO349" s="76"/>
      <c r="JP349" s="66"/>
      <c r="JQ349" s="76"/>
      <c r="JR349" s="66"/>
      <c r="JS349" s="76"/>
      <c r="JT349" s="66"/>
      <c r="JU349" s="76"/>
      <c r="JV349" s="66"/>
      <c r="JW349" s="76"/>
      <c r="JX349" s="66"/>
      <c r="JY349" s="76"/>
      <c r="JZ349" s="66"/>
      <c r="KA349" s="76"/>
      <c r="KB349" s="66"/>
      <c r="KC349" s="76"/>
      <c r="KD349" s="66"/>
      <c r="KE349" s="76"/>
      <c r="KF349" s="66"/>
      <c r="KG349" s="76"/>
      <c r="KH349" s="66"/>
      <c r="KI349" s="76"/>
      <c r="KJ349" s="66"/>
      <c r="KK349" s="76"/>
      <c r="KL349" s="66"/>
      <c r="KM349" s="76"/>
      <c r="KN349" s="66"/>
      <c r="KO349" s="76"/>
      <c r="KP349" s="66"/>
      <c r="KQ349" s="76"/>
      <c r="KR349" s="66"/>
      <c r="KS349" s="76"/>
      <c r="KT349" s="66"/>
      <c r="KU349" s="76"/>
      <c r="KV349" s="66"/>
      <c r="KW349" s="76"/>
      <c r="KX349" s="66"/>
      <c r="KY349" s="76"/>
      <c r="KZ349" s="66"/>
      <c r="LA349" s="76"/>
      <c r="LB349" s="66"/>
      <c r="LC349" s="76"/>
      <c r="LD349" s="66"/>
      <c r="LE349" s="76"/>
      <c r="LF349" s="66"/>
      <c r="LG349" s="76"/>
      <c r="LH349" s="66"/>
      <c r="LI349" s="76"/>
      <c r="LJ349" s="66"/>
      <c r="LK349" s="76"/>
      <c r="LL349" s="66"/>
      <c r="LM349" s="76"/>
      <c r="LN349" s="66"/>
      <c r="LO349" s="76"/>
      <c r="LP349" s="66"/>
      <c r="LQ349" s="76"/>
      <c r="LR349" s="66"/>
      <c r="LS349" s="76"/>
      <c r="LT349" s="66"/>
      <c r="LU349" s="76"/>
      <c r="LV349" s="66"/>
      <c r="LW349" s="76"/>
      <c r="LX349" s="66"/>
      <c r="LY349" s="76"/>
      <c r="LZ349" s="66"/>
      <c r="MA349" s="76"/>
      <c r="MB349" s="66"/>
      <c r="MC349" s="76"/>
      <c r="MD349" s="66"/>
      <c r="MG349" s="1" t="str" cm="1">
        <f t="array" ref="MG349">IFERROR(INDEX(Paste_Here!$B$2:$B$850, MATCH(0, COUNTIF(MG$4:MG348, Paste_Here!$B$2:$B$850) + IF(Paste_Here!$B$2:$B$850="", 1, 0), 0)), "")</f>
        <v/>
      </c>
      <c r="MH349" s="1" t="str">
        <f>IF(MG349&lt;&gt;"", INDEX(Paste_Here!$A$2:$A$850, MATCH(MG349, Paste_Here!$B$2:$B$850, 0)), "")</f>
        <v/>
      </c>
      <c r="MI349" s="1" t="str">
        <f t="shared" si="48"/>
        <v/>
      </c>
      <c r="MJ349" s="1" t="str" cm="1">
        <f t="array" ref="MJ349">IFERROR(INDEX($MI$5:$MI$850, MATCH(SMALL(IF($MI$5:$MI$850&lt;&gt;"", COUNTIF($MI$5:$MI$850, "&lt;"&amp;$MI$5:$MI$850)+1), ROW()-ROW($MJ$5)+1), COUNTIF($MI$5:$MI$850, "&lt;"&amp;$MI$5:$MI$850)+1, 0)), "")</f>
        <v/>
      </c>
    </row>
    <row r="350" spans="1:348">
      <c r="A350" s="66"/>
      <c r="B350" s="76" t="str">
        <f t="shared" si="41"/>
        <v/>
      </c>
      <c r="C350" s="66"/>
      <c r="D350" s="76" t="str">
        <f>IFERROR(IF(B350&lt;&gt;"", IF(AND(INDEX(Paste_Here!B$2:B$850, MATCH(B350, Paste_Here!A$2:A$850, 0))&lt;&gt;"", ISNUMBER(VALUE(INDEX(Paste_Here!B$2:B$850, MATCH(B350, Paste_Here!A$2:A$850, 0))))), INDEX(Paste_Here!B$2:B$850, MATCH(B350, Paste_Here!A$2:A$850, 0)), ""), ""), "")</f>
        <v/>
      </c>
      <c r="E350" s="66"/>
      <c r="F350" s="76" t="str">
        <f>IFERROR(IF(B350&lt;&gt;"", IF(ISTEXT(INDEX(Paste_Here!K$2:K$850, MATCH(B350, Paste_Here!A$2:A$850, 0))), INDEX(Paste_Here!K$2:K$850, MATCH(B350, Paste_Here!A$2:A$850, 0)), ""), ""), "")</f>
        <v/>
      </c>
      <c r="G350" s="66"/>
      <c r="H350" s="76" t="str">
        <f>IFERROR(IF(B350&lt;&gt;"", IF(ISTEXT(INDEX(Paste_Here!C$2:C$850, MATCH(B350, Paste_Here!A$2:A$850, 0))), INDEX(Paste_Here!C$2:C$850, MATCH(B350, Paste_Here!A$2:A$850, 0)), ""), ""), "")</f>
        <v/>
      </c>
      <c r="I350" s="66"/>
      <c r="J350" s="76" t="str">
        <f>IFERROR(IF(B350&lt;&gt;"", IF(ISNUMBER(SEARCH("s", LOWER(INDEX(Paste_Here!M$2:M$850, MATCH(B350, Paste_Here!A$2:A$850, 0))))), "Yes", IF(INDEX(Paste_Here!M$2:M$850, MATCH(B350, Paste_Here!A$2:A$850, 0))&lt;&gt;"", "No", "")), ""), "")</f>
        <v/>
      </c>
      <c r="K350" s="66"/>
      <c r="L350" s="76" t="str">
        <f>IFERROR(IF(B350&lt;&gt;"", IF(ISNUMBER(SEARCH("yes", LOWER(INDEX(Paste_Here!E$2:E$850, MATCH(B350, Paste_Here!A$2:A$850, 0))))), "Yes", IF(ISNUMBER(SEARCH("no", LOWER(INDEX(Paste_Here!E$2:E$850, MATCH(B350, Paste_Here!A$2:A$850, 0))))), "No", "")), ""), "")</f>
        <v/>
      </c>
      <c r="M350" s="66"/>
      <c r="N350" s="76" t="str">
        <f>IFERROR(IF(B350&lt;&gt;"", IF(ISNUMBER(SEARCH("yes", LOWER(INDEX(Paste_Here!F$2:F$850, MATCH(B350, Paste_Here!A$2:A$850, 0))))), "Yes", IF(ISNUMBER(SEARCH("no", LOWER(INDEX(Paste_Here!F$2:F$850, MATCH(B350, Paste_Here!A$2:A$850, 0))))), "No", "")), ""), "")</f>
        <v/>
      </c>
      <c r="O350" s="66"/>
      <c r="P350" s="76" t="str">
        <f>IFERROR(IF(B350&lt;&gt;"", IF(ISNUMBER(SEARCH("yes", LOWER(INDEX(Paste_Here!L$2:L$850, MATCH(B350, Paste_Here!A$2:A$850, 0))))), "Yes", IF(ISNUMBER(SEARCH("no", LOWER(INDEX(Paste_Here!L$2:L$850, MATCH(B350, Paste_Here!A$2:A$850, 0))))), "No", "")), ""), "")</f>
        <v/>
      </c>
      <c r="Q350" s="66"/>
      <c r="R350" s="76" t="str">
        <f>IFERROR(IF(B350&lt;&gt;"", IF(ISNUMBER(SEARCH("transitional 2", LOWER(INDEX(Paste_Here!D$2:D$850, MATCH(B350, Paste_Here!A$2:A$850, 0))))), "T2", IF(ISNUMBER(SEARCH("transitional 1", LOWER(INDEX(Paste_Here!D$2:D$850, MATCH(B350, Paste_Here!A$2:A$850, 0))))), "T1", IF(ISNUMBER(SEARCH("waived ell services", LOWER(INDEX(Paste_Here!D$2:D$850, MATCH(B350, Paste_Here!A$2:A$850, 0))))), "W", IF(ISNUMBER(SEARCH("english language learner", LOWER(INDEX(Paste_Here!D$2:D$850, MATCH(B350, Paste_Here!A$2:A$850, 0))))), "L", "")))), ""), "")</f>
        <v/>
      </c>
      <c r="S350" s="66"/>
      <c r="T350" s="76" t="str">
        <f>IFERROR(IF(B350&lt;&gt;"", IF(ISNUMBER(SEARCH("yes", LOWER(INDEX(Paste_Here!I$2:I$850, MATCH(B350, Paste_Here!A$2:A$850, 0))))), "Yes", IF(ISNUMBER(SEARCH("no", LOWER(INDEX(Paste_Here!I$2:I$850, MATCH(B350, Paste_Here!A$2:A$850, 0))))), "No", "")), ""), "")</f>
        <v/>
      </c>
      <c r="U350" s="66"/>
      <c r="V350" s="76" t="str">
        <f>IFERROR(IF(B350&lt;&gt;"", IF(ISTEXT(INDEX(Paste_Here!J$2:J$850, MATCH(B350, Paste_Here!A$2:A$850, 0))), VALUE(INDEX(Paste_Here!J$2:J$850, MATCH(B350, Paste_Here!A$2:A$850, 0))), ""), ""), "")</f>
        <v/>
      </c>
      <c r="W350" s="66"/>
      <c r="X350" s="66"/>
      <c r="Y350" s="76" t="str">
        <f t="shared" si="42"/>
        <v/>
      </c>
      <c r="Z350" s="66"/>
      <c r="AA350" s="76" t="str">
        <f>IFERROR(IF(B350&lt;&gt;"", IF(AND(INDEX(Paste_Here!AI$2:AI$850, MATCH(B350, Paste_Here!A$2:A$850, 0))&lt;&gt;"", ISNUMBER(VALUE(INDEX(Paste_Here!AI$2:AI$850, MATCH(B350, Paste_Here!A$2:A$850, 0))))), INDEX(Paste_Here!AI$2:AI$850, MATCH(B350, Paste_Here!A$2:A$850, 0)), ""), ""), "")</f>
        <v/>
      </c>
      <c r="AB350" s="66"/>
      <c r="AC350" s="76" t="str">
        <f>IFERROR(IF(B350&lt;&gt;"", IF(AND(INDEX(Paste_Here!AJ$2:AJ$850, MATCH(B350, Paste_Here!A$2:A$850, 0))&lt;&gt;"", ISNUMBER(VALUE(INDEX(Paste_Here!AJ$2:AJ$850, MATCH(B350, Paste_Here!A$2:A$850, 0))))), INDEX(Paste_Here!AJ$2:AJ$850, MATCH(B350, Paste_Here!A$2:A$850, 0)), ""), ""), "")</f>
        <v/>
      </c>
      <c r="AD350" s="66"/>
      <c r="AE350" s="76" t="str">
        <f>IFERROR(IF(B350&lt;&gt;"", IF(AND(INDEX(Paste_Here!AK$2:AK$850, MATCH(B350, Paste_Here!A$2:A$850, 0))&lt;&gt;"", ISNUMBER(VALUE(INDEX(Paste_Here!AK$2:AK$850, MATCH(B350, Paste_Here!A$2:A$850, 0))))), INDEX(Paste_Here!AK$2:AK$850, MATCH(B350, Paste_Here!A$2:A$850, 0)), ""), ""), "")</f>
        <v/>
      </c>
      <c r="AF350" s="66"/>
      <c r="AG350" s="76" t="str">
        <f>IFERROR(IF(B350&lt;&gt;"", IF(AND(INDEX(Paste_Here!AL$2:AL$850, MATCH(B350, Paste_Here!A$2:A$850, 0))&lt;&gt;"", ISNUMBER(VALUE(INDEX(Paste_Here!AL$2:AL$850, MATCH(B350, Paste_Here!A$2:A$850, 0))))), INDEX(Paste_Here!AL$2:AL$850, MATCH(B350, Paste_Here!A$2:A$850, 0)), ""), ""), "")</f>
        <v/>
      </c>
      <c r="AH350" s="66"/>
      <c r="AI350" s="76" t="str">
        <f>IFERROR(IF(B350&lt;&gt;"", IF(AND(INDEX(Paste_Here!AH$2:AH$850, MATCH(B350, Paste_Here!A$2:A$850, 0))&lt;&gt;"", ISNUMBER(VALUE(INDEX(Paste_Here!AH$2:AH$850, MATCH(B350, Paste_Here!A$2:A$850, 0))))), IF(VALUE(INDEX(Paste_Here!AH$2:AH$850, MATCH(B350, Paste_Here!A$2:A$850, 0)))=0, "", INDEX(Paste_Here!AH$2:AH$850, MATCH(B350, Paste_Here!A$2:A$850, 0))), ""), ""), "")</f>
        <v/>
      </c>
      <c r="AJ350" s="66"/>
      <c r="AK350" s="76" t="str">
        <f>IFERROR(IF(B350&lt;&gt;"", IF(AND(INDEX(Paste_Here!N$2:N$850, MATCH(B350, Paste_Here!A$2:A$850, 0))&lt;&gt;"", ISNUMBER(VALUE(INDEX(Paste_Here!N$2:N$850, MATCH(B350, Paste_Here!A$2:A$850, 0))))), INDEX(Paste_Here!N$2:N$850, MATCH(B350, Paste_Here!A$2:A$850, 0)), ""), ""), "")</f>
        <v/>
      </c>
      <c r="AL350" s="66"/>
      <c r="AM350" s="76" t="str">
        <f>IFERROR(IF(B350&lt;&gt;"", IF(AND(INDEX(Paste_Here!O$2:O$850, MATCH(B350, Paste_Here!A$2:A$850, 0))&lt;&gt;"", ISNUMBER(VALUE(INDEX(Paste_Here!O$2:O$850, MATCH(B350, Paste_Here!A$2:A$850, 0))))), INDEX(Paste_Here!O$2:O$850, MATCH(B350, Paste_Here!A$2:A$850, 0)), ""), ""), "")</f>
        <v/>
      </c>
      <c r="AN350" s="66"/>
      <c r="AO350" s="76"/>
      <c r="AP350" s="66"/>
      <c r="AQ350" s="76"/>
      <c r="AR350" s="66"/>
      <c r="AS350" s="76"/>
      <c r="AT350" s="66"/>
      <c r="AU350" s="66"/>
      <c r="AV350" s="76" t="str">
        <f t="shared" si="43"/>
        <v/>
      </c>
      <c r="AW350" s="66"/>
      <c r="AX350" s="76" t="str">
        <f>IFERROR(IF(B350&lt;&gt;"", IF(ISNUMBER(SEARCH("Revealed-Potential (Primary Focus)", LOWER(INDEX(Paste_Here!Z$2:Z$850, MATCH(B350, Paste_Here!A$2:A$850, 0))))), "Rev-Potential: Prim", IF(ISNUMBER(SEARCH("Revealed-Potential (Secondary Focus)", LOWER(INDEX(Paste_Here!Z$2:Z$850, MATCH(B350, Paste_Here!A$2:A$850, 0))))), "Rev-Potential: Sec", IF(ISNUMBER(SEARCH("Monitoring", LOWER(INDEX(Paste_Here!Z$2:Z$850, MATCH(B350, Paste_Here!A$2:A$850, 0))))), "Monitoring", IF(ISNUMBER(SEARCH("At-Promise (Secondary Focus)", LOWER(INDEX(Paste_Here!Z$2:Z$850, MATCH(B350, Paste_Here!A$2:A$850, 0))))), "At-Promise: Sec", IF(ISNUMBER(SEARCH("At-Promise (Primary Focus)", LOWER(INDEX(Paste_Here!Z$2:Z$850, MATCH(B350, Paste_Here!A$2:A$850, 0))))), "At-Promise: Prim", ""))))), ""), "")</f>
        <v/>
      </c>
      <c r="AY350" s="66"/>
      <c r="AZ350" s="76"/>
      <c r="BA350" s="66"/>
      <c r="BB350" s="76"/>
      <c r="BC350" s="66"/>
      <c r="BD350" s="76"/>
      <c r="BE350" s="66"/>
      <c r="BF350" s="76"/>
      <c r="BG350" s="66"/>
      <c r="BH350" s="76"/>
      <c r="BI350" s="66"/>
      <c r="BJ350" s="66"/>
      <c r="BK350" s="76" t="str">
        <f t="shared" si="44"/>
        <v/>
      </c>
      <c r="BL350" s="66"/>
      <c r="BM350" s="76" t="str">
        <f>IFERROR(IF(B350&lt;&gt;"", IF(AND(ISNUMBER(VALUE(SUBSTITUTE(SUBSTITUTE(Paste_Here!R350, "br", "-"), "L", ""))), VALUE(SUBSTITUTE(SUBSTITUTE(Paste_Here!R350, "br", "-"), "L", "")) &gt;= 1095), "Yes", IF(AND(ISNUMBER(VALUE(SUBSTITUTE(SUBSTITUTE(Paste_Here!R350, "br", "-"), "L", ""))), VALUE(SUBSTITUTE(SUBSTITUTE(Paste_Here!R350, "br", "-"), "L", "")) &lt;= 1094), "No", "")), ""), "")</f>
        <v/>
      </c>
      <c r="BN350" s="66"/>
      <c r="BO350" s="76" t="str">
        <f>IFERROR(IF(B350&lt;&gt;"", IF(COUNTIF(INDEX(Paste_Here!Y$2:AB$850, MATCH(B350, Paste_Here!A$2:A$850, 0), 0), "yes") &gt; 0, "Yes", IF(COUNTIF(INDEX(Paste_Here!Y$2:AB$850, MATCH(B350, Paste_Here!A$2:A$850, 0), 0), "no") &gt; 0, "No", "")), ""), "")</f>
        <v/>
      </c>
      <c r="BP350" s="66"/>
      <c r="BQ350" s="76" t="str">
        <f>IFERROR(IF(B350&lt;&gt;"", IF(AND(ISNUMBER(VALUE(SUBSTITUTE(SUBSTITUTE(Paste_Here!U350, "em", "-"), "q", ""))), VALUE(SUBSTITUTE(SUBSTITUTE(Paste_Here!U350, "em", "-"), "q", "")) &gt;= 910), "Yes", IF(AND(ISNUMBER(VALUE(SUBSTITUTE(SUBSTITUTE(Paste_Here!U350, "em", "-"), "q", ""))), VALUE(SUBSTITUTE(SUBSTITUTE(Paste_Here!U350, "em", "-"), "q", "")) &lt;= 909), "No", "")), ""), "")</f>
        <v/>
      </c>
      <c r="BR350" s="66"/>
      <c r="BS350" s="76" t="str">
        <f>IFERROR(IF(B350&lt;&gt;"", IF(AND(INDEX(Paste_Here!X$2:X$850, MATCH(B350, Paste_Here!A$2:A$850, 0))&lt;&gt;"", ISNUMBER(VALUE(INDEX(Paste_Here!X$2:X$850, MATCH(B350, Paste_Here!A$2:A$850, 0))))), INDEX(Paste_Here!X$2:X$850, MATCH(B350, Paste_Here!A$2:A$850, 0)), ""), ""), "")</f>
        <v/>
      </c>
      <c r="BT350" s="66"/>
      <c r="BU350" s="76" t="str">
        <f>IFERROR(IF(B350&lt;&gt;"", IF(ISNUMBER(VALUE(INDEX(Paste_Here!G$2:G$850, MATCH(B350, Paste_Here!A$2:A$850, 0)))), IF(VALUE(INDEX(Paste_Here!G$2:G$850, MATCH(B350, Paste_Here!A$2:A$850, 0)))=0, "No", IF(AND(VALUE(INDEX(Paste_Here!G$2:G$850, MATCH(B350, Paste_Here!A$2:A$850, 0)))&gt;=1, VALUE(INDEX(Paste_Here!G$2:G$850, MATCH(B350, Paste_Here!A$2:A$850, 0)))&lt;=4), VALUE(INDEX(Paste_Here!G$2:G$850, MATCH(B350, Paste_Here!A$2:A$850, 0))), "")), ""), ""), "")</f>
        <v/>
      </c>
      <c r="BV350" s="66"/>
      <c r="BW350" s="76" t="str">
        <f>IFERROR(IF(B350&lt;&gt;"", IF(ISNUMBER(VALUE(INDEX(Paste_Here!H$2:H$850, MATCH(B350, Paste_Here!A$2:A$850, 0)))), IF(VALUE(INDEX(Paste_Here!H$2:H$850, MATCH(B350, Paste_Here!A$2:A$850, 0)))=0, "No", IF(AND(VALUE(INDEX(Paste_Here!H$2:H$850, MATCH(B350, Paste_Here!A$2:A$850, 0)))&gt;=1, VALUE(INDEX(Paste_Here!H$2:H$850, MATCH(B350, Paste_Here!A$2:A$850, 0)))&lt;=4), VALUE(INDEX(Paste_Here!H$2:H$850, MATCH(B350, Paste_Here!A$2:A$850, 0))), "")), ""), ""), "")</f>
        <v/>
      </c>
      <c r="BX350" s="66"/>
      <c r="BY350" s="76"/>
      <c r="BZ350" s="66"/>
      <c r="CA350" s="76"/>
      <c r="CB350" s="66"/>
      <c r="CC350" s="66"/>
      <c r="CD350" s="76" t="str">
        <f t="shared" si="45"/>
        <v/>
      </c>
      <c r="CE350" s="66"/>
      <c r="CF350" s="76" t="str">
        <f>IFERROR(IF(B350&lt;&gt;"", IF(AND(INDEX(Paste_Here!P$2:P$850, MATCH(B350, Paste_Here!A$2:A$850, 0))&lt;&gt;"", ISNUMBER(VALUE(INDEX(Paste_Here!P$2:P$850, MATCH(B350, Paste_Here!A$2:A$850, 0))))), INDEX(Paste_Here!P$2:P$850, MATCH(B350, Paste_Here!A$2:A$850, 0)), ""), ""), "")</f>
        <v/>
      </c>
      <c r="CG350" s="66"/>
      <c r="CH350" s="76" t="str">
        <f>IFERROR(IF(B350&lt;&gt;"", IF(ISNUMBER(SEARCH("highrisk", LOWER(INDEX(Paste_Here!Q$2:Q$850, MATCH(B350, Paste_Here!A$2:A$850, 0))))), "High Risk", IF(ISNUMBER(SEARCH("lowrisk", LOWER(INDEX(Paste_Here!Q$2:Q$850, MATCH(B350, Paste_Here!A$2:A$850, 0))))), "Low Risk", IF(ISNUMBER(SEARCH("somerisk", LOWER(INDEX(Paste_Here!Q$2:Q$850, MATCH(B350, Paste_Here!A$2:A$850, 0))))), "Some Risk", ""))), ""), "")</f>
        <v/>
      </c>
      <c r="CI350" s="66"/>
      <c r="CJ350" s="76" t="str">
        <f>IFERROR(IF(B350&lt;&gt;"", IF(AND(INDEX(Paste_Here!AA$2:AA$850, MATCH(B350, Paste_Here!A$2:A$850, 0))&lt;&gt;"", ISNUMBER(VALUE(INDEX(Paste_Here!AA$2:AA$850, MATCH(B350, Paste_Here!A$2:A$850, 0))))), INDEX(Paste_Here!AA$2:AA$850, MATCH(B350, Paste_Here!A$2:A$850, 0)), ""), ""), "")</f>
        <v/>
      </c>
      <c r="CK350" s="66"/>
      <c r="CL350" s="76" t="str">
        <f>IFERROR(IF(B350&lt;&gt;"", IF(LOWER(INDEX(Paste_Here!AB$2:AB$850, MATCH(B350, Paste_Here!A$2:A$850, 0)))="approaching expectations", "Approaching", IF(LOWER(INDEX(Paste_Here!AB$2:AB$850, MATCH(B350, Paste_Here!A$2:A$850, 0)))="met expectations", "Met", IF(LOWER(INDEX(Paste_Here!AB$2:AB$850, MATCH(B350, Paste_Here!A$2:A$850, 0)))="exceeded expectations", "Exceeded", IF(LOWER(INDEX(Paste_Here!AB$2:AB$850, MATCH(B350, Paste_Here!A$2:A$850, 0)))="below expectations", "Below", "")))), ""), "")</f>
        <v/>
      </c>
      <c r="CM350" s="66"/>
      <c r="CN350" s="76" t="str">
        <f>IFERROR(IF(B350&lt;&gt;"", IF(AND(INDEX(Paste_Here!AC$2:AC$850, MATCH(B350, Paste_Here!A$2:A$850, 0))&lt;&gt;"", ISNUMBER(VALUE(INDEX(Paste_Here!AC$2:AC$850, MATCH(B350, Paste_Here!A$2:A$850, 0))))), INDEX(Paste_Here!AC$2:AC$850, MATCH(B350, Paste_Here!A$2:A$850, 0)), ""), ""), "")</f>
        <v/>
      </c>
      <c r="CO350" s="66"/>
      <c r="CP350" s="76"/>
      <c r="CQ350" s="66"/>
      <c r="CR350" s="76"/>
      <c r="CS350" s="66"/>
      <c r="CT350" s="76"/>
      <c r="CU350" s="66"/>
      <c r="CV350" s="76"/>
      <c r="CW350" s="66"/>
      <c r="CX350" s="76"/>
      <c r="CY350" s="66"/>
      <c r="CZ350" s="66"/>
      <c r="DA350" s="76" t="str">
        <f t="shared" si="46"/>
        <v/>
      </c>
      <c r="DB350" s="66"/>
      <c r="DC350" s="76" t="str">
        <f>IFERROR(IF(B350&lt;&gt;"", IF(AND(INDEX(Paste_Here!V$2:V$850, MATCH(B350, Paste_Here!A$2:A$850, 0))&lt;&gt;"", ISNUMBER(VALUE(INDEX(Paste_Here!V$2:V$850, MATCH(B350, Paste_Here!A$2:A$850, 0))))), INDEX(Paste_Here!V$2:V$850, MATCH(B350, Paste_Here!A$2:A$850, 0)), ""), ""), "")</f>
        <v/>
      </c>
      <c r="DD350" s="66"/>
      <c r="DE350" s="76" t="str">
        <f>IFERROR(IF(B350&lt;&gt;"", IF(ISNUMBER(SEARCH("highrisk", LOWER(INDEX(Paste_Here!W$2:W$850, MATCH(B350, Paste_Here!A$2:A$850, 0))))), "High Risk", IF(ISNUMBER(SEARCH("lowrisk", LOWER(INDEX(Paste_Here!W$2:W$850, MATCH(B350, Paste_Here!A$2:A$850, 0))))), "Low Risk", IF(ISNUMBER(SEARCH("somerisk", LOWER(INDEX(Paste_Here!W$2:W$850, MATCH(B350, Paste_Here!A$2:A$850, 0))))), "Some Risk", ""))), ""), "")</f>
        <v/>
      </c>
      <c r="DF350" s="66"/>
      <c r="DG350" s="76" t="str">
        <f>IFERROR(IF(B350&lt;&gt;"", IF(AND(INDEX(Paste_Here!S$2:S$850, MATCH(B350, Paste_Here!A$2:A$850, 0))&lt;&gt;"", ISNUMBER(VALUE(INDEX(Paste_Here!S$2:S$850, MATCH(B350, Paste_Here!A$2:A$850, 0))))), INDEX(Paste_Here!S$2:S$850, MATCH(B350, Paste_Here!A$2:A$850, 0)), ""), ""), "")</f>
        <v/>
      </c>
      <c r="DH350" s="66"/>
      <c r="DI350" s="76" t="str">
        <f>IFERROR(IF(B350&lt;&gt;"", IF(ISNUMBER(SEARCH("highrisk", LOWER(INDEX(Paste_Here!T$2:T$850, MATCH(B350, Paste_Here!A$2:A$850, 0))))), "High Risk", IF(ISNUMBER(SEARCH("lowrisk", LOWER(INDEX(Paste_Here!T$2:T$850, MATCH(B350, Paste_Here!A$2:A$850, 0))))), "Low Risk", IF(ISNUMBER(SEARCH("somerisk", LOWER(INDEX(Paste_Here!T$2:T$850, MATCH(B350, Paste_Here!A$2:A$850, 0))))), "Some Risk", ""))), ""), "")</f>
        <v/>
      </c>
      <c r="DJ350" s="66"/>
      <c r="DK350" s="76" t="str">
        <f>IFERROR(IF(B350&lt;&gt;"", IF(AND(INDEX(Paste_Here!AD$2:AD$850, MATCH(B350, Paste_Here!A$2:A$850, 0))&lt;&gt;"", ISNUMBER(VALUE(INDEX(Paste_Here!AD$2:AD$850, MATCH(B350, Paste_Here!A$2:A$850, 0))))), INDEX(Paste_Here!AD$2:AD$850, MATCH(B350, Paste_Here!A$2:A$850, 0)), ""), ""), "")</f>
        <v/>
      </c>
      <c r="DL350" s="66"/>
      <c r="DM350" s="76" t="str">
        <f>IFERROR(IF(B350&lt;&gt;"", IF(LOWER(INDEX(Paste_Here!AE$2:AE$850, MATCH(B350, Paste_Here!A$2:A$850, 0)))="approaching expectations", "Approaching", IF(LOWER(INDEX(Paste_Here!AE$2:AE$850, MATCH(B350, Paste_Here!A$2:A$850, 0)))="met expectations", "Met", IF(LOWER(INDEX(Paste_Here!AE$2:AE$850, MATCH(B350, Paste_Here!A$2:A$850, 0)))="exceeded expectations", "Exceeded", IF(LOWER(INDEX(Paste_Here!AE$2:AE$850, MATCH(B350, Paste_Here!A$2:A$850, 0)))="below expectations", "Below", "")))), ""), "")</f>
        <v/>
      </c>
      <c r="DN350" s="66"/>
      <c r="DO350" s="76"/>
      <c r="DP350" s="66"/>
      <c r="DQ350" s="76"/>
      <c r="DR350" s="66"/>
      <c r="DS350" s="76"/>
      <c r="DT350" s="66"/>
      <c r="DU350" s="76"/>
      <c r="DV350" s="66"/>
      <c r="DW350" s="66"/>
      <c r="DX350" s="76" t="str">
        <f t="shared" si="47"/>
        <v/>
      </c>
      <c r="DY350" s="66"/>
      <c r="DZ350" s="76"/>
      <c r="EA350" s="66"/>
      <c r="EB350" s="76"/>
      <c r="EC350" s="66"/>
      <c r="ED350" s="76" t="str">
        <f>IFERROR(IF(B350&lt;&gt;"", IF(AND(INDEX(Paste_Here!AF$2:AF$850, MATCH(B350, Paste_Here!A$2:A$850, 0))&lt;&gt;"", ISNUMBER(VALUE(INDEX(Paste_Here!AF$2:AF$850, MATCH(B350, Paste_Here!A$2:A$850, 0))))), INDEX(Paste_Here!AF$2:AF$850, MATCH(B350, Paste_Here!A$2:A$850, 0)), ""), ""), "")</f>
        <v/>
      </c>
      <c r="EE350" s="66"/>
      <c r="EF350" s="76"/>
      <c r="EG350" s="66"/>
      <c r="EH350" s="76"/>
      <c r="EI350" s="66"/>
      <c r="EJ350" s="76" t="str">
        <f>IFERROR(IF(B350&lt;&gt;"", IF(AND(INDEX(Paste_Here!AG$2:AG$850, MATCH(B350, Paste_Here!A$2:A$850, 0))&lt;&gt;"", ISNUMBER(VALUE(INDEX(Paste_Here!AG$2:AG$850, MATCH(B350, Paste_Here!A$2:A$850, 0))))), INDEX(Paste_Here!AG$2:AG$850, MATCH(B350, Paste_Here!A$2:A$850, 0)), ""), ""), "")</f>
        <v/>
      </c>
      <c r="EK350" s="66"/>
      <c r="EL350" s="76"/>
      <c r="EM350" s="66"/>
      <c r="EN350" s="76"/>
      <c r="EO350" s="66"/>
      <c r="EP350" s="76"/>
      <c r="EQ350" s="66"/>
      <c r="ER350" s="76"/>
      <c r="ES350" s="66"/>
      <c r="ET350" s="66"/>
      <c r="EU350" s="76"/>
      <c r="EV350" s="66"/>
      <c r="EW350" s="76"/>
      <c r="EX350" s="66"/>
      <c r="EY350" s="76"/>
      <c r="EZ350" s="66"/>
      <c r="FA350" s="76"/>
      <c r="FB350" s="66"/>
      <c r="FC350" s="76"/>
      <c r="FD350" s="66"/>
      <c r="FE350" s="76"/>
      <c r="FF350" s="66"/>
      <c r="FG350" s="76"/>
      <c r="FH350" s="66"/>
      <c r="FI350" s="76"/>
      <c r="FJ350" s="66"/>
      <c r="FK350" s="76"/>
      <c r="FL350" s="66"/>
      <c r="FM350" s="76"/>
      <c r="FN350" s="66"/>
      <c r="FO350" s="76"/>
      <c r="FP350" s="66"/>
      <c r="FQ350" s="76"/>
      <c r="FR350" s="66"/>
      <c r="FS350" s="76"/>
      <c r="FT350" s="66"/>
      <c r="FU350" s="76"/>
      <c r="FV350" s="66"/>
      <c r="FW350" s="76"/>
      <c r="FX350" s="66"/>
      <c r="FY350" s="76"/>
      <c r="FZ350" s="66"/>
      <c r="GA350" s="76"/>
      <c r="GB350" s="66"/>
      <c r="GC350" s="76"/>
      <c r="GD350" s="66"/>
      <c r="GE350" s="76"/>
      <c r="GF350" s="66"/>
      <c r="GG350" s="76"/>
      <c r="GH350" s="66"/>
      <c r="GI350" s="76"/>
      <c r="GJ350" s="66"/>
      <c r="GK350" s="76"/>
      <c r="GL350" s="66"/>
      <c r="GM350" s="76"/>
      <c r="GN350" s="66"/>
      <c r="GO350" s="76"/>
      <c r="GP350" s="66"/>
      <c r="GQ350" s="76"/>
      <c r="GR350" s="66"/>
      <c r="GS350" s="76"/>
      <c r="GT350" s="66"/>
      <c r="GU350" s="76"/>
      <c r="GV350" s="66"/>
      <c r="GW350" s="76"/>
      <c r="GX350" s="66"/>
      <c r="GY350" s="76"/>
      <c r="GZ350" s="66"/>
      <c r="HA350" s="76"/>
      <c r="HB350" s="66"/>
      <c r="HC350" s="76"/>
      <c r="HD350" s="66"/>
      <c r="HE350" s="76"/>
      <c r="HF350" s="66"/>
      <c r="HG350" s="76"/>
      <c r="HH350" s="66"/>
      <c r="HI350" s="76"/>
      <c r="HJ350" s="66"/>
      <c r="HK350" s="76"/>
      <c r="HL350" s="66"/>
      <c r="HM350" s="76"/>
      <c r="HN350" s="66"/>
      <c r="HO350" s="76"/>
      <c r="HP350" s="66"/>
      <c r="HQ350" s="76"/>
      <c r="HR350" s="66"/>
      <c r="HS350" s="76"/>
      <c r="HT350" s="66"/>
      <c r="HU350" s="76"/>
      <c r="HV350" s="66"/>
      <c r="HW350" s="76"/>
      <c r="HX350" s="66"/>
      <c r="HY350" s="76"/>
      <c r="HZ350" s="66"/>
      <c r="IA350" s="76"/>
      <c r="IB350" s="66"/>
      <c r="IC350" s="76"/>
      <c r="ID350" s="66"/>
      <c r="IE350" s="76"/>
      <c r="IF350" s="66"/>
      <c r="IG350" s="76"/>
      <c r="IH350" s="66"/>
      <c r="II350" s="76"/>
      <c r="IJ350" s="66"/>
      <c r="IK350" s="76"/>
      <c r="IL350" s="66"/>
      <c r="IM350" s="76"/>
      <c r="IN350" s="66"/>
      <c r="IO350" s="76"/>
      <c r="IP350" s="66"/>
      <c r="IQ350" s="76"/>
      <c r="IR350" s="66"/>
      <c r="IS350" s="76"/>
      <c r="IT350" s="66"/>
      <c r="IU350" s="76"/>
      <c r="IV350" s="66"/>
      <c r="IW350" s="76"/>
      <c r="IX350" s="66"/>
      <c r="IY350" s="76"/>
      <c r="IZ350" s="66"/>
      <c r="JA350" s="76"/>
      <c r="JB350" s="66"/>
      <c r="JC350" s="76"/>
      <c r="JD350" s="66"/>
      <c r="JE350" s="76"/>
      <c r="JF350" s="66"/>
      <c r="JG350" s="76"/>
      <c r="JH350" s="66"/>
      <c r="JI350" s="76"/>
      <c r="JJ350" s="66"/>
      <c r="JK350" s="76"/>
      <c r="JL350" s="66"/>
      <c r="JM350" s="76"/>
      <c r="JN350" s="66"/>
      <c r="JO350" s="76"/>
      <c r="JP350" s="66"/>
      <c r="JQ350" s="76"/>
      <c r="JR350" s="66"/>
      <c r="JS350" s="76"/>
      <c r="JT350" s="66"/>
      <c r="JU350" s="76"/>
      <c r="JV350" s="66"/>
      <c r="JW350" s="76"/>
      <c r="JX350" s="66"/>
      <c r="JY350" s="76"/>
      <c r="JZ350" s="66"/>
      <c r="KA350" s="76"/>
      <c r="KB350" s="66"/>
      <c r="KC350" s="76"/>
      <c r="KD350" s="66"/>
      <c r="KE350" s="76"/>
      <c r="KF350" s="66"/>
      <c r="KG350" s="76"/>
      <c r="KH350" s="66"/>
      <c r="KI350" s="76"/>
      <c r="KJ350" s="66"/>
      <c r="KK350" s="76"/>
      <c r="KL350" s="66"/>
      <c r="KM350" s="76"/>
      <c r="KN350" s="66"/>
      <c r="KO350" s="76"/>
      <c r="KP350" s="66"/>
      <c r="KQ350" s="76"/>
      <c r="KR350" s="66"/>
      <c r="KS350" s="76"/>
      <c r="KT350" s="66"/>
      <c r="KU350" s="76"/>
      <c r="KV350" s="66"/>
      <c r="KW350" s="76"/>
      <c r="KX350" s="66"/>
      <c r="KY350" s="76"/>
      <c r="KZ350" s="66"/>
      <c r="LA350" s="76"/>
      <c r="LB350" s="66"/>
      <c r="LC350" s="76"/>
      <c r="LD350" s="66"/>
      <c r="LE350" s="76"/>
      <c r="LF350" s="66"/>
      <c r="LG350" s="76"/>
      <c r="LH350" s="66"/>
      <c r="LI350" s="76"/>
      <c r="LJ350" s="66"/>
      <c r="LK350" s="76"/>
      <c r="LL350" s="66"/>
      <c r="LM350" s="76"/>
      <c r="LN350" s="66"/>
      <c r="LO350" s="76"/>
      <c r="LP350" s="66"/>
      <c r="LQ350" s="76"/>
      <c r="LR350" s="66"/>
      <c r="LS350" s="76"/>
      <c r="LT350" s="66"/>
      <c r="LU350" s="76"/>
      <c r="LV350" s="66"/>
      <c r="LW350" s="76"/>
      <c r="LX350" s="66"/>
      <c r="LY350" s="76"/>
      <c r="LZ350" s="66"/>
      <c r="MA350" s="76"/>
      <c r="MB350" s="66"/>
      <c r="MC350" s="76"/>
      <c r="MD350" s="66"/>
      <c r="MG350" s="1" t="str" cm="1">
        <f t="array" ref="MG350">IFERROR(INDEX(Paste_Here!$B$2:$B$850, MATCH(0, COUNTIF(MG$4:MG349, Paste_Here!$B$2:$B$850) + IF(Paste_Here!$B$2:$B$850="", 1, 0), 0)), "")</f>
        <v/>
      </c>
      <c r="MH350" s="1" t="str">
        <f>IF(MG350&lt;&gt;"", INDEX(Paste_Here!$A$2:$A$850, MATCH(MG350, Paste_Here!$B$2:$B$850, 0)), "")</f>
        <v/>
      </c>
      <c r="MI350" s="1" t="str">
        <f t="shared" si="48"/>
        <v/>
      </c>
      <c r="MJ350" s="1" t="str" cm="1">
        <f t="array" ref="MJ350">IFERROR(INDEX($MI$5:$MI$850, MATCH(SMALL(IF($MI$5:$MI$850&lt;&gt;"", COUNTIF($MI$5:$MI$850, "&lt;"&amp;$MI$5:$MI$850)+1), ROW()-ROW($MJ$5)+1), COUNTIF($MI$5:$MI$850, "&lt;"&amp;$MI$5:$MI$850)+1, 0)), "")</f>
        <v/>
      </c>
    </row>
    <row r="351" spans="1:348">
      <c r="A351" s="66"/>
      <c r="B351" s="76" t="str">
        <f t="shared" si="41"/>
        <v/>
      </c>
      <c r="C351" s="66"/>
      <c r="D351" s="76" t="str">
        <f>IFERROR(IF(B351&lt;&gt;"", IF(AND(INDEX(Paste_Here!B$2:B$850, MATCH(B351, Paste_Here!A$2:A$850, 0))&lt;&gt;"", ISNUMBER(VALUE(INDEX(Paste_Here!B$2:B$850, MATCH(B351, Paste_Here!A$2:A$850, 0))))), INDEX(Paste_Here!B$2:B$850, MATCH(B351, Paste_Here!A$2:A$850, 0)), ""), ""), "")</f>
        <v/>
      </c>
      <c r="E351" s="66"/>
      <c r="F351" s="76" t="str">
        <f>IFERROR(IF(B351&lt;&gt;"", IF(ISTEXT(INDEX(Paste_Here!K$2:K$850, MATCH(B351, Paste_Here!A$2:A$850, 0))), INDEX(Paste_Here!K$2:K$850, MATCH(B351, Paste_Here!A$2:A$850, 0)), ""), ""), "")</f>
        <v/>
      </c>
      <c r="G351" s="66"/>
      <c r="H351" s="76" t="str">
        <f>IFERROR(IF(B351&lt;&gt;"", IF(ISTEXT(INDEX(Paste_Here!C$2:C$850, MATCH(B351, Paste_Here!A$2:A$850, 0))), INDEX(Paste_Here!C$2:C$850, MATCH(B351, Paste_Here!A$2:A$850, 0)), ""), ""), "")</f>
        <v/>
      </c>
      <c r="I351" s="66"/>
      <c r="J351" s="76" t="str">
        <f>IFERROR(IF(B351&lt;&gt;"", IF(ISNUMBER(SEARCH("s", LOWER(INDEX(Paste_Here!M$2:M$850, MATCH(B351, Paste_Here!A$2:A$850, 0))))), "Yes", IF(INDEX(Paste_Here!M$2:M$850, MATCH(B351, Paste_Here!A$2:A$850, 0))&lt;&gt;"", "No", "")), ""), "")</f>
        <v/>
      </c>
      <c r="K351" s="66"/>
      <c r="L351" s="76" t="str">
        <f>IFERROR(IF(B351&lt;&gt;"", IF(ISNUMBER(SEARCH("yes", LOWER(INDEX(Paste_Here!E$2:E$850, MATCH(B351, Paste_Here!A$2:A$850, 0))))), "Yes", IF(ISNUMBER(SEARCH("no", LOWER(INDEX(Paste_Here!E$2:E$850, MATCH(B351, Paste_Here!A$2:A$850, 0))))), "No", "")), ""), "")</f>
        <v/>
      </c>
      <c r="M351" s="66"/>
      <c r="N351" s="76" t="str">
        <f>IFERROR(IF(B351&lt;&gt;"", IF(ISNUMBER(SEARCH("yes", LOWER(INDEX(Paste_Here!F$2:F$850, MATCH(B351, Paste_Here!A$2:A$850, 0))))), "Yes", IF(ISNUMBER(SEARCH("no", LOWER(INDEX(Paste_Here!F$2:F$850, MATCH(B351, Paste_Here!A$2:A$850, 0))))), "No", "")), ""), "")</f>
        <v/>
      </c>
      <c r="O351" s="66"/>
      <c r="P351" s="76" t="str">
        <f>IFERROR(IF(B351&lt;&gt;"", IF(ISNUMBER(SEARCH("yes", LOWER(INDEX(Paste_Here!L$2:L$850, MATCH(B351, Paste_Here!A$2:A$850, 0))))), "Yes", IF(ISNUMBER(SEARCH("no", LOWER(INDEX(Paste_Here!L$2:L$850, MATCH(B351, Paste_Here!A$2:A$850, 0))))), "No", "")), ""), "")</f>
        <v/>
      </c>
      <c r="Q351" s="66"/>
      <c r="R351" s="76" t="str">
        <f>IFERROR(IF(B351&lt;&gt;"", IF(ISNUMBER(SEARCH("transitional 2", LOWER(INDEX(Paste_Here!D$2:D$850, MATCH(B351, Paste_Here!A$2:A$850, 0))))), "T2", IF(ISNUMBER(SEARCH("transitional 1", LOWER(INDEX(Paste_Here!D$2:D$850, MATCH(B351, Paste_Here!A$2:A$850, 0))))), "T1", IF(ISNUMBER(SEARCH("waived ell services", LOWER(INDEX(Paste_Here!D$2:D$850, MATCH(B351, Paste_Here!A$2:A$850, 0))))), "W", IF(ISNUMBER(SEARCH("english language learner", LOWER(INDEX(Paste_Here!D$2:D$850, MATCH(B351, Paste_Here!A$2:A$850, 0))))), "L", "")))), ""), "")</f>
        <v/>
      </c>
      <c r="S351" s="66"/>
      <c r="T351" s="76" t="str">
        <f>IFERROR(IF(B351&lt;&gt;"", IF(ISNUMBER(SEARCH("yes", LOWER(INDEX(Paste_Here!I$2:I$850, MATCH(B351, Paste_Here!A$2:A$850, 0))))), "Yes", IF(ISNUMBER(SEARCH("no", LOWER(INDEX(Paste_Here!I$2:I$850, MATCH(B351, Paste_Here!A$2:A$850, 0))))), "No", "")), ""), "")</f>
        <v/>
      </c>
      <c r="U351" s="66"/>
      <c r="V351" s="76" t="str">
        <f>IFERROR(IF(B351&lt;&gt;"", IF(ISTEXT(INDEX(Paste_Here!J$2:J$850, MATCH(B351, Paste_Here!A$2:A$850, 0))), VALUE(INDEX(Paste_Here!J$2:J$850, MATCH(B351, Paste_Here!A$2:A$850, 0))), ""), ""), "")</f>
        <v/>
      </c>
      <c r="W351" s="66"/>
      <c r="X351" s="66"/>
      <c r="Y351" s="76" t="str">
        <f t="shared" si="42"/>
        <v/>
      </c>
      <c r="Z351" s="66"/>
      <c r="AA351" s="76" t="str">
        <f>IFERROR(IF(B351&lt;&gt;"", IF(AND(INDEX(Paste_Here!AI$2:AI$850, MATCH(B351, Paste_Here!A$2:A$850, 0))&lt;&gt;"", ISNUMBER(VALUE(INDEX(Paste_Here!AI$2:AI$850, MATCH(B351, Paste_Here!A$2:A$850, 0))))), INDEX(Paste_Here!AI$2:AI$850, MATCH(B351, Paste_Here!A$2:A$850, 0)), ""), ""), "")</f>
        <v/>
      </c>
      <c r="AB351" s="66"/>
      <c r="AC351" s="76" t="str">
        <f>IFERROR(IF(B351&lt;&gt;"", IF(AND(INDEX(Paste_Here!AJ$2:AJ$850, MATCH(B351, Paste_Here!A$2:A$850, 0))&lt;&gt;"", ISNUMBER(VALUE(INDEX(Paste_Here!AJ$2:AJ$850, MATCH(B351, Paste_Here!A$2:A$850, 0))))), INDEX(Paste_Here!AJ$2:AJ$850, MATCH(B351, Paste_Here!A$2:A$850, 0)), ""), ""), "")</f>
        <v/>
      </c>
      <c r="AD351" s="66"/>
      <c r="AE351" s="76" t="str">
        <f>IFERROR(IF(B351&lt;&gt;"", IF(AND(INDEX(Paste_Here!AK$2:AK$850, MATCH(B351, Paste_Here!A$2:A$850, 0))&lt;&gt;"", ISNUMBER(VALUE(INDEX(Paste_Here!AK$2:AK$850, MATCH(B351, Paste_Here!A$2:A$850, 0))))), INDEX(Paste_Here!AK$2:AK$850, MATCH(B351, Paste_Here!A$2:A$850, 0)), ""), ""), "")</f>
        <v/>
      </c>
      <c r="AF351" s="66"/>
      <c r="AG351" s="76" t="str">
        <f>IFERROR(IF(B351&lt;&gt;"", IF(AND(INDEX(Paste_Here!AL$2:AL$850, MATCH(B351, Paste_Here!A$2:A$850, 0))&lt;&gt;"", ISNUMBER(VALUE(INDEX(Paste_Here!AL$2:AL$850, MATCH(B351, Paste_Here!A$2:A$850, 0))))), INDEX(Paste_Here!AL$2:AL$850, MATCH(B351, Paste_Here!A$2:A$850, 0)), ""), ""), "")</f>
        <v/>
      </c>
      <c r="AH351" s="66"/>
      <c r="AI351" s="76" t="str">
        <f>IFERROR(IF(B351&lt;&gt;"", IF(AND(INDEX(Paste_Here!AH$2:AH$850, MATCH(B351, Paste_Here!A$2:A$850, 0))&lt;&gt;"", ISNUMBER(VALUE(INDEX(Paste_Here!AH$2:AH$850, MATCH(B351, Paste_Here!A$2:A$850, 0))))), IF(VALUE(INDEX(Paste_Here!AH$2:AH$850, MATCH(B351, Paste_Here!A$2:A$850, 0)))=0, "", INDEX(Paste_Here!AH$2:AH$850, MATCH(B351, Paste_Here!A$2:A$850, 0))), ""), ""), "")</f>
        <v/>
      </c>
      <c r="AJ351" s="66"/>
      <c r="AK351" s="76" t="str">
        <f>IFERROR(IF(B351&lt;&gt;"", IF(AND(INDEX(Paste_Here!N$2:N$850, MATCH(B351, Paste_Here!A$2:A$850, 0))&lt;&gt;"", ISNUMBER(VALUE(INDEX(Paste_Here!N$2:N$850, MATCH(B351, Paste_Here!A$2:A$850, 0))))), INDEX(Paste_Here!N$2:N$850, MATCH(B351, Paste_Here!A$2:A$850, 0)), ""), ""), "")</f>
        <v/>
      </c>
      <c r="AL351" s="66"/>
      <c r="AM351" s="76" t="str">
        <f>IFERROR(IF(B351&lt;&gt;"", IF(AND(INDEX(Paste_Here!O$2:O$850, MATCH(B351, Paste_Here!A$2:A$850, 0))&lt;&gt;"", ISNUMBER(VALUE(INDEX(Paste_Here!O$2:O$850, MATCH(B351, Paste_Here!A$2:A$850, 0))))), INDEX(Paste_Here!O$2:O$850, MATCH(B351, Paste_Here!A$2:A$850, 0)), ""), ""), "")</f>
        <v/>
      </c>
      <c r="AN351" s="66"/>
      <c r="AO351" s="76"/>
      <c r="AP351" s="66"/>
      <c r="AQ351" s="76"/>
      <c r="AR351" s="66"/>
      <c r="AS351" s="76"/>
      <c r="AT351" s="66"/>
      <c r="AU351" s="66"/>
      <c r="AV351" s="76" t="str">
        <f t="shared" si="43"/>
        <v/>
      </c>
      <c r="AW351" s="66"/>
      <c r="AX351" s="76" t="str">
        <f>IFERROR(IF(B351&lt;&gt;"", IF(ISNUMBER(SEARCH("Revealed-Potential (Primary Focus)", LOWER(INDEX(Paste_Here!Z$2:Z$850, MATCH(B351, Paste_Here!A$2:A$850, 0))))), "Rev-Potential: Prim", IF(ISNUMBER(SEARCH("Revealed-Potential (Secondary Focus)", LOWER(INDEX(Paste_Here!Z$2:Z$850, MATCH(B351, Paste_Here!A$2:A$850, 0))))), "Rev-Potential: Sec", IF(ISNUMBER(SEARCH("Monitoring", LOWER(INDEX(Paste_Here!Z$2:Z$850, MATCH(B351, Paste_Here!A$2:A$850, 0))))), "Monitoring", IF(ISNUMBER(SEARCH("At-Promise (Secondary Focus)", LOWER(INDEX(Paste_Here!Z$2:Z$850, MATCH(B351, Paste_Here!A$2:A$850, 0))))), "At-Promise: Sec", IF(ISNUMBER(SEARCH("At-Promise (Primary Focus)", LOWER(INDEX(Paste_Here!Z$2:Z$850, MATCH(B351, Paste_Here!A$2:A$850, 0))))), "At-Promise: Prim", ""))))), ""), "")</f>
        <v/>
      </c>
      <c r="AY351" s="66"/>
      <c r="AZ351" s="76"/>
      <c r="BA351" s="66"/>
      <c r="BB351" s="76"/>
      <c r="BC351" s="66"/>
      <c r="BD351" s="76"/>
      <c r="BE351" s="66"/>
      <c r="BF351" s="76"/>
      <c r="BG351" s="66"/>
      <c r="BH351" s="76"/>
      <c r="BI351" s="66"/>
      <c r="BJ351" s="66"/>
      <c r="BK351" s="76" t="str">
        <f t="shared" si="44"/>
        <v/>
      </c>
      <c r="BL351" s="66"/>
      <c r="BM351" s="76" t="str">
        <f>IFERROR(IF(B351&lt;&gt;"", IF(AND(ISNUMBER(VALUE(SUBSTITUTE(SUBSTITUTE(Paste_Here!R351, "br", "-"), "L", ""))), VALUE(SUBSTITUTE(SUBSTITUTE(Paste_Here!R351, "br", "-"), "L", "")) &gt;= 1095), "Yes", IF(AND(ISNUMBER(VALUE(SUBSTITUTE(SUBSTITUTE(Paste_Here!R351, "br", "-"), "L", ""))), VALUE(SUBSTITUTE(SUBSTITUTE(Paste_Here!R351, "br", "-"), "L", "")) &lt;= 1094), "No", "")), ""), "")</f>
        <v/>
      </c>
      <c r="BN351" s="66"/>
      <c r="BO351" s="76" t="str">
        <f>IFERROR(IF(B351&lt;&gt;"", IF(COUNTIF(INDEX(Paste_Here!Y$2:AB$850, MATCH(B351, Paste_Here!A$2:A$850, 0), 0), "yes") &gt; 0, "Yes", IF(COUNTIF(INDEX(Paste_Here!Y$2:AB$850, MATCH(B351, Paste_Here!A$2:A$850, 0), 0), "no") &gt; 0, "No", "")), ""), "")</f>
        <v/>
      </c>
      <c r="BP351" s="66"/>
      <c r="BQ351" s="76" t="str">
        <f>IFERROR(IF(B351&lt;&gt;"", IF(AND(ISNUMBER(VALUE(SUBSTITUTE(SUBSTITUTE(Paste_Here!U351, "em", "-"), "q", ""))), VALUE(SUBSTITUTE(SUBSTITUTE(Paste_Here!U351, "em", "-"), "q", "")) &gt;= 910), "Yes", IF(AND(ISNUMBER(VALUE(SUBSTITUTE(SUBSTITUTE(Paste_Here!U351, "em", "-"), "q", ""))), VALUE(SUBSTITUTE(SUBSTITUTE(Paste_Here!U351, "em", "-"), "q", "")) &lt;= 909), "No", "")), ""), "")</f>
        <v/>
      </c>
      <c r="BR351" s="66"/>
      <c r="BS351" s="76" t="str">
        <f>IFERROR(IF(B351&lt;&gt;"", IF(AND(INDEX(Paste_Here!X$2:X$850, MATCH(B351, Paste_Here!A$2:A$850, 0))&lt;&gt;"", ISNUMBER(VALUE(INDEX(Paste_Here!X$2:X$850, MATCH(B351, Paste_Here!A$2:A$850, 0))))), INDEX(Paste_Here!X$2:X$850, MATCH(B351, Paste_Here!A$2:A$850, 0)), ""), ""), "")</f>
        <v/>
      </c>
      <c r="BT351" s="66"/>
      <c r="BU351" s="76" t="str">
        <f>IFERROR(IF(B351&lt;&gt;"", IF(ISNUMBER(VALUE(INDEX(Paste_Here!G$2:G$850, MATCH(B351, Paste_Here!A$2:A$850, 0)))), IF(VALUE(INDEX(Paste_Here!G$2:G$850, MATCH(B351, Paste_Here!A$2:A$850, 0)))=0, "No", IF(AND(VALUE(INDEX(Paste_Here!G$2:G$850, MATCH(B351, Paste_Here!A$2:A$850, 0)))&gt;=1, VALUE(INDEX(Paste_Here!G$2:G$850, MATCH(B351, Paste_Here!A$2:A$850, 0)))&lt;=4), VALUE(INDEX(Paste_Here!G$2:G$850, MATCH(B351, Paste_Here!A$2:A$850, 0))), "")), ""), ""), "")</f>
        <v/>
      </c>
      <c r="BV351" s="66"/>
      <c r="BW351" s="76" t="str">
        <f>IFERROR(IF(B351&lt;&gt;"", IF(ISNUMBER(VALUE(INDEX(Paste_Here!H$2:H$850, MATCH(B351, Paste_Here!A$2:A$850, 0)))), IF(VALUE(INDEX(Paste_Here!H$2:H$850, MATCH(B351, Paste_Here!A$2:A$850, 0)))=0, "No", IF(AND(VALUE(INDEX(Paste_Here!H$2:H$850, MATCH(B351, Paste_Here!A$2:A$850, 0)))&gt;=1, VALUE(INDEX(Paste_Here!H$2:H$850, MATCH(B351, Paste_Here!A$2:A$850, 0)))&lt;=4), VALUE(INDEX(Paste_Here!H$2:H$850, MATCH(B351, Paste_Here!A$2:A$850, 0))), "")), ""), ""), "")</f>
        <v/>
      </c>
      <c r="BX351" s="66"/>
      <c r="BY351" s="76"/>
      <c r="BZ351" s="66"/>
      <c r="CA351" s="76"/>
      <c r="CB351" s="66"/>
      <c r="CC351" s="66"/>
      <c r="CD351" s="76" t="str">
        <f t="shared" si="45"/>
        <v/>
      </c>
      <c r="CE351" s="66"/>
      <c r="CF351" s="76" t="str">
        <f>IFERROR(IF(B351&lt;&gt;"", IF(AND(INDEX(Paste_Here!P$2:P$850, MATCH(B351, Paste_Here!A$2:A$850, 0))&lt;&gt;"", ISNUMBER(VALUE(INDEX(Paste_Here!P$2:P$850, MATCH(B351, Paste_Here!A$2:A$850, 0))))), INDEX(Paste_Here!P$2:P$850, MATCH(B351, Paste_Here!A$2:A$850, 0)), ""), ""), "")</f>
        <v/>
      </c>
      <c r="CG351" s="66"/>
      <c r="CH351" s="76" t="str">
        <f>IFERROR(IF(B351&lt;&gt;"", IF(ISNUMBER(SEARCH("highrisk", LOWER(INDEX(Paste_Here!Q$2:Q$850, MATCH(B351, Paste_Here!A$2:A$850, 0))))), "High Risk", IF(ISNUMBER(SEARCH("lowrisk", LOWER(INDEX(Paste_Here!Q$2:Q$850, MATCH(B351, Paste_Here!A$2:A$850, 0))))), "Low Risk", IF(ISNUMBER(SEARCH("somerisk", LOWER(INDEX(Paste_Here!Q$2:Q$850, MATCH(B351, Paste_Here!A$2:A$850, 0))))), "Some Risk", ""))), ""), "")</f>
        <v/>
      </c>
      <c r="CI351" s="66"/>
      <c r="CJ351" s="76" t="str">
        <f>IFERROR(IF(B351&lt;&gt;"", IF(AND(INDEX(Paste_Here!AA$2:AA$850, MATCH(B351, Paste_Here!A$2:A$850, 0))&lt;&gt;"", ISNUMBER(VALUE(INDEX(Paste_Here!AA$2:AA$850, MATCH(B351, Paste_Here!A$2:A$850, 0))))), INDEX(Paste_Here!AA$2:AA$850, MATCH(B351, Paste_Here!A$2:A$850, 0)), ""), ""), "")</f>
        <v/>
      </c>
      <c r="CK351" s="66"/>
      <c r="CL351" s="76" t="str">
        <f>IFERROR(IF(B351&lt;&gt;"", IF(LOWER(INDEX(Paste_Here!AB$2:AB$850, MATCH(B351, Paste_Here!A$2:A$850, 0)))="approaching expectations", "Approaching", IF(LOWER(INDEX(Paste_Here!AB$2:AB$850, MATCH(B351, Paste_Here!A$2:A$850, 0)))="met expectations", "Met", IF(LOWER(INDEX(Paste_Here!AB$2:AB$850, MATCH(B351, Paste_Here!A$2:A$850, 0)))="exceeded expectations", "Exceeded", IF(LOWER(INDEX(Paste_Here!AB$2:AB$850, MATCH(B351, Paste_Here!A$2:A$850, 0)))="below expectations", "Below", "")))), ""), "")</f>
        <v/>
      </c>
      <c r="CM351" s="66"/>
      <c r="CN351" s="76" t="str">
        <f>IFERROR(IF(B351&lt;&gt;"", IF(AND(INDEX(Paste_Here!AC$2:AC$850, MATCH(B351, Paste_Here!A$2:A$850, 0))&lt;&gt;"", ISNUMBER(VALUE(INDEX(Paste_Here!AC$2:AC$850, MATCH(B351, Paste_Here!A$2:A$850, 0))))), INDEX(Paste_Here!AC$2:AC$850, MATCH(B351, Paste_Here!A$2:A$850, 0)), ""), ""), "")</f>
        <v/>
      </c>
      <c r="CO351" s="66"/>
      <c r="CP351" s="76"/>
      <c r="CQ351" s="66"/>
      <c r="CR351" s="76"/>
      <c r="CS351" s="66"/>
      <c r="CT351" s="76"/>
      <c r="CU351" s="66"/>
      <c r="CV351" s="76"/>
      <c r="CW351" s="66"/>
      <c r="CX351" s="76"/>
      <c r="CY351" s="66"/>
      <c r="CZ351" s="66"/>
      <c r="DA351" s="76" t="str">
        <f t="shared" si="46"/>
        <v/>
      </c>
      <c r="DB351" s="66"/>
      <c r="DC351" s="76" t="str">
        <f>IFERROR(IF(B351&lt;&gt;"", IF(AND(INDEX(Paste_Here!V$2:V$850, MATCH(B351, Paste_Here!A$2:A$850, 0))&lt;&gt;"", ISNUMBER(VALUE(INDEX(Paste_Here!V$2:V$850, MATCH(B351, Paste_Here!A$2:A$850, 0))))), INDEX(Paste_Here!V$2:V$850, MATCH(B351, Paste_Here!A$2:A$850, 0)), ""), ""), "")</f>
        <v/>
      </c>
      <c r="DD351" s="66"/>
      <c r="DE351" s="76" t="str">
        <f>IFERROR(IF(B351&lt;&gt;"", IF(ISNUMBER(SEARCH("highrisk", LOWER(INDEX(Paste_Here!W$2:W$850, MATCH(B351, Paste_Here!A$2:A$850, 0))))), "High Risk", IF(ISNUMBER(SEARCH("lowrisk", LOWER(INDEX(Paste_Here!W$2:W$850, MATCH(B351, Paste_Here!A$2:A$850, 0))))), "Low Risk", IF(ISNUMBER(SEARCH("somerisk", LOWER(INDEX(Paste_Here!W$2:W$850, MATCH(B351, Paste_Here!A$2:A$850, 0))))), "Some Risk", ""))), ""), "")</f>
        <v/>
      </c>
      <c r="DF351" s="66"/>
      <c r="DG351" s="76" t="str">
        <f>IFERROR(IF(B351&lt;&gt;"", IF(AND(INDEX(Paste_Here!S$2:S$850, MATCH(B351, Paste_Here!A$2:A$850, 0))&lt;&gt;"", ISNUMBER(VALUE(INDEX(Paste_Here!S$2:S$850, MATCH(B351, Paste_Here!A$2:A$850, 0))))), INDEX(Paste_Here!S$2:S$850, MATCH(B351, Paste_Here!A$2:A$850, 0)), ""), ""), "")</f>
        <v/>
      </c>
      <c r="DH351" s="66"/>
      <c r="DI351" s="76" t="str">
        <f>IFERROR(IF(B351&lt;&gt;"", IF(ISNUMBER(SEARCH("highrisk", LOWER(INDEX(Paste_Here!T$2:T$850, MATCH(B351, Paste_Here!A$2:A$850, 0))))), "High Risk", IF(ISNUMBER(SEARCH("lowrisk", LOWER(INDEX(Paste_Here!T$2:T$850, MATCH(B351, Paste_Here!A$2:A$850, 0))))), "Low Risk", IF(ISNUMBER(SEARCH("somerisk", LOWER(INDEX(Paste_Here!T$2:T$850, MATCH(B351, Paste_Here!A$2:A$850, 0))))), "Some Risk", ""))), ""), "")</f>
        <v/>
      </c>
      <c r="DJ351" s="66"/>
      <c r="DK351" s="76" t="str">
        <f>IFERROR(IF(B351&lt;&gt;"", IF(AND(INDEX(Paste_Here!AD$2:AD$850, MATCH(B351, Paste_Here!A$2:A$850, 0))&lt;&gt;"", ISNUMBER(VALUE(INDEX(Paste_Here!AD$2:AD$850, MATCH(B351, Paste_Here!A$2:A$850, 0))))), INDEX(Paste_Here!AD$2:AD$850, MATCH(B351, Paste_Here!A$2:A$850, 0)), ""), ""), "")</f>
        <v/>
      </c>
      <c r="DL351" s="66"/>
      <c r="DM351" s="76" t="str">
        <f>IFERROR(IF(B351&lt;&gt;"", IF(LOWER(INDEX(Paste_Here!AE$2:AE$850, MATCH(B351, Paste_Here!A$2:A$850, 0)))="approaching expectations", "Approaching", IF(LOWER(INDEX(Paste_Here!AE$2:AE$850, MATCH(B351, Paste_Here!A$2:A$850, 0)))="met expectations", "Met", IF(LOWER(INDEX(Paste_Here!AE$2:AE$850, MATCH(B351, Paste_Here!A$2:A$850, 0)))="exceeded expectations", "Exceeded", IF(LOWER(INDEX(Paste_Here!AE$2:AE$850, MATCH(B351, Paste_Here!A$2:A$850, 0)))="below expectations", "Below", "")))), ""), "")</f>
        <v/>
      </c>
      <c r="DN351" s="66"/>
      <c r="DO351" s="76"/>
      <c r="DP351" s="66"/>
      <c r="DQ351" s="76"/>
      <c r="DR351" s="66"/>
      <c r="DS351" s="76"/>
      <c r="DT351" s="66"/>
      <c r="DU351" s="76"/>
      <c r="DV351" s="66"/>
      <c r="DW351" s="66"/>
      <c r="DX351" s="76" t="str">
        <f t="shared" si="47"/>
        <v/>
      </c>
      <c r="DY351" s="66"/>
      <c r="DZ351" s="76"/>
      <c r="EA351" s="66"/>
      <c r="EB351" s="76"/>
      <c r="EC351" s="66"/>
      <c r="ED351" s="76" t="str">
        <f>IFERROR(IF(B351&lt;&gt;"", IF(AND(INDEX(Paste_Here!AF$2:AF$850, MATCH(B351, Paste_Here!A$2:A$850, 0))&lt;&gt;"", ISNUMBER(VALUE(INDEX(Paste_Here!AF$2:AF$850, MATCH(B351, Paste_Here!A$2:A$850, 0))))), INDEX(Paste_Here!AF$2:AF$850, MATCH(B351, Paste_Here!A$2:A$850, 0)), ""), ""), "")</f>
        <v/>
      </c>
      <c r="EE351" s="66"/>
      <c r="EF351" s="76"/>
      <c r="EG351" s="66"/>
      <c r="EH351" s="76"/>
      <c r="EI351" s="66"/>
      <c r="EJ351" s="76" t="str">
        <f>IFERROR(IF(B351&lt;&gt;"", IF(AND(INDEX(Paste_Here!AG$2:AG$850, MATCH(B351, Paste_Here!A$2:A$850, 0))&lt;&gt;"", ISNUMBER(VALUE(INDEX(Paste_Here!AG$2:AG$850, MATCH(B351, Paste_Here!A$2:A$850, 0))))), INDEX(Paste_Here!AG$2:AG$850, MATCH(B351, Paste_Here!A$2:A$850, 0)), ""), ""), "")</f>
        <v/>
      </c>
      <c r="EK351" s="66"/>
      <c r="EL351" s="76"/>
      <c r="EM351" s="66"/>
      <c r="EN351" s="76"/>
      <c r="EO351" s="66"/>
      <c r="EP351" s="76"/>
      <c r="EQ351" s="66"/>
      <c r="ER351" s="76"/>
      <c r="ES351" s="66"/>
      <c r="ET351" s="66"/>
      <c r="EU351" s="76"/>
      <c r="EV351" s="66"/>
      <c r="EW351" s="76"/>
      <c r="EX351" s="66"/>
      <c r="EY351" s="76"/>
      <c r="EZ351" s="66"/>
      <c r="FA351" s="76"/>
      <c r="FB351" s="66"/>
      <c r="FC351" s="76"/>
      <c r="FD351" s="66"/>
      <c r="FE351" s="76"/>
      <c r="FF351" s="66"/>
      <c r="FG351" s="76"/>
      <c r="FH351" s="66"/>
      <c r="FI351" s="76"/>
      <c r="FJ351" s="66"/>
      <c r="FK351" s="76"/>
      <c r="FL351" s="66"/>
      <c r="FM351" s="76"/>
      <c r="FN351" s="66"/>
      <c r="FO351" s="76"/>
      <c r="FP351" s="66"/>
      <c r="FQ351" s="76"/>
      <c r="FR351" s="66"/>
      <c r="FS351" s="76"/>
      <c r="FT351" s="66"/>
      <c r="FU351" s="76"/>
      <c r="FV351" s="66"/>
      <c r="FW351" s="76"/>
      <c r="FX351" s="66"/>
      <c r="FY351" s="76"/>
      <c r="FZ351" s="66"/>
      <c r="GA351" s="76"/>
      <c r="GB351" s="66"/>
      <c r="GC351" s="76"/>
      <c r="GD351" s="66"/>
      <c r="GE351" s="76"/>
      <c r="GF351" s="66"/>
      <c r="GG351" s="76"/>
      <c r="GH351" s="66"/>
      <c r="GI351" s="76"/>
      <c r="GJ351" s="66"/>
      <c r="GK351" s="76"/>
      <c r="GL351" s="66"/>
      <c r="GM351" s="76"/>
      <c r="GN351" s="66"/>
      <c r="GO351" s="76"/>
      <c r="GP351" s="66"/>
      <c r="GQ351" s="76"/>
      <c r="GR351" s="66"/>
      <c r="GS351" s="76"/>
      <c r="GT351" s="66"/>
      <c r="GU351" s="76"/>
      <c r="GV351" s="66"/>
      <c r="GW351" s="76"/>
      <c r="GX351" s="66"/>
      <c r="GY351" s="76"/>
      <c r="GZ351" s="66"/>
      <c r="HA351" s="76"/>
      <c r="HB351" s="66"/>
      <c r="HC351" s="76"/>
      <c r="HD351" s="66"/>
      <c r="HE351" s="76"/>
      <c r="HF351" s="66"/>
      <c r="HG351" s="76"/>
      <c r="HH351" s="66"/>
      <c r="HI351" s="76"/>
      <c r="HJ351" s="66"/>
      <c r="HK351" s="76"/>
      <c r="HL351" s="66"/>
      <c r="HM351" s="76"/>
      <c r="HN351" s="66"/>
      <c r="HO351" s="76"/>
      <c r="HP351" s="66"/>
      <c r="HQ351" s="76"/>
      <c r="HR351" s="66"/>
      <c r="HS351" s="76"/>
      <c r="HT351" s="66"/>
      <c r="HU351" s="76"/>
      <c r="HV351" s="66"/>
      <c r="HW351" s="76"/>
      <c r="HX351" s="66"/>
      <c r="HY351" s="76"/>
      <c r="HZ351" s="66"/>
      <c r="IA351" s="76"/>
      <c r="IB351" s="66"/>
      <c r="IC351" s="76"/>
      <c r="ID351" s="66"/>
      <c r="IE351" s="76"/>
      <c r="IF351" s="66"/>
      <c r="IG351" s="76"/>
      <c r="IH351" s="66"/>
      <c r="II351" s="76"/>
      <c r="IJ351" s="66"/>
      <c r="IK351" s="76"/>
      <c r="IL351" s="66"/>
      <c r="IM351" s="76"/>
      <c r="IN351" s="66"/>
      <c r="IO351" s="76"/>
      <c r="IP351" s="66"/>
      <c r="IQ351" s="76"/>
      <c r="IR351" s="66"/>
      <c r="IS351" s="76"/>
      <c r="IT351" s="66"/>
      <c r="IU351" s="76"/>
      <c r="IV351" s="66"/>
      <c r="IW351" s="76"/>
      <c r="IX351" s="66"/>
      <c r="IY351" s="76"/>
      <c r="IZ351" s="66"/>
      <c r="JA351" s="76"/>
      <c r="JB351" s="66"/>
      <c r="JC351" s="76"/>
      <c r="JD351" s="66"/>
      <c r="JE351" s="76"/>
      <c r="JF351" s="66"/>
      <c r="JG351" s="76"/>
      <c r="JH351" s="66"/>
      <c r="JI351" s="76"/>
      <c r="JJ351" s="66"/>
      <c r="JK351" s="76"/>
      <c r="JL351" s="66"/>
      <c r="JM351" s="76"/>
      <c r="JN351" s="66"/>
      <c r="JO351" s="76"/>
      <c r="JP351" s="66"/>
      <c r="JQ351" s="76"/>
      <c r="JR351" s="66"/>
      <c r="JS351" s="76"/>
      <c r="JT351" s="66"/>
      <c r="JU351" s="76"/>
      <c r="JV351" s="66"/>
      <c r="JW351" s="76"/>
      <c r="JX351" s="66"/>
      <c r="JY351" s="76"/>
      <c r="JZ351" s="66"/>
      <c r="KA351" s="76"/>
      <c r="KB351" s="66"/>
      <c r="KC351" s="76"/>
      <c r="KD351" s="66"/>
      <c r="KE351" s="76"/>
      <c r="KF351" s="66"/>
      <c r="KG351" s="76"/>
      <c r="KH351" s="66"/>
      <c r="KI351" s="76"/>
      <c r="KJ351" s="66"/>
      <c r="KK351" s="76"/>
      <c r="KL351" s="66"/>
      <c r="KM351" s="76"/>
      <c r="KN351" s="66"/>
      <c r="KO351" s="76"/>
      <c r="KP351" s="66"/>
      <c r="KQ351" s="76"/>
      <c r="KR351" s="66"/>
      <c r="KS351" s="76"/>
      <c r="KT351" s="66"/>
      <c r="KU351" s="76"/>
      <c r="KV351" s="66"/>
      <c r="KW351" s="76"/>
      <c r="KX351" s="66"/>
      <c r="KY351" s="76"/>
      <c r="KZ351" s="66"/>
      <c r="LA351" s="76"/>
      <c r="LB351" s="66"/>
      <c r="LC351" s="76"/>
      <c r="LD351" s="66"/>
      <c r="LE351" s="76"/>
      <c r="LF351" s="66"/>
      <c r="LG351" s="76"/>
      <c r="LH351" s="66"/>
      <c r="LI351" s="76"/>
      <c r="LJ351" s="66"/>
      <c r="LK351" s="76"/>
      <c r="LL351" s="66"/>
      <c r="LM351" s="76"/>
      <c r="LN351" s="66"/>
      <c r="LO351" s="76"/>
      <c r="LP351" s="66"/>
      <c r="LQ351" s="76"/>
      <c r="LR351" s="66"/>
      <c r="LS351" s="76"/>
      <c r="LT351" s="66"/>
      <c r="LU351" s="76"/>
      <c r="LV351" s="66"/>
      <c r="LW351" s="76"/>
      <c r="LX351" s="66"/>
      <c r="LY351" s="76"/>
      <c r="LZ351" s="66"/>
      <c r="MA351" s="76"/>
      <c r="MB351" s="66"/>
      <c r="MC351" s="76"/>
      <c r="MD351" s="66"/>
      <c r="MG351" s="1" t="str" cm="1">
        <f t="array" ref="MG351">IFERROR(INDEX(Paste_Here!$B$2:$B$850, MATCH(0, COUNTIF(MG$4:MG350, Paste_Here!$B$2:$B$850) + IF(Paste_Here!$B$2:$B$850="", 1, 0), 0)), "")</f>
        <v/>
      </c>
      <c r="MH351" s="1" t="str">
        <f>IF(MG351&lt;&gt;"", INDEX(Paste_Here!$A$2:$A$850, MATCH(MG351, Paste_Here!$B$2:$B$850, 0)), "")</f>
        <v/>
      </c>
      <c r="MI351" s="1" t="str">
        <f t="shared" si="48"/>
        <v/>
      </c>
      <c r="MJ351" s="1" t="str" cm="1">
        <f t="array" ref="MJ351">IFERROR(INDEX($MI$5:$MI$850, MATCH(SMALL(IF($MI$5:$MI$850&lt;&gt;"", COUNTIF($MI$5:$MI$850, "&lt;"&amp;$MI$5:$MI$850)+1), ROW()-ROW($MJ$5)+1), COUNTIF($MI$5:$MI$850, "&lt;"&amp;$MI$5:$MI$850)+1, 0)), "")</f>
        <v/>
      </c>
    </row>
    <row r="352" spans="1:348">
      <c r="A352" s="66"/>
      <c r="B352" s="76" t="str">
        <f t="shared" si="41"/>
        <v/>
      </c>
      <c r="C352" s="66"/>
      <c r="D352" s="76" t="str">
        <f>IFERROR(IF(B352&lt;&gt;"", IF(AND(INDEX(Paste_Here!B$2:B$850, MATCH(B352, Paste_Here!A$2:A$850, 0))&lt;&gt;"", ISNUMBER(VALUE(INDEX(Paste_Here!B$2:B$850, MATCH(B352, Paste_Here!A$2:A$850, 0))))), INDEX(Paste_Here!B$2:B$850, MATCH(B352, Paste_Here!A$2:A$850, 0)), ""), ""), "")</f>
        <v/>
      </c>
      <c r="E352" s="66"/>
      <c r="F352" s="76" t="str">
        <f>IFERROR(IF(B352&lt;&gt;"", IF(ISTEXT(INDEX(Paste_Here!K$2:K$850, MATCH(B352, Paste_Here!A$2:A$850, 0))), INDEX(Paste_Here!K$2:K$850, MATCH(B352, Paste_Here!A$2:A$850, 0)), ""), ""), "")</f>
        <v/>
      </c>
      <c r="G352" s="66"/>
      <c r="H352" s="76" t="str">
        <f>IFERROR(IF(B352&lt;&gt;"", IF(ISTEXT(INDEX(Paste_Here!C$2:C$850, MATCH(B352, Paste_Here!A$2:A$850, 0))), INDEX(Paste_Here!C$2:C$850, MATCH(B352, Paste_Here!A$2:A$850, 0)), ""), ""), "")</f>
        <v/>
      </c>
      <c r="I352" s="66"/>
      <c r="J352" s="76" t="str">
        <f>IFERROR(IF(B352&lt;&gt;"", IF(ISNUMBER(SEARCH("s", LOWER(INDEX(Paste_Here!M$2:M$850, MATCH(B352, Paste_Here!A$2:A$850, 0))))), "Yes", IF(INDEX(Paste_Here!M$2:M$850, MATCH(B352, Paste_Here!A$2:A$850, 0))&lt;&gt;"", "No", "")), ""), "")</f>
        <v/>
      </c>
      <c r="K352" s="66"/>
      <c r="L352" s="76" t="str">
        <f>IFERROR(IF(B352&lt;&gt;"", IF(ISNUMBER(SEARCH("yes", LOWER(INDEX(Paste_Here!E$2:E$850, MATCH(B352, Paste_Here!A$2:A$850, 0))))), "Yes", IF(ISNUMBER(SEARCH("no", LOWER(INDEX(Paste_Here!E$2:E$850, MATCH(B352, Paste_Here!A$2:A$850, 0))))), "No", "")), ""), "")</f>
        <v/>
      </c>
      <c r="M352" s="66"/>
      <c r="N352" s="76" t="str">
        <f>IFERROR(IF(B352&lt;&gt;"", IF(ISNUMBER(SEARCH("yes", LOWER(INDEX(Paste_Here!F$2:F$850, MATCH(B352, Paste_Here!A$2:A$850, 0))))), "Yes", IF(ISNUMBER(SEARCH("no", LOWER(INDEX(Paste_Here!F$2:F$850, MATCH(B352, Paste_Here!A$2:A$850, 0))))), "No", "")), ""), "")</f>
        <v/>
      </c>
      <c r="O352" s="66"/>
      <c r="P352" s="76" t="str">
        <f>IFERROR(IF(B352&lt;&gt;"", IF(ISNUMBER(SEARCH("yes", LOWER(INDEX(Paste_Here!L$2:L$850, MATCH(B352, Paste_Here!A$2:A$850, 0))))), "Yes", IF(ISNUMBER(SEARCH("no", LOWER(INDEX(Paste_Here!L$2:L$850, MATCH(B352, Paste_Here!A$2:A$850, 0))))), "No", "")), ""), "")</f>
        <v/>
      </c>
      <c r="Q352" s="66"/>
      <c r="R352" s="76" t="str">
        <f>IFERROR(IF(B352&lt;&gt;"", IF(ISNUMBER(SEARCH("transitional 2", LOWER(INDEX(Paste_Here!D$2:D$850, MATCH(B352, Paste_Here!A$2:A$850, 0))))), "T2", IF(ISNUMBER(SEARCH("transitional 1", LOWER(INDEX(Paste_Here!D$2:D$850, MATCH(B352, Paste_Here!A$2:A$850, 0))))), "T1", IF(ISNUMBER(SEARCH("waived ell services", LOWER(INDEX(Paste_Here!D$2:D$850, MATCH(B352, Paste_Here!A$2:A$850, 0))))), "W", IF(ISNUMBER(SEARCH("english language learner", LOWER(INDEX(Paste_Here!D$2:D$850, MATCH(B352, Paste_Here!A$2:A$850, 0))))), "L", "")))), ""), "")</f>
        <v/>
      </c>
      <c r="S352" s="66"/>
      <c r="T352" s="76" t="str">
        <f>IFERROR(IF(B352&lt;&gt;"", IF(ISNUMBER(SEARCH("yes", LOWER(INDEX(Paste_Here!I$2:I$850, MATCH(B352, Paste_Here!A$2:A$850, 0))))), "Yes", IF(ISNUMBER(SEARCH("no", LOWER(INDEX(Paste_Here!I$2:I$850, MATCH(B352, Paste_Here!A$2:A$850, 0))))), "No", "")), ""), "")</f>
        <v/>
      </c>
      <c r="U352" s="66"/>
      <c r="V352" s="76" t="str">
        <f>IFERROR(IF(B352&lt;&gt;"", IF(ISTEXT(INDEX(Paste_Here!J$2:J$850, MATCH(B352, Paste_Here!A$2:A$850, 0))), VALUE(INDEX(Paste_Here!J$2:J$850, MATCH(B352, Paste_Here!A$2:A$850, 0))), ""), ""), "")</f>
        <v/>
      </c>
      <c r="W352" s="66"/>
      <c r="X352" s="66"/>
      <c r="Y352" s="76" t="str">
        <f t="shared" si="42"/>
        <v/>
      </c>
      <c r="Z352" s="66"/>
      <c r="AA352" s="76" t="str">
        <f>IFERROR(IF(B352&lt;&gt;"", IF(AND(INDEX(Paste_Here!AI$2:AI$850, MATCH(B352, Paste_Here!A$2:A$850, 0))&lt;&gt;"", ISNUMBER(VALUE(INDEX(Paste_Here!AI$2:AI$850, MATCH(B352, Paste_Here!A$2:A$850, 0))))), INDEX(Paste_Here!AI$2:AI$850, MATCH(B352, Paste_Here!A$2:A$850, 0)), ""), ""), "")</f>
        <v/>
      </c>
      <c r="AB352" s="66"/>
      <c r="AC352" s="76" t="str">
        <f>IFERROR(IF(B352&lt;&gt;"", IF(AND(INDEX(Paste_Here!AJ$2:AJ$850, MATCH(B352, Paste_Here!A$2:A$850, 0))&lt;&gt;"", ISNUMBER(VALUE(INDEX(Paste_Here!AJ$2:AJ$850, MATCH(B352, Paste_Here!A$2:A$850, 0))))), INDEX(Paste_Here!AJ$2:AJ$850, MATCH(B352, Paste_Here!A$2:A$850, 0)), ""), ""), "")</f>
        <v/>
      </c>
      <c r="AD352" s="66"/>
      <c r="AE352" s="76" t="str">
        <f>IFERROR(IF(B352&lt;&gt;"", IF(AND(INDEX(Paste_Here!AK$2:AK$850, MATCH(B352, Paste_Here!A$2:A$850, 0))&lt;&gt;"", ISNUMBER(VALUE(INDEX(Paste_Here!AK$2:AK$850, MATCH(B352, Paste_Here!A$2:A$850, 0))))), INDEX(Paste_Here!AK$2:AK$850, MATCH(B352, Paste_Here!A$2:A$850, 0)), ""), ""), "")</f>
        <v/>
      </c>
      <c r="AF352" s="66"/>
      <c r="AG352" s="76" t="str">
        <f>IFERROR(IF(B352&lt;&gt;"", IF(AND(INDEX(Paste_Here!AL$2:AL$850, MATCH(B352, Paste_Here!A$2:A$850, 0))&lt;&gt;"", ISNUMBER(VALUE(INDEX(Paste_Here!AL$2:AL$850, MATCH(B352, Paste_Here!A$2:A$850, 0))))), INDEX(Paste_Here!AL$2:AL$850, MATCH(B352, Paste_Here!A$2:A$850, 0)), ""), ""), "")</f>
        <v/>
      </c>
      <c r="AH352" s="66"/>
      <c r="AI352" s="76" t="str">
        <f>IFERROR(IF(B352&lt;&gt;"", IF(AND(INDEX(Paste_Here!AH$2:AH$850, MATCH(B352, Paste_Here!A$2:A$850, 0))&lt;&gt;"", ISNUMBER(VALUE(INDEX(Paste_Here!AH$2:AH$850, MATCH(B352, Paste_Here!A$2:A$850, 0))))), IF(VALUE(INDEX(Paste_Here!AH$2:AH$850, MATCH(B352, Paste_Here!A$2:A$850, 0)))=0, "", INDEX(Paste_Here!AH$2:AH$850, MATCH(B352, Paste_Here!A$2:A$850, 0))), ""), ""), "")</f>
        <v/>
      </c>
      <c r="AJ352" s="66"/>
      <c r="AK352" s="76" t="str">
        <f>IFERROR(IF(B352&lt;&gt;"", IF(AND(INDEX(Paste_Here!N$2:N$850, MATCH(B352, Paste_Here!A$2:A$850, 0))&lt;&gt;"", ISNUMBER(VALUE(INDEX(Paste_Here!N$2:N$850, MATCH(B352, Paste_Here!A$2:A$850, 0))))), INDEX(Paste_Here!N$2:N$850, MATCH(B352, Paste_Here!A$2:A$850, 0)), ""), ""), "")</f>
        <v/>
      </c>
      <c r="AL352" s="66"/>
      <c r="AM352" s="76" t="str">
        <f>IFERROR(IF(B352&lt;&gt;"", IF(AND(INDEX(Paste_Here!O$2:O$850, MATCH(B352, Paste_Here!A$2:A$850, 0))&lt;&gt;"", ISNUMBER(VALUE(INDEX(Paste_Here!O$2:O$850, MATCH(B352, Paste_Here!A$2:A$850, 0))))), INDEX(Paste_Here!O$2:O$850, MATCH(B352, Paste_Here!A$2:A$850, 0)), ""), ""), "")</f>
        <v/>
      </c>
      <c r="AN352" s="66"/>
      <c r="AO352" s="76"/>
      <c r="AP352" s="66"/>
      <c r="AQ352" s="76"/>
      <c r="AR352" s="66"/>
      <c r="AS352" s="76"/>
      <c r="AT352" s="66"/>
      <c r="AU352" s="66"/>
      <c r="AV352" s="76" t="str">
        <f t="shared" si="43"/>
        <v/>
      </c>
      <c r="AW352" s="66"/>
      <c r="AX352" s="76" t="str">
        <f>IFERROR(IF(B352&lt;&gt;"", IF(ISNUMBER(SEARCH("Revealed-Potential (Primary Focus)", LOWER(INDEX(Paste_Here!Z$2:Z$850, MATCH(B352, Paste_Here!A$2:A$850, 0))))), "Rev-Potential: Prim", IF(ISNUMBER(SEARCH("Revealed-Potential (Secondary Focus)", LOWER(INDEX(Paste_Here!Z$2:Z$850, MATCH(B352, Paste_Here!A$2:A$850, 0))))), "Rev-Potential: Sec", IF(ISNUMBER(SEARCH("Monitoring", LOWER(INDEX(Paste_Here!Z$2:Z$850, MATCH(B352, Paste_Here!A$2:A$850, 0))))), "Monitoring", IF(ISNUMBER(SEARCH("At-Promise (Secondary Focus)", LOWER(INDEX(Paste_Here!Z$2:Z$850, MATCH(B352, Paste_Here!A$2:A$850, 0))))), "At-Promise: Sec", IF(ISNUMBER(SEARCH("At-Promise (Primary Focus)", LOWER(INDEX(Paste_Here!Z$2:Z$850, MATCH(B352, Paste_Here!A$2:A$850, 0))))), "At-Promise: Prim", ""))))), ""), "")</f>
        <v/>
      </c>
      <c r="AY352" s="66"/>
      <c r="AZ352" s="76"/>
      <c r="BA352" s="66"/>
      <c r="BB352" s="76"/>
      <c r="BC352" s="66"/>
      <c r="BD352" s="76"/>
      <c r="BE352" s="66"/>
      <c r="BF352" s="76"/>
      <c r="BG352" s="66"/>
      <c r="BH352" s="76"/>
      <c r="BI352" s="66"/>
      <c r="BJ352" s="66"/>
      <c r="BK352" s="76" t="str">
        <f t="shared" si="44"/>
        <v/>
      </c>
      <c r="BL352" s="66"/>
      <c r="BM352" s="76" t="str">
        <f>IFERROR(IF(B352&lt;&gt;"", IF(AND(ISNUMBER(VALUE(SUBSTITUTE(SUBSTITUTE(Paste_Here!R352, "br", "-"), "L", ""))), VALUE(SUBSTITUTE(SUBSTITUTE(Paste_Here!R352, "br", "-"), "L", "")) &gt;= 1095), "Yes", IF(AND(ISNUMBER(VALUE(SUBSTITUTE(SUBSTITUTE(Paste_Here!R352, "br", "-"), "L", ""))), VALUE(SUBSTITUTE(SUBSTITUTE(Paste_Here!R352, "br", "-"), "L", "")) &lt;= 1094), "No", "")), ""), "")</f>
        <v/>
      </c>
      <c r="BN352" s="66"/>
      <c r="BO352" s="76" t="str">
        <f>IFERROR(IF(B352&lt;&gt;"", IF(COUNTIF(INDEX(Paste_Here!Y$2:AB$850, MATCH(B352, Paste_Here!A$2:A$850, 0), 0), "yes") &gt; 0, "Yes", IF(COUNTIF(INDEX(Paste_Here!Y$2:AB$850, MATCH(B352, Paste_Here!A$2:A$850, 0), 0), "no") &gt; 0, "No", "")), ""), "")</f>
        <v/>
      </c>
      <c r="BP352" s="66"/>
      <c r="BQ352" s="76" t="str">
        <f>IFERROR(IF(B352&lt;&gt;"", IF(AND(ISNUMBER(VALUE(SUBSTITUTE(SUBSTITUTE(Paste_Here!U352, "em", "-"), "q", ""))), VALUE(SUBSTITUTE(SUBSTITUTE(Paste_Here!U352, "em", "-"), "q", "")) &gt;= 910), "Yes", IF(AND(ISNUMBER(VALUE(SUBSTITUTE(SUBSTITUTE(Paste_Here!U352, "em", "-"), "q", ""))), VALUE(SUBSTITUTE(SUBSTITUTE(Paste_Here!U352, "em", "-"), "q", "")) &lt;= 909), "No", "")), ""), "")</f>
        <v/>
      </c>
      <c r="BR352" s="66"/>
      <c r="BS352" s="76" t="str">
        <f>IFERROR(IF(B352&lt;&gt;"", IF(AND(INDEX(Paste_Here!X$2:X$850, MATCH(B352, Paste_Here!A$2:A$850, 0))&lt;&gt;"", ISNUMBER(VALUE(INDEX(Paste_Here!X$2:X$850, MATCH(B352, Paste_Here!A$2:A$850, 0))))), INDEX(Paste_Here!X$2:X$850, MATCH(B352, Paste_Here!A$2:A$850, 0)), ""), ""), "")</f>
        <v/>
      </c>
      <c r="BT352" s="66"/>
      <c r="BU352" s="76" t="str">
        <f>IFERROR(IF(B352&lt;&gt;"", IF(ISNUMBER(VALUE(INDEX(Paste_Here!G$2:G$850, MATCH(B352, Paste_Here!A$2:A$850, 0)))), IF(VALUE(INDEX(Paste_Here!G$2:G$850, MATCH(B352, Paste_Here!A$2:A$850, 0)))=0, "No", IF(AND(VALUE(INDEX(Paste_Here!G$2:G$850, MATCH(B352, Paste_Here!A$2:A$850, 0)))&gt;=1, VALUE(INDEX(Paste_Here!G$2:G$850, MATCH(B352, Paste_Here!A$2:A$850, 0)))&lt;=4), VALUE(INDEX(Paste_Here!G$2:G$850, MATCH(B352, Paste_Here!A$2:A$850, 0))), "")), ""), ""), "")</f>
        <v/>
      </c>
      <c r="BV352" s="66"/>
      <c r="BW352" s="76" t="str">
        <f>IFERROR(IF(B352&lt;&gt;"", IF(ISNUMBER(VALUE(INDEX(Paste_Here!H$2:H$850, MATCH(B352, Paste_Here!A$2:A$850, 0)))), IF(VALUE(INDEX(Paste_Here!H$2:H$850, MATCH(B352, Paste_Here!A$2:A$850, 0)))=0, "No", IF(AND(VALUE(INDEX(Paste_Here!H$2:H$850, MATCH(B352, Paste_Here!A$2:A$850, 0)))&gt;=1, VALUE(INDEX(Paste_Here!H$2:H$850, MATCH(B352, Paste_Here!A$2:A$850, 0)))&lt;=4), VALUE(INDEX(Paste_Here!H$2:H$850, MATCH(B352, Paste_Here!A$2:A$850, 0))), "")), ""), ""), "")</f>
        <v/>
      </c>
      <c r="BX352" s="66"/>
      <c r="BY352" s="76"/>
      <c r="BZ352" s="66"/>
      <c r="CA352" s="76"/>
      <c r="CB352" s="66"/>
      <c r="CC352" s="66"/>
      <c r="CD352" s="76" t="str">
        <f t="shared" si="45"/>
        <v/>
      </c>
      <c r="CE352" s="66"/>
      <c r="CF352" s="76" t="str">
        <f>IFERROR(IF(B352&lt;&gt;"", IF(AND(INDEX(Paste_Here!P$2:P$850, MATCH(B352, Paste_Here!A$2:A$850, 0))&lt;&gt;"", ISNUMBER(VALUE(INDEX(Paste_Here!P$2:P$850, MATCH(B352, Paste_Here!A$2:A$850, 0))))), INDEX(Paste_Here!P$2:P$850, MATCH(B352, Paste_Here!A$2:A$850, 0)), ""), ""), "")</f>
        <v/>
      </c>
      <c r="CG352" s="66"/>
      <c r="CH352" s="76" t="str">
        <f>IFERROR(IF(B352&lt;&gt;"", IF(ISNUMBER(SEARCH("highrisk", LOWER(INDEX(Paste_Here!Q$2:Q$850, MATCH(B352, Paste_Here!A$2:A$850, 0))))), "High Risk", IF(ISNUMBER(SEARCH("lowrisk", LOWER(INDEX(Paste_Here!Q$2:Q$850, MATCH(B352, Paste_Here!A$2:A$850, 0))))), "Low Risk", IF(ISNUMBER(SEARCH("somerisk", LOWER(INDEX(Paste_Here!Q$2:Q$850, MATCH(B352, Paste_Here!A$2:A$850, 0))))), "Some Risk", ""))), ""), "")</f>
        <v/>
      </c>
      <c r="CI352" s="66"/>
      <c r="CJ352" s="76" t="str">
        <f>IFERROR(IF(B352&lt;&gt;"", IF(AND(INDEX(Paste_Here!AA$2:AA$850, MATCH(B352, Paste_Here!A$2:A$850, 0))&lt;&gt;"", ISNUMBER(VALUE(INDEX(Paste_Here!AA$2:AA$850, MATCH(B352, Paste_Here!A$2:A$850, 0))))), INDEX(Paste_Here!AA$2:AA$850, MATCH(B352, Paste_Here!A$2:A$850, 0)), ""), ""), "")</f>
        <v/>
      </c>
      <c r="CK352" s="66"/>
      <c r="CL352" s="76" t="str">
        <f>IFERROR(IF(B352&lt;&gt;"", IF(LOWER(INDEX(Paste_Here!AB$2:AB$850, MATCH(B352, Paste_Here!A$2:A$850, 0)))="approaching expectations", "Approaching", IF(LOWER(INDEX(Paste_Here!AB$2:AB$850, MATCH(B352, Paste_Here!A$2:A$850, 0)))="met expectations", "Met", IF(LOWER(INDEX(Paste_Here!AB$2:AB$850, MATCH(B352, Paste_Here!A$2:A$850, 0)))="exceeded expectations", "Exceeded", IF(LOWER(INDEX(Paste_Here!AB$2:AB$850, MATCH(B352, Paste_Here!A$2:A$850, 0)))="below expectations", "Below", "")))), ""), "")</f>
        <v/>
      </c>
      <c r="CM352" s="66"/>
      <c r="CN352" s="76" t="str">
        <f>IFERROR(IF(B352&lt;&gt;"", IF(AND(INDEX(Paste_Here!AC$2:AC$850, MATCH(B352, Paste_Here!A$2:A$850, 0))&lt;&gt;"", ISNUMBER(VALUE(INDEX(Paste_Here!AC$2:AC$850, MATCH(B352, Paste_Here!A$2:A$850, 0))))), INDEX(Paste_Here!AC$2:AC$850, MATCH(B352, Paste_Here!A$2:A$850, 0)), ""), ""), "")</f>
        <v/>
      </c>
      <c r="CO352" s="66"/>
      <c r="CP352" s="76"/>
      <c r="CQ352" s="66"/>
      <c r="CR352" s="76"/>
      <c r="CS352" s="66"/>
      <c r="CT352" s="76"/>
      <c r="CU352" s="66"/>
      <c r="CV352" s="76"/>
      <c r="CW352" s="66"/>
      <c r="CX352" s="76"/>
      <c r="CY352" s="66"/>
      <c r="CZ352" s="66"/>
      <c r="DA352" s="76" t="str">
        <f t="shared" si="46"/>
        <v/>
      </c>
      <c r="DB352" s="66"/>
      <c r="DC352" s="76" t="str">
        <f>IFERROR(IF(B352&lt;&gt;"", IF(AND(INDEX(Paste_Here!V$2:V$850, MATCH(B352, Paste_Here!A$2:A$850, 0))&lt;&gt;"", ISNUMBER(VALUE(INDEX(Paste_Here!V$2:V$850, MATCH(B352, Paste_Here!A$2:A$850, 0))))), INDEX(Paste_Here!V$2:V$850, MATCH(B352, Paste_Here!A$2:A$850, 0)), ""), ""), "")</f>
        <v/>
      </c>
      <c r="DD352" s="66"/>
      <c r="DE352" s="76" t="str">
        <f>IFERROR(IF(B352&lt;&gt;"", IF(ISNUMBER(SEARCH("highrisk", LOWER(INDEX(Paste_Here!W$2:W$850, MATCH(B352, Paste_Here!A$2:A$850, 0))))), "High Risk", IF(ISNUMBER(SEARCH("lowrisk", LOWER(INDEX(Paste_Here!W$2:W$850, MATCH(B352, Paste_Here!A$2:A$850, 0))))), "Low Risk", IF(ISNUMBER(SEARCH("somerisk", LOWER(INDEX(Paste_Here!W$2:W$850, MATCH(B352, Paste_Here!A$2:A$850, 0))))), "Some Risk", ""))), ""), "")</f>
        <v/>
      </c>
      <c r="DF352" s="66"/>
      <c r="DG352" s="76" t="str">
        <f>IFERROR(IF(B352&lt;&gt;"", IF(AND(INDEX(Paste_Here!S$2:S$850, MATCH(B352, Paste_Here!A$2:A$850, 0))&lt;&gt;"", ISNUMBER(VALUE(INDEX(Paste_Here!S$2:S$850, MATCH(B352, Paste_Here!A$2:A$850, 0))))), INDEX(Paste_Here!S$2:S$850, MATCH(B352, Paste_Here!A$2:A$850, 0)), ""), ""), "")</f>
        <v/>
      </c>
      <c r="DH352" s="66"/>
      <c r="DI352" s="76" t="str">
        <f>IFERROR(IF(B352&lt;&gt;"", IF(ISNUMBER(SEARCH("highrisk", LOWER(INDEX(Paste_Here!T$2:T$850, MATCH(B352, Paste_Here!A$2:A$850, 0))))), "High Risk", IF(ISNUMBER(SEARCH("lowrisk", LOWER(INDEX(Paste_Here!T$2:T$850, MATCH(B352, Paste_Here!A$2:A$850, 0))))), "Low Risk", IF(ISNUMBER(SEARCH("somerisk", LOWER(INDEX(Paste_Here!T$2:T$850, MATCH(B352, Paste_Here!A$2:A$850, 0))))), "Some Risk", ""))), ""), "")</f>
        <v/>
      </c>
      <c r="DJ352" s="66"/>
      <c r="DK352" s="76" t="str">
        <f>IFERROR(IF(B352&lt;&gt;"", IF(AND(INDEX(Paste_Here!AD$2:AD$850, MATCH(B352, Paste_Here!A$2:A$850, 0))&lt;&gt;"", ISNUMBER(VALUE(INDEX(Paste_Here!AD$2:AD$850, MATCH(B352, Paste_Here!A$2:A$850, 0))))), INDEX(Paste_Here!AD$2:AD$850, MATCH(B352, Paste_Here!A$2:A$850, 0)), ""), ""), "")</f>
        <v/>
      </c>
      <c r="DL352" s="66"/>
      <c r="DM352" s="76" t="str">
        <f>IFERROR(IF(B352&lt;&gt;"", IF(LOWER(INDEX(Paste_Here!AE$2:AE$850, MATCH(B352, Paste_Here!A$2:A$850, 0)))="approaching expectations", "Approaching", IF(LOWER(INDEX(Paste_Here!AE$2:AE$850, MATCH(B352, Paste_Here!A$2:A$850, 0)))="met expectations", "Met", IF(LOWER(INDEX(Paste_Here!AE$2:AE$850, MATCH(B352, Paste_Here!A$2:A$850, 0)))="exceeded expectations", "Exceeded", IF(LOWER(INDEX(Paste_Here!AE$2:AE$850, MATCH(B352, Paste_Here!A$2:A$850, 0)))="below expectations", "Below", "")))), ""), "")</f>
        <v/>
      </c>
      <c r="DN352" s="66"/>
      <c r="DO352" s="76"/>
      <c r="DP352" s="66"/>
      <c r="DQ352" s="76"/>
      <c r="DR352" s="66"/>
      <c r="DS352" s="76"/>
      <c r="DT352" s="66"/>
      <c r="DU352" s="76"/>
      <c r="DV352" s="66"/>
      <c r="DW352" s="66"/>
      <c r="DX352" s="76" t="str">
        <f t="shared" si="47"/>
        <v/>
      </c>
      <c r="DY352" s="66"/>
      <c r="DZ352" s="76"/>
      <c r="EA352" s="66"/>
      <c r="EB352" s="76"/>
      <c r="EC352" s="66"/>
      <c r="ED352" s="76" t="str">
        <f>IFERROR(IF(B352&lt;&gt;"", IF(AND(INDEX(Paste_Here!AF$2:AF$850, MATCH(B352, Paste_Here!A$2:A$850, 0))&lt;&gt;"", ISNUMBER(VALUE(INDEX(Paste_Here!AF$2:AF$850, MATCH(B352, Paste_Here!A$2:A$850, 0))))), INDEX(Paste_Here!AF$2:AF$850, MATCH(B352, Paste_Here!A$2:A$850, 0)), ""), ""), "")</f>
        <v/>
      </c>
      <c r="EE352" s="66"/>
      <c r="EF352" s="76"/>
      <c r="EG352" s="66"/>
      <c r="EH352" s="76"/>
      <c r="EI352" s="66"/>
      <c r="EJ352" s="76" t="str">
        <f>IFERROR(IF(B352&lt;&gt;"", IF(AND(INDEX(Paste_Here!AG$2:AG$850, MATCH(B352, Paste_Here!A$2:A$850, 0))&lt;&gt;"", ISNUMBER(VALUE(INDEX(Paste_Here!AG$2:AG$850, MATCH(B352, Paste_Here!A$2:A$850, 0))))), INDEX(Paste_Here!AG$2:AG$850, MATCH(B352, Paste_Here!A$2:A$850, 0)), ""), ""), "")</f>
        <v/>
      </c>
      <c r="EK352" s="66"/>
      <c r="EL352" s="76"/>
      <c r="EM352" s="66"/>
      <c r="EN352" s="76"/>
      <c r="EO352" s="66"/>
      <c r="EP352" s="76"/>
      <c r="EQ352" s="66"/>
      <c r="ER352" s="76"/>
      <c r="ES352" s="66"/>
      <c r="ET352" s="66"/>
      <c r="EU352" s="76"/>
      <c r="EV352" s="66"/>
      <c r="EW352" s="76"/>
      <c r="EX352" s="66"/>
      <c r="EY352" s="76"/>
      <c r="EZ352" s="66"/>
      <c r="FA352" s="76"/>
      <c r="FB352" s="66"/>
      <c r="FC352" s="76"/>
      <c r="FD352" s="66"/>
      <c r="FE352" s="76"/>
      <c r="FF352" s="66"/>
      <c r="FG352" s="76"/>
      <c r="FH352" s="66"/>
      <c r="FI352" s="76"/>
      <c r="FJ352" s="66"/>
      <c r="FK352" s="76"/>
      <c r="FL352" s="66"/>
      <c r="FM352" s="76"/>
      <c r="FN352" s="66"/>
      <c r="FO352" s="76"/>
      <c r="FP352" s="66"/>
      <c r="FQ352" s="76"/>
      <c r="FR352" s="66"/>
      <c r="FS352" s="76"/>
      <c r="FT352" s="66"/>
      <c r="FU352" s="76"/>
      <c r="FV352" s="66"/>
      <c r="FW352" s="76"/>
      <c r="FX352" s="66"/>
      <c r="FY352" s="76"/>
      <c r="FZ352" s="66"/>
      <c r="GA352" s="76"/>
      <c r="GB352" s="66"/>
      <c r="GC352" s="76"/>
      <c r="GD352" s="66"/>
      <c r="GE352" s="76"/>
      <c r="GF352" s="66"/>
      <c r="GG352" s="76"/>
      <c r="GH352" s="66"/>
      <c r="GI352" s="76"/>
      <c r="GJ352" s="66"/>
      <c r="GK352" s="76"/>
      <c r="GL352" s="66"/>
      <c r="GM352" s="76"/>
      <c r="GN352" s="66"/>
      <c r="GO352" s="76"/>
      <c r="GP352" s="66"/>
      <c r="GQ352" s="76"/>
      <c r="GR352" s="66"/>
      <c r="GS352" s="76"/>
      <c r="GT352" s="66"/>
      <c r="GU352" s="76"/>
      <c r="GV352" s="66"/>
      <c r="GW352" s="76"/>
      <c r="GX352" s="66"/>
      <c r="GY352" s="76"/>
      <c r="GZ352" s="66"/>
      <c r="HA352" s="76"/>
      <c r="HB352" s="66"/>
      <c r="HC352" s="76"/>
      <c r="HD352" s="66"/>
      <c r="HE352" s="76"/>
      <c r="HF352" s="66"/>
      <c r="HG352" s="76"/>
      <c r="HH352" s="66"/>
      <c r="HI352" s="76"/>
      <c r="HJ352" s="66"/>
      <c r="HK352" s="76"/>
      <c r="HL352" s="66"/>
      <c r="HM352" s="76"/>
      <c r="HN352" s="66"/>
      <c r="HO352" s="76"/>
      <c r="HP352" s="66"/>
      <c r="HQ352" s="76"/>
      <c r="HR352" s="66"/>
      <c r="HS352" s="76"/>
      <c r="HT352" s="66"/>
      <c r="HU352" s="76"/>
      <c r="HV352" s="66"/>
      <c r="HW352" s="76"/>
      <c r="HX352" s="66"/>
      <c r="HY352" s="76"/>
      <c r="HZ352" s="66"/>
      <c r="IA352" s="76"/>
      <c r="IB352" s="66"/>
      <c r="IC352" s="76"/>
      <c r="ID352" s="66"/>
      <c r="IE352" s="76"/>
      <c r="IF352" s="66"/>
      <c r="IG352" s="76"/>
      <c r="IH352" s="66"/>
      <c r="II352" s="76"/>
      <c r="IJ352" s="66"/>
      <c r="IK352" s="76"/>
      <c r="IL352" s="66"/>
      <c r="IM352" s="76"/>
      <c r="IN352" s="66"/>
      <c r="IO352" s="76"/>
      <c r="IP352" s="66"/>
      <c r="IQ352" s="76"/>
      <c r="IR352" s="66"/>
      <c r="IS352" s="76"/>
      <c r="IT352" s="66"/>
      <c r="IU352" s="76"/>
      <c r="IV352" s="66"/>
      <c r="IW352" s="76"/>
      <c r="IX352" s="66"/>
      <c r="IY352" s="76"/>
      <c r="IZ352" s="66"/>
      <c r="JA352" s="76"/>
      <c r="JB352" s="66"/>
      <c r="JC352" s="76"/>
      <c r="JD352" s="66"/>
      <c r="JE352" s="76"/>
      <c r="JF352" s="66"/>
      <c r="JG352" s="76"/>
      <c r="JH352" s="66"/>
      <c r="JI352" s="76"/>
      <c r="JJ352" s="66"/>
      <c r="JK352" s="76"/>
      <c r="JL352" s="66"/>
      <c r="JM352" s="76"/>
      <c r="JN352" s="66"/>
      <c r="JO352" s="76"/>
      <c r="JP352" s="66"/>
      <c r="JQ352" s="76"/>
      <c r="JR352" s="66"/>
      <c r="JS352" s="76"/>
      <c r="JT352" s="66"/>
      <c r="JU352" s="76"/>
      <c r="JV352" s="66"/>
      <c r="JW352" s="76"/>
      <c r="JX352" s="66"/>
      <c r="JY352" s="76"/>
      <c r="JZ352" s="66"/>
      <c r="KA352" s="76"/>
      <c r="KB352" s="66"/>
      <c r="KC352" s="76"/>
      <c r="KD352" s="66"/>
      <c r="KE352" s="76"/>
      <c r="KF352" s="66"/>
      <c r="KG352" s="76"/>
      <c r="KH352" s="66"/>
      <c r="KI352" s="76"/>
      <c r="KJ352" s="66"/>
      <c r="KK352" s="76"/>
      <c r="KL352" s="66"/>
      <c r="KM352" s="76"/>
      <c r="KN352" s="66"/>
      <c r="KO352" s="76"/>
      <c r="KP352" s="66"/>
      <c r="KQ352" s="76"/>
      <c r="KR352" s="66"/>
      <c r="KS352" s="76"/>
      <c r="KT352" s="66"/>
      <c r="KU352" s="76"/>
      <c r="KV352" s="66"/>
      <c r="KW352" s="76"/>
      <c r="KX352" s="66"/>
      <c r="KY352" s="76"/>
      <c r="KZ352" s="66"/>
      <c r="LA352" s="76"/>
      <c r="LB352" s="66"/>
      <c r="LC352" s="76"/>
      <c r="LD352" s="66"/>
      <c r="LE352" s="76"/>
      <c r="LF352" s="66"/>
      <c r="LG352" s="76"/>
      <c r="LH352" s="66"/>
      <c r="LI352" s="76"/>
      <c r="LJ352" s="66"/>
      <c r="LK352" s="76"/>
      <c r="LL352" s="66"/>
      <c r="LM352" s="76"/>
      <c r="LN352" s="66"/>
      <c r="LO352" s="76"/>
      <c r="LP352" s="66"/>
      <c r="LQ352" s="76"/>
      <c r="LR352" s="66"/>
      <c r="LS352" s="76"/>
      <c r="LT352" s="66"/>
      <c r="LU352" s="76"/>
      <c r="LV352" s="66"/>
      <c r="LW352" s="76"/>
      <c r="LX352" s="66"/>
      <c r="LY352" s="76"/>
      <c r="LZ352" s="66"/>
      <c r="MA352" s="76"/>
      <c r="MB352" s="66"/>
      <c r="MC352" s="76"/>
      <c r="MD352" s="66"/>
      <c r="MG352" s="1" t="str" cm="1">
        <f t="array" ref="MG352">IFERROR(INDEX(Paste_Here!$B$2:$B$850, MATCH(0, COUNTIF(MG$4:MG351, Paste_Here!$B$2:$B$850) + IF(Paste_Here!$B$2:$B$850="", 1, 0), 0)), "")</f>
        <v/>
      </c>
      <c r="MH352" s="1" t="str">
        <f>IF(MG352&lt;&gt;"", INDEX(Paste_Here!$A$2:$A$850, MATCH(MG352, Paste_Here!$B$2:$B$850, 0)), "")</f>
        <v/>
      </c>
      <c r="MI352" s="1" t="str">
        <f t="shared" si="48"/>
        <v/>
      </c>
      <c r="MJ352" s="1" t="str" cm="1">
        <f t="array" ref="MJ352">IFERROR(INDEX($MI$5:$MI$850, MATCH(SMALL(IF($MI$5:$MI$850&lt;&gt;"", COUNTIF($MI$5:$MI$850, "&lt;"&amp;$MI$5:$MI$850)+1), ROW()-ROW($MJ$5)+1), COUNTIF($MI$5:$MI$850, "&lt;"&amp;$MI$5:$MI$850)+1, 0)), "")</f>
        <v/>
      </c>
    </row>
    <row r="353" spans="1:348">
      <c r="A353" s="66"/>
      <c r="B353" s="76" t="str">
        <f t="shared" si="41"/>
        <v/>
      </c>
      <c r="C353" s="66"/>
      <c r="D353" s="76" t="str">
        <f>IFERROR(IF(B353&lt;&gt;"", IF(AND(INDEX(Paste_Here!B$2:B$850, MATCH(B353, Paste_Here!A$2:A$850, 0))&lt;&gt;"", ISNUMBER(VALUE(INDEX(Paste_Here!B$2:B$850, MATCH(B353, Paste_Here!A$2:A$850, 0))))), INDEX(Paste_Here!B$2:B$850, MATCH(B353, Paste_Here!A$2:A$850, 0)), ""), ""), "")</f>
        <v/>
      </c>
      <c r="E353" s="66"/>
      <c r="F353" s="76" t="str">
        <f>IFERROR(IF(B353&lt;&gt;"", IF(ISTEXT(INDEX(Paste_Here!K$2:K$850, MATCH(B353, Paste_Here!A$2:A$850, 0))), INDEX(Paste_Here!K$2:K$850, MATCH(B353, Paste_Here!A$2:A$850, 0)), ""), ""), "")</f>
        <v/>
      </c>
      <c r="G353" s="66"/>
      <c r="H353" s="76" t="str">
        <f>IFERROR(IF(B353&lt;&gt;"", IF(ISTEXT(INDEX(Paste_Here!C$2:C$850, MATCH(B353, Paste_Here!A$2:A$850, 0))), INDEX(Paste_Here!C$2:C$850, MATCH(B353, Paste_Here!A$2:A$850, 0)), ""), ""), "")</f>
        <v/>
      </c>
      <c r="I353" s="66"/>
      <c r="J353" s="76" t="str">
        <f>IFERROR(IF(B353&lt;&gt;"", IF(ISNUMBER(SEARCH("s", LOWER(INDEX(Paste_Here!M$2:M$850, MATCH(B353, Paste_Here!A$2:A$850, 0))))), "Yes", IF(INDEX(Paste_Here!M$2:M$850, MATCH(B353, Paste_Here!A$2:A$850, 0))&lt;&gt;"", "No", "")), ""), "")</f>
        <v/>
      </c>
      <c r="K353" s="66"/>
      <c r="L353" s="76" t="str">
        <f>IFERROR(IF(B353&lt;&gt;"", IF(ISNUMBER(SEARCH("yes", LOWER(INDEX(Paste_Here!E$2:E$850, MATCH(B353, Paste_Here!A$2:A$850, 0))))), "Yes", IF(ISNUMBER(SEARCH("no", LOWER(INDEX(Paste_Here!E$2:E$850, MATCH(B353, Paste_Here!A$2:A$850, 0))))), "No", "")), ""), "")</f>
        <v/>
      </c>
      <c r="M353" s="66"/>
      <c r="N353" s="76" t="str">
        <f>IFERROR(IF(B353&lt;&gt;"", IF(ISNUMBER(SEARCH("yes", LOWER(INDEX(Paste_Here!F$2:F$850, MATCH(B353, Paste_Here!A$2:A$850, 0))))), "Yes", IF(ISNUMBER(SEARCH("no", LOWER(INDEX(Paste_Here!F$2:F$850, MATCH(B353, Paste_Here!A$2:A$850, 0))))), "No", "")), ""), "")</f>
        <v/>
      </c>
      <c r="O353" s="66"/>
      <c r="P353" s="76" t="str">
        <f>IFERROR(IF(B353&lt;&gt;"", IF(ISNUMBER(SEARCH("yes", LOWER(INDEX(Paste_Here!L$2:L$850, MATCH(B353, Paste_Here!A$2:A$850, 0))))), "Yes", IF(ISNUMBER(SEARCH("no", LOWER(INDEX(Paste_Here!L$2:L$850, MATCH(B353, Paste_Here!A$2:A$850, 0))))), "No", "")), ""), "")</f>
        <v/>
      </c>
      <c r="Q353" s="66"/>
      <c r="R353" s="76" t="str">
        <f>IFERROR(IF(B353&lt;&gt;"", IF(ISNUMBER(SEARCH("transitional 2", LOWER(INDEX(Paste_Here!D$2:D$850, MATCH(B353, Paste_Here!A$2:A$850, 0))))), "T2", IF(ISNUMBER(SEARCH("transitional 1", LOWER(INDEX(Paste_Here!D$2:D$850, MATCH(B353, Paste_Here!A$2:A$850, 0))))), "T1", IF(ISNUMBER(SEARCH("waived ell services", LOWER(INDEX(Paste_Here!D$2:D$850, MATCH(B353, Paste_Here!A$2:A$850, 0))))), "W", IF(ISNUMBER(SEARCH("english language learner", LOWER(INDEX(Paste_Here!D$2:D$850, MATCH(B353, Paste_Here!A$2:A$850, 0))))), "L", "")))), ""), "")</f>
        <v/>
      </c>
      <c r="S353" s="66"/>
      <c r="T353" s="76" t="str">
        <f>IFERROR(IF(B353&lt;&gt;"", IF(ISNUMBER(SEARCH("yes", LOWER(INDEX(Paste_Here!I$2:I$850, MATCH(B353, Paste_Here!A$2:A$850, 0))))), "Yes", IF(ISNUMBER(SEARCH("no", LOWER(INDEX(Paste_Here!I$2:I$850, MATCH(B353, Paste_Here!A$2:A$850, 0))))), "No", "")), ""), "")</f>
        <v/>
      </c>
      <c r="U353" s="66"/>
      <c r="V353" s="76" t="str">
        <f>IFERROR(IF(B353&lt;&gt;"", IF(ISTEXT(INDEX(Paste_Here!J$2:J$850, MATCH(B353, Paste_Here!A$2:A$850, 0))), VALUE(INDEX(Paste_Here!J$2:J$850, MATCH(B353, Paste_Here!A$2:A$850, 0))), ""), ""), "")</f>
        <v/>
      </c>
      <c r="W353" s="66"/>
      <c r="X353" s="66"/>
      <c r="Y353" s="76" t="str">
        <f t="shared" si="42"/>
        <v/>
      </c>
      <c r="Z353" s="66"/>
      <c r="AA353" s="76" t="str">
        <f>IFERROR(IF(B353&lt;&gt;"", IF(AND(INDEX(Paste_Here!AI$2:AI$850, MATCH(B353, Paste_Here!A$2:A$850, 0))&lt;&gt;"", ISNUMBER(VALUE(INDEX(Paste_Here!AI$2:AI$850, MATCH(B353, Paste_Here!A$2:A$850, 0))))), INDEX(Paste_Here!AI$2:AI$850, MATCH(B353, Paste_Here!A$2:A$850, 0)), ""), ""), "")</f>
        <v/>
      </c>
      <c r="AB353" s="66"/>
      <c r="AC353" s="76" t="str">
        <f>IFERROR(IF(B353&lt;&gt;"", IF(AND(INDEX(Paste_Here!AJ$2:AJ$850, MATCH(B353, Paste_Here!A$2:A$850, 0))&lt;&gt;"", ISNUMBER(VALUE(INDEX(Paste_Here!AJ$2:AJ$850, MATCH(B353, Paste_Here!A$2:A$850, 0))))), INDEX(Paste_Here!AJ$2:AJ$850, MATCH(B353, Paste_Here!A$2:A$850, 0)), ""), ""), "")</f>
        <v/>
      </c>
      <c r="AD353" s="66"/>
      <c r="AE353" s="76" t="str">
        <f>IFERROR(IF(B353&lt;&gt;"", IF(AND(INDEX(Paste_Here!AK$2:AK$850, MATCH(B353, Paste_Here!A$2:A$850, 0))&lt;&gt;"", ISNUMBER(VALUE(INDEX(Paste_Here!AK$2:AK$850, MATCH(B353, Paste_Here!A$2:A$850, 0))))), INDEX(Paste_Here!AK$2:AK$850, MATCH(B353, Paste_Here!A$2:A$850, 0)), ""), ""), "")</f>
        <v/>
      </c>
      <c r="AF353" s="66"/>
      <c r="AG353" s="76" t="str">
        <f>IFERROR(IF(B353&lt;&gt;"", IF(AND(INDEX(Paste_Here!AL$2:AL$850, MATCH(B353, Paste_Here!A$2:A$850, 0))&lt;&gt;"", ISNUMBER(VALUE(INDEX(Paste_Here!AL$2:AL$850, MATCH(B353, Paste_Here!A$2:A$850, 0))))), INDEX(Paste_Here!AL$2:AL$850, MATCH(B353, Paste_Here!A$2:A$850, 0)), ""), ""), "")</f>
        <v/>
      </c>
      <c r="AH353" s="66"/>
      <c r="AI353" s="76" t="str">
        <f>IFERROR(IF(B353&lt;&gt;"", IF(AND(INDEX(Paste_Here!AH$2:AH$850, MATCH(B353, Paste_Here!A$2:A$850, 0))&lt;&gt;"", ISNUMBER(VALUE(INDEX(Paste_Here!AH$2:AH$850, MATCH(B353, Paste_Here!A$2:A$850, 0))))), IF(VALUE(INDEX(Paste_Here!AH$2:AH$850, MATCH(B353, Paste_Here!A$2:A$850, 0)))=0, "", INDEX(Paste_Here!AH$2:AH$850, MATCH(B353, Paste_Here!A$2:A$850, 0))), ""), ""), "")</f>
        <v/>
      </c>
      <c r="AJ353" s="66"/>
      <c r="AK353" s="76" t="str">
        <f>IFERROR(IF(B353&lt;&gt;"", IF(AND(INDEX(Paste_Here!N$2:N$850, MATCH(B353, Paste_Here!A$2:A$850, 0))&lt;&gt;"", ISNUMBER(VALUE(INDEX(Paste_Here!N$2:N$850, MATCH(B353, Paste_Here!A$2:A$850, 0))))), INDEX(Paste_Here!N$2:N$850, MATCH(B353, Paste_Here!A$2:A$850, 0)), ""), ""), "")</f>
        <v/>
      </c>
      <c r="AL353" s="66"/>
      <c r="AM353" s="76" t="str">
        <f>IFERROR(IF(B353&lt;&gt;"", IF(AND(INDEX(Paste_Here!O$2:O$850, MATCH(B353, Paste_Here!A$2:A$850, 0))&lt;&gt;"", ISNUMBER(VALUE(INDEX(Paste_Here!O$2:O$850, MATCH(B353, Paste_Here!A$2:A$850, 0))))), INDEX(Paste_Here!O$2:O$850, MATCH(B353, Paste_Here!A$2:A$850, 0)), ""), ""), "")</f>
        <v/>
      </c>
      <c r="AN353" s="66"/>
      <c r="AO353" s="76"/>
      <c r="AP353" s="66"/>
      <c r="AQ353" s="76"/>
      <c r="AR353" s="66"/>
      <c r="AS353" s="76"/>
      <c r="AT353" s="66"/>
      <c r="AU353" s="66"/>
      <c r="AV353" s="76" t="str">
        <f t="shared" si="43"/>
        <v/>
      </c>
      <c r="AW353" s="66"/>
      <c r="AX353" s="76" t="str">
        <f>IFERROR(IF(B353&lt;&gt;"", IF(ISNUMBER(SEARCH("Revealed-Potential (Primary Focus)", LOWER(INDEX(Paste_Here!Z$2:Z$850, MATCH(B353, Paste_Here!A$2:A$850, 0))))), "Rev-Potential: Prim", IF(ISNUMBER(SEARCH("Revealed-Potential (Secondary Focus)", LOWER(INDEX(Paste_Here!Z$2:Z$850, MATCH(B353, Paste_Here!A$2:A$850, 0))))), "Rev-Potential: Sec", IF(ISNUMBER(SEARCH("Monitoring", LOWER(INDEX(Paste_Here!Z$2:Z$850, MATCH(B353, Paste_Here!A$2:A$850, 0))))), "Monitoring", IF(ISNUMBER(SEARCH("At-Promise (Secondary Focus)", LOWER(INDEX(Paste_Here!Z$2:Z$850, MATCH(B353, Paste_Here!A$2:A$850, 0))))), "At-Promise: Sec", IF(ISNUMBER(SEARCH("At-Promise (Primary Focus)", LOWER(INDEX(Paste_Here!Z$2:Z$850, MATCH(B353, Paste_Here!A$2:A$850, 0))))), "At-Promise: Prim", ""))))), ""), "")</f>
        <v/>
      </c>
      <c r="AY353" s="66"/>
      <c r="AZ353" s="76"/>
      <c r="BA353" s="66"/>
      <c r="BB353" s="76"/>
      <c r="BC353" s="66"/>
      <c r="BD353" s="76"/>
      <c r="BE353" s="66"/>
      <c r="BF353" s="76"/>
      <c r="BG353" s="66"/>
      <c r="BH353" s="76"/>
      <c r="BI353" s="66"/>
      <c r="BJ353" s="66"/>
      <c r="BK353" s="76" t="str">
        <f t="shared" si="44"/>
        <v/>
      </c>
      <c r="BL353" s="66"/>
      <c r="BM353" s="76" t="str">
        <f>IFERROR(IF(B353&lt;&gt;"", IF(AND(ISNUMBER(VALUE(SUBSTITUTE(SUBSTITUTE(Paste_Here!R353, "br", "-"), "L", ""))), VALUE(SUBSTITUTE(SUBSTITUTE(Paste_Here!R353, "br", "-"), "L", "")) &gt;= 1095), "Yes", IF(AND(ISNUMBER(VALUE(SUBSTITUTE(SUBSTITUTE(Paste_Here!R353, "br", "-"), "L", ""))), VALUE(SUBSTITUTE(SUBSTITUTE(Paste_Here!R353, "br", "-"), "L", "")) &lt;= 1094), "No", "")), ""), "")</f>
        <v/>
      </c>
      <c r="BN353" s="66"/>
      <c r="BO353" s="76" t="str">
        <f>IFERROR(IF(B353&lt;&gt;"", IF(COUNTIF(INDEX(Paste_Here!Y$2:AB$850, MATCH(B353, Paste_Here!A$2:A$850, 0), 0), "yes") &gt; 0, "Yes", IF(COUNTIF(INDEX(Paste_Here!Y$2:AB$850, MATCH(B353, Paste_Here!A$2:A$850, 0), 0), "no") &gt; 0, "No", "")), ""), "")</f>
        <v/>
      </c>
      <c r="BP353" s="66"/>
      <c r="BQ353" s="76" t="str">
        <f>IFERROR(IF(B353&lt;&gt;"", IF(AND(ISNUMBER(VALUE(SUBSTITUTE(SUBSTITUTE(Paste_Here!U353, "em", "-"), "q", ""))), VALUE(SUBSTITUTE(SUBSTITUTE(Paste_Here!U353, "em", "-"), "q", "")) &gt;= 910), "Yes", IF(AND(ISNUMBER(VALUE(SUBSTITUTE(SUBSTITUTE(Paste_Here!U353, "em", "-"), "q", ""))), VALUE(SUBSTITUTE(SUBSTITUTE(Paste_Here!U353, "em", "-"), "q", "")) &lt;= 909), "No", "")), ""), "")</f>
        <v/>
      </c>
      <c r="BR353" s="66"/>
      <c r="BS353" s="76" t="str">
        <f>IFERROR(IF(B353&lt;&gt;"", IF(AND(INDEX(Paste_Here!X$2:X$850, MATCH(B353, Paste_Here!A$2:A$850, 0))&lt;&gt;"", ISNUMBER(VALUE(INDEX(Paste_Here!X$2:X$850, MATCH(B353, Paste_Here!A$2:A$850, 0))))), INDEX(Paste_Here!X$2:X$850, MATCH(B353, Paste_Here!A$2:A$850, 0)), ""), ""), "")</f>
        <v/>
      </c>
      <c r="BT353" s="66"/>
      <c r="BU353" s="76" t="str">
        <f>IFERROR(IF(B353&lt;&gt;"", IF(ISNUMBER(VALUE(INDEX(Paste_Here!G$2:G$850, MATCH(B353, Paste_Here!A$2:A$850, 0)))), IF(VALUE(INDEX(Paste_Here!G$2:G$850, MATCH(B353, Paste_Here!A$2:A$850, 0)))=0, "No", IF(AND(VALUE(INDEX(Paste_Here!G$2:G$850, MATCH(B353, Paste_Here!A$2:A$850, 0)))&gt;=1, VALUE(INDEX(Paste_Here!G$2:G$850, MATCH(B353, Paste_Here!A$2:A$850, 0)))&lt;=4), VALUE(INDEX(Paste_Here!G$2:G$850, MATCH(B353, Paste_Here!A$2:A$850, 0))), "")), ""), ""), "")</f>
        <v/>
      </c>
      <c r="BV353" s="66"/>
      <c r="BW353" s="76" t="str">
        <f>IFERROR(IF(B353&lt;&gt;"", IF(ISNUMBER(VALUE(INDEX(Paste_Here!H$2:H$850, MATCH(B353, Paste_Here!A$2:A$850, 0)))), IF(VALUE(INDEX(Paste_Here!H$2:H$850, MATCH(B353, Paste_Here!A$2:A$850, 0)))=0, "No", IF(AND(VALUE(INDEX(Paste_Here!H$2:H$850, MATCH(B353, Paste_Here!A$2:A$850, 0)))&gt;=1, VALUE(INDEX(Paste_Here!H$2:H$850, MATCH(B353, Paste_Here!A$2:A$850, 0)))&lt;=4), VALUE(INDEX(Paste_Here!H$2:H$850, MATCH(B353, Paste_Here!A$2:A$850, 0))), "")), ""), ""), "")</f>
        <v/>
      </c>
      <c r="BX353" s="66"/>
      <c r="BY353" s="76"/>
      <c r="BZ353" s="66"/>
      <c r="CA353" s="76"/>
      <c r="CB353" s="66"/>
      <c r="CC353" s="66"/>
      <c r="CD353" s="76" t="str">
        <f t="shared" si="45"/>
        <v/>
      </c>
      <c r="CE353" s="66"/>
      <c r="CF353" s="76" t="str">
        <f>IFERROR(IF(B353&lt;&gt;"", IF(AND(INDEX(Paste_Here!P$2:P$850, MATCH(B353, Paste_Here!A$2:A$850, 0))&lt;&gt;"", ISNUMBER(VALUE(INDEX(Paste_Here!P$2:P$850, MATCH(B353, Paste_Here!A$2:A$850, 0))))), INDEX(Paste_Here!P$2:P$850, MATCH(B353, Paste_Here!A$2:A$850, 0)), ""), ""), "")</f>
        <v/>
      </c>
      <c r="CG353" s="66"/>
      <c r="CH353" s="76" t="str">
        <f>IFERROR(IF(B353&lt;&gt;"", IF(ISNUMBER(SEARCH("highrisk", LOWER(INDEX(Paste_Here!Q$2:Q$850, MATCH(B353, Paste_Here!A$2:A$850, 0))))), "High Risk", IF(ISNUMBER(SEARCH("lowrisk", LOWER(INDEX(Paste_Here!Q$2:Q$850, MATCH(B353, Paste_Here!A$2:A$850, 0))))), "Low Risk", IF(ISNUMBER(SEARCH("somerisk", LOWER(INDEX(Paste_Here!Q$2:Q$850, MATCH(B353, Paste_Here!A$2:A$850, 0))))), "Some Risk", ""))), ""), "")</f>
        <v/>
      </c>
      <c r="CI353" s="66"/>
      <c r="CJ353" s="76" t="str">
        <f>IFERROR(IF(B353&lt;&gt;"", IF(AND(INDEX(Paste_Here!AA$2:AA$850, MATCH(B353, Paste_Here!A$2:A$850, 0))&lt;&gt;"", ISNUMBER(VALUE(INDEX(Paste_Here!AA$2:AA$850, MATCH(B353, Paste_Here!A$2:A$850, 0))))), INDEX(Paste_Here!AA$2:AA$850, MATCH(B353, Paste_Here!A$2:A$850, 0)), ""), ""), "")</f>
        <v/>
      </c>
      <c r="CK353" s="66"/>
      <c r="CL353" s="76" t="str">
        <f>IFERROR(IF(B353&lt;&gt;"", IF(LOWER(INDEX(Paste_Here!AB$2:AB$850, MATCH(B353, Paste_Here!A$2:A$850, 0)))="approaching expectations", "Approaching", IF(LOWER(INDEX(Paste_Here!AB$2:AB$850, MATCH(B353, Paste_Here!A$2:A$850, 0)))="met expectations", "Met", IF(LOWER(INDEX(Paste_Here!AB$2:AB$850, MATCH(B353, Paste_Here!A$2:A$850, 0)))="exceeded expectations", "Exceeded", IF(LOWER(INDEX(Paste_Here!AB$2:AB$850, MATCH(B353, Paste_Here!A$2:A$850, 0)))="below expectations", "Below", "")))), ""), "")</f>
        <v/>
      </c>
      <c r="CM353" s="66"/>
      <c r="CN353" s="76" t="str">
        <f>IFERROR(IF(B353&lt;&gt;"", IF(AND(INDEX(Paste_Here!AC$2:AC$850, MATCH(B353, Paste_Here!A$2:A$850, 0))&lt;&gt;"", ISNUMBER(VALUE(INDEX(Paste_Here!AC$2:AC$850, MATCH(B353, Paste_Here!A$2:A$850, 0))))), INDEX(Paste_Here!AC$2:AC$850, MATCH(B353, Paste_Here!A$2:A$850, 0)), ""), ""), "")</f>
        <v/>
      </c>
      <c r="CO353" s="66"/>
      <c r="CP353" s="76"/>
      <c r="CQ353" s="66"/>
      <c r="CR353" s="76"/>
      <c r="CS353" s="66"/>
      <c r="CT353" s="76"/>
      <c r="CU353" s="66"/>
      <c r="CV353" s="76"/>
      <c r="CW353" s="66"/>
      <c r="CX353" s="76"/>
      <c r="CY353" s="66"/>
      <c r="CZ353" s="66"/>
      <c r="DA353" s="76" t="str">
        <f t="shared" si="46"/>
        <v/>
      </c>
      <c r="DB353" s="66"/>
      <c r="DC353" s="76" t="str">
        <f>IFERROR(IF(B353&lt;&gt;"", IF(AND(INDEX(Paste_Here!V$2:V$850, MATCH(B353, Paste_Here!A$2:A$850, 0))&lt;&gt;"", ISNUMBER(VALUE(INDEX(Paste_Here!V$2:V$850, MATCH(B353, Paste_Here!A$2:A$850, 0))))), INDEX(Paste_Here!V$2:V$850, MATCH(B353, Paste_Here!A$2:A$850, 0)), ""), ""), "")</f>
        <v/>
      </c>
      <c r="DD353" s="66"/>
      <c r="DE353" s="76" t="str">
        <f>IFERROR(IF(B353&lt;&gt;"", IF(ISNUMBER(SEARCH("highrisk", LOWER(INDEX(Paste_Here!W$2:W$850, MATCH(B353, Paste_Here!A$2:A$850, 0))))), "High Risk", IF(ISNUMBER(SEARCH("lowrisk", LOWER(INDEX(Paste_Here!W$2:W$850, MATCH(B353, Paste_Here!A$2:A$850, 0))))), "Low Risk", IF(ISNUMBER(SEARCH("somerisk", LOWER(INDEX(Paste_Here!W$2:W$850, MATCH(B353, Paste_Here!A$2:A$850, 0))))), "Some Risk", ""))), ""), "")</f>
        <v/>
      </c>
      <c r="DF353" s="66"/>
      <c r="DG353" s="76" t="str">
        <f>IFERROR(IF(B353&lt;&gt;"", IF(AND(INDEX(Paste_Here!S$2:S$850, MATCH(B353, Paste_Here!A$2:A$850, 0))&lt;&gt;"", ISNUMBER(VALUE(INDEX(Paste_Here!S$2:S$850, MATCH(B353, Paste_Here!A$2:A$850, 0))))), INDEX(Paste_Here!S$2:S$850, MATCH(B353, Paste_Here!A$2:A$850, 0)), ""), ""), "")</f>
        <v/>
      </c>
      <c r="DH353" s="66"/>
      <c r="DI353" s="76" t="str">
        <f>IFERROR(IF(B353&lt;&gt;"", IF(ISNUMBER(SEARCH("highrisk", LOWER(INDEX(Paste_Here!T$2:T$850, MATCH(B353, Paste_Here!A$2:A$850, 0))))), "High Risk", IF(ISNUMBER(SEARCH("lowrisk", LOWER(INDEX(Paste_Here!T$2:T$850, MATCH(B353, Paste_Here!A$2:A$850, 0))))), "Low Risk", IF(ISNUMBER(SEARCH("somerisk", LOWER(INDEX(Paste_Here!T$2:T$850, MATCH(B353, Paste_Here!A$2:A$850, 0))))), "Some Risk", ""))), ""), "")</f>
        <v/>
      </c>
      <c r="DJ353" s="66"/>
      <c r="DK353" s="76" t="str">
        <f>IFERROR(IF(B353&lt;&gt;"", IF(AND(INDEX(Paste_Here!AD$2:AD$850, MATCH(B353, Paste_Here!A$2:A$850, 0))&lt;&gt;"", ISNUMBER(VALUE(INDEX(Paste_Here!AD$2:AD$850, MATCH(B353, Paste_Here!A$2:A$850, 0))))), INDEX(Paste_Here!AD$2:AD$850, MATCH(B353, Paste_Here!A$2:A$850, 0)), ""), ""), "")</f>
        <v/>
      </c>
      <c r="DL353" s="66"/>
      <c r="DM353" s="76" t="str">
        <f>IFERROR(IF(B353&lt;&gt;"", IF(LOWER(INDEX(Paste_Here!AE$2:AE$850, MATCH(B353, Paste_Here!A$2:A$850, 0)))="approaching expectations", "Approaching", IF(LOWER(INDEX(Paste_Here!AE$2:AE$850, MATCH(B353, Paste_Here!A$2:A$850, 0)))="met expectations", "Met", IF(LOWER(INDEX(Paste_Here!AE$2:AE$850, MATCH(B353, Paste_Here!A$2:A$850, 0)))="exceeded expectations", "Exceeded", IF(LOWER(INDEX(Paste_Here!AE$2:AE$850, MATCH(B353, Paste_Here!A$2:A$850, 0)))="below expectations", "Below", "")))), ""), "")</f>
        <v/>
      </c>
      <c r="DN353" s="66"/>
      <c r="DO353" s="76"/>
      <c r="DP353" s="66"/>
      <c r="DQ353" s="76"/>
      <c r="DR353" s="66"/>
      <c r="DS353" s="76"/>
      <c r="DT353" s="66"/>
      <c r="DU353" s="76"/>
      <c r="DV353" s="66"/>
      <c r="DW353" s="66"/>
      <c r="DX353" s="76" t="str">
        <f t="shared" si="47"/>
        <v/>
      </c>
      <c r="DY353" s="66"/>
      <c r="DZ353" s="76"/>
      <c r="EA353" s="66"/>
      <c r="EB353" s="76"/>
      <c r="EC353" s="66"/>
      <c r="ED353" s="76" t="str">
        <f>IFERROR(IF(B353&lt;&gt;"", IF(AND(INDEX(Paste_Here!AF$2:AF$850, MATCH(B353, Paste_Here!A$2:A$850, 0))&lt;&gt;"", ISNUMBER(VALUE(INDEX(Paste_Here!AF$2:AF$850, MATCH(B353, Paste_Here!A$2:A$850, 0))))), INDEX(Paste_Here!AF$2:AF$850, MATCH(B353, Paste_Here!A$2:A$850, 0)), ""), ""), "")</f>
        <v/>
      </c>
      <c r="EE353" s="66"/>
      <c r="EF353" s="76"/>
      <c r="EG353" s="66"/>
      <c r="EH353" s="76"/>
      <c r="EI353" s="66"/>
      <c r="EJ353" s="76" t="str">
        <f>IFERROR(IF(B353&lt;&gt;"", IF(AND(INDEX(Paste_Here!AG$2:AG$850, MATCH(B353, Paste_Here!A$2:A$850, 0))&lt;&gt;"", ISNUMBER(VALUE(INDEX(Paste_Here!AG$2:AG$850, MATCH(B353, Paste_Here!A$2:A$850, 0))))), INDEX(Paste_Here!AG$2:AG$850, MATCH(B353, Paste_Here!A$2:A$850, 0)), ""), ""), "")</f>
        <v/>
      </c>
      <c r="EK353" s="66"/>
      <c r="EL353" s="76"/>
      <c r="EM353" s="66"/>
      <c r="EN353" s="76"/>
      <c r="EO353" s="66"/>
      <c r="EP353" s="76"/>
      <c r="EQ353" s="66"/>
      <c r="ER353" s="76"/>
      <c r="ES353" s="66"/>
      <c r="ET353" s="66"/>
      <c r="EU353" s="76"/>
      <c r="EV353" s="66"/>
      <c r="EW353" s="76"/>
      <c r="EX353" s="66"/>
      <c r="EY353" s="76"/>
      <c r="EZ353" s="66"/>
      <c r="FA353" s="76"/>
      <c r="FB353" s="66"/>
      <c r="FC353" s="76"/>
      <c r="FD353" s="66"/>
      <c r="FE353" s="76"/>
      <c r="FF353" s="66"/>
      <c r="FG353" s="76"/>
      <c r="FH353" s="66"/>
      <c r="FI353" s="76"/>
      <c r="FJ353" s="66"/>
      <c r="FK353" s="76"/>
      <c r="FL353" s="66"/>
      <c r="FM353" s="76"/>
      <c r="FN353" s="66"/>
      <c r="FO353" s="76"/>
      <c r="FP353" s="66"/>
      <c r="FQ353" s="76"/>
      <c r="FR353" s="66"/>
      <c r="FS353" s="76"/>
      <c r="FT353" s="66"/>
      <c r="FU353" s="76"/>
      <c r="FV353" s="66"/>
      <c r="FW353" s="76"/>
      <c r="FX353" s="66"/>
      <c r="FY353" s="76"/>
      <c r="FZ353" s="66"/>
      <c r="GA353" s="76"/>
      <c r="GB353" s="66"/>
      <c r="GC353" s="76"/>
      <c r="GD353" s="66"/>
      <c r="GE353" s="76"/>
      <c r="GF353" s="66"/>
      <c r="GG353" s="76"/>
      <c r="GH353" s="66"/>
      <c r="GI353" s="76"/>
      <c r="GJ353" s="66"/>
      <c r="GK353" s="76"/>
      <c r="GL353" s="66"/>
      <c r="GM353" s="76"/>
      <c r="GN353" s="66"/>
      <c r="GO353" s="76"/>
      <c r="GP353" s="66"/>
      <c r="GQ353" s="76"/>
      <c r="GR353" s="66"/>
      <c r="GS353" s="76"/>
      <c r="GT353" s="66"/>
      <c r="GU353" s="76"/>
      <c r="GV353" s="66"/>
      <c r="GW353" s="76"/>
      <c r="GX353" s="66"/>
      <c r="GY353" s="76"/>
      <c r="GZ353" s="66"/>
      <c r="HA353" s="76"/>
      <c r="HB353" s="66"/>
      <c r="HC353" s="76"/>
      <c r="HD353" s="66"/>
      <c r="HE353" s="76"/>
      <c r="HF353" s="66"/>
      <c r="HG353" s="76"/>
      <c r="HH353" s="66"/>
      <c r="HI353" s="76"/>
      <c r="HJ353" s="66"/>
      <c r="HK353" s="76"/>
      <c r="HL353" s="66"/>
      <c r="HM353" s="76"/>
      <c r="HN353" s="66"/>
      <c r="HO353" s="76"/>
      <c r="HP353" s="66"/>
      <c r="HQ353" s="76"/>
      <c r="HR353" s="66"/>
      <c r="HS353" s="76"/>
      <c r="HT353" s="66"/>
      <c r="HU353" s="76"/>
      <c r="HV353" s="66"/>
      <c r="HW353" s="76"/>
      <c r="HX353" s="66"/>
      <c r="HY353" s="76"/>
      <c r="HZ353" s="66"/>
      <c r="IA353" s="76"/>
      <c r="IB353" s="66"/>
      <c r="IC353" s="76"/>
      <c r="ID353" s="66"/>
      <c r="IE353" s="76"/>
      <c r="IF353" s="66"/>
      <c r="IG353" s="76"/>
      <c r="IH353" s="66"/>
      <c r="II353" s="76"/>
      <c r="IJ353" s="66"/>
      <c r="IK353" s="76"/>
      <c r="IL353" s="66"/>
      <c r="IM353" s="76"/>
      <c r="IN353" s="66"/>
      <c r="IO353" s="76"/>
      <c r="IP353" s="66"/>
      <c r="IQ353" s="76"/>
      <c r="IR353" s="66"/>
      <c r="IS353" s="76"/>
      <c r="IT353" s="66"/>
      <c r="IU353" s="76"/>
      <c r="IV353" s="66"/>
      <c r="IW353" s="76"/>
      <c r="IX353" s="66"/>
      <c r="IY353" s="76"/>
      <c r="IZ353" s="66"/>
      <c r="JA353" s="76"/>
      <c r="JB353" s="66"/>
      <c r="JC353" s="76"/>
      <c r="JD353" s="66"/>
      <c r="JE353" s="76"/>
      <c r="JF353" s="66"/>
      <c r="JG353" s="76"/>
      <c r="JH353" s="66"/>
      <c r="JI353" s="76"/>
      <c r="JJ353" s="66"/>
      <c r="JK353" s="76"/>
      <c r="JL353" s="66"/>
      <c r="JM353" s="76"/>
      <c r="JN353" s="66"/>
      <c r="JO353" s="76"/>
      <c r="JP353" s="66"/>
      <c r="JQ353" s="76"/>
      <c r="JR353" s="66"/>
      <c r="JS353" s="76"/>
      <c r="JT353" s="66"/>
      <c r="JU353" s="76"/>
      <c r="JV353" s="66"/>
      <c r="JW353" s="76"/>
      <c r="JX353" s="66"/>
      <c r="JY353" s="76"/>
      <c r="JZ353" s="66"/>
      <c r="KA353" s="76"/>
      <c r="KB353" s="66"/>
      <c r="KC353" s="76"/>
      <c r="KD353" s="66"/>
      <c r="KE353" s="76"/>
      <c r="KF353" s="66"/>
      <c r="KG353" s="76"/>
      <c r="KH353" s="66"/>
      <c r="KI353" s="76"/>
      <c r="KJ353" s="66"/>
      <c r="KK353" s="76"/>
      <c r="KL353" s="66"/>
      <c r="KM353" s="76"/>
      <c r="KN353" s="66"/>
      <c r="KO353" s="76"/>
      <c r="KP353" s="66"/>
      <c r="KQ353" s="76"/>
      <c r="KR353" s="66"/>
      <c r="KS353" s="76"/>
      <c r="KT353" s="66"/>
      <c r="KU353" s="76"/>
      <c r="KV353" s="66"/>
      <c r="KW353" s="76"/>
      <c r="KX353" s="66"/>
      <c r="KY353" s="76"/>
      <c r="KZ353" s="66"/>
      <c r="LA353" s="76"/>
      <c r="LB353" s="66"/>
      <c r="LC353" s="76"/>
      <c r="LD353" s="66"/>
      <c r="LE353" s="76"/>
      <c r="LF353" s="66"/>
      <c r="LG353" s="76"/>
      <c r="LH353" s="66"/>
      <c r="LI353" s="76"/>
      <c r="LJ353" s="66"/>
      <c r="LK353" s="76"/>
      <c r="LL353" s="66"/>
      <c r="LM353" s="76"/>
      <c r="LN353" s="66"/>
      <c r="LO353" s="76"/>
      <c r="LP353" s="66"/>
      <c r="LQ353" s="76"/>
      <c r="LR353" s="66"/>
      <c r="LS353" s="76"/>
      <c r="LT353" s="66"/>
      <c r="LU353" s="76"/>
      <c r="LV353" s="66"/>
      <c r="LW353" s="76"/>
      <c r="LX353" s="66"/>
      <c r="LY353" s="76"/>
      <c r="LZ353" s="66"/>
      <c r="MA353" s="76"/>
      <c r="MB353" s="66"/>
      <c r="MC353" s="76"/>
      <c r="MD353" s="66"/>
      <c r="MG353" s="1" t="str" cm="1">
        <f t="array" ref="MG353">IFERROR(INDEX(Paste_Here!$B$2:$B$850, MATCH(0, COUNTIF(MG$4:MG352, Paste_Here!$B$2:$B$850) + IF(Paste_Here!$B$2:$B$850="", 1, 0), 0)), "")</f>
        <v/>
      </c>
      <c r="MH353" s="1" t="str">
        <f>IF(MG353&lt;&gt;"", INDEX(Paste_Here!$A$2:$A$850, MATCH(MG353, Paste_Here!$B$2:$B$850, 0)), "")</f>
        <v/>
      </c>
      <c r="MI353" s="1" t="str">
        <f t="shared" si="48"/>
        <v/>
      </c>
      <c r="MJ353" s="1" t="str" cm="1">
        <f t="array" ref="MJ353">IFERROR(INDEX($MI$5:$MI$850, MATCH(SMALL(IF($MI$5:$MI$850&lt;&gt;"", COUNTIF($MI$5:$MI$850, "&lt;"&amp;$MI$5:$MI$850)+1), ROW()-ROW($MJ$5)+1), COUNTIF($MI$5:$MI$850, "&lt;"&amp;$MI$5:$MI$850)+1, 0)), "")</f>
        <v/>
      </c>
    </row>
    <row r="354" spans="1:348">
      <c r="A354" s="66"/>
      <c r="B354" s="76" t="str">
        <f t="shared" si="41"/>
        <v/>
      </c>
      <c r="C354" s="66"/>
      <c r="D354" s="76" t="str">
        <f>IFERROR(IF(B354&lt;&gt;"", IF(AND(INDEX(Paste_Here!B$2:B$850, MATCH(B354, Paste_Here!A$2:A$850, 0))&lt;&gt;"", ISNUMBER(VALUE(INDEX(Paste_Here!B$2:B$850, MATCH(B354, Paste_Here!A$2:A$850, 0))))), INDEX(Paste_Here!B$2:B$850, MATCH(B354, Paste_Here!A$2:A$850, 0)), ""), ""), "")</f>
        <v/>
      </c>
      <c r="E354" s="66"/>
      <c r="F354" s="76" t="str">
        <f>IFERROR(IF(B354&lt;&gt;"", IF(ISTEXT(INDEX(Paste_Here!K$2:K$850, MATCH(B354, Paste_Here!A$2:A$850, 0))), INDEX(Paste_Here!K$2:K$850, MATCH(B354, Paste_Here!A$2:A$850, 0)), ""), ""), "")</f>
        <v/>
      </c>
      <c r="G354" s="66"/>
      <c r="H354" s="76" t="str">
        <f>IFERROR(IF(B354&lt;&gt;"", IF(ISTEXT(INDEX(Paste_Here!C$2:C$850, MATCH(B354, Paste_Here!A$2:A$850, 0))), INDEX(Paste_Here!C$2:C$850, MATCH(B354, Paste_Here!A$2:A$850, 0)), ""), ""), "")</f>
        <v/>
      </c>
      <c r="I354" s="66"/>
      <c r="J354" s="76" t="str">
        <f>IFERROR(IF(B354&lt;&gt;"", IF(ISNUMBER(SEARCH("s", LOWER(INDEX(Paste_Here!M$2:M$850, MATCH(B354, Paste_Here!A$2:A$850, 0))))), "Yes", IF(INDEX(Paste_Here!M$2:M$850, MATCH(B354, Paste_Here!A$2:A$850, 0))&lt;&gt;"", "No", "")), ""), "")</f>
        <v/>
      </c>
      <c r="K354" s="66"/>
      <c r="L354" s="76" t="str">
        <f>IFERROR(IF(B354&lt;&gt;"", IF(ISNUMBER(SEARCH("yes", LOWER(INDEX(Paste_Here!E$2:E$850, MATCH(B354, Paste_Here!A$2:A$850, 0))))), "Yes", IF(ISNUMBER(SEARCH("no", LOWER(INDEX(Paste_Here!E$2:E$850, MATCH(B354, Paste_Here!A$2:A$850, 0))))), "No", "")), ""), "")</f>
        <v/>
      </c>
      <c r="M354" s="66"/>
      <c r="N354" s="76" t="str">
        <f>IFERROR(IF(B354&lt;&gt;"", IF(ISNUMBER(SEARCH("yes", LOWER(INDEX(Paste_Here!F$2:F$850, MATCH(B354, Paste_Here!A$2:A$850, 0))))), "Yes", IF(ISNUMBER(SEARCH("no", LOWER(INDEX(Paste_Here!F$2:F$850, MATCH(B354, Paste_Here!A$2:A$850, 0))))), "No", "")), ""), "")</f>
        <v/>
      </c>
      <c r="O354" s="66"/>
      <c r="P354" s="76" t="str">
        <f>IFERROR(IF(B354&lt;&gt;"", IF(ISNUMBER(SEARCH("yes", LOWER(INDEX(Paste_Here!L$2:L$850, MATCH(B354, Paste_Here!A$2:A$850, 0))))), "Yes", IF(ISNUMBER(SEARCH("no", LOWER(INDEX(Paste_Here!L$2:L$850, MATCH(B354, Paste_Here!A$2:A$850, 0))))), "No", "")), ""), "")</f>
        <v/>
      </c>
      <c r="Q354" s="66"/>
      <c r="R354" s="76" t="str">
        <f>IFERROR(IF(B354&lt;&gt;"", IF(ISNUMBER(SEARCH("transitional 2", LOWER(INDEX(Paste_Here!D$2:D$850, MATCH(B354, Paste_Here!A$2:A$850, 0))))), "T2", IF(ISNUMBER(SEARCH("transitional 1", LOWER(INDEX(Paste_Here!D$2:D$850, MATCH(B354, Paste_Here!A$2:A$850, 0))))), "T1", IF(ISNUMBER(SEARCH("waived ell services", LOWER(INDEX(Paste_Here!D$2:D$850, MATCH(B354, Paste_Here!A$2:A$850, 0))))), "W", IF(ISNUMBER(SEARCH("english language learner", LOWER(INDEX(Paste_Here!D$2:D$850, MATCH(B354, Paste_Here!A$2:A$850, 0))))), "L", "")))), ""), "")</f>
        <v/>
      </c>
      <c r="S354" s="66"/>
      <c r="T354" s="76" t="str">
        <f>IFERROR(IF(B354&lt;&gt;"", IF(ISNUMBER(SEARCH("yes", LOWER(INDEX(Paste_Here!I$2:I$850, MATCH(B354, Paste_Here!A$2:A$850, 0))))), "Yes", IF(ISNUMBER(SEARCH("no", LOWER(INDEX(Paste_Here!I$2:I$850, MATCH(B354, Paste_Here!A$2:A$850, 0))))), "No", "")), ""), "")</f>
        <v/>
      </c>
      <c r="U354" s="66"/>
      <c r="V354" s="76" t="str">
        <f>IFERROR(IF(B354&lt;&gt;"", IF(ISTEXT(INDEX(Paste_Here!J$2:J$850, MATCH(B354, Paste_Here!A$2:A$850, 0))), VALUE(INDEX(Paste_Here!J$2:J$850, MATCH(B354, Paste_Here!A$2:A$850, 0))), ""), ""), "")</f>
        <v/>
      </c>
      <c r="W354" s="66"/>
      <c r="X354" s="66"/>
      <c r="Y354" s="76" t="str">
        <f t="shared" si="42"/>
        <v/>
      </c>
      <c r="Z354" s="66"/>
      <c r="AA354" s="76" t="str">
        <f>IFERROR(IF(B354&lt;&gt;"", IF(AND(INDEX(Paste_Here!AI$2:AI$850, MATCH(B354, Paste_Here!A$2:A$850, 0))&lt;&gt;"", ISNUMBER(VALUE(INDEX(Paste_Here!AI$2:AI$850, MATCH(B354, Paste_Here!A$2:A$850, 0))))), INDEX(Paste_Here!AI$2:AI$850, MATCH(B354, Paste_Here!A$2:A$850, 0)), ""), ""), "")</f>
        <v/>
      </c>
      <c r="AB354" s="66"/>
      <c r="AC354" s="76" t="str">
        <f>IFERROR(IF(B354&lt;&gt;"", IF(AND(INDEX(Paste_Here!AJ$2:AJ$850, MATCH(B354, Paste_Here!A$2:A$850, 0))&lt;&gt;"", ISNUMBER(VALUE(INDEX(Paste_Here!AJ$2:AJ$850, MATCH(B354, Paste_Here!A$2:A$850, 0))))), INDEX(Paste_Here!AJ$2:AJ$850, MATCH(B354, Paste_Here!A$2:A$850, 0)), ""), ""), "")</f>
        <v/>
      </c>
      <c r="AD354" s="66"/>
      <c r="AE354" s="76" t="str">
        <f>IFERROR(IF(B354&lt;&gt;"", IF(AND(INDEX(Paste_Here!AK$2:AK$850, MATCH(B354, Paste_Here!A$2:A$850, 0))&lt;&gt;"", ISNUMBER(VALUE(INDEX(Paste_Here!AK$2:AK$850, MATCH(B354, Paste_Here!A$2:A$850, 0))))), INDEX(Paste_Here!AK$2:AK$850, MATCH(B354, Paste_Here!A$2:A$850, 0)), ""), ""), "")</f>
        <v/>
      </c>
      <c r="AF354" s="66"/>
      <c r="AG354" s="76" t="str">
        <f>IFERROR(IF(B354&lt;&gt;"", IF(AND(INDEX(Paste_Here!AL$2:AL$850, MATCH(B354, Paste_Here!A$2:A$850, 0))&lt;&gt;"", ISNUMBER(VALUE(INDEX(Paste_Here!AL$2:AL$850, MATCH(B354, Paste_Here!A$2:A$850, 0))))), INDEX(Paste_Here!AL$2:AL$850, MATCH(B354, Paste_Here!A$2:A$850, 0)), ""), ""), "")</f>
        <v/>
      </c>
      <c r="AH354" s="66"/>
      <c r="AI354" s="76" t="str">
        <f>IFERROR(IF(B354&lt;&gt;"", IF(AND(INDEX(Paste_Here!AH$2:AH$850, MATCH(B354, Paste_Here!A$2:A$850, 0))&lt;&gt;"", ISNUMBER(VALUE(INDEX(Paste_Here!AH$2:AH$850, MATCH(B354, Paste_Here!A$2:A$850, 0))))), IF(VALUE(INDEX(Paste_Here!AH$2:AH$850, MATCH(B354, Paste_Here!A$2:A$850, 0)))=0, "", INDEX(Paste_Here!AH$2:AH$850, MATCH(B354, Paste_Here!A$2:A$850, 0))), ""), ""), "")</f>
        <v/>
      </c>
      <c r="AJ354" s="66"/>
      <c r="AK354" s="76" t="str">
        <f>IFERROR(IF(B354&lt;&gt;"", IF(AND(INDEX(Paste_Here!N$2:N$850, MATCH(B354, Paste_Here!A$2:A$850, 0))&lt;&gt;"", ISNUMBER(VALUE(INDEX(Paste_Here!N$2:N$850, MATCH(B354, Paste_Here!A$2:A$850, 0))))), INDEX(Paste_Here!N$2:N$850, MATCH(B354, Paste_Here!A$2:A$850, 0)), ""), ""), "")</f>
        <v/>
      </c>
      <c r="AL354" s="66"/>
      <c r="AM354" s="76" t="str">
        <f>IFERROR(IF(B354&lt;&gt;"", IF(AND(INDEX(Paste_Here!O$2:O$850, MATCH(B354, Paste_Here!A$2:A$850, 0))&lt;&gt;"", ISNUMBER(VALUE(INDEX(Paste_Here!O$2:O$850, MATCH(B354, Paste_Here!A$2:A$850, 0))))), INDEX(Paste_Here!O$2:O$850, MATCH(B354, Paste_Here!A$2:A$850, 0)), ""), ""), "")</f>
        <v/>
      </c>
      <c r="AN354" s="66"/>
      <c r="AO354" s="76"/>
      <c r="AP354" s="66"/>
      <c r="AQ354" s="76"/>
      <c r="AR354" s="66"/>
      <c r="AS354" s="76"/>
      <c r="AT354" s="66"/>
      <c r="AU354" s="66"/>
      <c r="AV354" s="76" t="str">
        <f t="shared" si="43"/>
        <v/>
      </c>
      <c r="AW354" s="66"/>
      <c r="AX354" s="76" t="str">
        <f>IFERROR(IF(B354&lt;&gt;"", IF(ISNUMBER(SEARCH("Revealed-Potential (Primary Focus)", LOWER(INDEX(Paste_Here!Z$2:Z$850, MATCH(B354, Paste_Here!A$2:A$850, 0))))), "Rev-Potential: Prim", IF(ISNUMBER(SEARCH("Revealed-Potential (Secondary Focus)", LOWER(INDEX(Paste_Here!Z$2:Z$850, MATCH(B354, Paste_Here!A$2:A$850, 0))))), "Rev-Potential: Sec", IF(ISNUMBER(SEARCH("Monitoring", LOWER(INDEX(Paste_Here!Z$2:Z$850, MATCH(B354, Paste_Here!A$2:A$850, 0))))), "Monitoring", IF(ISNUMBER(SEARCH("At-Promise (Secondary Focus)", LOWER(INDEX(Paste_Here!Z$2:Z$850, MATCH(B354, Paste_Here!A$2:A$850, 0))))), "At-Promise: Sec", IF(ISNUMBER(SEARCH("At-Promise (Primary Focus)", LOWER(INDEX(Paste_Here!Z$2:Z$850, MATCH(B354, Paste_Here!A$2:A$850, 0))))), "At-Promise: Prim", ""))))), ""), "")</f>
        <v/>
      </c>
      <c r="AY354" s="66"/>
      <c r="AZ354" s="76"/>
      <c r="BA354" s="66"/>
      <c r="BB354" s="76"/>
      <c r="BC354" s="66"/>
      <c r="BD354" s="76"/>
      <c r="BE354" s="66"/>
      <c r="BF354" s="76"/>
      <c r="BG354" s="66"/>
      <c r="BH354" s="76"/>
      <c r="BI354" s="66"/>
      <c r="BJ354" s="66"/>
      <c r="BK354" s="76" t="str">
        <f t="shared" si="44"/>
        <v/>
      </c>
      <c r="BL354" s="66"/>
      <c r="BM354" s="76" t="str">
        <f>IFERROR(IF(B354&lt;&gt;"", IF(AND(ISNUMBER(VALUE(SUBSTITUTE(SUBSTITUTE(Paste_Here!R354, "br", "-"), "L", ""))), VALUE(SUBSTITUTE(SUBSTITUTE(Paste_Here!R354, "br", "-"), "L", "")) &gt;= 1095), "Yes", IF(AND(ISNUMBER(VALUE(SUBSTITUTE(SUBSTITUTE(Paste_Here!R354, "br", "-"), "L", ""))), VALUE(SUBSTITUTE(SUBSTITUTE(Paste_Here!R354, "br", "-"), "L", "")) &lt;= 1094), "No", "")), ""), "")</f>
        <v/>
      </c>
      <c r="BN354" s="66"/>
      <c r="BO354" s="76" t="str">
        <f>IFERROR(IF(B354&lt;&gt;"", IF(COUNTIF(INDEX(Paste_Here!Y$2:AB$850, MATCH(B354, Paste_Here!A$2:A$850, 0), 0), "yes") &gt; 0, "Yes", IF(COUNTIF(INDEX(Paste_Here!Y$2:AB$850, MATCH(B354, Paste_Here!A$2:A$850, 0), 0), "no") &gt; 0, "No", "")), ""), "")</f>
        <v/>
      </c>
      <c r="BP354" s="66"/>
      <c r="BQ354" s="76" t="str">
        <f>IFERROR(IF(B354&lt;&gt;"", IF(AND(ISNUMBER(VALUE(SUBSTITUTE(SUBSTITUTE(Paste_Here!U354, "em", "-"), "q", ""))), VALUE(SUBSTITUTE(SUBSTITUTE(Paste_Here!U354, "em", "-"), "q", "")) &gt;= 910), "Yes", IF(AND(ISNUMBER(VALUE(SUBSTITUTE(SUBSTITUTE(Paste_Here!U354, "em", "-"), "q", ""))), VALUE(SUBSTITUTE(SUBSTITUTE(Paste_Here!U354, "em", "-"), "q", "")) &lt;= 909), "No", "")), ""), "")</f>
        <v/>
      </c>
      <c r="BR354" s="66"/>
      <c r="BS354" s="76" t="str">
        <f>IFERROR(IF(B354&lt;&gt;"", IF(AND(INDEX(Paste_Here!X$2:X$850, MATCH(B354, Paste_Here!A$2:A$850, 0))&lt;&gt;"", ISNUMBER(VALUE(INDEX(Paste_Here!X$2:X$850, MATCH(B354, Paste_Here!A$2:A$850, 0))))), INDEX(Paste_Here!X$2:X$850, MATCH(B354, Paste_Here!A$2:A$850, 0)), ""), ""), "")</f>
        <v/>
      </c>
      <c r="BT354" s="66"/>
      <c r="BU354" s="76" t="str">
        <f>IFERROR(IF(B354&lt;&gt;"", IF(ISNUMBER(VALUE(INDEX(Paste_Here!G$2:G$850, MATCH(B354, Paste_Here!A$2:A$850, 0)))), IF(VALUE(INDEX(Paste_Here!G$2:G$850, MATCH(B354, Paste_Here!A$2:A$850, 0)))=0, "No", IF(AND(VALUE(INDEX(Paste_Here!G$2:G$850, MATCH(B354, Paste_Here!A$2:A$850, 0)))&gt;=1, VALUE(INDEX(Paste_Here!G$2:G$850, MATCH(B354, Paste_Here!A$2:A$850, 0)))&lt;=4), VALUE(INDEX(Paste_Here!G$2:G$850, MATCH(B354, Paste_Here!A$2:A$850, 0))), "")), ""), ""), "")</f>
        <v/>
      </c>
      <c r="BV354" s="66"/>
      <c r="BW354" s="76" t="str">
        <f>IFERROR(IF(B354&lt;&gt;"", IF(ISNUMBER(VALUE(INDEX(Paste_Here!H$2:H$850, MATCH(B354, Paste_Here!A$2:A$850, 0)))), IF(VALUE(INDEX(Paste_Here!H$2:H$850, MATCH(B354, Paste_Here!A$2:A$850, 0)))=0, "No", IF(AND(VALUE(INDEX(Paste_Here!H$2:H$850, MATCH(B354, Paste_Here!A$2:A$850, 0)))&gt;=1, VALUE(INDEX(Paste_Here!H$2:H$850, MATCH(B354, Paste_Here!A$2:A$850, 0)))&lt;=4), VALUE(INDEX(Paste_Here!H$2:H$850, MATCH(B354, Paste_Here!A$2:A$850, 0))), "")), ""), ""), "")</f>
        <v/>
      </c>
      <c r="BX354" s="66"/>
      <c r="BY354" s="76"/>
      <c r="BZ354" s="66"/>
      <c r="CA354" s="76"/>
      <c r="CB354" s="66"/>
      <c r="CC354" s="66"/>
      <c r="CD354" s="76" t="str">
        <f t="shared" si="45"/>
        <v/>
      </c>
      <c r="CE354" s="66"/>
      <c r="CF354" s="76" t="str">
        <f>IFERROR(IF(B354&lt;&gt;"", IF(AND(INDEX(Paste_Here!P$2:P$850, MATCH(B354, Paste_Here!A$2:A$850, 0))&lt;&gt;"", ISNUMBER(VALUE(INDEX(Paste_Here!P$2:P$850, MATCH(B354, Paste_Here!A$2:A$850, 0))))), INDEX(Paste_Here!P$2:P$850, MATCH(B354, Paste_Here!A$2:A$850, 0)), ""), ""), "")</f>
        <v/>
      </c>
      <c r="CG354" s="66"/>
      <c r="CH354" s="76" t="str">
        <f>IFERROR(IF(B354&lt;&gt;"", IF(ISNUMBER(SEARCH("highrisk", LOWER(INDEX(Paste_Here!Q$2:Q$850, MATCH(B354, Paste_Here!A$2:A$850, 0))))), "High Risk", IF(ISNUMBER(SEARCH("lowrisk", LOWER(INDEX(Paste_Here!Q$2:Q$850, MATCH(B354, Paste_Here!A$2:A$850, 0))))), "Low Risk", IF(ISNUMBER(SEARCH("somerisk", LOWER(INDEX(Paste_Here!Q$2:Q$850, MATCH(B354, Paste_Here!A$2:A$850, 0))))), "Some Risk", ""))), ""), "")</f>
        <v/>
      </c>
      <c r="CI354" s="66"/>
      <c r="CJ354" s="76" t="str">
        <f>IFERROR(IF(B354&lt;&gt;"", IF(AND(INDEX(Paste_Here!AA$2:AA$850, MATCH(B354, Paste_Here!A$2:A$850, 0))&lt;&gt;"", ISNUMBER(VALUE(INDEX(Paste_Here!AA$2:AA$850, MATCH(B354, Paste_Here!A$2:A$850, 0))))), INDEX(Paste_Here!AA$2:AA$850, MATCH(B354, Paste_Here!A$2:A$850, 0)), ""), ""), "")</f>
        <v/>
      </c>
      <c r="CK354" s="66"/>
      <c r="CL354" s="76" t="str">
        <f>IFERROR(IF(B354&lt;&gt;"", IF(LOWER(INDEX(Paste_Here!AB$2:AB$850, MATCH(B354, Paste_Here!A$2:A$850, 0)))="approaching expectations", "Approaching", IF(LOWER(INDEX(Paste_Here!AB$2:AB$850, MATCH(B354, Paste_Here!A$2:A$850, 0)))="met expectations", "Met", IF(LOWER(INDEX(Paste_Here!AB$2:AB$850, MATCH(B354, Paste_Here!A$2:A$850, 0)))="exceeded expectations", "Exceeded", IF(LOWER(INDEX(Paste_Here!AB$2:AB$850, MATCH(B354, Paste_Here!A$2:A$850, 0)))="below expectations", "Below", "")))), ""), "")</f>
        <v/>
      </c>
      <c r="CM354" s="66"/>
      <c r="CN354" s="76" t="str">
        <f>IFERROR(IF(B354&lt;&gt;"", IF(AND(INDEX(Paste_Here!AC$2:AC$850, MATCH(B354, Paste_Here!A$2:A$850, 0))&lt;&gt;"", ISNUMBER(VALUE(INDEX(Paste_Here!AC$2:AC$850, MATCH(B354, Paste_Here!A$2:A$850, 0))))), INDEX(Paste_Here!AC$2:AC$850, MATCH(B354, Paste_Here!A$2:A$850, 0)), ""), ""), "")</f>
        <v/>
      </c>
      <c r="CO354" s="66"/>
      <c r="CP354" s="76"/>
      <c r="CQ354" s="66"/>
      <c r="CR354" s="76"/>
      <c r="CS354" s="66"/>
      <c r="CT354" s="76"/>
      <c r="CU354" s="66"/>
      <c r="CV354" s="76"/>
      <c r="CW354" s="66"/>
      <c r="CX354" s="76"/>
      <c r="CY354" s="66"/>
      <c r="CZ354" s="66"/>
      <c r="DA354" s="76" t="str">
        <f t="shared" si="46"/>
        <v/>
      </c>
      <c r="DB354" s="66"/>
      <c r="DC354" s="76" t="str">
        <f>IFERROR(IF(B354&lt;&gt;"", IF(AND(INDEX(Paste_Here!V$2:V$850, MATCH(B354, Paste_Here!A$2:A$850, 0))&lt;&gt;"", ISNUMBER(VALUE(INDEX(Paste_Here!V$2:V$850, MATCH(B354, Paste_Here!A$2:A$850, 0))))), INDEX(Paste_Here!V$2:V$850, MATCH(B354, Paste_Here!A$2:A$850, 0)), ""), ""), "")</f>
        <v/>
      </c>
      <c r="DD354" s="66"/>
      <c r="DE354" s="76" t="str">
        <f>IFERROR(IF(B354&lt;&gt;"", IF(ISNUMBER(SEARCH("highrisk", LOWER(INDEX(Paste_Here!W$2:W$850, MATCH(B354, Paste_Here!A$2:A$850, 0))))), "High Risk", IF(ISNUMBER(SEARCH("lowrisk", LOWER(INDEX(Paste_Here!W$2:W$850, MATCH(B354, Paste_Here!A$2:A$850, 0))))), "Low Risk", IF(ISNUMBER(SEARCH("somerisk", LOWER(INDEX(Paste_Here!W$2:W$850, MATCH(B354, Paste_Here!A$2:A$850, 0))))), "Some Risk", ""))), ""), "")</f>
        <v/>
      </c>
      <c r="DF354" s="66"/>
      <c r="DG354" s="76" t="str">
        <f>IFERROR(IF(B354&lt;&gt;"", IF(AND(INDEX(Paste_Here!S$2:S$850, MATCH(B354, Paste_Here!A$2:A$850, 0))&lt;&gt;"", ISNUMBER(VALUE(INDEX(Paste_Here!S$2:S$850, MATCH(B354, Paste_Here!A$2:A$850, 0))))), INDEX(Paste_Here!S$2:S$850, MATCH(B354, Paste_Here!A$2:A$850, 0)), ""), ""), "")</f>
        <v/>
      </c>
      <c r="DH354" s="66"/>
      <c r="DI354" s="76" t="str">
        <f>IFERROR(IF(B354&lt;&gt;"", IF(ISNUMBER(SEARCH("highrisk", LOWER(INDEX(Paste_Here!T$2:T$850, MATCH(B354, Paste_Here!A$2:A$850, 0))))), "High Risk", IF(ISNUMBER(SEARCH("lowrisk", LOWER(INDEX(Paste_Here!T$2:T$850, MATCH(B354, Paste_Here!A$2:A$850, 0))))), "Low Risk", IF(ISNUMBER(SEARCH("somerisk", LOWER(INDEX(Paste_Here!T$2:T$850, MATCH(B354, Paste_Here!A$2:A$850, 0))))), "Some Risk", ""))), ""), "")</f>
        <v/>
      </c>
      <c r="DJ354" s="66"/>
      <c r="DK354" s="76" t="str">
        <f>IFERROR(IF(B354&lt;&gt;"", IF(AND(INDEX(Paste_Here!AD$2:AD$850, MATCH(B354, Paste_Here!A$2:A$850, 0))&lt;&gt;"", ISNUMBER(VALUE(INDEX(Paste_Here!AD$2:AD$850, MATCH(B354, Paste_Here!A$2:A$850, 0))))), INDEX(Paste_Here!AD$2:AD$850, MATCH(B354, Paste_Here!A$2:A$850, 0)), ""), ""), "")</f>
        <v/>
      </c>
      <c r="DL354" s="66"/>
      <c r="DM354" s="76" t="str">
        <f>IFERROR(IF(B354&lt;&gt;"", IF(LOWER(INDEX(Paste_Here!AE$2:AE$850, MATCH(B354, Paste_Here!A$2:A$850, 0)))="approaching expectations", "Approaching", IF(LOWER(INDEX(Paste_Here!AE$2:AE$850, MATCH(B354, Paste_Here!A$2:A$850, 0)))="met expectations", "Met", IF(LOWER(INDEX(Paste_Here!AE$2:AE$850, MATCH(B354, Paste_Here!A$2:A$850, 0)))="exceeded expectations", "Exceeded", IF(LOWER(INDEX(Paste_Here!AE$2:AE$850, MATCH(B354, Paste_Here!A$2:A$850, 0)))="below expectations", "Below", "")))), ""), "")</f>
        <v/>
      </c>
      <c r="DN354" s="66"/>
      <c r="DO354" s="76"/>
      <c r="DP354" s="66"/>
      <c r="DQ354" s="76"/>
      <c r="DR354" s="66"/>
      <c r="DS354" s="76"/>
      <c r="DT354" s="66"/>
      <c r="DU354" s="76"/>
      <c r="DV354" s="66"/>
      <c r="DW354" s="66"/>
      <c r="DX354" s="76" t="str">
        <f t="shared" si="47"/>
        <v/>
      </c>
      <c r="DY354" s="66"/>
      <c r="DZ354" s="76"/>
      <c r="EA354" s="66"/>
      <c r="EB354" s="76"/>
      <c r="EC354" s="66"/>
      <c r="ED354" s="76" t="str">
        <f>IFERROR(IF(B354&lt;&gt;"", IF(AND(INDEX(Paste_Here!AF$2:AF$850, MATCH(B354, Paste_Here!A$2:A$850, 0))&lt;&gt;"", ISNUMBER(VALUE(INDEX(Paste_Here!AF$2:AF$850, MATCH(B354, Paste_Here!A$2:A$850, 0))))), INDEX(Paste_Here!AF$2:AF$850, MATCH(B354, Paste_Here!A$2:A$850, 0)), ""), ""), "")</f>
        <v/>
      </c>
      <c r="EE354" s="66"/>
      <c r="EF354" s="76"/>
      <c r="EG354" s="66"/>
      <c r="EH354" s="76"/>
      <c r="EI354" s="66"/>
      <c r="EJ354" s="76" t="str">
        <f>IFERROR(IF(B354&lt;&gt;"", IF(AND(INDEX(Paste_Here!AG$2:AG$850, MATCH(B354, Paste_Here!A$2:A$850, 0))&lt;&gt;"", ISNUMBER(VALUE(INDEX(Paste_Here!AG$2:AG$850, MATCH(B354, Paste_Here!A$2:A$850, 0))))), INDEX(Paste_Here!AG$2:AG$850, MATCH(B354, Paste_Here!A$2:A$850, 0)), ""), ""), "")</f>
        <v/>
      </c>
      <c r="EK354" s="66"/>
      <c r="EL354" s="76"/>
      <c r="EM354" s="66"/>
      <c r="EN354" s="76"/>
      <c r="EO354" s="66"/>
      <c r="EP354" s="76"/>
      <c r="EQ354" s="66"/>
      <c r="ER354" s="76"/>
      <c r="ES354" s="66"/>
      <c r="ET354" s="66"/>
      <c r="EU354" s="76"/>
      <c r="EV354" s="66"/>
      <c r="EW354" s="76"/>
      <c r="EX354" s="66"/>
      <c r="EY354" s="76"/>
      <c r="EZ354" s="66"/>
      <c r="FA354" s="76"/>
      <c r="FB354" s="66"/>
      <c r="FC354" s="76"/>
      <c r="FD354" s="66"/>
      <c r="FE354" s="76"/>
      <c r="FF354" s="66"/>
      <c r="FG354" s="76"/>
      <c r="FH354" s="66"/>
      <c r="FI354" s="76"/>
      <c r="FJ354" s="66"/>
      <c r="FK354" s="76"/>
      <c r="FL354" s="66"/>
      <c r="FM354" s="76"/>
      <c r="FN354" s="66"/>
      <c r="FO354" s="76"/>
      <c r="FP354" s="66"/>
      <c r="FQ354" s="76"/>
      <c r="FR354" s="66"/>
      <c r="FS354" s="76"/>
      <c r="FT354" s="66"/>
      <c r="FU354" s="76"/>
      <c r="FV354" s="66"/>
      <c r="FW354" s="76"/>
      <c r="FX354" s="66"/>
      <c r="FY354" s="76"/>
      <c r="FZ354" s="66"/>
      <c r="GA354" s="76"/>
      <c r="GB354" s="66"/>
      <c r="GC354" s="76"/>
      <c r="GD354" s="66"/>
      <c r="GE354" s="76"/>
      <c r="GF354" s="66"/>
      <c r="GG354" s="76"/>
      <c r="GH354" s="66"/>
      <c r="GI354" s="76"/>
      <c r="GJ354" s="66"/>
      <c r="GK354" s="76"/>
      <c r="GL354" s="66"/>
      <c r="GM354" s="76"/>
      <c r="GN354" s="66"/>
      <c r="GO354" s="76"/>
      <c r="GP354" s="66"/>
      <c r="GQ354" s="76"/>
      <c r="GR354" s="66"/>
      <c r="GS354" s="76"/>
      <c r="GT354" s="66"/>
      <c r="GU354" s="76"/>
      <c r="GV354" s="66"/>
      <c r="GW354" s="76"/>
      <c r="GX354" s="66"/>
      <c r="GY354" s="76"/>
      <c r="GZ354" s="66"/>
      <c r="HA354" s="76"/>
      <c r="HB354" s="66"/>
      <c r="HC354" s="76"/>
      <c r="HD354" s="66"/>
      <c r="HE354" s="76"/>
      <c r="HF354" s="66"/>
      <c r="HG354" s="76"/>
      <c r="HH354" s="66"/>
      <c r="HI354" s="76"/>
      <c r="HJ354" s="66"/>
      <c r="HK354" s="76"/>
      <c r="HL354" s="66"/>
      <c r="HM354" s="76"/>
      <c r="HN354" s="66"/>
      <c r="HO354" s="76"/>
      <c r="HP354" s="66"/>
      <c r="HQ354" s="76"/>
      <c r="HR354" s="66"/>
      <c r="HS354" s="76"/>
      <c r="HT354" s="66"/>
      <c r="HU354" s="76"/>
      <c r="HV354" s="66"/>
      <c r="HW354" s="76"/>
      <c r="HX354" s="66"/>
      <c r="HY354" s="76"/>
      <c r="HZ354" s="66"/>
      <c r="IA354" s="76"/>
      <c r="IB354" s="66"/>
      <c r="IC354" s="76"/>
      <c r="ID354" s="66"/>
      <c r="IE354" s="76"/>
      <c r="IF354" s="66"/>
      <c r="IG354" s="76"/>
      <c r="IH354" s="66"/>
      <c r="II354" s="76"/>
      <c r="IJ354" s="66"/>
      <c r="IK354" s="76"/>
      <c r="IL354" s="66"/>
      <c r="IM354" s="76"/>
      <c r="IN354" s="66"/>
      <c r="IO354" s="76"/>
      <c r="IP354" s="66"/>
      <c r="IQ354" s="76"/>
      <c r="IR354" s="66"/>
      <c r="IS354" s="76"/>
      <c r="IT354" s="66"/>
      <c r="IU354" s="76"/>
      <c r="IV354" s="66"/>
      <c r="IW354" s="76"/>
      <c r="IX354" s="66"/>
      <c r="IY354" s="76"/>
      <c r="IZ354" s="66"/>
      <c r="JA354" s="76"/>
      <c r="JB354" s="66"/>
      <c r="JC354" s="76"/>
      <c r="JD354" s="66"/>
      <c r="JE354" s="76"/>
      <c r="JF354" s="66"/>
      <c r="JG354" s="76"/>
      <c r="JH354" s="66"/>
      <c r="JI354" s="76"/>
      <c r="JJ354" s="66"/>
      <c r="JK354" s="76"/>
      <c r="JL354" s="66"/>
      <c r="JM354" s="76"/>
      <c r="JN354" s="66"/>
      <c r="JO354" s="76"/>
      <c r="JP354" s="66"/>
      <c r="JQ354" s="76"/>
      <c r="JR354" s="66"/>
      <c r="JS354" s="76"/>
      <c r="JT354" s="66"/>
      <c r="JU354" s="76"/>
      <c r="JV354" s="66"/>
      <c r="JW354" s="76"/>
      <c r="JX354" s="66"/>
      <c r="JY354" s="76"/>
      <c r="JZ354" s="66"/>
      <c r="KA354" s="76"/>
      <c r="KB354" s="66"/>
      <c r="KC354" s="76"/>
      <c r="KD354" s="66"/>
      <c r="KE354" s="76"/>
      <c r="KF354" s="66"/>
      <c r="KG354" s="76"/>
      <c r="KH354" s="66"/>
      <c r="KI354" s="76"/>
      <c r="KJ354" s="66"/>
      <c r="KK354" s="76"/>
      <c r="KL354" s="66"/>
      <c r="KM354" s="76"/>
      <c r="KN354" s="66"/>
      <c r="KO354" s="76"/>
      <c r="KP354" s="66"/>
      <c r="KQ354" s="76"/>
      <c r="KR354" s="66"/>
      <c r="KS354" s="76"/>
      <c r="KT354" s="66"/>
      <c r="KU354" s="76"/>
      <c r="KV354" s="66"/>
      <c r="KW354" s="76"/>
      <c r="KX354" s="66"/>
      <c r="KY354" s="76"/>
      <c r="KZ354" s="66"/>
      <c r="LA354" s="76"/>
      <c r="LB354" s="66"/>
      <c r="LC354" s="76"/>
      <c r="LD354" s="66"/>
      <c r="LE354" s="76"/>
      <c r="LF354" s="66"/>
      <c r="LG354" s="76"/>
      <c r="LH354" s="66"/>
      <c r="LI354" s="76"/>
      <c r="LJ354" s="66"/>
      <c r="LK354" s="76"/>
      <c r="LL354" s="66"/>
      <c r="LM354" s="76"/>
      <c r="LN354" s="66"/>
      <c r="LO354" s="76"/>
      <c r="LP354" s="66"/>
      <c r="LQ354" s="76"/>
      <c r="LR354" s="66"/>
      <c r="LS354" s="76"/>
      <c r="LT354" s="66"/>
      <c r="LU354" s="76"/>
      <c r="LV354" s="66"/>
      <c r="LW354" s="76"/>
      <c r="LX354" s="66"/>
      <c r="LY354" s="76"/>
      <c r="LZ354" s="66"/>
      <c r="MA354" s="76"/>
      <c r="MB354" s="66"/>
      <c r="MC354" s="76"/>
      <c r="MD354" s="66"/>
      <c r="MG354" s="1" t="str" cm="1">
        <f t="array" ref="MG354">IFERROR(INDEX(Paste_Here!$B$2:$B$850, MATCH(0, COUNTIF(MG$4:MG353, Paste_Here!$B$2:$B$850) + IF(Paste_Here!$B$2:$B$850="", 1, 0), 0)), "")</f>
        <v/>
      </c>
      <c r="MH354" s="1" t="str">
        <f>IF(MG354&lt;&gt;"", INDEX(Paste_Here!$A$2:$A$850, MATCH(MG354, Paste_Here!$B$2:$B$850, 0)), "")</f>
        <v/>
      </c>
      <c r="MI354" s="1" t="str">
        <f t="shared" si="48"/>
        <v/>
      </c>
      <c r="MJ354" s="1" t="str" cm="1">
        <f t="array" ref="MJ354">IFERROR(INDEX($MI$5:$MI$850, MATCH(SMALL(IF($MI$5:$MI$850&lt;&gt;"", COUNTIF($MI$5:$MI$850, "&lt;"&amp;$MI$5:$MI$850)+1), ROW()-ROW($MJ$5)+1), COUNTIF($MI$5:$MI$850, "&lt;"&amp;$MI$5:$MI$850)+1, 0)), "")</f>
        <v/>
      </c>
    </row>
    <row r="355" spans="1:348">
      <c r="A355" s="66"/>
      <c r="B355" s="76" t="str">
        <f t="shared" si="41"/>
        <v/>
      </c>
      <c r="C355" s="66"/>
      <c r="D355" s="76" t="str">
        <f>IFERROR(IF(B355&lt;&gt;"", IF(AND(INDEX(Paste_Here!B$2:B$850, MATCH(B355, Paste_Here!A$2:A$850, 0))&lt;&gt;"", ISNUMBER(VALUE(INDEX(Paste_Here!B$2:B$850, MATCH(B355, Paste_Here!A$2:A$850, 0))))), INDEX(Paste_Here!B$2:B$850, MATCH(B355, Paste_Here!A$2:A$850, 0)), ""), ""), "")</f>
        <v/>
      </c>
      <c r="E355" s="66"/>
      <c r="F355" s="76" t="str">
        <f>IFERROR(IF(B355&lt;&gt;"", IF(ISTEXT(INDEX(Paste_Here!K$2:K$850, MATCH(B355, Paste_Here!A$2:A$850, 0))), INDEX(Paste_Here!K$2:K$850, MATCH(B355, Paste_Here!A$2:A$850, 0)), ""), ""), "")</f>
        <v/>
      </c>
      <c r="G355" s="66"/>
      <c r="H355" s="76" t="str">
        <f>IFERROR(IF(B355&lt;&gt;"", IF(ISTEXT(INDEX(Paste_Here!C$2:C$850, MATCH(B355, Paste_Here!A$2:A$850, 0))), INDEX(Paste_Here!C$2:C$850, MATCH(B355, Paste_Here!A$2:A$850, 0)), ""), ""), "")</f>
        <v/>
      </c>
      <c r="I355" s="66"/>
      <c r="J355" s="76" t="str">
        <f>IFERROR(IF(B355&lt;&gt;"", IF(ISNUMBER(SEARCH("s", LOWER(INDEX(Paste_Here!M$2:M$850, MATCH(B355, Paste_Here!A$2:A$850, 0))))), "Yes", IF(INDEX(Paste_Here!M$2:M$850, MATCH(B355, Paste_Here!A$2:A$850, 0))&lt;&gt;"", "No", "")), ""), "")</f>
        <v/>
      </c>
      <c r="K355" s="66"/>
      <c r="L355" s="76" t="str">
        <f>IFERROR(IF(B355&lt;&gt;"", IF(ISNUMBER(SEARCH("yes", LOWER(INDEX(Paste_Here!E$2:E$850, MATCH(B355, Paste_Here!A$2:A$850, 0))))), "Yes", IF(ISNUMBER(SEARCH("no", LOWER(INDEX(Paste_Here!E$2:E$850, MATCH(B355, Paste_Here!A$2:A$850, 0))))), "No", "")), ""), "")</f>
        <v/>
      </c>
      <c r="M355" s="66"/>
      <c r="N355" s="76" t="str">
        <f>IFERROR(IF(B355&lt;&gt;"", IF(ISNUMBER(SEARCH("yes", LOWER(INDEX(Paste_Here!F$2:F$850, MATCH(B355, Paste_Here!A$2:A$850, 0))))), "Yes", IF(ISNUMBER(SEARCH("no", LOWER(INDEX(Paste_Here!F$2:F$850, MATCH(B355, Paste_Here!A$2:A$850, 0))))), "No", "")), ""), "")</f>
        <v/>
      </c>
      <c r="O355" s="66"/>
      <c r="P355" s="76" t="str">
        <f>IFERROR(IF(B355&lt;&gt;"", IF(ISNUMBER(SEARCH("yes", LOWER(INDEX(Paste_Here!L$2:L$850, MATCH(B355, Paste_Here!A$2:A$850, 0))))), "Yes", IF(ISNUMBER(SEARCH("no", LOWER(INDEX(Paste_Here!L$2:L$850, MATCH(B355, Paste_Here!A$2:A$850, 0))))), "No", "")), ""), "")</f>
        <v/>
      </c>
      <c r="Q355" s="66"/>
      <c r="R355" s="76" t="str">
        <f>IFERROR(IF(B355&lt;&gt;"", IF(ISNUMBER(SEARCH("transitional 2", LOWER(INDEX(Paste_Here!D$2:D$850, MATCH(B355, Paste_Here!A$2:A$850, 0))))), "T2", IF(ISNUMBER(SEARCH("transitional 1", LOWER(INDEX(Paste_Here!D$2:D$850, MATCH(B355, Paste_Here!A$2:A$850, 0))))), "T1", IF(ISNUMBER(SEARCH("waived ell services", LOWER(INDEX(Paste_Here!D$2:D$850, MATCH(B355, Paste_Here!A$2:A$850, 0))))), "W", IF(ISNUMBER(SEARCH("english language learner", LOWER(INDEX(Paste_Here!D$2:D$850, MATCH(B355, Paste_Here!A$2:A$850, 0))))), "L", "")))), ""), "")</f>
        <v/>
      </c>
      <c r="S355" s="66"/>
      <c r="T355" s="76" t="str">
        <f>IFERROR(IF(B355&lt;&gt;"", IF(ISNUMBER(SEARCH("yes", LOWER(INDEX(Paste_Here!I$2:I$850, MATCH(B355, Paste_Here!A$2:A$850, 0))))), "Yes", IF(ISNUMBER(SEARCH("no", LOWER(INDEX(Paste_Here!I$2:I$850, MATCH(B355, Paste_Here!A$2:A$850, 0))))), "No", "")), ""), "")</f>
        <v/>
      </c>
      <c r="U355" s="66"/>
      <c r="V355" s="76" t="str">
        <f>IFERROR(IF(B355&lt;&gt;"", IF(ISTEXT(INDEX(Paste_Here!J$2:J$850, MATCH(B355, Paste_Here!A$2:A$850, 0))), VALUE(INDEX(Paste_Here!J$2:J$850, MATCH(B355, Paste_Here!A$2:A$850, 0))), ""), ""), "")</f>
        <v/>
      </c>
      <c r="W355" s="66"/>
      <c r="X355" s="66"/>
      <c r="Y355" s="76" t="str">
        <f t="shared" si="42"/>
        <v/>
      </c>
      <c r="Z355" s="66"/>
      <c r="AA355" s="76" t="str">
        <f>IFERROR(IF(B355&lt;&gt;"", IF(AND(INDEX(Paste_Here!AI$2:AI$850, MATCH(B355, Paste_Here!A$2:A$850, 0))&lt;&gt;"", ISNUMBER(VALUE(INDEX(Paste_Here!AI$2:AI$850, MATCH(B355, Paste_Here!A$2:A$850, 0))))), INDEX(Paste_Here!AI$2:AI$850, MATCH(B355, Paste_Here!A$2:A$850, 0)), ""), ""), "")</f>
        <v/>
      </c>
      <c r="AB355" s="66"/>
      <c r="AC355" s="76" t="str">
        <f>IFERROR(IF(B355&lt;&gt;"", IF(AND(INDEX(Paste_Here!AJ$2:AJ$850, MATCH(B355, Paste_Here!A$2:A$850, 0))&lt;&gt;"", ISNUMBER(VALUE(INDEX(Paste_Here!AJ$2:AJ$850, MATCH(B355, Paste_Here!A$2:A$850, 0))))), INDEX(Paste_Here!AJ$2:AJ$850, MATCH(B355, Paste_Here!A$2:A$850, 0)), ""), ""), "")</f>
        <v/>
      </c>
      <c r="AD355" s="66"/>
      <c r="AE355" s="76" t="str">
        <f>IFERROR(IF(B355&lt;&gt;"", IF(AND(INDEX(Paste_Here!AK$2:AK$850, MATCH(B355, Paste_Here!A$2:A$850, 0))&lt;&gt;"", ISNUMBER(VALUE(INDEX(Paste_Here!AK$2:AK$850, MATCH(B355, Paste_Here!A$2:A$850, 0))))), INDEX(Paste_Here!AK$2:AK$850, MATCH(B355, Paste_Here!A$2:A$850, 0)), ""), ""), "")</f>
        <v/>
      </c>
      <c r="AF355" s="66"/>
      <c r="AG355" s="76" t="str">
        <f>IFERROR(IF(B355&lt;&gt;"", IF(AND(INDEX(Paste_Here!AL$2:AL$850, MATCH(B355, Paste_Here!A$2:A$850, 0))&lt;&gt;"", ISNUMBER(VALUE(INDEX(Paste_Here!AL$2:AL$850, MATCH(B355, Paste_Here!A$2:A$850, 0))))), INDEX(Paste_Here!AL$2:AL$850, MATCH(B355, Paste_Here!A$2:A$850, 0)), ""), ""), "")</f>
        <v/>
      </c>
      <c r="AH355" s="66"/>
      <c r="AI355" s="76" t="str">
        <f>IFERROR(IF(B355&lt;&gt;"", IF(AND(INDEX(Paste_Here!AH$2:AH$850, MATCH(B355, Paste_Here!A$2:A$850, 0))&lt;&gt;"", ISNUMBER(VALUE(INDEX(Paste_Here!AH$2:AH$850, MATCH(B355, Paste_Here!A$2:A$850, 0))))), IF(VALUE(INDEX(Paste_Here!AH$2:AH$850, MATCH(B355, Paste_Here!A$2:A$850, 0)))=0, "", INDEX(Paste_Here!AH$2:AH$850, MATCH(B355, Paste_Here!A$2:A$850, 0))), ""), ""), "")</f>
        <v/>
      </c>
      <c r="AJ355" s="66"/>
      <c r="AK355" s="76" t="str">
        <f>IFERROR(IF(B355&lt;&gt;"", IF(AND(INDEX(Paste_Here!N$2:N$850, MATCH(B355, Paste_Here!A$2:A$850, 0))&lt;&gt;"", ISNUMBER(VALUE(INDEX(Paste_Here!N$2:N$850, MATCH(B355, Paste_Here!A$2:A$850, 0))))), INDEX(Paste_Here!N$2:N$850, MATCH(B355, Paste_Here!A$2:A$850, 0)), ""), ""), "")</f>
        <v/>
      </c>
      <c r="AL355" s="66"/>
      <c r="AM355" s="76" t="str">
        <f>IFERROR(IF(B355&lt;&gt;"", IF(AND(INDEX(Paste_Here!O$2:O$850, MATCH(B355, Paste_Here!A$2:A$850, 0))&lt;&gt;"", ISNUMBER(VALUE(INDEX(Paste_Here!O$2:O$850, MATCH(B355, Paste_Here!A$2:A$850, 0))))), INDEX(Paste_Here!O$2:O$850, MATCH(B355, Paste_Here!A$2:A$850, 0)), ""), ""), "")</f>
        <v/>
      </c>
      <c r="AN355" s="66"/>
      <c r="AO355" s="76"/>
      <c r="AP355" s="66"/>
      <c r="AQ355" s="76"/>
      <c r="AR355" s="66"/>
      <c r="AS355" s="76"/>
      <c r="AT355" s="66"/>
      <c r="AU355" s="66"/>
      <c r="AV355" s="76" t="str">
        <f t="shared" si="43"/>
        <v/>
      </c>
      <c r="AW355" s="66"/>
      <c r="AX355" s="76" t="str">
        <f>IFERROR(IF(B355&lt;&gt;"", IF(ISNUMBER(SEARCH("Revealed-Potential (Primary Focus)", LOWER(INDEX(Paste_Here!Z$2:Z$850, MATCH(B355, Paste_Here!A$2:A$850, 0))))), "Rev-Potential: Prim", IF(ISNUMBER(SEARCH("Revealed-Potential (Secondary Focus)", LOWER(INDEX(Paste_Here!Z$2:Z$850, MATCH(B355, Paste_Here!A$2:A$850, 0))))), "Rev-Potential: Sec", IF(ISNUMBER(SEARCH("Monitoring", LOWER(INDEX(Paste_Here!Z$2:Z$850, MATCH(B355, Paste_Here!A$2:A$850, 0))))), "Monitoring", IF(ISNUMBER(SEARCH("At-Promise (Secondary Focus)", LOWER(INDEX(Paste_Here!Z$2:Z$850, MATCH(B355, Paste_Here!A$2:A$850, 0))))), "At-Promise: Sec", IF(ISNUMBER(SEARCH("At-Promise (Primary Focus)", LOWER(INDEX(Paste_Here!Z$2:Z$850, MATCH(B355, Paste_Here!A$2:A$850, 0))))), "At-Promise: Prim", ""))))), ""), "")</f>
        <v/>
      </c>
      <c r="AY355" s="66"/>
      <c r="AZ355" s="76"/>
      <c r="BA355" s="66"/>
      <c r="BB355" s="76"/>
      <c r="BC355" s="66"/>
      <c r="BD355" s="76"/>
      <c r="BE355" s="66"/>
      <c r="BF355" s="76"/>
      <c r="BG355" s="66"/>
      <c r="BH355" s="76"/>
      <c r="BI355" s="66"/>
      <c r="BJ355" s="66"/>
      <c r="BK355" s="76" t="str">
        <f t="shared" si="44"/>
        <v/>
      </c>
      <c r="BL355" s="66"/>
      <c r="BM355" s="76" t="str">
        <f>IFERROR(IF(B355&lt;&gt;"", IF(AND(ISNUMBER(VALUE(SUBSTITUTE(SUBSTITUTE(Paste_Here!R355, "br", "-"), "L", ""))), VALUE(SUBSTITUTE(SUBSTITUTE(Paste_Here!R355, "br", "-"), "L", "")) &gt;= 1095), "Yes", IF(AND(ISNUMBER(VALUE(SUBSTITUTE(SUBSTITUTE(Paste_Here!R355, "br", "-"), "L", ""))), VALUE(SUBSTITUTE(SUBSTITUTE(Paste_Here!R355, "br", "-"), "L", "")) &lt;= 1094), "No", "")), ""), "")</f>
        <v/>
      </c>
      <c r="BN355" s="66"/>
      <c r="BO355" s="76" t="str">
        <f>IFERROR(IF(B355&lt;&gt;"", IF(COUNTIF(INDEX(Paste_Here!Y$2:AB$850, MATCH(B355, Paste_Here!A$2:A$850, 0), 0), "yes") &gt; 0, "Yes", IF(COUNTIF(INDEX(Paste_Here!Y$2:AB$850, MATCH(B355, Paste_Here!A$2:A$850, 0), 0), "no") &gt; 0, "No", "")), ""), "")</f>
        <v/>
      </c>
      <c r="BP355" s="66"/>
      <c r="BQ355" s="76" t="str">
        <f>IFERROR(IF(B355&lt;&gt;"", IF(AND(ISNUMBER(VALUE(SUBSTITUTE(SUBSTITUTE(Paste_Here!U355, "em", "-"), "q", ""))), VALUE(SUBSTITUTE(SUBSTITUTE(Paste_Here!U355, "em", "-"), "q", "")) &gt;= 910), "Yes", IF(AND(ISNUMBER(VALUE(SUBSTITUTE(SUBSTITUTE(Paste_Here!U355, "em", "-"), "q", ""))), VALUE(SUBSTITUTE(SUBSTITUTE(Paste_Here!U355, "em", "-"), "q", "")) &lt;= 909), "No", "")), ""), "")</f>
        <v/>
      </c>
      <c r="BR355" s="66"/>
      <c r="BS355" s="76" t="str">
        <f>IFERROR(IF(B355&lt;&gt;"", IF(AND(INDEX(Paste_Here!X$2:X$850, MATCH(B355, Paste_Here!A$2:A$850, 0))&lt;&gt;"", ISNUMBER(VALUE(INDEX(Paste_Here!X$2:X$850, MATCH(B355, Paste_Here!A$2:A$850, 0))))), INDEX(Paste_Here!X$2:X$850, MATCH(B355, Paste_Here!A$2:A$850, 0)), ""), ""), "")</f>
        <v/>
      </c>
      <c r="BT355" s="66"/>
      <c r="BU355" s="76" t="str">
        <f>IFERROR(IF(B355&lt;&gt;"", IF(ISNUMBER(VALUE(INDEX(Paste_Here!G$2:G$850, MATCH(B355, Paste_Here!A$2:A$850, 0)))), IF(VALUE(INDEX(Paste_Here!G$2:G$850, MATCH(B355, Paste_Here!A$2:A$850, 0)))=0, "No", IF(AND(VALUE(INDEX(Paste_Here!G$2:G$850, MATCH(B355, Paste_Here!A$2:A$850, 0)))&gt;=1, VALUE(INDEX(Paste_Here!G$2:G$850, MATCH(B355, Paste_Here!A$2:A$850, 0)))&lt;=4), VALUE(INDEX(Paste_Here!G$2:G$850, MATCH(B355, Paste_Here!A$2:A$850, 0))), "")), ""), ""), "")</f>
        <v/>
      </c>
      <c r="BV355" s="66"/>
      <c r="BW355" s="76" t="str">
        <f>IFERROR(IF(B355&lt;&gt;"", IF(ISNUMBER(VALUE(INDEX(Paste_Here!H$2:H$850, MATCH(B355, Paste_Here!A$2:A$850, 0)))), IF(VALUE(INDEX(Paste_Here!H$2:H$850, MATCH(B355, Paste_Here!A$2:A$850, 0)))=0, "No", IF(AND(VALUE(INDEX(Paste_Here!H$2:H$850, MATCH(B355, Paste_Here!A$2:A$850, 0)))&gt;=1, VALUE(INDEX(Paste_Here!H$2:H$850, MATCH(B355, Paste_Here!A$2:A$850, 0)))&lt;=4), VALUE(INDEX(Paste_Here!H$2:H$850, MATCH(B355, Paste_Here!A$2:A$850, 0))), "")), ""), ""), "")</f>
        <v/>
      </c>
      <c r="BX355" s="66"/>
      <c r="BY355" s="76"/>
      <c r="BZ355" s="66"/>
      <c r="CA355" s="76"/>
      <c r="CB355" s="66"/>
      <c r="CC355" s="66"/>
      <c r="CD355" s="76" t="str">
        <f t="shared" si="45"/>
        <v/>
      </c>
      <c r="CE355" s="66"/>
      <c r="CF355" s="76" t="str">
        <f>IFERROR(IF(B355&lt;&gt;"", IF(AND(INDEX(Paste_Here!P$2:P$850, MATCH(B355, Paste_Here!A$2:A$850, 0))&lt;&gt;"", ISNUMBER(VALUE(INDEX(Paste_Here!P$2:P$850, MATCH(B355, Paste_Here!A$2:A$850, 0))))), INDEX(Paste_Here!P$2:P$850, MATCH(B355, Paste_Here!A$2:A$850, 0)), ""), ""), "")</f>
        <v/>
      </c>
      <c r="CG355" s="66"/>
      <c r="CH355" s="76" t="str">
        <f>IFERROR(IF(B355&lt;&gt;"", IF(ISNUMBER(SEARCH("highrisk", LOWER(INDEX(Paste_Here!Q$2:Q$850, MATCH(B355, Paste_Here!A$2:A$850, 0))))), "High Risk", IF(ISNUMBER(SEARCH("lowrisk", LOWER(INDEX(Paste_Here!Q$2:Q$850, MATCH(B355, Paste_Here!A$2:A$850, 0))))), "Low Risk", IF(ISNUMBER(SEARCH("somerisk", LOWER(INDEX(Paste_Here!Q$2:Q$850, MATCH(B355, Paste_Here!A$2:A$850, 0))))), "Some Risk", ""))), ""), "")</f>
        <v/>
      </c>
      <c r="CI355" s="66"/>
      <c r="CJ355" s="76" t="str">
        <f>IFERROR(IF(B355&lt;&gt;"", IF(AND(INDEX(Paste_Here!AA$2:AA$850, MATCH(B355, Paste_Here!A$2:A$850, 0))&lt;&gt;"", ISNUMBER(VALUE(INDEX(Paste_Here!AA$2:AA$850, MATCH(B355, Paste_Here!A$2:A$850, 0))))), INDEX(Paste_Here!AA$2:AA$850, MATCH(B355, Paste_Here!A$2:A$850, 0)), ""), ""), "")</f>
        <v/>
      </c>
      <c r="CK355" s="66"/>
      <c r="CL355" s="76" t="str">
        <f>IFERROR(IF(B355&lt;&gt;"", IF(LOWER(INDEX(Paste_Here!AB$2:AB$850, MATCH(B355, Paste_Here!A$2:A$850, 0)))="approaching expectations", "Approaching", IF(LOWER(INDEX(Paste_Here!AB$2:AB$850, MATCH(B355, Paste_Here!A$2:A$850, 0)))="met expectations", "Met", IF(LOWER(INDEX(Paste_Here!AB$2:AB$850, MATCH(B355, Paste_Here!A$2:A$850, 0)))="exceeded expectations", "Exceeded", IF(LOWER(INDEX(Paste_Here!AB$2:AB$850, MATCH(B355, Paste_Here!A$2:A$850, 0)))="below expectations", "Below", "")))), ""), "")</f>
        <v/>
      </c>
      <c r="CM355" s="66"/>
      <c r="CN355" s="76" t="str">
        <f>IFERROR(IF(B355&lt;&gt;"", IF(AND(INDEX(Paste_Here!AC$2:AC$850, MATCH(B355, Paste_Here!A$2:A$850, 0))&lt;&gt;"", ISNUMBER(VALUE(INDEX(Paste_Here!AC$2:AC$850, MATCH(B355, Paste_Here!A$2:A$850, 0))))), INDEX(Paste_Here!AC$2:AC$850, MATCH(B355, Paste_Here!A$2:A$850, 0)), ""), ""), "")</f>
        <v/>
      </c>
      <c r="CO355" s="66"/>
      <c r="CP355" s="76"/>
      <c r="CQ355" s="66"/>
      <c r="CR355" s="76"/>
      <c r="CS355" s="66"/>
      <c r="CT355" s="76"/>
      <c r="CU355" s="66"/>
      <c r="CV355" s="76"/>
      <c r="CW355" s="66"/>
      <c r="CX355" s="76"/>
      <c r="CY355" s="66"/>
      <c r="CZ355" s="66"/>
      <c r="DA355" s="76" t="str">
        <f t="shared" si="46"/>
        <v/>
      </c>
      <c r="DB355" s="66"/>
      <c r="DC355" s="76" t="str">
        <f>IFERROR(IF(B355&lt;&gt;"", IF(AND(INDEX(Paste_Here!V$2:V$850, MATCH(B355, Paste_Here!A$2:A$850, 0))&lt;&gt;"", ISNUMBER(VALUE(INDEX(Paste_Here!V$2:V$850, MATCH(B355, Paste_Here!A$2:A$850, 0))))), INDEX(Paste_Here!V$2:V$850, MATCH(B355, Paste_Here!A$2:A$850, 0)), ""), ""), "")</f>
        <v/>
      </c>
      <c r="DD355" s="66"/>
      <c r="DE355" s="76" t="str">
        <f>IFERROR(IF(B355&lt;&gt;"", IF(ISNUMBER(SEARCH("highrisk", LOWER(INDEX(Paste_Here!W$2:W$850, MATCH(B355, Paste_Here!A$2:A$850, 0))))), "High Risk", IF(ISNUMBER(SEARCH("lowrisk", LOWER(INDEX(Paste_Here!W$2:W$850, MATCH(B355, Paste_Here!A$2:A$850, 0))))), "Low Risk", IF(ISNUMBER(SEARCH("somerisk", LOWER(INDEX(Paste_Here!W$2:W$850, MATCH(B355, Paste_Here!A$2:A$850, 0))))), "Some Risk", ""))), ""), "")</f>
        <v/>
      </c>
      <c r="DF355" s="66"/>
      <c r="DG355" s="76" t="str">
        <f>IFERROR(IF(B355&lt;&gt;"", IF(AND(INDEX(Paste_Here!S$2:S$850, MATCH(B355, Paste_Here!A$2:A$850, 0))&lt;&gt;"", ISNUMBER(VALUE(INDEX(Paste_Here!S$2:S$850, MATCH(B355, Paste_Here!A$2:A$850, 0))))), INDEX(Paste_Here!S$2:S$850, MATCH(B355, Paste_Here!A$2:A$850, 0)), ""), ""), "")</f>
        <v/>
      </c>
      <c r="DH355" s="66"/>
      <c r="DI355" s="76" t="str">
        <f>IFERROR(IF(B355&lt;&gt;"", IF(ISNUMBER(SEARCH("highrisk", LOWER(INDEX(Paste_Here!T$2:T$850, MATCH(B355, Paste_Here!A$2:A$850, 0))))), "High Risk", IF(ISNUMBER(SEARCH("lowrisk", LOWER(INDEX(Paste_Here!T$2:T$850, MATCH(B355, Paste_Here!A$2:A$850, 0))))), "Low Risk", IF(ISNUMBER(SEARCH("somerisk", LOWER(INDEX(Paste_Here!T$2:T$850, MATCH(B355, Paste_Here!A$2:A$850, 0))))), "Some Risk", ""))), ""), "")</f>
        <v/>
      </c>
      <c r="DJ355" s="66"/>
      <c r="DK355" s="76" t="str">
        <f>IFERROR(IF(B355&lt;&gt;"", IF(AND(INDEX(Paste_Here!AD$2:AD$850, MATCH(B355, Paste_Here!A$2:A$850, 0))&lt;&gt;"", ISNUMBER(VALUE(INDEX(Paste_Here!AD$2:AD$850, MATCH(B355, Paste_Here!A$2:A$850, 0))))), INDEX(Paste_Here!AD$2:AD$850, MATCH(B355, Paste_Here!A$2:A$850, 0)), ""), ""), "")</f>
        <v/>
      </c>
      <c r="DL355" s="66"/>
      <c r="DM355" s="76" t="str">
        <f>IFERROR(IF(B355&lt;&gt;"", IF(LOWER(INDEX(Paste_Here!AE$2:AE$850, MATCH(B355, Paste_Here!A$2:A$850, 0)))="approaching expectations", "Approaching", IF(LOWER(INDEX(Paste_Here!AE$2:AE$850, MATCH(B355, Paste_Here!A$2:A$850, 0)))="met expectations", "Met", IF(LOWER(INDEX(Paste_Here!AE$2:AE$850, MATCH(B355, Paste_Here!A$2:A$850, 0)))="exceeded expectations", "Exceeded", IF(LOWER(INDEX(Paste_Here!AE$2:AE$850, MATCH(B355, Paste_Here!A$2:A$850, 0)))="below expectations", "Below", "")))), ""), "")</f>
        <v/>
      </c>
      <c r="DN355" s="66"/>
      <c r="DO355" s="76"/>
      <c r="DP355" s="66"/>
      <c r="DQ355" s="76"/>
      <c r="DR355" s="66"/>
      <c r="DS355" s="76"/>
      <c r="DT355" s="66"/>
      <c r="DU355" s="76"/>
      <c r="DV355" s="66"/>
      <c r="DW355" s="66"/>
      <c r="DX355" s="76" t="str">
        <f t="shared" si="47"/>
        <v/>
      </c>
      <c r="DY355" s="66"/>
      <c r="DZ355" s="76"/>
      <c r="EA355" s="66"/>
      <c r="EB355" s="76"/>
      <c r="EC355" s="66"/>
      <c r="ED355" s="76" t="str">
        <f>IFERROR(IF(B355&lt;&gt;"", IF(AND(INDEX(Paste_Here!AF$2:AF$850, MATCH(B355, Paste_Here!A$2:A$850, 0))&lt;&gt;"", ISNUMBER(VALUE(INDEX(Paste_Here!AF$2:AF$850, MATCH(B355, Paste_Here!A$2:A$850, 0))))), INDEX(Paste_Here!AF$2:AF$850, MATCH(B355, Paste_Here!A$2:A$850, 0)), ""), ""), "")</f>
        <v/>
      </c>
      <c r="EE355" s="66"/>
      <c r="EF355" s="76"/>
      <c r="EG355" s="66"/>
      <c r="EH355" s="76"/>
      <c r="EI355" s="66"/>
      <c r="EJ355" s="76" t="str">
        <f>IFERROR(IF(B355&lt;&gt;"", IF(AND(INDEX(Paste_Here!AG$2:AG$850, MATCH(B355, Paste_Here!A$2:A$850, 0))&lt;&gt;"", ISNUMBER(VALUE(INDEX(Paste_Here!AG$2:AG$850, MATCH(B355, Paste_Here!A$2:A$850, 0))))), INDEX(Paste_Here!AG$2:AG$850, MATCH(B355, Paste_Here!A$2:A$850, 0)), ""), ""), "")</f>
        <v/>
      </c>
      <c r="EK355" s="66"/>
      <c r="EL355" s="76"/>
      <c r="EM355" s="66"/>
      <c r="EN355" s="76"/>
      <c r="EO355" s="66"/>
      <c r="EP355" s="76"/>
      <c r="EQ355" s="66"/>
      <c r="ER355" s="76"/>
      <c r="ES355" s="66"/>
      <c r="ET355" s="66"/>
      <c r="EU355" s="76"/>
      <c r="EV355" s="66"/>
      <c r="EW355" s="76"/>
      <c r="EX355" s="66"/>
      <c r="EY355" s="76"/>
      <c r="EZ355" s="66"/>
      <c r="FA355" s="76"/>
      <c r="FB355" s="66"/>
      <c r="FC355" s="76"/>
      <c r="FD355" s="66"/>
      <c r="FE355" s="76"/>
      <c r="FF355" s="66"/>
      <c r="FG355" s="76"/>
      <c r="FH355" s="66"/>
      <c r="FI355" s="76"/>
      <c r="FJ355" s="66"/>
      <c r="FK355" s="76"/>
      <c r="FL355" s="66"/>
      <c r="FM355" s="76"/>
      <c r="FN355" s="66"/>
      <c r="FO355" s="76"/>
      <c r="FP355" s="66"/>
      <c r="FQ355" s="76"/>
      <c r="FR355" s="66"/>
      <c r="FS355" s="76"/>
      <c r="FT355" s="66"/>
      <c r="FU355" s="76"/>
      <c r="FV355" s="66"/>
      <c r="FW355" s="76"/>
      <c r="FX355" s="66"/>
      <c r="FY355" s="76"/>
      <c r="FZ355" s="66"/>
      <c r="GA355" s="76"/>
      <c r="GB355" s="66"/>
      <c r="GC355" s="76"/>
      <c r="GD355" s="66"/>
      <c r="GE355" s="76"/>
      <c r="GF355" s="66"/>
      <c r="GG355" s="76"/>
      <c r="GH355" s="66"/>
      <c r="GI355" s="76"/>
      <c r="GJ355" s="66"/>
      <c r="GK355" s="76"/>
      <c r="GL355" s="66"/>
      <c r="GM355" s="76"/>
      <c r="GN355" s="66"/>
      <c r="GO355" s="76"/>
      <c r="GP355" s="66"/>
      <c r="GQ355" s="76"/>
      <c r="GR355" s="66"/>
      <c r="GS355" s="76"/>
      <c r="GT355" s="66"/>
      <c r="GU355" s="76"/>
      <c r="GV355" s="66"/>
      <c r="GW355" s="76"/>
      <c r="GX355" s="66"/>
      <c r="GY355" s="76"/>
      <c r="GZ355" s="66"/>
      <c r="HA355" s="76"/>
      <c r="HB355" s="66"/>
      <c r="HC355" s="76"/>
      <c r="HD355" s="66"/>
      <c r="HE355" s="76"/>
      <c r="HF355" s="66"/>
      <c r="HG355" s="76"/>
      <c r="HH355" s="66"/>
      <c r="HI355" s="76"/>
      <c r="HJ355" s="66"/>
      <c r="HK355" s="76"/>
      <c r="HL355" s="66"/>
      <c r="HM355" s="76"/>
      <c r="HN355" s="66"/>
      <c r="HO355" s="76"/>
      <c r="HP355" s="66"/>
      <c r="HQ355" s="76"/>
      <c r="HR355" s="66"/>
      <c r="HS355" s="76"/>
      <c r="HT355" s="66"/>
      <c r="HU355" s="76"/>
      <c r="HV355" s="66"/>
      <c r="HW355" s="76"/>
      <c r="HX355" s="66"/>
      <c r="HY355" s="76"/>
      <c r="HZ355" s="66"/>
      <c r="IA355" s="76"/>
      <c r="IB355" s="66"/>
      <c r="IC355" s="76"/>
      <c r="ID355" s="66"/>
      <c r="IE355" s="76"/>
      <c r="IF355" s="66"/>
      <c r="IG355" s="76"/>
      <c r="IH355" s="66"/>
      <c r="II355" s="76"/>
      <c r="IJ355" s="66"/>
      <c r="IK355" s="76"/>
      <c r="IL355" s="66"/>
      <c r="IM355" s="76"/>
      <c r="IN355" s="66"/>
      <c r="IO355" s="76"/>
      <c r="IP355" s="66"/>
      <c r="IQ355" s="76"/>
      <c r="IR355" s="66"/>
      <c r="IS355" s="76"/>
      <c r="IT355" s="66"/>
      <c r="IU355" s="76"/>
      <c r="IV355" s="66"/>
      <c r="IW355" s="76"/>
      <c r="IX355" s="66"/>
      <c r="IY355" s="76"/>
      <c r="IZ355" s="66"/>
      <c r="JA355" s="76"/>
      <c r="JB355" s="66"/>
      <c r="JC355" s="76"/>
      <c r="JD355" s="66"/>
      <c r="JE355" s="76"/>
      <c r="JF355" s="66"/>
      <c r="JG355" s="76"/>
      <c r="JH355" s="66"/>
      <c r="JI355" s="76"/>
      <c r="JJ355" s="66"/>
      <c r="JK355" s="76"/>
      <c r="JL355" s="66"/>
      <c r="JM355" s="76"/>
      <c r="JN355" s="66"/>
      <c r="JO355" s="76"/>
      <c r="JP355" s="66"/>
      <c r="JQ355" s="76"/>
      <c r="JR355" s="66"/>
      <c r="JS355" s="76"/>
      <c r="JT355" s="66"/>
      <c r="JU355" s="76"/>
      <c r="JV355" s="66"/>
      <c r="JW355" s="76"/>
      <c r="JX355" s="66"/>
      <c r="JY355" s="76"/>
      <c r="JZ355" s="66"/>
      <c r="KA355" s="76"/>
      <c r="KB355" s="66"/>
      <c r="KC355" s="76"/>
      <c r="KD355" s="66"/>
      <c r="KE355" s="76"/>
      <c r="KF355" s="66"/>
      <c r="KG355" s="76"/>
      <c r="KH355" s="66"/>
      <c r="KI355" s="76"/>
      <c r="KJ355" s="66"/>
      <c r="KK355" s="76"/>
      <c r="KL355" s="66"/>
      <c r="KM355" s="76"/>
      <c r="KN355" s="66"/>
      <c r="KO355" s="76"/>
      <c r="KP355" s="66"/>
      <c r="KQ355" s="76"/>
      <c r="KR355" s="66"/>
      <c r="KS355" s="76"/>
      <c r="KT355" s="66"/>
      <c r="KU355" s="76"/>
      <c r="KV355" s="66"/>
      <c r="KW355" s="76"/>
      <c r="KX355" s="66"/>
      <c r="KY355" s="76"/>
      <c r="KZ355" s="66"/>
      <c r="LA355" s="76"/>
      <c r="LB355" s="66"/>
      <c r="LC355" s="76"/>
      <c r="LD355" s="66"/>
      <c r="LE355" s="76"/>
      <c r="LF355" s="66"/>
      <c r="LG355" s="76"/>
      <c r="LH355" s="66"/>
      <c r="LI355" s="76"/>
      <c r="LJ355" s="66"/>
      <c r="LK355" s="76"/>
      <c r="LL355" s="66"/>
      <c r="LM355" s="76"/>
      <c r="LN355" s="66"/>
      <c r="LO355" s="76"/>
      <c r="LP355" s="66"/>
      <c r="LQ355" s="76"/>
      <c r="LR355" s="66"/>
      <c r="LS355" s="76"/>
      <c r="LT355" s="66"/>
      <c r="LU355" s="76"/>
      <c r="LV355" s="66"/>
      <c r="LW355" s="76"/>
      <c r="LX355" s="66"/>
      <c r="LY355" s="76"/>
      <c r="LZ355" s="66"/>
      <c r="MA355" s="76"/>
      <c r="MB355" s="66"/>
      <c r="MC355" s="76"/>
      <c r="MD355" s="66"/>
      <c r="MG355" s="1" t="str" cm="1">
        <f t="array" ref="MG355">IFERROR(INDEX(Paste_Here!$B$2:$B$850, MATCH(0, COUNTIF(MG$4:MG354, Paste_Here!$B$2:$B$850) + IF(Paste_Here!$B$2:$B$850="", 1, 0), 0)), "")</f>
        <v/>
      </c>
      <c r="MH355" s="1" t="str">
        <f>IF(MG355&lt;&gt;"", INDEX(Paste_Here!$A$2:$A$850, MATCH(MG355, Paste_Here!$B$2:$B$850, 0)), "")</f>
        <v/>
      </c>
      <c r="MI355" s="1" t="str">
        <f t="shared" si="48"/>
        <v/>
      </c>
      <c r="MJ355" s="1" t="str" cm="1">
        <f t="array" ref="MJ355">IFERROR(INDEX($MI$5:$MI$850, MATCH(SMALL(IF($MI$5:$MI$850&lt;&gt;"", COUNTIF($MI$5:$MI$850, "&lt;"&amp;$MI$5:$MI$850)+1), ROW()-ROW($MJ$5)+1), COUNTIF($MI$5:$MI$850, "&lt;"&amp;$MI$5:$MI$850)+1, 0)), "")</f>
        <v/>
      </c>
    </row>
    <row r="356" spans="1:348">
      <c r="A356" s="66"/>
      <c r="B356" s="76" t="str">
        <f t="shared" si="41"/>
        <v/>
      </c>
      <c r="C356" s="66"/>
      <c r="D356" s="76" t="str">
        <f>IFERROR(IF(B356&lt;&gt;"", IF(AND(INDEX(Paste_Here!B$2:B$850, MATCH(B356, Paste_Here!A$2:A$850, 0))&lt;&gt;"", ISNUMBER(VALUE(INDEX(Paste_Here!B$2:B$850, MATCH(B356, Paste_Here!A$2:A$850, 0))))), INDEX(Paste_Here!B$2:B$850, MATCH(B356, Paste_Here!A$2:A$850, 0)), ""), ""), "")</f>
        <v/>
      </c>
      <c r="E356" s="66"/>
      <c r="F356" s="76" t="str">
        <f>IFERROR(IF(B356&lt;&gt;"", IF(ISTEXT(INDEX(Paste_Here!K$2:K$850, MATCH(B356, Paste_Here!A$2:A$850, 0))), INDEX(Paste_Here!K$2:K$850, MATCH(B356, Paste_Here!A$2:A$850, 0)), ""), ""), "")</f>
        <v/>
      </c>
      <c r="G356" s="66"/>
      <c r="H356" s="76" t="str">
        <f>IFERROR(IF(B356&lt;&gt;"", IF(ISTEXT(INDEX(Paste_Here!C$2:C$850, MATCH(B356, Paste_Here!A$2:A$850, 0))), INDEX(Paste_Here!C$2:C$850, MATCH(B356, Paste_Here!A$2:A$850, 0)), ""), ""), "")</f>
        <v/>
      </c>
      <c r="I356" s="66"/>
      <c r="J356" s="76" t="str">
        <f>IFERROR(IF(B356&lt;&gt;"", IF(ISNUMBER(SEARCH("s", LOWER(INDEX(Paste_Here!M$2:M$850, MATCH(B356, Paste_Here!A$2:A$850, 0))))), "Yes", IF(INDEX(Paste_Here!M$2:M$850, MATCH(B356, Paste_Here!A$2:A$850, 0))&lt;&gt;"", "No", "")), ""), "")</f>
        <v/>
      </c>
      <c r="K356" s="66"/>
      <c r="L356" s="76" t="str">
        <f>IFERROR(IF(B356&lt;&gt;"", IF(ISNUMBER(SEARCH("yes", LOWER(INDEX(Paste_Here!E$2:E$850, MATCH(B356, Paste_Here!A$2:A$850, 0))))), "Yes", IF(ISNUMBER(SEARCH("no", LOWER(INDEX(Paste_Here!E$2:E$850, MATCH(B356, Paste_Here!A$2:A$850, 0))))), "No", "")), ""), "")</f>
        <v/>
      </c>
      <c r="M356" s="66"/>
      <c r="N356" s="76" t="str">
        <f>IFERROR(IF(B356&lt;&gt;"", IF(ISNUMBER(SEARCH("yes", LOWER(INDEX(Paste_Here!F$2:F$850, MATCH(B356, Paste_Here!A$2:A$850, 0))))), "Yes", IF(ISNUMBER(SEARCH("no", LOWER(INDEX(Paste_Here!F$2:F$850, MATCH(B356, Paste_Here!A$2:A$850, 0))))), "No", "")), ""), "")</f>
        <v/>
      </c>
      <c r="O356" s="66"/>
      <c r="P356" s="76" t="str">
        <f>IFERROR(IF(B356&lt;&gt;"", IF(ISNUMBER(SEARCH("yes", LOWER(INDEX(Paste_Here!L$2:L$850, MATCH(B356, Paste_Here!A$2:A$850, 0))))), "Yes", IF(ISNUMBER(SEARCH("no", LOWER(INDEX(Paste_Here!L$2:L$850, MATCH(B356, Paste_Here!A$2:A$850, 0))))), "No", "")), ""), "")</f>
        <v/>
      </c>
      <c r="Q356" s="66"/>
      <c r="R356" s="76" t="str">
        <f>IFERROR(IF(B356&lt;&gt;"", IF(ISNUMBER(SEARCH("transitional 2", LOWER(INDEX(Paste_Here!D$2:D$850, MATCH(B356, Paste_Here!A$2:A$850, 0))))), "T2", IF(ISNUMBER(SEARCH("transitional 1", LOWER(INDEX(Paste_Here!D$2:D$850, MATCH(B356, Paste_Here!A$2:A$850, 0))))), "T1", IF(ISNUMBER(SEARCH("waived ell services", LOWER(INDEX(Paste_Here!D$2:D$850, MATCH(B356, Paste_Here!A$2:A$850, 0))))), "W", IF(ISNUMBER(SEARCH("english language learner", LOWER(INDEX(Paste_Here!D$2:D$850, MATCH(B356, Paste_Here!A$2:A$850, 0))))), "L", "")))), ""), "")</f>
        <v/>
      </c>
      <c r="S356" s="66"/>
      <c r="T356" s="76" t="str">
        <f>IFERROR(IF(B356&lt;&gt;"", IF(ISNUMBER(SEARCH("yes", LOWER(INDEX(Paste_Here!I$2:I$850, MATCH(B356, Paste_Here!A$2:A$850, 0))))), "Yes", IF(ISNUMBER(SEARCH("no", LOWER(INDEX(Paste_Here!I$2:I$850, MATCH(B356, Paste_Here!A$2:A$850, 0))))), "No", "")), ""), "")</f>
        <v/>
      </c>
      <c r="U356" s="66"/>
      <c r="V356" s="76" t="str">
        <f>IFERROR(IF(B356&lt;&gt;"", IF(ISTEXT(INDEX(Paste_Here!J$2:J$850, MATCH(B356, Paste_Here!A$2:A$850, 0))), VALUE(INDEX(Paste_Here!J$2:J$850, MATCH(B356, Paste_Here!A$2:A$850, 0))), ""), ""), "")</f>
        <v/>
      </c>
      <c r="W356" s="66"/>
      <c r="X356" s="66"/>
      <c r="Y356" s="76" t="str">
        <f t="shared" si="42"/>
        <v/>
      </c>
      <c r="Z356" s="66"/>
      <c r="AA356" s="76" t="str">
        <f>IFERROR(IF(B356&lt;&gt;"", IF(AND(INDEX(Paste_Here!AI$2:AI$850, MATCH(B356, Paste_Here!A$2:A$850, 0))&lt;&gt;"", ISNUMBER(VALUE(INDEX(Paste_Here!AI$2:AI$850, MATCH(B356, Paste_Here!A$2:A$850, 0))))), INDEX(Paste_Here!AI$2:AI$850, MATCH(B356, Paste_Here!A$2:A$850, 0)), ""), ""), "")</f>
        <v/>
      </c>
      <c r="AB356" s="66"/>
      <c r="AC356" s="76" t="str">
        <f>IFERROR(IF(B356&lt;&gt;"", IF(AND(INDEX(Paste_Here!AJ$2:AJ$850, MATCH(B356, Paste_Here!A$2:A$850, 0))&lt;&gt;"", ISNUMBER(VALUE(INDEX(Paste_Here!AJ$2:AJ$850, MATCH(B356, Paste_Here!A$2:A$850, 0))))), INDEX(Paste_Here!AJ$2:AJ$850, MATCH(B356, Paste_Here!A$2:A$850, 0)), ""), ""), "")</f>
        <v/>
      </c>
      <c r="AD356" s="66"/>
      <c r="AE356" s="76" t="str">
        <f>IFERROR(IF(B356&lt;&gt;"", IF(AND(INDEX(Paste_Here!AK$2:AK$850, MATCH(B356, Paste_Here!A$2:A$850, 0))&lt;&gt;"", ISNUMBER(VALUE(INDEX(Paste_Here!AK$2:AK$850, MATCH(B356, Paste_Here!A$2:A$850, 0))))), INDEX(Paste_Here!AK$2:AK$850, MATCH(B356, Paste_Here!A$2:A$850, 0)), ""), ""), "")</f>
        <v/>
      </c>
      <c r="AF356" s="66"/>
      <c r="AG356" s="76" t="str">
        <f>IFERROR(IF(B356&lt;&gt;"", IF(AND(INDEX(Paste_Here!AL$2:AL$850, MATCH(B356, Paste_Here!A$2:A$850, 0))&lt;&gt;"", ISNUMBER(VALUE(INDEX(Paste_Here!AL$2:AL$850, MATCH(B356, Paste_Here!A$2:A$850, 0))))), INDEX(Paste_Here!AL$2:AL$850, MATCH(B356, Paste_Here!A$2:A$850, 0)), ""), ""), "")</f>
        <v/>
      </c>
      <c r="AH356" s="66"/>
      <c r="AI356" s="76" t="str">
        <f>IFERROR(IF(B356&lt;&gt;"", IF(AND(INDEX(Paste_Here!AH$2:AH$850, MATCH(B356, Paste_Here!A$2:A$850, 0))&lt;&gt;"", ISNUMBER(VALUE(INDEX(Paste_Here!AH$2:AH$850, MATCH(B356, Paste_Here!A$2:A$850, 0))))), IF(VALUE(INDEX(Paste_Here!AH$2:AH$850, MATCH(B356, Paste_Here!A$2:A$850, 0)))=0, "", INDEX(Paste_Here!AH$2:AH$850, MATCH(B356, Paste_Here!A$2:A$850, 0))), ""), ""), "")</f>
        <v/>
      </c>
      <c r="AJ356" s="66"/>
      <c r="AK356" s="76" t="str">
        <f>IFERROR(IF(B356&lt;&gt;"", IF(AND(INDEX(Paste_Here!N$2:N$850, MATCH(B356, Paste_Here!A$2:A$850, 0))&lt;&gt;"", ISNUMBER(VALUE(INDEX(Paste_Here!N$2:N$850, MATCH(B356, Paste_Here!A$2:A$850, 0))))), INDEX(Paste_Here!N$2:N$850, MATCH(B356, Paste_Here!A$2:A$850, 0)), ""), ""), "")</f>
        <v/>
      </c>
      <c r="AL356" s="66"/>
      <c r="AM356" s="76" t="str">
        <f>IFERROR(IF(B356&lt;&gt;"", IF(AND(INDEX(Paste_Here!O$2:O$850, MATCH(B356, Paste_Here!A$2:A$850, 0))&lt;&gt;"", ISNUMBER(VALUE(INDEX(Paste_Here!O$2:O$850, MATCH(B356, Paste_Here!A$2:A$850, 0))))), INDEX(Paste_Here!O$2:O$850, MATCH(B356, Paste_Here!A$2:A$850, 0)), ""), ""), "")</f>
        <v/>
      </c>
      <c r="AN356" s="66"/>
      <c r="AO356" s="76"/>
      <c r="AP356" s="66"/>
      <c r="AQ356" s="76"/>
      <c r="AR356" s="66"/>
      <c r="AS356" s="76"/>
      <c r="AT356" s="66"/>
      <c r="AU356" s="66"/>
      <c r="AV356" s="76" t="str">
        <f t="shared" si="43"/>
        <v/>
      </c>
      <c r="AW356" s="66"/>
      <c r="AX356" s="76" t="str">
        <f>IFERROR(IF(B356&lt;&gt;"", IF(ISNUMBER(SEARCH("Revealed-Potential (Primary Focus)", LOWER(INDEX(Paste_Here!Z$2:Z$850, MATCH(B356, Paste_Here!A$2:A$850, 0))))), "Rev-Potential: Prim", IF(ISNUMBER(SEARCH("Revealed-Potential (Secondary Focus)", LOWER(INDEX(Paste_Here!Z$2:Z$850, MATCH(B356, Paste_Here!A$2:A$850, 0))))), "Rev-Potential: Sec", IF(ISNUMBER(SEARCH("Monitoring", LOWER(INDEX(Paste_Here!Z$2:Z$850, MATCH(B356, Paste_Here!A$2:A$850, 0))))), "Monitoring", IF(ISNUMBER(SEARCH("At-Promise (Secondary Focus)", LOWER(INDEX(Paste_Here!Z$2:Z$850, MATCH(B356, Paste_Here!A$2:A$850, 0))))), "At-Promise: Sec", IF(ISNUMBER(SEARCH("At-Promise (Primary Focus)", LOWER(INDEX(Paste_Here!Z$2:Z$850, MATCH(B356, Paste_Here!A$2:A$850, 0))))), "At-Promise: Prim", ""))))), ""), "")</f>
        <v/>
      </c>
      <c r="AY356" s="66"/>
      <c r="AZ356" s="76"/>
      <c r="BA356" s="66"/>
      <c r="BB356" s="76"/>
      <c r="BC356" s="66"/>
      <c r="BD356" s="76"/>
      <c r="BE356" s="66"/>
      <c r="BF356" s="76"/>
      <c r="BG356" s="66"/>
      <c r="BH356" s="76"/>
      <c r="BI356" s="66"/>
      <c r="BJ356" s="66"/>
      <c r="BK356" s="76" t="str">
        <f t="shared" si="44"/>
        <v/>
      </c>
      <c r="BL356" s="66"/>
      <c r="BM356" s="76" t="str">
        <f>IFERROR(IF(B356&lt;&gt;"", IF(AND(ISNUMBER(VALUE(SUBSTITUTE(SUBSTITUTE(Paste_Here!R356, "br", "-"), "L", ""))), VALUE(SUBSTITUTE(SUBSTITUTE(Paste_Here!R356, "br", "-"), "L", "")) &gt;= 1095), "Yes", IF(AND(ISNUMBER(VALUE(SUBSTITUTE(SUBSTITUTE(Paste_Here!R356, "br", "-"), "L", ""))), VALUE(SUBSTITUTE(SUBSTITUTE(Paste_Here!R356, "br", "-"), "L", "")) &lt;= 1094), "No", "")), ""), "")</f>
        <v/>
      </c>
      <c r="BN356" s="66"/>
      <c r="BO356" s="76" t="str">
        <f>IFERROR(IF(B356&lt;&gt;"", IF(COUNTIF(INDEX(Paste_Here!Y$2:AB$850, MATCH(B356, Paste_Here!A$2:A$850, 0), 0), "yes") &gt; 0, "Yes", IF(COUNTIF(INDEX(Paste_Here!Y$2:AB$850, MATCH(B356, Paste_Here!A$2:A$850, 0), 0), "no") &gt; 0, "No", "")), ""), "")</f>
        <v/>
      </c>
      <c r="BP356" s="66"/>
      <c r="BQ356" s="76" t="str">
        <f>IFERROR(IF(B356&lt;&gt;"", IF(AND(ISNUMBER(VALUE(SUBSTITUTE(SUBSTITUTE(Paste_Here!U356, "em", "-"), "q", ""))), VALUE(SUBSTITUTE(SUBSTITUTE(Paste_Here!U356, "em", "-"), "q", "")) &gt;= 910), "Yes", IF(AND(ISNUMBER(VALUE(SUBSTITUTE(SUBSTITUTE(Paste_Here!U356, "em", "-"), "q", ""))), VALUE(SUBSTITUTE(SUBSTITUTE(Paste_Here!U356, "em", "-"), "q", "")) &lt;= 909), "No", "")), ""), "")</f>
        <v/>
      </c>
      <c r="BR356" s="66"/>
      <c r="BS356" s="76" t="str">
        <f>IFERROR(IF(B356&lt;&gt;"", IF(AND(INDEX(Paste_Here!X$2:X$850, MATCH(B356, Paste_Here!A$2:A$850, 0))&lt;&gt;"", ISNUMBER(VALUE(INDEX(Paste_Here!X$2:X$850, MATCH(B356, Paste_Here!A$2:A$850, 0))))), INDEX(Paste_Here!X$2:X$850, MATCH(B356, Paste_Here!A$2:A$850, 0)), ""), ""), "")</f>
        <v/>
      </c>
      <c r="BT356" s="66"/>
      <c r="BU356" s="76" t="str">
        <f>IFERROR(IF(B356&lt;&gt;"", IF(ISNUMBER(VALUE(INDEX(Paste_Here!G$2:G$850, MATCH(B356, Paste_Here!A$2:A$850, 0)))), IF(VALUE(INDEX(Paste_Here!G$2:G$850, MATCH(B356, Paste_Here!A$2:A$850, 0)))=0, "No", IF(AND(VALUE(INDEX(Paste_Here!G$2:G$850, MATCH(B356, Paste_Here!A$2:A$850, 0)))&gt;=1, VALUE(INDEX(Paste_Here!G$2:G$850, MATCH(B356, Paste_Here!A$2:A$850, 0)))&lt;=4), VALUE(INDEX(Paste_Here!G$2:G$850, MATCH(B356, Paste_Here!A$2:A$850, 0))), "")), ""), ""), "")</f>
        <v/>
      </c>
      <c r="BV356" s="66"/>
      <c r="BW356" s="76" t="str">
        <f>IFERROR(IF(B356&lt;&gt;"", IF(ISNUMBER(VALUE(INDEX(Paste_Here!H$2:H$850, MATCH(B356, Paste_Here!A$2:A$850, 0)))), IF(VALUE(INDEX(Paste_Here!H$2:H$850, MATCH(B356, Paste_Here!A$2:A$850, 0)))=0, "No", IF(AND(VALUE(INDEX(Paste_Here!H$2:H$850, MATCH(B356, Paste_Here!A$2:A$850, 0)))&gt;=1, VALUE(INDEX(Paste_Here!H$2:H$850, MATCH(B356, Paste_Here!A$2:A$850, 0)))&lt;=4), VALUE(INDEX(Paste_Here!H$2:H$850, MATCH(B356, Paste_Here!A$2:A$850, 0))), "")), ""), ""), "")</f>
        <v/>
      </c>
      <c r="BX356" s="66"/>
      <c r="BY356" s="76"/>
      <c r="BZ356" s="66"/>
      <c r="CA356" s="76"/>
      <c r="CB356" s="66"/>
      <c r="CC356" s="66"/>
      <c r="CD356" s="76" t="str">
        <f t="shared" si="45"/>
        <v/>
      </c>
      <c r="CE356" s="66"/>
      <c r="CF356" s="76" t="str">
        <f>IFERROR(IF(B356&lt;&gt;"", IF(AND(INDEX(Paste_Here!P$2:P$850, MATCH(B356, Paste_Here!A$2:A$850, 0))&lt;&gt;"", ISNUMBER(VALUE(INDEX(Paste_Here!P$2:P$850, MATCH(B356, Paste_Here!A$2:A$850, 0))))), INDEX(Paste_Here!P$2:P$850, MATCH(B356, Paste_Here!A$2:A$850, 0)), ""), ""), "")</f>
        <v/>
      </c>
      <c r="CG356" s="66"/>
      <c r="CH356" s="76" t="str">
        <f>IFERROR(IF(B356&lt;&gt;"", IF(ISNUMBER(SEARCH("highrisk", LOWER(INDEX(Paste_Here!Q$2:Q$850, MATCH(B356, Paste_Here!A$2:A$850, 0))))), "High Risk", IF(ISNUMBER(SEARCH("lowrisk", LOWER(INDEX(Paste_Here!Q$2:Q$850, MATCH(B356, Paste_Here!A$2:A$850, 0))))), "Low Risk", IF(ISNUMBER(SEARCH("somerisk", LOWER(INDEX(Paste_Here!Q$2:Q$850, MATCH(B356, Paste_Here!A$2:A$850, 0))))), "Some Risk", ""))), ""), "")</f>
        <v/>
      </c>
      <c r="CI356" s="66"/>
      <c r="CJ356" s="76" t="str">
        <f>IFERROR(IF(B356&lt;&gt;"", IF(AND(INDEX(Paste_Here!AA$2:AA$850, MATCH(B356, Paste_Here!A$2:A$850, 0))&lt;&gt;"", ISNUMBER(VALUE(INDEX(Paste_Here!AA$2:AA$850, MATCH(B356, Paste_Here!A$2:A$850, 0))))), INDEX(Paste_Here!AA$2:AA$850, MATCH(B356, Paste_Here!A$2:A$850, 0)), ""), ""), "")</f>
        <v/>
      </c>
      <c r="CK356" s="66"/>
      <c r="CL356" s="76" t="str">
        <f>IFERROR(IF(B356&lt;&gt;"", IF(LOWER(INDEX(Paste_Here!AB$2:AB$850, MATCH(B356, Paste_Here!A$2:A$850, 0)))="approaching expectations", "Approaching", IF(LOWER(INDEX(Paste_Here!AB$2:AB$850, MATCH(B356, Paste_Here!A$2:A$850, 0)))="met expectations", "Met", IF(LOWER(INDEX(Paste_Here!AB$2:AB$850, MATCH(B356, Paste_Here!A$2:A$850, 0)))="exceeded expectations", "Exceeded", IF(LOWER(INDEX(Paste_Here!AB$2:AB$850, MATCH(B356, Paste_Here!A$2:A$850, 0)))="below expectations", "Below", "")))), ""), "")</f>
        <v/>
      </c>
      <c r="CM356" s="66"/>
      <c r="CN356" s="76" t="str">
        <f>IFERROR(IF(B356&lt;&gt;"", IF(AND(INDEX(Paste_Here!AC$2:AC$850, MATCH(B356, Paste_Here!A$2:A$850, 0))&lt;&gt;"", ISNUMBER(VALUE(INDEX(Paste_Here!AC$2:AC$850, MATCH(B356, Paste_Here!A$2:A$850, 0))))), INDEX(Paste_Here!AC$2:AC$850, MATCH(B356, Paste_Here!A$2:A$850, 0)), ""), ""), "")</f>
        <v/>
      </c>
      <c r="CO356" s="66"/>
      <c r="CP356" s="76"/>
      <c r="CQ356" s="66"/>
      <c r="CR356" s="76"/>
      <c r="CS356" s="66"/>
      <c r="CT356" s="76"/>
      <c r="CU356" s="66"/>
      <c r="CV356" s="76"/>
      <c r="CW356" s="66"/>
      <c r="CX356" s="76"/>
      <c r="CY356" s="66"/>
      <c r="CZ356" s="66"/>
      <c r="DA356" s="76" t="str">
        <f t="shared" si="46"/>
        <v/>
      </c>
      <c r="DB356" s="66"/>
      <c r="DC356" s="76" t="str">
        <f>IFERROR(IF(B356&lt;&gt;"", IF(AND(INDEX(Paste_Here!V$2:V$850, MATCH(B356, Paste_Here!A$2:A$850, 0))&lt;&gt;"", ISNUMBER(VALUE(INDEX(Paste_Here!V$2:V$850, MATCH(B356, Paste_Here!A$2:A$850, 0))))), INDEX(Paste_Here!V$2:V$850, MATCH(B356, Paste_Here!A$2:A$850, 0)), ""), ""), "")</f>
        <v/>
      </c>
      <c r="DD356" s="66"/>
      <c r="DE356" s="76" t="str">
        <f>IFERROR(IF(B356&lt;&gt;"", IF(ISNUMBER(SEARCH("highrisk", LOWER(INDEX(Paste_Here!W$2:W$850, MATCH(B356, Paste_Here!A$2:A$850, 0))))), "High Risk", IF(ISNUMBER(SEARCH("lowrisk", LOWER(INDEX(Paste_Here!W$2:W$850, MATCH(B356, Paste_Here!A$2:A$850, 0))))), "Low Risk", IF(ISNUMBER(SEARCH("somerisk", LOWER(INDEX(Paste_Here!W$2:W$850, MATCH(B356, Paste_Here!A$2:A$850, 0))))), "Some Risk", ""))), ""), "")</f>
        <v/>
      </c>
      <c r="DF356" s="66"/>
      <c r="DG356" s="76" t="str">
        <f>IFERROR(IF(B356&lt;&gt;"", IF(AND(INDEX(Paste_Here!S$2:S$850, MATCH(B356, Paste_Here!A$2:A$850, 0))&lt;&gt;"", ISNUMBER(VALUE(INDEX(Paste_Here!S$2:S$850, MATCH(B356, Paste_Here!A$2:A$850, 0))))), INDEX(Paste_Here!S$2:S$850, MATCH(B356, Paste_Here!A$2:A$850, 0)), ""), ""), "")</f>
        <v/>
      </c>
      <c r="DH356" s="66"/>
      <c r="DI356" s="76" t="str">
        <f>IFERROR(IF(B356&lt;&gt;"", IF(ISNUMBER(SEARCH("highrisk", LOWER(INDEX(Paste_Here!T$2:T$850, MATCH(B356, Paste_Here!A$2:A$850, 0))))), "High Risk", IF(ISNUMBER(SEARCH("lowrisk", LOWER(INDEX(Paste_Here!T$2:T$850, MATCH(B356, Paste_Here!A$2:A$850, 0))))), "Low Risk", IF(ISNUMBER(SEARCH("somerisk", LOWER(INDEX(Paste_Here!T$2:T$850, MATCH(B356, Paste_Here!A$2:A$850, 0))))), "Some Risk", ""))), ""), "")</f>
        <v/>
      </c>
      <c r="DJ356" s="66"/>
      <c r="DK356" s="76" t="str">
        <f>IFERROR(IF(B356&lt;&gt;"", IF(AND(INDEX(Paste_Here!AD$2:AD$850, MATCH(B356, Paste_Here!A$2:A$850, 0))&lt;&gt;"", ISNUMBER(VALUE(INDEX(Paste_Here!AD$2:AD$850, MATCH(B356, Paste_Here!A$2:A$850, 0))))), INDEX(Paste_Here!AD$2:AD$850, MATCH(B356, Paste_Here!A$2:A$850, 0)), ""), ""), "")</f>
        <v/>
      </c>
      <c r="DL356" s="66"/>
      <c r="DM356" s="76" t="str">
        <f>IFERROR(IF(B356&lt;&gt;"", IF(LOWER(INDEX(Paste_Here!AE$2:AE$850, MATCH(B356, Paste_Here!A$2:A$850, 0)))="approaching expectations", "Approaching", IF(LOWER(INDEX(Paste_Here!AE$2:AE$850, MATCH(B356, Paste_Here!A$2:A$850, 0)))="met expectations", "Met", IF(LOWER(INDEX(Paste_Here!AE$2:AE$850, MATCH(B356, Paste_Here!A$2:A$850, 0)))="exceeded expectations", "Exceeded", IF(LOWER(INDEX(Paste_Here!AE$2:AE$850, MATCH(B356, Paste_Here!A$2:A$850, 0)))="below expectations", "Below", "")))), ""), "")</f>
        <v/>
      </c>
      <c r="DN356" s="66"/>
      <c r="DO356" s="76"/>
      <c r="DP356" s="66"/>
      <c r="DQ356" s="76"/>
      <c r="DR356" s="66"/>
      <c r="DS356" s="76"/>
      <c r="DT356" s="66"/>
      <c r="DU356" s="76"/>
      <c r="DV356" s="66"/>
      <c r="DW356" s="66"/>
      <c r="DX356" s="76" t="str">
        <f t="shared" si="47"/>
        <v/>
      </c>
      <c r="DY356" s="66"/>
      <c r="DZ356" s="76"/>
      <c r="EA356" s="66"/>
      <c r="EB356" s="76"/>
      <c r="EC356" s="66"/>
      <c r="ED356" s="76" t="str">
        <f>IFERROR(IF(B356&lt;&gt;"", IF(AND(INDEX(Paste_Here!AF$2:AF$850, MATCH(B356, Paste_Here!A$2:A$850, 0))&lt;&gt;"", ISNUMBER(VALUE(INDEX(Paste_Here!AF$2:AF$850, MATCH(B356, Paste_Here!A$2:A$850, 0))))), INDEX(Paste_Here!AF$2:AF$850, MATCH(B356, Paste_Here!A$2:A$850, 0)), ""), ""), "")</f>
        <v/>
      </c>
      <c r="EE356" s="66"/>
      <c r="EF356" s="76"/>
      <c r="EG356" s="66"/>
      <c r="EH356" s="76"/>
      <c r="EI356" s="66"/>
      <c r="EJ356" s="76" t="str">
        <f>IFERROR(IF(B356&lt;&gt;"", IF(AND(INDEX(Paste_Here!AG$2:AG$850, MATCH(B356, Paste_Here!A$2:A$850, 0))&lt;&gt;"", ISNUMBER(VALUE(INDEX(Paste_Here!AG$2:AG$850, MATCH(B356, Paste_Here!A$2:A$850, 0))))), INDEX(Paste_Here!AG$2:AG$850, MATCH(B356, Paste_Here!A$2:A$850, 0)), ""), ""), "")</f>
        <v/>
      </c>
      <c r="EK356" s="66"/>
      <c r="EL356" s="76"/>
      <c r="EM356" s="66"/>
      <c r="EN356" s="76"/>
      <c r="EO356" s="66"/>
      <c r="EP356" s="76"/>
      <c r="EQ356" s="66"/>
      <c r="ER356" s="76"/>
      <c r="ES356" s="66"/>
      <c r="ET356" s="66"/>
      <c r="EU356" s="76"/>
      <c r="EV356" s="66"/>
      <c r="EW356" s="76"/>
      <c r="EX356" s="66"/>
      <c r="EY356" s="76"/>
      <c r="EZ356" s="66"/>
      <c r="FA356" s="76"/>
      <c r="FB356" s="66"/>
      <c r="FC356" s="76"/>
      <c r="FD356" s="66"/>
      <c r="FE356" s="76"/>
      <c r="FF356" s="66"/>
      <c r="FG356" s="76"/>
      <c r="FH356" s="66"/>
      <c r="FI356" s="76"/>
      <c r="FJ356" s="66"/>
      <c r="FK356" s="76"/>
      <c r="FL356" s="66"/>
      <c r="FM356" s="76"/>
      <c r="FN356" s="66"/>
      <c r="FO356" s="76"/>
      <c r="FP356" s="66"/>
      <c r="FQ356" s="76"/>
      <c r="FR356" s="66"/>
      <c r="FS356" s="76"/>
      <c r="FT356" s="66"/>
      <c r="FU356" s="76"/>
      <c r="FV356" s="66"/>
      <c r="FW356" s="76"/>
      <c r="FX356" s="66"/>
      <c r="FY356" s="76"/>
      <c r="FZ356" s="66"/>
      <c r="GA356" s="76"/>
      <c r="GB356" s="66"/>
      <c r="GC356" s="76"/>
      <c r="GD356" s="66"/>
      <c r="GE356" s="76"/>
      <c r="GF356" s="66"/>
      <c r="GG356" s="76"/>
      <c r="GH356" s="66"/>
      <c r="GI356" s="76"/>
      <c r="GJ356" s="66"/>
      <c r="GK356" s="76"/>
      <c r="GL356" s="66"/>
      <c r="GM356" s="76"/>
      <c r="GN356" s="66"/>
      <c r="GO356" s="76"/>
      <c r="GP356" s="66"/>
      <c r="GQ356" s="76"/>
      <c r="GR356" s="66"/>
      <c r="GS356" s="76"/>
      <c r="GT356" s="66"/>
      <c r="GU356" s="76"/>
      <c r="GV356" s="66"/>
      <c r="GW356" s="76"/>
      <c r="GX356" s="66"/>
      <c r="GY356" s="76"/>
      <c r="GZ356" s="66"/>
      <c r="HA356" s="76"/>
      <c r="HB356" s="66"/>
      <c r="HC356" s="76"/>
      <c r="HD356" s="66"/>
      <c r="HE356" s="76"/>
      <c r="HF356" s="66"/>
      <c r="HG356" s="76"/>
      <c r="HH356" s="66"/>
      <c r="HI356" s="76"/>
      <c r="HJ356" s="66"/>
      <c r="HK356" s="76"/>
      <c r="HL356" s="66"/>
      <c r="HM356" s="76"/>
      <c r="HN356" s="66"/>
      <c r="HO356" s="76"/>
      <c r="HP356" s="66"/>
      <c r="HQ356" s="76"/>
      <c r="HR356" s="66"/>
      <c r="HS356" s="76"/>
      <c r="HT356" s="66"/>
      <c r="HU356" s="76"/>
      <c r="HV356" s="66"/>
      <c r="HW356" s="76"/>
      <c r="HX356" s="66"/>
      <c r="HY356" s="76"/>
      <c r="HZ356" s="66"/>
      <c r="IA356" s="76"/>
      <c r="IB356" s="66"/>
      <c r="IC356" s="76"/>
      <c r="ID356" s="66"/>
      <c r="IE356" s="76"/>
      <c r="IF356" s="66"/>
      <c r="IG356" s="76"/>
      <c r="IH356" s="66"/>
      <c r="II356" s="76"/>
      <c r="IJ356" s="66"/>
      <c r="IK356" s="76"/>
      <c r="IL356" s="66"/>
      <c r="IM356" s="76"/>
      <c r="IN356" s="66"/>
      <c r="IO356" s="76"/>
      <c r="IP356" s="66"/>
      <c r="IQ356" s="76"/>
      <c r="IR356" s="66"/>
      <c r="IS356" s="76"/>
      <c r="IT356" s="66"/>
      <c r="IU356" s="76"/>
      <c r="IV356" s="66"/>
      <c r="IW356" s="76"/>
      <c r="IX356" s="66"/>
      <c r="IY356" s="76"/>
      <c r="IZ356" s="66"/>
      <c r="JA356" s="76"/>
      <c r="JB356" s="66"/>
      <c r="JC356" s="76"/>
      <c r="JD356" s="66"/>
      <c r="JE356" s="76"/>
      <c r="JF356" s="66"/>
      <c r="JG356" s="76"/>
      <c r="JH356" s="66"/>
      <c r="JI356" s="76"/>
      <c r="JJ356" s="66"/>
      <c r="JK356" s="76"/>
      <c r="JL356" s="66"/>
      <c r="JM356" s="76"/>
      <c r="JN356" s="66"/>
      <c r="JO356" s="76"/>
      <c r="JP356" s="66"/>
      <c r="JQ356" s="76"/>
      <c r="JR356" s="66"/>
      <c r="JS356" s="76"/>
      <c r="JT356" s="66"/>
      <c r="JU356" s="76"/>
      <c r="JV356" s="66"/>
      <c r="JW356" s="76"/>
      <c r="JX356" s="66"/>
      <c r="JY356" s="76"/>
      <c r="JZ356" s="66"/>
      <c r="KA356" s="76"/>
      <c r="KB356" s="66"/>
      <c r="KC356" s="76"/>
      <c r="KD356" s="66"/>
      <c r="KE356" s="76"/>
      <c r="KF356" s="66"/>
      <c r="KG356" s="76"/>
      <c r="KH356" s="66"/>
      <c r="KI356" s="76"/>
      <c r="KJ356" s="66"/>
      <c r="KK356" s="76"/>
      <c r="KL356" s="66"/>
      <c r="KM356" s="76"/>
      <c r="KN356" s="66"/>
      <c r="KO356" s="76"/>
      <c r="KP356" s="66"/>
      <c r="KQ356" s="76"/>
      <c r="KR356" s="66"/>
      <c r="KS356" s="76"/>
      <c r="KT356" s="66"/>
      <c r="KU356" s="76"/>
      <c r="KV356" s="66"/>
      <c r="KW356" s="76"/>
      <c r="KX356" s="66"/>
      <c r="KY356" s="76"/>
      <c r="KZ356" s="66"/>
      <c r="LA356" s="76"/>
      <c r="LB356" s="66"/>
      <c r="LC356" s="76"/>
      <c r="LD356" s="66"/>
      <c r="LE356" s="76"/>
      <c r="LF356" s="66"/>
      <c r="LG356" s="76"/>
      <c r="LH356" s="66"/>
      <c r="LI356" s="76"/>
      <c r="LJ356" s="66"/>
      <c r="LK356" s="76"/>
      <c r="LL356" s="66"/>
      <c r="LM356" s="76"/>
      <c r="LN356" s="66"/>
      <c r="LO356" s="76"/>
      <c r="LP356" s="66"/>
      <c r="LQ356" s="76"/>
      <c r="LR356" s="66"/>
      <c r="LS356" s="76"/>
      <c r="LT356" s="66"/>
      <c r="LU356" s="76"/>
      <c r="LV356" s="66"/>
      <c r="LW356" s="76"/>
      <c r="LX356" s="66"/>
      <c r="LY356" s="76"/>
      <c r="LZ356" s="66"/>
      <c r="MA356" s="76"/>
      <c r="MB356" s="66"/>
      <c r="MC356" s="76"/>
      <c r="MD356" s="66"/>
      <c r="MG356" s="1" t="str" cm="1">
        <f t="array" ref="MG356">IFERROR(INDEX(Paste_Here!$B$2:$B$850, MATCH(0, COUNTIF(MG$4:MG355, Paste_Here!$B$2:$B$850) + IF(Paste_Here!$B$2:$B$850="", 1, 0), 0)), "")</f>
        <v/>
      </c>
      <c r="MH356" s="1" t="str">
        <f>IF(MG356&lt;&gt;"", INDEX(Paste_Here!$A$2:$A$850, MATCH(MG356, Paste_Here!$B$2:$B$850, 0)), "")</f>
        <v/>
      </c>
      <c r="MI356" s="1" t="str">
        <f t="shared" si="48"/>
        <v/>
      </c>
      <c r="MJ356" s="1" t="str" cm="1">
        <f t="array" ref="MJ356">IFERROR(INDEX($MI$5:$MI$850, MATCH(SMALL(IF($MI$5:$MI$850&lt;&gt;"", COUNTIF($MI$5:$MI$850, "&lt;"&amp;$MI$5:$MI$850)+1), ROW()-ROW($MJ$5)+1), COUNTIF($MI$5:$MI$850, "&lt;"&amp;$MI$5:$MI$850)+1, 0)), "")</f>
        <v/>
      </c>
    </row>
    <row r="357" spans="1:348">
      <c r="A357" s="66"/>
      <c r="B357" s="76" t="str">
        <f t="shared" si="41"/>
        <v/>
      </c>
      <c r="C357" s="66"/>
      <c r="D357" s="76" t="str">
        <f>IFERROR(IF(B357&lt;&gt;"", IF(AND(INDEX(Paste_Here!B$2:B$850, MATCH(B357, Paste_Here!A$2:A$850, 0))&lt;&gt;"", ISNUMBER(VALUE(INDEX(Paste_Here!B$2:B$850, MATCH(B357, Paste_Here!A$2:A$850, 0))))), INDEX(Paste_Here!B$2:B$850, MATCH(B357, Paste_Here!A$2:A$850, 0)), ""), ""), "")</f>
        <v/>
      </c>
      <c r="E357" s="66"/>
      <c r="F357" s="76" t="str">
        <f>IFERROR(IF(B357&lt;&gt;"", IF(ISTEXT(INDEX(Paste_Here!K$2:K$850, MATCH(B357, Paste_Here!A$2:A$850, 0))), INDEX(Paste_Here!K$2:K$850, MATCH(B357, Paste_Here!A$2:A$850, 0)), ""), ""), "")</f>
        <v/>
      </c>
      <c r="G357" s="66"/>
      <c r="H357" s="76" t="str">
        <f>IFERROR(IF(B357&lt;&gt;"", IF(ISTEXT(INDEX(Paste_Here!C$2:C$850, MATCH(B357, Paste_Here!A$2:A$850, 0))), INDEX(Paste_Here!C$2:C$850, MATCH(B357, Paste_Here!A$2:A$850, 0)), ""), ""), "")</f>
        <v/>
      </c>
      <c r="I357" s="66"/>
      <c r="J357" s="76" t="str">
        <f>IFERROR(IF(B357&lt;&gt;"", IF(ISNUMBER(SEARCH("s", LOWER(INDEX(Paste_Here!M$2:M$850, MATCH(B357, Paste_Here!A$2:A$850, 0))))), "Yes", IF(INDEX(Paste_Here!M$2:M$850, MATCH(B357, Paste_Here!A$2:A$850, 0))&lt;&gt;"", "No", "")), ""), "")</f>
        <v/>
      </c>
      <c r="K357" s="66"/>
      <c r="L357" s="76" t="str">
        <f>IFERROR(IF(B357&lt;&gt;"", IF(ISNUMBER(SEARCH("yes", LOWER(INDEX(Paste_Here!E$2:E$850, MATCH(B357, Paste_Here!A$2:A$850, 0))))), "Yes", IF(ISNUMBER(SEARCH("no", LOWER(INDEX(Paste_Here!E$2:E$850, MATCH(B357, Paste_Here!A$2:A$850, 0))))), "No", "")), ""), "")</f>
        <v/>
      </c>
      <c r="M357" s="66"/>
      <c r="N357" s="76" t="str">
        <f>IFERROR(IF(B357&lt;&gt;"", IF(ISNUMBER(SEARCH("yes", LOWER(INDEX(Paste_Here!F$2:F$850, MATCH(B357, Paste_Here!A$2:A$850, 0))))), "Yes", IF(ISNUMBER(SEARCH("no", LOWER(INDEX(Paste_Here!F$2:F$850, MATCH(B357, Paste_Here!A$2:A$850, 0))))), "No", "")), ""), "")</f>
        <v/>
      </c>
      <c r="O357" s="66"/>
      <c r="P357" s="76" t="str">
        <f>IFERROR(IF(B357&lt;&gt;"", IF(ISNUMBER(SEARCH("yes", LOWER(INDEX(Paste_Here!L$2:L$850, MATCH(B357, Paste_Here!A$2:A$850, 0))))), "Yes", IF(ISNUMBER(SEARCH("no", LOWER(INDEX(Paste_Here!L$2:L$850, MATCH(B357, Paste_Here!A$2:A$850, 0))))), "No", "")), ""), "")</f>
        <v/>
      </c>
      <c r="Q357" s="66"/>
      <c r="R357" s="76" t="str">
        <f>IFERROR(IF(B357&lt;&gt;"", IF(ISNUMBER(SEARCH("transitional 2", LOWER(INDEX(Paste_Here!D$2:D$850, MATCH(B357, Paste_Here!A$2:A$850, 0))))), "T2", IF(ISNUMBER(SEARCH("transitional 1", LOWER(INDEX(Paste_Here!D$2:D$850, MATCH(B357, Paste_Here!A$2:A$850, 0))))), "T1", IF(ISNUMBER(SEARCH("waived ell services", LOWER(INDEX(Paste_Here!D$2:D$850, MATCH(B357, Paste_Here!A$2:A$850, 0))))), "W", IF(ISNUMBER(SEARCH("english language learner", LOWER(INDEX(Paste_Here!D$2:D$850, MATCH(B357, Paste_Here!A$2:A$850, 0))))), "L", "")))), ""), "")</f>
        <v/>
      </c>
      <c r="S357" s="66"/>
      <c r="T357" s="76" t="str">
        <f>IFERROR(IF(B357&lt;&gt;"", IF(ISNUMBER(SEARCH("yes", LOWER(INDEX(Paste_Here!I$2:I$850, MATCH(B357, Paste_Here!A$2:A$850, 0))))), "Yes", IF(ISNUMBER(SEARCH("no", LOWER(INDEX(Paste_Here!I$2:I$850, MATCH(B357, Paste_Here!A$2:A$850, 0))))), "No", "")), ""), "")</f>
        <v/>
      </c>
      <c r="U357" s="66"/>
      <c r="V357" s="76" t="str">
        <f>IFERROR(IF(B357&lt;&gt;"", IF(ISTEXT(INDEX(Paste_Here!J$2:J$850, MATCH(B357, Paste_Here!A$2:A$850, 0))), VALUE(INDEX(Paste_Here!J$2:J$850, MATCH(B357, Paste_Here!A$2:A$850, 0))), ""), ""), "")</f>
        <v/>
      </c>
      <c r="W357" s="66"/>
      <c r="X357" s="66"/>
      <c r="Y357" s="76" t="str">
        <f t="shared" si="42"/>
        <v/>
      </c>
      <c r="Z357" s="66"/>
      <c r="AA357" s="76" t="str">
        <f>IFERROR(IF(B357&lt;&gt;"", IF(AND(INDEX(Paste_Here!AI$2:AI$850, MATCH(B357, Paste_Here!A$2:A$850, 0))&lt;&gt;"", ISNUMBER(VALUE(INDEX(Paste_Here!AI$2:AI$850, MATCH(B357, Paste_Here!A$2:A$850, 0))))), INDEX(Paste_Here!AI$2:AI$850, MATCH(B357, Paste_Here!A$2:A$850, 0)), ""), ""), "")</f>
        <v/>
      </c>
      <c r="AB357" s="66"/>
      <c r="AC357" s="76" t="str">
        <f>IFERROR(IF(B357&lt;&gt;"", IF(AND(INDEX(Paste_Here!AJ$2:AJ$850, MATCH(B357, Paste_Here!A$2:A$850, 0))&lt;&gt;"", ISNUMBER(VALUE(INDEX(Paste_Here!AJ$2:AJ$850, MATCH(B357, Paste_Here!A$2:A$850, 0))))), INDEX(Paste_Here!AJ$2:AJ$850, MATCH(B357, Paste_Here!A$2:A$850, 0)), ""), ""), "")</f>
        <v/>
      </c>
      <c r="AD357" s="66"/>
      <c r="AE357" s="76" t="str">
        <f>IFERROR(IF(B357&lt;&gt;"", IF(AND(INDEX(Paste_Here!AK$2:AK$850, MATCH(B357, Paste_Here!A$2:A$850, 0))&lt;&gt;"", ISNUMBER(VALUE(INDEX(Paste_Here!AK$2:AK$850, MATCH(B357, Paste_Here!A$2:A$850, 0))))), INDEX(Paste_Here!AK$2:AK$850, MATCH(B357, Paste_Here!A$2:A$850, 0)), ""), ""), "")</f>
        <v/>
      </c>
      <c r="AF357" s="66"/>
      <c r="AG357" s="76" t="str">
        <f>IFERROR(IF(B357&lt;&gt;"", IF(AND(INDEX(Paste_Here!AL$2:AL$850, MATCH(B357, Paste_Here!A$2:A$850, 0))&lt;&gt;"", ISNUMBER(VALUE(INDEX(Paste_Here!AL$2:AL$850, MATCH(B357, Paste_Here!A$2:A$850, 0))))), INDEX(Paste_Here!AL$2:AL$850, MATCH(B357, Paste_Here!A$2:A$850, 0)), ""), ""), "")</f>
        <v/>
      </c>
      <c r="AH357" s="66"/>
      <c r="AI357" s="76" t="str">
        <f>IFERROR(IF(B357&lt;&gt;"", IF(AND(INDEX(Paste_Here!AH$2:AH$850, MATCH(B357, Paste_Here!A$2:A$850, 0))&lt;&gt;"", ISNUMBER(VALUE(INDEX(Paste_Here!AH$2:AH$850, MATCH(B357, Paste_Here!A$2:A$850, 0))))), IF(VALUE(INDEX(Paste_Here!AH$2:AH$850, MATCH(B357, Paste_Here!A$2:A$850, 0)))=0, "", INDEX(Paste_Here!AH$2:AH$850, MATCH(B357, Paste_Here!A$2:A$850, 0))), ""), ""), "")</f>
        <v/>
      </c>
      <c r="AJ357" s="66"/>
      <c r="AK357" s="76" t="str">
        <f>IFERROR(IF(B357&lt;&gt;"", IF(AND(INDEX(Paste_Here!N$2:N$850, MATCH(B357, Paste_Here!A$2:A$850, 0))&lt;&gt;"", ISNUMBER(VALUE(INDEX(Paste_Here!N$2:N$850, MATCH(B357, Paste_Here!A$2:A$850, 0))))), INDEX(Paste_Here!N$2:N$850, MATCH(B357, Paste_Here!A$2:A$850, 0)), ""), ""), "")</f>
        <v/>
      </c>
      <c r="AL357" s="66"/>
      <c r="AM357" s="76" t="str">
        <f>IFERROR(IF(B357&lt;&gt;"", IF(AND(INDEX(Paste_Here!O$2:O$850, MATCH(B357, Paste_Here!A$2:A$850, 0))&lt;&gt;"", ISNUMBER(VALUE(INDEX(Paste_Here!O$2:O$850, MATCH(B357, Paste_Here!A$2:A$850, 0))))), INDEX(Paste_Here!O$2:O$850, MATCH(B357, Paste_Here!A$2:A$850, 0)), ""), ""), "")</f>
        <v/>
      </c>
      <c r="AN357" s="66"/>
      <c r="AO357" s="76"/>
      <c r="AP357" s="66"/>
      <c r="AQ357" s="76"/>
      <c r="AR357" s="66"/>
      <c r="AS357" s="76"/>
      <c r="AT357" s="66"/>
      <c r="AU357" s="66"/>
      <c r="AV357" s="76" t="str">
        <f t="shared" si="43"/>
        <v/>
      </c>
      <c r="AW357" s="66"/>
      <c r="AX357" s="76" t="str">
        <f>IFERROR(IF(B357&lt;&gt;"", IF(ISNUMBER(SEARCH("Revealed-Potential (Primary Focus)", LOWER(INDEX(Paste_Here!Z$2:Z$850, MATCH(B357, Paste_Here!A$2:A$850, 0))))), "Rev-Potential: Prim", IF(ISNUMBER(SEARCH("Revealed-Potential (Secondary Focus)", LOWER(INDEX(Paste_Here!Z$2:Z$850, MATCH(B357, Paste_Here!A$2:A$850, 0))))), "Rev-Potential: Sec", IF(ISNUMBER(SEARCH("Monitoring", LOWER(INDEX(Paste_Here!Z$2:Z$850, MATCH(B357, Paste_Here!A$2:A$850, 0))))), "Monitoring", IF(ISNUMBER(SEARCH("At-Promise (Secondary Focus)", LOWER(INDEX(Paste_Here!Z$2:Z$850, MATCH(B357, Paste_Here!A$2:A$850, 0))))), "At-Promise: Sec", IF(ISNUMBER(SEARCH("At-Promise (Primary Focus)", LOWER(INDEX(Paste_Here!Z$2:Z$850, MATCH(B357, Paste_Here!A$2:A$850, 0))))), "At-Promise: Prim", ""))))), ""), "")</f>
        <v/>
      </c>
      <c r="AY357" s="66"/>
      <c r="AZ357" s="76"/>
      <c r="BA357" s="66"/>
      <c r="BB357" s="76"/>
      <c r="BC357" s="66"/>
      <c r="BD357" s="76"/>
      <c r="BE357" s="66"/>
      <c r="BF357" s="76"/>
      <c r="BG357" s="66"/>
      <c r="BH357" s="76"/>
      <c r="BI357" s="66"/>
      <c r="BJ357" s="66"/>
      <c r="BK357" s="76" t="str">
        <f t="shared" si="44"/>
        <v/>
      </c>
      <c r="BL357" s="66"/>
      <c r="BM357" s="76" t="str">
        <f>IFERROR(IF(B357&lt;&gt;"", IF(AND(ISNUMBER(VALUE(SUBSTITUTE(SUBSTITUTE(Paste_Here!R357, "br", "-"), "L", ""))), VALUE(SUBSTITUTE(SUBSTITUTE(Paste_Here!R357, "br", "-"), "L", "")) &gt;= 1095), "Yes", IF(AND(ISNUMBER(VALUE(SUBSTITUTE(SUBSTITUTE(Paste_Here!R357, "br", "-"), "L", ""))), VALUE(SUBSTITUTE(SUBSTITUTE(Paste_Here!R357, "br", "-"), "L", "")) &lt;= 1094), "No", "")), ""), "")</f>
        <v/>
      </c>
      <c r="BN357" s="66"/>
      <c r="BO357" s="76" t="str">
        <f>IFERROR(IF(B357&lt;&gt;"", IF(COUNTIF(INDEX(Paste_Here!Y$2:AB$850, MATCH(B357, Paste_Here!A$2:A$850, 0), 0), "yes") &gt; 0, "Yes", IF(COUNTIF(INDEX(Paste_Here!Y$2:AB$850, MATCH(B357, Paste_Here!A$2:A$850, 0), 0), "no") &gt; 0, "No", "")), ""), "")</f>
        <v/>
      </c>
      <c r="BP357" s="66"/>
      <c r="BQ357" s="76" t="str">
        <f>IFERROR(IF(B357&lt;&gt;"", IF(AND(ISNUMBER(VALUE(SUBSTITUTE(SUBSTITUTE(Paste_Here!U357, "em", "-"), "q", ""))), VALUE(SUBSTITUTE(SUBSTITUTE(Paste_Here!U357, "em", "-"), "q", "")) &gt;= 910), "Yes", IF(AND(ISNUMBER(VALUE(SUBSTITUTE(SUBSTITUTE(Paste_Here!U357, "em", "-"), "q", ""))), VALUE(SUBSTITUTE(SUBSTITUTE(Paste_Here!U357, "em", "-"), "q", "")) &lt;= 909), "No", "")), ""), "")</f>
        <v/>
      </c>
      <c r="BR357" s="66"/>
      <c r="BS357" s="76" t="str">
        <f>IFERROR(IF(B357&lt;&gt;"", IF(AND(INDEX(Paste_Here!X$2:X$850, MATCH(B357, Paste_Here!A$2:A$850, 0))&lt;&gt;"", ISNUMBER(VALUE(INDEX(Paste_Here!X$2:X$850, MATCH(B357, Paste_Here!A$2:A$850, 0))))), INDEX(Paste_Here!X$2:X$850, MATCH(B357, Paste_Here!A$2:A$850, 0)), ""), ""), "")</f>
        <v/>
      </c>
      <c r="BT357" s="66"/>
      <c r="BU357" s="76" t="str">
        <f>IFERROR(IF(B357&lt;&gt;"", IF(ISNUMBER(VALUE(INDEX(Paste_Here!G$2:G$850, MATCH(B357, Paste_Here!A$2:A$850, 0)))), IF(VALUE(INDEX(Paste_Here!G$2:G$850, MATCH(B357, Paste_Here!A$2:A$850, 0)))=0, "No", IF(AND(VALUE(INDEX(Paste_Here!G$2:G$850, MATCH(B357, Paste_Here!A$2:A$850, 0)))&gt;=1, VALUE(INDEX(Paste_Here!G$2:G$850, MATCH(B357, Paste_Here!A$2:A$850, 0)))&lt;=4), VALUE(INDEX(Paste_Here!G$2:G$850, MATCH(B357, Paste_Here!A$2:A$850, 0))), "")), ""), ""), "")</f>
        <v/>
      </c>
      <c r="BV357" s="66"/>
      <c r="BW357" s="76" t="str">
        <f>IFERROR(IF(B357&lt;&gt;"", IF(ISNUMBER(VALUE(INDEX(Paste_Here!H$2:H$850, MATCH(B357, Paste_Here!A$2:A$850, 0)))), IF(VALUE(INDEX(Paste_Here!H$2:H$850, MATCH(B357, Paste_Here!A$2:A$850, 0)))=0, "No", IF(AND(VALUE(INDEX(Paste_Here!H$2:H$850, MATCH(B357, Paste_Here!A$2:A$850, 0)))&gt;=1, VALUE(INDEX(Paste_Here!H$2:H$850, MATCH(B357, Paste_Here!A$2:A$850, 0)))&lt;=4), VALUE(INDEX(Paste_Here!H$2:H$850, MATCH(B357, Paste_Here!A$2:A$850, 0))), "")), ""), ""), "")</f>
        <v/>
      </c>
      <c r="BX357" s="66"/>
      <c r="BY357" s="76"/>
      <c r="BZ357" s="66"/>
      <c r="CA357" s="76"/>
      <c r="CB357" s="66"/>
      <c r="CC357" s="66"/>
      <c r="CD357" s="76" t="str">
        <f t="shared" si="45"/>
        <v/>
      </c>
      <c r="CE357" s="66"/>
      <c r="CF357" s="76" t="str">
        <f>IFERROR(IF(B357&lt;&gt;"", IF(AND(INDEX(Paste_Here!P$2:P$850, MATCH(B357, Paste_Here!A$2:A$850, 0))&lt;&gt;"", ISNUMBER(VALUE(INDEX(Paste_Here!P$2:P$850, MATCH(B357, Paste_Here!A$2:A$850, 0))))), INDEX(Paste_Here!P$2:P$850, MATCH(B357, Paste_Here!A$2:A$850, 0)), ""), ""), "")</f>
        <v/>
      </c>
      <c r="CG357" s="66"/>
      <c r="CH357" s="76" t="str">
        <f>IFERROR(IF(B357&lt;&gt;"", IF(ISNUMBER(SEARCH("highrisk", LOWER(INDEX(Paste_Here!Q$2:Q$850, MATCH(B357, Paste_Here!A$2:A$850, 0))))), "High Risk", IF(ISNUMBER(SEARCH("lowrisk", LOWER(INDEX(Paste_Here!Q$2:Q$850, MATCH(B357, Paste_Here!A$2:A$850, 0))))), "Low Risk", IF(ISNUMBER(SEARCH("somerisk", LOWER(INDEX(Paste_Here!Q$2:Q$850, MATCH(B357, Paste_Here!A$2:A$850, 0))))), "Some Risk", ""))), ""), "")</f>
        <v/>
      </c>
      <c r="CI357" s="66"/>
      <c r="CJ357" s="76" t="str">
        <f>IFERROR(IF(B357&lt;&gt;"", IF(AND(INDEX(Paste_Here!AA$2:AA$850, MATCH(B357, Paste_Here!A$2:A$850, 0))&lt;&gt;"", ISNUMBER(VALUE(INDEX(Paste_Here!AA$2:AA$850, MATCH(B357, Paste_Here!A$2:A$850, 0))))), INDEX(Paste_Here!AA$2:AA$850, MATCH(B357, Paste_Here!A$2:A$850, 0)), ""), ""), "")</f>
        <v/>
      </c>
      <c r="CK357" s="66"/>
      <c r="CL357" s="76" t="str">
        <f>IFERROR(IF(B357&lt;&gt;"", IF(LOWER(INDEX(Paste_Here!AB$2:AB$850, MATCH(B357, Paste_Here!A$2:A$850, 0)))="approaching expectations", "Approaching", IF(LOWER(INDEX(Paste_Here!AB$2:AB$850, MATCH(B357, Paste_Here!A$2:A$850, 0)))="met expectations", "Met", IF(LOWER(INDEX(Paste_Here!AB$2:AB$850, MATCH(B357, Paste_Here!A$2:A$850, 0)))="exceeded expectations", "Exceeded", IF(LOWER(INDEX(Paste_Here!AB$2:AB$850, MATCH(B357, Paste_Here!A$2:A$850, 0)))="below expectations", "Below", "")))), ""), "")</f>
        <v/>
      </c>
      <c r="CM357" s="66"/>
      <c r="CN357" s="76" t="str">
        <f>IFERROR(IF(B357&lt;&gt;"", IF(AND(INDEX(Paste_Here!AC$2:AC$850, MATCH(B357, Paste_Here!A$2:A$850, 0))&lt;&gt;"", ISNUMBER(VALUE(INDEX(Paste_Here!AC$2:AC$850, MATCH(B357, Paste_Here!A$2:A$850, 0))))), INDEX(Paste_Here!AC$2:AC$850, MATCH(B357, Paste_Here!A$2:A$850, 0)), ""), ""), "")</f>
        <v/>
      </c>
      <c r="CO357" s="66"/>
      <c r="CP357" s="76"/>
      <c r="CQ357" s="66"/>
      <c r="CR357" s="76"/>
      <c r="CS357" s="66"/>
      <c r="CT357" s="76"/>
      <c r="CU357" s="66"/>
      <c r="CV357" s="76"/>
      <c r="CW357" s="66"/>
      <c r="CX357" s="76"/>
      <c r="CY357" s="66"/>
      <c r="CZ357" s="66"/>
      <c r="DA357" s="76" t="str">
        <f t="shared" si="46"/>
        <v/>
      </c>
      <c r="DB357" s="66"/>
      <c r="DC357" s="76" t="str">
        <f>IFERROR(IF(B357&lt;&gt;"", IF(AND(INDEX(Paste_Here!V$2:V$850, MATCH(B357, Paste_Here!A$2:A$850, 0))&lt;&gt;"", ISNUMBER(VALUE(INDEX(Paste_Here!V$2:V$850, MATCH(B357, Paste_Here!A$2:A$850, 0))))), INDEX(Paste_Here!V$2:V$850, MATCH(B357, Paste_Here!A$2:A$850, 0)), ""), ""), "")</f>
        <v/>
      </c>
      <c r="DD357" s="66"/>
      <c r="DE357" s="76" t="str">
        <f>IFERROR(IF(B357&lt;&gt;"", IF(ISNUMBER(SEARCH("highrisk", LOWER(INDEX(Paste_Here!W$2:W$850, MATCH(B357, Paste_Here!A$2:A$850, 0))))), "High Risk", IF(ISNUMBER(SEARCH("lowrisk", LOWER(INDEX(Paste_Here!W$2:W$850, MATCH(B357, Paste_Here!A$2:A$850, 0))))), "Low Risk", IF(ISNUMBER(SEARCH("somerisk", LOWER(INDEX(Paste_Here!W$2:W$850, MATCH(B357, Paste_Here!A$2:A$850, 0))))), "Some Risk", ""))), ""), "")</f>
        <v/>
      </c>
      <c r="DF357" s="66"/>
      <c r="DG357" s="76" t="str">
        <f>IFERROR(IF(B357&lt;&gt;"", IF(AND(INDEX(Paste_Here!S$2:S$850, MATCH(B357, Paste_Here!A$2:A$850, 0))&lt;&gt;"", ISNUMBER(VALUE(INDEX(Paste_Here!S$2:S$850, MATCH(B357, Paste_Here!A$2:A$850, 0))))), INDEX(Paste_Here!S$2:S$850, MATCH(B357, Paste_Here!A$2:A$850, 0)), ""), ""), "")</f>
        <v/>
      </c>
      <c r="DH357" s="66"/>
      <c r="DI357" s="76" t="str">
        <f>IFERROR(IF(B357&lt;&gt;"", IF(ISNUMBER(SEARCH("highrisk", LOWER(INDEX(Paste_Here!T$2:T$850, MATCH(B357, Paste_Here!A$2:A$850, 0))))), "High Risk", IF(ISNUMBER(SEARCH("lowrisk", LOWER(INDEX(Paste_Here!T$2:T$850, MATCH(B357, Paste_Here!A$2:A$850, 0))))), "Low Risk", IF(ISNUMBER(SEARCH("somerisk", LOWER(INDEX(Paste_Here!T$2:T$850, MATCH(B357, Paste_Here!A$2:A$850, 0))))), "Some Risk", ""))), ""), "")</f>
        <v/>
      </c>
      <c r="DJ357" s="66"/>
      <c r="DK357" s="76" t="str">
        <f>IFERROR(IF(B357&lt;&gt;"", IF(AND(INDEX(Paste_Here!AD$2:AD$850, MATCH(B357, Paste_Here!A$2:A$850, 0))&lt;&gt;"", ISNUMBER(VALUE(INDEX(Paste_Here!AD$2:AD$850, MATCH(B357, Paste_Here!A$2:A$850, 0))))), INDEX(Paste_Here!AD$2:AD$850, MATCH(B357, Paste_Here!A$2:A$850, 0)), ""), ""), "")</f>
        <v/>
      </c>
      <c r="DL357" s="66"/>
      <c r="DM357" s="76" t="str">
        <f>IFERROR(IF(B357&lt;&gt;"", IF(LOWER(INDEX(Paste_Here!AE$2:AE$850, MATCH(B357, Paste_Here!A$2:A$850, 0)))="approaching expectations", "Approaching", IF(LOWER(INDEX(Paste_Here!AE$2:AE$850, MATCH(B357, Paste_Here!A$2:A$850, 0)))="met expectations", "Met", IF(LOWER(INDEX(Paste_Here!AE$2:AE$850, MATCH(B357, Paste_Here!A$2:A$850, 0)))="exceeded expectations", "Exceeded", IF(LOWER(INDEX(Paste_Here!AE$2:AE$850, MATCH(B357, Paste_Here!A$2:A$850, 0)))="below expectations", "Below", "")))), ""), "")</f>
        <v/>
      </c>
      <c r="DN357" s="66"/>
      <c r="DO357" s="76"/>
      <c r="DP357" s="66"/>
      <c r="DQ357" s="76"/>
      <c r="DR357" s="66"/>
      <c r="DS357" s="76"/>
      <c r="DT357" s="66"/>
      <c r="DU357" s="76"/>
      <c r="DV357" s="66"/>
      <c r="DW357" s="66"/>
      <c r="DX357" s="76" t="str">
        <f t="shared" si="47"/>
        <v/>
      </c>
      <c r="DY357" s="66"/>
      <c r="DZ357" s="76"/>
      <c r="EA357" s="66"/>
      <c r="EB357" s="76"/>
      <c r="EC357" s="66"/>
      <c r="ED357" s="76" t="str">
        <f>IFERROR(IF(B357&lt;&gt;"", IF(AND(INDEX(Paste_Here!AF$2:AF$850, MATCH(B357, Paste_Here!A$2:A$850, 0))&lt;&gt;"", ISNUMBER(VALUE(INDEX(Paste_Here!AF$2:AF$850, MATCH(B357, Paste_Here!A$2:A$850, 0))))), INDEX(Paste_Here!AF$2:AF$850, MATCH(B357, Paste_Here!A$2:A$850, 0)), ""), ""), "")</f>
        <v/>
      </c>
      <c r="EE357" s="66"/>
      <c r="EF357" s="76"/>
      <c r="EG357" s="66"/>
      <c r="EH357" s="76"/>
      <c r="EI357" s="66"/>
      <c r="EJ357" s="76" t="str">
        <f>IFERROR(IF(B357&lt;&gt;"", IF(AND(INDEX(Paste_Here!AG$2:AG$850, MATCH(B357, Paste_Here!A$2:A$850, 0))&lt;&gt;"", ISNUMBER(VALUE(INDEX(Paste_Here!AG$2:AG$850, MATCH(B357, Paste_Here!A$2:A$850, 0))))), INDEX(Paste_Here!AG$2:AG$850, MATCH(B357, Paste_Here!A$2:A$850, 0)), ""), ""), "")</f>
        <v/>
      </c>
      <c r="EK357" s="66"/>
      <c r="EL357" s="76"/>
      <c r="EM357" s="66"/>
      <c r="EN357" s="76"/>
      <c r="EO357" s="66"/>
      <c r="EP357" s="76"/>
      <c r="EQ357" s="66"/>
      <c r="ER357" s="76"/>
      <c r="ES357" s="66"/>
      <c r="ET357" s="66"/>
      <c r="EU357" s="76"/>
      <c r="EV357" s="66"/>
      <c r="EW357" s="76"/>
      <c r="EX357" s="66"/>
      <c r="EY357" s="76"/>
      <c r="EZ357" s="66"/>
      <c r="FA357" s="76"/>
      <c r="FB357" s="66"/>
      <c r="FC357" s="76"/>
      <c r="FD357" s="66"/>
      <c r="FE357" s="76"/>
      <c r="FF357" s="66"/>
      <c r="FG357" s="76"/>
      <c r="FH357" s="66"/>
      <c r="FI357" s="76"/>
      <c r="FJ357" s="66"/>
      <c r="FK357" s="76"/>
      <c r="FL357" s="66"/>
      <c r="FM357" s="76"/>
      <c r="FN357" s="66"/>
      <c r="FO357" s="76"/>
      <c r="FP357" s="66"/>
      <c r="FQ357" s="76"/>
      <c r="FR357" s="66"/>
      <c r="FS357" s="76"/>
      <c r="FT357" s="66"/>
      <c r="FU357" s="76"/>
      <c r="FV357" s="66"/>
      <c r="FW357" s="76"/>
      <c r="FX357" s="66"/>
      <c r="FY357" s="76"/>
      <c r="FZ357" s="66"/>
      <c r="GA357" s="76"/>
      <c r="GB357" s="66"/>
      <c r="GC357" s="76"/>
      <c r="GD357" s="66"/>
      <c r="GE357" s="76"/>
      <c r="GF357" s="66"/>
      <c r="GG357" s="76"/>
      <c r="GH357" s="66"/>
      <c r="GI357" s="76"/>
      <c r="GJ357" s="66"/>
      <c r="GK357" s="76"/>
      <c r="GL357" s="66"/>
      <c r="GM357" s="76"/>
      <c r="GN357" s="66"/>
      <c r="GO357" s="76"/>
      <c r="GP357" s="66"/>
      <c r="GQ357" s="76"/>
      <c r="GR357" s="66"/>
      <c r="GS357" s="76"/>
      <c r="GT357" s="66"/>
      <c r="GU357" s="76"/>
      <c r="GV357" s="66"/>
      <c r="GW357" s="76"/>
      <c r="GX357" s="66"/>
      <c r="GY357" s="76"/>
      <c r="GZ357" s="66"/>
      <c r="HA357" s="76"/>
      <c r="HB357" s="66"/>
      <c r="HC357" s="76"/>
      <c r="HD357" s="66"/>
      <c r="HE357" s="76"/>
      <c r="HF357" s="66"/>
      <c r="HG357" s="76"/>
      <c r="HH357" s="66"/>
      <c r="HI357" s="76"/>
      <c r="HJ357" s="66"/>
      <c r="HK357" s="76"/>
      <c r="HL357" s="66"/>
      <c r="HM357" s="76"/>
      <c r="HN357" s="66"/>
      <c r="HO357" s="76"/>
      <c r="HP357" s="66"/>
      <c r="HQ357" s="76"/>
      <c r="HR357" s="66"/>
      <c r="HS357" s="76"/>
      <c r="HT357" s="66"/>
      <c r="HU357" s="76"/>
      <c r="HV357" s="66"/>
      <c r="HW357" s="76"/>
      <c r="HX357" s="66"/>
      <c r="HY357" s="76"/>
      <c r="HZ357" s="66"/>
      <c r="IA357" s="76"/>
      <c r="IB357" s="66"/>
      <c r="IC357" s="76"/>
      <c r="ID357" s="66"/>
      <c r="IE357" s="76"/>
      <c r="IF357" s="66"/>
      <c r="IG357" s="76"/>
      <c r="IH357" s="66"/>
      <c r="II357" s="76"/>
      <c r="IJ357" s="66"/>
      <c r="IK357" s="76"/>
      <c r="IL357" s="66"/>
      <c r="IM357" s="76"/>
      <c r="IN357" s="66"/>
      <c r="IO357" s="76"/>
      <c r="IP357" s="66"/>
      <c r="IQ357" s="76"/>
      <c r="IR357" s="66"/>
      <c r="IS357" s="76"/>
      <c r="IT357" s="66"/>
      <c r="IU357" s="76"/>
      <c r="IV357" s="66"/>
      <c r="IW357" s="76"/>
      <c r="IX357" s="66"/>
      <c r="IY357" s="76"/>
      <c r="IZ357" s="66"/>
      <c r="JA357" s="76"/>
      <c r="JB357" s="66"/>
      <c r="JC357" s="76"/>
      <c r="JD357" s="66"/>
      <c r="JE357" s="76"/>
      <c r="JF357" s="66"/>
      <c r="JG357" s="76"/>
      <c r="JH357" s="66"/>
      <c r="JI357" s="76"/>
      <c r="JJ357" s="66"/>
      <c r="JK357" s="76"/>
      <c r="JL357" s="66"/>
      <c r="JM357" s="76"/>
      <c r="JN357" s="66"/>
      <c r="JO357" s="76"/>
      <c r="JP357" s="66"/>
      <c r="JQ357" s="76"/>
      <c r="JR357" s="66"/>
      <c r="JS357" s="76"/>
      <c r="JT357" s="66"/>
      <c r="JU357" s="76"/>
      <c r="JV357" s="66"/>
      <c r="JW357" s="76"/>
      <c r="JX357" s="66"/>
      <c r="JY357" s="76"/>
      <c r="JZ357" s="66"/>
      <c r="KA357" s="76"/>
      <c r="KB357" s="66"/>
      <c r="KC357" s="76"/>
      <c r="KD357" s="66"/>
      <c r="KE357" s="76"/>
      <c r="KF357" s="66"/>
      <c r="KG357" s="76"/>
      <c r="KH357" s="66"/>
      <c r="KI357" s="76"/>
      <c r="KJ357" s="66"/>
      <c r="KK357" s="76"/>
      <c r="KL357" s="66"/>
      <c r="KM357" s="76"/>
      <c r="KN357" s="66"/>
      <c r="KO357" s="76"/>
      <c r="KP357" s="66"/>
      <c r="KQ357" s="76"/>
      <c r="KR357" s="66"/>
      <c r="KS357" s="76"/>
      <c r="KT357" s="66"/>
      <c r="KU357" s="76"/>
      <c r="KV357" s="66"/>
      <c r="KW357" s="76"/>
      <c r="KX357" s="66"/>
      <c r="KY357" s="76"/>
      <c r="KZ357" s="66"/>
      <c r="LA357" s="76"/>
      <c r="LB357" s="66"/>
      <c r="LC357" s="76"/>
      <c r="LD357" s="66"/>
      <c r="LE357" s="76"/>
      <c r="LF357" s="66"/>
      <c r="LG357" s="76"/>
      <c r="LH357" s="66"/>
      <c r="LI357" s="76"/>
      <c r="LJ357" s="66"/>
      <c r="LK357" s="76"/>
      <c r="LL357" s="66"/>
      <c r="LM357" s="76"/>
      <c r="LN357" s="66"/>
      <c r="LO357" s="76"/>
      <c r="LP357" s="66"/>
      <c r="LQ357" s="76"/>
      <c r="LR357" s="66"/>
      <c r="LS357" s="76"/>
      <c r="LT357" s="66"/>
      <c r="LU357" s="76"/>
      <c r="LV357" s="66"/>
      <c r="LW357" s="76"/>
      <c r="LX357" s="66"/>
      <c r="LY357" s="76"/>
      <c r="LZ357" s="66"/>
      <c r="MA357" s="76"/>
      <c r="MB357" s="66"/>
      <c r="MC357" s="76"/>
      <c r="MD357" s="66"/>
      <c r="MG357" s="1" t="str" cm="1">
        <f t="array" ref="MG357">IFERROR(INDEX(Paste_Here!$B$2:$B$850, MATCH(0, COUNTIF(MG$4:MG356, Paste_Here!$B$2:$B$850) + IF(Paste_Here!$B$2:$B$850="", 1, 0), 0)), "")</f>
        <v/>
      </c>
      <c r="MH357" s="1" t="str">
        <f>IF(MG357&lt;&gt;"", INDEX(Paste_Here!$A$2:$A$850, MATCH(MG357, Paste_Here!$B$2:$B$850, 0)), "")</f>
        <v/>
      </c>
      <c r="MI357" s="1" t="str">
        <f t="shared" si="48"/>
        <v/>
      </c>
      <c r="MJ357" s="1" t="str" cm="1">
        <f t="array" ref="MJ357">IFERROR(INDEX($MI$5:$MI$850, MATCH(SMALL(IF($MI$5:$MI$850&lt;&gt;"", COUNTIF($MI$5:$MI$850, "&lt;"&amp;$MI$5:$MI$850)+1), ROW()-ROW($MJ$5)+1), COUNTIF($MI$5:$MI$850, "&lt;"&amp;$MI$5:$MI$850)+1, 0)), "")</f>
        <v/>
      </c>
    </row>
    <row r="358" spans="1:348">
      <c r="A358" s="66"/>
      <c r="B358" s="76" t="str">
        <f t="shared" si="41"/>
        <v/>
      </c>
      <c r="C358" s="66"/>
      <c r="D358" s="76" t="str">
        <f>IFERROR(IF(B358&lt;&gt;"", IF(AND(INDEX(Paste_Here!B$2:B$850, MATCH(B358, Paste_Here!A$2:A$850, 0))&lt;&gt;"", ISNUMBER(VALUE(INDEX(Paste_Here!B$2:B$850, MATCH(B358, Paste_Here!A$2:A$850, 0))))), INDEX(Paste_Here!B$2:B$850, MATCH(B358, Paste_Here!A$2:A$850, 0)), ""), ""), "")</f>
        <v/>
      </c>
      <c r="E358" s="66"/>
      <c r="F358" s="76" t="str">
        <f>IFERROR(IF(B358&lt;&gt;"", IF(ISTEXT(INDEX(Paste_Here!K$2:K$850, MATCH(B358, Paste_Here!A$2:A$850, 0))), INDEX(Paste_Here!K$2:K$850, MATCH(B358, Paste_Here!A$2:A$850, 0)), ""), ""), "")</f>
        <v/>
      </c>
      <c r="G358" s="66"/>
      <c r="H358" s="76" t="str">
        <f>IFERROR(IF(B358&lt;&gt;"", IF(ISTEXT(INDEX(Paste_Here!C$2:C$850, MATCH(B358, Paste_Here!A$2:A$850, 0))), INDEX(Paste_Here!C$2:C$850, MATCH(B358, Paste_Here!A$2:A$850, 0)), ""), ""), "")</f>
        <v/>
      </c>
      <c r="I358" s="66"/>
      <c r="J358" s="76" t="str">
        <f>IFERROR(IF(B358&lt;&gt;"", IF(ISNUMBER(SEARCH("s", LOWER(INDEX(Paste_Here!M$2:M$850, MATCH(B358, Paste_Here!A$2:A$850, 0))))), "Yes", IF(INDEX(Paste_Here!M$2:M$850, MATCH(B358, Paste_Here!A$2:A$850, 0))&lt;&gt;"", "No", "")), ""), "")</f>
        <v/>
      </c>
      <c r="K358" s="66"/>
      <c r="L358" s="76" t="str">
        <f>IFERROR(IF(B358&lt;&gt;"", IF(ISNUMBER(SEARCH("yes", LOWER(INDEX(Paste_Here!E$2:E$850, MATCH(B358, Paste_Here!A$2:A$850, 0))))), "Yes", IF(ISNUMBER(SEARCH("no", LOWER(INDEX(Paste_Here!E$2:E$850, MATCH(B358, Paste_Here!A$2:A$850, 0))))), "No", "")), ""), "")</f>
        <v/>
      </c>
      <c r="M358" s="66"/>
      <c r="N358" s="76" t="str">
        <f>IFERROR(IF(B358&lt;&gt;"", IF(ISNUMBER(SEARCH("yes", LOWER(INDEX(Paste_Here!F$2:F$850, MATCH(B358, Paste_Here!A$2:A$850, 0))))), "Yes", IF(ISNUMBER(SEARCH("no", LOWER(INDEX(Paste_Here!F$2:F$850, MATCH(B358, Paste_Here!A$2:A$850, 0))))), "No", "")), ""), "")</f>
        <v/>
      </c>
      <c r="O358" s="66"/>
      <c r="P358" s="76" t="str">
        <f>IFERROR(IF(B358&lt;&gt;"", IF(ISNUMBER(SEARCH("yes", LOWER(INDEX(Paste_Here!L$2:L$850, MATCH(B358, Paste_Here!A$2:A$850, 0))))), "Yes", IF(ISNUMBER(SEARCH("no", LOWER(INDEX(Paste_Here!L$2:L$850, MATCH(B358, Paste_Here!A$2:A$850, 0))))), "No", "")), ""), "")</f>
        <v/>
      </c>
      <c r="Q358" s="66"/>
      <c r="R358" s="76" t="str">
        <f>IFERROR(IF(B358&lt;&gt;"", IF(ISNUMBER(SEARCH("transitional 2", LOWER(INDEX(Paste_Here!D$2:D$850, MATCH(B358, Paste_Here!A$2:A$850, 0))))), "T2", IF(ISNUMBER(SEARCH("transitional 1", LOWER(INDEX(Paste_Here!D$2:D$850, MATCH(B358, Paste_Here!A$2:A$850, 0))))), "T1", IF(ISNUMBER(SEARCH("waived ell services", LOWER(INDEX(Paste_Here!D$2:D$850, MATCH(B358, Paste_Here!A$2:A$850, 0))))), "W", IF(ISNUMBER(SEARCH("english language learner", LOWER(INDEX(Paste_Here!D$2:D$850, MATCH(B358, Paste_Here!A$2:A$850, 0))))), "L", "")))), ""), "")</f>
        <v/>
      </c>
      <c r="S358" s="66"/>
      <c r="T358" s="76" t="str">
        <f>IFERROR(IF(B358&lt;&gt;"", IF(ISNUMBER(SEARCH("yes", LOWER(INDEX(Paste_Here!I$2:I$850, MATCH(B358, Paste_Here!A$2:A$850, 0))))), "Yes", IF(ISNUMBER(SEARCH("no", LOWER(INDEX(Paste_Here!I$2:I$850, MATCH(B358, Paste_Here!A$2:A$850, 0))))), "No", "")), ""), "")</f>
        <v/>
      </c>
      <c r="U358" s="66"/>
      <c r="V358" s="76" t="str">
        <f>IFERROR(IF(B358&lt;&gt;"", IF(ISTEXT(INDEX(Paste_Here!J$2:J$850, MATCH(B358, Paste_Here!A$2:A$850, 0))), VALUE(INDEX(Paste_Here!J$2:J$850, MATCH(B358, Paste_Here!A$2:A$850, 0))), ""), ""), "")</f>
        <v/>
      </c>
      <c r="W358" s="66"/>
      <c r="X358" s="66"/>
      <c r="Y358" s="76" t="str">
        <f t="shared" si="42"/>
        <v/>
      </c>
      <c r="Z358" s="66"/>
      <c r="AA358" s="76" t="str">
        <f>IFERROR(IF(B358&lt;&gt;"", IF(AND(INDEX(Paste_Here!AI$2:AI$850, MATCH(B358, Paste_Here!A$2:A$850, 0))&lt;&gt;"", ISNUMBER(VALUE(INDEX(Paste_Here!AI$2:AI$850, MATCH(B358, Paste_Here!A$2:A$850, 0))))), INDEX(Paste_Here!AI$2:AI$850, MATCH(B358, Paste_Here!A$2:A$850, 0)), ""), ""), "")</f>
        <v/>
      </c>
      <c r="AB358" s="66"/>
      <c r="AC358" s="76" t="str">
        <f>IFERROR(IF(B358&lt;&gt;"", IF(AND(INDEX(Paste_Here!AJ$2:AJ$850, MATCH(B358, Paste_Here!A$2:A$850, 0))&lt;&gt;"", ISNUMBER(VALUE(INDEX(Paste_Here!AJ$2:AJ$850, MATCH(B358, Paste_Here!A$2:A$850, 0))))), INDEX(Paste_Here!AJ$2:AJ$850, MATCH(B358, Paste_Here!A$2:A$850, 0)), ""), ""), "")</f>
        <v/>
      </c>
      <c r="AD358" s="66"/>
      <c r="AE358" s="76" t="str">
        <f>IFERROR(IF(B358&lt;&gt;"", IF(AND(INDEX(Paste_Here!AK$2:AK$850, MATCH(B358, Paste_Here!A$2:A$850, 0))&lt;&gt;"", ISNUMBER(VALUE(INDEX(Paste_Here!AK$2:AK$850, MATCH(B358, Paste_Here!A$2:A$850, 0))))), INDEX(Paste_Here!AK$2:AK$850, MATCH(B358, Paste_Here!A$2:A$850, 0)), ""), ""), "")</f>
        <v/>
      </c>
      <c r="AF358" s="66"/>
      <c r="AG358" s="76" t="str">
        <f>IFERROR(IF(B358&lt;&gt;"", IF(AND(INDEX(Paste_Here!AL$2:AL$850, MATCH(B358, Paste_Here!A$2:A$850, 0))&lt;&gt;"", ISNUMBER(VALUE(INDEX(Paste_Here!AL$2:AL$850, MATCH(B358, Paste_Here!A$2:A$850, 0))))), INDEX(Paste_Here!AL$2:AL$850, MATCH(B358, Paste_Here!A$2:A$850, 0)), ""), ""), "")</f>
        <v/>
      </c>
      <c r="AH358" s="66"/>
      <c r="AI358" s="76" t="str">
        <f>IFERROR(IF(B358&lt;&gt;"", IF(AND(INDEX(Paste_Here!AH$2:AH$850, MATCH(B358, Paste_Here!A$2:A$850, 0))&lt;&gt;"", ISNUMBER(VALUE(INDEX(Paste_Here!AH$2:AH$850, MATCH(B358, Paste_Here!A$2:A$850, 0))))), IF(VALUE(INDEX(Paste_Here!AH$2:AH$850, MATCH(B358, Paste_Here!A$2:A$850, 0)))=0, "", INDEX(Paste_Here!AH$2:AH$850, MATCH(B358, Paste_Here!A$2:A$850, 0))), ""), ""), "")</f>
        <v/>
      </c>
      <c r="AJ358" s="66"/>
      <c r="AK358" s="76" t="str">
        <f>IFERROR(IF(B358&lt;&gt;"", IF(AND(INDEX(Paste_Here!N$2:N$850, MATCH(B358, Paste_Here!A$2:A$850, 0))&lt;&gt;"", ISNUMBER(VALUE(INDEX(Paste_Here!N$2:N$850, MATCH(B358, Paste_Here!A$2:A$850, 0))))), INDEX(Paste_Here!N$2:N$850, MATCH(B358, Paste_Here!A$2:A$850, 0)), ""), ""), "")</f>
        <v/>
      </c>
      <c r="AL358" s="66"/>
      <c r="AM358" s="76" t="str">
        <f>IFERROR(IF(B358&lt;&gt;"", IF(AND(INDEX(Paste_Here!O$2:O$850, MATCH(B358, Paste_Here!A$2:A$850, 0))&lt;&gt;"", ISNUMBER(VALUE(INDEX(Paste_Here!O$2:O$850, MATCH(B358, Paste_Here!A$2:A$850, 0))))), INDEX(Paste_Here!O$2:O$850, MATCH(B358, Paste_Here!A$2:A$850, 0)), ""), ""), "")</f>
        <v/>
      </c>
      <c r="AN358" s="66"/>
      <c r="AO358" s="76"/>
      <c r="AP358" s="66"/>
      <c r="AQ358" s="76"/>
      <c r="AR358" s="66"/>
      <c r="AS358" s="76"/>
      <c r="AT358" s="66"/>
      <c r="AU358" s="66"/>
      <c r="AV358" s="76" t="str">
        <f t="shared" si="43"/>
        <v/>
      </c>
      <c r="AW358" s="66"/>
      <c r="AX358" s="76" t="str">
        <f>IFERROR(IF(B358&lt;&gt;"", IF(ISNUMBER(SEARCH("Revealed-Potential (Primary Focus)", LOWER(INDEX(Paste_Here!Z$2:Z$850, MATCH(B358, Paste_Here!A$2:A$850, 0))))), "Rev-Potential: Prim", IF(ISNUMBER(SEARCH("Revealed-Potential (Secondary Focus)", LOWER(INDEX(Paste_Here!Z$2:Z$850, MATCH(B358, Paste_Here!A$2:A$850, 0))))), "Rev-Potential: Sec", IF(ISNUMBER(SEARCH("Monitoring", LOWER(INDEX(Paste_Here!Z$2:Z$850, MATCH(B358, Paste_Here!A$2:A$850, 0))))), "Monitoring", IF(ISNUMBER(SEARCH("At-Promise (Secondary Focus)", LOWER(INDEX(Paste_Here!Z$2:Z$850, MATCH(B358, Paste_Here!A$2:A$850, 0))))), "At-Promise: Sec", IF(ISNUMBER(SEARCH("At-Promise (Primary Focus)", LOWER(INDEX(Paste_Here!Z$2:Z$850, MATCH(B358, Paste_Here!A$2:A$850, 0))))), "At-Promise: Prim", ""))))), ""), "")</f>
        <v/>
      </c>
      <c r="AY358" s="66"/>
      <c r="AZ358" s="76"/>
      <c r="BA358" s="66"/>
      <c r="BB358" s="76"/>
      <c r="BC358" s="66"/>
      <c r="BD358" s="76"/>
      <c r="BE358" s="66"/>
      <c r="BF358" s="76"/>
      <c r="BG358" s="66"/>
      <c r="BH358" s="76"/>
      <c r="BI358" s="66"/>
      <c r="BJ358" s="66"/>
      <c r="BK358" s="76" t="str">
        <f t="shared" si="44"/>
        <v/>
      </c>
      <c r="BL358" s="66"/>
      <c r="BM358" s="76" t="str">
        <f>IFERROR(IF(B358&lt;&gt;"", IF(AND(ISNUMBER(VALUE(SUBSTITUTE(SUBSTITUTE(Paste_Here!R358, "br", "-"), "L", ""))), VALUE(SUBSTITUTE(SUBSTITUTE(Paste_Here!R358, "br", "-"), "L", "")) &gt;= 1095), "Yes", IF(AND(ISNUMBER(VALUE(SUBSTITUTE(SUBSTITUTE(Paste_Here!R358, "br", "-"), "L", ""))), VALUE(SUBSTITUTE(SUBSTITUTE(Paste_Here!R358, "br", "-"), "L", "")) &lt;= 1094), "No", "")), ""), "")</f>
        <v/>
      </c>
      <c r="BN358" s="66"/>
      <c r="BO358" s="76" t="str">
        <f>IFERROR(IF(B358&lt;&gt;"", IF(COUNTIF(INDEX(Paste_Here!Y$2:AB$850, MATCH(B358, Paste_Here!A$2:A$850, 0), 0), "yes") &gt; 0, "Yes", IF(COUNTIF(INDEX(Paste_Here!Y$2:AB$850, MATCH(B358, Paste_Here!A$2:A$850, 0), 0), "no") &gt; 0, "No", "")), ""), "")</f>
        <v/>
      </c>
      <c r="BP358" s="66"/>
      <c r="BQ358" s="76" t="str">
        <f>IFERROR(IF(B358&lt;&gt;"", IF(AND(ISNUMBER(VALUE(SUBSTITUTE(SUBSTITUTE(Paste_Here!U358, "em", "-"), "q", ""))), VALUE(SUBSTITUTE(SUBSTITUTE(Paste_Here!U358, "em", "-"), "q", "")) &gt;= 910), "Yes", IF(AND(ISNUMBER(VALUE(SUBSTITUTE(SUBSTITUTE(Paste_Here!U358, "em", "-"), "q", ""))), VALUE(SUBSTITUTE(SUBSTITUTE(Paste_Here!U358, "em", "-"), "q", "")) &lt;= 909), "No", "")), ""), "")</f>
        <v/>
      </c>
      <c r="BR358" s="66"/>
      <c r="BS358" s="76" t="str">
        <f>IFERROR(IF(B358&lt;&gt;"", IF(AND(INDEX(Paste_Here!X$2:X$850, MATCH(B358, Paste_Here!A$2:A$850, 0))&lt;&gt;"", ISNUMBER(VALUE(INDEX(Paste_Here!X$2:X$850, MATCH(B358, Paste_Here!A$2:A$850, 0))))), INDEX(Paste_Here!X$2:X$850, MATCH(B358, Paste_Here!A$2:A$850, 0)), ""), ""), "")</f>
        <v/>
      </c>
      <c r="BT358" s="66"/>
      <c r="BU358" s="76" t="str">
        <f>IFERROR(IF(B358&lt;&gt;"", IF(ISNUMBER(VALUE(INDEX(Paste_Here!G$2:G$850, MATCH(B358, Paste_Here!A$2:A$850, 0)))), IF(VALUE(INDEX(Paste_Here!G$2:G$850, MATCH(B358, Paste_Here!A$2:A$850, 0)))=0, "No", IF(AND(VALUE(INDEX(Paste_Here!G$2:G$850, MATCH(B358, Paste_Here!A$2:A$850, 0)))&gt;=1, VALUE(INDEX(Paste_Here!G$2:G$850, MATCH(B358, Paste_Here!A$2:A$850, 0)))&lt;=4), VALUE(INDEX(Paste_Here!G$2:G$850, MATCH(B358, Paste_Here!A$2:A$850, 0))), "")), ""), ""), "")</f>
        <v/>
      </c>
      <c r="BV358" s="66"/>
      <c r="BW358" s="76" t="str">
        <f>IFERROR(IF(B358&lt;&gt;"", IF(ISNUMBER(VALUE(INDEX(Paste_Here!H$2:H$850, MATCH(B358, Paste_Here!A$2:A$850, 0)))), IF(VALUE(INDEX(Paste_Here!H$2:H$850, MATCH(B358, Paste_Here!A$2:A$850, 0)))=0, "No", IF(AND(VALUE(INDEX(Paste_Here!H$2:H$850, MATCH(B358, Paste_Here!A$2:A$850, 0)))&gt;=1, VALUE(INDEX(Paste_Here!H$2:H$850, MATCH(B358, Paste_Here!A$2:A$850, 0)))&lt;=4), VALUE(INDEX(Paste_Here!H$2:H$850, MATCH(B358, Paste_Here!A$2:A$850, 0))), "")), ""), ""), "")</f>
        <v/>
      </c>
      <c r="BX358" s="66"/>
      <c r="BY358" s="76"/>
      <c r="BZ358" s="66"/>
      <c r="CA358" s="76"/>
      <c r="CB358" s="66"/>
      <c r="CC358" s="66"/>
      <c r="CD358" s="76" t="str">
        <f t="shared" si="45"/>
        <v/>
      </c>
      <c r="CE358" s="66"/>
      <c r="CF358" s="76" t="str">
        <f>IFERROR(IF(B358&lt;&gt;"", IF(AND(INDEX(Paste_Here!P$2:P$850, MATCH(B358, Paste_Here!A$2:A$850, 0))&lt;&gt;"", ISNUMBER(VALUE(INDEX(Paste_Here!P$2:P$850, MATCH(B358, Paste_Here!A$2:A$850, 0))))), INDEX(Paste_Here!P$2:P$850, MATCH(B358, Paste_Here!A$2:A$850, 0)), ""), ""), "")</f>
        <v/>
      </c>
      <c r="CG358" s="66"/>
      <c r="CH358" s="76" t="str">
        <f>IFERROR(IF(B358&lt;&gt;"", IF(ISNUMBER(SEARCH("highrisk", LOWER(INDEX(Paste_Here!Q$2:Q$850, MATCH(B358, Paste_Here!A$2:A$850, 0))))), "High Risk", IF(ISNUMBER(SEARCH("lowrisk", LOWER(INDEX(Paste_Here!Q$2:Q$850, MATCH(B358, Paste_Here!A$2:A$850, 0))))), "Low Risk", IF(ISNUMBER(SEARCH("somerisk", LOWER(INDEX(Paste_Here!Q$2:Q$850, MATCH(B358, Paste_Here!A$2:A$850, 0))))), "Some Risk", ""))), ""), "")</f>
        <v/>
      </c>
      <c r="CI358" s="66"/>
      <c r="CJ358" s="76" t="str">
        <f>IFERROR(IF(B358&lt;&gt;"", IF(AND(INDEX(Paste_Here!AA$2:AA$850, MATCH(B358, Paste_Here!A$2:A$850, 0))&lt;&gt;"", ISNUMBER(VALUE(INDEX(Paste_Here!AA$2:AA$850, MATCH(B358, Paste_Here!A$2:A$850, 0))))), INDEX(Paste_Here!AA$2:AA$850, MATCH(B358, Paste_Here!A$2:A$850, 0)), ""), ""), "")</f>
        <v/>
      </c>
      <c r="CK358" s="66"/>
      <c r="CL358" s="76" t="str">
        <f>IFERROR(IF(B358&lt;&gt;"", IF(LOWER(INDEX(Paste_Here!AB$2:AB$850, MATCH(B358, Paste_Here!A$2:A$850, 0)))="approaching expectations", "Approaching", IF(LOWER(INDEX(Paste_Here!AB$2:AB$850, MATCH(B358, Paste_Here!A$2:A$850, 0)))="met expectations", "Met", IF(LOWER(INDEX(Paste_Here!AB$2:AB$850, MATCH(B358, Paste_Here!A$2:A$850, 0)))="exceeded expectations", "Exceeded", IF(LOWER(INDEX(Paste_Here!AB$2:AB$850, MATCH(B358, Paste_Here!A$2:A$850, 0)))="below expectations", "Below", "")))), ""), "")</f>
        <v/>
      </c>
      <c r="CM358" s="66"/>
      <c r="CN358" s="76" t="str">
        <f>IFERROR(IF(B358&lt;&gt;"", IF(AND(INDEX(Paste_Here!AC$2:AC$850, MATCH(B358, Paste_Here!A$2:A$850, 0))&lt;&gt;"", ISNUMBER(VALUE(INDEX(Paste_Here!AC$2:AC$850, MATCH(B358, Paste_Here!A$2:A$850, 0))))), INDEX(Paste_Here!AC$2:AC$850, MATCH(B358, Paste_Here!A$2:A$850, 0)), ""), ""), "")</f>
        <v/>
      </c>
      <c r="CO358" s="66"/>
      <c r="CP358" s="76"/>
      <c r="CQ358" s="66"/>
      <c r="CR358" s="76"/>
      <c r="CS358" s="66"/>
      <c r="CT358" s="76"/>
      <c r="CU358" s="66"/>
      <c r="CV358" s="76"/>
      <c r="CW358" s="66"/>
      <c r="CX358" s="76"/>
      <c r="CY358" s="66"/>
      <c r="CZ358" s="66"/>
      <c r="DA358" s="76" t="str">
        <f t="shared" si="46"/>
        <v/>
      </c>
      <c r="DB358" s="66"/>
      <c r="DC358" s="76" t="str">
        <f>IFERROR(IF(B358&lt;&gt;"", IF(AND(INDEX(Paste_Here!V$2:V$850, MATCH(B358, Paste_Here!A$2:A$850, 0))&lt;&gt;"", ISNUMBER(VALUE(INDEX(Paste_Here!V$2:V$850, MATCH(B358, Paste_Here!A$2:A$850, 0))))), INDEX(Paste_Here!V$2:V$850, MATCH(B358, Paste_Here!A$2:A$850, 0)), ""), ""), "")</f>
        <v/>
      </c>
      <c r="DD358" s="66"/>
      <c r="DE358" s="76" t="str">
        <f>IFERROR(IF(B358&lt;&gt;"", IF(ISNUMBER(SEARCH("highrisk", LOWER(INDEX(Paste_Here!W$2:W$850, MATCH(B358, Paste_Here!A$2:A$850, 0))))), "High Risk", IF(ISNUMBER(SEARCH("lowrisk", LOWER(INDEX(Paste_Here!W$2:W$850, MATCH(B358, Paste_Here!A$2:A$850, 0))))), "Low Risk", IF(ISNUMBER(SEARCH("somerisk", LOWER(INDEX(Paste_Here!W$2:W$850, MATCH(B358, Paste_Here!A$2:A$850, 0))))), "Some Risk", ""))), ""), "")</f>
        <v/>
      </c>
      <c r="DF358" s="66"/>
      <c r="DG358" s="76" t="str">
        <f>IFERROR(IF(B358&lt;&gt;"", IF(AND(INDEX(Paste_Here!S$2:S$850, MATCH(B358, Paste_Here!A$2:A$850, 0))&lt;&gt;"", ISNUMBER(VALUE(INDEX(Paste_Here!S$2:S$850, MATCH(B358, Paste_Here!A$2:A$850, 0))))), INDEX(Paste_Here!S$2:S$850, MATCH(B358, Paste_Here!A$2:A$850, 0)), ""), ""), "")</f>
        <v/>
      </c>
      <c r="DH358" s="66"/>
      <c r="DI358" s="76" t="str">
        <f>IFERROR(IF(B358&lt;&gt;"", IF(ISNUMBER(SEARCH("highrisk", LOWER(INDEX(Paste_Here!T$2:T$850, MATCH(B358, Paste_Here!A$2:A$850, 0))))), "High Risk", IF(ISNUMBER(SEARCH("lowrisk", LOWER(INDEX(Paste_Here!T$2:T$850, MATCH(B358, Paste_Here!A$2:A$850, 0))))), "Low Risk", IF(ISNUMBER(SEARCH("somerisk", LOWER(INDEX(Paste_Here!T$2:T$850, MATCH(B358, Paste_Here!A$2:A$850, 0))))), "Some Risk", ""))), ""), "")</f>
        <v/>
      </c>
      <c r="DJ358" s="66"/>
      <c r="DK358" s="76" t="str">
        <f>IFERROR(IF(B358&lt;&gt;"", IF(AND(INDEX(Paste_Here!AD$2:AD$850, MATCH(B358, Paste_Here!A$2:A$850, 0))&lt;&gt;"", ISNUMBER(VALUE(INDEX(Paste_Here!AD$2:AD$850, MATCH(B358, Paste_Here!A$2:A$850, 0))))), INDEX(Paste_Here!AD$2:AD$850, MATCH(B358, Paste_Here!A$2:A$850, 0)), ""), ""), "")</f>
        <v/>
      </c>
      <c r="DL358" s="66"/>
      <c r="DM358" s="76" t="str">
        <f>IFERROR(IF(B358&lt;&gt;"", IF(LOWER(INDEX(Paste_Here!AE$2:AE$850, MATCH(B358, Paste_Here!A$2:A$850, 0)))="approaching expectations", "Approaching", IF(LOWER(INDEX(Paste_Here!AE$2:AE$850, MATCH(B358, Paste_Here!A$2:A$850, 0)))="met expectations", "Met", IF(LOWER(INDEX(Paste_Here!AE$2:AE$850, MATCH(B358, Paste_Here!A$2:A$850, 0)))="exceeded expectations", "Exceeded", IF(LOWER(INDEX(Paste_Here!AE$2:AE$850, MATCH(B358, Paste_Here!A$2:A$850, 0)))="below expectations", "Below", "")))), ""), "")</f>
        <v/>
      </c>
      <c r="DN358" s="66"/>
      <c r="DO358" s="76"/>
      <c r="DP358" s="66"/>
      <c r="DQ358" s="76"/>
      <c r="DR358" s="66"/>
      <c r="DS358" s="76"/>
      <c r="DT358" s="66"/>
      <c r="DU358" s="76"/>
      <c r="DV358" s="66"/>
      <c r="DW358" s="66"/>
      <c r="DX358" s="76" t="str">
        <f t="shared" si="47"/>
        <v/>
      </c>
      <c r="DY358" s="66"/>
      <c r="DZ358" s="76"/>
      <c r="EA358" s="66"/>
      <c r="EB358" s="76"/>
      <c r="EC358" s="66"/>
      <c r="ED358" s="76" t="str">
        <f>IFERROR(IF(B358&lt;&gt;"", IF(AND(INDEX(Paste_Here!AF$2:AF$850, MATCH(B358, Paste_Here!A$2:A$850, 0))&lt;&gt;"", ISNUMBER(VALUE(INDEX(Paste_Here!AF$2:AF$850, MATCH(B358, Paste_Here!A$2:A$850, 0))))), INDEX(Paste_Here!AF$2:AF$850, MATCH(B358, Paste_Here!A$2:A$850, 0)), ""), ""), "")</f>
        <v/>
      </c>
      <c r="EE358" s="66"/>
      <c r="EF358" s="76"/>
      <c r="EG358" s="66"/>
      <c r="EH358" s="76"/>
      <c r="EI358" s="66"/>
      <c r="EJ358" s="76" t="str">
        <f>IFERROR(IF(B358&lt;&gt;"", IF(AND(INDEX(Paste_Here!AG$2:AG$850, MATCH(B358, Paste_Here!A$2:A$850, 0))&lt;&gt;"", ISNUMBER(VALUE(INDEX(Paste_Here!AG$2:AG$850, MATCH(B358, Paste_Here!A$2:A$850, 0))))), INDEX(Paste_Here!AG$2:AG$850, MATCH(B358, Paste_Here!A$2:A$850, 0)), ""), ""), "")</f>
        <v/>
      </c>
      <c r="EK358" s="66"/>
      <c r="EL358" s="76"/>
      <c r="EM358" s="66"/>
      <c r="EN358" s="76"/>
      <c r="EO358" s="66"/>
      <c r="EP358" s="76"/>
      <c r="EQ358" s="66"/>
      <c r="ER358" s="76"/>
      <c r="ES358" s="66"/>
      <c r="ET358" s="66"/>
      <c r="EU358" s="76"/>
      <c r="EV358" s="66"/>
      <c r="EW358" s="76"/>
      <c r="EX358" s="66"/>
      <c r="EY358" s="76"/>
      <c r="EZ358" s="66"/>
      <c r="FA358" s="76"/>
      <c r="FB358" s="66"/>
      <c r="FC358" s="76"/>
      <c r="FD358" s="66"/>
      <c r="FE358" s="76"/>
      <c r="FF358" s="66"/>
      <c r="FG358" s="76"/>
      <c r="FH358" s="66"/>
      <c r="FI358" s="76"/>
      <c r="FJ358" s="66"/>
      <c r="FK358" s="76"/>
      <c r="FL358" s="66"/>
      <c r="FM358" s="76"/>
      <c r="FN358" s="66"/>
      <c r="FO358" s="76"/>
      <c r="FP358" s="66"/>
      <c r="FQ358" s="76"/>
      <c r="FR358" s="66"/>
      <c r="FS358" s="76"/>
      <c r="FT358" s="66"/>
      <c r="FU358" s="76"/>
      <c r="FV358" s="66"/>
      <c r="FW358" s="76"/>
      <c r="FX358" s="66"/>
      <c r="FY358" s="76"/>
      <c r="FZ358" s="66"/>
      <c r="GA358" s="76"/>
      <c r="GB358" s="66"/>
      <c r="GC358" s="76"/>
      <c r="GD358" s="66"/>
      <c r="GE358" s="76"/>
      <c r="GF358" s="66"/>
      <c r="GG358" s="76"/>
      <c r="GH358" s="66"/>
      <c r="GI358" s="76"/>
      <c r="GJ358" s="66"/>
      <c r="GK358" s="76"/>
      <c r="GL358" s="66"/>
      <c r="GM358" s="76"/>
      <c r="GN358" s="66"/>
      <c r="GO358" s="76"/>
      <c r="GP358" s="66"/>
      <c r="GQ358" s="76"/>
      <c r="GR358" s="66"/>
      <c r="GS358" s="76"/>
      <c r="GT358" s="66"/>
      <c r="GU358" s="76"/>
      <c r="GV358" s="66"/>
      <c r="GW358" s="76"/>
      <c r="GX358" s="66"/>
      <c r="GY358" s="76"/>
      <c r="GZ358" s="66"/>
      <c r="HA358" s="76"/>
      <c r="HB358" s="66"/>
      <c r="HC358" s="76"/>
      <c r="HD358" s="66"/>
      <c r="HE358" s="76"/>
      <c r="HF358" s="66"/>
      <c r="HG358" s="76"/>
      <c r="HH358" s="66"/>
      <c r="HI358" s="76"/>
      <c r="HJ358" s="66"/>
      <c r="HK358" s="76"/>
      <c r="HL358" s="66"/>
      <c r="HM358" s="76"/>
      <c r="HN358" s="66"/>
      <c r="HO358" s="76"/>
      <c r="HP358" s="66"/>
      <c r="HQ358" s="76"/>
      <c r="HR358" s="66"/>
      <c r="HS358" s="76"/>
      <c r="HT358" s="66"/>
      <c r="HU358" s="76"/>
      <c r="HV358" s="66"/>
      <c r="HW358" s="76"/>
      <c r="HX358" s="66"/>
      <c r="HY358" s="76"/>
      <c r="HZ358" s="66"/>
      <c r="IA358" s="76"/>
      <c r="IB358" s="66"/>
      <c r="IC358" s="76"/>
      <c r="ID358" s="66"/>
      <c r="IE358" s="76"/>
      <c r="IF358" s="66"/>
      <c r="IG358" s="76"/>
      <c r="IH358" s="66"/>
      <c r="II358" s="76"/>
      <c r="IJ358" s="66"/>
      <c r="IK358" s="76"/>
      <c r="IL358" s="66"/>
      <c r="IM358" s="76"/>
      <c r="IN358" s="66"/>
      <c r="IO358" s="76"/>
      <c r="IP358" s="66"/>
      <c r="IQ358" s="76"/>
      <c r="IR358" s="66"/>
      <c r="IS358" s="76"/>
      <c r="IT358" s="66"/>
      <c r="IU358" s="76"/>
      <c r="IV358" s="66"/>
      <c r="IW358" s="76"/>
      <c r="IX358" s="66"/>
      <c r="IY358" s="76"/>
      <c r="IZ358" s="66"/>
      <c r="JA358" s="76"/>
      <c r="JB358" s="66"/>
      <c r="JC358" s="76"/>
      <c r="JD358" s="66"/>
      <c r="JE358" s="76"/>
      <c r="JF358" s="66"/>
      <c r="JG358" s="76"/>
      <c r="JH358" s="66"/>
      <c r="JI358" s="76"/>
      <c r="JJ358" s="66"/>
      <c r="JK358" s="76"/>
      <c r="JL358" s="66"/>
      <c r="JM358" s="76"/>
      <c r="JN358" s="66"/>
      <c r="JO358" s="76"/>
      <c r="JP358" s="66"/>
      <c r="JQ358" s="76"/>
      <c r="JR358" s="66"/>
      <c r="JS358" s="76"/>
      <c r="JT358" s="66"/>
      <c r="JU358" s="76"/>
      <c r="JV358" s="66"/>
      <c r="JW358" s="76"/>
      <c r="JX358" s="66"/>
      <c r="JY358" s="76"/>
      <c r="JZ358" s="66"/>
      <c r="KA358" s="76"/>
      <c r="KB358" s="66"/>
      <c r="KC358" s="76"/>
      <c r="KD358" s="66"/>
      <c r="KE358" s="76"/>
      <c r="KF358" s="66"/>
      <c r="KG358" s="76"/>
      <c r="KH358" s="66"/>
      <c r="KI358" s="76"/>
      <c r="KJ358" s="66"/>
      <c r="KK358" s="76"/>
      <c r="KL358" s="66"/>
      <c r="KM358" s="76"/>
      <c r="KN358" s="66"/>
      <c r="KO358" s="76"/>
      <c r="KP358" s="66"/>
      <c r="KQ358" s="76"/>
      <c r="KR358" s="66"/>
      <c r="KS358" s="76"/>
      <c r="KT358" s="66"/>
      <c r="KU358" s="76"/>
      <c r="KV358" s="66"/>
      <c r="KW358" s="76"/>
      <c r="KX358" s="66"/>
      <c r="KY358" s="76"/>
      <c r="KZ358" s="66"/>
      <c r="LA358" s="76"/>
      <c r="LB358" s="66"/>
      <c r="LC358" s="76"/>
      <c r="LD358" s="66"/>
      <c r="LE358" s="76"/>
      <c r="LF358" s="66"/>
      <c r="LG358" s="76"/>
      <c r="LH358" s="66"/>
      <c r="LI358" s="76"/>
      <c r="LJ358" s="66"/>
      <c r="LK358" s="76"/>
      <c r="LL358" s="66"/>
      <c r="LM358" s="76"/>
      <c r="LN358" s="66"/>
      <c r="LO358" s="76"/>
      <c r="LP358" s="66"/>
      <c r="LQ358" s="76"/>
      <c r="LR358" s="66"/>
      <c r="LS358" s="76"/>
      <c r="LT358" s="66"/>
      <c r="LU358" s="76"/>
      <c r="LV358" s="66"/>
      <c r="LW358" s="76"/>
      <c r="LX358" s="66"/>
      <c r="LY358" s="76"/>
      <c r="LZ358" s="66"/>
      <c r="MA358" s="76"/>
      <c r="MB358" s="66"/>
      <c r="MC358" s="76"/>
      <c r="MD358" s="66"/>
      <c r="MG358" s="1" t="str" cm="1">
        <f t="array" ref="MG358">IFERROR(INDEX(Paste_Here!$B$2:$B$850, MATCH(0, COUNTIF(MG$4:MG357, Paste_Here!$B$2:$B$850) + IF(Paste_Here!$B$2:$B$850="", 1, 0), 0)), "")</f>
        <v/>
      </c>
      <c r="MH358" s="1" t="str">
        <f>IF(MG358&lt;&gt;"", INDEX(Paste_Here!$A$2:$A$850, MATCH(MG358, Paste_Here!$B$2:$B$850, 0)), "")</f>
        <v/>
      </c>
      <c r="MI358" s="1" t="str">
        <f t="shared" si="48"/>
        <v/>
      </c>
      <c r="MJ358" s="1" t="str" cm="1">
        <f t="array" ref="MJ358">IFERROR(INDEX($MI$5:$MI$850, MATCH(SMALL(IF($MI$5:$MI$850&lt;&gt;"", COUNTIF($MI$5:$MI$850, "&lt;"&amp;$MI$5:$MI$850)+1), ROW()-ROW($MJ$5)+1), COUNTIF($MI$5:$MI$850, "&lt;"&amp;$MI$5:$MI$850)+1, 0)), "")</f>
        <v/>
      </c>
    </row>
    <row r="359" spans="1:348">
      <c r="A359" s="66"/>
      <c r="B359" s="76" t="str">
        <f t="shared" si="41"/>
        <v/>
      </c>
      <c r="C359" s="66"/>
      <c r="D359" s="76" t="str">
        <f>IFERROR(IF(B359&lt;&gt;"", IF(AND(INDEX(Paste_Here!B$2:B$850, MATCH(B359, Paste_Here!A$2:A$850, 0))&lt;&gt;"", ISNUMBER(VALUE(INDEX(Paste_Here!B$2:B$850, MATCH(B359, Paste_Here!A$2:A$850, 0))))), INDEX(Paste_Here!B$2:B$850, MATCH(B359, Paste_Here!A$2:A$850, 0)), ""), ""), "")</f>
        <v/>
      </c>
      <c r="E359" s="66"/>
      <c r="F359" s="76" t="str">
        <f>IFERROR(IF(B359&lt;&gt;"", IF(ISTEXT(INDEX(Paste_Here!K$2:K$850, MATCH(B359, Paste_Here!A$2:A$850, 0))), INDEX(Paste_Here!K$2:K$850, MATCH(B359, Paste_Here!A$2:A$850, 0)), ""), ""), "")</f>
        <v/>
      </c>
      <c r="G359" s="66"/>
      <c r="H359" s="76" t="str">
        <f>IFERROR(IF(B359&lt;&gt;"", IF(ISTEXT(INDEX(Paste_Here!C$2:C$850, MATCH(B359, Paste_Here!A$2:A$850, 0))), INDEX(Paste_Here!C$2:C$850, MATCH(B359, Paste_Here!A$2:A$850, 0)), ""), ""), "")</f>
        <v/>
      </c>
      <c r="I359" s="66"/>
      <c r="J359" s="76" t="str">
        <f>IFERROR(IF(B359&lt;&gt;"", IF(ISNUMBER(SEARCH("s", LOWER(INDEX(Paste_Here!M$2:M$850, MATCH(B359, Paste_Here!A$2:A$850, 0))))), "Yes", IF(INDEX(Paste_Here!M$2:M$850, MATCH(B359, Paste_Here!A$2:A$850, 0))&lt;&gt;"", "No", "")), ""), "")</f>
        <v/>
      </c>
      <c r="K359" s="66"/>
      <c r="L359" s="76" t="str">
        <f>IFERROR(IF(B359&lt;&gt;"", IF(ISNUMBER(SEARCH("yes", LOWER(INDEX(Paste_Here!E$2:E$850, MATCH(B359, Paste_Here!A$2:A$850, 0))))), "Yes", IF(ISNUMBER(SEARCH("no", LOWER(INDEX(Paste_Here!E$2:E$850, MATCH(B359, Paste_Here!A$2:A$850, 0))))), "No", "")), ""), "")</f>
        <v/>
      </c>
      <c r="M359" s="66"/>
      <c r="N359" s="76" t="str">
        <f>IFERROR(IF(B359&lt;&gt;"", IF(ISNUMBER(SEARCH("yes", LOWER(INDEX(Paste_Here!F$2:F$850, MATCH(B359, Paste_Here!A$2:A$850, 0))))), "Yes", IF(ISNUMBER(SEARCH("no", LOWER(INDEX(Paste_Here!F$2:F$850, MATCH(B359, Paste_Here!A$2:A$850, 0))))), "No", "")), ""), "")</f>
        <v/>
      </c>
      <c r="O359" s="66"/>
      <c r="P359" s="76" t="str">
        <f>IFERROR(IF(B359&lt;&gt;"", IF(ISNUMBER(SEARCH("yes", LOWER(INDEX(Paste_Here!L$2:L$850, MATCH(B359, Paste_Here!A$2:A$850, 0))))), "Yes", IF(ISNUMBER(SEARCH("no", LOWER(INDEX(Paste_Here!L$2:L$850, MATCH(B359, Paste_Here!A$2:A$850, 0))))), "No", "")), ""), "")</f>
        <v/>
      </c>
      <c r="Q359" s="66"/>
      <c r="R359" s="76" t="str">
        <f>IFERROR(IF(B359&lt;&gt;"", IF(ISNUMBER(SEARCH("transitional 2", LOWER(INDEX(Paste_Here!D$2:D$850, MATCH(B359, Paste_Here!A$2:A$850, 0))))), "T2", IF(ISNUMBER(SEARCH("transitional 1", LOWER(INDEX(Paste_Here!D$2:D$850, MATCH(B359, Paste_Here!A$2:A$850, 0))))), "T1", IF(ISNUMBER(SEARCH("waived ell services", LOWER(INDEX(Paste_Here!D$2:D$850, MATCH(B359, Paste_Here!A$2:A$850, 0))))), "W", IF(ISNUMBER(SEARCH("english language learner", LOWER(INDEX(Paste_Here!D$2:D$850, MATCH(B359, Paste_Here!A$2:A$850, 0))))), "L", "")))), ""), "")</f>
        <v/>
      </c>
      <c r="S359" s="66"/>
      <c r="T359" s="76" t="str">
        <f>IFERROR(IF(B359&lt;&gt;"", IF(ISNUMBER(SEARCH("yes", LOWER(INDEX(Paste_Here!I$2:I$850, MATCH(B359, Paste_Here!A$2:A$850, 0))))), "Yes", IF(ISNUMBER(SEARCH("no", LOWER(INDEX(Paste_Here!I$2:I$850, MATCH(B359, Paste_Here!A$2:A$850, 0))))), "No", "")), ""), "")</f>
        <v/>
      </c>
      <c r="U359" s="66"/>
      <c r="V359" s="76" t="str">
        <f>IFERROR(IF(B359&lt;&gt;"", IF(ISTEXT(INDEX(Paste_Here!J$2:J$850, MATCH(B359, Paste_Here!A$2:A$850, 0))), VALUE(INDEX(Paste_Here!J$2:J$850, MATCH(B359, Paste_Here!A$2:A$850, 0))), ""), ""), "")</f>
        <v/>
      </c>
      <c r="W359" s="66"/>
      <c r="X359" s="66"/>
      <c r="Y359" s="76" t="str">
        <f t="shared" si="42"/>
        <v/>
      </c>
      <c r="Z359" s="66"/>
      <c r="AA359" s="76" t="str">
        <f>IFERROR(IF(B359&lt;&gt;"", IF(AND(INDEX(Paste_Here!AI$2:AI$850, MATCH(B359, Paste_Here!A$2:A$850, 0))&lt;&gt;"", ISNUMBER(VALUE(INDEX(Paste_Here!AI$2:AI$850, MATCH(B359, Paste_Here!A$2:A$850, 0))))), INDEX(Paste_Here!AI$2:AI$850, MATCH(B359, Paste_Here!A$2:A$850, 0)), ""), ""), "")</f>
        <v/>
      </c>
      <c r="AB359" s="66"/>
      <c r="AC359" s="76" t="str">
        <f>IFERROR(IF(B359&lt;&gt;"", IF(AND(INDEX(Paste_Here!AJ$2:AJ$850, MATCH(B359, Paste_Here!A$2:A$850, 0))&lt;&gt;"", ISNUMBER(VALUE(INDEX(Paste_Here!AJ$2:AJ$850, MATCH(B359, Paste_Here!A$2:A$850, 0))))), INDEX(Paste_Here!AJ$2:AJ$850, MATCH(B359, Paste_Here!A$2:A$850, 0)), ""), ""), "")</f>
        <v/>
      </c>
      <c r="AD359" s="66"/>
      <c r="AE359" s="76" t="str">
        <f>IFERROR(IF(B359&lt;&gt;"", IF(AND(INDEX(Paste_Here!AK$2:AK$850, MATCH(B359, Paste_Here!A$2:A$850, 0))&lt;&gt;"", ISNUMBER(VALUE(INDEX(Paste_Here!AK$2:AK$850, MATCH(B359, Paste_Here!A$2:A$850, 0))))), INDEX(Paste_Here!AK$2:AK$850, MATCH(B359, Paste_Here!A$2:A$850, 0)), ""), ""), "")</f>
        <v/>
      </c>
      <c r="AF359" s="66"/>
      <c r="AG359" s="76" t="str">
        <f>IFERROR(IF(B359&lt;&gt;"", IF(AND(INDEX(Paste_Here!AL$2:AL$850, MATCH(B359, Paste_Here!A$2:A$850, 0))&lt;&gt;"", ISNUMBER(VALUE(INDEX(Paste_Here!AL$2:AL$850, MATCH(B359, Paste_Here!A$2:A$850, 0))))), INDEX(Paste_Here!AL$2:AL$850, MATCH(B359, Paste_Here!A$2:A$850, 0)), ""), ""), "")</f>
        <v/>
      </c>
      <c r="AH359" s="66"/>
      <c r="AI359" s="76" t="str">
        <f>IFERROR(IF(B359&lt;&gt;"", IF(AND(INDEX(Paste_Here!AH$2:AH$850, MATCH(B359, Paste_Here!A$2:A$850, 0))&lt;&gt;"", ISNUMBER(VALUE(INDEX(Paste_Here!AH$2:AH$850, MATCH(B359, Paste_Here!A$2:A$850, 0))))), IF(VALUE(INDEX(Paste_Here!AH$2:AH$850, MATCH(B359, Paste_Here!A$2:A$850, 0)))=0, "", INDEX(Paste_Here!AH$2:AH$850, MATCH(B359, Paste_Here!A$2:A$850, 0))), ""), ""), "")</f>
        <v/>
      </c>
      <c r="AJ359" s="66"/>
      <c r="AK359" s="76" t="str">
        <f>IFERROR(IF(B359&lt;&gt;"", IF(AND(INDEX(Paste_Here!N$2:N$850, MATCH(B359, Paste_Here!A$2:A$850, 0))&lt;&gt;"", ISNUMBER(VALUE(INDEX(Paste_Here!N$2:N$850, MATCH(B359, Paste_Here!A$2:A$850, 0))))), INDEX(Paste_Here!N$2:N$850, MATCH(B359, Paste_Here!A$2:A$850, 0)), ""), ""), "")</f>
        <v/>
      </c>
      <c r="AL359" s="66"/>
      <c r="AM359" s="76" t="str">
        <f>IFERROR(IF(B359&lt;&gt;"", IF(AND(INDEX(Paste_Here!O$2:O$850, MATCH(B359, Paste_Here!A$2:A$850, 0))&lt;&gt;"", ISNUMBER(VALUE(INDEX(Paste_Here!O$2:O$850, MATCH(B359, Paste_Here!A$2:A$850, 0))))), INDEX(Paste_Here!O$2:O$850, MATCH(B359, Paste_Here!A$2:A$850, 0)), ""), ""), "")</f>
        <v/>
      </c>
      <c r="AN359" s="66"/>
      <c r="AO359" s="76"/>
      <c r="AP359" s="66"/>
      <c r="AQ359" s="76"/>
      <c r="AR359" s="66"/>
      <c r="AS359" s="76"/>
      <c r="AT359" s="66"/>
      <c r="AU359" s="66"/>
      <c r="AV359" s="76" t="str">
        <f t="shared" si="43"/>
        <v/>
      </c>
      <c r="AW359" s="66"/>
      <c r="AX359" s="76" t="str">
        <f>IFERROR(IF(B359&lt;&gt;"", IF(ISNUMBER(SEARCH("Revealed-Potential (Primary Focus)", LOWER(INDEX(Paste_Here!Z$2:Z$850, MATCH(B359, Paste_Here!A$2:A$850, 0))))), "Rev-Potential: Prim", IF(ISNUMBER(SEARCH("Revealed-Potential (Secondary Focus)", LOWER(INDEX(Paste_Here!Z$2:Z$850, MATCH(B359, Paste_Here!A$2:A$850, 0))))), "Rev-Potential: Sec", IF(ISNUMBER(SEARCH("Monitoring", LOWER(INDEX(Paste_Here!Z$2:Z$850, MATCH(B359, Paste_Here!A$2:A$850, 0))))), "Monitoring", IF(ISNUMBER(SEARCH("At-Promise (Secondary Focus)", LOWER(INDEX(Paste_Here!Z$2:Z$850, MATCH(B359, Paste_Here!A$2:A$850, 0))))), "At-Promise: Sec", IF(ISNUMBER(SEARCH("At-Promise (Primary Focus)", LOWER(INDEX(Paste_Here!Z$2:Z$850, MATCH(B359, Paste_Here!A$2:A$850, 0))))), "At-Promise: Prim", ""))))), ""), "")</f>
        <v/>
      </c>
      <c r="AY359" s="66"/>
      <c r="AZ359" s="76"/>
      <c r="BA359" s="66"/>
      <c r="BB359" s="76"/>
      <c r="BC359" s="66"/>
      <c r="BD359" s="76"/>
      <c r="BE359" s="66"/>
      <c r="BF359" s="76"/>
      <c r="BG359" s="66"/>
      <c r="BH359" s="76"/>
      <c r="BI359" s="66"/>
      <c r="BJ359" s="66"/>
      <c r="BK359" s="76" t="str">
        <f t="shared" si="44"/>
        <v/>
      </c>
      <c r="BL359" s="66"/>
      <c r="BM359" s="76" t="str">
        <f>IFERROR(IF(B359&lt;&gt;"", IF(AND(ISNUMBER(VALUE(SUBSTITUTE(SUBSTITUTE(Paste_Here!R359, "br", "-"), "L", ""))), VALUE(SUBSTITUTE(SUBSTITUTE(Paste_Here!R359, "br", "-"), "L", "")) &gt;= 1095), "Yes", IF(AND(ISNUMBER(VALUE(SUBSTITUTE(SUBSTITUTE(Paste_Here!R359, "br", "-"), "L", ""))), VALUE(SUBSTITUTE(SUBSTITUTE(Paste_Here!R359, "br", "-"), "L", "")) &lt;= 1094), "No", "")), ""), "")</f>
        <v/>
      </c>
      <c r="BN359" s="66"/>
      <c r="BO359" s="76" t="str">
        <f>IFERROR(IF(B359&lt;&gt;"", IF(COUNTIF(INDEX(Paste_Here!Y$2:AB$850, MATCH(B359, Paste_Here!A$2:A$850, 0), 0), "yes") &gt; 0, "Yes", IF(COUNTIF(INDEX(Paste_Here!Y$2:AB$850, MATCH(B359, Paste_Here!A$2:A$850, 0), 0), "no") &gt; 0, "No", "")), ""), "")</f>
        <v/>
      </c>
      <c r="BP359" s="66"/>
      <c r="BQ359" s="76" t="str">
        <f>IFERROR(IF(B359&lt;&gt;"", IF(AND(ISNUMBER(VALUE(SUBSTITUTE(SUBSTITUTE(Paste_Here!U359, "em", "-"), "q", ""))), VALUE(SUBSTITUTE(SUBSTITUTE(Paste_Here!U359, "em", "-"), "q", "")) &gt;= 910), "Yes", IF(AND(ISNUMBER(VALUE(SUBSTITUTE(SUBSTITUTE(Paste_Here!U359, "em", "-"), "q", ""))), VALUE(SUBSTITUTE(SUBSTITUTE(Paste_Here!U359, "em", "-"), "q", "")) &lt;= 909), "No", "")), ""), "")</f>
        <v/>
      </c>
      <c r="BR359" s="66"/>
      <c r="BS359" s="76" t="str">
        <f>IFERROR(IF(B359&lt;&gt;"", IF(AND(INDEX(Paste_Here!X$2:X$850, MATCH(B359, Paste_Here!A$2:A$850, 0))&lt;&gt;"", ISNUMBER(VALUE(INDEX(Paste_Here!X$2:X$850, MATCH(B359, Paste_Here!A$2:A$850, 0))))), INDEX(Paste_Here!X$2:X$850, MATCH(B359, Paste_Here!A$2:A$850, 0)), ""), ""), "")</f>
        <v/>
      </c>
      <c r="BT359" s="66"/>
      <c r="BU359" s="76" t="str">
        <f>IFERROR(IF(B359&lt;&gt;"", IF(ISNUMBER(VALUE(INDEX(Paste_Here!G$2:G$850, MATCH(B359, Paste_Here!A$2:A$850, 0)))), IF(VALUE(INDEX(Paste_Here!G$2:G$850, MATCH(B359, Paste_Here!A$2:A$850, 0)))=0, "No", IF(AND(VALUE(INDEX(Paste_Here!G$2:G$850, MATCH(B359, Paste_Here!A$2:A$850, 0)))&gt;=1, VALUE(INDEX(Paste_Here!G$2:G$850, MATCH(B359, Paste_Here!A$2:A$850, 0)))&lt;=4), VALUE(INDEX(Paste_Here!G$2:G$850, MATCH(B359, Paste_Here!A$2:A$850, 0))), "")), ""), ""), "")</f>
        <v/>
      </c>
      <c r="BV359" s="66"/>
      <c r="BW359" s="76" t="str">
        <f>IFERROR(IF(B359&lt;&gt;"", IF(ISNUMBER(VALUE(INDEX(Paste_Here!H$2:H$850, MATCH(B359, Paste_Here!A$2:A$850, 0)))), IF(VALUE(INDEX(Paste_Here!H$2:H$850, MATCH(B359, Paste_Here!A$2:A$850, 0)))=0, "No", IF(AND(VALUE(INDEX(Paste_Here!H$2:H$850, MATCH(B359, Paste_Here!A$2:A$850, 0)))&gt;=1, VALUE(INDEX(Paste_Here!H$2:H$850, MATCH(B359, Paste_Here!A$2:A$850, 0)))&lt;=4), VALUE(INDEX(Paste_Here!H$2:H$850, MATCH(B359, Paste_Here!A$2:A$850, 0))), "")), ""), ""), "")</f>
        <v/>
      </c>
      <c r="BX359" s="66"/>
      <c r="BY359" s="76"/>
      <c r="BZ359" s="66"/>
      <c r="CA359" s="76"/>
      <c r="CB359" s="66"/>
      <c r="CC359" s="66"/>
      <c r="CD359" s="76" t="str">
        <f t="shared" si="45"/>
        <v/>
      </c>
      <c r="CE359" s="66"/>
      <c r="CF359" s="76" t="str">
        <f>IFERROR(IF(B359&lt;&gt;"", IF(AND(INDEX(Paste_Here!P$2:P$850, MATCH(B359, Paste_Here!A$2:A$850, 0))&lt;&gt;"", ISNUMBER(VALUE(INDEX(Paste_Here!P$2:P$850, MATCH(B359, Paste_Here!A$2:A$850, 0))))), INDEX(Paste_Here!P$2:P$850, MATCH(B359, Paste_Here!A$2:A$850, 0)), ""), ""), "")</f>
        <v/>
      </c>
      <c r="CG359" s="66"/>
      <c r="CH359" s="76" t="str">
        <f>IFERROR(IF(B359&lt;&gt;"", IF(ISNUMBER(SEARCH("highrisk", LOWER(INDEX(Paste_Here!Q$2:Q$850, MATCH(B359, Paste_Here!A$2:A$850, 0))))), "High Risk", IF(ISNUMBER(SEARCH("lowrisk", LOWER(INDEX(Paste_Here!Q$2:Q$850, MATCH(B359, Paste_Here!A$2:A$850, 0))))), "Low Risk", IF(ISNUMBER(SEARCH("somerisk", LOWER(INDEX(Paste_Here!Q$2:Q$850, MATCH(B359, Paste_Here!A$2:A$850, 0))))), "Some Risk", ""))), ""), "")</f>
        <v/>
      </c>
      <c r="CI359" s="66"/>
      <c r="CJ359" s="76" t="str">
        <f>IFERROR(IF(B359&lt;&gt;"", IF(AND(INDEX(Paste_Here!AA$2:AA$850, MATCH(B359, Paste_Here!A$2:A$850, 0))&lt;&gt;"", ISNUMBER(VALUE(INDEX(Paste_Here!AA$2:AA$850, MATCH(B359, Paste_Here!A$2:A$850, 0))))), INDEX(Paste_Here!AA$2:AA$850, MATCH(B359, Paste_Here!A$2:A$850, 0)), ""), ""), "")</f>
        <v/>
      </c>
      <c r="CK359" s="66"/>
      <c r="CL359" s="76" t="str">
        <f>IFERROR(IF(B359&lt;&gt;"", IF(LOWER(INDEX(Paste_Here!AB$2:AB$850, MATCH(B359, Paste_Here!A$2:A$850, 0)))="approaching expectations", "Approaching", IF(LOWER(INDEX(Paste_Here!AB$2:AB$850, MATCH(B359, Paste_Here!A$2:A$850, 0)))="met expectations", "Met", IF(LOWER(INDEX(Paste_Here!AB$2:AB$850, MATCH(B359, Paste_Here!A$2:A$850, 0)))="exceeded expectations", "Exceeded", IF(LOWER(INDEX(Paste_Here!AB$2:AB$850, MATCH(B359, Paste_Here!A$2:A$850, 0)))="below expectations", "Below", "")))), ""), "")</f>
        <v/>
      </c>
      <c r="CM359" s="66"/>
      <c r="CN359" s="76" t="str">
        <f>IFERROR(IF(B359&lt;&gt;"", IF(AND(INDEX(Paste_Here!AC$2:AC$850, MATCH(B359, Paste_Here!A$2:A$850, 0))&lt;&gt;"", ISNUMBER(VALUE(INDEX(Paste_Here!AC$2:AC$850, MATCH(B359, Paste_Here!A$2:A$850, 0))))), INDEX(Paste_Here!AC$2:AC$850, MATCH(B359, Paste_Here!A$2:A$850, 0)), ""), ""), "")</f>
        <v/>
      </c>
      <c r="CO359" s="66"/>
      <c r="CP359" s="76"/>
      <c r="CQ359" s="66"/>
      <c r="CR359" s="76"/>
      <c r="CS359" s="66"/>
      <c r="CT359" s="76"/>
      <c r="CU359" s="66"/>
      <c r="CV359" s="76"/>
      <c r="CW359" s="66"/>
      <c r="CX359" s="76"/>
      <c r="CY359" s="66"/>
      <c r="CZ359" s="66"/>
      <c r="DA359" s="76" t="str">
        <f t="shared" si="46"/>
        <v/>
      </c>
      <c r="DB359" s="66"/>
      <c r="DC359" s="76" t="str">
        <f>IFERROR(IF(B359&lt;&gt;"", IF(AND(INDEX(Paste_Here!V$2:V$850, MATCH(B359, Paste_Here!A$2:A$850, 0))&lt;&gt;"", ISNUMBER(VALUE(INDEX(Paste_Here!V$2:V$850, MATCH(B359, Paste_Here!A$2:A$850, 0))))), INDEX(Paste_Here!V$2:V$850, MATCH(B359, Paste_Here!A$2:A$850, 0)), ""), ""), "")</f>
        <v/>
      </c>
      <c r="DD359" s="66"/>
      <c r="DE359" s="76" t="str">
        <f>IFERROR(IF(B359&lt;&gt;"", IF(ISNUMBER(SEARCH("highrisk", LOWER(INDEX(Paste_Here!W$2:W$850, MATCH(B359, Paste_Here!A$2:A$850, 0))))), "High Risk", IF(ISNUMBER(SEARCH("lowrisk", LOWER(INDEX(Paste_Here!W$2:W$850, MATCH(B359, Paste_Here!A$2:A$850, 0))))), "Low Risk", IF(ISNUMBER(SEARCH("somerisk", LOWER(INDEX(Paste_Here!W$2:W$850, MATCH(B359, Paste_Here!A$2:A$850, 0))))), "Some Risk", ""))), ""), "")</f>
        <v/>
      </c>
      <c r="DF359" s="66"/>
      <c r="DG359" s="76" t="str">
        <f>IFERROR(IF(B359&lt;&gt;"", IF(AND(INDEX(Paste_Here!S$2:S$850, MATCH(B359, Paste_Here!A$2:A$850, 0))&lt;&gt;"", ISNUMBER(VALUE(INDEX(Paste_Here!S$2:S$850, MATCH(B359, Paste_Here!A$2:A$850, 0))))), INDEX(Paste_Here!S$2:S$850, MATCH(B359, Paste_Here!A$2:A$850, 0)), ""), ""), "")</f>
        <v/>
      </c>
      <c r="DH359" s="66"/>
      <c r="DI359" s="76" t="str">
        <f>IFERROR(IF(B359&lt;&gt;"", IF(ISNUMBER(SEARCH("highrisk", LOWER(INDEX(Paste_Here!T$2:T$850, MATCH(B359, Paste_Here!A$2:A$850, 0))))), "High Risk", IF(ISNUMBER(SEARCH("lowrisk", LOWER(INDEX(Paste_Here!T$2:T$850, MATCH(B359, Paste_Here!A$2:A$850, 0))))), "Low Risk", IF(ISNUMBER(SEARCH("somerisk", LOWER(INDEX(Paste_Here!T$2:T$850, MATCH(B359, Paste_Here!A$2:A$850, 0))))), "Some Risk", ""))), ""), "")</f>
        <v/>
      </c>
      <c r="DJ359" s="66"/>
      <c r="DK359" s="76" t="str">
        <f>IFERROR(IF(B359&lt;&gt;"", IF(AND(INDEX(Paste_Here!AD$2:AD$850, MATCH(B359, Paste_Here!A$2:A$850, 0))&lt;&gt;"", ISNUMBER(VALUE(INDEX(Paste_Here!AD$2:AD$850, MATCH(B359, Paste_Here!A$2:A$850, 0))))), INDEX(Paste_Here!AD$2:AD$850, MATCH(B359, Paste_Here!A$2:A$850, 0)), ""), ""), "")</f>
        <v/>
      </c>
      <c r="DL359" s="66"/>
      <c r="DM359" s="76" t="str">
        <f>IFERROR(IF(B359&lt;&gt;"", IF(LOWER(INDEX(Paste_Here!AE$2:AE$850, MATCH(B359, Paste_Here!A$2:A$850, 0)))="approaching expectations", "Approaching", IF(LOWER(INDEX(Paste_Here!AE$2:AE$850, MATCH(B359, Paste_Here!A$2:A$850, 0)))="met expectations", "Met", IF(LOWER(INDEX(Paste_Here!AE$2:AE$850, MATCH(B359, Paste_Here!A$2:A$850, 0)))="exceeded expectations", "Exceeded", IF(LOWER(INDEX(Paste_Here!AE$2:AE$850, MATCH(B359, Paste_Here!A$2:A$850, 0)))="below expectations", "Below", "")))), ""), "")</f>
        <v/>
      </c>
      <c r="DN359" s="66"/>
      <c r="DO359" s="76"/>
      <c r="DP359" s="66"/>
      <c r="DQ359" s="76"/>
      <c r="DR359" s="66"/>
      <c r="DS359" s="76"/>
      <c r="DT359" s="66"/>
      <c r="DU359" s="76"/>
      <c r="DV359" s="66"/>
      <c r="DW359" s="66"/>
      <c r="DX359" s="76" t="str">
        <f t="shared" si="47"/>
        <v/>
      </c>
      <c r="DY359" s="66"/>
      <c r="DZ359" s="76"/>
      <c r="EA359" s="66"/>
      <c r="EB359" s="76"/>
      <c r="EC359" s="66"/>
      <c r="ED359" s="76" t="str">
        <f>IFERROR(IF(B359&lt;&gt;"", IF(AND(INDEX(Paste_Here!AF$2:AF$850, MATCH(B359, Paste_Here!A$2:A$850, 0))&lt;&gt;"", ISNUMBER(VALUE(INDEX(Paste_Here!AF$2:AF$850, MATCH(B359, Paste_Here!A$2:A$850, 0))))), INDEX(Paste_Here!AF$2:AF$850, MATCH(B359, Paste_Here!A$2:A$850, 0)), ""), ""), "")</f>
        <v/>
      </c>
      <c r="EE359" s="66"/>
      <c r="EF359" s="76"/>
      <c r="EG359" s="66"/>
      <c r="EH359" s="76"/>
      <c r="EI359" s="66"/>
      <c r="EJ359" s="76" t="str">
        <f>IFERROR(IF(B359&lt;&gt;"", IF(AND(INDEX(Paste_Here!AG$2:AG$850, MATCH(B359, Paste_Here!A$2:A$850, 0))&lt;&gt;"", ISNUMBER(VALUE(INDEX(Paste_Here!AG$2:AG$850, MATCH(B359, Paste_Here!A$2:A$850, 0))))), INDEX(Paste_Here!AG$2:AG$850, MATCH(B359, Paste_Here!A$2:A$850, 0)), ""), ""), "")</f>
        <v/>
      </c>
      <c r="EK359" s="66"/>
      <c r="EL359" s="76"/>
      <c r="EM359" s="66"/>
      <c r="EN359" s="76"/>
      <c r="EO359" s="66"/>
      <c r="EP359" s="76"/>
      <c r="EQ359" s="66"/>
      <c r="ER359" s="76"/>
      <c r="ES359" s="66"/>
      <c r="ET359" s="66"/>
      <c r="EU359" s="76"/>
      <c r="EV359" s="66"/>
      <c r="EW359" s="76"/>
      <c r="EX359" s="66"/>
      <c r="EY359" s="76"/>
      <c r="EZ359" s="66"/>
      <c r="FA359" s="76"/>
      <c r="FB359" s="66"/>
      <c r="FC359" s="76"/>
      <c r="FD359" s="66"/>
      <c r="FE359" s="76"/>
      <c r="FF359" s="66"/>
      <c r="FG359" s="76"/>
      <c r="FH359" s="66"/>
      <c r="FI359" s="76"/>
      <c r="FJ359" s="66"/>
      <c r="FK359" s="76"/>
      <c r="FL359" s="66"/>
      <c r="FM359" s="76"/>
      <c r="FN359" s="66"/>
      <c r="FO359" s="76"/>
      <c r="FP359" s="66"/>
      <c r="FQ359" s="76"/>
      <c r="FR359" s="66"/>
      <c r="FS359" s="76"/>
      <c r="FT359" s="66"/>
      <c r="FU359" s="76"/>
      <c r="FV359" s="66"/>
      <c r="FW359" s="76"/>
      <c r="FX359" s="66"/>
      <c r="FY359" s="76"/>
      <c r="FZ359" s="66"/>
      <c r="GA359" s="76"/>
      <c r="GB359" s="66"/>
      <c r="GC359" s="76"/>
      <c r="GD359" s="66"/>
      <c r="GE359" s="76"/>
      <c r="GF359" s="66"/>
      <c r="GG359" s="76"/>
      <c r="GH359" s="66"/>
      <c r="GI359" s="76"/>
      <c r="GJ359" s="66"/>
      <c r="GK359" s="76"/>
      <c r="GL359" s="66"/>
      <c r="GM359" s="76"/>
      <c r="GN359" s="66"/>
      <c r="GO359" s="76"/>
      <c r="GP359" s="66"/>
      <c r="GQ359" s="76"/>
      <c r="GR359" s="66"/>
      <c r="GS359" s="76"/>
      <c r="GT359" s="66"/>
      <c r="GU359" s="76"/>
      <c r="GV359" s="66"/>
      <c r="GW359" s="76"/>
      <c r="GX359" s="66"/>
      <c r="GY359" s="76"/>
      <c r="GZ359" s="66"/>
      <c r="HA359" s="76"/>
      <c r="HB359" s="66"/>
      <c r="HC359" s="76"/>
      <c r="HD359" s="66"/>
      <c r="HE359" s="76"/>
      <c r="HF359" s="66"/>
      <c r="HG359" s="76"/>
      <c r="HH359" s="66"/>
      <c r="HI359" s="76"/>
      <c r="HJ359" s="66"/>
      <c r="HK359" s="76"/>
      <c r="HL359" s="66"/>
      <c r="HM359" s="76"/>
      <c r="HN359" s="66"/>
      <c r="HO359" s="76"/>
      <c r="HP359" s="66"/>
      <c r="HQ359" s="76"/>
      <c r="HR359" s="66"/>
      <c r="HS359" s="76"/>
      <c r="HT359" s="66"/>
      <c r="HU359" s="76"/>
      <c r="HV359" s="66"/>
      <c r="HW359" s="76"/>
      <c r="HX359" s="66"/>
      <c r="HY359" s="76"/>
      <c r="HZ359" s="66"/>
      <c r="IA359" s="76"/>
      <c r="IB359" s="66"/>
      <c r="IC359" s="76"/>
      <c r="ID359" s="66"/>
      <c r="IE359" s="76"/>
      <c r="IF359" s="66"/>
      <c r="IG359" s="76"/>
      <c r="IH359" s="66"/>
      <c r="II359" s="76"/>
      <c r="IJ359" s="66"/>
      <c r="IK359" s="76"/>
      <c r="IL359" s="66"/>
      <c r="IM359" s="76"/>
      <c r="IN359" s="66"/>
      <c r="IO359" s="76"/>
      <c r="IP359" s="66"/>
      <c r="IQ359" s="76"/>
      <c r="IR359" s="66"/>
      <c r="IS359" s="76"/>
      <c r="IT359" s="66"/>
      <c r="IU359" s="76"/>
      <c r="IV359" s="66"/>
      <c r="IW359" s="76"/>
      <c r="IX359" s="66"/>
      <c r="IY359" s="76"/>
      <c r="IZ359" s="66"/>
      <c r="JA359" s="76"/>
      <c r="JB359" s="66"/>
      <c r="JC359" s="76"/>
      <c r="JD359" s="66"/>
      <c r="JE359" s="76"/>
      <c r="JF359" s="66"/>
      <c r="JG359" s="76"/>
      <c r="JH359" s="66"/>
      <c r="JI359" s="76"/>
      <c r="JJ359" s="66"/>
      <c r="JK359" s="76"/>
      <c r="JL359" s="66"/>
      <c r="JM359" s="76"/>
      <c r="JN359" s="66"/>
      <c r="JO359" s="76"/>
      <c r="JP359" s="66"/>
      <c r="JQ359" s="76"/>
      <c r="JR359" s="66"/>
      <c r="JS359" s="76"/>
      <c r="JT359" s="66"/>
      <c r="JU359" s="76"/>
      <c r="JV359" s="66"/>
      <c r="JW359" s="76"/>
      <c r="JX359" s="66"/>
      <c r="JY359" s="76"/>
      <c r="JZ359" s="66"/>
      <c r="KA359" s="76"/>
      <c r="KB359" s="66"/>
      <c r="KC359" s="76"/>
      <c r="KD359" s="66"/>
      <c r="KE359" s="76"/>
      <c r="KF359" s="66"/>
      <c r="KG359" s="76"/>
      <c r="KH359" s="66"/>
      <c r="KI359" s="76"/>
      <c r="KJ359" s="66"/>
      <c r="KK359" s="76"/>
      <c r="KL359" s="66"/>
      <c r="KM359" s="76"/>
      <c r="KN359" s="66"/>
      <c r="KO359" s="76"/>
      <c r="KP359" s="66"/>
      <c r="KQ359" s="76"/>
      <c r="KR359" s="66"/>
      <c r="KS359" s="76"/>
      <c r="KT359" s="66"/>
      <c r="KU359" s="76"/>
      <c r="KV359" s="66"/>
      <c r="KW359" s="76"/>
      <c r="KX359" s="66"/>
      <c r="KY359" s="76"/>
      <c r="KZ359" s="66"/>
      <c r="LA359" s="76"/>
      <c r="LB359" s="66"/>
      <c r="LC359" s="76"/>
      <c r="LD359" s="66"/>
      <c r="LE359" s="76"/>
      <c r="LF359" s="66"/>
      <c r="LG359" s="76"/>
      <c r="LH359" s="66"/>
      <c r="LI359" s="76"/>
      <c r="LJ359" s="66"/>
      <c r="LK359" s="76"/>
      <c r="LL359" s="66"/>
      <c r="LM359" s="76"/>
      <c r="LN359" s="66"/>
      <c r="LO359" s="76"/>
      <c r="LP359" s="66"/>
      <c r="LQ359" s="76"/>
      <c r="LR359" s="66"/>
      <c r="LS359" s="76"/>
      <c r="LT359" s="66"/>
      <c r="LU359" s="76"/>
      <c r="LV359" s="66"/>
      <c r="LW359" s="76"/>
      <c r="LX359" s="66"/>
      <c r="LY359" s="76"/>
      <c r="LZ359" s="66"/>
      <c r="MA359" s="76"/>
      <c r="MB359" s="66"/>
      <c r="MC359" s="76"/>
      <c r="MD359" s="66"/>
      <c r="MG359" s="1" t="str" cm="1">
        <f t="array" ref="MG359">IFERROR(INDEX(Paste_Here!$B$2:$B$850, MATCH(0, COUNTIF(MG$4:MG358, Paste_Here!$B$2:$B$850) + IF(Paste_Here!$B$2:$B$850="", 1, 0), 0)), "")</f>
        <v/>
      </c>
      <c r="MH359" s="1" t="str">
        <f>IF(MG359&lt;&gt;"", INDEX(Paste_Here!$A$2:$A$850, MATCH(MG359, Paste_Here!$B$2:$B$850, 0)), "")</f>
        <v/>
      </c>
      <c r="MI359" s="1" t="str">
        <f t="shared" si="48"/>
        <v/>
      </c>
      <c r="MJ359" s="1" t="str" cm="1">
        <f t="array" ref="MJ359">IFERROR(INDEX($MI$5:$MI$850, MATCH(SMALL(IF($MI$5:$MI$850&lt;&gt;"", COUNTIF($MI$5:$MI$850, "&lt;"&amp;$MI$5:$MI$850)+1), ROW()-ROW($MJ$5)+1), COUNTIF($MI$5:$MI$850, "&lt;"&amp;$MI$5:$MI$850)+1, 0)), "")</f>
        <v/>
      </c>
    </row>
    <row r="360" spans="1:348">
      <c r="A360" s="66"/>
      <c r="B360" s="76" t="str">
        <f t="shared" si="41"/>
        <v/>
      </c>
      <c r="C360" s="66"/>
      <c r="D360" s="76" t="str">
        <f>IFERROR(IF(B360&lt;&gt;"", IF(AND(INDEX(Paste_Here!B$2:B$850, MATCH(B360, Paste_Here!A$2:A$850, 0))&lt;&gt;"", ISNUMBER(VALUE(INDEX(Paste_Here!B$2:B$850, MATCH(B360, Paste_Here!A$2:A$850, 0))))), INDEX(Paste_Here!B$2:B$850, MATCH(B360, Paste_Here!A$2:A$850, 0)), ""), ""), "")</f>
        <v/>
      </c>
      <c r="E360" s="66"/>
      <c r="F360" s="76" t="str">
        <f>IFERROR(IF(B360&lt;&gt;"", IF(ISTEXT(INDEX(Paste_Here!K$2:K$850, MATCH(B360, Paste_Here!A$2:A$850, 0))), INDEX(Paste_Here!K$2:K$850, MATCH(B360, Paste_Here!A$2:A$850, 0)), ""), ""), "")</f>
        <v/>
      </c>
      <c r="G360" s="66"/>
      <c r="H360" s="76" t="str">
        <f>IFERROR(IF(B360&lt;&gt;"", IF(ISTEXT(INDEX(Paste_Here!C$2:C$850, MATCH(B360, Paste_Here!A$2:A$850, 0))), INDEX(Paste_Here!C$2:C$850, MATCH(B360, Paste_Here!A$2:A$850, 0)), ""), ""), "")</f>
        <v/>
      </c>
      <c r="I360" s="66"/>
      <c r="J360" s="76" t="str">
        <f>IFERROR(IF(B360&lt;&gt;"", IF(ISNUMBER(SEARCH("s", LOWER(INDEX(Paste_Here!M$2:M$850, MATCH(B360, Paste_Here!A$2:A$850, 0))))), "Yes", IF(INDEX(Paste_Here!M$2:M$850, MATCH(B360, Paste_Here!A$2:A$850, 0))&lt;&gt;"", "No", "")), ""), "")</f>
        <v/>
      </c>
      <c r="K360" s="66"/>
      <c r="L360" s="76" t="str">
        <f>IFERROR(IF(B360&lt;&gt;"", IF(ISNUMBER(SEARCH("yes", LOWER(INDEX(Paste_Here!E$2:E$850, MATCH(B360, Paste_Here!A$2:A$850, 0))))), "Yes", IF(ISNUMBER(SEARCH("no", LOWER(INDEX(Paste_Here!E$2:E$850, MATCH(B360, Paste_Here!A$2:A$850, 0))))), "No", "")), ""), "")</f>
        <v/>
      </c>
      <c r="M360" s="66"/>
      <c r="N360" s="76" t="str">
        <f>IFERROR(IF(B360&lt;&gt;"", IF(ISNUMBER(SEARCH("yes", LOWER(INDEX(Paste_Here!F$2:F$850, MATCH(B360, Paste_Here!A$2:A$850, 0))))), "Yes", IF(ISNUMBER(SEARCH("no", LOWER(INDEX(Paste_Here!F$2:F$850, MATCH(B360, Paste_Here!A$2:A$850, 0))))), "No", "")), ""), "")</f>
        <v/>
      </c>
      <c r="O360" s="66"/>
      <c r="P360" s="76" t="str">
        <f>IFERROR(IF(B360&lt;&gt;"", IF(ISNUMBER(SEARCH("yes", LOWER(INDEX(Paste_Here!L$2:L$850, MATCH(B360, Paste_Here!A$2:A$850, 0))))), "Yes", IF(ISNUMBER(SEARCH("no", LOWER(INDEX(Paste_Here!L$2:L$850, MATCH(B360, Paste_Here!A$2:A$850, 0))))), "No", "")), ""), "")</f>
        <v/>
      </c>
      <c r="Q360" s="66"/>
      <c r="R360" s="76" t="str">
        <f>IFERROR(IF(B360&lt;&gt;"", IF(ISNUMBER(SEARCH("transitional 2", LOWER(INDEX(Paste_Here!D$2:D$850, MATCH(B360, Paste_Here!A$2:A$850, 0))))), "T2", IF(ISNUMBER(SEARCH("transitional 1", LOWER(INDEX(Paste_Here!D$2:D$850, MATCH(B360, Paste_Here!A$2:A$850, 0))))), "T1", IF(ISNUMBER(SEARCH("waived ell services", LOWER(INDEX(Paste_Here!D$2:D$850, MATCH(B360, Paste_Here!A$2:A$850, 0))))), "W", IF(ISNUMBER(SEARCH("english language learner", LOWER(INDEX(Paste_Here!D$2:D$850, MATCH(B360, Paste_Here!A$2:A$850, 0))))), "L", "")))), ""), "")</f>
        <v/>
      </c>
      <c r="S360" s="66"/>
      <c r="T360" s="76" t="str">
        <f>IFERROR(IF(B360&lt;&gt;"", IF(ISNUMBER(SEARCH("yes", LOWER(INDEX(Paste_Here!I$2:I$850, MATCH(B360, Paste_Here!A$2:A$850, 0))))), "Yes", IF(ISNUMBER(SEARCH("no", LOWER(INDEX(Paste_Here!I$2:I$850, MATCH(B360, Paste_Here!A$2:A$850, 0))))), "No", "")), ""), "")</f>
        <v/>
      </c>
      <c r="U360" s="66"/>
      <c r="V360" s="76" t="str">
        <f>IFERROR(IF(B360&lt;&gt;"", IF(ISTEXT(INDEX(Paste_Here!J$2:J$850, MATCH(B360, Paste_Here!A$2:A$850, 0))), VALUE(INDEX(Paste_Here!J$2:J$850, MATCH(B360, Paste_Here!A$2:A$850, 0))), ""), ""), "")</f>
        <v/>
      </c>
      <c r="W360" s="66"/>
      <c r="X360" s="66"/>
      <c r="Y360" s="76" t="str">
        <f t="shared" si="42"/>
        <v/>
      </c>
      <c r="Z360" s="66"/>
      <c r="AA360" s="76" t="str">
        <f>IFERROR(IF(B360&lt;&gt;"", IF(AND(INDEX(Paste_Here!AI$2:AI$850, MATCH(B360, Paste_Here!A$2:A$850, 0))&lt;&gt;"", ISNUMBER(VALUE(INDEX(Paste_Here!AI$2:AI$850, MATCH(B360, Paste_Here!A$2:A$850, 0))))), INDEX(Paste_Here!AI$2:AI$850, MATCH(B360, Paste_Here!A$2:A$850, 0)), ""), ""), "")</f>
        <v/>
      </c>
      <c r="AB360" s="66"/>
      <c r="AC360" s="76" t="str">
        <f>IFERROR(IF(B360&lt;&gt;"", IF(AND(INDEX(Paste_Here!AJ$2:AJ$850, MATCH(B360, Paste_Here!A$2:A$850, 0))&lt;&gt;"", ISNUMBER(VALUE(INDEX(Paste_Here!AJ$2:AJ$850, MATCH(B360, Paste_Here!A$2:A$850, 0))))), INDEX(Paste_Here!AJ$2:AJ$850, MATCH(B360, Paste_Here!A$2:A$850, 0)), ""), ""), "")</f>
        <v/>
      </c>
      <c r="AD360" s="66"/>
      <c r="AE360" s="76" t="str">
        <f>IFERROR(IF(B360&lt;&gt;"", IF(AND(INDEX(Paste_Here!AK$2:AK$850, MATCH(B360, Paste_Here!A$2:A$850, 0))&lt;&gt;"", ISNUMBER(VALUE(INDEX(Paste_Here!AK$2:AK$850, MATCH(B360, Paste_Here!A$2:A$850, 0))))), INDEX(Paste_Here!AK$2:AK$850, MATCH(B360, Paste_Here!A$2:A$850, 0)), ""), ""), "")</f>
        <v/>
      </c>
      <c r="AF360" s="66"/>
      <c r="AG360" s="76" t="str">
        <f>IFERROR(IF(B360&lt;&gt;"", IF(AND(INDEX(Paste_Here!AL$2:AL$850, MATCH(B360, Paste_Here!A$2:A$850, 0))&lt;&gt;"", ISNUMBER(VALUE(INDEX(Paste_Here!AL$2:AL$850, MATCH(B360, Paste_Here!A$2:A$850, 0))))), INDEX(Paste_Here!AL$2:AL$850, MATCH(B360, Paste_Here!A$2:A$850, 0)), ""), ""), "")</f>
        <v/>
      </c>
      <c r="AH360" s="66"/>
      <c r="AI360" s="76" t="str">
        <f>IFERROR(IF(B360&lt;&gt;"", IF(AND(INDEX(Paste_Here!AH$2:AH$850, MATCH(B360, Paste_Here!A$2:A$850, 0))&lt;&gt;"", ISNUMBER(VALUE(INDEX(Paste_Here!AH$2:AH$850, MATCH(B360, Paste_Here!A$2:A$850, 0))))), IF(VALUE(INDEX(Paste_Here!AH$2:AH$850, MATCH(B360, Paste_Here!A$2:A$850, 0)))=0, "", INDEX(Paste_Here!AH$2:AH$850, MATCH(B360, Paste_Here!A$2:A$850, 0))), ""), ""), "")</f>
        <v/>
      </c>
      <c r="AJ360" s="66"/>
      <c r="AK360" s="76" t="str">
        <f>IFERROR(IF(B360&lt;&gt;"", IF(AND(INDEX(Paste_Here!N$2:N$850, MATCH(B360, Paste_Here!A$2:A$850, 0))&lt;&gt;"", ISNUMBER(VALUE(INDEX(Paste_Here!N$2:N$850, MATCH(B360, Paste_Here!A$2:A$850, 0))))), INDEX(Paste_Here!N$2:N$850, MATCH(B360, Paste_Here!A$2:A$850, 0)), ""), ""), "")</f>
        <v/>
      </c>
      <c r="AL360" s="66"/>
      <c r="AM360" s="76" t="str">
        <f>IFERROR(IF(B360&lt;&gt;"", IF(AND(INDEX(Paste_Here!O$2:O$850, MATCH(B360, Paste_Here!A$2:A$850, 0))&lt;&gt;"", ISNUMBER(VALUE(INDEX(Paste_Here!O$2:O$850, MATCH(B360, Paste_Here!A$2:A$850, 0))))), INDEX(Paste_Here!O$2:O$850, MATCH(B360, Paste_Here!A$2:A$850, 0)), ""), ""), "")</f>
        <v/>
      </c>
      <c r="AN360" s="66"/>
      <c r="AO360" s="76"/>
      <c r="AP360" s="66"/>
      <c r="AQ360" s="76"/>
      <c r="AR360" s="66"/>
      <c r="AS360" s="76"/>
      <c r="AT360" s="66"/>
      <c r="AU360" s="66"/>
      <c r="AV360" s="76" t="str">
        <f t="shared" si="43"/>
        <v/>
      </c>
      <c r="AW360" s="66"/>
      <c r="AX360" s="76" t="str">
        <f>IFERROR(IF(B360&lt;&gt;"", IF(ISNUMBER(SEARCH("Revealed-Potential (Primary Focus)", LOWER(INDEX(Paste_Here!Z$2:Z$850, MATCH(B360, Paste_Here!A$2:A$850, 0))))), "Rev-Potential: Prim", IF(ISNUMBER(SEARCH("Revealed-Potential (Secondary Focus)", LOWER(INDEX(Paste_Here!Z$2:Z$850, MATCH(B360, Paste_Here!A$2:A$850, 0))))), "Rev-Potential: Sec", IF(ISNUMBER(SEARCH("Monitoring", LOWER(INDEX(Paste_Here!Z$2:Z$850, MATCH(B360, Paste_Here!A$2:A$850, 0))))), "Monitoring", IF(ISNUMBER(SEARCH("At-Promise (Secondary Focus)", LOWER(INDEX(Paste_Here!Z$2:Z$850, MATCH(B360, Paste_Here!A$2:A$850, 0))))), "At-Promise: Sec", IF(ISNUMBER(SEARCH("At-Promise (Primary Focus)", LOWER(INDEX(Paste_Here!Z$2:Z$850, MATCH(B360, Paste_Here!A$2:A$850, 0))))), "At-Promise: Prim", ""))))), ""), "")</f>
        <v/>
      </c>
      <c r="AY360" s="66"/>
      <c r="AZ360" s="76"/>
      <c r="BA360" s="66"/>
      <c r="BB360" s="76"/>
      <c r="BC360" s="66"/>
      <c r="BD360" s="76"/>
      <c r="BE360" s="66"/>
      <c r="BF360" s="76"/>
      <c r="BG360" s="66"/>
      <c r="BH360" s="76"/>
      <c r="BI360" s="66"/>
      <c r="BJ360" s="66"/>
      <c r="BK360" s="76" t="str">
        <f t="shared" si="44"/>
        <v/>
      </c>
      <c r="BL360" s="66"/>
      <c r="BM360" s="76" t="str">
        <f>IFERROR(IF(B360&lt;&gt;"", IF(AND(ISNUMBER(VALUE(SUBSTITUTE(SUBSTITUTE(Paste_Here!R360, "br", "-"), "L", ""))), VALUE(SUBSTITUTE(SUBSTITUTE(Paste_Here!R360, "br", "-"), "L", "")) &gt;= 1095), "Yes", IF(AND(ISNUMBER(VALUE(SUBSTITUTE(SUBSTITUTE(Paste_Here!R360, "br", "-"), "L", ""))), VALUE(SUBSTITUTE(SUBSTITUTE(Paste_Here!R360, "br", "-"), "L", "")) &lt;= 1094), "No", "")), ""), "")</f>
        <v/>
      </c>
      <c r="BN360" s="66"/>
      <c r="BO360" s="76" t="str">
        <f>IFERROR(IF(B360&lt;&gt;"", IF(COUNTIF(INDEX(Paste_Here!Y$2:AB$850, MATCH(B360, Paste_Here!A$2:A$850, 0), 0), "yes") &gt; 0, "Yes", IF(COUNTIF(INDEX(Paste_Here!Y$2:AB$850, MATCH(B360, Paste_Here!A$2:A$850, 0), 0), "no") &gt; 0, "No", "")), ""), "")</f>
        <v/>
      </c>
      <c r="BP360" s="66"/>
      <c r="BQ360" s="76" t="str">
        <f>IFERROR(IF(B360&lt;&gt;"", IF(AND(ISNUMBER(VALUE(SUBSTITUTE(SUBSTITUTE(Paste_Here!U360, "em", "-"), "q", ""))), VALUE(SUBSTITUTE(SUBSTITUTE(Paste_Here!U360, "em", "-"), "q", "")) &gt;= 910), "Yes", IF(AND(ISNUMBER(VALUE(SUBSTITUTE(SUBSTITUTE(Paste_Here!U360, "em", "-"), "q", ""))), VALUE(SUBSTITUTE(SUBSTITUTE(Paste_Here!U360, "em", "-"), "q", "")) &lt;= 909), "No", "")), ""), "")</f>
        <v/>
      </c>
      <c r="BR360" s="66"/>
      <c r="BS360" s="76" t="str">
        <f>IFERROR(IF(B360&lt;&gt;"", IF(AND(INDEX(Paste_Here!X$2:X$850, MATCH(B360, Paste_Here!A$2:A$850, 0))&lt;&gt;"", ISNUMBER(VALUE(INDEX(Paste_Here!X$2:X$850, MATCH(B360, Paste_Here!A$2:A$850, 0))))), INDEX(Paste_Here!X$2:X$850, MATCH(B360, Paste_Here!A$2:A$850, 0)), ""), ""), "")</f>
        <v/>
      </c>
      <c r="BT360" s="66"/>
      <c r="BU360" s="76" t="str">
        <f>IFERROR(IF(B360&lt;&gt;"", IF(ISNUMBER(VALUE(INDEX(Paste_Here!G$2:G$850, MATCH(B360, Paste_Here!A$2:A$850, 0)))), IF(VALUE(INDEX(Paste_Here!G$2:G$850, MATCH(B360, Paste_Here!A$2:A$850, 0)))=0, "No", IF(AND(VALUE(INDEX(Paste_Here!G$2:G$850, MATCH(B360, Paste_Here!A$2:A$850, 0)))&gt;=1, VALUE(INDEX(Paste_Here!G$2:G$850, MATCH(B360, Paste_Here!A$2:A$850, 0)))&lt;=4), VALUE(INDEX(Paste_Here!G$2:G$850, MATCH(B360, Paste_Here!A$2:A$850, 0))), "")), ""), ""), "")</f>
        <v/>
      </c>
      <c r="BV360" s="66"/>
      <c r="BW360" s="76" t="str">
        <f>IFERROR(IF(B360&lt;&gt;"", IF(ISNUMBER(VALUE(INDEX(Paste_Here!H$2:H$850, MATCH(B360, Paste_Here!A$2:A$850, 0)))), IF(VALUE(INDEX(Paste_Here!H$2:H$850, MATCH(B360, Paste_Here!A$2:A$850, 0)))=0, "No", IF(AND(VALUE(INDEX(Paste_Here!H$2:H$850, MATCH(B360, Paste_Here!A$2:A$850, 0)))&gt;=1, VALUE(INDEX(Paste_Here!H$2:H$850, MATCH(B360, Paste_Here!A$2:A$850, 0)))&lt;=4), VALUE(INDEX(Paste_Here!H$2:H$850, MATCH(B360, Paste_Here!A$2:A$850, 0))), "")), ""), ""), "")</f>
        <v/>
      </c>
      <c r="BX360" s="66"/>
      <c r="BY360" s="76"/>
      <c r="BZ360" s="66"/>
      <c r="CA360" s="76"/>
      <c r="CB360" s="66"/>
      <c r="CC360" s="66"/>
      <c r="CD360" s="76" t="str">
        <f t="shared" si="45"/>
        <v/>
      </c>
      <c r="CE360" s="66"/>
      <c r="CF360" s="76" t="str">
        <f>IFERROR(IF(B360&lt;&gt;"", IF(AND(INDEX(Paste_Here!P$2:P$850, MATCH(B360, Paste_Here!A$2:A$850, 0))&lt;&gt;"", ISNUMBER(VALUE(INDEX(Paste_Here!P$2:P$850, MATCH(B360, Paste_Here!A$2:A$850, 0))))), INDEX(Paste_Here!P$2:P$850, MATCH(B360, Paste_Here!A$2:A$850, 0)), ""), ""), "")</f>
        <v/>
      </c>
      <c r="CG360" s="66"/>
      <c r="CH360" s="76" t="str">
        <f>IFERROR(IF(B360&lt;&gt;"", IF(ISNUMBER(SEARCH("highrisk", LOWER(INDEX(Paste_Here!Q$2:Q$850, MATCH(B360, Paste_Here!A$2:A$850, 0))))), "High Risk", IF(ISNUMBER(SEARCH("lowrisk", LOWER(INDEX(Paste_Here!Q$2:Q$850, MATCH(B360, Paste_Here!A$2:A$850, 0))))), "Low Risk", IF(ISNUMBER(SEARCH("somerisk", LOWER(INDEX(Paste_Here!Q$2:Q$850, MATCH(B360, Paste_Here!A$2:A$850, 0))))), "Some Risk", ""))), ""), "")</f>
        <v/>
      </c>
      <c r="CI360" s="66"/>
      <c r="CJ360" s="76" t="str">
        <f>IFERROR(IF(B360&lt;&gt;"", IF(AND(INDEX(Paste_Here!AA$2:AA$850, MATCH(B360, Paste_Here!A$2:A$850, 0))&lt;&gt;"", ISNUMBER(VALUE(INDEX(Paste_Here!AA$2:AA$850, MATCH(B360, Paste_Here!A$2:A$850, 0))))), INDEX(Paste_Here!AA$2:AA$850, MATCH(B360, Paste_Here!A$2:A$850, 0)), ""), ""), "")</f>
        <v/>
      </c>
      <c r="CK360" s="66"/>
      <c r="CL360" s="76" t="str">
        <f>IFERROR(IF(B360&lt;&gt;"", IF(LOWER(INDEX(Paste_Here!AB$2:AB$850, MATCH(B360, Paste_Here!A$2:A$850, 0)))="approaching expectations", "Approaching", IF(LOWER(INDEX(Paste_Here!AB$2:AB$850, MATCH(B360, Paste_Here!A$2:A$850, 0)))="met expectations", "Met", IF(LOWER(INDEX(Paste_Here!AB$2:AB$850, MATCH(B360, Paste_Here!A$2:A$850, 0)))="exceeded expectations", "Exceeded", IF(LOWER(INDEX(Paste_Here!AB$2:AB$850, MATCH(B360, Paste_Here!A$2:A$850, 0)))="below expectations", "Below", "")))), ""), "")</f>
        <v/>
      </c>
      <c r="CM360" s="66"/>
      <c r="CN360" s="76" t="str">
        <f>IFERROR(IF(B360&lt;&gt;"", IF(AND(INDEX(Paste_Here!AC$2:AC$850, MATCH(B360, Paste_Here!A$2:A$850, 0))&lt;&gt;"", ISNUMBER(VALUE(INDEX(Paste_Here!AC$2:AC$850, MATCH(B360, Paste_Here!A$2:A$850, 0))))), INDEX(Paste_Here!AC$2:AC$850, MATCH(B360, Paste_Here!A$2:A$850, 0)), ""), ""), "")</f>
        <v/>
      </c>
      <c r="CO360" s="66"/>
      <c r="CP360" s="76"/>
      <c r="CQ360" s="66"/>
      <c r="CR360" s="76"/>
      <c r="CS360" s="66"/>
      <c r="CT360" s="76"/>
      <c r="CU360" s="66"/>
      <c r="CV360" s="76"/>
      <c r="CW360" s="66"/>
      <c r="CX360" s="76"/>
      <c r="CY360" s="66"/>
      <c r="CZ360" s="66"/>
      <c r="DA360" s="76" t="str">
        <f t="shared" si="46"/>
        <v/>
      </c>
      <c r="DB360" s="66"/>
      <c r="DC360" s="76" t="str">
        <f>IFERROR(IF(B360&lt;&gt;"", IF(AND(INDEX(Paste_Here!V$2:V$850, MATCH(B360, Paste_Here!A$2:A$850, 0))&lt;&gt;"", ISNUMBER(VALUE(INDEX(Paste_Here!V$2:V$850, MATCH(B360, Paste_Here!A$2:A$850, 0))))), INDEX(Paste_Here!V$2:V$850, MATCH(B360, Paste_Here!A$2:A$850, 0)), ""), ""), "")</f>
        <v/>
      </c>
      <c r="DD360" s="66"/>
      <c r="DE360" s="76" t="str">
        <f>IFERROR(IF(B360&lt;&gt;"", IF(ISNUMBER(SEARCH("highrisk", LOWER(INDEX(Paste_Here!W$2:W$850, MATCH(B360, Paste_Here!A$2:A$850, 0))))), "High Risk", IF(ISNUMBER(SEARCH("lowrisk", LOWER(INDEX(Paste_Here!W$2:W$850, MATCH(B360, Paste_Here!A$2:A$850, 0))))), "Low Risk", IF(ISNUMBER(SEARCH("somerisk", LOWER(INDEX(Paste_Here!W$2:W$850, MATCH(B360, Paste_Here!A$2:A$850, 0))))), "Some Risk", ""))), ""), "")</f>
        <v/>
      </c>
      <c r="DF360" s="66"/>
      <c r="DG360" s="76" t="str">
        <f>IFERROR(IF(B360&lt;&gt;"", IF(AND(INDEX(Paste_Here!S$2:S$850, MATCH(B360, Paste_Here!A$2:A$850, 0))&lt;&gt;"", ISNUMBER(VALUE(INDEX(Paste_Here!S$2:S$850, MATCH(B360, Paste_Here!A$2:A$850, 0))))), INDEX(Paste_Here!S$2:S$850, MATCH(B360, Paste_Here!A$2:A$850, 0)), ""), ""), "")</f>
        <v/>
      </c>
      <c r="DH360" s="66"/>
      <c r="DI360" s="76" t="str">
        <f>IFERROR(IF(B360&lt;&gt;"", IF(ISNUMBER(SEARCH("highrisk", LOWER(INDEX(Paste_Here!T$2:T$850, MATCH(B360, Paste_Here!A$2:A$850, 0))))), "High Risk", IF(ISNUMBER(SEARCH("lowrisk", LOWER(INDEX(Paste_Here!T$2:T$850, MATCH(B360, Paste_Here!A$2:A$850, 0))))), "Low Risk", IF(ISNUMBER(SEARCH("somerisk", LOWER(INDEX(Paste_Here!T$2:T$850, MATCH(B360, Paste_Here!A$2:A$850, 0))))), "Some Risk", ""))), ""), "")</f>
        <v/>
      </c>
      <c r="DJ360" s="66"/>
      <c r="DK360" s="76" t="str">
        <f>IFERROR(IF(B360&lt;&gt;"", IF(AND(INDEX(Paste_Here!AD$2:AD$850, MATCH(B360, Paste_Here!A$2:A$850, 0))&lt;&gt;"", ISNUMBER(VALUE(INDEX(Paste_Here!AD$2:AD$850, MATCH(B360, Paste_Here!A$2:A$850, 0))))), INDEX(Paste_Here!AD$2:AD$850, MATCH(B360, Paste_Here!A$2:A$850, 0)), ""), ""), "")</f>
        <v/>
      </c>
      <c r="DL360" s="66"/>
      <c r="DM360" s="76" t="str">
        <f>IFERROR(IF(B360&lt;&gt;"", IF(LOWER(INDEX(Paste_Here!AE$2:AE$850, MATCH(B360, Paste_Here!A$2:A$850, 0)))="approaching expectations", "Approaching", IF(LOWER(INDEX(Paste_Here!AE$2:AE$850, MATCH(B360, Paste_Here!A$2:A$850, 0)))="met expectations", "Met", IF(LOWER(INDEX(Paste_Here!AE$2:AE$850, MATCH(B360, Paste_Here!A$2:A$850, 0)))="exceeded expectations", "Exceeded", IF(LOWER(INDEX(Paste_Here!AE$2:AE$850, MATCH(B360, Paste_Here!A$2:A$850, 0)))="below expectations", "Below", "")))), ""), "")</f>
        <v/>
      </c>
      <c r="DN360" s="66"/>
      <c r="DO360" s="76"/>
      <c r="DP360" s="66"/>
      <c r="DQ360" s="76"/>
      <c r="DR360" s="66"/>
      <c r="DS360" s="76"/>
      <c r="DT360" s="66"/>
      <c r="DU360" s="76"/>
      <c r="DV360" s="66"/>
      <c r="DW360" s="66"/>
      <c r="DX360" s="76" t="str">
        <f t="shared" si="47"/>
        <v/>
      </c>
      <c r="DY360" s="66"/>
      <c r="DZ360" s="76"/>
      <c r="EA360" s="66"/>
      <c r="EB360" s="76"/>
      <c r="EC360" s="66"/>
      <c r="ED360" s="76" t="str">
        <f>IFERROR(IF(B360&lt;&gt;"", IF(AND(INDEX(Paste_Here!AF$2:AF$850, MATCH(B360, Paste_Here!A$2:A$850, 0))&lt;&gt;"", ISNUMBER(VALUE(INDEX(Paste_Here!AF$2:AF$850, MATCH(B360, Paste_Here!A$2:A$850, 0))))), INDEX(Paste_Here!AF$2:AF$850, MATCH(B360, Paste_Here!A$2:A$850, 0)), ""), ""), "")</f>
        <v/>
      </c>
      <c r="EE360" s="66"/>
      <c r="EF360" s="76"/>
      <c r="EG360" s="66"/>
      <c r="EH360" s="76"/>
      <c r="EI360" s="66"/>
      <c r="EJ360" s="76" t="str">
        <f>IFERROR(IF(B360&lt;&gt;"", IF(AND(INDEX(Paste_Here!AG$2:AG$850, MATCH(B360, Paste_Here!A$2:A$850, 0))&lt;&gt;"", ISNUMBER(VALUE(INDEX(Paste_Here!AG$2:AG$850, MATCH(B360, Paste_Here!A$2:A$850, 0))))), INDEX(Paste_Here!AG$2:AG$850, MATCH(B360, Paste_Here!A$2:A$850, 0)), ""), ""), "")</f>
        <v/>
      </c>
      <c r="EK360" s="66"/>
      <c r="EL360" s="76"/>
      <c r="EM360" s="66"/>
      <c r="EN360" s="76"/>
      <c r="EO360" s="66"/>
      <c r="EP360" s="76"/>
      <c r="EQ360" s="66"/>
      <c r="ER360" s="76"/>
      <c r="ES360" s="66"/>
      <c r="ET360" s="66"/>
      <c r="EU360" s="76"/>
      <c r="EV360" s="66"/>
      <c r="EW360" s="76"/>
      <c r="EX360" s="66"/>
      <c r="EY360" s="76"/>
      <c r="EZ360" s="66"/>
      <c r="FA360" s="76"/>
      <c r="FB360" s="66"/>
      <c r="FC360" s="76"/>
      <c r="FD360" s="66"/>
      <c r="FE360" s="76"/>
      <c r="FF360" s="66"/>
      <c r="FG360" s="76"/>
      <c r="FH360" s="66"/>
      <c r="FI360" s="76"/>
      <c r="FJ360" s="66"/>
      <c r="FK360" s="76"/>
      <c r="FL360" s="66"/>
      <c r="FM360" s="76"/>
      <c r="FN360" s="66"/>
      <c r="FO360" s="76"/>
      <c r="FP360" s="66"/>
      <c r="FQ360" s="76"/>
      <c r="FR360" s="66"/>
      <c r="FS360" s="76"/>
      <c r="FT360" s="66"/>
      <c r="FU360" s="76"/>
      <c r="FV360" s="66"/>
      <c r="FW360" s="76"/>
      <c r="FX360" s="66"/>
      <c r="FY360" s="76"/>
      <c r="FZ360" s="66"/>
      <c r="GA360" s="76"/>
      <c r="GB360" s="66"/>
      <c r="GC360" s="76"/>
      <c r="GD360" s="66"/>
      <c r="GE360" s="76"/>
      <c r="GF360" s="66"/>
      <c r="GG360" s="76"/>
      <c r="GH360" s="66"/>
      <c r="GI360" s="76"/>
      <c r="GJ360" s="66"/>
      <c r="GK360" s="76"/>
      <c r="GL360" s="66"/>
      <c r="GM360" s="76"/>
      <c r="GN360" s="66"/>
      <c r="GO360" s="76"/>
      <c r="GP360" s="66"/>
      <c r="GQ360" s="76"/>
      <c r="GR360" s="66"/>
      <c r="GS360" s="76"/>
      <c r="GT360" s="66"/>
      <c r="GU360" s="76"/>
      <c r="GV360" s="66"/>
      <c r="GW360" s="76"/>
      <c r="GX360" s="66"/>
      <c r="GY360" s="76"/>
      <c r="GZ360" s="66"/>
      <c r="HA360" s="76"/>
      <c r="HB360" s="66"/>
      <c r="HC360" s="76"/>
      <c r="HD360" s="66"/>
      <c r="HE360" s="76"/>
      <c r="HF360" s="66"/>
      <c r="HG360" s="76"/>
      <c r="HH360" s="66"/>
      <c r="HI360" s="76"/>
      <c r="HJ360" s="66"/>
      <c r="HK360" s="76"/>
      <c r="HL360" s="66"/>
      <c r="HM360" s="76"/>
      <c r="HN360" s="66"/>
      <c r="HO360" s="76"/>
      <c r="HP360" s="66"/>
      <c r="HQ360" s="76"/>
      <c r="HR360" s="66"/>
      <c r="HS360" s="76"/>
      <c r="HT360" s="66"/>
      <c r="HU360" s="76"/>
      <c r="HV360" s="66"/>
      <c r="HW360" s="76"/>
      <c r="HX360" s="66"/>
      <c r="HY360" s="76"/>
      <c r="HZ360" s="66"/>
      <c r="IA360" s="76"/>
      <c r="IB360" s="66"/>
      <c r="IC360" s="76"/>
      <c r="ID360" s="66"/>
      <c r="IE360" s="76"/>
      <c r="IF360" s="66"/>
      <c r="IG360" s="76"/>
      <c r="IH360" s="66"/>
      <c r="II360" s="76"/>
      <c r="IJ360" s="66"/>
      <c r="IK360" s="76"/>
      <c r="IL360" s="66"/>
      <c r="IM360" s="76"/>
      <c r="IN360" s="66"/>
      <c r="IO360" s="76"/>
      <c r="IP360" s="66"/>
      <c r="IQ360" s="76"/>
      <c r="IR360" s="66"/>
      <c r="IS360" s="76"/>
      <c r="IT360" s="66"/>
      <c r="IU360" s="76"/>
      <c r="IV360" s="66"/>
      <c r="IW360" s="76"/>
      <c r="IX360" s="66"/>
      <c r="IY360" s="76"/>
      <c r="IZ360" s="66"/>
      <c r="JA360" s="76"/>
      <c r="JB360" s="66"/>
      <c r="JC360" s="76"/>
      <c r="JD360" s="66"/>
      <c r="JE360" s="76"/>
      <c r="JF360" s="66"/>
      <c r="JG360" s="76"/>
      <c r="JH360" s="66"/>
      <c r="JI360" s="76"/>
      <c r="JJ360" s="66"/>
      <c r="JK360" s="76"/>
      <c r="JL360" s="66"/>
      <c r="JM360" s="76"/>
      <c r="JN360" s="66"/>
      <c r="JO360" s="76"/>
      <c r="JP360" s="66"/>
      <c r="JQ360" s="76"/>
      <c r="JR360" s="66"/>
      <c r="JS360" s="76"/>
      <c r="JT360" s="66"/>
      <c r="JU360" s="76"/>
      <c r="JV360" s="66"/>
      <c r="JW360" s="76"/>
      <c r="JX360" s="66"/>
      <c r="JY360" s="76"/>
      <c r="JZ360" s="66"/>
      <c r="KA360" s="76"/>
      <c r="KB360" s="66"/>
      <c r="KC360" s="76"/>
      <c r="KD360" s="66"/>
      <c r="KE360" s="76"/>
      <c r="KF360" s="66"/>
      <c r="KG360" s="76"/>
      <c r="KH360" s="66"/>
      <c r="KI360" s="76"/>
      <c r="KJ360" s="66"/>
      <c r="KK360" s="76"/>
      <c r="KL360" s="66"/>
      <c r="KM360" s="76"/>
      <c r="KN360" s="66"/>
      <c r="KO360" s="76"/>
      <c r="KP360" s="66"/>
      <c r="KQ360" s="76"/>
      <c r="KR360" s="66"/>
      <c r="KS360" s="76"/>
      <c r="KT360" s="66"/>
      <c r="KU360" s="76"/>
      <c r="KV360" s="66"/>
      <c r="KW360" s="76"/>
      <c r="KX360" s="66"/>
      <c r="KY360" s="76"/>
      <c r="KZ360" s="66"/>
      <c r="LA360" s="76"/>
      <c r="LB360" s="66"/>
      <c r="LC360" s="76"/>
      <c r="LD360" s="66"/>
      <c r="LE360" s="76"/>
      <c r="LF360" s="66"/>
      <c r="LG360" s="76"/>
      <c r="LH360" s="66"/>
      <c r="LI360" s="76"/>
      <c r="LJ360" s="66"/>
      <c r="LK360" s="76"/>
      <c r="LL360" s="66"/>
      <c r="LM360" s="76"/>
      <c r="LN360" s="66"/>
      <c r="LO360" s="76"/>
      <c r="LP360" s="66"/>
      <c r="LQ360" s="76"/>
      <c r="LR360" s="66"/>
      <c r="LS360" s="76"/>
      <c r="LT360" s="66"/>
      <c r="LU360" s="76"/>
      <c r="LV360" s="66"/>
      <c r="LW360" s="76"/>
      <c r="LX360" s="66"/>
      <c r="LY360" s="76"/>
      <c r="LZ360" s="66"/>
      <c r="MA360" s="76"/>
      <c r="MB360" s="66"/>
      <c r="MC360" s="76"/>
      <c r="MD360" s="66"/>
      <c r="MG360" s="1" t="str" cm="1">
        <f t="array" ref="MG360">IFERROR(INDEX(Paste_Here!$B$2:$B$850, MATCH(0, COUNTIF(MG$4:MG359, Paste_Here!$B$2:$B$850) + IF(Paste_Here!$B$2:$B$850="", 1, 0), 0)), "")</f>
        <v/>
      </c>
      <c r="MH360" s="1" t="str">
        <f>IF(MG360&lt;&gt;"", INDEX(Paste_Here!$A$2:$A$850, MATCH(MG360, Paste_Here!$B$2:$B$850, 0)), "")</f>
        <v/>
      </c>
      <c r="MI360" s="1" t="str">
        <f t="shared" si="48"/>
        <v/>
      </c>
      <c r="MJ360" s="1" t="str" cm="1">
        <f t="array" ref="MJ360">IFERROR(INDEX($MI$5:$MI$850, MATCH(SMALL(IF($MI$5:$MI$850&lt;&gt;"", COUNTIF($MI$5:$MI$850, "&lt;"&amp;$MI$5:$MI$850)+1), ROW()-ROW($MJ$5)+1), COUNTIF($MI$5:$MI$850, "&lt;"&amp;$MI$5:$MI$850)+1, 0)), "")</f>
        <v/>
      </c>
    </row>
    <row r="361" spans="1:348">
      <c r="A361" s="66"/>
      <c r="B361" s="76" t="str">
        <f t="shared" si="41"/>
        <v/>
      </c>
      <c r="C361" s="66"/>
      <c r="D361" s="76" t="str">
        <f>IFERROR(IF(B361&lt;&gt;"", IF(AND(INDEX(Paste_Here!B$2:B$850, MATCH(B361, Paste_Here!A$2:A$850, 0))&lt;&gt;"", ISNUMBER(VALUE(INDEX(Paste_Here!B$2:B$850, MATCH(B361, Paste_Here!A$2:A$850, 0))))), INDEX(Paste_Here!B$2:B$850, MATCH(B361, Paste_Here!A$2:A$850, 0)), ""), ""), "")</f>
        <v/>
      </c>
      <c r="E361" s="66"/>
      <c r="F361" s="76" t="str">
        <f>IFERROR(IF(B361&lt;&gt;"", IF(ISTEXT(INDEX(Paste_Here!K$2:K$850, MATCH(B361, Paste_Here!A$2:A$850, 0))), INDEX(Paste_Here!K$2:K$850, MATCH(B361, Paste_Here!A$2:A$850, 0)), ""), ""), "")</f>
        <v/>
      </c>
      <c r="G361" s="66"/>
      <c r="H361" s="76" t="str">
        <f>IFERROR(IF(B361&lt;&gt;"", IF(ISTEXT(INDEX(Paste_Here!C$2:C$850, MATCH(B361, Paste_Here!A$2:A$850, 0))), INDEX(Paste_Here!C$2:C$850, MATCH(B361, Paste_Here!A$2:A$850, 0)), ""), ""), "")</f>
        <v/>
      </c>
      <c r="I361" s="66"/>
      <c r="J361" s="76" t="str">
        <f>IFERROR(IF(B361&lt;&gt;"", IF(ISNUMBER(SEARCH("s", LOWER(INDEX(Paste_Here!M$2:M$850, MATCH(B361, Paste_Here!A$2:A$850, 0))))), "Yes", IF(INDEX(Paste_Here!M$2:M$850, MATCH(B361, Paste_Here!A$2:A$850, 0))&lt;&gt;"", "No", "")), ""), "")</f>
        <v/>
      </c>
      <c r="K361" s="66"/>
      <c r="L361" s="76" t="str">
        <f>IFERROR(IF(B361&lt;&gt;"", IF(ISNUMBER(SEARCH("yes", LOWER(INDEX(Paste_Here!E$2:E$850, MATCH(B361, Paste_Here!A$2:A$850, 0))))), "Yes", IF(ISNUMBER(SEARCH("no", LOWER(INDEX(Paste_Here!E$2:E$850, MATCH(B361, Paste_Here!A$2:A$850, 0))))), "No", "")), ""), "")</f>
        <v/>
      </c>
      <c r="M361" s="66"/>
      <c r="N361" s="76" t="str">
        <f>IFERROR(IF(B361&lt;&gt;"", IF(ISNUMBER(SEARCH("yes", LOWER(INDEX(Paste_Here!F$2:F$850, MATCH(B361, Paste_Here!A$2:A$850, 0))))), "Yes", IF(ISNUMBER(SEARCH("no", LOWER(INDEX(Paste_Here!F$2:F$850, MATCH(B361, Paste_Here!A$2:A$850, 0))))), "No", "")), ""), "")</f>
        <v/>
      </c>
      <c r="O361" s="66"/>
      <c r="P361" s="76" t="str">
        <f>IFERROR(IF(B361&lt;&gt;"", IF(ISNUMBER(SEARCH("yes", LOWER(INDEX(Paste_Here!L$2:L$850, MATCH(B361, Paste_Here!A$2:A$850, 0))))), "Yes", IF(ISNUMBER(SEARCH("no", LOWER(INDEX(Paste_Here!L$2:L$850, MATCH(B361, Paste_Here!A$2:A$850, 0))))), "No", "")), ""), "")</f>
        <v/>
      </c>
      <c r="Q361" s="66"/>
      <c r="R361" s="76" t="str">
        <f>IFERROR(IF(B361&lt;&gt;"", IF(ISNUMBER(SEARCH("transitional 2", LOWER(INDEX(Paste_Here!D$2:D$850, MATCH(B361, Paste_Here!A$2:A$850, 0))))), "T2", IF(ISNUMBER(SEARCH("transitional 1", LOWER(INDEX(Paste_Here!D$2:D$850, MATCH(B361, Paste_Here!A$2:A$850, 0))))), "T1", IF(ISNUMBER(SEARCH("waived ell services", LOWER(INDEX(Paste_Here!D$2:D$850, MATCH(B361, Paste_Here!A$2:A$850, 0))))), "W", IF(ISNUMBER(SEARCH("english language learner", LOWER(INDEX(Paste_Here!D$2:D$850, MATCH(B361, Paste_Here!A$2:A$850, 0))))), "L", "")))), ""), "")</f>
        <v/>
      </c>
      <c r="S361" s="66"/>
      <c r="T361" s="76" t="str">
        <f>IFERROR(IF(B361&lt;&gt;"", IF(ISNUMBER(SEARCH("yes", LOWER(INDEX(Paste_Here!I$2:I$850, MATCH(B361, Paste_Here!A$2:A$850, 0))))), "Yes", IF(ISNUMBER(SEARCH("no", LOWER(INDEX(Paste_Here!I$2:I$850, MATCH(B361, Paste_Here!A$2:A$850, 0))))), "No", "")), ""), "")</f>
        <v/>
      </c>
      <c r="U361" s="66"/>
      <c r="V361" s="76" t="str">
        <f>IFERROR(IF(B361&lt;&gt;"", IF(ISTEXT(INDEX(Paste_Here!J$2:J$850, MATCH(B361, Paste_Here!A$2:A$850, 0))), VALUE(INDEX(Paste_Here!J$2:J$850, MATCH(B361, Paste_Here!A$2:A$850, 0))), ""), ""), "")</f>
        <v/>
      </c>
      <c r="W361" s="66"/>
      <c r="X361" s="66"/>
      <c r="Y361" s="76" t="str">
        <f t="shared" si="42"/>
        <v/>
      </c>
      <c r="Z361" s="66"/>
      <c r="AA361" s="76" t="str">
        <f>IFERROR(IF(B361&lt;&gt;"", IF(AND(INDEX(Paste_Here!AI$2:AI$850, MATCH(B361, Paste_Here!A$2:A$850, 0))&lt;&gt;"", ISNUMBER(VALUE(INDEX(Paste_Here!AI$2:AI$850, MATCH(B361, Paste_Here!A$2:A$850, 0))))), INDEX(Paste_Here!AI$2:AI$850, MATCH(B361, Paste_Here!A$2:A$850, 0)), ""), ""), "")</f>
        <v/>
      </c>
      <c r="AB361" s="66"/>
      <c r="AC361" s="76" t="str">
        <f>IFERROR(IF(B361&lt;&gt;"", IF(AND(INDEX(Paste_Here!AJ$2:AJ$850, MATCH(B361, Paste_Here!A$2:A$850, 0))&lt;&gt;"", ISNUMBER(VALUE(INDEX(Paste_Here!AJ$2:AJ$850, MATCH(B361, Paste_Here!A$2:A$850, 0))))), INDEX(Paste_Here!AJ$2:AJ$850, MATCH(B361, Paste_Here!A$2:A$850, 0)), ""), ""), "")</f>
        <v/>
      </c>
      <c r="AD361" s="66"/>
      <c r="AE361" s="76" t="str">
        <f>IFERROR(IF(B361&lt;&gt;"", IF(AND(INDEX(Paste_Here!AK$2:AK$850, MATCH(B361, Paste_Here!A$2:A$850, 0))&lt;&gt;"", ISNUMBER(VALUE(INDEX(Paste_Here!AK$2:AK$850, MATCH(B361, Paste_Here!A$2:A$850, 0))))), INDEX(Paste_Here!AK$2:AK$850, MATCH(B361, Paste_Here!A$2:A$850, 0)), ""), ""), "")</f>
        <v/>
      </c>
      <c r="AF361" s="66"/>
      <c r="AG361" s="76" t="str">
        <f>IFERROR(IF(B361&lt;&gt;"", IF(AND(INDEX(Paste_Here!AL$2:AL$850, MATCH(B361, Paste_Here!A$2:A$850, 0))&lt;&gt;"", ISNUMBER(VALUE(INDEX(Paste_Here!AL$2:AL$850, MATCH(B361, Paste_Here!A$2:A$850, 0))))), INDEX(Paste_Here!AL$2:AL$850, MATCH(B361, Paste_Here!A$2:A$850, 0)), ""), ""), "")</f>
        <v/>
      </c>
      <c r="AH361" s="66"/>
      <c r="AI361" s="76" t="str">
        <f>IFERROR(IF(B361&lt;&gt;"", IF(AND(INDEX(Paste_Here!AH$2:AH$850, MATCH(B361, Paste_Here!A$2:A$850, 0))&lt;&gt;"", ISNUMBER(VALUE(INDEX(Paste_Here!AH$2:AH$850, MATCH(B361, Paste_Here!A$2:A$850, 0))))), IF(VALUE(INDEX(Paste_Here!AH$2:AH$850, MATCH(B361, Paste_Here!A$2:A$850, 0)))=0, "", INDEX(Paste_Here!AH$2:AH$850, MATCH(B361, Paste_Here!A$2:A$850, 0))), ""), ""), "")</f>
        <v/>
      </c>
      <c r="AJ361" s="66"/>
      <c r="AK361" s="76" t="str">
        <f>IFERROR(IF(B361&lt;&gt;"", IF(AND(INDEX(Paste_Here!N$2:N$850, MATCH(B361, Paste_Here!A$2:A$850, 0))&lt;&gt;"", ISNUMBER(VALUE(INDEX(Paste_Here!N$2:N$850, MATCH(B361, Paste_Here!A$2:A$850, 0))))), INDEX(Paste_Here!N$2:N$850, MATCH(B361, Paste_Here!A$2:A$850, 0)), ""), ""), "")</f>
        <v/>
      </c>
      <c r="AL361" s="66"/>
      <c r="AM361" s="76" t="str">
        <f>IFERROR(IF(B361&lt;&gt;"", IF(AND(INDEX(Paste_Here!O$2:O$850, MATCH(B361, Paste_Here!A$2:A$850, 0))&lt;&gt;"", ISNUMBER(VALUE(INDEX(Paste_Here!O$2:O$850, MATCH(B361, Paste_Here!A$2:A$850, 0))))), INDEX(Paste_Here!O$2:O$850, MATCH(B361, Paste_Here!A$2:A$850, 0)), ""), ""), "")</f>
        <v/>
      </c>
      <c r="AN361" s="66"/>
      <c r="AO361" s="76"/>
      <c r="AP361" s="66"/>
      <c r="AQ361" s="76"/>
      <c r="AR361" s="66"/>
      <c r="AS361" s="76"/>
      <c r="AT361" s="66"/>
      <c r="AU361" s="66"/>
      <c r="AV361" s="76" t="str">
        <f t="shared" si="43"/>
        <v/>
      </c>
      <c r="AW361" s="66"/>
      <c r="AX361" s="76" t="str">
        <f>IFERROR(IF(B361&lt;&gt;"", IF(ISNUMBER(SEARCH("Revealed-Potential (Primary Focus)", LOWER(INDEX(Paste_Here!Z$2:Z$850, MATCH(B361, Paste_Here!A$2:A$850, 0))))), "Rev-Potential: Prim", IF(ISNUMBER(SEARCH("Revealed-Potential (Secondary Focus)", LOWER(INDEX(Paste_Here!Z$2:Z$850, MATCH(B361, Paste_Here!A$2:A$850, 0))))), "Rev-Potential: Sec", IF(ISNUMBER(SEARCH("Monitoring", LOWER(INDEX(Paste_Here!Z$2:Z$850, MATCH(B361, Paste_Here!A$2:A$850, 0))))), "Monitoring", IF(ISNUMBER(SEARCH("At-Promise (Secondary Focus)", LOWER(INDEX(Paste_Here!Z$2:Z$850, MATCH(B361, Paste_Here!A$2:A$850, 0))))), "At-Promise: Sec", IF(ISNUMBER(SEARCH("At-Promise (Primary Focus)", LOWER(INDEX(Paste_Here!Z$2:Z$850, MATCH(B361, Paste_Here!A$2:A$850, 0))))), "At-Promise: Prim", ""))))), ""), "")</f>
        <v/>
      </c>
      <c r="AY361" s="66"/>
      <c r="AZ361" s="76"/>
      <c r="BA361" s="66"/>
      <c r="BB361" s="76"/>
      <c r="BC361" s="66"/>
      <c r="BD361" s="76"/>
      <c r="BE361" s="66"/>
      <c r="BF361" s="76"/>
      <c r="BG361" s="66"/>
      <c r="BH361" s="76"/>
      <c r="BI361" s="66"/>
      <c r="BJ361" s="66"/>
      <c r="BK361" s="76" t="str">
        <f t="shared" si="44"/>
        <v/>
      </c>
      <c r="BL361" s="66"/>
      <c r="BM361" s="76" t="str">
        <f>IFERROR(IF(B361&lt;&gt;"", IF(AND(ISNUMBER(VALUE(SUBSTITUTE(SUBSTITUTE(Paste_Here!R361, "br", "-"), "L", ""))), VALUE(SUBSTITUTE(SUBSTITUTE(Paste_Here!R361, "br", "-"), "L", "")) &gt;= 1095), "Yes", IF(AND(ISNUMBER(VALUE(SUBSTITUTE(SUBSTITUTE(Paste_Here!R361, "br", "-"), "L", ""))), VALUE(SUBSTITUTE(SUBSTITUTE(Paste_Here!R361, "br", "-"), "L", "")) &lt;= 1094), "No", "")), ""), "")</f>
        <v/>
      </c>
      <c r="BN361" s="66"/>
      <c r="BO361" s="76" t="str">
        <f>IFERROR(IF(B361&lt;&gt;"", IF(COUNTIF(INDEX(Paste_Here!Y$2:AB$850, MATCH(B361, Paste_Here!A$2:A$850, 0), 0), "yes") &gt; 0, "Yes", IF(COUNTIF(INDEX(Paste_Here!Y$2:AB$850, MATCH(B361, Paste_Here!A$2:A$850, 0), 0), "no") &gt; 0, "No", "")), ""), "")</f>
        <v/>
      </c>
      <c r="BP361" s="66"/>
      <c r="BQ361" s="76" t="str">
        <f>IFERROR(IF(B361&lt;&gt;"", IF(AND(ISNUMBER(VALUE(SUBSTITUTE(SUBSTITUTE(Paste_Here!U361, "em", "-"), "q", ""))), VALUE(SUBSTITUTE(SUBSTITUTE(Paste_Here!U361, "em", "-"), "q", "")) &gt;= 910), "Yes", IF(AND(ISNUMBER(VALUE(SUBSTITUTE(SUBSTITUTE(Paste_Here!U361, "em", "-"), "q", ""))), VALUE(SUBSTITUTE(SUBSTITUTE(Paste_Here!U361, "em", "-"), "q", "")) &lt;= 909), "No", "")), ""), "")</f>
        <v/>
      </c>
      <c r="BR361" s="66"/>
      <c r="BS361" s="76" t="str">
        <f>IFERROR(IF(B361&lt;&gt;"", IF(AND(INDEX(Paste_Here!X$2:X$850, MATCH(B361, Paste_Here!A$2:A$850, 0))&lt;&gt;"", ISNUMBER(VALUE(INDEX(Paste_Here!X$2:X$850, MATCH(B361, Paste_Here!A$2:A$850, 0))))), INDEX(Paste_Here!X$2:X$850, MATCH(B361, Paste_Here!A$2:A$850, 0)), ""), ""), "")</f>
        <v/>
      </c>
      <c r="BT361" s="66"/>
      <c r="BU361" s="76" t="str">
        <f>IFERROR(IF(B361&lt;&gt;"", IF(ISNUMBER(VALUE(INDEX(Paste_Here!G$2:G$850, MATCH(B361, Paste_Here!A$2:A$850, 0)))), IF(VALUE(INDEX(Paste_Here!G$2:G$850, MATCH(B361, Paste_Here!A$2:A$850, 0)))=0, "No", IF(AND(VALUE(INDEX(Paste_Here!G$2:G$850, MATCH(B361, Paste_Here!A$2:A$850, 0)))&gt;=1, VALUE(INDEX(Paste_Here!G$2:G$850, MATCH(B361, Paste_Here!A$2:A$850, 0)))&lt;=4), VALUE(INDEX(Paste_Here!G$2:G$850, MATCH(B361, Paste_Here!A$2:A$850, 0))), "")), ""), ""), "")</f>
        <v/>
      </c>
      <c r="BV361" s="66"/>
      <c r="BW361" s="76" t="str">
        <f>IFERROR(IF(B361&lt;&gt;"", IF(ISNUMBER(VALUE(INDEX(Paste_Here!H$2:H$850, MATCH(B361, Paste_Here!A$2:A$850, 0)))), IF(VALUE(INDEX(Paste_Here!H$2:H$850, MATCH(B361, Paste_Here!A$2:A$850, 0)))=0, "No", IF(AND(VALUE(INDEX(Paste_Here!H$2:H$850, MATCH(B361, Paste_Here!A$2:A$850, 0)))&gt;=1, VALUE(INDEX(Paste_Here!H$2:H$850, MATCH(B361, Paste_Here!A$2:A$850, 0)))&lt;=4), VALUE(INDEX(Paste_Here!H$2:H$850, MATCH(B361, Paste_Here!A$2:A$850, 0))), "")), ""), ""), "")</f>
        <v/>
      </c>
      <c r="BX361" s="66"/>
      <c r="BY361" s="76"/>
      <c r="BZ361" s="66"/>
      <c r="CA361" s="76"/>
      <c r="CB361" s="66"/>
      <c r="CC361" s="66"/>
      <c r="CD361" s="76" t="str">
        <f t="shared" si="45"/>
        <v/>
      </c>
      <c r="CE361" s="66"/>
      <c r="CF361" s="76" t="str">
        <f>IFERROR(IF(B361&lt;&gt;"", IF(AND(INDEX(Paste_Here!P$2:P$850, MATCH(B361, Paste_Here!A$2:A$850, 0))&lt;&gt;"", ISNUMBER(VALUE(INDEX(Paste_Here!P$2:P$850, MATCH(B361, Paste_Here!A$2:A$850, 0))))), INDEX(Paste_Here!P$2:P$850, MATCH(B361, Paste_Here!A$2:A$850, 0)), ""), ""), "")</f>
        <v/>
      </c>
      <c r="CG361" s="66"/>
      <c r="CH361" s="76" t="str">
        <f>IFERROR(IF(B361&lt;&gt;"", IF(ISNUMBER(SEARCH("highrisk", LOWER(INDEX(Paste_Here!Q$2:Q$850, MATCH(B361, Paste_Here!A$2:A$850, 0))))), "High Risk", IF(ISNUMBER(SEARCH("lowrisk", LOWER(INDEX(Paste_Here!Q$2:Q$850, MATCH(B361, Paste_Here!A$2:A$850, 0))))), "Low Risk", IF(ISNUMBER(SEARCH("somerisk", LOWER(INDEX(Paste_Here!Q$2:Q$850, MATCH(B361, Paste_Here!A$2:A$850, 0))))), "Some Risk", ""))), ""), "")</f>
        <v/>
      </c>
      <c r="CI361" s="66"/>
      <c r="CJ361" s="76" t="str">
        <f>IFERROR(IF(B361&lt;&gt;"", IF(AND(INDEX(Paste_Here!AA$2:AA$850, MATCH(B361, Paste_Here!A$2:A$850, 0))&lt;&gt;"", ISNUMBER(VALUE(INDEX(Paste_Here!AA$2:AA$850, MATCH(B361, Paste_Here!A$2:A$850, 0))))), INDEX(Paste_Here!AA$2:AA$850, MATCH(B361, Paste_Here!A$2:A$850, 0)), ""), ""), "")</f>
        <v/>
      </c>
      <c r="CK361" s="66"/>
      <c r="CL361" s="76" t="str">
        <f>IFERROR(IF(B361&lt;&gt;"", IF(LOWER(INDEX(Paste_Here!AB$2:AB$850, MATCH(B361, Paste_Here!A$2:A$850, 0)))="approaching expectations", "Approaching", IF(LOWER(INDEX(Paste_Here!AB$2:AB$850, MATCH(B361, Paste_Here!A$2:A$850, 0)))="met expectations", "Met", IF(LOWER(INDEX(Paste_Here!AB$2:AB$850, MATCH(B361, Paste_Here!A$2:A$850, 0)))="exceeded expectations", "Exceeded", IF(LOWER(INDEX(Paste_Here!AB$2:AB$850, MATCH(B361, Paste_Here!A$2:A$850, 0)))="below expectations", "Below", "")))), ""), "")</f>
        <v/>
      </c>
      <c r="CM361" s="66"/>
      <c r="CN361" s="76" t="str">
        <f>IFERROR(IF(B361&lt;&gt;"", IF(AND(INDEX(Paste_Here!AC$2:AC$850, MATCH(B361, Paste_Here!A$2:A$850, 0))&lt;&gt;"", ISNUMBER(VALUE(INDEX(Paste_Here!AC$2:AC$850, MATCH(B361, Paste_Here!A$2:A$850, 0))))), INDEX(Paste_Here!AC$2:AC$850, MATCH(B361, Paste_Here!A$2:A$850, 0)), ""), ""), "")</f>
        <v/>
      </c>
      <c r="CO361" s="66"/>
      <c r="CP361" s="76"/>
      <c r="CQ361" s="66"/>
      <c r="CR361" s="76"/>
      <c r="CS361" s="66"/>
      <c r="CT361" s="76"/>
      <c r="CU361" s="66"/>
      <c r="CV361" s="76"/>
      <c r="CW361" s="66"/>
      <c r="CX361" s="76"/>
      <c r="CY361" s="66"/>
      <c r="CZ361" s="66"/>
      <c r="DA361" s="76" t="str">
        <f t="shared" si="46"/>
        <v/>
      </c>
      <c r="DB361" s="66"/>
      <c r="DC361" s="76" t="str">
        <f>IFERROR(IF(B361&lt;&gt;"", IF(AND(INDEX(Paste_Here!V$2:V$850, MATCH(B361, Paste_Here!A$2:A$850, 0))&lt;&gt;"", ISNUMBER(VALUE(INDEX(Paste_Here!V$2:V$850, MATCH(B361, Paste_Here!A$2:A$850, 0))))), INDEX(Paste_Here!V$2:V$850, MATCH(B361, Paste_Here!A$2:A$850, 0)), ""), ""), "")</f>
        <v/>
      </c>
      <c r="DD361" s="66"/>
      <c r="DE361" s="76" t="str">
        <f>IFERROR(IF(B361&lt;&gt;"", IF(ISNUMBER(SEARCH("highrisk", LOWER(INDEX(Paste_Here!W$2:W$850, MATCH(B361, Paste_Here!A$2:A$850, 0))))), "High Risk", IF(ISNUMBER(SEARCH("lowrisk", LOWER(INDEX(Paste_Here!W$2:W$850, MATCH(B361, Paste_Here!A$2:A$850, 0))))), "Low Risk", IF(ISNUMBER(SEARCH("somerisk", LOWER(INDEX(Paste_Here!W$2:W$850, MATCH(B361, Paste_Here!A$2:A$850, 0))))), "Some Risk", ""))), ""), "")</f>
        <v/>
      </c>
      <c r="DF361" s="66"/>
      <c r="DG361" s="76" t="str">
        <f>IFERROR(IF(B361&lt;&gt;"", IF(AND(INDEX(Paste_Here!S$2:S$850, MATCH(B361, Paste_Here!A$2:A$850, 0))&lt;&gt;"", ISNUMBER(VALUE(INDEX(Paste_Here!S$2:S$850, MATCH(B361, Paste_Here!A$2:A$850, 0))))), INDEX(Paste_Here!S$2:S$850, MATCH(B361, Paste_Here!A$2:A$850, 0)), ""), ""), "")</f>
        <v/>
      </c>
      <c r="DH361" s="66"/>
      <c r="DI361" s="76" t="str">
        <f>IFERROR(IF(B361&lt;&gt;"", IF(ISNUMBER(SEARCH("highrisk", LOWER(INDEX(Paste_Here!T$2:T$850, MATCH(B361, Paste_Here!A$2:A$850, 0))))), "High Risk", IF(ISNUMBER(SEARCH("lowrisk", LOWER(INDEX(Paste_Here!T$2:T$850, MATCH(B361, Paste_Here!A$2:A$850, 0))))), "Low Risk", IF(ISNUMBER(SEARCH("somerisk", LOWER(INDEX(Paste_Here!T$2:T$850, MATCH(B361, Paste_Here!A$2:A$850, 0))))), "Some Risk", ""))), ""), "")</f>
        <v/>
      </c>
      <c r="DJ361" s="66"/>
      <c r="DK361" s="76" t="str">
        <f>IFERROR(IF(B361&lt;&gt;"", IF(AND(INDEX(Paste_Here!AD$2:AD$850, MATCH(B361, Paste_Here!A$2:A$850, 0))&lt;&gt;"", ISNUMBER(VALUE(INDEX(Paste_Here!AD$2:AD$850, MATCH(B361, Paste_Here!A$2:A$850, 0))))), INDEX(Paste_Here!AD$2:AD$850, MATCH(B361, Paste_Here!A$2:A$850, 0)), ""), ""), "")</f>
        <v/>
      </c>
      <c r="DL361" s="66"/>
      <c r="DM361" s="76" t="str">
        <f>IFERROR(IF(B361&lt;&gt;"", IF(LOWER(INDEX(Paste_Here!AE$2:AE$850, MATCH(B361, Paste_Here!A$2:A$850, 0)))="approaching expectations", "Approaching", IF(LOWER(INDEX(Paste_Here!AE$2:AE$850, MATCH(B361, Paste_Here!A$2:A$850, 0)))="met expectations", "Met", IF(LOWER(INDEX(Paste_Here!AE$2:AE$850, MATCH(B361, Paste_Here!A$2:A$850, 0)))="exceeded expectations", "Exceeded", IF(LOWER(INDEX(Paste_Here!AE$2:AE$850, MATCH(B361, Paste_Here!A$2:A$850, 0)))="below expectations", "Below", "")))), ""), "")</f>
        <v/>
      </c>
      <c r="DN361" s="66"/>
      <c r="DO361" s="76"/>
      <c r="DP361" s="66"/>
      <c r="DQ361" s="76"/>
      <c r="DR361" s="66"/>
      <c r="DS361" s="76"/>
      <c r="DT361" s="66"/>
      <c r="DU361" s="76"/>
      <c r="DV361" s="66"/>
      <c r="DW361" s="66"/>
      <c r="DX361" s="76" t="str">
        <f t="shared" si="47"/>
        <v/>
      </c>
      <c r="DY361" s="66"/>
      <c r="DZ361" s="76"/>
      <c r="EA361" s="66"/>
      <c r="EB361" s="76"/>
      <c r="EC361" s="66"/>
      <c r="ED361" s="76" t="str">
        <f>IFERROR(IF(B361&lt;&gt;"", IF(AND(INDEX(Paste_Here!AF$2:AF$850, MATCH(B361, Paste_Here!A$2:A$850, 0))&lt;&gt;"", ISNUMBER(VALUE(INDEX(Paste_Here!AF$2:AF$850, MATCH(B361, Paste_Here!A$2:A$850, 0))))), INDEX(Paste_Here!AF$2:AF$850, MATCH(B361, Paste_Here!A$2:A$850, 0)), ""), ""), "")</f>
        <v/>
      </c>
      <c r="EE361" s="66"/>
      <c r="EF361" s="76"/>
      <c r="EG361" s="66"/>
      <c r="EH361" s="76"/>
      <c r="EI361" s="66"/>
      <c r="EJ361" s="76" t="str">
        <f>IFERROR(IF(B361&lt;&gt;"", IF(AND(INDEX(Paste_Here!AG$2:AG$850, MATCH(B361, Paste_Here!A$2:A$850, 0))&lt;&gt;"", ISNUMBER(VALUE(INDEX(Paste_Here!AG$2:AG$850, MATCH(B361, Paste_Here!A$2:A$850, 0))))), INDEX(Paste_Here!AG$2:AG$850, MATCH(B361, Paste_Here!A$2:A$850, 0)), ""), ""), "")</f>
        <v/>
      </c>
      <c r="EK361" s="66"/>
      <c r="EL361" s="76"/>
      <c r="EM361" s="66"/>
      <c r="EN361" s="76"/>
      <c r="EO361" s="66"/>
      <c r="EP361" s="76"/>
      <c r="EQ361" s="66"/>
      <c r="ER361" s="76"/>
      <c r="ES361" s="66"/>
      <c r="ET361" s="66"/>
      <c r="EU361" s="76"/>
      <c r="EV361" s="66"/>
      <c r="EW361" s="76"/>
      <c r="EX361" s="66"/>
      <c r="EY361" s="76"/>
      <c r="EZ361" s="66"/>
      <c r="FA361" s="76"/>
      <c r="FB361" s="66"/>
      <c r="FC361" s="76"/>
      <c r="FD361" s="66"/>
      <c r="FE361" s="76"/>
      <c r="FF361" s="66"/>
      <c r="FG361" s="76"/>
      <c r="FH361" s="66"/>
      <c r="FI361" s="76"/>
      <c r="FJ361" s="66"/>
      <c r="FK361" s="76"/>
      <c r="FL361" s="66"/>
      <c r="FM361" s="76"/>
      <c r="FN361" s="66"/>
      <c r="FO361" s="76"/>
      <c r="FP361" s="66"/>
      <c r="FQ361" s="76"/>
      <c r="FR361" s="66"/>
      <c r="FS361" s="76"/>
      <c r="FT361" s="66"/>
      <c r="FU361" s="76"/>
      <c r="FV361" s="66"/>
      <c r="FW361" s="76"/>
      <c r="FX361" s="66"/>
      <c r="FY361" s="76"/>
      <c r="FZ361" s="66"/>
      <c r="GA361" s="76"/>
      <c r="GB361" s="66"/>
      <c r="GC361" s="76"/>
      <c r="GD361" s="66"/>
      <c r="GE361" s="76"/>
      <c r="GF361" s="66"/>
      <c r="GG361" s="76"/>
      <c r="GH361" s="66"/>
      <c r="GI361" s="76"/>
      <c r="GJ361" s="66"/>
      <c r="GK361" s="76"/>
      <c r="GL361" s="66"/>
      <c r="GM361" s="76"/>
      <c r="GN361" s="66"/>
      <c r="GO361" s="76"/>
      <c r="GP361" s="66"/>
      <c r="GQ361" s="76"/>
      <c r="GR361" s="66"/>
      <c r="GS361" s="76"/>
      <c r="GT361" s="66"/>
      <c r="GU361" s="76"/>
      <c r="GV361" s="66"/>
      <c r="GW361" s="76"/>
      <c r="GX361" s="66"/>
      <c r="GY361" s="76"/>
      <c r="GZ361" s="66"/>
      <c r="HA361" s="76"/>
      <c r="HB361" s="66"/>
      <c r="HC361" s="76"/>
      <c r="HD361" s="66"/>
      <c r="HE361" s="76"/>
      <c r="HF361" s="66"/>
      <c r="HG361" s="76"/>
      <c r="HH361" s="66"/>
      <c r="HI361" s="76"/>
      <c r="HJ361" s="66"/>
      <c r="HK361" s="76"/>
      <c r="HL361" s="66"/>
      <c r="HM361" s="76"/>
      <c r="HN361" s="66"/>
      <c r="HO361" s="76"/>
      <c r="HP361" s="66"/>
      <c r="HQ361" s="76"/>
      <c r="HR361" s="66"/>
      <c r="HS361" s="76"/>
      <c r="HT361" s="66"/>
      <c r="HU361" s="76"/>
      <c r="HV361" s="66"/>
      <c r="HW361" s="76"/>
      <c r="HX361" s="66"/>
      <c r="HY361" s="76"/>
      <c r="HZ361" s="66"/>
      <c r="IA361" s="76"/>
      <c r="IB361" s="66"/>
      <c r="IC361" s="76"/>
      <c r="ID361" s="66"/>
      <c r="IE361" s="76"/>
      <c r="IF361" s="66"/>
      <c r="IG361" s="76"/>
      <c r="IH361" s="66"/>
      <c r="II361" s="76"/>
      <c r="IJ361" s="66"/>
      <c r="IK361" s="76"/>
      <c r="IL361" s="66"/>
      <c r="IM361" s="76"/>
      <c r="IN361" s="66"/>
      <c r="IO361" s="76"/>
      <c r="IP361" s="66"/>
      <c r="IQ361" s="76"/>
      <c r="IR361" s="66"/>
      <c r="IS361" s="76"/>
      <c r="IT361" s="66"/>
      <c r="IU361" s="76"/>
      <c r="IV361" s="66"/>
      <c r="IW361" s="76"/>
      <c r="IX361" s="66"/>
      <c r="IY361" s="76"/>
      <c r="IZ361" s="66"/>
      <c r="JA361" s="76"/>
      <c r="JB361" s="66"/>
      <c r="JC361" s="76"/>
      <c r="JD361" s="66"/>
      <c r="JE361" s="76"/>
      <c r="JF361" s="66"/>
      <c r="JG361" s="76"/>
      <c r="JH361" s="66"/>
      <c r="JI361" s="76"/>
      <c r="JJ361" s="66"/>
      <c r="JK361" s="76"/>
      <c r="JL361" s="66"/>
      <c r="JM361" s="76"/>
      <c r="JN361" s="66"/>
      <c r="JO361" s="76"/>
      <c r="JP361" s="66"/>
      <c r="JQ361" s="76"/>
      <c r="JR361" s="66"/>
      <c r="JS361" s="76"/>
      <c r="JT361" s="66"/>
      <c r="JU361" s="76"/>
      <c r="JV361" s="66"/>
      <c r="JW361" s="76"/>
      <c r="JX361" s="66"/>
      <c r="JY361" s="76"/>
      <c r="JZ361" s="66"/>
      <c r="KA361" s="76"/>
      <c r="KB361" s="66"/>
      <c r="KC361" s="76"/>
      <c r="KD361" s="66"/>
      <c r="KE361" s="76"/>
      <c r="KF361" s="66"/>
      <c r="KG361" s="76"/>
      <c r="KH361" s="66"/>
      <c r="KI361" s="76"/>
      <c r="KJ361" s="66"/>
      <c r="KK361" s="76"/>
      <c r="KL361" s="66"/>
      <c r="KM361" s="76"/>
      <c r="KN361" s="66"/>
      <c r="KO361" s="76"/>
      <c r="KP361" s="66"/>
      <c r="KQ361" s="76"/>
      <c r="KR361" s="66"/>
      <c r="KS361" s="76"/>
      <c r="KT361" s="66"/>
      <c r="KU361" s="76"/>
      <c r="KV361" s="66"/>
      <c r="KW361" s="76"/>
      <c r="KX361" s="66"/>
      <c r="KY361" s="76"/>
      <c r="KZ361" s="66"/>
      <c r="LA361" s="76"/>
      <c r="LB361" s="66"/>
      <c r="LC361" s="76"/>
      <c r="LD361" s="66"/>
      <c r="LE361" s="76"/>
      <c r="LF361" s="66"/>
      <c r="LG361" s="76"/>
      <c r="LH361" s="66"/>
      <c r="LI361" s="76"/>
      <c r="LJ361" s="66"/>
      <c r="LK361" s="76"/>
      <c r="LL361" s="66"/>
      <c r="LM361" s="76"/>
      <c r="LN361" s="66"/>
      <c r="LO361" s="76"/>
      <c r="LP361" s="66"/>
      <c r="LQ361" s="76"/>
      <c r="LR361" s="66"/>
      <c r="LS361" s="76"/>
      <c r="LT361" s="66"/>
      <c r="LU361" s="76"/>
      <c r="LV361" s="66"/>
      <c r="LW361" s="76"/>
      <c r="LX361" s="66"/>
      <c r="LY361" s="76"/>
      <c r="LZ361" s="66"/>
      <c r="MA361" s="76"/>
      <c r="MB361" s="66"/>
      <c r="MC361" s="76"/>
      <c r="MD361" s="66"/>
      <c r="MG361" s="1" t="str" cm="1">
        <f t="array" ref="MG361">IFERROR(INDEX(Paste_Here!$B$2:$B$850, MATCH(0, COUNTIF(MG$4:MG360, Paste_Here!$B$2:$B$850) + IF(Paste_Here!$B$2:$B$850="", 1, 0), 0)), "")</f>
        <v/>
      </c>
      <c r="MH361" s="1" t="str">
        <f>IF(MG361&lt;&gt;"", INDEX(Paste_Here!$A$2:$A$850, MATCH(MG361, Paste_Here!$B$2:$B$850, 0)), "")</f>
        <v/>
      </c>
      <c r="MI361" s="1" t="str">
        <f t="shared" si="48"/>
        <v/>
      </c>
      <c r="MJ361" s="1" t="str" cm="1">
        <f t="array" ref="MJ361">IFERROR(INDEX($MI$5:$MI$850, MATCH(SMALL(IF($MI$5:$MI$850&lt;&gt;"", COUNTIF($MI$5:$MI$850, "&lt;"&amp;$MI$5:$MI$850)+1), ROW()-ROW($MJ$5)+1), COUNTIF($MI$5:$MI$850, "&lt;"&amp;$MI$5:$MI$850)+1, 0)), "")</f>
        <v/>
      </c>
    </row>
    <row r="362" spans="1:348">
      <c r="A362" s="66"/>
      <c r="B362" s="76" t="str">
        <f t="shared" si="41"/>
        <v/>
      </c>
      <c r="C362" s="66"/>
      <c r="D362" s="76" t="str">
        <f>IFERROR(IF(B362&lt;&gt;"", IF(AND(INDEX(Paste_Here!B$2:B$850, MATCH(B362, Paste_Here!A$2:A$850, 0))&lt;&gt;"", ISNUMBER(VALUE(INDEX(Paste_Here!B$2:B$850, MATCH(B362, Paste_Here!A$2:A$850, 0))))), INDEX(Paste_Here!B$2:B$850, MATCH(B362, Paste_Here!A$2:A$850, 0)), ""), ""), "")</f>
        <v/>
      </c>
      <c r="E362" s="66"/>
      <c r="F362" s="76" t="str">
        <f>IFERROR(IF(B362&lt;&gt;"", IF(ISTEXT(INDEX(Paste_Here!K$2:K$850, MATCH(B362, Paste_Here!A$2:A$850, 0))), INDEX(Paste_Here!K$2:K$850, MATCH(B362, Paste_Here!A$2:A$850, 0)), ""), ""), "")</f>
        <v/>
      </c>
      <c r="G362" s="66"/>
      <c r="H362" s="76" t="str">
        <f>IFERROR(IF(B362&lt;&gt;"", IF(ISTEXT(INDEX(Paste_Here!C$2:C$850, MATCH(B362, Paste_Here!A$2:A$850, 0))), INDEX(Paste_Here!C$2:C$850, MATCH(B362, Paste_Here!A$2:A$850, 0)), ""), ""), "")</f>
        <v/>
      </c>
      <c r="I362" s="66"/>
      <c r="J362" s="76" t="str">
        <f>IFERROR(IF(B362&lt;&gt;"", IF(ISNUMBER(SEARCH("s", LOWER(INDEX(Paste_Here!M$2:M$850, MATCH(B362, Paste_Here!A$2:A$850, 0))))), "Yes", IF(INDEX(Paste_Here!M$2:M$850, MATCH(B362, Paste_Here!A$2:A$850, 0))&lt;&gt;"", "No", "")), ""), "")</f>
        <v/>
      </c>
      <c r="K362" s="66"/>
      <c r="L362" s="76" t="str">
        <f>IFERROR(IF(B362&lt;&gt;"", IF(ISNUMBER(SEARCH("yes", LOWER(INDEX(Paste_Here!E$2:E$850, MATCH(B362, Paste_Here!A$2:A$850, 0))))), "Yes", IF(ISNUMBER(SEARCH("no", LOWER(INDEX(Paste_Here!E$2:E$850, MATCH(B362, Paste_Here!A$2:A$850, 0))))), "No", "")), ""), "")</f>
        <v/>
      </c>
      <c r="M362" s="66"/>
      <c r="N362" s="76" t="str">
        <f>IFERROR(IF(B362&lt;&gt;"", IF(ISNUMBER(SEARCH("yes", LOWER(INDEX(Paste_Here!F$2:F$850, MATCH(B362, Paste_Here!A$2:A$850, 0))))), "Yes", IF(ISNUMBER(SEARCH("no", LOWER(INDEX(Paste_Here!F$2:F$850, MATCH(B362, Paste_Here!A$2:A$850, 0))))), "No", "")), ""), "")</f>
        <v/>
      </c>
      <c r="O362" s="66"/>
      <c r="P362" s="76" t="str">
        <f>IFERROR(IF(B362&lt;&gt;"", IF(ISNUMBER(SEARCH("yes", LOWER(INDEX(Paste_Here!L$2:L$850, MATCH(B362, Paste_Here!A$2:A$850, 0))))), "Yes", IF(ISNUMBER(SEARCH("no", LOWER(INDEX(Paste_Here!L$2:L$850, MATCH(B362, Paste_Here!A$2:A$850, 0))))), "No", "")), ""), "")</f>
        <v/>
      </c>
      <c r="Q362" s="66"/>
      <c r="R362" s="76" t="str">
        <f>IFERROR(IF(B362&lt;&gt;"", IF(ISNUMBER(SEARCH("transitional 2", LOWER(INDEX(Paste_Here!D$2:D$850, MATCH(B362, Paste_Here!A$2:A$850, 0))))), "T2", IF(ISNUMBER(SEARCH("transitional 1", LOWER(INDEX(Paste_Here!D$2:D$850, MATCH(B362, Paste_Here!A$2:A$850, 0))))), "T1", IF(ISNUMBER(SEARCH("waived ell services", LOWER(INDEX(Paste_Here!D$2:D$850, MATCH(B362, Paste_Here!A$2:A$850, 0))))), "W", IF(ISNUMBER(SEARCH("english language learner", LOWER(INDEX(Paste_Here!D$2:D$850, MATCH(B362, Paste_Here!A$2:A$850, 0))))), "L", "")))), ""), "")</f>
        <v/>
      </c>
      <c r="S362" s="66"/>
      <c r="T362" s="76" t="str">
        <f>IFERROR(IF(B362&lt;&gt;"", IF(ISNUMBER(SEARCH("yes", LOWER(INDEX(Paste_Here!I$2:I$850, MATCH(B362, Paste_Here!A$2:A$850, 0))))), "Yes", IF(ISNUMBER(SEARCH("no", LOWER(INDEX(Paste_Here!I$2:I$850, MATCH(B362, Paste_Here!A$2:A$850, 0))))), "No", "")), ""), "")</f>
        <v/>
      </c>
      <c r="U362" s="66"/>
      <c r="V362" s="76" t="str">
        <f>IFERROR(IF(B362&lt;&gt;"", IF(ISTEXT(INDEX(Paste_Here!J$2:J$850, MATCH(B362, Paste_Here!A$2:A$850, 0))), VALUE(INDEX(Paste_Here!J$2:J$850, MATCH(B362, Paste_Here!A$2:A$850, 0))), ""), ""), "")</f>
        <v/>
      </c>
      <c r="W362" s="66"/>
      <c r="X362" s="66"/>
      <c r="Y362" s="76" t="str">
        <f t="shared" si="42"/>
        <v/>
      </c>
      <c r="Z362" s="66"/>
      <c r="AA362" s="76" t="str">
        <f>IFERROR(IF(B362&lt;&gt;"", IF(AND(INDEX(Paste_Here!AI$2:AI$850, MATCH(B362, Paste_Here!A$2:A$850, 0))&lt;&gt;"", ISNUMBER(VALUE(INDEX(Paste_Here!AI$2:AI$850, MATCH(B362, Paste_Here!A$2:A$850, 0))))), INDEX(Paste_Here!AI$2:AI$850, MATCH(B362, Paste_Here!A$2:A$850, 0)), ""), ""), "")</f>
        <v/>
      </c>
      <c r="AB362" s="66"/>
      <c r="AC362" s="76" t="str">
        <f>IFERROR(IF(B362&lt;&gt;"", IF(AND(INDEX(Paste_Here!AJ$2:AJ$850, MATCH(B362, Paste_Here!A$2:A$850, 0))&lt;&gt;"", ISNUMBER(VALUE(INDEX(Paste_Here!AJ$2:AJ$850, MATCH(B362, Paste_Here!A$2:A$850, 0))))), INDEX(Paste_Here!AJ$2:AJ$850, MATCH(B362, Paste_Here!A$2:A$850, 0)), ""), ""), "")</f>
        <v/>
      </c>
      <c r="AD362" s="66"/>
      <c r="AE362" s="76" t="str">
        <f>IFERROR(IF(B362&lt;&gt;"", IF(AND(INDEX(Paste_Here!AK$2:AK$850, MATCH(B362, Paste_Here!A$2:A$850, 0))&lt;&gt;"", ISNUMBER(VALUE(INDEX(Paste_Here!AK$2:AK$850, MATCH(B362, Paste_Here!A$2:A$850, 0))))), INDEX(Paste_Here!AK$2:AK$850, MATCH(B362, Paste_Here!A$2:A$850, 0)), ""), ""), "")</f>
        <v/>
      </c>
      <c r="AF362" s="66"/>
      <c r="AG362" s="76" t="str">
        <f>IFERROR(IF(B362&lt;&gt;"", IF(AND(INDEX(Paste_Here!AL$2:AL$850, MATCH(B362, Paste_Here!A$2:A$850, 0))&lt;&gt;"", ISNUMBER(VALUE(INDEX(Paste_Here!AL$2:AL$850, MATCH(B362, Paste_Here!A$2:A$850, 0))))), INDEX(Paste_Here!AL$2:AL$850, MATCH(B362, Paste_Here!A$2:A$850, 0)), ""), ""), "")</f>
        <v/>
      </c>
      <c r="AH362" s="66"/>
      <c r="AI362" s="76" t="str">
        <f>IFERROR(IF(B362&lt;&gt;"", IF(AND(INDEX(Paste_Here!AH$2:AH$850, MATCH(B362, Paste_Here!A$2:A$850, 0))&lt;&gt;"", ISNUMBER(VALUE(INDEX(Paste_Here!AH$2:AH$850, MATCH(B362, Paste_Here!A$2:A$850, 0))))), IF(VALUE(INDEX(Paste_Here!AH$2:AH$850, MATCH(B362, Paste_Here!A$2:A$850, 0)))=0, "", INDEX(Paste_Here!AH$2:AH$850, MATCH(B362, Paste_Here!A$2:A$850, 0))), ""), ""), "")</f>
        <v/>
      </c>
      <c r="AJ362" s="66"/>
      <c r="AK362" s="76" t="str">
        <f>IFERROR(IF(B362&lt;&gt;"", IF(AND(INDEX(Paste_Here!N$2:N$850, MATCH(B362, Paste_Here!A$2:A$850, 0))&lt;&gt;"", ISNUMBER(VALUE(INDEX(Paste_Here!N$2:N$850, MATCH(B362, Paste_Here!A$2:A$850, 0))))), INDEX(Paste_Here!N$2:N$850, MATCH(B362, Paste_Here!A$2:A$850, 0)), ""), ""), "")</f>
        <v/>
      </c>
      <c r="AL362" s="66"/>
      <c r="AM362" s="76" t="str">
        <f>IFERROR(IF(B362&lt;&gt;"", IF(AND(INDEX(Paste_Here!O$2:O$850, MATCH(B362, Paste_Here!A$2:A$850, 0))&lt;&gt;"", ISNUMBER(VALUE(INDEX(Paste_Here!O$2:O$850, MATCH(B362, Paste_Here!A$2:A$850, 0))))), INDEX(Paste_Here!O$2:O$850, MATCH(B362, Paste_Here!A$2:A$850, 0)), ""), ""), "")</f>
        <v/>
      </c>
      <c r="AN362" s="66"/>
      <c r="AO362" s="76"/>
      <c r="AP362" s="66"/>
      <c r="AQ362" s="76"/>
      <c r="AR362" s="66"/>
      <c r="AS362" s="76"/>
      <c r="AT362" s="66"/>
      <c r="AU362" s="66"/>
      <c r="AV362" s="76" t="str">
        <f t="shared" si="43"/>
        <v/>
      </c>
      <c r="AW362" s="66"/>
      <c r="AX362" s="76" t="str">
        <f>IFERROR(IF(B362&lt;&gt;"", IF(ISNUMBER(SEARCH("Revealed-Potential (Primary Focus)", LOWER(INDEX(Paste_Here!Z$2:Z$850, MATCH(B362, Paste_Here!A$2:A$850, 0))))), "Rev-Potential: Prim", IF(ISNUMBER(SEARCH("Revealed-Potential (Secondary Focus)", LOWER(INDEX(Paste_Here!Z$2:Z$850, MATCH(B362, Paste_Here!A$2:A$850, 0))))), "Rev-Potential: Sec", IF(ISNUMBER(SEARCH("Monitoring", LOWER(INDEX(Paste_Here!Z$2:Z$850, MATCH(B362, Paste_Here!A$2:A$850, 0))))), "Monitoring", IF(ISNUMBER(SEARCH("At-Promise (Secondary Focus)", LOWER(INDEX(Paste_Here!Z$2:Z$850, MATCH(B362, Paste_Here!A$2:A$850, 0))))), "At-Promise: Sec", IF(ISNUMBER(SEARCH("At-Promise (Primary Focus)", LOWER(INDEX(Paste_Here!Z$2:Z$850, MATCH(B362, Paste_Here!A$2:A$850, 0))))), "At-Promise: Prim", ""))))), ""), "")</f>
        <v/>
      </c>
      <c r="AY362" s="66"/>
      <c r="AZ362" s="76"/>
      <c r="BA362" s="66"/>
      <c r="BB362" s="76"/>
      <c r="BC362" s="66"/>
      <c r="BD362" s="76"/>
      <c r="BE362" s="66"/>
      <c r="BF362" s="76"/>
      <c r="BG362" s="66"/>
      <c r="BH362" s="76"/>
      <c r="BI362" s="66"/>
      <c r="BJ362" s="66"/>
      <c r="BK362" s="76" t="str">
        <f t="shared" si="44"/>
        <v/>
      </c>
      <c r="BL362" s="66"/>
      <c r="BM362" s="76" t="str">
        <f>IFERROR(IF(B362&lt;&gt;"", IF(AND(ISNUMBER(VALUE(SUBSTITUTE(SUBSTITUTE(Paste_Here!R362, "br", "-"), "L", ""))), VALUE(SUBSTITUTE(SUBSTITUTE(Paste_Here!R362, "br", "-"), "L", "")) &gt;= 1095), "Yes", IF(AND(ISNUMBER(VALUE(SUBSTITUTE(SUBSTITUTE(Paste_Here!R362, "br", "-"), "L", ""))), VALUE(SUBSTITUTE(SUBSTITUTE(Paste_Here!R362, "br", "-"), "L", "")) &lt;= 1094), "No", "")), ""), "")</f>
        <v/>
      </c>
      <c r="BN362" s="66"/>
      <c r="BO362" s="76" t="str">
        <f>IFERROR(IF(B362&lt;&gt;"", IF(COUNTIF(INDEX(Paste_Here!Y$2:AB$850, MATCH(B362, Paste_Here!A$2:A$850, 0), 0), "yes") &gt; 0, "Yes", IF(COUNTIF(INDEX(Paste_Here!Y$2:AB$850, MATCH(B362, Paste_Here!A$2:A$850, 0), 0), "no") &gt; 0, "No", "")), ""), "")</f>
        <v/>
      </c>
      <c r="BP362" s="66"/>
      <c r="BQ362" s="76" t="str">
        <f>IFERROR(IF(B362&lt;&gt;"", IF(AND(ISNUMBER(VALUE(SUBSTITUTE(SUBSTITUTE(Paste_Here!U362, "em", "-"), "q", ""))), VALUE(SUBSTITUTE(SUBSTITUTE(Paste_Here!U362, "em", "-"), "q", "")) &gt;= 910), "Yes", IF(AND(ISNUMBER(VALUE(SUBSTITUTE(SUBSTITUTE(Paste_Here!U362, "em", "-"), "q", ""))), VALUE(SUBSTITUTE(SUBSTITUTE(Paste_Here!U362, "em", "-"), "q", "")) &lt;= 909), "No", "")), ""), "")</f>
        <v/>
      </c>
      <c r="BR362" s="66"/>
      <c r="BS362" s="76" t="str">
        <f>IFERROR(IF(B362&lt;&gt;"", IF(AND(INDEX(Paste_Here!X$2:X$850, MATCH(B362, Paste_Here!A$2:A$850, 0))&lt;&gt;"", ISNUMBER(VALUE(INDEX(Paste_Here!X$2:X$850, MATCH(B362, Paste_Here!A$2:A$850, 0))))), INDEX(Paste_Here!X$2:X$850, MATCH(B362, Paste_Here!A$2:A$850, 0)), ""), ""), "")</f>
        <v/>
      </c>
      <c r="BT362" s="66"/>
      <c r="BU362" s="76" t="str">
        <f>IFERROR(IF(B362&lt;&gt;"", IF(ISNUMBER(VALUE(INDEX(Paste_Here!G$2:G$850, MATCH(B362, Paste_Here!A$2:A$850, 0)))), IF(VALUE(INDEX(Paste_Here!G$2:G$850, MATCH(B362, Paste_Here!A$2:A$850, 0)))=0, "No", IF(AND(VALUE(INDEX(Paste_Here!G$2:G$850, MATCH(B362, Paste_Here!A$2:A$850, 0)))&gt;=1, VALUE(INDEX(Paste_Here!G$2:G$850, MATCH(B362, Paste_Here!A$2:A$850, 0)))&lt;=4), VALUE(INDEX(Paste_Here!G$2:G$850, MATCH(B362, Paste_Here!A$2:A$850, 0))), "")), ""), ""), "")</f>
        <v/>
      </c>
      <c r="BV362" s="66"/>
      <c r="BW362" s="76" t="str">
        <f>IFERROR(IF(B362&lt;&gt;"", IF(ISNUMBER(VALUE(INDEX(Paste_Here!H$2:H$850, MATCH(B362, Paste_Here!A$2:A$850, 0)))), IF(VALUE(INDEX(Paste_Here!H$2:H$850, MATCH(B362, Paste_Here!A$2:A$850, 0)))=0, "No", IF(AND(VALUE(INDEX(Paste_Here!H$2:H$850, MATCH(B362, Paste_Here!A$2:A$850, 0)))&gt;=1, VALUE(INDEX(Paste_Here!H$2:H$850, MATCH(B362, Paste_Here!A$2:A$850, 0)))&lt;=4), VALUE(INDEX(Paste_Here!H$2:H$850, MATCH(B362, Paste_Here!A$2:A$850, 0))), "")), ""), ""), "")</f>
        <v/>
      </c>
      <c r="BX362" s="66"/>
      <c r="BY362" s="76"/>
      <c r="BZ362" s="66"/>
      <c r="CA362" s="76"/>
      <c r="CB362" s="66"/>
      <c r="CC362" s="66"/>
      <c r="CD362" s="76" t="str">
        <f t="shared" si="45"/>
        <v/>
      </c>
      <c r="CE362" s="66"/>
      <c r="CF362" s="76" t="str">
        <f>IFERROR(IF(B362&lt;&gt;"", IF(AND(INDEX(Paste_Here!P$2:P$850, MATCH(B362, Paste_Here!A$2:A$850, 0))&lt;&gt;"", ISNUMBER(VALUE(INDEX(Paste_Here!P$2:P$850, MATCH(B362, Paste_Here!A$2:A$850, 0))))), INDEX(Paste_Here!P$2:P$850, MATCH(B362, Paste_Here!A$2:A$850, 0)), ""), ""), "")</f>
        <v/>
      </c>
      <c r="CG362" s="66"/>
      <c r="CH362" s="76" t="str">
        <f>IFERROR(IF(B362&lt;&gt;"", IF(ISNUMBER(SEARCH("highrisk", LOWER(INDEX(Paste_Here!Q$2:Q$850, MATCH(B362, Paste_Here!A$2:A$850, 0))))), "High Risk", IF(ISNUMBER(SEARCH("lowrisk", LOWER(INDEX(Paste_Here!Q$2:Q$850, MATCH(B362, Paste_Here!A$2:A$850, 0))))), "Low Risk", IF(ISNUMBER(SEARCH("somerisk", LOWER(INDEX(Paste_Here!Q$2:Q$850, MATCH(B362, Paste_Here!A$2:A$850, 0))))), "Some Risk", ""))), ""), "")</f>
        <v/>
      </c>
      <c r="CI362" s="66"/>
      <c r="CJ362" s="76" t="str">
        <f>IFERROR(IF(B362&lt;&gt;"", IF(AND(INDEX(Paste_Here!AA$2:AA$850, MATCH(B362, Paste_Here!A$2:A$850, 0))&lt;&gt;"", ISNUMBER(VALUE(INDEX(Paste_Here!AA$2:AA$850, MATCH(B362, Paste_Here!A$2:A$850, 0))))), INDEX(Paste_Here!AA$2:AA$850, MATCH(B362, Paste_Here!A$2:A$850, 0)), ""), ""), "")</f>
        <v/>
      </c>
      <c r="CK362" s="66"/>
      <c r="CL362" s="76" t="str">
        <f>IFERROR(IF(B362&lt;&gt;"", IF(LOWER(INDEX(Paste_Here!AB$2:AB$850, MATCH(B362, Paste_Here!A$2:A$850, 0)))="approaching expectations", "Approaching", IF(LOWER(INDEX(Paste_Here!AB$2:AB$850, MATCH(B362, Paste_Here!A$2:A$850, 0)))="met expectations", "Met", IF(LOWER(INDEX(Paste_Here!AB$2:AB$850, MATCH(B362, Paste_Here!A$2:A$850, 0)))="exceeded expectations", "Exceeded", IF(LOWER(INDEX(Paste_Here!AB$2:AB$850, MATCH(B362, Paste_Here!A$2:A$850, 0)))="below expectations", "Below", "")))), ""), "")</f>
        <v/>
      </c>
      <c r="CM362" s="66"/>
      <c r="CN362" s="76" t="str">
        <f>IFERROR(IF(B362&lt;&gt;"", IF(AND(INDEX(Paste_Here!AC$2:AC$850, MATCH(B362, Paste_Here!A$2:A$850, 0))&lt;&gt;"", ISNUMBER(VALUE(INDEX(Paste_Here!AC$2:AC$850, MATCH(B362, Paste_Here!A$2:A$850, 0))))), INDEX(Paste_Here!AC$2:AC$850, MATCH(B362, Paste_Here!A$2:A$850, 0)), ""), ""), "")</f>
        <v/>
      </c>
      <c r="CO362" s="66"/>
      <c r="CP362" s="76"/>
      <c r="CQ362" s="66"/>
      <c r="CR362" s="76"/>
      <c r="CS362" s="66"/>
      <c r="CT362" s="76"/>
      <c r="CU362" s="66"/>
      <c r="CV362" s="76"/>
      <c r="CW362" s="66"/>
      <c r="CX362" s="76"/>
      <c r="CY362" s="66"/>
      <c r="CZ362" s="66"/>
      <c r="DA362" s="76" t="str">
        <f t="shared" si="46"/>
        <v/>
      </c>
      <c r="DB362" s="66"/>
      <c r="DC362" s="76" t="str">
        <f>IFERROR(IF(B362&lt;&gt;"", IF(AND(INDEX(Paste_Here!V$2:V$850, MATCH(B362, Paste_Here!A$2:A$850, 0))&lt;&gt;"", ISNUMBER(VALUE(INDEX(Paste_Here!V$2:V$850, MATCH(B362, Paste_Here!A$2:A$850, 0))))), INDEX(Paste_Here!V$2:V$850, MATCH(B362, Paste_Here!A$2:A$850, 0)), ""), ""), "")</f>
        <v/>
      </c>
      <c r="DD362" s="66"/>
      <c r="DE362" s="76" t="str">
        <f>IFERROR(IF(B362&lt;&gt;"", IF(ISNUMBER(SEARCH("highrisk", LOWER(INDEX(Paste_Here!W$2:W$850, MATCH(B362, Paste_Here!A$2:A$850, 0))))), "High Risk", IF(ISNUMBER(SEARCH("lowrisk", LOWER(INDEX(Paste_Here!W$2:W$850, MATCH(B362, Paste_Here!A$2:A$850, 0))))), "Low Risk", IF(ISNUMBER(SEARCH("somerisk", LOWER(INDEX(Paste_Here!W$2:W$850, MATCH(B362, Paste_Here!A$2:A$850, 0))))), "Some Risk", ""))), ""), "")</f>
        <v/>
      </c>
      <c r="DF362" s="66"/>
      <c r="DG362" s="76" t="str">
        <f>IFERROR(IF(B362&lt;&gt;"", IF(AND(INDEX(Paste_Here!S$2:S$850, MATCH(B362, Paste_Here!A$2:A$850, 0))&lt;&gt;"", ISNUMBER(VALUE(INDEX(Paste_Here!S$2:S$850, MATCH(B362, Paste_Here!A$2:A$850, 0))))), INDEX(Paste_Here!S$2:S$850, MATCH(B362, Paste_Here!A$2:A$850, 0)), ""), ""), "")</f>
        <v/>
      </c>
      <c r="DH362" s="66"/>
      <c r="DI362" s="76" t="str">
        <f>IFERROR(IF(B362&lt;&gt;"", IF(ISNUMBER(SEARCH("highrisk", LOWER(INDEX(Paste_Here!T$2:T$850, MATCH(B362, Paste_Here!A$2:A$850, 0))))), "High Risk", IF(ISNUMBER(SEARCH("lowrisk", LOWER(INDEX(Paste_Here!T$2:T$850, MATCH(B362, Paste_Here!A$2:A$850, 0))))), "Low Risk", IF(ISNUMBER(SEARCH("somerisk", LOWER(INDEX(Paste_Here!T$2:T$850, MATCH(B362, Paste_Here!A$2:A$850, 0))))), "Some Risk", ""))), ""), "")</f>
        <v/>
      </c>
      <c r="DJ362" s="66"/>
      <c r="DK362" s="76" t="str">
        <f>IFERROR(IF(B362&lt;&gt;"", IF(AND(INDEX(Paste_Here!AD$2:AD$850, MATCH(B362, Paste_Here!A$2:A$850, 0))&lt;&gt;"", ISNUMBER(VALUE(INDEX(Paste_Here!AD$2:AD$850, MATCH(B362, Paste_Here!A$2:A$850, 0))))), INDEX(Paste_Here!AD$2:AD$850, MATCH(B362, Paste_Here!A$2:A$850, 0)), ""), ""), "")</f>
        <v/>
      </c>
      <c r="DL362" s="66"/>
      <c r="DM362" s="76" t="str">
        <f>IFERROR(IF(B362&lt;&gt;"", IF(LOWER(INDEX(Paste_Here!AE$2:AE$850, MATCH(B362, Paste_Here!A$2:A$850, 0)))="approaching expectations", "Approaching", IF(LOWER(INDEX(Paste_Here!AE$2:AE$850, MATCH(B362, Paste_Here!A$2:A$850, 0)))="met expectations", "Met", IF(LOWER(INDEX(Paste_Here!AE$2:AE$850, MATCH(B362, Paste_Here!A$2:A$850, 0)))="exceeded expectations", "Exceeded", IF(LOWER(INDEX(Paste_Here!AE$2:AE$850, MATCH(B362, Paste_Here!A$2:A$850, 0)))="below expectations", "Below", "")))), ""), "")</f>
        <v/>
      </c>
      <c r="DN362" s="66"/>
      <c r="DO362" s="76"/>
      <c r="DP362" s="66"/>
      <c r="DQ362" s="76"/>
      <c r="DR362" s="66"/>
      <c r="DS362" s="76"/>
      <c r="DT362" s="66"/>
      <c r="DU362" s="76"/>
      <c r="DV362" s="66"/>
      <c r="DW362" s="66"/>
      <c r="DX362" s="76" t="str">
        <f t="shared" si="47"/>
        <v/>
      </c>
      <c r="DY362" s="66"/>
      <c r="DZ362" s="76"/>
      <c r="EA362" s="66"/>
      <c r="EB362" s="76"/>
      <c r="EC362" s="66"/>
      <c r="ED362" s="76" t="str">
        <f>IFERROR(IF(B362&lt;&gt;"", IF(AND(INDEX(Paste_Here!AF$2:AF$850, MATCH(B362, Paste_Here!A$2:A$850, 0))&lt;&gt;"", ISNUMBER(VALUE(INDEX(Paste_Here!AF$2:AF$850, MATCH(B362, Paste_Here!A$2:A$850, 0))))), INDEX(Paste_Here!AF$2:AF$850, MATCH(B362, Paste_Here!A$2:A$850, 0)), ""), ""), "")</f>
        <v/>
      </c>
      <c r="EE362" s="66"/>
      <c r="EF362" s="76"/>
      <c r="EG362" s="66"/>
      <c r="EH362" s="76"/>
      <c r="EI362" s="66"/>
      <c r="EJ362" s="76" t="str">
        <f>IFERROR(IF(B362&lt;&gt;"", IF(AND(INDEX(Paste_Here!AG$2:AG$850, MATCH(B362, Paste_Here!A$2:A$850, 0))&lt;&gt;"", ISNUMBER(VALUE(INDEX(Paste_Here!AG$2:AG$850, MATCH(B362, Paste_Here!A$2:A$850, 0))))), INDEX(Paste_Here!AG$2:AG$850, MATCH(B362, Paste_Here!A$2:A$850, 0)), ""), ""), "")</f>
        <v/>
      </c>
      <c r="EK362" s="66"/>
      <c r="EL362" s="76"/>
      <c r="EM362" s="66"/>
      <c r="EN362" s="76"/>
      <c r="EO362" s="66"/>
      <c r="EP362" s="76"/>
      <c r="EQ362" s="66"/>
      <c r="ER362" s="76"/>
      <c r="ES362" s="66"/>
      <c r="ET362" s="66"/>
      <c r="EU362" s="76"/>
      <c r="EV362" s="66"/>
      <c r="EW362" s="76"/>
      <c r="EX362" s="66"/>
      <c r="EY362" s="76"/>
      <c r="EZ362" s="66"/>
      <c r="FA362" s="76"/>
      <c r="FB362" s="66"/>
      <c r="FC362" s="76"/>
      <c r="FD362" s="66"/>
      <c r="FE362" s="76"/>
      <c r="FF362" s="66"/>
      <c r="FG362" s="76"/>
      <c r="FH362" s="66"/>
      <c r="FI362" s="76"/>
      <c r="FJ362" s="66"/>
      <c r="FK362" s="76"/>
      <c r="FL362" s="66"/>
      <c r="FM362" s="76"/>
      <c r="FN362" s="66"/>
      <c r="FO362" s="76"/>
      <c r="FP362" s="66"/>
      <c r="FQ362" s="76"/>
      <c r="FR362" s="66"/>
      <c r="FS362" s="76"/>
      <c r="FT362" s="66"/>
      <c r="FU362" s="76"/>
      <c r="FV362" s="66"/>
      <c r="FW362" s="76"/>
      <c r="FX362" s="66"/>
      <c r="FY362" s="76"/>
      <c r="FZ362" s="66"/>
      <c r="GA362" s="76"/>
      <c r="GB362" s="66"/>
      <c r="GC362" s="76"/>
      <c r="GD362" s="66"/>
      <c r="GE362" s="76"/>
      <c r="GF362" s="66"/>
      <c r="GG362" s="76"/>
      <c r="GH362" s="66"/>
      <c r="GI362" s="76"/>
      <c r="GJ362" s="66"/>
      <c r="GK362" s="76"/>
      <c r="GL362" s="66"/>
      <c r="GM362" s="76"/>
      <c r="GN362" s="66"/>
      <c r="GO362" s="76"/>
      <c r="GP362" s="66"/>
      <c r="GQ362" s="76"/>
      <c r="GR362" s="66"/>
      <c r="GS362" s="76"/>
      <c r="GT362" s="66"/>
      <c r="GU362" s="76"/>
      <c r="GV362" s="66"/>
      <c r="GW362" s="76"/>
      <c r="GX362" s="66"/>
      <c r="GY362" s="76"/>
      <c r="GZ362" s="66"/>
      <c r="HA362" s="76"/>
      <c r="HB362" s="66"/>
      <c r="HC362" s="76"/>
      <c r="HD362" s="66"/>
      <c r="HE362" s="76"/>
      <c r="HF362" s="66"/>
      <c r="HG362" s="76"/>
      <c r="HH362" s="66"/>
      <c r="HI362" s="76"/>
      <c r="HJ362" s="66"/>
      <c r="HK362" s="76"/>
      <c r="HL362" s="66"/>
      <c r="HM362" s="76"/>
      <c r="HN362" s="66"/>
      <c r="HO362" s="76"/>
      <c r="HP362" s="66"/>
      <c r="HQ362" s="76"/>
      <c r="HR362" s="66"/>
      <c r="HS362" s="76"/>
      <c r="HT362" s="66"/>
      <c r="HU362" s="76"/>
      <c r="HV362" s="66"/>
      <c r="HW362" s="76"/>
      <c r="HX362" s="66"/>
      <c r="HY362" s="76"/>
      <c r="HZ362" s="66"/>
      <c r="IA362" s="76"/>
      <c r="IB362" s="66"/>
      <c r="IC362" s="76"/>
      <c r="ID362" s="66"/>
      <c r="IE362" s="76"/>
      <c r="IF362" s="66"/>
      <c r="IG362" s="76"/>
      <c r="IH362" s="66"/>
      <c r="II362" s="76"/>
      <c r="IJ362" s="66"/>
      <c r="IK362" s="76"/>
      <c r="IL362" s="66"/>
      <c r="IM362" s="76"/>
      <c r="IN362" s="66"/>
      <c r="IO362" s="76"/>
      <c r="IP362" s="66"/>
      <c r="IQ362" s="76"/>
      <c r="IR362" s="66"/>
      <c r="IS362" s="76"/>
      <c r="IT362" s="66"/>
      <c r="IU362" s="76"/>
      <c r="IV362" s="66"/>
      <c r="IW362" s="76"/>
      <c r="IX362" s="66"/>
      <c r="IY362" s="76"/>
      <c r="IZ362" s="66"/>
      <c r="JA362" s="76"/>
      <c r="JB362" s="66"/>
      <c r="JC362" s="76"/>
      <c r="JD362" s="66"/>
      <c r="JE362" s="76"/>
      <c r="JF362" s="66"/>
      <c r="JG362" s="76"/>
      <c r="JH362" s="66"/>
      <c r="JI362" s="76"/>
      <c r="JJ362" s="66"/>
      <c r="JK362" s="76"/>
      <c r="JL362" s="66"/>
      <c r="JM362" s="76"/>
      <c r="JN362" s="66"/>
      <c r="JO362" s="76"/>
      <c r="JP362" s="66"/>
      <c r="JQ362" s="76"/>
      <c r="JR362" s="66"/>
      <c r="JS362" s="76"/>
      <c r="JT362" s="66"/>
      <c r="JU362" s="76"/>
      <c r="JV362" s="66"/>
      <c r="JW362" s="76"/>
      <c r="JX362" s="66"/>
      <c r="JY362" s="76"/>
      <c r="JZ362" s="66"/>
      <c r="KA362" s="76"/>
      <c r="KB362" s="66"/>
      <c r="KC362" s="76"/>
      <c r="KD362" s="66"/>
      <c r="KE362" s="76"/>
      <c r="KF362" s="66"/>
      <c r="KG362" s="76"/>
      <c r="KH362" s="66"/>
      <c r="KI362" s="76"/>
      <c r="KJ362" s="66"/>
      <c r="KK362" s="76"/>
      <c r="KL362" s="66"/>
      <c r="KM362" s="76"/>
      <c r="KN362" s="66"/>
      <c r="KO362" s="76"/>
      <c r="KP362" s="66"/>
      <c r="KQ362" s="76"/>
      <c r="KR362" s="66"/>
      <c r="KS362" s="76"/>
      <c r="KT362" s="66"/>
      <c r="KU362" s="76"/>
      <c r="KV362" s="66"/>
      <c r="KW362" s="76"/>
      <c r="KX362" s="66"/>
      <c r="KY362" s="76"/>
      <c r="KZ362" s="66"/>
      <c r="LA362" s="76"/>
      <c r="LB362" s="66"/>
      <c r="LC362" s="76"/>
      <c r="LD362" s="66"/>
      <c r="LE362" s="76"/>
      <c r="LF362" s="66"/>
      <c r="LG362" s="76"/>
      <c r="LH362" s="66"/>
      <c r="LI362" s="76"/>
      <c r="LJ362" s="66"/>
      <c r="LK362" s="76"/>
      <c r="LL362" s="66"/>
      <c r="LM362" s="76"/>
      <c r="LN362" s="66"/>
      <c r="LO362" s="76"/>
      <c r="LP362" s="66"/>
      <c r="LQ362" s="76"/>
      <c r="LR362" s="66"/>
      <c r="LS362" s="76"/>
      <c r="LT362" s="66"/>
      <c r="LU362" s="76"/>
      <c r="LV362" s="66"/>
      <c r="LW362" s="76"/>
      <c r="LX362" s="66"/>
      <c r="LY362" s="76"/>
      <c r="LZ362" s="66"/>
      <c r="MA362" s="76"/>
      <c r="MB362" s="66"/>
      <c r="MC362" s="76"/>
      <c r="MD362" s="66"/>
      <c r="MG362" s="1" t="str" cm="1">
        <f t="array" ref="MG362">IFERROR(INDEX(Paste_Here!$B$2:$B$850, MATCH(0, COUNTIF(MG$4:MG361, Paste_Here!$B$2:$B$850) + IF(Paste_Here!$B$2:$B$850="", 1, 0), 0)), "")</f>
        <v/>
      </c>
      <c r="MH362" s="1" t="str">
        <f>IF(MG362&lt;&gt;"", INDEX(Paste_Here!$A$2:$A$850, MATCH(MG362, Paste_Here!$B$2:$B$850, 0)), "")</f>
        <v/>
      </c>
      <c r="MI362" s="1" t="str">
        <f t="shared" si="48"/>
        <v/>
      </c>
      <c r="MJ362" s="1" t="str" cm="1">
        <f t="array" ref="MJ362">IFERROR(INDEX($MI$5:$MI$850, MATCH(SMALL(IF($MI$5:$MI$850&lt;&gt;"", COUNTIF($MI$5:$MI$850, "&lt;"&amp;$MI$5:$MI$850)+1), ROW()-ROW($MJ$5)+1), COUNTIF($MI$5:$MI$850, "&lt;"&amp;$MI$5:$MI$850)+1, 0)), "")</f>
        <v/>
      </c>
    </row>
    <row r="363" spans="1:348">
      <c r="A363" s="66"/>
      <c r="B363" s="76" t="str">
        <f t="shared" si="41"/>
        <v/>
      </c>
      <c r="C363" s="66"/>
      <c r="D363" s="76" t="str">
        <f>IFERROR(IF(B363&lt;&gt;"", IF(AND(INDEX(Paste_Here!B$2:B$850, MATCH(B363, Paste_Here!A$2:A$850, 0))&lt;&gt;"", ISNUMBER(VALUE(INDEX(Paste_Here!B$2:B$850, MATCH(B363, Paste_Here!A$2:A$850, 0))))), INDEX(Paste_Here!B$2:B$850, MATCH(B363, Paste_Here!A$2:A$850, 0)), ""), ""), "")</f>
        <v/>
      </c>
      <c r="E363" s="66"/>
      <c r="F363" s="76" t="str">
        <f>IFERROR(IF(B363&lt;&gt;"", IF(ISTEXT(INDEX(Paste_Here!K$2:K$850, MATCH(B363, Paste_Here!A$2:A$850, 0))), INDEX(Paste_Here!K$2:K$850, MATCH(B363, Paste_Here!A$2:A$850, 0)), ""), ""), "")</f>
        <v/>
      </c>
      <c r="G363" s="66"/>
      <c r="H363" s="76" t="str">
        <f>IFERROR(IF(B363&lt;&gt;"", IF(ISTEXT(INDEX(Paste_Here!C$2:C$850, MATCH(B363, Paste_Here!A$2:A$850, 0))), INDEX(Paste_Here!C$2:C$850, MATCH(B363, Paste_Here!A$2:A$850, 0)), ""), ""), "")</f>
        <v/>
      </c>
      <c r="I363" s="66"/>
      <c r="J363" s="76" t="str">
        <f>IFERROR(IF(B363&lt;&gt;"", IF(ISNUMBER(SEARCH("s", LOWER(INDEX(Paste_Here!M$2:M$850, MATCH(B363, Paste_Here!A$2:A$850, 0))))), "Yes", IF(INDEX(Paste_Here!M$2:M$850, MATCH(B363, Paste_Here!A$2:A$850, 0))&lt;&gt;"", "No", "")), ""), "")</f>
        <v/>
      </c>
      <c r="K363" s="66"/>
      <c r="L363" s="76" t="str">
        <f>IFERROR(IF(B363&lt;&gt;"", IF(ISNUMBER(SEARCH("yes", LOWER(INDEX(Paste_Here!E$2:E$850, MATCH(B363, Paste_Here!A$2:A$850, 0))))), "Yes", IF(ISNUMBER(SEARCH("no", LOWER(INDEX(Paste_Here!E$2:E$850, MATCH(B363, Paste_Here!A$2:A$850, 0))))), "No", "")), ""), "")</f>
        <v/>
      </c>
      <c r="M363" s="66"/>
      <c r="N363" s="76" t="str">
        <f>IFERROR(IF(B363&lt;&gt;"", IF(ISNUMBER(SEARCH("yes", LOWER(INDEX(Paste_Here!F$2:F$850, MATCH(B363, Paste_Here!A$2:A$850, 0))))), "Yes", IF(ISNUMBER(SEARCH("no", LOWER(INDEX(Paste_Here!F$2:F$850, MATCH(B363, Paste_Here!A$2:A$850, 0))))), "No", "")), ""), "")</f>
        <v/>
      </c>
      <c r="O363" s="66"/>
      <c r="P363" s="76" t="str">
        <f>IFERROR(IF(B363&lt;&gt;"", IF(ISNUMBER(SEARCH("yes", LOWER(INDEX(Paste_Here!L$2:L$850, MATCH(B363, Paste_Here!A$2:A$850, 0))))), "Yes", IF(ISNUMBER(SEARCH("no", LOWER(INDEX(Paste_Here!L$2:L$850, MATCH(B363, Paste_Here!A$2:A$850, 0))))), "No", "")), ""), "")</f>
        <v/>
      </c>
      <c r="Q363" s="66"/>
      <c r="R363" s="76" t="str">
        <f>IFERROR(IF(B363&lt;&gt;"", IF(ISNUMBER(SEARCH("transitional 2", LOWER(INDEX(Paste_Here!D$2:D$850, MATCH(B363, Paste_Here!A$2:A$850, 0))))), "T2", IF(ISNUMBER(SEARCH("transitional 1", LOWER(INDEX(Paste_Here!D$2:D$850, MATCH(B363, Paste_Here!A$2:A$850, 0))))), "T1", IF(ISNUMBER(SEARCH("waived ell services", LOWER(INDEX(Paste_Here!D$2:D$850, MATCH(B363, Paste_Here!A$2:A$850, 0))))), "W", IF(ISNUMBER(SEARCH("english language learner", LOWER(INDEX(Paste_Here!D$2:D$850, MATCH(B363, Paste_Here!A$2:A$850, 0))))), "L", "")))), ""), "")</f>
        <v/>
      </c>
      <c r="S363" s="66"/>
      <c r="T363" s="76" t="str">
        <f>IFERROR(IF(B363&lt;&gt;"", IF(ISNUMBER(SEARCH("yes", LOWER(INDEX(Paste_Here!I$2:I$850, MATCH(B363, Paste_Here!A$2:A$850, 0))))), "Yes", IF(ISNUMBER(SEARCH("no", LOWER(INDEX(Paste_Here!I$2:I$850, MATCH(B363, Paste_Here!A$2:A$850, 0))))), "No", "")), ""), "")</f>
        <v/>
      </c>
      <c r="U363" s="66"/>
      <c r="V363" s="76" t="str">
        <f>IFERROR(IF(B363&lt;&gt;"", IF(ISTEXT(INDEX(Paste_Here!J$2:J$850, MATCH(B363, Paste_Here!A$2:A$850, 0))), VALUE(INDEX(Paste_Here!J$2:J$850, MATCH(B363, Paste_Here!A$2:A$850, 0))), ""), ""), "")</f>
        <v/>
      </c>
      <c r="W363" s="66"/>
      <c r="X363" s="66"/>
      <c r="Y363" s="76" t="str">
        <f t="shared" si="42"/>
        <v/>
      </c>
      <c r="Z363" s="66"/>
      <c r="AA363" s="76" t="str">
        <f>IFERROR(IF(B363&lt;&gt;"", IF(AND(INDEX(Paste_Here!AI$2:AI$850, MATCH(B363, Paste_Here!A$2:A$850, 0))&lt;&gt;"", ISNUMBER(VALUE(INDEX(Paste_Here!AI$2:AI$850, MATCH(B363, Paste_Here!A$2:A$850, 0))))), INDEX(Paste_Here!AI$2:AI$850, MATCH(B363, Paste_Here!A$2:A$850, 0)), ""), ""), "")</f>
        <v/>
      </c>
      <c r="AB363" s="66"/>
      <c r="AC363" s="76" t="str">
        <f>IFERROR(IF(B363&lt;&gt;"", IF(AND(INDEX(Paste_Here!AJ$2:AJ$850, MATCH(B363, Paste_Here!A$2:A$850, 0))&lt;&gt;"", ISNUMBER(VALUE(INDEX(Paste_Here!AJ$2:AJ$850, MATCH(B363, Paste_Here!A$2:A$850, 0))))), INDEX(Paste_Here!AJ$2:AJ$850, MATCH(B363, Paste_Here!A$2:A$850, 0)), ""), ""), "")</f>
        <v/>
      </c>
      <c r="AD363" s="66"/>
      <c r="AE363" s="76" t="str">
        <f>IFERROR(IF(B363&lt;&gt;"", IF(AND(INDEX(Paste_Here!AK$2:AK$850, MATCH(B363, Paste_Here!A$2:A$850, 0))&lt;&gt;"", ISNUMBER(VALUE(INDEX(Paste_Here!AK$2:AK$850, MATCH(B363, Paste_Here!A$2:A$850, 0))))), INDEX(Paste_Here!AK$2:AK$850, MATCH(B363, Paste_Here!A$2:A$850, 0)), ""), ""), "")</f>
        <v/>
      </c>
      <c r="AF363" s="66"/>
      <c r="AG363" s="76" t="str">
        <f>IFERROR(IF(B363&lt;&gt;"", IF(AND(INDEX(Paste_Here!AL$2:AL$850, MATCH(B363, Paste_Here!A$2:A$850, 0))&lt;&gt;"", ISNUMBER(VALUE(INDEX(Paste_Here!AL$2:AL$850, MATCH(B363, Paste_Here!A$2:A$850, 0))))), INDEX(Paste_Here!AL$2:AL$850, MATCH(B363, Paste_Here!A$2:A$850, 0)), ""), ""), "")</f>
        <v/>
      </c>
      <c r="AH363" s="66"/>
      <c r="AI363" s="76" t="str">
        <f>IFERROR(IF(B363&lt;&gt;"", IF(AND(INDEX(Paste_Here!AH$2:AH$850, MATCH(B363, Paste_Here!A$2:A$850, 0))&lt;&gt;"", ISNUMBER(VALUE(INDEX(Paste_Here!AH$2:AH$850, MATCH(B363, Paste_Here!A$2:A$850, 0))))), IF(VALUE(INDEX(Paste_Here!AH$2:AH$850, MATCH(B363, Paste_Here!A$2:A$850, 0)))=0, "", INDEX(Paste_Here!AH$2:AH$850, MATCH(B363, Paste_Here!A$2:A$850, 0))), ""), ""), "")</f>
        <v/>
      </c>
      <c r="AJ363" s="66"/>
      <c r="AK363" s="76" t="str">
        <f>IFERROR(IF(B363&lt;&gt;"", IF(AND(INDEX(Paste_Here!N$2:N$850, MATCH(B363, Paste_Here!A$2:A$850, 0))&lt;&gt;"", ISNUMBER(VALUE(INDEX(Paste_Here!N$2:N$850, MATCH(B363, Paste_Here!A$2:A$850, 0))))), INDEX(Paste_Here!N$2:N$850, MATCH(B363, Paste_Here!A$2:A$850, 0)), ""), ""), "")</f>
        <v/>
      </c>
      <c r="AL363" s="66"/>
      <c r="AM363" s="76" t="str">
        <f>IFERROR(IF(B363&lt;&gt;"", IF(AND(INDEX(Paste_Here!O$2:O$850, MATCH(B363, Paste_Here!A$2:A$850, 0))&lt;&gt;"", ISNUMBER(VALUE(INDEX(Paste_Here!O$2:O$850, MATCH(B363, Paste_Here!A$2:A$850, 0))))), INDEX(Paste_Here!O$2:O$850, MATCH(B363, Paste_Here!A$2:A$850, 0)), ""), ""), "")</f>
        <v/>
      </c>
      <c r="AN363" s="66"/>
      <c r="AO363" s="76"/>
      <c r="AP363" s="66"/>
      <c r="AQ363" s="76"/>
      <c r="AR363" s="66"/>
      <c r="AS363" s="76"/>
      <c r="AT363" s="66"/>
      <c r="AU363" s="66"/>
      <c r="AV363" s="76" t="str">
        <f t="shared" si="43"/>
        <v/>
      </c>
      <c r="AW363" s="66"/>
      <c r="AX363" s="76" t="str">
        <f>IFERROR(IF(B363&lt;&gt;"", IF(ISNUMBER(SEARCH("Revealed-Potential (Primary Focus)", LOWER(INDEX(Paste_Here!Z$2:Z$850, MATCH(B363, Paste_Here!A$2:A$850, 0))))), "Rev-Potential: Prim", IF(ISNUMBER(SEARCH("Revealed-Potential (Secondary Focus)", LOWER(INDEX(Paste_Here!Z$2:Z$850, MATCH(B363, Paste_Here!A$2:A$850, 0))))), "Rev-Potential: Sec", IF(ISNUMBER(SEARCH("Monitoring", LOWER(INDEX(Paste_Here!Z$2:Z$850, MATCH(B363, Paste_Here!A$2:A$850, 0))))), "Monitoring", IF(ISNUMBER(SEARCH("At-Promise (Secondary Focus)", LOWER(INDEX(Paste_Here!Z$2:Z$850, MATCH(B363, Paste_Here!A$2:A$850, 0))))), "At-Promise: Sec", IF(ISNUMBER(SEARCH("At-Promise (Primary Focus)", LOWER(INDEX(Paste_Here!Z$2:Z$850, MATCH(B363, Paste_Here!A$2:A$850, 0))))), "At-Promise: Prim", ""))))), ""), "")</f>
        <v/>
      </c>
      <c r="AY363" s="66"/>
      <c r="AZ363" s="76"/>
      <c r="BA363" s="66"/>
      <c r="BB363" s="76"/>
      <c r="BC363" s="66"/>
      <c r="BD363" s="76"/>
      <c r="BE363" s="66"/>
      <c r="BF363" s="76"/>
      <c r="BG363" s="66"/>
      <c r="BH363" s="76"/>
      <c r="BI363" s="66"/>
      <c r="BJ363" s="66"/>
      <c r="BK363" s="76" t="str">
        <f t="shared" si="44"/>
        <v/>
      </c>
      <c r="BL363" s="66"/>
      <c r="BM363" s="76" t="str">
        <f>IFERROR(IF(B363&lt;&gt;"", IF(AND(ISNUMBER(VALUE(SUBSTITUTE(SUBSTITUTE(Paste_Here!R363, "br", "-"), "L", ""))), VALUE(SUBSTITUTE(SUBSTITUTE(Paste_Here!R363, "br", "-"), "L", "")) &gt;= 1095), "Yes", IF(AND(ISNUMBER(VALUE(SUBSTITUTE(SUBSTITUTE(Paste_Here!R363, "br", "-"), "L", ""))), VALUE(SUBSTITUTE(SUBSTITUTE(Paste_Here!R363, "br", "-"), "L", "")) &lt;= 1094), "No", "")), ""), "")</f>
        <v/>
      </c>
      <c r="BN363" s="66"/>
      <c r="BO363" s="76" t="str">
        <f>IFERROR(IF(B363&lt;&gt;"", IF(COUNTIF(INDEX(Paste_Here!Y$2:AB$850, MATCH(B363, Paste_Here!A$2:A$850, 0), 0), "yes") &gt; 0, "Yes", IF(COUNTIF(INDEX(Paste_Here!Y$2:AB$850, MATCH(B363, Paste_Here!A$2:A$850, 0), 0), "no") &gt; 0, "No", "")), ""), "")</f>
        <v/>
      </c>
      <c r="BP363" s="66"/>
      <c r="BQ363" s="76" t="str">
        <f>IFERROR(IF(B363&lt;&gt;"", IF(AND(ISNUMBER(VALUE(SUBSTITUTE(SUBSTITUTE(Paste_Here!U363, "em", "-"), "q", ""))), VALUE(SUBSTITUTE(SUBSTITUTE(Paste_Here!U363, "em", "-"), "q", "")) &gt;= 910), "Yes", IF(AND(ISNUMBER(VALUE(SUBSTITUTE(SUBSTITUTE(Paste_Here!U363, "em", "-"), "q", ""))), VALUE(SUBSTITUTE(SUBSTITUTE(Paste_Here!U363, "em", "-"), "q", "")) &lt;= 909), "No", "")), ""), "")</f>
        <v/>
      </c>
      <c r="BR363" s="66"/>
      <c r="BS363" s="76" t="str">
        <f>IFERROR(IF(B363&lt;&gt;"", IF(AND(INDEX(Paste_Here!X$2:X$850, MATCH(B363, Paste_Here!A$2:A$850, 0))&lt;&gt;"", ISNUMBER(VALUE(INDEX(Paste_Here!X$2:X$850, MATCH(B363, Paste_Here!A$2:A$850, 0))))), INDEX(Paste_Here!X$2:X$850, MATCH(B363, Paste_Here!A$2:A$850, 0)), ""), ""), "")</f>
        <v/>
      </c>
      <c r="BT363" s="66"/>
      <c r="BU363" s="76" t="str">
        <f>IFERROR(IF(B363&lt;&gt;"", IF(ISNUMBER(VALUE(INDEX(Paste_Here!G$2:G$850, MATCH(B363, Paste_Here!A$2:A$850, 0)))), IF(VALUE(INDEX(Paste_Here!G$2:G$850, MATCH(B363, Paste_Here!A$2:A$850, 0)))=0, "No", IF(AND(VALUE(INDEX(Paste_Here!G$2:G$850, MATCH(B363, Paste_Here!A$2:A$850, 0)))&gt;=1, VALUE(INDEX(Paste_Here!G$2:G$850, MATCH(B363, Paste_Here!A$2:A$850, 0)))&lt;=4), VALUE(INDEX(Paste_Here!G$2:G$850, MATCH(B363, Paste_Here!A$2:A$850, 0))), "")), ""), ""), "")</f>
        <v/>
      </c>
      <c r="BV363" s="66"/>
      <c r="BW363" s="76" t="str">
        <f>IFERROR(IF(B363&lt;&gt;"", IF(ISNUMBER(VALUE(INDEX(Paste_Here!H$2:H$850, MATCH(B363, Paste_Here!A$2:A$850, 0)))), IF(VALUE(INDEX(Paste_Here!H$2:H$850, MATCH(B363, Paste_Here!A$2:A$850, 0)))=0, "No", IF(AND(VALUE(INDEX(Paste_Here!H$2:H$850, MATCH(B363, Paste_Here!A$2:A$850, 0)))&gt;=1, VALUE(INDEX(Paste_Here!H$2:H$850, MATCH(B363, Paste_Here!A$2:A$850, 0)))&lt;=4), VALUE(INDEX(Paste_Here!H$2:H$850, MATCH(B363, Paste_Here!A$2:A$850, 0))), "")), ""), ""), "")</f>
        <v/>
      </c>
      <c r="BX363" s="66"/>
      <c r="BY363" s="76"/>
      <c r="BZ363" s="66"/>
      <c r="CA363" s="76"/>
      <c r="CB363" s="66"/>
      <c r="CC363" s="66"/>
      <c r="CD363" s="76" t="str">
        <f t="shared" si="45"/>
        <v/>
      </c>
      <c r="CE363" s="66"/>
      <c r="CF363" s="76" t="str">
        <f>IFERROR(IF(B363&lt;&gt;"", IF(AND(INDEX(Paste_Here!P$2:P$850, MATCH(B363, Paste_Here!A$2:A$850, 0))&lt;&gt;"", ISNUMBER(VALUE(INDEX(Paste_Here!P$2:P$850, MATCH(B363, Paste_Here!A$2:A$850, 0))))), INDEX(Paste_Here!P$2:P$850, MATCH(B363, Paste_Here!A$2:A$850, 0)), ""), ""), "")</f>
        <v/>
      </c>
      <c r="CG363" s="66"/>
      <c r="CH363" s="76" t="str">
        <f>IFERROR(IF(B363&lt;&gt;"", IF(ISNUMBER(SEARCH("highrisk", LOWER(INDEX(Paste_Here!Q$2:Q$850, MATCH(B363, Paste_Here!A$2:A$850, 0))))), "High Risk", IF(ISNUMBER(SEARCH("lowrisk", LOWER(INDEX(Paste_Here!Q$2:Q$850, MATCH(B363, Paste_Here!A$2:A$850, 0))))), "Low Risk", IF(ISNUMBER(SEARCH("somerisk", LOWER(INDEX(Paste_Here!Q$2:Q$850, MATCH(B363, Paste_Here!A$2:A$850, 0))))), "Some Risk", ""))), ""), "")</f>
        <v/>
      </c>
      <c r="CI363" s="66"/>
      <c r="CJ363" s="76" t="str">
        <f>IFERROR(IF(B363&lt;&gt;"", IF(AND(INDEX(Paste_Here!AA$2:AA$850, MATCH(B363, Paste_Here!A$2:A$850, 0))&lt;&gt;"", ISNUMBER(VALUE(INDEX(Paste_Here!AA$2:AA$850, MATCH(B363, Paste_Here!A$2:A$850, 0))))), INDEX(Paste_Here!AA$2:AA$850, MATCH(B363, Paste_Here!A$2:A$850, 0)), ""), ""), "")</f>
        <v/>
      </c>
      <c r="CK363" s="66"/>
      <c r="CL363" s="76" t="str">
        <f>IFERROR(IF(B363&lt;&gt;"", IF(LOWER(INDEX(Paste_Here!AB$2:AB$850, MATCH(B363, Paste_Here!A$2:A$850, 0)))="approaching expectations", "Approaching", IF(LOWER(INDEX(Paste_Here!AB$2:AB$850, MATCH(B363, Paste_Here!A$2:A$850, 0)))="met expectations", "Met", IF(LOWER(INDEX(Paste_Here!AB$2:AB$850, MATCH(B363, Paste_Here!A$2:A$850, 0)))="exceeded expectations", "Exceeded", IF(LOWER(INDEX(Paste_Here!AB$2:AB$850, MATCH(B363, Paste_Here!A$2:A$850, 0)))="below expectations", "Below", "")))), ""), "")</f>
        <v/>
      </c>
      <c r="CM363" s="66"/>
      <c r="CN363" s="76" t="str">
        <f>IFERROR(IF(B363&lt;&gt;"", IF(AND(INDEX(Paste_Here!AC$2:AC$850, MATCH(B363, Paste_Here!A$2:A$850, 0))&lt;&gt;"", ISNUMBER(VALUE(INDEX(Paste_Here!AC$2:AC$850, MATCH(B363, Paste_Here!A$2:A$850, 0))))), INDEX(Paste_Here!AC$2:AC$850, MATCH(B363, Paste_Here!A$2:A$850, 0)), ""), ""), "")</f>
        <v/>
      </c>
      <c r="CO363" s="66"/>
      <c r="CP363" s="76"/>
      <c r="CQ363" s="66"/>
      <c r="CR363" s="76"/>
      <c r="CS363" s="66"/>
      <c r="CT363" s="76"/>
      <c r="CU363" s="66"/>
      <c r="CV363" s="76"/>
      <c r="CW363" s="66"/>
      <c r="CX363" s="76"/>
      <c r="CY363" s="66"/>
      <c r="CZ363" s="66"/>
      <c r="DA363" s="76" t="str">
        <f t="shared" si="46"/>
        <v/>
      </c>
      <c r="DB363" s="66"/>
      <c r="DC363" s="76" t="str">
        <f>IFERROR(IF(B363&lt;&gt;"", IF(AND(INDEX(Paste_Here!V$2:V$850, MATCH(B363, Paste_Here!A$2:A$850, 0))&lt;&gt;"", ISNUMBER(VALUE(INDEX(Paste_Here!V$2:V$850, MATCH(B363, Paste_Here!A$2:A$850, 0))))), INDEX(Paste_Here!V$2:V$850, MATCH(B363, Paste_Here!A$2:A$850, 0)), ""), ""), "")</f>
        <v/>
      </c>
      <c r="DD363" s="66"/>
      <c r="DE363" s="76" t="str">
        <f>IFERROR(IF(B363&lt;&gt;"", IF(ISNUMBER(SEARCH("highrisk", LOWER(INDEX(Paste_Here!W$2:W$850, MATCH(B363, Paste_Here!A$2:A$850, 0))))), "High Risk", IF(ISNUMBER(SEARCH("lowrisk", LOWER(INDEX(Paste_Here!W$2:W$850, MATCH(B363, Paste_Here!A$2:A$850, 0))))), "Low Risk", IF(ISNUMBER(SEARCH("somerisk", LOWER(INDEX(Paste_Here!W$2:W$850, MATCH(B363, Paste_Here!A$2:A$850, 0))))), "Some Risk", ""))), ""), "")</f>
        <v/>
      </c>
      <c r="DF363" s="66"/>
      <c r="DG363" s="76" t="str">
        <f>IFERROR(IF(B363&lt;&gt;"", IF(AND(INDEX(Paste_Here!S$2:S$850, MATCH(B363, Paste_Here!A$2:A$850, 0))&lt;&gt;"", ISNUMBER(VALUE(INDEX(Paste_Here!S$2:S$850, MATCH(B363, Paste_Here!A$2:A$850, 0))))), INDEX(Paste_Here!S$2:S$850, MATCH(B363, Paste_Here!A$2:A$850, 0)), ""), ""), "")</f>
        <v/>
      </c>
      <c r="DH363" s="66"/>
      <c r="DI363" s="76" t="str">
        <f>IFERROR(IF(B363&lt;&gt;"", IF(ISNUMBER(SEARCH("highrisk", LOWER(INDEX(Paste_Here!T$2:T$850, MATCH(B363, Paste_Here!A$2:A$850, 0))))), "High Risk", IF(ISNUMBER(SEARCH("lowrisk", LOWER(INDEX(Paste_Here!T$2:T$850, MATCH(B363, Paste_Here!A$2:A$850, 0))))), "Low Risk", IF(ISNUMBER(SEARCH("somerisk", LOWER(INDEX(Paste_Here!T$2:T$850, MATCH(B363, Paste_Here!A$2:A$850, 0))))), "Some Risk", ""))), ""), "")</f>
        <v/>
      </c>
      <c r="DJ363" s="66"/>
      <c r="DK363" s="76" t="str">
        <f>IFERROR(IF(B363&lt;&gt;"", IF(AND(INDEX(Paste_Here!AD$2:AD$850, MATCH(B363, Paste_Here!A$2:A$850, 0))&lt;&gt;"", ISNUMBER(VALUE(INDEX(Paste_Here!AD$2:AD$850, MATCH(B363, Paste_Here!A$2:A$850, 0))))), INDEX(Paste_Here!AD$2:AD$850, MATCH(B363, Paste_Here!A$2:A$850, 0)), ""), ""), "")</f>
        <v/>
      </c>
      <c r="DL363" s="66"/>
      <c r="DM363" s="76" t="str">
        <f>IFERROR(IF(B363&lt;&gt;"", IF(LOWER(INDEX(Paste_Here!AE$2:AE$850, MATCH(B363, Paste_Here!A$2:A$850, 0)))="approaching expectations", "Approaching", IF(LOWER(INDEX(Paste_Here!AE$2:AE$850, MATCH(B363, Paste_Here!A$2:A$850, 0)))="met expectations", "Met", IF(LOWER(INDEX(Paste_Here!AE$2:AE$850, MATCH(B363, Paste_Here!A$2:A$850, 0)))="exceeded expectations", "Exceeded", IF(LOWER(INDEX(Paste_Here!AE$2:AE$850, MATCH(B363, Paste_Here!A$2:A$850, 0)))="below expectations", "Below", "")))), ""), "")</f>
        <v/>
      </c>
      <c r="DN363" s="66"/>
      <c r="DO363" s="76"/>
      <c r="DP363" s="66"/>
      <c r="DQ363" s="76"/>
      <c r="DR363" s="66"/>
      <c r="DS363" s="76"/>
      <c r="DT363" s="66"/>
      <c r="DU363" s="76"/>
      <c r="DV363" s="66"/>
      <c r="DW363" s="66"/>
      <c r="DX363" s="76" t="str">
        <f t="shared" si="47"/>
        <v/>
      </c>
      <c r="DY363" s="66"/>
      <c r="DZ363" s="76"/>
      <c r="EA363" s="66"/>
      <c r="EB363" s="76"/>
      <c r="EC363" s="66"/>
      <c r="ED363" s="76" t="str">
        <f>IFERROR(IF(B363&lt;&gt;"", IF(AND(INDEX(Paste_Here!AF$2:AF$850, MATCH(B363, Paste_Here!A$2:A$850, 0))&lt;&gt;"", ISNUMBER(VALUE(INDEX(Paste_Here!AF$2:AF$850, MATCH(B363, Paste_Here!A$2:A$850, 0))))), INDEX(Paste_Here!AF$2:AF$850, MATCH(B363, Paste_Here!A$2:A$850, 0)), ""), ""), "")</f>
        <v/>
      </c>
      <c r="EE363" s="66"/>
      <c r="EF363" s="76"/>
      <c r="EG363" s="66"/>
      <c r="EH363" s="76"/>
      <c r="EI363" s="66"/>
      <c r="EJ363" s="76" t="str">
        <f>IFERROR(IF(B363&lt;&gt;"", IF(AND(INDEX(Paste_Here!AG$2:AG$850, MATCH(B363, Paste_Here!A$2:A$850, 0))&lt;&gt;"", ISNUMBER(VALUE(INDEX(Paste_Here!AG$2:AG$850, MATCH(B363, Paste_Here!A$2:A$850, 0))))), INDEX(Paste_Here!AG$2:AG$850, MATCH(B363, Paste_Here!A$2:A$850, 0)), ""), ""), "")</f>
        <v/>
      </c>
      <c r="EK363" s="66"/>
      <c r="EL363" s="76"/>
      <c r="EM363" s="66"/>
      <c r="EN363" s="76"/>
      <c r="EO363" s="66"/>
      <c r="EP363" s="76"/>
      <c r="EQ363" s="66"/>
      <c r="ER363" s="76"/>
      <c r="ES363" s="66"/>
      <c r="ET363" s="66"/>
      <c r="EU363" s="76"/>
      <c r="EV363" s="66"/>
      <c r="EW363" s="76"/>
      <c r="EX363" s="66"/>
      <c r="EY363" s="76"/>
      <c r="EZ363" s="66"/>
      <c r="FA363" s="76"/>
      <c r="FB363" s="66"/>
      <c r="FC363" s="76"/>
      <c r="FD363" s="66"/>
      <c r="FE363" s="76"/>
      <c r="FF363" s="66"/>
      <c r="FG363" s="76"/>
      <c r="FH363" s="66"/>
      <c r="FI363" s="76"/>
      <c r="FJ363" s="66"/>
      <c r="FK363" s="76"/>
      <c r="FL363" s="66"/>
      <c r="FM363" s="76"/>
      <c r="FN363" s="66"/>
      <c r="FO363" s="76"/>
      <c r="FP363" s="66"/>
      <c r="FQ363" s="76"/>
      <c r="FR363" s="66"/>
      <c r="FS363" s="76"/>
      <c r="FT363" s="66"/>
      <c r="FU363" s="76"/>
      <c r="FV363" s="66"/>
      <c r="FW363" s="76"/>
      <c r="FX363" s="66"/>
      <c r="FY363" s="76"/>
      <c r="FZ363" s="66"/>
      <c r="GA363" s="76"/>
      <c r="GB363" s="66"/>
      <c r="GC363" s="76"/>
      <c r="GD363" s="66"/>
      <c r="GE363" s="76"/>
      <c r="GF363" s="66"/>
      <c r="GG363" s="76"/>
      <c r="GH363" s="66"/>
      <c r="GI363" s="76"/>
      <c r="GJ363" s="66"/>
      <c r="GK363" s="76"/>
      <c r="GL363" s="66"/>
      <c r="GM363" s="76"/>
      <c r="GN363" s="66"/>
      <c r="GO363" s="76"/>
      <c r="GP363" s="66"/>
      <c r="GQ363" s="76"/>
      <c r="GR363" s="66"/>
      <c r="GS363" s="76"/>
      <c r="GT363" s="66"/>
      <c r="GU363" s="76"/>
      <c r="GV363" s="66"/>
      <c r="GW363" s="76"/>
      <c r="GX363" s="66"/>
      <c r="GY363" s="76"/>
      <c r="GZ363" s="66"/>
      <c r="HA363" s="76"/>
      <c r="HB363" s="66"/>
      <c r="HC363" s="76"/>
      <c r="HD363" s="66"/>
      <c r="HE363" s="76"/>
      <c r="HF363" s="66"/>
      <c r="HG363" s="76"/>
      <c r="HH363" s="66"/>
      <c r="HI363" s="76"/>
      <c r="HJ363" s="66"/>
      <c r="HK363" s="76"/>
      <c r="HL363" s="66"/>
      <c r="HM363" s="76"/>
      <c r="HN363" s="66"/>
      <c r="HO363" s="76"/>
      <c r="HP363" s="66"/>
      <c r="HQ363" s="76"/>
      <c r="HR363" s="66"/>
      <c r="HS363" s="76"/>
      <c r="HT363" s="66"/>
      <c r="HU363" s="76"/>
      <c r="HV363" s="66"/>
      <c r="HW363" s="76"/>
      <c r="HX363" s="66"/>
      <c r="HY363" s="76"/>
      <c r="HZ363" s="66"/>
      <c r="IA363" s="76"/>
      <c r="IB363" s="66"/>
      <c r="IC363" s="76"/>
      <c r="ID363" s="66"/>
      <c r="IE363" s="76"/>
      <c r="IF363" s="66"/>
      <c r="IG363" s="76"/>
      <c r="IH363" s="66"/>
      <c r="II363" s="76"/>
      <c r="IJ363" s="66"/>
      <c r="IK363" s="76"/>
      <c r="IL363" s="66"/>
      <c r="IM363" s="76"/>
      <c r="IN363" s="66"/>
      <c r="IO363" s="76"/>
      <c r="IP363" s="66"/>
      <c r="IQ363" s="76"/>
      <c r="IR363" s="66"/>
      <c r="IS363" s="76"/>
      <c r="IT363" s="66"/>
      <c r="IU363" s="76"/>
      <c r="IV363" s="66"/>
      <c r="IW363" s="76"/>
      <c r="IX363" s="66"/>
      <c r="IY363" s="76"/>
      <c r="IZ363" s="66"/>
      <c r="JA363" s="76"/>
      <c r="JB363" s="66"/>
      <c r="JC363" s="76"/>
      <c r="JD363" s="66"/>
      <c r="JE363" s="76"/>
      <c r="JF363" s="66"/>
      <c r="JG363" s="76"/>
      <c r="JH363" s="66"/>
      <c r="JI363" s="76"/>
      <c r="JJ363" s="66"/>
      <c r="JK363" s="76"/>
      <c r="JL363" s="66"/>
      <c r="JM363" s="76"/>
      <c r="JN363" s="66"/>
      <c r="JO363" s="76"/>
      <c r="JP363" s="66"/>
      <c r="JQ363" s="76"/>
      <c r="JR363" s="66"/>
      <c r="JS363" s="76"/>
      <c r="JT363" s="66"/>
      <c r="JU363" s="76"/>
      <c r="JV363" s="66"/>
      <c r="JW363" s="76"/>
      <c r="JX363" s="66"/>
      <c r="JY363" s="76"/>
      <c r="JZ363" s="66"/>
      <c r="KA363" s="76"/>
      <c r="KB363" s="66"/>
      <c r="KC363" s="76"/>
      <c r="KD363" s="66"/>
      <c r="KE363" s="76"/>
      <c r="KF363" s="66"/>
      <c r="KG363" s="76"/>
      <c r="KH363" s="66"/>
      <c r="KI363" s="76"/>
      <c r="KJ363" s="66"/>
      <c r="KK363" s="76"/>
      <c r="KL363" s="66"/>
      <c r="KM363" s="76"/>
      <c r="KN363" s="66"/>
      <c r="KO363" s="76"/>
      <c r="KP363" s="66"/>
      <c r="KQ363" s="76"/>
      <c r="KR363" s="66"/>
      <c r="KS363" s="76"/>
      <c r="KT363" s="66"/>
      <c r="KU363" s="76"/>
      <c r="KV363" s="66"/>
      <c r="KW363" s="76"/>
      <c r="KX363" s="66"/>
      <c r="KY363" s="76"/>
      <c r="KZ363" s="66"/>
      <c r="LA363" s="76"/>
      <c r="LB363" s="66"/>
      <c r="LC363" s="76"/>
      <c r="LD363" s="66"/>
      <c r="LE363" s="76"/>
      <c r="LF363" s="66"/>
      <c r="LG363" s="76"/>
      <c r="LH363" s="66"/>
      <c r="LI363" s="76"/>
      <c r="LJ363" s="66"/>
      <c r="LK363" s="76"/>
      <c r="LL363" s="66"/>
      <c r="LM363" s="76"/>
      <c r="LN363" s="66"/>
      <c r="LO363" s="76"/>
      <c r="LP363" s="66"/>
      <c r="LQ363" s="76"/>
      <c r="LR363" s="66"/>
      <c r="LS363" s="76"/>
      <c r="LT363" s="66"/>
      <c r="LU363" s="76"/>
      <c r="LV363" s="66"/>
      <c r="LW363" s="76"/>
      <c r="LX363" s="66"/>
      <c r="LY363" s="76"/>
      <c r="LZ363" s="66"/>
      <c r="MA363" s="76"/>
      <c r="MB363" s="66"/>
      <c r="MC363" s="76"/>
      <c r="MD363" s="66"/>
      <c r="MG363" s="1" t="str" cm="1">
        <f t="array" ref="MG363">IFERROR(INDEX(Paste_Here!$B$2:$B$850, MATCH(0, COUNTIF(MG$4:MG362, Paste_Here!$B$2:$B$850) + IF(Paste_Here!$B$2:$B$850="", 1, 0), 0)), "")</f>
        <v/>
      </c>
      <c r="MH363" s="1" t="str">
        <f>IF(MG363&lt;&gt;"", INDEX(Paste_Here!$A$2:$A$850, MATCH(MG363, Paste_Here!$B$2:$B$850, 0)), "")</f>
        <v/>
      </c>
      <c r="MI363" s="1" t="str">
        <f t="shared" si="48"/>
        <v/>
      </c>
      <c r="MJ363" s="1" t="str" cm="1">
        <f t="array" ref="MJ363">IFERROR(INDEX($MI$5:$MI$850, MATCH(SMALL(IF($MI$5:$MI$850&lt;&gt;"", COUNTIF($MI$5:$MI$850, "&lt;"&amp;$MI$5:$MI$850)+1), ROW()-ROW($MJ$5)+1), COUNTIF($MI$5:$MI$850, "&lt;"&amp;$MI$5:$MI$850)+1, 0)), "")</f>
        <v/>
      </c>
    </row>
    <row r="364" spans="1:348">
      <c r="A364" s="66"/>
      <c r="B364" s="76" t="str">
        <f t="shared" si="41"/>
        <v/>
      </c>
      <c r="C364" s="66"/>
      <c r="D364" s="76" t="str">
        <f>IFERROR(IF(B364&lt;&gt;"", IF(AND(INDEX(Paste_Here!B$2:B$850, MATCH(B364, Paste_Here!A$2:A$850, 0))&lt;&gt;"", ISNUMBER(VALUE(INDEX(Paste_Here!B$2:B$850, MATCH(B364, Paste_Here!A$2:A$850, 0))))), INDEX(Paste_Here!B$2:B$850, MATCH(B364, Paste_Here!A$2:A$850, 0)), ""), ""), "")</f>
        <v/>
      </c>
      <c r="E364" s="66"/>
      <c r="F364" s="76" t="str">
        <f>IFERROR(IF(B364&lt;&gt;"", IF(ISTEXT(INDEX(Paste_Here!K$2:K$850, MATCH(B364, Paste_Here!A$2:A$850, 0))), INDEX(Paste_Here!K$2:K$850, MATCH(B364, Paste_Here!A$2:A$850, 0)), ""), ""), "")</f>
        <v/>
      </c>
      <c r="G364" s="66"/>
      <c r="H364" s="76" t="str">
        <f>IFERROR(IF(B364&lt;&gt;"", IF(ISTEXT(INDEX(Paste_Here!C$2:C$850, MATCH(B364, Paste_Here!A$2:A$850, 0))), INDEX(Paste_Here!C$2:C$850, MATCH(B364, Paste_Here!A$2:A$850, 0)), ""), ""), "")</f>
        <v/>
      </c>
      <c r="I364" s="66"/>
      <c r="J364" s="76" t="str">
        <f>IFERROR(IF(B364&lt;&gt;"", IF(ISNUMBER(SEARCH("s", LOWER(INDEX(Paste_Here!M$2:M$850, MATCH(B364, Paste_Here!A$2:A$850, 0))))), "Yes", IF(INDEX(Paste_Here!M$2:M$850, MATCH(B364, Paste_Here!A$2:A$850, 0))&lt;&gt;"", "No", "")), ""), "")</f>
        <v/>
      </c>
      <c r="K364" s="66"/>
      <c r="L364" s="76" t="str">
        <f>IFERROR(IF(B364&lt;&gt;"", IF(ISNUMBER(SEARCH("yes", LOWER(INDEX(Paste_Here!E$2:E$850, MATCH(B364, Paste_Here!A$2:A$850, 0))))), "Yes", IF(ISNUMBER(SEARCH("no", LOWER(INDEX(Paste_Here!E$2:E$850, MATCH(B364, Paste_Here!A$2:A$850, 0))))), "No", "")), ""), "")</f>
        <v/>
      </c>
      <c r="M364" s="66"/>
      <c r="N364" s="76" t="str">
        <f>IFERROR(IF(B364&lt;&gt;"", IF(ISNUMBER(SEARCH("yes", LOWER(INDEX(Paste_Here!F$2:F$850, MATCH(B364, Paste_Here!A$2:A$850, 0))))), "Yes", IF(ISNUMBER(SEARCH("no", LOWER(INDEX(Paste_Here!F$2:F$850, MATCH(B364, Paste_Here!A$2:A$850, 0))))), "No", "")), ""), "")</f>
        <v/>
      </c>
      <c r="O364" s="66"/>
      <c r="P364" s="76" t="str">
        <f>IFERROR(IF(B364&lt;&gt;"", IF(ISNUMBER(SEARCH("yes", LOWER(INDEX(Paste_Here!L$2:L$850, MATCH(B364, Paste_Here!A$2:A$850, 0))))), "Yes", IF(ISNUMBER(SEARCH("no", LOWER(INDEX(Paste_Here!L$2:L$850, MATCH(B364, Paste_Here!A$2:A$850, 0))))), "No", "")), ""), "")</f>
        <v/>
      </c>
      <c r="Q364" s="66"/>
      <c r="R364" s="76" t="str">
        <f>IFERROR(IF(B364&lt;&gt;"", IF(ISNUMBER(SEARCH("transitional 2", LOWER(INDEX(Paste_Here!D$2:D$850, MATCH(B364, Paste_Here!A$2:A$850, 0))))), "T2", IF(ISNUMBER(SEARCH("transitional 1", LOWER(INDEX(Paste_Here!D$2:D$850, MATCH(B364, Paste_Here!A$2:A$850, 0))))), "T1", IF(ISNUMBER(SEARCH("waived ell services", LOWER(INDEX(Paste_Here!D$2:D$850, MATCH(B364, Paste_Here!A$2:A$850, 0))))), "W", IF(ISNUMBER(SEARCH("english language learner", LOWER(INDEX(Paste_Here!D$2:D$850, MATCH(B364, Paste_Here!A$2:A$850, 0))))), "L", "")))), ""), "")</f>
        <v/>
      </c>
      <c r="S364" s="66"/>
      <c r="T364" s="76" t="str">
        <f>IFERROR(IF(B364&lt;&gt;"", IF(ISNUMBER(SEARCH("yes", LOWER(INDEX(Paste_Here!I$2:I$850, MATCH(B364, Paste_Here!A$2:A$850, 0))))), "Yes", IF(ISNUMBER(SEARCH("no", LOWER(INDEX(Paste_Here!I$2:I$850, MATCH(B364, Paste_Here!A$2:A$850, 0))))), "No", "")), ""), "")</f>
        <v/>
      </c>
      <c r="U364" s="66"/>
      <c r="V364" s="76" t="str">
        <f>IFERROR(IF(B364&lt;&gt;"", IF(ISTEXT(INDEX(Paste_Here!J$2:J$850, MATCH(B364, Paste_Here!A$2:A$850, 0))), VALUE(INDEX(Paste_Here!J$2:J$850, MATCH(B364, Paste_Here!A$2:A$850, 0))), ""), ""), "")</f>
        <v/>
      </c>
      <c r="W364" s="66"/>
      <c r="X364" s="66"/>
      <c r="Y364" s="76" t="str">
        <f t="shared" si="42"/>
        <v/>
      </c>
      <c r="Z364" s="66"/>
      <c r="AA364" s="76" t="str">
        <f>IFERROR(IF(B364&lt;&gt;"", IF(AND(INDEX(Paste_Here!AI$2:AI$850, MATCH(B364, Paste_Here!A$2:A$850, 0))&lt;&gt;"", ISNUMBER(VALUE(INDEX(Paste_Here!AI$2:AI$850, MATCH(B364, Paste_Here!A$2:A$850, 0))))), INDEX(Paste_Here!AI$2:AI$850, MATCH(B364, Paste_Here!A$2:A$850, 0)), ""), ""), "")</f>
        <v/>
      </c>
      <c r="AB364" s="66"/>
      <c r="AC364" s="76" t="str">
        <f>IFERROR(IF(B364&lt;&gt;"", IF(AND(INDEX(Paste_Here!AJ$2:AJ$850, MATCH(B364, Paste_Here!A$2:A$850, 0))&lt;&gt;"", ISNUMBER(VALUE(INDEX(Paste_Here!AJ$2:AJ$850, MATCH(B364, Paste_Here!A$2:A$850, 0))))), INDEX(Paste_Here!AJ$2:AJ$850, MATCH(B364, Paste_Here!A$2:A$850, 0)), ""), ""), "")</f>
        <v/>
      </c>
      <c r="AD364" s="66"/>
      <c r="AE364" s="76" t="str">
        <f>IFERROR(IF(B364&lt;&gt;"", IF(AND(INDEX(Paste_Here!AK$2:AK$850, MATCH(B364, Paste_Here!A$2:A$850, 0))&lt;&gt;"", ISNUMBER(VALUE(INDEX(Paste_Here!AK$2:AK$850, MATCH(B364, Paste_Here!A$2:A$850, 0))))), INDEX(Paste_Here!AK$2:AK$850, MATCH(B364, Paste_Here!A$2:A$850, 0)), ""), ""), "")</f>
        <v/>
      </c>
      <c r="AF364" s="66"/>
      <c r="AG364" s="76" t="str">
        <f>IFERROR(IF(B364&lt;&gt;"", IF(AND(INDEX(Paste_Here!AL$2:AL$850, MATCH(B364, Paste_Here!A$2:A$850, 0))&lt;&gt;"", ISNUMBER(VALUE(INDEX(Paste_Here!AL$2:AL$850, MATCH(B364, Paste_Here!A$2:A$850, 0))))), INDEX(Paste_Here!AL$2:AL$850, MATCH(B364, Paste_Here!A$2:A$850, 0)), ""), ""), "")</f>
        <v/>
      </c>
      <c r="AH364" s="66"/>
      <c r="AI364" s="76" t="str">
        <f>IFERROR(IF(B364&lt;&gt;"", IF(AND(INDEX(Paste_Here!AH$2:AH$850, MATCH(B364, Paste_Here!A$2:A$850, 0))&lt;&gt;"", ISNUMBER(VALUE(INDEX(Paste_Here!AH$2:AH$850, MATCH(B364, Paste_Here!A$2:A$850, 0))))), IF(VALUE(INDEX(Paste_Here!AH$2:AH$850, MATCH(B364, Paste_Here!A$2:A$850, 0)))=0, "", INDEX(Paste_Here!AH$2:AH$850, MATCH(B364, Paste_Here!A$2:A$850, 0))), ""), ""), "")</f>
        <v/>
      </c>
      <c r="AJ364" s="66"/>
      <c r="AK364" s="76" t="str">
        <f>IFERROR(IF(B364&lt;&gt;"", IF(AND(INDEX(Paste_Here!N$2:N$850, MATCH(B364, Paste_Here!A$2:A$850, 0))&lt;&gt;"", ISNUMBER(VALUE(INDEX(Paste_Here!N$2:N$850, MATCH(B364, Paste_Here!A$2:A$850, 0))))), INDEX(Paste_Here!N$2:N$850, MATCH(B364, Paste_Here!A$2:A$850, 0)), ""), ""), "")</f>
        <v/>
      </c>
      <c r="AL364" s="66"/>
      <c r="AM364" s="76" t="str">
        <f>IFERROR(IF(B364&lt;&gt;"", IF(AND(INDEX(Paste_Here!O$2:O$850, MATCH(B364, Paste_Here!A$2:A$850, 0))&lt;&gt;"", ISNUMBER(VALUE(INDEX(Paste_Here!O$2:O$850, MATCH(B364, Paste_Here!A$2:A$850, 0))))), INDEX(Paste_Here!O$2:O$850, MATCH(B364, Paste_Here!A$2:A$850, 0)), ""), ""), "")</f>
        <v/>
      </c>
      <c r="AN364" s="66"/>
      <c r="AO364" s="76"/>
      <c r="AP364" s="66"/>
      <c r="AQ364" s="76"/>
      <c r="AR364" s="66"/>
      <c r="AS364" s="76"/>
      <c r="AT364" s="66"/>
      <c r="AU364" s="66"/>
      <c r="AV364" s="76" t="str">
        <f t="shared" si="43"/>
        <v/>
      </c>
      <c r="AW364" s="66"/>
      <c r="AX364" s="76" t="str">
        <f>IFERROR(IF(B364&lt;&gt;"", IF(ISNUMBER(SEARCH("Revealed-Potential (Primary Focus)", LOWER(INDEX(Paste_Here!Z$2:Z$850, MATCH(B364, Paste_Here!A$2:A$850, 0))))), "Rev-Potential: Prim", IF(ISNUMBER(SEARCH("Revealed-Potential (Secondary Focus)", LOWER(INDEX(Paste_Here!Z$2:Z$850, MATCH(B364, Paste_Here!A$2:A$850, 0))))), "Rev-Potential: Sec", IF(ISNUMBER(SEARCH("Monitoring", LOWER(INDEX(Paste_Here!Z$2:Z$850, MATCH(B364, Paste_Here!A$2:A$850, 0))))), "Monitoring", IF(ISNUMBER(SEARCH("At-Promise (Secondary Focus)", LOWER(INDEX(Paste_Here!Z$2:Z$850, MATCH(B364, Paste_Here!A$2:A$850, 0))))), "At-Promise: Sec", IF(ISNUMBER(SEARCH("At-Promise (Primary Focus)", LOWER(INDEX(Paste_Here!Z$2:Z$850, MATCH(B364, Paste_Here!A$2:A$850, 0))))), "At-Promise: Prim", ""))))), ""), "")</f>
        <v/>
      </c>
      <c r="AY364" s="66"/>
      <c r="AZ364" s="76"/>
      <c r="BA364" s="66"/>
      <c r="BB364" s="76"/>
      <c r="BC364" s="66"/>
      <c r="BD364" s="76"/>
      <c r="BE364" s="66"/>
      <c r="BF364" s="76"/>
      <c r="BG364" s="66"/>
      <c r="BH364" s="76"/>
      <c r="BI364" s="66"/>
      <c r="BJ364" s="66"/>
      <c r="BK364" s="76" t="str">
        <f t="shared" si="44"/>
        <v/>
      </c>
      <c r="BL364" s="66"/>
      <c r="BM364" s="76" t="str">
        <f>IFERROR(IF(B364&lt;&gt;"", IF(AND(ISNUMBER(VALUE(SUBSTITUTE(SUBSTITUTE(Paste_Here!R364, "br", "-"), "L", ""))), VALUE(SUBSTITUTE(SUBSTITUTE(Paste_Here!R364, "br", "-"), "L", "")) &gt;= 1095), "Yes", IF(AND(ISNUMBER(VALUE(SUBSTITUTE(SUBSTITUTE(Paste_Here!R364, "br", "-"), "L", ""))), VALUE(SUBSTITUTE(SUBSTITUTE(Paste_Here!R364, "br", "-"), "L", "")) &lt;= 1094), "No", "")), ""), "")</f>
        <v/>
      </c>
      <c r="BN364" s="66"/>
      <c r="BO364" s="76" t="str">
        <f>IFERROR(IF(B364&lt;&gt;"", IF(COUNTIF(INDEX(Paste_Here!Y$2:AB$850, MATCH(B364, Paste_Here!A$2:A$850, 0), 0), "yes") &gt; 0, "Yes", IF(COUNTIF(INDEX(Paste_Here!Y$2:AB$850, MATCH(B364, Paste_Here!A$2:A$850, 0), 0), "no") &gt; 0, "No", "")), ""), "")</f>
        <v/>
      </c>
      <c r="BP364" s="66"/>
      <c r="BQ364" s="76" t="str">
        <f>IFERROR(IF(B364&lt;&gt;"", IF(AND(ISNUMBER(VALUE(SUBSTITUTE(SUBSTITUTE(Paste_Here!U364, "em", "-"), "q", ""))), VALUE(SUBSTITUTE(SUBSTITUTE(Paste_Here!U364, "em", "-"), "q", "")) &gt;= 910), "Yes", IF(AND(ISNUMBER(VALUE(SUBSTITUTE(SUBSTITUTE(Paste_Here!U364, "em", "-"), "q", ""))), VALUE(SUBSTITUTE(SUBSTITUTE(Paste_Here!U364, "em", "-"), "q", "")) &lt;= 909), "No", "")), ""), "")</f>
        <v/>
      </c>
      <c r="BR364" s="66"/>
      <c r="BS364" s="76" t="str">
        <f>IFERROR(IF(B364&lt;&gt;"", IF(AND(INDEX(Paste_Here!X$2:X$850, MATCH(B364, Paste_Here!A$2:A$850, 0))&lt;&gt;"", ISNUMBER(VALUE(INDEX(Paste_Here!X$2:X$850, MATCH(B364, Paste_Here!A$2:A$850, 0))))), INDEX(Paste_Here!X$2:X$850, MATCH(B364, Paste_Here!A$2:A$850, 0)), ""), ""), "")</f>
        <v/>
      </c>
      <c r="BT364" s="66"/>
      <c r="BU364" s="76" t="str">
        <f>IFERROR(IF(B364&lt;&gt;"", IF(ISNUMBER(VALUE(INDEX(Paste_Here!G$2:G$850, MATCH(B364, Paste_Here!A$2:A$850, 0)))), IF(VALUE(INDEX(Paste_Here!G$2:G$850, MATCH(B364, Paste_Here!A$2:A$850, 0)))=0, "No", IF(AND(VALUE(INDEX(Paste_Here!G$2:G$850, MATCH(B364, Paste_Here!A$2:A$850, 0)))&gt;=1, VALUE(INDEX(Paste_Here!G$2:G$850, MATCH(B364, Paste_Here!A$2:A$850, 0)))&lt;=4), VALUE(INDEX(Paste_Here!G$2:G$850, MATCH(B364, Paste_Here!A$2:A$850, 0))), "")), ""), ""), "")</f>
        <v/>
      </c>
      <c r="BV364" s="66"/>
      <c r="BW364" s="76" t="str">
        <f>IFERROR(IF(B364&lt;&gt;"", IF(ISNUMBER(VALUE(INDEX(Paste_Here!H$2:H$850, MATCH(B364, Paste_Here!A$2:A$850, 0)))), IF(VALUE(INDEX(Paste_Here!H$2:H$850, MATCH(B364, Paste_Here!A$2:A$850, 0)))=0, "No", IF(AND(VALUE(INDEX(Paste_Here!H$2:H$850, MATCH(B364, Paste_Here!A$2:A$850, 0)))&gt;=1, VALUE(INDEX(Paste_Here!H$2:H$850, MATCH(B364, Paste_Here!A$2:A$850, 0)))&lt;=4), VALUE(INDEX(Paste_Here!H$2:H$850, MATCH(B364, Paste_Here!A$2:A$850, 0))), "")), ""), ""), "")</f>
        <v/>
      </c>
      <c r="BX364" s="66"/>
      <c r="BY364" s="76"/>
      <c r="BZ364" s="66"/>
      <c r="CA364" s="76"/>
      <c r="CB364" s="66"/>
      <c r="CC364" s="66"/>
      <c r="CD364" s="76" t="str">
        <f t="shared" si="45"/>
        <v/>
      </c>
      <c r="CE364" s="66"/>
      <c r="CF364" s="76" t="str">
        <f>IFERROR(IF(B364&lt;&gt;"", IF(AND(INDEX(Paste_Here!P$2:P$850, MATCH(B364, Paste_Here!A$2:A$850, 0))&lt;&gt;"", ISNUMBER(VALUE(INDEX(Paste_Here!P$2:P$850, MATCH(B364, Paste_Here!A$2:A$850, 0))))), INDEX(Paste_Here!P$2:P$850, MATCH(B364, Paste_Here!A$2:A$850, 0)), ""), ""), "")</f>
        <v/>
      </c>
      <c r="CG364" s="66"/>
      <c r="CH364" s="76" t="str">
        <f>IFERROR(IF(B364&lt;&gt;"", IF(ISNUMBER(SEARCH("highrisk", LOWER(INDEX(Paste_Here!Q$2:Q$850, MATCH(B364, Paste_Here!A$2:A$850, 0))))), "High Risk", IF(ISNUMBER(SEARCH("lowrisk", LOWER(INDEX(Paste_Here!Q$2:Q$850, MATCH(B364, Paste_Here!A$2:A$850, 0))))), "Low Risk", IF(ISNUMBER(SEARCH("somerisk", LOWER(INDEX(Paste_Here!Q$2:Q$850, MATCH(B364, Paste_Here!A$2:A$850, 0))))), "Some Risk", ""))), ""), "")</f>
        <v/>
      </c>
      <c r="CI364" s="66"/>
      <c r="CJ364" s="76" t="str">
        <f>IFERROR(IF(B364&lt;&gt;"", IF(AND(INDEX(Paste_Here!AA$2:AA$850, MATCH(B364, Paste_Here!A$2:A$850, 0))&lt;&gt;"", ISNUMBER(VALUE(INDEX(Paste_Here!AA$2:AA$850, MATCH(B364, Paste_Here!A$2:A$850, 0))))), INDEX(Paste_Here!AA$2:AA$850, MATCH(B364, Paste_Here!A$2:A$850, 0)), ""), ""), "")</f>
        <v/>
      </c>
      <c r="CK364" s="66"/>
      <c r="CL364" s="76" t="str">
        <f>IFERROR(IF(B364&lt;&gt;"", IF(LOWER(INDEX(Paste_Here!AB$2:AB$850, MATCH(B364, Paste_Here!A$2:A$850, 0)))="approaching expectations", "Approaching", IF(LOWER(INDEX(Paste_Here!AB$2:AB$850, MATCH(B364, Paste_Here!A$2:A$850, 0)))="met expectations", "Met", IF(LOWER(INDEX(Paste_Here!AB$2:AB$850, MATCH(B364, Paste_Here!A$2:A$850, 0)))="exceeded expectations", "Exceeded", IF(LOWER(INDEX(Paste_Here!AB$2:AB$850, MATCH(B364, Paste_Here!A$2:A$850, 0)))="below expectations", "Below", "")))), ""), "")</f>
        <v/>
      </c>
      <c r="CM364" s="66"/>
      <c r="CN364" s="76" t="str">
        <f>IFERROR(IF(B364&lt;&gt;"", IF(AND(INDEX(Paste_Here!AC$2:AC$850, MATCH(B364, Paste_Here!A$2:A$850, 0))&lt;&gt;"", ISNUMBER(VALUE(INDEX(Paste_Here!AC$2:AC$850, MATCH(B364, Paste_Here!A$2:A$850, 0))))), INDEX(Paste_Here!AC$2:AC$850, MATCH(B364, Paste_Here!A$2:A$850, 0)), ""), ""), "")</f>
        <v/>
      </c>
      <c r="CO364" s="66"/>
      <c r="CP364" s="76"/>
      <c r="CQ364" s="66"/>
      <c r="CR364" s="76"/>
      <c r="CS364" s="66"/>
      <c r="CT364" s="76"/>
      <c r="CU364" s="66"/>
      <c r="CV364" s="76"/>
      <c r="CW364" s="66"/>
      <c r="CX364" s="76"/>
      <c r="CY364" s="66"/>
      <c r="CZ364" s="66"/>
      <c r="DA364" s="76" t="str">
        <f t="shared" si="46"/>
        <v/>
      </c>
      <c r="DB364" s="66"/>
      <c r="DC364" s="76" t="str">
        <f>IFERROR(IF(B364&lt;&gt;"", IF(AND(INDEX(Paste_Here!V$2:V$850, MATCH(B364, Paste_Here!A$2:A$850, 0))&lt;&gt;"", ISNUMBER(VALUE(INDEX(Paste_Here!V$2:V$850, MATCH(B364, Paste_Here!A$2:A$850, 0))))), INDEX(Paste_Here!V$2:V$850, MATCH(B364, Paste_Here!A$2:A$850, 0)), ""), ""), "")</f>
        <v/>
      </c>
      <c r="DD364" s="66"/>
      <c r="DE364" s="76" t="str">
        <f>IFERROR(IF(B364&lt;&gt;"", IF(ISNUMBER(SEARCH("highrisk", LOWER(INDEX(Paste_Here!W$2:W$850, MATCH(B364, Paste_Here!A$2:A$850, 0))))), "High Risk", IF(ISNUMBER(SEARCH("lowrisk", LOWER(INDEX(Paste_Here!W$2:W$850, MATCH(B364, Paste_Here!A$2:A$850, 0))))), "Low Risk", IF(ISNUMBER(SEARCH("somerisk", LOWER(INDEX(Paste_Here!W$2:W$850, MATCH(B364, Paste_Here!A$2:A$850, 0))))), "Some Risk", ""))), ""), "")</f>
        <v/>
      </c>
      <c r="DF364" s="66"/>
      <c r="DG364" s="76" t="str">
        <f>IFERROR(IF(B364&lt;&gt;"", IF(AND(INDEX(Paste_Here!S$2:S$850, MATCH(B364, Paste_Here!A$2:A$850, 0))&lt;&gt;"", ISNUMBER(VALUE(INDEX(Paste_Here!S$2:S$850, MATCH(B364, Paste_Here!A$2:A$850, 0))))), INDEX(Paste_Here!S$2:S$850, MATCH(B364, Paste_Here!A$2:A$850, 0)), ""), ""), "")</f>
        <v/>
      </c>
      <c r="DH364" s="66"/>
      <c r="DI364" s="76" t="str">
        <f>IFERROR(IF(B364&lt;&gt;"", IF(ISNUMBER(SEARCH("highrisk", LOWER(INDEX(Paste_Here!T$2:T$850, MATCH(B364, Paste_Here!A$2:A$850, 0))))), "High Risk", IF(ISNUMBER(SEARCH("lowrisk", LOWER(INDEX(Paste_Here!T$2:T$850, MATCH(B364, Paste_Here!A$2:A$850, 0))))), "Low Risk", IF(ISNUMBER(SEARCH("somerisk", LOWER(INDEX(Paste_Here!T$2:T$850, MATCH(B364, Paste_Here!A$2:A$850, 0))))), "Some Risk", ""))), ""), "")</f>
        <v/>
      </c>
      <c r="DJ364" s="66"/>
      <c r="DK364" s="76" t="str">
        <f>IFERROR(IF(B364&lt;&gt;"", IF(AND(INDEX(Paste_Here!AD$2:AD$850, MATCH(B364, Paste_Here!A$2:A$850, 0))&lt;&gt;"", ISNUMBER(VALUE(INDEX(Paste_Here!AD$2:AD$850, MATCH(B364, Paste_Here!A$2:A$850, 0))))), INDEX(Paste_Here!AD$2:AD$850, MATCH(B364, Paste_Here!A$2:A$850, 0)), ""), ""), "")</f>
        <v/>
      </c>
      <c r="DL364" s="66"/>
      <c r="DM364" s="76" t="str">
        <f>IFERROR(IF(B364&lt;&gt;"", IF(LOWER(INDEX(Paste_Here!AE$2:AE$850, MATCH(B364, Paste_Here!A$2:A$850, 0)))="approaching expectations", "Approaching", IF(LOWER(INDEX(Paste_Here!AE$2:AE$850, MATCH(B364, Paste_Here!A$2:A$850, 0)))="met expectations", "Met", IF(LOWER(INDEX(Paste_Here!AE$2:AE$850, MATCH(B364, Paste_Here!A$2:A$850, 0)))="exceeded expectations", "Exceeded", IF(LOWER(INDEX(Paste_Here!AE$2:AE$850, MATCH(B364, Paste_Here!A$2:A$850, 0)))="below expectations", "Below", "")))), ""), "")</f>
        <v/>
      </c>
      <c r="DN364" s="66"/>
      <c r="DO364" s="76"/>
      <c r="DP364" s="66"/>
      <c r="DQ364" s="76"/>
      <c r="DR364" s="66"/>
      <c r="DS364" s="76"/>
      <c r="DT364" s="66"/>
      <c r="DU364" s="76"/>
      <c r="DV364" s="66"/>
      <c r="DW364" s="66"/>
      <c r="DX364" s="76" t="str">
        <f t="shared" si="47"/>
        <v/>
      </c>
      <c r="DY364" s="66"/>
      <c r="DZ364" s="76"/>
      <c r="EA364" s="66"/>
      <c r="EB364" s="76"/>
      <c r="EC364" s="66"/>
      <c r="ED364" s="76" t="str">
        <f>IFERROR(IF(B364&lt;&gt;"", IF(AND(INDEX(Paste_Here!AF$2:AF$850, MATCH(B364, Paste_Here!A$2:A$850, 0))&lt;&gt;"", ISNUMBER(VALUE(INDEX(Paste_Here!AF$2:AF$850, MATCH(B364, Paste_Here!A$2:A$850, 0))))), INDEX(Paste_Here!AF$2:AF$850, MATCH(B364, Paste_Here!A$2:A$850, 0)), ""), ""), "")</f>
        <v/>
      </c>
      <c r="EE364" s="66"/>
      <c r="EF364" s="76"/>
      <c r="EG364" s="66"/>
      <c r="EH364" s="76"/>
      <c r="EI364" s="66"/>
      <c r="EJ364" s="76" t="str">
        <f>IFERROR(IF(B364&lt;&gt;"", IF(AND(INDEX(Paste_Here!AG$2:AG$850, MATCH(B364, Paste_Here!A$2:A$850, 0))&lt;&gt;"", ISNUMBER(VALUE(INDEX(Paste_Here!AG$2:AG$850, MATCH(B364, Paste_Here!A$2:A$850, 0))))), INDEX(Paste_Here!AG$2:AG$850, MATCH(B364, Paste_Here!A$2:A$850, 0)), ""), ""), "")</f>
        <v/>
      </c>
      <c r="EK364" s="66"/>
      <c r="EL364" s="76"/>
      <c r="EM364" s="66"/>
      <c r="EN364" s="76"/>
      <c r="EO364" s="66"/>
      <c r="EP364" s="76"/>
      <c r="EQ364" s="66"/>
      <c r="ER364" s="76"/>
      <c r="ES364" s="66"/>
      <c r="ET364" s="66"/>
      <c r="EU364" s="76"/>
      <c r="EV364" s="66"/>
      <c r="EW364" s="76"/>
      <c r="EX364" s="66"/>
      <c r="EY364" s="76"/>
      <c r="EZ364" s="66"/>
      <c r="FA364" s="76"/>
      <c r="FB364" s="66"/>
      <c r="FC364" s="76"/>
      <c r="FD364" s="66"/>
      <c r="FE364" s="76"/>
      <c r="FF364" s="66"/>
      <c r="FG364" s="76"/>
      <c r="FH364" s="66"/>
      <c r="FI364" s="76"/>
      <c r="FJ364" s="66"/>
      <c r="FK364" s="76"/>
      <c r="FL364" s="66"/>
      <c r="FM364" s="76"/>
      <c r="FN364" s="66"/>
      <c r="FO364" s="76"/>
      <c r="FP364" s="66"/>
      <c r="FQ364" s="76"/>
      <c r="FR364" s="66"/>
      <c r="FS364" s="76"/>
      <c r="FT364" s="66"/>
      <c r="FU364" s="76"/>
      <c r="FV364" s="66"/>
      <c r="FW364" s="76"/>
      <c r="FX364" s="66"/>
      <c r="FY364" s="76"/>
      <c r="FZ364" s="66"/>
      <c r="GA364" s="76"/>
      <c r="GB364" s="66"/>
      <c r="GC364" s="76"/>
      <c r="GD364" s="66"/>
      <c r="GE364" s="76"/>
      <c r="GF364" s="66"/>
      <c r="GG364" s="76"/>
      <c r="GH364" s="66"/>
      <c r="GI364" s="76"/>
      <c r="GJ364" s="66"/>
      <c r="GK364" s="76"/>
      <c r="GL364" s="66"/>
      <c r="GM364" s="76"/>
      <c r="GN364" s="66"/>
      <c r="GO364" s="76"/>
      <c r="GP364" s="66"/>
      <c r="GQ364" s="76"/>
      <c r="GR364" s="66"/>
      <c r="GS364" s="76"/>
      <c r="GT364" s="66"/>
      <c r="GU364" s="76"/>
      <c r="GV364" s="66"/>
      <c r="GW364" s="76"/>
      <c r="GX364" s="66"/>
      <c r="GY364" s="76"/>
      <c r="GZ364" s="66"/>
      <c r="HA364" s="76"/>
      <c r="HB364" s="66"/>
      <c r="HC364" s="76"/>
      <c r="HD364" s="66"/>
      <c r="HE364" s="76"/>
      <c r="HF364" s="66"/>
      <c r="HG364" s="76"/>
      <c r="HH364" s="66"/>
      <c r="HI364" s="76"/>
      <c r="HJ364" s="66"/>
      <c r="HK364" s="76"/>
      <c r="HL364" s="66"/>
      <c r="HM364" s="76"/>
      <c r="HN364" s="66"/>
      <c r="HO364" s="76"/>
      <c r="HP364" s="66"/>
      <c r="HQ364" s="76"/>
      <c r="HR364" s="66"/>
      <c r="HS364" s="76"/>
      <c r="HT364" s="66"/>
      <c r="HU364" s="76"/>
      <c r="HV364" s="66"/>
      <c r="HW364" s="76"/>
      <c r="HX364" s="66"/>
      <c r="HY364" s="76"/>
      <c r="HZ364" s="66"/>
      <c r="IA364" s="76"/>
      <c r="IB364" s="66"/>
      <c r="IC364" s="76"/>
      <c r="ID364" s="66"/>
      <c r="IE364" s="76"/>
      <c r="IF364" s="66"/>
      <c r="IG364" s="76"/>
      <c r="IH364" s="66"/>
      <c r="II364" s="76"/>
      <c r="IJ364" s="66"/>
      <c r="IK364" s="76"/>
      <c r="IL364" s="66"/>
      <c r="IM364" s="76"/>
      <c r="IN364" s="66"/>
      <c r="IO364" s="76"/>
      <c r="IP364" s="66"/>
      <c r="IQ364" s="76"/>
      <c r="IR364" s="66"/>
      <c r="IS364" s="76"/>
      <c r="IT364" s="66"/>
      <c r="IU364" s="76"/>
      <c r="IV364" s="66"/>
      <c r="IW364" s="76"/>
      <c r="IX364" s="66"/>
      <c r="IY364" s="76"/>
      <c r="IZ364" s="66"/>
      <c r="JA364" s="76"/>
      <c r="JB364" s="66"/>
      <c r="JC364" s="76"/>
      <c r="JD364" s="66"/>
      <c r="JE364" s="76"/>
      <c r="JF364" s="66"/>
      <c r="JG364" s="76"/>
      <c r="JH364" s="66"/>
      <c r="JI364" s="76"/>
      <c r="JJ364" s="66"/>
      <c r="JK364" s="76"/>
      <c r="JL364" s="66"/>
      <c r="JM364" s="76"/>
      <c r="JN364" s="66"/>
      <c r="JO364" s="76"/>
      <c r="JP364" s="66"/>
      <c r="JQ364" s="76"/>
      <c r="JR364" s="66"/>
      <c r="JS364" s="76"/>
      <c r="JT364" s="66"/>
      <c r="JU364" s="76"/>
      <c r="JV364" s="66"/>
      <c r="JW364" s="76"/>
      <c r="JX364" s="66"/>
      <c r="JY364" s="76"/>
      <c r="JZ364" s="66"/>
      <c r="KA364" s="76"/>
      <c r="KB364" s="66"/>
      <c r="KC364" s="76"/>
      <c r="KD364" s="66"/>
      <c r="KE364" s="76"/>
      <c r="KF364" s="66"/>
      <c r="KG364" s="76"/>
      <c r="KH364" s="66"/>
      <c r="KI364" s="76"/>
      <c r="KJ364" s="66"/>
      <c r="KK364" s="76"/>
      <c r="KL364" s="66"/>
      <c r="KM364" s="76"/>
      <c r="KN364" s="66"/>
      <c r="KO364" s="76"/>
      <c r="KP364" s="66"/>
      <c r="KQ364" s="76"/>
      <c r="KR364" s="66"/>
      <c r="KS364" s="76"/>
      <c r="KT364" s="66"/>
      <c r="KU364" s="76"/>
      <c r="KV364" s="66"/>
      <c r="KW364" s="76"/>
      <c r="KX364" s="66"/>
      <c r="KY364" s="76"/>
      <c r="KZ364" s="66"/>
      <c r="LA364" s="76"/>
      <c r="LB364" s="66"/>
      <c r="LC364" s="76"/>
      <c r="LD364" s="66"/>
      <c r="LE364" s="76"/>
      <c r="LF364" s="66"/>
      <c r="LG364" s="76"/>
      <c r="LH364" s="66"/>
      <c r="LI364" s="76"/>
      <c r="LJ364" s="66"/>
      <c r="LK364" s="76"/>
      <c r="LL364" s="66"/>
      <c r="LM364" s="76"/>
      <c r="LN364" s="66"/>
      <c r="LO364" s="76"/>
      <c r="LP364" s="66"/>
      <c r="LQ364" s="76"/>
      <c r="LR364" s="66"/>
      <c r="LS364" s="76"/>
      <c r="LT364" s="66"/>
      <c r="LU364" s="76"/>
      <c r="LV364" s="66"/>
      <c r="LW364" s="76"/>
      <c r="LX364" s="66"/>
      <c r="LY364" s="76"/>
      <c r="LZ364" s="66"/>
      <c r="MA364" s="76"/>
      <c r="MB364" s="66"/>
      <c r="MC364" s="76"/>
      <c r="MD364" s="66"/>
      <c r="MG364" s="1" t="str" cm="1">
        <f t="array" ref="MG364">IFERROR(INDEX(Paste_Here!$B$2:$B$850, MATCH(0, COUNTIF(MG$4:MG363, Paste_Here!$B$2:$B$850) + IF(Paste_Here!$B$2:$B$850="", 1, 0), 0)), "")</f>
        <v/>
      </c>
      <c r="MH364" s="1" t="str">
        <f>IF(MG364&lt;&gt;"", INDEX(Paste_Here!$A$2:$A$850, MATCH(MG364, Paste_Here!$B$2:$B$850, 0)), "")</f>
        <v/>
      </c>
      <c r="MI364" s="1" t="str">
        <f t="shared" si="48"/>
        <v/>
      </c>
      <c r="MJ364" s="1" t="str" cm="1">
        <f t="array" ref="MJ364">IFERROR(INDEX($MI$5:$MI$850, MATCH(SMALL(IF($MI$5:$MI$850&lt;&gt;"", COUNTIF($MI$5:$MI$850, "&lt;"&amp;$MI$5:$MI$850)+1), ROW()-ROW($MJ$5)+1), COUNTIF($MI$5:$MI$850, "&lt;"&amp;$MI$5:$MI$850)+1, 0)), "")</f>
        <v/>
      </c>
    </row>
    <row r="365" spans="1:348">
      <c r="A365" s="66"/>
      <c r="B365" s="76" t="str">
        <f t="shared" si="41"/>
        <v/>
      </c>
      <c r="C365" s="66"/>
      <c r="D365" s="76" t="str">
        <f>IFERROR(IF(B365&lt;&gt;"", IF(AND(INDEX(Paste_Here!B$2:B$850, MATCH(B365, Paste_Here!A$2:A$850, 0))&lt;&gt;"", ISNUMBER(VALUE(INDEX(Paste_Here!B$2:B$850, MATCH(B365, Paste_Here!A$2:A$850, 0))))), INDEX(Paste_Here!B$2:B$850, MATCH(B365, Paste_Here!A$2:A$850, 0)), ""), ""), "")</f>
        <v/>
      </c>
      <c r="E365" s="66"/>
      <c r="F365" s="76" t="str">
        <f>IFERROR(IF(B365&lt;&gt;"", IF(ISTEXT(INDEX(Paste_Here!K$2:K$850, MATCH(B365, Paste_Here!A$2:A$850, 0))), INDEX(Paste_Here!K$2:K$850, MATCH(B365, Paste_Here!A$2:A$850, 0)), ""), ""), "")</f>
        <v/>
      </c>
      <c r="G365" s="66"/>
      <c r="H365" s="76" t="str">
        <f>IFERROR(IF(B365&lt;&gt;"", IF(ISTEXT(INDEX(Paste_Here!C$2:C$850, MATCH(B365, Paste_Here!A$2:A$850, 0))), INDEX(Paste_Here!C$2:C$850, MATCH(B365, Paste_Here!A$2:A$850, 0)), ""), ""), "")</f>
        <v/>
      </c>
      <c r="I365" s="66"/>
      <c r="J365" s="76" t="str">
        <f>IFERROR(IF(B365&lt;&gt;"", IF(ISNUMBER(SEARCH("s", LOWER(INDEX(Paste_Here!M$2:M$850, MATCH(B365, Paste_Here!A$2:A$850, 0))))), "Yes", IF(INDEX(Paste_Here!M$2:M$850, MATCH(B365, Paste_Here!A$2:A$850, 0))&lt;&gt;"", "No", "")), ""), "")</f>
        <v/>
      </c>
      <c r="K365" s="66"/>
      <c r="L365" s="76" t="str">
        <f>IFERROR(IF(B365&lt;&gt;"", IF(ISNUMBER(SEARCH("yes", LOWER(INDEX(Paste_Here!E$2:E$850, MATCH(B365, Paste_Here!A$2:A$850, 0))))), "Yes", IF(ISNUMBER(SEARCH("no", LOWER(INDEX(Paste_Here!E$2:E$850, MATCH(B365, Paste_Here!A$2:A$850, 0))))), "No", "")), ""), "")</f>
        <v/>
      </c>
      <c r="M365" s="66"/>
      <c r="N365" s="76" t="str">
        <f>IFERROR(IF(B365&lt;&gt;"", IF(ISNUMBER(SEARCH("yes", LOWER(INDEX(Paste_Here!F$2:F$850, MATCH(B365, Paste_Here!A$2:A$850, 0))))), "Yes", IF(ISNUMBER(SEARCH("no", LOWER(INDEX(Paste_Here!F$2:F$850, MATCH(B365, Paste_Here!A$2:A$850, 0))))), "No", "")), ""), "")</f>
        <v/>
      </c>
      <c r="O365" s="66"/>
      <c r="P365" s="76" t="str">
        <f>IFERROR(IF(B365&lt;&gt;"", IF(ISNUMBER(SEARCH("yes", LOWER(INDEX(Paste_Here!L$2:L$850, MATCH(B365, Paste_Here!A$2:A$850, 0))))), "Yes", IF(ISNUMBER(SEARCH("no", LOWER(INDEX(Paste_Here!L$2:L$850, MATCH(B365, Paste_Here!A$2:A$850, 0))))), "No", "")), ""), "")</f>
        <v/>
      </c>
      <c r="Q365" s="66"/>
      <c r="R365" s="76" t="str">
        <f>IFERROR(IF(B365&lt;&gt;"", IF(ISNUMBER(SEARCH("transitional 2", LOWER(INDEX(Paste_Here!D$2:D$850, MATCH(B365, Paste_Here!A$2:A$850, 0))))), "T2", IF(ISNUMBER(SEARCH("transitional 1", LOWER(INDEX(Paste_Here!D$2:D$850, MATCH(B365, Paste_Here!A$2:A$850, 0))))), "T1", IF(ISNUMBER(SEARCH("waived ell services", LOWER(INDEX(Paste_Here!D$2:D$850, MATCH(B365, Paste_Here!A$2:A$850, 0))))), "W", IF(ISNUMBER(SEARCH("english language learner", LOWER(INDEX(Paste_Here!D$2:D$850, MATCH(B365, Paste_Here!A$2:A$850, 0))))), "L", "")))), ""), "")</f>
        <v/>
      </c>
      <c r="S365" s="66"/>
      <c r="T365" s="76" t="str">
        <f>IFERROR(IF(B365&lt;&gt;"", IF(ISNUMBER(SEARCH("yes", LOWER(INDEX(Paste_Here!I$2:I$850, MATCH(B365, Paste_Here!A$2:A$850, 0))))), "Yes", IF(ISNUMBER(SEARCH("no", LOWER(INDEX(Paste_Here!I$2:I$850, MATCH(B365, Paste_Here!A$2:A$850, 0))))), "No", "")), ""), "")</f>
        <v/>
      </c>
      <c r="U365" s="66"/>
      <c r="V365" s="76" t="str">
        <f>IFERROR(IF(B365&lt;&gt;"", IF(ISTEXT(INDEX(Paste_Here!J$2:J$850, MATCH(B365, Paste_Here!A$2:A$850, 0))), VALUE(INDEX(Paste_Here!J$2:J$850, MATCH(B365, Paste_Here!A$2:A$850, 0))), ""), ""), "")</f>
        <v/>
      </c>
      <c r="W365" s="66"/>
      <c r="X365" s="66"/>
      <c r="Y365" s="76" t="str">
        <f t="shared" si="42"/>
        <v/>
      </c>
      <c r="Z365" s="66"/>
      <c r="AA365" s="76" t="str">
        <f>IFERROR(IF(B365&lt;&gt;"", IF(AND(INDEX(Paste_Here!AI$2:AI$850, MATCH(B365, Paste_Here!A$2:A$850, 0))&lt;&gt;"", ISNUMBER(VALUE(INDEX(Paste_Here!AI$2:AI$850, MATCH(B365, Paste_Here!A$2:A$850, 0))))), INDEX(Paste_Here!AI$2:AI$850, MATCH(B365, Paste_Here!A$2:A$850, 0)), ""), ""), "")</f>
        <v/>
      </c>
      <c r="AB365" s="66"/>
      <c r="AC365" s="76" t="str">
        <f>IFERROR(IF(B365&lt;&gt;"", IF(AND(INDEX(Paste_Here!AJ$2:AJ$850, MATCH(B365, Paste_Here!A$2:A$850, 0))&lt;&gt;"", ISNUMBER(VALUE(INDEX(Paste_Here!AJ$2:AJ$850, MATCH(B365, Paste_Here!A$2:A$850, 0))))), INDEX(Paste_Here!AJ$2:AJ$850, MATCH(B365, Paste_Here!A$2:A$850, 0)), ""), ""), "")</f>
        <v/>
      </c>
      <c r="AD365" s="66"/>
      <c r="AE365" s="76" t="str">
        <f>IFERROR(IF(B365&lt;&gt;"", IF(AND(INDEX(Paste_Here!AK$2:AK$850, MATCH(B365, Paste_Here!A$2:A$850, 0))&lt;&gt;"", ISNUMBER(VALUE(INDEX(Paste_Here!AK$2:AK$850, MATCH(B365, Paste_Here!A$2:A$850, 0))))), INDEX(Paste_Here!AK$2:AK$850, MATCH(B365, Paste_Here!A$2:A$850, 0)), ""), ""), "")</f>
        <v/>
      </c>
      <c r="AF365" s="66"/>
      <c r="AG365" s="76" t="str">
        <f>IFERROR(IF(B365&lt;&gt;"", IF(AND(INDEX(Paste_Here!AL$2:AL$850, MATCH(B365, Paste_Here!A$2:A$850, 0))&lt;&gt;"", ISNUMBER(VALUE(INDEX(Paste_Here!AL$2:AL$850, MATCH(B365, Paste_Here!A$2:A$850, 0))))), INDEX(Paste_Here!AL$2:AL$850, MATCH(B365, Paste_Here!A$2:A$850, 0)), ""), ""), "")</f>
        <v/>
      </c>
      <c r="AH365" s="66"/>
      <c r="AI365" s="76" t="str">
        <f>IFERROR(IF(B365&lt;&gt;"", IF(AND(INDEX(Paste_Here!AH$2:AH$850, MATCH(B365, Paste_Here!A$2:A$850, 0))&lt;&gt;"", ISNUMBER(VALUE(INDEX(Paste_Here!AH$2:AH$850, MATCH(B365, Paste_Here!A$2:A$850, 0))))), IF(VALUE(INDEX(Paste_Here!AH$2:AH$850, MATCH(B365, Paste_Here!A$2:A$850, 0)))=0, "", INDEX(Paste_Here!AH$2:AH$850, MATCH(B365, Paste_Here!A$2:A$850, 0))), ""), ""), "")</f>
        <v/>
      </c>
      <c r="AJ365" s="66"/>
      <c r="AK365" s="76" t="str">
        <f>IFERROR(IF(B365&lt;&gt;"", IF(AND(INDEX(Paste_Here!N$2:N$850, MATCH(B365, Paste_Here!A$2:A$850, 0))&lt;&gt;"", ISNUMBER(VALUE(INDEX(Paste_Here!N$2:N$850, MATCH(B365, Paste_Here!A$2:A$850, 0))))), INDEX(Paste_Here!N$2:N$850, MATCH(B365, Paste_Here!A$2:A$850, 0)), ""), ""), "")</f>
        <v/>
      </c>
      <c r="AL365" s="66"/>
      <c r="AM365" s="76" t="str">
        <f>IFERROR(IF(B365&lt;&gt;"", IF(AND(INDEX(Paste_Here!O$2:O$850, MATCH(B365, Paste_Here!A$2:A$850, 0))&lt;&gt;"", ISNUMBER(VALUE(INDEX(Paste_Here!O$2:O$850, MATCH(B365, Paste_Here!A$2:A$850, 0))))), INDEX(Paste_Here!O$2:O$850, MATCH(B365, Paste_Here!A$2:A$850, 0)), ""), ""), "")</f>
        <v/>
      </c>
      <c r="AN365" s="66"/>
      <c r="AO365" s="76"/>
      <c r="AP365" s="66"/>
      <c r="AQ365" s="76"/>
      <c r="AR365" s="66"/>
      <c r="AS365" s="76"/>
      <c r="AT365" s="66"/>
      <c r="AU365" s="66"/>
      <c r="AV365" s="76" t="str">
        <f t="shared" si="43"/>
        <v/>
      </c>
      <c r="AW365" s="66"/>
      <c r="AX365" s="76" t="str">
        <f>IFERROR(IF(B365&lt;&gt;"", IF(ISNUMBER(SEARCH("Revealed-Potential (Primary Focus)", LOWER(INDEX(Paste_Here!Z$2:Z$850, MATCH(B365, Paste_Here!A$2:A$850, 0))))), "Rev-Potential: Prim", IF(ISNUMBER(SEARCH("Revealed-Potential (Secondary Focus)", LOWER(INDEX(Paste_Here!Z$2:Z$850, MATCH(B365, Paste_Here!A$2:A$850, 0))))), "Rev-Potential: Sec", IF(ISNUMBER(SEARCH("Monitoring", LOWER(INDEX(Paste_Here!Z$2:Z$850, MATCH(B365, Paste_Here!A$2:A$850, 0))))), "Monitoring", IF(ISNUMBER(SEARCH("At-Promise (Secondary Focus)", LOWER(INDEX(Paste_Here!Z$2:Z$850, MATCH(B365, Paste_Here!A$2:A$850, 0))))), "At-Promise: Sec", IF(ISNUMBER(SEARCH("At-Promise (Primary Focus)", LOWER(INDEX(Paste_Here!Z$2:Z$850, MATCH(B365, Paste_Here!A$2:A$850, 0))))), "At-Promise: Prim", ""))))), ""), "")</f>
        <v/>
      </c>
      <c r="AY365" s="66"/>
      <c r="AZ365" s="76"/>
      <c r="BA365" s="66"/>
      <c r="BB365" s="76"/>
      <c r="BC365" s="66"/>
      <c r="BD365" s="76"/>
      <c r="BE365" s="66"/>
      <c r="BF365" s="76"/>
      <c r="BG365" s="66"/>
      <c r="BH365" s="76"/>
      <c r="BI365" s="66"/>
      <c r="BJ365" s="66"/>
      <c r="BK365" s="76" t="str">
        <f t="shared" si="44"/>
        <v/>
      </c>
      <c r="BL365" s="66"/>
      <c r="BM365" s="76" t="str">
        <f>IFERROR(IF(B365&lt;&gt;"", IF(AND(ISNUMBER(VALUE(SUBSTITUTE(SUBSTITUTE(Paste_Here!R365, "br", "-"), "L", ""))), VALUE(SUBSTITUTE(SUBSTITUTE(Paste_Here!R365, "br", "-"), "L", "")) &gt;= 1095), "Yes", IF(AND(ISNUMBER(VALUE(SUBSTITUTE(SUBSTITUTE(Paste_Here!R365, "br", "-"), "L", ""))), VALUE(SUBSTITUTE(SUBSTITUTE(Paste_Here!R365, "br", "-"), "L", "")) &lt;= 1094), "No", "")), ""), "")</f>
        <v/>
      </c>
      <c r="BN365" s="66"/>
      <c r="BO365" s="76" t="str">
        <f>IFERROR(IF(B365&lt;&gt;"", IF(COUNTIF(INDEX(Paste_Here!Y$2:AB$850, MATCH(B365, Paste_Here!A$2:A$850, 0), 0), "yes") &gt; 0, "Yes", IF(COUNTIF(INDEX(Paste_Here!Y$2:AB$850, MATCH(B365, Paste_Here!A$2:A$850, 0), 0), "no") &gt; 0, "No", "")), ""), "")</f>
        <v/>
      </c>
      <c r="BP365" s="66"/>
      <c r="BQ365" s="76" t="str">
        <f>IFERROR(IF(B365&lt;&gt;"", IF(AND(ISNUMBER(VALUE(SUBSTITUTE(SUBSTITUTE(Paste_Here!U365, "em", "-"), "q", ""))), VALUE(SUBSTITUTE(SUBSTITUTE(Paste_Here!U365, "em", "-"), "q", "")) &gt;= 910), "Yes", IF(AND(ISNUMBER(VALUE(SUBSTITUTE(SUBSTITUTE(Paste_Here!U365, "em", "-"), "q", ""))), VALUE(SUBSTITUTE(SUBSTITUTE(Paste_Here!U365, "em", "-"), "q", "")) &lt;= 909), "No", "")), ""), "")</f>
        <v/>
      </c>
      <c r="BR365" s="66"/>
      <c r="BS365" s="76" t="str">
        <f>IFERROR(IF(B365&lt;&gt;"", IF(AND(INDEX(Paste_Here!X$2:X$850, MATCH(B365, Paste_Here!A$2:A$850, 0))&lt;&gt;"", ISNUMBER(VALUE(INDEX(Paste_Here!X$2:X$850, MATCH(B365, Paste_Here!A$2:A$850, 0))))), INDEX(Paste_Here!X$2:X$850, MATCH(B365, Paste_Here!A$2:A$850, 0)), ""), ""), "")</f>
        <v/>
      </c>
      <c r="BT365" s="66"/>
      <c r="BU365" s="76" t="str">
        <f>IFERROR(IF(B365&lt;&gt;"", IF(ISNUMBER(VALUE(INDEX(Paste_Here!G$2:G$850, MATCH(B365, Paste_Here!A$2:A$850, 0)))), IF(VALUE(INDEX(Paste_Here!G$2:G$850, MATCH(B365, Paste_Here!A$2:A$850, 0)))=0, "No", IF(AND(VALUE(INDEX(Paste_Here!G$2:G$850, MATCH(B365, Paste_Here!A$2:A$850, 0)))&gt;=1, VALUE(INDEX(Paste_Here!G$2:G$850, MATCH(B365, Paste_Here!A$2:A$850, 0)))&lt;=4), VALUE(INDEX(Paste_Here!G$2:G$850, MATCH(B365, Paste_Here!A$2:A$850, 0))), "")), ""), ""), "")</f>
        <v/>
      </c>
      <c r="BV365" s="66"/>
      <c r="BW365" s="76" t="str">
        <f>IFERROR(IF(B365&lt;&gt;"", IF(ISNUMBER(VALUE(INDEX(Paste_Here!H$2:H$850, MATCH(B365, Paste_Here!A$2:A$850, 0)))), IF(VALUE(INDEX(Paste_Here!H$2:H$850, MATCH(B365, Paste_Here!A$2:A$850, 0)))=0, "No", IF(AND(VALUE(INDEX(Paste_Here!H$2:H$850, MATCH(B365, Paste_Here!A$2:A$850, 0)))&gt;=1, VALUE(INDEX(Paste_Here!H$2:H$850, MATCH(B365, Paste_Here!A$2:A$850, 0)))&lt;=4), VALUE(INDEX(Paste_Here!H$2:H$850, MATCH(B365, Paste_Here!A$2:A$850, 0))), "")), ""), ""), "")</f>
        <v/>
      </c>
      <c r="BX365" s="66"/>
      <c r="BY365" s="76"/>
      <c r="BZ365" s="66"/>
      <c r="CA365" s="76"/>
      <c r="CB365" s="66"/>
      <c r="CC365" s="66"/>
      <c r="CD365" s="76" t="str">
        <f t="shared" si="45"/>
        <v/>
      </c>
      <c r="CE365" s="66"/>
      <c r="CF365" s="76" t="str">
        <f>IFERROR(IF(B365&lt;&gt;"", IF(AND(INDEX(Paste_Here!P$2:P$850, MATCH(B365, Paste_Here!A$2:A$850, 0))&lt;&gt;"", ISNUMBER(VALUE(INDEX(Paste_Here!P$2:P$850, MATCH(B365, Paste_Here!A$2:A$850, 0))))), INDEX(Paste_Here!P$2:P$850, MATCH(B365, Paste_Here!A$2:A$850, 0)), ""), ""), "")</f>
        <v/>
      </c>
      <c r="CG365" s="66"/>
      <c r="CH365" s="76" t="str">
        <f>IFERROR(IF(B365&lt;&gt;"", IF(ISNUMBER(SEARCH("highrisk", LOWER(INDEX(Paste_Here!Q$2:Q$850, MATCH(B365, Paste_Here!A$2:A$850, 0))))), "High Risk", IF(ISNUMBER(SEARCH("lowrisk", LOWER(INDEX(Paste_Here!Q$2:Q$850, MATCH(B365, Paste_Here!A$2:A$850, 0))))), "Low Risk", IF(ISNUMBER(SEARCH("somerisk", LOWER(INDEX(Paste_Here!Q$2:Q$850, MATCH(B365, Paste_Here!A$2:A$850, 0))))), "Some Risk", ""))), ""), "")</f>
        <v/>
      </c>
      <c r="CI365" s="66"/>
      <c r="CJ365" s="76" t="str">
        <f>IFERROR(IF(B365&lt;&gt;"", IF(AND(INDEX(Paste_Here!AA$2:AA$850, MATCH(B365, Paste_Here!A$2:A$850, 0))&lt;&gt;"", ISNUMBER(VALUE(INDEX(Paste_Here!AA$2:AA$850, MATCH(B365, Paste_Here!A$2:A$850, 0))))), INDEX(Paste_Here!AA$2:AA$850, MATCH(B365, Paste_Here!A$2:A$850, 0)), ""), ""), "")</f>
        <v/>
      </c>
      <c r="CK365" s="66"/>
      <c r="CL365" s="76" t="str">
        <f>IFERROR(IF(B365&lt;&gt;"", IF(LOWER(INDEX(Paste_Here!AB$2:AB$850, MATCH(B365, Paste_Here!A$2:A$850, 0)))="approaching expectations", "Approaching", IF(LOWER(INDEX(Paste_Here!AB$2:AB$850, MATCH(B365, Paste_Here!A$2:A$850, 0)))="met expectations", "Met", IF(LOWER(INDEX(Paste_Here!AB$2:AB$850, MATCH(B365, Paste_Here!A$2:A$850, 0)))="exceeded expectations", "Exceeded", IF(LOWER(INDEX(Paste_Here!AB$2:AB$850, MATCH(B365, Paste_Here!A$2:A$850, 0)))="below expectations", "Below", "")))), ""), "")</f>
        <v/>
      </c>
      <c r="CM365" s="66"/>
      <c r="CN365" s="76" t="str">
        <f>IFERROR(IF(B365&lt;&gt;"", IF(AND(INDEX(Paste_Here!AC$2:AC$850, MATCH(B365, Paste_Here!A$2:A$850, 0))&lt;&gt;"", ISNUMBER(VALUE(INDEX(Paste_Here!AC$2:AC$850, MATCH(B365, Paste_Here!A$2:A$850, 0))))), INDEX(Paste_Here!AC$2:AC$850, MATCH(B365, Paste_Here!A$2:A$850, 0)), ""), ""), "")</f>
        <v/>
      </c>
      <c r="CO365" s="66"/>
      <c r="CP365" s="76"/>
      <c r="CQ365" s="66"/>
      <c r="CR365" s="76"/>
      <c r="CS365" s="66"/>
      <c r="CT365" s="76"/>
      <c r="CU365" s="66"/>
      <c r="CV365" s="76"/>
      <c r="CW365" s="66"/>
      <c r="CX365" s="76"/>
      <c r="CY365" s="66"/>
      <c r="CZ365" s="66"/>
      <c r="DA365" s="76" t="str">
        <f t="shared" si="46"/>
        <v/>
      </c>
      <c r="DB365" s="66"/>
      <c r="DC365" s="76" t="str">
        <f>IFERROR(IF(B365&lt;&gt;"", IF(AND(INDEX(Paste_Here!V$2:V$850, MATCH(B365, Paste_Here!A$2:A$850, 0))&lt;&gt;"", ISNUMBER(VALUE(INDEX(Paste_Here!V$2:V$850, MATCH(B365, Paste_Here!A$2:A$850, 0))))), INDEX(Paste_Here!V$2:V$850, MATCH(B365, Paste_Here!A$2:A$850, 0)), ""), ""), "")</f>
        <v/>
      </c>
      <c r="DD365" s="66"/>
      <c r="DE365" s="76" t="str">
        <f>IFERROR(IF(B365&lt;&gt;"", IF(ISNUMBER(SEARCH("highrisk", LOWER(INDEX(Paste_Here!W$2:W$850, MATCH(B365, Paste_Here!A$2:A$850, 0))))), "High Risk", IF(ISNUMBER(SEARCH("lowrisk", LOWER(INDEX(Paste_Here!W$2:W$850, MATCH(B365, Paste_Here!A$2:A$850, 0))))), "Low Risk", IF(ISNUMBER(SEARCH("somerisk", LOWER(INDEX(Paste_Here!W$2:W$850, MATCH(B365, Paste_Here!A$2:A$850, 0))))), "Some Risk", ""))), ""), "")</f>
        <v/>
      </c>
      <c r="DF365" s="66"/>
      <c r="DG365" s="76" t="str">
        <f>IFERROR(IF(B365&lt;&gt;"", IF(AND(INDEX(Paste_Here!S$2:S$850, MATCH(B365, Paste_Here!A$2:A$850, 0))&lt;&gt;"", ISNUMBER(VALUE(INDEX(Paste_Here!S$2:S$850, MATCH(B365, Paste_Here!A$2:A$850, 0))))), INDEX(Paste_Here!S$2:S$850, MATCH(B365, Paste_Here!A$2:A$850, 0)), ""), ""), "")</f>
        <v/>
      </c>
      <c r="DH365" s="66"/>
      <c r="DI365" s="76" t="str">
        <f>IFERROR(IF(B365&lt;&gt;"", IF(ISNUMBER(SEARCH("highrisk", LOWER(INDEX(Paste_Here!T$2:T$850, MATCH(B365, Paste_Here!A$2:A$850, 0))))), "High Risk", IF(ISNUMBER(SEARCH("lowrisk", LOWER(INDEX(Paste_Here!T$2:T$850, MATCH(B365, Paste_Here!A$2:A$850, 0))))), "Low Risk", IF(ISNUMBER(SEARCH("somerisk", LOWER(INDEX(Paste_Here!T$2:T$850, MATCH(B365, Paste_Here!A$2:A$850, 0))))), "Some Risk", ""))), ""), "")</f>
        <v/>
      </c>
      <c r="DJ365" s="66"/>
      <c r="DK365" s="76" t="str">
        <f>IFERROR(IF(B365&lt;&gt;"", IF(AND(INDEX(Paste_Here!AD$2:AD$850, MATCH(B365, Paste_Here!A$2:A$850, 0))&lt;&gt;"", ISNUMBER(VALUE(INDEX(Paste_Here!AD$2:AD$850, MATCH(B365, Paste_Here!A$2:A$850, 0))))), INDEX(Paste_Here!AD$2:AD$850, MATCH(B365, Paste_Here!A$2:A$850, 0)), ""), ""), "")</f>
        <v/>
      </c>
      <c r="DL365" s="66"/>
      <c r="DM365" s="76" t="str">
        <f>IFERROR(IF(B365&lt;&gt;"", IF(LOWER(INDEX(Paste_Here!AE$2:AE$850, MATCH(B365, Paste_Here!A$2:A$850, 0)))="approaching expectations", "Approaching", IF(LOWER(INDEX(Paste_Here!AE$2:AE$850, MATCH(B365, Paste_Here!A$2:A$850, 0)))="met expectations", "Met", IF(LOWER(INDEX(Paste_Here!AE$2:AE$850, MATCH(B365, Paste_Here!A$2:A$850, 0)))="exceeded expectations", "Exceeded", IF(LOWER(INDEX(Paste_Here!AE$2:AE$850, MATCH(B365, Paste_Here!A$2:A$850, 0)))="below expectations", "Below", "")))), ""), "")</f>
        <v/>
      </c>
      <c r="DN365" s="66"/>
      <c r="DO365" s="76"/>
      <c r="DP365" s="66"/>
      <c r="DQ365" s="76"/>
      <c r="DR365" s="66"/>
      <c r="DS365" s="76"/>
      <c r="DT365" s="66"/>
      <c r="DU365" s="76"/>
      <c r="DV365" s="66"/>
      <c r="DW365" s="66"/>
      <c r="DX365" s="76" t="str">
        <f t="shared" si="47"/>
        <v/>
      </c>
      <c r="DY365" s="66"/>
      <c r="DZ365" s="76"/>
      <c r="EA365" s="66"/>
      <c r="EB365" s="76"/>
      <c r="EC365" s="66"/>
      <c r="ED365" s="76" t="str">
        <f>IFERROR(IF(B365&lt;&gt;"", IF(AND(INDEX(Paste_Here!AF$2:AF$850, MATCH(B365, Paste_Here!A$2:A$850, 0))&lt;&gt;"", ISNUMBER(VALUE(INDEX(Paste_Here!AF$2:AF$850, MATCH(B365, Paste_Here!A$2:A$850, 0))))), INDEX(Paste_Here!AF$2:AF$850, MATCH(B365, Paste_Here!A$2:A$850, 0)), ""), ""), "")</f>
        <v/>
      </c>
      <c r="EE365" s="66"/>
      <c r="EF365" s="76"/>
      <c r="EG365" s="66"/>
      <c r="EH365" s="76"/>
      <c r="EI365" s="66"/>
      <c r="EJ365" s="76" t="str">
        <f>IFERROR(IF(B365&lt;&gt;"", IF(AND(INDEX(Paste_Here!AG$2:AG$850, MATCH(B365, Paste_Here!A$2:A$850, 0))&lt;&gt;"", ISNUMBER(VALUE(INDEX(Paste_Here!AG$2:AG$850, MATCH(B365, Paste_Here!A$2:A$850, 0))))), INDEX(Paste_Here!AG$2:AG$850, MATCH(B365, Paste_Here!A$2:A$850, 0)), ""), ""), "")</f>
        <v/>
      </c>
      <c r="EK365" s="66"/>
      <c r="EL365" s="76"/>
      <c r="EM365" s="66"/>
      <c r="EN365" s="76"/>
      <c r="EO365" s="66"/>
      <c r="EP365" s="76"/>
      <c r="EQ365" s="66"/>
      <c r="ER365" s="76"/>
      <c r="ES365" s="66"/>
      <c r="ET365" s="66"/>
      <c r="EU365" s="76"/>
      <c r="EV365" s="66"/>
      <c r="EW365" s="76"/>
      <c r="EX365" s="66"/>
      <c r="EY365" s="76"/>
      <c r="EZ365" s="66"/>
      <c r="FA365" s="76"/>
      <c r="FB365" s="66"/>
      <c r="FC365" s="76"/>
      <c r="FD365" s="66"/>
      <c r="FE365" s="76"/>
      <c r="FF365" s="66"/>
      <c r="FG365" s="76"/>
      <c r="FH365" s="66"/>
      <c r="FI365" s="76"/>
      <c r="FJ365" s="66"/>
      <c r="FK365" s="76"/>
      <c r="FL365" s="66"/>
      <c r="FM365" s="76"/>
      <c r="FN365" s="66"/>
      <c r="FO365" s="76"/>
      <c r="FP365" s="66"/>
      <c r="FQ365" s="76"/>
      <c r="FR365" s="66"/>
      <c r="FS365" s="76"/>
      <c r="FT365" s="66"/>
      <c r="FU365" s="76"/>
      <c r="FV365" s="66"/>
      <c r="FW365" s="76"/>
      <c r="FX365" s="66"/>
      <c r="FY365" s="76"/>
      <c r="FZ365" s="66"/>
      <c r="GA365" s="76"/>
      <c r="GB365" s="66"/>
      <c r="GC365" s="76"/>
      <c r="GD365" s="66"/>
      <c r="GE365" s="76"/>
      <c r="GF365" s="66"/>
      <c r="GG365" s="76"/>
      <c r="GH365" s="66"/>
      <c r="GI365" s="76"/>
      <c r="GJ365" s="66"/>
      <c r="GK365" s="76"/>
      <c r="GL365" s="66"/>
      <c r="GM365" s="76"/>
      <c r="GN365" s="66"/>
      <c r="GO365" s="76"/>
      <c r="GP365" s="66"/>
      <c r="GQ365" s="76"/>
      <c r="GR365" s="66"/>
      <c r="GS365" s="76"/>
      <c r="GT365" s="66"/>
      <c r="GU365" s="76"/>
      <c r="GV365" s="66"/>
      <c r="GW365" s="76"/>
      <c r="GX365" s="66"/>
      <c r="GY365" s="76"/>
      <c r="GZ365" s="66"/>
      <c r="HA365" s="76"/>
      <c r="HB365" s="66"/>
      <c r="HC365" s="76"/>
      <c r="HD365" s="66"/>
      <c r="HE365" s="76"/>
      <c r="HF365" s="66"/>
      <c r="HG365" s="76"/>
      <c r="HH365" s="66"/>
      <c r="HI365" s="76"/>
      <c r="HJ365" s="66"/>
      <c r="HK365" s="76"/>
      <c r="HL365" s="66"/>
      <c r="HM365" s="76"/>
      <c r="HN365" s="66"/>
      <c r="HO365" s="76"/>
      <c r="HP365" s="66"/>
      <c r="HQ365" s="76"/>
      <c r="HR365" s="66"/>
      <c r="HS365" s="76"/>
      <c r="HT365" s="66"/>
      <c r="HU365" s="76"/>
      <c r="HV365" s="66"/>
      <c r="HW365" s="76"/>
      <c r="HX365" s="66"/>
      <c r="HY365" s="76"/>
      <c r="HZ365" s="66"/>
      <c r="IA365" s="76"/>
      <c r="IB365" s="66"/>
      <c r="IC365" s="76"/>
      <c r="ID365" s="66"/>
      <c r="IE365" s="76"/>
      <c r="IF365" s="66"/>
      <c r="IG365" s="76"/>
      <c r="IH365" s="66"/>
      <c r="II365" s="76"/>
      <c r="IJ365" s="66"/>
      <c r="IK365" s="76"/>
      <c r="IL365" s="66"/>
      <c r="IM365" s="76"/>
      <c r="IN365" s="66"/>
      <c r="IO365" s="76"/>
      <c r="IP365" s="66"/>
      <c r="IQ365" s="76"/>
      <c r="IR365" s="66"/>
      <c r="IS365" s="76"/>
      <c r="IT365" s="66"/>
      <c r="IU365" s="76"/>
      <c r="IV365" s="66"/>
      <c r="IW365" s="76"/>
      <c r="IX365" s="66"/>
      <c r="IY365" s="76"/>
      <c r="IZ365" s="66"/>
      <c r="JA365" s="76"/>
      <c r="JB365" s="66"/>
      <c r="JC365" s="76"/>
      <c r="JD365" s="66"/>
      <c r="JE365" s="76"/>
      <c r="JF365" s="66"/>
      <c r="JG365" s="76"/>
      <c r="JH365" s="66"/>
      <c r="JI365" s="76"/>
      <c r="JJ365" s="66"/>
      <c r="JK365" s="76"/>
      <c r="JL365" s="66"/>
      <c r="JM365" s="76"/>
      <c r="JN365" s="66"/>
      <c r="JO365" s="76"/>
      <c r="JP365" s="66"/>
      <c r="JQ365" s="76"/>
      <c r="JR365" s="66"/>
      <c r="JS365" s="76"/>
      <c r="JT365" s="66"/>
      <c r="JU365" s="76"/>
      <c r="JV365" s="66"/>
      <c r="JW365" s="76"/>
      <c r="JX365" s="66"/>
      <c r="JY365" s="76"/>
      <c r="JZ365" s="66"/>
      <c r="KA365" s="76"/>
      <c r="KB365" s="66"/>
      <c r="KC365" s="76"/>
      <c r="KD365" s="66"/>
      <c r="KE365" s="76"/>
      <c r="KF365" s="66"/>
      <c r="KG365" s="76"/>
      <c r="KH365" s="66"/>
      <c r="KI365" s="76"/>
      <c r="KJ365" s="66"/>
      <c r="KK365" s="76"/>
      <c r="KL365" s="66"/>
      <c r="KM365" s="76"/>
      <c r="KN365" s="66"/>
      <c r="KO365" s="76"/>
      <c r="KP365" s="66"/>
      <c r="KQ365" s="76"/>
      <c r="KR365" s="66"/>
      <c r="KS365" s="76"/>
      <c r="KT365" s="66"/>
      <c r="KU365" s="76"/>
      <c r="KV365" s="66"/>
      <c r="KW365" s="76"/>
      <c r="KX365" s="66"/>
      <c r="KY365" s="76"/>
      <c r="KZ365" s="66"/>
      <c r="LA365" s="76"/>
      <c r="LB365" s="66"/>
      <c r="LC365" s="76"/>
      <c r="LD365" s="66"/>
      <c r="LE365" s="76"/>
      <c r="LF365" s="66"/>
      <c r="LG365" s="76"/>
      <c r="LH365" s="66"/>
      <c r="LI365" s="76"/>
      <c r="LJ365" s="66"/>
      <c r="LK365" s="76"/>
      <c r="LL365" s="66"/>
      <c r="LM365" s="76"/>
      <c r="LN365" s="66"/>
      <c r="LO365" s="76"/>
      <c r="LP365" s="66"/>
      <c r="LQ365" s="76"/>
      <c r="LR365" s="66"/>
      <c r="LS365" s="76"/>
      <c r="LT365" s="66"/>
      <c r="LU365" s="76"/>
      <c r="LV365" s="66"/>
      <c r="LW365" s="76"/>
      <c r="LX365" s="66"/>
      <c r="LY365" s="76"/>
      <c r="LZ365" s="66"/>
      <c r="MA365" s="76"/>
      <c r="MB365" s="66"/>
      <c r="MC365" s="76"/>
      <c r="MD365" s="66"/>
      <c r="MG365" s="1" t="str" cm="1">
        <f t="array" ref="MG365">IFERROR(INDEX(Paste_Here!$B$2:$B$850, MATCH(0, COUNTIF(MG$4:MG364, Paste_Here!$B$2:$B$850) + IF(Paste_Here!$B$2:$B$850="", 1, 0), 0)), "")</f>
        <v/>
      </c>
      <c r="MH365" s="1" t="str">
        <f>IF(MG365&lt;&gt;"", INDEX(Paste_Here!$A$2:$A$850, MATCH(MG365, Paste_Here!$B$2:$B$850, 0)), "")</f>
        <v/>
      </c>
      <c r="MI365" s="1" t="str">
        <f t="shared" si="48"/>
        <v/>
      </c>
      <c r="MJ365" s="1" t="str" cm="1">
        <f t="array" ref="MJ365">IFERROR(INDEX($MI$5:$MI$850, MATCH(SMALL(IF($MI$5:$MI$850&lt;&gt;"", COUNTIF($MI$5:$MI$850, "&lt;"&amp;$MI$5:$MI$850)+1), ROW()-ROW($MJ$5)+1), COUNTIF($MI$5:$MI$850, "&lt;"&amp;$MI$5:$MI$850)+1, 0)), "")</f>
        <v/>
      </c>
    </row>
    <row r="366" spans="1:348">
      <c r="A366" s="66"/>
      <c r="B366" s="76" t="str">
        <f t="shared" si="41"/>
        <v/>
      </c>
      <c r="C366" s="66"/>
      <c r="D366" s="76" t="str">
        <f>IFERROR(IF(B366&lt;&gt;"", IF(AND(INDEX(Paste_Here!B$2:B$850, MATCH(B366, Paste_Here!A$2:A$850, 0))&lt;&gt;"", ISNUMBER(VALUE(INDEX(Paste_Here!B$2:B$850, MATCH(B366, Paste_Here!A$2:A$850, 0))))), INDEX(Paste_Here!B$2:B$850, MATCH(B366, Paste_Here!A$2:A$850, 0)), ""), ""), "")</f>
        <v/>
      </c>
      <c r="E366" s="66"/>
      <c r="F366" s="76" t="str">
        <f>IFERROR(IF(B366&lt;&gt;"", IF(ISTEXT(INDEX(Paste_Here!K$2:K$850, MATCH(B366, Paste_Here!A$2:A$850, 0))), INDEX(Paste_Here!K$2:K$850, MATCH(B366, Paste_Here!A$2:A$850, 0)), ""), ""), "")</f>
        <v/>
      </c>
      <c r="G366" s="66"/>
      <c r="H366" s="76" t="str">
        <f>IFERROR(IF(B366&lt;&gt;"", IF(ISTEXT(INDEX(Paste_Here!C$2:C$850, MATCH(B366, Paste_Here!A$2:A$850, 0))), INDEX(Paste_Here!C$2:C$850, MATCH(B366, Paste_Here!A$2:A$850, 0)), ""), ""), "")</f>
        <v/>
      </c>
      <c r="I366" s="66"/>
      <c r="J366" s="76" t="str">
        <f>IFERROR(IF(B366&lt;&gt;"", IF(ISNUMBER(SEARCH("s", LOWER(INDEX(Paste_Here!M$2:M$850, MATCH(B366, Paste_Here!A$2:A$850, 0))))), "Yes", IF(INDEX(Paste_Here!M$2:M$850, MATCH(B366, Paste_Here!A$2:A$850, 0))&lt;&gt;"", "No", "")), ""), "")</f>
        <v/>
      </c>
      <c r="K366" s="66"/>
      <c r="L366" s="76" t="str">
        <f>IFERROR(IF(B366&lt;&gt;"", IF(ISNUMBER(SEARCH("yes", LOWER(INDEX(Paste_Here!E$2:E$850, MATCH(B366, Paste_Here!A$2:A$850, 0))))), "Yes", IF(ISNUMBER(SEARCH("no", LOWER(INDEX(Paste_Here!E$2:E$850, MATCH(B366, Paste_Here!A$2:A$850, 0))))), "No", "")), ""), "")</f>
        <v/>
      </c>
      <c r="M366" s="66"/>
      <c r="N366" s="76" t="str">
        <f>IFERROR(IF(B366&lt;&gt;"", IF(ISNUMBER(SEARCH("yes", LOWER(INDEX(Paste_Here!F$2:F$850, MATCH(B366, Paste_Here!A$2:A$850, 0))))), "Yes", IF(ISNUMBER(SEARCH("no", LOWER(INDEX(Paste_Here!F$2:F$850, MATCH(B366, Paste_Here!A$2:A$850, 0))))), "No", "")), ""), "")</f>
        <v/>
      </c>
      <c r="O366" s="66"/>
      <c r="P366" s="76" t="str">
        <f>IFERROR(IF(B366&lt;&gt;"", IF(ISNUMBER(SEARCH("yes", LOWER(INDEX(Paste_Here!L$2:L$850, MATCH(B366, Paste_Here!A$2:A$850, 0))))), "Yes", IF(ISNUMBER(SEARCH("no", LOWER(INDEX(Paste_Here!L$2:L$850, MATCH(B366, Paste_Here!A$2:A$850, 0))))), "No", "")), ""), "")</f>
        <v/>
      </c>
      <c r="Q366" s="66"/>
      <c r="R366" s="76" t="str">
        <f>IFERROR(IF(B366&lt;&gt;"", IF(ISNUMBER(SEARCH("transitional 2", LOWER(INDEX(Paste_Here!D$2:D$850, MATCH(B366, Paste_Here!A$2:A$850, 0))))), "T2", IF(ISNUMBER(SEARCH("transitional 1", LOWER(INDEX(Paste_Here!D$2:D$850, MATCH(B366, Paste_Here!A$2:A$850, 0))))), "T1", IF(ISNUMBER(SEARCH("waived ell services", LOWER(INDEX(Paste_Here!D$2:D$850, MATCH(B366, Paste_Here!A$2:A$850, 0))))), "W", IF(ISNUMBER(SEARCH("english language learner", LOWER(INDEX(Paste_Here!D$2:D$850, MATCH(B366, Paste_Here!A$2:A$850, 0))))), "L", "")))), ""), "")</f>
        <v/>
      </c>
      <c r="S366" s="66"/>
      <c r="T366" s="76" t="str">
        <f>IFERROR(IF(B366&lt;&gt;"", IF(ISNUMBER(SEARCH("yes", LOWER(INDEX(Paste_Here!I$2:I$850, MATCH(B366, Paste_Here!A$2:A$850, 0))))), "Yes", IF(ISNUMBER(SEARCH("no", LOWER(INDEX(Paste_Here!I$2:I$850, MATCH(B366, Paste_Here!A$2:A$850, 0))))), "No", "")), ""), "")</f>
        <v/>
      </c>
      <c r="U366" s="66"/>
      <c r="V366" s="76" t="str">
        <f>IFERROR(IF(B366&lt;&gt;"", IF(ISTEXT(INDEX(Paste_Here!J$2:J$850, MATCH(B366, Paste_Here!A$2:A$850, 0))), VALUE(INDEX(Paste_Here!J$2:J$850, MATCH(B366, Paste_Here!A$2:A$850, 0))), ""), ""), "")</f>
        <v/>
      </c>
      <c r="W366" s="66"/>
      <c r="X366" s="66"/>
      <c r="Y366" s="76" t="str">
        <f t="shared" si="42"/>
        <v/>
      </c>
      <c r="Z366" s="66"/>
      <c r="AA366" s="76" t="str">
        <f>IFERROR(IF(B366&lt;&gt;"", IF(AND(INDEX(Paste_Here!AI$2:AI$850, MATCH(B366, Paste_Here!A$2:A$850, 0))&lt;&gt;"", ISNUMBER(VALUE(INDEX(Paste_Here!AI$2:AI$850, MATCH(B366, Paste_Here!A$2:A$850, 0))))), INDEX(Paste_Here!AI$2:AI$850, MATCH(B366, Paste_Here!A$2:A$850, 0)), ""), ""), "")</f>
        <v/>
      </c>
      <c r="AB366" s="66"/>
      <c r="AC366" s="76" t="str">
        <f>IFERROR(IF(B366&lt;&gt;"", IF(AND(INDEX(Paste_Here!AJ$2:AJ$850, MATCH(B366, Paste_Here!A$2:A$850, 0))&lt;&gt;"", ISNUMBER(VALUE(INDEX(Paste_Here!AJ$2:AJ$850, MATCH(B366, Paste_Here!A$2:A$850, 0))))), INDEX(Paste_Here!AJ$2:AJ$850, MATCH(B366, Paste_Here!A$2:A$850, 0)), ""), ""), "")</f>
        <v/>
      </c>
      <c r="AD366" s="66"/>
      <c r="AE366" s="76" t="str">
        <f>IFERROR(IF(B366&lt;&gt;"", IF(AND(INDEX(Paste_Here!AK$2:AK$850, MATCH(B366, Paste_Here!A$2:A$850, 0))&lt;&gt;"", ISNUMBER(VALUE(INDEX(Paste_Here!AK$2:AK$850, MATCH(B366, Paste_Here!A$2:A$850, 0))))), INDEX(Paste_Here!AK$2:AK$850, MATCH(B366, Paste_Here!A$2:A$850, 0)), ""), ""), "")</f>
        <v/>
      </c>
      <c r="AF366" s="66"/>
      <c r="AG366" s="76" t="str">
        <f>IFERROR(IF(B366&lt;&gt;"", IF(AND(INDEX(Paste_Here!AL$2:AL$850, MATCH(B366, Paste_Here!A$2:A$850, 0))&lt;&gt;"", ISNUMBER(VALUE(INDEX(Paste_Here!AL$2:AL$850, MATCH(B366, Paste_Here!A$2:A$850, 0))))), INDEX(Paste_Here!AL$2:AL$850, MATCH(B366, Paste_Here!A$2:A$850, 0)), ""), ""), "")</f>
        <v/>
      </c>
      <c r="AH366" s="66"/>
      <c r="AI366" s="76" t="str">
        <f>IFERROR(IF(B366&lt;&gt;"", IF(AND(INDEX(Paste_Here!AH$2:AH$850, MATCH(B366, Paste_Here!A$2:A$850, 0))&lt;&gt;"", ISNUMBER(VALUE(INDEX(Paste_Here!AH$2:AH$850, MATCH(B366, Paste_Here!A$2:A$850, 0))))), IF(VALUE(INDEX(Paste_Here!AH$2:AH$850, MATCH(B366, Paste_Here!A$2:A$850, 0)))=0, "", INDEX(Paste_Here!AH$2:AH$850, MATCH(B366, Paste_Here!A$2:A$850, 0))), ""), ""), "")</f>
        <v/>
      </c>
      <c r="AJ366" s="66"/>
      <c r="AK366" s="76" t="str">
        <f>IFERROR(IF(B366&lt;&gt;"", IF(AND(INDEX(Paste_Here!N$2:N$850, MATCH(B366, Paste_Here!A$2:A$850, 0))&lt;&gt;"", ISNUMBER(VALUE(INDEX(Paste_Here!N$2:N$850, MATCH(B366, Paste_Here!A$2:A$850, 0))))), INDEX(Paste_Here!N$2:N$850, MATCH(B366, Paste_Here!A$2:A$850, 0)), ""), ""), "")</f>
        <v/>
      </c>
      <c r="AL366" s="66"/>
      <c r="AM366" s="76" t="str">
        <f>IFERROR(IF(B366&lt;&gt;"", IF(AND(INDEX(Paste_Here!O$2:O$850, MATCH(B366, Paste_Here!A$2:A$850, 0))&lt;&gt;"", ISNUMBER(VALUE(INDEX(Paste_Here!O$2:O$850, MATCH(B366, Paste_Here!A$2:A$850, 0))))), INDEX(Paste_Here!O$2:O$850, MATCH(B366, Paste_Here!A$2:A$850, 0)), ""), ""), "")</f>
        <v/>
      </c>
      <c r="AN366" s="66"/>
      <c r="AO366" s="76"/>
      <c r="AP366" s="66"/>
      <c r="AQ366" s="76"/>
      <c r="AR366" s="66"/>
      <c r="AS366" s="76"/>
      <c r="AT366" s="66"/>
      <c r="AU366" s="66"/>
      <c r="AV366" s="76" t="str">
        <f t="shared" si="43"/>
        <v/>
      </c>
      <c r="AW366" s="66"/>
      <c r="AX366" s="76" t="str">
        <f>IFERROR(IF(B366&lt;&gt;"", IF(ISNUMBER(SEARCH("Revealed-Potential (Primary Focus)", LOWER(INDEX(Paste_Here!Z$2:Z$850, MATCH(B366, Paste_Here!A$2:A$850, 0))))), "Rev-Potential: Prim", IF(ISNUMBER(SEARCH("Revealed-Potential (Secondary Focus)", LOWER(INDEX(Paste_Here!Z$2:Z$850, MATCH(B366, Paste_Here!A$2:A$850, 0))))), "Rev-Potential: Sec", IF(ISNUMBER(SEARCH("Monitoring", LOWER(INDEX(Paste_Here!Z$2:Z$850, MATCH(B366, Paste_Here!A$2:A$850, 0))))), "Monitoring", IF(ISNUMBER(SEARCH("At-Promise (Secondary Focus)", LOWER(INDEX(Paste_Here!Z$2:Z$850, MATCH(B366, Paste_Here!A$2:A$850, 0))))), "At-Promise: Sec", IF(ISNUMBER(SEARCH("At-Promise (Primary Focus)", LOWER(INDEX(Paste_Here!Z$2:Z$850, MATCH(B366, Paste_Here!A$2:A$850, 0))))), "At-Promise: Prim", ""))))), ""), "")</f>
        <v/>
      </c>
      <c r="AY366" s="66"/>
      <c r="AZ366" s="76"/>
      <c r="BA366" s="66"/>
      <c r="BB366" s="76"/>
      <c r="BC366" s="66"/>
      <c r="BD366" s="76"/>
      <c r="BE366" s="66"/>
      <c r="BF366" s="76"/>
      <c r="BG366" s="66"/>
      <c r="BH366" s="76"/>
      <c r="BI366" s="66"/>
      <c r="BJ366" s="66"/>
      <c r="BK366" s="76" t="str">
        <f t="shared" si="44"/>
        <v/>
      </c>
      <c r="BL366" s="66"/>
      <c r="BM366" s="76" t="str">
        <f>IFERROR(IF(B366&lt;&gt;"", IF(AND(ISNUMBER(VALUE(SUBSTITUTE(SUBSTITUTE(Paste_Here!R366, "br", "-"), "L", ""))), VALUE(SUBSTITUTE(SUBSTITUTE(Paste_Here!R366, "br", "-"), "L", "")) &gt;= 1095), "Yes", IF(AND(ISNUMBER(VALUE(SUBSTITUTE(SUBSTITUTE(Paste_Here!R366, "br", "-"), "L", ""))), VALUE(SUBSTITUTE(SUBSTITUTE(Paste_Here!R366, "br", "-"), "L", "")) &lt;= 1094), "No", "")), ""), "")</f>
        <v/>
      </c>
      <c r="BN366" s="66"/>
      <c r="BO366" s="76" t="str">
        <f>IFERROR(IF(B366&lt;&gt;"", IF(COUNTIF(INDEX(Paste_Here!Y$2:AB$850, MATCH(B366, Paste_Here!A$2:A$850, 0), 0), "yes") &gt; 0, "Yes", IF(COUNTIF(INDEX(Paste_Here!Y$2:AB$850, MATCH(B366, Paste_Here!A$2:A$850, 0), 0), "no") &gt; 0, "No", "")), ""), "")</f>
        <v/>
      </c>
      <c r="BP366" s="66"/>
      <c r="BQ366" s="76" t="str">
        <f>IFERROR(IF(B366&lt;&gt;"", IF(AND(ISNUMBER(VALUE(SUBSTITUTE(SUBSTITUTE(Paste_Here!U366, "em", "-"), "q", ""))), VALUE(SUBSTITUTE(SUBSTITUTE(Paste_Here!U366, "em", "-"), "q", "")) &gt;= 910), "Yes", IF(AND(ISNUMBER(VALUE(SUBSTITUTE(SUBSTITUTE(Paste_Here!U366, "em", "-"), "q", ""))), VALUE(SUBSTITUTE(SUBSTITUTE(Paste_Here!U366, "em", "-"), "q", "")) &lt;= 909), "No", "")), ""), "")</f>
        <v/>
      </c>
      <c r="BR366" s="66"/>
      <c r="BS366" s="76" t="str">
        <f>IFERROR(IF(B366&lt;&gt;"", IF(AND(INDEX(Paste_Here!X$2:X$850, MATCH(B366, Paste_Here!A$2:A$850, 0))&lt;&gt;"", ISNUMBER(VALUE(INDEX(Paste_Here!X$2:X$850, MATCH(B366, Paste_Here!A$2:A$850, 0))))), INDEX(Paste_Here!X$2:X$850, MATCH(B366, Paste_Here!A$2:A$850, 0)), ""), ""), "")</f>
        <v/>
      </c>
      <c r="BT366" s="66"/>
      <c r="BU366" s="76" t="str">
        <f>IFERROR(IF(B366&lt;&gt;"", IF(ISNUMBER(VALUE(INDEX(Paste_Here!G$2:G$850, MATCH(B366, Paste_Here!A$2:A$850, 0)))), IF(VALUE(INDEX(Paste_Here!G$2:G$850, MATCH(B366, Paste_Here!A$2:A$850, 0)))=0, "No", IF(AND(VALUE(INDEX(Paste_Here!G$2:G$850, MATCH(B366, Paste_Here!A$2:A$850, 0)))&gt;=1, VALUE(INDEX(Paste_Here!G$2:G$850, MATCH(B366, Paste_Here!A$2:A$850, 0)))&lt;=4), VALUE(INDEX(Paste_Here!G$2:G$850, MATCH(B366, Paste_Here!A$2:A$850, 0))), "")), ""), ""), "")</f>
        <v/>
      </c>
      <c r="BV366" s="66"/>
      <c r="BW366" s="76" t="str">
        <f>IFERROR(IF(B366&lt;&gt;"", IF(ISNUMBER(VALUE(INDEX(Paste_Here!H$2:H$850, MATCH(B366, Paste_Here!A$2:A$850, 0)))), IF(VALUE(INDEX(Paste_Here!H$2:H$850, MATCH(B366, Paste_Here!A$2:A$850, 0)))=0, "No", IF(AND(VALUE(INDEX(Paste_Here!H$2:H$850, MATCH(B366, Paste_Here!A$2:A$850, 0)))&gt;=1, VALUE(INDEX(Paste_Here!H$2:H$850, MATCH(B366, Paste_Here!A$2:A$850, 0)))&lt;=4), VALUE(INDEX(Paste_Here!H$2:H$850, MATCH(B366, Paste_Here!A$2:A$850, 0))), "")), ""), ""), "")</f>
        <v/>
      </c>
      <c r="BX366" s="66"/>
      <c r="BY366" s="76"/>
      <c r="BZ366" s="66"/>
      <c r="CA366" s="76"/>
      <c r="CB366" s="66"/>
      <c r="CC366" s="66"/>
      <c r="CD366" s="76" t="str">
        <f t="shared" si="45"/>
        <v/>
      </c>
      <c r="CE366" s="66"/>
      <c r="CF366" s="76" t="str">
        <f>IFERROR(IF(B366&lt;&gt;"", IF(AND(INDEX(Paste_Here!P$2:P$850, MATCH(B366, Paste_Here!A$2:A$850, 0))&lt;&gt;"", ISNUMBER(VALUE(INDEX(Paste_Here!P$2:P$850, MATCH(B366, Paste_Here!A$2:A$850, 0))))), INDEX(Paste_Here!P$2:P$850, MATCH(B366, Paste_Here!A$2:A$850, 0)), ""), ""), "")</f>
        <v/>
      </c>
      <c r="CG366" s="66"/>
      <c r="CH366" s="76" t="str">
        <f>IFERROR(IF(B366&lt;&gt;"", IF(ISNUMBER(SEARCH("highrisk", LOWER(INDEX(Paste_Here!Q$2:Q$850, MATCH(B366, Paste_Here!A$2:A$850, 0))))), "High Risk", IF(ISNUMBER(SEARCH("lowrisk", LOWER(INDEX(Paste_Here!Q$2:Q$850, MATCH(B366, Paste_Here!A$2:A$850, 0))))), "Low Risk", IF(ISNUMBER(SEARCH("somerisk", LOWER(INDEX(Paste_Here!Q$2:Q$850, MATCH(B366, Paste_Here!A$2:A$850, 0))))), "Some Risk", ""))), ""), "")</f>
        <v/>
      </c>
      <c r="CI366" s="66"/>
      <c r="CJ366" s="76" t="str">
        <f>IFERROR(IF(B366&lt;&gt;"", IF(AND(INDEX(Paste_Here!AA$2:AA$850, MATCH(B366, Paste_Here!A$2:A$850, 0))&lt;&gt;"", ISNUMBER(VALUE(INDEX(Paste_Here!AA$2:AA$850, MATCH(B366, Paste_Here!A$2:A$850, 0))))), INDEX(Paste_Here!AA$2:AA$850, MATCH(B366, Paste_Here!A$2:A$850, 0)), ""), ""), "")</f>
        <v/>
      </c>
      <c r="CK366" s="66"/>
      <c r="CL366" s="76" t="str">
        <f>IFERROR(IF(B366&lt;&gt;"", IF(LOWER(INDEX(Paste_Here!AB$2:AB$850, MATCH(B366, Paste_Here!A$2:A$850, 0)))="approaching expectations", "Approaching", IF(LOWER(INDEX(Paste_Here!AB$2:AB$850, MATCH(B366, Paste_Here!A$2:A$850, 0)))="met expectations", "Met", IF(LOWER(INDEX(Paste_Here!AB$2:AB$850, MATCH(B366, Paste_Here!A$2:A$850, 0)))="exceeded expectations", "Exceeded", IF(LOWER(INDEX(Paste_Here!AB$2:AB$850, MATCH(B366, Paste_Here!A$2:A$850, 0)))="below expectations", "Below", "")))), ""), "")</f>
        <v/>
      </c>
      <c r="CM366" s="66"/>
      <c r="CN366" s="76" t="str">
        <f>IFERROR(IF(B366&lt;&gt;"", IF(AND(INDEX(Paste_Here!AC$2:AC$850, MATCH(B366, Paste_Here!A$2:A$850, 0))&lt;&gt;"", ISNUMBER(VALUE(INDEX(Paste_Here!AC$2:AC$850, MATCH(B366, Paste_Here!A$2:A$850, 0))))), INDEX(Paste_Here!AC$2:AC$850, MATCH(B366, Paste_Here!A$2:A$850, 0)), ""), ""), "")</f>
        <v/>
      </c>
      <c r="CO366" s="66"/>
      <c r="CP366" s="76"/>
      <c r="CQ366" s="66"/>
      <c r="CR366" s="76"/>
      <c r="CS366" s="66"/>
      <c r="CT366" s="76"/>
      <c r="CU366" s="66"/>
      <c r="CV366" s="76"/>
      <c r="CW366" s="66"/>
      <c r="CX366" s="76"/>
      <c r="CY366" s="66"/>
      <c r="CZ366" s="66"/>
      <c r="DA366" s="76" t="str">
        <f t="shared" si="46"/>
        <v/>
      </c>
      <c r="DB366" s="66"/>
      <c r="DC366" s="76" t="str">
        <f>IFERROR(IF(B366&lt;&gt;"", IF(AND(INDEX(Paste_Here!V$2:V$850, MATCH(B366, Paste_Here!A$2:A$850, 0))&lt;&gt;"", ISNUMBER(VALUE(INDEX(Paste_Here!V$2:V$850, MATCH(B366, Paste_Here!A$2:A$850, 0))))), INDEX(Paste_Here!V$2:V$850, MATCH(B366, Paste_Here!A$2:A$850, 0)), ""), ""), "")</f>
        <v/>
      </c>
      <c r="DD366" s="66"/>
      <c r="DE366" s="76" t="str">
        <f>IFERROR(IF(B366&lt;&gt;"", IF(ISNUMBER(SEARCH("highrisk", LOWER(INDEX(Paste_Here!W$2:W$850, MATCH(B366, Paste_Here!A$2:A$850, 0))))), "High Risk", IF(ISNUMBER(SEARCH("lowrisk", LOWER(INDEX(Paste_Here!W$2:W$850, MATCH(B366, Paste_Here!A$2:A$850, 0))))), "Low Risk", IF(ISNUMBER(SEARCH("somerisk", LOWER(INDEX(Paste_Here!W$2:W$850, MATCH(B366, Paste_Here!A$2:A$850, 0))))), "Some Risk", ""))), ""), "")</f>
        <v/>
      </c>
      <c r="DF366" s="66"/>
      <c r="DG366" s="76" t="str">
        <f>IFERROR(IF(B366&lt;&gt;"", IF(AND(INDEX(Paste_Here!S$2:S$850, MATCH(B366, Paste_Here!A$2:A$850, 0))&lt;&gt;"", ISNUMBER(VALUE(INDEX(Paste_Here!S$2:S$850, MATCH(B366, Paste_Here!A$2:A$850, 0))))), INDEX(Paste_Here!S$2:S$850, MATCH(B366, Paste_Here!A$2:A$850, 0)), ""), ""), "")</f>
        <v/>
      </c>
      <c r="DH366" s="66"/>
      <c r="DI366" s="76" t="str">
        <f>IFERROR(IF(B366&lt;&gt;"", IF(ISNUMBER(SEARCH("highrisk", LOWER(INDEX(Paste_Here!T$2:T$850, MATCH(B366, Paste_Here!A$2:A$850, 0))))), "High Risk", IF(ISNUMBER(SEARCH("lowrisk", LOWER(INDEX(Paste_Here!T$2:T$850, MATCH(B366, Paste_Here!A$2:A$850, 0))))), "Low Risk", IF(ISNUMBER(SEARCH("somerisk", LOWER(INDEX(Paste_Here!T$2:T$850, MATCH(B366, Paste_Here!A$2:A$850, 0))))), "Some Risk", ""))), ""), "")</f>
        <v/>
      </c>
      <c r="DJ366" s="66"/>
      <c r="DK366" s="76" t="str">
        <f>IFERROR(IF(B366&lt;&gt;"", IF(AND(INDEX(Paste_Here!AD$2:AD$850, MATCH(B366, Paste_Here!A$2:A$850, 0))&lt;&gt;"", ISNUMBER(VALUE(INDEX(Paste_Here!AD$2:AD$850, MATCH(B366, Paste_Here!A$2:A$850, 0))))), INDEX(Paste_Here!AD$2:AD$850, MATCH(B366, Paste_Here!A$2:A$850, 0)), ""), ""), "")</f>
        <v/>
      </c>
      <c r="DL366" s="66"/>
      <c r="DM366" s="76" t="str">
        <f>IFERROR(IF(B366&lt;&gt;"", IF(LOWER(INDEX(Paste_Here!AE$2:AE$850, MATCH(B366, Paste_Here!A$2:A$850, 0)))="approaching expectations", "Approaching", IF(LOWER(INDEX(Paste_Here!AE$2:AE$850, MATCH(B366, Paste_Here!A$2:A$850, 0)))="met expectations", "Met", IF(LOWER(INDEX(Paste_Here!AE$2:AE$850, MATCH(B366, Paste_Here!A$2:A$850, 0)))="exceeded expectations", "Exceeded", IF(LOWER(INDEX(Paste_Here!AE$2:AE$850, MATCH(B366, Paste_Here!A$2:A$850, 0)))="below expectations", "Below", "")))), ""), "")</f>
        <v/>
      </c>
      <c r="DN366" s="66"/>
      <c r="DO366" s="76"/>
      <c r="DP366" s="66"/>
      <c r="DQ366" s="76"/>
      <c r="DR366" s="66"/>
      <c r="DS366" s="76"/>
      <c r="DT366" s="66"/>
      <c r="DU366" s="76"/>
      <c r="DV366" s="66"/>
      <c r="DW366" s="66"/>
      <c r="DX366" s="76" t="str">
        <f t="shared" si="47"/>
        <v/>
      </c>
      <c r="DY366" s="66"/>
      <c r="DZ366" s="76"/>
      <c r="EA366" s="66"/>
      <c r="EB366" s="76"/>
      <c r="EC366" s="66"/>
      <c r="ED366" s="76" t="str">
        <f>IFERROR(IF(B366&lt;&gt;"", IF(AND(INDEX(Paste_Here!AF$2:AF$850, MATCH(B366, Paste_Here!A$2:A$850, 0))&lt;&gt;"", ISNUMBER(VALUE(INDEX(Paste_Here!AF$2:AF$850, MATCH(B366, Paste_Here!A$2:A$850, 0))))), INDEX(Paste_Here!AF$2:AF$850, MATCH(B366, Paste_Here!A$2:A$850, 0)), ""), ""), "")</f>
        <v/>
      </c>
      <c r="EE366" s="66"/>
      <c r="EF366" s="76"/>
      <c r="EG366" s="66"/>
      <c r="EH366" s="76"/>
      <c r="EI366" s="66"/>
      <c r="EJ366" s="76" t="str">
        <f>IFERROR(IF(B366&lt;&gt;"", IF(AND(INDEX(Paste_Here!AG$2:AG$850, MATCH(B366, Paste_Here!A$2:A$850, 0))&lt;&gt;"", ISNUMBER(VALUE(INDEX(Paste_Here!AG$2:AG$850, MATCH(B366, Paste_Here!A$2:A$850, 0))))), INDEX(Paste_Here!AG$2:AG$850, MATCH(B366, Paste_Here!A$2:A$850, 0)), ""), ""), "")</f>
        <v/>
      </c>
      <c r="EK366" s="66"/>
      <c r="EL366" s="76"/>
      <c r="EM366" s="66"/>
      <c r="EN366" s="76"/>
      <c r="EO366" s="66"/>
      <c r="EP366" s="76"/>
      <c r="EQ366" s="66"/>
      <c r="ER366" s="76"/>
      <c r="ES366" s="66"/>
      <c r="ET366" s="66"/>
      <c r="EU366" s="76"/>
      <c r="EV366" s="66"/>
      <c r="EW366" s="76"/>
      <c r="EX366" s="66"/>
      <c r="EY366" s="76"/>
      <c r="EZ366" s="66"/>
      <c r="FA366" s="76"/>
      <c r="FB366" s="66"/>
      <c r="FC366" s="76"/>
      <c r="FD366" s="66"/>
      <c r="FE366" s="76"/>
      <c r="FF366" s="66"/>
      <c r="FG366" s="76"/>
      <c r="FH366" s="66"/>
      <c r="FI366" s="76"/>
      <c r="FJ366" s="66"/>
      <c r="FK366" s="76"/>
      <c r="FL366" s="66"/>
      <c r="FM366" s="76"/>
      <c r="FN366" s="66"/>
      <c r="FO366" s="76"/>
      <c r="FP366" s="66"/>
      <c r="FQ366" s="76"/>
      <c r="FR366" s="66"/>
      <c r="FS366" s="76"/>
      <c r="FT366" s="66"/>
      <c r="FU366" s="76"/>
      <c r="FV366" s="66"/>
      <c r="FW366" s="76"/>
      <c r="FX366" s="66"/>
      <c r="FY366" s="76"/>
      <c r="FZ366" s="66"/>
      <c r="GA366" s="76"/>
      <c r="GB366" s="66"/>
      <c r="GC366" s="76"/>
      <c r="GD366" s="66"/>
      <c r="GE366" s="76"/>
      <c r="GF366" s="66"/>
      <c r="GG366" s="76"/>
      <c r="GH366" s="66"/>
      <c r="GI366" s="76"/>
      <c r="GJ366" s="66"/>
      <c r="GK366" s="76"/>
      <c r="GL366" s="66"/>
      <c r="GM366" s="76"/>
      <c r="GN366" s="66"/>
      <c r="GO366" s="76"/>
      <c r="GP366" s="66"/>
      <c r="GQ366" s="76"/>
      <c r="GR366" s="66"/>
      <c r="GS366" s="76"/>
      <c r="GT366" s="66"/>
      <c r="GU366" s="76"/>
      <c r="GV366" s="66"/>
      <c r="GW366" s="76"/>
      <c r="GX366" s="66"/>
      <c r="GY366" s="76"/>
      <c r="GZ366" s="66"/>
      <c r="HA366" s="76"/>
      <c r="HB366" s="66"/>
      <c r="HC366" s="76"/>
      <c r="HD366" s="66"/>
      <c r="HE366" s="76"/>
      <c r="HF366" s="66"/>
      <c r="HG366" s="76"/>
      <c r="HH366" s="66"/>
      <c r="HI366" s="76"/>
      <c r="HJ366" s="66"/>
      <c r="HK366" s="76"/>
      <c r="HL366" s="66"/>
      <c r="HM366" s="76"/>
      <c r="HN366" s="66"/>
      <c r="HO366" s="76"/>
      <c r="HP366" s="66"/>
      <c r="HQ366" s="76"/>
      <c r="HR366" s="66"/>
      <c r="HS366" s="76"/>
      <c r="HT366" s="66"/>
      <c r="HU366" s="76"/>
      <c r="HV366" s="66"/>
      <c r="HW366" s="76"/>
      <c r="HX366" s="66"/>
      <c r="HY366" s="76"/>
      <c r="HZ366" s="66"/>
      <c r="IA366" s="76"/>
      <c r="IB366" s="66"/>
      <c r="IC366" s="76"/>
      <c r="ID366" s="66"/>
      <c r="IE366" s="76"/>
      <c r="IF366" s="66"/>
      <c r="IG366" s="76"/>
      <c r="IH366" s="66"/>
      <c r="II366" s="76"/>
      <c r="IJ366" s="66"/>
      <c r="IK366" s="76"/>
      <c r="IL366" s="66"/>
      <c r="IM366" s="76"/>
      <c r="IN366" s="66"/>
      <c r="IO366" s="76"/>
      <c r="IP366" s="66"/>
      <c r="IQ366" s="76"/>
      <c r="IR366" s="66"/>
      <c r="IS366" s="76"/>
      <c r="IT366" s="66"/>
      <c r="IU366" s="76"/>
      <c r="IV366" s="66"/>
      <c r="IW366" s="76"/>
      <c r="IX366" s="66"/>
      <c r="IY366" s="76"/>
      <c r="IZ366" s="66"/>
      <c r="JA366" s="76"/>
      <c r="JB366" s="66"/>
      <c r="JC366" s="76"/>
      <c r="JD366" s="66"/>
      <c r="JE366" s="76"/>
      <c r="JF366" s="66"/>
      <c r="JG366" s="76"/>
      <c r="JH366" s="66"/>
      <c r="JI366" s="76"/>
      <c r="JJ366" s="66"/>
      <c r="JK366" s="76"/>
      <c r="JL366" s="66"/>
      <c r="JM366" s="76"/>
      <c r="JN366" s="66"/>
      <c r="JO366" s="76"/>
      <c r="JP366" s="66"/>
      <c r="JQ366" s="76"/>
      <c r="JR366" s="66"/>
      <c r="JS366" s="76"/>
      <c r="JT366" s="66"/>
      <c r="JU366" s="76"/>
      <c r="JV366" s="66"/>
      <c r="JW366" s="76"/>
      <c r="JX366" s="66"/>
      <c r="JY366" s="76"/>
      <c r="JZ366" s="66"/>
      <c r="KA366" s="76"/>
      <c r="KB366" s="66"/>
      <c r="KC366" s="76"/>
      <c r="KD366" s="66"/>
      <c r="KE366" s="76"/>
      <c r="KF366" s="66"/>
      <c r="KG366" s="76"/>
      <c r="KH366" s="66"/>
      <c r="KI366" s="76"/>
      <c r="KJ366" s="66"/>
      <c r="KK366" s="76"/>
      <c r="KL366" s="66"/>
      <c r="KM366" s="76"/>
      <c r="KN366" s="66"/>
      <c r="KO366" s="76"/>
      <c r="KP366" s="66"/>
      <c r="KQ366" s="76"/>
      <c r="KR366" s="66"/>
      <c r="KS366" s="76"/>
      <c r="KT366" s="66"/>
      <c r="KU366" s="76"/>
      <c r="KV366" s="66"/>
      <c r="KW366" s="76"/>
      <c r="KX366" s="66"/>
      <c r="KY366" s="76"/>
      <c r="KZ366" s="66"/>
      <c r="LA366" s="76"/>
      <c r="LB366" s="66"/>
      <c r="LC366" s="76"/>
      <c r="LD366" s="66"/>
      <c r="LE366" s="76"/>
      <c r="LF366" s="66"/>
      <c r="LG366" s="76"/>
      <c r="LH366" s="66"/>
      <c r="LI366" s="76"/>
      <c r="LJ366" s="66"/>
      <c r="LK366" s="76"/>
      <c r="LL366" s="66"/>
      <c r="LM366" s="76"/>
      <c r="LN366" s="66"/>
      <c r="LO366" s="76"/>
      <c r="LP366" s="66"/>
      <c r="LQ366" s="76"/>
      <c r="LR366" s="66"/>
      <c r="LS366" s="76"/>
      <c r="LT366" s="66"/>
      <c r="LU366" s="76"/>
      <c r="LV366" s="66"/>
      <c r="LW366" s="76"/>
      <c r="LX366" s="66"/>
      <c r="LY366" s="76"/>
      <c r="LZ366" s="66"/>
      <c r="MA366" s="76"/>
      <c r="MB366" s="66"/>
      <c r="MC366" s="76"/>
      <c r="MD366" s="66"/>
      <c r="MG366" s="1" t="str" cm="1">
        <f t="array" ref="MG366">IFERROR(INDEX(Paste_Here!$B$2:$B$850, MATCH(0, COUNTIF(MG$4:MG365, Paste_Here!$B$2:$B$850) + IF(Paste_Here!$B$2:$B$850="", 1, 0), 0)), "")</f>
        <v/>
      </c>
      <c r="MH366" s="1" t="str">
        <f>IF(MG366&lt;&gt;"", INDEX(Paste_Here!$A$2:$A$850, MATCH(MG366, Paste_Here!$B$2:$B$850, 0)), "")</f>
        <v/>
      </c>
      <c r="MI366" s="1" t="str">
        <f t="shared" si="48"/>
        <v/>
      </c>
      <c r="MJ366" s="1" t="str" cm="1">
        <f t="array" ref="MJ366">IFERROR(INDEX($MI$5:$MI$850, MATCH(SMALL(IF($MI$5:$MI$850&lt;&gt;"", COUNTIF($MI$5:$MI$850, "&lt;"&amp;$MI$5:$MI$850)+1), ROW()-ROW($MJ$5)+1), COUNTIF($MI$5:$MI$850, "&lt;"&amp;$MI$5:$MI$850)+1, 0)), "")</f>
        <v/>
      </c>
    </row>
    <row r="367" spans="1:348">
      <c r="A367" s="66"/>
      <c r="B367" s="76" t="str">
        <f t="shared" si="41"/>
        <v/>
      </c>
      <c r="C367" s="66"/>
      <c r="D367" s="76" t="str">
        <f>IFERROR(IF(B367&lt;&gt;"", IF(AND(INDEX(Paste_Here!B$2:B$850, MATCH(B367, Paste_Here!A$2:A$850, 0))&lt;&gt;"", ISNUMBER(VALUE(INDEX(Paste_Here!B$2:B$850, MATCH(B367, Paste_Here!A$2:A$850, 0))))), INDEX(Paste_Here!B$2:B$850, MATCH(B367, Paste_Here!A$2:A$850, 0)), ""), ""), "")</f>
        <v/>
      </c>
      <c r="E367" s="66"/>
      <c r="F367" s="76" t="str">
        <f>IFERROR(IF(B367&lt;&gt;"", IF(ISTEXT(INDEX(Paste_Here!K$2:K$850, MATCH(B367, Paste_Here!A$2:A$850, 0))), INDEX(Paste_Here!K$2:K$850, MATCH(B367, Paste_Here!A$2:A$850, 0)), ""), ""), "")</f>
        <v/>
      </c>
      <c r="G367" s="66"/>
      <c r="H367" s="76" t="str">
        <f>IFERROR(IF(B367&lt;&gt;"", IF(ISTEXT(INDEX(Paste_Here!C$2:C$850, MATCH(B367, Paste_Here!A$2:A$850, 0))), INDEX(Paste_Here!C$2:C$850, MATCH(B367, Paste_Here!A$2:A$850, 0)), ""), ""), "")</f>
        <v/>
      </c>
      <c r="I367" s="66"/>
      <c r="J367" s="76" t="str">
        <f>IFERROR(IF(B367&lt;&gt;"", IF(ISNUMBER(SEARCH("s", LOWER(INDEX(Paste_Here!M$2:M$850, MATCH(B367, Paste_Here!A$2:A$850, 0))))), "Yes", IF(INDEX(Paste_Here!M$2:M$850, MATCH(B367, Paste_Here!A$2:A$850, 0))&lt;&gt;"", "No", "")), ""), "")</f>
        <v/>
      </c>
      <c r="K367" s="66"/>
      <c r="L367" s="76" t="str">
        <f>IFERROR(IF(B367&lt;&gt;"", IF(ISNUMBER(SEARCH("yes", LOWER(INDEX(Paste_Here!E$2:E$850, MATCH(B367, Paste_Here!A$2:A$850, 0))))), "Yes", IF(ISNUMBER(SEARCH("no", LOWER(INDEX(Paste_Here!E$2:E$850, MATCH(B367, Paste_Here!A$2:A$850, 0))))), "No", "")), ""), "")</f>
        <v/>
      </c>
      <c r="M367" s="66"/>
      <c r="N367" s="76" t="str">
        <f>IFERROR(IF(B367&lt;&gt;"", IF(ISNUMBER(SEARCH("yes", LOWER(INDEX(Paste_Here!F$2:F$850, MATCH(B367, Paste_Here!A$2:A$850, 0))))), "Yes", IF(ISNUMBER(SEARCH("no", LOWER(INDEX(Paste_Here!F$2:F$850, MATCH(B367, Paste_Here!A$2:A$850, 0))))), "No", "")), ""), "")</f>
        <v/>
      </c>
      <c r="O367" s="66"/>
      <c r="P367" s="76" t="str">
        <f>IFERROR(IF(B367&lt;&gt;"", IF(ISNUMBER(SEARCH("yes", LOWER(INDEX(Paste_Here!L$2:L$850, MATCH(B367, Paste_Here!A$2:A$850, 0))))), "Yes", IF(ISNUMBER(SEARCH("no", LOWER(INDEX(Paste_Here!L$2:L$850, MATCH(B367, Paste_Here!A$2:A$850, 0))))), "No", "")), ""), "")</f>
        <v/>
      </c>
      <c r="Q367" s="66"/>
      <c r="R367" s="76" t="str">
        <f>IFERROR(IF(B367&lt;&gt;"", IF(ISNUMBER(SEARCH("transitional 2", LOWER(INDEX(Paste_Here!D$2:D$850, MATCH(B367, Paste_Here!A$2:A$850, 0))))), "T2", IF(ISNUMBER(SEARCH("transitional 1", LOWER(INDEX(Paste_Here!D$2:D$850, MATCH(B367, Paste_Here!A$2:A$850, 0))))), "T1", IF(ISNUMBER(SEARCH("waived ell services", LOWER(INDEX(Paste_Here!D$2:D$850, MATCH(B367, Paste_Here!A$2:A$850, 0))))), "W", IF(ISNUMBER(SEARCH("english language learner", LOWER(INDEX(Paste_Here!D$2:D$850, MATCH(B367, Paste_Here!A$2:A$850, 0))))), "L", "")))), ""), "")</f>
        <v/>
      </c>
      <c r="S367" s="66"/>
      <c r="T367" s="76" t="str">
        <f>IFERROR(IF(B367&lt;&gt;"", IF(ISNUMBER(SEARCH("yes", LOWER(INDEX(Paste_Here!I$2:I$850, MATCH(B367, Paste_Here!A$2:A$850, 0))))), "Yes", IF(ISNUMBER(SEARCH("no", LOWER(INDEX(Paste_Here!I$2:I$850, MATCH(B367, Paste_Here!A$2:A$850, 0))))), "No", "")), ""), "")</f>
        <v/>
      </c>
      <c r="U367" s="66"/>
      <c r="V367" s="76" t="str">
        <f>IFERROR(IF(B367&lt;&gt;"", IF(ISTEXT(INDEX(Paste_Here!J$2:J$850, MATCH(B367, Paste_Here!A$2:A$850, 0))), VALUE(INDEX(Paste_Here!J$2:J$850, MATCH(B367, Paste_Here!A$2:A$850, 0))), ""), ""), "")</f>
        <v/>
      </c>
      <c r="W367" s="66"/>
      <c r="X367" s="66"/>
      <c r="Y367" s="76" t="str">
        <f t="shared" si="42"/>
        <v/>
      </c>
      <c r="Z367" s="66"/>
      <c r="AA367" s="76" t="str">
        <f>IFERROR(IF(B367&lt;&gt;"", IF(AND(INDEX(Paste_Here!AI$2:AI$850, MATCH(B367, Paste_Here!A$2:A$850, 0))&lt;&gt;"", ISNUMBER(VALUE(INDEX(Paste_Here!AI$2:AI$850, MATCH(B367, Paste_Here!A$2:A$850, 0))))), INDEX(Paste_Here!AI$2:AI$850, MATCH(B367, Paste_Here!A$2:A$850, 0)), ""), ""), "")</f>
        <v/>
      </c>
      <c r="AB367" s="66"/>
      <c r="AC367" s="76" t="str">
        <f>IFERROR(IF(B367&lt;&gt;"", IF(AND(INDEX(Paste_Here!AJ$2:AJ$850, MATCH(B367, Paste_Here!A$2:A$850, 0))&lt;&gt;"", ISNUMBER(VALUE(INDEX(Paste_Here!AJ$2:AJ$850, MATCH(B367, Paste_Here!A$2:A$850, 0))))), INDEX(Paste_Here!AJ$2:AJ$850, MATCH(B367, Paste_Here!A$2:A$850, 0)), ""), ""), "")</f>
        <v/>
      </c>
      <c r="AD367" s="66"/>
      <c r="AE367" s="76" t="str">
        <f>IFERROR(IF(B367&lt;&gt;"", IF(AND(INDEX(Paste_Here!AK$2:AK$850, MATCH(B367, Paste_Here!A$2:A$850, 0))&lt;&gt;"", ISNUMBER(VALUE(INDEX(Paste_Here!AK$2:AK$850, MATCH(B367, Paste_Here!A$2:A$850, 0))))), INDEX(Paste_Here!AK$2:AK$850, MATCH(B367, Paste_Here!A$2:A$850, 0)), ""), ""), "")</f>
        <v/>
      </c>
      <c r="AF367" s="66"/>
      <c r="AG367" s="76" t="str">
        <f>IFERROR(IF(B367&lt;&gt;"", IF(AND(INDEX(Paste_Here!AL$2:AL$850, MATCH(B367, Paste_Here!A$2:A$850, 0))&lt;&gt;"", ISNUMBER(VALUE(INDEX(Paste_Here!AL$2:AL$850, MATCH(B367, Paste_Here!A$2:A$850, 0))))), INDEX(Paste_Here!AL$2:AL$850, MATCH(B367, Paste_Here!A$2:A$850, 0)), ""), ""), "")</f>
        <v/>
      </c>
      <c r="AH367" s="66"/>
      <c r="AI367" s="76" t="str">
        <f>IFERROR(IF(B367&lt;&gt;"", IF(AND(INDEX(Paste_Here!AH$2:AH$850, MATCH(B367, Paste_Here!A$2:A$850, 0))&lt;&gt;"", ISNUMBER(VALUE(INDEX(Paste_Here!AH$2:AH$850, MATCH(B367, Paste_Here!A$2:A$850, 0))))), IF(VALUE(INDEX(Paste_Here!AH$2:AH$850, MATCH(B367, Paste_Here!A$2:A$850, 0)))=0, "", INDEX(Paste_Here!AH$2:AH$850, MATCH(B367, Paste_Here!A$2:A$850, 0))), ""), ""), "")</f>
        <v/>
      </c>
      <c r="AJ367" s="66"/>
      <c r="AK367" s="76" t="str">
        <f>IFERROR(IF(B367&lt;&gt;"", IF(AND(INDEX(Paste_Here!N$2:N$850, MATCH(B367, Paste_Here!A$2:A$850, 0))&lt;&gt;"", ISNUMBER(VALUE(INDEX(Paste_Here!N$2:N$850, MATCH(B367, Paste_Here!A$2:A$850, 0))))), INDEX(Paste_Here!N$2:N$850, MATCH(B367, Paste_Here!A$2:A$850, 0)), ""), ""), "")</f>
        <v/>
      </c>
      <c r="AL367" s="66"/>
      <c r="AM367" s="76" t="str">
        <f>IFERROR(IF(B367&lt;&gt;"", IF(AND(INDEX(Paste_Here!O$2:O$850, MATCH(B367, Paste_Here!A$2:A$850, 0))&lt;&gt;"", ISNUMBER(VALUE(INDEX(Paste_Here!O$2:O$850, MATCH(B367, Paste_Here!A$2:A$850, 0))))), INDEX(Paste_Here!O$2:O$850, MATCH(B367, Paste_Here!A$2:A$850, 0)), ""), ""), "")</f>
        <v/>
      </c>
      <c r="AN367" s="66"/>
      <c r="AO367" s="76"/>
      <c r="AP367" s="66"/>
      <c r="AQ367" s="76"/>
      <c r="AR367" s="66"/>
      <c r="AS367" s="76"/>
      <c r="AT367" s="66"/>
      <c r="AU367" s="66"/>
      <c r="AV367" s="76" t="str">
        <f t="shared" si="43"/>
        <v/>
      </c>
      <c r="AW367" s="66"/>
      <c r="AX367" s="76" t="str">
        <f>IFERROR(IF(B367&lt;&gt;"", IF(ISNUMBER(SEARCH("Revealed-Potential (Primary Focus)", LOWER(INDEX(Paste_Here!Z$2:Z$850, MATCH(B367, Paste_Here!A$2:A$850, 0))))), "Rev-Potential: Prim", IF(ISNUMBER(SEARCH("Revealed-Potential (Secondary Focus)", LOWER(INDEX(Paste_Here!Z$2:Z$850, MATCH(B367, Paste_Here!A$2:A$850, 0))))), "Rev-Potential: Sec", IF(ISNUMBER(SEARCH("Monitoring", LOWER(INDEX(Paste_Here!Z$2:Z$850, MATCH(B367, Paste_Here!A$2:A$850, 0))))), "Monitoring", IF(ISNUMBER(SEARCH("At-Promise (Secondary Focus)", LOWER(INDEX(Paste_Here!Z$2:Z$850, MATCH(B367, Paste_Here!A$2:A$850, 0))))), "At-Promise: Sec", IF(ISNUMBER(SEARCH("At-Promise (Primary Focus)", LOWER(INDEX(Paste_Here!Z$2:Z$850, MATCH(B367, Paste_Here!A$2:A$850, 0))))), "At-Promise: Prim", ""))))), ""), "")</f>
        <v/>
      </c>
      <c r="AY367" s="66"/>
      <c r="AZ367" s="76"/>
      <c r="BA367" s="66"/>
      <c r="BB367" s="76"/>
      <c r="BC367" s="66"/>
      <c r="BD367" s="76"/>
      <c r="BE367" s="66"/>
      <c r="BF367" s="76"/>
      <c r="BG367" s="66"/>
      <c r="BH367" s="76"/>
      <c r="BI367" s="66"/>
      <c r="BJ367" s="66"/>
      <c r="BK367" s="76" t="str">
        <f t="shared" si="44"/>
        <v/>
      </c>
      <c r="BL367" s="66"/>
      <c r="BM367" s="76" t="str">
        <f>IFERROR(IF(B367&lt;&gt;"", IF(AND(ISNUMBER(VALUE(SUBSTITUTE(SUBSTITUTE(Paste_Here!R367, "br", "-"), "L", ""))), VALUE(SUBSTITUTE(SUBSTITUTE(Paste_Here!R367, "br", "-"), "L", "")) &gt;= 1095), "Yes", IF(AND(ISNUMBER(VALUE(SUBSTITUTE(SUBSTITUTE(Paste_Here!R367, "br", "-"), "L", ""))), VALUE(SUBSTITUTE(SUBSTITUTE(Paste_Here!R367, "br", "-"), "L", "")) &lt;= 1094), "No", "")), ""), "")</f>
        <v/>
      </c>
      <c r="BN367" s="66"/>
      <c r="BO367" s="76" t="str">
        <f>IFERROR(IF(B367&lt;&gt;"", IF(COUNTIF(INDEX(Paste_Here!Y$2:AB$850, MATCH(B367, Paste_Here!A$2:A$850, 0), 0), "yes") &gt; 0, "Yes", IF(COUNTIF(INDEX(Paste_Here!Y$2:AB$850, MATCH(B367, Paste_Here!A$2:A$850, 0), 0), "no") &gt; 0, "No", "")), ""), "")</f>
        <v/>
      </c>
      <c r="BP367" s="66"/>
      <c r="BQ367" s="76" t="str">
        <f>IFERROR(IF(B367&lt;&gt;"", IF(AND(ISNUMBER(VALUE(SUBSTITUTE(SUBSTITUTE(Paste_Here!U367, "em", "-"), "q", ""))), VALUE(SUBSTITUTE(SUBSTITUTE(Paste_Here!U367, "em", "-"), "q", "")) &gt;= 910), "Yes", IF(AND(ISNUMBER(VALUE(SUBSTITUTE(SUBSTITUTE(Paste_Here!U367, "em", "-"), "q", ""))), VALUE(SUBSTITUTE(SUBSTITUTE(Paste_Here!U367, "em", "-"), "q", "")) &lt;= 909), "No", "")), ""), "")</f>
        <v/>
      </c>
      <c r="BR367" s="66"/>
      <c r="BS367" s="76" t="str">
        <f>IFERROR(IF(B367&lt;&gt;"", IF(AND(INDEX(Paste_Here!X$2:X$850, MATCH(B367, Paste_Here!A$2:A$850, 0))&lt;&gt;"", ISNUMBER(VALUE(INDEX(Paste_Here!X$2:X$850, MATCH(B367, Paste_Here!A$2:A$850, 0))))), INDEX(Paste_Here!X$2:X$850, MATCH(B367, Paste_Here!A$2:A$850, 0)), ""), ""), "")</f>
        <v/>
      </c>
      <c r="BT367" s="66"/>
      <c r="BU367" s="76" t="str">
        <f>IFERROR(IF(B367&lt;&gt;"", IF(ISNUMBER(VALUE(INDEX(Paste_Here!G$2:G$850, MATCH(B367, Paste_Here!A$2:A$850, 0)))), IF(VALUE(INDEX(Paste_Here!G$2:G$850, MATCH(B367, Paste_Here!A$2:A$850, 0)))=0, "No", IF(AND(VALUE(INDEX(Paste_Here!G$2:G$850, MATCH(B367, Paste_Here!A$2:A$850, 0)))&gt;=1, VALUE(INDEX(Paste_Here!G$2:G$850, MATCH(B367, Paste_Here!A$2:A$850, 0)))&lt;=4), VALUE(INDEX(Paste_Here!G$2:G$850, MATCH(B367, Paste_Here!A$2:A$850, 0))), "")), ""), ""), "")</f>
        <v/>
      </c>
      <c r="BV367" s="66"/>
      <c r="BW367" s="76" t="str">
        <f>IFERROR(IF(B367&lt;&gt;"", IF(ISNUMBER(VALUE(INDEX(Paste_Here!H$2:H$850, MATCH(B367, Paste_Here!A$2:A$850, 0)))), IF(VALUE(INDEX(Paste_Here!H$2:H$850, MATCH(B367, Paste_Here!A$2:A$850, 0)))=0, "No", IF(AND(VALUE(INDEX(Paste_Here!H$2:H$850, MATCH(B367, Paste_Here!A$2:A$850, 0)))&gt;=1, VALUE(INDEX(Paste_Here!H$2:H$850, MATCH(B367, Paste_Here!A$2:A$850, 0)))&lt;=4), VALUE(INDEX(Paste_Here!H$2:H$850, MATCH(B367, Paste_Here!A$2:A$850, 0))), "")), ""), ""), "")</f>
        <v/>
      </c>
      <c r="BX367" s="66"/>
      <c r="BY367" s="76"/>
      <c r="BZ367" s="66"/>
      <c r="CA367" s="76"/>
      <c r="CB367" s="66"/>
      <c r="CC367" s="66"/>
      <c r="CD367" s="76" t="str">
        <f t="shared" si="45"/>
        <v/>
      </c>
      <c r="CE367" s="66"/>
      <c r="CF367" s="76" t="str">
        <f>IFERROR(IF(B367&lt;&gt;"", IF(AND(INDEX(Paste_Here!P$2:P$850, MATCH(B367, Paste_Here!A$2:A$850, 0))&lt;&gt;"", ISNUMBER(VALUE(INDEX(Paste_Here!P$2:P$850, MATCH(B367, Paste_Here!A$2:A$850, 0))))), INDEX(Paste_Here!P$2:P$850, MATCH(B367, Paste_Here!A$2:A$850, 0)), ""), ""), "")</f>
        <v/>
      </c>
      <c r="CG367" s="66"/>
      <c r="CH367" s="76" t="str">
        <f>IFERROR(IF(B367&lt;&gt;"", IF(ISNUMBER(SEARCH("highrisk", LOWER(INDEX(Paste_Here!Q$2:Q$850, MATCH(B367, Paste_Here!A$2:A$850, 0))))), "High Risk", IF(ISNUMBER(SEARCH("lowrisk", LOWER(INDEX(Paste_Here!Q$2:Q$850, MATCH(B367, Paste_Here!A$2:A$850, 0))))), "Low Risk", IF(ISNUMBER(SEARCH("somerisk", LOWER(INDEX(Paste_Here!Q$2:Q$850, MATCH(B367, Paste_Here!A$2:A$850, 0))))), "Some Risk", ""))), ""), "")</f>
        <v/>
      </c>
      <c r="CI367" s="66"/>
      <c r="CJ367" s="76" t="str">
        <f>IFERROR(IF(B367&lt;&gt;"", IF(AND(INDEX(Paste_Here!AA$2:AA$850, MATCH(B367, Paste_Here!A$2:A$850, 0))&lt;&gt;"", ISNUMBER(VALUE(INDEX(Paste_Here!AA$2:AA$850, MATCH(B367, Paste_Here!A$2:A$850, 0))))), INDEX(Paste_Here!AA$2:AA$850, MATCH(B367, Paste_Here!A$2:A$850, 0)), ""), ""), "")</f>
        <v/>
      </c>
      <c r="CK367" s="66"/>
      <c r="CL367" s="76" t="str">
        <f>IFERROR(IF(B367&lt;&gt;"", IF(LOWER(INDEX(Paste_Here!AB$2:AB$850, MATCH(B367, Paste_Here!A$2:A$850, 0)))="approaching expectations", "Approaching", IF(LOWER(INDEX(Paste_Here!AB$2:AB$850, MATCH(B367, Paste_Here!A$2:A$850, 0)))="met expectations", "Met", IF(LOWER(INDEX(Paste_Here!AB$2:AB$850, MATCH(B367, Paste_Here!A$2:A$850, 0)))="exceeded expectations", "Exceeded", IF(LOWER(INDEX(Paste_Here!AB$2:AB$850, MATCH(B367, Paste_Here!A$2:A$850, 0)))="below expectations", "Below", "")))), ""), "")</f>
        <v/>
      </c>
      <c r="CM367" s="66"/>
      <c r="CN367" s="76" t="str">
        <f>IFERROR(IF(B367&lt;&gt;"", IF(AND(INDEX(Paste_Here!AC$2:AC$850, MATCH(B367, Paste_Here!A$2:A$850, 0))&lt;&gt;"", ISNUMBER(VALUE(INDEX(Paste_Here!AC$2:AC$850, MATCH(B367, Paste_Here!A$2:A$850, 0))))), INDEX(Paste_Here!AC$2:AC$850, MATCH(B367, Paste_Here!A$2:A$850, 0)), ""), ""), "")</f>
        <v/>
      </c>
      <c r="CO367" s="66"/>
      <c r="CP367" s="76"/>
      <c r="CQ367" s="66"/>
      <c r="CR367" s="76"/>
      <c r="CS367" s="66"/>
      <c r="CT367" s="76"/>
      <c r="CU367" s="66"/>
      <c r="CV367" s="76"/>
      <c r="CW367" s="66"/>
      <c r="CX367" s="76"/>
      <c r="CY367" s="66"/>
      <c r="CZ367" s="66"/>
      <c r="DA367" s="76" t="str">
        <f t="shared" si="46"/>
        <v/>
      </c>
      <c r="DB367" s="66"/>
      <c r="DC367" s="76" t="str">
        <f>IFERROR(IF(B367&lt;&gt;"", IF(AND(INDEX(Paste_Here!V$2:V$850, MATCH(B367, Paste_Here!A$2:A$850, 0))&lt;&gt;"", ISNUMBER(VALUE(INDEX(Paste_Here!V$2:V$850, MATCH(B367, Paste_Here!A$2:A$850, 0))))), INDEX(Paste_Here!V$2:V$850, MATCH(B367, Paste_Here!A$2:A$850, 0)), ""), ""), "")</f>
        <v/>
      </c>
      <c r="DD367" s="66"/>
      <c r="DE367" s="76" t="str">
        <f>IFERROR(IF(B367&lt;&gt;"", IF(ISNUMBER(SEARCH("highrisk", LOWER(INDEX(Paste_Here!W$2:W$850, MATCH(B367, Paste_Here!A$2:A$850, 0))))), "High Risk", IF(ISNUMBER(SEARCH("lowrisk", LOWER(INDEX(Paste_Here!W$2:W$850, MATCH(B367, Paste_Here!A$2:A$850, 0))))), "Low Risk", IF(ISNUMBER(SEARCH("somerisk", LOWER(INDEX(Paste_Here!W$2:W$850, MATCH(B367, Paste_Here!A$2:A$850, 0))))), "Some Risk", ""))), ""), "")</f>
        <v/>
      </c>
      <c r="DF367" s="66"/>
      <c r="DG367" s="76" t="str">
        <f>IFERROR(IF(B367&lt;&gt;"", IF(AND(INDEX(Paste_Here!S$2:S$850, MATCH(B367, Paste_Here!A$2:A$850, 0))&lt;&gt;"", ISNUMBER(VALUE(INDEX(Paste_Here!S$2:S$850, MATCH(B367, Paste_Here!A$2:A$850, 0))))), INDEX(Paste_Here!S$2:S$850, MATCH(B367, Paste_Here!A$2:A$850, 0)), ""), ""), "")</f>
        <v/>
      </c>
      <c r="DH367" s="66"/>
      <c r="DI367" s="76" t="str">
        <f>IFERROR(IF(B367&lt;&gt;"", IF(ISNUMBER(SEARCH("highrisk", LOWER(INDEX(Paste_Here!T$2:T$850, MATCH(B367, Paste_Here!A$2:A$850, 0))))), "High Risk", IF(ISNUMBER(SEARCH("lowrisk", LOWER(INDEX(Paste_Here!T$2:T$850, MATCH(B367, Paste_Here!A$2:A$850, 0))))), "Low Risk", IF(ISNUMBER(SEARCH("somerisk", LOWER(INDEX(Paste_Here!T$2:T$850, MATCH(B367, Paste_Here!A$2:A$850, 0))))), "Some Risk", ""))), ""), "")</f>
        <v/>
      </c>
      <c r="DJ367" s="66"/>
      <c r="DK367" s="76" t="str">
        <f>IFERROR(IF(B367&lt;&gt;"", IF(AND(INDEX(Paste_Here!AD$2:AD$850, MATCH(B367, Paste_Here!A$2:A$850, 0))&lt;&gt;"", ISNUMBER(VALUE(INDEX(Paste_Here!AD$2:AD$850, MATCH(B367, Paste_Here!A$2:A$850, 0))))), INDEX(Paste_Here!AD$2:AD$850, MATCH(B367, Paste_Here!A$2:A$850, 0)), ""), ""), "")</f>
        <v/>
      </c>
      <c r="DL367" s="66"/>
      <c r="DM367" s="76" t="str">
        <f>IFERROR(IF(B367&lt;&gt;"", IF(LOWER(INDEX(Paste_Here!AE$2:AE$850, MATCH(B367, Paste_Here!A$2:A$850, 0)))="approaching expectations", "Approaching", IF(LOWER(INDEX(Paste_Here!AE$2:AE$850, MATCH(B367, Paste_Here!A$2:A$850, 0)))="met expectations", "Met", IF(LOWER(INDEX(Paste_Here!AE$2:AE$850, MATCH(B367, Paste_Here!A$2:A$850, 0)))="exceeded expectations", "Exceeded", IF(LOWER(INDEX(Paste_Here!AE$2:AE$850, MATCH(B367, Paste_Here!A$2:A$850, 0)))="below expectations", "Below", "")))), ""), "")</f>
        <v/>
      </c>
      <c r="DN367" s="66"/>
      <c r="DO367" s="76"/>
      <c r="DP367" s="66"/>
      <c r="DQ367" s="76"/>
      <c r="DR367" s="66"/>
      <c r="DS367" s="76"/>
      <c r="DT367" s="66"/>
      <c r="DU367" s="76"/>
      <c r="DV367" s="66"/>
      <c r="DW367" s="66"/>
      <c r="DX367" s="76" t="str">
        <f t="shared" si="47"/>
        <v/>
      </c>
      <c r="DY367" s="66"/>
      <c r="DZ367" s="76"/>
      <c r="EA367" s="66"/>
      <c r="EB367" s="76"/>
      <c r="EC367" s="66"/>
      <c r="ED367" s="76" t="str">
        <f>IFERROR(IF(B367&lt;&gt;"", IF(AND(INDEX(Paste_Here!AF$2:AF$850, MATCH(B367, Paste_Here!A$2:A$850, 0))&lt;&gt;"", ISNUMBER(VALUE(INDEX(Paste_Here!AF$2:AF$850, MATCH(B367, Paste_Here!A$2:A$850, 0))))), INDEX(Paste_Here!AF$2:AF$850, MATCH(B367, Paste_Here!A$2:A$850, 0)), ""), ""), "")</f>
        <v/>
      </c>
      <c r="EE367" s="66"/>
      <c r="EF367" s="76"/>
      <c r="EG367" s="66"/>
      <c r="EH367" s="76"/>
      <c r="EI367" s="66"/>
      <c r="EJ367" s="76" t="str">
        <f>IFERROR(IF(B367&lt;&gt;"", IF(AND(INDEX(Paste_Here!AG$2:AG$850, MATCH(B367, Paste_Here!A$2:A$850, 0))&lt;&gt;"", ISNUMBER(VALUE(INDEX(Paste_Here!AG$2:AG$850, MATCH(B367, Paste_Here!A$2:A$850, 0))))), INDEX(Paste_Here!AG$2:AG$850, MATCH(B367, Paste_Here!A$2:A$850, 0)), ""), ""), "")</f>
        <v/>
      </c>
      <c r="EK367" s="66"/>
      <c r="EL367" s="76"/>
      <c r="EM367" s="66"/>
      <c r="EN367" s="76"/>
      <c r="EO367" s="66"/>
      <c r="EP367" s="76"/>
      <c r="EQ367" s="66"/>
      <c r="ER367" s="76"/>
      <c r="ES367" s="66"/>
      <c r="ET367" s="66"/>
      <c r="EU367" s="76"/>
      <c r="EV367" s="66"/>
      <c r="EW367" s="76"/>
      <c r="EX367" s="66"/>
      <c r="EY367" s="76"/>
      <c r="EZ367" s="66"/>
      <c r="FA367" s="76"/>
      <c r="FB367" s="66"/>
      <c r="FC367" s="76"/>
      <c r="FD367" s="66"/>
      <c r="FE367" s="76"/>
      <c r="FF367" s="66"/>
      <c r="FG367" s="76"/>
      <c r="FH367" s="66"/>
      <c r="FI367" s="76"/>
      <c r="FJ367" s="66"/>
      <c r="FK367" s="76"/>
      <c r="FL367" s="66"/>
      <c r="FM367" s="76"/>
      <c r="FN367" s="66"/>
      <c r="FO367" s="76"/>
      <c r="FP367" s="66"/>
      <c r="FQ367" s="76"/>
      <c r="FR367" s="66"/>
      <c r="FS367" s="76"/>
      <c r="FT367" s="66"/>
      <c r="FU367" s="76"/>
      <c r="FV367" s="66"/>
      <c r="FW367" s="76"/>
      <c r="FX367" s="66"/>
      <c r="FY367" s="76"/>
      <c r="FZ367" s="66"/>
      <c r="GA367" s="76"/>
      <c r="GB367" s="66"/>
      <c r="GC367" s="76"/>
      <c r="GD367" s="66"/>
      <c r="GE367" s="76"/>
      <c r="GF367" s="66"/>
      <c r="GG367" s="76"/>
      <c r="GH367" s="66"/>
      <c r="GI367" s="76"/>
      <c r="GJ367" s="66"/>
      <c r="GK367" s="76"/>
      <c r="GL367" s="66"/>
      <c r="GM367" s="76"/>
      <c r="GN367" s="66"/>
      <c r="GO367" s="76"/>
      <c r="GP367" s="66"/>
      <c r="GQ367" s="76"/>
      <c r="GR367" s="66"/>
      <c r="GS367" s="76"/>
      <c r="GT367" s="66"/>
      <c r="GU367" s="76"/>
      <c r="GV367" s="66"/>
      <c r="GW367" s="76"/>
      <c r="GX367" s="66"/>
      <c r="GY367" s="76"/>
      <c r="GZ367" s="66"/>
      <c r="HA367" s="76"/>
      <c r="HB367" s="66"/>
      <c r="HC367" s="76"/>
      <c r="HD367" s="66"/>
      <c r="HE367" s="76"/>
      <c r="HF367" s="66"/>
      <c r="HG367" s="76"/>
      <c r="HH367" s="66"/>
      <c r="HI367" s="76"/>
      <c r="HJ367" s="66"/>
      <c r="HK367" s="76"/>
      <c r="HL367" s="66"/>
      <c r="HM367" s="76"/>
      <c r="HN367" s="66"/>
      <c r="HO367" s="76"/>
      <c r="HP367" s="66"/>
      <c r="HQ367" s="76"/>
      <c r="HR367" s="66"/>
      <c r="HS367" s="76"/>
      <c r="HT367" s="66"/>
      <c r="HU367" s="76"/>
      <c r="HV367" s="66"/>
      <c r="HW367" s="76"/>
      <c r="HX367" s="66"/>
      <c r="HY367" s="76"/>
      <c r="HZ367" s="66"/>
      <c r="IA367" s="76"/>
      <c r="IB367" s="66"/>
      <c r="IC367" s="76"/>
      <c r="ID367" s="66"/>
      <c r="IE367" s="76"/>
      <c r="IF367" s="66"/>
      <c r="IG367" s="76"/>
      <c r="IH367" s="66"/>
      <c r="II367" s="76"/>
      <c r="IJ367" s="66"/>
      <c r="IK367" s="76"/>
      <c r="IL367" s="66"/>
      <c r="IM367" s="76"/>
      <c r="IN367" s="66"/>
      <c r="IO367" s="76"/>
      <c r="IP367" s="66"/>
      <c r="IQ367" s="76"/>
      <c r="IR367" s="66"/>
      <c r="IS367" s="76"/>
      <c r="IT367" s="66"/>
      <c r="IU367" s="76"/>
      <c r="IV367" s="66"/>
      <c r="IW367" s="76"/>
      <c r="IX367" s="66"/>
      <c r="IY367" s="76"/>
      <c r="IZ367" s="66"/>
      <c r="JA367" s="76"/>
      <c r="JB367" s="66"/>
      <c r="JC367" s="76"/>
      <c r="JD367" s="66"/>
      <c r="JE367" s="76"/>
      <c r="JF367" s="66"/>
      <c r="JG367" s="76"/>
      <c r="JH367" s="66"/>
      <c r="JI367" s="76"/>
      <c r="JJ367" s="66"/>
      <c r="JK367" s="76"/>
      <c r="JL367" s="66"/>
      <c r="JM367" s="76"/>
      <c r="JN367" s="66"/>
      <c r="JO367" s="76"/>
      <c r="JP367" s="66"/>
      <c r="JQ367" s="76"/>
      <c r="JR367" s="66"/>
      <c r="JS367" s="76"/>
      <c r="JT367" s="66"/>
      <c r="JU367" s="76"/>
      <c r="JV367" s="66"/>
      <c r="JW367" s="76"/>
      <c r="JX367" s="66"/>
      <c r="JY367" s="76"/>
      <c r="JZ367" s="66"/>
      <c r="KA367" s="76"/>
      <c r="KB367" s="66"/>
      <c r="KC367" s="76"/>
      <c r="KD367" s="66"/>
      <c r="KE367" s="76"/>
      <c r="KF367" s="66"/>
      <c r="KG367" s="76"/>
      <c r="KH367" s="66"/>
      <c r="KI367" s="76"/>
      <c r="KJ367" s="66"/>
      <c r="KK367" s="76"/>
      <c r="KL367" s="66"/>
      <c r="KM367" s="76"/>
      <c r="KN367" s="66"/>
      <c r="KO367" s="76"/>
      <c r="KP367" s="66"/>
      <c r="KQ367" s="76"/>
      <c r="KR367" s="66"/>
      <c r="KS367" s="76"/>
      <c r="KT367" s="66"/>
      <c r="KU367" s="76"/>
      <c r="KV367" s="66"/>
      <c r="KW367" s="76"/>
      <c r="KX367" s="66"/>
      <c r="KY367" s="76"/>
      <c r="KZ367" s="66"/>
      <c r="LA367" s="76"/>
      <c r="LB367" s="66"/>
      <c r="LC367" s="76"/>
      <c r="LD367" s="66"/>
      <c r="LE367" s="76"/>
      <c r="LF367" s="66"/>
      <c r="LG367" s="76"/>
      <c r="LH367" s="66"/>
      <c r="LI367" s="76"/>
      <c r="LJ367" s="66"/>
      <c r="LK367" s="76"/>
      <c r="LL367" s="66"/>
      <c r="LM367" s="76"/>
      <c r="LN367" s="66"/>
      <c r="LO367" s="76"/>
      <c r="LP367" s="66"/>
      <c r="LQ367" s="76"/>
      <c r="LR367" s="66"/>
      <c r="LS367" s="76"/>
      <c r="LT367" s="66"/>
      <c r="LU367" s="76"/>
      <c r="LV367" s="66"/>
      <c r="LW367" s="76"/>
      <c r="LX367" s="66"/>
      <c r="LY367" s="76"/>
      <c r="LZ367" s="66"/>
      <c r="MA367" s="76"/>
      <c r="MB367" s="66"/>
      <c r="MC367" s="76"/>
      <c r="MD367" s="66"/>
      <c r="MG367" s="1" t="str" cm="1">
        <f t="array" ref="MG367">IFERROR(INDEX(Paste_Here!$B$2:$B$850, MATCH(0, COUNTIF(MG$4:MG366, Paste_Here!$B$2:$B$850) + IF(Paste_Here!$B$2:$B$850="", 1, 0), 0)), "")</f>
        <v/>
      </c>
      <c r="MH367" s="1" t="str">
        <f>IF(MG367&lt;&gt;"", INDEX(Paste_Here!$A$2:$A$850, MATCH(MG367, Paste_Here!$B$2:$B$850, 0)), "")</f>
        <v/>
      </c>
      <c r="MI367" s="1" t="str">
        <f t="shared" si="48"/>
        <v/>
      </c>
      <c r="MJ367" s="1" t="str" cm="1">
        <f t="array" ref="MJ367">IFERROR(INDEX($MI$5:$MI$850, MATCH(SMALL(IF($MI$5:$MI$850&lt;&gt;"", COUNTIF($MI$5:$MI$850, "&lt;"&amp;$MI$5:$MI$850)+1), ROW()-ROW($MJ$5)+1), COUNTIF($MI$5:$MI$850, "&lt;"&amp;$MI$5:$MI$850)+1, 0)), "")</f>
        <v/>
      </c>
    </row>
    <row r="368" spans="1:348">
      <c r="A368" s="66"/>
      <c r="B368" s="76" t="str">
        <f t="shared" si="41"/>
        <v/>
      </c>
      <c r="C368" s="66"/>
      <c r="D368" s="76" t="str">
        <f>IFERROR(IF(B368&lt;&gt;"", IF(AND(INDEX(Paste_Here!B$2:B$850, MATCH(B368, Paste_Here!A$2:A$850, 0))&lt;&gt;"", ISNUMBER(VALUE(INDEX(Paste_Here!B$2:B$850, MATCH(B368, Paste_Here!A$2:A$850, 0))))), INDEX(Paste_Here!B$2:B$850, MATCH(B368, Paste_Here!A$2:A$850, 0)), ""), ""), "")</f>
        <v/>
      </c>
      <c r="E368" s="66"/>
      <c r="F368" s="76" t="str">
        <f>IFERROR(IF(B368&lt;&gt;"", IF(ISTEXT(INDEX(Paste_Here!K$2:K$850, MATCH(B368, Paste_Here!A$2:A$850, 0))), INDEX(Paste_Here!K$2:K$850, MATCH(B368, Paste_Here!A$2:A$850, 0)), ""), ""), "")</f>
        <v/>
      </c>
      <c r="G368" s="66"/>
      <c r="H368" s="76" t="str">
        <f>IFERROR(IF(B368&lt;&gt;"", IF(ISTEXT(INDEX(Paste_Here!C$2:C$850, MATCH(B368, Paste_Here!A$2:A$850, 0))), INDEX(Paste_Here!C$2:C$850, MATCH(B368, Paste_Here!A$2:A$850, 0)), ""), ""), "")</f>
        <v/>
      </c>
      <c r="I368" s="66"/>
      <c r="J368" s="76" t="str">
        <f>IFERROR(IF(B368&lt;&gt;"", IF(ISNUMBER(SEARCH("s", LOWER(INDEX(Paste_Here!M$2:M$850, MATCH(B368, Paste_Here!A$2:A$850, 0))))), "Yes", IF(INDEX(Paste_Here!M$2:M$850, MATCH(B368, Paste_Here!A$2:A$850, 0))&lt;&gt;"", "No", "")), ""), "")</f>
        <v/>
      </c>
      <c r="K368" s="66"/>
      <c r="L368" s="76" t="str">
        <f>IFERROR(IF(B368&lt;&gt;"", IF(ISNUMBER(SEARCH("yes", LOWER(INDEX(Paste_Here!E$2:E$850, MATCH(B368, Paste_Here!A$2:A$850, 0))))), "Yes", IF(ISNUMBER(SEARCH("no", LOWER(INDEX(Paste_Here!E$2:E$850, MATCH(B368, Paste_Here!A$2:A$850, 0))))), "No", "")), ""), "")</f>
        <v/>
      </c>
      <c r="M368" s="66"/>
      <c r="N368" s="76" t="str">
        <f>IFERROR(IF(B368&lt;&gt;"", IF(ISNUMBER(SEARCH("yes", LOWER(INDEX(Paste_Here!F$2:F$850, MATCH(B368, Paste_Here!A$2:A$850, 0))))), "Yes", IF(ISNUMBER(SEARCH("no", LOWER(INDEX(Paste_Here!F$2:F$850, MATCH(B368, Paste_Here!A$2:A$850, 0))))), "No", "")), ""), "")</f>
        <v/>
      </c>
      <c r="O368" s="66"/>
      <c r="P368" s="76" t="str">
        <f>IFERROR(IF(B368&lt;&gt;"", IF(ISNUMBER(SEARCH("yes", LOWER(INDEX(Paste_Here!L$2:L$850, MATCH(B368, Paste_Here!A$2:A$850, 0))))), "Yes", IF(ISNUMBER(SEARCH("no", LOWER(INDEX(Paste_Here!L$2:L$850, MATCH(B368, Paste_Here!A$2:A$850, 0))))), "No", "")), ""), "")</f>
        <v/>
      </c>
      <c r="Q368" s="66"/>
      <c r="R368" s="76" t="str">
        <f>IFERROR(IF(B368&lt;&gt;"", IF(ISNUMBER(SEARCH("transitional 2", LOWER(INDEX(Paste_Here!D$2:D$850, MATCH(B368, Paste_Here!A$2:A$850, 0))))), "T2", IF(ISNUMBER(SEARCH("transitional 1", LOWER(INDEX(Paste_Here!D$2:D$850, MATCH(B368, Paste_Here!A$2:A$850, 0))))), "T1", IF(ISNUMBER(SEARCH("waived ell services", LOWER(INDEX(Paste_Here!D$2:D$850, MATCH(B368, Paste_Here!A$2:A$850, 0))))), "W", IF(ISNUMBER(SEARCH("english language learner", LOWER(INDEX(Paste_Here!D$2:D$850, MATCH(B368, Paste_Here!A$2:A$850, 0))))), "L", "")))), ""), "")</f>
        <v/>
      </c>
      <c r="S368" s="66"/>
      <c r="T368" s="76" t="str">
        <f>IFERROR(IF(B368&lt;&gt;"", IF(ISNUMBER(SEARCH("yes", LOWER(INDEX(Paste_Here!I$2:I$850, MATCH(B368, Paste_Here!A$2:A$850, 0))))), "Yes", IF(ISNUMBER(SEARCH("no", LOWER(INDEX(Paste_Here!I$2:I$850, MATCH(B368, Paste_Here!A$2:A$850, 0))))), "No", "")), ""), "")</f>
        <v/>
      </c>
      <c r="U368" s="66"/>
      <c r="V368" s="76" t="str">
        <f>IFERROR(IF(B368&lt;&gt;"", IF(ISTEXT(INDEX(Paste_Here!J$2:J$850, MATCH(B368, Paste_Here!A$2:A$850, 0))), VALUE(INDEX(Paste_Here!J$2:J$850, MATCH(B368, Paste_Here!A$2:A$850, 0))), ""), ""), "")</f>
        <v/>
      </c>
      <c r="W368" s="66"/>
      <c r="X368" s="66"/>
      <c r="Y368" s="76" t="str">
        <f t="shared" si="42"/>
        <v/>
      </c>
      <c r="Z368" s="66"/>
      <c r="AA368" s="76" t="str">
        <f>IFERROR(IF(B368&lt;&gt;"", IF(AND(INDEX(Paste_Here!AI$2:AI$850, MATCH(B368, Paste_Here!A$2:A$850, 0))&lt;&gt;"", ISNUMBER(VALUE(INDEX(Paste_Here!AI$2:AI$850, MATCH(B368, Paste_Here!A$2:A$850, 0))))), INDEX(Paste_Here!AI$2:AI$850, MATCH(B368, Paste_Here!A$2:A$850, 0)), ""), ""), "")</f>
        <v/>
      </c>
      <c r="AB368" s="66"/>
      <c r="AC368" s="76" t="str">
        <f>IFERROR(IF(B368&lt;&gt;"", IF(AND(INDEX(Paste_Here!AJ$2:AJ$850, MATCH(B368, Paste_Here!A$2:A$850, 0))&lt;&gt;"", ISNUMBER(VALUE(INDEX(Paste_Here!AJ$2:AJ$850, MATCH(B368, Paste_Here!A$2:A$850, 0))))), INDEX(Paste_Here!AJ$2:AJ$850, MATCH(B368, Paste_Here!A$2:A$850, 0)), ""), ""), "")</f>
        <v/>
      </c>
      <c r="AD368" s="66"/>
      <c r="AE368" s="76" t="str">
        <f>IFERROR(IF(B368&lt;&gt;"", IF(AND(INDEX(Paste_Here!AK$2:AK$850, MATCH(B368, Paste_Here!A$2:A$850, 0))&lt;&gt;"", ISNUMBER(VALUE(INDEX(Paste_Here!AK$2:AK$850, MATCH(B368, Paste_Here!A$2:A$850, 0))))), INDEX(Paste_Here!AK$2:AK$850, MATCH(B368, Paste_Here!A$2:A$850, 0)), ""), ""), "")</f>
        <v/>
      </c>
      <c r="AF368" s="66"/>
      <c r="AG368" s="76" t="str">
        <f>IFERROR(IF(B368&lt;&gt;"", IF(AND(INDEX(Paste_Here!AL$2:AL$850, MATCH(B368, Paste_Here!A$2:A$850, 0))&lt;&gt;"", ISNUMBER(VALUE(INDEX(Paste_Here!AL$2:AL$850, MATCH(B368, Paste_Here!A$2:A$850, 0))))), INDEX(Paste_Here!AL$2:AL$850, MATCH(B368, Paste_Here!A$2:A$850, 0)), ""), ""), "")</f>
        <v/>
      </c>
      <c r="AH368" s="66"/>
      <c r="AI368" s="76" t="str">
        <f>IFERROR(IF(B368&lt;&gt;"", IF(AND(INDEX(Paste_Here!AH$2:AH$850, MATCH(B368, Paste_Here!A$2:A$850, 0))&lt;&gt;"", ISNUMBER(VALUE(INDEX(Paste_Here!AH$2:AH$850, MATCH(B368, Paste_Here!A$2:A$850, 0))))), IF(VALUE(INDEX(Paste_Here!AH$2:AH$850, MATCH(B368, Paste_Here!A$2:A$850, 0)))=0, "", INDEX(Paste_Here!AH$2:AH$850, MATCH(B368, Paste_Here!A$2:A$850, 0))), ""), ""), "")</f>
        <v/>
      </c>
      <c r="AJ368" s="66"/>
      <c r="AK368" s="76" t="str">
        <f>IFERROR(IF(B368&lt;&gt;"", IF(AND(INDEX(Paste_Here!N$2:N$850, MATCH(B368, Paste_Here!A$2:A$850, 0))&lt;&gt;"", ISNUMBER(VALUE(INDEX(Paste_Here!N$2:N$850, MATCH(B368, Paste_Here!A$2:A$850, 0))))), INDEX(Paste_Here!N$2:N$850, MATCH(B368, Paste_Here!A$2:A$850, 0)), ""), ""), "")</f>
        <v/>
      </c>
      <c r="AL368" s="66"/>
      <c r="AM368" s="76" t="str">
        <f>IFERROR(IF(B368&lt;&gt;"", IF(AND(INDEX(Paste_Here!O$2:O$850, MATCH(B368, Paste_Here!A$2:A$850, 0))&lt;&gt;"", ISNUMBER(VALUE(INDEX(Paste_Here!O$2:O$850, MATCH(B368, Paste_Here!A$2:A$850, 0))))), INDEX(Paste_Here!O$2:O$850, MATCH(B368, Paste_Here!A$2:A$850, 0)), ""), ""), "")</f>
        <v/>
      </c>
      <c r="AN368" s="66"/>
      <c r="AO368" s="76"/>
      <c r="AP368" s="66"/>
      <c r="AQ368" s="76"/>
      <c r="AR368" s="66"/>
      <c r="AS368" s="76"/>
      <c r="AT368" s="66"/>
      <c r="AU368" s="66"/>
      <c r="AV368" s="76" t="str">
        <f t="shared" si="43"/>
        <v/>
      </c>
      <c r="AW368" s="66"/>
      <c r="AX368" s="76" t="str">
        <f>IFERROR(IF(B368&lt;&gt;"", IF(ISNUMBER(SEARCH("Revealed-Potential (Primary Focus)", LOWER(INDEX(Paste_Here!Z$2:Z$850, MATCH(B368, Paste_Here!A$2:A$850, 0))))), "Rev-Potential: Prim", IF(ISNUMBER(SEARCH("Revealed-Potential (Secondary Focus)", LOWER(INDEX(Paste_Here!Z$2:Z$850, MATCH(B368, Paste_Here!A$2:A$850, 0))))), "Rev-Potential: Sec", IF(ISNUMBER(SEARCH("Monitoring", LOWER(INDEX(Paste_Here!Z$2:Z$850, MATCH(B368, Paste_Here!A$2:A$850, 0))))), "Monitoring", IF(ISNUMBER(SEARCH("At-Promise (Secondary Focus)", LOWER(INDEX(Paste_Here!Z$2:Z$850, MATCH(B368, Paste_Here!A$2:A$850, 0))))), "At-Promise: Sec", IF(ISNUMBER(SEARCH("At-Promise (Primary Focus)", LOWER(INDEX(Paste_Here!Z$2:Z$850, MATCH(B368, Paste_Here!A$2:A$850, 0))))), "At-Promise: Prim", ""))))), ""), "")</f>
        <v/>
      </c>
      <c r="AY368" s="66"/>
      <c r="AZ368" s="76"/>
      <c r="BA368" s="66"/>
      <c r="BB368" s="76"/>
      <c r="BC368" s="66"/>
      <c r="BD368" s="76"/>
      <c r="BE368" s="66"/>
      <c r="BF368" s="76"/>
      <c r="BG368" s="66"/>
      <c r="BH368" s="76"/>
      <c r="BI368" s="66"/>
      <c r="BJ368" s="66"/>
      <c r="BK368" s="76" t="str">
        <f t="shared" si="44"/>
        <v/>
      </c>
      <c r="BL368" s="66"/>
      <c r="BM368" s="76" t="str">
        <f>IFERROR(IF(B368&lt;&gt;"", IF(AND(ISNUMBER(VALUE(SUBSTITUTE(SUBSTITUTE(Paste_Here!R368, "br", "-"), "L", ""))), VALUE(SUBSTITUTE(SUBSTITUTE(Paste_Here!R368, "br", "-"), "L", "")) &gt;= 1095), "Yes", IF(AND(ISNUMBER(VALUE(SUBSTITUTE(SUBSTITUTE(Paste_Here!R368, "br", "-"), "L", ""))), VALUE(SUBSTITUTE(SUBSTITUTE(Paste_Here!R368, "br", "-"), "L", "")) &lt;= 1094), "No", "")), ""), "")</f>
        <v/>
      </c>
      <c r="BN368" s="66"/>
      <c r="BO368" s="76" t="str">
        <f>IFERROR(IF(B368&lt;&gt;"", IF(COUNTIF(INDEX(Paste_Here!Y$2:AB$850, MATCH(B368, Paste_Here!A$2:A$850, 0), 0), "yes") &gt; 0, "Yes", IF(COUNTIF(INDEX(Paste_Here!Y$2:AB$850, MATCH(B368, Paste_Here!A$2:A$850, 0), 0), "no") &gt; 0, "No", "")), ""), "")</f>
        <v/>
      </c>
      <c r="BP368" s="66"/>
      <c r="BQ368" s="76" t="str">
        <f>IFERROR(IF(B368&lt;&gt;"", IF(AND(ISNUMBER(VALUE(SUBSTITUTE(SUBSTITUTE(Paste_Here!U368, "em", "-"), "q", ""))), VALUE(SUBSTITUTE(SUBSTITUTE(Paste_Here!U368, "em", "-"), "q", "")) &gt;= 910), "Yes", IF(AND(ISNUMBER(VALUE(SUBSTITUTE(SUBSTITUTE(Paste_Here!U368, "em", "-"), "q", ""))), VALUE(SUBSTITUTE(SUBSTITUTE(Paste_Here!U368, "em", "-"), "q", "")) &lt;= 909), "No", "")), ""), "")</f>
        <v/>
      </c>
      <c r="BR368" s="66"/>
      <c r="BS368" s="76" t="str">
        <f>IFERROR(IF(B368&lt;&gt;"", IF(AND(INDEX(Paste_Here!X$2:X$850, MATCH(B368, Paste_Here!A$2:A$850, 0))&lt;&gt;"", ISNUMBER(VALUE(INDEX(Paste_Here!X$2:X$850, MATCH(B368, Paste_Here!A$2:A$850, 0))))), INDEX(Paste_Here!X$2:X$850, MATCH(B368, Paste_Here!A$2:A$850, 0)), ""), ""), "")</f>
        <v/>
      </c>
      <c r="BT368" s="66"/>
      <c r="BU368" s="76" t="str">
        <f>IFERROR(IF(B368&lt;&gt;"", IF(ISNUMBER(VALUE(INDEX(Paste_Here!G$2:G$850, MATCH(B368, Paste_Here!A$2:A$850, 0)))), IF(VALUE(INDEX(Paste_Here!G$2:G$850, MATCH(B368, Paste_Here!A$2:A$850, 0)))=0, "No", IF(AND(VALUE(INDEX(Paste_Here!G$2:G$850, MATCH(B368, Paste_Here!A$2:A$850, 0)))&gt;=1, VALUE(INDEX(Paste_Here!G$2:G$850, MATCH(B368, Paste_Here!A$2:A$850, 0)))&lt;=4), VALUE(INDEX(Paste_Here!G$2:G$850, MATCH(B368, Paste_Here!A$2:A$850, 0))), "")), ""), ""), "")</f>
        <v/>
      </c>
      <c r="BV368" s="66"/>
      <c r="BW368" s="76" t="str">
        <f>IFERROR(IF(B368&lt;&gt;"", IF(ISNUMBER(VALUE(INDEX(Paste_Here!H$2:H$850, MATCH(B368, Paste_Here!A$2:A$850, 0)))), IF(VALUE(INDEX(Paste_Here!H$2:H$850, MATCH(B368, Paste_Here!A$2:A$850, 0)))=0, "No", IF(AND(VALUE(INDEX(Paste_Here!H$2:H$850, MATCH(B368, Paste_Here!A$2:A$850, 0)))&gt;=1, VALUE(INDEX(Paste_Here!H$2:H$850, MATCH(B368, Paste_Here!A$2:A$850, 0)))&lt;=4), VALUE(INDEX(Paste_Here!H$2:H$850, MATCH(B368, Paste_Here!A$2:A$850, 0))), "")), ""), ""), "")</f>
        <v/>
      </c>
      <c r="BX368" s="66"/>
      <c r="BY368" s="76"/>
      <c r="BZ368" s="66"/>
      <c r="CA368" s="76"/>
      <c r="CB368" s="66"/>
      <c r="CC368" s="66"/>
      <c r="CD368" s="76" t="str">
        <f t="shared" si="45"/>
        <v/>
      </c>
      <c r="CE368" s="66"/>
      <c r="CF368" s="76" t="str">
        <f>IFERROR(IF(B368&lt;&gt;"", IF(AND(INDEX(Paste_Here!P$2:P$850, MATCH(B368, Paste_Here!A$2:A$850, 0))&lt;&gt;"", ISNUMBER(VALUE(INDEX(Paste_Here!P$2:P$850, MATCH(B368, Paste_Here!A$2:A$850, 0))))), INDEX(Paste_Here!P$2:P$850, MATCH(B368, Paste_Here!A$2:A$850, 0)), ""), ""), "")</f>
        <v/>
      </c>
      <c r="CG368" s="66"/>
      <c r="CH368" s="76" t="str">
        <f>IFERROR(IF(B368&lt;&gt;"", IF(ISNUMBER(SEARCH("highrisk", LOWER(INDEX(Paste_Here!Q$2:Q$850, MATCH(B368, Paste_Here!A$2:A$850, 0))))), "High Risk", IF(ISNUMBER(SEARCH("lowrisk", LOWER(INDEX(Paste_Here!Q$2:Q$850, MATCH(B368, Paste_Here!A$2:A$850, 0))))), "Low Risk", IF(ISNUMBER(SEARCH("somerisk", LOWER(INDEX(Paste_Here!Q$2:Q$850, MATCH(B368, Paste_Here!A$2:A$850, 0))))), "Some Risk", ""))), ""), "")</f>
        <v/>
      </c>
      <c r="CI368" s="66"/>
      <c r="CJ368" s="76" t="str">
        <f>IFERROR(IF(B368&lt;&gt;"", IF(AND(INDEX(Paste_Here!AA$2:AA$850, MATCH(B368, Paste_Here!A$2:A$850, 0))&lt;&gt;"", ISNUMBER(VALUE(INDEX(Paste_Here!AA$2:AA$850, MATCH(B368, Paste_Here!A$2:A$850, 0))))), INDEX(Paste_Here!AA$2:AA$850, MATCH(B368, Paste_Here!A$2:A$850, 0)), ""), ""), "")</f>
        <v/>
      </c>
      <c r="CK368" s="66"/>
      <c r="CL368" s="76" t="str">
        <f>IFERROR(IF(B368&lt;&gt;"", IF(LOWER(INDEX(Paste_Here!AB$2:AB$850, MATCH(B368, Paste_Here!A$2:A$850, 0)))="approaching expectations", "Approaching", IF(LOWER(INDEX(Paste_Here!AB$2:AB$850, MATCH(B368, Paste_Here!A$2:A$850, 0)))="met expectations", "Met", IF(LOWER(INDEX(Paste_Here!AB$2:AB$850, MATCH(B368, Paste_Here!A$2:A$850, 0)))="exceeded expectations", "Exceeded", IF(LOWER(INDEX(Paste_Here!AB$2:AB$850, MATCH(B368, Paste_Here!A$2:A$850, 0)))="below expectations", "Below", "")))), ""), "")</f>
        <v/>
      </c>
      <c r="CM368" s="66"/>
      <c r="CN368" s="76" t="str">
        <f>IFERROR(IF(B368&lt;&gt;"", IF(AND(INDEX(Paste_Here!AC$2:AC$850, MATCH(B368, Paste_Here!A$2:A$850, 0))&lt;&gt;"", ISNUMBER(VALUE(INDEX(Paste_Here!AC$2:AC$850, MATCH(B368, Paste_Here!A$2:A$850, 0))))), INDEX(Paste_Here!AC$2:AC$850, MATCH(B368, Paste_Here!A$2:A$850, 0)), ""), ""), "")</f>
        <v/>
      </c>
      <c r="CO368" s="66"/>
      <c r="CP368" s="76"/>
      <c r="CQ368" s="66"/>
      <c r="CR368" s="76"/>
      <c r="CS368" s="66"/>
      <c r="CT368" s="76"/>
      <c r="CU368" s="66"/>
      <c r="CV368" s="76"/>
      <c r="CW368" s="66"/>
      <c r="CX368" s="76"/>
      <c r="CY368" s="66"/>
      <c r="CZ368" s="66"/>
      <c r="DA368" s="76" t="str">
        <f t="shared" si="46"/>
        <v/>
      </c>
      <c r="DB368" s="66"/>
      <c r="DC368" s="76" t="str">
        <f>IFERROR(IF(B368&lt;&gt;"", IF(AND(INDEX(Paste_Here!V$2:V$850, MATCH(B368, Paste_Here!A$2:A$850, 0))&lt;&gt;"", ISNUMBER(VALUE(INDEX(Paste_Here!V$2:V$850, MATCH(B368, Paste_Here!A$2:A$850, 0))))), INDEX(Paste_Here!V$2:V$850, MATCH(B368, Paste_Here!A$2:A$850, 0)), ""), ""), "")</f>
        <v/>
      </c>
      <c r="DD368" s="66"/>
      <c r="DE368" s="76" t="str">
        <f>IFERROR(IF(B368&lt;&gt;"", IF(ISNUMBER(SEARCH("highrisk", LOWER(INDEX(Paste_Here!W$2:W$850, MATCH(B368, Paste_Here!A$2:A$850, 0))))), "High Risk", IF(ISNUMBER(SEARCH("lowrisk", LOWER(INDEX(Paste_Here!W$2:W$850, MATCH(B368, Paste_Here!A$2:A$850, 0))))), "Low Risk", IF(ISNUMBER(SEARCH("somerisk", LOWER(INDEX(Paste_Here!W$2:W$850, MATCH(B368, Paste_Here!A$2:A$850, 0))))), "Some Risk", ""))), ""), "")</f>
        <v/>
      </c>
      <c r="DF368" s="66"/>
      <c r="DG368" s="76" t="str">
        <f>IFERROR(IF(B368&lt;&gt;"", IF(AND(INDEX(Paste_Here!S$2:S$850, MATCH(B368, Paste_Here!A$2:A$850, 0))&lt;&gt;"", ISNUMBER(VALUE(INDEX(Paste_Here!S$2:S$850, MATCH(B368, Paste_Here!A$2:A$850, 0))))), INDEX(Paste_Here!S$2:S$850, MATCH(B368, Paste_Here!A$2:A$850, 0)), ""), ""), "")</f>
        <v/>
      </c>
      <c r="DH368" s="66"/>
      <c r="DI368" s="76" t="str">
        <f>IFERROR(IF(B368&lt;&gt;"", IF(ISNUMBER(SEARCH("highrisk", LOWER(INDEX(Paste_Here!T$2:T$850, MATCH(B368, Paste_Here!A$2:A$850, 0))))), "High Risk", IF(ISNUMBER(SEARCH("lowrisk", LOWER(INDEX(Paste_Here!T$2:T$850, MATCH(B368, Paste_Here!A$2:A$850, 0))))), "Low Risk", IF(ISNUMBER(SEARCH("somerisk", LOWER(INDEX(Paste_Here!T$2:T$850, MATCH(B368, Paste_Here!A$2:A$850, 0))))), "Some Risk", ""))), ""), "")</f>
        <v/>
      </c>
      <c r="DJ368" s="66"/>
      <c r="DK368" s="76" t="str">
        <f>IFERROR(IF(B368&lt;&gt;"", IF(AND(INDEX(Paste_Here!AD$2:AD$850, MATCH(B368, Paste_Here!A$2:A$850, 0))&lt;&gt;"", ISNUMBER(VALUE(INDEX(Paste_Here!AD$2:AD$850, MATCH(B368, Paste_Here!A$2:A$850, 0))))), INDEX(Paste_Here!AD$2:AD$850, MATCH(B368, Paste_Here!A$2:A$850, 0)), ""), ""), "")</f>
        <v/>
      </c>
      <c r="DL368" s="66"/>
      <c r="DM368" s="76" t="str">
        <f>IFERROR(IF(B368&lt;&gt;"", IF(LOWER(INDEX(Paste_Here!AE$2:AE$850, MATCH(B368, Paste_Here!A$2:A$850, 0)))="approaching expectations", "Approaching", IF(LOWER(INDEX(Paste_Here!AE$2:AE$850, MATCH(B368, Paste_Here!A$2:A$850, 0)))="met expectations", "Met", IF(LOWER(INDEX(Paste_Here!AE$2:AE$850, MATCH(B368, Paste_Here!A$2:A$850, 0)))="exceeded expectations", "Exceeded", IF(LOWER(INDEX(Paste_Here!AE$2:AE$850, MATCH(B368, Paste_Here!A$2:A$850, 0)))="below expectations", "Below", "")))), ""), "")</f>
        <v/>
      </c>
      <c r="DN368" s="66"/>
      <c r="DO368" s="76"/>
      <c r="DP368" s="66"/>
      <c r="DQ368" s="76"/>
      <c r="DR368" s="66"/>
      <c r="DS368" s="76"/>
      <c r="DT368" s="66"/>
      <c r="DU368" s="76"/>
      <c r="DV368" s="66"/>
      <c r="DW368" s="66"/>
      <c r="DX368" s="76" t="str">
        <f t="shared" si="47"/>
        <v/>
      </c>
      <c r="DY368" s="66"/>
      <c r="DZ368" s="76"/>
      <c r="EA368" s="66"/>
      <c r="EB368" s="76"/>
      <c r="EC368" s="66"/>
      <c r="ED368" s="76" t="str">
        <f>IFERROR(IF(B368&lt;&gt;"", IF(AND(INDEX(Paste_Here!AF$2:AF$850, MATCH(B368, Paste_Here!A$2:A$850, 0))&lt;&gt;"", ISNUMBER(VALUE(INDEX(Paste_Here!AF$2:AF$850, MATCH(B368, Paste_Here!A$2:A$850, 0))))), INDEX(Paste_Here!AF$2:AF$850, MATCH(B368, Paste_Here!A$2:A$850, 0)), ""), ""), "")</f>
        <v/>
      </c>
      <c r="EE368" s="66"/>
      <c r="EF368" s="76"/>
      <c r="EG368" s="66"/>
      <c r="EH368" s="76"/>
      <c r="EI368" s="66"/>
      <c r="EJ368" s="76" t="str">
        <f>IFERROR(IF(B368&lt;&gt;"", IF(AND(INDEX(Paste_Here!AG$2:AG$850, MATCH(B368, Paste_Here!A$2:A$850, 0))&lt;&gt;"", ISNUMBER(VALUE(INDEX(Paste_Here!AG$2:AG$850, MATCH(B368, Paste_Here!A$2:A$850, 0))))), INDEX(Paste_Here!AG$2:AG$850, MATCH(B368, Paste_Here!A$2:A$850, 0)), ""), ""), "")</f>
        <v/>
      </c>
      <c r="EK368" s="66"/>
      <c r="EL368" s="76"/>
      <c r="EM368" s="66"/>
      <c r="EN368" s="76"/>
      <c r="EO368" s="66"/>
      <c r="EP368" s="76"/>
      <c r="EQ368" s="66"/>
      <c r="ER368" s="76"/>
      <c r="ES368" s="66"/>
      <c r="ET368" s="66"/>
      <c r="EU368" s="76"/>
      <c r="EV368" s="66"/>
      <c r="EW368" s="76"/>
      <c r="EX368" s="66"/>
      <c r="EY368" s="76"/>
      <c r="EZ368" s="66"/>
      <c r="FA368" s="76"/>
      <c r="FB368" s="66"/>
      <c r="FC368" s="76"/>
      <c r="FD368" s="66"/>
      <c r="FE368" s="76"/>
      <c r="FF368" s="66"/>
      <c r="FG368" s="76"/>
      <c r="FH368" s="66"/>
      <c r="FI368" s="76"/>
      <c r="FJ368" s="66"/>
      <c r="FK368" s="76"/>
      <c r="FL368" s="66"/>
      <c r="FM368" s="76"/>
      <c r="FN368" s="66"/>
      <c r="FO368" s="76"/>
      <c r="FP368" s="66"/>
      <c r="FQ368" s="76"/>
      <c r="FR368" s="66"/>
      <c r="FS368" s="76"/>
      <c r="FT368" s="66"/>
      <c r="FU368" s="76"/>
      <c r="FV368" s="66"/>
      <c r="FW368" s="76"/>
      <c r="FX368" s="66"/>
      <c r="FY368" s="76"/>
      <c r="FZ368" s="66"/>
      <c r="GA368" s="76"/>
      <c r="GB368" s="66"/>
      <c r="GC368" s="76"/>
      <c r="GD368" s="66"/>
      <c r="GE368" s="76"/>
      <c r="GF368" s="66"/>
      <c r="GG368" s="76"/>
      <c r="GH368" s="66"/>
      <c r="GI368" s="76"/>
      <c r="GJ368" s="66"/>
      <c r="GK368" s="76"/>
      <c r="GL368" s="66"/>
      <c r="GM368" s="76"/>
      <c r="GN368" s="66"/>
      <c r="GO368" s="76"/>
      <c r="GP368" s="66"/>
      <c r="GQ368" s="76"/>
      <c r="GR368" s="66"/>
      <c r="GS368" s="76"/>
      <c r="GT368" s="66"/>
      <c r="GU368" s="76"/>
      <c r="GV368" s="66"/>
      <c r="GW368" s="76"/>
      <c r="GX368" s="66"/>
      <c r="GY368" s="76"/>
      <c r="GZ368" s="66"/>
      <c r="HA368" s="76"/>
      <c r="HB368" s="66"/>
      <c r="HC368" s="76"/>
      <c r="HD368" s="66"/>
      <c r="HE368" s="76"/>
      <c r="HF368" s="66"/>
      <c r="HG368" s="76"/>
      <c r="HH368" s="66"/>
      <c r="HI368" s="76"/>
      <c r="HJ368" s="66"/>
      <c r="HK368" s="76"/>
      <c r="HL368" s="66"/>
      <c r="HM368" s="76"/>
      <c r="HN368" s="66"/>
      <c r="HO368" s="76"/>
      <c r="HP368" s="66"/>
      <c r="HQ368" s="76"/>
      <c r="HR368" s="66"/>
      <c r="HS368" s="76"/>
      <c r="HT368" s="66"/>
      <c r="HU368" s="76"/>
      <c r="HV368" s="66"/>
      <c r="HW368" s="76"/>
      <c r="HX368" s="66"/>
      <c r="HY368" s="76"/>
      <c r="HZ368" s="66"/>
      <c r="IA368" s="76"/>
      <c r="IB368" s="66"/>
      <c r="IC368" s="76"/>
      <c r="ID368" s="66"/>
      <c r="IE368" s="76"/>
      <c r="IF368" s="66"/>
      <c r="IG368" s="76"/>
      <c r="IH368" s="66"/>
      <c r="II368" s="76"/>
      <c r="IJ368" s="66"/>
      <c r="IK368" s="76"/>
      <c r="IL368" s="66"/>
      <c r="IM368" s="76"/>
      <c r="IN368" s="66"/>
      <c r="IO368" s="76"/>
      <c r="IP368" s="66"/>
      <c r="IQ368" s="76"/>
      <c r="IR368" s="66"/>
      <c r="IS368" s="76"/>
      <c r="IT368" s="66"/>
      <c r="IU368" s="76"/>
      <c r="IV368" s="66"/>
      <c r="IW368" s="76"/>
      <c r="IX368" s="66"/>
      <c r="IY368" s="76"/>
      <c r="IZ368" s="66"/>
      <c r="JA368" s="76"/>
      <c r="JB368" s="66"/>
      <c r="JC368" s="76"/>
      <c r="JD368" s="66"/>
      <c r="JE368" s="76"/>
      <c r="JF368" s="66"/>
      <c r="JG368" s="76"/>
      <c r="JH368" s="66"/>
      <c r="JI368" s="76"/>
      <c r="JJ368" s="66"/>
      <c r="JK368" s="76"/>
      <c r="JL368" s="66"/>
      <c r="JM368" s="76"/>
      <c r="JN368" s="66"/>
      <c r="JO368" s="76"/>
      <c r="JP368" s="66"/>
      <c r="JQ368" s="76"/>
      <c r="JR368" s="66"/>
      <c r="JS368" s="76"/>
      <c r="JT368" s="66"/>
      <c r="JU368" s="76"/>
      <c r="JV368" s="66"/>
      <c r="JW368" s="76"/>
      <c r="JX368" s="66"/>
      <c r="JY368" s="76"/>
      <c r="JZ368" s="66"/>
      <c r="KA368" s="76"/>
      <c r="KB368" s="66"/>
      <c r="KC368" s="76"/>
      <c r="KD368" s="66"/>
      <c r="KE368" s="76"/>
      <c r="KF368" s="66"/>
      <c r="KG368" s="76"/>
      <c r="KH368" s="66"/>
      <c r="KI368" s="76"/>
      <c r="KJ368" s="66"/>
      <c r="KK368" s="76"/>
      <c r="KL368" s="66"/>
      <c r="KM368" s="76"/>
      <c r="KN368" s="66"/>
      <c r="KO368" s="76"/>
      <c r="KP368" s="66"/>
      <c r="KQ368" s="76"/>
      <c r="KR368" s="66"/>
      <c r="KS368" s="76"/>
      <c r="KT368" s="66"/>
      <c r="KU368" s="76"/>
      <c r="KV368" s="66"/>
      <c r="KW368" s="76"/>
      <c r="KX368" s="66"/>
      <c r="KY368" s="76"/>
      <c r="KZ368" s="66"/>
      <c r="LA368" s="76"/>
      <c r="LB368" s="66"/>
      <c r="LC368" s="76"/>
      <c r="LD368" s="66"/>
      <c r="LE368" s="76"/>
      <c r="LF368" s="66"/>
      <c r="LG368" s="76"/>
      <c r="LH368" s="66"/>
      <c r="LI368" s="76"/>
      <c r="LJ368" s="66"/>
      <c r="LK368" s="76"/>
      <c r="LL368" s="66"/>
      <c r="LM368" s="76"/>
      <c r="LN368" s="66"/>
      <c r="LO368" s="76"/>
      <c r="LP368" s="66"/>
      <c r="LQ368" s="76"/>
      <c r="LR368" s="66"/>
      <c r="LS368" s="76"/>
      <c r="LT368" s="66"/>
      <c r="LU368" s="76"/>
      <c r="LV368" s="66"/>
      <c r="LW368" s="76"/>
      <c r="LX368" s="66"/>
      <c r="LY368" s="76"/>
      <c r="LZ368" s="66"/>
      <c r="MA368" s="76"/>
      <c r="MB368" s="66"/>
      <c r="MC368" s="76"/>
      <c r="MD368" s="66"/>
      <c r="MG368" s="1" t="str" cm="1">
        <f t="array" ref="MG368">IFERROR(INDEX(Paste_Here!$B$2:$B$850, MATCH(0, COUNTIF(MG$4:MG367, Paste_Here!$B$2:$B$850) + IF(Paste_Here!$B$2:$B$850="", 1, 0), 0)), "")</f>
        <v/>
      </c>
      <c r="MH368" s="1" t="str">
        <f>IF(MG368&lt;&gt;"", INDEX(Paste_Here!$A$2:$A$850, MATCH(MG368, Paste_Here!$B$2:$B$850, 0)), "")</f>
        <v/>
      </c>
      <c r="MI368" s="1" t="str">
        <f t="shared" si="48"/>
        <v/>
      </c>
      <c r="MJ368" s="1" t="str" cm="1">
        <f t="array" ref="MJ368">IFERROR(INDEX($MI$5:$MI$850, MATCH(SMALL(IF($MI$5:$MI$850&lt;&gt;"", COUNTIF($MI$5:$MI$850, "&lt;"&amp;$MI$5:$MI$850)+1), ROW()-ROW($MJ$5)+1), COUNTIF($MI$5:$MI$850, "&lt;"&amp;$MI$5:$MI$850)+1, 0)), "")</f>
        <v/>
      </c>
    </row>
    <row r="369" spans="1:348">
      <c r="A369" s="66"/>
      <c r="B369" s="76" t="str">
        <f t="shared" si="41"/>
        <v/>
      </c>
      <c r="C369" s="66"/>
      <c r="D369" s="76" t="str">
        <f>IFERROR(IF(B369&lt;&gt;"", IF(AND(INDEX(Paste_Here!B$2:B$850, MATCH(B369, Paste_Here!A$2:A$850, 0))&lt;&gt;"", ISNUMBER(VALUE(INDEX(Paste_Here!B$2:B$850, MATCH(B369, Paste_Here!A$2:A$850, 0))))), INDEX(Paste_Here!B$2:B$850, MATCH(B369, Paste_Here!A$2:A$850, 0)), ""), ""), "")</f>
        <v/>
      </c>
      <c r="E369" s="66"/>
      <c r="F369" s="76" t="str">
        <f>IFERROR(IF(B369&lt;&gt;"", IF(ISTEXT(INDEX(Paste_Here!K$2:K$850, MATCH(B369, Paste_Here!A$2:A$850, 0))), INDEX(Paste_Here!K$2:K$850, MATCH(B369, Paste_Here!A$2:A$850, 0)), ""), ""), "")</f>
        <v/>
      </c>
      <c r="G369" s="66"/>
      <c r="H369" s="76" t="str">
        <f>IFERROR(IF(B369&lt;&gt;"", IF(ISTEXT(INDEX(Paste_Here!C$2:C$850, MATCH(B369, Paste_Here!A$2:A$850, 0))), INDEX(Paste_Here!C$2:C$850, MATCH(B369, Paste_Here!A$2:A$850, 0)), ""), ""), "")</f>
        <v/>
      </c>
      <c r="I369" s="66"/>
      <c r="J369" s="76" t="str">
        <f>IFERROR(IF(B369&lt;&gt;"", IF(ISNUMBER(SEARCH("s", LOWER(INDEX(Paste_Here!M$2:M$850, MATCH(B369, Paste_Here!A$2:A$850, 0))))), "Yes", IF(INDEX(Paste_Here!M$2:M$850, MATCH(B369, Paste_Here!A$2:A$850, 0))&lt;&gt;"", "No", "")), ""), "")</f>
        <v/>
      </c>
      <c r="K369" s="66"/>
      <c r="L369" s="76" t="str">
        <f>IFERROR(IF(B369&lt;&gt;"", IF(ISNUMBER(SEARCH("yes", LOWER(INDEX(Paste_Here!E$2:E$850, MATCH(B369, Paste_Here!A$2:A$850, 0))))), "Yes", IF(ISNUMBER(SEARCH("no", LOWER(INDEX(Paste_Here!E$2:E$850, MATCH(B369, Paste_Here!A$2:A$850, 0))))), "No", "")), ""), "")</f>
        <v/>
      </c>
      <c r="M369" s="66"/>
      <c r="N369" s="76" t="str">
        <f>IFERROR(IF(B369&lt;&gt;"", IF(ISNUMBER(SEARCH("yes", LOWER(INDEX(Paste_Here!F$2:F$850, MATCH(B369, Paste_Here!A$2:A$850, 0))))), "Yes", IF(ISNUMBER(SEARCH("no", LOWER(INDEX(Paste_Here!F$2:F$850, MATCH(B369, Paste_Here!A$2:A$850, 0))))), "No", "")), ""), "")</f>
        <v/>
      </c>
      <c r="O369" s="66"/>
      <c r="P369" s="76" t="str">
        <f>IFERROR(IF(B369&lt;&gt;"", IF(ISNUMBER(SEARCH("yes", LOWER(INDEX(Paste_Here!L$2:L$850, MATCH(B369, Paste_Here!A$2:A$850, 0))))), "Yes", IF(ISNUMBER(SEARCH("no", LOWER(INDEX(Paste_Here!L$2:L$850, MATCH(B369, Paste_Here!A$2:A$850, 0))))), "No", "")), ""), "")</f>
        <v/>
      </c>
      <c r="Q369" s="66"/>
      <c r="R369" s="76" t="str">
        <f>IFERROR(IF(B369&lt;&gt;"", IF(ISNUMBER(SEARCH("transitional 2", LOWER(INDEX(Paste_Here!D$2:D$850, MATCH(B369, Paste_Here!A$2:A$850, 0))))), "T2", IF(ISNUMBER(SEARCH("transitional 1", LOWER(INDEX(Paste_Here!D$2:D$850, MATCH(B369, Paste_Here!A$2:A$850, 0))))), "T1", IF(ISNUMBER(SEARCH("waived ell services", LOWER(INDEX(Paste_Here!D$2:D$850, MATCH(B369, Paste_Here!A$2:A$850, 0))))), "W", IF(ISNUMBER(SEARCH("english language learner", LOWER(INDEX(Paste_Here!D$2:D$850, MATCH(B369, Paste_Here!A$2:A$850, 0))))), "L", "")))), ""), "")</f>
        <v/>
      </c>
      <c r="S369" s="66"/>
      <c r="T369" s="76" t="str">
        <f>IFERROR(IF(B369&lt;&gt;"", IF(ISNUMBER(SEARCH("yes", LOWER(INDEX(Paste_Here!I$2:I$850, MATCH(B369, Paste_Here!A$2:A$850, 0))))), "Yes", IF(ISNUMBER(SEARCH("no", LOWER(INDEX(Paste_Here!I$2:I$850, MATCH(B369, Paste_Here!A$2:A$850, 0))))), "No", "")), ""), "")</f>
        <v/>
      </c>
      <c r="U369" s="66"/>
      <c r="V369" s="76" t="str">
        <f>IFERROR(IF(B369&lt;&gt;"", IF(ISTEXT(INDEX(Paste_Here!J$2:J$850, MATCH(B369, Paste_Here!A$2:A$850, 0))), VALUE(INDEX(Paste_Here!J$2:J$850, MATCH(B369, Paste_Here!A$2:A$850, 0))), ""), ""), "")</f>
        <v/>
      </c>
      <c r="W369" s="66"/>
      <c r="X369" s="66"/>
      <c r="Y369" s="76" t="str">
        <f t="shared" si="42"/>
        <v/>
      </c>
      <c r="Z369" s="66"/>
      <c r="AA369" s="76" t="str">
        <f>IFERROR(IF(B369&lt;&gt;"", IF(AND(INDEX(Paste_Here!AI$2:AI$850, MATCH(B369, Paste_Here!A$2:A$850, 0))&lt;&gt;"", ISNUMBER(VALUE(INDEX(Paste_Here!AI$2:AI$850, MATCH(B369, Paste_Here!A$2:A$850, 0))))), INDEX(Paste_Here!AI$2:AI$850, MATCH(B369, Paste_Here!A$2:A$850, 0)), ""), ""), "")</f>
        <v/>
      </c>
      <c r="AB369" s="66"/>
      <c r="AC369" s="76" t="str">
        <f>IFERROR(IF(B369&lt;&gt;"", IF(AND(INDEX(Paste_Here!AJ$2:AJ$850, MATCH(B369, Paste_Here!A$2:A$850, 0))&lt;&gt;"", ISNUMBER(VALUE(INDEX(Paste_Here!AJ$2:AJ$850, MATCH(B369, Paste_Here!A$2:A$850, 0))))), INDEX(Paste_Here!AJ$2:AJ$850, MATCH(B369, Paste_Here!A$2:A$850, 0)), ""), ""), "")</f>
        <v/>
      </c>
      <c r="AD369" s="66"/>
      <c r="AE369" s="76" t="str">
        <f>IFERROR(IF(B369&lt;&gt;"", IF(AND(INDEX(Paste_Here!AK$2:AK$850, MATCH(B369, Paste_Here!A$2:A$850, 0))&lt;&gt;"", ISNUMBER(VALUE(INDEX(Paste_Here!AK$2:AK$850, MATCH(B369, Paste_Here!A$2:A$850, 0))))), INDEX(Paste_Here!AK$2:AK$850, MATCH(B369, Paste_Here!A$2:A$850, 0)), ""), ""), "")</f>
        <v/>
      </c>
      <c r="AF369" s="66"/>
      <c r="AG369" s="76" t="str">
        <f>IFERROR(IF(B369&lt;&gt;"", IF(AND(INDEX(Paste_Here!AL$2:AL$850, MATCH(B369, Paste_Here!A$2:A$850, 0))&lt;&gt;"", ISNUMBER(VALUE(INDEX(Paste_Here!AL$2:AL$850, MATCH(B369, Paste_Here!A$2:A$850, 0))))), INDEX(Paste_Here!AL$2:AL$850, MATCH(B369, Paste_Here!A$2:A$850, 0)), ""), ""), "")</f>
        <v/>
      </c>
      <c r="AH369" s="66"/>
      <c r="AI369" s="76" t="str">
        <f>IFERROR(IF(B369&lt;&gt;"", IF(AND(INDEX(Paste_Here!AH$2:AH$850, MATCH(B369, Paste_Here!A$2:A$850, 0))&lt;&gt;"", ISNUMBER(VALUE(INDEX(Paste_Here!AH$2:AH$850, MATCH(B369, Paste_Here!A$2:A$850, 0))))), IF(VALUE(INDEX(Paste_Here!AH$2:AH$850, MATCH(B369, Paste_Here!A$2:A$850, 0)))=0, "", INDEX(Paste_Here!AH$2:AH$850, MATCH(B369, Paste_Here!A$2:A$850, 0))), ""), ""), "")</f>
        <v/>
      </c>
      <c r="AJ369" s="66"/>
      <c r="AK369" s="76" t="str">
        <f>IFERROR(IF(B369&lt;&gt;"", IF(AND(INDEX(Paste_Here!N$2:N$850, MATCH(B369, Paste_Here!A$2:A$850, 0))&lt;&gt;"", ISNUMBER(VALUE(INDEX(Paste_Here!N$2:N$850, MATCH(B369, Paste_Here!A$2:A$850, 0))))), INDEX(Paste_Here!N$2:N$850, MATCH(B369, Paste_Here!A$2:A$850, 0)), ""), ""), "")</f>
        <v/>
      </c>
      <c r="AL369" s="66"/>
      <c r="AM369" s="76" t="str">
        <f>IFERROR(IF(B369&lt;&gt;"", IF(AND(INDEX(Paste_Here!O$2:O$850, MATCH(B369, Paste_Here!A$2:A$850, 0))&lt;&gt;"", ISNUMBER(VALUE(INDEX(Paste_Here!O$2:O$850, MATCH(B369, Paste_Here!A$2:A$850, 0))))), INDEX(Paste_Here!O$2:O$850, MATCH(B369, Paste_Here!A$2:A$850, 0)), ""), ""), "")</f>
        <v/>
      </c>
      <c r="AN369" s="66"/>
      <c r="AO369" s="76"/>
      <c r="AP369" s="66"/>
      <c r="AQ369" s="76"/>
      <c r="AR369" s="66"/>
      <c r="AS369" s="76"/>
      <c r="AT369" s="66"/>
      <c r="AU369" s="66"/>
      <c r="AV369" s="76" t="str">
        <f t="shared" si="43"/>
        <v/>
      </c>
      <c r="AW369" s="66"/>
      <c r="AX369" s="76" t="str">
        <f>IFERROR(IF(B369&lt;&gt;"", IF(ISNUMBER(SEARCH("Revealed-Potential (Primary Focus)", LOWER(INDEX(Paste_Here!Z$2:Z$850, MATCH(B369, Paste_Here!A$2:A$850, 0))))), "Rev-Potential: Prim", IF(ISNUMBER(SEARCH("Revealed-Potential (Secondary Focus)", LOWER(INDEX(Paste_Here!Z$2:Z$850, MATCH(B369, Paste_Here!A$2:A$850, 0))))), "Rev-Potential: Sec", IF(ISNUMBER(SEARCH("Monitoring", LOWER(INDEX(Paste_Here!Z$2:Z$850, MATCH(B369, Paste_Here!A$2:A$850, 0))))), "Monitoring", IF(ISNUMBER(SEARCH("At-Promise (Secondary Focus)", LOWER(INDEX(Paste_Here!Z$2:Z$850, MATCH(B369, Paste_Here!A$2:A$850, 0))))), "At-Promise: Sec", IF(ISNUMBER(SEARCH("At-Promise (Primary Focus)", LOWER(INDEX(Paste_Here!Z$2:Z$850, MATCH(B369, Paste_Here!A$2:A$850, 0))))), "At-Promise: Prim", ""))))), ""), "")</f>
        <v/>
      </c>
      <c r="AY369" s="66"/>
      <c r="AZ369" s="76"/>
      <c r="BA369" s="66"/>
      <c r="BB369" s="76"/>
      <c r="BC369" s="66"/>
      <c r="BD369" s="76"/>
      <c r="BE369" s="66"/>
      <c r="BF369" s="76"/>
      <c r="BG369" s="66"/>
      <c r="BH369" s="76"/>
      <c r="BI369" s="66"/>
      <c r="BJ369" s="66"/>
      <c r="BK369" s="76" t="str">
        <f t="shared" si="44"/>
        <v/>
      </c>
      <c r="BL369" s="66"/>
      <c r="BM369" s="76" t="str">
        <f>IFERROR(IF(B369&lt;&gt;"", IF(AND(ISNUMBER(VALUE(SUBSTITUTE(SUBSTITUTE(Paste_Here!R369, "br", "-"), "L", ""))), VALUE(SUBSTITUTE(SUBSTITUTE(Paste_Here!R369, "br", "-"), "L", "")) &gt;= 1095), "Yes", IF(AND(ISNUMBER(VALUE(SUBSTITUTE(SUBSTITUTE(Paste_Here!R369, "br", "-"), "L", ""))), VALUE(SUBSTITUTE(SUBSTITUTE(Paste_Here!R369, "br", "-"), "L", "")) &lt;= 1094), "No", "")), ""), "")</f>
        <v/>
      </c>
      <c r="BN369" s="66"/>
      <c r="BO369" s="76" t="str">
        <f>IFERROR(IF(B369&lt;&gt;"", IF(COUNTIF(INDEX(Paste_Here!Y$2:AB$850, MATCH(B369, Paste_Here!A$2:A$850, 0), 0), "yes") &gt; 0, "Yes", IF(COUNTIF(INDEX(Paste_Here!Y$2:AB$850, MATCH(B369, Paste_Here!A$2:A$850, 0), 0), "no") &gt; 0, "No", "")), ""), "")</f>
        <v/>
      </c>
      <c r="BP369" s="66"/>
      <c r="BQ369" s="76" t="str">
        <f>IFERROR(IF(B369&lt;&gt;"", IF(AND(ISNUMBER(VALUE(SUBSTITUTE(SUBSTITUTE(Paste_Here!U369, "em", "-"), "q", ""))), VALUE(SUBSTITUTE(SUBSTITUTE(Paste_Here!U369, "em", "-"), "q", "")) &gt;= 910), "Yes", IF(AND(ISNUMBER(VALUE(SUBSTITUTE(SUBSTITUTE(Paste_Here!U369, "em", "-"), "q", ""))), VALUE(SUBSTITUTE(SUBSTITUTE(Paste_Here!U369, "em", "-"), "q", "")) &lt;= 909), "No", "")), ""), "")</f>
        <v/>
      </c>
      <c r="BR369" s="66"/>
      <c r="BS369" s="76" t="str">
        <f>IFERROR(IF(B369&lt;&gt;"", IF(AND(INDEX(Paste_Here!X$2:X$850, MATCH(B369, Paste_Here!A$2:A$850, 0))&lt;&gt;"", ISNUMBER(VALUE(INDEX(Paste_Here!X$2:X$850, MATCH(B369, Paste_Here!A$2:A$850, 0))))), INDEX(Paste_Here!X$2:X$850, MATCH(B369, Paste_Here!A$2:A$850, 0)), ""), ""), "")</f>
        <v/>
      </c>
      <c r="BT369" s="66"/>
      <c r="BU369" s="76" t="str">
        <f>IFERROR(IF(B369&lt;&gt;"", IF(ISNUMBER(VALUE(INDEX(Paste_Here!G$2:G$850, MATCH(B369, Paste_Here!A$2:A$850, 0)))), IF(VALUE(INDEX(Paste_Here!G$2:G$850, MATCH(B369, Paste_Here!A$2:A$850, 0)))=0, "No", IF(AND(VALUE(INDEX(Paste_Here!G$2:G$850, MATCH(B369, Paste_Here!A$2:A$850, 0)))&gt;=1, VALUE(INDEX(Paste_Here!G$2:G$850, MATCH(B369, Paste_Here!A$2:A$850, 0)))&lt;=4), VALUE(INDEX(Paste_Here!G$2:G$850, MATCH(B369, Paste_Here!A$2:A$850, 0))), "")), ""), ""), "")</f>
        <v/>
      </c>
      <c r="BV369" s="66"/>
      <c r="BW369" s="76" t="str">
        <f>IFERROR(IF(B369&lt;&gt;"", IF(ISNUMBER(VALUE(INDEX(Paste_Here!H$2:H$850, MATCH(B369, Paste_Here!A$2:A$850, 0)))), IF(VALUE(INDEX(Paste_Here!H$2:H$850, MATCH(B369, Paste_Here!A$2:A$850, 0)))=0, "No", IF(AND(VALUE(INDEX(Paste_Here!H$2:H$850, MATCH(B369, Paste_Here!A$2:A$850, 0)))&gt;=1, VALUE(INDEX(Paste_Here!H$2:H$850, MATCH(B369, Paste_Here!A$2:A$850, 0)))&lt;=4), VALUE(INDEX(Paste_Here!H$2:H$850, MATCH(B369, Paste_Here!A$2:A$850, 0))), "")), ""), ""), "")</f>
        <v/>
      </c>
      <c r="BX369" s="66"/>
      <c r="BY369" s="76"/>
      <c r="BZ369" s="66"/>
      <c r="CA369" s="76"/>
      <c r="CB369" s="66"/>
      <c r="CC369" s="66"/>
      <c r="CD369" s="76" t="str">
        <f t="shared" si="45"/>
        <v/>
      </c>
      <c r="CE369" s="66"/>
      <c r="CF369" s="76" t="str">
        <f>IFERROR(IF(B369&lt;&gt;"", IF(AND(INDEX(Paste_Here!P$2:P$850, MATCH(B369, Paste_Here!A$2:A$850, 0))&lt;&gt;"", ISNUMBER(VALUE(INDEX(Paste_Here!P$2:P$850, MATCH(B369, Paste_Here!A$2:A$850, 0))))), INDEX(Paste_Here!P$2:P$850, MATCH(B369, Paste_Here!A$2:A$850, 0)), ""), ""), "")</f>
        <v/>
      </c>
      <c r="CG369" s="66"/>
      <c r="CH369" s="76" t="str">
        <f>IFERROR(IF(B369&lt;&gt;"", IF(ISNUMBER(SEARCH("highrisk", LOWER(INDEX(Paste_Here!Q$2:Q$850, MATCH(B369, Paste_Here!A$2:A$850, 0))))), "High Risk", IF(ISNUMBER(SEARCH("lowrisk", LOWER(INDEX(Paste_Here!Q$2:Q$850, MATCH(B369, Paste_Here!A$2:A$850, 0))))), "Low Risk", IF(ISNUMBER(SEARCH("somerisk", LOWER(INDEX(Paste_Here!Q$2:Q$850, MATCH(B369, Paste_Here!A$2:A$850, 0))))), "Some Risk", ""))), ""), "")</f>
        <v/>
      </c>
      <c r="CI369" s="66"/>
      <c r="CJ369" s="76" t="str">
        <f>IFERROR(IF(B369&lt;&gt;"", IF(AND(INDEX(Paste_Here!AA$2:AA$850, MATCH(B369, Paste_Here!A$2:A$850, 0))&lt;&gt;"", ISNUMBER(VALUE(INDEX(Paste_Here!AA$2:AA$850, MATCH(B369, Paste_Here!A$2:A$850, 0))))), INDEX(Paste_Here!AA$2:AA$850, MATCH(B369, Paste_Here!A$2:A$850, 0)), ""), ""), "")</f>
        <v/>
      </c>
      <c r="CK369" s="66"/>
      <c r="CL369" s="76" t="str">
        <f>IFERROR(IF(B369&lt;&gt;"", IF(LOWER(INDEX(Paste_Here!AB$2:AB$850, MATCH(B369, Paste_Here!A$2:A$850, 0)))="approaching expectations", "Approaching", IF(LOWER(INDEX(Paste_Here!AB$2:AB$850, MATCH(B369, Paste_Here!A$2:A$850, 0)))="met expectations", "Met", IF(LOWER(INDEX(Paste_Here!AB$2:AB$850, MATCH(B369, Paste_Here!A$2:A$850, 0)))="exceeded expectations", "Exceeded", IF(LOWER(INDEX(Paste_Here!AB$2:AB$850, MATCH(B369, Paste_Here!A$2:A$850, 0)))="below expectations", "Below", "")))), ""), "")</f>
        <v/>
      </c>
      <c r="CM369" s="66"/>
      <c r="CN369" s="76" t="str">
        <f>IFERROR(IF(B369&lt;&gt;"", IF(AND(INDEX(Paste_Here!AC$2:AC$850, MATCH(B369, Paste_Here!A$2:A$850, 0))&lt;&gt;"", ISNUMBER(VALUE(INDEX(Paste_Here!AC$2:AC$850, MATCH(B369, Paste_Here!A$2:A$850, 0))))), INDEX(Paste_Here!AC$2:AC$850, MATCH(B369, Paste_Here!A$2:A$850, 0)), ""), ""), "")</f>
        <v/>
      </c>
      <c r="CO369" s="66"/>
      <c r="CP369" s="76"/>
      <c r="CQ369" s="66"/>
      <c r="CR369" s="76"/>
      <c r="CS369" s="66"/>
      <c r="CT369" s="76"/>
      <c r="CU369" s="66"/>
      <c r="CV369" s="76"/>
      <c r="CW369" s="66"/>
      <c r="CX369" s="76"/>
      <c r="CY369" s="66"/>
      <c r="CZ369" s="66"/>
      <c r="DA369" s="76" t="str">
        <f t="shared" si="46"/>
        <v/>
      </c>
      <c r="DB369" s="66"/>
      <c r="DC369" s="76" t="str">
        <f>IFERROR(IF(B369&lt;&gt;"", IF(AND(INDEX(Paste_Here!V$2:V$850, MATCH(B369, Paste_Here!A$2:A$850, 0))&lt;&gt;"", ISNUMBER(VALUE(INDEX(Paste_Here!V$2:V$850, MATCH(B369, Paste_Here!A$2:A$850, 0))))), INDEX(Paste_Here!V$2:V$850, MATCH(B369, Paste_Here!A$2:A$850, 0)), ""), ""), "")</f>
        <v/>
      </c>
      <c r="DD369" s="66"/>
      <c r="DE369" s="76" t="str">
        <f>IFERROR(IF(B369&lt;&gt;"", IF(ISNUMBER(SEARCH("highrisk", LOWER(INDEX(Paste_Here!W$2:W$850, MATCH(B369, Paste_Here!A$2:A$850, 0))))), "High Risk", IF(ISNUMBER(SEARCH("lowrisk", LOWER(INDEX(Paste_Here!W$2:W$850, MATCH(B369, Paste_Here!A$2:A$850, 0))))), "Low Risk", IF(ISNUMBER(SEARCH("somerisk", LOWER(INDEX(Paste_Here!W$2:W$850, MATCH(B369, Paste_Here!A$2:A$850, 0))))), "Some Risk", ""))), ""), "")</f>
        <v/>
      </c>
      <c r="DF369" s="66"/>
      <c r="DG369" s="76" t="str">
        <f>IFERROR(IF(B369&lt;&gt;"", IF(AND(INDEX(Paste_Here!S$2:S$850, MATCH(B369, Paste_Here!A$2:A$850, 0))&lt;&gt;"", ISNUMBER(VALUE(INDEX(Paste_Here!S$2:S$850, MATCH(B369, Paste_Here!A$2:A$850, 0))))), INDEX(Paste_Here!S$2:S$850, MATCH(B369, Paste_Here!A$2:A$850, 0)), ""), ""), "")</f>
        <v/>
      </c>
      <c r="DH369" s="66"/>
      <c r="DI369" s="76" t="str">
        <f>IFERROR(IF(B369&lt;&gt;"", IF(ISNUMBER(SEARCH("highrisk", LOWER(INDEX(Paste_Here!T$2:T$850, MATCH(B369, Paste_Here!A$2:A$850, 0))))), "High Risk", IF(ISNUMBER(SEARCH("lowrisk", LOWER(INDEX(Paste_Here!T$2:T$850, MATCH(B369, Paste_Here!A$2:A$850, 0))))), "Low Risk", IF(ISNUMBER(SEARCH("somerisk", LOWER(INDEX(Paste_Here!T$2:T$850, MATCH(B369, Paste_Here!A$2:A$850, 0))))), "Some Risk", ""))), ""), "")</f>
        <v/>
      </c>
      <c r="DJ369" s="66"/>
      <c r="DK369" s="76" t="str">
        <f>IFERROR(IF(B369&lt;&gt;"", IF(AND(INDEX(Paste_Here!AD$2:AD$850, MATCH(B369, Paste_Here!A$2:A$850, 0))&lt;&gt;"", ISNUMBER(VALUE(INDEX(Paste_Here!AD$2:AD$850, MATCH(B369, Paste_Here!A$2:A$850, 0))))), INDEX(Paste_Here!AD$2:AD$850, MATCH(B369, Paste_Here!A$2:A$850, 0)), ""), ""), "")</f>
        <v/>
      </c>
      <c r="DL369" s="66"/>
      <c r="DM369" s="76" t="str">
        <f>IFERROR(IF(B369&lt;&gt;"", IF(LOWER(INDEX(Paste_Here!AE$2:AE$850, MATCH(B369, Paste_Here!A$2:A$850, 0)))="approaching expectations", "Approaching", IF(LOWER(INDEX(Paste_Here!AE$2:AE$850, MATCH(B369, Paste_Here!A$2:A$850, 0)))="met expectations", "Met", IF(LOWER(INDEX(Paste_Here!AE$2:AE$850, MATCH(B369, Paste_Here!A$2:A$850, 0)))="exceeded expectations", "Exceeded", IF(LOWER(INDEX(Paste_Here!AE$2:AE$850, MATCH(B369, Paste_Here!A$2:A$850, 0)))="below expectations", "Below", "")))), ""), "")</f>
        <v/>
      </c>
      <c r="DN369" s="66"/>
      <c r="DO369" s="76"/>
      <c r="DP369" s="66"/>
      <c r="DQ369" s="76"/>
      <c r="DR369" s="66"/>
      <c r="DS369" s="76"/>
      <c r="DT369" s="66"/>
      <c r="DU369" s="76"/>
      <c r="DV369" s="66"/>
      <c r="DW369" s="66"/>
      <c r="DX369" s="76" t="str">
        <f t="shared" si="47"/>
        <v/>
      </c>
      <c r="DY369" s="66"/>
      <c r="DZ369" s="76"/>
      <c r="EA369" s="66"/>
      <c r="EB369" s="76"/>
      <c r="EC369" s="66"/>
      <c r="ED369" s="76" t="str">
        <f>IFERROR(IF(B369&lt;&gt;"", IF(AND(INDEX(Paste_Here!AF$2:AF$850, MATCH(B369, Paste_Here!A$2:A$850, 0))&lt;&gt;"", ISNUMBER(VALUE(INDEX(Paste_Here!AF$2:AF$850, MATCH(B369, Paste_Here!A$2:A$850, 0))))), INDEX(Paste_Here!AF$2:AF$850, MATCH(B369, Paste_Here!A$2:A$850, 0)), ""), ""), "")</f>
        <v/>
      </c>
      <c r="EE369" s="66"/>
      <c r="EF369" s="76"/>
      <c r="EG369" s="66"/>
      <c r="EH369" s="76"/>
      <c r="EI369" s="66"/>
      <c r="EJ369" s="76" t="str">
        <f>IFERROR(IF(B369&lt;&gt;"", IF(AND(INDEX(Paste_Here!AG$2:AG$850, MATCH(B369, Paste_Here!A$2:A$850, 0))&lt;&gt;"", ISNUMBER(VALUE(INDEX(Paste_Here!AG$2:AG$850, MATCH(B369, Paste_Here!A$2:A$850, 0))))), INDEX(Paste_Here!AG$2:AG$850, MATCH(B369, Paste_Here!A$2:A$850, 0)), ""), ""), "")</f>
        <v/>
      </c>
      <c r="EK369" s="66"/>
      <c r="EL369" s="76"/>
      <c r="EM369" s="66"/>
      <c r="EN369" s="76"/>
      <c r="EO369" s="66"/>
      <c r="EP369" s="76"/>
      <c r="EQ369" s="66"/>
      <c r="ER369" s="76"/>
      <c r="ES369" s="66"/>
      <c r="ET369" s="66"/>
      <c r="EU369" s="76"/>
      <c r="EV369" s="66"/>
      <c r="EW369" s="76"/>
      <c r="EX369" s="66"/>
      <c r="EY369" s="76"/>
      <c r="EZ369" s="66"/>
      <c r="FA369" s="76"/>
      <c r="FB369" s="66"/>
      <c r="FC369" s="76"/>
      <c r="FD369" s="66"/>
      <c r="FE369" s="76"/>
      <c r="FF369" s="66"/>
      <c r="FG369" s="76"/>
      <c r="FH369" s="66"/>
      <c r="FI369" s="76"/>
      <c r="FJ369" s="66"/>
      <c r="FK369" s="76"/>
      <c r="FL369" s="66"/>
      <c r="FM369" s="76"/>
      <c r="FN369" s="66"/>
      <c r="FO369" s="76"/>
      <c r="FP369" s="66"/>
      <c r="FQ369" s="76"/>
      <c r="FR369" s="66"/>
      <c r="FS369" s="76"/>
      <c r="FT369" s="66"/>
      <c r="FU369" s="76"/>
      <c r="FV369" s="66"/>
      <c r="FW369" s="76"/>
      <c r="FX369" s="66"/>
      <c r="FY369" s="76"/>
      <c r="FZ369" s="66"/>
      <c r="GA369" s="76"/>
      <c r="GB369" s="66"/>
      <c r="GC369" s="76"/>
      <c r="GD369" s="66"/>
      <c r="GE369" s="76"/>
      <c r="GF369" s="66"/>
      <c r="GG369" s="76"/>
      <c r="GH369" s="66"/>
      <c r="GI369" s="76"/>
      <c r="GJ369" s="66"/>
      <c r="GK369" s="76"/>
      <c r="GL369" s="66"/>
      <c r="GM369" s="76"/>
      <c r="GN369" s="66"/>
      <c r="GO369" s="76"/>
      <c r="GP369" s="66"/>
      <c r="GQ369" s="76"/>
      <c r="GR369" s="66"/>
      <c r="GS369" s="76"/>
      <c r="GT369" s="66"/>
      <c r="GU369" s="76"/>
      <c r="GV369" s="66"/>
      <c r="GW369" s="76"/>
      <c r="GX369" s="66"/>
      <c r="GY369" s="76"/>
      <c r="GZ369" s="66"/>
      <c r="HA369" s="76"/>
      <c r="HB369" s="66"/>
      <c r="HC369" s="76"/>
      <c r="HD369" s="66"/>
      <c r="HE369" s="76"/>
      <c r="HF369" s="66"/>
      <c r="HG369" s="76"/>
      <c r="HH369" s="66"/>
      <c r="HI369" s="76"/>
      <c r="HJ369" s="66"/>
      <c r="HK369" s="76"/>
      <c r="HL369" s="66"/>
      <c r="HM369" s="76"/>
      <c r="HN369" s="66"/>
      <c r="HO369" s="76"/>
      <c r="HP369" s="66"/>
      <c r="HQ369" s="76"/>
      <c r="HR369" s="66"/>
      <c r="HS369" s="76"/>
      <c r="HT369" s="66"/>
      <c r="HU369" s="76"/>
      <c r="HV369" s="66"/>
      <c r="HW369" s="76"/>
      <c r="HX369" s="66"/>
      <c r="HY369" s="76"/>
      <c r="HZ369" s="66"/>
      <c r="IA369" s="76"/>
      <c r="IB369" s="66"/>
      <c r="IC369" s="76"/>
      <c r="ID369" s="66"/>
      <c r="IE369" s="76"/>
      <c r="IF369" s="66"/>
      <c r="IG369" s="76"/>
      <c r="IH369" s="66"/>
      <c r="II369" s="76"/>
      <c r="IJ369" s="66"/>
      <c r="IK369" s="76"/>
      <c r="IL369" s="66"/>
      <c r="IM369" s="76"/>
      <c r="IN369" s="66"/>
      <c r="IO369" s="76"/>
      <c r="IP369" s="66"/>
      <c r="IQ369" s="76"/>
      <c r="IR369" s="66"/>
      <c r="IS369" s="76"/>
      <c r="IT369" s="66"/>
      <c r="IU369" s="76"/>
      <c r="IV369" s="66"/>
      <c r="IW369" s="76"/>
      <c r="IX369" s="66"/>
      <c r="IY369" s="76"/>
      <c r="IZ369" s="66"/>
      <c r="JA369" s="76"/>
      <c r="JB369" s="66"/>
      <c r="JC369" s="76"/>
      <c r="JD369" s="66"/>
      <c r="JE369" s="76"/>
      <c r="JF369" s="66"/>
      <c r="JG369" s="76"/>
      <c r="JH369" s="66"/>
      <c r="JI369" s="76"/>
      <c r="JJ369" s="66"/>
      <c r="JK369" s="76"/>
      <c r="JL369" s="66"/>
      <c r="JM369" s="76"/>
      <c r="JN369" s="66"/>
      <c r="JO369" s="76"/>
      <c r="JP369" s="66"/>
      <c r="JQ369" s="76"/>
      <c r="JR369" s="66"/>
      <c r="JS369" s="76"/>
      <c r="JT369" s="66"/>
      <c r="JU369" s="76"/>
      <c r="JV369" s="66"/>
      <c r="JW369" s="76"/>
      <c r="JX369" s="66"/>
      <c r="JY369" s="76"/>
      <c r="JZ369" s="66"/>
      <c r="KA369" s="76"/>
      <c r="KB369" s="66"/>
      <c r="KC369" s="76"/>
      <c r="KD369" s="66"/>
      <c r="KE369" s="76"/>
      <c r="KF369" s="66"/>
      <c r="KG369" s="76"/>
      <c r="KH369" s="66"/>
      <c r="KI369" s="76"/>
      <c r="KJ369" s="66"/>
      <c r="KK369" s="76"/>
      <c r="KL369" s="66"/>
      <c r="KM369" s="76"/>
      <c r="KN369" s="66"/>
      <c r="KO369" s="76"/>
      <c r="KP369" s="66"/>
      <c r="KQ369" s="76"/>
      <c r="KR369" s="66"/>
      <c r="KS369" s="76"/>
      <c r="KT369" s="66"/>
      <c r="KU369" s="76"/>
      <c r="KV369" s="66"/>
      <c r="KW369" s="76"/>
      <c r="KX369" s="66"/>
      <c r="KY369" s="76"/>
      <c r="KZ369" s="66"/>
      <c r="LA369" s="76"/>
      <c r="LB369" s="66"/>
      <c r="LC369" s="76"/>
      <c r="LD369" s="66"/>
      <c r="LE369" s="76"/>
      <c r="LF369" s="66"/>
      <c r="LG369" s="76"/>
      <c r="LH369" s="66"/>
      <c r="LI369" s="76"/>
      <c r="LJ369" s="66"/>
      <c r="LK369" s="76"/>
      <c r="LL369" s="66"/>
      <c r="LM369" s="76"/>
      <c r="LN369" s="66"/>
      <c r="LO369" s="76"/>
      <c r="LP369" s="66"/>
      <c r="LQ369" s="76"/>
      <c r="LR369" s="66"/>
      <c r="LS369" s="76"/>
      <c r="LT369" s="66"/>
      <c r="LU369" s="76"/>
      <c r="LV369" s="66"/>
      <c r="LW369" s="76"/>
      <c r="LX369" s="66"/>
      <c r="LY369" s="76"/>
      <c r="LZ369" s="66"/>
      <c r="MA369" s="76"/>
      <c r="MB369" s="66"/>
      <c r="MC369" s="76"/>
      <c r="MD369" s="66"/>
      <c r="MG369" s="1" t="str" cm="1">
        <f t="array" ref="MG369">IFERROR(INDEX(Paste_Here!$B$2:$B$850, MATCH(0, COUNTIF(MG$4:MG368, Paste_Here!$B$2:$B$850) + IF(Paste_Here!$B$2:$B$850="", 1, 0), 0)), "")</f>
        <v/>
      </c>
      <c r="MH369" s="1" t="str">
        <f>IF(MG369&lt;&gt;"", INDEX(Paste_Here!$A$2:$A$850, MATCH(MG369, Paste_Here!$B$2:$B$850, 0)), "")</f>
        <v/>
      </c>
      <c r="MI369" s="1" t="str">
        <f t="shared" si="48"/>
        <v/>
      </c>
      <c r="MJ369" s="1" t="str" cm="1">
        <f t="array" ref="MJ369">IFERROR(INDEX($MI$5:$MI$850, MATCH(SMALL(IF($MI$5:$MI$850&lt;&gt;"", COUNTIF($MI$5:$MI$850, "&lt;"&amp;$MI$5:$MI$850)+1), ROW()-ROW($MJ$5)+1), COUNTIF($MI$5:$MI$850, "&lt;"&amp;$MI$5:$MI$850)+1, 0)), "")</f>
        <v/>
      </c>
    </row>
    <row r="370" spans="1:348">
      <c r="A370" s="66"/>
      <c r="B370" s="76" t="str">
        <f t="shared" si="41"/>
        <v/>
      </c>
      <c r="C370" s="66"/>
      <c r="D370" s="76" t="str">
        <f>IFERROR(IF(B370&lt;&gt;"", IF(AND(INDEX(Paste_Here!B$2:B$850, MATCH(B370, Paste_Here!A$2:A$850, 0))&lt;&gt;"", ISNUMBER(VALUE(INDEX(Paste_Here!B$2:B$850, MATCH(B370, Paste_Here!A$2:A$850, 0))))), INDEX(Paste_Here!B$2:B$850, MATCH(B370, Paste_Here!A$2:A$850, 0)), ""), ""), "")</f>
        <v/>
      </c>
      <c r="E370" s="66"/>
      <c r="F370" s="76" t="str">
        <f>IFERROR(IF(B370&lt;&gt;"", IF(ISTEXT(INDEX(Paste_Here!K$2:K$850, MATCH(B370, Paste_Here!A$2:A$850, 0))), INDEX(Paste_Here!K$2:K$850, MATCH(B370, Paste_Here!A$2:A$850, 0)), ""), ""), "")</f>
        <v/>
      </c>
      <c r="G370" s="66"/>
      <c r="H370" s="76" t="str">
        <f>IFERROR(IF(B370&lt;&gt;"", IF(ISTEXT(INDEX(Paste_Here!C$2:C$850, MATCH(B370, Paste_Here!A$2:A$850, 0))), INDEX(Paste_Here!C$2:C$850, MATCH(B370, Paste_Here!A$2:A$850, 0)), ""), ""), "")</f>
        <v/>
      </c>
      <c r="I370" s="66"/>
      <c r="J370" s="76" t="str">
        <f>IFERROR(IF(B370&lt;&gt;"", IF(ISNUMBER(SEARCH("s", LOWER(INDEX(Paste_Here!M$2:M$850, MATCH(B370, Paste_Here!A$2:A$850, 0))))), "Yes", IF(INDEX(Paste_Here!M$2:M$850, MATCH(B370, Paste_Here!A$2:A$850, 0))&lt;&gt;"", "No", "")), ""), "")</f>
        <v/>
      </c>
      <c r="K370" s="66"/>
      <c r="L370" s="76" t="str">
        <f>IFERROR(IF(B370&lt;&gt;"", IF(ISNUMBER(SEARCH("yes", LOWER(INDEX(Paste_Here!E$2:E$850, MATCH(B370, Paste_Here!A$2:A$850, 0))))), "Yes", IF(ISNUMBER(SEARCH("no", LOWER(INDEX(Paste_Here!E$2:E$850, MATCH(B370, Paste_Here!A$2:A$850, 0))))), "No", "")), ""), "")</f>
        <v/>
      </c>
      <c r="M370" s="66"/>
      <c r="N370" s="76" t="str">
        <f>IFERROR(IF(B370&lt;&gt;"", IF(ISNUMBER(SEARCH("yes", LOWER(INDEX(Paste_Here!F$2:F$850, MATCH(B370, Paste_Here!A$2:A$850, 0))))), "Yes", IF(ISNUMBER(SEARCH("no", LOWER(INDEX(Paste_Here!F$2:F$850, MATCH(B370, Paste_Here!A$2:A$850, 0))))), "No", "")), ""), "")</f>
        <v/>
      </c>
      <c r="O370" s="66"/>
      <c r="P370" s="76" t="str">
        <f>IFERROR(IF(B370&lt;&gt;"", IF(ISNUMBER(SEARCH("yes", LOWER(INDEX(Paste_Here!L$2:L$850, MATCH(B370, Paste_Here!A$2:A$850, 0))))), "Yes", IF(ISNUMBER(SEARCH("no", LOWER(INDEX(Paste_Here!L$2:L$850, MATCH(B370, Paste_Here!A$2:A$850, 0))))), "No", "")), ""), "")</f>
        <v/>
      </c>
      <c r="Q370" s="66"/>
      <c r="R370" s="76" t="str">
        <f>IFERROR(IF(B370&lt;&gt;"", IF(ISNUMBER(SEARCH("transitional 2", LOWER(INDEX(Paste_Here!D$2:D$850, MATCH(B370, Paste_Here!A$2:A$850, 0))))), "T2", IF(ISNUMBER(SEARCH("transitional 1", LOWER(INDEX(Paste_Here!D$2:D$850, MATCH(B370, Paste_Here!A$2:A$850, 0))))), "T1", IF(ISNUMBER(SEARCH("waived ell services", LOWER(INDEX(Paste_Here!D$2:D$850, MATCH(B370, Paste_Here!A$2:A$850, 0))))), "W", IF(ISNUMBER(SEARCH("english language learner", LOWER(INDEX(Paste_Here!D$2:D$850, MATCH(B370, Paste_Here!A$2:A$850, 0))))), "L", "")))), ""), "")</f>
        <v/>
      </c>
      <c r="S370" s="66"/>
      <c r="T370" s="76" t="str">
        <f>IFERROR(IF(B370&lt;&gt;"", IF(ISNUMBER(SEARCH("yes", LOWER(INDEX(Paste_Here!I$2:I$850, MATCH(B370, Paste_Here!A$2:A$850, 0))))), "Yes", IF(ISNUMBER(SEARCH("no", LOWER(INDEX(Paste_Here!I$2:I$850, MATCH(B370, Paste_Here!A$2:A$850, 0))))), "No", "")), ""), "")</f>
        <v/>
      </c>
      <c r="U370" s="66"/>
      <c r="V370" s="76" t="str">
        <f>IFERROR(IF(B370&lt;&gt;"", IF(ISTEXT(INDEX(Paste_Here!J$2:J$850, MATCH(B370, Paste_Here!A$2:A$850, 0))), VALUE(INDEX(Paste_Here!J$2:J$850, MATCH(B370, Paste_Here!A$2:A$850, 0))), ""), ""), "")</f>
        <v/>
      </c>
      <c r="W370" s="66"/>
      <c r="X370" s="66"/>
      <c r="Y370" s="76" t="str">
        <f t="shared" si="42"/>
        <v/>
      </c>
      <c r="Z370" s="66"/>
      <c r="AA370" s="76" t="str">
        <f>IFERROR(IF(B370&lt;&gt;"", IF(AND(INDEX(Paste_Here!AI$2:AI$850, MATCH(B370, Paste_Here!A$2:A$850, 0))&lt;&gt;"", ISNUMBER(VALUE(INDEX(Paste_Here!AI$2:AI$850, MATCH(B370, Paste_Here!A$2:A$850, 0))))), INDEX(Paste_Here!AI$2:AI$850, MATCH(B370, Paste_Here!A$2:A$850, 0)), ""), ""), "")</f>
        <v/>
      </c>
      <c r="AB370" s="66"/>
      <c r="AC370" s="76" t="str">
        <f>IFERROR(IF(B370&lt;&gt;"", IF(AND(INDEX(Paste_Here!AJ$2:AJ$850, MATCH(B370, Paste_Here!A$2:A$850, 0))&lt;&gt;"", ISNUMBER(VALUE(INDEX(Paste_Here!AJ$2:AJ$850, MATCH(B370, Paste_Here!A$2:A$850, 0))))), INDEX(Paste_Here!AJ$2:AJ$850, MATCH(B370, Paste_Here!A$2:A$850, 0)), ""), ""), "")</f>
        <v/>
      </c>
      <c r="AD370" s="66"/>
      <c r="AE370" s="76" t="str">
        <f>IFERROR(IF(B370&lt;&gt;"", IF(AND(INDEX(Paste_Here!AK$2:AK$850, MATCH(B370, Paste_Here!A$2:A$850, 0))&lt;&gt;"", ISNUMBER(VALUE(INDEX(Paste_Here!AK$2:AK$850, MATCH(B370, Paste_Here!A$2:A$850, 0))))), INDEX(Paste_Here!AK$2:AK$850, MATCH(B370, Paste_Here!A$2:A$850, 0)), ""), ""), "")</f>
        <v/>
      </c>
      <c r="AF370" s="66"/>
      <c r="AG370" s="76" t="str">
        <f>IFERROR(IF(B370&lt;&gt;"", IF(AND(INDEX(Paste_Here!AL$2:AL$850, MATCH(B370, Paste_Here!A$2:A$850, 0))&lt;&gt;"", ISNUMBER(VALUE(INDEX(Paste_Here!AL$2:AL$850, MATCH(B370, Paste_Here!A$2:A$850, 0))))), INDEX(Paste_Here!AL$2:AL$850, MATCH(B370, Paste_Here!A$2:A$850, 0)), ""), ""), "")</f>
        <v/>
      </c>
      <c r="AH370" s="66"/>
      <c r="AI370" s="76" t="str">
        <f>IFERROR(IF(B370&lt;&gt;"", IF(AND(INDEX(Paste_Here!AH$2:AH$850, MATCH(B370, Paste_Here!A$2:A$850, 0))&lt;&gt;"", ISNUMBER(VALUE(INDEX(Paste_Here!AH$2:AH$850, MATCH(B370, Paste_Here!A$2:A$850, 0))))), IF(VALUE(INDEX(Paste_Here!AH$2:AH$850, MATCH(B370, Paste_Here!A$2:A$850, 0)))=0, "", INDEX(Paste_Here!AH$2:AH$850, MATCH(B370, Paste_Here!A$2:A$850, 0))), ""), ""), "")</f>
        <v/>
      </c>
      <c r="AJ370" s="66"/>
      <c r="AK370" s="76" t="str">
        <f>IFERROR(IF(B370&lt;&gt;"", IF(AND(INDEX(Paste_Here!N$2:N$850, MATCH(B370, Paste_Here!A$2:A$850, 0))&lt;&gt;"", ISNUMBER(VALUE(INDEX(Paste_Here!N$2:N$850, MATCH(B370, Paste_Here!A$2:A$850, 0))))), INDEX(Paste_Here!N$2:N$850, MATCH(B370, Paste_Here!A$2:A$850, 0)), ""), ""), "")</f>
        <v/>
      </c>
      <c r="AL370" s="66"/>
      <c r="AM370" s="76" t="str">
        <f>IFERROR(IF(B370&lt;&gt;"", IF(AND(INDEX(Paste_Here!O$2:O$850, MATCH(B370, Paste_Here!A$2:A$850, 0))&lt;&gt;"", ISNUMBER(VALUE(INDEX(Paste_Here!O$2:O$850, MATCH(B370, Paste_Here!A$2:A$850, 0))))), INDEX(Paste_Here!O$2:O$850, MATCH(B370, Paste_Here!A$2:A$850, 0)), ""), ""), "")</f>
        <v/>
      </c>
      <c r="AN370" s="66"/>
      <c r="AO370" s="76"/>
      <c r="AP370" s="66"/>
      <c r="AQ370" s="76"/>
      <c r="AR370" s="66"/>
      <c r="AS370" s="76"/>
      <c r="AT370" s="66"/>
      <c r="AU370" s="66"/>
      <c r="AV370" s="76" t="str">
        <f t="shared" si="43"/>
        <v/>
      </c>
      <c r="AW370" s="66"/>
      <c r="AX370" s="76" t="str">
        <f>IFERROR(IF(B370&lt;&gt;"", IF(ISNUMBER(SEARCH("Revealed-Potential (Primary Focus)", LOWER(INDEX(Paste_Here!Z$2:Z$850, MATCH(B370, Paste_Here!A$2:A$850, 0))))), "Rev-Potential: Prim", IF(ISNUMBER(SEARCH("Revealed-Potential (Secondary Focus)", LOWER(INDEX(Paste_Here!Z$2:Z$850, MATCH(B370, Paste_Here!A$2:A$850, 0))))), "Rev-Potential: Sec", IF(ISNUMBER(SEARCH("Monitoring", LOWER(INDEX(Paste_Here!Z$2:Z$850, MATCH(B370, Paste_Here!A$2:A$850, 0))))), "Monitoring", IF(ISNUMBER(SEARCH("At-Promise (Secondary Focus)", LOWER(INDEX(Paste_Here!Z$2:Z$850, MATCH(B370, Paste_Here!A$2:A$850, 0))))), "At-Promise: Sec", IF(ISNUMBER(SEARCH("At-Promise (Primary Focus)", LOWER(INDEX(Paste_Here!Z$2:Z$850, MATCH(B370, Paste_Here!A$2:A$850, 0))))), "At-Promise: Prim", ""))))), ""), "")</f>
        <v/>
      </c>
      <c r="AY370" s="66"/>
      <c r="AZ370" s="76"/>
      <c r="BA370" s="66"/>
      <c r="BB370" s="76"/>
      <c r="BC370" s="66"/>
      <c r="BD370" s="76"/>
      <c r="BE370" s="66"/>
      <c r="BF370" s="76"/>
      <c r="BG370" s="66"/>
      <c r="BH370" s="76"/>
      <c r="BI370" s="66"/>
      <c r="BJ370" s="66"/>
      <c r="BK370" s="76" t="str">
        <f t="shared" si="44"/>
        <v/>
      </c>
      <c r="BL370" s="66"/>
      <c r="BM370" s="76" t="str">
        <f>IFERROR(IF(B370&lt;&gt;"", IF(AND(ISNUMBER(VALUE(SUBSTITUTE(SUBSTITUTE(Paste_Here!R370, "br", "-"), "L", ""))), VALUE(SUBSTITUTE(SUBSTITUTE(Paste_Here!R370, "br", "-"), "L", "")) &gt;= 1095), "Yes", IF(AND(ISNUMBER(VALUE(SUBSTITUTE(SUBSTITUTE(Paste_Here!R370, "br", "-"), "L", ""))), VALUE(SUBSTITUTE(SUBSTITUTE(Paste_Here!R370, "br", "-"), "L", "")) &lt;= 1094), "No", "")), ""), "")</f>
        <v/>
      </c>
      <c r="BN370" s="66"/>
      <c r="BO370" s="76" t="str">
        <f>IFERROR(IF(B370&lt;&gt;"", IF(COUNTIF(INDEX(Paste_Here!Y$2:AB$850, MATCH(B370, Paste_Here!A$2:A$850, 0), 0), "yes") &gt; 0, "Yes", IF(COUNTIF(INDEX(Paste_Here!Y$2:AB$850, MATCH(B370, Paste_Here!A$2:A$850, 0), 0), "no") &gt; 0, "No", "")), ""), "")</f>
        <v/>
      </c>
      <c r="BP370" s="66"/>
      <c r="BQ370" s="76" t="str">
        <f>IFERROR(IF(B370&lt;&gt;"", IF(AND(ISNUMBER(VALUE(SUBSTITUTE(SUBSTITUTE(Paste_Here!U370, "em", "-"), "q", ""))), VALUE(SUBSTITUTE(SUBSTITUTE(Paste_Here!U370, "em", "-"), "q", "")) &gt;= 910), "Yes", IF(AND(ISNUMBER(VALUE(SUBSTITUTE(SUBSTITUTE(Paste_Here!U370, "em", "-"), "q", ""))), VALUE(SUBSTITUTE(SUBSTITUTE(Paste_Here!U370, "em", "-"), "q", "")) &lt;= 909), "No", "")), ""), "")</f>
        <v/>
      </c>
      <c r="BR370" s="66"/>
      <c r="BS370" s="76" t="str">
        <f>IFERROR(IF(B370&lt;&gt;"", IF(AND(INDEX(Paste_Here!X$2:X$850, MATCH(B370, Paste_Here!A$2:A$850, 0))&lt;&gt;"", ISNUMBER(VALUE(INDEX(Paste_Here!X$2:X$850, MATCH(B370, Paste_Here!A$2:A$850, 0))))), INDEX(Paste_Here!X$2:X$850, MATCH(B370, Paste_Here!A$2:A$850, 0)), ""), ""), "")</f>
        <v/>
      </c>
      <c r="BT370" s="66"/>
      <c r="BU370" s="76" t="str">
        <f>IFERROR(IF(B370&lt;&gt;"", IF(ISNUMBER(VALUE(INDEX(Paste_Here!G$2:G$850, MATCH(B370, Paste_Here!A$2:A$850, 0)))), IF(VALUE(INDEX(Paste_Here!G$2:G$850, MATCH(B370, Paste_Here!A$2:A$850, 0)))=0, "No", IF(AND(VALUE(INDEX(Paste_Here!G$2:G$850, MATCH(B370, Paste_Here!A$2:A$850, 0)))&gt;=1, VALUE(INDEX(Paste_Here!G$2:G$850, MATCH(B370, Paste_Here!A$2:A$850, 0)))&lt;=4), VALUE(INDEX(Paste_Here!G$2:G$850, MATCH(B370, Paste_Here!A$2:A$850, 0))), "")), ""), ""), "")</f>
        <v/>
      </c>
      <c r="BV370" s="66"/>
      <c r="BW370" s="76" t="str">
        <f>IFERROR(IF(B370&lt;&gt;"", IF(ISNUMBER(VALUE(INDEX(Paste_Here!H$2:H$850, MATCH(B370, Paste_Here!A$2:A$850, 0)))), IF(VALUE(INDEX(Paste_Here!H$2:H$850, MATCH(B370, Paste_Here!A$2:A$850, 0)))=0, "No", IF(AND(VALUE(INDEX(Paste_Here!H$2:H$850, MATCH(B370, Paste_Here!A$2:A$850, 0)))&gt;=1, VALUE(INDEX(Paste_Here!H$2:H$850, MATCH(B370, Paste_Here!A$2:A$850, 0)))&lt;=4), VALUE(INDEX(Paste_Here!H$2:H$850, MATCH(B370, Paste_Here!A$2:A$850, 0))), "")), ""), ""), "")</f>
        <v/>
      </c>
      <c r="BX370" s="66"/>
      <c r="BY370" s="76"/>
      <c r="BZ370" s="66"/>
      <c r="CA370" s="76"/>
      <c r="CB370" s="66"/>
      <c r="CC370" s="66"/>
      <c r="CD370" s="76" t="str">
        <f t="shared" si="45"/>
        <v/>
      </c>
      <c r="CE370" s="66"/>
      <c r="CF370" s="76" t="str">
        <f>IFERROR(IF(B370&lt;&gt;"", IF(AND(INDEX(Paste_Here!P$2:P$850, MATCH(B370, Paste_Here!A$2:A$850, 0))&lt;&gt;"", ISNUMBER(VALUE(INDEX(Paste_Here!P$2:P$850, MATCH(B370, Paste_Here!A$2:A$850, 0))))), INDEX(Paste_Here!P$2:P$850, MATCH(B370, Paste_Here!A$2:A$850, 0)), ""), ""), "")</f>
        <v/>
      </c>
      <c r="CG370" s="66"/>
      <c r="CH370" s="76" t="str">
        <f>IFERROR(IF(B370&lt;&gt;"", IF(ISNUMBER(SEARCH("highrisk", LOWER(INDEX(Paste_Here!Q$2:Q$850, MATCH(B370, Paste_Here!A$2:A$850, 0))))), "High Risk", IF(ISNUMBER(SEARCH("lowrisk", LOWER(INDEX(Paste_Here!Q$2:Q$850, MATCH(B370, Paste_Here!A$2:A$850, 0))))), "Low Risk", IF(ISNUMBER(SEARCH("somerisk", LOWER(INDEX(Paste_Here!Q$2:Q$850, MATCH(B370, Paste_Here!A$2:A$850, 0))))), "Some Risk", ""))), ""), "")</f>
        <v/>
      </c>
      <c r="CI370" s="66"/>
      <c r="CJ370" s="76" t="str">
        <f>IFERROR(IF(B370&lt;&gt;"", IF(AND(INDEX(Paste_Here!AA$2:AA$850, MATCH(B370, Paste_Here!A$2:A$850, 0))&lt;&gt;"", ISNUMBER(VALUE(INDEX(Paste_Here!AA$2:AA$850, MATCH(B370, Paste_Here!A$2:A$850, 0))))), INDEX(Paste_Here!AA$2:AA$850, MATCH(B370, Paste_Here!A$2:A$850, 0)), ""), ""), "")</f>
        <v/>
      </c>
      <c r="CK370" s="66"/>
      <c r="CL370" s="76" t="str">
        <f>IFERROR(IF(B370&lt;&gt;"", IF(LOWER(INDEX(Paste_Here!AB$2:AB$850, MATCH(B370, Paste_Here!A$2:A$850, 0)))="approaching expectations", "Approaching", IF(LOWER(INDEX(Paste_Here!AB$2:AB$850, MATCH(B370, Paste_Here!A$2:A$850, 0)))="met expectations", "Met", IF(LOWER(INDEX(Paste_Here!AB$2:AB$850, MATCH(B370, Paste_Here!A$2:A$850, 0)))="exceeded expectations", "Exceeded", IF(LOWER(INDEX(Paste_Here!AB$2:AB$850, MATCH(B370, Paste_Here!A$2:A$850, 0)))="below expectations", "Below", "")))), ""), "")</f>
        <v/>
      </c>
      <c r="CM370" s="66"/>
      <c r="CN370" s="76" t="str">
        <f>IFERROR(IF(B370&lt;&gt;"", IF(AND(INDEX(Paste_Here!AC$2:AC$850, MATCH(B370, Paste_Here!A$2:A$850, 0))&lt;&gt;"", ISNUMBER(VALUE(INDEX(Paste_Here!AC$2:AC$850, MATCH(B370, Paste_Here!A$2:A$850, 0))))), INDEX(Paste_Here!AC$2:AC$850, MATCH(B370, Paste_Here!A$2:A$850, 0)), ""), ""), "")</f>
        <v/>
      </c>
      <c r="CO370" s="66"/>
      <c r="CP370" s="76"/>
      <c r="CQ370" s="66"/>
      <c r="CR370" s="76"/>
      <c r="CS370" s="66"/>
      <c r="CT370" s="76"/>
      <c r="CU370" s="66"/>
      <c r="CV370" s="76"/>
      <c r="CW370" s="66"/>
      <c r="CX370" s="76"/>
      <c r="CY370" s="66"/>
      <c r="CZ370" s="66"/>
      <c r="DA370" s="76" t="str">
        <f t="shared" si="46"/>
        <v/>
      </c>
      <c r="DB370" s="66"/>
      <c r="DC370" s="76" t="str">
        <f>IFERROR(IF(B370&lt;&gt;"", IF(AND(INDEX(Paste_Here!V$2:V$850, MATCH(B370, Paste_Here!A$2:A$850, 0))&lt;&gt;"", ISNUMBER(VALUE(INDEX(Paste_Here!V$2:V$850, MATCH(B370, Paste_Here!A$2:A$850, 0))))), INDEX(Paste_Here!V$2:V$850, MATCH(B370, Paste_Here!A$2:A$850, 0)), ""), ""), "")</f>
        <v/>
      </c>
      <c r="DD370" s="66"/>
      <c r="DE370" s="76" t="str">
        <f>IFERROR(IF(B370&lt;&gt;"", IF(ISNUMBER(SEARCH("highrisk", LOWER(INDEX(Paste_Here!W$2:W$850, MATCH(B370, Paste_Here!A$2:A$850, 0))))), "High Risk", IF(ISNUMBER(SEARCH("lowrisk", LOWER(INDEX(Paste_Here!W$2:W$850, MATCH(B370, Paste_Here!A$2:A$850, 0))))), "Low Risk", IF(ISNUMBER(SEARCH("somerisk", LOWER(INDEX(Paste_Here!W$2:W$850, MATCH(B370, Paste_Here!A$2:A$850, 0))))), "Some Risk", ""))), ""), "")</f>
        <v/>
      </c>
      <c r="DF370" s="66"/>
      <c r="DG370" s="76" t="str">
        <f>IFERROR(IF(B370&lt;&gt;"", IF(AND(INDEX(Paste_Here!S$2:S$850, MATCH(B370, Paste_Here!A$2:A$850, 0))&lt;&gt;"", ISNUMBER(VALUE(INDEX(Paste_Here!S$2:S$850, MATCH(B370, Paste_Here!A$2:A$850, 0))))), INDEX(Paste_Here!S$2:S$850, MATCH(B370, Paste_Here!A$2:A$850, 0)), ""), ""), "")</f>
        <v/>
      </c>
      <c r="DH370" s="66"/>
      <c r="DI370" s="76" t="str">
        <f>IFERROR(IF(B370&lt;&gt;"", IF(ISNUMBER(SEARCH("highrisk", LOWER(INDEX(Paste_Here!T$2:T$850, MATCH(B370, Paste_Here!A$2:A$850, 0))))), "High Risk", IF(ISNUMBER(SEARCH("lowrisk", LOWER(INDEX(Paste_Here!T$2:T$850, MATCH(B370, Paste_Here!A$2:A$850, 0))))), "Low Risk", IF(ISNUMBER(SEARCH("somerisk", LOWER(INDEX(Paste_Here!T$2:T$850, MATCH(B370, Paste_Here!A$2:A$850, 0))))), "Some Risk", ""))), ""), "")</f>
        <v/>
      </c>
      <c r="DJ370" s="66"/>
      <c r="DK370" s="76" t="str">
        <f>IFERROR(IF(B370&lt;&gt;"", IF(AND(INDEX(Paste_Here!AD$2:AD$850, MATCH(B370, Paste_Here!A$2:A$850, 0))&lt;&gt;"", ISNUMBER(VALUE(INDEX(Paste_Here!AD$2:AD$850, MATCH(B370, Paste_Here!A$2:A$850, 0))))), INDEX(Paste_Here!AD$2:AD$850, MATCH(B370, Paste_Here!A$2:A$850, 0)), ""), ""), "")</f>
        <v/>
      </c>
      <c r="DL370" s="66"/>
      <c r="DM370" s="76" t="str">
        <f>IFERROR(IF(B370&lt;&gt;"", IF(LOWER(INDEX(Paste_Here!AE$2:AE$850, MATCH(B370, Paste_Here!A$2:A$850, 0)))="approaching expectations", "Approaching", IF(LOWER(INDEX(Paste_Here!AE$2:AE$850, MATCH(B370, Paste_Here!A$2:A$850, 0)))="met expectations", "Met", IF(LOWER(INDEX(Paste_Here!AE$2:AE$850, MATCH(B370, Paste_Here!A$2:A$850, 0)))="exceeded expectations", "Exceeded", IF(LOWER(INDEX(Paste_Here!AE$2:AE$850, MATCH(B370, Paste_Here!A$2:A$850, 0)))="below expectations", "Below", "")))), ""), "")</f>
        <v/>
      </c>
      <c r="DN370" s="66"/>
      <c r="DO370" s="76"/>
      <c r="DP370" s="66"/>
      <c r="DQ370" s="76"/>
      <c r="DR370" s="66"/>
      <c r="DS370" s="76"/>
      <c r="DT370" s="66"/>
      <c r="DU370" s="76"/>
      <c r="DV370" s="66"/>
      <c r="DW370" s="66"/>
      <c r="DX370" s="76" t="str">
        <f t="shared" si="47"/>
        <v/>
      </c>
      <c r="DY370" s="66"/>
      <c r="DZ370" s="76"/>
      <c r="EA370" s="66"/>
      <c r="EB370" s="76"/>
      <c r="EC370" s="66"/>
      <c r="ED370" s="76" t="str">
        <f>IFERROR(IF(B370&lt;&gt;"", IF(AND(INDEX(Paste_Here!AF$2:AF$850, MATCH(B370, Paste_Here!A$2:A$850, 0))&lt;&gt;"", ISNUMBER(VALUE(INDEX(Paste_Here!AF$2:AF$850, MATCH(B370, Paste_Here!A$2:A$850, 0))))), INDEX(Paste_Here!AF$2:AF$850, MATCH(B370, Paste_Here!A$2:A$850, 0)), ""), ""), "")</f>
        <v/>
      </c>
      <c r="EE370" s="66"/>
      <c r="EF370" s="76"/>
      <c r="EG370" s="66"/>
      <c r="EH370" s="76"/>
      <c r="EI370" s="66"/>
      <c r="EJ370" s="76" t="str">
        <f>IFERROR(IF(B370&lt;&gt;"", IF(AND(INDEX(Paste_Here!AG$2:AG$850, MATCH(B370, Paste_Here!A$2:A$850, 0))&lt;&gt;"", ISNUMBER(VALUE(INDEX(Paste_Here!AG$2:AG$850, MATCH(B370, Paste_Here!A$2:A$850, 0))))), INDEX(Paste_Here!AG$2:AG$850, MATCH(B370, Paste_Here!A$2:A$850, 0)), ""), ""), "")</f>
        <v/>
      </c>
      <c r="EK370" s="66"/>
      <c r="EL370" s="76"/>
      <c r="EM370" s="66"/>
      <c r="EN370" s="76"/>
      <c r="EO370" s="66"/>
      <c r="EP370" s="76"/>
      <c r="EQ370" s="66"/>
      <c r="ER370" s="76"/>
      <c r="ES370" s="66"/>
      <c r="ET370" s="66"/>
      <c r="EU370" s="76"/>
      <c r="EV370" s="66"/>
      <c r="EW370" s="76"/>
      <c r="EX370" s="66"/>
      <c r="EY370" s="76"/>
      <c r="EZ370" s="66"/>
      <c r="FA370" s="76"/>
      <c r="FB370" s="66"/>
      <c r="FC370" s="76"/>
      <c r="FD370" s="66"/>
      <c r="FE370" s="76"/>
      <c r="FF370" s="66"/>
      <c r="FG370" s="76"/>
      <c r="FH370" s="66"/>
      <c r="FI370" s="76"/>
      <c r="FJ370" s="66"/>
      <c r="FK370" s="76"/>
      <c r="FL370" s="66"/>
      <c r="FM370" s="76"/>
      <c r="FN370" s="66"/>
      <c r="FO370" s="76"/>
      <c r="FP370" s="66"/>
      <c r="FQ370" s="76"/>
      <c r="FR370" s="66"/>
      <c r="FS370" s="76"/>
      <c r="FT370" s="66"/>
      <c r="FU370" s="76"/>
      <c r="FV370" s="66"/>
      <c r="FW370" s="76"/>
      <c r="FX370" s="66"/>
      <c r="FY370" s="76"/>
      <c r="FZ370" s="66"/>
      <c r="GA370" s="76"/>
      <c r="GB370" s="66"/>
      <c r="GC370" s="76"/>
      <c r="GD370" s="66"/>
      <c r="GE370" s="76"/>
      <c r="GF370" s="66"/>
      <c r="GG370" s="76"/>
      <c r="GH370" s="66"/>
      <c r="GI370" s="76"/>
      <c r="GJ370" s="66"/>
      <c r="GK370" s="76"/>
      <c r="GL370" s="66"/>
      <c r="GM370" s="76"/>
      <c r="GN370" s="66"/>
      <c r="GO370" s="76"/>
      <c r="GP370" s="66"/>
      <c r="GQ370" s="76"/>
      <c r="GR370" s="66"/>
      <c r="GS370" s="76"/>
      <c r="GT370" s="66"/>
      <c r="GU370" s="76"/>
      <c r="GV370" s="66"/>
      <c r="GW370" s="76"/>
      <c r="GX370" s="66"/>
      <c r="GY370" s="76"/>
      <c r="GZ370" s="66"/>
      <c r="HA370" s="76"/>
      <c r="HB370" s="66"/>
      <c r="HC370" s="76"/>
      <c r="HD370" s="66"/>
      <c r="HE370" s="76"/>
      <c r="HF370" s="66"/>
      <c r="HG370" s="76"/>
      <c r="HH370" s="66"/>
      <c r="HI370" s="76"/>
      <c r="HJ370" s="66"/>
      <c r="HK370" s="76"/>
      <c r="HL370" s="66"/>
      <c r="HM370" s="76"/>
      <c r="HN370" s="66"/>
      <c r="HO370" s="76"/>
      <c r="HP370" s="66"/>
      <c r="HQ370" s="76"/>
      <c r="HR370" s="66"/>
      <c r="HS370" s="76"/>
      <c r="HT370" s="66"/>
      <c r="HU370" s="76"/>
      <c r="HV370" s="66"/>
      <c r="HW370" s="76"/>
      <c r="HX370" s="66"/>
      <c r="HY370" s="76"/>
      <c r="HZ370" s="66"/>
      <c r="IA370" s="76"/>
      <c r="IB370" s="66"/>
      <c r="IC370" s="76"/>
      <c r="ID370" s="66"/>
      <c r="IE370" s="76"/>
      <c r="IF370" s="66"/>
      <c r="IG370" s="76"/>
      <c r="IH370" s="66"/>
      <c r="II370" s="76"/>
      <c r="IJ370" s="66"/>
      <c r="IK370" s="76"/>
      <c r="IL370" s="66"/>
      <c r="IM370" s="76"/>
      <c r="IN370" s="66"/>
      <c r="IO370" s="76"/>
      <c r="IP370" s="66"/>
      <c r="IQ370" s="76"/>
      <c r="IR370" s="66"/>
      <c r="IS370" s="76"/>
      <c r="IT370" s="66"/>
      <c r="IU370" s="76"/>
      <c r="IV370" s="66"/>
      <c r="IW370" s="76"/>
      <c r="IX370" s="66"/>
      <c r="IY370" s="76"/>
      <c r="IZ370" s="66"/>
      <c r="JA370" s="76"/>
      <c r="JB370" s="66"/>
      <c r="JC370" s="76"/>
      <c r="JD370" s="66"/>
      <c r="JE370" s="76"/>
      <c r="JF370" s="66"/>
      <c r="JG370" s="76"/>
      <c r="JH370" s="66"/>
      <c r="JI370" s="76"/>
      <c r="JJ370" s="66"/>
      <c r="JK370" s="76"/>
      <c r="JL370" s="66"/>
      <c r="JM370" s="76"/>
      <c r="JN370" s="66"/>
      <c r="JO370" s="76"/>
      <c r="JP370" s="66"/>
      <c r="JQ370" s="76"/>
      <c r="JR370" s="66"/>
      <c r="JS370" s="76"/>
      <c r="JT370" s="66"/>
      <c r="JU370" s="76"/>
      <c r="JV370" s="66"/>
      <c r="JW370" s="76"/>
      <c r="JX370" s="66"/>
      <c r="JY370" s="76"/>
      <c r="JZ370" s="66"/>
      <c r="KA370" s="76"/>
      <c r="KB370" s="66"/>
      <c r="KC370" s="76"/>
      <c r="KD370" s="66"/>
      <c r="KE370" s="76"/>
      <c r="KF370" s="66"/>
      <c r="KG370" s="76"/>
      <c r="KH370" s="66"/>
      <c r="KI370" s="76"/>
      <c r="KJ370" s="66"/>
      <c r="KK370" s="76"/>
      <c r="KL370" s="66"/>
      <c r="KM370" s="76"/>
      <c r="KN370" s="66"/>
      <c r="KO370" s="76"/>
      <c r="KP370" s="66"/>
      <c r="KQ370" s="76"/>
      <c r="KR370" s="66"/>
      <c r="KS370" s="76"/>
      <c r="KT370" s="66"/>
      <c r="KU370" s="76"/>
      <c r="KV370" s="66"/>
      <c r="KW370" s="76"/>
      <c r="KX370" s="66"/>
      <c r="KY370" s="76"/>
      <c r="KZ370" s="66"/>
      <c r="LA370" s="76"/>
      <c r="LB370" s="66"/>
      <c r="LC370" s="76"/>
      <c r="LD370" s="66"/>
      <c r="LE370" s="76"/>
      <c r="LF370" s="66"/>
      <c r="LG370" s="76"/>
      <c r="LH370" s="66"/>
      <c r="LI370" s="76"/>
      <c r="LJ370" s="66"/>
      <c r="LK370" s="76"/>
      <c r="LL370" s="66"/>
      <c r="LM370" s="76"/>
      <c r="LN370" s="66"/>
      <c r="LO370" s="76"/>
      <c r="LP370" s="66"/>
      <c r="LQ370" s="76"/>
      <c r="LR370" s="66"/>
      <c r="LS370" s="76"/>
      <c r="LT370" s="66"/>
      <c r="LU370" s="76"/>
      <c r="LV370" s="66"/>
      <c r="LW370" s="76"/>
      <c r="LX370" s="66"/>
      <c r="LY370" s="76"/>
      <c r="LZ370" s="66"/>
      <c r="MA370" s="76"/>
      <c r="MB370" s="66"/>
      <c r="MC370" s="76"/>
      <c r="MD370" s="66"/>
      <c r="MG370" s="1" t="str" cm="1">
        <f t="array" ref="MG370">IFERROR(INDEX(Paste_Here!$B$2:$B$850, MATCH(0, COUNTIF(MG$4:MG369, Paste_Here!$B$2:$B$850) + IF(Paste_Here!$B$2:$B$850="", 1, 0), 0)), "")</f>
        <v/>
      </c>
      <c r="MH370" s="1" t="str">
        <f>IF(MG370&lt;&gt;"", INDEX(Paste_Here!$A$2:$A$850, MATCH(MG370, Paste_Here!$B$2:$B$850, 0)), "")</f>
        <v/>
      </c>
      <c r="MI370" s="1" t="str">
        <f t="shared" si="48"/>
        <v/>
      </c>
      <c r="MJ370" s="1" t="str" cm="1">
        <f t="array" ref="MJ370">IFERROR(INDEX($MI$5:$MI$850, MATCH(SMALL(IF($MI$5:$MI$850&lt;&gt;"", COUNTIF($MI$5:$MI$850, "&lt;"&amp;$MI$5:$MI$850)+1), ROW()-ROW($MJ$5)+1), COUNTIF($MI$5:$MI$850, "&lt;"&amp;$MI$5:$MI$850)+1, 0)), "")</f>
        <v/>
      </c>
    </row>
    <row r="371" spans="1:348">
      <c r="A371" s="66"/>
      <c r="B371" s="76" t="str">
        <f t="shared" si="41"/>
        <v/>
      </c>
      <c r="C371" s="66"/>
      <c r="D371" s="76" t="str">
        <f>IFERROR(IF(B371&lt;&gt;"", IF(AND(INDEX(Paste_Here!B$2:B$850, MATCH(B371, Paste_Here!A$2:A$850, 0))&lt;&gt;"", ISNUMBER(VALUE(INDEX(Paste_Here!B$2:B$850, MATCH(B371, Paste_Here!A$2:A$850, 0))))), INDEX(Paste_Here!B$2:B$850, MATCH(B371, Paste_Here!A$2:A$850, 0)), ""), ""), "")</f>
        <v/>
      </c>
      <c r="E371" s="66"/>
      <c r="F371" s="76" t="str">
        <f>IFERROR(IF(B371&lt;&gt;"", IF(ISTEXT(INDEX(Paste_Here!K$2:K$850, MATCH(B371, Paste_Here!A$2:A$850, 0))), INDEX(Paste_Here!K$2:K$850, MATCH(B371, Paste_Here!A$2:A$850, 0)), ""), ""), "")</f>
        <v/>
      </c>
      <c r="G371" s="66"/>
      <c r="H371" s="76" t="str">
        <f>IFERROR(IF(B371&lt;&gt;"", IF(ISTEXT(INDEX(Paste_Here!C$2:C$850, MATCH(B371, Paste_Here!A$2:A$850, 0))), INDEX(Paste_Here!C$2:C$850, MATCH(B371, Paste_Here!A$2:A$850, 0)), ""), ""), "")</f>
        <v/>
      </c>
      <c r="I371" s="66"/>
      <c r="J371" s="76" t="str">
        <f>IFERROR(IF(B371&lt;&gt;"", IF(ISNUMBER(SEARCH("s", LOWER(INDEX(Paste_Here!M$2:M$850, MATCH(B371, Paste_Here!A$2:A$850, 0))))), "Yes", IF(INDEX(Paste_Here!M$2:M$850, MATCH(B371, Paste_Here!A$2:A$850, 0))&lt;&gt;"", "No", "")), ""), "")</f>
        <v/>
      </c>
      <c r="K371" s="66"/>
      <c r="L371" s="76" t="str">
        <f>IFERROR(IF(B371&lt;&gt;"", IF(ISNUMBER(SEARCH("yes", LOWER(INDEX(Paste_Here!E$2:E$850, MATCH(B371, Paste_Here!A$2:A$850, 0))))), "Yes", IF(ISNUMBER(SEARCH("no", LOWER(INDEX(Paste_Here!E$2:E$850, MATCH(B371, Paste_Here!A$2:A$850, 0))))), "No", "")), ""), "")</f>
        <v/>
      </c>
      <c r="M371" s="66"/>
      <c r="N371" s="76" t="str">
        <f>IFERROR(IF(B371&lt;&gt;"", IF(ISNUMBER(SEARCH("yes", LOWER(INDEX(Paste_Here!F$2:F$850, MATCH(B371, Paste_Here!A$2:A$850, 0))))), "Yes", IF(ISNUMBER(SEARCH("no", LOWER(INDEX(Paste_Here!F$2:F$850, MATCH(B371, Paste_Here!A$2:A$850, 0))))), "No", "")), ""), "")</f>
        <v/>
      </c>
      <c r="O371" s="66"/>
      <c r="P371" s="76" t="str">
        <f>IFERROR(IF(B371&lt;&gt;"", IF(ISNUMBER(SEARCH("yes", LOWER(INDEX(Paste_Here!L$2:L$850, MATCH(B371, Paste_Here!A$2:A$850, 0))))), "Yes", IF(ISNUMBER(SEARCH("no", LOWER(INDEX(Paste_Here!L$2:L$850, MATCH(B371, Paste_Here!A$2:A$850, 0))))), "No", "")), ""), "")</f>
        <v/>
      </c>
      <c r="Q371" s="66"/>
      <c r="R371" s="76" t="str">
        <f>IFERROR(IF(B371&lt;&gt;"", IF(ISNUMBER(SEARCH("transitional 2", LOWER(INDEX(Paste_Here!D$2:D$850, MATCH(B371, Paste_Here!A$2:A$850, 0))))), "T2", IF(ISNUMBER(SEARCH("transitional 1", LOWER(INDEX(Paste_Here!D$2:D$850, MATCH(B371, Paste_Here!A$2:A$850, 0))))), "T1", IF(ISNUMBER(SEARCH("waived ell services", LOWER(INDEX(Paste_Here!D$2:D$850, MATCH(B371, Paste_Here!A$2:A$850, 0))))), "W", IF(ISNUMBER(SEARCH("english language learner", LOWER(INDEX(Paste_Here!D$2:D$850, MATCH(B371, Paste_Here!A$2:A$850, 0))))), "L", "")))), ""), "")</f>
        <v/>
      </c>
      <c r="S371" s="66"/>
      <c r="T371" s="76" t="str">
        <f>IFERROR(IF(B371&lt;&gt;"", IF(ISNUMBER(SEARCH("yes", LOWER(INDEX(Paste_Here!I$2:I$850, MATCH(B371, Paste_Here!A$2:A$850, 0))))), "Yes", IF(ISNUMBER(SEARCH("no", LOWER(INDEX(Paste_Here!I$2:I$850, MATCH(B371, Paste_Here!A$2:A$850, 0))))), "No", "")), ""), "")</f>
        <v/>
      </c>
      <c r="U371" s="66"/>
      <c r="V371" s="76" t="str">
        <f>IFERROR(IF(B371&lt;&gt;"", IF(ISTEXT(INDEX(Paste_Here!J$2:J$850, MATCH(B371, Paste_Here!A$2:A$850, 0))), VALUE(INDEX(Paste_Here!J$2:J$850, MATCH(B371, Paste_Here!A$2:A$850, 0))), ""), ""), "")</f>
        <v/>
      </c>
      <c r="W371" s="66"/>
      <c r="X371" s="66"/>
      <c r="Y371" s="76" t="str">
        <f t="shared" si="42"/>
        <v/>
      </c>
      <c r="Z371" s="66"/>
      <c r="AA371" s="76" t="str">
        <f>IFERROR(IF(B371&lt;&gt;"", IF(AND(INDEX(Paste_Here!AI$2:AI$850, MATCH(B371, Paste_Here!A$2:A$850, 0))&lt;&gt;"", ISNUMBER(VALUE(INDEX(Paste_Here!AI$2:AI$850, MATCH(B371, Paste_Here!A$2:A$850, 0))))), INDEX(Paste_Here!AI$2:AI$850, MATCH(B371, Paste_Here!A$2:A$850, 0)), ""), ""), "")</f>
        <v/>
      </c>
      <c r="AB371" s="66"/>
      <c r="AC371" s="76" t="str">
        <f>IFERROR(IF(B371&lt;&gt;"", IF(AND(INDEX(Paste_Here!AJ$2:AJ$850, MATCH(B371, Paste_Here!A$2:A$850, 0))&lt;&gt;"", ISNUMBER(VALUE(INDEX(Paste_Here!AJ$2:AJ$850, MATCH(B371, Paste_Here!A$2:A$850, 0))))), INDEX(Paste_Here!AJ$2:AJ$850, MATCH(B371, Paste_Here!A$2:A$850, 0)), ""), ""), "")</f>
        <v/>
      </c>
      <c r="AD371" s="66"/>
      <c r="AE371" s="76" t="str">
        <f>IFERROR(IF(B371&lt;&gt;"", IF(AND(INDEX(Paste_Here!AK$2:AK$850, MATCH(B371, Paste_Here!A$2:A$850, 0))&lt;&gt;"", ISNUMBER(VALUE(INDEX(Paste_Here!AK$2:AK$850, MATCH(B371, Paste_Here!A$2:A$850, 0))))), INDEX(Paste_Here!AK$2:AK$850, MATCH(B371, Paste_Here!A$2:A$850, 0)), ""), ""), "")</f>
        <v/>
      </c>
      <c r="AF371" s="66"/>
      <c r="AG371" s="76" t="str">
        <f>IFERROR(IF(B371&lt;&gt;"", IF(AND(INDEX(Paste_Here!AL$2:AL$850, MATCH(B371, Paste_Here!A$2:A$850, 0))&lt;&gt;"", ISNUMBER(VALUE(INDEX(Paste_Here!AL$2:AL$850, MATCH(B371, Paste_Here!A$2:A$850, 0))))), INDEX(Paste_Here!AL$2:AL$850, MATCH(B371, Paste_Here!A$2:A$850, 0)), ""), ""), "")</f>
        <v/>
      </c>
      <c r="AH371" s="66"/>
      <c r="AI371" s="76" t="str">
        <f>IFERROR(IF(B371&lt;&gt;"", IF(AND(INDEX(Paste_Here!AH$2:AH$850, MATCH(B371, Paste_Here!A$2:A$850, 0))&lt;&gt;"", ISNUMBER(VALUE(INDEX(Paste_Here!AH$2:AH$850, MATCH(B371, Paste_Here!A$2:A$850, 0))))), IF(VALUE(INDEX(Paste_Here!AH$2:AH$850, MATCH(B371, Paste_Here!A$2:A$850, 0)))=0, "", INDEX(Paste_Here!AH$2:AH$850, MATCH(B371, Paste_Here!A$2:A$850, 0))), ""), ""), "")</f>
        <v/>
      </c>
      <c r="AJ371" s="66"/>
      <c r="AK371" s="76" t="str">
        <f>IFERROR(IF(B371&lt;&gt;"", IF(AND(INDEX(Paste_Here!N$2:N$850, MATCH(B371, Paste_Here!A$2:A$850, 0))&lt;&gt;"", ISNUMBER(VALUE(INDEX(Paste_Here!N$2:N$850, MATCH(B371, Paste_Here!A$2:A$850, 0))))), INDEX(Paste_Here!N$2:N$850, MATCH(B371, Paste_Here!A$2:A$850, 0)), ""), ""), "")</f>
        <v/>
      </c>
      <c r="AL371" s="66"/>
      <c r="AM371" s="76" t="str">
        <f>IFERROR(IF(B371&lt;&gt;"", IF(AND(INDEX(Paste_Here!O$2:O$850, MATCH(B371, Paste_Here!A$2:A$850, 0))&lt;&gt;"", ISNUMBER(VALUE(INDEX(Paste_Here!O$2:O$850, MATCH(B371, Paste_Here!A$2:A$850, 0))))), INDEX(Paste_Here!O$2:O$850, MATCH(B371, Paste_Here!A$2:A$850, 0)), ""), ""), "")</f>
        <v/>
      </c>
      <c r="AN371" s="66"/>
      <c r="AO371" s="76"/>
      <c r="AP371" s="66"/>
      <c r="AQ371" s="76"/>
      <c r="AR371" s="66"/>
      <c r="AS371" s="76"/>
      <c r="AT371" s="66"/>
      <c r="AU371" s="66"/>
      <c r="AV371" s="76" t="str">
        <f t="shared" si="43"/>
        <v/>
      </c>
      <c r="AW371" s="66"/>
      <c r="AX371" s="76" t="str">
        <f>IFERROR(IF(B371&lt;&gt;"", IF(ISNUMBER(SEARCH("Revealed-Potential (Primary Focus)", LOWER(INDEX(Paste_Here!Z$2:Z$850, MATCH(B371, Paste_Here!A$2:A$850, 0))))), "Rev-Potential: Prim", IF(ISNUMBER(SEARCH("Revealed-Potential (Secondary Focus)", LOWER(INDEX(Paste_Here!Z$2:Z$850, MATCH(B371, Paste_Here!A$2:A$850, 0))))), "Rev-Potential: Sec", IF(ISNUMBER(SEARCH("Monitoring", LOWER(INDEX(Paste_Here!Z$2:Z$850, MATCH(B371, Paste_Here!A$2:A$850, 0))))), "Monitoring", IF(ISNUMBER(SEARCH("At-Promise (Secondary Focus)", LOWER(INDEX(Paste_Here!Z$2:Z$850, MATCH(B371, Paste_Here!A$2:A$850, 0))))), "At-Promise: Sec", IF(ISNUMBER(SEARCH("At-Promise (Primary Focus)", LOWER(INDEX(Paste_Here!Z$2:Z$850, MATCH(B371, Paste_Here!A$2:A$850, 0))))), "At-Promise: Prim", ""))))), ""), "")</f>
        <v/>
      </c>
      <c r="AY371" s="66"/>
      <c r="AZ371" s="76"/>
      <c r="BA371" s="66"/>
      <c r="BB371" s="76"/>
      <c r="BC371" s="66"/>
      <c r="BD371" s="76"/>
      <c r="BE371" s="66"/>
      <c r="BF371" s="76"/>
      <c r="BG371" s="66"/>
      <c r="BH371" s="76"/>
      <c r="BI371" s="66"/>
      <c r="BJ371" s="66"/>
      <c r="BK371" s="76" t="str">
        <f t="shared" si="44"/>
        <v/>
      </c>
      <c r="BL371" s="66"/>
      <c r="BM371" s="76" t="str">
        <f>IFERROR(IF(B371&lt;&gt;"", IF(AND(ISNUMBER(VALUE(SUBSTITUTE(SUBSTITUTE(Paste_Here!R371, "br", "-"), "L", ""))), VALUE(SUBSTITUTE(SUBSTITUTE(Paste_Here!R371, "br", "-"), "L", "")) &gt;= 1095), "Yes", IF(AND(ISNUMBER(VALUE(SUBSTITUTE(SUBSTITUTE(Paste_Here!R371, "br", "-"), "L", ""))), VALUE(SUBSTITUTE(SUBSTITUTE(Paste_Here!R371, "br", "-"), "L", "")) &lt;= 1094), "No", "")), ""), "")</f>
        <v/>
      </c>
      <c r="BN371" s="66"/>
      <c r="BO371" s="76" t="str">
        <f>IFERROR(IF(B371&lt;&gt;"", IF(COUNTIF(INDEX(Paste_Here!Y$2:AB$850, MATCH(B371, Paste_Here!A$2:A$850, 0), 0), "yes") &gt; 0, "Yes", IF(COUNTIF(INDEX(Paste_Here!Y$2:AB$850, MATCH(B371, Paste_Here!A$2:A$850, 0), 0), "no") &gt; 0, "No", "")), ""), "")</f>
        <v/>
      </c>
      <c r="BP371" s="66"/>
      <c r="BQ371" s="76" t="str">
        <f>IFERROR(IF(B371&lt;&gt;"", IF(AND(ISNUMBER(VALUE(SUBSTITUTE(SUBSTITUTE(Paste_Here!U371, "em", "-"), "q", ""))), VALUE(SUBSTITUTE(SUBSTITUTE(Paste_Here!U371, "em", "-"), "q", "")) &gt;= 910), "Yes", IF(AND(ISNUMBER(VALUE(SUBSTITUTE(SUBSTITUTE(Paste_Here!U371, "em", "-"), "q", ""))), VALUE(SUBSTITUTE(SUBSTITUTE(Paste_Here!U371, "em", "-"), "q", "")) &lt;= 909), "No", "")), ""), "")</f>
        <v/>
      </c>
      <c r="BR371" s="66"/>
      <c r="BS371" s="76" t="str">
        <f>IFERROR(IF(B371&lt;&gt;"", IF(AND(INDEX(Paste_Here!X$2:X$850, MATCH(B371, Paste_Here!A$2:A$850, 0))&lt;&gt;"", ISNUMBER(VALUE(INDEX(Paste_Here!X$2:X$850, MATCH(B371, Paste_Here!A$2:A$850, 0))))), INDEX(Paste_Here!X$2:X$850, MATCH(B371, Paste_Here!A$2:A$850, 0)), ""), ""), "")</f>
        <v/>
      </c>
      <c r="BT371" s="66"/>
      <c r="BU371" s="76" t="str">
        <f>IFERROR(IF(B371&lt;&gt;"", IF(ISNUMBER(VALUE(INDEX(Paste_Here!G$2:G$850, MATCH(B371, Paste_Here!A$2:A$850, 0)))), IF(VALUE(INDEX(Paste_Here!G$2:G$850, MATCH(B371, Paste_Here!A$2:A$850, 0)))=0, "No", IF(AND(VALUE(INDEX(Paste_Here!G$2:G$850, MATCH(B371, Paste_Here!A$2:A$850, 0)))&gt;=1, VALUE(INDEX(Paste_Here!G$2:G$850, MATCH(B371, Paste_Here!A$2:A$850, 0)))&lt;=4), VALUE(INDEX(Paste_Here!G$2:G$850, MATCH(B371, Paste_Here!A$2:A$850, 0))), "")), ""), ""), "")</f>
        <v/>
      </c>
      <c r="BV371" s="66"/>
      <c r="BW371" s="76" t="str">
        <f>IFERROR(IF(B371&lt;&gt;"", IF(ISNUMBER(VALUE(INDEX(Paste_Here!H$2:H$850, MATCH(B371, Paste_Here!A$2:A$850, 0)))), IF(VALUE(INDEX(Paste_Here!H$2:H$850, MATCH(B371, Paste_Here!A$2:A$850, 0)))=0, "No", IF(AND(VALUE(INDEX(Paste_Here!H$2:H$850, MATCH(B371, Paste_Here!A$2:A$850, 0)))&gt;=1, VALUE(INDEX(Paste_Here!H$2:H$850, MATCH(B371, Paste_Here!A$2:A$850, 0)))&lt;=4), VALUE(INDEX(Paste_Here!H$2:H$850, MATCH(B371, Paste_Here!A$2:A$850, 0))), "")), ""), ""), "")</f>
        <v/>
      </c>
      <c r="BX371" s="66"/>
      <c r="BY371" s="76"/>
      <c r="BZ371" s="66"/>
      <c r="CA371" s="76"/>
      <c r="CB371" s="66"/>
      <c r="CC371" s="66"/>
      <c r="CD371" s="76" t="str">
        <f t="shared" si="45"/>
        <v/>
      </c>
      <c r="CE371" s="66"/>
      <c r="CF371" s="76" t="str">
        <f>IFERROR(IF(B371&lt;&gt;"", IF(AND(INDEX(Paste_Here!P$2:P$850, MATCH(B371, Paste_Here!A$2:A$850, 0))&lt;&gt;"", ISNUMBER(VALUE(INDEX(Paste_Here!P$2:P$850, MATCH(B371, Paste_Here!A$2:A$850, 0))))), INDEX(Paste_Here!P$2:P$850, MATCH(B371, Paste_Here!A$2:A$850, 0)), ""), ""), "")</f>
        <v/>
      </c>
      <c r="CG371" s="66"/>
      <c r="CH371" s="76" t="str">
        <f>IFERROR(IF(B371&lt;&gt;"", IF(ISNUMBER(SEARCH("highrisk", LOWER(INDEX(Paste_Here!Q$2:Q$850, MATCH(B371, Paste_Here!A$2:A$850, 0))))), "High Risk", IF(ISNUMBER(SEARCH("lowrisk", LOWER(INDEX(Paste_Here!Q$2:Q$850, MATCH(B371, Paste_Here!A$2:A$850, 0))))), "Low Risk", IF(ISNUMBER(SEARCH("somerisk", LOWER(INDEX(Paste_Here!Q$2:Q$850, MATCH(B371, Paste_Here!A$2:A$850, 0))))), "Some Risk", ""))), ""), "")</f>
        <v/>
      </c>
      <c r="CI371" s="66"/>
      <c r="CJ371" s="76" t="str">
        <f>IFERROR(IF(B371&lt;&gt;"", IF(AND(INDEX(Paste_Here!AA$2:AA$850, MATCH(B371, Paste_Here!A$2:A$850, 0))&lt;&gt;"", ISNUMBER(VALUE(INDEX(Paste_Here!AA$2:AA$850, MATCH(B371, Paste_Here!A$2:A$850, 0))))), INDEX(Paste_Here!AA$2:AA$850, MATCH(B371, Paste_Here!A$2:A$850, 0)), ""), ""), "")</f>
        <v/>
      </c>
      <c r="CK371" s="66"/>
      <c r="CL371" s="76" t="str">
        <f>IFERROR(IF(B371&lt;&gt;"", IF(LOWER(INDEX(Paste_Here!AB$2:AB$850, MATCH(B371, Paste_Here!A$2:A$850, 0)))="approaching expectations", "Approaching", IF(LOWER(INDEX(Paste_Here!AB$2:AB$850, MATCH(B371, Paste_Here!A$2:A$850, 0)))="met expectations", "Met", IF(LOWER(INDEX(Paste_Here!AB$2:AB$850, MATCH(B371, Paste_Here!A$2:A$850, 0)))="exceeded expectations", "Exceeded", IF(LOWER(INDEX(Paste_Here!AB$2:AB$850, MATCH(B371, Paste_Here!A$2:A$850, 0)))="below expectations", "Below", "")))), ""), "")</f>
        <v/>
      </c>
      <c r="CM371" s="66"/>
      <c r="CN371" s="76" t="str">
        <f>IFERROR(IF(B371&lt;&gt;"", IF(AND(INDEX(Paste_Here!AC$2:AC$850, MATCH(B371, Paste_Here!A$2:A$850, 0))&lt;&gt;"", ISNUMBER(VALUE(INDEX(Paste_Here!AC$2:AC$850, MATCH(B371, Paste_Here!A$2:A$850, 0))))), INDEX(Paste_Here!AC$2:AC$850, MATCH(B371, Paste_Here!A$2:A$850, 0)), ""), ""), "")</f>
        <v/>
      </c>
      <c r="CO371" s="66"/>
      <c r="CP371" s="76"/>
      <c r="CQ371" s="66"/>
      <c r="CR371" s="76"/>
      <c r="CS371" s="66"/>
      <c r="CT371" s="76"/>
      <c r="CU371" s="66"/>
      <c r="CV371" s="76"/>
      <c r="CW371" s="66"/>
      <c r="CX371" s="76"/>
      <c r="CY371" s="66"/>
      <c r="CZ371" s="66"/>
      <c r="DA371" s="76" t="str">
        <f t="shared" si="46"/>
        <v/>
      </c>
      <c r="DB371" s="66"/>
      <c r="DC371" s="76" t="str">
        <f>IFERROR(IF(B371&lt;&gt;"", IF(AND(INDEX(Paste_Here!V$2:V$850, MATCH(B371, Paste_Here!A$2:A$850, 0))&lt;&gt;"", ISNUMBER(VALUE(INDEX(Paste_Here!V$2:V$850, MATCH(B371, Paste_Here!A$2:A$850, 0))))), INDEX(Paste_Here!V$2:V$850, MATCH(B371, Paste_Here!A$2:A$850, 0)), ""), ""), "")</f>
        <v/>
      </c>
      <c r="DD371" s="66"/>
      <c r="DE371" s="76" t="str">
        <f>IFERROR(IF(B371&lt;&gt;"", IF(ISNUMBER(SEARCH("highrisk", LOWER(INDEX(Paste_Here!W$2:W$850, MATCH(B371, Paste_Here!A$2:A$850, 0))))), "High Risk", IF(ISNUMBER(SEARCH("lowrisk", LOWER(INDEX(Paste_Here!W$2:W$850, MATCH(B371, Paste_Here!A$2:A$850, 0))))), "Low Risk", IF(ISNUMBER(SEARCH("somerisk", LOWER(INDEX(Paste_Here!W$2:W$850, MATCH(B371, Paste_Here!A$2:A$850, 0))))), "Some Risk", ""))), ""), "")</f>
        <v/>
      </c>
      <c r="DF371" s="66"/>
      <c r="DG371" s="76" t="str">
        <f>IFERROR(IF(B371&lt;&gt;"", IF(AND(INDEX(Paste_Here!S$2:S$850, MATCH(B371, Paste_Here!A$2:A$850, 0))&lt;&gt;"", ISNUMBER(VALUE(INDEX(Paste_Here!S$2:S$850, MATCH(B371, Paste_Here!A$2:A$850, 0))))), INDEX(Paste_Here!S$2:S$850, MATCH(B371, Paste_Here!A$2:A$850, 0)), ""), ""), "")</f>
        <v/>
      </c>
      <c r="DH371" s="66"/>
      <c r="DI371" s="76" t="str">
        <f>IFERROR(IF(B371&lt;&gt;"", IF(ISNUMBER(SEARCH("highrisk", LOWER(INDEX(Paste_Here!T$2:T$850, MATCH(B371, Paste_Here!A$2:A$850, 0))))), "High Risk", IF(ISNUMBER(SEARCH("lowrisk", LOWER(INDEX(Paste_Here!T$2:T$850, MATCH(B371, Paste_Here!A$2:A$850, 0))))), "Low Risk", IF(ISNUMBER(SEARCH("somerisk", LOWER(INDEX(Paste_Here!T$2:T$850, MATCH(B371, Paste_Here!A$2:A$850, 0))))), "Some Risk", ""))), ""), "")</f>
        <v/>
      </c>
      <c r="DJ371" s="66"/>
      <c r="DK371" s="76" t="str">
        <f>IFERROR(IF(B371&lt;&gt;"", IF(AND(INDEX(Paste_Here!AD$2:AD$850, MATCH(B371, Paste_Here!A$2:A$850, 0))&lt;&gt;"", ISNUMBER(VALUE(INDEX(Paste_Here!AD$2:AD$850, MATCH(B371, Paste_Here!A$2:A$850, 0))))), INDEX(Paste_Here!AD$2:AD$850, MATCH(B371, Paste_Here!A$2:A$850, 0)), ""), ""), "")</f>
        <v/>
      </c>
      <c r="DL371" s="66"/>
      <c r="DM371" s="76" t="str">
        <f>IFERROR(IF(B371&lt;&gt;"", IF(LOWER(INDEX(Paste_Here!AE$2:AE$850, MATCH(B371, Paste_Here!A$2:A$850, 0)))="approaching expectations", "Approaching", IF(LOWER(INDEX(Paste_Here!AE$2:AE$850, MATCH(B371, Paste_Here!A$2:A$850, 0)))="met expectations", "Met", IF(LOWER(INDEX(Paste_Here!AE$2:AE$850, MATCH(B371, Paste_Here!A$2:A$850, 0)))="exceeded expectations", "Exceeded", IF(LOWER(INDEX(Paste_Here!AE$2:AE$850, MATCH(B371, Paste_Here!A$2:A$850, 0)))="below expectations", "Below", "")))), ""), "")</f>
        <v/>
      </c>
      <c r="DN371" s="66"/>
      <c r="DO371" s="76"/>
      <c r="DP371" s="66"/>
      <c r="DQ371" s="76"/>
      <c r="DR371" s="66"/>
      <c r="DS371" s="76"/>
      <c r="DT371" s="66"/>
      <c r="DU371" s="76"/>
      <c r="DV371" s="66"/>
      <c r="DW371" s="66"/>
      <c r="DX371" s="76" t="str">
        <f t="shared" si="47"/>
        <v/>
      </c>
      <c r="DY371" s="66"/>
      <c r="DZ371" s="76"/>
      <c r="EA371" s="66"/>
      <c r="EB371" s="76"/>
      <c r="EC371" s="66"/>
      <c r="ED371" s="76" t="str">
        <f>IFERROR(IF(B371&lt;&gt;"", IF(AND(INDEX(Paste_Here!AF$2:AF$850, MATCH(B371, Paste_Here!A$2:A$850, 0))&lt;&gt;"", ISNUMBER(VALUE(INDEX(Paste_Here!AF$2:AF$850, MATCH(B371, Paste_Here!A$2:A$850, 0))))), INDEX(Paste_Here!AF$2:AF$850, MATCH(B371, Paste_Here!A$2:A$850, 0)), ""), ""), "")</f>
        <v/>
      </c>
      <c r="EE371" s="66"/>
      <c r="EF371" s="76"/>
      <c r="EG371" s="66"/>
      <c r="EH371" s="76"/>
      <c r="EI371" s="66"/>
      <c r="EJ371" s="76" t="str">
        <f>IFERROR(IF(B371&lt;&gt;"", IF(AND(INDEX(Paste_Here!AG$2:AG$850, MATCH(B371, Paste_Here!A$2:A$850, 0))&lt;&gt;"", ISNUMBER(VALUE(INDEX(Paste_Here!AG$2:AG$850, MATCH(B371, Paste_Here!A$2:A$850, 0))))), INDEX(Paste_Here!AG$2:AG$850, MATCH(B371, Paste_Here!A$2:A$850, 0)), ""), ""), "")</f>
        <v/>
      </c>
      <c r="EK371" s="66"/>
      <c r="EL371" s="76"/>
      <c r="EM371" s="66"/>
      <c r="EN371" s="76"/>
      <c r="EO371" s="66"/>
      <c r="EP371" s="76"/>
      <c r="EQ371" s="66"/>
      <c r="ER371" s="76"/>
      <c r="ES371" s="66"/>
      <c r="ET371" s="66"/>
      <c r="EU371" s="76"/>
      <c r="EV371" s="66"/>
      <c r="EW371" s="76"/>
      <c r="EX371" s="66"/>
      <c r="EY371" s="76"/>
      <c r="EZ371" s="66"/>
      <c r="FA371" s="76"/>
      <c r="FB371" s="66"/>
      <c r="FC371" s="76"/>
      <c r="FD371" s="66"/>
      <c r="FE371" s="76"/>
      <c r="FF371" s="66"/>
      <c r="FG371" s="76"/>
      <c r="FH371" s="66"/>
      <c r="FI371" s="76"/>
      <c r="FJ371" s="66"/>
      <c r="FK371" s="76"/>
      <c r="FL371" s="66"/>
      <c r="FM371" s="76"/>
      <c r="FN371" s="66"/>
      <c r="FO371" s="76"/>
      <c r="FP371" s="66"/>
      <c r="FQ371" s="76"/>
      <c r="FR371" s="66"/>
      <c r="FS371" s="76"/>
      <c r="FT371" s="66"/>
      <c r="FU371" s="76"/>
      <c r="FV371" s="66"/>
      <c r="FW371" s="76"/>
      <c r="FX371" s="66"/>
      <c r="FY371" s="76"/>
      <c r="FZ371" s="66"/>
      <c r="GA371" s="76"/>
      <c r="GB371" s="66"/>
      <c r="GC371" s="76"/>
      <c r="GD371" s="66"/>
      <c r="GE371" s="76"/>
      <c r="GF371" s="66"/>
      <c r="GG371" s="76"/>
      <c r="GH371" s="66"/>
      <c r="GI371" s="76"/>
      <c r="GJ371" s="66"/>
      <c r="GK371" s="76"/>
      <c r="GL371" s="66"/>
      <c r="GM371" s="76"/>
      <c r="GN371" s="66"/>
      <c r="GO371" s="76"/>
      <c r="GP371" s="66"/>
      <c r="GQ371" s="76"/>
      <c r="GR371" s="66"/>
      <c r="GS371" s="76"/>
      <c r="GT371" s="66"/>
      <c r="GU371" s="76"/>
      <c r="GV371" s="66"/>
      <c r="GW371" s="76"/>
      <c r="GX371" s="66"/>
      <c r="GY371" s="76"/>
      <c r="GZ371" s="66"/>
      <c r="HA371" s="76"/>
      <c r="HB371" s="66"/>
      <c r="HC371" s="76"/>
      <c r="HD371" s="66"/>
      <c r="HE371" s="76"/>
      <c r="HF371" s="66"/>
      <c r="HG371" s="76"/>
      <c r="HH371" s="66"/>
      <c r="HI371" s="76"/>
      <c r="HJ371" s="66"/>
      <c r="HK371" s="76"/>
      <c r="HL371" s="66"/>
      <c r="HM371" s="76"/>
      <c r="HN371" s="66"/>
      <c r="HO371" s="76"/>
      <c r="HP371" s="66"/>
      <c r="HQ371" s="76"/>
      <c r="HR371" s="66"/>
      <c r="HS371" s="76"/>
      <c r="HT371" s="66"/>
      <c r="HU371" s="76"/>
      <c r="HV371" s="66"/>
      <c r="HW371" s="76"/>
      <c r="HX371" s="66"/>
      <c r="HY371" s="76"/>
      <c r="HZ371" s="66"/>
      <c r="IA371" s="76"/>
      <c r="IB371" s="66"/>
      <c r="IC371" s="76"/>
      <c r="ID371" s="66"/>
      <c r="IE371" s="76"/>
      <c r="IF371" s="66"/>
      <c r="IG371" s="76"/>
      <c r="IH371" s="66"/>
      <c r="II371" s="76"/>
      <c r="IJ371" s="66"/>
      <c r="IK371" s="76"/>
      <c r="IL371" s="66"/>
      <c r="IM371" s="76"/>
      <c r="IN371" s="66"/>
      <c r="IO371" s="76"/>
      <c r="IP371" s="66"/>
      <c r="IQ371" s="76"/>
      <c r="IR371" s="66"/>
      <c r="IS371" s="76"/>
      <c r="IT371" s="66"/>
      <c r="IU371" s="76"/>
      <c r="IV371" s="66"/>
      <c r="IW371" s="76"/>
      <c r="IX371" s="66"/>
      <c r="IY371" s="76"/>
      <c r="IZ371" s="66"/>
      <c r="JA371" s="76"/>
      <c r="JB371" s="66"/>
      <c r="JC371" s="76"/>
      <c r="JD371" s="66"/>
      <c r="JE371" s="76"/>
      <c r="JF371" s="66"/>
      <c r="JG371" s="76"/>
      <c r="JH371" s="66"/>
      <c r="JI371" s="76"/>
      <c r="JJ371" s="66"/>
      <c r="JK371" s="76"/>
      <c r="JL371" s="66"/>
      <c r="JM371" s="76"/>
      <c r="JN371" s="66"/>
      <c r="JO371" s="76"/>
      <c r="JP371" s="66"/>
      <c r="JQ371" s="76"/>
      <c r="JR371" s="66"/>
      <c r="JS371" s="76"/>
      <c r="JT371" s="66"/>
      <c r="JU371" s="76"/>
      <c r="JV371" s="66"/>
      <c r="JW371" s="76"/>
      <c r="JX371" s="66"/>
      <c r="JY371" s="76"/>
      <c r="JZ371" s="66"/>
      <c r="KA371" s="76"/>
      <c r="KB371" s="66"/>
      <c r="KC371" s="76"/>
      <c r="KD371" s="66"/>
      <c r="KE371" s="76"/>
      <c r="KF371" s="66"/>
      <c r="KG371" s="76"/>
      <c r="KH371" s="66"/>
      <c r="KI371" s="76"/>
      <c r="KJ371" s="66"/>
      <c r="KK371" s="76"/>
      <c r="KL371" s="66"/>
      <c r="KM371" s="76"/>
      <c r="KN371" s="66"/>
      <c r="KO371" s="76"/>
      <c r="KP371" s="66"/>
      <c r="KQ371" s="76"/>
      <c r="KR371" s="66"/>
      <c r="KS371" s="76"/>
      <c r="KT371" s="66"/>
      <c r="KU371" s="76"/>
      <c r="KV371" s="66"/>
      <c r="KW371" s="76"/>
      <c r="KX371" s="66"/>
      <c r="KY371" s="76"/>
      <c r="KZ371" s="66"/>
      <c r="LA371" s="76"/>
      <c r="LB371" s="66"/>
      <c r="LC371" s="76"/>
      <c r="LD371" s="66"/>
      <c r="LE371" s="76"/>
      <c r="LF371" s="66"/>
      <c r="LG371" s="76"/>
      <c r="LH371" s="66"/>
      <c r="LI371" s="76"/>
      <c r="LJ371" s="66"/>
      <c r="LK371" s="76"/>
      <c r="LL371" s="66"/>
      <c r="LM371" s="76"/>
      <c r="LN371" s="66"/>
      <c r="LO371" s="76"/>
      <c r="LP371" s="66"/>
      <c r="LQ371" s="76"/>
      <c r="LR371" s="66"/>
      <c r="LS371" s="76"/>
      <c r="LT371" s="66"/>
      <c r="LU371" s="76"/>
      <c r="LV371" s="66"/>
      <c r="LW371" s="76"/>
      <c r="LX371" s="66"/>
      <c r="LY371" s="76"/>
      <c r="LZ371" s="66"/>
      <c r="MA371" s="76"/>
      <c r="MB371" s="66"/>
      <c r="MC371" s="76"/>
      <c r="MD371" s="66"/>
      <c r="MG371" s="1" t="str" cm="1">
        <f t="array" ref="MG371">IFERROR(INDEX(Paste_Here!$B$2:$B$850, MATCH(0, COUNTIF(MG$4:MG370, Paste_Here!$B$2:$B$850) + IF(Paste_Here!$B$2:$B$850="", 1, 0), 0)), "")</f>
        <v/>
      </c>
      <c r="MH371" s="1" t="str">
        <f>IF(MG371&lt;&gt;"", INDEX(Paste_Here!$A$2:$A$850, MATCH(MG371, Paste_Here!$B$2:$B$850, 0)), "")</f>
        <v/>
      </c>
      <c r="MI371" s="1" t="str">
        <f t="shared" si="48"/>
        <v/>
      </c>
      <c r="MJ371" s="1" t="str" cm="1">
        <f t="array" ref="MJ371">IFERROR(INDEX($MI$5:$MI$850, MATCH(SMALL(IF($MI$5:$MI$850&lt;&gt;"", COUNTIF($MI$5:$MI$850, "&lt;"&amp;$MI$5:$MI$850)+1), ROW()-ROW($MJ$5)+1), COUNTIF($MI$5:$MI$850, "&lt;"&amp;$MI$5:$MI$850)+1, 0)), "")</f>
        <v/>
      </c>
    </row>
    <row r="372" spans="1:348">
      <c r="A372" s="66"/>
      <c r="B372" s="76" t="str">
        <f t="shared" si="41"/>
        <v/>
      </c>
      <c r="C372" s="66"/>
      <c r="D372" s="76" t="str">
        <f>IFERROR(IF(B372&lt;&gt;"", IF(AND(INDEX(Paste_Here!B$2:B$850, MATCH(B372, Paste_Here!A$2:A$850, 0))&lt;&gt;"", ISNUMBER(VALUE(INDEX(Paste_Here!B$2:B$850, MATCH(B372, Paste_Here!A$2:A$850, 0))))), INDEX(Paste_Here!B$2:B$850, MATCH(B372, Paste_Here!A$2:A$850, 0)), ""), ""), "")</f>
        <v/>
      </c>
      <c r="E372" s="66"/>
      <c r="F372" s="76" t="str">
        <f>IFERROR(IF(B372&lt;&gt;"", IF(ISTEXT(INDEX(Paste_Here!K$2:K$850, MATCH(B372, Paste_Here!A$2:A$850, 0))), INDEX(Paste_Here!K$2:K$850, MATCH(B372, Paste_Here!A$2:A$850, 0)), ""), ""), "")</f>
        <v/>
      </c>
      <c r="G372" s="66"/>
      <c r="H372" s="76" t="str">
        <f>IFERROR(IF(B372&lt;&gt;"", IF(ISTEXT(INDEX(Paste_Here!C$2:C$850, MATCH(B372, Paste_Here!A$2:A$850, 0))), INDEX(Paste_Here!C$2:C$850, MATCH(B372, Paste_Here!A$2:A$850, 0)), ""), ""), "")</f>
        <v/>
      </c>
      <c r="I372" s="66"/>
      <c r="J372" s="76" t="str">
        <f>IFERROR(IF(B372&lt;&gt;"", IF(ISNUMBER(SEARCH("s", LOWER(INDEX(Paste_Here!M$2:M$850, MATCH(B372, Paste_Here!A$2:A$850, 0))))), "Yes", IF(INDEX(Paste_Here!M$2:M$850, MATCH(B372, Paste_Here!A$2:A$850, 0))&lt;&gt;"", "No", "")), ""), "")</f>
        <v/>
      </c>
      <c r="K372" s="66"/>
      <c r="L372" s="76" t="str">
        <f>IFERROR(IF(B372&lt;&gt;"", IF(ISNUMBER(SEARCH("yes", LOWER(INDEX(Paste_Here!E$2:E$850, MATCH(B372, Paste_Here!A$2:A$850, 0))))), "Yes", IF(ISNUMBER(SEARCH("no", LOWER(INDEX(Paste_Here!E$2:E$850, MATCH(B372, Paste_Here!A$2:A$850, 0))))), "No", "")), ""), "")</f>
        <v/>
      </c>
      <c r="M372" s="66"/>
      <c r="N372" s="76" t="str">
        <f>IFERROR(IF(B372&lt;&gt;"", IF(ISNUMBER(SEARCH("yes", LOWER(INDEX(Paste_Here!F$2:F$850, MATCH(B372, Paste_Here!A$2:A$850, 0))))), "Yes", IF(ISNUMBER(SEARCH("no", LOWER(INDEX(Paste_Here!F$2:F$850, MATCH(B372, Paste_Here!A$2:A$850, 0))))), "No", "")), ""), "")</f>
        <v/>
      </c>
      <c r="O372" s="66"/>
      <c r="P372" s="76" t="str">
        <f>IFERROR(IF(B372&lt;&gt;"", IF(ISNUMBER(SEARCH("yes", LOWER(INDEX(Paste_Here!L$2:L$850, MATCH(B372, Paste_Here!A$2:A$850, 0))))), "Yes", IF(ISNUMBER(SEARCH("no", LOWER(INDEX(Paste_Here!L$2:L$850, MATCH(B372, Paste_Here!A$2:A$850, 0))))), "No", "")), ""), "")</f>
        <v/>
      </c>
      <c r="Q372" s="66"/>
      <c r="R372" s="76" t="str">
        <f>IFERROR(IF(B372&lt;&gt;"", IF(ISNUMBER(SEARCH("transitional 2", LOWER(INDEX(Paste_Here!D$2:D$850, MATCH(B372, Paste_Here!A$2:A$850, 0))))), "T2", IF(ISNUMBER(SEARCH("transitional 1", LOWER(INDEX(Paste_Here!D$2:D$850, MATCH(B372, Paste_Here!A$2:A$850, 0))))), "T1", IF(ISNUMBER(SEARCH("waived ell services", LOWER(INDEX(Paste_Here!D$2:D$850, MATCH(B372, Paste_Here!A$2:A$850, 0))))), "W", IF(ISNUMBER(SEARCH("english language learner", LOWER(INDEX(Paste_Here!D$2:D$850, MATCH(B372, Paste_Here!A$2:A$850, 0))))), "L", "")))), ""), "")</f>
        <v/>
      </c>
      <c r="S372" s="66"/>
      <c r="T372" s="76" t="str">
        <f>IFERROR(IF(B372&lt;&gt;"", IF(ISNUMBER(SEARCH("yes", LOWER(INDEX(Paste_Here!I$2:I$850, MATCH(B372, Paste_Here!A$2:A$850, 0))))), "Yes", IF(ISNUMBER(SEARCH("no", LOWER(INDEX(Paste_Here!I$2:I$850, MATCH(B372, Paste_Here!A$2:A$850, 0))))), "No", "")), ""), "")</f>
        <v/>
      </c>
      <c r="U372" s="66"/>
      <c r="V372" s="76" t="str">
        <f>IFERROR(IF(B372&lt;&gt;"", IF(ISTEXT(INDEX(Paste_Here!J$2:J$850, MATCH(B372, Paste_Here!A$2:A$850, 0))), VALUE(INDEX(Paste_Here!J$2:J$850, MATCH(B372, Paste_Here!A$2:A$850, 0))), ""), ""), "")</f>
        <v/>
      </c>
      <c r="W372" s="66"/>
      <c r="X372" s="66"/>
      <c r="Y372" s="76" t="str">
        <f t="shared" si="42"/>
        <v/>
      </c>
      <c r="Z372" s="66"/>
      <c r="AA372" s="76" t="str">
        <f>IFERROR(IF(B372&lt;&gt;"", IF(AND(INDEX(Paste_Here!AI$2:AI$850, MATCH(B372, Paste_Here!A$2:A$850, 0))&lt;&gt;"", ISNUMBER(VALUE(INDEX(Paste_Here!AI$2:AI$850, MATCH(B372, Paste_Here!A$2:A$850, 0))))), INDEX(Paste_Here!AI$2:AI$850, MATCH(B372, Paste_Here!A$2:A$850, 0)), ""), ""), "")</f>
        <v/>
      </c>
      <c r="AB372" s="66"/>
      <c r="AC372" s="76" t="str">
        <f>IFERROR(IF(B372&lt;&gt;"", IF(AND(INDEX(Paste_Here!AJ$2:AJ$850, MATCH(B372, Paste_Here!A$2:A$850, 0))&lt;&gt;"", ISNUMBER(VALUE(INDEX(Paste_Here!AJ$2:AJ$850, MATCH(B372, Paste_Here!A$2:A$850, 0))))), INDEX(Paste_Here!AJ$2:AJ$850, MATCH(B372, Paste_Here!A$2:A$850, 0)), ""), ""), "")</f>
        <v/>
      </c>
      <c r="AD372" s="66"/>
      <c r="AE372" s="76" t="str">
        <f>IFERROR(IF(B372&lt;&gt;"", IF(AND(INDEX(Paste_Here!AK$2:AK$850, MATCH(B372, Paste_Here!A$2:A$850, 0))&lt;&gt;"", ISNUMBER(VALUE(INDEX(Paste_Here!AK$2:AK$850, MATCH(B372, Paste_Here!A$2:A$850, 0))))), INDEX(Paste_Here!AK$2:AK$850, MATCH(B372, Paste_Here!A$2:A$850, 0)), ""), ""), "")</f>
        <v/>
      </c>
      <c r="AF372" s="66"/>
      <c r="AG372" s="76" t="str">
        <f>IFERROR(IF(B372&lt;&gt;"", IF(AND(INDEX(Paste_Here!AL$2:AL$850, MATCH(B372, Paste_Here!A$2:A$850, 0))&lt;&gt;"", ISNUMBER(VALUE(INDEX(Paste_Here!AL$2:AL$850, MATCH(B372, Paste_Here!A$2:A$850, 0))))), INDEX(Paste_Here!AL$2:AL$850, MATCH(B372, Paste_Here!A$2:A$850, 0)), ""), ""), "")</f>
        <v/>
      </c>
      <c r="AH372" s="66"/>
      <c r="AI372" s="76" t="str">
        <f>IFERROR(IF(B372&lt;&gt;"", IF(AND(INDEX(Paste_Here!AH$2:AH$850, MATCH(B372, Paste_Here!A$2:A$850, 0))&lt;&gt;"", ISNUMBER(VALUE(INDEX(Paste_Here!AH$2:AH$850, MATCH(B372, Paste_Here!A$2:A$850, 0))))), IF(VALUE(INDEX(Paste_Here!AH$2:AH$850, MATCH(B372, Paste_Here!A$2:A$850, 0)))=0, "", INDEX(Paste_Here!AH$2:AH$850, MATCH(B372, Paste_Here!A$2:A$850, 0))), ""), ""), "")</f>
        <v/>
      </c>
      <c r="AJ372" s="66"/>
      <c r="AK372" s="76" t="str">
        <f>IFERROR(IF(B372&lt;&gt;"", IF(AND(INDEX(Paste_Here!N$2:N$850, MATCH(B372, Paste_Here!A$2:A$850, 0))&lt;&gt;"", ISNUMBER(VALUE(INDEX(Paste_Here!N$2:N$850, MATCH(B372, Paste_Here!A$2:A$850, 0))))), INDEX(Paste_Here!N$2:N$850, MATCH(B372, Paste_Here!A$2:A$850, 0)), ""), ""), "")</f>
        <v/>
      </c>
      <c r="AL372" s="66"/>
      <c r="AM372" s="76" t="str">
        <f>IFERROR(IF(B372&lt;&gt;"", IF(AND(INDEX(Paste_Here!O$2:O$850, MATCH(B372, Paste_Here!A$2:A$850, 0))&lt;&gt;"", ISNUMBER(VALUE(INDEX(Paste_Here!O$2:O$850, MATCH(B372, Paste_Here!A$2:A$850, 0))))), INDEX(Paste_Here!O$2:O$850, MATCH(B372, Paste_Here!A$2:A$850, 0)), ""), ""), "")</f>
        <v/>
      </c>
      <c r="AN372" s="66"/>
      <c r="AO372" s="76"/>
      <c r="AP372" s="66"/>
      <c r="AQ372" s="76"/>
      <c r="AR372" s="66"/>
      <c r="AS372" s="76"/>
      <c r="AT372" s="66"/>
      <c r="AU372" s="66"/>
      <c r="AV372" s="76" t="str">
        <f t="shared" si="43"/>
        <v/>
      </c>
      <c r="AW372" s="66"/>
      <c r="AX372" s="76" t="str">
        <f>IFERROR(IF(B372&lt;&gt;"", IF(ISNUMBER(SEARCH("Revealed-Potential (Primary Focus)", LOWER(INDEX(Paste_Here!Z$2:Z$850, MATCH(B372, Paste_Here!A$2:A$850, 0))))), "Rev-Potential: Prim", IF(ISNUMBER(SEARCH("Revealed-Potential (Secondary Focus)", LOWER(INDEX(Paste_Here!Z$2:Z$850, MATCH(B372, Paste_Here!A$2:A$850, 0))))), "Rev-Potential: Sec", IF(ISNUMBER(SEARCH("Monitoring", LOWER(INDEX(Paste_Here!Z$2:Z$850, MATCH(B372, Paste_Here!A$2:A$850, 0))))), "Monitoring", IF(ISNUMBER(SEARCH("At-Promise (Secondary Focus)", LOWER(INDEX(Paste_Here!Z$2:Z$850, MATCH(B372, Paste_Here!A$2:A$850, 0))))), "At-Promise: Sec", IF(ISNUMBER(SEARCH("At-Promise (Primary Focus)", LOWER(INDEX(Paste_Here!Z$2:Z$850, MATCH(B372, Paste_Here!A$2:A$850, 0))))), "At-Promise: Prim", ""))))), ""), "")</f>
        <v/>
      </c>
      <c r="AY372" s="66"/>
      <c r="AZ372" s="76"/>
      <c r="BA372" s="66"/>
      <c r="BB372" s="76"/>
      <c r="BC372" s="66"/>
      <c r="BD372" s="76"/>
      <c r="BE372" s="66"/>
      <c r="BF372" s="76"/>
      <c r="BG372" s="66"/>
      <c r="BH372" s="76"/>
      <c r="BI372" s="66"/>
      <c r="BJ372" s="66"/>
      <c r="BK372" s="76" t="str">
        <f t="shared" si="44"/>
        <v/>
      </c>
      <c r="BL372" s="66"/>
      <c r="BM372" s="76" t="str">
        <f>IFERROR(IF(B372&lt;&gt;"", IF(AND(ISNUMBER(VALUE(SUBSTITUTE(SUBSTITUTE(Paste_Here!R372, "br", "-"), "L", ""))), VALUE(SUBSTITUTE(SUBSTITUTE(Paste_Here!R372, "br", "-"), "L", "")) &gt;= 1095), "Yes", IF(AND(ISNUMBER(VALUE(SUBSTITUTE(SUBSTITUTE(Paste_Here!R372, "br", "-"), "L", ""))), VALUE(SUBSTITUTE(SUBSTITUTE(Paste_Here!R372, "br", "-"), "L", "")) &lt;= 1094), "No", "")), ""), "")</f>
        <v/>
      </c>
      <c r="BN372" s="66"/>
      <c r="BO372" s="76" t="str">
        <f>IFERROR(IF(B372&lt;&gt;"", IF(COUNTIF(INDEX(Paste_Here!Y$2:AB$850, MATCH(B372, Paste_Here!A$2:A$850, 0), 0), "yes") &gt; 0, "Yes", IF(COUNTIF(INDEX(Paste_Here!Y$2:AB$850, MATCH(B372, Paste_Here!A$2:A$850, 0), 0), "no") &gt; 0, "No", "")), ""), "")</f>
        <v/>
      </c>
      <c r="BP372" s="66"/>
      <c r="BQ372" s="76" t="str">
        <f>IFERROR(IF(B372&lt;&gt;"", IF(AND(ISNUMBER(VALUE(SUBSTITUTE(SUBSTITUTE(Paste_Here!U372, "em", "-"), "q", ""))), VALUE(SUBSTITUTE(SUBSTITUTE(Paste_Here!U372, "em", "-"), "q", "")) &gt;= 910), "Yes", IF(AND(ISNUMBER(VALUE(SUBSTITUTE(SUBSTITUTE(Paste_Here!U372, "em", "-"), "q", ""))), VALUE(SUBSTITUTE(SUBSTITUTE(Paste_Here!U372, "em", "-"), "q", "")) &lt;= 909), "No", "")), ""), "")</f>
        <v/>
      </c>
      <c r="BR372" s="66"/>
      <c r="BS372" s="76" t="str">
        <f>IFERROR(IF(B372&lt;&gt;"", IF(AND(INDEX(Paste_Here!X$2:X$850, MATCH(B372, Paste_Here!A$2:A$850, 0))&lt;&gt;"", ISNUMBER(VALUE(INDEX(Paste_Here!X$2:X$850, MATCH(B372, Paste_Here!A$2:A$850, 0))))), INDEX(Paste_Here!X$2:X$850, MATCH(B372, Paste_Here!A$2:A$850, 0)), ""), ""), "")</f>
        <v/>
      </c>
      <c r="BT372" s="66"/>
      <c r="BU372" s="76" t="str">
        <f>IFERROR(IF(B372&lt;&gt;"", IF(ISNUMBER(VALUE(INDEX(Paste_Here!G$2:G$850, MATCH(B372, Paste_Here!A$2:A$850, 0)))), IF(VALUE(INDEX(Paste_Here!G$2:G$850, MATCH(B372, Paste_Here!A$2:A$850, 0)))=0, "No", IF(AND(VALUE(INDEX(Paste_Here!G$2:G$850, MATCH(B372, Paste_Here!A$2:A$850, 0)))&gt;=1, VALUE(INDEX(Paste_Here!G$2:G$850, MATCH(B372, Paste_Here!A$2:A$850, 0)))&lt;=4), VALUE(INDEX(Paste_Here!G$2:G$850, MATCH(B372, Paste_Here!A$2:A$850, 0))), "")), ""), ""), "")</f>
        <v/>
      </c>
      <c r="BV372" s="66"/>
      <c r="BW372" s="76" t="str">
        <f>IFERROR(IF(B372&lt;&gt;"", IF(ISNUMBER(VALUE(INDEX(Paste_Here!H$2:H$850, MATCH(B372, Paste_Here!A$2:A$850, 0)))), IF(VALUE(INDEX(Paste_Here!H$2:H$850, MATCH(B372, Paste_Here!A$2:A$850, 0)))=0, "No", IF(AND(VALUE(INDEX(Paste_Here!H$2:H$850, MATCH(B372, Paste_Here!A$2:A$850, 0)))&gt;=1, VALUE(INDEX(Paste_Here!H$2:H$850, MATCH(B372, Paste_Here!A$2:A$850, 0)))&lt;=4), VALUE(INDEX(Paste_Here!H$2:H$850, MATCH(B372, Paste_Here!A$2:A$850, 0))), "")), ""), ""), "")</f>
        <v/>
      </c>
      <c r="BX372" s="66"/>
      <c r="BY372" s="76"/>
      <c r="BZ372" s="66"/>
      <c r="CA372" s="76"/>
      <c r="CB372" s="66"/>
      <c r="CC372" s="66"/>
      <c r="CD372" s="76" t="str">
        <f t="shared" si="45"/>
        <v/>
      </c>
      <c r="CE372" s="66"/>
      <c r="CF372" s="76" t="str">
        <f>IFERROR(IF(B372&lt;&gt;"", IF(AND(INDEX(Paste_Here!P$2:P$850, MATCH(B372, Paste_Here!A$2:A$850, 0))&lt;&gt;"", ISNUMBER(VALUE(INDEX(Paste_Here!P$2:P$850, MATCH(B372, Paste_Here!A$2:A$850, 0))))), INDEX(Paste_Here!P$2:P$850, MATCH(B372, Paste_Here!A$2:A$850, 0)), ""), ""), "")</f>
        <v/>
      </c>
      <c r="CG372" s="66"/>
      <c r="CH372" s="76" t="str">
        <f>IFERROR(IF(B372&lt;&gt;"", IF(ISNUMBER(SEARCH("highrisk", LOWER(INDEX(Paste_Here!Q$2:Q$850, MATCH(B372, Paste_Here!A$2:A$850, 0))))), "High Risk", IF(ISNUMBER(SEARCH("lowrisk", LOWER(INDEX(Paste_Here!Q$2:Q$850, MATCH(B372, Paste_Here!A$2:A$850, 0))))), "Low Risk", IF(ISNUMBER(SEARCH("somerisk", LOWER(INDEX(Paste_Here!Q$2:Q$850, MATCH(B372, Paste_Here!A$2:A$850, 0))))), "Some Risk", ""))), ""), "")</f>
        <v/>
      </c>
      <c r="CI372" s="66"/>
      <c r="CJ372" s="76" t="str">
        <f>IFERROR(IF(B372&lt;&gt;"", IF(AND(INDEX(Paste_Here!AA$2:AA$850, MATCH(B372, Paste_Here!A$2:A$850, 0))&lt;&gt;"", ISNUMBER(VALUE(INDEX(Paste_Here!AA$2:AA$850, MATCH(B372, Paste_Here!A$2:A$850, 0))))), INDEX(Paste_Here!AA$2:AA$850, MATCH(B372, Paste_Here!A$2:A$850, 0)), ""), ""), "")</f>
        <v/>
      </c>
      <c r="CK372" s="66"/>
      <c r="CL372" s="76" t="str">
        <f>IFERROR(IF(B372&lt;&gt;"", IF(LOWER(INDEX(Paste_Here!AB$2:AB$850, MATCH(B372, Paste_Here!A$2:A$850, 0)))="approaching expectations", "Approaching", IF(LOWER(INDEX(Paste_Here!AB$2:AB$850, MATCH(B372, Paste_Here!A$2:A$850, 0)))="met expectations", "Met", IF(LOWER(INDEX(Paste_Here!AB$2:AB$850, MATCH(B372, Paste_Here!A$2:A$850, 0)))="exceeded expectations", "Exceeded", IF(LOWER(INDEX(Paste_Here!AB$2:AB$850, MATCH(B372, Paste_Here!A$2:A$850, 0)))="below expectations", "Below", "")))), ""), "")</f>
        <v/>
      </c>
      <c r="CM372" s="66"/>
      <c r="CN372" s="76" t="str">
        <f>IFERROR(IF(B372&lt;&gt;"", IF(AND(INDEX(Paste_Here!AC$2:AC$850, MATCH(B372, Paste_Here!A$2:A$850, 0))&lt;&gt;"", ISNUMBER(VALUE(INDEX(Paste_Here!AC$2:AC$850, MATCH(B372, Paste_Here!A$2:A$850, 0))))), INDEX(Paste_Here!AC$2:AC$850, MATCH(B372, Paste_Here!A$2:A$850, 0)), ""), ""), "")</f>
        <v/>
      </c>
      <c r="CO372" s="66"/>
      <c r="CP372" s="76"/>
      <c r="CQ372" s="66"/>
      <c r="CR372" s="76"/>
      <c r="CS372" s="66"/>
      <c r="CT372" s="76"/>
      <c r="CU372" s="66"/>
      <c r="CV372" s="76"/>
      <c r="CW372" s="66"/>
      <c r="CX372" s="76"/>
      <c r="CY372" s="66"/>
      <c r="CZ372" s="66"/>
      <c r="DA372" s="76" t="str">
        <f t="shared" si="46"/>
        <v/>
      </c>
      <c r="DB372" s="66"/>
      <c r="DC372" s="76" t="str">
        <f>IFERROR(IF(B372&lt;&gt;"", IF(AND(INDEX(Paste_Here!V$2:V$850, MATCH(B372, Paste_Here!A$2:A$850, 0))&lt;&gt;"", ISNUMBER(VALUE(INDEX(Paste_Here!V$2:V$850, MATCH(B372, Paste_Here!A$2:A$850, 0))))), INDEX(Paste_Here!V$2:V$850, MATCH(B372, Paste_Here!A$2:A$850, 0)), ""), ""), "")</f>
        <v/>
      </c>
      <c r="DD372" s="66"/>
      <c r="DE372" s="76" t="str">
        <f>IFERROR(IF(B372&lt;&gt;"", IF(ISNUMBER(SEARCH("highrisk", LOWER(INDEX(Paste_Here!W$2:W$850, MATCH(B372, Paste_Here!A$2:A$850, 0))))), "High Risk", IF(ISNUMBER(SEARCH("lowrisk", LOWER(INDEX(Paste_Here!W$2:W$850, MATCH(B372, Paste_Here!A$2:A$850, 0))))), "Low Risk", IF(ISNUMBER(SEARCH("somerisk", LOWER(INDEX(Paste_Here!W$2:W$850, MATCH(B372, Paste_Here!A$2:A$850, 0))))), "Some Risk", ""))), ""), "")</f>
        <v/>
      </c>
      <c r="DF372" s="66"/>
      <c r="DG372" s="76" t="str">
        <f>IFERROR(IF(B372&lt;&gt;"", IF(AND(INDEX(Paste_Here!S$2:S$850, MATCH(B372, Paste_Here!A$2:A$850, 0))&lt;&gt;"", ISNUMBER(VALUE(INDEX(Paste_Here!S$2:S$850, MATCH(B372, Paste_Here!A$2:A$850, 0))))), INDEX(Paste_Here!S$2:S$850, MATCH(B372, Paste_Here!A$2:A$850, 0)), ""), ""), "")</f>
        <v/>
      </c>
      <c r="DH372" s="66"/>
      <c r="DI372" s="76" t="str">
        <f>IFERROR(IF(B372&lt;&gt;"", IF(ISNUMBER(SEARCH("highrisk", LOWER(INDEX(Paste_Here!T$2:T$850, MATCH(B372, Paste_Here!A$2:A$850, 0))))), "High Risk", IF(ISNUMBER(SEARCH("lowrisk", LOWER(INDEX(Paste_Here!T$2:T$850, MATCH(B372, Paste_Here!A$2:A$850, 0))))), "Low Risk", IF(ISNUMBER(SEARCH("somerisk", LOWER(INDEX(Paste_Here!T$2:T$850, MATCH(B372, Paste_Here!A$2:A$850, 0))))), "Some Risk", ""))), ""), "")</f>
        <v/>
      </c>
      <c r="DJ372" s="66"/>
      <c r="DK372" s="76" t="str">
        <f>IFERROR(IF(B372&lt;&gt;"", IF(AND(INDEX(Paste_Here!AD$2:AD$850, MATCH(B372, Paste_Here!A$2:A$850, 0))&lt;&gt;"", ISNUMBER(VALUE(INDEX(Paste_Here!AD$2:AD$850, MATCH(B372, Paste_Here!A$2:A$850, 0))))), INDEX(Paste_Here!AD$2:AD$850, MATCH(B372, Paste_Here!A$2:A$850, 0)), ""), ""), "")</f>
        <v/>
      </c>
      <c r="DL372" s="66"/>
      <c r="DM372" s="76" t="str">
        <f>IFERROR(IF(B372&lt;&gt;"", IF(LOWER(INDEX(Paste_Here!AE$2:AE$850, MATCH(B372, Paste_Here!A$2:A$850, 0)))="approaching expectations", "Approaching", IF(LOWER(INDEX(Paste_Here!AE$2:AE$850, MATCH(B372, Paste_Here!A$2:A$850, 0)))="met expectations", "Met", IF(LOWER(INDEX(Paste_Here!AE$2:AE$850, MATCH(B372, Paste_Here!A$2:A$850, 0)))="exceeded expectations", "Exceeded", IF(LOWER(INDEX(Paste_Here!AE$2:AE$850, MATCH(B372, Paste_Here!A$2:A$850, 0)))="below expectations", "Below", "")))), ""), "")</f>
        <v/>
      </c>
      <c r="DN372" s="66"/>
      <c r="DO372" s="76"/>
      <c r="DP372" s="66"/>
      <c r="DQ372" s="76"/>
      <c r="DR372" s="66"/>
      <c r="DS372" s="76"/>
      <c r="DT372" s="66"/>
      <c r="DU372" s="76"/>
      <c r="DV372" s="66"/>
      <c r="DW372" s="66"/>
      <c r="DX372" s="76" t="str">
        <f t="shared" si="47"/>
        <v/>
      </c>
      <c r="DY372" s="66"/>
      <c r="DZ372" s="76"/>
      <c r="EA372" s="66"/>
      <c r="EB372" s="76"/>
      <c r="EC372" s="66"/>
      <c r="ED372" s="76" t="str">
        <f>IFERROR(IF(B372&lt;&gt;"", IF(AND(INDEX(Paste_Here!AF$2:AF$850, MATCH(B372, Paste_Here!A$2:A$850, 0))&lt;&gt;"", ISNUMBER(VALUE(INDEX(Paste_Here!AF$2:AF$850, MATCH(B372, Paste_Here!A$2:A$850, 0))))), INDEX(Paste_Here!AF$2:AF$850, MATCH(B372, Paste_Here!A$2:A$850, 0)), ""), ""), "")</f>
        <v/>
      </c>
      <c r="EE372" s="66"/>
      <c r="EF372" s="76"/>
      <c r="EG372" s="66"/>
      <c r="EH372" s="76"/>
      <c r="EI372" s="66"/>
      <c r="EJ372" s="76" t="str">
        <f>IFERROR(IF(B372&lt;&gt;"", IF(AND(INDEX(Paste_Here!AG$2:AG$850, MATCH(B372, Paste_Here!A$2:A$850, 0))&lt;&gt;"", ISNUMBER(VALUE(INDEX(Paste_Here!AG$2:AG$850, MATCH(B372, Paste_Here!A$2:A$850, 0))))), INDEX(Paste_Here!AG$2:AG$850, MATCH(B372, Paste_Here!A$2:A$850, 0)), ""), ""), "")</f>
        <v/>
      </c>
      <c r="EK372" s="66"/>
      <c r="EL372" s="76"/>
      <c r="EM372" s="66"/>
      <c r="EN372" s="76"/>
      <c r="EO372" s="66"/>
      <c r="EP372" s="76"/>
      <c r="EQ372" s="66"/>
      <c r="ER372" s="76"/>
      <c r="ES372" s="66"/>
      <c r="ET372" s="66"/>
      <c r="EU372" s="76"/>
      <c r="EV372" s="66"/>
      <c r="EW372" s="76"/>
      <c r="EX372" s="66"/>
      <c r="EY372" s="76"/>
      <c r="EZ372" s="66"/>
      <c r="FA372" s="76"/>
      <c r="FB372" s="66"/>
      <c r="FC372" s="76"/>
      <c r="FD372" s="66"/>
      <c r="FE372" s="76"/>
      <c r="FF372" s="66"/>
      <c r="FG372" s="76"/>
      <c r="FH372" s="66"/>
      <c r="FI372" s="76"/>
      <c r="FJ372" s="66"/>
      <c r="FK372" s="76"/>
      <c r="FL372" s="66"/>
      <c r="FM372" s="76"/>
      <c r="FN372" s="66"/>
      <c r="FO372" s="76"/>
      <c r="FP372" s="66"/>
      <c r="FQ372" s="76"/>
      <c r="FR372" s="66"/>
      <c r="FS372" s="76"/>
      <c r="FT372" s="66"/>
      <c r="FU372" s="76"/>
      <c r="FV372" s="66"/>
      <c r="FW372" s="76"/>
      <c r="FX372" s="66"/>
      <c r="FY372" s="76"/>
      <c r="FZ372" s="66"/>
      <c r="GA372" s="76"/>
      <c r="GB372" s="66"/>
      <c r="GC372" s="76"/>
      <c r="GD372" s="66"/>
      <c r="GE372" s="76"/>
      <c r="GF372" s="66"/>
      <c r="GG372" s="76"/>
      <c r="GH372" s="66"/>
      <c r="GI372" s="76"/>
      <c r="GJ372" s="66"/>
      <c r="GK372" s="76"/>
      <c r="GL372" s="66"/>
      <c r="GM372" s="76"/>
      <c r="GN372" s="66"/>
      <c r="GO372" s="76"/>
      <c r="GP372" s="66"/>
      <c r="GQ372" s="76"/>
      <c r="GR372" s="66"/>
      <c r="GS372" s="76"/>
      <c r="GT372" s="66"/>
      <c r="GU372" s="76"/>
      <c r="GV372" s="66"/>
      <c r="GW372" s="76"/>
      <c r="GX372" s="66"/>
      <c r="GY372" s="76"/>
      <c r="GZ372" s="66"/>
      <c r="HA372" s="76"/>
      <c r="HB372" s="66"/>
      <c r="HC372" s="76"/>
      <c r="HD372" s="66"/>
      <c r="HE372" s="76"/>
      <c r="HF372" s="66"/>
      <c r="HG372" s="76"/>
      <c r="HH372" s="66"/>
      <c r="HI372" s="76"/>
      <c r="HJ372" s="66"/>
      <c r="HK372" s="76"/>
      <c r="HL372" s="66"/>
      <c r="HM372" s="76"/>
      <c r="HN372" s="66"/>
      <c r="HO372" s="76"/>
      <c r="HP372" s="66"/>
      <c r="HQ372" s="76"/>
      <c r="HR372" s="66"/>
      <c r="HS372" s="76"/>
      <c r="HT372" s="66"/>
      <c r="HU372" s="76"/>
      <c r="HV372" s="66"/>
      <c r="HW372" s="76"/>
      <c r="HX372" s="66"/>
      <c r="HY372" s="76"/>
      <c r="HZ372" s="66"/>
      <c r="IA372" s="76"/>
      <c r="IB372" s="66"/>
      <c r="IC372" s="76"/>
      <c r="ID372" s="66"/>
      <c r="IE372" s="76"/>
      <c r="IF372" s="66"/>
      <c r="IG372" s="76"/>
      <c r="IH372" s="66"/>
      <c r="II372" s="76"/>
      <c r="IJ372" s="66"/>
      <c r="IK372" s="76"/>
      <c r="IL372" s="66"/>
      <c r="IM372" s="76"/>
      <c r="IN372" s="66"/>
      <c r="IO372" s="76"/>
      <c r="IP372" s="66"/>
      <c r="IQ372" s="76"/>
      <c r="IR372" s="66"/>
      <c r="IS372" s="76"/>
      <c r="IT372" s="66"/>
      <c r="IU372" s="76"/>
      <c r="IV372" s="66"/>
      <c r="IW372" s="76"/>
      <c r="IX372" s="66"/>
      <c r="IY372" s="76"/>
      <c r="IZ372" s="66"/>
      <c r="JA372" s="76"/>
      <c r="JB372" s="66"/>
      <c r="JC372" s="76"/>
      <c r="JD372" s="66"/>
      <c r="JE372" s="76"/>
      <c r="JF372" s="66"/>
      <c r="JG372" s="76"/>
      <c r="JH372" s="66"/>
      <c r="JI372" s="76"/>
      <c r="JJ372" s="66"/>
      <c r="JK372" s="76"/>
      <c r="JL372" s="66"/>
      <c r="JM372" s="76"/>
      <c r="JN372" s="66"/>
      <c r="JO372" s="76"/>
      <c r="JP372" s="66"/>
      <c r="JQ372" s="76"/>
      <c r="JR372" s="66"/>
      <c r="JS372" s="76"/>
      <c r="JT372" s="66"/>
      <c r="JU372" s="76"/>
      <c r="JV372" s="66"/>
      <c r="JW372" s="76"/>
      <c r="JX372" s="66"/>
      <c r="JY372" s="76"/>
      <c r="JZ372" s="66"/>
      <c r="KA372" s="76"/>
      <c r="KB372" s="66"/>
      <c r="KC372" s="76"/>
      <c r="KD372" s="66"/>
      <c r="KE372" s="76"/>
      <c r="KF372" s="66"/>
      <c r="KG372" s="76"/>
      <c r="KH372" s="66"/>
      <c r="KI372" s="76"/>
      <c r="KJ372" s="66"/>
      <c r="KK372" s="76"/>
      <c r="KL372" s="66"/>
      <c r="KM372" s="76"/>
      <c r="KN372" s="66"/>
      <c r="KO372" s="76"/>
      <c r="KP372" s="66"/>
      <c r="KQ372" s="76"/>
      <c r="KR372" s="66"/>
      <c r="KS372" s="76"/>
      <c r="KT372" s="66"/>
      <c r="KU372" s="76"/>
      <c r="KV372" s="66"/>
      <c r="KW372" s="76"/>
      <c r="KX372" s="66"/>
      <c r="KY372" s="76"/>
      <c r="KZ372" s="66"/>
      <c r="LA372" s="76"/>
      <c r="LB372" s="66"/>
      <c r="LC372" s="76"/>
      <c r="LD372" s="66"/>
      <c r="LE372" s="76"/>
      <c r="LF372" s="66"/>
      <c r="LG372" s="76"/>
      <c r="LH372" s="66"/>
      <c r="LI372" s="76"/>
      <c r="LJ372" s="66"/>
      <c r="LK372" s="76"/>
      <c r="LL372" s="66"/>
      <c r="LM372" s="76"/>
      <c r="LN372" s="66"/>
      <c r="LO372" s="76"/>
      <c r="LP372" s="66"/>
      <c r="LQ372" s="76"/>
      <c r="LR372" s="66"/>
      <c r="LS372" s="76"/>
      <c r="LT372" s="66"/>
      <c r="LU372" s="76"/>
      <c r="LV372" s="66"/>
      <c r="LW372" s="76"/>
      <c r="LX372" s="66"/>
      <c r="LY372" s="76"/>
      <c r="LZ372" s="66"/>
      <c r="MA372" s="76"/>
      <c r="MB372" s="66"/>
      <c r="MC372" s="76"/>
      <c r="MD372" s="66"/>
      <c r="MG372" s="1" t="str" cm="1">
        <f t="array" ref="MG372">IFERROR(INDEX(Paste_Here!$B$2:$B$850, MATCH(0, COUNTIF(MG$4:MG371, Paste_Here!$B$2:$B$850) + IF(Paste_Here!$B$2:$B$850="", 1, 0), 0)), "")</f>
        <v/>
      </c>
      <c r="MH372" s="1" t="str">
        <f>IF(MG372&lt;&gt;"", INDEX(Paste_Here!$A$2:$A$850, MATCH(MG372, Paste_Here!$B$2:$B$850, 0)), "")</f>
        <v/>
      </c>
      <c r="MI372" s="1" t="str">
        <f t="shared" si="48"/>
        <v/>
      </c>
      <c r="MJ372" s="1" t="str" cm="1">
        <f t="array" ref="MJ372">IFERROR(INDEX($MI$5:$MI$850, MATCH(SMALL(IF($MI$5:$MI$850&lt;&gt;"", COUNTIF($MI$5:$MI$850, "&lt;"&amp;$MI$5:$MI$850)+1), ROW()-ROW($MJ$5)+1), COUNTIF($MI$5:$MI$850, "&lt;"&amp;$MI$5:$MI$850)+1, 0)), "")</f>
        <v/>
      </c>
    </row>
    <row r="373" spans="1:348">
      <c r="A373" s="66"/>
      <c r="B373" s="76" t="str">
        <f t="shared" si="41"/>
        <v/>
      </c>
      <c r="C373" s="66"/>
      <c r="D373" s="76" t="str">
        <f>IFERROR(IF(B373&lt;&gt;"", IF(AND(INDEX(Paste_Here!B$2:B$850, MATCH(B373, Paste_Here!A$2:A$850, 0))&lt;&gt;"", ISNUMBER(VALUE(INDEX(Paste_Here!B$2:B$850, MATCH(B373, Paste_Here!A$2:A$850, 0))))), INDEX(Paste_Here!B$2:B$850, MATCH(B373, Paste_Here!A$2:A$850, 0)), ""), ""), "")</f>
        <v/>
      </c>
      <c r="E373" s="66"/>
      <c r="F373" s="76" t="str">
        <f>IFERROR(IF(B373&lt;&gt;"", IF(ISTEXT(INDEX(Paste_Here!K$2:K$850, MATCH(B373, Paste_Here!A$2:A$850, 0))), INDEX(Paste_Here!K$2:K$850, MATCH(B373, Paste_Here!A$2:A$850, 0)), ""), ""), "")</f>
        <v/>
      </c>
      <c r="G373" s="66"/>
      <c r="H373" s="76" t="str">
        <f>IFERROR(IF(B373&lt;&gt;"", IF(ISTEXT(INDEX(Paste_Here!C$2:C$850, MATCH(B373, Paste_Here!A$2:A$850, 0))), INDEX(Paste_Here!C$2:C$850, MATCH(B373, Paste_Here!A$2:A$850, 0)), ""), ""), "")</f>
        <v/>
      </c>
      <c r="I373" s="66"/>
      <c r="J373" s="76" t="str">
        <f>IFERROR(IF(B373&lt;&gt;"", IF(ISNUMBER(SEARCH("s", LOWER(INDEX(Paste_Here!M$2:M$850, MATCH(B373, Paste_Here!A$2:A$850, 0))))), "Yes", IF(INDEX(Paste_Here!M$2:M$850, MATCH(B373, Paste_Here!A$2:A$850, 0))&lt;&gt;"", "No", "")), ""), "")</f>
        <v/>
      </c>
      <c r="K373" s="66"/>
      <c r="L373" s="76" t="str">
        <f>IFERROR(IF(B373&lt;&gt;"", IF(ISNUMBER(SEARCH("yes", LOWER(INDEX(Paste_Here!E$2:E$850, MATCH(B373, Paste_Here!A$2:A$850, 0))))), "Yes", IF(ISNUMBER(SEARCH("no", LOWER(INDEX(Paste_Here!E$2:E$850, MATCH(B373, Paste_Here!A$2:A$850, 0))))), "No", "")), ""), "")</f>
        <v/>
      </c>
      <c r="M373" s="66"/>
      <c r="N373" s="76" t="str">
        <f>IFERROR(IF(B373&lt;&gt;"", IF(ISNUMBER(SEARCH("yes", LOWER(INDEX(Paste_Here!F$2:F$850, MATCH(B373, Paste_Here!A$2:A$850, 0))))), "Yes", IF(ISNUMBER(SEARCH("no", LOWER(INDEX(Paste_Here!F$2:F$850, MATCH(B373, Paste_Here!A$2:A$850, 0))))), "No", "")), ""), "")</f>
        <v/>
      </c>
      <c r="O373" s="66"/>
      <c r="P373" s="76" t="str">
        <f>IFERROR(IF(B373&lt;&gt;"", IF(ISNUMBER(SEARCH("yes", LOWER(INDEX(Paste_Here!L$2:L$850, MATCH(B373, Paste_Here!A$2:A$850, 0))))), "Yes", IF(ISNUMBER(SEARCH("no", LOWER(INDEX(Paste_Here!L$2:L$850, MATCH(B373, Paste_Here!A$2:A$850, 0))))), "No", "")), ""), "")</f>
        <v/>
      </c>
      <c r="Q373" s="66"/>
      <c r="R373" s="76" t="str">
        <f>IFERROR(IF(B373&lt;&gt;"", IF(ISNUMBER(SEARCH("transitional 2", LOWER(INDEX(Paste_Here!D$2:D$850, MATCH(B373, Paste_Here!A$2:A$850, 0))))), "T2", IF(ISNUMBER(SEARCH("transitional 1", LOWER(INDEX(Paste_Here!D$2:D$850, MATCH(B373, Paste_Here!A$2:A$850, 0))))), "T1", IF(ISNUMBER(SEARCH("waived ell services", LOWER(INDEX(Paste_Here!D$2:D$850, MATCH(B373, Paste_Here!A$2:A$850, 0))))), "W", IF(ISNUMBER(SEARCH("english language learner", LOWER(INDEX(Paste_Here!D$2:D$850, MATCH(B373, Paste_Here!A$2:A$850, 0))))), "L", "")))), ""), "")</f>
        <v/>
      </c>
      <c r="S373" s="66"/>
      <c r="T373" s="76" t="str">
        <f>IFERROR(IF(B373&lt;&gt;"", IF(ISNUMBER(SEARCH("yes", LOWER(INDEX(Paste_Here!I$2:I$850, MATCH(B373, Paste_Here!A$2:A$850, 0))))), "Yes", IF(ISNUMBER(SEARCH("no", LOWER(INDEX(Paste_Here!I$2:I$850, MATCH(B373, Paste_Here!A$2:A$850, 0))))), "No", "")), ""), "")</f>
        <v/>
      </c>
      <c r="U373" s="66"/>
      <c r="V373" s="76" t="str">
        <f>IFERROR(IF(B373&lt;&gt;"", IF(ISTEXT(INDEX(Paste_Here!J$2:J$850, MATCH(B373, Paste_Here!A$2:A$850, 0))), VALUE(INDEX(Paste_Here!J$2:J$850, MATCH(B373, Paste_Here!A$2:A$850, 0))), ""), ""), "")</f>
        <v/>
      </c>
      <c r="W373" s="66"/>
      <c r="X373" s="66"/>
      <c r="Y373" s="76" t="str">
        <f t="shared" si="42"/>
        <v/>
      </c>
      <c r="Z373" s="66"/>
      <c r="AA373" s="76" t="str">
        <f>IFERROR(IF(B373&lt;&gt;"", IF(AND(INDEX(Paste_Here!AI$2:AI$850, MATCH(B373, Paste_Here!A$2:A$850, 0))&lt;&gt;"", ISNUMBER(VALUE(INDEX(Paste_Here!AI$2:AI$850, MATCH(B373, Paste_Here!A$2:A$850, 0))))), INDEX(Paste_Here!AI$2:AI$850, MATCH(B373, Paste_Here!A$2:A$850, 0)), ""), ""), "")</f>
        <v/>
      </c>
      <c r="AB373" s="66"/>
      <c r="AC373" s="76" t="str">
        <f>IFERROR(IF(B373&lt;&gt;"", IF(AND(INDEX(Paste_Here!AJ$2:AJ$850, MATCH(B373, Paste_Here!A$2:A$850, 0))&lt;&gt;"", ISNUMBER(VALUE(INDEX(Paste_Here!AJ$2:AJ$850, MATCH(B373, Paste_Here!A$2:A$850, 0))))), INDEX(Paste_Here!AJ$2:AJ$850, MATCH(B373, Paste_Here!A$2:A$850, 0)), ""), ""), "")</f>
        <v/>
      </c>
      <c r="AD373" s="66"/>
      <c r="AE373" s="76" t="str">
        <f>IFERROR(IF(B373&lt;&gt;"", IF(AND(INDEX(Paste_Here!AK$2:AK$850, MATCH(B373, Paste_Here!A$2:A$850, 0))&lt;&gt;"", ISNUMBER(VALUE(INDEX(Paste_Here!AK$2:AK$850, MATCH(B373, Paste_Here!A$2:A$850, 0))))), INDEX(Paste_Here!AK$2:AK$850, MATCH(B373, Paste_Here!A$2:A$850, 0)), ""), ""), "")</f>
        <v/>
      </c>
      <c r="AF373" s="66"/>
      <c r="AG373" s="76" t="str">
        <f>IFERROR(IF(B373&lt;&gt;"", IF(AND(INDEX(Paste_Here!AL$2:AL$850, MATCH(B373, Paste_Here!A$2:A$850, 0))&lt;&gt;"", ISNUMBER(VALUE(INDEX(Paste_Here!AL$2:AL$850, MATCH(B373, Paste_Here!A$2:A$850, 0))))), INDEX(Paste_Here!AL$2:AL$850, MATCH(B373, Paste_Here!A$2:A$850, 0)), ""), ""), "")</f>
        <v/>
      </c>
      <c r="AH373" s="66"/>
      <c r="AI373" s="76" t="str">
        <f>IFERROR(IF(B373&lt;&gt;"", IF(AND(INDEX(Paste_Here!AH$2:AH$850, MATCH(B373, Paste_Here!A$2:A$850, 0))&lt;&gt;"", ISNUMBER(VALUE(INDEX(Paste_Here!AH$2:AH$850, MATCH(B373, Paste_Here!A$2:A$850, 0))))), IF(VALUE(INDEX(Paste_Here!AH$2:AH$850, MATCH(B373, Paste_Here!A$2:A$850, 0)))=0, "", INDEX(Paste_Here!AH$2:AH$850, MATCH(B373, Paste_Here!A$2:A$850, 0))), ""), ""), "")</f>
        <v/>
      </c>
      <c r="AJ373" s="66"/>
      <c r="AK373" s="76" t="str">
        <f>IFERROR(IF(B373&lt;&gt;"", IF(AND(INDEX(Paste_Here!N$2:N$850, MATCH(B373, Paste_Here!A$2:A$850, 0))&lt;&gt;"", ISNUMBER(VALUE(INDEX(Paste_Here!N$2:N$850, MATCH(B373, Paste_Here!A$2:A$850, 0))))), INDEX(Paste_Here!N$2:N$850, MATCH(B373, Paste_Here!A$2:A$850, 0)), ""), ""), "")</f>
        <v/>
      </c>
      <c r="AL373" s="66"/>
      <c r="AM373" s="76" t="str">
        <f>IFERROR(IF(B373&lt;&gt;"", IF(AND(INDEX(Paste_Here!O$2:O$850, MATCH(B373, Paste_Here!A$2:A$850, 0))&lt;&gt;"", ISNUMBER(VALUE(INDEX(Paste_Here!O$2:O$850, MATCH(B373, Paste_Here!A$2:A$850, 0))))), INDEX(Paste_Here!O$2:O$850, MATCH(B373, Paste_Here!A$2:A$850, 0)), ""), ""), "")</f>
        <v/>
      </c>
      <c r="AN373" s="66"/>
      <c r="AO373" s="76"/>
      <c r="AP373" s="66"/>
      <c r="AQ373" s="76"/>
      <c r="AR373" s="66"/>
      <c r="AS373" s="76"/>
      <c r="AT373" s="66"/>
      <c r="AU373" s="66"/>
      <c r="AV373" s="76" t="str">
        <f t="shared" si="43"/>
        <v/>
      </c>
      <c r="AW373" s="66"/>
      <c r="AX373" s="76" t="str">
        <f>IFERROR(IF(B373&lt;&gt;"", IF(ISNUMBER(SEARCH("Revealed-Potential (Primary Focus)", LOWER(INDEX(Paste_Here!Z$2:Z$850, MATCH(B373, Paste_Here!A$2:A$850, 0))))), "Rev-Potential: Prim", IF(ISNUMBER(SEARCH("Revealed-Potential (Secondary Focus)", LOWER(INDEX(Paste_Here!Z$2:Z$850, MATCH(B373, Paste_Here!A$2:A$850, 0))))), "Rev-Potential: Sec", IF(ISNUMBER(SEARCH("Monitoring", LOWER(INDEX(Paste_Here!Z$2:Z$850, MATCH(B373, Paste_Here!A$2:A$850, 0))))), "Monitoring", IF(ISNUMBER(SEARCH("At-Promise (Secondary Focus)", LOWER(INDEX(Paste_Here!Z$2:Z$850, MATCH(B373, Paste_Here!A$2:A$850, 0))))), "At-Promise: Sec", IF(ISNUMBER(SEARCH("At-Promise (Primary Focus)", LOWER(INDEX(Paste_Here!Z$2:Z$850, MATCH(B373, Paste_Here!A$2:A$850, 0))))), "At-Promise: Prim", ""))))), ""), "")</f>
        <v/>
      </c>
      <c r="AY373" s="66"/>
      <c r="AZ373" s="76"/>
      <c r="BA373" s="66"/>
      <c r="BB373" s="76"/>
      <c r="BC373" s="66"/>
      <c r="BD373" s="76"/>
      <c r="BE373" s="66"/>
      <c r="BF373" s="76"/>
      <c r="BG373" s="66"/>
      <c r="BH373" s="76"/>
      <c r="BI373" s="66"/>
      <c r="BJ373" s="66"/>
      <c r="BK373" s="76" t="str">
        <f t="shared" si="44"/>
        <v/>
      </c>
      <c r="BL373" s="66"/>
      <c r="BM373" s="76" t="str">
        <f>IFERROR(IF(B373&lt;&gt;"", IF(AND(ISNUMBER(VALUE(SUBSTITUTE(SUBSTITUTE(Paste_Here!R373, "br", "-"), "L", ""))), VALUE(SUBSTITUTE(SUBSTITUTE(Paste_Here!R373, "br", "-"), "L", "")) &gt;= 1095), "Yes", IF(AND(ISNUMBER(VALUE(SUBSTITUTE(SUBSTITUTE(Paste_Here!R373, "br", "-"), "L", ""))), VALUE(SUBSTITUTE(SUBSTITUTE(Paste_Here!R373, "br", "-"), "L", "")) &lt;= 1094), "No", "")), ""), "")</f>
        <v/>
      </c>
      <c r="BN373" s="66"/>
      <c r="BO373" s="76" t="str">
        <f>IFERROR(IF(B373&lt;&gt;"", IF(COUNTIF(INDEX(Paste_Here!Y$2:AB$850, MATCH(B373, Paste_Here!A$2:A$850, 0), 0), "yes") &gt; 0, "Yes", IF(COUNTIF(INDEX(Paste_Here!Y$2:AB$850, MATCH(B373, Paste_Here!A$2:A$850, 0), 0), "no") &gt; 0, "No", "")), ""), "")</f>
        <v/>
      </c>
      <c r="BP373" s="66"/>
      <c r="BQ373" s="76" t="str">
        <f>IFERROR(IF(B373&lt;&gt;"", IF(AND(ISNUMBER(VALUE(SUBSTITUTE(SUBSTITUTE(Paste_Here!U373, "em", "-"), "q", ""))), VALUE(SUBSTITUTE(SUBSTITUTE(Paste_Here!U373, "em", "-"), "q", "")) &gt;= 910), "Yes", IF(AND(ISNUMBER(VALUE(SUBSTITUTE(SUBSTITUTE(Paste_Here!U373, "em", "-"), "q", ""))), VALUE(SUBSTITUTE(SUBSTITUTE(Paste_Here!U373, "em", "-"), "q", "")) &lt;= 909), "No", "")), ""), "")</f>
        <v/>
      </c>
      <c r="BR373" s="66"/>
      <c r="BS373" s="76" t="str">
        <f>IFERROR(IF(B373&lt;&gt;"", IF(AND(INDEX(Paste_Here!X$2:X$850, MATCH(B373, Paste_Here!A$2:A$850, 0))&lt;&gt;"", ISNUMBER(VALUE(INDEX(Paste_Here!X$2:X$850, MATCH(B373, Paste_Here!A$2:A$850, 0))))), INDEX(Paste_Here!X$2:X$850, MATCH(B373, Paste_Here!A$2:A$850, 0)), ""), ""), "")</f>
        <v/>
      </c>
      <c r="BT373" s="66"/>
      <c r="BU373" s="76" t="str">
        <f>IFERROR(IF(B373&lt;&gt;"", IF(ISNUMBER(VALUE(INDEX(Paste_Here!G$2:G$850, MATCH(B373, Paste_Here!A$2:A$850, 0)))), IF(VALUE(INDEX(Paste_Here!G$2:G$850, MATCH(B373, Paste_Here!A$2:A$850, 0)))=0, "No", IF(AND(VALUE(INDEX(Paste_Here!G$2:G$850, MATCH(B373, Paste_Here!A$2:A$850, 0)))&gt;=1, VALUE(INDEX(Paste_Here!G$2:G$850, MATCH(B373, Paste_Here!A$2:A$850, 0)))&lt;=4), VALUE(INDEX(Paste_Here!G$2:G$850, MATCH(B373, Paste_Here!A$2:A$850, 0))), "")), ""), ""), "")</f>
        <v/>
      </c>
      <c r="BV373" s="66"/>
      <c r="BW373" s="76" t="str">
        <f>IFERROR(IF(B373&lt;&gt;"", IF(ISNUMBER(VALUE(INDEX(Paste_Here!H$2:H$850, MATCH(B373, Paste_Here!A$2:A$850, 0)))), IF(VALUE(INDEX(Paste_Here!H$2:H$850, MATCH(B373, Paste_Here!A$2:A$850, 0)))=0, "No", IF(AND(VALUE(INDEX(Paste_Here!H$2:H$850, MATCH(B373, Paste_Here!A$2:A$850, 0)))&gt;=1, VALUE(INDEX(Paste_Here!H$2:H$850, MATCH(B373, Paste_Here!A$2:A$850, 0)))&lt;=4), VALUE(INDEX(Paste_Here!H$2:H$850, MATCH(B373, Paste_Here!A$2:A$850, 0))), "")), ""), ""), "")</f>
        <v/>
      </c>
      <c r="BX373" s="66"/>
      <c r="BY373" s="76"/>
      <c r="BZ373" s="66"/>
      <c r="CA373" s="76"/>
      <c r="CB373" s="66"/>
      <c r="CC373" s="66"/>
      <c r="CD373" s="76" t="str">
        <f t="shared" si="45"/>
        <v/>
      </c>
      <c r="CE373" s="66"/>
      <c r="CF373" s="76" t="str">
        <f>IFERROR(IF(B373&lt;&gt;"", IF(AND(INDEX(Paste_Here!P$2:P$850, MATCH(B373, Paste_Here!A$2:A$850, 0))&lt;&gt;"", ISNUMBER(VALUE(INDEX(Paste_Here!P$2:P$850, MATCH(B373, Paste_Here!A$2:A$850, 0))))), INDEX(Paste_Here!P$2:P$850, MATCH(B373, Paste_Here!A$2:A$850, 0)), ""), ""), "")</f>
        <v/>
      </c>
      <c r="CG373" s="66"/>
      <c r="CH373" s="76" t="str">
        <f>IFERROR(IF(B373&lt;&gt;"", IF(ISNUMBER(SEARCH("highrisk", LOWER(INDEX(Paste_Here!Q$2:Q$850, MATCH(B373, Paste_Here!A$2:A$850, 0))))), "High Risk", IF(ISNUMBER(SEARCH("lowrisk", LOWER(INDEX(Paste_Here!Q$2:Q$850, MATCH(B373, Paste_Here!A$2:A$850, 0))))), "Low Risk", IF(ISNUMBER(SEARCH("somerisk", LOWER(INDEX(Paste_Here!Q$2:Q$850, MATCH(B373, Paste_Here!A$2:A$850, 0))))), "Some Risk", ""))), ""), "")</f>
        <v/>
      </c>
      <c r="CI373" s="66"/>
      <c r="CJ373" s="76" t="str">
        <f>IFERROR(IF(B373&lt;&gt;"", IF(AND(INDEX(Paste_Here!AA$2:AA$850, MATCH(B373, Paste_Here!A$2:A$850, 0))&lt;&gt;"", ISNUMBER(VALUE(INDEX(Paste_Here!AA$2:AA$850, MATCH(B373, Paste_Here!A$2:A$850, 0))))), INDEX(Paste_Here!AA$2:AA$850, MATCH(B373, Paste_Here!A$2:A$850, 0)), ""), ""), "")</f>
        <v/>
      </c>
      <c r="CK373" s="66"/>
      <c r="CL373" s="76" t="str">
        <f>IFERROR(IF(B373&lt;&gt;"", IF(LOWER(INDEX(Paste_Here!AB$2:AB$850, MATCH(B373, Paste_Here!A$2:A$850, 0)))="approaching expectations", "Approaching", IF(LOWER(INDEX(Paste_Here!AB$2:AB$850, MATCH(B373, Paste_Here!A$2:A$850, 0)))="met expectations", "Met", IF(LOWER(INDEX(Paste_Here!AB$2:AB$850, MATCH(B373, Paste_Here!A$2:A$850, 0)))="exceeded expectations", "Exceeded", IF(LOWER(INDEX(Paste_Here!AB$2:AB$850, MATCH(B373, Paste_Here!A$2:A$850, 0)))="below expectations", "Below", "")))), ""), "")</f>
        <v/>
      </c>
      <c r="CM373" s="66"/>
      <c r="CN373" s="76" t="str">
        <f>IFERROR(IF(B373&lt;&gt;"", IF(AND(INDEX(Paste_Here!AC$2:AC$850, MATCH(B373, Paste_Here!A$2:A$850, 0))&lt;&gt;"", ISNUMBER(VALUE(INDEX(Paste_Here!AC$2:AC$850, MATCH(B373, Paste_Here!A$2:A$850, 0))))), INDEX(Paste_Here!AC$2:AC$850, MATCH(B373, Paste_Here!A$2:A$850, 0)), ""), ""), "")</f>
        <v/>
      </c>
      <c r="CO373" s="66"/>
      <c r="CP373" s="76"/>
      <c r="CQ373" s="66"/>
      <c r="CR373" s="76"/>
      <c r="CS373" s="66"/>
      <c r="CT373" s="76"/>
      <c r="CU373" s="66"/>
      <c r="CV373" s="76"/>
      <c r="CW373" s="66"/>
      <c r="CX373" s="76"/>
      <c r="CY373" s="66"/>
      <c r="CZ373" s="66"/>
      <c r="DA373" s="76" t="str">
        <f t="shared" si="46"/>
        <v/>
      </c>
      <c r="DB373" s="66"/>
      <c r="DC373" s="76" t="str">
        <f>IFERROR(IF(B373&lt;&gt;"", IF(AND(INDEX(Paste_Here!V$2:V$850, MATCH(B373, Paste_Here!A$2:A$850, 0))&lt;&gt;"", ISNUMBER(VALUE(INDEX(Paste_Here!V$2:V$850, MATCH(B373, Paste_Here!A$2:A$850, 0))))), INDEX(Paste_Here!V$2:V$850, MATCH(B373, Paste_Here!A$2:A$850, 0)), ""), ""), "")</f>
        <v/>
      </c>
      <c r="DD373" s="66"/>
      <c r="DE373" s="76" t="str">
        <f>IFERROR(IF(B373&lt;&gt;"", IF(ISNUMBER(SEARCH("highrisk", LOWER(INDEX(Paste_Here!W$2:W$850, MATCH(B373, Paste_Here!A$2:A$850, 0))))), "High Risk", IF(ISNUMBER(SEARCH("lowrisk", LOWER(INDEX(Paste_Here!W$2:W$850, MATCH(B373, Paste_Here!A$2:A$850, 0))))), "Low Risk", IF(ISNUMBER(SEARCH("somerisk", LOWER(INDEX(Paste_Here!W$2:W$850, MATCH(B373, Paste_Here!A$2:A$850, 0))))), "Some Risk", ""))), ""), "")</f>
        <v/>
      </c>
      <c r="DF373" s="66"/>
      <c r="DG373" s="76" t="str">
        <f>IFERROR(IF(B373&lt;&gt;"", IF(AND(INDEX(Paste_Here!S$2:S$850, MATCH(B373, Paste_Here!A$2:A$850, 0))&lt;&gt;"", ISNUMBER(VALUE(INDEX(Paste_Here!S$2:S$850, MATCH(B373, Paste_Here!A$2:A$850, 0))))), INDEX(Paste_Here!S$2:S$850, MATCH(B373, Paste_Here!A$2:A$850, 0)), ""), ""), "")</f>
        <v/>
      </c>
      <c r="DH373" s="66"/>
      <c r="DI373" s="76" t="str">
        <f>IFERROR(IF(B373&lt;&gt;"", IF(ISNUMBER(SEARCH("highrisk", LOWER(INDEX(Paste_Here!T$2:T$850, MATCH(B373, Paste_Here!A$2:A$850, 0))))), "High Risk", IF(ISNUMBER(SEARCH("lowrisk", LOWER(INDEX(Paste_Here!T$2:T$850, MATCH(B373, Paste_Here!A$2:A$850, 0))))), "Low Risk", IF(ISNUMBER(SEARCH("somerisk", LOWER(INDEX(Paste_Here!T$2:T$850, MATCH(B373, Paste_Here!A$2:A$850, 0))))), "Some Risk", ""))), ""), "")</f>
        <v/>
      </c>
      <c r="DJ373" s="66"/>
      <c r="DK373" s="76" t="str">
        <f>IFERROR(IF(B373&lt;&gt;"", IF(AND(INDEX(Paste_Here!AD$2:AD$850, MATCH(B373, Paste_Here!A$2:A$850, 0))&lt;&gt;"", ISNUMBER(VALUE(INDEX(Paste_Here!AD$2:AD$850, MATCH(B373, Paste_Here!A$2:A$850, 0))))), INDEX(Paste_Here!AD$2:AD$850, MATCH(B373, Paste_Here!A$2:A$850, 0)), ""), ""), "")</f>
        <v/>
      </c>
      <c r="DL373" s="66"/>
      <c r="DM373" s="76" t="str">
        <f>IFERROR(IF(B373&lt;&gt;"", IF(LOWER(INDEX(Paste_Here!AE$2:AE$850, MATCH(B373, Paste_Here!A$2:A$850, 0)))="approaching expectations", "Approaching", IF(LOWER(INDEX(Paste_Here!AE$2:AE$850, MATCH(B373, Paste_Here!A$2:A$850, 0)))="met expectations", "Met", IF(LOWER(INDEX(Paste_Here!AE$2:AE$850, MATCH(B373, Paste_Here!A$2:A$850, 0)))="exceeded expectations", "Exceeded", IF(LOWER(INDEX(Paste_Here!AE$2:AE$850, MATCH(B373, Paste_Here!A$2:A$850, 0)))="below expectations", "Below", "")))), ""), "")</f>
        <v/>
      </c>
      <c r="DN373" s="66"/>
      <c r="DO373" s="76"/>
      <c r="DP373" s="66"/>
      <c r="DQ373" s="76"/>
      <c r="DR373" s="66"/>
      <c r="DS373" s="76"/>
      <c r="DT373" s="66"/>
      <c r="DU373" s="76"/>
      <c r="DV373" s="66"/>
      <c r="DW373" s="66"/>
      <c r="DX373" s="76" t="str">
        <f t="shared" si="47"/>
        <v/>
      </c>
      <c r="DY373" s="66"/>
      <c r="DZ373" s="76"/>
      <c r="EA373" s="66"/>
      <c r="EB373" s="76"/>
      <c r="EC373" s="66"/>
      <c r="ED373" s="76" t="str">
        <f>IFERROR(IF(B373&lt;&gt;"", IF(AND(INDEX(Paste_Here!AF$2:AF$850, MATCH(B373, Paste_Here!A$2:A$850, 0))&lt;&gt;"", ISNUMBER(VALUE(INDEX(Paste_Here!AF$2:AF$850, MATCH(B373, Paste_Here!A$2:A$850, 0))))), INDEX(Paste_Here!AF$2:AF$850, MATCH(B373, Paste_Here!A$2:A$850, 0)), ""), ""), "")</f>
        <v/>
      </c>
      <c r="EE373" s="66"/>
      <c r="EF373" s="76"/>
      <c r="EG373" s="66"/>
      <c r="EH373" s="76"/>
      <c r="EI373" s="66"/>
      <c r="EJ373" s="76" t="str">
        <f>IFERROR(IF(B373&lt;&gt;"", IF(AND(INDEX(Paste_Here!AG$2:AG$850, MATCH(B373, Paste_Here!A$2:A$850, 0))&lt;&gt;"", ISNUMBER(VALUE(INDEX(Paste_Here!AG$2:AG$850, MATCH(B373, Paste_Here!A$2:A$850, 0))))), INDEX(Paste_Here!AG$2:AG$850, MATCH(B373, Paste_Here!A$2:A$850, 0)), ""), ""), "")</f>
        <v/>
      </c>
      <c r="EK373" s="66"/>
      <c r="EL373" s="76"/>
      <c r="EM373" s="66"/>
      <c r="EN373" s="76"/>
      <c r="EO373" s="66"/>
      <c r="EP373" s="76"/>
      <c r="EQ373" s="66"/>
      <c r="ER373" s="76"/>
      <c r="ES373" s="66"/>
      <c r="ET373" s="66"/>
      <c r="EU373" s="76"/>
      <c r="EV373" s="66"/>
      <c r="EW373" s="76"/>
      <c r="EX373" s="66"/>
      <c r="EY373" s="76"/>
      <c r="EZ373" s="66"/>
      <c r="FA373" s="76"/>
      <c r="FB373" s="66"/>
      <c r="FC373" s="76"/>
      <c r="FD373" s="66"/>
      <c r="FE373" s="76"/>
      <c r="FF373" s="66"/>
      <c r="FG373" s="76"/>
      <c r="FH373" s="66"/>
      <c r="FI373" s="76"/>
      <c r="FJ373" s="66"/>
      <c r="FK373" s="76"/>
      <c r="FL373" s="66"/>
      <c r="FM373" s="76"/>
      <c r="FN373" s="66"/>
      <c r="FO373" s="76"/>
      <c r="FP373" s="66"/>
      <c r="FQ373" s="76"/>
      <c r="FR373" s="66"/>
      <c r="FS373" s="76"/>
      <c r="FT373" s="66"/>
      <c r="FU373" s="76"/>
      <c r="FV373" s="66"/>
      <c r="FW373" s="76"/>
      <c r="FX373" s="66"/>
      <c r="FY373" s="76"/>
      <c r="FZ373" s="66"/>
      <c r="GA373" s="76"/>
      <c r="GB373" s="66"/>
      <c r="GC373" s="76"/>
      <c r="GD373" s="66"/>
      <c r="GE373" s="76"/>
      <c r="GF373" s="66"/>
      <c r="GG373" s="76"/>
      <c r="GH373" s="66"/>
      <c r="GI373" s="76"/>
      <c r="GJ373" s="66"/>
      <c r="GK373" s="76"/>
      <c r="GL373" s="66"/>
      <c r="GM373" s="76"/>
      <c r="GN373" s="66"/>
      <c r="GO373" s="76"/>
      <c r="GP373" s="66"/>
      <c r="GQ373" s="76"/>
      <c r="GR373" s="66"/>
      <c r="GS373" s="76"/>
      <c r="GT373" s="66"/>
      <c r="GU373" s="76"/>
      <c r="GV373" s="66"/>
      <c r="GW373" s="76"/>
      <c r="GX373" s="66"/>
      <c r="GY373" s="76"/>
      <c r="GZ373" s="66"/>
      <c r="HA373" s="76"/>
      <c r="HB373" s="66"/>
      <c r="HC373" s="76"/>
      <c r="HD373" s="66"/>
      <c r="HE373" s="76"/>
      <c r="HF373" s="66"/>
      <c r="HG373" s="76"/>
      <c r="HH373" s="66"/>
      <c r="HI373" s="76"/>
      <c r="HJ373" s="66"/>
      <c r="HK373" s="76"/>
      <c r="HL373" s="66"/>
      <c r="HM373" s="76"/>
      <c r="HN373" s="66"/>
      <c r="HO373" s="76"/>
      <c r="HP373" s="66"/>
      <c r="HQ373" s="76"/>
      <c r="HR373" s="66"/>
      <c r="HS373" s="76"/>
      <c r="HT373" s="66"/>
      <c r="HU373" s="76"/>
      <c r="HV373" s="66"/>
      <c r="HW373" s="76"/>
      <c r="HX373" s="66"/>
      <c r="HY373" s="76"/>
      <c r="HZ373" s="66"/>
      <c r="IA373" s="76"/>
      <c r="IB373" s="66"/>
      <c r="IC373" s="76"/>
      <c r="ID373" s="66"/>
      <c r="IE373" s="76"/>
      <c r="IF373" s="66"/>
      <c r="IG373" s="76"/>
      <c r="IH373" s="66"/>
      <c r="II373" s="76"/>
      <c r="IJ373" s="66"/>
      <c r="IK373" s="76"/>
      <c r="IL373" s="66"/>
      <c r="IM373" s="76"/>
      <c r="IN373" s="66"/>
      <c r="IO373" s="76"/>
      <c r="IP373" s="66"/>
      <c r="IQ373" s="76"/>
      <c r="IR373" s="66"/>
      <c r="IS373" s="76"/>
      <c r="IT373" s="66"/>
      <c r="IU373" s="76"/>
      <c r="IV373" s="66"/>
      <c r="IW373" s="76"/>
      <c r="IX373" s="66"/>
      <c r="IY373" s="76"/>
      <c r="IZ373" s="66"/>
      <c r="JA373" s="76"/>
      <c r="JB373" s="66"/>
      <c r="JC373" s="76"/>
      <c r="JD373" s="66"/>
      <c r="JE373" s="76"/>
      <c r="JF373" s="66"/>
      <c r="JG373" s="76"/>
      <c r="JH373" s="66"/>
      <c r="JI373" s="76"/>
      <c r="JJ373" s="66"/>
      <c r="JK373" s="76"/>
      <c r="JL373" s="66"/>
      <c r="JM373" s="76"/>
      <c r="JN373" s="66"/>
      <c r="JO373" s="76"/>
      <c r="JP373" s="66"/>
      <c r="JQ373" s="76"/>
      <c r="JR373" s="66"/>
      <c r="JS373" s="76"/>
      <c r="JT373" s="66"/>
      <c r="JU373" s="76"/>
      <c r="JV373" s="66"/>
      <c r="JW373" s="76"/>
      <c r="JX373" s="66"/>
      <c r="JY373" s="76"/>
      <c r="JZ373" s="66"/>
      <c r="KA373" s="76"/>
      <c r="KB373" s="66"/>
      <c r="KC373" s="76"/>
      <c r="KD373" s="66"/>
      <c r="KE373" s="76"/>
      <c r="KF373" s="66"/>
      <c r="KG373" s="76"/>
      <c r="KH373" s="66"/>
      <c r="KI373" s="76"/>
      <c r="KJ373" s="66"/>
      <c r="KK373" s="76"/>
      <c r="KL373" s="66"/>
      <c r="KM373" s="76"/>
      <c r="KN373" s="66"/>
      <c r="KO373" s="76"/>
      <c r="KP373" s="66"/>
      <c r="KQ373" s="76"/>
      <c r="KR373" s="66"/>
      <c r="KS373" s="76"/>
      <c r="KT373" s="66"/>
      <c r="KU373" s="76"/>
      <c r="KV373" s="66"/>
      <c r="KW373" s="76"/>
      <c r="KX373" s="66"/>
      <c r="KY373" s="76"/>
      <c r="KZ373" s="66"/>
      <c r="LA373" s="76"/>
      <c r="LB373" s="66"/>
      <c r="LC373" s="76"/>
      <c r="LD373" s="66"/>
      <c r="LE373" s="76"/>
      <c r="LF373" s="66"/>
      <c r="LG373" s="76"/>
      <c r="LH373" s="66"/>
      <c r="LI373" s="76"/>
      <c r="LJ373" s="66"/>
      <c r="LK373" s="76"/>
      <c r="LL373" s="66"/>
      <c r="LM373" s="76"/>
      <c r="LN373" s="66"/>
      <c r="LO373" s="76"/>
      <c r="LP373" s="66"/>
      <c r="LQ373" s="76"/>
      <c r="LR373" s="66"/>
      <c r="LS373" s="76"/>
      <c r="LT373" s="66"/>
      <c r="LU373" s="76"/>
      <c r="LV373" s="66"/>
      <c r="LW373" s="76"/>
      <c r="LX373" s="66"/>
      <c r="LY373" s="76"/>
      <c r="LZ373" s="66"/>
      <c r="MA373" s="76"/>
      <c r="MB373" s="66"/>
      <c r="MC373" s="76"/>
      <c r="MD373" s="66"/>
      <c r="MG373" s="1" t="str" cm="1">
        <f t="array" ref="MG373">IFERROR(INDEX(Paste_Here!$B$2:$B$850, MATCH(0, COUNTIF(MG$4:MG372, Paste_Here!$B$2:$B$850) + IF(Paste_Here!$B$2:$B$850="", 1, 0), 0)), "")</f>
        <v/>
      </c>
      <c r="MH373" s="1" t="str">
        <f>IF(MG373&lt;&gt;"", INDEX(Paste_Here!$A$2:$A$850, MATCH(MG373, Paste_Here!$B$2:$B$850, 0)), "")</f>
        <v/>
      </c>
      <c r="MI373" s="1" t="str">
        <f t="shared" si="48"/>
        <v/>
      </c>
      <c r="MJ373" s="1" t="str" cm="1">
        <f t="array" ref="MJ373">IFERROR(INDEX($MI$5:$MI$850, MATCH(SMALL(IF($MI$5:$MI$850&lt;&gt;"", COUNTIF($MI$5:$MI$850, "&lt;"&amp;$MI$5:$MI$850)+1), ROW()-ROW($MJ$5)+1), COUNTIF($MI$5:$MI$850, "&lt;"&amp;$MI$5:$MI$850)+1, 0)), "")</f>
        <v/>
      </c>
    </row>
    <row r="374" spans="1:348">
      <c r="A374" s="66"/>
      <c r="B374" s="76" t="str">
        <f t="shared" si="41"/>
        <v/>
      </c>
      <c r="C374" s="66"/>
      <c r="D374" s="76" t="str">
        <f>IFERROR(IF(B374&lt;&gt;"", IF(AND(INDEX(Paste_Here!B$2:B$850, MATCH(B374, Paste_Here!A$2:A$850, 0))&lt;&gt;"", ISNUMBER(VALUE(INDEX(Paste_Here!B$2:B$850, MATCH(B374, Paste_Here!A$2:A$850, 0))))), INDEX(Paste_Here!B$2:B$850, MATCH(B374, Paste_Here!A$2:A$850, 0)), ""), ""), "")</f>
        <v/>
      </c>
      <c r="E374" s="66"/>
      <c r="F374" s="76" t="str">
        <f>IFERROR(IF(B374&lt;&gt;"", IF(ISTEXT(INDEX(Paste_Here!K$2:K$850, MATCH(B374, Paste_Here!A$2:A$850, 0))), INDEX(Paste_Here!K$2:K$850, MATCH(B374, Paste_Here!A$2:A$850, 0)), ""), ""), "")</f>
        <v/>
      </c>
      <c r="G374" s="66"/>
      <c r="H374" s="76" t="str">
        <f>IFERROR(IF(B374&lt;&gt;"", IF(ISTEXT(INDEX(Paste_Here!C$2:C$850, MATCH(B374, Paste_Here!A$2:A$850, 0))), INDEX(Paste_Here!C$2:C$850, MATCH(B374, Paste_Here!A$2:A$850, 0)), ""), ""), "")</f>
        <v/>
      </c>
      <c r="I374" s="66"/>
      <c r="J374" s="76" t="str">
        <f>IFERROR(IF(B374&lt;&gt;"", IF(ISNUMBER(SEARCH("s", LOWER(INDEX(Paste_Here!M$2:M$850, MATCH(B374, Paste_Here!A$2:A$850, 0))))), "Yes", IF(INDEX(Paste_Here!M$2:M$850, MATCH(B374, Paste_Here!A$2:A$850, 0))&lt;&gt;"", "No", "")), ""), "")</f>
        <v/>
      </c>
      <c r="K374" s="66"/>
      <c r="L374" s="76" t="str">
        <f>IFERROR(IF(B374&lt;&gt;"", IF(ISNUMBER(SEARCH("yes", LOWER(INDEX(Paste_Here!E$2:E$850, MATCH(B374, Paste_Here!A$2:A$850, 0))))), "Yes", IF(ISNUMBER(SEARCH("no", LOWER(INDEX(Paste_Here!E$2:E$850, MATCH(B374, Paste_Here!A$2:A$850, 0))))), "No", "")), ""), "")</f>
        <v/>
      </c>
      <c r="M374" s="66"/>
      <c r="N374" s="76" t="str">
        <f>IFERROR(IF(B374&lt;&gt;"", IF(ISNUMBER(SEARCH("yes", LOWER(INDEX(Paste_Here!F$2:F$850, MATCH(B374, Paste_Here!A$2:A$850, 0))))), "Yes", IF(ISNUMBER(SEARCH("no", LOWER(INDEX(Paste_Here!F$2:F$850, MATCH(B374, Paste_Here!A$2:A$850, 0))))), "No", "")), ""), "")</f>
        <v/>
      </c>
      <c r="O374" s="66"/>
      <c r="P374" s="76" t="str">
        <f>IFERROR(IF(B374&lt;&gt;"", IF(ISNUMBER(SEARCH("yes", LOWER(INDEX(Paste_Here!L$2:L$850, MATCH(B374, Paste_Here!A$2:A$850, 0))))), "Yes", IF(ISNUMBER(SEARCH("no", LOWER(INDEX(Paste_Here!L$2:L$850, MATCH(B374, Paste_Here!A$2:A$850, 0))))), "No", "")), ""), "")</f>
        <v/>
      </c>
      <c r="Q374" s="66"/>
      <c r="R374" s="76" t="str">
        <f>IFERROR(IF(B374&lt;&gt;"", IF(ISNUMBER(SEARCH("transitional 2", LOWER(INDEX(Paste_Here!D$2:D$850, MATCH(B374, Paste_Here!A$2:A$850, 0))))), "T2", IF(ISNUMBER(SEARCH("transitional 1", LOWER(INDEX(Paste_Here!D$2:D$850, MATCH(B374, Paste_Here!A$2:A$850, 0))))), "T1", IF(ISNUMBER(SEARCH("waived ell services", LOWER(INDEX(Paste_Here!D$2:D$850, MATCH(B374, Paste_Here!A$2:A$850, 0))))), "W", IF(ISNUMBER(SEARCH("english language learner", LOWER(INDEX(Paste_Here!D$2:D$850, MATCH(B374, Paste_Here!A$2:A$850, 0))))), "L", "")))), ""), "")</f>
        <v/>
      </c>
      <c r="S374" s="66"/>
      <c r="T374" s="76" t="str">
        <f>IFERROR(IF(B374&lt;&gt;"", IF(ISNUMBER(SEARCH("yes", LOWER(INDEX(Paste_Here!I$2:I$850, MATCH(B374, Paste_Here!A$2:A$850, 0))))), "Yes", IF(ISNUMBER(SEARCH("no", LOWER(INDEX(Paste_Here!I$2:I$850, MATCH(B374, Paste_Here!A$2:A$850, 0))))), "No", "")), ""), "")</f>
        <v/>
      </c>
      <c r="U374" s="66"/>
      <c r="V374" s="76" t="str">
        <f>IFERROR(IF(B374&lt;&gt;"", IF(ISTEXT(INDEX(Paste_Here!J$2:J$850, MATCH(B374, Paste_Here!A$2:A$850, 0))), VALUE(INDEX(Paste_Here!J$2:J$850, MATCH(B374, Paste_Here!A$2:A$850, 0))), ""), ""), "")</f>
        <v/>
      </c>
      <c r="W374" s="66"/>
      <c r="X374" s="66"/>
      <c r="Y374" s="76" t="str">
        <f t="shared" si="42"/>
        <v/>
      </c>
      <c r="Z374" s="66"/>
      <c r="AA374" s="76" t="str">
        <f>IFERROR(IF(B374&lt;&gt;"", IF(AND(INDEX(Paste_Here!AI$2:AI$850, MATCH(B374, Paste_Here!A$2:A$850, 0))&lt;&gt;"", ISNUMBER(VALUE(INDEX(Paste_Here!AI$2:AI$850, MATCH(B374, Paste_Here!A$2:A$850, 0))))), INDEX(Paste_Here!AI$2:AI$850, MATCH(B374, Paste_Here!A$2:A$850, 0)), ""), ""), "")</f>
        <v/>
      </c>
      <c r="AB374" s="66"/>
      <c r="AC374" s="76" t="str">
        <f>IFERROR(IF(B374&lt;&gt;"", IF(AND(INDEX(Paste_Here!AJ$2:AJ$850, MATCH(B374, Paste_Here!A$2:A$850, 0))&lt;&gt;"", ISNUMBER(VALUE(INDEX(Paste_Here!AJ$2:AJ$850, MATCH(B374, Paste_Here!A$2:A$850, 0))))), INDEX(Paste_Here!AJ$2:AJ$850, MATCH(B374, Paste_Here!A$2:A$850, 0)), ""), ""), "")</f>
        <v/>
      </c>
      <c r="AD374" s="66"/>
      <c r="AE374" s="76" t="str">
        <f>IFERROR(IF(B374&lt;&gt;"", IF(AND(INDEX(Paste_Here!AK$2:AK$850, MATCH(B374, Paste_Here!A$2:A$850, 0))&lt;&gt;"", ISNUMBER(VALUE(INDEX(Paste_Here!AK$2:AK$850, MATCH(B374, Paste_Here!A$2:A$850, 0))))), INDEX(Paste_Here!AK$2:AK$850, MATCH(B374, Paste_Here!A$2:A$850, 0)), ""), ""), "")</f>
        <v/>
      </c>
      <c r="AF374" s="66"/>
      <c r="AG374" s="76" t="str">
        <f>IFERROR(IF(B374&lt;&gt;"", IF(AND(INDEX(Paste_Here!AL$2:AL$850, MATCH(B374, Paste_Here!A$2:A$850, 0))&lt;&gt;"", ISNUMBER(VALUE(INDEX(Paste_Here!AL$2:AL$850, MATCH(B374, Paste_Here!A$2:A$850, 0))))), INDEX(Paste_Here!AL$2:AL$850, MATCH(B374, Paste_Here!A$2:A$850, 0)), ""), ""), "")</f>
        <v/>
      </c>
      <c r="AH374" s="66"/>
      <c r="AI374" s="76" t="str">
        <f>IFERROR(IF(B374&lt;&gt;"", IF(AND(INDEX(Paste_Here!AH$2:AH$850, MATCH(B374, Paste_Here!A$2:A$850, 0))&lt;&gt;"", ISNUMBER(VALUE(INDEX(Paste_Here!AH$2:AH$850, MATCH(B374, Paste_Here!A$2:A$850, 0))))), IF(VALUE(INDEX(Paste_Here!AH$2:AH$850, MATCH(B374, Paste_Here!A$2:A$850, 0)))=0, "", INDEX(Paste_Here!AH$2:AH$850, MATCH(B374, Paste_Here!A$2:A$850, 0))), ""), ""), "")</f>
        <v/>
      </c>
      <c r="AJ374" s="66"/>
      <c r="AK374" s="76" t="str">
        <f>IFERROR(IF(B374&lt;&gt;"", IF(AND(INDEX(Paste_Here!N$2:N$850, MATCH(B374, Paste_Here!A$2:A$850, 0))&lt;&gt;"", ISNUMBER(VALUE(INDEX(Paste_Here!N$2:N$850, MATCH(B374, Paste_Here!A$2:A$850, 0))))), INDEX(Paste_Here!N$2:N$850, MATCH(B374, Paste_Here!A$2:A$850, 0)), ""), ""), "")</f>
        <v/>
      </c>
      <c r="AL374" s="66"/>
      <c r="AM374" s="76" t="str">
        <f>IFERROR(IF(B374&lt;&gt;"", IF(AND(INDEX(Paste_Here!O$2:O$850, MATCH(B374, Paste_Here!A$2:A$850, 0))&lt;&gt;"", ISNUMBER(VALUE(INDEX(Paste_Here!O$2:O$850, MATCH(B374, Paste_Here!A$2:A$850, 0))))), INDEX(Paste_Here!O$2:O$850, MATCH(B374, Paste_Here!A$2:A$850, 0)), ""), ""), "")</f>
        <v/>
      </c>
      <c r="AN374" s="66"/>
      <c r="AO374" s="76"/>
      <c r="AP374" s="66"/>
      <c r="AQ374" s="76"/>
      <c r="AR374" s="66"/>
      <c r="AS374" s="76"/>
      <c r="AT374" s="66"/>
      <c r="AU374" s="66"/>
      <c r="AV374" s="76" t="str">
        <f t="shared" si="43"/>
        <v/>
      </c>
      <c r="AW374" s="66"/>
      <c r="AX374" s="76" t="str">
        <f>IFERROR(IF(B374&lt;&gt;"", IF(ISNUMBER(SEARCH("Revealed-Potential (Primary Focus)", LOWER(INDEX(Paste_Here!Z$2:Z$850, MATCH(B374, Paste_Here!A$2:A$850, 0))))), "Rev-Potential: Prim", IF(ISNUMBER(SEARCH("Revealed-Potential (Secondary Focus)", LOWER(INDEX(Paste_Here!Z$2:Z$850, MATCH(B374, Paste_Here!A$2:A$850, 0))))), "Rev-Potential: Sec", IF(ISNUMBER(SEARCH("Monitoring", LOWER(INDEX(Paste_Here!Z$2:Z$850, MATCH(B374, Paste_Here!A$2:A$850, 0))))), "Monitoring", IF(ISNUMBER(SEARCH("At-Promise (Secondary Focus)", LOWER(INDEX(Paste_Here!Z$2:Z$850, MATCH(B374, Paste_Here!A$2:A$850, 0))))), "At-Promise: Sec", IF(ISNUMBER(SEARCH("At-Promise (Primary Focus)", LOWER(INDEX(Paste_Here!Z$2:Z$850, MATCH(B374, Paste_Here!A$2:A$850, 0))))), "At-Promise: Prim", ""))))), ""), "")</f>
        <v/>
      </c>
      <c r="AY374" s="66"/>
      <c r="AZ374" s="76"/>
      <c r="BA374" s="66"/>
      <c r="BB374" s="76"/>
      <c r="BC374" s="66"/>
      <c r="BD374" s="76"/>
      <c r="BE374" s="66"/>
      <c r="BF374" s="76"/>
      <c r="BG374" s="66"/>
      <c r="BH374" s="76"/>
      <c r="BI374" s="66"/>
      <c r="BJ374" s="66"/>
      <c r="BK374" s="76" t="str">
        <f t="shared" si="44"/>
        <v/>
      </c>
      <c r="BL374" s="66"/>
      <c r="BM374" s="76" t="str">
        <f>IFERROR(IF(B374&lt;&gt;"", IF(AND(ISNUMBER(VALUE(SUBSTITUTE(SUBSTITUTE(Paste_Here!R374, "br", "-"), "L", ""))), VALUE(SUBSTITUTE(SUBSTITUTE(Paste_Here!R374, "br", "-"), "L", "")) &gt;= 1095), "Yes", IF(AND(ISNUMBER(VALUE(SUBSTITUTE(SUBSTITUTE(Paste_Here!R374, "br", "-"), "L", ""))), VALUE(SUBSTITUTE(SUBSTITUTE(Paste_Here!R374, "br", "-"), "L", "")) &lt;= 1094), "No", "")), ""), "")</f>
        <v/>
      </c>
      <c r="BN374" s="66"/>
      <c r="BO374" s="76" t="str">
        <f>IFERROR(IF(B374&lt;&gt;"", IF(COUNTIF(INDEX(Paste_Here!Y$2:AB$850, MATCH(B374, Paste_Here!A$2:A$850, 0), 0), "yes") &gt; 0, "Yes", IF(COUNTIF(INDEX(Paste_Here!Y$2:AB$850, MATCH(B374, Paste_Here!A$2:A$850, 0), 0), "no") &gt; 0, "No", "")), ""), "")</f>
        <v/>
      </c>
      <c r="BP374" s="66"/>
      <c r="BQ374" s="76" t="str">
        <f>IFERROR(IF(B374&lt;&gt;"", IF(AND(ISNUMBER(VALUE(SUBSTITUTE(SUBSTITUTE(Paste_Here!U374, "em", "-"), "q", ""))), VALUE(SUBSTITUTE(SUBSTITUTE(Paste_Here!U374, "em", "-"), "q", "")) &gt;= 910), "Yes", IF(AND(ISNUMBER(VALUE(SUBSTITUTE(SUBSTITUTE(Paste_Here!U374, "em", "-"), "q", ""))), VALUE(SUBSTITUTE(SUBSTITUTE(Paste_Here!U374, "em", "-"), "q", "")) &lt;= 909), "No", "")), ""), "")</f>
        <v/>
      </c>
      <c r="BR374" s="66"/>
      <c r="BS374" s="76" t="str">
        <f>IFERROR(IF(B374&lt;&gt;"", IF(AND(INDEX(Paste_Here!X$2:X$850, MATCH(B374, Paste_Here!A$2:A$850, 0))&lt;&gt;"", ISNUMBER(VALUE(INDEX(Paste_Here!X$2:X$850, MATCH(B374, Paste_Here!A$2:A$850, 0))))), INDEX(Paste_Here!X$2:X$850, MATCH(B374, Paste_Here!A$2:A$850, 0)), ""), ""), "")</f>
        <v/>
      </c>
      <c r="BT374" s="66"/>
      <c r="BU374" s="76" t="str">
        <f>IFERROR(IF(B374&lt;&gt;"", IF(ISNUMBER(VALUE(INDEX(Paste_Here!G$2:G$850, MATCH(B374, Paste_Here!A$2:A$850, 0)))), IF(VALUE(INDEX(Paste_Here!G$2:G$850, MATCH(B374, Paste_Here!A$2:A$850, 0)))=0, "No", IF(AND(VALUE(INDEX(Paste_Here!G$2:G$850, MATCH(B374, Paste_Here!A$2:A$850, 0)))&gt;=1, VALUE(INDEX(Paste_Here!G$2:G$850, MATCH(B374, Paste_Here!A$2:A$850, 0)))&lt;=4), VALUE(INDEX(Paste_Here!G$2:G$850, MATCH(B374, Paste_Here!A$2:A$850, 0))), "")), ""), ""), "")</f>
        <v/>
      </c>
      <c r="BV374" s="66"/>
      <c r="BW374" s="76" t="str">
        <f>IFERROR(IF(B374&lt;&gt;"", IF(ISNUMBER(VALUE(INDEX(Paste_Here!H$2:H$850, MATCH(B374, Paste_Here!A$2:A$850, 0)))), IF(VALUE(INDEX(Paste_Here!H$2:H$850, MATCH(B374, Paste_Here!A$2:A$850, 0)))=0, "No", IF(AND(VALUE(INDEX(Paste_Here!H$2:H$850, MATCH(B374, Paste_Here!A$2:A$850, 0)))&gt;=1, VALUE(INDEX(Paste_Here!H$2:H$850, MATCH(B374, Paste_Here!A$2:A$850, 0)))&lt;=4), VALUE(INDEX(Paste_Here!H$2:H$850, MATCH(B374, Paste_Here!A$2:A$850, 0))), "")), ""), ""), "")</f>
        <v/>
      </c>
      <c r="BX374" s="66"/>
      <c r="BY374" s="76"/>
      <c r="BZ374" s="66"/>
      <c r="CA374" s="76"/>
      <c r="CB374" s="66"/>
      <c r="CC374" s="66"/>
      <c r="CD374" s="76" t="str">
        <f t="shared" si="45"/>
        <v/>
      </c>
      <c r="CE374" s="66"/>
      <c r="CF374" s="76" t="str">
        <f>IFERROR(IF(B374&lt;&gt;"", IF(AND(INDEX(Paste_Here!P$2:P$850, MATCH(B374, Paste_Here!A$2:A$850, 0))&lt;&gt;"", ISNUMBER(VALUE(INDEX(Paste_Here!P$2:P$850, MATCH(B374, Paste_Here!A$2:A$850, 0))))), INDEX(Paste_Here!P$2:P$850, MATCH(B374, Paste_Here!A$2:A$850, 0)), ""), ""), "")</f>
        <v/>
      </c>
      <c r="CG374" s="66"/>
      <c r="CH374" s="76" t="str">
        <f>IFERROR(IF(B374&lt;&gt;"", IF(ISNUMBER(SEARCH("highrisk", LOWER(INDEX(Paste_Here!Q$2:Q$850, MATCH(B374, Paste_Here!A$2:A$850, 0))))), "High Risk", IF(ISNUMBER(SEARCH("lowrisk", LOWER(INDEX(Paste_Here!Q$2:Q$850, MATCH(B374, Paste_Here!A$2:A$850, 0))))), "Low Risk", IF(ISNUMBER(SEARCH("somerisk", LOWER(INDEX(Paste_Here!Q$2:Q$850, MATCH(B374, Paste_Here!A$2:A$850, 0))))), "Some Risk", ""))), ""), "")</f>
        <v/>
      </c>
      <c r="CI374" s="66"/>
      <c r="CJ374" s="76" t="str">
        <f>IFERROR(IF(B374&lt;&gt;"", IF(AND(INDEX(Paste_Here!AA$2:AA$850, MATCH(B374, Paste_Here!A$2:A$850, 0))&lt;&gt;"", ISNUMBER(VALUE(INDEX(Paste_Here!AA$2:AA$850, MATCH(B374, Paste_Here!A$2:A$850, 0))))), INDEX(Paste_Here!AA$2:AA$850, MATCH(B374, Paste_Here!A$2:A$850, 0)), ""), ""), "")</f>
        <v/>
      </c>
      <c r="CK374" s="66"/>
      <c r="CL374" s="76" t="str">
        <f>IFERROR(IF(B374&lt;&gt;"", IF(LOWER(INDEX(Paste_Here!AB$2:AB$850, MATCH(B374, Paste_Here!A$2:A$850, 0)))="approaching expectations", "Approaching", IF(LOWER(INDEX(Paste_Here!AB$2:AB$850, MATCH(B374, Paste_Here!A$2:A$850, 0)))="met expectations", "Met", IF(LOWER(INDEX(Paste_Here!AB$2:AB$850, MATCH(B374, Paste_Here!A$2:A$850, 0)))="exceeded expectations", "Exceeded", IF(LOWER(INDEX(Paste_Here!AB$2:AB$850, MATCH(B374, Paste_Here!A$2:A$850, 0)))="below expectations", "Below", "")))), ""), "")</f>
        <v/>
      </c>
      <c r="CM374" s="66"/>
      <c r="CN374" s="76" t="str">
        <f>IFERROR(IF(B374&lt;&gt;"", IF(AND(INDEX(Paste_Here!AC$2:AC$850, MATCH(B374, Paste_Here!A$2:A$850, 0))&lt;&gt;"", ISNUMBER(VALUE(INDEX(Paste_Here!AC$2:AC$850, MATCH(B374, Paste_Here!A$2:A$850, 0))))), INDEX(Paste_Here!AC$2:AC$850, MATCH(B374, Paste_Here!A$2:A$850, 0)), ""), ""), "")</f>
        <v/>
      </c>
      <c r="CO374" s="66"/>
      <c r="CP374" s="76"/>
      <c r="CQ374" s="66"/>
      <c r="CR374" s="76"/>
      <c r="CS374" s="66"/>
      <c r="CT374" s="76"/>
      <c r="CU374" s="66"/>
      <c r="CV374" s="76"/>
      <c r="CW374" s="66"/>
      <c r="CX374" s="76"/>
      <c r="CY374" s="66"/>
      <c r="CZ374" s="66"/>
      <c r="DA374" s="76" t="str">
        <f t="shared" si="46"/>
        <v/>
      </c>
      <c r="DB374" s="66"/>
      <c r="DC374" s="76" t="str">
        <f>IFERROR(IF(B374&lt;&gt;"", IF(AND(INDEX(Paste_Here!V$2:V$850, MATCH(B374, Paste_Here!A$2:A$850, 0))&lt;&gt;"", ISNUMBER(VALUE(INDEX(Paste_Here!V$2:V$850, MATCH(B374, Paste_Here!A$2:A$850, 0))))), INDEX(Paste_Here!V$2:V$850, MATCH(B374, Paste_Here!A$2:A$850, 0)), ""), ""), "")</f>
        <v/>
      </c>
      <c r="DD374" s="66"/>
      <c r="DE374" s="76" t="str">
        <f>IFERROR(IF(B374&lt;&gt;"", IF(ISNUMBER(SEARCH("highrisk", LOWER(INDEX(Paste_Here!W$2:W$850, MATCH(B374, Paste_Here!A$2:A$850, 0))))), "High Risk", IF(ISNUMBER(SEARCH("lowrisk", LOWER(INDEX(Paste_Here!W$2:W$850, MATCH(B374, Paste_Here!A$2:A$850, 0))))), "Low Risk", IF(ISNUMBER(SEARCH("somerisk", LOWER(INDEX(Paste_Here!W$2:W$850, MATCH(B374, Paste_Here!A$2:A$850, 0))))), "Some Risk", ""))), ""), "")</f>
        <v/>
      </c>
      <c r="DF374" s="66"/>
      <c r="DG374" s="76" t="str">
        <f>IFERROR(IF(B374&lt;&gt;"", IF(AND(INDEX(Paste_Here!S$2:S$850, MATCH(B374, Paste_Here!A$2:A$850, 0))&lt;&gt;"", ISNUMBER(VALUE(INDEX(Paste_Here!S$2:S$850, MATCH(B374, Paste_Here!A$2:A$850, 0))))), INDEX(Paste_Here!S$2:S$850, MATCH(B374, Paste_Here!A$2:A$850, 0)), ""), ""), "")</f>
        <v/>
      </c>
      <c r="DH374" s="66"/>
      <c r="DI374" s="76" t="str">
        <f>IFERROR(IF(B374&lt;&gt;"", IF(ISNUMBER(SEARCH("highrisk", LOWER(INDEX(Paste_Here!T$2:T$850, MATCH(B374, Paste_Here!A$2:A$850, 0))))), "High Risk", IF(ISNUMBER(SEARCH("lowrisk", LOWER(INDEX(Paste_Here!T$2:T$850, MATCH(B374, Paste_Here!A$2:A$850, 0))))), "Low Risk", IF(ISNUMBER(SEARCH("somerisk", LOWER(INDEX(Paste_Here!T$2:T$850, MATCH(B374, Paste_Here!A$2:A$850, 0))))), "Some Risk", ""))), ""), "")</f>
        <v/>
      </c>
      <c r="DJ374" s="66"/>
      <c r="DK374" s="76" t="str">
        <f>IFERROR(IF(B374&lt;&gt;"", IF(AND(INDEX(Paste_Here!AD$2:AD$850, MATCH(B374, Paste_Here!A$2:A$850, 0))&lt;&gt;"", ISNUMBER(VALUE(INDEX(Paste_Here!AD$2:AD$850, MATCH(B374, Paste_Here!A$2:A$850, 0))))), INDEX(Paste_Here!AD$2:AD$850, MATCH(B374, Paste_Here!A$2:A$850, 0)), ""), ""), "")</f>
        <v/>
      </c>
      <c r="DL374" s="66"/>
      <c r="DM374" s="76" t="str">
        <f>IFERROR(IF(B374&lt;&gt;"", IF(LOWER(INDEX(Paste_Here!AE$2:AE$850, MATCH(B374, Paste_Here!A$2:A$850, 0)))="approaching expectations", "Approaching", IF(LOWER(INDEX(Paste_Here!AE$2:AE$850, MATCH(B374, Paste_Here!A$2:A$850, 0)))="met expectations", "Met", IF(LOWER(INDEX(Paste_Here!AE$2:AE$850, MATCH(B374, Paste_Here!A$2:A$850, 0)))="exceeded expectations", "Exceeded", IF(LOWER(INDEX(Paste_Here!AE$2:AE$850, MATCH(B374, Paste_Here!A$2:A$850, 0)))="below expectations", "Below", "")))), ""), "")</f>
        <v/>
      </c>
      <c r="DN374" s="66"/>
      <c r="DO374" s="76"/>
      <c r="DP374" s="66"/>
      <c r="DQ374" s="76"/>
      <c r="DR374" s="66"/>
      <c r="DS374" s="76"/>
      <c r="DT374" s="66"/>
      <c r="DU374" s="76"/>
      <c r="DV374" s="66"/>
      <c r="DW374" s="66"/>
      <c r="DX374" s="76" t="str">
        <f t="shared" si="47"/>
        <v/>
      </c>
      <c r="DY374" s="66"/>
      <c r="DZ374" s="76"/>
      <c r="EA374" s="66"/>
      <c r="EB374" s="76"/>
      <c r="EC374" s="66"/>
      <c r="ED374" s="76" t="str">
        <f>IFERROR(IF(B374&lt;&gt;"", IF(AND(INDEX(Paste_Here!AF$2:AF$850, MATCH(B374, Paste_Here!A$2:A$850, 0))&lt;&gt;"", ISNUMBER(VALUE(INDEX(Paste_Here!AF$2:AF$850, MATCH(B374, Paste_Here!A$2:A$850, 0))))), INDEX(Paste_Here!AF$2:AF$850, MATCH(B374, Paste_Here!A$2:A$850, 0)), ""), ""), "")</f>
        <v/>
      </c>
      <c r="EE374" s="66"/>
      <c r="EF374" s="76"/>
      <c r="EG374" s="66"/>
      <c r="EH374" s="76"/>
      <c r="EI374" s="66"/>
      <c r="EJ374" s="76" t="str">
        <f>IFERROR(IF(B374&lt;&gt;"", IF(AND(INDEX(Paste_Here!AG$2:AG$850, MATCH(B374, Paste_Here!A$2:A$850, 0))&lt;&gt;"", ISNUMBER(VALUE(INDEX(Paste_Here!AG$2:AG$850, MATCH(B374, Paste_Here!A$2:A$850, 0))))), INDEX(Paste_Here!AG$2:AG$850, MATCH(B374, Paste_Here!A$2:A$850, 0)), ""), ""), "")</f>
        <v/>
      </c>
      <c r="EK374" s="66"/>
      <c r="EL374" s="76"/>
      <c r="EM374" s="66"/>
      <c r="EN374" s="76"/>
      <c r="EO374" s="66"/>
      <c r="EP374" s="76"/>
      <c r="EQ374" s="66"/>
      <c r="ER374" s="76"/>
      <c r="ES374" s="66"/>
      <c r="ET374" s="66"/>
      <c r="EU374" s="76"/>
      <c r="EV374" s="66"/>
      <c r="EW374" s="76"/>
      <c r="EX374" s="66"/>
      <c r="EY374" s="76"/>
      <c r="EZ374" s="66"/>
      <c r="FA374" s="76"/>
      <c r="FB374" s="66"/>
      <c r="FC374" s="76"/>
      <c r="FD374" s="66"/>
      <c r="FE374" s="76"/>
      <c r="FF374" s="66"/>
      <c r="FG374" s="76"/>
      <c r="FH374" s="66"/>
      <c r="FI374" s="76"/>
      <c r="FJ374" s="66"/>
      <c r="FK374" s="76"/>
      <c r="FL374" s="66"/>
      <c r="FM374" s="76"/>
      <c r="FN374" s="66"/>
      <c r="FO374" s="76"/>
      <c r="FP374" s="66"/>
      <c r="FQ374" s="76"/>
      <c r="FR374" s="66"/>
      <c r="FS374" s="76"/>
      <c r="FT374" s="66"/>
      <c r="FU374" s="76"/>
      <c r="FV374" s="66"/>
      <c r="FW374" s="76"/>
      <c r="FX374" s="66"/>
      <c r="FY374" s="76"/>
      <c r="FZ374" s="66"/>
      <c r="GA374" s="76"/>
      <c r="GB374" s="66"/>
      <c r="GC374" s="76"/>
      <c r="GD374" s="66"/>
      <c r="GE374" s="76"/>
      <c r="GF374" s="66"/>
      <c r="GG374" s="76"/>
      <c r="GH374" s="66"/>
      <c r="GI374" s="76"/>
      <c r="GJ374" s="66"/>
      <c r="GK374" s="76"/>
      <c r="GL374" s="66"/>
      <c r="GM374" s="76"/>
      <c r="GN374" s="66"/>
      <c r="GO374" s="76"/>
      <c r="GP374" s="66"/>
      <c r="GQ374" s="76"/>
      <c r="GR374" s="66"/>
      <c r="GS374" s="76"/>
      <c r="GT374" s="66"/>
      <c r="GU374" s="76"/>
      <c r="GV374" s="66"/>
      <c r="GW374" s="76"/>
      <c r="GX374" s="66"/>
      <c r="GY374" s="76"/>
      <c r="GZ374" s="66"/>
      <c r="HA374" s="76"/>
      <c r="HB374" s="66"/>
      <c r="HC374" s="76"/>
      <c r="HD374" s="66"/>
      <c r="HE374" s="76"/>
      <c r="HF374" s="66"/>
      <c r="HG374" s="76"/>
      <c r="HH374" s="66"/>
      <c r="HI374" s="76"/>
      <c r="HJ374" s="66"/>
      <c r="HK374" s="76"/>
      <c r="HL374" s="66"/>
      <c r="HM374" s="76"/>
      <c r="HN374" s="66"/>
      <c r="HO374" s="76"/>
      <c r="HP374" s="66"/>
      <c r="HQ374" s="76"/>
      <c r="HR374" s="66"/>
      <c r="HS374" s="76"/>
      <c r="HT374" s="66"/>
      <c r="HU374" s="76"/>
      <c r="HV374" s="66"/>
      <c r="HW374" s="76"/>
      <c r="HX374" s="66"/>
      <c r="HY374" s="76"/>
      <c r="HZ374" s="66"/>
      <c r="IA374" s="76"/>
      <c r="IB374" s="66"/>
      <c r="IC374" s="76"/>
      <c r="ID374" s="66"/>
      <c r="IE374" s="76"/>
      <c r="IF374" s="66"/>
      <c r="IG374" s="76"/>
      <c r="IH374" s="66"/>
      <c r="II374" s="76"/>
      <c r="IJ374" s="66"/>
      <c r="IK374" s="76"/>
      <c r="IL374" s="66"/>
      <c r="IM374" s="76"/>
      <c r="IN374" s="66"/>
      <c r="IO374" s="76"/>
      <c r="IP374" s="66"/>
      <c r="IQ374" s="76"/>
      <c r="IR374" s="66"/>
      <c r="IS374" s="76"/>
      <c r="IT374" s="66"/>
      <c r="IU374" s="76"/>
      <c r="IV374" s="66"/>
      <c r="IW374" s="76"/>
      <c r="IX374" s="66"/>
      <c r="IY374" s="76"/>
      <c r="IZ374" s="66"/>
      <c r="JA374" s="76"/>
      <c r="JB374" s="66"/>
      <c r="JC374" s="76"/>
      <c r="JD374" s="66"/>
      <c r="JE374" s="76"/>
      <c r="JF374" s="66"/>
      <c r="JG374" s="76"/>
      <c r="JH374" s="66"/>
      <c r="JI374" s="76"/>
      <c r="JJ374" s="66"/>
      <c r="JK374" s="76"/>
      <c r="JL374" s="66"/>
      <c r="JM374" s="76"/>
      <c r="JN374" s="66"/>
      <c r="JO374" s="76"/>
      <c r="JP374" s="66"/>
      <c r="JQ374" s="76"/>
      <c r="JR374" s="66"/>
      <c r="JS374" s="76"/>
      <c r="JT374" s="66"/>
      <c r="JU374" s="76"/>
      <c r="JV374" s="66"/>
      <c r="JW374" s="76"/>
      <c r="JX374" s="66"/>
      <c r="JY374" s="76"/>
      <c r="JZ374" s="66"/>
      <c r="KA374" s="76"/>
      <c r="KB374" s="66"/>
      <c r="KC374" s="76"/>
      <c r="KD374" s="66"/>
      <c r="KE374" s="76"/>
      <c r="KF374" s="66"/>
      <c r="KG374" s="76"/>
      <c r="KH374" s="66"/>
      <c r="KI374" s="76"/>
      <c r="KJ374" s="66"/>
      <c r="KK374" s="76"/>
      <c r="KL374" s="66"/>
      <c r="KM374" s="76"/>
      <c r="KN374" s="66"/>
      <c r="KO374" s="76"/>
      <c r="KP374" s="66"/>
      <c r="KQ374" s="76"/>
      <c r="KR374" s="66"/>
      <c r="KS374" s="76"/>
      <c r="KT374" s="66"/>
      <c r="KU374" s="76"/>
      <c r="KV374" s="66"/>
      <c r="KW374" s="76"/>
      <c r="KX374" s="66"/>
      <c r="KY374" s="76"/>
      <c r="KZ374" s="66"/>
      <c r="LA374" s="76"/>
      <c r="LB374" s="66"/>
      <c r="LC374" s="76"/>
      <c r="LD374" s="66"/>
      <c r="LE374" s="76"/>
      <c r="LF374" s="66"/>
      <c r="LG374" s="76"/>
      <c r="LH374" s="66"/>
      <c r="LI374" s="76"/>
      <c r="LJ374" s="66"/>
      <c r="LK374" s="76"/>
      <c r="LL374" s="66"/>
      <c r="LM374" s="76"/>
      <c r="LN374" s="66"/>
      <c r="LO374" s="76"/>
      <c r="LP374" s="66"/>
      <c r="LQ374" s="76"/>
      <c r="LR374" s="66"/>
      <c r="LS374" s="76"/>
      <c r="LT374" s="66"/>
      <c r="LU374" s="76"/>
      <c r="LV374" s="66"/>
      <c r="LW374" s="76"/>
      <c r="LX374" s="66"/>
      <c r="LY374" s="76"/>
      <c r="LZ374" s="66"/>
      <c r="MA374" s="76"/>
      <c r="MB374" s="66"/>
      <c r="MC374" s="76"/>
      <c r="MD374" s="66"/>
      <c r="MG374" s="1" t="str" cm="1">
        <f t="array" ref="MG374">IFERROR(INDEX(Paste_Here!$B$2:$B$850, MATCH(0, COUNTIF(MG$4:MG373, Paste_Here!$B$2:$B$850) + IF(Paste_Here!$B$2:$B$850="", 1, 0), 0)), "")</f>
        <v/>
      </c>
      <c r="MH374" s="1" t="str">
        <f>IF(MG374&lt;&gt;"", INDEX(Paste_Here!$A$2:$A$850, MATCH(MG374, Paste_Here!$B$2:$B$850, 0)), "")</f>
        <v/>
      </c>
      <c r="MI374" s="1" t="str">
        <f t="shared" si="48"/>
        <v/>
      </c>
      <c r="MJ374" s="1" t="str" cm="1">
        <f t="array" ref="MJ374">IFERROR(INDEX($MI$5:$MI$850, MATCH(SMALL(IF($MI$5:$MI$850&lt;&gt;"", COUNTIF($MI$5:$MI$850, "&lt;"&amp;$MI$5:$MI$850)+1), ROW()-ROW($MJ$5)+1), COUNTIF($MI$5:$MI$850, "&lt;"&amp;$MI$5:$MI$850)+1, 0)), "")</f>
        <v/>
      </c>
    </row>
    <row r="375" spans="1:348">
      <c r="A375" s="66"/>
      <c r="B375" s="76" t="str">
        <f t="shared" si="41"/>
        <v/>
      </c>
      <c r="C375" s="66"/>
      <c r="D375" s="76" t="str">
        <f>IFERROR(IF(B375&lt;&gt;"", IF(AND(INDEX(Paste_Here!B$2:B$850, MATCH(B375, Paste_Here!A$2:A$850, 0))&lt;&gt;"", ISNUMBER(VALUE(INDEX(Paste_Here!B$2:B$850, MATCH(B375, Paste_Here!A$2:A$850, 0))))), INDEX(Paste_Here!B$2:B$850, MATCH(B375, Paste_Here!A$2:A$850, 0)), ""), ""), "")</f>
        <v/>
      </c>
      <c r="E375" s="66"/>
      <c r="F375" s="76" t="str">
        <f>IFERROR(IF(B375&lt;&gt;"", IF(ISTEXT(INDEX(Paste_Here!K$2:K$850, MATCH(B375, Paste_Here!A$2:A$850, 0))), INDEX(Paste_Here!K$2:K$850, MATCH(B375, Paste_Here!A$2:A$850, 0)), ""), ""), "")</f>
        <v/>
      </c>
      <c r="G375" s="66"/>
      <c r="H375" s="76" t="str">
        <f>IFERROR(IF(B375&lt;&gt;"", IF(ISTEXT(INDEX(Paste_Here!C$2:C$850, MATCH(B375, Paste_Here!A$2:A$850, 0))), INDEX(Paste_Here!C$2:C$850, MATCH(B375, Paste_Here!A$2:A$850, 0)), ""), ""), "")</f>
        <v/>
      </c>
      <c r="I375" s="66"/>
      <c r="J375" s="76" t="str">
        <f>IFERROR(IF(B375&lt;&gt;"", IF(ISNUMBER(SEARCH("s", LOWER(INDEX(Paste_Here!M$2:M$850, MATCH(B375, Paste_Here!A$2:A$850, 0))))), "Yes", IF(INDEX(Paste_Here!M$2:M$850, MATCH(B375, Paste_Here!A$2:A$850, 0))&lt;&gt;"", "No", "")), ""), "")</f>
        <v/>
      </c>
      <c r="K375" s="66"/>
      <c r="L375" s="76" t="str">
        <f>IFERROR(IF(B375&lt;&gt;"", IF(ISNUMBER(SEARCH("yes", LOWER(INDEX(Paste_Here!E$2:E$850, MATCH(B375, Paste_Here!A$2:A$850, 0))))), "Yes", IF(ISNUMBER(SEARCH("no", LOWER(INDEX(Paste_Here!E$2:E$850, MATCH(B375, Paste_Here!A$2:A$850, 0))))), "No", "")), ""), "")</f>
        <v/>
      </c>
      <c r="M375" s="66"/>
      <c r="N375" s="76" t="str">
        <f>IFERROR(IF(B375&lt;&gt;"", IF(ISNUMBER(SEARCH("yes", LOWER(INDEX(Paste_Here!F$2:F$850, MATCH(B375, Paste_Here!A$2:A$850, 0))))), "Yes", IF(ISNUMBER(SEARCH("no", LOWER(INDEX(Paste_Here!F$2:F$850, MATCH(B375, Paste_Here!A$2:A$850, 0))))), "No", "")), ""), "")</f>
        <v/>
      </c>
      <c r="O375" s="66"/>
      <c r="P375" s="76" t="str">
        <f>IFERROR(IF(B375&lt;&gt;"", IF(ISNUMBER(SEARCH("yes", LOWER(INDEX(Paste_Here!L$2:L$850, MATCH(B375, Paste_Here!A$2:A$850, 0))))), "Yes", IF(ISNUMBER(SEARCH("no", LOWER(INDEX(Paste_Here!L$2:L$850, MATCH(B375, Paste_Here!A$2:A$850, 0))))), "No", "")), ""), "")</f>
        <v/>
      </c>
      <c r="Q375" s="66"/>
      <c r="R375" s="76" t="str">
        <f>IFERROR(IF(B375&lt;&gt;"", IF(ISNUMBER(SEARCH("transitional 2", LOWER(INDEX(Paste_Here!D$2:D$850, MATCH(B375, Paste_Here!A$2:A$850, 0))))), "T2", IF(ISNUMBER(SEARCH("transitional 1", LOWER(INDEX(Paste_Here!D$2:D$850, MATCH(B375, Paste_Here!A$2:A$850, 0))))), "T1", IF(ISNUMBER(SEARCH("waived ell services", LOWER(INDEX(Paste_Here!D$2:D$850, MATCH(B375, Paste_Here!A$2:A$850, 0))))), "W", IF(ISNUMBER(SEARCH("english language learner", LOWER(INDEX(Paste_Here!D$2:D$850, MATCH(B375, Paste_Here!A$2:A$850, 0))))), "L", "")))), ""), "")</f>
        <v/>
      </c>
      <c r="S375" s="66"/>
      <c r="T375" s="76" t="str">
        <f>IFERROR(IF(B375&lt;&gt;"", IF(ISNUMBER(SEARCH("yes", LOWER(INDEX(Paste_Here!I$2:I$850, MATCH(B375, Paste_Here!A$2:A$850, 0))))), "Yes", IF(ISNUMBER(SEARCH("no", LOWER(INDEX(Paste_Here!I$2:I$850, MATCH(B375, Paste_Here!A$2:A$850, 0))))), "No", "")), ""), "")</f>
        <v/>
      </c>
      <c r="U375" s="66"/>
      <c r="V375" s="76" t="str">
        <f>IFERROR(IF(B375&lt;&gt;"", IF(ISTEXT(INDEX(Paste_Here!J$2:J$850, MATCH(B375, Paste_Here!A$2:A$850, 0))), VALUE(INDEX(Paste_Here!J$2:J$850, MATCH(B375, Paste_Here!A$2:A$850, 0))), ""), ""), "")</f>
        <v/>
      </c>
      <c r="W375" s="66"/>
      <c r="X375" s="66"/>
      <c r="Y375" s="76" t="str">
        <f t="shared" si="42"/>
        <v/>
      </c>
      <c r="Z375" s="66"/>
      <c r="AA375" s="76" t="str">
        <f>IFERROR(IF(B375&lt;&gt;"", IF(AND(INDEX(Paste_Here!AI$2:AI$850, MATCH(B375, Paste_Here!A$2:A$850, 0))&lt;&gt;"", ISNUMBER(VALUE(INDEX(Paste_Here!AI$2:AI$850, MATCH(B375, Paste_Here!A$2:A$850, 0))))), INDEX(Paste_Here!AI$2:AI$850, MATCH(B375, Paste_Here!A$2:A$850, 0)), ""), ""), "")</f>
        <v/>
      </c>
      <c r="AB375" s="66"/>
      <c r="AC375" s="76" t="str">
        <f>IFERROR(IF(B375&lt;&gt;"", IF(AND(INDEX(Paste_Here!AJ$2:AJ$850, MATCH(B375, Paste_Here!A$2:A$850, 0))&lt;&gt;"", ISNUMBER(VALUE(INDEX(Paste_Here!AJ$2:AJ$850, MATCH(B375, Paste_Here!A$2:A$850, 0))))), INDEX(Paste_Here!AJ$2:AJ$850, MATCH(B375, Paste_Here!A$2:A$850, 0)), ""), ""), "")</f>
        <v/>
      </c>
      <c r="AD375" s="66"/>
      <c r="AE375" s="76" t="str">
        <f>IFERROR(IF(B375&lt;&gt;"", IF(AND(INDEX(Paste_Here!AK$2:AK$850, MATCH(B375, Paste_Here!A$2:A$850, 0))&lt;&gt;"", ISNUMBER(VALUE(INDEX(Paste_Here!AK$2:AK$850, MATCH(B375, Paste_Here!A$2:A$850, 0))))), INDEX(Paste_Here!AK$2:AK$850, MATCH(B375, Paste_Here!A$2:A$850, 0)), ""), ""), "")</f>
        <v/>
      </c>
      <c r="AF375" s="66"/>
      <c r="AG375" s="76" t="str">
        <f>IFERROR(IF(B375&lt;&gt;"", IF(AND(INDEX(Paste_Here!AL$2:AL$850, MATCH(B375, Paste_Here!A$2:A$850, 0))&lt;&gt;"", ISNUMBER(VALUE(INDEX(Paste_Here!AL$2:AL$850, MATCH(B375, Paste_Here!A$2:A$850, 0))))), INDEX(Paste_Here!AL$2:AL$850, MATCH(B375, Paste_Here!A$2:A$850, 0)), ""), ""), "")</f>
        <v/>
      </c>
      <c r="AH375" s="66"/>
      <c r="AI375" s="76" t="str">
        <f>IFERROR(IF(B375&lt;&gt;"", IF(AND(INDEX(Paste_Here!AH$2:AH$850, MATCH(B375, Paste_Here!A$2:A$850, 0))&lt;&gt;"", ISNUMBER(VALUE(INDEX(Paste_Here!AH$2:AH$850, MATCH(B375, Paste_Here!A$2:A$850, 0))))), IF(VALUE(INDEX(Paste_Here!AH$2:AH$850, MATCH(B375, Paste_Here!A$2:A$850, 0)))=0, "", INDEX(Paste_Here!AH$2:AH$850, MATCH(B375, Paste_Here!A$2:A$850, 0))), ""), ""), "")</f>
        <v/>
      </c>
      <c r="AJ375" s="66"/>
      <c r="AK375" s="76" t="str">
        <f>IFERROR(IF(B375&lt;&gt;"", IF(AND(INDEX(Paste_Here!N$2:N$850, MATCH(B375, Paste_Here!A$2:A$850, 0))&lt;&gt;"", ISNUMBER(VALUE(INDEX(Paste_Here!N$2:N$850, MATCH(B375, Paste_Here!A$2:A$850, 0))))), INDEX(Paste_Here!N$2:N$850, MATCH(B375, Paste_Here!A$2:A$850, 0)), ""), ""), "")</f>
        <v/>
      </c>
      <c r="AL375" s="66"/>
      <c r="AM375" s="76" t="str">
        <f>IFERROR(IF(B375&lt;&gt;"", IF(AND(INDEX(Paste_Here!O$2:O$850, MATCH(B375, Paste_Here!A$2:A$850, 0))&lt;&gt;"", ISNUMBER(VALUE(INDEX(Paste_Here!O$2:O$850, MATCH(B375, Paste_Here!A$2:A$850, 0))))), INDEX(Paste_Here!O$2:O$850, MATCH(B375, Paste_Here!A$2:A$850, 0)), ""), ""), "")</f>
        <v/>
      </c>
      <c r="AN375" s="66"/>
      <c r="AO375" s="76"/>
      <c r="AP375" s="66"/>
      <c r="AQ375" s="76"/>
      <c r="AR375" s="66"/>
      <c r="AS375" s="76"/>
      <c r="AT375" s="66"/>
      <c r="AU375" s="66"/>
      <c r="AV375" s="76" t="str">
        <f t="shared" si="43"/>
        <v/>
      </c>
      <c r="AW375" s="66"/>
      <c r="AX375" s="76" t="str">
        <f>IFERROR(IF(B375&lt;&gt;"", IF(ISNUMBER(SEARCH("Revealed-Potential (Primary Focus)", LOWER(INDEX(Paste_Here!Z$2:Z$850, MATCH(B375, Paste_Here!A$2:A$850, 0))))), "Rev-Potential: Prim", IF(ISNUMBER(SEARCH("Revealed-Potential (Secondary Focus)", LOWER(INDEX(Paste_Here!Z$2:Z$850, MATCH(B375, Paste_Here!A$2:A$850, 0))))), "Rev-Potential: Sec", IF(ISNUMBER(SEARCH("Monitoring", LOWER(INDEX(Paste_Here!Z$2:Z$850, MATCH(B375, Paste_Here!A$2:A$850, 0))))), "Monitoring", IF(ISNUMBER(SEARCH("At-Promise (Secondary Focus)", LOWER(INDEX(Paste_Here!Z$2:Z$850, MATCH(B375, Paste_Here!A$2:A$850, 0))))), "At-Promise: Sec", IF(ISNUMBER(SEARCH("At-Promise (Primary Focus)", LOWER(INDEX(Paste_Here!Z$2:Z$850, MATCH(B375, Paste_Here!A$2:A$850, 0))))), "At-Promise: Prim", ""))))), ""), "")</f>
        <v/>
      </c>
      <c r="AY375" s="66"/>
      <c r="AZ375" s="76"/>
      <c r="BA375" s="66"/>
      <c r="BB375" s="76"/>
      <c r="BC375" s="66"/>
      <c r="BD375" s="76"/>
      <c r="BE375" s="66"/>
      <c r="BF375" s="76"/>
      <c r="BG375" s="66"/>
      <c r="BH375" s="76"/>
      <c r="BI375" s="66"/>
      <c r="BJ375" s="66"/>
      <c r="BK375" s="76" t="str">
        <f t="shared" si="44"/>
        <v/>
      </c>
      <c r="BL375" s="66"/>
      <c r="BM375" s="76" t="str">
        <f>IFERROR(IF(B375&lt;&gt;"", IF(AND(ISNUMBER(VALUE(SUBSTITUTE(SUBSTITUTE(Paste_Here!R375, "br", "-"), "L", ""))), VALUE(SUBSTITUTE(SUBSTITUTE(Paste_Here!R375, "br", "-"), "L", "")) &gt;= 1095), "Yes", IF(AND(ISNUMBER(VALUE(SUBSTITUTE(SUBSTITUTE(Paste_Here!R375, "br", "-"), "L", ""))), VALUE(SUBSTITUTE(SUBSTITUTE(Paste_Here!R375, "br", "-"), "L", "")) &lt;= 1094), "No", "")), ""), "")</f>
        <v/>
      </c>
      <c r="BN375" s="66"/>
      <c r="BO375" s="76" t="str">
        <f>IFERROR(IF(B375&lt;&gt;"", IF(COUNTIF(INDEX(Paste_Here!Y$2:AB$850, MATCH(B375, Paste_Here!A$2:A$850, 0), 0), "yes") &gt; 0, "Yes", IF(COUNTIF(INDEX(Paste_Here!Y$2:AB$850, MATCH(B375, Paste_Here!A$2:A$850, 0), 0), "no") &gt; 0, "No", "")), ""), "")</f>
        <v/>
      </c>
      <c r="BP375" s="66"/>
      <c r="BQ375" s="76" t="str">
        <f>IFERROR(IF(B375&lt;&gt;"", IF(AND(ISNUMBER(VALUE(SUBSTITUTE(SUBSTITUTE(Paste_Here!U375, "em", "-"), "q", ""))), VALUE(SUBSTITUTE(SUBSTITUTE(Paste_Here!U375, "em", "-"), "q", "")) &gt;= 910), "Yes", IF(AND(ISNUMBER(VALUE(SUBSTITUTE(SUBSTITUTE(Paste_Here!U375, "em", "-"), "q", ""))), VALUE(SUBSTITUTE(SUBSTITUTE(Paste_Here!U375, "em", "-"), "q", "")) &lt;= 909), "No", "")), ""), "")</f>
        <v/>
      </c>
      <c r="BR375" s="66"/>
      <c r="BS375" s="76" t="str">
        <f>IFERROR(IF(B375&lt;&gt;"", IF(AND(INDEX(Paste_Here!X$2:X$850, MATCH(B375, Paste_Here!A$2:A$850, 0))&lt;&gt;"", ISNUMBER(VALUE(INDEX(Paste_Here!X$2:X$850, MATCH(B375, Paste_Here!A$2:A$850, 0))))), INDEX(Paste_Here!X$2:X$850, MATCH(B375, Paste_Here!A$2:A$850, 0)), ""), ""), "")</f>
        <v/>
      </c>
      <c r="BT375" s="66"/>
      <c r="BU375" s="76" t="str">
        <f>IFERROR(IF(B375&lt;&gt;"", IF(ISNUMBER(VALUE(INDEX(Paste_Here!G$2:G$850, MATCH(B375, Paste_Here!A$2:A$850, 0)))), IF(VALUE(INDEX(Paste_Here!G$2:G$850, MATCH(B375, Paste_Here!A$2:A$850, 0)))=0, "No", IF(AND(VALUE(INDEX(Paste_Here!G$2:G$850, MATCH(B375, Paste_Here!A$2:A$850, 0)))&gt;=1, VALUE(INDEX(Paste_Here!G$2:G$850, MATCH(B375, Paste_Here!A$2:A$850, 0)))&lt;=4), VALUE(INDEX(Paste_Here!G$2:G$850, MATCH(B375, Paste_Here!A$2:A$850, 0))), "")), ""), ""), "")</f>
        <v/>
      </c>
      <c r="BV375" s="66"/>
      <c r="BW375" s="76" t="str">
        <f>IFERROR(IF(B375&lt;&gt;"", IF(ISNUMBER(VALUE(INDEX(Paste_Here!H$2:H$850, MATCH(B375, Paste_Here!A$2:A$850, 0)))), IF(VALUE(INDEX(Paste_Here!H$2:H$850, MATCH(B375, Paste_Here!A$2:A$850, 0)))=0, "No", IF(AND(VALUE(INDEX(Paste_Here!H$2:H$850, MATCH(B375, Paste_Here!A$2:A$850, 0)))&gt;=1, VALUE(INDEX(Paste_Here!H$2:H$850, MATCH(B375, Paste_Here!A$2:A$850, 0)))&lt;=4), VALUE(INDEX(Paste_Here!H$2:H$850, MATCH(B375, Paste_Here!A$2:A$850, 0))), "")), ""), ""), "")</f>
        <v/>
      </c>
      <c r="BX375" s="66"/>
      <c r="BY375" s="76"/>
      <c r="BZ375" s="66"/>
      <c r="CA375" s="76"/>
      <c r="CB375" s="66"/>
      <c r="CC375" s="66"/>
      <c r="CD375" s="76" t="str">
        <f t="shared" si="45"/>
        <v/>
      </c>
      <c r="CE375" s="66"/>
      <c r="CF375" s="76" t="str">
        <f>IFERROR(IF(B375&lt;&gt;"", IF(AND(INDEX(Paste_Here!P$2:P$850, MATCH(B375, Paste_Here!A$2:A$850, 0))&lt;&gt;"", ISNUMBER(VALUE(INDEX(Paste_Here!P$2:P$850, MATCH(B375, Paste_Here!A$2:A$850, 0))))), INDEX(Paste_Here!P$2:P$850, MATCH(B375, Paste_Here!A$2:A$850, 0)), ""), ""), "")</f>
        <v/>
      </c>
      <c r="CG375" s="66"/>
      <c r="CH375" s="76" t="str">
        <f>IFERROR(IF(B375&lt;&gt;"", IF(ISNUMBER(SEARCH("highrisk", LOWER(INDEX(Paste_Here!Q$2:Q$850, MATCH(B375, Paste_Here!A$2:A$850, 0))))), "High Risk", IF(ISNUMBER(SEARCH("lowrisk", LOWER(INDEX(Paste_Here!Q$2:Q$850, MATCH(B375, Paste_Here!A$2:A$850, 0))))), "Low Risk", IF(ISNUMBER(SEARCH("somerisk", LOWER(INDEX(Paste_Here!Q$2:Q$850, MATCH(B375, Paste_Here!A$2:A$850, 0))))), "Some Risk", ""))), ""), "")</f>
        <v/>
      </c>
      <c r="CI375" s="66"/>
      <c r="CJ375" s="76" t="str">
        <f>IFERROR(IF(B375&lt;&gt;"", IF(AND(INDEX(Paste_Here!AA$2:AA$850, MATCH(B375, Paste_Here!A$2:A$850, 0))&lt;&gt;"", ISNUMBER(VALUE(INDEX(Paste_Here!AA$2:AA$850, MATCH(B375, Paste_Here!A$2:A$850, 0))))), INDEX(Paste_Here!AA$2:AA$850, MATCH(B375, Paste_Here!A$2:A$850, 0)), ""), ""), "")</f>
        <v/>
      </c>
      <c r="CK375" s="66"/>
      <c r="CL375" s="76" t="str">
        <f>IFERROR(IF(B375&lt;&gt;"", IF(LOWER(INDEX(Paste_Here!AB$2:AB$850, MATCH(B375, Paste_Here!A$2:A$850, 0)))="approaching expectations", "Approaching", IF(LOWER(INDEX(Paste_Here!AB$2:AB$850, MATCH(B375, Paste_Here!A$2:A$850, 0)))="met expectations", "Met", IF(LOWER(INDEX(Paste_Here!AB$2:AB$850, MATCH(B375, Paste_Here!A$2:A$850, 0)))="exceeded expectations", "Exceeded", IF(LOWER(INDEX(Paste_Here!AB$2:AB$850, MATCH(B375, Paste_Here!A$2:A$850, 0)))="below expectations", "Below", "")))), ""), "")</f>
        <v/>
      </c>
      <c r="CM375" s="66"/>
      <c r="CN375" s="76" t="str">
        <f>IFERROR(IF(B375&lt;&gt;"", IF(AND(INDEX(Paste_Here!AC$2:AC$850, MATCH(B375, Paste_Here!A$2:A$850, 0))&lt;&gt;"", ISNUMBER(VALUE(INDEX(Paste_Here!AC$2:AC$850, MATCH(B375, Paste_Here!A$2:A$850, 0))))), INDEX(Paste_Here!AC$2:AC$850, MATCH(B375, Paste_Here!A$2:A$850, 0)), ""), ""), "")</f>
        <v/>
      </c>
      <c r="CO375" s="66"/>
      <c r="CP375" s="76"/>
      <c r="CQ375" s="66"/>
      <c r="CR375" s="76"/>
      <c r="CS375" s="66"/>
      <c r="CT375" s="76"/>
      <c r="CU375" s="66"/>
      <c r="CV375" s="76"/>
      <c r="CW375" s="66"/>
      <c r="CX375" s="76"/>
      <c r="CY375" s="66"/>
      <c r="CZ375" s="66"/>
      <c r="DA375" s="76" t="str">
        <f t="shared" si="46"/>
        <v/>
      </c>
      <c r="DB375" s="66"/>
      <c r="DC375" s="76" t="str">
        <f>IFERROR(IF(B375&lt;&gt;"", IF(AND(INDEX(Paste_Here!V$2:V$850, MATCH(B375, Paste_Here!A$2:A$850, 0))&lt;&gt;"", ISNUMBER(VALUE(INDEX(Paste_Here!V$2:V$850, MATCH(B375, Paste_Here!A$2:A$850, 0))))), INDEX(Paste_Here!V$2:V$850, MATCH(B375, Paste_Here!A$2:A$850, 0)), ""), ""), "")</f>
        <v/>
      </c>
      <c r="DD375" s="66"/>
      <c r="DE375" s="76" t="str">
        <f>IFERROR(IF(B375&lt;&gt;"", IF(ISNUMBER(SEARCH("highrisk", LOWER(INDEX(Paste_Here!W$2:W$850, MATCH(B375, Paste_Here!A$2:A$850, 0))))), "High Risk", IF(ISNUMBER(SEARCH("lowrisk", LOWER(INDEX(Paste_Here!W$2:W$850, MATCH(B375, Paste_Here!A$2:A$850, 0))))), "Low Risk", IF(ISNUMBER(SEARCH("somerisk", LOWER(INDEX(Paste_Here!W$2:W$850, MATCH(B375, Paste_Here!A$2:A$850, 0))))), "Some Risk", ""))), ""), "")</f>
        <v/>
      </c>
      <c r="DF375" s="66"/>
      <c r="DG375" s="76" t="str">
        <f>IFERROR(IF(B375&lt;&gt;"", IF(AND(INDEX(Paste_Here!S$2:S$850, MATCH(B375, Paste_Here!A$2:A$850, 0))&lt;&gt;"", ISNUMBER(VALUE(INDEX(Paste_Here!S$2:S$850, MATCH(B375, Paste_Here!A$2:A$850, 0))))), INDEX(Paste_Here!S$2:S$850, MATCH(B375, Paste_Here!A$2:A$850, 0)), ""), ""), "")</f>
        <v/>
      </c>
      <c r="DH375" s="66"/>
      <c r="DI375" s="76" t="str">
        <f>IFERROR(IF(B375&lt;&gt;"", IF(ISNUMBER(SEARCH("highrisk", LOWER(INDEX(Paste_Here!T$2:T$850, MATCH(B375, Paste_Here!A$2:A$850, 0))))), "High Risk", IF(ISNUMBER(SEARCH("lowrisk", LOWER(INDEX(Paste_Here!T$2:T$850, MATCH(B375, Paste_Here!A$2:A$850, 0))))), "Low Risk", IF(ISNUMBER(SEARCH("somerisk", LOWER(INDEX(Paste_Here!T$2:T$850, MATCH(B375, Paste_Here!A$2:A$850, 0))))), "Some Risk", ""))), ""), "")</f>
        <v/>
      </c>
      <c r="DJ375" s="66"/>
      <c r="DK375" s="76" t="str">
        <f>IFERROR(IF(B375&lt;&gt;"", IF(AND(INDEX(Paste_Here!AD$2:AD$850, MATCH(B375, Paste_Here!A$2:A$850, 0))&lt;&gt;"", ISNUMBER(VALUE(INDEX(Paste_Here!AD$2:AD$850, MATCH(B375, Paste_Here!A$2:A$850, 0))))), INDEX(Paste_Here!AD$2:AD$850, MATCH(B375, Paste_Here!A$2:A$850, 0)), ""), ""), "")</f>
        <v/>
      </c>
      <c r="DL375" s="66"/>
      <c r="DM375" s="76" t="str">
        <f>IFERROR(IF(B375&lt;&gt;"", IF(LOWER(INDEX(Paste_Here!AE$2:AE$850, MATCH(B375, Paste_Here!A$2:A$850, 0)))="approaching expectations", "Approaching", IF(LOWER(INDEX(Paste_Here!AE$2:AE$850, MATCH(B375, Paste_Here!A$2:A$850, 0)))="met expectations", "Met", IF(LOWER(INDEX(Paste_Here!AE$2:AE$850, MATCH(B375, Paste_Here!A$2:A$850, 0)))="exceeded expectations", "Exceeded", IF(LOWER(INDEX(Paste_Here!AE$2:AE$850, MATCH(B375, Paste_Here!A$2:A$850, 0)))="below expectations", "Below", "")))), ""), "")</f>
        <v/>
      </c>
      <c r="DN375" s="66"/>
      <c r="DO375" s="76"/>
      <c r="DP375" s="66"/>
      <c r="DQ375" s="76"/>
      <c r="DR375" s="66"/>
      <c r="DS375" s="76"/>
      <c r="DT375" s="66"/>
      <c r="DU375" s="76"/>
      <c r="DV375" s="66"/>
      <c r="DW375" s="66"/>
      <c r="DX375" s="76" t="str">
        <f t="shared" si="47"/>
        <v/>
      </c>
      <c r="DY375" s="66"/>
      <c r="DZ375" s="76"/>
      <c r="EA375" s="66"/>
      <c r="EB375" s="76"/>
      <c r="EC375" s="66"/>
      <c r="ED375" s="76" t="str">
        <f>IFERROR(IF(B375&lt;&gt;"", IF(AND(INDEX(Paste_Here!AF$2:AF$850, MATCH(B375, Paste_Here!A$2:A$850, 0))&lt;&gt;"", ISNUMBER(VALUE(INDEX(Paste_Here!AF$2:AF$850, MATCH(B375, Paste_Here!A$2:A$850, 0))))), INDEX(Paste_Here!AF$2:AF$850, MATCH(B375, Paste_Here!A$2:A$850, 0)), ""), ""), "")</f>
        <v/>
      </c>
      <c r="EE375" s="66"/>
      <c r="EF375" s="76"/>
      <c r="EG375" s="66"/>
      <c r="EH375" s="76"/>
      <c r="EI375" s="66"/>
      <c r="EJ375" s="76" t="str">
        <f>IFERROR(IF(B375&lt;&gt;"", IF(AND(INDEX(Paste_Here!AG$2:AG$850, MATCH(B375, Paste_Here!A$2:A$850, 0))&lt;&gt;"", ISNUMBER(VALUE(INDEX(Paste_Here!AG$2:AG$850, MATCH(B375, Paste_Here!A$2:A$850, 0))))), INDEX(Paste_Here!AG$2:AG$850, MATCH(B375, Paste_Here!A$2:A$850, 0)), ""), ""), "")</f>
        <v/>
      </c>
      <c r="EK375" s="66"/>
      <c r="EL375" s="76"/>
      <c r="EM375" s="66"/>
      <c r="EN375" s="76"/>
      <c r="EO375" s="66"/>
      <c r="EP375" s="76"/>
      <c r="EQ375" s="66"/>
      <c r="ER375" s="76"/>
      <c r="ES375" s="66"/>
      <c r="ET375" s="66"/>
      <c r="EU375" s="76"/>
      <c r="EV375" s="66"/>
      <c r="EW375" s="76"/>
      <c r="EX375" s="66"/>
      <c r="EY375" s="76"/>
      <c r="EZ375" s="66"/>
      <c r="FA375" s="76"/>
      <c r="FB375" s="66"/>
      <c r="FC375" s="76"/>
      <c r="FD375" s="66"/>
      <c r="FE375" s="76"/>
      <c r="FF375" s="66"/>
      <c r="FG375" s="76"/>
      <c r="FH375" s="66"/>
      <c r="FI375" s="76"/>
      <c r="FJ375" s="66"/>
      <c r="FK375" s="76"/>
      <c r="FL375" s="66"/>
      <c r="FM375" s="76"/>
      <c r="FN375" s="66"/>
      <c r="FO375" s="76"/>
      <c r="FP375" s="66"/>
      <c r="FQ375" s="76"/>
      <c r="FR375" s="66"/>
      <c r="FS375" s="76"/>
      <c r="FT375" s="66"/>
      <c r="FU375" s="76"/>
      <c r="FV375" s="66"/>
      <c r="FW375" s="76"/>
      <c r="FX375" s="66"/>
      <c r="FY375" s="76"/>
      <c r="FZ375" s="66"/>
      <c r="GA375" s="76"/>
      <c r="GB375" s="66"/>
      <c r="GC375" s="76"/>
      <c r="GD375" s="66"/>
      <c r="GE375" s="76"/>
      <c r="GF375" s="66"/>
      <c r="GG375" s="76"/>
      <c r="GH375" s="66"/>
      <c r="GI375" s="76"/>
      <c r="GJ375" s="66"/>
      <c r="GK375" s="76"/>
      <c r="GL375" s="66"/>
      <c r="GM375" s="76"/>
      <c r="GN375" s="66"/>
      <c r="GO375" s="76"/>
      <c r="GP375" s="66"/>
      <c r="GQ375" s="76"/>
      <c r="GR375" s="66"/>
      <c r="GS375" s="76"/>
      <c r="GT375" s="66"/>
      <c r="GU375" s="76"/>
      <c r="GV375" s="66"/>
      <c r="GW375" s="76"/>
      <c r="GX375" s="66"/>
      <c r="GY375" s="76"/>
      <c r="GZ375" s="66"/>
      <c r="HA375" s="76"/>
      <c r="HB375" s="66"/>
      <c r="HC375" s="76"/>
      <c r="HD375" s="66"/>
      <c r="HE375" s="76"/>
      <c r="HF375" s="66"/>
      <c r="HG375" s="76"/>
      <c r="HH375" s="66"/>
      <c r="HI375" s="76"/>
      <c r="HJ375" s="66"/>
      <c r="HK375" s="76"/>
      <c r="HL375" s="66"/>
      <c r="HM375" s="76"/>
      <c r="HN375" s="66"/>
      <c r="HO375" s="76"/>
      <c r="HP375" s="66"/>
      <c r="HQ375" s="76"/>
      <c r="HR375" s="66"/>
      <c r="HS375" s="76"/>
      <c r="HT375" s="66"/>
      <c r="HU375" s="76"/>
      <c r="HV375" s="66"/>
      <c r="HW375" s="76"/>
      <c r="HX375" s="66"/>
      <c r="HY375" s="76"/>
      <c r="HZ375" s="66"/>
      <c r="IA375" s="76"/>
      <c r="IB375" s="66"/>
      <c r="IC375" s="76"/>
      <c r="ID375" s="66"/>
      <c r="IE375" s="76"/>
      <c r="IF375" s="66"/>
      <c r="IG375" s="76"/>
      <c r="IH375" s="66"/>
      <c r="II375" s="76"/>
      <c r="IJ375" s="66"/>
      <c r="IK375" s="76"/>
      <c r="IL375" s="66"/>
      <c r="IM375" s="76"/>
      <c r="IN375" s="66"/>
      <c r="IO375" s="76"/>
      <c r="IP375" s="66"/>
      <c r="IQ375" s="76"/>
      <c r="IR375" s="66"/>
      <c r="IS375" s="76"/>
      <c r="IT375" s="66"/>
      <c r="IU375" s="76"/>
      <c r="IV375" s="66"/>
      <c r="IW375" s="76"/>
      <c r="IX375" s="66"/>
      <c r="IY375" s="76"/>
      <c r="IZ375" s="66"/>
      <c r="JA375" s="76"/>
      <c r="JB375" s="66"/>
      <c r="JC375" s="76"/>
      <c r="JD375" s="66"/>
      <c r="JE375" s="76"/>
      <c r="JF375" s="66"/>
      <c r="JG375" s="76"/>
      <c r="JH375" s="66"/>
      <c r="JI375" s="76"/>
      <c r="JJ375" s="66"/>
      <c r="JK375" s="76"/>
      <c r="JL375" s="66"/>
      <c r="JM375" s="76"/>
      <c r="JN375" s="66"/>
      <c r="JO375" s="76"/>
      <c r="JP375" s="66"/>
      <c r="JQ375" s="76"/>
      <c r="JR375" s="66"/>
      <c r="JS375" s="76"/>
      <c r="JT375" s="66"/>
      <c r="JU375" s="76"/>
      <c r="JV375" s="66"/>
      <c r="JW375" s="76"/>
      <c r="JX375" s="66"/>
      <c r="JY375" s="76"/>
      <c r="JZ375" s="66"/>
      <c r="KA375" s="76"/>
      <c r="KB375" s="66"/>
      <c r="KC375" s="76"/>
      <c r="KD375" s="66"/>
      <c r="KE375" s="76"/>
      <c r="KF375" s="66"/>
      <c r="KG375" s="76"/>
      <c r="KH375" s="66"/>
      <c r="KI375" s="76"/>
      <c r="KJ375" s="66"/>
      <c r="KK375" s="76"/>
      <c r="KL375" s="66"/>
      <c r="KM375" s="76"/>
      <c r="KN375" s="66"/>
      <c r="KO375" s="76"/>
      <c r="KP375" s="66"/>
      <c r="KQ375" s="76"/>
      <c r="KR375" s="66"/>
      <c r="KS375" s="76"/>
      <c r="KT375" s="66"/>
      <c r="KU375" s="76"/>
      <c r="KV375" s="66"/>
      <c r="KW375" s="76"/>
      <c r="KX375" s="66"/>
      <c r="KY375" s="76"/>
      <c r="KZ375" s="66"/>
      <c r="LA375" s="76"/>
      <c r="LB375" s="66"/>
      <c r="LC375" s="76"/>
      <c r="LD375" s="66"/>
      <c r="LE375" s="76"/>
      <c r="LF375" s="66"/>
      <c r="LG375" s="76"/>
      <c r="LH375" s="66"/>
      <c r="LI375" s="76"/>
      <c r="LJ375" s="66"/>
      <c r="LK375" s="76"/>
      <c r="LL375" s="66"/>
      <c r="LM375" s="76"/>
      <c r="LN375" s="66"/>
      <c r="LO375" s="76"/>
      <c r="LP375" s="66"/>
      <c r="LQ375" s="76"/>
      <c r="LR375" s="66"/>
      <c r="LS375" s="76"/>
      <c r="LT375" s="66"/>
      <c r="LU375" s="76"/>
      <c r="LV375" s="66"/>
      <c r="LW375" s="76"/>
      <c r="LX375" s="66"/>
      <c r="LY375" s="76"/>
      <c r="LZ375" s="66"/>
      <c r="MA375" s="76"/>
      <c r="MB375" s="66"/>
      <c r="MC375" s="76"/>
      <c r="MD375" s="66"/>
      <c r="MG375" s="1" t="str" cm="1">
        <f t="array" ref="MG375">IFERROR(INDEX(Paste_Here!$B$2:$B$850, MATCH(0, COUNTIF(MG$4:MG374, Paste_Here!$B$2:$B$850) + IF(Paste_Here!$B$2:$B$850="", 1, 0), 0)), "")</f>
        <v/>
      </c>
      <c r="MH375" s="1" t="str">
        <f>IF(MG375&lt;&gt;"", INDEX(Paste_Here!$A$2:$A$850, MATCH(MG375, Paste_Here!$B$2:$B$850, 0)), "")</f>
        <v/>
      </c>
      <c r="MI375" s="1" t="str">
        <f t="shared" si="48"/>
        <v/>
      </c>
      <c r="MJ375" s="1" t="str" cm="1">
        <f t="array" ref="MJ375">IFERROR(INDEX($MI$5:$MI$850, MATCH(SMALL(IF($MI$5:$MI$850&lt;&gt;"", COUNTIF($MI$5:$MI$850, "&lt;"&amp;$MI$5:$MI$850)+1), ROW()-ROW($MJ$5)+1), COUNTIF($MI$5:$MI$850, "&lt;"&amp;$MI$5:$MI$850)+1, 0)), "")</f>
        <v/>
      </c>
    </row>
    <row r="376" spans="1:348">
      <c r="A376" s="66"/>
      <c r="B376" s="76" t="str">
        <f t="shared" si="41"/>
        <v/>
      </c>
      <c r="C376" s="66"/>
      <c r="D376" s="76" t="str">
        <f>IFERROR(IF(B376&lt;&gt;"", IF(AND(INDEX(Paste_Here!B$2:B$850, MATCH(B376, Paste_Here!A$2:A$850, 0))&lt;&gt;"", ISNUMBER(VALUE(INDEX(Paste_Here!B$2:B$850, MATCH(B376, Paste_Here!A$2:A$850, 0))))), INDEX(Paste_Here!B$2:B$850, MATCH(B376, Paste_Here!A$2:A$850, 0)), ""), ""), "")</f>
        <v/>
      </c>
      <c r="E376" s="66"/>
      <c r="F376" s="76" t="str">
        <f>IFERROR(IF(B376&lt;&gt;"", IF(ISTEXT(INDEX(Paste_Here!K$2:K$850, MATCH(B376, Paste_Here!A$2:A$850, 0))), INDEX(Paste_Here!K$2:K$850, MATCH(B376, Paste_Here!A$2:A$850, 0)), ""), ""), "")</f>
        <v/>
      </c>
      <c r="G376" s="66"/>
      <c r="H376" s="76" t="str">
        <f>IFERROR(IF(B376&lt;&gt;"", IF(ISTEXT(INDEX(Paste_Here!C$2:C$850, MATCH(B376, Paste_Here!A$2:A$850, 0))), INDEX(Paste_Here!C$2:C$850, MATCH(B376, Paste_Here!A$2:A$850, 0)), ""), ""), "")</f>
        <v/>
      </c>
      <c r="I376" s="66"/>
      <c r="J376" s="76" t="str">
        <f>IFERROR(IF(B376&lt;&gt;"", IF(ISNUMBER(SEARCH("s", LOWER(INDEX(Paste_Here!M$2:M$850, MATCH(B376, Paste_Here!A$2:A$850, 0))))), "Yes", IF(INDEX(Paste_Here!M$2:M$850, MATCH(B376, Paste_Here!A$2:A$850, 0))&lt;&gt;"", "No", "")), ""), "")</f>
        <v/>
      </c>
      <c r="K376" s="66"/>
      <c r="L376" s="76" t="str">
        <f>IFERROR(IF(B376&lt;&gt;"", IF(ISNUMBER(SEARCH("yes", LOWER(INDEX(Paste_Here!E$2:E$850, MATCH(B376, Paste_Here!A$2:A$850, 0))))), "Yes", IF(ISNUMBER(SEARCH("no", LOWER(INDEX(Paste_Here!E$2:E$850, MATCH(B376, Paste_Here!A$2:A$850, 0))))), "No", "")), ""), "")</f>
        <v/>
      </c>
      <c r="M376" s="66"/>
      <c r="N376" s="76" t="str">
        <f>IFERROR(IF(B376&lt;&gt;"", IF(ISNUMBER(SEARCH("yes", LOWER(INDEX(Paste_Here!F$2:F$850, MATCH(B376, Paste_Here!A$2:A$850, 0))))), "Yes", IF(ISNUMBER(SEARCH("no", LOWER(INDEX(Paste_Here!F$2:F$850, MATCH(B376, Paste_Here!A$2:A$850, 0))))), "No", "")), ""), "")</f>
        <v/>
      </c>
      <c r="O376" s="66"/>
      <c r="P376" s="76" t="str">
        <f>IFERROR(IF(B376&lt;&gt;"", IF(ISNUMBER(SEARCH("yes", LOWER(INDEX(Paste_Here!L$2:L$850, MATCH(B376, Paste_Here!A$2:A$850, 0))))), "Yes", IF(ISNUMBER(SEARCH("no", LOWER(INDEX(Paste_Here!L$2:L$850, MATCH(B376, Paste_Here!A$2:A$850, 0))))), "No", "")), ""), "")</f>
        <v/>
      </c>
      <c r="Q376" s="66"/>
      <c r="R376" s="76" t="str">
        <f>IFERROR(IF(B376&lt;&gt;"", IF(ISNUMBER(SEARCH("transitional 2", LOWER(INDEX(Paste_Here!D$2:D$850, MATCH(B376, Paste_Here!A$2:A$850, 0))))), "T2", IF(ISNUMBER(SEARCH("transitional 1", LOWER(INDEX(Paste_Here!D$2:D$850, MATCH(B376, Paste_Here!A$2:A$850, 0))))), "T1", IF(ISNUMBER(SEARCH("waived ell services", LOWER(INDEX(Paste_Here!D$2:D$850, MATCH(B376, Paste_Here!A$2:A$850, 0))))), "W", IF(ISNUMBER(SEARCH("english language learner", LOWER(INDEX(Paste_Here!D$2:D$850, MATCH(B376, Paste_Here!A$2:A$850, 0))))), "L", "")))), ""), "")</f>
        <v/>
      </c>
      <c r="S376" s="66"/>
      <c r="T376" s="76" t="str">
        <f>IFERROR(IF(B376&lt;&gt;"", IF(ISNUMBER(SEARCH("yes", LOWER(INDEX(Paste_Here!I$2:I$850, MATCH(B376, Paste_Here!A$2:A$850, 0))))), "Yes", IF(ISNUMBER(SEARCH("no", LOWER(INDEX(Paste_Here!I$2:I$850, MATCH(B376, Paste_Here!A$2:A$850, 0))))), "No", "")), ""), "")</f>
        <v/>
      </c>
      <c r="U376" s="66"/>
      <c r="V376" s="76" t="str">
        <f>IFERROR(IF(B376&lt;&gt;"", IF(ISTEXT(INDEX(Paste_Here!J$2:J$850, MATCH(B376, Paste_Here!A$2:A$850, 0))), VALUE(INDEX(Paste_Here!J$2:J$850, MATCH(B376, Paste_Here!A$2:A$850, 0))), ""), ""), "")</f>
        <v/>
      </c>
      <c r="W376" s="66"/>
      <c r="X376" s="66"/>
      <c r="Y376" s="76" t="str">
        <f t="shared" si="42"/>
        <v/>
      </c>
      <c r="Z376" s="66"/>
      <c r="AA376" s="76" t="str">
        <f>IFERROR(IF(B376&lt;&gt;"", IF(AND(INDEX(Paste_Here!AI$2:AI$850, MATCH(B376, Paste_Here!A$2:A$850, 0))&lt;&gt;"", ISNUMBER(VALUE(INDEX(Paste_Here!AI$2:AI$850, MATCH(B376, Paste_Here!A$2:A$850, 0))))), INDEX(Paste_Here!AI$2:AI$850, MATCH(B376, Paste_Here!A$2:A$850, 0)), ""), ""), "")</f>
        <v/>
      </c>
      <c r="AB376" s="66"/>
      <c r="AC376" s="76" t="str">
        <f>IFERROR(IF(B376&lt;&gt;"", IF(AND(INDEX(Paste_Here!AJ$2:AJ$850, MATCH(B376, Paste_Here!A$2:A$850, 0))&lt;&gt;"", ISNUMBER(VALUE(INDEX(Paste_Here!AJ$2:AJ$850, MATCH(B376, Paste_Here!A$2:A$850, 0))))), INDEX(Paste_Here!AJ$2:AJ$850, MATCH(B376, Paste_Here!A$2:A$850, 0)), ""), ""), "")</f>
        <v/>
      </c>
      <c r="AD376" s="66"/>
      <c r="AE376" s="76" t="str">
        <f>IFERROR(IF(B376&lt;&gt;"", IF(AND(INDEX(Paste_Here!AK$2:AK$850, MATCH(B376, Paste_Here!A$2:A$850, 0))&lt;&gt;"", ISNUMBER(VALUE(INDEX(Paste_Here!AK$2:AK$850, MATCH(B376, Paste_Here!A$2:A$850, 0))))), INDEX(Paste_Here!AK$2:AK$850, MATCH(B376, Paste_Here!A$2:A$850, 0)), ""), ""), "")</f>
        <v/>
      </c>
      <c r="AF376" s="66"/>
      <c r="AG376" s="76" t="str">
        <f>IFERROR(IF(B376&lt;&gt;"", IF(AND(INDEX(Paste_Here!AL$2:AL$850, MATCH(B376, Paste_Here!A$2:A$850, 0))&lt;&gt;"", ISNUMBER(VALUE(INDEX(Paste_Here!AL$2:AL$850, MATCH(B376, Paste_Here!A$2:A$850, 0))))), INDEX(Paste_Here!AL$2:AL$850, MATCH(B376, Paste_Here!A$2:A$850, 0)), ""), ""), "")</f>
        <v/>
      </c>
      <c r="AH376" s="66"/>
      <c r="AI376" s="76" t="str">
        <f>IFERROR(IF(B376&lt;&gt;"", IF(AND(INDEX(Paste_Here!AH$2:AH$850, MATCH(B376, Paste_Here!A$2:A$850, 0))&lt;&gt;"", ISNUMBER(VALUE(INDEX(Paste_Here!AH$2:AH$850, MATCH(B376, Paste_Here!A$2:A$850, 0))))), IF(VALUE(INDEX(Paste_Here!AH$2:AH$850, MATCH(B376, Paste_Here!A$2:A$850, 0)))=0, "", INDEX(Paste_Here!AH$2:AH$850, MATCH(B376, Paste_Here!A$2:A$850, 0))), ""), ""), "")</f>
        <v/>
      </c>
      <c r="AJ376" s="66"/>
      <c r="AK376" s="76" t="str">
        <f>IFERROR(IF(B376&lt;&gt;"", IF(AND(INDEX(Paste_Here!N$2:N$850, MATCH(B376, Paste_Here!A$2:A$850, 0))&lt;&gt;"", ISNUMBER(VALUE(INDEX(Paste_Here!N$2:N$850, MATCH(B376, Paste_Here!A$2:A$850, 0))))), INDEX(Paste_Here!N$2:N$850, MATCH(B376, Paste_Here!A$2:A$850, 0)), ""), ""), "")</f>
        <v/>
      </c>
      <c r="AL376" s="66"/>
      <c r="AM376" s="76" t="str">
        <f>IFERROR(IF(B376&lt;&gt;"", IF(AND(INDEX(Paste_Here!O$2:O$850, MATCH(B376, Paste_Here!A$2:A$850, 0))&lt;&gt;"", ISNUMBER(VALUE(INDEX(Paste_Here!O$2:O$850, MATCH(B376, Paste_Here!A$2:A$850, 0))))), INDEX(Paste_Here!O$2:O$850, MATCH(B376, Paste_Here!A$2:A$850, 0)), ""), ""), "")</f>
        <v/>
      </c>
      <c r="AN376" s="66"/>
      <c r="AO376" s="76"/>
      <c r="AP376" s="66"/>
      <c r="AQ376" s="76"/>
      <c r="AR376" s="66"/>
      <c r="AS376" s="76"/>
      <c r="AT376" s="66"/>
      <c r="AU376" s="66"/>
      <c r="AV376" s="76" t="str">
        <f t="shared" si="43"/>
        <v/>
      </c>
      <c r="AW376" s="66"/>
      <c r="AX376" s="76" t="str">
        <f>IFERROR(IF(B376&lt;&gt;"", IF(ISNUMBER(SEARCH("Revealed-Potential (Primary Focus)", LOWER(INDEX(Paste_Here!Z$2:Z$850, MATCH(B376, Paste_Here!A$2:A$850, 0))))), "Rev-Potential: Prim", IF(ISNUMBER(SEARCH("Revealed-Potential (Secondary Focus)", LOWER(INDEX(Paste_Here!Z$2:Z$850, MATCH(B376, Paste_Here!A$2:A$850, 0))))), "Rev-Potential: Sec", IF(ISNUMBER(SEARCH("Monitoring", LOWER(INDEX(Paste_Here!Z$2:Z$850, MATCH(B376, Paste_Here!A$2:A$850, 0))))), "Monitoring", IF(ISNUMBER(SEARCH("At-Promise (Secondary Focus)", LOWER(INDEX(Paste_Here!Z$2:Z$850, MATCH(B376, Paste_Here!A$2:A$850, 0))))), "At-Promise: Sec", IF(ISNUMBER(SEARCH("At-Promise (Primary Focus)", LOWER(INDEX(Paste_Here!Z$2:Z$850, MATCH(B376, Paste_Here!A$2:A$850, 0))))), "At-Promise: Prim", ""))))), ""), "")</f>
        <v/>
      </c>
      <c r="AY376" s="66"/>
      <c r="AZ376" s="76"/>
      <c r="BA376" s="66"/>
      <c r="BB376" s="76"/>
      <c r="BC376" s="66"/>
      <c r="BD376" s="76"/>
      <c r="BE376" s="66"/>
      <c r="BF376" s="76"/>
      <c r="BG376" s="66"/>
      <c r="BH376" s="76"/>
      <c r="BI376" s="66"/>
      <c r="BJ376" s="66"/>
      <c r="BK376" s="76" t="str">
        <f t="shared" si="44"/>
        <v/>
      </c>
      <c r="BL376" s="66"/>
      <c r="BM376" s="76" t="str">
        <f>IFERROR(IF(B376&lt;&gt;"", IF(AND(ISNUMBER(VALUE(SUBSTITUTE(SUBSTITUTE(Paste_Here!R376, "br", "-"), "L", ""))), VALUE(SUBSTITUTE(SUBSTITUTE(Paste_Here!R376, "br", "-"), "L", "")) &gt;= 1095), "Yes", IF(AND(ISNUMBER(VALUE(SUBSTITUTE(SUBSTITUTE(Paste_Here!R376, "br", "-"), "L", ""))), VALUE(SUBSTITUTE(SUBSTITUTE(Paste_Here!R376, "br", "-"), "L", "")) &lt;= 1094), "No", "")), ""), "")</f>
        <v/>
      </c>
      <c r="BN376" s="66"/>
      <c r="BO376" s="76" t="str">
        <f>IFERROR(IF(B376&lt;&gt;"", IF(COUNTIF(INDEX(Paste_Here!Y$2:AB$850, MATCH(B376, Paste_Here!A$2:A$850, 0), 0), "yes") &gt; 0, "Yes", IF(COUNTIF(INDEX(Paste_Here!Y$2:AB$850, MATCH(B376, Paste_Here!A$2:A$850, 0), 0), "no") &gt; 0, "No", "")), ""), "")</f>
        <v/>
      </c>
      <c r="BP376" s="66"/>
      <c r="BQ376" s="76" t="str">
        <f>IFERROR(IF(B376&lt;&gt;"", IF(AND(ISNUMBER(VALUE(SUBSTITUTE(SUBSTITUTE(Paste_Here!U376, "em", "-"), "q", ""))), VALUE(SUBSTITUTE(SUBSTITUTE(Paste_Here!U376, "em", "-"), "q", "")) &gt;= 910), "Yes", IF(AND(ISNUMBER(VALUE(SUBSTITUTE(SUBSTITUTE(Paste_Here!U376, "em", "-"), "q", ""))), VALUE(SUBSTITUTE(SUBSTITUTE(Paste_Here!U376, "em", "-"), "q", "")) &lt;= 909), "No", "")), ""), "")</f>
        <v/>
      </c>
      <c r="BR376" s="66"/>
      <c r="BS376" s="76" t="str">
        <f>IFERROR(IF(B376&lt;&gt;"", IF(AND(INDEX(Paste_Here!X$2:X$850, MATCH(B376, Paste_Here!A$2:A$850, 0))&lt;&gt;"", ISNUMBER(VALUE(INDEX(Paste_Here!X$2:X$850, MATCH(B376, Paste_Here!A$2:A$850, 0))))), INDEX(Paste_Here!X$2:X$850, MATCH(B376, Paste_Here!A$2:A$850, 0)), ""), ""), "")</f>
        <v/>
      </c>
      <c r="BT376" s="66"/>
      <c r="BU376" s="76" t="str">
        <f>IFERROR(IF(B376&lt;&gt;"", IF(ISNUMBER(VALUE(INDEX(Paste_Here!G$2:G$850, MATCH(B376, Paste_Here!A$2:A$850, 0)))), IF(VALUE(INDEX(Paste_Here!G$2:G$850, MATCH(B376, Paste_Here!A$2:A$850, 0)))=0, "No", IF(AND(VALUE(INDEX(Paste_Here!G$2:G$850, MATCH(B376, Paste_Here!A$2:A$850, 0)))&gt;=1, VALUE(INDEX(Paste_Here!G$2:G$850, MATCH(B376, Paste_Here!A$2:A$850, 0)))&lt;=4), VALUE(INDEX(Paste_Here!G$2:G$850, MATCH(B376, Paste_Here!A$2:A$850, 0))), "")), ""), ""), "")</f>
        <v/>
      </c>
      <c r="BV376" s="66"/>
      <c r="BW376" s="76" t="str">
        <f>IFERROR(IF(B376&lt;&gt;"", IF(ISNUMBER(VALUE(INDEX(Paste_Here!H$2:H$850, MATCH(B376, Paste_Here!A$2:A$850, 0)))), IF(VALUE(INDEX(Paste_Here!H$2:H$850, MATCH(B376, Paste_Here!A$2:A$850, 0)))=0, "No", IF(AND(VALUE(INDEX(Paste_Here!H$2:H$850, MATCH(B376, Paste_Here!A$2:A$850, 0)))&gt;=1, VALUE(INDEX(Paste_Here!H$2:H$850, MATCH(B376, Paste_Here!A$2:A$850, 0)))&lt;=4), VALUE(INDEX(Paste_Here!H$2:H$850, MATCH(B376, Paste_Here!A$2:A$850, 0))), "")), ""), ""), "")</f>
        <v/>
      </c>
      <c r="BX376" s="66"/>
      <c r="BY376" s="76"/>
      <c r="BZ376" s="66"/>
      <c r="CA376" s="76"/>
      <c r="CB376" s="66"/>
      <c r="CC376" s="66"/>
      <c r="CD376" s="76" t="str">
        <f t="shared" si="45"/>
        <v/>
      </c>
      <c r="CE376" s="66"/>
      <c r="CF376" s="76" t="str">
        <f>IFERROR(IF(B376&lt;&gt;"", IF(AND(INDEX(Paste_Here!P$2:P$850, MATCH(B376, Paste_Here!A$2:A$850, 0))&lt;&gt;"", ISNUMBER(VALUE(INDEX(Paste_Here!P$2:P$850, MATCH(B376, Paste_Here!A$2:A$850, 0))))), INDEX(Paste_Here!P$2:P$850, MATCH(B376, Paste_Here!A$2:A$850, 0)), ""), ""), "")</f>
        <v/>
      </c>
      <c r="CG376" s="66"/>
      <c r="CH376" s="76" t="str">
        <f>IFERROR(IF(B376&lt;&gt;"", IF(ISNUMBER(SEARCH("highrisk", LOWER(INDEX(Paste_Here!Q$2:Q$850, MATCH(B376, Paste_Here!A$2:A$850, 0))))), "High Risk", IF(ISNUMBER(SEARCH("lowrisk", LOWER(INDEX(Paste_Here!Q$2:Q$850, MATCH(B376, Paste_Here!A$2:A$850, 0))))), "Low Risk", IF(ISNUMBER(SEARCH("somerisk", LOWER(INDEX(Paste_Here!Q$2:Q$850, MATCH(B376, Paste_Here!A$2:A$850, 0))))), "Some Risk", ""))), ""), "")</f>
        <v/>
      </c>
      <c r="CI376" s="66"/>
      <c r="CJ376" s="76" t="str">
        <f>IFERROR(IF(B376&lt;&gt;"", IF(AND(INDEX(Paste_Here!AA$2:AA$850, MATCH(B376, Paste_Here!A$2:A$850, 0))&lt;&gt;"", ISNUMBER(VALUE(INDEX(Paste_Here!AA$2:AA$850, MATCH(B376, Paste_Here!A$2:A$850, 0))))), INDEX(Paste_Here!AA$2:AA$850, MATCH(B376, Paste_Here!A$2:A$850, 0)), ""), ""), "")</f>
        <v/>
      </c>
      <c r="CK376" s="66"/>
      <c r="CL376" s="76" t="str">
        <f>IFERROR(IF(B376&lt;&gt;"", IF(LOWER(INDEX(Paste_Here!AB$2:AB$850, MATCH(B376, Paste_Here!A$2:A$850, 0)))="approaching expectations", "Approaching", IF(LOWER(INDEX(Paste_Here!AB$2:AB$850, MATCH(B376, Paste_Here!A$2:A$850, 0)))="met expectations", "Met", IF(LOWER(INDEX(Paste_Here!AB$2:AB$850, MATCH(B376, Paste_Here!A$2:A$850, 0)))="exceeded expectations", "Exceeded", IF(LOWER(INDEX(Paste_Here!AB$2:AB$850, MATCH(B376, Paste_Here!A$2:A$850, 0)))="below expectations", "Below", "")))), ""), "")</f>
        <v/>
      </c>
      <c r="CM376" s="66"/>
      <c r="CN376" s="76" t="str">
        <f>IFERROR(IF(B376&lt;&gt;"", IF(AND(INDEX(Paste_Here!AC$2:AC$850, MATCH(B376, Paste_Here!A$2:A$850, 0))&lt;&gt;"", ISNUMBER(VALUE(INDEX(Paste_Here!AC$2:AC$850, MATCH(B376, Paste_Here!A$2:A$850, 0))))), INDEX(Paste_Here!AC$2:AC$850, MATCH(B376, Paste_Here!A$2:A$850, 0)), ""), ""), "")</f>
        <v/>
      </c>
      <c r="CO376" s="66"/>
      <c r="CP376" s="76"/>
      <c r="CQ376" s="66"/>
      <c r="CR376" s="76"/>
      <c r="CS376" s="66"/>
      <c r="CT376" s="76"/>
      <c r="CU376" s="66"/>
      <c r="CV376" s="76"/>
      <c r="CW376" s="66"/>
      <c r="CX376" s="76"/>
      <c r="CY376" s="66"/>
      <c r="CZ376" s="66"/>
      <c r="DA376" s="76" t="str">
        <f t="shared" si="46"/>
        <v/>
      </c>
      <c r="DB376" s="66"/>
      <c r="DC376" s="76" t="str">
        <f>IFERROR(IF(B376&lt;&gt;"", IF(AND(INDEX(Paste_Here!V$2:V$850, MATCH(B376, Paste_Here!A$2:A$850, 0))&lt;&gt;"", ISNUMBER(VALUE(INDEX(Paste_Here!V$2:V$850, MATCH(B376, Paste_Here!A$2:A$850, 0))))), INDEX(Paste_Here!V$2:V$850, MATCH(B376, Paste_Here!A$2:A$850, 0)), ""), ""), "")</f>
        <v/>
      </c>
      <c r="DD376" s="66"/>
      <c r="DE376" s="76" t="str">
        <f>IFERROR(IF(B376&lt;&gt;"", IF(ISNUMBER(SEARCH("highrisk", LOWER(INDEX(Paste_Here!W$2:W$850, MATCH(B376, Paste_Here!A$2:A$850, 0))))), "High Risk", IF(ISNUMBER(SEARCH("lowrisk", LOWER(INDEX(Paste_Here!W$2:W$850, MATCH(B376, Paste_Here!A$2:A$850, 0))))), "Low Risk", IF(ISNUMBER(SEARCH("somerisk", LOWER(INDEX(Paste_Here!W$2:W$850, MATCH(B376, Paste_Here!A$2:A$850, 0))))), "Some Risk", ""))), ""), "")</f>
        <v/>
      </c>
      <c r="DF376" s="66"/>
      <c r="DG376" s="76" t="str">
        <f>IFERROR(IF(B376&lt;&gt;"", IF(AND(INDEX(Paste_Here!S$2:S$850, MATCH(B376, Paste_Here!A$2:A$850, 0))&lt;&gt;"", ISNUMBER(VALUE(INDEX(Paste_Here!S$2:S$850, MATCH(B376, Paste_Here!A$2:A$850, 0))))), INDEX(Paste_Here!S$2:S$850, MATCH(B376, Paste_Here!A$2:A$850, 0)), ""), ""), "")</f>
        <v/>
      </c>
      <c r="DH376" s="66"/>
      <c r="DI376" s="76" t="str">
        <f>IFERROR(IF(B376&lt;&gt;"", IF(ISNUMBER(SEARCH("highrisk", LOWER(INDEX(Paste_Here!T$2:T$850, MATCH(B376, Paste_Here!A$2:A$850, 0))))), "High Risk", IF(ISNUMBER(SEARCH("lowrisk", LOWER(INDEX(Paste_Here!T$2:T$850, MATCH(B376, Paste_Here!A$2:A$850, 0))))), "Low Risk", IF(ISNUMBER(SEARCH("somerisk", LOWER(INDEX(Paste_Here!T$2:T$850, MATCH(B376, Paste_Here!A$2:A$850, 0))))), "Some Risk", ""))), ""), "")</f>
        <v/>
      </c>
      <c r="DJ376" s="66"/>
      <c r="DK376" s="76" t="str">
        <f>IFERROR(IF(B376&lt;&gt;"", IF(AND(INDEX(Paste_Here!AD$2:AD$850, MATCH(B376, Paste_Here!A$2:A$850, 0))&lt;&gt;"", ISNUMBER(VALUE(INDEX(Paste_Here!AD$2:AD$850, MATCH(B376, Paste_Here!A$2:A$850, 0))))), INDEX(Paste_Here!AD$2:AD$850, MATCH(B376, Paste_Here!A$2:A$850, 0)), ""), ""), "")</f>
        <v/>
      </c>
      <c r="DL376" s="66"/>
      <c r="DM376" s="76" t="str">
        <f>IFERROR(IF(B376&lt;&gt;"", IF(LOWER(INDEX(Paste_Here!AE$2:AE$850, MATCH(B376, Paste_Here!A$2:A$850, 0)))="approaching expectations", "Approaching", IF(LOWER(INDEX(Paste_Here!AE$2:AE$850, MATCH(B376, Paste_Here!A$2:A$850, 0)))="met expectations", "Met", IF(LOWER(INDEX(Paste_Here!AE$2:AE$850, MATCH(B376, Paste_Here!A$2:A$850, 0)))="exceeded expectations", "Exceeded", IF(LOWER(INDEX(Paste_Here!AE$2:AE$850, MATCH(B376, Paste_Here!A$2:A$850, 0)))="below expectations", "Below", "")))), ""), "")</f>
        <v/>
      </c>
      <c r="DN376" s="66"/>
      <c r="DO376" s="76"/>
      <c r="DP376" s="66"/>
      <c r="DQ376" s="76"/>
      <c r="DR376" s="66"/>
      <c r="DS376" s="76"/>
      <c r="DT376" s="66"/>
      <c r="DU376" s="76"/>
      <c r="DV376" s="66"/>
      <c r="DW376" s="66"/>
      <c r="DX376" s="76" t="str">
        <f t="shared" si="47"/>
        <v/>
      </c>
      <c r="DY376" s="66"/>
      <c r="DZ376" s="76"/>
      <c r="EA376" s="66"/>
      <c r="EB376" s="76"/>
      <c r="EC376" s="66"/>
      <c r="ED376" s="76" t="str">
        <f>IFERROR(IF(B376&lt;&gt;"", IF(AND(INDEX(Paste_Here!AF$2:AF$850, MATCH(B376, Paste_Here!A$2:A$850, 0))&lt;&gt;"", ISNUMBER(VALUE(INDEX(Paste_Here!AF$2:AF$850, MATCH(B376, Paste_Here!A$2:A$850, 0))))), INDEX(Paste_Here!AF$2:AF$850, MATCH(B376, Paste_Here!A$2:A$850, 0)), ""), ""), "")</f>
        <v/>
      </c>
      <c r="EE376" s="66"/>
      <c r="EF376" s="76"/>
      <c r="EG376" s="66"/>
      <c r="EH376" s="76"/>
      <c r="EI376" s="66"/>
      <c r="EJ376" s="76" t="str">
        <f>IFERROR(IF(B376&lt;&gt;"", IF(AND(INDEX(Paste_Here!AG$2:AG$850, MATCH(B376, Paste_Here!A$2:A$850, 0))&lt;&gt;"", ISNUMBER(VALUE(INDEX(Paste_Here!AG$2:AG$850, MATCH(B376, Paste_Here!A$2:A$850, 0))))), INDEX(Paste_Here!AG$2:AG$850, MATCH(B376, Paste_Here!A$2:A$850, 0)), ""), ""), "")</f>
        <v/>
      </c>
      <c r="EK376" s="66"/>
      <c r="EL376" s="76"/>
      <c r="EM376" s="66"/>
      <c r="EN376" s="76"/>
      <c r="EO376" s="66"/>
      <c r="EP376" s="76"/>
      <c r="EQ376" s="66"/>
      <c r="ER376" s="76"/>
      <c r="ES376" s="66"/>
      <c r="ET376" s="66"/>
      <c r="EU376" s="76"/>
      <c r="EV376" s="66"/>
      <c r="EW376" s="76"/>
      <c r="EX376" s="66"/>
      <c r="EY376" s="76"/>
      <c r="EZ376" s="66"/>
      <c r="FA376" s="76"/>
      <c r="FB376" s="66"/>
      <c r="FC376" s="76"/>
      <c r="FD376" s="66"/>
      <c r="FE376" s="76"/>
      <c r="FF376" s="66"/>
      <c r="FG376" s="76"/>
      <c r="FH376" s="66"/>
      <c r="FI376" s="76"/>
      <c r="FJ376" s="66"/>
      <c r="FK376" s="76"/>
      <c r="FL376" s="66"/>
      <c r="FM376" s="76"/>
      <c r="FN376" s="66"/>
      <c r="FO376" s="76"/>
      <c r="FP376" s="66"/>
      <c r="FQ376" s="76"/>
      <c r="FR376" s="66"/>
      <c r="FS376" s="76"/>
      <c r="FT376" s="66"/>
      <c r="FU376" s="76"/>
      <c r="FV376" s="66"/>
      <c r="FW376" s="76"/>
      <c r="FX376" s="66"/>
      <c r="FY376" s="76"/>
      <c r="FZ376" s="66"/>
      <c r="GA376" s="76"/>
      <c r="GB376" s="66"/>
      <c r="GC376" s="76"/>
      <c r="GD376" s="66"/>
      <c r="GE376" s="76"/>
      <c r="GF376" s="66"/>
      <c r="GG376" s="76"/>
      <c r="GH376" s="66"/>
      <c r="GI376" s="76"/>
      <c r="GJ376" s="66"/>
      <c r="GK376" s="76"/>
      <c r="GL376" s="66"/>
      <c r="GM376" s="76"/>
      <c r="GN376" s="66"/>
      <c r="GO376" s="76"/>
      <c r="GP376" s="66"/>
      <c r="GQ376" s="76"/>
      <c r="GR376" s="66"/>
      <c r="GS376" s="76"/>
      <c r="GT376" s="66"/>
      <c r="GU376" s="76"/>
      <c r="GV376" s="66"/>
      <c r="GW376" s="76"/>
      <c r="GX376" s="66"/>
      <c r="GY376" s="76"/>
      <c r="GZ376" s="66"/>
      <c r="HA376" s="76"/>
      <c r="HB376" s="66"/>
      <c r="HC376" s="76"/>
      <c r="HD376" s="66"/>
      <c r="HE376" s="76"/>
      <c r="HF376" s="66"/>
      <c r="HG376" s="76"/>
      <c r="HH376" s="66"/>
      <c r="HI376" s="76"/>
      <c r="HJ376" s="66"/>
      <c r="HK376" s="76"/>
      <c r="HL376" s="66"/>
      <c r="HM376" s="76"/>
      <c r="HN376" s="66"/>
      <c r="HO376" s="76"/>
      <c r="HP376" s="66"/>
      <c r="HQ376" s="76"/>
      <c r="HR376" s="66"/>
      <c r="HS376" s="76"/>
      <c r="HT376" s="66"/>
      <c r="HU376" s="76"/>
      <c r="HV376" s="66"/>
      <c r="HW376" s="76"/>
      <c r="HX376" s="66"/>
      <c r="HY376" s="76"/>
      <c r="HZ376" s="66"/>
      <c r="IA376" s="76"/>
      <c r="IB376" s="66"/>
      <c r="IC376" s="76"/>
      <c r="ID376" s="66"/>
      <c r="IE376" s="76"/>
      <c r="IF376" s="66"/>
      <c r="IG376" s="76"/>
      <c r="IH376" s="66"/>
      <c r="II376" s="76"/>
      <c r="IJ376" s="66"/>
      <c r="IK376" s="76"/>
      <c r="IL376" s="66"/>
      <c r="IM376" s="76"/>
      <c r="IN376" s="66"/>
      <c r="IO376" s="76"/>
      <c r="IP376" s="66"/>
      <c r="IQ376" s="76"/>
      <c r="IR376" s="66"/>
      <c r="IS376" s="76"/>
      <c r="IT376" s="66"/>
      <c r="IU376" s="76"/>
      <c r="IV376" s="66"/>
      <c r="IW376" s="76"/>
      <c r="IX376" s="66"/>
      <c r="IY376" s="76"/>
      <c r="IZ376" s="66"/>
      <c r="JA376" s="76"/>
      <c r="JB376" s="66"/>
      <c r="JC376" s="76"/>
      <c r="JD376" s="66"/>
      <c r="JE376" s="76"/>
      <c r="JF376" s="66"/>
      <c r="JG376" s="76"/>
      <c r="JH376" s="66"/>
      <c r="JI376" s="76"/>
      <c r="JJ376" s="66"/>
      <c r="JK376" s="76"/>
      <c r="JL376" s="66"/>
      <c r="JM376" s="76"/>
      <c r="JN376" s="66"/>
      <c r="JO376" s="76"/>
      <c r="JP376" s="66"/>
      <c r="JQ376" s="76"/>
      <c r="JR376" s="66"/>
      <c r="JS376" s="76"/>
      <c r="JT376" s="66"/>
      <c r="JU376" s="76"/>
      <c r="JV376" s="66"/>
      <c r="JW376" s="76"/>
      <c r="JX376" s="66"/>
      <c r="JY376" s="76"/>
      <c r="JZ376" s="66"/>
      <c r="KA376" s="76"/>
      <c r="KB376" s="66"/>
      <c r="KC376" s="76"/>
      <c r="KD376" s="66"/>
      <c r="KE376" s="76"/>
      <c r="KF376" s="66"/>
      <c r="KG376" s="76"/>
      <c r="KH376" s="66"/>
      <c r="KI376" s="76"/>
      <c r="KJ376" s="66"/>
      <c r="KK376" s="76"/>
      <c r="KL376" s="66"/>
      <c r="KM376" s="76"/>
      <c r="KN376" s="66"/>
      <c r="KO376" s="76"/>
      <c r="KP376" s="66"/>
      <c r="KQ376" s="76"/>
      <c r="KR376" s="66"/>
      <c r="KS376" s="76"/>
      <c r="KT376" s="66"/>
      <c r="KU376" s="76"/>
      <c r="KV376" s="66"/>
      <c r="KW376" s="76"/>
      <c r="KX376" s="66"/>
      <c r="KY376" s="76"/>
      <c r="KZ376" s="66"/>
      <c r="LA376" s="76"/>
      <c r="LB376" s="66"/>
      <c r="LC376" s="76"/>
      <c r="LD376" s="66"/>
      <c r="LE376" s="76"/>
      <c r="LF376" s="66"/>
      <c r="LG376" s="76"/>
      <c r="LH376" s="66"/>
      <c r="LI376" s="76"/>
      <c r="LJ376" s="66"/>
      <c r="LK376" s="76"/>
      <c r="LL376" s="66"/>
      <c r="LM376" s="76"/>
      <c r="LN376" s="66"/>
      <c r="LO376" s="76"/>
      <c r="LP376" s="66"/>
      <c r="LQ376" s="76"/>
      <c r="LR376" s="66"/>
      <c r="LS376" s="76"/>
      <c r="LT376" s="66"/>
      <c r="LU376" s="76"/>
      <c r="LV376" s="66"/>
      <c r="LW376" s="76"/>
      <c r="LX376" s="66"/>
      <c r="LY376" s="76"/>
      <c r="LZ376" s="66"/>
      <c r="MA376" s="76"/>
      <c r="MB376" s="66"/>
      <c r="MC376" s="76"/>
      <c r="MD376" s="66"/>
      <c r="MG376" s="1" t="str" cm="1">
        <f t="array" ref="MG376">IFERROR(INDEX(Paste_Here!$B$2:$B$850, MATCH(0, COUNTIF(MG$4:MG375, Paste_Here!$B$2:$B$850) + IF(Paste_Here!$B$2:$B$850="", 1, 0), 0)), "")</f>
        <v/>
      </c>
      <c r="MH376" s="1" t="str">
        <f>IF(MG376&lt;&gt;"", INDEX(Paste_Here!$A$2:$A$850, MATCH(MG376, Paste_Here!$B$2:$B$850, 0)), "")</f>
        <v/>
      </c>
      <c r="MI376" s="1" t="str">
        <f t="shared" si="48"/>
        <v/>
      </c>
      <c r="MJ376" s="1" t="str" cm="1">
        <f t="array" ref="MJ376">IFERROR(INDEX($MI$5:$MI$850, MATCH(SMALL(IF($MI$5:$MI$850&lt;&gt;"", COUNTIF($MI$5:$MI$850, "&lt;"&amp;$MI$5:$MI$850)+1), ROW()-ROW($MJ$5)+1), COUNTIF($MI$5:$MI$850, "&lt;"&amp;$MI$5:$MI$850)+1, 0)), "")</f>
        <v/>
      </c>
    </row>
    <row r="377" spans="1:348">
      <c r="A377" s="66"/>
      <c r="B377" s="76" t="str">
        <f t="shared" si="41"/>
        <v/>
      </c>
      <c r="C377" s="66"/>
      <c r="D377" s="76" t="str">
        <f>IFERROR(IF(B377&lt;&gt;"", IF(AND(INDEX(Paste_Here!B$2:B$850, MATCH(B377, Paste_Here!A$2:A$850, 0))&lt;&gt;"", ISNUMBER(VALUE(INDEX(Paste_Here!B$2:B$850, MATCH(B377, Paste_Here!A$2:A$850, 0))))), INDEX(Paste_Here!B$2:B$850, MATCH(B377, Paste_Here!A$2:A$850, 0)), ""), ""), "")</f>
        <v/>
      </c>
      <c r="E377" s="66"/>
      <c r="F377" s="76" t="str">
        <f>IFERROR(IF(B377&lt;&gt;"", IF(ISTEXT(INDEX(Paste_Here!K$2:K$850, MATCH(B377, Paste_Here!A$2:A$850, 0))), INDEX(Paste_Here!K$2:K$850, MATCH(B377, Paste_Here!A$2:A$850, 0)), ""), ""), "")</f>
        <v/>
      </c>
      <c r="G377" s="66"/>
      <c r="H377" s="76" t="str">
        <f>IFERROR(IF(B377&lt;&gt;"", IF(ISTEXT(INDEX(Paste_Here!C$2:C$850, MATCH(B377, Paste_Here!A$2:A$850, 0))), INDEX(Paste_Here!C$2:C$850, MATCH(B377, Paste_Here!A$2:A$850, 0)), ""), ""), "")</f>
        <v/>
      </c>
      <c r="I377" s="66"/>
      <c r="J377" s="76" t="str">
        <f>IFERROR(IF(B377&lt;&gt;"", IF(ISNUMBER(SEARCH("s", LOWER(INDEX(Paste_Here!M$2:M$850, MATCH(B377, Paste_Here!A$2:A$850, 0))))), "Yes", IF(INDEX(Paste_Here!M$2:M$850, MATCH(B377, Paste_Here!A$2:A$850, 0))&lt;&gt;"", "No", "")), ""), "")</f>
        <v/>
      </c>
      <c r="K377" s="66"/>
      <c r="L377" s="76" t="str">
        <f>IFERROR(IF(B377&lt;&gt;"", IF(ISNUMBER(SEARCH("yes", LOWER(INDEX(Paste_Here!E$2:E$850, MATCH(B377, Paste_Here!A$2:A$850, 0))))), "Yes", IF(ISNUMBER(SEARCH("no", LOWER(INDEX(Paste_Here!E$2:E$850, MATCH(B377, Paste_Here!A$2:A$850, 0))))), "No", "")), ""), "")</f>
        <v/>
      </c>
      <c r="M377" s="66"/>
      <c r="N377" s="76" t="str">
        <f>IFERROR(IF(B377&lt;&gt;"", IF(ISNUMBER(SEARCH("yes", LOWER(INDEX(Paste_Here!F$2:F$850, MATCH(B377, Paste_Here!A$2:A$850, 0))))), "Yes", IF(ISNUMBER(SEARCH("no", LOWER(INDEX(Paste_Here!F$2:F$850, MATCH(B377, Paste_Here!A$2:A$850, 0))))), "No", "")), ""), "")</f>
        <v/>
      </c>
      <c r="O377" s="66"/>
      <c r="P377" s="76" t="str">
        <f>IFERROR(IF(B377&lt;&gt;"", IF(ISNUMBER(SEARCH("yes", LOWER(INDEX(Paste_Here!L$2:L$850, MATCH(B377, Paste_Here!A$2:A$850, 0))))), "Yes", IF(ISNUMBER(SEARCH("no", LOWER(INDEX(Paste_Here!L$2:L$850, MATCH(B377, Paste_Here!A$2:A$850, 0))))), "No", "")), ""), "")</f>
        <v/>
      </c>
      <c r="Q377" s="66"/>
      <c r="R377" s="76" t="str">
        <f>IFERROR(IF(B377&lt;&gt;"", IF(ISNUMBER(SEARCH("transitional 2", LOWER(INDEX(Paste_Here!D$2:D$850, MATCH(B377, Paste_Here!A$2:A$850, 0))))), "T2", IF(ISNUMBER(SEARCH("transitional 1", LOWER(INDEX(Paste_Here!D$2:D$850, MATCH(B377, Paste_Here!A$2:A$850, 0))))), "T1", IF(ISNUMBER(SEARCH("waived ell services", LOWER(INDEX(Paste_Here!D$2:D$850, MATCH(B377, Paste_Here!A$2:A$850, 0))))), "W", IF(ISNUMBER(SEARCH("english language learner", LOWER(INDEX(Paste_Here!D$2:D$850, MATCH(B377, Paste_Here!A$2:A$850, 0))))), "L", "")))), ""), "")</f>
        <v/>
      </c>
      <c r="S377" s="66"/>
      <c r="T377" s="76" t="str">
        <f>IFERROR(IF(B377&lt;&gt;"", IF(ISNUMBER(SEARCH("yes", LOWER(INDEX(Paste_Here!I$2:I$850, MATCH(B377, Paste_Here!A$2:A$850, 0))))), "Yes", IF(ISNUMBER(SEARCH("no", LOWER(INDEX(Paste_Here!I$2:I$850, MATCH(B377, Paste_Here!A$2:A$850, 0))))), "No", "")), ""), "")</f>
        <v/>
      </c>
      <c r="U377" s="66"/>
      <c r="V377" s="76" t="str">
        <f>IFERROR(IF(B377&lt;&gt;"", IF(ISTEXT(INDEX(Paste_Here!J$2:J$850, MATCH(B377, Paste_Here!A$2:A$850, 0))), VALUE(INDEX(Paste_Here!J$2:J$850, MATCH(B377, Paste_Here!A$2:A$850, 0))), ""), ""), "")</f>
        <v/>
      </c>
      <c r="W377" s="66"/>
      <c r="X377" s="66"/>
      <c r="Y377" s="76" t="str">
        <f t="shared" si="42"/>
        <v/>
      </c>
      <c r="Z377" s="66"/>
      <c r="AA377" s="76" t="str">
        <f>IFERROR(IF(B377&lt;&gt;"", IF(AND(INDEX(Paste_Here!AI$2:AI$850, MATCH(B377, Paste_Here!A$2:A$850, 0))&lt;&gt;"", ISNUMBER(VALUE(INDEX(Paste_Here!AI$2:AI$850, MATCH(B377, Paste_Here!A$2:A$850, 0))))), INDEX(Paste_Here!AI$2:AI$850, MATCH(B377, Paste_Here!A$2:A$850, 0)), ""), ""), "")</f>
        <v/>
      </c>
      <c r="AB377" s="66"/>
      <c r="AC377" s="76" t="str">
        <f>IFERROR(IF(B377&lt;&gt;"", IF(AND(INDEX(Paste_Here!AJ$2:AJ$850, MATCH(B377, Paste_Here!A$2:A$850, 0))&lt;&gt;"", ISNUMBER(VALUE(INDEX(Paste_Here!AJ$2:AJ$850, MATCH(B377, Paste_Here!A$2:A$850, 0))))), INDEX(Paste_Here!AJ$2:AJ$850, MATCH(B377, Paste_Here!A$2:A$850, 0)), ""), ""), "")</f>
        <v/>
      </c>
      <c r="AD377" s="66"/>
      <c r="AE377" s="76" t="str">
        <f>IFERROR(IF(B377&lt;&gt;"", IF(AND(INDEX(Paste_Here!AK$2:AK$850, MATCH(B377, Paste_Here!A$2:A$850, 0))&lt;&gt;"", ISNUMBER(VALUE(INDEX(Paste_Here!AK$2:AK$850, MATCH(B377, Paste_Here!A$2:A$850, 0))))), INDEX(Paste_Here!AK$2:AK$850, MATCH(B377, Paste_Here!A$2:A$850, 0)), ""), ""), "")</f>
        <v/>
      </c>
      <c r="AF377" s="66"/>
      <c r="AG377" s="76" t="str">
        <f>IFERROR(IF(B377&lt;&gt;"", IF(AND(INDEX(Paste_Here!AL$2:AL$850, MATCH(B377, Paste_Here!A$2:A$850, 0))&lt;&gt;"", ISNUMBER(VALUE(INDEX(Paste_Here!AL$2:AL$850, MATCH(B377, Paste_Here!A$2:A$850, 0))))), INDEX(Paste_Here!AL$2:AL$850, MATCH(B377, Paste_Here!A$2:A$850, 0)), ""), ""), "")</f>
        <v/>
      </c>
      <c r="AH377" s="66"/>
      <c r="AI377" s="76" t="str">
        <f>IFERROR(IF(B377&lt;&gt;"", IF(AND(INDEX(Paste_Here!AH$2:AH$850, MATCH(B377, Paste_Here!A$2:A$850, 0))&lt;&gt;"", ISNUMBER(VALUE(INDEX(Paste_Here!AH$2:AH$850, MATCH(B377, Paste_Here!A$2:A$850, 0))))), IF(VALUE(INDEX(Paste_Here!AH$2:AH$850, MATCH(B377, Paste_Here!A$2:A$850, 0)))=0, "", INDEX(Paste_Here!AH$2:AH$850, MATCH(B377, Paste_Here!A$2:A$850, 0))), ""), ""), "")</f>
        <v/>
      </c>
      <c r="AJ377" s="66"/>
      <c r="AK377" s="76" t="str">
        <f>IFERROR(IF(B377&lt;&gt;"", IF(AND(INDEX(Paste_Here!N$2:N$850, MATCH(B377, Paste_Here!A$2:A$850, 0))&lt;&gt;"", ISNUMBER(VALUE(INDEX(Paste_Here!N$2:N$850, MATCH(B377, Paste_Here!A$2:A$850, 0))))), INDEX(Paste_Here!N$2:N$850, MATCH(B377, Paste_Here!A$2:A$850, 0)), ""), ""), "")</f>
        <v/>
      </c>
      <c r="AL377" s="66"/>
      <c r="AM377" s="76" t="str">
        <f>IFERROR(IF(B377&lt;&gt;"", IF(AND(INDEX(Paste_Here!O$2:O$850, MATCH(B377, Paste_Here!A$2:A$850, 0))&lt;&gt;"", ISNUMBER(VALUE(INDEX(Paste_Here!O$2:O$850, MATCH(B377, Paste_Here!A$2:A$850, 0))))), INDEX(Paste_Here!O$2:O$850, MATCH(B377, Paste_Here!A$2:A$850, 0)), ""), ""), "")</f>
        <v/>
      </c>
      <c r="AN377" s="66"/>
      <c r="AO377" s="76"/>
      <c r="AP377" s="66"/>
      <c r="AQ377" s="76"/>
      <c r="AR377" s="66"/>
      <c r="AS377" s="76"/>
      <c r="AT377" s="66"/>
      <c r="AU377" s="66"/>
      <c r="AV377" s="76" t="str">
        <f t="shared" si="43"/>
        <v/>
      </c>
      <c r="AW377" s="66"/>
      <c r="AX377" s="76" t="str">
        <f>IFERROR(IF(B377&lt;&gt;"", IF(ISNUMBER(SEARCH("Revealed-Potential (Primary Focus)", LOWER(INDEX(Paste_Here!Z$2:Z$850, MATCH(B377, Paste_Here!A$2:A$850, 0))))), "Rev-Potential: Prim", IF(ISNUMBER(SEARCH("Revealed-Potential (Secondary Focus)", LOWER(INDEX(Paste_Here!Z$2:Z$850, MATCH(B377, Paste_Here!A$2:A$850, 0))))), "Rev-Potential: Sec", IF(ISNUMBER(SEARCH("Monitoring", LOWER(INDEX(Paste_Here!Z$2:Z$850, MATCH(B377, Paste_Here!A$2:A$850, 0))))), "Monitoring", IF(ISNUMBER(SEARCH("At-Promise (Secondary Focus)", LOWER(INDEX(Paste_Here!Z$2:Z$850, MATCH(B377, Paste_Here!A$2:A$850, 0))))), "At-Promise: Sec", IF(ISNUMBER(SEARCH("At-Promise (Primary Focus)", LOWER(INDEX(Paste_Here!Z$2:Z$850, MATCH(B377, Paste_Here!A$2:A$850, 0))))), "At-Promise: Prim", ""))))), ""), "")</f>
        <v/>
      </c>
      <c r="AY377" s="66"/>
      <c r="AZ377" s="76"/>
      <c r="BA377" s="66"/>
      <c r="BB377" s="76"/>
      <c r="BC377" s="66"/>
      <c r="BD377" s="76"/>
      <c r="BE377" s="66"/>
      <c r="BF377" s="76"/>
      <c r="BG377" s="66"/>
      <c r="BH377" s="76"/>
      <c r="BI377" s="66"/>
      <c r="BJ377" s="66"/>
      <c r="BK377" s="76" t="str">
        <f t="shared" si="44"/>
        <v/>
      </c>
      <c r="BL377" s="66"/>
      <c r="BM377" s="76" t="str">
        <f>IFERROR(IF(B377&lt;&gt;"", IF(AND(ISNUMBER(VALUE(SUBSTITUTE(SUBSTITUTE(Paste_Here!R377, "br", "-"), "L", ""))), VALUE(SUBSTITUTE(SUBSTITUTE(Paste_Here!R377, "br", "-"), "L", "")) &gt;= 1095), "Yes", IF(AND(ISNUMBER(VALUE(SUBSTITUTE(SUBSTITUTE(Paste_Here!R377, "br", "-"), "L", ""))), VALUE(SUBSTITUTE(SUBSTITUTE(Paste_Here!R377, "br", "-"), "L", "")) &lt;= 1094), "No", "")), ""), "")</f>
        <v/>
      </c>
      <c r="BN377" s="66"/>
      <c r="BO377" s="76" t="str">
        <f>IFERROR(IF(B377&lt;&gt;"", IF(COUNTIF(INDEX(Paste_Here!Y$2:AB$850, MATCH(B377, Paste_Here!A$2:A$850, 0), 0), "yes") &gt; 0, "Yes", IF(COUNTIF(INDEX(Paste_Here!Y$2:AB$850, MATCH(B377, Paste_Here!A$2:A$850, 0), 0), "no") &gt; 0, "No", "")), ""), "")</f>
        <v/>
      </c>
      <c r="BP377" s="66"/>
      <c r="BQ377" s="76" t="str">
        <f>IFERROR(IF(B377&lt;&gt;"", IF(AND(ISNUMBER(VALUE(SUBSTITUTE(SUBSTITUTE(Paste_Here!U377, "em", "-"), "q", ""))), VALUE(SUBSTITUTE(SUBSTITUTE(Paste_Here!U377, "em", "-"), "q", "")) &gt;= 910), "Yes", IF(AND(ISNUMBER(VALUE(SUBSTITUTE(SUBSTITUTE(Paste_Here!U377, "em", "-"), "q", ""))), VALUE(SUBSTITUTE(SUBSTITUTE(Paste_Here!U377, "em", "-"), "q", "")) &lt;= 909), "No", "")), ""), "")</f>
        <v/>
      </c>
      <c r="BR377" s="66"/>
      <c r="BS377" s="76" t="str">
        <f>IFERROR(IF(B377&lt;&gt;"", IF(AND(INDEX(Paste_Here!X$2:X$850, MATCH(B377, Paste_Here!A$2:A$850, 0))&lt;&gt;"", ISNUMBER(VALUE(INDEX(Paste_Here!X$2:X$850, MATCH(B377, Paste_Here!A$2:A$850, 0))))), INDEX(Paste_Here!X$2:X$850, MATCH(B377, Paste_Here!A$2:A$850, 0)), ""), ""), "")</f>
        <v/>
      </c>
      <c r="BT377" s="66"/>
      <c r="BU377" s="76" t="str">
        <f>IFERROR(IF(B377&lt;&gt;"", IF(ISNUMBER(VALUE(INDEX(Paste_Here!G$2:G$850, MATCH(B377, Paste_Here!A$2:A$850, 0)))), IF(VALUE(INDEX(Paste_Here!G$2:G$850, MATCH(B377, Paste_Here!A$2:A$850, 0)))=0, "No", IF(AND(VALUE(INDEX(Paste_Here!G$2:G$850, MATCH(B377, Paste_Here!A$2:A$850, 0)))&gt;=1, VALUE(INDEX(Paste_Here!G$2:G$850, MATCH(B377, Paste_Here!A$2:A$850, 0)))&lt;=4), VALUE(INDEX(Paste_Here!G$2:G$850, MATCH(B377, Paste_Here!A$2:A$850, 0))), "")), ""), ""), "")</f>
        <v/>
      </c>
      <c r="BV377" s="66"/>
      <c r="BW377" s="76" t="str">
        <f>IFERROR(IF(B377&lt;&gt;"", IF(ISNUMBER(VALUE(INDEX(Paste_Here!H$2:H$850, MATCH(B377, Paste_Here!A$2:A$850, 0)))), IF(VALUE(INDEX(Paste_Here!H$2:H$850, MATCH(B377, Paste_Here!A$2:A$850, 0)))=0, "No", IF(AND(VALUE(INDEX(Paste_Here!H$2:H$850, MATCH(B377, Paste_Here!A$2:A$850, 0)))&gt;=1, VALUE(INDEX(Paste_Here!H$2:H$850, MATCH(B377, Paste_Here!A$2:A$850, 0)))&lt;=4), VALUE(INDEX(Paste_Here!H$2:H$850, MATCH(B377, Paste_Here!A$2:A$850, 0))), "")), ""), ""), "")</f>
        <v/>
      </c>
      <c r="BX377" s="66"/>
      <c r="BY377" s="76"/>
      <c r="BZ377" s="66"/>
      <c r="CA377" s="76"/>
      <c r="CB377" s="66"/>
      <c r="CC377" s="66"/>
      <c r="CD377" s="76" t="str">
        <f t="shared" si="45"/>
        <v/>
      </c>
      <c r="CE377" s="66"/>
      <c r="CF377" s="76" t="str">
        <f>IFERROR(IF(B377&lt;&gt;"", IF(AND(INDEX(Paste_Here!P$2:P$850, MATCH(B377, Paste_Here!A$2:A$850, 0))&lt;&gt;"", ISNUMBER(VALUE(INDEX(Paste_Here!P$2:P$850, MATCH(B377, Paste_Here!A$2:A$850, 0))))), INDEX(Paste_Here!P$2:P$850, MATCH(B377, Paste_Here!A$2:A$850, 0)), ""), ""), "")</f>
        <v/>
      </c>
      <c r="CG377" s="66"/>
      <c r="CH377" s="76" t="str">
        <f>IFERROR(IF(B377&lt;&gt;"", IF(ISNUMBER(SEARCH("highrisk", LOWER(INDEX(Paste_Here!Q$2:Q$850, MATCH(B377, Paste_Here!A$2:A$850, 0))))), "High Risk", IF(ISNUMBER(SEARCH("lowrisk", LOWER(INDEX(Paste_Here!Q$2:Q$850, MATCH(B377, Paste_Here!A$2:A$850, 0))))), "Low Risk", IF(ISNUMBER(SEARCH("somerisk", LOWER(INDEX(Paste_Here!Q$2:Q$850, MATCH(B377, Paste_Here!A$2:A$850, 0))))), "Some Risk", ""))), ""), "")</f>
        <v/>
      </c>
      <c r="CI377" s="66"/>
      <c r="CJ377" s="76" t="str">
        <f>IFERROR(IF(B377&lt;&gt;"", IF(AND(INDEX(Paste_Here!AA$2:AA$850, MATCH(B377, Paste_Here!A$2:A$850, 0))&lt;&gt;"", ISNUMBER(VALUE(INDEX(Paste_Here!AA$2:AA$850, MATCH(B377, Paste_Here!A$2:A$850, 0))))), INDEX(Paste_Here!AA$2:AA$850, MATCH(B377, Paste_Here!A$2:A$850, 0)), ""), ""), "")</f>
        <v/>
      </c>
      <c r="CK377" s="66"/>
      <c r="CL377" s="76" t="str">
        <f>IFERROR(IF(B377&lt;&gt;"", IF(LOWER(INDEX(Paste_Here!AB$2:AB$850, MATCH(B377, Paste_Here!A$2:A$850, 0)))="approaching expectations", "Approaching", IF(LOWER(INDEX(Paste_Here!AB$2:AB$850, MATCH(B377, Paste_Here!A$2:A$850, 0)))="met expectations", "Met", IF(LOWER(INDEX(Paste_Here!AB$2:AB$850, MATCH(B377, Paste_Here!A$2:A$850, 0)))="exceeded expectations", "Exceeded", IF(LOWER(INDEX(Paste_Here!AB$2:AB$850, MATCH(B377, Paste_Here!A$2:A$850, 0)))="below expectations", "Below", "")))), ""), "")</f>
        <v/>
      </c>
      <c r="CM377" s="66"/>
      <c r="CN377" s="76" t="str">
        <f>IFERROR(IF(B377&lt;&gt;"", IF(AND(INDEX(Paste_Here!AC$2:AC$850, MATCH(B377, Paste_Here!A$2:A$850, 0))&lt;&gt;"", ISNUMBER(VALUE(INDEX(Paste_Here!AC$2:AC$850, MATCH(B377, Paste_Here!A$2:A$850, 0))))), INDEX(Paste_Here!AC$2:AC$850, MATCH(B377, Paste_Here!A$2:A$850, 0)), ""), ""), "")</f>
        <v/>
      </c>
      <c r="CO377" s="66"/>
      <c r="CP377" s="76"/>
      <c r="CQ377" s="66"/>
      <c r="CR377" s="76"/>
      <c r="CS377" s="66"/>
      <c r="CT377" s="76"/>
      <c r="CU377" s="66"/>
      <c r="CV377" s="76"/>
      <c r="CW377" s="66"/>
      <c r="CX377" s="76"/>
      <c r="CY377" s="66"/>
      <c r="CZ377" s="66"/>
      <c r="DA377" s="76" t="str">
        <f t="shared" si="46"/>
        <v/>
      </c>
      <c r="DB377" s="66"/>
      <c r="DC377" s="76" t="str">
        <f>IFERROR(IF(B377&lt;&gt;"", IF(AND(INDEX(Paste_Here!V$2:V$850, MATCH(B377, Paste_Here!A$2:A$850, 0))&lt;&gt;"", ISNUMBER(VALUE(INDEX(Paste_Here!V$2:V$850, MATCH(B377, Paste_Here!A$2:A$850, 0))))), INDEX(Paste_Here!V$2:V$850, MATCH(B377, Paste_Here!A$2:A$850, 0)), ""), ""), "")</f>
        <v/>
      </c>
      <c r="DD377" s="66"/>
      <c r="DE377" s="76" t="str">
        <f>IFERROR(IF(B377&lt;&gt;"", IF(ISNUMBER(SEARCH("highrisk", LOWER(INDEX(Paste_Here!W$2:W$850, MATCH(B377, Paste_Here!A$2:A$850, 0))))), "High Risk", IF(ISNUMBER(SEARCH("lowrisk", LOWER(INDEX(Paste_Here!W$2:W$850, MATCH(B377, Paste_Here!A$2:A$850, 0))))), "Low Risk", IF(ISNUMBER(SEARCH("somerisk", LOWER(INDEX(Paste_Here!W$2:W$850, MATCH(B377, Paste_Here!A$2:A$850, 0))))), "Some Risk", ""))), ""), "")</f>
        <v/>
      </c>
      <c r="DF377" s="66"/>
      <c r="DG377" s="76" t="str">
        <f>IFERROR(IF(B377&lt;&gt;"", IF(AND(INDEX(Paste_Here!S$2:S$850, MATCH(B377, Paste_Here!A$2:A$850, 0))&lt;&gt;"", ISNUMBER(VALUE(INDEX(Paste_Here!S$2:S$850, MATCH(B377, Paste_Here!A$2:A$850, 0))))), INDEX(Paste_Here!S$2:S$850, MATCH(B377, Paste_Here!A$2:A$850, 0)), ""), ""), "")</f>
        <v/>
      </c>
      <c r="DH377" s="66"/>
      <c r="DI377" s="76" t="str">
        <f>IFERROR(IF(B377&lt;&gt;"", IF(ISNUMBER(SEARCH("highrisk", LOWER(INDEX(Paste_Here!T$2:T$850, MATCH(B377, Paste_Here!A$2:A$850, 0))))), "High Risk", IF(ISNUMBER(SEARCH("lowrisk", LOWER(INDEX(Paste_Here!T$2:T$850, MATCH(B377, Paste_Here!A$2:A$850, 0))))), "Low Risk", IF(ISNUMBER(SEARCH("somerisk", LOWER(INDEX(Paste_Here!T$2:T$850, MATCH(B377, Paste_Here!A$2:A$850, 0))))), "Some Risk", ""))), ""), "")</f>
        <v/>
      </c>
      <c r="DJ377" s="66"/>
      <c r="DK377" s="76" t="str">
        <f>IFERROR(IF(B377&lt;&gt;"", IF(AND(INDEX(Paste_Here!AD$2:AD$850, MATCH(B377, Paste_Here!A$2:A$850, 0))&lt;&gt;"", ISNUMBER(VALUE(INDEX(Paste_Here!AD$2:AD$850, MATCH(B377, Paste_Here!A$2:A$850, 0))))), INDEX(Paste_Here!AD$2:AD$850, MATCH(B377, Paste_Here!A$2:A$850, 0)), ""), ""), "")</f>
        <v/>
      </c>
      <c r="DL377" s="66"/>
      <c r="DM377" s="76" t="str">
        <f>IFERROR(IF(B377&lt;&gt;"", IF(LOWER(INDEX(Paste_Here!AE$2:AE$850, MATCH(B377, Paste_Here!A$2:A$850, 0)))="approaching expectations", "Approaching", IF(LOWER(INDEX(Paste_Here!AE$2:AE$850, MATCH(B377, Paste_Here!A$2:A$850, 0)))="met expectations", "Met", IF(LOWER(INDEX(Paste_Here!AE$2:AE$850, MATCH(B377, Paste_Here!A$2:A$850, 0)))="exceeded expectations", "Exceeded", IF(LOWER(INDEX(Paste_Here!AE$2:AE$850, MATCH(B377, Paste_Here!A$2:A$850, 0)))="below expectations", "Below", "")))), ""), "")</f>
        <v/>
      </c>
      <c r="DN377" s="66"/>
      <c r="DO377" s="76"/>
      <c r="DP377" s="66"/>
      <c r="DQ377" s="76"/>
      <c r="DR377" s="66"/>
      <c r="DS377" s="76"/>
      <c r="DT377" s="66"/>
      <c r="DU377" s="76"/>
      <c r="DV377" s="66"/>
      <c r="DW377" s="66"/>
      <c r="DX377" s="76" t="str">
        <f t="shared" si="47"/>
        <v/>
      </c>
      <c r="DY377" s="66"/>
      <c r="DZ377" s="76"/>
      <c r="EA377" s="66"/>
      <c r="EB377" s="76"/>
      <c r="EC377" s="66"/>
      <c r="ED377" s="76" t="str">
        <f>IFERROR(IF(B377&lt;&gt;"", IF(AND(INDEX(Paste_Here!AF$2:AF$850, MATCH(B377, Paste_Here!A$2:A$850, 0))&lt;&gt;"", ISNUMBER(VALUE(INDEX(Paste_Here!AF$2:AF$850, MATCH(B377, Paste_Here!A$2:A$850, 0))))), INDEX(Paste_Here!AF$2:AF$850, MATCH(B377, Paste_Here!A$2:A$850, 0)), ""), ""), "")</f>
        <v/>
      </c>
      <c r="EE377" s="66"/>
      <c r="EF377" s="76"/>
      <c r="EG377" s="66"/>
      <c r="EH377" s="76"/>
      <c r="EI377" s="66"/>
      <c r="EJ377" s="76" t="str">
        <f>IFERROR(IF(B377&lt;&gt;"", IF(AND(INDEX(Paste_Here!AG$2:AG$850, MATCH(B377, Paste_Here!A$2:A$850, 0))&lt;&gt;"", ISNUMBER(VALUE(INDEX(Paste_Here!AG$2:AG$850, MATCH(B377, Paste_Here!A$2:A$850, 0))))), INDEX(Paste_Here!AG$2:AG$850, MATCH(B377, Paste_Here!A$2:A$850, 0)), ""), ""), "")</f>
        <v/>
      </c>
      <c r="EK377" s="66"/>
      <c r="EL377" s="76"/>
      <c r="EM377" s="66"/>
      <c r="EN377" s="76"/>
      <c r="EO377" s="66"/>
      <c r="EP377" s="76"/>
      <c r="EQ377" s="66"/>
      <c r="ER377" s="76"/>
      <c r="ES377" s="66"/>
      <c r="ET377" s="66"/>
      <c r="EU377" s="76"/>
      <c r="EV377" s="66"/>
      <c r="EW377" s="76"/>
      <c r="EX377" s="66"/>
      <c r="EY377" s="76"/>
      <c r="EZ377" s="66"/>
      <c r="FA377" s="76"/>
      <c r="FB377" s="66"/>
      <c r="FC377" s="76"/>
      <c r="FD377" s="66"/>
      <c r="FE377" s="76"/>
      <c r="FF377" s="66"/>
      <c r="FG377" s="76"/>
      <c r="FH377" s="66"/>
      <c r="FI377" s="76"/>
      <c r="FJ377" s="66"/>
      <c r="FK377" s="76"/>
      <c r="FL377" s="66"/>
      <c r="FM377" s="76"/>
      <c r="FN377" s="66"/>
      <c r="FO377" s="76"/>
      <c r="FP377" s="66"/>
      <c r="FQ377" s="76"/>
      <c r="FR377" s="66"/>
      <c r="FS377" s="76"/>
      <c r="FT377" s="66"/>
      <c r="FU377" s="76"/>
      <c r="FV377" s="66"/>
      <c r="FW377" s="76"/>
      <c r="FX377" s="66"/>
      <c r="FY377" s="76"/>
      <c r="FZ377" s="66"/>
      <c r="GA377" s="76"/>
      <c r="GB377" s="66"/>
      <c r="GC377" s="76"/>
      <c r="GD377" s="66"/>
      <c r="GE377" s="76"/>
      <c r="GF377" s="66"/>
      <c r="GG377" s="76"/>
      <c r="GH377" s="66"/>
      <c r="GI377" s="76"/>
      <c r="GJ377" s="66"/>
      <c r="GK377" s="76"/>
      <c r="GL377" s="66"/>
      <c r="GM377" s="76"/>
      <c r="GN377" s="66"/>
      <c r="GO377" s="76"/>
      <c r="GP377" s="66"/>
      <c r="GQ377" s="76"/>
      <c r="GR377" s="66"/>
      <c r="GS377" s="76"/>
      <c r="GT377" s="66"/>
      <c r="GU377" s="76"/>
      <c r="GV377" s="66"/>
      <c r="GW377" s="76"/>
      <c r="GX377" s="66"/>
      <c r="GY377" s="76"/>
      <c r="GZ377" s="66"/>
      <c r="HA377" s="76"/>
      <c r="HB377" s="66"/>
      <c r="HC377" s="76"/>
      <c r="HD377" s="66"/>
      <c r="HE377" s="76"/>
      <c r="HF377" s="66"/>
      <c r="HG377" s="76"/>
      <c r="HH377" s="66"/>
      <c r="HI377" s="76"/>
      <c r="HJ377" s="66"/>
      <c r="HK377" s="76"/>
      <c r="HL377" s="66"/>
      <c r="HM377" s="76"/>
      <c r="HN377" s="66"/>
      <c r="HO377" s="76"/>
      <c r="HP377" s="66"/>
      <c r="HQ377" s="76"/>
      <c r="HR377" s="66"/>
      <c r="HS377" s="76"/>
      <c r="HT377" s="66"/>
      <c r="HU377" s="76"/>
      <c r="HV377" s="66"/>
      <c r="HW377" s="76"/>
      <c r="HX377" s="66"/>
      <c r="HY377" s="76"/>
      <c r="HZ377" s="66"/>
      <c r="IA377" s="76"/>
      <c r="IB377" s="66"/>
      <c r="IC377" s="76"/>
      <c r="ID377" s="66"/>
      <c r="IE377" s="76"/>
      <c r="IF377" s="66"/>
      <c r="IG377" s="76"/>
      <c r="IH377" s="66"/>
      <c r="II377" s="76"/>
      <c r="IJ377" s="66"/>
      <c r="IK377" s="76"/>
      <c r="IL377" s="66"/>
      <c r="IM377" s="76"/>
      <c r="IN377" s="66"/>
      <c r="IO377" s="76"/>
      <c r="IP377" s="66"/>
      <c r="IQ377" s="76"/>
      <c r="IR377" s="66"/>
      <c r="IS377" s="76"/>
      <c r="IT377" s="66"/>
      <c r="IU377" s="76"/>
      <c r="IV377" s="66"/>
      <c r="IW377" s="76"/>
      <c r="IX377" s="66"/>
      <c r="IY377" s="76"/>
      <c r="IZ377" s="66"/>
      <c r="JA377" s="76"/>
      <c r="JB377" s="66"/>
      <c r="JC377" s="76"/>
      <c r="JD377" s="66"/>
      <c r="JE377" s="76"/>
      <c r="JF377" s="66"/>
      <c r="JG377" s="76"/>
      <c r="JH377" s="66"/>
      <c r="JI377" s="76"/>
      <c r="JJ377" s="66"/>
      <c r="JK377" s="76"/>
      <c r="JL377" s="66"/>
      <c r="JM377" s="76"/>
      <c r="JN377" s="66"/>
      <c r="JO377" s="76"/>
      <c r="JP377" s="66"/>
      <c r="JQ377" s="76"/>
      <c r="JR377" s="66"/>
      <c r="JS377" s="76"/>
      <c r="JT377" s="66"/>
      <c r="JU377" s="76"/>
      <c r="JV377" s="66"/>
      <c r="JW377" s="76"/>
      <c r="JX377" s="66"/>
      <c r="JY377" s="76"/>
      <c r="JZ377" s="66"/>
      <c r="KA377" s="76"/>
      <c r="KB377" s="66"/>
      <c r="KC377" s="76"/>
      <c r="KD377" s="66"/>
      <c r="KE377" s="76"/>
      <c r="KF377" s="66"/>
      <c r="KG377" s="76"/>
      <c r="KH377" s="66"/>
      <c r="KI377" s="76"/>
      <c r="KJ377" s="66"/>
      <c r="KK377" s="76"/>
      <c r="KL377" s="66"/>
      <c r="KM377" s="76"/>
      <c r="KN377" s="66"/>
      <c r="KO377" s="76"/>
      <c r="KP377" s="66"/>
      <c r="KQ377" s="76"/>
      <c r="KR377" s="66"/>
      <c r="KS377" s="76"/>
      <c r="KT377" s="66"/>
      <c r="KU377" s="76"/>
      <c r="KV377" s="66"/>
      <c r="KW377" s="76"/>
      <c r="KX377" s="66"/>
      <c r="KY377" s="76"/>
      <c r="KZ377" s="66"/>
      <c r="LA377" s="76"/>
      <c r="LB377" s="66"/>
      <c r="LC377" s="76"/>
      <c r="LD377" s="66"/>
      <c r="LE377" s="76"/>
      <c r="LF377" s="66"/>
      <c r="LG377" s="76"/>
      <c r="LH377" s="66"/>
      <c r="LI377" s="76"/>
      <c r="LJ377" s="66"/>
      <c r="LK377" s="76"/>
      <c r="LL377" s="66"/>
      <c r="LM377" s="76"/>
      <c r="LN377" s="66"/>
      <c r="LO377" s="76"/>
      <c r="LP377" s="66"/>
      <c r="LQ377" s="76"/>
      <c r="LR377" s="66"/>
      <c r="LS377" s="76"/>
      <c r="LT377" s="66"/>
      <c r="LU377" s="76"/>
      <c r="LV377" s="66"/>
      <c r="LW377" s="76"/>
      <c r="LX377" s="66"/>
      <c r="LY377" s="76"/>
      <c r="LZ377" s="66"/>
      <c r="MA377" s="76"/>
      <c r="MB377" s="66"/>
      <c r="MC377" s="76"/>
      <c r="MD377" s="66"/>
      <c r="MG377" s="1" t="str" cm="1">
        <f t="array" ref="MG377">IFERROR(INDEX(Paste_Here!$B$2:$B$850, MATCH(0, COUNTIF(MG$4:MG376, Paste_Here!$B$2:$B$850) + IF(Paste_Here!$B$2:$B$850="", 1, 0), 0)), "")</f>
        <v/>
      </c>
      <c r="MH377" s="1" t="str">
        <f>IF(MG377&lt;&gt;"", INDEX(Paste_Here!$A$2:$A$850, MATCH(MG377, Paste_Here!$B$2:$B$850, 0)), "")</f>
        <v/>
      </c>
      <c r="MI377" s="1" t="str">
        <f t="shared" si="48"/>
        <v/>
      </c>
      <c r="MJ377" s="1" t="str" cm="1">
        <f t="array" ref="MJ377">IFERROR(INDEX($MI$5:$MI$850, MATCH(SMALL(IF($MI$5:$MI$850&lt;&gt;"", COUNTIF($MI$5:$MI$850, "&lt;"&amp;$MI$5:$MI$850)+1), ROW()-ROW($MJ$5)+1), COUNTIF($MI$5:$MI$850, "&lt;"&amp;$MI$5:$MI$850)+1, 0)), "")</f>
        <v/>
      </c>
    </row>
    <row r="378" spans="1:348">
      <c r="A378" s="66"/>
      <c r="B378" s="76" t="str">
        <f t="shared" si="41"/>
        <v/>
      </c>
      <c r="C378" s="66"/>
      <c r="D378" s="76" t="str">
        <f>IFERROR(IF(B378&lt;&gt;"", IF(AND(INDEX(Paste_Here!B$2:B$850, MATCH(B378, Paste_Here!A$2:A$850, 0))&lt;&gt;"", ISNUMBER(VALUE(INDEX(Paste_Here!B$2:B$850, MATCH(B378, Paste_Here!A$2:A$850, 0))))), INDEX(Paste_Here!B$2:B$850, MATCH(B378, Paste_Here!A$2:A$850, 0)), ""), ""), "")</f>
        <v/>
      </c>
      <c r="E378" s="66"/>
      <c r="F378" s="76" t="str">
        <f>IFERROR(IF(B378&lt;&gt;"", IF(ISTEXT(INDEX(Paste_Here!K$2:K$850, MATCH(B378, Paste_Here!A$2:A$850, 0))), INDEX(Paste_Here!K$2:K$850, MATCH(B378, Paste_Here!A$2:A$850, 0)), ""), ""), "")</f>
        <v/>
      </c>
      <c r="G378" s="66"/>
      <c r="H378" s="76" t="str">
        <f>IFERROR(IF(B378&lt;&gt;"", IF(ISTEXT(INDEX(Paste_Here!C$2:C$850, MATCH(B378, Paste_Here!A$2:A$850, 0))), INDEX(Paste_Here!C$2:C$850, MATCH(B378, Paste_Here!A$2:A$850, 0)), ""), ""), "")</f>
        <v/>
      </c>
      <c r="I378" s="66"/>
      <c r="J378" s="76" t="str">
        <f>IFERROR(IF(B378&lt;&gt;"", IF(ISNUMBER(SEARCH("s", LOWER(INDEX(Paste_Here!M$2:M$850, MATCH(B378, Paste_Here!A$2:A$850, 0))))), "Yes", IF(INDEX(Paste_Here!M$2:M$850, MATCH(B378, Paste_Here!A$2:A$850, 0))&lt;&gt;"", "No", "")), ""), "")</f>
        <v/>
      </c>
      <c r="K378" s="66"/>
      <c r="L378" s="76" t="str">
        <f>IFERROR(IF(B378&lt;&gt;"", IF(ISNUMBER(SEARCH("yes", LOWER(INDEX(Paste_Here!E$2:E$850, MATCH(B378, Paste_Here!A$2:A$850, 0))))), "Yes", IF(ISNUMBER(SEARCH("no", LOWER(INDEX(Paste_Here!E$2:E$850, MATCH(B378, Paste_Here!A$2:A$850, 0))))), "No", "")), ""), "")</f>
        <v/>
      </c>
      <c r="M378" s="66"/>
      <c r="N378" s="76" t="str">
        <f>IFERROR(IF(B378&lt;&gt;"", IF(ISNUMBER(SEARCH("yes", LOWER(INDEX(Paste_Here!F$2:F$850, MATCH(B378, Paste_Here!A$2:A$850, 0))))), "Yes", IF(ISNUMBER(SEARCH("no", LOWER(INDEX(Paste_Here!F$2:F$850, MATCH(B378, Paste_Here!A$2:A$850, 0))))), "No", "")), ""), "")</f>
        <v/>
      </c>
      <c r="O378" s="66"/>
      <c r="P378" s="76" t="str">
        <f>IFERROR(IF(B378&lt;&gt;"", IF(ISNUMBER(SEARCH("yes", LOWER(INDEX(Paste_Here!L$2:L$850, MATCH(B378, Paste_Here!A$2:A$850, 0))))), "Yes", IF(ISNUMBER(SEARCH("no", LOWER(INDEX(Paste_Here!L$2:L$850, MATCH(B378, Paste_Here!A$2:A$850, 0))))), "No", "")), ""), "")</f>
        <v/>
      </c>
      <c r="Q378" s="66"/>
      <c r="R378" s="76" t="str">
        <f>IFERROR(IF(B378&lt;&gt;"", IF(ISNUMBER(SEARCH("transitional 2", LOWER(INDEX(Paste_Here!D$2:D$850, MATCH(B378, Paste_Here!A$2:A$850, 0))))), "T2", IF(ISNUMBER(SEARCH("transitional 1", LOWER(INDEX(Paste_Here!D$2:D$850, MATCH(B378, Paste_Here!A$2:A$850, 0))))), "T1", IF(ISNUMBER(SEARCH("waived ell services", LOWER(INDEX(Paste_Here!D$2:D$850, MATCH(B378, Paste_Here!A$2:A$850, 0))))), "W", IF(ISNUMBER(SEARCH("english language learner", LOWER(INDEX(Paste_Here!D$2:D$850, MATCH(B378, Paste_Here!A$2:A$850, 0))))), "L", "")))), ""), "")</f>
        <v/>
      </c>
      <c r="S378" s="66"/>
      <c r="T378" s="76" t="str">
        <f>IFERROR(IF(B378&lt;&gt;"", IF(ISNUMBER(SEARCH("yes", LOWER(INDEX(Paste_Here!I$2:I$850, MATCH(B378, Paste_Here!A$2:A$850, 0))))), "Yes", IF(ISNUMBER(SEARCH("no", LOWER(INDEX(Paste_Here!I$2:I$850, MATCH(B378, Paste_Here!A$2:A$850, 0))))), "No", "")), ""), "")</f>
        <v/>
      </c>
      <c r="U378" s="66"/>
      <c r="V378" s="76" t="str">
        <f>IFERROR(IF(B378&lt;&gt;"", IF(ISTEXT(INDEX(Paste_Here!J$2:J$850, MATCH(B378, Paste_Here!A$2:A$850, 0))), VALUE(INDEX(Paste_Here!J$2:J$850, MATCH(B378, Paste_Here!A$2:A$850, 0))), ""), ""), "")</f>
        <v/>
      </c>
      <c r="W378" s="66"/>
      <c r="X378" s="66"/>
      <c r="Y378" s="76" t="str">
        <f t="shared" si="42"/>
        <v/>
      </c>
      <c r="Z378" s="66"/>
      <c r="AA378" s="76" t="str">
        <f>IFERROR(IF(B378&lt;&gt;"", IF(AND(INDEX(Paste_Here!AI$2:AI$850, MATCH(B378, Paste_Here!A$2:A$850, 0))&lt;&gt;"", ISNUMBER(VALUE(INDEX(Paste_Here!AI$2:AI$850, MATCH(B378, Paste_Here!A$2:A$850, 0))))), INDEX(Paste_Here!AI$2:AI$850, MATCH(B378, Paste_Here!A$2:A$850, 0)), ""), ""), "")</f>
        <v/>
      </c>
      <c r="AB378" s="66"/>
      <c r="AC378" s="76" t="str">
        <f>IFERROR(IF(B378&lt;&gt;"", IF(AND(INDEX(Paste_Here!AJ$2:AJ$850, MATCH(B378, Paste_Here!A$2:A$850, 0))&lt;&gt;"", ISNUMBER(VALUE(INDEX(Paste_Here!AJ$2:AJ$850, MATCH(B378, Paste_Here!A$2:A$850, 0))))), INDEX(Paste_Here!AJ$2:AJ$850, MATCH(B378, Paste_Here!A$2:A$850, 0)), ""), ""), "")</f>
        <v/>
      </c>
      <c r="AD378" s="66"/>
      <c r="AE378" s="76" t="str">
        <f>IFERROR(IF(B378&lt;&gt;"", IF(AND(INDEX(Paste_Here!AK$2:AK$850, MATCH(B378, Paste_Here!A$2:A$850, 0))&lt;&gt;"", ISNUMBER(VALUE(INDEX(Paste_Here!AK$2:AK$850, MATCH(B378, Paste_Here!A$2:A$850, 0))))), INDEX(Paste_Here!AK$2:AK$850, MATCH(B378, Paste_Here!A$2:A$850, 0)), ""), ""), "")</f>
        <v/>
      </c>
      <c r="AF378" s="66"/>
      <c r="AG378" s="76" t="str">
        <f>IFERROR(IF(B378&lt;&gt;"", IF(AND(INDEX(Paste_Here!AL$2:AL$850, MATCH(B378, Paste_Here!A$2:A$850, 0))&lt;&gt;"", ISNUMBER(VALUE(INDEX(Paste_Here!AL$2:AL$850, MATCH(B378, Paste_Here!A$2:A$850, 0))))), INDEX(Paste_Here!AL$2:AL$850, MATCH(B378, Paste_Here!A$2:A$850, 0)), ""), ""), "")</f>
        <v/>
      </c>
      <c r="AH378" s="66"/>
      <c r="AI378" s="76" t="str">
        <f>IFERROR(IF(B378&lt;&gt;"", IF(AND(INDEX(Paste_Here!AH$2:AH$850, MATCH(B378, Paste_Here!A$2:A$850, 0))&lt;&gt;"", ISNUMBER(VALUE(INDEX(Paste_Here!AH$2:AH$850, MATCH(B378, Paste_Here!A$2:A$850, 0))))), IF(VALUE(INDEX(Paste_Here!AH$2:AH$850, MATCH(B378, Paste_Here!A$2:A$850, 0)))=0, "", INDEX(Paste_Here!AH$2:AH$850, MATCH(B378, Paste_Here!A$2:A$850, 0))), ""), ""), "")</f>
        <v/>
      </c>
      <c r="AJ378" s="66"/>
      <c r="AK378" s="76" t="str">
        <f>IFERROR(IF(B378&lt;&gt;"", IF(AND(INDEX(Paste_Here!N$2:N$850, MATCH(B378, Paste_Here!A$2:A$850, 0))&lt;&gt;"", ISNUMBER(VALUE(INDEX(Paste_Here!N$2:N$850, MATCH(B378, Paste_Here!A$2:A$850, 0))))), INDEX(Paste_Here!N$2:N$850, MATCH(B378, Paste_Here!A$2:A$850, 0)), ""), ""), "")</f>
        <v/>
      </c>
      <c r="AL378" s="66"/>
      <c r="AM378" s="76" t="str">
        <f>IFERROR(IF(B378&lt;&gt;"", IF(AND(INDEX(Paste_Here!O$2:O$850, MATCH(B378, Paste_Here!A$2:A$850, 0))&lt;&gt;"", ISNUMBER(VALUE(INDEX(Paste_Here!O$2:O$850, MATCH(B378, Paste_Here!A$2:A$850, 0))))), INDEX(Paste_Here!O$2:O$850, MATCH(B378, Paste_Here!A$2:A$850, 0)), ""), ""), "")</f>
        <v/>
      </c>
      <c r="AN378" s="66"/>
      <c r="AO378" s="76"/>
      <c r="AP378" s="66"/>
      <c r="AQ378" s="76"/>
      <c r="AR378" s="66"/>
      <c r="AS378" s="76"/>
      <c r="AT378" s="66"/>
      <c r="AU378" s="66"/>
      <c r="AV378" s="76" t="str">
        <f t="shared" si="43"/>
        <v/>
      </c>
      <c r="AW378" s="66"/>
      <c r="AX378" s="76" t="str">
        <f>IFERROR(IF(B378&lt;&gt;"", IF(ISNUMBER(SEARCH("Revealed-Potential (Primary Focus)", LOWER(INDEX(Paste_Here!Z$2:Z$850, MATCH(B378, Paste_Here!A$2:A$850, 0))))), "Rev-Potential: Prim", IF(ISNUMBER(SEARCH("Revealed-Potential (Secondary Focus)", LOWER(INDEX(Paste_Here!Z$2:Z$850, MATCH(B378, Paste_Here!A$2:A$850, 0))))), "Rev-Potential: Sec", IF(ISNUMBER(SEARCH("Monitoring", LOWER(INDEX(Paste_Here!Z$2:Z$850, MATCH(B378, Paste_Here!A$2:A$850, 0))))), "Monitoring", IF(ISNUMBER(SEARCH("At-Promise (Secondary Focus)", LOWER(INDEX(Paste_Here!Z$2:Z$850, MATCH(B378, Paste_Here!A$2:A$850, 0))))), "At-Promise: Sec", IF(ISNUMBER(SEARCH("At-Promise (Primary Focus)", LOWER(INDEX(Paste_Here!Z$2:Z$850, MATCH(B378, Paste_Here!A$2:A$850, 0))))), "At-Promise: Prim", ""))))), ""), "")</f>
        <v/>
      </c>
      <c r="AY378" s="66"/>
      <c r="AZ378" s="76"/>
      <c r="BA378" s="66"/>
      <c r="BB378" s="76"/>
      <c r="BC378" s="66"/>
      <c r="BD378" s="76"/>
      <c r="BE378" s="66"/>
      <c r="BF378" s="76"/>
      <c r="BG378" s="66"/>
      <c r="BH378" s="76"/>
      <c r="BI378" s="66"/>
      <c r="BJ378" s="66"/>
      <c r="BK378" s="76" t="str">
        <f t="shared" si="44"/>
        <v/>
      </c>
      <c r="BL378" s="66"/>
      <c r="BM378" s="76" t="str">
        <f>IFERROR(IF(B378&lt;&gt;"", IF(AND(ISNUMBER(VALUE(SUBSTITUTE(SUBSTITUTE(Paste_Here!R378, "br", "-"), "L", ""))), VALUE(SUBSTITUTE(SUBSTITUTE(Paste_Here!R378, "br", "-"), "L", "")) &gt;= 1095), "Yes", IF(AND(ISNUMBER(VALUE(SUBSTITUTE(SUBSTITUTE(Paste_Here!R378, "br", "-"), "L", ""))), VALUE(SUBSTITUTE(SUBSTITUTE(Paste_Here!R378, "br", "-"), "L", "")) &lt;= 1094), "No", "")), ""), "")</f>
        <v/>
      </c>
      <c r="BN378" s="66"/>
      <c r="BO378" s="76" t="str">
        <f>IFERROR(IF(B378&lt;&gt;"", IF(COUNTIF(INDEX(Paste_Here!Y$2:AB$850, MATCH(B378, Paste_Here!A$2:A$850, 0), 0), "yes") &gt; 0, "Yes", IF(COUNTIF(INDEX(Paste_Here!Y$2:AB$850, MATCH(B378, Paste_Here!A$2:A$850, 0), 0), "no") &gt; 0, "No", "")), ""), "")</f>
        <v/>
      </c>
      <c r="BP378" s="66"/>
      <c r="BQ378" s="76" t="str">
        <f>IFERROR(IF(B378&lt;&gt;"", IF(AND(ISNUMBER(VALUE(SUBSTITUTE(SUBSTITUTE(Paste_Here!U378, "em", "-"), "q", ""))), VALUE(SUBSTITUTE(SUBSTITUTE(Paste_Here!U378, "em", "-"), "q", "")) &gt;= 910), "Yes", IF(AND(ISNUMBER(VALUE(SUBSTITUTE(SUBSTITUTE(Paste_Here!U378, "em", "-"), "q", ""))), VALUE(SUBSTITUTE(SUBSTITUTE(Paste_Here!U378, "em", "-"), "q", "")) &lt;= 909), "No", "")), ""), "")</f>
        <v/>
      </c>
      <c r="BR378" s="66"/>
      <c r="BS378" s="76" t="str">
        <f>IFERROR(IF(B378&lt;&gt;"", IF(AND(INDEX(Paste_Here!X$2:X$850, MATCH(B378, Paste_Here!A$2:A$850, 0))&lt;&gt;"", ISNUMBER(VALUE(INDEX(Paste_Here!X$2:X$850, MATCH(B378, Paste_Here!A$2:A$850, 0))))), INDEX(Paste_Here!X$2:X$850, MATCH(B378, Paste_Here!A$2:A$850, 0)), ""), ""), "")</f>
        <v/>
      </c>
      <c r="BT378" s="66"/>
      <c r="BU378" s="76" t="str">
        <f>IFERROR(IF(B378&lt;&gt;"", IF(ISNUMBER(VALUE(INDEX(Paste_Here!G$2:G$850, MATCH(B378, Paste_Here!A$2:A$850, 0)))), IF(VALUE(INDEX(Paste_Here!G$2:G$850, MATCH(B378, Paste_Here!A$2:A$850, 0)))=0, "No", IF(AND(VALUE(INDEX(Paste_Here!G$2:G$850, MATCH(B378, Paste_Here!A$2:A$850, 0)))&gt;=1, VALUE(INDEX(Paste_Here!G$2:G$850, MATCH(B378, Paste_Here!A$2:A$850, 0)))&lt;=4), VALUE(INDEX(Paste_Here!G$2:G$850, MATCH(B378, Paste_Here!A$2:A$850, 0))), "")), ""), ""), "")</f>
        <v/>
      </c>
      <c r="BV378" s="66"/>
      <c r="BW378" s="76" t="str">
        <f>IFERROR(IF(B378&lt;&gt;"", IF(ISNUMBER(VALUE(INDEX(Paste_Here!H$2:H$850, MATCH(B378, Paste_Here!A$2:A$850, 0)))), IF(VALUE(INDEX(Paste_Here!H$2:H$850, MATCH(B378, Paste_Here!A$2:A$850, 0)))=0, "No", IF(AND(VALUE(INDEX(Paste_Here!H$2:H$850, MATCH(B378, Paste_Here!A$2:A$850, 0)))&gt;=1, VALUE(INDEX(Paste_Here!H$2:H$850, MATCH(B378, Paste_Here!A$2:A$850, 0)))&lt;=4), VALUE(INDEX(Paste_Here!H$2:H$850, MATCH(B378, Paste_Here!A$2:A$850, 0))), "")), ""), ""), "")</f>
        <v/>
      </c>
      <c r="BX378" s="66"/>
      <c r="BY378" s="76"/>
      <c r="BZ378" s="66"/>
      <c r="CA378" s="76"/>
      <c r="CB378" s="66"/>
      <c r="CC378" s="66"/>
      <c r="CD378" s="76" t="str">
        <f t="shared" si="45"/>
        <v/>
      </c>
      <c r="CE378" s="66"/>
      <c r="CF378" s="76" t="str">
        <f>IFERROR(IF(B378&lt;&gt;"", IF(AND(INDEX(Paste_Here!P$2:P$850, MATCH(B378, Paste_Here!A$2:A$850, 0))&lt;&gt;"", ISNUMBER(VALUE(INDEX(Paste_Here!P$2:P$850, MATCH(B378, Paste_Here!A$2:A$850, 0))))), INDEX(Paste_Here!P$2:P$850, MATCH(B378, Paste_Here!A$2:A$850, 0)), ""), ""), "")</f>
        <v/>
      </c>
      <c r="CG378" s="66"/>
      <c r="CH378" s="76" t="str">
        <f>IFERROR(IF(B378&lt;&gt;"", IF(ISNUMBER(SEARCH("highrisk", LOWER(INDEX(Paste_Here!Q$2:Q$850, MATCH(B378, Paste_Here!A$2:A$850, 0))))), "High Risk", IF(ISNUMBER(SEARCH("lowrisk", LOWER(INDEX(Paste_Here!Q$2:Q$850, MATCH(B378, Paste_Here!A$2:A$850, 0))))), "Low Risk", IF(ISNUMBER(SEARCH("somerisk", LOWER(INDEX(Paste_Here!Q$2:Q$850, MATCH(B378, Paste_Here!A$2:A$850, 0))))), "Some Risk", ""))), ""), "")</f>
        <v/>
      </c>
      <c r="CI378" s="66"/>
      <c r="CJ378" s="76" t="str">
        <f>IFERROR(IF(B378&lt;&gt;"", IF(AND(INDEX(Paste_Here!AA$2:AA$850, MATCH(B378, Paste_Here!A$2:A$850, 0))&lt;&gt;"", ISNUMBER(VALUE(INDEX(Paste_Here!AA$2:AA$850, MATCH(B378, Paste_Here!A$2:A$850, 0))))), INDEX(Paste_Here!AA$2:AA$850, MATCH(B378, Paste_Here!A$2:A$850, 0)), ""), ""), "")</f>
        <v/>
      </c>
      <c r="CK378" s="66"/>
      <c r="CL378" s="76" t="str">
        <f>IFERROR(IF(B378&lt;&gt;"", IF(LOWER(INDEX(Paste_Here!AB$2:AB$850, MATCH(B378, Paste_Here!A$2:A$850, 0)))="approaching expectations", "Approaching", IF(LOWER(INDEX(Paste_Here!AB$2:AB$850, MATCH(B378, Paste_Here!A$2:A$850, 0)))="met expectations", "Met", IF(LOWER(INDEX(Paste_Here!AB$2:AB$850, MATCH(B378, Paste_Here!A$2:A$850, 0)))="exceeded expectations", "Exceeded", IF(LOWER(INDEX(Paste_Here!AB$2:AB$850, MATCH(B378, Paste_Here!A$2:A$850, 0)))="below expectations", "Below", "")))), ""), "")</f>
        <v/>
      </c>
      <c r="CM378" s="66"/>
      <c r="CN378" s="76" t="str">
        <f>IFERROR(IF(B378&lt;&gt;"", IF(AND(INDEX(Paste_Here!AC$2:AC$850, MATCH(B378, Paste_Here!A$2:A$850, 0))&lt;&gt;"", ISNUMBER(VALUE(INDEX(Paste_Here!AC$2:AC$850, MATCH(B378, Paste_Here!A$2:A$850, 0))))), INDEX(Paste_Here!AC$2:AC$850, MATCH(B378, Paste_Here!A$2:A$850, 0)), ""), ""), "")</f>
        <v/>
      </c>
      <c r="CO378" s="66"/>
      <c r="CP378" s="76"/>
      <c r="CQ378" s="66"/>
      <c r="CR378" s="76"/>
      <c r="CS378" s="66"/>
      <c r="CT378" s="76"/>
      <c r="CU378" s="66"/>
      <c r="CV378" s="76"/>
      <c r="CW378" s="66"/>
      <c r="CX378" s="76"/>
      <c r="CY378" s="66"/>
      <c r="CZ378" s="66"/>
      <c r="DA378" s="76" t="str">
        <f t="shared" si="46"/>
        <v/>
      </c>
      <c r="DB378" s="66"/>
      <c r="DC378" s="76" t="str">
        <f>IFERROR(IF(B378&lt;&gt;"", IF(AND(INDEX(Paste_Here!V$2:V$850, MATCH(B378, Paste_Here!A$2:A$850, 0))&lt;&gt;"", ISNUMBER(VALUE(INDEX(Paste_Here!V$2:V$850, MATCH(B378, Paste_Here!A$2:A$850, 0))))), INDEX(Paste_Here!V$2:V$850, MATCH(B378, Paste_Here!A$2:A$850, 0)), ""), ""), "")</f>
        <v/>
      </c>
      <c r="DD378" s="66"/>
      <c r="DE378" s="76" t="str">
        <f>IFERROR(IF(B378&lt;&gt;"", IF(ISNUMBER(SEARCH("highrisk", LOWER(INDEX(Paste_Here!W$2:W$850, MATCH(B378, Paste_Here!A$2:A$850, 0))))), "High Risk", IF(ISNUMBER(SEARCH("lowrisk", LOWER(INDEX(Paste_Here!W$2:W$850, MATCH(B378, Paste_Here!A$2:A$850, 0))))), "Low Risk", IF(ISNUMBER(SEARCH("somerisk", LOWER(INDEX(Paste_Here!W$2:W$850, MATCH(B378, Paste_Here!A$2:A$850, 0))))), "Some Risk", ""))), ""), "")</f>
        <v/>
      </c>
      <c r="DF378" s="66"/>
      <c r="DG378" s="76" t="str">
        <f>IFERROR(IF(B378&lt;&gt;"", IF(AND(INDEX(Paste_Here!S$2:S$850, MATCH(B378, Paste_Here!A$2:A$850, 0))&lt;&gt;"", ISNUMBER(VALUE(INDEX(Paste_Here!S$2:S$850, MATCH(B378, Paste_Here!A$2:A$850, 0))))), INDEX(Paste_Here!S$2:S$850, MATCH(B378, Paste_Here!A$2:A$850, 0)), ""), ""), "")</f>
        <v/>
      </c>
      <c r="DH378" s="66"/>
      <c r="DI378" s="76" t="str">
        <f>IFERROR(IF(B378&lt;&gt;"", IF(ISNUMBER(SEARCH("highrisk", LOWER(INDEX(Paste_Here!T$2:T$850, MATCH(B378, Paste_Here!A$2:A$850, 0))))), "High Risk", IF(ISNUMBER(SEARCH("lowrisk", LOWER(INDEX(Paste_Here!T$2:T$850, MATCH(B378, Paste_Here!A$2:A$850, 0))))), "Low Risk", IF(ISNUMBER(SEARCH("somerisk", LOWER(INDEX(Paste_Here!T$2:T$850, MATCH(B378, Paste_Here!A$2:A$850, 0))))), "Some Risk", ""))), ""), "")</f>
        <v/>
      </c>
      <c r="DJ378" s="66"/>
      <c r="DK378" s="76" t="str">
        <f>IFERROR(IF(B378&lt;&gt;"", IF(AND(INDEX(Paste_Here!AD$2:AD$850, MATCH(B378, Paste_Here!A$2:A$850, 0))&lt;&gt;"", ISNUMBER(VALUE(INDEX(Paste_Here!AD$2:AD$850, MATCH(B378, Paste_Here!A$2:A$850, 0))))), INDEX(Paste_Here!AD$2:AD$850, MATCH(B378, Paste_Here!A$2:A$850, 0)), ""), ""), "")</f>
        <v/>
      </c>
      <c r="DL378" s="66"/>
      <c r="DM378" s="76" t="str">
        <f>IFERROR(IF(B378&lt;&gt;"", IF(LOWER(INDEX(Paste_Here!AE$2:AE$850, MATCH(B378, Paste_Here!A$2:A$850, 0)))="approaching expectations", "Approaching", IF(LOWER(INDEX(Paste_Here!AE$2:AE$850, MATCH(B378, Paste_Here!A$2:A$850, 0)))="met expectations", "Met", IF(LOWER(INDEX(Paste_Here!AE$2:AE$850, MATCH(B378, Paste_Here!A$2:A$850, 0)))="exceeded expectations", "Exceeded", IF(LOWER(INDEX(Paste_Here!AE$2:AE$850, MATCH(B378, Paste_Here!A$2:A$850, 0)))="below expectations", "Below", "")))), ""), "")</f>
        <v/>
      </c>
      <c r="DN378" s="66"/>
      <c r="DO378" s="76"/>
      <c r="DP378" s="66"/>
      <c r="DQ378" s="76"/>
      <c r="DR378" s="66"/>
      <c r="DS378" s="76"/>
      <c r="DT378" s="66"/>
      <c r="DU378" s="76"/>
      <c r="DV378" s="66"/>
      <c r="DW378" s="66"/>
      <c r="DX378" s="76" t="str">
        <f t="shared" si="47"/>
        <v/>
      </c>
      <c r="DY378" s="66"/>
      <c r="DZ378" s="76"/>
      <c r="EA378" s="66"/>
      <c r="EB378" s="76"/>
      <c r="EC378" s="66"/>
      <c r="ED378" s="76" t="str">
        <f>IFERROR(IF(B378&lt;&gt;"", IF(AND(INDEX(Paste_Here!AF$2:AF$850, MATCH(B378, Paste_Here!A$2:A$850, 0))&lt;&gt;"", ISNUMBER(VALUE(INDEX(Paste_Here!AF$2:AF$850, MATCH(B378, Paste_Here!A$2:A$850, 0))))), INDEX(Paste_Here!AF$2:AF$850, MATCH(B378, Paste_Here!A$2:A$850, 0)), ""), ""), "")</f>
        <v/>
      </c>
      <c r="EE378" s="66"/>
      <c r="EF378" s="76"/>
      <c r="EG378" s="66"/>
      <c r="EH378" s="76"/>
      <c r="EI378" s="66"/>
      <c r="EJ378" s="76" t="str">
        <f>IFERROR(IF(B378&lt;&gt;"", IF(AND(INDEX(Paste_Here!AG$2:AG$850, MATCH(B378, Paste_Here!A$2:A$850, 0))&lt;&gt;"", ISNUMBER(VALUE(INDEX(Paste_Here!AG$2:AG$850, MATCH(B378, Paste_Here!A$2:A$850, 0))))), INDEX(Paste_Here!AG$2:AG$850, MATCH(B378, Paste_Here!A$2:A$850, 0)), ""), ""), "")</f>
        <v/>
      </c>
      <c r="EK378" s="66"/>
      <c r="EL378" s="76"/>
      <c r="EM378" s="66"/>
      <c r="EN378" s="76"/>
      <c r="EO378" s="66"/>
      <c r="EP378" s="76"/>
      <c r="EQ378" s="66"/>
      <c r="ER378" s="76"/>
      <c r="ES378" s="66"/>
      <c r="ET378" s="66"/>
      <c r="EU378" s="76"/>
      <c r="EV378" s="66"/>
      <c r="EW378" s="76"/>
      <c r="EX378" s="66"/>
      <c r="EY378" s="76"/>
      <c r="EZ378" s="66"/>
      <c r="FA378" s="76"/>
      <c r="FB378" s="66"/>
      <c r="FC378" s="76"/>
      <c r="FD378" s="66"/>
      <c r="FE378" s="76"/>
      <c r="FF378" s="66"/>
      <c r="FG378" s="76"/>
      <c r="FH378" s="66"/>
      <c r="FI378" s="76"/>
      <c r="FJ378" s="66"/>
      <c r="FK378" s="76"/>
      <c r="FL378" s="66"/>
      <c r="FM378" s="76"/>
      <c r="FN378" s="66"/>
      <c r="FO378" s="76"/>
      <c r="FP378" s="66"/>
      <c r="FQ378" s="76"/>
      <c r="FR378" s="66"/>
      <c r="FS378" s="76"/>
      <c r="FT378" s="66"/>
      <c r="FU378" s="76"/>
      <c r="FV378" s="66"/>
      <c r="FW378" s="76"/>
      <c r="FX378" s="66"/>
      <c r="FY378" s="76"/>
      <c r="FZ378" s="66"/>
      <c r="GA378" s="76"/>
      <c r="GB378" s="66"/>
      <c r="GC378" s="76"/>
      <c r="GD378" s="66"/>
      <c r="GE378" s="76"/>
      <c r="GF378" s="66"/>
      <c r="GG378" s="76"/>
      <c r="GH378" s="66"/>
      <c r="GI378" s="76"/>
      <c r="GJ378" s="66"/>
      <c r="GK378" s="76"/>
      <c r="GL378" s="66"/>
      <c r="GM378" s="76"/>
      <c r="GN378" s="66"/>
      <c r="GO378" s="76"/>
      <c r="GP378" s="66"/>
      <c r="GQ378" s="76"/>
      <c r="GR378" s="66"/>
      <c r="GS378" s="76"/>
      <c r="GT378" s="66"/>
      <c r="GU378" s="76"/>
      <c r="GV378" s="66"/>
      <c r="GW378" s="76"/>
      <c r="GX378" s="66"/>
      <c r="GY378" s="76"/>
      <c r="GZ378" s="66"/>
      <c r="HA378" s="76"/>
      <c r="HB378" s="66"/>
      <c r="HC378" s="76"/>
      <c r="HD378" s="66"/>
      <c r="HE378" s="76"/>
      <c r="HF378" s="66"/>
      <c r="HG378" s="76"/>
      <c r="HH378" s="66"/>
      <c r="HI378" s="76"/>
      <c r="HJ378" s="66"/>
      <c r="HK378" s="76"/>
      <c r="HL378" s="66"/>
      <c r="HM378" s="76"/>
      <c r="HN378" s="66"/>
      <c r="HO378" s="76"/>
      <c r="HP378" s="66"/>
      <c r="HQ378" s="76"/>
      <c r="HR378" s="66"/>
      <c r="HS378" s="76"/>
      <c r="HT378" s="66"/>
      <c r="HU378" s="76"/>
      <c r="HV378" s="66"/>
      <c r="HW378" s="76"/>
      <c r="HX378" s="66"/>
      <c r="HY378" s="76"/>
      <c r="HZ378" s="66"/>
      <c r="IA378" s="76"/>
      <c r="IB378" s="66"/>
      <c r="IC378" s="76"/>
      <c r="ID378" s="66"/>
      <c r="IE378" s="76"/>
      <c r="IF378" s="66"/>
      <c r="IG378" s="76"/>
      <c r="IH378" s="66"/>
      <c r="II378" s="76"/>
      <c r="IJ378" s="66"/>
      <c r="IK378" s="76"/>
      <c r="IL378" s="66"/>
      <c r="IM378" s="76"/>
      <c r="IN378" s="66"/>
      <c r="IO378" s="76"/>
      <c r="IP378" s="66"/>
      <c r="IQ378" s="76"/>
      <c r="IR378" s="66"/>
      <c r="IS378" s="76"/>
      <c r="IT378" s="66"/>
      <c r="IU378" s="76"/>
      <c r="IV378" s="66"/>
      <c r="IW378" s="76"/>
      <c r="IX378" s="66"/>
      <c r="IY378" s="76"/>
      <c r="IZ378" s="66"/>
      <c r="JA378" s="76"/>
      <c r="JB378" s="66"/>
      <c r="JC378" s="76"/>
      <c r="JD378" s="66"/>
      <c r="JE378" s="76"/>
      <c r="JF378" s="66"/>
      <c r="JG378" s="76"/>
      <c r="JH378" s="66"/>
      <c r="JI378" s="76"/>
      <c r="JJ378" s="66"/>
      <c r="JK378" s="76"/>
      <c r="JL378" s="66"/>
      <c r="JM378" s="76"/>
      <c r="JN378" s="66"/>
      <c r="JO378" s="76"/>
      <c r="JP378" s="66"/>
      <c r="JQ378" s="76"/>
      <c r="JR378" s="66"/>
      <c r="JS378" s="76"/>
      <c r="JT378" s="66"/>
      <c r="JU378" s="76"/>
      <c r="JV378" s="66"/>
      <c r="JW378" s="76"/>
      <c r="JX378" s="66"/>
      <c r="JY378" s="76"/>
      <c r="JZ378" s="66"/>
      <c r="KA378" s="76"/>
      <c r="KB378" s="66"/>
      <c r="KC378" s="76"/>
      <c r="KD378" s="66"/>
      <c r="KE378" s="76"/>
      <c r="KF378" s="66"/>
      <c r="KG378" s="76"/>
      <c r="KH378" s="66"/>
      <c r="KI378" s="76"/>
      <c r="KJ378" s="66"/>
      <c r="KK378" s="76"/>
      <c r="KL378" s="66"/>
      <c r="KM378" s="76"/>
      <c r="KN378" s="66"/>
      <c r="KO378" s="76"/>
      <c r="KP378" s="66"/>
      <c r="KQ378" s="76"/>
      <c r="KR378" s="66"/>
      <c r="KS378" s="76"/>
      <c r="KT378" s="66"/>
      <c r="KU378" s="76"/>
      <c r="KV378" s="66"/>
      <c r="KW378" s="76"/>
      <c r="KX378" s="66"/>
      <c r="KY378" s="76"/>
      <c r="KZ378" s="66"/>
      <c r="LA378" s="76"/>
      <c r="LB378" s="66"/>
      <c r="LC378" s="76"/>
      <c r="LD378" s="66"/>
      <c r="LE378" s="76"/>
      <c r="LF378" s="66"/>
      <c r="LG378" s="76"/>
      <c r="LH378" s="66"/>
      <c r="LI378" s="76"/>
      <c r="LJ378" s="66"/>
      <c r="LK378" s="76"/>
      <c r="LL378" s="66"/>
      <c r="LM378" s="76"/>
      <c r="LN378" s="66"/>
      <c r="LO378" s="76"/>
      <c r="LP378" s="66"/>
      <c r="LQ378" s="76"/>
      <c r="LR378" s="66"/>
      <c r="LS378" s="76"/>
      <c r="LT378" s="66"/>
      <c r="LU378" s="76"/>
      <c r="LV378" s="66"/>
      <c r="LW378" s="76"/>
      <c r="LX378" s="66"/>
      <c r="LY378" s="76"/>
      <c r="LZ378" s="66"/>
      <c r="MA378" s="76"/>
      <c r="MB378" s="66"/>
      <c r="MC378" s="76"/>
      <c r="MD378" s="66"/>
      <c r="MG378" s="1" t="str" cm="1">
        <f t="array" ref="MG378">IFERROR(INDEX(Paste_Here!$B$2:$B$850, MATCH(0, COUNTIF(MG$4:MG377, Paste_Here!$B$2:$B$850) + IF(Paste_Here!$B$2:$B$850="", 1, 0), 0)), "")</f>
        <v/>
      </c>
      <c r="MH378" s="1" t="str">
        <f>IF(MG378&lt;&gt;"", INDEX(Paste_Here!$A$2:$A$850, MATCH(MG378, Paste_Here!$B$2:$B$850, 0)), "")</f>
        <v/>
      </c>
      <c r="MI378" s="1" t="str">
        <f t="shared" si="48"/>
        <v/>
      </c>
      <c r="MJ378" s="1" t="str" cm="1">
        <f t="array" ref="MJ378">IFERROR(INDEX($MI$5:$MI$850, MATCH(SMALL(IF($MI$5:$MI$850&lt;&gt;"", COUNTIF($MI$5:$MI$850, "&lt;"&amp;$MI$5:$MI$850)+1), ROW()-ROW($MJ$5)+1), COUNTIF($MI$5:$MI$850, "&lt;"&amp;$MI$5:$MI$850)+1, 0)), "")</f>
        <v/>
      </c>
    </row>
    <row r="379" spans="1:348">
      <c r="A379" s="66"/>
      <c r="B379" s="76" t="str">
        <f t="shared" si="41"/>
        <v/>
      </c>
      <c r="C379" s="66"/>
      <c r="D379" s="76" t="str">
        <f>IFERROR(IF(B379&lt;&gt;"", IF(AND(INDEX(Paste_Here!B$2:B$850, MATCH(B379, Paste_Here!A$2:A$850, 0))&lt;&gt;"", ISNUMBER(VALUE(INDEX(Paste_Here!B$2:B$850, MATCH(B379, Paste_Here!A$2:A$850, 0))))), INDEX(Paste_Here!B$2:B$850, MATCH(B379, Paste_Here!A$2:A$850, 0)), ""), ""), "")</f>
        <v/>
      </c>
      <c r="E379" s="66"/>
      <c r="F379" s="76" t="str">
        <f>IFERROR(IF(B379&lt;&gt;"", IF(ISTEXT(INDEX(Paste_Here!K$2:K$850, MATCH(B379, Paste_Here!A$2:A$850, 0))), INDEX(Paste_Here!K$2:K$850, MATCH(B379, Paste_Here!A$2:A$850, 0)), ""), ""), "")</f>
        <v/>
      </c>
      <c r="G379" s="66"/>
      <c r="H379" s="76" t="str">
        <f>IFERROR(IF(B379&lt;&gt;"", IF(ISTEXT(INDEX(Paste_Here!C$2:C$850, MATCH(B379, Paste_Here!A$2:A$850, 0))), INDEX(Paste_Here!C$2:C$850, MATCH(B379, Paste_Here!A$2:A$850, 0)), ""), ""), "")</f>
        <v/>
      </c>
      <c r="I379" s="66"/>
      <c r="J379" s="76" t="str">
        <f>IFERROR(IF(B379&lt;&gt;"", IF(ISNUMBER(SEARCH("s", LOWER(INDEX(Paste_Here!M$2:M$850, MATCH(B379, Paste_Here!A$2:A$850, 0))))), "Yes", IF(INDEX(Paste_Here!M$2:M$850, MATCH(B379, Paste_Here!A$2:A$850, 0))&lt;&gt;"", "No", "")), ""), "")</f>
        <v/>
      </c>
      <c r="K379" s="66"/>
      <c r="L379" s="76" t="str">
        <f>IFERROR(IF(B379&lt;&gt;"", IF(ISNUMBER(SEARCH("yes", LOWER(INDEX(Paste_Here!E$2:E$850, MATCH(B379, Paste_Here!A$2:A$850, 0))))), "Yes", IF(ISNUMBER(SEARCH("no", LOWER(INDEX(Paste_Here!E$2:E$850, MATCH(B379, Paste_Here!A$2:A$850, 0))))), "No", "")), ""), "")</f>
        <v/>
      </c>
      <c r="M379" s="66"/>
      <c r="N379" s="76" t="str">
        <f>IFERROR(IF(B379&lt;&gt;"", IF(ISNUMBER(SEARCH("yes", LOWER(INDEX(Paste_Here!F$2:F$850, MATCH(B379, Paste_Here!A$2:A$850, 0))))), "Yes", IF(ISNUMBER(SEARCH("no", LOWER(INDEX(Paste_Here!F$2:F$850, MATCH(B379, Paste_Here!A$2:A$850, 0))))), "No", "")), ""), "")</f>
        <v/>
      </c>
      <c r="O379" s="66"/>
      <c r="P379" s="76" t="str">
        <f>IFERROR(IF(B379&lt;&gt;"", IF(ISNUMBER(SEARCH("yes", LOWER(INDEX(Paste_Here!L$2:L$850, MATCH(B379, Paste_Here!A$2:A$850, 0))))), "Yes", IF(ISNUMBER(SEARCH("no", LOWER(INDEX(Paste_Here!L$2:L$850, MATCH(B379, Paste_Here!A$2:A$850, 0))))), "No", "")), ""), "")</f>
        <v/>
      </c>
      <c r="Q379" s="66"/>
      <c r="R379" s="76" t="str">
        <f>IFERROR(IF(B379&lt;&gt;"", IF(ISNUMBER(SEARCH("transitional 2", LOWER(INDEX(Paste_Here!D$2:D$850, MATCH(B379, Paste_Here!A$2:A$850, 0))))), "T2", IF(ISNUMBER(SEARCH("transitional 1", LOWER(INDEX(Paste_Here!D$2:D$850, MATCH(B379, Paste_Here!A$2:A$850, 0))))), "T1", IF(ISNUMBER(SEARCH("waived ell services", LOWER(INDEX(Paste_Here!D$2:D$850, MATCH(B379, Paste_Here!A$2:A$850, 0))))), "W", IF(ISNUMBER(SEARCH("english language learner", LOWER(INDEX(Paste_Here!D$2:D$850, MATCH(B379, Paste_Here!A$2:A$850, 0))))), "L", "")))), ""), "")</f>
        <v/>
      </c>
      <c r="S379" s="66"/>
      <c r="T379" s="76" t="str">
        <f>IFERROR(IF(B379&lt;&gt;"", IF(ISNUMBER(SEARCH("yes", LOWER(INDEX(Paste_Here!I$2:I$850, MATCH(B379, Paste_Here!A$2:A$850, 0))))), "Yes", IF(ISNUMBER(SEARCH("no", LOWER(INDEX(Paste_Here!I$2:I$850, MATCH(B379, Paste_Here!A$2:A$850, 0))))), "No", "")), ""), "")</f>
        <v/>
      </c>
      <c r="U379" s="66"/>
      <c r="V379" s="76" t="str">
        <f>IFERROR(IF(B379&lt;&gt;"", IF(ISTEXT(INDEX(Paste_Here!J$2:J$850, MATCH(B379, Paste_Here!A$2:A$850, 0))), VALUE(INDEX(Paste_Here!J$2:J$850, MATCH(B379, Paste_Here!A$2:A$850, 0))), ""), ""), "")</f>
        <v/>
      </c>
      <c r="W379" s="66"/>
      <c r="X379" s="66"/>
      <c r="Y379" s="76" t="str">
        <f t="shared" si="42"/>
        <v/>
      </c>
      <c r="Z379" s="66"/>
      <c r="AA379" s="76" t="str">
        <f>IFERROR(IF(B379&lt;&gt;"", IF(AND(INDEX(Paste_Here!AI$2:AI$850, MATCH(B379, Paste_Here!A$2:A$850, 0))&lt;&gt;"", ISNUMBER(VALUE(INDEX(Paste_Here!AI$2:AI$850, MATCH(B379, Paste_Here!A$2:A$850, 0))))), INDEX(Paste_Here!AI$2:AI$850, MATCH(B379, Paste_Here!A$2:A$850, 0)), ""), ""), "")</f>
        <v/>
      </c>
      <c r="AB379" s="66"/>
      <c r="AC379" s="76" t="str">
        <f>IFERROR(IF(B379&lt;&gt;"", IF(AND(INDEX(Paste_Here!AJ$2:AJ$850, MATCH(B379, Paste_Here!A$2:A$850, 0))&lt;&gt;"", ISNUMBER(VALUE(INDEX(Paste_Here!AJ$2:AJ$850, MATCH(B379, Paste_Here!A$2:A$850, 0))))), INDEX(Paste_Here!AJ$2:AJ$850, MATCH(B379, Paste_Here!A$2:A$850, 0)), ""), ""), "")</f>
        <v/>
      </c>
      <c r="AD379" s="66"/>
      <c r="AE379" s="76" t="str">
        <f>IFERROR(IF(B379&lt;&gt;"", IF(AND(INDEX(Paste_Here!AK$2:AK$850, MATCH(B379, Paste_Here!A$2:A$850, 0))&lt;&gt;"", ISNUMBER(VALUE(INDEX(Paste_Here!AK$2:AK$850, MATCH(B379, Paste_Here!A$2:A$850, 0))))), INDEX(Paste_Here!AK$2:AK$850, MATCH(B379, Paste_Here!A$2:A$850, 0)), ""), ""), "")</f>
        <v/>
      </c>
      <c r="AF379" s="66"/>
      <c r="AG379" s="76" t="str">
        <f>IFERROR(IF(B379&lt;&gt;"", IF(AND(INDEX(Paste_Here!AL$2:AL$850, MATCH(B379, Paste_Here!A$2:A$850, 0))&lt;&gt;"", ISNUMBER(VALUE(INDEX(Paste_Here!AL$2:AL$850, MATCH(B379, Paste_Here!A$2:A$850, 0))))), INDEX(Paste_Here!AL$2:AL$850, MATCH(B379, Paste_Here!A$2:A$850, 0)), ""), ""), "")</f>
        <v/>
      </c>
      <c r="AH379" s="66"/>
      <c r="AI379" s="76" t="str">
        <f>IFERROR(IF(B379&lt;&gt;"", IF(AND(INDEX(Paste_Here!AH$2:AH$850, MATCH(B379, Paste_Here!A$2:A$850, 0))&lt;&gt;"", ISNUMBER(VALUE(INDEX(Paste_Here!AH$2:AH$850, MATCH(B379, Paste_Here!A$2:A$850, 0))))), IF(VALUE(INDEX(Paste_Here!AH$2:AH$850, MATCH(B379, Paste_Here!A$2:A$850, 0)))=0, "", INDEX(Paste_Here!AH$2:AH$850, MATCH(B379, Paste_Here!A$2:A$850, 0))), ""), ""), "")</f>
        <v/>
      </c>
      <c r="AJ379" s="66"/>
      <c r="AK379" s="76" t="str">
        <f>IFERROR(IF(B379&lt;&gt;"", IF(AND(INDEX(Paste_Here!N$2:N$850, MATCH(B379, Paste_Here!A$2:A$850, 0))&lt;&gt;"", ISNUMBER(VALUE(INDEX(Paste_Here!N$2:N$850, MATCH(B379, Paste_Here!A$2:A$850, 0))))), INDEX(Paste_Here!N$2:N$850, MATCH(B379, Paste_Here!A$2:A$850, 0)), ""), ""), "")</f>
        <v/>
      </c>
      <c r="AL379" s="66"/>
      <c r="AM379" s="76" t="str">
        <f>IFERROR(IF(B379&lt;&gt;"", IF(AND(INDEX(Paste_Here!O$2:O$850, MATCH(B379, Paste_Here!A$2:A$850, 0))&lt;&gt;"", ISNUMBER(VALUE(INDEX(Paste_Here!O$2:O$850, MATCH(B379, Paste_Here!A$2:A$850, 0))))), INDEX(Paste_Here!O$2:O$850, MATCH(B379, Paste_Here!A$2:A$850, 0)), ""), ""), "")</f>
        <v/>
      </c>
      <c r="AN379" s="66"/>
      <c r="AO379" s="76"/>
      <c r="AP379" s="66"/>
      <c r="AQ379" s="76"/>
      <c r="AR379" s="66"/>
      <c r="AS379" s="76"/>
      <c r="AT379" s="66"/>
      <c r="AU379" s="66"/>
      <c r="AV379" s="76" t="str">
        <f t="shared" si="43"/>
        <v/>
      </c>
      <c r="AW379" s="66"/>
      <c r="AX379" s="76" t="str">
        <f>IFERROR(IF(B379&lt;&gt;"", IF(ISNUMBER(SEARCH("Revealed-Potential (Primary Focus)", LOWER(INDEX(Paste_Here!Z$2:Z$850, MATCH(B379, Paste_Here!A$2:A$850, 0))))), "Rev-Potential: Prim", IF(ISNUMBER(SEARCH("Revealed-Potential (Secondary Focus)", LOWER(INDEX(Paste_Here!Z$2:Z$850, MATCH(B379, Paste_Here!A$2:A$850, 0))))), "Rev-Potential: Sec", IF(ISNUMBER(SEARCH("Monitoring", LOWER(INDEX(Paste_Here!Z$2:Z$850, MATCH(B379, Paste_Here!A$2:A$850, 0))))), "Monitoring", IF(ISNUMBER(SEARCH("At-Promise (Secondary Focus)", LOWER(INDEX(Paste_Here!Z$2:Z$850, MATCH(B379, Paste_Here!A$2:A$850, 0))))), "At-Promise: Sec", IF(ISNUMBER(SEARCH("At-Promise (Primary Focus)", LOWER(INDEX(Paste_Here!Z$2:Z$850, MATCH(B379, Paste_Here!A$2:A$850, 0))))), "At-Promise: Prim", ""))))), ""), "")</f>
        <v/>
      </c>
      <c r="AY379" s="66"/>
      <c r="AZ379" s="76"/>
      <c r="BA379" s="66"/>
      <c r="BB379" s="76"/>
      <c r="BC379" s="66"/>
      <c r="BD379" s="76"/>
      <c r="BE379" s="66"/>
      <c r="BF379" s="76"/>
      <c r="BG379" s="66"/>
      <c r="BH379" s="76"/>
      <c r="BI379" s="66"/>
      <c r="BJ379" s="66"/>
      <c r="BK379" s="76" t="str">
        <f t="shared" si="44"/>
        <v/>
      </c>
      <c r="BL379" s="66"/>
      <c r="BM379" s="76" t="str">
        <f>IFERROR(IF(B379&lt;&gt;"", IF(AND(ISNUMBER(VALUE(SUBSTITUTE(SUBSTITUTE(Paste_Here!R379, "br", "-"), "L", ""))), VALUE(SUBSTITUTE(SUBSTITUTE(Paste_Here!R379, "br", "-"), "L", "")) &gt;= 1095), "Yes", IF(AND(ISNUMBER(VALUE(SUBSTITUTE(SUBSTITUTE(Paste_Here!R379, "br", "-"), "L", ""))), VALUE(SUBSTITUTE(SUBSTITUTE(Paste_Here!R379, "br", "-"), "L", "")) &lt;= 1094), "No", "")), ""), "")</f>
        <v/>
      </c>
      <c r="BN379" s="66"/>
      <c r="BO379" s="76" t="str">
        <f>IFERROR(IF(B379&lt;&gt;"", IF(COUNTIF(INDEX(Paste_Here!Y$2:AB$850, MATCH(B379, Paste_Here!A$2:A$850, 0), 0), "yes") &gt; 0, "Yes", IF(COUNTIF(INDEX(Paste_Here!Y$2:AB$850, MATCH(B379, Paste_Here!A$2:A$850, 0), 0), "no") &gt; 0, "No", "")), ""), "")</f>
        <v/>
      </c>
      <c r="BP379" s="66"/>
      <c r="BQ379" s="76" t="str">
        <f>IFERROR(IF(B379&lt;&gt;"", IF(AND(ISNUMBER(VALUE(SUBSTITUTE(SUBSTITUTE(Paste_Here!U379, "em", "-"), "q", ""))), VALUE(SUBSTITUTE(SUBSTITUTE(Paste_Here!U379, "em", "-"), "q", "")) &gt;= 910), "Yes", IF(AND(ISNUMBER(VALUE(SUBSTITUTE(SUBSTITUTE(Paste_Here!U379, "em", "-"), "q", ""))), VALUE(SUBSTITUTE(SUBSTITUTE(Paste_Here!U379, "em", "-"), "q", "")) &lt;= 909), "No", "")), ""), "")</f>
        <v/>
      </c>
      <c r="BR379" s="66"/>
      <c r="BS379" s="76" t="str">
        <f>IFERROR(IF(B379&lt;&gt;"", IF(AND(INDEX(Paste_Here!X$2:X$850, MATCH(B379, Paste_Here!A$2:A$850, 0))&lt;&gt;"", ISNUMBER(VALUE(INDEX(Paste_Here!X$2:X$850, MATCH(B379, Paste_Here!A$2:A$850, 0))))), INDEX(Paste_Here!X$2:X$850, MATCH(B379, Paste_Here!A$2:A$850, 0)), ""), ""), "")</f>
        <v/>
      </c>
      <c r="BT379" s="66"/>
      <c r="BU379" s="76" t="str">
        <f>IFERROR(IF(B379&lt;&gt;"", IF(ISNUMBER(VALUE(INDEX(Paste_Here!G$2:G$850, MATCH(B379, Paste_Here!A$2:A$850, 0)))), IF(VALUE(INDEX(Paste_Here!G$2:G$850, MATCH(B379, Paste_Here!A$2:A$850, 0)))=0, "No", IF(AND(VALUE(INDEX(Paste_Here!G$2:G$850, MATCH(B379, Paste_Here!A$2:A$850, 0)))&gt;=1, VALUE(INDEX(Paste_Here!G$2:G$850, MATCH(B379, Paste_Here!A$2:A$850, 0)))&lt;=4), VALUE(INDEX(Paste_Here!G$2:G$850, MATCH(B379, Paste_Here!A$2:A$850, 0))), "")), ""), ""), "")</f>
        <v/>
      </c>
      <c r="BV379" s="66"/>
      <c r="BW379" s="76" t="str">
        <f>IFERROR(IF(B379&lt;&gt;"", IF(ISNUMBER(VALUE(INDEX(Paste_Here!H$2:H$850, MATCH(B379, Paste_Here!A$2:A$850, 0)))), IF(VALUE(INDEX(Paste_Here!H$2:H$850, MATCH(B379, Paste_Here!A$2:A$850, 0)))=0, "No", IF(AND(VALUE(INDEX(Paste_Here!H$2:H$850, MATCH(B379, Paste_Here!A$2:A$850, 0)))&gt;=1, VALUE(INDEX(Paste_Here!H$2:H$850, MATCH(B379, Paste_Here!A$2:A$850, 0)))&lt;=4), VALUE(INDEX(Paste_Here!H$2:H$850, MATCH(B379, Paste_Here!A$2:A$850, 0))), "")), ""), ""), "")</f>
        <v/>
      </c>
      <c r="BX379" s="66"/>
      <c r="BY379" s="76"/>
      <c r="BZ379" s="66"/>
      <c r="CA379" s="76"/>
      <c r="CB379" s="66"/>
      <c r="CC379" s="66"/>
      <c r="CD379" s="76" t="str">
        <f t="shared" si="45"/>
        <v/>
      </c>
      <c r="CE379" s="66"/>
      <c r="CF379" s="76" t="str">
        <f>IFERROR(IF(B379&lt;&gt;"", IF(AND(INDEX(Paste_Here!P$2:P$850, MATCH(B379, Paste_Here!A$2:A$850, 0))&lt;&gt;"", ISNUMBER(VALUE(INDEX(Paste_Here!P$2:P$850, MATCH(B379, Paste_Here!A$2:A$850, 0))))), INDEX(Paste_Here!P$2:P$850, MATCH(B379, Paste_Here!A$2:A$850, 0)), ""), ""), "")</f>
        <v/>
      </c>
      <c r="CG379" s="66"/>
      <c r="CH379" s="76" t="str">
        <f>IFERROR(IF(B379&lt;&gt;"", IF(ISNUMBER(SEARCH("highrisk", LOWER(INDEX(Paste_Here!Q$2:Q$850, MATCH(B379, Paste_Here!A$2:A$850, 0))))), "High Risk", IF(ISNUMBER(SEARCH("lowrisk", LOWER(INDEX(Paste_Here!Q$2:Q$850, MATCH(B379, Paste_Here!A$2:A$850, 0))))), "Low Risk", IF(ISNUMBER(SEARCH("somerisk", LOWER(INDEX(Paste_Here!Q$2:Q$850, MATCH(B379, Paste_Here!A$2:A$850, 0))))), "Some Risk", ""))), ""), "")</f>
        <v/>
      </c>
      <c r="CI379" s="66"/>
      <c r="CJ379" s="76" t="str">
        <f>IFERROR(IF(B379&lt;&gt;"", IF(AND(INDEX(Paste_Here!AA$2:AA$850, MATCH(B379, Paste_Here!A$2:A$850, 0))&lt;&gt;"", ISNUMBER(VALUE(INDEX(Paste_Here!AA$2:AA$850, MATCH(B379, Paste_Here!A$2:A$850, 0))))), INDEX(Paste_Here!AA$2:AA$850, MATCH(B379, Paste_Here!A$2:A$850, 0)), ""), ""), "")</f>
        <v/>
      </c>
      <c r="CK379" s="66"/>
      <c r="CL379" s="76" t="str">
        <f>IFERROR(IF(B379&lt;&gt;"", IF(LOWER(INDEX(Paste_Here!AB$2:AB$850, MATCH(B379, Paste_Here!A$2:A$850, 0)))="approaching expectations", "Approaching", IF(LOWER(INDEX(Paste_Here!AB$2:AB$850, MATCH(B379, Paste_Here!A$2:A$850, 0)))="met expectations", "Met", IF(LOWER(INDEX(Paste_Here!AB$2:AB$850, MATCH(B379, Paste_Here!A$2:A$850, 0)))="exceeded expectations", "Exceeded", IF(LOWER(INDEX(Paste_Here!AB$2:AB$850, MATCH(B379, Paste_Here!A$2:A$850, 0)))="below expectations", "Below", "")))), ""), "")</f>
        <v/>
      </c>
      <c r="CM379" s="66"/>
      <c r="CN379" s="76" t="str">
        <f>IFERROR(IF(B379&lt;&gt;"", IF(AND(INDEX(Paste_Here!AC$2:AC$850, MATCH(B379, Paste_Here!A$2:A$850, 0))&lt;&gt;"", ISNUMBER(VALUE(INDEX(Paste_Here!AC$2:AC$850, MATCH(B379, Paste_Here!A$2:A$850, 0))))), INDEX(Paste_Here!AC$2:AC$850, MATCH(B379, Paste_Here!A$2:A$850, 0)), ""), ""), "")</f>
        <v/>
      </c>
      <c r="CO379" s="66"/>
      <c r="CP379" s="76"/>
      <c r="CQ379" s="66"/>
      <c r="CR379" s="76"/>
      <c r="CS379" s="66"/>
      <c r="CT379" s="76"/>
      <c r="CU379" s="66"/>
      <c r="CV379" s="76"/>
      <c r="CW379" s="66"/>
      <c r="CX379" s="76"/>
      <c r="CY379" s="66"/>
      <c r="CZ379" s="66"/>
      <c r="DA379" s="76" t="str">
        <f t="shared" si="46"/>
        <v/>
      </c>
      <c r="DB379" s="66"/>
      <c r="DC379" s="76" t="str">
        <f>IFERROR(IF(B379&lt;&gt;"", IF(AND(INDEX(Paste_Here!V$2:V$850, MATCH(B379, Paste_Here!A$2:A$850, 0))&lt;&gt;"", ISNUMBER(VALUE(INDEX(Paste_Here!V$2:V$850, MATCH(B379, Paste_Here!A$2:A$850, 0))))), INDEX(Paste_Here!V$2:V$850, MATCH(B379, Paste_Here!A$2:A$850, 0)), ""), ""), "")</f>
        <v/>
      </c>
      <c r="DD379" s="66"/>
      <c r="DE379" s="76" t="str">
        <f>IFERROR(IF(B379&lt;&gt;"", IF(ISNUMBER(SEARCH("highrisk", LOWER(INDEX(Paste_Here!W$2:W$850, MATCH(B379, Paste_Here!A$2:A$850, 0))))), "High Risk", IF(ISNUMBER(SEARCH("lowrisk", LOWER(INDEX(Paste_Here!W$2:W$850, MATCH(B379, Paste_Here!A$2:A$850, 0))))), "Low Risk", IF(ISNUMBER(SEARCH("somerisk", LOWER(INDEX(Paste_Here!W$2:W$850, MATCH(B379, Paste_Here!A$2:A$850, 0))))), "Some Risk", ""))), ""), "")</f>
        <v/>
      </c>
      <c r="DF379" s="66"/>
      <c r="DG379" s="76" t="str">
        <f>IFERROR(IF(B379&lt;&gt;"", IF(AND(INDEX(Paste_Here!S$2:S$850, MATCH(B379, Paste_Here!A$2:A$850, 0))&lt;&gt;"", ISNUMBER(VALUE(INDEX(Paste_Here!S$2:S$850, MATCH(B379, Paste_Here!A$2:A$850, 0))))), INDEX(Paste_Here!S$2:S$850, MATCH(B379, Paste_Here!A$2:A$850, 0)), ""), ""), "")</f>
        <v/>
      </c>
      <c r="DH379" s="66"/>
      <c r="DI379" s="76" t="str">
        <f>IFERROR(IF(B379&lt;&gt;"", IF(ISNUMBER(SEARCH("highrisk", LOWER(INDEX(Paste_Here!T$2:T$850, MATCH(B379, Paste_Here!A$2:A$850, 0))))), "High Risk", IF(ISNUMBER(SEARCH("lowrisk", LOWER(INDEX(Paste_Here!T$2:T$850, MATCH(B379, Paste_Here!A$2:A$850, 0))))), "Low Risk", IF(ISNUMBER(SEARCH("somerisk", LOWER(INDEX(Paste_Here!T$2:T$850, MATCH(B379, Paste_Here!A$2:A$850, 0))))), "Some Risk", ""))), ""), "")</f>
        <v/>
      </c>
      <c r="DJ379" s="66"/>
      <c r="DK379" s="76" t="str">
        <f>IFERROR(IF(B379&lt;&gt;"", IF(AND(INDEX(Paste_Here!AD$2:AD$850, MATCH(B379, Paste_Here!A$2:A$850, 0))&lt;&gt;"", ISNUMBER(VALUE(INDEX(Paste_Here!AD$2:AD$850, MATCH(B379, Paste_Here!A$2:A$850, 0))))), INDEX(Paste_Here!AD$2:AD$850, MATCH(B379, Paste_Here!A$2:A$850, 0)), ""), ""), "")</f>
        <v/>
      </c>
      <c r="DL379" s="66"/>
      <c r="DM379" s="76" t="str">
        <f>IFERROR(IF(B379&lt;&gt;"", IF(LOWER(INDEX(Paste_Here!AE$2:AE$850, MATCH(B379, Paste_Here!A$2:A$850, 0)))="approaching expectations", "Approaching", IF(LOWER(INDEX(Paste_Here!AE$2:AE$850, MATCH(B379, Paste_Here!A$2:A$850, 0)))="met expectations", "Met", IF(LOWER(INDEX(Paste_Here!AE$2:AE$850, MATCH(B379, Paste_Here!A$2:A$850, 0)))="exceeded expectations", "Exceeded", IF(LOWER(INDEX(Paste_Here!AE$2:AE$850, MATCH(B379, Paste_Here!A$2:A$850, 0)))="below expectations", "Below", "")))), ""), "")</f>
        <v/>
      </c>
      <c r="DN379" s="66"/>
      <c r="DO379" s="76"/>
      <c r="DP379" s="66"/>
      <c r="DQ379" s="76"/>
      <c r="DR379" s="66"/>
      <c r="DS379" s="76"/>
      <c r="DT379" s="66"/>
      <c r="DU379" s="76"/>
      <c r="DV379" s="66"/>
      <c r="DW379" s="66"/>
      <c r="DX379" s="76" t="str">
        <f t="shared" si="47"/>
        <v/>
      </c>
      <c r="DY379" s="66"/>
      <c r="DZ379" s="76"/>
      <c r="EA379" s="66"/>
      <c r="EB379" s="76"/>
      <c r="EC379" s="66"/>
      <c r="ED379" s="76" t="str">
        <f>IFERROR(IF(B379&lt;&gt;"", IF(AND(INDEX(Paste_Here!AF$2:AF$850, MATCH(B379, Paste_Here!A$2:A$850, 0))&lt;&gt;"", ISNUMBER(VALUE(INDEX(Paste_Here!AF$2:AF$850, MATCH(B379, Paste_Here!A$2:A$850, 0))))), INDEX(Paste_Here!AF$2:AF$850, MATCH(B379, Paste_Here!A$2:A$850, 0)), ""), ""), "")</f>
        <v/>
      </c>
      <c r="EE379" s="66"/>
      <c r="EF379" s="76"/>
      <c r="EG379" s="66"/>
      <c r="EH379" s="76"/>
      <c r="EI379" s="66"/>
      <c r="EJ379" s="76" t="str">
        <f>IFERROR(IF(B379&lt;&gt;"", IF(AND(INDEX(Paste_Here!AG$2:AG$850, MATCH(B379, Paste_Here!A$2:A$850, 0))&lt;&gt;"", ISNUMBER(VALUE(INDEX(Paste_Here!AG$2:AG$850, MATCH(B379, Paste_Here!A$2:A$850, 0))))), INDEX(Paste_Here!AG$2:AG$850, MATCH(B379, Paste_Here!A$2:A$850, 0)), ""), ""), "")</f>
        <v/>
      </c>
      <c r="EK379" s="66"/>
      <c r="EL379" s="76"/>
      <c r="EM379" s="66"/>
      <c r="EN379" s="76"/>
      <c r="EO379" s="66"/>
      <c r="EP379" s="76"/>
      <c r="EQ379" s="66"/>
      <c r="ER379" s="76"/>
      <c r="ES379" s="66"/>
      <c r="ET379" s="66"/>
      <c r="EU379" s="76"/>
      <c r="EV379" s="66"/>
      <c r="EW379" s="76"/>
      <c r="EX379" s="66"/>
      <c r="EY379" s="76"/>
      <c r="EZ379" s="66"/>
      <c r="FA379" s="76"/>
      <c r="FB379" s="66"/>
      <c r="FC379" s="76"/>
      <c r="FD379" s="66"/>
      <c r="FE379" s="76"/>
      <c r="FF379" s="66"/>
      <c r="FG379" s="76"/>
      <c r="FH379" s="66"/>
      <c r="FI379" s="76"/>
      <c r="FJ379" s="66"/>
      <c r="FK379" s="76"/>
      <c r="FL379" s="66"/>
      <c r="FM379" s="76"/>
      <c r="FN379" s="66"/>
      <c r="FO379" s="76"/>
      <c r="FP379" s="66"/>
      <c r="FQ379" s="76"/>
      <c r="FR379" s="66"/>
      <c r="FS379" s="76"/>
      <c r="FT379" s="66"/>
      <c r="FU379" s="76"/>
      <c r="FV379" s="66"/>
      <c r="FW379" s="76"/>
      <c r="FX379" s="66"/>
      <c r="FY379" s="76"/>
      <c r="FZ379" s="66"/>
      <c r="GA379" s="76"/>
      <c r="GB379" s="66"/>
      <c r="GC379" s="76"/>
      <c r="GD379" s="66"/>
      <c r="GE379" s="76"/>
      <c r="GF379" s="66"/>
      <c r="GG379" s="76"/>
      <c r="GH379" s="66"/>
      <c r="GI379" s="76"/>
      <c r="GJ379" s="66"/>
      <c r="GK379" s="76"/>
      <c r="GL379" s="66"/>
      <c r="GM379" s="76"/>
      <c r="GN379" s="66"/>
      <c r="GO379" s="76"/>
      <c r="GP379" s="66"/>
      <c r="GQ379" s="76"/>
      <c r="GR379" s="66"/>
      <c r="GS379" s="76"/>
      <c r="GT379" s="66"/>
      <c r="GU379" s="76"/>
      <c r="GV379" s="66"/>
      <c r="GW379" s="76"/>
      <c r="GX379" s="66"/>
      <c r="GY379" s="76"/>
      <c r="GZ379" s="66"/>
      <c r="HA379" s="76"/>
      <c r="HB379" s="66"/>
      <c r="HC379" s="76"/>
      <c r="HD379" s="66"/>
      <c r="HE379" s="76"/>
      <c r="HF379" s="66"/>
      <c r="HG379" s="76"/>
      <c r="HH379" s="66"/>
      <c r="HI379" s="76"/>
      <c r="HJ379" s="66"/>
      <c r="HK379" s="76"/>
      <c r="HL379" s="66"/>
      <c r="HM379" s="76"/>
      <c r="HN379" s="66"/>
      <c r="HO379" s="76"/>
      <c r="HP379" s="66"/>
      <c r="HQ379" s="76"/>
      <c r="HR379" s="66"/>
      <c r="HS379" s="76"/>
      <c r="HT379" s="66"/>
      <c r="HU379" s="76"/>
      <c r="HV379" s="66"/>
      <c r="HW379" s="76"/>
      <c r="HX379" s="66"/>
      <c r="HY379" s="76"/>
      <c r="HZ379" s="66"/>
      <c r="IA379" s="76"/>
      <c r="IB379" s="66"/>
      <c r="IC379" s="76"/>
      <c r="ID379" s="66"/>
      <c r="IE379" s="76"/>
      <c r="IF379" s="66"/>
      <c r="IG379" s="76"/>
      <c r="IH379" s="66"/>
      <c r="II379" s="76"/>
      <c r="IJ379" s="66"/>
      <c r="IK379" s="76"/>
      <c r="IL379" s="66"/>
      <c r="IM379" s="76"/>
      <c r="IN379" s="66"/>
      <c r="IO379" s="76"/>
      <c r="IP379" s="66"/>
      <c r="IQ379" s="76"/>
      <c r="IR379" s="66"/>
      <c r="IS379" s="76"/>
      <c r="IT379" s="66"/>
      <c r="IU379" s="76"/>
      <c r="IV379" s="66"/>
      <c r="IW379" s="76"/>
      <c r="IX379" s="66"/>
      <c r="IY379" s="76"/>
      <c r="IZ379" s="66"/>
      <c r="JA379" s="76"/>
      <c r="JB379" s="66"/>
      <c r="JC379" s="76"/>
      <c r="JD379" s="66"/>
      <c r="JE379" s="76"/>
      <c r="JF379" s="66"/>
      <c r="JG379" s="76"/>
      <c r="JH379" s="66"/>
      <c r="JI379" s="76"/>
      <c r="JJ379" s="66"/>
      <c r="JK379" s="76"/>
      <c r="JL379" s="66"/>
      <c r="JM379" s="76"/>
      <c r="JN379" s="66"/>
      <c r="JO379" s="76"/>
      <c r="JP379" s="66"/>
      <c r="JQ379" s="76"/>
      <c r="JR379" s="66"/>
      <c r="JS379" s="76"/>
      <c r="JT379" s="66"/>
      <c r="JU379" s="76"/>
      <c r="JV379" s="66"/>
      <c r="JW379" s="76"/>
      <c r="JX379" s="66"/>
      <c r="JY379" s="76"/>
      <c r="JZ379" s="66"/>
      <c r="KA379" s="76"/>
      <c r="KB379" s="66"/>
      <c r="KC379" s="76"/>
      <c r="KD379" s="66"/>
      <c r="KE379" s="76"/>
      <c r="KF379" s="66"/>
      <c r="KG379" s="76"/>
      <c r="KH379" s="66"/>
      <c r="KI379" s="76"/>
      <c r="KJ379" s="66"/>
      <c r="KK379" s="76"/>
      <c r="KL379" s="66"/>
      <c r="KM379" s="76"/>
      <c r="KN379" s="66"/>
      <c r="KO379" s="76"/>
      <c r="KP379" s="66"/>
      <c r="KQ379" s="76"/>
      <c r="KR379" s="66"/>
      <c r="KS379" s="76"/>
      <c r="KT379" s="66"/>
      <c r="KU379" s="76"/>
      <c r="KV379" s="66"/>
      <c r="KW379" s="76"/>
      <c r="KX379" s="66"/>
      <c r="KY379" s="76"/>
      <c r="KZ379" s="66"/>
      <c r="LA379" s="76"/>
      <c r="LB379" s="66"/>
      <c r="LC379" s="76"/>
      <c r="LD379" s="66"/>
      <c r="LE379" s="76"/>
      <c r="LF379" s="66"/>
      <c r="LG379" s="76"/>
      <c r="LH379" s="66"/>
      <c r="LI379" s="76"/>
      <c r="LJ379" s="66"/>
      <c r="LK379" s="76"/>
      <c r="LL379" s="66"/>
      <c r="LM379" s="76"/>
      <c r="LN379" s="66"/>
      <c r="LO379" s="76"/>
      <c r="LP379" s="66"/>
      <c r="LQ379" s="76"/>
      <c r="LR379" s="66"/>
      <c r="LS379" s="76"/>
      <c r="LT379" s="66"/>
      <c r="LU379" s="76"/>
      <c r="LV379" s="66"/>
      <c r="LW379" s="76"/>
      <c r="LX379" s="66"/>
      <c r="LY379" s="76"/>
      <c r="LZ379" s="66"/>
      <c r="MA379" s="76"/>
      <c r="MB379" s="66"/>
      <c r="MC379" s="76"/>
      <c r="MD379" s="66"/>
      <c r="MG379" s="1" t="str" cm="1">
        <f t="array" ref="MG379">IFERROR(INDEX(Paste_Here!$B$2:$B$850, MATCH(0, COUNTIF(MG$4:MG378, Paste_Here!$B$2:$B$850) + IF(Paste_Here!$B$2:$B$850="", 1, 0), 0)), "")</f>
        <v/>
      </c>
      <c r="MH379" s="1" t="str">
        <f>IF(MG379&lt;&gt;"", INDEX(Paste_Here!$A$2:$A$850, MATCH(MG379, Paste_Here!$B$2:$B$850, 0)), "")</f>
        <v/>
      </c>
      <c r="MI379" s="1" t="str">
        <f t="shared" si="48"/>
        <v/>
      </c>
      <c r="MJ379" s="1" t="str" cm="1">
        <f t="array" ref="MJ379">IFERROR(INDEX($MI$5:$MI$850, MATCH(SMALL(IF($MI$5:$MI$850&lt;&gt;"", COUNTIF($MI$5:$MI$850, "&lt;"&amp;$MI$5:$MI$850)+1), ROW()-ROW($MJ$5)+1), COUNTIF($MI$5:$MI$850, "&lt;"&amp;$MI$5:$MI$850)+1, 0)), "")</f>
        <v/>
      </c>
    </row>
    <row r="380" spans="1:348">
      <c r="A380" s="66"/>
      <c r="B380" s="76" t="str">
        <f t="shared" si="41"/>
        <v/>
      </c>
      <c r="C380" s="66"/>
      <c r="D380" s="76" t="str">
        <f>IFERROR(IF(B380&lt;&gt;"", IF(AND(INDEX(Paste_Here!B$2:B$850, MATCH(B380, Paste_Here!A$2:A$850, 0))&lt;&gt;"", ISNUMBER(VALUE(INDEX(Paste_Here!B$2:B$850, MATCH(B380, Paste_Here!A$2:A$850, 0))))), INDEX(Paste_Here!B$2:B$850, MATCH(B380, Paste_Here!A$2:A$850, 0)), ""), ""), "")</f>
        <v/>
      </c>
      <c r="E380" s="66"/>
      <c r="F380" s="76" t="str">
        <f>IFERROR(IF(B380&lt;&gt;"", IF(ISTEXT(INDEX(Paste_Here!K$2:K$850, MATCH(B380, Paste_Here!A$2:A$850, 0))), INDEX(Paste_Here!K$2:K$850, MATCH(B380, Paste_Here!A$2:A$850, 0)), ""), ""), "")</f>
        <v/>
      </c>
      <c r="G380" s="66"/>
      <c r="H380" s="76" t="str">
        <f>IFERROR(IF(B380&lt;&gt;"", IF(ISTEXT(INDEX(Paste_Here!C$2:C$850, MATCH(B380, Paste_Here!A$2:A$850, 0))), INDEX(Paste_Here!C$2:C$850, MATCH(B380, Paste_Here!A$2:A$850, 0)), ""), ""), "")</f>
        <v/>
      </c>
      <c r="I380" s="66"/>
      <c r="J380" s="76" t="str">
        <f>IFERROR(IF(B380&lt;&gt;"", IF(ISNUMBER(SEARCH("s", LOWER(INDEX(Paste_Here!M$2:M$850, MATCH(B380, Paste_Here!A$2:A$850, 0))))), "Yes", IF(INDEX(Paste_Here!M$2:M$850, MATCH(B380, Paste_Here!A$2:A$850, 0))&lt;&gt;"", "No", "")), ""), "")</f>
        <v/>
      </c>
      <c r="K380" s="66"/>
      <c r="L380" s="76" t="str">
        <f>IFERROR(IF(B380&lt;&gt;"", IF(ISNUMBER(SEARCH("yes", LOWER(INDEX(Paste_Here!E$2:E$850, MATCH(B380, Paste_Here!A$2:A$850, 0))))), "Yes", IF(ISNUMBER(SEARCH("no", LOWER(INDEX(Paste_Here!E$2:E$850, MATCH(B380, Paste_Here!A$2:A$850, 0))))), "No", "")), ""), "")</f>
        <v/>
      </c>
      <c r="M380" s="66"/>
      <c r="N380" s="76" t="str">
        <f>IFERROR(IF(B380&lt;&gt;"", IF(ISNUMBER(SEARCH("yes", LOWER(INDEX(Paste_Here!F$2:F$850, MATCH(B380, Paste_Here!A$2:A$850, 0))))), "Yes", IF(ISNUMBER(SEARCH("no", LOWER(INDEX(Paste_Here!F$2:F$850, MATCH(B380, Paste_Here!A$2:A$850, 0))))), "No", "")), ""), "")</f>
        <v/>
      </c>
      <c r="O380" s="66"/>
      <c r="P380" s="76" t="str">
        <f>IFERROR(IF(B380&lt;&gt;"", IF(ISNUMBER(SEARCH("yes", LOWER(INDEX(Paste_Here!L$2:L$850, MATCH(B380, Paste_Here!A$2:A$850, 0))))), "Yes", IF(ISNUMBER(SEARCH("no", LOWER(INDEX(Paste_Here!L$2:L$850, MATCH(B380, Paste_Here!A$2:A$850, 0))))), "No", "")), ""), "")</f>
        <v/>
      </c>
      <c r="Q380" s="66"/>
      <c r="R380" s="76" t="str">
        <f>IFERROR(IF(B380&lt;&gt;"", IF(ISNUMBER(SEARCH("transitional 2", LOWER(INDEX(Paste_Here!D$2:D$850, MATCH(B380, Paste_Here!A$2:A$850, 0))))), "T2", IF(ISNUMBER(SEARCH("transitional 1", LOWER(INDEX(Paste_Here!D$2:D$850, MATCH(B380, Paste_Here!A$2:A$850, 0))))), "T1", IF(ISNUMBER(SEARCH("waived ell services", LOWER(INDEX(Paste_Here!D$2:D$850, MATCH(B380, Paste_Here!A$2:A$850, 0))))), "W", IF(ISNUMBER(SEARCH("english language learner", LOWER(INDEX(Paste_Here!D$2:D$850, MATCH(B380, Paste_Here!A$2:A$850, 0))))), "L", "")))), ""), "")</f>
        <v/>
      </c>
      <c r="S380" s="66"/>
      <c r="T380" s="76" t="str">
        <f>IFERROR(IF(B380&lt;&gt;"", IF(ISNUMBER(SEARCH("yes", LOWER(INDEX(Paste_Here!I$2:I$850, MATCH(B380, Paste_Here!A$2:A$850, 0))))), "Yes", IF(ISNUMBER(SEARCH("no", LOWER(INDEX(Paste_Here!I$2:I$850, MATCH(B380, Paste_Here!A$2:A$850, 0))))), "No", "")), ""), "")</f>
        <v/>
      </c>
      <c r="U380" s="66"/>
      <c r="V380" s="76" t="str">
        <f>IFERROR(IF(B380&lt;&gt;"", IF(ISTEXT(INDEX(Paste_Here!J$2:J$850, MATCH(B380, Paste_Here!A$2:A$850, 0))), VALUE(INDEX(Paste_Here!J$2:J$850, MATCH(B380, Paste_Here!A$2:A$850, 0))), ""), ""), "")</f>
        <v/>
      </c>
      <c r="W380" s="66"/>
      <c r="X380" s="66"/>
      <c r="Y380" s="76" t="str">
        <f t="shared" si="42"/>
        <v/>
      </c>
      <c r="Z380" s="66"/>
      <c r="AA380" s="76" t="str">
        <f>IFERROR(IF(B380&lt;&gt;"", IF(AND(INDEX(Paste_Here!AI$2:AI$850, MATCH(B380, Paste_Here!A$2:A$850, 0))&lt;&gt;"", ISNUMBER(VALUE(INDEX(Paste_Here!AI$2:AI$850, MATCH(B380, Paste_Here!A$2:A$850, 0))))), INDEX(Paste_Here!AI$2:AI$850, MATCH(B380, Paste_Here!A$2:A$850, 0)), ""), ""), "")</f>
        <v/>
      </c>
      <c r="AB380" s="66"/>
      <c r="AC380" s="76" t="str">
        <f>IFERROR(IF(B380&lt;&gt;"", IF(AND(INDEX(Paste_Here!AJ$2:AJ$850, MATCH(B380, Paste_Here!A$2:A$850, 0))&lt;&gt;"", ISNUMBER(VALUE(INDEX(Paste_Here!AJ$2:AJ$850, MATCH(B380, Paste_Here!A$2:A$850, 0))))), INDEX(Paste_Here!AJ$2:AJ$850, MATCH(B380, Paste_Here!A$2:A$850, 0)), ""), ""), "")</f>
        <v/>
      </c>
      <c r="AD380" s="66"/>
      <c r="AE380" s="76" t="str">
        <f>IFERROR(IF(B380&lt;&gt;"", IF(AND(INDEX(Paste_Here!AK$2:AK$850, MATCH(B380, Paste_Here!A$2:A$850, 0))&lt;&gt;"", ISNUMBER(VALUE(INDEX(Paste_Here!AK$2:AK$850, MATCH(B380, Paste_Here!A$2:A$850, 0))))), INDEX(Paste_Here!AK$2:AK$850, MATCH(B380, Paste_Here!A$2:A$850, 0)), ""), ""), "")</f>
        <v/>
      </c>
      <c r="AF380" s="66"/>
      <c r="AG380" s="76" t="str">
        <f>IFERROR(IF(B380&lt;&gt;"", IF(AND(INDEX(Paste_Here!AL$2:AL$850, MATCH(B380, Paste_Here!A$2:A$850, 0))&lt;&gt;"", ISNUMBER(VALUE(INDEX(Paste_Here!AL$2:AL$850, MATCH(B380, Paste_Here!A$2:A$850, 0))))), INDEX(Paste_Here!AL$2:AL$850, MATCH(B380, Paste_Here!A$2:A$850, 0)), ""), ""), "")</f>
        <v/>
      </c>
      <c r="AH380" s="66"/>
      <c r="AI380" s="76" t="str">
        <f>IFERROR(IF(B380&lt;&gt;"", IF(AND(INDEX(Paste_Here!AH$2:AH$850, MATCH(B380, Paste_Here!A$2:A$850, 0))&lt;&gt;"", ISNUMBER(VALUE(INDEX(Paste_Here!AH$2:AH$850, MATCH(B380, Paste_Here!A$2:A$850, 0))))), IF(VALUE(INDEX(Paste_Here!AH$2:AH$850, MATCH(B380, Paste_Here!A$2:A$850, 0)))=0, "", INDEX(Paste_Here!AH$2:AH$850, MATCH(B380, Paste_Here!A$2:A$850, 0))), ""), ""), "")</f>
        <v/>
      </c>
      <c r="AJ380" s="66"/>
      <c r="AK380" s="76" t="str">
        <f>IFERROR(IF(B380&lt;&gt;"", IF(AND(INDEX(Paste_Here!N$2:N$850, MATCH(B380, Paste_Here!A$2:A$850, 0))&lt;&gt;"", ISNUMBER(VALUE(INDEX(Paste_Here!N$2:N$850, MATCH(B380, Paste_Here!A$2:A$850, 0))))), INDEX(Paste_Here!N$2:N$850, MATCH(B380, Paste_Here!A$2:A$850, 0)), ""), ""), "")</f>
        <v/>
      </c>
      <c r="AL380" s="66"/>
      <c r="AM380" s="76" t="str">
        <f>IFERROR(IF(B380&lt;&gt;"", IF(AND(INDEX(Paste_Here!O$2:O$850, MATCH(B380, Paste_Here!A$2:A$850, 0))&lt;&gt;"", ISNUMBER(VALUE(INDEX(Paste_Here!O$2:O$850, MATCH(B380, Paste_Here!A$2:A$850, 0))))), INDEX(Paste_Here!O$2:O$850, MATCH(B380, Paste_Here!A$2:A$850, 0)), ""), ""), "")</f>
        <v/>
      </c>
      <c r="AN380" s="66"/>
      <c r="AO380" s="76"/>
      <c r="AP380" s="66"/>
      <c r="AQ380" s="76"/>
      <c r="AR380" s="66"/>
      <c r="AS380" s="76"/>
      <c r="AT380" s="66"/>
      <c r="AU380" s="66"/>
      <c r="AV380" s="76" t="str">
        <f t="shared" si="43"/>
        <v/>
      </c>
      <c r="AW380" s="66"/>
      <c r="AX380" s="76" t="str">
        <f>IFERROR(IF(B380&lt;&gt;"", IF(ISNUMBER(SEARCH("Revealed-Potential (Primary Focus)", LOWER(INDEX(Paste_Here!Z$2:Z$850, MATCH(B380, Paste_Here!A$2:A$850, 0))))), "Rev-Potential: Prim", IF(ISNUMBER(SEARCH("Revealed-Potential (Secondary Focus)", LOWER(INDEX(Paste_Here!Z$2:Z$850, MATCH(B380, Paste_Here!A$2:A$850, 0))))), "Rev-Potential: Sec", IF(ISNUMBER(SEARCH("Monitoring", LOWER(INDEX(Paste_Here!Z$2:Z$850, MATCH(B380, Paste_Here!A$2:A$850, 0))))), "Monitoring", IF(ISNUMBER(SEARCH("At-Promise (Secondary Focus)", LOWER(INDEX(Paste_Here!Z$2:Z$850, MATCH(B380, Paste_Here!A$2:A$850, 0))))), "At-Promise: Sec", IF(ISNUMBER(SEARCH("At-Promise (Primary Focus)", LOWER(INDEX(Paste_Here!Z$2:Z$850, MATCH(B380, Paste_Here!A$2:A$850, 0))))), "At-Promise: Prim", ""))))), ""), "")</f>
        <v/>
      </c>
      <c r="AY380" s="66"/>
      <c r="AZ380" s="76"/>
      <c r="BA380" s="66"/>
      <c r="BB380" s="76"/>
      <c r="BC380" s="66"/>
      <c r="BD380" s="76"/>
      <c r="BE380" s="66"/>
      <c r="BF380" s="76"/>
      <c r="BG380" s="66"/>
      <c r="BH380" s="76"/>
      <c r="BI380" s="66"/>
      <c r="BJ380" s="66"/>
      <c r="BK380" s="76" t="str">
        <f t="shared" si="44"/>
        <v/>
      </c>
      <c r="BL380" s="66"/>
      <c r="BM380" s="76" t="str">
        <f>IFERROR(IF(B380&lt;&gt;"", IF(AND(ISNUMBER(VALUE(SUBSTITUTE(SUBSTITUTE(Paste_Here!R380, "br", "-"), "L", ""))), VALUE(SUBSTITUTE(SUBSTITUTE(Paste_Here!R380, "br", "-"), "L", "")) &gt;= 1095), "Yes", IF(AND(ISNUMBER(VALUE(SUBSTITUTE(SUBSTITUTE(Paste_Here!R380, "br", "-"), "L", ""))), VALUE(SUBSTITUTE(SUBSTITUTE(Paste_Here!R380, "br", "-"), "L", "")) &lt;= 1094), "No", "")), ""), "")</f>
        <v/>
      </c>
      <c r="BN380" s="66"/>
      <c r="BO380" s="76" t="str">
        <f>IFERROR(IF(B380&lt;&gt;"", IF(COUNTIF(INDEX(Paste_Here!Y$2:AB$850, MATCH(B380, Paste_Here!A$2:A$850, 0), 0), "yes") &gt; 0, "Yes", IF(COUNTIF(INDEX(Paste_Here!Y$2:AB$850, MATCH(B380, Paste_Here!A$2:A$850, 0), 0), "no") &gt; 0, "No", "")), ""), "")</f>
        <v/>
      </c>
      <c r="BP380" s="66"/>
      <c r="BQ380" s="76" t="str">
        <f>IFERROR(IF(B380&lt;&gt;"", IF(AND(ISNUMBER(VALUE(SUBSTITUTE(SUBSTITUTE(Paste_Here!U380, "em", "-"), "q", ""))), VALUE(SUBSTITUTE(SUBSTITUTE(Paste_Here!U380, "em", "-"), "q", "")) &gt;= 910), "Yes", IF(AND(ISNUMBER(VALUE(SUBSTITUTE(SUBSTITUTE(Paste_Here!U380, "em", "-"), "q", ""))), VALUE(SUBSTITUTE(SUBSTITUTE(Paste_Here!U380, "em", "-"), "q", "")) &lt;= 909), "No", "")), ""), "")</f>
        <v/>
      </c>
      <c r="BR380" s="66"/>
      <c r="BS380" s="76" t="str">
        <f>IFERROR(IF(B380&lt;&gt;"", IF(AND(INDEX(Paste_Here!X$2:X$850, MATCH(B380, Paste_Here!A$2:A$850, 0))&lt;&gt;"", ISNUMBER(VALUE(INDEX(Paste_Here!X$2:X$850, MATCH(B380, Paste_Here!A$2:A$850, 0))))), INDEX(Paste_Here!X$2:X$850, MATCH(B380, Paste_Here!A$2:A$850, 0)), ""), ""), "")</f>
        <v/>
      </c>
      <c r="BT380" s="66"/>
      <c r="BU380" s="76" t="str">
        <f>IFERROR(IF(B380&lt;&gt;"", IF(ISNUMBER(VALUE(INDEX(Paste_Here!G$2:G$850, MATCH(B380, Paste_Here!A$2:A$850, 0)))), IF(VALUE(INDEX(Paste_Here!G$2:G$850, MATCH(B380, Paste_Here!A$2:A$850, 0)))=0, "No", IF(AND(VALUE(INDEX(Paste_Here!G$2:G$850, MATCH(B380, Paste_Here!A$2:A$850, 0)))&gt;=1, VALUE(INDEX(Paste_Here!G$2:G$850, MATCH(B380, Paste_Here!A$2:A$850, 0)))&lt;=4), VALUE(INDEX(Paste_Here!G$2:G$850, MATCH(B380, Paste_Here!A$2:A$850, 0))), "")), ""), ""), "")</f>
        <v/>
      </c>
      <c r="BV380" s="66"/>
      <c r="BW380" s="76" t="str">
        <f>IFERROR(IF(B380&lt;&gt;"", IF(ISNUMBER(VALUE(INDEX(Paste_Here!H$2:H$850, MATCH(B380, Paste_Here!A$2:A$850, 0)))), IF(VALUE(INDEX(Paste_Here!H$2:H$850, MATCH(B380, Paste_Here!A$2:A$850, 0)))=0, "No", IF(AND(VALUE(INDEX(Paste_Here!H$2:H$850, MATCH(B380, Paste_Here!A$2:A$850, 0)))&gt;=1, VALUE(INDEX(Paste_Here!H$2:H$850, MATCH(B380, Paste_Here!A$2:A$850, 0)))&lt;=4), VALUE(INDEX(Paste_Here!H$2:H$850, MATCH(B380, Paste_Here!A$2:A$850, 0))), "")), ""), ""), "")</f>
        <v/>
      </c>
      <c r="BX380" s="66"/>
      <c r="BY380" s="76"/>
      <c r="BZ380" s="66"/>
      <c r="CA380" s="76"/>
      <c r="CB380" s="66"/>
      <c r="CC380" s="66"/>
      <c r="CD380" s="76" t="str">
        <f t="shared" si="45"/>
        <v/>
      </c>
      <c r="CE380" s="66"/>
      <c r="CF380" s="76" t="str">
        <f>IFERROR(IF(B380&lt;&gt;"", IF(AND(INDEX(Paste_Here!P$2:P$850, MATCH(B380, Paste_Here!A$2:A$850, 0))&lt;&gt;"", ISNUMBER(VALUE(INDEX(Paste_Here!P$2:P$850, MATCH(B380, Paste_Here!A$2:A$850, 0))))), INDEX(Paste_Here!P$2:P$850, MATCH(B380, Paste_Here!A$2:A$850, 0)), ""), ""), "")</f>
        <v/>
      </c>
      <c r="CG380" s="66"/>
      <c r="CH380" s="76" t="str">
        <f>IFERROR(IF(B380&lt;&gt;"", IF(ISNUMBER(SEARCH("highrisk", LOWER(INDEX(Paste_Here!Q$2:Q$850, MATCH(B380, Paste_Here!A$2:A$850, 0))))), "High Risk", IF(ISNUMBER(SEARCH("lowrisk", LOWER(INDEX(Paste_Here!Q$2:Q$850, MATCH(B380, Paste_Here!A$2:A$850, 0))))), "Low Risk", IF(ISNUMBER(SEARCH("somerisk", LOWER(INDEX(Paste_Here!Q$2:Q$850, MATCH(B380, Paste_Here!A$2:A$850, 0))))), "Some Risk", ""))), ""), "")</f>
        <v/>
      </c>
      <c r="CI380" s="66"/>
      <c r="CJ380" s="76" t="str">
        <f>IFERROR(IF(B380&lt;&gt;"", IF(AND(INDEX(Paste_Here!AA$2:AA$850, MATCH(B380, Paste_Here!A$2:A$850, 0))&lt;&gt;"", ISNUMBER(VALUE(INDEX(Paste_Here!AA$2:AA$850, MATCH(B380, Paste_Here!A$2:A$850, 0))))), INDEX(Paste_Here!AA$2:AA$850, MATCH(B380, Paste_Here!A$2:A$850, 0)), ""), ""), "")</f>
        <v/>
      </c>
      <c r="CK380" s="66"/>
      <c r="CL380" s="76" t="str">
        <f>IFERROR(IF(B380&lt;&gt;"", IF(LOWER(INDEX(Paste_Here!AB$2:AB$850, MATCH(B380, Paste_Here!A$2:A$850, 0)))="approaching expectations", "Approaching", IF(LOWER(INDEX(Paste_Here!AB$2:AB$850, MATCH(B380, Paste_Here!A$2:A$850, 0)))="met expectations", "Met", IF(LOWER(INDEX(Paste_Here!AB$2:AB$850, MATCH(B380, Paste_Here!A$2:A$850, 0)))="exceeded expectations", "Exceeded", IF(LOWER(INDEX(Paste_Here!AB$2:AB$850, MATCH(B380, Paste_Here!A$2:A$850, 0)))="below expectations", "Below", "")))), ""), "")</f>
        <v/>
      </c>
      <c r="CM380" s="66"/>
      <c r="CN380" s="76" t="str">
        <f>IFERROR(IF(B380&lt;&gt;"", IF(AND(INDEX(Paste_Here!AC$2:AC$850, MATCH(B380, Paste_Here!A$2:A$850, 0))&lt;&gt;"", ISNUMBER(VALUE(INDEX(Paste_Here!AC$2:AC$850, MATCH(B380, Paste_Here!A$2:A$850, 0))))), INDEX(Paste_Here!AC$2:AC$850, MATCH(B380, Paste_Here!A$2:A$850, 0)), ""), ""), "")</f>
        <v/>
      </c>
      <c r="CO380" s="66"/>
      <c r="CP380" s="76"/>
      <c r="CQ380" s="66"/>
      <c r="CR380" s="76"/>
      <c r="CS380" s="66"/>
      <c r="CT380" s="76"/>
      <c r="CU380" s="66"/>
      <c r="CV380" s="76"/>
      <c r="CW380" s="66"/>
      <c r="CX380" s="76"/>
      <c r="CY380" s="66"/>
      <c r="CZ380" s="66"/>
      <c r="DA380" s="76" t="str">
        <f t="shared" si="46"/>
        <v/>
      </c>
      <c r="DB380" s="66"/>
      <c r="DC380" s="76" t="str">
        <f>IFERROR(IF(B380&lt;&gt;"", IF(AND(INDEX(Paste_Here!V$2:V$850, MATCH(B380, Paste_Here!A$2:A$850, 0))&lt;&gt;"", ISNUMBER(VALUE(INDEX(Paste_Here!V$2:V$850, MATCH(B380, Paste_Here!A$2:A$850, 0))))), INDEX(Paste_Here!V$2:V$850, MATCH(B380, Paste_Here!A$2:A$850, 0)), ""), ""), "")</f>
        <v/>
      </c>
      <c r="DD380" s="66"/>
      <c r="DE380" s="76" t="str">
        <f>IFERROR(IF(B380&lt;&gt;"", IF(ISNUMBER(SEARCH("highrisk", LOWER(INDEX(Paste_Here!W$2:W$850, MATCH(B380, Paste_Here!A$2:A$850, 0))))), "High Risk", IF(ISNUMBER(SEARCH("lowrisk", LOWER(INDEX(Paste_Here!W$2:W$850, MATCH(B380, Paste_Here!A$2:A$850, 0))))), "Low Risk", IF(ISNUMBER(SEARCH("somerisk", LOWER(INDEX(Paste_Here!W$2:W$850, MATCH(B380, Paste_Here!A$2:A$850, 0))))), "Some Risk", ""))), ""), "")</f>
        <v/>
      </c>
      <c r="DF380" s="66"/>
      <c r="DG380" s="76" t="str">
        <f>IFERROR(IF(B380&lt;&gt;"", IF(AND(INDEX(Paste_Here!S$2:S$850, MATCH(B380, Paste_Here!A$2:A$850, 0))&lt;&gt;"", ISNUMBER(VALUE(INDEX(Paste_Here!S$2:S$850, MATCH(B380, Paste_Here!A$2:A$850, 0))))), INDEX(Paste_Here!S$2:S$850, MATCH(B380, Paste_Here!A$2:A$850, 0)), ""), ""), "")</f>
        <v/>
      </c>
      <c r="DH380" s="66"/>
      <c r="DI380" s="76" t="str">
        <f>IFERROR(IF(B380&lt;&gt;"", IF(ISNUMBER(SEARCH("highrisk", LOWER(INDEX(Paste_Here!T$2:T$850, MATCH(B380, Paste_Here!A$2:A$850, 0))))), "High Risk", IF(ISNUMBER(SEARCH("lowrisk", LOWER(INDEX(Paste_Here!T$2:T$850, MATCH(B380, Paste_Here!A$2:A$850, 0))))), "Low Risk", IF(ISNUMBER(SEARCH("somerisk", LOWER(INDEX(Paste_Here!T$2:T$850, MATCH(B380, Paste_Here!A$2:A$850, 0))))), "Some Risk", ""))), ""), "")</f>
        <v/>
      </c>
      <c r="DJ380" s="66"/>
      <c r="DK380" s="76" t="str">
        <f>IFERROR(IF(B380&lt;&gt;"", IF(AND(INDEX(Paste_Here!AD$2:AD$850, MATCH(B380, Paste_Here!A$2:A$850, 0))&lt;&gt;"", ISNUMBER(VALUE(INDEX(Paste_Here!AD$2:AD$850, MATCH(B380, Paste_Here!A$2:A$850, 0))))), INDEX(Paste_Here!AD$2:AD$850, MATCH(B380, Paste_Here!A$2:A$850, 0)), ""), ""), "")</f>
        <v/>
      </c>
      <c r="DL380" s="66"/>
      <c r="DM380" s="76" t="str">
        <f>IFERROR(IF(B380&lt;&gt;"", IF(LOWER(INDEX(Paste_Here!AE$2:AE$850, MATCH(B380, Paste_Here!A$2:A$850, 0)))="approaching expectations", "Approaching", IF(LOWER(INDEX(Paste_Here!AE$2:AE$850, MATCH(B380, Paste_Here!A$2:A$850, 0)))="met expectations", "Met", IF(LOWER(INDEX(Paste_Here!AE$2:AE$850, MATCH(B380, Paste_Here!A$2:A$850, 0)))="exceeded expectations", "Exceeded", IF(LOWER(INDEX(Paste_Here!AE$2:AE$850, MATCH(B380, Paste_Here!A$2:A$850, 0)))="below expectations", "Below", "")))), ""), "")</f>
        <v/>
      </c>
      <c r="DN380" s="66"/>
      <c r="DO380" s="76"/>
      <c r="DP380" s="66"/>
      <c r="DQ380" s="76"/>
      <c r="DR380" s="66"/>
      <c r="DS380" s="76"/>
      <c r="DT380" s="66"/>
      <c r="DU380" s="76"/>
      <c r="DV380" s="66"/>
      <c r="DW380" s="66"/>
      <c r="DX380" s="76" t="str">
        <f t="shared" si="47"/>
        <v/>
      </c>
      <c r="DY380" s="66"/>
      <c r="DZ380" s="76"/>
      <c r="EA380" s="66"/>
      <c r="EB380" s="76"/>
      <c r="EC380" s="66"/>
      <c r="ED380" s="76" t="str">
        <f>IFERROR(IF(B380&lt;&gt;"", IF(AND(INDEX(Paste_Here!AF$2:AF$850, MATCH(B380, Paste_Here!A$2:A$850, 0))&lt;&gt;"", ISNUMBER(VALUE(INDEX(Paste_Here!AF$2:AF$850, MATCH(B380, Paste_Here!A$2:A$850, 0))))), INDEX(Paste_Here!AF$2:AF$850, MATCH(B380, Paste_Here!A$2:A$850, 0)), ""), ""), "")</f>
        <v/>
      </c>
      <c r="EE380" s="66"/>
      <c r="EF380" s="76"/>
      <c r="EG380" s="66"/>
      <c r="EH380" s="76"/>
      <c r="EI380" s="66"/>
      <c r="EJ380" s="76" t="str">
        <f>IFERROR(IF(B380&lt;&gt;"", IF(AND(INDEX(Paste_Here!AG$2:AG$850, MATCH(B380, Paste_Here!A$2:A$850, 0))&lt;&gt;"", ISNUMBER(VALUE(INDEX(Paste_Here!AG$2:AG$850, MATCH(B380, Paste_Here!A$2:A$850, 0))))), INDEX(Paste_Here!AG$2:AG$850, MATCH(B380, Paste_Here!A$2:A$850, 0)), ""), ""), "")</f>
        <v/>
      </c>
      <c r="EK380" s="66"/>
      <c r="EL380" s="76"/>
      <c r="EM380" s="66"/>
      <c r="EN380" s="76"/>
      <c r="EO380" s="66"/>
      <c r="EP380" s="76"/>
      <c r="EQ380" s="66"/>
      <c r="ER380" s="76"/>
      <c r="ES380" s="66"/>
      <c r="ET380" s="66"/>
      <c r="EU380" s="76"/>
      <c r="EV380" s="66"/>
      <c r="EW380" s="76"/>
      <c r="EX380" s="66"/>
      <c r="EY380" s="76"/>
      <c r="EZ380" s="66"/>
      <c r="FA380" s="76"/>
      <c r="FB380" s="66"/>
      <c r="FC380" s="76"/>
      <c r="FD380" s="66"/>
      <c r="FE380" s="76"/>
      <c r="FF380" s="66"/>
      <c r="FG380" s="76"/>
      <c r="FH380" s="66"/>
      <c r="FI380" s="76"/>
      <c r="FJ380" s="66"/>
      <c r="FK380" s="76"/>
      <c r="FL380" s="66"/>
      <c r="FM380" s="76"/>
      <c r="FN380" s="66"/>
      <c r="FO380" s="76"/>
      <c r="FP380" s="66"/>
      <c r="FQ380" s="76"/>
      <c r="FR380" s="66"/>
      <c r="FS380" s="76"/>
      <c r="FT380" s="66"/>
      <c r="FU380" s="76"/>
      <c r="FV380" s="66"/>
      <c r="FW380" s="76"/>
      <c r="FX380" s="66"/>
      <c r="FY380" s="76"/>
      <c r="FZ380" s="66"/>
      <c r="GA380" s="76"/>
      <c r="GB380" s="66"/>
      <c r="GC380" s="76"/>
      <c r="GD380" s="66"/>
      <c r="GE380" s="76"/>
      <c r="GF380" s="66"/>
      <c r="GG380" s="76"/>
      <c r="GH380" s="66"/>
      <c r="GI380" s="76"/>
      <c r="GJ380" s="66"/>
      <c r="GK380" s="76"/>
      <c r="GL380" s="66"/>
      <c r="GM380" s="76"/>
      <c r="GN380" s="66"/>
      <c r="GO380" s="76"/>
      <c r="GP380" s="66"/>
      <c r="GQ380" s="76"/>
      <c r="GR380" s="66"/>
      <c r="GS380" s="76"/>
      <c r="GT380" s="66"/>
      <c r="GU380" s="76"/>
      <c r="GV380" s="66"/>
      <c r="GW380" s="76"/>
      <c r="GX380" s="66"/>
      <c r="GY380" s="76"/>
      <c r="GZ380" s="66"/>
      <c r="HA380" s="76"/>
      <c r="HB380" s="66"/>
      <c r="HC380" s="76"/>
      <c r="HD380" s="66"/>
      <c r="HE380" s="76"/>
      <c r="HF380" s="66"/>
      <c r="HG380" s="76"/>
      <c r="HH380" s="66"/>
      <c r="HI380" s="76"/>
      <c r="HJ380" s="66"/>
      <c r="HK380" s="76"/>
      <c r="HL380" s="66"/>
      <c r="HM380" s="76"/>
      <c r="HN380" s="66"/>
      <c r="HO380" s="76"/>
      <c r="HP380" s="66"/>
      <c r="HQ380" s="76"/>
      <c r="HR380" s="66"/>
      <c r="HS380" s="76"/>
      <c r="HT380" s="66"/>
      <c r="HU380" s="76"/>
      <c r="HV380" s="66"/>
      <c r="HW380" s="76"/>
      <c r="HX380" s="66"/>
      <c r="HY380" s="76"/>
      <c r="HZ380" s="66"/>
      <c r="IA380" s="76"/>
      <c r="IB380" s="66"/>
      <c r="IC380" s="76"/>
      <c r="ID380" s="66"/>
      <c r="IE380" s="76"/>
      <c r="IF380" s="66"/>
      <c r="IG380" s="76"/>
      <c r="IH380" s="66"/>
      <c r="II380" s="76"/>
      <c r="IJ380" s="66"/>
      <c r="IK380" s="76"/>
      <c r="IL380" s="66"/>
      <c r="IM380" s="76"/>
      <c r="IN380" s="66"/>
      <c r="IO380" s="76"/>
      <c r="IP380" s="66"/>
      <c r="IQ380" s="76"/>
      <c r="IR380" s="66"/>
      <c r="IS380" s="76"/>
      <c r="IT380" s="66"/>
      <c r="IU380" s="76"/>
      <c r="IV380" s="66"/>
      <c r="IW380" s="76"/>
      <c r="IX380" s="66"/>
      <c r="IY380" s="76"/>
      <c r="IZ380" s="66"/>
      <c r="JA380" s="76"/>
      <c r="JB380" s="66"/>
      <c r="JC380" s="76"/>
      <c r="JD380" s="66"/>
      <c r="JE380" s="76"/>
      <c r="JF380" s="66"/>
      <c r="JG380" s="76"/>
      <c r="JH380" s="66"/>
      <c r="JI380" s="76"/>
      <c r="JJ380" s="66"/>
      <c r="JK380" s="76"/>
      <c r="JL380" s="66"/>
      <c r="JM380" s="76"/>
      <c r="JN380" s="66"/>
      <c r="JO380" s="76"/>
      <c r="JP380" s="66"/>
      <c r="JQ380" s="76"/>
      <c r="JR380" s="66"/>
      <c r="JS380" s="76"/>
      <c r="JT380" s="66"/>
      <c r="JU380" s="76"/>
      <c r="JV380" s="66"/>
      <c r="JW380" s="76"/>
      <c r="JX380" s="66"/>
      <c r="JY380" s="76"/>
      <c r="JZ380" s="66"/>
      <c r="KA380" s="76"/>
      <c r="KB380" s="66"/>
      <c r="KC380" s="76"/>
      <c r="KD380" s="66"/>
      <c r="KE380" s="76"/>
      <c r="KF380" s="66"/>
      <c r="KG380" s="76"/>
      <c r="KH380" s="66"/>
      <c r="KI380" s="76"/>
      <c r="KJ380" s="66"/>
      <c r="KK380" s="76"/>
      <c r="KL380" s="66"/>
      <c r="KM380" s="76"/>
      <c r="KN380" s="66"/>
      <c r="KO380" s="76"/>
      <c r="KP380" s="66"/>
      <c r="KQ380" s="76"/>
      <c r="KR380" s="66"/>
      <c r="KS380" s="76"/>
      <c r="KT380" s="66"/>
      <c r="KU380" s="76"/>
      <c r="KV380" s="66"/>
      <c r="KW380" s="76"/>
      <c r="KX380" s="66"/>
      <c r="KY380" s="76"/>
      <c r="KZ380" s="66"/>
      <c r="LA380" s="76"/>
      <c r="LB380" s="66"/>
      <c r="LC380" s="76"/>
      <c r="LD380" s="66"/>
      <c r="LE380" s="76"/>
      <c r="LF380" s="66"/>
      <c r="LG380" s="76"/>
      <c r="LH380" s="66"/>
      <c r="LI380" s="76"/>
      <c r="LJ380" s="66"/>
      <c r="LK380" s="76"/>
      <c r="LL380" s="66"/>
      <c r="LM380" s="76"/>
      <c r="LN380" s="66"/>
      <c r="LO380" s="76"/>
      <c r="LP380" s="66"/>
      <c r="LQ380" s="76"/>
      <c r="LR380" s="66"/>
      <c r="LS380" s="76"/>
      <c r="LT380" s="66"/>
      <c r="LU380" s="76"/>
      <c r="LV380" s="66"/>
      <c r="LW380" s="76"/>
      <c r="LX380" s="66"/>
      <c r="LY380" s="76"/>
      <c r="LZ380" s="66"/>
      <c r="MA380" s="76"/>
      <c r="MB380" s="66"/>
      <c r="MC380" s="76"/>
      <c r="MD380" s="66"/>
      <c r="MG380" s="1" t="str" cm="1">
        <f t="array" ref="MG380">IFERROR(INDEX(Paste_Here!$B$2:$B$850, MATCH(0, COUNTIF(MG$4:MG379, Paste_Here!$B$2:$B$850) + IF(Paste_Here!$B$2:$B$850="", 1, 0), 0)), "")</f>
        <v/>
      </c>
      <c r="MH380" s="1" t="str">
        <f>IF(MG380&lt;&gt;"", INDEX(Paste_Here!$A$2:$A$850, MATCH(MG380, Paste_Here!$B$2:$B$850, 0)), "")</f>
        <v/>
      </c>
      <c r="MI380" s="1" t="str">
        <f t="shared" si="48"/>
        <v/>
      </c>
      <c r="MJ380" s="1" t="str" cm="1">
        <f t="array" ref="MJ380">IFERROR(INDEX($MI$5:$MI$850, MATCH(SMALL(IF($MI$5:$MI$850&lt;&gt;"", COUNTIF($MI$5:$MI$850, "&lt;"&amp;$MI$5:$MI$850)+1), ROW()-ROW($MJ$5)+1), COUNTIF($MI$5:$MI$850, "&lt;"&amp;$MI$5:$MI$850)+1, 0)), "")</f>
        <v/>
      </c>
    </row>
    <row r="381" spans="1:348">
      <c r="A381" s="66"/>
      <c r="B381" s="76" t="str">
        <f t="shared" si="41"/>
        <v/>
      </c>
      <c r="C381" s="66"/>
      <c r="D381" s="76" t="str">
        <f>IFERROR(IF(B381&lt;&gt;"", IF(AND(INDEX(Paste_Here!B$2:B$850, MATCH(B381, Paste_Here!A$2:A$850, 0))&lt;&gt;"", ISNUMBER(VALUE(INDEX(Paste_Here!B$2:B$850, MATCH(B381, Paste_Here!A$2:A$850, 0))))), INDEX(Paste_Here!B$2:B$850, MATCH(B381, Paste_Here!A$2:A$850, 0)), ""), ""), "")</f>
        <v/>
      </c>
      <c r="E381" s="66"/>
      <c r="F381" s="76" t="str">
        <f>IFERROR(IF(B381&lt;&gt;"", IF(ISTEXT(INDEX(Paste_Here!K$2:K$850, MATCH(B381, Paste_Here!A$2:A$850, 0))), INDEX(Paste_Here!K$2:K$850, MATCH(B381, Paste_Here!A$2:A$850, 0)), ""), ""), "")</f>
        <v/>
      </c>
      <c r="G381" s="66"/>
      <c r="H381" s="76" t="str">
        <f>IFERROR(IF(B381&lt;&gt;"", IF(ISTEXT(INDEX(Paste_Here!C$2:C$850, MATCH(B381, Paste_Here!A$2:A$850, 0))), INDEX(Paste_Here!C$2:C$850, MATCH(B381, Paste_Here!A$2:A$850, 0)), ""), ""), "")</f>
        <v/>
      </c>
      <c r="I381" s="66"/>
      <c r="J381" s="76" t="str">
        <f>IFERROR(IF(B381&lt;&gt;"", IF(ISNUMBER(SEARCH("s", LOWER(INDEX(Paste_Here!M$2:M$850, MATCH(B381, Paste_Here!A$2:A$850, 0))))), "Yes", IF(INDEX(Paste_Here!M$2:M$850, MATCH(B381, Paste_Here!A$2:A$850, 0))&lt;&gt;"", "No", "")), ""), "")</f>
        <v/>
      </c>
      <c r="K381" s="66"/>
      <c r="L381" s="76" t="str">
        <f>IFERROR(IF(B381&lt;&gt;"", IF(ISNUMBER(SEARCH("yes", LOWER(INDEX(Paste_Here!E$2:E$850, MATCH(B381, Paste_Here!A$2:A$850, 0))))), "Yes", IF(ISNUMBER(SEARCH("no", LOWER(INDEX(Paste_Here!E$2:E$850, MATCH(B381, Paste_Here!A$2:A$850, 0))))), "No", "")), ""), "")</f>
        <v/>
      </c>
      <c r="M381" s="66"/>
      <c r="N381" s="76" t="str">
        <f>IFERROR(IF(B381&lt;&gt;"", IF(ISNUMBER(SEARCH("yes", LOWER(INDEX(Paste_Here!F$2:F$850, MATCH(B381, Paste_Here!A$2:A$850, 0))))), "Yes", IF(ISNUMBER(SEARCH("no", LOWER(INDEX(Paste_Here!F$2:F$850, MATCH(B381, Paste_Here!A$2:A$850, 0))))), "No", "")), ""), "")</f>
        <v/>
      </c>
      <c r="O381" s="66"/>
      <c r="P381" s="76" t="str">
        <f>IFERROR(IF(B381&lt;&gt;"", IF(ISNUMBER(SEARCH("yes", LOWER(INDEX(Paste_Here!L$2:L$850, MATCH(B381, Paste_Here!A$2:A$850, 0))))), "Yes", IF(ISNUMBER(SEARCH("no", LOWER(INDEX(Paste_Here!L$2:L$850, MATCH(B381, Paste_Here!A$2:A$850, 0))))), "No", "")), ""), "")</f>
        <v/>
      </c>
      <c r="Q381" s="66"/>
      <c r="R381" s="76" t="str">
        <f>IFERROR(IF(B381&lt;&gt;"", IF(ISNUMBER(SEARCH("transitional 2", LOWER(INDEX(Paste_Here!D$2:D$850, MATCH(B381, Paste_Here!A$2:A$850, 0))))), "T2", IF(ISNUMBER(SEARCH("transitional 1", LOWER(INDEX(Paste_Here!D$2:D$850, MATCH(B381, Paste_Here!A$2:A$850, 0))))), "T1", IF(ISNUMBER(SEARCH("waived ell services", LOWER(INDEX(Paste_Here!D$2:D$850, MATCH(B381, Paste_Here!A$2:A$850, 0))))), "W", IF(ISNUMBER(SEARCH("english language learner", LOWER(INDEX(Paste_Here!D$2:D$850, MATCH(B381, Paste_Here!A$2:A$850, 0))))), "L", "")))), ""), "")</f>
        <v/>
      </c>
      <c r="S381" s="66"/>
      <c r="T381" s="76" t="str">
        <f>IFERROR(IF(B381&lt;&gt;"", IF(ISNUMBER(SEARCH("yes", LOWER(INDEX(Paste_Here!I$2:I$850, MATCH(B381, Paste_Here!A$2:A$850, 0))))), "Yes", IF(ISNUMBER(SEARCH("no", LOWER(INDEX(Paste_Here!I$2:I$850, MATCH(B381, Paste_Here!A$2:A$850, 0))))), "No", "")), ""), "")</f>
        <v/>
      </c>
      <c r="U381" s="66"/>
      <c r="V381" s="76" t="str">
        <f>IFERROR(IF(B381&lt;&gt;"", IF(ISTEXT(INDEX(Paste_Here!J$2:J$850, MATCH(B381, Paste_Here!A$2:A$850, 0))), VALUE(INDEX(Paste_Here!J$2:J$850, MATCH(B381, Paste_Here!A$2:A$850, 0))), ""), ""), "")</f>
        <v/>
      </c>
      <c r="W381" s="66"/>
      <c r="X381" s="66"/>
      <c r="Y381" s="76" t="str">
        <f t="shared" si="42"/>
        <v/>
      </c>
      <c r="Z381" s="66"/>
      <c r="AA381" s="76" t="str">
        <f>IFERROR(IF(B381&lt;&gt;"", IF(AND(INDEX(Paste_Here!AI$2:AI$850, MATCH(B381, Paste_Here!A$2:A$850, 0))&lt;&gt;"", ISNUMBER(VALUE(INDEX(Paste_Here!AI$2:AI$850, MATCH(B381, Paste_Here!A$2:A$850, 0))))), INDEX(Paste_Here!AI$2:AI$850, MATCH(B381, Paste_Here!A$2:A$850, 0)), ""), ""), "")</f>
        <v/>
      </c>
      <c r="AB381" s="66"/>
      <c r="AC381" s="76" t="str">
        <f>IFERROR(IF(B381&lt;&gt;"", IF(AND(INDEX(Paste_Here!AJ$2:AJ$850, MATCH(B381, Paste_Here!A$2:A$850, 0))&lt;&gt;"", ISNUMBER(VALUE(INDEX(Paste_Here!AJ$2:AJ$850, MATCH(B381, Paste_Here!A$2:A$850, 0))))), INDEX(Paste_Here!AJ$2:AJ$850, MATCH(B381, Paste_Here!A$2:A$850, 0)), ""), ""), "")</f>
        <v/>
      </c>
      <c r="AD381" s="66"/>
      <c r="AE381" s="76" t="str">
        <f>IFERROR(IF(B381&lt;&gt;"", IF(AND(INDEX(Paste_Here!AK$2:AK$850, MATCH(B381, Paste_Here!A$2:A$850, 0))&lt;&gt;"", ISNUMBER(VALUE(INDEX(Paste_Here!AK$2:AK$850, MATCH(B381, Paste_Here!A$2:A$850, 0))))), INDEX(Paste_Here!AK$2:AK$850, MATCH(B381, Paste_Here!A$2:A$850, 0)), ""), ""), "")</f>
        <v/>
      </c>
      <c r="AF381" s="66"/>
      <c r="AG381" s="76" t="str">
        <f>IFERROR(IF(B381&lt;&gt;"", IF(AND(INDEX(Paste_Here!AL$2:AL$850, MATCH(B381, Paste_Here!A$2:A$850, 0))&lt;&gt;"", ISNUMBER(VALUE(INDEX(Paste_Here!AL$2:AL$850, MATCH(B381, Paste_Here!A$2:A$850, 0))))), INDEX(Paste_Here!AL$2:AL$850, MATCH(B381, Paste_Here!A$2:A$850, 0)), ""), ""), "")</f>
        <v/>
      </c>
      <c r="AH381" s="66"/>
      <c r="AI381" s="76" t="str">
        <f>IFERROR(IF(B381&lt;&gt;"", IF(AND(INDEX(Paste_Here!AH$2:AH$850, MATCH(B381, Paste_Here!A$2:A$850, 0))&lt;&gt;"", ISNUMBER(VALUE(INDEX(Paste_Here!AH$2:AH$850, MATCH(B381, Paste_Here!A$2:A$850, 0))))), IF(VALUE(INDEX(Paste_Here!AH$2:AH$850, MATCH(B381, Paste_Here!A$2:A$850, 0)))=0, "", INDEX(Paste_Here!AH$2:AH$850, MATCH(B381, Paste_Here!A$2:A$850, 0))), ""), ""), "")</f>
        <v/>
      </c>
      <c r="AJ381" s="66"/>
      <c r="AK381" s="76" t="str">
        <f>IFERROR(IF(B381&lt;&gt;"", IF(AND(INDEX(Paste_Here!N$2:N$850, MATCH(B381, Paste_Here!A$2:A$850, 0))&lt;&gt;"", ISNUMBER(VALUE(INDEX(Paste_Here!N$2:N$850, MATCH(B381, Paste_Here!A$2:A$850, 0))))), INDEX(Paste_Here!N$2:N$850, MATCH(B381, Paste_Here!A$2:A$850, 0)), ""), ""), "")</f>
        <v/>
      </c>
      <c r="AL381" s="66"/>
      <c r="AM381" s="76" t="str">
        <f>IFERROR(IF(B381&lt;&gt;"", IF(AND(INDEX(Paste_Here!O$2:O$850, MATCH(B381, Paste_Here!A$2:A$850, 0))&lt;&gt;"", ISNUMBER(VALUE(INDEX(Paste_Here!O$2:O$850, MATCH(B381, Paste_Here!A$2:A$850, 0))))), INDEX(Paste_Here!O$2:O$850, MATCH(B381, Paste_Here!A$2:A$850, 0)), ""), ""), "")</f>
        <v/>
      </c>
      <c r="AN381" s="66"/>
      <c r="AO381" s="76"/>
      <c r="AP381" s="66"/>
      <c r="AQ381" s="76"/>
      <c r="AR381" s="66"/>
      <c r="AS381" s="76"/>
      <c r="AT381" s="66"/>
      <c r="AU381" s="66"/>
      <c r="AV381" s="76" t="str">
        <f t="shared" si="43"/>
        <v/>
      </c>
      <c r="AW381" s="66"/>
      <c r="AX381" s="76" t="str">
        <f>IFERROR(IF(B381&lt;&gt;"", IF(ISNUMBER(SEARCH("Revealed-Potential (Primary Focus)", LOWER(INDEX(Paste_Here!Z$2:Z$850, MATCH(B381, Paste_Here!A$2:A$850, 0))))), "Rev-Potential: Prim", IF(ISNUMBER(SEARCH("Revealed-Potential (Secondary Focus)", LOWER(INDEX(Paste_Here!Z$2:Z$850, MATCH(B381, Paste_Here!A$2:A$850, 0))))), "Rev-Potential: Sec", IF(ISNUMBER(SEARCH("Monitoring", LOWER(INDEX(Paste_Here!Z$2:Z$850, MATCH(B381, Paste_Here!A$2:A$850, 0))))), "Monitoring", IF(ISNUMBER(SEARCH("At-Promise (Secondary Focus)", LOWER(INDEX(Paste_Here!Z$2:Z$850, MATCH(B381, Paste_Here!A$2:A$850, 0))))), "At-Promise: Sec", IF(ISNUMBER(SEARCH("At-Promise (Primary Focus)", LOWER(INDEX(Paste_Here!Z$2:Z$850, MATCH(B381, Paste_Here!A$2:A$850, 0))))), "At-Promise: Prim", ""))))), ""), "")</f>
        <v/>
      </c>
      <c r="AY381" s="66"/>
      <c r="AZ381" s="76"/>
      <c r="BA381" s="66"/>
      <c r="BB381" s="76"/>
      <c r="BC381" s="66"/>
      <c r="BD381" s="76"/>
      <c r="BE381" s="66"/>
      <c r="BF381" s="76"/>
      <c r="BG381" s="66"/>
      <c r="BH381" s="76"/>
      <c r="BI381" s="66"/>
      <c r="BJ381" s="66"/>
      <c r="BK381" s="76" t="str">
        <f t="shared" si="44"/>
        <v/>
      </c>
      <c r="BL381" s="66"/>
      <c r="BM381" s="76" t="str">
        <f>IFERROR(IF(B381&lt;&gt;"", IF(AND(ISNUMBER(VALUE(SUBSTITUTE(SUBSTITUTE(Paste_Here!R381, "br", "-"), "L", ""))), VALUE(SUBSTITUTE(SUBSTITUTE(Paste_Here!R381, "br", "-"), "L", "")) &gt;= 1095), "Yes", IF(AND(ISNUMBER(VALUE(SUBSTITUTE(SUBSTITUTE(Paste_Here!R381, "br", "-"), "L", ""))), VALUE(SUBSTITUTE(SUBSTITUTE(Paste_Here!R381, "br", "-"), "L", "")) &lt;= 1094), "No", "")), ""), "")</f>
        <v/>
      </c>
      <c r="BN381" s="66"/>
      <c r="BO381" s="76" t="str">
        <f>IFERROR(IF(B381&lt;&gt;"", IF(COUNTIF(INDEX(Paste_Here!Y$2:AB$850, MATCH(B381, Paste_Here!A$2:A$850, 0), 0), "yes") &gt; 0, "Yes", IF(COUNTIF(INDEX(Paste_Here!Y$2:AB$850, MATCH(B381, Paste_Here!A$2:A$850, 0), 0), "no") &gt; 0, "No", "")), ""), "")</f>
        <v/>
      </c>
      <c r="BP381" s="66"/>
      <c r="BQ381" s="76" t="str">
        <f>IFERROR(IF(B381&lt;&gt;"", IF(AND(ISNUMBER(VALUE(SUBSTITUTE(SUBSTITUTE(Paste_Here!U381, "em", "-"), "q", ""))), VALUE(SUBSTITUTE(SUBSTITUTE(Paste_Here!U381, "em", "-"), "q", "")) &gt;= 910), "Yes", IF(AND(ISNUMBER(VALUE(SUBSTITUTE(SUBSTITUTE(Paste_Here!U381, "em", "-"), "q", ""))), VALUE(SUBSTITUTE(SUBSTITUTE(Paste_Here!U381, "em", "-"), "q", "")) &lt;= 909), "No", "")), ""), "")</f>
        <v/>
      </c>
      <c r="BR381" s="66"/>
      <c r="BS381" s="76" t="str">
        <f>IFERROR(IF(B381&lt;&gt;"", IF(AND(INDEX(Paste_Here!X$2:X$850, MATCH(B381, Paste_Here!A$2:A$850, 0))&lt;&gt;"", ISNUMBER(VALUE(INDEX(Paste_Here!X$2:X$850, MATCH(B381, Paste_Here!A$2:A$850, 0))))), INDEX(Paste_Here!X$2:X$850, MATCH(B381, Paste_Here!A$2:A$850, 0)), ""), ""), "")</f>
        <v/>
      </c>
      <c r="BT381" s="66"/>
      <c r="BU381" s="76" t="str">
        <f>IFERROR(IF(B381&lt;&gt;"", IF(ISNUMBER(VALUE(INDEX(Paste_Here!G$2:G$850, MATCH(B381, Paste_Here!A$2:A$850, 0)))), IF(VALUE(INDEX(Paste_Here!G$2:G$850, MATCH(B381, Paste_Here!A$2:A$850, 0)))=0, "No", IF(AND(VALUE(INDEX(Paste_Here!G$2:G$850, MATCH(B381, Paste_Here!A$2:A$850, 0)))&gt;=1, VALUE(INDEX(Paste_Here!G$2:G$850, MATCH(B381, Paste_Here!A$2:A$850, 0)))&lt;=4), VALUE(INDEX(Paste_Here!G$2:G$850, MATCH(B381, Paste_Here!A$2:A$850, 0))), "")), ""), ""), "")</f>
        <v/>
      </c>
      <c r="BV381" s="66"/>
      <c r="BW381" s="76" t="str">
        <f>IFERROR(IF(B381&lt;&gt;"", IF(ISNUMBER(VALUE(INDEX(Paste_Here!H$2:H$850, MATCH(B381, Paste_Here!A$2:A$850, 0)))), IF(VALUE(INDEX(Paste_Here!H$2:H$850, MATCH(B381, Paste_Here!A$2:A$850, 0)))=0, "No", IF(AND(VALUE(INDEX(Paste_Here!H$2:H$850, MATCH(B381, Paste_Here!A$2:A$850, 0)))&gt;=1, VALUE(INDEX(Paste_Here!H$2:H$850, MATCH(B381, Paste_Here!A$2:A$850, 0)))&lt;=4), VALUE(INDEX(Paste_Here!H$2:H$850, MATCH(B381, Paste_Here!A$2:A$850, 0))), "")), ""), ""), "")</f>
        <v/>
      </c>
      <c r="BX381" s="66"/>
      <c r="BY381" s="76"/>
      <c r="BZ381" s="66"/>
      <c r="CA381" s="76"/>
      <c r="CB381" s="66"/>
      <c r="CC381" s="66"/>
      <c r="CD381" s="76" t="str">
        <f t="shared" si="45"/>
        <v/>
      </c>
      <c r="CE381" s="66"/>
      <c r="CF381" s="76" t="str">
        <f>IFERROR(IF(B381&lt;&gt;"", IF(AND(INDEX(Paste_Here!P$2:P$850, MATCH(B381, Paste_Here!A$2:A$850, 0))&lt;&gt;"", ISNUMBER(VALUE(INDEX(Paste_Here!P$2:P$850, MATCH(B381, Paste_Here!A$2:A$850, 0))))), INDEX(Paste_Here!P$2:P$850, MATCH(B381, Paste_Here!A$2:A$850, 0)), ""), ""), "")</f>
        <v/>
      </c>
      <c r="CG381" s="66"/>
      <c r="CH381" s="76" t="str">
        <f>IFERROR(IF(B381&lt;&gt;"", IF(ISNUMBER(SEARCH("highrisk", LOWER(INDEX(Paste_Here!Q$2:Q$850, MATCH(B381, Paste_Here!A$2:A$850, 0))))), "High Risk", IF(ISNUMBER(SEARCH("lowrisk", LOWER(INDEX(Paste_Here!Q$2:Q$850, MATCH(B381, Paste_Here!A$2:A$850, 0))))), "Low Risk", IF(ISNUMBER(SEARCH("somerisk", LOWER(INDEX(Paste_Here!Q$2:Q$850, MATCH(B381, Paste_Here!A$2:A$850, 0))))), "Some Risk", ""))), ""), "")</f>
        <v/>
      </c>
      <c r="CI381" s="66"/>
      <c r="CJ381" s="76" t="str">
        <f>IFERROR(IF(B381&lt;&gt;"", IF(AND(INDEX(Paste_Here!AA$2:AA$850, MATCH(B381, Paste_Here!A$2:A$850, 0))&lt;&gt;"", ISNUMBER(VALUE(INDEX(Paste_Here!AA$2:AA$850, MATCH(B381, Paste_Here!A$2:A$850, 0))))), INDEX(Paste_Here!AA$2:AA$850, MATCH(B381, Paste_Here!A$2:A$850, 0)), ""), ""), "")</f>
        <v/>
      </c>
      <c r="CK381" s="66"/>
      <c r="CL381" s="76" t="str">
        <f>IFERROR(IF(B381&lt;&gt;"", IF(LOWER(INDEX(Paste_Here!AB$2:AB$850, MATCH(B381, Paste_Here!A$2:A$850, 0)))="approaching expectations", "Approaching", IF(LOWER(INDEX(Paste_Here!AB$2:AB$850, MATCH(B381, Paste_Here!A$2:A$850, 0)))="met expectations", "Met", IF(LOWER(INDEX(Paste_Here!AB$2:AB$850, MATCH(B381, Paste_Here!A$2:A$850, 0)))="exceeded expectations", "Exceeded", IF(LOWER(INDEX(Paste_Here!AB$2:AB$850, MATCH(B381, Paste_Here!A$2:A$850, 0)))="below expectations", "Below", "")))), ""), "")</f>
        <v/>
      </c>
      <c r="CM381" s="66"/>
      <c r="CN381" s="76" t="str">
        <f>IFERROR(IF(B381&lt;&gt;"", IF(AND(INDEX(Paste_Here!AC$2:AC$850, MATCH(B381, Paste_Here!A$2:A$850, 0))&lt;&gt;"", ISNUMBER(VALUE(INDEX(Paste_Here!AC$2:AC$850, MATCH(B381, Paste_Here!A$2:A$850, 0))))), INDEX(Paste_Here!AC$2:AC$850, MATCH(B381, Paste_Here!A$2:A$850, 0)), ""), ""), "")</f>
        <v/>
      </c>
      <c r="CO381" s="66"/>
      <c r="CP381" s="76"/>
      <c r="CQ381" s="66"/>
      <c r="CR381" s="76"/>
      <c r="CS381" s="66"/>
      <c r="CT381" s="76"/>
      <c r="CU381" s="66"/>
      <c r="CV381" s="76"/>
      <c r="CW381" s="66"/>
      <c r="CX381" s="76"/>
      <c r="CY381" s="66"/>
      <c r="CZ381" s="66"/>
      <c r="DA381" s="76" t="str">
        <f t="shared" si="46"/>
        <v/>
      </c>
      <c r="DB381" s="66"/>
      <c r="DC381" s="76" t="str">
        <f>IFERROR(IF(B381&lt;&gt;"", IF(AND(INDEX(Paste_Here!V$2:V$850, MATCH(B381, Paste_Here!A$2:A$850, 0))&lt;&gt;"", ISNUMBER(VALUE(INDEX(Paste_Here!V$2:V$850, MATCH(B381, Paste_Here!A$2:A$850, 0))))), INDEX(Paste_Here!V$2:V$850, MATCH(B381, Paste_Here!A$2:A$850, 0)), ""), ""), "")</f>
        <v/>
      </c>
      <c r="DD381" s="66"/>
      <c r="DE381" s="76" t="str">
        <f>IFERROR(IF(B381&lt;&gt;"", IF(ISNUMBER(SEARCH("highrisk", LOWER(INDEX(Paste_Here!W$2:W$850, MATCH(B381, Paste_Here!A$2:A$850, 0))))), "High Risk", IF(ISNUMBER(SEARCH("lowrisk", LOWER(INDEX(Paste_Here!W$2:W$850, MATCH(B381, Paste_Here!A$2:A$850, 0))))), "Low Risk", IF(ISNUMBER(SEARCH("somerisk", LOWER(INDEX(Paste_Here!W$2:W$850, MATCH(B381, Paste_Here!A$2:A$850, 0))))), "Some Risk", ""))), ""), "")</f>
        <v/>
      </c>
      <c r="DF381" s="66"/>
      <c r="DG381" s="76" t="str">
        <f>IFERROR(IF(B381&lt;&gt;"", IF(AND(INDEX(Paste_Here!S$2:S$850, MATCH(B381, Paste_Here!A$2:A$850, 0))&lt;&gt;"", ISNUMBER(VALUE(INDEX(Paste_Here!S$2:S$850, MATCH(B381, Paste_Here!A$2:A$850, 0))))), INDEX(Paste_Here!S$2:S$850, MATCH(B381, Paste_Here!A$2:A$850, 0)), ""), ""), "")</f>
        <v/>
      </c>
      <c r="DH381" s="66"/>
      <c r="DI381" s="76" t="str">
        <f>IFERROR(IF(B381&lt;&gt;"", IF(ISNUMBER(SEARCH("highrisk", LOWER(INDEX(Paste_Here!T$2:T$850, MATCH(B381, Paste_Here!A$2:A$850, 0))))), "High Risk", IF(ISNUMBER(SEARCH("lowrisk", LOWER(INDEX(Paste_Here!T$2:T$850, MATCH(B381, Paste_Here!A$2:A$850, 0))))), "Low Risk", IF(ISNUMBER(SEARCH("somerisk", LOWER(INDEX(Paste_Here!T$2:T$850, MATCH(B381, Paste_Here!A$2:A$850, 0))))), "Some Risk", ""))), ""), "")</f>
        <v/>
      </c>
      <c r="DJ381" s="66"/>
      <c r="DK381" s="76" t="str">
        <f>IFERROR(IF(B381&lt;&gt;"", IF(AND(INDEX(Paste_Here!AD$2:AD$850, MATCH(B381, Paste_Here!A$2:A$850, 0))&lt;&gt;"", ISNUMBER(VALUE(INDEX(Paste_Here!AD$2:AD$850, MATCH(B381, Paste_Here!A$2:A$850, 0))))), INDEX(Paste_Here!AD$2:AD$850, MATCH(B381, Paste_Here!A$2:A$850, 0)), ""), ""), "")</f>
        <v/>
      </c>
      <c r="DL381" s="66"/>
      <c r="DM381" s="76" t="str">
        <f>IFERROR(IF(B381&lt;&gt;"", IF(LOWER(INDEX(Paste_Here!AE$2:AE$850, MATCH(B381, Paste_Here!A$2:A$850, 0)))="approaching expectations", "Approaching", IF(LOWER(INDEX(Paste_Here!AE$2:AE$850, MATCH(B381, Paste_Here!A$2:A$850, 0)))="met expectations", "Met", IF(LOWER(INDEX(Paste_Here!AE$2:AE$850, MATCH(B381, Paste_Here!A$2:A$850, 0)))="exceeded expectations", "Exceeded", IF(LOWER(INDEX(Paste_Here!AE$2:AE$850, MATCH(B381, Paste_Here!A$2:A$850, 0)))="below expectations", "Below", "")))), ""), "")</f>
        <v/>
      </c>
      <c r="DN381" s="66"/>
      <c r="DO381" s="76"/>
      <c r="DP381" s="66"/>
      <c r="DQ381" s="76"/>
      <c r="DR381" s="66"/>
      <c r="DS381" s="76"/>
      <c r="DT381" s="66"/>
      <c r="DU381" s="76"/>
      <c r="DV381" s="66"/>
      <c r="DW381" s="66"/>
      <c r="DX381" s="76" t="str">
        <f t="shared" si="47"/>
        <v/>
      </c>
      <c r="DY381" s="66"/>
      <c r="DZ381" s="76"/>
      <c r="EA381" s="66"/>
      <c r="EB381" s="76"/>
      <c r="EC381" s="66"/>
      <c r="ED381" s="76" t="str">
        <f>IFERROR(IF(B381&lt;&gt;"", IF(AND(INDEX(Paste_Here!AF$2:AF$850, MATCH(B381, Paste_Here!A$2:A$850, 0))&lt;&gt;"", ISNUMBER(VALUE(INDEX(Paste_Here!AF$2:AF$850, MATCH(B381, Paste_Here!A$2:A$850, 0))))), INDEX(Paste_Here!AF$2:AF$850, MATCH(B381, Paste_Here!A$2:A$850, 0)), ""), ""), "")</f>
        <v/>
      </c>
      <c r="EE381" s="66"/>
      <c r="EF381" s="76"/>
      <c r="EG381" s="66"/>
      <c r="EH381" s="76"/>
      <c r="EI381" s="66"/>
      <c r="EJ381" s="76" t="str">
        <f>IFERROR(IF(B381&lt;&gt;"", IF(AND(INDEX(Paste_Here!AG$2:AG$850, MATCH(B381, Paste_Here!A$2:A$850, 0))&lt;&gt;"", ISNUMBER(VALUE(INDEX(Paste_Here!AG$2:AG$850, MATCH(B381, Paste_Here!A$2:A$850, 0))))), INDEX(Paste_Here!AG$2:AG$850, MATCH(B381, Paste_Here!A$2:A$850, 0)), ""), ""), "")</f>
        <v/>
      </c>
      <c r="EK381" s="66"/>
      <c r="EL381" s="76"/>
      <c r="EM381" s="66"/>
      <c r="EN381" s="76"/>
      <c r="EO381" s="66"/>
      <c r="EP381" s="76"/>
      <c r="EQ381" s="66"/>
      <c r="ER381" s="76"/>
      <c r="ES381" s="66"/>
      <c r="ET381" s="66"/>
      <c r="EU381" s="76"/>
      <c r="EV381" s="66"/>
      <c r="EW381" s="76"/>
      <c r="EX381" s="66"/>
      <c r="EY381" s="76"/>
      <c r="EZ381" s="66"/>
      <c r="FA381" s="76"/>
      <c r="FB381" s="66"/>
      <c r="FC381" s="76"/>
      <c r="FD381" s="66"/>
      <c r="FE381" s="76"/>
      <c r="FF381" s="66"/>
      <c r="FG381" s="76"/>
      <c r="FH381" s="66"/>
      <c r="FI381" s="76"/>
      <c r="FJ381" s="66"/>
      <c r="FK381" s="76"/>
      <c r="FL381" s="66"/>
      <c r="FM381" s="76"/>
      <c r="FN381" s="66"/>
      <c r="FO381" s="76"/>
      <c r="FP381" s="66"/>
      <c r="FQ381" s="76"/>
      <c r="FR381" s="66"/>
      <c r="FS381" s="76"/>
      <c r="FT381" s="66"/>
      <c r="FU381" s="76"/>
      <c r="FV381" s="66"/>
      <c r="FW381" s="76"/>
      <c r="FX381" s="66"/>
      <c r="FY381" s="76"/>
      <c r="FZ381" s="66"/>
      <c r="GA381" s="76"/>
      <c r="GB381" s="66"/>
      <c r="GC381" s="76"/>
      <c r="GD381" s="66"/>
      <c r="GE381" s="76"/>
      <c r="GF381" s="66"/>
      <c r="GG381" s="76"/>
      <c r="GH381" s="66"/>
      <c r="GI381" s="76"/>
      <c r="GJ381" s="66"/>
      <c r="GK381" s="76"/>
      <c r="GL381" s="66"/>
      <c r="GM381" s="76"/>
      <c r="GN381" s="66"/>
      <c r="GO381" s="76"/>
      <c r="GP381" s="66"/>
      <c r="GQ381" s="76"/>
      <c r="GR381" s="66"/>
      <c r="GS381" s="76"/>
      <c r="GT381" s="66"/>
      <c r="GU381" s="76"/>
      <c r="GV381" s="66"/>
      <c r="GW381" s="76"/>
      <c r="GX381" s="66"/>
      <c r="GY381" s="76"/>
      <c r="GZ381" s="66"/>
      <c r="HA381" s="76"/>
      <c r="HB381" s="66"/>
      <c r="HC381" s="76"/>
      <c r="HD381" s="66"/>
      <c r="HE381" s="76"/>
      <c r="HF381" s="66"/>
      <c r="HG381" s="76"/>
      <c r="HH381" s="66"/>
      <c r="HI381" s="76"/>
      <c r="HJ381" s="66"/>
      <c r="HK381" s="76"/>
      <c r="HL381" s="66"/>
      <c r="HM381" s="76"/>
      <c r="HN381" s="66"/>
      <c r="HO381" s="76"/>
      <c r="HP381" s="66"/>
      <c r="HQ381" s="76"/>
      <c r="HR381" s="66"/>
      <c r="HS381" s="76"/>
      <c r="HT381" s="66"/>
      <c r="HU381" s="76"/>
      <c r="HV381" s="66"/>
      <c r="HW381" s="76"/>
      <c r="HX381" s="66"/>
      <c r="HY381" s="76"/>
      <c r="HZ381" s="66"/>
      <c r="IA381" s="76"/>
      <c r="IB381" s="66"/>
      <c r="IC381" s="76"/>
      <c r="ID381" s="66"/>
      <c r="IE381" s="76"/>
      <c r="IF381" s="66"/>
      <c r="IG381" s="76"/>
      <c r="IH381" s="66"/>
      <c r="II381" s="76"/>
      <c r="IJ381" s="66"/>
      <c r="IK381" s="76"/>
      <c r="IL381" s="66"/>
      <c r="IM381" s="76"/>
      <c r="IN381" s="66"/>
      <c r="IO381" s="76"/>
      <c r="IP381" s="66"/>
      <c r="IQ381" s="76"/>
      <c r="IR381" s="66"/>
      <c r="IS381" s="76"/>
      <c r="IT381" s="66"/>
      <c r="IU381" s="76"/>
      <c r="IV381" s="66"/>
      <c r="IW381" s="76"/>
      <c r="IX381" s="66"/>
      <c r="IY381" s="76"/>
      <c r="IZ381" s="66"/>
      <c r="JA381" s="76"/>
      <c r="JB381" s="66"/>
      <c r="JC381" s="76"/>
      <c r="JD381" s="66"/>
      <c r="JE381" s="76"/>
      <c r="JF381" s="66"/>
      <c r="JG381" s="76"/>
      <c r="JH381" s="66"/>
      <c r="JI381" s="76"/>
      <c r="JJ381" s="66"/>
      <c r="JK381" s="76"/>
      <c r="JL381" s="66"/>
      <c r="JM381" s="76"/>
      <c r="JN381" s="66"/>
      <c r="JO381" s="76"/>
      <c r="JP381" s="66"/>
      <c r="JQ381" s="76"/>
      <c r="JR381" s="66"/>
      <c r="JS381" s="76"/>
      <c r="JT381" s="66"/>
      <c r="JU381" s="76"/>
      <c r="JV381" s="66"/>
      <c r="JW381" s="76"/>
      <c r="JX381" s="66"/>
      <c r="JY381" s="76"/>
      <c r="JZ381" s="66"/>
      <c r="KA381" s="76"/>
      <c r="KB381" s="66"/>
      <c r="KC381" s="76"/>
      <c r="KD381" s="66"/>
      <c r="KE381" s="76"/>
      <c r="KF381" s="66"/>
      <c r="KG381" s="76"/>
      <c r="KH381" s="66"/>
      <c r="KI381" s="76"/>
      <c r="KJ381" s="66"/>
      <c r="KK381" s="76"/>
      <c r="KL381" s="66"/>
      <c r="KM381" s="76"/>
      <c r="KN381" s="66"/>
      <c r="KO381" s="76"/>
      <c r="KP381" s="66"/>
      <c r="KQ381" s="76"/>
      <c r="KR381" s="66"/>
      <c r="KS381" s="76"/>
      <c r="KT381" s="66"/>
      <c r="KU381" s="76"/>
      <c r="KV381" s="66"/>
      <c r="KW381" s="76"/>
      <c r="KX381" s="66"/>
      <c r="KY381" s="76"/>
      <c r="KZ381" s="66"/>
      <c r="LA381" s="76"/>
      <c r="LB381" s="66"/>
      <c r="LC381" s="76"/>
      <c r="LD381" s="66"/>
      <c r="LE381" s="76"/>
      <c r="LF381" s="66"/>
      <c r="LG381" s="76"/>
      <c r="LH381" s="66"/>
      <c r="LI381" s="76"/>
      <c r="LJ381" s="66"/>
      <c r="LK381" s="76"/>
      <c r="LL381" s="66"/>
      <c r="LM381" s="76"/>
      <c r="LN381" s="66"/>
      <c r="LO381" s="76"/>
      <c r="LP381" s="66"/>
      <c r="LQ381" s="76"/>
      <c r="LR381" s="66"/>
      <c r="LS381" s="76"/>
      <c r="LT381" s="66"/>
      <c r="LU381" s="76"/>
      <c r="LV381" s="66"/>
      <c r="LW381" s="76"/>
      <c r="LX381" s="66"/>
      <c r="LY381" s="76"/>
      <c r="LZ381" s="66"/>
      <c r="MA381" s="76"/>
      <c r="MB381" s="66"/>
      <c r="MC381" s="76"/>
      <c r="MD381" s="66"/>
      <c r="MG381" s="1" t="str" cm="1">
        <f t="array" ref="MG381">IFERROR(INDEX(Paste_Here!$B$2:$B$850, MATCH(0, COUNTIF(MG$4:MG380, Paste_Here!$B$2:$B$850) + IF(Paste_Here!$B$2:$B$850="", 1, 0), 0)), "")</f>
        <v/>
      </c>
      <c r="MH381" s="1" t="str">
        <f>IF(MG381&lt;&gt;"", INDEX(Paste_Here!$A$2:$A$850, MATCH(MG381, Paste_Here!$B$2:$B$850, 0)), "")</f>
        <v/>
      </c>
      <c r="MI381" s="1" t="str">
        <f t="shared" si="48"/>
        <v/>
      </c>
      <c r="MJ381" s="1" t="str" cm="1">
        <f t="array" ref="MJ381">IFERROR(INDEX($MI$5:$MI$850, MATCH(SMALL(IF($MI$5:$MI$850&lt;&gt;"", COUNTIF($MI$5:$MI$850, "&lt;"&amp;$MI$5:$MI$850)+1), ROW()-ROW($MJ$5)+1), COUNTIF($MI$5:$MI$850, "&lt;"&amp;$MI$5:$MI$850)+1, 0)), "")</f>
        <v/>
      </c>
    </row>
    <row r="382" spans="1:348">
      <c r="A382" s="66"/>
      <c r="B382" s="76" t="str">
        <f t="shared" si="41"/>
        <v/>
      </c>
      <c r="C382" s="66"/>
      <c r="D382" s="76" t="str">
        <f>IFERROR(IF(B382&lt;&gt;"", IF(AND(INDEX(Paste_Here!B$2:B$850, MATCH(B382, Paste_Here!A$2:A$850, 0))&lt;&gt;"", ISNUMBER(VALUE(INDEX(Paste_Here!B$2:B$850, MATCH(B382, Paste_Here!A$2:A$850, 0))))), INDEX(Paste_Here!B$2:B$850, MATCH(B382, Paste_Here!A$2:A$850, 0)), ""), ""), "")</f>
        <v/>
      </c>
      <c r="E382" s="66"/>
      <c r="F382" s="76" t="str">
        <f>IFERROR(IF(B382&lt;&gt;"", IF(ISTEXT(INDEX(Paste_Here!K$2:K$850, MATCH(B382, Paste_Here!A$2:A$850, 0))), INDEX(Paste_Here!K$2:K$850, MATCH(B382, Paste_Here!A$2:A$850, 0)), ""), ""), "")</f>
        <v/>
      </c>
      <c r="G382" s="66"/>
      <c r="H382" s="76" t="str">
        <f>IFERROR(IF(B382&lt;&gt;"", IF(ISTEXT(INDEX(Paste_Here!C$2:C$850, MATCH(B382, Paste_Here!A$2:A$850, 0))), INDEX(Paste_Here!C$2:C$850, MATCH(B382, Paste_Here!A$2:A$850, 0)), ""), ""), "")</f>
        <v/>
      </c>
      <c r="I382" s="66"/>
      <c r="J382" s="76" t="str">
        <f>IFERROR(IF(B382&lt;&gt;"", IF(ISNUMBER(SEARCH("s", LOWER(INDEX(Paste_Here!M$2:M$850, MATCH(B382, Paste_Here!A$2:A$850, 0))))), "Yes", IF(INDEX(Paste_Here!M$2:M$850, MATCH(B382, Paste_Here!A$2:A$850, 0))&lt;&gt;"", "No", "")), ""), "")</f>
        <v/>
      </c>
      <c r="K382" s="66"/>
      <c r="L382" s="76" t="str">
        <f>IFERROR(IF(B382&lt;&gt;"", IF(ISNUMBER(SEARCH("yes", LOWER(INDEX(Paste_Here!E$2:E$850, MATCH(B382, Paste_Here!A$2:A$850, 0))))), "Yes", IF(ISNUMBER(SEARCH("no", LOWER(INDEX(Paste_Here!E$2:E$850, MATCH(B382, Paste_Here!A$2:A$850, 0))))), "No", "")), ""), "")</f>
        <v/>
      </c>
      <c r="M382" s="66"/>
      <c r="N382" s="76" t="str">
        <f>IFERROR(IF(B382&lt;&gt;"", IF(ISNUMBER(SEARCH("yes", LOWER(INDEX(Paste_Here!F$2:F$850, MATCH(B382, Paste_Here!A$2:A$850, 0))))), "Yes", IF(ISNUMBER(SEARCH("no", LOWER(INDEX(Paste_Here!F$2:F$850, MATCH(B382, Paste_Here!A$2:A$850, 0))))), "No", "")), ""), "")</f>
        <v/>
      </c>
      <c r="O382" s="66"/>
      <c r="P382" s="76" t="str">
        <f>IFERROR(IF(B382&lt;&gt;"", IF(ISNUMBER(SEARCH("yes", LOWER(INDEX(Paste_Here!L$2:L$850, MATCH(B382, Paste_Here!A$2:A$850, 0))))), "Yes", IF(ISNUMBER(SEARCH("no", LOWER(INDEX(Paste_Here!L$2:L$850, MATCH(B382, Paste_Here!A$2:A$850, 0))))), "No", "")), ""), "")</f>
        <v/>
      </c>
      <c r="Q382" s="66"/>
      <c r="R382" s="76" t="str">
        <f>IFERROR(IF(B382&lt;&gt;"", IF(ISNUMBER(SEARCH("transitional 2", LOWER(INDEX(Paste_Here!D$2:D$850, MATCH(B382, Paste_Here!A$2:A$850, 0))))), "T2", IF(ISNUMBER(SEARCH("transitional 1", LOWER(INDEX(Paste_Here!D$2:D$850, MATCH(B382, Paste_Here!A$2:A$850, 0))))), "T1", IF(ISNUMBER(SEARCH("waived ell services", LOWER(INDEX(Paste_Here!D$2:D$850, MATCH(B382, Paste_Here!A$2:A$850, 0))))), "W", IF(ISNUMBER(SEARCH("english language learner", LOWER(INDEX(Paste_Here!D$2:D$850, MATCH(B382, Paste_Here!A$2:A$850, 0))))), "L", "")))), ""), "")</f>
        <v/>
      </c>
      <c r="S382" s="66"/>
      <c r="T382" s="76" t="str">
        <f>IFERROR(IF(B382&lt;&gt;"", IF(ISNUMBER(SEARCH("yes", LOWER(INDEX(Paste_Here!I$2:I$850, MATCH(B382, Paste_Here!A$2:A$850, 0))))), "Yes", IF(ISNUMBER(SEARCH("no", LOWER(INDEX(Paste_Here!I$2:I$850, MATCH(B382, Paste_Here!A$2:A$850, 0))))), "No", "")), ""), "")</f>
        <v/>
      </c>
      <c r="U382" s="66"/>
      <c r="V382" s="76" t="str">
        <f>IFERROR(IF(B382&lt;&gt;"", IF(ISTEXT(INDEX(Paste_Here!J$2:J$850, MATCH(B382, Paste_Here!A$2:A$850, 0))), VALUE(INDEX(Paste_Here!J$2:J$850, MATCH(B382, Paste_Here!A$2:A$850, 0))), ""), ""), "")</f>
        <v/>
      </c>
      <c r="W382" s="66"/>
      <c r="X382" s="66"/>
      <c r="Y382" s="76" t="str">
        <f t="shared" si="42"/>
        <v/>
      </c>
      <c r="Z382" s="66"/>
      <c r="AA382" s="76" t="str">
        <f>IFERROR(IF(B382&lt;&gt;"", IF(AND(INDEX(Paste_Here!AI$2:AI$850, MATCH(B382, Paste_Here!A$2:A$850, 0))&lt;&gt;"", ISNUMBER(VALUE(INDEX(Paste_Here!AI$2:AI$850, MATCH(B382, Paste_Here!A$2:A$850, 0))))), INDEX(Paste_Here!AI$2:AI$850, MATCH(B382, Paste_Here!A$2:A$850, 0)), ""), ""), "")</f>
        <v/>
      </c>
      <c r="AB382" s="66"/>
      <c r="AC382" s="76" t="str">
        <f>IFERROR(IF(B382&lt;&gt;"", IF(AND(INDEX(Paste_Here!AJ$2:AJ$850, MATCH(B382, Paste_Here!A$2:A$850, 0))&lt;&gt;"", ISNUMBER(VALUE(INDEX(Paste_Here!AJ$2:AJ$850, MATCH(B382, Paste_Here!A$2:A$850, 0))))), INDEX(Paste_Here!AJ$2:AJ$850, MATCH(B382, Paste_Here!A$2:A$850, 0)), ""), ""), "")</f>
        <v/>
      </c>
      <c r="AD382" s="66"/>
      <c r="AE382" s="76" t="str">
        <f>IFERROR(IF(B382&lt;&gt;"", IF(AND(INDEX(Paste_Here!AK$2:AK$850, MATCH(B382, Paste_Here!A$2:A$850, 0))&lt;&gt;"", ISNUMBER(VALUE(INDEX(Paste_Here!AK$2:AK$850, MATCH(B382, Paste_Here!A$2:A$850, 0))))), INDEX(Paste_Here!AK$2:AK$850, MATCH(B382, Paste_Here!A$2:A$850, 0)), ""), ""), "")</f>
        <v/>
      </c>
      <c r="AF382" s="66"/>
      <c r="AG382" s="76" t="str">
        <f>IFERROR(IF(B382&lt;&gt;"", IF(AND(INDEX(Paste_Here!AL$2:AL$850, MATCH(B382, Paste_Here!A$2:A$850, 0))&lt;&gt;"", ISNUMBER(VALUE(INDEX(Paste_Here!AL$2:AL$850, MATCH(B382, Paste_Here!A$2:A$850, 0))))), INDEX(Paste_Here!AL$2:AL$850, MATCH(B382, Paste_Here!A$2:A$850, 0)), ""), ""), "")</f>
        <v/>
      </c>
      <c r="AH382" s="66"/>
      <c r="AI382" s="76" t="str">
        <f>IFERROR(IF(B382&lt;&gt;"", IF(AND(INDEX(Paste_Here!AH$2:AH$850, MATCH(B382, Paste_Here!A$2:A$850, 0))&lt;&gt;"", ISNUMBER(VALUE(INDEX(Paste_Here!AH$2:AH$850, MATCH(B382, Paste_Here!A$2:A$850, 0))))), IF(VALUE(INDEX(Paste_Here!AH$2:AH$850, MATCH(B382, Paste_Here!A$2:A$850, 0)))=0, "", INDEX(Paste_Here!AH$2:AH$850, MATCH(B382, Paste_Here!A$2:A$850, 0))), ""), ""), "")</f>
        <v/>
      </c>
      <c r="AJ382" s="66"/>
      <c r="AK382" s="76" t="str">
        <f>IFERROR(IF(B382&lt;&gt;"", IF(AND(INDEX(Paste_Here!N$2:N$850, MATCH(B382, Paste_Here!A$2:A$850, 0))&lt;&gt;"", ISNUMBER(VALUE(INDEX(Paste_Here!N$2:N$850, MATCH(B382, Paste_Here!A$2:A$850, 0))))), INDEX(Paste_Here!N$2:N$850, MATCH(B382, Paste_Here!A$2:A$850, 0)), ""), ""), "")</f>
        <v/>
      </c>
      <c r="AL382" s="66"/>
      <c r="AM382" s="76" t="str">
        <f>IFERROR(IF(B382&lt;&gt;"", IF(AND(INDEX(Paste_Here!O$2:O$850, MATCH(B382, Paste_Here!A$2:A$850, 0))&lt;&gt;"", ISNUMBER(VALUE(INDEX(Paste_Here!O$2:O$850, MATCH(B382, Paste_Here!A$2:A$850, 0))))), INDEX(Paste_Here!O$2:O$850, MATCH(B382, Paste_Here!A$2:A$850, 0)), ""), ""), "")</f>
        <v/>
      </c>
      <c r="AN382" s="66"/>
      <c r="AO382" s="76"/>
      <c r="AP382" s="66"/>
      <c r="AQ382" s="76"/>
      <c r="AR382" s="66"/>
      <c r="AS382" s="76"/>
      <c r="AT382" s="66"/>
      <c r="AU382" s="66"/>
      <c r="AV382" s="76" t="str">
        <f t="shared" si="43"/>
        <v/>
      </c>
      <c r="AW382" s="66"/>
      <c r="AX382" s="76" t="str">
        <f>IFERROR(IF(B382&lt;&gt;"", IF(ISNUMBER(SEARCH("Revealed-Potential (Primary Focus)", LOWER(INDEX(Paste_Here!Z$2:Z$850, MATCH(B382, Paste_Here!A$2:A$850, 0))))), "Rev-Potential: Prim", IF(ISNUMBER(SEARCH("Revealed-Potential (Secondary Focus)", LOWER(INDEX(Paste_Here!Z$2:Z$850, MATCH(B382, Paste_Here!A$2:A$850, 0))))), "Rev-Potential: Sec", IF(ISNUMBER(SEARCH("Monitoring", LOWER(INDEX(Paste_Here!Z$2:Z$850, MATCH(B382, Paste_Here!A$2:A$850, 0))))), "Monitoring", IF(ISNUMBER(SEARCH("At-Promise (Secondary Focus)", LOWER(INDEX(Paste_Here!Z$2:Z$850, MATCH(B382, Paste_Here!A$2:A$850, 0))))), "At-Promise: Sec", IF(ISNUMBER(SEARCH("At-Promise (Primary Focus)", LOWER(INDEX(Paste_Here!Z$2:Z$850, MATCH(B382, Paste_Here!A$2:A$850, 0))))), "At-Promise: Prim", ""))))), ""), "")</f>
        <v/>
      </c>
      <c r="AY382" s="66"/>
      <c r="AZ382" s="76"/>
      <c r="BA382" s="66"/>
      <c r="BB382" s="76"/>
      <c r="BC382" s="66"/>
      <c r="BD382" s="76"/>
      <c r="BE382" s="66"/>
      <c r="BF382" s="76"/>
      <c r="BG382" s="66"/>
      <c r="BH382" s="76"/>
      <c r="BI382" s="66"/>
      <c r="BJ382" s="66"/>
      <c r="BK382" s="76" t="str">
        <f t="shared" si="44"/>
        <v/>
      </c>
      <c r="BL382" s="66"/>
      <c r="BM382" s="76" t="str">
        <f>IFERROR(IF(B382&lt;&gt;"", IF(AND(ISNUMBER(VALUE(SUBSTITUTE(SUBSTITUTE(Paste_Here!R382, "br", "-"), "L", ""))), VALUE(SUBSTITUTE(SUBSTITUTE(Paste_Here!R382, "br", "-"), "L", "")) &gt;= 1095), "Yes", IF(AND(ISNUMBER(VALUE(SUBSTITUTE(SUBSTITUTE(Paste_Here!R382, "br", "-"), "L", ""))), VALUE(SUBSTITUTE(SUBSTITUTE(Paste_Here!R382, "br", "-"), "L", "")) &lt;= 1094), "No", "")), ""), "")</f>
        <v/>
      </c>
      <c r="BN382" s="66"/>
      <c r="BO382" s="76" t="str">
        <f>IFERROR(IF(B382&lt;&gt;"", IF(COUNTIF(INDEX(Paste_Here!Y$2:AB$850, MATCH(B382, Paste_Here!A$2:A$850, 0), 0), "yes") &gt; 0, "Yes", IF(COUNTIF(INDEX(Paste_Here!Y$2:AB$850, MATCH(B382, Paste_Here!A$2:A$850, 0), 0), "no") &gt; 0, "No", "")), ""), "")</f>
        <v/>
      </c>
      <c r="BP382" s="66"/>
      <c r="BQ382" s="76" t="str">
        <f>IFERROR(IF(B382&lt;&gt;"", IF(AND(ISNUMBER(VALUE(SUBSTITUTE(SUBSTITUTE(Paste_Here!U382, "em", "-"), "q", ""))), VALUE(SUBSTITUTE(SUBSTITUTE(Paste_Here!U382, "em", "-"), "q", "")) &gt;= 910), "Yes", IF(AND(ISNUMBER(VALUE(SUBSTITUTE(SUBSTITUTE(Paste_Here!U382, "em", "-"), "q", ""))), VALUE(SUBSTITUTE(SUBSTITUTE(Paste_Here!U382, "em", "-"), "q", "")) &lt;= 909), "No", "")), ""), "")</f>
        <v/>
      </c>
      <c r="BR382" s="66"/>
      <c r="BS382" s="76" t="str">
        <f>IFERROR(IF(B382&lt;&gt;"", IF(AND(INDEX(Paste_Here!X$2:X$850, MATCH(B382, Paste_Here!A$2:A$850, 0))&lt;&gt;"", ISNUMBER(VALUE(INDEX(Paste_Here!X$2:X$850, MATCH(B382, Paste_Here!A$2:A$850, 0))))), INDEX(Paste_Here!X$2:X$850, MATCH(B382, Paste_Here!A$2:A$850, 0)), ""), ""), "")</f>
        <v/>
      </c>
      <c r="BT382" s="66"/>
      <c r="BU382" s="76" t="str">
        <f>IFERROR(IF(B382&lt;&gt;"", IF(ISNUMBER(VALUE(INDEX(Paste_Here!G$2:G$850, MATCH(B382, Paste_Here!A$2:A$850, 0)))), IF(VALUE(INDEX(Paste_Here!G$2:G$850, MATCH(B382, Paste_Here!A$2:A$850, 0)))=0, "No", IF(AND(VALUE(INDEX(Paste_Here!G$2:G$850, MATCH(B382, Paste_Here!A$2:A$850, 0)))&gt;=1, VALUE(INDEX(Paste_Here!G$2:G$850, MATCH(B382, Paste_Here!A$2:A$850, 0)))&lt;=4), VALUE(INDEX(Paste_Here!G$2:G$850, MATCH(B382, Paste_Here!A$2:A$850, 0))), "")), ""), ""), "")</f>
        <v/>
      </c>
      <c r="BV382" s="66"/>
      <c r="BW382" s="76" t="str">
        <f>IFERROR(IF(B382&lt;&gt;"", IF(ISNUMBER(VALUE(INDEX(Paste_Here!H$2:H$850, MATCH(B382, Paste_Here!A$2:A$850, 0)))), IF(VALUE(INDEX(Paste_Here!H$2:H$850, MATCH(B382, Paste_Here!A$2:A$850, 0)))=0, "No", IF(AND(VALUE(INDEX(Paste_Here!H$2:H$850, MATCH(B382, Paste_Here!A$2:A$850, 0)))&gt;=1, VALUE(INDEX(Paste_Here!H$2:H$850, MATCH(B382, Paste_Here!A$2:A$850, 0)))&lt;=4), VALUE(INDEX(Paste_Here!H$2:H$850, MATCH(B382, Paste_Here!A$2:A$850, 0))), "")), ""), ""), "")</f>
        <v/>
      </c>
      <c r="BX382" s="66"/>
      <c r="BY382" s="76"/>
      <c r="BZ382" s="66"/>
      <c r="CA382" s="76"/>
      <c r="CB382" s="66"/>
      <c r="CC382" s="66"/>
      <c r="CD382" s="76" t="str">
        <f t="shared" si="45"/>
        <v/>
      </c>
      <c r="CE382" s="66"/>
      <c r="CF382" s="76" t="str">
        <f>IFERROR(IF(B382&lt;&gt;"", IF(AND(INDEX(Paste_Here!P$2:P$850, MATCH(B382, Paste_Here!A$2:A$850, 0))&lt;&gt;"", ISNUMBER(VALUE(INDEX(Paste_Here!P$2:P$850, MATCH(B382, Paste_Here!A$2:A$850, 0))))), INDEX(Paste_Here!P$2:P$850, MATCH(B382, Paste_Here!A$2:A$850, 0)), ""), ""), "")</f>
        <v/>
      </c>
      <c r="CG382" s="66"/>
      <c r="CH382" s="76" t="str">
        <f>IFERROR(IF(B382&lt;&gt;"", IF(ISNUMBER(SEARCH("highrisk", LOWER(INDEX(Paste_Here!Q$2:Q$850, MATCH(B382, Paste_Here!A$2:A$850, 0))))), "High Risk", IF(ISNUMBER(SEARCH("lowrisk", LOWER(INDEX(Paste_Here!Q$2:Q$850, MATCH(B382, Paste_Here!A$2:A$850, 0))))), "Low Risk", IF(ISNUMBER(SEARCH("somerisk", LOWER(INDEX(Paste_Here!Q$2:Q$850, MATCH(B382, Paste_Here!A$2:A$850, 0))))), "Some Risk", ""))), ""), "")</f>
        <v/>
      </c>
      <c r="CI382" s="66"/>
      <c r="CJ382" s="76" t="str">
        <f>IFERROR(IF(B382&lt;&gt;"", IF(AND(INDEX(Paste_Here!AA$2:AA$850, MATCH(B382, Paste_Here!A$2:A$850, 0))&lt;&gt;"", ISNUMBER(VALUE(INDEX(Paste_Here!AA$2:AA$850, MATCH(B382, Paste_Here!A$2:A$850, 0))))), INDEX(Paste_Here!AA$2:AA$850, MATCH(B382, Paste_Here!A$2:A$850, 0)), ""), ""), "")</f>
        <v/>
      </c>
      <c r="CK382" s="66"/>
      <c r="CL382" s="76" t="str">
        <f>IFERROR(IF(B382&lt;&gt;"", IF(LOWER(INDEX(Paste_Here!AB$2:AB$850, MATCH(B382, Paste_Here!A$2:A$850, 0)))="approaching expectations", "Approaching", IF(LOWER(INDEX(Paste_Here!AB$2:AB$850, MATCH(B382, Paste_Here!A$2:A$850, 0)))="met expectations", "Met", IF(LOWER(INDEX(Paste_Here!AB$2:AB$850, MATCH(B382, Paste_Here!A$2:A$850, 0)))="exceeded expectations", "Exceeded", IF(LOWER(INDEX(Paste_Here!AB$2:AB$850, MATCH(B382, Paste_Here!A$2:A$850, 0)))="below expectations", "Below", "")))), ""), "")</f>
        <v/>
      </c>
      <c r="CM382" s="66"/>
      <c r="CN382" s="76" t="str">
        <f>IFERROR(IF(B382&lt;&gt;"", IF(AND(INDEX(Paste_Here!AC$2:AC$850, MATCH(B382, Paste_Here!A$2:A$850, 0))&lt;&gt;"", ISNUMBER(VALUE(INDEX(Paste_Here!AC$2:AC$850, MATCH(B382, Paste_Here!A$2:A$850, 0))))), INDEX(Paste_Here!AC$2:AC$850, MATCH(B382, Paste_Here!A$2:A$850, 0)), ""), ""), "")</f>
        <v/>
      </c>
      <c r="CO382" s="66"/>
      <c r="CP382" s="76"/>
      <c r="CQ382" s="66"/>
      <c r="CR382" s="76"/>
      <c r="CS382" s="66"/>
      <c r="CT382" s="76"/>
      <c r="CU382" s="66"/>
      <c r="CV382" s="76"/>
      <c r="CW382" s="66"/>
      <c r="CX382" s="76"/>
      <c r="CY382" s="66"/>
      <c r="CZ382" s="66"/>
      <c r="DA382" s="76" t="str">
        <f t="shared" si="46"/>
        <v/>
      </c>
      <c r="DB382" s="66"/>
      <c r="DC382" s="76" t="str">
        <f>IFERROR(IF(B382&lt;&gt;"", IF(AND(INDEX(Paste_Here!V$2:V$850, MATCH(B382, Paste_Here!A$2:A$850, 0))&lt;&gt;"", ISNUMBER(VALUE(INDEX(Paste_Here!V$2:V$850, MATCH(B382, Paste_Here!A$2:A$850, 0))))), INDEX(Paste_Here!V$2:V$850, MATCH(B382, Paste_Here!A$2:A$850, 0)), ""), ""), "")</f>
        <v/>
      </c>
      <c r="DD382" s="66"/>
      <c r="DE382" s="76" t="str">
        <f>IFERROR(IF(B382&lt;&gt;"", IF(ISNUMBER(SEARCH("highrisk", LOWER(INDEX(Paste_Here!W$2:W$850, MATCH(B382, Paste_Here!A$2:A$850, 0))))), "High Risk", IF(ISNUMBER(SEARCH("lowrisk", LOWER(INDEX(Paste_Here!W$2:W$850, MATCH(B382, Paste_Here!A$2:A$850, 0))))), "Low Risk", IF(ISNUMBER(SEARCH("somerisk", LOWER(INDEX(Paste_Here!W$2:W$850, MATCH(B382, Paste_Here!A$2:A$850, 0))))), "Some Risk", ""))), ""), "")</f>
        <v/>
      </c>
      <c r="DF382" s="66"/>
      <c r="DG382" s="76" t="str">
        <f>IFERROR(IF(B382&lt;&gt;"", IF(AND(INDEX(Paste_Here!S$2:S$850, MATCH(B382, Paste_Here!A$2:A$850, 0))&lt;&gt;"", ISNUMBER(VALUE(INDEX(Paste_Here!S$2:S$850, MATCH(B382, Paste_Here!A$2:A$850, 0))))), INDEX(Paste_Here!S$2:S$850, MATCH(B382, Paste_Here!A$2:A$850, 0)), ""), ""), "")</f>
        <v/>
      </c>
      <c r="DH382" s="66"/>
      <c r="DI382" s="76" t="str">
        <f>IFERROR(IF(B382&lt;&gt;"", IF(ISNUMBER(SEARCH("highrisk", LOWER(INDEX(Paste_Here!T$2:T$850, MATCH(B382, Paste_Here!A$2:A$850, 0))))), "High Risk", IF(ISNUMBER(SEARCH("lowrisk", LOWER(INDEX(Paste_Here!T$2:T$850, MATCH(B382, Paste_Here!A$2:A$850, 0))))), "Low Risk", IF(ISNUMBER(SEARCH("somerisk", LOWER(INDEX(Paste_Here!T$2:T$850, MATCH(B382, Paste_Here!A$2:A$850, 0))))), "Some Risk", ""))), ""), "")</f>
        <v/>
      </c>
      <c r="DJ382" s="66"/>
      <c r="DK382" s="76" t="str">
        <f>IFERROR(IF(B382&lt;&gt;"", IF(AND(INDEX(Paste_Here!AD$2:AD$850, MATCH(B382, Paste_Here!A$2:A$850, 0))&lt;&gt;"", ISNUMBER(VALUE(INDEX(Paste_Here!AD$2:AD$850, MATCH(B382, Paste_Here!A$2:A$850, 0))))), INDEX(Paste_Here!AD$2:AD$850, MATCH(B382, Paste_Here!A$2:A$850, 0)), ""), ""), "")</f>
        <v/>
      </c>
      <c r="DL382" s="66"/>
      <c r="DM382" s="76" t="str">
        <f>IFERROR(IF(B382&lt;&gt;"", IF(LOWER(INDEX(Paste_Here!AE$2:AE$850, MATCH(B382, Paste_Here!A$2:A$850, 0)))="approaching expectations", "Approaching", IF(LOWER(INDEX(Paste_Here!AE$2:AE$850, MATCH(B382, Paste_Here!A$2:A$850, 0)))="met expectations", "Met", IF(LOWER(INDEX(Paste_Here!AE$2:AE$850, MATCH(B382, Paste_Here!A$2:A$850, 0)))="exceeded expectations", "Exceeded", IF(LOWER(INDEX(Paste_Here!AE$2:AE$850, MATCH(B382, Paste_Here!A$2:A$850, 0)))="below expectations", "Below", "")))), ""), "")</f>
        <v/>
      </c>
      <c r="DN382" s="66"/>
      <c r="DO382" s="76"/>
      <c r="DP382" s="66"/>
      <c r="DQ382" s="76"/>
      <c r="DR382" s="66"/>
      <c r="DS382" s="76"/>
      <c r="DT382" s="66"/>
      <c r="DU382" s="76"/>
      <c r="DV382" s="66"/>
      <c r="DW382" s="66"/>
      <c r="DX382" s="76" t="str">
        <f t="shared" si="47"/>
        <v/>
      </c>
      <c r="DY382" s="66"/>
      <c r="DZ382" s="76"/>
      <c r="EA382" s="66"/>
      <c r="EB382" s="76"/>
      <c r="EC382" s="66"/>
      <c r="ED382" s="76" t="str">
        <f>IFERROR(IF(B382&lt;&gt;"", IF(AND(INDEX(Paste_Here!AF$2:AF$850, MATCH(B382, Paste_Here!A$2:A$850, 0))&lt;&gt;"", ISNUMBER(VALUE(INDEX(Paste_Here!AF$2:AF$850, MATCH(B382, Paste_Here!A$2:A$850, 0))))), INDEX(Paste_Here!AF$2:AF$850, MATCH(B382, Paste_Here!A$2:A$850, 0)), ""), ""), "")</f>
        <v/>
      </c>
      <c r="EE382" s="66"/>
      <c r="EF382" s="76"/>
      <c r="EG382" s="66"/>
      <c r="EH382" s="76"/>
      <c r="EI382" s="66"/>
      <c r="EJ382" s="76" t="str">
        <f>IFERROR(IF(B382&lt;&gt;"", IF(AND(INDEX(Paste_Here!AG$2:AG$850, MATCH(B382, Paste_Here!A$2:A$850, 0))&lt;&gt;"", ISNUMBER(VALUE(INDEX(Paste_Here!AG$2:AG$850, MATCH(B382, Paste_Here!A$2:A$850, 0))))), INDEX(Paste_Here!AG$2:AG$850, MATCH(B382, Paste_Here!A$2:A$850, 0)), ""), ""), "")</f>
        <v/>
      </c>
      <c r="EK382" s="66"/>
      <c r="EL382" s="76"/>
      <c r="EM382" s="66"/>
      <c r="EN382" s="76"/>
      <c r="EO382" s="66"/>
      <c r="EP382" s="76"/>
      <c r="EQ382" s="66"/>
      <c r="ER382" s="76"/>
      <c r="ES382" s="66"/>
      <c r="ET382" s="66"/>
      <c r="EU382" s="76"/>
      <c r="EV382" s="66"/>
      <c r="EW382" s="76"/>
      <c r="EX382" s="66"/>
      <c r="EY382" s="76"/>
      <c r="EZ382" s="66"/>
      <c r="FA382" s="76"/>
      <c r="FB382" s="66"/>
      <c r="FC382" s="76"/>
      <c r="FD382" s="66"/>
      <c r="FE382" s="76"/>
      <c r="FF382" s="66"/>
      <c r="FG382" s="76"/>
      <c r="FH382" s="66"/>
      <c r="FI382" s="76"/>
      <c r="FJ382" s="66"/>
      <c r="FK382" s="76"/>
      <c r="FL382" s="66"/>
      <c r="FM382" s="76"/>
      <c r="FN382" s="66"/>
      <c r="FO382" s="76"/>
      <c r="FP382" s="66"/>
      <c r="FQ382" s="76"/>
      <c r="FR382" s="66"/>
      <c r="FS382" s="76"/>
      <c r="FT382" s="66"/>
      <c r="FU382" s="76"/>
      <c r="FV382" s="66"/>
      <c r="FW382" s="76"/>
      <c r="FX382" s="66"/>
      <c r="FY382" s="76"/>
      <c r="FZ382" s="66"/>
      <c r="GA382" s="76"/>
      <c r="GB382" s="66"/>
      <c r="GC382" s="76"/>
      <c r="GD382" s="66"/>
      <c r="GE382" s="76"/>
      <c r="GF382" s="66"/>
      <c r="GG382" s="76"/>
      <c r="GH382" s="66"/>
      <c r="GI382" s="76"/>
      <c r="GJ382" s="66"/>
      <c r="GK382" s="76"/>
      <c r="GL382" s="66"/>
      <c r="GM382" s="76"/>
      <c r="GN382" s="66"/>
      <c r="GO382" s="76"/>
      <c r="GP382" s="66"/>
      <c r="GQ382" s="76"/>
      <c r="GR382" s="66"/>
      <c r="GS382" s="76"/>
      <c r="GT382" s="66"/>
      <c r="GU382" s="76"/>
      <c r="GV382" s="66"/>
      <c r="GW382" s="76"/>
      <c r="GX382" s="66"/>
      <c r="GY382" s="76"/>
      <c r="GZ382" s="66"/>
      <c r="HA382" s="76"/>
      <c r="HB382" s="66"/>
      <c r="HC382" s="76"/>
      <c r="HD382" s="66"/>
      <c r="HE382" s="76"/>
      <c r="HF382" s="66"/>
      <c r="HG382" s="76"/>
      <c r="HH382" s="66"/>
      <c r="HI382" s="76"/>
      <c r="HJ382" s="66"/>
      <c r="HK382" s="76"/>
      <c r="HL382" s="66"/>
      <c r="HM382" s="76"/>
      <c r="HN382" s="66"/>
      <c r="HO382" s="76"/>
      <c r="HP382" s="66"/>
      <c r="HQ382" s="76"/>
      <c r="HR382" s="66"/>
      <c r="HS382" s="76"/>
      <c r="HT382" s="66"/>
      <c r="HU382" s="76"/>
      <c r="HV382" s="66"/>
      <c r="HW382" s="76"/>
      <c r="HX382" s="66"/>
      <c r="HY382" s="76"/>
      <c r="HZ382" s="66"/>
      <c r="IA382" s="76"/>
      <c r="IB382" s="66"/>
      <c r="IC382" s="76"/>
      <c r="ID382" s="66"/>
      <c r="IE382" s="76"/>
      <c r="IF382" s="66"/>
      <c r="IG382" s="76"/>
      <c r="IH382" s="66"/>
      <c r="II382" s="76"/>
      <c r="IJ382" s="66"/>
      <c r="IK382" s="76"/>
      <c r="IL382" s="66"/>
      <c r="IM382" s="76"/>
      <c r="IN382" s="66"/>
      <c r="IO382" s="76"/>
      <c r="IP382" s="66"/>
      <c r="IQ382" s="76"/>
      <c r="IR382" s="66"/>
      <c r="IS382" s="76"/>
      <c r="IT382" s="66"/>
      <c r="IU382" s="76"/>
      <c r="IV382" s="66"/>
      <c r="IW382" s="76"/>
      <c r="IX382" s="66"/>
      <c r="IY382" s="76"/>
      <c r="IZ382" s="66"/>
      <c r="JA382" s="76"/>
      <c r="JB382" s="66"/>
      <c r="JC382" s="76"/>
      <c r="JD382" s="66"/>
      <c r="JE382" s="76"/>
      <c r="JF382" s="66"/>
      <c r="JG382" s="76"/>
      <c r="JH382" s="66"/>
      <c r="JI382" s="76"/>
      <c r="JJ382" s="66"/>
      <c r="JK382" s="76"/>
      <c r="JL382" s="66"/>
      <c r="JM382" s="76"/>
      <c r="JN382" s="66"/>
      <c r="JO382" s="76"/>
      <c r="JP382" s="66"/>
      <c r="JQ382" s="76"/>
      <c r="JR382" s="66"/>
      <c r="JS382" s="76"/>
      <c r="JT382" s="66"/>
      <c r="JU382" s="76"/>
      <c r="JV382" s="66"/>
      <c r="JW382" s="76"/>
      <c r="JX382" s="66"/>
      <c r="JY382" s="76"/>
      <c r="JZ382" s="66"/>
      <c r="KA382" s="76"/>
      <c r="KB382" s="66"/>
      <c r="KC382" s="76"/>
      <c r="KD382" s="66"/>
      <c r="KE382" s="76"/>
      <c r="KF382" s="66"/>
      <c r="KG382" s="76"/>
      <c r="KH382" s="66"/>
      <c r="KI382" s="76"/>
      <c r="KJ382" s="66"/>
      <c r="KK382" s="76"/>
      <c r="KL382" s="66"/>
      <c r="KM382" s="76"/>
      <c r="KN382" s="66"/>
      <c r="KO382" s="76"/>
      <c r="KP382" s="66"/>
      <c r="KQ382" s="76"/>
      <c r="KR382" s="66"/>
      <c r="KS382" s="76"/>
      <c r="KT382" s="66"/>
      <c r="KU382" s="76"/>
      <c r="KV382" s="66"/>
      <c r="KW382" s="76"/>
      <c r="KX382" s="66"/>
      <c r="KY382" s="76"/>
      <c r="KZ382" s="66"/>
      <c r="LA382" s="76"/>
      <c r="LB382" s="66"/>
      <c r="LC382" s="76"/>
      <c r="LD382" s="66"/>
      <c r="LE382" s="76"/>
      <c r="LF382" s="66"/>
      <c r="LG382" s="76"/>
      <c r="LH382" s="66"/>
      <c r="LI382" s="76"/>
      <c r="LJ382" s="66"/>
      <c r="LK382" s="76"/>
      <c r="LL382" s="66"/>
      <c r="LM382" s="76"/>
      <c r="LN382" s="66"/>
      <c r="LO382" s="76"/>
      <c r="LP382" s="66"/>
      <c r="LQ382" s="76"/>
      <c r="LR382" s="66"/>
      <c r="LS382" s="76"/>
      <c r="LT382" s="66"/>
      <c r="LU382" s="76"/>
      <c r="LV382" s="66"/>
      <c r="LW382" s="76"/>
      <c r="LX382" s="66"/>
      <c r="LY382" s="76"/>
      <c r="LZ382" s="66"/>
      <c r="MA382" s="76"/>
      <c r="MB382" s="66"/>
      <c r="MC382" s="76"/>
      <c r="MD382" s="66"/>
      <c r="MG382" s="1" t="str" cm="1">
        <f t="array" ref="MG382">IFERROR(INDEX(Paste_Here!$B$2:$B$850, MATCH(0, COUNTIF(MG$4:MG381, Paste_Here!$B$2:$B$850) + IF(Paste_Here!$B$2:$B$850="", 1, 0), 0)), "")</f>
        <v/>
      </c>
      <c r="MH382" s="1" t="str">
        <f>IF(MG382&lt;&gt;"", INDEX(Paste_Here!$A$2:$A$850, MATCH(MG382, Paste_Here!$B$2:$B$850, 0)), "")</f>
        <v/>
      </c>
      <c r="MI382" s="1" t="str">
        <f t="shared" si="48"/>
        <v/>
      </c>
      <c r="MJ382" s="1" t="str" cm="1">
        <f t="array" ref="MJ382">IFERROR(INDEX($MI$5:$MI$850, MATCH(SMALL(IF($MI$5:$MI$850&lt;&gt;"", COUNTIF($MI$5:$MI$850, "&lt;"&amp;$MI$5:$MI$850)+1), ROW()-ROW($MJ$5)+1), COUNTIF($MI$5:$MI$850, "&lt;"&amp;$MI$5:$MI$850)+1, 0)), "")</f>
        <v/>
      </c>
    </row>
    <row r="383" spans="1:348">
      <c r="A383" s="66"/>
      <c r="B383" s="76" t="str">
        <f t="shared" si="41"/>
        <v/>
      </c>
      <c r="C383" s="66"/>
      <c r="D383" s="76" t="str">
        <f>IFERROR(IF(B383&lt;&gt;"", IF(AND(INDEX(Paste_Here!B$2:B$850, MATCH(B383, Paste_Here!A$2:A$850, 0))&lt;&gt;"", ISNUMBER(VALUE(INDEX(Paste_Here!B$2:B$850, MATCH(B383, Paste_Here!A$2:A$850, 0))))), INDEX(Paste_Here!B$2:B$850, MATCH(B383, Paste_Here!A$2:A$850, 0)), ""), ""), "")</f>
        <v/>
      </c>
      <c r="E383" s="66"/>
      <c r="F383" s="76" t="str">
        <f>IFERROR(IF(B383&lt;&gt;"", IF(ISTEXT(INDEX(Paste_Here!K$2:K$850, MATCH(B383, Paste_Here!A$2:A$850, 0))), INDEX(Paste_Here!K$2:K$850, MATCH(B383, Paste_Here!A$2:A$850, 0)), ""), ""), "")</f>
        <v/>
      </c>
      <c r="G383" s="66"/>
      <c r="H383" s="76" t="str">
        <f>IFERROR(IF(B383&lt;&gt;"", IF(ISTEXT(INDEX(Paste_Here!C$2:C$850, MATCH(B383, Paste_Here!A$2:A$850, 0))), INDEX(Paste_Here!C$2:C$850, MATCH(B383, Paste_Here!A$2:A$850, 0)), ""), ""), "")</f>
        <v/>
      </c>
      <c r="I383" s="66"/>
      <c r="J383" s="76" t="str">
        <f>IFERROR(IF(B383&lt;&gt;"", IF(ISNUMBER(SEARCH("s", LOWER(INDEX(Paste_Here!M$2:M$850, MATCH(B383, Paste_Here!A$2:A$850, 0))))), "Yes", IF(INDEX(Paste_Here!M$2:M$850, MATCH(B383, Paste_Here!A$2:A$850, 0))&lt;&gt;"", "No", "")), ""), "")</f>
        <v/>
      </c>
      <c r="K383" s="66"/>
      <c r="L383" s="76" t="str">
        <f>IFERROR(IF(B383&lt;&gt;"", IF(ISNUMBER(SEARCH("yes", LOWER(INDEX(Paste_Here!E$2:E$850, MATCH(B383, Paste_Here!A$2:A$850, 0))))), "Yes", IF(ISNUMBER(SEARCH("no", LOWER(INDEX(Paste_Here!E$2:E$850, MATCH(B383, Paste_Here!A$2:A$850, 0))))), "No", "")), ""), "")</f>
        <v/>
      </c>
      <c r="M383" s="66"/>
      <c r="N383" s="76" t="str">
        <f>IFERROR(IF(B383&lt;&gt;"", IF(ISNUMBER(SEARCH("yes", LOWER(INDEX(Paste_Here!F$2:F$850, MATCH(B383, Paste_Here!A$2:A$850, 0))))), "Yes", IF(ISNUMBER(SEARCH("no", LOWER(INDEX(Paste_Here!F$2:F$850, MATCH(B383, Paste_Here!A$2:A$850, 0))))), "No", "")), ""), "")</f>
        <v/>
      </c>
      <c r="O383" s="66"/>
      <c r="P383" s="76" t="str">
        <f>IFERROR(IF(B383&lt;&gt;"", IF(ISNUMBER(SEARCH("yes", LOWER(INDEX(Paste_Here!L$2:L$850, MATCH(B383, Paste_Here!A$2:A$850, 0))))), "Yes", IF(ISNUMBER(SEARCH("no", LOWER(INDEX(Paste_Here!L$2:L$850, MATCH(B383, Paste_Here!A$2:A$850, 0))))), "No", "")), ""), "")</f>
        <v/>
      </c>
      <c r="Q383" s="66"/>
      <c r="R383" s="76" t="str">
        <f>IFERROR(IF(B383&lt;&gt;"", IF(ISNUMBER(SEARCH("transitional 2", LOWER(INDEX(Paste_Here!D$2:D$850, MATCH(B383, Paste_Here!A$2:A$850, 0))))), "T2", IF(ISNUMBER(SEARCH("transitional 1", LOWER(INDEX(Paste_Here!D$2:D$850, MATCH(B383, Paste_Here!A$2:A$850, 0))))), "T1", IF(ISNUMBER(SEARCH("waived ell services", LOWER(INDEX(Paste_Here!D$2:D$850, MATCH(B383, Paste_Here!A$2:A$850, 0))))), "W", IF(ISNUMBER(SEARCH("english language learner", LOWER(INDEX(Paste_Here!D$2:D$850, MATCH(B383, Paste_Here!A$2:A$850, 0))))), "L", "")))), ""), "")</f>
        <v/>
      </c>
      <c r="S383" s="66"/>
      <c r="T383" s="76" t="str">
        <f>IFERROR(IF(B383&lt;&gt;"", IF(ISNUMBER(SEARCH("yes", LOWER(INDEX(Paste_Here!I$2:I$850, MATCH(B383, Paste_Here!A$2:A$850, 0))))), "Yes", IF(ISNUMBER(SEARCH("no", LOWER(INDEX(Paste_Here!I$2:I$850, MATCH(B383, Paste_Here!A$2:A$850, 0))))), "No", "")), ""), "")</f>
        <v/>
      </c>
      <c r="U383" s="66"/>
      <c r="V383" s="76" t="str">
        <f>IFERROR(IF(B383&lt;&gt;"", IF(ISTEXT(INDEX(Paste_Here!J$2:J$850, MATCH(B383, Paste_Here!A$2:A$850, 0))), VALUE(INDEX(Paste_Here!J$2:J$850, MATCH(B383, Paste_Here!A$2:A$850, 0))), ""), ""), "")</f>
        <v/>
      </c>
      <c r="W383" s="66"/>
      <c r="X383" s="66"/>
      <c r="Y383" s="76" t="str">
        <f t="shared" si="42"/>
        <v/>
      </c>
      <c r="Z383" s="66"/>
      <c r="AA383" s="76" t="str">
        <f>IFERROR(IF(B383&lt;&gt;"", IF(AND(INDEX(Paste_Here!AI$2:AI$850, MATCH(B383, Paste_Here!A$2:A$850, 0))&lt;&gt;"", ISNUMBER(VALUE(INDEX(Paste_Here!AI$2:AI$850, MATCH(B383, Paste_Here!A$2:A$850, 0))))), INDEX(Paste_Here!AI$2:AI$850, MATCH(B383, Paste_Here!A$2:A$850, 0)), ""), ""), "")</f>
        <v/>
      </c>
      <c r="AB383" s="66"/>
      <c r="AC383" s="76" t="str">
        <f>IFERROR(IF(B383&lt;&gt;"", IF(AND(INDEX(Paste_Here!AJ$2:AJ$850, MATCH(B383, Paste_Here!A$2:A$850, 0))&lt;&gt;"", ISNUMBER(VALUE(INDEX(Paste_Here!AJ$2:AJ$850, MATCH(B383, Paste_Here!A$2:A$850, 0))))), INDEX(Paste_Here!AJ$2:AJ$850, MATCH(B383, Paste_Here!A$2:A$850, 0)), ""), ""), "")</f>
        <v/>
      </c>
      <c r="AD383" s="66"/>
      <c r="AE383" s="76" t="str">
        <f>IFERROR(IF(B383&lt;&gt;"", IF(AND(INDEX(Paste_Here!AK$2:AK$850, MATCH(B383, Paste_Here!A$2:A$850, 0))&lt;&gt;"", ISNUMBER(VALUE(INDEX(Paste_Here!AK$2:AK$850, MATCH(B383, Paste_Here!A$2:A$850, 0))))), INDEX(Paste_Here!AK$2:AK$850, MATCH(B383, Paste_Here!A$2:A$850, 0)), ""), ""), "")</f>
        <v/>
      </c>
      <c r="AF383" s="66"/>
      <c r="AG383" s="76" t="str">
        <f>IFERROR(IF(B383&lt;&gt;"", IF(AND(INDEX(Paste_Here!AL$2:AL$850, MATCH(B383, Paste_Here!A$2:A$850, 0))&lt;&gt;"", ISNUMBER(VALUE(INDEX(Paste_Here!AL$2:AL$850, MATCH(B383, Paste_Here!A$2:A$850, 0))))), INDEX(Paste_Here!AL$2:AL$850, MATCH(B383, Paste_Here!A$2:A$850, 0)), ""), ""), "")</f>
        <v/>
      </c>
      <c r="AH383" s="66"/>
      <c r="AI383" s="76" t="str">
        <f>IFERROR(IF(B383&lt;&gt;"", IF(AND(INDEX(Paste_Here!AH$2:AH$850, MATCH(B383, Paste_Here!A$2:A$850, 0))&lt;&gt;"", ISNUMBER(VALUE(INDEX(Paste_Here!AH$2:AH$850, MATCH(B383, Paste_Here!A$2:A$850, 0))))), IF(VALUE(INDEX(Paste_Here!AH$2:AH$850, MATCH(B383, Paste_Here!A$2:A$850, 0)))=0, "", INDEX(Paste_Here!AH$2:AH$850, MATCH(B383, Paste_Here!A$2:A$850, 0))), ""), ""), "")</f>
        <v/>
      </c>
      <c r="AJ383" s="66"/>
      <c r="AK383" s="76" t="str">
        <f>IFERROR(IF(B383&lt;&gt;"", IF(AND(INDEX(Paste_Here!N$2:N$850, MATCH(B383, Paste_Here!A$2:A$850, 0))&lt;&gt;"", ISNUMBER(VALUE(INDEX(Paste_Here!N$2:N$850, MATCH(B383, Paste_Here!A$2:A$850, 0))))), INDEX(Paste_Here!N$2:N$850, MATCH(B383, Paste_Here!A$2:A$850, 0)), ""), ""), "")</f>
        <v/>
      </c>
      <c r="AL383" s="66"/>
      <c r="AM383" s="76" t="str">
        <f>IFERROR(IF(B383&lt;&gt;"", IF(AND(INDEX(Paste_Here!O$2:O$850, MATCH(B383, Paste_Here!A$2:A$850, 0))&lt;&gt;"", ISNUMBER(VALUE(INDEX(Paste_Here!O$2:O$850, MATCH(B383, Paste_Here!A$2:A$850, 0))))), INDEX(Paste_Here!O$2:O$850, MATCH(B383, Paste_Here!A$2:A$850, 0)), ""), ""), "")</f>
        <v/>
      </c>
      <c r="AN383" s="66"/>
      <c r="AO383" s="76"/>
      <c r="AP383" s="66"/>
      <c r="AQ383" s="76"/>
      <c r="AR383" s="66"/>
      <c r="AS383" s="76"/>
      <c r="AT383" s="66"/>
      <c r="AU383" s="66"/>
      <c r="AV383" s="76" t="str">
        <f t="shared" si="43"/>
        <v/>
      </c>
      <c r="AW383" s="66"/>
      <c r="AX383" s="76" t="str">
        <f>IFERROR(IF(B383&lt;&gt;"", IF(ISNUMBER(SEARCH("Revealed-Potential (Primary Focus)", LOWER(INDEX(Paste_Here!Z$2:Z$850, MATCH(B383, Paste_Here!A$2:A$850, 0))))), "Rev-Potential: Prim", IF(ISNUMBER(SEARCH("Revealed-Potential (Secondary Focus)", LOWER(INDEX(Paste_Here!Z$2:Z$850, MATCH(B383, Paste_Here!A$2:A$850, 0))))), "Rev-Potential: Sec", IF(ISNUMBER(SEARCH("Monitoring", LOWER(INDEX(Paste_Here!Z$2:Z$850, MATCH(B383, Paste_Here!A$2:A$850, 0))))), "Monitoring", IF(ISNUMBER(SEARCH("At-Promise (Secondary Focus)", LOWER(INDEX(Paste_Here!Z$2:Z$850, MATCH(B383, Paste_Here!A$2:A$850, 0))))), "At-Promise: Sec", IF(ISNUMBER(SEARCH("At-Promise (Primary Focus)", LOWER(INDEX(Paste_Here!Z$2:Z$850, MATCH(B383, Paste_Here!A$2:A$850, 0))))), "At-Promise: Prim", ""))))), ""), "")</f>
        <v/>
      </c>
      <c r="AY383" s="66"/>
      <c r="AZ383" s="76"/>
      <c r="BA383" s="66"/>
      <c r="BB383" s="76"/>
      <c r="BC383" s="66"/>
      <c r="BD383" s="76"/>
      <c r="BE383" s="66"/>
      <c r="BF383" s="76"/>
      <c r="BG383" s="66"/>
      <c r="BH383" s="76"/>
      <c r="BI383" s="66"/>
      <c r="BJ383" s="66"/>
      <c r="BK383" s="76" t="str">
        <f t="shared" si="44"/>
        <v/>
      </c>
      <c r="BL383" s="66"/>
      <c r="BM383" s="76" t="str">
        <f>IFERROR(IF(B383&lt;&gt;"", IF(AND(ISNUMBER(VALUE(SUBSTITUTE(SUBSTITUTE(Paste_Here!R383, "br", "-"), "L", ""))), VALUE(SUBSTITUTE(SUBSTITUTE(Paste_Here!R383, "br", "-"), "L", "")) &gt;= 1095), "Yes", IF(AND(ISNUMBER(VALUE(SUBSTITUTE(SUBSTITUTE(Paste_Here!R383, "br", "-"), "L", ""))), VALUE(SUBSTITUTE(SUBSTITUTE(Paste_Here!R383, "br", "-"), "L", "")) &lt;= 1094), "No", "")), ""), "")</f>
        <v/>
      </c>
      <c r="BN383" s="66"/>
      <c r="BO383" s="76" t="str">
        <f>IFERROR(IF(B383&lt;&gt;"", IF(COUNTIF(INDEX(Paste_Here!Y$2:AB$850, MATCH(B383, Paste_Here!A$2:A$850, 0), 0), "yes") &gt; 0, "Yes", IF(COUNTIF(INDEX(Paste_Here!Y$2:AB$850, MATCH(B383, Paste_Here!A$2:A$850, 0), 0), "no") &gt; 0, "No", "")), ""), "")</f>
        <v/>
      </c>
      <c r="BP383" s="66"/>
      <c r="BQ383" s="76" t="str">
        <f>IFERROR(IF(B383&lt;&gt;"", IF(AND(ISNUMBER(VALUE(SUBSTITUTE(SUBSTITUTE(Paste_Here!U383, "em", "-"), "q", ""))), VALUE(SUBSTITUTE(SUBSTITUTE(Paste_Here!U383, "em", "-"), "q", "")) &gt;= 910), "Yes", IF(AND(ISNUMBER(VALUE(SUBSTITUTE(SUBSTITUTE(Paste_Here!U383, "em", "-"), "q", ""))), VALUE(SUBSTITUTE(SUBSTITUTE(Paste_Here!U383, "em", "-"), "q", "")) &lt;= 909), "No", "")), ""), "")</f>
        <v/>
      </c>
      <c r="BR383" s="66"/>
      <c r="BS383" s="76" t="str">
        <f>IFERROR(IF(B383&lt;&gt;"", IF(AND(INDEX(Paste_Here!X$2:X$850, MATCH(B383, Paste_Here!A$2:A$850, 0))&lt;&gt;"", ISNUMBER(VALUE(INDEX(Paste_Here!X$2:X$850, MATCH(B383, Paste_Here!A$2:A$850, 0))))), INDEX(Paste_Here!X$2:X$850, MATCH(B383, Paste_Here!A$2:A$850, 0)), ""), ""), "")</f>
        <v/>
      </c>
      <c r="BT383" s="66"/>
      <c r="BU383" s="76" t="str">
        <f>IFERROR(IF(B383&lt;&gt;"", IF(ISNUMBER(VALUE(INDEX(Paste_Here!G$2:G$850, MATCH(B383, Paste_Here!A$2:A$850, 0)))), IF(VALUE(INDEX(Paste_Here!G$2:G$850, MATCH(B383, Paste_Here!A$2:A$850, 0)))=0, "No", IF(AND(VALUE(INDEX(Paste_Here!G$2:G$850, MATCH(B383, Paste_Here!A$2:A$850, 0)))&gt;=1, VALUE(INDEX(Paste_Here!G$2:G$850, MATCH(B383, Paste_Here!A$2:A$850, 0)))&lt;=4), VALUE(INDEX(Paste_Here!G$2:G$850, MATCH(B383, Paste_Here!A$2:A$850, 0))), "")), ""), ""), "")</f>
        <v/>
      </c>
      <c r="BV383" s="66"/>
      <c r="BW383" s="76" t="str">
        <f>IFERROR(IF(B383&lt;&gt;"", IF(ISNUMBER(VALUE(INDEX(Paste_Here!H$2:H$850, MATCH(B383, Paste_Here!A$2:A$850, 0)))), IF(VALUE(INDEX(Paste_Here!H$2:H$850, MATCH(B383, Paste_Here!A$2:A$850, 0)))=0, "No", IF(AND(VALUE(INDEX(Paste_Here!H$2:H$850, MATCH(B383, Paste_Here!A$2:A$850, 0)))&gt;=1, VALUE(INDEX(Paste_Here!H$2:H$850, MATCH(B383, Paste_Here!A$2:A$850, 0)))&lt;=4), VALUE(INDEX(Paste_Here!H$2:H$850, MATCH(B383, Paste_Here!A$2:A$850, 0))), "")), ""), ""), "")</f>
        <v/>
      </c>
      <c r="BX383" s="66"/>
      <c r="BY383" s="76"/>
      <c r="BZ383" s="66"/>
      <c r="CA383" s="76"/>
      <c r="CB383" s="66"/>
      <c r="CC383" s="66"/>
      <c r="CD383" s="76" t="str">
        <f t="shared" si="45"/>
        <v/>
      </c>
      <c r="CE383" s="66"/>
      <c r="CF383" s="76" t="str">
        <f>IFERROR(IF(B383&lt;&gt;"", IF(AND(INDEX(Paste_Here!P$2:P$850, MATCH(B383, Paste_Here!A$2:A$850, 0))&lt;&gt;"", ISNUMBER(VALUE(INDEX(Paste_Here!P$2:P$850, MATCH(B383, Paste_Here!A$2:A$850, 0))))), INDEX(Paste_Here!P$2:P$850, MATCH(B383, Paste_Here!A$2:A$850, 0)), ""), ""), "")</f>
        <v/>
      </c>
      <c r="CG383" s="66"/>
      <c r="CH383" s="76" t="str">
        <f>IFERROR(IF(B383&lt;&gt;"", IF(ISNUMBER(SEARCH("highrisk", LOWER(INDEX(Paste_Here!Q$2:Q$850, MATCH(B383, Paste_Here!A$2:A$850, 0))))), "High Risk", IF(ISNUMBER(SEARCH("lowrisk", LOWER(INDEX(Paste_Here!Q$2:Q$850, MATCH(B383, Paste_Here!A$2:A$850, 0))))), "Low Risk", IF(ISNUMBER(SEARCH("somerisk", LOWER(INDEX(Paste_Here!Q$2:Q$850, MATCH(B383, Paste_Here!A$2:A$850, 0))))), "Some Risk", ""))), ""), "")</f>
        <v/>
      </c>
      <c r="CI383" s="66"/>
      <c r="CJ383" s="76" t="str">
        <f>IFERROR(IF(B383&lt;&gt;"", IF(AND(INDEX(Paste_Here!AA$2:AA$850, MATCH(B383, Paste_Here!A$2:A$850, 0))&lt;&gt;"", ISNUMBER(VALUE(INDEX(Paste_Here!AA$2:AA$850, MATCH(B383, Paste_Here!A$2:A$850, 0))))), INDEX(Paste_Here!AA$2:AA$850, MATCH(B383, Paste_Here!A$2:A$850, 0)), ""), ""), "")</f>
        <v/>
      </c>
      <c r="CK383" s="66"/>
      <c r="CL383" s="76" t="str">
        <f>IFERROR(IF(B383&lt;&gt;"", IF(LOWER(INDEX(Paste_Here!AB$2:AB$850, MATCH(B383, Paste_Here!A$2:A$850, 0)))="approaching expectations", "Approaching", IF(LOWER(INDEX(Paste_Here!AB$2:AB$850, MATCH(B383, Paste_Here!A$2:A$850, 0)))="met expectations", "Met", IF(LOWER(INDEX(Paste_Here!AB$2:AB$850, MATCH(B383, Paste_Here!A$2:A$850, 0)))="exceeded expectations", "Exceeded", IF(LOWER(INDEX(Paste_Here!AB$2:AB$850, MATCH(B383, Paste_Here!A$2:A$850, 0)))="below expectations", "Below", "")))), ""), "")</f>
        <v/>
      </c>
      <c r="CM383" s="66"/>
      <c r="CN383" s="76" t="str">
        <f>IFERROR(IF(B383&lt;&gt;"", IF(AND(INDEX(Paste_Here!AC$2:AC$850, MATCH(B383, Paste_Here!A$2:A$850, 0))&lt;&gt;"", ISNUMBER(VALUE(INDEX(Paste_Here!AC$2:AC$850, MATCH(B383, Paste_Here!A$2:A$850, 0))))), INDEX(Paste_Here!AC$2:AC$850, MATCH(B383, Paste_Here!A$2:A$850, 0)), ""), ""), "")</f>
        <v/>
      </c>
      <c r="CO383" s="66"/>
      <c r="CP383" s="76"/>
      <c r="CQ383" s="66"/>
      <c r="CR383" s="76"/>
      <c r="CS383" s="66"/>
      <c r="CT383" s="76"/>
      <c r="CU383" s="66"/>
      <c r="CV383" s="76"/>
      <c r="CW383" s="66"/>
      <c r="CX383" s="76"/>
      <c r="CY383" s="66"/>
      <c r="CZ383" s="66"/>
      <c r="DA383" s="76" t="str">
        <f t="shared" si="46"/>
        <v/>
      </c>
      <c r="DB383" s="66"/>
      <c r="DC383" s="76" t="str">
        <f>IFERROR(IF(B383&lt;&gt;"", IF(AND(INDEX(Paste_Here!V$2:V$850, MATCH(B383, Paste_Here!A$2:A$850, 0))&lt;&gt;"", ISNUMBER(VALUE(INDEX(Paste_Here!V$2:V$850, MATCH(B383, Paste_Here!A$2:A$850, 0))))), INDEX(Paste_Here!V$2:V$850, MATCH(B383, Paste_Here!A$2:A$850, 0)), ""), ""), "")</f>
        <v/>
      </c>
      <c r="DD383" s="66"/>
      <c r="DE383" s="76" t="str">
        <f>IFERROR(IF(B383&lt;&gt;"", IF(ISNUMBER(SEARCH("highrisk", LOWER(INDEX(Paste_Here!W$2:W$850, MATCH(B383, Paste_Here!A$2:A$850, 0))))), "High Risk", IF(ISNUMBER(SEARCH("lowrisk", LOWER(INDEX(Paste_Here!W$2:W$850, MATCH(B383, Paste_Here!A$2:A$850, 0))))), "Low Risk", IF(ISNUMBER(SEARCH("somerisk", LOWER(INDEX(Paste_Here!W$2:W$850, MATCH(B383, Paste_Here!A$2:A$850, 0))))), "Some Risk", ""))), ""), "")</f>
        <v/>
      </c>
      <c r="DF383" s="66"/>
      <c r="DG383" s="76" t="str">
        <f>IFERROR(IF(B383&lt;&gt;"", IF(AND(INDEX(Paste_Here!S$2:S$850, MATCH(B383, Paste_Here!A$2:A$850, 0))&lt;&gt;"", ISNUMBER(VALUE(INDEX(Paste_Here!S$2:S$850, MATCH(B383, Paste_Here!A$2:A$850, 0))))), INDEX(Paste_Here!S$2:S$850, MATCH(B383, Paste_Here!A$2:A$850, 0)), ""), ""), "")</f>
        <v/>
      </c>
      <c r="DH383" s="66"/>
      <c r="DI383" s="76" t="str">
        <f>IFERROR(IF(B383&lt;&gt;"", IF(ISNUMBER(SEARCH("highrisk", LOWER(INDEX(Paste_Here!T$2:T$850, MATCH(B383, Paste_Here!A$2:A$850, 0))))), "High Risk", IF(ISNUMBER(SEARCH("lowrisk", LOWER(INDEX(Paste_Here!T$2:T$850, MATCH(B383, Paste_Here!A$2:A$850, 0))))), "Low Risk", IF(ISNUMBER(SEARCH("somerisk", LOWER(INDEX(Paste_Here!T$2:T$850, MATCH(B383, Paste_Here!A$2:A$850, 0))))), "Some Risk", ""))), ""), "")</f>
        <v/>
      </c>
      <c r="DJ383" s="66"/>
      <c r="DK383" s="76" t="str">
        <f>IFERROR(IF(B383&lt;&gt;"", IF(AND(INDEX(Paste_Here!AD$2:AD$850, MATCH(B383, Paste_Here!A$2:A$850, 0))&lt;&gt;"", ISNUMBER(VALUE(INDEX(Paste_Here!AD$2:AD$850, MATCH(B383, Paste_Here!A$2:A$850, 0))))), INDEX(Paste_Here!AD$2:AD$850, MATCH(B383, Paste_Here!A$2:A$850, 0)), ""), ""), "")</f>
        <v/>
      </c>
      <c r="DL383" s="66"/>
      <c r="DM383" s="76" t="str">
        <f>IFERROR(IF(B383&lt;&gt;"", IF(LOWER(INDEX(Paste_Here!AE$2:AE$850, MATCH(B383, Paste_Here!A$2:A$850, 0)))="approaching expectations", "Approaching", IF(LOWER(INDEX(Paste_Here!AE$2:AE$850, MATCH(B383, Paste_Here!A$2:A$850, 0)))="met expectations", "Met", IF(LOWER(INDEX(Paste_Here!AE$2:AE$850, MATCH(B383, Paste_Here!A$2:A$850, 0)))="exceeded expectations", "Exceeded", IF(LOWER(INDEX(Paste_Here!AE$2:AE$850, MATCH(B383, Paste_Here!A$2:A$850, 0)))="below expectations", "Below", "")))), ""), "")</f>
        <v/>
      </c>
      <c r="DN383" s="66"/>
      <c r="DO383" s="76"/>
      <c r="DP383" s="66"/>
      <c r="DQ383" s="76"/>
      <c r="DR383" s="66"/>
      <c r="DS383" s="76"/>
      <c r="DT383" s="66"/>
      <c r="DU383" s="76"/>
      <c r="DV383" s="66"/>
      <c r="DW383" s="66"/>
      <c r="DX383" s="76" t="str">
        <f t="shared" si="47"/>
        <v/>
      </c>
      <c r="DY383" s="66"/>
      <c r="DZ383" s="76"/>
      <c r="EA383" s="66"/>
      <c r="EB383" s="76"/>
      <c r="EC383" s="66"/>
      <c r="ED383" s="76" t="str">
        <f>IFERROR(IF(B383&lt;&gt;"", IF(AND(INDEX(Paste_Here!AF$2:AF$850, MATCH(B383, Paste_Here!A$2:A$850, 0))&lt;&gt;"", ISNUMBER(VALUE(INDEX(Paste_Here!AF$2:AF$850, MATCH(B383, Paste_Here!A$2:A$850, 0))))), INDEX(Paste_Here!AF$2:AF$850, MATCH(B383, Paste_Here!A$2:A$850, 0)), ""), ""), "")</f>
        <v/>
      </c>
      <c r="EE383" s="66"/>
      <c r="EF383" s="76"/>
      <c r="EG383" s="66"/>
      <c r="EH383" s="76"/>
      <c r="EI383" s="66"/>
      <c r="EJ383" s="76" t="str">
        <f>IFERROR(IF(B383&lt;&gt;"", IF(AND(INDEX(Paste_Here!AG$2:AG$850, MATCH(B383, Paste_Here!A$2:A$850, 0))&lt;&gt;"", ISNUMBER(VALUE(INDEX(Paste_Here!AG$2:AG$850, MATCH(B383, Paste_Here!A$2:A$850, 0))))), INDEX(Paste_Here!AG$2:AG$850, MATCH(B383, Paste_Here!A$2:A$850, 0)), ""), ""), "")</f>
        <v/>
      </c>
      <c r="EK383" s="66"/>
      <c r="EL383" s="76"/>
      <c r="EM383" s="66"/>
      <c r="EN383" s="76"/>
      <c r="EO383" s="66"/>
      <c r="EP383" s="76"/>
      <c r="EQ383" s="66"/>
      <c r="ER383" s="76"/>
      <c r="ES383" s="66"/>
      <c r="ET383" s="66"/>
      <c r="EU383" s="76"/>
      <c r="EV383" s="66"/>
      <c r="EW383" s="76"/>
      <c r="EX383" s="66"/>
      <c r="EY383" s="76"/>
      <c r="EZ383" s="66"/>
      <c r="FA383" s="76"/>
      <c r="FB383" s="66"/>
      <c r="FC383" s="76"/>
      <c r="FD383" s="66"/>
      <c r="FE383" s="76"/>
      <c r="FF383" s="66"/>
      <c r="FG383" s="76"/>
      <c r="FH383" s="66"/>
      <c r="FI383" s="76"/>
      <c r="FJ383" s="66"/>
      <c r="FK383" s="76"/>
      <c r="FL383" s="66"/>
      <c r="FM383" s="76"/>
      <c r="FN383" s="66"/>
      <c r="FO383" s="76"/>
      <c r="FP383" s="66"/>
      <c r="FQ383" s="76"/>
      <c r="FR383" s="66"/>
      <c r="FS383" s="76"/>
      <c r="FT383" s="66"/>
      <c r="FU383" s="76"/>
      <c r="FV383" s="66"/>
      <c r="FW383" s="76"/>
      <c r="FX383" s="66"/>
      <c r="FY383" s="76"/>
      <c r="FZ383" s="66"/>
      <c r="GA383" s="76"/>
      <c r="GB383" s="66"/>
      <c r="GC383" s="76"/>
      <c r="GD383" s="66"/>
      <c r="GE383" s="76"/>
      <c r="GF383" s="66"/>
      <c r="GG383" s="76"/>
      <c r="GH383" s="66"/>
      <c r="GI383" s="76"/>
      <c r="GJ383" s="66"/>
      <c r="GK383" s="76"/>
      <c r="GL383" s="66"/>
      <c r="GM383" s="76"/>
      <c r="GN383" s="66"/>
      <c r="GO383" s="76"/>
      <c r="GP383" s="66"/>
      <c r="GQ383" s="76"/>
      <c r="GR383" s="66"/>
      <c r="GS383" s="76"/>
      <c r="GT383" s="66"/>
      <c r="GU383" s="76"/>
      <c r="GV383" s="66"/>
      <c r="GW383" s="76"/>
      <c r="GX383" s="66"/>
      <c r="GY383" s="76"/>
      <c r="GZ383" s="66"/>
      <c r="HA383" s="76"/>
      <c r="HB383" s="66"/>
      <c r="HC383" s="76"/>
      <c r="HD383" s="66"/>
      <c r="HE383" s="76"/>
      <c r="HF383" s="66"/>
      <c r="HG383" s="76"/>
      <c r="HH383" s="66"/>
      <c r="HI383" s="76"/>
      <c r="HJ383" s="66"/>
      <c r="HK383" s="76"/>
      <c r="HL383" s="66"/>
      <c r="HM383" s="76"/>
      <c r="HN383" s="66"/>
      <c r="HO383" s="76"/>
      <c r="HP383" s="66"/>
      <c r="HQ383" s="76"/>
      <c r="HR383" s="66"/>
      <c r="HS383" s="76"/>
      <c r="HT383" s="66"/>
      <c r="HU383" s="76"/>
      <c r="HV383" s="66"/>
      <c r="HW383" s="76"/>
      <c r="HX383" s="66"/>
      <c r="HY383" s="76"/>
      <c r="HZ383" s="66"/>
      <c r="IA383" s="76"/>
      <c r="IB383" s="66"/>
      <c r="IC383" s="76"/>
      <c r="ID383" s="66"/>
      <c r="IE383" s="76"/>
      <c r="IF383" s="66"/>
      <c r="IG383" s="76"/>
      <c r="IH383" s="66"/>
      <c r="II383" s="76"/>
      <c r="IJ383" s="66"/>
      <c r="IK383" s="76"/>
      <c r="IL383" s="66"/>
      <c r="IM383" s="76"/>
      <c r="IN383" s="66"/>
      <c r="IO383" s="76"/>
      <c r="IP383" s="66"/>
      <c r="IQ383" s="76"/>
      <c r="IR383" s="66"/>
      <c r="IS383" s="76"/>
      <c r="IT383" s="66"/>
      <c r="IU383" s="76"/>
      <c r="IV383" s="66"/>
      <c r="IW383" s="76"/>
      <c r="IX383" s="66"/>
      <c r="IY383" s="76"/>
      <c r="IZ383" s="66"/>
      <c r="JA383" s="76"/>
      <c r="JB383" s="66"/>
      <c r="JC383" s="76"/>
      <c r="JD383" s="66"/>
      <c r="JE383" s="76"/>
      <c r="JF383" s="66"/>
      <c r="JG383" s="76"/>
      <c r="JH383" s="66"/>
      <c r="JI383" s="76"/>
      <c r="JJ383" s="66"/>
      <c r="JK383" s="76"/>
      <c r="JL383" s="66"/>
      <c r="JM383" s="76"/>
      <c r="JN383" s="66"/>
      <c r="JO383" s="76"/>
      <c r="JP383" s="66"/>
      <c r="JQ383" s="76"/>
      <c r="JR383" s="66"/>
      <c r="JS383" s="76"/>
      <c r="JT383" s="66"/>
      <c r="JU383" s="76"/>
      <c r="JV383" s="66"/>
      <c r="JW383" s="76"/>
      <c r="JX383" s="66"/>
      <c r="JY383" s="76"/>
      <c r="JZ383" s="66"/>
      <c r="KA383" s="76"/>
      <c r="KB383" s="66"/>
      <c r="KC383" s="76"/>
      <c r="KD383" s="66"/>
      <c r="KE383" s="76"/>
      <c r="KF383" s="66"/>
      <c r="KG383" s="76"/>
      <c r="KH383" s="66"/>
      <c r="KI383" s="76"/>
      <c r="KJ383" s="66"/>
      <c r="KK383" s="76"/>
      <c r="KL383" s="66"/>
      <c r="KM383" s="76"/>
      <c r="KN383" s="66"/>
      <c r="KO383" s="76"/>
      <c r="KP383" s="66"/>
      <c r="KQ383" s="76"/>
      <c r="KR383" s="66"/>
      <c r="KS383" s="76"/>
      <c r="KT383" s="66"/>
      <c r="KU383" s="76"/>
      <c r="KV383" s="66"/>
      <c r="KW383" s="76"/>
      <c r="KX383" s="66"/>
      <c r="KY383" s="76"/>
      <c r="KZ383" s="66"/>
      <c r="LA383" s="76"/>
      <c r="LB383" s="66"/>
      <c r="LC383" s="76"/>
      <c r="LD383" s="66"/>
      <c r="LE383" s="76"/>
      <c r="LF383" s="66"/>
      <c r="LG383" s="76"/>
      <c r="LH383" s="66"/>
      <c r="LI383" s="76"/>
      <c r="LJ383" s="66"/>
      <c r="LK383" s="76"/>
      <c r="LL383" s="66"/>
      <c r="LM383" s="76"/>
      <c r="LN383" s="66"/>
      <c r="LO383" s="76"/>
      <c r="LP383" s="66"/>
      <c r="LQ383" s="76"/>
      <c r="LR383" s="66"/>
      <c r="LS383" s="76"/>
      <c r="LT383" s="66"/>
      <c r="LU383" s="76"/>
      <c r="LV383" s="66"/>
      <c r="LW383" s="76"/>
      <c r="LX383" s="66"/>
      <c r="LY383" s="76"/>
      <c r="LZ383" s="66"/>
      <c r="MA383" s="76"/>
      <c r="MB383" s="66"/>
      <c r="MC383" s="76"/>
      <c r="MD383" s="66"/>
      <c r="MG383" s="1" t="str" cm="1">
        <f t="array" ref="MG383">IFERROR(INDEX(Paste_Here!$B$2:$B$850, MATCH(0, COUNTIF(MG$4:MG382, Paste_Here!$B$2:$B$850) + IF(Paste_Here!$B$2:$B$850="", 1, 0), 0)), "")</f>
        <v/>
      </c>
      <c r="MH383" s="1" t="str">
        <f>IF(MG383&lt;&gt;"", INDEX(Paste_Here!$A$2:$A$850, MATCH(MG383, Paste_Here!$B$2:$B$850, 0)), "")</f>
        <v/>
      </c>
      <c r="MI383" s="1" t="str">
        <f t="shared" si="48"/>
        <v/>
      </c>
      <c r="MJ383" s="1" t="str" cm="1">
        <f t="array" ref="MJ383">IFERROR(INDEX($MI$5:$MI$850, MATCH(SMALL(IF($MI$5:$MI$850&lt;&gt;"", COUNTIF($MI$5:$MI$850, "&lt;"&amp;$MI$5:$MI$850)+1), ROW()-ROW($MJ$5)+1), COUNTIF($MI$5:$MI$850, "&lt;"&amp;$MI$5:$MI$850)+1, 0)), "")</f>
        <v/>
      </c>
    </row>
    <row r="384" spans="1:348">
      <c r="A384" s="66"/>
      <c r="B384" s="76" t="str">
        <f t="shared" si="41"/>
        <v/>
      </c>
      <c r="C384" s="66"/>
      <c r="D384" s="76" t="str">
        <f>IFERROR(IF(B384&lt;&gt;"", IF(AND(INDEX(Paste_Here!B$2:B$850, MATCH(B384, Paste_Here!A$2:A$850, 0))&lt;&gt;"", ISNUMBER(VALUE(INDEX(Paste_Here!B$2:B$850, MATCH(B384, Paste_Here!A$2:A$850, 0))))), INDEX(Paste_Here!B$2:B$850, MATCH(B384, Paste_Here!A$2:A$850, 0)), ""), ""), "")</f>
        <v/>
      </c>
      <c r="E384" s="66"/>
      <c r="F384" s="76" t="str">
        <f>IFERROR(IF(B384&lt;&gt;"", IF(ISTEXT(INDEX(Paste_Here!K$2:K$850, MATCH(B384, Paste_Here!A$2:A$850, 0))), INDEX(Paste_Here!K$2:K$850, MATCH(B384, Paste_Here!A$2:A$850, 0)), ""), ""), "")</f>
        <v/>
      </c>
      <c r="G384" s="66"/>
      <c r="H384" s="76" t="str">
        <f>IFERROR(IF(B384&lt;&gt;"", IF(ISTEXT(INDEX(Paste_Here!C$2:C$850, MATCH(B384, Paste_Here!A$2:A$850, 0))), INDEX(Paste_Here!C$2:C$850, MATCH(B384, Paste_Here!A$2:A$850, 0)), ""), ""), "")</f>
        <v/>
      </c>
      <c r="I384" s="66"/>
      <c r="J384" s="76" t="str">
        <f>IFERROR(IF(B384&lt;&gt;"", IF(ISNUMBER(SEARCH("s", LOWER(INDEX(Paste_Here!M$2:M$850, MATCH(B384, Paste_Here!A$2:A$850, 0))))), "Yes", IF(INDEX(Paste_Here!M$2:M$850, MATCH(B384, Paste_Here!A$2:A$850, 0))&lt;&gt;"", "No", "")), ""), "")</f>
        <v/>
      </c>
      <c r="K384" s="66"/>
      <c r="L384" s="76" t="str">
        <f>IFERROR(IF(B384&lt;&gt;"", IF(ISNUMBER(SEARCH("yes", LOWER(INDEX(Paste_Here!E$2:E$850, MATCH(B384, Paste_Here!A$2:A$850, 0))))), "Yes", IF(ISNUMBER(SEARCH("no", LOWER(INDEX(Paste_Here!E$2:E$850, MATCH(B384, Paste_Here!A$2:A$850, 0))))), "No", "")), ""), "")</f>
        <v/>
      </c>
      <c r="M384" s="66"/>
      <c r="N384" s="76" t="str">
        <f>IFERROR(IF(B384&lt;&gt;"", IF(ISNUMBER(SEARCH("yes", LOWER(INDEX(Paste_Here!F$2:F$850, MATCH(B384, Paste_Here!A$2:A$850, 0))))), "Yes", IF(ISNUMBER(SEARCH("no", LOWER(INDEX(Paste_Here!F$2:F$850, MATCH(B384, Paste_Here!A$2:A$850, 0))))), "No", "")), ""), "")</f>
        <v/>
      </c>
      <c r="O384" s="66"/>
      <c r="P384" s="76" t="str">
        <f>IFERROR(IF(B384&lt;&gt;"", IF(ISNUMBER(SEARCH("yes", LOWER(INDEX(Paste_Here!L$2:L$850, MATCH(B384, Paste_Here!A$2:A$850, 0))))), "Yes", IF(ISNUMBER(SEARCH("no", LOWER(INDEX(Paste_Here!L$2:L$850, MATCH(B384, Paste_Here!A$2:A$850, 0))))), "No", "")), ""), "")</f>
        <v/>
      </c>
      <c r="Q384" s="66"/>
      <c r="R384" s="76" t="str">
        <f>IFERROR(IF(B384&lt;&gt;"", IF(ISNUMBER(SEARCH("transitional 2", LOWER(INDEX(Paste_Here!D$2:D$850, MATCH(B384, Paste_Here!A$2:A$850, 0))))), "T2", IF(ISNUMBER(SEARCH("transitional 1", LOWER(INDEX(Paste_Here!D$2:D$850, MATCH(B384, Paste_Here!A$2:A$850, 0))))), "T1", IF(ISNUMBER(SEARCH("waived ell services", LOWER(INDEX(Paste_Here!D$2:D$850, MATCH(B384, Paste_Here!A$2:A$850, 0))))), "W", IF(ISNUMBER(SEARCH("english language learner", LOWER(INDEX(Paste_Here!D$2:D$850, MATCH(B384, Paste_Here!A$2:A$850, 0))))), "L", "")))), ""), "")</f>
        <v/>
      </c>
      <c r="S384" s="66"/>
      <c r="T384" s="76" t="str">
        <f>IFERROR(IF(B384&lt;&gt;"", IF(ISNUMBER(SEARCH("yes", LOWER(INDEX(Paste_Here!I$2:I$850, MATCH(B384, Paste_Here!A$2:A$850, 0))))), "Yes", IF(ISNUMBER(SEARCH("no", LOWER(INDEX(Paste_Here!I$2:I$850, MATCH(B384, Paste_Here!A$2:A$850, 0))))), "No", "")), ""), "")</f>
        <v/>
      </c>
      <c r="U384" s="66"/>
      <c r="V384" s="76" t="str">
        <f>IFERROR(IF(B384&lt;&gt;"", IF(ISTEXT(INDEX(Paste_Here!J$2:J$850, MATCH(B384, Paste_Here!A$2:A$850, 0))), VALUE(INDEX(Paste_Here!J$2:J$850, MATCH(B384, Paste_Here!A$2:A$850, 0))), ""), ""), "")</f>
        <v/>
      </c>
      <c r="W384" s="66"/>
      <c r="X384" s="66"/>
      <c r="Y384" s="76" t="str">
        <f t="shared" si="42"/>
        <v/>
      </c>
      <c r="Z384" s="66"/>
      <c r="AA384" s="76" t="str">
        <f>IFERROR(IF(B384&lt;&gt;"", IF(AND(INDEX(Paste_Here!AI$2:AI$850, MATCH(B384, Paste_Here!A$2:A$850, 0))&lt;&gt;"", ISNUMBER(VALUE(INDEX(Paste_Here!AI$2:AI$850, MATCH(B384, Paste_Here!A$2:A$850, 0))))), INDEX(Paste_Here!AI$2:AI$850, MATCH(B384, Paste_Here!A$2:A$850, 0)), ""), ""), "")</f>
        <v/>
      </c>
      <c r="AB384" s="66"/>
      <c r="AC384" s="76" t="str">
        <f>IFERROR(IF(B384&lt;&gt;"", IF(AND(INDEX(Paste_Here!AJ$2:AJ$850, MATCH(B384, Paste_Here!A$2:A$850, 0))&lt;&gt;"", ISNUMBER(VALUE(INDEX(Paste_Here!AJ$2:AJ$850, MATCH(B384, Paste_Here!A$2:A$850, 0))))), INDEX(Paste_Here!AJ$2:AJ$850, MATCH(B384, Paste_Here!A$2:A$850, 0)), ""), ""), "")</f>
        <v/>
      </c>
      <c r="AD384" s="66"/>
      <c r="AE384" s="76" t="str">
        <f>IFERROR(IF(B384&lt;&gt;"", IF(AND(INDEX(Paste_Here!AK$2:AK$850, MATCH(B384, Paste_Here!A$2:A$850, 0))&lt;&gt;"", ISNUMBER(VALUE(INDEX(Paste_Here!AK$2:AK$850, MATCH(B384, Paste_Here!A$2:A$850, 0))))), INDEX(Paste_Here!AK$2:AK$850, MATCH(B384, Paste_Here!A$2:A$850, 0)), ""), ""), "")</f>
        <v/>
      </c>
      <c r="AF384" s="66"/>
      <c r="AG384" s="76" t="str">
        <f>IFERROR(IF(B384&lt;&gt;"", IF(AND(INDEX(Paste_Here!AL$2:AL$850, MATCH(B384, Paste_Here!A$2:A$850, 0))&lt;&gt;"", ISNUMBER(VALUE(INDEX(Paste_Here!AL$2:AL$850, MATCH(B384, Paste_Here!A$2:A$850, 0))))), INDEX(Paste_Here!AL$2:AL$850, MATCH(B384, Paste_Here!A$2:A$850, 0)), ""), ""), "")</f>
        <v/>
      </c>
      <c r="AH384" s="66"/>
      <c r="AI384" s="76" t="str">
        <f>IFERROR(IF(B384&lt;&gt;"", IF(AND(INDEX(Paste_Here!AH$2:AH$850, MATCH(B384, Paste_Here!A$2:A$850, 0))&lt;&gt;"", ISNUMBER(VALUE(INDEX(Paste_Here!AH$2:AH$850, MATCH(B384, Paste_Here!A$2:A$850, 0))))), IF(VALUE(INDEX(Paste_Here!AH$2:AH$850, MATCH(B384, Paste_Here!A$2:A$850, 0)))=0, "", INDEX(Paste_Here!AH$2:AH$850, MATCH(B384, Paste_Here!A$2:A$850, 0))), ""), ""), "")</f>
        <v/>
      </c>
      <c r="AJ384" s="66"/>
      <c r="AK384" s="76" t="str">
        <f>IFERROR(IF(B384&lt;&gt;"", IF(AND(INDEX(Paste_Here!N$2:N$850, MATCH(B384, Paste_Here!A$2:A$850, 0))&lt;&gt;"", ISNUMBER(VALUE(INDEX(Paste_Here!N$2:N$850, MATCH(B384, Paste_Here!A$2:A$850, 0))))), INDEX(Paste_Here!N$2:N$850, MATCH(B384, Paste_Here!A$2:A$850, 0)), ""), ""), "")</f>
        <v/>
      </c>
      <c r="AL384" s="66"/>
      <c r="AM384" s="76" t="str">
        <f>IFERROR(IF(B384&lt;&gt;"", IF(AND(INDEX(Paste_Here!O$2:O$850, MATCH(B384, Paste_Here!A$2:A$850, 0))&lt;&gt;"", ISNUMBER(VALUE(INDEX(Paste_Here!O$2:O$850, MATCH(B384, Paste_Here!A$2:A$850, 0))))), INDEX(Paste_Here!O$2:O$850, MATCH(B384, Paste_Here!A$2:A$850, 0)), ""), ""), "")</f>
        <v/>
      </c>
      <c r="AN384" s="66"/>
      <c r="AO384" s="76"/>
      <c r="AP384" s="66"/>
      <c r="AQ384" s="76"/>
      <c r="AR384" s="66"/>
      <c r="AS384" s="76"/>
      <c r="AT384" s="66"/>
      <c r="AU384" s="66"/>
      <c r="AV384" s="76" t="str">
        <f t="shared" si="43"/>
        <v/>
      </c>
      <c r="AW384" s="66"/>
      <c r="AX384" s="76" t="str">
        <f>IFERROR(IF(B384&lt;&gt;"", IF(ISNUMBER(SEARCH("Revealed-Potential (Primary Focus)", LOWER(INDEX(Paste_Here!Z$2:Z$850, MATCH(B384, Paste_Here!A$2:A$850, 0))))), "Rev-Potential: Prim", IF(ISNUMBER(SEARCH("Revealed-Potential (Secondary Focus)", LOWER(INDEX(Paste_Here!Z$2:Z$850, MATCH(B384, Paste_Here!A$2:A$850, 0))))), "Rev-Potential: Sec", IF(ISNUMBER(SEARCH("Monitoring", LOWER(INDEX(Paste_Here!Z$2:Z$850, MATCH(B384, Paste_Here!A$2:A$850, 0))))), "Monitoring", IF(ISNUMBER(SEARCH("At-Promise (Secondary Focus)", LOWER(INDEX(Paste_Here!Z$2:Z$850, MATCH(B384, Paste_Here!A$2:A$850, 0))))), "At-Promise: Sec", IF(ISNUMBER(SEARCH("At-Promise (Primary Focus)", LOWER(INDEX(Paste_Here!Z$2:Z$850, MATCH(B384, Paste_Here!A$2:A$850, 0))))), "At-Promise: Prim", ""))))), ""), "")</f>
        <v/>
      </c>
      <c r="AY384" s="66"/>
      <c r="AZ384" s="76"/>
      <c r="BA384" s="66"/>
      <c r="BB384" s="76"/>
      <c r="BC384" s="66"/>
      <c r="BD384" s="76"/>
      <c r="BE384" s="66"/>
      <c r="BF384" s="76"/>
      <c r="BG384" s="66"/>
      <c r="BH384" s="76"/>
      <c r="BI384" s="66"/>
      <c r="BJ384" s="66"/>
      <c r="BK384" s="76" t="str">
        <f t="shared" si="44"/>
        <v/>
      </c>
      <c r="BL384" s="66"/>
      <c r="BM384" s="76" t="str">
        <f>IFERROR(IF(B384&lt;&gt;"", IF(AND(ISNUMBER(VALUE(SUBSTITUTE(SUBSTITUTE(Paste_Here!R384, "br", "-"), "L", ""))), VALUE(SUBSTITUTE(SUBSTITUTE(Paste_Here!R384, "br", "-"), "L", "")) &gt;= 1095), "Yes", IF(AND(ISNUMBER(VALUE(SUBSTITUTE(SUBSTITUTE(Paste_Here!R384, "br", "-"), "L", ""))), VALUE(SUBSTITUTE(SUBSTITUTE(Paste_Here!R384, "br", "-"), "L", "")) &lt;= 1094), "No", "")), ""), "")</f>
        <v/>
      </c>
      <c r="BN384" s="66"/>
      <c r="BO384" s="76" t="str">
        <f>IFERROR(IF(B384&lt;&gt;"", IF(COUNTIF(INDEX(Paste_Here!Y$2:AB$850, MATCH(B384, Paste_Here!A$2:A$850, 0), 0), "yes") &gt; 0, "Yes", IF(COUNTIF(INDEX(Paste_Here!Y$2:AB$850, MATCH(B384, Paste_Here!A$2:A$850, 0), 0), "no") &gt; 0, "No", "")), ""), "")</f>
        <v/>
      </c>
      <c r="BP384" s="66"/>
      <c r="BQ384" s="76" t="str">
        <f>IFERROR(IF(B384&lt;&gt;"", IF(AND(ISNUMBER(VALUE(SUBSTITUTE(SUBSTITUTE(Paste_Here!U384, "em", "-"), "q", ""))), VALUE(SUBSTITUTE(SUBSTITUTE(Paste_Here!U384, "em", "-"), "q", "")) &gt;= 910), "Yes", IF(AND(ISNUMBER(VALUE(SUBSTITUTE(SUBSTITUTE(Paste_Here!U384, "em", "-"), "q", ""))), VALUE(SUBSTITUTE(SUBSTITUTE(Paste_Here!U384, "em", "-"), "q", "")) &lt;= 909), "No", "")), ""), "")</f>
        <v/>
      </c>
      <c r="BR384" s="66"/>
      <c r="BS384" s="76" t="str">
        <f>IFERROR(IF(B384&lt;&gt;"", IF(AND(INDEX(Paste_Here!X$2:X$850, MATCH(B384, Paste_Here!A$2:A$850, 0))&lt;&gt;"", ISNUMBER(VALUE(INDEX(Paste_Here!X$2:X$850, MATCH(B384, Paste_Here!A$2:A$850, 0))))), INDEX(Paste_Here!X$2:X$850, MATCH(B384, Paste_Here!A$2:A$850, 0)), ""), ""), "")</f>
        <v/>
      </c>
      <c r="BT384" s="66"/>
      <c r="BU384" s="76" t="str">
        <f>IFERROR(IF(B384&lt;&gt;"", IF(ISNUMBER(VALUE(INDEX(Paste_Here!G$2:G$850, MATCH(B384, Paste_Here!A$2:A$850, 0)))), IF(VALUE(INDEX(Paste_Here!G$2:G$850, MATCH(B384, Paste_Here!A$2:A$850, 0)))=0, "No", IF(AND(VALUE(INDEX(Paste_Here!G$2:G$850, MATCH(B384, Paste_Here!A$2:A$850, 0)))&gt;=1, VALUE(INDEX(Paste_Here!G$2:G$850, MATCH(B384, Paste_Here!A$2:A$850, 0)))&lt;=4), VALUE(INDEX(Paste_Here!G$2:G$850, MATCH(B384, Paste_Here!A$2:A$850, 0))), "")), ""), ""), "")</f>
        <v/>
      </c>
      <c r="BV384" s="66"/>
      <c r="BW384" s="76" t="str">
        <f>IFERROR(IF(B384&lt;&gt;"", IF(ISNUMBER(VALUE(INDEX(Paste_Here!H$2:H$850, MATCH(B384, Paste_Here!A$2:A$850, 0)))), IF(VALUE(INDEX(Paste_Here!H$2:H$850, MATCH(B384, Paste_Here!A$2:A$850, 0)))=0, "No", IF(AND(VALUE(INDEX(Paste_Here!H$2:H$850, MATCH(B384, Paste_Here!A$2:A$850, 0)))&gt;=1, VALUE(INDEX(Paste_Here!H$2:H$850, MATCH(B384, Paste_Here!A$2:A$850, 0)))&lt;=4), VALUE(INDEX(Paste_Here!H$2:H$850, MATCH(B384, Paste_Here!A$2:A$850, 0))), "")), ""), ""), "")</f>
        <v/>
      </c>
      <c r="BX384" s="66"/>
      <c r="BY384" s="76"/>
      <c r="BZ384" s="66"/>
      <c r="CA384" s="76"/>
      <c r="CB384" s="66"/>
      <c r="CC384" s="66"/>
      <c r="CD384" s="76" t="str">
        <f t="shared" si="45"/>
        <v/>
      </c>
      <c r="CE384" s="66"/>
      <c r="CF384" s="76" t="str">
        <f>IFERROR(IF(B384&lt;&gt;"", IF(AND(INDEX(Paste_Here!P$2:P$850, MATCH(B384, Paste_Here!A$2:A$850, 0))&lt;&gt;"", ISNUMBER(VALUE(INDEX(Paste_Here!P$2:P$850, MATCH(B384, Paste_Here!A$2:A$850, 0))))), INDEX(Paste_Here!P$2:P$850, MATCH(B384, Paste_Here!A$2:A$850, 0)), ""), ""), "")</f>
        <v/>
      </c>
      <c r="CG384" s="66"/>
      <c r="CH384" s="76" t="str">
        <f>IFERROR(IF(B384&lt;&gt;"", IF(ISNUMBER(SEARCH("highrisk", LOWER(INDEX(Paste_Here!Q$2:Q$850, MATCH(B384, Paste_Here!A$2:A$850, 0))))), "High Risk", IF(ISNUMBER(SEARCH("lowrisk", LOWER(INDEX(Paste_Here!Q$2:Q$850, MATCH(B384, Paste_Here!A$2:A$850, 0))))), "Low Risk", IF(ISNUMBER(SEARCH("somerisk", LOWER(INDEX(Paste_Here!Q$2:Q$850, MATCH(B384, Paste_Here!A$2:A$850, 0))))), "Some Risk", ""))), ""), "")</f>
        <v/>
      </c>
      <c r="CI384" s="66"/>
      <c r="CJ384" s="76" t="str">
        <f>IFERROR(IF(B384&lt;&gt;"", IF(AND(INDEX(Paste_Here!AA$2:AA$850, MATCH(B384, Paste_Here!A$2:A$850, 0))&lt;&gt;"", ISNUMBER(VALUE(INDEX(Paste_Here!AA$2:AA$850, MATCH(B384, Paste_Here!A$2:A$850, 0))))), INDEX(Paste_Here!AA$2:AA$850, MATCH(B384, Paste_Here!A$2:A$850, 0)), ""), ""), "")</f>
        <v/>
      </c>
      <c r="CK384" s="66"/>
      <c r="CL384" s="76" t="str">
        <f>IFERROR(IF(B384&lt;&gt;"", IF(LOWER(INDEX(Paste_Here!AB$2:AB$850, MATCH(B384, Paste_Here!A$2:A$850, 0)))="approaching expectations", "Approaching", IF(LOWER(INDEX(Paste_Here!AB$2:AB$850, MATCH(B384, Paste_Here!A$2:A$850, 0)))="met expectations", "Met", IF(LOWER(INDEX(Paste_Here!AB$2:AB$850, MATCH(B384, Paste_Here!A$2:A$850, 0)))="exceeded expectations", "Exceeded", IF(LOWER(INDEX(Paste_Here!AB$2:AB$850, MATCH(B384, Paste_Here!A$2:A$850, 0)))="below expectations", "Below", "")))), ""), "")</f>
        <v/>
      </c>
      <c r="CM384" s="66"/>
      <c r="CN384" s="76" t="str">
        <f>IFERROR(IF(B384&lt;&gt;"", IF(AND(INDEX(Paste_Here!AC$2:AC$850, MATCH(B384, Paste_Here!A$2:A$850, 0))&lt;&gt;"", ISNUMBER(VALUE(INDEX(Paste_Here!AC$2:AC$850, MATCH(B384, Paste_Here!A$2:A$850, 0))))), INDEX(Paste_Here!AC$2:AC$850, MATCH(B384, Paste_Here!A$2:A$850, 0)), ""), ""), "")</f>
        <v/>
      </c>
      <c r="CO384" s="66"/>
      <c r="CP384" s="76"/>
      <c r="CQ384" s="66"/>
      <c r="CR384" s="76"/>
      <c r="CS384" s="66"/>
      <c r="CT384" s="76"/>
      <c r="CU384" s="66"/>
      <c r="CV384" s="76"/>
      <c r="CW384" s="66"/>
      <c r="CX384" s="76"/>
      <c r="CY384" s="66"/>
      <c r="CZ384" s="66"/>
      <c r="DA384" s="76" t="str">
        <f t="shared" si="46"/>
        <v/>
      </c>
      <c r="DB384" s="66"/>
      <c r="DC384" s="76" t="str">
        <f>IFERROR(IF(B384&lt;&gt;"", IF(AND(INDEX(Paste_Here!V$2:V$850, MATCH(B384, Paste_Here!A$2:A$850, 0))&lt;&gt;"", ISNUMBER(VALUE(INDEX(Paste_Here!V$2:V$850, MATCH(B384, Paste_Here!A$2:A$850, 0))))), INDEX(Paste_Here!V$2:V$850, MATCH(B384, Paste_Here!A$2:A$850, 0)), ""), ""), "")</f>
        <v/>
      </c>
      <c r="DD384" s="66"/>
      <c r="DE384" s="76" t="str">
        <f>IFERROR(IF(B384&lt;&gt;"", IF(ISNUMBER(SEARCH("highrisk", LOWER(INDEX(Paste_Here!W$2:W$850, MATCH(B384, Paste_Here!A$2:A$850, 0))))), "High Risk", IF(ISNUMBER(SEARCH("lowrisk", LOWER(INDEX(Paste_Here!W$2:W$850, MATCH(B384, Paste_Here!A$2:A$850, 0))))), "Low Risk", IF(ISNUMBER(SEARCH("somerisk", LOWER(INDEX(Paste_Here!W$2:W$850, MATCH(B384, Paste_Here!A$2:A$850, 0))))), "Some Risk", ""))), ""), "")</f>
        <v/>
      </c>
      <c r="DF384" s="66"/>
      <c r="DG384" s="76" t="str">
        <f>IFERROR(IF(B384&lt;&gt;"", IF(AND(INDEX(Paste_Here!S$2:S$850, MATCH(B384, Paste_Here!A$2:A$850, 0))&lt;&gt;"", ISNUMBER(VALUE(INDEX(Paste_Here!S$2:S$850, MATCH(B384, Paste_Here!A$2:A$850, 0))))), INDEX(Paste_Here!S$2:S$850, MATCH(B384, Paste_Here!A$2:A$850, 0)), ""), ""), "")</f>
        <v/>
      </c>
      <c r="DH384" s="66"/>
      <c r="DI384" s="76" t="str">
        <f>IFERROR(IF(B384&lt;&gt;"", IF(ISNUMBER(SEARCH("highrisk", LOWER(INDEX(Paste_Here!T$2:T$850, MATCH(B384, Paste_Here!A$2:A$850, 0))))), "High Risk", IF(ISNUMBER(SEARCH("lowrisk", LOWER(INDEX(Paste_Here!T$2:T$850, MATCH(B384, Paste_Here!A$2:A$850, 0))))), "Low Risk", IF(ISNUMBER(SEARCH("somerisk", LOWER(INDEX(Paste_Here!T$2:T$850, MATCH(B384, Paste_Here!A$2:A$850, 0))))), "Some Risk", ""))), ""), "")</f>
        <v/>
      </c>
      <c r="DJ384" s="66"/>
      <c r="DK384" s="76" t="str">
        <f>IFERROR(IF(B384&lt;&gt;"", IF(AND(INDEX(Paste_Here!AD$2:AD$850, MATCH(B384, Paste_Here!A$2:A$850, 0))&lt;&gt;"", ISNUMBER(VALUE(INDEX(Paste_Here!AD$2:AD$850, MATCH(B384, Paste_Here!A$2:A$850, 0))))), INDEX(Paste_Here!AD$2:AD$850, MATCH(B384, Paste_Here!A$2:A$850, 0)), ""), ""), "")</f>
        <v/>
      </c>
      <c r="DL384" s="66"/>
      <c r="DM384" s="76" t="str">
        <f>IFERROR(IF(B384&lt;&gt;"", IF(LOWER(INDEX(Paste_Here!AE$2:AE$850, MATCH(B384, Paste_Here!A$2:A$850, 0)))="approaching expectations", "Approaching", IF(LOWER(INDEX(Paste_Here!AE$2:AE$850, MATCH(B384, Paste_Here!A$2:A$850, 0)))="met expectations", "Met", IF(LOWER(INDEX(Paste_Here!AE$2:AE$850, MATCH(B384, Paste_Here!A$2:A$850, 0)))="exceeded expectations", "Exceeded", IF(LOWER(INDEX(Paste_Here!AE$2:AE$850, MATCH(B384, Paste_Here!A$2:A$850, 0)))="below expectations", "Below", "")))), ""), "")</f>
        <v/>
      </c>
      <c r="DN384" s="66"/>
      <c r="DO384" s="76"/>
      <c r="DP384" s="66"/>
      <c r="DQ384" s="76"/>
      <c r="DR384" s="66"/>
      <c r="DS384" s="76"/>
      <c r="DT384" s="66"/>
      <c r="DU384" s="76"/>
      <c r="DV384" s="66"/>
      <c r="DW384" s="66"/>
      <c r="DX384" s="76" t="str">
        <f t="shared" si="47"/>
        <v/>
      </c>
      <c r="DY384" s="66"/>
      <c r="DZ384" s="76"/>
      <c r="EA384" s="66"/>
      <c r="EB384" s="76"/>
      <c r="EC384" s="66"/>
      <c r="ED384" s="76" t="str">
        <f>IFERROR(IF(B384&lt;&gt;"", IF(AND(INDEX(Paste_Here!AF$2:AF$850, MATCH(B384, Paste_Here!A$2:A$850, 0))&lt;&gt;"", ISNUMBER(VALUE(INDEX(Paste_Here!AF$2:AF$850, MATCH(B384, Paste_Here!A$2:A$850, 0))))), INDEX(Paste_Here!AF$2:AF$850, MATCH(B384, Paste_Here!A$2:A$850, 0)), ""), ""), "")</f>
        <v/>
      </c>
      <c r="EE384" s="66"/>
      <c r="EF384" s="76"/>
      <c r="EG384" s="66"/>
      <c r="EH384" s="76"/>
      <c r="EI384" s="66"/>
      <c r="EJ384" s="76" t="str">
        <f>IFERROR(IF(B384&lt;&gt;"", IF(AND(INDEX(Paste_Here!AG$2:AG$850, MATCH(B384, Paste_Here!A$2:A$850, 0))&lt;&gt;"", ISNUMBER(VALUE(INDEX(Paste_Here!AG$2:AG$850, MATCH(B384, Paste_Here!A$2:A$850, 0))))), INDEX(Paste_Here!AG$2:AG$850, MATCH(B384, Paste_Here!A$2:A$850, 0)), ""), ""), "")</f>
        <v/>
      </c>
      <c r="EK384" s="66"/>
      <c r="EL384" s="76"/>
      <c r="EM384" s="66"/>
      <c r="EN384" s="76"/>
      <c r="EO384" s="66"/>
      <c r="EP384" s="76"/>
      <c r="EQ384" s="66"/>
      <c r="ER384" s="76"/>
      <c r="ES384" s="66"/>
      <c r="ET384" s="66"/>
      <c r="EU384" s="76"/>
      <c r="EV384" s="66"/>
      <c r="EW384" s="76"/>
      <c r="EX384" s="66"/>
      <c r="EY384" s="76"/>
      <c r="EZ384" s="66"/>
      <c r="FA384" s="76"/>
      <c r="FB384" s="66"/>
      <c r="FC384" s="76"/>
      <c r="FD384" s="66"/>
      <c r="FE384" s="76"/>
      <c r="FF384" s="66"/>
      <c r="FG384" s="76"/>
      <c r="FH384" s="66"/>
      <c r="FI384" s="76"/>
      <c r="FJ384" s="66"/>
      <c r="FK384" s="76"/>
      <c r="FL384" s="66"/>
      <c r="FM384" s="76"/>
      <c r="FN384" s="66"/>
      <c r="FO384" s="76"/>
      <c r="FP384" s="66"/>
      <c r="FQ384" s="76"/>
      <c r="FR384" s="66"/>
      <c r="FS384" s="76"/>
      <c r="FT384" s="66"/>
      <c r="FU384" s="76"/>
      <c r="FV384" s="66"/>
      <c r="FW384" s="76"/>
      <c r="FX384" s="66"/>
      <c r="FY384" s="76"/>
      <c r="FZ384" s="66"/>
      <c r="GA384" s="76"/>
      <c r="GB384" s="66"/>
      <c r="GC384" s="76"/>
      <c r="GD384" s="66"/>
      <c r="GE384" s="76"/>
      <c r="GF384" s="66"/>
      <c r="GG384" s="76"/>
      <c r="GH384" s="66"/>
      <c r="GI384" s="76"/>
      <c r="GJ384" s="66"/>
      <c r="GK384" s="76"/>
      <c r="GL384" s="66"/>
      <c r="GM384" s="76"/>
      <c r="GN384" s="66"/>
      <c r="GO384" s="76"/>
      <c r="GP384" s="66"/>
      <c r="GQ384" s="76"/>
      <c r="GR384" s="66"/>
      <c r="GS384" s="76"/>
      <c r="GT384" s="66"/>
      <c r="GU384" s="76"/>
      <c r="GV384" s="66"/>
      <c r="GW384" s="76"/>
      <c r="GX384" s="66"/>
      <c r="GY384" s="76"/>
      <c r="GZ384" s="66"/>
      <c r="HA384" s="76"/>
      <c r="HB384" s="66"/>
      <c r="HC384" s="76"/>
      <c r="HD384" s="66"/>
      <c r="HE384" s="76"/>
      <c r="HF384" s="66"/>
      <c r="HG384" s="76"/>
      <c r="HH384" s="66"/>
      <c r="HI384" s="76"/>
      <c r="HJ384" s="66"/>
      <c r="HK384" s="76"/>
      <c r="HL384" s="66"/>
      <c r="HM384" s="76"/>
      <c r="HN384" s="66"/>
      <c r="HO384" s="76"/>
      <c r="HP384" s="66"/>
      <c r="HQ384" s="76"/>
      <c r="HR384" s="66"/>
      <c r="HS384" s="76"/>
      <c r="HT384" s="66"/>
      <c r="HU384" s="76"/>
      <c r="HV384" s="66"/>
      <c r="HW384" s="76"/>
      <c r="HX384" s="66"/>
      <c r="HY384" s="76"/>
      <c r="HZ384" s="66"/>
      <c r="IA384" s="76"/>
      <c r="IB384" s="66"/>
      <c r="IC384" s="76"/>
      <c r="ID384" s="66"/>
      <c r="IE384" s="76"/>
      <c r="IF384" s="66"/>
      <c r="IG384" s="76"/>
      <c r="IH384" s="66"/>
      <c r="II384" s="76"/>
      <c r="IJ384" s="66"/>
      <c r="IK384" s="76"/>
      <c r="IL384" s="66"/>
      <c r="IM384" s="76"/>
      <c r="IN384" s="66"/>
      <c r="IO384" s="76"/>
      <c r="IP384" s="66"/>
      <c r="IQ384" s="76"/>
      <c r="IR384" s="66"/>
      <c r="IS384" s="76"/>
      <c r="IT384" s="66"/>
      <c r="IU384" s="76"/>
      <c r="IV384" s="66"/>
      <c r="IW384" s="76"/>
      <c r="IX384" s="66"/>
      <c r="IY384" s="76"/>
      <c r="IZ384" s="66"/>
      <c r="JA384" s="76"/>
      <c r="JB384" s="66"/>
      <c r="JC384" s="76"/>
      <c r="JD384" s="66"/>
      <c r="JE384" s="76"/>
      <c r="JF384" s="66"/>
      <c r="JG384" s="76"/>
      <c r="JH384" s="66"/>
      <c r="JI384" s="76"/>
      <c r="JJ384" s="66"/>
      <c r="JK384" s="76"/>
      <c r="JL384" s="66"/>
      <c r="JM384" s="76"/>
      <c r="JN384" s="66"/>
      <c r="JO384" s="76"/>
      <c r="JP384" s="66"/>
      <c r="JQ384" s="76"/>
      <c r="JR384" s="66"/>
      <c r="JS384" s="76"/>
      <c r="JT384" s="66"/>
      <c r="JU384" s="76"/>
      <c r="JV384" s="66"/>
      <c r="JW384" s="76"/>
      <c r="JX384" s="66"/>
      <c r="JY384" s="76"/>
      <c r="JZ384" s="66"/>
      <c r="KA384" s="76"/>
      <c r="KB384" s="66"/>
      <c r="KC384" s="76"/>
      <c r="KD384" s="66"/>
      <c r="KE384" s="76"/>
      <c r="KF384" s="66"/>
      <c r="KG384" s="76"/>
      <c r="KH384" s="66"/>
      <c r="KI384" s="76"/>
      <c r="KJ384" s="66"/>
      <c r="KK384" s="76"/>
      <c r="KL384" s="66"/>
      <c r="KM384" s="76"/>
      <c r="KN384" s="66"/>
      <c r="KO384" s="76"/>
      <c r="KP384" s="66"/>
      <c r="KQ384" s="76"/>
      <c r="KR384" s="66"/>
      <c r="KS384" s="76"/>
      <c r="KT384" s="66"/>
      <c r="KU384" s="76"/>
      <c r="KV384" s="66"/>
      <c r="KW384" s="76"/>
      <c r="KX384" s="66"/>
      <c r="KY384" s="76"/>
      <c r="KZ384" s="66"/>
      <c r="LA384" s="76"/>
      <c r="LB384" s="66"/>
      <c r="LC384" s="76"/>
      <c r="LD384" s="66"/>
      <c r="LE384" s="76"/>
      <c r="LF384" s="66"/>
      <c r="LG384" s="76"/>
      <c r="LH384" s="66"/>
      <c r="LI384" s="76"/>
      <c r="LJ384" s="66"/>
      <c r="LK384" s="76"/>
      <c r="LL384" s="66"/>
      <c r="LM384" s="76"/>
      <c r="LN384" s="66"/>
      <c r="LO384" s="76"/>
      <c r="LP384" s="66"/>
      <c r="LQ384" s="76"/>
      <c r="LR384" s="66"/>
      <c r="LS384" s="76"/>
      <c r="LT384" s="66"/>
      <c r="LU384" s="76"/>
      <c r="LV384" s="66"/>
      <c r="LW384" s="76"/>
      <c r="LX384" s="66"/>
      <c r="LY384" s="76"/>
      <c r="LZ384" s="66"/>
      <c r="MA384" s="76"/>
      <c r="MB384" s="66"/>
      <c r="MC384" s="76"/>
      <c r="MD384" s="66"/>
      <c r="MG384" s="1" t="str" cm="1">
        <f t="array" ref="MG384">IFERROR(INDEX(Paste_Here!$B$2:$B$850, MATCH(0, COUNTIF(MG$4:MG383, Paste_Here!$B$2:$B$850) + IF(Paste_Here!$B$2:$B$850="", 1, 0), 0)), "")</f>
        <v/>
      </c>
      <c r="MH384" s="1" t="str">
        <f>IF(MG384&lt;&gt;"", INDEX(Paste_Here!$A$2:$A$850, MATCH(MG384, Paste_Here!$B$2:$B$850, 0)), "")</f>
        <v/>
      </c>
      <c r="MI384" s="1" t="str">
        <f t="shared" si="48"/>
        <v/>
      </c>
      <c r="MJ384" s="1" t="str" cm="1">
        <f t="array" ref="MJ384">IFERROR(INDEX($MI$5:$MI$850, MATCH(SMALL(IF($MI$5:$MI$850&lt;&gt;"", COUNTIF($MI$5:$MI$850, "&lt;"&amp;$MI$5:$MI$850)+1), ROW()-ROW($MJ$5)+1), COUNTIF($MI$5:$MI$850, "&lt;"&amp;$MI$5:$MI$850)+1, 0)), "")</f>
        <v/>
      </c>
    </row>
    <row r="385" spans="1:348">
      <c r="A385" s="66"/>
      <c r="B385" s="76" t="str">
        <f t="shared" si="41"/>
        <v/>
      </c>
      <c r="C385" s="66"/>
      <c r="D385" s="76" t="str">
        <f>IFERROR(IF(B385&lt;&gt;"", IF(AND(INDEX(Paste_Here!B$2:B$850, MATCH(B385, Paste_Here!A$2:A$850, 0))&lt;&gt;"", ISNUMBER(VALUE(INDEX(Paste_Here!B$2:B$850, MATCH(B385, Paste_Here!A$2:A$850, 0))))), INDEX(Paste_Here!B$2:B$850, MATCH(B385, Paste_Here!A$2:A$850, 0)), ""), ""), "")</f>
        <v/>
      </c>
      <c r="E385" s="66"/>
      <c r="F385" s="76" t="str">
        <f>IFERROR(IF(B385&lt;&gt;"", IF(ISTEXT(INDEX(Paste_Here!K$2:K$850, MATCH(B385, Paste_Here!A$2:A$850, 0))), INDEX(Paste_Here!K$2:K$850, MATCH(B385, Paste_Here!A$2:A$850, 0)), ""), ""), "")</f>
        <v/>
      </c>
      <c r="G385" s="66"/>
      <c r="H385" s="76" t="str">
        <f>IFERROR(IF(B385&lt;&gt;"", IF(ISTEXT(INDEX(Paste_Here!C$2:C$850, MATCH(B385, Paste_Here!A$2:A$850, 0))), INDEX(Paste_Here!C$2:C$850, MATCH(B385, Paste_Here!A$2:A$850, 0)), ""), ""), "")</f>
        <v/>
      </c>
      <c r="I385" s="66"/>
      <c r="J385" s="76" t="str">
        <f>IFERROR(IF(B385&lt;&gt;"", IF(ISNUMBER(SEARCH("s", LOWER(INDEX(Paste_Here!M$2:M$850, MATCH(B385, Paste_Here!A$2:A$850, 0))))), "Yes", IF(INDEX(Paste_Here!M$2:M$850, MATCH(B385, Paste_Here!A$2:A$850, 0))&lt;&gt;"", "No", "")), ""), "")</f>
        <v/>
      </c>
      <c r="K385" s="66"/>
      <c r="L385" s="76" t="str">
        <f>IFERROR(IF(B385&lt;&gt;"", IF(ISNUMBER(SEARCH("yes", LOWER(INDEX(Paste_Here!E$2:E$850, MATCH(B385, Paste_Here!A$2:A$850, 0))))), "Yes", IF(ISNUMBER(SEARCH("no", LOWER(INDEX(Paste_Here!E$2:E$850, MATCH(B385, Paste_Here!A$2:A$850, 0))))), "No", "")), ""), "")</f>
        <v/>
      </c>
      <c r="M385" s="66"/>
      <c r="N385" s="76" t="str">
        <f>IFERROR(IF(B385&lt;&gt;"", IF(ISNUMBER(SEARCH("yes", LOWER(INDEX(Paste_Here!F$2:F$850, MATCH(B385, Paste_Here!A$2:A$850, 0))))), "Yes", IF(ISNUMBER(SEARCH("no", LOWER(INDEX(Paste_Here!F$2:F$850, MATCH(B385, Paste_Here!A$2:A$850, 0))))), "No", "")), ""), "")</f>
        <v/>
      </c>
      <c r="O385" s="66"/>
      <c r="P385" s="76" t="str">
        <f>IFERROR(IF(B385&lt;&gt;"", IF(ISNUMBER(SEARCH("yes", LOWER(INDEX(Paste_Here!L$2:L$850, MATCH(B385, Paste_Here!A$2:A$850, 0))))), "Yes", IF(ISNUMBER(SEARCH("no", LOWER(INDEX(Paste_Here!L$2:L$850, MATCH(B385, Paste_Here!A$2:A$850, 0))))), "No", "")), ""), "")</f>
        <v/>
      </c>
      <c r="Q385" s="66"/>
      <c r="R385" s="76" t="str">
        <f>IFERROR(IF(B385&lt;&gt;"", IF(ISNUMBER(SEARCH("transitional 2", LOWER(INDEX(Paste_Here!D$2:D$850, MATCH(B385, Paste_Here!A$2:A$850, 0))))), "T2", IF(ISNUMBER(SEARCH("transitional 1", LOWER(INDEX(Paste_Here!D$2:D$850, MATCH(B385, Paste_Here!A$2:A$850, 0))))), "T1", IF(ISNUMBER(SEARCH("waived ell services", LOWER(INDEX(Paste_Here!D$2:D$850, MATCH(B385, Paste_Here!A$2:A$850, 0))))), "W", IF(ISNUMBER(SEARCH("english language learner", LOWER(INDEX(Paste_Here!D$2:D$850, MATCH(B385, Paste_Here!A$2:A$850, 0))))), "L", "")))), ""), "")</f>
        <v/>
      </c>
      <c r="S385" s="66"/>
      <c r="T385" s="76" t="str">
        <f>IFERROR(IF(B385&lt;&gt;"", IF(ISNUMBER(SEARCH("yes", LOWER(INDEX(Paste_Here!I$2:I$850, MATCH(B385, Paste_Here!A$2:A$850, 0))))), "Yes", IF(ISNUMBER(SEARCH("no", LOWER(INDEX(Paste_Here!I$2:I$850, MATCH(B385, Paste_Here!A$2:A$850, 0))))), "No", "")), ""), "")</f>
        <v/>
      </c>
      <c r="U385" s="66"/>
      <c r="V385" s="76" t="str">
        <f>IFERROR(IF(B385&lt;&gt;"", IF(ISTEXT(INDEX(Paste_Here!J$2:J$850, MATCH(B385, Paste_Here!A$2:A$850, 0))), VALUE(INDEX(Paste_Here!J$2:J$850, MATCH(B385, Paste_Here!A$2:A$850, 0))), ""), ""), "")</f>
        <v/>
      </c>
      <c r="W385" s="66"/>
      <c r="X385" s="66"/>
      <c r="Y385" s="76" t="str">
        <f t="shared" si="42"/>
        <v/>
      </c>
      <c r="Z385" s="66"/>
      <c r="AA385" s="76" t="str">
        <f>IFERROR(IF(B385&lt;&gt;"", IF(AND(INDEX(Paste_Here!AI$2:AI$850, MATCH(B385, Paste_Here!A$2:A$850, 0))&lt;&gt;"", ISNUMBER(VALUE(INDEX(Paste_Here!AI$2:AI$850, MATCH(B385, Paste_Here!A$2:A$850, 0))))), INDEX(Paste_Here!AI$2:AI$850, MATCH(B385, Paste_Here!A$2:A$850, 0)), ""), ""), "")</f>
        <v/>
      </c>
      <c r="AB385" s="66"/>
      <c r="AC385" s="76" t="str">
        <f>IFERROR(IF(B385&lt;&gt;"", IF(AND(INDEX(Paste_Here!AJ$2:AJ$850, MATCH(B385, Paste_Here!A$2:A$850, 0))&lt;&gt;"", ISNUMBER(VALUE(INDEX(Paste_Here!AJ$2:AJ$850, MATCH(B385, Paste_Here!A$2:A$850, 0))))), INDEX(Paste_Here!AJ$2:AJ$850, MATCH(B385, Paste_Here!A$2:A$850, 0)), ""), ""), "")</f>
        <v/>
      </c>
      <c r="AD385" s="66"/>
      <c r="AE385" s="76" t="str">
        <f>IFERROR(IF(B385&lt;&gt;"", IF(AND(INDEX(Paste_Here!AK$2:AK$850, MATCH(B385, Paste_Here!A$2:A$850, 0))&lt;&gt;"", ISNUMBER(VALUE(INDEX(Paste_Here!AK$2:AK$850, MATCH(B385, Paste_Here!A$2:A$850, 0))))), INDEX(Paste_Here!AK$2:AK$850, MATCH(B385, Paste_Here!A$2:A$850, 0)), ""), ""), "")</f>
        <v/>
      </c>
      <c r="AF385" s="66"/>
      <c r="AG385" s="76" t="str">
        <f>IFERROR(IF(B385&lt;&gt;"", IF(AND(INDEX(Paste_Here!AL$2:AL$850, MATCH(B385, Paste_Here!A$2:A$850, 0))&lt;&gt;"", ISNUMBER(VALUE(INDEX(Paste_Here!AL$2:AL$850, MATCH(B385, Paste_Here!A$2:A$850, 0))))), INDEX(Paste_Here!AL$2:AL$850, MATCH(B385, Paste_Here!A$2:A$850, 0)), ""), ""), "")</f>
        <v/>
      </c>
      <c r="AH385" s="66"/>
      <c r="AI385" s="76" t="str">
        <f>IFERROR(IF(B385&lt;&gt;"", IF(AND(INDEX(Paste_Here!AH$2:AH$850, MATCH(B385, Paste_Here!A$2:A$850, 0))&lt;&gt;"", ISNUMBER(VALUE(INDEX(Paste_Here!AH$2:AH$850, MATCH(B385, Paste_Here!A$2:A$850, 0))))), IF(VALUE(INDEX(Paste_Here!AH$2:AH$850, MATCH(B385, Paste_Here!A$2:A$850, 0)))=0, "", INDEX(Paste_Here!AH$2:AH$850, MATCH(B385, Paste_Here!A$2:A$850, 0))), ""), ""), "")</f>
        <v/>
      </c>
      <c r="AJ385" s="66"/>
      <c r="AK385" s="76" t="str">
        <f>IFERROR(IF(B385&lt;&gt;"", IF(AND(INDEX(Paste_Here!N$2:N$850, MATCH(B385, Paste_Here!A$2:A$850, 0))&lt;&gt;"", ISNUMBER(VALUE(INDEX(Paste_Here!N$2:N$850, MATCH(B385, Paste_Here!A$2:A$850, 0))))), INDEX(Paste_Here!N$2:N$850, MATCH(B385, Paste_Here!A$2:A$850, 0)), ""), ""), "")</f>
        <v/>
      </c>
      <c r="AL385" s="66"/>
      <c r="AM385" s="76" t="str">
        <f>IFERROR(IF(B385&lt;&gt;"", IF(AND(INDEX(Paste_Here!O$2:O$850, MATCH(B385, Paste_Here!A$2:A$850, 0))&lt;&gt;"", ISNUMBER(VALUE(INDEX(Paste_Here!O$2:O$850, MATCH(B385, Paste_Here!A$2:A$850, 0))))), INDEX(Paste_Here!O$2:O$850, MATCH(B385, Paste_Here!A$2:A$850, 0)), ""), ""), "")</f>
        <v/>
      </c>
      <c r="AN385" s="66"/>
      <c r="AO385" s="76"/>
      <c r="AP385" s="66"/>
      <c r="AQ385" s="76"/>
      <c r="AR385" s="66"/>
      <c r="AS385" s="76"/>
      <c r="AT385" s="66"/>
      <c r="AU385" s="66"/>
      <c r="AV385" s="76" t="str">
        <f t="shared" si="43"/>
        <v/>
      </c>
      <c r="AW385" s="66"/>
      <c r="AX385" s="76" t="str">
        <f>IFERROR(IF(B385&lt;&gt;"", IF(ISNUMBER(SEARCH("Revealed-Potential (Primary Focus)", LOWER(INDEX(Paste_Here!Z$2:Z$850, MATCH(B385, Paste_Here!A$2:A$850, 0))))), "Rev-Potential: Prim", IF(ISNUMBER(SEARCH("Revealed-Potential (Secondary Focus)", LOWER(INDEX(Paste_Here!Z$2:Z$850, MATCH(B385, Paste_Here!A$2:A$850, 0))))), "Rev-Potential: Sec", IF(ISNUMBER(SEARCH("Monitoring", LOWER(INDEX(Paste_Here!Z$2:Z$850, MATCH(B385, Paste_Here!A$2:A$850, 0))))), "Monitoring", IF(ISNUMBER(SEARCH("At-Promise (Secondary Focus)", LOWER(INDEX(Paste_Here!Z$2:Z$850, MATCH(B385, Paste_Here!A$2:A$850, 0))))), "At-Promise: Sec", IF(ISNUMBER(SEARCH("At-Promise (Primary Focus)", LOWER(INDEX(Paste_Here!Z$2:Z$850, MATCH(B385, Paste_Here!A$2:A$850, 0))))), "At-Promise: Prim", ""))))), ""), "")</f>
        <v/>
      </c>
      <c r="AY385" s="66"/>
      <c r="AZ385" s="76"/>
      <c r="BA385" s="66"/>
      <c r="BB385" s="76"/>
      <c r="BC385" s="66"/>
      <c r="BD385" s="76"/>
      <c r="BE385" s="66"/>
      <c r="BF385" s="76"/>
      <c r="BG385" s="66"/>
      <c r="BH385" s="76"/>
      <c r="BI385" s="66"/>
      <c r="BJ385" s="66"/>
      <c r="BK385" s="76" t="str">
        <f t="shared" si="44"/>
        <v/>
      </c>
      <c r="BL385" s="66"/>
      <c r="BM385" s="76" t="str">
        <f>IFERROR(IF(B385&lt;&gt;"", IF(AND(ISNUMBER(VALUE(SUBSTITUTE(SUBSTITUTE(Paste_Here!R385, "br", "-"), "L", ""))), VALUE(SUBSTITUTE(SUBSTITUTE(Paste_Here!R385, "br", "-"), "L", "")) &gt;= 1095), "Yes", IF(AND(ISNUMBER(VALUE(SUBSTITUTE(SUBSTITUTE(Paste_Here!R385, "br", "-"), "L", ""))), VALUE(SUBSTITUTE(SUBSTITUTE(Paste_Here!R385, "br", "-"), "L", "")) &lt;= 1094), "No", "")), ""), "")</f>
        <v/>
      </c>
      <c r="BN385" s="66"/>
      <c r="BO385" s="76" t="str">
        <f>IFERROR(IF(B385&lt;&gt;"", IF(COUNTIF(INDEX(Paste_Here!Y$2:AB$850, MATCH(B385, Paste_Here!A$2:A$850, 0), 0), "yes") &gt; 0, "Yes", IF(COUNTIF(INDEX(Paste_Here!Y$2:AB$850, MATCH(B385, Paste_Here!A$2:A$850, 0), 0), "no") &gt; 0, "No", "")), ""), "")</f>
        <v/>
      </c>
      <c r="BP385" s="66"/>
      <c r="BQ385" s="76" t="str">
        <f>IFERROR(IF(B385&lt;&gt;"", IF(AND(ISNUMBER(VALUE(SUBSTITUTE(SUBSTITUTE(Paste_Here!U385, "em", "-"), "q", ""))), VALUE(SUBSTITUTE(SUBSTITUTE(Paste_Here!U385, "em", "-"), "q", "")) &gt;= 910), "Yes", IF(AND(ISNUMBER(VALUE(SUBSTITUTE(SUBSTITUTE(Paste_Here!U385, "em", "-"), "q", ""))), VALUE(SUBSTITUTE(SUBSTITUTE(Paste_Here!U385, "em", "-"), "q", "")) &lt;= 909), "No", "")), ""), "")</f>
        <v/>
      </c>
      <c r="BR385" s="66"/>
      <c r="BS385" s="76" t="str">
        <f>IFERROR(IF(B385&lt;&gt;"", IF(AND(INDEX(Paste_Here!X$2:X$850, MATCH(B385, Paste_Here!A$2:A$850, 0))&lt;&gt;"", ISNUMBER(VALUE(INDEX(Paste_Here!X$2:X$850, MATCH(B385, Paste_Here!A$2:A$850, 0))))), INDEX(Paste_Here!X$2:X$850, MATCH(B385, Paste_Here!A$2:A$850, 0)), ""), ""), "")</f>
        <v/>
      </c>
      <c r="BT385" s="66"/>
      <c r="BU385" s="76" t="str">
        <f>IFERROR(IF(B385&lt;&gt;"", IF(ISNUMBER(VALUE(INDEX(Paste_Here!G$2:G$850, MATCH(B385, Paste_Here!A$2:A$850, 0)))), IF(VALUE(INDEX(Paste_Here!G$2:G$850, MATCH(B385, Paste_Here!A$2:A$850, 0)))=0, "No", IF(AND(VALUE(INDEX(Paste_Here!G$2:G$850, MATCH(B385, Paste_Here!A$2:A$850, 0)))&gt;=1, VALUE(INDEX(Paste_Here!G$2:G$850, MATCH(B385, Paste_Here!A$2:A$850, 0)))&lt;=4), VALUE(INDEX(Paste_Here!G$2:G$850, MATCH(B385, Paste_Here!A$2:A$850, 0))), "")), ""), ""), "")</f>
        <v/>
      </c>
      <c r="BV385" s="66"/>
      <c r="BW385" s="76" t="str">
        <f>IFERROR(IF(B385&lt;&gt;"", IF(ISNUMBER(VALUE(INDEX(Paste_Here!H$2:H$850, MATCH(B385, Paste_Here!A$2:A$850, 0)))), IF(VALUE(INDEX(Paste_Here!H$2:H$850, MATCH(B385, Paste_Here!A$2:A$850, 0)))=0, "No", IF(AND(VALUE(INDEX(Paste_Here!H$2:H$850, MATCH(B385, Paste_Here!A$2:A$850, 0)))&gt;=1, VALUE(INDEX(Paste_Here!H$2:H$850, MATCH(B385, Paste_Here!A$2:A$850, 0)))&lt;=4), VALUE(INDEX(Paste_Here!H$2:H$850, MATCH(B385, Paste_Here!A$2:A$850, 0))), "")), ""), ""), "")</f>
        <v/>
      </c>
      <c r="BX385" s="66"/>
      <c r="BY385" s="76"/>
      <c r="BZ385" s="66"/>
      <c r="CA385" s="76"/>
      <c r="CB385" s="66"/>
      <c r="CC385" s="66"/>
      <c r="CD385" s="76" t="str">
        <f t="shared" si="45"/>
        <v/>
      </c>
      <c r="CE385" s="66"/>
      <c r="CF385" s="76" t="str">
        <f>IFERROR(IF(B385&lt;&gt;"", IF(AND(INDEX(Paste_Here!P$2:P$850, MATCH(B385, Paste_Here!A$2:A$850, 0))&lt;&gt;"", ISNUMBER(VALUE(INDEX(Paste_Here!P$2:P$850, MATCH(B385, Paste_Here!A$2:A$850, 0))))), INDEX(Paste_Here!P$2:P$850, MATCH(B385, Paste_Here!A$2:A$850, 0)), ""), ""), "")</f>
        <v/>
      </c>
      <c r="CG385" s="66"/>
      <c r="CH385" s="76" t="str">
        <f>IFERROR(IF(B385&lt;&gt;"", IF(ISNUMBER(SEARCH("highrisk", LOWER(INDEX(Paste_Here!Q$2:Q$850, MATCH(B385, Paste_Here!A$2:A$850, 0))))), "High Risk", IF(ISNUMBER(SEARCH("lowrisk", LOWER(INDEX(Paste_Here!Q$2:Q$850, MATCH(B385, Paste_Here!A$2:A$850, 0))))), "Low Risk", IF(ISNUMBER(SEARCH("somerisk", LOWER(INDEX(Paste_Here!Q$2:Q$850, MATCH(B385, Paste_Here!A$2:A$850, 0))))), "Some Risk", ""))), ""), "")</f>
        <v/>
      </c>
      <c r="CI385" s="66"/>
      <c r="CJ385" s="76" t="str">
        <f>IFERROR(IF(B385&lt;&gt;"", IF(AND(INDEX(Paste_Here!AA$2:AA$850, MATCH(B385, Paste_Here!A$2:A$850, 0))&lt;&gt;"", ISNUMBER(VALUE(INDEX(Paste_Here!AA$2:AA$850, MATCH(B385, Paste_Here!A$2:A$850, 0))))), INDEX(Paste_Here!AA$2:AA$850, MATCH(B385, Paste_Here!A$2:A$850, 0)), ""), ""), "")</f>
        <v/>
      </c>
      <c r="CK385" s="66"/>
      <c r="CL385" s="76" t="str">
        <f>IFERROR(IF(B385&lt;&gt;"", IF(LOWER(INDEX(Paste_Here!AB$2:AB$850, MATCH(B385, Paste_Here!A$2:A$850, 0)))="approaching expectations", "Approaching", IF(LOWER(INDEX(Paste_Here!AB$2:AB$850, MATCH(B385, Paste_Here!A$2:A$850, 0)))="met expectations", "Met", IF(LOWER(INDEX(Paste_Here!AB$2:AB$850, MATCH(B385, Paste_Here!A$2:A$850, 0)))="exceeded expectations", "Exceeded", IF(LOWER(INDEX(Paste_Here!AB$2:AB$850, MATCH(B385, Paste_Here!A$2:A$850, 0)))="below expectations", "Below", "")))), ""), "")</f>
        <v/>
      </c>
      <c r="CM385" s="66"/>
      <c r="CN385" s="76" t="str">
        <f>IFERROR(IF(B385&lt;&gt;"", IF(AND(INDEX(Paste_Here!AC$2:AC$850, MATCH(B385, Paste_Here!A$2:A$850, 0))&lt;&gt;"", ISNUMBER(VALUE(INDEX(Paste_Here!AC$2:AC$850, MATCH(B385, Paste_Here!A$2:A$850, 0))))), INDEX(Paste_Here!AC$2:AC$850, MATCH(B385, Paste_Here!A$2:A$850, 0)), ""), ""), "")</f>
        <v/>
      </c>
      <c r="CO385" s="66"/>
      <c r="CP385" s="76"/>
      <c r="CQ385" s="66"/>
      <c r="CR385" s="76"/>
      <c r="CS385" s="66"/>
      <c r="CT385" s="76"/>
      <c r="CU385" s="66"/>
      <c r="CV385" s="76"/>
      <c r="CW385" s="66"/>
      <c r="CX385" s="76"/>
      <c r="CY385" s="66"/>
      <c r="CZ385" s="66"/>
      <c r="DA385" s="76" t="str">
        <f t="shared" si="46"/>
        <v/>
      </c>
      <c r="DB385" s="66"/>
      <c r="DC385" s="76" t="str">
        <f>IFERROR(IF(B385&lt;&gt;"", IF(AND(INDEX(Paste_Here!V$2:V$850, MATCH(B385, Paste_Here!A$2:A$850, 0))&lt;&gt;"", ISNUMBER(VALUE(INDEX(Paste_Here!V$2:V$850, MATCH(B385, Paste_Here!A$2:A$850, 0))))), INDEX(Paste_Here!V$2:V$850, MATCH(B385, Paste_Here!A$2:A$850, 0)), ""), ""), "")</f>
        <v/>
      </c>
      <c r="DD385" s="66"/>
      <c r="DE385" s="76" t="str">
        <f>IFERROR(IF(B385&lt;&gt;"", IF(ISNUMBER(SEARCH("highrisk", LOWER(INDEX(Paste_Here!W$2:W$850, MATCH(B385, Paste_Here!A$2:A$850, 0))))), "High Risk", IF(ISNUMBER(SEARCH("lowrisk", LOWER(INDEX(Paste_Here!W$2:W$850, MATCH(B385, Paste_Here!A$2:A$850, 0))))), "Low Risk", IF(ISNUMBER(SEARCH("somerisk", LOWER(INDEX(Paste_Here!W$2:W$850, MATCH(B385, Paste_Here!A$2:A$850, 0))))), "Some Risk", ""))), ""), "")</f>
        <v/>
      </c>
      <c r="DF385" s="66"/>
      <c r="DG385" s="76" t="str">
        <f>IFERROR(IF(B385&lt;&gt;"", IF(AND(INDEX(Paste_Here!S$2:S$850, MATCH(B385, Paste_Here!A$2:A$850, 0))&lt;&gt;"", ISNUMBER(VALUE(INDEX(Paste_Here!S$2:S$850, MATCH(B385, Paste_Here!A$2:A$850, 0))))), INDEX(Paste_Here!S$2:S$850, MATCH(B385, Paste_Here!A$2:A$850, 0)), ""), ""), "")</f>
        <v/>
      </c>
      <c r="DH385" s="66"/>
      <c r="DI385" s="76" t="str">
        <f>IFERROR(IF(B385&lt;&gt;"", IF(ISNUMBER(SEARCH("highrisk", LOWER(INDEX(Paste_Here!T$2:T$850, MATCH(B385, Paste_Here!A$2:A$850, 0))))), "High Risk", IF(ISNUMBER(SEARCH("lowrisk", LOWER(INDEX(Paste_Here!T$2:T$850, MATCH(B385, Paste_Here!A$2:A$850, 0))))), "Low Risk", IF(ISNUMBER(SEARCH("somerisk", LOWER(INDEX(Paste_Here!T$2:T$850, MATCH(B385, Paste_Here!A$2:A$850, 0))))), "Some Risk", ""))), ""), "")</f>
        <v/>
      </c>
      <c r="DJ385" s="66"/>
      <c r="DK385" s="76" t="str">
        <f>IFERROR(IF(B385&lt;&gt;"", IF(AND(INDEX(Paste_Here!AD$2:AD$850, MATCH(B385, Paste_Here!A$2:A$850, 0))&lt;&gt;"", ISNUMBER(VALUE(INDEX(Paste_Here!AD$2:AD$850, MATCH(B385, Paste_Here!A$2:A$850, 0))))), INDEX(Paste_Here!AD$2:AD$850, MATCH(B385, Paste_Here!A$2:A$850, 0)), ""), ""), "")</f>
        <v/>
      </c>
      <c r="DL385" s="66"/>
      <c r="DM385" s="76" t="str">
        <f>IFERROR(IF(B385&lt;&gt;"", IF(LOWER(INDEX(Paste_Here!AE$2:AE$850, MATCH(B385, Paste_Here!A$2:A$850, 0)))="approaching expectations", "Approaching", IF(LOWER(INDEX(Paste_Here!AE$2:AE$850, MATCH(B385, Paste_Here!A$2:A$850, 0)))="met expectations", "Met", IF(LOWER(INDEX(Paste_Here!AE$2:AE$850, MATCH(B385, Paste_Here!A$2:A$850, 0)))="exceeded expectations", "Exceeded", IF(LOWER(INDEX(Paste_Here!AE$2:AE$850, MATCH(B385, Paste_Here!A$2:A$850, 0)))="below expectations", "Below", "")))), ""), "")</f>
        <v/>
      </c>
      <c r="DN385" s="66"/>
      <c r="DO385" s="76"/>
      <c r="DP385" s="66"/>
      <c r="DQ385" s="76"/>
      <c r="DR385" s="66"/>
      <c r="DS385" s="76"/>
      <c r="DT385" s="66"/>
      <c r="DU385" s="76"/>
      <c r="DV385" s="66"/>
      <c r="DW385" s="66"/>
      <c r="DX385" s="76" t="str">
        <f t="shared" si="47"/>
        <v/>
      </c>
      <c r="DY385" s="66"/>
      <c r="DZ385" s="76"/>
      <c r="EA385" s="66"/>
      <c r="EB385" s="76"/>
      <c r="EC385" s="66"/>
      <c r="ED385" s="76" t="str">
        <f>IFERROR(IF(B385&lt;&gt;"", IF(AND(INDEX(Paste_Here!AF$2:AF$850, MATCH(B385, Paste_Here!A$2:A$850, 0))&lt;&gt;"", ISNUMBER(VALUE(INDEX(Paste_Here!AF$2:AF$850, MATCH(B385, Paste_Here!A$2:A$850, 0))))), INDEX(Paste_Here!AF$2:AF$850, MATCH(B385, Paste_Here!A$2:A$850, 0)), ""), ""), "")</f>
        <v/>
      </c>
      <c r="EE385" s="66"/>
      <c r="EF385" s="76"/>
      <c r="EG385" s="66"/>
      <c r="EH385" s="76"/>
      <c r="EI385" s="66"/>
      <c r="EJ385" s="76" t="str">
        <f>IFERROR(IF(B385&lt;&gt;"", IF(AND(INDEX(Paste_Here!AG$2:AG$850, MATCH(B385, Paste_Here!A$2:A$850, 0))&lt;&gt;"", ISNUMBER(VALUE(INDEX(Paste_Here!AG$2:AG$850, MATCH(B385, Paste_Here!A$2:A$850, 0))))), INDEX(Paste_Here!AG$2:AG$850, MATCH(B385, Paste_Here!A$2:A$850, 0)), ""), ""), "")</f>
        <v/>
      </c>
      <c r="EK385" s="66"/>
      <c r="EL385" s="76"/>
      <c r="EM385" s="66"/>
      <c r="EN385" s="76"/>
      <c r="EO385" s="66"/>
      <c r="EP385" s="76"/>
      <c r="EQ385" s="66"/>
      <c r="ER385" s="76"/>
      <c r="ES385" s="66"/>
      <c r="ET385" s="66"/>
      <c r="EU385" s="76"/>
      <c r="EV385" s="66"/>
      <c r="EW385" s="76"/>
      <c r="EX385" s="66"/>
      <c r="EY385" s="76"/>
      <c r="EZ385" s="66"/>
      <c r="FA385" s="76"/>
      <c r="FB385" s="66"/>
      <c r="FC385" s="76"/>
      <c r="FD385" s="66"/>
      <c r="FE385" s="76"/>
      <c r="FF385" s="66"/>
      <c r="FG385" s="76"/>
      <c r="FH385" s="66"/>
      <c r="FI385" s="76"/>
      <c r="FJ385" s="66"/>
      <c r="FK385" s="76"/>
      <c r="FL385" s="66"/>
      <c r="FM385" s="76"/>
      <c r="FN385" s="66"/>
      <c r="FO385" s="76"/>
      <c r="FP385" s="66"/>
      <c r="FQ385" s="76"/>
      <c r="FR385" s="66"/>
      <c r="FS385" s="76"/>
      <c r="FT385" s="66"/>
      <c r="FU385" s="76"/>
      <c r="FV385" s="66"/>
      <c r="FW385" s="76"/>
      <c r="FX385" s="66"/>
      <c r="FY385" s="76"/>
      <c r="FZ385" s="66"/>
      <c r="GA385" s="76"/>
      <c r="GB385" s="66"/>
      <c r="GC385" s="76"/>
      <c r="GD385" s="66"/>
      <c r="GE385" s="76"/>
      <c r="GF385" s="66"/>
      <c r="GG385" s="76"/>
      <c r="GH385" s="66"/>
      <c r="GI385" s="76"/>
      <c r="GJ385" s="66"/>
      <c r="GK385" s="76"/>
      <c r="GL385" s="66"/>
      <c r="GM385" s="76"/>
      <c r="GN385" s="66"/>
      <c r="GO385" s="76"/>
      <c r="GP385" s="66"/>
      <c r="GQ385" s="76"/>
      <c r="GR385" s="66"/>
      <c r="GS385" s="76"/>
      <c r="GT385" s="66"/>
      <c r="GU385" s="76"/>
      <c r="GV385" s="66"/>
      <c r="GW385" s="76"/>
      <c r="GX385" s="66"/>
      <c r="GY385" s="76"/>
      <c r="GZ385" s="66"/>
      <c r="HA385" s="76"/>
      <c r="HB385" s="66"/>
      <c r="HC385" s="76"/>
      <c r="HD385" s="66"/>
      <c r="HE385" s="76"/>
      <c r="HF385" s="66"/>
      <c r="HG385" s="76"/>
      <c r="HH385" s="66"/>
      <c r="HI385" s="76"/>
      <c r="HJ385" s="66"/>
      <c r="HK385" s="76"/>
      <c r="HL385" s="66"/>
      <c r="HM385" s="76"/>
      <c r="HN385" s="66"/>
      <c r="HO385" s="76"/>
      <c r="HP385" s="66"/>
      <c r="HQ385" s="76"/>
      <c r="HR385" s="66"/>
      <c r="HS385" s="76"/>
      <c r="HT385" s="66"/>
      <c r="HU385" s="76"/>
      <c r="HV385" s="66"/>
      <c r="HW385" s="76"/>
      <c r="HX385" s="66"/>
      <c r="HY385" s="76"/>
      <c r="HZ385" s="66"/>
      <c r="IA385" s="76"/>
      <c r="IB385" s="66"/>
      <c r="IC385" s="76"/>
      <c r="ID385" s="66"/>
      <c r="IE385" s="76"/>
      <c r="IF385" s="66"/>
      <c r="IG385" s="76"/>
      <c r="IH385" s="66"/>
      <c r="II385" s="76"/>
      <c r="IJ385" s="66"/>
      <c r="IK385" s="76"/>
      <c r="IL385" s="66"/>
      <c r="IM385" s="76"/>
      <c r="IN385" s="66"/>
      <c r="IO385" s="76"/>
      <c r="IP385" s="66"/>
      <c r="IQ385" s="76"/>
      <c r="IR385" s="66"/>
      <c r="IS385" s="76"/>
      <c r="IT385" s="66"/>
      <c r="IU385" s="76"/>
      <c r="IV385" s="66"/>
      <c r="IW385" s="76"/>
      <c r="IX385" s="66"/>
      <c r="IY385" s="76"/>
      <c r="IZ385" s="66"/>
      <c r="JA385" s="76"/>
      <c r="JB385" s="66"/>
      <c r="JC385" s="76"/>
      <c r="JD385" s="66"/>
      <c r="JE385" s="76"/>
      <c r="JF385" s="66"/>
      <c r="JG385" s="76"/>
      <c r="JH385" s="66"/>
      <c r="JI385" s="76"/>
      <c r="JJ385" s="66"/>
      <c r="JK385" s="76"/>
      <c r="JL385" s="66"/>
      <c r="JM385" s="76"/>
      <c r="JN385" s="66"/>
      <c r="JO385" s="76"/>
      <c r="JP385" s="66"/>
      <c r="JQ385" s="76"/>
      <c r="JR385" s="66"/>
      <c r="JS385" s="76"/>
      <c r="JT385" s="66"/>
      <c r="JU385" s="76"/>
      <c r="JV385" s="66"/>
      <c r="JW385" s="76"/>
      <c r="JX385" s="66"/>
      <c r="JY385" s="76"/>
      <c r="JZ385" s="66"/>
      <c r="KA385" s="76"/>
      <c r="KB385" s="66"/>
      <c r="KC385" s="76"/>
      <c r="KD385" s="66"/>
      <c r="KE385" s="76"/>
      <c r="KF385" s="66"/>
      <c r="KG385" s="76"/>
      <c r="KH385" s="66"/>
      <c r="KI385" s="76"/>
      <c r="KJ385" s="66"/>
      <c r="KK385" s="76"/>
      <c r="KL385" s="66"/>
      <c r="KM385" s="76"/>
      <c r="KN385" s="66"/>
      <c r="KO385" s="76"/>
      <c r="KP385" s="66"/>
      <c r="KQ385" s="76"/>
      <c r="KR385" s="66"/>
      <c r="KS385" s="76"/>
      <c r="KT385" s="66"/>
      <c r="KU385" s="76"/>
      <c r="KV385" s="66"/>
      <c r="KW385" s="76"/>
      <c r="KX385" s="66"/>
      <c r="KY385" s="76"/>
      <c r="KZ385" s="66"/>
      <c r="LA385" s="76"/>
      <c r="LB385" s="66"/>
      <c r="LC385" s="76"/>
      <c r="LD385" s="66"/>
      <c r="LE385" s="76"/>
      <c r="LF385" s="66"/>
      <c r="LG385" s="76"/>
      <c r="LH385" s="66"/>
      <c r="LI385" s="76"/>
      <c r="LJ385" s="66"/>
      <c r="LK385" s="76"/>
      <c r="LL385" s="66"/>
      <c r="LM385" s="76"/>
      <c r="LN385" s="66"/>
      <c r="LO385" s="76"/>
      <c r="LP385" s="66"/>
      <c r="LQ385" s="76"/>
      <c r="LR385" s="66"/>
      <c r="LS385" s="76"/>
      <c r="LT385" s="66"/>
      <c r="LU385" s="76"/>
      <c r="LV385" s="66"/>
      <c r="LW385" s="76"/>
      <c r="LX385" s="66"/>
      <c r="LY385" s="76"/>
      <c r="LZ385" s="66"/>
      <c r="MA385" s="76"/>
      <c r="MB385" s="66"/>
      <c r="MC385" s="76"/>
      <c r="MD385" s="66"/>
      <c r="MG385" s="1" t="str" cm="1">
        <f t="array" ref="MG385">IFERROR(INDEX(Paste_Here!$B$2:$B$850, MATCH(0, COUNTIF(MG$4:MG384, Paste_Here!$B$2:$B$850) + IF(Paste_Here!$B$2:$B$850="", 1, 0), 0)), "")</f>
        <v/>
      </c>
      <c r="MH385" s="1" t="str">
        <f>IF(MG385&lt;&gt;"", INDEX(Paste_Here!$A$2:$A$850, MATCH(MG385, Paste_Here!$B$2:$B$850, 0)), "")</f>
        <v/>
      </c>
      <c r="MI385" s="1" t="str">
        <f t="shared" si="48"/>
        <v/>
      </c>
      <c r="MJ385" s="1" t="str" cm="1">
        <f t="array" ref="MJ385">IFERROR(INDEX($MI$5:$MI$850, MATCH(SMALL(IF($MI$5:$MI$850&lt;&gt;"", COUNTIF($MI$5:$MI$850, "&lt;"&amp;$MI$5:$MI$850)+1), ROW()-ROW($MJ$5)+1), COUNTIF($MI$5:$MI$850, "&lt;"&amp;$MI$5:$MI$850)+1, 0)), "")</f>
        <v/>
      </c>
    </row>
    <row r="386" spans="1:348">
      <c r="A386" s="66"/>
      <c r="B386" s="76" t="str">
        <f t="shared" si="41"/>
        <v/>
      </c>
      <c r="C386" s="66"/>
      <c r="D386" s="76" t="str">
        <f>IFERROR(IF(B386&lt;&gt;"", IF(AND(INDEX(Paste_Here!B$2:B$850, MATCH(B386, Paste_Here!A$2:A$850, 0))&lt;&gt;"", ISNUMBER(VALUE(INDEX(Paste_Here!B$2:B$850, MATCH(B386, Paste_Here!A$2:A$850, 0))))), INDEX(Paste_Here!B$2:B$850, MATCH(B386, Paste_Here!A$2:A$850, 0)), ""), ""), "")</f>
        <v/>
      </c>
      <c r="E386" s="66"/>
      <c r="F386" s="76" t="str">
        <f>IFERROR(IF(B386&lt;&gt;"", IF(ISTEXT(INDEX(Paste_Here!K$2:K$850, MATCH(B386, Paste_Here!A$2:A$850, 0))), INDEX(Paste_Here!K$2:K$850, MATCH(B386, Paste_Here!A$2:A$850, 0)), ""), ""), "")</f>
        <v/>
      </c>
      <c r="G386" s="66"/>
      <c r="H386" s="76" t="str">
        <f>IFERROR(IF(B386&lt;&gt;"", IF(ISTEXT(INDEX(Paste_Here!C$2:C$850, MATCH(B386, Paste_Here!A$2:A$850, 0))), INDEX(Paste_Here!C$2:C$850, MATCH(B386, Paste_Here!A$2:A$850, 0)), ""), ""), "")</f>
        <v/>
      </c>
      <c r="I386" s="66"/>
      <c r="J386" s="76" t="str">
        <f>IFERROR(IF(B386&lt;&gt;"", IF(ISNUMBER(SEARCH("s", LOWER(INDEX(Paste_Here!M$2:M$850, MATCH(B386, Paste_Here!A$2:A$850, 0))))), "Yes", IF(INDEX(Paste_Here!M$2:M$850, MATCH(B386, Paste_Here!A$2:A$850, 0))&lt;&gt;"", "No", "")), ""), "")</f>
        <v/>
      </c>
      <c r="K386" s="66"/>
      <c r="L386" s="76" t="str">
        <f>IFERROR(IF(B386&lt;&gt;"", IF(ISNUMBER(SEARCH("yes", LOWER(INDEX(Paste_Here!E$2:E$850, MATCH(B386, Paste_Here!A$2:A$850, 0))))), "Yes", IF(ISNUMBER(SEARCH("no", LOWER(INDEX(Paste_Here!E$2:E$850, MATCH(B386, Paste_Here!A$2:A$850, 0))))), "No", "")), ""), "")</f>
        <v/>
      </c>
      <c r="M386" s="66"/>
      <c r="N386" s="76" t="str">
        <f>IFERROR(IF(B386&lt;&gt;"", IF(ISNUMBER(SEARCH("yes", LOWER(INDEX(Paste_Here!F$2:F$850, MATCH(B386, Paste_Here!A$2:A$850, 0))))), "Yes", IF(ISNUMBER(SEARCH("no", LOWER(INDEX(Paste_Here!F$2:F$850, MATCH(B386, Paste_Here!A$2:A$850, 0))))), "No", "")), ""), "")</f>
        <v/>
      </c>
      <c r="O386" s="66"/>
      <c r="P386" s="76" t="str">
        <f>IFERROR(IF(B386&lt;&gt;"", IF(ISNUMBER(SEARCH("yes", LOWER(INDEX(Paste_Here!L$2:L$850, MATCH(B386, Paste_Here!A$2:A$850, 0))))), "Yes", IF(ISNUMBER(SEARCH("no", LOWER(INDEX(Paste_Here!L$2:L$850, MATCH(B386, Paste_Here!A$2:A$850, 0))))), "No", "")), ""), "")</f>
        <v/>
      </c>
      <c r="Q386" s="66"/>
      <c r="R386" s="76" t="str">
        <f>IFERROR(IF(B386&lt;&gt;"", IF(ISNUMBER(SEARCH("transitional 2", LOWER(INDEX(Paste_Here!D$2:D$850, MATCH(B386, Paste_Here!A$2:A$850, 0))))), "T2", IF(ISNUMBER(SEARCH("transitional 1", LOWER(INDEX(Paste_Here!D$2:D$850, MATCH(B386, Paste_Here!A$2:A$850, 0))))), "T1", IF(ISNUMBER(SEARCH("waived ell services", LOWER(INDEX(Paste_Here!D$2:D$850, MATCH(B386, Paste_Here!A$2:A$850, 0))))), "W", IF(ISNUMBER(SEARCH("english language learner", LOWER(INDEX(Paste_Here!D$2:D$850, MATCH(B386, Paste_Here!A$2:A$850, 0))))), "L", "")))), ""), "")</f>
        <v/>
      </c>
      <c r="S386" s="66"/>
      <c r="T386" s="76" t="str">
        <f>IFERROR(IF(B386&lt;&gt;"", IF(ISNUMBER(SEARCH("yes", LOWER(INDEX(Paste_Here!I$2:I$850, MATCH(B386, Paste_Here!A$2:A$850, 0))))), "Yes", IF(ISNUMBER(SEARCH("no", LOWER(INDEX(Paste_Here!I$2:I$850, MATCH(B386, Paste_Here!A$2:A$850, 0))))), "No", "")), ""), "")</f>
        <v/>
      </c>
      <c r="U386" s="66"/>
      <c r="V386" s="76" t="str">
        <f>IFERROR(IF(B386&lt;&gt;"", IF(ISTEXT(INDEX(Paste_Here!J$2:J$850, MATCH(B386, Paste_Here!A$2:A$850, 0))), VALUE(INDEX(Paste_Here!J$2:J$850, MATCH(B386, Paste_Here!A$2:A$850, 0))), ""), ""), "")</f>
        <v/>
      </c>
      <c r="W386" s="66"/>
      <c r="X386" s="66"/>
      <c r="Y386" s="76" t="str">
        <f t="shared" si="42"/>
        <v/>
      </c>
      <c r="Z386" s="66"/>
      <c r="AA386" s="76" t="str">
        <f>IFERROR(IF(B386&lt;&gt;"", IF(AND(INDEX(Paste_Here!AI$2:AI$850, MATCH(B386, Paste_Here!A$2:A$850, 0))&lt;&gt;"", ISNUMBER(VALUE(INDEX(Paste_Here!AI$2:AI$850, MATCH(B386, Paste_Here!A$2:A$850, 0))))), INDEX(Paste_Here!AI$2:AI$850, MATCH(B386, Paste_Here!A$2:A$850, 0)), ""), ""), "")</f>
        <v/>
      </c>
      <c r="AB386" s="66"/>
      <c r="AC386" s="76" t="str">
        <f>IFERROR(IF(B386&lt;&gt;"", IF(AND(INDEX(Paste_Here!AJ$2:AJ$850, MATCH(B386, Paste_Here!A$2:A$850, 0))&lt;&gt;"", ISNUMBER(VALUE(INDEX(Paste_Here!AJ$2:AJ$850, MATCH(B386, Paste_Here!A$2:A$850, 0))))), INDEX(Paste_Here!AJ$2:AJ$850, MATCH(B386, Paste_Here!A$2:A$850, 0)), ""), ""), "")</f>
        <v/>
      </c>
      <c r="AD386" s="66"/>
      <c r="AE386" s="76" t="str">
        <f>IFERROR(IF(B386&lt;&gt;"", IF(AND(INDEX(Paste_Here!AK$2:AK$850, MATCH(B386, Paste_Here!A$2:A$850, 0))&lt;&gt;"", ISNUMBER(VALUE(INDEX(Paste_Here!AK$2:AK$850, MATCH(B386, Paste_Here!A$2:A$850, 0))))), INDEX(Paste_Here!AK$2:AK$850, MATCH(B386, Paste_Here!A$2:A$850, 0)), ""), ""), "")</f>
        <v/>
      </c>
      <c r="AF386" s="66"/>
      <c r="AG386" s="76" t="str">
        <f>IFERROR(IF(B386&lt;&gt;"", IF(AND(INDEX(Paste_Here!AL$2:AL$850, MATCH(B386, Paste_Here!A$2:A$850, 0))&lt;&gt;"", ISNUMBER(VALUE(INDEX(Paste_Here!AL$2:AL$850, MATCH(B386, Paste_Here!A$2:A$850, 0))))), INDEX(Paste_Here!AL$2:AL$850, MATCH(B386, Paste_Here!A$2:A$850, 0)), ""), ""), "")</f>
        <v/>
      </c>
      <c r="AH386" s="66"/>
      <c r="AI386" s="76" t="str">
        <f>IFERROR(IF(B386&lt;&gt;"", IF(AND(INDEX(Paste_Here!AH$2:AH$850, MATCH(B386, Paste_Here!A$2:A$850, 0))&lt;&gt;"", ISNUMBER(VALUE(INDEX(Paste_Here!AH$2:AH$850, MATCH(B386, Paste_Here!A$2:A$850, 0))))), IF(VALUE(INDEX(Paste_Here!AH$2:AH$850, MATCH(B386, Paste_Here!A$2:A$850, 0)))=0, "", INDEX(Paste_Here!AH$2:AH$850, MATCH(B386, Paste_Here!A$2:A$850, 0))), ""), ""), "")</f>
        <v/>
      </c>
      <c r="AJ386" s="66"/>
      <c r="AK386" s="76" t="str">
        <f>IFERROR(IF(B386&lt;&gt;"", IF(AND(INDEX(Paste_Here!N$2:N$850, MATCH(B386, Paste_Here!A$2:A$850, 0))&lt;&gt;"", ISNUMBER(VALUE(INDEX(Paste_Here!N$2:N$850, MATCH(B386, Paste_Here!A$2:A$850, 0))))), INDEX(Paste_Here!N$2:N$850, MATCH(B386, Paste_Here!A$2:A$850, 0)), ""), ""), "")</f>
        <v/>
      </c>
      <c r="AL386" s="66"/>
      <c r="AM386" s="76" t="str">
        <f>IFERROR(IF(B386&lt;&gt;"", IF(AND(INDEX(Paste_Here!O$2:O$850, MATCH(B386, Paste_Here!A$2:A$850, 0))&lt;&gt;"", ISNUMBER(VALUE(INDEX(Paste_Here!O$2:O$850, MATCH(B386, Paste_Here!A$2:A$850, 0))))), INDEX(Paste_Here!O$2:O$850, MATCH(B386, Paste_Here!A$2:A$850, 0)), ""), ""), "")</f>
        <v/>
      </c>
      <c r="AN386" s="66"/>
      <c r="AO386" s="76"/>
      <c r="AP386" s="66"/>
      <c r="AQ386" s="76"/>
      <c r="AR386" s="66"/>
      <c r="AS386" s="76"/>
      <c r="AT386" s="66"/>
      <c r="AU386" s="66"/>
      <c r="AV386" s="76" t="str">
        <f t="shared" si="43"/>
        <v/>
      </c>
      <c r="AW386" s="66"/>
      <c r="AX386" s="76" t="str">
        <f>IFERROR(IF(B386&lt;&gt;"", IF(ISNUMBER(SEARCH("Revealed-Potential (Primary Focus)", LOWER(INDEX(Paste_Here!Z$2:Z$850, MATCH(B386, Paste_Here!A$2:A$850, 0))))), "Rev-Potential: Prim", IF(ISNUMBER(SEARCH("Revealed-Potential (Secondary Focus)", LOWER(INDEX(Paste_Here!Z$2:Z$850, MATCH(B386, Paste_Here!A$2:A$850, 0))))), "Rev-Potential: Sec", IF(ISNUMBER(SEARCH("Monitoring", LOWER(INDEX(Paste_Here!Z$2:Z$850, MATCH(B386, Paste_Here!A$2:A$850, 0))))), "Monitoring", IF(ISNUMBER(SEARCH("At-Promise (Secondary Focus)", LOWER(INDEX(Paste_Here!Z$2:Z$850, MATCH(B386, Paste_Here!A$2:A$850, 0))))), "At-Promise: Sec", IF(ISNUMBER(SEARCH("At-Promise (Primary Focus)", LOWER(INDEX(Paste_Here!Z$2:Z$850, MATCH(B386, Paste_Here!A$2:A$850, 0))))), "At-Promise: Prim", ""))))), ""), "")</f>
        <v/>
      </c>
      <c r="AY386" s="66"/>
      <c r="AZ386" s="76"/>
      <c r="BA386" s="66"/>
      <c r="BB386" s="76"/>
      <c r="BC386" s="66"/>
      <c r="BD386" s="76"/>
      <c r="BE386" s="66"/>
      <c r="BF386" s="76"/>
      <c r="BG386" s="66"/>
      <c r="BH386" s="76"/>
      <c r="BI386" s="66"/>
      <c r="BJ386" s="66"/>
      <c r="BK386" s="76" t="str">
        <f t="shared" si="44"/>
        <v/>
      </c>
      <c r="BL386" s="66"/>
      <c r="BM386" s="76" t="str">
        <f>IFERROR(IF(B386&lt;&gt;"", IF(AND(ISNUMBER(VALUE(SUBSTITUTE(SUBSTITUTE(Paste_Here!R386, "br", "-"), "L", ""))), VALUE(SUBSTITUTE(SUBSTITUTE(Paste_Here!R386, "br", "-"), "L", "")) &gt;= 1095), "Yes", IF(AND(ISNUMBER(VALUE(SUBSTITUTE(SUBSTITUTE(Paste_Here!R386, "br", "-"), "L", ""))), VALUE(SUBSTITUTE(SUBSTITUTE(Paste_Here!R386, "br", "-"), "L", "")) &lt;= 1094), "No", "")), ""), "")</f>
        <v/>
      </c>
      <c r="BN386" s="66"/>
      <c r="BO386" s="76" t="str">
        <f>IFERROR(IF(B386&lt;&gt;"", IF(COUNTIF(INDEX(Paste_Here!Y$2:AB$850, MATCH(B386, Paste_Here!A$2:A$850, 0), 0), "yes") &gt; 0, "Yes", IF(COUNTIF(INDEX(Paste_Here!Y$2:AB$850, MATCH(B386, Paste_Here!A$2:A$850, 0), 0), "no") &gt; 0, "No", "")), ""), "")</f>
        <v/>
      </c>
      <c r="BP386" s="66"/>
      <c r="BQ386" s="76" t="str">
        <f>IFERROR(IF(B386&lt;&gt;"", IF(AND(ISNUMBER(VALUE(SUBSTITUTE(SUBSTITUTE(Paste_Here!U386, "em", "-"), "q", ""))), VALUE(SUBSTITUTE(SUBSTITUTE(Paste_Here!U386, "em", "-"), "q", "")) &gt;= 910), "Yes", IF(AND(ISNUMBER(VALUE(SUBSTITUTE(SUBSTITUTE(Paste_Here!U386, "em", "-"), "q", ""))), VALUE(SUBSTITUTE(SUBSTITUTE(Paste_Here!U386, "em", "-"), "q", "")) &lt;= 909), "No", "")), ""), "")</f>
        <v/>
      </c>
      <c r="BR386" s="66"/>
      <c r="BS386" s="76" t="str">
        <f>IFERROR(IF(B386&lt;&gt;"", IF(AND(INDEX(Paste_Here!X$2:X$850, MATCH(B386, Paste_Here!A$2:A$850, 0))&lt;&gt;"", ISNUMBER(VALUE(INDEX(Paste_Here!X$2:X$850, MATCH(B386, Paste_Here!A$2:A$850, 0))))), INDEX(Paste_Here!X$2:X$850, MATCH(B386, Paste_Here!A$2:A$850, 0)), ""), ""), "")</f>
        <v/>
      </c>
      <c r="BT386" s="66"/>
      <c r="BU386" s="76" t="str">
        <f>IFERROR(IF(B386&lt;&gt;"", IF(ISNUMBER(VALUE(INDEX(Paste_Here!G$2:G$850, MATCH(B386, Paste_Here!A$2:A$850, 0)))), IF(VALUE(INDEX(Paste_Here!G$2:G$850, MATCH(B386, Paste_Here!A$2:A$850, 0)))=0, "No", IF(AND(VALUE(INDEX(Paste_Here!G$2:G$850, MATCH(B386, Paste_Here!A$2:A$850, 0)))&gt;=1, VALUE(INDEX(Paste_Here!G$2:G$850, MATCH(B386, Paste_Here!A$2:A$850, 0)))&lt;=4), VALUE(INDEX(Paste_Here!G$2:G$850, MATCH(B386, Paste_Here!A$2:A$850, 0))), "")), ""), ""), "")</f>
        <v/>
      </c>
      <c r="BV386" s="66"/>
      <c r="BW386" s="76" t="str">
        <f>IFERROR(IF(B386&lt;&gt;"", IF(ISNUMBER(VALUE(INDEX(Paste_Here!H$2:H$850, MATCH(B386, Paste_Here!A$2:A$850, 0)))), IF(VALUE(INDEX(Paste_Here!H$2:H$850, MATCH(B386, Paste_Here!A$2:A$850, 0)))=0, "No", IF(AND(VALUE(INDEX(Paste_Here!H$2:H$850, MATCH(B386, Paste_Here!A$2:A$850, 0)))&gt;=1, VALUE(INDEX(Paste_Here!H$2:H$850, MATCH(B386, Paste_Here!A$2:A$850, 0)))&lt;=4), VALUE(INDEX(Paste_Here!H$2:H$850, MATCH(B386, Paste_Here!A$2:A$850, 0))), "")), ""), ""), "")</f>
        <v/>
      </c>
      <c r="BX386" s="66"/>
      <c r="BY386" s="76"/>
      <c r="BZ386" s="66"/>
      <c r="CA386" s="76"/>
      <c r="CB386" s="66"/>
      <c r="CC386" s="66"/>
      <c r="CD386" s="76" t="str">
        <f t="shared" si="45"/>
        <v/>
      </c>
      <c r="CE386" s="66"/>
      <c r="CF386" s="76" t="str">
        <f>IFERROR(IF(B386&lt;&gt;"", IF(AND(INDEX(Paste_Here!P$2:P$850, MATCH(B386, Paste_Here!A$2:A$850, 0))&lt;&gt;"", ISNUMBER(VALUE(INDEX(Paste_Here!P$2:P$850, MATCH(B386, Paste_Here!A$2:A$850, 0))))), INDEX(Paste_Here!P$2:P$850, MATCH(B386, Paste_Here!A$2:A$850, 0)), ""), ""), "")</f>
        <v/>
      </c>
      <c r="CG386" s="66"/>
      <c r="CH386" s="76" t="str">
        <f>IFERROR(IF(B386&lt;&gt;"", IF(ISNUMBER(SEARCH("highrisk", LOWER(INDEX(Paste_Here!Q$2:Q$850, MATCH(B386, Paste_Here!A$2:A$850, 0))))), "High Risk", IF(ISNUMBER(SEARCH("lowrisk", LOWER(INDEX(Paste_Here!Q$2:Q$850, MATCH(B386, Paste_Here!A$2:A$850, 0))))), "Low Risk", IF(ISNUMBER(SEARCH("somerisk", LOWER(INDEX(Paste_Here!Q$2:Q$850, MATCH(B386, Paste_Here!A$2:A$850, 0))))), "Some Risk", ""))), ""), "")</f>
        <v/>
      </c>
      <c r="CI386" s="66"/>
      <c r="CJ386" s="76" t="str">
        <f>IFERROR(IF(B386&lt;&gt;"", IF(AND(INDEX(Paste_Here!AA$2:AA$850, MATCH(B386, Paste_Here!A$2:A$850, 0))&lt;&gt;"", ISNUMBER(VALUE(INDEX(Paste_Here!AA$2:AA$850, MATCH(B386, Paste_Here!A$2:A$850, 0))))), INDEX(Paste_Here!AA$2:AA$850, MATCH(B386, Paste_Here!A$2:A$850, 0)), ""), ""), "")</f>
        <v/>
      </c>
      <c r="CK386" s="66"/>
      <c r="CL386" s="76" t="str">
        <f>IFERROR(IF(B386&lt;&gt;"", IF(LOWER(INDEX(Paste_Here!AB$2:AB$850, MATCH(B386, Paste_Here!A$2:A$850, 0)))="approaching expectations", "Approaching", IF(LOWER(INDEX(Paste_Here!AB$2:AB$850, MATCH(B386, Paste_Here!A$2:A$850, 0)))="met expectations", "Met", IF(LOWER(INDEX(Paste_Here!AB$2:AB$850, MATCH(B386, Paste_Here!A$2:A$850, 0)))="exceeded expectations", "Exceeded", IF(LOWER(INDEX(Paste_Here!AB$2:AB$850, MATCH(B386, Paste_Here!A$2:A$850, 0)))="below expectations", "Below", "")))), ""), "")</f>
        <v/>
      </c>
      <c r="CM386" s="66"/>
      <c r="CN386" s="76" t="str">
        <f>IFERROR(IF(B386&lt;&gt;"", IF(AND(INDEX(Paste_Here!AC$2:AC$850, MATCH(B386, Paste_Here!A$2:A$850, 0))&lt;&gt;"", ISNUMBER(VALUE(INDEX(Paste_Here!AC$2:AC$850, MATCH(B386, Paste_Here!A$2:A$850, 0))))), INDEX(Paste_Here!AC$2:AC$850, MATCH(B386, Paste_Here!A$2:A$850, 0)), ""), ""), "")</f>
        <v/>
      </c>
      <c r="CO386" s="66"/>
      <c r="CP386" s="76"/>
      <c r="CQ386" s="66"/>
      <c r="CR386" s="76"/>
      <c r="CS386" s="66"/>
      <c r="CT386" s="76"/>
      <c r="CU386" s="66"/>
      <c r="CV386" s="76"/>
      <c r="CW386" s="66"/>
      <c r="CX386" s="76"/>
      <c r="CY386" s="66"/>
      <c r="CZ386" s="66"/>
      <c r="DA386" s="76" t="str">
        <f t="shared" si="46"/>
        <v/>
      </c>
      <c r="DB386" s="66"/>
      <c r="DC386" s="76" t="str">
        <f>IFERROR(IF(B386&lt;&gt;"", IF(AND(INDEX(Paste_Here!V$2:V$850, MATCH(B386, Paste_Here!A$2:A$850, 0))&lt;&gt;"", ISNUMBER(VALUE(INDEX(Paste_Here!V$2:V$850, MATCH(B386, Paste_Here!A$2:A$850, 0))))), INDEX(Paste_Here!V$2:V$850, MATCH(B386, Paste_Here!A$2:A$850, 0)), ""), ""), "")</f>
        <v/>
      </c>
      <c r="DD386" s="66"/>
      <c r="DE386" s="76" t="str">
        <f>IFERROR(IF(B386&lt;&gt;"", IF(ISNUMBER(SEARCH("highrisk", LOWER(INDEX(Paste_Here!W$2:W$850, MATCH(B386, Paste_Here!A$2:A$850, 0))))), "High Risk", IF(ISNUMBER(SEARCH("lowrisk", LOWER(INDEX(Paste_Here!W$2:W$850, MATCH(B386, Paste_Here!A$2:A$850, 0))))), "Low Risk", IF(ISNUMBER(SEARCH("somerisk", LOWER(INDEX(Paste_Here!W$2:W$850, MATCH(B386, Paste_Here!A$2:A$850, 0))))), "Some Risk", ""))), ""), "")</f>
        <v/>
      </c>
      <c r="DF386" s="66"/>
      <c r="DG386" s="76" t="str">
        <f>IFERROR(IF(B386&lt;&gt;"", IF(AND(INDEX(Paste_Here!S$2:S$850, MATCH(B386, Paste_Here!A$2:A$850, 0))&lt;&gt;"", ISNUMBER(VALUE(INDEX(Paste_Here!S$2:S$850, MATCH(B386, Paste_Here!A$2:A$850, 0))))), INDEX(Paste_Here!S$2:S$850, MATCH(B386, Paste_Here!A$2:A$850, 0)), ""), ""), "")</f>
        <v/>
      </c>
      <c r="DH386" s="66"/>
      <c r="DI386" s="76" t="str">
        <f>IFERROR(IF(B386&lt;&gt;"", IF(ISNUMBER(SEARCH("highrisk", LOWER(INDEX(Paste_Here!T$2:T$850, MATCH(B386, Paste_Here!A$2:A$850, 0))))), "High Risk", IF(ISNUMBER(SEARCH("lowrisk", LOWER(INDEX(Paste_Here!T$2:T$850, MATCH(B386, Paste_Here!A$2:A$850, 0))))), "Low Risk", IF(ISNUMBER(SEARCH("somerisk", LOWER(INDEX(Paste_Here!T$2:T$850, MATCH(B386, Paste_Here!A$2:A$850, 0))))), "Some Risk", ""))), ""), "")</f>
        <v/>
      </c>
      <c r="DJ386" s="66"/>
      <c r="DK386" s="76" t="str">
        <f>IFERROR(IF(B386&lt;&gt;"", IF(AND(INDEX(Paste_Here!AD$2:AD$850, MATCH(B386, Paste_Here!A$2:A$850, 0))&lt;&gt;"", ISNUMBER(VALUE(INDEX(Paste_Here!AD$2:AD$850, MATCH(B386, Paste_Here!A$2:A$850, 0))))), INDEX(Paste_Here!AD$2:AD$850, MATCH(B386, Paste_Here!A$2:A$850, 0)), ""), ""), "")</f>
        <v/>
      </c>
      <c r="DL386" s="66"/>
      <c r="DM386" s="76" t="str">
        <f>IFERROR(IF(B386&lt;&gt;"", IF(LOWER(INDEX(Paste_Here!AE$2:AE$850, MATCH(B386, Paste_Here!A$2:A$850, 0)))="approaching expectations", "Approaching", IF(LOWER(INDEX(Paste_Here!AE$2:AE$850, MATCH(B386, Paste_Here!A$2:A$850, 0)))="met expectations", "Met", IF(LOWER(INDEX(Paste_Here!AE$2:AE$850, MATCH(B386, Paste_Here!A$2:A$850, 0)))="exceeded expectations", "Exceeded", IF(LOWER(INDEX(Paste_Here!AE$2:AE$850, MATCH(B386, Paste_Here!A$2:A$850, 0)))="below expectations", "Below", "")))), ""), "")</f>
        <v/>
      </c>
      <c r="DN386" s="66"/>
      <c r="DO386" s="76"/>
      <c r="DP386" s="66"/>
      <c r="DQ386" s="76"/>
      <c r="DR386" s="66"/>
      <c r="DS386" s="76"/>
      <c r="DT386" s="66"/>
      <c r="DU386" s="76"/>
      <c r="DV386" s="66"/>
      <c r="DW386" s="66"/>
      <c r="DX386" s="76" t="str">
        <f t="shared" si="47"/>
        <v/>
      </c>
      <c r="DY386" s="66"/>
      <c r="DZ386" s="76"/>
      <c r="EA386" s="66"/>
      <c r="EB386" s="76"/>
      <c r="EC386" s="66"/>
      <c r="ED386" s="76" t="str">
        <f>IFERROR(IF(B386&lt;&gt;"", IF(AND(INDEX(Paste_Here!AF$2:AF$850, MATCH(B386, Paste_Here!A$2:A$850, 0))&lt;&gt;"", ISNUMBER(VALUE(INDEX(Paste_Here!AF$2:AF$850, MATCH(B386, Paste_Here!A$2:A$850, 0))))), INDEX(Paste_Here!AF$2:AF$850, MATCH(B386, Paste_Here!A$2:A$850, 0)), ""), ""), "")</f>
        <v/>
      </c>
      <c r="EE386" s="66"/>
      <c r="EF386" s="76"/>
      <c r="EG386" s="66"/>
      <c r="EH386" s="76"/>
      <c r="EI386" s="66"/>
      <c r="EJ386" s="76" t="str">
        <f>IFERROR(IF(B386&lt;&gt;"", IF(AND(INDEX(Paste_Here!AG$2:AG$850, MATCH(B386, Paste_Here!A$2:A$850, 0))&lt;&gt;"", ISNUMBER(VALUE(INDEX(Paste_Here!AG$2:AG$850, MATCH(B386, Paste_Here!A$2:A$850, 0))))), INDEX(Paste_Here!AG$2:AG$850, MATCH(B386, Paste_Here!A$2:A$850, 0)), ""), ""), "")</f>
        <v/>
      </c>
      <c r="EK386" s="66"/>
      <c r="EL386" s="76"/>
      <c r="EM386" s="66"/>
      <c r="EN386" s="76"/>
      <c r="EO386" s="66"/>
      <c r="EP386" s="76"/>
      <c r="EQ386" s="66"/>
      <c r="ER386" s="76"/>
      <c r="ES386" s="66"/>
      <c r="ET386" s="66"/>
      <c r="EU386" s="76"/>
      <c r="EV386" s="66"/>
      <c r="EW386" s="76"/>
      <c r="EX386" s="66"/>
      <c r="EY386" s="76"/>
      <c r="EZ386" s="66"/>
      <c r="FA386" s="76"/>
      <c r="FB386" s="66"/>
      <c r="FC386" s="76"/>
      <c r="FD386" s="66"/>
      <c r="FE386" s="76"/>
      <c r="FF386" s="66"/>
      <c r="FG386" s="76"/>
      <c r="FH386" s="66"/>
      <c r="FI386" s="76"/>
      <c r="FJ386" s="66"/>
      <c r="FK386" s="76"/>
      <c r="FL386" s="66"/>
      <c r="FM386" s="76"/>
      <c r="FN386" s="66"/>
      <c r="FO386" s="76"/>
      <c r="FP386" s="66"/>
      <c r="FQ386" s="76"/>
      <c r="FR386" s="66"/>
      <c r="FS386" s="76"/>
      <c r="FT386" s="66"/>
      <c r="FU386" s="76"/>
      <c r="FV386" s="66"/>
      <c r="FW386" s="76"/>
      <c r="FX386" s="66"/>
      <c r="FY386" s="76"/>
      <c r="FZ386" s="66"/>
      <c r="GA386" s="76"/>
      <c r="GB386" s="66"/>
      <c r="GC386" s="76"/>
      <c r="GD386" s="66"/>
      <c r="GE386" s="76"/>
      <c r="GF386" s="66"/>
      <c r="GG386" s="76"/>
      <c r="GH386" s="66"/>
      <c r="GI386" s="76"/>
      <c r="GJ386" s="66"/>
      <c r="GK386" s="76"/>
      <c r="GL386" s="66"/>
      <c r="GM386" s="76"/>
      <c r="GN386" s="66"/>
      <c r="GO386" s="76"/>
      <c r="GP386" s="66"/>
      <c r="GQ386" s="76"/>
      <c r="GR386" s="66"/>
      <c r="GS386" s="76"/>
      <c r="GT386" s="66"/>
      <c r="GU386" s="76"/>
      <c r="GV386" s="66"/>
      <c r="GW386" s="76"/>
      <c r="GX386" s="66"/>
      <c r="GY386" s="76"/>
      <c r="GZ386" s="66"/>
      <c r="HA386" s="76"/>
      <c r="HB386" s="66"/>
      <c r="HC386" s="76"/>
      <c r="HD386" s="66"/>
      <c r="HE386" s="76"/>
      <c r="HF386" s="66"/>
      <c r="HG386" s="76"/>
      <c r="HH386" s="66"/>
      <c r="HI386" s="76"/>
      <c r="HJ386" s="66"/>
      <c r="HK386" s="76"/>
      <c r="HL386" s="66"/>
      <c r="HM386" s="76"/>
      <c r="HN386" s="66"/>
      <c r="HO386" s="76"/>
      <c r="HP386" s="66"/>
      <c r="HQ386" s="76"/>
      <c r="HR386" s="66"/>
      <c r="HS386" s="76"/>
      <c r="HT386" s="66"/>
      <c r="HU386" s="76"/>
      <c r="HV386" s="66"/>
      <c r="HW386" s="76"/>
      <c r="HX386" s="66"/>
      <c r="HY386" s="76"/>
      <c r="HZ386" s="66"/>
      <c r="IA386" s="76"/>
      <c r="IB386" s="66"/>
      <c r="IC386" s="76"/>
      <c r="ID386" s="66"/>
      <c r="IE386" s="76"/>
      <c r="IF386" s="66"/>
      <c r="IG386" s="76"/>
      <c r="IH386" s="66"/>
      <c r="II386" s="76"/>
      <c r="IJ386" s="66"/>
      <c r="IK386" s="76"/>
      <c r="IL386" s="66"/>
      <c r="IM386" s="76"/>
      <c r="IN386" s="66"/>
      <c r="IO386" s="76"/>
      <c r="IP386" s="66"/>
      <c r="IQ386" s="76"/>
      <c r="IR386" s="66"/>
      <c r="IS386" s="76"/>
      <c r="IT386" s="66"/>
      <c r="IU386" s="76"/>
      <c r="IV386" s="66"/>
      <c r="IW386" s="76"/>
      <c r="IX386" s="66"/>
      <c r="IY386" s="76"/>
      <c r="IZ386" s="66"/>
      <c r="JA386" s="76"/>
      <c r="JB386" s="66"/>
      <c r="JC386" s="76"/>
      <c r="JD386" s="66"/>
      <c r="JE386" s="76"/>
      <c r="JF386" s="66"/>
      <c r="JG386" s="76"/>
      <c r="JH386" s="66"/>
      <c r="JI386" s="76"/>
      <c r="JJ386" s="66"/>
      <c r="JK386" s="76"/>
      <c r="JL386" s="66"/>
      <c r="JM386" s="76"/>
      <c r="JN386" s="66"/>
      <c r="JO386" s="76"/>
      <c r="JP386" s="66"/>
      <c r="JQ386" s="76"/>
      <c r="JR386" s="66"/>
      <c r="JS386" s="76"/>
      <c r="JT386" s="66"/>
      <c r="JU386" s="76"/>
      <c r="JV386" s="66"/>
      <c r="JW386" s="76"/>
      <c r="JX386" s="66"/>
      <c r="JY386" s="76"/>
      <c r="JZ386" s="66"/>
      <c r="KA386" s="76"/>
      <c r="KB386" s="66"/>
      <c r="KC386" s="76"/>
      <c r="KD386" s="66"/>
      <c r="KE386" s="76"/>
      <c r="KF386" s="66"/>
      <c r="KG386" s="76"/>
      <c r="KH386" s="66"/>
      <c r="KI386" s="76"/>
      <c r="KJ386" s="66"/>
      <c r="KK386" s="76"/>
      <c r="KL386" s="66"/>
      <c r="KM386" s="76"/>
      <c r="KN386" s="66"/>
      <c r="KO386" s="76"/>
      <c r="KP386" s="66"/>
      <c r="KQ386" s="76"/>
      <c r="KR386" s="66"/>
      <c r="KS386" s="76"/>
      <c r="KT386" s="66"/>
      <c r="KU386" s="76"/>
      <c r="KV386" s="66"/>
      <c r="KW386" s="76"/>
      <c r="KX386" s="66"/>
      <c r="KY386" s="76"/>
      <c r="KZ386" s="66"/>
      <c r="LA386" s="76"/>
      <c r="LB386" s="66"/>
      <c r="LC386" s="76"/>
      <c r="LD386" s="66"/>
      <c r="LE386" s="76"/>
      <c r="LF386" s="66"/>
      <c r="LG386" s="76"/>
      <c r="LH386" s="66"/>
      <c r="LI386" s="76"/>
      <c r="LJ386" s="66"/>
      <c r="LK386" s="76"/>
      <c r="LL386" s="66"/>
      <c r="LM386" s="76"/>
      <c r="LN386" s="66"/>
      <c r="LO386" s="76"/>
      <c r="LP386" s="66"/>
      <c r="LQ386" s="76"/>
      <c r="LR386" s="66"/>
      <c r="LS386" s="76"/>
      <c r="LT386" s="66"/>
      <c r="LU386" s="76"/>
      <c r="LV386" s="66"/>
      <c r="LW386" s="76"/>
      <c r="LX386" s="66"/>
      <c r="LY386" s="76"/>
      <c r="LZ386" s="66"/>
      <c r="MA386" s="76"/>
      <c r="MB386" s="66"/>
      <c r="MC386" s="76"/>
      <c r="MD386" s="66"/>
      <c r="MG386" s="1" t="str" cm="1">
        <f t="array" ref="MG386">IFERROR(INDEX(Paste_Here!$B$2:$B$850, MATCH(0, COUNTIF(MG$4:MG385, Paste_Here!$B$2:$B$850) + IF(Paste_Here!$B$2:$B$850="", 1, 0), 0)), "")</f>
        <v/>
      </c>
      <c r="MH386" s="1" t="str">
        <f>IF(MG386&lt;&gt;"", INDEX(Paste_Here!$A$2:$A$850, MATCH(MG386, Paste_Here!$B$2:$B$850, 0)), "")</f>
        <v/>
      </c>
      <c r="MI386" s="1" t="str">
        <f t="shared" si="48"/>
        <v/>
      </c>
      <c r="MJ386" s="1" t="str" cm="1">
        <f t="array" ref="MJ386">IFERROR(INDEX($MI$5:$MI$850, MATCH(SMALL(IF($MI$5:$MI$850&lt;&gt;"", COUNTIF($MI$5:$MI$850, "&lt;"&amp;$MI$5:$MI$850)+1), ROW()-ROW($MJ$5)+1), COUNTIF($MI$5:$MI$850, "&lt;"&amp;$MI$5:$MI$850)+1, 0)), "")</f>
        <v/>
      </c>
    </row>
    <row r="387" spans="1:348">
      <c r="A387" s="66"/>
      <c r="B387" s="76" t="str">
        <f t="shared" si="41"/>
        <v/>
      </c>
      <c r="C387" s="66"/>
      <c r="D387" s="76" t="str">
        <f>IFERROR(IF(B387&lt;&gt;"", IF(AND(INDEX(Paste_Here!B$2:B$850, MATCH(B387, Paste_Here!A$2:A$850, 0))&lt;&gt;"", ISNUMBER(VALUE(INDEX(Paste_Here!B$2:B$850, MATCH(B387, Paste_Here!A$2:A$850, 0))))), INDEX(Paste_Here!B$2:B$850, MATCH(B387, Paste_Here!A$2:A$850, 0)), ""), ""), "")</f>
        <v/>
      </c>
      <c r="E387" s="66"/>
      <c r="F387" s="76" t="str">
        <f>IFERROR(IF(B387&lt;&gt;"", IF(ISTEXT(INDEX(Paste_Here!K$2:K$850, MATCH(B387, Paste_Here!A$2:A$850, 0))), INDEX(Paste_Here!K$2:K$850, MATCH(B387, Paste_Here!A$2:A$850, 0)), ""), ""), "")</f>
        <v/>
      </c>
      <c r="G387" s="66"/>
      <c r="H387" s="76" t="str">
        <f>IFERROR(IF(B387&lt;&gt;"", IF(ISTEXT(INDEX(Paste_Here!C$2:C$850, MATCH(B387, Paste_Here!A$2:A$850, 0))), INDEX(Paste_Here!C$2:C$850, MATCH(B387, Paste_Here!A$2:A$850, 0)), ""), ""), "")</f>
        <v/>
      </c>
      <c r="I387" s="66"/>
      <c r="J387" s="76" t="str">
        <f>IFERROR(IF(B387&lt;&gt;"", IF(ISNUMBER(SEARCH("s", LOWER(INDEX(Paste_Here!M$2:M$850, MATCH(B387, Paste_Here!A$2:A$850, 0))))), "Yes", IF(INDEX(Paste_Here!M$2:M$850, MATCH(B387, Paste_Here!A$2:A$850, 0))&lt;&gt;"", "No", "")), ""), "")</f>
        <v/>
      </c>
      <c r="K387" s="66"/>
      <c r="L387" s="76" t="str">
        <f>IFERROR(IF(B387&lt;&gt;"", IF(ISNUMBER(SEARCH("yes", LOWER(INDEX(Paste_Here!E$2:E$850, MATCH(B387, Paste_Here!A$2:A$850, 0))))), "Yes", IF(ISNUMBER(SEARCH("no", LOWER(INDEX(Paste_Here!E$2:E$850, MATCH(B387, Paste_Here!A$2:A$850, 0))))), "No", "")), ""), "")</f>
        <v/>
      </c>
      <c r="M387" s="66"/>
      <c r="N387" s="76" t="str">
        <f>IFERROR(IF(B387&lt;&gt;"", IF(ISNUMBER(SEARCH("yes", LOWER(INDEX(Paste_Here!F$2:F$850, MATCH(B387, Paste_Here!A$2:A$850, 0))))), "Yes", IF(ISNUMBER(SEARCH("no", LOWER(INDEX(Paste_Here!F$2:F$850, MATCH(B387, Paste_Here!A$2:A$850, 0))))), "No", "")), ""), "")</f>
        <v/>
      </c>
      <c r="O387" s="66"/>
      <c r="P387" s="76" t="str">
        <f>IFERROR(IF(B387&lt;&gt;"", IF(ISNUMBER(SEARCH("yes", LOWER(INDEX(Paste_Here!L$2:L$850, MATCH(B387, Paste_Here!A$2:A$850, 0))))), "Yes", IF(ISNUMBER(SEARCH("no", LOWER(INDEX(Paste_Here!L$2:L$850, MATCH(B387, Paste_Here!A$2:A$850, 0))))), "No", "")), ""), "")</f>
        <v/>
      </c>
      <c r="Q387" s="66"/>
      <c r="R387" s="76" t="str">
        <f>IFERROR(IF(B387&lt;&gt;"", IF(ISNUMBER(SEARCH("transitional 2", LOWER(INDEX(Paste_Here!D$2:D$850, MATCH(B387, Paste_Here!A$2:A$850, 0))))), "T2", IF(ISNUMBER(SEARCH("transitional 1", LOWER(INDEX(Paste_Here!D$2:D$850, MATCH(B387, Paste_Here!A$2:A$850, 0))))), "T1", IF(ISNUMBER(SEARCH("waived ell services", LOWER(INDEX(Paste_Here!D$2:D$850, MATCH(B387, Paste_Here!A$2:A$850, 0))))), "W", IF(ISNUMBER(SEARCH("english language learner", LOWER(INDEX(Paste_Here!D$2:D$850, MATCH(B387, Paste_Here!A$2:A$850, 0))))), "L", "")))), ""), "")</f>
        <v/>
      </c>
      <c r="S387" s="66"/>
      <c r="T387" s="76" t="str">
        <f>IFERROR(IF(B387&lt;&gt;"", IF(ISNUMBER(SEARCH("yes", LOWER(INDEX(Paste_Here!I$2:I$850, MATCH(B387, Paste_Here!A$2:A$850, 0))))), "Yes", IF(ISNUMBER(SEARCH("no", LOWER(INDEX(Paste_Here!I$2:I$850, MATCH(B387, Paste_Here!A$2:A$850, 0))))), "No", "")), ""), "")</f>
        <v/>
      </c>
      <c r="U387" s="66"/>
      <c r="V387" s="76" t="str">
        <f>IFERROR(IF(B387&lt;&gt;"", IF(ISTEXT(INDEX(Paste_Here!J$2:J$850, MATCH(B387, Paste_Here!A$2:A$850, 0))), VALUE(INDEX(Paste_Here!J$2:J$850, MATCH(B387, Paste_Here!A$2:A$850, 0))), ""), ""), "")</f>
        <v/>
      </c>
      <c r="W387" s="66"/>
      <c r="X387" s="66"/>
      <c r="Y387" s="76" t="str">
        <f t="shared" si="42"/>
        <v/>
      </c>
      <c r="Z387" s="66"/>
      <c r="AA387" s="76" t="str">
        <f>IFERROR(IF(B387&lt;&gt;"", IF(AND(INDEX(Paste_Here!AI$2:AI$850, MATCH(B387, Paste_Here!A$2:A$850, 0))&lt;&gt;"", ISNUMBER(VALUE(INDEX(Paste_Here!AI$2:AI$850, MATCH(B387, Paste_Here!A$2:A$850, 0))))), INDEX(Paste_Here!AI$2:AI$850, MATCH(B387, Paste_Here!A$2:A$850, 0)), ""), ""), "")</f>
        <v/>
      </c>
      <c r="AB387" s="66"/>
      <c r="AC387" s="76" t="str">
        <f>IFERROR(IF(B387&lt;&gt;"", IF(AND(INDEX(Paste_Here!AJ$2:AJ$850, MATCH(B387, Paste_Here!A$2:A$850, 0))&lt;&gt;"", ISNUMBER(VALUE(INDEX(Paste_Here!AJ$2:AJ$850, MATCH(B387, Paste_Here!A$2:A$850, 0))))), INDEX(Paste_Here!AJ$2:AJ$850, MATCH(B387, Paste_Here!A$2:A$850, 0)), ""), ""), "")</f>
        <v/>
      </c>
      <c r="AD387" s="66"/>
      <c r="AE387" s="76" t="str">
        <f>IFERROR(IF(B387&lt;&gt;"", IF(AND(INDEX(Paste_Here!AK$2:AK$850, MATCH(B387, Paste_Here!A$2:A$850, 0))&lt;&gt;"", ISNUMBER(VALUE(INDEX(Paste_Here!AK$2:AK$850, MATCH(B387, Paste_Here!A$2:A$850, 0))))), INDEX(Paste_Here!AK$2:AK$850, MATCH(B387, Paste_Here!A$2:A$850, 0)), ""), ""), "")</f>
        <v/>
      </c>
      <c r="AF387" s="66"/>
      <c r="AG387" s="76" t="str">
        <f>IFERROR(IF(B387&lt;&gt;"", IF(AND(INDEX(Paste_Here!AL$2:AL$850, MATCH(B387, Paste_Here!A$2:A$850, 0))&lt;&gt;"", ISNUMBER(VALUE(INDEX(Paste_Here!AL$2:AL$850, MATCH(B387, Paste_Here!A$2:A$850, 0))))), INDEX(Paste_Here!AL$2:AL$850, MATCH(B387, Paste_Here!A$2:A$850, 0)), ""), ""), "")</f>
        <v/>
      </c>
      <c r="AH387" s="66"/>
      <c r="AI387" s="76" t="str">
        <f>IFERROR(IF(B387&lt;&gt;"", IF(AND(INDEX(Paste_Here!AH$2:AH$850, MATCH(B387, Paste_Here!A$2:A$850, 0))&lt;&gt;"", ISNUMBER(VALUE(INDEX(Paste_Here!AH$2:AH$850, MATCH(B387, Paste_Here!A$2:A$850, 0))))), IF(VALUE(INDEX(Paste_Here!AH$2:AH$850, MATCH(B387, Paste_Here!A$2:A$850, 0)))=0, "", INDEX(Paste_Here!AH$2:AH$850, MATCH(B387, Paste_Here!A$2:A$850, 0))), ""), ""), "")</f>
        <v/>
      </c>
      <c r="AJ387" s="66"/>
      <c r="AK387" s="76" t="str">
        <f>IFERROR(IF(B387&lt;&gt;"", IF(AND(INDEX(Paste_Here!N$2:N$850, MATCH(B387, Paste_Here!A$2:A$850, 0))&lt;&gt;"", ISNUMBER(VALUE(INDEX(Paste_Here!N$2:N$850, MATCH(B387, Paste_Here!A$2:A$850, 0))))), INDEX(Paste_Here!N$2:N$850, MATCH(B387, Paste_Here!A$2:A$850, 0)), ""), ""), "")</f>
        <v/>
      </c>
      <c r="AL387" s="66"/>
      <c r="AM387" s="76" t="str">
        <f>IFERROR(IF(B387&lt;&gt;"", IF(AND(INDEX(Paste_Here!O$2:O$850, MATCH(B387, Paste_Here!A$2:A$850, 0))&lt;&gt;"", ISNUMBER(VALUE(INDEX(Paste_Here!O$2:O$850, MATCH(B387, Paste_Here!A$2:A$850, 0))))), INDEX(Paste_Here!O$2:O$850, MATCH(B387, Paste_Here!A$2:A$850, 0)), ""), ""), "")</f>
        <v/>
      </c>
      <c r="AN387" s="66"/>
      <c r="AO387" s="76"/>
      <c r="AP387" s="66"/>
      <c r="AQ387" s="76"/>
      <c r="AR387" s="66"/>
      <c r="AS387" s="76"/>
      <c r="AT387" s="66"/>
      <c r="AU387" s="66"/>
      <c r="AV387" s="76" t="str">
        <f t="shared" si="43"/>
        <v/>
      </c>
      <c r="AW387" s="66"/>
      <c r="AX387" s="76" t="str">
        <f>IFERROR(IF(B387&lt;&gt;"", IF(ISNUMBER(SEARCH("Revealed-Potential (Primary Focus)", LOWER(INDEX(Paste_Here!Z$2:Z$850, MATCH(B387, Paste_Here!A$2:A$850, 0))))), "Rev-Potential: Prim", IF(ISNUMBER(SEARCH("Revealed-Potential (Secondary Focus)", LOWER(INDEX(Paste_Here!Z$2:Z$850, MATCH(B387, Paste_Here!A$2:A$850, 0))))), "Rev-Potential: Sec", IF(ISNUMBER(SEARCH("Monitoring", LOWER(INDEX(Paste_Here!Z$2:Z$850, MATCH(B387, Paste_Here!A$2:A$850, 0))))), "Monitoring", IF(ISNUMBER(SEARCH("At-Promise (Secondary Focus)", LOWER(INDEX(Paste_Here!Z$2:Z$850, MATCH(B387, Paste_Here!A$2:A$850, 0))))), "At-Promise: Sec", IF(ISNUMBER(SEARCH("At-Promise (Primary Focus)", LOWER(INDEX(Paste_Here!Z$2:Z$850, MATCH(B387, Paste_Here!A$2:A$850, 0))))), "At-Promise: Prim", ""))))), ""), "")</f>
        <v/>
      </c>
      <c r="AY387" s="66"/>
      <c r="AZ387" s="76"/>
      <c r="BA387" s="66"/>
      <c r="BB387" s="76"/>
      <c r="BC387" s="66"/>
      <c r="BD387" s="76"/>
      <c r="BE387" s="66"/>
      <c r="BF387" s="76"/>
      <c r="BG387" s="66"/>
      <c r="BH387" s="76"/>
      <c r="BI387" s="66"/>
      <c r="BJ387" s="66"/>
      <c r="BK387" s="76" t="str">
        <f t="shared" si="44"/>
        <v/>
      </c>
      <c r="BL387" s="66"/>
      <c r="BM387" s="76" t="str">
        <f>IFERROR(IF(B387&lt;&gt;"", IF(AND(ISNUMBER(VALUE(SUBSTITUTE(SUBSTITUTE(Paste_Here!R387, "br", "-"), "L", ""))), VALUE(SUBSTITUTE(SUBSTITUTE(Paste_Here!R387, "br", "-"), "L", "")) &gt;= 1095), "Yes", IF(AND(ISNUMBER(VALUE(SUBSTITUTE(SUBSTITUTE(Paste_Here!R387, "br", "-"), "L", ""))), VALUE(SUBSTITUTE(SUBSTITUTE(Paste_Here!R387, "br", "-"), "L", "")) &lt;= 1094), "No", "")), ""), "")</f>
        <v/>
      </c>
      <c r="BN387" s="66"/>
      <c r="BO387" s="76" t="str">
        <f>IFERROR(IF(B387&lt;&gt;"", IF(COUNTIF(INDEX(Paste_Here!Y$2:AB$850, MATCH(B387, Paste_Here!A$2:A$850, 0), 0), "yes") &gt; 0, "Yes", IF(COUNTIF(INDEX(Paste_Here!Y$2:AB$850, MATCH(B387, Paste_Here!A$2:A$850, 0), 0), "no") &gt; 0, "No", "")), ""), "")</f>
        <v/>
      </c>
      <c r="BP387" s="66"/>
      <c r="BQ387" s="76" t="str">
        <f>IFERROR(IF(B387&lt;&gt;"", IF(AND(ISNUMBER(VALUE(SUBSTITUTE(SUBSTITUTE(Paste_Here!U387, "em", "-"), "q", ""))), VALUE(SUBSTITUTE(SUBSTITUTE(Paste_Here!U387, "em", "-"), "q", "")) &gt;= 910), "Yes", IF(AND(ISNUMBER(VALUE(SUBSTITUTE(SUBSTITUTE(Paste_Here!U387, "em", "-"), "q", ""))), VALUE(SUBSTITUTE(SUBSTITUTE(Paste_Here!U387, "em", "-"), "q", "")) &lt;= 909), "No", "")), ""), "")</f>
        <v/>
      </c>
      <c r="BR387" s="66"/>
      <c r="BS387" s="76" t="str">
        <f>IFERROR(IF(B387&lt;&gt;"", IF(AND(INDEX(Paste_Here!X$2:X$850, MATCH(B387, Paste_Here!A$2:A$850, 0))&lt;&gt;"", ISNUMBER(VALUE(INDEX(Paste_Here!X$2:X$850, MATCH(B387, Paste_Here!A$2:A$850, 0))))), INDEX(Paste_Here!X$2:X$850, MATCH(B387, Paste_Here!A$2:A$850, 0)), ""), ""), "")</f>
        <v/>
      </c>
      <c r="BT387" s="66"/>
      <c r="BU387" s="76" t="str">
        <f>IFERROR(IF(B387&lt;&gt;"", IF(ISNUMBER(VALUE(INDEX(Paste_Here!G$2:G$850, MATCH(B387, Paste_Here!A$2:A$850, 0)))), IF(VALUE(INDEX(Paste_Here!G$2:G$850, MATCH(B387, Paste_Here!A$2:A$850, 0)))=0, "No", IF(AND(VALUE(INDEX(Paste_Here!G$2:G$850, MATCH(B387, Paste_Here!A$2:A$850, 0)))&gt;=1, VALUE(INDEX(Paste_Here!G$2:G$850, MATCH(B387, Paste_Here!A$2:A$850, 0)))&lt;=4), VALUE(INDEX(Paste_Here!G$2:G$850, MATCH(B387, Paste_Here!A$2:A$850, 0))), "")), ""), ""), "")</f>
        <v/>
      </c>
      <c r="BV387" s="66"/>
      <c r="BW387" s="76" t="str">
        <f>IFERROR(IF(B387&lt;&gt;"", IF(ISNUMBER(VALUE(INDEX(Paste_Here!H$2:H$850, MATCH(B387, Paste_Here!A$2:A$850, 0)))), IF(VALUE(INDEX(Paste_Here!H$2:H$850, MATCH(B387, Paste_Here!A$2:A$850, 0)))=0, "No", IF(AND(VALUE(INDEX(Paste_Here!H$2:H$850, MATCH(B387, Paste_Here!A$2:A$850, 0)))&gt;=1, VALUE(INDEX(Paste_Here!H$2:H$850, MATCH(B387, Paste_Here!A$2:A$850, 0)))&lt;=4), VALUE(INDEX(Paste_Here!H$2:H$850, MATCH(B387, Paste_Here!A$2:A$850, 0))), "")), ""), ""), "")</f>
        <v/>
      </c>
      <c r="BX387" s="66"/>
      <c r="BY387" s="76"/>
      <c r="BZ387" s="66"/>
      <c r="CA387" s="76"/>
      <c r="CB387" s="66"/>
      <c r="CC387" s="66"/>
      <c r="CD387" s="76" t="str">
        <f t="shared" si="45"/>
        <v/>
      </c>
      <c r="CE387" s="66"/>
      <c r="CF387" s="76" t="str">
        <f>IFERROR(IF(B387&lt;&gt;"", IF(AND(INDEX(Paste_Here!P$2:P$850, MATCH(B387, Paste_Here!A$2:A$850, 0))&lt;&gt;"", ISNUMBER(VALUE(INDEX(Paste_Here!P$2:P$850, MATCH(B387, Paste_Here!A$2:A$850, 0))))), INDEX(Paste_Here!P$2:P$850, MATCH(B387, Paste_Here!A$2:A$850, 0)), ""), ""), "")</f>
        <v/>
      </c>
      <c r="CG387" s="66"/>
      <c r="CH387" s="76" t="str">
        <f>IFERROR(IF(B387&lt;&gt;"", IF(ISNUMBER(SEARCH("highrisk", LOWER(INDEX(Paste_Here!Q$2:Q$850, MATCH(B387, Paste_Here!A$2:A$850, 0))))), "High Risk", IF(ISNUMBER(SEARCH("lowrisk", LOWER(INDEX(Paste_Here!Q$2:Q$850, MATCH(B387, Paste_Here!A$2:A$850, 0))))), "Low Risk", IF(ISNUMBER(SEARCH("somerisk", LOWER(INDEX(Paste_Here!Q$2:Q$850, MATCH(B387, Paste_Here!A$2:A$850, 0))))), "Some Risk", ""))), ""), "")</f>
        <v/>
      </c>
      <c r="CI387" s="66"/>
      <c r="CJ387" s="76" t="str">
        <f>IFERROR(IF(B387&lt;&gt;"", IF(AND(INDEX(Paste_Here!AA$2:AA$850, MATCH(B387, Paste_Here!A$2:A$850, 0))&lt;&gt;"", ISNUMBER(VALUE(INDEX(Paste_Here!AA$2:AA$850, MATCH(B387, Paste_Here!A$2:A$850, 0))))), INDEX(Paste_Here!AA$2:AA$850, MATCH(B387, Paste_Here!A$2:A$850, 0)), ""), ""), "")</f>
        <v/>
      </c>
      <c r="CK387" s="66"/>
      <c r="CL387" s="76" t="str">
        <f>IFERROR(IF(B387&lt;&gt;"", IF(LOWER(INDEX(Paste_Here!AB$2:AB$850, MATCH(B387, Paste_Here!A$2:A$850, 0)))="approaching expectations", "Approaching", IF(LOWER(INDEX(Paste_Here!AB$2:AB$850, MATCH(B387, Paste_Here!A$2:A$850, 0)))="met expectations", "Met", IF(LOWER(INDEX(Paste_Here!AB$2:AB$850, MATCH(B387, Paste_Here!A$2:A$850, 0)))="exceeded expectations", "Exceeded", IF(LOWER(INDEX(Paste_Here!AB$2:AB$850, MATCH(B387, Paste_Here!A$2:A$850, 0)))="below expectations", "Below", "")))), ""), "")</f>
        <v/>
      </c>
      <c r="CM387" s="66"/>
      <c r="CN387" s="76" t="str">
        <f>IFERROR(IF(B387&lt;&gt;"", IF(AND(INDEX(Paste_Here!AC$2:AC$850, MATCH(B387, Paste_Here!A$2:A$850, 0))&lt;&gt;"", ISNUMBER(VALUE(INDEX(Paste_Here!AC$2:AC$850, MATCH(B387, Paste_Here!A$2:A$850, 0))))), INDEX(Paste_Here!AC$2:AC$850, MATCH(B387, Paste_Here!A$2:A$850, 0)), ""), ""), "")</f>
        <v/>
      </c>
      <c r="CO387" s="66"/>
      <c r="CP387" s="76"/>
      <c r="CQ387" s="66"/>
      <c r="CR387" s="76"/>
      <c r="CS387" s="66"/>
      <c r="CT387" s="76"/>
      <c r="CU387" s="66"/>
      <c r="CV387" s="76"/>
      <c r="CW387" s="66"/>
      <c r="CX387" s="76"/>
      <c r="CY387" s="66"/>
      <c r="CZ387" s="66"/>
      <c r="DA387" s="76" t="str">
        <f t="shared" si="46"/>
        <v/>
      </c>
      <c r="DB387" s="66"/>
      <c r="DC387" s="76" t="str">
        <f>IFERROR(IF(B387&lt;&gt;"", IF(AND(INDEX(Paste_Here!V$2:V$850, MATCH(B387, Paste_Here!A$2:A$850, 0))&lt;&gt;"", ISNUMBER(VALUE(INDEX(Paste_Here!V$2:V$850, MATCH(B387, Paste_Here!A$2:A$850, 0))))), INDEX(Paste_Here!V$2:V$850, MATCH(B387, Paste_Here!A$2:A$850, 0)), ""), ""), "")</f>
        <v/>
      </c>
      <c r="DD387" s="66"/>
      <c r="DE387" s="76" t="str">
        <f>IFERROR(IF(B387&lt;&gt;"", IF(ISNUMBER(SEARCH("highrisk", LOWER(INDEX(Paste_Here!W$2:W$850, MATCH(B387, Paste_Here!A$2:A$850, 0))))), "High Risk", IF(ISNUMBER(SEARCH("lowrisk", LOWER(INDEX(Paste_Here!W$2:W$850, MATCH(B387, Paste_Here!A$2:A$850, 0))))), "Low Risk", IF(ISNUMBER(SEARCH("somerisk", LOWER(INDEX(Paste_Here!W$2:W$850, MATCH(B387, Paste_Here!A$2:A$850, 0))))), "Some Risk", ""))), ""), "")</f>
        <v/>
      </c>
      <c r="DF387" s="66"/>
      <c r="DG387" s="76" t="str">
        <f>IFERROR(IF(B387&lt;&gt;"", IF(AND(INDEX(Paste_Here!S$2:S$850, MATCH(B387, Paste_Here!A$2:A$850, 0))&lt;&gt;"", ISNUMBER(VALUE(INDEX(Paste_Here!S$2:S$850, MATCH(B387, Paste_Here!A$2:A$850, 0))))), INDEX(Paste_Here!S$2:S$850, MATCH(B387, Paste_Here!A$2:A$850, 0)), ""), ""), "")</f>
        <v/>
      </c>
      <c r="DH387" s="66"/>
      <c r="DI387" s="76" t="str">
        <f>IFERROR(IF(B387&lt;&gt;"", IF(ISNUMBER(SEARCH("highrisk", LOWER(INDEX(Paste_Here!T$2:T$850, MATCH(B387, Paste_Here!A$2:A$850, 0))))), "High Risk", IF(ISNUMBER(SEARCH("lowrisk", LOWER(INDEX(Paste_Here!T$2:T$850, MATCH(B387, Paste_Here!A$2:A$850, 0))))), "Low Risk", IF(ISNUMBER(SEARCH("somerisk", LOWER(INDEX(Paste_Here!T$2:T$850, MATCH(B387, Paste_Here!A$2:A$850, 0))))), "Some Risk", ""))), ""), "")</f>
        <v/>
      </c>
      <c r="DJ387" s="66"/>
      <c r="DK387" s="76" t="str">
        <f>IFERROR(IF(B387&lt;&gt;"", IF(AND(INDEX(Paste_Here!AD$2:AD$850, MATCH(B387, Paste_Here!A$2:A$850, 0))&lt;&gt;"", ISNUMBER(VALUE(INDEX(Paste_Here!AD$2:AD$850, MATCH(B387, Paste_Here!A$2:A$850, 0))))), INDEX(Paste_Here!AD$2:AD$850, MATCH(B387, Paste_Here!A$2:A$850, 0)), ""), ""), "")</f>
        <v/>
      </c>
      <c r="DL387" s="66"/>
      <c r="DM387" s="76" t="str">
        <f>IFERROR(IF(B387&lt;&gt;"", IF(LOWER(INDEX(Paste_Here!AE$2:AE$850, MATCH(B387, Paste_Here!A$2:A$850, 0)))="approaching expectations", "Approaching", IF(LOWER(INDEX(Paste_Here!AE$2:AE$850, MATCH(B387, Paste_Here!A$2:A$850, 0)))="met expectations", "Met", IF(LOWER(INDEX(Paste_Here!AE$2:AE$850, MATCH(B387, Paste_Here!A$2:A$850, 0)))="exceeded expectations", "Exceeded", IF(LOWER(INDEX(Paste_Here!AE$2:AE$850, MATCH(B387, Paste_Here!A$2:A$850, 0)))="below expectations", "Below", "")))), ""), "")</f>
        <v/>
      </c>
      <c r="DN387" s="66"/>
      <c r="DO387" s="76"/>
      <c r="DP387" s="66"/>
      <c r="DQ387" s="76"/>
      <c r="DR387" s="66"/>
      <c r="DS387" s="76"/>
      <c r="DT387" s="66"/>
      <c r="DU387" s="76"/>
      <c r="DV387" s="66"/>
      <c r="DW387" s="66"/>
      <c r="DX387" s="76" t="str">
        <f t="shared" si="47"/>
        <v/>
      </c>
      <c r="DY387" s="66"/>
      <c r="DZ387" s="76"/>
      <c r="EA387" s="66"/>
      <c r="EB387" s="76"/>
      <c r="EC387" s="66"/>
      <c r="ED387" s="76" t="str">
        <f>IFERROR(IF(B387&lt;&gt;"", IF(AND(INDEX(Paste_Here!AF$2:AF$850, MATCH(B387, Paste_Here!A$2:A$850, 0))&lt;&gt;"", ISNUMBER(VALUE(INDEX(Paste_Here!AF$2:AF$850, MATCH(B387, Paste_Here!A$2:A$850, 0))))), INDEX(Paste_Here!AF$2:AF$850, MATCH(B387, Paste_Here!A$2:A$850, 0)), ""), ""), "")</f>
        <v/>
      </c>
      <c r="EE387" s="66"/>
      <c r="EF387" s="76"/>
      <c r="EG387" s="66"/>
      <c r="EH387" s="76"/>
      <c r="EI387" s="66"/>
      <c r="EJ387" s="76" t="str">
        <f>IFERROR(IF(B387&lt;&gt;"", IF(AND(INDEX(Paste_Here!AG$2:AG$850, MATCH(B387, Paste_Here!A$2:A$850, 0))&lt;&gt;"", ISNUMBER(VALUE(INDEX(Paste_Here!AG$2:AG$850, MATCH(B387, Paste_Here!A$2:A$850, 0))))), INDEX(Paste_Here!AG$2:AG$850, MATCH(B387, Paste_Here!A$2:A$850, 0)), ""), ""), "")</f>
        <v/>
      </c>
      <c r="EK387" s="66"/>
      <c r="EL387" s="76"/>
      <c r="EM387" s="66"/>
      <c r="EN387" s="76"/>
      <c r="EO387" s="66"/>
      <c r="EP387" s="76"/>
      <c r="EQ387" s="66"/>
      <c r="ER387" s="76"/>
      <c r="ES387" s="66"/>
      <c r="ET387" s="66"/>
      <c r="EU387" s="76"/>
      <c r="EV387" s="66"/>
      <c r="EW387" s="76"/>
      <c r="EX387" s="66"/>
      <c r="EY387" s="76"/>
      <c r="EZ387" s="66"/>
      <c r="FA387" s="76"/>
      <c r="FB387" s="66"/>
      <c r="FC387" s="76"/>
      <c r="FD387" s="66"/>
      <c r="FE387" s="76"/>
      <c r="FF387" s="66"/>
      <c r="FG387" s="76"/>
      <c r="FH387" s="66"/>
      <c r="FI387" s="76"/>
      <c r="FJ387" s="66"/>
      <c r="FK387" s="76"/>
      <c r="FL387" s="66"/>
      <c r="FM387" s="76"/>
      <c r="FN387" s="66"/>
      <c r="FO387" s="76"/>
      <c r="FP387" s="66"/>
      <c r="FQ387" s="76"/>
      <c r="FR387" s="66"/>
      <c r="FS387" s="76"/>
      <c r="FT387" s="66"/>
      <c r="FU387" s="76"/>
      <c r="FV387" s="66"/>
      <c r="FW387" s="76"/>
      <c r="FX387" s="66"/>
      <c r="FY387" s="76"/>
      <c r="FZ387" s="66"/>
      <c r="GA387" s="76"/>
      <c r="GB387" s="66"/>
      <c r="GC387" s="76"/>
      <c r="GD387" s="66"/>
      <c r="GE387" s="76"/>
      <c r="GF387" s="66"/>
      <c r="GG387" s="76"/>
      <c r="GH387" s="66"/>
      <c r="GI387" s="76"/>
      <c r="GJ387" s="66"/>
      <c r="GK387" s="76"/>
      <c r="GL387" s="66"/>
      <c r="GM387" s="76"/>
      <c r="GN387" s="66"/>
      <c r="GO387" s="76"/>
      <c r="GP387" s="66"/>
      <c r="GQ387" s="76"/>
      <c r="GR387" s="66"/>
      <c r="GS387" s="76"/>
      <c r="GT387" s="66"/>
      <c r="GU387" s="76"/>
      <c r="GV387" s="66"/>
      <c r="GW387" s="76"/>
      <c r="GX387" s="66"/>
      <c r="GY387" s="76"/>
      <c r="GZ387" s="66"/>
      <c r="HA387" s="76"/>
      <c r="HB387" s="66"/>
      <c r="HC387" s="76"/>
      <c r="HD387" s="66"/>
      <c r="HE387" s="76"/>
      <c r="HF387" s="66"/>
      <c r="HG387" s="76"/>
      <c r="HH387" s="66"/>
      <c r="HI387" s="76"/>
      <c r="HJ387" s="66"/>
      <c r="HK387" s="76"/>
      <c r="HL387" s="66"/>
      <c r="HM387" s="76"/>
      <c r="HN387" s="66"/>
      <c r="HO387" s="76"/>
      <c r="HP387" s="66"/>
      <c r="HQ387" s="76"/>
      <c r="HR387" s="66"/>
      <c r="HS387" s="76"/>
      <c r="HT387" s="66"/>
      <c r="HU387" s="76"/>
      <c r="HV387" s="66"/>
      <c r="HW387" s="76"/>
      <c r="HX387" s="66"/>
      <c r="HY387" s="76"/>
      <c r="HZ387" s="66"/>
      <c r="IA387" s="76"/>
      <c r="IB387" s="66"/>
      <c r="IC387" s="76"/>
      <c r="ID387" s="66"/>
      <c r="IE387" s="76"/>
      <c r="IF387" s="66"/>
      <c r="IG387" s="76"/>
      <c r="IH387" s="66"/>
      <c r="II387" s="76"/>
      <c r="IJ387" s="66"/>
      <c r="IK387" s="76"/>
      <c r="IL387" s="66"/>
      <c r="IM387" s="76"/>
      <c r="IN387" s="66"/>
      <c r="IO387" s="76"/>
      <c r="IP387" s="66"/>
      <c r="IQ387" s="76"/>
      <c r="IR387" s="66"/>
      <c r="IS387" s="76"/>
      <c r="IT387" s="66"/>
      <c r="IU387" s="76"/>
      <c r="IV387" s="66"/>
      <c r="IW387" s="76"/>
      <c r="IX387" s="66"/>
      <c r="IY387" s="76"/>
      <c r="IZ387" s="66"/>
      <c r="JA387" s="76"/>
      <c r="JB387" s="66"/>
      <c r="JC387" s="76"/>
      <c r="JD387" s="66"/>
      <c r="JE387" s="76"/>
      <c r="JF387" s="66"/>
      <c r="JG387" s="76"/>
      <c r="JH387" s="66"/>
      <c r="JI387" s="76"/>
      <c r="JJ387" s="66"/>
      <c r="JK387" s="76"/>
      <c r="JL387" s="66"/>
      <c r="JM387" s="76"/>
      <c r="JN387" s="66"/>
      <c r="JO387" s="76"/>
      <c r="JP387" s="66"/>
      <c r="JQ387" s="76"/>
      <c r="JR387" s="66"/>
      <c r="JS387" s="76"/>
      <c r="JT387" s="66"/>
      <c r="JU387" s="76"/>
      <c r="JV387" s="66"/>
      <c r="JW387" s="76"/>
      <c r="JX387" s="66"/>
      <c r="JY387" s="76"/>
      <c r="JZ387" s="66"/>
      <c r="KA387" s="76"/>
      <c r="KB387" s="66"/>
      <c r="KC387" s="76"/>
      <c r="KD387" s="66"/>
      <c r="KE387" s="76"/>
      <c r="KF387" s="66"/>
      <c r="KG387" s="76"/>
      <c r="KH387" s="66"/>
      <c r="KI387" s="76"/>
      <c r="KJ387" s="66"/>
      <c r="KK387" s="76"/>
      <c r="KL387" s="66"/>
      <c r="KM387" s="76"/>
      <c r="KN387" s="66"/>
      <c r="KO387" s="76"/>
      <c r="KP387" s="66"/>
      <c r="KQ387" s="76"/>
      <c r="KR387" s="66"/>
      <c r="KS387" s="76"/>
      <c r="KT387" s="66"/>
      <c r="KU387" s="76"/>
      <c r="KV387" s="66"/>
      <c r="KW387" s="76"/>
      <c r="KX387" s="66"/>
      <c r="KY387" s="76"/>
      <c r="KZ387" s="66"/>
      <c r="LA387" s="76"/>
      <c r="LB387" s="66"/>
      <c r="LC387" s="76"/>
      <c r="LD387" s="66"/>
      <c r="LE387" s="76"/>
      <c r="LF387" s="66"/>
      <c r="LG387" s="76"/>
      <c r="LH387" s="66"/>
      <c r="LI387" s="76"/>
      <c r="LJ387" s="66"/>
      <c r="LK387" s="76"/>
      <c r="LL387" s="66"/>
      <c r="LM387" s="76"/>
      <c r="LN387" s="66"/>
      <c r="LO387" s="76"/>
      <c r="LP387" s="66"/>
      <c r="LQ387" s="76"/>
      <c r="LR387" s="66"/>
      <c r="LS387" s="76"/>
      <c r="LT387" s="66"/>
      <c r="LU387" s="76"/>
      <c r="LV387" s="66"/>
      <c r="LW387" s="76"/>
      <c r="LX387" s="66"/>
      <c r="LY387" s="76"/>
      <c r="LZ387" s="66"/>
      <c r="MA387" s="76"/>
      <c r="MB387" s="66"/>
      <c r="MC387" s="76"/>
      <c r="MD387" s="66"/>
      <c r="MG387" s="1" t="str" cm="1">
        <f t="array" ref="MG387">IFERROR(INDEX(Paste_Here!$B$2:$B$850, MATCH(0, COUNTIF(MG$4:MG386, Paste_Here!$B$2:$B$850) + IF(Paste_Here!$B$2:$B$850="", 1, 0), 0)), "")</f>
        <v/>
      </c>
      <c r="MH387" s="1" t="str">
        <f>IF(MG387&lt;&gt;"", INDEX(Paste_Here!$A$2:$A$850, MATCH(MG387, Paste_Here!$B$2:$B$850, 0)), "")</f>
        <v/>
      </c>
      <c r="MI387" s="1" t="str">
        <f t="shared" si="48"/>
        <v/>
      </c>
      <c r="MJ387" s="1" t="str" cm="1">
        <f t="array" ref="MJ387">IFERROR(INDEX($MI$5:$MI$850, MATCH(SMALL(IF($MI$5:$MI$850&lt;&gt;"", COUNTIF($MI$5:$MI$850, "&lt;"&amp;$MI$5:$MI$850)+1), ROW()-ROW($MJ$5)+1), COUNTIF($MI$5:$MI$850, "&lt;"&amp;$MI$5:$MI$850)+1, 0)), "")</f>
        <v/>
      </c>
    </row>
    <row r="388" spans="1:348">
      <c r="A388" s="66"/>
      <c r="B388" s="76" t="str">
        <f t="shared" si="41"/>
        <v/>
      </c>
      <c r="C388" s="66"/>
      <c r="D388" s="76" t="str">
        <f>IFERROR(IF(B388&lt;&gt;"", IF(AND(INDEX(Paste_Here!B$2:B$850, MATCH(B388, Paste_Here!A$2:A$850, 0))&lt;&gt;"", ISNUMBER(VALUE(INDEX(Paste_Here!B$2:B$850, MATCH(B388, Paste_Here!A$2:A$850, 0))))), INDEX(Paste_Here!B$2:B$850, MATCH(B388, Paste_Here!A$2:A$850, 0)), ""), ""), "")</f>
        <v/>
      </c>
      <c r="E388" s="66"/>
      <c r="F388" s="76" t="str">
        <f>IFERROR(IF(B388&lt;&gt;"", IF(ISTEXT(INDEX(Paste_Here!K$2:K$850, MATCH(B388, Paste_Here!A$2:A$850, 0))), INDEX(Paste_Here!K$2:K$850, MATCH(B388, Paste_Here!A$2:A$850, 0)), ""), ""), "")</f>
        <v/>
      </c>
      <c r="G388" s="66"/>
      <c r="H388" s="76" t="str">
        <f>IFERROR(IF(B388&lt;&gt;"", IF(ISTEXT(INDEX(Paste_Here!C$2:C$850, MATCH(B388, Paste_Here!A$2:A$850, 0))), INDEX(Paste_Here!C$2:C$850, MATCH(B388, Paste_Here!A$2:A$850, 0)), ""), ""), "")</f>
        <v/>
      </c>
      <c r="I388" s="66"/>
      <c r="J388" s="76" t="str">
        <f>IFERROR(IF(B388&lt;&gt;"", IF(ISNUMBER(SEARCH("s", LOWER(INDEX(Paste_Here!M$2:M$850, MATCH(B388, Paste_Here!A$2:A$850, 0))))), "Yes", IF(INDEX(Paste_Here!M$2:M$850, MATCH(B388, Paste_Here!A$2:A$850, 0))&lt;&gt;"", "No", "")), ""), "")</f>
        <v/>
      </c>
      <c r="K388" s="66"/>
      <c r="L388" s="76" t="str">
        <f>IFERROR(IF(B388&lt;&gt;"", IF(ISNUMBER(SEARCH("yes", LOWER(INDEX(Paste_Here!E$2:E$850, MATCH(B388, Paste_Here!A$2:A$850, 0))))), "Yes", IF(ISNUMBER(SEARCH("no", LOWER(INDEX(Paste_Here!E$2:E$850, MATCH(B388, Paste_Here!A$2:A$850, 0))))), "No", "")), ""), "")</f>
        <v/>
      </c>
      <c r="M388" s="66"/>
      <c r="N388" s="76" t="str">
        <f>IFERROR(IF(B388&lt;&gt;"", IF(ISNUMBER(SEARCH("yes", LOWER(INDEX(Paste_Here!F$2:F$850, MATCH(B388, Paste_Here!A$2:A$850, 0))))), "Yes", IF(ISNUMBER(SEARCH("no", LOWER(INDEX(Paste_Here!F$2:F$850, MATCH(B388, Paste_Here!A$2:A$850, 0))))), "No", "")), ""), "")</f>
        <v/>
      </c>
      <c r="O388" s="66"/>
      <c r="P388" s="76" t="str">
        <f>IFERROR(IF(B388&lt;&gt;"", IF(ISNUMBER(SEARCH("yes", LOWER(INDEX(Paste_Here!L$2:L$850, MATCH(B388, Paste_Here!A$2:A$850, 0))))), "Yes", IF(ISNUMBER(SEARCH("no", LOWER(INDEX(Paste_Here!L$2:L$850, MATCH(B388, Paste_Here!A$2:A$850, 0))))), "No", "")), ""), "")</f>
        <v/>
      </c>
      <c r="Q388" s="66"/>
      <c r="R388" s="76" t="str">
        <f>IFERROR(IF(B388&lt;&gt;"", IF(ISNUMBER(SEARCH("transitional 2", LOWER(INDEX(Paste_Here!D$2:D$850, MATCH(B388, Paste_Here!A$2:A$850, 0))))), "T2", IF(ISNUMBER(SEARCH("transitional 1", LOWER(INDEX(Paste_Here!D$2:D$850, MATCH(B388, Paste_Here!A$2:A$850, 0))))), "T1", IF(ISNUMBER(SEARCH("waived ell services", LOWER(INDEX(Paste_Here!D$2:D$850, MATCH(B388, Paste_Here!A$2:A$850, 0))))), "W", IF(ISNUMBER(SEARCH("english language learner", LOWER(INDEX(Paste_Here!D$2:D$850, MATCH(B388, Paste_Here!A$2:A$850, 0))))), "L", "")))), ""), "")</f>
        <v/>
      </c>
      <c r="S388" s="66"/>
      <c r="T388" s="76" t="str">
        <f>IFERROR(IF(B388&lt;&gt;"", IF(ISNUMBER(SEARCH("yes", LOWER(INDEX(Paste_Here!I$2:I$850, MATCH(B388, Paste_Here!A$2:A$850, 0))))), "Yes", IF(ISNUMBER(SEARCH("no", LOWER(INDEX(Paste_Here!I$2:I$850, MATCH(B388, Paste_Here!A$2:A$850, 0))))), "No", "")), ""), "")</f>
        <v/>
      </c>
      <c r="U388" s="66"/>
      <c r="V388" s="76" t="str">
        <f>IFERROR(IF(B388&lt;&gt;"", IF(ISTEXT(INDEX(Paste_Here!J$2:J$850, MATCH(B388, Paste_Here!A$2:A$850, 0))), VALUE(INDEX(Paste_Here!J$2:J$850, MATCH(B388, Paste_Here!A$2:A$850, 0))), ""), ""), "")</f>
        <v/>
      </c>
      <c r="W388" s="66"/>
      <c r="X388" s="66"/>
      <c r="Y388" s="76" t="str">
        <f t="shared" si="42"/>
        <v/>
      </c>
      <c r="Z388" s="66"/>
      <c r="AA388" s="76" t="str">
        <f>IFERROR(IF(B388&lt;&gt;"", IF(AND(INDEX(Paste_Here!AI$2:AI$850, MATCH(B388, Paste_Here!A$2:A$850, 0))&lt;&gt;"", ISNUMBER(VALUE(INDEX(Paste_Here!AI$2:AI$850, MATCH(B388, Paste_Here!A$2:A$850, 0))))), INDEX(Paste_Here!AI$2:AI$850, MATCH(B388, Paste_Here!A$2:A$850, 0)), ""), ""), "")</f>
        <v/>
      </c>
      <c r="AB388" s="66"/>
      <c r="AC388" s="76" t="str">
        <f>IFERROR(IF(B388&lt;&gt;"", IF(AND(INDEX(Paste_Here!AJ$2:AJ$850, MATCH(B388, Paste_Here!A$2:A$850, 0))&lt;&gt;"", ISNUMBER(VALUE(INDEX(Paste_Here!AJ$2:AJ$850, MATCH(B388, Paste_Here!A$2:A$850, 0))))), INDEX(Paste_Here!AJ$2:AJ$850, MATCH(B388, Paste_Here!A$2:A$850, 0)), ""), ""), "")</f>
        <v/>
      </c>
      <c r="AD388" s="66"/>
      <c r="AE388" s="76" t="str">
        <f>IFERROR(IF(B388&lt;&gt;"", IF(AND(INDEX(Paste_Here!AK$2:AK$850, MATCH(B388, Paste_Here!A$2:A$850, 0))&lt;&gt;"", ISNUMBER(VALUE(INDEX(Paste_Here!AK$2:AK$850, MATCH(B388, Paste_Here!A$2:A$850, 0))))), INDEX(Paste_Here!AK$2:AK$850, MATCH(B388, Paste_Here!A$2:A$850, 0)), ""), ""), "")</f>
        <v/>
      </c>
      <c r="AF388" s="66"/>
      <c r="AG388" s="76" t="str">
        <f>IFERROR(IF(B388&lt;&gt;"", IF(AND(INDEX(Paste_Here!AL$2:AL$850, MATCH(B388, Paste_Here!A$2:A$850, 0))&lt;&gt;"", ISNUMBER(VALUE(INDEX(Paste_Here!AL$2:AL$850, MATCH(B388, Paste_Here!A$2:A$850, 0))))), INDEX(Paste_Here!AL$2:AL$850, MATCH(B388, Paste_Here!A$2:A$850, 0)), ""), ""), "")</f>
        <v/>
      </c>
      <c r="AH388" s="66"/>
      <c r="AI388" s="76" t="str">
        <f>IFERROR(IF(B388&lt;&gt;"", IF(AND(INDEX(Paste_Here!AH$2:AH$850, MATCH(B388, Paste_Here!A$2:A$850, 0))&lt;&gt;"", ISNUMBER(VALUE(INDEX(Paste_Here!AH$2:AH$850, MATCH(B388, Paste_Here!A$2:A$850, 0))))), IF(VALUE(INDEX(Paste_Here!AH$2:AH$850, MATCH(B388, Paste_Here!A$2:A$850, 0)))=0, "", INDEX(Paste_Here!AH$2:AH$850, MATCH(B388, Paste_Here!A$2:A$850, 0))), ""), ""), "")</f>
        <v/>
      </c>
      <c r="AJ388" s="66"/>
      <c r="AK388" s="76" t="str">
        <f>IFERROR(IF(B388&lt;&gt;"", IF(AND(INDEX(Paste_Here!N$2:N$850, MATCH(B388, Paste_Here!A$2:A$850, 0))&lt;&gt;"", ISNUMBER(VALUE(INDEX(Paste_Here!N$2:N$850, MATCH(B388, Paste_Here!A$2:A$850, 0))))), INDEX(Paste_Here!N$2:N$850, MATCH(B388, Paste_Here!A$2:A$850, 0)), ""), ""), "")</f>
        <v/>
      </c>
      <c r="AL388" s="66"/>
      <c r="AM388" s="76" t="str">
        <f>IFERROR(IF(B388&lt;&gt;"", IF(AND(INDEX(Paste_Here!O$2:O$850, MATCH(B388, Paste_Here!A$2:A$850, 0))&lt;&gt;"", ISNUMBER(VALUE(INDEX(Paste_Here!O$2:O$850, MATCH(B388, Paste_Here!A$2:A$850, 0))))), INDEX(Paste_Here!O$2:O$850, MATCH(B388, Paste_Here!A$2:A$850, 0)), ""), ""), "")</f>
        <v/>
      </c>
      <c r="AN388" s="66"/>
      <c r="AO388" s="76"/>
      <c r="AP388" s="66"/>
      <c r="AQ388" s="76"/>
      <c r="AR388" s="66"/>
      <c r="AS388" s="76"/>
      <c r="AT388" s="66"/>
      <c r="AU388" s="66"/>
      <c r="AV388" s="76" t="str">
        <f t="shared" si="43"/>
        <v/>
      </c>
      <c r="AW388" s="66"/>
      <c r="AX388" s="76" t="str">
        <f>IFERROR(IF(B388&lt;&gt;"", IF(ISNUMBER(SEARCH("Revealed-Potential (Primary Focus)", LOWER(INDEX(Paste_Here!Z$2:Z$850, MATCH(B388, Paste_Here!A$2:A$850, 0))))), "Rev-Potential: Prim", IF(ISNUMBER(SEARCH("Revealed-Potential (Secondary Focus)", LOWER(INDEX(Paste_Here!Z$2:Z$850, MATCH(B388, Paste_Here!A$2:A$850, 0))))), "Rev-Potential: Sec", IF(ISNUMBER(SEARCH("Monitoring", LOWER(INDEX(Paste_Here!Z$2:Z$850, MATCH(B388, Paste_Here!A$2:A$850, 0))))), "Monitoring", IF(ISNUMBER(SEARCH("At-Promise (Secondary Focus)", LOWER(INDEX(Paste_Here!Z$2:Z$850, MATCH(B388, Paste_Here!A$2:A$850, 0))))), "At-Promise: Sec", IF(ISNUMBER(SEARCH("At-Promise (Primary Focus)", LOWER(INDEX(Paste_Here!Z$2:Z$850, MATCH(B388, Paste_Here!A$2:A$850, 0))))), "At-Promise: Prim", ""))))), ""), "")</f>
        <v/>
      </c>
      <c r="AY388" s="66"/>
      <c r="AZ388" s="76"/>
      <c r="BA388" s="66"/>
      <c r="BB388" s="76"/>
      <c r="BC388" s="66"/>
      <c r="BD388" s="76"/>
      <c r="BE388" s="66"/>
      <c r="BF388" s="76"/>
      <c r="BG388" s="66"/>
      <c r="BH388" s="76"/>
      <c r="BI388" s="66"/>
      <c r="BJ388" s="66"/>
      <c r="BK388" s="76" t="str">
        <f t="shared" si="44"/>
        <v/>
      </c>
      <c r="BL388" s="66"/>
      <c r="BM388" s="76" t="str">
        <f>IFERROR(IF(B388&lt;&gt;"", IF(AND(ISNUMBER(VALUE(SUBSTITUTE(SUBSTITUTE(Paste_Here!R388, "br", "-"), "L", ""))), VALUE(SUBSTITUTE(SUBSTITUTE(Paste_Here!R388, "br", "-"), "L", "")) &gt;= 1095), "Yes", IF(AND(ISNUMBER(VALUE(SUBSTITUTE(SUBSTITUTE(Paste_Here!R388, "br", "-"), "L", ""))), VALUE(SUBSTITUTE(SUBSTITUTE(Paste_Here!R388, "br", "-"), "L", "")) &lt;= 1094), "No", "")), ""), "")</f>
        <v/>
      </c>
      <c r="BN388" s="66"/>
      <c r="BO388" s="76" t="str">
        <f>IFERROR(IF(B388&lt;&gt;"", IF(COUNTIF(INDEX(Paste_Here!Y$2:AB$850, MATCH(B388, Paste_Here!A$2:A$850, 0), 0), "yes") &gt; 0, "Yes", IF(COUNTIF(INDEX(Paste_Here!Y$2:AB$850, MATCH(B388, Paste_Here!A$2:A$850, 0), 0), "no") &gt; 0, "No", "")), ""), "")</f>
        <v/>
      </c>
      <c r="BP388" s="66"/>
      <c r="BQ388" s="76" t="str">
        <f>IFERROR(IF(B388&lt;&gt;"", IF(AND(ISNUMBER(VALUE(SUBSTITUTE(SUBSTITUTE(Paste_Here!U388, "em", "-"), "q", ""))), VALUE(SUBSTITUTE(SUBSTITUTE(Paste_Here!U388, "em", "-"), "q", "")) &gt;= 910), "Yes", IF(AND(ISNUMBER(VALUE(SUBSTITUTE(SUBSTITUTE(Paste_Here!U388, "em", "-"), "q", ""))), VALUE(SUBSTITUTE(SUBSTITUTE(Paste_Here!U388, "em", "-"), "q", "")) &lt;= 909), "No", "")), ""), "")</f>
        <v/>
      </c>
      <c r="BR388" s="66"/>
      <c r="BS388" s="76" t="str">
        <f>IFERROR(IF(B388&lt;&gt;"", IF(AND(INDEX(Paste_Here!X$2:X$850, MATCH(B388, Paste_Here!A$2:A$850, 0))&lt;&gt;"", ISNUMBER(VALUE(INDEX(Paste_Here!X$2:X$850, MATCH(B388, Paste_Here!A$2:A$850, 0))))), INDEX(Paste_Here!X$2:X$850, MATCH(B388, Paste_Here!A$2:A$850, 0)), ""), ""), "")</f>
        <v/>
      </c>
      <c r="BT388" s="66"/>
      <c r="BU388" s="76" t="str">
        <f>IFERROR(IF(B388&lt;&gt;"", IF(ISNUMBER(VALUE(INDEX(Paste_Here!G$2:G$850, MATCH(B388, Paste_Here!A$2:A$850, 0)))), IF(VALUE(INDEX(Paste_Here!G$2:G$850, MATCH(B388, Paste_Here!A$2:A$850, 0)))=0, "No", IF(AND(VALUE(INDEX(Paste_Here!G$2:G$850, MATCH(B388, Paste_Here!A$2:A$850, 0)))&gt;=1, VALUE(INDEX(Paste_Here!G$2:G$850, MATCH(B388, Paste_Here!A$2:A$850, 0)))&lt;=4), VALUE(INDEX(Paste_Here!G$2:G$850, MATCH(B388, Paste_Here!A$2:A$850, 0))), "")), ""), ""), "")</f>
        <v/>
      </c>
      <c r="BV388" s="66"/>
      <c r="BW388" s="76" t="str">
        <f>IFERROR(IF(B388&lt;&gt;"", IF(ISNUMBER(VALUE(INDEX(Paste_Here!H$2:H$850, MATCH(B388, Paste_Here!A$2:A$850, 0)))), IF(VALUE(INDEX(Paste_Here!H$2:H$850, MATCH(B388, Paste_Here!A$2:A$850, 0)))=0, "No", IF(AND(VALUE(INDEX(Paste_Here!H$2:H$850, MATCH(B388, Paste_Here!A$2:A$850, 0)))&gt;=1, VALUE(INDEX(Paste_Here!H$2:H$850, MATCH(B388, Paste_Here!A$2:A$850, 0)))&lt;=4), VALUE(INDEX(Paste_Here!H$2:H$850, MATCH(B388, Paste_Here!A$2:A$850, 0))), "")), ""), ""), "")</f>
        <v/>
      </c>
      <c r="BX388" s="66"/>
      <c r="BY388" s="76"/>
      <c r="BZ388" s="66"/>
      <c r="CA388" s="76"/>
      <c r="CB388" s="66"/>
      <c r="CC388" s="66"/>
      <c r="CD388" s="76" t="str">
        <f t="shared" si="45"/>
        <v/>
      </c>
      <c r="CE388" s="66"/>
      <c r="CF388" s="76" t="str">
        <f>IFERROR(IF(B388&lt;&gt;"", IF(AND(INDEX(Paste_Here!P$2:P$850, MATCH(B388, Paste_Here!A$2:A$850, 0))&lt;&gt;"", ISNUMBER(VALUE(INDEX(Paste_Here!P$2:P$850, MATCH(B388, Paste_Here!A$2:A$850, 0))))), INDEX(Paste_Here!P$2:P$850, MATCH(B388, Paste_Here!A$2:A$850, 0)), ""), ""), "")</f>
        <v/>
      </c>
      <c r="CG388" s="66"/>
      <c r="CH388" s="76" t="str">
        <f>IFERROR(IF(B388&lt;&gt;"", IF(ISNUMBER(SEARCH("highrisk", LOWER(INDEX(Paste_Here!Q$2:Q$850, MATCH(B388, Paste_Here!A$2:A$850, 0))))), "High Risk", IF(ISNUMBER(SEARCH("lowrisk", LOWER(INDEX(Paste_Here!Q$2:Q$850, MATCH(B388, Paste_Here!A$2:A$850, 0))))), "Low Risk", IF(ISNUMBER(SEARCH("somerisk", LOWER(INDEX(Paste_Here!Q$2:Q$850, MATCH(B388, Paste_Here!A$2:A$850, 0))))), "Some Risk", ""))), ""), "")</f>
        <v/>
      </c>
      <c r="CI388" s="66"/>
      <c r="CJ388" s="76" t="str">
        <f>IFERROR(IF(B388&lt;&gt;"", IF(AND(INDEX(Paste_Here!AA$2:AA$850, MATCH(B388, Paste_Here!A$2:A$850, 0))&lt;&gt;"", ISNUMBER(VALUE(INDEX(Paste_Here!AA$2:AA$850, MATCH(B388, Paste_Here!A$2:A$850, 0))))), INDEX(Paste_Here!AA$2:AA$850, MATCH(B388, Paste_Here!A$2:A$850, 0)), ""), ""), "")</f>
        <v/>
      </c>
      <c r="CK388" s="66"/>
      <c r="CL388" s="76" t="str">
        <f>IFERROR(IF(B388&lt;&gt;"", IF(LOWER(INDEX(Paste_Here!AB$2:AB$850, MATCH(B388, Paste_Here!A$2:A$850, 0)))="approaching expectations", "Approaching", IF(LOWER(INDEX(Paste_Here!AB$2:AB$850, MATCH(B388, Paste_Here!A$2:A$850, 0)))="met expectations", "Met", IF(LOWER(INDEX(Paste_Here!AB$2:AB$850, MATCH(B388, Paste_Here!A$2:A$850, 0)))="exceeded expectations", "Exceeded", IF(LOWER(INDEX(Paste_Here!AB$2:AB$850, MATCH(B388, Paste_Here!A$2:A$850, 0)))="below expectations", "Below", "")))), ""), "")</f>
        <v/>
      </c>
      <c r="CM388" s="66"/>
      <c r="CN388" s="76" t="str">
        <f>IFERROR(IF(B388&lt;&gt;"", IF(AND(INDEX(Paste_Here!AC$2:AC$850, MATCH(B388, Paste_Here!A$2:A$850, 0))&lt;&gt;"", ISNUMBER(VALUE(INDEX(Paste_Here!AC$2:AC$850, MATCH(B388, Paste_Here!A$2:A$850, 0))))), INDEX(Paste_Here!AC$2:AC$850, MATCH(B388, Paste_Here!A$2:A$850, 0)), ""), ""), "")</f>
        <v/>
      </c>
      <c r="CO388" s="66"/>
      <c r="CP388" s="76"/>
      <c r="CQ388" s="66"/>
      <c r="CR388" s="76"/>
      <c r="CS388" s="66"/>
      <c r="CT388" s="76"/>
      <c r="CU388" s="66"/>
      <c r="CV388" s="76"/>
      <c r="CW388" s="66"/>
      <c r="CX388" s="76"/>
      <c r="CY388" s="66"/>
      <c r="CZ388" s="66"/>
      <c r="DA388" s="76" t="str">
        <f t="shared" si="46"/>
        <v/>
      </c>
      <c r="DB388" s="66"/>
      <c r="DC388" s="76" t="str">
        <f>IFERROR(IF(B388&lt;&gt;"", IF(AND(INDEX(Paste_Here!V$2:V$850, MATCH(B388, Paste_Here!A$2:A$850, 0))&lt;&gt;"", ISNUMBER(VALUE(INDEX(Paste_Here!V$2:V$850, MATCH(B388, Paste_Here!A$2:A$850, 0))))), INDEX(Paste_Here!V$2:V$850, MATCH(B388, Paste_Here!A$2:A$850, 0)), ""), ""), "")</f>
        <v/>
      </c>
      <c r="DD388" s="66"/>
      <c r="DE388" s="76" t="str">
        <f>IFERROR(IF(B388&lt;&gt;"", IF(ISNUMBER(SEARCH("highrisk", LOWER(INDEX(Paste_Here!W$2:W$850, MATCH(B388, Paste_Here!A$2:A$850, 0))))), "High Risk", IF(ISNUMBER(SEARCH("lowrisk", LOWER(INDEX(Paste_Here!W$2:W$850, MATCH(B388, Paste_Here!A$2:A$850, 0))))), "Low Risk", IF(ISNUMBER(SEARCH("somerisk", LOWER(INDEX(Paste_Here!W$2:W$850, MATCH(B388, Paste_Here!A$2:A$850, 0))))), "Some Risk", ""))), ""), "")</f>
        <v/>
      </c>
      <c r="DF388" s="66"/>
      <c r="DG388" s="76" t="str">
        <f>IFERROR(IF(B388&lt;&gt;"", IF(AND(INDEX(Paste_Here!S$2:S$850, MATCH(B388, Paste_Here!A$2:A$850, 0))&lt;&gt;"", ISNUMBER(VALUE(INDEX(Paste_Here!S$2:S$850, MATCH(B388, Paste_Here!A$2:A$850, 0))))), INDEX(Paste_Here!S$2:S$850, MATCH(B388, Paste_Here!A$2:A$850, 0)), ""), ""), "")</f>
        <v/>
      </c>
      <c r="DH388" s="66"/>
      <c r="DI388" s="76" t="str">
        <f>IFERROR(IF(B388&lt;&gt;"", IF(ISNUMBER(SEARCH("highrisk", LOWER(INDEX(Paste_Here!T$2:T$850, MATCH(B388, Paste_Here!A$2:A$850, 0))))), "High Risk", IF(ISNUMBER(SEARCH("lowrisk", LOWER(INDEX(Paste_Here!T$2:T$850, MATCH(B388, Paste_Here!A$2:A$850, 0))))), "Low Risk", IF(ISNUMBER(SEARCH("somerisk", LOWER(INDEX(Paste_Here!T$2:T$850, MATCH(B388, Paste_Here!A$2:A$850, 0))))), "Some Risk", ""))), ""), "")</f>
        <v/>
      </c>
      <c r="DJ388" s="66"/>
      <c r="DK388" s="76" t="str">
        <f>IFERROR(IF(B388&lt;&gt;"", IF(AND(INDEX(Paste_Here!AD$2:AD$850, MATCH(B388, Paste_Here!A$2:A$850, 0))&lt;&gt;"", ISNUMBER(VALUE(INDEX(Paste_Here!AD$2:AD$850, MATCH(B388, Paste_Here!A$2:A$850, 0))))), INDEX(Paste_Here!AD$2:AD$850, MATCH(B388, Paste_Here!A$2:A$850, 0)), ""), ""), "")</f>
        <v/>
      </c>
      <c r="DL388" s="66"/>
      <c r="DM388" s="76" t="str">
        <f>IFERROR(IF(B388&lt;&gt;"", IF(LOWER(INDEX(Paste_Here!AE$2:AE$850, MATCH(B388, Paste_Here!A$2:A$850, 0)))="approaching expectations", "Approaching", IF(LOWER(INDEX(Paste_Here!AE$2:AE$850, MATCH(B388, Paste_Here!A$2:A$850, 0)))="met expectations", "Met", IF(LOWER(INDEX(Paste_Here!AE$2:AE$850, MATCH(B388, Paste_Here!A$2:A$850, 0)))="exceeded expectations", "Exceeded", IF(LOWER(INDEX(Paste_Here!AE$2:AE$850, MATCH(B388, Paste_Here!A$2:A$850, 0)))="below expectations", "Below", "")))), ""), "")</f>
        <v/>
      </c>
      <c r="DN388" s="66"/>
      <c r="DO388" s="76"/>
      <c r="DP388" s="66"/>
      <c r="DQ388" s="76"/>
      <c r="DR388" s="66"/>
      <c r="DS388" s="76"/>
      <c r="DT388" s="66"/>
      <c r="DU388" s="76"/>
      <c r="DV388" s="66"/>
      <c r="DW388" s="66"/>
      <c r="DX388" s="76" t="str">
        <f t="shared" si="47"/>
        <v/>
      </c>
      <c r="DY388" s="66"/>
      <c r="DZ388" s="76"/>
      <c r="EA388" s="66"/>
      <c r="EB388" s="76"/>
      <c r="EC388" s="66"/>
      <c r="ED388" s="76" t="str">
        <f>IFERROR(IF(B388&lt;&gt;"", IF(AND(INDEX(Paste_Here!AF$2:AF$850, MATCH(B388, Paste_Here!A$2:A$850, 0))&lt;&gt;"", ISNUMBER(VALUE(INDEX(Paste_Here!AF$2:AF$850, MATCH(B388, Paste_Here!A$2:A$850, 0))))), INDEX(Paste_Here!AF$2:AF$850, MATCH(B388, Paste_Here!A$2:A$850, 0)), ""), ""), "")</f>
        <v/>
      </c>
      <c r="EE388" s="66"/>
      <c r="EF388" s="76"/>
      <c r="EG388" s="66"/>
      <c r="EH388" s="76"/>
      <c r="EI388" s="66"/>
      <c r="EJ388" s="76" t="str">
        <f>IFERROR(IF(B388&lt;&gt;"", IF(AND(INDEX(Paste_Here!AG$2:AG$850, MATCH(B388, Paste_Here!A$2:A$850, 0))&lt;&gt;"", ISNUMBER(VALUE(INDEX(Paste_Here!AG$2:AG$850, MATCH(B388, Paste_Here!A$2:A$850, 0))))), INDEX(Paste_Here!AG$2:AG$850, MATCH(B388, Paste_Here!A$2:A$850, 0)), ""), ""), "")</f>
        <v/>
      </c>
      <c r="EK388" s="66"/>
      <c r="EL388" s="76"/>
      <c r="EM388" s="66"/>
      <c r="EN388" s="76"/>
      <c r="EO388" s="66"/>
      <c r="EP388" s="76"/>
      <c r="EQ388" s="66"/>
      <c r="ER388" s="76"/>
      <c r="ES388" s="66"/>
      <c r="ET388" s="66"/>
      <c r="EU388" s="76"/>
      <c r="EV388" s="66"/>
      <c r="EW388" s="76"/>
      <c r="EX388" s="66"/>
      <c r="EY388" s="76"/>
      <c r="EZ388" s="66"/>
      <c r="FA388" s="76"/>
      <c r="FB388" s="66"/>
      <c r="FC388" s="76"/>
      <c r="FD388" s="66"/>
      <c r="FE388" s="76"/>
      <c r="FF388" s="66"/>
      <c r="FG388" s="76"/>
      <c r="FH388" s="66"/>
      <c r="FI388" s="76"/>
      <c r="FJ388" s="66"/>
      <c r="FK388" s="76"/>
      <c r="FL388" s="66"/>
      <c r="FM388" s="76"/>
      <c r="FN388" s="66"/>
      <c r="FO388" s="76"/>
      <c r="FP388" s="66"/>
      <c r="FQ388" s="76"/>
      <c r="FR388" s="66"/>
      <c r="FS388" s="76"/>
      <c r="FT388" s="66"/>
      <c r="FU388" s="76"/>
      <c r="FV388" s="66"/>
      <c r="FW388" s="76"/>
      <c r="FX388" s="66"/>
      <c r="FY388" s="76"/>
      <c r="FZ388" s="66"/>
      <c r="GA388" s="76"/>
      <c r="GB388" s="66"/>
      <c r="GC388" s="76"/>
      <c r="GD388" s="66"/>
      <c r="GE388" s="76"/>
      <c r="GF388" s="66"/>
      <c r="GG388" s="76"/>
      <c r="GH388" s="66"/>
      <c r="GI388" s="76"/>
      <c r="GJ388" s="66"/>
      <c r="GK388" s="76"/>
      <c r="GL388" s="66"/>
      <c r="GM388" s="76"/>
      <c r="GN388" s="66"/>
      <c r="GO388" s="76"/>
      <c r="GP388" s="66"/>
      <c r="GQ388" s="76"/>
      <c r="GR388" s="66"/>
      <c r="GS388" s="76"/>
      <c r="GT388" s="66"/>
      <c r="GU388" s="76"/>
      <c r="GV388" s="66"/>
      <c r="GW388" s="76"/>
      <c r="GX388" s="66"/>
      <c r="GY388" s="76"/>
      <c r="GZ388" s="66"/>
      <c r="HA388" s="76"/>
      <c r="HB388" s="66"/>
      <c r="HC388" s="76"/>
      <c r="HD388" s="66"/>
      <c r="HE388" s="76"/>
      <c r="HF388" s="66"/>
      <c r="HG388" s="76"/>
      <c r="HH388" s="66"/>
      <c r="HI388" s="76"/>
      <c r="HJ388" s="66"/>
      <c r="HK388" s="76"/>
      <c r="HL388" s="66"/>
      <c r="HM388" s="76"/>
      <c r="HN388" s="66"/>
      <c r="HO388" s="76"/>
      <c r="HP388" s="66"/>
      <c r="HQ388" s="76"/>
      <c r="HR388" s="66"/>
      <c r="HS388" s="76"/>
      <c r="HT388" s="66"/>
      <c r="HU388" s="76"/>
      <c r="HV388" s="66"/>
      <c r="HW388" s="76"/>
      <c r="HX388" s="66"/>
      <c r="HY388" s="76"/>
      <c r="HZ388" s="66"/>
      <c r="IA388" s="76"/>
      <c r="IB388" s="66"/>
      <c r="IC388" s="76"/>
      <c r="ID388" s="66"/>
      <c r="IE388" s="76"/>
      <c r="IF388" s="66"/>
      <c r="IG388" s="76"/>
      <c r="IH388" s="66"/>
      <c r="II388" s="76"/>
      <c r="IJ388" s="66"/>
      <c r="IK388" s="76"/>
      <c r="IL388" s="66"/>
      <c r="IM388" s="76"/>
      <c r="IN388" s="66"/>
      <c r="IO388" s="76"/>
      <c r="IP388" s="66"/>
      <c r="IQ388" s="76"/>
      <c r="IR388" s="66"/>
      <c r="IS388" s="76"/>
      <c r="IT388" s="66"/>
      <c r="IU388" s="76"/>
      <c r="IV388" s="66"/>
      <c r="IW388" s="76"/>
      <c r="IX388" s="66"/>
      <c r="IY388" s="76"/>
      <c r="IZ388" s="66"/>
      <c r="JA388" s="76"/>
      <c r="JB388" s="66"/>
      <c r="JC388" s="76"/>
      <c r="JD388" s="66"/>
      <c r="JE388" s="76"/>
      <c r="JF388" s="66"/>
      <c r="JG388" s="76"/>
      <c r="JH388" s="66"/>
      <c r="JI388" s="76"/>
      <c r="JJ388" s="66"/>
      <c r="JK388" s="76"/>
      <c r="JL388" s="66"/>
      <c r="JM388" s="76"/>
      <c r="JN388" s="66"/>
      <c r="JO388" s="76"/>
      <c r="JP388" s="66"/>
      <c r="JQ388" s="76"/>
      <c r="JR388" s="66"/>
      <c r="JS388" s="76"/>
      <c r="JT388" s="66"/>
      <c r="JU388" s="76"/>
      <c r="JV388" s="66"/>
      <c r="JW388" s="76"/>
      <c r="JX388" s="66"/>
      <c r="JY388" s="76"/>
      <c r="JZ388" s="66"/>
      <c r="KA388" s="76"/>
      <c r="KB388" s="66"/>
      <c r="KC388" s="76"/>
      <c r="KD388" s="66"/>
      <c r="KE388" s="76"/>
      <c r="KF388" s="66"/>
      <c r="KG388" s="76"/>
      <c r="KH388" s="66"/>
      <c r="KI388" s="76"/>
      <c r="KJ388" s="66"/>
      <c r="KK388" s="76"/>
      <c r="KL388" s="66"/>
      <c r="KM388" s="76"/>
      <c r="KN388" s="66"/>
      <c r="KO388" s="76"/>
      <c r="KP388" s="66"/>
      <c r="KQ388" s="76"/>
      <c r="KR388" s="66"/>
      <c r="KS388" s="76"/>
      <c r="KT388" s="66"/>
      <c r="KU388" s="76"/>
      <c r="KV388" s="66"/>
      <c r="KW388" s="76"/>
      <c r="KX388" s="66"/>
      <c r="KY388" s="76"/>
      <c r="KZ388" s="66"/>
      <c r="LA388" s="76"/>
      <c r="LB388" s="66"/>
      <c r="LC388" s="76"/>
      <c r="LD388" s="66"/>
      <c r="LE388" s="76"/>
      <c r="LF388" s="66"/>
      <c r="LG388" s="76"/>
      <c r="LH388" s="66"/>
      <c r="LI388" s="76"/>
      <c r="LJ388" s="66"/>
      <c r="LK388" s="76"/>
      <c r="LL388" s="66"/>
      <c r="LM388" s="76"/>
      <c r="LN388" s="66"/>
      <c r="LO388" s="76"/>
      <c r="LP388" s="66"/>
      <c r="LQ388" s="76"/>
      <c r="LR388" s="66"/>
      <c r="LS388" s="76"/>
      <c r="LT388" s="66"/>
      <c r="LU388" s="76"/>
      <c r="LV388" s="66"/>
      <c r="LW388" s="76"/>
      <c r="LX388" s="66"/>
      <c r="LY388" s="76"/>
      <c r="LZ388" s="66"/>
      <c r="MA388" s="76"/>
      <c r="MB388" s="66"/>
      <c r="MC388" s="76"/>
      <c r="MD388" s="66"/>
      <c r="MG388" s="1" t="str" cm="1">
        <f t="array" ref="MG388">IFERROR(INDEX(Paste_Here!$B$2:$B$850, MATCH(0, COUNTIF(MG$4:MG387, Paste_Here!$B$2:$B$850) + IF(Paste_Here!$B$2:$B$850="", 1, 0), 0)), "")</f>
        <v/>
      </c>
      <c r="MH388" s="1" t="str">
        <f>IF(MG388&lt;&gt;"", INDEX(Paste_Here!$A$2:$A$850, MATCH(MG388, Paste_Here!$B$2:$B$850, 0)), "")</f>
        <v/>
      </c>
      <c r="MI388" s="1" t="str">
        <f t="shared" si="48"/>
        <v/>
      </c>
      <c r="MJ388" s="1" t="str" cm="1">
        <f t="array" ref="MJ388">IFERROR(INDEX($MI$5:$MI$850, MATCH(SMALL(IF($MI$5:$MI$850&lt;&gt;"", COUNTIF($MI$5:$MI$850, "&lt;"&amp;$MI$5:$MI$850)+1), ROW()-ROW($MJ$5)+1), COUNTIF($MI$5:$MI$850, "&lt;"&amp;$MI$5:$MI$850)+1, 0)), "")</f>
        <v/>
      </c>
    </row>
    <row r="389" spans="1:348">
      <c r="A389" s="66"/>
      <c r="B389" s="76" t="str">
        <f t="shared" si="41"/>
        <v/>
      </c>
      <c r="C389" s="66"/>
      <c r="D389" s="76" t="str">
        <f>IFERROR(IF(B389&lt;&gt;"", IF(AND(INDEX(Paste_Here!B$2:B$850, MATCH(B389, Paste_Here!A$2:A$850, 0))&lt;&gt;"", ISNUMBER(VALUE(INDEX(Paste_Here!B$2:B$850, MATCH(B389, Paste_Here!A$2:A$850, 0))))), INDEX(Paste_Here!B$2:B$850, MATCH(B389, Paste_Here!A$2:A$850, 0)), ""), ""), "")</f>
        <v/>
      </c>
      <c r="E389" s="66"/>
      <c r="F389" s="76" t="str">
        <f>IFERROR(IF(B389&lt;&gt;"", IF(ISTEXT(INDEX(Paste_Here!K$2:K$850, MATCH(B389, Paste_Here!A$2:A$850, 0))), INDEX(Paste_Here!K$2:K$850, MATCH(B389, Paste_Here!A$2:A$850, 0)), ""), ""), "")</f>
        <v/>
      </c>
      <c r="G389" s="66"/>
      <c r="H389" s="76" t="str">
        <f>IFERROR(IF(B389&lt;&gt;"", IF(ISTEXT(INDEX(Paste_Here!C$2:C$850, MATCH(B389, Paste_Here!A$2:A$850, 0))), INDEX(Paste_Here!C$2:C$850, MATCH(B389, Paste_Here!A$2:A$850, 0)), ""), ""), "")</f>
        <v/>
      </c>
      <c r="I389" s="66"/>
      <c r="J389" s="76" t="str">
        <f>IFERROR(IF(B389&lt;&gt;"", IF(ISNUMBER(SEARCH("s", LOWER(INDEX(Paste_Here!M$2:M$850, MATCH(B389, Paste_Here!A$2:A$850, 0))))), "Yes", IF(INDEX(Paste_Here!M$2:M$850, MATCH(B389, Paste_Here!A$2:A$850, 0))&lt;&gt;"", "No", "")), ""), "")</f>
        <v/>
      </c>
      <c r="K389" s="66"/>
      <c r="L389" s="76" t="str">
        <f>IFERROR(IF(B389&lt;&gt;"", IF(ISNUMBER(SEARCH("yes", LOWER(INDEX(Paste_Here!E$2:E$850, MATCH(B389, Paste_Here!A$2:A$850, 0))))), "Yes", IF(ISNUMBER(SEARCH("no", LOWER(INDEX(Paste_Here!E$2:E$850, MATCH(B389, Paste_Here!A$2:A$850, 0))))), "No", "")), ""), "")</f>
        <v/>
      </c>
      <c r="M389" s="66"/>
      <c r="N389" s="76" t="str">
        <f>IFERROR(IF(B389&lt;&gt;"", IF(ISNUMBER(SEARCH("yes", LOWER(INDEX(Paste_Here!F$2:F$850, MATCH(B389, Paste_Here!A$2:A$850, 0))))), "Yes", IF(ISNUMBER(SEARCH("no", LOWER(INDEX(Paste_Here!F$2:F$850, MATCH(B389, Paste_Here!A$2:A$850, 0))))), "No", "")), ""), "")</f>
        <v/>
      </c>
      <c r="O389" s="66"/>
      <c r="P389" s="76" t="str">
        <f>IFERROR(IF(B389&lt;&gt;"", IF(ISNUMBER(SEARCH("yes", LOWER(INDEX(Paste_Here!L$2:L$850, MATCH(B389, Paste_Here!A$2:A$850, 0))))), "Yes", IF(ISNUMBER(SEARCH("no", LOWER(INDEX(Paste_Here!L$2:L$850, MATCH(B389, Paste_Here!A$2:A$850, 0))))), "No", "")), ""), "")</f>
        <v/>
      </c>
      <c r="Q389" s="66"/>
      <c r="R389" s="76" t="str">
        <f>IFERROR(IF(B389&lt;&gt;"", IF(ISNUMBER(SEARCH("transitional 2", LOWER(INDEX(Paste_Here!D$2:D$850, MATCH(B389, Paste_Here!A$2:A$850, 0))))), "T2", IF(ISNUMBER(SEARCH("transitional 1", LOWER(INDEX(Paste_Here!D$2:D$850, MATCH(B389, Paste_Here!A$2:A$850, 0))))), "T1", IF(ISNUMBER(SEARCH("waived ell services", LOWER(INDEX(Paste_Here!D$2:D$850, MATCH(B389, Paste_Here!A$2:A$850, 0))))), "W", IF(ISNUMBER(SEARCH("english language learner", LOWER(INDEX(Paste_Here!D$2:D$850, MATCH(B389, Paste_Here!A$2:A$850, 0))))), "L", "")))), ""), "")</f>
        <v/>
      </c>
      <c r="S389" s="66"/>
      <c r="T389" s="76" t="str">
        <f>IFERROR(IF(B389&lt;&gt;"", IF(ISNUMBER(SEARCH("yes", LOWER(INDEX(Paste_Here!I$2:I$850, MATCH(B389, Paste_Here!A$2:A$850, 0))))), "Yes", IF(ISNUMBER(SEARCH("no", LOWER(INDEX(Paste_Here!I$2:I$850, MATCH(B389, Paste_Here!A$2:A$850, 0))))), "No", "")), ""), "")</f>
        <v/>
      </c>
      <c r="U389" s="66"/>
      <c r="V389" s="76" t="str">
        <f>IFERROR(IF(B389&lt;&gt;"", IF(ISTEXT(INDEX(Paste_Here!J$2:J$850, MATCH(B389, Paste_Here!A$2:A$850, 0))), VALUE(INDEX(Paste_Here!J$2:J$850, MATCH(B389, Paste_Here!A$2:A$850, 0))), ""), ""), "")</f>
        <v/>
      </c>
      <c r="W389" s="66"/>
      <c r="X389" s="66"/>
      <c r="Y389" s="76" t="str">
        <f t="shared" si="42"/>
        <v/>
      </c>
      <c r="Z389" s="66"/>
      <c r="AA389" s="76" t="str">
        <f>IFERROR(IF(B389&lt;&gt;"", IF(AND(INDEX(Paste_Here!AI$2:AI$850, MATCH(B389, Paste_Here!A$2:A$850, 0))&lt;&gt;"", ISNUMBER(VALUE(INDEX(Paste_Here!AI$2:AI$850, MATCH(B389, Paste_Here!A$2:A$850, 0))))), INDEX(Paste_Here!AI$2:AI$850, MATCH(B389, Paste_Here!A$2:A$850, 0)), ""), ""), "")</f>
        <v/>
      </c>
      <c r="AB389" s="66"/>
      <c r="AC389" s="76" t="str">
        <f>IFERROR(IF(B389&lt;&gt;"", IF(AND(INDEX(Paste_Here!AJ$2:AJ$850, MATCH(B389, Paste_Here!A$2:A$850, 0))&lt;&gt;"", ISNUMBER(VALUE(INDEX(Paste_Here!AJ$2:AJ$850, MATCH(B389, Paste_Here!A$2:A$850, 0))))), INDEX(Paste_Here!AJ$2:AJ$850, MATCH(B389, Paste_Here!A$2:A$850, 0)), ""), ""), "")</f>
        <v/>
      </c>
      <c r="AD389" s="66"/>
      <c r="AE389" s="76" t="str">
        <f>IFERROR(IF(B389&lt;&gt;"", IF(AND(INDEX(Paste_Here!AK$2:AK$850, MATCH(B389, Paste_Here!A$2:A$850, 0))&lt;&gt;"", ISNUMBER(VALUE(INDEX(Paste_Here!AK$2:AK$850, MATCH(B389, Paste_Here!A$2:A$850, 0))))), INDEX(Paste_Here!AK$2:AK$850, MATCH(B389, Paste_Here!A$2:A$850, 0)), ""), ""), "")</f>
        <v/>
      </c>
      <c r="AF389" s="66"/>
      <c r="AG389" s="76" t="str">
        <f>IFERROR(IF(B389&lt;&gt;"", IF(AND(INDEX(Paste_Here!AL$2:AL$850, MATCH(B389, Paste_Here!A$2:A$850, 0))&lt;&gt;"", ISNUMBER(VALUE(INDEX(Paste_Here!AL$2:AL$850, MATCH(B389, Paste_Here!A$2:A$850, 0))))), INDEX(Paste_Here!AL$2:AL$850, MATCH(B389, Paste_Here!A$2:A$850, 0)), ""), ""), "")</f>
        <v/>
      </c>
      <c r="AH389" s="66"/>
      <c r="AI389" s="76" t="str">
        <f>IFERROR(IF(B389&lt;&gt;"", IF(AND(INDEX(Paste_Here!AH$2:AH$850, MATCH(B389, Paste_Here!A$2:A$850, 0))&lt;&gt;"", ISNUMBER(VALUE(INDEX(Paste_Here!AH$2:AH$850, MATCH(B389, Paste_Here!A$2:A$850, 0))))), IF(VALUE(INDEX(Paste_Here!AH$2:AH$850, MATCH(B389, Paste_Here!A$2:A$850, 0)))=0, "", INDEX(Paste_Here!AH$2:AH$850, MATCH(B389, Paste_Here!A$2:A$850, 0))), ""), ""), "")</f>
        <v/>
      </c>
      <c r="AJ389" s="66"/>
      <c r="AK389" s="76" t="str">
        <f>IFERROR(IF(B389&lt;&gt;"", IF(AND(INDEX(Paste_Here!N$2:N$850, MATCH(B389, Paste_Here!A$2:A$850, 0))&lt;&gt;"", ISNUMBER(VALUE(INDEX(Paste_Here!N$2:N$850, MATCH(B389, Paste_Here!A$2:A$850, 0))))), INDEX(Paste_Here!N$2:N$850, MATCH(B389, Paste_Here!A$2:A$850, 0)), ""), ""), "")</f>
        <v/>
      </c>
      <c r="AL389" s="66"/>
      <c r="AM389" s="76" t="str">
        <f>IFERROR(IF(B389&lt;&gt;"", IF(AND(INDEX(Paste_Here!O$2:O$850, MATCH(B389, Paste_Here!A$2:A$850, 0))&lt;&gt;"", ISNUMBER(VALUE(INDEX(Paste_Here!O$2:O$850, MATCH(B389, Paste_Here!A$2:A$850, 0))))), INDEX(Paste_Here!O$2:O$850, MATCH(B389, Paste_Here!A$2:A$850, 0)), ""), ""), "")</f>
        <v/>
      </c>
      <c r="AN389" s="66"/>
      <c r="AO389" s="76"/>
      <c r="AP389" s="66"/>
      <c r="AQ389" s="76"/>
      <c r="AR389" s="66"/>
      <c r="AS389" s="76"/>
      <c r="AT389" s="66"/>
      <c r="AU389" s="66"/>
      <c r="AV389" s="76" t="str">
        <f t="shared" si="43"/>
        <v/>
      </c>
      <c r="AW389" s="66"/>
      <c r="AX389" s="76" t="str">
        <f>IFERROR(IF(B389&lt;&gt;"", IF(ISNUMBER(SEARCH("Revealed-Potential (Primary Focus)", LOWER(INDEX(Paste_Here!Z$2:Z$850, MATCH(B389, Paste_Here!A$2:A$850, 0))))), "Rev-Potential: Prim", IF(ISNUMBER(SEARCH("Revealed-Potential (Secondary Focus)", LOWER(INDEX(Paste_Here!Z$2:Z$850, MATCH(B389, Paste_Here!A$2:A$850, 0))))), "Rev-Potential: Sec", IF(ISNUMBER(SEARCH("Monitoring", LOWER(INDEX(Paste_Here!Z$2:Z$850, MATCH(B389, Paste_Here!A$2:A$850, 0))))), "Monitoring", IF(ISNUMBER(SEARCH("At-Promise (Secondary Focus)", LOWER(INDEX(Paste_Here!Z$2:Z$850, MATCH(B389, Paste_Here!A$2:A$850, 0))))), "At-Promise: Sec", IF(ISNUMBER(SEARCH("At-Promise (Primary Focus)", LOWER(INDEX(Paste_Here!Z$2:Z$850, MATCH(B389, Paste_Here!A$2:A$850, 0))))), "At-Promise: Prim", ""))))), ""), "")</f>
        <v/>
      </c>
      <c r="AY389" s="66"/>
      <c r="AZ389" s="76"/>
      <c r="BA389" s="66"/>
      <c r="BB389" s="76"/>
      <c r="BC389" s="66"/>
      <c r="BD389" s="76"/>
      <c r="BE389" s="66"/>
      <c r="BF389" s="76"/>
      <c r="BG389" s="66"/>
      <c r="BH389" s="76"/>
      <c r="BI389" s="66"/>
      <c r="BJ389" s="66"/>
      <c r="BK389" s="76" t="str">
        <f t="shared" si="44"/>
        <v/>
      </c>
      <c r="BL389" s="66"/>
      <c r="BM389" s="76" t="str">
        <f>IFERROR(IF(B389&lt;&gt;"", IF(AND(ISNUMBER(VALUE(SUBSTITUTE(SUBSTITUTE(Paste_Here!R389, "br", "-"), "L", ""))), VALUE(SUBSTITUTE(SUBSTITUTE(Paste_Here!R389, "br", "-"), "L", "")) &gt;= 1095), "Yes", IF(AND(ISNUMBER(VALUE(SUBSTITUTE(SUBSTITUTE(Paste_Here!R389, "br", "-"), "L", ""))), VALUE(SUBSTITUTE(SUBSTITUTE(Paste_Here!R389, "br", "-"), "L", "")) &lt;= 1094), "No", "")), ""), "")</f>
        <v/>
      </c>
      <c r="BN389" s="66"/>
      <c r="BO389" s="76" t="str">
        <f>IFERROR(IF(B389&lt;&gt;"", IF(COUNTIF(INDEX(Paste_Here!Y$2:AB$850, MATCH(B389, Paste_Here!A$2:A$850, 0), 0), "yes") &gt; 0, "Yes", IF(COUNTIF(INDEX(Paste_Here!Y$2:AB$850, MATCH(B389, Paste_Here!A$2:A$850, 0), 0), "no") &gt; 0, "No", "")), ""), "")</f>
        <v/>
      </c>
      <c r="BP389" s="66"/>
      <c r="BQ389" s="76" t="str">
        <f>IFERROR(IF(B389&lt;&gt;"", IF(AND(ISNUMBER(VALUE(SUBSTITUTE(SUBSTITUTE(Paste_Here!U389, "em", "-"), "q", ""))), VALUE(SUBSTITUTE(SUBSTITUTE(Paste_Here!U389, "em", "-"), "q", "")) &gt;= 910), "Yes", IF(AND(ISNUMBER(VALUE(SUBSTITUTE(SUBSTITUTE(Paste_Here!U389, "em", "-"), "q", ""))), VALUE(SUBSTITUTE(SUBSTITUTE(Paste_Here!U389, "em", "-"), "q", "")) &lt;= 909), "No", "")), ""), "")</f>
        <v/>
      </c>
      <c r="BR389" s="66"/>
      <c r="BS389" s="76" t="str">
        <f>IFERROR(IF(B389&lt;&gt;"", IF(AND(INDEX(Paste_Here!X$2:X$850, MATCH(B389, Paste_Here!A$2:A$850, 0))&lt;&gt;"", ISNUMBER(VALUE(INDEX(Paste_Here!X$2:X$850, MATCH(B389, Paste_Here!A$2:A$850, 0))))), INDEX(Paste_Here!X$2:X$850, MATCH(B389, Paste_Here!A$2:A$850, 0)), ""), ""), "")</f>
        <v/>
      </c>
      <c r="BT389" s="66"/>
      <c r="BU389" s="76" t="str">
        <f>IFERROR(IF(B389&lt;&gt;"", IF(ISNUMBER(VALUE(INDEX(Paste_Here!G$2:G$850, MATCH(B389, Paste_Here!A$2:A$850, 0)))), IF(VALUE(INDEX(Paste_Here!G$2:G$850, MATCH(B389, Paste_Here!A$2:A$850, 0)))=0, "No", IF(AND(VALUE(INDEX(Paste_Here!G$2:G$850, MATCH(B389, Paste_Here!A$2:A$850, 0)))&gt;=1, VALUE(INDEX(Paste_Here!G$2:G$850, MATCH(B389, Paste_Here!A$2:A$850, 0)))&lt;=4), VALUE(INDEX(Paste_Here!G$2:G$850, MATCH(B389, Paste_Here!A$2:A$850, 0))), "")), ""), ""), "")</f>
        <v/>
      </c>
      <c r="BV389" s="66"/>
      <c r="BW389" s="76" t="str">
        <f>IFERROR(IF(B389&lt;&gt;"", IF(ISNUMBER(VALUE(INDEX(Paste_Here!H$2:H$850, MATCH(B389, Paste_Here!A$2:A$850, 0)))), IF(VALUE(INDEX(Paste_Here!H$2:H$850, MATCH(B389, Paste_Here!A$2:A$850, 0)))=0, "No", IF(AND(VALUE(INDEX(Paste_Here!H$2:H$850, MATCH(B389, Paste_Here!A$2:A$850, 0)))&gt;=1, VALUE(INDEX(Paste_Here!H$2:H$850, MATCH(B389, Paste_Here!A$2:A$850, 0)))&lt;=4), VALUE(INDEX(Paste_Here!H$2:H$850, MATCH(B389, Paste_Here!A$2:A$850, 0))), "")), ""), ""), "")</f>
        <v/>
      </c>
      <c r="BX389" s="66"/>
      <c r="BY389" s="76"/>
      <c r="BZ389" s="66"/>
      <c r="CA389" s="76"/>
      <c r="CB389" s="66"/>
      <c r="CC389" s="66"/>
      <c r="CD389" s="76" t="str">
        <f t="shared" si="45"/>
        <v/>
      </c>
      <c r="CE389" s="66"/>
      <c r="CF389" s="76" t="str">
        <f>IFERROR(IF(B389&lt;&gt;"", IF(AND(INDEX(Paste_Here!P$2:P$850, MATCH(B389, Paste_Here!A$2:A$850, 0))&lt;&gt;"", ISNUMBER(VALUE(INDEX(Paste_Here!P$2:P$850, MATCH(B389, Paste_Here!A$2:A$850, 0))))), INDEX(Paste_Here!P$2:P$850, MATCH(B389, Paste_Here!A$2:A$850, 0)), ""), ""), "")</f>
        <v/>
      </c>
      <c r="CG389" s="66"/>
      <c r="CH389" s="76" t="str">
        <f>IFERROR(IF(B389&lt;&gt;"", IF(ISNUMBER(SEARCH("highrisk", LOWER(INDEX(Paste_Here!Q$2:Q$850, MATCH(B389, Paste_Here!A$2:A$850, 0))))), "High Risk", IF(ISNUMBER(SEARCH("lowrisk", LOWER(INDEX(Paste_Here!Q$2:Q$850, MATCH(B389, Paste_Here!A$2:A$850, 0))))), "Low Risk", IF(ISNUMBER(SEARCH("somerisk", LOWER(INDEX(Paste_Here!Q$2:Q$850, MATCH(B389, Paste_Here!A$2:A$850, 0))))), "Some Risk", ""))), ""), "")</f>
        <v/>
      </c>
      <c r="CI389" s="66"/>
      <c r="CJ389" s="76" t="str">
        <f>IFERROR(IF(B389&lt;&gt;"", IF(AND(INDEX(Paste_Here!AA$2:AA$850, MATCH(B389, Paste_Here!A$2:A$850, 0))&lt;&gt;"", ISNUMBER(VALUE(INDEX(Paste_Here!AA$2:AA$850, MATCH(B389, Paste_Here!A$2:A$850, 0))))), INDEX(Paste_Here!AA$2:AA$850, MATCH(B389, Paste_Here!A$2:A$850, 0)), ""), ""), "")</f>
        <v/>
      </c>
      <c r="CK389" s="66"/>
      <c r="CL389" s="76" t="str">
        <f>IFERROR(IF(B389&lt;&gt;"", IF(LOWER(INDEX(Paste_Here!AB$2:AB$850, MATCH(B389, Paste_Here!A$2:A$850, 0)))="approaching expectations", "Approaching", IF(LOWER(INDEX(Paste_Here!AB$2:AB$850, MATCH(B389, Paste_Here!A$2:A$850, 0)))="met expectations", "Met", IF(LOWER(INDEX(Paste_Here!AB$2:AB$850, MATCH(B389, Paste_Here!A$2:A$850, 0)))="exceeded expectations", "Exceeded", IF(LOWER(INDEX(Paste_Here!AB$2:AB$850, MATCH(B389, Paste_Here!A$2:A$850, 0)))="below expectations", "Below", "")))), ""), "")</f>
        <v/>
      </c>
      <c r="CM389" s="66"/>
      <c r="CN389" s="76" t="str">
        <f>IFERROR(IF(B389&lt;&gt;"", IF(AND(INDEX(Paste_Here!AC$2:AC$850, MATCH(B389, Paste_Here!A$2:A$850, 0))&lt;&gt;"", ISNUMBER(VALUE(INDEX(Paste_Here!AC$2:AC$850, MATCH(B389, Paste_Here!A$2:A$850, 0))))), INDEX(Paste_Here!AC$2:AC$850, MATCH(B389, Paste_Here!A$2:A$850, 0)), ""), ""), "")</f>
        <v/>
      </c>
      <c r="CO389" s="66"/>
      <c r="CP389" s="76"/>
      <c r="CQ389" s="66"/>
      <c r="CR389" s="76"/>
      <c r="CS389" s="66"/>
      <c r="CT389" s="76"/>
      <c r="CU389" s="66"/>
      <c r="CV389" s="76"/>
      <c r="CW389" s="66"/>
      <c r="CX389" s="76"/>
      <c r="CY389" s="66"/>
      <c r="CZ389" s="66"/>
      <c r="DA389" s="76" t="str">
        <f t="shared" si="46"/>
        <v/>
      </c>
      <c r="DB389" s="66"/>
      <c r="DC389" s="76" t="str">
        <f>IFERROR(IF(B389&lt;&gt;"", IF(AND(INDEX(Paste_Here!V$2:V$850, MATCH(B389, Paste_Here!A$2:A$850, 0))&lt;&gt;"", ISNUMBER(VALUE(INDEX(Paste_Here!V$2:V$850, MATCH(B389, Paste_Here!A$2:A$850, 0))))), INDEX(Paste_Here!V$2:V$850, MATCH(B389, Paste_Here!A$2:A$850, 0)), ""), ""), "")</f>
        <v/>
      </c>
      <c r="DD389" s="66"/>
      <c r="DE389" s="76" t="str">
        <f>IFERROR(IF(B389&lt;&gt;"", IF(ISNUMBER(SEARCH("highrisk", LOWER(INDEX(Paste_Here!W$2:W$850, MATCH(B389, Paste_Here!A$2:A$850, 0))))), "High Risk", IF(ISNUMBER(SEARCH("lowrisk", LOWER(INDEX(Paste_Here!W$2:W$850, MATCH(B389, Paste_Here!A$2:A$850, 0))))), "Low Risk", IF(ISNUMBER(SEARCH("somerisk", LOWER(INDEX(Paste_Here!W$2:W$850, MATCH(B389, Paste_Here!A$2:A$850, 0))))), "Some Risk", ""))), ""), "")</f>
        <v/>
      </c>
      <c r="DF389" s="66"/>
      <c r="DG389" s="76" t="str">
        <f>IFERROR(IF(B389&lt;&gt;"", IF(AND(INDEX(Paste_Here!S$2:S$850, MATCH(B389, Paste_Here!A$2:A$850, 0))&lt;&gt;"", ISNUMBER(VALUE(INDEX(Paste_Here!S$2:S$850, MATCH(B389, Paste_Here!A$2:A$850, 0))))), INDEX(Paste_Here!S$2:S$850, MATCH(B389, Paste_Here!A$2:A$850, 0)), ""), ""), "")</f>
        <v/>
      </c>
      <c r="DH389" s="66"/>
      <c r="DI389" s="76" t="str">
        <f>IFERROR(IF(B389&lt;&gt;"", IF(ISNUMBER(SEARCH("highrisk", LOWER(INDEX(Paste_Here!T$2:T$850, MATCH(B389, Paste_Here!A$2:A$850, 0))))), "High Risk", IF(ISNUMBER(SEARCH("lowrisk", LOWER(INDEX(Paste_Here!T$2:T$850, MATCH(B389, Paste_Here!A$2:A$850, 0))))), "Low Risk", IF(ISNUMBER(SEARCH("somerisk", LOWER(INDEX(Paste_Here!T$2:T$850, MATCH(B389, Paste_Here!A$2:A$850, 0))))), "Some Risk", ""))), ""), "")</f>
        <v/>
      </c>
      <c r="DJ389" s="66"/>
      <c r="DK389" s="76" t="str">
        <f>IFERROR(IF(B389&lt;&gt;"", IF(AND(INDEX(Paste_Here!AD$2:AD$850, MATCH(B389, Paste_Here!A$2:A$850, 0))&lt;&gt;"", ISNUMBER(VALUE(INDEX(Paste_Here!AD$2:AD$850, MATCH(B389, Paste_Here!A$2:A$850, 0))))), INDEX(Paste_Here!AD$2:AD$850, MATCH(B389, Paste_Here!A$2:A$850, 0)), ""), ""), "")</f>
        <v/>
      </c>
      <c r="DL389" s="66"/>
      <c r="DM389" s="76" t="str">
        <f>IFERROR(IF(B389&lt;&gt;"", IF(LOWER(INDEX(Paste_Here!AE$2:AE$850, MATCH(B389, Paste_Here!A$2:A$850, 0)))="approaching expectations", "Approaching", IF(LOWER(INDEX(Paste_Here!AE$2:AE$850, MATCH(B389, Paste_Here!A$2:A$850, 0)))="met expectations", "Met", IF(LOWER(INDEX(Paste_Here!AE$2:AE$850, MATCH(B389, Paste_Here!A$2:A$850, 0)))="exceeded expectations", "Exceeded", IF(LOWER(INDEX(Paste_Here!AE$2:AE$850, MATCH(B389, Paste_Here!A$2:A$850, 0)))="below expectations", "Below", "")))), ""), "")</f>
        <v/>
      </c>
      <c r="DN389" s="66"/>
      <c r="DO389" s="76"/>
      <c r="DP389" s="66"/>
      <c r="DQ389" s="76"/>
      <c r="DR389" s="66"/>
      <c r="DS389" s="76"/>
      <c r="DT389" s="66"/>
      <c r="DU389" s="76"/>
      <c r="DV389" s="66"/>
      <c r="DW389" s="66"/>
      <c r="DX389" s="76" t="str">
        <f t="shared" si="47"/>
        <v/>
      </c>
      <c r="DY389" s="66"/>
      <c r="DZ389" s="76"/>
      <c r="EA389" s="66"/>
      <c r="EB389" s="76"/>
      <c r="EC389" s="66"/>
      <c r="ED389" s="76" t="str">
        <f>IFERROR(IF(B389&lt;&gt;"", IF(AND(INDEX(Paste_Here!AF$2:AF$850, MATCH(B389, Paste_Here!A$2:A$850, 0))&lt;&gt;"", ISNUMBER(VALUE(INDEX(Paste_Here!AF$2:AF$850, MATCH(B389, Paste_Here!A$2:A$850, 0))))), INDEX(Paste_Here!AF$2:AF$850, MATCH(B389, Paste_Here!A$2:A$850, 0)), ""), ""), "")</f>
        <v/>
      </c>
      <c r="EE389" s="66"/>
      <c r="EF389" s="76"/>
      <c r="EG389" s="66"/>
      <c r="EH389" s="76"/>
      <c r="EI389" s="66"/>
      <c r="EJ389" s="76" t="str">
        <f>IFERROR(IF(B389&lt;&gt;"", IF(AND(INDEX(Paste_Here!AG$2:AG$850, MATCH(B389, Paste_Here!A$2:A$850, 0))&lt;&gt;"", ISNUMBER(VALUE(INDEX(Paste_Here!AG$2:AG$850, MATCH(B389, Paste_Here!A$2:A$850, 0))))), INDEX(Paste_Here!AG$2:AG$850, MATCH(B389, Paste_Here!A$2:A$850, 0)), ""), ""), "")</f>
        <v/>
      </c>
      <c r="EK389" s="66"/>
      <c r="EL389" s="76"/>
      <c r="EM389" s="66"/>
      <c r="EN389" s="76"/>
      <c r="EO389" s="66"/>
      <c r="EP389" s="76"/>
      <c r="EQ389" s="66"/>
      <c r="ER389" s="76"/>
      <c r="ES389" s="66"/>
      <c r="ET389" s="66"/>
      <c r="EU389" s="76"/>
      <c r="EV389" s="66"/>
      <c r="EW389" s="76"/>
      <c r="EX389" s="66"/>
      <c r="EY389" s="76"/>
      <c r="EZ389" s="66"/>
      <c r="FA389" s="76"/>
      <c r="FB389" s="66"/>
      <c r="FC389" s="76"/>
      <c r="FD389" s="66"/>
      <c r="FE389" s="76"/>
      <c r="FF389" s="66"/>
      <c r="FG389" s="76"/>
      <c r="FH389" s="66"/>
      <c r="FI389" s="76"/>
      <c r="FJ389" s="66"/>
      <c r="FK389" s="76"/>
      <c r="FL389" s="66"/>
      <c r="FM389" s="76"/>
      <c r="FN389" s="66"/>
      <c r="FO389" s="76"/>
      <c r="FP389" s="66"/>
      <c r="FQ389" s="76"/>
      <c r="FR389" s="66"/>
      <c r="FS389" s="76"/>
      <c r="FT389" s="66"/>
      <c r="FU389" s="76"/>
      <c r="FV389" s="66"/>
      <c r="FW389" s="76"/>
      <c r="FX389" s="66"/>
      <c r="FY389" s="76"/>
      <c r="FZ389" s="66"/>
      <c r="GA389" s="76"/>
      <c r="GB389" s="66"/>
      <c r="GC389" s="76"/>
      <c r="GD389" s="66"/>
      <c r="GE389" s="76"/>
      <c r="GF389" s="66"/>
      <c r="GG389" s="76"/>
      <c r="GH389" s="66"/>
      <c r="GI389" s="76"/>
      <c r="GJ389" s="66"/>
      <c r="GK389" s="76"/>
      <c r="GL389" s="66"/>
      <c r="GM389" s="76"/>
      <c r="GN389" s="66"/>
      <c r="GO389" s="76"/>
      <c r="GP389" s="66"/>
      <c r="GQ389" s="76"/>
      <c r="GR389" s="66"/>
      <c r="GS389" s="76"/>
      <c r="GT389" s="66"/>
      <c r="GU389" s="76"/>
      <c r="GV389" s="66"/>
      <c r="GW389" s="76"/>
      <c r="GX389" s="66"/>
      <c r="GY389" s="76"/>
      <c r="GZ389" s="66"/>
      <c r="HA389" s="76"/>
      <c r="HB389" s="66"/>
      <c r="HC389" s="76"/>
      <c r="HD389" s="66"/>
      <c r="HE389" s="76"/>
      <c r="HF389" s="66"/>
      <c r="HG389" s="76"/>
      <c r="HH389" s="66"/>
      <c r="HI389" s="76"/>
      <c r="HJ389" s="66"/>
      <c r="HK389" s="76"/>
      <c r="HL389" s="66"/>
      <c r="HM389" s="76"/>
      <c r="HN389" s="66"/>
      <c r="HO389" s="76"/>
      <c r="HP389" s="66"/>
      <c r="HQ389" s="76"/>
      <c r="HR389" s="66"/>
      <c r="HS389" s="76"/>
      <c r="HT389" s="66"/>
      <c r="HU389" s="76"/>
      <c r="HV389" s="66"/>
      <c r="HW389" s="76"/>
      <c r="HX389" s="66"/>
      <c r="HY389" s="76"/>
      <c r="HZ389" s="66"/>
      <c r="IA389" s="76"/>
      <c r="IB389" s="66"/>
      <c r="IC389" s="76"/>
      <c r="ID389" s="66"/>
      <c r="IE389" s="76"/>
      <c r="IF389" s="66"/>
      <c r="IG389" s="76"/>
      <c r="IH389" s="66"/>
      <c r="II389" s="76"/>
      <c r="IJ389" s="66"/>
      <c r="IK389" s="76"/>
      <c r="IL389" s="66"/>
      <c r="IM389" s="76"/>
      <c r="IN389" s="66"/>
      <c r="IO389" s="76"/>
      <c r="IP389" s="66"/>
      <c r="IQ389" s="76"/>
      <c r="IR389" s="66"/>
      <c r="IS389" s="76"/>
      <c r="IT389" s="66"/>
      <c r="IU389" s="76"/>
      <c r="IV389" s="66"/>
      <c r="IW389" s="76"/>
      <c r="IX389" s="66"/>
      <c r="IY389" s="76"/>
      <c r="IZ389" s="66"/>
      <c r="JA389" s="76"/>
      <c r="JB389" s="66"/>
      <c r="JC389" s="76"/>
      <c r="JD389" s="66"/>
      <c r="JE389" s="76"/>
      <c r="JF389" s="66"/>
      <c r="JG389" s="76"/>
      <c r="JH389" s="66"/>
      <c r="JI389" s="76"/>
      <c r="JJ389" s="66"/>
      <c r="JK389" s="76"/>
      <c r="JL389" s="66"/>
      <c r="JM389" s="76"/>
      <c r="JN389" s="66"/>
      <c r="JO389" s="76"/>
      <c r="JP389" s="66"/>
      <c r="JQ389" s="76"/>
      <c r="JR389" s="66"/>
      <c r="JS389" s="76"/>
      <c r="JT389" s="66"/>
      <c r="JU389" s="76"/>
      <c r="JV389" s="66"/>
      <c r="JW389" s="76"/>
      <c r="JX389" s="66"/>
      <c r="JY389" s="76"/>
      <c r="JZ389" s="66"/>
      <c r="KA389" s="76"/>
      <c r="KB389" s="66"/>
      <c r="KC389" s="76"/>
      <c r="KD389" s="66"/>
      <c r="KE389" s="76"/>
      <c r="KF389" s="66"/>
      <c r="KG389" s="76"/>
      <c r="KH389" s="66"/>
      <c r="KI389" s="76"/>
      <c r="KJ389" s="66"/>
      <c r="KK389" s="76"/>
      <c r="KL389" s="66"/>
      <c r="KM389" s="76"/>
      <c r="KN389" s="66"/>
      <c r="KO389" s="76"/>
      <c r="KP389" s="66"/>
      <c r="KQ389" s="76"/>
      <c r="KR389" s="66"/>
      <c r="KS389" s="76"/>
      <c r="KT389" s="66"/>
      <c r="KU389" s="76"/>
      <c r="KV389" s="66"/>
      <c r="KW389" s="76"/>
      <c r="KX389" s="66"/>
      <c r="KY389" s="76"/>
      <c r="KZ389" s="66"/>
      <c r="LA389" s="76"/>
      <c r="LB389" s="66"/>
      <c r="LC389" s="76"/>
      <c r="LD389" s="66"/>
      <c r="LE389" s="76"/>
      <c r="LF389" s="66"/>
      <c r="LG389" s="76"/>
      <c r="LH389" s="66"/>
      <c r="LI389" s="76"/>
      <c r="LJ389" s="66"/>
      <c r="LK389" s="76"/>
      <c r="LL389" s="66"/>
      <c r="LM389" s="76"/>
      <c r="LN389" s="66"/>
      <c r="LO389" s="76"/>
      <c r="LP389" s="66"/>
      <c r="LQ389" s="76"/>
      <c r="LR389" s="66"/>
      <c r="LS389" s="76"/>
      <c r="LT389" s="66"/>
      <c r="LU389" s="76"/>
      <c r="LV389" s="66"/>
      <c r="LW389" s="76"/>
      <c r="LX389" s="66"/>
      <c r="LY389" s="76"/>
      <c r="LZ389" s="66"/>
      <c r="MA389" s="76"/>
      <c r="MB389" s="66"/>
      <c r="MC389" s="76"/>
      <c r="MD389" s="66"/>
      <c r="MG389" s="1" t="str" cm="1">
        <f t="array" ref="MG389">IFERROR(INDEX(Paste_Here!$B$2:$B$850, MATCH(0, COUNTIF(MG$4:MG388, Paste_Here!$B$2:$B$850) + IF(Paste_Here!$B$2:$B$850="", 1, 0), 0)), "")</f>
        <v/>
      </c>
      <c r="MH389" s="1" t="str">
        <f>IF(MG389&lt;&gt;"", INDEX(Paste_Here!$A$2:$A$850, MATCH(MG389, Paste_Here!$B$2:$B$850, 0)), "")</f>
        <v/>
      </c>
      <c r="MI389" s="1" t="str">
        <f t="shared" si="48"/>
        <v/>
      </c>
      <c r="MJ389" s="1" t="str" cm="1">
        <f t="array" ref="MJ389">IFERROR(INDEX($MI$5:$MI$850, MATCH(SMALL(IF($MI$5:$MI$850&lt;&gt;"", COUNTIF($MI$5:$MI$850, "&lt;"&amp;$MI$5:$MI$850)+1), ROW()-ROW($MJ$5)+1), COUNTIF($MI$5:$MI$850, "&lt;"&amp;$MI$5:$MI$850)+1, 0)), "")</f>
        <v/>
      </c>
    </row>
    <row r="390" spans="1:348">
      <c r="A390" s="66"/>
      <c r="B390" s="76" t="str">
        <f t="shared" ref="B390:B453" si="49">MJ390</f>
        <v/>
      </c>
      <c r="C390" s="66"/>
      <c r="D390" s="76" t="str">
        <f>IFERROR(IF(B390&lt;&gt;"", IF(AND(INDEX(Paste_Here!B$2:B$850, MATCH(B390, Paste_Here!A$2:A$850, 0))&lt;&gt;"", ISNUMBER(VALUE(INDEX(Paste_Here!B$2:B$850, MATCH(B390, Paste_Here!A$2:A$850, 0))))), INDEX(Paste_Here!B$2:B$850, MATCH(B390, Paste_Here!A$2:A$850, 0)), ""), ""), "")</f>
        <v/>
      </c>
      <c r="E390" s="66"/>
      <c r="F390" s="76" t="str">
        <f>IFERROR(IF(B390&lt;&gt;"", IF(ISTEXT(INDEX(Paste_Here!K$2:K$850, MATCH(B390, Paste_Here!A$2:A$850, 0))), INDEX(Paste_Here!K$2:K$850, MATCH(B390, Paste_Here!A$2:A$850, 0)), ""), ""), "")</f>
        <v/>
      </c>
      <c r="G390" s="66"/>
      <c r="H390" s="76" t="str">
        <f>IFERROR(IF(B390&lt;&gt;"", IF(ISTEXT(INDEX(Paste_Here!C$2:C$850, MATCH(B390, Paste_Here!A$2:A$850, 0))), INDEX(Paste_Here!C$2:C$850, MATCH(B390, Paste_Here!A$2:A$850, 0)), ""), ""), "")</f>
        <v/>
      </c>
      <c r="I390" s="66"/>
      <c r="J390" s="76" t="str">
        <f>IFERROR(IF(B390&lt;&gt;"", IF(ISNUMBER(SEARCH("s", LOWER(INDEX(Paste_Here!M$2:M$850, MATCH(B390, Paste_Here!A$2:A$850, 0))))), "Yes", IF(INDEX(Paste_Here!M$2:M$850, MATCH(B390, Paste_Here!A$2:A$850, 0))&lt;&gt;"", "No", "")), ""), "")</f>
        <v/>
      </c>
      <c r="K390" s="66"/>
      <c r="L390" s="76" t="str">
        <f>IFERROR(IF(B390&lt;&gt;"", IF(ISNUMBER(SEARCH("yes", LOWER(INDEX(Paste_Here!E$2:E$850, MATCH(B390, Paste_Here!A$2:A$850, 0))))), "Yes", IF(ISNUMBER(SEARCH("no", LOWER(INDEX(Paste_Here!E$2:E$850, MATCH(B390, Paste_Here!A$2:A$850, 0))))), "No", "")), ""), "")</f>
        <v/>
      </c>
      <c r="M390" s="66"/>
      <c r="N390" s="76" t="str">
        <f>IFERROR(IF(B390&lt;&gt;"", IF(ISNUMBER(SEARCH("yes", LOWER(INDEX(Paste_Here!F$2:F$850, MATCH(B390, Paste_Here!A$2:A$850, 0))))), "Yes", IF(ISNUMBER(SEARCH("no", LOWER(INDEX(Paste_Here!F$2:F$850, MATCH(B390, Paste_Here!A$2:A$850, 0))))), "No", "")), ""), "")</f>
        <v/>
      </c>
      <c r="O390" s="66"/>
      <c r="P390" s="76" t="str">
        <f>IFERROR(IF(B390&lt;&gt;"", IF(ISNUMBER(SEARCH("yes", LOWER(INDEX(Paste_Here!L$2:L$850, MATCH(B390, Paste_Here!A$2:A$850, 0))))), "Yes", IF(ISNUMBER(SEARCH("no", LOWER(INDEX(Paste_Here!L$2:L$850, MATCH(B390, Paste_Here!A$2:A$850, 0))))), "No", "")), ""), "")</f>
        <v/>
      </c>
      <c r="Q390" s="66"/>
      <c r="R390" s="76" t="str">
        <f>IFERROR(IF(B390&lt;&gt;"", IF(ISNUMBER(SEARCH("transitional 2", LOWER(INDEX(Paste_Here!D$2:D$850, MATCH(B390, Paste_Here!A$2:A$850, 0))))), "T2", IF(ISNUMBER(SEARCH("transitional 1", LOWER(INDEX(Paste_Here!D$2:D$850, MATCH(B390, Paste_Here!A$2:A$850, 0))))), "T1", IF(ISNUMBER(SEARCH("waived ell services", LOWER(INDEX(Paste_Here!D$2:D$850, MATCH(B390, Paste_Here!A$2:A$850, 0))))), "W", IF(ISNUMBER(SEARCH("english language learner", LOWER(INDEX(Paste_Here!D$2:D$850, MATCH(B390, Paste_Here!A$2:A$850, 0))))), "L", "")))), ""), "")</f>
        <v/>
      </c>
      <c r="S390" s="66"/>
      <c r="T390" s="76" t="str">
        <f>IFERROR(IF(B390&lt;&gt;"", IF(ISNUMBER(SEARCH("yes", LOWER(INDEX(Paste_Here!I$2:I$850, MATCH(B390, Paste_Here!A$2:A$850, 0))))), "Yes", IF(ISNUMBER(SEARCH("no", LOWER(INDEX(Paste_Here!I$2:I$850, MATCH(B390, Paste_Here!A$2:A$850, 0))))), "No", "")), ""), "")</f>
        <v/>
      </c>
      <c r="U390" s="66"/>
      <c r="V390" s="76" t="str">
        <f>IFERROR(IF(B390&lt;&gt;"", IF(ISTEXT(INDEX(Paste_Here!J$2:J$850, MATCH(B390, Paste_Here!A$2:A$850, 0))), VALUE(INDEX(Paste_Here!J$2:J$850, MATCH(B390, Paste_Here!A$2:A$850, 0))), ""), ""), "")</f>
        <v/>
      </c>
      <c r="W390" s="66"/>
      <c r="X390" s="66"/>
      <c r="Y390" s="76" t="str">
        <f t="shared" ref="Y390:Y453" si="50">B390</f>
        <v/>
      </c>
      <c r="Z390" s="66"/>
      <c r="AA390" s="76" t="str">
        <f>IFERROR(IF(B390&lt;&gt;"", IF(AND(INDEX(Paste_Here!AI$2:AI$850, MATCH(B390, Paste_Here!A$2:A$850, 0))&lt;&gt;"", ISNUMBER(VALUE(INDEX(Paste_Here!AI$2:AI$850, MATCH(B390, Paste_Here!A$2:A$850, 0))))), INDEX(Paste_Here!AI$2:AI$850, MATCH(B390, Paste_Here!A$2:A$850, 0)), ""), ""), "")</f>
        <v/>
      </c>
      <c r="AB390" s="66"/>
      <c r="AC390" s="76" t="str">
        <f>IFERROR(IF(B390&lt;&gt;"", IF(AND(INDEX(Paste_Here!AJ$2:AJ$850, MATCH(B390, Paste_Here!A$2:A$850, 0))&lt;&gt;"", ISNUMBER(VALUE(INDEX(Paste_Here!AJ$2:AJ$850, MATCH(B390, Paste_Here!A$2:A$850, 0))))), INDEX(Paste_Here!AJ$2:AJ$850, MATCH(B390, Paste_Here!A$2:A$850, 0)), ""), ""), "")</f>
        <v/>
      </c>
      <c r="AD390" s="66"/>
      <c r="AE390" s="76" t="str">
        <f>IFERROR(IF(B390&lt;&gt;"", IF(AND(INDEX(Paste_Here!AK$2:AK$850, MATCH(B390, Paste_Here!A$2:A$850, 0))&lt;&gt;"", ISNUMBER(VALUE(INDEX(Paste_Here!AK$2:AK$850, MATCH(B390, Paste_Here!A$2:A$850, 0))))), INDEX(Paste_Here!AK$2:AK$850, MATCH(B390, Paste_Here!A$2:A$850, 0)), ""), ""), "")</f>
        <v/>
      </c>
      <c r="AF390" s="66"/>
      <c r="AG390" s="76" t="str">
        <f>IFERROR(IF(B390&lt;&gt;"", IF(AND(INDEX(Paste_Here!AL$2:AL$850, MATCH(B390, Paste_Here!A$2:A$850, 0))&lt;&gt;"", ISNUMBER(VALUE(INDEX(Paste_Here!AL$2:AL$850, MATCH(B390, Paste_Here!A$2:A$850, 0))))), INDEX(Paste_Here!AL$2:AL$850, MATCH(B390, Paste_Here!A$2:A$850, 0)), ""), ""), "")</f>
        <v/>
      </c>
      <c r="AH390" s="66"/>
      <c r="AI390" s="76" t="str">
        <f>IFERROR(IF(B390&lt;&gt;"", IF(AND(INDEX(Paste_Here!AH$2:AH$850, MATCH(B390, Paste_Here!A$2:A$850, 0))&lt;&gt;"", ISNUMBER(VALUE(INDEX(Paste_Here!AH$2:AH$850, MATCH(B390, Paste_Here!A$2:A$850, 0))))), IF(VALUE(INDEX(Paste_Here!AH$2:AH$850, MATCH(B390, Paste_Here!A$2:A$850, 0)))=0, "", INDEX(Paste_Here!AH$2:AH$850, MATCH(B390, Paste_Here!A$2:A$850, 0))), ""), ""), "")</f>
        <v/>
      </c>
      <c r="AJ390" s="66"/>
      <c r="AK390" s="76" t="str">
        <f>IFERROR(IF(B390&lt;&gt;"", IF(AND(INDEX(Paste_Here!N$2:N$850, MATCH(B390, Paste_Here!A$2:A$850, 0))&lt;&gt;"", ISNUMBER(VALUE(INDEX(Paste_Here!N$2:N$850, MATCH(B390, Paste_Here!A$2:A$850, 0))))), INDEX(Paste_Here!N$2:N$850, MATCH(B390, Paste_Here!A$2:A$850, 0)), ""), ""), "")</f>
        <v/>
      </c>
      <c r="AL390" s="66"/>
      <c r="AM390" s="76" t="str">
        <f>IFERROR(IF(B390&lt;&gt;"", IF(AND(INDEX(Paste_Here!O$2:O$850, MATCH(B390, Paste_Here!A$2:A$850, 0))&lt;&gt;"", ISNUMBER(VALUE(INDEX(Paste_Here!O$2:O$850, MATCH(B390, Paste_Here!A$2:A$850, 0))))), INDEX(Paste_Here!O$2:O$850, MATCH(B390, Paste_Here!A$2:A$850, 0)), ""), ""), "")</f>
        <v/>
      </c>
      <c r="AN390" s="66"/>
      <c r="AO390" s="76"/>
      <c r="AP390" s="66"/>
      <c r="AQ390" s="76"/>
      <c r="AR390" s="66"/>
      <c r="AS390" s="76"/>
      <c r="AT390" s="66"/>
      <c r="AU390" s="66"/>
      <c r="AV390" s="76" t="str">
        <f t="shared" ref="AV390:AV453" si="51">B390</f>
        <v/>
      </c>
      <c r="AW390" s="66"/>
      <c r="AX390" s="76" t="str">
        <f>IFERROR(IF(B390&lt;&gt;"", IF(ISNUMBER(SEARCH("Revealed-Potential (Primary Focus)", LOWER(INDEX(Paste_Here!Z$2:Z$850, MATCH(B390, Paste_Here!A$2:A$850, 0))))), "Rev-Potential: Prim", IF(ISNUMBER(SEARCH("Revealed-Potential (Secondary Focus)", LOWER(INDEX(Paste_Here!Z$2:Z$850, MATCH(B390, Paste_Here!A$2:A$850, 0))))), "Rev-Potential: Sec", IF(ISNUMBER(SEARCH("Monitoring", LOWER(INDEX(Paste_Here!Z$2:Z$850, MATCH(B390, Paste_Here!A$2:A$850, 0))))), "Monitoring", IF(ISNUMBER(SEARCH("At-Promise (Secondary Focus)", LOWER(INDEX(Paste_Here!Z$2:Z$850, MATCH(B390, Paste_Here!A$2:A$850, 0))))), "At-Promise: Sec", IF(ISNUMBER(SEARCH("At-Promise (Primary Focus)", LOWER(INDEX(Paste_Here!Z$2:Z$850, MATCH(B390, Paste_Here!A$2:A$850, 0))))), "At-Promise: Prim", ""))))), ""), "")</f>
        <v/>
      </c>
      <c r="AY390" s="66"/>
      <c r="AZ390" s="76"/>
      <c r="BA390" s="66"/>
      <c r="BB390" s="76"/>
      <c r="BC390" s="66"/>
      <c r="BD390" s="76"/>
      <c r="BE390" s="66"/>
      <c r="BF390" s="76"/>
      <c r="BG390" s="66"/>
      <c r="BH390" s="76"/>
      <c r="BI390" s="66"/>
      <c r="BJ390" s="66"/>
      <c r="BK390" s="76" t="str">
        <f t="shared" ref="BK390:BK453" si="52">B390</f>
        <v/>
      </c>
      <c r="BL390" s="66"/>
      <c r="BM390" s="76" t="str">
        <f>IFERROR(IF(B390&lt;&gt;"", IF(AND(ISNUMBER(VALUE(SUBSTITUTE(SUBSTITUTE(Paste_Here!R390, "br", "-"), "L", ""))), VALUE(SUBSTITUTE(SUBSTITUTE(Paste_Here!R390, "br", "-"), "L", "")) &gt;= 1095), "Yes", IF(AND(ISNUMBER(VALUE(SUBSTITUTE(SUBSTITUTE(Paste_Here!R390, "br", "-"), "L", ""))), VALUE(SUBSTITUTE(SUBSTITUTE(Paste_Here!R390, "br", "-"), "L", "")) &lt;= 1094), "No", "")), ""), "")</f>
        <v/>
      </c>
      <c r="BN390" s="66"/>
      <c r="BO390" s="76" t="str">
        <f>IFERROR(IF(B390&lt;&gt;"", IF(COUNTIF(INDEX(Paste_Here!Y$2:AB$850, MATCH(B390, Paste_Here!A$2:A$850, 0), 0), "yes") &gt; 0, "Yes", IF(COUNTIF(INDEX(Paste_Here!Y$2:AB$850, MATCH(B390, Paste_Here!A$2:A$850, 0), 0), "no") &gt; 0, "No", "")), ""), "")</f>
        <v/>
      </c>
      <c r="BP390" s="66"/>
      <c r="BQ390" s="76" t="str">
        <f>IFERROR(IF(B390&lt;&gt;"", IF(AND(ISNUMBER(VALUE(SUBSTITUTE(SUBSTITUTE(Paste_Here!U390, "em", "-"), "q", ""))), VALUE(SUBSTITUTE(SUBSTITUTE(Paste_Here!U390, "em", "-"), "q", "")) &gt;= 910), "Yes", IF(AND(ISNUMBER(VALUE(SUBSTITUTE(SUBSTITUTE(Paste_Here!U390, "em", "-"), "q", ""))), VALUE(SUBSTITUTE(SUBSTITUTE(Paste_Here!U390, "em", "-"), "q", "")) &lt;= 909), "No", "")), ""), "")</f>
        <v/>
      </c>
      <c r="BR390" s="66"/>
      <c r="BS390" s="76" t="str">
        <f>IFERROR(IF(B390&lt;&gt;"", IF(AND(INDEX(Paste_Here!X$2:X$850, MATCH(B390, Paste_Here!A$2:A$850, 0))&lt;&gt;"", ISNUMBER(VALUE(INDEX(Paste_Here!X$2:X$850, MATCH(B390, Paste_Here!A$2:A$850, 0))))), INDEX(Paste_Here!X$2:X$850, MATCH(B390, Paste_Here!A$2:A$850, 0)), ""), ""), "")</f>
        <v/>
      </c>
      <c r="BT390" s="66"/>
      <c r="BU390" s="76" t="str">
        <f>IFERROR(IF(B390&lt;&gt;"", IF(ISNUMBER(VALUE(INDEX(Paste_Here!G$2:G$850, MATCH(B390, Paste_Here!A$2:A$850, 0)))), IF(VALUE(INDEX(Paste_Here!G$2:G$850, MATCH(B390, Paste_Here!A$2:A$850, 0)))=0, "No", IF(AND(VALUE(INDEX(Paste_Here!G$2:G$850, MATCH(B390, Paste_Here!A$2:A$850, 0)))&gt;=1, VALUE(INDEX(Paste_Here!G$2:G$850, MATCH(B390, Paste_Here!A$2:A$850, 0)))&lt;=4), VALUE(INDEX(Paste_Here!G$2:G$850, MATCH(B390, Paste_Here!A$2:A$850, 0))), "")), ""), ""), "")</f>
        <v/>
      </c>
      <c r="BV390" s="66"/>
      <c r="BW390" s="76" t="str">
        <f>IFERROR(IF(B390&lt;&gt;"", IF(ISNUMBER(VALUE(INDEX(Paste_Here!H$2:H$850, MATCH(B390, Paste_Here!A$2:A$850, 0)))), IF(VALUE(INDEX(Paste_Here!H$2:H$850, MATCH(B390, Paste_Here!A$2:A$850, 0)))=0, "No", IF(AND(VALUE(INDEX(Paste_Here!H$2:H$850, MATCH(B390, Paste_Here!A$2:A$850, 0)))&gt;=1, VALUE(INDEX(Paste_Here!H$2:H$850, MATCH(B390, Paste_Here!A$2:A$850, 0)))&lt;=4), VALUE(INDEX(Paste_Here!H$2:H$850, MATCH(B390, Paste_Here!A$2:A$850, 0))), "")), ""), ""), "")</f>
        <v/>
      </c>
      <c r="BX390" s="66"/>
      <c r="BY390" s="76"/>
      <c r="BZ390" s="66"/>
      <c r="CA390" s="76"/>
      <c r="CB390" s="66"/>
      <c r="CC390" s="66"/>
      <c r="CD390" s="76" t="str">
        <f t="shared" ref="CD390:CD453" si="53">AV390</f>
        <v/>
      </c>
      <c r="CE390" s="66"/>
      <c r="CF390" s="76" t="str">
        <f>IFERROR(IF(B390&lt;&gt;"", IF(AND(INDEX(Paste_Here!P$2:P$850, MATCH(B390, Paste_Here!A$2:A$850, 0))&lt;&gt;"", ISNUMBER(VALUE(INDEX(Paste_Here!P$2:P$850, MATCH(B390, Paste_Here!A$2:A$850, 0))))), INDEX(Paste_Here!P$2:P$850, MATCH(B390, Paste_Here!A$2:A$850, 0)), ""), ""), "")</f>
        <v/>
      </c>
      <c r="CG390" s="66"/>
      <c r="CH390" s="76" t="str">
        <f>IFERROR(IF(B390&lt;&gt;"", IF(ISNUMBER(SEARCH("highrisk", LOWER(INDEX(Paste_Here!Q$2:Q$850, MATCH(B390, Paste_Here!A$2:A$850, 0))))), "High Risk", IF(ISNUMBER(SEARCH("lowrisk", LOWER(INDEX(Paste_Here!Q$2:Q$850, MATCH(B390, Paste_Here!A$2:A$850, 0))))), "Low Risk", IF(ISNUMBER(SEARCH("somerisk", LOWER(INDEX(Paste_Here!Q$2:Q$850, MATCH(B390, Paste_Here!A$2:A$850, 0))))), "Some Risk", ""))), ""), "")</f>
        <v/>
      </c>
      <c r="CI390" s="66"/>
      <c r="CJ390" s="76" t="str">
        <f>IFERROR(IF(B390&lt;&gt;"", IF(AND(INDEX(Paste_Here!AA$2:AA$850, MATCH(B390, Paste_Here!A$2:A$850, 0))&lt;&gt;"", ISNUMBER(VALUE(INDEX(Paste_Here!AA$2:AA$850, MATCH(B390, Paste_Here!A$2:A$850, 0))))), INDEX(Paste_Here!AA$2:AA$850, MATCH(B390, Paste_Here!A$2:A$850, 0)), ""), ""), "")</f>
        <v/>
      </c>
      <c r="CK390" s="66"/>
      <c r="CL390" s="76" t="str">
        <f>IFERROR(IF(B390&lt;&gt;"", IF(LOWER(INDEX(Paste_Here!AB$2:AB$850, MATCH(B390, Paste_Here!A$2:A$850, 0)))="approaching expectations", "Approaching", IF(LOWER(INDEX(Paste_Here!AB$2:AB$850, MATCH(B390, Paste_Here!A$2:A$850, 0)))="met expectations", "Met", IF(LOWER(INDEX(Paste_Here!AB$2:AB$850, MATCH(B390, Paste_Here!A$2:A$850, 0)))="exceeded expectations", "Exceeded", IF(LOWER(INDEX(Paste_Here!AB$2:AB$850, MATCH(B390, Paste_Here!A$2:A$850, 0)))="below expectations", "Below", "")))), ""), "")</f>
        <v/>
      </c>
      <c r="CM390" s="66"/>
      <c r="CN390" s="76" t="str">
        <f>IFERROR(IF(B390&lt;&gt;"", IF(AND(INDEX(Paste_Here!AC$2:AC$850, MATCH(B390, Paste_Here!A$2:A$850, 0))&lt;&gt;"", ISNUMBER(VALUE(INDEX(Paste_Here!AC$2:AC$850, MATCH(B390, Paste_Here!A$2:A$850, 0))))), INDEX(Paste_Here!AC$2:AC$850, MATCH(B390, Paste_Here!A$2:A$850, 0)), ""), ""), "")</f>
        <v/>
      </c>
      <c r="CO390" s="66"/>
      <c r="CP390" s="76"/>
      <c r="CQ390" s="66"/>
      <c r="CR390" s="76"/>
      <c r="CS390" s="66"/>
      <c r="CT390" s="76"/>
      <c r="CU390" s="66"/>
      <c r="CV390" s="76"/>
      <c r="CW390" s="66"/>
      <c r="CX390" s="76"/>
      <c r="CY390" s="66"/>
      <c r="CZ390" s="66"/>
      <c r="DA390" s="76" t="str">
        <f t="shared" ref="DA390:DA453" si="54">B390</f>
        <v/>
      </c>
      <c r="DB390" s="66"/>
      <c r="DC390" s="76" t="str">
        <f>IFERROR(IF(B390&lt;&gt;"", IF(AND(INDEX(Paste_Here!V$2:V$850, MATCH(B390, Paste_Here!A$2:A$850, 0))&lt;&gt;"", ISNUMBER(VALUE(INDEX(Paste_Here!V$2:V$850, MATCH(B390, Paste_Here!A$2:A$850, 0))))), INDEX(Paste_Here!V$2:V$850, MATCH(B390, Paste_Here!A$2:A$850, 0)), ""), ""), "")</f>
        <v/>
      </c>
      <c r="DD390" s="66"/>
      <c r="DE390" s="76" t="str">
        <f>IFERROR(IF(B390&lt;&gt;"", IF(ISNUMBER(SEARCH("highrisk", LOWER(INDEX(Paste_Here!W$2:W$850, MATCH(B390, Paste_Here!A$2:A$850, 0))))), "High Risk", IF(ISNUMBER(SEARCH("lowrisk", LOWER(INDEX(Paste_Here!W$2:W$850, MATCH(B390, Paste_Here!A$2:A$850, 0))))), "Low Risk", IF(ISNUMBER(SEARCH("somerisk", LOWER(INDEX(Paste_Here!W$2:W$850, MATCH(B390, Paste_Here!A$2:A$850, 0))))), "Some Risk", ""))), ""), "")</f>
        <v/>
      </c>
      <c r="DF390" s="66"/>
      <c r="DG390" s="76" t="str">
        <f>IFERROR(IF(B390&lt;&gt;"", IF(AND(INDEX(Paste_Here!S$2:S$850, MATCH(B390, Paste_Here!A$2:A$850, 0))&lt;&gt;"", ISNUMBER(VALUE(INDEX(Paste_Here!S$2:S$850, MATCH(B390, Paste_Here!A$2:A$850, 0))))), INDEX(Paste_Here!S$2:S$850, MATCH(B390, Paste_Here!A$2:A$850, 0)), ""), ""), "")</f>
        <v/>
      </c>
      <c r="DH390" s="66"/>
      <c r="DI390" s="76" t="str">
        <f>IFERROR(IF(B390&lt;&gt;"", IF(ISNUMBER(SEARCH("highrisk", LOWER(INDEX(Paste_Here!T$2:T$850, MATCH(B390, Paste_Here!A$2:A$850, 0))))), "High Risk", IF(ISNUMBER(SEARCH("lowrisk", LOWER(INDEX(Paste_Here!T$2:T$850, MATCH(B390, Paste_Here!A$2:A$850, 0))))), "Low Risk", IF(ISNUMBER(SEARCH("somerisk", LOWER(INDEX(Paste_Here!T$2:T$850, MATCH(B390, Paste_Here!A$2:A$850, 0))))), "Some Risk", ""))), ""), "")</f>
        <v/>
      </c>
      <c r="DJ390" s="66"/>
      <c r="DK390" s="76" t="str">
        <f>IFERROR(IF(B390&lt;&gt;"", IF(AND(INDEX(Paste_Here!AD$2:AD$850, MATCH(B390, Paste_Here!A$2:A$850, 0))&lt;&gt;"", ISNUMBER(VALUE(INDEX(Paste_Here!AD$2:AD$850, MATCH(B390, Paste_Here!A$2:A$850, 0))))), INDEX(Paste_Here!AD$2:AD$850, MATCH(B390, Paste_Here!A$2:A$850, 0)), ""), ""), "")</f>
        <v/>
      </c>
      <c r="DL390" s="66"/>
      <c r="DM390" s="76" t="str">
        <f>IFERROR(IF(B390&lt;&gt;"", IF(LOWER(INDEX(Paste_Here!AE$2:AE$850, MATCH(B390, Paste_Here!A$2:A$850, 0)))="approaching expectations", "Approaching", IF(LOWER(INDEX(Paste_Here!AE$2:AE$850, MATCH(B390, Paste_Here!A$2:A$850, 0)))="met expectations", "Met", IF(LOWER(INDEX(Paste_Here!AE$2:AE$850, MATCH(B390, Paste_Here!A$2:A$850, 0)))="exceeded expectations", "Exceeded", IF(LOWER(INDEX(Paste_Here!AE$2:AE$850, MATCH(B390, Paste_Here!A$2:A$850, 0)))="below expectations", "Below", "")))), ""), "")</f>
        <v/>
      </c>
      <c r="DN390" s="66"/>
      <c r="DO390" s="76"/>
      <c r="DP390" s="66"/>
      <c r="DQ390" s="76"/>
      <c r="DR390" s="66"/>
      <c r="DS390" s="76"/>
      <c r="DT390" s="66"/>
      <c r="DU390" s="76"/>
      <c r="DV390" s="66"/>
      <c r="DW390" s="66"/>
      <c r="DX390" s="76" t="str">
        <f t="shared" ref="DX390:DX453" si="55">B390</f>
        <v/>
      </c>
      <c r="DY390" s="66"/>
      <c r="DZ390" s="76"/>
      <c r="EA390" s="66"/>
      <c r="EB390" s="76"/>
      <c r="EC390" s="66"/>
      <c r="ED390" s="76" t="str">
        <f>IFERROR(IF(B390&lt;&gt;"", IF(AND(INDEX(Paste_Here!AF$2:AF$850, MATCH(B390, Paste_Here!A$2:A$850, 0))&lt;&gt;"", ISNUMBER(VALUE(INDEX(Paste_Here!AF$2:AF$850, MATCH(B390, Paste_Here!A$2:A$850, 0))))), INDEX(Paste_Here!AF$2:AF$850, MATCH(B390, Paste_Here!A$2:A$850, 0)), ""), ""), "")</f>
        <v/>
      </c>
      <c r="EE390" s="66"/>
      <c r="EF390" s="76"/>
      <c r="EG390" s="66"/>
      <c r="EH390" s="76"/>
      <c r="EI390" s="66"/>
      <c r="EJ390" s="76" t="str">
        <f>IFERROR(IF(B390&lt;&gt;"", IF(AND(INDEX(Paste_Here!AG$2:AG$850, MATCH(B390, Paste_Here!A$2:A$850, 0))&lt;&gt;"", ISNUMBER(VALUE(INDEX(Paste_Here!AG$2:AG$850, MATCH(B390, Paste_Here!A$2:A$850, 0))))), INDEX(Paste_Here!AG$2:AG$850, MATCH(B390, Paste_Here!A$2:A$850, 0)), ""), ""), "")</f>
        <v/>
      </c>
      <c r="EK390" s="66"/>
      <c r="EL390" s="76"/>
      <c r="EM390" s="66"/>
      <c r="EN390" s="76"/>
      <c r="EO390" s="66"/>
      <c r="EP390" s="76"/>
      <c r="EQ390" s="66"/>
      <c r="ER390" s="76"/>
      <c r="ES390" s="66"/>
      <c r="ET390" s="66"/>
      <c r="EU390" s="76"/>
      <c r="EV390" s="66"/>
      <c r="EW390" s="76"/>
      <c r="EX390" s="66"/>
      <c r="EY390" s="76"/>
      <c r="EZ390" s="66"/>
      <c r="FA390" s="76"/>
      <c r="FB390" s="66"/>
      <c r="FC390" s="76"/>
      <c r="FD390" s="66"/>
      <c r="FE390" s="76"/>
      <c r="FF390" s="66"/>
      <c r="FG390" s="76"/>
      <c r="FH390" s="66"/>
      <c r="FI390" s="76"/>
      <c r="FJ390" s="66"/>
      <c r="FK390" s="76"/>
      <c r="FL390" s="66"/>
      <c r="FM390" s="76"/>
      <c r="FN390" s="66"/>
      <c r="FO390" s="76"/>
      <c r="FP390" s="66"/>
      <c r="FQ390" s="76"/>
      <c r="FR390" s="66"/>
      <c r="FS390" s="76"/>
      <c r="FT390" s="66"/>
      <c r="FU390" s="76"/>
      <c r="FV390" s="66"/>
      <c r="FW390" s="76"/>
      <c r="FX390" s="66"/>
      <c r="FY390" s="76"/>
      <c r="FZ390" s="66"/>
      <c r="GA390" s="76"/>
      <c r="GB390" s="66"/>
      <c r="GC390" s="76"/>
      <c r="GD390" s="66"/>
      <c r="GE390" s="76"/>
      <c r="GF390" s="66"/>
      <c r="GG390" s="76"/>
      <c r="GH390" s="66"/>
      <c r="GI390" s="76"/>
      <c r="GJ390" s="66"/>
      <c r="GK390" s="76"/>
      <c r="GL390" s="66"/>
      <c r="GM390" s="76"/>
      <c r="GN390" s="66"/>
      <c r="GO390" s="76"/>
      <c r="GP390" s="66"/>
      <c r="GQ390" s="76"/>
      <c r="GR390" s="66"/>
      <c r="GS390" s="76"/>
      <c r="GT390" s="66"/>
      <c r="GU390" s="76"/>
      <c r="GV390" s="66"/>
      <c r="GW390" s="76"/>
      <c r="GX390" s="66"/>
      <c r="GY390" s="76"/>
      <c r="GZ390" s="66"/>
      <c r="HA390" s="76"/>
      <c r="HB390" s="66"/>
      <c r="HC390" s="76"/>
      <c r="HD390" s="66"/>
      <c r="HE390" s="76"/>
      <c r="HF390" s="66"/>
      <c r="HG390" s="76"/>
      <c r="HH390" s="66"/>
      <c r="HI390" s="76"/>
      <c r="HJ390" s="66"/>
      <c r="HK390" s="76"/>
      <c r="HL390" s="66"/>
      <c r="HM390" s="76"/>
      <c r="HN390" s="66"/>
      <c r="HO390" s="76"/>
      <c r="HP390" s="66"/>
      <c r="HQ390" s="76"/>
      <c r="HR390" s="66"/>
      <c r="HS390" s="76"/>
      <c r="HT390" s="66"/>
      <c r="HU390" s="76"/>
      <c r="HV390" s="66"/>
      <c r="HW390" s="76"/>
      <c r="HX390" s="66"/>
      <c r="HY390" s="76"/>
      <c r="HZ390" s="66"/>
      <c r="IA390" s="76"/>
      <c r="IB390" s="66"/>
      <c r="IC390" s="76"/>
      <c r="ID390" s="66"/>
      <c r="IE390" s="76"/>
      <c r="IF390" s="66"/>
      <c r="IG390" s="76"/>
      <c r="IH390" s="66"/>
      <c r="II390" s="76"/>
      <c r="IJ390" s="66"/>
      <c r="IK390" s="76"/>
      <c r="IL390" s="66"/>
      <c r="IM390" s="76"/>
      <c r="IN390" s="66"/>
      <c r="IO390" s="76"/>
      <c r="IP390" s="66"/>
      <c r="IQ390" s="76"/>
      <c r="IR390" s="66"/>
      <c r="IS390" s="76"/>
      <c r="IT390" s="66"/>
      <c r="IU390" s="76"/>
      <c r="IV390" s="66"/>
      <c r="IW390" s="76"/>
      <c r="IX390" s="66"/>
      <c r="IY390" s="76"/>
      <c r="IZ390" s="66"/>
      <c r="JA390" s="76"/>
      <c r="JB390" s="66"/>
      <c r="JC390" s="76"/>
      <c r="JD390" s="66"/>
      <c r="JE390" s="76"/>
      <c r="JF390" s="66"/>
      <c r="JG390" s="76"/>
      <c r="JH390" s="66"/>
      <c r="JI390" s="76"/>
      <c r="JJ390" s="66"/>
      <c r="JK390" s="76"/>
      <c r="JL390" s="66"/>
      <c r="JM390" s="76"/>
      <c r="JN390" s="66"/>
      <c r="JO390" s="76"/>
      <c r="JP390" s="66"/>
      <c r="JQ390" s="76"/>
      <c r="JR390" s="66"/>
      <c r="JS390" s="76"/>
      <c r="JT390" s="66"/>
      <c r="JU390" s="76"/>
      <c r="JV390" s="66"/>
      <c r="JW390" s="76"/>
      <c r="JX390" s="66"/>
      <c r="JY390" s="76"/>
      <c r="JZ390" s="66"/>
      <c r="KA390" s="76"/>
      <c r="KB390" s="66"/>
      <c r="KC390" s="76"/>
      <c r="KD390" s="66"/>
      <c r="KE390" s="76"/>
      <c r="KF390" s="66"/>
      <c r="KG390" s="76"/>
      <c r="KH390" s="66"/>
      <c r="KI390" s="76"/>
      <c r="KJ390" s="66"/>
      <c r="KK390" s="76"/>
      <c r="KL390" s="66"/>
      <c r="KM390" s="76"/>
      <c r="KN390" s="66"/>
      <c r="KO390" s="76"/>
      <c r="KP390" s="66"/>
      <c r="KQ390" s="76"/>
      <c r="KR390" s="66"/>
      <c r="KS390" s="76"/>
      <c r="KT390" s="66"/>
      <c r="KU390" s="76"/>
      <c r="KV390" s="66"/>
      <c r="KW390" s="76"/>
      <c r="KX390" s="66"/>
      <c r="KY390" s="76"/>
      <c r="KZ390" s="66"/>
      <c r="LA390" s="76"/>
      <c r="LB390" s="66"/>
      <c r="LC390" s="76"/>
      <c r="LD390" s="66"/>
      <c r="LE390" s="76"/>
      <c r="LF390" s="66"/>
      <c r="LG390" s="76"/>
      <c r="LH390" s="66"/>
      <c r="LI390" s="76"/>
      <c r="LJ390" s="66"/>
      <c r="LK390" s="76"/>
      <c r="LL390" s="66"/>
      <c r="LM390" s="76"/>
      <c r="LN390" s="66"/>
      <c r="LO390" s="76"/>
      <c r="LP390" s="66"/>
      <c r="LQ390" s="76"/>
      <c r="LR390" s="66"/>
      <c r="LS390" s="76"/>
      <c r="LT390" s="66"/>
      <c r="LU390" s="76"/>
      <c r="LV390" s="66"/>
      <c r="LW390" s="76"/>
      <c r="LX390" s="66"/>
      <c r="LY390" s="76"/>
      <c r="LZ390" s="66"/>
      <c r="MA390" s="76"/>
      <c r="MB390" s="66"/>
      <c r="MC390" s="76"/>
      <c r="MD390" s="66"/>
      <c r="MG390" s="1" t="str" cm="1">
        <f t="array" ref="MG390">IFERROR(INDEX(Paste_Here!$B$2:$B$850, MATCH(0, COUNTIF(MG$4:MG389, Paste_Here!$B$2:$B$850) + IF(Paste_Here!$B$2:$B$850="", 1, 0), 0)), "")</f>
        <v/>
      </c>
      <c r="MH390" s="1" t="str">
        <f>IF(MG390&lt;&gt;"", INDEX(Paste_Here!$A$2:$A$850, MATCH(MG390, Paste_Here!$B$2:$B$850, 0)), "")</f>
        <v/>
      </c>
      <c r="MI390" s="1" t="str">
        <f t="shared" ref="MI390:MI453" si="56">MH390</f>
        <v/>
      </c>
      <c r="MJ390" s="1" t="str" cm="1">
        <f t="array" ref="MJ390">IFERROR(INDEX($MI$5:$MI$850, MATCH(SMALL(IF($MI$5:$MI$850&lt;&gt;"", COUNTIF($MI$5:$MI$850, "&lt;"&amp;$MI$5:$MI$850)+1), ROW()-ROW($MJ$5)+1), COUNTIF($MI$5:$MI$850, "&lt;"&amp;$MI$5:$MI$850)+1, 0)), "")</f>
        <v/>
      </c>
    </row>
    <row r="391" spans="1:348">
      <c r="A391" s="66"/>
      <c r="B391" s="76" t="str">
        <f t="shared" si="49"/>
        <v/>
      </c>
      <c r="C391" s="66"/>
      <c r="D391" s="76" t="str">
        <f>IFERROR(IF(B391&lt;&gt;"", IF(AND(INDEX(Paste_Here!B$2:B$850, MATCH(B391, Paste_Here!A$2:A$850, 0))&lt;&gt;"", ISNUMBER(VALUE(INDEX(Paste_Here!B$2:B$850, MATCH(B391, Paste_Here!A$2:A$850, 0))))), INDEX(Paste_Here!B$2:B$850, MATCH(B391, Paste_Here!A$2:A$850, 0)), ""), ""), "")</f>
        <v/>
      </c>
      <c r="E391" s="66"/>
      <c r="F391" s="76" t="str">
        <f>IFERROR(IF(B391&lt;&gt;"", IF(ISTEXT(INDEX(Paste_Here!K$2:K$850, MATCH(B391, Paste_Here!A$2:A$850, 0))), INDEX(Paste_Here!K$2:K$850, MATCH(B391, Paste_Here!A$2:A$850, 0)), ""), ""), "")</f>
        <v/>
      </c>
      <c r="G391" s="66"/>
      <c r="H391" s="76" t="str">
        <f>IFERROR(IF(B391&lt;&gt;"", IF(ISTEXT(INDEX(Paste_Here!C$2:C$850, MATCH(B391, Paste_Here!A$2:A$850, 0))), INDEX(Paste_Here!C$2:C$850, MATCH(B391, Paste_Here!A$2:A$850, 0)), ""), ""), "")</f>
        <v/>
      </c>
      <c r="I391" s="66"/>
      <c r="J391" s="76" t="str">
        <f>IFERROR(IF(B391&lt;&gt;"", IF(ISNUMBER(SEARCH("s", LOWER(INDEX(Paste_Here!M$2:M$850, MATCH(B391, Paste_Here!A$2:A$850, 0))))), "Yes", IF(INDEX(Paste_Here!M$2:M$850, MATCH(B391, Paste_Here!A$2:A$850, 0))&lt;&gt;"", "No", "")), ""), "")</f>
        <v/>
      </c>
      <c r="K391" s="66"/>
      <c r="L391" s="76" t="str">
        <f>IFERROR(IF(B391&lt;&gt;"", IF(ISNUMBER(SEARCH("yes", LOWER(INDEX(Paste_Here!E$2:E$850, MATCH(B391, Paste_Here!A$2:A$850, 0))))), "Yes", IF(ISNUMBER(SEARCH("no", LOWER(INDEX(Paste_Here!E$2:E$850, MATCH(B391, Paste_Here!A$2:A$850, 0))))), "No", "")), ""), "")</f>
        <v/>
      </c>
      <c r="M391" s="66"/>
      <c r="N391" s="76" t="str">
        <f>IFERROR(IF(B391&lt;&gt;"", IF(ISNUMBER(SEARCH("yes", LOWER(INDEX(Paste_Here!F$2:F$850, MATCH(B391, Paste_Here!A$2:A$850, 0))))), "Yes", IF(ISNUMBER(SEARCH("no", LOWER(INDEX(Paste_Here!F$2:F$850, MATCH(B391, Paste_Here!A$2:A$850, 0))))), "No", "")), ""), "")</f>
        <v/>
      </c>
      <c r="O391" s="66"/>
      <c r="P391" s="76" t="str">
        <f>IFERROR(IF(B391&lt;&gt;"", IF(ISNUMBER(SEARCH("yes", LOWER(INDEX(Paste_Here!L$2:L$850, MATCH(B391, Paste_Here!A$2:A$850, 0))))), "Yes", IF(ISNUMBER(SEARCH("no", LOWER(INDEX(Paste_Here!L$2:L$850, MATCH(B391, Paste_Here!A$2:A$850, 0))))), "No", "")), ""), "")</f>
        <v/>
      </c>
      <c r="Q391" s="66"/>
      <c r="R391" s="76" t="str">
        <f>IFERROR(IF(B391&lt;&gt;"", IF(ISNUMBER(SEARCH("transitional 2", LOWER(INDEX(Paste_Here!D$2:D$850, MATCH(B391, Paste_Here!A$2:A$850, 0))))), "T2", IF(ISNUMBER(SEARCH("transitional 1", LOWER(INDEX(Paste_Here!D$2:D$850, MATCH(B391, Paste_Here!A$2:A$850, 0))))), "T1", IF(ISNUMBER(SEARCH("waived ell services", LOWER(INDEX(Paste_Here!D$2:D$850, MATCH(B391, Paste_Here!A$2:A$850, 0))))), "W", IF(ISNUMBER(SEARCH("english language learner", LOWER(INDEX(Paste_Here!D$2:D$850, MATCH(B391, Paste_Here!A$2:A$850, 0))))), "L", "")))), ""), "")</f>
        <v/>
      </c>
      <c r="S391" s="66"/>
      <c r="T391" s="76" t="str">
        <f>IFERROR(IF(B391&lt;&gt;"", IF(ISNUMBER(SEARCH("yes", LOWER(INDEX(Paste_Here!I$2:I$850, MATCH(B391, Paste_Here!A$2:A$850, 0))))), "Yes", IF(ISNUMBER(SEARCH("no", LOWER(INDEX(Paste_Here!I$2:I$850, MATCH(B391, Paste_Here!A$2:A$850, 0))))), "No", "")), ""), "")</f>
        <v/>
      </c>
      <c r="U391" s="66"/>
      <c r="V391" s="76" t="str">
        <f>IFERROR(IF(B391&lt;&gt;"", IF(ISTEXT(INDEX(Paste_Here!J$2:J$850, MATCH(B391, Paste_Here!A$2:A$850, 0))), VALUE(INDEX(Paste_Here!J$2:J$850, MATCH(B391, Paste_Here!A$2:A$850, 0))), ""), ""), "")</f>
        <v/>
      </c>
      <c r="W391" s="66"/>
      <c r="X391" s="66"/>
      <c r="Y391" s="76" t="str">
        <f t="shared" si="50"/>
        <v/>
      </c>
      <c r="Z391" s="66"/>
      <c r="AA391" s="76" t="str">
        <f>IFERROR(IF(B391&lt;&gt;"", IF(AND(INDEX(Paste_Here!AI$2:AI$850, MATCH(B391, Paste_Here!A$2:A$850, 0))&lt;&gt;"", ISNUMBER(VALUE(INDEX(Paste_Here!AI$2:AI$850, MATCH(B391, Paste_Here!A$2:A$850, 0))))), INDEX(Paste_Here!AI$2:AI$850, MATCH(B391, Paste_Here!A$2:A$850, 0)), ""), ""), "")</f>
        <v/>
      </c>
      <c r="AB391" s="66"/>
      <c r="AC391" s="76" t="str">
        <f>IFERROR(IF(B391&lt;&gt;"", IF(AND(INDEX(Paste_Here!AJ$2:AJ$850, MATCH(B391, Paste_Here!A$2:A$850, 0))&lt;&gt;"", ISNUMBER(VALUE(INDEX(Paste_Here!AJ$2:AJ$850, MATCH(B391, Paste_Here!A$2:A$850, 0))))), INDEX(Paste_Here!AJ$2:AJ$850, MATCH(B391, Paste_Here!A$2:A$850, 0)), ""), ""), "")</f>
        <v/>
      </c>
      <c r="AD391" s="66"/>
      <c r="AE391" s="76" t="str">
        <f>IFERROR(IF(B391&lt;&gt;"", IF(AND(INDEX(Paste_Here!AK$2:AK$850, MATCH(B391, Paste_Here!A$2:A$850, 0))&lt;&gt;"", ISNUMBER(VALUE(INDEX(Paste_Here!AK$2:AK$850, MATCH(B391, Paste_Here!A$2:A$850, 0))))), INDEX(Paste_Here!AK$2:AK$850, MATCH(B391, Paste_Here!A$2:A$850, 0)), ""), ""), "")</f>
        <v/>
      </c>
      <c r="AF391" s="66"/>
      <c r="AG391" s="76" t="str">
        <f>IFERROR(IF(B391&lt;&gt;"", IF(AND(INDEX(Paste_Here!AL$2:AL$850, MATCH(B391, Paste_Here!A$2:A$850, 0))&lt;&gt;"", ISNUMBER(VALUE(INDEX(Paste_Here!AL$2:AL$850, MATCH(B391, Paste_Here!A$2:A$850, 0))))), INDEX(Paste_Here!AL$2:AL$850, MATCH(B391, Paste_Here!A$2:A$850, 0)), ""), ""), "")</f>
        <v/>
      </c>
      <c r="AH391" s="66"/>
      <c r="AI391" s="76" t="str">
        <f>IFERROR(IF(B391&lt;&gt;"", IF(AND(INDEX(Paste_Here!AH$2:AH$850, MATCH(B391, Paste_Here!A$2:A$850, 0))&lt;&gt;"", ISNUMBER(VALUE(INDEX(Paste_Here!AH$2:AH$850, MATCH(B391, Paste_Here!A$2:A$850, 0))))), IF(VALUE(INDEX(Paste_Here!AH$2:AH$850, MATCH(B391, Paste_Here!A$2:A$850, 0)))=0, "", INDEX(Paste_Here!AH$2:AH$850, MATCH(B391, Paste_Here!A$2:A$850, 0))), ""), ""), "")</f>
        <v/>
      </c>
      <c r="AJ391" s="66"/>
      <c r="AK391" s="76" t="str">
        <f>IFERROR(IF(B391&lt;&gt;"", IF(AND(INDEX(Paste_Here!N$2:N$850, MATCH(B391, Paste_Here!A$2:A$850, 0))&lt;&gt;"", ISNUMBER(VALUE(INDEX(Paste_Here!N$2:N$850, MATCH(B391, Paste_Here!A$2:A$850, 0))))), INDEX(Paste_Here!N$2:N$850, MATCH(B391, Paste_Here!A$2:A$850, 0)), ""), ""), "")</f>
        <v/>
      </c>
      <c r="AL391" s="66"/>
      <c r="AM391" s="76" t="str">
        <f>IFERROR(IF(B391&lt;&gt;"", IF(AND(INDEX(Paste_Here!O$2:O$850, MATCH(B391, Paste_Here!A$2:A$850, 0))&lt;&gt;"", ISNUMBER(VALUE(INDEX(Paste_Here!O$2:O$850, MATCH(B391, Paste_Here!A$2:A$850, 0))))), INDEX(Paste_Here!O$2:O$850, MATCH(B391, Paste_Here!A$2:A$850, 0)), ""), ""), "")</f>
        <v/>
      </c>
      <c r="AN391" s="66"/>
      <c r="AO391" s="76"/>
      <c r="AP391" s="66"/>
      <c r="AQ391" s="76"/>
      <c r="AR391" s="66"/>
      <c r="AS391" s="76"/>
      <c r="AT391" s="66"/>
      <c r="AU391" s="66"/>
      <c r="AV391" s="76" t="str">
        <f t="shared" si="51"/>
        <v/>
      </c>
      <c r="AW391" s="66"/>
      <c r="AX391" s="76" t="str">
        <f>IFERROR(IF(B391&lt;&gt;"", IF(ISNUMBER(SEARCH("Revealed-Potential (Primary Focus)", LOWER(INDEX(Paste_Here!Z$2:Z$850, MATCH(B391, Paste_Here!A$2:A$850, 0))))), "Rev-Potential: Prim", IF(ISNUMBER(SEARCH("Revealed-Potential (Secondary Focus)", LOWER(INDEX(Paste_Here!Z$2:Z$850, MATCH(B391, Paste_Here!A$2:A$850, 0))))), "Rev-Potential: Sec", IF(ISNUMBER(SEARCH("Monitoring", LOWER(INDEX(Paste_Here!Z$2:Z$850, MATCH(B391, Paste_Here!A$2:A$850, 0))))), "Monitoring", IF(ISNUMBER(SEARCH("At-Promise (Secondary Focus)", LOWER(INDEX(Paste_Here!Z$2:Z$850, MATCH(B391, Paste_Here!A$2:A$850, 0))))), "At-Promise: Sec", IF(ISNUMBER(SEARCH("At-Promise (Primary Focus)", LOWER(INDEX(Paste_Here!Z$2:Z$850, MATCH(B391, Paste_Here!A$2:A$850, 0))))), "At-Promise: Prim", ""))))), ""), "")</f>
        <v/>
      </c>
      <c r="AY391" s="66"/>
      <c r="AZ391" s="76"/>
      <c r="BA391" s="66"/>
      <c r="BB391" s="76"/>
      <c r="BC391" s="66"/>
      <c r="BD391" s="76"/>
      <c r="BE391" s="66"/>
      <c r="BF391" s="76"/>
      <c r="BG391" s="66"/>
      <c r="BH391" s="76"/>
      <c r="BI391" s="66"/>
      <c r="BJ391" s="66"/>
      <c r="BK391" s="76" t="str">
        <f t="shared" si="52"/>
        <v/>
      </c>
      <c r="BL391" s="66"/>
      <c r="BM391" s="76" t="str">
        <f>IFERROR(IF(B391&lt;&gt;"", IF(AND(ISNUMBER(VALUE(SUBSTITUTE(SUBSTITUTE(Paste_Here!R391, "br", "-"), "L", ""))), VALUE(SUBSTITUTE(SUBSTITUTE(Paste_Here!R391, "br", "-"), "L", "")) &gt;= 1095), "Yes", IF(AND(ISNUMBER(VALUE(SUBSTITUTE(SUBSTITUTE(Paste_Here!R391, "br", "-"), "L", ""))), VALUE(SUBSTITUTE(SUBSTITUTE(Paste_Here!R391, "br", "-"), "L", "")) &lt;= 1094), "No", "")), ""), "")</f>
        <v/>
      </c>
      <c r="BN391" s="66"/>
      <c r="BO391" s="76" t="str">
        <f>IFERROR(IF(B391&lt;&gt;"", IF(COUNTIF(INDEX(Paste_Here!Y$2:AB$850, MATCH(B391, Paste_Here!A$2:A$850, 0), 0), "yes") &gt; 0, "Yes", IF(COUNTIF(INDEX(Paste_Here!Y$2:AB$850, MATCH(B391, Paste_Here!A$2:A$850, 0), 0), "no") &gt; 0, "No", "")), ""), "")</f>
        <v/>
      </c>
      <c r="BP391" s="66"/>
      <c r="BQ391" s="76" t="str">
        <f>IFERROR(IF(B391&lt;&gt;"", IF(AND(ISNUMBER(VALUE(SUBSTITUTE(SUBSTITUTE(Paste_Here!U391, "em", "-"), "q", ""))), VALUE(SUBSTITUTE(SUBSTITUTE(Paste_Here!U391, "em", "-"), "q", "")) &gt;= 910), "Yes", IF(AND(ISNUMBER(VALUE(SUBSTITUTE(SUBSTITUTE(Paste_Here!U391, "em", "-"), "q", ""))), VALUE(SUBSTITUTE(SUBSTITUTE(Paste_Here!U391, "em", "-"), "q", "")) &lt;= 909), "No", "")), ""), "")</f>
        <v/>
      </c>
      <c r="BR391" s="66"/>
      <c r="BS391" s="76" t="str">
        <f>IFERROR(IF(B391&lt;&gt;"", IF(AND(INDEX(Paste_Here!X$2:X$850, MATCH(B391, Paste_Here!A$2:A$850, 0))&lt;&gt;"", ISNUMBER(VALUE(INDEX(Paste_Here!X$2:X$850, MATCH(B391, Paste_Here!A$2:A$850, 0))))), INDEX(Paste_Here!X$2:X$850, MATCH(B391, Paste_Here!A$2:A$850, 0)), ""), ""), "")</f>
        <v/>
      </c>
      <c r="BT391" s="66"/>
      <c r="BU391" s="76" t="str">
        <f>IFERROR(IF(B391&lt;&gt;"", IF(ISNUMBER(VALUE(INDEX(Paste_Here!G$2:G$850, MATCH(B391, Paste_Here!A$2:A$850, 0)))), IF(VALUE(INDEX(Paste_Here!G$2:G$850, MATCH(B391, Paste_Here!A$2:A$850, 0)))=0, "No", IF(AND(VALUE(INDEX(Paste_Here!G$2:G$850, MATCH(B391, Paste_Here!A$2:A$850, 0)))&gt;=1, VALUE(INDEX(Paste_Here!G$2:G$850, MATCH(B391, Paste_Here!A$2:A$850, 0)))&lt;=4), VALUE(INDEX(Paste_Here!G$2:G$850, MATCH(B391, Paste_Here!A$2:A$850, 0))), "")), ""), ""), "")</f>
        <v/>
      </c>
      <c r="BV391" s="66"/>
      <c r="BW391" s="76" t="str">
        <f>IFERROR(IF(B391&lt;&gt;"", IF(ISNUMBER(VALUE(INDEX(Paste_Here!H$2:H$850, MATCH(B391, Paste_Here!A$2:A$850, 0)))), IF(VALUE(INDEX(Paste_Here!H$2:H$850, MATCH(B391, Paste_Here!A$2:A$850, 0)))=0, "No", IF(AND(VALUE(INDEX(Paste_Here!H$2:H$850, MATCH(B391, Paste_Here!A$2:A$850, 0)))&gt;=1, VALUE(INDEX(Paste_Here!H$2:H$850, MATCH(B391, Paste_Here!A$2:A$850, 0)))&lt;=4), VALUE(INDEX(Paste_Here!H$2:H$850, MATCH(B391, Paste_Here!A$2:A$850, 0))), "")), ""), ""), "")</f>
        <v/>
      </c>
      <c r="BX391" s="66"/>
      <c r="BY391" s="76"/>
      <c r="BZ391" s="66"/>
      <c r="CA391" s="76"/>
      <c r="CB391" s="66"/>
      <c r="CC391" s="66"/>
      <c r="CD391" s="76" t="str">
        <f t="shared" si="53"/>
        <v/>
      </c>
      <c r="CE391" s="66"/>
      <c r="CF391" s="76" t="str">
        <f>IFERROR(IF(B391&lt;&gt;"", IF(AND(INDEX(Paste_Here!P$2:P$850, MATCH(B391, Paste_Here!A$2:A$850, 0))&lt;&gt;"", ISNUMBER(VALUE(INDEX(Paste_Here!P$2:P$850, MATCH(B391, Paste_Here!A$2:A$850, 0))))), INDEX(Paste_Here!P$2:P$850, MATCH(B391, Paste_Here!A$2:A$850, 0)), ""), ""), "")</f>
        <v/>
      </c>
      <c r="CG391" s="66"/>
      <c r="CH391" s="76" t="str">
        <f>IFERROR(IF(B391&lt;&gt;"", IF(ISNUMBER(SEARCH("highrisk", LOWER(INDEX(Paste_Here!Q$2:Q$850, MATCH(B391, Paste_Here!A$2:A$850, 0))))), "High Risk", IF(ISNUMBER(SEARCH("lowrisk", LOWER(INDEX(Paste_Here!Q$2:Q$850, MATCH(B391, Paste_Here!A$2:A$850, 0))))), "Low Risk", IF(ISNUMBER(SEARCH("somerisk", LOWER(INDEX(Paste_Here!Q$2:Q$850, MATCH(B391, Paste_Here!A$2:A$850, 0))))), "Some Risk", ""))), ""), "")</f>
        <v/>
      </c>
      <c r="CI391" s="66"/>
      <c r="CJ391" s="76" t="str">
        <f>IFERROR(IF(B391&lt;&gt;"", IF(AND(INDEX(Paste_Here!AA$2:AA$850, MATCH(B391, Paste_Here!A$2:A$850, 0))&lt;&gt;"", ISNUMBER(VALUE(INDEX(Paste_Here!AA$2:AA$850, MATCH(B391, Paste_Here!A$2:A$850, 0))))), INDEX(Paste_Here!AA$2:AA$850, MATCH(B391, Paste_Here!A$2:A$850, 0)), ""), ""), "")</f>
        <v/>
      </c>
      <c r="CK391" s="66"/>
      <c r="CL391" s="76" t="str">
        <f>IFERROR(IF(B391&lt;&gt;"", IF(LOWER(INDEX(Paste_Here!AB$2:AB$850, MATCH(B391, Paste_Here!A$2:A$850, 0)))="approaching expectations", "Approaching", IF(LOWER(INDEX(Paste_Here!AB$2:AB$850, MATCH(B391, Paste_Here!A$2:A$850, 0)))="met expectations", "Met", IF(LOWER(INDEX(Paste_Here!AB$2:AB$850, MATCH(B391, Paste_Here!A$2:A$850, 0)))="exceeded expectations", "Exceeded", IF(LOWER(INDEX(Paste_Here!AB$2:AB$850, MATCH(B391, Paste_Here!A$2:A$850, 0)))="below expectations", "Below", "")))), ""), "")</f>
        <v/>
      </c>
      <c r="CM391" s="66"/>
      <c r="CN391" s="76" t="str">
        <f>IFERROR(IF(B391&lt;&gt;"", IF(AND(INDEX(Paste_Here!AC$2:AC$850, MATCH(B391, Paste_Here!A$2:A$850, 0))&lt;&gt;"", ISNUMBER(VALUE(INDEX(Paste_Here!AC$2:AC$850, MATCH(B391, Paste_Here!A$2:A$850, 0))))), INDEX(Paste_Here!AC$2:AC$850, MATCH(B391, Paste_Here!A$2:A$850, 0)), ""), ""), "")</f>
        <v/>
      </c>
      <c r="CO391" s="66"/>
      <c r="CP391" s="76"/>
      <c r="CQ391" s="66"/>
      <c r="CR391" s="76"/>
      <c r="CS391" s="66"/>
      <c r="CT391" s="76"/>
      <c r="CU391" s="66"/>
      <c r="CV391" s="76"/>
      <c r="CW391" s="66"/>
      <c r="CX391" s="76"/>
      <c r="CY391" s="66"/>
      <c r="CZ391" s="66"/>
      <c r="DA391" s="76" t="str">
        <f t="shared" si="54"/>
        <v/>
      </c>
      <c r="DB391" s="66"/>
      <c r="DC391" s="76" t="str">
        <f>IFERROR(IF(B391&lt;&gt;"", IF(AND(INDEX(Paste_Here!V$2:V$850, MATCH(B391, Paste_Here!A$2:A$850, 0))&lt;&gt;"", ISNUMBER(VALUE(INDEX(Paste_Here!V$2:V$850, MATCH(B391, Paste_Here!A$2:A$850, 0))))), INDEX(Paste_Here!V$2:V$850, MATCH(B391, Paste_Here!A$2:A$850, 0)), ""), ""), "")</f>
        <v/>
      </c>
      <c r="DD391" s="66"/>
      <c r="DE391" s="76" t="str">
        <f>IFERROR(IF(B391&lt;&gt;"", IF(ISNUMBER(SEARCH("highrisk", LOWER(INDEX(Paste_Here!W$2:W$850, MATCH(B391, Paste_Here!A$2:A$850, 0))))), "High Risk", IF(ISNUMBER(SEARCH("lowrisk", LOWER(INDEX(Paste_Here!W$2:W$850, MATCH(B391, Paste_Here!A$2:A$850, 0))))), "Low Risk", IF(ISNUMBER(SEARCH("somerisk", LOWER(INDEX(Paste_Here!W$2:W$850, MATCH(B391, Paste_Here!A$2:A$850, 0))))), "Some Risk", ""))), ""), "")</f>
        <v/>
      </c>
      <c r="DF391" s="66"/>
      <c r="DG391" s="76" t="str">
        <f>IFERROR(IF(B391&lt;&gt;"", IF(AND(INDEX(Paste_Here!S$2:S$850, MATCH(B391, Paste_Here!A$2:A$850, 0))&lt;&gt;"", ISNUMBER(VALUE(INDEX(Paste_Here!S$2:S$850, MATCH(B391, Paste_Here!A$2:A$850, 0))))), INDEX(Paste_Here!S$2:S$850, MATCH(B391, Paste_Here!A$2:A$850, 0)), ""), ""), "")</f>
        <v/>
      </c>
      <c r="DH391" s="66"/>
      <c r="DI391" s="76" t="str">
        <f>IFERROR(IF(B391&lt;&gt;"", IF(ISNUMBER(SEARCH("highrisk", LOWER(INDEX(Paste_Here!T$2:T$850, MATCH(B391, Paste_Here!A$2:A$850, 0))))), "High Risk", IF(ISNUMBER(SEARCH("lowrisk", LOWER(INDEX(Paste_Here!T$2:T$850, MATCH(B391, Paste_Here!A$2:A$850, 0))))), "Low Risk", IF(ISNUMBER(SEARCH("somerisk", LOWER(INDEX(Paste_Here!T$2:T$850, MATCH(B391, Paste_Here!A$2:A$850, 0))))), "Some Risk", ""))), ""), "")</f>
        <v/>
      </c>
      <c r="DJ391" s="66"/>
      <c r="DK391" s="76" t="str">
        <f>IFERROR(IF(B391&lt;&gt;"", IF(AND(INDEX(Paste_Here!AD$2:AD$850, MATCH(B391, Paste_Here!A$2:A$850, 0))&lt;&gt;"", ISNUMBER(VALUE(INDEX(Paste_Here!AD$2:AD$850, MATCH(B391, Paste_Here!A$2:A$850, 0))))), INDEX(Paste_Here!AD$2:AD$850, MATCH(B391, Paste_Here!A$2:A$850, 0)), ""), ""), "")</f>
        <v/>
      </c>
      <c r="DL391" s="66"/>
      <c r="DM391" s="76" t="str">
        <f>IFERROR(IF(B391&lt;&gt;"", IF(LOWER(INDEX(Paste_Here!AE$2:AE$850, MATCH(B391, Paste_Here!A$2:A$850, 0)))="approaching expectations", "Approaching", IF(LOWER(INDEX(Paste_Here!AE$2:AE$850, MATCH(B391, Paste_Here!A$2:A$850, 0)))="met expectations", "Met", IF(LOWER(INDEX(Paste_Here!AE$2:AE$850, MATCH(B391, Paste_Here!A$2:A$850, 0)))="exceeded expectations", "Exceeded", IF(LOWER(INDEX(Paste_Here!AE$2:AE$850, MATCH(B391, Paste_Here!A$2:A$850, 0)))="below expectations", "Below", "")))), ""), "")</f>
        <v/>
      </c>
      <c r="DN391" s="66"/>
      <c r="DO391" s="76"/>
      <c r="DP391" s="66"/>
      <c r="DQ391" s="76"/>
      <c r="DR391" s="66"/>
      <c r="DS391" s="76"/>
      <c r="DT391" s="66"/>
      <c r="DU391" s="76"/>
      <c r="DV391" s="66"/>
      <c r="DW391" s="66"/>
      <c r="DX391" s="76" t="str">
        <f t="shared" si="55"/>
        <v/>
      </c>
      <c r="DY391" s="66"/>
      <c r="DZ391" s="76"/>
      <c r="EA391" s="66"/>
      <c r="EB391" s="76"/>
      <c r="EC391" s="66"/>
      <c r="ED391" s="76" t="str">
        <f>IFERROR(IF(B391&lt;&gt;"", IF(AND(INDEX(Paste_Here!AF$2:AF$850, MATCH(B391, Paste_Here!A$2:A$850, 0))&lt;&gt;"", ISNUMBER(VALUE(INDEX(Paste_Here!AF$2:AF$850, MATCH(B391, Paste_Here!A$2:A$850, 0))))), INDEX(Paste_Here!AF$2:AF$850, MATCH(B391, Paste_Here!A$2:A$850, 0)), ""), ""), "")</f>
        <v/>
      </c>
      <c r="EE391" s="66"/>
      <c r="EF391" s="76"/>
      <c r="EG391" s="66"/>
      <c r="EH391" s="76"/>
      <c r="EI391" s="66"/>
      <c r="EJ391" s="76" t="str">
        <f>IFERROR(IF(B391&lt;&gt;"", IF(AND(INDEX(Paste_Here!AG$2:AG$850, MATCH(B391, Paste_Here!A$2:A$850, 0))&lt;&gt;"", ISNUMBER(VALUE(INDEX(Paste_Here!AG$2:AG$850, MATCH(B391, Paste_Here!A$2:A$850, 0))))), INDEX(Paste_Here!AG$2:AG$850, MATCH(B391, Paste_Here!A$2:A$850, 0)), ""), ""), "")</f>
        <v/>
      </c>
      <c r="EK391" s="66"/>
      <c r="EL391" s="76"/>
      <c r="EM391" s="66"/>
      <c r="EN391" s="76"/>
      <c r="EO391" s="66"/>
      <c r="EP391" s="76"/>
      <c r="EQ391" s="66"/>
      <c r="ER391" s="76"/>
      <c r="ES391" s="66"/>
      <c r="ET391" s="66"/>
      <c r="EU391" s="76"/>
      <c r="EV391" s="66"/>
      <c r="EW391" s="76"/>
      <c r="EX391" s="66"/>
      <c r="EY391" s="76"/>
      <c r="EZ391" s="66"/>
      <c r="FA391" s="76"/>
      <c r="FB391" s="66"/>
      <c r="FC391" s="76"/>
      <c r="FD391" s="66"/>
      <c r="FE391" s="76"/>
      <c r="FF391" s="66"/>
      <c r="FG391" s="76"/>
      <c r="FH391" s="66"/>
      <c r="FI391" s="76"/>
      <c r="FJ391" s="66"/>
      <c r="FK391" s="76"/>
      <c r="FL391" s="66"/>
      <c r="FM391" s="76"/>
      <c r="FN391" s="66"/>
      <c r="FO391" s="76"/>
      <c r="FP391" s="66"/>
      <c r="FQ391" s="76"/>
      <c r="FR391" s="66"/>
      <c r="FS391" s="76"/>
      <c r="FT391" s="66"/>
      <c r="FU391" s="76"/>
      <c r="FV391" s="66"/>
      <c r="FW391" s="76"/>
      <c r="FX391" s="66"/>
      <c r="FY391" s="76"/>
      <c r="FZ391" s="66"/>
      <c r="GA391" s="76"/>
      <c r="GB391" s="66"/>
      <c r="GC391" s="76"/>
      <c r="GD391" s="66"/>
      <c r="GE391" s="76"/>
      <c r="GF391" s="66"/>
      <c r="GG391" s="76"/>
      <c r="GH391" s="66"/>
      <c r="GI391" s="76"/>
      <c r="GJ391" s="66"/>
      <c r="GK391" s="76"/>
      <c r="GL391" s="66"/>
      <c r="GM391" s="76"/>
      <c r="GN391" s="66"/>
      <c r="GO391" s="76"/>
      <c r="GP391" s="66"/>
      <c r="GQ391" s="76"/>
      <c r="GR391" s="66"/>
      <c r="GS391" s="76"/>
      <c r="GT391" s="66"/>
      <c r="GU391" s="76"/>
      <c r="GV391" s="66"/>
      <c r="GW391" s="76"/>
      <c r="GX391" s="66"/>
      <c r="GY391" s="76"/>
      <c r="GZ391" s="66"/>
      <c r="HA391" s="76"/>
      <c r="HB391" s="66"/>
      <c r="HC391" s="76"/>
      <c r="HD391" s="66"/>
      <c r="HE391" s="76"/>
      <c r="HF391" s="66"/>
      <c r="HG391" s="76"/>
      <c r="HH391" s="66"/>
      <c r="HI391" s="76"/>
      <c r="HJ391" s="66"/>
      <c r="HK391" s="76"/>
      <c r="HL391" s="66"/>
      <c r="HM391" s="76"/>
      <c r="HN391" s="66"/>
      <c r="HO391" s="76"/>
      <c r="HP391" s="66"/>
      <c r="HQ391" s="76"/>
      <c r="HR391" s="66"/>
      <c r="HS391" s="76"/>
      <c r="HT391" s="66"/>
      <c r="HU391" s="76"/>
      <c r="HV391" s="66"/>
      <c r="HW391" s="76"/>
      <c r="HX391" s="66"/>
      <c r="HY391" s="76"/>
      <c r="HZ391" s="66"/>
      <c r="IA391" s="76"/>
      <c r="IB391" s="66"/>
      <c r="IC391" s="76"/>
      <c r="ID391" s="66"/>
      <c r="IE391" s="76"/>
      <c r="IF391" s="66"/>
      <c r="IG391" s="76"/>
      <c r="IH391" s="66"/>
      <c r="II391" s="76"/>
      <c r="IJ391" s="66"/>
      <c r="IK391" s="76"/>
      <c r="IL391" s="66"/>
      <c r="IM391" s="76"/>
      <c r="IN391" s="66"/>
      <c r="IO391" s="76"/>
      <c r="IP391" s="66"/>
      <c r="IQ391" s="76"/>
      <c r="IR391" s="66"/>
      <c r="IS391" s="76"/>
      <c r="IT391" s="66"/>
      <c r="IU391" s="76"/>
      <c r="IV391" s="66"/>
      <c r="IW391" s="76"/>
      <c r="IX391" s="66"/>
      <c r="IY391" s="76"/>
      <c r="IZ391" s="66"/>
      <c r="JA391" s="76"/>
      <c r="JB391" s="66"/>
      <c r="JC391" s="76"/>
      <c r="JD391" s="66"/>
      <c r="JE391" s="76"/>
      <c r="JF391" s="66"/>
      <c r="JG391" s="76"/>
      <c r="JH391" s="66"/>
      <c r="JI391" s="76"/>
      <c r="JJ391" s="66"/>
      <c r="JK391" s="76"/>
      <c r="JL391" s="66"/>
      <c r="JM391" s="76"/>
      <c r="JN391" s="66"/>
      <c r="JO391" s="76"/>
      <c r="JP391" s="66"/>
      <c r="JQ391" s="76"/>
      <c r="JR391" s="66"/>
      <c r="JS391" s="76"/>
      <c r="JT391" s="66"/>
      <c r="JU391" s="76"/>
      <c r="JV391" s="66"/>
      <c r="JW391" s="76"/>
      <c r="JX391" s="66"/>
      <c r="JY391" s="76"/>
      <c r="JZ391" s="66"/>
      <c r="KA391" s="76"/>
      <c r="KB391" s="66"/>
      <c r="KC391" s="76"/>
      <c r="KD391" s="66"/>
      <c r="KE391" s="76"/>
      <c r="KF391" s="66"/>
      <c r="KG391" s="76"/>
      <c r="KH391" s="66"/>
      <c r="KI391" s="76"/>
      <c r="KJ391" s="66"/>
      <c r="KK391" s="76"/>
      <c r="KL391" s="66"/>
      <c r="KM391" s="76"/>
      <c r="KN391" s="66"/>
      <c r="KO391" s="76"/>
      <c r="KP391" s="66"/>
      <c r="KQ391" s="76"/>
      <c r="KR391" s="66"/>
      <c r="KS391" s="76"/>
      <c r="KT391" s="66"/>
      <c r="KU391" s="76"/>
      <c r="KV391" s="66"/>
      <c r="KW391" s="76"/>
      <c r="KX391" s="66"/>
      <c r="KY391" s="76"/>
      <c r="KZ391" s="66"/>
      <c r="LA391" s="76"/>
      <c r="LB391" s="66"/>
      <c r="LC391" s="76"/>
      <c r="LD391" s="66"/>
      <c r="LE391" s="76"/>
      <c r="LF391" s="66"/>
      <c r="LG391" s="76"/>
      <c r="LH391" s="66"/>
      <c r="LI391" s="76"/>
      <c r="LJ391" s="66"/>
      <c r="LK391" s="76"/>
      <c r="LL391" s="66"/>
      <c r="LM391" s="76"/>
      <c r="LN391" s="66"/>
      <c r="LO391" s="76"/>
      <c r="LP391" s="66"/>
      <c r="LQ391" s="76"/>
      <c r="LR391" s="66"/>
      <c r="LS391" s="76"/>
      <c r="LT391" s="66"/>
      <c r="LU391" s="76"/>
      <c r="LV391" s="66"/>
      <c r="LW391" s="76"/>
      <c r="LX391" s="66"/>
      <c r="LY391" s="76"/>
      <c r="LZ391" s="66"/>
      <c r="MA391" s="76"/>
      <c r="MB391" s="66"/>
      <c r="MC391" s="76"/>
      <c r="MD391" s="66"/>
      <c r="MG391" s="1" t="str" cm="1">
        <f t="array" ref="MG391">IFERROR(INDEX(Paste_Here!$B$2:$B$850, MATCH(0, COUNTIF(MG$4:MG390, Paste_Here!$B$2:$B$850) + IF(Paste_Here!$B$2:$B$850="", 1, 0), 0)), "")</f>
        <v/>
      </c>
      <c r="MH391" s="1" t="str">
        <f>IF(MG391&lt;&gt;"", INDEX(Paste_Here!$A$2:$A$850, MATCH(MG391, Paste_Here!$B$2:$B$850, 0)), "")</f>
        <v/>
      </c>
      <c r="MI391" s="1" t="str">
        <f t="shared" si="56"/>
        <v/>
      </c>
      <c r="MJ391" s="1" t="str" cm="1">
        <f t="array" ref="MJ391">IFERROR(INDEX($MI$5:$MI$850, MATCH(SMALL(IF($MI$5:$MI$850&lt;&gt;"", COUNTIF($MI$5:$MI$850, "&lt;"&amp;$MI$5:$MI$850)+1), ROW()-ROW($MJ$5)+1), COUNTIF($MI$5:$MI$850, "&lt;"&amp;$MI$5:$MI$850)+1, 0)), "")</f>
        <v/>
      </c>
    </row>
    <row r="392" spans="1:348">
      <c r="A392" s="66"/>
      <c r="B392" s="76" t="str">
        <f t="shared" si="49"/>
        <v/>
      </c>
      <c r="C392" s="66"/>
      <c r="D392" s="76" t="str">
        <f>IFERROR(IF(B392&lt;&gt;"", IF(AND(INDEX(Paste_Here!B$2:B$850, MATCH(B392, Paste_Here!A$2:A$850, 0))&lt;&gt;"", ISNUMBER(VALUE(INDEX(Paste_Here!B$2:B$850, MATCH(B392, Paste_Here!A$2:A$850, 0))))), INDEX(Paste_Here!B$2:B$850, MATCH(B392, Paste_Here!A$2:A$850, 0)), ""), ""), "")</f>
        <v/>
      </c>
      <c r="E392" s="66"/>
      <c r="F392" s="76" t="str">
        <f>IFERROR(IF(B392&lt;&gt;"", IF(ISTEXT(INDEX(Paste_Here!K$2:K$850, MATCH(B392, Paste_Here!A$2:A$850, 0))), INDEX(Paste_Here!K$2:K$850, MATCH(B392, Paste_Here!A$2:A$850, 0)), ""), ""), "")</f>
        <v/>
      </c>
      <c r="G392" s="66"/>
      <c r="H392" s="76" t="str">
        <f>IFERROR(IF(B392&lt;&gt;"", IF(ISTEXT(INDEX(Paste_Here!C$2:C$850, MATCH(B392, Paste_Here!A$2:A$850, 0))), INDEX(Paste_Here!C$2:C$850, MATCH(B392, Paste_Here!A$2:A$850, 0)), ""), ""), "")</f>
        <v/>
      </c>
      <c r="I392" s="66"/>
      <c r="J392" s="76" t="str">
        <f>IFERROR(IF(B392&lt;&gt;"", IF(ISNUMBER(SEARCH("s", LOWER(INDEX(Paste_Here!M$2:M$850, MATCH(B392, Paste_Here!A$2:A$850, 0))))), "Yes", IF(INDEX(Paste_Here!M$2:M$850, MATCH(B392, Paste_Here!A$2:A$850, 0))&lt;&gt;"", "No", "")), ""), "")</f>
        <v/>
      </c>
      <c r="K392" s="66"/>
      <c r="L392" s="76" t="str">
        <f>IFERROR(IF(B392&lt;&gt;"", IF(ISNUMBER(SEARCH("yes", LOWER(INDEX(Paste_Here!E$2:E$850, MATCH(B392, Paste_Here!A$2:A$850, 0))))), "Yes", IF(ISNUMBER(SEARCH("no", LOWER(INDEX(Paste_Here!E$2:E$850, MATCH(B392, Paste_Here!A$2:A$850, 0))))), "No", "")), ""), "")</f>
        <v/>
      </c>
      <c r="M392" s="66"/>
      <c r="N392" s="76" t="str">
        <f>IFERROR(IF(B392&lt;&gt;"", IF(ISNUMBER(SEARCH("yes", LOWER(INDEX(Paste_Here!F$2:F$850, MATCH(B392, Paste_Here!A$2:A$850, 0))))), "Yes", IF(ISNUMBER(SEARCH("no", LOWER(INDEX(Paste_Here!F$2:F$850, MATCH(B392, Paste_Here!A$2:A$850, 0))))), "No", "")), ""), "")</f>
        <v/>
      </c>
      <c r="O392" s="66"/>
      <c r="P392" s="76" t="str">
        <f>IFERROR(IF(B392&lt;&gt;"", IF(ISNUMBER(SEARCH("yes", LOWER(INDEX(Paste_Here!L$2:L$850, MATCH(B392, Paste_Here!A$2:A$850, 0))))), "Yes", IF(ISNUMBER(SEARCH("no", LOWER(INDEX(Paste_Here!L$2:L$850, MATCH(B392, Paste_Here!A$2:A$850, 0))))), "No", "")), ""), "")</f>
        <v/>
      </c>
      <c r="Q392" s="66"/>
      <c r="R392" s="76" t="str">
        <f>IFERROR(IF(B392&lt;&gt;"", IF(ISNUMBER(SEARCH("transitional 2", LOWER(INDEX(Paste_Here!D$2:D$850, MATCH(B392, Paste_Here!A$2:A$850, 0))))), "T2", IF(ISNUMBER(SEARCH("transitional 1", LOWER(INDEX(Paste_Here!D$2:D$850, MATCH(B392, Paste_Here!A$2:A$850, 0))))), "T1", IF(ISNUMBER(SEARCH("waived ell services", LOWER(INDEX(Paste_Here!D$2:D$850, MATCH(B392, Paste_Here!A$2:A$850, 0))))), "W", IF(ISNUMBER(SEARCH("english language learner", LOWER(INDEX(Paste_Here!D$2:D$850, MATCH(B392, Paste_Here!A$2:A$850, 0))))), "L", "")))), ""), "")</f>
        <v/>
      </c>
      <c r="S392" s="66"/>
      <c r="T392" s="76" t="str">
        <f>IFERROR(IF(B392&lt;&gt;"", IF(ISNUMBER(SEARCH("yes", LOWER(INDEX(Paste_Here!I$2:I$850, MATCH(B392, Paste_Here!A$2:A$850, 0))))), "Yes", IF(ISNUMBER(SEARCH("no", LOWER(INDEX(Paste_Here!I$2:I$850, MATCH(B392, Paste_Here!A$2:A$850, 0))))), "No", "")), ""), "")</f>
        <v/>
      </c>
      <c r="U392" s="66"/>
      <c r="V392" s="76" t="str">
        <f>IFERROR(IF(B392&lt;&gt;"", IF(ISTEXT(INDEX(Paste_Here!J$2:J$850, MATCH(B392, Paste_Here!A$2:A$850, 0))), VALUE(INDEX(Paste_Here!J$2:J$850, MATCH(B392, Paste_Here!A$2:A$850, 0))), ""), ""), "")</f>
        <v/>
      </c>
      <c r="W392" s="66"/>
      <c r="X392" s="66"/>
      <c r="Y392" s="76" t="str">
        <f t="shared" si="50"/>
        <v/>
      </c>
      <c r="Z392" s="66"/>
      <c r="AA392" s="76" t="str">
        <f>IFERROR(IF(B392&lt;&gt;"", IF(AND(INDEX(Paste_Here!AI$2:AI$850, MATCH(B392, Paste_Here!A$2:A$850, 0))&lt;&gt;"", ISNUMBER(VALUE(INDEX(Paste_Here!AI$2:AI$850, MATCH(B392, Paste_Here!A$2:A$850, 0))))), INDEX(Paste_Here!AI$2:AI$850, MATCH(B392, Paste_Here!A$2:A$850, 0)), ""), ""), "")</f>
        <v/>
      </c>
      <c r="AB392" s="66"/>
      <c r="AC392" s="76" t="str">
        <f>IFERROR(IF(B392&lt;&gt;"", IF(AND(INDEX(Paste_Here!AJ$2:AJ$850, MATCH(B392, Paste_Here!A$2:A$850, 0))&lt;&gt;"", ISNUMBER(VALUE(INDEX(Paste_Here!AJ$2:AJ$850, MATCH(B392, Paste_Here!A$2:A$850, 0))))), INDEX(Paste_Here!AJ$2:AJ$850, MATCH(B392, Paste_Here!A$2:A$850, 0)), ""), ""), "")</f>
        <v/>
      </c>
      <c r="AD392" s="66"/>
      <c r="AE392" s="76" t="str">
        <f>IFERROR(IF(B392&lt;&gt;"", IF(AND(INDEX(Paste_Here!AK$2:AK$850, MATCH(B392, Paste_Here!A$2:A$850, 0))&lt;&gt;"", ISNUMBER(VALUE(INDEX(Paste_Here!AK$2:AK$850, MATCH(B392, Paste_Here!A$2:A$850, 0))))), INDEX(Paste_Here!AK$2:AK$850, MATCH(B392, Paste_Here!A$2:A$850, 0)), ""), ""), "")</f>
        <v/>
      </c>
      <c r="AF392" s="66"/>
      <c r="AG392" s="76" t="str">
        <f>IFERROR(IF(B392&lt;&gt;"", IF(AND(INDEX(Paste_Here!AL$2:AL$850, MATCH(B392, Paste_Here!A$2:A$850, 0))&lt;&gt;"", ISNUMBER(VALUE(INDEX(Paste_Here!AL$2:AL$850, MATCH(B392, Paste_Here!A$2:A$850, 0))))), INDEX(Paste_Here!AL$2:AL$850, MATCH(B392, Paste_Here!A$2:A$850, 0)), ""), ""), "")</f>
        <v/>
      </c>
      <c r="AH392" s="66"/>
      <c r="AI392" s="76" t="str">
        <f>IFERROR(IF(B392&lt;&gt;"", IF(AND(INDEX(Paste_Here!AH$2:AH$850, MATCH(B392, Paste_Here!A$2:A$850, 0))&lt;&gt;"", ISNUMBER(VALUE(INDEX(Paste_Here!AH$2:AH$850, MATCH(B392, Paste_Here!A$2:A$850, 0))))), IF(VALUE(INDEX(Paste_Here!AH$2:AH$850, MATCH(B392, Paste_Here!A$2:A$850, 0)))=0, "", INDEX(Paste_Here!AH$2:AH$850, MATCH(B392, Paste_Here!A$2:A$850, 0))), ""), ""), "")</f>
        <v/>
      </c>
      <c r="AJ392" s="66"/>
      <c r="AK392" s="76" t="str">
        <f>IFERROR(IF(B392&lt;&gt;"", IF(AND(INDEX(Paste_Here!N$2:N$850, MATCH(B392, Paste_Here!A$2:A$850, 0))&lt;&gt;"", ISNUMBER(VALUE(INDEX(Paste_Here!N$2:N$850, MATCH(B392, Paste_Here!A$2:A$850, 0))))), INDEX(Paste_Here!N$2:N$850, MATCH(B392, Paste_Here!A$2:A$850, 0)), ""), ""), "")</f>
        <v/>
      </c>
      <c r="AL392" s="66"/>
      <c r="AM392" s="76" t="str">
        <f>IFERROR(IF(B392&lt;&gt;"", IF(AND(INDEX(Paste_Here!O$2:O$850, MATCH(B392, Paste_Here!A$2:A$850, 0))&lt;&gt;"", ISNUMBER(VALUE(INDEX(Paste_Here!O$2:O$850, MATCH(B392, Paste_Here!A$2:A$850, 0))))), INDEX(Paste_Here!O$2:O$850, MATCH(B392, Paste_Here!A$2:A$850, 0)), ""), ""), "")</f>
        <v/>
      </c>
      <c r="AN392" s="66"/>
      <c r="AO392" s="76"/>
      <c r="AP392" s="66"/>
      <c r="AQ392" s="76"/>
      <c r="AR392" s="66"/>
      <c r="AS392" s="76"/>
      <c r="AT392" s="66"/>
      <c r="AU392" s="66"/>
      <c r="AV392" s="76" t="str">
        <f t="shared" si="51"/>
        <v/>
      </c>
      <c r="AW392" s="66"/>
      <c r="AX392" s="76" t="str">
        <f>IFERROR(IF(B392&lt;&gt;"", IF(ISNUMBER(SEARCH("Revealed-Potential (Primary Focus)", LOWER(INDEX(Paste_Here!Z$2:Z$850, MATCH(B392, Paste_Here!A$2:A$850, 0))))), "Rev-Potential: Prim", IF(ISNUMBER(SEARCH("Revealed-Potential (Secondary Focus)", LOWER(INDEX(Paste_Here!Z$2:Z$850, MATCH(B392, Paste_Here!A$2:A$850, 0))))), "Rev-Potential: Sec", IF(ISNUMBER(SEARCH("Monitoring", LOWER(INDEX(Paste_Here!Z$2:Z$850, MATCH(B392, Paste_Here!A$2:A$850, 0))))), "Monitoring", IF(ISNUMBER(SEARCH("At-Promise (Secondary Focus)", LOWER(INDEX(Paste_Here!Z$2:Z$850, MATCH(B392, Paste_Here!A$2:A$850, 0))))), "At-Promise: Sec", IF(ISNUMBER(SEARCH("At-Promise (Primary Focus)", LOWER(INDEX(Paste_Here!Z$2:Z$850, MATCH(B392, Paste_Here!A$2:A$850, 0))))), "At-Promise: Prim", ""))))), ""), "")</f>
        <v/>
      </c>
      <c r="AY392" s="66"/>
      <c r="AZ392" s="76"/>
      <c r="BA392" s="66"/>
      <c r="BB392" s="76"/>
      <c r="BC392" s="66"/>
      <c r="BD392" s="76"/>
      <c r="BE392" s="66"/>
      <c r="BF392" s="76"/>
      <c r="BG392" s="66"/>
      <c r="BH392" s="76"/>
      <c r="BI392" s="66"/>
      <c r="BJ392" s="66"/>
      <c r="BK392" s="76" t="str">
        <f t="shared" si="52"/>
        <v/>
      </c>
      <c r="BL392" s="66"/>
      <c r="BM392" s="76" t="str">
        <f>IFERROR(IF(B392&lt;&gt;"", IF(AND(ISNUMBER(VALUE(SUBSTITUTE(SUBSTITUTE(Paste_Here!R392, "br", "-"), "L", ""))), VALUE(SUBSTITUTE(SUBSTITUTE(Paste_Here!R392, "br", "-"), "L", "")) &gt;= 1095), "Yes", IF(AND(ISNUMBER(VALUE(SUBSTITUTE(SUBSTITUTE(Paste_Here!R392, "br", "-"), "L", ""))), VALUE(SUBSTITUTE(SUBSTITUTE(Paste_Here!R392, "br", "-"), "L", "")) &lt;= 1094), "No", "")), ""), "")</f>
        <v/>
      </c>
      <c r="BN392" s="66"/>
      <c r="BO392" s="76" t="str">
        <f>IFERROR(IF(B392&lt;&gt;"", IF(COUNTIF(INDEX(Paste_Here!Y$2:AB$850, MATCH(B392, Paste_Here!A$2:A$850, 0), 0), "yes") &gt; 0, "Yes", IF(COUNTIF(INDEX(Paste_Here!Y$2:AB$850, MATCH(B392, Paste_Here!A$2:A$850, 0), 0), "no") &gt; 0, "No", "")), ""), "")</f>
        <v/>
      </c>
      <c r="BP392" s="66"/>
      <c r="BQ392" s="76" t="str">
        <f>IFERROR(IF(B392&lt;&gt;"", IF(AND(ISNUMBER(VALUE(SUBSTITUTE(SUBSTITUTE(Paste_Here!U392, "em", "-"), "q", ""))), VALUE(SUBSTITUTE(SUBSTITUTE(Paste_Here!U392, "em", "-"), "q", "")) &gt;= 910), "Yes", IF(AND(ISNUMBER(VALUE(SUBSTITUTE(SUBSTITUTE(Paste_Here!U392, "em", "-"), "q", ""))), VALUE(SUBSTITUTE(SUBSTITUTE(Paste_Here!U392, "em", "-"), "q", "")) &lt;= 909), "No", "")), ""), "")</f>
        <v/>
      </c>
      <c r="BR392" s="66"/>
      <c r="BS392" s="76" t="str">
        <f>IFERROR(IF(B392&lt;&gt;"", IF(AND(INDEX(Paste_Here!X$2:X$850, MATCH(B392, Paste_Here!A$2:A$850, 0))&lt;&gt;"", ISNUMBER(VALUE(INDEX(Paste_Here!X$2:X$850, MATCH(B392, Paste_Here!A$2:A$850, 0))))), INDEX(Paste_Here!X$2:X$850, MATCH(B392, Paste_Here!A$2:A$850, 0)), ""), ""), "")</f>
        <v/>
      </c>
      <c r="BT392" s="66"/>
      <c r="BU392" s="76" t="str">
        <f>IFERROR(IF(B392&lt;&gt;"", IF(ISNUMBER(VALUE(INDEX(Paste_Here!G$2:G$850, MATCH(B392, Paste_Here!A$2:A$850, 0)))), IF(VALUE(INDEX(Paste_Here!G$2:G$850, MATCH(B392, Paste_Here!A$2:A$850, 0)))=0, "No", IF(AND(VALUE(INDEX(Paste_Here!G$2:G$850, MATCH(B392, Paste_Here!A$2:A$850, 0)))&gt;=1, VALUE(INDEX(Paste_Here!G$2:G$850, MATCH(B392, Paste_Here!A$2:A$850, 0)))&lt;=4), VALUE(INDEX(Paste_Here!G$2:G$850, MATCH(B392, Paste_Here!A$2:A$850, 0))), "")), ""), ""), "")</f>
        <v/>
      </c>
      <c r="BV392" s="66"/>
      <c r="BW392" s="76" t="str">
        <f>IFERROR(IF(B392&lt;&gt;"", IF(ISNUMBER(VALUE(INDEX(Paste_Here!H$2:H$850, MATCH(B392, Paste_Here!A$2:A$850, 0)))), IF(VALUE(INDEX(Paste_Here!H$2:H$850, MATCH(B392, Paste_Here!A$2:A$850, 0)))=0, "No", IF(AND(VALUE(INDEX(Paste_Here!H$2:H$850, MATCH(B392, Paste_Here!A$2:A$850, 0)))&gt;=1, VALUE(INDEX(Paste_Here!H$2:H$850, MATCH(B392, Paste_Here!A$2:A$850, 0)))&lt;=4), VALUE(INDEX(Paste_Here!H$2:H$850, MATCH(B392, Paste_Here!A$2:A$850, 0))), "")), ""), ""), "")</f>
        <v/>
      </c>
      <c r="BX392" s="66"/>
      <c r="BY392" s="76"/>
      <c r="BZ392" s="66"/>
      <c r="CA392" s="76"/>
      <c r="CB392" s="66"/>
      <c r="CC392" s="66"/>
      <c r="CD392" s="76" t="str">
        <f t="shared" si="53"/>
        <v/>
      </c>
      <c r="CE392" s="66"/>
      <c r="CF392" s="76" t="str">
        <f>IFERROR(IF(B392&lt;&gt;"", IF(AND(INDEX(Paste_Here!P$2:P$850, MATCH(B392, Paste_Here!A$2:A$850, 0))&lt;&gt;"", ISNUMBER(VALUE(INDEX(Paste_Here!P$2:P$850, MATCH(B392, Paste_Here!A$2:A$850, 0))))), INDEX(Paste_Here!P$2:P$850, MATCH(B392, Paste_Here!A$2:A$850, 0)), ""), ""), "")</f>
        <v/>
      </c>
      <c r="CG392" s="66"/>
      <c r="CH392" s="76" t="str">
        <f>IFERROR(IF(B392&lt;&gt;"", IF(ISNUMBER(SEARCH("highrisk", LOWER(INDEX(Paste_Here!Q$2:Q$850, MATCH(B392, Paste_Here!A$2:A$850, 0))))), "High Risk", IF(ISNUMBER(SEARCH("lowrisk", LOWER(INDEX(Paste_Here!Q$2:Q$850, MATCH(B392, Paste_Here!A$2:A$850, 0))))), "Low Risk", IF(ISNUMBER(SEARCH("somerisk", LOWER(INDEX(Paste_Here!Q$2:Q$850, MATCH(B392, Paste_Here!A$2:A$850, 0))))), "Some Risk", ""))), ""), "")</f>
        <v/>
      </c>
      <c r="CI392" s="66"/>
      <c r="CJ392" s="76" t="str">
        <f>IFERROR(IF(B392&lt;&gt;"", IF(AND(INDEX(Paste_Here!AA$2:AA$850, MATCH(B392, Paste_Here!A$2:A$850, 0))&lt;&gt;"", ISNUMBER(VALUE(INDEX(Paste_Here!AA$2:AA$850, MATCH(B392, Paste_Here!A$2:A$850, 0))))), INDEX(Paste_Here!AA$2:AA$850, MATCH(B392, Paste_Here!A$2:A$850, 0)), ""), ""), "")</f>
        <v/>
      </c>
      <c r="CK392" s="66"/>
      <c r="CL392" s="76" t="str">
        <f>IFERROR(IF(B392&lt;&gt;"", IF(LOWER(INDEX(Paste_Here!AB$2:AB$850, MATCH(B392, Paste_Here!A$2:A$850, 0)))="approaching expectations", "Approaching", IF(LOWER(INDEX(Paste_Here!AB$2:AB$850, MATCH(B392, Paste_Here!A$2:A$850, 0)))="met expectations", "Met", IF(LOWER(INDEX(Paste_Here!AB$2:AB$850, MATCH(B392, Paste_Here!A$2:A$850, 0)))="exceeded expectations", "Exceeded", IF(LOWER(INDEX(Paste_Here!AB$2:AB$850, MATCH(B392, Paste_Here!A$2:A$850, 0)))="below expectations", "Below", "")))), ""), "")</f>
        <v/>
      </c>
      <c r="CM392" s="66"/>
      <c r="CN392" s="76" t="str">
        <f>IFERROR(IF(B392&lt;&gt;"", IF(AND(INDEX(Paste_Here!AC$2:AC$850, MATCH(B392, Paste_Here!A$2:A$850, 0))&lt;&gt;"", ISNUMBER(VALUE(INDEX(Paste_Here!AC$2:AC$850, MATCH(B392, Paste_Here!A$2:A$850, 0))))), INDEX(Paste_Here!AC$2:AC$850, MATCH(B392, Paste_Here!A$2:A$850, 0)), ""), ""), "")</f>
        <v/>
      </c>
      <c r="CO392" s="66"/>
      <c r="CP392" s="76"/>
      <c r="CQ392" s="66"/>
      <c r="CR392" s="76"/>
      <c r="CS392" s="66"/>
      <c r="CT392" s="76"/>
      <c r="CU392" s="66"/>
      <c r="CV392" s="76"/>
      <c r="CW392" s="66"/>
      <c r="CX392" s="76"/>
      <c r="CY392" s="66"/>
      <c r="CZ392" s="66"/>
      <c r="DA392" s="76" t="str">
        <f t="shared" si="54"/>
        <v/>
      </c>
      <c r="DB392" s="66"/>
      <c r="DC392" s="76" t="str">
        <f>IFERROR(IF(B392&lt;&gt;"", IF(AND(INDEX(Paste_Here!V$2:V$850, MATCH(B392, Paste_Here!A$2:A$850, 0))&lt;&gt;"", ISNUMBER(VALUE(INDEX(Paste_Here!V$2:V$850, MATCH(B392, Paste_Here!A$2:A$850, 0))))), INDEX(Paste_Here!V$2:V$850, MATCH(B392, Paste_Here!A$2:A$850, 0)), ""), ""), "")</f>
        <v/>
      </c>
      <c r="DD392" s="66"/>
      <c r="DE392" s="76" t="str">
        <f>IFERROR(IF(B392&lt;&gt;"", IF(ISNUMBER(SEARCH("highrisk", LOWER(INDEX(Paste_Here!W$2:W$850, MATCH(B392, Paste_Here!A$2:A$850, 0))))), "High Risk", IF(ISNUMBER(SEARCH("lowrisk", LOWER(INDEX(Paste_Here!W$2:W$850, MATCH(B392, Paste_Here!A$2:A$850, 0))))), "Low Risk", IF(ISNUMBER(SEARCH("somerisk", LOWER(INDEX(Paste_Here!W$2:W$850, MATCH(B392, Paste_Here!A$2:A$850, 0))))), "Some Risk", ""))), ""), "")</f>
        <v/>
      </c>
      <c r="DF392" s="66"/>
      <c r="DG392" s="76" t="str">
        <f>IFERROR(IF(B392&lt;&gt;"", IF(AND(INDEX(Paste_Here!S$2:S$850, MATCH(B392, Paste_Here!A$2:A$850, 0))&lt;&gt;"", ISNUMBER(VALUE(INDEX(Paste_Here!S$2:S$850, MATCH(B392, Paste_Here!A$2:A$850, 0))))), INDEX(Paste_Here!S$2:S$850, MATCH(B392, Paste_Here!A$2:A$850, 0)), ""), ""), "")</f>
        <v/>
      </c>
      <c r="DH392" s="66"/>
      <c r="DI392" s="76" t="str">
        <f>IFERROR(IF(B392&lt;&gt;"", IF(ISNUMBER(SEARCH("highrisk", LOWER(INDEX(Paste_Here!T$2:T$850, MATCH(B392, Paste_Here!A$2:A$850, 0))))), "High Risk", IF(ISNUMBER(SEARCH("lowrisk", LOWER(INDEX(Paste_Here!T$2:T$850, MATCH(B392, Paste_Here!A$2:A$850, 0))))), "Low Risk", IF(ISNUMBER(SEARCH("somerisk", LOWER(INDEX(Paste_Here!T$2:T$850, MATCH(B392, Paste_Here!A$2:A$850, 0))))), "Some Risk", ""))), ""), "")</f>
        <v/>
      </c>
      <c r="DJ392" s="66"/>
      <c r="DK392" s="76" t="str">
        <f>IFERROR(IF(B392&lt;&gt;"", IF(AND(INDEX(Paste_Here!AD$2:AD$850, MATCH(B392, Paste_Here!A$2:A$850, 0))&lt;&gt;"", ISNUMBER(VALUE(INDEX(Paste_Here!AD$2:AD$850, MATCH(B392, Paste_Here!A$2:A$850, 0))))), INDEX(Paste_Here!AD$2:AD$850, MATCH(B392, Paste_Here!A$2:A$850, 0)), ""), ""), "")</f>
        <v/>
      </c>
      <c r="DL392" s="66"/>
      <c r="DM392" s="76" t="str">
        <f>IFERROR(IF(B392&lt;&gt;"", IF(LOWER(INDEX(Paste_Here!AE$2:AE$850, MATCH(B392, Paste_Here!A$2:A$850, 0)))="approaching expectations", "Approaching", IF(LOWER(INDEX(Paste_Here!AE$2:AE$850, MATCH(B392, Paste_Here!A$2:A$850, 0)))="met expectations", "Met", IF(LOWER(INDEX(Paste_Here!AE$2:AE$850, MATCH(B392, Paste_Here!A$2:A$850, 0)))="exceeded expectations", "Exceeded", IF(LOWER(INDEX(Paste_Here!AE$2:AE$850, MATCH(B392, Paste_Here!A$2:A$850, 0)))="below expectations", "Below", "")))), ""), "")</f>
        <v/>
      </c>
      <c r="DN392" s="66"/>
      <c r="DO392" s="76"/>
      <c r="DP392" s="66"/>
      <c r="DQ392" s="76"/>
      <c r="DR392" s="66"/>
      <c r="DS392" s="76"/>
      <c r="DT392" s="66"/>
      <c r="DU392" s="76"/>
      <c r="DV392" s="66"/>
      <c r="DW392" s="66"/>
      <c r="DX392" s="76" t="str">
        <f t="shared" si="55"/>
        <v/>
      </c>
      <c r="DY392" s="66"/>
      <c r="DZ392" s="76"/>
      <c r="EA392" s="66"/>
      <c r="EB392" s="76"/>
      <c r="EC392" s="66"/>
      <c r="ED392" s="76" t="str">
        <f>IFERROR(IF(B392&lt;&gt;"", IF(AND(INDEX(Paste_Here!AF$2:AF$850, MATCH(B392, Paste_Here!A$2:A$850, 0))&lt;&gt;"", ISNUMBER(VALUE(INDEX(Paste_Here!AF$2:AF$850, MATCH(B392, Paste_Here!A$2:A$850, 0))))), INDEX(Paste_Here!AF$2:AF$850, MATCH(B392, Paste_Here!A$2:A$850, 0)), ""), ""), "")</f>
        <v/>
      </c>
      <c r="EE392" s="66"/>
      <c r="EF392" s="76"/>
      <c r="EG392" s="66"/>
      <c r="EH392" s="76"/>
      <c r="EI392" s="66"/>
      <c r="EJ392" s="76" t="str">
        <f>IFERROR(IF(B392&lt;&gt;"", IF(AND(INDEX(Paste_Here!AG$2:AG$850, MATCH(B392, Paste_Here!A$2:A$850, 0))&lt;&gt;"", ISNUMBER(VALUE(INDEX(Paste_Here!AG$2:AG$850, MATCH(B392, Paste_Here!A$2:A$850, 0))))), INDEX(Paste_Here!AG$2:AG$850, MATCH(B392, Paste_Here!A$2:A$850, 0)), ""), ""), "")</f>
        <v/>
      </c>
      <c r="EK392" s="66"/>
      <c r="EL392" s="76"/>
      <c r="EM392" s="66"/>
      <c r="EN392" s="76"/>
      <c r="EO392" s="66"/>
      <c r="EP392" s="76"/>
      <c r="EQ392" s="66"/>
      <c r="ER392" s="76"/>
      <c r="ES392" s="66"/>
      <c r="ET392" s="66"/>
      <c r="EU392" s="76"/>
      <c r="EV392" s="66"/>
      <c r="EW392" s="76"/>
      <c r="EX392" s="66"/>
      <c r="EY392" s="76"/>
      <c r="EZ392" s="66"/>
      <c r="FA392" s="76"/>
      <c r="FB392" s="66"/>
      <c r="FC392" s="76"/>
      <c r="FD392" s="66"/>
      <c r="FE392" s="76"/>
      <c r="FF392" s="66"/>
      <c r="FG392" s="76"/>
      <c r="FH392" s="66"/>
      <c r="FI392" s="76"/>
      <c r="FJ392" s="66"/>
      <c r="FK392" s="76"/>
      <c r="FL392" s="66"/>
      <c r="FM392" s="76"/>
      <c r="FN392" s="66"/>
      <c r="FO392" s="76"/>
      <c r="FP392" s="66"/>
      <c r="FQ392" s="76"/>
      <c r="FR392" s="66"/>
      <c r="FS392" s="76"/>
      <c r="FT392" s="66"/>
      <c r="FU392" s="76"/>
      <c r="FV392" s="66"/>
      <c r="FW392" s="76"/>
      <c r="FX392" s="66"/>
      <c r="FY392" s="76"/>
      <c r="FZ392" s="66"/>
      <c r="GA392" s="76"/>
      <c r="GB392" s="66"/>
      <c r="GC392" s="76"/>
      <c r="GD392" s="66"/>
      <c r="GE392" s="76"/>
      <c r="GF392" s="66"/>
      <c r="GG392" s="76"/>
      <c r="GH392" s="66"/>
      <c r="GI392" s="76"/>
      <c r="GJ392" s="66"/>
      <c r="GK392" s="76"/>
      <c r="GL392" s="66"/>
      <c r="GM392" s="76"/>
      <c r="GN392" s="66"/>
      <c r="GO392" s="76"/>
      <c r="GP392" s="66"/>
      <c r="GQ392" s="76"/>
      <c r="GR392" s="66"/>
      <c r="GS392" s="76"/>
      <c r="GT392" s="66"/>
      <c r="GU392" s="76"/>
      <c r="GV392" s="66"/>
      <c r="GW392" s="76"/>
      <c r="GX392" s="66"/>
      <c r="GY392" s="76"/>
      <c r="GZ392" s="66"/>
      <c r="HA392" s="76"/>
      <c r="HB392" s="66"/>
      <c r="HC392" s="76"/>
      <c r="HD392" s="66"/>
      <c r="HE392" s="76"/>
      <c r="HF392" s="66"/>
      <c r="HG392" s="76"/>
      <c r="HH392" s="66"/>
      <c r="HI392" s="76"/>
      <c r="HJ392" s="66"/>
      <c r="HK392" s="76"/>
      <c r="HL392" s="66"/>
      <c r="HM392" s="76"/>
      <c r="HN392" s="66"/>
      <c r="HO392" s="76"/>
      <c r="HP392" s="66"/>
      <c r="HQ392" s="76"/>
      <c r="HR392" s="66"/>
      <c r="HS392" s="76"/>
      <c r="HT392" s="66"/>
      <c r="HU392" s="76"/>
      <c r="HV392" s="66"/>
      <c r="HW392" s="76"/>
      <c r="HX392" s="66"/>
      <c r="HY392" s="76"/>
      <c r="HZ392" s="66"/>
      <c r="IA392" s="76"/>
      <c r="IB392" s="66"/>
      <c r="IC392" s="76"/>
      <c r="ID392" s="66"/>
      <c r="IE392" s="76"/>
      <c r="IF392" s="66"/>
      <c r="IG392" s="76"/>
      <c r="IH392" s="66"/>
      <c r="II392" s="76"/>
      <c r="IJ392" s="66"/>
      <c r="IK392" s="76"/>
      <c r="IL392" s="66"/>
      <c r="IM392" s="76"/>
      <c r="IN392" s="66"/>
      <c r="IO392" s="76"/>
      <c r="IP392" s="66"/>
      <c r="IQ392" s="76"/>
      <c r="IR392" s="66"/>
      <c r="IS392" s="76"/>
      <c r="IT392" s="66"/>
      <c r="IU392" s="76"/>
      <c r="IV392" s="66"/>
      <c r="IW392" s="76"/>
      <c r="IX392" s="66"/>
      <c r="IY392" s="76"/>
      <c r="IZ392" s="66"/>
      <c r="JA392" s="76"/>
      <c r="JB392" s="66"/>
      <c r="JC392" s="76"/>
      <c r="JD392" s="66"/>
      <c r="JE392" s="76"/>
      <c r="JF392" s="66"/>
      <c r="JG392" s="76"/>
      <c r="JH392" s="66"/>
      <c r="JI392" s="76"/>
      <c r="JJ392" s="66"/>
      <c r="JK392" s="76"/>
      <c r="JL392" s="66"/>
      <c r="JM392" s="76"/>
      <c r="JN392" s="66"/>
      <c r="JO392" s="76"/>
      <c r="JP392" s="66"/>
      <c r="JQ392" s="76"/>
      <c r="JR392" s="66"/>
      <c r="JS392" s="76"/>
      <c r="JT392" s="66"/>
      <c r="JU392" s="76"/>
      <c r="JV392" s="66"/>
      <c r="JW392" s="76"/>
      <c r="JX392" s="66"/>
      <c r="JY392" s="76"/>
      <c r="JZ392" s="66"/>
      <c r="KA392" s="76"/>
      <c r="KB392" s="66"/>
      <c r="KC392" s="76"/>
      <c r="KD392" s="66"/>
      <c r="KE392" s="76"/>
      <c r="KF392" s="66"/>
      <c r="KG392" s="76"/>
      <c r="KH392" s="66"/>
      <c r="KI392" s="76"/>
      <c r="KJ392" s="66"/>
      <c r="KK392" s="76"/>
      <c r="KL392" s="66"/>
      <c r="KM392" s="76"/>
      <c r="KN392" s="66"/>
      <c r="KO392" s="76"/>
      <c r="KP392" s="66"/>
      <c r="KQ392" s="76"/>
      <c r="KR392" s="66"/>
      <c r="KS392" s="76"/>
      <c r="KT392" s="66"/>
      <c r="KU392" s="76"/>
      <c r="KV392" s="66"/>
      <c r="KW392" s="76"/>
      <c r="KX392" s="66"/>
      <c r="KY392" s="76"/>
      <c r="KZ392" s="66"/>
      <c r="LA392" s="76"/>
      <c r="LB392" s="66"/>
      <c r="LC392" s="76"/>
      <c r="LD392" s="66"/>
      <c r="LE392" s="76"/>
      <c r="LF392" s="66"/>
      <c r="LG392" s="76"/>
      <c r="LH392" s="66"/>
      <c r="LI392" s="76"/>
      <c r="LJ392" s="66"/>
      <c r="LK392" s="76"/>
      <c r="LL392" s="66"/>
      <c r="LM392" s="76"/>
      <c r="LN392" s="66"/>
      <c r="LO392" s="76"/>
      <c r="LP392" s="66"/>
      <c r="LQ392" s="76"/>
      <c r="LR392" s="66"/>
      <c r="LS392" s="76"/>
      <c r="LT392" s="66"/>
      <c r="LU392" s="76"/>
      <c r="LV392" s="66"/>
      <c r="LW392" s="76"/>
      <c r="LX392" s="66"/>
      <c r="LY392" s="76"/>
      <c r="LZ392" s="66"/>
      <c r="MA392" s="76"/>
      <c r="MB392" s="66"/>
      <c r="MC392" s="76"/>
      <c r="MD392" s="66"/>
      <c r="MG392" s="1" t="str" cm="1">
        <f t="array" ref="MG392">IFERROR(INDEX(Paste_Here!$B$2:$B$850, MATCH(0, COUNTIF(MG$4:MG391, Paste_Here!$B$2:$B$850) + IF(Paste_Here!$B$2:$B$850="", 1, 0), 0)), "")</f>
        <v/>
      </c>
      <c r="MH392" s="1" t="str">
        <f>IF(MG392&lt;&gt;"", INDEX(Paste_Here!$A$2:$A$850, MATCH(MG392, Paste_Here!$B$2:$B$850, 0)), "")</f>
        <v/>
      </c>
      <c r="MI392" s="1" t="str">
        <f t="shared" si="56"/>
        <v/>
      </c>
      <c r="MJ392" s="1" t="str" cm="1">
        <f t="array" ref="MJ392">IFERROR(INDEX($MI$5:$MI$850, MATCH(SMALL(IF($MI$5:$MI$850&lt;&gt;"", COUNTIF($MI$5:$MI$850, "&lt;"&amp;$MI$5:$MI$850)+1), ROW()-ROW($MJ$5)+1), COUNTIF($MI$5:$MI$850, "&lt;"&amp;$MI$5:$MI$850)+1, 0)), "")</f>
        <v/>
      </c>
    </row>
    <row r="393" spans="1:348">
      <c r="A393" s="66"/>
      <c r="B393" s="76" t="str">
        <f t="shared" si="49"/>
        <v/>
      </c>
      <c r="C393" s="66"/>
      <c r="D393" s="76" t="str">
        <f>IFERROR(IF(B393&lt;&gt;"", IF(AND(INDEX(Paste_Here!B$2:B$850, MATCH(B393, Paste_Here!A$2:A$850, 0))&lt;&gt;"", ISNUMBER(VALUE(INDEX(Paste_Here!B$2:B$850, MATCH(B393, Paste_Here!A$2:A$850, 0))))), INDEX(Paste_Here!B$2:B$850, MATCH(B393, Paste_Here!A$2:A$850, 0)), ""), ""), "")</f>
        <v/>
      </c>
      <c r="E393" s="66"/>
      <c r="F393" s="76" t="str">
        <f>IFERROR(IF(B393&lt;&gt;"", IF(ISTEXT(INDEX(Paste_Here!K$2:K$850, MATCH(B393, Paste_Here!A$2:A$850, 0))), INDEX(Paste_Here!K$2:K$850, MATCH(B393, Paste_Here!A$2:A$850, 0)), ""), ""), "")</f>
        <v/>
      </c>
      <c r="G393" s="66"/>
      <c r="H393" s="76" t="str">
        <f>IFERROR(IF(B393&lt;&gt;"", IF(ISTEXT(INDEX(Paste_Here!C$2:C$850, MATCH(B393, Paste_Here!A$2:A$850, 0))), INDEX(Paste_Here!C$2:C$850, MATCH(B393, Paste_Here!A$2:A$850, 0)), ""), ""), "")</f>
        <v/>
      </c>
      <c r="I393" s="66"/>
      <c r="J393" s="76" t="str">
        <f>IFERROR(IF(B393&lt;&gt;"", IF(ISNUMBER(SEARCH("s", LOWER(INDEX(Paste_Here!M$2:M$850, MATCH(B393, Paste_Here!A$2:A$850, 0))))), "Yes", IF(INDEX(Paste_Here!M$2:M$850, MATCH(B393, Paste_Here!A$2:A$850, 0))&lt;&gt;"", "No", "")), ""), "")</f>
        <v/>
      </c>
      <c r="K393" s="66"/>
      <c r="L393" s="76" t="str">
        <f>IFERROR(IF(B393&lt;&gt;"", IF(ISNUMBER(SEARCH("yes", LOWER(INDEX(Paste_Here!E$2:E$850, MATCH(B393, Paste_Here!A$2:A$850, 0))))), "Yes", IF(ISNUMBER(SEARCH("no", LOWER(INDEX(Paste_Here!E$2:E$850, MATCH(B393, Paste_Here!A$2:A$850, 0))))), "No", "")), ""), "")</f>
        <v/>
      </c>
      <c r="M393" s="66"/>
      <c r="N393" s="76" t="str">
        <f>IFERROR(IF(B393&lt;&gt;"", IF(ISNUMBER(SEARCH("yes", LOWER(INDEX(Paste_Here!F$2:F$850, MATCH(B393, Paste_Here!A$2:A$850, 0))))), "Yes", IF(ISNUMBER(SEARCH("no", LOWER(INDEX(Paste_Here!F$2:F$850, MATCH(B393, Paste_Here!A$2:A$850, 0))))), "No", "")), ""), "")</f>
        <v/>
      </c>
      <c r="O393" s="66"/>
      <c r="P393" s="76" t="str">
        <f>IFERROR(IF(B393&lt;&gt;"", IF(ISNUMBER(SEARCH("yes", LOWER(INDEX(Paste_Here!L$2:L$850, MATCH(B393, Paste_Here!A$2:A$850, 0))))), "Yes", IF(ISNUMBER(SEARCH("no", LOWER(INDEX(Paste_Here!L$2:L$850, MATCH(B393, Paste_Here!A$2:A$850, 0))))), "No", "")), ""), "")</f>
        <v/>
      </c>
      <c r="Q393" s="66"/>
      <c r="R393" s="76" t="str">
        <f>IFERROR(IF(B393&lt;&gt;"", IF(ISNUMBER(SEARCH("transitional 2", LOWER(INDEX(Paste_Here!D$2:D$850, MATCH(B393, Paste_Here!A$2:A$850, 0))))), "T2", IF(ISNUMBER(SEARCH("transitional 1", LOWER(INDEX(Paste_Here!D$2:D$850, MATCH(B393, Paste_Here!A$2:A$850, 0))))), "T1", IF(ISNUMBER(SEARCH("waived ell services", LOWER(INDEX(Paste_Here!D$2:D$850, MATCH(B393, Paste_Here!A$2:A$850, 0))))), "W", IF(ISNUMBER(SEARCH("english language learner", LOWER(INDEX(Paste_Here!D$2:D$850, MATCH(B393, Paste_Here!A$2:A$850, 0))))), "L", "")))), ""), "")</f>
        <v/>
      </c>
      <c r="S393" s="66"/>
      <c r="T393" s="76" t="str">
        <f>IFERROR(IF(B393&lt;&gt;"", IF(ISNUMBER(SEARCH("yes", LOWER(INDEX(Paste_Here!I$2:I$850, MATCH(B393, Paste_Here!A$2:A$850, 0))))), "Yes", IF(ISNUMBER(SEARCH("no", LOWER(INDEX(Paste_Here!I$2:I$850, MATCH(B393, Paste_Here!A$2:A$850, 0))))), "No", "")), ""), "")</f>
        <v/>
      </c>
      <c r="U393" s="66"/>
      <c r="V393" s="76" t="str">
        <f>IFERROR(IF(B393&lt;&gt;"", IF(ISTEXT(INDEX(Paste_Here!J$2:J$850, MATCH(B393, Paste_Here!A$2:A$850, 0))), VALUE(INDEX(Paste_Here!J$2:J$850, MATCH(B393, Paste_Here!A$2:A$850, 0))), ""), ""), "")</f>
        <v/>
      </c>
      <c r="W393" s="66"/>
      <c r="X393" s="66"/>
      <c r="Y393" s="76" t="str">
        <f t="shared" si="50"/>
        <v/>
      </c>
      <c r="Z393" s="66"/>
      <c r="AA393" s="76" t="str">
        <f>IFERROR(IF(B393&lt;&gt;"", IF(AND(INDEX(Paste_Here!AI$2:AI$850, MATCH(B393, Paste_Here!A$2:A$850, 0))&lt;&gt;"", ISNUMBER(VALUE(INDEX(Paste_Here!AI$2:AI$850, MATCH(B393, Paste_Here!A$2:A$850, 0))))), INDEX(Paste_Here!AI$2:AI$850, MATCH(B393, Paste_Here!A$2:A$850, 0)), ""), ""), "")</f>
        <v/>
      </c>
      <c r="AB393" s="66"/>
      <c r="AC393" s="76" t="str">
        <f>IFERROR(IF(B393&lt;&gt;"", IF(AND(INDEX(Paste_Here!AJ$2:AJ$850, MATCH(B393, Paste_Here!A$2:A$850, 0))&lt;&gt;"", ISNUMBER(VALUE(INDEX(Paste_Here!AJ$2:AJ$850, MATCH(B393, Paste_Here!A$2:A$850, 0))))), INDEX(Paste_Here!AJ$2:AJ$850, MATCH(B393, Paste_Here!A$2:A$850, 0)), ""), ""), "")</f>
        <v/>
      </c>
      <c r="AD393" s="66"/>
      <c r="AE393" s="76" t="str">
        <f>IFERROR(IF(B393&lt;&gt;"", IF(AND(INDEX(Paste_Here!AK$2:AK$850, MATCH(B393, Paste_Here!A$2:A$850, 0))&lt;&gt;"", ISNUMBER(VALUE(INDEX(Paste_Here!AK$2:AK$850, MATCH(B393, Paste_Here!A$2:A$850, 0))))), INDEX(Paste_Here!AK$2:AK$850, MATCH(B393, Paste_Here!A$2:A$850, 0)), ""), ""), "")</f>
        <v/>
      </c>
      <c r="AF393" s="66"/>
      <c r="AG393" s="76" t="str">
        <f>IFERROR(IF(B393&lt;&gt;"", IF(AND(INDEX(Paste_Here!AL$2:AL$850, MATCH(B393, Paste_Here!A$2:A$850, 0))&lt;&gt;"", ISNUMBER(VALUE(INDEX(Paste_Here!AL$2:AL$850, MATCH(B393, Paste_Here!A$2:A$850, 0))))), INDEX(Paste_Here!AL$2:AL$850, MATCH(B393, Paste_Here!A$2:A$850, 0)), ""), ""), "")</f>
        <v/>
      </c>
      <c r="AH393" s="66"/>
      <c r="AI393" s="76" t="str">
        <f>IFERROR(IF(B393&lt;&gt;"", IF(AND(INDEX(Paste_Here!AH$2:AH$850, MATCH(B393, Paste_Here!A$2:A$850, 0))&lt;&gt;"", ISNUMBER(VALUE(INDEX(Paste_Here!AH$2:AH$850, MATCH(B393, Paste_Here!A$2:A$850, 0))))), IF(VALUE(INDEX(Paste_Here!AH$2:AH$850, MATCH(B393, Paste_Here!A$2:A$850, 0)))=0, "", INDEX(Paste_Here!AH$2:AH$850, MATCH(B393, Paste_Here!A$2:A$850, 0))), ""), ""), "")</f>
        <v/>
      </c>
      <c r="AJ393" s="66"/>
      <c r="AK393" s="76" t="str">
        <f>IFERROR(IF(B393&lt;&gt;"", IF(AND(INDEX(Paste_Here!N$2:N$850, MATCH(B393, Paste_Here!A$2:A$850, 0))&lt;&gt;"", ISNUMBER(VALUE(INDEX(Paste_Here!N$2:N$850, MATCH(B393, Paste_Here!A$2:A$850, 0))))), INDEX(Paste_Here!N$2:N$850, MATCH(B393, Paste_Here!A$2:A$850, 0)), ""), ""), "")</f>
        <v/>
      </c>
      <c r="AL393" s="66"/>
      <c r="AM393" s="76" t="str">
        <f>IFERROR(IF(B393&lt;&gt;"", IF(AND(INDEX(Paste_Here!O$2:O$850, MATCH(B393, Paste_Here!A$2:A$850, 0))&lt;&gt;"", ISNUMBER(VALUE(INDEX(Paste_Here!O$2:O$850, MATCH(B393, Paste_Here!A$2:A$850, 0))))), INDEX(Paste_Here!O$2:O$850, MATCH(B393, Paste_Here!A$2:A$850, 0)), ""), ""), "")</f>
        <v/>
      </c>
      <c r="AN393" s="66"/>
      <c r="AO393" s="76"/>
      <c r="AP393" s="66"/>
      <c r="AQ393" s="76"/>
      <c r="AR393" s="66"/>
      <c r="AS393" s="76"/>
      <c r="AT393" s="66"/>
      <c r="AU393" s="66"/>
      <c r="AV393" s="76" t="str">
        <f t="shared" si="51"/>
        <v/>
      </c>
      <c r="AW393" s="66"/>
      <c r="AX393" s="76" t="str">
        <f>IFERROR(IF(B393&lt;&gt;"", IF(ISNUMBER(SEARCH("Revealed-Potential (Primary Focus)", LOWER(INDEX(Paste_Here!Z$2:Z$850, MATCH(B393, Paste_Here!A$2:A$850, 0))))), "Rev-Potential: Prim", IF(ISNUMBER(SEARCH("Revealed-Potential (Secondary Focus)", LOWER(INDEX(Paste_Here!Z$2:Z$850, MATCH(B393, Paste_Here!A$2:A$850, 0))))), "Rev-Potential: Sec", IF(ISNUMBER(SEARCH("Monitoring", LOWER(INDEX(Paste_Here!Z$2:Z$850, MATCH(B393, Paste_Here!A$2:A$850, 0))))), "Monitoring", IF(ISNUMBER(SEARCH("At-Promise (Secondary Focus)", LOWER(INDEX(Paste_Here!Z$2:Z$850, MATCH(B393, Paste_Here!A$2:A$850, 0))))), "At-Promise: Sec", IF(ISNUMBER(SEARCH("At-Promise (Primary Focus)", LOWER(INDEX(Paste_Here!Z$2:Z$850, MATCH(B393, Paste_Here!A$2:A$850, 0))))), "At-Promise: Prim", ""))))), ""), "")</f>
        <v/>
      </c>
      <c r="AY393" s="66"/>
      <c r="AZ393" s="76"/>
      <c r="BA393" s="66"/>
      <c r="BB393" s="76"/>
      <c r="BC393" s="66"/>
      <c r="BD393" s="76"/>
      <c r="BE393" s="66"/>
      <c r="BF393" s="76"/>
      <c r="BG393" s="66"/>
      <c r="BH393" s="76"/>
      <c r="BI393" s="66"/>
      <c r="BJ393" s="66"/>
      <c r="BK393" s="76" t="str">
        <f t="shared" si="52"/>
        <v/>
      </c>
      <c r="BL393" s="66"/>
      <c r="BM393" s="76" t="str">
        <f>IFERROR(IF(B393&lt;&gt;"", IF(AND(ISNUMBER(VALUE(SUBSTITUTE(SUBSTITUTE(Paste_Here!R393, "br", "-"), "L", ""))), VALUE(SUBSTITUTE(SUBSTITUTE(Paste_Here!R393, "br", "-"), "L", "")) &gt;= 1095), "Yes", IF(AND(ISNUMBER(VALUE(SUBSTITUTE(SUBSTITUTE(Paste_Here!R393, "br", "-"), "L", ""))), VALUE(SUBSTITUTE(SUBSTITUTE(Paste_Here!R393, "br", "-"), "L", "")) &lt;= 1094), "No", "")), ""), "")</f>
        <v/>
      </c>
      <c r="BN393" s="66"/>
      <c r="BO393" s="76" t="str">
        <f>IFERROR(IF(B393&lt;&gt;"", IF(COUNTIF(INDEX(Paste_Here!Y$2:AB$850, MATCH(B393, Paste_Here!A$2:A$850, 0), 0), "yes") &gt; 0, "Yes", IF(COUNTIF(INDEX(Paste_Here!Y$2:AB$850, MATCH(B393, Paste_Here!A$2:A$850, 0), 0), "no") &gt; 0, "No", "")), ""), "")</f>
        <v/>
      </c>
      <c r="BP393" s="66"/>
      <c r="BQ393" s="76" t="str">
        <f>IFERROR(IF(B393&lt;&gt;"", IF(AND(ISNUMBER(VALUE(SUBSTITUTE(SUBSTITUTE(Paste_Here!U393, "em", "-"), "q", ""))), VALUE(SUBSTITUTE(SUBSTITUTE(Paste_Here!U393, "em", "-"), "q", "")) &gt;= 910), "Yes", IF(AND(ISNUMBER(VALUE(SUBSTITUTE(SUBSTITUTE(Paste_Here!U393, "em", "-"), "q", ""))), VALUE(SUBSTITUTE(SUBSTITUTE(Paste_Here!U393, "em", "-"), "q", "")) &lt;= 909), "No", "")), ""), "")</f>
        <v/>
      </c>
      <c r="BR393" s="66"/>
      <c r="BS393" s="76" t="str">
        <f>IFERROR(IF(B393&lt;&gt;"", IF(AND(INDEX(Paste_Here!X$2:X$850, MATCH(B393, Paste_Here!A$2:A$850, 0))&lt;&gt;"", ISNUMBER(VALUE(INDEX(Paste_Here!X$2:X$850, MATCH(B393, Paste_Here!A$2:A$850, 0))))), INDEX(Paste_Here!X$2:X$850, MATCH(B393, Paste_Here!A$2:A$850, 0)), ""), ""), "")</f>
        <v/>
      </c>
      <c r="BT393" s="66"/>
      <c r="BU393" s="76" t="str">
        <f>IFERROR(IF(B393&lt;&gt;"", IF(ISNUMBER(VALUE(INDEX(Paste_Here!G$2:G$850, MATCH(B393, Paste_Here!A$2:A$850, 0)))), IF(VALUE(INDEX(Paste_Here!G$2:G$850, MATCH(B393, Paste_Here!A$2:A$850, 0)))=0, "No", IF(AND(VALUE(INDEX(Paste_Here!G$2:G$850, MATCH(B393, Paste_Here!A$2:A$850, 0)))&gt;=1, VALUE(INDEX(Paste_Here!G$2:G$850, MATCH(B393, Paste_Here!A$2:A$850, 0)))&lt;=4), VALUE(INDEX(Paste_Here!G$2:G$850, MATCH(B393, Paste_Here!A$2:A$850, 0))), "")), ""), ""), "")</f>
        <v/>
      </c>
      <c r="BV393" s="66"/>
      <c r="BW393" s="76" t="str">
        <f>IFERROR(IF(B393&lt;&gt;"", IF(ISNUMBER(VALUE(INDEX(Paste_Here!H$2:H$850, MATCH(B393, Paste_Here!A$2:A$850, 0)))), IF(VALUE(INDEX(Paste_Here!H$2:H$850, MATCH(B393, Paste_Here!A$2:A$850, 0)))=0, "No", IF(AND(VALUE(INDEX(Paste_Here!H$2:H$850, MATCH(B393, Paste_Here!A$2:A$850, 0)))&gt;=1, VALUE(INDEX(Paste_Here!H$2:H$850, MATCH(B393, Paste_Here!A$2:A$850, 0)))&lt;=4), VALUE(INDEX(Paste_Here!H$2:H$850, MATCH(B393, Paste_Here!A$2:A$850, 0))), "")), ""), ""), "")</f>
        <v/>
      </c>
      <c r="BX393" s="66"/>
      <c r="BY393" s="76"/>
      <c r="BZ393" s="66"/>
      <c r="CA393" s="76"/>
      <c r="CB393" s="66"/>
      <c r="CC393" s="66"/>
      <c r="CD393" s="76" t="str">
        <f t="shared" si="53"/>
        <v/>
      </c>
      <c r="CE393" s="66"/>
      <c r="CF393" s="76" t="str">
        <f>IFERROR(IF(B393&lt;&gt;"", IF(AND(INDEX(Paste_Here!P$2:P$850, MATCH(B393, Paste_Here!A$2:A$850, 0))&lt;&gt;"", ISNUMBER(VALUE(INDEX(Paste_Here!P$2:P$850, MATCH(B393, Paste_Here!A$2:A$850, 0))))), INDEX(Paste_Here!P$2:P$850, MATCH(B393, Paste_Here!A$2:A$850, 0)), ""), ""), "")</f>
        <v/>
      </c>
      <c r="CG393" s="66"/>
      <c r="CH393" s="76" t="str">
        <f>IFERROR(IF(B393&lt;&gt;"", IF(ISNUMBER(SEARCH("highrisk", LOWER(INDEX(Paste_Here!Q$2:Q$850, MATCH(B393, Paste_Here!A$2:A$850, 0))))), "High Risk", IF(ISNUMBER(SEARCH("lowrisk", LOWER(INDEX(Paste_Here!Q$2:Q$850, MATCH(B393, Paste_Here!A$2:A$850, 0))))), "Low Risk", IF(ISNUMBER(SEARCH("somerisk", LOWER(INDEX(Paste_Here!Q$2:Q$850, MATCH(B393, Paste_Here!A$2:A$850, 0))))), "Some Risk", ""))), ""), "")</f>
        <v/>
      </c>
      <c r="CI393" s="66"/>
      <c r="CJ393" s="76" t="str">
        <f>IFERROR(IF(B393&lt;&gt;"", IF(AND(INDEX(Paste_Here!AA$2:AA$850, MATCH(B393, Paste_Here!A$2:A$850, 0))&lt;&gt;"", ISNUMBER(VALUE(INDEX(Paste_Here!AA$2:AA$850, MATCH(B393, Paste_Here!A$2:A$850, 0))))), INDEX(Paste_Here!AA$2:AA$850, MATCH(B393, Paste_Here!A$2:A$850, 0)), ""), ""), "")</f>
        <v/>
      </c>
      <c r="CK393" s="66"/>
      <c r="CL393" s="76" t="str">
        <f>IFERROR(IF(B393&lt;&gt;"", IF(LOWER(INDEX(Paste_Here!AB$2:AB$850, MATCH(B393, Paste_Here!A$2:A$850, 0)))="approaching expectations", "Approaching", IF(LOWER(INDEX(Paste_Here!AB$2:AB$850, MATCH(B393, Paste_Here!A$2:A$850, 0)))="met expectations", "Met", IF(LOWER(INDEX(Paste_Here!AB$2:AB$850, MATCH(B393, Paste_Here!A$2:A$850, 0)))="exceeded expectations", "Exceeded", IF(LOWER(INDEX(Paste_Here!AB$2:AB$850, MATCH(B393, Paste_Here!A$2:A$850, 0)))="below expectations", "Below", "")))), ""), "")</f>
        <v/>
      </c>
      <c r="CM393" s="66"/>
      <c r="CN393" s="76" t="str">
        <f>IFERROR(IF(B393&lt;&gt;"", IF(AND(INDEX(Paste_Here!AC$2:AC$850, MATCH(B393, Paste_Here!A$2:A$850, 0))&lt;&gt;"", ISNUMBER(VALUE(INDEX(Paste_Here!AC$2:AC$850, MATCH(B393, Paste_Here!A$2:A$850, 0))))), INDEX(Paste_Here!AC$2:AC$850, MATCH(B393, Paste_Here!A$2:A$850, 0)), ""), ""), "")</f>
        <v/>
      </c>
      <c r="CO393" s="66"/>
      <c r="CP393" s="76"/>
      <c r="CQ393" s="66"/>
      <c r="CR393" s="76"/>
      <c r="CS393" s="66"/>
      <c r="CT393" s="76"/>
      <c r="CU393" s="66"/>
      <c r="CV393" s="76"/>
      <c r="CW393" s="66"/>
      <c r="CX393" s="76"/>
      <c r="CY393" s="66"/>
      <c r="CZ393" s="66"/>
      <c r="DA393" s="76" t="str">
        <f t="shared" si="54"/>
        <v/>
      </c>
      <c r="DB393" s="66"/>
      <c r="DC393" s="76" t="str">
        <f>IFERROR(IF(B393&lt;&gt;"", IF(AND(INDEX(Paste_Here!V$2:V$850, MATCH(B393, Paste_Here!A$2:A$850, 0))&lt;&gt;"", ISNUMBER(VALUE(INDEX(Paste_Here!V$2:V$850, MATCH(B393, Paste_Here!A$2:A$850, 0))))), INDEX(Paste_Here!V$2:V$850, MATCH(B393, Paste_Here!A$2:A$850, 0)), ""), ""), "")</f>
        <v/>
      </c>
      <c r="DD393" s="66"/>
      <c r="DE393" s="76" t="str">
        <f>IFERROR(IF(B393&lt;&gt;"", IF(ISNUMBER(SEARCH("highrisk", LOWER(INDEX(Paste_Here!W$2:W$850, MATCH(B393, Paste_Here!A$2:A$850, 0))))), "High Risk", IF(ISNUMBER(SEARCH("lowrisk", LOWER(INDEX(Paste_Here!W$2:W$850, MATCH(B393, Paste_Here!A$2:A$850, 0))))), "Low Risk", IF(ISNUMBER(SEARCH("somerisk", LOWER(INDEX(Paste_Here!W$2:W$850, MATCH(B393, Paste_Here!A$2:A$850, 0))))), "Some Risk", ""))), ""), "")</f>
        <v/>
      </c>
      <c r="DF393" s="66"/>
      <c r="DG393" s="76" t="str">
        <f>IFERROR(IF(B393&lt;&gt;"", IF(AND(INDEX(Paste_Here!S$2:S$850, MATCH(B393, Paste_Here!A$2:A$850, 0))&lt;&gt;"", ISNUMBER(VALUE(INDEX(Paste_Here!S$2:S$850, MATCH(B393, Paste_Here!A$2:A$850, 0))))), INDEX(Paste_Here!S$2:S$850, MATCH(B393, Paste_Here!A$2:A$850, 0)), ""), ""), "")</f>
        <v/>
      </c>
      <c r="DH393" s="66"/>
      <c r="DI393" s="76" t="str">
        <f>IFERROR(IF(B393&lt;&gt;"", IF(ISNUMBER(SEARCH("highrisk", LOWER(INDEX(Paste_Here!T$2:T$850, MATCH(B393, Paste_Here!A$2:A$850, 0))))), "High Risk", IF(ISNUMBER(SEARCH("lowrisk", LOWER(INDEX(Paste_Here!T$2:T$850, MATCH(B393, Paste_Here!A$2:A$850, 0))))), "Low Risk", IF(ISNUMBER(SEARCH("somerisk", LOWER(INDEX(Paste_Here!T$2:T$850, MATCH(B393, Paste_Here!A$2:A$850, 0))))), "Some Risk", ""))), ""), "")</f>
        <v/>
      </c>
      <c r="DJ393" s="66"/>
      <c r="DK393" s="76" t="str">
        <f>IFERROR(IF(B393&lt;&gt;"", IF(AND(INDEX(Paste_Here!AD$2:AD$850, MATCH(B393, Paste_Here!A$2:A$850, 0))&lt;&gt;"", ISNUMBER(VALUE(INDEX(Paste_Here!AD$2:AD$850, MATCH(B393, Paste_Here!A$2:A$850, 0))))), INDEX(Paste_Here!AD$2:AD$850, MATCH(B393, Paste_Here!A$2:A$850, 0)), ""), ""), "")</f>
        <v/>
      </c>
      <c r="DL393" s="66"/>
      <c r="DM393" s="76" t="str">
        <f>IFERROR(IF(B393&lt;&gt;"", IF(LOWER(INDEX(Paste_Here!AE$2:AE$850, MATCH(B393, Paste_Here!A$2:A$850, 0)))="approaching expectations", "Approaching", IF(LOWER(INDEX(Paste_Here!AE$2:AE$850, MATCH(B393, Paste_Here!A$2:A$850, 0)))="met expectations", "Met", IF(LOWER(INDEX(Paste_Here!AE$2:AE$850, MATCH(B393, Paste_Here!A$2:A$850, 0)))="exceeded expectations", "Exceeded", IF(LOWER(INDEX(Paste_Here!AE$2:AE$850, MATCH(B393, Paste_Here!A$2:A$850, 0)))="below expectations", "Below", "")))), ""), "")</f>
        <v/>
      </c>
      <c r="DN393" s="66"/>
      <c r="DO393" s="76"/>
      <c r="DP393" s="66"/>
      <c r="DQ393" s="76"/>
      <c r="DR393" s="66"/>
      <c r="DS393" s="76"/>
      <c r="DT393" s="66"/>
      <c r="DU393" s="76"/>
      <c r="DV393" s="66"/>
      <c r="DW393" s="66"/>
      <c r="DX393" s="76" t="str">
        <f t="shared" si="55"/>
        <v/>
      </c>
      <c r="DY393" s="66"/>
      <c r="DZ393" s="76"/>
      <c r="EA393" s="66"/>
      <c r="EB393" s="76"/>
      <c r="EC393" s="66"/>
      <c r="ED393" s="76" t="str">
        <f>IFERROR(IF(B393&lt;&gt;"", IF(AND(INDEX(Paste_Here!AF$2:AF$850, MATCH(B393, Paste_Here!A$2:A$850, 0))&lt;&gt;"", ISNUMBER(VALUE(INDEX(Paste_Here!AF$2:AF$850, MATCH(B393, Paste_Here!A$2:A$850, 0))))), INDEX(Paste_Here!AF$2:AF$850, MATCH(B393, Paste_Here!A$2:A$850, 0)), ""), ""), "")</f>
        <v/>
      </c>
      <c r="EE393" s="66"/>
      <c r="EF393" s="76"/>
      <c r="EG393" s="66"/>
      <c r="EH393" s="76"/>
      <c r="EI393" s="66"/>
      <c r="EJ393" s="76" t="str">
        <f>IFERROR(IF(B393&lt;&gt;"", IF(AND(INDEX(Paste_Here!AG$2:AG$850, MATCH(B393, Paste_Here!A$2:A$850, 0))&lt;&gt;"", ISNUMBER(VALUE(INDEX(Paste_Here!AG$2:AG$850, MATCH(B393, Paste_Here!A$2:A$850, 0))))), INDEX(Paste_Here!AG$2:AG$850, MATCH(B393, Paste_Here!A$2:A$850, 0)), ""), ""), "")</f>
        <v/>
      </c>
      <c r="EK393" s="66"/>
      <c r="EL393" s="76"/>
      <c r="EM393" s="66"/>
      <c r="EN393" s="76"/>
      <c r="EO393" s="66"/>
      <c r="EP393" s="76"/>
      <c r="EQ393" s="66"/>
      <c r="ER393" s="76"/>
      <c r="ES393" s="66"/>
      <c r="ET393" s="66"/>
      <c r="EU393" s="76"/>
      <c r="EV393" s="66"/>
      <c r="EW393" s="76"/>
      <c r="EX393" s="66"/>
      <c r="EY393" s="76"/>
      <c r="EZ393" s="66"/>
      <c r="FA393" s="76"/>
      <c r="FB393" s="66"/>
      <c r="FC393" s="76"/>
      <c r="FD393" s="66"/>
      <c r="FE393" s="76"/>
      <c r="FF393" s="66"/>
      <c r="FG393" s="76"/>
      <c r="FH393" s="66"/>
      <c r="FI393" s="76"/>
      <c r="FJ393" s="66"/>
      <c r="FK393" s="76"/>
      <c r="FL393" s="66"/>
      <c r="FM393" s="76"/>
      <c r="FN393" s="66"/>
      <c r="FO393" s="76"/>
      <c r="FP393" s="66"/>
      <c r="FQ393" s="76"/>
      <c r="FR393" s="66"/>
      <c r="FS393" s="76"/>
      <c r="FT393" s="66"/>
      <c r="FU393" s="76"/>
      <c r="FV393" s="66"/>
      <c r="FW393" s="76"/>
      <c r="FX393" s="66"/>
      <c r="FY393" s="76"/>
      <c r="FZ393" s="66"/>
      <c r="GA393" s="76"/>
      <c r="GB393" s="66"/>
      <c r="GC393" s="76"/>
      <c r="GD393" s="66"/>
      <c r="GE393" s="76"/>
      <c r="GF393" s="66"/>
      <c r="GG393" s="76"/>
      <c r="GH393" s="66"/>
      <c r="GI393" s="76"/>
      <c r="GJ393" s="66"/>
      <c r="GK393" s="76"/>
      <c r="GL393" s="66"/>
      <c r="GM393" s="76"/>
      <c r="GN393" s="66"/>
      <c r="GO393" s="76"/>
      <c r="GP393" s="66"/>
      <c r="GQ393" s="76"/>
      <c r="GR393" s="66"/>
      <c r="GS393" s="76"/>
      <c r="GT393" s="66"/>
      <c r="GU393" s="76"/>
      <c r="GV393" s="66"/>
      <c r="GW393" s="76"/>
      <c r="GX393" s="66"/>
      <c r="GY393" s="76"/>
      <c r="GZ393" s="66"/>
      <c r="HA393" s="76"/>
      <c r="HB393" s="66"/>
      <c r="HC393" s="76"/>
      <c r="HD393" s="66"/>
      <c r="HE393" s="76"/>
      <c r="HF393" s="66"/>
      <c r="HG393" s="76"/>
      <c r="HH393" s="66"/>
      <c r="HI393" s="76"/>
      <c r="HJ393" s="66"/>
      <c r="HK393" s="76"/>
      <c r="HL393" s="66"/>
      <c r="HM393" s="76"/>
      <c r="HN393" s="66"/>
      <c r="HO393" s="76"/>
      <c r="HP393" s="66"/>
      <c r="HQ393" s="76"/>
      <c r="HR393" s="66"/>
      <c r="HS393" s="76"/>
      <c r="HT393" s="66"/>
      <c r="HU393" s="76"/>
      <c r="HV393" s="66"/>
      <c r="HW393" s="76"/>
      <c r="HX393" s="66"/>
      <c r="HY393" s="76"/>
      <c r="HZ393" s="66"/>
      <c r="IA393" s="76"/>
      <c r="IB393" s="66"/>
      <c r="IC393" s="76"/>
      <c r="ID393" s="66"/>
      <c r="IE393" s="76"/>
      <c r="IF393" s="66"/>
      <c r="IG393" s="76"/>
      <c r="IH393" s="66"/>
      <c r="II393" s="76"/>
      <c r="IJ393" s="66"/>
      <c r="IK393" s="76"/>
      <c r="IL393" s="66"/>
      <c r="IM393" s="76"/>
      <c r="IN393" s="66"/>
      <c r="IO393" s="76"/>
      <c r="IP393" s="66"/>
      <c r="IQ393" s="76"/>
      <c r="IR393" s="66"/>
      <c r="IS393" s="76"/>
      <c r="IT393" s="66"/>
      <c r="IU393" s="76"/>
      <c r="IV393" s="66"/>
      <c r="IW393" s="76"/>
      <c r="IX393" s="66"/>
      <c r="IY393" s="76"/>
      <c r="IZ393" s="66"/>
      <c r="JA393" s="76"/>
      <c r="JB393" s="66"/>
      <c r="JC393" s="76"/>
      <c r="JD393" s="66"/>
      <c r="JE393" s="76"/>
      <c r="JF393" s="66"/>
      <c r="JG393" s="76"/>
      <c r="JH393" s="66"/>
      <c r="JI393" s="76"/>
      <c r="JJ393" s="66"/>
      <c r="JK393" s="76"/>
      <c r="JL393" s="66"/>
      <c r="JM393" s="76"/>
      <c r="JN393" s="66"/>
      <c r="JO393" s="76"/>
      <c r="JP393" s="66"/>
      <c r="JQ393" s="76"/>
      <c r="JR393" s="66"/>
      <c r="JS393" s="76"/>
      <c r="JT393" s="66"/>
      <c r="JU393" s="76"/>
      <c r="JV393" s="66"/>
      <c r="JW393" s="76"/>
      <c r="JX393" s="66"/>
      <c r="JY393" s="76"/>
      <c r="JZ393" s="66"/>
      <c r="KA393" s="76"/>
      <c r="KB393" s="66"/>
      <c r="KC393" s="76"/>
      <c r="KD393" s="66"/>
      <c r="KE393" s="76"/>
      <c r="KF393" s="66"/>
      <c r="KG393" s="76"/>
      <c r="KH393" s="66"/>
      <c r="KI393" s="76"/>
      <c r="KJ393" s="66"/>
      <c r="KK393" s="76"/>
      <c r="KL393" s="66"/>
      <c r="KM393" s="76"/>
      <c r="KN393" s="66"/>
      <c r="KO393" s="76"/>
      <c r="KP393" s="66"/>
      <c r="KQ393" s="76"/>
      <c r="KR393" s="66"/>
      <c r="KS393" s="76"/>
      <c r="KT393" s="66"/>
      <c r="KU393" s="76"/>
      <c r="KV393" s="66"/>
      <c r="KW393" s="76"/>
      <c r="KX393" s="66"/>
      <c r="KY393" s="76"/>
      <c r="KZ393" s="66"/>
      <c r="LA393" s="76"/>
      <c r="LB393" s="66"/>
      <c r="LC393" s="76"/>
      <c r="LD393" s="66"/>
      <c r="LE393" s="76"/>
      <c r="LF393" s="66"/>
      <c r="LG393" s="76"/>
      <c r="LH393" s="66"/>
      <c r="LI393" s="76"/>
      <c r="LJ393" s="66"/>
      <c r="LK393" s="76"/>
      <c r="LL393" s="66"/>
      <c r="LM393" s="76"/>
      <c r="LN393" s="66"/>
      <c r="LO393" s="76"/>
      <c r="LP393" s="66"/>
      <c r="LQ393" s="76"/>
      <c r="LR393" s="66"/>
      <c r="LS393" s="76"/>
      <c r="LT393" s="66"/>
      <c r="LU393" s="76"/>
      <c r="LV393" s="66"/>
      <c r="LW393" s="76"/>
      <c r="LX393" s="66"/>
      <c r="LY393" s="76"/>
      <c r="LZ393" s="66"/>
      <c r="MA393" s="76"/>
      <c r="MB393" s="66"/>
      <c r="MC393" s="76"/>
      <c r="MD393" s="66"/>
      <c r="MG393" s="1" t="str" cm="1">
        <f t="array" ref="MG393">IFERROR(INDEX(Paste_Here!$B$2:$B$850, MATCH(0, COUNTIF(MG$4:MG392, Paste_Here!$B$2:$B$850) + IF(Paste_Here!$B$2:$B$850="", 1, 0), 0)), "")</f>
        <v/>
      </c>
      <c r="MH393" s="1" t="str">
        <f>IF(MG393&lt;&gt;"", INDEX(Paste_Here!$A$2:$A$850, MATCH(MG393, Paste_Here!$B$2:$B$850, 0)), "")</f>
        <v/>
      </c>
      <c r="MI393" s="1" t="str">
        <f t="shared" si="56"/>
        <v/>
      </c>
      <c r="MJ393" s="1" t="str" cm="1">
        <f t="array" ref="MJ393">IFERROR(INDEX($MI$5:$MI$850, MATCH(SMALL(IF($MI$5:$MI$850&lt;&gt;"", COUNTIF($MI$5:$MI$850, "&lt;"&amp;$MI$5:$MI$850)+1), ROW()-ROW($MJ$5)+1), COUNTIF($MI$5:$MI$850, "&lt;"&amp;$MI$5:$MI$850)+1, 0)), "")</f>
        <v/>
      </c>
    </row>
    <row r="394" spans="1:348">
      <c r="A394" s="66"/>
      <c r="B394" s="76" t="str">
        <f t="shared" si="49"/>
        <v/>
      </c>
      <c r="C394" s="66"/>
      <c r="D394" s="76" t="str">
        <f>IFERROR(IF(B394&lt;&gt;"", IF(AND(INDEX(Paste_Here!B$2:B$850, MATCH(B394, Paste_Here!A$2:A$850, 0))&lt;&gt;"", ISNUMBER(VALUE(INDEX(Paste_Here!B$2:B$850, MATCH(B394, Paste_Here!A$2:A$850, 0))))), INDEX(Paste_Here!B$2:B$850, MATCH(B394, Paste_Here!A$2:A$850, 0)), ""), ""), "")</f>
        <v/>
      </c>
      <c r="E394" s="66"/>
      <c r="F394" s="76" t="str">
        <f>IFERROR(IF(B394&lt;&gt;"", IF(ISTEXT(INDEX(Paste_Here!K$2:K$850, MATCH(B394, Paste_Here!A$2:A$850, 0))), INDEX(Paste_Here!K$2:K$850, MATCH(B394, Paste_Here!A$2:A$850, 0)), ""), ""), "")</f>
        <v/>
      </c>
      <c r="G394" s="66"/>
      <c r="H394" s="76" t="str">
        <f>IFERROR(IF(B394&lt;&gt;"", IF(ISTEXT(INDEX(Paste_Here!C$2:C$850, MATCH(B394, Paste_Here!A$2:A$850, 0))), INDEX(Paste_Here!C$2:C$850, MATCH(B394, Paste_Here!A$2:A$850, 0)), ""), ""), "")</f>
        <v/>
      </c>
      <c r="I394" s="66"/>
      <c r="J394" s="76" t="str">
        <f>IFERROR(IF(B394&lt;&gt;"", IF(ISNUMBER(SEARCH("s", LOWER(INDEX(Paste_Here!M$2:M$850, MATCH(B394, Paste_Here!A$2:A$850, 0))))), "Yes", IF(INDEX(Paste_Here!M$2:M$850, MATCH(B394, Paste_Here!A$2:A$850, 0))&lt;&gt;"", "No", "")), ""), "")</f>
        <v/>
      </c>
      <c r="K394" s="66"/>
      <c r="L394" s="76" t="str">
        <f>IFERROR(IF(B394&lt;&gt;"", IF(ISNUMBER(SEARCH("yes", LOWER(INDEX(Paste_Here!E$2:E$850, MATCH(B394, Paste_Here!A$2:A$850, 0))))), "Yes", IF(ISNUMBER(SEARCH("no", LOWER(INDEX(Paste_Here!E$2:E$850, MATCH(B394, Paste_Here!A$2:A$850, 0))))), "No", "")), ""), "")</f>
        <v/>
      </c>
      <c r="M394" s="66"/>
      <c r="N394" s="76" t="str">
        <f>IFERROR(IF(B394&lt;&gt;"", IF(ISNUMBER(SEARCH("yes", LOWER(INDEX(Paste_Here!F$2:F$850, MATCH(B394, Paste_Here!A$2:A$850, 0))))), "Yes", IF(ISNUMBER(SEARCH("no", LOWER(INDEX(Paste_Here!F$2:F$850, MATCH(B394, Paste_Here!A$2:A$850, 0))))), "No", "")), ""), "")</f>
        <v/>
      </c>
      <c r="O394" s="66"/>
      <c r="P394" s="76" t="str">
        <f>IFERROR(IF(B394&lt;&gt;"", IF(ISNUMBER(SEARCH("yes", LOWER(INDEX(Paste_Here!L$2:L$850, MATCH(B394, Paste_Here!A$2:A$850, 0))))), "Yes", IF(ISNUMBER(SEARCH("no", LOWER(INDEX(Paste_Here!L$2:L$850, MATCH(B394, Paste_Here!A$2:A$850, 0))))), "No", "")), ""), "")</f>
        <v/>
      </c>
      <c r="Q394" s="66"/>
      <c r="R394" s="76" t="str">
        <f>IFERROR(IF(B394&lt;&gt;"", IF(ISNUMBER(SEARCH("transitional 2", LOWER(INDEX(Paste_Here!D$2:D$850, MATCH(B394, Paste_Here!A$2:A$850, 0))))), "T2", IF(ISNUMBER(SEARCH("transitional 1", LOWER(INDEX(Paste_Here!D$2:D$850, MATCH(B394, Paste_Here!A$2:A$850, 0))))), "T1", IF(ISNUMBER(SEARCH("waived ell services", LOWER(INDEX(Paste_Here!D$2:D$850, MATCH(B394, Paste_Here!A$2:A$850, 0))))), "W", IF(ISNUMBER(SEARCH("english language learner", LOWER(INDEX(Paste_Here!D$2:D$850, MATCH(B394, Paste_Here!A$2:A$850, 0))))), "L", "")))), ""), "")</f>
        <v/>
      </c>
      <c r="S394" s="66"/>
      <c r="T394" s="76" t="str">
        <f>IFERROR(IF(B394&lt;&gt;"", IF(ISNUMBER(SEARCH("yes", LOWER(INDEX(Paste_Here!I$2:I$850, MATCH(B394, Paste_Here!A$2:A$850, 0))))), "Yes", IF(ISNUMBER(SEARCH("no", LOWER(INDEX(Paste_Here!I$2:I$850, MATCH(B394, Paste_Here!A$2:A$850, 0))))), "No", "")), ""), "")</f>
        <v/>
      </c>
      <c r="U394" s="66"/>
      <c r="V394" s="76" t="str">
        <f>IFERROR(IF(B394&lt;&gt;"", IF(ISTEXT(INDEX(Paste_Here!J$2:J$850, MATCH(B394, Paste_Here!A$2:A$850, 0))), VALUE(INDEX(Paste_Here!J$2:J$850, MATCH(B394, Paste_Here!A$2:A$850, 0))), ""), ""), "")</f>
        <v/>
      </c>
      <c r="W394" s="66"/>
      <c r="X394" s="66"/>
      <c r="Y394" s="76" t="str">
        <f t="shared" si="50"/>
        <v/>
      </c>
      <c r="Z394" s="66"/>
      <c r="AA394" s="76" t="str">
        <f>IFERROR(IF(B394&lt;&gt;"", IF(AND(INDEX(Paste_Here!AI$2:AI$850, MATCH(B394, Paste_Here!A$2:A$850, 0))&lt;&gt;"", ISNUMBER(VALUE(INDEX(Paste_Here!AI$2:AI$850, MATCH(B394, Paste_Here!A$2:A$850, 0))))), INDEX(Paste_Here!AI$2:AI$850, MATCH(B394, Paste_Here!A$2:A$850, 0)), ""), ""), "")</f>
        <v/>
      </c>
      <c r="AB394" s="66"/>
      <c r="AC394" s="76" t="str">
        <f>IFERROR(IF(B394&lt;&gt;"", IF(AND(INDEX(Paste_Here!AJ$2:AJ$850, MATCH(B394, Paste_Here!A$2:A$850, 0))&lt;&gt;"", ISNUMBER(VALUE(INDEX(Paste_Here!AJ$2:AJ$850, MATCH(B394, Paste_Here!A$2:A$850, 0))))), INDEX(Paste_Here!AJ$2:AJ$850, MATCH(B394, Paste_Here!A$2:A$850, 0)), ""), ""), "")</f>
        <v/>
      </c>
      <c r="AD394" s="66"/>
      <c r="AE394" s="76" t="str">
        <f>IFERROR(IF(B394&lt;&gt;"", IF(AND(INDEX(Paste_Here!AK$2:AK$850, MATCH(B394, Paste_Here!A$2:A$850, 0))&lt;&gt;"", ISNUMBER(VALUE(INDEX(Paste_Here!AK$2:AK$850, MATCH(B394, Paste_Here!A$2:A$850, 0))))), INDEX(Paste_Here!AK$2:AK$850, MATCH(B394, Paste_Here!A$2:A$850, 0)), ""), ""), "")</f>
        <v/>
      </c>
      <c r="AF394" s="66"/>
      <c r="AG394" s="76" t="str">
        <f>IFERROR(IF(B394&lt;&gt;"", IF(AND(INDEX(Paste_Here!AL$2:AL$850, MATCH(B394, Paste_Here!A$2:A$850, 0))&lt;&gt;"", ISNUMBER(VALUE(INDEX(Paste_Here!AL$2:AL$850, MATCH(B394, Paste_Here!A$2:A$850, 0))))), INDEX(Paste_Here!AL$2:AL$850, MATCH(B394, Paste_Here!A$2:A$850, 0)), ""), ""), "")</f>
        <v/>
      </c>
      <c r="AH394" s="66"/>
      <c r="AI394" s="76" t="str">
        <f>IFERROR(IF(B394&lt;&gt;"", IF(AND(INDEX(Paste_Here!AH$2:AH$850, MATCH(B394, Paste_Here!A$2:A$850, 0))&lt;&gt;"", ISNUMBER(VALUE(INDEX(Paste_Here!AH$2:AH$850, MATCH(B394, Paste_Here!A$2:A$850, 0))))), IF(VALUE(INDEX(Paste_Here!AH$2:AH$850, MATCH(B394, Paste_Here!A$2:A$850, 0)))=0, "", INDEX(Paste_Here!AH$2:AH$850, MATCH(B394, Paste_Here!A$2:A$850, 0))), ""), ""), "")</f>
        <v/>
      </c>
      <c r="AJ394" s="66"/>
      <c r="AK394" s="76" t="str">
        <f>IFERROR(IF(B394&lt;&gt;"", IF(AND(INDEX(Paste_Here!N$2:N$850, MATCH(B394, Paste_Here!A$2:A$850, 0))&lt;&gt;"", ISNUMBER(VALUE(INDEX(Paste_Here!N$2:N$850, MATCH(B394, Paste_Here!A$2:A$850, 0))))), INDEX(Paste_Here!N$2:N$850, MATCH(B394, Paste_Here!A$2:A$850, 0)), ""), ""), "")</f>
        <v/>
      </c>
      <c r="AL394" s="66"/>
      <c r="AM394" s="76" t="str">
        <f>IFERROR(IF(B394&lt;&gt;"", IF(AND(INDEX(Paste_Here!O$2:O$850, MATCH(B394, Paste_Here!A$2:A$850, 0))&lt;&gt;"", ISNUMBER(VALUE(INDEX(Paste_Here!O$2:O$850, MATCH(B394, Paste_Here!A$2:A$850, 0))))), INDEX(Paste_Here!O$2:O$850, MATCH(B394, Paste_Here!A$2:A$850, 0)), ""), ""), "")</f>
        <v/>
      </c>
      <c r="AN394" s="66"/>
      <c r="AO394" s="76"/>
      <c r="AP394" s="66"/>
      <c r="AQ394" s="76"/>
      <c r="AR394" s="66"/>
      <c r="AS394" s="76"/>
      <c r="AT394" s="66"/>
      <c r="AU394" s="66"/>
      <c r="AV394" s="76" t="str">
        <f t="shared" si="51"/>
        <v/>
      </c>
      <c r="AW394" s="66"/>
      <c r="AX394" s="76" t="str">
        <f>IFERROR(IF(B394&lt;&gt;"", IF(ISNUMBER(SEARCH("Revealed-Potential (Primary Focus)", LOWER(INDEX(Paste_Here!Z$2:Z$850, MATCH(B394, Paste_Here!A$2:A$850, 0))))), "Rev-Potential: Prim", IF(ISNUMBER(SEARCH("Revealed-Potential (Secondary Focus)", LOWER(INDEX(Paste_Here!Z$2:Z$850, MATCH(B394, Paste_Here!A$2:A$850, 0))))), "Rev-Potential: Sec", IF(ISNUMBER(SEARCH("Monitoring", LOWER(INDEX(Paste_Here!Z$2:Z$850, MATCH(B394, Paste_Here!A$2:A$850, 0))))), "Monitoring", IF(ISNUMBER(SEARCH("At-Promise (Secondary Focus)", LOWER(INDEX(Paste_Here!Z$2:Z$850, MATCH(B394, Paste_Here!A$2:A$850, 0))))), "At-Promise: Sec", IF(ISNUMBER(SEARCH("At-Promise (Primary Focus)", LOWER(INDEX(Paste_Here!Z$2:Z$850, MATCH(B394, Paste_Here!A$2:A$850, 0))))), "At-Promise: Prim", ""))))), ""), "")</f>
        <v/>
      </c>
      <c r="AY394" s="66"/>
      <c r="AZ394" s="76"/>
      <c r="BA394" s="66"/>
      <c r="BB394" s="76"/>
      <c r="BC394" s="66"/>
      <c r="BD394" s="76"/>
      <c r="BE394" s="66"/>
      <c r="BF394" s="76"/>
      <c r="BG394" s="66"/>
      <c r="BH394" s="76"/>
      <c r="BI394" s="66"/>
      <c r="BJ394" s="66"/>
      <c r="BK394" s="76" t="str">
        <f t="shared" si="52"/>
        <v/>
      </c>
      <c r="BL394" s="66"/>
      <c r="BM394" s="76" t="str">
        <f>IFERROR(IF(B394&lt;&gt;"", IF(AND(ISNUMBER(VALUE(SUBSTITUTE(SUBSTITUTE(Paste_Here!R394, "br", "-"), "L", ""))), VALUE(SUBSTITUTE(SUBSTITUTE(Paste_Here!R394, "br", "-"), "L", "")) &gt;= 1095), "Yes", IF(AND(ISNUMBER(VALUE(SUBSTITUTE(SUBSTITUTE(Paste_Here!R394, "br", "-"), "L", ""))), VALUE(SUBSTITUTE(SUBSTITUTE(Paste_Here!R394, "br", "-"), "L", "")) &lt;= 1094), "No", "")), ""), "")</f>
        <v/>
      </c>
      <c r="BN394" s="66"/>
      <c r="BO394" s="76" t="str">
        <f>IFERROR(IF(B394&lt;&gt;"", IF(COUNTIF(INDEX(Paste_Here!Y$2:AB$850, MATCH(B394, Paste_Here!A$2:A$850, 0), 0), "yes") &gt; 0, "Yes", IF(COUNTIF(INDEX(Paste_Here!Y$2:AB$850, MATCH(B394, Paste_Here!A$2:A$850, 0), 0), "no") &gt; 0, "No", "")), ""), "")</f>
        <v/>
      </c>
      <c r="BP394" s="66"/>
      <c r="BQ394" s="76" t="str">
        <f>IFERROR(IF(B394&lt;&gt;"", IF(AND(ISNUMBER(VALUE(SUBSTITUTE(SUBSTITUTE(Paste_Here!U394, "em", "-"), "q", ""))), VALUE(SUBSTITUTE(SUBSTITUTE(Paste_Here!U394, "em", "-"), "q", "")) &gt;= 910), "Yes", IF(AND(ISNUMBER(VALUE(SUBSTITUTE(SUBSTITUTE(Paste_Here!U394, "em", "-"), "q", ""))), VALUE(SUBSTITUTE(SUBSTITUTE(Paste_Here!U394, "em", "-"), "q", "")) &lt;= 909), "No", "")), ""), "")</f>
        <v/>
      </c>
      <c r="BR394" s="66"/>
      <c r="BS394" s="76" t="str">
        <f>IFERROR(IF(B394&lt;&gt;"", IF(AND(INDEX(Paste_Here!X$2:X$850, MATCH(B394, Paste_Here!A$2:A$850, 0))&lt;&gt;"", ISNUMBER(VALUE(INDEX(Paste_Here!X$2:X$850, MATCH(B394, Paste_Here!A$2:A$850, 0))))), INDEX(Paste_Here!X$2:X$850, MATCH(B394, Paste_Here!A$2:A$850, 0)), ""), ""), "")</f>
        <v/>
      </c>
      <c r="BT394" s="66"/>
      <c r="BU394" s="76" t="str">
        <f>IFERROR(IF(B394&lt;&gt;"", IF(ISNUMBER(VALUE(INDEX(Paste_Here!G$2:G$850, MATCH(B394, Paste_Here!A$2:A$850, 0)))), IF(VALUE(INDEX(Paste_Here!G$2:G$850, MATCH(B394, Paste_Here!A$2:A$850, 0)))=0, "No", IF(AND(VALUE(INDEX(Paste_Here!G$2:G$850, MATCH(B394, Paste_Here!A$2:A$850, 0)))&gt;=1, VALUE(INDEX(Paste_Here!G$2:G$850, MATCH(B394, Paste_Here!A$2:A$850, 0)))&lt;=4), VALUE(INDEX(Paste_Here!G$2:G$850, MATCH(B394, Paste_Here!A$2:A$850, 0))), "")), ""), ""), "")</f>
        <v/>
      </c>
      <c r="BV394" s="66"/>
      <c r="BW394" s="76" t="str">
        <f>IFERROR(IF(B394&lt;&gt;"", IF(ISNUMBER(VALUE(INDEX(Paste_Here!H$2:H$850, MATCH(B394, Paste_Here!A$2:A$850, 0)))), IF(VALUE(INDEX(Paste_Here!H$2:H$850, MATCH(B394, Paste_Here!A$2:A$850, 0)))=0, "No", IF(AND(VALUE(INDEX(Paste_Here!H$2:H$850, MATCH(B394, Paste_Here!A$2:A$850, 0)))&gt;=1, VALUE(INDEX(Paste_Here!H$2:H$850, MATCH(B394, Paste_Here!A$2:A$850, 0)))&lt;=4), VALUE(INDEX(Paste_Here!H$2:H$850, MATCH(B394, Paste_Here!A$2:A$850, 0))), "")), ""), ""), "")</f>
        <v/>
      </c>
      <c r="BX394" s="66"/>
      <c r="BY394" s="76"/>
      <c r="BZ394" s="66"/>
      <c r="CA394" s="76"/>
      <c r="CB394" s="66"/>
      <c r="CC394" s="66"/>
      <c r="CD394" s="76" t="str">
        <f t="shared" si="53"/>
        <v/>
      </c>
      <c r="CE394" s="66"/>
      <c r="CF394" s="76" t="str">
        <f>IFERROR(IF(B394&lt;&gt;"", IF(AND(INDEX(Paste_Here!P$2:P$850, MATCH(B394, Paste_Here!A$2:A$850, 0))&lt;&gt;"", ISNUMBER(VALUE(INDEX(Paste_Here!P$2:P$850, MATCH(B394, Paste_Here!A$2:A$850, 0))))), INDEX(Paste_Here!P$2:P$850, MATCH(B394, Paste_Here!A$2:A$850, 0)), ""), ""), "")</f>
        <v/>
      </c>
      <c r="CG394" s="66"/>
      <c r="CH394" s="76" t="str">
        <f>IFERROR(IF(B394&lt;&gt;"", IF(ISNUMBER(SEARCH("highrisk", LOWER(INDEX(Paste_Here!Q$2:Q$850, MATCH(B394, Paste_Here!A$2:A$850, 0))))), "High Risk", IF(ISNUMBER(SEARCH("lowrisk", LOWER(INDEX(Paste_Here!Q$2:Q$850, MATCH(B394, Paste_Here!A$2:A$850, 0))))), "Low Risk", IF(ISNUMBER(SEARCH("somerisk", LOWER(INDEX(Paste_Here!Q$2:Q$850, MATCH(B394, Paste_Here!A$2:A$850, 0))))), "Some Risk", ""))), ""), "")</f>
        <v/>
      </c>
      <c r="CI394" s="66"/>
      <c r="CJ394" s="76" t="str">
        <f>IFERROR(IF(B394&lt;&gt;"", IF(AND(INDEX(Paste_Here!AA$2:AA$850, MATCH(B394, Paste_Here!A$2:A$850, 0))&lt;&gt;"", ISNUMBER(VALUE(INDEX(Paste_Here!AA$2:AA$850, MATCH(B394, Paste_Here!A$2:A$850, 0))))), INDEX(Paste_Here!AA$2:AA$850, MATCH(B394, Paste_Here!A$2:A$850, 0)), ""), ""), "")</f>
        <v/>
      </c>
      <c r="CK394" s="66"/>
      <c r="CL394" s="76" t="str">
        <f>IFERROR(IF(B394&lt;&gt;"", IF(LOWER(INDEX(Paste_Here!AB$2:AB$850, MATCH(B394, Paste_Here!A$2:A$850, 0)))="approaching expectations", "Approaching", IF(LOWER(INDEX(Paste_Here!AB$2:AB$850, MATCH(B394, Paste_Here!A$2:A$850, 0)))="met expectations", "Met", IF(LOWER(INDEX(Paste_Here!AB$2:AB$850, MATCH(B394, Paste_Here!A$2:A$850, 0)))="exceeded expectations", "Exceeded", IF(LOWER(INDEX(Paste_Here!AB$2:AB$850, MATCH(B394, Paste_Here!A$2:A$850, 0)))="below expectations", "Below", "")))), ""), "")</f>
        <v/>
      </c>
      <c r="CM394" s="66"/>
      <c r="CN394" s="76" t="str">
        <f>IFERROR(IF(B394&lt;&gt;"", IF(AND(INDEX(Paste_Here!AC$2:AC$850, MATCH(B394, Paste_Here!A$2:A$850, 0))&lt;&gt;"", ISNUMBER(VALUE(INDEX(Paste_Here!AC$2:AC$850, MATCH(B394, Paste_Here!A$2:A$850, 0))))), INDEX(Paste_Here!AC$2:AC$850, MATCH(B394, Paste_Here!A$2:A$850, 0)), ""), ""), "")</f>
        <v/>
      </c>
      <c r="CO394" s="66"/>
      <c r="CP394" s="76"/>
      <c r="CQ394" s="66"/>
      <c r="CR394" s="76"/>
      <c r="CS394" s="66"/>
      <c r="CT394" s="76"/>
      <c r="CU394" s="66"/>
      <c r="CV394" s="76"/>
      <c r="CW394" s="66"/>
      <c r="CX394" s="76"/>
      <c r="CY394" s="66"/>
      <c r="CZ394" s="66"/>
      <c r="DA394" s="76" t="str">
        <f t="shared" si="54"/>
        <v/>
      </c>
      <c r="DB394" s="66"/>
      <c r="DC394" s="76" t="str">
        <f>IFERROR(IF(B394&lt;&gt;"", IF(AND(INDEX(Paste_Here!V$2:V$850, MATCH(B394, Paste_Here!A$2:A$850, 0))&lt;&gt;"", ISNUMBER(VALUE(INDEX(Paste_Here!V$2:V$850, MATCH(B394, Paste_Here!A$2:A$850, 0))))), INDEX(Paste_Here!V$2:V$850, MATCH(B394, Paste_Here!A$2:A$850, 0)), ""), ""), "")</f>
        <v/>
      </c>
      <c r="DD394" s="66"/>
      <c r="DE394" s="76" t="str">
        <f>IFERROR(IF(B394&lt;&gt;"", IF(ISNUMBER(SEARCH("highrisk", LOWER(INDEX(Paste_Here!W$2:W$850, MATCH(B394, Paste_Here!A$2:A$850, 0))))), "High Risk", IF(ISNUMBER(SEARCH("lowrisk", LOWER(INDEX(Paste_Here!W$2:W$850, MATCH(B394, Paste_Here!A$2:A$850, 0))))), "Low Risk", IF(ISNUMBER(SEARCH("somerisk", LOWER(INDEX(Paste_Here!W$2:W$850, MATCH(B394, Paste_Here!A$2:A$850, 0))))), "Some Risk", ""))), ""), "")</f>
        <v/>
      </c>
      <c r="DF394" s="66"/>
      <c r="DG394" s="76" t="str">
        <f>IFERROR(IF(B394&lt;&gt;"", IF(AND(INDEX(Paste_Here!S$2:S$850, MATCH(B394, Paste_Here!A$2:A$850, 0))&lt;&gt;"", ISNUMBER(VALUE(INDEX(Paste_Here!S$2:S$850, MATCH(B394, Paste_Here!A$2:A$850, 0))))), INDEX(Paste_Here!S$2:S$850, MATCH(B394, Paste_Here!A$2:A$850, 0)), ""), ""), "")</f>
        <v/>
      </c>
      <c r="DH394" s="66"/>
      <c r="DI394" s="76" t="str">
        <f>IFERROR(IF(B394&lt;&gt;"", IF(ISNUMBER(SEARCH("highrisk", LOWER(INDEX(Paste_Here!T$2:T$850, MATCH(B394, Paste_Here!A$2:A$850, 0))))), "High Risk", IF(ISNUMBER(SEARCH("lowrisk", LOWER(INDEX(Paste_Here!T$2:T$850, MATCH(B394, Paste_Here!A$2:A$850, 0))))), "Low Risk", IF(ISNUMBER(SEARCH("somerisk", LOWER(INDEX(Paste_Here!T$2:T$850, MATCH(B394, Paste_Here!A$2:A$850, 0))))), "Some Risk", ""))), ""), "")</f>
        <v/>
      </c>
      <c r="DJ394" s="66"/>
      <c r="DK394" s="76" t="str">
        <f>IFERROR(IF(B394&lt;&gt;"", IF(AND(INDEX(Paste_Here!AD$2:AD$850, MATCH(B394, Paste_Here!A$2:A$850, 0))&lt;&gt;"", ISNUMBER(VALUE(INDEX(Paste_Here!AD$2:AD$850, MATCH(B394, Paste_Here!A$2:A$850, 0))))), INDEX(Paste_Here!AD$2:AD$850, MATCH(B394, Paste_Here!A$2:A$850, 0)), ""), ""), "")</f>
        <v/>
      </c>
      <c r="DL394" s="66"/>
      <c r="DM394" s="76" t="str">
        <f>IFERROR(IF(B394&lt;&gt;"", IF(LOWER(INDEX(Paste_Here!AE$2:AE$850, MATCH(B394, Paste_Here!A$2:A$850, 0)))="approaching expectations", "Approaching", IF(LOWER(INDEX(Paste_Here!AE$2:AE$850, MATCH(B394, Paste_Here!A$2:A$850, 0)))="met expectations", "Met", IF(LOWER(INDEX(Paste_Here!AE$2:AE$850, MATCH(B394, Paste_Here!A$2:A$850, 0)))="exceeded expectations", "Exceeded", IF(LOWER(INDEX(Paste_Here!AE$2:AE$850, MATCH(B394, Paste_Here!A$2:A$850, 0)))="below expectations", "Below", "")))), ""), "")</f>
        <v/>
      </c>
      <c r="DN394" s="66"/>
      <c r="DO394" s="76"/>
      <c r="DP394" s="66"/>
      <c r="DQ394" s="76"/>
      <c r="DR394" s="66"/>
      <c r="DS394" s="76"/>
      <c r="DT394" s="66"/>
      <c r="DU394" s="76"/>
      <c r="DV394" s="66"/>
      <c r="DW394" s="66"/>
      <c r="DX394" s="76" t="str">
        <f t="shared" si="55"/>
        <v/>
      </c>
      <c r="DY394" s="66"/>
      <c r="DZ394" s="76"/>
      <c r="EA394" s="66"/>
      <c r="EB394" s="76"/>
      <c r="EC394" s="66"/>
      <c r="ED394" s="76" t="str">
        <f>IFERROR(IF(B394&lt;&gt;"", IF(AND(INDEX(Paste_Here!AF$2:AF$850, MATCH(B394, Paste_Here!A$2:A$850, 0))&lt;&gt;"", ISNUMBER(VALUE(INDEX(Paste_Here!AF$2:AF$850, MATCH(B394, Paste_Here!A$2:A$850, 0))))), INDEX(Paste_Here!AF$2:AF$850, MATCH(B394, Paste_Here!A$2:A$850, 0)), ""), ""), "")</f>
        <v/>
      </c>
      <c r="EE394" s="66"/>
      <c r="EF394" s="76"/>
      <c r="EG394" s="66"/>
      <c r="EH394" s="76"/>
      <c r="EI394" s="66"/>
      <c r="EJ394" s="76" t="str">
        <f>IFERROR(IF(B394&lt;&gt;"", IF(AND(INDEX(Paste_Here!AG$2:AG$850, MATCH(B394, Paste_Here!A$2:A$850, 0))&lt;&gt;"", ISNUMBER(VALUE(INDEX(Paste_Here!AG$2:AG$850, MATCH(B394, Paste_Here!A$2:A$850, 0))))), INDEX(Paste_Here!AG$2:AG$850, MATCH(B394, Paste_Here!A$2:A$850, 0)), ""), ""), "")</f>
        <v/>
      </c>
      <c r="EK394" s="66"/>
      <c r="EL394" s="76"/>
      <c r="EM394" s="66"/>
      <c r="EN394" s="76"/>
      <c r="EO394" s="66"/>
      <c r="EP394" s="76"/>
      <c r="EQ394" s="66"/>
      <c r="ER394" s="76"/>
      <c r="ES394" s="66"/>
      <c r="ET394" s="66"/>
      <c r="EU394" s="76"/>
      <c r="EV394" s="66"/>
      <c r="EW394" s="76"/>
      <c r="EX394" s="66"/>
      <c r="EY394" s="76"/>
      <c r="EZ394" s="66"/>
      <c r="FA394" s="76"/>
      <c r="FB394" s="66"/>
      <c r="FC394" s="76"/>
      <c r="FD394" s="66"/>
      <c r="FE394" s="76"/>
      <c r="FF394" s="66"/>
      <c r="FG394" s="76"/>
      <c r="FH394" s="66"/>
      <c r="FI394" s="76"/>
      <c r="FJ394" s="66"/>
      <c r="FK394" s="76"/>
      <c r="FL394" s="66"/>
      <c r="FM394" s="76"/>
      <c r="FN394" s="66"/>
      <c r="FO394" s="76"/>
      <c r="FP394" s="66"/>
      <c r="FQ394" s="76"/>
      <c r="FR394" s="66"/>
      <c r="FS394" s="76"/>
      <c r="FT394" s="66"/>
      <c r="FU394" s="76"/>
      <c r="FV394" s="66"/>
      <c r="FW394" s="76"/>
      <c r="FX394" s="66"/>
      <c r="FY394" s="76"/>
      <c r="FZ394" s="66"/>
      <c r="GA394" s="76"/>
      <c r="GB394" s="66"/>
      <c r="GC394" s="76"/>
      <c r="GD394" s="66"/>
      <c r="GE394" s="76"/>
      <c r="GF394" s="66"/>
      <c r="GG394" s="76"/>
      <c r="GH394" s="66"/>
      <c r="GI394" s="76"/>
      <c r="GJ394" s="66"/>
      <c r="GK394" s="76"/>
      <c r="GL394" s="66"/>
      <c r="GM394" s="76"/>
      <c r="GN394" s="66"/>
      <c r="GO394" s="76"/>
      <c r="GP394" s="66"/>
      <c r="GQ394" s="76"/>
      <c r="GR394" s="66"/>
      <c r="GS394" s="76"/>
      <c r="GT394" s="66"/>
      <c r="GU394" s="76"/>
      <c r="GV394" s="66"/>
      <c r="GW394" s="76"/>
      <c r="GX394" s="66"/>
      <c r="GY394" s="76"/>
      <c r="GZ394" s="66"/>
      <c r="HA394" s="76"/>
      <c r="HB394" s="66"/>
      <c r="HC394" s="76"/>
      <c r="HD394" s="66"/>
      <c r="HE394" s="76"/>
      <c r="HF394" s="66"/>
      <c r="HG394" s="76"/>
      <c r="HH394" s="66"/>
      <c r="HI394" s="76"/>
      <c r="HJ394" s="66"/>
      <c r="HK394" s="76"/>
      <c r="HL394" s="66"/>
      <c r="HM394" s="76"/>
      <c r="HN394" s="66"/>
      <c r="HO394" s="76"/>
      <c r="HP394" s="66"/>
      <c r="HQ394" s="76"/>
      <c r="HR394" s="66"/>
      <c r="HS394" s="76"/>
      <c r="HT394" s="66"/>
      <c r="HU394" s="76"/>
      <c r="HV394" s="66"/>
      <c r="HW394" s="76"/>
      <c r="HX394" s="66"/>
      <c r="HY394" s="76"/>
      <c r="HZ394" s="66"/>
      <c r="IA394" s="76"/>
      <c r="IB394" s="66"/>
      <c r="IC394" s="76"/>
      <c r="ID394" s="66"/>
      <c r="IE394" s="76"/>
      <c r="IF394" s="66"/>
      <c r="IG394" s="76"/>
      <c r="IH394" s="66"/>
      <c r="II394" s="76"/>
      <c r="IJ394" s="66"/>
      <c r="IK394" s="76"/>
      <c r="IL394" s="66"/>
      <c r="IM394" s="76"/>
      <c r="IN394" s="66"/>
      <c r="IO394" s="76"/>
      <c r="IP394" s="66"/>
      <c r="IQ394" s="76"/>
      <c r="IR394" s="66"/>
      <c r="IS394" s="76"/>
      <c r="IT394" s="66"/>
      <c r="IU394" s="76"/>
      <c r="IV394" s="66"/>
      <c r="IW394" s="76"/>
      <c r="IX394" s="66"/>
      <c r="IY394" s="76"/>
      <c r="IZ394" s="66"/>
      <c r="JA394" s="76"/>
      <c r="JB394" s="66"/>
      <c r="JC394" s="76"/>
      <c r="JD394" s="66"/>
      <c r="JE394" s="76"/>
      <c r="JF394" s="66"/>
      <c r="JG394" s="76"/>
      <c r="JH394" s="66"/>
      <c r="JI394" s="76"/>
      <c r="JJ394" s="66"/>
      <c r="JK394" s="76"/>
      <c r="JL394" s="66"/>
      <c r="JM394" s="76"/>
      <c r="JN394" s="66"/>
      <c r="JO394" s="76"/>
      <c r="JP394" s="66"/>
      <c r="JQ394" s="76"/>
      <c r="JR394" s="66"/>
      <c r="JS394" s="76"/>
      <c r="JT394" s="66"/>
      <c r="JU394" s="76"/>
      <c r="JV394" s="66"/>
      <c r="JW394" s="76"/>
      <c r="JX394" s="66"/>
      <c r="JY394" s="76"/>
      <c r="JZ394" s="66"/>
      <c r="KA394" s="76"/>
      <c r="KB394" s="66"/>
      <c r="KC394" s="76"/>
      <c r="KD394" s="66"/>
      <c r="KE394" s="76"/>
      <c r="KF394" s="66"/>
      <c r="KG394" s="76"/>
      <c r="KH394" s="66"/>
      <c r="KI394" s="76"/>
      <c r="KJ394" s="66"/>
      <c r="KK394" s="76"/>
      <c r="KL394" s="66"/>
      <c r="KM394" s="76"/>
      <c r="KN394" s="66"/>
      <c r="KO394" s="76"/>
      <c r="KP394" s="66"/>
      <c r="KQ394" s="76"/>
      <c r="KR394" s="66"/>
      <c r="KS394" s="76"/>
      <c r="KT394" s="66"/>
      <c r="KU394" s="76"/>
      <c r="KV394" s="66"/>
      <c r="KW394" s="76"/>
      <c r="KX394" s="66"/>
      <c r="KY394" s="76"/>
      <c r="KZ394" s="66"/>
      <c r="LA394" s="76"/>
      <c r="LB394" s="66"/>
      <c r="LC394" s="76"/>
      <c r="LD394" s="66"/>
      <c r="LE394" s="76"/>
      <c r="LF394" s="66"/>
      <c r="LG394" s="76"/>
      <c r="LH394" s="66"/>
      <c r="LI394" s="76"/>
      <c r="LJ394" s="66"/>
      <c r="LK394" s="76"/>
      <c r="LL394" s="66"/>
      <c r="LM394" s="76"/>
      <c r="LN394" s="66"/>
      <c r="LO394" s="76"/>
      <c r="LP394" s="66"/>
      <c r="LQ394" s="76"/>
      <c r="LR394" s="66"/>
      <c r="LS394" s="76"/>
      <c r="LT394" s="66"/>
      <c r="LU394" s="76"/>
      <c r="LV394" s="66"/>
      <c r="LW394" s="76"/>
      <c r="LX394" s="66"/>
      <c r="LY394" s="76"/>
      <c r="LZ394" s="66"/>
      <c r="MA394" s="76"/>
      <c r="MB394" s="66"/>
      <c r="MC394" s="76"/>
      <c r="MD394" s="66"/>
      <c r="MG394" s="1" t="str" cm="1">
        <f t="array" ref="MG394">IFERROR(INDEX(Paste_Here!$B$2:$B$850, MATCH(0, COUNTIF(MG$4:MG393, Paste_Here!$B$2:$B$850) + IF(Paste_Here!$B$2:$B$850="", 1, 0), 0)), "")</f>
        <v/>
      </c>
      <c r="MH394" s="1" t="str">
        <f>IF(MG394&lt;&gt;"", INDEX(Paste_Here!$A$2:$A$850, MATCH(MG394, Paste_Here!$B$2:$B$850, 0)), "")</f>
        <v/>
      </c>
      <c r="MI394" s="1" t="str">
        <f t="shared" si="56"/>
        <v/>
      </c>
      <c r="MJ394" s="1" t="str" cm="1">
        <f t="array" ref="MJ394">IFERROR(INDEX($MI$5:$MI$850, MATCH(SMALL(IF($MI$5:$MI$850&lt;&gt;"", COUNTIF($MI$5:$MI$850, "&lt;"&amp;$MI$5:$MI$850)+1), ROW()-ROW($MJ$5)+1), COUNTIF($MI$5:$MI$850, "&lt;"&amp;$MI$5:$MI$850)+1, 0)), "")</f>
        <v/>
      </c>
    </row>
    <row r="395" spans="1:348">
      <c r="A395" s="66"/>
      <c r="B395" s="76" t="str">
        <f t="shared" si="49"/>
        <v/>
      </c>
      <c r="C395" s="66"/>
      <c r="D395" s="76" t="str">
        <f>IFERROR(IF(B395&lt;&gt;"", IF(AND(INDEX(Paste_Here!B$2:B$850, MATCH(B395, Paste_Here!A$2:A$850, 0))&lt;&gt;"", ISNUMBER(VALUE(INDEX(Paste_Here!B$2:B$850, MATCH(B395, Paste_Here!A$2:A$850, 0))))), INDEX(Paste_Here!B$2:B$850, MATCH(B395, Paste_Here!A$2:A$850, 0)), ""), ""), "")</f>
        <v/>
      </c>
      <c r="E395" s="66"/>
      <c r="F395" s="76" t="str">
        <f>IFERROR(IF(B395&lt;&gt;"", IF(ISTEXT(INDEX(Paste_Here!K$2:K$850, MATCH(B395, Paste_Here!A$2:A$850, 0))), INDEX(Paste_Here!K$2:K$850, MATCH(B395, Paste_Here!A$2:A$850, 0)), ""), ""), "")</f>
        <v/>
      </c>
      <c r="G395" s="66"/>
      <c r="H395" s="76" t="str">
        <f>IFERROR(IF(B395&lt;&gt;"", IF(ISTEXT(INDEX(Paste_Here!C$2:C$850, MATCH(B395, Paste_Here!A$2:A$850, 0))), INDEX(Paste_Here!C$2:C$850, MATCH(B395, Paste_Here!A$2:A$850, 0)), ""), ""), "")</f>
        <v/>
      </c>
      <c r="I395" s="66"/>
      <c r="J395" s="76" t="str">
        <f>IFERROR(IF(B395&lt;&gt;"", IF(ISNUMBER(SEARCH("s", LOWER(INDEX(Paste_Here!M$2:M$850, MATCH(B395, Paste_Here!A$2:A$850, 0))))), "Yes", IF(INDEX(Paste_Here!M$2:M$850, MATCH(B395, Paste_Here!A$2:A$850, 0))&lt;&gt;"", "No", "")), ""), "")</f>
        <v/>
      </c>
      <c r="K395" s="66"/>
      <c r="L395" s="76" t="str">
        <f>IFERROR(IF(B395&lt;&gt;"", IF(ISNUMBER(SEARCH("yes", LOWER(INDEX(Paste_Here!E$2:E$850, MATCH(B395, Paste_Here!A$2:A$850, 0))))), "Yes", IF(ISNUMBER(SEARCH("no", LOWER(INDEX(Paste_Here!E$2:E$850, MATCH(B395, Paste_Here!A$2:A$850, 0))))), "No", "")), ""), "")</f>
        <v/>
      </c>
      <c r="M395" s="66"/>
      <c r="N395" s="76" t="str">
        <f>IFERROR(IF(B395&lt;&gt;"", IF(ISNUMBER(SEARCH("yes", LOWER(INDEX(Paste_Here!F$2:F$850, MATCH(B395, Paste_Here!A$2:A$850, 0))))), "Yes", IF(ISNUMBER(SEARCH("no", LOWER(INDEX(Paste_Here!F$2:F$850, MATCH(B395, Paste_Here!A$2:A$850, 0))))), "No", "")), ""), "")</f>
        <v/>
      </c>
      <c r="O395" s="66"/>
      <c r="P395" s="76" t="str">
        <f>IFERROR(IF(B395&lt;&gt;"", IF(ISNUMBER(SEARCH("yes", LOWER(INDEX(Paste_Here!L$2:L$850, MATCH(B395, Paste_Here!A$2:A$850, 0))))), "Yes", IF(ISNUMBER(SEARCH("no", LOWER(INDEX(Paste_Here!L$2:L$850, MATCH(B395, Paste_Here!A$2:A$850, 0))))), "No", "")), ""), "")</f>
        <v/>
      </c>
      <c r="Q395" s="66"/>
      <c r="R395" s="76" t="str">
        <f>IFERROR(IF(B395&lt;&gt;"", IF(ISNUMBER(SEARCH("transitional 2", LOWER(INDEX(Paste_Here!D$2:D$850, MATCH(B395, Paste_Here!A$2:A$850, 0))))), "T2", IF(ISNUMBER(SEARCH("transitional 1", LOWER(INDEX(Paste_Here!D$2:D$850, MATCH(B395, Paste_Here!A$2:A$850, 0))))), "T1", IF(ISNUMBER(SEARCH("waived ell services", LOWER(INDEX(Paste_Here!D$2:D$850, MATCH(B395, Paste_Here!A$2:A$850, 0))))), "W", IF(ISNUMBER(SEARCH("english language learner", LOWER(INDEX(Paste_Here!D$2:D$850, MATCH(B395, Paste_Here!A$2:A$850, 0))))), "L", "")))), ""), "")</f>
        <v/>
      </c>
      <c r="S395" s="66"/>
      <c r="T395" s="76" t="str">
        <f>IFERROR(IF(B395&lt;&gt;"", IF(ISNUMBER(SEARCH("yes", LOWER(INDEX(Paste_Here!I$2:I$850, MATCH(B395, Paste_Here!A$2:A$850, 0))))), "Yes", IF(ISNUMBER(SEARCH("no", LOWER(INDEX(Paste_Here!I$2:I$850, MATCH(B395, Paste_Here!A$2:A$850, 0))))), "No", "")), ""), "")</f>
        <v/>
      </c>
      <c r="U395" s="66"/>
      <c r="V395" s="76" t="str">
        <f>IFERROR(IF(B395&lt;&gt;"", IF(ISTEXT(INDEX(Paste_Here!J$2:J$850, MATCH(B395, Paste_Here!A$2:A$850, 0))), VALUE(INDEX(Paste_Here!J$2:J$850, MATCH(B395, Paste_Here!A$2:A$850, 0))), ""), ""), "")</f>
        <v/>
      </c>
      <c r="W395" s="66"/>
      <c r="X395" s="66"/>
      <c r="Y395" s="76" t="str">
        <f t="shared" si="50"/>
        <v/>
      </c>
      <c r="Z395" s="66"/>
      <c r="AA395" s="76" t="str">
        <f>IFERROR(IF(B395&lt;&gt;"", IF(AND(INDEX(Paste_Here!AI$2:AI$850, MATCH(B395, Paste_Here!A$2:A$850, 0))&lt;&gt;"", ISNUMBER(VALUE(INDEX(Paste_Here!AI$2:AI$850, MATCH(B395, Paste_Here!A$2:A$850, 0))))), INDEX(Paste_Here!AI$2:AI$850, MATCH(B395, Paste_Here!A$2:A$850, 0)), ""), ""), "")</f>
        <v/>
      </c>
      <c r="AB395" s="66"/>
      <c r="AC395" s="76" t="str">
        <f>IFERROR(IF(B395&lt;&gt;"", IF(AND(INDEX(Paste_Here!AJ$2:AJ$850, MATCH(B395, Paste_Here!A$2:A$850, 0))&lt;&gt;"", ISNUMBER(VALUE(INDEX(Paste_Here!AJ$2:AJ$850, MATCH(B395, Paste_Here!A$2:A$850, 0))))), INDEX(Paste_Here!AJ$2:AJ$850, MATCH(B395, Paste_Here!A$2:A$850, 0)), ""), ""), "")</f>
        <v/>
      </c>
      <c r="AD395" s="66"/>
      <c r="AE395" s="76" t="str">
        <f>IFERROR(IF(B395&lt;&gt;"", IF(AND(INDEX(Paste_Here!AK$2:AK$850, MATCH(B395, Paste_Here!A$2:A$850, 0))&lt;&gt;"", ISNUMBER(VALUE(INDEX(Paste_Here!AK$2:AK$850, MATCH(B395, Paste_Here!A$2:A$850, 0))))), INDEX(Paste_Here!AK$2:AK$850, MATCH(B395, Paste_Here!A$2:A$850, 0)), ""), ""), "")</f>
        <v/>
      </c>
      <c r="AF395" s="66"/>
      <c r="AG395" s="76" t="str">
        <f>IFERROR(IF(B395&lt;&gt;"", IF(AND(INDEX(Paste_Here!AL$2:AL$850, MATCH(B395, Paste_Here!A$2:A$850, 0))&lt;&gt;"", ISNUMBER(VALUE(INDEX(Paste_Here!AL$2:AL$850, MATCH(B395, Paste_Here!A$2:A$850, 0))))), INDEX(Paste_Here!AL$2:AL$850, MATCH(B395, Paste_Here!A$2:A$850, 0)), ""), ""), "")</f>
        <v/>
      </c>
      <c r="AH395" s="66"/>
      <c r="AI395" s="76" t="str">
        <f>IFERROR(IF(B395&lt;&gt;"", IF(AND(INDEX(Paste_Here!AH$2:AH$850, MATCH(B395, Paste_Here!A$2:A$850, 0))&lt;&gt;"", ISNUMBER(VALUE(INDEX(Paste_Here!AH$2:AH$850, MATCH(B395, Paste_Here!A$2:A$850, 0))))), IF(VALUE(INDEX(Paste_Here!AH$2:AH$850, MATCH(B395, Paste_Here!A$2:A$850, 0)))=0, "", INDEX(Paste_Here!AH$2:AH$850, MATCH(B395, Paste_Here!A$2:A$850, 0))), ""), ""), "")</f>
        <v/>
      </c>
      <c r="AJ395" s="66"/>
      <c r="AK395" s="76" t="str">
        <f>IFERROR(IF(B395&lt;&gt;"", IF(AND(INDEX(Paste_Here!N$2:N$850, MATCH(B395, Paste_Here!A$2:A$850, 0))&lt;&gt;"", ISNUMBER(VALUE(INDEX(Paste_Here!N$2:N$850, MATCH(B395, Paste_Here!A$2:A$850, 0))))), INDEX(Paste_Here!N$2:N$850, MATCH(B395, Paste_Here!A$2:A$850, 0)), ""), ""), "")</f>
        <v/>
      </c>
      <c r="AL395" s="66"/>
      <c r="AM395" s="76" t="str">
        <f>IFERROR(IF(B395&lt;&gt;"", IF(AND(INDEX(Paste_Here!O$2:O$850, MATCH(B395, Paste_Here!A$2:A$850, 0))&lt;&gt;"", ISNUMBER(VALUE(INDEX(Paste_Here!O$2:O$850, MATCH(B395, Paste_Here!A$2:A$850, 0))))), INDEX(Paste_Here!O$2:O$850, MATCH(B395, Paste_Here!A$2:A$850, 0)), ""), ""), "")</f>
        <v/>
      </c>
      <c r="AN395" s="66"/>
      <c r="AO395" s="76"/>
      <c r="AP395" s="66"/>
      <c r="AQ395" s="76"/>
      <c r="AR395" s="66"/>
      <c r="AS395" s="76"/>
      <c r="AT395" s="66"/>
      <c r="AU395" s="66"/>
      <c r="AV395" s="76" t="str">
        <f t="shared" si="51"/>
        <v/>
      </c>
      <c r="AW395" s="66"/>
      <c r="AX395" s="76" t="str">
        <f>IFERROR(IF(B395&lt;&gt;"", IF(ISNUMBER(SEARCH("Revealed-Potential (Primary Focus)", LOWER(INDEX(Paste_Here!Z$2:Z$850, MATCH(B395, Paste_Here!A$2:A$850, 0))))), "Rev-Potential: Prim", IF(ISNUMBER(SEARCH("Revealed-Potential (Secondary Focus)", LOWER(INDEX(Paste_Here!Z$2:Z$850, MATCH(B395, Paste_Here!A$2:A$850, 0))))), "Rev-Potential: Sec", IF(ISNUMBER(SEARCH("Monitoring", LOWER(INDEX(Paste_Here!Z$2:Z$850, MATCH(B395, Paste_Here!A$2:A$850, 0))))), "Monitoring", IF(ISNUMBER(SEARCH("At-Promise (Secondary Focus)", LOWER(INDEX(Paste_Here!Z$2:Z$850, MATCH(B395, Paste_Here!A$2:A$850, 0))))), "At-Promise: Sec", IF(ISNUMBER(SEARCH("At-Promise (Primary Focus)", LOWER(INDEX(Paste_Here!Z$2:Z$850, MATCH(B395, Paste_Here!A$2:A$850, 0))))), "At-Promise: Prim", ""))))), ""), "")</f>
        <v/>
      </c>
      <c r="AY395" s="66"/>
      <c r="AZ395" s="76"/>
      <c r="BA395" s="66"/>
      <c r="BB395" s="76"/>
      <c r="BC395" s="66"/>
      <c r="BD395" s="76"/>
      <c r="BE395" s="66"/>
      <c r="BF395" s="76"/>
      <c r="BG395" s="66"/>
      <c r="BH395" s="76"/>
      <c r="BI395" s="66"/>
      <c r="BJ395" s="66"/>
      <c r="BK395" s="76" t="str">
        <f t="shared" si="52"/>
        <v/>
      </c>
      <c r="BL395" s="66"/>
      <c r="BM395" s="76" t="str">
        <f>IFERROR(IF(B395&lt;&gt;"", IF(AND(ISNUMBER(VALUE(SUBSTITUTE(SUBSTITUTE(Paste_Here!R395, "br", "-"), "L", ""))), VALUE(SUBSTITUTE(SUBSTITUTE(Paste_Here!R395, "br", "-"), "L", "")) &gt;= 1095), "Yes", IF(AND(ISNUMBER(VALUE(SUBSTITUTE(SUBSTITUTE(Paste_Here!R395, "br", "-"), "L", ""))), VALUE(SUBSTITUTE(SUBSTITUTE(Paste_Here!R395, "br", "-"), "L", "")) &lt;= 1094), "No", "")), ""), "")</f>
        <v/>
      </c>
      <c r="BN395" s="66"/>
      <c r="BO395" s="76" t="str">
        <f>IFERROR(IF(B395&lt;&gt;"", IF(COUNTIF(INDEX(Paste_Here!Y$2:AB$850, MATCH(B395, Paste_Here!A$2:A$850, 0), 0), "yes") &gt; 0, "Yes", IF(COUNTIF(INDEX(Paste_Here!Y$2:AB$850, MATCH(B395, Paste_Here!A$2:A$850, 0), 0), "no") &gt; 0, "No", "")), ""), "")</f>
        <v/>
      </c>
      <c r="BP395" s="66"/>
      <c r="BQ395" s="76" t="str">
        <f>IFERROR(IF(B395&lt;&gt;"", IF(AND(ISNUMBER(VALUE(SUBSTITUTE(SUBSTITUTE(Paste_Here!U395, "em", "-"), "q", ""))), VALUE(SUBSTITUTE(SUBSTITUTE(Paste_Here!U395, "em", "-"), "q", "")) &gt;= 910), "Yes", IF(AND(ISNUMBER(VALUE(SUBSTITUTE(SUBSTITUTE(Paste_Here!U395, "em", "-"), "q", ""))), VALUE(SUBSTITUTE(SUBSTITUTE(Paste_Here!U395, "em", "-"), "q", "")) &lt;= 909), "No", "")), ""), "")</f>
        <v/>
      </c>
      <c r="BR395" s="66"/>
      <c r="BS395" s="76" t="str">
        <f>IFERROR(IF(B395&lt;&gt;"", IF(AND(INDEX(Paste_Here!X$2:X$850, MATCH(B395, Paste_Here!A$2:A$850, 0))&lt;&gt;"", ISNUMBER(VALUE(INDEX(Paste_Here!X$2:X$850, MATCH(B395, Paste_Here!A$2:A$850, 0))))), INDEX(Paste_Here!X$2:X$850, MATCH(B395, Paste_Here!A$2:A$850, 0)), ""), ""), "")</f>
        <v/>
      </c>
      <c r="BT395" s="66"/>
      <c r="BU395" s="76" t="str">
        <f>IFERROR(IF(B395&lt;&gt;"", IF(ISNUMBER(VALUE(INDEX(Paste_Here!G$2:G$850, MATCH(B395, Paste_Here!A$2:A$850, 0)))), IF(VALUE(INDEX(Paste_Here!G$2:G$850, MATCH(B395, Paste_Here!A$2:A$850, 0)))=0, "No", IF(AND(VALUE(INDEX(Paste_Here!G$2:G$850, MATCH(B395, Paste_Here!A$2:A$850, 0)))&gt;=1, VALUE(INDEX(Paste_Here!G$2:G$850, MATCH(B395, Paste_Here!A$2:A$850, 0)))&lt;=4), VALUE(INDEX(Paste_Here!G$2:G$850, MATCH(B395, Paste_Here!A$2:A$850, 0))), "")), ""), ""), "")</f>
        <v/>
      </c>
      <c r="BV395" s="66"/>
      <c r="BW395" s="76" t="str">
        <f>IFERROR(IF(B395&lt;&gt;"", IF(ISNUMBER(VALUE(INDEX(Paste_Here!H$2:H$850, MATCH(B395, Paste_Here!A$2:A$850, 0)))), IF(VALUE(INDEX(Paste_Here!H$2:H$850, MATCH(B395, Paste_Here!A$2:A$850, 0)))=0, "No", IF(AND(VALUE(INDEX(Paste_Here!H$2:H$850, MATCH(B395, Paste_Here!A$2:A$850, 0)))&gt;=1, VALUE(INDEX(Paste_Here!H$2:H$850, MATCH(B395, Paste_Here!A$2:A$850, 0)))&lt;=4), VALUE(INDEX(Paste_Here!H$2:H$850, MATCH(B395, Paste_Here!A$2:A$850, 0))), "")), ""), ""), "")</f>
        <v/>
      </c>
      <c r="BX395" s="66"/>
      <c r="BY395" s="76"/>
      <c r="BZ395" s="66"/>
      <c r="CA395" s="76"/>
      <c r="CB395" s="66"/>
      <c r="CC395" s="66"/>
      <c r="CD395" s="76" t="str">
        <f t="shared" si="53"/>
        <v/>
      </c>
      <c r="CE395" s="66"/>
      <c r="CF395" s="76" t="str">
        <f>IFERROR(IF(B395&lt;&gt;"", IF(AND(INDEX(Paste_Here!P$2:P$850, MATCH(B395, Paste_Here!A$2:A$850, 0))&lt;&gt;"", ISNUMBER(VALUE(INDEX(Paste_Here!P$2:P$850, MATCH(B395, Paste_Here!A$2:A$850, 0))))), INDEX(Paste_Here!P$2:P$850, MATCH(B395, Paste_Here!A$2:A$850, 0)), ""), ""), "")</f>
        <v/>
      </c>
      <c r="CG395" s="66"/>
      <c r="CH395" s="76" t="str">
        <f>IFERROR(IF(B395&lt;&gt;"", IF(ISNUMBER(SEARCH("highrisk", LOWER(INDEX(Paste_Here!Q$2:Q$850, MATCH(B395, Paste_Here!A$2:A$850, 0))))), "High Risk", IF(ISNUMBER(SEARCH("lowrisk", LOWER(INDEX(Paste_Here!Q$2:Q$850, MATCH(B395, Paste_Here!A$2:A$850, 0))))), "Low Risk", IF(ISNUMBER(SEARCH("somerisk", LOWER(INDEX(Paste_Here!Q$2:Q$850, MATCH(B395, Paste_Here!A$2:A$850, 0))))), "Some Risk", ""))), ""), "")</f>
        <v/>
      </c>
      <c r="CI395" s="66"/>
      <c r="CJ395" s="76" t="str">
        <f>IFERROR(IF(B395&lt;&gt;"", IF(AND(INDEX(Paste_Here!AA$2:AA$850, MATCH(B395, Paste_Here!A$2:A$850, 0))&lt;&gt;"", ISNUMBER(VALUE(INDEX(Paste_Here!AA$2:AA$850, MATCH(B395, Paste_Here!A$2:A$850, 0))))), INDEX(Paste_Here!AA$2:AA$850, MATCH(B395, Paste_Here!A$2:A$850, 0)), ""), ""), "")</f>
        <v/>
      </c>
      <c r="CK395" s="66"/>
      <c r="CL395" s="76" t="str">
        <f>IFERROR(IF(B395&lt;&gt;"", IF(LOWER(INDEX(Paste_Here!AB$2:AB$850, MATCH(B395, Paste_Here!A$2:A$850, 0)))="approaching expectations", "Approaching", IF(LOWER(INDEX(Paste_Here!AB$2:AB$850, MATCH(B395, Paste_Here!A$2:A$850, 0)))="met expectations", "Met", IF(LOWER(INDEX(Paste_Here!AB$2:AB$850, MATCH(B395, Paste_Here!A$2:A$850, 0)))="exceeded expectations", "Exceeded", IF(LOWER(INDEX(Paste_Here!AB$2:AB$850, MATCH(B395, Paste_Here!A$2:A$850, 0)))="below expectations", "Below", "")))), ""), "")</f>
        <v/>
      </c>
      <c r="CM395" s="66"/>
      <c r="CN395" s="76" t="str">
        <f>IFERROR(IF(B395&lt;&gt;"", IF(AND(INDEX(Paste_Here!AC$2:AC$850, MATCH(B395, Paste_Here!A$2:A$850, 0))&lt;&gt;"", ISNUMBER(VALUE(INDEX(Paste_Here!AC$2:AC$850, MATCH(B395, Paste_Here!A$2:A$850, 0))))), INDEX(Paste_Here!AC$2:AC$850, MATCH(B395, Paste_Here!A$2:A$850, 0)), ""), ""), "")</f>
        <v/>
      </c>
      <c r="CO395" s="66"/>
      <c r="CP395" s="76"/>
      <c r="CQ395" s="66"/>
      <c r="CR395" s="76"/>
      <c r="CS395" s="66"/>
      <c r="CT395" s="76"/>
      <c r="CU395" s="66"/>
      <c r="CV395" s="76"/>
      <c r="CW395" s="66"/>
      <c r="CX395" s="76"/>
      <c r="CY395" s="66"/>
      <c r="CZ395" s="66"/>
      <c r="DA395" s="76" t="str">
        <f t="shared" si="54"/>
        <v/>
      </c>
      <c r="DB395" s="66"/>
      <c r="DC395" s="76" t="str">
        <f>IFERROR(IF(B395&lt;&gt;"", IF(AND(INDEX(Paste_Here!V$2:V$850, MATCH(B395, Paste_Here!A$2:A$850, 0))&lt;&gt;"", ISNUMBER(VALUE(INDEX(Paste_Here!V$2:V$850, MATCH(B395, Paste_Here!A$2:A$850, 0))))), INDEX(Paste_Here!V$2:V$850, MATCH(B395, Paste_Here!A$2:A$850, 0)), ""), ""), "")</f>
        <v/>
      </c>
      <c r="DD395" s="66"/>
      <c r="DE395" s="76" t="str">
        <f>IFERROR(IF(B395&lt;&gt;"", IF(ISNUMBER(SEARCH("highrisk", LOWER(INDEX(Paste_Here!W$2:W$850, MATCH(B395, Paste_Here!A$2:A$850, 0))))), "High Risk", IF(ISNUMBER(SEARCH("lowrisk", LOWER(INDEX(Paste_Here!W$2:W$850, MATCH(B395, Paste_Here!A$2:A$850, 0))))), "Low Risk", IF(ISNUMBER(SEARCH("somerisk", LOWER(INDEX(Paste_Here!W$2:W$850, MATCH(B395, Paste_Here!A$2:A$850, 0))))), "Some Risk", ""))), ""), "")</f>
        <v/>
      </c>
      <c r="DF395" s="66"/>
      <c r="DG395" s="76" t="str">
        <f>IFERROR(IF(B395&lt;&gt;"", IF(AND(INDEX(Paste_Here!S$2:S$850, MATCH(B395, Paste_Here!A$2:A$850, 0))&lt;&gt;"", ISNUMBER(VALUE(INDEX(Paste_Here!S$2:S$850, MATCH(B395, Paste_Here!A$2:A$850, 0))))), INDEX(Paste_Here!S$2:S$850, MATCH(B395, Paste_Here!A$2:A$850, 0)), ""), ""), "")</f>
        <v/>
      </c>
      <c r="DH395" s="66"/>
      <c r="DI395" s="76" t="str">
        <f>IFERROR(IF(B395&lt;&gt;"", IF(ISNUMBER(SEARCH("highrisk", LOWER(INDEX(Paste_Here!T$2:T$850, MATCH(B395, Paste_Here!A$2:A$850, 0))))), "High Risk", IF(ISNUMBER(SEARCH("lowrisk", LOWER(INDEX(Paste_Here!T$2:T$850, MATCH(B395, Paste_Here!A$2:A$850, 0))))), "Low Risk", IF(ISNUMBER(SEARCH("somerisk", LOWER(INDEX(Paste_Here!T$2:T$850, MATCH(B395, Paste_Here!A$2:A$850, 0))))), "Some Risk", ""))), ""), "")</f>
        <v/>
      </c>
      <c r="DJ395" s="66"/>
      <c r="DK395" s="76" t="str">
        <f>IFERROR(IF(B395&lt;&gt;"", IF(AND(INDEX(Paste_Here!AD$2:AD$850, MATCH(B395, Paste_Here!A$2:A$850, 0))&lt;&gt;"", ISNUMBER(VALUE(INDEX(Paste_Here!AD$2:AD$850, MATCH(B395, Paste_Here!A$2:A$850, 0))))), INDEX(Paste_Here!AD$2:AD$850, MATCH(B395, Paste_Here!A$2:A$850, 0)), ""), ""), "")</f>
        <v/>
      </c>
      <c r="DL395" s="66"/>
      <c r="DM395" s="76" t="str">
        <f>IFERROR(IF(B395&lt;&gt;"", IF(LOWER(INDEX(Paste_Here!AE$2:AE$850, MATCH(B395, Paste_Here!A$2:A$850, 0)))="approaching expectations", "Approaching", IF(LOWER(INDEX(Paste_Here!AE$2:AE$850, MATCH(B395, Paste_Here!A$2:A$850, 0)))="met expectations", "Met", IF(LOWER(INDEX(Paste_Here!AE$2:AE$850, MATCH(B395, Paste_Here!A$2:A$850, 0)))="exceeded expectations", "Exceeded", IF(LOWER(INDEX(Paste_Here!AE$2:AE$850, MATCH(B395, Paste_Here!A$2:A$850, 0)))="below expectations", "Below", "")))), ""), "")</f>
        <v/>
      </c>
      <c r="DN395" s="66"/>
      <c r="DO395" s="76"/>
      <c r="DP395" s="66"/>
      <c r="DQ395" s="76"/>
      <c r="DR395" s="66"/>
      <c r="DS395" s="76"/>
      <c r="DT395" s="66"/>
      <c r="DU395" s="76"/>
      <c r="DV395" s="66"/>
      <c r="DW395" s="66"/>
      <c r="DX395" s="76" t="str">
        <f t="shared" si="55"/>
        <v/>
      </c>
      <c r="DY395" s="66"/>
      <c r="DZ395" s="76"/>
      <c r="EA395" s="66"/>
      <c r="EB395" s="76"/>
      <c r="EC395" s="66"/>
      <c r="ED395" s="76" t="str">
        <f>IFERROR(IF(B395&lt;&gt;"", IF(AND(INDEX(Paste_Here!AF$2:AF$850, MATCH(B395, Paste_Here!A$2:A$850, 0))&lt;&gt;"", ISNUMBER(VALUE(INDEX(Paste_Here!AF$2:AF$850, MATCH(B395, Paste_Here!A$2:A$850, 0))))), INDEX(Paste_Here!AF$2:AF$850, MATCH(B395, Paste_Here!A$2:A$850, 0)), ""), ""), "")</f>
        <v/>
      </c>
      <c r="EE395" s="66"/>
      <c r="EF395" s="76"/>
      <c r="EG395" s="66"/>
      <c r="EH395" s="76"/>
      <c r="EI395" s="66"/>
      <c r="EJ395" s="76" t="str">
        <f>IFERROR(IF(B395&lt;&gt;"", IF(AND(INDEX(Paste_Here!AG$2:AG$850, MATCH(B395, Paste_Here!A$2:A$850, 0))&lt;&gt;"", ISNUMBER(VALUE(INDEX(Paste_Here!AG$2:AG$850, MATCH(B395, Paste_Here!A$2:A$850, 0))))), INDEX(Paste_Here!AG$2:AG$850, MATCH(B395, Paste_Here!A$2:A$850, 0)), ""), ""), "")</f>
        <v/>
      </c>
      <c r="EK395" s="66"/>
      <c r="EL395" s="76"/>
      <c r="EM395" s="66"/>
      <c r="EN395" s="76"/>
      <c r="EO395" s="66"/>
      <c r="EP395" s="76"/>
      <c r="EQ395" s="66"/>
      <c r="ER395" s="76"/>
      <c r="ES395" s="66"/>
      <c r="ET395" s="66"/>
      <c r="EU395" s="76"/>
      <c r="EV395" s="66"/>
      <c r="EW395" s="76"/>
      <c r="EX395" s="66"/>
      <c r="EY395" s="76"/>
      <c r="EZ395" s="66"/>
      <c r="FA395" s="76"/>
      <c r="FB395" s="66"/>
      <c r="FC395" s="76"/>
      <c r="FD395" s="66"/>
      <c r="FE395" s="76"/>
      <c r="FF395" s="66"/>
      <c r="FG395" s="76"/>
      <c r="FH395" s="66"/>
      <c r="FI395" s="76"/>
      <c r="FJ395" s="66"/>
      <c r="FK395" s="76"/>
      <c r="FL395" s="66"/>
      <c r="FM395" s="76"/>
      <c r="FN395" s="66"/>
      <c r="FO395" s="76"/>
      <c r="FP395" s="66"/>
      <c r="FQ395" s="76"/>
      <c r="FR395" s="66"/>
      <c r="FS395" s="76"/>
      <c r="FT395" s="66"/>
      <c r="FU395" s="76"/>
      <c r="FV395" s="66"/>
      <c r="FW395" s="76"/>
      <c r="FX395" s="66"/>
      <c r="FY395" s="76"/>
      <c r="FZ395" s="66"/>
      <c r="GA395" s="76"/>
      <c r="GB395" s="66"/>
      <c r="GC395" s="76"/>
      <c r="GD395" s="66"/>
      <c r="GE395" s="76"/>
      <c r="GF395" s="66"/>
      <c r="GG395" s="76"/>
      <c r="GH395" s="66"/>
      <c r="GI395" s="76"/>
      <c r="GJ395" s="66"/>
      <c r="GK395" s="76"/>
      <c r="GL395" s="66"/>
      <c r="GM395" s="76"/>
      <c r="GN395" s="66"/>
      <c r="GO395" s="76"/>
      <c r="GP395" s="66"/>
      <c r="GQ395" s="76"/>
      <c r="GR395" s="66"/>
      <c r="GS395" s="76"/>
      <c r="GT395" s="66"/>
      <c r="GU395" s="76"/>
      <c r="GV395" s="66"/>
      <c r="GW395" s="76"/>
      <c r="GX395" s="66"/>
      <c r="GY395" s="76"/>
      <c r="GZ395" s="66"/>
      <c r="HA395" s="76"/>
      <c r="HB395" s="66"/>
      <c r="HC395" s="76"/>
      <c r="HD395" s="66"/>
      <c r="HE395" s="76"/>
      <c r="HF395" s="66"/>
      <c r="HG395" s="76"/>
      <c r="HH395" s="66"/>
      <c r="HI395" s="76"/>
      <c r="HJ395" s="66"/>
      <c r="HK395" s="76"/>
      <c r="HL395" s="66"/>
      <c r="HM395" s="76"/>
      <c r="HN395" s="66"/>
      <c r="HO395" s="76"/>
      <c r="HP395" s="66"/>
      <c r="HQ395" s="76"/>
      <c r="HR395" s="66"/>
      <c r="HS395" s="76"/>
      <c r="HT395" s="66"/>
      <c r="HU395" s="76"/>
      <c r="HV395" s="66"/>
      <c r="HW395" s="76"/>
      <c r="HX395" s="66"/>
      <c r="HY395" s="76"/>
      <c r="HZ395" s="66"/>
      <c r="IA395" s="76"/>
      <c r="IB395" s="66"/>
      <c r="IC395" s="76"/>
      <c r="ID395" s="66"/>
      <c r="IE395" s="76"/>
      <c r="IF395" s="66"/>
      <c r="IG395" s="76"/>
      <c r="IH395" s="66"/>
      <c r="II395" s="76"/>
      <c r="IJ395" s="66"/>
      <c r="IK395" s="76"/>
      <c r="IL395" s="66"/>
      <c r="IM395" s="76"/>
      <c r="IN395" s="66"/>
      <c r="IO395" s="76"/>
      <c r="IP395" s="66"/>
      <c r="IQ395" s="76"/>
      <c r="IR395" s="66"/>
      <c r="IS395" s="76"/>
      <c r="IT395" s="66"/>
      <c r="IU395" s="76"/>
      <c r="IV395" s="66"/>
      <c r="IW395" s="76"/>
      <c r="IX395" s="66"/>
      <c r="IY395" s="76"/>
      <c r="IZ395" s="66"/>
      <c r="JA395" s="76"/>
      <c r="JB395" s="66"/>
      <c r="JC395" s="76"/>
      <c r="JD395" s="66"/>
      <c r="JE395" s="76"/>
      <c r="JF395" s="66"/>
      <c r="JG395" s="76"/>
      <c r="JH395" s="66"/>
      <c r="JI395" s="76"/>
      <c r="JJ395" s="66"/>
      <c r="JK395" s="76"/>
      <c r="JL395" s="66"/>
      <c r="JM395" s="76"/>
      <c r="JN395" s="66"/>
      <c r="JO395" s="76"/>
      <c r="JP395" s="66"/>
      <c r="JQ395" s="76"/>
      <c r="JR395" s="66"/>
      <c r="JS395" s="76"/>
      <c r="JT395" s="66"/>
      <c r="JU395" s="76"/>
      <c r="JV395" s="66"/>
      <c r="JW395" s="76"/>
      <c r="JX395" s="66"/>
      <c r="JY395" s="76"/>
      <c r="JZ395" s="66"/>
      <c r="KA395" s="76"/>
      <c r="KB395" s="66"/>
      <c r="KC395" s="76"/>
      <c r="KD395" s="66"/>
      <c r="KE395" s="76"/>
      <c r="KF395" s="66"/>
      <c r="KG395" s="76"/>
      <c r="KH395" s="66"/>
      <c r="KI395" s="76"/>
      <c r="KJ395" s="66"/>
      <c r="KK395" s="76"/>
      <c r="KL395" s="66"/>
      <c r="KM395" s="76"/>
      <c r="KN395" s="66"/>
      <c r="KO395" s="76"/>
      <c r="KP395" s="66"/>
      <c r="KQ395" s="76"/>
      <c r="KR395" s="66"/>
      <c r="KS395" s="76"/>
      <c r="KT395" s="66"/>
      <c r="KU395" s="76"/>
      <c r="KV395" s="66"/>
      <c r="KW395" s="76"/>
      <c r="KX395" s="66"/>
      <c r="KY395" s="76"/>
      <c r="KZ395" s="66"/>
      <c r="LA395" s="76"/>
      <c r="LB395" s="66"/>
      <c r="LC395" s="76"/>
      <c r="LD395" s="66"/>
      <c r="LE395" s="76"/>
      <c r="LF395" s="66"/>
      <c r="LG395" s="76"/>
      <c r="LH395" s="66"/>
      <c r="LI395" s="76"/>
      <c r="LJ395" s="66"/>
      <c r="LK395" s="76"/>
      <c r="LL395" s="66"/>
      <c r="LM395" s="76"/>
      <c r="LN395" s="66"/>
      <c r="LO395" s="76"/>
      <c r="LP395" s="66"/>
      <c r="LQ395" s="76"/>
      <c r="LR395" s="66"/>
      <c r="LS395" s="76"/>
      <c r="LT395" s="66"/>
      <c r="LU395" s="76"/>
      <c r="LV395" s="66"/>
      <c r="LW395" s="76"/>
      <c r="LX395" s="66"/>
      <c r="LY395" s="76"/>
      <c r="LZ395" s="66"/>
      <c r="MA395" s="76"/>
      <c r="MB395" s="66"/>
      <c r="MC395" s="76"/>
      <c r="MD395" s="66"/>
      <c r="MG395" s="1" t="str" cm="1">
        <f t="array" ref="MG395">IFERROR(INDEX(Paste_Here!$B$2:$B$850, MATCH(0, COUNTIF(MG$4:MG394, Paste_Here!$B$2:$B$850) + IF(Paste_Here!$B$2:$B$850="", 1, 0), 0)), "")</f>
        <v/>
      </c>
      <c r="MH395" s="1" t="str">
        <f>IF(MG395&lt;&gt;"", INDEX(Paste_Here!$A$2:$A$850, MATCH(MG395, Paste_Here!$B$2:$B$850, 0)), "")</f>
        <v/>
      </c>
      <c r="MI395" s="1" t="str">
        <f t="shared" si="56"/>
        <v/>
      </c>
      <c r="MJ395" s="1" t="str" cm="1">
        <f t="array" ref="MJ395">IFERROR(INDEX($MI$5:$MI$850, MATCH(SMALL(IF($MI$5:$MI$850&lt;&gt;"", COUNTIF($MI$5:$MI$850, "&lt;"&amp;$MI$5:$MI$850)+1), ROW()-ROW($MJ$5)+1), COUNTIF($MI$5:$MI$850, "&lt;"&amp;$MI$5:$MI$850)+1, 0)), "")</f>
        <v/>
      </c>
    </row>
    <row r="396" spans="1:348">
      <c r="A396" s="66"/>
      <c r="B396" s="76" t="str">
        <f t="shared" si="49"/>
        <v/>
      </c>
      <c r="C396" s="66"/>
      <c r="D396" s="76" t="str">
        <f>IFERROR(IF(B396&lt;&gt;"", IF(AND(INDEX(Paste_Here!B$2:B$850, MATCH(B396, Paste_Here!A$2:A$850, 0))&lt;&gt;"", ISNUMBER(VALUE(INDEX(Paste_Here!B$2:B$850, MATCH(B396, Paste_Here!A$2:A$850, 0))))), INDEX(Paste_Here!B$2:B$850, MATCH(B396, Paste_Here!A$2:A$850, 0)), ""), ""), "")</f>
        <v/>
      </c>
      <c r="E396" s="66"/>
      <c r="F396" s="76" t="str">
        <f>IFERROR(IF(B396&lt;&gt;"", IF(ISTEXT(INDEX(Paste_Here!K$2:K$850, MATCH(B396, Paste_Here!A$2:A$850, 0))), INDEX(Paste_Here!K$2:K$850, MATCH(B396, Paste_Here!A$2:A$850, 0)), ""), ""), "")</f>
        <v/>
      </c>
      <c r="G396" s="66"/>
      <c r="H396" s="76" t="str">
        <f>IFERROR(IF(B396&lt;&gt;"", IF(ISTEXT(INDEX(Paste_Here!C$2:C$850, MATCH(B396, Paste_Here!A$2:A$850, 0))), INDEX(Paste_Here!C$2:C$850, MATCH(B396, Paste_Here!A$2:A$850, 0)), ""), ""), "")</f>
        <v/>
      </c>
      <c r="I396" s="66"/>
      <c r="J396" s="76" t="str">
        <f>IFERROR(IF(B396&lt;&gt;"", IF(ISNUMBER(SEARCH("s", LOWER(INDEX(Paste_Here!M$2:M$850, MATCH(B396, Paste_Here!A$2:A$850, 0))))), "Yes", IF(INDEX(Paste_Here!M$2:M$850, MATCH(B396, Paste_Here!A$2:A$850, 0))&lt;&gt;"", "No", "")), ""), "")</f>
        <v/>
      </c>
      <c r="K396" s="66"/>
      <c r="L396" s="76" t="str">
        <f>IFERROR(IF(B396&lt;&gt;"", IF(ISNUMBER(SEARCH("yes", LOWER(INDEX(Paste_Here!E$2:E$850, MATCH(B396, Paste_Here!A$2:A$850, 0))))), "Yes", IF(ISNUMBER(SEARCH("no", LOWER(INDEX(Paste_Here!E$2:E$850, MATCH(B396, Paste_Here!A$2:A$850, 0))))), "No", "")), ""), "")</f>
        <v/>
      </c>
      <c r="M396" s="66"/>
      <c r="N396" s="76" t="str">
        <f>IFERROR(IF(B396&lt;&gt;"", IF(ISNUMBER(SEARCH("yes", LOWER(INDEX(Paste_Here!F$2:F$850, MATCH(B396, Paste_Here!A$2:A$850, 0))))), "Yes", IF(ISNUMBER(SEARCH("no", LOWER(INDEX(Paste_Here!F$2:F$850, MATCH(B396, Paste_Here!A$2:A$850, 0))))), "No", "")), ""), "")</f>
        <v/>
      </c>
      <c r="O396" s="66"/>
      <c r="P396" s="76" t="str">
        <f>IFERROR(IF(B396&lt;&gt;"", IF(ISNUMBER(SEARCH("yes", LOWER(INDEX(Paste_Here!L$2:L$850, MATCH(B396, Paste_Here!A$2:A$850, 0))))), "Yes", IF(ISNUMBER(SEARCH("no", LOWER(INDEX(Paste_Here!L$2:L$850, MATCH(B396, Paste_Here!A$2:A$850, 0))))), "No", "")), ""), "")</f>
        <v/>
      </c>
      <c r="Q396" s="66"/>
      <c r="R396" s="76" t="str">
        <f>IFERROR(IF(B396&lt;&gt;"", IF(ISNUMBER(SEARCH("transitional 2", LOWER(INDEX(Paste_Here!D$2:D$850, MATCH(B396, Paste_Here!A$2:A$850, 0))))), "T2", IF(ISNUMBER(SEARCH("transitional 1", LOWER(INDEX(Paste_Here!D$2:D$850, MATCH(B396, Paste_Here!A$2:A$850, 0))))), "T1", IF(ISNUMBER(SEARCH("waived ell services", LOWER(INDEX(Paste_Here!D$2:D$850, MATCH(B396, Paste_Here!A$2:A$850, 0))))), "W", IF(ISNUMBER(SEARCH("english language learner", LOWER(INDEX(Paste_Here!D$2:D$850, MATCH(B396, Paste_Here!A$2:A$850, 0))))), "L", "")))), ""), "")</f>
        <v/>
      </c>
      <c r="S396" s="66"/>
      <c r="T396" s="76" t="str">
        <f>IFERROR(IF(B396&lt;&gt;"", IF(ISNUMBER(SEARCH("yes", LOWER(INDEX(Paste_Here!I$2:I$850, MATCH(B396, Paste_Here!A$2:A$850, 0))))), "Yes", IF(ISNUMBER(SEARCH("no", LOWER(INDEX(Paste_Here!I$2:I$850, MATCH(B396, Paste_Here!A$2:A$850, 0))))), "No", "")), ""), "")</f>
        <v/>
      </c>
      <c r="U396" s="66"/>
      <c r="V396" s="76" t="str">
        <f>IFERROR(IF(B396&lt;&gt;"", IF(ISTEXT(INDEX(Paste_Here!J$2:J$850, MATCH(B396, Paste_Here!A$2:A$850, 0))), VALUE(INDEX(Paste_Here!J$2:J$850, MATCH(B396, Paste_Here!A$2:A$850, 0))), ""), ""), "")</f>
        <v/>
      </c>
      <c r="W396" s="66"/>
      <c r="X396" s="66"/>
      <c r="Y396" s="76" t="str">
        <f t="shared" si="50"/>
        <v/>
      </c>
      <c r="Z396" s="66"/>
      <c r="AA396" s="76" t="str">
        <f>IFERROR(IF(B396&lt;&gt;"", IF(AND(INDEX(Paste_Here!AI$2:AI$850, MATCH(B396, Paste_Here!A$2:A$850, 0))&lt;&gt;"", ISNUMBER(VALUE(INDEX(Paste_Here!AI$2:AI$850, MATCH(B396, Paste_Here!A$2:A$850, 0))))), INDEX(Paste_Here!AI$2:AI$850, MATCH(B396, Paste_Here!A$2:A$850, 0)), ""), ""), "")</f>
        <v/>
      </c>
      <c r="AB396" s="66"/>
      <c r="AC396" s="76" t="str">
        <f>IFERROR(IF(B396&lt;&gt;"", IF(AND(INDEX(Paste_Here!AJ$2:AJ$850, MATCH(B396, Paste_Here!A$2:A$850, 0))&lt;&gt;"", ISNUMBER(VALUE(INDEX(Paste_Here!AJ$2:AJ$850, MATCH(B396, Paste_Here!A$2:A$850, 0))))), INDEX(Paste_Here!AJ$2:AJ$850, MATCH(B396, Paste_Here!A$2:A$850, 0)), ""), ""), "")</f>
        <v/>
      </c>
      <c r="AD396" s="66"/>
      <c r="AE396" s="76" t="str">
        <f>IFERROR(IF(B396&lt;&gt;"", IF(AND(INDEX(Paste_Here!AK$2:AK$850, MATCH(B396, Paste_Here!A$2:A$850, 0))&lt;&gt;"", ISNUMBER(VALUE(INDEX(Paste_Here!AK$2:AK$850, MATCH(B396, Paste_Here!A$2:A$850, 0))))), INDEX(Paste_Here!AK$2:AK$850, MATCH(B396, Paste_Here!A$2:A$850, 0)), ""), ""), "")</f>
        <v/>
      </c>
      <c r="AF396" s="66"/>
      <c r="AG396" s="76" t="str">
        <f>IFERROR(IF(B396&lt;&gt;"", IF(AND(INDEX(Paste_Here!AL$2:AL$850, MATCH(B396, Paste_Here!A$2:A$850, 0))&lt;&gt;"", ISNUMBER(VALUE(INDEX(Paste_Here!AL$2:AL$850, MATCH(B396, Paste_Here!A$2:A$850, 0))))), INDEX(Paste_Here!AL$2:AL$850, MATCH(B396, Paste_Here!A$2:A$850, 0)), ""), ""), "")</f>
        <v/>
      </c>
      <c r="AH396" s="66"/>
      <c r="AI396" s="76" t="str">
        <f>IFERROR(IF(B396&lt;&gt;"", IF(AND(INDEX(Paste_Here!AH$2:AH$850, MATCH(B396, Paste_Here!A$2:A$850, 0))&lt;&gt;"", ISNUMBER(VALUE(INDEX(Paste_Here!AH$2:AH$850, MATCH(B396, Paste_Here!A$2:A$850, 0))))), IF(VALUE(INDEX(Paste_Here!AH$2:AH$850, MATCH(B396, Paste_Here!A$2:A$850, 0)))=0, "", INDEX(Paste_Here!AH$2:AH$850, MATCH(B396, Paste_Here!A$2:A$850, 0))), ""), ""), "")</f>
        <v/>
      </c>
      <c r="AJ396" s="66"/>
      <c r="AK396" s="76" t="str">
        <f>IFERROR(IF(B396&lt;&gt;"", IF(AND(INDEX(Paste_Here!N$2:N$850, MATCH(B396, Paste_Here!A$2:A$850, 0))&lt;&gt;"", ISNUMBER(VALUE(INDEX(Paste_Here!N$2:N$850, MATCH(B396, Paste_Here!A$2:A$850, 0))))), INDEX(Paste_Here!N$2:N$850, MATCH(B396, Paste_Here!A$2:A$850, 0)), ""), ""), "")</f>
        <v/>
      </c>
      <c r="AL396" s="66"/>
      <c r="AM396" s="76" t="str">
        <f>IFERROR(IF(B396&lt;&gt;"", IF(AND(INDEX(Paste_Here!O$2:O$850, MATCH(B396, Paste_Here!A$2:A$850, 0))&lt;&gt;"", ISNUMBER(VALUE(INDEX(Paste_Here!O$2:O$850, MATCH(B396, Paste_Here!A$2:A$850, 0))))), INDEX(Paste_Here!O$2:O$850, MATCH(B396, Paste_Here!A$2:A$850, 0)), ""), ""), "")</f>
        <v/>
      </c>
      <c r="AN396" s="66"/>
      <c r="AO396" s="76"/>
      <c r="AP396" s="66"/>
      <c r="AQ396" s="76"/>
      <c r="AR396" s="66"/>
      <c r="AS396" s="76"/>
      <c r="AT396" s="66"/>
      <c r="AU396" s="66"/>
      <c r="AV396" s="76" t="str">
        <f t="shared" si="51"/>
        <v/>
      </c>
      <c r="AW396" s="66"/>
      <c r="AX396" s="76" t="str">
        <f>IFERROR(IF(B396&lt;&gt;"", IF(ISNUMBER(SEARCH("Revealed-Potential (Primary Focus)", LOWER(INDEX(Paste_Here!Z$2:Z$850, MATCH(B396, Paste_Here!A$2:A$850, 0))))), "Rev-Potential: Prim", IF(ISNUMBER(SEARCH("Revealed-Potential (Secondary Focus)", LOWER(INDEX(Paste_Here!Z$2:Z$850, MATCH(B396, Paste_Here!A$2:A$850, 0))))), "Rev-Potential: Sec", IF(ISNUMBER(SEARCH("Monitoring", LOWER(INDEX(Paste_Here!Z$2:Z$850, MATCH(B396, Paste_Here!A$2:A$850, 0))))), "Monitoring", IF(ISNUMBER(SEARCH("At-Promise (Secondary Focus)", LOWER(INDEX(Paste_Here!Z$2:Z$850, MATCH(B396, Paste_Here!A$2:A$850, 0))))), "At-Promise: Sec", IF(ISNUMBER(SEARCH("At-Promise (Primary Focus)", LOWER(INDEX(Paste_Here!Z$2:Z$850, MATCH(B396, Paste_Here!A$2:A$850, 0))))), "At-Promise: Prim", ""))))), ""), "")</f>
        <v/>
      </c>
      <c r="AY396" s="66"/>
      <c r="AZ396" s="76"/>
      <c r="BA396" s="66"/>
      <c r="BB396" s="76"/>
      <c r="BC396" s="66"/>
      <c r="BD396" s="76"/>
      <c r="BE396" s="66"/>
      <c r="BF396" s="76"/>
      <c r="BG396" s="66"/>
      <c r="BH396" s="76"/>
      <c r="BI396" s="66"/>
      <c r="BJ396" s="66"/>
      <c r="BK396" s="76" t="str">
        <f t="shared" si="52"/>
        <v/>
      </c>
      <c r="BL396" s="66"/>
      <c r="BM396" s="76" t="str">
        <f>IFERROR(IF(B396&lt;&gt;"", IF(AND(ISNUMBER(VALUE(SUBSTITUTE(SUBSTITUTE(Paste_Here!R396, "br", "-"), "L", ""))), VALUE(SUBSTITUTE(SUBSTITUTE(Paste_Here!R396, "br", "-"), "L", "")) &gt;= 1095), "Yes", IF(AND(ISNUMBER(VALUE(SUBSTITUTE(SUBSTITUTE(Paste_Here!R396, "br", "-"), "L", ""))), VALUE(SUBSTITUTE(SUBSTITUTE(Paste_Here!R396, "br", "-"), "L", "")) &lt;= 1094), "No", "")), ""), "")</f>
        <v/>
      </c>
      <c r="BN396" s="66"/>
      <c r="BO396" s="76" t="str">
        <f>IFERROR(IF(B396&lt;&gt;"", IF(COUNTIF(INDEX(Paste_Here!Y$2:AB$850, MATCH(B396, Paste_Here!A$2:A$850, 0), 0), "yes") &gt; 0, "Yes", IF(COUNTIF(INDEX(Paste_Here!Y$2:AB$850, MATCH(B396, Paste_Here!A$2:A$850, 0), 0), "no") &gt; 0, "No", "")), ""), "")</f>
        <v/>
      </c>
      <c r="BP396" s="66"/>
      <c r="BQ396" s="76" t="str">
        <f>IFERROR(IF(B396&lt;&gt;"", IF(AND(ISNUMBER(VALUE(SUBSTITUTE(SUBSTITUTE(Paste_Here!U396, "em", "-"), "q", ""))), VALUE(SUBSTITUTE(SUBSTITUTE(Paste_Here!U396, "em", "-"), "q", "")) &gt;= 910), "Yes", IF(AND(ISNUMBER(VALUE(SUBSTITUTE(SUBSTITUTE(Paste_Here!U396, "em", "-"), "q", ""))), VALUE(SUBSTITUTE(SUBSTITUTE(Paste_Here!U396, "em", "-"), "q", "")) &lt;= 909), "No", "")), ""), "")</f>
        <v/>
      </c>
      <c r="BR396" s="66"/>
      <c r="BS396" s="76" t="str">
        <f>IFERROR(IF(B396&lt;&gt;"", IF(AND(INDEX(Paste_Here!X$2:X$850, MATCH(B396, Paste_Here!A$2:A$850, 0))&lt;&gt;"", ISNUMBER(VALUE(INDEX(Paste_Here!X$2:X$850, MATCH(B396, Paste_Here!A$2:A$850, 0))))), INDEX(Paste_Here!X$2:X$850, MATCH(B396, Paste_Here!A$2:A$850, 0)), ""), ""), "")</f>
        <v/>
      </c>
      <c r="BT396" s="66"/>
      <c r="BU396" s="76" t="str">
        <f>IFERROR(IF(B396&lt;&gt;"", IF(ISNUMBER(VALUE(INDEX(Paste_Here!G$2:G$850, MATCH(B396, Paste_Here!A$2:A$850, 0)))), IF(VALUE(INDEX(Paste_Here!G$2:G$850, MATCH(B396, Paste_Here!A$2:A$850, 0)))=0, "No", IF(AND(VALUE(INDEX(Paste_Here!G$2:G$850, MATCH(B396, Paste_Here!A$2:A$850, 0)))&gt;=1, VALUE(INDEX(Paste_Here!G$2:G$850, MATCH(B396, Paste_Here!A$2:A$850, 0)))&lt;=4), VALUE(INDEX(Paste_Here!G$2:G$850, MATCH(B396, Paste_Here!A$2:A$850, 0))), "")), ""), ""), "")</f>
        <v/>
      </c>
      <c r="BV396" s="66"/>
      <c r="BW396" s="76" t="str">
        <f>IFERROR(IF(B396&lt;&gt;"", IF(ISNUMBER(VALUE(INDEX(Paste_Here!H$2:H$850, MATCH(B396, Paste_Here!A$2:A$850, 0)))), IF(VALUE(INDEX(Paste_Here!H$2:H$850, MATCH(B396, Paste_Here!A$2:A$850, 0)))=0, "No", IF(AND(VALUE(INDEX(Paste_Here!H$2:H$850, MATCH(B396, Paste_Here!A$2:A$850, 0)))&gt;=1, VALUE(INDEX(Paste_Here!H$2:H$850, MATCH(B396, Paste_Here!A$2:A$850, 0)))&lt;=4), VALUE(INDEX(Paste_Here!H$2:H$850, MATCH(B396, Paste_Here!A$2:A$850, 0))), "")), ""), ""), "")</f>
        <v/>
      </c>
      <c r="BX396" s="66"/>
      <c r="BY396" s="76"/>
      <c r="BZ396" s="66"/>
      <c r="CA396" s="76"/>
      <c r="CB396" s="66"/>
      <c r="CC396" s="66"/>
      <c r="CD396" s="76" t="str">
        <f t="shared" si="53"/>
        <v/>
      </c>
      <c r="CE396" s="66"/>
      <c r="CF396" s="76" t="str">
        <f>IFERROR(IF(B396&lt;&gt;"", IF(AND(INDEX(Paste_Here!P$2:P$850, MATCH(B396, Paste_Here!A$2:A$850, 0))&lt;&gt;"", ISNUMBER(VALUE(INDEX(Paste_Here!P$2:P$850, MATCH(B396, Paste_Here!A$2:A$850, 0))))), INDEX(Paste_Here!P$2:P$850, MATCH(B396, Paste_Here!A$2:A$850, 0)), ""), ""), "")</f>
        <v/>
      </c>
      <c r="CG396" s="66"/>
      <c r="CH396" s="76" t="str">
        <f>IFERROR(IF(B396&lt;&gt;"", IF(ISNUMBER(SEARCH("highrisk", LOWER(INDEX(Paste_Here!Q$2:Q$850, MATCH(B396, Paste_Here!A$2:A$850, 0))))), "High Risk", IF(ISNUMBER(SEARCH("lowrisk", LOWER(INDEX(Paste_Here!Q$2:Q$850, MATCH(B396, Paste_Here!A$2:A$850, 0))))), "Low Risk", IF(ISNUMBER(SEARCH("somerisk", LOWER(INDEX(Paste_Here!Q$2:Q$850, MATCH(B396, Paste_Here!A$2:A$850, 0))))), "Some Risk", ""))), ""), "")</f>
        <v/>
      </c>
      <c r="CI396" s="66"/>
      <c r="CJ396" s="76" t="str">
        <f>IFERROR(IF(B396&lt;&gt;"", IF(AND(INDEX(Paste_Here!AA$2:AA$850, MATCH(B396, Paste_Here!A$2:A$850, 0))&lt;&gt;"", ISNUMBER(VALUE(INDEX(Paste_Here!AA$2:AA$850, MATCH(B396, Paste_Here!A$2:A$850, 0))))), INDEX(Paste_Here!AA$2:AA$850, MATCH(B396, Paste_Here!A$2:A$850, 0)), ""), ""), "")</f>
        <v/>
      </c>
      <c r="CK396" s="66"/>
      <c r="CL396" s="76" t="str">
        <f>IFERROR(IF(B396&lt;&gt;"", IF(LOWER(INDEX(Paste_Here!AB$2:AB$850, MATCH(B396, Paste_Here!A$2:A$850, 0)))="approaching expectations", "Approaching", IF(LOWER(INDEX(Paste_Here!AB$2:AB$850, MATCH(B396, Paste_Here!A$2:A$850, 0)))="met expectations", "Met", IF(LOWER(INDEX(Paste_Here!AB$2:AB$850, MATCH(B396, Paste_Here!A$2:A$850, 0)))="exceeded expectations", "Exceeded", IF(LOWER(INDEX(Paste_Here!AB$2:AB$850, MATCH(B396, Paste_Here!A$2:A$850, 0)))="below expectations", "Below", "")))), ""), "")</f>
        <v/>
      </c>
      <c r="CM396" s="66"/>
      <c r="CN396" s="76" t="str">
        <f>IFERROR(IF(B396&lt;&gt;"", IF(AND(INDEX(Paste_Here!AC$2:AC$850, MATCH(B396, Paste_Here!A$2:A$850, 0))&lt;&gt;"", ISNUMBER(VALUE(INDEX(Paste_Here!AC$2:AC$850, MATCH(B396, Paste_Here!A$2:A$850, 0))))), INDEX(Paste_Here!AC$2:AC$850, MATCH(B396, Paste_Here!A$2:A$850, 0)), ""), ""), "")</f>
        <v/>
      </c>
      <c r="CO396" s="66"/>
      <c r="CP396" s="76"/>
      <c r="CQ396" s="66"/>
      <c r="CR396" s="76"/>
      <c r="CS396" s="66"/>
      <c r="CT396" s="76"/>
      <c r="CU396" s="66"/>
      <c r="CV396" s="76"/>
      <c r="CW396" s="66"/>
      <c r="CX396" s="76"/>
      <c r="CY396" s="66"/>
      <c r="CZ396" s="66"/>
      <c r="DA396" s="76" t="str">
        <f t="shared" si="54"/>
        <v/>
      </c>
      <c r="DB396" s="66"/>
      <c r="DC396" s="76" t="str">
        <f>IFERROR(IF(B396&lt;&gt;"", IF(AND(INDEX(Paste_Here!V$2:V$850, MATCH(B396, Paste_Here!A$2:A$850, 0))&lt;&gt;"", ISNUMBER(VALUE(INDEX(Paste_Here!V$2:V$850, MATCH(B396, Paste_Here!A$2:A$850, 0))))), INDEX(Paste_Here!V$2:V$850, MATCH(B396, Paste_Here!A$2:A$850, 0)), ""), ""), "")</f>
        <v/>
      </c>
      <c r="DD396" s="66"/>
      <c r="DE396" s="76" t="str">
        <f>IFERROR(IF(B396&lt;&gt;"", IF(ISNUMBER(SEARCH("highrisk", LOWER(INDEX(Paste_Here!W$2:W$850, MATCH(B396, Paste_Here!A$2:A$850, 0))))), "High Risk", IF(ISNUMBER(SEARCH("lowrisk", LOWER(INDEX(Paste_Here!W$2:W$850, MATCH(B396, Paste_Here!A$2:A$850, 0))))), "Low Risk", IF(ISNUMBER(SEARCH("somerisk", LOWER(INDEX(Paste_Here!W$2:W$850, MATCH(B396, Paste_Here!A$2:A$850, 0))))), "Some Risk", ""))), ""), "")</f>
        <v/>
      </c>
      <c r="DF396" s="66"/>
      <c r="DG396" s="76" t="str">
        <f>IFERROR(IF(B396&lt;&gt;"", IF(AND(INDEX(Paste_Here!S$2:S$850, MATCH(B396, Paste_Here!A$2:A$850, 0))&lt;&gt;"", ISNUMBER(VALUE(INDEX(Paste_Here!S$2:S$850, MATCH(B396, Paste_Here!A$2:A$850, 0))))), INDEX(Paste_Here!S$2:S$850, MATCH(B396, Paste_Here!A$2:A$850, 0)), ""), ""), "")</f>
        <v/>
      </c>
      <c r="DH396" s="66"/>
      <c r="DI396" s="76" t="str">
        <f>IFERROR(IF(B396&lt;&gt;"", IF(ISNUMBER(SEARCH("highrisk", LOWER(INDEX(Paste_Here!T$2:T$850, MATCH(B396, Paste_Here!A$2:A$850, 0))))), "High Risk", IF(ISNUMBER(SEARCH("lowrisk", LOWER(INDEX(Paste_Here!T$2:T$850, MATCH(B396, Paste_Here!A$2:A$850, 0))))), "Low Risk", IF(ISNUMBER(SEARCH("somerisk", LOWER(INDEX(Paste_Here!T$2:T$850, MATCH(B396, Paste_Here!A$2:A$850, 0))))), "Some Risk", ""))), ""), "")</f>
        <v/>
      </c>
      <c r="DJ396" s="66"/>
      <c r="DK396" s="76" t="str">
        <f>IFERROR(IF(B396&lt;&gt;"", IF(AND(INDEX(Paste_Here!AD$2:AD$850, MATCH(B396, Paste_Here!A$2:A$850, 0))&lt;&gt;"", ISNUMBER(VALUE(INDEX(Paste_Here!AD$2:AD$850, MATCH(B396, Paste_Here!A$2:A$850, 0))))), INDEX(Paste_Here!AD$2:AD$850, MATCH(B396, Paste_Here!A$2:A$850, 0)), ""), ""), "")</f>
        <v/>
      </c>
      <c r="DL396" s="66"/>
      <c r="DM396" s="76" t="str">
        <f>IFERROR(IF(B396&lt;&gt;"", IF(LOWER(INDEX(Paste_Here!AE$2:AE$850, MATCH(B396, Paste_Here!A$2:A$850, 0)))="approaching expectations", "Approaching", IF(LOWER(INDEX(Paste_Here!AE$2:AE$850, MATCH(B396, Paste_Here!A$2:A$850, 0)))="met expectations", "Met", IF(LOWER(INDEX(Paste_Here!AE$2:AE$850, MATCH(B396, Paste_Here!A$2:A$850, 0)))="exceeded expectations", "Exceeded", IF(LOWER(INDEX(Paste_Here!AE$2:AE$850, MATCH(B396, Paste_Here!A$2:A$850, 0)))="below expectations", "Below", "")))), ""), "")</f>
        <v/>
      </c>
      <c r="DN396" s="66"/>
      <c r="DO396" s="76"/>
      <c r="DP396" s="66"/>
      <c r="DQ396" s="76"/>
      <c r="DR396" s="66"/>
      <c r="DS396" s="76"/>
      <c r="DT396" s="66"/>
      <c r="DU396" s="76"/>
      <c r="DV396" s="66"/>
      <c r="DW396" s="66"/>
      <c r="DX396" s="76" t="str">
        <f t="shared" si="55"/>
        <v/>
      </c>
      <c r="DY396" s="66"/>
      <c r="DZ396" s="76"/>
      <c r="EA396" s="66"/>
      <c r="EB396" s="76"/>
      <c r="EC396" s="66"/>
      <c r="ED396" s="76" t="str">
        <f>IFERROR(IF(B396&lt;&gt;"", IF(AND(INDEX(Paste_Here!AF$2:AF$850, MATCH(B396, Paste_Here!A$2:A$850, 0))&lt;&gt;"", ISNUMBER(VALUE(INDEX(Paste_Here!AF$2:AF$850, MATCH(B396, Paste_Here!A$2:A$850, 0))))), INDEX(Paste_Here!AF$2:AF$850, MATCH(B396, Paste_Here!A$2:A$850, 0)), ""), ""), "")</f>
        <v/>
      </c>
      <c r="EE396" s="66"/>
      <c r="EF396" s="76"/>
      <c r="EG396" s="66"/>
      <c r="EH396" s="76"/>
      <c r="EI396" s="66"/>
      <c r="EJ396" s="76" t="str">
        <f>IFERROR(IF(B396&lt;&gt;"", IF(AND(INDEX(Paste_Here!AG$2:AG$850, MATCH(B396, Paste_Here!A$2:A$850, 0))&lt;&gt;"", ISNUMBER(VALUE(INDEX(Paste_Here!AG$2:AG$850, MATCH(B396, Paste_Here!A$2:A$850, 0))))), INDEX(Paste_Here!AG$2:AG$850, MATCH(B396, Paste_Here!A$2:A$850, 0)), ""), ""), "")</f>
        <v/>
      </c>
      <c r="EK396" s="66"/>
      <c r="EL396" s="76"/>
      <c r="EM396" s="66"/>
      <c r="EN396" s="76"/>
      <c r="EO396" s="66"/>
      <c r="EP396" s="76"/>
      <c r="EQ396" s="66"/>
      <c r="ER396" s="76"/>
      <c r="ES396" s="66"/>
      <c r="ET396" s="66"/>
      <c r="EU396" s="76"/>
      <c r="EV396" s="66"/>
      <c r="EW396" s="76"/>
      <c r="EX396" s="66"/>
      <c r="EY396" s="76"/>
      <c r="EZ396" s="66"/>
      <c r="FA396" s="76"/>
      <c r="FB396" s="66"/>
      <c r="FC396" s="76"/>
      <c r="FD396" s="66"/>
      <c r="FE396" s="76"/>
      <c r="FF396" s="66"/>
      <c r="FG396" s="76"/>
      <c r="FH396" s="66"/>
      <c r="FI396" s="76"/>
      <c r="FJ396" s="66"/>
      <c r="FK396" s="76"/>
      <c r="FL396" s="66"/>
      <c r="FM396" s="76"/>
      <c r="FN396" s="66"/>
      <c r="FO396" s="76"/>
      <c r="FP396" s="66"/>
      <c r="FQ396" s="76"/>
      <c r="FR396" s="66"/>
      <c r="FS396" s="76"/>
      <c r="FT396" s="66"/>
      <c r="FU396" s="76"/>
      <c r="FV396" s="66"/>
      <c r="FW396" s="76"/>
      <c r="FX396" s="66"/>
      <c r="FY396" s="76"/>
      <c r="FZ396" s="66"/>
      <c r="GA396" s="76"/>
      <c r="GB396" s="66"/>
      <c r="GC396" s="76"/>
      <c r="GD396" s="66"/>
      <c r="GE396" s="76"/>
      <c r="GF396" s="66"/>
      <c r="GG396" s="76"/>
      <c r="GH396" s="66"/>
      <c r="GI396" s="76"/>
      <c r="GJ396" s="66"/>
      <c r="GK396" s="76"/>
      <c r="GL396" s="66"/>
      <c r="GM396" s="76"/>
      <c r="GN396" s="66"/>
      <c r="GO396" s="76"/>
      <c r="GP396" s="66"/>
      <c r="GQ396" s="76"/>
      <c r="GR396" s="66"/>
      <c r="GS396" s="76"/>
      <c r="GT396" s="66"/>
      <c r="GU396" s="76"/>
      <c r="GV396" s="66"/>
      <c r="GW396" s="76"/>
      <c r="GX396" s="66"/>
      <c r="GY396" s="76"/>
      <c r="GZ396" s="66"/>
      <c r="HA396" s="76"/>
      <c r="HB396" s="66"/>
      <c r="HC396" s="76"/>
      <c r="HD396" s="66"/>
      <c r="HE396" s="76"/>
      <c r="HF396" s="66"/>
      <c r="HG396" s="76"/>
      <c r="HH396" s="66"/>
      <c r="HI396" s="76"/>
      <c r="HJ396" s="66"/>
      <c r="HK396" s="76"/>
      <c r="HL396" s="66"/>
      <c r="HM396" s="76"/>
      <c r="HN396" s="66"/>
      <c r="HO396" s="76"/>
      <c r="HP396" s="66"/>
      <c r="HQ396" s="76"/>
      <c r="HR396" s="66"/>
      <c r="HS396" s="76"/>
      <c r="HT396" s="66"/>
      <c r="HU396" s="76"/>
      <c r="HV396" s="66"/>
      <c r="HW396" s="76"/>
      <c r="HX396" s="66"/>
      <c r="HY396" s="76"/>
      <c r="HZ396" s="66"/>
      <c r="IA396" s="76"/>
      <c r="IB396" s="66"/>
      <c r="IC396" s="76"/>
      <c r="ID396" s="66"/>
      <c r="IE396" s="76"/>
      <c r="IF396" s="66"/>
      <c r="IG396" s="76"/>
      <c r="IH396" s="66"/>
      <c r="II396" s="76"/>
      <c r="IJ396" s="66"/>
      <c r="IK396" s="76"/>
      <c r="IL396" s="66"/>
      <c r="IM396" s="76"/>
      <c r="IN396" s="66"/>
      <c r="IO396" s="76"/>
      <c r="IP396" s="66"/>
      <c r="IQ396" s="76"/>
      <c r="IR396" s="66"/>
      <c r="IS396" s="76"/>
      <c r="IT396" s="66"/>
      <c r="IU396" s="76"/>
      <c r="IV396" s="66"/>
      <c r="IW396" s="76"/>
      <c r="IX396" s="66"/>
      <c r="IY396" s="76"/>
      <c r="IZ396" s="66"/>
      <c r="JA396" s="76"/>
      <c r="JB396" s="66"/>
      <c r="JC396" s="76"/>
      <c r="JD396" s="66"/>
      <c r="JE396" s="76"/>
      <c r="JF396" s="66"/>
      <c r="JG396" s="76"/>
      <c r="JH396" s="66"/>
      <c r="JI396" s="76"/>
      <c r="JJ396" s="66"/>
      <c r="JK396" s="76"/>
      <c r="JL396" s="66"/>
      <c r="JM396" s="76"/>
      <c r="JN396" s="66"/>
      <c r="JO396" s="76"/>
      <c r="JP396" s="66"/>
      <c r="JQ396" s="76"/>
      <c r="JR396" s="66"/>
      <c r="JS396" s="76"/>
      <c r="JT396" s="66"/>
      <c r="JU396" s="76"/>
      <c r="JV396" s="66"/>
      <c r="JW396" s="76"/>
      <c r="JX396" s="66"/>
      <c r="JY396" s="76"/>
      <c r="JZ396" s="66"/>
      <c r="KA396" s="76"/>
      <c r="KB396" s="66"/>
      <c r="KC396" s="76"/>
      <c r="KD396" s="66"/>
      <c r="KE396" s="76"/>
      <c r="KF396" s="66"/>
      <c r="KG396" s="76"/>
      <c r="KH396" s="66"/>
      <c r="KI396" s="76"/>
      <c r="KJ396" s="66"/>
      <c r="KK396" s="76"/>
      <c r="KL396" s="66"/>
      <c r="KM396" s="76"/>
      <c r="KN396" s="66"/>
      <c r="KO396" s="76"/>
      <c r="KP396" s="66"/>
      <c r="KQ396" s="76"/>
      <c r="KR396" s="66"/>
      <c r="KS396" s="76"/>
      <c r="KT396" s="66"/>
      <c r="KU396" s="76"/>
      <c r="KV396" s="66"/>
      <c r="KW396" s="76"/>
      <c r="KX396" s="66"/>
      <c r="KY396" s="76"/>
      <c r="KZ396" s="66"/>
      <c r="LA396" s="76"/>
      <c r="LB396" s="66"/>
      <c r="LC396" s="76"/>
      <c r="LD396" s="66"/>
      <c r="LE396" s="76"/>
      <c r="LF396" s="66"/>
      <c r="LG396" s="76"/>
      <c r="LH396" s="66"/>
      <c r="LI396" s="76"/>
      <c r="LJ396" s="66"/>
      <c r="LK396" s="76"/>
      <c r="LL396" s="66"/>
      <c r="LM396" s="76"/>
      <c r="LN396" s="66"/>
      <c r="LO396" s="76"/>
      <c r="LP396" s="66"/>
      <c r="LQ396" s="76"/>
      <c r="LR396" s="66"/>
      <c r="LS396" s="76"/>
      <c r="LT396" s="66"/>
      <c r="LU396" s="76"/>
      <c r="LV396" s="66"/>
      <c r="LW396" s="76"/>
      <c r="LX396" s="66"/>
      <c r="LY396" s="76"/>
      <c r="LZ396" s="66"/>
      <c r="MA396" s="76"/>
      <c r="MB396" s="66"/>
      <c r="MC396" s="76"/>
      <c r="MD396" s="66"/>
      <c r="MG396" s="1" t="str" cm="1">
        <f t="array" ref="MG396">IFERROR(INDEX(Paste_Here!$B$2:$B$850, MATCH(0, COUNTIF(MG$4:MG395, Paste_Here!$B$2:$B$850) + IF(Paste_Here!$B$2:$B$850="", 1, 0), 0)), "")</f>
        <v/>
      </c>
      <c r="MH396" s="1" t="str">
        <f>IF(MG396&lt;&gt;"", INDEX(Paste_Here!$A$2:$A$850, MATCH(MG396, Paste_Here!$B$2:$B$850, 0)), "")</f>
        <v/>
      </c>
      <c r="MI396" s="1" t="str">
        <f t="shared" si="56"/>
        <v/>
      </c>
      <c r="MJ396" s="1" t="str" cm="1">
        <f t="array" ref="MJ396">IFERROR(INDEX($MI$5:$MI$850, MATCH(SMALL(IF($MI$5:$MI$850&lt;&gt;"", COUNTIF($MI$5:$MI$850, "&lt;"&amp;$MI$5:$MI$850)+1), ROW()-ROW($MJ$5)+1), COUNTIF($MI$5:$MI$850, "&lt;"&amp;$MI$5:$MI$850)+1, 0)), "")</f>
        <v/>
      </c>
    </row>
    <row r="397" spans="1:348">
      <c r="A397" s="66"/>
      <c r="B397" s="76" t="str">
        <f t="shared" si="49"/>
        <v/>
      </c>
      <c r="C397" s="66"/>
      <c r="D397" s="76" t="str">
        <f>IFERROR(IF(B397&lt;&gt;"", IF(AND(INDEX(Paste_Here!B$2:B$850, MATCH(B397, Paste_Here!A$2:A$850, 0))&lt;&gt;"", ISNUMBER(VALUE(INDEX(Paste_Here!B$2:B$850, MATCH(B397, Paste_Here!A$2:A$850, 0))))), INDEX(Paste_Here!B$2:B$850, MATCH(B397, Paste_Here!A$2:A$850, 0)), ""), ""), "")</f>
        <v/>
      </c>
      <c r="E397" s="66"/>
      <c r="F397" s="76" t="str">
        <f>IFERROR(IF(B397&lt;&gt;"", IF(ISTEXT(INDEX(Paste_Here!K$2:K$850, MATCH(B397, Paste_Here!A$2:A$850, 0))), INDEX(Paste_Here!K$2:K$850, MATCH(B397, Paste_Here!A$2:A$850, 0)), ""), ""), "")</f>
        <v/>
      </c>
      <c r="G397" s="66"/>
      <c r="H397" s="76" t="str">
        <f>IFERROR(IF(B397&lt;&gt;"", IF(ISTEXT(INDEX(Paste_Here!C$2:C$850, MATCH(B397, Paste_Here!A$2:A$850, 0))), INDEX(Paste_Here!C$2:C$850, MATCH(B397, Paste_Here!A$2:A$850, 0)), ""), ""), "")</f>
        <v/>
      </c>
      <c r="I397" s="66"/>
      <c r="J397" s="76" t="str">
        <f>IFERROR(IF(B397&lt;&gt;"", IF(ISNUMBER(SEARCH("s", LOWER(INDEX(Paste_Here!M$2:M$850, MATCH(B397, Paste_Here!A$2:A$850, 0))))), "Yes", IF(INDEX(Paste_Here!M$2:M$850, MATCH(B397, Paste_Here!A$2:A$850, 0))&lt;&gt;"", "No", "")), ""), "")</f>
        <v/>
      </c>
      <c r="K397" s="66"/>
      <c r="L397" s="76" t="str">
        <f>IFERROR(IF(B397&lt;&gt;"", IF(ISNUMBER(SEARCH("yes", LOWER(INDEX(Paste_Here!E$2:E$850, MATCH(B397, Paste_Here!A$2:A$850, 0))))), "Yes", IF(ISNUMBER(SEARCH("no", LOWER(INDEX(Paste_Here!E$2:E$850, MATCH(B397, Paste_Here!A$2:A$850, 0))))), "No", "")), ""), "")</f>
        <v/>
      </c>
      <c r="M397" s="66"/>
      <c r="N397" s="76" t="str">
        <f>IFERROR(IF(B397&lt;&gt;"", IF(ISNUMBER(SEARCH("yes", LOWER(INDEX(Paste_Here!F$2:F$850, MATCH(B397, Paste_Here!A$2:A$850, 0))))), "Yes", IF(ISNUMBER(SEARCH("no", LOWER(INDEX(Paste_Here!F$2:F$850, MATCH(B397, Paste_Here!A$2:A$850, 0))))), "No", "")), ""), "")</f>
        <v/>
      </c>
      <c r="O397" s="66"/>
      <c r="P397" s="76" t="str">
        <f>IFERROR(IF(B397&lt;&gt;"", IF(ISNUMBER(SEARCH("yes", LOWER(INDEX(Paste_Here!L$2:L$850, MATCH(B397, Paste_Here!A$2:A$850, 0))))), "Yes", IF(ISNUMBER(SEARCH("no", LOWER(INDEX(Paste_Here!L$2:L$850, MATCH(B397, Paste_Here!A$2:A$850, 0))))), "No", "")), ""), "")</f>
        <v/>
      </c>
      <c r="Q397" s="66"/>
      <c r="R397" s="76" t="str">
        <f>IFERROR(IF(B397&lt;&gt;"", IF(ISNUMBER(SEARCH("transitional 2", LOWER(INDEX(Paste_Here!D$2:D$850, MATCH(B397, Paste_Here!A$2:A$850, 0))))), "T2", IF(ISNUMBER(SEARCH("transitional 1", LOWER(INDEX(Paste_Here!D$2:D$850, MATCH(B397, Paste_Here!A$2:A$850, 0))))), "T1", IF(ISNUMBER(SEARCH("waived ell services", LOWER(INDEX(Paste_Here!D$2:D$850, MATCH(B397, Paste_Here!A$2:A$850, 0))))), "W", IF(ISNUMBER(SEARCH("english language learner", LOWER(INDEX(Paste_Here!D$2:D$850, MATCH(B397, Paste_Here!A$2:A$850, 0))))), "L", "")))), ""), "")</f>
        <v/>
      </c>
      <c r="S397" s="66"/>
      <c r="T397" s="76" t="str">
        <f>IFERROR(IF(B397&lt;&gt;"", IF(ISNUMBER(SEARCH("yes", LOWER(INDEX(Paste_Here!I$2:I$850, MATCH(B397, Paste_Here!A$2:A$850, 0))))), "Yes", IF(ISNUMBER(SEARCH("no", LOWER(INDEX(Paste_Here!I$2:I$850, MATCH(B397, Paste_Here!A$2:A$850, 0))))), "No", "")), ""), "")</f>
        <v/>
      </c>
      <c r="U397" s="66"/>
      <c r="V397" s="76" t="str">
        <f>IFERROR(IF(B397&lt;&gt;"", IF(ISTEXT(INDEX(Paste_Here!J$2:J$850, MATCH(B397, Paste_Here!A$2:A$850, 0))), VALUE(INDEX(Paste_Here!J$2:J$850, MATCH(B397, Paste_Here!A$2:A$850, 0))), ""), ""), "")</f>
        <v/>
      </c>
      <c r="W397" s="66"/>
      <c r="X397" s="66"/>
      <c r="Y397" s="76" t="str">
        <f t="shared" si="50"/>
        <v/>
      </c>
      <c r="Z397" s="66"/>
      <c r="AA397" s="76" t="str">
        <f>IFERROR(IF(B397&lt;&gt;"", IF(AND(INDEX(Paste_Here!AI$2:AI$850, MATCH(B397, Paste_Here!A$2:A$850, 0))&lt;&gt;"", ISNUMBER(VALUE(INDEX(Paste_Here!AI$2:AI$850, MATCH(B397, Paste_Here!A$2:A$850, 0))))), INDEX(Paste_Here!AI$2:AI$850, MATCH(B397, Paste_Here!A$2:A$850, 0)), ""), ""), "")</f>
        <v/>
      </c>
      <c r="AB397" s="66"/>
      <c r="AC397" s="76" t="str">
        <f>IFERROR(IF(B397&lt;&gt;"", IF(AND(INDEX(Paste_Here!AJ$2:AJ$850, MATCH(B397, Paste_Here!A$2:A$850, 0))&lt;&gt;"", ISNUMBER(VALUE(INDEX(Paste_Here!AJ$2:AJ$850, MATCH(B397, Paste_Here!A$2:A$850, 0))))), INDEX(Paste_Here!AJ$2:AJ$850, MATCH(B397, Paste_Here!A$2:A$850, 0)), ""), ""), "")</f>
        <v/>
      </c>
      <c r="AD397" s="66"/>
      <c r="AE397" s="76" t="str">
        <f>IFERROR(IF(B397&lt;&gt;"", IF(AND(INDEX(Paste_Here!AK$2:AK$850, MATCH(B397, Paste_Here!A$2:A$850, 0))&lt;&gt;"", ISNUMBER(VALUE(INDEX(Paste_Here!AK$2:AK$850, MATCH(B397, Paste_Here!A$2:A$850, 0))))), INDEX(Paste_Here!AK$2:AK$850, MATCH(B397, Paste_Here!A$2:A$850, 0)), ""), ""), "")</f>
        <v/>
      </c>
      <c r="AF397" s="66"/>
      <c r="AG397" s="76" t="str">
        <f>IFERROR(IF(B397&lt;&gt;"", IF(AND(INDEX(Paste_Here!AL$2:AL$850, MATCH(B397, Paste_Here!A$2:A$850, 0))&lt;&gt;"", ISNUMBER(VALUE(INDEX(Paste_Here!AL$2:AL$850, MATCH(B397, Paste_Here!A$2:A$850, 0))))), INDEX(Paste_Here!AL$2:AL$850, MATCH(B397, Paste_Here!A$2:A$850, 0)), ""), ""), "")</f>
        <v/>
      </c>
      <c r="AH397" s="66"/>
      <c r="AI397" s="76" t="str">
        <f>IFERROR(IF(B397&lt;&gt;"", IF(AND(INDEX(Paste_Here!AH$2:AH$850, MATCH(B397, Paste_Here!A$2:A$850, 0))&lt;&gt;"", ISNUMBER(VALUE(INDEX(Paste_Here!AH$2:AH$850, MATCH(B397, Paste_Here!A$2:A$850, 0))))), IF(VALUE(INDEX(Paste_Here!AH$2:AH$850, MATCH(B397, Paste_Here!A$2:A$850, 0)))=0, "", INDEX(Paste_Here!AH$2:AH$850, MATCH(B397, Paste_Here!A$2:A$850, 0))), ""), ""), "")</f>
        <v/>
      </c>
      <c r="AJ397" s="66"/>
      <c r="AK397" s="76" t="str">
        <f>IFERROR(IF(B397&lt;&gt;"", IF(AND(INDEX(Paste_Here!N$2:N$850, MATCH(B397, Paste_Here!A$2:A$850, 0))&lt;&gt;"", ISNUMBER(VALUE(INDEX(Paste_Here!N$2:N$850, MATCH(B397, Paste_Here!A$2:A$850, 0))))), INDEX(Paste_Here!N$2:N$850, MATCH(B397, Paste_Here!A$2:A$850, 0)), ""), ""), "")</f>
        <v/>
      </c>
      <c r="AL397" s="66"/>
      <c r="AM397" s="76" t="str">
        <f>IFERROR(IF(B397&lt;&gt;"", IF(AND(INDEX(Paste_Here!O$2:O$850, MATCH(B397, Paste_Here!A$2:A$850, 0))&lt;&gt;"", ISNUMBER(VALUE(INDEX(Paste_Here!O$2:O$850, MATCH(B397, Paste_Here!A$2:A$850, 0))))), INDEX(Paste_Here!O$2:O$850, MATCH(B397, Paste_Here!A$2:A$850, 0)), ""), ""), "")</f>
        <v/>
      </c>
      <c r="AN397" s="66"/>
      <c r="AO397" s="76"/>
      <c r="AP397" s="66"/>
      <c r="AQ397" s="76"/>
      <c r="AR397" s="66"/>
      <c r="AS397" s="76"/>
      <c r="AT397" s="66"/>
      <c r="AU397" s="66"/>
      <c r="AV397" s="76" t="str">
        <f t="shared" si="51"/>
        <v/>
      </c>
      <c r="AW397" s="66"/>
      <c r="AX397" s="76" t="str">
        <f>IFERROR(IF(B397&lt;&gt;"", IF(ISNUMBER(SEARCH("Revealed-Potential (Primary Focus)", LOWER(INDEX(Paste_Here!Z$2:Z$850, MATCH(B397, Paste_Here!A$2:A$850, 0))))), "Rev-Potential: Prim", IF(ISNUMBER(SEARCH("Revealed-Potential (Secondary Focus)", LOWER(INDEX(Paste_Here!Z$2:Z$850, MATCH(B397, Paste_Here!A$2:A$850, 0))))), "Rev-Potential: Sec", IF(ISNUMBER(SEARCH("Monitoring", LOWER(INDEX(Paste_Here!Z$2:Z$850, MATCH(B397, Paste_Here!A$2:A$850, 0))))), "Monitoring", IF(ISNUMBER(SEARCH("At-Promise (Secondary Focus)", LOWER(INDEX(Paste_Here!Z$2:Z$850, MATCH(B397, Paste_Here!A$2:A$850, 0))))), "At-Promise: Sec", IF(ISNUMBER(SEARCH("At-Promise (Primary Focus)", LOWER(INDEX(Paste_Here!Z$2:Z$850, MATCH(B397, Paste_Here!A$2:A$850, 0))))), "At-Promise: Prim", ""))))), ""), "")</f>
        <v/>
      </c>
      <c r="AY397" s="66"/>
      <c r="AZ397" s="76"/>
      <c r="BA397" s="66"/>
      <c r="BB397" s="76"/>
      <c r="BC397" s="66"/>
      <c r="BD397" s="76"/>
      <c r="BE397" s="66"/>
      <c r="BF397" s="76"/>
      <c r="BG397" s="66"/>
      <c r="BH397" s="76"/>
      <c r="BI397" s="66"/>
      <c r="BJ397" s="66"/>
      <c r="BK397" s="76" t="str">
        <f t="shared" si="52"/>
        <v/>
      </c>
      <c r="BL397" s="66"/>
      <c r="BM397" s="76" t="str">
        <f>IFERROR(IF(B397&lt;&gt;"", IF(AND(ISNUMBER(VALUE(SUBSTITUTE(SUBSTITUTE(Paste_Here!R397, "br", "-"), "L", ""))), VALUE(SUBSTITUTE(SUBSTITUTE(Paste_Here!R397, "br", "-"), "L", "")) &gt;= 1095), "Yes", IF(AND(ISNUMBER(VALUE(SUBSTITUTE(SUBSTITUTE(Paste_Here!R397, "br", "-"), "L", ""))), VALUE(SUBSTITUTE(SUBSTITUTE(Paste_Here!R397, "br", "-"), "L", "")) &lt;= 1094), "No", "")), ""), "")</f>
        <v/>
      </c>
      <c r="BN397" s="66"/>
      <c r="BO397" s="76" t="str">
        <f>IFERROR(IF(B397&lt;&gt;"", IF(COUNTIF(INDEX(Paste_Here!Y$2:AB$850, MATCH(B397, Paste_Here!A$2:A$850, 0), 0), "yes") &gt; 0, "Yes", IF(COUNTIF(INDEX(Paste_Here!Y$2:AB$850, MATCH(B397, Paste_Here!A$2:A$850, 0), 0), "no") &gt; 0, "No", "")), ""), "")</f>
        <v/>
      </c>
      <c r="BP397" s="66"/>
      <c r="BQ397" s="76" t="str">
        <f>IFERROR(IF(B397&lt;&gt;"", IF(AND(ISNUMBER(VALUE(SUBSTITUTE(SUBSTITUTE(Paste_Here!U397, "em", "-"), "q", ""))), VALUE(SUBSTITUTE(SUBSTITUTE(Paste_Here!U397, "em", "-"), "q", "")) &gt;= 910), "Yes", IF(AND(ISNUMBER(VALUE(SUBSTITUTE(SUBSTITUTE(Paste_Here!U397, "em", "-"), "q", ""))), VALUE(SUBSTITUTE(SUBSTITUTE(Paste_Here!U397, "em", "-"), "q", "")) &lt;= 909), "No", "")), ""), "")</f>
        <v/>
      </c>
      <c r="BR397" s="66"/>
      <c r="BS397" s="76" t="str">
        <f>IFERROR(IF(B397&lt;&gt;"", IF(AND(INDEX(Paste_Here!X$2:X$850, MATCH(B397, Paste_Here!A$2:A$850, 0))&lt;&gt;"", ISNUMBER(VALUE(INDEX(Paste_Here!X$2:X$850, MATCH(B397, Paste_Here!A$2:A$850, 0))))), INDEX(Paste_Here!X$2:X$850, MATCH(B397, Paste_Here!A$2:A$850, 0)), ""), ""), "")</f>
        <v/>
      </c>
      <c r="BT397" s="66"/>
      <c r="BU397" s="76" t="str">
        <f>IFERROR(IF(B397&lt;&gt;"", IF(ISNUMBER(VALUE(INDEX(Paste_Here!G$2:G$850, MATCH(B397, Paste_Here!A$2:A$850, 0)))), IF(VALUE(INDEX(Paste_Here!G$2:G$850, MATCH(B397, Paste_Here!A$2:A$850, 0)))=0, "No", IF(AND(VALUE(INDEX(Paste_Here!G$2:G$850, MATCH(B397, Paste_Here!A$2:A$850, 0)))&gt;=1, VALUE(INDEX(Paste_Here!G$2:G$850, MATCH(B397, Paste_Here!A$2:A$850, 0)))&lt;=4), VALUE(INDEX(Paste_Here!G$2:G$850, MATCH(B397, Paste_Here!A$2:A$850, 0))), "")), ""), ""), "")</f>
        <v/>
      </c>
      <c r="BV397" s="66"/>
      <c r="BW397" s="76" t="str">
        <f>IFERROR(IF(B397&lt;&gt;"", IF(ISNUMBER(VALUE(INDEX(Paste_Here!H$2:H$850, MATCH(B397, Paste_Here!A$2:A$850, 0)))), IF(VALUE(INDEX(Paste_Here!H$2:H$850, MATCH(B397, Paste_Here!A$2:A$850, 0)))=0, "No", IF(AND(VALUE(INDEX(Paste_Here!H$2:H$850, MATCH(B397, Paste_Here!A$2:A$850, 0)))&gt;=1, VALUE(INDEX(Paste_Here!H$2:H$850, MATCH(B397, Paste_Here!A$2:A$850, 0)))&lt;=4), VALUE(INDEX(Paste_Here!H$2:H$850, MATCH(B397, Paste_Here!A$2:A$850, 0))), "")), ""), ""), "")</f>
        <v/>
      </c>
      <c r="BX397" s="66"/>
      <c r="BY397" s="76"/>
      <c r="BZ397" s="66"/>
      <c r="CA397" s="76"/>
      <c r="CB397" s="66"/>
      <c r="CC397" s="66"/>
      <c r="CD397" s="76" t="str">
        <f t="shared" si="53"/>
        <v/>
      </c>
      <c r="CE397" s="66"/>
      <c r="CF397" s="76" t="str">
        <f>IFERROR(IF(B397&lt;&gt;"", IF(AND(INDEX(Paste_Here!P$2:P$850, MATCH(B397, Paste_Here!A$2:A$850, 0))&lt;&gt;"", ISNUMBER(VALUE(INDEX(Paste_Here!P$2:P$850, MATCH(B397, Paste_Here!A$2:A$850, 0))))), INDEX(Paste_Here!P$2:P$850, MATCH(B397, Paste_Here!A$2:A$850, 0)), ""), ""), "")</f>
        <v/>
      </c>
      <c r="CG397" s="66"/>
      <c r="CH397" s="76" t="str">
        <f>IFERROR(IF(B397&lt;&gt;"", IF(ISNUMBER(SEARCH("highrisk", LOWER(INDEX(Paste_Here!Q$2:Q$850, MATCH(B397, Paste_Here!A$2:A$850, 0))))), "High Risk", IF(ISNUMBER(SEARCH("lowrisk", LOWER(INDEX(Paste_Here!Q$2:Q$850, MATCH(B397, Paste_Here!A$2:A$850, 0))))), "Low Risk", IF(ISNUMBER(SEARCH("somerisk", LOWER(INDEX(Paste_Here!Q$2:Q$850, MATCH(B397, Paste_Here!A$2:A$850, 0))))), "Some Risk", ""))), ""), "")</f>
        <v/>
      </c>
      <c r="CI397" s="66"/>
      <c r="CJ397" s="76" t="str">
        <f>IFERROR(IF(B397&lt;&gt;"", IF(AND(INDEX(Paste_Here!AA$2:AA$850, MATCH(B397, Paste_Here!A$2:A$850, 0))&lt;&gt;"", ISNUMBER(VALUE(INDEX(Paste_Here!AA$2:AA$850, MATCH(B397, Paste_Here!A$2:A$850, 0))))), INDEX(Paste_Here!AA$2:AA$850, MATCH(B397, Paste_Here!A$2:A$850, 0)), ""), ""), "")</f>
        <v/>
      </c>
      <c r="CK397" s="66"/>
      <c r="CL397" s="76" t="str">
        <f>IFERROR(IF(B397&lt;&gt;"", IF(LOWER(INDEX(Paste_Here!AB$2:AB$850, MATCH(B397, Paste_Here!A$2:A$850, 0)))="approaching expectations", "Approaching", IF(LOWER(INDEX(Paste_Here!AB$2:AB$850, MATCH(B397, Paste_Here!A$2:A$850, 0)))="met expectations", "Met", IF(LOWER(INDEX(Paste_Here!AB$2:AB$850, MATCH(B397, Paste_Here!A$2:A$850, 0)))="exceeded expectations", "Exceeded", IF(LOWER(INDEX(Paste_Here!AB$2:AB$850, MATCH(B397, Paste_Here!A$2:A$850, 0)))="below expectations", "Below", "")))), ""), "")</f>
        <v/>
      </c>
      <c r="CM397" s="66"/>
      <c r="CN397" s="76" t="str">
        <f>IFERROR(IF(B397&lt;&gt;"", IF(AND(INDEX(Paste_Here!AC$2:AC$850, MATCH(B397, Paste_Here!A$2:A$850, 0))&lt;&gt;"", ISNUMBER(VALUE(INDEX(Paste_Here!AC$2:AC$850, MATCH(B397, Paste_Here!A$2:A$850, 0))))), INDEX(Paste_Here!AC$2:AC$850, MATCH(B397, Paste_Here!A$2:A$850, 0)), ""), ""), "")</f>
        <v/>
      </c>
      <c r="CO397" s="66"/>
      <c r="CP397" s="76"/>
      <c r="CQ397" s="66"/>
      <c r="CR397" s="76"/>
      <c r="CS397" s="66"/>
      <c r="CT397" s="76"/>
      <c r="CU397" s="66"/>
      <c r="CV397" s="76"/>
      <c r="CW397" s="66"/>
      <c r="CX397" s="76"/>
      <c r="CY397" s="66"/>
      <c r="CZ397" s="66"/>
      <c r="DA397" s="76" t="str">
        <f t="shared" si="54"/>
        <v/>
      </c>
      <c r="DB397" s="66"/>
      <c r="DC397" s="76" t="str">
        <f>IFERROR(IF(B397&lt;&gt;"", IF(AND(INDEX(Paste_Here!V$2:V$850, MATCH(B397, Paste_Here!A$2:A$850, 0))&lt;&gt;"", ISNUMBER(VALUE(INDEX(Paste_Here!V$2:V$850, MATCH(B397, Paste_Here!A$2:A$850, 0))))), INDEX(Paste_Here!V$2:V$850, MATCH(B397, Paste_Here!A$2:A$850, 0)), ""), ""), "")</f>
        <v/>
      </c>
      <c r="DD397" s="66"/>
      <c r="DE397" s="76" t="str">
        <f>IFERROR(IF(B397&lt;&gt;"", IF(ISNUMBER(SEARCH("highrisk", LOWER(INDEX(Paste_Here!W$2:W$850, MATCH(B397, Paste_Here!A$2:A$850, 0))))), "High Risk", IF(ISNUMBER(SEARCH("lowrisk", LOWER(INDEX(Paste_Here!W$2:W$850, MATCH(B397, Paste_Here!A$2:A$850, 0))))), "Low Risk", IF(ISNUMBER(SEARCH("somerisk", LOWER(INDEX(Paste_Here!W$2:W$850, MATCH(B397, Paste_Here!A$2:A$850, 0))))), "Some Risk", ""))), ""), "")</f>
        <v/>
      </c>
      <c r="DF397" s="66"/>
      <c r="DG397" s="76" t="str">
        <f>IFERROR(IF(B397&lt;&gt;"", IF(AND(INDEX(Paste_Here!S$2:S$850, MATCH(B397, Paste_Here!A$2:A$850, 0))&lt;&gt;"", ISNUMBER(VALUE(INDEX(Paste_Here!S$2:S$850, MATCH(B397, Paste_Here!A$2:A$850, 0))))), INDEX(Paste_Here!S$2:S$850, MATCH(B397, Paste_Here!A$2:A$850, 0)), ""), ""), "")</f>
        <v/>
      </c>
      <c r="DH397" s="66"/>
      <c r="DI397" s="76" t="str">
        <f>IFERROR(IF(B397&lt;&gt;"", IF(ISNUMBER(SEARCH("highrisk", LOWER(INDEX(Paste_Here!T$2:T$850, MATCH(B397, Paste_Here!A$2:A$850, 0))))), "High Risk", IF(ISNUMBER(SEARCH("lowrisk", LOWER(INDEX(Paste_Here!T$2:T$850, MATCH(B397, Paste_Here!A$2:A$850, 0))))), "Low Risk", IF(ISNUMBER(SEARCH("somerisk", LOWER(INDEX(Paste_Here!T$2:T$850, MATCH(B397, Paste_Here!A$2:A$850, 0))))), "Some Risk", ""))), ""), "")</f>
        <v/>
      </c>
      <c r="DJ397" s="66"/>
      <c r="DK397" s="76" t="str">
        <f>IFERROR(IF(B397&lt;&gt;"", IF(AND(INDEX(Paste_Here!AD$2:AD$850, MATCH(B397, Paste_Here!A$2:A$850, 0))&lt;&gt;"", ISNUMBER(VALUE(INDEX(Paste_Here!AD$2:AD$850, MATCH(B397, Paste_Here!A$2:A$850, 0))))), INDEX(Paste_Here!AD$2:AD$850, MATCH(B397, Paste_Here!A$2:A$850, 0)), ""), ""), "")</f>
        <v/>
      </c>
      <c r="DL397" s="66"/>
      <c r="DM397" s="76" t="str">
        <f>IFERROR(IF(B397&lt;&gt;"", IF(LOWER(INDEX(Paste_Here!AE$2:AE$850, MATCH(B397, Paste_Here!A$2:A$850, 0)))="approaching expectations", "Approaching", IF(LOWER(INDEX(Paste_Here!AE$2:AE$850, MATCH(B397, Paste_Here!A$2:A$850, 0)))="met expectations", "Met", IF(LOWER(INDEX(Paste_Here!AE$2:AE$850, MATCH(B397, Paste_Here!A$2:A$850, 0)))="exceeded expectations", "Exceeded", IF(LOWER(INDEX(Paste_Here!AE$2:AE$850, MATCH(B397, Paste_Here!A$2:A$850, 0)))="below expectations", "Below", "")))), ""), "")</f>
        <v/>
      </c>
      <c r="DN397" s="66"/>
      <c r="DO397" s="76"/>
      <c r="DP397" s="66"/>
      <c r="DQ397" s="76"/>
      <c r="DR397" s="66"/>
      <c r="DS397" s="76"/>
      <c r="DT397" s="66"/>
      <c r="DU397" s="76"/>
      <c r="DV397" s="66"/>
      <c r="DW397" s="66"/>
      <c r="DX397" s="76" t="str">
        <f t="shared" si="55"/>
        <v/>
      </c>
      <c r="DY397" s="66"/>
      <c r="DZ397" s="76"/>
      <c r="EA397" s="66"/>
      <c r="EB397" s="76"/>
      <c r="EC397" s="66"/>
      <c r="ED397" s="76" t="str">
        <f>IFERROR(IF(B397&lt;&gt;"", IF(AND(INDEX(Paste_Here!AF$2:AF$850, MATCH(B397, Paste_Here!A$2:A$850, 0))&lt;&gt;"", ISNUMBER(VALUE(INDEX(Paste_Here!AF$2:AF$850, MATCH(B397, Paste_Here!A$2:A$850, 0))))), INDEX(Paste_Here!AF$2:AF$850, MATCH(B397, Paste_Here!A$2:A$850, 0)), ""), ""), "")</f>
        <v/>
      </c>
      <c r="EE397" s="66"/>
      <c r="EF397" s="76"/>
      <c r="EG397" s="66"/>
      <c r="EH397" s="76"/>
      <c r="EI397" s="66"/>
      <c r="EJ397" s="76" t="str">
        <f>IFERROR(IF(B397&lt;&gt;"", IF(AND(INDEX(Paste_Here!AG$2:AG$850, MATCH(B397, Paste_Here!A$2:A$850, 0))&lt;&gt;"", ISNUMBER(VALUE(INDEX(Paste_Here!AG$2:AG$850, MATCH(B397, Paste_Here!A$2:A$850, 0))))), INDEX(Paste_Here!AG$2:AG$850, MATCH(B397, Paste_Here!A$2:A$850, 0)), ""), ""), "")</f>
        <v/>
      </c>
      <c r="EK397" s="66"/>
      <c r="EL397" s="76"/>
      <c r="EM397" s="66"/>
      <c r="EN397" s="76"/>
      <c r="EO397" s="66"/>
      <c r="EP397" s="76"/>
      <c r="EQ397" s="66"/>
      <c r="ER397" s="76"/>
      <c r="ES397" s="66"/>
      <c r="ET397" s="66"/>
      <c r="EU397" s="76"/>
      <c r="EV397" s="66"/>
      <c r="EW397" s="76"/>
      <c r="EX397" s="66"/>
      <c r="EY397" s="76"/>
      <c r="EZ397" s="66"/>
      <c r="FA397" s="76"/>
      <c r="FB397" s="66"/>
      <c r="FC397" s="76"/>
      <c r="FD397" s="66"/>
      <c r="FE397" s="76"/>
      <c r="FF397" s="66"/>
      <c r="FG397" s="76"/>
      <c r="FH397" s="66"/>
      <c r="FI397" s="76"/>
      <c r="FJ397" s="66"/>
      <c r="FK397" s="76"/>
      <c r="FL397" s="66"/>
      <c r="FM397" s="76"/>
      <c r="FN397" s="66"/>
      <c r="FO397" s="76"/>
      <c r="FP397" s="66"/>
      <c r="FQ397" s="76"/>
      <c r="FR397" s="66"/>
      <c r="FS397" s="76"/>
      <c r="FT397" s="66"/>
      <c r="FU397" s="76"/>
      <c r="FV397" s="66"/>
      <c r="FW397" s="76"/>
      <c r="FX397" s="66"/>
      <c r="FY397" s="76"/>
      <c r="FZ397" s="66"/>
      <c r="GA397" s="76"/>
      <c r="GB397" s="66"/>
      <c r="GC397" s="76"/>
      <c r="GD397" s="66"/>
      <c r="GE397" s="76"/>
      <c r="GF397" s="66"/>
      <c r="GG397" s="76"/>
      <c r="GH397" s="66"/>
      <c r="GI397" s="76"/>
      <c r="GJ397" s="66"/>
      <c r="GK397" s="76"/>
      <c r="GL397" s="66"/>
      <c r="GM397" s="76"/>
      <c r="GN397" s="66"/>
      <c r="GO397" s="76"/>
      <c r="GP397" s="66"/>
      <c r="GQ397" s="76"/>
      <c r="GR397" s="66"/>
      <c r="GS397" s="76"/>
      <c r="GT397" s="66"/>
      <c r="GU397" s="76"/>
      <c r="GV397" s="66"/>
      <c r="GW397" s="76"/>
      <c r="GX397" s="66"/>
      <c r="GY397" s="76"/>
      <c r="GZ397" s="66"/>
      <c r="HA397" s="76"/>
      <c r="HB397" s="66"/>
      <c r="HC397" s="76"/>
      <c r="HD397" s="66"/>
      <c r="HE397" s="76"/>
      <c r="HF397" s="66"/>
      <c r="HG397" s="76"/>
      <c r="HH397" s="66"/>
      <c r="HI397" s="76"/>
      <c r="HJ397" s="66"/>
      <c r="HK397" s="76"/>
      <c r="HL397" s="66"/>
      <c r="HM397" s="76"/>
      <c r="HN397" s="66"/>
      <c r="HO397" s="76"/>
      <c r="HP397" s="66"/>
      <c r="HQ397" s="76"/>
      <c r="HR397" s="66"/>
      <c r="HS397" s="76"/>
      <c r="HT397" s="66"/>
      <c r="HU397" s="76"/>
      <c r="HV397" s="66"/>
      <c r="HW397" s="76"/>
      <c r="HX397" s="66"/>
      <c r="HY397" s="76"/>
      <c r="HZ397" s="66"/>
      <c r="IA397" s="76"/>
      <c r="IB397" s="66"/>
      <c r="IC397" s="76"/>
      <c r="ID397" s="66"/>
      <c r="IE397" s="76"/>
      <c r="IF397" s="66"/>
      <c r="IG397" s="76"/>
      <c r="IH397" s="66"/>
      <c r="II397" s="76"/>
      <c r="IJ397" s="66"/>
      <c r="IK397" s="76"/>
      <c r="IL397" s="66"/>
      <c r="IM397" s="76"/>
      <c r="IN397" s="66"/>
      <c r="IO397" s="76"/>
      <c r="IP397" s="66"/>
      <c r="IQ397" s="76"/>
      <c r="IR397" s="66"/>
      <c r="IS397" s="76"/>
      <c r="IT397" s="66"/>
      <c r="IU397" s="76"/>
      <c r="IV397" s="66"/>
      <c r="IW397" s="76"/>
      <c r="IX397" s="66"/>
      <c r="IY397" s="76"/>
      <c r="IZ397" s="66"/>
      <c r="JA397" s="76"/>
      <c r="JB397" s="66"/>
      <c r="JC397" s="76"/>
      <c r="JD397" s="66"/>
      <c r="JE397" s="76"/>
      <c r="JF397" s="66"/>
      <c r="JG397" s="76"/>
      <c r="JH397" s="66"/>
      <c r="JI397" s="76"/>
      <c r="JJ397" s="66"/>
      <c r="JK397" s="76"/>
      <c r="JL397" s="66"/>
      <c r="JM397" s="76"/>
      <c r="JN397" s="66"/>
      <c r="JO397" s="76"/>
      <c r="JP397" s="66"/>
      <c r="JQ397" s="76"/>
      <c r="JR397" s="66"/>
      <c r="JS397" s="76"/>
      <c r="JT397" s="66"/>
      <c r="JU397" s="76"/>
      <c r="JV397" s="66"/>
      <c r="JW397" s="76"/>
      <c r="JX397" s="66"/>
      <c r="JY397" s="76"/>
      <c r="JZ397" s="66"/>
      <c r="KA397" s="76"/>
      <c r="KB397" s="66"/>
      <c r="KC397" s="76"/>
      <c r="KD397" s="66"/>
      <c r="KE397" s="76"/>
      <c r="KF397" s="66"/>
      <c r="KG397" s="76"/>
      <c r="KH397" s="66"/>
      <c r="KI397" s="76"/>
      <c r="KJ397" s="66"/>
      <c r="KK397" s="76"/>
      <c r="KL397" s="66"/>
      <c r="KM397" s="76"/>
      <c r="KN397" s="66"/>
      <c r="KO397" s="76"/>
      <c r="KP397" s="66"/>
      <c r="KQ397" s="76"/>
      <c r="KR397" s="66"/>
      <c r="KS397" s="76"/>
      <c r="KT397" s="66"/>
      <c r="KU397" s="76"/>
      <c r="KV397" s="66"/>
      <c r="KW397" s="76"/>
      <c r="KX397" s="66"/>
      <c r="KY397" s="76"/>
      <c r="KZ397" s="66"/>
      <c r="LA397" s="76"/>
      <c r="LB397" s="66"/>
      <c r="LC397" s="76"/>
      <c r="LD397" s="66"/>
      <c r="LE397" s="76"/>
      <c r="LF397" s="66"/>
      <c r="LG397" s="76"/>
      <c r="LH397" s="66"/>
      <c r="LI397" s="76"/>
      <c r="LJ397" s="66"/>
      <c r="LK397" s="76"/>
      <c r="LL397" s="66"/>
      <c r="LM397" s="76"/>
      <c r="LN397" s="66"/>
      <c r="LO397" s="76"/>
      <c r="LP397" s="66"/>
      <c r="LQ397" s="76"/>
      <c r="LR397" s="66"/>
      <c r="LS397" s="76"/>
      <c r="LT397" s="66"/>
      <c r="LU397" s="76"/>
      <c r="LV397" s="66"/>
      <c r="LW397" s="76"/>
      <c r="LX397" s="66"/>
      <c r="LY397" s="76"/>
      <c r="LZ397" s="66"/>
      <c r="MA397" s="76"/>
      <c r="MB397" s="66"/>
      <c r="MC397" s="76"/>
      <c r="MD397" s="66"/>
      <c r="MG397" s="1" t="str" cm="1">
        <f t="array" ref="MG397">IFERROR(INDEX(Paste_Here!$B$2:$B$850, MATCH(0, COUNTIF(MG$4:MG396, Paste_Here!$B$2:$B$850) + IF(Paste_Here!$B$2:$B$850="", 1, 0), 0)), "")</f>
        <v/>
      </c>
      <c r="MH397" s="1" t="str">
        <f>IF(MG397&lt;&gt;"", INDEX(Paste_Here!$A$2:$A$850, MATCH(MG397, Paste_Here!$B$2:$B$850, 0)), "")</f>
        <v/>
      </c>
      <c r="MI397" s="1" t="str">
        <f t="shared" si="56"/>
        <v/>
      </c>
      <c r="MJ397" s="1" t="str" cm="1">
        <f t="array" ref="MJ397">IFERROR(INDEX($MI$5:$MI$850, MATCH(SMALL(IF($MI$5:$MI$850&lt;&gt;"", COUNTIF($MI$5:$MI$850, "&lt;"&amp;$MI$5:$MI$850)+1), ROW()-ROW($MJ$5)+1), COUNTIF($MI$5:$MI$850, "&lt;"&amp;$MI$5:$MI$850)+1, 0)), "")</f>
        <v/>
      </c>
    </row>
    <row r="398" spans="1:348">
      <c r="A398" s="66"/>
      <c r="B398" s="76" t="str">
        <f t="shared" si="49"/>
        <v/>
      </c>
      <c r="C398" s="66"/>
      <c r="D398" s="76" t="str">
        <f>IFERROR(IF(B398&lt;&gt;"", IF(AND(INDEX(Paste_Here!B$2:B$850, MATCH(B398, Paste_Here!A$2:A$850, 0))&lt;&gt;"", ISNUMBER(VALUE(INDEX(Paste_Here!B$2:B$850, MATCH(B398, Paste_Here!A$2:A$850, 0))))), INDEX(Paste_Here!B$2:B$850, MATCH(B398, Paste_Here!A$2:A$850, 0)), ""), ""), "")</f>
        <v/>
      </c>
      <c r="E398" s="66"/>
      <c r="F398" s="76" t="str">
        <f>IFERROR(IF(B398&lt;&gt;"", IF(ISTEXT(INDEX(Paste_Here!K$2:K$850, MATCH(B398, Paste_Here!A$2:A$850, 0))), INDEX(Paste_Here!K$2:K$850, MATCH(B398, Paste_Here!A$2:A$850, 0)), ""), ""), "")</f>
        <v/>
      </c>
      <c r="G398" s="66"/>
      <c r="H398" s="76" t="str">
        <f>IFERROR(IF(B398&lt;&gt;"", IF(ISTEXT(INDEX(Paste_Here!C$2:C$850, MATCH(B398, Paste_Here!A$2:A$850, 0))), INDEX(Paste_Here!C$2:C$850, MATCH(B398, Paste_Here!A$2:A$850, 0)), ""), ""), "")</f>
        <v/>
      </c>
      <c r="I398" s="66"/>
      <c r="J398" s="76" t="str">
        <f>IFERROR(IF(B398&lt;&gt;"", IF(ISNUMBER(SEARCH("s", LOWER(INDEX(Paste_Here!M$2:M$850, MATCH(B398, Paste_Here!A$2:A$850, 0))))), "Yes", IF(INDEX(Paste_Here!M$2:M$850, MATCH(B398, Paste_Here!A$2:A$850, 0))&lt;&gt;"", "No", "")), ""), "")</f>
        <v/>
      </c>
      <c r="K398" s="66"/>
      <c r="L398" s="76" t="str">
        <f>IFERROR(IF(B398&lt;&gt;"", IF(ISNUMBER(SEARCH("yes", LOWER(INDEX(Paste_Here!E$2:E$850, MATCH(B398, Paste_Here!A$2:A$850, 0))))), "Yes", IF(ISNUMBER(SEARCH("no", LOWER(INDEX(Paste_Here!E$2:E$850, MATCH(B398, Paste_Here!A$2:A$850, 0))))), "No", "")), ""), "")</f>
        <v/>
      </c>
      <c r="M398" s="66"/>
      <c r="N398" s="76" t="str">
        <f>IFERROR(IF(B398&lt;&gt;"", IF(ISNUMBER(SEARCH("yes", LOWER(INDEX(Paste_Here!F$2:F$850, MATCH(B398, Paste_Here!A$2:A$850, 0))))), "Yes", IF(ISNUMBER(SEARCH("no", LOWER(INDEX(Paste_Here!F$2:F$850, MATCH(B398, Paste_Here!A$2:A$850, 0))))), "No", "")), ""), "")</f>
        <v/>
      </c>
      <c r="O398" s="66"/>
      <c r="P398" s="76" t="str">
        <f>IFERROR(IF(B398&lt;&gt;"", IF(ISNUMBER(SEARCH("yes", LOWER(INDEX(Paste_Here!L$2:L$850, MATCH(B398, Paste_Here!A$2:A$850, 0))))), "Yes", IF(ISNUMBER(SEARCH("no", LOWER(INDEX(Paste_Here!L$2:L$850, MATCH(B398, Paste_Here!A$2:A$850, 0))))), "No", "")), ""), "")</f>
        <v/>
      </c>
      <c r="Q398" s="66"/>
      <c r="R398" s="76" t="str">
        <f>IFERROR(IF(B398&lt;&gt;"", IF(ISNUMBER(SEARCH("transitional 2", LOWER(INDEX(Paste_Here!D$2:D$850, MATCH(B398, Paste_Here!A$2:A$850, 0))))), "T2", IF(ISNUMBER(SEARCH("transitional 1", LOWER(INDEX(Paste_Here!D$2:D$850, MATCH(B398, Paste_Here!A$2:A$850, 0))))), "T1", IF(ISNUMBER(SEARCH("waived ell services", LOWER(INDEX(Paste_Here!D$2:D$850, MATCH(B398, Paste_Here!A$2:A$850, 0))))), "W", IF(ISNUMBER(SEARCH("english language learner", LOWER(INDEX(Paste_Here!D$2:D$850, MATCH(B398, Paste_Here!A$2:A$850, 0))))), "L", "")))), ""), "")</f>
        <v/>
      </c>
      <c r="S398" s="66"/>
      <c r="T398" s="76" t="str">
        <f>IFERROR(IF(B398&lt;&gt;"", IF(ISNUMBER(SEARCH("yes", LOWER(INDEX(Paste_Here!I$2:I$850, MATCH(B398, Paste_Here!A$2:A$850, 0))))), "Yes", IF(ISNUMBER(SEARCH("no", LOWER(INDEX(Paste_Here!I$2:I$850, MATCH(B398, Paste_Here!A$2:A$850, 0))))), "No", "")), ""), "")</f>
        <v/>
      </c>
      <c r="U398" s="66"/>
      <c r="V398" s="76" t="str">
        <f>IFERROR(IF(B398&lt;&gt;"", IF(ISTEXT(INDEX(Paste_Here!J$2:J$850, MATCH(B398, Paste_Here!A$2:A$850, 0))), VALUE(INDEX(Paste_Here!J$2:J$850, MATCH(B398, Paste_Here!A$2:A$850, 0))), ""), ""), "")</f>
        <v/>
      </c>
      <c r="W398" s="66"/>
      <c r="X398" s="66"/>
      <c r="Y398" s="76" t="str">
        <f t="shared" si="50"/>
        <v/>
      </c>
      <c r="Z398" s="66"/>
      <c r="AA398" s="76" t="str">
        <f>IFERROR(IF(B398&lt;&gt;"", IF(AND(INDEX(Paste_Here!AI$2:AI$850, MATCH(B398, Paste_Here!A$2:A$850, 0))&lt;&gt;"", ISNUMBER(VALUE(INDEX(Paste_Here!AI$2:AI$850, MATCH(B398, Paste_Here!A$2:A$850, 0))))), INDEX(Paste_Here!AI$2:AI$850, MATCH(B398, Paste_Here!A$2:A$850, 0)), ""), ""), "")</f>
        <v/>
      </c>
      <c r="AB398" s="66"/>
      <c r="AC398" s="76" t="str">
        <f>IFERROR(IF(B398&lt;&gt;"", IF(AND(INDEX(Paste_Here!AJ$2:AJ$850, MATCH(B398, Paste_Here!A$2:A$850, 0))&lt;&gt;"", ISNUMBER(VALUE(INDEX(Paste_Here!AJ$2:AJ$850, MATCH(B398, Paste_Here!A$2:A$850, 0))))), INDEX(Paste_Here!AJ$2:AJ$850, MATCH(B398, Paste_Here!A$2:A$850, 0)), ""), ""), "")</f>
        <v/>
      </c>
      <c r="AD398" s="66"/>
      <c r="AE398" s="76" t="str">
        <f>IFERROR(IF(B398&lt;&gt;"", IF(AND(INDEX(Paste_Here!AK$2:AK$850, MATCH(B398, Paste_Here!A$2:A$850, 0))&lt;&gt;"", ISNUMBER(VALUE(INDEX(Paste_Here!AK$2:AK$850, MATCH(B398, Paste_Here!A$2:A$850, 0))))), INDEX(Paste_Here!AK$2:AK$850, MATCH(B398, Paste_Here!A$2:A$850, 0)), ""), ""), "")</f>
        <v/>
      </c>
      <c r="AF398" s="66"/>
      <c r="AG398" s="76" t="str">
        <f>IFERROR(IF(B398&lt;&gt;"", IF(AND(INDEX(Paste_Here!AL$2:AL$850, MATCH(B398, Paste_Here!A$2:A$850, 0))&lt;&gt;"", ISNUMBER(VALUE(INDEX(Paste_Here!AL$2:AL$850, MATCH(B398, Paste_Here!A$2:A$850, 0))))), INDEX(Paste_Here!AL$2:AL$850, MATCH(B398, Paste_Here!A$2:A$850, 0)), ""), ""), "")</f>
        <v/>
      </c>
      <c r="AH398" s="66"/>
      <c r="AI398" s="76" t="str">
        <f>IFERROR(IF(B398&lt;&gt;"", IF(AND(INDEX(Paste_Here!AH$2:AH$850, MATCH(B398, Paste_Here!A$2:A$850, 0))&lt;&gt;"", ISNUMBER(VALUE(INDEX(Paste_Here!AH$2:AH$850, MATCH(B398, Paste_Here!A$2:A$850, 0))))), IF(VALUE(INDEX(Paste_Here!AH$2:AH$850, MATCH(B398, Paste_Here!A$2:A$850, 0)))=0, "", INDEX(Paste_Here!AH$2:AH$850, MATCH(B398, Paste_Here!A$2:A$850, 0))), ""), ""), "")</f>
        <v/>
      </c>
      <c r="AJ398" s="66"/>
      <c r="AK398" s="76" t="str">
        <f>IFERROR(IF(B398&lt;&gt;"", IF(AND(INDEX(Paste_Here!N$2:N$850, MATCH(B398, Paste_Here!A$2:A$850, 0))&lt;&gt;"", ISNUMBER(VALUE(INDEX(Paste_Here!N$2:N$850, MATCH(B398, Paste_Here!A$2:A$850, 0))))), INDEX(Paste_Here!N$2:N$850, MATCH(B398, Paste_Here!A$2:A$850, 0)), ""), ""), "")</f>
        <v/>
      </c>
      <c r="AL398" s="66"/>
      <c r="AM398" s="76" t="str">
        <f>IFERROR(IF(B398&lt;&gt;"", IF(AND(INDEX(Paste_Here!O$2:O$850, MATCH(B398, Paste_Here!A$2:A$850, 0))&lt;&gt;"", ISNUMBER(VALUE(INDEX(Paste_Here!O$2:O$850, MATCH(B398, Paste_Here!A$2:A$850, 0))))), INDEX(Paste_Here!O$2:O$850, MATCH(B398, Paste_Here!A$2:A$850, 0)), ""), ""), "")</f>
        <v/>
      </c>
      <c r="AN398" s="66"/>
      <c r="AO398" s="76"/>
      <c r="AP398" s="66"/>
      <c r="AQ398" s="76"/>
      <c r="AR398" s="66"/>
      <c r="AS398" s="76"/>
      <c r="AT398" s="66"/>
      <c r="AU398" s="66"/>
      <c r="AV398" s="76" t="str">
        <f t="shared" si="51"/>
        <v/>
      </c>
      <c r="AW398" s="66"/>
      <c r="AX398" s="76" t="str">
        <f>IFERROR(IF(B398&lt;&gt;"", IF(ISNUMBER(SEARCH("Revealed-Potential (Primary Focus)", LOWER(INDEX(Paste_Here!Z$2:Z$850, MATCH(B398, Paste_Here!A$2:A$850, 0))))), "Rev-Potential: Prim", IF(ISNUMBER(SEARCH("Revealed-Potential (Secondary Focus)", LOWER(INDEX(Paste_Here!Z$2:Z$850, MATCH(B398, Paste_Here!A$2:A$850, 0))))), "Rev-Potential: Sec", IF(ISNUMBER(SEARCH("Monitoring", LOWER(INDEX(Paste_Here!Z$2:Z$850, MATCH(B398, Paste_Here!A$2:A$850, 0))))), "Monitoring", IF(ISNUMBER(SEARCH("At-Promise (Secondary Focus)", LOWER(INDEX(Paste_Here!Z$2:Z$850, MATCH(B398, Paste_Here!A$2:A$850, 0))))), "At-Promise: Sec", IF(ISNUMBER(SEARCH("At-Promise (Primary Focus)", LOWER(INDEX(Paste_Here!Z$2:Z$850, MATCH(B398, Paste_Here!A$2:A$850, 0))))), "At-Promise: Prim", ""))))), ""), "")</f>
        <v/>
      </c>
      <c r="AY398" s="66"/>
      <c r="AZ398" s="76"/>
      <c r="BA398" s="66"/>
      <c r="BB398" s="76"/>
      <c r="BC398" s="66"/>
      <c r="BD398" s="76"/>
      <c r="BE398" s="66"/>
      <c r="BF398" s="76"/>
      <c r="BG398" s="66"/>
      <c r="BH398" s="76"/>
      <c r="BI398" s="66"/>
      <c r="BJ398" s="66"/>
      <c r="BK398" s="76" t="str">
        <f t="shared" si="52"/>
        <v/>
      </c>
      <c r="BL398" s="66"/>
      <c r="BM398" s="76" t="str">
        <f>IFERROR(IF(B398&lt;&gt;"", IF(AND(ISNUMBER(VALUE(SUBSTITUTE(SUBSTITUTE(Paste_Here!R398, "br", "-"), "L", ""))), VALUE(SUBSTITUTE(SUBSTITUTE(Paste_Here!R398, "br", "-"), "L", "")) &gt;= 1095), "Yes", IF(AND(ISNUMBER(VALUE(SUBSTITUTE(SUBSTITUTE(Paste_Here!R398, "br", "-"), "L", ""))), VALUE(SUBSTITUTE(SUBSTITUTE(Paste_Here!R398, "br", "-"), "L", "")) &lt;= 1094), "No", "")), ""), "")</f>
        <v/>
      </c>
      <c r="BN398" s="66"/>
      <c r="BO398" s="76" t="str">
        <f>IFERROR(IF(B398&lt;&gt;"", IF(COUNTIF(INDEX(Paste_Here!Y$2:AB$850, MATCH(B398, Paste_Here!A$2:A$850, 0), 0), "yes") &gt; 0, "Yes", IF(COUNTIF(INDEX(Paste_Here!Y$2:AB$850, MATCH(B398, Paste_Here!A$2:A$850, 0), 0), "no") &gt; 0, "No", "")), ""), "")</f>
        <v/>
      </c>
      <c r="BP398" s="66"/>
      <c r="BQ398" s="76" t="str">
        <f>IFERROR(IF(B398&lt;&gt;"", IF(AND(ISNUMBER(VALUE(SUBSTITUTE(SUBSTITUTE(Paste_Here!U398, "em", "-"), "q", ""))), VALUE(SUBSTITUTE(SUBSTITUTE(Paste_Here!U398, "em", "-"), "q", "")) &gt;= 910), "Yes", IF(AND(ISNUMBER(VALUE(SUBSTITUTE(SUBSTITUTE(Paste_Here!U398, "em", "-"), "q", ""))), VALUE(SUBSTITUTE(SUBSTITUTE(Paste_Here!U398, "em", "-"), "q", "")) &lt;= 909), "No", "")), ""), "")</f>
        <v/>
      </c>
      <c r="BR398" s="66"/>
      <c r="BS398" s="76" t="str">
        <f>IFERROR(IF(B398&lt;&gt;"", IF(AND(INDEX(Paste_Here!X$2:X$850, MATCH(B398, Paste_Here!A$2:A$850, 0))&lt;&gt;"", ISNUMBER(VALUE(INDEX(Paste_Here!X$2:X$850, MATCH(B398, Paste_Here!A$2:A$850, 0))))), INDEX(Paste_Here!X$2:X$850, MATCH(B398, Paste_Here!A$2:A$850, 0)), ""), ""), "")</f>
        <v/>
      </c>
      <c r="BT398" s="66"/>
      <c r="BU398" s="76" t="str">
        <f>IFERROR(IF(B398&lt;&gt;"", IF(ISNUMBER(VALUE(INDEX(Paste_Here!G$2:G$850, MATCH(B398, Paste_Here!A$2:A$850, 0)))), IF(VALUE(INDEX(Paste_Here!G$2:G$850, MATCH(B398, Paste_Here!A$2:A$850, 0)))=0, "No", IF(AND(VALUE(INDEX(Paste_Here!G$2:G$850, MATCH(B398, Paste_Here!A$2:A$850, 0)))&gt;=1, VALUE(INDEX(Paste_Here!G$2:G$850, MATCH(B398, Paste_Here!A$2:A$850, 0)))&lt;=4), VALUE(INDEX(Paste_Here!G$2:G$850, MATCH(B398, Paste_Here!A$2:A$850, 0))), "")), ""), ""), "")</f>
        <v/>
      </c>
      <c r="BV398" s="66"/>
      <c r="BW398" s="76" t="str">
        <f>IFERROR(IF(B398&lt;&gt;"", IF(ISNUMBER(VALUE(INDEX(Paste_Here!H$2:H$850, MATCH(B398, Paste_Here!A$2:A$850, 0)))), IF(VALUE(INDEX(Paste_Here!H$2:H$850, MATCH(B398, Paste_Here!A$2:A$850, 0)))=0, "No", IF(AND(VALUE(INDEX(Paste_Here!H$2:H$850, MATCH(B398, Paste_Here!A$2:A$850, 0)))&gt;=1, VALUE(INDEX(Paste_Here!H$2:H$850, MATCH(B398, Paste_Here!A$2:A$850, 0)))&lt;=4), VALUE(INDEX(Paste_Here!H$2:H$850, MATCH(B398, Paste_Here!A$2:A$850, 0))), "")), ""), ""), "")</f>
        <v/>
      </c>
      <c r="BX398" s="66"/>
      <c r="BY398" s="76"/>
      <c r="BZ398" s="66"/>
      <c r="CA398" s="76"/>
      <c r="CB398" s="66"/>
      <c r="CC398" s="66"/>
      <c r="CD398" s="76" t="str">
        <f t="shared" si="53"/>
        <v/>
      </c>
      <c r="CE398" s="66"/>
      <c r="CF398" s="76" t="str">
        <f>IFERROR(IF(B398&lt;&gt;"", IF(AND(INDEX(Paste_Here!P$2:P$850, MATCH(B398, Paste_Here!A$2:A$850, 0))&lt;&gt;"", ISNUMBER(VALUE(INDEX(Paste_Here!P$2:P$850, MATCH(B398, Paste_Here!A$2:A$850, 0))))), INDEX(Paste_Here!P$2:P$850, MATCH(B398, Paste_Here!A$2:A$850, 0)), ""), ""), "")</f>
        <v/>
      </c>
      <c r="CG398" s="66"/>
      <c r="CH398" s="76" t="str">
        <f>IFERROR(IF(B398&lt;&gt;"", IF(ISNUMBER(SEARCH("highrisk", LOWER(INDEX(Paste_Here!Q$2:Q$850, MATCH(B398, Paste_Here!A$2:A$850, 0))))), "High Risk", IF(ISNUMBER(SEARCH("lowrisk", LOWER(INDEX(Paste_Here!Q$2:Q$850, MATCH(B398, Paste_Here!A$2:A$850, 0))))), "Low Risk", IF(ISNUMBER(SEARCH("somerisk", LOWER(INDEX(Paste_Here!Q$2:Q$850, MATCH(B398, Paste_Here!A$2:A$850, 0))))), "Some Risk", ""))), ""), "")</f>
        <v/>
      </c>
      <c r="CI398" s="66"/>
      <c r="CJ398" s="76" t="str">
        <f>IFERROR(IF(B398&lt;&gt;"", IF(AND(INDEX(Paste_Here!AA$2:AA$850, MATCH(B398, Paste_Here!A$2:A$850, 0))&lt;&gt;"", ISNUMBER(VALUE(INDEX(Paste_Here!AA$2:AA$850, MATCH(B398, Paste_Here!A$2:A$850, 0))))), INDEX(Paste_Here!AA$2:AA$850, MATCH(B398, Paste_Here!A$2:A$850, 0)), ""), ""), "")</f>
        <v/>
      </c>
      <c r="CK398" s="66"/>
      <c r="CL398" s="76" t="str">
        <f>IFERROR(IF(B398&lt;&gt;"", IF(LOWER(INDEX(Paste_Here!AB$2:AB$850, MATCH(B398, Paste_Here!A$2:A$850, 0)))="approaching expectations", "Approaching", IF(LOWER(INDEX(Paste_Here!AB$2:AB$850, MATCH(B398, Paste_Here!A$2:A$850, 0)))="met expectations", "Met", IF(LOWER(INDEX(Paste_Here!AB$2:AB$850, MATCH(B398, Paste_Here!A$2:A$850, 0)))="exceeded expectations", "Exceeded", IF(LOWER(INDEX(Paste_Here!AB$2:AB$850, MATCH(B398, Paste_Here!A$2:A$850, 0)))="below expectations", "Below", "")))), ""), "")</f>
        <v/>
      </c>
      <c r="CM398" s="66"/>
      <c r="CN398" s="76" t="str">
        <f>IFERROR(IF(B398&lt;&gt;"", IF(AND(INDEX(Paste_Here!AC$2:AC$850, MATCH(B398, Paste_Here!A$2:A$850, 0))&lt;&gt;"", ISNUMBER(VALUE(INDEX(Paste_Here!AC$2:AC$850, MATCH(B398, Paste_Here!A$2:A$850, 0))))), INDEX(Paste_Here!AC$2:AC$850, MATCH(B398, Paste_Here!A$2:A$850, 0)), ""), ""), "")</f>
        <v/>
      </c>
      <c r="CO398" s="66"/>
      <c r="CP398" s="76"/>
      <c r="CQ398" s="66"/>
      <c r="CR398" s="76"/>
      <c r="CS398" s="66"/>
      <c r="CT398" s="76"/>
      <c r="CU398" s="66"/>
      <c r="CV398" s="76"/>
      <c r="CW398" s="66"/>
      <c r="CX398" s="76"/>
      <c r="CY398" s="66"/>
      <c r="CZ398" s="66"/>
      <c r="DA398" s="76" t="str">
        <f t="shared" si="54"/>
        <v/>
      </c>
      <c r="DB398" s="66"/>
      <c r="DC398" s="76" t="str">
        <f>IFERROR(IF(B398&lt;&gt;"", IF(AND(INDEX(Paste_Here!V$2:V$850, MATCH(B398, Paste_Here!A$2:A$850, 0))&lt;&gt;"", ISNUMBER(VALUE(INDEX(Paste_Here!V$2:V$850, MATCH(B398, Paste_Here!A$2:A$850, 0))))), INDEX(Paste_Here!V$2:V$850, MATCH(B398, Paste_Here!A$2:A$850, 0)), ""), ""), "")</f>
        <v/>
      </c>
      <c r="DD398" s="66"/>
      <c r="DE398" s="76" t="str">
        <f>IFERROR(IF(B398&lt;&gt;"", IF(ISNUMBER(SEARCH("highrisk", LOWER(INDEX(Paste_Here!W$2:W$850, MATCH(B398, Paste_Here!A$2:A$850, 0))))), "High Risk", IF(ISNUMBER(SEARCH("lowrisk", LOWER(INDEX(Paste_Here!W$2:W$850, MATCH(B398, Paste_Here!A$2:A$850, 0))))), "Low Risk", IF(ISNUMBER(SEARCH("somerisk", LOWER(INDEX(Paste_Here!W$2:W$850, MATCH(B398, Paste_Here!A$2:A$850, 0))))), "Some Risk", ""))), ""), "")</f>
        <v/>
      </c>
      <c r="DF398" s="66"/>
      <c r="DG398" s="76" t="str">
        <f>IFERROR(IF(B398&lt;&gt;"", IF(AND(INDEX(Paste_Here!S$2:S$850, MATCH(B398, Paste_Here!A$2:A$850, 0))&lt;&gt;"", ISNUMBER(VALUE(INDEX(Paste_Here!S$2:S$850, MATCH(B398, Paste_Here!A$2:A$850, 0))))), INDEX(Paste_Here!S$2:S$850, MATCH(B398, Paste_Here!A$2:A$850, 0)), ""), ""), "")</f>
        <v/>
      </c>
      <c r="DH398" s="66"/>
      <c r="DI398" s="76" t="str">
        <f>IFERROR(IF(B398&lt;&gt;"", IF(ISNUMBER(SEARCH("highrisk", LOWER(INDEX(Paste_Here!T$2:T$850, MATCH(B398, Paste_Here!A$2:A$850, 0))))), "High Risk", IF(ISNUMBER(SEARCH("lowrisk", LOWER(INDEX(Paste_Here!T$2:T$850, MATCH(B398, Paste_Here!A$2:A$850, 0))))), "Low Risk", IF(ISNUMBER(SEARCH("somerisk", LOWER(INDEX(Paste_Here!T$2:T$850, MATCH(B398, Paste_Here!A$2:A$850, 0))))), "Some Risk", ""))), ""), "")</f>
        <v/>
      </c>
      <c r="DJ398" s="66"/>
      <c r="DK398" s="76" t="str">
        <f>IFERROR(IF(B398&lt;&gt;"", IF(AND(INDEX(Paste_Here!AD$2:AD$850, MATCH(B398, Paste_Here!A$2:A$850, 0))&lt;&gt;"", ISNUMBER(VALUE(INDEX(Paste_Here!AD$2:AD$850, MATCH(B398, Paste_Here!A$2:A$850, 0))))), INDEX(Paste_Here!AD$2:AD$850, MATCH(B398, Paste_Here!A$2:A$850, 0)), ""), ""), "")</f>
        <v/>
      </c>
      <c r="DL398" s="66"/>
      <c r="DM398" s="76" t="str">
        <f>IFERROR(IF(B398&lt;&gt;"", IF(LOWER(INDEX(Paste_Here!AE$2:AE$850, MATCH(B398, Paste_Here!A$2:A$850, 0)))="approaching expectations", "Approaching", IF(LOWER(INDEX(Paste_Here!AE$2:AE$850, MATCH(B398, Paste_Here!A$2:A$850, 0)))="met expectations", "Met", IF(LOWER(INDEX(Paste_Here!AE$2:AE$850, MATCH(B398, Paste_Here!A$2:A$850, 0)))="exceeded expectations", "Exceeded", IF(LOWER(INDEX(Paste_Here!AE$2:AE$850, MATCH(B398, Paste_Here!A$2:A$850, 0)))="below expectations", "Below", "")))), ""), "")</f>
        <v/>
      </c>
      <c r="DN398" s="66"/>
      <c r="DO398" s="76"/>
      <c r="DP398" s="66"/>
      <c r="DQ398" s="76"/>
      <c r="DR398" s="66"/>
      <c r="DS398" s="76"/>
      <c r="DT398" s="66"/>
      <c r="DU398" s="76"/>
      <c r="DV398" s="66"/>
      <c r="DW398" s="66"/>
      <c r="DX398" s="76" t="str">
        <f t="shared" si="55"/>
        <v/>
      </c>
      <c r="DY398" s="66"/>
      <c r="DZ398" s="76"/>
      <c r="EA398" s="66"/>
      <c r="EB398" s="76"/>
      <c r="EC398" s="66"/>
      <c r="ED398" s="76" t="str">
        <f>IFERROR(IF(B398&lt;&gt;"", IF(AND(INDEX(Paste_Here!AF$2:AF$850, MATCH(B398, Paste_Here!A$2:A$850, 0))&lt;&gt;"", ISNUMBER(VALUE(INDEX(Paste_Here!AF$2:AF$850, MATCH(B398, Paste_Here!A$2:A$850, 0))))), INDEX(Paste_Here!AF$2:AF$850, MATCH(B398, Paste_Here!A$2:A$850, 0)), ""), ""), "")</f>
        <v/>
      </c>
      <c r="EE398" s="66"/>
      <c r="EF398" s="76"/>
      <c r="EG398" s="66"/>
      <c r="EH398" s="76"/>
      <c r="EI398" s="66"/>
      <c r="EJ398" s="76" t="str">
        <f>IFERROR(IF(B398&lt;&gt;"", IF(AND(INDEX(Paste_Here!AG$2:AG$850, MATCH(B398, Paste_Here!A$2:A$850, 0))&lt;&gt;"", ISNUMBER(VALUE(INDEX(Paste_Here!AG$2:AG$850, MATCH(B398, Paste_Here!A$2:A$850, 0))))), INDEX(Paste_Here!AG$2:AG$850, MATCH(B398, Paste_Here!A$2:A$850, 0)), ""), ""), "")</f>
        <v/>
      </c>
      <c r="EK398" s="66"/>
      <c r="EL398" s="76"/>
      <c r="EM398" s="66"/>
      <c r="EN398" s="76"/>
      <c r="EO398" s="66"/>
      <c r="EP398" s="76"/>
      <c r="EQ398" s="66"/>
      <c r="ER398" s="76"/>
      <c r="ES398" s="66"/>
      <c r="ET398" s="66"/>
      <c r="EU398" s="76"/>
      <c r="EV398" s="66"/>
      <c r="EW398" s="76"/>
      <c r="EX398" s="66"/>
      <c r="EY398" s="76"/>
      <c r="EZ398" s="66"/>
      <c r="FA398" s="76"/>
      <c r="FB398" s="66"/>
      <c r="FC398" s="76"/>
      <c r="FD398" s="66"/>
      <c r="FE398" s="76"/>
      <c r="FF398" s="66"/>
      <c r="FG398" s="76"/>
      <c r="FH398" s="66"/>
      <c r="FI398" s="76"/>
      <c r="FJ398" s="66"/>
      <c r="FK398" s="76"/>
      <c r="FL398" s="66"/>
      <c r="FM398" s="76"/>
      <c r="FN398" s="66"/>
      <c r="FO398" s="76"/>
      <c r="FP398" s="66"/>
      <c r="FQ398" s="76"/>
      <c r="FR398" s="66"/>
      <c r="FS398" s="76"/>
      <c r="FT398" s="66"/>
      <c r="FU398" s="76"/>
      <c r="FV398" s="66"/>
      <c r="FW398" s="76"/>
      <c r="FX398" s="66"/>
      <c r="FY398" s="76"/>
      <c r="FZ398" s="66"/>
      <c r="GA398" s="76"/>
      <c r="GB398" s="66"/>
      <c r="GC398" s="76"/>
      <c r="GD398" s="66"/>
      <c r="GE398" s="76"/>
      <c r="GF398" s="66"/>
      <c r="GG398" s="76"/>
      <c r="GH398" s="66"/>
      <c r="GI398" s="76"/>
      <c r="GJ398" s="66"/>
      <c r="GK398" s="76"/>
      <c r="GL398" s="66"/>
      <c r="GM398" s="76"/>
      <c r="GN398" s="66"/>
      <c r="GO398" s="76"/>
      <c r="GP398" s="66"/>
      <c r="GQ398" s="76"/>
      <c r="GR398" s="66"/>
      <c r="GS398" s="76"/>
      <c r="GT398" s="66"/>
      <c r="GU398" s="76"/>
      <c r="GV398" s="66"/>
      <c r="GW398" s="76"/>
      <c r="GX398" s="66"/>
      <c r="GY398" s="76"/>
      <c r="GZ398" s="66"/>
      <c r="HA398" s="76"/>
      <c r="HB398" s="66"/>
      <c r="HC398" s="76"/>
      <c r="HD398" s="66"/>
      <c r="HE398" s="76"/>
      <c r="HF398" s="66"/>
      <c r="HG398" s="76"/>
      <c r="HH398" s="66"/>
      <c r="HI398" s="76"/>
      <c r="HJ398" s="66"/>
      <c r="HK398" s="76"/>
      <c r="HL398" s="66"/>
      <c r="HM398" s="76"/>
      <c r="HN398" s="66"/>
      <c r="HO398" s="76"/>
      <c r="HP398" s="66"/>
      <c r="HQ398" s="76"/>
      <c r="HR398" s="66"/>
      <c r="HS398" s="76"/>
      <c r="HT398" s="66"/>
      <c r="HU398" s="76"/>
      <c r="HV398" s="66"/>
      <c r="HW398" s="76"/>
      <c r="HX398" s="66"/>
      <c r="HY398" s="76"/>
      <c r="HZ398" s="66"/>
      <c r="IA398" s="76"/>
      <c r="IB398" s="66"/>
      <c r="IC398" s="76"/>
      <c r="ID398" s="66"/>
      <c r="IE398" s="76"/>
      <c r="IF398" s="66"/>
      <c r="IG398" s="76"/>
      <c r="IH398" s="66"/>
      <c r="II398" s="76"/>
      <c r="IJ398" s="66"/>
      <c r="IK398" s="76"/>
      <c r="IL398" s="66"/>
      <c r="IM398" s="76"/>
      <c r="IN398" s="66"/>
      <c r="IO398" s="76"/>
      <c r="IP398" s="66"/>
      <c r="IQ398" s="76"/>
      <c r="IR398" s="66"/>
      <c r="IS398" s="76"/>
      <c r="IT398" s="66"/>
      <c r="IU398" s="76"/>
      <c r="IV398" s="66"/>
      <c r="IW398" s="76"/>
      <c r="IX398" s="66"/>
      <c r="IY398" s="76"/>
      <c r="IZ398" s="66"/>
      <c r="JA398" s="76"/>
      <c r="JB398" s="66"/>
      <c r="JC398" s="76"/>
      <c r="JD398" s="66"/>
      <c r="JE398" s="76"/>
      <c r="JF398" s="66"/>
      <c r="JG398" s="76"/>
      <c r="JH398" s="66"/>
      <c r="JI398" s="76"/>
      <c r="JJ398" s="66"/>
      <c r="JK398" s="76"/>
      <c r="JL398" s="66"/>
      <c r="JM398" s="76"/>
      <c r="JN398" s="66"/>
      <c r="JO398" s="76"/>
      <c r="JP398" s="66"/>
      <c r="JQ398" s="76"/>
      <c r="JR398" s="66"/>
      <c r="JS398" s="76"/>
      <c r="JT398" s="66"/>
      <c r="JU398" s="76"/>
      <c r="JV398" s="66"/>
      <c r="JW398" s="76"/>
      <c r="JX398" s="66"/>
      <c r="JY398" s="76"/>
      <c r="JZ398" s="66"/>
      <c r="KA398" s="76"/>
      <c r="KB398" s="66"/>
      <c r="KC398" s="76"/>
      <c r="KD398" s="66"/>
      <c r="KE398" s="76"/>
      <c r="KF398" s="66"/>
      <c r="KG398" s="76"/>
      <c r="KH398" s="66"/>
      <c r="KI398" s="76"/>
      <c r="KJ398" s="66"/>
      <c r="KK398" s="76"/>
      <c r="KL398" s="66"/>
      <c r="KM398" s="76"/>
      <c r="KN398" s="66"/>
      <c r="KO398" s="76"/>
      <c r="KP398" s="66"/>
      <c r="KQ398" s="76"/>
      <c r="KR398" s="66"/>
      <c r="KS398" s="76"/>
      <c r="KT398" s="66"/>
      <c r="KU398" s="76"/>
      <c r="KV398" s="66"/>
      <c r="KW398" s="76"/>
      <c r="KX398" s="66"/>
      <c r="KY398" s="76"/>
      <c r="KZ398" s="66"/>
      <c r="LA398" s="76"/>
      <c r="LB398" s="66"/>
      <c r="LC398" s="76"/>
      <c r="LD398" s="66"/>
      <c r="LE398" s="76"/>
      <c r="LF398" s="66"/>
      <c r="LG398" s="76"/>
      <c r="LH398" s="66"/>
      <c r="LI398" s="76"/>
      <c r="LJ398" s="66"/>
      <c r="LK398" s="76"/>
      <c r="LL398" s="66"/>
      <c r="LM398" s="76"/>
      <c r="LN398" s="66"/>
      <c r="LO398" s="76"/>
      <c r="LP398" s="66"/>
      <c r="LQ398" s="76"/>
      <c r="LR398" s="66"/>
      <c r="LS398" s="76"/>
      <c r="LT398" s="66"/>
      <c r="LU398" s="76"/>
      <c r="LV398" s="66"/>
      <c r="LW398" s="76"/>
      <c r="LX398" s="66"/>
      <c r="LY398" s="76"/>
      <c r="LZ398" s="66"/>
      <c r="MA398" s="76"/>
      <c r="MB398" s="66"/>
      <c r="MC398" s="76"/>
      <c r="MD398" s="66"/>
      <c r="MG398" s="1" t="str" cm="1">
        <f t="array" ref="MG398">IFERROR(INDEX(Paste_Here!$B$2:$B$850, MATCH(0, COUNTIF(MG$4:MG397, Paste_Here!$B$2:$B$850) + IF(Paste_Here!$B$2:$B$850="", 1, 0), 0)), "")</f>
        <v/>
      </c>
      <c r="MH398" s="1" t="str">
        <f>IF(MG398&lt;&gt;"", INDEX(Paste_Here!$A$2:$A$850, MATCH(MG398, Paste_Here!$B$2:$B$850, 0)), "")</f>
        <v/>
      </c>
      <c r="MI398" s="1" t="str">
        <f t="shared" si="56"/>
        <v/>
      </c>
      <c r="MJ398" s="1" t="str" cm="1">
        <f t="array" ref="MJ398">IFERROR(INDEX($MI$5:$MI$850, MATCH(SMALL(IF($MI$5:$MI$850&lt;&gt;"", COUNTIF($MI$5:$MI$850, "&lt;"&amp;$MI$5:$MI$850)+1), ROW()-ROW($MJ$5)+1), COUNTIF($MI$5:$MI$850, "&lt;"&amp;$MI$5:$MI$850)+1, 0)), "")</f>
        <v/>
      </c>
    </row>
    <row r="399" spans="1:348">
      <c r="A399" s="66"/>
      <c r="B399" s="76" t="str">
        <f t="shared" si="49"/>
        <v/>
      </c>
      <c r="C399" s="66"/>
      <c r="D399" s="76" t="str">
        <f>IFERROR(IF(B399&lt;&gt;"", IF(AND(INDEX(Paste_Here!B$2:B$850, MATCH(B399, Paste_Here!A$2:A$850, 0))&lt;&gt;"", ISNUMBER(VALUE(INDEX(Paste_Here!B$2:B$850, MATCH(B399, Paste_Here!A$2:A$850, 0))))), INDEX(Paste_Here!B$2:B$850, MATCH(B399, Paste_Here!A$2:A$850, 0)), ""), ""), "")</f>
        <v/>
      </c>
      <c r="E399" s="66"/>
      <c r="F399" s="76" t="str">
        <f>IFERROR(IF(B399&lt;&gt;"", IF(ISTEXT(INDEX(Paste_Here!K$2:K$850, MATCH(B399, Paste_Here!A$2:A$850, 0))), INDEX(Paste_Here!K$2:K$850, MATCH(B399, Paste_Here!A$2:A$850, 0)), ""), ""), "")</f>
        <v/>
      </c>
      <c r="G399" s="66"/>
      <c r="H399" s="76" t="str">
        <f>IFERROR(IF(B399&lt;&gt;"", IF(ISTEXT(INDEX(Paste_Here!C$2:C$850, MATCH(B399, Paste_Here!A$2:A$850, 0))), INDEX(Paste_Here!C$2:C$850, MATCH(B399, Paste_Here!A$2:A$850, 0)), ""), ""), "")</f>
        <v/>
      </c>
      <c r="I399" s="66"/>
      <c r="J399" s="76" t="str">
        <f>IFERROR(IF(B399&lt;&gt;"", IF(ISNUMBER(SEARCH("s", LOWER(INDEX(Paste_Here!M$2:M$850, MATCH(B399, Paste_Here!A$2:A$850, 0))))), "Yes", IF(INDEX(Paste_Here!M$2:M$850, MATCH(B399, Paste_Here!A$2:A$850, 0))&lt;&gt;"", "No", "")), ""), "")</f>
        <v/>
      </c>
      <c r="K399" s="66"/>
      <c r="L399" s="76" t="str">
        <f>IFERROR(IF(B399&lt;&gt;"", IF(ISNUMBER(SEARCH("yes", LOWER(INDEX(Paste_Here!E$2:E$850, MATCH(B399, Paste_Here!A$2:A$850, 0))))), "Yes", IF(ISNUMBER(SEARCH("no", LOWER(INDEX(Paste_Here!E$2:E$850, MATCH(B399, Paste_Here!A$2:A$850, 0))))), "No", "")), ""), "")</f>
        <v/>
      </c>
      <c r="M399" s="66"/>
      <c r="N399" s="76" t="str">
        <f>IFERROR(IF(B399&lt;&gt;"", IF(ISNUMBER(SEARCH("yes", LOWER(INDEX(Paste_Here!F$2:F$850, MATCH(B399, Paste_Here!A$2:A$850, 0))))), "Yes", IF(ISNUMBER(SEARCH("no", LOWER(INDEX(Paste_Here!F$2:F$850, MATCH(B399, Paste_Here!A$2:A$850, 0))))), "No", "")), ""), "")</f>
        <v/>
      </c>
      <c r="O399" s="66"/>
      <c r="P399" s="76" t="str">
        <f>IFERROR(IF(B399&lt;&gt;"", IF(ISNUMBER(SEARCH("yes", LOWER(INDEX(Paste_Here!L$2:L$850, MATCH(B399, Paste_Here!A$2:A$850, 0))))), "Yes", IF(ISNUMBER(SEARCH("no", LOWER(INDEX(Paste_Here!L$2:L$850, MATCH(B399, Paste_Here!A$2:A$850, 0))))), "No", "")), ""), "")</f>
        <v/>
      </c>
      <c r="Q399" s="66"/>
      <c r="R399" s="76" t="str">
        <f>IFERROR(IF(B399&lt;&gt;"", IF(ISNUMBER(SEARCH("transitional 2", LOWER(INDEX(Paste_Here!D$2:D$850, MATCH(B399, Paste_Here!A$2:A$850, 0))))), "T2", IF(ISNUMBER(SEARCH("transitional 1", LOWER(INDEX(Paste_Here!D$2:D$850, MATCH(B399, Paste_Here!A$2:A$850, 0))))), "T1", IF(ISNUMBER(SEARCH("waived ell services", LOWER(INDEX(Paste_Here!D$2:D$850, MATCH(B399, Paste_Here!A$2:A$850, 0))))), "W", IF(ISNUMBER(SEARCH("english language learner", LOWER(INDEX(Paste_Here!D$2:D$850, MATCH(B399, Paste_Here!A$2:A$850, 0))))), "L", "")))), ""), "")</f>
        <v/>
      </c>
      <c r="S399" s="66"/>
      <c r="T399" s="76" t="str">
        <f>IFERROR(IF(B399&lt;&gt;"", IF(ISNUMBER(SEARCH("yes", LOWER(INDEX(Paste_Here!I$2:I$850, MATCH(B399, Paste_Here!A$2:A$850, 0))))), "Yes", IF(ISNUMBER(SEARCH("no", LOWER(INDEX(Paste_Here!I$2:I$850, MATCH(B399, Paste_Here!A$2:A$850, 0))))), "No", "")), ""), "")</f>
        <v/>
      </c>
      <c r="U399" s="66"/>
      <c r="V399" s="76" t="str">
        <f>IFERROR(IF(B399&lt;&gt;"", IF(ISTEXT(INDEX(Paste_Here!J$2:J$850, MATCH(B399, Paste_Here!A$2:A$850, 0))), VALUE(INDEX(Paste_Here!J$2:J$850, MATCH(B399, Paste_Here!A$2:A$850, 0))), ""), ""), "")</f>
        <v/>
      </c>
      <c r="W399" s="66"/>
      <c r="X399" s="66"/>
      <c r="Y399" s="76" t="str">
        <f t="shared" si="50"/>
        <v/>
      </c>
      <c r="Z399" s="66"/>
      <c r="AA399" s="76" t="str">
        <f>IFERROR(IF(B399&lt;&gt;"", IF(AND(INDEX(Paste_Here!AI$2:AI$850, MATCH(B399, Paste_Here!A$2:A$850, 0))&lt;&gt;"", ISNUMBER(VALUE(INDEX(Paste_Here!AI$2:AI$850, MATCH(B399, Paste_Here!A$2:A$850, 0))))), INDEX(Paste_Here!AI$2:AI$850, MATCH(B399, Paste_Here!A$2:A$850, 0)), ""), ""), "")</f>
        <v/>
      </c>
      <c r="AB399" s="66"/>
      <c r="AC399" s="76" t="str">
        <f>IFERROR(IF(B399&lt;&gt;"", IF(AND(INDEX(Paste_Here!AJ$2:AJ$850, MATCH(B399, Paste_Here!A$2:A$850, 0))&lt;&gt;"", ISNUMBER(VALUE(INDEX(Paste_Here!AJ$2:AJ$850, MATCH(B399, Paste_Here!A$2:A$850, 0))))), INDEX(Paste_Here!AJ$2:AJ$850, MATCH(B399, Paste_Here!A$2:A$850, 0)), ""), ""), "")</f>
        <v/>
      </c>
      <c r="AD399" s="66"/>
      <c r="AE399" s="76" t="str">
        <f>IFERROR(IF(B399&lt;&gt;"", IF(AND(INDEX(Paste_Here!AK$2:AK$850, MATCH(B399, Paste_Here!A$2:A$850, 0))&lt;&gt;"", ISNUMBER(VALUE(INDEX(Paste_Here!AK$2:AK$850, MATCH(B399, Paste_Here!A$2:A$850, 0))))), INDEX(Paste_Here!AK$2:AK$850, MATCH(B399, Paste_Here!A$2:A$850, 0)), ""), ""), "")</f>
        <v/>
      </c>
      <c r="AF399" s="66"/>
      <c r="AG399" s="76" t="str">
        <f>IFERROR(IF(B399&lt;&gt;"", IF(AND(INDEX(Paste_Here!AL$2:AL$850, MATCH(B399, Paste_Here!A$2:A$850, 0))&lt;&gt;"", ISNUMBER(VALUE(INDEX(Paste_Here!AL$2:AL$850, MATCH(B399, Paste_Here!A$2:A$850, 0))))), INDEX(Paste_Here!AL$2:AL$850, MATCH(B399, Paste_Here!A$2:A$850, 0)), ""), ""), "")</f>
        <v/>
      </c>
      <c r="AH399" s="66"/>
      <c r="AI399" s="76" t="str">
        <f>IFERROR(IF(B399&lt;&gt;"", IF(AND(INDEX(Paste_Here!AH$2:AH$850, MATCH(B399, Paste_Here!A$2:A$850, 0))&lt;&gt;"", ISNUMBER(VALUE(INDEX(Paste_Here!AH$2:AH$850, MATCH(B399, Paste_Here!A$2:A$850, 0))))), IF(VALUE(INDEX(Paste_Here!AH$2:AH$850, MATCH(B399, Paste_Here!A$2:A$850, 0)))=0, "", INDEX(Paste_Here!AH$2:AH$850, MATCH(B399, Paste_Here!A$2:A$850, 0))), ""), ""), "")</f>
        <v/>
      </c>
      <c r="AJ399" s="66"/>
      <c r="AK399" s="76" t="str">
        <f>IFERROR(IF(B399&lt;&gt;"", IF(AND(INDEX(Paste_Here!N$2:N$850, MATCH(B399, Paste_Here!A$2:A$850, 0))&lt;&gt;"", ISNUMBER(VALUE(INDEX(Paste_Here!N$2:N$850, MATCH(B399, Paste_Here!A$2:A$850, 0))))), INDEX(Paste_Here!N$2:N$850, MATCH(B399, Paste_Here!A$2:A$850, 0)), ""), ""), "")</f>
        <v/>
      </c>
      <c r="AL399" s="66"/>
      <c r="AM399" s="76" t="str">
        <f>IFERROR(IF(B399&lt;&gt;"", IF(AND(INDEX(Paste_Here!O$2:O$850, MATCH(B399, Paste_Here!A$2:A$850, 0))&lt;&gt;"", ISNUMBER(VALUE(INDEX(Paste_Here!O$2:O$850, MATCH(B399, Paste_Here!A$2:A$850, 0))))), INDEX(Paste_Here!O$2:O$850, MATCH(B399, Paste_Here!A$2:A$850, 0)), ""), ""), "")</f>
        <v/>
      </c>
      <c r="AN399" s="66"/>
      <c r="AO399" s="76"/>
      <c r="AP399" s="66"/>
      <c r="AQ399" s="76"/>
      <c r="AR399" s="66"/>
      <c r="AS399" s="76"/>
      <c r="AT399" s="66"/>
      <c r="AU399" s="66"/>
      <c r="AV399" s="76" t="str">
        <f t="shared" si="51"/>
        <v/>
      </c>
      <c r="AW399" s="66"/>
      <c r="AX399" s="76" t="str">
        <f>IFERROR(IF(B399&lt;&gt;"", IF(ISNUMBER(SEARCH("Revealed-Potential (Primary Focus)", LOWER(INDEX(Paste_Here!Z$2:Z$850, MATCH(B399, Paste_Here!A$2:A$850, 0))))), "Rev-Potential: Prim", IF(ISNUMBER(SEARCH("Revealed-Potential (Secondary Focus)", LOWER(INDEX(Paste_Here!Z$2:Z$850, MATCH(B399, Paste_Here!A$2:A$850, 0))))), "Rev-Potential: Sec", IF(ISNUMBER(SEARCH("Monitoring", LOWER(INDEX(Paste_Here!Z$2:Z$850, MATCH(B399, Paste_Here!A$2:A$850, 0))))), "Monitoring", IF(ISNUMBER(SEARCH("At-Promise (Secondary Focus)", LOWER(INDEX(Paste_Here!Z$2:Z$850, MATCH(B399, Paste_Here!A$2:A$850, 0))))), "At-Promise: Sec", IF(ISNUMBER(SEARCH("At-Promise (Primary Focus)", LOWER(INDEX(Paste_Here!Z$2:Z$850, MATCH(B399, Paste_Here!A$2:A$850, 0))))), "At-Promise: Prim", ""))))), ""), "")</f>
        <v/>
      </c>
      <c r="AY399" s="66"/>
      <c r="AZ399" s="76"/>
      <c r="BA399" s="66"/>
      <c r="BB399" s="76"/>
      <c r="BC399" s="66"/>
      <c r="BD399" s="76"/>
      <c r="BE399" s="66"/>
      <c r="BF399" s="76"/>
      <c r="BG399" s="66"/>
      <c r="BH399" s="76"/>
      <c r="BI399" s="66"/>
      <c r="BJ399" s="66"/>
      <c r="BK399" s="76" t="str">
        <f t="shared" si="52"/>
        <v/>
      </c>
      <c r="BL399" s="66"/>
      <c r="BM399" s="76" t="str">
        <f>IFERROR(IF(B399&lt;&gt;"", IF(AND(ISNUMBER(VALUE(SUBSTITUTE(SUBSTITUTE(Paste_Here!R399, "br", "-"), "L", ""))), VALUE(SUBSTITUTE(SUBSTITUTE(Paste_Here!R399, "br", "-"), "L", "")) &gt;= 1095), "Yes", IF(AND(ISNUMBER(VALUE(SUBSTITUTE(SUBSTITUTE(Paste_Here!R399, "br", "-"), "L", ""))), VALUE(SUBSTITUTE(SUBSTITUTE(Paste_Here!R399, "br", "-"), "L", "")) &lt;= 1094), "No", "")), ""), "")</f>
        <v/>
      </c>
      <c r="BN399" s="66"/>
      <c r="BO399" s="76" t="str">
        <f>IFERROR(IF(B399&lt;&gt;"", IF(COUNTIF(INDEX(Paste_Here!Y$2:AB$850, MATCH(B399, Paste_Here!A$2:A$850, 0), 0), "yes") &gt; 0, "Yes", IF(COUNTIF(INDEX(Paste_Here!Y$2:AB$850, MATCH(B399, Paste_Here!A$2:A$850, 0), 0), "no") &gt; 0, "No", "")), ""), "")</f>
        <v/>
      </c>
      <c r="BP399" s="66"/>
      <c r="BQ399" s="76" t="str">
        <f>IFERROR(IF(B399&lt;&gt;"", IF(AND(ISNUMBER(VALUE(SUBSTITUTE(SUBSTITUTE(Paste_Here!U399, "em", "-"), "q", ""))), VALUE(SUBSTITUTE(SUBSTITUTE(Paste_Here!U399, "em", "-"), "q", "")) &gt;= 910), "Yes", IF(AND(ISNUMBER(VALUE(SUBSTITUTE(SUBSTITUTE(Paste_Here!U399, "em", "-"), "q", ""))), VALUE(SUBSTITUTE(SUBSTITUTE(Paste_Here!U399, "em", "-"), "q", "")) &lt;= 909), "No", "")), ""), "")</f>
        <v/>
      </c>
      <c r="BR399" s="66"/>
      <c r="BS399" s="76" t="str">
        <f>IFERROR(IF(B399&lt;&gt;"", IF(AND(INDEX(Paste_Here!X$2:X$850, MATCH(B399, Paste_Here!A$2:A$850, 0))&lt;&gt;"", ISNUMBER(VALUE(INDEX(Paste_Here!X$2:X$850, MATCH(B399, Paste_Here!A$2:A$850, 0))))), INDEX(Paste_Here!X$2:X$850, MATCH(B399, Paste_Here!A$2:A$850, 0)), ""), ""), "")</f>
        <v/>
      </c>
      <c r="BT399" s="66"/>
      <c r="BU399" s="76" t="str">
        <f>IFERROR(IF(B399&lt;&gt;"", IF(ISNUMBER(VALUE(INDEX(Paste_Here!G$2:G$850, MATCH(B399, Paste_Here!A$2:A$850, 0)))), IF(VALUE(INDEX(Paste_Here!G$2:G$850, MATCH(B399, Paste_Here!A$2:A$850, 0)))=0, "No", IF(AND(VALUE(INDEX(Paste_Here!G$2:G$850, MATCH(B399, Paste_Here!A$2:A$850, 0)))&gt;=1, VALUE(INDEX(Paste_Here!G$2:G$850, MATCH(B399, Paste_Here!A$2:A$850, 0)))&lt;=4), VALUE(INDEX(Paste_Here!G$2:G$850, MATCH(B399, Paste_Here!A$2:A$850, 0))), "")), ""), ""), "")</f>
        <v/>
      </c>
      <c r="BV399" s="66"/>
      <c r="BW399" s="76" t="str">
        <f>IFERROR(IF(B399&lt;&gt;"", IF(ISNUMBER(VALUE(INDEX(Paste_Here!H$2:H$850, MATCH(B399, Paste_Here!A$2:A$850, 0)))), IF(VALUE(INDEX(Paste_Here!H$2:H$850, MATCH(B399, Paste_Here!A$2:A$850, 0)))=0, "No", IF(AND(VALUE(INDEX(Paste_Here!H$2:H$850, MATCH(B399, Paste_Here!A$2:A$850, 0)))&gt;=1, VALUE(INDEX(Paste_Here!H$2:H$850, MATCH(B399, Paste_Here!A$2:A$850, 0)))&lt;=4), VALUE(INDEX(Paste_Here!H$2:H$850, MATCH(B399, Paste_Here!A$2:A$850, 0))), "")), ""), ""), "")</f>
        <v/>
      </c>
      <c r="BX399" s="66"/>
      <c r="BY399" s="76"/>
      <c r="BZ399" s="66"/>
      <c r="CA399" s="76"/>
      <c r="CB399" s="66"/>
      <c r="CC399" s="66"/>
      <c r="CD399" s="76" t="str">
        <f t="shared" si="53"/>
        <v/>
      </c>
      <c r="CE399" s="66"/>
      <c r="CF399" s="76" t="str">
        <f>IFERROR(IF(B399&lt;&gt;"", IF(AND(INDEX(Paste_Here!P$2:P$850, MATCH(B399, Paste_Here!A$2:A$850, 0))&lt;&gt;"", ISNUMBER(VALUE(INDEX(Paste_Here!P$2:P$850, MATCH(B399, Paste_Here!A$2:A$850, 0))))), INDEX(Paste_Here!P$2:P$850, MATCH(B399, Paste_Here!A$2:A$850, 0)), ""), ""), "")</f>
        <v/>
      </c>
      <c r="CG399" s="66"/>
      <c r="CH399" s="76" t="str">
        <f>IFERROR(IF(B399&lt;&gt;"", IF(ISNUMBER(SEARCH("highrisk", LOWER(INDEX(Paste_Here!Q$2:Q$850, MATCH(B399, Paste_Here!A$2:A$850, 0))))), "High Risk", IF(ISNUMBER(SEARCH("lowrisk", LOWER(INDEX(Paste_Here!Q$2:Q$850, MATCH(B399, Paste_Here!A$2:A$850, 0))))), "Low Risk", IF(ISNUMBER(SEARCH("somerisk", LOWER(INDEX(Paste_Here!Q$2:Q$850, MATCH(B399, Paste_Here!A$2:A$850, 0))))), "Some Risk", ""))), ""), "")</f>
        <v/>
      </c>
      <c r="CI399" s="66"/>
      <c r="CJ399" s="76" t="str">
        <f>IFERROR(IF(B399&lt;&gt;"", IF(AND(INDEX(Paste_Here!AA$2:AA$850, MATCH(B399, Paste_Here!A$2:A$850, 0))&lt;&gt;"", ISNUMBER(VALUE(INDEX(Paste_Here!AA$2:AA$850, MATCH(B399, Paste_Here!A$2:A$850, 0))))), INDEX(Paste_Here!AA$2:AA$850, MATCH(B399, Paste_Here!A$2:A$850, 0)), ""), ""), "")</f>
        <v/>
      </c>
      <c r="CK399" s="66"/>
      <c r="CL399" s="76" t="str">
        <f>IFERROR(IF(B399&lt;&gt;"", IF(LOWER(INDEX(Paste_Here!AB$2:AB$850, MATCH(B399, Paste_Here!A$2:A$850, 0)))="approaching expectations", "Approaching", IF(LOWER(INDEX(Paste_Here!AB$2:AB$850, MATCH(B399, Paste_Here!A$2:A$850, 0)))="met expectations", "Met", IF(LOWER(INDEX(Paste_Here!AB$2:AB$850, MATCH(B399, Paste_Here!A$2:A$850, 0)))="exceeded expectations", "Exceeded", IF(LOWER(INDEX(Paste_Here!AB$2:AB$850, MATCH(B399, Paste_Here!A$2:A$850, 0)))="below expectations", "Below", "")))), ""), "")</f>
        <v/>
      </c>
      <c r="CM399" s="66"/>
      <c r="CN399" s="76" t="str">
        <f>IFERROR(IF(B399&lt;&gt;"", IF(AND(INDEX(Paste_Here!AC$2:AC$850, MATCH(B399, Paste_Here!A$2:A$850, 0))&lt;&gt;"", ISNUMBER(VALUE(INDEX(Paste_Here!AC$2:AC$850, MATCH(B399, Paste_Here!A$2:A$850, 0))))), INDEX(Paste_Here!AC$2:AC$850, MATCH(B399, Paste_Here!A$2:A$850, 0)), ""), ""), "")</f>
        <v/>
      </c>
      <c r="CO399" s="66"/>
      <c r="CP399" s="76"/>
      <c r="CQ399" s="66"/>
      <c r="CR399" s="76"/>
      <c r="CS399" s="66"/>
      <c r="CT399" s="76"/>
      <c r="CU399" s="66"/>
      <c r="CV399" s="76"/>
      <c r="CW399" s="66"/>
      <c r="CX399" s="76"/>
      <c r="CY399" s="66"/>
      <c r="CZ399" s="66"/>
      <c r="DA399" s="76" t="str">
        <f t="shared" si="54"/>
        <v/>
      </c>
      <c r="DB399" s="66"/>
      <c r="DC399" s="76" t="str">
        <f>IFERROR(IF(B399&lt;&gt;"", IF(AND(INDEX(Paste_Here!V$2:V$850, MATCH(B399, Paste_Here!A$2:A$850, 0))&lt;&gt;"", ISNUMBER(VALUE(INDEX(Paste_Here!V$2:V$850, MATCH(B399, Paste_Here!A$2:A$850, 0))))), INDEX(Paste_Here!V$2:V$850, MATCH(B399, Paste_Here!A$2:A$850, 0)), ""), ""), "")</f>
        <v/>
      </c>
      <c r="DD399" s="66"/>
      <c r="DE399" s="76" t="str">
        <f>IFERROR(IF(B399&lt;&gt;"", IF(ISNUMBER(SEARCH("highrisk", LOWER(INDEX(Paste_Here!W$2:W$850, MATCH(B399, Paste_Here!A$2:A$850, 0))))), "High Risk", IF(ISNUMBER(SEARCH("lowrisk", LOWER(INDEX(Paste_Here!W$2:W$850, MATCH(B399, Paste_Here!A$2:A$850, 0))))), "Low Risk", IF(ISNUMBER(SEARCH("somerisk", LOWER(INDEX(Paste_Here!W$2:W$850, MATCH(B399, Paste_Here!A$2:A$850, 0))))), "Some Risk", ""))), ""), "")</f>
        <v/>
      </c>
      <c r="DF399" s="66"/>
      <c r="DG399" s="76" t="str">
        <f>IFERROR(IF(B399&lt;&gt;"", IF(AND(INDEX(Paste_Here!S$2:S$850, MATCH(B399, Paste_Here!A$2:A$850, 0))&lt;&gt;"", ISNUMBER(VALUE(INDEX(Paste_Here!S$2:S$850, MATCH(B399, Paste_Here!A$2:A$850, 0))))), INDEX(Paste_Here!S$2:S$850, MATCH(B399, Paste_Here!A$2:A$850, 0)), ""), ""), "")</f>
        <v/>
      </c>
      <c r="DH399" s="66"/>
      <c r="DI399" s="76" t="str">
        <f>IFERROR(IF(B399&lt;&gt;"", IF(ISNUMBER(SEARCH("highrisk", LOWER(INDEX(Paste_Here!T$2:T$850, MATCH(B399, Paste_Here!A$2:A$850, 0))))), "High Risk", IF(ISNUMBER(SEARCH("lowrisk", LOWER(INDEX(Paste_Here!T$2:T$850, MATCH(B399, Paste_Here!A$2:A$850, 0))))), "Low Risk", IF(ISNUMBER(SEARCH("somerisk", LOWER(INDEX(Paste_Here!T$2:T$850, MATCH(B399, Paste_Here!A$2:A$850, 0))))), "Some Risk", ""))), ""), "")</f>
        <v/>
      </c>
      <c r="DJ399" s="66"/>
      <c r="DK399" s="76" t="str">
        <f>IFERROR(IF(B399&lt;&gt;"", IF(AND(INDEX(Paste_Here!AD$2:AD$850, MATCH(B399, Paste_Here!A$2:A$850, 0))&lt;&gt;"", ISNUMBER(VALUE(INDEX(Paste_Here!AD$2:AD$850, MATCH(B399, Paste_Here!A$2:A$850, 0))))), INDEX(Paste_Here!AD$2:AD$850, MATCH(B399, Paste_Here!A$2:A$850, 0)), ""), ""), "")</f>
        <v/>
      </c>
      <c r="DL399" s="66"/>
      <c r="DM399" s="76" t="str">
        <f>IFERROR(IF(B399&lt;&gt;"", IF(LOWER(INDEX(Paste_Here!AE$2:AE$850, MATCH(B399, Paste_Here!A$2:A$850, 0)))="approaching expectations", "Approaching", IF(LOWER(INDEX(Paste_Here!AE$2:AE$850, MATCH(B399, Paste_Here!A$2:A$850, 0)))="met expectations", "Met", IF(LOWER(INDEX(Paste_Here!AE$2:AE$850, MATCH(B399, Paste_Here!A$2:A$850, 0)))="exceeded expectations", "Exceeded", IF(LOWER(INDEX(Paste_Here!AE$2:AE$850, MATCH(B399, Paste_Here!A$2:A$850, 0)))="below expectations", "Below", "")))), ""), "")</f>
        <v/>
      </c>
      <c r="DN399" s="66"/>
      <c r="DO399" s="76"/>
      <c r="DP399" s="66"/>
      <c r="DQ399" s="76"/>
      <c r="DR399" s="66"/>
      <c r="DS399" s="76"/>
      <c r="DT399" s="66"/>
      <c r="DU399" s="76"/>
      <c r="DV399" s="66"/>
      <c r="DW399" s="66"/>
      <c r="DX399" s="76" t="str">
        <f t="shared" si="55"/>
        <v/>
      </c>
      <c r="DY399" s="66"/>
      <c r="DZ399" s="76"/>
      <c r="EA399" s="66"/>
      <c r="EB399" s="76"/>
      <c r="EC399" s="66"/>
      <c r="ED399" s="76" t="str">
        <f>IFERROR(IF(B399&lt;&gt;"", IF(AND(INDEX(Paste_Here!AF$2:AF$850, MATCH(B399, Paste_Here!A$2:A$850, 0))&lt;&gt;"", ISNUMBER(VALUE(INDEX(Paste_Here!AF$2:AF$850, MATCH(B399, Paste_Here!A$2:A$850, 0))))), INDEX(Paste_Here!AF$2:AF$850, MATCH(B399, Paste_Here!A$2:A$850, 0)), ""), ""), "")</f>
        <v/>
      </c>
      <c r="EE399" s="66"/>
      <c r="EF399" s="76"/>
      <c r="EG399" s="66"/>
      <c r="EH399" s="76"/>
      <c r="EI399" s="66"/>
      <c r="EJ399" s="76" t="str">
        <f>IFERROR(IF(B399&lt;&gt;"", IF(AND(INDEX(Paste_Here!AG$2:AG$850, MATCH(B399, Paste_Here!A$2:A$850, 0))&lt;&gt;"", ISNUMBER(VALUE(INDEX(Paste_Here!AG$2:AG$850, MATCH(B399, Paste_Here!A$2:A$850, 0))))), INDEX(Paste_Here!AG$2:AG$850, MATCH(B399, Paste_Here!A$2:A$850, 0)), ""), ""), "")</f>
        <v/>
      </c>
      <c r="EK399" s="66"/>
      <c r="EL399" s="76"/>
      <c r="EM399" s="66"/>
      <c r="EN399" s="76"/>
      <c r="EO399" s="66"/>
      <c r="EP399" s="76"/>
      <c r="EQ399" s="66"/>
      <c r="ER399" s="76"/>
      <c r="ES399" s="66"/>
      <c r="ET399" s="66"/>
      <c r="EU399" s="76"/>
      <c r="EV399" s="66"/>
      <c r="EW399" s="76"/>
      <c r="EX399" s="66"/>
      <c r="EY399" s="76"/>
      <c r="EZ399" s="66"/>
      <c r="FA399" s="76"/>
      <c r="FB399" s="66"/>
      <c r="FC399" s="76"/>
      <c r="FD399" s="66"/>
      <c r="FE399" s="76"/>
      <c r="FF399" s="66"/>
      <c r="FG399" s="76"/>
      <c r="FH399" s="66"/>
      <c r="FI399" s="76"/>
      <c r="FJ399" s="66"/>
      <c r="FK399" s="76"/>
      <c r="FL399" s="66"/>
      <c r="FM399" s="76"/>
      <c r="FN399" s="66"/>
      <c r="FO399" s="76"/>
      <c r="FP399" s="66"/>
      <c r="FQ399" s="76"/>
      <c r="FR399" s="66"/>
      <c r="FS399" s="76"/>
      <c r="FT399" s="66"/>
      <c r="FU399" s="76"/>
      <c r="FV399" s="66"/>
      <c r="FW399" s="76"/>
      <c r="FX399" s="66"/>
      <c r="FY399" s="76"/>
      <c r="FZ399" s="66"/>
      <c r="GA399" s="76"/>
      <c r="GB399" s="66"/>
      <c r="GC399" s="76"/>
      <c r="GD399" s="66"/>
      <c r="GE399" s="76"/>
      <c r="GF399" s="66"/>
      <c r="GG399" s="76"/>
      <c r="GH399" s="66"/>
      <c r="GI399" s="76"/>
      <c r="GJ399" s="66"/>
      <c r="GK399" s="76"/>
      <c r="GL399" s="66"/>
      <c r="GM399" s="76"/>
      <c r="GN399" s="66"/>
      <c r="GO399" s="76"/>
      <c r="GP399" s="66"/>
      <c r="GQ399" s="76"/>
      <c r="GR399" s="66"/>
      <c r="GS399" s="76"/>
      <c r="GT399" s="66"/>
      <c r="GU399" s="76"/>
      <c r="GV399" s="66"/>
      <c r="GW399" s="76"/>
      <c r="GX399" s="66"/>
      <c r="GY399" s="76"/>
      <c r="GZ399" s="66"/>
      <c r="HA399" s="76"/>
      <c r="HB399" s="66"/>
      <c r="HC399" s="76"/>
      <c r="HD399" s="66"/>
      <c r="HE399" s="76"/>
      <c r="HF399" s="66"/>
      <c r="HG399" s="76"/>
      <c r="HH399" s="66"/>
      <c r="HI399" s="76"/>
      <c r="HJ399" s="66"/>
      <c r="HK399" s="76"/>
      <c r="HL399" s="66"/>
      <c r="HM399" s="76"/>
      <c r="HN399" s="66"/>
      <c r="HO399" s="76"/>
      <c r="HP399" s="66"/>
      <c r="HQ399" s="76"/>
      <c r="HR399" s="66"/>
      <c r="HS399" s="76"/>
      <c r="HT399" s="66"/>
      <c r="HU399" s="76"/>
      <c r="HV399" s="66"/>
      <c r="HW399" s="76"/>
      <c r="HX399" s="66"/>
      <c r="HY399" s="76"/>
      <c r="HZ399" s="66"/>
      <c r="IA399" s="76"/>
      <c r="IB399" s="66"/>
      <c r="IC399" s="76"/>
      <c r="ID399" s="66"/>
      <c r="IE399" s="76"/>
      <c r="IF399" s="66"/>
      <c r="IG399" s="76"/>
      <c r="IH399" s="66"/>
      <c r="II399" s="76"/>
      <c r="IJ399" s="66"/>
      <c r="IK399" s="76"/>
      <c r="IL399" s="66"/>
      <c r="IM399" s="76"/>
      <c r="IN399" s="66"/>
      <c r="IO399" s="76"/>
      <c r="IP399" s="66"/>
      <c r="IQ399" s="76"/>
      <c r="IR399" s="66"/>
      <c r="IS399" s="76"/>
      <c r="IT399" s="66"/>
      <c r="IU399" s="76"/>
      <c r="IV399" s="66"/>
      <c r="IW399" s="76"/>
      <c r="IX399" s="66"/>
      <c r="IY399" s="76"/>
      <c r="IZ399" s="66"/>
      <c r="JA399" s="76"/>
      <c r="JB399" s="66"/>
      <c r="JC399" s="76"/>
      <c r="JD399" s="66"/>
      <c r="JE399" s="76"/>
      <c r="JF399" s="66"/>
      <c r="JG399" s="76"/>
      <c r="JH399" s="66"/>
      <c r="JI399" s="76"/>
      <c r="JJ399" s="66"/>
      <c r="JK399" s="76"/>
      <c r="JL399" s="66"/>
      <c r="JM399" s="76"/>
      <c r="JN399" s="66"/>
      <c r="JO399" s="76"/>
      <c r="JP399" s="66"/>
      <c r="JQ399" s="76"/>
      <c r="JR399" s="66"/>
      <c r="JS399" s="76"/>
      <c r="JT399" s="66"/>
      <c r="JU399" s="76"/>
      <c r="JV399" s="66"/>
      <c r="JW399" s="76"/>
      <c r="JX399" s="66"/>
      <c r="JY399" s="76"/>
      <c r="JZ399" s="66"/>
      <c r="KA399" s="76"/>
      <c r="KB399" s="66"/>
      <c r="KC399" s="76"/>
      <c r="KD399" s="66"/>
      <c r="KE399" s="76"/>
      <c r="KF399" s="66"/>
      <c r="KG399" s="76"/>
      <c r="KH399" s="66"/>
      <c r="KI399" s="76"/>
      <c r="KJ399" s="66"/>
      <c r="KK399" s="76"/>
      <c r="KL399" s="66"/>
      <c r="KM399" s="76"/>
      <c r="KN399" s="66"/>
      <c r="KO399" s="76"/>
      <c r="KP399" s="66"/>
      <c r="KQ399" s="76"/>
      <c r="KR399" s="66"/>
      <c r="KS399" s="76"/>
      <c r="KT399" s="66"/>
      <c r="KU399" s="76"/>
      <c r="KV399" s="66"/>
      <c r="KW399" s="76"/>
      <c r="KX399" s="66"/>
      <c r="KY399" s="76"/>
      <c r="KZ399" s="66"/>
      <c r="LA399" s="76"/>
      <c r="LB399" s="66"/>
      <c r="LC399" s="76"/>
      <c r="LD399" s="66"/>
      <c r="LE399" s="76"/>
      <c r="LF399" s="66"/>
      <c r="LG399" s="76"/>
      <c r="LH399" s="66"/>
      <c r="LI399" s="76"/>
      <c r="LJ399" s="66"/>
      <c r="LK399" s="76"/>
      <c r="LL399" s="66"/>
      <c r="LM399" s="76"/>
      <c r="LN399" s="66"/>
      <c r="LO399" s="76"/>
      <c r="LP399" s="66"/>
      <c r="LQ399" s="76"/>
      <c r="LR399" s="66"/>
      <c r="LS399" s="76"/>
      <c r="LT399" s="66"/>
      <c r="LU399" s="76"/>
      <c r="LV399" s="66"/>
      <c r="LW399" s="76"/>
      <c r="LX399" s="66"/>
      <c r="LY399" s="76"/>
      <c r="LZ399" s="66"/>
      <c r="MA399" s="76"/>
      <c r="MB399" s="66"/>
      <c r="MC399" s="76"/>
      <c r="MD399" s="66"/>
      <c r="MG399" s="1" t="str" cm="1">
        <f t="array" ref="MG399">IFERROR(INDEX(Paste_Here!$B$2:$B$850, MATCH(0, COUNTIF(MG$4:MG398, Paste_Here!$B$2:$B$850) + IF(Paste_Here!$B$2:$B$850="", 1, 0), 0)), "")</f>
        <v/>
      </c>
      <c r="MH399" s="1" t="str">
        <f>IF(MG399&lt;&gt;"", INDEX(Paste_Here!$A$2:$A$850, MATCH(MG399, Paste_Here!$B$2:$B$850, 0)), "")</f>
        <v/>
      </c>
      <c r="MI399" s="1" t="str">
        <f t="shared" si="56"/>
        <v/>
      </c>
      <c r="MJ399" s="1" t="str" cm="1">
        <f t="array" ref="MJ399">IFERROR(INDEX($MI$5:$MI$850, MATCH(SMALL(IF($MI$5:$MI$850&lt;&gt;"", COUNTIF($MI$5:$MI$850, "&lt;"&amp;$MI$5:$MI$850)+1), ROW()-ROW($MJ$5)+1), COUNTIF($MI$5:$MI$850, "&lt;"&amp;$MI$5:$MI$850)+1, 0)), "")</f>
        <v/>
      </c>
    </row>
    <row r="400" spans="1:348">
      <c r="A400" s="66"/>
      <c r="B400" s="76" t="str">
        <f t="shared" si="49"/>
        <v/>
      </c>
      <c r="C400" s="66"/>
      <c r="D400" s="76" t="str">
        <f>IFERROR(IF(B400&lt;&gt;"", IF(AND(INDEX(Paste_Here!B$2:B$850, MATCH(B400, Paste_Here!A$2:A$850, 0))&lt;&gt;"", ISNUMBER(VALUE(INDEX(Paste_Here!B$2:B$850, MATCH(B400, Paste_Here!A$2:A$850, 0))))), INDEX(Paste_Here!B$2:B$850, MATCH(B400, Paste_Here!A$2:A$850, 0)), ""), ""), "")</f>
        <v/>
      </c>
      <c r="E400" s="66"/>
      <c r="F400" s="76" t="str">
        <f>IFERROR(IF(B400&lt;&gt;"", IF(ISTEXT(INDEX(Paste_Here!K$2:K$850, MATCH(B400, Paste_Here!A$2:A$850, 0))), INDEX(Paste_Here!K$2:K$850, MATCH(B400, Paste_Here!A$2:A$850, 0)), ""), ""), "")</f>
        <v/>
      </c>
      <c r="G400" s="66"/>
      <c r="H400" s="76" t="str">
        <f>IFERROR(IF(B400&lt;&gt;"", IF(ISTEXT(INDEX(Paste_Here!C$2:C$850, MATCH(B400, Paste_Here!A$2:A$850, 0))), INDEX(Paste_Here!C$2:C$850, MATCH(B400, Paste_Here!A$2:A$850, 0)), ""), ""), "")</f>
        <v/>
      </c>
      <c r="I400" s="66"/>
      <c r="J400" s="76" t="str">
        <f>IFERROR(IF(B400&lt;&gt;"", IF(ISNUMBER(SEARCH("s", LOWER(INDEX(Paste_Here!M$2:M$850, MATCH(B400, Paste_Here!A$2:A$850, 0))))), "Yes", IF(INDEX(Paste_Here!M$2:M$850, MATCH(B400, Paste_Here!A$2:A$850, 0))&lt;&gt;"", "No", "")), ""), "")</f>
        <v/>
      </c>
      <c r="K400" s="66"/>
      <c r="L400" s="76" t="str">
        <f>IFERROR(IF(B400&lt;&gt;"", IF(ISNUMBER(SEARCH("yes", LOWER(INDEX(Paste_Here!E$2:E$850, MATCH(B400, Paste_Here!A$2:A$850, 0))))), "Yes", IF(ISNUMBER(SEARCH("no", LOWER(INDEX(Paste_Here!E$2:E$850, MATCH(B400, Paste_Here!A$2:A$850, 0))))), "No", "")), ""), "")</f>
        <v/>
      </c>
      <c r="M400" s="66"/>
      <c r="N400" s="76" t="str">
        <f>IFERROR(IF(B400&lt;&gt;"", IF(ISNUMBER(SEARCH("yes", LOWER(INDEX(Paste_Here!F$2:F$850, MATCH(B400, Paste_Here!A$2:A$850, 0))))), "Yes", IF(ISNUMBER(SEARCH("no", LOWER(INDEX(Paste_Here!F$2:F$850, MATCH(B400, Paste_Here!A$2:A$850, 0))))), "No", "")), ""), "")</f>
        <v/>
      </c>
      <c r="O400" s="66"/>
      <c r="P400" s="76" t="str">
        <f>IFERROR(IF(B400&lt;&gt;"", IF(ISNUMBER(SEARCH("yes", LOWER(INDEX(Paste_Here!L$2:L$850, MATCH(B400, Paste_Here!A$2:A$850, 0))))), "Yes", IF(ISNUMBER(SEARCH("no", LOWER(INDEX(Paste_Here!L$2:L$850, MATCH(B400, Paste_Here!A$2:A$850, 0))))), "No", "")), ""), "")</f>
        <v/>
      </c>
      <c r="Q400" s="66"/>
      <c r="R400" s="76" t="str">
        <f>IFERROR(IF(B400&lt;&gt;"", IF(ISNUMBER(SEARCH("transitional 2", LOWER(INDEX(Paste_Here!D$2:D$850, MATCH(B400, Paste_Here!A$2:A$850, 0))))), "T2", IF(ISNUMBER(SEARCH("transitional 1", LOWER(INDEX(Paste_Here!D$2:D$850, MATCH(B400, Paste_Here!A$2:A$850, 0))))), "T1", IF(ISNUMBER(SEARCH("waived ell services", LOWER(INDEX(Paste_Here!D$2:D$850, MATCH(B400, Paste_Here!A$2:A$850, 0))))), "W", IF(ISNUMBER(SEARCH("english language learner", LOWER(INDEX(Paste_Here!D$2:D$850, MATCH(B400, Paste_Here!A$2:A$850, 0))))), "L", "")))), ""), "")</f>
        <v/>
      </c>
      <c r="S400" s="66"/>
      <c r="T400" s="76" t="str">
        <f>IFERROR(IF(B400&lt;&gt;"", IF(ISNUMBER(SEARCH("yes", LOWER(INDEX(Paste_Here!I$2:I$850, MATCH(B400, Paste_Here!A$2:A$850, 0))))), "Yes", IF(ISNUMBER(SEARCH("no", LOWER(INDEX(Paste_Here!I$2:I$850, MATCH(B400, Paste_Here!A$2:A$850, 0))))), "No", "")), ""), "")</f>
        <v/>
      </c>
      <c r="U400" s="66"/>
      <c r="V400" s="76" t="str">
        <f>IFERROR(IF(B400&lt;&gt;"", IF(ISTEXT(INDEX(Paste_Here!J$2:J$850, MATCH(B400, Paste_Here!A$2:A$850, 0))), VALUE(INDEX(Paste_Here!J$2:J$850, MATCH(B400, Paste_Here!A$2:A$850, 0))), ""), ""), "")</f>
        <v/>
      </c>
      <c r="W400" s="66"/>
      <c r="X400" s="66"/>
      <c r="Y400" s="76" t="str">
        <f t="shared" si="50"/>
        <v/>
      </c>
      <c r="Z400" s="66"/>
      <c r="AA400" s="76" t="str">
        <f>IFERROR(IF(B400&lt;&gt;"", IF(AND(INDEX(Paste_Here!AI$2:AI$850, MATCH(B400, Paste_Here!A$2:A$850, 0))&lt;&gt;"", ISNUMBER(VALUE(INDEX(Paste_Here!AI$2:AI$850, MATCH(B400, Paste_Here!A$2:A$850, 0))))), INDEX(Paste_Here!AI$2:AI$850, MATCH(B400, Paste_Here!A$2:A$850, 0)), ""), ""), "")</f>
        <v/>
      </c>
      <c r="AB400" s="66"/>
      <c r="AC400" s="76" t="str">
        <f>IFERROR(IF(B400&lt;&gt;"", IF(AND(INDEX(Paste_Here!AJ$2:AJ$850, MATCH(B400, Paste_Here!A$2:A$850, 0))&lt;&gt;"", ISNUMBER(VALUE(INDEX(Paste_Here!AJ$2:AJ$850, MATCH(B400, Paste_Here!A$2:A$850, 0))))), INDEX(Paste_Here!AJ$2:AJ$850, MATCH(B400, Paste_Here!A$2:A$850, 0)), ""), ""), "")</f>
        <v/>
      </c>
      <c r="AD400" s="66"/>
      <c r="AE400" s="76" t="str">
        <f>IFERROR(IF(B400&lt;&gt;"", IF(AND(INDEX(Paste_Here!AK$2:AK$850, MATCH(B400, Paste_Here!A$2:A$850, 0))&lt;&gt;"", ISNUMBER(VALUE(INDEX(Paste_Here!AK$2:AK$850, MATCH(B400, Paste_Here!A$2:A$850, 0))))), INDEX(Paste_Here!AK$2:AK$850, MATCH(B400, Paste_Here!A$2:A$850, 0)), ""), ""), "")</f>
        <v/>
      </c>
      <c r="AF400" s="66"/>
      <c r="AG400" s="76" t="str">
        <f>IFERROR(IF(B400&lt;&gt;"", IF(AND(INDEX(Paste_Here!AL$2:AL$850, MATCH(B400, Paste_Here!A$2:A$850, 0))&lt;&gt;"", ISNUMBER(VALUE(INDEX(Paste_Here!AL$2:AL$850, MATCH(B400, Paste_Here!A$2:A$850, 0))))), INDEX(Paste_Here!AL$2:AL$850, MATCH(B400, Paste_Here!A$2:A$850, 0)), ""), ""), "")</f>
        <v/>
      </c>
      <c r="AH400" s="66"/>
      <c r="AI400" s="76" t="str">
        <f>IFERROR(IF(B400&lt;&gt;"", IF(AND(INDEX(Paste_Here!AH$2:AH$850, MATCH(B400, Paste_Here!A$2:A$850, 0))&lt;&gt;"", ISNUMBER(VALUE(INDEX(Paste_Here!AH$2:AH$850, MATCH(B400, Paste_Here!A$2:A$850, 0))))), IF(VALUE(INDEX(Paste_Here!AH$2:AH$850, MATCH(B400, Paste_Here!A$2:A$850, 0)))=0, "", INDEX(Paste_Here!AH$2:AH$850, MATCH(B400, Paste_Here!A$2:A$850, 0))), ""), ""), "")</f>
        <v/>
      </c>
      <c r="AJ400" s="66"/>
      <c r="AK400" s="76" t="str">
        <f>IFERROR(IF(B400&lt;&gt;"", IF(AND(INDEX(Paste_Here!N$2:N$850, MATCH(B400, Paste_Here!A$2:A$850, 0))&lt;&gt;"", ISNUMBER(VALUE(INDEX(Paste_Here!N$2:N$850, MATCH(B400, Paste_Here!A$2:A$850, 0))))), INDEX(Paste_Here!N$2:N$850, MATCH(B400, Paste_Here!A$2:A$850, 0)), ""), ""), "")</f>
        <v/>
      </c>
      <c r="AL400" s="66"/>
      <c r="AM400" s="76" t="str">
        <f>IFERROR(IF(B400&lt;&gt;"", IF(AND(INDEX(Paste_Here!O$2:O$850, MATCH(B400, Paste_Here!A$2:A$850, 0))&lt;&gt;"", ISNUMBER(VALUE(INDEX(Paste_Here!O$2:O$850, MATCH(B400, Paste_Here!A$2:A$850, 0))))), INDEX(Paste_Here!O$2:O$850, MATCH(B400, Paste_Here!A$2:A$850, 0)), ""), ""), "")</f>
        <v/>
      </c>
      <c r="AN400" s="66"/>
      <c r="AO400" s="76"/>
      <c r="AP400" s="66"/>
      <c r="AQ400" s="76"/>
      <c r="AR400" s="66"/>
      <c r="AS400" s="76"/>
      <c r="AT400" s="66"/>
      <c r="AU400" s="66"/>
      <c r="AV400" s="76" t="str">
        <f t="shared" si="51"/>
        <v/>
      </c>
      <c r="AW400" s="66"/>
      <c r="AX400" s="76" t="str">
        <f>IFERROR(IF(B400&lt;&gt;"", IF(ISNUMBER(SEARCH("Revealed-Potential (Primary Focus)", LOWER(INDEX(Paste_Here!Z$2:Z$850, MATCH(B400, Paste_Here!A$2:A$850, 0))))), "Rev-Potential: Prim", IF(ISNUMBER(SEARCH("Revealed-Potential (Secondary Focus)", LOWER(INDEX(Paste_Here!Z$2:Z$850, MATCH(B400, Paste_Here!A$2:A$850, 0))))), "Rev-Potential: Sec", IF(ISNUMBER(SEARCH("Monitoring", LOWER(INDEX(Paste_Here!Z$2:Z$850, MATCH(B400, Paste_Here!A$2:A$850, 0))))), "Monitoring", IF(ISNUMBER(SEARCH("At-Promise (Secondary Focus)", LOWER(INDEX(Paste_Here!Z$2:Z$850, MATCH(B400, Paste_Here!A$2:A$850, 0))))), "At-Promise: Sec", IF(ISNUMBER(SEARCH("At-Promise (Primary Focus)", LOWER(INDEX(Paste_Here!Z$2:Z$850, MATCH(B400, Paste_Here!A$2:A$850, 0))))), "At-Promise: Prim", ""))))), ""), "")</f>
        <v/>
      </c>
      <c r="AY400" s="66"/>
      <c r="AZ400" s="76"/>
      <c r="BA400" s="66"/>
      <c r="BB400" s="76"/>
      <c r="BC400" s="66"/>
      <c r="BD400" s="76"/>
      <c r="BE400" s="66"/>
      <c r="BF400" s="76"/>
      <c r="BG400" s="66"/>
      <c r="BH400" s="76"/>
      <c r="BI400" s="66"/>
      <c r="BJ400" s="66"/>
      <c r="BK400" s="76" t="str">
        <f t="shared" si="52"/>
        <v/>
      </c>
      <c r="BL400" s="66"/>
      <c r="BM400" s="76" t="str">
        <f>IFERROR(IF(B400&lt;&gt;"", IF(AND(ISNUMBER(VALUE(SUBSTITUTE(SUBSTITUTE(Paste_Here!R400, "br", "-"), "L", ""))), VALUE(SUBSTITUTE(SUBSTITUTE(Paste_Here!R400, "br", "-"), "L", "")) &gt;= 1095), "Yes", IF(AND(ISNUMBER(VALUE(SUBSTITUTE(SUBSTITUTE(Paste_Here!R400, "br", "-"), "L", ""))), VALUE(SUBSTITUTE(SUBSTITUTE(Paste_Here!R400, "br", "-"), "L", "")) &lt;= 1094), "No", "")), ""), "")</f>
        <v/>
      </c>
      <c r="BN400" s="66"/>
      <c r="BO400" s="76" t="str">
        <f>IFERROR(IF(B400&lt;&gt;"", IF(COUNTIF(INDEX(Paste_Here!Y$2:AB$850, MATCH(B400, Paste_Here!A$2:A$850, 0), 0), "yes") &gt; 0, "Yes", IF(COUNTIF(INDEX(Paste_Here!Y$2:AB$850, MATCH(B400, Paste_Here!A$2:A$850, 0), 0), "no") &gt; 0, "No", "")), ""), "")</f>
        <v/>
      </c>
      <c r="BP400" s="66"/>
      <c r="BQ400" s="76" t="str">
        <f>IFERROR(IF(B400&lt;&gt;"", IF(AND(ISNUMBER(VALUE(SUBSTITUTE(SUBSTITUTE(Paste_Here!U400, "em", "-"), "q", ""))), VALUE(SUBSTITUTE(SUBSTITUTE(Paste_Here!U400, "em", "-"), "q", "")) &gt;= 910), "Yes", IF(AND(ISNUMBER(VALUE(SUBSTITUTE(SUBSTITUTE(Paste_Here!U400, "em", "-"), "q", ""))), VALUE(SUBSTITUTE(SUBSTITUTE(Paste_Here!U400, "em", "-"), "q", "")) &lt;= 909), "No", "")), ""), "")</f>
        <v/>
      </c>
      <c r="BR400" s="66"/>
      <c r="BS400" s="76" t="str">
        <f>IFERROR(IF(B400&lt;&gt;"", IF(AND(INDEX(Paste_Here!X$2:X$850, MATCH(B400, Paste_Here!A$2:A$850, 0))&lt;&gt;"", ISNUMBER(VALUE(INDEX(Paste_Here!X$2:X$850, MATCH(B400, Paste_Here!A$2:A$850, 0))))), INDEX(Paste_Here!X$2:X$850, MATCH(B400, Paste_Here!A$2:A$850, 0)), ""), ""), "")</f>
        <v/>
      </c>
      <c r="BT400" s="66"/>
      <c r="BU400" s="76" t="str">
        <f>IFERROR(IF(B400&lt;&gt;"", IF(ISNUMBER(VALUE(INDEX(Paste_Here!G$2:G$850, MATCH(B400, Paste_Here!A$2:A$850, 0)))), IF(VALUE(INDEX(Paste_Here!G$2:G$850, MATCH(B400, Paste_Here!A$2:A$850, 0)))=0, "No", IF(AND(VALUE(INDEX(Paste_Here!G$2:G$850, MATCH(B400, Paste_Here!A$2:A$850, 0)))&gt;=1, VALUE(INDEX(Paste_Here!G$2:G$850, MATCH(B400, Paste_Here!A$2:A$850, 0)))&lt;=4), VALUE(INDEX(Paste_Here!G$2:G$850, MATCH(B400, Paste_Here!A$2:A$850, 0))), "")), ""), ""), "")</f>
        <v/>
      </c>
      <c r="BV400" s="66"/>
      <c r="BW400" s="76" t="str">
        <f>IFERROR(IF(B400&lt;&gt;"", IF(ISNUMBER(VALUE(INDEX(Paste_Here!H$2:H$850, MATCH(B400, Paste_Here!A$2:A$850, 0)))), IF(VALUE(INDEX(Paste_Here!H$2:H$850, MATCH(B400, Paste_Here!A$2:A$850, 0)))=0, "No", IF(AND(VALUE(INDEX(Paste_Here!H$2:H$850, MATCH(B400, Paste_Here!A$2:A$850, 0)))&gt;=1, VALUE(INDEX(Paste_Here!H$2:H$850, MATCH(B400, Paste_Here!A$2:A$850, 0)))&lt;=4), VALUE(INDEX(Paste_Here!H$2:H$850, MATCH(B400, Paste_Here!A$2:A$850, 0))), "")), ""), ""), "")</f>
        <v/>
      </c>
      <c r="BX400" s="66"/>
      <c r="BY400" s="76"/>
      <c r="BZ400" s="66"/>
      <c r="CA400" s="76"/>
      <c r="CB400" s="66"/>
      <c r="CC400" s="66"/>
      <c r="CD400" s="76" t="str">
        <f t="shared" si="53"/>
        <v/>
      </c>
      <c r="CE400" s="66"/>
      <c r="CF400" s="76" t="str">
        <f>IFERROR(IF(B400&lt;&gt;"", IF(AND(INDEX(Paste_Here!P$2:P$850, MATCH(B400, Paste_Here!A$2:A$850, 0))&lt;&gt;"", ISNUMBER(VALUE(INDEX(Paste_Here!P$2:P$850, MATCH(B400, Paste_Here!A$2:A$850, 0))))), INDEX(Paste_Here!P$2:P$850, MATCH(B400, Paste_Here!A$2:A$850, 0)), ""), ""), "")</f>
        <v/>
      </c>
      <c r="CG400" s="66"/>
      <c r="CH400" s="76" t="str">
        <f>IFERROR(IF(B400&lt;&gt;"", IF(ISNUMBER(SEARCH("highrisk", LOWER(INDEX(Paste_Here!Q$2:Q$850, MATCH(B400, Paste_Here!A$2:A$850, 0))))), "High Risk", IF(ISNUMBER(SEARCH("lowrisk", LOWER(INDEX(Paste_Here!Q$2:Q$850, MATCH(B400, Paste_Here!A$2:A$850, 0))))), "Low Risk", IF(ISNUMBER(SEARCH("somerisk", LOWER(INDEX(Paste_Here!Q$2:Q$850, MATCH(B400, Paste_Here!A$2:A$850, 0))))), "Some Risk", ""))), ""), "")</f>
        <v/>
      </c>
      <c r="CI400" s="66"/>
      <c r="CJ400" s="76" t="str">
        <f>IFERROR(IF(B400&lt;&gt;"", IF(AND(INDEX(Paste_Here!AA$2:AA$850, MATCH(B400, Paste_Here!A$2:A$850, 0))&lt;&gt;"", ISNUMBER(VALUE(INDEX(Paste_Here!AA$2:AA$850, MATCH(B400, Paste_Here!A$2:A$850, 0))))), INDEX(Paste_Here!AA$2:AA$850, MATCH(B400, Paste_Here!A$2:A$850, 0)), ""), ""), "")</f>
        <v/>
      </c>
      <c r="CK400" s="66"/>
      <c r="CL400" s="76" t="str">
        <f>IFERROR(IF(B400&lt;&gt;"", IF(LOWER(INDEX(Paste_Here!AB$2:AB$850, MATCH(B400, Paste_Here!A$2:A$850, 0)))="approaching expectations", "Approaching", IF(LOWER(INDEX(Paste_Here!AB$2:AB$850, MATCH(B400, Paste_Here!A$2:A$850, 0)))="met expectations", "Met", IF(LOWER(INDEX(Paste_Here!AB$2:AB$850, MATCH(B400, Paste_Here!A$2:A$850, 0)))="exceeded expectations", "Exceeded", IF(LOWER(INDEX(Paste_Here!AB$2:AB$850, MATCH(B400, Paste_Here!A$2:A$850, 0)))="below expectations", "Below", "")))), ""), "")</f>
        <v/>
      </c>
      <c r="CM400" s="66"/>
      <c r="CN400" s="76" t="str">
        <f>IFERROR(IF(B400&lt;&gt;"", IF(AND(INDEX(Paste_Here!AC$2:AC$850, MATCH(B400, Paste_Here!A$2:A$850, 0))&lt;&gt;"", ISNUMBER(VALUE(INDEX(Paste_Here!AC$2:AC$850, MATCH(B400, Paste_Here!A$2:A$850, 0))))), INDEX(Paste_Here!AC$2:AC$850, MATCH(B400, Paste_Here!A$2:A$850, 0)), ""), ""), "")</f>
        <v/>
      </c>
      <c r="CO400" s="66"/>
      <c r="CP400" s="76"/>
      <c r="CQ400" s="66"/>
      <c r="CR400" s="76"/>
      <c r="CS400" s="66"/>
      <c r="CT400" s="76"/>
      <c r="CU400" s="66"/>
      <c r="CV400" s="76"/>
      <c r="CW400" s="66"/>
      <c r="CX400" s="76"/>
      <c r="CY400" s="66"/>
      <c r="CZ400" s="66"/>
      <c r="DA400" s="76" t="str">
        <f t="shared" si="54"/>
        <v/>
      </c>
      <c r="DB400" s="66"/>
      <c r="DC400" s="76" t="str">
        <f>IFERROR(IF(B400&lt;&gt;"", IF(AND(INDEX(Paste_Here!V$2:V$850, MATCH(B400, Paste_Here!A$2:A$850, 0))&lt;&gt;"", ISNUMBER(VALUE(INDEX(Paste_Here!V$2:V$850, MATCH(B400, Paste_Here!A$2:A$850, 0))))), INDEX(Paste_Here!V$2:V$850, MATCH(B400, Paste_Here!A$2:A$850, 0)), ""), ""), "")</f>
        <v/>
      </c>
      <c r="DD400" s="66"/>
      <c r="DE400" s="76" t="str">
        <f>IFERROR(IF(B400&lt;&gt;"", IF(ISNUMBER(SEARCH("highrisk", LOWER(INDEX(Paste_Here!W$2:W$850, MATCH(B400, Paste_Here!A$2:A$850, 0))))), "High Risk", IF(ISNUMBER(SEARCH("lowrisk", LOWER(INDEX(Paste_Here!W$2:W$850, MATCH(B400, Paste_Here!A$2:A$850, 0))))), "Low Risk", IF(ISNUMBER(SEARCH("somerisk", LOWER(INDEX(Paste_Here!W$2:W$850, MATCH(B400, Paste_Here!A$2:A$850, 0))))), "Some Risk", ""))), ""), "")</f>
        <v/>
      </c>
      <c r="DF400" s="66"/>
      <c r="DG400" s="76" t="str">
        <f>IFERROR(IF(B400&lt;&gt;"", IF(AND(INDEX(Paste_Here!S$2:S$850, MATCH(B400, Paste_Here!A$2:A$850, 0))&lt;&gt;"", ISNUMBER(VALUE(INDEX(Paste_Here!S$2:S$850, MATCH(B400, Paste_Here!A$2:A$850, 0))))), INDEX(Paste_Here!S$2:S$850, MATCH(B400, Paste_Here!A$2:A$850, 0)), ""), ""), "")</f>
        <v/>
      </c>
      <c r="DH400" s="66"/>
      <c r="DI400" s="76" t="str">
        <f>IFERROR(IF(B400&lt;&gt;"", IF(ISNUMBER(SEARCH("highrisk", LOWER(INDEX(Paste_Here!T$2:T$850, MATCH(B400, Paste_Here!A$2:A$850, 0))))), "High Risk", IF(ISNUMBER(SEARCH("lowrisk", LOWER(INDEX(Paste_Here!T$2:T$850, MATCH(B400, Paste_Here!A$2:A$850, 0))))), "Low Risk", IF(ISNUMBER(SEARCH("somerisk", LOWER(INDEX(Paste_Here!T$2:T$850, MATCH(B400, Paste_Here!A$2:A$850, 0))))), "Some Risk", ""))), ""), "")</f>
        <v/>
      </c>
      <c r="DJ400" s="66"/>
      <c r="DK400" s="76" t="str">
        <f>IFERROR(IF(B400&lt;&gt;"", IF(AND(INDEX(Paste_Here!AD$2:AD$850, MATCH(B400, Paste_Here!A$2:A$850, 0))&lt;&gt;"", ISNUMBER(VALUE(INDEX(Paste_Here!AD$2:AD$850, MATCH(B400, Paste_Here!A$2:A$850, 0))))), INDEX(Paste_Here!AD$2:AD$850, MATCH(B400, Paste_Here!A$2:A$850, 0)), ""), ""), "")</f>
        <v/>
      </c>
      <c r="DL400" s="66"/>
      <c r="DM400" s="76" t="str">
        <f>IFERROR(IF(B400&lt;&gt;"", IF(LOWER(INDEX(Paste_Here!AE$2:AE$850, MATCH(B400, Paste_Here!A$2:A$850, 0)))="approaching expectations", "Approaching", IF(LOWER(INDEX(Paste_Here!AE$2:AE$850, MATCH(B400, Paste_Here!A$2:A$850, 0)))="met expectations", "Met", IF(LOWER(INDEX(Paste_Here!AE$2:AE$850, MATCH(B400, Paste_Here!A$2:A$850, 0)))="exceeded expectations", "Exceeded", IF(LOWER(INDEX(Paste_Here!AE$2:AE$850, MATCH(B400, Paste_Here!A$2:A$850, 0)))="below expectations", "Below", "")))), ""), "")</f>
        <v/>
      </c>
      <c r="DN400" s="66"/>
      <c r="DO400" s="76"/>
      <c r="DP400" s="66"/>
      <c r="DQ400" s="76"/>
      <c r="DR400" s="66"/>
      <c r="DS400" s="76"/>
      <c r="DT400" s="66"/>
      <c r="DU400" s="76"/>
      <c r="DV400" s="66"/>
      <c r="DW400" s="66"/>
      <c r="DX400" s="76" t="str">
        <f t="shared" si="55"/>
        <v/>
      </c>
      <c r="DY400" s="66"/>
      <c r="DZ400" s="76"/>
      <c r="EA400" s="66"/>
      <c r="EB400" s="76"/>
      <c r="EC400" s="66"/>
      <c r="ED400" s="76" t="str">
        <f>IFERROR(IF(B400&lt;&gt;"", IF(AND(INDEX(Paste_Here!AF$2:AF$850, MATCH(B400, Paste_Here!A$2:A$850, 0))&lt;&gt;"", ISNUMBER(VALUE(INDEX(Paste_Here!AF$2:AF$850, MATCH(B400, Paste_Here!A$2:A$850, 0))))), INDEX(Paste_Here!AF$2:AF$850, MATCH(B400, Paste_Here!A$2:A$850, 0)), ""), ""), "")</f>
        <v/>
      </c>
      <c r="EE400" s="66"/>
      <c r="EF400" s="76"/>
      <c r="EG400" s="66"/>
      <c r="EH400" s="76"/>
      <c r="EI400" s="66"/>
      <c r="EJ400" s="76" t="str">
        <f>IFERROR(IF(B400&lt;&gt;"", IF(AND(INDEX(Paste_Here!AG$2:AG$850, MATCH(B400, Paste_Here!A$2:A$850, 0))&lt;&gt;"", ISNUMBER(VALUE(INDEX(Paste_Here!AG$2:AG$850, MATCH(B400, Paste_Here!A$2:A$850, 0))))), INDEX(Paste_Here!AG$2:AG$850, MATCH(B400, Paste_Here!A$2:A$850, 0)), ""), ""), "")</f>
        <v/>
      </c>
      <c r="EK400" s="66"/>
      <c r="EL400" s="76"/>
      <c r="EM400" s="66"/>
      <c r="EN400" s="76"/>
      <c r="EO400" s="66"/>
      <c r="EP400" s="76"/>
      <c r="EQ400" s="66"/>
      <c r="ER400" s="76"/>
      <c r="ES400" s="66"/>
      <c r="ET400" s="66"/>
      <c r="EU400" s="76"/>
      <c r="EV400" s="66"/>
      <c r="EW400" s="76"/>
      <c r="EX400" s="66"/>
      <c r="EY400" s="76"/>
      <c r="EZ400" s="66"/>
      <c r="FA400" s="76"/>
      <c r="FB400" s="66"/>
      <c r="FC400" s="76"/>
      <c r="FD400" s="66"/>
      <c r="FE400" s="76"/>
      <c r="FF400" s="66"/>
      <c r="FG400" s="76"/>
      <c r="FH400" s="66"/>
      <c r="FI400" s="76"/>
      <c r="FJ400" s="66"/>
      <c r="FK400" s="76"/>
      <c r="FL400" s="66"/>
      <c r="FM400" s="76"/>
      <c r="FN400" s="66"/>
      <c r="FO400" s="76"/>
      <c r="FP400" s="66"/>
      <c r="FQ400" s="76"/>
      <c r="FR400" s="66"/>
      <c r="FS400" s="76"/>
      <c r="FT400" s="66"/>
      <c r="FU400" s="76"/>
      <c r="FV400" s="66"/>
      <c r="FW400" s="76"/>
      <c r="FX400" s="66"/>
      <c r="FY400" s="76"/>
      <c r="FZ400" s="66"/>
      <c r="GA400" s="76"/>
      <c r="GB400" s="66"/>
      <c r="GC400" s="76"/>
      <c r="GD400" s="66"/>
      <c r="GE400" s="76"/>
      <c r="GF400" s="66"/>
      <c r="GG400" s="76"/>
      <c r="GH400" s="66"/>
      <c r="GI400" s="76"/>
      <c r="GJ400" s="66"/>
      <c r="GK400" s="76"/>
      <c r="GL400" s="66"/>
      <c r="GM400" s="76"/>
      <c r="GN400" s="66"/>
      <c r="GO400" s="76"/>
      <c r="GP400" s="66"/>
      <c r="GQ400" s="76"/>
      <c r="GR400" s="66"/>
      <c r="GS400" s="76"/>
      <c r="GT400" s="66"/>
      <c r="GU400" s="76"/>
      <c r="GV400" s="66"/>
      <c r="GW400" s="76"/>
      <c r="GX400" s="66"/>
      <c r="GY400" s="76"/>
      <c r="GZ400" s="66"/>
      <c r="HA400" s="76"/>
      <c r="HB400" s="66"/>
      <c r="HC400" s="76"/>
      <c r="HD400" s="66"/>
      <c r="HE400" s="76"/>
      <c r="HF400" s="66"/>
      <c r="HG400" s="76"/>
      <c r="HH400" s="66"/>
      <c r="HI400" s="76"/>
      <c r="HJ400" s="66"/>
      <c r="HK400" s="76"/>
      <c r="HL400" s="66"/>
      <c r="HM400" s="76"/>
      <c r="HN400" s="66"/>
      <c r="HO400" s="76"/>
      <c r="HP400" s="66"/>
      <c r="HQ400" s="76"/>
      <c r="HR400" s="66"/>
      <c r="HS400" s="76"/>
      <c r="HT400" s="66"/>
      <c r="HU400" s="76"/>
      <c r="HV400" s="66"/>
      <c r="HW400" s="76"/>
      <c r="HX400" s="66"/>
      <c r="HY400" s="76"/>
      <c r="HZ400" s="66"/>
      <c r="IA400" s="76"/>
      <c r="IB400" s="66"/>
      <c r="IC400" s="76"/>
      <c r="ID400" s="66"/>
      <c r="IE400" s="76"/>
      <c r="IF400" s="66"/>
      <c r="IG400" s="76"/>
      <c r="IH400" s="66"/>
      <c r="II400" s="76"/>
      <c r="IJ400" s="66"/>
      <c r="IK400" s="76"/>
      <c r="IL400" s="66"/>
      <c r="IM400" s="76"/>
      <c r="IN400" s="66"/>
      <c r="IO400" s="76"/>
      <c r="IP400" s="66"/>
      <c r="IQ400" s="76"/>
      <c r="IR400" s="66"/>
      <c r="IS400" s="76"/>
      <c r="IT400" s="66"/>
      <c r="IU400" s="76"/>
      <c r="IV400" s="66"/>
      <c r="IW400" s="76"/>
      <c r="IX400" s="66"/>
      <c r="IY400" s="76"/>
      <c r="IZ400" s="66"/>
      <c r="JA400" s="76"/>
      <c r="JB400" s="66"/>
      <c r="JC400" s="76"/>
      <c r="JD400" s="66"/>
      <c r="JE400" s="76"/>
      <c r="JF400" s="66"/>
      <c r="JG400" s="76"/>
      <c r="JH400" s="66"/>
      <c r="JI400" s="76"/>
      <c r="JJ400" s="66"/>
      <c r="JK400" s="76"/>
      <c r="JL400" s="66"/>
      <c r="JM400" s="76"/>
      <c r="JN400" s="66"/>
      <c r="JO400" s="76"/>
      <c r="JP400" s="66"/>
      <c r="JQ400" s="76"/>
      <c r="JR400" s="66"/>
      <c r="JS400" s="76"/>
      <c r="JT400" s="66"/>
      <c r="JU400" s="76"/>
      <c r="JV400" s="66"/>
      <c r="JW400" s="76"/>
      <c r="JX400" s="66"/>
      <c r="JY400" s="76"/>
      <c r="JZ400" s="66"/>
      <c r="KA400" s="76"/>
      <c r="KB400" s="66"/>
      <c r="KC400" s="76"/>
      <c r="KD400" s="66"/>
      <c r="KE400" s="76"/>
      <c r="KF400" s="66"/>
      <c r="KG400" s="76"/>
      <c r="KH400" s="66"/>
      <c r="KI400" s="76"/>
      <c r="KJ400" s="66"/>
      <c r="KK400" s="76"/>
      <c r="KL400" s="66"/>
      <c r="KM400" s="76"/>
      <c r="KN400" s="66"/>
      <c r="KO400" s="76"/>
      <c r="KP400" s="66"/>
      <c r="KQ400" s="76"/>
      <c r="KR400" s="66"/>
      <c r="KS400" s="76"/>
      <c r="KT400" s="66"/>
      <c r="KU400" s="76"/>
      <c r="KV400" s="66"/>
      <c r="KW400" s="76"/>
      <c r="KX400" s="66"/>
      <c r="KY400" s="76"/>
      <c r="KZ400" s="66"/>
      <c r="LA400" s="76"/>
      <c r="LB400" s="66"/>
      <c r="LC400" s="76"/>
      <c r="LD400" s="66"/>
      <c r="LE400" s="76"/>
      <c r="LF400" s="66"/>
      <c r="LG400" s="76"/>
      <c r="LH400" s="66"/>
      <c r="LI400" s="76"/>
      <c r="LJ400" s="66"/>
      <c r="LK400" s="76"/>
      <c r="LL400" s="66"/>
      <c r="LM400" s="76"/>
      <c r="LN400" s="66"/>
      <c r="LO400" s="76"/>
      <c r="LP400" s="66"/>
      <c r="LQ400" s="76"/>
      <c r="LR400" s="66"/>
      <c r="LS400" s="76"/>
      <c r="LT400" s="66"/>
      <c r="LU400" s="76"/>
      <c r="LV400" s="66"/>
      <c r="LW400" s="76"/>
      <c r="LX400" s="66"/>
      <c r="LY400" s="76"/>
      <c r="LZ400" s="66"/>
      <c r="MA400" s="76"/>
      <c r="MB400" s="66"/>
      <c r="MC400" s="76"/>
      <c r="MD400" s="66"/>
      <c r="MG400" s="1" t="str" cm="1">
        <f t="array" ref="MG400">IFERROR(INDEX(Paste_Here!$B$2:$B$850, MATCH(0, COUNTIF(MG$4:MG399, Paste_Here!$B$2:$B$850) + IF(Paste_Here!$B$2:$B$850="", 1, 0), 0)), "")</f>
        <v/>
      </c>
      <c r="MH400" s="1" t="str">
        <f>IF(MG400&lt;&gt;"", INDEX(Paste_Here!$A$2:$A$850, MATCH(MG400, Paste_Here!$B$2:$B$850, 0)), "")</f>
        <v/>
      </c>
      <c r="MI400" s="1" t="str">
        <f t="shared" si="56"/>
        <v/>
      </c>
      <c r="MJ400" s="1" t="str" cm="1">
        <f t="array" ref="MJ400">IFERROR(INDEX($MI$5:$MI$850, MATCH(SMALL(IF($MI$5:$MI$850&lt;&gt;"", COUNTIF($MI$5:$MI$850, "&lt;"&amp;$MI$5:$MI$850)+1), ROW()-ROW($MJ$5)+1), COUNTIF($MI$5:$MI$850, "&lt;"&amp;$MI$5:$MI$850)+1, 0)), "")</f>
        <v/>
      </c>
    </row>
    <row r="401" spans="1:348">
      <c r="A401" s="66"/>
      <c r="B401" s="76" t="str">
        <f t="shared" si="49"/>
        <v/>
      </c>
      <c r="C401" s="66"/>
      <c r="D401" s="76" t="str">
        <f>IFERROR(IF(B401&lt;&gt;"", IF(AND(INDEX(Paste_Here!B$2:B$850, MATCH(B401, Paste_Here!A$2:A$850, 0))&lt;&gt;"", ISNUMBER(VALUE(INDEX(Paste_Here!B$2:B$850, MATCH(B401, Paste_Here!A$2:A$850, 0))))), INDEX(Paste_Here!B$2:B$850, MATCH(B401, Paste_Here!A$2:A$850, 0)), ""), ""), "")</f>
        <v/>
      </c>
      <c r="E401" s="66"/>
      <c r="F401" s="76" t="str">
        <f>IFERROR(IF(B401&lt;&gt;"", IF(ISTEXT(INDEX(Paste_Here!K$2:K$850, MATCH(B401, Paste_Here!A$2:A$850, 0))), INDEX(Paste_Here!K$2:K$850, MATCH(B401, Paste_Here!A$2:A$850, 0)), ""), ""), "")</f>
        <v/>
      </c>
      <c r="G401" s="66"/>
      <c r="H401" s="76" t="str">
        <f>IFERROR(IF(B401&lt;&gt;"", IF(ISTEXT(INDEX(Paste_Here!C$2:C$850, MATCH(B401, Paste_Here!A$2:A$850, 0))), INDEX(Paste_Here!C$2:C$850, MATCH(B401, Paste_Here!A$2:A$850, 0)), ""), ""), "")</f>
        <v/>
      </c>
      <c r="I401" s="66"/>
      <c r="J401" s="76" t="str">
        <f>IFERROR(IF(B401&lt;&gt;"", IF(ISNUMBER(SEARCH("s", LOWER(INDEX(Paste_Here!M$2:M$850, MATCH(B401, Paste_Here!A$2:A$850, 0))))), "Yes", IF(INDEX(Paste_Here!M$2:M$850, MATCH(B401, Paste_Here!A$2:A$850, 0))&lt;&gt;"", "No", "")), ""), "")</f>
        <v/>
      </c>
      <c r="K401" s="66"/>
      <c r="L401" s="76" t="str">
        <f>IFERROR(IF(B401&lt;&gt;"", IF(ISNUMBER(SEARCH("yes", LOWER(INDEX(Paste_Here!E$2:E$850, MATCH(B401, Paste_Here!A$2:A$850, 0))))), "Yes", IF(ISNUMBER(SEARCH("no", LOWER(INDEX(Paste_Here!E$2:E$850, MATCH(B401, Paste_Here!A$2:A$850, 0))))), "No", "")), ""), "")</f>
        <v/>
      </c>
      <c r="M401" s="66"/>
      <c r="N401" s="76" t="str">
        <f>IFERROR(IF(B401&lt;&gt;"", IF(ISNUMBER(SEARCH("yes", LOWER(INDEX(Paste_Here!F$2:F$850, MATCH(B401, Paste_Here!A$2:A$850, 0))))), "Yes", IF(ISNUMBER(SEARCH("no", LOWER(INDEX(Paste_Here!F$2:F$850, MATCH(B401, Paste_Here!A$2:A$850, 0))))), "No", "")), ""), "")</f>
        <v/>
      </c>
      <c r="O401" s="66"/>
      <c r="P401" s="76" t="str">
        <f>IFERROR(IF(B401&lt;&gt;"", IF(ISNUMBER(SEARCH("yes", LOWER(INDEX(Paste_Here!L$2:L$850, MATCH(B401, Paste_Here!A$2:A$850, 0))))), "Yes", IF(ISNUMBER(SEARCH("no", LOWER(INDEX(Paste_Here!L$2:L$850, MATCH(B401, Paste_Here!A$2:A$850, 0))))), "No", "")), ""), "")</f>
        <v/>
      </c>
      <c r="Q401" s="66"/>
      <c r="R401" s="76" t="str">
        <f>IFERROR(IF(B401&lt;&gt;"", IF(ISNUMBER(SEARCH("transitional 2", LOWER(INDEX(Paste_Here!D$2:D$850, MATCH(B401, Paste_Here!A$2:A$850, 0))))), "T2", IF(ISNUMBER(SEARCH("transitional 1", LOWER(INDEX(Paste_Here!D$2:D$850, MATCH(B401, Paste_Here!A$2:A$850, 0))))), "T1", IF(ISNUMBER(SEARCH("waived ell services", LOWER(INDEX(Paste_Here!D$2:D$850, MATCH(B401, Paste_Here!A$2:A$850, 0))))), "W", IF(ISNUMBER(SEARCH("english language learner", LOWER(INDEX(Paste_Here!D$2:D$850, MATCH(B401, Paste_Here!A$2:A$850, 0))))), "L", "")))), ""), "")</f>
        <v/>
      </c>
      <c r="S401" s="66"/>
      <c r="T401" s="76" t="str">
        <f>IFERROR(IF(B401&lt;&gt;"", IF(ISNUMBER(SEARCH("yes", LOWER(INDEX(Paste_Here!I$2:I$850, MATCH(B401, Paste_Here!A$2:A$850, 0))))), "Yes", IF(ISNUMBER(SEARCH("no", LOWER(INDEX(Paste_Here!I$2:I$850, MATCH(B401, Paste_Here!A$2:A$850, 0))))), "No", "")), ""), "")</f>
        <v/>
      </c>
      <c r="U401" s="66"/>
      <c r="V401" s="76" t="str">
        <f>IFERROR(IF(B401&lt;&gt;"", IF(ISTEXT(INDEX(Paste_Here!J$2:J$850, MATCH(B401, Paste_Here!A$2:A$850, 0))), VALUE(INDEX(Paste_Here!J$2:J$850, MATCH(B401, Paste_Here!A$2:A$850, 0))), ""), ""), "")</f>
        <v/>
      </c>
      <c r="W401" s="66"/>
      <c r="X401" s="66"/>
      <c r="Y401" s="76" t="str">
        <f t="shared" si="50"/>
        <v/>
      </c>
      <c r="Z401" s="66"/>
      <c r="AA401" s="76" t="str">
        <f>IFERROR(IF(B401&lt;&gt;"", IF(AND(INDEX(Paste_Here!AI$2:AI$850, MATCH(B401, Paste_Here!A$2:A$850, 0))&lt;&gt;"", ISNUMBER(VALUE(INDEX(Paste_Here!AI$2:AI$850, MATCH(B401, Paste_Here!A$2:A$850, 0))))), INDEX(Paste_Here!AI$2:AI$850, MATCH(B401, Paste_Here!A$2:A$850, 0)), ""), ""), "")</f>
        <v/>
      </c>
      <c r="AB401" s="66"/>
      <c r="AC401" s="76" t="str">
        <f>IFERROR(IF(B401&lt;&gt;"", IF(AND(INDEX(Paste_Here!AJ$2:AJ$850, MATCH(B401, Paste_Here!A$2:A$850, 0))&lt;&gt;"", ISNUMBER(VALUE(INDEX(Paste_Here!AJ$2:AJ$850, MATCH(B401, Paste_Here!A$2:A$850, 0))))), INDEX(Paste_Here!AJ$2:AJ$850, MATCH(B401, Paste_Here!A$2:A$850, 0)), ""), ""), "")</f>
        <v/>
      </c>
      <c r="AD401" s="66"/>
      <c r="AE401" s="76" t="str">
        <f>IFERROR(IF(B401&lt;&gt;"", IF(AND(INDEX(Paste_Here!AK$2:AK$850, MATCH(B401, Paste_Here!A$2:A$850, 0))&lt;&gt;"", ISNUMBER(VALUE(INDEX(Paste_Here!AK$2:AK$850, MATCH(B401, Paste_Here!A$2:A$850, 0))))), INDEX(Paste_Here!AK$2:AK$850, MATCH(B401, Paste_Here!A$2:A$850, 0)), ""), ""), "")</f>
        <v/>
      </c>
      <c r="AF401" s="66"/>
      <c r="AG401" s="76" t="str">
        <f>IFERROR(IF(B401&lt;&gt;"", IF(AND(INDEX(Paste_Here!AL$2:AL$850, MATCH(B401, Paste_Here!A$2:A$850, 0))&lt;&gt;"", ISNUMBER(VALUE(INDEX(Paste_Here!AL$2:AL$850, MATCH(B401, Paste_Here!A$2:A$850, 0))))), INDEX(Paste_Here!AL$2:AL$850, MATCH(B401, Paste_Here!A$2:A$850, 0)), ""), ""), "")</f>
        <v/>
      </c>
      <c r="AH401" s="66"/>
      <c r="AI401" s="76" t="str">
        <f>IFERROR(IF(B401&lt;&gt;"", IF(AND(INDEX(Paste_Here!AH$2:AH$850, MATCH(B401, Paste_Here!A$2:A$850, 0))&lt;&gt;"", ISNUMBER(VALUE(INDEX(Paste_Here!AH$2:AH$850, MATCH(B401, Paste_Here!A$2:A$850, 0))))), IF(VALUE(INDEX(Paste_Here!AH$2:AH$850, MATCH(B401, Paste_Here!A$2:A$850, 0)))=0, "", INDEX(Paste_Here!AH$2:AH$850, MATCH(B401, Paste_Here!A$2:A$850, 0))), ""), ""), "")</f>
        <v/>
      </c>
      <c r="AJ401" s="66"/>
      <c r="AK401" s="76" t="str">
        <f>IFERROR(IF(B401&lt;&gt;"", IF(AND(INDEX(Paste_Here!N$2:N$850, MATCH(B401, Paste_Here!A$2:A$850, 0))&lt;&gt;"", ISNUMBER(VALUE(INDEX(Paste_Here!N$2:N$850, MATCH(B401, Paste_Here!A$2:A$850, 0))))), INDEX(Paste_Here!N$2:N$850, MATCH(B401, Paste_Here!A$2:A$850, 0)), ""), ""), "")</f>
        <v/>
      </c>
      <c r="AL401" s="66"/>
      <c r="AM401" s="76" t="str">
        <f>IFERROR(IF(B401&lt;&gt;"", IF(AND(INDEX(Paste_Here!O$2:O$850, MATCH(B401, Paste_Here!A$2:A$850, 0))&lt;&gt;"", ISNUMBER(VALUE(INDEX(Paste_Here!O$2:O$850, MATCH(B401, Paste_Here!A$2:A$850, 0))))), INDEX(Paste_Here!O$2:O$850, MATCH(B401, Paste_Here!A$2:A$850, 0)), ""), ""), "")</f>
        <v/>
      </c>
      <c r="AN401" s="66"/>
      <c r="AO401" s="76"/>
      <c r="AP401" s="66"/>
      <c r="AQ401" s="76"/>
      <c r="AR401" s="66"/>
      <c r="AS401" s="76"/>
      <c r="AT401" s="66"/>
      <c r="AU401" s="66"/>
      <c r="AV401" s="76" t="str">
        <f t="shared" si="51"/>
        <v/>
      </c>
      <c r="AW401" s="66"/>
      <c r="AX401" s="76" t="str">
        <f>IFERROR(IF(B401&lt;&gt;"", IF(ISNUMBER(SEARCH("Revealed-Potential (Primary Focus)", LOWER(INDEX(Paste_Here!Z$2:Z$850, MATCH(B401, Paste_Here!A$2:A$850, 0))))), "Rev-Potential: Prim", IF(ISNUMBER(SEARCH("Revealed-Potential (Secondary Focus)", LOWER(INDEX(Paste_Here!Z$2:Z$850, MATCH(B401, Paste_Here!A$2:A$850, 0))))), "Rev-Potential: Sec", IF(ISNUMBER(SEARCH("Monitoring", LOWER(INDEX(Paste_Here!Z$2:Z$850, MATCH(B401, Paste_Here!A$2:A$850, 0))))), "Monitoring", IF(ISNUMBER(SEARCH("At-Promise (Secondary Focus)", LOWER(INDEX(Paste_Here!Z$2:Z$850, MATCH(B401, Paste_Here!A$2:A$850, 0))))), "At-Promise: Sec", IF(ISNUMBER(SEARCH("At-Promise (Primary Focus)", LOWER(INDEX(Paste_Here!Z$2:Z$850, MATCH(B401, Paste_Here!A$2:A$850, 0))))), "At-Promise: Prim", ""))))), ""), "")</f>
        <v/>
      </c>
      <c r="AY401" s="66"/>
      <c r="AZ401" s="76"/>
      <c r="BA401" s="66"/>
      <c r="BB401" s="76"/>
      <c r="BC401" s="66"/>
      <c r="BD401" s="76"/>
      <c r="BE401" s="66"/>
      <c r="BF401" s="76"/>
      <c r="BG401" s="66"/>
      <c r="BH401" s="76"/>
      <c r="BI401" s="66"/>
      <c r="BJ401" s="66"/>
      <c r="BK401" s="76" t="str">
        <f t="shared" si="52"/>
        <v/>
      </c>
      <c r="BL401" s="66"/>
      <c r="BM401" s="76" t="str">
        <f>IFERROR(IF(B401&lt;&gt;"", IF(AND(ISNUMBER(VALUE(SUBSTITUTE(SUBSTITUTE(Paste_Here!R401, "br", "-"), "L", ""))), VALUE(SUBSTITUTE(SUBSTITUTE(Paste_Here!R401, "br", "-"), "L", "")) &gt;= 1095), "Yes", IF(AND(ISNUMBER(VALUE(SUBSTITUTE(SUBSTITUTE(Paste_Here!R401, "br", "-"), "L", ""))), VALUE(SUBSTITUTE(SUBSTITUTE(Paste_Here!R401, "br", "-"), "L", "")) &lt;= 1094), "No", "")), ""), "")</f>
        <v/>
      </c>
      <c r="BN401" s="66"/>
      <c r="BO401" s="76" t="str">
        <f>IFERROR(IF(B401&lt;&gt;"", IF(COUNTIF(INDEX(Paste_Here!Y$2:AB$850, MATCH(B401, Paste_Here!A$2:A$850, 0), 0), "yes") &gt; 0, "Yes", IF(COUNTIF(INDEX(Paste_Here!Y$2:AB$850, MATCH(B401, Paste_Here!A$2:A$850, 0), 0), "no") &gt; 0, "No", "")), ""), "")</f>
        <v/>
      </c>
      <c r="BP401" s="66"/>
      <c r="BQ401" s="76" t="str">
        <f>IFERROR(IF(B401&lt;&gt;"", IF(AND(ISNUMBER(VALUE(SUBSTITUTE(SUBSTITUTE(Paste_Here!U401, "em", "-"), "q", ""))), VALUE(SUBSTITUTE(SUBSTITUTE(Paste_Here!U401, "em", "-"), "q", "")) &gt;= 910), "Yes", IF(AND(ISNUMBER(VALUE(SUBSTITUTE(SUBSTITUTE(Paste_Here!U401, "em", "-"), "q", ""))), VALUE(SUBSTITUTE(SUBSTITUTE(Paste_Here!U401, "em", "-"), "q", "")) &lt;= 909), "No", "")), ""), "")</f>
        <v/>
      </c>
      <c r="BR401" s="66"/>
      <c r="BS401" s="76" t="str">
        <f>IFERROR(IF(B401&lt;&gt;"", IF(AND(INDEX(Paste_Here!X$2:X$850, MATCH(B401, Paste_Here!A$2:A$850, 0))&lt;&gt;"", ISNUMBER(VALUE(INDEX(Paste_Here!X$2:X$850, MATCH(B401, Paste_Here!A$2:A$850, 0))))), INDEX(Paste_Here!X$2:X$850, MATCH(B401, Paste_Here!A$2:A$850, 0)), ""), ""), "")</f>
        <v/>
      </c>
      <c r="BT401" s="66"/>
      <c r="BU401" s="76" t="str">
        <f>IFERROR(IF(B401&lt;&gt;"", IF(ISNUMBER(VALUE(INDEX(Paste_Here!G$2:G$850, MATCH(B401, Paste_Here!A$2:A$850, 0)))), IF(VALUE(INDEX(Paste_Here!G$2:G$850, MATCH(B401, Paste_Here!A$2:A$850, 0)))=0, "No", IF(AND(VALUE(INDEX(Paste_Here!G$2:G$850, MATCH(B401, Paste_Here!A$2:A$850, 0)))&gt;=1, VALUE(INDEX(Paste_Here!G$2:G$850, MATCH(B401, Paste_Here!A$2:A$850, 0)))&lt;=4), VALUE(INDEX(Paste_Here!G$2:G$850, MATCH(B401, Paste_Here!A$2:A$850, 0))), "")), ""), ""), "")</f>
        <v/>
      </c>
      <c r="BV401" s="66"/>
      <c r="BW401" s="76" t="str">
        <f>IFERROR(IF(B401&lt;&gt;"", IF(ISNUMBER(VALUE(INDEX(Paste_Here!H$2:H$850, MATCH(B401, Paste_Here!A$2:A$850, 0)))), IF(VALUE(INDEX(Paste_Here!H$2:H$850, MATCH(B401, Paste_Here!A$2:A$850, 0)))=0, "No", IF(AND(VALUE(INDEX(Paste_Here!H$2:H$850, MATCH(B401, Paste_Here!A$2:A$850, 0)))&gt;=1, VALUE(INDEX(Paste_Here!H$2:H$850, MATCH(B401, Paste_Here!A$2:A$850, 0)))&lt;=4), VALUE(INDEX(Paste_Here!H$2:H$850, MATCH(B401, Paste_Here!A$2:A$850, 0))), "")), ""), ""), "")</f>
        <v/>
      </c>
      <c r="BX401" s="66"/>
      <c r="BY401" s="76"/>
      <c r="BZ401" s="66"/>
      <c r="CA401" s="76"/>
      <c r="CB401" s="66"/>
      <c r="CC401" s="66"/>
      <c r="CD401" s="76" t="str">
        <f t="shared" si="53"/>
        <v/>
      </c>
      <c r="CE401" s="66"/>
      <c r="CF401" s="76" t="str">
        <f>IFERROR(IF(B401&lt;&gt;"", IF(AND(INDEX(Paste_Here!P$2:P$850, MATCH(B401, Paste_Here!A$2:A$850, 0))&lt;&gt;"", ISNUMBER(VALUE(INDEX(Paste_Here!P$2:P$850, MATCH(B401, Paste_Here!A$2:A$850, 0))))), INDEX(Paste_Here!P$2:P$850, MATCH(B401, Paste_Here!A$2:A$850, 0)), ""), ""), "")</f>
        <v/>
      </c>
      <c r="CG401" s="66"/>
      <c r="CH401" s="76" t="str">
        <f>IFERROR(IF(B401&lt;&gt;"", IF(ISNUMBER(SEARCH("highrisk", LOWER(INDEX(Paste_Here!Q$2:Q$850, MATCH(B401, Paste_Here!A$2:A$850, 0))))), "High Risk", IF(ISNUMBER(SEARCH("lowrisk", LOWER(INDEX(Paste_Here!Q$2:Q$850, MATCH(B401, Paste_Here!A$2:A$850, 0))))), "Low Risk", IF(ISNUMBER(SEARCH("somerisk", LOWER(INDEX(Paste_Here!Q$2:Q$850, MATCH(B401, Paste_Here!A$2:A$850, 0))))), "Some Risk", ""))), ""), "")</f>
        <v/>
      </c>
      <c r="CI401" s="66"/>
      <c r="CJ401" s="76" t="str">
        <f>IFERROR(IF(B401&lt;&gt;"", IF(AND(INDEX(Paste_Here!AA$2:AA$850, MATCH(B401, Paste_Here!A$2:A$850, 0))&lt;&gt;"", ISNUMBER(VALUE(INDEX(Paste_Here!AA$2:AA$850, MATCH(B401, Paste_Here!A$2:A$850, 0))))), INDEX(Paste_Here!AA$2:AA$850, MATCH(B401, Paste_Here!A$2:A$850, 0)), ""), ""), "")</f>
        <v/>
      </c>
      <c r="CK401" s="66"/>
      <c r="CL401" s="76" t="str">
        <f>IFERROR(IF(B401&lt;&gt;"", IF(LOWER(INDEX(Paste_Here!AB$2:AB$850, MATCH(B401, Paste_Here!A$2:A$850, 0)))="approaching expectations", "Approaching", IF(LOWER(INDEX(Paste_Here!AB$2:AB$850, MATCH(B401, Paste_Here!A$2:A$850, 0)))="met expectations", "Met", IF(LOWER(INDEX(Paste_Here!AB$2:AB$850, MATCH(B401, Paste_Here!A$2:A$850, 0)))="exceeded expectations", "Exceeded", IF(LOWER(INDEX(Paste_Here!AB$2:AB$850, MATCH(B401, Paste_Here!A$2:A$850, 0)))="below expectations", "Below", "")))), ""), "")</f>
        <v/>
      </c>
      <c r="CM401" s="66"/>
      <c r="CN401" s="76" t="str">
        <f>IFERROR(IF(B401&lt;&gt;"", IF(AND(INDEX(Paste_Here!AC$2:AC$850, MATCH(B401, Paste_Here!A$2:A$850, 0))&lt;&gt;"", ISNUMBER(VALUE(INDEX(Paste_Here!AC$2:AC$850, MATCH(B401, Paste_Here!A$2:A$850, 0))))), INDEX(Paste_Here!AC$2:AC$850, MATCH(B401, Paste_Here!A$2:A$850, 0)), ""), ""), "")</f>
        <v/>
      </c>
      <c r="CO401" s="66"/>
      <c r="CP401" s="76"/>
      <c r="CQ401" s="66"/>
      <c r="CR401" s="76"/>
      <c r="CS401" s="66"/>
      <c r="CT401" s="76"/>
      <c r="CU401" s="66"/>
      <c r="CV401" s="76"/>
      <c r="CW401" s="66"/>
      <c r="CX401" s="76"/>
      <c r="CY401" s="66"/>
      <c r="CZ401" s="66"/>
      <c r="DA401" s="76" t="str">
        <f t="shared" si="54"/>
        <v/>
      </c>
      <c r="DB401" s="66"/>
      <c r="DC401" s="76" t="str">
        <f>IFERROR(IF(B401&lt;&gt;"", IF(AND(INDEX(Paste_Here!V$2:V$850, MATCH(B401, Paste_Here!A$2:A$850, 0))&lt;&gt;"", ISNUMBER(VALUE(INDEX(Paste_Here!V$2:V$850, MATCH(B401, Paste_Here!A$2:A$850, 0))))), INDEX(Paste_Here!V$2:V$850, MATCH(B401, Paste_Here!A$2:A$850, 0)), ""), ""), "")</f>
        <v/>
      </c>
      <c r="DD401" s="66"/>
      <c r="DE401" s="76" t="str">
        <f>IFERROR(IF(B401&lt;&gt;"", IF(ISNUMBER(SEARCH("highrisk", LOWER(INDEX(Paste_Here!W$2:W$850, MATCH(B401, Paste_Here!A$2:A$850, 0))))), "High Risk", IF(ISNUMBER(SEARCH("lowrisk", LOWER(INDEX(Paste_Here!W$2:W$850, MATCH(B401, Paste_Here!A$2:A$850, 0))))), "Low Risk", IF(ISNUMBER(SEARCH("somerisk", LOWER(INDEX(Paste_Here!W$2:W$850, MATCH(B401, Paste_Here!A$2:A$850, 0))))), "Some Risk", ""))), ""), "")</f>
        <v/>
      </c>
      <c r="DF401" s="66"/>
      <c r="DG401" s="76" t="str">
        <f>IFERROR(IF(B401&lt;&gt;"", IF(AND(INDEX(Paste_Here!S$2:S$850, MATCH(B401, Paste_Here!A$2:A$850, 0))&lt;&gt;"", ISNUMBER(VALUE(INDEX(Paste_Here!S$2:S$850, MATCH(B401, Paste_Here!A$2:A$850, 0))))), INDEX(Paste_Here!S$2:S$850, MATCH(B401, Paste_Here!A$2:A$850, 0)), ""), ""), "")</f>
        <v/>
      </c>
      <c r="DH401" s="66"/>
      <c r="DI401" s="76" t="str">
        <f>IFERROR(IF(B401&lt;&gt;"", IF(ISNUMBER(SEARCH("highrisk", LOWER(INDEX(Paste_Here!T$2:T$850, MATCH(B401, Paste_Here!A$2:A$850, 0))))), "High Risk", IF(ISNUMBER(SEARCH("lowrisk", LOWER(INDEX(Paste_Here!T$2:T$850, MATCH(B401, Paste_Here!A$2:A$850, 0))))), "Low Risk", IF(ISNUMBER(SEARCH("somerisk", LOWER(INDEX(Paste_Here!T$2:T$850, MATCH(B401, Paste_Here!A$2:A$850, 0))))), "Some Risk", ""))), ""), "")</f>
        <v/>
      </c>
      <c r="DJ401" s="66"/>
      <c r="DK401" s="76" t="str">
        <f>IFERROR(IF(B401&lt;&gt;"", IF(AND(INDEX(Paste_Here!AD$2:AD$850, MATCH(B401, Paste_Here!A$2:A$850, 0))&lt;&gt;"", ISNUMBER(VALUE(INDEX(Paste_Here!AD$2:AD$850, MATCH(B401, Paste_Here!A$2:A$850, 0))))), INDEX(Paste_Here!AD$2:AD$850, MATCH(B401, Paste_Here!A$2:A$850, 0)), ""), ""), "")</f>
        <v/>
      </c>
      <c r="DL401" s="66"/>
      <c r="DM401" s="76" t="str">
        <f>IFERROR(IF(B401&lt;&gt;"", IF(LOWER(INDEX(Paste_Here!AE$2:AE$850, MATCH(B401, Paste_Here!A$2:A$850, 0)))="approaching expectations", "Approaching", IF(LOWER(INDEX(Paste_Here!AE$2:AE$850, MATCH(B401, Paste_Here!A$2:A$850, 0)))="met expectations", "Met", IF(LOWER(INDEX(Paste_Here!AE$2:AE$850, MATCH(B401, Paste_Here!A$2:A$850, 0)))="exceeded expectations", "Exceeded", IF(LOWER(INDEX(Paste_Here!AE$2:AE$850, MATCH(B401, Paste_Here!A$2:A$850, 0)))="below expectations", "Below", "")))), ""), "")</f>
        <v/>
      </c>
      <c r="DN401" s="66"/>
      <c r="DO401" s="76"/>
      <c r="DP401" s="66"/>
      <c r="DQ401" s="76"/>
      <c r="DR401" s="66"/>
      <c r="DS401" s="76"/>
      <c r="DT401" s="66"/>
      <c r="DU401" s="76"/>
      <c r="DV401" s="66"/>
      <c r="DW401" s="66"/>
      <c r="DX401" s="76" t="str">
        <f t="shared" si="55"/>
        <v/>
      </c>
      <c r="DY401" s="66"/>
      <c r="DZ401" s="76"/>
      <c r="EA401" s="66"/>
      <c r="EB401" s="76"/>
      <c r="EC401" s="66"/>
      <c r="ED401" s="76" t="str">
        <f>IFERROR(IF(B401&lt;&gt;"", IF(AND(INDEX(Paste_Here!AF$2:AF$850, MATCH(B401, Paste_Here!A$2:A$850, 0))&lt;&gt;"", ISNUMBER(VALUE(INDEX(Paste_Here!AF$2:AF$850, MATCH(B401, Paste_Here!A$2:A$850, 0))))), INDEX(Paste_Here!AF$2:AF$850, MATCH(B401, Paste_Here!A$2:A$850, 0)), ""), ""), "")</f>
        <v/>
      </c>
      <c r="EE401" s="66"/>
      <c r="EF401" s="76"/>
      <c r="EG401" s="66"/>
      <c r="EH401" s="76"/>
      <c r="EI401" s="66"/>
      <c r="EJ401" s="76" t="str">
        <f>IFERROR(IF(B401&lt;&gt;"", IF(AND(INDEX(Paste_Here!AG$2:AG$850, MATCH(B401, Paste_Here!A$2:A$850, 0))&lt;&gt;"", ISNUMBER(VALUE(INDEX(Paste_Here!AG$2:AG$850, MATCH(B401, Paste_Here!A$2:A$850, 0))))), INDEX(Paste_Here!AG$2:AG$850, MATCH(B401, Paste_Here!A$2:A$850, 0)), ""), ""), "")</f>
        <v/>
      </c>
      <c r="EK401" s="66"/>
      <c r="EL401" s="76"/>
      <c r="EM401" s="66"/>
      <c r="EN401" s="76"/>
      <c r="EO401" s="66"/>
      <c r="EP401" s="76"/>
      <c r="EQ401" s="66"/>
      <c r="ER401" s="76"/>
      <c r="ES401" s="66"/>
      <c r="ET401" s="66"/>
      <c r="EU401" s="76"/>
      <c r="EV401" s="66"/>
      <c r="EW401" s="76"/>
      <c r="EX401" s="66"/>
      <c r="EY401" s="76"/>
      <c r="EZ401" s="66"/>
      <c r="FA401" s="76"/>
      <c r="FB401" s="66"/>
      <c r="FC401" s="76"/>
      <c r="FD401" s="66"/>
      <c r="FE401" s="76"/>
      <c r="FF401" s="66"/>
      <c r="FG401" s="76"/>
      <c r="FH401" s="66"/>
      <c r="FI401" s="76"/>
      <c r="FJ401" s="66"/>
      <c r="FK401" s="76"/>
      <c r="FL401" s="66"/>
      <c r="FM401" s="76"/>
      <c r="FN401" s="66"/>
      <c r="FO401" s="76"/>
      <c r="FP401" s="66"/>
      <c r="FQ401" s="76"/>
      <c r="FR401" s="66"/>
      <c r="FS401" s="76"/>
      <c r="FT401" s="66"/>
      <c r="FU401" s="76"/>
      <c r="FV401" s="66"/>
      <c r="FW401" s="76"/>
      <c r="FX401" s="66"/>
      <c r="FY401" s="76"/>
      <c r="FZ401" s="66"/>
      <c r="GA401" s="76"/>
      <c r="GB401" s="66"/>
      <c r="GC401" s="76"/>
      <c r="GD401" s="66"/>
      <c r="GE401" s="76"/>
      <c r="GF401" s="66"/>
      <c r="GG401" s="76"/>
      <c r="GH401" s="66"/>
      <c r="GI401" s="76"/>
      <c r="GJ401" s="66"/>
      <c r="GK401" s="76"/>
      <c r="GL401" s="66"/>
      <c r="GM401" s="76"/>
      <c r="GN401" s="66"/>
      <c r="GO401" s="76"/>
      <c r="GP401" s="66"/>
      <c r="GQ401" s="76"/>
      <c r="GR401" s="66"/>
      <c r="GS401" s="76"/>
      <c r="GT401" s="66"/>
      <c r="GU401" s="76"/>
      <c r="GV401" s="66"/>
      <c r="GW401" s="76"/>
      <c r="GX401" s="66"/>
      <c r="GY401" s="76"/>
      <c r="GZ401" s="66"/>
      <c r="HA401" s="76"/>
      <c r="HB401" s="66"/>
      <c r="HC401" s="76"/>
      <c r="HD401" s="66"/>
      <c r="HE401" s="76"/>
      <c r="HF401" s="66"/>
      <c r="HG401" s="76"/>
      <c r="HH401" s="66"/>
      <c r="HI401" s="76"/>
      <c r="HJ401" s="66"/>
      <c r="HK401" s="76"/>
      <c r="HL401" s="66"/>
      <c r="HM401" s="76"/>
      <c r="HN401" s="66"/>
      <c r="HO401" s="76"/>
      <c r="HP401" s="66"/>
      <c r="HQ401" s="76"/>
      <c r="HR401" s="66"/>
      <c r="HS401" s="76"/>
      <c r="HT401" s="66"/>
      <c r="HU401" s="76"/>
      <c r="HV401" s="66"/>
      <c r="HW401" s="76"/>
      <c r="HX401" s="66"/>
      <c r="HY401" s="76"/>
      <c r="HZ401" s="66"/>
      <c r="IA401" s="76"/>
      <c r="IB401" s="66"/>
      <c r="IC401" s="76"/>
      <c r="ID401" s="66"/>
      <c r="IE401" s="76"/>
      <c r="IF401" s="66"/>
      <c r="IG401" s="76"/>
      <c r="IH401" s="66"/>
      <c r="II401" s="76"/>
      <c r="IJ401" s="66"/>
      <c r="IK401" s="76"/>
      <c r="IL401" s="66"/>
      <c r="IM401" s="76"/>
      <c r="IN401" s="66"/>
      <c r="IO401" s="76"/>
      <c r="IP401" s="66"/>
      <c r="IQ401" s="76"/>
      <c r="IR401" s="66"/>
      <c r="IS401" s="76"/>
      <c r="IT401" s="66"/>
      <c r="IU401" s="76"/>
      <c r="IV401" s="66"/>
      <c r="IW401" s="76"/>
      <c r="IX401" s="66"/>
      <c r="IY401" s="76"/>
      <c r="IZ401" s="66"/>
      <c r="JA401" s="76"/>
      <c r="JB401" s="66"/>
      <c r="JC401" s="76"/>
      <c r="JD401" s="66"/>
      <c r="JE401" s="76"/>
      <c r="JF401" s="66"/>
      <c r="JG401" s="76"/>
      <c r="JH401" s="66"/>
      <c r="JI401" s="76"/>
      <c r="JJ401" s="66"/>
      <c r="JK401" s="76"/>
      <c r="JL401" s="66"/>
      <c r="JM401" s="76"/>
      <c r="JN401" s="66"/>
      <c r="JO401" s="76"/>
      <c r="JP401" s="66"/>
      <c r="JQ401" s="76"/>
      <c r="JR401" s="66"/>
      <c r="JS401" s="76"/>
      <c r="JT401" s="66"/>
      <c r="JU401" s="76"/>
      <c r="JV401" s="66"/>
      <c r="JW401" s="76"/>
      <c r="JX401" s="66"/>
      <c r="JY401" s="76"/>
      <c r="JZ401" s="66"/>
      <c r="KA401" s="76"/>
      <c r="KB401" s="66"/>
      <c r="KC401" s="76"/>
      <c r="KD401" s="66"/>
      <c r="KE401" s="76"/>
      <c r="KF401" s="66"/>
      <c r="KG401" s="76"/>
      <c r="KH401" s="66"/>
      <c r="KI401" s="76"/>
      <c r="KJ401" s="66"/>
      <c r="KK401" s="76"/>
      <c r="KL401" s="66"/>
      <c r="KM401" s="76"/>
      <c r="KN401" s="66"/>
      <c r="KO401" s="76"/>
      <c r="KP401" s="66"/>
      <c r="KQ401" s="76"/>
      <c r="KR401" s="66"/>
      <c r="KS401" s="76"/>
      <c r="KT401" s="66"/>
      <c r="KU401" s="76"/>
      <c r="KV401" s="66"/>
      <c r="KW401" s="76"/>
      <c r="KX401" s="66"/>
      <c r="KY401" s="76"/>
      <c r="KZ401" s="66"/>
      <c r="LA401" s="76"/>
      <c r="LB401" s="66"/>
      <c r="LC401" s="76"/>
      <c r="LD401" s="66"/>
      <c r="LE401" s="76"/>
      <c r="LF401" s="66"/>
      <c r="LG401" s="76"/>
      <c r="LH401" s="66"/>
      <c r="LI401" s="76"/>
      <c r="LJ401" s="66"/>
      <c r="LK401" s="76"/>
      <c r="LL401" s="66"/>
      <c r="LM401" s="76"/>
      <c r="LN401" s="66"/>
      <c r="LO401" s="76"/>
      <c r="LP401" s="66"/>
      <c r="LQ401" s="76"/>
      <c r="LR401" s="66"/>
      <c r="LS401" s="76"/>
      <c r="LT401" s="66"/>
      <c r="LU401" s="76"/>
      <c r="LV401" s="66"/>
      <c r="LW401" s="76"/>
      <c r="LX401" s="66"/>
      <c r="LY401" s="76"/>
      <c r="LZ401" s="66"/>
      <c r="MA401" s="76"/>
      <c r="MB401" s="66"/>
      <c r="MC401" s="76"/>
      <c r="MD401" s="66"/>
      <c r="MG401" s="1" t="str" cm="1">
        <f t="array" ref="MG401">IFERROR(INDEX(Paste_Here!$B$2:$B$850, MATCH(0, COUNTIF(MG$4:MG400, Paste_Here!$B$2:$B$850) + IF(Paste_Here!$B$2:$B$850="", 1, 0), 0)), "")</f>
        <v/>
      </c>
      <c r="MH401" s="1" t="str">
        <f>IF(MG401&lt;&gt;"", INDEX(Paste_Here!$A$2:$A$850, MATCH(MG401, Paste_Here!$B$2:$B$850, 0)), "")</f>
        <v/>
      </c>
      <c r="MI401" s="1" t="str">
        <f t="shared" si="56"/>
        <v/>
      </c>
      <c r="MJ401" s="1" t="str" cm="1">
        <f t="array" ref="MJ401">IFERROR(INDEX($MI$5:$MI$850, MATCH(SMALL(IF($MI$5:$MI$850&lt;&gt;"", COUNTIF($MI$5:$MI$850, "&lt;"&amp;$MI$5:$MI$850)+1), ROW()-ROW($MJ$5)+1), COUNTIF($MI$5:$MI$850, "&lt;"&amp;$MI$5:$MI$850)+1, 0)), "")</f>
        <v/>
      </c>
    </row>
    <row r="402" spans="1:348">
      <c r="A402" s="66"/>
      <c r="B402" s="76" t="str">
        <f t="shared" si="49"/>
        <v/>
      </c>
      <c r="C402" s="66"/>
      <c r="D402" s="76" t="str">
        <f>IFERROR(IF(B402&lt;&gt;"", IF(AND(INDEX(Paste_Here!B$2:B$850, MATCH(B402, Paste_Here!A$2:A$850, 0))&lt;&gt;"", ISNUMBER(VALUE(INDEX(Paste_Here!B$2:B$850, MATCH(B402, Paste_Here!A$2:A$850, 0))))), INDEX(Paste_Here!B$2:B$850, MATCH(B402, Paste_Here!A$2:A$850, 0)), ""), ""), "")</f>
        <v/>
      </c>
      <c r="E402" s="66"/>
      <c r="F402" s="76" t="str">
        <f>IFERROR(IF(B402&lt;&gt;"", IF(ISTEXT(INDEX(Paste_Here!K$2:K$850, MATCH(B402, Paste_Here!A$2:A$850, 0))), INDEX(Paste_Here!K$2:K$850, MATCH(B402, Paste_Here!A$2:A$850, 0)), ""), ""), "")</f>
        <v/>
      </c>
      <c r="G402" s="66"/>
      <c r="H402" s="76" t="str">
        <f>IFERROR(IF(B402&lt;&gt;"", IF(ISTEXT(INDEX(Paste_Here!C$2:C$850, MATCH(B402, Paste_Here!A$2:A$850, 0))), INDEX(Paste_Here!C$2:C$850, MATCH(B402, Paste_Here!A$2:A$850, 0)), ""), ""), "")</f>
        <v/>
      </c>
      <c r="I402" s="66"/>
      <c r="J402" s="76" t="str">
        <f>IFERROR(IF(B402&lt;&gt;"", IF(ISNUMBER(SEARCH("s", LOWER(INDEX(Paste_Here!M$2:M$850, MATCH(B402, Paste_Here!A$2:A$850, 0))))), "Yes", IF(INDEX(Paste_Here!M$2:M$850, MATCH(B402, Paste_Here!A$2:A$850, 0))&lt;&gt;"", "No", "")), ""), "")</f>
        <v/>
      </c>
      <c r="K402" s="66"/>
      <c r="L402" s="76" t="str">
        <f>IFERROR(IF(B402&lt;&gt;"", IF(ISNUMBER(SEARCH("yes", LOWER(INDEX(Paste_Here!E$2:E$850, MATCH(B402, Paste_Here!A$2:A$850, 0))))), "Yes", IF(ISNUMBER(SEARCH("no", LOWER(INDEX(Paste_Here!E$2:E$850, MATCH(B402, Paste_Here!A$2:A$850, 0))))), "No", "")), ""), "")</f>
        <v/>
      </c>
      <c r="M402" s="66"/>
      <c r="N402" s="76" t="str">
        <f>IFERROR(IF(B402&lt;&gt;"", IF(ISNUMBER(SEARCH("yes", LOWER(INDEX(Paste_Here!F$2:F$850, MATCH(B402, Paste_Here!A$2:A$850, 0))))), "Yes", IF(ISNUMBER(SEARCH("no", LOWER(INDEX(Paste_Here!F$2:F$850, MATCH(B402, Paste_Here!A$2:A$850, 0))))), "No", "")), ""), "")</f>
        <v/>
      </c>
      <c r="O402" s="66"/>
      <c r="P402" s="76" t="str">
        <f>IFERROR(IF(B402&lt;&gt;"", IF(ISNUMBER(SEARCH("yes", LOWER(INDEX(Paste_Here!L$2:L$850, MATCH(B402, Paste_Here!A$2:A$850, 0))))), "Yes", IF(ISNUMBER(SEARCH("no", LOWER(INDEX(Paste_Here!L$2:L$850, MATCH(B402, Paste_Here!A$2:A$850, 0))))), "No", "")), ""), "")</f>
        <v/>
      </c>
      <c r="Q402" s="66"/>
      <c r="R402" s="76" t="str">
        <f>IFERROR(IF(B402&lt;&gt;"", IF(ISNUMBER(SEARCH("transitional 2", LOWER(INDEX(Paste_Here!D$2:D$850, MATCH(B402, Paste_Here!A$2:A$850, 0))))), "T2", IF(ISNUMBER(SEARCH("transitional 1", LOWER(INDEX(Paste_Here!D$2:D$850, MATCH(B402, Paste_Here!A$2:A$850, 0))))), "T1", IF(ISNUMBER(SEARCH("waived ell services", LOWER(INDEX(Paste_Here!D$2:D$850, MATCH(B402, Paste_Here!A$2:A$850, 0))))), "W", IF(ISNUMBER(SEARCH("english language learner", LOWER(INDEX(Paste_Here!D$2:D$850, MATCH(B402, Paste_Here!A$2:A$850, 0))))), "L", "")))), ""), "")</f>
        <v/>
      </c>
      <c r="S402" s="66"/>
      <c r="T402" s="76" t="str">
        <f>IFERROR(IF(B402&lt;&gt;"", IF(ISNUMBER(SEARCH("yes", LOWER(INDEX(Paste_Here!I$2:I$850, MATCH(B402, Paste_Here!A$2:A$850, 0))))), "Yes", IF(ISNUMBER(SEARCH("no", LOWER(INDEX(Paste_Here!I$2:I$850, MATCH(B402, Paste_Here!A$2:A$850, 0))))), "No", "")), ""), "")</f>
        <v/>
      </c>
      <c r="U402" s="66"/>
      <c r="V402" s="76" t="str">
        <f>IFERROR(IF(B402&lt;&gt;"", IF(ISTEXT(INDEX(Paste_Here!J$2:J$850, MATCH(B402, Paste_Here!A$2:A$850, 0))), VALUE(INDEX(Paste_Here!J$2:J$850, MATCH(B402, Paste_Here!A$2:A$850, 0))), ""), ""), "")</f>
        <v/>
      </c>
      <c r="W402" s="66"/>
      <c r="X402" s="66"/>
      <c r="Y402" s="76" t="str">
        <f t="shared" si="50"/>
        <v/>
      </c>
      <c r="Z402" s="66"/>
      <c r="AA402" s="76" t="str">
        <f>IFERROR(IF(B402&lt;&gt;"", IF(AND(INDEX(Paste_Here!AI$2:AI$850, MATCH(B402, Paste_Here!A$2:A$850, 0))&lt;&gt;"", ISNUMBER(VALUE(INDEX(Paste_Here!AI$2:AI$850, MATCH(B402, Paste_Here!A$2:A$850, 0))))), INDEX(Paste_Here!AI$2:AI$850, MATCH(B402, Paste_Here!A$2:A$850, 0)), ""), ""), "")</f>
        <v/>
      </c>
      <c r="AB402" s="66"/>
      <c r="AC402" s="76" t="str">
        <f>IFERROR(IF(B402&lt;&gt;"", IF(AND(INDEX(Paste_Here!AJ$2:AJ$850, MATCH(B402, Paste_Here!A$2:A$850, 0))&lt;&gt;"", ISNUMBER(VALUE(INDEX(Paste_Here!AJ$2:AJ$850, MATCH(B402, Paste_Here!A$2:A$850, 0))))), INDEX(Paste_Here!AJ$2:AJ$850, MATCH(B402, Paste_Here!A$2:A$850, 0)), ""), ""), "")</f>
        <v/>
      </c>
      <c r="AD402" s="66"/>
      <c r="AE402" s="76" t="str">
        <f>IFERROR(IF(B402&lt;&gt;"", IF(AND(INDEX(Paste_Here!AK$2:AK$850, MATCH(B402, Paste_Here!A$2:A$850, 0))&lt;&gt;"", ISNUMBER(VALUE(INDEX(Paste_Here!AK$2:AK$850, MATCH(B402, Paste_Here!A$2:A$850, 0))))), INDEX(Paste_Here!AK$2:AK$850, MATCH(B402, Paste_Here!A$2:A$850, 0)), ""), ""), "")</f>
        <v/>
      </c>
      <c r="AF402" s="66"/>
      <c r="AG402" s="76" t="str">
        <f>IFERROR(IF(B402&lt;&gt;"", IF(AND(INDEX(Paste_Here!AL$2:AL$850, MATCH(B402, Paste_Here!A$2:A$850, 0))&lt;&gt;"", ISNUMBER(VALUE(INDEX(Paste_Here!AL$2:AL$850, MATCH(B402, Paste_Here!A$2:A$850, 0))))), INDEX(Paste_Here!AL$2:AL$850, MATCH(B402, Paste_Here!A$2:A$850, 0)), ""), ""), "")</f>
        <v/>
      </c>
      <c r="AH402" s="66"/>
      <c r="AI402" s="76" t="str">
        <f>IFERROR(IF(B402&lt;&gt;"", IF(AND(INDEX(Paste_Here!AH$2:AH$850, MATCH(B402, Paste_Here!A$2:A$850, 0))&lt;&gt;"", ISNUMBER(VALUE(INDEX(Paste_Here!AH$2:AH$850, MATCH(B402, Paste_Here!A$2:A$850, 0))))), IF(VALUE(INDEX(Paste_Here!AH$2:AH$850, MATCH(B402, Paste_Here!A$2:A$850, 0)))=0, "", INDEX(Paste_Here!AH$2:AH$850, MATCH(B402, Paste_Here!A$2:A$850, 0))), ""), ""), "")</f>
        <v/>
      </c>
      <c r="AJ402" s="66"/>
      <c r="AK402" s="76" t="str">
        <f>IFERROR(IF(B402&lt;&gt;"", IF(AND(INDEX(Paste_Here!N$2:N$850, MATCH(B402, Paste_Here!A$2:A$850, 0))&lt;&gt;"", ISNUMBER(VALUE(INDEX(Paste_Here!N$2:N$850, MATCH(B402, Paste_Here!A$2:A$850, 0))))), INDEX(Paste_Here!N$2:N$850, MATCH(B402, Paste_Here!A$2:A$850, 0)), ""), ""), "")</f>
        <v/>
      </c>
      <c r="AL402" s="66"/>
      <c r="AM402" s="76" t="str">
        <f>IFERROR(IF(B402&lt;&gt;"", IF(AND(INDEX(Paste_Here!O$2:O$850, MATCH(B402, Paste_Here!A$2:A$850, 0))&lt;&gt;"", ISNUMBER(VALUE(INDEX(Paste_Here!O$2:O$850, MATCH(B402, Paste_Here!A$2:A$850, 0))))), INDEX(Paste_Here!O$2:O$850, MATCH(B402, Paste_Here!A$2:A$850, 0)), ""), ""), "")</f>
        <v/>
      </c>
      <c r="AN402" s="66"/>
      <c r="AO402" s="76"/>
      <c r="AP402" s="66"/>
      <c r="AQ402" s="76"/>
      <c r="AR402" s="66"/>
      <c r="AS402" s="76"/>
      <c r="AT402" s="66"/>
      <c r="AU402" s="66"/>
      <c r="AV402" s="76" t="str">
        <f t="shared" si="51"/>
        <v/>
      </c>
      <c r="AW402" s="66"/>
      <c r="AX402" s="76" t="str">
        <f>IFERROR(IF(B402&lt;&gt;"", IF(ISNUMBER(SEARCH("Revealed-Potential (Primary Focus)", LOWER(INDEX(Paste_Here!Z$2:Z$850, MATCH(B402, Paste_Here!A$2:A$850, 0))))), "Rev-Potential: Prim", IF(ISNUMBER(SEARCH("Revealed-Potential (Secondary Focus)", LOWER(INDEX(Paste_Here!Z$2:Z$850, MATCH(B402, Paste_Here!A$2:A$850, 0))))), "Rev-Potential: Sec", IF(ISNUMBER(SEARCH("Monitoring", LOWER(INDEX(Paste_Here!Z$2:Z$850, MATCH(B402, Paste_Here!A$2:A$850, 0))))), "Monitoring", IF(ISNUMBER(SEARCH("At-Promise (Secondary Focus)", LOWER(INDEX(Paste_Here!Z$2:Z$850, MATCH(B402, Paste_Here!A$2:A$850, 0))))), "At-Promise: Sec", IF(ISNUMBER(SEARCH("At-Promise (Primary Focus)", LOWER(INDEX(Paste_Here!Z$2:Z$850, MATCH(B402, Paste_Here!A$2:A$850, 0))))), "At-Promise: Prim", ""))))), ""), "")</f>
        <v/>
      </c>
      <c r="AY402" s="66"/>
      <c r="AZ402" s="76"/>
      <c r="BA402" s="66"/>
      <c r="BB402" s="76"/>
      <c r="BC402" s="66"/>
      <c r="BD402" s="76"/>
      <c r="BE402" s="66"/>
      <c r="BF402" s="76"/>
      <c r="BG402" s="66"/>
      <c r="BH402" s="76"/>
      <c r="BI402" s="66"/>
      <c r="BJ402" s="66"/>
      <c r="BK402" s="76" t="str">
        <f t="shared" si="52"/>
        <v/>
      </c>
      <c r="BL402" s="66"/>
      <c r="BM402" s="76" t="str">
        <f>IFERROR(IF(B402&lt;&gt;"", IF(AND(ISNUMBER(VALUE(SUBSTITUTE(SUBSTITUTE(Paste_Here!R402, "br", "-"), "L", ""))), VALUE(SUBSTITUTE(SUBSTITUTE(Paste_Here!R402, "br", "-"), "L", "")) &gt;= 1095), "Yes", IF(AND(ISNUMBER(VALUE(SUBSTITUTE(SUBSTITUTE(Paste_Here!R402, "br", "-"), "L", ""))), VALUE(SUBSTITUTE(SUBSTITUTE(Paste_Here!R402, "br", "-"), "L", "")) &lt;= 1094), "No", "")), ""), "")</f>
        <v/>
      </c>
      <c r="BN402" s="66"/>
      <c r="BO402" s="76" t="str">
        <f>IFERROR(IF(B402&lt;&gt;"", IF(COUNTIF(INDEX(Paste_Here!Y$2:AB$850, MATCH(B402, Paste_Here!A$2:A$850, 0), 0), "yes") &gt; 0, "Yes", IF(COUNTIF(INDEX(Paste_Here!Y$2:AB$850, MATCH(B402, Paste_Here!A$2:A$850, 0), 0), "no") &gt; 0, "No", "")), ""), "")</f>
        <v/>
      </c>
      <c r="BP402" s="66"/>
      <c r="BQ402" s="76" t="str">
        <f>IFERROR(IF(B402&lt;&gt;"", IF(AND(ISNUMBER(VALUE(SUBSTITUTE(SUBSTITUTE(Paste_Here!U402, "em", "-"), "q", ""))), VALUE(SUBSTITUTE(SUBSTITUTE(Paste_Here!U402, "em", "-"), "q", "")) &gt;= 910), "Yes", IF(AND(ISNUMBER(VALUE(SUBSTITUTE(SUBSTITUTE(Paste_Here!U402, "em", "-"), "q", ""))), VALUE(SUBSTITUTE(SUBSTITUTE(Paste_Here!U402, "em", "-"), "q", "")) &lt;= 909), "No", "")), ""), "")</f>
        <v/>
      </c>
      <c r="BR402" s="66"/>
      <c r="BS402" s="76" t="str">
        <f>IFERROR(IF(B402&lt;&gt;"", IF(AND(INDEX(Paste_Here!X$2:X$850, MATCH(B402, Paste_Here!A$2:A$850, 0))&lt;&gt;"", ISNUMBER(VALUE(INDEX(Paste_Here!X$2:X$850, MATCH(B402, Paste_Here!A$2:A$850, 0))))), INDEX(Paste_Here!X$2:X$850, MATCH(B402, Paste_Here!A$2:A$850, 0)), ""), ""), "")</f>
        <v/>
      </c>
      <c r="BT402" s="66"/>
      <c r="BU402" s="76" t="str">
        <f>IFERROR(IF(B402&lt;&gt;"", IF(ISNUMBER(VALUE(INDEX(Paste_Here!G$2:G$850, MATCH(B402, Paste_Here!A$2:A$850, 0)))), IF(VALUE(INDEX(Paste_Here!G$2:G$850, MATCH(B402, Paste_Here!A$2:A$850, 0)))=0, "No", IF(AND(VALUE(INDEX(Paste_Here!G$2:G$850, MATCH(B402, Paste_Here!A$2:A$850, 0)))&gt;=1, VALUE(INDEX(Paste_Here!G$2:G$850, MATCH(B402, Paste_Here!A$2:A$850, 0)))&lt;=4), VALUE(INDEX(Paste_Here!G$2:G$850, MATCH(B402, Paste_Here!A$2:A$850, 0))), "")), ""), ""), "")</f>
        <v/>
      </c>
      <c r="BV402" s="66"/>
      <c r="BW402" s="76" t="str">
        <f>IFERROR(IF(B402&lt;&gt;"", IF(ISNUMBER(VALUE(INDEX(Paste_Here!H$2:H$850, MATCH(B402, Paste_Here!A$2:A$850, 0)))), IF(VALUE(INDEX(Paste_Here!H$2:H$850, MATCH(B402, Paste_Here!A$2:A$850, 0)))=0, "No", IF(AND(VALUE(INDEX(Paste_Here!H$2:H$850, MATCH(B402, Paste_Here!A$2:A$850, 0)))&gt;=1, VALUE(INDEX(Paste_Here!H$2:H$850, MATCH(B402, Paste_Here!A$2:A$850, 0)))&lt;=4), VALUE(INDEX(Paste_Here!H$2:H$850, MATCH(B402, Paste_Here!A$2:A$850, 0))), "")), ""), ""), "")</f>
        <v/>
      </c>
      <c r="BX402" s="66"/>
      <c r="BY402" s="76"/>
      <c r="BZ402" s="66"/>
      <c r="CA402" s="76"/>
      <c r="CB402" s="66"/>
      <c r="CC402" s="66"/>
      <c r="CD402" s="76" t="str">
        <f t="shared" si="53"/>
        <v/>
      </c>
      <c r="CE402" s="66"/>
      <c r="CF402" s="76" t="str">
        <f>IFERROR(IF(B402&lt;&gt;"", IF(AND(INDEX(Paste_Here!P$2:P$850, MATCH(B402, Paste_Here!A$2:A$850, 0))&lt;&gt;"", ISNUMBER(VALUE(INDEX(Paste_Here!P$2:P$850, MATCH(B402, Paste_Here!A$2:A$850, 0))))), INDEX(Paste_Here!P$2:P$850, MATCH(B402, Paste_Here!A$2:A$850, 0)), ""), ""), "")</f>
        <v/>
      </c>
      <c r="CG402" s="66"/>
      <c r="CH402" s="76" t="str">
        <f>IFERROR(IF(B402&lt;&gt;"", IF(ISNUMBER(SEARCH("highrisk", LOWER(INDEX(Paste_Here!Q$2:Q$850, MATCH(B402, Paste_Here!A$2:A$850, 0))))), "High Risk", IF(ISNUMBER(SEARCH("lowrisk", LOWER(INDEX(Paste_Here!Q$2:Q$850, MATCH(B402, Paste_Here!A$2:A$850, 0))))), "Low Risk", IF(ISNUMBER(SEARCH("somerisk", LOWER(INDEX(Paste_Here!Q$2:Q$850, MATCH(B402, Paste_Here!A$2:A$850, 0))))), "Some Risk", ""))), ""), "")</f>
        <v/>
      </c>
      <c r="CI402" s="66"/>
      <c r="CJ402" s="76" t="str">
        <f>IFERROR(IF(B402&lt;&gt;"", IF(AND(INDEX(Paste_Here!AA$2:AA$850, MATCH(B402, Paste_Here!A$2:A$850, 0))&lt;&gt;"", ISNUMBER(VALUE(INDEX(Paste_Here!AA$2:AA$850, MATCH(B402, Paste_Here!A$2:A$850, 0))))), INDEX(Paste_Here!AA$2:AA$850, MATCH(B402, Paste_Here!A$2:A$850, 0)), ""), ""), "")</f>
        <v/>
      </c>
      <c r="CK402" s="66"/>
      <c r="CL402" s="76" t="str">
        <f>IFERROR(IF(B402&lt;&gt;"", IF(LOWER(INDEX(Paste_Here!AB$2:AB$850, MATCH(B402, Paste_Here!A$2:A$850, 0)))="approaching expectations", "Approaching", IF(LOWER(INDEX(Paste_Here!AB$2:AB$850, MATCH(B402, Paste_Here!A$2:A$850, 0)))="met expectations", "Met", IF(LOWER(INDEX(Paste_Here!AB$2:AB$850, MATCH(B402, Paste_Here!A$2:A$850, 0)))="exceeded expectations", "Exceeded", IF(LOWER(INDEX(Paste_Here!AB$2:AB$850, MATCH(B402, Paste_Here!A$2:A$850, 0)))="below expectations", "Below", "")))), ""), "")</f>
        <v/>
      </c>
      <c r="CM402" s="66"/>
      <c r="CN402" s="76" t="str">
        <f>IFERROR(IF(B402&lt;&gt;"", IF(AND(INDEX(Paste_Here!AC$2:AC$850, MATCH(B402, Paste_Here!A$2:A$850, 0))&lt;&gt;"", ISNUMBER(VALUE(INDEX(Paste_Here!AC$2:AC$850, MATCH(B402, Paste_Here!A$2:A$850, 0))))), INDEX(Paste_Here!AC$2:AC$850, MATCH(B402, Paste_Here!A$2:A$850, 0)), ""), ""), "")</f>
        <v/>
      </c>
      <c r="CO402" s="66"/>
      <c r="CP402" s="76"/>
      <c r="CQ402" s="66"/>
      <c r="CR402" s="76"/>
      <c r="CS402" s="66"/>
      <c r="CT402" s="76"/>
      <c r="CU402" s="66"/>
      <c r="CV402" s="76"/>
      <c r="CW402" s="66"/>
      <c r="CX402" s="76"/>
      <c r="CY402" s="66"/>
      <c r="CZ402" s="66"/>
      <c r="DA402" s="76" t="str">
        <f t="shared" si="54"/>
        <v/>
      </c>
      <c r="DB402" s="66"/>
      <c r="DC402" s="76" t="str">
        <f>IFERROR(IF(B402&lt;&gt;"", IF(AND(INDEX(Paste_Here!V$2:V$850, MATCH(B402, Paste_Here!A$2:A$850, 0))&lt;&gt;"", ISNUMBER(VALUE(INDEX(Paste_Here!V$2:V$850, MATCH(B402, Paste_Here!A$2:A$850, 0))))), INDEX(Paste_Here!V$2:V$850, MATCH(B402, Paste_Here!A$2:A$850, 0)), ""), ""), "")</f>
        <v/>
      </c>
      <c r="DD402" s="66"/>
      <c r="DE402" s="76" t="str">
        <f>IFERROR(IF(B402&lt;&gt;"", IF(ISNUMBER(SEARCH("highrisk", LOWER(INDEX(Paste_Here!W$2:W$850, MATCH(B402, Paste_Here!A$2:A$850, 0))))), "High Risk", IF(ISNUMBER(SEARCH("lowrisk", LOWER(INDEX(Paste_Here!W$2:W$850, MATCH(B402, Paste_Here!A$2:A$850, 0))))), "Low Risk", IF(ISNUMBER(SEARCH("somerisk", LOWER(INDEX(Paste_Here!W$2:W$850, MATCH(B402, Paste_Here!A$2:A$850, 0))))), "Some Risk", ""))), ""), "")</f>
        <v/>
      </c>
      <c r="DF402" s="66"/>
      <c r="DG402" s="76" t="str">
        <f>IFERROR(IF(B402&lt;&gt;"", IF(AND(INDEX(Paste_Here!S$2:S$850, MATCH(B402, Paste_Here!A$2:A$850, 0))&lt;&gt;"", ISNUMBER(VALUE(INDEX(Paste_Here!S$2:S$850, MATCH(B402, Paste_Here!A$2:A$850, 0))))), INDEX(Paste_Here!S$2:S$850, MATCH(B402, Paste_Here!A$2:A$850, 0)), ""), ""), "")</f>
        <v/>
      </c>
      <c r="DH402" s="66"/>
      <c r="DI402" s="76" t="str">
        <f>IFERROR(IF(B402&lt;&gt;"", IF(ISNUMBER(SEARCH("highrisk", LOWER(INDEX(Paste_Here!T$2:T$850, MATCH(B402, Paste_Here!A$2:A$850, 0))))), "High Risk", IF(ISNUMBER(SEARCH("lowrisk", LOWER(INDEX(Paste_Here!T$2:T$850, MATCH(B402, Paste_Here!A$2:A$850, 0))))), "Low Risk", IF(ISNUMBER(SEARCH("somerisk", LOWER(INDEX(Paste_Here!T$2:T$850, MATCH(B402, Paste_Here!A$2:A$850, 0))))), "Some Risk", ""))), ""), "")</f>
        <v/>
      </c>
      <c r="DJ402" s="66"/>
      <c r="DK402" s="76" t="str">
        <f>IFERROR(IF(B402&lt;&gt;"", IF(AND(INDEX(Paste_Here!AD$2:AD$850, MATCH(B402, Paste_Here!A$2:A$850, 0))&lt;&gt;"", ISNUMBER(VALUE(INDEX(Paste_Here!AD$2:AD$850, MATCH(B402, Paste_Here!A$2:A$850, 0))))), INDEX(Paste_Here!AD$2:AD$850, MATCH(B402, Paste_Here!A$2:A$850, 0)), ""), ""), "")</f>
        <v/>
      </c>
      <c r="DL402" s="66"/>
      <c r="DM402" s="76" t="str">
        <f>IFERROR(IF(B402&lt;&gt;"", IF(LOWER(INDEX(Paste_Here!AE$2:AE$850, MATCH(B402, Paste_Here!A$2:A$850, 0)))="approaching expectations", "Approaching", IF(LOWER(INDEX(Paste_Here!AE$2:AE$850, MATCH(B402, Paste_Here!A$2:A$850, 0)))="met expectations", "Met", IF(LOWER(INDEX(Paste_Here!AE$2:AE$850, MATCH(B402, Paste_Here!A$2:A$850, 0)))="exceeded expectations", "Exceeded", IF(LOWER(INDEX(Paste_Here!AE$2:AE$850, MATCH(B402, Paste_Here!A$2:A$850, 0)))="below expectations", "Below", "")))), ""), "")</f>
        <v/>
      </c>
      <c r="DN402" s="66"/>
      <c r="DO402" s="76"/>
      <c r="DP402" s="66"/>
      <c r="DQ402" s="76"/>
      <c r="DR402" s="66"/>
      <c r="DS402" s="76"/>
      <c r="DT402" s="66"/>
      <c r="DU402" s="76"/>
      <c r="DV402" s="66"/>
      <c r="DW402" s="66"/>
      <c r="DX402" s="76" t="str">
        <f t="shared" si="55"/>
        <v/>
      </c>
      <c r="DY402" s="66"/>
      <c r="DZ402" s="76"/>
      <c r="EA402" s="66"/>
      <c r="EB402" s="76"/>
      <c r="EC402" s="66"/>
      <c r="ED402" s="76" t="str">
        <f>IFERROR(IF(B402&lt;&gt;"", IF(AND(INDEX(Paste_Here!AF$2:AF$850, MATCH(B402, Paste_Here!A$2:A$850, 0))&lt;&gt;"", ISNUMBER(VALUE(INDEX(Paste_Here!AF$2:AF$850, MATCH(B402, Paste_Here!A$2:A$850, 0))))), INDEX(Paste_Here!AF$2:AF$850, MATCH(B402, Paste_Here!A$2:A$850, 0)), ""), ""), "")</f>
        <v/>
      </c>
      <c r="EE402" s="66"/>
      <c r="EF402" s="76"/>
      <c r="EG402" s="66"/>
      <c r="EH402" s="76"/>
      <c r="EI402" s="66"/>
      <c r="EJ402" s="76" t="str">
        <f>IFERROR(IF(B402&lt;&gt;"", IF(AND(INDEX(Paste_Here!AG$2:AG$850, MATCH(B402, Paste_Here!A$2:A$850, 0))&lt;&gt;"", ISNUMBER(VALUE(INDEX(Paste_Here!AG$2:AG$850, MATCH(B402, Paste_Here!A$2:A$850, 0))))), INDEX(Paste_Here!AG$2:AG$850, MATCH(B402, Paste_Here!A$2:A$850, 0)), ""), ""), "")</f>
        <v/>
      </c>
      <c r="EK402" s="66"/>
      <c r="EL402" s="76"/>
      <c r="EM402" s="66"/>
      <c r="EN402" s="76"/>
      <c r="EO402" s="66"/>
      <c r="EP402" s="76"/>
      <c r="EQ402" s="66"/>
      <c r="ER402" s="76"/>
      <c r="ES402" s="66"/>
      <c r="ET402" s="66"/>
      <c r="EU402" s="76"/>
      <c r="EV402" s="66"/>
      <c r="EW402" s="76"/>
      <c r="EX402" s="66"/>
      <c r="EY402" s="76"/>
      <c r="EZ402" s="66"/>
      <c r="FA402" s="76"/>
      <c r="FB402" s="66"/>
      <c r="FC402" s="76"/>
      <c r="FD402" s="66"/>
      <c r="FE402" s="76"/>
      <c r="FF402" s="66"/>
      <c r="FG402" s="76"/>
      <c r="FH402" s="66"/>
      <c r="FI402" s="76"/>
      <c r="FJ402" s="66"/>
      <c r="FK402" s="76"/>
      <c r="FL402" s="66"/>
      <c r="FM402" s="76"/>
      <c r="FN402" s="66"/>
      <c r="FO402" s="76"/>
      <c r="FP402" s="66"/>
      <c r="FQ402" s="76"/>
      <c r="FR402" s="66"/>
      <c r="FS402" s="76"/>
      <c r="FT402" s="66"/>
      <c r="FU402" s="76"/>
      <c r="FV402" s="66"/>
      <c r="FW402" s="76"/>
      <c r="FX402" s="66"/>
      <c r="FY402" s="76"/>
      <c r="FZ402" s="66"/>
      <c r="GA402" s="76"/>
      <c r="GB402" s="66"/>
      <c r="GC402" s="76"/>
      <c r="GD402" s="66"/>
      <c r="GE402" s="76"/>
      <c r="GF402" s="66"/>
      <c r="GG402" s="76"/>
      <c r="GH402" s="66"/>
      <c r="GI402" s="76"/>
      <c r="GJ402" s="66"/>
      <c r="GK402" s="76"/>
      <c r="GL402" s="66"/>
      <c r="GM402" s="76"/>
      <c r="GN402" s="66"/>
      <c r="GO402" s="76"/>
      <c r="GP402" s="66"/>
      <c r="GQ402" s="76"/>
      <c r="GR402" s="66"/>
      <c r="GS402" s="76"/>
      <c r="GT402" s="66"/>
      <c r="GU402" s="76"/>
      <c r="GV402" s="66"/>
      <c r="GW402" s="76"/>
      <c r="GX402" s="66"/>
      <c r="GY402" s="76"/>
      <c r="GZ402" s="66"/>
      <c r="HA402" s="76"/>
      <c r="HB402" s="66"/>
      <c r="HC402" s="76"/>
      <c r="HD402" s="66"/>
      <c r="HE402" s="76"/>
      <c r="HF402" s="66"/>
      <c r="HG402" s="76"/>
      <c r="HH402" s="66"/>
      <c r="HI402" s="76"/>
      <c r="HJ402" s="66"/>
      <c r="HK402" s="76"/>
      <c r="HL402" s="66"/>
      <c r="HM402" s="76"/>
      <c r="HN402" s="66"/>
      <c r="HO402" s="76"/>
      <c r="HP402" s="66"/>
      <c r="HQ402" s="76"/>
      <c r="HR402" s="66"/>
      <c r="HS402" s="76"/>
      <c r="HT402" s="66"/>
      <c r="HU402" s="76"/>
      <c r="HV402" s="66"/>
      <c r="HW402" s="76"/>
      <c r="HX402" s="66"/>
      <c r="HY402" s="76"/>
      <c r="HZ402" s="66"/>
      <c r="IA402" s="76"/>
      <c r="IB402" s="66"/>
      <c r="IC402" s="76"/>
      <c r="ID402" s="66"/>
      <c r="IE402" s="76"/>
      <c r="IF402" s="66"/>
      <c r="IG402" s="76"/>
      <c r="IH402" s="66"/>
      <c r="II402" s="76"/>
      <c r="IJ402" s="66"/>
      <c r="IK402" s="76"/>
      <c r="IL402" s="66"/>
      <c r="IM402" s="76"/>
      <c r="IN402" s="66"/>
      <c r="IO402" s="76"/>
      <c r="IP402" s="66"/>
      <c r="IQ402" s="76"/>
      <c r="IR402" s="66"/>
      <c r="IS402" s="76"/>
      <c r="IT402" s="66"/>
      <c r="IU402" s="76"/>
      <c r="IV402" s="66"/>
      <c r="IW402" s="76"/>
      <c r="IX402" s="66"/>
      <c r="IY402" s="76"/>
      <c r="IZ402" s="66"/>
      <c r="JA402" s="76"/>
      <c r="JB402" s="66"/>
      <c r="JC402" s="76"/>
      <c r="JD402" s="66"/>
      <c r="JE402" s="76"/>
      <c r="JF402" s="66"/>
      <c r="JG402" s="76"/>
      <c r="JH402" s="66"/>
      <c r="JI402" s="76"/>
      <c r="JJ402" s="66"/>
      <c r="JK402" s="76"/>
      <c r="JL402" s="66"/>
      <c r="JM402" s="76"/>
      <c r="JN402" s="66"/>
      <c r="JO402" s="76"/>
      <c r="JP402" s="66"/>
      <c r="JQ402" s="76"/>
      <c r="JR402" s="66"/>
      <c r="JS402" s="76"/>
      <c r="JT402" s="66"/>
      <c r="JU402" s="76"/>
      <c r="JV402" s="66"/>
      <c r="JW402" s="76"/>
      <c r="JX402" s="66"/>
      <c r="JY402" s="76"/>
      <c r="JZ402" s="66"/>
      <c r="KA402" s="76"/>
      <c r="KB402" s="66"/>
      <c r="KC402" s="76"/>
      <c r="KD402" s="66"/>
      <c r="KE402" s="76"/>
      <c r="KF402" s="66"/>
      <c r="KG402" s="76"/>
      <c r="KH402" s="66"/>
      <c r="KI402" s="76"/>
      <c r="KJ402" s="66"/>
      <c r="KK402" s="76"/>
      <c r="KL402" s="66"/>
      <c r="KM402" s="76"/>
      <c r="KN402" s="66"/>
      <c r="KO402" s="76"/>
      <c r="KP402" s="66"/>
      <c r="KQ402" s="76"/>
      <c r="KR402" s="66"/>
      <c r="KS402" s="76"/>
      <c r="KT402" s="66"/>
      <c r="KU402" s="76"/>
      <c r="KV402" s="66"/>
      <c r="KW402" s="76"/>
      <c r="KX402" s="66"/>
      <c r="KY402" s="76"/>
      <c r="KZ402" s="66"/>
      <c r="LA402" s="76"/>
      <c r="LB402" s="66"/>
      <c r="LC402" s="76"/>
      <c r="LD402" s="66"/>
      <c r="LE402" s="76"/>
      <c r="LF402" s="66"/>
      <c r="LG402" s="76"/>
      <c r="LH402" s="66"/>
      <c r="LI402" s="76"/>
      <c r="LJ402" s="66"/>
      <c r="LK402" s="76"/>
      <c r="LL402" s="66"/>
      <c r="LM402" s="76"/>
      <c r="LN402" s="66"/>
      <c r="LO402" s="76"/>
      <c r="LP402" s="66"/>
      <c r="LQ402" s="76"/>
      <c r="LR402" s="66"/>
      <c r="LS402" s="76"/>
      <c r="LT402" s="66"/>
      <c r="LU402" s="76"/>
      <c r="LV402" s="66"/>
      <c r="LW402" s="76"/>
      <c r="LX402" s="66"/>
      <c r="LY402" s="76"/>
      <c r="LZ402" s="66"/>
      <c r="MA402" s="76"/>
      <c r="MB402" s="66"/>
      <c r="MC402" s="76"/>
      <c r="MD402" s="66"/>
      <c r="MG402" s="1" t="str" cm="1">
        <f t="array" ref="MG402">IFERROR(INDEX(Paste_Here!$B$2:$B$850, MATCH(0, COUNTIF(MG$4:MG401, Paste_Here!$B$2:$B$850) + IF(Paste_Here!$B$2:$B$850="", 1, 0), 0)), "")</f>
        <v/>
      </c>
      <c r="MH402" s="1" t="str">
        <f>IF(MG402&lt;&gt;"", INDEX(Paste_Here!$A$2:$A$850, MATCH(MG402, Paste_Here!$B$2:$B$850, 0)), "")</f>
        <v/>
      </c>
      <c r="MI402" s="1" t="str">
        <f t="shared" si="56"/>
        <v/>
      </c>
      <c r="MJ402" s="1" t="str" cm="1">
        <f t="array" ref="MJ402">IFERROR(INDEX($MI$5:$MI$850, MATCH(SMALL(IF($MI$5:$MI$850&lt;&gt;"", COUNTIF($MI$5:$MI$850, "&lt;"&amp;$MI$5:$MI$850)+1), ROW()-ROW($MJ$5)+1), COUNTIF($MI$5:$MI$850, "&lt;"&amp;$MI$5:$MI$850)+1, 0)), "")</f>
        <v/>
      </c>
    </row>
    <row r="403" spans="1:348">
      <c r="A403" s="66"/>
      <c r="B403" s="76" t="str">
        <f t="shared" si="49"/>
        <v/>
      </c>
      <c r="C403" s="66"/>
      <c r="D403" s="76" t="str">
        <f>IFERROR(IF(B403&lt;&gt;"", IF(AND(INDEX(Paste_Here!B$2:B$850, MATCH(B403, Paste_Here!A$2:A$850, 0))&lt;&gt;"", ISNUMBER(VALUE(INDEX(Paste_Here!B$2:B$850, MATCH(B403, Paste_Here!A$2:A$850, 0))))), INDEX(Paste_Here!B$2:B$850, MATCH(B403, Paste_Here!A$2:A$850, 0)), ""), ""), "")</f>
        <v/>
      </c>
      <c r="E403" s="66"/>
      <c r="F403" s="76" t="str">
        <f>IFERROR(IF(B403&lt;&gt;"", IF(ISTEXT(INDEX(Paste_Here!K$2:K$850, MATCH(B403, Paste_Here!A$2:A$850, 0))), INDEX(Paste_Here!K$2:K$850, MATCH(B403, Paste_Here!A$2:A$850, 0)), ""), ""), "")</f>
        <v/>
      </c>
      <c r="G403" s="66"/>
      <c r="H403" s="76" t="str">
        <f>IFERROR(IF(B403&lt;&gt;"", IF(ISTEXT(INDEX(Paste_Here!C$2:C$850, MATCH(B403, Paste_Here!A$2:A$850, 0))), INDEX(Paste_Here!C$2:C$850, MATCH(B403, Paste_Here!A$2:A$850, 0)), ""), ""), "")</f>
        <v/>
      </c>
      <c r="I403" s="66"/>
      <c r="J403" s="76" t="str">
        <f>IFERROR(IF(B403&lt;&gt;"", IF(ISNUMBER(SEARCH("s", LOWER(INDEX(Paste_Here!M$2:M$850, MATCH(B403, Paste_Here!A$2:A$850, 0))))), "Yes", IF(INDEX(Paste_Here!M$2:M$850, MATCH(B403, Paste_Here!A$2:A$850, 0))&lt;&gt;"", "No", "")), ""), "")</f>
        <v/>
      </c>
      <c r="K403" s="66"/>
      <c r="L403" s="76" t="str">
        <f>IFERROR(IF(B403&lt;&gt;"", IF(ISNUMBER(SEARCH("yes", LOWER(INDEX(Paste_Here!E$2:E$850, MATCH(B403, Paste_Here!A$2:A$850, 0))))), "Yes", IF(ISNUMBER(SEARCH("no", LOWER(INDEX(Paste_Here!E$2:E$850, MATCH(B403, Paste_Here!A$2:A$850, 0))))), "No", "")), ""), "")</f>
        <v/>
      </c>
      <c r="M403" s="66"/>
      <c r="N403" s="76" t="str">
        <f>IFERROR(IF(B403&lt;&gt;"", IF(ISNUMBER(SEARCH("yes", LOWER(INDEX(Paste_Here!F$2:F$850, MATCH(B403, Paste_Here!A$2:A$850, 0))))), "Yes", IF(ISNUMBER(SEARCH("no", LOWER(INDEX(Paste_Here!F$2:F$850, MATCH(B403, Paste_Here!A$2:A$850, 0))))), "No", "")), ""), "")</f>
        <v/>
      </c>
      <c r="O403" s="66"/>
      <c r="P403" s="76" t="str">
        <f>IFERROR(IF(B403&lt;&gt;"", IF(ISNUMBER(SEARCH("yes", LOWER(INDEX(Paste_Here!L$2:L$850, MATCH(B403, Paste_Here!A$2:A$850, 0))))), "Yes", IF(ISNUMBER(SEARCH("no", LOWER(INDEX(Paste_Here!L$2:L$850, MATCH(B403, Paste_Here!A$2:A$850, 0))))), "No", "")), ""), "")</f>
        <v/>
      </c>
      <c r="Q403" s="66"/>
      <c r="R403" s="76" t="str">
        <f>IFERROR(IF(B403&lt;&gt;"", IF(ISNUMBER(SEARCH("transitional 2", LOWER(INDEX(Paste_Here!D$2:D$850, MATCH(B403, Paste_Here!A$2:A$850, 0))))), "T2", IF(ISNUMBER(SEARCH("transitional 1", LOWER(INDEX(Paste_Here!D$2:D$850, MATCH(B403, Paste_Here!A$2:A$850, 0))))), "T1", IF(ISNUMBER(SEARCH("waived ell services", LOWER(INDEX(Paste_Here!D$2:D$850, MATCH(B403, Paste_Here!A$2:A$850, 0))))), "W", IF(ISNUMBER(SEARCH("english language learner", LOWER(INDEX(Paste_Here!D$2:D$850, MATCH(B403, Paste_Here!A$2:A$850, 0))))), "L", "")))), ""), "")</f>
        <v/>
      </c>
      <c r="S403" s="66"/>
      <c r="T403" s="76" t="str">
        <f>IFERROR(IF(B403&lt;&gt;"", IF(ISNUMBER(SEARCH("yes", LOWER(INDEX(Paste_Here!I$2:I$850, MATCH(B403, Paste_Here!A$2:A$850, 0))))), "Yes", IF(ISNUMBER(SEARCH("no", LOWER(INDEX(Paste_Here!I$2:I$850, MATCH(B403, Paste_Here!A$2:A$850, 0))))), "No", "")), ""), "")</f>
        <v/>
      </c>
      <c r="U403" s="66"/>
      <c r="V403" s="76" t="str">
        <f>IFERROR(IF(B403&lt;&gt;"", IF(ISTEXT(INDEX(Paste_Here!J$2:J$850, MATCH(B403, Paste_Here!A$2:A$850, 0))), VALUE(INDEX(Paste_Here!J$2:J$850, MATCH(B403, Paste_Here!A$2:A$850, 0))), ""), ""), "")</f>
        <v/>
      </c>
      <c r="W403" s="66"/>
      <c r="X403" s="66"/>
      <c r="Y403" s="76" t="str">
        <f t="shared" si="50"/>
        <v/>
      </c>
      <c r="Z403" s="66"/>
      <c r="AA403" s="76" t="str">
        <f>IFERROR(IF(B403&lt;&gt;"", IF(AND(INDEX(Paste_Here!AI$2:AI$850, MATCH(B403, Paste_Here!A$2:A$850, 0))&lt;&gt;"", ISNUMBER(VALUE(INDEX(Paste_Here!AI$2:AI$850, MATCH(B403, Paste_Here!A$2:A$850, 0))))), INDEX(Paste_Here!AI$2:AI$850, MATCH(B403, Paste_Here!A$2:A$850, 0)), ""), ""), "")</f>
        <v/>
      </c>
      <c r="AB403" s="66"/>
      <c r="AC403" s="76" t="str">
        <f>IFERROR(IF(B403&lt;&gt;"", IF(AND(INDEX(Paste_Here!AJ$2:AJ$850, MATCH(B403, Paste_Here!A$2:A$850, 0))&lt;&gt;"", ISNUMBER(VALUE(INDEX(Paste_Here!AJ$2:AJ$850, MATCH(B403, Paste_Here!A$2:A$850, 0))))), INDEX(Paste_Here!AJ$2:AJ$850, MATCH(B403, Paste_Here!A$2:A$850, 0)), ""), ""), "")</f>
        <v/>
      </c>
      <c r="AD403" s="66"/>
      <c r="AE403" s="76" t="str">
        <f>IFERROR(IF(B403&lt;&gt;"", IF(AND(INDEX(Paste_Here!AK$2:AK$850, MATCH(B403, Paste_Here!A$2:A$850, 0))&lt;&gt;"", ISNUMBER(VALUE(INDEX(Paste_Here!AK$2:AK$850, MATCH(B403, Paste_Here!A$2:A$850, 0))))), INDEX(Paste_Here!AK$2:AK$850, MATCH(B403, Paste_Here!A$2:A$850, 0)), ""), ""), "")</f>
        <v/>
      </c>
      <c r="AF403" s="66"/>
      <c r="AG403" s="76" t="str">
        <f>IFERROR(IF(B403&lt;&gt;"", IF(AND(INDEX(Paste_Here!AL$2:AL$850, MATCH(B403, Paste_Here!A$2:A$850, 0))&lt;&gt;"", ISNUMBER(VALUE(INDEX(Paste_Here!AL$2:AL$850, MATCH(B403, Paste_Here!A$2:A$850, 0))))), INDEX(Paste_Here!AL$2:AL$850, MATCH(B403, Paste_Here!A$2:A$850, 0)), ""), ""), "")</f>
        <v/>
      </c>
      <c r="AH403" s="66"/>
      <c r="AI403" s="76" t="str">
        <f>IFERROR(IF(B403&lt;&gt;"", IF(AND(INDEX(Paste_Here!AH$2:AH$850, MATCH(B403, Paste_Here!A$2:A$850, 0))&lt;&gt;"", ISNUMBER(VALUE(INDEX(Paste_Here!AH$2:AH$850, MATCH(B403, Paste_Here!A$2:A$850, 0))))), IF(VALUE(INDEX(Paste_Here!AH$2:AH$850, MATCH(B403, Paste_Here!A$2:A$850, 0)))=0, "", INDEX(Paste_Here!AH$2:AH$850, MATCH(B403, Paste_Here!A$2:A$850, 0))), ""), ""), "")</f>
        <v/>
      </c>
      <c r="AJ403" s="66"/>
      <c r="AK403" s="76" t="str">
        <f>IFERROR(IF(B403&lt;&gt;"", IF(AND(INDEX(Paste_Here!N$2:N$850, MATCH(B403, Paste_Here!A$2:A$850, 0))&lt;&gt;"", ISNUMBER(VALUE(INDEX(Paste_Here!N$2:N$850, MATCH(B403, Paste_Here!A$2:A$850, 0))))), INDEX(Paste_Here!N$2:N$850, MATCH(B403, Paste_Here!A$2:A$850, 0)), ""), ""), "")</f>
        <v/>
      </c>
      <c r="AL403" s="66"/>
      <c r="AM403" s="76" t="str">
        <f>IFERROR(IF(B403&lt;&gt;"", IF(AND(INDEX(Paste_Here!O$2:O$850, MATCH(B403, Paste_Here!A$2:A$850, 0))&lt;&gt;"", ISNUMBER(VALUE(INDEX(Paste_Here!O$2:O$850, MATCH(B403, Paste_Here!A$2:A$850, 0))))), INDEX(Paste_Here!O$2:O$850, MATCH(B403, Paste_Here!A$2:A$850, 0)), ""), ""), "")</f>
        <v/>
      </c>
      <c r="AN403" s="66"/>
      <c r="AO403" s="76"/>
      <c r="AP403" s="66"/>
      <c r="AQ403" s="76"/>
      <c r="AR403" s="66"/>
      <c r="AS403" s="76"/>
      <c r="AT403" s="66"/>
      <c r="AU403" s="66"/>
      <c r="AV403" s="76" t="str">
        <f t="shared" si="51"/>
        <v/>
      </c>
      <c r="AW403" s="66"/>
      <c r="AX403" s="76" t="str">
        <f>IFERROR(IF(B403&lt;&gt;"", IF(ISNUMBER(SEARCH("Revealed-Potential (Primary Focus)", LOWER(INDEX(Paste_Here!Z$2:Z$850, MATCH(B403, Paste_Here!A$2:A$850, 0))))), "Rev-Potential: Prim", IF(ISNUMBER(SEARCH("Revealed-Potential (Secondary Focus)", LOWER(INDEX(Paste_Here!Z$2:Z$850, MATCH(B403, Paste_Here!A$2:A$850, 0))))), "Rev-Potential: Sec", IF(ISNUMBER(SEARCH("Monitoring", LOWER(INDEX(Paste_Here!Z$2:Z$850, MATCH(B403, Paste_Here!A$2:A$850, 0))))), "Monitoring", IF(ISNUMBER(SEARCH("At-Promise (Secondary Focus)", LOWER(INDEX(Paste_Here!Z$2:Z$850, MATCH(B403, Paste_Here!A$2:A$850, 0))))), "At-Promise: Sec", IF(ISNUMBER(SEARCH("At-Promise (Primary Focus)", LOWER(INDEX(Paste_Here!Z$2:Z$850, MATCH(B403, Paste_Here!A$2:A$850, 0))))), "At-Promise: Prim", ""))))), ""), "")</f>
        <v/>
      </c>
      <c r="AY403" s="66"/>
      <c r="AZ403" s="76"/>
      <c r="BA403" s="66"/>
      <c r="BB403" s="76"/>
      <c r="BC403" s="66"/>
      <c r="BD403" s="76"/>
      <c r="BE403" s="66"/>
      <c r="BF403" s="76"/>
      <c r="BG403" s="66"/>
      <c r="BH403" s="76"/>
      <c r="BI403" s="66"/>
      <c r="BJ403" s="66"/>
      <c r="BK403" s="76" t="str">
        <f t="shared" si="52"/>
        <v/>
      </c>
      <c r="BL403" s="66"/>
      <c r="BM403" s="76" t="str">
        <f>IFERROR(IF(B403&lt;&gt;"", IF(AND(ISNUMBER(VALUE(SUBSTITUTE(SUBSTITUTE(Paste_Here!R403, "br", "-"), "L", ""))), VALUE(SUBSTITUTE(SUBSTITUTE(Paste_Here!R403, "br", "-"), "L", "")) &gt;= 1095), "Yes", IF(AND(ISNUMBER(VALUE(SUBSTITUTE(SUBSTITUTE(Paste_Here!R403, "br", "-"), "L", ""))), VALUE(SUBSTITUTE(SUBSTITUTE(Paste_Here!R403, "br", "-"), "L", "")) &lt;= 1094), "No", "")), ""), "")</f>
        <v/>
      </c>
      <c r="BN403" s="66"/>
      <c r="BO403" s="76" t="str">
        <f>IFERROR(IF(B403&lt;&gt;"", IF(COUNTIF(INDEX(Paste_Here!Y$2:AB$850, MATCH(B403, Paste_Here!A$2:A$850, 0), 0), "yes") &gt; 0, "Yes", IF(COUNTIF(INDEX(Paste_Here!Y$2:AB$850, MATCH(B403, Paste_Here!A$2:A$850, 0), 0), "no") &gt; 0, "No", "")), ""), "")</f>
        <v/>
      </c>
      <c r="BP403" s="66"/>
      <c r="BQ403" s="76" t="str">
        <f>IFERROR(IF(B403&lt;&gt;"", IF(AND(ISNUMBER(VALUE(SUBSTITUTE(SUBSTITUTE(Paste_Here!U403, "em", "-"), "q", ""))), VALUE(SUBSTITUTE(SUBSTITUTE(Paste_Here!U403, "em", "-"), "q", "")) &gt;= 910), "Yes", IF(AND(ISNUMBER(VALUE(SUBSTITUTE(SUBSTITUTE(Paste_Here!U403, "em", "-"), "q", ""))), VALUE(SUBSTITUTE(SUBSTITUTE(Paste_Here!U403, "em", "-"), "q", "")) &lt;= 909), "No", "")), ""), "")</f>
        <v/>
      </c>
      <c r="BR403" s="66"/>
      <c r="BS403" s="76" t="str">
        <f>IFERROR(IF(B403&lt;&gt;"", IF(AND(INDEX(Paste_Here!X$2:X$850, MATCH(B403, Paste_Here!A$2:A$850, 0))&lt;&gt;"", ISNUMBER(VALUE(INDEX(Paste_Here!X$2:X$850, MATCH(B403, Paste_Here!A$2:A$850, 0))))), INDEX(Paste_Here!X$2:X$850, MATCH(B403, Paste_Here!A$2:A$850, 0)), ""), ""), "")</f>
        <v/>
      </c>
      <c r="BT403" s="66"/>
      <c r="BU403" s="76" t="str">
        <f>IFERROR(IF(B403&lt;&gt;"", IF(ISNUMBER(VALUE(INDEX(Paste_Here!G$2:G$850, MATCH(B403, Paste_Here!A$2:A$850, 0)))), IF(VALUE(INDEX(Paste_Here!G$2:G$850, MATCH(B403, Paste_Here!A$2:A$850, 0)))=0, "No", IF(AND(VALUE(INDEX(Paste_Here!G$2:G$850, MATCH(B403, Paste_Here!A$2:A$850, 0)))&gt;=1, VALUE(INDEX(Paste_Here!G$2:G$850, MATCH(B403, Paste_Here!A$2:A$850, 0)))&lt;=4), VALUE(INDEX(Paste_Here!G$2:G$850, MATCH(B403, Paste_Here!A$2:A$850, 0))), "")), ""), ""), "")</f>
        <v/>
      </c>
      <c r="BV403" s="66"/>
      <c r="BW403" s="76" t="str">
        <f>IFERROR(IF(B403&lt;&gt;"", IF(ISNUMBER(VALUE(INDEX(Paste_Here!H$2:H$850, MATCH(B403, Paste_Here!A$2:A$850, 0)))), IF(VALUE(INDEX(Paste_Here!H$2:H$850, MATCH(B403, Paste_Here!A$2:A$850, 0)))=0, "No", IF(AND(VALUE(INDEX(Paste_Here!H$2:H$850, MATCH(B403, Paste_Here!A$2:A$850, 0)))&gt;=1, VALUE(INDEX(Paste_Here!H$2:H$850, MATCH(B403, Paste_Here!A$2:A$850, 0)))&lt;=4), VALUE(INDEX(Paste_Here!H$2:H$850, MATCH(B403, Paste_Here!A$2:A$850, 0))), "")), ""), ""), "")</f>
        <v/>
      </c>
      <c r="BX403" s="66"/>
      <c r="BY403" s="76"/>
      <c r="BZ403" s="66"/>
      <c r="CA403" s="76"/>
      <c r="CB403" s="66"/>
      <c r="CC403" s="66"/>
      <c r="CD403" s="76" t="str">
        <f t="shared" si="53"/>
        <v/>
      </c>
      <c r="CE403" s="66"/>
      <c r="CF403" s="76" t="str">
        <f>IFERROR(IF(B403&lt;&gt;"", IF(AND(INDEX(Paste_Here!P$2:P$850, MATCH(B403, Paste_Here!A$2:A$850, 0))&lt;&gt;"", ISNUMBER(VALUE(INDEX(Paste_Here!P$2:P$850, MATCH(B403, Paste_Here!A$2:A$850, 0))))), INDEX(Paste_Here!P$2:P$850, MATCH(B403, Paste_Here!A$2:A$850, 0)), ""), ""), "")</f>
        <v/>
      </c>
      <c r="CG403" s="66"/>
      <c r="CH403" s="76" t="str">
        <f>IFERROR(IF(B403&lt;&gt;"", IF(ISNUMBER(SEARCH("highrisk", LOWER(INDEX(Paste_Here!Q$2:Q$850, MATCH(B403, Paste_Here!A$2:A$850, 0))))), "High Risk", IF(ISNUMBER(SEARCH("lowrisk", LOWER(INDEX(Paste_Here!Q$2:Q$850, MATCH(B403, Paste_Here!A$2:A$850, 0))))), "Low Risk", IF(ISNUMBER(SEARCH("somerisk", LOWER(INDEX(Paste_Here!Q$2:Q$850, MATCH(B403, Paste_Here!A$2:A$850, 0))))), "Some Risk", ""))), ""), "")</f>
        <v/>
      </c>
      <c r="CI403" s="66"/>
      <c r="CJ403" s="76" t="str">
        <f>IFERROR(IF(B403&lt;&gt;"", IF(AND(INDEX(Paste_Here!AA$2:AA$850, MATCH(B403, Paste_Here!A$2:A$850, 0))&lt;&gt;"", ISNUMBER(VALUE(INDEX(Paste_Here!AA$2:AA$850, MATCH(B403, Paste_Here!A$2:A$850, 0))))), INDEX(Paste_Here!AA$2:AA$850, MATCH(B403, Paste_Here!A$2:A$850, 0)), ""), ""), "")</f>
        <v/>
      </c>
      <c r="CK403" s="66"/>
      <c r="CL403" s="76" t="str">
        <f>IFERROR(IF(B403&lt;&gt;"", IF(LOWER(INDEX(Paste_Here!AB$2:AB$850, MATCH(B403, Paste_Here!A$2:A$850, 0)))="approaching expectations", "Approaching", IF(LOWER(INDEX(Paste_Here!AB$2:AB$850, MATCH(B403, Paste_Here!A$2:A$850, 0)))="met expectations", "Met", IF(LOWER(INDEX(Paste_Here!AB$2:AB$850, MATCH(B403, Paste_Here!A$2:A$850, 0)))="exceeded expectations", "Exceeded", IF(LOWER(INDEX(Paste_Here!AB$2:AB$850, MATCH(B403, Paste_Here!A$2:A$850, 0)))="below expectations", "Below", "")))), ""), "")</f>
        <v/>
      </c>
      <c r="CM403" s="66"/>
      <c r="CN403" s="76" t="str">
        <f>IFERROR(IF(B403&lt;&gt;"", IF(AND(INDEX(Paste_Here!AC$2:AC$850, MATCH(B403, Paste_Here!A$2:A$850, 0))&lt;&gt;"", ISNUMBER(VALUE(INDEX(Paste_Here!AC$2:AC$850, MATCH(B403, Paste_Here!A$2:A$850, 0))))), INDEX(Paste_Here!AC$2:AC$850, MATCH(B403, Paste_Here!A$2:A$850, 0)), ""), ""), "")</f>
        <v/>
      </c>
      <c r="CO403" s="66"/>
      <c r="CP403" s="76"/>
      <c r="CQ403" s="66"/>
      <c r="CR403" s="76"/>
      <c r="CS403" s="66"/>
      <c r="CT403" s="76"/>
      <c r="CU403" s="66"/>
      <c r="CV403" s="76"/>
      <c r="CW403" s="66"/>
      <c r="CX403" s="76"/>
      <c r="CY403" s="66"/>
      <c r="CZ403" s="66"/>
      <c r="DA403" s="76" t="str">
        <f t="shared" si="54"/>
        <v/>
      </c>
      <c r="DB403" s="66"/>
      <c r="DC403" s="76" t="str">
        <f>IFERROR(IF(B403&lt;&gt;"", IF(AND(INDEX(Paste_Here!V$2:V$850, MATCH(B403, Paste_Here!A$2:A$850, 0))&lt;&gt;"", ISNUMBER(VALUE(INDEX(Paste_Here!V$2:V$850, MATCH(B403, Paste_Here!A$2:A$850, 0))))), INDEX(Paste_Here!V$2:V$850, MATCH(B403, Paste_Here!A$2:A$850, 0)), ""), ""), "")</f>
        <v/>
      </c>
      <c r="DD403" s="66"/>
      <c r="DE403" s="76" t="str">
        <f>IFERROR(IF(B403&lt;&gt;"", IF(ISNUMBER(SEARCH("highrisk", LOWER(INDEX(Paste_Here!W$2:W$850, MATCH(B403, Paste_Here!A$2:A$850, 0))))), "High Risk", IF(ISNUMBER(SEARCH("lowrisk", LOWER(INDEX(Paste_Here!W$2:W$850, MATCH(B403, Paste_Here!A$2:A$850, 0))))), "Low Risk", IF(ISNUMBER(SEARCH("somerisk", LOWER(INDEX(Paste_Here!W$2:W$850, MATCH(B403, Paste_Here!A$2:A$850, 0))))), "Some Risk", ""))), ""), "")</f>
        <v/>
      </c>
      <c r="DF403" s="66"/>
      <c r="DG403" s="76" t="str">
        <f>IFERROR(IF(B403&lt;&gt;"", IF(AND(INDEX(Paste_Here!S$2:S$850, MATCH(B403, Paste_Here!A$2:A$850, 0))&lt;&gt;"", ISNUMBER(VALUE(INDEX(Paste_Here!S$2:S$850, MATCH(B403, Paste_Here!A$2:A$850, 0))))), INDEX(Paste_Here!S$2:S$850, MATCH(B403, Paste_Here!A$2:A$850, 0)), ""), ""), "")</f>
        <v/>
      </c>
      <c r="DH403" s="66"/>
      <c r="DI403" s="76" t="str">
        <f>IFERROR(IF(B403&lt;&gt;"", IF(ISNUMBER(SEARCH("highrisk", LOWER(INDEX(Paste_Here!T$2:T$850, MATCH(B403, Paste_Here!A$2:A$850, 0))))), "High Risk", IF(ISNUMBER(SEARCH("lowrisk", LOWER(INDEX(Paste_Here!T$2:T$850, MATCH(B403, Paste_Here!A$2:A$850, 0))))), "Low Risk", IF(ISNUMBER(SEARCH("somerisk", LOWER(INDEX(Paste_Here!T$2:T$850, MATCH(B403, Paste_Here!A$2:A$850, 0))))), "Some Risk", ""))), ""), "")</f>
        <v/>
      </c>
      <c r="DJ403" s="66"/>
      <c r="DK403" s="76" t="str">
        <f>IFERROR(IF(B403&lt;&gt;"", IF(AND(INDEX(Paste_Here!AD$2:AD$850, MATCH(B403, Paste_Here!A$2:A$850, 0))&lt;&gt;"", ISNUMBER(VALUE(INDEX(Paste_Here!AD$2:AD$850, MATCH(B403, Paste_Here!A$2:A$850, 0))))), INDEX(Paste_Here!AD$2:AD$850, MATCH(B403, Paste_Here!A$2:A$850, 0)), ""), ""), "")</f>
        <v/>
      </c>
      <c r="DL403" s="66"/>
      <c r="DM403" s="76" t="str">
        <f>IFERROR(IF(B403&lt;&gt;"", IF(LOWER(INDEX(Paste_Here!AE$2:AE$850, MATCH(B403, Paste_Here!A$2:A$850, 0)))="approaching expectations", "Approaching", IF(LOWER(INDEX(Paste_Here!AE$2:AE$850, MATCH(B403, Paste_Here!A$2:A$850, 0)))="met expectations", "Met", IF(LOWER(INDEX(Paste_Here!AE$2:AE$850, MATCH(B403, Paste_Here!A$2:A$850, 0)))="exceeded expectations", "Exceeded", IF(LOWER(INDEX(Paste_Here!AE$2:AE$850, MATCH(B403, Paste_Here!A$2:A$850, 0)))="below expectations", "Below", "")))), ""), "")</f>
        <v/>
      </c>
      <c r="DN403" s="66"/>
      <c r="DO403" s="76"/>
      <c r="DP403" s="66"/>
      <c r="DQ403" s="76"/>
      <c r="DR403" s="66"/>
      <c r="DS403" s="76"/>
      <c r="DT403" s="66"/>
      <c r="DU403" s="76"/>
      <c r="DV403" s="66"/>
      <c r="DW403" s="66"/>
      <c r="DX403" s="76" t="str">
        <f t="shared" si="55"/>
        <v/>
      </c>
      <c r="DY403" s="66"/>
      <c r="DZ403" s="76"/>
      <c r="EA403" s="66"/>
      <c r="EB403" s="76"/>
      <c r="EC403" s="66"/>
      <c r="ED403" s="76" t="str">
        <f>IFERROR(IF(B403&lt;&gt;"", IF(AND(INDEX(Paste_Here!AF$2:AF$850, MATCH(B403, Paste_Here!A$2:A$850, 0))&lt;&gt;"", ISNUMBER(VALUE(INDEX(Paste_Here!AF$2:AF$850, MATCH(B403, Paste_Here!A$2:A$850, 0))))), INDEX(Paste_Here!AF$2:AF$850, MATCH(B403, Paste_Here!A$2:A$850, 0)), ""), ""), "")</f>
        <v/>
      </c>
      <c r="EE403" s="66"/>
      <c r="EF403" s="76"/>
      <c r="EG403" s="66"/>
      <c r="EH403" s="76"/>
      <c r="EI403" s="66"/>
      <c r="EJ403" s="76" t="str">
        <f>IFERROR(IF(B403&lt;&gt;"", IF(AND(INDEX(Paste_Here!AG$2:AG$850, MATCH(B403, Paste_Here!A$2:A$850, 0))&lt;&gt;"", ISNUMBER(VALUE(INDEX(Paste_Here!AG$2:AG$850, MATCH(B403, Paste_Here!A$2:A$850, 0))))), INDEX(Paste_Here!AG$2:AG$850, MATCH(B403, Paste_Here!A$2:A$850, 0)), ""), ""), "")</f>
        <v/>
      </c>
      <c r="EK403" s="66"/>
      <c r="EL403" s="76"/>
      <c r="EM403" s="66"/>
      <c r="EN403" s="76"/>
      <c r="EO403" s="66"/>
      <c r="EP403" s="76"/>
      <c r="EQ403" s="66"/>
      <c r="ER403" s="76"/>
      <c r="ES403" s="66"/>
      <c r="ET403" s="66"/>
      <c r="EU403" s="76"/>
      <c r="EV403" s="66"/>
      <c r="EW403" s="76"/>
      <c r="EX403" s="66"/>
      <c r="EY403" s="76"/>
      <c r="EZ403" s="66"/>
      <c r="FA403" s="76"/>
      <c r="FB403" s="66"/>
      <c r="FC403" s="76"/>
      <c r="FD403" s="66"/>
      <c r="FE403" s="76"/>
      <c r="FF403" s="66"/>
      <c r="FG403" s="76"/>
      <c r="FH403" s="66"/>
      <c r="FI403" s="76"/>
      <c r="FJ403" s="66"/>
      <c r="FK403" s="76"/>
      <c r="FL403" s="66"/>
      <c r="FM403" s="76"/>
      <c r="FN403" s="66"/>
      <c r="FO403" s="76"/>
      <c r="FP403" s="66"/>
      <c r="FQ403" s="76"/>
      <c r="FR403" s="66"/>
      <c r="FS403" s="76"/>
      <c r="FT403" s="66"/>
      <c r="FU403" s="76"/>
      <c r="FV403" s="66"/>
      <c r="FW403" s="76"/>
      <c r="FX403" s="66"/>
      <c r="FY403" s="76"/>
      <c r="FZ403" s="66"/>
      <c r="GA403" s="76"/>
      <c r="GB403" s="66"/>
      <c r="GC403" s="76"/>
      <c r="GD403" s="66"/>
      <c r="GE403" s="76"/>
      <c r="GF403" s="66"/>
      <c r="GG403" s="76"/>
      <c r="GH403" s="66"/>
      <c r="GI403" s="76"/>
      <c r="GJ403" s="66"/>
      <c r="GK403" s="76"/>
      <c r="GL403" s="66"/>
      <c r="GM403" s="76"/>
      <c r="GN403" s="66"/>
      <c r="GO403" s="76"/>
      <c r="GP403" s="66"/>
      <c r="GQ403" s="76"/>
      <c r="GR403" s="66"/>
      <c r="GS403" s="76"/>
      <c r="GT403" s="66"/>
      <c r="GU403" s="76"/>
      <c r="GV403" s="66"/>
      <c r="GW403" s="76"/>
      <c r="GX403" s="66"/>
      <c r="GY403" s="76"/>
      <c r="GZ403" s="66"/>
      <c r="HA403" s="76"/>
      <c r="HB403" s="66"/>
      <c r="HC403" s="76"/>
      <c r="HD403" s="66"/>
      <c r="HE403" s="76"/>
      <c r="HF403" s="66"/>
      <c r="HG403" s="76"/>
      <c r="HH403" s="66"/>
      <c r="HI403" s="76"/>
      <c r="HJ403" s="66"/>
      <c r="HK403" s="76"/>
      <c r="HL403" s="66"/>
      <c r="HM403" s="76"/>
      <c r="HN403" s="66"/>
      <c r="HO403" s="76"/>
      <c r="HP403" s="66"/>
      <c r="HQ403" s="76"/>
      <c r="HR403" s="66"/>
      <c r="HS403" s="76"/>
      <c r="HT403" s="66"/>
      <c r="HU403" s="76"/>
      <c r="HV403" s="66"/>
      <c r="HW403" s="76"/>
      <c r="HX403" s="66"/>
      <c r="HY403" s="76"/>
      <c r="HZ403" s="66"/>
      <c r="IA403" s="76"/>
      <c r="IB403" s="66"/>
      <c r="IC403" s="76"/>
      <c r="ID403" s="66"/>
      <c r="IE403" s="76"/>
      <c r="IF403" s="66"/>
      <c r="IG403" s="76"/>
      <c r="IH403" s="66"/>
      <c r="II403" s="76"/>
      <c r="IJ403" s="66"/>
      <c r="IK403" s="76"/>
      <c r="IL403" s="66"/>
      <c r="IM403" s="76"/>
      <c r="IN403" s="66"/>
      <c r="IO403" s="76"/>
      <c r="IP403" s="66"/>
      <c r="IQ403" s="76"/>
      <c r="IR403" s="66"/>
      <c r="IS403" s="76"/>
      <c r="IT403" s="66"/>
      <c r="IU403" s="76"/>
      <c r="IV403" s="66"/>
      <c r="IW403" s="76"/>
      <c r="IX403" s="66"/>
      <c r="IY403" s="76"/>
      <c r="IZ403" s="66"/>
      <c r="JA403" s="76"/>
      <c r="JB403" s="66"/>
      <c r="JC403" s="76"/>
      <c r="JD403" s="66"/>
      <c r="JE403" s="76"/>
      <c r="JF403" s="66"/>
      <c r="JG403" s="76"/>
      <c r="JH403" s="66"/>
      <c r="JI403" s="76"/>
      <c r="JJ403" s="66"/>
      <c r="JK403" s="76"/>
      <c r="JL403" s="66"/>
      <c r="JM403" s="76"/>
      <c r="JN403" s="66"/>
      <c r="JO403" s="76"/>
      <c r="JP403" s="66"/>
      <c r="JQ403" s="76"/>
      <c r="JR403" s="66"/>
      <c r="JS403" s="76"/>
      <c r="JT403" s="66"/>
      <c r="JU403" s="76"/>
      <c r="JV403" s="66"/>
      <c r="JW403" s="76"/>
      <c r="JX403" s="66"/>
      <c r="JY403" s="76"/>
      <c r="JZ403" s="66"/>
      <c r="KA403" s="76"/>
      <c r="KB403" s="66"/>
      <c r="KC403" s="76"/>
      <c r="KD403" s="66"/>
      <c r="KE403" s="76"/>
      <c r="KF403" s="66"/>
      <c r="KG403" s="76"/>
      <c r="KH403" s="66"/>
      <c r="KI403" s="76"/>
      <c r="KJ403" s="66"/>
      <c r="KK403" s="76"/>
      <c r="KL403" s="66"/>
      <c r="KM403" s="76"/>
      <c r="KN403" s="66"/>
      <c r="KO403" s="76"/>
      <c r="KP403" s="66"/>
      <c r="KQ403" s="76"/>
      <c r="KR403" s="66"/>
      <c r="KS403" s="76"/>
      <c r="KT403" s="66"/>
      <c r="KU403" s="76"/>
      <c r="KV403" s="66"/>
      <c r="KW403" s="76"/>
      <c r="KX403" s="66"/>
      <c r="KY403" s="76"/>
      <c r="KZ403" s="66"/>
      <c r="LA403" s="76"/>
      <c r="LB403" s="66"/>
      <c r="LC403" s="76"/>
      <c r="LD403" s="66"/>
      <c r="LE403" s="76"/>
      <c r="LF403" s="66"/>
      <c r="LG403" s="76"/>
      <c r="LH403" s="66"/>
      <c r="LI403" s="76"/>
      <c r="LJ403" s="66"/>
      <c r="LK403" s="76"/>
      <c r="LL403" s="66"/>
      <c r="LM403" s="76"/>
      <c r="LN403" s="66"/>
      <c r="LO403" s="76"/>
      <c r="LP403" s="66"/>
      <c r="LQ403" s="76"/>
      <c r="LR403" s="66"/>
      <c r="LS403" s="76"/>
      <c r="LT403" s="66"/>
      <c r="LU403" s="76"/>
      <c r="LV403" s="66"/>
      <c r="LW403" s="76"/>
      <c r="LX403" s="66"/>
      <c r="LY403" s="76"/>
      <c r="LZ403" s="66"/>
      <c r="MA403" s="76"/>
      <c r="MB403" s="66"/>
      <c r="MC403" s="76"/>
      <c r="MD403" s="66"/>
      <c r="MG403" s="1" t="str" cm="1">
        <f t="array" ref="MG403">IFERROR(INDEX(Paste_Here!$B$2:$B$850, MATCH(0, COUNTIF(MG$4:MG402, Paste_Here!$B$2:$B$850) + IF(Paste_Here!$B$2:$B$850="", 1, 0), 0)), "")</f>
        <v/>
      </c>
      <c r="MH403" s="1" t="str">
        <f>IF(MG403&lt;&gt;"", INDEX(Paste_Here!$A$2:$A$850, MATCH(MG403, Paste_Here!$B$2:$B$850, 0)), "")</f>
        <v/>
      </c>
      <c r="MI403" s="1" t="str">
        <f t="shared" si="56"/>
        <v/>
      </c>
      <c r="MJ403" s="1" t="str" cm="1">
        <f t="array" ref="MJ403">IFERROR(INDEX($MI$5:$MI$850, MATCH(SMALL(IF($MI$5:$MI$850&lt;&gt;"", COUNTIF($MI$5:$MI$850, "&lt;"&amp;$MI$5:$MI$850)+1), ROW()-ROW($MJ$5)+1), COUNTIF($MI$5:$MI$850, "&lt;"&amp;$MI$5:$MI$850)+1, 0)), "")</f>
        <v/>
      </c>
    </row>
    <row r="404" spans="1:348">
      <c r="A404" s="66"/>
      <c r="B404" s="76" t="str">
        <f t="shared" si="49"/>
        <v/>
      </c>
      <c r="C404" s="66"/>
      <c r="D404" s="76" t="str">
        <f>IFERROR(IF(B404&lt;&gt;"", IF(AND(INDEX(Paste_Here!B$2:B$850, MATCH(B404, Paste_Here!A$2:A$850, 0))&lt;&gt;"", ISNUMBER(VALUE(INDEX(Paste_Here!B$2:B$850, MATCH(B404, Paste_Here!A$2:A$850, 0))))), INDEX(Paste_Here!B$2:B$850, MATCH(B404, Paste_Here!A$2:A$850, 0)), ""), ""), "")</f>
        <v/>
      </c>
      <c r="E404" s="66"/>
      <c r="F404" s="76" t="str">
        <f>IFERROR(IF(B404&lt;&gt;"", IF(ISTEXT(INDEX(Paste_Here!K$2:K$850, MATCH(B404, Paste_Here!A$2:A$850, 0))), INDEX(Paste_Here!K$2:K$850, MATCH(B404, Paste_Here!A$2:A$850, 0)), ""), ""), "")</f>
        <v/>
      </c>
      <c r="G404" s="66"/>
      <c r="H404" s="76" t="str">
        <f>IFERROR(IF(B404&lt;&gt;"", IF(ISTEXT(INDEX(Paste_Here!C$2:C$850, MATCH(B404, Paste_Here!A$2:A$850, 0))), INDEX(Paste_Here!C$2:C$850, MATCH(B404, Paste_Here!A$2:A$850, 0)), ""), ""), "")</f>
        <v/>
      </c>
      <c r="I404" s="66"/>
      <c r="J404" s="76" t="str">
        <f>IFERROR(IF(B404&lt;&gt;"", IF(ISNUMBER(SEARCH("s", LOWER(INDEX(Paste_Here!M$2:M$850, MATCH(B404, Paste_Here!A$2:A$850, 0))))), "Yes", IF(INDEX(Paste_Here!M$2:M$850, MATCH(B404, Paste_Here!A$2:A$850, 0))&lt;&gt;"", "No", "")), ""), "")</f>
        <v/>
      </c>
      <c r="K404" s="66"/>
      <c r="L404" s="76" t="str">
        <f>IFERROR(IF(B404&lt;&gt;"", IF(ISNUMBER(SEARCH("yes", LOWER(INDEX(Paste_Here!E$2:E$850, MATCH(B404, Paste_Here!A$2:A$850, 0))))), "Yes", IF(ISNUMBER(SEARCH("no", LOWER(INDEX(Paste_Here!E$2:E$850, MATCH(B404, Paste_Here!A$2:A$850, 0))))), "No", "")), ""), "")</f>
        <v/>
      </c>
      <c r="M404" s="66"/>
      <c r="N404" s="76" t="str">
        <f>IFERROR(IF(B404&lt;&gt;"", IF(ISNUMBER(SEARCH("yes", LOWER(INDEX(Paste_Here!F$2:F$850, MATCH(B404, Paste_Here!A$2:A$850, 0))))), "Yes", IF(ISNUMBER(SEARCH("no", LOWER(INDEX(Paste_Here!F$2:F$850, MATCH(B404, Paste_Here!A$2:A$850, 0))))), "No", "")), ""), "")</f>
        <v/>
      </c>
      <c r="O404" s="66"/>
      <c r="P404" s="76" t="str">
        <f>IFERROR(IF(B404&lt;&gt;"", IF(ISNUMBER(SEARCH("yes", LOWER(INDEX(Paste_Here!L$2:L$850, MATCH(B404, Paste_Here!A$2:A$850, 0))))), "Yes", IF(ISNUMBER(SEARCH("no", LOWER(INDEX(Paste_Here!L$2:L$850, MATCH(B404, Paste_Here!A$2:A$850, 0))))), "No", "")), ""), "")</f>
        <v/>
      </c>
      <c r="Q404" s="66"/>
      <c r="R404" s="76" t="str">
        <f>IFERROR(IF(B404&lt;&gt;"", IF(ISNUMBER(SEARCH("transitional 2", LOWER(INDEX(Paste_Here!D$2:D$850, MATCH(B404, Paste_Here!A$2:A$850, 0))))), "T2", IF(ISNUMBER(SEARCH("transitional 1", LOWER(INDEX(Paste_Here!D$2:D$850, MATCH(B404, Paste_Here!A$2:A$850, 0))))), "T1", IF(ISNUMBER(SEARCH("waived ell services", LOWER(INDEX(Paste_Here!D$2:D$850, MATCH(B404, Paste_Here!A$2:A$850, 0))))), "W", IF(ISNUMBER(SEARCH("english language learner", LOWER(INDEX(Paste_Here!D$2:D$850, MATCH(B404, Paste_Here!A$2:A$850, 0))))), "L", "")))), ""), "")</f>
        <v/>
      </c>
      <c r="S404" s="66"/>
      <c r="T404" s="76" t="str">
        <f>IFERROR(IF(B404&lt;&gt;"", IF(ISNUMBER(SEARCH("yes", LOWER(INDEX(Paste_Here!I$2:I$850, MATCH(B404, Paste_Here!A$2:A$850, 0))))), "Yes", IF(ISNUMBER(SEARCH("no", LOWER(INDEX(Paste_Here!I$2:I$850, MATCH(B404, Paste_Here!A$2:A$850, 0))))), "No", "")), ""), "")</f>
        <v/>
      </c>
      <c r="U404" s="66"/>
      <c r="V404" s="76" t="str">
        <f>IFERROR(IF(B404&lt;&gt;"", IF(ISTEXT(INDEX(Paste_Here!J$2:J$850, MATCH(B404, Paste_Here!A$2:A$850, 0))), VALUE(INDEX(Paste_Here!J$2:J$850, MATCH(B404, Paste_Here!A$2:A$850, 0))), ""), ""), "")</f>
        <v/>
      </c>
      <c r="W404" s="66"/>
      <c r="X404" s="66"/>
      <c r="Y404" s="76" t="str">
        <f t="shared" si="50"/>
        <v/>
      </c>
      <c r="Z404" s="66"/>
      <c r="AA404" s="76" t="str">
        <f>IFERROR(IF(B404&lt;&gt;"", IF(AND(INDEX(Paste_Here!AI$2:AI$850, MATCH(B404, Paste_Here!A$2:A$850, 0))&lt;&gt;"", ISNUMBER(VALUE(INDEX(Paste_Here!AI$2:AI$850, MATCH(B404, Paste_Here!A$2:A$850, 0))))), INDEX(Paste_Here!AI$2:AI$850, MATCH(B404, Paste_Here!A$2:A$850, 0)), ""), ""), "")</f>
        <v/>
      </c>
      <c r="AB404" s="66"/>
      <c r="AC404" s="76" t="str">
        <f>IFERROR(IF(B404&lt;&gt;"", IF(AND(INDEX(Paste_Here!AJ$2:AJ$850, MATCH(B404, Paste_Here!A$2:A$850, 0))&lt;&gt;"", ISNUMBER(VALUE(INDEX(Paste_Here!AJ$2:AJ$850, MATCH(B404, Paste_Here!A$2:A$850, 0))))), INDEX(Paste_Here!AJ$2:AJ$850, MATCH(B404, Paste_Here!A$2:A$850, 0)), ""), ""), "")</f>
        <v/>
      </c>
      <c r="AD404" s="66"/>
      <c r="AE404" s="76" t="str">
        <f>IFERROR(IF(B404&lt;&gt;"", IF(AND(INDEX(Paste_Here!AK$2:AK$850, MATCH(B404, Paste_Here!A$2:A$850, 0))&lt;&gt;"", ISNUMBER(VALUE(INDEX(Paste_Here!AK$2:AK$850, MATCH(B404, Paste_Here!A$2:A$850, 0))))), INDEX(Paste_Here!AK$2:AK$850, MATCH(B404, Paste_Here!A$2:A$850, 0)), ""), ""), "")</f>
        <v/>
      </c>
      <c r="AF404" s="66"/>
      <c r="AG404" s="76" t="str">
        <f>IFERROR(IF(B404&lt;&gt;"", IF(AND(INDEX(Paste_Here!AL$2:AL$850, MATCH(B404, Paste_Here!A$2:A$850, 0))&lt;&gt;"", ISNUMBER(VALUE(INDEX(Paste_Here!AL$2:AL$850, MATCH(B404, Paste_Here!A$2:A$850, 0))))), INDEX(Paste_Here!AL$2:AL$850, MATCH(B404, Paste_Here!A$2:A$850, 0)), ""), ""), "")</f>
        <v/>
      </c>
      <c r="AH404" s="66"/>
      <c r="AI404" s="76" t="str">
        <f>IFERROR(IF(B404&lt;&gt;"", IF(AND(INDEX(Paste_Here!AH$2:AH$850, MATCH(B404, Paste_Here!A$2:A$850, 0))&lt;&gt;"", ISNUMBER(VALUE(INDEX(Paste_Here!AH$2:AH$850, MATCH(B404, Paste_Here!A$2:A$850, 0))))), IF(VALUE(INDEX(Paste_Here!AH$2:AH$850, MATCH(B404, Paste_Here!A$2:A$850, 0)))=0, "", INDEX(Paste_Here!AH$2:AH$850, MATCH(B404, Paste_Here!A$2:A$850, 0))), ""), ""), "")</f>
        <v/>
      </c>
      <c r="AJ404" s="66"/>
      <c r="AK404" s="76" t="str">
        <f>IFERROR(IF(B404&lt;&gt;"", IF(AND(INDEX(Paste_Here!N$2:N$850, MATCH(B404, Paste_Here!A$2:A$850, 0))&lt;&gt;"", ISNUMBER(VALUE(INDEX(Paste_Here!N$2:N$850, MATCH(B404, Paste_Here!A$2:A$850, 0))))), INDEX(Paste_Here!N$2:N$850, MATCH(B404, Paste_Here!A$2:A$850, 0)), ""), ""), "")</f>
        <v/>
      </c>
      <c r="AL404" s="66"/>
      <c r="AM404" s="76" t="str">
        <f>IFERROR(IF(B404&lt;&gt;"", IF(AND(INDEX(Paste_Here!O$2:O$850, MATCH(B404, Paste_Here!A$2:A$850, 0))&lt;&gt;"", ISNUMBER(VALUE(INDEX(Paste_Here!O$2:O$850, MATCH(B404, Paste_Here!A$2:A$850, 0))))), INDEX(Paste_Here!O$2:O$850, MATCH(B404, Paste_Here!A$2:A$850, 0)), ""), ""), "")</f>
        <v/>
      </c>
      <c r="AN404" s="66"/>
      <c r="AO404" s="76"/>
      <c r="AP404" s="66"/>
      <c r="AQ404" s="76"/>
      <c r="AR404" s="66"/>
      <c r="AS404" s="76"/>
      <c r="AT404" s="66"/>
      <c r="AU404" s="66"/>
      <c r="AV404" s="76" t="str">
        <f t="shared" si="51"/>
        <v/>
      </c>
      <c r="AW404" s="66"/>
      <c r="AX404" s="76" t="str">
        <f>IFERROR(IF(B404&lt;&gt;"", IF(ISNUMBER(SEARCH("Revealed-Potential (Primary Focus)", LOWER(INDEX(Paste_Here!Z$2:Z$850, MATCH(B404, Paste_Here!A$2:A$850, 0))))), "Rev-Potential: Prim", IF(ISNUMBER(SEARCH("Revealed-Potential (Secondary Focus)", LOWER(INDEX(Paste_Here!Z$2:Z$850, MATCH(B404, Paste_Here!A$2:A$850, 0))))), "Rev-Potential: Sec", IF(ISNUMBER(SEARCH("Monitoring", LOWER(INDEX(Paste_Here!Z$2:Z$850, MATCH(B404, Paste_Here!A$2:A$850, 0))))), "Monitoring", IF(ISNUMBER(SEARCH("At-Promise (Secondary Focus)", LOWER(INDEX(Paste_Here!Z$2:Z$850, MATCH(B404, Paste_Here!A$2:A$850, 0))))), "At-Promise: Sec", IF(ISNUMBER(SEARCH("At-Promise (Primary Focus)", LOWER(INDEX(Paste_Here!Z$2:Z$850, MATCH(B404, Paste_Here!A$2:A$850, 0))))), "At-Promise: Prim", ""))))), ""), "")</f>
        <v/>
      </c>
      <c r="AY404" s="66"/>
      <c r="AZ404" s="76"/>
      <c r="BA404" s="66"/>
      <c r="BB404" s="76"/>
      <c r="BC404" s="66"/>
      <c r="BD404" s="76"/>
      <c r="BE404" s="66"/>
      <c r="BF404" s="76"/>
      <c r="BG404" s="66"/>
      <c r="BH404" s="76"/>
      <c r="BI404" s="66"/>
      <c r="BJ404" s="66"/>
      <c r="BK404" s="76" t="str">
        <f t="shared" si="52"/>
        <v/>
      </c>
      <c r="BL404" s="66"/>
      <c r="BM404" s="76" t="str">
        <f>IFERROR(IF(B404&lt;&gt;"", IF(AND(ISNUMBER(VALUE(SUBSTITUTE(SUBSTITUTE(Paste_Here!R404, "br", "-"), "L", ""))), VALUE(SUBSTITUTE(SUBSTITUTE(Paste_Here!R404, "br", "-"), "L", "")) &gt;= 1095), "Yes", IF(AND(ISNUMBER(VALUE(SUBSTITUTE(SUBSTITUTE(Paste_Here!R404, "br", "-"), "L", ""))), VALUE(SUBSTITUTE(SUBSTITUTE(Paste_Here!R404, "br", "-"), "L", "")) &lt;= 1094), "No", "")), ""), "")</f>
        <v/>
      </c>
      <c r="BN404" s="66"/>
      <c r="BO404" s="76" t="str">
        <f>IFERROR(IF(B404&lt;&gt;"", IF(COUNTIF(INDEX(Paste_Here!Y$2:AB$850, MATCH(B404, Paste_Here!A$2:A$850, 0), 0), "yes") &gt; 0, "Yes", IF(COUNTIF(INDEX(Paste_Here!Y$2:AB$850, MATCH(B404, Paste_Here!A$2:A$850, 0), 0), "no") &gt; 0, "No", "")), ""), "")</f>
        <v/>
      </c>
      <c r="BP404" s="66"/>
      <c r="BQ404" s="76" t="str">
        <f>IFERROR(IF(B404&lt;&gt;"", IF(AND(ISNUMBER(VALUE(SUBSTITUTE(SUBSTITUTE(Paste_Here!U404, "em", "-"), "q", ""))), VALUE(SUBSTITUTE(SUBSTITUTE(Paste_Here!U404, "em", "-"), "q", "")) &gt;= 910), "Yes", IF(AND(ISNUMBER(VALUE(SUBSTITUTE(SUBSTITUTE(Paste_Here!U404, "em", "-"), "q", ""))), VALUE(SUBSTITUTE(SUBSTITUTE(Paste_Here!U404, "em", "-"), "q", "")) &lt;= 909), "No", "")), ""), "")</f>
        <v/>
      </c>
      <c r="BR404" s="66"/>
      <c r="BS404" s="76" t="str">
        <f>IFERROR(IF(B404&lt;&gt;"", IF(AND(INDEX(Paste_Here!X$2:X$850, MATCH(B404, Paste_Here!A$2:A$850, 0))&lt;&gt;"", ISNUMBER(VALUE(INDEX(Paste_Here!X$2:X$850, MATCH(B404, Paste_Here!A$2:A$850, 0))))), INDEX(Paste_Here!X$2:X$850, MATCH(B404, Paste_Here!A$2:A$850, 0)), ""), ""), "")</f>
        <v/>
      </c>
      <c r="BT404" s="66"/>
      <c r="BU404" s="76" t="str">
        <f>IFERROR(IF(B404&lt;&gt;"", IF(ISNUMBER(VALUE(INDEX(Paste_Here!G$2:G$850, MATCH(B404, Paste_Here!A$2:A$850, 0)))), IF(VALUE(INDEX(Paste_Here!G$2:G$850, MATCH(B404, Paste_Here!A$2:A$850, 0)))=0, "No", IF(AND(VALUE(INDEX(Paste_Here!G$2:G$850, MATCH(B404, Paste_Here!A$2:A$850, 0)))&gt;=1, VALUE(INDEX(Paste_Here!G$2:G$850, MATCH(B404, Paste_Here!A$2:A$850, 0)))&lt;=4), VALUE(INDEX(Paste_Here!G$2:G$850, MATCH(B404, Paste_Here!A$2:A$850, 0))), "")), ""), ""), "")</f>
        <v/>
      </c>
      <c r="BV404" s="66"/>
      <c r="BW404" s="76" t="str">
        <f>IFERROR(IF(B404&lt;&gt;"", IF(ISNUMBER(VALUE(INDEX(Paste_Here!H$2:H$850, MATCH(B404, Paste_Here!A$2:A$850, 0)))), IF(VALUE(INDEX(Paste_Here!H$2:H$850, MATCH(B404, Paste_Here!A$2:A$850, 0)))=0, "No", IF(AND(VALUE(INDEX(Paste_Here!H$2:H$850, MATCH(B404, Paste_Here!A$2:A$850, 0)))&gt;=1, VALUE(INDEX(Paste_Here!H$2:H$850, MATCH(B404, Paste_Here!A$2:A$850, 0)))&lt;=4), VALUE(INDEX(Paste_Here!H$2:H$850, MATCH(B404, Paste_Here!A$2:A$850, 0))), "")), ""), ""), "")</f>
        <v/>
      </c>
      <c r="BX404" s="66"/>
      <c r="BY404" s="76"/>
      <c r="BZ404" s="66"/>
      <c r="CA404" s="76"/>
      <c r="CB404" s="66"/>
      <c r="CC404" s="66"/>
      <c r="CD404" s="76" t="str">
        <f t="shared" si="53"/>
        <v/>
      </c>
      <c r="CE404" s="66"/>
      <c r="CF404" s="76" t="str">
        <f>IFERROR(IF(B404&lt;&gt;"", IF(AND(INDEX(Paste_Here!P$2:P$850, MATCH(B404, Paste_Here!A$2:A$850, 0))&lt;&gt;"", ISNUMBER(VALUE(INDEX(Paste_Here!P$2:P$850, MATCH(B404, Paste_Here!A$2:A$850, 0))))), INDEX(Paste_Here!P$2:P$850, MATCH(B404, Paste_Here!A$2:A$850, 0)), ""), ""), "")</f>
        <v/>
      </c>
      <c r="CG404" s="66"/>
      <c r="CH404" s="76" t="str">
        <f>IFERROR(IF(B404&lt;&gt;"", IF(ISNUMBER(SEARCH("highrisk", LOWER(INDEX(Paste_Here!Q$2:Q$850, MATCH(B404, Paste_Here!A$2:A$850, 0))))), "High Risk", IF(ISNUMBER(SEARCH("lowrisk", LOWER(INDEX(Paste_Here!Q$2:Q$850, MATCH(B404, Paste_Here!A$2:A$850, 0))))), "Low Risk", IF(ISNUMBER(SEARCH("somerisk", LOWER(INDEX(Paste_Here!Q$2:Q$850, MATCH(B404, Paste_Here!A$2:A$850, 0))))), "Some Risk", ""))), ""), "")</f>
        <v/>
      </c>
      <c r="CI404" s="66"/>
      <c r="CJ404" s="76" t="str">
        <f>IFERROR(IF(B404&lt;&gt;"", IF(AND(INDEX(Paste_Here!AA$2:AA$850, MATCH(B404, Paste_Here!A$2:A$850, 0))&lt;&gt;"", ISNUMBER(VALUE(INDEX(Paste_Here!AA$2:AA$850, MATCH(B404, Paste_Here!A$2:A$850, 0))))), INDEX(Paste_Here!AA$2:AA$850, MATCH(B404, Paste_Here!A$2:A$850, 0)), ""), ""), "")</f>
        <v/>
      </c>
      <c r="CK404" s="66"/>
      <c r="CL404" s="76" t="str">
        <f>IFERROR(IF(B404&lt;&gt;"", IF(LOWER(INDEX(Paste_Here!AB$2:AB$850, MATCH(B404, Paste_Here!A$2:A$850, 0)))="approaching expectations", "Approaching", IF(LOWER(INDEX(Paste_Here!AB$2:AB$850, MATCH(B404, Paste_Here!A$2:A$850, 0)))="met expectations", "Met", IF(LOWER(INDEX(Paste_Here!AB$2:AB$850, MATCH(B404, Paste_Here!A$2:A$850, 0)))="exceeded expectations", "Exceeded", IF(LOWER(INDEX(Paste_Here!AB$2:AB$850, MATCH(B404, Paste_Here!A$2:A$850, 0)))="below expectations", "Below", "")))), ""), "")</f>
        <v/>
      </c>
      <c r="CM404" s="66"/>
      <c r="CN404" s="76" t="str">
        <f>IFERROR(IF(B404&lt;&gt;"", IF(AND(INDEX(Paste_Here!AC$2:AC$850, MATCH(B404, Paste_Here!A$2:A$850, 0))&lt;&gt;"", ISNUMBER(VALUE(INDEX(Paste_Here!AC$2:AC$850, MATCH(B404, Paste_Here!A$2:A$850, 0))))), INDEX(Paste_Here!AC$2:AC$850, MATCH(B404, Paste_Here!A$2:A$850, 0)), ""), ""), "")</f>
        <v/>
      </c>
      <c r="CO404" s="66"/>
      <c r="CP404" s="76"/>
      <c r="CQ404" s="66"/>
      <c r="CR404" s="76"/>
      <c r="CS404" s="66"/>
      <c r="CT404" s="76"/>
      <c r="CU404" s="66"/>
      <c r="CV404" s="76"/>
      <c r="CW404" s="66"/>
      <c r="CX404" s="76"/>
      <c r="CY404" s="66"/>
      <c r="CZ404" s="66"/>
      <c r="DA404" s="76" t="str">
        <f t="shared" si="54"/>
        <v/>
      </c>
      <c r="DB404" s="66"/>
      <c r="DC404" s="76" t="str">
        <f>IFERROR(IF(B404&lt;&gt;"", IF(AND(INDEX(Paste_Here!V$2:V$850, MATCH(B404, Paste_Here!A$2:A$850, 0))&lt;&gt;"", ISNUMBER(VALUE(INDEX(Paste_Here!V$2:V$850, MATCH(B404, Paste_Here!A$2:A$850, 0))))), INDEX(Paste_Here!V$2:V$850, MATCH(B404, Paste_Here!A$2:A$850, 0)), ""), ""), "")</f>
        <v/>
      </c>
      <c r="DD404" s="66"/>
      <c r="DE404" s="76" t="str">
        <f>IFERROR(IF(B404&lt;&gt;"", IF(ISNUMBER(SEARCH("highrisk", LOWER(INDEX(Paste_Here!W$2:W$850, MATCH(B404, Paste_Here!A$2:A$850, 0))))), "High Risk", IF(ISNUMBER(SEARCH("lowrisk", LOWER(INDEX(Paste_Here!W$2:W$850, MATCH(B404, Paste_Here!A$2:A$850, 0))))), "Low Risk", IF(ISNUMBER(SEARCH("somerisk", LOWER(INDEX(Paste_Here!W$2:W$850, MATCH(B404, Paste_Here!A$2:A$850, 0))))), "Some Risk", ""))), ""), "")</f>
        <v/>
      </c>
      <c r="DF404" s="66"/>
      <c r="DG404" s="76" t="str">
        <f>IFERROR(IF(B404&lt;&gt;"", IF(AND(INDEX(Paste_Here!S$2:S$850, MATCH(B404, Paste_Here!A$2:A$850, 0))&lt;&gt;"", ISNUMBER(VALUE(INDEX(Paste_Here!S$2:S$850, MATCH(B404, Paste_Here!A$2:A$850, 0))))), INDEX(Paste_Here!S$2:S$850, MATCH(B404, Paste_Here!A$2:A$850, 0)), ""), ""), "")</f>
        <v/>
      </c>
      <c r="DH404" s="66"/>
      <c r="DI404" s="76" t="str">
        <f>IFERROR(IF(B404&lt;&gt;"", IF(ISNUMBER(SEARCH("highrisk", LOWER(INDEX(Paste_Here!T$2:T$850, MATCH(B404, Paste_Here!A$2:A$850, 0))))), "High Risk", IF(ISNUMBER(SEARCH("lowrisk", LOWER(INDEX(Paste_Here!T$2:T$850, MATCH(B404, Paste_Here!A$2:A$850, 0))))), "Low Risk", IF(ISNUMBER(SEARCH("somerisk", LOWER(INDEX(Paste_Here!T$2:T$850, MATCH(B404, Paste_Here!A$2:A$850, 0))))), "Some Risk", ""))), ""), "")</f>
        <v/>
      </c>
      <c r="DJ404" s="66"/>
      <c r="DK404" s="76" t="str">
        <f>IFERROR(IF(B404&lt;&gt;"", IF(AND(INDEX(Paste_Here!AD$2:AD$850, MATCH(B404, Paste_Here!A$2:A$850, 0))&lt;&gt;"", ISNUMBER(VALUE(INDEX(Paste_Here!AD$2:AD$850, MATCH(B404, Paste_Here!A$2:A$850, 0))))), INDEX(Paste_Here!AD$2:AD$850, MATCH(B404, Paste_Here!A$2:A$850, 0)), ""), ""), "")</f>
        <v/>
      </c>
      <c r="DL404" s="66"/>
      <c r="DM404" s="76" t="str">
        <f>IFERROR(IF(B404&lt;&gt;"", IF(LOWER(INDEX(Paste_Here!AE$2:AE$850, MATCH(B404, Paste_Here!A$2:A$850, 0)))="approaching expectations", "Approaching", IF(LOWER(INDEX(Paste_Here!AE$2:AE$850, MATCH(B404, Paste_Here!A$2:A$850, 0)))="met expectations", "Met", IF(LOWER(INDEX(Paste_Here!AE$2:AE$850, MATCH(B404, Paste_Here!A$2:A$850, 0)))="exceeded expectations", "Exceeded", IF(LOWER(INDEX(Paste_Here!AE$2:AE$850, MATCH(B404, Paste_Here!A$2:A$850, 0)))="below expectations", "Below", "")))), ""), "")</f>
        <v/>
      </c>
      <c r="DN404" s="66"/>
      <c r="DO404" s="76"/>
      <c r="DP404" s="66"/>
      <c r="DQ404" s="76"/>
      <c r="DR404" s="66"/>
      <c r="DS404" s="76"/>
      <c r="DT404" s="66"/>
      <c r="DU404" s="76"/>
      <c r="DV404" s="66"/>
      <c r="DW404" s="66"/>
      <c r="DX404" s="76" t="str">
        <f t="shared" si="55"/>
        <v/>
      </c>
      <c r="DY404" s="66"/>
      <c r="DZ404" s="76"/>
      <c r="EA404" s="66"/>
      <c r="EB404" s="76"/>
      <c r="EC404" s="66"/>
      <c r="ED404" s="76" t="str">
        <f>IFERROR(IF(B404&lt;&gt;"", IF(AND(INDEX(Paste_Here!AF$2:AF$850, MATCH(B404, Paste_Here!A$2:A$850, 0))&lt;&gt;"", ISNUMBER(VALUE(INDEX(Paste_Here!AF$2:AF$850, MATCH(B404, Paste_Here!A$2:A$850, 0))))), INDEX(Paste_Here!AF$2:AF$850, MATCH(B404, Paste_Here!A$2:A$850, 0)), ""), ""), "")</f>
        <v/>
      </c>
      <c r="EE404" s="66"/>
      <c r="EF404" s="76"/>
      <c r="EG404" s="66"/>
      <c r="EH404" s="76"/>
      <c r="EI404" s="66"/>
      <c r="EJ404" s="76" t="str">
        <f>IFERROR(IF(B404&lt;&gt;"", IF(AND(INDEX(Paste_Here!AG$2:AG$850, MATCH(B404, Paste_Here!A$2:A$850, 0))&lt;&gt;"", ISNUMBER(VALUE(INDEX(Paste_Here!AG$2:AG$850, MATCH(B404, Paste_Here!A$2:A$850, 0))))), INDEX(Paste_Here!AG$2:AG$850, MATCH(B404, Paste_Here!A$2:A$850, 0)), ""), ""), "")</f>
        <v/>
      </c>
      <c r="EK404" s="66"/>
      <c r="EL404" s="76"/>
      <c r="EM404" s="66"/>
      <c r="EN404" s="76"/>
      <c r="EO404" s="66"/>
      <c r="EP404" s="76"/>
      <c r="EQ404" s="66"/>
      <c r="ER404" s="76"/>
      <c r="ES404" s="66"/>
      <c r="ET404" s="66"/>
      <c r="EU404" s="76"/>
      <c r="EV404" s="66"/>
      <c r="EW404" s="76"/>
      <c r="EX404" s="66"/>
      <c r="EY404" s="76"/>
      <c r="EZ404" s="66"/>
      <c r="FA404" s="76"/>
      <c r="FB404" s="66"/>
      <c r="FC404" s="76"/>
      <c r="FD404" s="66"/>
      <c r="FE404" s="76"/>
      <c r="FF404" s="66"/>
      <c r="FG404" s="76"/>
      <c r="FH404" s="66"/>
      <c r="FI404" s="76"/>
      <c r="FJ404" s="66"/>
      <c r="FK404" s="76"/>
      <c r="FL404" s="66"/>
      <c r="FM404" s="76"/>
      <c r="FN404" s="66"/>
      <c r="FO404" s="76"/>
      <c r="FP404" s="66"/>
      <c r="FQ404" s="76"/>
      <c r="FR404" s="66"/>
      <c r="FS404" s="76"/>
      <c r="FT404" s="66"/>
      <c r="FU404" s="76"/>
      <c r="FV404" s="66"/>
      <c r="FW404" s="76"/>
      <c r="FX404" s="66"/>
      <c r="FY404" s="76"/>
      <c r="FZ404" s="66"/>
      <c r="GA404" s="76"/>
      <c r="GB404" s="66"/>
      <c r="GC404" s="76"/>
      <c r="GD404" s="66"/>
      <c r="GE404" s="76"/>
      <c r="GF404" s="66"/>
      <c r="GG404" s="76"/>
      <c r="GH404" s="66"/>
      <c r="GI404" s="76"/>
      <c r="GJ404" s="66"/>
      <c r="GK404" s="76"/>
      <c r="GL404" s="66"/>
      <c r="GM404" s="76"/>
      <c r="GN404" s="66"/>
      <c r="GO404" s="76"/>
      <c r="GP404" s="66"/>
      <c r="GQ404" s="76"/>
      <c r="GR404" s="66"/>
      <c r="GS404" s="76"/>
      <c r="GT404" s="66"/>
      <c r="GU404" s="76"/>
      <c r="GV404" s="66"/>
      <c r="GW404" s="76"/>
      <c r="GX404" s="66"/>
      <c r="GY404" s="76"/>
      <c r="GZ404" s="66"/>
      <c r="HA404" s="76"/>
      <c r="HB404" s="66"/>
      <c r="HC404" s="76"/>
      <c r="HD404" s="66"/>
      <c r="HE404" s="76"/>
      <c r="HF404" s="66"/>
      <c r="HG404" s="76"/>
      <c r="HH404" s="66"/>
      <c r="HI404" s="76"/>
      <c r="HJ404" s="66"/>
      <c r="HK404" s="76"/>
      <c r="HL404" s="66"/>
      <c r="HM404" s="76"/>
      <c r="HN404" s="66"/>
      <c r="HO404" s="76"/>
      <c r="HP404" s="66"/>
      <c r="HQ404" s="76"/>
      <c r="HR404" s="66"/>
      <c r="HS404" s="76"/>
      <c r="HT404" s="66"/>
      <c r="HU404" s="76"/>
      <c r="HV404" s="66"/>
      <c r="HW404" s="76"/>
      <c r="HX404" s="66"/>
      <c r="HY404" s="76"/>
      <c r="HZ404" s="66"/>
      <c r="IA404" s="76"/>
      <c r="IB404" s="66"/>
      <c r="IC404" s="76"/>
      <c r="ID404" s="66"/>
      <c r="IE404" s="76"/>
      <c r="IF404" s="66"/>
      <c r="IG404" s="76"/>
      <c r="IH404" s="66"/>
      <c r="II404" s="76"/>
      <c r="IJ404" s="66"/>
      <c r="IK404" s="76"/>
      <c r="IL404" s="66"/>
      <c r="IM404" s="76"/>
      <c r="IN404" s="66"/>
      <c r="IO404" s="76"/>
      <c r="IP404" s="66"/>
      <c r="IQ404" s="76"/>
      <c r="IR404" s="66"/>
      <c r="IS404" s="76"/>
      <c r="IT404" s="66"/>
      <c r="IU404" s="76"/>
      <c r="IV404" s="66"/>
      <c r="IW404" s="76"/>
      <c r="IX404" s="66"/>
      <c r="IY404" s="76"/>
      <c r="IZ404" s="66"/>
      <c r="JA404" s="76"/>
      <c r="JB404" s="66"/>
      <c r="JC404" s="76"/>
      <c r="JD404" s="66"/>
      <c r="JE404" s="76"/>
      <c r="JF404" s="66"/>
      <c r="JG404" s="76"/>
      <c r="JH404" s="66"/>
      <c r="JI404" s="76"/>
      <c r="JJ404" s="66"/>
      <c r="JK404" s="76"/>
      <c r="JL404" s="66"/>
      <c r="JM404" s="76"/>
      <c r="JN404" s="66"/>
      <c r="JO404" s="76"/>
      <c r="JP404" s="66"/>
      <c r="JQ404" s="76"/>
      <c r="JR404" s="66"/>
      <c r="JS404" s="76"/>
      <c r="JT404" s="66"/>
      <c r="JU404" s="76"/>
      <c r="JV404" s="66"/>
      <c r="JW404" s="76"/>
      <c r="JX404" s="66"/>
      <c r="JY404" s="76"/>
      <c r="JZ404" s="66"/>
      <c r="KA404" s="76"/>
      <c r="KB404" s="66"/>
      <c r="KC404" s="76"/>
      <c r="KD404" s="66"/>
      <c r="KE404" s="76"/>
      <c r="KF404" s="66"/>
      <c r="KG404" s="76"/>
      <c r="KH404" s="66"/>
      <c r="KI404" s="76"/>
      <c r="KJ404" s="66"/>
      <c r="KK404" s="76"/>
      <c r="KL404" s="66"/>
      <c r="KM404" s="76"/>
      <c r="KN404" s="66"/>
      <c r="KO404" s="76"/>
      <c r="KP404" s="66"/>
      <c r="KQ404" s="76"/>
      <c r="KR404" s="66"/>
      <c r="KS404" s="76"/>
      <c r="KT404" s="66"/>
      <c r="KU404" s="76"/>
      <c r="KV404" s="66"/>
      <c r="KW404" s="76"/>
      <c r="KX404" s="66"/>
      <c r="KY404" s="76"/>
      <c r="KZ404" s="66"/>
      <c r="LA404" s="76"/>
      <c r="LB404" s="66"/>
      <c r="LC404" s="76"/>
      <c r="LD404" s="66"/>
      <c r="LE404" s="76"/>
      <c r="LF404" s="66"/>
      <c r="LG404" s="76"/>
      <c r="LH404" s="66"/>
      <c r="LI404" s="76"/>
      <c r="LJ404" s="66"/>
      <c r="LK404" s="76"/>
      <c r="LL404" s="66"/>
      <c r="LM404" s="76"/>
      <c r="LN404" s="66"/>
      <c r="LO404" s="76"/>
      <c r="LP404" s="66"/>
      <c r="LQ404" s="76"/>
      <c r="LR404" s="66"/>
      <c r="LS404" s="76"/>
      <c r="LT404" s="66"/>
      <c r="LU404" s="76"/>
      <c r="LV404" s="66"/>
      <c r="LW404" s="76"/>
      <c r="LX404" s="66"/>
      <c r="LY404" s="76"/>
      <c r="LZ404" s="66"/>
      <c r="MA404" s="76"/>
      <c r="MB404" s="66"/>
      <c r="MC404" s="76"/>
      <c r="MD404" s="66"/>
      <c r="MG404" s="1" t="str" cm="1">
        <f t="array" ref="MG404">IFERROR(INDEX(Paste_Here!$B$2:$B$850, MATCH(0, COUNTIF(MG$4:MG403, Paste_Here!$B$2:$B$850) + IF(Paste_Here!$B$2:$B$850="", 1, 0), 0)), "")</f>
        <v/>
      </c>
      <c r="MH404" s="1" t="str">
        <f>IF(MG404&lt;&gt;"", INDEX(Paste_Here!$A$2:$A$850, MATCH(MG404, Paste_Here!$B$2:$B$850, 0)), "")</f>
        <v/>
      </c>
      <c r="MI404" s="1" t="str">
        <f t="shared" si="56"/>
        <v/>
      </c>
      <c r="MJ404" s="1" t="str" cm="1">
        <f t="array" ref="MJ404">IFERROR(INDEX($MI$5:$MI$850, MATCH(SMALL(IF($MI$5:$MI$850&lt;&gt;"", COUNTIF($MI$5:$MI$850, "&lt;"&amp;$MI$5:$MI$850)+1), ROW()-ROW($MJ$5)+1), COUNTIF($MI$5:$MI$850, "&lt;"&amp;$MI$5:$MI$850)+1, 0)), "")</f>
        <v/>
      </c>
    </row>
    <row r="405" spans="1:348">
      <c r="A405" s="66"/>
      <c r="B405" s="76" t="str">
        <f t="shared" si="49"/>
        <v/>
      </c>
      <c r="C405" s="66"/>
      <c r="D405" s="76" t="str">
        <f>IFERROR(IF(B405&lt;&gt;"", IF(AND(INDEX(Paste_Here!B$2:B$850, MATCH(B405, Paste_Here!A$2:A$850, 0))&lt;&gt;"", ISNUMBER(VALUE(INDEX(Paste_Here!B$2:B$850, MATCH(B405, Paste_Here!A$2:A$850, 0))))), INDEX(Paste_Here!B$2:B$850, MATCH(B405, Paste_Here!A$2:A$850, 0)), ""), ""), "")</f>
        <v/>
      </c>
      <c r="E405" s="66"/>
      <c r="F405" s="76" t="str">
        <f>IFERROR(IF(B405&lt;&gt;"", IF(ISTEXT(INDEX(Paste_Here!K$2:K$850, MATCH(B405, Paste_Here!A$2:A$850, 0))), INDEX(Paste_Here!K$2:K$850, MATCH(B405, Paste_Here!A$2:A$850, 0)), ""), ""), "")</f>
        <v/>
      </c>
      <c r="G405" s="66"/>
      <c r="H405" s="76" t="str">
        <f>IFERROR(IF(B405&lt;&gt;"", IF(ISTEXT(INDEX(Paste_Here!C$2:C$850, MATCH(B405, Paste_Here!A$2:A$850, 0))), INDEX(Paste_Here!C$2:C$850, MATCH(B405, Paste_Here!A$2:A$850, 0)), ""), ""), "")</f>
        <v/>
      </c>
      <c r="I405" s="66"/>
      <c r="J405" s="76" t="str">
        <f>IFERROR(IF(B405&lt;&gt;"", IF(ISNUMBER(SEARCH("s", LOWER(INDEX(Paste_Here!M$2:M$850, MATCH(B405, Paste_Here!A$2:A$850, 0))))), "Yes", IF(INDEX(Paste_Here!M$2:M$850, MATCH(B405, Paste_Here!A$2:A$850, 0))&lt;&gt;"", "No", "")), ""), "")</f>
        <v/>
      </c>
      <c r="K405" s="66"/>
      <c r="L405" s="76" t="str">
        <f>IFERROR(IF(B405&lt;&gt;"", IF(ISNUMBER(SEARCH("yes", LOWER(INDEX(Paste_Here!E$2:E$850, MATCH(B405, Paste_Here!A$2:A$850, 0))))), "Yes", IF(ISNUMBER(SEARCH("no", LOWER(INDEX(Paste_Here!E$2:E$850, MATCH(B405, Paste_Here!A$2:A$850, 0))))), "No", "")), ""), "")</f>
        <v/>
      </c>
      <c r="M405" s="66"/>
      <c r="N405" s="76" t="str">
        <f>IFERROR(IF(B405&lt;&gt;"", IF(ISNUMBER(SEARCH("yes", LOWER(INDEX(Paste_Here!F$2:F$850, MATCH(B405, Paste_Here!A$2:A$850, 0))))), "Yes", IF(ISNUMBER(SEARCH("no", LOWER(INDEX(Paste_Here!F$2:F$850, MATCH(B405, Paste_Here!A$2:A$850, 0))))), "No", "")), ""), "")</f>
        <v/>
      </c>
      <c r="O405" s="66"/>
      <c r="P405" s="76" t="str">
        <f>IFERROR(IF(B405&lt;&gt;"", IF(ISNUMBER(SEARCH("yes", LOWER(INDEX(Paste_Here!L$2:L$850, MATCH(B405, Paste_Here!A$2:A$850, 0))))), "Yes", IF(ISNUMBER(SEARCH("no", LOWER(INDEX(Paste_Here!L$2:L$850, MATCH(B405, Paste_Here!A$2:A$850, 0))))), "No", "")), ""), "")</f>
        <v/>
      </c>
      <c r="Q405" s="66"/>
      <c r="R405" s="76" t="str">
        <f>IFERROR(IF(B405&lt;&gt;"", IF(ISNUMBER(SEARCH("transitional 2", LOWER(INDEX(Paste_Here!D$2:D$850, MATCH(B405, Paste_Here!A$2:A$850, 0))))), "T2", IF(ISNUMBER(SEARCH("transitional 1", LOWER(INDEX(Paste_Here!D$2:D$850, MATCH(B405, Paste_Here!A$2:A$850, 0))))), "T1", IF(ISNUMBER(SEARCH("waived ell services", LOWER(INDEX(Paste_Here!D$2:D$850, MATCH(B405, Paste_Here!A$2:A$850, 0))))), "W", IF(ISNUMBER(SEARCH("english language learner", LOWER(INDEX(Paste_Here!D$2:D$850, MATCH(B405, Paste_Here!A$2:A$850, 0))))), "L", "")))), ""), "")</f>
        <v/>
      </c>
      <c r="S405" s="66"/>
      <c r="T405" s="76" t="str">
        <f>IFERROR(IF(B405&lt;&gt;"", IF(ISNUMBER(SEARCH("yes", LOWER(INDEX(Paste_Here!I$2:I$850, MATCH(B405, Paste_Here!A$2:A$850, 0))))), "Yes", IF(ISNUMBER(SEARCH("no", LOWER(INDEX(Paste_Here!I$2:I$850, MATCH(B405, Paste_Here!A$2:A$850, 0))))), "No", "")), ""), "")</f>
        <v/>
      </c>
      <c r="U405" s="66"/>
      <c r="V405" s="76" t="str">
        <f>IFERROR(IF(B405&lt;&gt;"", IF(ISTEXT(INDEX(Paste_Here!J$2:J$850, MATCH(B405, Paste_Here!A$2:A$850, 0))), VALUE(INDEX(Paste_Here!J$2:J$850, MATCH(B405, Paste_Here!A$2:A$850, 0))), ""), ""), "")</f>
        <v/>
      </c>
      <c r="W405" s="66"/>
      <c r="X405" s="66"/>
      <c r="Y405" s="76" t="str">
        <f t="shared" si="50"/>
        <v/>
      </c>
      <c r="Z405" s="66"/>
      <c r="AA405" s="76" t="str">
        <f>IFERROR(IF(B405&lt;&gt;"", IF(AND(INDEX(Paste_Here!AI$2:AI$850, MATCH(B405, Paste_Here!A$2:A$850, 0))&lt;&gt;"", ISNUMBER(VALUE(INDEX(Paste_Here!AI$2:AI$850, MATCH(B405, Paste_Here!A$2:A$850, 0))))), INDEX(Paste_Here!AI$2:AI$850, MATCH(B405, Paste_Here!A$2:A$850, 0)), ""), ""), "")</f>
        <v/>
      </c>
      <c r="AB405" s="66"/>
      <c r="AC405" s="76" t="str">
        <f>IFERROR(IF(B405&lt;&gt;"", IF(AND(INDEX(Paste_Here!AJ$2:AJ$850, MATCH(B405, Paste_Here!A$2:A$850, 0))&lt;&gt;"", ISNUMBER(VALUE(INDEX(Paste_Here!AJ$2:AJ$850, MATCH(B405, Paste_Here!A$2:A$850, 0))))), INDEX(Paste_Here!AJ$2:AJ$850, MATCH(B405, Paste_Here!A$2:A$850, 0)), ""), ""), "")</f>
        <v/>
      </c>
      <c r="AD405" s="66"/>
      <c r="AE405" s="76" t="str">
        <f>IFERROR(IF(B405&lt;&gt;"", IF(AND(INDEX(Paste_Here!AK$2:AK$850, MATCH(B405, Paste_Here!A$2:A$850, 0))&lt;&gt;"", ISNUMBER(VALUE(INDEX(Paste_Here!AK$2:AK$850, MATCH(B405, Paste_Here!A$2:A$850, 0))))), INDEX(Paste_Here!AK$2:AK$850, MATCH(B405, Paste_Here!A$2:A$850, 0)), ""), ""), "")</f>
        <v/>
      </c>
      <c r="AF405" s="66"/>
      <c r="AG405" s="76" t="str">
        <f>IFERROR(IF(B405&lt;&gt;"", IF(AND(INDEX(Paste_Here!AL$2:AL$850, MATCH(B405, Paste_Here!A$2:A$850, 0))&lt;&gt;"", ISNUMBER(VALUE(INDEX(Paste_Here!AL$2:AL$850, MATCH(B405, Paste_Here!A$2:A$850, 0))))), INDEX(Paste_Here!AL$2:AL$850, MATCH(B405, Paste_Here!A$2:A$850, 0)), ""), ""), "")</f>
        <v/>
      </c>
      <c r="AH405" s="66"/>
      <c r="AI405" s="76" t="str">
        <f>IFERROR(IF(B405&lt;&gt;"", IF(AND(INDEX(Paste_Here!AH$2:AH$850, MATCH(B405, Paste_Here!A$2:A$850, 0))&lt;&gt;"", ISNUMBER(VALUE(INDEX(Paste_Here!AH$2:AH$850, MATCH(B405, Paste_Here!A$2:A$850, 0))))), IF(VALUE(INDEX(Paste_Here!AH$2:AH$850, MATCH(B405, Paste_Here!A$2:A$850, 0)))=0, "", INDEX(Paste_Here!AH$2:AH$850, MATCH(B405, Paste_Here!A$2:A$850, 0))), ""), ""), "")</f>
        <v/>
      </c>
      <c r="AJ405" s="66"/>
      <c r="AK405" s="76" t="str">
        <f>IFERROR(IF(B405&lt;&gt;"", IF(AND(INDEX(Paste_Here!N$2:N$850, MATCH(B405, Paste_Here!A$2:A$850, 0))&lt;&gt;"", ISNUMBER(VALUE(INDEX(Paste_Here!N$2:N$850, MATCH(B405, Paste_Here!A$2:A$850, 0))))), INDEX(Paste_Here!N$2:N$850, MATCH(B405, Paste_Here!A$2:A$850, 0)), ""), ""), "")</f>
        <v/>
      </c>
      <c r="AL405" s="66"/>
      <c r="AM405" s="76" t="str">
        <f>IFERROR(IF(B405&lt;&gt;"", IF(AND(INDEX(Paste_Here!O$2:O$850, MATCH(B405, Paste_Here!A$2:A$850, 0))&lt;&gt;"", ISNUMBER(VALUE(INDEX(Paste_Here!O$2:O$850, MATCH(B405, Paste_Here!A$2:A$850, 0))))), INDEX(Paste_Here!O$2:O$850, MATCH(B405, Paste_Here!A$2:A$850, 0)), ""), ""), "")</f>
        <v/>
      </c>
      <c r="AN405" s="66"/>
      <c r="AO405" s="76"/>
      <c r="AP405" s="66"/>
      <c r="AQ405" s="76"/>
      <c r="AR405" s="66"/>
      <c r="AS405" s="76"/>
      <c r="AT405" s="66"/>
      <c r="AU405" s="66"/>
      <c r="AV405" s="76" t="str">
        <f t="shared" si="51"/>
        <v/>
      </c>
      <c r="AW405" s="66"/>
      <c r="AX405" s="76" t="str">
        <f>IFERROR(IF(B405&lt;&gt;"", IF(ISNUMBER(SEARCH("Revealed-Potential (Primary Focus)", LOWER(INDEX(Paste_Here!Z$2:Z$850, MATCH(B405, Paste_Here!A$2:A$850, 0))))), "Rev-Potential: Prim", IF(ISNUMBER(SEARCH("Revealed-Potential (Secondary Focus)", LOWER(INDEX(Paste_Here!Z$2:Z$850, MATCH(B405, Paste_Here!A$2:A$850, 0))))), "Rev-Potential: Sec", IF(ISNUMBER(SEARCH("Monitoring", LOWER(INDEX(Paste_Here!Z$2:Z$850, MATCH(B405, Paste_Here!A$2:A$850, 0))))), "Monitoring", IF(ISNUMBER(SEARCH("At-Promise (Secondary Focus)", LOWER(INDEX(Paste_Here!Z$2:Z$850, MATCH(B405, Paste_Here!A$2:A$850, 0))))), "At-Promise: Sec", IF(ISNUMBER(SEARCH("At-Promise (Primary Focus)", LOWER(INDEX(Paste_Here!Z$2:Z$850, MATCH(B405, Paste_Here!A$2:A$850, 0))))), "At-Promise: Prim", ""))))), ""), "")</f>
        <v/>
      </c>
      <c r="AY405" s="66"/>
      <c r="AZ405" s="76"/>
      <c r="BA405" s="66"/>
      <c r="BB405" s="76"/>
      <c r="BC405" s="66"/>
      <c r="BD405" s="76"/>
      <c r="BE405" s="66"/>
      <c r="BF405" s="76"/>
      <c r="BG405" s="66"/>
      <c r="BH405" s="76"/>
      <c r="BI405" s="66"/>
      <c r="BJ405" s="66"/>
      <c r="BK405" s="76" t="str">
        <f t="shared" si="52"/>
        <v/>
      </c>
      <c r="BL405" s="66"/>
      <c r="BM405" s="76" t="str">
        <f>IFERROR(IF(B405&lt;&gt;"", IF(AND(ISNUMBER(VALUE(SUBSTITUTE(SUBSTITUTE(Paste_Here!R405, "br", "-"), "L", ""))), VALUE(SUBSTITUTE(SUBSTITUTE(Paste_Here!R405, "br", "-"), "L", "")) &gt;= 1095), "Yes", IF(AND(ISNUMBER(VALUE(SUBSTITUTE(SUBSTITUTE(Paste_Here!R405, "br", "-"), "L", ""))), VALUE(SUBSTITUTE(SUBSTITUTE(Paste_Here!R405, "br", "-"), "L", "")) &lt;= 1094), "No", "")), ""), "")</f>
        <v/>
      </c>
      <c r="BN405" s="66"/>
      <c r="BO405" s="76" t="str">
        <f>IFERROR(IF(B405&lt;&gt;"", IF(COUNTIF(INDEX(Paste_Here!Y$2:AB$850, MATCH(B405, Paste_Here!A$2:A$850, 0), 0), "yes") &gt; 0, "Yes", IF(COUNTIF(INDEX(Paste_Here!Y$2:AB$850, MATCH(B405, Paste_Here!A$2:A$850, 0), 0), "no") &gt; 0, "No", "")), ""), "")</f>
        <v/>
      </c>
      <c r="BP405" s="66"/>
      <c r="BQ405" s="76" t="str">
        <f>IFERROR(IF(B405&lt;&gt;"", IF(AND(ISNUMBER(VALUE(SUBSTITUTE(SUBSTITUTE(Paste_Here!U405, "em", "-"), "q", ""))), VALUE(SUBSTITUTE(SUBSTITUTE(Paste_Here!U405, "em", "-"), "q", "")) &gt;= 910), "Yes", IF(AND(ISNUMBER(VALUE(SUBSTITUTE(SUBSTITUTE(Paste_Here!U405, "em", "-"), "q", ""))), VALUE(SUBSTITUTE(SUBSTITUTE(Paste_Here!U405, "em", "-"), "q", "")) &lt;= 909), "No", "")), ""), "")</f>
        <v/>
      </c>
      <c r="BR405" s="66"/>
      <c r="BS405" s="76" t="str">
        <f>IFERROR(IF(B405&lt;&gt;"", IF(AND(INDEX(Paste_Here!X$2:X$850, MATCH(B405, Paste_Here!A$2:A$850, 0))&lt;&gt;"", ISNUMBER(VALUE(INDEX(Paste_Here!X$2:X$850, MATCH(B405, Paste_Here!A$2:A$850, 0))))), INDEX(Paste_Here!X$2:X$850, MATCH(B405, Paste_Here!A$2:A$850, 0)), ""), ""), "")</f>
        <v/>
      </c>
      <c r="BT405" s="66"/>
      <c r="BU405" s="76" t="str">
        <f>IFERROR(IF(B405&lt;&gt;"", IF(ISNUMBER(VALUE(INDEX(Paste_Here!G$2:G$850, MATCH(B405, Paste_Here!A$2:A$850, 0)))), IF(VALUE(INDEX(Paste_Here!G$2:G$850, MATCH(B405, Paste_Here!A$2:A$850, 0)))=0, "No", IF(AND(VALUE(INDEX(Paste_Here!G$2:G$850, MATCH(B405, Paste_Here!A$2:A$850, 0)))&gt;=1, VALUE(INDEX(Paste_Here!G$2:G$850, MATCH(B405, Paste_Here!A$2:A$850, 0)))&lt;=4), VALUE(INDEX(Paste_Here!G$2:G$850, MATCH(B405, Paste_Here!A$2:A$850, 0))), "")), ""), ""), "")</f>
        <v/>
      </c>
      <c r="BV405" s="66"/>
      <c r="BW405" s="76" t="str">
        <f>IFERROR(IF(B405&lt;&gt;"", IF(ISNUMBER(VALUE(INDEX(Paste_Here!H$2:H$850, MATCH(B405, Paste_Here!A$2:A$850, 0)))), IF(VALUE(INDEX(Paste_Here!H$2:H$850, MATCH(B405, Paste_Here!A$2:A$850, 0)))=0, "No", IF(AND(VALUE(INDEX(Paste_Here!H$2:H$850, MATCH(B405, Paste_Here!A$2:A$850, 0)))&gt;=1, VALUE(INDEX(Paste_Here!H$2:H$850, MATCH(B405, Paste_Here!A$2:A$850, 0)))&lt;=4), VALUE(INDEX(Paste_Here!H$2:H$850, MATCH(B405, Paste_Here!A$2:A$850, 0))), "")), ""), ""), "")</f>
        <v/>
      </c>
      <c r="BX405" s="66"/>
      <c r="BY405" s="76"/>
      <c r="BZ405" s="66"/>
      <c r="CA405" s="76"/>
      <c r="CB405" s="66"/>
      <c r="CC405" s="66"/>
      <c r="CD405" s="76" t="str">
        <f t="shared" si="53"/>
        <v/>
      </c>
      <c r="CE405" s="66"/>
      <c r="CF405" s="76" t="str">
        <f>IFERROR(IF(B405&lt;&gt;"", IF(AND(INDEX(Paste_Here!P$2:P$850, MATCH(B405, Paste_Here!A$2:A$850, 0))&lt;&gt;"", ISNUMBER(VALUE(INDEX(Paste_Here!P$2:P$850, MATCH(B405, Paste_Here!A$2:A$850, 0))))), INDEX(Paste_Here!P$2:P$850, MATCH(B405, Paste_Here!A$2:A$850, 0)), ""), ""), "")</f>
        <v/>
      </c>
      <c r="CG405" s="66"/>
      <c r="CH405" s="76" t="str">
        <f>IFERROR(IF(B405&lt;&gt;"", IF(ISNUMBER(SEARCH("highrisk", LOWER(INDEX(Paste_Here!Q$2:Q$850, MATCH(B405, Paste_Here!A$2:A$850, 0))))), "High Risk", IF(ISNUMBER(SEARCH("lowrisk", LOWER(INDEX(Paste_Here!Q$2:Q$850, MATCH(B405, Paste_Here!A$2:A$850, 0))))), "Low Risk", IF(ISNUMBER(SEARCH("somerisk", LOWER(INDEX(Paste_Here!Q$2:Q$850, MATCH(B405, Paste_Here!A$2:A$850, 0))))), "Some Risk", ""))), ""), "")</f>
        <v/>
      </c>
      <c r="CI405" s="66"/>
      <c r="CJ405" s="76" t="str">
        <f>IFERROR(IF(B405&lt;&gt;"", IF(AND(INDEX(Paste_Here!AA$2:AA$850, MATCH(B405, Paste_Here!A$2:A$850, 0))&lt;&gt;"", ISNUMBER(VALUE(INDEX(Paste_Here!AA$2:AA$850, MATCH(B405, Paste_Here!A$2:A$850, 0))))), INDEX(Paste_Here!AA$2:AA$850, MATCH(B405, Paste_Here!A$2:A$850, 0)), ""), ""), "")</f>
        <v/>
      </c>
      <c r="CK405" s="66"/>
      <c r="CL405" s="76" t="str">
        <f>IFERROR(IF(B405&lt;&gt;"", IF(LOWER(INDEX(Paste_Here!AB$2:AB$850, MATCH(B405, Paste_Here!A$2:A$850, 0)))="approaching expectations", "Approaching", IF(LOWER(INDEX(Paste_Here!AB$2:AB$850, MATCH(B405, Paste_Here!A$2:A$850, 0)))="met expectations", "Met", IF(LOWER(INDEX(Paste_Here!AB$2:AB$850, MATCH(B405, Paste_Here!A$2:A$850, 0)))="exceeded expectations", "Exceeded", IF(LOWER(INDEX(Paste_Here!AB$2:AB$850, MATCH(B405, Paste_Here!A$2:A$850, 0)))="below expectations", "Below", "")))), ""), "")</f>
        <v/>
      </c>
      <c r="CM405" s="66"/>
      <c r="CN405" s="76" t="str">
        <f>IFERROR(IF(B405&lt;&gt;"", IF(AND(INDEX(Paste_Here!AC$2:AC$850, MATCH(B405, Paste_Here!A$2:A$850, 0))&lt;&gt;"", ISNUMBER(VALUE(INDEX(Paste_Here!AC$2:AC$850, MATCH(B405, Paste_Here!A$2:A$850, 0))))), INDEX(Paste_Here!AC$2:AC$850, MATCH(B405, Paste_Here!A$2:A$850, 0)), ""), ""), "")</f>
        <v/>
      </c>
      <c r="CO405" s="66"/>
      <c r="CP405" s="76"/>
      <c r="CQ405" s="66"/>
      <c r="CR405" s="76"/>
      <c r="CS405" s="66"/>
      <c r="CT405" s="76"/>
      <c r="CU405" s="66"/>
      <c r="CV405" s="76"/>
      <c r="CW405" s="66"/>
      <c r="CX405" s="76"/>
      <c r="CY405" s="66"/>
      <c r="CZ405" s="66"/>
      <c r="DA405" s="76" t="str">
        <f t="shared" si="54"/>
        <v/>
      </c>
      <c r="DB405" s="66"/>
      <c r="DC405" s="76" t="str">
        <f>IFERROR(IF(B405&lt;&gt;"", IF(AND(INDEX(Paste_Here!V$2:V$850, MATCH(B405, Paste_Here!A$2:A$850, 0))&lt;&gt;"", ISNUMBER(VALUE(INDEX(Paste_Here!V$2:V$850, MATCH(B405, Paste_Here!A$2:A$850, 0))))), INDEX(Paste_Here!V$2:V$850, MATCH(B405, Paste_Here!A$2:A$850, 0)), ""), ""), "")</f>
        <v/>
      </c>
      <c r="DD405" s="66"/>
      <c r="DE405" s="76" t="str">
        <f>IFERROR(IF(B405&lt;&gt;"", IF(ISNUMBER(SEARCH("highrisk", LOWER(INDEX(Paste_Here!W$2:W$850, MATCH(B405, Paste_Here!A$2:A$850, 0))))), "High Risk", IF(ISNUMBER(SEARCH("lowrisk", LOWER(INDEX(Paste_Here!W$2:W$850, MATCH(B405, Paste_Here!A$2:A$850, 0))))), "Low Risk", IF(ISNUMBER(SEARCH("somerisk", LOWER(INDEX(Paste_Here!W$2:W$850, MATCH(B405, Paste_Here!A$2:A$850, 0))))), "Some Risk", ""))), ""), "")</f>
        <v/>
      </c>
      <c r="DF405" s="66"/>
      <c r="DG405" s="76" t="str">
        <f>IFERROR(IF(B405&lt;&gt;"", IF(AND(INDEX(Paste_Here!S$2:S$850, MATCH(B405, Paste_Here!A$2:A$850, 0))&lt;&gt;"", ISNUMBER(VALUE(INDEX(Paste_Here!S$2:S$850, MATCH(B405, Paste_Here!A$2:A$850, 0))))), INDEX(Paste_Here!S$2:S$850, MATCH(B405, Paste_Here!A$2:A$850, 0)), ""), ""), "")</f>
        <v/>
      </c>
      <c r="DH405" s="66"/>
      <c r="DI405" s="76" t="str">
        <f>IFERROR(IF(B405&lt;&gt;"", IF(ISNUMBER(SEARCH("highrisk", LOWER(INDEX(Paste_Here!T$2:T$850, MATCH(B405, Paste_Here!A$2:A$850, 0))))), "High Risk", IF(ISNUMBER(SEARCH("lowrisk", LOWER(INDEX(Paste_Here!T$2:T$850, MATCH(B405, Paste_Here!A$2:A$850, 0))))), "Low Risk", IF(ISNUMBER(SEARCH("somerisk", LOWER(INDEX(Paste_Here!T$2:T$850, MATCH(B405, Paste_Here!A$2:A$850, 0))))), "Some Risk", ""))), ""), "")</f>
        <v/>
      </c>
      <c r="DJ405" s="66"/>
      <c r="DK405" s="76" t="str">
        <f>IFERROR(IF(B405&lt;&gt;"", IF(AND(INDEX(Paste_Here!AD$2:AD$850, MATCH(B405, Paste_Here!A$2:A$850, 0))&lt;&gt;"", ISNUMBER(VALUE(INDEX(Paste_Here!AD$2:AD$850, MATCH(B405, Paste_Here!A$2:A$850, 0))))), INDEX(Paste_Here!AD$2:AD$850, MATCH(B405, Paste_Here!A$2:A$850, 0)), ""), ""), "")</f>
        <v/>
      </c>
      <c r="DL405" s="66"/>
      <c r="DM405" s="76" t="str">
        <f>IFERROR(IF(B405&lt;&gt;"", IF(LOWER(INDEX(Paste_Here!AE$2:AE$850, MATCH(B405, Paste_Here!A$2:A$850, 0)))="approaching expectations", "Approaching", IF(LOWER(INDEX(Paste_Here!AE$2:AE$850, MATCH(B405, Paste_Here!A$2:A$850, 0)))="met expectations", "Met", IF(LOWER(INDEX(Paste_Here!AE$2:AE$850, MATCH(B405, Paste_Here!A$2:A$850, 0)))="exceeded expectations", "Exceeded", IF(LOWER(INDEX(Paste_Here!AE$2:AE$850, MATCH(B405, Paste_Here!A$2:A$850, 0)))="below expectations", "Below", "")))), ""), "")</f>
        <v/>
      </c>
      <c r="DN405" s="66"/>
      <c r="DO405" s="76"/>
      <c r="DP405" s="66"/>
      <c r="DQ405" s="76"/>
      <c r="DR405" s="66"/>
      <c r="DS405" s="76"/>
      <c r="DT405" s="66"/>
      <c r="DU405" s="76"/>
      <c r="DV405" s="66"/>
      <c r="DW405" s="66"/>
      <c r="DX405" s="76" t="str">
        <f t="shared" si="55"/>
        <v/>
      </c>
      <c r="DY405" s="66"/>
      <c r="DZ405" s="76"/>
      <c r="EA405" s="66"/>
      <c r="EB405" s="76"/>
      <c r="EC405" s="66"/>
      <c r="ED405" s="76" t="str">
        <f>IFERROR(IF(B405&lt;&gt;"", IF(AND(INDEX(Paste_Here!AF$2:AF$850, MATCH(B405, Paste_Here!A$2:A$850, 0))&lt;&gt;"", ISNUMBER(VALUE(INDEX(Paste_Here!AF$2:AF$850, MATCH(B405, Paste_Here!A$2:A$850, 0))))), INDEX(Paste_Here!AF$2:AF$850, MATCH(B405, Paste_Here!A$2:A$850, 0)), ""), ""), "")</f>
        <v/>
      </c>
      <c r="EE405" s="66"/>
      <c r="EF405" s="76"/>
      <c r="EG405" s="66"/>
      <c r="EH405" s="76"/>
      <c r="EI405" s="66"/>
      <c r="EJ405" s="76" t="str">
        <f>IFERROR(IF(B405&lt;&gt;"", IF(AND(INDEX(Paste_Here!AG$2:AG$850, MATCH(B405, Paste_Here!A$2:A$850, 0))&lt;&gt;"", ISNUMBER(VALUE(INDEX(Paste_Here!AG$2:AG$850, MATCH(B405, Paste_Here!A$2:A$850, 0))))), INDEX(Paste_Here!AG$2:AG$850, MATCH(B405, Paste_Here!A$2:A$850, 0)), ""), ""), "")</f>
        <v/>
      </c>
      <c r="EK405" s="66"/>
      <c r="EL405" s="76"/>
      <c r="EM405" s="66"/>
      <c r="EN405" s="76"/>
      <c r="EO405" s="66"/>
      <c r="EP405" s="76"/>
      <c r="EQ405" s="66"/>
      <c r="ER405" s="76"/>
      <c r="ES405" s="66"/>
      <c r="ET405" s="66"/>
      <c r="EU405" s="76"/>
      <c r="EV405" s="66"/>
      <c r="EW405" s="76"/>
      <c r="EX405" s="66"/>
      <c r="EY405" s="76"/>
      <c r="EZ405" s="66"/>
      <c r="FA405" s="76"/>
      <c r="FB405" s="66"/>
      <c r="FC405" s="76"/>
      <c r="FD405" s="66"/>
      <c r="FE405" s="76"/>
      <c r="FF405" s="66"/>
      <c r="FG405" s="76"/>
      <c r="FH405" s="66"/>
      <c r="FI405" s="76"/>
      <c r="FJ405" s="66"/>
      <c r="FK405" s="76"/>
      <c r="FL405" s="66"/>
      <c r="FM405" s="76"/>
      <c r="FN405" s="66"/>
      <c r="FO405" s="76"/>
      <c r="FP405" s="66"/>
      <c r="FQ405" s="76"/>
      <c r="FR405" s="66"/>
      <c r="FS405" s="76"/>
      <c r="FT405" s="66"/>
      <c r="FU405" s="76"/>
      <c r="FV405" s="66"/>
      <c r="FW405" s="76"/>
      <c r="FX405" s="66"/>
      <c r="FY405" s="76"/>
      <c r="FZ405" s="66"/>
      <c r="GA405" s="76"/>
      <c r="GB405" s="66"/>
      <c r="GC405" s="76"/>
      <c r="GD405" s="66"/>
      <c r="GE405" s="76"/>
      <c r="GF405" s="66"/>
      <c r="GG405" s="76"/>
      <c r="GH405" s="66"/>
      <c r="GI405" s="76"/>
      <c r="GJ405" s="66"/>
      <c r="GK405" s="76"/>
      <c r="GL405" s="66"/>
      <c r="GM405" s="76"/>
      <c r="GN405" s="66"/>
      <c r="GO405" s="76"/>
      <c r="GP405" s="66"/>
      <c r="GQ405" s="76"/>
      <c r="GR405" s="66"/>
      <c r="GS405" s="76"/>
      <c r="GT405" s="66"/>
      <c r="GU405" s="76"/>
      <c r="GV405" s="66"/>
      <c r="GW405" s="76"/>
      <c r="GX405" s="66"/>
      <c r="GY405" s="76"/>
      <c r="GZ405" s="66"/>
      <c r="HA405" s="76"/>
      <c r="HB405" s="66"/>
      <c r="HC405" s="76"/>
      <c r="HD405" s="66"/>
      <c r="HE405" s="76"/>
      <c r="HF405" s="66"/>
      <c r="HG405" s="76"/>
      <c r="HH405" s="66"/>
      <c r="HI405" s="76"/>
      <c r="HJ405" s="66"/>
      <c r="HK405" s="76"/>
      <c r="HL405" s="66"/>
      <c r="HM405" s="76"/>
      <c r="HN405" s="66"/>
      <c r="HO405" s="76"/>
      <c r="HP405" s="66"/>
      <c r="HQ405" s="76"/>
      <c r="HR405" s="66"/>
      <c r="HS405" s="76"/>
      <c r="HT405" s="66"/>
      <c r="HU405" s="76"/>
      <c r="HV405" s="66"/>
      <c r="HW405" s="76"/>
      <c r="HX405" s="66"/>
      <c r="HY405" s="76"/>
      <c r="HZ405" s="66"/>
      <c r="IA405" s="76"/>
      <c r="IB405" s="66"/>
      <c r="IC405" s="76"/>
      <c r="ID405" s="66"/>
      <c r="IE405" s="76"/>
      <c r="IF405" s="66"/>
      <c r="IG405" s="76"/>
      <c r="IH405" s="66"/>
      <c r="II405" s="76"/>
      <c r="IJ405" s="66"/>
      <c r="IK405" s="76"/>
      <c r="IL405" s="66"/>
      <c r="IM405" s="76"/>
      <c r="IN405" s="66"/>
      <c r="IO405" s="76"/>
      <c r="IP405" s="66"/>
      <c r="IQ405" s="76"/>
      <c r="IR405" s="66"/>
      <c r="IS405" s="76"/>
      <c r="IT405" s="66"/>
      <c r="IU405" s="76"/>
      <c r="IV405" s="66"/>
      <c r="IW405" s="76"/>
      <c r="IX405" s="66"/>
      <c r="IY405" s="76"/>
      <c r="IZ405" s="66"/>
      <c r="JA405" s="76"/>
      <c r="JB405" s="66"/>
      <c r="JC405" s="76"/>
      <c r="JD405" s="66"/>
      <c r="JE405" s="76"/>
      <c r="JF405" s="66"/>
      <c r="JG405" s="76"/>
      <c r="JH405" s="66"/>
      <c r="JI405" s="76"/>
      <c r="JJ405" s="66"/>
      <c r="JK405" s="76"/>
      <c r="JL405" s="66"/>
      <c r="JM405" s="76"/>
      <c r="JN405" s="66"/>
      <c r="JO405" s="76"/>
      <c r="JP405" s="66"/>
      <c r="JQ405" s="76"/>
      <c r="JR405" s="66"/>
      <c r="JS405" s="76"/>
      <c r="JT405" s="66"/>
      <c r="JU405" s="76"/>
      <c r="JV405" s="66"/>
      <c r="JW405" s="76"/>
      <c r="JX405" s="66"/>
      <c r="JY405" s="76"/>
      <c r="JZ405" s="66"/>
      <c r="KA405" s="76"/>
      <c r="KB405" s="66"/>
      <c r="KC405" s="76"/>
      <c r="KD405" s="66"/>
      <c r="KE405" s="76"/>
      <c r="KF405" s="66"/>
      <c r="KG405" s="76"/>
      <c r="KH405" s="66"/>
      <c r="KI405" s="76"/>
      <c r="KJ405" s="66"/>
      <c r="KK405" s="76"/>
      <c r="KL405" s="66"/>
      <c r="KM405" s="76"/>
      <c r="KN405" s="66"/>
      <c r="KO405" s="76"/>
      <c r="KP405" s="66"/>
      <c r="KQ405" s="76"/>
      <c r="KR405" s="66"/>
      <c r="KS405" s="76"/>
      <c r="KT405" s="66"/>
      <c r="KU405" s="76"/>
      <c r="KV405" s="66"/>
      <c r="KW405" s="76"/>
      <c r="KX405" s="66"/>
      <c r="KY405" s="76"/>
      <c r="KZ405" s="66"/>
      <c r="LA405" s="76"/>
      <c r="LB405" s="66"/>
      <c r="LC405" s="76"/>
      <c r="LD405" s="66"/>
      <c r="LE405" s="76"/>
      <c r="LF405" s="66"/>
      <c r="LG405" s="76"/>
      <c r="LH405" s="66"/>
      <c r="LI405" s="76"/>
      <c r="LJ405" s="66"/>
      <c r="LK405" s="76"/>
      <c r="LL405" s="66"/>
      <c r="LM405" s="76"/>
      <c r="LN405" s="66"/>
      <c r="LO405" s="76"/>
      <c r="LP405" s="66"/>
      <c r="LQ405" s="76"/>
      <c r="LR405" s="66"/>
      <c r="LS405" s="76"/>
      <c r="LT405" s="66"/>
      <c r="LU405" s="76"/>
      <c r="LV405" s="66"/>
      <c r="LW405" s="76"/>
      <c r="LX405" s="66"/>
      <c r="LY405" s="76"/>
      <c r="LZ405" s="66"/>
      <c r="MA405" s="76"/>
      <c r="MB405" s="66"/>
      <c r="MC405" s="76"/>
      <c r="MD405" s="66"/>
      <c r="MG405" s="1" t="str" cm="1">
        <f t="array" ref="MG405">IFERROR(INDEX(Paste_Here!$B$2:$B$850, MATCH(0, COUNTIF(MG$4:MG404, Paste_Here!$B$2:$B$850) + IF(Paste_Here!$B$2:$B$850="", 1, 0), 0)), "")</f>
        <v/>
      </c>
      <c r="MH405" s="1" t="str">
        <f>IF(MG405&lt;&gt;"", INDEX(Paste_Here!$A$2:$A$850, MATCH(MG405, Paste_Here!$B$2:$B$850, 0)), "")</f>
        <v/>
      </c>
      <c r="MI405" s="1" t="str">
        <f t="shared" si="56"/>
        <v/>
      </c>
      <c r="MJ405" s="1" t="str" cm="1">
        <f t="array" ref="MJ405">IFERROR(INDEX($MI$5:$MI$850, MATCH(SMALL(IF($MI$5:$MI$850&lt;&gt;"", COUNTIF($MI$5:$MI$850, "&lt;"&amp;$MI$5:$MI$850)+1), ROW()-ROW($MJ$5)+1), COUNTIF($MI$5:$MI$850, "&lt;"&amp;$MI$5:$MI$850)+1, 0)), "")</f>
        <v/>
      </c>
    </row>
    <row r="406" spans="1:348">
      <c r="A406" s="66"/>
      <c r="B406" s="76" t="str">
        <f t="shared" si="49"/>
        <v/>
      </c>
      <c r="C406" s="66"/>
      <c r="D406" s="76" t="str">
        <f>IFERROR(IF(B406&lt;&gt;"", IF(AND(INDEX(Paste_Here!B$2:B$850, MATCH(B406, Paste_Here!A$2:A$850, 0))&lt;&gt;"", ISNUMBER(VALUE(INDEX(Paste_Here!B$2:B$850, MATCH(B406, Paste_Here!A$2:A$850, 0))))), INDEX(Paste_Here!B$2:B$850, MATCH(B406, Paste_Here!A$2:A$850, 0)), ""), ""), "")</f>
        <v/>
      </c>
      <c r="E406" s="66"/>
      <c r="F406" s="76" t="str">
        <f>IFERROR(IF(B406&lt;&gt;"", IF(ISTEXT(INDEX(Paste_Here!K$2:K$850, MATCH(B406, Paste_Here!A$2:A$850, 0))), INDEX(Paste_Here!K$2:K$850, MATCH(B406, Paste_Here!A$2:A$850, 0)), ""), ""), "")</f>
        <v/>
      </c>
      <c r="G406" s="66"/>
      <c r="H406" s="76" t="str">
        <f>IFERROR(IF(B406&lt;&gt;"", IF(ISTEXT(INDEX(Paste_Here!C$2:C$850, MATCH(B406, Paste_Here!A$2:A$850, 0))), INDEX(Paste_Here!C$2:C$850, MATCH(B406, Paste_Here!A$2:A$850, 0)), ""), ""), "")</f>
        <v/>
      </c>
      <c r="I406" s="66"/>
      <c r="J406" s="76" t="str">
        <f>IFERROR(IF(B406&lt;&gt;"", IF(ISNUMBER(SEARCH("s", LOWER(INDEX(Paste_Here!M$2:M$850, MATCH(B406, Paste_Here!A$2:A$850, 0))))), "Yes", IF(INDEX(Paste_Here!M$2:M$850, MATCH(B406, Paste_Here!A$2:A$850, 0))&lt;&gt;"", "No", "")), ""), "")</f>
        <v/>
      </c>
      <c r="K406" s="66"/>
      <c r="L406" s="76" t="str">
        <f>IFERROR(IF(B406&lt;&gt;"", IF(ISNUMBER(SEARCH("yes", LOWER(INDEX(Paste_Here!E$2:E$850, MATCH(B406, Paste_Here!A$2:A$850, 0))))), "Yes", IF(ISNUMBER(SEARCH("no", LOWER(INDEX(Paste_Here!E$2:E$850, MATCH(B406, Paste_Here!A$2:A$850, 0))))), "No", "")), ""), "")</f>
        <v/>
      </c>
      <c r="M406" s="66"/>
      <c r="N406" s="76" t="str">
        <f>IFERROR(IF(B406&lt;&gt;"", IF(ISNUMBER(SEARCH("yes", LOWER(INDEX(Paste_Here!F$2:F$850, MATCH(B406, Paste_Here!A$2:A$850, 0))))), "Yes", IF(ISNUMBER(SEARCH("no", LOWER(INDEX(Paste_Here!F$2:F$850, MATCH(B406, Paste_Here!A$2:A$850, 0))))), "No", "")), ""), "")</f>
        <v/>
      </c>
      <c r="O406" s="66"/>
      <c r="P406" s="76" t="str">
        <f>IFERROR(IF(B406&lt;&gt;"", IF(ISNUMBER(SEARCH("yes", LOWER(INDEX(Paste_Here!L$2:L$850, MATCH(B406, Paste_Here!A$2:A$850, 0))))), "Yes", IF(ISNUMBER(SEARCH("no", LOWER(INDEX(Paste_Here!L$2:L$850, MATCH(B406, Paste_Here!A$2:A$850, 0))))), "No", "")), ""), "")</f>
        <v/>
      </c>
      <c r="Q406" s="66"/>
      <c r="R406" s="76" t="str">
        <f>IFERROR(IF(B406&lt;&gt;"", IF(ISNUMBER(SEARCH("transitional 2", LOWER(INDEX(Paste_Here!D$2:D$850, MATCH(B406, Paste_Here!A$2:A$850, 0))))), "T2", IF(ISNUMBER(SEARCH("transitional 1", LOWER(INDEX(Paste_Here!D$2:D$850, MATCH(B406, Paste_Here!A$2:A$850, 0))))), "T1", IF(ISNUMBER(SEARCH("waived ell services", LOWER(INDEX(Paste_Here!D$2:D$850, MATCH(B406, Paste_Here!A$2:A$850, 0))))), "W", IF(ISNUMBER(SEARCH("english language learner", LOWER(INDEX(Paste_Here!D$2:D$850, MATCH(B406, Paste_Here!A$2:A$850, 0))))), "L", "")))), ""), "")</f>
        <v/>
      </c>
      <c r="S406" s="66"/>
      <c r="T406" s="76" t="str">
        <f>IFERROR(IF(B406&lt;&gt;"", IF(ISNUMBER(SEARCH("yes", LOWER(INDEX(Paste_Here!I$2:I$850, MATCH(B406, Paste_Here!A$2:A$850, 0))))), "Yes", IF(ISNUMBER(SEARCH("no", LOWER(INDEX(Paste_Here!I$2:I$850, MATCH(B406, Paste_Here!A$2:A$850, 0))))), "No", "")), ""), "")</f>
        <v/>
      </c>
      <c r="U406" s="66"/>
      <c r="V406" s="76" t="str">
        <f>IFERROR(IF(B406&lt;&gt;"", IF(ISTEXT(INDEX(Paste_Here!J$2:J$850, MATCH(B406, Paste_Here!A$2:A$850, 0))), VALUE(INDEX(Paste_Here!J$2:J$850, MATCH(B406, Paste_Here!A$2:A$850, 0))), ""), ""), "")</f>
        <v/>
      </c>
      <c r="W406" s="66"/>
      <c r="X406" s="66"/>
      <c r="Y406" s="76" t="str">
        <f t="shared" si="50"/>
        <v/>
      </c>
      <c r="Z406" s="66"/>
      <c r="AA406" s="76" t="str">
        <f>IFERROR(IF(B406&lt;&gt;"", IF(AND(INDEX(Paste_Here!AI$2:AI$850, MATCH(B406, Paste_Here!A$2:A$850, 0))&lt;&gt;"", ISNUMBER(VALUE(INDEX(Paste_Here!AI$2:AI$850, MATCH(B406, Paste_Here!A$2:A$850, 0))))), INDEX(Paste_Here!AI$2:AI$850, MATCH(B406, Paste_Here!A$2:A$850, 0)), ""), ""), "")</f>
        <v/>
      </c>
      <c r="AB406" s="66"/>
      <c r="AC406" s="76" t="str">
        <f>IFERROR(IF(B406&lt;&gt;"", IF(AND(INDEX(Paste_Here!AJ$2:AJ$850, MATCH(B406, Paste_Here!A$2:A$850, 0))&lt;&gt;"", ISNUMBER(VALUE(INDEX(Paste_Here!AJ$2:AJ$850, MATCH(B406, Paste_Here!A$2:A$850, 0))))), INDEX(Paste_Here!AJ$2:AJ$850, MATCH(B406, Paste_Here!A$2:A$850, 0)), ""), ""), "")</f>
        <v/>
      </c>
      <c r="AD406" s="66"/>
      <c r="AE406" s="76" t="str">
        <f>IFERROR(IF(B406&lt;&gt;"", IF(AND(INDEX(Paste_Here!AK$2:AK$850, MATCH(B406, Paste_Here!A$2:A$850, 0))&lt;&gt;"", ISNUMBER(VALUE(INDEX(Paste_Here!AK$2:AK$850, MATCH(B406, Paste_Here!A$2:A$850, 0))))), INDEX(Paste_Here!AK$2:AK$850, MATCH(B406, Paste_Here!A$2:A$850, 0)), ""), ""), "")</f>
        <v/>
      </c>
      <c r="AF406" s="66"/>
      <c r="AG406" s="76" t="str">
        <f>IFERROR(IF(B406&lt;&gt;"", IF(AND(INDEX(Paste_Here!AL$2:AL$850, MATCH(B406, Paste_Here!A$2:A$850, 0))&lt;&gt;"", ISNUMBER(VALUE(INDEX(Paste_Here!AL$2:AL$850, MATCH(B406, Paste_Here!A$2:A$850, 0))))), INDEX(Paste_Here!AL$2:AL$850, MATCH(B406, Paste_Here!A$2:A$850, 0)), ""), ""), "")</f>
        <v/>
      </c>
      <c r="AH406" s="66"/>
      <c r="AI406" s="76" t="str">
        <f>IFERROR(IF(B406&lt;&gt;"", IF(AND(INDEX(Paste_Here!AH$2:AH$850, MATCH(B406, Paste_Here!A$2:A$850, 0))&lt;&gt;"", ISNUMBER(VALUE(INDEX(Paste_Here!AH$2:AH$850, MATCH(B406, Paste_Here!A$2:A$850, 0))))), IF(VALUE(INDEX(Paste_Here!AH$2:AH$850, MATCH(B406, Paste_Here!A$2:A$850, 0)))=0, "", INDEX(Paste_Here!AH$2:AH$850, MATCH(B406, Paste_Here!A$2:A$850, 0))), ""), ""), "")</f>
        <v/>
      </c>
      <c r="AJ406" s="66"/>
      <c r="AK406" s="76" t="str">
        <f>IFERROR(IF(B406&lt;&gt;"", IF(AND(INDEX(Paste_Here!N$2:N$850, MATCH(B406, Paste_Here!A$2:A$850, 0))&lt;&gt;"", ISNUMBER(VALUE(INDEX(Paste_Here!N$2:N$850, MATCH(B406, Paste_Here!A$2:A$850, 0))))), INDEX(Paste_Here!N$2:N$850, MATCH(B406, Paste_Here!A$2:A$850, 0)), ""), ""), "")</f>
        <v/>
      </c>
      <c r="AL406" s="66"/>
      <c r="AM406" s="76" t="str">
        <f>IFERROR(IF(B406&lt;&gt;"", IF(AND(INDEX(Paste_Here!O$2:O$850, MATCH(B406, Paste_Here!A$2:A$850, 0))&lt;&gt;"", ISNUMBER(VALUE(INDEX(Paste_Here!O$2:O$850, MATCH(B406, Paste_Here!A$2:A$850, 0))))), INDEX(Paste_Here!O$2:O$850, MATCH(B406, Paste_Here!A$2:A$850, 0)), ""), ""), "")</f>
        <v/>
      </c>
      <c r="AN406" s="66"/>
      <c r="AO406" s="76"/>
      <c r="AP406" s="66"/>
      <c r="AQ406" s="76"/>
      <c r="AR406" s="66"/>
      <c r="AS406" s="76"/>
      <c r="AT406" s="66"/>
      <c r="AU406" s="66"/>
      <c r="AV406" s="76" t="str">
        <f t="shared" si="51"/>
        <v/>
      </c>
      <c r="AW406" s="66"/>
      <c r="AX406" s="76" t="str">
        <f>IFERROR(IF(B406&lt;&gt;"", IF(ISNUMBER(SEARCH("Revealed-Potential (Primary Focus)", LOWER(INDEX(Paste_Here!Z$2:Z$850, MATCH(B406, Paste_Here!A$2:A$850, 0))))), "Rev-Potential: Prim", IF(ISNUMBER(SEARCH("Revealed-Potential (Secondary Focus)", LOWER(INDEX(Paste_Here!Z$2:Z$850, MATCH(B406, Paste_Here!A$2:A$850, 0))))), "Rev-Potential: Sec", IF(ISNUMBER(SEARCH("Monitoring", LOWER(INDEX(Paste_Here!Z$2:Z$850, MATCH(B406, Paste_Here!A$2:A$850, 0))))), "Monitoring", IF(ISNUMBER(SEARCH("At-Promise (Secondary Focus)", LOWER(INDEX(Paste_Here!Z$2:Z$850, MATCH(B406, Paste_Here!A$2:A$850, 0))))), "At-Promise: Sec", IF(ISNUMBER(SEARCH("At-Promise (Primary Focus)", LOWER(INDEX(Paste_Here!Z$2:Z$850, MATCH(B406, Paste_Here!A$2:A$850, 0))))), "At-Promise: Prim", ""))))), ""), "")</f>
        <v/>
      </c>
      <c r="AY406" s="66"/>
      <c r="AZ406" s="76"/>
      <c r="BA406" s="66"/>
      <c r="BB406" s="76"/>
      <c r="BC406" s="66"/>
      <c r="BD406" s="76"/>
      <c r="BE406" s="66"/>
      <c r="BF406" s="76"/>
      <c r="BG406" s="66"/>
      <c r="BH406" s="76"/>
      <c r="BI406" s="66"/>
      <c r="BJ406" s="66"/>
      <c r="BK406" s="76" t="str">
        <f t="shared" si="52"/>
        <v/>
      </c>
      <c r="BL406" s="66"/>
      <c r="BM406" s="76" t="str">
        <f>IFERROR(IF(B406&lt;&gt;"", IF(AND(ISNUMBER(VALUE(SUBSTITUTE(SUBSTITUTE(Paste_Here!R406, "br", "-"), "L", ""))), VALUE(SUBSTITUTE(SUBSTITUTE(Paste_Here!R406, "br", "-"), "L", "")) &gt;= 1095), "Yes", IF(AND(ISNUMBER(VALUE(SUBSTITUTE(SUBSTITUTE(Paste_Here!R406, "br", "-"), "L", ""))), VALUE(SUBSTITUTE(SUBSTITUTE(Paste_Here!R406, "br", "-"), "L", "")) &lt;= 1094), "No", "")), ""), "")</f>
        <v/>
      </c>
      <c r="BN406" s="66"/>
      <c r="BO406" s="76" t="str">
        <f>IFERROR(IF(B406&lt;&gt;"", IF(COUNTIF(INDEX(Paste_Here!Y$2:AB$850, MATCH(B406, Paste_Here!A$2:A$850, 0), 0), "yes") &gt; 0, "Yes", IF(COUNTIF(INDEX(Paste_Here!Y$2:AB$850, MATCH(B406, Paste_Here!A$2:A$850, 0), 0), "no") &gt; 0, "No", "")), ""), "")</f>
        <v/>
      </c>
      <c r="BP406" s="66"/>
      <c r="BQ406" s="76" t="str">
        <f>IFERROR(IF(B406&lt;&gt;"", IF(AND(ISNUMBER(VALUE(SUBSTITUTE(SUBSTITUTE(Paste_Here!U406, "em", "-"), "q", ""))), VALUE(SUBSTITUTE(SUBSTITUTE(Paste_Here!U406, "em", "-"), "q", "")) &gt;= 910), "Yes", IF(AND(ISNUMBER(VALUE(SUBSTITUTE(SUBSTITUTE(Paste_Here!U406, "em", "-"), "q", ""))), VALUE(SUBSTITUTE(SUBSTITUTE(Paste_Here!U406, "em", "-"), "q", "")) &lt;= 909), "No", "")), ""), "")</f>
        <v/>
      </c>
      <c r="BR406" s="66"/>
      <c r="BS406" s="76" t="str">
        <f>IFERROR(IF(B406&lt;&gt;"", IF(AND(INDEX(Paste_Here!X$2:X$850, MATCH(B406, Paste_Here!A$2:A$850, 0))&lt;&gt;"", ISNUMBER(VALUE(INDEX(Paste_Here!X$2:X$850, MATCH(B406, Paste_Here!A$2:A$850, 0))))), INDEX(Paste_Here!X$2:X$850, MATCH(B406, Paste_Here!A$2:A$850, 0)), ""), ""), "")</f>
        <v/>
      </c>
      <c r="BT406" s="66"/>
      <c r="BU406" s="76" t="str">
        <f>IFERROR(IF(B406&lt;&gt;"", IF(ISNUMBER(VALUE(INDEX(Paste_Here!G$2:G$850, MATCH(B406, Paste_Here!A$2:A$850, 0)))), IF(VALUE(INDEX(Paste_Here!G$2:G$850, MATCH(B406, Paste_Here!A$2:A$850, 0)))=0, "No", IF(AND(VALUE(INDEX(Paste_Here!G$2:G$850, MATCH(B406, Paste_Here!A$2:A$850, 0)))&gt;=1, VALUE(INDEX(Paste_Here!G$2:G$850, MATCH(B406, Paste_Here!A$2:A$850, 0)))&lt;=4), VALUE(INDEX(Paste_Here!G$2:G$850, MATCH(B406, Paste_Here!A$2:A$850, 0))), "")), ""), ""), "")</f>
        <v/>
      </c>
      <c r="BV406" s="66"/>
      <c r="BW406" s="76" t="str">
        <f>IFERROR(IF(B406&lt;&gt;"", IF(ISNUMBER(VALUE(INDEX(Paste_Here!H$2:H$850, MATCH(B406, Paste_Here!A$2:A$850, 0)))), IF(VALUE(INDEX(Paste_Here!H$2:H$850, MATCH(B406, Paste_Here!A$2:A$850, 0)))=0, "No", IF(AND(VALUE(INDEX(Paste_Here!H$2:H$850, MATCH(B406, Paste_Here!A$2:A$850, 0)))&gt;=1, VALUE(INDEX(Paste_Here!H$2:H$850, MATCH(B406, Paste_Here!A$2:A$850, 0)))&lt;=4), VALUE(INDEX(Paste_Here!H$2:H$850, MATCH(B406, Paste_Here!A$2:A$850, 0))), "")), ""), ""), "")</f>
        <v/>
      </c>
      <c r="BX406" s="66"/>
      <c r="BY406" s="76"/>
      <c r="BZ406" s="66"/>
      <c r="CA406" s="76"/>
      <c r="CB406" s="66"/>
      <c r="CC406" s="66"/>
      <c r="CD406" s="76" t="str">
        <f t="shared" si="53"/>
        <v/>
      </c>
      <c r="CE406" s="66"/>
      <c r="CF406" s="76" t="str">
        <f>IFERROR(IF(B406&lt;&gt;"", IF(AND(INDEX(Paste_Here!P$2:P$850, MATCH(B406, Paste_Here!A$2:A$850, 0))&lt;&gt;"", ISNUMBER(VALUE(INDEX(Paste_Here!P$2:P$850, MATCH(B406, Paste_Here!A$2:A$850, 0))))), INDEX(Paste_Here!P$2:P$850, MATCH(B406, Paste_Here!A$2:A$850, 0)), ""), ""), "")</f>
        <v/>
      </c>
      <c r="CG406" s="66"/>
      <c r="CH406" s="76" t="str">
        <f>IFERROR(IF(B406&lt;&gt;"", IF(ISNUMBER(SEARCH("highrisk", LOWER(INDEX(Paste_Here!Q$2:Q$850, MATCH(B406, Paste_Here!A$2:A$850, 0))))), "High Risk", IF(ISNUMBER(SEARCH("lowrisk", LOWER(INDEX(Paste_Here!Q$2:Q$850, MATCH(B406, Paste_Here!A$2:A$850, 0))))), "Low Risk", IF(ISNUMBER(SEARCH("somerisk", LOWER(INDEX(Paste_Here!Q$2:Q$850, MATCH(B406, Paste_Here!A$2:A$850, 0))))), "Some Risk", ""))), ""), "")</f>
        <v/>
      </c>
      <c r="CI406" s="66"/>
      <c r="CJ406" s="76" t="str">
        <f>IFERROR(IF(B406&lt;&gt;"", IF(AND(INDEX(Paste_Here!AA$2:AA$850, MATCH(B406, Paste_Here!A$2:A$850, 0))&lt;&gt;"", ISNUMBER(VALUE(INDEX(Paste_Here!AA$2:AA$850, MATCH(B406, Paste_Here!A$2:A$850, 0))))), INDEX(Paste_Here!AA$2:AA$850, MATCH(B406, Paste_Here!A$2:A$850, 0)), ""), ""), "")</f>
        <v/>
      </c>
      <c r="CK406" s="66"/>
      <c r="CL406" s="76" t="str">
        <f>IFERROR(IF(B406&lt;&gt;"", IF(LOWER(INDEX(Paste_Here!AB$2:AB$850, MATCH(B406, Paste_Here!A$2:A$850, 0)))="approaching expectations", "Approaching", IF(LOWER(INDEX(Paste_Here!AB$2:AB$850, MATCH(B406, Paste_Here!A$2:A$850, 0)))="met expectations", "Met", IF(LOWER(INDEX(Paste_Here!AB$2:AB$850, MATCH(B406, Paste_Here!A$2:A$850, 0)))="exceeded expectations", "Exceeded", IF(LOWER(INDEX(Paste_Here!AB$2:AB$850, MATCH(B406, Paste_Here!A$2:A$850, 0)))="below expectations", "Below", "")))), ""), "")</f>
        <v/>
      </c>
      <c r="CM406" s="66"/>
      <c r="CN406" s="76" t="str">
        <f>IFERROR(IF(B406&lt;&gt;"", IF(AND(INDEX(Paste_Here!AC$2:AC$850, MATCH(B406, Paste_Here!A$2:A$850, 0))&lt;&gt;"", ISNUMBER(VALUE(INDEX(Paste_Here!AC$2:AC$850, MATCH(B406, Paste_Here!A$2:A$850, 0))))), INDEX(Paste_Here!AC$2:AC$850, MATCH(B406, Paste_Here!A$2:A$850, 0)), ""), ""), "")</f>
        <v/>
      </c>
      <c r="CO406" s="66"/>
      <c r="CP406" s="76"/>
      <c r="CQ406" s="66"/>
      <c r="CR406" s="76"/>
      <c r="CS406" s="66"/>
      <c r="CT406" s="76"/>
      <c r="CU406" s="66"/>
      <c r="CV406" s="76"/>
      <c r="CW406" s="66"/>
      <c r="CX406" s="76"/>
      <c r="CY406" s="66"/>
      <c r="CZ406" s="66"/>
      <c r="DA406" s="76" t="str">
        <f t="shared" si="54"/>
        <v/>
      </c>
      <c r="DB406" s="66"/>
      <c r="DC406" s="76" t="str">
        <f>IFERROR(IF(B406&lt;&gt;"", IF(AND(INDEX(Paste_Here!V$2:V$850, MATCH(B406, Paste_Here!A$2:A$850, 0))&lt;&gt;"", ISNUMBER(VALUE(INDEX(Paste_Here!V$2:V$850, MATCH(B406, Paste_Here!A$2:A$850, 0))))), INDEX(Paste_Here!V$2:V$850, MATCH(B406, Paste_Here!A$2:A$850, 0)), ""), ""), "")</f>
        <v/>
      </c>
      <c r="DD406" s="66"/>
      <c r="DE406" s="76" t="str">
        <f>IFERROR(IF(B406&lt;&gt;"", IF(ISNUMBER(SEARCH("highrisk", LOWER(INDEX(Paste_Here!W$2:W$850, MATCH(B406, Paste_Here!A$2:A$850, 0))))), "High Risk", IF(ISNUMBER(SEARCH("lowrisk", LOWER(INDEX(Paste_Here!W$2:W$850, MATCH(B406, Paste_Here!A$2:A$850, 0))))), "Low Risk", IF(ISNUMBER(SEARCH("somerisk", LOWER(INDEX(Paste_Here!W$2:W$850, MATCH(B406, Paste_Here!A$2:A$850, 0))))), "Some Risk", ""))), ""), "")</f>
        <v/>
      </c>
      <c r="DF406" s="66"/>
      <c r="DG406" s="76" t="str">
        <f>IFERROR(IF(B406&lt;&gt;"", IF(AND(INDEX(Paste_Here!S$2:S$850, MATCH(B406, Paste_Here!A$2:A$850, 0))&lt;&gt;"", ISNUMBER(VALUE(INDEX(Paste_Here!S$2:S$850, MATCH(B406, Paste_Here!A$2:A$850, 0))))), INDEX(Paste_Here!S$2:S$850, MATCH(B406, Paste_Here!A$2:A$850, 0)), ""), ""), "")</f>
        <v/>
      </c>
      <c r="DH406" s="66"/>
      <c r="DI406" s="76" t="str">
        <f>IFERROR(IF(B406&lt;&gt;"", IF(ISNUMBER(SEARCH("highrisk", LOWER(INDEX(Paste_Here!T$2:T$850, MATCH(B406, Paste_Here!A$2:A$850, 0))))), "High Risk", IF(ISNUMBER(SEARCH("lowrisk", LOWER(INDEX(Paste_Here!T$2:T$850, MATCH(B406, Paste_Here!A$2:A$850, 0))))), "Low Risk", IF(ISNUMBER(SEARCH("somerisk", LOWER(INDEX(Paste_Here!T$2:T$850, MATCH(B406, Paste_Here!A$2:A$850, 0))))), "Some Risk", ""))), ""), "")</f>
        <v/>
      </c>
      <c r="DJ406" s="66"/>
      <c r="DK406" s="76" t="str">
        <f>IFERROR(IF(B406&lt;&gt;"", IF(AND(INDEX(Paste_Here!AD$2:AD$850, MATCH(B406, Paste_Here!A$2:A$850, 0))&lt;&gt;"", ISNUMBER(VALUE(INDEX(Paste_Here!AD$2:AD$850, MATCH(B406, Paste_Here!A$2:A$850, 0))))), INDEX(Paste_Here!AD$2:AD$850, MATCH(B406, Paste_Here!A$2:A$850, 0)), ""), ""), "")</f>
        <v/>
      </c>
      <c r="DL406" s="66"/>
      <c r="DM406" s="76" t="str">
        <f>IFERROR(IF(B406&lt;&gt;"", IF(LOWER(INDEX(Paste_Here!AE$2:AE$850, MATCH(B406, Paste_Here!A$2:A$850, 0)))="approaching expectations", "Approaching", IF(LOWER(INDEX(Paste_Here!AE$2:AE$850, MATCH(B406, Paste_Here!A$2:A$850, 0)))="met expectations", "Met", IF(LOWER(INDEX(Paste_Here!AE$2:AE$850, MATCH(B406, Paste_Here!A$2:A$850, 0)))="exceeded expectations", "Exceeded", IF(LOWER(INDEX(Paste_Here!AE$2:AE$850, MATCH(B406, Paste_Here!A$2:A$850, 0)))="below expectations", "Below", "")))), ""), "")</f>
        <v/>
      </c>
      <c r="DN406" s="66"/>
      <c r="DO406" s="76"/>
      <c r="DP406" s="66"/>
      <c r="DQ406" s="76"/>
      <c r="DR406" s="66"/>
      <c r="DS406" s="76"/>
      <c r="DT406" s="66"/>
      <c r="DU406" s="76"/>
      <c r="DV406" s="66"/>
      <c r="DW406" s="66"/>
      <c r="DX406" s="76" t="str">
        <f t="shared" si="55"/>
        <v/>
      </c>
      <c r="DY406" s="66"/>
      <c r="DZ406" s="76"/>
      <c r="EA406" s="66"/>
      <c r="EB406" s="76"/>
      <c r="EC406" s="66"/>
      <c r="ED406" s="76" t="str">
        <f>IFERROR(IF(B406&lt;&gt;"", IF(AND(INDEX(Paste_Here!AF$2:AF$850, MATCH(B406, Paste_Here!A$2:A$850, 0))&lt;&gt;"", ISNUMBER(VALUE(INDEX(Paste_Here!AF$2:AF$850, MATCH(B406, Paste_Here!A$2:A$850, 0))))), INDEX(Paste_Here!AF$2:AF$850, MATCH(B406, Paste_Here!A$2:A$850, 0)), ""), ""), "")</f>
        <v/>
      </c>
      <c r="EE406" s="66"/>
      <c r="EF406" s="76"/>
      <c r="EG406" s="66"/>
      <c r="EH406" s="76"/>
      <c r="EI406" s="66"/>
      <c r="EJ406" s="76" t="str">
        <f>IFERROR(IF(B406&lt;&gt;"", IF(AND(INDEX(Paste_Here!AG$2:AG$850, MATCH(B406, Paste_Here!A$2:A$850, 0))&lt;&gt;"", ISNUMBER(VALUE(INDEX(Paste_Here!AG$2:AG$850, MATCH(B406, Paste_Here!A$2:A$850, 0))))), INDEX(Paste_Here!AG$2:AG$850, MATCH(B406, Paste_Here!A$2:A$850, 0)), ""), ""), "")</f>
        <v/>
      </c>
      <c r="EK406" s="66"/>
      <c r="EL406" s="76"/>
      <c r="EM406" s="66"/>
      <c r="EN406" s="76"/>
      <c r="EO406" s="66"/>
      <c r="EP406" s="76"/>
      <c r="EQ406" s="66"/>
      <c r="ER406" s="76"/>
      <c r="ES406" s="66"/>
      <c r="ET406" s="66"/>
      <c r="EU406" s="76"/>
      <c r="EV406" s="66"/>
      <c r="EW406" s="76"/>
      <c r="EX406" s="66"/>
      <c r="EY406" s="76"/>
      <c r="EZ406" s="66"/>
      <c r="FA406" s="76"/>
      <c r="FB406" s="66"/>
      <c r="FC406" s="76"/>
      <c r="FD406" s="66"/>
      <c r="FE406" s="76"/>
      <c r="FF406" s="66"/>
      <c r="FG406" s="76"/>
      <c r="FH406" s="66"/>
      <c r="FI406" s="76"/>
      <c r="FJ406" s="66"/>
      <c r="FK406" s="76"/>
      <c r="FL406" s="66"/>
      <c r="FM406" s="76"/>
      <c r="FN406" s="66"/>
      <c r="FO406" s="76"/>
      <c r="FP406" s="66"/>
      <c r="FQ406" s="76"/>
      <c r="FR406" s="66"/>
      <c r="FS406" s="76"/>
      <c r="FT406" s="66"/>
      <c r="FU406" s="76"/>
      <c r="FV406" s="66"/>
      <c r="FW406" s="76"/>
      <c r="FX406" s="66"/>
      <c r="FY406" s="76"/>
      <c r="FZ406" s="66"/>
      <c r="GA406" s="76"/>
      <c r="GB406" s="66"/>
      <c r="GC406" s="76"/>
      <c r="GD406" s="66"/>
      <c r="GE406" s="76"/>
      <c r="GF406" s="66"/>
      <c r="GG406" s="76"/>
      <c r="GH406" s="66"/>
      <c r="GI406" s="76"/>
      <c r="GJ406" s="66"/>
      <c r="GK406" s="76"/>
      <c r="GL406" s="66"/>
      <c r="GM406" s="76"/>
      <c r="GN406" s="66"/>
      <c r="GO406" s="76"/>
      <c r="GP406" s="66"/>
      <c r="GQ406" s="76"/>
      <c r="GR406" s="66"/>
      <c r="GS406" s="76"/>
      <c r="GT406" s="66"/>
      <c r="GU406" s="76"/>
      <c r="GV406" s="66"/>
      <c r="GW406" s="76"/>
      <c r="GX406" s="66"/>
      <c r="GY406" s="76"/>
      <c r="GZ406" s="66"/>
      <c r="HA406" s="76"/>
      <c r="HB406" s="66"/>
      <c r="HC406" s="76"/>
      <c r="HD406" s="66"/>
      <c r="HE406" s="76"/>
      <c r="HF406" s="66"/>
      <c r="HG406" s="76"/>
      <c r="HH406" s="66"/>
      <c r="HI406" s="76"/>
      <c r="HJ406" s="66"/>
      <c r="HK406" s="76"/>
      <c r="HL406" s="66"/>
      <c r="HM406" s="76"/>
      <c r="HN406" s="66"/>
      <c r="HO406" s="76"/>
      <c r="HP406" s="66"/>
      <c r="HQ406" s="76"/>
      <c r="HR406" s="66"/>
      <c r="HS406" s="76"/>
      <c r="HT406" s="66"/>
      <c r="HU406" s="76"/>
      <c r="HV406" s="66"/>
      <c r="HW406" s="76"/>
      <c r="HX406" s="66"/>
      <c r="HY406" s="76"/>
      <c r="HZ406" s="66"/>
      <c r="IA406" s="76"/>
      <c r="IB406" s="66"/>
      <c r="IC406" s="76"/>
      <c r="ID406" s="66"/>
      <c r="IE406" s="76"/>
      <c r="IF406" s="66"/>
      <c r="IG406" s="76"/>
      <c r="IH406" s="66"/>
      <c r="II406" s="76"/>
      <c r="IJ406" s="66"/>
      <c r="IK406" s="76"/>
      <c r="IL406" s="66"/>
      <c r="IM406" s="76"/>
      <c r="IN406" s="66"/>
      <c r="IO406" s="76"/>
      <c r="IP406" s="66"/>
      <c r="IQ406" s="76"/>
      <c r="IR406" s="66"/>
      <c r="IS406" s="76"/>
      <c r="IT406" s="66"/>
      <c r="IU406" s="76"/>
      <c r="IV406" s="66"/>
      <c r="IW406" s="76"/>
      <c r="IX406" s="66"/>
      <c r="IY406" s="76"/>
      <c r="IZ406" s="66"/>
      <c r="JA406" s="76"/>
      <c r="JB406" s="66"/>
      <c r="JC406" s="76"/>
      <c r="JD406" s="66"/>
      <c r="JE406" s="76"/>
      <c r="JF406" s="66"/>
      <c r="JG406" s="76"/>
      <c r="JH406" s="66"/>
      <c r="JI406" s="76"/>
      <c r="JJ406" s="66"/>
      <c r="JK406" s="76"/>
      <c r="JL406" s="66"/>
      <c r="JM406" s="76"/>
      <c r="JN406" s="66"/>
      <c r="JO406" s="76"/>
      <c r="JP406" s="66"/>
      <c r="JQ406" s="76"/>
      <c r="JR406" s="66"/>
      <c r="JS406" s="76"/>
      <c r="JT406" s="66"/>
      <c r="JU406" s="76"/>
      <c r="JV406" s="66"/>
      <c r="JW406" s="76"/>
      <c r="JX406" s="66"/>
      <c r="JY406" s="76"/>
      <c r="JZ406" s="66"/>
      <c r="KA406" s="76"/>
      <c r="KB406" s="66"/>
      <c r="KC406" s="76"/>
      <c r="KD406" s="66"/>
      <c r="KE406" s="76"/>
      <c r="KF406" s="66"/>
      <c r="KG406" s="76"/>
      <c r="KH406" s="66"/>
      <c r="KI406" s="76"/>
      <c r="KJ406" s="66"/>
      <c r="KK406" s="76"/>
      <c r="KL406" s="66"/>
      <c r="KM406" s="76"/>
      <c r="KN406" s="66"/>
      <c r="KO406" s="76"/>
      <c r="KP406" s="66"/>
      <c r="KQ406" s="76"/>
      <c r="KR406" s="66"/>
      <c r="KS406" s="76"/>
      <c r="KT406" s="66"/>
      <c r="KU406" s="76"/>
      <c r="KV406" s="66"/>
      <c r="KW406" s="76"/>
      <c r="KX406" s="66"/>
      <c r="KY406" s="76"/>
      <c r="KZ406" s="66"/>
      <c r="LA406" s="76"/>
      <c r="LB406" s="66"/>
      <c r="LC406" s="76"/>
      <c r="LD406" s="66"/>
      <c r="LE406" s="76"/>
      <c r="LF406" s="66"/>
      <c r="LG406" s="76"/>
      <c r="LH406" s="66"/>
      <c r="LI406" s="76"/>
      <c r="LJ406" s="66"/>
      <c r="LK406" s="76"/>
      <c r="LL406" s="66"/>
      <c r="LM406" s="76"/>
      <c r="LN406" s="66"/>
      <c r="LO406" s="76"/>
      <c r="LP406" s="66"/>
      <c r="LQ406" s="76"/>
      <c r="LR406" s="66"/>
      <c r="LS406" s="76"/>
      <c r="LT406" s="66"/>
      <c r="LU406" s="76"/>
      <c r="LV406" s="66"/>
      <c r="LW406" s="76"/>
      <c r="LX406" s="66"/>
      <c r="LY406" s="76"/>
      <c r="LZ406" s="66"/>
      <c r="MA406" s="76"/>
      <c r="MB406" s="66"/>
      <c r="MC406" s="76"/>
      <c r="MD406" s="66"/>
      <c r="MG406" s="1" t="str" cm="1">
        <f t="array" ref="MG406">IFERROR(INDEX(Paste_Here!$B$2:$B$850, MATCH(0, COUNTIF(MG$4:MG405, Paste_Here!$B$2:$B$850) + IF(Paste_Here!$B$2:$B$850="", 1, 0), 0)), "")</f>
        <v/>
      </c>
      <c r="MH406" s="1" t="str">
        <f>IF(MG406&lt;&gt;"", INDEX(Paste_Here!$A$2:$A$850, MATCH(MG406, Paste_Here!$B$2:$B$850, 0)), "")</f>
        <v/>
      </c>
      <c r="MI406" s="1" t="str">
        <f t="shared" si="56"/>
        <v/>
      </c>
      <c r="MJ406" s="1" t="str" cm="1">
        <f t="array" ref="MJ406">IFERROR(INDEX($MI$5:$MI$850, MATCH(SMALL(IF($MI$5:$MI$850&lt;&gt;"", COUNTIF($MI$5:$MI$850, "&lt;"&amp;$MI$5:$MI$850)+1), ROW()-ROW($MJ$5)+1), COUNTIF($MI$5:$MI$850, "&lt;"&amp;$MI$5:$MI$850)+1, 0)), "")</f>
        <v/>
      </c>
    </row>
    <row r="407" spans="1:348">
      <c r="A407" s="66"/>
      <c r="B407" s="76" t="str">
        <f t="shared" si="49"/>
        <v/>
      </c>
      <c r="C407" s="66"/>
      <c r="D407" s="76" t="str">
        <f>IFERROR(IF(B407&lt;&gt;"", IF(AND(INDEX(Paste_Here!B$2:B$850, MATCH(B407, Paste_Here!A$2:A$850, 0))&lt;&gt;"", ISNUMBER(VALUE(INDEX(Paste_Here!B$2:B$850, MATCH(B407, Paste_Here!A$2:A$850, 0))))), INDEX(Paste_Here!B$2:B$850, MATCH(B407, Paste_Here!A$2:A$850, 0)), ""), ""), "")</f>
        <v/>
      </c>
      <c r="E407" s="66"/>
      <c r="F407" s="76" t="str">
        <f>IFERROR(IF(B407&lt;&gt;"", IF(ISTEXT(INDEX(Paste_Here!K$2:K$850, MATCH(B407, Paste_Here!A$2:A$850, 0))), INDEX(Paste_Here!K$2:K$850, MATCH(B407, Paste_Here!A$2:A$850, 0)), ""), ""), "")</f>
        <v/>
      </c>
      <c r="G407" s="66"/>
      <c r="H407" s="76" t="str">
        <f>IFERROR(IF(B407&lt;&gt;"", IF(ISTEXT(INDEX(Paste_Here!C$2:C$850, MATCH(B407, Paste_Here!A$2:A$850, 0))), INDEX(Paste_Here!C$2:C$850, MATCH(B407, Paste_Here!A$2:A$850, 0)), ""), ""), "")</f>
        <v/>
      </c>
      <c r="I407" s="66"/>
      <c r="J407" s="76" t="str">
        <f>IFERROR(IF(B407&lt;&gt;"", IF(ISNUMBER(SEARCH("s", LOWER(INDEX(Paste_Here!M$2:M$850, MATCH(B407, Paste_Here!A$2:A$850, 0))))), "Yes", IF(INDEX(Paste_Here!M$2:M$850, MATCH(B407, Paste_Here!A$2:A$850, 0))&lt;&gt;"", "No", "")), ""), "")</f>
        <v/>
      </c>
      <c r="K407" s="66"/>
      <c r="L407" s="76" t="str">
        <f>IFERROR(IF(B407&lt;&gt;"", IF(ISNUMBER(SEARCH("yes", LOWER(INDEX(Paste_Here!E$2:E$850, MATCH(B407, Paste_Here!A$2:A$850, 0))))), "Yes", IF(ISNUMBER(SEARCH("no", LOWER(INDEX(Paste_Here!E$2:E$850, MATCH(B407, Paste_Here!A$2:A$850, 0))))), "No", "")), ""), "")</f>
        <v/>
      </c>
      <c r="M407" s="66"/>
      <c r="N407" s="76" t="str">
        <f>IFERROR(IF(B407&lt;&gt;"", IF(ISNUMBER(SEARCH("yes", LOWER(INDEX(Paste_Here!F$2:F$850, MATCH(B407, Paste_Here!A$2:A$850, 0))))), "Yes", IF(ISNUMBER(SEARCH("no", LOWER(INDEX(Paste_Here!F$2:F$850, MATCH(B407, Paste_Here!A$2:A$850, 0))))), "No", "")), ""), "")</f>
        <v/>
      </c>
      <c r="O407" s="66"/>
      <c r="P407" s="76" t="str">
        <f>IFERROR(IF(B407&lt;&gt;"", IF(ISNUMBER(SEARCH("yes", LOWER(INDEX(Paste_Here!L$2:L$850, MATCH(B407, Paste_Here!A$2:A$850, 0))))), "Yes", IF(ISNUMBER(SEARCH("no", LOWER(INDEX(Paste_Here!L$2:L$850, MATCH(B407, Paste_Here!A$2:A$850, 0))))), "No", "")), ""), "")</f>
        <v/>
      </c>
      <c r="Q407" s="66"/>
      <c r="R407" s="76" t="str">
        <f>IFERROR(IF(B407&lt;&gt;"", IF(ISNUMBER(SEARCH("transitional 2", LOWER(INDEX(Paste_Here!D$2:D$850, MATCH(B407, Paste_Here!A$2:A$850, 0))))), "T2", IF(ISNUMBER(SEARCH("transitional 1", LOWER(INDEX(Paste_Here!D$2:D$850, MATCH(B407, Paste_Here!A$2:A$850, 0))))), "T1", IF(ISNUMBER(SEARCH("waived ell services", LOWER(INDEX(Paste_Here!D$2:D$850, MATCH(B407, Paste_Here!A$2:A$850, 0))))), "W", IF(ISNUMBER(SEARCH("english language learner", LOWER(INDEX(Paste_Here!D$2:D$850, MATCH(B407, Paste_Here!A$2:A$850, 0))))), "L", "")))), ""), "")</f>
        <v/>
      </c>
      <c r="S407" s="66"/>
      <c r="T407" s="76" t="str">
        <f>IFERROR(IF(B407&lt;&gt;"", IF(ISNUMBER(SEARCH("yes", LOWER(INDEX(Paste_Here!I$2:I$850, MATCH(B407, Paste_Here!A$2:A$850, 0))))), "Yes", IF(ISNUMBER(SEARCH("no", LOWER(INDEX(Paste_Here!I$2:I$850, MATCH(B407, Paste_Here!A$2:A$850, 0))))), "No", "")), ""), "")</f>
        <v/>
      </c>
      <c r="U407" s="66"/>
      <c r="V407" s="76" t="str">
        <f>IFERROR(IF(B407&lt;&gt;"", IF(ISTEXT(INDEX(Paste_Here!J$2:J$850, MATCH(B407, Paste_Here!A$2:A$850, 0))), VALUE(INDEX(Paste_Here!J$2:J$850, MATCH(B407, Paste_Here!A$2:A$850, 0))), ""), ""), "")</f>
        <v/>
      </c>
      <c r="W407" s="66"/>
      <c r="X407" s="66"/>
      <c r="Y407" s="76" t="str">
        <f t="shared" si="50"/>
        <v/>
      </c>
      <c r="Z407" s="66"/>
      <c r="AA407" s="76" t="str">
        <f>IFERROR(IF(B407&lt;&gt;"", IF(AND(INDEX(Paste_Here!AI$2:AI$850, MATCH(B407, Paste_Here!A$2:A$850, 0))&lt;&gt;"", ISNUMBER(VALUE(INDEX(Paste_Here!AI$2:AI$850, MATCH(B407, Paste_Here!A$2:A$850, 0))))), INDEX(Paste_Here!AI$2:AI$850, MATCH(B407, Paste_Here!A$2:A$850, 0)), ""), ""), "")</f>
        <v/>
      </c>
      <c r="AB407" s="66"/>
      <c r="AC407" s="76" t="str">
        <f>IFERROR(IF(B407&lt;&gt;"", IF(AND(INDEX(Paste_Here!AJ$2:AJ$850, MATCH(B407, Paste_Here!A$2:A$850, 0))&lt;&gt;"", ISNUMBER(VALUE(INDEX(Paste_Here!AJ$2:AJ$850, MATCH(B407, Paste_Here!A$2:A$850, 0))))), INDEX(Paste_Here!AJ$2:AJ$850, MATCH(B407, Paste_Here!A$2:A$850, 0)), ""), ""), "")</f>
        <v/>
      </c>
      <c r="AD407" s="66"/>
      <c r="AE407" s="76" t="str">
        <f>IFERROR(IF(B407&lt;&gt;"", IF(AND(INDEX(Paste_Here!AK$2:AK$850, MATCH(B407, Paste_Here!A$2:A$850, 0))&lt;&gt;"", ISNUMBER(VALUE(INDEX(Paste_Here!AK$2:AK$850, MATCH(B407, Paste_Here!A$2:A$850, 0))))), INDEX(Paste_Here!AK$2:AK$850, MATCH(B407, Paste_Here!A$2:A$850, 0)), ""), ""), "")</f>
        <v/>
      </c>
      <c r="AF407" s="66"/>
      <c r="AG407" s="76" t="str">
        <f>IFERROR(IF(B407&lt;&gt;"", IF(AND(INDEX(Paste_Here!AL$2:AL$850, MATCH(B407, Paste_Here!A$2:A$850, 0))&lt;&gt;"", ISNUMBER(VALUE(INDEX(Paste_Here!AL$2:AL$850, MATCH(B407, Paste_Here!A$2:A$850, 0))))), INDEX(Paste_Here!AL$2:AL$850, MATCH(B407, Paste_Here!A$2:A$850, 0)), ""), ""), "")</f>
        <v/>
      </c>
      <c r="AH407" s="66"/>
      <c r="AI407" s="76" t="str">
        <f>IFERROR(IF(B407&lt;&gt;"", IF(AND(INDEX(Paste_Here!AH$2:AH$850, MATCH(B407, Paste_Here!A$2:A$850, 0))&lt;&gt;"", ISNUMBER(VALUE(INDEX(Paste_Here!AH$2:AH$850, MATCH(B407, Paste_Here!A$2:A$850, 0))))), IF(VALUE(INDEX(Paste_Here!AH$2:AH$850, MATCH(B407, Paste_Here!A$2:A$850, 0)))=0, "", INDEX(Paste_Here!AH$2:AH$850, MATCH(B407, Paste_Here!A$2:A$850, 0))), ""), ""), "")</f>
        <v/>
      </c>
      <c r="AJ407" s="66"/>
      <c r="AK407" s="76" t="str">
        <f>IFERROR(IF(B407&lt;&gt;"", IF(AND(INDEX(Paste_Here!N$2:N$850, MATCH(B407, Paste_Here!A$2:A$850, 0))&lt;&gt;"", ISNUMBER(VALUE(INDEX(Paste_Here!N$2:N$850, MATCH(B407, Paste_Here!A$2:A$850, 0))))), INDEX(Paste_Here!N$2:N$850, MATCH(B407, Paste_Here!A$2:A$850, 0)), ""), ""), "")</f>
        <v/>
      </c>
      <c r="AL407" s="66"/>
      <c r="AM407" s="76" t="str">
        <f>IFERROR(IF(B407&lt;&gt;"", IF(AND(INDEX(Paste_Here!O$2:O$850, MATCH(B407, Paste_Here!A$2:A$850, 0))&lt;&gt;"", ISNUMBER(VALUE(INDEX(Paste_Here!O$2:O$850, MATCH(B407, Paste_Here!A$2:A$850, 0))))), INDEX(Paste_Here!O$2:O$850, MATCH(B407, Paste_Here!A$2:A$850, 0)), ""), ""), "")</f>
        <v/>
      </c>
      <c r="AN407" s="66"/>
      <c r="AO407" s="76"/>
      <c r="AP407" s="66"/>
      <c r="AQ407" s="76"/>
      <c r="AR407" s="66"/>
      <c r="AS407" s="76"/>
      <c r="AT407" s="66"/>
      <c r="AU407" s="66"/>
      <c r="AV407" s="76" t="str">
        <f t="shared" si="51"/>
        <v/>
      </c>
      <c r="AW407" s="66"/>
      <c r="AX407" s="76" t="str">
        <f>IFERROR(IF(B407&lt;&gt;"", IF(ISNUMBER(SEARCH("Revealed-Potential (Primary Focus)", LOWER(INDEX(Paste_Here!Z$2:Z$850, MATCH(B407, Paste_Here!A$2:A$850, 0))))), "Rev-Potential: Prim", IF(ISNUMBER(SEARCH("Revealed-Potential (Secondary Focus)", LOWER(INDEX(Paste_Here!Z$2:Z$850, MATCH(B407, Paste_Here!A$2:A$850, 0))))), "Rev-Potential: Sec", IF(ISNUMBER(SEARCH("Monitoring", LOWER(INDEX(Paste_Here!Z$2:Z$850, MATCH(B407, Paste_Here!A$2:A$850, 0))))), "Monitoring", IF(ISNUMBER(SEARCH("At-Promise (Secondary Focus)", LOWER(INDEX(Paste_Here!Z$2:Z$850, MATCH(B407, Paste_Here!A$2:A$850, 0))))), "At-Promise: Sec", IF(ISNUMBER(SEARCH("At-Promise (Primary Focus)", LOWER(INDEX(Paste_Here!Z$2:Z$850, MATCH(B407, Paste_Here!A$2:A$850, 0))))), "At-Promise: Prim", ""))))), ""), "")</f>
        <v/>
      </c>
      <c r="AY407" s="66"/>
      <c r="AZ407" s="76"/>
      <c r="BA407" s="66"/>
      <c r="BB407" s="76"/>
      <c r="BC407" s="66"/>
      <c r="BD407" s="76"/>
      <c r="BE407" s="66"/>
      <c r="BF407" s="76"/>
      <c r="BG407" s="66"/>
      <c r="BH407" s="76"/>
      <c r="BI407" s="66"/>
      <c r="BJ407" s="66"/>
      <c r="BK407" s="76" t="str">
        <f t="shared" si="52"/>
        <v/>
      </c>
      <c r="BL407" s="66"/>
      <c r="BM407" s="76" t="str">
        <f>IFERROR(IF(B407&lt;&gt;"", IF(AND(ISNUMBER(VALUE(SUBSTITUTE(SUBSTITUTE(Paste_Here!R407, "br", "-"), "L", ""))), VALUE(SUBSTITUTE(SUBSTITUTE(Paste_Here!R407, "br", "-"), "L", "")) &gt;= 1095), "Yes", IF(AND(ISNUMBER(VALUE(SUBSTITUTE(SUBSTITUTE(Paste_Here!R407, "br", "-"), "L", ""))), VALUE(SUBSTITUTE(SUBSTITUTE(Paste_Here!R407, "br", "-"), "L", "")) &lt;= 1094), "No", "")), ""), "")</f>
        <v/>
      </c>
      <c r="BN407" s="66"/>
      <c r="BO407" s="76" t="str">
        <f>IFERROR(IF(B407&lt;&gt;"", IF(COUNTIF(INDEX(Paste_Here!Y$2:AB$850, MATCH(B407, Paste_Here!A$2:A$850, 0), 0), "yes") &gt; 0, "Yes", IF(COUNTIF(INDEX(Paste_Here!Y$2:AB$850, MATCH(B407, Paste_Here!A$2:A$850, 0), 0), "no") &gt; 0, "No", "")), ""), "")</f>
        <v/>
      </c>
      <c r="BP407" s="66"/>
      <c r="BQ407" s="76" t="str">
        <f>IFERROR(IF(B407&lt;&gt;"", IF(AND(ISNUMBER(VALUE(SUBSTITUTE(SUBSTITUTE(Paste_Here!U407, "em", "-"), "q", ""))), VALUE(SUBSTITUTE(SUBSTITUTE(Paste_Here!U407, "em", "-"), "q", "")) &gt;= 910), "Yes", IF(AND(ISNUMBER(VALUE(SUBSTITUTE(SUBSTITUTE(Paste_Here!U407, "em", "-"), "q", ""))), VALUE(SUBSTITUTE(SUBSTITUTE(Paste_Here!U407, "em", "-"), "q", "")) &lt;= 909), "No", "")), ""), "")</f>
        <v/>
      </c>
      <c r="BR407" s="66"/>
      <c r="BS407" s="76" t="str">
        <f>IFERROR(IF(B407&lt;&gt;"", IF(AND(INDEX(Paste_Here!X$2:X$850, MATCH(B407, Paste_Here!A$2:A$850, 0))&lt;&gt;"", ISNUMBER(VALUE(INDEX(Paste_Here!X$2:X$850, MATCH(B407, Paste_Here!A$2:A$850, 0))))), INDEX(Paste_Here!X$2:X$850, MATCH(B407, Paste_Here!A$2:A$850, 0)), ""), ""), "")</f>
        <v/>
      </c>
      <c r="BT407" s="66"/>
      <c r="BU407" s="76" t="str">
        <f>IFERROR(IF(B407&lt;&gt;"", IF(ISNUMBER(VALUE(INDEX(Paste_Here!G$2:G$850, MATCH(B407, Paste_Here!A$2:A$850, 0)))), IF(VALUE(INDEX(Paste_Here!G$2:G$850, MATCH(B407, Paste_Here!A$2:A$850, 0)))=0, "No", IF(AND(VALUE(INDEX(Paste_Here!G$2:G$850, MATCH(B407, Paste_Here!A$2:A$850, 0)))&gt;=1, VALUE(INDEX(Paste_Here!G$2:G$850, MATCH(B407, Paste_Here!A$2:A$850, 0)))&lt;=4), VALUE(INDEX(Paste_Here!G$2:G$850, MATCH(B407, Paste_Here!A$2:A$850, 0))), "")), ""), ""), "")</f>
        <v/>
      </c>
      <c r="BV407" s="66"/>
      <c r="BW407" s="76" t="str">
        <f>IFERROR(IF(B407&lt;&gt;"", IF(ISNUMBER(VALUE(INDEX(Paste_Here!H$2:H$850, MATCH(B407, Paste_Here!A$2:A$850, 0)))), IF(VALUE(INDEX(Paste_Here!H$2:H$850, MATCH(B407, Paste_Here!A$2:A$850, 0)))=0, "No", IF(AND(VALUE(INDEX(Paste_Here!H$2:H$850, MATCH(B407, Paste_Here!A$2:A$850, 0)))&gt;=1, VALUE(INDEX(Paste_Here!H$2:H$850, MATCH(B407, Paste_Here!A$2:A$850, 0)))&lt;=4), VALUE(INDEX(Paste_Here!H$2:H$850, MATCH(B407, Paste_Here!A$2:A$850, 0))), "")), ""), ""), "")</f>
        <v/>
      </c>
      <c r="BX407" s="66"/>
      <c r="BY407" s="76"/>
      <c r="BZ407" s="66"/>
      <c r="CA407" s="76"/>
      <c r="CB407" s="66"/>
      <c r="CC407" s="66"/>
      <c r="CD407" s="76" t="str">
        <f t="shared" si="53"/>
        <v/>
      </c>
      <c r="CE407" s="66"/>
      <c r="CF407" s="76" t="str">
        <f>IFERROR(IF(B407&lt;&gt;"", IF(AND(INDEX(Paste_Here!P$2:P$850, MATCH(B407, Paste_Here!A$2:A$850, 0))&lt;&gt;"", ISNUMBER(VALUE(INDEX(Paste_Here!P$2:P$850, MATCH(B407, Paste_Here!A$2:A$850, 0))))), INDEX(Paste_Here!P$2:P$850, MATCH(B407, Paste_Here!A$2:A$850, 0)), ""), ""), "")</f>
        <v/>
      </c>
      <c r="CG407" s="66"/>
      <c r="CH407" s="76" t="str">
        <f>IFERROR(IF(B407&lt;&gt;"", IF(ISNUMBER(SEARCH("highrisk", LOWER(INDEX(Paste_Here!Q$2:Q$850, MATCH(B407, Paste_Here!A$2:A$850, 0))))), "High Risk", IF(ISNUMBER(SEARCH("lowrisk", LOWER(INDEX(Paste_Here!Q$2:Q$850, MATCH(B407, Paste_Here!A$2:A$850, 0))))), "Low Risk", IF(ISNUMBER(SEARCH("somerisk", LOWER(INDEX(Paste_Here!Q$2:Q$850, MATCH(B407, Paste_Here!A$2:A$850, 0))))), "Some Risk", ""))), ""), "")</f>
        <v/>
      </c>
      <c r="CI407" s="66"/>
      <c r="CJ407" s="76" t="str">
        <f>IFERROR(IF(B407&lt;&gt;"", IF(AND(INDEX(Paste_Here!AA$2:AA$850, MATCH(B407, Paste_Here!A$2:A$850, 0))&lt;&gt;"", ISNUMBER(VALUE(INDEX(Paste_Here!AA$2:AA$850, MATCH(B407, Paste_Here!A$2:A$850, 0))))), INDEX(Paste_Here!AA$2:AA$850, MATCH(B407, Paste_Here!A$2:A$850, 0)), ""), ""), "")</f>
        <v/>
      </c>
      <c r="CK407" s="66"/>
      <c r="CL407" s="76" t="str">
        <f>IFERROR(IF(B407&lt;&gt;"", IF(LOWER(INDEX(Paste_Here!AB$2:AB$850, MATCH(B407, Paste_Here!A$2:A$850, 0)))="approaching expectations", "Approaching", IF(LOWER(INDEX(Paste_Here!AB$2:AB$850, MATCH(B407, Paste_Here!A$2:A$850, 0)))="met expectations", "Met", IF(LOWER(INDEX(Paste_Here!AB$2:AB$850, MATCH(B407, Paste_Here!A$2:A$850, 0)))="exceeded expectations", "Exceeded", IF(LOWER(INDEX(Paste_Here!AB$2:AB$850, MATCH(B407, Paste_Here!A$2:A$850, 0)))="below expectations", "Below", "")))), ""), "")</f>
        <v/>
      </c>
      <c r="CM407" s="66"/>
      <c r="CN407" s="76" t="str">
        <f>IFERROR(IF(B407&lt;&gt;"", IF(AND(INDEX(Paste_Here!AC$2:AC$850, MATCH(B407, Paste_Here!A$2:A$850, 0))&lt;&gt;"", ISNUMBER(VALUE(INDEX(Paste_Here!AC$2:AC$850, MATCH(B407, Paste_Here!A$2:A$850, 0))))), INDEX(Paste_Here!AC$2:AC$850, MATCH(B407, Paste_Here!A$2:A$850, 0)), ""), ""), "")</f>
        <v/>
      </c>
      <c r="CO407" s="66"/>
      <c r="CP407" s="76"/>
      <c r="CQ407" s="66"/>
      <c r="CR407" s="76"/>
      <c r="CS407" s="66"/>
      <c r="CT407" s="76"/>
      <c r="CU407" s="66"/>
      <c r="CV407" s="76"/>
      <c r="CW407" s="66"/>
      <c r="CX407" s="76"/>
      <c r="CY407" s="66"/>
      <c r="CZ407" s="66"/>
      <c r="DA407" s="76" t="str">
        <f t="shared" si="54"/>
        <v/>
      </c>
      <c r="DB407" s="66"/>
      <c r="DC407" s="76" t="str">
        <f>IFERROR(IF(B407&lt;&gt;"", IF(AND(INDEX(Paste_Here!V$2:V$850, MATCH(B407, Paste_Here!A$2:A$850, 0))&lt;&gt;"", ISNUMBER(VALUE(INDEX(Paste_Here!V$2:V$850, MATCH(B407, Paste_Here!A$2:A$850, 0))))), INDEX(Paste_Here!V$2:V$850, MATCH(B407, Paste_Here!A$2:A$850, 0)), ""), ""), "")</f>
        <v/>
      </c>
      <c r="DD407" s="66"/>
      <c r="DE407" s="76" t="str">
        <f>IFERROR(IF(B407&lt;&gt;"", IF(ISNUMBER(SEARCH("highrisk", LOWER(INDEX(Paste_Here!W$2:W$850, MATCH(B407, Paste_Here!A$2:A$850, 0))))), "High Risk", IF(ISNUMBER(SEARCH("lowrisk", LOWER(INDEX(Paste_Here!W$2:W$850, MATCH(B407, Paste_Here!A$2:A$850, 0))))), "Low Risk", IF(ISNUMBER(SEARCH("somerisk", LOWER(INDEX(Paste_Here!W$2:W$850, MATCH(B407, Paste_Here!A$2:A$850, 0))))), "Some Risk", ""))), ""), "")</f>
        <v/>
      </c>
      <c r="DF407" s="66"/>
      <c r="DG407" s="76" t="str">
        <f>IFERROR(IF(B407&lt;&gt;"", IF(AND(INDEX(Paste_Here!S$2:S$850, MATCH(B407, Paste_Here!A$2:A$850, 0))&lt;&gt;"", ISNUMBER(VALUE(INDEX(Paste_Here!S$2:S$850, MATCH(B407, Paste_Here!A$2:A$850, 0))))), INDEX(Paste_Here!S$2:S$850, MATCH(B407, Paste_Here!A$2:A$850, 0)), ""), ""), "")</f>
        <v/>
      </c>
      <c r="DH407" s="66"/>
      <c r="DI407" s="76" t="str">
        <f>IFERROR(IF(B407&lt;&gt;"", IF(ISNUMBER(SEARCH("highrisk", LOWER(INDEX(Paste_Here!T$2:T$850, MATCH(B407, Paste_Here!A$2:A$850, 0))))), "High Risk", IF(ISNUMBER(SEARCH("lowrisk", LOWER(INDEX(Paste_Here!T$2:T$850, MATCH(B407, Paste_Here!A$2:A$850, 0))))), "Low Risk", IF(ISNUMBER(SEARCH("somerisk", LOWER(INDEX(Paste_Here!T$2:T$850, MATCH(B407, Paste_Here!A$2:A$850, 0))))), "Some Risk", ""))), ""), "")</f>
        <v/>
      </c>
      <c r="DJ407" s="66"/>
      <c r="DK407" s="76" t="str">
        <f>IFERROR(IF(B407&lt;&gt;"", IF(AND(INDEX(Paste_Here!AD$2:AD$850, MATCH(B407, Paste_Here!A$2:A$850, 0))&lt;&gt;"", ISNUMBER(VALUE(INDEX(Paste_Here!AD$2:AD$850, MATCH(B407, Paste_Here!A$2:A$850, 0))))), INDEX(Paste_Here!AD$2:AD$850, MATCH(B407, Paste_Here!A$2:A$850, 0)), ""), ""), "")</f>
        <v/>
      </c>
      <c r="DL407" s="66"/>
      <c r="DM407" s="76" t="str">
        <f>IFERROR(IF(B407&lt;&gt;"", IF(LOWER(INDEX(Paste_Here!AE$2:AE$850, MATCH(B407, Paste_Here!A$2:A$850, 0)))="approaching expectations", "Approaching", IF(LOWER(INDEX(Paste_Here!AE$2:AE$850, MATCH(B407, Paste_Here!A$2:A$850, 0)))="met expectations", "Met", IF(LOWER(INDEX(Paste_Here!AE$2:AE$850, MATCH(B407, Paste_Here!A$2:A$850, 0)))="exceeded expectations", "Exceeded", IF(LOWER(INDEX(Paste_Here!AE$2:AE$850, MATCH(B407, Paste_Here!A$2:A$850, 0)))="below expectations", "Below", "")))), ""), "")</f>
        <v/>
      </c>
      <c r="DN407" s="66"/>
      <c r="DO407" s="76"/>
      <c r="DP407" s="66"/>
      <c r="DQ407" s="76"/>
      <c r="DR407" s="66"/>
      <c r="DS407" s="76"/>
      <c r="DT407" s="66"/>
      <c r="DU407" s="76"/>
      <c r="DV407" s="66"/>
      <c r="DW407" s="66"/>
      <c r="DX407" s="76" t="str">
        <f t="shared" si="55"/>
        <v/>
      </c>
      <c r="DY407" s="66"/>
      <c r="DZ407" s="76"/>
      <c r="EA407" s="66"/>
      <c r="EB407" s="76"/>
      <c r="EC407" s="66"/>
      <c r="ED407" s="76" t="str">
        <f>IFERROR(IF(B407&lt;&gt;"", IF(AND(INDEX(Paste_Here!AF$2:AF$850, MATCH(B407, Paste_Here!A$2:A$850, 0))&lt;&gt;"", ISNUMBER(VALUE(INDEX(Paste_Here!AF$2:AF$850, MATCH(B407, Paste_Here!A$2:A$850, 0))))), INDEX(Paste_Here!AF$2:AF$850, MATCH(B407, Paste_Here!A$2:A$850, 0)), ""), ""), "")</f>
        <v/>
      </c>
      <c r="EE407" s="66"/>
      <c r="EF407" s="76"/>
      <c r="EG407" s="66"/>
      <c r="EH407" s="76"/>
      <c r="EI407" s="66"/>
      <c r="EJ407" s="76" t="str">
        <f>IFERROR(IF(B407&lt;&gt;"", IF(AND(INDEX(Paste_Here!AG$2:AG$850, MATCH(B407, Paste_Here!A$2:A$850, 0))&lt;&gt;"", ISNUMBER(VALUE(INDEX(Paste_Here!AG$2:AG$850, MATCH(B407, Paste_Here!A$2:A$850, 0))))), INDEX(Paste_Here!AG$2:AG$850, MATCH(B407, Paste_Here!A$2:A$850, 0)), ""), ""), "")</f>
        <v/>
      </c>
      <c r="EK407" s="66"/>
      <c r="EL407" s="76"/>
      <c r="EM407" s="66"/>
      <c r="EN407" s="76"/>
      <c r="EO407" s="66"/>
      <c r="EP407" s="76"/>
      <c r="EQ407" s="66"/>
      <c r="ER407" s="76"/>
      <c r="ES407" s="66"/>
      <c r="ET407" s="66"/>
      <c r="EU407" s="76"/>
      <c r="EV407" s="66"/>
      <c r="EW407" s="76"/>
      <c r="EX407" s="66"/>
      <c r="EY407" s="76"/>
      <c r="EZ407" s="66"/>
      <c r="FA407" s="76"/>
      <c r="FB407" s="66"/>
      <c r="FC407" s="76"/>
      <c r="FD407" s="66"/>
      <c r="FE407" s="76"/>
      <c r="FF407" s="66"/>
      <c r="FG407" s="76"/>
      <c r="FH407" s="66"/>
      <c r="FI407" s="76"/>
      <c r="FJ407" s="66"/>
      <c r="FK407" s="76"/>
      <c r="FL407" s="66"/>
      <c r="FM407" s="76"/>
      <c r="FN407" s="66"/>
      <c r="FO407" s="76"/>
      <c r="FP407" s="66"/>
      <c r="FQ407" s="76"/>
      <c r="FR407" s="66"/>
      <c r="FS407" s="76"/>
      <c r="FT407" s="66"/>
      <c r="FU407" s="76"/>
      <c r="FV407" s="66"/>
      <c r="FW407" s="76"/>
      <c r="FX407" s="66"/>
      <c r="FY407" s="76"/>
      <c r="FZ407" s="66"/>
      <c r="GA407" s="76"/>
      <c r="GB407" s="66"/>
      <c r="GC407" s="76"/>
      <c r="GD407" s="66"/>
      <c r="GE407" s="76"/>
      <c r="GF407" s="66"/>
      <c r="GG407" s="76"/>
      <c r="GH407" s="66"/>
      <c r="GI407" s="76"/>
      <c r="GJ407" s="66"/>
      <c r="GK407" s="76"/>
      <c r="GL407" s="66"/>
      <c r="GM407" s="76"/>
      <c r="GN407" s="66"/>
      <c r="GO407" s="76"/>
      <c r="GP407" s="66"/>
      <c r="GQ407" s="76"/>
      <c r="GR407" s="66"/>
      <c r="GS407" s="76"/>
      <c r="GT407" s="66"/>
      <c r="GU407" s="76"/>
      <c r="GV407" s="66"/>
      <c r="GW407" s="76"/>
      <c r="GX407" s="66"/>
      <c r="GY407" s="76"/>
      <c r="GZ407" s="66"/>
      <c r="HA407" s="76"/>
      <c r="HB407" s="66"/>
      <c r="HC407" s="76"/>
      <c r="HD407" s="66"/>
      <c r="HE407" s="76"/>
      <c r="HF407" s="66"/>
      <c r="HG407" s="76"/>
      <c r="HH407" s="66"/>
      <c r="HI407" s="76"/>
      <c r="HJ407" s="66"/>
      <c r="HK407" s="76"/>
      <c r="HL407" s="66"/>
      <c r="HM407" s="76"/>
      <c r="HN407" s="66"/>
      <c r="HO407" s="76"/>
      <c r="HP407" s="66"/>
      <c r="HQ407" s="76"/>
      <c r="HR407" s="66"/>
      <c r="HS407" s="76"/>
      <c r="HT407" s="66"/>
      <c r="HU407" s="76"/>
      <c r="HV407" s="66"/>
      <c r="HW407" s="76"/>
      <c r="HX407" s="66"/>
      <c r="HY407" s="76"/>
      <c r="HZ407" s="66"/>
      <c r="IA407" s="76"/>
      <c r="IB407" s="66"/>
      <c r="IC407" s="76"/>
      <c r="ID407" s="66"/>
      <c r="IE407" s="76"/>
      <c r="IF407" s="66"/>
      <c r="IG407" s="76"/>
      <c r="IH407" s="66"/>
      <c r="II407" s="76"/>
      <c r="IJ407" s="66"/>
      <c r="IK407" s="76"/>
      <c r="IL407" s="66"/>
      <c r="IM407" s="76"/>
      <c r="IN407" s="66"/>
      <c r="IO407" s="76"/>
      <c r="IP407" s="66"/>
      <c r="IQ407" s="76"/>
      <c r="IR407" s="66"/>
      <c r="IS407" s="76"/>
      <c r="IT407" s="66"/>
      <c r="IU407" s="76"/>
      <c r="IV407" s="66"/>
      <c r="IW407" s="76"/>
      <c r="IX407" s="66"/>
      <c r="IY407" s="76"/>
      <c r="IZ407" s="66"/>
      <c r="JA407" s="76"/>
      <c r="JB407" s="66"/>
      <c r="JC407" s="76"/>
      <c r="JD407" s="66"/>
      <c r="JE407" s="76"/>
      <c r="JF407" s="66"/>
      <c r="JG407" s="76"/>
      <c r="JH407" s="66"/>
      <c r="JI407" s="76"/>
      <c r="JJ407" s="66"/>
      <c r="JK407" s="76"/>
      <c r="JL407" s="66"/>
      <c r="JM407" s="76"/>
      <c r="JN407" s="66"/>
      <c r="JO407" s="76"/>
      <c r="JP407" s="66"/>
      <c r="JQ407" s="76"/>
      <c r="JR407" s="66"/>
      <c r="JS407" s="76"/>
      <c r="JT407" s="66"/>
      <c r="JU407" s="76"/>
      <c r="JV407" s="66"/>
      <c r="JW407" s="76"/>
      <c r="JX407" s="66"/>
      <c r="JY407" s="76"/>
      <c r="JZ407" s="66"/>
      <c r="KA407" s="76"/>
      <c r="KB407" s="66"/>
      <c r="KC407" s="76"/>
      <c r="KD407" s="66"/>
      <c r="KE407" s="76"/>
      <c r="KF407" s="66"/>
      <c r="KG407" s="76"/>
      <c r="KH407" s="66"/>
      <c r="KI407" s="76"/>
      <c r="KJ407" s="66"/>
      <c r="KK407" s="76"/>
      <c r="KL407" s="66"/>
      <c r="KM407" s="76"/>
      <c r="KN407" s="66"/>
      <c r="KO407" s="76"/>
      <c r="KP407" s="66"/>
      <c r="KQ407" s="76"/>
      <c r="KR407" s="66"/>
      <c r="KS407" s="76"/>
      <c r="KT407" s="66"/>
      <c r="KU407" s="76"/>
      <c r="KV407" s="66"/>
      <c r="KW407" s="76"/>
      <c r="KX407" s="66"/>
      <c r="KY407" s="76"/>
      <c r="KZ407" s="66"/>
      <c r="LA407" s="76"/>
      <c r="LB407" s="66"/>
      <c r="LC407" s="76"/>
      <c r="LD407" s="66"/>
      <c r="LE407" s="76"/>
      <c r="LF407" s="66"/>
      <c r="LG407" s="76"/>
      <c r="LH407" s="66"/>
      <c r="LI407" s="76"/>
      <c r="LJ407" s="66"/>
      <c r="LK407" s="76"/>
      <c r="LL407" s="66"/>
      <c r="LM407" s="76"/>
      <c r="LN407" s="66"/>
      <c r="LO407" s="76"/>
      <c r="LP407" s="66"/>
      <c r="LQ407" s="76"/>
      <c r="LR407" s="66"/>
      <c r="LS407" s="76"/>
      <c r="LT407" s="66"/>
      <c r="LU407" s="76"/>
      <c r="LV407" s="66"/>
      <c r="LW407" s="76"/>
      <c r="LX407" s="66"/>
      <c r="LY407" s="76"/>
      <c r="LZ407" s="66"/>
      <c r="MA407" s="76"/>
      <c r="MB407" s="66"/>
      <c r="MC407" s="76"/>
      <c r="MD407" s="66"/>
      <c r="MG407" s="1" t="str" cm="1">
        <f t="array" ref="MG407">IFERROR(INDEX(Paste_Here!$B$2:$B$850, MATCH(0, COUNTIF(MG$4:MG406, Paste_Here!$B$2:$B$850) + IF(Paste_Here!$B$2:$B$850="", 1, 0), 0)), "")</f>
        <v/>
      </c>
      <c r="MH407" s="1" t="str">
        <f>IF(MG407&lt;&gt;"", INDEX(Paste_Here!$A$2:$A$850, MATCH(MG407, Paste_Here!$B$2:$B$850, 0)), "")</f>
        <v/>
      </c>
      <c r="MI407" s="1" t="str">
        <f t="shared" si="56"/>
        <v/>
      </c>
      <c r="MJ407" s="1" t="str" cm="1">
        <f t="array" ref="MJ407">IFERROR(INDEX($MI$5:$MI$850, MATCH(SMALL(IF($MI$5:$MI$850&lt;&gt;"", COUNTIF($MI$5:$MI$850, "&lt;"&amp;$MI$5:$MI$850)+1), ROW()-ROW($MJ$5)+1), COUNTIF($MI$5:$MI$850, "&lt;"&amp;$MI$5:$MI$850)+1, 0)), "")</f>
        <v/>
      </c>
    </row>
    <row r="408" spans="1:348">
      <c r="A408" s="66"/>
      <c r="B408" s="76" t="str">
        <f t="shared" si="49"/>
        <v/>
      </c>
      <c r="C408" s="66"/>
      <c r="D408" s="76" t="str">
        <f>IFERROR(IF(B408&lt;&gt;"", IF(AND(INDEX(Paste_Here!B$2:B$850, MATCH(B408, Paste_Here!A$2:A$850, 0))&lt;&gt;"", ISNUMBER(VALUE(INDEX(Paste_Here!B$2:B$850, MATCH(B408, Paste_Here!A$2:A$850, 0))))), INDEX(Paste_Here!B$2:B$850, MATCH(B408, Paste_Here!A$2:A$850, 0)), ""), ""), "")</f>
        <v/>
      </c>
      <c r="E408" s="66"/>
      <c r="F408" s="76" t="str">
        <f>IFERROR(IF(B408&lt;&gt;"", IF(ISTEXT(INDEX(Paste_Here!K$2:K$850, MATCH(B408, Paste_Here!A$2:A$850, 0))), INDEX(Paste_Here!K$2:K$850, MATCH(B408, Paste_Here!A$2:A$850, 0)), ""), ""), "")</f>
        <v/>
      </c>
      <c r="G408" s="66"/>
      <c r="H408" s="76" t="str">
        <f>IFERROR(IF(B408&lt;&gt;"", IF(ISTEXT(INDEX(Paste_Here!C$2:C$850, MATCH(B408, Paste_Here!A$2:A$850, 0))), INDEX(Paste_Here!C$2:C$850, MATCH(B408, Paste_Here!A$2:A$850, 0)), ""), ""), "")</f>
        <v/>
      </c>
      <c r="I408" s="66"/>
      <c r="J408" s="76" t="str">
        <f>IFERROR(IF(B408&lt;&gt;"", IF(ISNUMBER(SEARCH("s", LOWER(INDEX(Paste_Here!M$2:M$850, MATCH(B408, Paste_Here!A$2:A$850, 0))))), "Yes", IF(INDEX(Paste_Here!M$2:M$850, MATCH(B408, Paste_Here!A$2:A$850, 0))&lt;&gt;"", "No", "")), ""), "")</f>
        <v/>
      </c>
      <c r="K408" s="66"/>
      <c r="L408" s="76" t="str">
        <f>IFERROR(IF(B408&lt;&gt;"", IF(ISNUMBER(SEARCH("yes", LOWER(INDEX(Paste_Here!E$2:E$850, MATCH(B408, Paste_Here!A$2:A$850, 0))))), "Yes", IF(ISNUMBER(SEARCH("no", LOWER(INDEX(Paste_Here!E$2:E$850, MATCH(B408, Paste_Here!A$2:A$850, 0))))), "No", "")), ""), "")</f>
        <v/>
      </c>
      <c r="M408" s="66"/>
      <c r="N408" s="76" t="str">
        <f>IFERROR(IF(B408&lt;&gt;"", IF(ISNUMBER(SEARCH("yes", LOWER(INDEX(Paste_Here!F$2:F$850, MATCH(B408, Paste_Here!A$2:A$850, 0))))), "Yes", IF(ISNUMBER(SEARCH("no", LOWER(INDEX(Paste_Here!F$2:F$850, MATCH(B408, Paste_Here!A$2:A$850, 0))))), "No", "")), ""), "")</f>
        <v/>
      </c>
      <c r="O408" s="66"/>
      <c r="P408" s="76" t="str">
        <f>IFERROR(IF(B408&lt;&gt;"", IF(ISNUMBER(SEARCH("yes", LOWER(INDEX(Paste_Here!L$2:L$850, MATCH(B408, Paste_Here!A$2:A$850, 0))))), "Yes", IF(ISNUMBER(SEARCH("no", LOWER(INDEX(Paste_Here!L$2:L$850, MATCH(B408, Paste_Here!A$2:A$850, 0))))), "No", "")), ""), "")</f>
        <v/>
      </c>
      <c r="Q408" s="66"/>
      <c r="R408" s="76" t="str">
        <f>IFERROR(IF(B408&lt;&gt;"", IF(ISNUMBER(SEARCH("transitional 2", LOWER(INDEX(Paste_Here!D$2:D$850, MATCH(B408, Paste_Here!A$2:A$850, 0))))), "T2", IF(ISNUMBER(SEARCH("transitional 1", LOWER(INDEX(Paste_Here!D$2:D$850, MATCH(B408, Paste_Here!A$2:A$850, 0))))), "T1", IF(ISNUMBER(SEARCH("waived ell services", LOWER(INDEX(Paste_Here!D$2:D$850, MATCH(B408, Paste_Here!A$2:A$850, 0))))), "W", IF(ISNUMBER(SEARCH("english language learner", LOWER(INDEX(Paste_Here!D$2:D$850, MATCH(B408, Paste_Here!A$2:A$850, 0))))), "L", "")))), ""), "")</f>
        <v/>
      </c>
      <c r="S408" s="66"/>
      <c r="T408" s="76" t="str">
        <f>IFERROR(IF(B408&lt;&gt;"", IF(ISNUMBER(SEARCH("yes", LOWER(INDEX(Paste_Here!I$2:I$850, MATCH(B408, Paste_Here!A$2:A$850, 0))))), "Yes", IF(ISNUMBER(SEARCH("no", LOWER(INDEX(Paste_Here!I$2:I$850, MATCH(B408, Paste_Here!A$2:A$850, 0))))), "No", "")), ""), "")</f>
        <v/>
      </c>
      <c r="U408" s="66"/>
      <c r="V408" s="76" t="str">
        <f>IFERROR(IF(B408&lt;&gt;"", IF(ISTEXT(INDEX(Paste_Here!J$2:J$850, MATCH(B408, Paste_Here!A$2:A$850, 0))), VALUE(INDEX(Paste_Here!J$2:J$850, MATCH(B408, Paste_Here!A$2:A$850, 0))), ""), ""), "")</f>
        <v/>
      </c>
      <c r="W408" s="66"/>
      <c r="X408" s="66"/>
      <c r="Y408" s="76" t="str">
        <f t="shared" si="50"/>
        <v/>
      </c>
      <c r="Z408" s="66"/>
      <c r="AA408" s="76" t="str">
        <f>IFERROR(IF(B408&lt;&gt;"", IF(AND(INDEX(Paste_Here!AI$2:AI$850, MATCH(B408, Paste_Here!A$2:A$850, 0))&lt;&gt;"", ISNUMBER(VALUE(INDEX(Paste_Here!AI$2:AI$850, MATCH(B408, Paste_Here!A$2:A$850, 0))))), INDEX(Paste_Here!AI$2:AI$850, MATCH(B408, Paste_Here!A$2:A$850, 0)), ""), ""), "")</f>
        <v/>
      </c>
      <c r="AB408" s="66"/>
      <c r="AC408" s="76" t="str">
        <f>IFERROR(IF(B408&lt;&gt;"", IF(AND(INDEX(Paste_Here!AJ$2:AJ$850, MATCH(B408, Paste_Here!A$2:A$850, 0))&lt;&gt;"", ISNUMBER(VALUE(INDEX(Paste_Here!AJ$2:AJ$850, MATCH(B408, Paste_Here!A$2:A$850, 0))))), INDEX(Paste_Here!AJ$2:AJ$850, MATCH(B408, Paste_Here!A$2:A$850, 0)), ""), ""), "")</f>
        <v/>
      </c>
      <c r="AD408" s="66"/>
      <c r="AE408" s="76" t="str">
        <f>IFERROR(IF(B408&lt;&gt;"", IF(AND(INDEX(Paste_Here!AK$2:AK$850, MATCH(B408, Paste_Here!A$2:A$850, 0))&lt;&gt;"", ISNUMBER(VALUE(INDEX(Paste_Here!AK$2:AK$850, MATCH(B408, Paste_Here!A$2:A$850, 0))))), INDEX(Paste_Here!AK$2:AK$850, MATCH(B408, Paste_Here!A$2:A$850, 0)), ""), ""), "")</f>
        <v/>
      </c>
      <c r="AF408" s="66"/>
      <c r="AG408" s="76" t="str">
        <f>IFERROR(IF(B408&lt;&gt;"", IF(AND(INDEX(Paste_Here!AL$2:AL$850, MATCH(B408, Paste_Here!A$2:A$850, 0))&lt;&gt;"", ISNUMBER(VALUE(INDEX(Paste_Here!AL$2:AL$850, MATCH(B408, Paste_Here!A$2:A$850, 0))))), INDEX(Paste_Here!AL$2:AL$850, MATCH(B408, Paste_Here!A$2:A$850, 0)), ""), ""), "")</f>
        <v/>
      </c>
      <c r="AH408" s="66"/>
      <c r="AI408" s="76" t="str">
        <f>IFERROR(IF(B408&lt;&gt;"", IF(AND(INDEX(Paste_Here!AH$2:AH$850, MATCH(B408, Paste_Here!A$2:A$850, 0))&lt;&gt;"", ISNUMBER(VALUE(INDEX(Paste_Here!AH$2:AH$850, MATCH(B408, Paste_Here!A$2:A$850, 0))))), IF(VALUE(INDEX(Paste_Here!AH$2:AH$850, MATCH(B408, Paste_Here!A$2:A$850, 0)))=0, "", INDEX(Paste_Here!AH$2:AH$850, MATCH(B408, Paste_Here!A$2:A$850, 0))), ""), ""), "")</f>
        <v/>
      </c>
      <c r="AJ408" s="66"/>
      <c r="AK408" s="76" t="str">
        <f>IFERROR(IF(B408&lt;&gt;"", IF(AND(INDEX(Paste_Here!N$2:N$850, MATCH(B408, Paste_Here!A$2:A$850, 0))&lt;&gt;"", ISNUMBER(VALUE(INDEX(Paste_Here!N$2:N$850, MATCH(B408, Paste_Here!A$2:A$850, 0))))), INDEX(Paste_Here!N$2:N$850, MATCH(B408, Paste_Here!A$2:A$850, 0)), ""), ""), "")</f>
        <v/>
      </c>
      <c r="AL408" s="66"/>
      <c r="AM408" s="76" t="str">
        <f>IFERROR(IF(B408&lt;&gt;"", IF(AND(INDEX(Paste_Here!O$2:O$850, MATCH(B408, Paste_Here!A$2:A$850, 0))&lt;&gt;"", ISNUMBER(VALUE(INDEX(Paste_Here!O$2:O$850, MATCH(B408, Paste_Here!A$2:A$850, 0))))), INDEX(Paste_Here!O$2:O$850, MATCH(B408, Paste_Here!A$2:A$850, 0)), ""), ""), "")</f>
        <v/>
      </c>
      <c r="AN408" s="66"/>
      <c r="AO408" s="76"/>
      <c r="AP408" s="66"/>
      <c r="AQ408" s="76"/>
      <c r="AR408" s="66"/>
      <c r="AS408" s="76"/>
      <c r="AT408" s="66"/>
      <c r="AU408" s="66"/>
      <c r="AV408" s="76" t="str">
        <f t="shared" si="51"/>
        <v/>
      </c>
      <c r="AW408" s="66"/>
      <c r="AX408" s="76" t="str">
        <f>IFERROR(IF(B408&lt;&gt;"", IF(ISNUMBER(SEARCH("Revealed-Potential (Primary Focus)", LOWER(INDEX(Paste_Here!Z$2:Z$850, MATCH(B408, Paste_Here!A$2:A$850, 0))))), "Rev-Potential: Prim", IF(ISNUMBER(SEARCH("Revealed-Potential (Secondary Focus)", LOWER(INDEX(Paste_Here!Z$2:Z$850, MATCH(B408, Paste_Here!A$2:A$850, 0))))), "Rev-Potential: Sec", IF(ISNUMBER(SEARCH("Monitoring", LOWER(INDEX(Paste_Here!Z$2:Z$850, MATCH(B408, Paste_Here!A$2:A$850, 0))))), "Monitoring", IF(ISNUMBER(SEARCH("At-Promise (Secondary Focus)", LOWER(INDEX(Paste_Here!Z$2:Z$850, MATCH(B408, Paste_Here!A$2:A$850, 0))))), "At-Promise: Sec", IF(ISNUMBER(SEARCH("At-Promise (Primary Focus)", LOWER(INDEX(Paste_Here!Z$2:Z$850, MATCH(B408, Paste_Here!A$2:A$850, 0))))), "At-Promise: Prim", ""))))), ""), "")</f>
        <v/>
      </c>
      <c r="AY408" s="66"/>
      <c r="AZ408" s="76"/>
      <c r="BA408" s="66"/>
      <c r="BB408" s="76"/>
      <c r="BC408" s="66"/>
      <c r="BD408" s="76"/>
      <c r="BE408" s="66"/>
      <c r="BF408" s="76"/>
      <c r="BG408" s="66"/>
      <c r="BH408" s="76"/>
      <c r="BI408" s="66"/>
      <c r="BJ408" s="66"/>
      <c r="BK408" s="76" t="str">
        <f t="shared" si="52"/>
        <v/>
      </c>
      <c r="BL408" s="66"/>
      <c r="BM408" s="76" t="str">
        <f>IFERROR(IF(B408&lt;&gt;"", IF(AND(ISNUMBER(VALUE(SUBSTITUTE(SUBSTITUTE(Paste_Here!R408, "br", "-"), "L", ""))), VALUE(SUBSTITUTE(SUBSTITUTE(Paste_Here!R408, "br", "-"), "L", "")) &gt;= 1095), "Yes", IF(AND(ISNUMBER(VALUE(SUBSTITUTE(SUBSTITUTE(Paste_Here!R408, "br", "-"), "L", ""))), VALUE(SUBSTITUTE(SUBSTITUTE(Paste_Here!R408, "br", "-"), "L", "")) &lt;= 1094), "No", "")), ""), "")</f>
        <v/>
      </c>
      <c r="BN408" s="66"/>
      <c r="BO408" s="76" t="str">
        <f>IFERROR(IF(B408&lt;&gt;"", IF(COUNTIF(INDEX(Paste_Here!Y$2:AB$850, MATCH(B408, Paste_Here!A$2:A$850, 0), 0), "yes") &gt; 0, "Yes", IF(COUNTIF(INDEX(Paste_Here!Y$2:AB$850, MATCH(B408, Paste_Here!A$2:A$850, 0), 0), "no") &gt; 0, "No", "")), ""), "")</f>
        <v/>
      </c>
      <c r="BP408" s="66"/>
      <c r="BQ408" s="76" t="str">
        <f>IFERROR(IF(B408&lt;&gt;"", IF(AND(ISNUMBER(VALUE(SUBSTITUTE(SUBSTITUTE(Paste_Here!U408, "em", "-"), "q", ""))), VALUE(SUBSTITUTE(SUBSTITUTE(Paste_Here!U408, "em", "-"), "q", "")) &gt;= 910), "Yes", IF(AND(ISNUMBER(VALUE(SUBSTITUTE(SUBSTITUTE(Paste_Here!U408, "em", "-"), "q", ""))), VALUE(SUBSTITUTE(SUBSTITUTE(Paste_Here!U408, "em", "-"), "q", "")) &lt;= 909), "No", "")), ""), "")</f>
        <v/>
      </c>
      <c r="BR408" s="66"/>
      <c r="BS408" s="76" t="str">
        <f>IFERROR(IF(B408&lt;&gt;"", IF(AND(INDEX(Paste_Here!X$2:X$850, MATCH(B408, Paste_Here!A$2:A$850, 0))&lt;&gt;"", ISNUMBER(VALUE(INDEX(Paste_Here!X$2:X$850, MATCH(B408, Paste_Here!A$2:A$850, 0))))), INDEX(Paste_Here!X$2:X$850, MATCH(B408, Paste_Here!A$2:A$850, 0)), ""), ""), "")</f>
        <v/>
      </c>
      <c r="BT408" s="66"/>
      <c r="BU408" s="76" t="str">
        <f>IFERROR(IF(B408&lt;&gt;"", IF(ISNUMBER(VALUE(INDEX(Paste_Here!G$2:G$850, MATCH(B408, Paste_Here!A$2:A$850, 0)))), IF(VALUE(INDEX(Paste_Here!G$2:G$850, MATCH(B408, Paste_Here!A$2:A$850, 0)))=0, "No", IF(AND(VALUE(INDEX(Paste_Here!G$2:G$850, MATCH(B408, Paste_Here!A$2:A$850, 0)))&gt;=1, VALUE(INDEX(Paste_Here!G$2:G$850, MATCH(B408, Paste_Here!A$2:A$850, 0)))&lt;=4), VALUE(INDEX(Paste_Here!G$2:G$850, MATCH(B408, Paste_Here!A$2:A$850, 0))), "")), ""), ""), "")</f>
        <v/>
      </c>
      <c r="BV408" s="66"/>
      <c r="BW408" s="76" t="str">
        <f>IFERROR(IF(B408&lt;&gt;"", IF(ISNUMBER(VALUE(INDEX(Paste_Here!H$2:H$850, MATCH(B408, Paste_Here!A$2:A$850, 0)))), IF(VALUE(INDEX(Paste_Here!H$2:H$850, MATCH(B408, Paste_Here!A$2:A$850, 0)))=0, "No", IF(AND(VALUE(INDEX(Paste_Here!H$2:H$850, MATCH(B408, Paste_Here!A$2:A$850, 0)))&gt;=1, VALUE(INDEX(Paste_Here!H$2:H$850, MATCH(B408, Paste_Here!A$2:A$850, 0)))&lt;=4), VALUE(INDEX(Paste_Here!H$2:H$850, MATCH(B408, Paste_Here!A$2:A$850, 0))), "")), ""), ""), "")</f>
        <v/>
      </c>
      <c r="BX408" s="66"/>
      <c r="BY408" s="76"/>
      <c r="BZ408" s="66"/>
      <c r="CA408" s="76"/>
      <c r="CB408" s="66"/>
      <c r="CC408" s="66"/>
      <c r="CD408" s="76" t="str">
        <f t="shared" si="53"/>
        <v/>
      </c>
      <c r="CE408" s="66"/>
      <c r="CF408" s="76" t="str">
        <f>IFERROR(IF(B408&lt;&gt;"", IF(AND(INDEX(Paste_Here!P$2:P$850, MATCH(B408, Paste_Here!A$2:A$850, 0))&lt;&gt;"", ISNUMBER(VALUE(INDEX(Paste_Here!P$2:P$850, MATCH(B408, Paste_Here!A$2:A$850, 0))))), INDEX(Paste_Here!P$2:P$850, MATCH(B408, Paste_Here!A$2:A$850, 0)), ""), ""), "")</f>
        <v/>
      </c>
      <c r="CG408" s="66"/>
      <c r="CH408" s="76" t="str">
        <f>IFERROR(IF(B408&lt;&gt;"", IF(ISNUMBER(SEARCH("highrisk", LOWER(INDEX(Paste_Here!Q$2:Q$850, MATCH(B408, Paste_Here!A$2:A$850, 0))))), "High Risk", IF(ISNUMBER(SEARCH("lowrisk", LOWER(INDEX(Paste_Here!Q$2:Q$850, MATCH(B408, Paste_Here!A$2:A$850, 0))))), "Low Risk", IF(ISNUMBER(SEARCH("somerisk", LOWER(INDEX(Paste_Here!Q$2:Q$850, MATCH(B408, Paste_Here!A$2:A$850, 0))))), "Some Risk", ""))), ""), "")</f>
        <v/>
      </c>
      <c r="CI408" s="66"/>
      <c r="CJ408" s="76" t="str">
        <f>IFERROR(IF(B408&lt;&gt;"", IF(AND(INDEX(Paste_Here!AA$2:AA$850, MATCH(B408, Paste_Here!A$2:A$850, 0))&lt;&gt;"", ISNUMBER(VALUE(INDEX(Paste_Here!AA$2:AA$850, MATCH(B408, Paste_Here!A$2:A$850, 0))))), INDEX(Paste_Here!AA$2:AA$850, MATCH(B408, Paste_Here!A$2:A$850, 0)), ""), ""), "")</f>
        <v/>
      </c>
      <c r="CK408" s="66"/>
      <c r="CL408" s="76" t="str">
        <f>IFERROR(IF(B408&lt;&gt;"", IF(LOWER(INDEX(Paste_Here!AB$2:AB$850, MATCH(B408, Paste_Here!A$2:A$850, 0)))="approaching expectations", "Approaching", IF(LOWER(INDEX(Paste_Here!AB$2:AB$850, MATCH(B408, Paste_Here!A$2:A$850, 0)))="met expectations", "Met", IF(LOWER(INDEX(Paste_Here!AB$2:AB$850, MATCH(B408, Paste_Here!A$2:A$850, 0)))="exceeded expectations", "Exceeded", IF(LOWER(INDEX(Paste_Here!AB$2:AB$850, MATCH(B408, Paste_Here!A$2:A$850, 0)))="below expectations", "Below", "")))), ""), "")</f>
        <v/>
      </c>
      <c r="CM408" s="66"/>
      <c r="CN408" s="76" t="str">
        <f>IFERROR(IF(B408&lt;&gt;"", IF(AND(INDEX(Paste_Here!AC$2:AC$850, MATCH(B408, Paste_Here!A$2:A$850, 0))&lt;&gt;"", ISNUMBER(VALUE(INDEX(Paste_Here!AC$2:AC$850, MATCH(B408, Paste_Here!A$2:A$850, 0))))), INDEX(Paste_Here!AC$2:AC$850, MATCH(B408, Paste_Here!A$2:A$850, 0)), ""), ""), "")</f>
        <v/>
      </c>
      <c r="CO408" s="66"/>
      <c r="CP408" s="76"/>
      <c r="CQ408" s="66"/>
      <c r="CR408" s="76"/>
      <c r="CS408" s="66"/>
      <c r="CT408" s="76"/>
      <c r="CU408" s="66"/>
      <c r="CV408" s="76"/>
      <c r="CW408" s="66"/>
      <c r="CX408" s="76"/>
      <c r="CY408" s="66"/>
      <c r="CZ408" s="66"/>
      <c r="DA408" s="76" t="str">
        <f t="shared" si="54"/>
        <v/>
      </c>
      <c r="DB408" s="66"/>
      <c r="DC408" s="76" t="str">
        <f>IFERROR(IF(B408&lt;&gt;"", IF(AND(INDEX(Paste_Here!V$2:V$850, MATCH(B408, Paste_Here!A$2:A$850, 0))&lt;&gt;"", ISNUMBER(VALUE(INDEX(Paste_Here!V$2:V$850, MATCH(B408, Paste_Here!A$2:A$850, 0))))), INDEX(Paste_Here!V$2:V$850, MATCH(B408, Paste_Here!A$2:A$850, 0)), ""), ""), "")</f>
        <v/>
      </c>
      <c r="DD408" s="66"/>
      <c r="DE408" s="76" t="str">
        <f>IFERROR(IF(B408&lt;&gt;"", IF(ISNUMBER(SEARCH("highrisk", LOWER(INDEX(Paste_Here!W$2:W$850, MATCH(B408, Paste_Here!A$2:A$850, 0))))), "High Risk", IF(ISNUMBER(SEARCH("lowrisk", LOWER(INDEX(Paste_Here!W$2:W$850, MATCH(B408, Paste_Here!A$2:A$850, 0))))), "Low Risk", IF(ISNUMBER(SEARCH("somerisk", LOWER(INDEX(Paste_Here!W$2:W$850, MATCH(B408, Paste_Here!A$2:A$850, 0))))), "Some Risk", ""))), ""), "")</f>
        <v/>
      </c>
      <c r="DF408" s="66"/>
      <c r="DG408" s="76" t="str">
        <f>IFERROR(IF(B408&lt;&gt;"", IF(AND(INDEX(Paste_Here!S$2:S$850, MATCH(B408, Paste_Here!A$2:A$850, 0))&lt;&gt;"", ISNUMBER(VALUE(INDEX(Paste_Here!S$2:S$850, MATCH(B408, Paste_Here!A$2:A$850, 0))))), INDEX(Paste_Here!S$2:S$850, MATCH(B408, Paste_Here!A$2:A$850, 0)), ""), ""), "")</f>
        <v/>
      </c>
      <c r="DH408" s="66"/>
      <c r="DI408" s="76" t="str">
        <f>IFERROR(IF(B408&lt;&gt;"", IF(ISNUMBER(SEARCH("highrisk", LOWER(INDEX(Paste_Here!T$2:T$850, MATCH(B408, Paste_Here!A$2:A$850, 0))))), "High Risk", IF(ISNUMBER(SEARCH("lowrisk", LOWER(INDEX(Paste_Here!T$2:T$850, MATCH(B408, Paste_Here!A$2:A$850, 0))))), "Low Risk", IF(ISNUMBER(SEARCH("somerisk", LOWER(INDEX(Paste_Here!T$2:T$850, MATCH(B408, Paste_Here!A$2:A$850, 0))))), "Some Risk", ""))), ""), "")</f>
        <v/>
      </c>
      <c r="DJ408" s="66"/>
      <c r="DK408" s="76" t="str">
        <f>IFERROR(IF(B408&lt;&gt;"", IF(AND(INDEX(Paste_Here!AD$2:AD$850, MATCH(B408, Paste_Here!A$2:A$850, 0))&lt;&gt;"", ISNUMBER(VALUE(INDEX(Paste_Here!AD$2:AD$850, MATCH(B408, Paste_Here!A$2:A$850, 0))))), INDEX(Paste_Here!AD$2:AD$850, MATCH(B408, Paste_Here!A$2:A$850, 0)), ""), ""), "")</f>
        <v/>
      </c>
      <c r="DL408" s="66"/>
      <c r="DM408" s="76" t="str">
        <f>IFERROR(IF(B408&lt;&gt;"", IF(LOWER(INDEX(Paste_Here!AE$2:AE$850, MATCH(B408, Paste_Here!A$2:A$850, 0)))="approaching expectations", "Approaching", IF(LOWER(INDEX(Paste_Here!AE$2:AE$850, MATCH(B408, Paste_Here!A$2:A$850, 0)))="met expectations", "Met", IF(LOWER(INDEX(Paste_Here!AE$2:AE$850, MATCH(B408, Paste_Here!A$2:A$850, 0)))="exceeded expectations", "Exceeded", IF(LOWER(INDEX(Paste_Here!AE$2:AE$850, MATCH(B408, Paste_Here!A$2:A$850, 0)))="below expectations", "Below", "")))), ""), "")</f>
        <v/>
      </c>
      <c r="DN408" s="66"/>
      <c r="DO408" s="76"/>
      <c r="DP408" s="66"/>
      <c r="DQ408" s="76"/>
      <c r="DR408" s="66"/>
      <c r="DS408" s="76"/>
      <c r="DT408" s="66"/>
      <c r="DU408" s="76"/>
      <c r="DV408" s="66"/>
      <c r="DW408" s="66"/>
      <c r="DX408" s="76" t="str">
        <f t="shared" si="55"/>
        <v/>
      </c>
      <c r="DY408" s="66"/>
      <c r="DZ408" s="76"/>
      <c r="EA408" s="66"/>
      <c r="EB408" s="76"/>
      <c r="EC408" s="66"/>
      <c r="ED408" s="76" t="str">
        <f>IFERROR(IF(B408&lt;&gt;"", IF(AND(INDEX(Paste_Here!AF$2:AF$850, MATCH(B408, Paste_Here!A$2:A$850, 0))&lt;&gt;"", ISNUMBER(VALUE(INDEX(Paste_Here!AF$2:AF$850, MATCH(B408, Paste_Here!A$2:A$850, 0))))), INDEX(Paste_Here!AF$2:AF$850, MATCH(B408, Paste_Here!A$2:A$850, 0)), ""), ""), "")</f>
        <v/>
      </c>
      <c r="EE408" s="66"/>
      <c r="EF408" s="76"/>
      <c r="EG408" s="66"/>
      <c r="EH408" s="76"/>
      <c r="EI408" s="66"/>
      <c r="EJ408" s="76" t="str">
        <f>IFERROR(IF(B408&lt;&gt;"", IF(AND(INDEX(Paste_Here!AG$2:AG$850, MATCH(B408, Paste_Here!A$2:A$850, 0))&lt;&gt;"", ISNUMBER(VALUE(INDEX(Paste_Here!AG$2:AG$850, MATCH(B408, Paste_Here!A$2:A$850, 0))))), INDEX(Paste_Here!AG$2:AG$850, MATCH(B408, Paste_Here!A$2:A$850, 0)), ""), ""), "")</f>
        <v/>
      </c>
      <c r="EK408" s="66"/>
      <c r="EL408" s="76"/>
      <c r="EM408" s="66"/>
      <c r="EN408" s="76"/>
      <c r="EO408" s="66"/>
      <c r="EP408" s="76"/>
      <c r="EQ408" s="66"/>
      <c r="ER408" s="76"/>
      <c r="ES408" s="66"/>
      <c r="ET408" s="66"/>
      <c r="EU408" s="76"/>
      <c r="EV408" s="66"/>
      <c r="EW408" s="76"/>
      <c r="EX408" s="66"/>
      <c r="EY408" s="76"/>
      <c r="EZ408" s="66"/>
      <c r="FA408" s="76"/>
      <c r="FB408" s="66"/>
      <c r="FC408" s="76"/>
      <c r="FD408" s="66"/>
      <c r="FE408" s="76"/>
      <c r="FF408" s="66"/>
      <c r="FG408" s="76"/>
      <c r="FH408" s="66"/>
      <c r="FI408" s="76"/>
      <c r="FJ408" s="66"/>
      <c r="FK408" s="76"/>
      <c r="FL408" s="66"/>
      <c r="FM408" s="76"/>
      <c r="FN408" s="66"/>
      <c r="FO408" s="76"/>
      <c r="FP408" s="66"/>
      <c r="FQ408" s="76"/>
      <c r="FR408" s="66"/>
      <c r="FS408" s="76"/>
      <c r="FT408" s="66"/>
      <c r="FU408" s="76"/>
      <c r="FV408" s="66"/>
      <c r="FW408" s="76"/>
      <c r="FX408" s="66"/>
      <c r="FY408" s="76"/>
      <c r="FZ408" s="66"/>
      <c r="GA408" s="76"/>
      <c r="GB408" s="66"/>
      <c r="GC408" s="76"/>
      <c r="GD408" s="66"/>
      <c r="GE408" s="76"/>
      <c r="GF408" s="66"/>
      <c r="GG408" s="76"/>
      <c r="GH408" s="66"/>
      <c r="GI408" s="76"/>
      <c r="GJ408" s="66"/>
      <c r="GK408" s="76"/>
      <c r="GL408" s="66"/>
      <c r="GM408" s="76"/>
      <c r="GN408" s="66"/>
      <c r="GO408" s="76"/>
      <c r="GP408" s="66"/>
      <c r="GQ408" s="76"/>
      <c r="GR408" s="66"/>
      <c r="GS408" s="76"/>
      <c r="GT408" s="66"/>
      <c r="GU408" s="76"/>
      <c r="GV408" s="66"/>
      <c r="GW408" s="76"/>
      <c r="GX408" s="66"/>
      <c r="GY408" s="76"/>
      <c r="GZ408" s="66"/>
      <c r="HA408" s="76"/>
      <c r="HB408" s="66"/>
      <c r="HC408" s="76"/>
      <c r="HD408" s="66"/>
      <c r="HE408" s="76"/>
      <c r="HF408" s="66"/>
      <c r="HG408" s="76"/>
      <c r="HH408" s="66"/>
      <c r="HI408" s="76"/>
      <c r="HJ408" s="66"/>
      <c r="HK408" s="76"/>
      <c r="HL408" s="66"/>
      <c r="HM408" s="76"/>
      <c r="HN408" s="66"/>
      <c r="HO408" s="76"/>
      <c r="HP408" s="66"/>
      <c r="HQ408" s="76"/>
      <c r="HR408" s="66"/>
      <c r="HS408" s="76"/>
      <c r="HT408" s="66"/>
      <c r="HU408" s="76"/>
      <c r="HV408" s="66"/>
      <c r="HW408" s="76"/>
      <c r="HX408" s="66"/>
      <c r="HY408" s="76"/>
      <c r="HZ408" s="66"/>
      <c r="IA408" s="76"/>
      <c r="IB408" s="66"/>
      <c r="IC408" s="76"/>
      <c r="ID408" s="66"/>
      <c r="IE408" s="76"/>
      <c r="IF408" s="66"/>
      <c r="IG408" s="76"/>
      <c r="IH408" s="66"/>
      <c r="II408" s="76"/>
      <c r="IJ408" s="66"/>
      <c r="IK408" s="76"/>
      <c r="IL408" s="66"/>
      <c r="IM408" s="76"/>
      <c r="IN408" s="66"/>
      <c r="IO408" s="76"/>
      <c r="IP408" s="66"/>
      <c r="IQ408" s="76"/>
      <c r="IR408" s="66"/>
      <c r="IS408" s="76"/>
      <c r="IT408" s="66"/>
      <c r="IU408" s="76"/>
      <c r="IV408" s="66"/>
      <c r="IW408" s="76"/>
      <c r="IX408" s="66"/>
      <c r="IY408" s="76"/>
      <c r="IZ408" s="66"/>
      <c r="JA408" s="76"/>
      <c r="JB408" s="66"/>
      <c r="JC408" s="76"/>
      <c r="JD408" s="66"/>
      <c r="JE408" s="76"/>
      <c r="JF408" s="66"/>
      <c r="JG408" s="76"/>
      <c r="JH408" s="66"/>
      <c r="JI408" s="76"/>
      <c r="JJ408" s="66"/>
      <c r="JK408" s="76"/>
      <c r="JL408" s="66"/>
      <c r="JM408" s="76"/>
      <c r="JN408" s="66"/>
      <c r="JO408" s="76"/>
      <c r="JP408" s="66"/>
      <c r="JQ408" s="76"/>
      <c r="JR408" s="66"/>
      <c r="JS408" s="76"/>
      <c r="JT408" s="66"/>
      <c r="JU408" s="76"/>
      <c r="JV408" s="66"/>
      <c r="JW408" s="76"/>
      <c r="JX408" s="66"/>
      <c r="JY408" s="76"/>
      <c r="JZ408" s="66"/>
      <c r="KA408" s="76"/>
      <c r="KB408" s="66"/>
      <c r="KC408" s="76"/>
      <c r="KD408" s="66"/>
      <c r="KE408" s="76"/>
      <c r="KF408" s="66"/>
      <c r="KG408" s="76"/>
      <c r="KH408" s="66"/>
      <c r="KI408" s="76"/>
      <c r="KJ408" s="66"/>
      <c r="KK408" s="76"/>
      <c r="KL408" s="66"/>
      <c r="KM408" s="76"/>
      <c r="KN408" s="66"/>
      <c r="KO408" s="76"/>
      <c r="KP408" s="66"/>
      <c r="KQ408" s="76"/>
      <c r="KR408" s="66"/>
      <c r="KS408" s="76"/>
      <c r="KT408" s="66"/>
      <c r="KU408" s="76"/>
      <c r="KV408" s="66"/>
      <c r="KW408" s="76"/>
      <c r="KX408" s="66"/>
      <c r="KY408" s="76"/>
      <c r="KZ408" s="66"/>
      <c r="LA408" s="76"/>
      <c r="LB408" s="66"/>
      <c r="LC408" s="76"/>
      <c r="LD408" s="66"/>
      <c r="LE408" s="76"/>
      <c r="LF408" s="66"/>
      <c r="LG408" s="76"/>
      <c r="LH408" s="66"/>
      <c r="LI408" s="76"/>
      <c r="LJ408" s="66"/>
      <c r="LK408" s="76"/>
      <c r="LL408" s="66"/>
      <c r="LM408" s="76"/>
      <c r="LN408" s="66"/>
      <c r="LO408" s="76"/>
      <c r="LP408" s="66"/>
      <c r="LQ408" s="76"/>
      <c r="LR408" s="66"/>
      <c r="LS408" s="76"/>
      <c r="LT408" s="66"/>
      <c r="LU408" s="76"/>
      <c r="LV408" s="66"/>
      <c r="LW408" s="76"/>
      <c r="LX408" s="66"/>
      <c r="LY408" s="76"/>
      <c r="LZ408" s="66"/>
      <c r="MA408" s="76"/>
      <c r="MB408" s="66"/>
      <c r="MC408" s="76"/>
      <c r="MD408" s="66"/>
      <c r="MG408" s="1" t="str" cm="1">
        <f t="array" ref="MG408">IFERROR(INDEX(Paste_Here!$B$2:$B$850, MATCH(0, COUNTIF(MG$4:MG407, Paste_Here!$B$2:$B$850) + IF(Paste_Here!$B$2:$B$850="", 1, 0), 0)), "")</f>
        <v/>
      </c>
      <c r="MH408" s="1" t="str">
        <f>IF(MG408&lt;&gt;"", INDEX(Paste_Here!$A$2:$A$850, MATCH(MG408, Paste_Here!$B$2:$B$850, 0)), "")</f>
        <v/>
      </c>
      <c r="MI408" s="1" t="str">
        <f t="shared" si="56"/>
        <v/>
      </c>
      <c r="MJ408" s="1" t="str" cm="1">
        <f t="array" ref="MJ408">IFERROR(INDEX($MI$5:$MI$850, MATCH(SMALL(IF($MI$5:$MI$850&lt;&gt;"", COUNTIF($MI$5:$MI$850, "&lt;"&amp;$MI$5:$MI$850)+1), ROW()-ROW($MJ$5)+1), COUNTIF($MI$5:$MI$850, "&lt;"&amp;$MI$5:$MI$850)+1, 0)), "")</f>
        <v/>
      </c>
    </row>
    <row r="409" spans="1:348">
      <c r="A409" s="66"/>
      <c r="B409" s="76" t="str">
        <f t="shared" si="49"/>
        <v/>
      </c>
      <c r="C409" s="66"/>
      <c r="D409" s="76" t="str">
        <f>IFERROR(IF(B409&lt;&gt;"", IF(AND(INDEX(Paste_Here!B$2:B$850, MATCH(B409, Paste_Here!A$2:A$850, 0))&lt;&gt;"", ISNUMBER(VALUE(INDEX(Paste_Here!B$2:B$850, MATCH(B409, Paste_Here!A$2:A$850, 0))))), INDEX(Paste_Here!B$2:B$850, MATCH(B409, Paste_Here!A$2:A$850, 0)), ""), ""), "")</f>
        <v/>
      </c>
      <c r="E409" s="66"/>
      <c r="F409" s="76" t="str">
        <f>IFERROR(IF(B409&lt;&gt;"", IF(ISTEXT(INDEX(Paste_Here!K$2:K$850, MATCH(B409, Paste_Here!A$2:A$850, 0))), INDEX(Paste_Here!K$2:K$850, MATCH(B409, Paste_Here!A$2:A$850, 0)), ""), ""), "")</f>
        <v/>
      </c>
      <c r="G409" s="66"/>
      <c r="H409" s="76" t="str">
        <f>IFERROR(IF(B409&lt;&gt;"", IF(ISTEXT(INDEX(Paste_Here!C$2:C$850, MATCH(B409, Paste_Here!A$2:A$850, 0))), INDEX(Paste_Here!C$2:C$850, MATCH(B409, Paste_Here!A$2:A$850, 0)), ""), ""), "")</f>
        <v/>
      </c>
      <c r="I409" s="66"/>
      <c r="J409" s="76" t="str">
        <f>IFERROR(IF(B409&lt;&gt;"", IF(ISNUMBER(SEARCH("s", LOWER(INDEX(Paste_Here!M$2:M$850, MATCH(B409, Paste_Here!A$2:A$850, 0))))), "Yes", IF(INDEX(Paste_Here!M$2:M$850, MATCH(B409, Paste_Here!A$2:A$850, 0))&lt;&gt;"", "No", "")), ""), "")</f>
        <v/>
      </c>
      <c r="K409" s="66"/>
      <c r="L409" s="76" t="str">
        <f>IFERROR(IF(B409&lt;&gt;"", IF(ISNUMBER(SEARCH("yes", LOWER(INDEX(Paste_Here!E$2:E$850, MATCH(B409, Paste_Here!A$2:A$850, 0))))), "Yes", IF(ISNUMBER(SEARCH("no", LOWER(INDEX(Paste_Here!E$2:E$850, MATCH(B409, Paste_Here!A$2:A$850, 0))))), "No", "")), ""), "")</f>
        <v/>
      </c>
      <c r="M409" s="66"/>
      <c r="N409" s="76" t="str">
        <f>IFERROR(IF(B409&lt;&gt;"", IF(ISNUMBER(SEARCH("yes", LOWER(INDEX(Paste_Here!F$2:F$850, MATCH(B409, Paste_Here!A$2:A$850, 0))))), "Yes", IF(ISNUMBER(SEARCH("no", LOWER(INDEX(Paste_Here!F$2:F$850, MATCH(B409, Paste_Here!A$2:A$850, 0))))), "No", "")), ""), "")</f>
        <v/>
      </c>
      <c r="O409" s="66"/>
      <c r="P409" s="76" t="str">
        <f>IFERROR(IF(B409&lt;&gt;"", IF(ISNUMBER(SEARCH("yes", LOWER(INDEX(Paste_Here!L$2:L$850, MATCH(B409, Paste_Here!A$2:A$850, 0))))), "Yes", IF(ISNUMBER(SEARCH("no", LOWER(INDEX(Paste_Here!L$2:L$850, MATCH(B409, Paste_Here!A$2:A$850, 0))))), "No", "")), ""), "")</f>
        <v/>
      </c>
      <c r="Q409" s="66"/>
      <c r="R409" s="76" t="str">
        <f>IFERROR(IF(B409&lt;&gt;"", IF(ISNUMBER(SEARCH("transitional 2", LOWER(INDEX(Paste_Here!D$2:D$850, MATCH(B409, Paste_Here!A$2:A$850, 0))))), "T2", IF(ISNUMBER(SEARCH("transitional 1", LOWER(INDEX(Paste_Here!D$2:D$850, MATCH(B409, Paste_Here!A$2:A$850, 0))))), "T1", IF(ISNUMBER(SEARCH("waived ell services", LOWER(INDEX(Paste_Here!D$2:D$850, MATCH(B409, Paste_Here!A$2:A$850, 0))))), "W", IF(ISNUMBER(SEARCH("english language learner", LOWER(INDEX(Paste_Here!D$2:D$850, MATCH(B409, Paste_Here!A$2:A$850, 0))))), "L", "")))), ""), "")</f>
        <v/>
      </c>
      <c r="S409" s="66"/>
      <c r="T409" s="76" t="str">
        <f>IFERROR(IF(B409&lt;&gt;"", IF(ISNUMBER(SEARCH("yes", LOWER(INDEX(Paste_Here!I$2:I$850, MATCH(B409, Paste_Here!A$2:A$850, 0))))), "Yes", IF(ISNUMBER(SEARCH("no", LOWER(INDEX(Paste_Here!I$2:I$850, MATCH(B409, Paste_Here!A$2:A$850, 0))))), "No", "")), ""), "")</f>
        <v/>
      </c>
      <c r="U409" s="66"/>
      <c r="V409" s="76" t="str">
        <f>IFERROR(IF(B409&lt;&gt;"", IF(ISTEXT(INDEX(Paste_Here!J$2:J$850, MATCH(B409, Paste_Here!A$2:A$850, 0))), VALUE(INDEX(Paste_Here!J$2:J$850, MATCH(B409, Paste_Here!A$2:A$850, 0))), ""), ""), "")</f>
        <v/>
      </c>
      <c r="W409" s="66"/>
      <c r="X409" s="66"/>
      <c r="Y409" s="76" t="str">
        <f t="shared" si="50"/>
        <v/>
      </c>
      <c r="Z409" s="66"/>
      <c r="AA409" s="76" t="str">
        <f>IFERROR(IF(B409&lt;&gt;"", IF(AND(INDEX(Paste_Here!AI$2:AI$850, MATCH(B409, Paste_Here!A$2:A$850, 0))&lt;&gt;"", ISNUMBER(VALUE(INDEX(Paste_Here!AI$2:AI$850, MATCH(B409, Paste_Here!A$2:A$850, 0))))), INDEX(Paste_Here!AI$2:AI$850, MATCH(B409, Paste_Here!A$2:A$850, 0)), ""), ""), "")</f>
        <v/>
      </c>
      <c r="AB409" s="66"/>
      <c r="AC409" s="76" t="str">
        <f>IFERROR(IF(B409&lt;&gt;"", IF(AND(INDEX(Paste_Here!AJ$2:AJ$850, MATCH(B409, Paste_Here!A$2:A$850, 0))&lt;&gt;"", ISNUMBER(VALUE(INDEX(Paste_Here!AJ$2:AJ$850, MATCH(B409, Paste_Here!A$2:A$850, 0))))), INDEX(Paste_Here!AJ$2:AJ$850, MATCH(B409, Paste_Here!A$2:A$850, 0)), ""), ""), "")</f>
        <v/>
      </c>
      <c r="AD409" s="66"/>
      <c r="AE409" s="76" t="str">
        <f>IFERROR(IF(B409&lt;&gt;"", IF(AND(INDEX(Paste_Here!AK$2:AK$850, MATCH(B409, Paste_Here!A$2:A$850, 0))&lt;&gt;"", ISNUMBER(VALUE(INDEX(Paste_Here!AK$2:AK$850, MATCH(B409, Paste_Here!A$2:A$850, 0))))), INDEX(Paste_Here!AK$2:AK$850, MATCH(B409, Paste_Here!A$2:A$850, 0)), ""), ""), "")</f>
        <v/>
      </c>
      <c r="AF409" s="66"/>
      <c r="AG409" s="76" t="str">
        <f>IFERROR(IF(B409&lt;&gt;"", IF(AND(INDEX(Paste_Here!AL$2:AL$850, MATCH(B409, Paste_Here!A$2:A$850, 0))&lt;&gt;"", ISNUMBER(VALUE(INDEX(Paste_Here!AL$2:AL$850, MATCH(B409, Paste_Here!A$2:A$850, 0))))), INDEX(Paste_Here!AL$2:AL$850, MATCH(B409, Paste_Here!A$2:A$850, 0)), ""), ""), "")</f>
        <v/>
      </c>
      <c r="AH409" s="66"/>
      <c r="AI409" s="76" t="str">
        <f>IFERROR(IF(B409&lt;&gt;"", IF(AND(INDEX(Paste_Here!AH$2:AH$850, MATCH(B409, Paste_Here!A$2:A$850, 0))&lt;&gt;"", ISNUMBER(VALUE(INDEX(Paste_Here!AH$2:AH$850, MATCH(B409, Paste_Here!A$2:A$850, 0))))), IF(VALUE(INDEX(Paste_Here!AH$2:AH$850, MATCH(B409, Paste_Here!A$2:A$850, 0)))=0, "", INDEX(Paste_Here!AH$2:AH$850, MATCH(B409, Paste_Here!A$2:A$850, 0))), ""), ""), "")</f>
        <v/>
      </c>
      <c r="AJ409" s="66"/>
      <c r="AK409" s="76" t="str">
        <f>IFERROR(IF(B409&lt;&gt;"", IF(AND(INDEX(Paste_Here!N$2:N$850, MATCH(B409, Paste_Here!A$2:A$850, 0))&lt;&gt;"", ISNUMBER(VALUE(INDEX(Paste_Here!N$2:N$850, MATCH(B409, Paste_Here!A$2:A$850, 0))))), INDEX(Paste_Here!N$2:N$850, MATCH(B409, Paste_Here!A$2:A$850, 0)), ""), ""), "")</f>
        <v/>
      </c>
      <c r="AL409" s="66"/>
      <c r="AM409" s="76" t="str">
        <f>IFERROR(IF(B409&lt;&gt;"", IF(AND(INDEX(Paste_Here!O$2:O$850, MATCH(B409, Paste_Here!A$2:A$850, 0))&lt;&gt;"", ISNUMBER(VALUE(INDEX(Paste_Here!O$2:O$850, MATCH(B409, Paste_Here!A$2:A$850, 0))))), INDEX(Paste_Here!O$2:O$850, MATCH(B409, Paste_Here!A$2:A$850, 0)), ""), ""), "")</f>
        <v/>
      </c>
      <c r="AN409" s="66"/>
      <c r="AO409" s="76"/>
      <c r="AP409" s="66"/>
      <c r="AQ409" s="76"/>
      <c r="AR409" s="66"/>
      <c r="AS409" s="76"/>
      <c r="AT409" s="66"/>
      <c r="AU409" s="66"/>
      <c r="AV409" s="76" t="str">
        <f t="shared" si="51"/>
        <v/>
      </c>
      <c r="AW409" s="66"/>
      <c r="AX409" s="76" t="str">
        <f>IFERROR(IF(B409&lt;&gt;"", IF(ISNUMBER(SEARCH("Revealed-Potential (Primary Focus)", LOWER(INDEX(Paste_Here!Z$2:Z$850, MATCH(B409, Paste_Here!A$2:A$850, 0))))), "Rev-Potential: Prim", IF(ISNUMBER(SEARCH("Revealed-Potential (Secondary Focus)", LOWER(INDEX(Paste_Here!Z$2:Z$850, MATCH(B409, Paste_Here!A$2:A$850, 0))))), "Rev-Potential: Sec", IF(ISNUMBER(SEARCH("Monitoring", LOWER(INDEX(Paste_Here!Z$2:Z$850, MATCH(B409, Paste_Here!A$2:A$850, 0))))), "Monitoring", IF(ISNUMBER(SEARCH("At-Promise (Secondary Focus)", LOWER(INDEX(Paste_Here!Z$2:Z$850, MATCH(B409, Paste_Here!A$2:A$850, 0))))), "At-Promise: Sec", IF(ISNUMBER(SEARCH("At-Promise (Primary Focus)", LOWER(INDEX(Paste_Here!Z$2:Z$850, MATCH(B409, Paste_Here!A$2:A$850, 0))))), "At-Promise: Prim", ""))))), ""), "")</f>
        <v/>
      </c>
      <c r="AY409" s="66"/>
      <c r="AZ409" s="76"/>
      <c r="BA409" s="66"/>
      <c r="BB409" s="76"/>
      <c r="BC409" s="66"/>
      <c r="BD409" s="76"/>
      <c r="BE409" s="66"/>
      <c r="BF409" s="76"/>
      <c r="BG409" s="66"/>
      <c r="BH409" s="76"/>
      <c r="BI409" s="66"/>
      <c r="BJ409" s="66"/>
      <c r="BK409" s="76" t="str">
        <f t="shared" si="52"/>
        <v/>
      </c>
      <c r="BL409" s="66"/>
      <c r="BM409" s="76" t="str">
        <f>IFERROR(IF(B409&lt;&gt;"", IF(AND(ISNUMBER(VALUE(SUBSTITUTE(SUBSTITUTE(Paste_Here!R409, "br", "-"), "L", ""))), VALUE(SUBSTITUTE(SUBSTITUTE(Paste_Here!R409, "br", "-"), "L", "")) &gt;= 1095), "Yes", IF(AND(ISNUMBER(VALUE(SUBSTITUTE(SUBSTITUTE(Paste_Here!R409, "br", "-"), "L", ""))), VALUE(SUBSTITUTE(SUBSTITUTE(Paste_Here!R409, "br", "-"), "L", "")) &lt;= 1094), "No", "")), ""), "")</f>
        <v/>
      </c>
      <c r="BN409" s="66"/>
      <c r="BO409" s="76" t="str">
        <f>IFERROR(IF(B409&lt;&gt;"", IF(COUNTIF(INDEX(Paste_Here!Y$2:AB$850, MATCH(B409, Paste_Here!A$2:A$850, 0), 0), "yes") &gt; 0, "Yes", IF(COUNTIF(INDEX(Paste_Here!Y$2:AB$850, MATCH(B409, Paste_Here!A$2:A$850, 0), 0), "no") &gt; 0, "No", "")), ""), "")</f>
        <v/>
      </c>
      <c r="BP409" s="66"/>
      <c r="BQ409" s="76" t="str">
        <f>IFERROR(IF(B409&lt;&gt;"", IF(AND(ISNUMBER(VALUE(SUBSTITUTE(SUBSTITUTE(Paste_Here!U409, "em", "-"), "q", ""))), VALUE(SUBSTITUTE(SUBSTITUTE(Paste_Here!U409, "em", "-"), "q", "")) &gt;= 910), "Yes", IF(AND(ISNUMBER(VALUE(SUBSTITUTE(SUBSTITUTE(Paste_Here!U409, "em", "-"), "q", ""))), VALUE(SUBSTITUTE(SUBSTITUTE(Paste_Here!U409, "em", "-"), "q", "")) &lt;= 909), "No", "")), ""), "")</f>
        <v/>
      </c>
      <c r="BR409" s="66"/>
      <c r="BS409" s="76" t="str">
        <f>IFERROR(IF(B409&lt;&gt;"", IF(AND(INDEX(Paste_Here!X$2:X$850, MATCH(B409, Paste_Here!A$2:A$850, 0))&lt;&gt;"", ISNUMBER(VALUE(INDEX(Paste_Here!X$2:X$850, MATCH(B409, Paste_Here!A$2:A$850, 0))))), INDEX(Paste_Here!X$2:X$850, MATCH(B409, Paste_Here!A$2:A$850, 0)), ""), ""), "")</f>
        <v/>
      </c>
      <c r="BT409" s="66"/>
      <c r="BU409" s="76" t="str">
        <f>IFERROR(IF(B409&lt;&gt;"", IF(ISNUMBER(VALUE(INDEX(Paste_Here!G$2:G$850, MATCH(B409, Paste_Here!A$2:A$850, 0)))), IF(VALUE(INDEX(Paste_Here!G$2:G$850, MATCH(B409, Paste_Here!A$2:A$850, 0)))=0, "No", IF(AND(VALUE(INDEX(Paste_Here!G$2:G$850, MATCH(B409, Paste_Here!A$2:A$850, 0)))&gt;=1, VALUE(INDEX(Paste_Here!G$2:G$850, MATCH(B409, Paste_Here!A$2:A$850, 0)))&lt;=4), VALUE(INDEX(Paste_Here!G$2:G$850, MATCH(B409, Paste_Here!A$2:A$850, 0))), "")), ""), ""), "")</f>
        <v/>
      </c>
      <c r="BV409" s="66"/>
      <c r="BW409" s="76" t="str">
        <f>IFERROR(IF(B409&lt;&gt;"", IF(ISNUMBER(VALUE(INDEX(Paste_Here!H$2:H$850, MATCH(B409, Paste_Here!A$2:A$850, 0)))), IF(VALUE(INDEX(Paste_Here!H$2:H$850, MATCH(B409, Paste_Here!A$2:A$850, 0)))=0, "No", IF(AND(VALUE(INDEX(Paste_Here!H$2:H$850, MATCH(B409, Paste_Here!A$2:A$850, 0)))&gt;=1, VALUE(INDEX(Paste_Here!H$2:H$850, MATCH(B409, Paste_Here!A$2:A$850, 0)))&lt;=4), VALUE(INDEX(Paste_Here!H$2:H$850, MATCH(B409, Paste_Here!A$2:A$850, 0))), "")), ""), ""), "")</f>
        <v/>
      </c>
      <c r="BX409" s="66"/>
      <c r="BY409" s="76"/>
      <c r="BZ409" s="66"/>
      <c r="CA409" s="76"/>
      <c r="CB409" s="66"/>
      <c r="CC409" s="66"/>
      <c r="CD409" s="76" t="str">
        <f t="shared" si="53"/>
        <v/>
      </c>
      <c r="CE409" s="66"/>
      <c r="CF409" s="76" t="str">
        <f>IFERROR(IF(B409&lt;&gt;"", IF(AND(INDEX(Paste_Here!P$2:P$850, MATCH(B409, Paste_Here!A$2:A$850, 0))&lt;&gt;"", ISNUMBER(VALUE(INDEX(Paste_Here!P$2:P$850, MATCH(B409, Paste_Here!A$2:A$850, 0))))), INDEX(Paste_Here!P$2:P$850, MATCH(B409, Paste_Here!A$2:A$850, 0)), ""), ""), "")</f>
        <v/>
      </c>
      <c r="CG409" s="66"/>
      <c r="CH409" s="76" t="str">
        <f>IFERROR(IF(B409&lt;&gt;"", IF(ISNUMBER(SEARCH("highrisk", LOWER(INDEX(Paste_Here!Q$2:Q$850, MATCH(B409, Paste_Here!A$2:A$850, 0))))), "High Risk", IF(ISNUMBER(SEARCH("lowrisk", LOWER(INDEX(Paste_Here!Q$2:Q$850, MATCH(B409, Paste_Here!A$2:A$850, 0))))), "Low Risk", IF(ISNUMBER(SEARCH("somerisk", LOWER(INDEX(Paste_Here!Q$2:Q$850, MATCH(B409, Paste_Here!A$2:A$850, 0))))), "Some Risk", ""))), ""), "")</f>
        <v/>
      </c>
      <c r="CI409" s="66"/>
      <c r="CJ409" s="76" t="str">
        <f>IFERROR(IF(B409&lt;&gt;"", IF(AND(INDEX(Paste_Here!AA$2:AA$850, MATCH(B409, Paste_Here!A$2:A$850, 0))&lt;&gt;"", ISNUMBER(VALUE(INDEX(Paste_Here!AA$2:AA$850, MATCH(B409, Paste_Here!A$2:A$850, 0))))), INDEX(Paste_Here!AA$2:AA$850, MATCH(B409, Paste_Here!A$2:A$850, 0)), ""), ""), "")</f>
        <v/>
      </c>
      <c r="CK409" s="66"/>
      <c r="CL409" s="76" t="str">
        <f>IFERROR(IF(B409&lt;&gt;"", IF(LOWER(INDEX(Paste_Here!AB$2:AB$850, MATCH(B409, Paste_Here!A$2:A$850, 0)))="approaching expectations", "Approaching", IF(LOWER(INDEX(Paste_Here!AB$2:AB$850, MATCH(B409, Paste_Here!A$2:A$850, 0)))="met expectations", "Met", IF(LOWER(INDEX(Paste_Here!AB$2:AB$850, MATCH(B409, Paste_Here!A$2:A$850, 0)))="exceeded expectations", "Exceeded", IF(LOWER(INDEX(Paste_Here!AB$2:AB$850, MATCH(B409, Paste_Here!A$2:A$850, 0)))="below expectations", "Below", "")))), ""), "")</f>
        <v/>
      </c>
      <c r="CM409" s="66"/>
      <c r="CN409" s="76" t="str">
        <f>IFERROR(IF(B409&lt;&gt;"", IF(AND(INDEX(Paste_Here!AC$2:AC$850, MATCH(B409, Paste_Here!A$2:A$850, 0))&lt;&gt;"", ISNUMBER(VALUE(INDEX(Paste_Here!AC$2:AC$850, MATCH(B409, Paste_Here!A$2:A$850, 0))))), INDEX(Paste_Here!AC$2:AC$850, MATCH(B409, Paste_Here!A$2:A$850, 0)), ""), ""), "")</f>
        <v/>
      </c>
      <c r="CO409" s="66"/>
      <c r="CP409" s="76"/>
      <c r="CQ409" s="66"/>
      <c r="CR409" s="76"/>
      <c r="CS409" s="66"/>
      <c r="CT409" s="76"/>
      <c r="CU409" s="66"/>
      <c r="CV409" s="76"/>
      <c r="CW409" s="66"/>
      <c r="CX409" s="76"/>
      <c r="CY409" s="66"/>
      <c r="CZ409" s="66"/>
      <c r="DA409" s="76" t="str">
        <f t="shared" si="54"/>
        <v/>
      </c>
      <c r="DB409" s="66"/>
      <c r="DC409" s="76" t="str">
        <f>IFERROR(IF(B409&lt;&gt;"", IF(AND(INDEX(Paste_Here!V$2:V$850, MATCH(B409, Paste_Here!A$2:A$850, 0))&lt;&gt;"", ISNUMBER(VALUE(INDEX(Paste_Here!V$2:V$850, MATCH(B409, Paste_Here!A$2:A$850, 0))))), INDEX(Paste_Here!V$2:V$850, MATCH(B409, Paste_Here!A$2:A$850, 0)), ""), ""), "")</f>
        <v/>
      </c>
      <c r="DD409" s="66"/>
      <c r="DE409" s="76" t="str">
        <f>IFERROR(IF(B409&lt;&gt;"", IF(ISNUMBER(SEARCH("highrisk", LOWER(INDEX(Paste_Here!W$2:W$850, MATCH(B409, Paste_Here!A$2:A$850, 0))))), "High Risk", IF(ISNUMBER(SEARCH("lowrisk", LOWER(INDEX(Paste_Here!W$2:W$850, MATCH(B409, Paste_Here!A$2:A$850, 0))))), "Low Risk", IF(ISNUMBER(SEARCH("somerisk", LOWER(INDEX(Paste_Here!W$2:W$850, MATCH(B409, Paste_Here!A$2:A$850, 0))))), "Some Risk", ""))), ""), "")</f>
        <v/>
      </c>
      <c r="DF409" s="66"/>
      <c r="DG409" s="76" t="str">
        <f>IFERROR(IF(B409&lt;&gt;"", IF(AND(INDEX(Paste_Here!S$2:S$850, MATCH(B409, Paste_Here!A$2:A$850, 0))&lt;&gt;"", ISNUMBER(VALUE(INDEX(Paste_Here!S$2:S$850, MATCH(B409, Paste_Here!A$2:A$850, 0))))), INDEX(Paste_Here!S$2:S$850, MATCH(B409, Paste_Here!A$2:A$850, 0)), ""), ""), "")</f>
        <v/>
      </c>
      <c r="DH409" s="66"/>
      <c r="DI409" s="76" t="str">
        <f>IFERROR(IF(B409&lt;&gt;"", IF(ISNUMBER(SEARCH("highrisk", LOWER(INDEX(Paste_Here!T$2:T$850, MATCH(B409, Paste_Here!A$2:A$850, 0))))), "High Risk", IF(ISNUMBER(SEARCH("lowrisk", LOWER(INDEX(Paste_Here!T$2:T$850, MATCH(B409, Paste_Here!A$2:A$850, 0))))), "Low Risk", IF(ISNUMBER(SEARCH("somerisk", LOWER(INDEX(Paste_Here!T$2:T$850, MATCH(B409, Paste_Here!A$2:A$850, 0))))), "Some Risk", ""))), ""), "")</f>
        <v/>
      </c>
      <c r="DJ409" s="66"/>
      <c r="DK409" s="76" t="str">
        <f>IFERROR(IF(B409&lt;&gt;"", IF(AND(INDEX(Paste_Here!AD$2:AD$850, MATCH(B409, Paste_Here!A$2:A$850, 0))&lt;&gt;"", ISNUMBER(VALUE(INDEX(Paste_Here!AD$2:AD$850, MATCH(B409, Paste_Here!A$2:A$850, 0))))), INDEX(Paste_Here!AD$2:AD$850, MATCH(B409, Paste_Here!A$2:A$850, 0)), ""), ""), "")</f>
        <v/>
      </c>
      <c r="DL409" s="66"/>
      <c r="DM409" s="76" t="str">
        <f>IFERROR(IF(B409&lt;&gt;"", IF(LOWER(INDEX(Paste_Here!AE$2:AE$850, MATCH(B409, Paste_Here!A$2:A$850, 0)))="approaching expectations", "Approaching", IF(LOWER(INDEX(Paste_Here!AE$2:AE$850, MATCH(B409, Paste_Here!A$2:A$850, 0)))="met expectations", "Met", IF(LOWER(INDEX(Paste_Here!AE$2:AE$850, MATCH(B409, Paste_Here!A$2:A$850, 0)))="exceeded expectations", "Exceeded", IF(LOWER(INDEX(Paste_Here!AE$2:AE$850, MATCH(B409, Paste_Here!A$2:A$850, 0)))="below expectations", "Below", "")))), ""), "")</f>
        <v/>
      </c>
      <c r="DN409" s="66"/>
      <c r="DO409" s="76"/>
      <c r="DP409" s="66"/>
      <c r="DQ409" s="76"/>
      <c r="DR409" s="66"/>
      <c r="DS409" s="76"/>
      <c r="DT409" s="66"/>
      <c r="DU409" s="76"/>
      <c r="DV409" s="66"/>
      <c r="DW409" s="66"/>
      <c r="DX409" s="76" t="str">
        <f t="shared" si="55"/>
        <v/>
      </c>
      <c r="DY409" s="66"/>
      <c r="DZ409" s="76"/>
      <c r="EA409" s="66"/>
      <c r="EB409" s="76"/>
      <c r="EC409" s="66"/>
      <c r="ED409" s="76" t="str">
        <f>IFERROR(IF(B409&lt;&gt;"", IF(AND(INDEX(Paste_Here!AF$2:AF$850, MATCH(B409, Paste_Here!A$2:A$850, 0))&lt;&gt;"", ISNUMBER(VALUE(INDEX(Paste_Here!AF$2:AF$850, MATCH(B409, Paste_Here!A$2:A$850, 0))))), INDEX(Paste_Here!AF$2:AF$850, MATCH(B409, Paste_Here!A$2:A$850, 0)), ""), ""), "")</f>
        <v/>
      </c>
      <c r="EE409" s="66"/>
      <c r="EF409" s="76"/>
      <c r="EG409" s="66"/>
      <c r="EH409" s="76"/>
      <c r="EI409" s="66"/>
      <c r="EJ409" s="76" t="str">
        <f>IFERROR(IF(B409&lt;&gt;"", IF(AND(INDEX(Paste_Here!AG$2:AG$850, MATCH(B409, Paste_Here!A$2:A$850, 0))&lt;&gt;"", ISNUMBER(VALUE(INDEX(Paste_Here!AG$2:AG$850, MATCH(B409, Paste_Here!A$2:A$850, 0))))), INDEX(Paste_Here!AG$2:AG$850, MATCH(B409, Paste_Here!A$2:A$850, 0)), ""), ""), "")</f>
        <v/>
      </c>
      <c r="EK409" s="66"/>
      <c r="EL409" s="76"/>
      <c r="EM409" s="66"/>
      <c r="EN409" s="76"/>
      <c r="EO409" s="66"/>
      <c r="EP409" s="76"/>
      <c r="EQ409" s="66"/>
      <c r="ER409" s="76"/>
      <c r="ES409" s="66"/>
      <c r="ET409" s="66"/>
      <c r="EU409" s="76"/>
      <c r="EV409" s="66"/>
      <c r="EW409" s="76"/>
      <c r="EX409" s="66"/>
      <c r="EY409" s="76"/>
      <c r="EZ409" s="66"/>
      <c r="FA409" s="76"/>
      <c r="FB409" s="66"/>
      <c r="FC409" s="76"/>
      <c r="FD409" s="66"/>
      <c r="FE409" s="76"/>
      <c r="FF409" s="66"/>
      <c r="FG409" s="76"/>
      <c r="FH409" s="66"/>
      <c r="FI409" s="76"/>
      <c r="FJ409" s="66"/>
      <c r="FK409" s="76"/>
      <c r="FL409" s="66"/>
      <c r="FM409" s="76"/>
      <c r="FN409" s="66"/>
      <c r="FO409" s="76"/>
      <c r="FP409" s="66"/>
      <c r="FQ409" s="76"/>
      <c r="FR409" s="66"/>
      <c r="FS409" s="76"/>
      <c r="FT409" s="66"/>
      <c r="FU409" s="76"/>
      <c r="FV409" s="66"/>
      <c r="FW409" s="76"/>
      <c r="FX409" s="66"/>
      <c r="FY409" s="76"/>
      <c r="FZ409" s="66"/>
      <c r="GA409" s="76"/>
      <c r="GB409" s="66"/>
      <c r="GC409" s="76"/>
      <c r="GD409" s="66"/>
      <c r="GE409" s="76"/>
      <c r="GF409" s="66"/>
      <c r="GG409" s="76"/>
      <c r="GH409" s="66"/>
      <c r="GI409" s="76"/>
      <c r="GJ409" s="66"/>
      <c r="GK409" s="76"/>
      <c r="GL409" s="66"/>
      <c r="GM409" s="76"/>
      <c r="GN409" s="66"/>
      <c r="GO409" s="76"/>
      <c r="GP409" s="66"/>
      <c r="GQ409" s="76"/>
      <c r="GR409" s="66"/>
      <c r="GS409" s="76"/>
      <c r="GT409" s="66"/>
      <c r="GU409" s="76"/>
      <c r="GV409" s="66"/>
      <c r="GW409" s="76"/>
      <c r="GX409" s="66"/>
      <c r="GY409" s="76"/>
      <c r="GZ409" s="66"/>
      <c r="HA409" s="76"/>
      <c r="HB409" s="66"/>
      <c r="HC409" s="76"/>
      <c r="HD409" s="66"/>
      <c r="HE409" s="76"/>
      <c r="HF409" s="66"/>
      <c r="HG409" s="76"/>
      <c r="HH409" s="66"/>
      <c r="HI409" s="76"/>
      <c r="HJ409" s="66"/>
      <c r="HK409" s="76"/>
      <c r="HL409" s="66"/>
      <c r="HM409" s="76"/>
      <c r="HN409" s="66"/>
      <c r="HO409" s="76"/>
      <c r="HP409" s="66"/>
      <c r="HQ409" s="76"/>
      <c r="HR409" s="66"/>
      <c r="HS409" s="76"/>
      <c r="HT409" s="66"/>
      <c r="HU409" s="76"/>
      <c r="HV409" s="66"/>
      <c r="HW409" s="76"/>
      <c r="HX409" s="66"/>
      <c r="HY409" s="76"/>
      <c r="HZ409" s="66"/>
      <c r="IA409" s="76"/>
      <c r="IB409" s="66"/>
      <c r="IC409" s="76"/>
      <c r="ID409" s="66"/>
      <c r="IE409" s="76"/>
      <c r="IF409" s="66"/>
      <c r="IG409" s="76"/>
      <c r="IH409" s="66"/>
      <c r="II409" s="76"/>
      <c r="IJ409" s="66"/>
      <c r="IK409" s="76"/>
      <c r="IL409" s="66"/>
      <c r="IM409" s="76"/>
      <c r="IN409" s="66"/>
      <c r="IO409" s="76"/>
      <c r="IP409" s="66"/>
      <c r="IQ409" s="76"/>
      <c r="IR409" s="66"/>
      <c r="IS409" s="76"/>
      <c r="IT409" s="66"/>
      <c r="IU409" s="76"/>
      <c r="IV409" s="66"/>
      <c r="IW409" s="76"/>
      <c r="IX409" s="66"/>
      <c r="IY409" s="76"/>
      <c r="IZ409" s="66"/>
      <c r="JA409" s="76"/>
      <c r="JB409" s="66"/>
      <c r="JC409" s="76"/>
      <c r="JD409" s="66"/>
      <c r="JE409" s="76"/>
      <c r="JF409" s="66"/>
      <c r="JG409" s="76"/>
      <c r="JH409" s="66"/>
      <c r="JI409" s="76"/>
      <c r="JJ409" s="66"/>
      <c r="JK409" s="76"/>
      <c r="JL409" s="66"/>
      <c r="JM409" s="76"/>
      <c r="JN409" s="66"/>
      <c r="JO409" s="76"/>
      <c r="JP409" s="66"/>
      <c r="JQ409" s="76"/>
      <c r="JR409" s="66"/>
      <c r="JS409" s="76"/>
      <c r="JT409" s="66"/>
      <c r="JU409" s="76"/>
      <c r="JV409" s="66"/>
      <c r="JW409" s="76"/>
      <c r="JX409" s="66"/>
      <c r="JY409" s="76"/>
      <c r="JZ409" s="66"/>
      <c r="KA409" s="76"/>
      <c r="KB409" s="66"/>
      <c r="KC409" s="76"/>
      <c r="KD409" s="66"/>
      <c r="KE409" s="76"/>
      <c r="KF409" s="66"/>
      <c r="KG409" s="76"/>
      <c r="KH409" s="66"/>
      <c r="KI409" s="76"/>
      <c r="KJ409" s="66"/>
      <c r="KK409" s="76"/>
      <c r="KL409" s="66"/>
      <c r="KM409" s="76"/>
      <c r="KN409" s="66"/>
      <c r="KO409" s="76"/>
      <c r="KP409" s="66"/>
      <c r="KQ409" s="76"/>
      <c r="KR409" s="66"/>
      <c r="KS409" s="76"/>
      <c r="KT409" s="66"/>
      <c r="KU409" s="76"/>
      <c r="KV409" s="66"/>
      <c r="KW409" s="76"/>
      <c r="KX409" s="66"/>
      <c r="KY409" s="76"/>
      <c r="KZ409" s="66"/>
      <c r="LA409" s="76"/>
      <c r="LB409" s="66"/>
      <c r="LC409" s="76"/>
      <c r="LD409" s="66"/>
      <c r="LE409" s="76"/>
      <c r="LF409" s="66"/>
      <c r="LG409" s="76"/>
      <c r="LH409" s="66"/>
      <c r="LI409" s="76"/>
      <c r="LJ409" s="66"/>
      <c r="LK409" s="76"/>
      <c r="LL409" s="66"/>
      <c r="LM409" s="76"/>
      <c r="LN409" s="66"/>
      <c r="LO409" s="76"/>
      <c r="LP409" s="66"/>
      <c r="LQ409" s="76"/>
      <c r="LR409" s="66"/>
      <c r="LS409" s="76"/>
      <c r="LT409" s="66"/>
      <c r="LU409" s="76"/>
      <c r="LV409" s="66"/>
      <c r="LW409" s="76"/>
      <c r="LX409" s="66"/>
      <c r="LY409" s="76"/>
      <c r="LZ409" s="66"/>
      <c r="MA409" s="76"/>
      <c r="MB409" s="66"/>
      <c r="MC409" s="76"/>
      <c r="MD409" s="66"/>
      <c r="MG409" s="1" t="str" cm="1">
        <f t="array" ref="MG409">IFERROR(INDEX(Paste_Here!$B$2:$B$850, MATCH(0, COUNTIF(MG$4:MG408, Paste_Here!$B$2:$B$850) + IF(Paste_Here!$B$2:$B$850="", 1, 0), 0)), "")</f>
        <v/>
      </c>
      <c r="MH409" s="1" t="str">
        <f>IF(MG409&lt;&gt;"", INDEX(Paste_Here!$A$2:$A$850, MATCH(MG409, Paste_Here!$B$2:$B$850, 0)), "")</f>
        <v/>
      </c>
      <c r="MI409" s="1" t="str">
        <f t="shared" si="56"/>
        <v/>
      </c>
      <c r="MJ409" s="1" t="str" cm="1">
        <f t="array" ref="MJ409">IFERROR(INDEX($MI$5:$MI$850, MATCH(SMALL(IF($MI$5:$MI$850&lt;&gt;"", COUNTIF($MI$5:$MI$850, "&lt;"&amp;$MI$5:$MI$850)+1), ROW()-ROW($MJ$5)+1), COUNTIF($MI$5:$MI$850, "&lt;"&amp;$MI$5:$MI$850)+1, 0)), "")</f>
        <v/>
      </c>
    </row>
    <row r="410" spans="1:348">
      <c r="A410" s="66"/>
      <c r="B410" s="76" t="str">
        <f t="shared" si="49"/>
        <v/>
      </c>
      <c r="C410" s="66"/>
      <c r="D410" s="76" t="str">
        <f>IFERROR(IF(B410&lt;&gt;"", IF(AND(INDEX(Paste_Here!B$2:B$850, MATCH(B410, Paste_Here!A$2:A$850, 0))&lt;&gt;"", ISNUMBER(VALUE(INDEX(Paste_Here!B$2:B$850, MATCH(B410, Paste_Here!A$2:A$850, 0))))), INDEX(Paste_Here!B$2:B$850, MATCH(B410, Paste_Here!A$2:A$850, 0)), ""), ""), "")</f>
        <v/>
      </c>
      <c r="E410" s="66"/>
      <c r="F410" s="76" t="str">
        <f>IFERROR(IF(B410&lt;&gt;"", IF(ISTEXT(INDEX(Paste_Here!K$2:K$850, MATCH(B410, Paste_Here!A$2:A$850, 0))), INDEX(Paste_Here!K$2:K$850, MATCH(B410, Paste_Here!A$2:A$850, 0)), ""), ""), "")</f>
        <v/>
      </c>
      <c r="G410" s="66"/>
      <c r="H410" s="76" t="str">
        <f>IFERROR(IF(B410&lt;&gt;"", IF(ISTEXT(INDEX(Paste_Here!C$2:C$850, MATCH(B410, Paste_Here!A$2:A$850, 0))), INDEX(Paste_Here!C$2:C$850, MATCH(B410, Paste_Here!A$2:A$850, 0)), ""), ""), "")</f>
        <v/>
      </c>
      <c r="I410" s="66"/>
      <c r="J410" s="76" t="str">
        <f>IFERROR(IF(B410&lt;&gt;"", IF(ISNUMBER(SEARCH("s", LOWER(INDEX(Paste_Here!M$2:M$850, MATCH(B410, Paste_Here!A$2:A$850, 0))))), "Yes", IF(INDEX(Paste_Here!M$2:M$850, MATCH(B410, Paste_Here!A$2:A$850, 0))&lt;&gt;"", "No", "")), ""), "")</f>
        <v/>
      </c>
      <c r="K410" s="66"/>
      <c r="L410" s="76" t="str">
        <f>IFERROR(IF(B410&lt;&gt;"", IF(ISNUMBER(SEARCH("yes", LOWER(INDEX(Paste_Here!E$2:E$850, MATCH(B410, Paste_Here!A$2:A$850, 0))))), "Yes", IF(ISNUMBER(SEARCH("no", LOWER(INDEX(Paste_Here!E$2:E$850, MATCH(B410, Paste_Here!A$2:A$850, 0))))), "No", "")), ""), "")</f>
        <v/>
      </c>
      <c r="M410" s="66"/>
      <c r="N410" s="76" t="str">
        <f>IFERROR(IF(B410&lt;&gt;"", IF(ISNUMBER(SEARCH("yes", LOWER(INDEX(Paste_Here!F$2:F$850, MATCH(B410, Paste_Here!A$2:A$850, 0))))), "Yes", IF(ISNUMBER(SEARCH("no", LOWER(INDEX(Paste_Here!F$2:F$850, MATCH(B410, Paste_Here!A$2:A$850, 0))))), "No", "")), ""), "")</f>
        <v/>
      </c>
      <c r="O410" s="66"/>
      <c r="P410" s="76" t="str">
        <f>IFERROR(IF(B410&lt;&gt;"", IF(ISNUMBER(SEARCH("yes", LOWER(INDEX(Paste_Here!L$2:L$850, MATCH(B410, Paste_Here!A$2:A$850, 0))))), "Yes", IF(ISNUMBER(SEARCH("no", LOWER(INDEX(Paste_Here!L$2:L$850, MATCH(B410, Paste_Here!A$2:A$850, 0))))), "No", "")), ""), "")</f>
        <v/>
      </c>
      <c r="Q410" s="66"/>
      <c r="R410" s="76" t="str">
        <f>IFERROR(IF(B410&lt;&gt;"", IF(ISNUMBER(SEARCH("transitional 2", LOWER(INDEX(Paste_Here!D$2:D$850, MATCH(B410, Paste_Here!A$2:A$850, 0))))), "T2", IF(ISNUMBER(SEARCH("transitional 1", LOWER(INDEX(Paste_Here!D$2:D$850, MATCH(B410, Paste_Here!A$2:A$850, 0))))), "T1", IF(ISNUMBER(SEARCH("waived ell services", LOWER(INDEX(Paste_Here!D$2:D$850, MATCH(B410, Paste_Here!A$2:A$850, 0))))), "W", IF(ISNUMBER(SEARCH("english language learner", LOWER(INDEX(Paste_Here!D$2:D$850, MATCH(B410, Paste_Here!A$2:A$850, 0))))), "L", "")))), ""), "")</f>
        <v/>
      </c>
      <c r="S410" s="66"/>
      <c r="T410" s="76" t="str">
        <f>IFERROR(IF(B410&lt;&gt;"", IF(ISNUMBER(SEARCH("yes", LOWER(INDEX(Paste_Here!I$2:I$850, MATCH(B410, Paste_Here!A$2:A$850, 0))))), "Yes", IF(ISNUMBER(SEARCH("no", LOWER(INDEX(Paste_Here!I$2:I$850, MATCH(B410, Paste_Here!A$2:A$850, 0))))), "No", "")), ""), "")</f>
        <v/>
      </c>
      <c r="U410" s="66"/>
      <c r="V410" s="76" t="str">
        <f>IFERROR(IF(B410&lt;&gt;"", IF(ISTEXT(INDEX(Paste_Here!J$2:J$850, MATCH(B410, Paste_Here!A$2:A$850, 0))), VALUE(INDEX(Paste_Here!J$2:J$850, MATCH(B410, Paste_Here!A$2:A$850, 0))), ""), ""), "")</f>
        <v/>
      </c>
      <c r="W410" s="66"/>
      <c r="X410" s="66"/>
      <c r="Y410" s="76" t="str">
        <f t="shared" si="50"/>
        <v/>
      </c>
      <c r="Z410" s="66"/>
      <c r="AA410" s="76" t="str">
        <f>IFERROR(IF(B410&lt;&gt;"", IF(AND(INDEX(Paste_Here!AI$2:AI$850, MATCH(B410, Paste_Here!A$2:A$850, 0))&lt;&gt;"", ISNUMBER(VALUE(INDEX(Paste_Here!AI$2:AI$850, MATCH(B410, Paste_Here!A$2:A$850, 0))))), INDEX(Paste_Here!AI$2:AI$850, MATCH(B410, Paste_Here!A$2:A$850, 0)), ""), ""), "")</f>
        <v/>
      </c>
      <c r="AB410" s="66"/>
      <c r="AC410" s="76" t="str">
        <f>IFERROR(IF(B410&lt;&gt;"", IF(AND(INDEX(Paste_Here!AJ$2:AJ$850, MATCH(B410, Paste_Here!A$2:A$850, 0))&lt;&gt;"", ISNUMBER(VALUE(INDEX(Paste_Here!AJ$2:AJ$850, MATCH(B410, Paste_Here!A$2:A$850, 0))))), INDEX(Paste_Here!AJ$2:AJ$850, MATCH(B410, Paste_Here!A$2:A$850, 0)), ""), ""), "")</f>
        <v/>
      </c>
      <c r="AD410" s="66"/>
      <c r="AE410" s="76" t="str">
        <f>IFERROR(IF(B410&lt;&gt;"", IF(AND(INDEX(Paste_Here!AK$2:AK$850, MATCH(B410, Paste_Here!A$2:A$850, 0))&lt;&gt;"", ISNUMBER(VALUE(INDEX(Paste_Here!AK$2:AK$850, MATCH(B410, Paste_Here!A$2:A$850, 0))))), INDEX(Paste_Here!AK$2:AK$850, MATCH(B410, Paste_Here!A$2:A$850, 0)), ""), ""), "")</f>
        <v/>
      </c>
      <c r="AF410" s="66"/>
      <c r="AG410" s="76" t="str">
        <f>IFERROR(IF(B410&lt;&gt;"", IF(AND(INDEX(Paste_Here!AL$2:AL$850, MATCH(B410, Paste_Here!A$2:A$850, 0))&lt;&gt;"", ISNUMBER(VALUE(INDEX(Paste_Here!AL$2:AL$850, MATCH(B410, Paste_Here!A$2:A$850, 0))))), INDEX(Paste_Here!AL$2:AL$850, MATCH(B410, Paste_Here!A$2:A$850, 0)), ""), ""), "")</f>
        <v/>
      </c>
      <c r="AH410" s="66"/>
      <c r="AI410" s="76" t="str">
        <f>IFERROR(IF(B410&lt;&gt;"", IF(AND(INDEX(Paste_Here!AH$2:AH$850, MATCH(B410, Paste_Here!A$2:A$850, 0))&lt;&gt;"", ISNUMBER(VALUE(INDEX(Paste_Here!AH$2:AH$850, MATCH(B410, Paste_Here!A$2:A$850, 0))))), IF(VALUE(INDEX(Paste_Here!AH$2:AH$850, MATCH(B410, Paste_Here!A$2:A$850, 0)))=0, "", INDEX(Paste_Here!AH$2:AH$850, MATCH(B410, Paste_Here!A$2:A$850, 0))), ""), ""), "")</f>
        <v/>
      </c>
      <c r="AJ410" s="66"/>
      <c r="AK410" s="76" t="str">
        <f>IFERROR(IF(B410&lt;&gt;"", IF(AND(INDEX(Paste_Here!N$2:N$850, MATCH(B410, Paste_Here!A$2:A$850, 0))&lt;&gt;"", ISNUMBER(VALUE(INDEX(Paste_Here!N$2:N$850, MATCH(B410, Paste_Here!A$2:A$850, 0))))), INDEX(Paste_Here!N$2:N$850, MATCH(B410, Paste_Here!A$2:A$850, 0)), ""), ""), "")</f>
        <v/>
      </c>
      <c r="AL410" s="66"/>
      <c r="AM410" s="76" t="str">
        <f>IFERROR(IF(B410&lt;&gt;"", IF(AND(INDEX(Paste_Here!O$2:O$850, MATCH(B410, Paste_Here!A$2:A$850, 0))&lt;&gt;"", ISNUMBER(VALUE(INDEX(Paste_Here!O$2:O$850, MATCH(B410, Paste_Here!A$2:A$850, 0))))), INDEX(Paste_Here!O$2:O$850, MATCH(B410, Paste_Here!A$2:A$850, 0)), ""), ""), "")</f>
        <v/>
      </c>
      <c r="AN410" s="66"/>
      <c r="AO410" s="76"/>
      <c r="AP410" s="66"/>
      <c r="AQ410" s="76"/>
      <c r="AR410" s="66"/>
      <c r="AS410" s="76"/>
      <c r="AT410" s="66"/>
      <c r="AU410" s="66"/>
      <c r="AV410" s="76" t="str">
        <f t="shared" si="51"/>
        <v/>
      </c>
      <c r="AW410" s="66"/>
      <c r="AX410" s="76" t="str">
        <f>IFERROR(IF(B410&lt;&gt;"", IF(ISNUMBER(SEARCH("Revealed-Potential (Primary Focus)", LOWER(INDEX(Paste_Here!Z$2:Z$850, MATCH(B410, Paste_Here!A$2:A$850, 0))))), "Rev-Potential: Prim", IF(ISNUMBER(SEARCH("Revealed-Potential (Secondary Focus)", LOWER(INDEX(Paste_Here!Z$2:Z$850, MATCH(B410, Paste_Here!A$2:A$850, 0))))), "Rev-Potential: Sec", IF(ISNUMBER(SEARCH("Monitoring", LOWER(INDEX(Paste_Here!Z$2:Z$850, MATCH(B410, Paste_Here!A$2:A$850, 0))))), "Monitoring", IF(ISNUMBER(SEARCH("At-Promise (Secondary Focus)", LOWER(INDEX(Paste_Here!Z$2:Z$850, MATCH(B410, Paste_Here!A$2:A$850, 0))))), "At-Promise: Sec", IF(ISNUMBER(SEARCH("At-Promise (Primary Focus)", LOWER(INDEX(Paste_Here!Z$2:Z$850, MATCH(B410, Paste_Here!A$2:A$850, 0))))), "At-Promise: Prim", ""))))), ""), "")</f>
        <v/>
      </c>
      <c r="AY410" s="66"/>
      <c r="AZ410" s="76"/>
      <c r="BA410" s="66"/>
      <c r="BB410" s="76"/>
      <c r="BC410" s="66"/>
      <c r="BD410" s="76"/>
      <c r="BE410" s="66"/>
      <c r="BF410" s="76"/>
      <c r="BG410" s="66"/>
      <c r="BH410" s="76"/>
      <c r="BI410" s="66"/>
      <c r="BJ410" s="66"/>
      <c r="BK410" s="76" t="str">
        <f t="shared" si="52"/>
        <v/>
      </c>
      <c r="BL410" s="66"/>
      <c r="BM410" s="76" t="str">
        <f>IFERROR(IF(B410&lt;&gt;"", IF(AND(ISNUMBER(VALUE(SUBSTITUTE(SUBSTITUTE(Paste_Here!R410, "br", "-"), "L", ""))), VALUE(SUBSTITUTE(SUBSTITUTE(Paste_Here!R410, "br", "-"), "L", "")) &gt;= 1095), "Yes", IF(AND(ISNUMBER(VALUE(SUBSTITUTE(SUBSTITUTE(Paste_Here!R410, "br", "-"), "L", ""))), VALUE(SUBSTITUTE(SUBSTITUTE(Paste_Here!R410, "br", "-"), "L", "")) &lt;= 1094), "No", "")), ""), "")</f>
        <v/>
      </c>
      <c r="BN410" s="66"/>
      <c r="BO410" s="76" t="str">
        <f>IFERROR(IF(B410&lt;&gt;"", IF(COUNTIF(INDEX(Paste_Here!Y$2:AB$850, MATCH(B410, Paste_Here!A$2:A$850, 0), 0), "yes") &gt; 0, "Yes", IF(COUNTIF(INDEX(Paste_Here!Y$2:AB$850, MATCH(B410, Paste_Here!A$2:A$850, 0), 0), "no") &gt; 0, "No", "")), ""), "")</f>
        <v/>
      </c>
      <c r="BP410" s="66"/>
      <c r="BQ410" s="76" t="str">
        <f>IFERROR(IF(B410&lt;&gt;"", IF(AND(ISNUMBER(VALUE(SUBSTITUTE(SUBSTITUTE(Paste_Here!U410, "em", "-"), "q", ""))), VALUE(SUBSTITUTE(SUBSTITUTE(Paste_Here!U410, "em", "-"), "q", "")) &gt;= 910), "Yes", IF(AND(ISNUMBER(VALUE(SUBSTITUTE(SUBSTITUTE(Paste_Here!U410, "em", "-"), "q", ""))), VALUE(SUBSTITUTE(SUBSTITUTE(Paste_Here!U410, "em", "-"), "q", "")) &lt;= 909), "No", "")), ""), "")</f>
        <v/>
      </c>
      <c r="BR410" s="66"/>
      <c r="BS410" s="76" t="str">
        <f>IFERROR(IF(B410&lt;&gt;"", IF(AND(INDEX(Paste_Here!X$2:X$850, MATCH(B410, Paste_Here!A$2:A$850, 0))&lt;&gt;"", ISNUMBER(VALUE(INDEX(Paste_Here!X$2:X$850, MATCH(B410, Paste_Here!A$2:A$850, 0))))), INDEX(Paste_Here!X$2:X$850, MATCH(B410, Paste_Here!A$2:A$850, 0)), ""), ""), "")</f>
        <v/>
      </c>
      <c r="BT410" s="66"/>
      <c r="BU410" s="76" t="str">
        <f>IFERROR(IF(B410&lt;&gt;"", IF(ISNUMBER(VALUE(INDEX(Paste_Here!G$2:G$850, MATCH(B410, Paste_Here!A$2:A$850, 0)))), IF(VALUE(INDEX(Paste_Here!G$2:G$850, MATCH(B410, Paste_Here!A$2:A$850, 0)))=0, "No", IF(AND(VALUE(INDEX(Paste_Here!G$2:G$850, MATCH(B410, Paste_Here!A$2:A$850, 0)))&gt;=1, VALUE(INDEX(Paste_Here!G$2:G$850, MATCH(B410, Paste_Here!A$2:A$850, 0)))&lt;=4), VALUE(INDEX(Paste_Here!G$2:G$850, MATCH(B410, Paste_Here!A$2:A$850, 0))), "")), ""), ""), "")</f>
        <v/>
      </c>
      <c r="BV410" s="66"/>
      <c r="BW410" s="76" t="str">
        <f>IFERROR(IF(B410&lt;&gt;"", IF(ISNUMBER(VALUE(INDEX(Paste_Here!H$2:H$850, MATCH(B410, Paste_Here!A$2:A$850, 0)))), IF(VALUE(INDEX(Paste_Here!H$2:H$850, MATCH(B410, Paste_Here!A$2:A$850, 0)))=0, "No", IF(AND(VALUE(INDEX(Paste_Here!H$2:H$850, MATCH(B410, Paste_Here!A$2:A$850, 0)))&gt;=1, VALUE(INDEX(Paste_Here!H$2:H$850, MATCH(B410, Paste_Here!A$2:A$850, 0)))&lt;=4), VALUE(INDEX(Paste_Here!H$2:H$850, MATCH(B410, Paste_Here!A$2:A$850, 0))), "")), ""), ""), "")</f>
        <v/>
      </c>
      <c r="BX410" s="66"/>
      <c r="BY410" s="76"/>
      <c r="BZ410" s="66"/>
      <c r="CA410" s="76"/>
      <c r="CB410" s="66"/>
      <c r="CC410" s="66"/>
      <c r="CD410" s="76" t="str">
        <f t="shared" si="53"/>
        <v/>
      </c>
      <c r="CE410" s="66"/>
      <c r="CF410" s="76" t="str">
        <f>IFERROR(IF(B410&lt;&gt;"", IF(AND(INDEX(Paste_Here!P$2:P$850, MATCH(B410, Paste_Here!A$2:A$850, 0))&lt;&gt;"", ISNUMBER(VALUE(INDEX(Paste_Here!P$2:P$850, MATCH(B410, Paste_Here!A$2:A$850, 0))))), INDEX(Paste_Here!P$2:P$850, MATCH(B410, Paste_Here!A$2:A$850, 0)), ""), ""), "")</f>
        <v/>
      </c>
      <c r="CG410" s="66"/>
      <c r="CH410" s="76" t="str">
        <f>IFERROR(IF(B410&lt;&gt;"", IF(ISNUMBER(SEARCH("highrisk", LOWER(INDEX(Paste_Here!Q$2:Q$850, MATCH(B410, Paste_Here!A$2:A$850, 0))))), "High Risk", IF(ISNUMBER(SEARCH("lowrisk", LOWER(INDEX(Paste_Here!Q$2:Q$850, MATCH(B410, Paste_Here!A$2:A$850, 0))))), "Low Risk", IF(ISNUMBER(SEARCH("somerisk", LOWER(INDEX(Paste_Here!Q$2:Q$850, MATCH(B410, Paste_Here!A$2:A$850, 0))))), "Some Risk", ""))), ""), "")</f>
        <v/>
      </c>
      <c r="CI410" s="66"/>
      <c r="CJ410" s="76" t="str">
        <f>IFERROR(IF(B410&lt;&gt;"", IF(AND(INDEX(Paste_Here!AA$2:AA$850, MATCH(B410, Paste_Here!A$2:A$850, 0))&lt;&gt;"", ISNUMBER(VALUE(INDEX(Paste_Here!AA$2:AA$850, MATCH(B410, Paste_Here!A$2:A$850, 0))))), INDEX(Paste_Here!AA$2:AA$850, MATCH(B410, Paste_Here!A$2:A$850, 0)), ""), ""), "")</f>
        <v/>
      </c>
      <c r="CK410" s="66"/>
      <c r="CL410" s="76" t="str">
        <f>IFERROR(IF(B410&lt;&gt;"", IF(LOWER(INDEX(Paste_Here!AB$2:AB$850, MATCH(B410, Paste_Here!A$2:A$850, 0)))="approaching expectations", "Approaching", IF(LOWER(INDEX(Paste_Here!AB$2:AB$850, MATCH(B410, Paste_Here!A$2:A$850, 0)))="met expectations", "Met", IF(LOWER(INDEX(Paste_Here!AB$2:AB$850, MATCH(B410, Paste_Here!A$2:A$850, 0)))="exceeded expectations", "Exceeded", IF(LOWER(INDEX(Paste_Here!AB$2:AB$850, MATCH(B410, Paste_Here!A$2:A$850, 0)))="below expectations", "Below", "")))), ""), "")</f>
        <v/>
      </c>
      <c r="CM410" s="66"/>
      <c r="CN410" s="76" t="str">
        <f>IFERROR(IF(B410&lt;&gt;"", IF(AND(INDEX(Paste_Here!AC$2:AC$850, MATCH(B410, Paste_Here!A$2:A$850, 0))&lt;&gt;"", ISNUMBER(VALUE(INDEX(Paste_Here!AC$2:AC$850, MATCH(B410, Paste_Here!A$2:A$850, 0))))), INDEX(Paste_Here!AC$2:AC$850, MATCH(B410, Paste_Here!A$2:A$850, 0)), ""), ""), "")</f>
        <v/>
      </c>
      <c r="CO410" s="66"/>
      <c r="CP410" s="76"/>
      <c r="CQ410" s="66"/>
      <c r="CR410" s="76"/>
      <c r="CS410" s="66"/>
      <c r="CT410" s="76"/>
      <c r="CU410" s="66"/>
      <c r="CV410" s="76"/>
      <c r="CW410" s="66"/>
      <c r="CX410" s="76"/>
      <c r="CY410" s="66"/>
      <c r="CZ410" s="66"/>
      <c r="DA410" s="76" t="str">
        <f t="shared" si="54"/>
        <v/>
      </c>
      <c r="DB410" s="66"/>
      <c r="DC410" s="76" t="str">
        <f>IFERROR(IF(B410&lt;&gt;"", IF(AND(INDEX(Paste_Here!V$2:V$850, MATCH(B410, Paste_Here!A$2:A$850, 0))&lt;&gt;"", ISNUMBER(VALUE(INDEX(Paste_Here!V$2:V$850, MATCH(B410, Paste_Here!A$2:A$850, 0))))), INDEX(Paste_Here!V$2:V$850, MATCH(B410, Paste_Here!A$2:A$850, 0)), ""), ""), "")</f>
        <v/>
      </c>
      <c r="DD410" s="66"/>
      <c r="DE410" s="76" t="str">
        <f>IFERROR(IF(B410&lt;&gt;"", IF(ISNUMBER(SEARCH("highrisk", LOWER(INDEX(Paste_Here!W$2:W$850, MATCH(B410, Paste_Here!A$2:A$850, 0))))), "High Risk", IF(ISNUMBER(SEARCH("lowrisk", LOWER(INDEX(Paste_Here!W$2:W$850, MATCH(B410, Paste_Here!A$2:A$850, 0))))), "Low Risk", IF(ISNUMBER(SEARCH("somerisk", LOWER(INDEX(Paste_Here!W$2:W$850, MATCH(B410, Paste_Here!A$2:A$850, 0))))), "Some Risk", ""))), ""), "")</f>
        <v/>
      </c>
      <c r="DF410" s="66"/>
      <c r="DG410" s="76" t="str">
        <f>IFERROR(IF(B410&lt;&gt;"", IF(AND(INDEX(Paste_Here!S$2:S$850, MATCH(B410, Paste_Here!A$2:A$850, 0))&lt;&gt;"", ISNUMBER(VALUE(INDEX(Paste_Here!S$2:S$850, MATCH(B410, Paste_Here!A$2:A$850, 0))))), INDEX(Paste_Here!S$2:S$850, MATCH(B410, Paste_Here!A$2:A$850, 0)), ""), ""), "")</f>
        <v/>
      </c>
      <c r="DH410" s="66"/>
      <c r="DI410" s="76" t="str">
        <f>IFERROR(IF(B410&lt;&gt;"", IF(ISNUMBER(SEARCH("highrisk", LOWER(INDEX(Paste_Here!T$2:T$850, MATCH(B410, Paste_Here!A$2:A$850, 0))))), "High Risk", IF(ISNUMBER(SEARCH("lowrisk", LOWER(INDEX(Paste_Here!T$2:T$850, MATCH(B410, Paste_Here!A$2:A$850, 0))))), "Low Risk", IF(ISNUMBER(SEARCH("somerisk", LOWER(INDEX(Paste_Here!T$2:T$850, MATCH(B410, Paste_Here!A$2:A$850, 0))))), "Some Risk", ""))), ""), "")</f>
        <v/>
      </c>
      <c r="DJ410" s="66"/>
      <c r="DK410" s="76" t="str">
        <f>IFERROR(IF(B410&lt;&gt;"", IF(AND(INDEX(Paste_Here!AD$2:AD$850, MATCH(B410, Paste_Here!A$2:A$850, 0))&lt;&gt;"", ISNUMBER(VALUE(INDEX(Paste_Here!AD$2:AD$850, MATCH(B410, Paste_Here!A$2:A$850, 0))))), INDEX(Paste_Here!AD$2:AD$850, MATCH(B410, Paste_Here!A$2:A$850, 0)), ""), ""), "")</f>
        <v/>
      </c>
      <c r="DL410" s="66"/>
      <c r="DM410" s="76" t="str">
        <f>IFERROR(IF(B410&lt;&gt;"", IF(LOWER(INDEX(Paste_Here!AE$2:AE$850, MATCH(B410, Paste_Here!A$2:A$850, 0)))="approaching expectations", "Approaching", IF(LOWER(INDEX(Paste_Here!AE$2:AE$850, MATCH(B410, Paste_Here!A$2:A$850, 0)))="met expectations", "Met", IF(LOWER(INDEX(Paste_Here!AE$2:AE$850, MATCH(B410, Paste_Here!A$2:A$850, 0)))="exceeded expectations", "Exceeded", IF(LOWER(INDEX(Paste_Here!AE$2:AE$850, MATCH(B410, Paste_Here!A$2:A$850, 0)))="below expectations", "Below", "")))), ""), "")</f>
        <v/>
      </c>
      <c r="DN410" s="66"/>
      <c r="DO410" s="76"/>
      <c r="DP410" s="66"/>
      <c r="DQ410" s="76"/>
      <c r="DR410" s="66"/>
      <c r="DS410" s="76"/>
      <c r="DT410" s="66"/>
      <c r="DU410" s="76"/>
      <c r="DV410" s="66"/>
      <c r="DW410" s="66"/>
      <c r="DX410" s="76" t="str">
        <f t="shared" si="55"/>
        <v/>
      </c>
      <c r="DY410" s="66"/>
      <c r="DZ410" s="76"/>
      <c r="EA410" s="66"/>
      <c r="EB410" s="76"/>
      <c r="EC410" s="66"/>
      <c r="ED410" s="76" t="str">
        <f>IFERROR(IF(B410&lt;&gt;"", IF(AND(INDEX(Paste_Here!AF$2:AF$850, MATCH(B410, Paste_Here!A$2:A$850, 0))&lt;&gt;"", ISNUMBER(VALUE(INDEX(Paste_Here!AF$2:AF$850, MATCH(B410, Paste_Here!A$2:A$850, 0))))), INDEX(Paste_Here!AF$2:AF$850, MATCH(B410, Paste_Here!A$2:A$850, 0)), ""), ""), "")</f>
        <v/>
      </c>
      <c r="EE410" s="66"/>
      <c r="EF410" s="76"/>
      <c r="EG410" s="66"/>
      <c r="EH410" s="76"/>
      <c r="EI410" s="66"/>
      <c r="EJ410" s="76" t="str">
        <f>IFERROR(IF(B410&lt;&gt;"", IF(AND(INDEX(Paste_Here!AG$2:AG$850, MATCH(B410, Paste_Here!A$2:A$850, 0))&lt;&gt;"", ISNUMBER(VALUE(INDEX(Paste_Here!AG$2:AG$850, MATCH(B410, Paste_Here!A$2:A$850, 0))))), INDEX(Paste_Here!AG$2:AG$850, MATCH(B410, Paste_Here!A$2:A$850, 0)), ""), ""), "")</f>
        <v/>
      </c>
      <c r="EK410" s="66"/>
      <c r="EL410" s="76"/>
      <c r="EM410" s="66"/>
      <c r="EN410" s="76"/>
      <c r="EO410" s="66"/>
      <c r="EP410" s="76"/>
      <c r="EQ410" s="66"/>
      <c r="ER410" s="76"/>
      <c r="ES410" s="66"/>
      <c r="ET410" s="66"/>
      <c r="EU410" s="76"/>
      <c r="EV410" s="66"/>
      <c r="EW410" s="76"/>
      <c r="EX410" s="66"/>
      <c r="EY410" s="76"/>
      <c r="EZ410" s="66"/>
      <c r="FA410" s="76"/>
      <c r="FB410" s="66"/>
      <c r="FC410" s="76"/>
      <c r="FD410" s="66"/>
      <c r="FE410" s="76"/>
      <c r="FF410" s="66"/>
      <c r="FG410" s="76"/>
      <c r="FH410" s="66"/>
      <c r="FI410" s="76"/>
      <c r="FJ410" s="66"/>
      <c r="FK410" s="76"/>
      <c r="FL410" s="66"/>
      <c r="FM410" s="76"/>
      <c r="FN410" s="66"/>
      <c r="FO410" s="76"/>
      <c r="FP410" s="66"/>
      <c r="FQ410" s="76"/>
      <c r="FR410" s="66"/>
      <c r="FS410" s="76"/>
      <c r="FT410" s="66"/>
      <c r="FU410" s="76"/>
      <c r="FV410" s="66"/>
      <c r="FW410" s="76"/>
      <c r="FX410" s="66"/>
      <c r="FY410" s="76"/>
      <c r="FZ410" s="66"/>
      <c r="GA410" s="76"/>
      <c r="GB410" s="66"/>
      <c r="GC410" s="76"/>
      <c r="GD410" s="66"/>
      <c r="GE410" s="76"/>
      <c r="GF410" s="66"/>
      <c r="GG410" s="76"/>
      <c r="GH410" s="66"/>
      <c r="GI410" s="76"/>
      <c r="GJ410" s="66"/>
      <c r="GK410" s="76"/>
      <c r="GL410" s="66"/>
      <c r="GM410" s="76"/>
      <c r="GN410" s="66"/>
      <c r="GO410" s="76"/>
      <c r="GP410" s="66"/>
      <c r="GQ410" s="76"/>
      <c r="GR410" s="66"/>
      <c r="GS410" s="76"/>
      <c r="GT410" s="66"/>
      <c r="GU410" s="76"/>
      <c r="GV410" s="66"/>
      <c r="GW410" s="76"/>
      <c r="GX410" s="66"/>
      <c r="GY410" s="76"/>
      <c r="GZ410" s="66"/>
      <c r="HA410" s="76"/>
      <c r="HB410" s="66"/>
      <c r="HC410" s="76"/>
      <c r="HD410" s="66"/>
      <c r="HE410" s="76"/>
      <c r="HF410" s="66"/>
      <c r="HG410" s="76"/>
      <c r="HH410" s="66"/>
      <c r="HI410" s="76"/>
      <c r="HJ410" s="66"/>
      <c r="HK410" s="76"/>
      <c r="HL410" s="66"/>
      <c r="HM410" s="76"/>
      <c r="HN410" s="66"/>
      <c r="HO410" s="76"/>
      <c r="HP410" s="66"/>
      <c r="HQ410" s="76"/>
      <c r="HR410" s="66"/>
      <c r="HS410" s="76"/>
      <c r="HT410" s="66"/>
      <c r="HU410" s="76"/>
      <c r="HV410" s="66"/>
      <c r="HW410" s="76"/>
      <c r="HX410" s="66"/>
      <c r="HY410" s="76"/>
      <c r="HZ410" s="66"/>
      <c r="IA410" s="76"/>
      <c r="IB410" s="66"/>
      <c r="IC410" s="76"/>
      <c r="ID410" s="66"/>
      <c r="IE410" s="76"/>
      <c r="IF410" s="66"/>
      <c r="IG410" s="76"/>
      <c r="IH410" s="66"/>
      <c r="II410" s="76"/>
      <c r="IJ410" s="66"/>
      <c r="IK410" s="76"/>
      <c r="IL410" s="66"/>
      <c r="IM410" s="76"/>
      <c r="IN410" s="66"/>
      <c r="IO410" s="76"/>
      <c r="IP410" s="66"/>
      <c r="IQ410" s="76"/>
      <c r="IR410" s="66"/>
      <c r="IS410" s="76"/>
      <c r="IT410" s="66"/>
      <c r="IU410" s="76"/>
      <c r="IV410" s="66"/>
      <c r="IW410" s="76"/>
      <c r="IX410" s="66"/>
      <c r="IY410" s="76"/>
      <c r="IZ410" s="66"/>
      <c r="JA410" s="76"/>
      <c r="JB410" s="66"/>
      <c r="JC410" s="76"/>
      <c r="JD410" s="66"/>
      <c r="JE410" s="76"/>
      <c r="JF410" s="66"/>
      <c r="JG410" s="76"/>
      <c r="JH410" s="66"/>
      <c r="JI410" s="76"/>
      <c r="JJ410" s="66"/>
      <c r="JK410" s="76"/>
      <c r="JL410" s="66"/>
      <c r="JM410" s="76"/>
      <c r="JN410" s="66"/>
      <c r="JO410" s="76"/>
      <c r="JP410" s="66"/>
      <c r="JQ410" s="76"/>
      <c r="JR410" s="66"/>
      <c r="JS410" s="76"/>
      <c r="JT410" s="66"/>
      <c r="JU410" s="76"/>
      <c r="JV410" s="66"/>
      <c r="JW410" s="76"/>
      <c r="JX410" s="66"/>
      <c r="JY410" s="76"/>
      <c r="JZ410" s="66"/>
      <c r="KA410" s="76"/>
      <c r="KB410" s="66"/>
      <c r="KC410" s="76"/>
      <c r="KD410" s="66"/>
      <c r="KE410" s="76"/>
      <c r="KF410" s="66"/>
      <c r="KG410" s="76"/>
      <c r="KH410" s="66"/>
      <c r="KI410" s="76"/>
      <c r="KJ410" s="66"/>
      <c r="KK410" s="76"/>
      <c r="KL410" s="66"/>
      <c r="KM410" s="76"/>
      <c r="KN410" s="66"/>
      <c r="KO410" s="76"/>
      <c r="KP410" s="66"/>
      <c r="KQ410" s="76"/>
      <c r="KR410" s="66"/>
      <c r="KS410" s="76"/>
      <c r="KT410" s="66"/>
      <c r="KU410" s="76"/>
      <c r="KV410" s="66"/>
      <c r="KW410" s="76"/>
      <c r="KX410" s="66"/>
      <c r="KY410" s="76"/>
      <c r="KZ410" s="66"/>
      <c r="LA410" s="76"/>
      <c r="LB410" s="66"/>
      <c r="LC410" s="76"/>
      <c r="LD410" s="66"/>
      <c r="LE410" s="76"/>
      <c r="LF410" s="66"/>
      <c r="LG410" s="76"/>
      <c r="LH410" s="66"/>
      <c r="LI410" s="76"/>
      <c r="LJ410" s="66"/>
      <c r="LK410" s="76"/>
      <c r="LL410" s="66"/>
      <c r="LM410" s="76"/>
      <c r="LN410" s="66"/>
      <c r="LO410" s="76"/>
      <c r="LP410" s="66"/>
      <c r="LQ410" s="76"/>
      <c r="LR410" s="66"/>
      <c r="LS410" s="76"/>
      <c r="LT410" s="66"/>
      <c r="LU410" s="76"/>
      <c r="LV410" s="66"/>
      <c r="LW410" s="76"/>
      <c r="LX410" s="66"/>
      <c r="LY410" s="76"/>
      <c r="LZ410" s="66"/>
      <c r="MA410" s="76"/>
      <c r="MB410" s="66"/>
      <c r="MC410" s="76"/>
      <c r="MD410" s="66"/>
      <c r="MG410" s="1" t="str" cm="1">
        <f t="array" ref="MG410">IFERROR(INDEX(Paste_Here!$B$2:$B$850, MATCH(0, COUNTIF(MG$4:MG409, Paste_Here!$B$2:$B$850) + IF(Paste_Here!$B$2:$B$850="", 1, 0), 0)), "")</f>
        <v/>
      </c>
      <c r="MH410" s="1" t="str">
        <f>IF(MG410&lt;&gt;"", INDEX(Paste_Here!$A$2:$A$850, MATCH(MG410, Paste_Here!$B$2:$B$850, 0)), "")</f>
        <v/>
      </c>
      <c r="MI410" s="1" t="str">
        <f t="shared" si="56"/>
        <v/>
      </c>
      <c r="MJ410" s="1" t="str" cm="1">
        <f t="array" ref="MJ410">IFERROR(INDEX($MI$5:$MI$850, MATCH(SMALL(IF($MI$5:$MI$850&lt;&gt;"", COUNTIF($MI$5:$MI$850, "&lt;"&amp;$MI$5:$MI$850)+1), ROW()-ROW($MJ$5)+1), COUNTIF($MI$5:$MI$850, "&lt;"&amp;$MI$5:$MI$850)+1, 0)), "")</f>
        <v/>
      </c>
    </row>
    <row r="411" spans="1:348">
      <c r="A411" s="66"/>
      <c r="B411" s="76" t="str">
        <f t="shared" si="49"/>
        <v/>
      </c>
      <c r="C411" s="66"/>
      <c r="D411" s="76" t="str">
        <f>IFERROR(IF(B411&lt;&gt;"", IF(AND(INDEX(Paste_Here!B$2:B$850, MATCH(B411, Paste_Here!A$2:A$850, 0))&lt;&gt;"", ISNUMBER(VALUE(INDEX(Paste_Here!B$2:B$850, MATCH(B411, Paste_Here!A$2:A$850, 0))))), INDEX(Paste_Here!B$2:B$850, MATCH(B411, Paste_Here!A$2:A$850, 0)), ""), ""), "")</f>
        <v/>
      </c>
      <c r="E411" s="66"/>
      <c r="F411" s="76" t="str">
        <f>IFERROR(IF(B411&lt;&gt;"", IF(ISTEXT(INDEX(Paste_Here!K$2:K$850, MATCH(B411, Paste_Here!A$2:A$850, 0))), INDEX(Paste_Here!K$2:K$850, MATCH(B411, Paste_Here!A$2:A$850, 0)), ""), ""), "")</f>
        <v/>
      </c>
      <c r="G411" s="66"/>
      <c r="H411" s="76" t="str">
        <f>IFERROR(IF(B411&lt;&gt;"", IF(ISTEXT(INDEX(Paste_Here!C$2:C$850, MATCH(B411, Paste_Here!A$2:A$850, 0))), INDEX(Paste_Here!C$2:C$850, MATCH(B411, Paste_Here!A$2:A$850, 0)), ""), ""), "")</f>
        <v/>
      </c>
      <c r="I411" s="66"/>
      <c r="J411" s="76" t="str">
        <f>IFERROR(IF(B411&lt;&gt;"", IF(ISNUMBER(SEARCH("s", LOWER(INDEX(Paste_Here!M$2:M$850, MATCH(B411, Paste_Here!A$2:A$850, 0))))), "Yes", IF(INDEX(Paste_Here!M$2:M$850, MATCH(B411, Paste_Here!A$2:A$850, 0))&lt;&gt;"", "No", "")), ""), "")</f>
        <v/>
      </c>
      <c r="K411" s="66"/>
      <c r="L411" s="76" t="str">
        <f>IFERROR(IF(B411&lt;&gt;"", IF(ISNUMBER(SEARCH("yes", LOWER(INDEX(Paste_Here!E$2:E$850, MATCH(B411, Paste_Here!A$2:A$850, 0))))), "Yes", IF(ISNUMBER(SEARCH("no", LOWER(INDEX(Paste_Here!E$2:E$850, MATCH(B411, Paste_Here!A$2:A$850, 0))))), "No", "")), ""), "")</f>
        <v/>
      </c>
      <c r="M411" s="66"/>
      <c r="N411" s="76" t="str">
        <f>IFERROR(IF(B411&lt;&gt;"", IF(ISNUMBER(SEARCH("yes", LOWER(INDEX(Paste_Here!F$2:F$850, MATCH(B411, Paste_Here!A$2:A$850, 0))))), "Yes", IF(ISNUMBER(SEARCH("no", LOWER(INDEX(Paste_Here!F$2:F$850, MATCH(B411, Paste_Here!A$2:A$850, 0))))), "No", "")), ""), "")</f>
        <v/>
      </c>
      <c r="O411" s="66"/>
      <c r="P411" s="76" t="str">
        <f>IFERROR(IF(B411&lt;&gt;"", IF(ISNUMBER(SEARCH("yes", LOWER(INDEX(Paste_Here!L$2:L$850, MATCH(B411, Paste_Here!A$2:A$850, 0))))), "Yes", IF(ISNUMBER(SEARCH("no", LOWER(INDEX(Paste_Here!L$2:L$850, MATCH(B411, Paste_Here!A$2:A$850, 0))))), "No", "")), ""), "")</f>
        <v/>
      </c>
      <c r="Q411" s="66"/>
      <c r="R411" s="76" t="str">
        <f>IFERROR(IF(B411&lt;&gt;"", IF(ISNUMBER(SEARCH("transitional 2", LOWER(INDEX(Paste_Here!D$2:D$850, MATCH(B411, Paste_Here!A$2:A$850, 0))))), "T2", IF(ISNUMBER(SEARCH("transitional 1", LOWER(INDEX(Paste_Here!D$2:D$850, MATCH(B411, Paste_Here!A$2:A$850, 0))))), "T1", IF(ISNUMBER(SEARCH("waived ell services", LOWER(INDEX(Paste_Here!D$2:D$850, MATCH(B411, Paste_Here!A$2:A$850, 0))))), "W", IF(ISNUMBER(SEARCH("english language learner", LOWER(INDEX(Paste_Here!D$2:D$850, MATCH(B411, Paste_Here!A$2:A$850, 0))))), "L", "")))), ""), "")</f>
        <v/>
      </c>
      <c r="S411" s="66"/>
      <c r="T411" s="76" t="str">
        <f>IFERROR(IF(B411&lt;&gt;"", IF(ISNUMBER(SEARCH("yes", LOWER(INDEX(Paste_Here!I$2:I$850, MATCH(B411, Paste_Here!A$2:A$850, 0))))), "Yes", IF(ISNUMBER(SEARCH("no", LOWER(INDEX(Paste_Here!I$2:I$850, MATCH(B411, Paste_Here!A$2:A$850, 0))))), "No", "")), ""), "")</f>
        <v/>
      </c>
      <c r="U411" s="66"/>
      <c r="V411" s="76" t="str">
        <f>IFERROR(IF(B411&lt;&gt;"", IF(ISTEXT(INDEX(Paste_Here!J$2:J$850, MATCH(B411, Paste_Here!A$2:A$850, 0))), VALUE(INDEX(Paste_Here!J$2:J$850, MATCH(B411, Paste_Here!A$2:A$850, 0))), ""), ""), "")</f>
        <v/>
      </c>
      <c r="W411" s="66"/>
      <c r="X411" s="66"/>
      <c r="Y411" s="76" t="str">
        <f t="shared" si="50"/>
        <v/>
      </c>
      <c r="Z411" s="66"/>
      <c r="AA411" s="76" t="str">
        <f>IFERROR(IF(B411&lt;&gt;"", IF(AND(INDEX(Paste_Here!AI$2:AI$850, MATCH(B411, Paste_Here!A$2:A$850, 0))&lt;&gt;"", ISNUMBER(VALUE(INDEX(Paste_Here!AI$2:AI$850, MATCH(B411, Paste_Here!A$2:A$850, 0))))), INDEX(Paste_Here!AI$2:AI$850, MATCH(B411, Paste_Here!A$2:A$850, 0)), ""), ""), "")</f>
        <v/>
      </c>
      <c r="AB411" s="66"/>
      <c r="AC411" s="76" t="str">
        <f>IFERROR(IF(B411&lt;&gt;"", IF(AND(INDEX(Paste_Here!AJ$2:AJ$850, MATCH(B411, Paste_Here!A$2:A$850, 0))&lt;&gt;"", ISNUMBER(VALUE(INDEX(Paste_Here!AJ$2:AJ$850, MATCH(B411, Paste_Here!A$2:A$850, 0))))), INDEX(Paste_Here!AJ$2:AJ$850, MATCH(B411, Paste_Here!A$2:A$850, 0)), ""), ""), "")</f>
        <v/>
      </c>
      <c r="AD411" s="66"/>
      <c r="AE411" s="76" t="str">
        <f>IFERROR(IF(B411&lt;&gt;"", IF(AND(INDEX(Paste_Here!AK$2:AK$850, MATCH(B411, Paste_Here!A$2:A$850, 0))&lt;&gt;"", ISNUMBER(VALUE(INDEX(Paste_Here!AK$2:AK$850, MATCH(B411, Paste_Here!A$2:A$850, 0))))), INDEX(Paste_Here!AK$2:AK$850, MATCH(B411, Paste_Here!A$2:A$850, 0)), ""), ""), "")</f>
        <v/>
      </c>
      <c r="AF411" s="66"/>
      <c r="AG411" s="76" t="str">
        <f>IFERROR(IF(B411&lt;&gt;"", IF(AND(INDEX(Paste_Here!AL$2:AL$850, MATCH(B411, Paste_Here!A$2:A$850, 0))&lt;&gt;"", ISNUMBER(VALUE(INDEX(Paste_Here!AL$2:AL$850, MATCH(B411, Paste_Here!A$2:A$850, 0))))), INDEX(Paste_Here!AL$2:AL$850, MATCH(B411, Paste_Here!A$2:A$850, 0)), ""), ""), "")</f>
        <v/>
      </c>
      <c r="AH411" s="66"/>
      <c r="AI411" s="76" t="str">
        <f>IFERROR(IF(B411&lt;&gt;"", IF(AND(INDEX(Paste_Here!AH$2:AH$850, MATCH(B411, Paste_Here!A$2:A$850, 0))&lt;&gt;"", ISNUMBER(VALUE(INDEX(Paste_Here!AH$2:AH$850, MATCH(B411, Paste_Here!A$2:A$850, 0))))), IF(VALUE(INDEX(Paste_Here!AH$2:AH$850, MATCH(B411, Paste_Here!A$2:A$850, 0)))=0, "", INDEX(Paste_Here!AH$2:AH$850, MATCH(B411, Paste_Here!A$2:A$850, 0))), ""), ""), "")</f>
        <v/>
      </c>
      <c r="AJ411" s="66"/>
      <c r="AK411" s="76" t="str">
        <f>IFERROR(IF(B411&lt;&gt;"", IF(AND(INDEX(Paste_Here!N$2:N$850, MATCH(B411, Paste_Here!A$2:A$850, 0))&lt;&gt;"", ISNUMBER(VALUE(INDEX(Paste_Here!N$2:N$850, MATCH(B411, Paste_Here!A$2:A$850, 0))))), INDEX(Paste_Here!N$2:N$850, MATCH(B411, Paste_Here!A$2:A$850, 0)), ""), ""), "")</f>
        <v/>
      </c>
      <c r="AL411" s="66"/>
      <c r="AM411" s="76" t="str">
        <f>IFERROR(IF(B411&lt;&gt;"", IF(AND(INDEX(Paste_Here!O$2:O$850, MATCH(B411, Paste_Here!A$2:A$850, 0))&lt;&gt;"", ISNUMBER(VALUE(INDEX(Paste_Here!O$2:O$850, MATCH(B411, Paste_Here!A$2:A$850, 0))))), INDEX(Paste_Here!O$2:O$850, MATCH(B411, Paste_Here!A$2:A$850, 0)), ""), ""), "")</f>
        <v/>
      </c>
      <c r="AN411" s="66"/>
      <c r="AO411" s="76"/>
      <c r="AP411" s="66"/>
      <c r="AQ411" s="76"/>
      <c r="AR411" s="66"/>
      <c r="AS411" s="76"/>
      <c r="AT411" s="66"/>
      <c r="AU411" s="66"/>
      <c r="AV411" s="76" t="str">
        <f t="shared" si="51"/>
        <v/>
      </c>
      <c r="AW411" s="66"/>
      <c r="AX411" s="76" t="str">
        <f>IFERROR(IF(B411&lt;&gt;"", IF(ISNUMBER(SEARCH("Revealed-Potential (Primary Focus)", LOWER(INDEX(Paste_Here!Z$2:Z$850, MATCH(B411, Paste_Here!A$2:A$850, 0))))), "Rev-Potential: Prim", IF(ISNUMBER(SEARCH("Revealed-Potential (Secondary Focus)", LOWER(INDEX(Paste_Here!Z$2:Z$850, MATCH(B411, Paste_Here!A$2:A$850, 0))))), "Rev-Potential: Sec", IF(ISNUMBER(SEARCH("Monitoring", LOWER(INDEX(Paste_Here!Z$2:Z$850, MATCH(B411, Paste_Here!A$2:A$850, 0))))), "Monitoring", IF(ISNUMBER(SEARCH("At-Promise (Secondary Focus)", LOWER(INDEX(Paste_Here!Z$2:Z$850, MATCH(B411, Paste_Here!A$2:A$850, 0))))), "At-Promise: Sec", IF(ISNUMBER(SEARCH("At-Promise (Primary Focus)", LOWER(INDEX(Paste_Here!Z$2:Z$850, MATCH(B411, Paste_Here!A$2:A$850, 0))))), "At-Promise: Prim", ""))))), ""), "")</f>
        <v/>
      </c>
      <c r="AY411" s="66"/>
      <c r="AZ411" s="76"/>
      <c r="BA411" s="66"/>
      <c r="BB411" s="76"/>
      <c r="BC411" s="66"/>
      <c r="BD411" s="76"/>
      <c r="BE411" s="66"/>
      <c r="BF411" s="76"/>
      <c r="BG411" s="66"/>
      <c r="BH411" s="76"/>
      <c r="BI411" s="66"/>
      <c r="BJ411" s="66"/>
      <c r="BK411" s="76" t="str">
        <f t="shared" si="52"/>
        <v/>
      </c>
      <c r="BL411" s="66"/>
      <c r="BM411" s="76" t="str">
        <f>IFERROR(IF(B411&lt;&gt;"", IF(AND(ISNUMBER(VALUE(SUBSTITUTE(SUBSTITUTE(Paste_Here!R411, "br", "-"), "L", ""))), VALUE(SUBSTITUTE(SUBSTITUTE(Paste_Here!R411, "br", "-"), "L", "")) &gt;= 1095), "Yes", IF(AND(ISNUMBER(VALUE(SUBSTITUTE(SUBSTITUTE(Paste_Here!R411, "br", "-"), "L", ""))), VALUE(SUBSTITUTE(SUBSTITUTE(Paste_Here!R411, "br", "-"), "L", "")) &lt;= 1094), "No", "")), ""), "")</f>
        <v/>
      </c>
      <c r="BN411" s="66"/>
      <c r="BO411" s="76" t="str">
        <f>IFERROR(IF(B411&lt;&gt;"", IF(COUNTIF(INDEX(Paste_Here!Y$2:AB$850, MATCH(B411, Paste_Here!A$2:A$850, 0), 0), "yes") &gt; 0, "Yes", IF(COUNTIF(INDEX(Paste_Here!Y$2:AB$850, MATCH(B411, Paste_Here!A$2:A$850, 0), 0), "no") &gt; 0, "No", "")), ""), "")</f>
        <v/>
      </c>
      <c r="BP411" s="66"/>
      <c r="BQ411" s="76" t="str">
        <f>IFERROR(IF(B411&lt;&gt;"", IF(AND(ISNUMBER(VALUE(SUBSTITUTE(SUBSTITUTE(Paste_Here!U411, "em", "-"), "q", ""))), VALUE(SUBSTITUTE(SUBSTITUTE(Paste_Here!U411, "em", "-"), "q", "")) &gt;= 910), "Yes", IF(AND(ISNUMBER(VALUE(SUBSTITUTE(SUBSTITUTE(Paste_Here!U411, "em", "-"), "q", ""))), VALUE(SUBSTITUTE(SUBSTITUTE(Paste_Here!U411, "em", "-"), "q", "")) &lt;= 909), "No", "")), ""), "")</f>
        <v/>
      </c>
      <c r="BR411" s="66"/>
      <c r="BS411" s="76" t="str">
        <f>IFERROR(IF(B411&lt;&gt;"", IF(AND(INDEX(Paste_Here!X$2:X$850, MATCH(B411, Paste_Here!A$2:A$850, 0))&lt;&gt;"", ISNUMBER(VALUE(INDEX(Paste_Here!X$2:X$850, MATCH(B411, Paste_Here!A$2:A$850, 0))))), INDEX(Paste_Here!X$2:X$850, MATCH(B411, Paste_Here!A$2:A$850, 0)), ""), ""), "")</f>
        <v/>
      </c>
      <c r="BT411" s="66"/>
      <c r="BU411" s="76" t="str">
        <f>IFERROR(IF(B411&lt;&gt;"", IF(ISNUMBER(VALUE(INDEX(Paste_Here!G$2:G$850, MATCH(B411, Paste_Here!A$2:A$850, 0)))), IF(VALUE(INDEX(Paste_Here!G$2:G$850, MATCH(B411, Paste_Here!A$2:A$850, 0)))=0, "No", IF(AND(VALUE(INDEX(Paste_Here!G$2:G$850, MATCH(B411, Paste_Here!A$2:A$850, 0)))&gt;=1, VALUE(INDEX(Paste_Here!G$2:G$850, MATCH(B411, Paste_Here!A$2:A$850, 0)))&lt;=4), VALUE(INDEX(Paste_Here!G$2:G$850, MATCH(B411, Paste_Here!A$2:A$850, 0))), "")), ""), ""), "")</f>
        <v/>
      </c>
      <c r="BV411" s="66"/>
      <c r="BW411" s="76" t="str">
        <f>IFERROR(IF(B411&lt;&gt;"", IF(ISNUMBER(VALUE(INDEX(Paste_Here!H$2:H$850, MATCH(B411, Paste_Here!A$2:A$850, 0)))), IF(VALUE(INDEX(Paste_Here!H$2:H$850, MATCH(B411, Paste_Here!A$2:A$850, 0)))=0, "No", IF(AND(VALUE(INDEX(Paste_Here!H$2:H$850, MATCH(B411, Paste_Here!A$2:A$850, 0)))&gt;=1, VALUE(INDEX(Paste_Here!H$2:H$850, MATCH(B411, Paste_Here!A$2:A$850, 0)))&lt;=4), VALUE(INDEX(Paste_Here!H$2:H$850, MATCH(B411, Paste_Here!A$2:A$850, 0))), "")), ""), ""), "")</f>
        <v/>
      </c>
      <c r="BX411" s="66"/>
      <c r="BY411" s="76"/>
      <c r="BZ411" s="66"/>
      <c r="CA411" s="76"/>
      <c r="CB411" s="66"/>
      <c r="CC411" s="66"/>
      <c r="CD411" s="76" t="str">
        <f t="shared" si="53"/>
        <v/>
      </c>
      <c r="CE411" s="66"/>
      <c r="CF411" s="76" t="str">
        <f>IFERROR(IF(B411&lt;&gt;"", IF(AND(INDEX(Paste_Here!P$2:P$850, MATCH(B411, Paste_Here!A$2:A$850, 0))&lt;&gt;"", ISNUMBER(VALUE(INDEX(Paste_Here!P$2:P$850, MATCH(B411, Paste_Here!A$2:A$850, 0))))), INDEX(Paste_Here!P$2:P$850, MATCH(B411, Paste_Here!A$2:A$850, 0)), ""), ""), "")</f>
        <v/>
      </c>
      <c r="CG411" s="66"/>
      <c r="CH411" s="76" t="str">
        <f>IFERROR(IF(B411&lt;&gt;"", IF(ISNUMBER(SEARCH("highrisk", LOWER(INDEX(Paste_Here!Q$2:Q$850, MATCH(B411, Paste_Here!A$2:A$850, 0))))), "High Risk", IF(ISNUMBER(SEARCH("lowrisk", LOWER(INDEX(Paste_Here!Q$2:Q$850, MATCH(B411, Paste_Here!A$2:A$850, 0))))), "Low Risk", IF(ISNUMBER(SEARCH("somerisk", LOWER(INDEX(Paste_Here!Q$2:Q$850, MATCH(B411, Paste_Here!A$2:A$850, 0))))), "Some Risk", ""))), ""), "")</f>
        <v/>
      </c>
      <c r="CI411" s="66"/>
      <c r="CJ411" s="76" t="str">
        <f>IFERROR(IF(B411&lt;&gt;"", IF(AND(INDEX(Paste_Here!AA$2:AA$850, MATCH(B411, Paste_Here!A$2:A$850, 0))&lt;&gt;"", ISNUMBER(VALUE(INDEX(Paste_Here!AA$2:AA$850, MATCH(B411, Paste_Here!A$2:A$850, 0))))), INDEX(Paste_Here!AA$2:AA$850, MATCH(B411, Paste_Here!A$2:A$850, 0)), ""), ""), "")</f>
        <v/>
      </c>
      <c r="CK411" s="66"/>
      <c r="CL411" s="76" t="str">
        <f>IFERROR(IF(B411&lt;&gt;"", IF(LOWER(INDEX(Paste_Here!AB$2:AB$850, MATCH(B411, Paste_Here!A$2:A$850, 0)))="approaching expectations", "Approaching", IF(LOWER(INDEX(Paste_Here!AB$2:AB$850, MATCH(B411, Paste_Here!A$2:A$850, 0)))="met expectations", "Met", IF(LOWER(INDEX(Paste_Here!AB$2:AB$850, MATCH(B411, Paste_Here!A$2:A$850, 0)))="exceeded expectations", "Exceeded", IF(LOWER(INDEX(Paste_Here!AB$2:AB$850, MATCH(B411, Paste_Here!A$2:A$850, 0)))="below expectations", "Below", "")))), ""), "")</f>
        <v/>
      </c>
      <c r="CM411" s="66"/>
      <c r="CN411" s="76" t="str">
        <f>IFERROR(IF(B411&lt;&gt;"", IF(AND(INDEX(Paste_Here!AC$2:AC$850, MATCH(B411, Paste_Here!A$2:A$850, 0))&lt;&gt;"", ISNUMBER(VALUE(INDEX(Paste_Here!AC$2:AC$850, MATCH(B411, Paste_Here!A$2:A$850, 0))))), INDEX(Paste_Here!AC$2:AC$850, MATCH(B411, Paste_Here!A$2:A$850, 0)), ""), ""), "")</f>
        <v/>
      </c>
      <c r="CO411" s="66"/>
      <c r="CP411" s="76"/>
      <c r="CQ411" s="66"/>
      <c r="CR411" s="76"/>
      <c r="CS411" s="66"/>
      <c r="CT411" s="76"/>
      <c r="CU411" s="66"/>
      <c r="CV411" s="76"/>
      <c r="CW411" s="66"/>
      <c r="CX411" s="76"/>
      <c r="CY411" s="66"/>
      <c r="CZ411" s="66"/>
      <c r="DA411" s="76" t="str">
        <f t="shared" si="54"/>
        <v/>
      </c>
      <c r="DB411" s="66"/>
      <c r="DC411" s="76" t="str">
        <f>IFERROR(IF(B411&lt;&gt;"", IF(AND(INDEX(Paste_Here!V$2:V$850, MATCH(B411, Paste_Here!A$2:A$850, 0))&lt;&gt;"", ISNUMBER(VALUE(INDEX(Paste_Here!V$2:V$850, MATCH(B411, Paste_Here!A$2:A$850, 0))))), INDEX(Paste_Here!V$2:V$850, MATCH(B411, Paste_Here!A$2:A$850, 0)), ""), ""), "")</f>
        <v/>
      </c>
      <c r="DD411" s="66"/>
      <c r="DE411" s="76" t="str">
        <f>IFERROR(IF(B411&lt;&gt;"", IF(ISNUMBER(SEARCH("highrisk", LOWER(INDEX(Paste_Here!W$2:W$850, MATCH(B411, Paste_Here!A$2:A$850, 0))))), "High Risk", IF(ISNUMBER(SEARCH("lowrisk", LOWER(INDEX(Paste_Here!W$2:W$850, MATCH(B411, Paste_Here!A$2:A$850, 0))))), "Low Risk", IF(ISNUMBER(SEARCH("somerisk", LOWER(INDEX(Paste_Here!W$2:W$850, MATCH(B411, Paste_Here!A$2:A$850, 0))))), "Some Risk", ""))), ""), "")</f>
        <v/>
      </c>
      <c r="DF411" s="66"/>
      <c r="DG411" s="76" t="str">
        <f>IFERROR(IF(B411&lt;&gt;"", IF(AND(INDEX(Paste_Here!S$2:S$850, MATCH(B411, Paste_Here!A$2:A$850, 0))&lt;&gt;"", ISNUMBER(VALUE(INDEX(Paste_Here!S$2:S$850, MATCH(B411, Paste_Here!A$2:A$850, 0))))), INDEX(Paste_Here!S$2:S$850, MATCH(B411, Paste_Here!A$2:A$850, 0)), ""), ""), "")</f>
        <v/>
      </c>
      <c r="DH411" s="66"/>
      <c r="DI411" s="76" t="str">
        <f>IFERROR(IF(B411&lt;&gt;"", IF(ISNUMBER(SEARCH("highrisk", LOWER(INDEX(Paste_Here!T$2:T$850, MATCH(B411, Paste_Here!A$2:A$850, 0))))), "High Risk", IF(ISNUMBER(SEARCH("lowrisk", LOWER(INDEX(Paste_Here!T$2:T$850, MATCH(B411, Paste_Here!A$2:A$850, 0))))), "Low Risk", IF(ISNUMBER(SEARCH("somerisk", LOWER(INDEX(Paste_Here!T$2:T$850, MATCH(B411, Paste_Here!A$2:A$850, 0))))), "Some Risk", ""))), ""), "")</f>
        <v/>
      </c>
      <c r="DJ411" s="66"/>
      <c r="DK411" s="76" t="str">
        <f>IFERROR(IF(B411&lt;&gt;"", IF(AND(INDEX(Paste_Here!AD$2:AD$850, MATCH(B411, Paste_Here!A$2:A$850, 0))&lt;&gt;"", ISNUMBER(VALUE(INDEX(Paste_Here!AD$2:AD$850, MATCH(B411, Paste_Here!A$2:A$850, 0))))), INDEX(Paste_Here!AD$2:AD$850, MATCH(B411, Paste_Here!A$2:A$850, 0)), ""), ""), "")</f>
        <v/>
      </c>
      <c r="DL411" s="66"/>
      <c r="DM411" s="76" t="str">
        <f>IFERROR(IF(B411&lt;&gt;"", IF(LOWER(INDEX(Paste_Here!AE$2:AE$850, MATCH(B411, Paste_Here!A$2:A$850, 0)))="approaching expectations", "Approaching", IF(LOWER(INDEX(Paste_Here!AE$2:AE$850, MATCH(B411, Paste_Here!A$2:A$850, 0)))="met expectations", "Met", IF(LOWER(INDEX(Paste_Here!AE$2:AE$850, MATCH(B411, Paste_Here!A$2:A$850, 0)))="exceeded expectations", "Exceeded", IF(LOWER(INDEX(Paste_Here!AE$2:AE$850, MATCH(B411, Paste_Here!A$2:A$850, 0)))="below expectations", "Below", "")))), ""), "")</f>
        <v/>
      </c>
      <c r="DN411" s="66"/>
      <c r="DO411" s="76"/>
      <c r="DP411" s="66"/>
      <c r="DQ411" s="76"/>
      <c r="DR411" s="66"/>
      <c r="DS411" s="76"/>
      <c r="DT411" s="66"/>
      <c r="DU411" s="76"/>
      <c r="DV411" s="66"/>
      <c r="DW411" s="66"/>
      <c r="DX411" s="76" t="str">
        <f t="shared" si="55"/>
        <v/>
      </c>
      <c r="DY411" s="66"/>
      <c r="DZ411" s="76"/>
      <c r="EA411" s="66"/>
      <c r="EB411" s="76"/>
      <c r="EC411" s="66"/>
      <c r="ED411" s="76" t="str">
        <f>IFERROR(IF(B411&lt;&gt;"", IF(AND(INDEX(Paste_Here!AF$2:AF$850, MATCH(B411, Paste_Here!A$2:A$850, 0))&lt;&gt;"", ISNUMBER(VALUE(INDEX(Paste_Here!AF$2:AF$850, MATCH(B411, Paste_Here!A$2:A$850, 0))))), INDEX(Paste_Here!AF$2:AF$850, MATCH(B411, Paste_Here!A$2:A$850, 0)), ""), ""), "")</f>
        <v/>
      </c>
      <c r="EE411" s="66"/>
      <c r="EF411" s="76"/>
      <c r="EG411" s="66"/>
      <c r="EH411" s="76"/>
      <c r="EI411" s="66"/>
      <c r="EJ411" s="76" t="str">
        <f>IFERROR(IF(B411&lt;&gt;"", IF(AND(INDEX(Paste_Here!AG$2:AG$850, MATCH(B411, Paste_Here!A$2:A$850, 0))&lt;&gt;"", ISNUMBER(VALUE(INDEX(Paste_Here!AG$2:AG$850, MATCH(B411, Paste_Here!A$2:A$850, 0))))), INDEX(Paste_Here!AG$2:AG$850, MATCH(B411, Paste_Here!A$2:A$850, 0)), ""), ""), "")</f>
        <v/>
      </c>
      <c r="EK411" s="66"/>
      <c r="EL411" s="76"/>
      <c r="EM411" s="66"/>
      <c r="EN411" s="76"/>
      <c r="EO411" s="66"/>
      <c r="EP411" s="76"/>
      <c r="EQ411" s="66"/>
      <c r="ER411" s="76"/>
      <c r="ES411" s="66"/>
      <c r="ET411" s="66"/>
      <c r="EU411" s="76"/>
      <c r="EV411" s="66"/>
      <c r="EW411" s="76"/>
      <c r="EX411" s="66"/>
      <c r="EY411" s="76"/>
      <c r="EZ411" s="66"/>
      <c r="FA411" s="76"/>
      <c r="FB411" s="66"/>
      <c r="FC411" s="76"/>
      <c r="FD411" s="66"/>
      <c r="FE411" s="76"/>
      <c r="FF411" s="66"/>
      <c r="FG411" s="76"/>
      <c r="FH411" s="66"/>
      <c r="FI411" s="76"/>
      <c r="FJ411" s="66"/>
      <c r="FK411" s="76"/>
      <c r="FL411" s="66"/>
      <c r="FM411" s="76"/>
      <c r="FN411" s="66"/>
      <c r="FO411" s="76"/>
      <c r="FP411" s="66"/>
      <c r="FQ411" s="76"/>
      <c r="FR411" s="66"/>
      <c r="FS411" s="76"/>
      <c r="FT411" s="66"/>
      <c r="FU411" s="76"/>
      <c r="FV411" s="66"/>
      <c r="FW411" s="76"/>
      <c r="FX411" s="66"/>
      <c r="FY411" s="76"/>
      <c r="FZ411" s="66"/>
      <c r="GA411" s="76"/>
      <c r="GB411" s="66"/>
      <c r="GC411" s="76"/>
      <c r="GD411" s="66"/>
      <c r="GE411" s="76"/>
      <c r="GF411" s="66"/>
      <c r="GG411" s="76"/>
      <c r="GH411" s="66"/>
      <c r="GI411" s="76"/>
      <c r="GJ411" s="66"/>
      <c r="GK411" s="76"/>
      <c r="GL411" s="66"/>
      <c r="GM411" s="76"/>
      <c r="GN411" s="66"/>
      <c r="GO411" s="76"/>
      <c r="GP411" s="66"/>
      <c r="GQ411" s="76"/>
      <c r="GR411" s="66"/>
      <c r="GS411" s="76"/>
      <c r="GT411" s="66"/>
      <c r="GU411" s="76"/>
      <c r="GV411" s="66"/>
      <c r="GW411" s="76"/>
      <c r="GX411" s="66"/>
      <c r="GY411" s="76"/>
      <c r="GZ411" s="66"/>
      <c r="HA411" s="76"/>
      <c r="HB411" s="66"/>
      <c r="HC411" s="76"/>
      <c r="HD411" s="66"/>
      <c r="HE411" s="76"/>
      <c r="HF411" s="66"/>
      <c r="HG411" s="76"/>
      <c r="HH411" s="66"/>
      <c r="HI411" s="76"/>
      <c r="HJ411" s="66"/>
      <c r="HK411" s="76"/>
      <c r="HL411" s="66"/>
      <c r="HM411" s="76"/>
      <c r="HN411" s="66"/>
      <c r="HO411" s="76"/>
      <c r="HP411" s="66"/>
      <c r="HQ411" s="76"/>
      <c r="HR411" s="66"/>
      <c r="HS411" s="76"/>
      <c r="HT411" s="66"/>
      <c r="HU411" s="76"/>
      <c r="HV411" s="66"/>
      <c r="HW411" s="76"/>
      <c r="HX411" s="66"/>
      <c r="HY411" s="76"/>
      <c r="HZ411" s="66"/>
      <c r="IA411" s="76"/>
      <c r="IB411" s="66"/>
      <c r="IC411" s="76"/>
      <c r="ID411" s="66"/>
      <c r="IE411" s="76"/>
      <c r="IF411" s="66"/>
      <c r="IG411" s="76"/>
      <c r="IH411" s="66"/>
      <c r="II411" s="76"/>
      <c r="IJ411" s="66"/>
      <c r="IK411" s="76"/>
      <c r="IL411" s="66"/>
      <c r="IM411" s="76"/>
      <c r="IN411" s="66"/>
      <c r="IO411" s="76"/>
      <c r="IP411" s="66"/>
      <c r="IQ411" s="76"/>
      <c r="IR411" s="66"/>
      <c r="IS411" s="76"/>
      <c r="IT411" s="66"/>
      <c r="IU411" s="76"/>
      <c r="IV411" s="66"/>
      <c r="IW411" s="76"/>
      <c r="IX411" s="66"/>
      <c r="IY411" s="76"/>
      <c r="IZ411" s="66"/>
      <c r="JA411" s="76"/>
      <c r="JB411" s="66"/>
      <c r="JC411" s="76"/>
      <c r="JD411" s="66"/>
      <c r="JE411" s="76"/>
      <c r="JF411" s="66"/>
      <c r="JG411" s="76"/>
      <c r="JH411" s="66"/>
      <c r="JI411" s="76"/>
      <c r="JJ411" s="66"/>
      <c r="JK411" s="76"/>
      <c r="JL411" s="66"/>
      <c r="JM411" s="76"/>
      <c r="JN411" s="66"/>
      <c r="JO411" s="76"/>
      <c r="JP411" s="66"/>
      <c r="JQ411" s="76"/>
      <c r="JR411" s="66"/>
      <c r="JS411" s="76"/>
      <c r="JT411" s="66"/>
      <c r="JU411" s="76"/>
      <c r="JV411" s="66"/>
      <c r="JW411" s="76"/>
      <c r="JX411" s="66"/>
      <c r="JY411" s="76"/>
      <c r="JZ411" s="66"/>
      <c r="KA411" s="76"/>
      <c r="KB411" s="66"/>
      <c r="KC411" s="76"/>
      <c r="KD411" s="66"/>
      <c r="KE411" s="76"/>
      <c r="KF411" s="66"/>
      <c r="KG411" s="76"/>
      <c r="KH411" s="66"/>
      <c r="KI411" s="76"/>
      <c r="KJ411" s="66"/>
      <c r="KK411" s="76"/>
      <c r="KL411" s="66"/>
      <c r="KM411" s="76"/>
      <c r="KN411" s="66"/>
      <c r="KO411" s="76"/>
      <c r="KP411" s="66"/>
      <c r="KQ411" s="76"/>
      <c r="KR411" s="66"/>
      <c r="KS411" s="76"/>
      <c r="KT411" s="66"/>
      <c r="KU411" s="76"/>
      <c r="KV411" s="66"/>
      <c r="KW411" s="76"/>
      <c r="KX411" s="66"/>
      <c r="KY411" s="76"/>
      <c r="KZ411" s="66"/>
      <c r="LA411" s="76"/>
      <c r="LB411" s="66"/>
      <c r="LC411" s="76"/>
      <c r="LD411" s="66"/>
      <c r="LE411" s="76"/>
      <c r="LF411" s="66"/>
      <c r="LG411" s="76"/>
      <c r="LH411" s="66"/>
      <c r="LI411" s="76"/>
      <c r="LJ411" s="66"/>
      <c r="LK411" s="76"/>
      <c r="LL411" s="66"/>
      <c r="LM411" s="76"/>
      <c r="LN411" s="66"/>
      <c r="LO411" s="76"/>
      <c r="LP411" s="66"/>
      <c r="LQ411" s="76"/>
      <c r="LR411" s="66"/>
      <c r="LS411" s="76"/>
      <c r="LT411" s="66"/>
      <c r="LU411" s="76"/>
      <c r="LV411" s="66"/>
      <c r="LW411" s="76"/>
      <c r="LX411" s="66"/>
      <c r="LY411" s="76"/>
      <c r="LZ411" s="66"/>
      <c r="MA411" s="76"/>
      <c r="MB411" s="66"/>
      <c r="MC411" s="76"/>
      <c r="MD411" s="66"/>
      <c r="MG411" s="1" t="str" cm="1">
        <f t="array" ref="MG411">IFERROR(INDEX(Paste_Here!$B$2:$B$850, MATCH(0, COUNTIF(MG$4:MG410, Paste_Here!$B$2:$B$850) + IF(Paste_Here!$B$2:$B$850="", 1, 0), 0)), "")</f>
        <v/>
      </c>
      <c r="MH411" s="1" t="str">
        <f>IF(MG411&lt;&gt;"", INDEX(Paste_Here!$A$2:$A$850, MATCH(MG411, Paste_Here!$B$2:$B$850, 0)), "")</f>
        <v/>
      </c>
      <c r="MI411" s="1" t="str">
        <f t="shared" si="56"/>
        <v/>
      </c>
      <c r="MJ411" s="1" t="str" cm="1">
        <f t="array" ref="MJ411">IFERROR(INDEX($MI$5:$MI$850, MATCH(SMALL(IF($MI$5:$MI$850&lt;&gt;"", COUNTIF($MI$5:$MI$850, "&lt;"&amp;$MI$5:$MI$850)+1), ROW()-ROW($MJ$5)+1), COUNTIF($MI$5:$MI$850, "&lt;"&amp;$MI$5:$MI$850)+1, 0)), "")</f>
        <v/>
      </c>
    </row>
    <row r="412" spans="1:348">
      <c r="A412" s="66"/>
      <c r="B412" s="76" t="str">
        <f t="shared" si="49"/>
        <v/>
      </c>
      <c r="C412" s="66"/>
      <c r="D412" s="76" t="str">
        <f>IFERROR(IF(B412&lt;&gt;"", IF(AND(INDEX(Paste_Here!B$2:B$850, MATCH(B412, Paste_Here!A$2:A$850, 0))&lt;&gt;"", ISNUMBER(VALUE(INDEX(Paste_Here!B$2:B$850, MATCH(B412, Paste_Here!A$2:A$850, 0))))), INDEX(Paste_Here!B$2:B$850, MATCH(B412, Paste_Here!A$2:A$850, 0)), ""), ""), "")</f>
        <v/>
      </c>
      <c r="E412" s="66"/>
      <c r="F412" s="76" t="str">
        <f>IFERROR(IF(B412&lt;&gt;"", IF(ISTEXT(INDEX(Paste_Here!K$2:K$850, MATCH(B412, Paste_Here!A$2:A$850, 0))), INDEX(Paste_Here!K$2:K$850, MATCH(B412, Paste_Here!A$2:A$850, 0)), ""), ""), "")</f>
        <v/>
      </c>
      <c r="G412" s="66"/>
      <c r="H412" s="76" t="str">
        <f>IFERROR(IF(B412&lt;&gt;"", IF(ISTEXT(INDEX(Paste_Here!C$2:C$850, MATCH(B412, Paste_Here!A$2:A$850, 0))), INDEX(Paste_Here!C$2:C$850, MATCH(B412, Paste_Here!A$2:A$850, 0)), ""), ""), "")</f>
        <v/>
      </c>
      <c r="I412" s="66"/>
      <c r="J412" s="76" t="str">
        <f>IFERROR(IF(B412&lt;&gt;"", IF(ISNUMBER(SEARCH("s", LOWER(INDEX(Paste_Here!M$2:M$850, MATCH(B412, Paste_Here!A$2:A$850, 0))))), "Yes", IF(INDEX(Paste_Here!M$2:M$850, MATCH(B412, Paste_Here!A$2:A$850, 0))&lt;&gt;"", "No", "")), ""), "")</f>
        <v/>
      </c>
      <c r="K412" s="66"/>
      <c r="L412" s="76" t="str">
        <f>IFERROR(IF(B412&lt;&gt;"", IF(ISNUMBER(SEARCH("yes", LOWER(INDEX(Paste_Here!E$2:E$850, MATCH(B412, Paste_Here!A$2:A$850, 0))))), "Yes", IF(ISNUMBER(SEARCH("no", LOWER(INDEX(Paste_Here!E$2:E$850, MATCH(B412, Paste_Here!A$2:A$850, 0))))), "No", "")), ""), "")</f>
        <v/>
      </c>
      <c r="M412" s="66"/>
      <c r="N412" s="76" t="str">
        <f>IFERROR(IF(B412&lt;&gt;"", IF(ISNUMBER(SEARCH("yes", LOWER(INDEX(Paste_Here!F$2:F$850, MATCH(B412, Paste_Here!A$2:A$850, 0))))), "Yes", IF(ISNUMBER(SEARCH("no", LOWER(INDEX(Paste_Here!F$2:F$850, MATCH(B412, Paste_Here!A$2:A$850, 0))))), "No", "")), ""), "")</f>
        <v/>
      </c>
      <c r="O412" s="66"/>
      <c r="P412" s="76" t="str">
        <f>IFERROR(IF(B412&lt;&gt;"", IF(ISNUMBER(SEARCH("yes", LOWER(INDEX(Paste_Here!L$2:L$850, MATCH(B412, Paste_Here!A$2:A$850, 0))))), "Yes", IF(ISNUMBER(SEARCH("no", LOWER(INDEX(Paste_Here!L$2:L$850, MATCH(B412, Paste_Here!A$2:A$850, 0))))), "No", "")), ""), "")</f>
        <v/>
      </c>
      <c r="Q412" s="66"/>
      <c r="R412" s="76" t="str">
        <f>IFERROR(IF(B412&lt;&gt;"", IF(ISNUMBER(SEARCH("transitional 2", LOWER(INDEX(Paste_Here!D$2:D$850, MATCH(B412, Paste_Here!A$2:A$850, 0))))), "T2", IF(ISNUMBER(SEARCH("transitional 1", LOWER(INDEX(Paste_Here!D$2:D$850, MATCH(B412, Paste_Here!A$2:A$850, 0))))), "T1", IF(ISNUMBER(SEARCH("waived ell services", LOWER(INDEX(Paste_Here!D$2:D$850, MATCH(B412, Paste_Here!A$2:A$850, 0))))), "W", IF(ISNUMBER(SEARCH("english language learner", LOWER(INDEX(Paste_Here!D$2:D$850, MATCH(B412, Paste_Here!A$2:A$850, 0))))), "L", "")))), ""), "")</f>
        <v/>
      </c>
      <c r="S412" s="66"/>
      <c r="T412" s="76" t="str">
        <f>IFERROR(IF(B412&lt;&gt;"", IF(ISNUMBER(SEARCH("yes", LOWER(INDEX(Paste_Here!I$2:I$850, MATCH(B412, Paste_Here!A$2:A$850, 0))))), "Yes", IF(ISNUMBER(SEARCH("no", LOWER(INDEX(Paste_Here!I$2:I$850, MATCH(B412, Paste_Here!A$2:A$850, 0))))), "No", "")), ""), "")</f>
        <v/>
      </c>
      <c r="U412" s="66"/>
      <c r="V412" s="76" t="str">
        <f>IFERROR(IF(B412&lt;&gt;"", IF(ISTEXT(INDEX(Paste_Here!J$2:J$850, MATCH(B412, Paste_Here!A$2:A$850, 0))), VALUE(INDEX(Paste_Here!J$2:J$850, MATCH(B412, Paste_Here!A$2:A$850, 0))), ""), ""), "")</f>
        <v/>
      </c>
      <c r="W412" s="66"/>
      <c r="X412" s="66"/>
      <c r="Y412" s="76" t="str">
        <f t="shared" si="50"/>
        <v/>
      </c>
      <c r="Z412" s="66"/>
      <c r="AA412" s="76" t="str">
        <f>IFERROR(IF(B412&lt;&gt;"", IF(AND(INDEX(Paste_Here!AI$2:AI$850, MATCH(B412, Paste_Here!A$2:A$850, 0))&lt;&gt;"", ISNUMBER(VALUE(INDEX(Paste_Here!AI$2:AI$850, MATCH(B412, Paste_Here!A$2:A$850, 0))))), INDEX(Paste_Here!AI$2:AI$850, MATCH(B412, Paste_Here!A$2:A$850, 0)), ""), ""), "")</f>
        <v/>
      </c>
      <c r="AB412" s="66"/>
      <c r="AC412" s="76" t="str">
        <f>IFERROR(IF(B412&lt;&gt;"", IF(AND(INDEX(Paste_Here!AJ$2:AJ$850, MATCH(B412, Paste_Here!A$2:A$850, 0))&lt;&gt;"", ISNUMBER(VALUE(INDEX(Paste_Here!AJ$2:AJ$850, MATCH(B412, Paste_Here!A$2:A$850, 0))))), INDEX(Paste_Here!AJ$2:AJ$850, MATCH(B412, Paste_Here!A$2:A$850, 0)), ""), ""), "")</f>
        <v/>
      </c>
      <c r="AD412" s="66"/>
      <c r="AE412" s="76" t="str">
        <f>IFERROR(IF(B412&lt;&gt;"", IF(AND(INDEX(Paste_Here!AK$2:AK$850, MATCH(B412, Paste_Here!A$2:A$850, 0))&lt;&gt;"", ISNUMBER(VALUE(INDEX(Paste_Here!AK$2:AK$850, MATCH(B412, Paste_Here!A$2:A$850, 0))))), INDEX(Paste_Here!AK$2:AK$850, MATCH(B412, Paste_Here!A$2:A$850, 0)), ""), ""), "")</f>
        <v/>
      </c>
      <c r="AF412" s="66"/>
      <c r="AG412" s="76" t="str">
        <f>IFERROR(IF(B412&lt;&gt;"", IF(AND(INDEX(Paste_Here!AL$2:AL$850, MATCH(B412, Paste_Here!A$2:A$850, 0))&lt;&gt;"", ISNUMBER(VALUE(INDEX(Paste_Here!AL$2:AL$850, MATCH(B412, Paste_Here!A$2:A$850, 0))))), INDEX(Paste_Here!AL$2:AL$850, MATCH(B412, Paste_Here!A$2:A$850, 0)), ""), ""), "")</f>
        <v/>
      </c>
      <c r="AH412" s="66"/>
      <c r="AI412" s="76" t="str">
        <f>IFERROR(IF(B412&lt;&gt;"", IF(AND(INDEX(Paste_Here!AH$2:AH$850, MATCH(B412, Paste_Here!A$2:A$850, 0))&lt;&gt;"", ISNUMBER(VALUE(INDEX(Paste_Here!AH$2:AH$850, MATCH(B412, Paste_Here!A$2:A$850, 0))))), IF(VALUE(INDEX(Paste_Here!AH$2:AH$850, MATCH(B412, Paste_Here!A$2:A$850, 0)))=0, "", INDEX(Paste_Here!AH$2:AH$850, MATCH(B412, Paste_Here!A$2:A$850, 0))), ""), ""), "")</f>
        <v/>
      </c>
      <c r="AJ412" s="66"/>
      <c r="AK412" s="76" t="str">
        <f>IFERROR(IF(B412&lt;&gt;"", IF(AND(INDEX(Paste_Here!N$2:N$850, MATCH(B412, Paste_Here!A$2:A$850, 0))&lt;&gt;"", ISNUMBER(VALUE(INDEX(Paste_Here!N$2:N$850, MATCH(B412, Paste_Here!A$2:A$850, 0))))), INDEX(Paste_Here!N$2:N$850, MATCH(B412, Paste_Here!A$2:A$850, 0)), ""), ""), "")</f>
        <v/>
      </c>
      <c r="AL412" s="66"/>
      <c r="AM412" s="76" t="str">
        <f>IFERROR(IF(B412&lt;&gt;"", IF(AND(INDEX(Paste_Here!O$2:O$850, MATCH(B412, Paste_Here!A$2:A$850, 0))&lt;&gt;"", ISNUMBER(VALUE(INDEX(Paste_Here!O$2:O$850, MATCH(B412, Paste_Here!A$2:A$850, 0))))), INDEX(Paste_Here!O$2:O$850, MATCH(B412, Paste_Here!A$2:A$850, 0)), ""), ""), "")</f>
        <v/>
      </c>
      <c r="AN412" s="66"/>
      <c r="AO412" s="76"/>
      <c r="AP412" s="66"/>
      <c r="AQ412" s="76"/>
      <c r="AR412" s="66"/>
      <c r="AS412" s="76"/>
      <c r="AT412" s="66"/>
      <c r="AU412" s="66"/>
      <c r="AV412" s="76" t="str">
        <f t="shared" si="51"/>
        <v/>
      </c>
      <c r="AW412" s="66"/>
      <c r="AX412" s="76" t="str">
        <f>IFERROR(IF(B412&lt;&gt;"", IF(ISNUMBER(SEARCH("Revealed-Potential (Primary Focus)", LOWER(INDEX(Paste_Here!Z$2:Z$850, MATCH(B412, Paste_Here!A$2:A$850, 0))))), "Rev-Potential: Prim", IF(ISNUMBER(SEARCH("Revealed-Potential (Secondary Focus)", LOWER(INDEX(Paste_Here!Z$2:Z$850, MATCH(B412, Paste_Here!A$2:A$850, 0))))), "Rev-Potential: Sec", IF(ISNUMBER(SEARCH("Monitoring", LOWER(INDEX(Paste_Here!Z$2:Z$850, MATCH(B412, Paste_Here!A$2:A$850, 0))))), "Monitoring", IF(ISNUMBER(SEARCH("At-Promise (Secondary Focus)", LOWER(INDEX(Paste_Here!Z$2:Z$850, MATCH(B412, Paste_Here!A$2:A$850, 0))))), "At-Promise: Sec", IF(ISNUMBER(SEARCH("At-Promise (Primary Focus)", LOWER(INDEX(Paste_Here!Z$2:Z$850, MATCH(B412, Paste_Here!A$2:A$850, 0))))), "At-Promise: Prim", ""))))), ""), "")</f>
        <v/>
      </c>
      <c r="AY412" s="66"/>
      <c r="AZ412" s="76"/>
      <c r="BA412" s="66"/>
      <c r="BB412" s="76"/>
      <c r="BC412" s="66"/>
      <c r="BD412" s="76"/>
      <c r="BE412" s="66"/>
      <c r="BF412" s="76"/>
      <c r="BG412" s="66"/>
      <c r="BH412" s="76"/>
      <c r="BI412" s="66"/>
      <c r="BJ412" s="66"/>
      <c r="BK412" s="76" t="str">
        <f t="shared" si="52"/>
        <v/>
      </c>
      <c r="BL412" s="66"/>
      <c r="BM412" s="76" t="str">
        <f>IFERROR(IF(B412&lt;&gt;"", IF(AND(ISNUMBER(VALUE(SUBSTITUTE(SUBSTITUTE(Paste_Here!R412, "br", "-"), "L", ""))), VALUE(SUBSTITUTE(SUBSTITUTE(Paste_Here!R412, "br", "-"), "L", "")) &gt;= 1095), "Yes", IF(AND(ISNUMBER(VALUE(SUBSTITUTE(SUBSTITUTE(Paste_Here!R412, "br", "-"), "L", ""))), VALUE(SUBSTITUTE(SUBSTITUTE(Paste_Here!R412, "br", "-"), "L", "")) &lt;= 1094), "No", "")), ""), "")</f>
        <v/>
      </c>
      <c r="BN412" s="66"/>
      <c r="BO412" s="76" t="str">
        <f>IFERROR(IF(B412&lt;&gt;"", IF(COUNTIF(INDEX(Paste_Here!Y$2:AB$850, MATCH(B412, Paste_Here!A$2:A$850, 0), 0), "yes") &gt; 0, "Yes", IF(COUNTIF(INDEX(Paste_Here!Y$2:AB$850, MATCH(B412, Paste_Here!A$2:A$850, 0), 0), "no") &gt; 0, "No", "")), ""), "")</f>
        <v/>
      </c>
      <c r="BP412" s="66"/>
      <c r="BQ412" s="76" t="str">
        <f>IFERROR(IF(B412&lt;&gt;"", IF(AND(ISNUMBER(VALUE(SUBSTITUTE(SUBSTITUTE(Paste_Here!U412, "em", "-"), "q", ""))), VALUE(SUBSTITUTE(SUBSTITUTE(Paste_Here!U412, "em", "-"), "q", "")) &gt;= 910), "Yes", IF(AND(ISNUMBER(VALUE(SUBSTITUTE(SUBSTITUTE(Paste_Here!U412, "em", "-"), "q", ""))), VALUE(SUBSTITUTE(SUBSTITUTE(Paste_Here!U412, "em", "-"), "q", "")) &lt;= 909), "No", "")), ""), "")</f>
        <v/>
      </c>
      <c r="BR412" s="66"/>
      <c r="BS412" s="76" t="str">
        <f>IFERROR(IF(B412&lt;&gt;"", IF(AND(INDEX(Paste_Here!X$2:X$850, MATCH(B412, Paste_Here!A$2:A$850, 0))&lt;&gt;"", ISNUMBER(VALUE(INDEX(Paste_Here!X$2:X$850, MATCH(B412, Paste_Here!A$2:A$850, 0))))), INDEX(Paste_Here!X$2:X$850, MATCH(B412, Paste_Here!A$2:A$850, 0)), ""), ""), "")</f>
        <v/>
      </c>
      <c r="BT412" s="66"/>
      <c r="BU412" s="76" t="str">
        <f>IFERROR(IF(B412&lt;&gt;"", IF(ISNUMBER(VALUE(INDEX(Paste_Here!G$2:G$850, MATCH(B412, Paste_Here!A$2:A$850, 0)))), IF(VALUE(INDEX(Paste_Here!G$2:G$850, MATCH(B412, Paste_Here!A$2:A$850, 0)))=0, "No", IF(AND(VALUE(INDEX(Paste_Here!G$2:G$850, MATCH(B412, Paste_Here!A$2:A$850, 0)))&gt;=1, VALUE(INDEX(Paste_Here!G$2:G$850, MATCH(B412, Paste_Here!A$2:A$850, 0)))&lt;=4), VALUE(INDEX(Paste_Here!G$2:G$850, MATCH(B412, Paste_Here!A$2:A$850, 0))), "")), ""), ""), "")</f>
        <v/>
      </c>
      <c r="BV412" s="66"/>
      <c r="BW412" s="76" t="str">
        <f>IFERROR(IF(B412&lt;&gt;"", IF(ISNUMBER(VALUE(INDEX(Paste_Here!H$2:H$850, MATCH(B412, Paste_Here!A$2:A$850, 0)))), IF(VALUE(INDEX(Paste_Here!H$2:H$850, MATCH(B412, Paste_Here!A$2:A$850, 0)))=0, "No", IF(AND(VALUE(INDEX(Paste_Here!H$2:H$850, MATCH(B412, Paste_Here!A$2:A$850, 0)))&gt;=1, VALUE(INDEX(Paste_Here!H$2:H$850, MATCH(B412, Paste_Here!A$2:A$850, 0)))&lt;=4), VALUE(INDEX(Paste_Here!H$2:H$850, MATCH(B412, Paste_Here!A$2:A$850, 0))), "")), ""), ""), "")</f>
        <v/>
      </c>
      <c r="BX412" s="66"/>
      <c r="BY412" s="76"/>
      <c r="BZ412" s="66"/>
      <c r="CA412" s="76"/>
      <c r="CB412" s="66"/>
      <c r="CC412" s="66"/>
      <c r="CD412" s="76" t="str">
        <f t="shared" si="53"/>
        <v/>
      </c>
      <c r="CE412" s="66"/>
      <c r="CF412" s="76" t="str">
        <f>IFERROR(IF(B412&lt;&gt;"", IF(AND(INDEX(Paste_Here!P$2:P$850, MATCH(B412, Paste_Here!A$2:A$850, 0))&lt;&gt;"", ISNUMBER(VALUE(INDEX(Paste_Here!P$2:P$850, MATCH(B412, Paste_Here!A$2:A$850, 0))))), INDEX(Paste_Here!P$2:P$850, MATCH(B412, Paste_Here!A$2:A$850, 0)), ""), ""), "")</f>
        <v/>
      </c>
      <c r="CG412" s="66"/>
      <c r="CH412" s="76" t="str">
        <f>IFERROR(IF(B412&lt;&gt;"", IF(ISNUMBER(SEARCH("highrisk", LOWER(INDEX(Paste_Here!Q$2:Q$850, MATCH(B412, Paste_Here!A$2:A$850, 0))))), "High Risk", IF(ISNUMBER(SEARCH("lowrisk", LOWER(INDEX(Paste_Here!Q$2:Q$850, MATCH(B412, Paste_Here!A$2:A$850, 0))))), "Low Risk", IF(ISNUMBER(SEARCH("somerisk", LOWER(INDEX(Paste_Here!Q$2:Q$850, MATCH(B412, Paste_Here!A$2:A$850, 0))))), "Some Risk", ""))), ""), "")</f>
        <v/>
      </c>
      <c r="CI412" s="66"/>
      <c r="CJ412" s="76" t="str">
        <f>IFERROR(IF(B412&lt;&gt;"", IF(AND(INDEX(Paste_Here!AA$2:AA$850, MATCH(B412, Paste_Here!A$2:A$850, 0))&lt;&gt;"", ISNUMBER(VALUE(INDEX(Paste_Here!AA$2:AA$850, MATCH(B412, Paste_Here!A$2:A$850, 0))))), INDEX(Paste_Here!AA$2:AA$850, MATCH(B412, Paste_Here!A$2:A$850, 0)), ""), ""), "")</f>
        <v/>
      </c>
      <c r="CK412" s="66"/>
      <c r="CL412" s="76" t="str">
        <f>IFERROR(IF(B412&lt;&gt;"", IF(LOWER(INDEX(Paste_Here!AB$2:AB$850, MATCH(B412, Paste_Here!A$2:A$850, 0)))="approaching expectations", "Approaching", IF(LOWER(INDEX(Paste_Here!AB$2:AB$850, MATCH(B412, Paste_Here!A$2:A$850, 0)))="met expectations", "Met", IF(LOWER(INDEX(Paste_Here!AB$2:AB$850, MATCH(B412, Paste_Here!A$2:A$850, 0)))="exceeded expectations", "Exceeded", IF(LOWER(INDEX(Paste_Here!AB$2:AB$850, MATCH(B412, Paste_Here!A$2:A$850, 0)))="below expectations", "Below", "")))), ""), "")</f>
        <v/>
      </c>
      <c r="CM412" s="66"/>
      <c r="CN412" s="76" t="str">
        <f>IFERROR(IF(B412&lt;&gt;"", IF(AND(INDEX(Paste_Here!AC$2:AC$850, MATCH(B412, Paste_Here!A$2:A$850, 0))&lt;&gt;"", ISNUMBER(VALUE(INDEX(Paste_Here!AC$2:AC$850, MATCH(B412, Paste_Here!A$2:A$850, 0))))), INDEX(Paste_Here!AC$2:AC$850, MATCH(B412, Paste_Here!A$2:A$850, 0)), ""), ""), "")</f>
        <v/>
      </c>
      <c r="CO412" s="66"/>
      <c r="CP412" s="76"/>
      <c r="CQ412" s="66"/>
      <c r="CR412" s="76"/>
      <c r="CS412" s="66"/>
      <c r="CT412" s="76"/>
      <c r="CU412" s="66"/>
      <c r="CV412" s="76"/>
      <c r="CW412" s="66"/>
      <c r="CX412" s="76"/>
      <c r="CY412" s="66"/>
      <c r="CZ412" s="66"/>
      <c r="DA412" s="76" t="str">
        <f t="shared" si="54"/>
        <v/>
      </c>
      <c r="DB412" s="66"/>
      <c r="DC412" s="76" t="str">
        <f>IFERROR(IF(B412&lt;&gt;"", IF(AND(INDEX(Paste_Here!V$2:V$850, MATCH(B412, Paste_Here!A$2:A$850, 0))&lt;&gt;"", ISNUMBER(VALUE(INDEX(Paste_Here!V$2:V$850, MATCH(B412, Paste_Here!A$2:A$850, 0))))), INDEX(Paste_Here!V$2:V$850, MATCH(B412, Paste_Here!A$2:A$850, 0)), ""), ""), "")</f>
        <v/>
      </c>
      <c r="DD412" s="66"/>
      <c r="DE412" s="76" t="str">
        <f>IFERROR(IF(B412&lt;&gt;"", IF(ISNUMBER(SEARCH("highrisk", LOWER(INDEX(Paste_Here!W$2:W$850, MATCH(B412, Paste_Here!A$2:A$850, 0))))), "High Risk", IF(ISNUMBER(SEARCH("lowrisk", LOWER(INDEX(Paste_Here!W$2:W$850, MATCH(B412, Paste_Here!A$2:A$850, 0))))), "Low Risk", IF(ISNUMBER(SEARCH("somerisk", LOWER(INDEX(Paste_Here!W$2:W$850, MATCH(B412, Paste_Here!A$2:A$850, 0))))), "Some Risk", ""))), ""), "")</f>
        <v/>
      </c>
      <c r="DF412" s="66"/>
      <c r="DG412" s="76" t="str">
        <f>IFERROR(IF(B412&lt;&gt;"", IF(AND(INDEX(Paste_Here!S$2:S$850, MATCH(B412, Paste_Here!A$2:A$850, 0))&lt;&gt;"", ISNUMBER(VALUE(INDEX(Paste_Here!S$2:S$850, MATCH(B412, Paste_Here!A$2:A$850, 0))))), INDEX(Paste_Here!S$2:S$850, MATCH(B412, Paste_Here!A$2:A$850, 0)), ""), ""), "")</f>
        <v/>
      </c>
      <c r="DH412" s="66"/>
      <c r="DI412" s="76" t="str">
        <f>IFERROR(IF(B412&lt;&gt;"", IF(ISNUMBER(SEARCH("highrisk", LOWER(INDEX(Paste_Here!T$2:T$850, MATCH(B412, Paste_Here!A$2:A$850, 0))))), "High Risk", IF(ISNUMBER(SEARCH("lowrisk", LOWER(INDEX(Paste_Here!T$2:T$850, MATCH(B412, Paste_Here!A$2:A$850, 0))))), "Low Risk", IF(ISNUMBER(SEARCH("somerisk", LOWER(INDEX(Paste_Here!T$2:T$850, MATCH(B412, Paste_Here!A$2:A$850, 0))))), "Some Risk", ""))), ""), "")</f>
        <v/>
      </c>
      <c r="DJ412" s="66"/>
      <c r="DK412" s="76" t="str">
        <f>IFERROR(IF(B412&lt;&gt;"", IF(AND(INDEX(Paste_Here!AD$2:AD$850, MATCH(B412, Paste_Here!A$2:A$850, 0))&lt;&gt;"", ISNUMBER(VALUE(INDEX(Paste_Here!AD$2:AD$850, MATCH(B412, Paste_Here!A$2:A$850, 0))))), INDEX(Paste_Here!AD$2:AD$850, MATCH(B412, Paste_Here!A$2:A$850, 0)), ""), ""), "")</f>
        <v/>
      </c>
      <c r="DL412" s="66"/>
      <c r="DM412" s="76" t="str">
        <f>IFERROR(IF(B412&lt;&gt;"", IF(LOWER(INDEX(Paste_Here!AE$2:AE$850, MATCH(B412, Paste_Here!A$2:A$850, 0)))="approaching expectations", "Approaching", IF(LOWER(INDEX(Paste_Here!AE$2:AE$850, MATCH(B412, Paste_Here!A$2:A$850, 0)))="met expectations", "Met", IF(LOWER(INDEX(Paste_Here!AE$2:AE$850, MATCH(B412, Paste_Here!A$2:A$850, 0)))="exceeded expectations", "Exceeded", IF(LOWER(INDEX(Paste_Here!AE$2:AE$850, MATCH(B412, Paste_Here!A$2:A$850, 0)))="below expectations", "Below", "")))), ""), "")</f>
        <v/>
      </c>
      <c r="DN412" s="66"/>
      <c r="DO412" s="76"/>
      <c r="DP412" s="66"/>
      <c r="DQ412" s="76"/>
      <c r="DR412" s="66"/>
      <c r="DS412" s="76"/>
      <c r="DT412" s="66"/>
      <c r="DU412" s="76"/>
      <c r="DV412" s="66"/>
      <c r="DW412" s="66"/>
      <c r="DX412" s="76" t="str">
        <f t="shared" si="55"/>
        <v/>
      </c>
      <c r="DY412" s="66"/>
      <c r="DZ412" s="76"/>
      <c r="EA412" s="66"/>
      <c r="EB412" s="76"/>
      <c r="EC412" s="66"/>
      <c r="ED412" s="76" t="str">
        <f>IFERROR(IF(B412&lt;&gt;"", IF(AND(INDEX(Paste_Here!AF$2:AF$850, MATCH(B412, Paste_Here!A$2:A$850, 0))&lt;&gt;"", ISNUMBER(VALUE(INDEX(Paste_Here!AF$2:AF$850, MATCH(B412, Paste_Here!A$2:A$850, 0))))), INDEX(Paste_Here!AF$2:AF$850, MATCH(B412, Paste_Here!A$2:A$850, 0)), ""), ""), "")</f>
        <v/>
      </c>
      <c r="EE412" s="66"/>
      <c r="EF412" s="76"/>
      <c r="EG412" s="66"/>
      <c r="EH412" s="76"/>
      <c r="EI412" s="66"/>
      <c r="EJ412" s="76" t="str">
        <f>IFERROR(IF(B412&lt;&gt;"", IF(AND(INDEX(Paste_Here!AG$2:AG$850, MATCH(B412, Paste_Here!A$2:A$850, 0))&lt;&gt;"", ISNUMBER(VALUE(INDEX(Paste_Here!AG$2:AG$850, MATCH(B412, Paste_Here!A$2:A$850, 0))))), INDEX(Paste_Here!AG$2:AG$850, MATCH(B412, Paste_Here!A$2:A$850, 0)), ""), ""), "")</f>
        <v/>
      </c>
      <c r="EK412" s="66"/>
      <c r="EL412" s="76"/>
      <c r="EM412" s="66"/>
      <c r="EN412" s="76"/>
      <c r="EO412" s="66"/>
      <c r="EP412" s="76"/>
      <c r="EQ412" s="66"/>
      <c r="ER412" s="76"/>
      <c r="ES412" s="66"/>
      <c r="ET412" s="66"/>
      <c r="EU412" s="76"/>
      <c r="EV412" s="66"/>
      <c r="EW412" s="76"/>
      <c r="EX412" s="66"/>
      <c r="EY412" s="76"/>
      <c r="EZ412" s="66"/>
      <c r="FA412" s="76"/>
      <c r="FB412" s="66"/>
      <c r="FC412" s="76"/>
      <c r="FD412" s="66"/>
      <c r="FE412" s="76"/>
      <c r="FF412" s="66"/>
      <c r="FG412" s="76"/>
      <c r="FH412" s="66"/>
      <c r="FI412" s="76"/>
      <c r="FJ412" s="66"/>
      <c r="FK412" s="76"/>
      <c r="FL412" s="66"/>
      <c r="FM412" s="76"/>
      <c r="FN412" s="66"/>
      <c r="FO412" s="76"/>
      <c r="FP412" s="66"/>
      <c r="FQ412" s="76"/>
      <c r="FR412" s="66"/>
      <c r="FS412" s="76"/>
      <c r="FT412" s="66"/>
      <c r="FU412" s="76"/>
      <c r="FV412" s="66"/>
      <c r="FW412" s="76"/>
      <c r="FX412" s="66"/>
      <c r="FY412" s="76"/>
      <c r="FZ412" s="66"/>
      <c r="GA412" s="76"/>
      <c r="GB412" s="66"/>
      <c r="GC412" s="76"/>
      <c r="GD412" s="66"/>
      <c r="GE412" s="76"/>
      <c r="GF412" s="66"/>
      <c r="GG412" s="76"/>
      <c r="GH412" s="66"/>
      <c r="GI412" s="76"/>
      <c r="GJ412" s="66"/>
      <c r="GK412" s="76"/>
      <c r="GL412" s="66"/>
      <c r="GM412" s="76"/>
      <c r="GN412" s="66"/>
      <c r="GO412" s="76"/>
      <c r="GP412" s="66"/>
      <c r="GQ412" s="76"/>
      <c r="GR412" s="66"/>
      <c r="GS412" s="76"/>
      <c r="GT412" s="66"/>
      <c r="GU412" s="76"/>
      <c r="GV412" s="66"/>
      <c r="GW412" s="76"/>
      <c r="GX412" s="66"/>
      <c r="GY412" s="76"/>
      <c r="GZ412" s="66"/>
      <c r="HA412" s="76"/>
      <c r="HB412" s="66"/>
      <c r="HC412" s="76"/>
      <c r="HD412" s="66"/>
      <c r="HE412" s="76"/>
      <c r="HF412" s="66"/>
      <c r="HG412" s="76"/>
      <c r="HH412" s="66"/>
      <c r="HI412" s="76"/>
      <c r="HJ412" s="66"/>
      <c r="HK412" s="76"/>
      <c r="HL412" s="66"/>
      <c r="HM412" s="76"/>
      <c r="HN412" s="66"/>
      <c r="HO412" s="76"/>
      <c r="HP412" s="66"/>
      <c r="HQ412" s="76"/>
      <c r="HR412" s="66"/>
      <c r="HS412" s="76"/>
      <c r="HT412" s="66"/>
      <c r="HU412" s="76"/>
      <c r="HV412" s="66"/>
      <c r="HW412" s="76"/>
      <c r="HX412" s="66"/>
      <c r="HY412" s="76"/>
      <c r="HZ412" s="66"/>
      <c r="IA412" s="76"/>
      <c r="IB412" s="66"/>
      <c r="IC412" s="76"/>
      <c r="ID412" s="66"/>
      <c r="IE412" s="76"/>
      <c r="IF412" s="66"/>
      <c r="IG412" s="76"/>
      <c r="IH412" s="66"/>
      <c r="II412" s="76"/>
      <c r="IJ412" s="66"/>
      <c r="IK412" s="76"/>
      <c r="IL412" s="66"/>
      <c r="IM412" s="76"/>
      <c r="IN412" s="66"/>
      <c r="IO412" s="76"/>
      <c r="IP412" s="66"/>
      <c r="IQ412" s="76"/>
      <c r="IR412" s="66"/>
      <c r="IS412" s="76"/>
      <c r="IT412" s="66"/>
      <c r="IU412" s="76"/>
      <c r="IV412" s="66"/>
      <c r="IW412" s="76"/>
      <c r="IX412" s="66"/>
      <c r="IY412" s="76"/>
      <c r="IZ412" s="66"/>
      <c r="JA412" s="76"/>
      <c r="JB412" s="66"/>
      <c r="JC412" s="76"/>
      <c r="JD412" s="66"/>
      <c r="JE412" s="76"/>
      <c r="JF412" s="66"/>
      <c r="JG412" s="76"/>
      <c r="JH412" s="66"/>
      <c r="JI412" s="76"/>
      <c r="JJ412" s="66"/>
      <c r="JK412" s="76"/>
      <c r="JL412" s="66"/>
      <c r="JM412" s="76"/>
      <c r="JN412" s="66"/>
      <c r="JO412" s="76"/>
      <c r="JP412" s="66"/>
      <c r="JQ412" s="76"/>
      <c r="JR412" s="66"/>
      <c r="JS412" s="76"/>
      <c r="JT412" s="66"/>
      <c r="JU412" s="76"/>
      <c r="JV412" s="66"/>
      <c r="JW412" s="76"/>
      <c r="JX412" s="66"/>
      <c r="JY412" s="76"/>
      <c r="JZ412" s="66"/>
      <c r="KA412" s="76"/>
      <c r="KB412" s="66"/>
      <c r="KC412" s="76"/>
      <c r="KD412" s="66"/>
      <c r="KE412" s="76"/>
      <c r="KF412" s="66"/>
      <c r="KG412" s="76"/>
      <c r="KH412" s="66"/>
      <c r="KI412" s="76"/>
      <c r="KJ412" s="66"/>
      <c r="KK412" s="76"/>
      <c r="KL412" s="66"/>
      <c r="KM412" s="76"/>
      <c r="KN412" s="66"/>
      <c r="KO412" s="76"/>
      <c r="KP412" s="66"/>
      <c r="KQ412" s="76"/>
      <c r="KR412" s="66"/>
      <c r="KS412" s="76"/>
      <c r="KT412" s="66"/>
      <c r="KU412" s="76"/>
      <c r="KV412" s="66"/>
      <c r="KW412" s="76"/>
      <c r="KX412" s="66"/>
      <c r="KY412" s="76"/>
      <c r="KZ412" s="66"/>
      <c r="LA412" s="76"/>
      <c r="LB412" s="66"/>
      <c r="LC412" s="76"/>
      <c r="LD412" s="66"/>
      <c r="LE412" s="76"/>
      <c r="LF412" s="66"/>
      <c r="LG412" s="76"/>
      <c r="LH412" s="66"/>
      <c r="LI412" s="76"/>
      <c r="LJ412" s="66"/>
      <c r="LK412" s="76"/>
      <c r="LL412" s="66"/>
      <c r="LM412" s="76"/>
      <c r="LN412" s="66"/>
      <c r="LO412" s="76"/>
      <c r="LP412" s="66"/>
      <c r="LQ412" s="76"/>
      <c r="LR412" s="66"/>
      <c r="LS412" s="76"/>
      <c r="LT412" s="66"/>
      <c r="LU412" s="76"/>
      <c r="LV412" s="66"/>
      <c r="LW412" s="76"/>
      <c r="LX412" s="66"/>
      <c r="LY412" s="76"/>
      <c r="LZ412" s="66"/>
      <c r="MA412" s="76"/>
      <c r="MB412" s="66"/>
      <c r="MC412" s="76"/>
      <c r="MD412" s="66"/>
      <c r="MG412" s="1" t="str" cm="1">
        <f t="array" ref="MG412">IFERROR(INDEX(Paste_Here!$B$2:$B$850, MATCH(0, COUNTIF(MG$4:MG411, Paste_Here!$B$2:$B$850) + IF(Paste_Here!$B$2:$B$850="", 1, 0), 0)), "")</f>
        <v/>
      </c>
      <c r="MH412" s="1" t="str">
        <f>IF(MG412&lt;&gt;"", INDEX(Paste_Here!$A$2:$A$850, MATCH(MG412, Paste_Here!$B$2:$B$850, 0)), "")</f>
        <v/>
      </c>
      <c r="MI412" s="1" t="str">
        <f t="shared" si="56"/>
        <v/>
      </c>
      <c r="MJ412" s="1" t="str" cm="1">
        <f t="array" ref="MJ412">IFERROR(INDEX($MI$5:$MI$850, MATCH(SMALL(IF($MI$5:$MI$850&lt;&gt;"", COUNTIF($MI$5:$MI$850, "&lt;"&amp;$MI$5:$MI$850)+1), ROW()-ROW($MJ$5)+1), COUNTIF($MI$5:$MI$850, "&lt;"&amp;$MI$5:$MI$850)+1, 0)), "")</f>
        <v/>
      </c>
    </row>
    <row r="413" spans="1:348">
      <c r="A413" s="66"/>
      <c r="B413" s="76" t="str">
        <f t="shared" si="49"/>
        <v/>
      </c>
      <c r="C413" s="66"/>
      <c r="D413" s="76" t="str">
        <f>IFERROR(IF(B413&lt;&gt;"", IF(AND(INDEX(Paste_Here!B$2:B$850, MATCH(B413, Paste_Here!A$2:A$850, 0))&lt;&gt;"", ISNUMBER(VALUE(INDEX(Paste_Here!B$2:B$850, MATCH(B413, Paste_Here!A$2:A$850, 0))))), INDEX(Paste_Here!B$2:B$850, MATCH(B413, Paste_Here!A$2:A$850, 0)), ""), ""), "")</f>
        <v/>
      </c>
      <c r="E413" s="66"/>
      <c r="F413" s="76" t="str">
        <f>IFERROR(IF(B413&lt;&gt;"", IF(ISTEXT(INDEX(Paste_Here!K$2:K$850, MATCH(B413, Paste_Here!A$2:A$850, 0))), INDEX(Paste_Here!K$2:K$850, MATCH(B413, Paste_Here!A$2:A$850, 0)), ""), ""), "")</f>
        <v/>
      </c>
      <c r="G413" s="66"/>
      <c r="H413" s="76" t="str">
        <f>IFERROR(IF(B413&lt;&gt;"", IF(ISTEXT(INDEX(Paste_Here!C$2:C$850, MATCH(B413, Paste_Here!A$2:A$850, 0))), INDEX(Paste_Here!C$2:C$850, MATCH(B413, Paste_Here!A$2:A$850, 0)), ""), ""), "")</f>
        <v/>
      </c>
      <c r="I413" s="66"/>
      <c r="J413" s="76" t="str">
        <f>IFERROR(IF(B413&lt;&gt;"", IF(ISNUMBER(SEARCH("s", LOWER(INDEX(Paste_Here!M$2:M$850, MATCH(B413, Paste_Here!A$2:A$850, 0))))), "Yes", IF(INDEX(Paste_Here!M$2:M$850, MATCH(B413, Paste_Here!A$2:A$850, 0))&lt;&gt;"", "No", "")), ""), "")</f>
        <v/>
      </c>
      <c r="K413" s="66"/>
      <c r="L413" s="76" t="str">
        <f>IFERROR(IF(B413&lt;&gt;"", IF(ISNUMBER(SEARCH("yes", LOWER(INDEX(Paste_Here!E$2:E$850, MATCH(B413, Paste_Here!A$2:A$850, 0))))), "Yes", IF(ISNUMBER(SEARCH("no", LOWER(INDEX(Paste_Here!E$2:E$850, MATCH(B413, Paste_Here!A$2:A$850, 0))))), "No", "")), ""), "")</f>
        <v/>
      </c>
      <c r="M413" s="66"/>
      <c r="N413" s="76" t="str">
        <f>IFERROR(IF(B413&lt;&gt;"", IF(ISNUMBER(SEARCH("yes", LOWER(INDEX(Paste_Here!F$2:F$850, MATCH(B413, Paste_Here!A$2:A$850, 0))))), "Yes", IF(ISNUMBER(SEARCH("no", LOWER(INDEX(Paste_Here!F$2:F$850, MATCH(B413, Paste_Here!A$2:A$850, 0))))), "No", "")), ""), "")</f>
        <v/>
      </c>
      <c r="O413" s="66"/>
      <c r="P413" s="76" t="str">
        <f>IFERROR(IF(B413&lt;&gt;"", IF(ISNUMBER(SEARCH("yes", LOWER(INDEX(Paste_Here!L$2:L$850, MATCH(B413, Paste_Here!A$2:A$850, 0))))), "Yes", IF(ISNUMBER(SEARCH("no", LOWER(INDEX(Paste_Here!L$2:L$850, MATCH(B413, Paste_Here!A$2:A$850, 0))))), "No", "")), ""), "")</f>
        <v/>
      </c>
      <c r="Q413" s="66"/>
      <c r="R413" s="76" t="str">
        <f>IFERROR(IF(B413&lt;&gt;"", IF(ISNUMBER(SEARCH("transitional 2", LOWER(INDEX(Paste_Here!D$2:D$850, MATCH(B413, Paste_Here!A$2:A$850, 0))))), "T2", IF(ISNUMBER(SEARCH("transitional 1", LOWER(INDEX(Paste_Here!D$2:D$850, MATCH(B413, Paste_Here!A$2:A$850, 0))))), "T1", IF(ISNUMBER(SEARCH("waived ell services", LOWER(INDEX(Paste_Here!D$2:D$850, MATCH(B413, Paste_Here!A$2:A$850, 0))))), "W", IF(ISNUMBER(SEARCH("english language learner", LOWER(INDEX(Paste_Here!D$2:D$850, MATCH(B413, Paste_Here!A$2:A$850, 0))))), "L", "")))), ""), "")</f>
        <v/>
      </c>
      <c r="S413" s="66"/>
      <c r="T413" s="76" t="str">
        <f>IFERROR(IF(B413&lt;&gt;"", IF(ISNUMBER(SEARCH("yes", LOWER(INDEX(Paste_Here!I$2:I$850, MATCH(B413, Paste_Here!A$2:A$850, 0))))), "Yes", IF(ISNUMBER(SEARCH("no", LOWER(INDEX(Paste_Here!I$2:I$850, MATCH(B413, Paste_Here!A$2:A$850, 0))))), "No", "")), ""), "")</f>
        <v/>
      </c>
      <c r="U413" s="66"/>
      <c r="V413" s="76" t="str">
        <f>IFERROR(IF(B413&lt;&gt;"", IF(ISTEXT(INDEX(Paste_Here!J$2:J$850, MATCH(B413, Paste_Here!A$2:A$850, 0))), VALUE(INDEX(Paste_Here!J$2:J$850, MATCH(B413, Paste_Here!A$2:A$850, 0))), ""), ""), "")</f>
        <v/>
      </c>
      <c r="W413" s="66"/>
      <c r="X413" s="66"/>
      <c r="Y413" s="76" t="str">
        <f t="shared" si="50"/>
        <v/>
      </c>
      <c r="Z413" s="66"/>
      <c r="AA413" s="76" t="str">
        <f>IFERROR(IF(B413&lt;&gt;"", IF(AND(INDEX(Paste_Here!AI$2:AI$850, MATCH(B413, Paste_Here!A$2:A$850, 0))&lt;&gt;"", ISNUMBER(VALUE(INDEX(Paste_Here!AI$2:AI$850, MATCH(B413, Paste_Here!A$2:A$850, 0))))), INDEX(Paste_Here!AI$2:AI$850, MATCH(B413, Paste_Here!A$2:A$850, 0)), ""), ""), "")</f>
        <v/>
      </c>
      <c r="AB413" s="66"/>
      <c r="AC413" s="76" t="str">
        <f>IFERROR(IF(B413&lt;&gt;"", IF(AND(INDEX(Paste_Here!AJ$2:AJ$850, MATCH(B413, Paste_Here!A$2:A$850, 0))&lt;&gt;"", ISNUMBER(VALUE(INDEX(Paste_Here!AJ$2:AJ$850, MATCH(B413, Paste_Here!A$2:A$850, 0))))), INDEX(Paste_Here!AJ$2:AJ$850, MATCH(B413, Paste_Here!A$2:A$850, 0)), ""), ""), "")</f>
        <v/>
      </c>
      <c r="AD413" s="66"/>
      <c r="AE413" s="76" t="str">
        <f>IFERROR(IF(B413&lt;&gt;"", IF(AND(INDEX(Paste_Here!AK$2:AK$850, MATCH(B413, Paste_Here!A$2:A$850, 0))&lt;&gt;"", ISNUMBER(VALUE(INDEX(Paste_Here!AK$2:AK$850, MATCH(B413, Paste_Here!A$2:A$850, 0))))), INDEX(Paste_Here!AK$2:AK$850, MATCH(B413, Paste_Here!A$2:A$850, 0)), ""), ""), "")</f>
        <v/>
      </c>
      <c r="AF413" s="66"/>
      <c r="AG413" s="76" t="str">
        <f>IFERROR(IF(B413&lt;&gt;"", IF(AND(INDEX(Paste_Here!AL$2:AL$850, MATCH(B413, Paste_Here!A$2:A$850, 0))&lt;&gt;"", ISNUMBER(VALUE(INDEX(Paste_Here!AL$2:AL$850, MATCH(B413, Paste_Here!A$2:A$850, 0))))), INDEX(Paste_Here!AL$2:AL$850, MATCH(B413, Paste_Here!A$2:A$850, 0)), ""), ""), "")</f>
        <v/>
      </c>
      <c r="AH413" s="66"/>
      <c r="AI413" s="76" t="str">
        <f>IFERROR(IF(B413&lt;&gt;"", IF(AND(INDEX(Paste_Here!AH$2:AH$850, MATCH(B413, Paste_Here!A$2:A$850, 0))&lt;&gt;"", ISNUMBER(VALUE(INDEX(Paste_Here!AH$2:AH$850, MATCH(B413, Paste_Here!A$2:A$850, 0))))), IF(VALUE(INDEX(Paste_Here!AH$2:AH$850, MATCH(B413, Paste_Here!A$2:A$850, 0)))=0, "", INDEX(Paste_Here!AH$2:AH$850, MATCH(B413, Paste_Here!A$2:A$850, 0))), ""), ""), "")</f>
        <v/>
      </c>
      <c r="AJ413" s="66"/>
      <c r="AK413" s="76" t="str">
        <f>IFERROR(IF(B413&lt;&gt;"", IF(AND(INDEX(Paste_Here!N$2:N$850, MATCH(B413, Paste_Here!A$2:A$850, 0))&lt;&gt;"", ISNUMBER(VALUE(INDEX(Paste_Here!N$2:N$850, MATCH(B413, Paste_Here!A$2:A$850, 0))))), INDEX(Paste_Here!N$2:N$850, MATCH(B413, Paste_Here!A$2:A$850, 0)), ""), ""), "")</f>
        <v/>
      </c>
      <c r="AL413" s="66"/>
      <c r="AM413" s="76" t="str">
        <f>IFERROR(IF(B413&lt;&gt;"", IF(AND(INDEX(Paste_Here!O$2:O$850, MATCH(B413, Paste_Here!A$2:A$850, 0))&lt;&gt;"", ISNUMBER(VALUE(INDEX(Paste_Here!O$2:O$850, MATCH(B413, Paste_Here!A$2:A$850, 0))))), INDEX(Paste_Here!O$2:O$850, MATCH(B413, Paste_Here!A$2:A$850, 0)), ""), ""), "")</f>
        <v/>
      </c>
      <c r="AN413" s="66"/>
      <c r="AO413" s="76"/>
      <c r="AP413" s="66"/>
      <c r="AQ413" s="76"/>
      <c r="AR413" s="66"/>
      <c r="AS413" s="76"/>
      <c r="AT413" s="66"/>
      <c r="AU413" s="66"/>
      <c r="AV413" s="76" t="str">
        <f t="shared" si="51"/>
        <v/>
      </c>
      <c r="AW413" s="66"/>
      <c r="AX413" s="76" t="str">
        <f>IFERROR(IF(B413&lt;&gt;"", IF(ISNUMBER(SEARCH("Revealed-Potential (Primary Focus)", LOWER(INDEX(Paste_Here!Z$2:Z$850, MATCH(B413, Paste_Here!A$2:A$850, 0))))), "Rev-Potential: Prim", IF(ISNUMBER(SEARCH("Revealed-Potential (Secondary Focus)", LOWER(INDEX(Paste_Here!Z$2:Z$850, MATCH(B413, Paste_Here!A$2:A$850, 0))))), "Rev-Potential: Sec", IF(ISNUMBER(SEARCH("Monitoring", LOWER(INDEX(Paste_Here!Z$2:Z$850, MATCH(B413, Paste_Here!A$2:A$850, 0))))), "Monitoring", IF(ISNUMBER(SEARCH("At-Promise (Secondary Focus)", LOWER(INDEX(Paste_Here!Z$2:Z$850, MATCH(B413, Paste_Here!A$2:A$850, 0))))), "At-Promise: Sec", IF(ISNUMBER(SEARCH("At-Promise (Primary Focus)", LOWER(INDEX(Paste_Here!Z$2:Z$850, MATCH(B413, Paste_Here!A$2:A$850, 0))))), "At-Promise: Prim", ""))))), ""), "")</f>
        <v/>
      </c>
      <c r="AY413" s="66"/>
      <c r="AZ413" s="76"/>
      <c r="BA413" s="66"/>
      <c r="BB413" s="76"/>
      <c r="BC413" s="66"/>
      <c r="BD413" s="76"/>
      <c r="BE413" s="66"/>
      <c r="BF413" s="76"/>
      <c r="BG413" s="66"/>
      <c r="BH413" s="76"/>
      <c r="BI413" s="66"/>
      <c r="BJ413" s="66"/>
      <c r="BK413" s="76" t="str">
        <f t="shared" si="52"/>
        <v/>
      </c>
      <c r="BL413" s="66"/>
      <c r="BM413" s="76" t="str">
        <f>IFERROR(IF(B413&lt;&gt;"", IF(AND(ISNUMBER(VALUE(SUBSTITUTE(SUBSTITUTE(Paste_Here!R413, "br", "-"), "L", ""))), VALUE(SUBSTITUTE(SUBSTITUTE(Paste_Here!R413, "br", "-"), "L", "")) &gt;= 1095), "Yes", IF(AND(ISNUMBER(VALUE(SUBSTITUTE(SUBSTITUTE(Paste_Here!R413, "br", "-"), "L", ""))), VALUE(SUBSTITUTE(SUBSTITUTE(Paste_Here!R413, "br", "-"), "L", "")) &lt;= 1094), "No", "")), ""), "")</f>
        <v/>
      </c>
      <c r="BN413" s="66"/>
      <c r="BO413" s="76" t="str">
        <f>IFERROR(IF(B413&lt;&gt;"", IF(COUNTIF(INDEX(Paste_Here!Y$2:AB$850, MATCH(B413, Paste_Here!A$2:A$850, 0), 0), "yes") &gt; 0, "Yes", IF(COUNTIF(INDEX(Paste_Here!Y$2:AB$850, MATCH(B413, Paste_Here!A$2:A$850, 0), 0), "no") &gt; 0, "No", "")), ""), "")</f>
        <v/>
      </c>
      <c r="BP413" s="66"/>
      <c r="BQ413" s="76" t="str">
        <f>IFERROR(IF(B413&lt;&gt;"", IF(AND(ISNUMBER(VALUE(SUBSTITUTE(SUBSTITUTE(Paste_Here!U413, "em", "-"), "q", ""))), VALUE(SUBSTITUTE(SUBSTITUTE(Paste_Here!U413, "em", "-"), "q", "")) &gt;= 910), "Yes", IF(AND(ISNUMBER(VALUE(SUBSTITUTE(SUBSTITUTE(Paste_Here!U413, "em", "-"), "q", ""))), VALUE(SUBSTITUTE(SUBSTITUTE(Paste_Here!U413, "em", "-"), "q", "")) &lt;= 909), "No", "")), ""), "")</f>
        <v/>
      </c>
      <c r="BR413" s="66"/>
      <c r="BS413" s="76" t="str">
        <f>IFERROR(IF(B413&lt;&gt;"", IF(AND(INDEX(Paste_Here!X$2:X$850, MATCH(B413, Paste_Here!A$2:A$850, 0))&lt;&gt;"", ISNUMBER(VALUE(INDEX(Paste_Here!X$2:X$850, MATCH(B413, Paste_Here!A$2:A$850, 0))))), INDEX(Paste_Here!X$2:X$850, MATCH(B413, Paste_Here!A$2:A$850, 0)), ""), ""), "")</f>
        <v/>
      </c>
      <c r="BT413" s="66"/>
      <c r="BU413" s="76" t="str">
        <f>IFERROR(IF(B413&lt;&gt;"", IF(ISNUMBER(VALUE(INDEX(Paste_Here!G$2:G$850, MATCH(B413, Paste_Here!A$2:A$850, 0)))), IF(VALUE(INDEX(Paste_Here!G$2:G$850, MATCH(B413, Paste_Here!A$2:A$850, 0)))=0, "No", IF(AND(VALUE(INDEX(Paste_Here!G$2:G$850, MATCH(B413, Paste_Here!A$2:A$850, 0)))&gt;=1, VALUE(INDEX(Paste_Here!G$2:G$850, MATCH(B413, Paste_Here!A$2:A$850, 0)))&lt;=4), VALUE(INDEX(Paste_Here!G$2:G$850, MATCH(B413, Paste_Here!A$2:A$850, 0))), "")), ""), ""), "")</f>
        <v/>
      </c>
      <c r="BV413" s="66"/>
      <c r="BW413" s="76" t="str">
        <f>IFERROR(IF(B413&lt;&gt;"", IF(ISNUMBER(VALUE(INDEX(Paste_Here!H$2:H$850, MATCH(B413, Paste_Here!A$2:A$850, 0)))), IF(VALUE(INDEX(Paste_Here!H$2:H$850, MATCH(B413, Paste_Here!A$2:A$850, 0)))=0, "No", IF(AND(VALUE(INDEX(Paste_Here!H$2:H$850, MATCH(B413, Paste_Here!A$2:A$850, 0)))&gt;=1, VALUE(INDEX(Paste_Here!H$2:H$850, MATCH(B413, Paste_Here!A$2:A$850, 0)))&lt;=4), VALUE(INDEX(Paste_Here!H$2:H$850, MATCH(B413, Paste_Here!A$2:A$850, 0))), "")), ""), ""), "")</f>
        <v/>
      </c>
      <c r="BX413" s="66"/>
      <c r="BY413" s="76"/>
      <c r="BZ413" s="66"/>
      <c r="CA413" s="76"/>
      <c r="CB413" s="66"/>
      <c r="CC413" s="66"/>
      <c r="CD413" s="76" t="str">
        <f t="shared" si="53"/>
        <v/>
      </c>
      <c r="CE413" s="66"/>
      <c r="CF413" s="76" t="str">
        <f>IFERROR(IF(B413&lt;&gt;"", IF(AND(INDEX(Paste_Here!P$2:P$850, MATCH(B413, Paste_Here!A$2:A$850, 0))&lt;&gt;"", ISNUMBER(VALUE(INDEX(Paste_Here!P$2:P$850, MATCH(B413, Paste_Here!A$2:A$850, 0))))), INDEX(Paste_Here!P$2:P$850, MATCH(B413, Paste_Here!A$2:A$850, 0)), ""), ""), "")</f>
        <v/>
      </c>
      <c r="CG413" s="66"/>
      <c r="CH413" s="76" t="str">
        <f>IFERROR(IF(B413&lt;&gt;"", IF(ISNUMBER(SEARCH("highrisk", LOWER(INDEX(Paste_Here!Q$2:Q$850, MATCH(B413, Paste_Here!A$2:A$850, 0))))), "High Risk", IF(ISNUMBER(SEARCH("lowrisk", LOWER(INDEX(Paste_Here!Q$2:Q$850, MATCH(B413, Paste_Here!A$2:A$850, 0))))), "Low Risk", IF(ISNUMBER(SEARCH("somerisk", LOWER(INDEX(Paste_Here!Q$2:Q$850, MATCH(B413, Paste_Here!A$2:A$850, 0))))), "Some Risk", ""))), ""), "")</f>
        <v/>
      </c>
      <c r="CI413" s="66"/>
      <c r="CJ413" s="76" t="str">
        <f>IFERROR(IF(B413&lt;&gt;"", IF(AND(INDEX(Paste_Here!AA$2:AA$850, MATCH(B413, Paste_Here!A$2:A$850, 0))&lt;&gt;"", ISNUMBER(VALUE(INDEX(Paste_Here!AA$2:AA$850, MATCH(B413, Paste_Here!A$2:A$850, 0))))), INDEX(Paste_Here!AA$2:AA$850, MATCH(B413, Paste_Here!A$2:A$850, 0)), ""), ""), "")</f>
        <v/>
      </c>
      <c r="CK413" s="66"/>
      <c r="CL413" s="76" t="str">
        <f>IFERROR(IF(B413&lt;&gt;"", IF(LOWER(INDEX(Paste_Here!AB$2:AB$850, MATCH(B413, Paste_Here!A$2:A$850, 0)))="approaching expectations", "Approaching", IF(LOWER(INDEX(Paste_Here!AB$2:AB$850, MATCH(B413, Paste_Here!A$2:A$850, 0)))="met expectations", "Met", IF(LOWER(INDEX(Paste_Here!AB$2:AB$850, MATCH(B413, Paste_Here!A$2:A$850, 0)))="exceeded expectations", "Exceeded", IF(LOWER(INDEX(Paste_Here!AB$2:AB$850, MATCH(B413, Paste_Here!A$2:A$850, 0)))="below expectations", "Below", "")))), ""), "")</f>
        <v/>
      </c>
      <c r="CM413" s="66"/>
      <c r="CN413" s="76" t="str">
        <f>IFERROR(IF(B413&lt;&gt;"", IF(AND(INDEX(Paste_Here!AC$2:AC$850, MATCH(B413, Paste_Here!A$2:A$850, 0))&lt;&gt;"", ISNUMBER(VALUE(INDEX(Paste_Here!AC$2:AC$850, MATCH(B413, Paste_Here!A$2:A$850, 0))))), INDEX(Paste_Here!AC$2:AC$850, MATCH(B413, Paste_Here!A$2:A$850, 0)), ""), ""), "")</f>
        <v/>
      </c>
      <c r="CO413" s="66"/>
      <c r="CP413" s="76"/>
      <c r="CQ413" s="66"/>
      <c r="CR413" s="76"/>
      <c r="CS413" s="66"/>
      <c r="CT413" s="76"/>
      <c r="CU413" s="66"/>
      <c r="CV413" s="76"/>
      <c r="CW413" s="66"/>
      <c r="CX413" s="76"/>
      <c r="CY413" s="66"/>
      <c r="CZ413" s="66"/>
      <c r="DA413" s="76" t="str">
        <f t="shared" si="54"/>
        <v/>
      </c>
      <c r="DB413" s="66"/>
      <c r="DC413" s="76" t="str">
        <f>IFERROR(IF(B413&lt;&gt;"", IF(AND(INDEX(Paste_Here!V$2:V$850, MATCH(B413, Paste_Here!A$2:A$850, 0))&lt;&gt;"", ISNUMBER(VALUE(INDEX(Paste_Here!V$2:V$850, MATCH(B413, Paste_Here!A$2:A$850, 0))))), INDEX(Paste_Here!V$2:V$850, MATCH(B413, Paste_Here!A$2:A$850, 0)), ""), ""), "")</f>
        <v/>
      </c>
      <c r="DD413" s="66"/>
      <c r="DE413" s="76" t="str">
        <f>IFERROR(IF(B413&lt;&gt;"", IF(ISNUMBER(SEARCH("highrisk", LOWER(INDEX(Paste_Here!W$2:W$850, MATCH(B413, Paste_Here!A$2:A$850, 0))))), "High Risk", IF(ISNUMBER(SEARCH("lowrisk", LOWER(INDEX(Paste_Here!W$2:W$850, MATCH(B413, Paste_Here!A$2:A$850, 0))))), "Low Risk", IF(ISNUMBER(SEARCH("somerisk", LOWER(INDEX(Paste_Here!W$2:W$850, MATCH(B413, Paste_Here!A$2:A$850, 0))))), "Some Risk", ""))), ""), "")</f>
        <v/>
      </c>
      <c r="DF413" s="66"/>
      <c r="DG413" s="76" t="str">
        <f>IFERROR(IF(B413&lt;&gt;"", IF(AND(INDEX(Paste_Here!S$2:S$850, MATCH(B413, Paste_Here!A$2:A$850, 0))&lt;&gt;"", ISNUMBER(VALUE(INDEX(Paste_Here!S$2:S$850, MATCH(B413, Paste_Here!A$2:A$850, 0))))), INDEX(Paste_Here!S$2:S$850, MATCH(B413, Paste_Here!A$2:A$850, 0)), ""), ""), "")</f>
        <v/>
      </c>
      <c r="DH413" s="66"/>
      <c r="DI413" s="76" t="str">
        <f>IFERROR(IF(B413&lt;&gt;"", IF(ISNUMBER(SEARCH("highrisk", LOWER(INDEX(Paste_Here!T$2:T$850, MATCH(B413, Paste_Here!A$2:A$850, 0))))), "High Risk", IF(ISNUMBER(SEARCH("lowrisk", LOWER(INDEX(Paste_Here!T$2:T$850, MATCH(B413, Paste_Here!A$2:A$850, 0))))), "Low Risk", IF(ISNUMBER(SEARCH("somerisk", LOWER(INDEX(Paste_Here!T$2:T$850, MATCH(B413, Paste_Here!A$2:A$850, 0))))), "Some Risk", ""))), ""), "")</f>
        <v/>
      </c>
      <c r="DJ413" s="66"/>
      <c r="DK413" s="76" t="str">
        <f>IFERROR(IF(B413&lt;&gt;"", IF(AND(INDEX(Paste_Here!AD$2:AD$850, MATCH(B413, Paste_Here!A$2:A$850, 0))&lt;&gt;"", ISNUMBER(VALUE(INDEX(Paste_Here!AD$2:AD$850, MATCH(B413, Paste_Here!A$2:A$850, 0))))), INDEX(Paste_Here!AD$2:AD$850, MATCH(B413, Paste_Here!A$2:A$850, 0)), ""), ""), "")</f>
        <v/>
      </c>
      <c r="DL413" s="66"/>
      <c r="DM413" s="76" t="str">
        <f>IFERROR(IF(B413&lt;&gt;"", IF(LOWER(INDEX(Paste_Here!AE$2:AE$850, MATCH(B413, Paste_Here!A$2:A$850, 0)))="approaching expectations", "Approaching", IF(LOWER(INDEX(Paste_Here!AE$2:AE$850, MATCH(B413, Paste_Here!A$2:A$850, 0)))="met expectations", "Met", IF(LOWER(INDEX(Paste_Here!AE$2:AE$850, MATCH(B413, Paste_Here!A$2:A$850, 0)))="exceeded expectations", "Exceeded", IF(LOWER(INDEX(Paste_Here!AE$2:AE$850, MATCH(B413, Paste_Here!A$2:A$850, 0)))="below expectations", "Below", "")))), ""), "")</f>
        <v/>
      </c>
      <c r="DN413" s="66"/>
      <c r="DO413" s="76"/>
      <c r="DP413" s="66"/>
      <c r="DQ413" s="76"/>
      <c r="DR413" s="66"/>
      <c r="DS413" s="76"/>
      <c r="DT413" s="66"/>
      <c r="DU413" s="76"/>
      <c r="DV413" s="66"/>
      <c r="DW413" s="66"/>
      <c r="DX413" s="76" t="str">
        <f t="shared" si="55"/>
        <v/>
      </c>
      <c r="DY413" s="66"/>
      <c r="DZ413" s="76"/>
      <c r="EA413" s="66"/>
      <c r="EB413" s="76"/>
      <c r="EC413" s="66"/>
      <c r="ED413" s="76" t="str">
        <f>IFERROR(IF(B413&lt;&gt;"", IF(AND(INDEX(Paste_Here!AF$2:AF$850, MATCH(B413, Paste_Here!A$2:A$850, 0))&lt;&gt;"", ISNUMBER(VALUE(INDEX(Paste_Here!AF$2:AF$850, MATCH(B413, Paste_Here!A$2:A$850, 0))))), INDEX(Paste_Here!AF$2:AF$850, MATCH(B413, Paste_Here!A$2:A$850, 0)), ""), ""), "")</f>
        <v/>
      </c>
      <c r="EE413" s="66"/>
      <c r="EF413" s="76"/>
      <c r="EG413" s="66"/>
      <c r="EH413" s="76"/>
      <c r="EI413" s="66"/>
      <c r="EJ413" s="76" t="str">
        <f>IFERROR(IF(B413&lt;&gt;"", IF(AND(INDEX(Paste_Here!AG$2:AG$850, MATCH(B413, Paste_Here!A$2:A$850, 0))&lt;&gt;"", ISNUMBER(VALUE(INDEX(Paste_Here!AG$2:AG$850, MATCH(B413, Paste_Here!A$2:A$850, 0))))), INDEX(Paste_Here!AG$2:AG$850, MATCH(B413, Paste_Here!A$2:A$850, 0)), ""), ""), "")</f>
        <v/>
      </c>
      <c r="EK413" s="66"/>
      <c r="EL413" s="76"/>
      <c r="EM413" s="66"/>
      <c r="EN413" s="76"/>
      <c r="EO413" s="66"/>
      <c r="EP413" s="76"/>
      <c r="EQ413" s="66"/>
      <c r="ER413" s="76"/>
      <c r="ES413" s="66"/>
      <c r="ET413" s="66"/>
      <c r="EU413" s="76"/>
      <c r="EV413" s="66"/>
      <c r="EW413" s="76"/>
      <c r="EX413" s="66"/>
      <c r="EY413" s="76"/>
      <c r="EZ413" s="66"/>
      <c r="FA413" s="76"/>
      <c r="FB413" s="66"/>
      <c r="FC413" s="76"/>
      <c r="FD413" s="66"/>
      <c r="FE413" s="76"/>
      <c r="FF413" s="66"/>
      <c r="FG413" s="76"/>
      <c r="FH413" s="66"/>
      <c r="FI413" s="76"/>
      <c r="FJ413" s="66"/>
      <c r="FK413" s="76"/>
      <c r="FL413" s="66"/>
      <c r="FM413" s="76"/>
      <c r="FN413" s="66"/>
      <c r="FO413" s="76"/>
      <c r="FP413" s="66"/>
      <c r="FQ413" s="76"/>
      <c r="FR413" s="66"/>
      <c r="FS413" s="76"/>
      <c r="FT413" s="66"/>
      <c r="FU413" s="76"/>
      <c r="FV413" s="66"/>
      <c r="FW413" s="76"/>
      <c r="FX413" s="66"/>
      <c r="FY413" s="76"/>
      <c r="FZ413" s="66"/>
      <c r="GA413" s="76"/>
      <c r="GB413" s="66"/>
      <c r="GC413" s="76"/>
      <c r="GD413" s="66"/>
      <c r="GE413" s="76"/>
      <c r="GF413" s="66"/>
      <c r="GG413" s="76"/>
      <c r="GH413" s="66"/>
      <c r="GI413" s="76"/>
      <c r="GJ413" s="66"/>
      <c r="GK413" s="76"/>
      <c r="GL413" s="66"/>
      <c r="GM413" s="76"/>
      <c r="GN413" s="66"/>
      <c r="GO413" s="76"/>
      <c r="GP413" s="66"/>
      <c r="GQ413" s="76"/>
      <c r="GR413" s="66"/>
      <c r="GS413" s="76"/>
      <c r="GT413" s="66"/>
      <c r="GU413" s="76"/>
      <c r="GV413" s="66"/>
      <c r="GW413" s="76"/>
      <c r="GX413" s="66"/>
      <c r="GY413" s="76"/>
      <c r="GZ413" s="66"/>
      <c r="HA413" s="76"/>
      <c r="HB413" s="66"/>
      <c r="HC413" s="76"/>
      <c r="HD413" s="66"/>
      <c r="HE413" s="76"/>
      <c r="HF413" s="66"/>
      <c r="HG413" s="76"/>
      <c r="HH413" s="66"/>
      <c r="HI413" s="76"/>
      <c r="HJ413" s="66"/>
      <c r="HK413" s="76"/>
      <c r="HL413" s="66"/>
      <c r="HM413" s="76"/>
      <c r="HN413" s="66"/>
      <c r="HO413" s="76"/>
      <c r="HP413" s="66"/>
      <c r="HQ413" s="76"/>
      <c r="HR413" s="66"/>
      <c r="HS413" s="76"/>
      <c r="HT413" s="66"/>
      <c r="HU413" s="76"/>
      <c r="HV413" s="66"/>
      <c r="HW413" s="76"/>
      <c r="HX413" s="66"/>
      <c r="HY413" s="76"/>
      <c r="HZ413" s="66"/>
      <c r="IA413" s="76"/>
      <c r="IB413" s="66"/>
      <c r="IC413" s="76"/>
      <c r="ID413" s="66"/>
      <c r="IE413" s="76"/>
      <c r="IF413" s="66"/>
      <c r="IG413" s="76"/>
      <c r="IH413" s="66"/>
      <c r="II413" s="76"/>
      <c r="IJ413" s="66"/>
      <c r="IK413" s="76"/>
      <c r="IL413" s="66"/>
      <c r="IM413" s="76"/>
      <c r="IN413" s="66"/>
      <c r="IO413" s="76"/>
      <c r="IP413" s="66"/>
      <c r="IQ413" s="76"/>
      <c r="IR413" s="66"/>
      <c r="IS413" s="76"/>
      <c r="IT413" s="66"/>
      <c r="IU413" s="76"/>
      <c r="IV413" s="66"/>
      <c r="IW413" s="76"/>
      <c r="IX413" s="66"/>
      <c r="IY413" s="76"/>
      <c r="IZ413" s="66"/>
      <c r="JA413" s="76"/>
      <c r="JB413" s="66"/>
      <c r="JC413" s="76"/>
      <c r="JD413" s="66"/>
      <c r="JE413" s="76"/>
      <c r="JF413" s="66"/>
      <c r="JG413" s="76"/>
      <c r="JH413" s="66"/>
      <c r="JI413" s="76"/>
      <c r="JJ413" s="66"/>
      <c r="JK413" s="76"/>
      <c r="JL413" s="66"/>
      <c r="JM413" s="76"/>
      <c r="JN413" s="66"/>
      <c r="JO413" s="76"/>
      <c r="JP413" s="66"/>
      <c r="JQ413" s="76"/>
      <c r="JR413" s="66"/>
      <c r="JS413" s="76"/>
      <c r="JT413" s="66"/>
      <c r="JU413" s="76"/>
      <c r="JV413" s="66"/>
      <c r="JW413" s="76"/>
      <c r="JX413" s="66"/>
      <c r="JY413" s="76"/>
      <c r="JZ413" s="66"/>
      <c r="KA413" s="76"/>
      <c r="KB413" s="66"/>
      <c r="KC413" s="76"/>
      <c r="KD413" s="66"/>
      <c r="KE413" s="76"/>
      <c r="KF413" s="66"/>
      <c r="KG413" s="76"/>
      <c r="KH413" s="66"/>
      <c r="KI413" s="76"/>
      <c r="KJ413" s="66"/>
      <c r="KK413" s="76"/>
      <c r="KL413" s="66"/>
      <c r="KM413" s="76"/>
      <c r="KN413" s="66"/>
      <c r="KO413" s="76"/>
      <c r="KP413" s="66"/>
      <c r="KQ413" s="76"/>
      <c r="KR413" s="66"/>
      <c r="KS413" s="76"/>
      <c r="KT413" s="66"/>
      <c r="KU413" s="76"/>
      <c r="KV413" s="66"/>
      <c r="KW413" s="76"/>
      <c r="KX413" s="66"/>
      <c r="KY413" s="76"/>
      <c r="KZ413" s="66"/>
      <c r="LA413" s="76"/>
      <c r="LB413" s="66"/>
      <c r="LC413" s="76"/>
      <c r="LD413" s="66"/>
      <c r="LE413" s="76"/>
      <c r="LF413" s="66"/>
      <c r="LG413" s="76"/>
      <c r="LH413" s="66"/>
      <c r="LI413" s="76"/>
      <c r="LJ413" s="66"/>
      <c r="LK413" s="76"/>
      <c r="LL413" s="66"/>
      <c r="LM413" s="76"/>
      <c r="LN413" s="66"/>
      <c r="LO413" s="76"/>
      <c r="LP413" s="66"/>
      <c r="LQ413" s="76"/>
      <c r="LR413" s="66"/>
      <c r="LS413" s="76"/>
      <c r="LT413" s="66"/>
      <c r="LU413" s="76"/>
      <c r="LV413" s="66"/>
      <c r="LW413" s="76"/>
      <c r="LX413" s="66"/>
      <c r="LY413" s="76"/>
      <c r="LZ413" s="66"/>
      <c r="MA413" s="76"/>
      <c r="MB413" s="66"/>
      <c r="MC413" s="76"/>
      <c r="MD413" s="66"/>
      <c r="MG413" s="1" t="str" cm="1">
        <f t="array" ref="MG413">IFERROR(INDEX(Paste_Here!$B$2:$B$850, MATCH(0, COUNTIF(MG$4:MG412, Paste_Here!$B$2:$B$850) + IF(Paste_Here!$B$2:$B$850="", 1, 0), 0)), "")</f>
        <v/>
      </c>
      <c r="MH413" s="1" t="str">
        <f>IF(MG413&lt;&gt;"", INDEX(Paste_Here!$A$2:$A$850, MATCH(MG413, Paste_Here!$B$2:$B$850, 0)), "")</f>
        <v/>
      </c>
      <c r="MI413" s="1" t="str">
        <f t="shared" si="56"/>
        <v/>
      </c>
      <c r="MJ413" s="1" t="str" cm="1">
        <f t="array" ref="MJ413">IFERROR(INDEX($MI$5:$MI$850, MATCH(SMALL(IF($MI$5:$MI$850&lt;&gt;"", COUNTIF($MI$5:$MI$850, "&lt;"&amp;$MI$5:$MI$850)+1), ROW()-ROW($MJ$5)+1), COUNTIF($MI$5:$MI$850, "&lt;"&amp;$MI$5:$MI$850)+1, 0)), "")</f>
        <v/>
      </c>
    </row>
    <row r="414" spans="1:348">
      <c r="A414" s="66"/>
      <c r="B414" s="76" t="str">
        <f t="shared" si="49"/>
        <v/>
      </c>
      <c r="C414" s="66"/>
      <c r="D414" s="76" t="str">
        <f>IFERROR(IF(B414&lt;&gt;"", IF(AND(INDEX(Paste_Here!B$2:B$850, MATCH(B414, Paste_Here!A$2:A$850, 0))&lt;&gt;"", ISNUMBER(VALUE(INDEX(Paste_Here!B$2:B$850, MATCH(B414, Paste_Here!A$2:A$850, 0))))), INDEX(Paste_Here!B$2:B$850, MATCH(B414, Paste_Here!A$2:A$850, 0)), ""), ""), "")</f>
        <v/>
      </c>
      <c r="E414" s="66"/>
      <c r="F414" s="76" t="str">
        <f>IFERROR(IF(B414&lt;&gt;"", IF(ISTEXT(INDEX(Paste_Here!K$2:K$850, MATCH(B414, Paste_Here!A$2:A$850, 0))), INDEX(Paste_Here!K$2:K$850, MATCH(B414, Paste_Here!A$2:A$850, 0)), ""), ""), "")</f>
        <v/>
      </c>
      <c r="G414" s="66"/>
      <c r="H414" s="76" t="str">
        <f>IFERROR(IF(B414&lt;&gt;"", IF(ISTEXT(INDEX(Paste_Here!C$2:C$850, MATCH(B414, Paste_Here!A$2:A$850, 0))), INDEX(Paste_Here!C$2:C$850, MATCH(B414, Paste_Here!A$2:A$850, 0)), ""), ""), "")</f>
        <v/>
      </c>
      <c r="I414" s="66"/>
      <c r="J414" s="76" t="str">
        <f>IFERROR(IF(B414&lt;&gt;"", IF(ISNUMBER(SEARCH("s", LOWER(INDEX(Paste_Here!M$2:M$850, MATCH(B414, Paste_Here!A$2:A$850, 0))))), "Yes", IF(INDEX(Paste_Here!M$2:M$850, MATCH(B414, Paste_Here!A$2:A$850, 0))&lt;&gt;"", "No", "")), ""), "")</f>
        <v/>
      </c>
      <c r="K414" s="66"/>
      <c r="L414" s="76" t="str">
        <f>IFERROR(IF(B414&lt;&gt;"", IF(ISNUMBER(SEARCH("yes", LOWER(INDEX(Paste_Here!E$2:E$850, MATCH(B414, Paste_Here!A$2:A$850, 0))))), "Yes", IF(ISNUMBER(SEARCH("no", LOWER(INDEX(Paste_Here!E$2:E$850, MATCH(B414, Paste_Here!A$2:A$850, 0))))), "No", "")), ""), "")</f>
        <v/>
      </c>
      <c r="M414" s="66"/>
      <c r="N414" s="76" t="str">
        <f>IFERROR(IF(B414&lt;&gt;"", IF(ISNUMBER(SEARCH("yes", LOWER(INDEX(Paste_Here!F$2:F$850, MATCH(B414, Paste_Here!A$2:A$850, 0))))), "Yes", IF(ISNUMBER(SEARCH("no", LOWER(INDEX(Paste_Here!F$2:F$850, MATCH(B414, Paste_Here!A$2:A$850, 0))))), "No", "")), ""), "")</f>
        <v/>
      </c>
      <c r="O414" s="66"/>
      <c r="P414" s="76" t="str">
        <f>IFERROR(IF(B414&lt;&gt;"", IF(ISNUMBER(SEARCH("yes", LOWER(INDEX(Paste_Here!L$2:L$850, MATCH(B414, Paste_Here!A$2:A$850, 0))))), "Yes", IF(ISNUMBER(SEARCH("no", LOWER(INDEX(Paste_Here!L$2:L$850, MATCH(B414, Paste_Here!A$2:A$850, 0))))), "No", "")), ""), "")</f>
        <v/>
      </c>
      <c r="Q414" s="66"/>
      <c r="R414" s="76" t="str">
        <f>IFERROR(IF(B414&lt;&gt;"", IF(ISNUMBER(SEARCH("transitional 2", LOWER(INDEX(Paste_Here!D$2:D$850, MATCH(B414, Paste_Here!A$2:A$850, 0))))), "T2", IF(ISNUMBER(SEARCH("transitional 1", LOWER(INDEX(Paste_Here!D$2:D$850, MATCH(B414, Paste_Here!A$2:A$850, 0))))), "T1", IF(ISNUMBER(SEARCH("waived ell services", LOWER(INDEX(Paste_Here!D$2:D$850, MATCH(B414, Paste_Here!A$2:A$850, 0))))), "W", IF(ISNUMBER(SEARCH("english language learner", LOWER(INDEX(Paste_Here!D$2:D$850, MATCH(B414, Paste_Here!A$2:A$850, 0))))), "L", "")))), ""), "")</f>
        <v/>
      </c>
      <c r="S414" s="66"/>
      <c r="T414" s="76" t="str">
        <f>IFERROR(IF(B414&lt;&gt;"", IF(ISNUMBER(SEARCH("yes", LOWER(INDEX(Paste_Here!I$2:I$850, MATCH(B414, Paste_Here!A$2:A$850, 0))))), "Yes", IF(ISNUMBER(SEARCH("no", LOWER(INDEX(Paste_Here!I$2:I$850, MATCH(B414, Paste_Here!A$2:A$850, 0))))), "No", "")), ""), "")</f>
        <v/>
      </c>
      <c r="U414" s="66"/>
      <c r="V414" s="76" t="str">
        <f>IFERROR(IF(B414&lt;&gt;"", IF(ISTEXT(INDEX(Paste_Here!J$2:J$850, MATCH(B414, Paste_Here!A$2:A$850, 0))), VALUE(INDEX(Paste_Here!J$2:J$850, MATCH(B414, Paste_Here!A$2:A$850, 0))), ""), ""), "")</f>
        <v/>
      </c>
      <c r="W414" s="66"/>
      <c r="X414" s="66"/>
      <c r="Y414" s="76" t="str">
        <f t="shared" si="50"/>
        <v/>
      </c>
      <c r="Z414" s="66"/>
      <c r="AA414" s="76" t="str">
        <f>IFERROR(IF(B414&lt;&gt;"", IF(AND(INDEX(Paste_Here!AI$2:AI$850, MATCH(B414, Paste_Here!A$2:A$850, 0))&lt;&gt;"", ISNUMBER(VALUE(INDEX(Paste_Here!AI$2:AI$850, MATCH(B414, Paste_Here!A$2:A$850, 0))))), INDEX(Paste_Here!AI$2:AI$850, MATCH(B414, Paste_Here!A$2:A$850, 0)), ""), ""), "")</f>
        <v/>
      </c>
      <c r="AB414" s="66"/>
      <c r="AC414" s="76" t="str">
        <f>IFERROR(IF(B414&lt;&gt;"", IF(AND(INDEX(Paste_Here!AJ$2:AJ$850, MATCH(B414, Paste_Here!A$2:A$850, 0))&lt;&gt;"", ISNUMBER(VALUE(INDEX(Paste_Here!AJ$2:AJ$850, MATCH(B414, Paste_Here!A$2:A$850, 0))))), INDEX(Paste_Here!AJ$2:AJ$850, MATCH(B414, Paste_Here!A$2:A$850, 0)), ""), ""), "")</f>
        <v/>
      </c>
      <c r="AD414" s="66"/>
      <c r="AE414" s="76" t="str">
        <f>IFERROR(IF(B414&lt;&gt;"", IF(AND(INDEX(Paste_Here!AK$2:AK$850, MATCH(B414, Paste_Here!A$2:A$850, 0))&lt;&gt;"", ISNUMBER(VALUE(INDEX(Paste_Here!AK$2:AK$850, MATCH(B414, Paste_Here!A$2:A$850, 0))))), INDEX(Paste_Here!AK$2:AK$850, MATCH(B414, Paste_Here!A$2:A$850, 0)), ""), ""), "")</f>
        <v/>
      </c>
      <c r="AF414" s="66"/>
      <c r="AG414" s="76" t="str">
        <f>IFERROR(IF(B414&lt;&gt;"", IF(AND(INDEX(Paste_Here!AL$2:AL$850, MATCH(B414, Paste_Here!A$2:A$850, 0))&lt;&gt;"", ISNUMBER(VALUE(INDEX(Paste_Here!AL$2:AL$850, MATCH(B414, Paste_Here!A$2:A$850, 0))))), INDEX(Paste_Here!AL$2:AL$850, MATCH(B414, Paste_Here!A$2:A$850, 0)), ""), ""), "")</f>
        <v/>
      </c>
      <c r="AH414" s="66"/>
      <c r="AI414" s="76" t="str">
        <f>IFERROR(IF(B414&lt;&gt;"", IF(AND(INDEX(Paste_Here!AH$2:AH$850, MATCH(B414, Paste_Here!A$2:A$850, 0))&lt;&gt;"", ISNUMBER(VALUE(INDEX(Paste_Here!AH$2:AH$850, MATCH(B414, Paste_Here!A$2:A$850, 0))))), IF(VALUE(INDEX(Paste_Here!AH$2:AH$850, MATCH(B414, Paste_Here!A$2:A$850, 0)))=0, "", INDEX(Paste_Here!AH$2:AH$850, MATCH(B414, Paste_Here!A$2:A$850, 0))), ""), ""), "")</f>
        <v/>
      </c>
      <c r="AJ414" s="66"/>
      <c r="AK414" s="76" t="str">
        <f>IFERROR(IF(B414&lt;&gt;"", IF(AND(INDEX(Paste_Here!N$2:N$850, MATCH(B414, Paste_Here!A$2:A$850, 0))&lt;&gt;"", ISNUMBER(VALUE(INDEX(Paste_Here!N$2:N$850, MATCH(B414, Paste_Here!A$2:A$850, 0))))), INDEX(Paste_Here!N$2:N$850, MATCH(B414, Paste_Here!A$2:A$850, 0)), ""), ""), "")</f>
        <v/>
      </c>
      <c r="AL414" s="66"/>
      <c r="AM414" s="76" t="str">
        <f>IFERROR(IF(B414&lt;&gt;"", IF(AND(INDEX(Paste_Here!O$2:O$850, MATCH(B414, Paste_Here!A$2:A$850, 0))&lt;&gt;"", ISNUMBER(VALUE(INDEX(Paste_Here!O$2:O$850, MATCH(B414, Paste_Here!A$2:A$850, 0))))), INDEX(Paste_Here!O$2:O$850, MATCH(B414, Paste_Here!A$2:A$850, 0)), ""), ""), "")</f>
        <v/>
      </c>
      <c r="AN414" s="66"/>
      <c r="AO414" s="76"/>
      <c r="AP414" s="66"/>
      <c r="AQ414" s="76"/>
      <c r="AR414" s="66"/>
      <c r="AS414" s="76"/>
      <c r="AT414" s="66"/>
      <c r="AU414" s="66"/>
      <c r="AV414" s="76" t="str">
        <f t="shared" si="51"/>
        <v/>
      </c>
      <c r="AW414" s="66"/>
      <c r="AX414" s="76" t="str">
        <f>IFERROR(IF(B414&lt;&gt;"", IF(ISNUMBER(SEARCH("Revealed-Potential (Primary Focus)", LOWER(INDEX(Paste_Here!Z$2:Z$850, MATCH(B414, Paste_Here!A$2:A$850, 0))))), "Rev-Potential: Prim", IF(ISNUMBER(SEARCH("Revealed-Potential (Secondary Focus)", LOWER(INDEX(Paste_Here!Z$2:Z$850, MATCH(B414, Paste_Here!A$2:A$850, 0))))), "Rev-Potential: Sec", IF(ISNUMBER(SEARCH("Monitoring", LOWER(INDEX(Paste_Here!Z$2:Z$850, MATCH(B414, Paste_Here!A$2:A$850, 0))))), "Monitoring", IF(ISNUMBER(SEARCH("At-Promise (Secondary Focus)", LOWER(INDEX(Paste_Here!Z$2:Z$850, MATCH(B414, Paste_Here!A$2:A$850, 0))))), "At-Promise: Sec", IF(ISNUMBER(SEARCH("At-Promise (Primary Focus)", LOWER(INDEX(Paste_Here!Z$2:Z$850, MATCH(B414, Paste_Here!A$2:A$850, 0))))), "At-Promise: Prim", ""))))), ""), "")</f>
        <v/>
      </c>
      <c r="AY414" s="66"/>
      <c r="AZ414" s="76"/>
      <c r="BA414" s="66"/>
      <c r="BB414" s="76"/>
      <c r="BC414" s="66"/>
      <c r="BD414" s="76"/>
      <c r="BE414" s="66"/>
      <c r="BF414" s="76"/>
      <c r="BG414" s="66"/>
      <c r="BH414" s="76"/>
      <c r="BI414" s="66"/>
      <c r="BJ414" s="66"/>
      <c r="BK414" s="76" t="str">
        <f t="shared" si="52"/>
        <v/>
      </c>
      <c r="BL414" s="66"/>
      <c r="BM414" s="76" t="str">
        <f>IFERROR(IF(B414&lt;&gt;"", IF(AND(ISNUMBER(VALUE(SUBSTITUTE(SUBSTITUTE(Paste_Here!R414, "br", "-"), "L", ""))), VALUE(SUBSTITUTE(SUBSTITUTE(Paste_Here!R414, "br", "-"), "L", "")) &gt;= 1095), "Yes", IF(AND(ISNUMBER(VALUE(SUBSTITUTE(SUBSTITUTE(Paste_Here!R414, "br", "-"), "L", ""))), VALUE(SUBSTITUTE(SUBSTITUTE(Paste_Here!R414, "br", "-"), "L", "")) &lt;= 1094), "No", "")), ""), "")</f>
        <v/>
      </c>
      <c r="BN414" s="66"/>
      <c r="BO414" s="76" t="str">
        <f>IFERROR(IF(B414&lt;&gt;"", IF(COUNTIF(INDEX(Paste_Here!Y$2:AB$850, MATCH(B414, Paste_Here!A$2:A$850, 0), 0), "yes") &gt; 0, "Yes", IF(COUNTIF(INDEX(Paste_Here!Y$2:AB$850, MATCH(B414, Paste_Here!A$2:A$850, 0), 0), "no") &gt; 0, "No", "")), ""), "")</f>
        <v/>
      </c>
      <c r="BP414" s="66"/>
      <c r="BQ414" s="76" t="str">
        <f>IFERROR(IF(B414&lt;&gt;"", IF(AND(ISNUMBER(VALUE(SUBSTITUTE(SUBSTITUTE(Paste_Here!U414, "em", "-"), "q", ""))), VALUE(SUBSTITUTE(SUBSTITUTE(Paste_Here!U414, "em", "-"), "q", "")) &gt;= 910), "Yes", IF(AND(ISNUMBER(VALUE(SUBSTITUTE(SUBSTITUTE(Paste_Here!U414, "em", "-"), "q", ""))), VALUE(SUBSTITUTE(SUBSTITUTE(Paste_Here!U414, "em", "-"), "q", "")) &lt;= 909), "No", "")), ""), "")</f>
        <v/>
      </c>
      <c r="BR414" s="66"/>
      <c r="BS414" s="76" t="str">
        <f>IFERROR(IF(B414&lt;&gt;"", IF(AND(INDEX(Paste_Here!X$2:X$850, MATCH(B414, Paste_Here!A$2:A$850, 0))&lt;&gt;"", ISNUMBER(VALUE(INDEX(Paste_Here!X$2:X$850, MATCH(B414, Paste_Here!A$2:A$850, 0))))), INDEX(Paste_Here!X$2:X$850, MATCH(B414, Paste_Here!A$2:A$850, 0)), ""), ""), "")</f>
        <v/>
      </c>
      <c r="BT414" s="66"/>
      <c r="BU414" s="76" t="str">
        <f>IFERROR(IF(B414&lt;&gt;"", IF(ISNUMBER(VALUE(INDEX(Paste_Here!G$2:G$850, MATCH(B414, Paste_Here!A$2:A$850, 0)))), IF(VALUE(INDEX(Paste_Here!G$2:G$850, MATCH(B414, Paste_Here!A$2:A$850, 0)))=0, "No", IF(AND(VALUE(INDEX(Paste_Here!G$2:G$850, MATCH(B414, Paste_Here!A$2:A$850, 0)))&gt;=1, VALUE(INDEX(Paste_Here!G$2:G$850, MATCH(B414, Paste_Here!A$2:A$850, 0)))&lt;=4), VALUE(INDEX(Paste_Here!G$2:G$850, MATCH(B414, Paste_Here!A$2:A$850, 0))), "")), ""), ""), "")</f>
        <v/>
      </c>
      <c r="BV414" s="66"/>
      <c r="BW414" s="76" t="str">
        <f>IFERROR(IF(B414&lt;&gt;"", IF(ISNUMBER(VALUE(INDEX(Paste_Here!H$2:H$850, MATCH(B414, Paste_Here!A$2:A$850, 0)))), IF(VALUE(INDEX(Paste_Here!H$2:H$850, MATCH(B414, Paste_Here!A$2:A$850, 0)))=0, "No", IF(AND(VALUE(INDEX(Paste_Here!H$2:H$850, MATCH(B414, Paste_Here!A$2:A$850, 0)))&gt;=1, VALUE(INDEX(Paste_Here!H$2:H$850, MATCH(B414, Paste_Here!A$2:A$850, 0)))&lt;=4), VALUE(INDEX(Paste_Here!H$2:H$850, MATCH(B414, Paste_Here!A$2:A$850, 0))), "")), ""), ""), "")</f>
        <v/>
      </c>
      <c r="BX414" s="66"/>
      <c r="BY414" s="76"/>
      <c r="BZ414" s="66"/>
      <c r="CA414" s="76"/>
      <c r="CB414" s="66"/>
      <c r="CC414" s="66"/>
      <c r="CD414" s="76" t="str">
        <f t="shared" si="53"/>
        <v/>
      </c>
      <c r="CE414" s="66"/>
      <c r="CF414" s="76" t="str">
        <f>IFERROR(IF(B414&lt;&gt;"", IF(AND(INDEX(Paste_Here!P$2:P$850, MATCH(B414, Paste_Here!A$2:A$850, 0))&lt;&gt;"", ISNUMBER(VALUE(INDEX(Paste_Here!P$2:P$850, MATCH(B414, Paste_Here!A$2:A$850, 0))))), INDEX(Paste_Here!P$2:P$850, MATCH(B414, Paste_Here!A$2:A$850, 0)), ""), ""), "")</f>
        <v/>
      </c>
      <c r="CG414" s="66"/>
      <c r="CH414" s="76" t="str">
        <f>IFERROR(IF(B414&lt;&gt;"", IF(ISNUMBER(SEARCH("highrisk", LOWER(INDEX(Paste_Here!Q$2:Q$850, MATCH(B414, Paste_Here!A$2:A$850, 0))))), "High Risk", IF(ISNUMBER(SEARCH("lowrisk", LOWER(INDEX(Paste_Here!Q$2:Q$850, MATCH(B414, Paste_Here!A$2:A$850, 0))))), "Low Risk", IF(ISNUMBER(SEARCH("somerisk", LOWER(INDEX(Paste_Here!Q$2:Q$850, MATCH(B414, Paste_Here!A$2:A$850, 0))))), "Some Risk", ""))), ""), "")</f>
        <v/>
      </c>
      <c r="CI414" s="66"/>
      <c r="CJ414" s="76" t="str">
        <f>IFERROR(IF(B414&lt;&gt;"", IF(AND(INDEX(Paste_Here!AA$2:AA$850, MATCH(B414, Paste_Here!A$2:A$850, 0))&lt;&gt;"", ISNUMBER(VALUE(INDEX(Paste_Here!AA$2:AA$850, MATCH(B414, Paste_Here!A$2:A$850, 0))))), INDEX(Paste_Here!AA$2:AA$850, MATCH(B414, Paste_Here!A$2:A$850, 0)), ""), ""), "")</f>
        <v/>
      </c>
      <c r="CK414" s="66"/>
      <c r="CL414" s="76" t="str">
        <f>IFERROR(IF(B414&lt;&gt;"", IF(LOWER(INDEX(Paste_Here!AB$2:AB$850, MATCH(B414, Paste_Here!A$2:A$850, 0)))="approaching expectations", "Approaching", IF(LOWER(INDEX(Paste_Here!AB$2:AB$850, MATCH(B414, Paste_Here!A$2:A$850, 0)))="met expectations", "Met", IF(LOWER(INDEX(Paste_Here!AB$2:AB$850, MATCH(B414, Paste_Here!A$2:A$850, 0)))="exceeded expectations", "Exceeded", IF(LOWER(INDEX(Paste_Here!AB$2:AB$850, MATCH(B414, Paste_Here!A$2:A$850, 0)))="below expectations", "Below", "")))), ""), "")</f>
        <v/>
      </c>
      <c r="CM414" s="66"/>
      <c r="CN414" s="76" t="str">
        <f>IFERROR(IF(B414&lt;&gt;"", IF(AND(INDEX(Paste_Here!AC$2:AC$850, MATCH(B414, Paste_Here!A$2:A$850, 0))&lt;&gt;"", ISNUMBER(VALUE(INDEX(Paste_Here!AC$2:AC$850, MATCH(B414, Paste_Here!A$2:A$850, 0))))), INDEX(Paste_Here!AC$2:AC$850, MATCH(B414, Paste_Here!A$2:A$850, 0)), ""), ""), "")</f>
        <v/>
      </c>
      <c r="CO414" s="66"/>
      <c r="CP414" s="76"/>
      <c r="CQ414" s="66"/>
      <c r="CR414" s="76"/>
      <c r="CS414" s="66"/>
      <c r="CT414" s="76"/>
      <c r="CU414" s="66"/>
      <c r="CV414" s="76"/>
      <c r="CW414" s="66"/>
      <c r="CX414" s="76"/>
      <c r="CY414" s="66"/>
      <c r="CZ414" s="66"/>
      <c r="DA414" s="76" t="str">
        <f t="shared" si="54"/>
        <v/>
      </c>
      <c r="DB414" s="66"/>
      <c r="DC414" s="76" t="str">
        <f>IFERROR(IF(B414&lt;&gt;"", IF(AND(INDEX(Paste_Here!V$2:V$850, MATCH(B414, Paste_Here!A$2:A$850, 0))&lt;&gt;"", ISNUMBER(VALUE(INDEX(Paste_Here!V$2:V$850, MATCH(B414, Paste_Here!A$2:A$850, 0))))), INDEX(Paste_Here!V$2:V$850, MATCH(B414, Paste_Here!A$2:A$850, 0)), ""), ""), "")</f>
        <v/>
      </c>
      <c r="DD414" s="66"/>
      <c r="DE414" s="76" t="str">
        <f>IFERROR(IF(B414&lt;&gt;"", IF(ISNUMBER(SEARCH("highrisk", LOWER(INDEX(Paste_Here!W$2:W$850, MATCH(B414, Paste_Here!A$2:A$850, 0))))), "High Risk", IF(ISNUMBER(SEARCH("lowrisk", LOWER(INDEX(Paste_Here!W$2:W$850, MATCH(B414, Paste_Here!A$2:A$850, 0))))), "Low Risk", IF(ISNUMBER(SEARCH("somerisk", LOWER(INDEX(Paste_Here!W$2:W$850, MATCH(B414, Paste_Here!A$2:A$850, 0))))), "Some Risk", ""))), ""), "")</f>
        <v/>
      </c>
      <c r="DF414" s="66"/>
      <c r="DG414" s="76" t="str">
        <f>IFERROR(IF(B414&lt;&gt;"", IF(AND(INDEX(Paste_Here!S$2:S$850, MATCH(B414, Paste_Here!A$2:A$850, 0))&lt;&gt;"", ISNUMBER(VALUE(INDEX(Paste_Here!S$2:S$850, MATCH(B414, Paste_Here!A$2:A$850, 0))))), INDEX(Paste_Here!S$2:S$850, MATCH(B414, Paste_Here!A$2:A$850, 0)), ""), ""), "")</f>
        <v/>
      </c>
      <c r="DH414" s="66"/>
      <c r="DI414" s="76" t="str">
        <f>IFERROR(IF(B414&lt;&gt;"", IF(ISNUMBER(SEARCH("highrisk", LOWER(INDEX(Paste_Here!T$2:T$850, MATCH(B414, Paste_Here!A$2:A$850, 0))))), "High Risk", IF(ISNUMBER(SEARCH("lowrisk", LOWER(INDEX(Paste_Here!T$2:T$850, MATCH(B414, Paste_Here!A$2:A$850, 0))))), "Low Risk", IF(ISNUMBER(SEARCH("somerisk", LOWER(INDEX(Paste_Here!T$2:T$850, MATCH(B414, Paste_Here!A$2:A$850, 0))))), "Some Risk", ""))), ""), "")</f>
        <v/>
      </c>
      <c r="DJ414" s="66"/>
      <c r="DK414" s="76" t="str">
        <f>IFERROR(IF(B414&lt;&gt;"", IF(AND(INDEX(Paste_Here!AD$2:AD$850, MATCH(B414, Paste_Here!A$2:A$850, 0))&lt;&gt;"", ISNUMBER(VALUE(INDEX(Paste_Here!AD$2:AD$850, MATCH(B414, Paste_Here!A$2:A$850, 0))))), INDEX(Paste_Here!AD$2:AD$850, MATCH(B414, Paste_Here!A$2:A$850, 0)), ""), ""), "")</f>
        <v/>
      </c>
      <c r="DL414" s="66"/>
      <c r="DM414" s="76" t="str">
        <f>IFERROR(IF(B414&lt;&gt;"", IF(LOWER(INDEX(Paste_Here!AE$2:AE$850, MATCH(B414, Paste_Here!A$2:A$850, 0)))="approaching expectations", "Approaching", IF(LOWER(INDEX(Paste_Here!AE$2:AE$850, MATCH(B414, Paste_Here!A$2:A$850, 0)))="met expectations", "Met", IF(LOWER(INDEX(Paste_Here!AE$2:AE$850, MATCH(B414, Paste_Here!A$2:A$850, 0)))="exceeded expectations", "Exceeded", IF(LOWER(INDEX(Paste_Here!AE$2:AE$850, MATCH(B414, Paste_Here!A$2:A$850, 0)))="below expectations", "Below", "")))), ""), "")</f>
        <v/>
      </c>
      <c r="DN414" s="66"/>
      <c r="DO414" s="76"/>
      <c r="DP414" s="66"/>
      <c r="DQ414" s="76"/>
      <c r="DR414" s="66"/>
      <c r="DS414" s="76"/>
      <c r="DT414" s="66"/>
      <c r="DU414" s="76"/>
      <c r="DV414" s="66"/>
      <c r="DW414" s="66"/>
      <c r="DX414" s="76" t="str">
        <f t="shared" si="55"/>
        <v/>
      </c>
      <c r="DY414" s="66"/>
      <c r="DZ414" s="76"/>
      <c r="EA414" s="66"/>
      <c r="EB414" s="76"/>
      <c r="EC414" s="66"/>
      <c r="ED414" s="76" t="str">
        <f>IFERROR(IF(B414&lt;&gt;"", IF(AND(INDEX(Paste_Here!AF$2:AF$850, MATCH(B414, Paste_Here!A$2:A$850, 0))&lt;&gt;"", ISNUMBER(VALUE(INDEX(Paste_Here!AF$2:AF$850, MATCH(B414, Paste_Here!A$2:A$850, 0))))), INDEX(Paste_Here!AF$2:AF$850, MATCH(B414, Paste_Here!A$2:A$850, 0)), ""), ""), "")</f>
        <v/>
      </c>
      <c r="EE414" s="66"/>
      <c r="EF414" s="76"/>
      <c r="EG414" s="66"/>
      <c r="EH414" s="76"/>
      <c r="EI414" s="66"/>
      <c r="EJ414" s="76" t="str">
        <f>IFERROR(IF(B414&lt;&gt;"", IF(AND(INDEX(Paste_Here!AG$2:AG$850, MATCH(B414, Paste_Here!A$2:A$850, 0))&lt;&gt;"", ISNUMBER(VALUE(INDEX(Paste_Here!AG$2:AG$850, MATCH(B414, Paste_Here!A$2:A$850, 0))))), INDEX(Paste_Here!AG$2:AG$850, MATCH(B414, Paste_Here!A$2:A$850, 0)), ""), ""), "")</f>
        <v/>
      </c>
      <c r="EK414" s="66"/>
      <c r="EL414" s="76"/>
      <c r="EM414" s="66"/>
      <c r="EN414" s="76"/>
      <c r="EO414" s="66"/>
      <c r="EP414" s="76"/>
      <c r="EQ414" s="66"/>
      <c r="ER414" s="76"/>
      <c r="ES414" s="66"/>
      <c r="ET414" s="66"/>
      <c r="EU414" s="76"/>
      <c r="EV414" s="66"/>
      <c r="EW414" s="76"/>
      <c r="EX414" s="66"/>
      <c r="EY414" s="76"/>
      <c r="EZ414" s="66"/>
      <c r="FA414" s="76"/>
      <c r="FB414" s="66"/>
      <c r="FC414" s="76"/>
      <c r="FD414" s="66"/>
      <c r="FE414" s="76"/>
      <c r="FF414" s="66"/>
      <c r="FG414" s="76"/>
      <c r="FH414" s="66"/>
      <c r="FI414" s="76"/>
      <c r="FJ414" s="66"/>
      <c r="FK414" s="76"/>
      <c r="FL414" s="66"/>
      <c r="FM414" s="76"/>
      <c r="FN414" s="66"/>
      <c r="FO414" s="76"/>
      <c r="FP414" s="66"/>
      <c r="FQ414" s="76"/>
      <c r="FR414" s="66"/>
      <c r="FS414" s="76"/>
      <c r="FT414" s="66"/>
      <c r="FU414" s="76"/>
      <c r="FV414" s="66"/>
      <c r="FW414" s="76"/>
      <c r="FX414" s="66"/>
      <c r="FY414" s="76"/>
      <c r="FZ414" s="66"/>
      <c r="GA414" s="76"/>
      <c r="GB414" s="66"/>
      <c r="GC414" s="76"/>
      <c r="GD414" s="66"/>
      <c r="GE414" s="76"/>
      <c r="GF414" s="66"/>
      <c r="GG414" s="76"/>
      <c r="GH414" s="66"/>
      <c r="GI414" s="76"/>
      <c r="GJ414" s="66"/>
      <c r="GK414" s="76"/>
      <c r="GL414" s="66"/>
      <c r="GM414" s="76"/>
      <c r="GN414" s="66"/>
      <c r="GO414" s="76"/>
      <c r="GP414" s="66"/>
      <c r="GQ414" s="76"/>
      <c r="GR414" s="66"/>
      <c r="GS414" s="76"/>
      <c r="GT414" s="66"/>
      <c r="GU414" s="76"/>
      <c r="GV414" s="66"/>
      <c r="GW414" s="76"/>
      <c r="GX414" s="66"/>
      <c r="GY414" s="76"/>
      <c r="GZ414" s="66"/>
      <c r="HA414" s="76"/>
      <c r="HB414" s="66"/>
      <c r="HC414" s="76"/>
      <c r="HD414" s="66"/>
      <c r="HE414" s="76"/>
      <c r="HF414" s="66"/>
      <c r="HG414" s="76"/>
      <c r="HH414" s="66"/>
      <c r="HI414" s="76"/>
      <c r="HJ414" s="66"/>
      <c r="HK414" s="76"/>
      <c r="HL414" s="66"/>
      <c r="HM414" s="76"/>
      <c r="HN414" s="66"/>
      <c r="HO414" s="76"/>
      <c r="HP414" s="66"/>
      <c r="HQ414" s="76"/>
      <c r="HR414" s="66"/>
      <c r="HS414" s="76"/>
      <c r="HT414" s="66"/>
      <c r="HU414" s="76"/>
      <c r="HV414" s="66"/>
      <c r="HW414" s="76"/>
      <c r="HX414" s="66"/>
      <c r="HY414" s="76"/>
      <c r="HZ414" s="66"/>
      <c r="IA414" s="76"/>
      <c r="IB414" s="66"/>
      <c r="IC414" s="76"/>
      <c r="ID414" s="66"/>
      <c r="IE414" s="76"/>
      <c r="IF414" s="66"/>
      <c r="IG414" s="76"/>
      <c r="IH414" s="66"/>
      <c r="II414" s="76"/>
      <c r="IJ414" s="66"/>
      <c r="IK414" s="76"/>
      <c r="IL414" s="66"/>
      <c r="IM414" s="76"/>
      <c r="IN414" s="66"/>
      <c r="IO414" s="76"/>
      <c r="IP414" s="66"/>
      <c r="IQ414" s="76"/>
      <c r="IR414" s="66"/>
      <c r="IS414" s="76"/>
      <c r="IT414" s="66"/>
      <c r="IU414" s="76"/>
      <c r="IV414" s="66"/>
      <c r="IW414" s="76"/>
      <c r="IX414" s="66"/>
      <c r="IY414" s="76"/>
      <c r="IZ414" s="66"/>
      <c r="JA414" s="76"/>
      <c r="JB414" s="66"/>
      <c r="JC414" s="76"/>
      <c r="JD414" s="66"/>
      <c r="JE414" s="76"/>
      <c r="JF414" s="66"/>
      <c r="JG414" s="76"/>
      <c r="JH414" s="66"/>
      <c r="JI414" s="76"/>
      <c r="JJ414" s="66"/>
      <c r="JK414" s="76"/>
      <c r="JL414" s="66"/>
      <c r="JM414" s="76"/>
      <c r="JN414" s="66"/>
      <c r="JO414" s="76"/>
      <c r="JP414" s="66"/>
      <c r="JQ414" s="76"/>
      <c r="JR414" s="66"/>
      <c r="JS414" s="76"/>
      <c r="JT414" s="66"/>
      <c r="JU414" s="76"/>
      <c r="JV414" s="66"/>
      <c r="JW414" s="76"/>
      <c r="JX414" s="66"/>
      <c r="JY414" s="76"/>
      <c r="JZ414" s="66"/>
      <c r="KA414" s="76"/>
      <c r="KB414" s="66"/>
      <c r="KC414" s="76"/>
      <c r="KD414" s="66"/>
      <c r="KE414" s="76"/>
      <c r="KF414" s="66"/>
      <c r="KG414" s="76"/>
      <c r="KH414" s="66"/>
      <c r="KI414" s="76"/>
      <c r="KJ414" s="66"/>
      <c r="KK414" s="76"/>
      <c r="KL414" s="66"/>
      <c r="KM414" s="76"/>
      <c r="KN414" s="66"/>
      <c r="KO414" s="76"/>
      <c r="KP414" s="66"/>
      <c r="KQ414" s="76"/>
      <c r="KR414" s="66"/>
      <c r="KS414" s="76"/>
      <c r="KT414" s="66"/>
      <c r="KU414" s="76"/>
      <c r="KV414" s="66"/>
      <c r="KW414" s="76"/>
      <c r="KX414" s="66"/>
      <c r="KY414" s="76"/>
      <c r="KZ414" s="66"/>
      <c r="LA414" s="76"/>
      <c r="LB414" s="66"/>
      <c r="LC414" s="76"/>
      <c r="LD414" s="66"/>
      <c r="LE414" s="76"/>
      <c r="LF414" s="66"/>
      <c r="LG414" s="76"/>
      <c r="LH414" s="66"/>
      <c r="LI414" s="76"/>
      <c r="LJ414" s="66"/>
      <c r="LK414" s="76"/>
      <c r="LL414" s="66"/>
      <c r="LM414" s="76"/>
      <c r="LN414" s="66"/>
      <c r="LO414" s="76"/>
      <c r="LP414" s="66"/>
      <c r="LQ414" s="76"/>
      <c r="LR414" s="66"/>
      <c r="LS414" s="76"/>
      <c r="LT414" s="66"/>
      <c r="LU414" s="76"/>
      <c r="LV414" s="66"/>
      <c r="LW414" s="76"/>
      <c r="LX414" s="66"/>
      <c r="LY414" s="76"/>
      <c r="LZ414" s="66"/>
      <c r="MA414" s="76"/>
      <c r="MB414" s="66"/>
      <c r="MC414" s="76"/>
      <c r="MD414" s="66"/>
      <c r="MG414" s="1" t="str" cm="1">
        <f t="array" ref="MG414">IFERROR(INDEX(Paste_Here!$B$2:$B$850, MATCH(0, COUNTIF(MG$4:MG413, Paste_Here!$B$2:$B$850) + IF(Paste_Here!$B$2:$B$850="", 1, 0), 0)), "")</f>
        <v/>
      </c>
      <c r="MH414" s="1" t="str">
        <f>IF(MG414&lt;&gt;"", INDEX(Paste_Here!$A$2:$A$850, MATCH(MG414, Paste_Here!$B$2:$B$850, 0)), "")</f>
        <v/>
      </c>
      <c r="MI414" s="1" t="str">
        <f t="shared" si="56"/>
        <v/>
      </c>
      <c r="MJ414" s="1" t="str" cm="1">
        <f t="array" ref="MJ414">IFERROR(INDEX($MI$5:$MI$850, MATCH(SMALL(IF($MI$5:$MI$850&lt;&gt;"", COUNTIF($MI$5:$MI$850, "&lt;"&amp;$MI$5:$MI$850)+1), ROW()-ROW($MJ$5)+1), COUNTIF($MI$5:$MI$850, "&lt;"&amp;$MI$5:$MI$850)+1, 0)), "")</f>
        <v/>
      </c>
    </row>
    <row r="415" spans="1:348">
      <c r="A415" s="66"/>
      <c r="B415" s="76" t="str">
        <f t="shared" si="49"/>
        <v/>
      </c>
      <c r="C415" s="66"/>
      <c r="D415" s="76" t="str">
        <f>IFERROR(IF(B415&lt;&gt;"", IF(AND(INDEX(Paste_Here!B$2:B$850, MATCH(B415, Paste_Here!A$2:A$850, 0))&lt;&gt;"", ISNUMBER(VALUE(INDEX(Paste_Here!B$2:B$850, MATCH(B415, Paste_Here!A$2:A$850, 0))))), INDEX(Paste_Here!B$2:B$850, MATCH(B415, Paste_Here!A$2:A$850, 0)), ""), ""), "")</f>
        <v/>
      </c>
      <c r="E415" s="66"/>
      <c r="F415" s="76" t="str">
        <f>IFERROR(IF(B415&lt;&gt;"", IF(ISTEXT(INDEX(Paste_Here!K$2:K$850, MATCH(B415, Paste_Here!A$2:A$850, 0))), INDEX(Paste_Here!K$2:K$850, MATCH(B415, Paste_Here!A$2:A$850, 0)), ""), ""), "")</f>
        <v/>
      </c>
      <c r="G415" s="66"/>
      <c r="H415" s="76" t="str">
        <f>IFERROR(IF(B415&lt;&gt;"", IF(ISTEXT(INDEX(Paste_Here!C$2:C$850, MATCH(B415, Paste_Here!A$2:A$850, 0))), INDEX(Paste_Here!C$2:C$850, MATCH(B415, Paste_Here!A$2:A$850, 0)), ""), ""), "")</f>
        <v/>
      </c>
      <c r="I415" s="66"/>
      <c r="J415" s="76" t="str">
        <f>IFERROR(IF(B415&lt;&gt;"", IF(ISNUMBER(SEARCH("s", LOWER(INDEX(Paste_Here!M$2:M$850, MATCH(B415, Paste_Here!A$2:A$850, 0))))), "Yes", IF(INDEX(Paste_Here!M$2:M$850, MATCH(B415, Paste_Here!A$2:A$850, 0))&lt;&gt;"", "No", "")), ""), "")</f>
        <v/>
      </c>
      <c r="K415" s="66"/>
      <c r="L415" s="76" t="str">
        <f>IFERROR(IF(B415&lt;&gt;"", IF(ISNUMBER(SEARCH("yes", LOWER(INDEX(Paste_Here!E$2:E$850, MATCH(B415, Paste_Here!A$2:A$850, 0))))), "Yes", IF(ISNUMBER(SEARCH("no", LOWER(INDEX(Paste_Here!E$2:E$850, MATCH(B415, Paste_Here!A$2:A$850, 0))))), "No", "")), ""), "")</f>
        <v/>
      </c>
      <c r="M415" s="66"/>
      <c r="N415" s="76" t="str">
        <f>IFERROR(IF(B415&lt;&gt;"", IF(ISNUMBER(SEARCH("yes", LOWER(INDEX(Paste_Here!F$2:F$850, MATCH(B415, Paste_Here!A$2:A$850, 0))))), "Yes", IF(ISNUMBER(SEARCH("no", LOWER(INDEX(Paste_Here!F$2:F$850, MATCH(B415, Paste_Here!A$2:A$850, 0))))), "No", "")), ""), "")</f>
        <v/>
      </c>
      <c r="O415" s="66"/>
      <c r="P415" s="76" t="str">
        <f>IFERROR(IF(B415&lt;&gt;"", IF(ISNUMBER(SEARCH("yes", LOWER(INDEX(Paste_Here!L$2:L$850, MATCH(B415, Paste_Here!A$2:A$850, 0))))), "Yes", IF(ISNUMBER(SEARCH("no", LOWER(INDEX(Paste_Here!L$2:L$850, MATCH(B415, Paste_Here!A$2:A$850, 0))))), "No", "")), ""), "")</f>
        <v/>
      </c>
      <c r="Q415" s="66"/>
      <c r="R415" s="76" t="str">
        <f>IFERROR(IF(B415&lt;&gt;"", IF(ISNUMBER(SEARCH("transitional 2", LOWER(INDEX(Paste_Here!D$2:D$850, MATCH(B415, Paste_Here!A$2:A$850, 0))))), "T2", IF(ISNUMBER(SEARCH("transitional 1", LOWER(INDEX(Paste_Here!D$2:D$850, MATCH(B415, Paste_Here!A$2:A$850, 0))))), "T1", IF(ISNUMBER(SEARCH("waived ell services", LOWER(INDEX(Paste_Here!D$2:D$850, MATCH(B415, Paste_Here!A$2:A$850, 0))))), "W", IF(ISNUMBER(SEARCH("english language learner", LOWER(INDEX(Paste_Here!D$2:D$850, MATCH(B415, Paste_Here!A$2:A$850, 0))))), "L", "")))), ""), "")</f>
        <v/>
      </c>
      <c r="S415" s="66"/>
      <c r="T415" s="76" t="str">
        <f>IFERROR(IF(B415&lt;&gt;"", IF(ISNUMBER(SEARCH("yes", LOWER(INDEX(Paste_Here!I$2:I$850, MATCH(B415, Paste_Here!A$2:A$850, 0))))), "Yes", IF(ISNUMBER(SEARCH("no", LOWER(INDEX(Paste_Here!I$2:I$850, MATCH(B415, Paste_Here!A$2:A$850, 0))))), "No", "")), ""), "")</f>
        <v/>
      </c>
      <c r="U415" s="66"/>
      <c r="V415" s="76" t="str">
        <f>IFERROR(IF(B415&lt;&gt;"", IF(ISTEXT(INDEX(Paste_Here!J$2:J$850, MATCH(B415, Paste_Here!A$2:A$850, 0))), VALUE(INDEX(Paste_Here!J$2:J$850, MATCH(B415, Paste_Here!A$2:A$850, 0))), ""), ""), "")</f>
        <v/>
      </c>
      <c r="W415" s="66"/>
      <c r="X415" s="66"/>
      <c r="Y415" s="76" t="str">
        <f t="shared" si="50"/>
        <v/>
      </c>
      <c r="Z415" s="66"/>
      <c r="AA415" s="76" t="str">
        <f>IFERROR(IF(B415&lt;&gt;"", IF(AND(INDEX(Paste_Here!AI$2:AI$850, MATCH(B415, Paste_Here!A$2:A$850, 0))&lt;&gt;"", ISNUMBER(VALUE(INDEX(Paste_Here!AI$2:AI$850, MATCH(B415, Paste_Here!A$2:A$850, 0))))), INDEX(Paste_Here!AI$2:AI$850, MATCH(B415, Paste_Here!A$2:A$850, 0)), ""), ""), "")</f>
        <v/>
      </c>
      <c r="AB415" s="66"/>
      <c r="AC415" s="76" t="str">
        <f>IFERROR(IF(B415&lt;&gt;"", IF(AND(INDEX(Paste_Here!AJ$2:AJ$850, MATCH(B415, Paste_Here!A$2:A$850, 0))&lt;&gt;"", ISNUMBER(VALUE(INDEX(Paste_Here!AJ$2:AJ$850, MATCH(B415, Paste_Here!A$2:A$850, 0))))), INDEX(Paste_Here!AJ$2:AJ$850, MATCH(B415, Paste_Here!A$2:A$850, 0)), ""), ""), "")</f>
        <v/>
      </c>
      <c r="AD415" s="66"/>
      <c r="AE415" s="76" t="str">
        <f>IFERROR(IF(B415&lt;&gt;"", IF(AND(INDEX(Paste_Here!AK$2:AK$850, MATCH(B415, Paste_Here!A$2:A$850, 0))&lt;&gt;"", ISNUMBER(VALUE(INDEX(Paste_Here!AK$2:AK$850, MATCH(B415, Paste_Here!A$2:A$850, 0))))), INDEX(Paste_Here!AK$2:AK$850, MATCH(B415, Paste_Here!A$2:A$850, 0)), ""), ""), "")</f>
        <v/>
      </c>
      <c r="AF415" s="66"/>
      <c r="AG415" s="76" t="str">
        <f>IFERROR(IF(B415&lt;&gt;"", IF(AND(INDEX(Paste_Here!AL$2:AL$850, MATCH(B415, Paste_Here!A$2:A$850, 0))&lt;&gt;"", ISNUMBER(VALUE(INDEX(Paste_Here!AL$2:AL$850, MATCH(B415, Paste_Here!A$2:A$850, 0))))), INDEX(Paste_Here!AL$2:AL$850, MATCH(B415, Paste_Here!A$2:A$850, 0)), ""), ""), "")</f>
        <v/>
      </c>
      <c r="AH415" s="66"/>
      <c r="AI415" s="76" t="str">
        <f>IFERROR(IF(B415&lt;&gt;"", IF(AND(INDEX(Paste_Here!AH$2:AH$850, MATCH(B415, Paste_Here!A$2:A$850, 0))&lt;&gt;"", ISNUMBER(VALUE(INDEX(Paste_Here!AH$2:AH$850, MATCH(B415, Paste_Here!A$2:A$850, 0))))), IF(VALUE(INDEX(Paste_Here!AH$2:AH$850, MATCH(B415, Paste_Here!A$2:A$850, 0)))=0, "", INDEX(Paste_Here!AH$2:AH$850, MATCH(B415, Paste_Here!A$2:A$850, 0))), ""), ""), "")</f>
        <v/>
      </c>
      <c r="AJ415" s="66"/>
      <c r="AK415" s="76" t="str">
        <f>IFERROR(IF(B415&lt;&gt;"", IF(AND(INDEX(Paste_Here!N$2:N$850, MATCH(B415, Paste_Here!A$2:A$850, 0))&lt;&gt;"", ISNUMBER(VALUE(INDEX(Paste_Here!N$2:N$850, MATCH(B415, Paste_Here!A$2:A$850, 0))))), INDEX(Paste_Here!N$2:N$850, MATCH(B415, Paste_Here!A$2:A$850, 0)), ""), ""), "")</f>
        <v/>
      </c>
      <c r="AL415" s="66"/>
      <c r="AM415" s="76" t="str">
        <f>IFERROR(IF(B415&lt;&gt;"", IF(AND(INDEX(Paste_Here!O$2:O$850, MATCH(B415, Paste_Here!A$2:A$850, 0))&lt;&gt;"", ISNUMBER(VALUE(INDEX(Paste_Here!O$2:O$850, MATCH(B415, Paste_Here!A$2:A$850, 0))))), INDEX(Paste_Here!O$2:O$850, MATCH(B415, Paste_Here!A$2:A$850, 0)), ""), ""), "")</f>
        <v/>
      </c>
      <c r="AN415" s="66"/>
      <c r="AO415" s="76"/>
      <c r="AP415" s="66"/>
      <c r="AQ415" s="76"/>
      <c r="AR415" s="66"/>
      <c r="AS415" s="76"/>
      <c r="AT415" s="66"/>
      <c r="AU415" s="66"/>
      <c r="AV415" s="76" t="str">
        <f t="shared" si="51"/>
        <v/>
      </c>
      <c r="AW415" s="66"/>
      <c r="AX415" s="76" t="str">
        <f>IFERROR(IF(B415&lt;&gt;"", IF(ISNUMBER(SEARCH("Revealed-Potential (Primary Focus)", LOWER(INDEX(Paste_Here!Z$2:Z$850, MATCH(B415, Paste_Here!A$2:A$850, 0))))), "Rev-Potential: Prim", IF(ISNUMBER(SEARCH("Revealed-Potential (Secondary Focus)", LOWER(INDEX(Paste_Here!Z$2:Z$850, MATCH(B415, Paste_Here!A$2:A$850, 0))))), "Rev-Potential: Sec", IF(ISNUMBER(SEARCH("Monitoring", LOWER(INDEX(Paste_Here!Z$2:Z$850, MATCH(B415, Paste_Here!A$2:A$850, 0))))), "Monitoring", IF(ISNUMBER(SEARCH("At-Promise (Secondary Focus)", LOWER(INDEX(Paste_Here!Z$2:Z$850, MATCH(B415, Paste_Here!A$2:A$850, 0))))), "At-Promise: Sec", IF(ISNUMBER(SEARCH("At-Promise (Primary Focus)", LOWER(INDEX(Paste_Here!Z$2:Z$850, MATCH(B415, Paste_Here!A$2:A$850, 0))))), "At-Promise: Prim", ""))))), ""), "")</f>
        <v/>
      </c>
      <c r="AY415" s="66"/>
      <c r="AZ415" s="76"/>
      <c r="BA415" s="66"/>
      <c r="BB415" s="76"/>
      <c r="BC415" s="66"/>
      <c r="BD415" s="76"/>
      <c r="BE415" s="66"/>
      <c r="BF415" s="76"/>
      <c r="BG415" s="66"/>
      <c r="BH415" s="76"/>
      <c r="BI415" s="66"/>
      <c r="BJ415" s="66"/>
      <c r="BK415" s="76" t="str">
        <f t="shared" si="52"/>
        <v/>
      </c>
      <c r="BL415" s="66"/>
      <c r="BM415" s="76" t="str">
        <f>IFERROR(IF(B415&lt;&gt;"", IF(AND(ISNUMBER(VALUE(SUBSTITUTE(SUBSTITUTE(Paste_Here!R415, "br", "-"), "L", ""))), VALUE(SUBSTITUTE(SUBSTITUTE(Paste_Here!R415, "br", "-"), "L", "")) &gt;= 1095), "Yes", IF(AND(ISNUMBER(VALUE(SUBSTITUTE(SUBSTITUTE(Paste_Here!R415, "br", "-"), "L", ""))), VALUE(SUBSTITUTE(SUBSTITUTE(Paste_Here!R415, "br", "-"), "L", "")) &lt;= 1094), "No", "")), ""), "")</f>
        <v/>
      </c>
      <c r="BN415" s="66"/>
      <c r="BO415" s="76" t="str">
        <f>IFERROR(IF(B415&lt;&gt;"", IF(COUNTIF(INDEX(Paste_Here!Y$2:AB$850, MATCH(B415, Paste_Here!A$2:A$850, 0), 0), "yes") &gt; 0, "Yes", IF(COUNTIF(INDEX(Paste_Here!Y$2:AB$850, MATCH(B415, Paste_Here!A$2:A$850, 0), 0), "no") &gt; 0, "No", "")), ""), "")</f>
        <v/>
      </c>
      <c r="BP415" s="66"/>
      <c r="BQ415" s="76" t="str">
        <f>IFERROR(IF(B415&lt;&gt;"", IF(AND(ISNUMBER(VALUE(SUBSTITUTE(SUBSTITUTE(Paste_Here!U415, "em", "-"), "q", ""))), VALUE(SUBSTITUTE(SUBSTITUTE(Paste_Here!U415, "em", "-"), "q", "")) &gt;= 910), "Yes", IF(AND(ISNUMBER(VALUE(SUBSTITUTE(SUBSTITUTE(Paste_Here!U415, "em", "-"), "q", ""))), VALUE(SUBSTITUTE(SUBSTITUTE(Paste_Here!U415, "em", "-"), "q", "")) &lt;= 909), "No", "")), ""), "")</f>
        <v/>
      </c>
      <c r="BR415" s="66"/>
      <c r="BS415" s="76" t="str">
        <f>IFERROR(IF(B415&lt;&gt;"", IF(AND(INDEX(Paste_Here!X$2:X$850, MATCH(B415, Paste_Here!A$2:A$850, 0))&lt;&gt;"", ISNUMBER(VALUE(INDEX(Paste_Here!X$2:X$850, MATCH(B415, Paste_Here!A$2:A$850, 0))))), INDEX(Paste_Here!X$2:X$850, MATCH(B415, Paste_Here!A$2:A$850, 0)), ""), ""), "")</f>
        <v/>
      </c>
      <c r="BT415" s="66"/>
      <c r="BU415" s="76" t="str">
        <f>IFERROR(IF(B415&lt;&gt;"", IF(ISNUMBER(VALUE(INDEX(Paste_Here!G$2:G$850, MATCH(B415, Paste_Here!A$2:A$850, 0)))), IF(VALUE(INDEX(Paste_Here!G$2:G$850, MATCH(B415, Paste_Here!A$2:A$850, 0)))=0, "No", IF(AND(VALUE(INDEX(Paste_Here!G$2:G$850, MATCH(B415, Paste_Here!A$2:A$850, 0)))&gt;=1, VALUE(INDEX(Paste_Here!G$2:G$850, MATCH(B415, Paste_Here!A$2:A$850, 0)))&lt;=4), VALUE(INDEX(Paste_Here!G$2:G$850, MATCH(B415, Paste_Here!A$2:A$850, 0))), "")), ""), ""), "")</f>
        <v/>
      </c>
      <c r="BV415" s="66"/>
      <c r="BW415" s="76" t="str">
        <f>IFERROR(IF(B415&lt;&gt;"", IF(ISNUMBER(VALUE(INDEX(Paste_Here!H$2:H$850, MATCH(B415, Paste_Here!A$2:A$850, 0)))), IF(VALUE(INDEX(Paste_Here!H$2:H$850, MATCH(B415, Paste_Here!A$2:A$850, 0)))=0, "No", IF(AND(VALUE(INDEX(Paste_Here!H$2:H$850, MATCH(B415, Paste_Here!A$2:A$850, 0)))&gt;=1, VALUE(INDEX(Paste_Here!H$2:H$850, MATCH(B415, Paste_Here!A$2:A$850, 0)))&lt;=4), VALUE(INDEX(Paste_Here!H$2:H$850, MATCH(B415, Paste_Here!A$2:A$850, 0))), "")), ""), ""), "")</f>
        <v/>
      </c>
      <c r="BX415" s="66"/>
      <c r="BY415" s="76"/>
      <c r="BZ415" s="66"/>
      <c r="CA415" s="76"/>
      <c r="CB415" s="66"/>
      <c r="CC415" s="66"/>
      <c r="CD415" s="76" t="str">
        <f t="shared" si="53"/>
        <v/>
      </c>
      <c r="CE415" s="66"/>
      <c r="CF415" s="76" t="str">
        <f>IFERROR(IF(B415&lt;&gt;"", IF(AND(INDEX(Paste_Here!P$2:P$850, MATCH(B415, Paste_Here!A$2:A$850, 0))&lt;&gt;"", ISNUMBER(VALUE(INDEX(Paste_Here!P$2:P$850, MATCH(B415, Paste_Here!A$2:A$850, 0))))), INDEX(Paste_Here!P$2:P$850, MATCH(B415, Paste_Here!A$2:A$850, 0)), ""), ""), "")</f>
        <v/>
      </c>
      <c r="CG415" s="66"/>
      <c r="CH415" s="76" t="str">
        <f>IFERROR(IF(B415&lt;&gt;"", IF(ISNUMBER(SEARCH("highrisk", LOWER(INDEX(Paste_Here!Q$2:Q$850, MATCH(B415, Paste_Here!A$2:A$850, 0))))), "High Risk", IF(ISNUMBER(SEARCH("lowrisk", LOWER(INDEX(Paste_Here!Q$2:Q$850, MATCH(B415, Paste_Here!A$2:A$850, 0))))), "Low Risk", IF(ISNUMBER(SEARCH("somerisk", LOWER(INDEX(Paste_Here!Q$2:Q$850, MATCH(B415, Paste_Here!A$2:A$850, 0))))), "Some Risk", ""))), ""), "")</f>
        <v/>
      </c>
      <c r="CI415" s="66"/>
      <c r="CJ415" s="76" t="str">
        <f>IFERROR(IF(B415&lt;&gt;"", IF(AND(INDEX(Paste_Here!AA$2:AA$850, MATCH(B415, Paste_Here!A$2:A$850, 0))&lt;&gt;"", ISNUMBER(VALUE(INDEX(Paste_Here!AA$2:AA$850, MATCH(B415, Paste_Here!A$2:A$850, 0))))), INDEX(Paste_Here!AA$2:AA$850, MATCH(B415, Paste_Here!A$2:A$850, 0)), ""), ""), "")</f>
        <v/>
      </c>
      <c r="CK415" s="66"/>
      <c r="CL415" s="76" t="str">
        <f>IFERROR(IF(B415&lt;&gt;"", IF(LOWER(INDEX(Paste_Here!AB$2:AB$850, MATCH(B415, Paste_Here!A$2:A$850, 0)))="approaching expectations", "Approaching", IF(LOWER(INDEX(Paste_Here!AB$2:AB$850, MATCH(B415, Paste_Here!A$2:A$850, 0)))="met expectations", "Met", IF(LOWER(INDEX(Paste_Here!AB$2:AB$850, MATCH(B415, Paste_Here!A$2:A$850, 0)))="exceeded expectations", "Exceeded", IF(LOWER(INDEX(Paste_Here!AB$2:AB$850, MATCH(B415, Paste_Here!A$2:A$850, 0)))="below expectations", "Below", "")))), ""), "")</f>
        <v/>
      </c>
      <c r="CM415" s="66"/>
      <c r="CN415" s="76" t="str">
        <f>IFERROR(IF(B415&lt;&gt;"", IF(AND(INDEX(Paste_Here!AC$2:AC$850, MATCH(B415, Paste_Here!A$2:A$850, 0))&lt;&gt;"", ISNUMBER(VALUE(INDEX(Paste_Here!AC$2:AC$850, MATCH(B415, Paste_Here!A$2:A$850, 0))))), INDEX(Paste_Here!AC$2:AC$850, MATCH(B415, Paste_Here!A$2:A$850, 0)), ""), ""), "")</f>
        <v/>
      </c>
      <c r="CO415" s="66"/>
      <c r="CP415" s="76"/>
      <c r="CQ415" s="66"/>
      <c r="CR415" s="76"/>
      <c r="CS415" s="66"/>
      <c r="CT415" s="76"/>
      <c r="CU415" s="66"/>
      <c r="CV415" s="76"/>
      <c r="CW415" s="66"/>
      <c r="CX415" s="76"/>
      <c r="CY415" s="66"/>
      <c r="CZ415" s="66"/>
      <c r="DA415" s="76" t="str">
        <f t="shared" si="54"/>
        <v/>
      </c>
      <c r="DB415" s="66"/>
      <c r="DC415" s="76" t="str">
        <f>IFERROR(IF(B415&lt;&gt;"", IF(AND(INDEX(Paste_Here!V$2:V$850, MATCH(B415, Paste_Here!A$2:A$850, 0))&lt;&gt;"", ISNUMBER(VALUE(INDEX(Paste_Here!V$2:V$850, MATCH(B415, Paste_Here!A$2:A$850, 0))))), INDEX(Paste_Here!V$2:V$850, MATCH(B415, Paste_Here!A$2:A$850, 0)), ""), ""), "")</f>
        <v/>
      </c>
      <c r="DD415" s="66"/>
      <c r="DE415" s="76" t="str">
        <f>IFERROR(IF(B415&lt;&gt;"", IF(ISNUMBER(SEARCH("highrisk", LOWER(INDEX(Paste_Here!W$2:W$850, MATCH(B415, Paste_Here!A$2:A$850, 0))))), "High Risk", IF(ISNUMBER(SEARCH("lowrisk", LOWER(INDEX(Paste_Here!W$2:W$850, MATCH(B415, Paste_Here!A$2:A$850, 0))))), "Low Risk", IF(ISNUMBER(SEARCH("somerisk", LOWER(INDEX(Paste_Here!W$2:W$850, MATCH(B415, Paste_Here!A$2:A$850, 0))))), "Some Risk", ""))), ""), "")</f>
        <v/>
      </c>
      <c r="DF415" s="66"/>
      <c r="DG415" s="76" t="str">
        <f>IFERROR(IF(B415&lt;&gt;"", IF(AND(INDEX(Paste_Here!S$2:S$850, MATCH(B415, Paste_Here!A$2:A$850, 0))&lt;&gt;"", ISNUMBER(VALUE(INDEX(Paste_Here!S$2:S$850, MATCH(B415, Paste_Here!A$2:A$850, 0))))), INDEX(Paste_Here!S$2:S$850, MATCH(B415, Paste_Here!A$2:A$850, 0)), ""), ""), "")</f>
        <v/>
      </c>
      <c r="DH415" s="66"/>
      <c r="DI415" s="76" t="str">
        <f>IFERROR(IF(B415&lt;&gt;"", IF(ISNUMBER(SEARCH("highrisk", LOWER(INDEX(Paste_Here!T$2:T$850, MATCH(B415, Paste_Here!A$2:A$850, 0))))), "High Risk", IF(ISNUMBER(SEARCH("lowrisk", LOWER(INDEX(Paste_Here!T$2:T$850, MATCH(B415, Paste_Here!A$2:A$850, 0))))), "Low Risk", IF(ISNUMBER(SEARCH("somerisk", LOWER(INDEX(Paste_Here!T$2:T$850, MATCH(B415, Paste_Here!A$2:A$850, 0))))), "Some Risk", ""))), ""), "")</f>
        <v/>
      </c>
      <c r="DJ415" s="66"/>
      <c r="DK415" s="76" t="str">
        <f>IFERROR(IF(B415&lt;&gt;"", IF(AND(INDEX(Paste_Here!AD$2:AD$850, MATCH(B415, Paste_Here!A$2:A$850, 0))&lt;&gt;"", ISNUMBER(VALUE(INDEX(Paste_Here!AD$2:AD$850, MATCH(B415, Paste_Here!A$2:A$850, 0))))), INDEX(Paste_Here!AD$2:AD$850, MATCH(B415, Paste_Here!A$2:A$850, 0)), ""), ""), "")</f>
        <v/>
      </c>
      <c r="DL415" s="66"/>
      <c r="DM415" s="76" t="str">
        <f>IFERROR(IF(B415&lt;&gt;"", IF(LOWER(INDEX(Paste_Here!AE$2:AE$850, MATCH(B415, Paste_Here!A$2:A$850, 0)))="approaching expectations", "Approaching", IF(LOWER(INDEX(Paste_Here!AE$2:AE$850, MATCH(B415, Paste_Here!A$2:A$850, 0)))="met expectations", "Met", IF(LOWER(INDEX(Paste_Here!AE$2:AE$850, MATCH(B415, Paste_Here!A$2:A$850, 0)))="exceeded expectations", "Exceeded", IF(LOWER(INDEX(Paste_Here!AE$2:AE$850, MATCH(B415, Paste_Here!A$2:A$850, 0)))="below expectations", "Below", "")))), ""), "")</f>
        <v/>
      </c>
      <c r="DN415" s="66"/>
      <c r="DO415" s="76"/>
      <c r="DP415" s="66"/>
      <c r="DQ415" s="76"/>
      <c r="DR415" s="66"/>
      <c r="DS415" s="76"/>
      <c r="DT415" s="66"/>
      <c r="DU415" s="76"/>
      <c r="DV415" s="66"/>
      <c r="DW415" s="66"/>
      <c r="DX415" s="76" t="str">
        <f t="shared" si="55"/>
        <v/>
      </c>
      <c r="DY415" s="66"/>
      <c r="DZ415" s="76"/>
      <c r="EA415" s="66"/>
      <c r="EB415" s="76"/>
      <c r="EC415" s="66"/>
      <c r="ED415" s="76" t="str">
        <f>IFERROR(IF(B415&lt;&gt;"", IF(AND(INDEX(Paste_Here!AF$2:AF$850, MATCH(B415, Paste_Here!A$2:A$850, 0))&lt;&gt;"", ISNUMBER(VALUE(INDEX(Paste_Here!AF$2:AF$850, MATCH(B415, Paste_Here!A$2:A$850, 0))))), INDEX(Paste_Here!AF$2:AF$850, MATCH(B415, Paste_Here!A$2:A$850, 0)), ""), ""), "")</f>
        <v/>
      </c>
      <c r="EE415" s="66"/>
      <c r="EF415" s="76"/>
      <c r="EG415" s="66"/>
      <c r="EH415" s="76"/>
      <c r="EI415" s="66"/>
      <c r="EJ415" s="76" t="str">
        <f>IFERROR(IF(B415&lt;&gt;"", IF(AND(INDEX(Paste_Here!AG$2:AG$850, MATCH(B415, Paste_Here!A$2:A$850, 0))&lt;&gt;"", ISNUMBER(VALUE(INDEX(Paste_Here!AG$2:AG$850, MATCH(B415, Paste_Here!A$2:A$850, 0))))), INDEX(Paste_Here!AG$2:AG$850, MATCH(B415, Paste_Here!A$2:A$850, 0)), ""), ""), "")</f>
        <v/>
      </c>
      <c r="EK415" s="66"/>
      <c r="EL415" s="76"/>
      <c r="EM415" s="66"/>
      <c r="EN415" s="76"/>
      <c r="EO415" s="66"/>
      <c r="EP415" s="76"/>
      <c r="EQ415" s="66"/>
      <c r="ER415" s="76"/>
      <c r="ES415" s="66"/>
      <c r="ET415" s="66"/>
      <c r="EU415" s="76"/>
      <c r="EV415" s="66"/>
      <c r="EW415" s="76"/>
      <c r="EX415" s="66"/>
      <c r="EY415" s="76"/>
      <c r="EZ415" s="66"/>
      <c r="FA415" s="76"/>
      <c r="FB415" s="66"/>
      <c r="FC415" s="76"/>
      <c r="FD415" s="66"/>
      <c r="FE415" s="76"/>
      <c r="FF415" s="66"/>
      <c r="FG415" s="76"/>
      <c r="FH415" s="66"/>
      <c r="FI415" s="76"/>
      <c r="FJ415" s="66"/>
      <c r="FK415" s="76"/>
      <c r="FL415" s="66"/>
      <c r="FM415" s="76"/>
      <c r="FN415" s="66"/>
      <c r="FO415" s="76"/>
      <c r="FP415" s="66"/>
      <c r="FQ415" s="76"/>
      <c r="FR415" s="66"/>
      <c r="FS415" s="76"/>
      <c r="FT415" s="66"/>
      <c r="FU415" s="76"/>
      <c r="FV415" s="66"/>
      <c r="FW415" s="76"/>
      <c r="FX415" s="66"/>
      <c r="FY415" s="76"/>
      <c r="FZ415" s="66"/>
      <c r="GA415" s="76"/>
      <c r="GB415" s="66"/>
      <c r="GC415" s="76"/>
      <c r="GD415" s="66"/>
      <c r="GE415" s="76"/>
      <c r="GF415" s="66"/>
      <c r="GG415" s="76"/>
      <c r="GH415" s="66"/>
      <c r="GI415" s="76"/>
      <c r="GJ415" s="66"/>
      <c r="GK415" s="76"/>
      <c r="GL415" s="66"/>
      <c r="GM415" s="76"/>
      <c r="GN415" s="66"/>
      <c r="GO415" s="76"/>
      <c r="GP415" s="66"/>
      <c r="GQ415" s="76"/>
      <c r="GR415" s="66"/>
      <c r="GS415" s="76"/>
      <c r="GT415" s="66"/>
      <c r="GU415" s="76"/>
      <c r="GV415" s="66"/>
      <c r="GW415" s="76"/>
      <c r="GX415" s="66"/>
      <c r="GY415" s="76"/>
      <c r="GZ415" s="66"/>
      <c r="HA415" s="76"/>
      <c r="HB415" s="66"/>
      <c r="HC415" s="76"/>
      <c r="HD415" s="66"/>
      <c r="HE415" s="76"/>
      <c r="HF415" s="66"/>
      <c r="HG415" s="76"/>
      <c r="HH415" s="66"/>
      <c r="HI415" s="76"/>
      <c r="HJ415" s="66"/>
      <c r="HK415" s="76"/>
      <c r="HL415" s="66"/>
      <c r="HM415" s="76"/>
      <c r="HN415" s="66"/>
      <c r="HO415" s="76"/>
      <c r="HP415" s="66"/>
      <c r="HQ415" s="76"/>
      <c r="HR415" s="66"/>
      <c r="HS415" s="76"/>
      <c r="HT415" s="66"/>
      <c r="HU415" s="76"/>
      <c r="HV415" s="66"/>
      <c r="HW415" s="76"/>
      <c r="HX415" s="66"/>
      <c r="HY415" s="76"/>
      <c r="HZ415" s="66"/>
      <c r="IA415" s="76"/>
      <c r="IB415" s="66"/>
      <c r="IC415" s="76"/>
      <c r="ID415" s="66"/>
      <c r="IE415" s="76"/>
      <c r="IF415" s="66"/>
      <c r="IG415" s="76"/>
      <c r="IH415" s="66"/>
      <c r="II415" s="76"/>
      <c r="IJ415" s="66"/>
      <c r="IK415" s="76"/>
      <c r="IL415" s="66"/>
      <c r="IM415" s="76"/>
      <c r="IN415" s="66"/>
      <c r="IO415" s="76"/>
      <c r="IP415" s="66"/>
      <c r="IQ415" s="76"/>
      <c r="IR415" s="66"/>
      <c r="IS415" s="76"/>
      <c r="IT415" s="66"/>
      <c r="IU415" s="76"/>
      <c r="IV415" s="66"/>
      <c r="IW415" s="76"/>
      <c r="IX415" s="66"/>
      <c r="IY415" s="76"/>
      <c r="IZ415" s="66"/>
      <c r="JA415" s="76"/>
      <c r="JB415" s="66"/>
      <c r="JC415" s="76"/>
      <c r="JD415" s="66"/>
      <c r="JE415" s="76"/>
      <c r="JF415" s="66"/>
      <c r="JG415" s="76"/>
      <c r="JH415" s="66"/>
      <c r="JI415" s="76"/>
      <c r="JJ415" s="66"/>
      <c r="JK415" s="76"/>
      <c r="JL415" s="66"/>
      <c r="JM415" s="76"/>
      <c r="JN415" s="66"/>
      <c r="JO415" s="76"/>
      <c r="JP415" s="66"/>
      <c r="JQ415" s="76"/>
      <c r="JR415" s="66"/>
      <c r="JS415" s="76"/>
      <c r="JT415" s="66"/>
      <c r="JU415" s="76"/>
      <c r="JV415" s="66"/>
      <c r="JW415" s="76"/>
      <c r="JX415" s="66"/>
      <c r="JY415" s="76"/>
      <c r="JZ415" s="66"/>
      <c r="KA415" s="76"/>
      <c r="KB415" s="66"/>
      <c r="KC415" s="76"/>
      <c r="KD415" s="66"/>
      <c r="KE415" s="76"/>
      <c r="KF415" s="66"/>
      <c r="KG415" s="76"/>
      <c r="KH415" s="66"/>
      <c r="KI415" s="76"/>
      <c r="KJ415" s="66"/>
      <c r="KK415" s="76"/>
      <c r="KL415" s="66"/>
      <c r="KM415" s="76"/>
      <c r="KN415" s="66"/>
      <c r="KO415" s="76"/>
      <c r="KP415" s="66"/>
      <c r="KQ415" s="76"/>
      <c r="KR415" s="66"/>
      <c r="KS415" s="76"/>
      <c r="KT415" s="66"/>
      <c r="KU415" s="76"/>
      <c r="KV415" s="66"/>
      <c r="KW415" s="76"/>
      <c r="KX415" s="66"/>
      <c r="KY415" s="76"/>
      <c r="KZ415" s="66"/>
      <c r="LA415" s="76"/>
      <c r="LB415" s="66"/>
      <c r="LC415" s="76"/>
      <c r="LD415" s="66"/>
      <c r="LE415" s="76"/>
      <c r="LF415" s="66"/>
      <c r="LG415" s="76"/>
      <c r="LH415" s="66"/>
      <c r="LI415" s="76"/>
      <c r="LJ415" s="66"/>
      <c r="LK415" s="76"/>
      <c r="LL415" s="66"/>
      <c r="LM415" s="76"/>
      <c r="LN415" s="66"/>
      <c r="LO415" s="76"/>
      <c r="LP415" s="66"/>
      <c r="LQ415" s="76"/>
      <c r="LR415" s="66"/>
      <c r="LS415" s="76"/>
      <c r="LT415" s="66"/>
      <c r="LU415" s="76"/>
      <c r="LV415" s="66"/>
      <c r="LW415" s="76"/>
      <c r="LX415" s="66"/>
      <c r="LY415" s="76"/>
      <c r="LZ415" s="66"/>
      <c r="MA415" s="76"/>
      <c r="MB415" s="66"/>
      <c r="MC415" s="76"/>
      <c r="MD415" s="66"/>
      <c r="MG415" s="1" t="str" cm="1">
        <f t="array" ref="MG415">IFERROR(INDEX(Paste_Here!$B$2:$B$850, MATCH(0, COUNTIF(MG$4:MG414, Paste_Here!$B$2:$B$850) + IF(Paste_Here!$B$2:$B$850="", 1, 0), 0)), "")</f>
        <v/>
      </c>
      <c r="MH415" s="1" t="str">
        <f>IF(MG415&lt;&gt;"", INDEX(Paste_Here!$A$2:$A$850, MATCH(MG415, Paste_Here!$B$2:$B$850, 0)), "")</f>
        <v/>
      </c>
      <c r="MI415" s="1" t="str">
        <f t="shared" si="56"/>
        <v/>
      </c>
      <c r="MJ415" s="1" t="str" cm="1">
        <f t="array" ref="MJ415">IFERROR(INDEX($MI$5:$MI$850, MATCH(SMALL(IF($MI$5:$MI$850&lt;&gt;"", COUNTIF($MI$5:$MI$850, "&lt;"&amp;$MI$5:$MI$850)+1), ROW()-ROW($MJ$5)+1), COUNTIF($MI$5:$MI$850, "&lt;"&amp;$MI$5:$MI$850)+1, 0)), "")</f>
        <v/>
      </c>
    </row>
    <row r="416" spans="1:348">
      <c r="A416" s="66"/>
      <c r="B416" s="76" t="str">
        <f t="shared" si="49"/>
        <v/>
      </c>
      <c r="C416" s="66"/>
      <c r="D416" s="76" t="str">
        <f>IFERROR(IF(B416&lt;&gt;"", IF(AND(INDEX(Paste_Here!B$2:B$850, MATCH(B416, Paste_Here!A$2:A$850, 0))&lt;&gt;"", ISNUMBER(VALUE(INDEX(Paste_Here!B$2:B$850, MATCH(B416, Paste_Here!A$2:A$850, 0))))), INDEX(Paste_Here!B$2:B$850, MATCH(B416, Paste_Here!A$2:A$850, 0)), ""), ""), "")</f>
        <v/>
      </c>
      <c r="E416" s="66"/>
      <c r="F416" s="76" t="str">
        <f>IFERROR(IF(B416&lt;&gt;"", IF(ISTEXT(INDEX(Paste_Here!K$2:K$850, MATCH(B416, Paste_Here!A$2:A$850, 0))), INDEX(Paste_Here!K$2:K$850, MATCH(B416, Paste_Here!A$2:A$850, 0)), ""), ""), "")</f>
        <v/>
      </c>
      <c r="G416" s="66"/>
      <c r="H416" s="76" t="str">
        <f>IFERROR(IF(B416&lt;&gt;"", IF(ISTEXT(INDEX(Paste_Here!C$2:C$850, MATCH(B416, Paste_Here!A$2:A$850, 0))), INDEX(Paste_Here!C$2:C$850, MATCH(B416, Paste_Here!A$2:A$850, 0)), ""), ""), "")</f>
        <v/>
      </c>
      <c r="I416" s="66"/>
      <c r="J416" s="76" t="str">
        <f>IFERROR(IF(B416&lt;&gt;"", IF(ISNUMBER(SEARCH("s", LOWER(INDEX(Paste_Here!M$2:M$850, MATCH(B416, Paste_Here!A$2:A$850, 0))))), "Yes", IF(INDEX(Paste_Here!M$2:M$850, MATCH(B416, Paste_Here!A$2:A$850, 0))&lt;&gt;"", "No", "")), ""), "")</f>
        <v/>
      </c>
      <c r="K416" s="66"/>
      <c r="L416" s="76" t="str">
        <f>IFERROR(IF(B416&lt;&gt;"", IF(ISNUMBER(SEARCH("yes", LOWER(INDEX(Paste_Here!E$2:E$850, MATCH(B416, Paste_Here!A$2:A$850, 0))))), "Yes", IF(ISNUMBER(SEARCH("no", LOWER(INDEX(Paste_Here!E$2:E$850, MATCH(B416, Paste_Here!A$2:A$850, 0))))), "No", "")), ""), "")</f>
        <v/>
      </c>
      <c r="M416" s="66"/>
      <c r="N416" s="76" t="str">
        <f>IFERROR(IF(B416&lt;&gt;"", IF(ISNUMBER(SEARCH("yes", LOWER(INDEX(Paste_Here!F$2:F$850, MATCH(B416, Paste_Here!A$2:A$850, 0))))), "Yes", IF(ISNUMBER(SEARCH("no", LOWER(INDEX(Paste_Here!F$2:F$850, MATCH(B416, Paste_Here!A$2:A$850, 0))))), "No", "")), ""), "")</f>
        <v/>
      </c>
      <c r="O416" s="66"/>
      <c r="P416" s="76" t="str">
        <f>IFERROR(IF(B416&lt;&gt;"", IF(ISNUMBER(SEARCH("yes", LOWER(INDEX(Paste_Here!L$2:L$850, MATCH(B416, Paste_Here!A$2:A$850, 0))))), "Yes", IF(ISNUMBER(SEARCH("no", LOWER(INDEX(Paste_Here!L$2:L$850, MATCH(B416, Paste_Here!A$2:A$850, 0))))), "No", "")), ""), "")</f>
        <v/>
      </c>
      <c r="Q416" s="66"/>
      <c r="R416" s="76" t="str">
        <f>IFERROR(IF(B416&lt;&gt;"", IF(ISNUMBER(SEARCH("transitional 2", LOWER(INDEX(Paste_Here!D$2:D$850, MATCH(B416, Paste_Here!A$2:A$850, 0))))), "T2", IF(ISNUMBER(SEARCH("transitional 1", LOWER(INDEX(Paste_Here!D$2:D$850, MATCH(B416, Paste_Here!A$2:A$850, 0))))), "T1", IF(ISNUMBER(SEARCH("waived ell services", LOWER(INDEX(Paste_Here!D$2:D$850, MATCH(B416, Paste_Here!A$2:A$850, 0))))), "W", IF(ISNUMBER(SEARCH("english language learner", LOWER(INDEX(Paste_Here!D$2:D$850, MATCH(B416, Paste_Here!A$2:A$850, 0))))), "L", "")))), ""), "")</f>
        <v/>
      </c>
      <c r="S416" s="66"/>
      <c r="T416" s="76" t="str">
        <f>IFERROR(IF(B416&lt;&gt;"", IF(ISNUMBER(SEARCH("yes", LOWER(INDEX(Paste_Here!I$2:I$850, MATCH(B416, Paste_Here!A$2:A$850, 0))))), "Yes", IF(ISNUMBER(SEARCH("no", LOWER(INDEX(Paste_Here!I$2:I$850, MATCH(B416, Paste_Here!A$2:A$850, 0))))), "No", "")), ""), "")</f>
        <v/>
      </c>
      <c r="U416" s="66"/>
      <c r="V416" s="76" t="str">
        <f>IFERROR(IF(B416&lt;&gt;"", IF(ISTEXT(INDEX(Paste_Here!J$2:J$850, MATCH(B416, Paste_Here!A$2:A$850, 0))), VALUE(INDEX(Paste_Here!J$2:J$850, MATCH(B416, Paste_Here!A$2:A$850, 0))), ""), ""), "")</f>
        <v/>
      </c>
      <c r="W416" s="66"/>
      <c r="X416" s="66"/>
      <c r="Y416" s="76" t="str">
        <f t="shared" si="50"/>
        <v/>
      </c>
      <c r="Z416" s="66"/>
      <c r="AA416" s="76" t="str">
        <f>IFERROR(IF(B416&lt;&gt;"", IF(AND(INDEX(Paste_Here!AI$2:AI$850, MATCH(B416, Paste_Here!A$2:A$850, 0))&lt;&gt;"", ISNUMBER(VALUE(INDEX(Paste_Here!AI$2:AI$850, MATCH(B416, Paste_Here!A$2:A$850, 0))))), INDEX(Paste_Here!AI$2:AI$850, MATCH(B416, Paste_Here!A$2:A$850, 0)), ""), ""), "")</f>
        <v/>
      </c>
      <c r="AB416" s="66"/>
      <c r="AC416" s="76" t="str">
        <f>IFERROR(IF(B416&lt;&gt;"", IF(AND(INDEX(Paste_Here!AJ$2:AJ$850, MATCH(B416, Paste_Here!A$2:A$850, 0))&lt;&gt;"", ISNUMBER(VALUE(INDEX(Paste_Here!AJ$2:AJ$850, MATCH(B416, Paste_Here!A$2:A$850, 0))))), INDEX(Paste_Here!AJ$2:AJ$850, MATCH(B416, Paste_Here!A$2:A$850, 0)), ""), ""), "")</f>
        <v/>
      </c>
      <c r="AD416" s="66"/>
      <c r="AE416" s="76" t="str">
        <f>IFERROR(IF(B416&lt;&gt;"", IF(AND(INDEX(Paste_Here!AK$2:AK$850, MATCH(B416, Paste_Here!A$2:A$850, 0))&lt;&gt;"", ISNUMBER(VALUE(INDEX(Paste_Here!AK$2:AK$850, MATCH(B416, Paste_Here!A$2:A$850, 0))))), INDEX(Paste_Here!AK$2:AK$850, MATCH(B416, Paste_Here!A$2:A$850, 0)), ""), ""), "")</f>
        <v/>
      </c>
      <c r="AF416" s="66"/>
      <c r="AG416" s="76" t="str">
        <f>IFERROR(IF(B416&lt;&gt;"", IF(AND(INDEX(Paste_Here!AL$2:AL$850, MATCH(B416, Paste_Here!A$2:A$850, 0))&lt;&gt;"", ISNUMBER(VALUE(INDEX(Paste_Here!AL$2:AL$850, MATCH(B416, Paste_Here!A$2:A$850, 0))))), INDEX(Paste_Here!AL$2:AL$850, MATCH(B416, Paste_Here!A$2:A$850, 0)), ""), ""), "")</f>
        <v/>
      </c>
      <c r="AH416" s="66"/>
      <c r="AI416" s="76" t="str">
        <f>IFERROR(IF(B416&lt;&gt;"", IF(AND(INDEX(Paste_Here!AH$2:AH$850, MATCH(B416, Paste_Here!A$2:A$850, 0))&lt;&gt;"", ISNUMBER(VALUE(INDEX(Paste_Here!AH$2:AH$850, MATCH(B416, Paste_Here!A$2:A$850, 0))))), IF(VALUE(INDEX(Paste_Here!AH$2:AH$850, MATCH(B416, Paste_Here!A$2:A$850, 0)))=0, "", INDEX(Paste_Here!AH$2:AH$850, MATCH(B416, Paste_Here!A$2:A$850, 0))), ""), ""), "")</f>
        <v/>
      </c>
      <c r="AJ416" s="66"/>
      <c r="AK416" s="76" t="str">
        <f>IFERROR(IF(B416&lt;&gt;"", IF(AND(INDEX(Paste_Here!N$2:N$850, MATCH(B416, Paste_Here!A$2:A$850, 0))&lt;&gt;"", ISNUMBER(VALUE(INDEX(Paste_Here!N$2:N$850, MATCH(B416, Paste_Here!A$2:A$850, 0))))), INDEX(Paste_Here!N$2:N$850, MATCH(B416, Paste_Here!A$2:A$850, 0)), ""), ""), "")</f>
        <v/>
      </c>
      <c r="AL416" s="66"/>
      <c r="AM416" s="76" t="str">
        <f>IFERROR(IF(B416&lt;&gt;"", IF(AND(INDEX(Paste_Here!O$2:O$850, MATCH(B416, Paste_Here!A$2:A$850, 0))&lt;&gt;"", ISNUMBER(VALUE(INDEX(Paste_Here!O$2:O$850, MATCH(B416, Paste_Here!A$2:A$850, 0))))), INDEX(Paste_Here!O$2:O$850, MATCH(B416, Paste_Here!A$2:A$850, 0)), ""), ""), "")</f>
        <v/>
      </c>
      <c r="AN416" s="66"/>
      <c r="AO416" s="76"/>
      <c r="AP416" s="66"/>
      <c r="AQ416" s="76"/>
      <c r="AR416" s="66"/>
      <c r="AS416" s="76"/>
      <c r="AT416" s="66"/>
      <c r="AU416" s="66"/>
      <c r="AV416" s="76" t="str">
        <f t="shared" si="51"/>
        <v/>
      </c>
      <c r="AW416" s="66"/>
      <c r="AX416" s="76" t="str">
        <f>IFERROR(IF(B416&lt;&gt;"", IF(ISNUMBER(SEARCH("Revealed-Potential (Primary Focus)", LOWER(INDEX(Paste_Here!Z$2:Z$850, MATCH(B416, Paste_Here!A$2:A$850, 0))))), "Rev-Potential: Prim", IF(ISNUMBER(SEARCH("Revealed-Potential (Secondary Focus)", LOWER(INDEX(Paste_Here!Z$2:Z$850, MATCH(B416, Paste_Here!A$2:A$850, 0))))), "Rev-Potential: Sec", IF(ISNUMBER(SEARCH("Monitoring", LOWER(INDEX(Paste_Here!Z$2:Z$850, MATCH(B416, Paste_Here!A$2:A$850, 0))))), "Monitoring", IF(ISNUMBER(SEARCH("At-Promise (Secondary Focus)", LOWER(INDEX(Paste_Here!Z$2:Z$850, MATCH(B416, Paste_Here!A$2:A$850, 0))))), "At-Promise: Sec", IF(ISNUMBER(SEARCH("At-Promise (Primary Focus)", LOWER(INDEX(Paste_Here!Z$2:Z$850, MATCH(B416, Paste_Here!A$2:A$850, 0))))), "At-Promise: Prim", ""))))), ""), "")</f>
        <v/>
      </c>
      <c r="AY416" s="66"/>
      <c r="AZ416" s="76"/>
      <c r="BA416" s="66"/>
      <c r="BB416" s="76"/>
      <c r="BC416" s="66"/>
      <c r="BD416" s="76"/>
      <c r="BE416" s="66"/>
      <c r="BF416" s="76"/>
      <c r="BG416" s="66"/>
      <c r="BH416" s="76"/>
      <c r="BI416" s="66"/>
      <c r="BJ416" s="66"/>
      <c r="BK416" s="76" t="str">
        <f t="shared" si="52"/>
        <v/>
      </c>
      <c r="BL416" s="66"/>
      <c r="BM416" s="76" t="str">
        <f>IFERROR(IF(B416&lt;&gt;"", IF(AND(ISNUMBER(VALUE(SUBSTITUTE(SUBSTITUTE(Paste_Here!R416, "br", "-"), "L", ""))), VALUE(SUBSTITUTE(SUBSTITUTE(Paste_Here!R416, "br", "-"), "L", "")) &gt;= 1095), "Yes", IF(AND(ISNUMBER(VALUE(SUBSTITUTE(SUBSTITUTE(Paste_Here!R416, "br", "-"), "L", ""))), VALUE(SUBSTITUTE(SUBSTITUTE(Paste_Here!R416, "br", "-"), "L", "")) &lt;= 1094), "No", "")), ""), "")</f>
        <v/>
      </c>
      <c r="BN416" s="66"/>
      <c r="BO416" s="76" t="str">
        <f>IFERROR(IF(B416&lt;&gt;"", IF(COUNTIF(INDEX(Paste_Here!Y$2:AB$850, MATCH(B416, Paste_Here!A$2:A$850, 0), 0), "yes") &gt; 0, "Yes", IF(COUNTIF(INDEX(Paste_Here!Y$2:AB$850, MATCH(B416, Paste_Here!A$2:A$850, 0), 0), "no") &gt; 0, "No", "")), ""), "")</f>
        <v/>
      </c>
      <c r="BP416" s="66"/>
      <c r="BQ416" s="76" t="str">
        <f>IFERROR(IF(B416&lt;&gt;"", IF(AND(ISNUMBER(VALUE(SUBSTITUTE(SUBSTITUTE(Paste_Here!U416, "em", "-"), "q", ""))), VALUE(SUBSTITUTE(SUBSTITUTE(Paste_Here!U416, "em", "-"), "q", "")) &gt;= 910), "Yes", IF(AND(ISNUMBER(VALUE(SUBSTITUTE(SUBSTITUTE(Paste_Here!U416, "em", "-"), "q", ""))), VALUE(SUBSTITUTE(SUBSTITUTE(Paste_Here!U416, "em", "-"), "q", "")) &lt;= 909), "No", "")), ""), "")</f>
        <v/>
      </c>
      <c r="BR416" s="66"/>
      <c r="BS416" s="76" t="str">
        <f>IFERROR(IF(B416&lt;&gt;"", IF(AND(INDEX(Paste_Here!X$2:X$850, MATCH(B416, Paste_Here!A$2:A$850, 0))&lt;&gt;"", ISNUMBER(VALUE(INDEX(Paste_Here!X$2:X$850, MATCH(B416, Paste_Here!A$2:A$850, 0))))), INDEX(Paste_Here!X$2:X$850, MATCH(B416, Paste_Here!A$2:A$850, 0)), ""), ""), "")</f>
        <v/>
      </c>
      <c r="BT416" s="66"/>
      <c r="BU416" s="76" t="str">
        <f>IFERROR(IF(B416&lt;&gt;"", IF(ISNUMBER(VALUE(INDEX(Paste_Here!G$2:G$850, MATCH(B416, Paste_Here!A$2:A$850, 0)))), IF(VALUE(INDEX(Paste_Here!G$2:G$850, MATCH(B416, Paste_Here!A$2:A$850, 0)))=0, "No", IF(AND(VALUE(INDEX(Paste_Here!G$2:G$850, MATCH(B416, Paste_Here!A$2:A$850, 0)))&gt;=1, VALUE(INDEX(Paste_Here!G$2:G$850, MATCH(B416, Paste_Here!A$2:A$850, 0)))&lt;=4), VALUE(INDEX(Paste_Here!G$2:G$850, MATCH(B416, Paste_Here!A$2:A$850, 0))), "")), ""), ""), "")</f>
        <v/>
      </c>
      <c r="BV416" s="66"/>
      <c r="BW416" s="76" t="str">
        <f>IFERROR(IF(B416&lt;&gt;"", IF(ISNUMBER(VALUE(INDEX(Paste_Here!H$2:H$850, MATCH(B416, Paste_Here!A$2:A$850, 0)))), IF(VALUE(INDEX(Paste_Here!H$2:H$850, MATCH(B416, Paste_Here!A$2:A$850, 0)))=0, "No", IF(AND(VALUE(INDEX(Paste_Here!H$2:H$850, MATCH(B416, Paste_Here!A$2:A$850, 0)))&gt;=1, VALUE(INDEX(Paste_Here!H$2:H$850, MATCH(B416, Paste_Here!A$2:A$850, 0)))&lt;=4), VALUE(INDEX(Paste_Here!H$2:H$850, MATCH(B416, Paste_Here!A$2:A$850, 0))), "")), ""), ""), "")</f>
        <v/>
      </c>
      <c r="BX416" s="66"/>
      <c r="BY416" s="76"/>
      <c r="BZ416" s="66"/>
      <c r="CA416" s="76"/>
      <c r="CB416" s="66"/>
      <c r="CC416" s="66"/>
      <c r="CD416" s="76" t="str">
        <f t="shared" si="53"/>
        <v/>
      </c>
      <c r="CE416" s="66"/>
      <c r="CF416" s="76" t="str">
        <f>IFERROR(IF(B416&lt;&gt;"", IF(AND(INDEX(Paste_Here!P$2:P$850, MATCH(B416, Paste_Here!A$2:A$850, 0))&lt;&gt;"", ISNUMBER(VALUE(INDEX(Paste_Here!P$2:P$850, MATCH(B416, Paste_Here!A$2:A$850, 0))))), INDEX(Paste_Here!P$2:P$850, MATCH(B416, Paste_Here!A$2:A$850, 0)), ""), ""), "")</f>
        <v/>
      </c>
      <c r="CG416" s="66"/>
      <c r="CH416" s="76" t="str">
        <f>IFERROR(IF(B416&lt;&gt;"", IF(ISNUMBER(SEARCH("highrisk", LOWER(INDEX(Paste_Here!Q$2:Q$850, MATCH(B416, Paste_Here!A$2:A$850, 0))))), "High Risk", IF(ISNUMBER(SEARCH("lowrisk", LOWER(INDEX(Paste_Here!Q$2:Q$850, MATCH(B416, Paste_Here!A$2:A$850, 0))))), "Low Risk", IF(ISNUMBER(SEARCH("somerisk", LOWER(INDEX(Paste_Here!Q$2:Q$850, MATCH(B416, Paste_Here!A$2:A$850, 0))))), "Some Risk", ""))), ""), "")</f>
        <v/>
      </c>
      <c r="CI416" s="66"/>
      <c r="CJ416" s="76" t="str">
        <f>IFERROR(IF(B416&lt;&gt;"", IF(AND(INDEX(Paste_Here!AA$2:AA$850, MATCH(B416, Paste_Here!A$2:A$850, 0))&lt;&gt;"", ISNUMBER(VALUE(INDEX(Paste_Here!AA$2:AA$850, MATCH(B416, Paste_Here!A$2:A$850, 0))))), INDEX(Paste_Here!AA$2:AA$850, MATCH(B416, Paste_Here!A$2:A$850, 0)), ""), ""), "")</f>
        <v/>
      </c>
      <c r="CK416" s="66"/>
      <c r="CL416" s="76" t="str">
        <f>IFERROR(IF(B416&lt;&gt;"", IF(LOWER(INDEX(Paste_Here!AB$2:AB$850, MATCH(B416, Paste_Here!A$2:A$850, 0)))="approaching expectations", "Approaching", IF(LOWER(INDEX(Paste_Here!AB$2:AB$850, MATCH(B416, Paste_Here!A$2:A$850, 0)))="met expectations", "Met", IF(LOWER(INDEX(Paste_Here!AB$2:AB$850, MATCH(B416, Paste_Here!A$2:A$850, 0)))="exceeded expectations", "Exceeded", IF(LOWER(INDEX(Paste_Here!AB$2:AB$850, MATCH(B416, Paste_Here!A$2:A$850, 0)))="below expectations", "Below", "")))), ""), "")</f>
        <v/>
      </c>
      <c r="CM416" s="66"/>
      <c r="CN416" s="76" t="str">
        <f>IFERROR(IF(B416&lt;&gt;"", IF(AND(INDEX(Paste_Here!AC$2:AC$850, MATCH(B416, Paste_Here!A$2:A$850, 0))&lt;&gt;"", ISNUMBER(VALUE(INDEX(Paste_Here!AC$2:AC$850, MATCH(B416, Paste_Here!A$2:A$850, 0))))), INDEX(Paste_Here!AC$2:AC$850, MATCH(B416, Paste_Here!A$2:A$850, 0)), ""), ""), "")</f>
        <v/>
      </c>
      <c r="CO416" s="66"/>
      <c r="CP416" s="76"/>
      <c r="CQ416" s="66"/>
      <c r="CR416" s="76"/>
      <c r="CS416" s="66"/>
      <c r="CT416" s="76"/>
      <c r="CU416" s="66"/>
      <c r="CV416" s="76"/>
      <c r="CW416" s="66"/>
      <c r="CX416" s="76"/>
      <c r="CY416" s="66"/>
      <c r="CZ416" s="66"/>
      <c r="DA416" s="76" t="str">
        <f t="shared" si="54"/>
        <v/>
      </c>
      <c r="DB416" s="66"/>
      <c r="DC416" s="76" t="str">
        <f>IFERROR(IF(B416&lt;&gt;"", IF(AND(INDEX(Paste_Here!V$2:V$850, MATCH(B416, Paste_Here!A$2:A$850, 0))&lt;&gt;"", ISNUMBER(VALUE(INDEX(Paste_Here!V$2:V$850, MATCH(B416, Paste_Here!A$2:A$850, 0))))), INDEX(Paste_Here!V$2:V$850, MATCH(B416, Paste_Here!A$2:A$850, 0)), ""), ""), "")</f>
        <v/>
      </c>
      <c r="DD416" s="66"/>
      <c r="DE416" s="76" t="str">
        <f>IFERROR(IF(B416&lt;&gt;"", IF(ISNUMBER(SEARCH("highrisk", LOWER(INDEX(Paste_Here!W$2:W$850, MATCH(B416, Paste_Here!A$2:A$850, 0))))), "High Risk", IF(ISNUMBER(SEARCH("lowrisk", LOWER(INDEX(Paste_Here!W$2:W$850, MATCH(B416, Paste_Here!A$2:A$850, 0))))), "Low Risk", IF(ISNUMBER(SEARCH("somerisk", LOWER(INDEX(Paste_Here!W$2:W$850, MATCH(B416, Paste_Here!A$2:A$850, 0))))), "Some Risk", ""))), ""), "")</f>
        <v/>
      </c>
      <c r="DF416" s="66"/>
      <c r="DG416" s="76" t="str">
        <f>IFERROR(IF(B416&lt;&gt;"", IF(AND(INDEX(Paste_Here!S$2:S$850, MATCH(B416, Paste_Here!A$2:A$850, 0))&lt;&gt;"", ISNUMBER(VALUE(INDEX(Paste_Here!S$2:S$850, MATCH(B416, Paste_Here!A$2:A$850, 0))))), INDEX(Paste_Here!S$2:S$850, MATCH(B416, Paste_Here!A$2:A$850, 0)), ""), ""), "")</f>
        <v/>
      </c>
      <c r="DH416" s="66"/>
      <c r="DI416" s="76" t="str">
        <f>IFERROR(IF(B416&lt;&gt;"", IF(ISNUMBER(SEARCH("highrisk", LOWER(INDEX(Paste_Here!T$2:T$850, MATCH(B416, Paste_Here!A$2:A$850, 0))))), "High Risk", IF(ISNUMBER(SEARCH("lowrisk", LOWER(INDEX(Paste_Here!T$2:T$850, MATCH(B416, Paste_Here!A$2:A$850, 0))))), "Low Risk", IF(ISNUMBER(SEARCH("somerisk", LOWER(INDEX(Paste_Here!T$2:T$850, MATCH(B416, Paste_Here!A$2:A$850, 0))))), "Some Risk", ""))), ""), "")</f>
        <v/>
      </c>
      <c r="DJ416" s="66"/>
      <c r="DK416" s="76" t="str">
        <f>IFERROR(IF(B416&lt;&gt;"", IF(AND(INDEX(Paste_Here!AD$2:AD$850, MATCH(B416, Paste_Here!A$2:A$850, 0))&lt;&gt;"", ISNUMBER(VALUE(INDEX(Paste_Here!AD$2:AD$850, MATCH(B416, Paste_Here!A$2:A$850, 0))))), INDEX(Paste_Here!AD$2:AD$850, MATCH(B416, Paste_Here!A$2:A$850, 0)), ""), ""), "")</f>
        <v/>
      </c>
      <c r="DL416" s="66"/>
      <c r="DM416" s="76" t="str">
        <f>IFERROR(IF(B416&lt;&gt;"", IF(LOWER(INDEX(Paste_Here!AE$2:AE$850, MATCH(B416, Paste_Here!A$2:A$850, 0)))="approaching expectations", "Approaching", IF(LOWER(INDEX(Paste_Here!AE$2:AE$850, MATCH(B416, Paste_Here!A$2:A$850, 0)))="met expectations", "Met", IF(LOWER(INDEX(Paste_Here!AE$2:AE$850, MATCH(B416, Paste_Here!A$2:A$850, 0)))="exceeded expectations", "Exceeded", IF(LOWER(INDEX(Paste_Here!AE$2:AE$850, MATCH(B416, Paste_Here!A$2:A$850, 0)))="below expectations", "Below", "")))), ""), "")</f>
        <v/>
      </c>
      <c r="DN416" s="66"/>
      <c r="DO416" s="76"/>
      <c r="DP416" s="66"/>
      <c r="DQ416" s="76"/>
      <c r="DR416" s="66"/>
      <c r="DS416" s="76"/>
      <c r="DT416" s="66"/>
      <c r="DU416" s="76"/>
      <c r="DV416" s="66"/>
      <c r="DW416" s="66"/>
      <c r="DX416" s="76" t="str">
        <f t="shared" si="55"/>
        <v/>
      </c>
      <c r="DY416" s="66"/>
      <c r="DZ416" s="76"/>
      <c r="EA416" s="66"/>
      <c r="EB416" s="76"/>
      <c r="EC416" s="66"/>
      <c r="ED416" s="76" t="str">
        <f>IFERROR(IF(B416&lt;&gt;"", IF(AND(INDEX(Paste_Here!AF$2:AF$850, MATCH(B416, Paste_Here!A$2:A$850, 0))&lt;&gt;"", ISNUMBER(VALUE(INDEX(Paste_Here!AF$2:AF$850, MATCH(B416, Paste_Here!A$2:A$850, 0))))), INDEX(Paste_Here!AF$2:AF$850, MATCH(B416, Paste_Here!A$2:A$850, 0)), ""), ""), "")</f>
        <v/>
      </c>
      <c r="EE416" s="66"/>
      <c r="EF416" s="76"/>
      <c r="EG416" s="66"/>
      <c r="EH416" s="76"/>
      <c r="EI416" s="66"/>
      <c r="EJ416" s="76" t="str">
        <f>IFERROR(IF(B416&lt;&gt;"", IF(AND(INDEX(Paste_Here!AG$2:AG$850, MATCH(B416, Paste_Here!A$2:A$850, 0))&lt;&gt;"", ISNUMBER(VALUE(INDEX(Paste_Here!AG$2:AG$850, MATCH(B416, Paste_Here!A$2:A$850, 0))))), INDEX(Paste_Here!AG$2:AG$850, MATCH(B416, Paste_Here!A$2:A$850, 0)), ""), ""), "")</f>
        <v/>
      </c>
      <c r="EK416" s="66"/>
      <c r="EL416" s="76"/>
      <c r="EM416" s="66"/>
      <c r="EN416" s="76"/>
      <c r="EO416" s="66"/>
      <c r="EP416" s="76"/>
      <c r="EQ416" s="66"/>
      <c r="ER416" s="76"/>
      <c r="ES416" s="66"/>
      <c r="ET416" s="66"/>
      <c r="EU416" s="76"/>
      <c r="EV416" s="66"/>
      <c r="EW416" s="76"/>
      <c r="EX416" s="66"/>
      <c r="EY416" s="76"/>
      <c r="EZ416" s="66"/>
      <c r="FA416" s="76"/>
      <c r="FB416" s="66"/>
      <c r="FC416" s="76"/>
      <c r="FD416" s="66"/>
      <c r="FE416" s="76"/>
      <c r="FF416" s="66"/>
      <c r="FG416" s="76"/>
      <c r="FH416" s="66"/>
      <c r="FI416" s="76"/>
      <c r="FJ416" s="66"/>
      <c r="FK416" s="76"/>
      <c r="FL416" s="66"/>
      <c r="FM416" s="76"/>
      <c r="FN416" s="66"/>
      <c r="FO416" s="76"/>
      <c r="FP416" s="66"/>
      <c r="FQ416" s="76"/>
      <c r="FR416" s="66"/>
      <c r="FS416" s="76"/>
      <c r="FT416" s="66"/>
      <c r="FU416" s="76"/>
      <c r="FV416" s="66"/>
      <c r="FW416" s="76"/>
      <c r="FX416" s="66"/>
      <c r="FY416" s="76"/>
      <c r="FZ416" s="66"/>
      <c r="GA416" s="76"/>
      <c r="GB416" s="66"/>
      <c r="GC416" s="76"/>
      <c r="GD416" s="66"/>
      <c r="GE416" s="76"/>
      <c r="GF416" s="66"/>
      <c r="GG416" s="76"/>
      <c r="GH416" s="66"/>
      <c r="GI416" s="76"/>
      <c r="GJ416" s="66"/>
      <c r="GK416" s="76"/>
      <c r="GL416" s="66"/>
      <c r="GM416" s="76"/>
      <c r="GN416" s="66"/>
      <c r="GO416" s="76"/>
      <c r="GP416" s="66"/>
      <c r="GQ416" s="76"/>
      <c r="GR416" s="66"/>
      <c r="GS416" s="76"/>
      <c r="GT416" s="66"/>
      <c r="GU416" s="76"/>
      <c r="GV416" s="66"/>
      <c r="GW416" s="76"/>
      <c r="GX416" s="66"/>
      <c r="GY416" s="76"/>
      <c r="GZ416" s="66"/>
      <c r="HA416" s="76"/>
      <c r="HB416" s="66"/>
      <c r="HC416" s="76"/>
      <c r="HD416" s="66"/>
      <c r="HE416" s="76"/>
      <c r="HF416" s="66"/>
      <c r="HG416" s="76"/>
      <c r="HH416" s="66"/>
      <c r="HI416" s="76"/>
      <c r="HJ416" s="66"/>
      <c r="HK416" s="76"/>
      <c r="HL416" s="66"/>
      <c r="HM416" s="76"/>
      <c r="HN416" s="66"/>
      <c r="HO416" s="76"/>
      <c r="HP416" s="66"/>
      <c r="HQ416" s="76"/>
      <c r="HR416" s="66"/>
      <c r="HS416" s="76"/>
      <c r="HT416" s="66"/>
      <c r="HU416" s="76"/>
      <c r="HV416" s="66"/>
      <c r="HW416" s="76"/>
      <c r="HX416" s="66"/>
      <c r="HY416" s="76"/>
      <c r="HZ416" s="66"/>
      <c r="IA416" s="76"/>
      <c r="IB416" s="66"/>
      <c r="IC416" s="76"/>
      <c r="ID416" s="66"/>
      <c r="IE416" s="76"/>
      <c r="IF416" s="66"/>
      <c r="IG416" s="76"/>
      <c r="IH416" s="66"/>
      <c r="II416" s="76"/>
      <c r="IJ416" s="66"/>
      <c r="IK416" s="76"/>
      <c r="IL416" s="66"/>
      <c r="IM416" s="76"/>
      <c r="IN416" s="66"/>
      <c r="IO416" s="76"/>
      <c r="IP416" s="66"/>
      <c r="IQ416" s="76"/>
      <c r="IR416" s="66"/>
      <c r="IS416" s="76"/>
      <c r="IT416" s="66"/>
      <c r="IU416" s="76"/>
      <c r="IV416" s="66"/>
      <c r="IW416" s="76"/>
      <c r="IX416" s="66"/>
      <c r="IY416" s="76"/>
      <c r="IZ416" s="66"/>
      <c r="JA416" s="76"/>
      <c r="JB416" s="66"/>
      <c r="JC416" s="76"/>
      <c r="JD416" s="66"/>
      <c r="JE416" s="76"/>
      <c r="JF416" s="66"/>
      <c r="JG416" s="76"/>
      <c r="JH416" s="66"/>
      <c r="JI416" s="76"/>
      <c r="JJ416" s="66"/>
      <c r="JK416" s="76"/>
      <c r="JL416" s="66"/>
      <c r="JM416" s="76"/>
      <c r="JN416" s="66"/>
      <c r="JO416" s="76"/>
      <c r="JP416" s="66"/>
      <c r="JQ416" s="76"/>
      <c r="JR416" s="66"/>
      <c r="JS416" s="76"/>
      <c r="JT416" s="66"/>
      <c r="JU416" s="76"/>
      <c r="JV416" s="66"/>
      <c r="JW416" s="76"/>
      <c r="JX416" s="66"/>
      <c r="JY416" s="76"/>
      <c r="JZ416" s="66"/>
      <c r="KA416" s="76"/>
      <c r="KB416" s="66"/>
      <c r="KC416" s="76"/>
      <c r="KD416" s="66"/>
      <c r="KE416" s="76"/>
      <c r="KF416" s="66"/>
      <c r="KG416" s="76"/>
      <c r="KH416" s="66"/>
      <c r="KI416" s="76"/>
      <c r="KJ416" s="66"/>
      <c r="KK416" s="76"/>
      <c r="KL416" s="66"/>
      <c r="KM416" s="76"/>
      <c r="KN416" s="66"/>
      <c r="KO416" s="76"/>
      <c r="KP416" s="66"/>
      <c r="KQ416" s="76"/>
      <c r="KR416" s="66"/>
      <c r="KS416" s="76"/>
      <c r="KT416" s="66"/>
      <c r="KU416" s="76"/>
      <c r="KV416" s="66"/>
      <c r="KW416" s="76"/>
      <c r="KX416" s="66"/>
      <c r="KY416" s="76"/>
      <c r="KZ416" s="66"/>
      <c r="LA416" s="76"/>
      <c r="LB416" s="66"/>
      <c r="LC416" s="76"/>
      <c r="LD416" s="66"/>
      <c r="LE416" s="76"/>
      <c r="LF416" s="66"/>
      <c r="LG416" s="76"/>
      <c r="LH416" s="66"/>
      <c r="LI416" s="76"/>
      <c r="LJ416" s="66"/>
      <c r="LK416" s="76"/>
      <c r="LL416" s="66"/>
      <c r="LM416" s="76"/>
      <c r="LN416" s="66"/>
      <c r="LO416" s="76"/>
      <c r="LP416" s="66"/>
      <c r="LQ416" s="76"/>
      <c r="LR416" s="66"/>
      <c r="LS416" s="76"/>
      <c r="LT416" s="66"/>
      <c r="LU416" s="76"/>
      <c r="LV416" s="66"/>
      <c r="LW416" s="76"/>
      <c r="LX416" s="66"/>
      <c r="LY416" s="76"/>
      <c r="LZ416" s="66"/>
      <c r="MA416" s="76"/>
      <c r="MB416" s="66"/>
      <c r="MC416" s="76"/>
      <c r="MD416" s="66"/>
      <c r="MG416" s="1" t="str" cm="1">
        <f t="array" ref="MG416">IFERROR(INDEX(Paste_Here!$B$2:$B$850, MATCH(0, COUNTIF(MG$4:MG415, Paste_Here!$B$2:$B$850) + IF(Paste_Here!$B$2:$B$850="", 1, 0), 0)), "")</f>
        <v/>
      </c>
      <c r="MH416" s="1" t="str">
        <f>IF(MG416&lt;&gt;"", INDEX(Paste_Here!$A$2:$A$850, MATCH(MG416, Paste_Here!$B$2:$B$850, 0)), "")</f>
        <v/>
      </c>
      <c r="MI416" s="1" t="str">
        <f t="shared" si="56"/>
        <v/>
      </c>
      <c r="MJ416" s="1" t="str" cm="1">
        <f t="array" ref="MJ416">IFERROR(INDEX($MI$5:$MI$850, MATCH(SMALL(IF($MI$5:$MI$850&lt;&gt;"", COUNTIF($MI$5:$MI$850, "&lt;"&amp;$MI$5:$MI$850)+1), ROW()-ROW($MJ$5)+1), COUNTIF($MI$5:$MI$850, "&lt;"&amp;$MI$5:$MI$850)+1, 0)), "")</f>
        <v/>
      </c>
    </row>
    <row r="417" spans="1:348">
      <c r="A417" s="66"/>
      <c r="B417" s="76" t="str">
        <f t="shared" si="49"/>
        <v/>
      </c>
      <c r="C417" s="66"/>
      <c r="D417" s="76" t="str">
        <f>IFERROR(IF(B417&lt;&gt;"", IF(AND(INDEX(Paste_Here!B$2:B$850, MATCH(B417, Paste_Here!A$2:A$850, 0))&lt;&gt;"", ISNUMBER(VALUE(INDEX(Paste_Here!B$2:B$850, MATCH(B417, Paste_Here!A$2:A$850, 0))))), INDEX(Paste_Here!B$2:B$850, MATCH(B417, Paste_Here!A$2:A$850, 0)), ""), ""), "")</f>
        <v/>
      </c>
      <c r="E417" s="66"/>
      <c r="F417" s="76" t="str">
        <f>IFERROR(IF(B417&lt;&gt;"", IF(ISTEXT(INDEX(Paste_Here!K$2:K$850, MATCH(B417, Paste_Here!A$2:A$850, 0))), INDEX(Paste_Here!K$2:K$850, MATCH(B417, Paste_Here!A$2:A$850, 0)), ""), ""), "")</f>
        <v/>
      </c>
      <c r="G417" s="66"/>
      <c r="H417" s="76" t="str">
        <f>IFERROR(IF(B417&lt;&gt;"", IF(ISTEXT(INDEX(Paste_Here!C$2:C$850, MATCH(B417, Paste_Here!A$2:A$850, 0))), INDEX(Paste_Here!C$2:C$850, MATCH(B417, Paste_Here!A$2:A$850, 0)), ""), ""), "")</f>
        <v/>
      </c>
      <c r="I417" s="66"/>
      <c r="J417" s="76" t="str">
        <f>IFERROR(IF(B417&lt;&gt;"", IF(ISNUMBER(SEARCH("s", LOWER(INDEX(Paste_Here!M$2:M$850, MATCH(B417, Paste_Here!A$2:A$850, 0))))), "Yes", IF(INDEX(Paste_Here!M$2:M$850, MATCH(B417, Paste_Here!A$2:A$850, 0))&lt;&gt;"", "No", "")), ""), "")</f>
        <v/>
      </c>
      <c r="K417" s="66"/>
      <c r="L417" s="76" t="str">
        <f>IFERROR(IF(B417&lt;&gt;"", IF(ISNUMBER(SEARCH("yes", LOWER(INDEX(Paste_Here!E$2:E$850, MATCH(B417, Paste_Here!A$2:A$850, 0))))), "Yes", IF(ISNUMBER(SEARCH("no", LOWER(INDEX(Paste_Here!E$2:E$850, MATCH(B417, Paste_Here!A$2:A$850, 0))))), "No", "")), ""), "")</f>
        <v/>
      </c>
      <c r="M417" s="66"/>
      <c r="N417" s="76" t="str">
        <f>IFERROR(IF(B417&lt;&gt;"", IF(ISNUMBER(SEARCH("yes", LOWER(INDEX(Paste_Here!F$2:F$850, MATCH(B417, Paste_Here!A$2:A$850, 0))))), "Yes", IF(ISNUMBER(SEARCH("no", LOWER(INDEX(Paste_Here!F$2:F$850, MATCH(B417, Paste_Here!A$2:A$850, 0))))), "No", "")), ""), "")</f>
        <v/>
      </c>
      <c r="O417" s="66"/>
      <c r="P417" s="76" t="str">
        <f>IFERROR(IF(B417&lt;&gt;"", IF(ISNUMBER(SEARCH("yes", LOWER(INDEX(Paste_Here!L$2:L$850, MATCH(B417, Paste_Here!A$2:A$850, 0))))), "Yes", IF(ISNUMBER(SEARCH("no", LOWER(INDEX(Paste_Here!L$2:L$850, MATCH(B417, Paste_Here!A$2:A$850, 0))))), "No", "")), ""), "")</f>
        <v/>
      </c>
      <c r="Q417" s="66"/>
      <c r="R417" s="76" t="str">
        <f>IFERROR(IF(B417&lt;&gt;"", IF(ISNUMBER(SEARCH("transitional 2", LOWER(INDEX(Paste_Here!D$2:D$850, MATCH(B417, Paste_Here!A$2:A$850, 0))))), "T2", IF(ISNUMBER(SEARCH("transitional 1", LOWER(INDEX(Paste_Here!D$2:D$850, MATCH(B417, Paste_Here!A$2:A$850, 0))))), "T1", IF(ISNUMBER(SEARCH("waived ell services", LOWER(INDEX(Paste_Here!D$2:D$850, MATCH(B417, Paste_Here!A$2:A$850, 0))))), "W", IF(ISNUMBER(SEARCH("english language learner", LOWER(INDEX(Paste_Here!D$2:D$850, MATCH(B417, Paste_Here!A$2:A$850, 0))))), "L", "")))), ""), "")</f>
        <v/>
      </c>
      <c r="S417" s="66"/>
      <c r="T417" s="76" t="str">
        <f>IFERROR(IF(B417&lt;&gt;"", IF(ISNUMBER(SEARCH("yes", LOWER(INDEX(Paste_Here!I$2:I$850, MATCH(B417, Paste_Here!A$2:A$850, 0))))), "Yes", IF(ISNUMBER(SEARCH("no", LOWER(INDEX(Paste_Here!I$2:I$850, MATCH(B417, Paste_Here!A$2:A$850, 0))))), "No", "")), ""), "")</f>
        <v/>
      </c>
      <c r="U417" s="66"/>
      <c r="V417" s="76" t="str">
        <f>IFERROR(IF(B417&lt;&gt;"", IF(ISTEXT(INDEX(Paste_Here!J$2:J$850, MATCH(B417, Paste_Here!A$2:A$850, 0))), VALUE(INDEX(Paste_Here!J$2:J$850, MATCH(B417, Paste_Here!A$2:A$850, 0))), ""), ""), "")</f>
        <v/>
      </c>
      <c r="W417" s="66"/>
      <c r="X417" s="66"/>
      <c r="Y417" s="76" t="str">
        <f t="shared" si="50"/>
        <v/>
      </c>
      <c r="Z417" s="66"/>
      <c r="AA417" s="76" t="str">
        <f>IFERROR(IF(B417&lt;&gt;"", IF(AND(INDEX(Paste_Here!AI$2:AI$850, MATCH(B417, Paste_Here!A$2:A$850, 0))&lt;&gt;"", ISNUMBER(VALUE(INDEX(Paste_Here!AI$2:AI$850, MATCH(B417, Paste_Here!A$2:A$850, 0))))), INDEX(Paste_Here!AI$2:AI$850, MATCH(B417, Paste_Here!A$2:A$850, 0)), ""), ""), "")</f>
        <v/>
      </c>
      <c r="AB417" s="66"/>
      <c r="AC417" s="76" t="str">
        <f>IFERROR(IF(B417&lt;&gt;"", IF(AND(INDEX(Paste_Here!AJ$2:AJ$850, MATCH(B417, Paste_Here!A$2:A$850, 0))&lt;&gt;"", ISNUMBER(VALUE(INDEX(Paste_Here!AJ$2:AJ$850, MATCH(B417, Paste_Here!A$2:A$850, 0))))), INDEX(Paste_Here!AJ$2:AJ$850, MATCH(B417, Paste_Here!A$2:A$850, 0)), ""), ""), "")</f>
        <v/>
      </c>
      <c r="AD417" s="66"/>
      <c r="AE417" s="76" t="str">
        <f>IFERROR(IF(B417&lt;&gt;"", IF(AND(INDEX(Paste_Here!AK$2:AK$850, MATCH(B417, Paste_Here!A$2:A$850, 0))&lt;&gt;"", ISNUMBER(VALUE(INDEX(Paste_Here!AK$2:AK$850, MATCH(B417, Paste_Here!A$2:A$850, 0))))), INDEX(Paste_Here!AK$2:AK$850, MATCH(B417, Paste_Here!A$2:A$850, 0)), ""), ""), "")</f>
        <v/>
      </c>
      <c r="AF417" s="66"/>
      <c r="AG417" s="76" t="str">
        <f>IFERROR(IF(B417&lt;&gt;"", IF(AND(INDEX(Paste_Here!AL$2:AL$850, MATCH(B417, Paste_Here!A$2:A$850, 0))&lt;&gt;"", ISNUMBER(VALUE(INDEX(Paste_Here!AL$2:AL$850, MATCH(B417, Paste_Here!A$2:A$850, 0))))), INDEX(Paste_Here!AL$2:AL$850, MATCH(B417, Paste_Here!A$2:A$850, 0)), ""), ""), "")</f>
        <v/>
      </c>
      <c r="AH417" s="66"/>
      <c r="AI417" s="76" t="str">
        <f>IFERROR(IF(B417&lt;&gt;"", IF(AND(INDEX(Paste_Here!AH$2:AH$850, MATCH(B417, Paste_Here!A$2:A$850, 0))&lt;&gt;"", ISNUMBER(VALUE(INDEX(Paste_Here!AH$2:AH$850, MATCH(B417, Paste_Here!A$2:A$850, 0))))), IF(VALUE(INDEX(Paste_Here!AH$2:AH$850, MATCH(B417, Paste_Here!A$2:A$850, 0)))=0, "", INDEX(Paste_Here!AH$2:AH$850, MATCH(B417, Paste_Here!A$2:A$850, 0))), ""), ""), "")</f>
        <v/>
      </c>
      <c r="AJ417" s="66"/>
      <c r="AK417" s="76" t="str">
        <f>IFERROR(IF(B417&lt;&gt;"", IF(AND(INDEX(Paste_Here!N$2:N$850, MATCH(B417, Paste_Here!A$2:A$850, 0))&lt;&gt;"", ISNUMBER(VALUE(INDEX(Paste_Here!N$2:N$850, MATCH(B417, Paste_Here!A$2:A$850, 0))))), INDEX(Paste_Here!N$2:N$850, MATCH(B417, Paste_Here!A$2:A$850, 0)), ""), ""), "")</f>
        <v/>
      </c>
      <c r="AL417" s="66"/>
      <c r="AM417" s="76" t="str">
        <f>IFERROR(IF(B417&lt;&gt;"", IF(AND(INDEX(Paste_Here!O$2:O$850, MATCH(B417, Paste_Here!A$2:A$850, 0))&lt;&gt;"", ISNUMBER(VALUE(INDEX(Paste_Here!O$2:O$850, MATCH(B417, Paste_Here!A$2:A$850, 0))))), INDEX(Paste_Here!O$2:O$850, MATCH(B417, Paste_Here!A$2:A$850, 0)), ""), ""), "")</f>
        <v/>
      </c>
      <c r="AN417" s="66"/>
      <c r="AO417" s="76"/>
      <c r="AP417" s="66"/>
      <c r="AQ417" s="76"/>
      <c r="AR417" s="66"/>
      <c r="AS417" s="76"/>
      <c r="AT417" s="66"/>
      <c r="AU417" s="66"/>
      <c r="AV417" s="76" t="str">
        <f t="shared" si="51"/>
        <v/>
      </c>
      <c r="AW417" s="66"/>
      <c r="AX417" s="76" t="str">
        <f>IFERROR(IF(B417&lt;&gt;"", IF(ISNUMBER(SEARCH("Revealed-Potential (Primary Focus)", LOWER(INDEX(Paste_Here!Z$2:Z$850, MATCH(B417, Paste_Here!A$2:A$850, 0))))), "Rev-Potential: Prim", IF(ISNUMBER(SEARCH("Revealed-Potential (Secondary Focus)", LOWER(INDEX(Paste_Here!Z$2:Z$850, MATCH(B417, Paste_Here!A$2:A$850, 0))))), "Rev-Potential: Sec", IF(ISNUMBER(SEARCH("Monitoring", LOWER(INDEX(Paste_Here!Z$2:Z$850, MATCH(B417, Paste_Here!A$2:A$850, 0))))), "Monitoring", IF(ISNUMBER(SEARCH("At-Promise (Secondary Focus)", LOWER(INDEX(Paste_Here!Z$2:Z$850, MATCH(B417, Paste_Here!A$2:A$850, 0))))), "At-Promise: Sec", IF(ISNUMBER(SEARCH("At-Promise (Primary Focus)", LOWER(INDEX(Paste_Here!Z$2:Z$850, MATCH(B417, Paste_Here!A$2:A$850, 0))))), "At-Promise: Prim", ""))))), ""), "")</f>
        <v/>
      </c>
      <c r="AY417" s="66"/>
      <c r="AZ417" s="76"/>
      <c r="BA417" s="66"/>
      <c r="BB417" s="76"/>
      <c r="BC417" s="66"/>
      <c r="BD417" s="76"/>
      <c r="BE417" s="66"/>
      <c r="BF417" s="76"/>
      <c r="BG417" s="66"/>
      <c r="BH417" s="76"/>
      <c r="BI417" s="66"/>
      <c r="BJ417" s="66"/>
      <c r="BK417" s="76" t="str">
        <f t="shared" si="52"/>
        <v/>
      </c>
      <c r="BL417" s="66"/>
      <c r="BM417" s="76" t="str">
        <f>IFERROR(IF(B417&lt;&gt;"", IF(AND(ISNUMBER(VALUE(SUBSTITUTE(SUBSTITUTE(Paste_Here!R417, "br", "-"), "L", ""))), VALUE(SUBSTITUTE(SUBSTITUTE(Paste_Here!R417, "br", "-"), "L", "")) &gt;= 1095), "Yes", IF(AND(ISNUMBER(VALUE(SUBSTITUTE(SUBSTITUTE(Paste_Here!R417, "br", "-"), "L", ""))), VALUE(SUBSTITUTE(SUBSTITUTE(Paste_Here!R417, "br", "-"), "L", "")) &lt;= 1094), "No", "")), ""), "")</f>
        <v/>
      </c>
      <c r="BN417" s="66"/>
      <c r="BO417" s="76" t="str">
        <f>IFERROR(IF(B417&lt;&gt;"", IF(COUNTIF(INDEX(Paste_Here!Y$2:AB$850, MATCH(B417, Paste_Here!A$2:A$850, 0), 0), "yes") &gt; 0, "Yes", IF(COUNTIF(INDEX(Paste_Here!Y$2:AB$850, MATCH(B417, Paste_Here!A$2:A$850, 0), 0), "no") &gt; 0, "No", "")), ""), "")</f>
        <v/>
      </c>
      <c r="BP417" s="66"/>
      <c r="BQ417" s="76" t="str">
        <f>IFERROR(IF(B417&lt;&gt;"", IF(AND(ISNUMBER(VALUE(SUBSTITUTE(SUBSTITUTE(Paste_Here!U417, "em", "-"), "q", ""))), VALUE(SUBSTITUTE(SUBSTITUTE(Paste_Here!U417, "em", "-"), "q", "")) &gt;= 910), "Yes", IF(AND(ISNUMBER(VALUE(SUBSTITUTE(SUBSTITUTE(Paste_Here!U417, "em", "-"), "q", ""))), VALUE(SUBSTITUTE(SUBSTITUTE(Paste_Here!U417, "em", "-"), "q", "")) &lt;= 909), "No", "")), ""), "")</f>
        <v/>
      </c>
      <c r="BR417" s="66"/>
      <c r="BS417" s="76" t="str">
        <f>IFERROR(IF(B417&lt;&gt;"", IF(AND(INDEX(Paste_Here!X$2:X$850, MATCH(B417, Paste_Here!A$2:A$850, 0))&lt;&gt;"", ISNUMBER(VALUE(INDEX(Paste_Here!X$2:X$850, MATCH(B417, Paste_Here!A$2:A$850, 0))))), INDEX(Paste_Here!X$2:X$850, MATCH(B417, Paste_Here!A$2:A$850, 0)), ""), ""), "")</f>
        <v/>
      </c>
      <c r="BT417" s="66"/>
      <c r="BU417" s="76" t="str">
        <f>IFERROR(IF(B417&lt;&gt;"", IF(ISNUMBER(VALUE(INDEX(Paste_Here!G$2:G$850, MATCH(B417, Paste_Here!A$2:A$850, 0)))), IF(VALUE(INDEX(Paste_Here!G$2:G$850, MATCH(B417, Paste_Here!A$2:A$850, 0)))=0, "No", IF(AND(VALUE(INDEX(Paste_Here!G$2:G$850, MATCH(B417, Paste_Here!A$2:A$850, 0)))&gt;=1, VALUE(INDEX(Paste_Here!G$2:G$850, MATCH(B417, Paste_Here!A$2:A$850, 0)))&lt;=4), VALUE(INDEX(Paste_Here!G$2:G$850, MATCH(B417, Paste_Here!A$2:A$850, 0))), "")), ""), ""), "")</f>
        <v/>
      </c>
      <c r="BV417" s="66"/>
      <c r="BW417" s="76" t="str">
        <f>IFERROR(IF(B417&lt;&gt;"", IF(ISNUMBER(VALUE(INDEX(Paste_Here!H$2:H$850, MATCH(B417, Paste_Here!A$2:A$850, 0)))), IF(VALUE(INDEX(Paste_Here!H$2:H$850, MATCH(B417, Paste_Here!A$2:A$850, 0)))=0, "No", IF(AND(VALUE(INDEX(Paste_Here!H$2:H$850, MATCH(B417, Paste_Here!A$2:A$850, 0)))&gt;=1, VALUE(INDEX(Paste_Here!H$2:H$850, MATCH(B417, Paste_Here!A$2:A$850, 0)))&lt;=4), VALUE(INDEX(Paste_Here!H$2:H$850, MATCH(B417, Paste_Here!A$2:A$850, 0))), "")), ""), ""), "")</f>
        <v/>
      </c>
      <c r="BX417" s="66"/>
      <c r="BY417" s="76"/>
      <c r="BZ417" s="66"/>
      <c r="CA417" s="76"/>
      <c r="CB417" s="66"/>
      <c r="CC417" s="66"/>
      <c r="CD417" s="76" t="str">
        <f t="shared" si="53"/>
        <v/>
      </c>
      <c r="CE417" s="66"/>
      <c r="CF417" s="76" t="str">
        <f>IFERROR(IF(B417&lt;&gt;"", IF(AND(INDEX(Paste_Here!P$2:P$850, MATCH(B417, Paste_Here!A$2:A$850, 0))&lt;&gt;"", ISNUMBER(VALUE(INDEX(Paste_Here!P$2:P$850, MATCH(B417, Paste_Here!A$2:A$850, 0))))), INDEX(Paste_Here!P$2:P$850, MATCH(B417, Paste_Here!A$2:A$850, 0)), ""), ""), "")</f>
        <v/>
      </c>
      <c r="CG417" s="66"/>
      <c r="CH417" s="76" t="str">
        <f>IFERROR(IF(B417&lt;&gt;"", IF(ISNUMBER(SEARCH("highrisk", LOWER(INDEX(Paste_Here!Q$2:Q$850, MATCH(B417, Paste_Here!A$2:A$850, 0))))), "High Risk", IF(ISNUMBER(SEARCH("lowrisk", LOWER(INDEX(Paste_Here!Q$2:Q$850, MATCH(B417, Paste_Here!A$2:A$850, 0))))), "Low Risk", IF(ISNUMBER(SEARCH("somerisk", LOWER(INDEX(Paste_Here!Q$2:Q$850, MATCH(B417, Paste_Here!A$2:A$850, 0))))), "Some Risk", ""))), ""), "")</f>
        <v/>
      </c>
      <c r="CI417" s="66"/>
      <c r="CJ417" s="76" t="str">
        <f>IFERROR(IF(B417&lt;&gt;"", IF(AND(INDEX(Paste_Here!AA$2:AA$850, MATCH(B417, Paste_Here!A$2:A$850, 0))&lt;&gt;"", ISNUMBER(VALUE(INDEX(Paste_Here!AA$2:AA$850, MATCH(B417, Paste_Here!A$2:A$850, 0))))), INDEX(Paste_Here!AA$2:AA$850, MATCH(B417, Paste_Here!A$2:A$850, 0)), ""), ""), "")</f>
        <v/>
      </c>
      <c r="CK417" s="66"/>
      <c r="CL417" s="76" t="str">
        <f>IFERROR(IF(B417&lt;&gt;"", IF(LOWER(INDEX(Paste_Here!AB$2:AB$850, MATCH(B417, Paste_Here!A$2:A$850, 0)))="approaching expectations", "Approaching", IF(LOWER(INDEX(Paste_Here!AB$2:AB$850, MATCH(B417, Paste_Here!A$2:A$850, 0)))="met expectations", "Met", IF(LOWER(INDEX(Paste_Here!AB$2:AB$850, MATCH(B417, Paste_Here!A$2:A$850, 0)))="exceeded expectations", "Exceeded", IF(LOWER(INDEX(Paste_Here!AB$2:AB$850, MATCH(B417, Paste_Here!A$2:A$850, 0)))="below expectations", "Below", "")))), ""), "")</f>
        <v/>
      </c>
      <c r="CM417" s="66"/>
      <c r="CN417" s="76" t="str">
        <f>IFERROR(IF(B417&lt;&gt;"", IF(AND(INDEX(Paste_Here!AC$2:AC$850, MATCH(B417, Paste_Here!A$2:A$850, 0))&lt;&gt;"", ISNUMBER(VALUE(INDEX(Paste_Here!AC$2:AC$850, MATCH(B417, Paste_Here!A$2:A$850, 0))))), INDEX(Paste_Here!AC$2:AC$850, MATCH(B417, Paste_Here!A$2:A$850, 0)), ""), ""), "")</f>
        <v/>
      </c>
      <c r="CO417" s="66"/>
      <c r="CP417" s="76"/>
      <c r="CQ417" s="66"/>
      <c r="CR417" s="76"/>
      <c r="CS417" s="66"/>
      <c r="CT417" s="76"/>
      <c r="CU417" s="66"/>
      <c r="CV417" s="76"/>
      <c r="CW417" s="66"/>
      <c r="CX417" s="76"/>
      <c r="CY417" s="66"/>
      <c r="CZ417" s="66"/>
      <c r="DA417" s="76" t="str">
        <f t="shared" si="54"/>
        <v/>
      </c>
      <c r="DB417" s="66"/>
      <c r="DC417" s="76" t="str">
        <f>IFERROR(IF(B417&lt;&gt;"", IF(AND(INDEX(Paste_Here!V$2:V$850, MATCH(B417, Paste_Here!A$2:A$850, 0))&lt;&gt;"", ISNUMBER(VALUE(INDEX(Paste_Here!V$2:V$850, MATCH(B417, Paste_Here!A$2:A$850, 0))))), INDEX(Paste_Here!V$2:V$850, MATCH(B417, Paste_Here!A$2:A$850, 0)), ""), ""), "")</f>
        <v/>
      </c>
      <c r="DD417" s="66"/>
      <c r="DE417" s="76" t="str">
        <f>IFERROR(IF(B417&lt;&gt;"", IF(ISNUMBER(SEARCH("highrisk", LOWER(INDEX(Paste_Here!W$2:W$850, MATCH(B417, Paste_Here!A$2:A$850, 0))))), "High Risk", IF(ISNUMBER(SEARCH("lowrisk", LOWER(INDEX(Paste_Here!W$2:W$850, MATCH(B417, Paste_Here!A$2:A$850, 0))))), "Low Risk", IF(ISNUMBER(SEARCH("somerisk", LOWER(INDEX(Paste_Here!W$2:W$850, MATCH(B417, Paste_Here!A$2:A$850, 0))))), "Some Risk", ""))), ""), "")</f>
        <v/>
      </c>
      <c r="DF417" s="66"/>
      <c r="DG417" s="76" t="str">
        <f>IFERROR(IF(B417&lt;&gt;"", IF(AND(INDEX(Paste_Here!S$2:S$850, MATCH(B417, Paste_Here!A$2:A$850, 0))&lt;&gt;"", ISNUMBER(VALUE(INDEX(Paste_Here!S$2:S$850, MATCH(B417, Paste_Here!A$2:A$850, 0))))), INDEX(Paste_Here!S$2:S$850, MATCH(B417, Paste_Here!A$2:A$850, 0)), ""), ""), "")</f>
        <v/>
      </c>
      <c r="DH417" s="66"/>
      <c r="DI417" s="76" t="str">
        <f>IFERROR(IF(B417&lt;&gt;"", IF(ISNUMBER(SEARCH("highrisk", LOWER(INDEX(Paste_Here!T$2:T$850, MATCH(B417, Paste_Here!A$2:A$850, 0))))), "High Risk", IF(ISNUMBER(SEARCH("lowrisk", LOWER(INDEX(Paste_Here!T$2:T$850, MATCH(B417, Paste_Here!A$2:A$850, 0))))), "Low Risk", IF(ISNUMBER(SEARCH("somerisk", LOWER(INDEX(Paste_Here!T$2:T$850, MATCH(B417, Paste_Here!A$2:A$850, 0))))), "Some Risk", ""))), ""), "")</f>
        <v/>
      </c>
      <c r="DJ417" s="66"/>
      <c r="DK417" s="76" t="str">
        <f>IFERROR(IF(B417&lt;&gt;"", IF(AND(INDEX(Paste_Here!AD$2:AD$850, MATCH(B417, Paste_Here!A$2:A$850, 0))&lt;&gt;"", ISNUMBER(VALUE(INDEX(Paste_Here!AD$2:AD$850, MATCH(B417, Paste_Here!A$2:A$850, 0))))), INDEX(Paste_Here!AD$2:AD$850, MATCH(B417, Paste_Here!A$2:A$850, 0)), ""), ""), "")</f>
        <v/>
      </c>
      <c r="DL417" s="66"/>
      <c r="DM417" s="76" t="str">
        <f>IFERROR(IF(B417&lt;&gt;"", IF(LOWER(INDEX(Paste_Here!AE$2:AE$850, MATCH(B417, Paste_Here!A$2:A$850, 0)))="approaching expectations", "Approaching", IF(LOWER(INDEX(Paste_Here!AE$2:AE$850, MATCH(B417, Paste_Here!A$2:A$850, 0)))="met expectations", "Met", IF(LOWER(INDEX(Paste_Here!AE$2:AE$850, MATCH(B417, Paste_Here!A$2:A$850, 0)))="exceeded expectations", "Exceeded", IF(LOWER(INDEX(Paste_Here!AE$2:AE$850, MATCH(B417, Paste_Here!A$2:A$850, 0)))="below expectations", "Below", "")))), ""), "")</f>
        <v/>
      </c>
      <c r="DN417" s="66"/>
      <c r="DO417" s="76"/>
      <c r="DP417" s="66"/>
      <c r="DQ417" s="76"/>
      <c r="DR417" s="66"/>
      <c r="DS417" s="76"/>
      <c r="DT417" s="66"/>
      <c r="DU417" s="76"/>
      <c r="DV417" s="66"/>
      <c r="DW417" s="66"/>
      <c r="DX417" s="76" t="str">
        <f t="shared" si="55"/>
        <v/>
      </c>
      <c r="DY417" s="66"/>
      <c r="DZ417" s="76"/>
      <c r="EA417" s="66"/>
      <c r="EB417" s="76"/>
      <c r="EC417" s="66"/>
      <c r="ED417" s="76" t="str">
        <f>IFERROR(IF(B417&lt;&gt;"", IF(AND(INDEX(Paste_Here!AF$2:AF$850, MATCH(B417, Paste_Here!A$2:A$850, 0))&lt;&gt;"", ISNUMBER(VALUE(INDEX(Paste_Here!AF$2:AF$850, MATCH(B417, Paste_Here!A$2:A$850, 0))))), INDEX(Paste_Here!AF$2:AF$850, MATCH(B417, Paste_Here!A$2:A$850, 0)), ""), ""), "")</f>
        <v/>
      </c>
      <c r="EE417" s="66"/>
      <c r="EF417" s="76"/>
      <c r="EG417" s="66"/>
      <c r="EH417" s="76"/>
      <c r="EI417" s="66"/>
      <c r="EJ417" s="76" t="str">
        <f>IFERROR(IF(B417&lt;&gt;"", IF(AND(INDEX(Paste_Here!AG$2:AG$850, MATCH(B417, Paste_Here!A$2:A$850, 0))&lt;&gt;"", ISNUMBER(VALUE(INDEX(Paste_Here!AG$2:AG$850, MATCH(B417, Paste_Here!A$2:A$850, 0))))), INDEX(Paste_Here!AG$2:AG$850, MATCH(B417, Paste_Here!A$2:A$850, 0)), ""), ""), "")</f>
        <v/>
      </c>
      <c r="EK417" s="66"/>
      <c r="EL417" s="76"/>
      <c r="EM417" s="66"/>
      <c r="EN417" s="76"/>
      <c r="EO417" s="66"/>
      <c r="EP417" s="76"/>
      <c r="EQ417" s="66"/>
      <c r="ER417" s="76"/>
      <c r="ES417" s="66"/>
      <c r="ET417" s="66"/>
      <c r="EU417" s="76"/>
      <c r="EV417" s="66"/>
      <c r="EW417" s="76"/>
      <c r="EX417" s="66"/>
      <c r="EY417" s="76"/>
      <c r="EZ417" s="66"/>
      <c r="FA417" s="76"/>
      <c r="FB417" s="66"/>
      <c r="FC417" s="76"/>
      <c r="FD417" s="66"/>
      <c r="FE417" s="76"/>
      <c r="FF417" s="66"/>
      <c r="FG417" s="76"/>
      <c r="FH417" s="66"/>
      <c r="FI417" s="76"/>
      <c r="FJ417" s="66"/>
      <c r="FK417" s="76"/>
      <c r="FL417" s="66"/>
      <c r="FM417" s="76"/>
      <c r="FN417" s="66"/>
      <c r="FO417" s="76"/>
      <c r="FP417" s="66"/>
      <c r="FQ417" s="76"/>
      <c r="FR417" s="66"/>
      <c r="FS417" s="76"/>
      <c r="FT417" s="66"/>
      <c r="FU417" s="76"/>
      <c r="FV417" s="66"/>
      <c r="FW417" s="76"/>
      <c r="FX417" s="66"/>
      <c r="FY417" s="76"/>
      <c r="FZ417" s="66"/>
      <c r="GA417" s="76"/>
      <c r="GB417" s="66"/>
      <c r="GC417" s="76"/>
      <c r="GD417" s="66"/>
      <c r="GE417" s="76"/>
      <c r="GF417" s="66"/>
      <c r="GG417" s="76"/>
      <c r="GH417" s="66"/>
      <c r="GI417" s="76"/>
      <c r="GJ417" s="66"/>
      <c r="GK417" s="76"/>
      <c r="GL417" s="66"/>
      <c r="GM417" s="76"/>
      <c r="GN417" s="66"/>
      <c r="GO417" s="76"/>
      <c r="GP417" s="66"/>
      <c r="GQ417" s="76"/>
      <c r="GR417" s="66"/>
      <c r="GS417" s="76"/>
      <c r="GT417" s="66"/>
      <c r="GU417" s="76"/>
      <c r="GV417" s="66"/>
      <c r="GW417" s="76"/>
      <c r="GX417" s="66"/>
      <c r="GY417" s="76"/>
      <c r="GZ417" s="66"/>
      <c r="HA417" s="76"/>
      <c r="HB417" s="66"/>
      <c r="HC417" s="76"/>
      <c r="HD417" s="66"/>
      <c r="HE417" s="76"/>
      <c r="HF417" s="66"/>
      <c r="HG417" s="76"/>
      <c r="HH417" s="66"/>
      <c r="HI417" s="76"/>
      <c r="HJ417" s="66"/>
      <c r="HK417" s="76"/>
      <c r="HL417" s="66"/>
      <c r="HM417" s="76"/>
      <c r="HN417" s="66"/>
      <c r="HO417" s="76"/>
      <c r="HP417" s="66"/>
      <c r="HQ417" s="76"/>
      <c r="HR417" s="66"/>
      <c r="HS417" s="76"/>
      <c r="HT417" s="66"/>
      <c r="HU417" s="76"/>
      <c r="HV417" s="66"/>
      <c r="HW417" s="76"/>
      <c r="HX417" s="66"/>
      <c r="HY417" s="76"/>
      <c r="HZ417" s="66"/>
      <c r="IA417" s="76"/>
      <c r="IB417" s="66"/>
      <c r="IC417" s="76"/>
      <c r="ID417" s="66"/>
      <c r="IE417" s="76"/>
      <c r="IF417" s="66"/>
      <c r="IG417" s="76"/>
      <c r="IH417" s="66"/>
      <c r="II417" s="76"/>
      <c r="IJ417" s="66"/>
      <c r="IK417" s="76"/>
      <c r="IL417" s="66"/>
      <c r="IM417" s="76"/>
      <c r="IN417" s="66"/>
      <c r="IO417" s="76"/>
      <c r="IP417" s="66"/>
      <c r="IQ417" s="76"/>
      <c r="IR417" s="66"/>
      <c r="IS417" s="76"/>
      <c r="IT417" s="66"/>
      <c r="IU417" s="76"/>
      <c r="IV417" s="66"/>
      <c r="IW417" s="76"/>
      <c r="IX417" s="66"/>
      <c r="IY417" s="76"/>
      <c r="IZ417" s="66"/>
      <c r="JA417" s="76"/>
      <c r="JB417" s="66"/>
      <c r="JC417" s="76"/>
      <c r="JD417" s="66"/>
      <c r="JE417" s="76"/>
      <c r="JF417" s="66"/>
      <c r="JG417" s="76"/>
      <c r="JH417" s="66"/>
      <c r="JI417" s="76"/>
      <c r="JJ417" s="66"/>
      <c r="JK417" s="76"/>
      <c r="JL417" s="66"/>
      <c r="JM417" s="76"/>
      <c r="JN417" s="66"/>
      <c r="JO417" s="76"/>
      <c r="JP417" s="66"/>
      <c r="JQ417" s="76"/>
      <c r="JR417" s="66"/>
      <c r="JS417" s="76"/>
      <c r="JT417" s="66"/>
      <c r="JU417" s="76"/>
      <c r="JV417" s="66"/>
      <c r="JW417" s="76"/>
      <c r="JX417" s="66"/>
      <c r="JY417" s="76"/>
      <c r="JZ417" s="66"/>
      <c r="KA417" s="76"/>
      <c r="KB417" s="66"/>
      <c r="KC417" s="76"/>
      <c r="KD417" s="66"/>
      <c r="KE417" s="76"/>
      <c r="KF417" s="66"/>
      <c r="KG417" s="76"/>
      <c r="KH417" s="66"/>
      <c r="KI417" s="76"/>
      <c r="KJ417" s="66"/>
      <c r="KK417" s="76"/>
      <c r="KL417" s="66"/>
      <c r="KM417" s="76"/>
      <c r="KN417" s="66"/>
      <c r="KO417" s="76"/>
      <c r="KP417" s="66"/>
      <c r="KQ417" s="76"/>
      <c r="KR417" s="66"/>
      <c r="KS417" s="76"/>
      <c r="KT417" s="66"/>
      <c r="KU417" s="76"/>
      <c r="KV417" s="66"/>
      <c r="KW417" s="76"/>
      <c r="KX417" s="66"/>
      <c r="KY417" s="76"/>
      <c r="KZ417" s="66"/>
      <c r="LA417" s="76"/>
      <c r="LB417" s="66"/>
      <c r="LC417" s="76"/>
      <c r="LD417" s="66"/>
      <c r="LE417" s="76"/>
      <c r="LF417" s="66"/>
      <c r="LG417" s="76"/>
      <c r="LH417" s="66"/>
      <c r="LI417" s="76"/>
      <c r="LJ417" s="66"/>
      <c r="LK417" s="76"/>
      <c r="LL417" s="66"/>
      <c r="LM417" s="76"/>
      <c r="LN417" s="66"/>
      <c r="LO417" s="76"/>
      <c r="LP417" s="66"/>
      <c r="LQ417" s="76"/>
      <c r="LR417" s="66"/>
      <c r="LS417" s="76"/>
      <c r="LT417" s="66"/>
      <c r="LU417" s="76"/>
      <c r="LV417" s="66"/>
      <c r="LW417" s="76"/>
      <c r="LX417" s="66"/>
      <c r="LY417" s="76"/>
      <c r="LZ417" s="66"/>
      <c r="MA417" s="76"/>
      <c r="MB417" s="66"/>
      <c r="MC417" s="76"/>
      <c r="MD417" s="66"/>
      <c r="MG417" s="1" t="str" cm="1">
        <f t="array" ref="MG417">IFERROR(INDEX(Paste_Here!$B$2:$B$850, MATCH(0, COUNTIF(MG$4:MG416, Paste_Here!$B$2:$B$850) + IF(Paste_Here!$B$2:$B$850="", 1, 0), 0)), "")</f>
        <v/>
      </c>
      <c r="MH417" s="1" t="str">
        <f>IF(MG417&lt;&gt;"", INDEX(Paste_Here!$A$2:$A$850, MATCH(MG417, Paste_Here!$B$2:$B$850, 0)), "")</f>
        <v/>
      </c>
      <c r="MI417" s="1" t="str">
        <f t="shared" si="56"/>
        <v/>
      </c>
      <c r="MJ417" s="1" t="str" cm="1">
        <f t="array" ref="MJ417">IFERROR(INDEX($MI$5:$MI$850, MATCH(SMALL(IF($MI$5:$MI$850&lt;&gt;"", COUNTIF($MI$5:$MI$850, "&lt;"&amp;$MI$5:$MI$850)+1), ROW()-ROW($MJ$5)+1), COUNTIF($MI$5:$MI$850, "&lt;"&amp;$MI$5:$MI$850)+1, 0)), "")</f>
        <v/>
      </c>
    </row>
    <row r="418" spans="1:348">
      <c r="A418" s="66"/>
      <c r="B418" s="76" t="str">
        <f t="shared" si="49"/>
        <v/>
      </c>
      <c r="C418" s="66"/>
      <c r="D418" s="76" t="str">
        <f>IFERROR(IF(B418&lt;&gt;"", IF(AND(INDEX(Paste_Here!B$2:B$850, MATCH(B418, Paste_Here!A$2:A$850, 0))&lt;&gt;"", ISNUMBER(VALUE(INDEX(Paste_Here!B$2:B$850, MATCH(B418, Paste_Here!A$2:A$850, 0))))), INDEX(Paste_Here!B$2:B$850, MATCH(B418, Paste_Here!A$2:A$850, 0)), ""), ""), "")</f>
        <v/>
      </c>
      <c r="E418" s="66"/>
      <c r="F418" s="76" t="str">
        <f>IFERROR(IF(B418&lt;&gt;"", IF(ISTEXT(INDEX(Paste_Here!K$2:K$850, MATCH(B418, Paste_Here!A$2:A$850, 0))), INDEX(Paste_Here!K$2:K$850, MATCH(B418, Paste_Here!A$2:A$850, 0)), ""), ""), "")</f>
        <v/>
      </c>
      <c r="G418" s="66"/>
      <c r="H418" s="76" t="str">
        <f>IFERROR(IF(B418&lt;&gt;"", IF(ISTEXT(INDEX(Paste_Here!C$2:C$850, MATCH(B418, Paste_Here!A$2:A$850, 0))), INDEX(Paste_Here!C$2:C$850, MATCH(B418, Paste_Here!A$2:A$850, 0)), ""), ""), "")</f>
        <v/>
      </c>
      <c r="I418" s="66"/>
      <c r="J418" s="76" t="str">
        <f>IFERROR(IF(B418&lt;&gt;"", IF(ISNUMBER(SEARCH("s", LOWER(INDEX(Paste_Here!M$2:M$850, MATCH(B418, Paste_Here!A$2:A$850, 0))))), "Yes", IF(INDEX(Paste_Here!M$2:M$850, MATCH(B418, Paste_Here!A$2:A$850, 0))&lt;&gt;"", "No", "")), ""), "")</f>
        <v/>
      </c>
      <c r="K418" s="66"/>
      <c r="L418" s="76" t="str">
        <f>IFERROR(IF(B418&lt;&gt;"", IF(ISNUMBER(SEARCH("yes", LOWER(INDEX(Paste_Here!E$2:E$850, MATCH(B418, Paste_Here!A$2:A$850, 0))))), "Yes", IF(ISNUMBER(SEARCH("no", LOWER(INDEX(Paste_Here!E$2:E$850, MATCH(B418, Paste_Here!A$2:A$850, 0))))), "No", "")), ""), "")</f>
        <v/>
      </c>
      <c r="M418" s="66"/>
      <c r="N418" s="76" t="str">
        <f>IFERROR(IF(B418&lt;&gt;"", IF(ISNUMBER(SEARCH("yes", LOWER(INDEX(Paste_Here!F$2:F$850, MATCH(B418, Paste_Here!A$2:A$850, 0))))), "Yes", IF(ISNUMBER(SEARCH("no", LOWER(INDEX(Paste_Here!F$2:F$850, MATCH(B418, Paste_Here!A$2:A$850, 0))))), "No", "")), ""), "")</f>
        <v/>
      </c>
      <c r="O418" s="66"/>
      <c r="P418" s="76" t="str">
        <f>IFERROR(IF(B418&lt;&gt;"", IF(ISNUMBER(SEARCH("yes", LOWER(INDEX(Paste_Here!L$2:L$850, MATCH(B418, Paste_Here!A$2:A$850, 0))))), "Yes", IF(ISNUMBER(SEARCH("no", LOWER(INDEX(Paste_Here!L$2:L$850, MATCH(B418, Paste_Here!A$2:A$850, 0))))), "No", "")), ""), "")</f>
        <v/>
      </c>
      <c r="Q418" s="66"/>
      <c r="R418" s="76" t="str">
        <f>IFERROR(IF(B418&lt;&gt;"", IF(ISNUMBER(SEARCH("transitional 2", LOWER(INDEX(Paste_Here!D$2:D$850, MATCH(B418, Paste_Here!A$2:A$850, 0))))), "T2", IF(ISNUMBER(SEARCH("transitional 1", LOWER(INDEX(Paste_Here!D$2:D$850, MATCH(B418, Paste_Here!A$2:A$850, 0))))), "T1", IF(ISNUMBER(SEARCH("waived ell services", LOWER(INDEX(Paste_Here!D$2:D$850, MATCH(B418, Paste_Here!A$2:A$850, 0))))), "W", IF(ISNUMBER(SEARCH("english language learner", LOWER(INDEX(Paste_Here!D$2:D$850, MATCH(B418, Paste_Here!A$2:A$850, 0))))), "L", "")))), ""), "")</f>
        <v/>
      </c>
      <c r="S418" s="66"/>
      <c r="T418" s="76" t="str">
        <f>IFERROR(IF(B418&lt;&gt;"", IF(ISNUMBER(SEARCH("yes", LOWER(INDEX(Paste_Here!I$2:I$850, MATCH(B418, Paste_Here!A$2:A$850, 0))))), "Yes", IF(ISNUMBER(SEARCH("no", LOWER(INDEX(Paste_Here!I$2:I$850, MATCH(B418, Paste_Here!A$2:A$850, 0))))), "No", "")), ""), "")</f>
        <v/>
      </c>
      <c r="U418" s="66"/>
      <c r="V418" s="76" t="str">
        <f>IFERROR(IF(B418&lt;&gt;"", IF(ISTEXT(INDEX(Paste_Here!J$2:J$850, MATCH(B418, Paste_Here!A$2:A$850, 0))), VALUE(INDEX(Paste_Here!J$2:J$850, MATCH(B418, Paste_Here!A$2:A$850, 0))), ""), ""), "")</f>
        <v/>
      </c>
      <c r="W418" s="66"/>
      <c r="X418" s="66"/>
      <c r="Y418" s="76" t="str">
        <f t="shared" si="50"/>
        <v/>
      </c>
      <c r="Z418" s="66"/>
      <c r="AA418" s="76" t="str">
        <f>IFERROR(IF(B418&lt;&gt;"", IF(AND(INDEX(Paste_Here!AI$2:AI$850, MATCH(B418, Paste_Here!A$2:A$850, 0))&lt;&gt;"", ISNUMBER(VALUE(INDEX(Paste_Here!AI$2:AI$850, MATCH(B418, Paste_Here!A$2:A$850, 0))))), INDEX(Paste_Here!AI$2:AI$850, MATCH(B418, Paste_Here!A$2:A$850, 0)), ""), ""), "")</f>
        <v/>
      </c>
      <c r="AB418" s="66"/>
      <c r="AC418" s="76" t="str">
        <f>IFERROR(IF(B418&lt;&gt;"", IF(AND(INDEX(Paste_Here!AJ$2:AJ$850, MATCH(B418, Paste_Here!A$2:A$850, 0))&lt;&gt;"", ISNUMBER(VALUE(INDEX(Paste_Here!AJ$2:AJ$850, MATCH(B418, Paste_Here!A$2:A$850, 0))))), INDEX(Paste_Here!AJ$2:AJ$850, MATCH(B418, Paste_Here!A$2:A$850, 0)), ""), ""), "")</f>
        <v/>
      </c>
      <c r="AD418" s="66"/>
      <c r="AE418" s="76" t="str">
        <f>IFERROR(IF(B418&lt;&gt;"", IF(AND(INDEX(Paste_Here!AK$2:AK$850, MATCH(B418, Paste_Here!A$2:A$850, 0))&lt;&gt;"", ISNUMBER(VALUE(INDEX(Paste_Here!AK$2:AK$850, MATCH(B418, Paste_Here!A$2:A$850, 0))))), INDEX(Paste_Here!AK$2:AK$850, MATCH(B418, Paste_Here!A$2:A$850, 0)), ""), ""), "")</f>
        <v/>
      </c>
      <c r="AF418" s="66"/>
      <c r="AG418" s="76" t="str">
        <f>IFERROR(IF(B418&lt;&gt;"", IF(AND(INDEX(Paste_Here!AL$2:AL$850, MATCH(B418, Paste_Here!A$2:A$850, 0))&lt;&gt;"", ISNUMBER(VALUE(INDEX(Paste_Here!AL$2:AL$850, MATCH(B418, Paste_Here!A$2:A$850, 0))))), INDEX(Paste_Here!AL$2:AL$850, MATCH(B418, Paste_Here!A$2:A$850, 0)), ""), ""), "")</f>
        <v/>
      </c>
      <c r="AH418" s="66"/>
      <c r="AI418" s="76" t="str">
        <f>IFERROR(IF(B418&lt;&gt;"", IF(AND(INDEX(Paste_Here!AH$2:AH$850, MATCH(B418, Paste_Here!A$2:A$850, 0))&lt;&gt;"", ISNUMBER(VALUE(INDEX(Paste_Here!AH$2:AH$850, MATCH(B418, Paste_Here!A$2:A$850, 0))))), IF(VALUE(INDEX(Paste_Here!AH$2:AH$850, MATCH(B418, Paste_Here!A$2:A$850, 0)))=0, "", INDEX(Paste_Here!AH$2:AH$850, MATCH(B418, Paste_Here!A$2:A$850, 0))), ""), ""), "")</f>
        <v/>
      </c>
      <c r="AJ418" s="66"/>
      <c r="AK418" s="76" t="str">
        <f>IFERROR(IF(B418&lt;&gt;"", IF(AND(INDEX(Paste_Here!N$2:N$850, MATCH(B418, Paste_Here!A$2:A$850, 0))&lt;&gt;"", ISNUMBER(VALUE(INDEX(Paste_Here!N$2:N$850, MATCH(B418, Paste_Here!A$2:A$850, 0))))), INDEX(Paste_Here!N$2:N$850, MATCH(B418, Paste_Here!A$2:A$850, 0)), ""), ""), "")</f>
        <v/>
      </c>
      <c r="AL418" s="66"/>
      <c r="AM418" s="76" t="str">
        <f>IFERROR(IF(B418&lt;&gt;"", IF(AND(INDEX(Paste_Here!O$2:O$850, MATCH(B418, Paste_Here!A$2:A$850, 0))&lt;&gt;"", ISNUMBER(VALUE(INDEX(Paste_Here!O$2:O$850, MATCH(B418, Paste_Here!A$2:A$850, 0))))), INDEX(Paste_Here!O$2:O$850, MATCH(B418, Paste_Here!A$2:A$850, 0)), ""), ""), "")</f>
        <v/>
      </c>
      <c r="AN418" s="66"/>
      <c r="AO418" s="76"/>
      <c r="AP418" s="66"/>
      <c r="AQ418" s="76"/>
      <c r="AR418" s="66"/>
      <c r="AS418" s="76"/>
      <c r="AT418" s="66"/>
      <c r="AU418" s="66"/>
      <c r="AV418" s="76" t="str">
        <f t="shared" si="51"/>
        <v/>
      </c>
      <c r="AW418" s="66"/>
      <c r="AX418" s="76" t="str">
        <f>IFERROR(IF(B418&lt;&gt;"", IF(ISNUMBER(SEARCH("Revealed-Potential (Primary Focus)", LOWER(INDEX(Paste_Here!Z$2:Z$850, MATCH(B418, Paste_Here!A$2:A$850, 0))))), "Rev-Potential: Prim", IF(ISNUMBER(SEARCH("Revealed-Potential (Secondary Focus)", LOWER(INDEX(Paste_Here!Z$2:Z$850, MATCH(B418, Paste_Here!A$2:A$850, 0))))), "Rev-Potential: Sec", IF(ISNUMBER(SEARCH("Monitoring", LOWER(INDEX(Paste_Here!Z$2:Z$850, MATCH(B418, Paste_Here!A$2:A$850, 0))))), "Monitoring", IF(ISNUMBER(SEARCH("At-Promise (Secondary Focus)", LOWER(INDEX(Paste_Here!Z$2:Z$850, MATCH(B418, Paste_Here!A$2:A$850, 0))))), "At-Promise: Sec", IF(ISNUMBER(SEARCH("At-Promise (Primary Focus)", LOWER(INDEX(Paste_Here!Z$2:Z$850, MATCH(B418, Paste_Here!A$2:A$850, 0))))), "At-Promise: Prim", ""))))), ""), "")</f>
        <v/>
      </c>
      <c r="AY418" s="66"/>
      <c r="AZ418" s="76"/>
      <c r="BA418" s="66"/>
      <c r="BB418" s="76"/>
      <c r="BC418" s="66"/>
      <c r="BD418" s="76"/>
      <c r="BE418" s="66"/>
      <c r="BF418" s="76"/>
      <c r="BG418" s="66"/>
      <c r="BH418" s="76"/>
      <c r="BI418" s="66"/>
      <c r="BJ418" s="66"/>
      <c r="BK418" s="76" t="str">
        <f t="shared" si="52"/>
        <v/>
      </c>
      <c r="BL418" s="66"/>
      <c r="BM418" s="76" t="str">
        <f>IFERROR(IF(B418&lt;&gt;"", IF(AND(ISNUMBER(VALUE(SUBSTITUTE(SUBSTITUTE(Paste_Here!R418, "br", "-"), "L", ""))), VALUE(SUBSTITUTE(SUBSTITUTE(Paste_Here!R418, "br", "-"), "L", "")) &gt;= 1095), "Yes", IF(AND(ISNUMBER(VALUE(SUBSTITUTE(SUBSTITUTE(Paste_Here!R418, "br", "-"), "L", ""))), VALUE(SUBSTITUTE(SUBSTITUTE(Paste_Here!R418, "br", "-"), "L", "")) &lt;= 1094), "No", "")), ""), "")</f>
        <v/>
      </c>
      <c r="BN418" s="66"/>
      <c r="BO418" s="76" t="str">
        <f>IFERROR(IF(B418&lt;&gt;"", IF(COUNTIF(INDEX(Paste_Here!Y$2:AB$850, MATCH(B418, Paste_Here!A$2:A$850, 0), 0), "yes") &gt; 0, "Yes", IF(COUNTIF(INDEX(Paste_Here!Y$2:AB$850, MATCH(B418, Paste_Here!A$2:A$850, 0), 0), "no") &gt; 0, "No", "")), ""), "")</f>
        <v/>
      </c>
      <c r="BP418" s="66"/>
      <c r="BQ418" s="76" t="str">
        <f>IFERROR(IF(B418&lt;&gt;"", IF(AND(ISNUMBER(VALUE(SUBSTITUTE(SUBSTITUTE(Paste_Here!U418, "em", "-"), "q", ""))), VALUE(SUBSTITUTE(SUBSTITUTE(Paste_Here!U418, "em", "-"), "q", "")) &gt;= 910), "Yes", IF(AND(ISNUMBER(VALUE(SUBSTITUTE(SUBSTITUTE(Paste_Here!U418, "em", "-"), "q", ""))), VALUE(SUBSTITUTE(SUBSTITUTE(Paste_Here!U418, "em", "-"), "q", "")) &lt;= 909), "No", "")), ""), "")</f>
        <v/>
      </c>
      <c r="BR418" s="66"/>
      <c r="BS418" s="76" t="str">
        <f>IFERROR(IF(B418&lt;&gt;"", IF(AND(INDEX(Paste_Here!X$2:X$850, MATCH(B418, Paste_Here!A$2:A$850, 0))&lt;&gt;"", ISNUMBER(VALUE(INDEX(Paste_Here!X$2:X$850, MATCH(B418, Paste_Here!A$2:A$850, 0))))), INDEX(Paste_Here!X$2:X$850, MATCH(B418, Paste_Here!A$2:A$850, 0)), ""), ""), "")</f>
        <v/>
      </c>
      <c r="BT418" s="66"/>
      <c r="BU418" s="76" t="str">
        <f>IFERROR(IF(B418&lt;&gt;"", IF(ISNUMBER(VALUE(INDEX(Paste_Here!G$2:G$850, MATCH(B418, Paste_Here!A$2:A$850, 0)))), IF(VALUE(INDEX(Paste_Here!G$2:G$850, MATCH(B418, Paste_Here!A$2:A$850, 0)))=0, "No", IF(AND(VALUE(INDEX(Paste_Here!G$2:G$850, MATCH(B418, Paste_Here!A$2:A$850, 0)))&gt;=1, VALUE(INDEX(Paste_Here!G$2:G$850, MATCH(B418, Paste_Here!A$2:A$850, 0)))&lt;=4), VALUE(INDEX(Paste_Here!G$2:G$850, MATCH(B418, Paste_Here!A$2:A$850, 0))), "")), ""), ""), "")</f>
        <v/>
      </c>
      <c r="BV418" s="66"/>
      <c r="BW418" s="76" t="str">
        <f>IFERROR(IF(B418&lt;&gt;"", IF(ISNUMBER(VALUE(INDEX(Paste_Here!H$2:H$850, MATCH(B418, Paste_Here!A$2:A$850, 0)))), IF(VALUE(INDEX(Paste_Here!H$2:H$850, MATCH(B418, Paste_Here!A$2:A$850, 0)))=0, "No", IF(AND(VALUE(INDEX(Paste_Here!H$2:H$850, MATCH(B418, Paste_Here!A$2:A$850, 0)))&gt;=1, VALUE(INDEX(Paste_Here!H$2:H$850, MATCH(B418, Paste_Here!A$2:A$850, 0)))&lt;=4), VALUE(INDEX(Paste_Here!H$2:H$850, MATCH(B418, Paste_Here!A$2:A$850, 0))), "")), ""), ""), "")</f>
        <v/>
      </c>
      <c r="BX418" s="66"/>
      <c r="BY418" s="76"/>
      <c r="BZ418" s="66"/>
      <c r="CA418" s="76"/>
      <c r="CB418" s="66"/>
      <c r="CC418" s="66"/>
      <c r="CD418" s="76" t="str">
        <f t="shared" si="53"/>
        <v/>
      </c>
      <c r="CE418" s="66"/>
      <c r="CF418" s="76" t="str">
        <f>IFERROR(IF(B418&lt;&gt;"", IF(AND(INDEX(Paste_Here!P$2:P$850, MATCH(B418, Paste_Here!A$2:A$850, 0))&lt;&gt;"", ISNUMBER(VALUE(INDEX(Paste_Here!P$2:P$850, MATCH(B418, Paste_Here!A$2:A$850, 0))))), INDEX(Paste_Here!P$2:P$850, MATCH(B418, Paste_Here!A$2:A$850, 0)), ""), ""), "")</f>
        <v/>
      </c>
      <c r="CG418" s="66"/>
      <c r="CH418" s="76" t="str">
        <f>IFERROR(IF(B418&lt;&gt;"", IF(ISNUMBER(SEARCH("highrisk", LOWER(INDEX(Paste_Here!Q$2:Q$850, MATCH(B418, Paste_Here!A$2:A$850, 0))))), "High Risk", IF(ISNUMBER(SEARCH("lowrisk", LOWER(INDEX(Paste_Here!Q$2:Q$850, MATCH(B418, Paste_Here!A$2:A$850, 0))))), "Low Risk", IF(ISNUMBER(SEARCH("somerisk", LOWER(INDEX(Paste_Here!Q$2:Q$850, MATCH(B418, Paste_Here!A$2:A$850, 0))))), "Some Risk", ""))), ""), "")</f>
        <v/>
      </c>
      <c r="CI418" s="66"/>
      <c r="CJ418" s="76" t="str">
        <f>IFERROR(IF(B418&lt;&gt;"", IF(AND(INDEX(Paste_Here!AA$2:AA$850, MATCH(B418, Paste_Here!A$2:A$850, 0))&lt;&gt;"", ISNUMBER(VALUE(INDEX(Paste_Here!AA$2:AA$850, MATCH(B418, Paste_Here!A$2:A$850, 0))))), INDEX(Paste_Here!AA$2:AA$850, MATCH(B418, Paste_Here!A$2:A$850, 0)), ""), ""), "")</f>
        <v/>
      </c>
      <c r="CK418" s="66"/>
      <c r="CL418" s="76" t="str">
        <f>IFERROR(IF(B418&lt;&gt;"", IF(LOWER(INDEX(Paste_Here!AB$2:AB$850, MATCH(B418, Paste_Here!A$2:A$850, 0)))="approaching expectations", "Approaching", IF(LOWER(INDEX(Paste_Here!AB$2:AB$850, MATCH(B418, Paste_Here!A$2:A$850, 0)))="met expectations", "Met", IF(LOWER(INDEX(Paste_Here!AB$2:AB$850, MATCH(B418, Paste_Here!A$2:A$850, 0)))="exceeded expectations", "Exceeded", IF(LOWER(INDEX(Paste_Here!AB$2:AB$850, MATCH(B418, Paste_Here!A$2:A$850, 0)))="below expectations", "Below", "")))), ""), "")</f>
        <v/>
      </c>
      <c r="CM418" s="66"/>
      <c r="CN418" s="76" t="str">
        <f>IFERROR(IF(B418&lt;&gt;"", IF(AND(INDEX(Paste_Here!AC$2:AC$850, MATCH(B418, Paste_Here!A$2:A$850, 0))&lt;&gt;"", ISNUMBER(VALUE(INDEX(Paste_Here!AC$2:AC$850, MATCH(B418, Paste_Here!A$2:A$850, 0))))), INDEX(Paste_Here!AC$2:AC$850, MATCH(B418, Paste_Here!A$2:A$850, 0)), ""), ""), "")</f>
        <v/>
      </c>
      <c r="CO418" s="66"/>
      <c r="CP418" s="76"/>
      <c r="CQ418" s="66"/>
      <c r="CR418" s="76"/>
      <c r="CS418" s="66"/>
      <c r="CT418" s="76"/>
      <c r="CU418" s="66"/>
      <c r="CV418" s="76"/>
      <c r="CW418" s="66"/>
      <c r="CX418" s="76"/>
      <c r="CY418" s="66"/>
      <c r="CZ418" s="66"/>
      <c r="DA418" s="76" t="str">
        <f t="shared" si="54"/>
        <v/>
      </c>
      <c r="DB418" s="66"/>
      <c r="DC418" s="76" t="str">
        <f>IFERROR(IF(B418&lt;&gt;"", IF(AND(INDEX(Paste_Here!V$2:V$850, MATCH(B418, Paste_Here!A$2:A$850, 0))&lt;&gt;"", ISNUMBER(VALUE(INDEX(Paste_Here!V$2:V$850, MATCH(B418, Paste_Here!A$2:A$850, 0))))), INDEX(Paste_Here!V$2:V$850, MATCH(B418, Paste_Here!A$2:A$850, 0)), ""), ""), "")</f>
        <v/>
      </c>
      <c r="DD418" s="66"/>
      <c r="DE418" s="76" t="str">
        <f>IFERROR(IF(B418&lt;&gt;"", IF(ISNUMBER(SEARCH("highrisk", LOWER(INDEX(Paste_Here!W$2:W$850, MATCH(B418, Paste_Here!A$2:A$850, 0))))), "High Risk", IF(ISNUMBER(SEARCH("lowrisk", LOWER(INDEX(Paste_Here!W$2:W$850, MATCH(B418, Paste_Here!A$2:A$850, 0))))), "Low Risk", IF(ISNUMBER(SEARCH("somerisk", LOWER(INDEX(Paste_Here!W$2:W$850, MATCH(B418, Paste_Here!A$2:A$850, 0))))), "Some Risk", ""))), ""), "")</f>
        <v/>
      </c>
      <c r="DF418" s="66"/>
      <c r="DG418" s="76" t="str">
        <f>IFERROR(IF(B418&lt;&gt;"", IF(AND(INDEX(Paste_Here!S$2:S$850, MATCH(B418, Paste_Here!A$2:A$850, 0))&lt;&gt;"", ISNUMBER(VALUE(INDEX(Paste_Here!S$2:S$850, MATCH(B418, Paste_Here!A$2:A$850, 0))))), INDEX(Paste_Here!S$2:S$850, MATCH(B418, Paste_Here!A$2:A$850, 0)), ""), ""), "")</f>
        <v/>
      </c>
      <c r="DH418" s="66"/>
      <c r="DI418" s="76" t="str">
        <f>IFERROR(IF(B418&lt;&gt;"", IF(ISNUMBER(SEARCH("highrisk", LOWER(INDEX(Paste_Here!T$2:T$850, MATCH(B418, Paste_Here!A$2:A$850, 0))))), "High Risk", IF(ISNUMBER(SEARCH("lowrisk", LOWER(INDEX(Paste_Here!T$2:T$850, MATCH(B418, Paste_Here!A$2:A$850, 0))))), "Low Risk", IF(ISNUMBER(SEARCH("somerisk", LOWER(INDEX(Paste_Here!T$2:T$850, MATCH(B418, Paste_Here!A$2:A$850, 0))))), "Some Risk", ""))), ""), "")</f>
        <v/>
      </c>
      <c r="DJ418" s="66"/>
      <c r="DK418" s="76" t="str">
        <f>IFERROR(IF(B418&lt;&gt;"", IF(AND(INDEX(Paste_Here!AD$2:AD$850, MATCH(B418, Paste_Here!A$2:A$850, 0))&lt;&gt;"", ISNUMBER(VALUE(INDEX(Paste_Here!AD$2:AD$850, MATCH(B418, Paste_Here!A$2:A$850, 0))))), INDEX(Paste_Here!AD$2:AD$850, MATCH(B418, Paste_Here!A$2:A$850, 0)), ""), ""), "")</f>
        <v/>
      </c>
      <c r="DL418" s="66"/>
      <c r="DM418" s="76" t="str">
        <f>IFERROR(IF(B418&lt;&gt;"", IF(LOWER(INDEX(Paste_Here!AE$2:AE$850, MATCH(B418, Paste_Here!A$2:A$850, 0)))="approaching expectations", "Approaching", IF(LOWER(INDEX(Paste_Here!AE$2:AE$850, MATCH(B418, Paste_Here!A$2:A$850, 0)))="met expectations", "Met", IF(LOWER(INDEX(Paste_Here!AE$2:AE$850, MATCH(B418, Paste_Here!A$2:A$850, 0)))="exceeded expectations", "Exceeded", IF(LOWER(INDEX(Paste_Here!AE$2:AE$850, MATCH(B418, Paste_Here!A$2:A$850, 0)))="below expectations", "Below", "")))), ""), "")</f>
        <v/>
      </c>
      <c r="DN418" s="66"/>
      <c r="DO418" s="76"/>
      <c r="DP418" s="66"/>
      <c r="DQ418" s="76"/>
      <c r="DR418" s="66"/>
      <c r="DS418" s="76"/>
      <c r="DT418" s="66"/>
      <c r="DU418" s="76"/>
      <c r="DV418" s="66"/>
      <c r="DW418" s="66"/>
      <c r="DX418" s="76" t="str">
        <f t="shared" si="55"/>
        <v/>
      </c>
      <c r="DY418" s="66"/>
      <c r="DZ418" s="76"/>
      <c r="EA418" s="66"/>
      <c r="EB418" s="76"/>
      <c r="EC418" s="66"/>
      <c r="ED418" s="76" t="str">
        <f>IFERROR(IF(B418&lt;&gt;"", IF(AND(INDEX(Paste_Here!AF$2:AF$850, MATCH(B418, Paste_Here!A$2:A$850, 0))&lt;&gt;"", ISNUMBER(VALUE(INDEX(Paste_Here!AF$2:AF$850, MATCH(B418, Paste_Here!A$2:A$850, 0))))), INDEX(Paste_Here!AF$2:AF$850, MATCH(B418, Paste_Here!A$2:A$850, 0)), ""), ""), "")</f>
        <v/>
      </c>
      <c r="EE418" s="66"/>
      <c r="EF418" s="76"/>
      <c r="EG418" s="66"/>
      <c r="EH418" s="76"/>
      <c r="EI418" s="66"/>
      <c r="EJ418" s="76" t="str">
        <f>IFERROR(IF(B418&lt;&gt;"", IF(AND(INDEX(Paste_Here!AG$2:AG$850, MATCH(B418, Paste_Here!A$2:A$850, 0))&lt;&gt;"", ISNUMBER(VALUE(INDEX(Paste_Here!AG$2:AG$850, MATCH(B418, Paste_Here!A$2:A$850, 0))))), INDEX(Paste_Here!AG$2:AG$850, MATCH(B418, Paste_Here!A$2:A$850, 0)), ""), ""), "")</f>
        <v/>
      </c>
      <c r="EK418" s="66"/>
      <c r="EL418" s="76"/>
      <c r="EM418" s="66"/>
      <c r="EN418" s="76"/>
      <c r="EO418" s="66"/>
      <c r="EP418" s="76"/>
      <c r="EQ418" s="66"/>
      <c r="ER418" s="76"/>
      <c r="ES418" s="66"/>
      <c r="ET418" s="66"/>
      <c r="EU418" s="76"/>
      <c r="EV418" s="66"/>
      <c r="EW418" s="76"/>
      <c r="EX418" s="66"/>
      <c r="EY418" s="76"/>
      <c r="EZ418" s="66"/>
      <c r="FA418" s="76"/>
      <c r="FB418" s="66"/>
      <c r="FC418" s="76"/>
      <c r="FD418" s="66"/>
      <c r="FE418" s="76"/>
      <c r="FF418" s="66"/>
      <c r="FG418" s="76"/>
      <c r="FH418" s="66"/>
      <c r="FI418" s="76"/>
      <c r="FJ418" s="66"/>
      <c r="FK418" s="76"/>
      <c r="FL418" s="66"/>
      <c r="FM418" s="76"/>
      <c r="FN418" s="66"/>
      <c r="FO418" s="76"/>
      <c r="FP418" s="66"/>
      <c r="FQ418" s="76"/>
      <c r="FR418" s="66"/>
      <c r="FS418" s="76"/>
      <c r="FT418" s="66"/>
      <c r="FU418" s="76"/>
      <c r="FV418" s="66"/>
      <c r="FW418" s="76"/>
      <c r="FX418" s="66"/>
      <c r="FY418" s="76"/>
      <c r="FZ418" s="66"/>
      <c r="GA418" s="76"/>
      <c r="GB418" s="66"/>
      <c r="GC418" s="76"/>
      <c r="GD418" s="66"/>
      <c r="GE418" s="76"/>
      <c r="GF418" s="66"/>
      <c r="GG418" s="76"/>
      <c r="GH418" s="66"/>
      <c r="GI418" s="76"/>
      <c r="GJ418" s="66"/>
      <c r="GK418" s="76"/>
      <c r="GL418" s="66"/>
      <c r="GM418" s="76"/>
      <c r="GN418" s="66"/>
      <c r="GO418" s="76"/>
      <c r="GP418" s="66"/>
      <c r="GQ418" s="76"/>
      <c r="GR418" s="66"/>
      <c r="GS418" s="76"/>
      <c r="GT418" s="66"/>
      <c r="GU418" s="76"/>
      <c r="GV418" s="66"/>
      <c r="GW418" s="76"/>
      <c r="GX418" s="66"/>
      <c r="GY418" s="76"/>
      <c r="GZ418" s="66"/>
      <c r="HA418" s="76"/>
      <c r="HB418" s="66"/>
      <c r="HC418" s="76"/>
      <c r="HD418" s="66"/>
      <c r="HE418" s="76"/>
      <c r="HF418" s="66"/>
      <c r="HG418" s="76"/>
      <c r="HH418" s="66"/>
      <c r="HI418" s="76"/>
      <c r="HJ418" s="66"/>
      <c r="HK418" s="76"/>
      <c r="HL418" s="66"/>
      <c r="HM418" s="76"/>
      <c r="HN418" s="66"/>
      <c r="HO418" s="76"/>
      <c r="HP418" s="66"/>
      <c r="HQ418" s="76"/>
      <c r="HR418" s="66"/>
      <c r="HS418" s="76"/>
      <c r="HT418" s="66"/>
      <c r="HU418" s="76"/>
      <c r="HV418" s="66"/>
      <c r="HW418" s="76"/>
      <c r="HX418" s="66"/>
      <c r="HY418" s="76"/>
      <c r="HZ418" s="66"/>
      <c r="IA418" s="76"/>
      <c r="IB418" s="66"/>
      <c r="IC418" s="76"/>
      <c r="ID418" s="66"/>
      <c r="IE418" s="76"/>
      <c r="IF418" s="66"/>
      <c r="IG418" s="76"/>
      <c r="IH418" s="66"/>
      <c r="II418" s="76"/>
      <c r="IJ418" s="66"/>
      <c r="IK418" s="76"/>
      <c r="IL418" s="66"/>
      <c r="IM418" s="76"/>
      <c r="IN418" s="66"/>
      <c r="IO418" s="76"/>
      <c r="IP418" s="66"/>
      <c r="IQ418" s="76"/>
      <c r="IR418" s="66"/>
      <c r="IS418" s="76"/>
      <c r="IT418" s="66"/>
      <c r="IU418" s="76"/>
      <c r="IV418" s="66"/>
      <c r="IW418" s="76"/>
      <c r="IX418" s="66"/>
      <c r="IY418" s="76"/>
      <c r="IZ418" s="66"/>
      <c r="JA418" s="76"/>
      <c r="JB418" s="66"/>
      <c r="JC418" s="76"/>
      <c r="JD418" s="66"/>
      <c r="JE418" s="76"/>
      <c r="JF418" s="66"/>
      <c r="JG418" s="76"/>
      <c r="JH418" s="66"/>
      <c r="JI418" s="76"/>
      <c r="JJ418" s="66"/>
      <c r="JK418" s="76"/>
      <c r="JL418" s="66"/>
      <c r="JM418" s="76"/>
      <c r="JN418" s="66"/>
      <c r="JO418" s="76"/>
      <c r="JP418" s="66"/>
      <c r="JQ418" s="76"/>
      <c r="JR418" s="66"/>
      <c r="JS418" s="76"/>
      <c r="JT418" s="66"/>
      <c r="JU418" s="76"/>
      <c r="JV418" s="66"/>
      <c r="JW418" s="76"/>
      <c r="JX418" s="66"/>
      <c r="JY418" s="76"/>
      <c r="JZ418" s="66"/>
      <c r="KA418" s="76"/>
      <c r="KB418" s="66"/>
      <c r="KC418" s="76"/>
      <c r="KD418" s="66"/>
      <c r="KE418" s="76"/>
      <c r="KF418" s="66"/>
      <c r="KG418" s="76"/>
      <c r="KH418" s="66"/>
      <c r="KI418" s="76"/>
      <c r="KJ418" s="66"/>
      <c r="KK418" s="76"/>
      <c r="KL418" s="66"/>
      <c r="KM418" s="76"/>
      <c r="KN418" s="66"/>
      <c r="KO418" s="76"/>
      <c r="KP418" s="66"/>
      <c r="KQ418" s="76"/>
      <c r="KR418" s="66"/>
      <c r="KS418" s="76"/>
      <c r="KT418" s="66"/>
      <c r="KU418" s="76"/>
      <c r="KV418" s="66"/>
      <c r="KW418" s="76"/>
      <c r="KX418" s="66"/>
      <c r="KY418" s="76"/>
      <c r="KZ418" s="66"/>
      <c r="LA418" s="76"/>
      <c r="LB418" s="66"/>
      <c r="LC418" s="76"/>
      <c r="LD418" s="66"/>
      <c r="LE418" s="76"/>
      <c r="LF418" s="66"/>
      <c r="LG418" s="76"/>
      <c r="LH418" s="66"/>
      <c r="LI418" s="76"/>
      <c r="LJ418" s="66"/>
      <c r="LK418" s="76"/>
      <c r="LL418" s="66"/>
      <c r="LM418" s="76"/>
      <c r="LN418" s="66"/>
      <c r="LO418" s="76"/>
      <c r="LP418" s="66"/>
      <c r="LQ418" s="76"/>
      <c r="LR418" s="66"/>
      <c r="LS418" s="76"/>
      <c r="LT418" s="66"/>
      <c r="LU418" s="76"/>
      <c r="LV418" s="66"/>
      <c r="LW418" s="76"/>
      <c r="LX418" s="66"/>
      <c r="LY418" s="76"/>
      <c r="LZ418" s="66"/>
      <c r="MA418" s="76"/>
      <c r="MB418" s="66"/>
      <c r="MC418" s="76"/>
      <c r="MD418" s="66"/>
      <c r="MG418" s="1" t="str" cm="1">
        <f t="array" ref="MG418">IFERROR(INDEX(Paste_Here!$B$2:$B$850, MATCH(0, COUNTIF(MG$4:MG417, Paste_Here!$B$2:$B$850) + IF(Paste_Here!$B$2:$B$850="", 1, 0), 0)), "")</f>
        <v/>
      </c>
      <c r="MH418" s="1" t="str">
        <f>IF(MG418&lt;&gt;"", INDEX(Paste_Here!$A$2:$A$850, MATCH(MG418, Paste_Here!$B$2:$B$850, 0)), "")</f>
        <v/>
      </c>
      <c r="MI418" s="1" t="str">
        <f t="shared" si="56"/>
        <v/>
      </c>
      <c r="MJ418" s="1" t="str" cm="1">
        <f t="array" ref="MJ418">IFERROR(INDEX($MI$5:$MI$850, MATCH(SMALL(IF($MI$5:$MI$850&lt;&gt;"", COUNTIF($MI$5:$MI$850, "&lt;"&amp;$MI$5:$MI$850)+1), ROW()-ROW($MJ$5)+1), COUNTIF($MI$5:$MI$850, "&lt;"&amp;$MI$5:$MI$850)+1, 0)), "")</f>
        <v/>
      </c>
    </row>
    <row r="419" spans="1:348">
      <c r="A419" s="66"/>
      <c r="B419" s="76" t="str">
        <f t="shared" si="49"/>
        <v/>
      </c>
      <c r="C419" s="66"/>
      <c r="D419" s="76" t="str">
        <f>IFERROR(IF(B419&lt;&gt;"", IF(AND(INDEX(Paste_Here!B$2:B$850, MATCH(B419, Paste_Here!A$2:A$850, 0))&lt;&gt;"", ISNUMBER(VALUE(INDEX(Paste_Here!B$2:B$850, MATCH(B419, Paste_Here!A$2:A$850, 0))))), INDEX(Paste_Here!B$2:B$850, MATCH(B419, Paste_Here!A$2:A$850, 0)), ""), ""), "")</f>
        <v/>
      </c>
      <c r="E419" s="66"/>
      <c r="F419" s="76" t="str">
        <f>IFERROR(IF(B419&lt;&gt;"", IF(ISTEXT(INDEX(Paste_Here!K$2:K$850, MATCH(B419, Paste_Here!A$2:A$850, 0))), INDEX(Paste_Here!K$2:K$850, MATCH(B419, Paste_Here!A$2:A$850, 0)), ""), ""), "")</f>
        <v/>
      </c>
      <c r="G419" s="66"/>
      <c r="H419" s="76" t="str">
        <f>IFERROR(IF(B419&lt;&gt;"", IF(ISTEXT(INDEX(Paste_Here!C$2:C$850, MATCH(B419, Paste_Here!A$2:A$850, 0))), INDEX(Paste_Here!C$2:C$850, MATCH(B419, Paste_Here!A$2:A$850, 0)), ""), ""), "")</f>
        <v/>
      </c>
      <c r="I419" s="66"/>
      <c r="J419" s="76" t="str">
        <f>IFERROR(IF(B419&lt;&gt;"", IF(ISNUMBER(SEARCH("s", LOWER(INDEX(Paste_Here!M$2:M$850, MATCH(B419, Paste_Here!A$2:A$850, 0))))), "Yes", IF(INDEX(Paste_Here!M$2:M$850, MATCH(B419, Paste_Here!A$2:A$850, 0))&lt;&gt;"", "No", "")), ""), "")</f>
        <v/>
      </c>
      <c r="K419" s="66"/>
      <c r="L419" s="76" t="str">
        <f>IFERROR(IF(B419&lt;&gt;"", IF(ISNUMBER(SEARCH("yes", LOWER(INDEX(Paste_Here!E$2:E$850, MATCH(B419, Paste_Here!A$2:A$850, 0))))), "Yes", IF(ISNUMBER(SEARCH("no", LOWER(INDEX(Paste_Here!E$2:E$850, MATCH(B419, Paste_Here!A$2:A$850, 0))))), "No", "")), ""), "")</f>
        <v/>
      </c>
      <c r="M419" s="66"/>
      <c r="N419" s="76" t="str">
        <f>IFERROR(IF(B419&lt;&gt;"", IF(ISNUMBER(SEARCH("yes", LOWER(INDEX(Paste_Here!F$2:F$850, MATCH(B419, Paste_Here!A$2:A$850, 0))))), "Yes", IF(ISNUMBER(SEARCH("no", LOWER(INDEX(Paste_Here!F$2:F$850, MATCH(B419, Paste_Here!A$2:A$850, 0))))), "No", "")), ""), "")</f>
        <v/>
      </c>
      <c r="O419" s="66"/>
      <c r="P419" s="76" t="str">
        <f>IFERROR(IF(B419&lt;&gt;"", IF(ISNUMBER(SEARCH("yes", LOWER(INDEX(Paste_Here!L$2:L$850, MATCH(B419, Paste_Here!A$2:A$850, 0))))), "Yes", IF(ISNUMBER(SEARCH("no", LOWER(INDEX(Paste_Here!L$2:L$850, MATCH(B419, Paste_Here!A$2:A$850, 0))))), "No", "")), ""), "")</f>
        <v/>
      </c>
      <c r="Q419" s="66"/>
      <c r="R419" s="76" t="str">
        <f>IFERROR(IF(B419&lt;&gt;"", IF(ISNUMBER(SEARCH("transitional 2", LOWER(INDEX(Paste_Here!D$2:D$850, MATCH(B419, Paste_Here!A$2:A$850, 0))))), "T2", IF(ISNUMBER(SEARCH("transitional 1", LOWER(INDEX(Paste_Here!D$2:D$850, MATCH(B419, Paste_Here!A$2:A$850, 0))))), "T1", IF(ISNUMBER(SEARCH("waived ell services", LOWER(INDEX(Paste_Here!D$2:D$850, MATCH(B419, Paste_Here!A$2:A$850, 0))))), "W", IF(ISNUMBER(SEARCH("english language learner", LOWER(INDEX(Paste_Here!D$2:D$850, MATCH(B419, Paste_Here!A$2:A$850, 0))))), "L", "")))), ""), "")</f>
        <v/>
      </c>
      <c r="S419" s="66"/>
      <c r="T419" s="76" t="str">
        <f>IFERROR(IF(B419&lt;&gt;"", IF(ISNUMBER(SEARCH("yes", LOWER(INDEX(Paste_Here!I$2:I$850, MATCH(B419, Paste_Here!A$2:A$850, 0))))), "Yes", IF(ISNUMBER(SEARCH("no", LOWER(INDEX(Paste_Here!I$2:I$850, MATCH(B419, Paste_Here!A$2:A$850, 0))))), "No", "")), ""), "")</f>
        <v/>
      </c>
      <c r="U419" s="66"/>
      <c r="V419" s="76" t="str">
        <f>IFERROR(IF(B419&lt;&gt;"", IF(ISTEXT(INDEX(Paste_Here!J$2:J$850, MATCH(B419, Paste_Here!A$2:A$850, 0))), VALUE(INDEX(Paste_Here!J$2:J$850, MATCH(B419, Paste_Here!A$2:A$850, 0))), ""), ""), "")</f>
        <v/>
      </c>
      <c r="W419" s="66"/>
      <c r="X419" s="66"/>
      <c r="Y419" s="76" t="str">
        <f t="shared" si="50"/>
        <v/>
      </c>
      <c r="Z419" s="66"/>
      <c r="AA419" s="76" t="str">
        <f>IFERROR(IF(B419&lt;&gt;"", IF(AND(INDEX(Paste_Here!AI$2:AI$850, MATCH(B419, Paste_Here!A$2:A$850, 0))&lt;&gt;"", ISNUMBER(VALUE(INDEX(Paste_Here!AI$2:AI$850, MATCH(B419, Paste_Here!A$2:A$850, 0))))), INDEX(Paste_Here!AI$2:AI$850, MATCH(B419, Paste_Here!A$2:A$850, 0)), ""), ""), "")</f>
        <v/>
      </c>
      <c r="AB419" s="66"/>
      <c r="AC419" s="76" t="str">
        <f>IFERROR(IF(B419&lt;&gt;"", IF(AND(INDEX(Paste_Here!AJ$2:AJ$850, MATCH(B419, Paste_Here!A$2:A$850, 0))&lt;&gt;"", ISNUMBER(VALUE(INDEX(Paste_Here!AJ$2:AJ$850, MATCH(B419, Paste_Here!A$2:A$850, 0))))), INDEX(Paste_Here!AJ$2:AJ$850, MATCH(B419, Paste_Here!A$2:A$850, 0)), ""), ""), "")</f>
        <v/>
      </c>
      <c r="AD419" s="66"/>
      <c r="AE419" s="76" t="str">
        <f>IFERROR(IF(B419&lt;&gt;"", IF(AND(INDEX(Paste_Here!AK$2:AK$850, MATCH(B419, Paste_Here!A$2:A$850, 0))&lt;&gt;"", ISNUMBER(VALUE(INDEX(Paste_Here!AK$2:AK$850, MATCH(B419, Paste_Here!A$2:A$850, 0))))), INDEX(Paste_Here!AK$2:AK$850, MATCH(B419, Paste_Here!A$2:A$850, 0)), ""), ""), "")</f>
        <v/>
      </c>
      <c r="AF419" s="66"/>
      <c r="AG419" s="76" t="str">
        <f>IFERROR(IF(B419&lt;&gt;"", IF(AND(INDEX(Paste_Here!AL$2:AL$850, MATCH(B419, Paste_Here!A$2:A$850, 0))&lt;&gt;"", ISNUMBER(VALUE(INDEX(Paste_Here!AL$2:AL$850, MATCH(B419, Paste_Here!A$2:A$850, 0))))), INDEX(Paste_Here!AL$2:AL$850, MATCH(B419, Paste_Here!A$2:A$850, 0)), ""), ""), "")</f>
        <v/>
      </c>
      <c r="AH419" s="66"/>
      <c r="AI419" s="76" t="str">
        <f>IFERROR(IF(B419&lt;&gt;"", IF(AND(INDEX(Paste_Here!AH$2:AH$850, MATCH(B419, Paste_Here!A$2:A$850, 0))&lt;&gt;"", ISNUMBER(VALUE(INDEX(Paste_Here!AH$2:AH$850, MATCH(B419, Paste_Here!A$2:A$850, 0))))), IF(VALUE(INDEX(Paste_Here!AH$2:AH$850, MATCH(B419, Paste_Here!A$2:A$850, 0)))=0, "", INDEX(Paste_Here!AH$2:AH$850, MATCH(B419, Paste_Here!A$2:A$850, 0))), ""), ""), "")</f>
        <v/>
      </c>
      <c r="AJ419" s="66"/>
      <c r="AK419" s="76" t="str">
        <f>IFERROR(IF(B419&lt;&gt;"", IF(AND(INDEX(Paste_Here!N$2:N$850, MATCH(B419, Paste_Here!A$2:A$850, 0))&lt;&gt;"", ISNUMBER(VALUE(INDEX(Paste_Here!N$2:N$850, MATCH(B419, Paste_Here!A$2:A$850, 0))))), INDEX(Paste_Here!N$2:N$850, MATCH(B419, Paste_Here!A$2:A$850, 0)), ""), ""), "")</f>
        <v/>
      </c>
      <c r="AL419" s="66"/>
      <c r="AM419" s="76" t="str">
        <f>IFERROR(IF(B419&lt;&gt;"", IF(AND(INDEX(Paste_Here!O$2:O$850, MATCH(B419, Paste_Here!A$2:A$850, 0))&lt;&gt;"", ISNUMBER(VALUE(INDEX(Paste_Here!O$2:O$850, MATCH(B419, Paste_Here!A$2:A$850, 0))))), INDEX(Paste_Here!O$2:O$850, MATCH(B419, Paste_Here!A$2:A$850, 0)), ""), ""), "")</f>
        <v/>
      </c>
      <c r="AN419" s="66"/>
      <c r="AO419" s="76"/>
      <c r="AP419" s="66"/>
      <c r="AQ419" s="76"/>
      <c r="AR419" s="66"/>
      <c r="AS419" s="76"/>
      <c r="AT419" s="66"/>
      <c r="AU419" s="66"/>
      <c r="AV419" s="76" t="str">
        <f t="shared" si="51"/>
        <v/>
      </c>
      <c r="AW419" s="66"/>
      <c r="AX419" s="76" t="str">
        <f>IFERROR(IF(B419&lt;&gt;"", IF(ISNUMBER(SEARCH("Revealed-Potential (Primary Focus)", LOWER(INDEX(Paste_Here!Z$2:Z$850, MATCH(B419, Paste_Here!A$2:A$850, 0))))), "Rev-Potential: Prim", IF(ISNUMBER(SEARCH("Revealed-Potential (Secondary Focus)", LOWER(INDEX(Paste_Here!Z$2:Z$850, MATCH(B419, Paste_Here!A$2:A$850, 0))))), "Rev-Potential: Sec", IF(ISNUMBER(SEARCH("Monitoring", LOWER(INDEX(Paste_Here!Z$2:Z$850, MATCH(B419, Paste_Here!A$2:A$850, 0))))), "Monitoring", IF(ISNUMBER(SEARCH("At-Promise (Secondary Focus)", LOWER(INDEX(Paste_Here!Z$2:Z$850, MATCH(B419, Paste_Here!A$2:A$850, 0))))), "At-Promise: Sec", IF(ISNUMBER(SEARCH("At-Promise (Primary Focus)", LOWER(INDEX(Paste_Here!Z$2:Z$850, MATCH(B419, Paste_Here!A$2:A$850, 0))))), "At-Promise: Prim", ""))))), ""), "")</f>
        <v/>
      </c>
      <c r="AY419" s="66"/>
      <c r="AZ419" s="76"/>
      <c r="BA419" s="66"/>
      <c r="BB419" s="76"/>
      <c r="BC419" s="66"/>
      <c r="BD419" s="76"/>
      <c r="BE419" s="66"/>
      <c r="BF419" s="76"/>
      <c r="BG419" s="66"/>
      <c r="BH419" s="76"/>
      <c r="BI419" s="66"/>
      <c r="BJ419" s="66"/>
      <c r="BK419" s="76" t="str">
        <f t="shared" si="52"/>
        <v/>
      </c>
      <c r="BL419" s="66"/>
      <c r="BM419" s="76" t="str">
        <f>IFERROR(IF(B419&lt;&gt;"", IF(AND(ISNUMBER(VALUE(SUBSTITUTE(SUBSTITUTE(Paste_Here!R419, "br", "-"), "L", ""))), VALUE(SUBSTITUTE(SUBSTITUTE(Paste_Here!R419, "br", "-"), "L", "")) &gt;= 1095), "Yes", IF(AND(ISNUMBER(VALUE(SUBSTITUTE(SUBSTITUTE(Paste_Here!R419, "br", "-"), "L", ""))), VALUE(SUBSTITUTE(SUBSTITUTE(Paste_Here!R419, "br", "-"), "L", "")) &lt;= 1094), "No", "")), ""), "")</f>
        <v/>
      </c>
      <c r="BN419" s="66"/>
      <c r="BO419" s="76" t="str">
        <f>IFERROR(IF(B419&lt;&gt;"", IF(COUNTIF(INDEX(Paste_Here!Y$2:AB$850, MATCH(B419, Paste_Here!A$2:A$850, 0), 0), "yes") &gt; 0, "Yes", IF(COUNTIF(INDEX(Paste_Here!Y$2:AB$850, MATCH(B419, Paste_Here!A$2:A$850, 0), 0), "no") &gt; 0, "No", "")), ""), "")</f>
        <v/>
      </c>
      <c r="BP419" s="66"/>
      <c r="BQ419" s="76" t="str">
        <f>IFERROR(IF(B419&lt;&gt;"", IF(AND(ISNUMBER(VALUE(SUBSTITUTE(SUBSTITUTE(Paste_Here!U419, "em", "-"), "q", ""))), VALUE(SUBSTITUTE(SUBSTITUTE(Paste_Here!U419, "em", "-"), "q", "")) &gt;= 910), "Yes", IF(AND(ISNUMBER(VALUE(SUBSTITUTE(SUBSTITUTE(Paste_Here!U419, "em", "-"), "q", ""))), VALUE(SUBSTITUTE(SUBSTITUTE(Paste_Here!U419, "em", "-"), "q", "")) &lt;= 909), "No", "")), ""), "")</f>
        <v/>
      </c>
      <c r="BR419" s="66"/>
      <c r="BS419" s="76" t="str">
        <f>IFERROR(IF(B419&lt;&gt;"", IF(AND(INDEX(Paste_Here!X$2:X$850, MATCH(B419, Paste_Here!A$2:A$850, 0))&lt;&gt;"", ISNUMBER(VALUE(INDEX(Paste_Here!X$2:X$850, MATCH(B419, Paste_Here!A$2:A$850, 0))))), INDEX(Paste_Here!X$2:X$850, MATCH(B419, Paste_Here!A$2:A$850, 0)), ""), ""), "")</f>
        <v/>
      </c>
      <c r="BT419" s="66"/>
      <c r="BU419" s="76" t="str">
        <f>IFERROR(IF(B419&lt;&gt;"", IF(ISNUMBER(VALUE(INDEX(Paste_Here!G$2:G$850, MATCH(B419, Paste_Here!A$2:A$850, 0)))), IF(VALUE(INDEX(Paste_Here!G$2:G$850, MATCH(B419, Paste_Here!A$2:A$850, 0)))=0, "No", IF(AND(VALUE(INDEX(Paste_Here!G$2:G$850, MATCH(B419, Paste_Here!A$2:A$850, 0)))&gt;=1, VALUE(INDEX(Paste_Here!G$2:G$850, MATCH(B419, Paste_Here!A$2:A$850, 0)))&lt;=4), VALUE(INDEX(Paste_Here!G$2:G$850, MATCH(B419, Paste_Here!A$2:A$850, 0))), "")), ""), ""), "")</f>
        <v/>
      </c>
      <c r="BV419" s="66"/>
      <c r="BW419" s="76" t="str">
        <f>IFERROR(IF(B419&lt;&gt;"", IF(ISNUMBER(VALUE(INDEX(Paste_Here!H$2:H$850, MATCH(B419, Paste_Here!A$2:A$850, 0)))), IF(VALUE(INDEX(Paste_Here!H$2:H$850, MATCH(B419, Paste_Here!A$2:A$850, 0)))=0, "No", IF(AND(VALUE(INDEX(Paste_Here!H$2:H$850, MATCH(B419, Paste_Here!A$2:A$850, 0)))&gt;=1, VALUE(INDEX(Paste_Here!H$2:H$850, MATCH(B419, Paste_Here!A$2:A$850, 0)))&lt;=4), VALUE(INDEX(Paste_Here!H$2:H$850, MATCH(B419, Paste_Here!A$2:A$850, 0))), "")), ""), ""), "")</f>
        <v/>
      </c>
      <c r="BX419" s="66"/>
      <c r="BY419" s="76"/>
      <c r="BZ419" s="66"/>
      <c r="CA419" s="76"/>
      <c r="CB419" s="66"/>
      <c r="CC419" s="66"/>
      <c r="CD419" s="76" t="str">
        <f t="shared" si="53"/>
        <v/>
      </c>
      <c r="CE419" s="66"/>
      <c r="CF419" s="76" t="str">
        <f>IFERROR(IF(B419&lt;&gt;"", IF(AND(INDEX(Paste_Here!P$2:P$850, MATCH(B419, Paste_Here!A$2:A$850, 0))&lt;&gt;"", ISNUMBER(VALUE(INDEX(Paste_Here!P$2:P$850, MATCH(B419, Paste_Here!A$2:A$850, 0))))), INDEX(Paste_Here!P$2:P$850, MATCH(B419, Paste_Here!A$2:A$850, 0)), ""), ""), "")</f>
        <v/>
      </c>
      <c r="CG419" s="66"/>
      <c r="CH419" s="76" t="str">
        <f>IFERROR(IF(B419&lt;&gt;"", IF(ISNUMBER(SEARCH("highrisk", LOWER(INDEX(Paste_Here!Q$2:Q$850, MATCH(B419, Paste_Here!A$2:A$850, 0))))), "High Risk", IF(ISNUMBER(SEARCH("lowrisk", LOWER(INDEX(Paste_Here!Q$2:Q$850, MATCH(B419, Paste_Here!A$2:A$850, 0))))), "Low Risk", IF(ISNUMBER(SEARCH("somerisk", LOWER(INDEX(Paste_Here!Q$2:Q$850, MATCH(B419, Paste_Here!A$2:A$850, 0))))), "Some Risk", ""))), ""), "")</f>
        <v/>
      </c>
      <c r="CI419" s="66"/>
      <c r="CJ419" s="76" t="str">
        <f>IFERROR(IF(B419&lt;&gt;"", IF(AND(INDEX(Paste_Here!AA$2:AA$850, MATCH(B419, Paste_Here!A$2:A$850, 0))&lt;&gt;"", ISNUMBER(VALUE(INDEX(Paste_Here!AA$2:AA$850, MATCH(B419, Paste_Here!A$2:A$850, 0))))), INDEX(Paste_Here!AA$2:AA$850, MATCH(B419, Paste_Here!A$2:A$850, 0)), ""), ""), "")</f>
        <v/>
      </c>
      <c r="CK419" s="66"/>
      <c r="CL419" s="76" t="str">
        <f>IFERROR(IF(B419&lt;&gt;"", IF(LOWER(INDEX(Paste_Here!AB$2:AB$850, MATCH(B419, Paste_Here!A$2:A$850, 0)))="approaching expectations", "Approaching", IF(LOWER(INDEX(Paste_Here!AB$2:AB$850, MATCH(B419, Paste_Here!A$2:A$850, 0)))="met expectations", "Met", IF(LOWER(INDEX(Paste_Here!AB$2:AB$850, MATCH(B419, Paste_Here!A$2:A$850, 0)))="exceeded expectations", "Exceeded", IF(LOWER(INDEX(Paste_Here!AB$2:AB$850, MATCH(B419, Paste_Here!A$2:A$850, 0)))="below expectations", "Below", "")))), ""), "")</f>
        <v/>
      </c>
      <c r="CM419" s="66"/>
      <c r="CN419" s="76" t="str">
        <f>IFERROR(IF(B419&lt;&gt;"", IF(AND(INDEX(Paste_Here!AC$2:AC$850, MATCH(B419, Paste_Here!A$2:A$850, 0))&lt;&gt;"", ISNUMBER(VALUE(INDEX(Paste_Here!AC$2:AC$850, MATCH(B419, Paste_Here!A$2:A$850, 0))))), INDEX(Paste_Here!AC$2:AC$850, MATCH(B419, Paste_Here!A$2:A$850, 0)), ""), ""), "")</f>
        <v/>
      </c>
      <c r="CO419" s="66"/>
      <c r="CP419" s="76"/>
      <c r="CQ419" s="66"/>
      <c r="CR419" s="76"/>
      <c r="CS419" s="66"/>
      <c r="CT419" s="76"/>
      <c r="CU419" s="66"/>
      <c r="CV419" s="76"/>
      <c r="CW419" s="66"/>
      <c r="CX419" s="76"/>
      <c r="CY419" s="66"/>
      <c r="CZ419" s="66"/>
      <c r="DA419" s="76" t="str">
        <f t="shared" si="54"/>
        <v/>
      </c>
      <c r="DB419" s="66"/>
      <c r="DC419" s="76" t="str">
        <f>IFERROR(IF(B419&lt;&gt;"", IF(AND(INDEX(Paste_Here!V$2:V$850, MATCH(B419, Paste_Here!A$2:A$850, 0))&lt;&gt;"", ISNUMBER(VALUE(INDEX(Paste_Here!V$2:V$850, MATCH(B419, Paste_Here!A$2:A$850, 0))))), INDEX(Paste_Here!V$2:V$850, MATCH(B419, Paste_Here!A$2:A$850, 0)), ""), ""), "")</f>
        <v/>
      </c>
      <c r="DD419" s="66"/>
      <c r="DE419" s="76" t="str">
        <f>IFERROR(IF(B419&lt;&gt;"", IF(ISNUMBER(SEARCH("highrisk", LOWER(INDEX(Paste_Here!W$2:W$850, MATCH(B419, Paste_Here!A$2:A$850, 0))))), "High Risk", IF(ISNUMBER(SEARCH("lowrisk", LOWER(INDEX(Paste_Here!W$2:W$850, MATCH(B419, Paste_Here!A$2:A$850, 0))))), "Low Risk", IF(ISNUMBER(SEARCH("somerisk", LOWER(INDEX(Paste_Here!W$2:W$850, MATCH(B419, Paste_Here!A$2:A$850, 0))))), "Some Risk", ""))), ""), "")</f>
        <v/>
      </c>
      <c r="DF419" s="66"/>
      <c r="DG419" s="76" t="str">
        <f>IFERROR(IF(B419&lt;&gt;"", IF(AND(INDEX(Paste_Here!S$2:S$850, MATCH(B419, Paste_Here!A$2:A$850, 0))&lt;&gt;"", ISNUMBER(VALUE(INDEX(Paste_Here!S$2:S$850, MATCH(B419, Paste_Here!A$2:A$850, 0))))), INDEX(Paste_Here!S$2:S$850, MATCH(B419, Paste_Here!A$2:A$850, 0)), ""), ""), "")</f>
        <v/>
      </c>
      <c r="DH419" s="66"/>
      <c r="DI419" s="76" t="str">
        <f>IFERROR(IF(B419&lt;&gt;"", IF(ISNUMBER(SEARCH("highrisk", LOWER(INDEX(Paste_Here!T$2:T$850, MATCH(B419, Paste_Here!A$2:A$850, 0))))), "High Risk", IF(ISNUMBER(SEARCH("lowrisk", LOWER(INDEX(Paste_Here!T$2:T$850, MATCH(B419, Paste_Here!A$2:A$850, 0))))), "Low Risk", IF(ISNUMBER(SEARCH("somerisk", LOWER(INDEX(Paste_Here!T$2:T$850, MATCH(B419, Paste_Here!A$2:A$850, 0))))), "Some Risk", ""))), ""), "")</f>
        <v/>
      </c>
      <c r="DJ419" s="66"/>
      <c r="DK419" s="76" t="str">
        <f>IFERROR(IF(B419&lt;&gt;"", IF(AND(INDEX(Paste_Here!AD$2:AD$850, MATCH(B419, Paste_Here!A$2:A$850, 0))&lt;&gt;"", ISNUMBER(VALUE(INDEX(Paste_Here!AD$2:AD$850, MATCH(B419, Paste_Here!A$2:A$850, 0))))), INDEX(Paste_Here!AD$2:AD$850, MATCH(B419, Paste_Here!A$2:A$850, 0)), ""), ""), "")</f>
        <v/>
      </c>
      <c r="DL419" s="66"/>
      <c r="DM419" s="76" t="str">
        <f>IFERROR(IF(B419&lt;&gt;"", IF(LOWER(INDEX(Paste_Here!AE$2:AE$850, MATCH(B419, Paste_Here!A$2:A$850, 0)))="approaching expectations", "Approaching", IF(LOWER(INDEX(Paste_Here!AE$2:AE$850, MATCH(B419, Paste_Here!A$2:A$850, 0)))="met expectations", "Met", IF(LOWER(INDEX(Paste_Here!AE$2:AE$850, MATCH(B419, Paste_Here!A$2:A$850, 0)))="exceeded expectations", "Exceeded", IF(LOWER(INDEX(Paste_Here!AE$2:AE$850, MATCH(B419, Paste_Here!A$2:A$850, 0)))="below expectations", "Below", "")))), ""), "")</f>
        <v/>
      </c>
      <c r="DN419" s="66"/>
      <c r="DO419" s="76"/>
      <c r="DP419" s="66"/>
      <c r="DQ419" s="76"/>
      <c r="DR419" s="66"/>
      <c r="DS419" s="76"/>
      <c r="DT419" s="66"/>
      <c r="DU419" s="76"/>
      <c r="DV419" s="66"/>
      <c r="DW419" s="66"/>
      <c r="DX419" s="76" t="str">
        <f t="shared" si="55"/>
        <v/>
      </c>
      <c r="DY419" s="66"/>
      <c r="DZ419" s="76"/>
      <c r="EA419" s="66"/>
      <c r="EB419" s="76"/>
      <c r="EC419" s="66"/>
      <c r="ED419" s="76" t="str">
        <f>IFERROR(IF(B419&lt;&gt;"", IF(AND(INDEX(Paste_Here!AF$2:AF$850, MATCH(B419, Paste_Here!A$2:A$850, 0))&lt;&gt;"", ISNUMBER(VALUE(INDEX(Paste_Here!AF$2:AF$850, MATCH(B419, Paste_Here!A$2:A$850, 0))))), INDEX(Paste_Here!AF$2:AF$850, MATCH(B419, Paste_Here!A$2:A$850, 0)), ""), ""), "")</f>
        <v/>
      </c>
      <c r="EE419" s="66"/>
      <c r="EF419" s="76"/>
      <c r="EG419" s="66"/>
      <c r="EH419" s="76"/>
      <c r="EI419" s="66"/>
      <c r="EJ419" s="76" t="str">
        <f>IFERROR(IF(B419&lt;&gt;"", IF(AND(INDEX(Paste_Here!AG$2:AG$850, MATCH(B419, Paste_Here!A$2:A$850, 0))&lt;&gt;"", ISNUMBER(VALUE(INDEX(Paste_Here!AG$2:AG$850, MATCH(B419, Paste_Here!A$2:A$850, 0))))), INDEX(Paste_Here!AG$2:AG$850, MATCH(B419, Paste_Here!A$2:A$850, 0)), ""), ""), "")</f>
        <v/>
      </c>
      <c r="EK419" s="66"/>
      <c r="EL419" s="76"/>
      <c r="EM419" s="66"/>
      <c r="EN419" s="76"/>
      <c r="EO419" s="66"/>
      <c r="EP419" s="76"/>
      <c r="EQ419" s="66"/>
      <c r="ER419" s="76"/>
      <c r="ES419" s="66"/>
      <c r="ET419" s="66"/>
      <c r="EU419" s="76"/>
      <c r="EV419" s="66"/>
      <c r="EW419" s="76"/>
      <c r="EX419" s="66"/>
      <c r="EY419" s="76"/>
      <c r="EZ419" s="66"/>
      <c r="FA419" s="76"/>
      <c r="FB419" s="66"/>
      <c r="FC419" s="76"/>
      <c r="FD419" s="66"/>
      <c r="FE419" s="76"/>
      <c r="FF419" s="66"/>
      <c r="FG419" s="76"/>
      <c r="FH419" s="66"/>
      <c r="FI419" s="76"/>
      <c r="FJ419" s="66"/>
      <c r="FK419" s="76"/>
      <c r="FL419" s="66"/>
      <c r="FM419" s="76"/>
      <c r="FN419" s="66"/>
      <c r="FO419" s="76"/>
      <c r="FP419" s="66"/>
      <c r="FQ419" s="76"/>
      <c r="FR419" s="66"/>
      <c r="FS419" s="76"/>
      <c r="FT419" s="66"/>
      <c r="FU419" s="76"/>
      <c r="FV419" s="66"/>
      <c r="FW419" s="76"/>
      <c r="FX419" s="66"/>
      <c r="FY419" s="76"/>
      <c r="FZ419" s="66"/>
      <c r="GA419" s="76"/>
      <c r="GB419" s="66"/>
      <c r="GC419" s="76"/>
      <c r="GD419" s="66"/>
      <c r="GE419" s="76"/>
      <c r="GF419" s="66"/>
      <c r="GG419" s="76"/>
      <c r="GH419" s="66"/>
      <c r="GI419" s="76"/>
      <c r="GJ419" s="66"/>
      <c r="GK419" s="76"/>
      <c r="GL419" s="66"/>
      <c r="GM419" s="76"/>
      <c r="GN419" s="66"/>
      <c r="GO419" s="76"/>
      <c r="GP419" s="66"/>
      <c r="GQ419" s="76"/>
      <c r="GR419" s="66"/>
      <c r="GS419" s="76"/>
      <c r="GT419" s="66"/>
      <c r="GU419" s="76"/>
      <c r="GV419" s="66"/>
      <c r="GW419" s="76"/>
      <c r="GX419" s="66"/>
      <c r="GY419" s="76"/>
      <c r="GZ419" s="66"/>
      <c r="HA419" s="76"/>
      <c r="HB419" s="66"/>
      <c r="HC419" s="76"/>
      <c r="HD419" s="66"/>
      <c r="HE419" s="76"/>
      <c r="HF419" s="66"/>
      <c r="HG419" s="76"/>
      <c r="HH419" s="66"/>
      <c r="HI419" s="76"/>
      <c r="HJ419" s="66"/>
      <c r="HK419" s="76"/>
      <c r="HL419" s="66"/>
      <c r="HM419" s="76"/>
      <c r="HN419" s="66"/>
      <c r="HO419" s="76"/>
      <c r="HP419" s="66"/>
      <c r="HQ419" s="76"/>
      <c r="HR419" s="66"/>
      <c r="HS419" s="76"/>
      <c r="HT419" s="66"/>
      <c r="HU419" s="76"/>
      <c r="HV419" s="66"/>
      <c r="HW419" s="76"/>
      <c r="HX419" s="66"/>
      <c r="HY419" s="76"/>
      <c r="HZ419" s="66"/>
      <c r="IA419" s="76"/>
      <c r="IB419" s="66"/>
      <c r="IC419" s="76"/>
      <c r="ID419" s="66"/>
      <c r="IE419" s="76"/>
      <c r="IF419" s="66"/>
      <c r="IG419" s="76"/>
      <c r="IH419" s="66"/>
      <c r="II419" s="76"/>
      <c r="IJ419" s="66"/>
      <c r="IK419" s="76"/>
      <c r="IL419" s="66"/>
      <c r="IM419" s="76"/>
      <c r="IN419" s="66"/>
      <c r="IO419" s="76"/>
      <c r="IP419" s="66"/>
      <c r="IQ419" s="76"/>
      <c r="IR419" s="66"/>
      <c r="IS419" s="76"/>
      <c r="IT419" s="66"/>
      <c r="IU419" s="76"/>
      <c r="IV419" s="66"/>
      <c r="IW419" s="76"/>
      <c r="IX419" s="66"/>
      <c r="IY419" s="76"/>
      <c r="IZ419" s="66"/>
      <c r="JA419" s="76"/>
      <c r="JB419" s="66"/>
      <c r="JC419" s="76"/>
      <c r="JD419" s="66"/>
      <c r="JE419" s="76"/>
      <c r="JF419" s="66"/>
      <c r="JG419" s="76"/>
      <c r="JH419" s="66"/>
      <c r="JI419" s="76"/>
      <c r="JJ419" s="66"/>
      <c r="JK419" s="76"/>
      <c r="JL419" s="66"/>
      <c r="JM419" s="76"/>
      <c r="JN419" s="66"/>
      <c r="JO419" s="76"/>
      <c r="JP419" s="66"/>
      <c r="JQ419" s="76"/>
      <c r="JR419" s="66"/>
      <c r="JS419" s="76"/>
      <c r="JT419" s="66"/>
      <c r="JU419" s="76"/>
      <c r="JV419" s="66"/>
      <c r="JW419" s="76"/>
      <c r="JX419" s="66"/>
      <c r="JY419" s="76"/>
      <c r="JZ419" s="66"/>
      <c r="KA419" s="76"/>
      <c r="KB419" s="66"/>
      <c r="KC419" s="76"/>
      <c r="KD419" s="66"/>
      <c r="KE419" s="76"/>
      <c r="KF419" s="66"/>
      <c r="KG419" s="76"/>
      <c r="KH419" s="66"/>
      <c r="KI419" s="76"/>
      <c r="KJ419" s="66"/>
      <c r="KK419" s="76"/>
      <c r="KL419" s="66"/>
      <c r="KM419" s="76"/>
      <c r="KN419" s="66"/>
      <c r="KO419" s="76"/>
      <c r="KP419" s="66"/>
      <c r="KQ419" s="76"/>
      <c r="KR419" s="66"/>
      <c r="KS419" s="76"/>
      <c r="KT419" s="66"/>
      <c r="KU419" s="76"/>
      <c r="KV419" s="66"/>
      <c r="KW419" s="76"/>
      <c r="KX419" s="66"/>
      <c r="KY419" s="76"/>
      <c r="KZ419" s="66"/>
      <c r="LA419" s="76"/>
      <c r="LB419" s="66"/>
      <c r="LC419" s="76"/>
      <c r="LD419" s="66"/>
      <c r="LE419" s="76"/>
      <c r="LF419" s="66"/>
      <c r="LG419" s="76"/>
      <c r="LH419" s="66"/>
      <c r="LI419" s="76"/>
      <c r="LJ419" s="66"/>
      <c r="LK419" s="76"/>
      <c r="LL419" s="66"/>
      <c r="LM419" s="76"/>
      <c r="LN419" s="66"/>
      <c r="LO419" s="76"/>
      <c r="LP419" s="66"/>
      <c r="LQ419" s="76"/>
      <c r="LR419" s="66"/>
      <c r="LS419" s="76"/>
      <c r="LT419" s="66"/>
      <c r="LU419" s="76"/>
      <c r="LV419" s="66"/>
      <c r="LW419" s="76"/>
      <c r="LX419" s="66"/>
      <c r="LY419" s="76"/>
      <c r="LZ419" s="66"/>
      <c r="MA419" s="76"/>
      <c r="MB419" s="66"/>
      <c r="MC419" s="76"/>
      <c r="MD419" s="66"/>
      <c r="MG419" s="1" t="str" cm="1">
        <f t="array" ref="MG419">IFERROR(INDEX(Paste_Here!$B$2:$B$850, MATCH(0, COUNTIF(MG$4:MG418, Paste_Here!$B$2:$B$850) + IF(Paste_Here!$B$2:$B$850="", 1, 0), 0)), "")</f>
        <v/>
      </c>
      <c r="MH419" s="1" t="str">
        <f>IF(MG419&lt;&gt;"", INDEX(Paste_Here!$A$2:$A$850, MATCH(MG419, Paste_Here!$B$2:$B$850, 0)), "")</f>
        <v/>
      </c>
      <c r="MI419" s="1" t="str">
        <f t="shared" si="56"/>
        <v/>
      </c>
      <c r="MJ419" s="1" t="str" cm="1">
        <f t="array" ref="MJ419">IFERROR(INDEX($MI$5:$MI$850, MATCH(SMALL(IF($MI$5:$MI$850&lt;&gt;"", COUNTIF($MI$5:$MI$850, "&lt;"&amp;$MI$5:$MI$850)+1), ROW()-ROW($MJ$5)+1), COUNTIF($MI$5:$MI$850, "&lt;"&amp;$MI$5:$MI$850)+1, 0)), "")</f>
        <v/>
      </c>
    </row>
    <row r="420" spans="1:348">
      <c r="A420" s="66"/>
      <c r="B420" s="76" t="str">
        <f t="shared" si="49"/>
        <v/>
      </c>
      <c r="C420" s="66"/>
      <c r="D420" s="76" t="str">
        <f>IFERROR(IF(B420&lt;&gt;"", IF(AND(INDEX(Paste_Here!B$2:B$850, MATCH(B420, Paste_Here!A$2:A$850, 0))&lt;&gt;"", ISNUMBER(VALUE(INDEX(Paste_Here!B$2:B$850, MATCH(B420, Paste_Here!A$2:A$850, 0))))), INDEX(Paste_Here!B$2:B$850, MATCH(B420, Paste_Here!A$2:A$850, 0)), ""), ""), "")</f>
        <v/>
      </c>
      <c r="E420" s="66"/>
      <c r="F420" s="76" t="str">
        <f>IFERROR(IF(B420&lt;&gt;"", IF(ISTEXT(INDEX(Paste_Here!K$2:K$850, MATCH(B420, Paste_Here!A$2:A$850, 0))), INDEX(Paste_Here!K$2:K$850, MATCH(B420, Paste_Here!A$2:A$850, 0)), ""), ""), "")</f>
        <v/>
      </c>
      <c r="G420" s="66"/>
      <c r="H420" s="76" t="str">
        <f>IFERROR(IF(B420&lt;&gt;"", IF(ISTEXT(INDEX(Paste_Here!C$2:C$850, MATCH(B420, Paste_Here!A$2:A$850, 0))), INDEX(Paste_Here!C$2:C$850, MATCH(B420, Paste_Here!A$2:A$850, 0)), ""), ""), "")</f>
        <v/>
      </c>
      <c r="I420" s="66"/>
      <c r="J420" s="76" t="str">
        <f>IFERROR(IF(B420&lt;&gt;"", IF(ISNUMBER(SEARCH("s", LOWER(INDEX(Paste_Here!M$2:M$850, MATCH(B420, Paste_Here!A$2:A$850, 0))))), "Yes", IF(INDEX(Paste_Here!M$2:M$850, MATCH(B420, Paste_Here!A$2:A$850, 0))&lt;&gt;"", "No", "")), ""), "")</f>
        <v/>
      </c>
      <c r="K420" s="66"/>
      <c r="L420" s="76" t="str">
        <f>IFERROR(IF(B420&lt;&gt;"", IF(ISNUMBER(SEARCH("yes", LOWER(INDEX(Paste_Here!E$2:E$850, MATCH(B420, Paste_Here!A$2:A$850, 0))))), "Yes", IF(ISNUMBER(SEARCH("no", LOWER(INDEX(Paste_Here!E$2:E$850, MATCH(B420, Paste_Here!A$2:A$850, 0))))), "No", "")), ""), "")</f>
        <v/>
      </c>
      <c r="M420" s="66"/>
      <c r="N420" s="76" t="str">
        <f>IFERROR(IF(B420&lt;&gt;"", IF(ISNUMBER(SEARCH("yes", LOWER(INDEX(Paste_Here!F$2:F$850, MATCH(B420, Paste_Here!A$2:A$850, 0))))), "Yes", IF(ISNUMBER(SEARCH("no", LOWER(INDEX(Paste_Here!F$2:F$850, MATCH(B420, Paste_Here!A$2:A$850, 0))))), "No", "")), ""), "")</f>
        <v/>
      </c>
      <c r="O420" s="66"/>
      <c r="P420" s="76" t="str">
        <f>IFERROR(IF(B420&lt;&gt;"", IF(ISNUMBER(SEARCH("yes", LOWER(INDEX(Paste_Here!L$2:L$850, MATCH(B420, Paste_Here!A$2:A$850, 0))))), "Yes", IF(ISNUMBER(SEARCH("no", LOWER(INDEX(Paste_Here!L$2:L$850, MATCH(B420, Paste_Here!A$2:A$850, 0))))), "No", "")), ""), "")</f>
        <v/>
      </c>
      <c r="Q420" s="66"/>
      <c r="R420" s="76" t="str">
        <f>IFERROR(IF(B420&lt;&gt;"", IF(ISNUMBER(SEARCH("transitional 2", LOWER(INDEX(Paste_Here!D$2:D$850, MATCH(B420, Paste_Here!A$2:A$850, 0))))), "T2", IF(ISNUMBER(SEARCH("transitional 1", LOWER(INDEX(Paste_Here!D$2:D$850, MATCH(B420, Paste_Here!A$2:A$850, 0))))), "T1", IF(ISNUMBER(SEARCH("waived ell services", LOWER(INDEX(Paste_Here!D$2:D$850, MATCH(B420, Paste_Here!A$2:A$850, 0))))), "W", IF(ISNUMBER(SEARCH("english language learner", LOWER(INDEX(Paste_Here!D$2:D$850, MATCH(B420, Paste_Here!A$2:A$850, 0))))), "L", "")))), ""), "")</f>
        <v/>
      </c>
      <c r="S420" s="66"/>
      <c r="T420" s="76" t="str">
        <f>IFERROR(IF(B420&lt;&gt;"", IF(ISNUMBER(SEARCH("yes", LOWER(INDEX(Paste_Here!I$2:I$850, MATCH(B420, Paste_Here!A$2:A$850, 0))))), "Yes", IF(ISNUMBER(SEARCH("no", LOWER(INDEX(Paste_Here!I$2:I$850, MATCH(B420, Paste_Here!A$2:A$850, 0))))), "No", "")), ""), "")</f>
        <v/>
      </c>
      <c r="U420" s="66"/>
      <c r="V420" s="76" t="str">
        <f>IFERROR(IF(B420&lt;&gt;"", IF(ISTEXT(INDEX(Paste_Here!J$2:J$850, MATCH(B420, Paste_Here!A$2:A$850, 0))), VALUE(INDEX(Paste_Here!J$2:J$850, MATCH(B420, Paste_Here!A$2:A$850, 0))), ""), ""), "")</f>
        <v/>
      </c>
      <c r="W420" s="66"/>
      <c r="X420" s="66"/>
      <c r="Y420" s="76" t="str">
        <f t="shared" si="50"/>
        <v/>
      </c>
      <c r="Z420" s="66"/>
      <c r="AA420" s="76" t="str">
        <f>IFERROR(IF(B420&lt;&gt;"", IF(AND(INDEX(Paste_Here!AI$2:AI$850, MATCH(B420, Paste_Here!A$2:A$850, 0))&lt;&gt;"", ISNUMBER(VALUE(INDEX(Paste_Here!AI$2:AI$850, MATCH(B420, Paste_Here!A$2:A$850, 0))))), INDEX(Paste_Here!AI$2:AI$850, MATCH(B420, Paste_Here!A$2:A$850, 0)), ""), ""), "")</f>
        <v/>
      </c>
      <c r="AB420" s="66"/>
      <c r="AC420" s="76" t="str">
        <f>IFERROR(IF(B420&lt;&gt;"", IF(AND(INDEX(Paste_Here!AJ$2:AJ$850, MATCH(B420, Paste_Here!A$2:A$850, 0))&lt;&gt;"", ISNUMBER(VALUE(INDEX(Paste_Here!AJ$2:AJ$850, MATCH(B420, Paste_Here!A$2:A$850, 0))))), INDEX(Paste_Here!AJ$2:AJ$850, MATCH(B420, Paste_Here!A$2:A$850, 0)), ""), ""), "")</f>
        <v/>
      </c>
      <c r="AD420" s="66"/>
      <c r="AE420" s="76" t="str">
        <f>IFERROR(IF(B420&lt;&gt;"", IF(AND(INDEX(Paste_Here!AK$2:AK$850, MATCH(B420, Paste_Here!A$2:A$850, 0))&lt;&gt;"", ISNUMBER(VALUE(INDEX(Paste_Here!AK$2:AK$850, MATCH(B420, Paste_Here!A$2:A$850, 0))))), INDEX(Paste_Here!AK$2:AK$850, MATCH(B420, Paste_Here!A$2:A$850, 0)), ""), ""), "")</f>
        <v/>
      </c>
      <c r="AF420" s="66"/>
      <c r="AG420" s="76" t="str">
        <f>IFERROR(IF(B420&lt;&gt;"", IF(AND(INDEX(Paste_Here!AL$2:AL$850, MATCH(B420, Paste_Here!A$2:A$850, 0))&lt;&gt;"", ISNUMBER(VALUE(INDEX(Paste_Here!AL$2:AL$850, MATCH(B420, Paste_Here!A$2:A$850, 0))))), INDEX(Paste_Here!AL$2:AL$850, MATCH(B420, Paste_Here!A$2:A$850, 0)), ""), ""), "")</f>
        <v/>
      </c>
      <c r="AH420" s="66"/>
      <c r="AI420" s="76" t="str">
        <f>IFERROR(IF(B420&lt;&gt;"", IF(AND(INDEX(Paste_Here!AH$2:AH$850, MATCH(B420, Paste_Here!A$2:A$850, 0))&lt;&gt;"", ISNUMBER(VALUE(INDEX(Paste_Here!AH$2:AH$850, MATCH(B420, Paste_Here!A$2:A$850, 0))))), IF(VALUE(INDEX(Paste_Here!AH$2:AH$850, MATCH(B420, Paste_Here!A$2:A$850, 0)))=0, "", INDEX(Paste_Here!AH$2:AH$850, MATCH(B420, Paste_Here!A$2:A$850, 0))), ""), ""), "")</f>
        <v/>
      </c>
      <c r="AJ420" s="66"/>
      <c r="AK420" s="76" t="str">
        <f>IFERROR(IF(B420&lt;&gt;"", IF(AND(INDEX(Paste_Here!N$2:N$850, MATCH(B420, Paste_Here!A$2:A$850, 0))&lt;&gt;"", ISNUMBER(VALUE(INDEX(Paste_Here!N$2:N$850, MATCH(B420, Paste_Here!A$2:A$850, 0))))), INDEX(Paste_Here!N$2:N$850, MATCH(B420, Paste_Here!A$2:A$850, 0)), ""), ""), "")</f>
        <v/>
      </c>
      <c r="AL420" s="66"/>
      <c r="AM420" s="76" t="str">
        <f>IFERROR(IF(B420&lt;&gt;"", IF(AND(INDEX(Paste_Here!O$2:O$850, MATCH(B420, Paste_Here!A$2:A$850, 0))&lt;&gt;"", ISNUMBER(VALUE(INDEX(Paste_Here!O$2:O$850, MATCH(B420, Paste_Here!A$2:A$850, 0))))), INDEX(Paste_Here!O$2:O$850, MATCH(B420, Paste_Here!A$2:A$850, 0)), ""), ""), "")</f>
        <v/>
      </c>
      <c r="AN420" s="66"/>
      <c r="AO420" s="76"/>
      <c r="AP420" s="66"/>
      <c r="AQ420" s="76"/>
      <c r="AR420" s="66"/>
      <c r="AS420" s="76"/>
      <c r="AT420" s="66"/>
      <c r="AU420" s="66"/>
      <c r="AV420" s="76" t="str">
        <f t="shared" si="51"/>
        <v/>
      </c>
      <c r="AW420" s="66"/>
      <c r="AX420" s="76" t="str">
        <f>IFERROR(IF(B420&lt;&gt;"", IF(ISNUMBER(SEARCH("Revealed-Potential (Primary Focus)", LOWER(INDEX(Paste_Here!Z$2:Z$850, MATCH(B420, Paste_Here!A$2:A$850, 0))))), "Rev-Potential: Prim", IF(ISNUMBER(SEARCH("Revealed-Potential (Secondary Focus)", LOWER(INDEX(Paste_Here!Z$2:Z$850, MATCH(B420, Paste_Here!A$2:A$850, 0))))), "Rev-Potential: Sec", IF(ISNUMBER(SEARCH("Monitoring", LOWER(INDEX(Paste_Here!Z$2:Z$850, MATCH(B420, Paste_Here!A$2:A$850, 0))))), "Monitoring", IF(ISNUMBER(SEARCH("At-Promise (Secondary Focus)", LOWER(INDEX(Paste_Here!Z$2:Z$850, MATCH(B420, Paste_Here!A$2:A$850, 0))))), "At-Promise: Sec", IF(ISNUMBER(SEARCH("At-Promise (Primary Focus)", LOWER(INDEX(Paste_Here!Z$2:Z$850, MATCH(B420, Paste_Here!A$2:A$850, 0))))), "At-Promise: Prim", ""))))), ""), "")</f>
        <v/>
      </c>
      <c r="AY420" s="66"/>
      <c r="AZ420" s="76"/>
      <c r="BA420" s="66"/>
      <c r="BB420" s="76"/>
      <c r="BC420" s="66"/>
      <c r="BD420" s="76"/>
      <c r="BE420" s="66"/>
      <c r="BF420" s="76"/>
      <c r="BG420" s="66"/>
      <c r="BH420" s="76"/>
      <c r="BI420" s="66"/>
      <c r="BJ420" s="66"/>
      <c r="BK420" s="76" t="str">
        <f t="shared" si="52"/>
        <v/>
      </c>
      <c r="BL420" s="66"/>
      <c r="BM420" s="76" t="str">
        <f>IFERROR(IF(B420&lt;&gt;"", IF(AND(ISNUMBER(VALUE(SUBSTITUTE(SUBSTITUTE(Paste_Here!R420, "br", "-"), "L", ""))), VALUE(SUBSTITUTE(SUBSTITUTE(Paste_Here!R420, "br", "-"), "L", "")) &gt;= 1095), "Yes", IF(AND(ISNUMBER(VALUE(SUBSTITUTE(SUBSTITUTE(Paste_Here!R420, "br", "-"), "L", ""))), VALUE(SUBSTITUTE(SUBSTITUTE(Paste_Here!R420, "br", "-"), "L", "")) &lt;= 1094), "No", "")), ""), "")</f>
        <v/>
      </c>
      <c r="BN420" s="66"/>
      <c r="BO420" s="76" t="str">
        <f>IFERROR(IF(B420&lt;&gt;"", IF(COUNTIF(INDEX(Paste_Here!Y$2:AB$850, MATCH(B420, Paste_Here!A$2:A$850, 0), 0), "yes") &gt; 0, "Yes", IF(COUNTIF(INDEX(Paste_Here!Y$2:AB$850, MATCH(B420, Paste_Here!A$2:A$850, 0), 0), "no") &gt; 0, "No", "")), ""), "")</f>
        <v/>
      </c>
      <c r="BP420" s="66"/>
      <c r="BQ420" s="76" t="str">
        <f>IFERROR(IF(B420&lt;&gt;"", IF(AND(ISNUMBER(VALUE(SUBSTITUTE(SUBSTITUTE(Paste_Here!U420, "em", "-"), "q", ""))), VALUE(SUBSTITUTE(SUBSTITUTE(Paste_Here!U420, "em", "-"), "q", "")) &gt;= 910), "Yes", IF(AND(ISNUMBER(VALUE(SUBSTITUTE(SUBSTITUTE(Paste_Here!U420, "em", "-"), "q", ""))), VALUE(SUBSTITUTE(SUBSTITUTE(Paste_Here!U420, "em", "-"), "q", "")) &lt;= 909), "No", "")), ""), "")</f>
        <v/>
      </c>
      <c r="BR420" s="66"/>
      <c r="BS420" s="76" t="str">
        <f>IFERROR(IF(B420&lt;&gt;"", IF(AND(INDEX(Paste_Here!X$2:X$850, MATCH(B420, Paste_Here!A$2:A$850, 0))&lt;&gt;"", ISNUMBER(VALUE(INDEX(Paste_Here!X$2:X$850, MATCH(B420, Paste_Here!A$2:A$850, 0))))), INDEX(Paste_Here!X$2:X$850, MATCH(B420, Paste_Here!A$2:A$850, 0)), ""), ""), "")</f>
        <v/>
      </c>
      <c r="BT420" s="66"/>
      <c r="BU420" s="76" t="str">
        <f>IFERROR(IF(B420&lt;&gt;"", IF(ISNUMBER(VALUE(INDEX(Paste_Here!G$2:G$850, MATCH(B420, Paste_Here!A$2:A$850, 0)))), IF(VALUE(INDEX(Paste_Here!G$2:G$850, MATCH(B420, Paste_Here!A$2:A$850, 0)))=0, "No", IF(AND(VALUE(INDEX(Paste_Here!G$2:G$850, MATCH(B420, Paste_Here!A$2:A$850, 0)))&gt;=1, VALUE(INDEX(Paste_Here!G$2:G$850, MATCH(B420, Paste_Here!A$2:A$850, 0)))&lt;=4), VALUE(INDEX(Paste_Here!G$2:G$850, MATCH(B420, Paste_Here!A$2:A$850, 0))), "")), ""), ""), "")</f>
        <v/>
      </c>
      <c r="BV420" s="66"/>
      <c r="BW420" s="76" t="str">
        <f>IFERROR(IF(B420&lt;&gt;"", IF(ISNUMBER(VALUE(INDEX(Paste_Here!H$2:H$850, MATCH(B420, Paste_Here!A$2:A$850, 0)))), IF(VALUE(INDEX(Paste_Here!H$2:H$850, MATCH(B420, Paste_Here!A$2:A$850, 0)))=0, "No", IF(AND(VALUE(INDEX(Paste_Here!H$2:H$850, MATCH(B420, Paste_Here!A$2:A$850, 0)))&gt;=1, VALUE(INDEX(Paste_Here!H$2:H$850, MATCH(B420, Paste_Here!A$2:A$850, 0)))&lt;=4), VALUE(INDEX(Paste_Here!H$2:H$850, MATCH(B420, Paste_Here!A$2:A$850, 0))), "")), ""), ""), "")</f>
        <v/>
      </c>
      <c r="BX420" s="66"/>
      <c r="BY420" s="76"/>
      <c r="BZ420" s="66"/>
      <c r="CA420" s="76"/>
      <c r="CB420" s="66"/>
      <c r="CC420" s="66"/>
      <c r="CD420" s="76" t="str">
        <f t="shared" si="53"/>
        <v/>
      </c>
      <c r="CE420" s="66"/>
      <c r="CF420" s="76" t="str">
        <f>IFERROR(IF(B420&lt;&gt;"", IF(AND(INDEX(Paste_Here!P$2:P$850, MATCH(B420, Paste_Here!A$2:A$850, 0))&lt;&gt;"", ISNUMBER(VALUE(INDEX(Paste_Here!P$2:P$850, MATCH(B420, Paste_Here!A$2:A$850, 0))))), INDEX(Paste_Here!P$2:P$850, MATCH(B420, Paste_Here!A$2:A$850, 0)), ""), ""), "")</f>
        <v/>
      </c>
      <c r="CG420" s="66"/>
      <c r="CH420" s="76" t="str">
        <f>IFERROR(IF(B420&lt;&gt;"", IF(ISNUMBER(SEARCH("highrisk", LOWER(INDEX(Paste_Here!Q$2:Q$850, MATCH(B420, Paste_Here!A$2:A$850, 0))))), "High Risk", IF(ISNUMBER(SEARCH("lowrisk", LOWER(INDEX(Paste_Here!Q$2:Q$850, MATCH(B420, Paste_Here!A$2:A$850, 0))))), "Low Risk", IF(ISNUMBER(SEARCH("somerisk", LOWER(INDEX(Paste_Here!Q$2:Q$850, MATCH(B420, Paste_Here!A$2:A$850, 0))))), "Some Risk", ""))), ""), "")</f>
        <v/>
      </c>
      <c r="CI420" s="66"/>
      <c r="CJ420" s="76" t="str">
        <f>IFERROR(IF(B420&lt;&gt;"", IF(AND(INDEX(Paste_Here!AA$2:AA$850, MATCH(B420, Paste_Here!A$2:A$850, 0))&lt;&gt;"", ISNUMBER(VALUE(INDEX(Paste_Here!AA$2:AA$850, MATCH(B420, Paste_Here!A$2:A$850, 0))))), INDEX(Paste_Here!AA$2:AA$850, MATCH(B420, Paste_Here!A$2:A$850, 0)), ""), ""), "")</f>
        <v/>
      </c>
      <c r="CK420" s="66"/>
      <c r="CL420" s="76" t="str">
        <f>IFERROR(IF(B420&lt;&gt;"", IF(LOWER(INDEX(Paste_Here!AB$2:AB$850, MATCH(B420, Paste_Here!A$2:A$850, 0)))="approaching expectations", "Approaching", IF(LOWER(INDEX(Paste_Here!AB$2:AB$850, MATCH(B420, Paste_Here!A$2:A$850, 0)))="met expectations", "Met", IF(LOWER(INDEX(Paste_Here!AB$2:AB$850, MATCH(B420, Paste_Here!A$2:A$850, 0)))="exceeded expectations", "Exceeded", IF(LOWER(INDEX(Paste_Here!AB$2:AB$850, MATCH(B420, Paste_Here!A$2:A$850, 0)))="below expectations", "Below", "")))), ""), "")</f>
        <v/>
      </c>
      <c r="CM420" s="66"/>
      <c r="CN420" s="76" t="str">
        <f>IFERROR(IF(B420&lt;&gt;"", IF(AND(INDEX(Paste_Here!AC$2:AC$850, MATCH(B420, Paste_Here!A$2:A$850, 0))&lt;&gt;"", ISNUMBER(VALUE(INDEX(Paste_Here!AC$2:AC$850, MATCH(B420, Paste_Here!A$2:A$850, 0))))), INDEX(Paste_Here!AC$2:AC$850, MATCH(B420, Paste_Here!A$2:A$850, 0)), ""), ""), "")</f>
        <v/>
      </c>
      <c r="CO420" s="66"/>
      <c r="CP420" s="76"/>
      <c r="CQ420" s="66"/>
      <c r="CR420" s="76"/>
      <c r="CS420" s="66"/>
      <c r="CT420" s="76"/>
      <c r="CU420" s="66"/>
      <c r="CV420" s="76"/>
      <c r="CW420" s="66"/>
      <c r="CX420" s="76"/>
      <c r="CY420" s="66"/>
      <c r="CZ420" s="66"/>
      <c r="DA420" s="76" t="str">
        <f t="shared" si="54"/>
        <v/>
      </c>
      <c r="DB420" s="66"/>
      <c r="DC420" s="76" t="str">
        <f>IFERROR(IF(B420&lt;&gt;"", IF(AND(INDEX(Paste_Here!V$2:V$850, MATCH(B420, Paste_Here!A$2:A$850, 0))&lt;&gt;"", ISNUMBER(VALUE(INDEX(Paste_Here!V$2:V$850, MATCH(B420, Paste_Here!A$2:A$850, 0))))), INDEX(Paste_Here!V$2:V$850, MATCH(B420, Paste_Here!A$2:A$850, 0)), ""), ""), "")</f>
        <v/>
      </c>
      <c r="DD420" s="66"/>
      <c r="DE420" s="76" t="str">
        <f>IFERROR(IF(B420&lt;&gt;"", IF(ISNUMBER(SEARCH("highrisk", LOWER(INDEX(Paste_Here!W$2:W$850, MATCH(B420, Paste_Here!A$2:A$850, 0))))), "High Risk", IF(ISNUMBER(SEARCH("lowrisk", LOWER(INDEX(Paste_Here!W$2:W$850, MATCH(B420, Paste_Here!A$2:A$850, 0))))), "Low Risk", IF(ISNUMBER(SEARCH("somerisk", LOWER(INDEX(Paste_Here!W$2:W$850, MATCH(B420, Paste_Here!A$2:A$850, 0))))), "Some Risk", ""))), ""), "")</f>
        <v/>
      </c>
      <c r="DF420" s="66"/>
      <c r="DG420" s="76" t="str">
        <f>IFERROR(IF(B420&lt;&gt;"", IF(AND(INDEX(Paste_Here!S$2:S$850, MATCH(B420, Paste_Here!A$2:A$850, 0))&lt;&gt;"", ISNUMBER(VALUE(INDEX(Paste_Here!S$2:S$850, MATCH(B420, Paste_Here!A$2:A$850, 0))))), INDEX(Paste_Here!S$2:S$850, MATCH(B420, Paste_Here!A$2:A$850, 0)), ""), ""), "")</f>
        <v/>
      </c>
      <c r="DH420" s="66"/>
      <c r="DI420" s="76" t="str">
        <f>IFERROR(IF(B420&lt;&gt;"", IF(ISNUMBER(SEARCH("highrisk", LOWER(INDEX(Paste_Here!T$2:T$850, MATCH(B420, Paste_Here!A$2:A$850, 0))))), "High Risk", IF(ISNUMBER(SEARCH("lowrisk", LOWER(INDEX(Paste_Here!T$2:T$850, MATCH(B420, Paste_Here!A$2:A$850, 0))))), "Low Risk", IF(ISNUMBER(SEARCH("somerisk", LOWER(INDEX(Paste_Here!T$2:T$850, MATCH(B420, Paste_Here!A$2:A$850, 0))))), "Some Risk", ""))), ""), "")</f>
        <v/>
      </c>
      <c r="DJ420" s="66"/>
      <c r="DK420" s="76" t="str">
        <f>IFERROR(IF(B420&lt;&gt;"", IF(AND(INDEX(Paste_Here!AD$2:AD$850, MATCH(B420, Paste_Here!A$2:A$850, 0))&lt;&gt;"", ISNUMBER(VALUE(INDEX(Paste_Here!AD$2:AD$850, MATCH(B420, Paste_Here!A$2:A$850, 0))))), INDEX(Paste_Here!AD$2:AD$850, MATCH(B420, Paste_Here!A$2:A$850, 0)), ""), ""), "")</f>
        <v/>
      </c>
      <c r="DL420" s="66"/>
      <c r="DM420" s="76" t="str">
        <f>IFERROR(IF(B420&lt;&gt;"", IF(LOWER(INDEX(Paste_Here!AE$2:AE$850, MATCH(B420, Paste_Here!A$2:A$850, 0)))="approaching expectations", "Approaching", IF(LOWER(INDEX(Paste_Here!AE$2:AE$850, MATCH(B420, Paste_Here!A$2:A$850, 0)))="met expectations", "Met", IF(LOWER(INDEX(Paste_Here!AE$2:AE$850, MATCH(B420, Paste_Here!A$2:A$850, 0)))="exceeded expectations", "Exceeded", IF(LOWER(INDEX(Paste_Here!AE$2:AE$850, MATCH(B420, Paste_Here!A$2:A$850, 0)))="below expectations", "Below", "")))), ""), "")</f>
        <v/>
      </c>
      <c r="DN420" s="66"/>
      <c r="DO420" s="76"/>
      <c r="DP420" s="66"/>
      <c r="DQ420" s="76"/>
      <c r="DR420" s="66"/>
      <c r="DS420" s="76"/>
      <c r="DT420" s="66"/>
      <c r="DU420" s="76"/>
      <c r="DV420" s="66"/>
      <c r="DW420" s="66"/>
      <c r="DX420" s="76" t="str">
        <f t="shared" si="55"/>
        <v/>
      </c>
      <c r="DY420" s="66"/>
      <c r="DZ420" s="76"/>
      <c r="EA420" s="66"/>
      <c r="EB420" s="76"/>
      <c r="EC420" s="66"/>
      <c r="ED420" s="76" t="str">
        <f>IFERROR(IF(B420&lt;&gt;"", IF(AND(INDEX(Paste_Here!AF$2:AF$850, MATCH(B420, Paste_Here!A$2:A$850, 0))&lt;&gt;"", ISNUMBER(VALUE(INDEX(Paste_Here!AF$2:AF$850, MATCH(B420, Paste_Here!A$2:A$850, 0))))), INDEX(Paste_Here!AF$2:AF$850, MATCH(B420, Paste_Here!A$2:A$850, 0)), ""), ""), "")</f>
        <v/>
      </c>
      <c r="EE420" s="66"/>
      <c r="EF420" s="76"/>
      <c r="EG420" s="66"/>
      <c r="EH420" s="76"/>
      <c r="EI420" s="66"/>
      <c r="EJ420" s="76" t="str">
        <f>IFERROR(IF(B420&lt;&gt;"", IF(AND(INDEX(Paste_Here!AG$2:AG$850, MATCH(B420, Paste_Here!A$2:A$850, 0))&lt;&gt;"", ISNUMBER(VALUE(INDEX(Paste_Here!AG$2:AG$850, MATCH(B420, Paste_Here!A$2:A$850, 0))))), INDEX(Paste_Here!AG$2:AG$850, MATCH(B420, Paste_Here!A$2:A$850, 0)), ""), ""), "")</f>
        <v/>
      </c>
      <c r="EK420" s="66"/>
      <c r="EL420" s="76"/>
      <c r="EM420" s="66"/>
      <c r="EN420" s="76"/>
      <c r="EO420" s="66"/>
      <c r="EP420" s="76"/>
      <c r="EQ420" s="66"/>
      <c r="ER420" s="76"/>
      <c r="ES420" s="66"/>
      <c r="ET420" s="66"/>
      <c r="EU420" s="76"/>
      <c r="EV420" s="66"/>
      <c r="EW420" s="76"/>
      <c r="EX420" s="66"/>
      <c r="EY420" s="76"/>
      <c r="EZ420" s="66"/>
      <c r="FA420" s="76"/>
      <c r="FB420" s="66"/>
      <c r="FC420" s="76"/>
      <c r="FD420" s="66"/>
      <c r="FE420" s="76"/>
      <c r="FF420" s="66"/>
      <c r="FG420" s="76"/>
      <c r="FH420" s="66"/>
      <c r="FI420" s="76"/>
      <c r="FJ420" s="66"/>
      <c r="FK420" s="76"/>
      <c r="FL420" s="66"/>
      <c r="FM420" s="76"/>
      <c r="FN420" s="66"/>
      <c r="FO420" s="76"/>
      <c r="FP420" s="66"/>
      <c r="FQ420" s="76"/>
      <c r="FR420" s="66"/>
      <c r="FS420" s="76"/>
      <c r="FT420" s="66"/>
      <c r="FU420" s="76"/>
      <c r="FV420" s="66"/>
      <c r="FW420" s="76"/>
      <c r="FX420" s="66"/>
      <c r="FY420" s="76"/>
      <c r="FZ420" s="66"/>
      <c r="GA420" s="76"/>
      <c r="GB420" s="66"/>
      <c r="GC420" s="76"/>
      <c r="GD420" s="66"/>
      <c r="GE420" s="76"/>
      <c r="GF420" s="66"/>
      <c r="GG420" s="76"/>
      <c r="GH420" s="66"/>
      <c r="GI420" s="76"/>
      <c r="GJ420" s="66"/>
      <c r="GK420" s="76"/>
      <c r="GL420" s="66"/>
      <c r="GM420" s="76"/>
      <c r="GN420" s="66"/>
      <c r="GO420" s="76"/>
      <c r="GP420" s="66"/>
      <c r="GQ420" s="76"/>
      <c r="GR420" s="66"/>
      <c r="GS420" s="76"/>
      <c r="GT420" s="66"/>
      <c r="GU420" s="76"/>
      <c r="GV420" s="66"/>
      <c r="GW420" s="76"/>
      <c r="GX420" s="66"/>
      <c r="GY420" s="76"/>
      <c r="GZ420" s="66"/>
      <c r="HA420" s="76"/>
      <c r="HB420" s="66"/>
      <c r="HC420" s="76"/>
      <c r="HD420" s="66"/>
      <c r="HE420" s="76"/>
      <c r="HF420" s="66"/>
      <c r="HG420" s="76"/>
      <c r="HH420" s="66"/>
      <c r="HI420" s="76"/>
      <c r="HJ420" s="66"/>
      <c r="HK420" s="76"/>
      <c r="HL420" s="66"/>
      <c r="HM420" s="76"/>
      <c r="HN420" s="66"/>
      <c r="HO420" s="76"/>
      <c r="HP420" s="66"/>
      <c r="HQ420" s="76"/>
      <c r="HR420" s="66"/>
      <c r="HS420" s="76"/>
      <c r="HT420" s="66"/>
      <c r="HU420" s="76"/>
      <c r="HV420" s="66"/>
      <c r="HW420" s="76"/>
      <c r="HX420" s="66"/>
      <c r="HY420" s="76"/>
      <c r="HZ420" s="66"/>
      <c r="IA420" s="76"/>
      <c r="IB420" s="66"/>
      <c r="IC420" s="76"/>
      <c r="ID420" s="66"/>
      <c r="IE420" s="76"/>
      <c r="IF420" s="66"/>
      <c r="IG420" s="76"/>
      <c r="IH420" s="66"/>
      <c r="II420" s="76"/>
      <c r="IJ420" s="66"/>
      <c r="IK420" s="76"/>
      <c r="IL420" s="66"/>
      <c r="IM420" s="76"/>
      <c r="IN420" s="66"/>
      <c r="IO420" s="76"/>
      <c r="IP420" s="66"/>
      <c r="IQ420" s="76"/>
      <c r="IR420" s="66"/>
      <c r="IS420" s="76"/>
      <c r="IT420" s="66"/>
      <c r="IU420" s="76"/>
      <c r="IV420" s="66"/>
      <c r="IW420" s="76"/>
      <c r="IX420" s="66"/>
      <c r="IY420" s="76"/>
      <c r="IZ420" s="66"/>
      <c r="JA420" s="76"/>
      <c r="JB420" s="66"/>
      <c r="JC420" s="76"/>
      <c r="JD420" s="66"/>
      <c r="JE420" s="76"/>
      <c r="JF420" s="66"/>
      <c r="JG420" s="76"/>
      <c r="JH420" s="66"/>
      <c r="JI420" s="76"/>
      <c r="JJ420" s="66"/>
      <c r="JK420" s="76"/>
      <c r="JL420" s="66"/>
      <c r="JM420" s="76"/>
      <c r="JN420" s="66"/>
      <c r="JO420" s="76"/>
      <c r="JP420" s="66"/>
      <c r="JQ420" s="76"/>
      <c r="JR420" s="66"/>
      <c r="JS420" s="76"/>
      <c r="JT420" s="66"/>
      <c r="JU420" s="76"/>
      <c r="JV420" s="66"/>
      <c r="JW420" s="76"/>
      <c r="JX420" s="66"/>
      <c r="JY420" s="76"/>
      <c r="JZ420" s="66"/>
      <c r="KA420" s="76"/>
      <c r="KB420" s="66"/>
      <c r="KC420" s="76"/>
      <c r="KD420" s="66"/>
      <c r="KE420" s="76"/>
      <c r="KF420" s="66"/>
      <c r="KG420" s="76"/>
      <c r="KH420" s="66"/>
      <c r="KI420" s="76"/>
      <c r="KJ420" s="66"/>
      <c r="KK420" s="76"/>
      <c r="KL420" s="66"/>
      <c r="KM420" s="76"/>
      <c r="KN420" s="66"/>
      <c r="KO420" s="76"/>
      <c r="KP420" s="66"/>
      <c r="KQ420" s="76"/>
      <c r="KR420" s="66"/>
      <c r="KS420" s="76"/>
      <c r="KT420" s="66"/>
      <c r="KU420" s="76"/>
      <c r="KV420" s="66"/>
      <c r="KW420" s="76"/>
      <c r="KX420" s="66"/>
      <c r="KY420" s="76"/>
      <c r="KZ420" s="66"/>
      <c r="LA420" s="76"/>
      <c r="LB420" s="66"/>
      <c r="LC420" s="76"/>
      <c r="LD420" s="66"/>
      <c r="LE420" s="76"/>
      <c r="LF420" s="66"/>
      <c r="LG420" s="76"/>
      <c r="LH420" s="66"/>
      <c r="LI420" s="76"/>
      <c r="LJ420" s="66"/>
      <c r="LK420" s="76"/>
      <c r="LL420" s="66"/>
      <c r="LM420" s="76"/>
      <c r="LN420" s="66"/>
      <c r="LO420" s="76"/>
      <c r="LP420" s="66"/>
      <c r="LQ420" s="76"/>
      <c r="LR420" s="66"/>
      <c r="LS420" s="76"/>
      <c r="LT420" s="66"/>
      <c r="LU420" s="76"/>
      <c r="LV420" s="66"/>
      <c r="LW420" s="76"/>
      <c r="LX420" s="66"/>
      <c r="LY420" s="76"/>
      <c r="LZ420" s="66"/>
      <c r="MA420" s="76"/>
      <c r="MB420" s="66"/>
      <c r="MC420" s="76"/>
      <c r="MD420" s="66"/>
      <c r="MG420" s="1" t="str" cm="1">
        <f t="array" ref="MG420">IFERROR(INDEX(Paste_Here!$B$2:$B$850, MATCH(0, COUNTIF(MG$4:MG419, Paste_Here!$B$2:$B$850) + IF(Paste_Here!$B$2:$B$850="", 1, 0), 0)), "")</f>
        <v/>
      </c>
      <c r="MH420" s="1" t="str">
        <f>IF(MG420&lt;&gt;"", INDEX(Paste_Here!$A$2:$A$850, MATCH(MG420, Paste_Here!$B$2:$B$850, 0)), "")</f>
        <v/>
      </c>
      <c r="MI420" s="1" t="str">
        <f t="shared" si="56"/>
        <v/>
      </c>
      <c r="MJ420" s="1" t="str" cm="1">
        <f t="array" ref="MJ420">IFERROR(INDEX($MI$5:$MI$850, MATCH(SMALL(IF($MI$5:$MI$850&lt;&gt;"", COUNTIF($MI$5:$MI$850, "&lt;"&amp;$MI$5:$MI$850)+1), ROW()-ROW($MJ$5)+1), COUNTIF($MI$5:$MI$850, "&lt;"&amp;$MI$5:$MI$850)+1, 0)), "")</f>
        <v/>
      </c>
    </row>
    <row r="421" spans="1:348">
      <c r="A421" s="66"/>
      <c r="B421" s="76" t="str">
        <f t="shared" si="49"/>
        <v/>
      </c>
      <c r="C421" s="66"/>
      <c r="D421" s="76" t="str">
        <f>IFERROR(IF(B421&lt;&gt;"", IF(AND(INDEX(Paste_Here!B$2:B$850, MATCH(B421, Paste_Here!A$2:A$850, 0))&lt;&gt;"", ISNUMBER(VALUE(INDEX(Paste_Here!B$2:B$850, MATCH(B421, Paste_Here!A$2:A$850, 0))))), INDEX(Paste_Here!B$2:B$850, MATCH(B421, Paste_Here!A$2:A$850, 0)), ""), ""), "")</f>
        <v/>
      </c>
      <c r="E421" s="66"/>
      <c r="F421" s="76" t="str">
        <f>IFERROR(IF(B421&lt;&gt;"", IF(ISTEXT(INDEX(Paste_Here!K$2:K$850, MATCH(B421, Paste_Here!A$2:A$850, 0))), INDEX(Paste_Here!K$2:K$850, MATCH(B421, Paste_Here!A$2:A$850, 0)), ""), ""), "")</f>
        <v/>
      </c>
      <c r="G421" s="66"/>
      <c r="H421" s="76" t="str">
        <f>IFERROR(IF(B421&lt;&gt;"", IF(ISTEXT(INDEX(Paste_Here!C$2:C$850, MATCH(B421, Paste_Here!A$2:A$850, 0))), INDEX(Paste_Here!C$2:C$850, MATCH(B421, Paste_Here!A$2:A$850, 0)), ""), ""), "")</f>
        <v/>
      </c>
      <c r="I421" s="66"/>
      <c r="J421" s="76" t="str">
        <f>IFERROR(IF(B421&lt;&gt;"", IF(ISNUMBER(SEARCH("s", LOWER(INDEX(Paste_Here!M$2:M$850, MATCH(B421, Paste_Here!A$2:A$850, 0))))), "Yes", IF(INDEX(Paste_Here!M$2:M$850, MATCH(B421, Paste_Here!A$2:A$850, 0))&lt;&gt;"", "No", "")), ""), "")</f>
        <v/>
      </c>
      <c r="K421" s="66"/>
      <c r="L421" s="76" t="str">
        <f>IFERROR(IF(B421&lt;&gt;"", IF(ISNUMBER(SEARCH("yes", LOWER(INDEX(Paste_Here!E$2:E$850, MATCH(B421, Paste_Here!A$2:A$850, 0))))), "Yes", IF(ISNUMBER(SEARCH("no", LOWER(INDEX(Paste_Here!E$2:E$850, MATCH(B421, Paste_Here!A$2:A$850, 0))))), "No", "")), ""), "")</f>
        <v/>
      </c>
      <c r="M421" s="66"/>
      <c r="N421" s="76" t="str">
        <f>IFERROR(IF(B421&lt;&gt;"", IF(ISNUMBER(SEARCH("yes", LOWER(INDEX(Paste_Here!F$2:F$850, MATCH(B421, Paste_Here!A$2:A$850, 0))))), "Yes", IF(ISNUMBER(SEARCH("no", LOWER(INDEX(Paste_Here!F$2:F$850, MATCH(B421, Paste_Here!A$2:A$850, 0))))), "No", "")), ""), "")</f>
        <v/>
      </c>
      <c r="O421" s="66"/>
      <c r="P421" s="76" t="str">
        <f>IFERROR(IF(B421&lt;&gt;"", IF(ISNUMBER(SEARCH("yes", LOWER(INDEX(Paste_Here!L$2:L$850, MATCH(B421, Paste_Here!A$2:A$850, 0))))), "Yes", IF(ISNUMBER(SEARCH("no", LOWER(INDEX(Paste_Here!L$2:L$850, MATCH(B421, Paste_Here!A$2:A$850, 0))))), "No", "")), ""), "")</f>
        <v/>
      </c>
      <c r="Q421" s="66"/>
      <c r="R421" s="76" t="str">
        <f>IFERROR(IF(B421&lt;&gt;"", IF(ISNUMBER(SEARCH("transitional 2", LOWER(INDEX(Paste_Here!D$2:D$850, MATCH(B421, Paste_Here!A$2:A$850, 0))))), "T2", IF(ISNUMBER(SEARCH("transitional 1", LOWER(INDEX(Paste_Here!D$2:D$850, MATCH(B421, Paste_Here!A$2:A$850, 0))))), "T1", IF(ISNUMBER(SEARCH("waived ell services", LOWER(INDEX(Paste_Here!D$2:D$850, MATCH(B421, Paste_Here!A$2:A$850, 0))))), "W", IF(ISNUMBER(SEARCH("english language learner", LOWER(INDEX(Paste_Here!D$2:D$850, MATCH(B421, Paste_Here!A$2:A$850, 0))))), "L", "")))), ""), "")</f>
        <v/>
      </c>
      <c r="S421" s="66"/>
      <c r="T421" s="76" t="str">
        <f>IFERROR(IF(B421&lt;&gt;"", IF(ISNUMBER(SEARCH("yes", LOWER(INDEX(Paste_Here!I$2:I$850, MATCH(B421, Paste_Here!A$2:A$850, 0))))), "Yes", IF(ISNUMBER(SEARCH("no", LOWER(INDEX(Paste_Here!I$2:I$850, MATCH(B421, Paste_Here!A$2:A$850, 0))))), "No", "")), ""), "")</f>
        <v/>
      </c>
      <c r="U421" s="66"/>
      <c r="V421" s="76" t="str">
        <f>IFERROR(IF(B421&lt;&gt;"", IF(ISTEXT(INDEX(Paste_Here!J$2:J$850, MATCH(B421, Paste_Here!A$2:A$850, 0))), VALUE(INDEX(Paste_Here!J$2:J$850, MATCH(B421, Paste_Here!A$2:A$850, 0))), ""), ""), "")</f>
        <v/>
      </c>
      <c r="W421" s="66"/>
      <c r="X421" s="66"/>
      <c r="Y421" s="76" t="str">
        <f t="shared" si="50"/>
        <v/>
      </c>
      <c r="Z421" s="66"/>
      <c r="AA421" s="76" t="str">
        <f>IFERROR(IF(B421&lt;&gt;"", IF(AND(INDEX(Paste_Here!AI$2:AI$850, MATCH(B421, Paste_Here!A$2:A$850, 0))&lt;&gt;"", ISNUMBER(VALUE(INDEX(Paste_Here!AI$2:AI$850, MATCH(B421, Paste_Here!A$2:A$850, 0))))), INDEX(Paste_Here!AI$2:AI$850, MATCH(B421, Paste_Here!A$2:A$850, 0)), ""), ""), "")</f>
        <v/>
      </c>
      <c r="AB421" s="66"/>
      <c r="AC421" s="76" t="str">
        <f>IFERROR(IF(B421&lt;&gt;"", IF(AND(INDEX(Paste_Here!AJ$2:AJ$850, MATCH(B421, Paste_Here!A$2:A$850, 0))&lt;&gt;"", ISNUMBER(VALUE(INDEX(Paste_Here!AJ$2:AJ$850, MATCH(B421, Paste_Here!A$2:A$850, 0))))), INDEX(Paste_Here!AJ$2:AJ$850, MATCH(B421, Paste_Here!A$2:A$850, 0)), ""), ""), "")</f>
        <v/>
      </c>
      <c r="AD421" s="66"/>
      <c r="AE421" s="76" t="str">
        <f>IFERROR(IF(B421&lt;&gt;"", IF(AND(INDEX(Paste_Here!AK$2:AK$850, MATCH(B421, Paste_Here!A$2:A$850, 0))&lt;&gt;"", ISNUMBER(VALUE(INDEX(Paste_Here!AK$2:AK$850, MATCH(B421, Paste_Here!A$2:A$850, 0))))), INDEX(Paste_Here!AK$2:AK$850, MATCH(B421, Paste_Here!A$2:A$850, 0)), ""), ""), "")</f>
        <v/>
      </c>
      <c r="AF421" s="66"/>
      <c r="AG421" s="76" t="str">
        <f>IFERROR(IF(B421&lt;&gt;"", IF(AND(INDEX(Paste_Here!AL$2:AL$850, MATCH(B421, Paste_Here!A$2:A$850, 0))&lt;&gt;"", ISNUMBER(VALUE(INDEX(Paste_Here!AL$2:AL$850, MATCH(B421, Paste_Here!A$2:A$850, 0))))), INDEX(Paste_Here!AL$2:AL$850, MATCH(B421, Paste_Here!A$2:A$850, 0)), ""), ""), "")</f>
        <v/>
      </c>
      <c r="AH421" s="66"/>
      <c r="AI421" s="76" t="str">
        <f>IFERROR(IF(B421&lt;&gt;"", IF(AND(INDEX(Paste_Here!AH$2:AH$850, MATCH(B421, Paste_Here!A$2:A$850, 0))&lt;&gt;"", ISNUMBER(VALUE(INDEX(Paste_Here!AH$2:AH$850, MATCH(B421, Paste_Here!A$2:A$850, 0))))), IF(VALUE(INDEX(Paste_Here!AH$2:AH$850, MATCH(B421, Paste_Here!A$2:A$850, 0)))=0, "", INDEX(Paste_Here!AH$2:AH$850, MATCH(B421, Paste_Here!A$2:A$850, 0))), ""), ""), "")</f>
        <v/>
      </c>
      <c r="AJ421" s="66"/>
      <c r="AK421" s="76" t="str">
        <f>IFERROR(IF(B421&lt;&gt;"", IF(AND(INDEX(Paste_Here!N$2:N$850, MATCH(B421, Paste_Here!A$2:A$850, 0))&lt;&gt;"", ISNUMBER(VALUE(INDEX(Paste_Here!N$2:N$850, MATCH(B421, Paste_Here!A$2:A$850, 0))))), INDEX(Paste_Here!N$2:N$850, MATCH(B421, Paste_Here!A$2:A$850, 0)), ""), ""), "")</f>
        <v/>
      </c>
      <c r="AL421" s="66"/>
      <c r="AM421" s="76" t="str">
        <f>IFERROR(IF(B421&lt;&gt;"", IF(AND(INDEX(Paste_Here!O$2:O$850, MATCH(B421, Paste_Here!A$2:A$850, 0))&lt;&gt;"", ISNUMBER(VALUE(INDEX(Paste_Here!O$2:O$850, MATCH(B421, Paste_Here!A$2:A$850, 0))))), INDEX(Paste_Here!O$2:O$850, MATCH(B421, Paste_Here!A$2:A$850, 0)), ""), ""), "")</f>
        <v/>
      </c>
      <c r="AN421" s="66"/>
      <c r="AO421" s="76"/>
      <c r="AP421" s="66"/>
      <c r="AQ421" s="76"/>
      <c r="AR421" s="66"/>
      <c r="AS421" s="76"/>
      <c r="AT421" s="66"/>
      <c r="AU421" s="66"/>
      <c r="AV421" s="76" t="str">
        <f t="shared" si="51"/>
        <v/>
      </c>
      <c r="AW421" s="66"/>
      <c r="AX421" s="76" t="str">
        <f>IFERROR(IF(B421&lt;&gt;"", IF(ISNUMBER(SEARCH("Revealed-Potential (Primary Focus)", LOWER(INDEX(Paste_Here!Z$2:Z$850, MATCH(B421, Paste_Here!A$2:A$850, 0))))), "Rev-Potential: Prim", IF(ISNUMBER(SEARCH("Revealed-Potential (Secondary Focus)", LOWER(INDEX(Paste_Here!Z$2:Z$850, MATCH(B421, Paste_Here!A$2:A$850, 0))))), "Rev-Potential: Sec", IF(ISNUMBER(SEARCH("Monitoring", LOWER(INDEX(Paste_Here!Z$2:Z$850, MATCH(B421, Paste_Here!A$2:A$850, 0))))), "Monitoring", IF(ISNUMBER(SEARCH("At-Promise (Secondary Focus)", LOWER(INDEX(Paste_Here!Z$2:Z$850, MATCH(B421, Paste_Here!A$2:A$850, 0))))), "At-Promise: Sec", IF(ISNUMBER(SEARCH("At-Promise (Primary Focus)", LOWER(INDEX(Paste_Here!Z$2:Z$850, MATCH(B421, Paste_Here!A$2:A$850, 0))))), "At-Promise: Prim", ""))))), ""), "")</f>
        <v/>
      </c>
      <c r="AY421" s="66"/>
      <c r="AZ421" s="76"/>
      <c r="BA421" s="66"/>
      <c r="BB421" s="76"/>
      <c r="BC421" s="66"/>
      <c r="BD421" s="76"/>
      <c r="BE421" s="66"/>
      <c r="BF421" s="76"/>
      <c r="BG421" s="66"/>
      <c r="BH421" s="76"/>
      <c r="BI421" s="66"/>
      <c r="BJ421" s="66"/>
      <c r="BK421" s="76" t="str">
        <f t="shared" si="52"/>
        <v/>
      </c>
      <c r="BL421" s="66"/>
      <c r="BM421" s="76" t="str">
        <f>IFERROR(IF(B421&lt;&gt;"", IF(AND(ISNUMBER(VALUE(SUBSTITUTE(SUBSTITUTE(Paste_Here!R421, "br", "-"), "L", ""))), VALUE(SUBSTITUTE(SUBSTITUTE(Paste_Here!R421, "br", "-"), "L", "")) &gt;= 1095), "Yes", IF(AND(ISNUMBER(VALUE(SUBSTITUTE(SUBSTITUTE(Paste_Here!R421, "br", "-"), "L", ""))), VALUE(SUBSTITUTE(SUBSTITUTE(Paste_Here!R421, "br", "-"), "L", "")) &lt;= 1094), "No", "")), ""), "")</f>
        <v/>
      </c>
      <c r="BN421" s="66"/>
      <c r="BO421" s="76" t="str">
        <f>IFERROR(IF(B421&lt;&gt;"", IF(COUNTIF(INDEX(Paste_Here!Y$2:AB$850, MATCH(B421, Paste_Here!A$2:A$850, 0), 0), "yes") &gt; 0, "Yes", IF(COUNTIF(INDEX(Paste_Here!Y$2:AB$850, MATCH(B421, Paste_Here!A$2:A$850, 0), 0), "no") &gt; 0, "No", "")), ""), "")</f>
        <v/>
      </c>
      <c r="BP421" s="66"/>
      <c r="BQ421" s="76" t="str">
        <f>IFERROR(IF(B421&lt;&gt;"", IF(AND(ISNUMBER(VALUE(SUBSTITUTE(SUBSTITUTE(Paste_Here!U421, "em", "-"), "q", ""))), VALUE(SUBSTITUTE(SUBSTITUTE(Paste_Here!U421, "em", "-"), "q", "")) &gt;= 910), "Yes", IF(AND(ISNUMBER(VALUE(SUBSTITUTE(SUBSTITUTE(Paste_Here!U421, "em", "-"), "q", ""))), VALUE(SUBSTITUTE(SUBSTITUTE(Paste_Here!U421, "em", "-"), "q", "")) &lt;= 909), "No", "")), ""), "")</f>
        <v/>
      </c>
      <c r="BR421" s="66"/>
      <c r="BS421" s="76" t="str">
        <f>IFERROR(IF(B421&lt;&gt;"", IF(AND(INDEX(Paste_Here!X$2:X$850, MATCH(B421, Paste_Here!A$2:A$850, 0))&lt;&gt;"", ISNUMBER(VALUE(INDEX(Paste_Here!X$2:X$850, MATCH(B421, Paste_Here!A$2:A$850, 0))))), INDEX(Paste_Here!X$2:X$850, MATCH(B421, Paste_Here!A$2:A$850, 0)), ""), ""), "")</f>
        <v/>
      </c>
      <c r="BT421" s="66"/>
      <c r="BU421" s="76" t="str">
        <f>IFERROR(IF(B421&lt;&gt;"", IF(ISNUMBER(VALUE(INDEX(Paste_Here!G$2:G$850, MATCH(B421, Paste_Here!A$2:A$850, 0)))), IF(VALUE(INDEX(Paste_Here!G$2:G$850, MATCH(B421, Paste_Here!A$2:A$850, 0)))=0, "No", IF(AND(VALUE(INDEX(Paste_Here!G$2:G$850, MATCH(B421, Paste_Here!A$2:A$850, 0)))&gt;=1, VALUE(INDEX(Paste_Here!G$2:G$850, MATCH(B421, Paste_Here!A$2:A$850, 0)))&lt;=4), VALUE(INDEX(Paste_Here!G$2:G$850, MATCH(B421, Paste_Here!A$2:A$850, 0))), "")), ""), ""), "")</f>
        <v/>
      </c>
      <c r="BV421" s="66"/>
      <c r="BW421" s="76" t="str">
        <f>IFERROR(IF(B421&lt;&gt;"", IF(ISNUMBER(VALUE(INDEX(Paste_Here!H$2:H$850, MATCH(B421, Paste_Here!A$2:A$850, 0)))), IF(VALUE(INDEX(Paste_Here!H$2:H$850, MATCH(B421, Paste_Here!A$2:A$850, 0)))=0, "No", IF(AND(VALUE(INDEX(Paste_Here!H$2:H$850, MATCH(B421, Paste_Here!A$2:A$850, 0)))&gt;=1, VALUE(INDEX(Paste_Here!H$2:H$850, MATCH(B421, Paste_Here!A$2:A$850, 0)))&lt;=4), VALUE(INDEX(Paste_Here!H$2:H$850, MATCH(B421, Paste_Here!A$2:A$850, 0))), "")), ""), ""), "")</f>
        <v/>
      </c>
      <c r="BX421" s="66"/>
      <c r="BY421" s="76"/>
      <c r="BZ421" s="66"/>
      <c r="CA421" s="76"/>
      <c r="CB421" s="66"/>
      <c r="CC421" s="66"/>
      <c r="CD421" s="76" t="str">
        <f t="shared" si="53"/>
        <v/>
      </c>
      <c r="CE421" s="66"/>
      <c r="CF421" s="76" t="str">
        <f>IFERROR(IF(B421&lt;&gt;"", IF(AND(INDEX(Paste_Here!P$2:P$850, MATCH(B421, Paste_Here!A$2:A$850, 0))&lt;&gt;"", ISNUMBER(VALUE(INDEX(Paste_Here!P$2:P$850, MATCH(B421, Paste_Here!A$2:A$850, 0))))), INDEX(Paste_Here!P$2:P$850, MATCH(B421, Paste_Here!A$2:A$850, 0)), ""), ""), "")</f>
        <v/>
      </c>
      <c r="CG421" s="66"/>
      <c r="CH421" s="76" t="str">
        <f>IFERROR(IF(B421&lt;&gt;"", IF(ISNUMBER(SEARCH("highrisk", LOWER(INDEX(Paste_Here!Q$2:Q$850, MATCH(B421, Paste_Here!A$2:A$850, 0))))), "High Risk", IF(ISNUMBER(SEARCH("lowrisk", LOWER(INDEX(Paste_Here!Q$2:Q$850, MATCH(B421, Paste_Here!A$2:A$850, 0))))), "Low Risk", IF(ISNUMBER(SEARCH("somerisk", LOWER(INDEX(Paste_Here!Q$2:Q$850, MATCH(B421, Paste_Here!A$2:A$850, 0))))), "Some Risk", ""))), ""), "")</f>
        <v/>
      </c>
      <c r="CI421" s="66"/>
      <c r="CJ421" s="76" t="str">
        <f>IFERROR(IF(B421&lt;&gt;"", IF(AND(INDEX(Paste_Here!AA$2:AA$850, MATCH(B421, Paste_Here!A$2:A$850, 0))&lt;&gt;"", ISNUMBER(VALUE(INDEX(Paste_Here!AA$2:AA$850, MATCH(B421, Paste_Here!A$2:A$850, 0))))), INDEX(Paste_Here!AA$2:AA$850, MATCH(B421, Paste_Here!A$2:A$850, 0)), ""), ""), "")</f>
        <v/>
      </c>
      <c r="CK421" s="66"/>
      <c r="CL421" s="76" t="str">
        <f>IFERROR(IF(B421&lt;&gt;"", IF(LOWER(INDEX(Paste_Here!AB$2:AB$850, MATCH(B421, Paste_Here!A$2:A$850, 0)))="approaching expectations", "Approaching", IF(LOWER(INDEX(Paste_Here!AB$2:AB$850, MATCH(B421, Paste_Here!A$2:A$850, 0)))="met expectations", "Met", IF(LOWER(INDEX(Paste_Here!AB$2:AB$850, MATCH(B421, Paste_Here!A$2:A$850, 0)))="exceeded expectations", "Exceeded", IF(LOWER(INDEX(Paste_Here!AB$2:AB$850, MATCH(B421, Paste_Here!A$2:A$850, 0)))="below expectations", "Below", "")))), ""), "")</f>
        <v/>
      </c>
      <c r="CM421" s="66"/>
      <c r="CN421" s="76" t="str">
        <f>IFERROR(IF(B421&lt;&gt;"", IF(AND(INDEX(Paste_Here!AC$2:AC$850, MATCH(B421, Paste_Here!A$2:A$850, 0))&lt;&gt;"", ISNUMBER(VALUE(INDEX(Paste_Here!AC$2:AC$850, MATCH(B421, Paste_Here!A$2:A$850, 0))))), INDEX(Paste_Here!AC$2:AC$850, MATCH(B421, Paste_Here!A$2:A$850, 0)), ""), ""), "")</f>
        <v/>
      </c>
      <c r="CO421" s="66"/>
      <c r="CP421" s="76"/>
      <c r="CQ421" s="66"/>
      <c r="CR421" s="76"/>
      <c r="CS421" s="66"/>
      <c r="CT421" s="76"/>
      <c r="CU421" s="66"/>
      <c r="CV421" s="76"/>
      <c r="CW421" s="66"/>
      <c r="CX421" s="76"/>
      <c r="CY421" s="66"/>
      <c r="CZ421" s="66"/>
      <c r="DA421" s="76" t="str">
        <f t="shared" si="54"/>
        <v/>
      </c>
      <c r="DB421" s="66"/>
      <c r="DC421" s="76" t="str">
        <f>IFERROR(IF(B421&lt;&gt;"", IF(AND(INDEX(Paste_Here!V$2:V$850, MATCH(B421, Paste_Here!A$2:A$850, 0))&lt;&gt;"", ISNUMBER(VALUE(INDEX(Paste_Here!V$2:V$850, MATCH(B421, Paste_Here!A$2:A$850, 0))))), INDEX(Paste_Here!V$2:V$850, MATCH(B421, Paste_Here!A$2:A$850, 0)), ""), ""), "")</f>
        <v/>
      </c>
      <c r="DD421" s="66"/>
      <c r="DE421" s="76" t="str">
        <f>IFERROR(IF(B421&lt;&gt;"", IF(ISNUMBER(SEARCH("highrisk", LOWER(INDEX(Paste_Here!W$2:W$850, MATCH(B421, Paste_Here!A$2:A$850, 0))))), "High Risk", IF(ISNUMBER(SEARCH("lowrisk", LOWER(INDEX(Paste_Here!W$2:W$850, MATCH(B421, Paste_Here!A$2:A$850, 0))))), "Low Risk", IF(ISNUMBER(SEARCH("somerisk", LOWER(INDEX(Paste_Here!W$2:W$850, MATCH(B421, Paste_Here!A$2:A$850, 0))))), "Some Risk", ""))), ""), "")</f>
        <v/>
      </c>
      <c r="DF421" s="66"/>
      <c r="DG421" s="76" t="str">
        <f>IFERROR(IF(B421&lt;&gt;"", IF(AND(INDEX(Paste_Here!S$2:S$850, MATCH(B421, Paste_Here!A$2:A$850, 0))&lt;&gt;"", ISNUMBER(VALUE(INDEX(Paste_Here!S$2:S$850, MATCH(B421, Paste_Here!A$2:A$850, 0))))), INDEX(Paste_Here!S$2:S$850, MATCH(B421, Paste_Here!A$2:A$850, 0)), ""), ""), "")</f>
        <v/>
      </c>
      <c r="DH421" s="66"/>
      <c r="DI421" s="76" t="str">
        <f>IFERROR(IF(B421&lt;&gt;"", IF(ISNUMBER(SEARCH("highrisk", LOWER(INDEX(Paste_Here!T$2:T$850, MATCH(B421, Paste_Here!A$2:A$850, 0))))), "High Risk", IF(ISNUMBER(SEARCH("lowrisk", LOWER(INDEX(Paste_Here!T$2:T$850, MATCH(B421, Paste_Here!A$2:A$850, 0))))), "Low Risk", IF(ISNUMBER(SEARCH("somerisk", LOWER(INDEX(Paste_Here!T$2:T$850, MATCH(B421, Paste_Here!A$2:A$850, 0))))), "Some Risk", ""))), ""), "")</f>
        <v/>
      </c>
      <c r="DJ421" s="66"/>
      <c r="DK421" s="76" t="str">
        <f>IFERROR(IF(B421&lt;&gt;"", IF(AND(INDEX(Paste_Here!AD$2:AD$850, MATCH(B421, Paste_Here!A$2:A$850, 0))&lt;&gt;"", ISNUMBER(VALUE(INDEX(Paste_Here!AD$2:AD$850, MATCH(B421, Paste_Here!A$2:A$850, 0))))), INDEX(Paste_Here!AD$2:AD$850, MATCH(B421, Paste_Here!A$2:A$850, 0)), ""), ""), "")</f>
        <v/>
      </c>
      <c r="DL421" s="66"/>
      <c r="DM421" s="76" t="str">
        <f>IFERROR(IF(B421&lt;&gt;"", IF(LOWER(INDEX(Paste_Here!AE$2:AE$850, MATCH(B421, Paste_Here!A$2:A$850, 0)))="approaching expectations", "Approaching", IF(LOWER(INDEX(Paste_Here!AE$2:AE$850, MATCH(B421, Paste_Here!A$2:A$850, 0)))="met expectations", "Met", IF(LOWER(INDEX(Paste_Here!AE$2:AE$850, MATCH(B421, Paste_Here!A$2:A$850, 0)))="exceeded expectations", "Exceeded", IF(LOWER(INDEX(Paste_Here!AE$2:AE$850, MATCH(B421, Paste_Here!A$2:A$850, 0)))="below expectations", "Below", "")))), ""), "")</f>
        <v/>
      </c>
      <c r="DN421" s="66"/>
      <c r="DO421" s="76"/>
      <c r="DP421" s="66"/>
      <c r="DQ421" s="76"/>
      <c r="DR421" s="66"/>
      <c r="DS421" s="76"/>
      <c r="DT421" s="66"/>
      <c r="DU421" s="76"/>
      <c r="DV421" s="66"/>
      <c r="DW421" s="66"/>
      <c r="DX421" s="76" t="str">
        <f t="shared" si="55"/>
        <v/>
      </c>
      <c r="DY421" s="66"/>
      <c r="DZ421" s="76"/>
      <c r="EA421" s="66"/>
      <c r="EB421" s="76"/>
      <c r="EC421" s="66"/>
      <c r="ED421" s="76" t="str">
        <f>IFERROR(IF(B421&lt;&gt;"", IF(AND(INDEX(Paste_Here!AF$2:AF$850, MATCH(B421, Paste_Here!A$2:A$850, 0))&lt;&gt;"", ISNUMBER(VALUE(INDEX(Paste_Here!AF$2:AF$850, MATCH(B421, Paste_Here!A$2:A$850, 0))))), INDEX(Paste_Here!AF$2:AF$850, MATCH(B421, Paste_Here!A$2:A$850, 0)), ""), ""), "")</f>
        <v/>
      </c>
      <c r="EE421" s="66"/>
      <c r="EF421" s="76"/>
      <c r="EG421" s="66"/>
      <c r="EH421" s="76"/>
      <c r="EI421" s="66"/>
      <c r="EJ421" s="76" t="str">
        <f>IFERROR(IF(B421&lt;&gt;"", IF(AND(INDEX(Paste_Here!AG$2:AG$850, MATCH(B421, Paste_Here!A$2:A$850, 0))&lt;&gt;"", ISNUMBER(VALUE(INDEX(Paste_Here!AG$2:AG$850, MATCH(B421, Paste_Here!A$2:A$850, 0))))), INDEX(Paste_Here!AG$2:AG$850, MATCH(B421, Paste_Here!A$2:A$850, 0)), ""), ""), "")</f>
        <v/>
      </c>
      <c r="EK421" s="66"/>
      <c r="EL421" s="76"/>
      <c r="EM421" s="66"/>
      <c r="EN421" s="76"/>
      <c r="EO421" s="66"/>
      <c r="EP421" s="76"/>
      <c r="EQ421" s="66"/>
      <c r="ER421" s="76"/>
      <c r="ES421" s="66"/>
      <c r="ET421" s="66"/>
      <c r="EU421" s="76"/>
      <c r="EV421" s="66"/>
      <c r="EW421" s="76"/>
      <c r="EX421" s="66"/>
      <c r="EY421" s="76"/>
      <c r="EZ421" s="66"/>
      <c r="FA421" s="76"/>
      <c r="FB421" s="66"/>
      <c r="FC421" s="76"/>
      <c r="FD421" s="66"/>
      <c r="FE421" s="76"/>
      <c r="FF421" s="66"/>
      <c r="FG421" s="76"/>
      <c r="FH421" s="66"/>
      <c r="FI421" s="76"/>
      <c r="FJ421" s="66"/>
      <c r="FK421" s="76"/>
      <c r="FL421" s="66"/>
      <c r="FM421" s="76"/>
      <c r="FN421" s="66"/>
      <c r="FO421" s="76"/>
      <c r="FP421" s="66"/>
      <c r="FQ421" s="76"/>
      <c r="FR421" s="66"/>
      <c r="FS421" s="76"/>
      <c r="FT421" s="66"/>
      <c r="FU421" s="76"/>
      <c r="FV421" s="66"/>
      <c r="FW421" s="76"/>
      <c r="FX421" s="66"/>
      <c r="FY421" s="76"/>
      <c r="FZ421" s="66"/>
      <c r="GA421" s="76"/>
      <c r="GB421" s="66"/>
      <c r="GC421" s="76"/>
      <c r="GD421" s="66"/>
      <c r="GE421" s="76"/>
      <c r="GF421" s="66"/>
      <c r="GG421" s="76"/>
      <c r="GH421" s="66"/>
      <c r="GI421" s="76"/>
      <c r="GJ421" s="66"/>
      <c r="GK421" s="76"/>
      <c r="GL421" s="66"/>
      <c r="GM421" s="76"/>
      <c r="GN421" s="66"/>
      <c r="GO421" s="76"/>
      <c r="GP421" s="66"/>
      <c r="GQ421" s="76"/>
      <c r="GR421" s="66"/>
      <c r="GS421" s="76"/>
      <c r="GT421" s="66"/>
      <c r="GU421" s="76"/>
      <c r="GV421" s="66"/>
      <c r="GW421" s="76"/>
      <c r="GX421" s="66"/>
      <c r="GY421" s="76"/>
      <c r="GZ421" s="66"/>
      <c r="HA421" s="76"/>
      <c r="HB421" s="66"/>
      <c r="HC421" s="76"/>
      <c r="HD421" s="66"/>
      <c r="HE421" s="76"/>
      <c r="HF421" s="66"/>
      <c r="HG421" s="76"/>
      <c r="HH421" s="66"/>
      <c r="HI421" s="76"/>
      <c r="HJ421" s="66"/>
      <c r="HK421" s="76"/>
      <c r="HL421" s="66"/>
      <c r="HM421" s="76"/>
      <c r="HN421" s="66"/>
      <c r="HO421" s="76"/>
      <c r="HP421" s="66"/>
      <c r="HQ421" s="76"/>
      <c r="HR421" s="66"/>
      <c r="HS421" s="76"/>
      <c r="HT421" s="66"/>
      <c r="HU421" s="76"/>
      <c r="HV421" s="66"/>
      <c r="HW421" s="76"/>
      <c r="HX421" s="66"/>
      <c r="HY421" s="76"/>
      <c r="HZ421" s="66"/>
      <c r="IA421" s="76"/>
      <c r="IB421" s="66"/>
      <c r="IC421" s="76"/>
      <c r="ID421" s="66"/>
      <c r="IE421" s="76"/>
      <c r="IF421" s="66"/>
      <c r="IG421" s="76"/>
      <c r="IH421" s="66"/>
      <c r="II421" s="76"/>
      <c r="IJ421" s="66"/>
      <c r="IK421" s="76"/>
      <c r="IL421" s="66"/>
      <c r="IM421" s="76"/>
      <c r="IN421" s="66"/>
      <c r="IO421" s="76"/>
      <c r="IP421" s="66"/>
      <c r="IQ421" s="76"/>
      <c r="IR421" s="66"/>
      <c r="IS421" s="76"/>
      <c r="IT421" s="66"/>
      <c r="IU421" s="76"/>
      <c r="IV421" s="66"/>
      <c r="IW421" s="76"/>
      <c r="IX421" s="66"/>
      <c r="IY421" s="76"/>
      <c r="IZ421" s="66"/>
      <c r="JA421" s="76"/>
      <c r="JB421" s="66"/>
      <c r="JC421" s="76"/>
      <c r="JD421" s="66"/>
      <c r="JE421" s="76"/>
      <c r="JF421" s="66"/>
      <c r="JG421" s="76"/>
      <c r="JH421" s="66"/>
      <c r="JI421" s="76"/>
      <c r="JJ421" s="66"/>
      <c r="JK421" s="76"/>
      <c r="JL421" s="66"/>
      <c r="JM421" s="76"/>
      <c r="JN421" s="66"/>
      <c r="JO421" s="76"/>
      <c r="JP421" s="66"/>
      <c r="JQ421" s="76"/>
      <c r="JR421" s="66"/>
      <c r="JS421" s="76"/>
      <c r="JT421" s="66"/>
      <c r="JU421" s="76"/>
      <c r="JV421" s="66"/>
      <c r="JW421" s="76"/>
      <c r="JX421" s="66"/>
      <c r="JY421" s="76"/>
      <c r="JZ421" s="66"/>
      <c r="KA421" s="76"/>
      <c r="KB421" s="66"/>
      <c r="KC421" s="76"/>
      <c r="KD421" s="66"/>
      <c r="KE421" s="76"/>
      <c r="KF421" s="66"/>
      <c r="KG421" s="76"/>
      <c r="KH421" s="66"/>
      <c r="KI421" s="76"/>
      <c r="KJ421" s="66"/>
      <c r="KK421" s="76"/>
      <c r="KL421" s="66"/>
      <c r="KM421" s="76"/>
      <c r="KN421" s="66"/>
      <c r="KO421" s="76"/>
      <c r="KP421" s="66"/>
      <c r="KQ421" s="76"/>
      <c r="KR421" s="66"/>
      <c r="KS421" s="76"/>
      <c r="KT421" s="66"/>
      <c r="KU421" s="76"/>
      <c r="KV421" s="66"/>
      <c r="KW421" s="76"/>
      <c r="KX421" s="66"/>
      <c r="KY421" s="76"/>
      <c r="KZ421" s="66"/>
      <c r="LA421" s="76"/>
      <c r="LB421" s="66"/>
      <c r="LC421" s="76"/>
      <c r="LD421" s="66"/>
      <c r="LE421" s="76"/>
      <c r="LF421" s="66"/>
      <c r="LG421" s="76"/>
      <c r="LH421" s="66"/>
      <c r="LI421" s="76"/>
      <c r="LJ421" s="66"/>
      <c r="LK421" s="76"/>
      <c r="LL421" s="66"/>
      <c r="LM421" s="76"/>
      <c r="LN421" s="66"/>
      <c r="LO421" s="76"/>
      <c r="LP421" s="66"/>
      <c r="LQ421" s="76"/>
      <c r="LR421" s="66"/>
      <c r="LS421" s="76"/>
      <c r="LT421" s="66"/>
      <c r="LU421" s="76"/>
      <c r="LV421" s="66"/>
      <c r="LW421" s="76"/>
      <c r="LX421" s="66"/>
      <c r="LY421" s="76"/>
      <c r="LZ421" s="66"/>
      <c r="MA421" s="76"/>
      <c r="MB421" s="66"/>
      <c r="MC421" s="76"/>
      <c r="MD421" s="66"/>
      <c r="MG421" s="1" t="str" cm="1">
        <f t="array" ref="MG421">IFERROR(INDEX(Paste_Here!$B$2:$B$850, MATCH(0, COUNTIF(MG$4:MG420, Paste_Here!$B$2:$B$850) + IF(Paste_Here!$B$2:$B$850="", 1, 0), 0)), "")</f>
        <v/>
      </c>
      <c r="MH421" s="1" t="str">
        <f>IF(MG421&lt;&gt;"", INDEX(Paste_Here!$A$2:$A$850, MATCH(MG421, Paste_Here!$B$2:$B$850, 0)), "")</f>
        <v/>
      </c>
      <c r="MI421" s="1" t="str">
        <f t="shared" si="56"/>
        <v/>
      </c>
      <c r="MJ421" s="1" t="str" cm="1">
        <f t="array" ref="MJ421">IFERROR(INDEX($MI$5:$MI$850, MATCH(SMALL(IF($MI$5:$MI$850&lt;&gt;"", COUNTIF($MI$5:$MI$850, "&lt;"&amp;$MI$5:$MI$850)+1), ROW()-ROW($MJ$5)+1), COUNTIF($MI$5:$MI$850, "&lt;"&amp;$MI$5:$MI$850)+1, 0)), "")</f>
        <v/>
      </c>
    </row>
    <row r="422" spans="1:348">
      <c r="A422" s="66"/>
      <c r="B422" s="76" t="str">
        <f t="shared" si="49"/>
        <v/>
      </c>
      <c r="C422" s="66"/>
      <c r="D422" s="76" t="str">
        <f>IFERROR(IF(B422&lt;&gt;"", IF(AND(INDEX(Paste_Here!B$2:B$850, MATCH(B422, Paste_Here!A$2:A$850, 0))&lt;&gt;"", ISNUMBER(VALUE(INDEX(Paste_Here!B$2:B$850, MATCH(B422, Paste_Here!A$2:A$850, 0))))), INDEX(Paste_Here!B$2:B$850, MATCH(B422, Paste_Here!A$2:A$850, 0)), ""), ""), "")</f>
        <v/>
      </c>
      <c r="E422" s="66"/>
      <c r="F422" s="76" t="str">
        <f>IFERROR(IF(B422&lt;&gt;"", IF(ISTEXT(INDEX(Paste_Here!K$2:K$850, MATCH(B422, Paste_Here!A$2:A$850, 0))), INDEX(Paste_Here!K$2:K$850, MATCH(B422, Paste_Here!A$2:A$850, 0)), ""), ""), "")</f>
        <v/>
      </c>
      <c r="G422" s="66"/>
      <c r="H422" s="76" t="str">
        <f>IFERROR(IF(B422&lt;&gt;"", IF(ISTEXT(INDEX(Paste_Here!C$2:C$850, MATCH(B422, Paste_Here!A$2:A$850, 0))), INDEX(Paste_Here!C$2:C$850, MATCH(B422, Paste_Here!A$2:A$850, 0)), ""), ""), "")</f>
        <v/>
      </c>
      <c r="I422" s="66"/>
      <c r="J422" s="76" t="str">
        <f>IFERROR(IF(B422&lt;&gt;"", IF(ISNUMBER(SEARCH("s", LOWER(INDEX(Paste_Here!M$2:M$850, MATCH(B422, Paste_Here!A$2:A$850, 0))))), "Yes", IF(INDEX(Paste_Here!M$2:M$850, MATCH(B422, Paste_Here!A$2:A$850, 0))&lt;&gt;"", "No", "")), ""), "")</f>
        <v/>
      </c>
      <c r="K422" s="66"/>
      <c r="L422" s="76" t="str">
        <f>IFERROR(IF(B422&lt;&gt;"", IF(ISNUMBER(SEARCH("yes", LOWER(INDEX(Paste_Here!E$2:E$850, MATCH(B422, Paste_Here!A$2:A$850, 0))))), "Yes", IF(ISNUMBER(SEARCH("no", LOWER(INDEX(Paste_Here!E$2:E$850, MATCH(B422, Paste_Here!A$2:A$850, 0))))), "No", "")), ""), "")</f>
        <v/>
      </c>
      <c r="M422" s="66"/>
      <c r="N422" s="76" t="str">
        <f>IFERROR(IF(B422&lt;&gt;"", IF(ISNUMBER(SEARCH("yes", LOWER(INDEX(Paste_Here!F$2:F$850, MATCH(B422, Paste_Here!A$2:A$850, 0))))), "Yes", IF(ISNUMBER(SEARCH("no", LOWER(INDEX(Paste_Here!F$2:F$850, MATCH(B422, Paste_Here!A$2:A$850, 0))))), "No", "")), ""), "")</f>
        <v/>
      </c>
      <c r="O422" s="66"/>
      <c r="P422" s="76" t="str">
        <f>IFERROR(IF(B422&lt;&gt;"", IF(ISNUMBER(SEARCH("yes", LOWER(INDEX(Paste_Here!L$2:L$850, MATCH(B422, Paste_Here!A$2:A$850, 0))))), "Yes", IF(ISNUMBER(SEARCH("no", LOWER(INDEX(Paste_Here!L$2:L$850, MATCH(B422, Paste_Here!A$2:A$850, 0))))), "No", "")), ""), "")</f>
        <v/>
      </c>
      <c r="Q422" s="66"/>
      <c r="R422" s="76" t="str">
        <f>IFERROR(IF(B422&lt;&gt;"", IF(ISNUMBER(SEARCH("transitional 2", LOWER(INDEX(Paste_Here!D$2:D$850, MATCH(B422, Paste_Here!A$2:A$850, 0))))), "T2", IF(ISNUMBER(SEARCH("transitional 1", LOWER(INDEX(Paste_Here!D$2:D$850, MATCH(B422, Paste_Here!A$2:A$850, 0))))), "T1", IF(ISNUMBER(SEARCH("waived ell services", LOWER(INDEX(Paste_Here!D$2:D$850, MATCH(B422, Paste_Here!A$2:A$850, 0))))), "W", IF(ISNUMBER(SEARCH("english language learner", LOWER(INDEX(Paste_Here!D$2:D$850, MATCH(B422, Paste_Here!A$2:A$850, 0))))), "L", "")))), ""), "")</f>
        <v/>
      </c>
      <c r="S422" s="66"/>
      <c r="T422" s="76" t="str">
        <f>IFERROR(IF(B422&lt;&gt;"", IF(ISNUMBER(SEARCH("yes", LOWER(INDEX(Paste_Here!I$2:I$850, MATCH(B422, Paste_Here!A$2:A$850, 0))))), "Yes", IF(ISNUMBER(SEARCH("no", LOWER(INDEX(Paste_Here!I$2:I$850, MATCH(B422, Paste_Here!A$2:A$850, 0))))), "No", "")), ""), "")</f>
        <v/>
      </c>
      <c r="U422" s="66"/>
      <c r="V422" s="76" t="str">
        <f>IFERROR(IF(B422&lt;&gt;"", IF(ISTEXT(INDEX(Paste_Here!J$2:J$850, MATCH(B422, Paste_Here!A$2:A$850, 0))), VALUE(INDEX(Paste_Here!J$2:J$850, MATCH(B422, Paste_Here!A$2:A$850, 0))), ""), ""), "")</f>
        <v/>
      </c>
      <c r="W422" s="66"/>
      <c r="X422" s="66"/>
      <c r="Y422" s="76" t="str">
        <f t="shared" si="50"/>
        <v/>
      </c>
      <c r="Z422" s="66"/>
      <c r="AA422" s="76" t="str">
        <f>IFERROR(IF(B422&lt;&gt;"", IF(AND(INDEX(Paste_Here!AI$2:AI$850, MATCH(B422, Paste_Here!A$2:A$850, 0))&lt;&gt;"", ISNUMBER(VALUE(INDEX(Paste_Here!AI$2:AI$850, MATCH(B422, Paste_Here!A$2:A$850, 0))))), INDEX(Paste_Here!AI$2:AI$850, MATCH(B422, Paste_Here!A$2:A$850, 0)), ""), ""), "")</f>
        <v/>
      </c>
      <c r="AB422" s="66"/>
      <c r="AC422" s="76" t="str">
        <f>IFERROR(IF(B422&lt;&gt;"", IF(AND(INDEX(Paste_Here!AJ$2:AJ$850, MATCH(B422, Paste_Here!A$2:A$850, 0))&lt;&gt;"", ISNUMBER(VALUE(INDEX(Paste_Here!AJ$2:AJ$850, MATCH(B422, Paste_Here!A$2:A$850, 0))))), INDEX(Paste_Here!AJ$2:AJ$850, MATCH(B422, Paste_Here!A$2:A$850, 0)), ""), ""), "")</f>
        <v/>
      </c>
      <c r="AD422" s="66"/>
      <c r="AE422" s="76" t="str">
        <f>IFERROR(IF(B422&lt;&gt;"", IF(AND(INDEX(Paste_Here!AK$2:AK$850, MATCH(B422, Paste_Here!A$2:A$850, 0))&lt;&gt;"", ISNUMBER(VALUE(INDEX(Paste_Here!AK$2:AK$850, MATCH(B422, Paste_Here!A$2:A$850, 0))))), INDEX(Paste_Here!AK$2:AK$850, MATCH(B422, Paste_Here!A$2:A$850, 0)), ""), ""), "")</f>
        <v/>
      </c>
      <c r="AF422" s="66"/>
      <c r="AG422" s="76" t="str">
        <f>IFERROR(IF(B422&lt;&gt;"", IF(AND(INDEX(Paste_Here!AL$2:AL$850, MATCH(B422, Paste_Here!A$2:A$850, 0))&lt;&gt;"", ISNUMBER(VALUE(INDEX(Paste_Here!AL$2:AL$850, MATCH(B422, Paste_Here!A$2:A$850, 0))))), INDEX(Paste_Here!AL$2:AL$850, MATCH(B422, Paste_Here!A$2:A$850, 0)), ""), ""), "")</f>
        <v/>
      </c>
      <c r="AH422" s="66"/>
      <c r="AI422" s="76" t="str">
        <f>IFERROR(IF(B422&lt;&gt;"", IF(AND(INDEX(Paste_Here!AH$2:AH$850, MATCH(B422, Paste_Here!A$2:A$850, 0))&lt;&gt;"", ISNUMBER(VALUE(INDEX(Paste_Here!AH$2:AH$850, MATCH(B422, Paste_Here!A$2:A$850, 0))))), IF(VALUE(INDEX(Paste_Here!AH$2:AH$850, MATCH(B422, Paste_Here!A$2:A$850, 0)))=0, "", INDEX(Paste_Here!AH$2:AH$850, MATCH(B422, Paste_Here!A$2:A$850, 0))), ""), ""), "")</f>
        <v/>
      </c>
      <c r="AJ422" s="66"/>
      <c r="AK422" s="76" t="str">
        <f>IFERROR(IF(B422&lt;&gt;"", IF(AND(INDEX(Paste_Here!N$2:N$850, MATCH(B422, Paste_Here!A$2:A$850, 0))&lt;&gt;"", ISNUMBER(VALUE(INDEX(Paste_Here!N$2:N$850, MATCH(B422, Paste_Here!A$2:A$850, 0))))), INDEX(Paste_Here!N$2:N$850, MATCH(B422, Paste_Here!A$2:A$850, 0)), ""), ""), "")</f>
        <v/>
      </c>
      <c r="AL422" s="66"/>
      <c r="AM422" s="76" t="str">
        <f>IFERROR(IF(B422&lt;&gt;"", IF(AND(INDEX(Paste_Here!O$2:O$850, MATCH(B422, Paste_Here!A$2:A$850, 0))&lt;&gt;"", ISNUMBER(VALUE(INDEX(Paste_Here!O$2:O$850, MATCH(B422, Paste_Here!A$2:A$850, 0))))), INDEX(Paste_Here!O$2:O$850, MATCH(B422, Paste_Here!A$2:A$850, 0)), ""), ""), "")</f>
        <v/>
      </c>
      <c r="AN422" s="66"/>
      <c r="AO422" s="76"/>
      <c r="AP422" s="66"/>
      <c r="AQ422" s="76"/>
      <c r="AR422" s="66"/>
      <c r="AS422" s="76"/>
      <c r="AT422" s="66"/>
      <c r="AU422" s="66"/>
      <c r="AV422" s="76" t="str">
        <f t="shared" si="51"/>
        <v/>
      </c>
      <c r="AW422" s="66"/>
      <c r="AX422" s="76" t="str">
        <f>IFERROR(IF(B422&lt;&gt;"", IF(ISNUMBER(SEARCH("Revealed-Potential (Primary Focus)", LOWER(INDEX(Paste_Here!Z$2:Z$850, MATCH(B422, Paste_Here!A$2:A$850, 0))))), "Rev-Potential: Prim", IF(ISNUMBER(SEARCH("Revealed-Potential (Secondary Focus)", LOWER(INDEX(Paste_Here!Z$2:Z$850, MATCH(B422, Paste_Here!A$2:A$850, 0))))), "Rev-Potential: Sec", IF(ISNUMBER(SEARCH("Monitoring", LOWER(INDEX(Paste_Here!Z$2:Z$850, MATCH(B422, Paste_Here!A$2:A$850, 0))))), "Monitoring", IF(ISNUMBER(SEARCH("At-Promise (Secondary Focus)", LOWER(INDEX(Paste_Here!Z$2:Z$850, MATCH(B422, Paste_Here!A$2:A$850, 0))))), "At-Promise: Sec", IF(ISNUMBER(SEARCH("At-Promise (Primary Focus)", LOWER(INDEX(Paste_Here!Z$2:Z$850, MATCH(B422, Paste_Here!A$2:A$850, 0))))), "At-Promise: Prim", ""))))), ""), "")</f>
        <v/>
      </c>
      <c r="AY422" s="66"/>
      <c r="AZ422" s="76"/>
      <c r="BA422" s="66"/>
      <c r="BB422" s="76"/>
      <c r="BC422" s="66"/>
      <c r="BD422" s="76"/>
      <c r="BE422" s="66"/>
      <c r="BF422" s="76"/>
      <c r="BG422" s="66"/>
      <c r="BH422" s="76"/>
      <c r="BI422" s="66"/>
      <c r="BJ422" s="66"/>
      <c r="BK422" s="76" t="str">
        <f t="shared" si="52"/>
        <v/>
      </c>
      <c r="BL422" s="66"/>
      <c r="BM422" s="76" t="str">
        <f>IFERROR(IF(B422&lt;&gt;"", IF(AND(ISNUMBER(VALUE(SUBSTITUTE(SUBSTITUTE(Paste_Here!R422, "br", "-"), "L", ""))), VALUE(SUBSTITUTE(SUBSTITUTE(Paste_Here!R422, "br", "-"), "L", "")) &gt;= 1095), "Yes", IF(AND(ISNUMBER(VALUE(SUBSTITUTE(SUBSTITUTE(Paste_Here!R422, "br", "-"), "L", ""))), VALUE(SUBSTITUTE(SUBSTITUTE(Paste_Here!R422, "br", "-"), "L", "")) &lt;= 1094), "No", "")), ""), "")</f>
        <v/>
      </c>
      <c r="BN422" s="66"/>
      <c r="BO422" s="76" t="str">
        <f>IFERROR(IF(B422&lt;&gt;"", IF(COUNTIF(INDEX(Paste_Here!Y$2:AB$850, MATCH(B422, Paste_Here!A$2:A$850, 0), 0), "yes") &gt; 0, "Yes", IF(COUNTIF(INDEX(Paste_Here!Y$2:AB$850, MATCH(B422, Paste_Here!A$2:A$850, 0), 0), "no") &gt; 0, "No", "")), ""), "")</f>
        <v/>
      </c>
      <c r="BP422" s="66"/>
      <c r="BQ422" s="76" t="str">
        <f>IFERROR(IF(B422&lt;&gt;"", IF(AND(ISNUMBER(VALUE(SUBSTITUTE(SUBSTITUTE(Paste_Here!U422, "em", "-"), "q", ""))), VALUE(SUBSTITUTE(SUBSTITUTE(Paste_Here!U422, "em", "-"), "q", "")) &gt;= 910), "Yes", IF(AND(ISNUMBER(VALUE(SUBSTITUTE(SUBSTITUTE(Paste_Here!U422, "em", "-"), "q", ""))), VALUE(SUBSTITUTE(SUBSTITUTE(Paste_Here!U422, "em", "-"), "q", "")) &lt;= 909), "No", "")), ""), "")</f>
        <v/>
      </c>
      <c r="BR422" s="66"/>
      <c r="BS422" s="76" t="str">
        <f>IFERROR(IF(B422&lt;&gt;"", IF(AND(INDEX(Paste_Here!X$2:X$850, MATCH(B422, Paste_Here!A$2:A$850, 0))&lt;&gt;"", ISNUMBER(VALUE(INDEX(Paste_Here!X$2:X$850, MATCH(B422, Paste_Here!A$2:A$850, 0))))), INDEX(Paste_Here!X$2:X$850, MATCH(B422, Paste_Here!A$2:A$850, 0)), ""), ""), "")</f>
        <v/>
      </c>
      <c r="BT422" s="66"/>
      <c r="BU422" s="76" t="str">
        <f>IFERROR(IF(B422&lt;&gt;"", IF(ISNUMBER(VALUE(INDEX(Paste_Here!G$2:G$850, MATCH(B422, Paste_Here!A$2:A$850, 0)))), IF(VALUE(INDEX(Paste_Here!G$2:G$850, MATCH(B422, Paste_Here!A$2:A$850, 0)))=0, "No", IF(AND(VALUE(INDEX(Paste_Here!G$2:G$850, MATCH(B422, Paste_Here!A$2:A$850, 0)))&gt;=1, VALUE(INDEX(Paste_Here!G$2:G$850, MATCH(B422, Paste_Here!A$2:A$850, 0)))&lt;=4), VALUE(INDEX(Paste_Here!G$2:G$850, MATCH(B422, Paste_Here!A$2:A$850, 0))), "")), ""), ""), "")</f>
        <v/>
      </c>
      <c r="BV422" s="66"/>
      <c r="BW422" s="76" t="str">
        <f>IFERROR(IF(B422&lt;&gt;"", IF(ISNUMBER(VALUE(INDEX(Paste_Here!H$2:H$850, MATCH(B422, Paste_Here!A$2:A$850, 0)))), IF(VALUE(INDEX(Paste_Here!H$2:H$850, MATCH(B422, Paste_Here!A$2:A$850, 0)))=0, "No", IF(AND(VALUE(INDEX(Paste_Here!H$2:H$850, MATCH(B422, Paste_Here!A$2:A$850, 0)))&gt;=1, VALUE(INDEX(Paste_Here!H$2:H$850, MATCH(B422, Paste_Here!A$2:A$850, 0)))&lt;=4), VALUE(INDEX(Paste_Here!H$2:H$850, MATCH(B422, Paste_Here!A$2:A$850, 0))), "")), ""), ""), "")</f>
        <v/>
      </c>
      <c r="BX422" s="66"/>
      <c r="BY422" s="76"/>
      <c r="BZ422" s="66"/>
      <c r="CA422" s="76"/>
      <c r="CB422" s="66"/>
      <c r="CC422" s="66"/>
      <c r="CD422" s="76" t="str">
        <f t="shared" si="53"/>
        <v/>
      </c>
      <c r="CE422" s="66"/>
      <c r="CF422" s="76" t="str">
        <f>IFERROR(IF(B422&lt;&gt;"", IF(AND(INDEX(Paste_Here!P$2:P$850, MATCH(B422, Paste_Here!A$2:A$850, 0))&lt;&gt;"", ISNUMBER(VALUE(INDEX(Paste_Here!P$2:P$850, MATCH(B422, Paste_Here!A$2:A$850, 0))))), INDEX(Paste_Here!P$2:P$850, MATCH(B422, Paste_Here!A$2:A$850, 0)), ""), ""), "")</f>
        <v/>
      </c>
      <c r="CG422" s="66"/>
      <c r="CH422" s="76" t="str">
        <f>IFERROR(IF(B422&lt;&gt;"", IF(ISNUMBER(SEARCH("highrisk", LOWER(INDEX(Paste_Here!Q$2:Q$850, MATCH(B422, Paste_Here!A$2:A$850, 0))))), "High Risk", IF(ISNUMBER(SEARCH("lowrisk", LOWER(INDEX(Paste_Here!Q$2:Q$850, MATCH(B422, Paste_Here!A$2:A$850, 0))))), "Low Risk", IF(ISNUMBER(SEARCH("somerisk", LOWER(INDEX(Paste_Here!Q$2:Q$850, MATCH(B422, Paste_Here!A$2:A$850, 0))))), "Some Risk", ""))), ""), "")</f>
        <v/>
      </c>
      <c r="CI422" s="66"/>
      <c r="CJ422" s="76" t="str">
        <f>IFERROR(IF(B422&lt;&gt;"", IF(AND(INDEX(Paste_Here!AA$2:AA$850, MATCH(B422, Paste_Here!A$2:A$850, 0))&lt;&gt;"", ISNUMBER(VALUE(INDEX(Paste_Here!AA$2:AA$850, MATCH(B422, Paste_Here!A$2:A$850, 0))))), INDEX(Paste_Here!AA$2:AA$850, MATCH(B422, Paste_Here!A$2:A$850, 0)), ""), ""), "")</f>
        <v/>
      </c>
      <c r="CK422" s="66"/>
      <c r="CL422" s="76" t="str">
        <f>IFERROR(IF(B422&lt;&gt;"", IF(LOWER(INDEX(Paste_Here!AB$2:AB$850, MATCH(B422, Paste_Here!A$2:A$850, 0)))="approaching expectations", "Approaching", IF(LOWER(INDEX(Paste_Here!AB$2:AB$850, MATCH(B422, Paste_Here!A$2:A$850, 0)))="met expectations", "Met", IF(LOWER(INDEX(Paste_Here!AB$2:AB$850, MATCH(B422, Paste_Here!A$2:A$850, 0)))="exceeded expectations", "Exceeded", IF(LOWER(INDEX(Paste_Here!AB$2:AB$850, MATCH(B422, Paste_Here!A$2:A$850, 0)))="below expectations", "Below", "")))), ""), "")</f>
        <v/>
      </c>
      <c r="CM422" s="66"/>
      <c r="CN422" s="76" t="str">
        <f>IFERROR(IF(B422&lt;&gt;"", IF(AND(INDEX(Paste_Here!AC$2:AC$850, MATCH(B422, Paste_Here!A$2:A$850, 0))&lt;&gt;"", ISNUMBER(VALUE(INDEX(Paste_Here!AC$2:AC$850, MATCH(B422, Paste_Here!A$2:A$850, 0))))), INDEX(Paste_Here!AC$2:AC$850, MATCH(B422, Paste_Here!A$2:A$850, 0)), ""), ""), "")</f>
        <v/>
      </c>
      <c r="CO422" s="66"/>
      <c r="CP422" s="76"/>
      <c r="CQ422" s="66"/>
      <c r="CR422" s="76"/>
      <c r="CS422" s="66"/>
      <c r="CT422" s="76"/>
      <c r="CU422" s="66"/>
      <c r="CV422" s="76"/>
      <c r="CW422" s="66"/>
      <c r="CX422" s="76"/>
      <c r="CY422" s="66"/>
      <c r="CZ422" s="66"/>
      <c r="DA422" s="76" t="str">
        <f t="shared" si="54"/>
        <v/>
      </c>
      <c r="DB422" s="66"/>
      <c r="DC422" s="76" t="str">
        <f>IFERROR(IF(B422&lt;&gt;"", IF(AND(INDEX(Paste_Here!V$2:V$850, MATCH(B422, Paste_Here!A$2:A$850, 0))&lt;&gt;"", ISNUMBER(VALUE(INDEX(Paste_Here!V$2:V$850, MATCH(B422, Paste_Here!A$2:A$850, 0))))), INDEX(Paste_Here!V$2:V$850, MATCH(B422, Paste_Here!A$2:A$850, 0)), ""), ""), "")</f>
        <v/>
      </c>
      <c r="DD422" s="66"/>
      <c r="DE422" s="76" t="str">
        <f>IFERROR(IF(B422&lt;&gt;"", IF(ISNUMBER(SEARCH("highrisk", LOWER(INDEX(Paste_Here!W$2:W$850, MATCH(B422, Paste_Here!A$2:A$850, 0))))), "High Risk", IF(ISNUMBER(SEARCH("lowrisk", LOWER(INDEX(Paste_Here!W$2:W$850, MATCH(B422, Paste_Here!A$2:A$850, 0))))), "Low Risk", IF(ISNUMBER(SEARCH("somerisk", LOWER(INDEX(Paste_Here!W$2:W$850, MATCH(B422, Paste_Here!A$2:A$850, 0))))), "Some Risk", ""))), ""), "")</f>
        <v/>
      </c>
      <c r="DF422" s="66"/>
      <c r="DG422" s="76" t="str">
        <f>IFERROR(IF(B422&lt;&gt;"", IF(AND(INDEX(Paste_Here!S$2:S$850, MATCH(B422, Paste_Here!A$2:A$850, 0))&lt;&gt;"", ISNUMBER(VALUE(INDEX(Paste_Here!S$2:S$850, MATCH(B422, Paste_Here!A$2:A$850, 0))))), INDEX(Paste_Here!S$2:S$850, MATCH(B422, Paste_Here!A$2:A$850, 0)), ""), ""), "")</f>
        <v/>
      </c>
      <c r="DH422" s="66"/>
      <c r="DI422" s="76" t="str">
        <f>IFERROR(IF(B422&lt;&gt;"", IF(ISNUMBER(SEARCH("highrisk", LOWER(INDEX(Paste_Here!T$2:T$850, MATCH(B422, Paste_Here!A$2:A$850, 0))))), "High Risk", IF(ISNUMBER(SEARCH("lowrisk", LOWER(INDEX(Paste_Here!T$2:T$850, MATCH(B422, Paste_Here!A$2:A$850, 0))))), "Low Risk", IF(ISNUMBER(SEARCH("somerisk", LOWER(INDEX(Paste_Here!T$2:T$850, MATCH(B422, Paste_Here!A$2:A$850, 0))))), "Some Risk", ""))), ""), "")</f>
        <v/>
      </c>
      <c r="DJ422" s="66"/>
      <c r="DK422" s="76" t="str">
        <f>IFERROR(IF(B422&lt;&gt;"", IF(AND(INDEX(Paste_Here!AD$2:AD$850, MATCH(B422, Paste_Here!A$2:A$850, 0))&lt;&gt;"", ISNUMBER(VALUE(INDEX(Paste_Here!AD$2:AD$850, MATCH(B422, Paste_Here!A$2:A$850, 0))))), INDEX(Paste_Here!AD$2:AD$850, MATCH(B422, Paste_Here!A$2:A$850, 0)), ""), ""), "")</f>
        <v/>
      </c>
      <c r="DL422" s="66"/>
      <c r="DM422" s="76" t="str">
        <f>IFERROR(IF(B422&lt;&gt;"", IF(LOWER(INDEX(Paste_Here!AE$2:AE$850, MATCH(B422, Paste_Here!A$2:A$850, 0)))="approaching expectations", "Approaching", IF(LOWER(INDEX(Paste_Here!AE$2:AE$850, MATCH(B422, Paste_Here!A$2:A$850, 0)))="met expectations", "Met", IF(LOWER(INDEX(Paste_Here!AE$2:AE$850, MATCH(B422, Paste_Here!A$2:A$850, 0)))="exceeded expectations", "Exceeded", IF(LOWER(INDEX(Paste_Here!AE$2:AE$850, MATCH(B422, Paste_Here!A$2:A$850, 0)))="below expectations", "Below", "")))), ""), "")</f>
        <v/>
      </c>
      <c r="DN422" s="66"/>
      <c r="DO422" s="76"/>
      <c r="DP422" s="66"/>
      <c r="DQ422" s="76"/>
      <c r="DR422" s="66"/>
      <c r="DS422" s="76"/>
      <c r="DT422" s="66"/>
      <c r="DU422" s="76"/>
      <c r="DV422" s="66"/>
      <c r="DW422" s="66"/>
      <c r="DX422" s="76" t="str">
        <f t="shared" si="55"/>
        <v/>
      </c>
      <c r="DY422" s="66"/>
      <c r="DZ422" s="76"/>
      <c r="EA422" s="66"/>
      <c r="EB422" s="76"/>
      <c r="EC422" s="66"/>
      <c r="ED422" s="76" t="str">
        <f>IFERROR(IF(B422&lt;&gt;"", IF(AND(INDEX(Paste_Here!AF$2:AF$850, MATCH(B422, Paste_Here!A$2:A$850, 0))&lt;&gt;"", ISNUMBER(VALUE(INDEX(Paste_Here!AF$2:AF$850, MATCH(B422, Paste_Here!A$2:A$850, 0))))), INDEX(Paste_Here!AF$2:AF$850, MATCH(B422, Paste_Here!A$2:A$850, 0)), ""), ""), "")</f>
        <v/>
      </c>
      <c r="EE422" s="66"/>
      <c r="EF422" s="76"/>
      <c r="EG422" s="66"/>
      <c r="EH422" s="76"/>
      <c r="EI422" s="66"/>
      <c r="EJ422" s="76" t="str">
        <f>IFERROR(IF(B422&lt;&gt;"", IF(AND(INDEX(Paste_Here!AG$2:AG$850, MATCH(B422, Paste_Here!A$2:A$850, 0))&lt;&gt;"", ISNUMBER(VALUE(INDEX(Paste_Here!AG$2:AG$850, MATCH(B422, Paste_Here!A$2:A$850, 0))))), INDEX(Paste_Here!AG$2:AG$850, MATCH(B422, Paste_Here!A$2:A$850, 0)), ""), ""), "")</f>
        <v/>
      </c>
      <c r="EK422" s="66"/>
      <c r="EL422" s="76"/>
      <c r="EM422" s="66"/>
      <c r="EN422" s="76"/>
      <c r="EO422" s="66"/>
      <c r="EP422" s="76"/>
      <c r="EQ422" s="66"/>
      <c r="ER422" s="76"/>
      <c r="ES422" s="66"/>
      <c r="ET422" s="66"/>
      <c r="EU422" s="76"/>
      <c r="EV422" s="66"/>
      <c r="EW422" s="76"/>
      <c r="EX422" s="66"/>
      <c r="EY422" s="76"/>
      <c r="EZ422" s="66"/>
      <c r="FA422" s="76"/>
      <c r="FB422" s="66"/>
      <c r="FC422" s="76"/>
      <c r="FD422" s="66"/>
      <c r="FE422" s="76"/>
      <c r="FF422" s="66"/>
      <c r="FG422" s="76"/>
      <c r="FH422" s="66"/>
      <c r="FI422" s="76"/>
      <c r="FJ422" s="66"/>
      <c r="FK422" s="76"/>
      <c r="FL422" s="66"/>
      <c r="FM422" s="76"/>
      <c r="FN422" s="66"/>
      <c r="FO422" s="76"/>
      <c r="FP422" s="66"/>
      <c r="FQ422" s="76"/>
      <c r="FR422" s="66"/>
      <c r="FS422" s="76"/>
      <c r="FT422" s="66"/>
      <c r="FU422" s="76"/>
      <c r="FV422" s="66"/>
      <c r="FW422" s="76"/>
      <c r="FX422" s="66"/>
      <c r="FY422" s="76"/>
      <c r="FZ422" s="66"/>
      <c r="GA422" s="76"/>
      <c r="GB422" s="66"/>
      <c r="GC422" s="76"/>
      <c r="GD422" s="66"/>
      <c r="GE422" s="76"/>
      <c r="GF422" s="66"/>
      <c r="GG422" s="76"/>
      <c r="GH422" s="66"/>
      <c r="GI422" s="76"/>
      <c r="GJ422" s="66"/>
      <c r="GK422" s="76"/>
      <c r="GL422" s="66"/>
      <c r="GM422" s="76"/>
      <c r="GN422" s="66"/>
      <c r="GO422" s="76"/>
      <c r="GP422" s="66"/>
      <c r="GQ422" s="76"/>
      <c r="GR422" s="66"/>
      <c r="GS422" s="76"/>
      <c r="GT422" s="66"/>
      <c r="GU422" s="76"/>
      <c r="GV422" s="66"/>
      <c r="GW422" s="76"/>
      <c r="GX422" s="66"/>
      <c r="GY422" s="76"/>
      <c r="GZ422" s="66"/>
      <c r="HA422" s="76"/>
      <c r="HB422" s="66"/>
      <c r="HC422" s="76"/>
      <c r="HD422" s="66"/>
      <c r="HE422" s="76"/>
      <c r="HF422" s="66"/>
      <c r="HG422" s="76"/>
      <c r="HH422" s="66"/>
      <c r="HI422" s="76"/>
      <c r="HJ422" s="66"/>
      <c r="HK422" s="76"/>
      <c r="HL422" s="66"/>
      <c r="HM422" s="76"/>
      <c r="HN422" s="66"/>
      <c r="HO422" s="76"/>
      <c r="HP422" s="66"/>
      <c r="HQ422" s="76"/>
      <c r="HR422" s="66"/>
      <c r="HS422" s="76"/>
      <c r="HT422" s="66"/>
      <c r="HU422" s="76"/>
      <c r="HV422" s="66"/>
      <c r="HW422" s="76"/>
      <c r="HX422" s="66"/>
      <c r="HY422" s="76"/>
      <c r="HZ422" s="66"/>
      <c r="IA422" s="76"/>
      <c r="IB422" s="66"/>
      <c r="IC422" s="76"/>
      <c r="ID422" s="66"/>
      <c r="IE422" s="76"/>
      <c r="IF422" s="66"/>
      <c r="IG422" s="76"/>
      <c r="IH422" s="66"/>
      <c r="II422" s="76"/>
      <c r="IJ422" s="66"/>
      <c r="IK422" s="76"/>
      <c r="IL422" s="66"/>
      <c r="IM422" s="76"/>
      <c r="IN422" s="66"/>
      <c r="IO422" s="76"/>
      <c r="IP422" s="66"/>
      <c r="IQ422" s="76"/>
      <c r="IR422" s="66"/>
      <c r="IS422" s="76"/>
      <c r="IT422" s="66"/>
      <c r="IU422" s="76"/>
      <c r="IV422" s="66"/>
      <c r="IW422" s="76"/>
      <c r="IX422" s="66"/>
      <c r="IY422" s="76"/>
      <c r="IZ422" s="66"/>
      <c r="JA422" s="76"/>
      <c r="JB422" s="66"/>
      <c r="JC422" s="76"/>
      <c r="JD422" s="66"/>
      <c r="JE422" s="76"/>
      <c r="JF422" s="66"/>
      <c r="JG422" s="76"/>
      <c r="JH422" s="66"/>
      <c r="JI422" s="76"/>
      <c r="JJ422" s="66"/>
      <c r="JK422" s="76"/>
      <c r="JL422" s="66"/>
      <c r="JM422" s="76"/>
      <c r="JN422" s="66"/>
      <c r="JO422" s="76"/>
      <c r="JP422" s="66"/>
      <c r="JQ422" s="76"/>
      <c r="JR422" s="66"/>
      <c r="JS422" s="76"/>
      <c r="JT422" s="66"/>
      <c r="JU422" s="76"/>
      <c r="JV422" s="66"/>
      <c r="JW422" s="76"/>
      <c r="JX422" s="66"/>
      <c r="JY422" s="76"/>
      <c r="JZ422" s="66"/>
      <c r="KA422" s="76"/>
      <c r="KB422" s="66"/>
      <c r="KC422" s="76"/>
      <c r="KD422" s="66"/>
      <c r="KE422" s="76"/>
      <c r="KF422" s="66"/>
      <c r="KG422" s="76"/>
      <c r="KH422" s="66"/>
      <c r="KI422" s="76"/>
      <c r="KJ422" s="66"/>
      <c r="KK422" s="76"/>
      <c r="KL422" s="66"/>
      <c r="KM422" s="76"/>
      <c r="KN422" s="66"/>
      <c r="KO422" s="76"/>
      <c r="KP422" s="66"/>
      <c r="KQ422" s="76"/>
      <c r="KR422" s="66"/>
      <c r="KS422" s="76"/>
      <c r="KT422" s="66"/>
      <c r="KU422" s="76"/>
      <c r="KV422" s="66"/>
      <c r="KW422" s="76"/>
      <c r="KX422" s="66"/>
      <c r="KY422" s="76"/>
      <c r="KZ422" s="66"/>
      <c r="LA422" s="76"/>
      <c r="LB422" s="66"/>
      <c r="LC422" s="76"/>
      <c r="LD422" s="66"/>
      <c r="LE422" s="76"/>
      <c r="LF422" s="66"/>
      <c r="LG422" s="76"/>
      <c r="LH422" s="66"/>
      <c r="LI422" s="76"/>
      <c r="LJ422" s="66"/>
      <c r="LK422" s="76"/>
      <c r="LL422" s="66"/>
      <c r="LM422" s="76"/>
      <c r="LN422" s="66"/>
      <c r="LO422" s="76"/>
      <c r="LP422" s="66"/>
      <c r="LQ422" s="76"/>
      <c r="LR422" s="66"/>
      <c r="LS422" s="76"/>
      <c r="LT422" s="66"/>
      <c r="LU422" s="76"/>
      <c r="LV422" s="66"/>
      <c r="LW422" s="76"/>
      <c r="LX422" s="66"/>
      <c r="LY422" s="76"/>
      <c r="LZ422" s="66"/>
      <c r="MA422" s="76"/>
      <c r="MB422" s="66"/>
      <c r="MC422" s="76"/>
      <c r="MD422" s="66"/>
      <c r="MG422" s="1" t="str" cm="1">
        <f t="array" ref="MG422">IFERROR(INDEX(Paste_Here!$B$2:$B$850, MATCH(0, COUNTIF(MG$4:MG421, Paste_Here!$B$2:$B$850) + IF(Paste_Here!$B$2:$B$850="", 1, 0), 0)), "")</f>
        <v/>
      </c>
      <c r="MH422" s="1" t="str">
        <f>IF(MG422&lt;&gt;"", INDEX(Paste_Here!$A$2:$A$850, MATCH(MG422, Paste_Here!$B$2:$B$850, 0)), "")</f>
        <v/>
      </c>
      <c r="MI422" s="1" t="str">
        <f t="shared" si="56"/>
        <v/>
      </c>
      <c r="MJ422" s="1" t="str" cm="1">
        <f t="array" ref="MJ422">IFERROR(INDEX($MI$5:$MI$850, MATCH(SMALL(IF($MI$5:$MI$850&lt;&gt;"", COUNTIF($MI$5:$MI$850, "&lt;"&amp;$MI$5:$MI$850)+1), ROW()-ROW($MJ$5)+1), COUNTIF($MI$5:$MI$850, "&lt;"&amp;$MI$5:$MI$850)+1, 0)), "")</f>
        <v/>
      </c>
    </row>
    <row r="423" spans="1:348">
      <c r="A423" s="66"/>
      <c r="B423" s="76" t="str">
        <f t="shared" si="49"/>
        <v/>
      </c>
      <c r="C423" s="66"/>
      <c r="D423" s="76" t="str">
        <f>IFERROR(IF(B423&lt;&gt;"", IF(AND(INDEX(Paste_Here!B$2:B$850, MATCH(B423, Paste_Here!A$2:A$850, 0))&lt;&gt;"", ISNUMBER(VALUE(INDEX(Paste_Here!B$2:B$850, MATCH(B423, Paste_Here!A$2:A$850, 0))))), INDEX(Paste_Here!B$2:B$850, MATCH(B423, Paste_Here!A$2:A$850, 0)), ""), ""), "")</f>
        <v/>
      </c>
      <c r="E423" s="66"/>
      <c r="F423" s="76" t="str">
        <f>IFERROR(IF(B423&lt;&gt;"", IF(ISTEXT(INDEX(Paste_Here!K$2:K$850, MATCH(B423, Paste_Here!A$2:A$850, 0))), INDEX(Paste_Here!K$2:K$850, MATCH(B423, Paste_Here!A$2:A$850, 0)), ""), ""), "")</f>
        <v/>
      </c>
      <c r="G423" s="66"/>
      <c r="H423" s="76" t="str">
        <f>IFERROR(IF(B423&lt;&gt;"", IF(ISTEXT(INDEX(Paste_Here!C$2:C$850, MATCH(B423, Paste_Here!A$2:A$850, 0))), INDEX(Paste_Here!C$2:C$850, MATCH(B423, Paste_Here!A$2:A$850, 0)), ""), ""), "")</f>
        <v/>
      </c>
      <c r="I423" s="66"/>
      <c r="J423" s="76" t="str">
        <f>IFERROR(IF(B423&lt;&gt;"", IF(ISNUMBER(SEARCH("s", LOWER(INDEX(Paste_Here!M$2:M$850, MATCH(B423, Paste_Here!A$2:A$850, 0))))), "Yes", IF(INDEX(Paste_Here!M$2:M$850, MATCH(B423, Paste_Here!A$2:A$850, 0))&lt;&gt;"", "No", "")), ""), "")</f>
        <v/>
      </c>
      <c r="K423" s="66"/>
      <c r="L423" s="76" t="str">
        <f>IFERROR(IF(B423&lt;&gt;"", IF(ISNUMBER(SEARCH("yes", LOWER(INDEX(Paste_Here!E$2:E$850, MATCH(B423, Paste_Here!A$2:A$850, 0))))), "Yes", IF(ISNUMBER(SEARCH("no", LOWER(INDEX(Paste_Here!E$2:E$850, MATCH(B423, Paste_Here!A$2:A$850, 0))))), "No", "")), ""), "")</f>
        <v/>
      </c>
      <c r="M423" s="66"/>
      <c r="N423" s="76" t="str">
        <f>IFERROR(IF(B423&lt;&gt;"", IF(ISNUMBER(SEARCH("yes", LOWER(INDEX(Paste_Here!F$2:F$850, MATCH(B423, Paste_Here!A$2:A$850, 0))))), "Yes", IF(ISNUMBER(SEARCH("no", LOWER(INDEX(Paste_Here!F$2:F$850, MATCH(B423, Paste_Here!A$2:A$850, 0))))), "No", "")), ""), "")</f>
        <v/>
      </c>
      <c r="O423" s="66"/>
      <c r="P423" s="76" t="str">
        <f>IFERROR(IF(B423&lt;&gt;"", IF(ISNUMBER(SEARCH("yes", LOWER(INDEX(Paste_Here!L$2:L$850, MATCH(B423, Paste_Here!A$2:A$850, 0))))), "Yes", IF(ISNUMBER(SEARCH("no", LOWER(INDEX(Paste_Here!L$2:L$850, MATCH(B423, Paste_Here!A$2:A$850, 0))))), "No", "")), ""), "")</f>
        <v/>
      </c>
      <c r="Q423" s="66"/>
      <c r="R423" s="76" t="str">
        <f>IFERROR(IF(B423&lt;&gt;"", IF(ISNUMBER(SEARCH("transitional 2", LOWER(INDEX(Paste_Here!D$2:D$850, MATCH(B423, Paste_Here!A$2:A$850, 0))))), "T2", IF(ISNUMBER(SEARCH("transitional 1", LOWER(INDEX(Paste_Here!D$2:D$850, MATCH(B423, Paste_Here!A$2:A$850, 0))))), "T1", IF(ISNUMBER(SEARCH("waived ell services", LOWER(INDEX(Paste_Here!D$2:D$850, MATCH(B423, Paste_Here!A$2:A$850, 0))))), "W", IF(ISNUMBER(SEARCH("english language learner", LOWER(INDEX(Paste_Here!D$2:D$850, MATCH(B423, Paste_Here!A$2:A$850, 0))))), "L", "")))), ""), "")</f>
        <v/>
      </c>
      <c r="S423" s="66"/>
      <c r="T423" s="76" t="str">
        <f>IFERROR(IF(B423&lt;&gt;"", IF(ISNUMBER(SEARCH("yes", LOWER(INDEX(Paste_Here!I$2:I$850, MATCH(B423, Paste_Here!A$2:A$850, 0))))), "Yes", IF(ISNUMBER(SEARCH("no", LOWER(INDEX(Paste_Here!I$2:I$850, MATCH(B423, Paste_Here!A$2:A$850, 0))))), "No", "")), ""), "")</f>
        <v/>
      </c>
      <c r="U423" s="66"/>
      <c r="V423" s="76" t="str">
        <f>IFERROR(IF(B423&lt;&gt;"", IF(ISTEXT(INDEX(Paste_Here!J$2:J$850, MATCH(B423, Paste_Here!A$2:A$850, 0))), VALUE(INDEX(Paste_Here!J$2:J$850, MATCH(B423, Paste_Here!A$2:A$850, 0))), ""), ""), "")</f>
        <v/>
      </c>
      <c r="W423" s="66"/>
      <c r="X423" s="66"/>
      <c r="Y423" s="76" t="str">
        <f t="shared" si="50"/>
        <v/>
      </c>
      <c r="Z423" s="66"/>
      <c r="AA423" s="76" t="str">
        <f>IFERROR(IF(B423&lt;&gt;"", IF(AND(INDEX(Paste_Here!AI$2:AI$850, MATCH(B423, Paste_Here!A$2:A$850, 0))&lt;&gt;"", ISNUMBER(VALUE(INDEX(Paste_Here!AI$2:AI$850, MATCH(B423, Paste_Here!A$2:A$850, 0))))), INDEX(Paste_Here!AI$2:AI$850, MATCH(B423, Paste_Here!A$2:A$850, 0)), ""), ""), "")</f>
        <v/>
      </c>
      <c r="AB423" s="66"/>
      <c r="AC423" s="76" t="str">
        <f>IFERROR(IF(B423&lt;&gt;"", IF(AND(INDEX(Paste_Here!AJ$2:AJ$850, MATCH(B423, Paste_Here!A$2:A$850, 0))&lt;&gt;"", ISNUMBER(VALUE(INDEX(Paste_Here!AJ$2:AJ$850, MATCH(B423, Paste_Here!A$2:A$850, 0))))), INDEX(Paste_Here!AJ$2:AJ$850, MATCH(B423, Paste_Here!A$2:A$850, 0)), ""), ""), "")</f>
        <v/>
      </c>
      <c r="AD423" s="66"/>
      <c r="AE423" s="76" t="str">
        <f>IFERROR(IF(B423&lt;&gt;"", IF(AND(INDEX(Paste_Here!AK$2:AK$850, MATCH(B423, Paste_Here!A$2:A$850, 0))&lt;&gt;"", ISNUMBER(VALUE(INDEX(Paste_Here!AK$2:AK$850, MATCH(B423, Paste_Here!A$2:A$850, 0))))), INDEX(Paste_Here!AK$2:AK$850, MATCH(B423, Paste_Here!A$2:A$850, 0)), ""), ""), "")</f>
        <v/>
      </c>
      <c r="AF423" s="66"/>
      <c r="AG423" s="76" t="str">
        <f>IFERROR(IF(B423&lt;&gt;"", IF(AND(INDEX(Paste_Here!AL$2:AL$850, MATCH(B423, Paste_Here!A$2:A$850, 0))&lt;&gt;"", ISNUMBER(VALUE(INDEX(Paste_Here!AL$2:AL$850, MATCH(B423, Paste_Here!A$2:A$850, 0))))), INDEX(Paste_Here!AL$2:AL$850, MATCH(B423, Paste_Here!A$2:A$850, 0)), ""), ""), "")</f>
        <v/>
      </c>
      <c r="AH423" s="66"/>
      <c r="AI423" s="76" t="str">
        <f>IFERROR(IF(B423&lt;&gt;"", IF(AND(INDEX(Paste_Here!AH$2:AH$850, MATCH(B423, Paste_Here!A$2:A$850, 0))&lt;&gt;"", ISNUMBER(VALUE(INDEX(Paste_Here!AH$2:AH$850, MATCH(B423, Paste_Here!A$2:A$850, 0))))), IF(VALUE(INDEX(Paste_Here!AH$2:AH$850, MATCH(B423, Paste_Here!A$2:A$850, 0)))=0, "", INDEX(Paste_Here!AH$2:AH$850, MATCH(B423, Paste_Here!A$2:A$850, 0))), ""), ""), "")</f>
        <v/>
      </c>
      <c r="AJ423" s="66"/>
      <c r="AK423" s="76" t="str">
        <f>IFERROR(IF(B423&lt;&gt;"", IF(AND(INDEX(Paste_Here!N$2:N$850, MATCH(B423, Paste_Here!A$2:A$850, 0))&lt;&gt;"", ISNUMBER(VALUE(INDEX(Paste_Here!N$2:N$850, MATCH(B423, Paste_Here!A$2:A$850, 0))))), INDEX(Paste_Here!N$2:N$850, MATCH(B423, Paste_Here!A$2:A$850, 0)), ""), ""), "")</f>
        <v/>
      </c>
      <c r="AL423" s="66"/>
      <c r="AM423" s="76" t="str">
        <f>IFERROR(IF(B423&lt;&gt;"", IF(AND(INDEX(Paste_Here!O$2:O$850, MATCH(B423, Paste_Here!A$2:A$850, 0))&lt;&gt;"", ISNUMBER(VALUE(INDEX(Paste_Here!O$2:O$850, MATCH(B423, Paste_Here!A$2:A$850, 0))))), INDEX(Paste_Here!O$2:O$850, MATCH(B423, Paste_Here!A$2:A$850, 0)), ""), ""), "")</f>
        <v/>
      </c>
      <c r="AN423" s="66"/>
      <c r="AO423" s="76"/>
      <c r="AP423" s="66"/>
      <c r="AQ423" s="76"/>
      <c r="AR423" s="66"/>
      <c r="AS423" s="76"/>
      <c r="AT423" s="66"/>
      <c r="AU423" s="66"/>
      <c r="AV423" s="76" t="str">
        <f t="shared" si="51"/>
        <v/>
      </c>
      <c r="AW423" s="66"/>
      <c r="AX423" s="76" t="str">
        <f>IFERROR(IF(B423&lt;&gt;"", IF(ISNUMBER(SEARCH("Revealed-Potential (Primary Focus)", LOWER(INDEX(Paste_Here!Z$2:Z$850, MATCH(B423, Paste_Here!A$2:A$850, 0))))), "Rev-Potential: Prim", IF(ISNUMBER(SEARCH("Revealed-Potential (Secondary Focus)", LOWER(INDEX(Paste_Here!Z$2:Z$850, MATCH(B423, Paste_Here!A$2:A$850, 0))))), "Rev-Potential: Sec", IF(ISNUMBER(SEARCH("Monitoring", LOWER(INDEX(Paste_Here!Z$2:Z$850, MATCH(B423, Paste_Here!A$2:A$850, 0))))), "Monitoring", IF(ISNUMBER(SEARCH("At-Promise (Secondary Focus)", LOWER(INDEX(Paste_Here!Z$2:Z$850, MATCH(B423, Paste_Here!A$2:A$850, 0))))), "At-Promise: Sec", IF(ISNUMBER(SEARCH("At-Promise (Primary Focus)", LOWER(INDEX(Paste_Here!Z$2:Z$850, MATCH(B423, Paste_Here!A$2:A$850, 0))))), "At-Promise: Prim", ""))))), ""), "")</f>
        <v/>
      </c>
      <c r="AY423" s="66"/>
      <c r="AZ423" s="76"/>
      <c r="BA423" s="66"/>
      <c r="BB423" s="76"/>
      <c r="BC423" s="66"/>
      <c r="BD423" s="76"/>
      <c r="BE423" s="66"/>
      <c r="BF423" s="76"/>
      <c r="BG423" s="66"/>
      <c r="BH423" s="76"/>
      <c r="BI423" s="66"/>
      <c r="BJ423" s="66"/>
      <c r="BK423" s="76" t="str">
        <f t="shared" si="52"/>
        <v/>
      </c>
      <c r="BL423" s="66"/>
      <c r="BM423" s="76" t="str">
        <f>IFERROR(IF(B423&lt;&gt;"", IF(AND(ISNUMBER(VALUE(SUBSTITUTE(SUBSTITUTE(Paste_Here!R423, "br", "-"), "L", ""))), VALUE(SUBSTITUTE(SUBSTITUTE(Paste_Here!R423, "br", "-"), "L", "")) &gt;= 1095), "Yes", IF(AND(ISNUMBER(VALUE(SUBSTITUTE(SUBSTITUTE(Paste_Here!R423, "br", "-"), "L", ""))), VALUE(SUBSTITUTE(SUBSTITUTE(Paste_Here!R423, "br", "-"), "L", "")) &lt;= 1094), "No", "")), ""), "")</f>
        <v/>
      </c>
      <c r="BN423" s="66"/>
      <c r="BO423" s="76" t="str">
        <f>IFERROR(IF(B423&lt;&gt;"", IF(COUNTIF(INDEX(Paste_Here!Y$2:AB$850, MATCH(B423, Paste_Here!A$2:A$850, 0), 0), "yes") &gt; 0, "Yes", IF(COUNTIF(INDEX(Paste_Here!Y$2:AB$850, MATCH(B423, Paste_Here!A$2:A$850, 0), 0), "no") &gt; 0, "No", "")), ""), "")</f>
        <v/>
      </c>
      <c r="BP423" s="66"/>
      <c r="BQ423" s="76" t="str">
        <f>IFERROR(IF(B423&lt;&gt;"", IF(AND(ISNUMBER(VALUE(SUBSTITUTE(SUBSTITUTE(Paste_Here!U423, "em", "-"), "q", ""))), VALUE(SUBSTITUTE(SUBSTITUTE(Paste_Here!U423, "em", "-"), "q", "")) &gt;= 910), "Yes", IF(AND(ISNUMBER(VALUE(SUBSTITUTE(SUBSTITUTE(Paste_Here!U423, "em", "-"), "q", ""))), VALUE(SUBSTITUTE(SUBSTITUTE(Paste_Here!U423, "em", "-"), "q", "")) &lt;= 909), "No", "")), ""), "")</f>
        <v/>
      </c>
      <c r="BR423" s="66"/>
      <c r="BS423" s="76" t="str">
        <f>IFERROR(IF(B423&lt;&gt;"", IF(AND(INDEX(Paste_Here!X$2:X$850, MATCH(B423, Paste_Here!A$2:A$850, 0))&lt;&gt;"", ISNUMBER(VALUE(INDEX(Paste_Here!X$2:X$850, MATCH(B423, Paste_Here!A$2:A$850, 0))))), INDEX(Paste_Here!X$2:X$850, MATCH(B423, Paste_Here!A$2:A$850, 0)), ""), ""), "")</f>
        <v/>
      </c>
      <c r="BT423" s="66"/>
      <c r="BU423" s="76" t="str">
        <f>IFERROR(IF(B423&lt;&gt;"", IF(ISNUMBER(VALUE(INDEX(Paste_Here!G$2:G$850, MATCH(B423, Paste_Here!A$2:A$850, 0)))), IF(VALUE(INDEX(Paste_Here!G$2:G$850, MATCH(B423, Paste_Here!A$2:A$850, 0)))=0, "No", IF(AND(VALUE(INDEX(Paste_Here!G$2:G$850, MATCH(B423, Paste_Here!A$2:A$850, 0)))&gt;=1, VALUE(INDEX(Paste_Here!G$2:G$850, MATCH(B423, Paste_Here!A$2:A$850, 0)))&lt;=4), VALUE(INDEX(Paste_Here!G$2:G$850, MATCH(B423, Paste_Here!A$2:A$850, 0))), "")), ""), ""), "")</f>
        <v/>
      </c>
      <c r="BV423" s="66"/>
      <c r="BW423" s="76" t="str">
        <f>IFERROR(IF(B423&lt;&gt;"", IF(ISNUMBER(VALUE(INDEX(Paste_Here!H$2:H$850, MATCH(B423, Paste_Here!A$2:A$850, 0)))), IF(VALUE(INDEX(Paste_Here!H$2:H$850, MATCH(B423, Paste_Here!A$2:A$850, 0)))=0, "No", IF(AND(VALUE(INDEX(Paste_Here!H$2:H$850, MATCH(B423, Paste_Here!A$2:A$850, 0)))&gt;=1, VALUE(INDEX(Paste_Here!H$2:H$850, MATCH(B423, Paste_Here!A$2:A$850, 0)))&lt;=4), VALUE(INDEX(Paste_Here!H$2:H$850, MATCH(B423, Paste_Here!A$2:A$850, 0))), "")), ""), ""), "")</f>
        <v/>
      </c>
      <c r="BX423" s="66"/>
      <c r="BY423" s="76"/>
      <c r="BZ423" s="66"/>
      <c r="CA423" s="76"/>
      <c r="CB423" s="66"/>
      <c r="CC423" s="66"/>
      <c r="CD423" s="76" t="str">
        <f t="shared" si="53"/>
        <v/>
      </c>
      <c r="CE423" s="66"/>
      <c r="CF423" s="76" t="str">
        <f>IFERROR(IF(B423&lt;&gt;"", IF(AND(INDEX(Paste_Here!P$2:P$850, MATCH(B423, Paste_Here!A$2:A$850, 0))&lt;&gt;"", ISNUMBER(VALUE(INDEX(Paste_Here!P$2:P$850, MATCH(B423, Paste_Here!A$2:A$850, 0))))), INDEX(Paste_Here!P$2:P$850, MATCH(B423, Paste_Here!A$2:A$850, 0)), ""), ""), "")</f>
        <v/>
      </c>
      <c r="CG423" s="66"/>
      <c r="CH423" s="76" t="str">
        <f>IFERROR(IF(B423&lt;&gt;"", IF(ISNUMBER(SEARCH("highrisk", LOWER(INDEX(Paste_Here!Q$2:Q$850, MATCH(B423, Paste_Here!A$2:A$850, 0))))), "High Risk", IF(ISNUMBER(SEARCH("lowrisk", LOWER(INDEX(Paste_Here!Q$2:Q$850, MATCH(B423, Paste_Here!A$2:A$850, 0))))), "Low Risk", IF(ISNUMBER(SEARCH("somerisk", LOWER(INDEX(Paste_Here!Q$2:Q$850, MATCH(B423, Paste_Here!A$2:A$850, 0))))), "Some Risk", ""))), ""), "")</f>
        <v/>
      </c>
      <c r="CI423" s="66"/>
      <c r="CJ423" s="76" t="str">
        <f>IFERROR(IF(B423&lt;&gt;"", IF(AND(INDEX(Paste_Here!AA$2:AA$850, MATCH(B423, Paste_Here!A$2:A$850, 0))&lt;&gt;"", ISNUMBER(VALUE(INDEX(Paste_Here!AA$2:AA$850, MATCH(B423, Paste_Here!A$2:A$850, 0))))), INDEX(Paste_Here!AA$2:AA$850, MATCH(B423, Paste_Here!A$2:A$850, 0)), ""), ""), "")</f>
        <v/>
      </c>
      <c r="CK423" s="66"/>
      <c r="CL423" s="76" t="str">
        <f>IFERROR(IF(B423&lt;&gt;"", IF(LOWER(INDEX(Paste_Here!AB$2:AB$850, MATCH(B423, Paste_Here!A$2:A$850, 0)))="approaching expectations", "Approaching", IF(LOWER(INDEX(Paste_Here!AB$2:AB$850, MATCH(B423, Paste_Here!A$2:A$850, 0)))="met expectations", "Met", IF(LOWER(INDEX(Paste_Here!AB$2:AB$850, MATCH(B423, Paste_Here!A$2:A$850, 0)))="exceeded expectations", "Exceeded", IF(LOWER(INDEX(Paste_Here!AB$2:AB$850, MATCH(B423, Paste_Here!A$2:A$850, 0)))="below expectations", "Below", "")))), ""), "")</f>
        <v/>
      </c>
      <c r="CM423" s="66"/>
      <c r="CN423" s="76" t="str">
        <f>IFERROR(IF(B423&lt;&gt;"", IF(AND(INDEX(Paste_Here!AC$2:AC$850, MATCH(B423, Paste_Here!A$2:A$850, 0))&lt;&gt;"", ISNUMBER(VALUE(INDEX(Paste_Here!AC$2:AC$850, MATCH(B423, Paste_Here!A$2:A$850, 0))))), INDEX(Paste_Here!AC$2:AC$850, MATCH(B423, Paste_Here!A$2:A$850, 0)), ""), ""), "")</f>
        <v/>
      </c>
      <c r="CO423" s="66"/>
      <c r="CP423" s="76"/>
      <c r="CQ423" s="66"/>
      <c r="CR423" s="76"/>
      <c r="CS423" s="66"/>
      <c r="CT423" s="76"/>
      <c r="CU423" s="66"/>
      <c r="CV423" s="76"/>
      <c r="CW423" s="66"/>
      <c r="CX423" s="76"/>
      <c r="CY423" s="66"/>
      <c r="CZ423" s="66"/>
      <c r="DA423" s="76" t="str">
        <f t="shared" si="54"/>
        <v/>
      </c>
      <c r="DB423" s="66"/>
      <c r="DC423" s="76" t="str">
        <f>IFERROR(IF(B423&lt;&gt;"", IF(AND(INDEX(Paste_Here!V$2:V$850, MATCH(B423, Paste_Here!A$2:A$850, 0))&lt;&gt;"", ISNUMBER(VALUE(INDEX(Paste_Here!V$2:V$850, MATCH(B423, Paste_Here!A$2:A$850, 0))))), INDEX(Paste_Here!V$2:V$850, MATCH(B423, Paste_Here!A$2:A$850, 0)), ""), ""), "")</f>
        <v/>
      </c>
      <c r="DD423" s="66"/>
      <c r="DE423" s="76" t="str">
        <f>IFERROR(IF(B423&lt;&gt;"", IF(ISNUMBER(SEARCH("highrisk", LOWER(INDEX(Paste_Here!W$2:W$850, MATCH(B423, Paste_Here!A$2:A$850, 0))))), "High Risk", IF(ISNUMBER(SEARCH("lowrisk", LOWER(INDEX(Paste_Here!W$2:W$850, MATCH(B423, Paste_Here!A$2:A$850, 0))))), "Low Risk", IF(ISNUMBER(SEARCH("somerisk", LOWER(INDEX(Paste_Here!W$2:W$850, MATCH(B423, Paste_Here!A$2:A$850, 0))))), "Some Risk", ""))), ""), "")</f>
        <v/>
      </c>
      <c r="DF423" s="66"/>
      <c r="DG423" s="76" t="str">
        <f>IFERROR(IF(B423&lt;&gt;"", IF(AND(INDEX(Paste_Here!S$2:S$850, MATCH(B423, Paste_Here!A$2:A$850, 0))&lt;&gt;"", ISNUMBER(VALUE(INDEX(Paste_Here!S$2:S$850, MATCH(B423, Paste_Here!A$2:A$850, 0))))), INDEX(Paste_Here!S$2:S$850, MATCH(B423, Paste_Here!A$2:A$850, 0)), ""), ""), "")</f>
        <v/>
      </c>
      <c r="DH423" s="66"/>
      <c r="DI423" s="76" t="str">
        <f>IFERROR(IF(B423&lt;&gt;"", IF(ISNUMBER(SEARCH("highrisk", LOWER(INDEX(Paste_Here!T$2:T$850, MATCH(B423, Paste_Here!A$2:A$850, 0))))), "High Risk", IF(ISNUMBER(SEARCH("lowrisk", LOWER(INDEX(Paste_Here!T$2:T$850, MATCH(B423, Paste_Here!A$2:A$850, 0))))), "Low Risk", IF(ISNUMBER(SEARCH("somerisk", LOWER(INDEX(Paste_Here!T$2:T$850, MATCH(B423, Paste_Here!A$2:A$850, 0))))), "Some Risk", ""))), ""), "")</f>
        <v/>
      </c>
      <c r="DJ423" s="66"/>
      <c r="DK423" s="76" t="str">
        <f>IFERROR(IF(B423&lt;&gt;"", IF(AND(INDEX(Paste_Here!AD$2:AD$850, MATCH(B423, Paste_Here!A$2:A$850, 0))&lt;&gt;"", ISNUMBER(VALUE(INDEX(Paste_Here!AD$2:AD$850, MATCH(B423, Paste_Here!A$2:A$850, 0))))), INDEX(Paste_Here!AD$2:AD$850, MATCH(B423, Paste_Here!A$2:A$850, 0)), ""), ""), "")</f>
        <v/>
      </c>
      <c r="DL423" s="66"/>
      <c r="DM423" s="76" t="str">
        <f>IFERROR(IF(B423&lt;&gt;"", IF(LOWER(INDEX(Paste_Here!AE$2:AE$850, MATCH(B423, Paste_Here!A$2:A$850, 0)))="approaching expectations", "Approaching", IF(LOWER(INDEX(Paste_Here!AE$2:AE$850, MATCH(B423, Paste_Here!A$2:A$850, 0)))="met expectations", "Met", IF(LOWER(INDEX(Paste_Here!AE$2:AE$850, MATCH(B423, Paste_Here!A$2:A$850, 0)))="exceeded expectations", "Exceeded", IF(LOWER(INDEX(Paste_Here!AE$2:AE$850, MATCH(B423, Paste_Here!A$2:A$850, 0)))="below expectations", "Below", "")))), ""), "")</f>
        <v/>
      </c>
      <c r="DN423" s="66"/>
      <c r="DO423" s="76"/>
      <c r="DP423" s="66"/>
      <c r="DQ423" s="76"/>
      <c r="DR423" s="66"/>
      <c r="DS423" s="76"/>
      <c r="DT423" s="66"/>
      <c r="DU423" s="76"/>
      <c r="DV423" s="66"/>
      <c r="DW423" s="66"/>
      <c r="DX423" s="76" t="str">
        <f t="shared" si="55"/>
        <v/>
      </c>
      <c r="DY423" s="66"/>
      <c r="DZ423" s="76"/>
      <c r="EA423" s="66"/>
      <c r="EB423" s="76"/>
      <c r="EC423" s="66"/>
      <c r="ED423" s="76" t="str">
        <f>IFERROR(IF(B423&lt;&gt;"", IF(AND(INDEX(Paste_Here!AF$2:AF$850, MATCH(B423, Paste_Here!A$2:A$850, 0))&lt;&gt;"", ISNUMBER(VALUE(INDEX(Paste_Here!AF$2:AF$850, MATCH(B423, Paste_Here!A$2:A$850, 0))))), INDEX(Paste_Here!AF$2:AF$850, MATCH(B423, Paste_Here!A$2:A$850, 0)), ""), ""), "")</f>
        <v/>
      </c>
      <c r="EE423" s="66"/>
      <c r="EF423" s="76"/>
      <c r="EG423" s="66"/>
      <c r="EH423" s="76"/>
      <c r="EI423" s="66"/>
      <c r="EJ423" s="76" t="str">
        <f>IFERROR(IF(B423&lt;&gt;"", IF(AND(INDEX(Paste_Here!AG$2:AG$850, MATCH(B423, Paste_Here!A$2:A$850, 0))&lt;&gt;"", ISNUMBER(VALUE(INDEX(Paste_Here!AG$2:AG$850, MATCH(B423, Paste_Here!A$2:A$850, 0))))), INDEX(Paste_Here!AG$2:AG$850, MATCH(B423, Paste_Here!A$2:A$850, 0)), ""), ""), "")</f>
        <v/>
      </c>
      <c r="EK423" s="66"/>
      <c r="EL423" s="76"/>
      <c r="EM423" s="66"/>
      <c r="EN423" s="76"/>
      <c r="EO423" s="66"/>
      <c r="EP423" s="76"/>
      <c r="EQ423" s="66"/>
      <c r="ER423" s="76"/>
      <c r="ES423" s="66"/>
      <c r="ET423" s="66"/>
      <c r="EU423" s="76"/>
      <c r="EV423" s="66"/>
      <c r="EW423" s="76"/>
      <c r="EX423" s="66"/>
      <c r="EY423" s="76"/>
      <c r="EZ423" s="66"/>
      <c r="FA423" s="76"/>
      <c r="FB423" s="66"/>
      <c r="FC423" s="76"/>
      <c r="FD423" s="66"/>
      <c r="FE423" s="76"/>
      <c r="FF423" s="66"/>
      <c r="FG423" s="76"/>
      <c r="FH423" s="66"/>
      <c r="FI423" s="76"/>
      <c r="FJ423" s="66"/>
      <c r="FK423" s="76"/>
      <c r="FL423" s="66"/>
      <c r="FM423" s="76"/>
      <c r="FN423" s="66"/>
      <c r="FO423" s="76"/>
      <c r="FP423" s="66"/>
      <c r="FQ423" s="76"/>
      <c r="FR423" s="66"/>
      <c r="FS423" s="76"/>
      <c r="FT423" s="66"/>
      <c r="FU423" s="76"/>
      <c r="FV423" s="66"/>
      <c r="FW423" s="76"/>
      <c r="FX423" s="66"/>
      <c r="FY423" s="76"/>
      <c r="FZ423" s="66"/>
      <c r="GA423" s="76"/>
      <c r="GB423" s="66"/>
      <c r="GC423" s="76"/>
      <c r="GD423" s="66"/>
      <c r="GE423" s="76"/>
      <c r="GF423" s="66"/>
      <c r="GG423" s="76"/>
      <c r="GH423" s="66"/>
      <c r="GI423" s="76"/>
      <c r="GJ423" s="66"/>
      <c r="GK423" s="76"/>
      <c r="GL423" s="66"/>
      <c r="GM423" s="76"/>
      <c r="GN423" s="66"/>
      <c r="GO423" s="76"/>
      <c r="GP423" s="66"/>
      <c r="GQ423" s="76"/>
      <c r="GR423" s="66"/>
      <c r="GS423" s="76"/>
      <c r="GT423" s="66"/>
      <c r="GU423" s="76"/>
      <c r="GV423" s="66"/>
      <c r="GW423" s="76"/>
      <c r="GX423" s="66"/>
      <c r="GY423" s="76"/>
      <c r="GZ423" s="66"/>
      <c r="HA423" s="76"/>
      <c r="HB423" s="66"/>
      <c r="HC423" s="76"/>
      <c r="HD423" s="66"/>
      <c r="HE423" s="76"/>
      <c r="HF423" s="66"/>
      <c r="HG423" s="76"/>
      <c r="HH423" s="66"/>
      <c r="HI423" s="76"/>
      <c r="HJ423" s="66"/>
      <c r="HK423" s="76"/>
      <c r="HL423" s="66"/>
      <c r="HM423" s="76"/>
      <c r="HN423" s="66"/>
      <c r="HO423" s="76"/>
      <c r="HP423" s="66"/>
      <c r="HQ423" s="76"/>
      <c r="HR423" s="66"/>
      <c r="HS423" s="76"/>
      <c r="HT423" s="66"/>
      <c r="HU423" s="76"/>
      <c r="HV423" s="66"/>
      <c r="HW423" s="76"/>
      <c r="HX423" s="66"/>
      <c r="HY423" s="76"/>
      <c r="HZ423" s="66"/>
      <c r="IA423" s="76"/>
      <c r="IB423" s="66"/>
      <c r="IC423" s="76"/>
      <c r="ID423" s="66"/>
      <c r="IE423" s="76"/>
      <c r="IF423" s="66"/>
      <c r="IG423" s="76"/>
      <c r="IH423" s="66"/>
      <c r="II423" s="76"/>
      <c r="IJ423" s="66"/>
      <c r="IK423" s="76"/>
      <c r="IL423" s="66"/>
      <c r="IM423" s="76"/>
      <c r="IN423" s="66"/>
      <c r="IO423" s="76"/>
      <c r="IP423" s="66"/>
      <c r="IQ423" s="76"/>
      <c r="IR423" s="66"/>
      <c r="IS423" s="76"/>
      <c r="IT423" s="66"/>
      <c r="IU423" s="76"/>
      <c r="IV423" s="66"/>
      <c r="IW423" s="76"/>
      <c r="IX423" s="66"/>
      <c r="IY423" s="76"/>
      <c r="IZ423" s="66"/>
      <c r="JA423" s="76"/>
      <c r="JB423" s="66"/>
      <c r="JC423" s="76"/>
      <c r="JD423" s="66"/>
      <c r="JE423" s="76"/>
      <c r="JF423" s="66"/>
      <c r="JG423" s="76"/>
      <c r="JH423" s="66"/>
      <c r="JI423" s="76"/>
      <c r="JJ423" s="66"/>
      <c r="JK423" s="76"/>
      <c r="JL423" s="66"/>
      <c r="JM423" s="76"/>
      <c r="JN423" s="66"/>
      <c r="JO423" s="76"/>
      <c r="JP423" s="66"/>
      <c r="JQ423" s="76"/>
      <c r="JR423" s="66"/>
      <c r="JS423" s="76"/>
      <c r="JT423" s="66"/>
      <c r="JU423" s="76"/>
      <c r="JV423" s="66"/>
      <c r="JW423" s="76"/>
      <c r="JX423" s="66"/>
      <c r="JY423" s="76"/>
      <c r="JZ423" s="66"/>
      <c r="KA423" s="76"/>
      <c r="KB423" s="66"/>
      <c r="KC423" s="76"/>
      <c r="KD423" s="66"/>
      <c r="KE423" s="76"/>
      <c r="KF423" s="66"/>
      <c r="KG423" s="76"/>
      <c r="KH423" s="66"/>
      <c r="KI423" s="76"/>
      <c r="KJ423" s="66"/>
      <c r="KK423" s="76"/>
      <c r="KL423" s="66"/>
      <c r="KM423" s="76"/>
      <c r="KN423" s="66"/>
      <c r="KO423" s="76"/>
      <c r="KP423" s="66"/>
      <c r="KQ423" s="76"/>
      <c r="KR423" s="66"/>
      <c r="KS423" s="76"/>
      <c r="KT423" s="66"/>
      <c r="KU423" s="76"/>
      <c r="KV423" s="66"/>
      <c r="KW423" s="76"/>
      <c r="KX423" s="66"/>
      <c r="KY423" s="76"/>
      <c r="KZ423" s="66"/>
      <c r="LA423" s="76"/>
      <c r="LB423" s="66"/>
      <c r="LC423" s="76"/>
      <c r="LD423" s="66"/>
      <c r="LE423" s="76"/>
      <c r="LF423" s="66"/>
      <c r="LG423" s="76"/>
      <c r="LH423" s="66"/>
      <c r="LI423" s="76"/>
      <c r="LJ423" s="66"/>
      <c r="LK423" s="76"/>
      <c r="LL423" s="66"/>
      <c r="LM423" s="76"/>
      <c r="LN423" s="66"/>
      <c r="LO423" s="76"/>
      <c r="LP423" s="66"/>
      <c r="LQ423" s="76"/>
      <c r="LR423" s="66"/>
      <c r="LS423" s="76"/>
      <c r="LT423" s="66"/>
      <c r="LU423" s="76"/>
      <c r="LV423" s="66"/>
      <c r="LW423" s="76"/>
      <c r="LX423" s="66"/>
      <c r="LY423" s="76"/>
      <c r="LZ423" s="66"/>
      <c r="MA423" s="76"/>
      <c r="MB423" s="66"/>
      <c r="MC423" s="76"/>
      <c r="MD423" s="66"/>
      <c r="MG423" s="1" t="str" cm="1">
        <f t="array" ref="MG423">IFERROR(INDEX(Paste_Here!$B$2:$B$850, MATCH(0, COUNTIF(MG$4:MG422, Paste_Here!$B$2:$B$850) + IF(Paste_Here!$B$2:$B$850="", 1, 0), 0)), "")</f>
        <v/>
      </c>
      <c r="MH423" s="1" t="str">
        <f>IF(MG423&lt;&gt;"", INDEX(Paste_Here!$A$2:$A$850, MATCH(MG423, Paste_Here!$B$2:$B$850, 0)), "")</f>
        <v/>
      </c>
      <c r="MI423" s="1" t="str">
        <f t="shared" si="56"/>
        <v/>
      </c>
      <c r="MJ423" s="1" t="str" cm="1">
        <f t="array" ref="MJ423">IFERROR(INDEX($MI$5:$MI$850, MATCH(SMALL(IF($MI$5:$MI$850&lt;&gt;"", COUNTIF($MI$5:$MI$850, "&lt;"&amp;$MI$5:$MI$850)+1), ROW()-ROW($MJ$5)+1), COUNTIF($MI$5:$MI$850, "&lt;"&amp;$MI$5:$MI$850)+1, 0)), "")</f>
        <v/>
      </c>
    </row>
    <row r="424" spans="1:348">
      <c r="A424" s="66"/>
      <c r="B424" s="76" t="str">
        <f t="shared" si="49"/>
        <v/>
      </c>
      <c r="C424" s="66"/>
      <c r="D424" s="76" t="str">
        <f>IFERROR(IF(B424&lt;&gt;"", IF(AND(INDEX(Paste_Here!B$2:B$850, MATCH(B424, Paste_Here!A$2:A$850, 0))&lt;&gt;"", ISNUMBER(VALUE(INDEX(Paste_Here!B$2:B$850, MATCH(B424, Paste_Here!A$2:A$850, 0))))), INDEX(Paste_Here!B$2:B$850, MATCH(B424, Paste_Here!A$2:A$850, 0)), ""), ""), "")</f>
        <v/>
      </c>
      <c r="E424" s="66"/>
      <c r="F424" s="76" t="str">
        <f>IFERROR(IF(B424&lt;&gt;"", IF(ISTEXT(INDEX(Paste_Here!K$2:K$850, MATCH(B424, Paste_Here!A$2:A$850, 0))), INDEX(Paste_Here!K$2:K$850, MATCH(B424, Paste_Here!A$2:A$850, 0)), ""), ""), "")</f>
        <v/>
      </c>
      <c r="G424" s="66"/>
      <c r="H424" s="76" t="str">
        <f>IFERROR(IF(B424&lt;&gt;"", IF(ISTEXT(INDEX(Paste_Here!C$2:C$850, MATCH(B424, Paste_Here!A$2:A$850, 0))), INDEX(Paste_Here!C$2:C$850, MATCH(B424, Paste_Here!A$2:A$850, 0)), ""), ""), "")</f>
        <v/>
      </c>
      <c r="I424" s="66"/>
      <c r="J424" s="76" t="str">
        <f>IFERROR(IF(B424&lt;&gt;"", IF(ISNUMBER(SEARCH("s", LOWER(INDEX(Paste_Here!M$2:M$850, MATCH(B424, Paste_Here!A$2:A$850, 0))))), "Yes", IF(INDEX(Paste_Here!M$2:M$850, MATCH(B424, Paste_Here!A$2:A$850, 0))&lt;&gt;"", "No", "")), ""), "")</f>
        <v/>
      </c>
      <c r="K424" s="66"/>
      <c r="L424" s="76" t="str">
        <f>IFERROR(IF(B424&lt;&gt;"", IF(ISNUMBER(SEARCH("yes", LOWER(INDEX(Paste_Here!E$2:E$850, MATCH(B424, Paste_Here!A$2:A$850, 0))))), "Yes", IF(ISNUMBER(SEARCH("no", LOWER(INDEX(Paste_Here!E$2:E$850, MATCH(B424, Paste_Here!A$2:A$850, 0))))), "No", "")), ""), "")</f>
        <v/>
      </c>
      <c r="M424" s="66"/>
      <c r="N424" s="76" t="str">
        <f>IFERROR(IF(B424&lt;&gt;"", IF(ISNUMBER(SEARCH("yes", LOWER(INDEX(Paste_Here!F$2:F$850, MATCH(B424, Paste_Here!A$2:A$850, 0))))), "Yes", IF(ISNUMBER(SEARCH("no", LOWER(INDEX(Paste_Here!F$2:F$850, MATCH(B424, Paste_Here!A$2:A$850, 0))))), "No", "")), ""), "")</f>
        <v/>
      </c>
      <c r="O424" s="66"/>
      <c r="P424" s="76" t="str">
        <f>IFERROR(IF(B424&lt;&gt;"", IF(ISNUMBER(SEARCH("yes", LOWER(INDEX(Paste_Here!L$2:L$850, MATCH(B424, Paste_Here!A$2:A$850, 0))))), "Yes", IF(ISNUMBER(SEARCH("no", LOWER(INDEX(Paste_Here!L$2:L$850, MATCH(B424, Paste_Here!A$2:A$850, 0))))), "No", "")), ""), "")</f>
        <v/>
      </c>
      <c r="Q424" s="66"/>
      <c r="R424" s="76" t="str">
        <f>IFERROR(IF(B424&lt;&gt;"", IF(ISNUMBER(SEARCH("transitional 2", LOWER(INDEX(Paste_Here!D$2:D$850, MATCH(B424, Paste_Here!A$2:A$850, 0))))), "T2", IF(ISNUMBER(SEARCH("transitional 1", LOWER(INDEX(Paste_Here!D$2:D$850, MATCH(B424, Paste_Here!A$2:A$850, 0))))), "T1", IF(ISNUMBER(SEARCH("waived ell services", LOWER(INDEX(Paste_Here!D$2:D$850, MATCH(B424, Paste_Here!A$2:A$850, 0))))), "W", IF(ISNUMBER(SEARCH("english language learner", LOWER(INDEX(Paste_Here!D$2:D$850, MATCH(B424, Paste_Here!A$2:A$850, 0))))), "L", "")))), ""), "")</f>
        <v/>
      </c>
      <c r="S424" s="66"/>
      <c r="T424" s="76" t="str">
        <f>IFERROR(IF(B424&lt;&gt;"", IF(ISNUMBER(SEARCH("yes", LOWER(INDEX(Paste_Here!I$2:I$850, MATCH(B424, Paste_Here!A$2:A$850, 0))))), "Yes", IF(ISNUMBER(SEARCH("no", LOWER(INDEX(Paste_Here!I$2:I$850, MATCH(B424, Paste_Here!A$2:A$850, 0))))), "No", "")), ""), "")</f>
        <v/>
      </c>
      <c r="U424" s="66"/>
      <c r="V424" s="76" t="str">
        <f>IFERROR(IF(B424&lt;&gt;"", IF(ISTEXT(INDEX(Paste_Here!J$2:J$850, MATCH(B424, Paste_Here!A$2:A$850, 0))), VALUE(INDEX(Paste_Here!J$2:J$850, MATCH(B424, Paste_Here!A$2:A$850, 0))), ""), ""), "")</f>
        <v/>
      </c>
      <c r="W424" s="66"/>
      <c r="X424" s="66"/>
      <c r="Y424" s="76" t="str">
        <f t="shared" si="50"/>
        <v/>
      </c>
      <c r="Z424" s="66"/>
      <c r="AA424" s="76" t="str">
        <f>IFERROR(IF(B424&lt;&gt;"", IF(AND(INDEX(Paste_Here!AI$2:AI$850, MATCH(B424, Paste_Here!A$2:A$850, 0))&lt;&gt;"", ISNUMBER(VALUE(INDEX(Paste_Here!AI$2:AI$850, MATCH(B424, Paste_Here!A$2:A$850, 0))))), INDEX(Paste_Here!AI$2:AI$850, MATCH(B424, Paste_Here!A$2:A$850, 0)), ""), ""), "")</f>
        <v/>
      </c>
      <c r="AB424" s="66"/>
      <c r="AC424" s="76" t="str">
        <f>IFERROR(IF(B424&lt;&gt;"", IF(AND(INDEX(Paste_Here!AJ$2:AJ$850, MATCH(B424, Paste_Here!A$2:A$850, 0))&lt;&gt;"", ISNUMBER(VALUE(INDEX(Paste_Here!AJ$2:AJ$850, MATCH(B424, Paste_Here!A$2:A$850, 0))))), INDEX(Paste_Here!AJ$2:AJ$850, MATCH(B424, Paste_Here!A$2:A$850, 0)), ""), ""), "")</f>
        <v/>
      </c>
      <c r="AD424" s="66"/>
      <c r="AE424" s="76" t="str">
        <f>IFERROR(IF(B424&lt;&gt;"", IF(AND(INDEX(Paste_Here!AK$2:AK$850, MATCH(B424, Paste_Here!A$2:A$850, 0))&lt;&gt;"", ISNUMBER(VALUE(INDEX(Paste_Here!AK$2:AK$850, MATCH(B424, Paste_Here!A$2:A$850, 0))))), INDEX(Paste_Here!AK$2:AK$850, MATCH(B424, Paste_Here!A$2:A$850, 0)), ""), ""), "")</f>
        <v/>
      </c>
      <c r="AF424" s="66"/>
      <c r="AG424" s="76" t="str">
        <f>IFERROR(IF(B424&lt;&gt;"", IF(AND(INDEX(Paste_Here!AL$2:AL$850, MATCH(B424, Paste_Here!A$2:A$850, 0))&lt;&gt;"", ISNUMBER(VALUE(INDEX(Paste_Here!AL$2:AL$850, MATCH(B424, Paste_Here!A$2:A$850, 0))))), INDEX(Paste_Here!AL$2:AL$850, MATCH(B424, Paste_Here!A$2:A$850, 0)), ""), ""), "")</f>
        <v/>
      </c>
      <c r="AH424" s="66"/>
      <c r="AI424" s="76" t="str">
        <f>IFERROR(IF(B424&lt;&gt;"", IF(AND(INDEX(Paste_Here!AH$2:AH$850, MATCH(B424, Paste_Here!A$2:A$850, 0))&lt;&gt;"", ISNUMBER(VALUE(INDEX(Paste_Here!AH$2:AH$850, MATCH(B424, Paste_Here!A$2:A$850, 0))))), IF(VALUE(INDEX(Paste_Here!AH$2:AH$850, MATCH(B424, Paste_Here!A$2:A$850, 0)))=0, "", INDEX(Paste_Here!AH$2:AH$850, MATCH(B424, Paste_Here!A$2:A$850, 0))), ""), ""), "")</f>
        <v/>
      </c>
      <c r="AJ424" s="66"/>
      <c r="AK424" s="76" t="str">
        <f>IFERROR(IF(B424&lt;&gt;"", IF(AND(INDEX(Paste_Here!N$2:N$850, MATCH(B424, Paste_Here!A$2:A$850, 0))&lt;&gt;"", ISNUMBER(VALUE(INDEX(Paste_Here!N$2:N$850, MATCH(B424, Paste_Here!A$2:A$850, 0))))), INDEX(Paste_Here!N$2:N$850, MATCH(B424, Paste_Here!A$2:A$850, 0)), ""), ""), "")</f>
        <v/>
      </c>
      <c r="AL424" s="66"/>
      <c r="AM424" s="76" t="str">
        <f>IFERROR(IF(B424&lt;&gt;"", IF(AND(INDEX(Paste_Here!O$2:O$850, MATCH(B424, Paste_Here!A$2:A$850, 0))&lt;&gt;"", ISNUMBER(VALUE(INDEX(Paste_Here!O$2:O$850, MATCH(B424, Paste_Here!A$2:A$850, 0))))), INDEX(Paste_Here!O$2:O$850, MATCH(B424, Paste_Here!A$2:A$850, 0)), ""), ""), "")</f>
        <v/>
      </c>
      <c r="AN424" s="66"/>
      <c r="AO424" s="76"/>
      <c r="AP424" s="66"/>
      <c r="AQ424" s="76"/>
      <c r="AR424" s="66"/>
      <c r="AS424" s="76"/>
      <c r="AT424" s="66"/>
      <c r="AU424" s="66"/>
      <c r="AV424" s="76" t="str">
        <f t="shared" si="51"/>
        <v/>
      </c>
      <c r="AW424" s="66"/>
      <c r="AX424" s="76" t="str">
        <f>IFERROR(IF(B424&lt;&gt;"", IF(ISNUMBER(SEARCH("Revealed-Potential (Primary Focus)", LOWER(INDEX(Paste_Here!Z$2:Z$850, MATCH(B424, Paste_Here!A$2:A$850, 0))))), "Rev-Potential: Prim", IF(ISNUMBER(SEARCH("Revealed-Potential (Secondary Focus)", LOWER(INDEX(Paste_Here!Z$2:Z$850, MATCH(B424, Paste_Here!A$2:A$850, 0))))), "Rev-Potential: Sec", IF(ISNUMBER(SEARCH("Monitoring", LOWER(INDEX(Paste_Here!Z$2:Z$850, MATCH(B424, Paste_Here!A$2:A$850, 0))))), "Monitoring", IF(ISNUMBER(SEARCH("At-Promise (Secondary Focus)", LOWER(INDEX(Paste_Here!Z$2:Z$850, MATCH(B424, Paste_Here!A$2:A$850, 0))))), "At-Promise: Sec", IF(ISNUMBER(SEARCH("At-Promise (Primary Focus)", LOWER(INDEX(Paste_Here!Z$2:Z$850, MATCH(B424, Paste_Here!A$2:A$850, 0))))), "At-Promise: Prim", ""))))), ""), "")</f>
        <v/>
      </c>
      <c r="AY424" s="66"/>
      <c r="AZ424" s="76"/>
      <c r="BA424" s="66"/>
      <c r="BB424" s="76"/>
      <c r="BC424" s="66"/>
      <c r="BD424" s="76"/>
      <c r="BE424" s="66"/>
      <c r="BF424" s="76"/>
      <c r="BG424" s="66"/>
      <c r="BH424" s="76"/>
      <c r="BI424" s="66"/>
      <c r="BJ424" s="66"/>
      <c r="BK424" s="76" t="str">
        <f t="shared" si="52"/>
        <v/>
      </c>
      <c r="BL424" s="66"/>
      <c r="BM424" s="76" t="str">
        <f>IFERROR(IF(B424&lt;&gt;"", IF(AND(ISNUMBER(VALUE(SUBSTITUTE(SUBSTITUTE(Paste_Here!R424, "br", "-"), "L", ""))), VALUE(SUBSTITUTE(SUBSTITUTE(Paste_Here!R424, "br", "-"), "L", "")) &gt;= 1095), "Yes", IF(AND(ISNUMBER(VALUE(SUBSTITUTE(SUBSTITUTE(Paste_Here!R424, "br", "-"), "L", ""))), VALUE(SUBSTITUTE(SUBSTITUTE(Paste_Here!R424, "br", "-"), "L", "")) &lt;= 1094), "No", "")), ""), "")</f>
        <v/>
      </c>
      <c r="BN424" s="66"/>
      <c r="BO424" s="76" t="str">
        <f>IFERROR(IF(B424&lt;&gt;"", IF(COUNTIF(INDEX(Paste_Here!Y$2:AB$850, MATCH(B424, Paste_Here!A$2:A$850, 0), 0), "yes") &gt; 0, "Yes", IF(COUNTIF(INDEX(Paste_Here!Y$2:AB$850, MATCH(B424, Paste_Here!A$2:A$850, 0), 0), "no") &gt; 0, "No", "")), ""), "")</f>
        <v/>
      </c>
      <c r="BP424" s="66"/>
      <c r="BQ424" s="76" t="str">
        <f>IFERROR(IF(B424&lt;&gt;"", IF(AND(ISNUMBER(VALUE(SUBSTITUTE(SUBSTITUTE(Paste_Here!U424, "em", "-"), "q", ""))), VALUE(SUBSTITUTE(SUBSTITUTE(Paste_Here!U424, "em", "-"), "q", "")) &gt;= 910), "Yes", IF(AND(ISNUMBER(VALUE(SUBSTITUTE(SUBSTITUTE(Paste_Here!U424, "em", "-"), "q", ""))), VALUE(SUBSTITUTE(SUBSTITUTE(Paste_Here!U424, "em", "-"), "q", "")) &lt;= 909), "No", "")), ""), "")</f>
        <v/>
      </c>
      <c r="BR424" s="66"/>
      <c r="BS424" s="76" t="str">
        <f>IFERROR(IF(B424&lt;&gt;"", IF(AND(INDEX(Paste_Here!X$2:X$850, MATCH(B424, Paste_Here!A$2:A$850, 0))&lt;&gt;"", ISNUMBER(VALUE(INDEX(Paste_Here!X$2:X$850, MATCH(B424, Paste_Here!A$2:A$850, 0))))), INDEX(Paste_Here!X$2:X$850, MATCH(B424, Paste_Here!A$2:A$850, 0)), ""), ""), "")</f>
        <v/>
      </c>
      <c r="BT424" s="66"/>
      <c r="BU424" s="76" t="str">
        <f>IFERROR(IF(B424&lt;&gt;"", IF(ISNUMBER(VALUE(INDEX(Paste_Here!G$2:G$850, MATCH(B424, Paste_Here!A$2:A$850, 0)))), IF(VALUE(INDEX(Paste_Here!G$2:G$850, MATCH(B424, Paste_Here!A$2:A$850, 0)))=0, "No", IF(AND(VALUE(INDEX(Paste_Here!G$2:G$850, MATCH(B424, Paste_Here!A$2:A$850, 0)))&gt;=1, VALUE(INDEX(Paste_Here!G$2:G$850, MATCH(B424, Paste_Here!A$2:A$850, 0)))&lt;=4), VALUE(INDEX(Paste_Here!G$2:G$850, MATCH(B424, Paste_Here!A$2:A$850, 0))), "")), ""), ""), "")</f>
        <v/>
      </c>
      <c r="BV424" s="66"/>
      <c r="BW424" s="76" t="str">
        <f>IFERROR(IF(B424&lt;&gt;"", IF(ISNUMBER(VALUE(INDEX(Paste_Here!H$2:H$850, MATCH(B424, Paste_Here!A$2:A$850, 0)))), IF(VALUE(INDEX(Paste_Here!H$2:H$850, MATCH(B424, Paste_Here!A$2:A$850, 0)))=0, "No", IF(AND(VALUE(INDEX(Paste_Here!H$2:H$850, MATCH(B424, Paste_Here!A$2:A$850, 0)))&gt;=1, VALUE(INDEX(Paste_Here!H$2:H$850, MATCH(B424, Paste_Here!A$2:A$850, 0)))&lt;=4), VALUE(INDEX(Paste_Here!H$2:H$850, MATCH(B424, Paste_Here!A$2:A$850, 0))), "")), ""), ""), "")</f>
        <v/>
      </c>
      <c r="BX424" s="66"/>
      <c r="BY424" s="76"/>
      <c r="BZ424" s="66"/>
      <c r="CA424" s="76"/>
      <c r="CB424" s="66"/>
      <c r="CC424" s="66"/>
      <c r="CD424" s="76" t="str">
        <f t="shared" si="53"/>
        <v/>
      </c>
      <c r="CE424" s="66"/>
      <c r="CF424" s="76" t="str">
        <f>IFERROR(IF(B424&lt;&gt;"", IF(AND(INDEX(Paste_Here!P$2:P$850, MATCH(B424, Paste_Here!A$2:A$850, 0))&lt;&gt;"", ISNUMBER(VALUE(INDEX(Paste_Here!P$2:P$850, MATCH(B424, Paste_Here!A$2:A$850, 0))))), INDEX(Paste_Here!P$2:P$850, MATCH(B424, Paste_Here!A$2:A$850, 0)), ""), ""), "")</f>
        <v/>
      </c>
      <c r="CG424" s="66"/>
      <c r="CH424" s="76" t="str">
        <f>IFERROR(IF(B424&lt;&gt;"", IF(ISNUMBER(SEARCH("highrisk", LOWER(INDEX(Paste_Here!Q$2:Q$850, MATCH(B424, Paste_Here!A$2:A$850, 0))))), "High Risk", IF(ISNUMBER(SEARCH("lowrisk", LOWER(INDEX(Paste_Here!Q$2:Q$850, MATCH(B424, Paste_Here!A$2:A$850, 0))))), "Low Risk", IF(ISNUMBER(SEARCH("somerisk", LOWER(INDEX(Paste_Here!Q$2:Q$850, MATCH(B424, Paste_Here!A$2:A$850, 0))))), "Some Risk", ""))), ""), "")</f>
        <v/>
      </c>
      <c r="CI424" s="66"/>
      <c r="CJ424" s="76" t="str">
        <f>IFERROR(IF(B424&lt;&gt;"", IF(AND(INDEX(Paste_Here!AA$2:AA$850, MATCH(B424, Paste_Here!A$2:A$850, 0))&lt;&gt;"", ISNUMBER(VALUE(INDEX(Paste_Here!AA$2:AA$850, MATCH(B424, Paste_Here!A$2:A$850, 0))))), INDEX(Paste_Here!AA$2:AA$850, MATCH(B424, Paste_Here!A$2:A$850, 0)), ""), ""), "")</f>
        <v/>
      </c>
      <c r="CK424" s="66"/>
      <c r="CL424" s="76" t="str">
        <f>IFERROR(IF(B424&lt;&gt;"", IF(LOWER(INDEX(Paste_Here!AB$2:AB$850, MATCH(B424, Paste_Here!A$2:A$850, 0)))="approaching expectations", "Approaching", IF(LOWER(INDEX(Paste_Here!AB$2:AB$850, MATCH(B424, Paste_Here!A$2:A$850, 0)))="met expectations", "Met", IF(LOWER(INDEX(Paste_Here!AB$2:AB$850, MATCH(B424, Paste_Here!A$2:A$850, 0)))="exceeded expectations", "Exceeded", IF(LOWER(INDEX(Paste_Here!AB$2:AB$850, MATCH(B424, Paste_Here!A$2:A$850, 0)))="below expectations", "Below", "")))), ""), "")</f>
        <v/>
      </c>
      <c r="CM424" s="66"/>
      <c r="CN424" s="76" t="str">
        <f>IFERROR(IF(B424&lt;&gt;"", IF(AND(INDEX(Paste_Here!AC$2:AC$850, MATCH(B424, Paste_Here!A$2:A$850, 0))&lt;&gt;"", ISNUMBER(VALUE(INDEX(Paste_Here!AC$2:AC$850, MATCH(B424, Paste_Here!A$2:A$850, 0))))), INDEX(Paste_Here!AC$2:AC$850, MATCH(B424, Paste_Here!A$2:A$850, 0)), ""), ""), "")</f>
        <v/>
      </c>
      <c r="CO424" s="66"/>
      <c r="CP424" s="76"/>
      <c r="CQ424" s="66"/>
      <c r="CR424" s="76"/>
      <c r="CS424" s="66"/>
      <c r="CT424" s="76"/>
      <c r="CU424" s="66"/>
      <c r="CV424" s="76"/>
      <c r="CW424" s="66"/>
      <c r="CX424" s="76"/>
      <c r="CY424" s="66"/>
      <c r="CZ424" s="66"/>
      <c r="DA424" s="76" t="str">
        <f t="shared" si="54"/>
        <v/>
      </c>
      <c r="DB424" s="66"/>
      <c r="DC424" s="76" t="str">
        <f>IFERROR(IF(B424&lt;&gt;"", IF(AND(INDEX(Paste_Here!V$2:V$850, MATCH(B424, Paste_Here!A$2:A$850, 0))&lt;&gt;"", ISNUMBER(VALUE(INDEX(Paste_Here!V$2:V$850, MATCH(B424, Paste_Here!A$2:A$850, 0))))), INDEX(Paste_Here!V$2:V$850, MATCH(B424, Paste_Here!A$2:A$850, 0)), ""), ""), "")</f>
        <v/>
      </c>
      <c r="DD424" s="66"/>
      <c r="DE424" s="76" t="str">
        <f>IFERROR(IF(B424&lt;&gt;"", IF(ISNUMBER(SEARCH("highrisk", LOWER(INDEX(Paste_Here!W$2:W$850, MATCH(B424, Paste_Here!A$2:A$850, 0))))), "High Risk", IF(ISNUMBER(SEARCH("lowrisk", LOWER(INDEX(Paste_Here!W$2:W$850, MATCH(B424, Paste_Here!A$2:A$850, 0))))), "Low Risk", IF(ISNUMBER(SEARCH("somerisk", LOWER(INDEX(Paste_Here!W$2:W$850, MATCH(B424, Paste_Here!A$2:A$850, 0))))), "Some Risk", ""))), ""), "")</f>
        <v/>
      </c>
      <c r="DF424" s="66"/>
      <c r="DG424" s="76" t="str">
        <f>IFERROR(IF(B424&lt;&gt;"", IF(AND(INDEX(Paste_Here!S$2:S$850, MATCH(B424, Paste_Here!A$2:A$850, 0))&lt;&gt;"", ISNUMBER(VALUE(INDEX(Paste_Here!S$2:S$850, MATCH(B424, Paste_Here!A$2:A$850, 0))))), INDEX(Paste_Here!S$2:S$850, MATCH(B424, Paste_Here!A$2:A$850, 0)), ""), ""), "")</f>
        <v/>
      </c>
      <c r="DH424" s="66"/>
      <c r="DI424" s="76" t="str">
        <f>IFERROR(IF(B424&lt;&gt;"", IF(ISNUMBER(SEARCH("highrisk", LOWER(INDEX(Paste_Here!T$2:T$850, MATCH(B424, Paste_Here!A$2:A$850, 0))))), "High Risk", IF(ISNUMBER(SEARCH("lowrisk", LOWER(INDEX(Paste_Here!T$2:T$850, MATCH(B424, Paste_Here!A$2:A$850, 0))))), "Low Risk", IF(ISNUMBER(SEARCH("somerisk", LOWER(INDEX(Paste_Here!T$2:T$850, MATCH(B424, Paste_Here!A$2:A$850, 0))))), "Some Risk", ""))), ""), "")</f>
        <v/>
      </c>
      <c r="DJ424" s="66"/>
      <c r="DK424" s="76" t="str">
        <f>IFERROR(IF(B424&lt;&gt;"", IF(AND(INDEX(Paste_Here!AD$2:AD$850, MATCH(B424, Paste_Here!A$2:A$850, 0))&lt;&gt;"", ISNUMBER(VALUE(INDEX(Paste_Here!AD$2:AD$850, MATCH(B424, Paste_Here!A$2:A$850, 0))))), INDEX(Paste_Here!AD$2:AD$850, MATCH(B424, Paste_Here!A$2:A$850, 0)), ""), ""), "")</f>
        <v/>
      </c>
      <c r="DL424" s="66"/>
      <c r="DM424" s="76" t="str">
        <f>IFERROR(IF(B424&lt;&gt;"", IF(LOWER(INDEX(Paste_Here!AE$2:AE$850, MATCH(B424, Paste_Here!A$2:A$850, 0)))="approaching expectations", "Approaching", IF(LOWER(INDEX(Paste_Here!AE$2:AE$850, MATCH(B424, Paste_Here!A$2:A$850, 0)))="met expectations", "Met", IF(LOWER(INDEX(Paste_Here!AE$2:AE$850, MATCH(B424, Paste_Here!A$2:A$850, 0)))="exceeded expectations", "Exceeded", IF(LOWER(INDEX(Paste_Here!AE$2:AE$850, MATCH(B424, Paste_Here!A$2:A$850, 0)))="below expectations", "Below", "")))), ""), "")</f>
        <v/>
      </c>
      <c r="DN424" s="66"/>
      <c r="DO424" s="76"/>
      <c r="DP424" s="66"/>
      <c r="DQ424" s="76"/>
      <c r="DR424" s="66"/>
      <c r="DS424" s="76"/>
      <c r="DT424" s="66"/>
      <c r="DU424" s="76"/>
      <c r="DV424" s="66"/>
      <c r="DW424" s="66"/>
      <c r="DX424" s="76" t="str">
        <f t="shared" si="55"/>
        <v/>
      </c>
      <c r="DY424" s="66"/>
      <c r="DZ424" s="76"/>
      <c r="EA424" s="66"/>
      <c r="EB424" s="76"/>
      <c r="EC424" s="66"/>
      <c r="ED424" s="76" t="str">
        <f>IFERROR(IF(B424&lt;&gt;"", IF(AND(INDEX(Paste_Here!AF$2:AF$850, MATCH(B424, Paste_Here!A$2:A$850, 0))&lt;&gt;"", ISNUMBER(VALUE(INDEX(Paste_Here!AF$2:AF$850, MATCH(B424, Paste_Here!A$2:A$850, 0))))), INDEX(Paste_Here!AF$2:AF$850, MATCH(B424, Paste_Here!A$2:A$850, 0)), ""), ""), "")</f>
        <v/>
      </c>
      <c r="EE424" s="66"/>
      <c r="EF424" s="76"/>
      <c r="EG424" s="66"/>
      <c r="EH424" s="76"/>
      <c r="EI424" s="66"/>
      <c r="EJ424" s="76" t="str">
        <f>IFERROR(IF(B424&lt;&gt;"", IF(AND(INDEX(Paste_Here!AG$2:AG$850, MATCH(B424, Paste_Here!A$2:A$850, 0))&lt;&gt;"", ISNUMBER(VALUE(INDEX(Paste_Here!AG$2:AG$850, MATCH(B424, Paste_Here!A$2:A$850, 0))))), INDEX(Paste_Here!AG$2:AG$850, MATCH(B424, Paste_Here!A$2:A$850, 0)), ""), ""), "")</f>
        <v/>
      </c>
      <c r="EK424" s="66"/>
      <c r="EL424" s="76"/>
      <c r="EM424" s="66"/>
      <c r="EN424" s="76"/>
      <c r="EO424" s="66"/>
      <c r="EP424" s="76"/>
      <c r="EQ424" s="66"/>
      <c r="ER424" s="76"/>
      <c r="ES424" s="66"/>
      <c r="ET424" s="66"/>
      <c r="EU424" s="76"/>
      <c r="EV424" s="66"/>
      <c r="EW424" s="76"/>
      <c r="EX424" s="66"/>
      <c r="EY424" s="76"/>
      <c r="EZ424" s="66"/>
      <c r="FA424" s="76"/>
      <c r="FB424" s="66"/>
      <c r="FC424" s="76"/>
      <c r="FD424" s="66"/>
      <c r="FE424" s="76"/>
      <c r="FF424" s="66"/>
      <c r="FG424" s="76"/>
      <c r="FH424" s="66"/>
      <c r="FI424" s="76"/>
      <c r="FJ424" s="66"/>
      <c r="FK424" s="76"/>
      <c r="FL424" s="66"/>
      <c r="FM424" s="76"/>
      <c r="FN424" s="66"/>
      <c r="FO424" s="76"/>
      <c r="FP424" s="66"/>
      <c r="FQ424" s="76"/>
      <c r="FR424" s="66"/>
      <c r="FS424" s="76"/>
      <c r="FT424" s="66"/>
      <c r="FU424" s="76"/>
      <c r="FV424" s="66"/>
      <c r="FW424" s="76"/>
      <c r="FX424" s="66"/>
      <c r="FY424" s="76"/>
      <c r="FZ424" s="66"/>
      <c r="GA424" s="76"/>
      <c r="GB424" s="66"/>
      <c r="GC424" s="76"/>
      <c r="GD424" s="66"/>
      <c r="GE424" s="76"/>
      <c r="GF424" s="66"/>
      <c r="GG424" s="76"/>
      <c r="GH424" s="66"/>
      <c r="GI424" s="76"/>
      <c r="GJ424" s="66"/>
      <c r="GK424" s="76"/>
      <c r="GL424" s="66"/>
      <c r="GM424" s="76"/>
      <c r="GN424" s="66"/>
      <c r="GO424" s="76"/>
      <c r="GP424" s="66"/>
      <c r="GQ424" s="76"/>
      <c r="GR424" s="66"/>
      <c r="GS424" s="76"/>
      <c r="GT424" s="66"/>
      <c r="GU424" s="76"/>
      <c r="GV424" s="66"/>
      <c r="GW424" s="76"/>
      <c r="GX424" s="66"/>
      <c r="GY424" s="76"/>
      <c r="GZ424" s="66"/>
      <c r="HA424" s="76"/>
      <c r="HB424" s="66"/>
      <c r="HC424" s="76"/>
      <c r="HD424" s="66"/>
      <c r="HE424" s="76"/>
      <c r="HF424" s="66"/>
      <c r="HG424" s="76"/>
      <c r="HH424" s="66"/>
      <c r="HI424" s="76"/>
      <c r="HJ424" s="66"/>
      <c r="HK424" s="76"/>
      <c r="HL424" s="66"/>
      <c r="HM424" s="76"/>
      <c r="HN424" s="66"/>
      <c r="HO424" s="76"/>
      <c r="HP424" s="66"/>
      <c r="HQ424" s="76"/>
      <c r="HR424" s="66"/>
      <c r="HS424" s="76"/>
      <c r="HT424" s="66"/>
      <c r="HU424" s="76"/>
      <c r="HV424" s="66"/>
      <c r="HW424" s="76"/>
      <c r="HX424" s="66"/>
      <c r="HY424" s="76"/>
      <c r="HZ424" s="66"/>
      <c r="IA424" s="76"/>
      <c r="IB424" s="66"/>
      <c r="IC424" s="76"/>
      <c r="ID424" s="66"/>
      <c r="IE424" s="76"/>
      <c r="IF424" s="66"/>
      <c r="IG424" s="76"/>
      <c r="IH424" s="66"/>
      <c r="II424" s="76"/>
      <c r="IJ424" s="66"/>
      <c r="IK424" s="76"/>
      <c r="IL424" s="66"/>
      <c r="IM424" s="76"/>
      <c r="IN424" s="66"/>
      <c r="IO424" s="76"/>
      <c r="IP424" s="66"/>
      <c r="IQ424" s="76"/>
      <c r="IR424" s="66"/>
      <c r="IS424" s="76"/>
      <c r="IT424" s="66"/>
      <c r="IU424" s="76"/>
      <c r="IV424" s="66"/>
      <c r="IW424" s="76"/>
      <c r="IX424" s="66"/>
      <c r="IY424" s="76"/>
      <c r="IZ424" s="66"/>
      <c r="JA424" s="76"/>
      <c r="JB424" s="66"/>
      <c r="JC424" s="76"/>
      <c r="JD424" s="66"/>
      <c r="JE424" s="76"/>
      <c r="JF424" s="66"/>
      <c r="JG424" s="76"/>
      <c r="JH424" s="66"/>
      <c r="JI424" s="76"/>
      <c r="JJ424" s="66"/>
      <c r="JK424" s="76"/>
      <c r="JL424" s="66"/>
      <c r="JM424" s="76"/>
      <c r="JN424" s="66"/>
      <c r="JO424" s="76"/>
      <c r="JP424" s="66"/>
      <c r="JQ424" s="76"/>
      <c r="JR424" s="66"/>
      <c r="JS424" s="76"/>
      <c r="JT424" s="66"/>
      <c r="JU424" s="76"/>
      <c r="JV424" s="66"/>
      <c r="JW424" s="76"/>
      <c r="JX424" s="66"/>
      <c r="JY424" s="76"/>
      <c r="JZ424" s="66"/>
      <c r="KA424" s="76"/>
      <c r="KB424" s="66"/>
      <c r="KC424" s="76"/>
      <c r="KD424" s="66"/>
      <c r="KE424" s="76"/>
      <c r="KF424" s="66"/>
      <c r="KG424" s="76"/>
      <c r="KH424" s="66"/>
      <c r="KI424" s="76"/>
      <c r="KJ424" s="66"/>
      <c r="KK424" s="76"/>
      <c r="KL424" s="66"/>
      <c r="KM424" s="76"/>
      <c r="KN424" s="66"/>
      <c r="KO424" s="76"/>
      <c r="KP424" s="66"/>
      <c r="KQ424" s="76"/>
      <c r="KR424" s="66"/>
      <c r="KS424" s="76"/>
      <c r="KT424" s="66"/>
      <c r="KU424" s="76"/>
      <c r="KV424" s="66"/>
      <c r="KW424" s="76"/>
      <c r="KX424" s="66"/>
      <c r="KY424" s="76"/>
      <c r="KZ424" s="66"/>
      <c r="LA424" s="76"/>
      <c r="LB424" s="66"/>
      <c r="LC424" s="76"/>
      <c r="LD424" s="66"/>
      <c r="LE424" s="76"/>
      <c r="LF424" s="66"/>
      <c r="LG424" s="76"/>
      <c r="LH424" s="66"/>
      <c r="LI424" s="76"/>
      <c r="LJ424" s="66"/>
      <c r="LK424" s="76"/>
      <c r="LL424" s="66"/>
      <c r="LM424" s="76"/>
      <c r="LN424" s="66"/>
      <c r="LO424" s="76"/>
      <c r="LP424" s="66"/>
      <c r="LQ424" s="76"/>
      <c r="LR424" s="66"/>
      <c r="LS424" s="76"/>
      <c r="LT424" s="66"/>
      <c r="LU424" s="76"/>
      <c r="LV424" s="66"/>
      <c r="LW424" s="76"/>
      <c r="LX424" s="66"/>
      <c r="LY424" s="76"/>
      <c r="LZ424" s="66"/>
      <c r="MA424" s="76"/>
      <c r="MB424" s="66"/>
      <c r="MC424" s="76"/>
      <c r="MD424" s="66"/>
      <c r="MG424" s="1" t="str" cm="1">
        <f t="array" ref="MG424">IFERROR(INDEX(Paste_Here!$B$2:$B$850, MATCH(0, COUNTIF(MG$4:MG423, Paste_Here!$B$2:$B$850) + IF(Paste_Here!$B$2:$B$850="", 1, 0), 0)), "")</f>
        <v/>
      </c>
      <c r="MH424" s="1" t="str">
        <f>IF(MG424&lt;&gt;"", INDEX(Paste_Here!$A$2:$A$850, MATCH(MG424, Paste_Here!$B$2:$B$850, 0)), "")</f>
        <v/>
      </c>
      <c r="MI424" s="1" t="str">
        <f t="shared" si="56"/>
        <v/>
      </c>
      <c r="MJ424" s="1" t="str" cm="1">
        <f t="array" ref="MJ424">IFERROR(INDEX($MI$5:$MI$850, MATCH(SMALL(IF($MI$5:$MI$850&lt;&gt;"", COUNTIF($MI$5:$MI$850, "&lt;"&amp;$MI$5:$MI$850)+1), ROW()-ROW($MJ$5)+1), COUNTIF($MI$5:$MI$850, "&lt;"&amp;$MI$5:$MI$850)+1, 0)), "")</f>
        <v/>
      </c>
    </row>
    <row r="425" spans="1:348">
      <c r="A425" s="66"/>
      <c r="B425" s="76" t="str">
        <f t="shared" si="49"/>
        <v/>
      </c>
      <c r="C425" s="66"/>
      <c r="D425" s="76" t="str">
        <f>IFERROR(IF(B425&lt;&gt;"", IF(AND(INDEX(Paste_Here!B$2:B$850, MATCH(B425, Paste_Here!A$2:A$850, 0))&lt;&gt;"", ISNUMBER(VALUE(INDEX(Paste_Here!B$2:B$850, MATCH(B425, Paste_Here!A$2:A$850, 0))))), INDEX(Paste_Here!B$2:B$850, MATCH(B425, Paste_Here!A$2:A$850, 0)), ""), ""), "")</f>
        <v/>
      </c>
      <c r="E425" s="66"/>
      <c r="F425" s="76" t="str">
        <f>IFERROR(IF(B425&lt;&gt;"", IF(ISTEXT(INDEX(Paste_Here!K$2:K$850, MATCH(B425, Paste_Here!A$2:A$850, 0))), INDEX(Paste_Here!K$2:K$850, MATCH(B425, Paste_Here!A$2:A$850, 0)), ""), ""), "")</f>
        <v/>
      </c>
      <c r="G425" s="66"/>
      <c r="H425" s="76" t="str">
        <f>IFERROR(IF(B425&lt;&gt;"", IF(ISTEXT(INDEX(Paste_Here!C$2:C$850, MATCH(B425, Paste_Here!A$2:A$850, 0))), INDEX(Paste_Here!C$2:C$850, MATCH(B425, Paste_Here!A$2:A$850, 0)), ""), ""), "")</f>
        <v/>
      </c>
      <c r="I425" s="66"/>
      <c r="J425" s="76" t="str">
        <f>IFERROR(IF(B425&lt;&gt;"", IF(ISNUMBER(SEARCH("s", LOWER(INDEX(Paste_Here!M$2:M$850, MATCH(B425, Paste_Here!A$2:A$850, 0))))), "Yes", IF(INDEX(Paste_Here!M$2:M$850, MATCH(B425, Paste_Here!A$2:A$850, 0))&lt;&gt;"", "No", "")), ""), "")</f>
        <v/>
      </c>
      <c r="K425" s="66"/>
      <c r="L425" s="76" t="str">
        <f>IFERROR(IF(B425&lt;&gt;"", IF(ISNUMBER(SEARCH("yes", LOWER(INDEX(Paste_Here!E$2:E$850, MATCH(B425, Paste_Here!A$2:A$850, 0))))), "Yes", IF(ISNUMBER(SEARCH("no", LOWER(INDEX(Paste_Here!E$2:E$850, MATCH(B425, Paste_Here!A$2:A$850, 0))))), "No", "")), ""), "")</f>
        <v/>
      </c>
      <c r="M425" s="66"/>
      <c r="N425" s="76" t="str">
        <f>IFERROR(IF(B425&lt;&gt;"", IF(ISNUMBER(SEARCH("yes", LOWER(INDEX(Paste_Here!F$2:F$850, MATCH(B425, Paste_Here!A$2:A$850, 0))))), "Yes", IF(ISNUMBER(SEARCH("no", LOWER(INDEX(Paste_Here!F$2:F$850, MATCH(B425, Paste_Here!A$2:A$850, 0))))), "No", "")), ""), "")</f>
        <v/>
      </c>
      <c r="O425" s="66"/>
      <c r="P425" s="76" t="str">
        <f>IFERROR(IF(B425&lt;&gt;"", IF(ISNUMBER(SEARCH("yes", LOWER(INDEX(Paste_Here!L$2:L$850, MATCH(B425, Paste_Here!A$2:A$850, 0))))), "Yes", IF(ISNUMBER(SEARCH("no", LOWER(INDEX(Paste_Here!L$2:L$850, MATCH(B425, Paste_Here!A$2:A$850, 0))))), "No", "")), ""), "")</f>
        <v/>
      </c>
      <c r="Q425" s="66"/>
      <c r="R425" s="76" t="str">
        <f>IFERROR(IF(B425&lt;&gt;"", IF(ISNUMBER(SEARCH("transitional 2", LOWER(INDEX(Paste_Here!D$2:D$850, MATCH(B425, Paste_Here!A$2:A$850, 0))))), "T2", IF(ISNUMBER(SEARCH("transitional 1", LOWER(INDEX(Paste_Here!D$2:D$850, MATCH(B425, Paste_Here!A$2:A$850, 0))))), "T1", IF(ISNUMBER(SEARCH("waived ell services", LOWER(INDEX(Paste_Here!D$2:D$850, MATCH(B425, Paste_Here!A$2:A$850, 0))))), "W", IF(ISNUMBER(SEARCH("english language learner", LOWER(INDEX(Paste_Here!D$2:D$850, MATCH(B425, Paste_Here!A$2:A$850, 0))))), "L", "")))), ""), "")</f>
        <v/>
      </c>
      <c r="S425" s="66"/>
      <c r="T425" s="76" t="str">
        <f>IFERROR(IF(B425&lt;&gt;"", IF(ISNUMBER(SEARCH("yes", LOWER(INDEX(Paste_Here!I$2:I$850, MATCH(B425, Paste_Here!A$2:A$850, 0))))), "Yes", IF(ISNUMBER(SEARCH("no", LOWER(INDEX(Paste_Here!I$2:I$850, MATCH(B425, Paste_Here!A$2:A$850, 0))))), "No", "")), ""), "")</f>
        <v/>
      </c>
      <c r="U425" s="66"/>
      <c r="V425" s="76" t="str">
        <f>IFERROR(IF(B425&lt;&gt;"", IF(ISTEXT(INDEX(Paste_Here!J$2:J$850, MATCH(B425, Paste_Here!A$2:A$850, 0))), VALUE(INDEX(Paste_Here!J$2:J$850, MATCH(B425, Paste_Here!A$2:A$850, 0))), ""), ""), "")</f>
        <v/>
      </c>
      <c r="W425" s="66"/>
      <c r="X425" s="66"/>
      <c r="Y425" s="76" t="str">
        <f t="shared" si="50"/>
        <v/>
      </c>
      <c r="Z425" s="66"/>
      <c r="AA425" s="76" t="str">
        <f>IFERROR(IF(B425&lt;&gt;"", IF(AND(INDEX(Paste_Here!AI$2:AI$850, MATCH(B425, Paste_Here!A$2:A$850, 0))&lt;&gt;"", ISNUMBER(VALUE(INDEX(Paste_Here!AI$2:AI$850, MATCH(B425, Paste_Here!A$2:A$850, 0))))), INDEX(Paste_Here!AI$2:AI$850, MATCH(B425, Paste_Here!A$2:A$850, 0)), ""), ""), "")</f>
        <v/>
      </c>
      <c r="AB425" s="66"/>
      <c r="AC425" s="76" t="str">
        <f>IFERROR(IF(B425&lt;&gt;"", IF(AND(INDEX(Paste_Here!AJ$2:AJ$850, MATCH(B425, Paste_Here!A$2:A$850, 0))&lt;&gt;"", ISNUMBER(VALUE(INDEX(Paste_Here!AJ$2:AJ$850, MATCH(B425, Paste_Here!A$2:A$850, 0))))), INDEX(Paste_Here!AJ$2:AJ$850, MATCH(B425, Paste_Here!A$2:A$850, 0)), ""), ""), "")</f>
        <v/>
      </c>
      <c r="AD425" s="66"/>
      <c r="AE425" s="76" t="str">
        <f>IFERROR(IF(B425&lt;&gt;"", IF(AND(INDEX(Paste_Here!AK$2:AK$850, MATCH(B425, Paste_Here!A$2:A$850, 0))&lt;&gt;"", ISNUMBER(VALUE(INDEX(Paste_Here!AK$2:AK$850, MATCH(B425, Paste_Here!A$2:A$850, 0))))), INDEX(Paste_Here!AK$2:AK$850, MATCH(B425, Paste_Here!A$2:A$850, 0)), ""), ""), "")</f>
        <v/>
      </c>
      <c r="AF425" s="66"/>
      <c r="AG425" s="76" t="str">
        <f>IFERROR(IF(B425&lt;&gt;"", IF(AND(INDEX(Paste_Here!AL$2:AL$850, MATCH(B425, Paste_Here!A$2:A$850, 0))&lt;&gt;"", ISNUMBER(VALUE(INDEX(Paste_Here!AL$2:AL$850, MATCH(B425, Paste_Here!A$2:A$850, 0))))), INDEX(Paste_Here!AL$2:AL$850, MATCH(B425, Paste_Here!A$2:A$850, 0)), ""), ""), "")</f>
        <v/>
      </c>
      <c r="AH425" s="66"/>
      <c r="AI425" s="76" t="str">
        <f>IFERROR(IF(B425&lt;&gt;"", IF(AND(INDEX(Paste_Here!AH$2:AH$850, MATCH(B425, Paste_Here!A$2:A$850, 0))&lt;&gt;"", ISNUMBER(VALUE(INDEX(Paste_Here!AH$2:AH$850, MATCH(B425, Paste_Here!A$2:A$850, 0))))), IF(VALUE(INDEX(Paste_Here!AH$2:AH$850, MATCH(B425, Paste_Here!A$2:A$850, 0)))=0, "", INDEX(Paste_Here!AH$2:AH$850, MATCH(B425, Paste_Here!A$2:A$850, 0))), ""), ""), "")</f>
        <v/>
      </c>
      <c r="AJ425" s="66"/>
      <c r="AK425" s="76" t="str">
        <f>IFERROR(IF(B425&lt;&gt;"", IF(AND(INDEX(Paste_Here!N$2:N$850, MATCH(B425, Paste_Here!A$2:A$850, 0))&lt;&gt;"", ISNUMBER(VALUE(INDEX(Paste_Here!N$2:N$850, MATCH(B425, Paste_Here!A$2:A$850, 0))))), INDEX(Paste_Here!N$2:N$850, MATCH(B425, Paste_Here!A$2:A$850, 0)), ""), ""), "")</f>
        <v/>
      </c>
      <c r="AL425" s="66"/>
      <c r="AM425" s="76" t="str">
        <f>IFERROR(IF(B425&lt;&gt;"", IF(AND(INDEX(Paste_Here!O$2:O$850, MATCH(B425, Paste_Here!A$2:A$850, 0))&lt;&gt;"", ISNUMBER(VALUE(INDEX(Paste_Here!O$2:O$850, MATCH(B425, Paste_Here!A$2:A$850, 0))))), INDEX(Paste_Here!O$2:O$850, MATCH(B425, Paste_Here!A$2:A$850, 0)), ""), ""), "")</f>
        <v/>
      </c>
      <c r="AN425" s="66"/>
      <c r="AO425" s="76"/>
      <c r="AP425" s="66"/>
      <c r="AQ425" s="76"/>
      <c r="AR425" s="66"/>
      <c r="AS425" s="76"/>
      <c r="AT425" s="66"/>
      <c r="AU425" s="66"/>
      <c r="AV425" s="76" t="str">
        <f t="shared" si="51"/>
        <v/>
      </c>
      <c r="AW425" s="66"/>
      <c r="AX425" s="76" t="str">
        <f>IFERROR(IF(B425&lt;&gt;"", IF(ISNUMBER(SEARCH("Revealed-Potential (Primary Focus)", LOWER(INDEX(Paste_Here!Z$2:Z$850, MATCH(B425, Paste_Here!A$2:A$850, 0))))), "Rev-Potential: Prim", IF(ISNUMBER(SEARCH("Revealed-Potential (Secondary Focus)", LOWER(INDEX(Paste_Here!Z$2:Z$850, MATCH(B425, Paste_Here!A$2:A$850, 0))))), "Rev-Potential: Sec", IF(ISNUMBER(SEARCH("Monitoring", LOWER(INDEX(Paste_Here!Z$2:Z$850, MATCH(B425, Paste_Here!A$2:A$850, 0))))), "Monitoring", IF(ISNUMBER(SEARCH("At-Promise (Secondary Focus)", LOWER(INDEX(Paste_Here!Z$2:Z$850, MATCH(B425, Paste_Here!A$2:A$850, 0))))), "At-Promise: Sec", IF(ISNUMBER(SEARCH("At-Promise (Primary Focus)", LOWER(INDEX(Paste_Here!Z$2:Z$850, MATCH(B425, Paste_Here!A$2:A$850, 0))))), "At-Promise: Prim", ""))))), ""), "")</f>
        <v/>
      </c>
      <c r="AY425" s="66"/>
      <c r="AZ425" s="76"/>
      <c r="BA425" s="66"/>
      <c r="BB425" s="76"/>
      <c r="BC425" s="66"/>
      <c r="BD425" s="76"/>
      <c r="BE425" s="66"/>
      <c r="BF425" s="76"/>
      <c r="BG425" s="66"/>
      <c r="BH425" s="76"/>
      <c r="BI425" s="66"/>
      <c r="BJ425" s="66"/>
      <c r="BK425" s="76" t="str">
        <f t="shared" si="52"/>
        <v/>
      </c>
      <c r="BL425" s="66"/>
      <c r="BM425" s="76" t="str">
        <f>IFERROR(IF(B425&lt;&gt;"", IF(AND(ISNUMBER(VALUE(SUBSTITUTE(SUBSTITUTE(Paste_Here!R425, "br", "-"), "L", ""))), VALUE(SUBSTITUTE(SUBSTITUTE(Paste_Here!R425, "br", "-"), "L", "")) &gt;= 1095), "Yes", IF(AND(ISNUMBER(VALUE(SUBSTITUTE(SUBSTITUTE(Paste_Here!R425, "br", "-"), "L", ""))), VALUE(SUBSTITUTE(SUBSTITUTE(Paste_Here!R425, "br", "-"), "L", "")) &lt;= 1094), "No", "")), ""), "")</f>
        <v/>
      </c>
      <c r="BN425" s="66"/>
      <c r="BO425" s="76" t="str">
        <f>IFERROR(IF(B425&lt;&gt;"", IF(COUNTIF(INDEX(Paste_Here!Y$2:AB$850, MATCH(B425, Paste_Here!A$2:A$850, 0), 0), "yes") &gt; 0, "Yes", IF(COUNTIF(INDEX(Paste_Here!Y$2:AB$850, MATCH(B425, Paste_Here!A$2:A$850, 0), 0), "no") &gt; 0, "No", "")), ""), "")</f>
        <v/>
      </c>
      <c r="BP425" s="66"/>
      <c r="BQ425" s="76" t="str">
        <f>IFERROR(IF(B425&lt;&gt;"", IF(AND(ISNUMBER(VALUE(SUBSTITUTE(SUBSTITUTE(Paste_Here!U425, "em", "-"), "q", ""))), VALUE(SUBSTITUTE(SUBSTITUTE(Paste_Here!U425, "em", "-"), "q", "")) &gt;= 910), "Yes", IF(AND(ISNUMBER(VALUE(SUBSTITUTE(SUBSTITUTE(Paste_Here!U425, "em", "-"), "q", ""))), VALUE(SUBSTITUTE(SUBSTITUTE(Paste_Here!U425, "em", "-"), "q", "")) &lt;= 909), "No", "")), ""), "")</f>
        <v/>
      </c>
      <c r="BR425" s="66"/>
      <c r="BS425" s="76" t="str">
        <f>IFERROR(IF(B425&lt;&gt;"", IF(AND(INDEX(Paste_Here!X$2:X$850, MATCH(B425, Paste_Here!A$2:A$850, 0))&lt;&gt;"", ISNUMBER(VALUE(INDEX(Paste_Here!X$2:X$850, MATCH(B425, Paste_Here!A$2:A$850, 0))))), INDEX(Paste_Here!X$2:X$850, MATCH(B425, Paste_Here!A$2:A$850, 0)), ""), ""), "")</f>
        <v/>
      </c>
      <c r="BT425" s="66"/>
      <c r="BU425" s="76" t="str">
        <f>IFERROR(IF(B425&lt;&gt;"", IF(ISNUMBER(VALUE(INDEX(Paste_Here!G$2:G$850, MATCH(B425, Paste_Here!A$2:A$850, 0)))), IF(VALUE(INDEX(Paste_Here!G$2:G$850, MATCH(B425, Paste_Here!A$2:A$850, 0)))=0, "No", IF(AND(VALUE(INDEX(Paste_Here!G$2:G$850, MATCH(B425, Paste_Here!A$2:A$850, 0)))&gt;=1, VALUE(INDEX(Paste_Here!G$2:G$850, MATCH(B425, Paste_Here!A$2:A$850, 0)))&lt;=4), VALUE(INDEX(Paste_Here!G$2:G$850, MATCH(B425, Paste_Here!A$2:A$850, 0))), "")), ""), ""), "")</f>
        <v/>
      </c>
      <c r="BV425" s="66"/>
      <c r="BW425" s="76" t="str">
        <f>IFERROR(IF(B425&lt;&gt;"", IF(ISNUMBER(VALUE(INDEX(Paste_Here!H$2:H$850, MATCH(B425, Paste_Here!A$2:A$850, 0)))), IF(VALUE(INDEX(Paste_Here!H$2:H$850, MATCH(B425, Paste_Here!A$2:A$850, 0)))=0, "No", IF(AND(VALUE(INDEX(Paste_Here!H$2:H$850, MATCH(B425, Paste_Here!A$2:A$850, 0)))&gt;=1, VALUE(INDEX(Paste_Here!H$2:H$850, MATCH(B425, Paste_Here!A$2:A$850, 0)))&lt;=4), VALUE(INDEX(Paste_Here!H$2:H$850, MATCH(B425, Paste_Here!A$2:A$850, 0))), "")), ""), ""), "")</f>
        <v/>
      </c>
      <c r="BX425" s="66"/>
      <c r="BY425" s="76"/>
      <c r="BZ425" s="66"/>
      <c r="CA425" s="76"/>
      <c r="CB425" s="66"/>
      <c r="CC425" s="66"/>
      <c r="CD425" s="76" t="str">
        <f t="shared" si="53"/>
        <v/>
      </c>
      <c r="CE425" s="66"/>
      <c r="CF425" s="76" t="str">
        <f>IFERROR(IF(B425&lt;&gt;"", IF(AND(INDEX(Paste_Here!P$2:P$850, MATCH(B425, Paste_Here!A$2:A$850, 0))&lt;&gt;"", ISNUMBER(VALUE(INDEX(Paste_Here!P$2:P$850, MATCH(B425, Paste_Here!A$2:A$850, 0))))), INDEX(Paste_Here!P$2:P$850, MATCH(B425, Paste_Here!A$2:A$850, 0)), ""), ""), "")</f>
        <v/>
      </c>
      <c r="CG425" s="66"/>
      <c r="CH425" s="76" t="str">
        <f>IFERROR(IF(B425&lt;&gt;"", IF(ISNUMBER(SEARCH("highrisk", LOWER(INDEX(Paste_Here!Q$2:Q$850, MATCH(B425, Paste_Here!A$2:A$850, 0))))), "High Risk", IF(ISNUMBER(SEARCH("lowrisk", LOWER(INDEX(Paste_Here!Q$2:Q$850, MATCH(B425, Paste_Here!A$2:A$850, 0))))), "Low Risk", IF(ISNUMBER(SEARCH("somerisk", LOWER(INDEX(Paste_Here!Q$2:Q$850, MATCH(B425, Paste_Here!A$2:A$850, 0))))), "Some Risk", ""))), ""), "")</f>
        <v/>
      </c>
      <c r="CI425" s="66"/>
      <c r="CJ425" s="76" t="str">
        <f>IFERROR(IF(B425&lt;&gt;"", IF(AND(INDEX(Paste_Here!AA$2:AA$850, MATCH(B425, Paste_Here!A$2:A$850, 0))&lt;&gt;"", ISNUMBER(VALUE(INDEX(Paste_Here!AA$2:AA$850, MATCH(B425, Paste_Here!A$2:A$850, 0))))), INDEX(Paste_Here!AA$2:AA$850, MATCH(B425, Paste_Here!A$2:A$850, 0)), ""), ""), "")</f>
        <v/>
      </c>
      <c r="CK425" s="66"/>
      <c r="CL425" s="76" t="str">
        <f>IFERROR(IF(B425&lt;&gt;"", IF(LOWER(INDEX(Paste_Here!AB$2:AB$850, MATCH(B425, Paste_Here!A$2:A$850, 0)))="approaching expectations", "Approaching", IF(LOWER(INDEX(Paste_Here!AB$2:AB$850, MATCH(B425, Paste_Here!A$2:A$850, 0)))="met expectations", "Met", IF(LOWER(INDEX(Paste_Here!AB$2:AB$850, MATCH(B425, Paste_Here!A$2:A$850, 0)))="exceeded expectations", "Exceeded", IF(LOWER(INDEX(Paste_Here!AB$2:AB$850, MATCH(B425, Paste_Here!A$2:A$850, 0)))="below expectations", "Below", "")))), ""), "")</f>
        <v/>
      </c>
      <c r="CM425" s="66"/>
      <c r="CN425" s="76" t="str">
        <f>IFERROR(IF(B425&lt;&gt;"", IF(AND(INDEX(Paste_Here!AC$2:AC$850, MATCH(B425, Paste_Here!A$2:A$850, 0))&lt;&gt;"", ISNUMBER(VALUE(INDEX(Paste_Here!AC$2:AC$850, MATCH(B425, Paste_Here!A$2:A$850, 0))))), INDEX(Paste_Here!AC$2:AC$850, MATCH(B425, Paste_Here!A$2:A$850, 0)), ""), ""), "")</f>
        <v/>
      </c>
      <c r="CO425" s="66"/>
      <c r="CP425" s="76"/>
      <c r="CQ425" s="66"/>
      <c r="CR425" s="76"/>
      <c r="CS425" s="66"/>
      <c r="CT425" s="76"/>
      <c r="CU425" s="66"/>
      <c r="CV425" s="76"/>
      <c r="CW425" s="66"/>
      <c r="CX425" s="76"/>
      <c r="CY425" s="66"/>
      <c r="CZ425" s="66"/>
      <c r="DA425" s="76" t="str">
        <f t="shared" si="54"/>
        <v/>
      </c>
      <c r="DB425" s="66"/>
      <c r="DC425" s="76" t="str">
        <f>IFERROR(IF(B425&lt;&gt;"", IF(AND(INDEX(Paste_Here!V$2:V$850, MATCH(B425, Paste_Here!A$2:A$850, 0))&lt;&gt;"", ISNUMBER(VALUE(INDEX(Paste_Here!V$2:V$850, MATCH(B425, Paste_Here!A$2:A$850, 0))))), INDEX(Paste_Here!V$2:V$850, MATCH(B425, Paste_Here!A$2:A$850, 0)), ""), ""), "")</f>
        <v/>
      </c>
      <c r="DD425" s="66"/>
      <c r="DE425" s="76" t="str">
        <f>IFERROR(IF(B425&lt;&gt;"", IF(ISNUMBER(SEARCH("highrisk", LOWER(INDEX(Paste_Here!W$2:W$850, MATCH(B425, Paste_Here!A$2:A$850, 0))))), "High Risk", IF(ISNUMBER(SEARCH("lowrisk", LOWER(INDEX(Paste_Here!W$2:W$850, MATCH(B425, Paste_Here!A$2:A$850, 0))))), "Low Risk", IF(ISNUMBER(SEARCH("somerisk", LOWER(INDEX(Paste_Here!W$2:W$850, MATCH(B425, Paste_Here!A$2:A$850, 0))))), "Some Risk", ""))), ""), "")</f>
        <v/>
      </c>
      <c r="DF425" s="66"/>
      <c r="DG425" s="76" t="str">
        <f>IFERROR(IF(B425&lt;&gt;"", IF(AND(INDEX(Paste_Here!S$2:S$850, MATCH(B425, Paste_Here!A$2:A$850, 0))&lt;&gt;"", ISNUMBER(VALUE(INDEX(Paste_Here!S$2:S$850, MATCH(B425, Paste_Here!A$2:A$850, 0))))), INDEX(Paste_Here!S$2:S$850, MATCH(B425, Paste_Here!A$2:A$850, 0)), ""), ""), "")</f>
        <v/>
      </c>
      <c r="DH425" s="66"/>
      <c r="DI425" s="76" t="str">
        <f>IFERROR(IF(B425&lt;&gt;"", IF(ISNUMBER(SEARCH("highrisk", LOWER(INDEX(Paste_Here!T$2:T$850, MATCH(B425, Paste_Here!A$2:A$850, 0))))), "High Risk", IF(ISNUMBER(SEARCH("lowrisk", LOWER(INDEX(Paste_Here!T$2:T$850, MATCH(B425, Paste_Here!A$2:A$850, 0))))), "Low Risk", IF(ISNUMBER(SEARCH("somerisk", LOWER(INDEX(Paste_Here!T$2:T$850, MATCH(B425, Paste_Here!A$2:A$850, 0))))), "Some Risk", ""))), ""), "")</f>
        <v/>
      </c>
      <c r="DJ425" s="66"/>
      <c r="DK425" s="76" t="str">
        <f>IFERROR(IF(B425&lt;&gt;"", IF(AND(INDEX(Paste_Here!AD$2:AD$850, MATCH(B425, Paste_Here!A$2:A$850, 0))&lt;&gt;"", ISNUMBER(VALUE(INDEX(Paste_Here!AD$2:AD$850, MATCH(B425, Paste_Here!A$2:A$850, 0))))), INDEX(Paste_Here!AD$2:AD$850, MATCH(B425, Paste_Here!A$2:A$850, 0)), ""), ""), "")</f>
        <v/>
      </c>
      <c r="DL425" s="66"/>
      <c r="DM425" s="76" t="str">
        <f>IFERROR(IF(B425&lt;&gt;"", IF(LOWER(INDEX(Paste_Here!AE$2:AE$850, MATCH(B425, Paste_Here!A$2:A$850, 0)))="approaching expectations", "Approaching", IF(LOWER(INDEX(Paste_Here!AE$2:AE$850, MATCH(B425, Paste_Here!A$2:A$850, 0)))="met expectations", "Met", IF(LOWER(INDEX(Paste_Here!AE$2:AE$850, MATCH(B425, Paste_Here!A$2:A$850, 0)))="exceeded expectations", "Exceeded", IF(LOWER(INDEX(Paste_Here!AE$2:AE$850, MATCH(B425, Paste_Here!A$2:A$850, 0)))="below expectations", "Below", "")))), ""), "")</f>
        <v/>
      </c>
      <c r="DN425" s="66"/>
      <c r="DO425" s="76"/>
      <c r="DP425" s="66"/>
      <c r="DQ425" s="76"/>
      <c r="DR425" s="66"/>
      <c r="DS425" s="76"/>
      <c r="DT425" s="66"/>
      <c r="DU425" s="76"/>
      <c r="DV425" s="66"/>
      <c r="DW425" s="66"/>
      <c r="DX425" s="76" t="str">
        <f t="shared" si="55"/>
        <v/>
      </c>
      <c r="DY425" s="66"/>
      <c r="DZ425" s="76"/>
      <c r="EA425" s="66"/>
      <c r="EB425" s="76"/>
      <c r="EC425" s="66"/>
      <c r="ED425" s="76" t="str">
        <f>IFERROR(IF(B425&lt;&gt;"", IF(AND(INDEX(Paste_Here!AF$2:AF$850, MATCH(B425, Paste_Here!A$2:A$850, 0))&lt;&gt;"", ISNUMBER(VALUE(INDEX(Paste_Here!AF$2:AF$850, MATCH(B425, Paste_Here!A$2:A$850, 0))))), INDEX(Paste_Here!AF$2:AF$850, MATCH(B425, Paste_Here!A$2:A$850, 0)), ""), ""), "")</f>
        <v/>
      </c>
      <c r="EE425" s="66"/>
      <c r="EF425" s="76"/>
      <c r="EG425" s="66"/>
      <c r="EH425" s="76"/>
      <c r="EI425" s="66"/>
      <c r="EJ425" s="76" t="str">
        <f>IFERROR(IF(B425&lt;&gt;"", IF(AND(INDEX(Paste_Here!AG$2:AG$850, MATCH(B425, Paste_Here!A$2:A$850, 0))&lt;&gt;"", ISNUMBER(VALUE(INDEX(Paste_Here!AG$2:AG$850, MATCH(B425, Paste_Here!A$2:A$850, 0))))), INDEX(Paste_Here!AG$2:AG$850, MATCH(B425, Paste_Here!A$2:A$850, 0)), ""), ""), "")</f>
        <v/>
      </c>
      <c r="EK425" s="66"/>
      <c r="EL425" s="76"/>
      <c r="EM425" s="66"/>
      <c r="EN425" s="76"/>
      <c r="EO425" s="66"/>
      <c r="EP425" s="76"/>
      <c r="EQ425" s="66"/>
      <c r="ER425" s="76"/>
      <c r="ES425" s="66"/>
      <c r="ET425" s="66"/>
      <c r="EU425" s="76"/>
      <c r="EV425" s="66"/>
      <c r="EW425" s="76"/>
      <c r="EX425" s="66"/>
      <c r="EY425" s="76"/>
      <c r="EZ425" s="66"/>
      <c r="FA425" s="76"/>
      <c r="FB425" s="66"/>
      <c r="FC425" s="76"/>
      <c r="FD425" s="66"/>
      <c r="FE425" s="76"/>
      <c r="FF425" s="66"/>
      <c r="FG425" s="76"/>
      <c r="FH425" s="66"/>
      <c r="FI425" s="76"/>
      <c r="FJ425" s="66"/>
      <c r="FK425" s="76"/>
      <c r="FL425" s="66"/>
      <c r="FM425" s="76"/>
      <c r="FN425" s="66"/>
      <c r="FO425" s="76"/>
      <c r="FP425" s="66"/>
      <c r="FQ425" s="76"/>
      <c r="FR425" s="66"/>
      <c r="FS425" s="76"/>
      <c r="FT425" s="66"/>
      <c r="FU425" s="76"/>
      <c r="FV425" s="66"/>
      <c r="FW425" s="76"/>
      <c r="FX425" s="66"/>
      <c r="FY425" s="76"/>
      <c r="FZ425" s="66"/>
      <c r="GA425" s="76"/>
      <c r="GB425" s="66"/>
      <c r="GC425" s="76"/>
      <c r="GD425" s="66"/>
      <c r="GE425" s="76"/>
      <c r="GF425" s="66"/>
      <c r="GG425" s="76"/>
      <c r="GH425" s="66"/>
      <c r="GI425" s="76"/>
      <c r="GJ425" s="66"/>
      <c r="GK425" s="76"/>
      <c r="GL425" s="66"/>
      <c r="GM425" s="76"/>
      <c r="GN425" s="66"/>
      <c r="GO425" s="76"/>
      <c r="GP425" s="66"/>
      <c r="GQ425" s="76"/>
      <c r="GR425" s="66"/>
      <c r="GS425" s="76"/>
      <c r="GT425" s="66"/>
      <c r="GU425" s="76"/>
      <c r="GV425" s="66"/>
      <c r="GW425" s="76"/>
      <c r="GX425" s="66"/>
      <c r="GY425" s="76"/>
      <c r="GZ425" s="66"/>
      <c r="HA425" s="76"/>
      <c r="HB425" s="66"/>
      <c r="HC425" s="76"/>
      <c r="HD425" s="66"/>
      <c r="HE425" s="76"/>
      <c r="HF425" s="66"/>
      <c r="HG425" s="76"/>
      <c r="HH425" s="66"/>
      <c r="HI425" s="76"/>
      <c r="HJ425" s="66"/>
      <c r="HK425" s="76"/>
      <c r="HL425" s="66"/>
      <c r="HM425" s="76"/>
      <c r="HN425" s="66"/>
      <c r="HO425" s="76"/>
      <c r="HP425" s="66"/>
      <c r="HQ425" s="76"/>
      <c r="HR425" s="66"/>
      <c r="HS425" s="76"/>
      <c r="HT425" s="66"/>
      <c r="HU425" s="76"/>
      <c r="HV425" s="66"/>
      <c r="HW425" s="76"/>
      <c r="HX425" s="66"/>
      <c r="HY425" s="76"/>
      <c r="HZ425" s="66"/>
      <c r="IA425" s="76"/>
      <c r="IB425" s="66"/>
      <c r="IC425" s="76"/>
      <c r="ID425" s="66"/>
      <c r="IE425" s="76"/>
      <c r="IF425" s="66"/>
      <c r="IG425" s="76"/>
      <c r="IH425" s="66"/>
      <c r="II425" s="76"/>
      <c r="IJ425" s="66"/>
      <c r="IK425" s="76"/>
      <c r="IL425" s="66"/>
      <c r="IM425" s="76"/>
      <c r="IN425" s="66"/>
      <c r="IO425" s="76"/>
      <c r="IP425" s="66"/>
      <c r="IQ425" s="76"/>
      <c r="IR425" s="66"/>
      <c r="IS425" s="76"/>
      <c r="IT425" s="66"/>
      <c r="IU425" s="76"/>
      <c r="IV425" s="66"/>
      <c r="IW425" s="76"/>
      <c r="IX425" s="66"/>
      <c r="IY425" s="76"/>
      <c r="IZ425" s="66"/>
      <c r="JA425" s="76"/>
      <c r="JB425" s="66"/>
      <c r="JC425" s="76"/>
      <c r="JD425" s="66"/>
      <c r="JE425" s="76"/>
      <c r="JF425" s="66"/>
      <c r="JG425" s="76"/>
      <c r="JH425" s="66"/>
      <c r="JI425" s="76"/>
      <c r="JJ425" s="66"/>
      <c r="JK425" s="76"/>
      <c r="JL425" s="66"/>
      <c r="JM425" s="76"/>
      <c r="JN425" s="66"/>
      <c r="JO425" s="76"/>
      <c r="JP425" s="66"/>
      <c r="JQ425" s="76"/>
      <c r="JR425" s="66"/>
      <c r="JS425" s="76"/>
      <c r="JT425" s="66"/>
      <c r="JU425" s="76"/>
      <c r="JV425" s="66"/>
      <c r="JW425" s="76"/>
      <c r="JX425" s="66"/>
      <c r="JY425" s="76"/>
      <c r="JZ425" s="66"/>
      <c r="KA425" s="76"/>
      <c r="KB425" s="66"/>
      <c r="KC425" s="76"/>
      <c r="KD425" s="66"/>
      <c r="KE425" s="76"/>
      <c r="KF425" s="66"/>
      <c r="KG425" s="76"/>
      <c r="KH425" s="66"/>
      <c r="KI425" s="76"/>
      <c r="KJ425" s="66"/>
      <c r="KK425" s="76"/>
      <c r="KL425" s="66"/>
      <c r="KM425" s="76"/>
      <c r="KN425" s="66"/>
      <c r="KO425" s="76"/>
      <c r="KP425" s="66"/>
      <c r="KQ425" s="76"/>
      <c r="KR425" s="66"/>
      <c r="KS425" s="76"/>
      <c r="KT425" s="66"/>
      <c r="KU425" s="76"/>
      <c r="KV425" s="66"/>
      <c r="KW425" s="76"/>
      <c r="KX425" s="66"/>
      <c r="KY425" s="76"/>
      <c r="KZ425" s="66"/>
      <c r="LA425" s="76"/>
      <c r="LB425" s="66"/>
      <c r="LC425" s="76"/>
      <c r="LD425" s="66"/>
      <c r="LE425" s="76"/>
      <c r="LF425" s="66"/>
      <c r="LG425" s="76"/>
      <c r="LH425" s="66"/>
      <c r="LI425" s="76"/>
      <c r="LJ425" s="66"/>
      <c r="LK425" s="76"/>
      <c r="LL425" s="66"/>
      <c r="LM425" s="76"/>
      <c r="LN425" s="66"/>
      <c r="LO425" s="76"/>
      <c r="LP425" s="66"/>
      <c r="LQ425" s="76"/>
      <c r="LR425" s="66"/>
      <c r="LS425" s="76"/>
      <c r="LT425" s="66"/>
      <c r="LU425" s="76"/>
      <c r="LV425" s="66"/>
      <c r="LW425" s="76"/>
      <c r="LX425" s="66"/>
      <c r="LY425" s="76"/>
      <c r="LZ425" s="66"/>
      <c r="MA425" s="76"/>
      <c r="MB425" s="66"/>
      <c r="MC425" s="76"/>
      <c r="MD425" s="66"/>
      <c r="MG425" s="1" t="str" cm="1">
        <f t="array" ref="MG425">IFERROR(INDEX(Paste_Here!$B$2:$B$850, MATCH(0, COUNTIF(MG$4:MG424, Paste_Here!$B$2:$B$850) + IF(Paste_Here!$B$2:$B$850="", 1, 0), 0)), "")</f>
        <v/>
      </c>
      <c r="MH425" s="1" t="str">
        <f>IF(MG425&lt;&gt;"", INDEX(Paste_Here!$A$2:$A$850, MATCH(MG425, Paste_Here!$B$2:$B$850, 0)), "")</f>
        <v/>
      </c>
      <c r="MI425" s="1" t="str">
        <f t="shared" si="56"/>
        <v/>
      </c>
      <c r="MJ425" s="1" t="str" cm="1">
        <f t="array" ref="MJ425">IFERROR(INDEX($MI$5:$MI$850, MATCH(SMALL(IF($MI$5:$MI$850&lt;&gt;"", COUNTIF($MI$5:$MI$850, "&lt;"&amp;$MI$5:$MI$850)+1), ROW()-ROW($MJ$5)+1), COUNTIF($MI$5:$MI$850, "&lt;"&amp;$MI$5:$MI$850)+1, 0)), "")</f>
        <v/>
      </c>
    </row>
    <row r="426" spans="1:348">
      <c r="A426" s="66"/>
      <c r="B426" s="76" t="str">
        <f t="shared" si="49"/>
        <v/>
      </c>
      <c r="C426" s="66"/>
      <c r="D426" s="76" t="str">
        <f>IFERROR(IF(B426&lt;&gt;"", IF(AND(INDEX(Paste_Here!B$2:B$850, MATCH(B426, Paste_Here!A$2:A$850, 0))&lt;&gt;"", ISNUMBER(VALUE(INDEX(Paste_Here!B$2:B$850, MATCH(B426, Paste_Here!A$2:A$850, 0))))), INDEX(Paste_Here!B$2:B$850, MATCH(B426, Paste_Here!A$2:A$850, 0)), ""), ""), "")</f>
        <v/>
      </c>
      <c r="E426" s="66"/>
      <c r="F426" s="76" t="str">
        <f>IFERROR(IF(B426&lt;&gt;"", IF(ISTEXT(INDEX(Paste_Here!K$2:K$850, MATCH(B426, Paste_Here!A$2:A$850, 0))), INDEX(Paste_Here!K$2:K$850, MATCH(B426, Paste_Here!A$2:A$850, 0)), ""), ""), "")</f>
        <v/>
      </c>
      <c r="G426" s="66"/>
      <c r="H426" s="76" t="str">
        <f>IFERROR(IF(B426&lt;&gt;"", IF(ISTEXT(INDEX(Paste_Here!C$2:C$850, MATCH(B426, Paste_Here!A$2:A$850, 0))), INDEX(Paste_Here!C$2:C$850, MATCH(B426, Paste_Here!A$2:A$850, 0)), ""), ""), "")</f>
        <v/>
      </c>
      <c r="I426" s="66"/>
      <c r="J426" s="76" t="str">
        <f>IFERROR(IF(B426&lt;&gt;"", IF(ISNUMBER(SEARCH("s", LOWER(INDEX(Paste_Here!M$2:M$850, MATCH(B426, Paste_Here!A$2:A$850, 0))))), "Yes", IF(INDEX(Paste_Here!M$2:M$850, MATCH(B426, Paste_Here!A$2:A$850, 0))&lt;&gt;"", "No", "")), ""), "")</f>
        <v/>
      </c>
      <c r="K426" s="66"/>
      <c r="L426" s="76" t="str">
        <f>IFERROR(IF(B426&lt;&gt;"", IF(ISNUMBER(SEARCH("yes", LOWER(INDEX(Paste_Here!E$2:E$850, MATCH(B426, Paste_Here!A$2:A$850, 0))))), "Yes", IF(ISNUMBER(SEARCH("no", LOWER(INDEX(Paste_Here!E$2:E$850, MATCH(B426, Paste_Here!A$2:A$850, 0))))), "No", "")), ""), "")</f>
        <v/>
      </c>
      <c r="M426" s="66"/>
      <c r="N426" s="76" t="str">
        <f>IFERROR(IF(B426&lt;&gt;"", IF(ISNUMBER(SEARCH("yes", LOWER(INDEX(Paste_Here!F$2:F$850, MATCH(B426, Paste_Here!A$2:A$850, 0))))), "Yes", IF(ISNUMBER(SEARCH("no", LOWER(INDEX(Paste_Here!F$2:F$850, MATCH(B426, Paste_Here!A$2:A$850, 0))))), "No", "")), ""), "")</f>
        <v/>
      </c>
      <c r="O426" s="66"/>
      <c r="P426" s="76" t="str">
        <f>IFERROR(IF(B426&lt;&gt;"", IF(ISNUMBER(SEARCH("yes", LOWER(INDEX(Paste_Here!L$2:L$850, MATCH(B426, Paste_Here!A$2:A$850, 0))))), "Yes", IF(ISNUMBER(SEARCH("no", LOWER(INDEX(Paste_Here!L$2:L$850, MATCH(B426, Paste_Here!A$2:A$850, 0))))), "No", "")), ""), "")</f>
        <v/>
      </c>
      <c r="Q426" s="66"/>
      <c r="R426" s="76" t="str">
        <f>IFERROR(IF(B426&lt;&gt;"", IF(ISNUMBER(SEARCH("transitional 2", LOWER(INDEX(Paste_Here!D$2:D$850, MATCH(B426, Paste_Here!A$2:A$850, 0))))), "T2", IF(ISNUMBER(SEARCH("transitional 1", LOWER(INDEX(Paste_Here!D$2:D$850, MATCH(B426, Paste_Here!A$2:A$850, 0))))), "T1", IF(ISNUMBER(SEARCH("waived ell services", LOWER(INDEX(Paste_Here!D$2:D$850, MATCH(B426, Paste_Here!A$2:A$850, 0))))), "W", IF(ISNUMBER(SEARCH("english language learner", LOWER(INDEX(Paste_Here!D$2:D$850, MATCH(B426, Paste_Here!A$2:A$850, 0))))), "L", "")))), ""), "")</f>
        <v/>
      </c>
      <c r="S426" s="66"/>
      <c r="T426" s="76" t="str">
        <f>IFERROR(IF(B426&lt;&gt;"", IF(ISNUMBER(SEARCH("yes", LOWER(INDEX(Paste_Here!I$2:I$850, MATCH(B426, Paste_Here!A$2:A$850, 0))))), "Yes", IF(ISNUMBER(SEARCH("no", LOWER(INDEX(Paste_Here!I$2:I$850, MATCH(B426, Paste_Here!A$2:A$850, 0))))), "No", "")), ""), "")</f>
        <v/>
      </c>
      <c r="U426" s="66"/>
      <c r="V426" s="76" t="str">
        <f>IFERROR(IF(B426&lt;&gt;"", IF(ISTEXT(INDEX(Paste_Here!J$2:J$850, MATCH(B426, Paste_Here!A$2:A$850, 0))), VALUE(INDEX(Paste_Here!J$2:J$850, MATCH(B426, Paste_Here!A$2:A$850, 0))), ""), ""), "")</f>
        <v/>
      </c>
      <c r="W426" s="66"/>
      <c r="X426" s="66"/>
      <c r="Y426" s="76" t="str">
        <f t="shared" si="50"/>
        <v/>
      </c>
      <c r="Z426" s="66"/>
      <c r="AA426" s="76" t="str">
        <f>IFERROR(IF(B426&lt;&gt;"", IF(AND(INDEX(Paste_Here!AI$2:AI$850, MATCH(B426, Paste_Here!A$2:A$850, 0))&lt;&gt;"", ISNUMBER(VALUE(INDEX(Paste_Here!AI$2:AI$850, MATCH(B426, Paste_Here!A$2:A$850, 0))))), INDEX(Paste_Here!AI$2:AI$850, MATCH(B426, Paste_Here!A$2:A$850, 0)), ""), ""), "")</f>
        <v/>
      </c>
      <c r="AB426" s="66"/>
      <c r="AC426" s="76" t="str">
        <f>IFERROR(IF(B426&lt;&gt;"", IF(AND(INDEX(Paste_Here!AJ$2:AJ$850, MATCH(B426, Paste_Here!A$2:A$850, 0))&lt;&gt;"", ISNUMBER(VALUE(INDEX(Paste_Here!AJ$2:AJ$850, MATCH(B426, Paste_Here!A$2:A$850, 0))))), INDEX(Paste_Here!AJ$2:AJ$850, MATCH(B426, Paste_Here!A$2:A$850, 0)), ""), ""), "")</f>
        <v/>
      </c>
      <c r="AD426" s="66"/>
      <c r="AE426" s="76" t="str">
        <f>IFERROR(IF(B426&lt;&gt;"", IF(AND(INDEX(Paste_Here!AK$2:AK$850, MATCH(B426, Paste_Here!A$2:A$850, 0))&lt;&gt;"", ISNUMBER(VALUE(INDEX(Paste_Here!AK$2:AK$850, MATCH(B426, Paste_Here!A$2:A$850, 0))))), INDEX(Paste_Here!AK$2:AK$850, MATCH(B426, Paste_Here!A$2:A$850, 0)), ""), ""), "")</f>
        <v/>
      </c>
      <c r="AF426" s="66"/>
      <c r="AG426" s="76" t="str">
        <f>IFERROR(IF(B426&lt;&gt;"", IF(AND(INDEX(Paste_Here!AL$2:AL$850, MATCH(B426, Paste_Here!A$2:A$850, 0))&lt;&gt;"", ISNUMBER(VALUE(INDEX(Paste_Here!AL$2:AL$850, MATCH(B426, Paste_Here!A$2:A$850, 0))))), INDEX(Paste_Here!AL$2:AL$850, MATCH(B426, Paste_Here!A$2:A$850, 0)), ""), ""), "")</f>
        <v/>
      </c>
      <c r="AH426" s="66"/>
      <c r="AI426" s="76" t="str">
        <f>IFERROR(IF(B426&lt;&gt;"", IF(AND(INDEX(Paste_Here!AH$2:AH$850, MATCH(B426, Paste_Here!A$2:A$850, 0))&lt;&gt;"", ISNUMBER(VALUE(INDEX(Paste_Here!AH$2:AH$850, MATCH(B426, Paste_Here!A$2:A$850, 0))))), IF(VALUE(INDEX(Paste_Here!AH$2:AH$850, MATCH(B426, Paste_Here!A$2:A$850, 0)))=0, "", INDEX(Paste_Here!AH$2:AH$850, MATCH(B426, Paste_Here!A$2:A$850, 0))), ""), ""), "")</f>
        <v/>
      </c>
      <c r="AJ426" s="66"/>
      <c r="AK426" s="76" t="str">
        <f>IFERROR(IF(B426&lt;&gt;"", IF(AND(INDEX(Paste_Here!N$2:N$850, MATCH(B426, Paste_Here!A$2:A$850, 0))&lt;&gt;"", ISNUMBER(VALUE(INDEX(Paste_Here!N$2:N$850, MATCH(B426, Paste_Here!A$2:A$850, 0))))), INDEX(Paste_Here!N$2:N$850, MATCH(B426, Paste_Here!A$2:A$850, 0)), ""), ""), "")</f>
        <v/>
      </c>
      <c r="AL426" s="66"/>
      <c r="AM426" s="76" t="str">
        <f>IFERROR(IF(B426&lt;&gt;"", IF(AND(INDEX(Paste_Here!O$2:O$850, MATCH(B426, Paste_Here!A$2:A$850, 0))&lt;&gt;"", ISNUMBER(VALUE(INDEX(Paste_Here!O$2:O$850, MATCH(B426, Paste_Here!A$2:A$850, 0))))), INDEX(Paste_Here!O$2:O$850, MATCH(B426, Paste_Here!A$2:A$850, 0)), ""), ""), "")</f>
        <v/>
      </c>
      <c r="AN426" s="66"/>
      <c r="AO426" s="76"/>
      <c r="AP426" s="66"/>
      <c r="AQ426" s="76"/>
      <c r="AR426" s="66"/>
      <c r="AS426" s="76"/>
      <c r="AT426" s="66"/>
      <c r="AU426" s="66"/>
      <c r="AV426" s="76" t="str">
        <f t="shared" si="51"/>
        <v/>
      </c>
      <c r="AW426" s="66"/>
      <c r="AX426" s="76" t="str">
        <f>IFERROR(IF(B426&lt;&gt;"", IF(ISNUMBER(SEARCH("Revealed-Potential (Primary Focus)", LOWER(INDEX(Paste_Here!Z$2:Z$850, MATCH(B426, Paste_Here!A$2:A$850, 0))))), "Rev-Potential: Prim", IF(ISNUMBER(SEARCH("Revealed-Potential (Secondary Focus)", LOWER(INDEX(Paste_Here!Z$2:Z$850, MATCH(B426, Paste_Here!A$2:A$850, 0))))), "Rev-Potential: Sec", IF(ISNUMBER(SEARCH("Monitoring", LOWER(INDEX(Paste_Here!Z$2:Z$850, MATCH(B426, Paste_Here!A$2:A$850, 0))))), "Monitoring", IF(ISNUMBER(SEARCH("At-Promise (Secondary Focus)", LOWER(INDEX(Paste_Here!Z$2:Z$850, MATCH(B426, Paste_Here!A$2:A$850, 0))))), "At-Promise: Sec", IF(ISNUMBER(SEARCH("At-Promise (Primary Focus)", LOWER(INDEX(Paste_Here!Z$2:Z$850, MATCH(B426, Paste_Here!A$2:A$850, 0))))), "At-Promise: Prim", ""))))), ""), "")</f>
        <v/>
      </c>
      <c r="AY426" s="66"/>
      <c r="AZ426" s="76"/>
      <c r="BA426" s="66"/>
      <c r="BB426" s="76"/>
      <c r="BC426" s="66"/>
      <c r="BD426" s="76"/>
      <c r="BE426" s="66"/>
      <c r="BF426" s="76"/>
      <c r="BG426" s="66"/>
      <c r="BH426" s="76"/>
      <c r="BI426" s="66"/>
      <c r="BJ426" s="66"/>
      <c r="BK426" s="76" t="str">
        <f t="shared" si="52"/>
        <v/>
      </c>
      <c r="BL426" s="66"/>
      <c r="BM426" s="76" t="str">
        <f>IFERROR(IF(B426&lt;&gt;"", IF(AND(ISNUMBER(VALUE(SUBSTITUTE(SUBSTITUTE(Paste_Here!R426, "br", "-"), "L", ""))), VALUE(SUBSTITUTE(SUBSTITUTE(Paste_Here!R426, "br", "-"), "L", "")) &gt;= 1095), "Yes", IF(AND(ISNUMBER(VALUE(SUBSTITUTE(SUBSTITUTE(Paste_Here!R426, "br", "-"), "L", ""))), VALUE(SUBSTITUTE(SUBSTITUTE(Paste_Here!R426, "br", "-"), "L", "")) &lt;= 1094), "No", "")), ""), "")</f>
        <v/>
      </c>
      <c r="BN426" s="66"/>
      <c r="BO426" s="76" t="str">
        <f>IFERROR(IF(B426&lt;&gt;"", IF(COUNTIF(INDEX(Paste_Here!Y$2:AB$850, MATCH(B426, Paste_Here!A$2:A$850, 0), 0), "yes") &gt; 0, "Yes", IF(COUNTIF(INDEX(Paste_Here!Y$2:AB$850, MATCH(B426, Paste_Here!A$2:A$850, 0), 0), "no") &gt; 0, "No", "")), ""), "")</f>
        <v/>
      </c>
      <c r="BP426" s="66"/>
      <c r="BQ426" s="76" t="str">
        <f>IFERROR(IF(B426&lt;&gt;"", IF(AND(ISNUMBER(VALUE(SUBSTITUTE(SUBSTITUTE(Paste_Here!U426, "em", "-"), "q", ""))), VALUE(SUBSTITUTE(SUBSTITUTE(Paste_Here!U426, "em", "-"), "q", "")) &gt;= 910), "Yes", IF(AND(ISNUMBER(VALUE(SUBSTITUTE(SUBSTITUTE(Paste_Here!U426, "em", "-"), "q", ""))), VALUE(SUBSTITUTE(SUBSTITUTE(Paste_Here!U426, "em", "-"), "q", "")) &lt;= 909), "No", "")), ""), "")</f>
        <v/>
      </c>
      <c r="BR426" s="66"/>
      <c r="BS426" s="76" t="str">
        <f>IFERROR(IF(B426&lt;&gt;"", IF(AND(INDEX(Paste_Here!X$2:X$850, MATCH(B426, Paste_Here!A$2:A$850, 0))&lt;&gt;"", ISNUMBER(VALUE(INDEX(Paste_Here!X$2:X$850, MATCH(B426, Paste_Here!A$2:A$850, 0))))), INDEX(Paste_Here!X$2:X$850, MATCH(B426, Paste_Here!A$2:A$850, 0)), ""), ""), "")</f>
        <v/>
      </c>
      <c r="BT426" s="66"/>
      <c r="BU426" s="76" t="str">
        <f>IFERROR(IF(B426&lt;&gt;"", IF(ISNUMBER(VALUE(INDEX(Paste_Here!G$2:G$850, MATCH(B426, Paste_Here!A$2:A$850, 0)))), IF(VALUE(INDEX(Paste_Here!G$2:G$850, MATCH(B426, Paste_Here!A$2:A$850, 0)))=0, "No", IF(AND(VALUE(INDEX(Paste_Here!G$2:G$850, MATCH(B426, Paste_Here!A$2:A$850, 0)))&gt;=1, VALUE(INDEX(Paste_Here!G$2:G$850, MATCH(B426, Paste_Here!A$2:A$850, 0)))&lt;=4), VALUE(INDEX(Paste_Here!G$2:G$850, MATCH(B426, Paste_Here!A$2:A$850, 0))), "")), ""), ""), "")</f>
        <v/>
      </c>
      <c r="BV426" s="66"/>
      <c r="BW426" s="76" t="str">
        <f>IFERROR(IF(B426&lt;&gt;"", IF(ISNUMBER(VALUE(INDEX(Paste_Here!H$2:H$850, MATCH(B426, Paste_Here!A$2:A$850, 0)))), IF(VALUE(INDEX(Paste_Here!H$2:H$850, MATCH(B426, Paste_Here!A$2:A$850, 0)))=0, "No", IF(AND(VALUE(INDEX(Paste_Here!H$2:H$850, MATCH(B426, Paste_Here!A$2:A$850, 0)))&gt;=1, VALUE(INDEX(Paste_Here!H$2:H$850, MATCH(B426, Paste_Here!A$2:A$850, 0)))&lt;=4), VALUE(INDEX(Paste_Here!H$2:H$850, MATCH(B426, Paste_Here!A$2:A$850, 0))), "")), ""), ""), "")</f>
        <v/>
      </c>
      <c r="BX426" s="66"/>
      <c r="BY426" s="76"/>
      <c r="BZ426" s="66"/>
      <c r="CA426" s="76"/>
      <c r="CB426" s="66"/>
      <c r="CC426" s="66"/>
      <c r="CD426" s="76" t="str">
        <f t="shared" si="53"/>
        <v/>
      </c>
      <c r="CE426" s="66"/>
      <c r="CF426" s="76" t="str">
        <f>IFERROR(IF(B426&lt;&gt;"", IF(AND(INDEX(Paste_Here!P$2:P$850, MATCH(B426, Paste_Here!A$2:A$850, 0))&lt;&gt;"", ISNUMBER(VALUE(INDEX(Paste_Here!P$2:P$850, MATCH(B426, Paste_Here!A$2:A$850, 0))))), INDEX(Paste_Here!P$2:P$850, MATCH(B426, Paste_Here!A$2:A$850, 0)), ""), ""), "")</f>
        <v/>
      </c>
      <c r="CG426" s="66"/>
      <c r="CH426" s="76" t="str">
        <f>IFERROR(IF(B426&lt;&gt;"", IF(ISNUMBER(SEARCH("highrisk", LOWER(INDEX(Paste_Here!Q$2:Q$850, MATCH(B426, Paste_Here!A$2:A$850, 0))))), "High Risk", IF(ISNUMBER(SEARCH("lowrisk", LOWER(INDEX(Paste_Here!Q$2:Q$850, MATCH(B426, Paste_Here!A$2:A$850, 0))))), "Low Risk", IF(ISNUMBER(SEARCH("somerisk", LOWER(INDEX(Paste_Here!Q$2:Q$850, MATCH(B426, Paste_Here!A$2:A$850, 0))))), "Some Risk", ""))), ""), "")</f>
        <v/>
      </c>
      <c r="CI426" s="66"/>
      <c r="CJ426" s="76" t="str">
        <f>IFERROR(IF(B426&lt;&gt;"", IF(AND(INDEX(Paste_Here!AA$2:AA$850, MATCH(B426, Paste_Here!A$2:A$850, 0))&lt;&gt;"", ISNUMBER(VALUE(INDEX(Paste_Here!AA$2:AA$850, MATCH(B426, Paste_Here!A$2:A$850, 0))))), INDEX(Paste_Here!AA$2:AA$850, MATCH(B426, Paste_Here!A$2:A$850, 0)), ""), ""), "")</f>
        <v/>
      </c>
      <c r="CK426" s="66"/>
      <c r="CL426" s="76" t="str">
        <f>IFERROR(IF(B426&lt;&gt;"", IF(LOWER(INDEX(Paste_Here!AB$2:AB$850, MATCH(B426, Paste_Here!A$2:A$850, 0)))="approaching expectations", "Approaching", IF(LOWER(INDEX(Paste_Here!AB$2:AB$850, MATCH(B426, Paste_Here!A$2:A$850, 0)))="met expectations", "Met", IF(LOWER(INDEX(Paste_Here!AB$2:AB$850, MATCH(B426, Paste_Here!A$2:A$850, 0)))="exceeded expectations", "Exceeded", IF(LOWER(INDEX(Paste_Here!AB$2:AB$850, MATCH(B426, Paste_Here!A$2:A$850, 0)))="below expectations", "Below", "")))), ""), "")</f>
        <v/>
      </c>
      <c r="CM426" s="66"/>
      <c r="CN426" s="76" t="str">
        <f>IFERROR(IF(B426&lt;&gt;"", IF(AND(INDEX(Paste_Here!AC$2:AC$850, MATCH(B426, Paste_Here!A$2:A$850, 0))&lt;&gt;"", ISNUMBER(VALUE(INDEX(Paste_Here!AC$2:AC$850, MATCH(B426, Paste_Here!A$2:A$850, 0))))), INDEX(Paste_Here!AC$2:AC$850, MATCH(B426, Paste_Here!A$2:A$850, 0)), ""), ""), "")</f>
        <v/>
      </c>
      <c r="CO426" s="66"/>
      <c r="CP426" s="76"/>
      <c r="CQ426" s="66"/>
      <c r="CR426" s="76"/>
      <c r="CS426" s="66"/>
      <c r="CT426" s="76"/>
      <c r="CU426" s="66"/>
      <c r="CV426" s="76"/>
      <c r="CW426" s="66"/>
      <c r="CX426" s="76"/>
      <c r="CY426" s="66"/>
      <c r="CZ426" s="66"/>
      <c r="DA426" s="76" t="str">
        <f t="shared" si="54"/>
        <v/>
      </c>
      <c r="DB426" s="66"/>
      <c r="DC426" s="76" t="str">
        <f>IFERROR(IF(B426&lt;&gt;"", IF(AND(INDEX(Paste_Here!V$2:V$850, MATCH(B426, Paste_Here!A$2:A$850, 0))&lt;&gt;"", ISNUMBER(VALUE(INDEX(Paste_Here!V$2:V$850, MATCH(B426, Paste_Here!A$2:A$850, 0))))), INDEX(Paste_Here!V$2:V$850, MATCH(B426, Paste_Here!A$2:A$850, 0)), ""), ""), "")</f>
        <v/>
      </c>
      <c r="DD426" s="66"/>
      <c r="DE426" s="76" t="str">
        <f>IFERROR(IF(B426&lt;&gt;"", IF(ISNUMBER(SEARCH("highrisk", LOWER(INDEX(Paste_Here!W$2:W$850, MATCH(B426, Paste_Here!A$2:A$850, 0))))), "High Risk", IF(ISNUMBER(SEARCH("lowrisk", LOWER(INDEX(Paste_Here!W$2:W$850, MATCH(B426, Paste_Here!A$2:A$850, 0))))), "Low Risk", IF(ISNUMBER(SEARCH("somerisk", LOWER(INDEX(Paste_Here!W$2:W$850, MATCH(B426, Paste_Here!A$2:A$850, 0))))), "Some Risk", ""))), ""), "")</f>
        <v/>
      </c>
      <c r="DF426" s="66"/>
      <c r="DG426" s="76" t="str">
        <f>IFERROR(IF(B426&lt;&gt;"", IF(AND(INDEX(Paste_Here!S$2:S$850, MATCH(B426, Paste_Here!A$2:A$850, 0))&lt;&gt;"", ISNUMBER(VALUE(INDEX(Paste_Here!S$2:S$850, MATCH(B426, Paste_Here!A$2:A$850, 0))))), INDEX(Paste_Here!S$2:S$850, MATCH(B426, Paste_Here!A$2:A$850, 0)), ""), ""), "")</f>
        <v/>
      </c>
      <c r="DH426" s="66"/>
      <c r="DI426" s="76" t="str">
        <f>IFERROR(IF(B426&lt;&gt;"", IF(ISNUMBER(SEARCH("highrisk", LOWER(INDEX(Paste_Here!T$2:T$850, MATCH(B426, Paste_Here!A$2:A$850, 0))))), "High Risk", IF(ISNUMBER(SEARCH("lowrisk", LOWER(INDEX(Paste_Here!T$2:T$850, MATCH(B426, Paste_Here!A$2:A$850, 0))))), "Low Risk", IF(ISNUMBER(SEARCH("somerisk", LOWER(INDEX(Paste_Here!T$2:T$850, MATCH(B426, Paste_Here!A$2:A$850, 0))))), "Some Risk", ""))), ""), "")</f>
        <v/>
      </c>
      <c r="DJ426" s="66"/>
      <c r="DK426" s="76" t="str">
        <f>IFERROR(IF(B426&lt;&gt;"", IF(AND(INDEX(Paste_Here!AD$2:AD$850, MATCH(B426, Paste_Here!A$2:A$850, 0))&lt;&gt;"", ISNUMBER(VALUE(INDEX(Paste_Here!AD$2:AD$850, MATCH(B426, Paste_Here!A$2:A$850, 0))))), INDEX(Paste_Here!AD$2:AD$850, MATCH(B426, Paste_Here!A$2:A$850, 0)), ""), ""), "")</f>
        <v/>
      </c>
      <c r="DL426" s="66"/>
      <c r="DM426" s="76" t="str">
        <f>IFERROR(IF(B426&lt;&gt;"", IF(LOWER(INDEX(Paste_Here!AE$2:AE$850, MATCH(B426, Paste_Here!A$2:A$850, 0)))="approaching expectations", "Approaching", IF(LOWER(INDEX(Paste_Here!AE$2:AE$850, MATCH(B426, Paste_Here!A$2:A$850, 0)))="met expectations", "Met", IF(LOWER(INDEX(Paste_Here!AE$2:AE$850, MATCH(B426, Paste_Here!A$2:A$850, 0)))="exceeded expectations", "Exceeded", IF(LOWER(INDEX(Paste_Here!AE$2:AE$850, MATCH(B426, Paste_Here!A$2:A$850, 0)))="below expectations", "Below", "")))), ""), "")</f>
        <v/>
      </c>
      <c r="DN426" s="66"/>
      <c r="DO426" s="76"/>
      <c r="DP426" s="66"/>
      <c r="DQ426" s="76"/>
      <c r="DR426" s="66"/>
      <c r="DS426" s="76"/>
      <c r="DT426" s="66"/>
      <c r="DU426" s="76"/>
      <c r="DV426" s="66"/>
      <c r="DW426" s="66"/>
      <c r="DX426" s="76" t="str">
        <f t="shared" si="55"/>
        <v/>
      </c>
      <c r="DY426" s="66"/>
      <c r="DZ426" s="76"/>
      <c r="EA426" s="66"/>
      <c r="EB426" s="76"/>
      <c r="EC426" s="66"/>
      <c r="ED426" s="76" t="str">
        <f>IFERROR(IF(B426&lt;&gt;"", IF(AND(INDEX(Paste_Here!AF$2:AF$850, MATCH(B426, Paste_Here!A$2:A$850, 0))&lt;&gt;"", ISNUMBER(VALUE(INDEX(Paste_Here!AF$2:AF$850, MATCH(B426, Paste_Here!A$2:A$850, 0))))), INDEX(Paste_Here!AF$2:AF$850, MATCH(B426, Paste_Here!A$2:A$850, 0)), ""), ""), "")</f>
        <v/>
      </c>
      <c r="EE426" s="66"/>
      <c r="EF426" s="76"/>
      <c r="EG426" s="66"/>
      <c r="EH426" s="76"/>
      <c r="EI426" s="66"/>
      <c r="EJ426" s="76" t="str">
        <f>IFERROR(IF(B426&lt;&gt;"", IF(AND(INDEX(Paste_Here!AG$2:AG$850, MATCH(B426, Paste_Here!A$2:A$850, 0))&lt;&gt;"", ISNUMBER(VALUE(INDEX(Paste_Here!AG$2:AG$850, MATCH(B426, Paste_Here!A$2:A$850, 0))))), INDEX(Paste_Here!AG$2:AG$850, MATCH(B426, Paste_Here!A$2:A$850, 0)), ""), ""), "")</f>
        <v/>
      </c>
      <c r="EK426" s="66"/>
      <c r="EL426" s="76"/>
      <c r="EM426" s="66"/>
      <c r="EN426" s="76"/>
      <c r="EO426" s="66"/>
      <c r="EP426" s="76"/>
      <c r="EQ426" s="66"/>
      <c r="ER426" s="76"/>
      <c r="ES426" s="66"/>
      <c r="ET426" s="66"/>
      <c r="EU426" s="76"/>
      <c r="EV426" s="66"/>
      <c r="EW426" s="76"/>
      <c r="EX426" s="66"/>
      <c r="EY426" s="76"/>
      <c r="EZ426" s="66"/>
      <c r="FA426" s="76"/>
      <c r="FB426" s="66"/>
      <c r="FC426" s="76"/>
      <c r="FD426" s="66"/>
      <c r="FE426" s="76"/>
      <c r="FF426" s="66"/>
      <c r="FG426" s="76"/>
      <c r="FH426" s="66"/>
      <c r="FI426" s="76"/>
      <c r="FJ426" s="66"/>
      <c r="FK426" s="76"/>
      <c r="FL426" s="66"/>
      <c r="FM426" s="76"/>
      <c r="FN426" s="66"/>
      <c r="FO426" s="76"/>
      <c r="FP426" s="66"/>
      <c r="FQ426" s="76"/>
      <c r="FR426" s="66"/>
      <c r="FS426" s="76"/>
      <c r="FT426" s="66"/>
      <c r="FU426" s="76"/>
      <c r="FV426" s="66"/>
      <c r="FW426" s="76"/>
      <c r="FX426" s="66"/>
      <c r="FY426" s="76"/>
      <c r="FZ426" s="66"/>
      <c r="GA426" s="76"/>
      <c r="GB426" s="66"/>
      <c r="GC426" s="76"/>
      <c r="GD426" s="66"/>
      <c r="GE426" s="76"/>
      <c r="GF426" s="66"/>
      <c r="GG426" s="76"/>
      <c r="GH426" s="66"/>
      <c r="GI426" s="76"/>
      <c r="GJ426" s="66"/>
      <c r="GK426" s="76"/>
      <c r="GL426" s="66"/>
      <c r="GM426" s="76"/>
      <c r="GN426" s="66"/>
      <c r="GO426" s="76"/>
      <c r="GP426" s="66"/>
      <c r="GQ426" s="76"/>
      <c r="GR426" s="66"/>
      <c r="GS426" s="76"/>
      <c r="GT426" s="66"/>
      <c r="GU426" s="76"/>
      <c r="GV426" s="66"/>
      <c r="GW426" s="76"/>
      <c r="GX426" s="66"/>
      <c r="GY426" s="76"/>
      <c r="GZ426" s="66"/>
      <c r="HA426" s="76"/>
      <c r="HB426" s="66"/>
      <c r="HC426" s="76"/>
      <c r="HD426" s="66"/>
      <c r="HE426" s="76"/>
      <c r="HF426" s="66"/>
      <c r="HG426" s="76"/>
      <c r="HH426" s="66"/>
      <c r="HI426" s="76"/>
      <c r="HJ426" s="66"/>
      <c r="HK426" s="76"/>
      <c r="HL426" s="66"/>
      <c r="HM426" s="76"/>
      <c r="HN426" s="66"/>
      <c r="HO426" s="76"/>
      <c r="HP426" s="66"/>
      <c r="HQ426" s="76"/>
      <c r="HR426" s="66"/>
      <c r="HS426" s="76"/>
      <c r="HT426" s="66"/>
      <c r="HU426" s="76"/>
      <c r="HV426" s="66"/>
      <c r="HW426" s="76"/>
      <c r="HX426" s="66"/>
      <c r="HY426" s="76"/>
      <c r="HZ426" s="66"/>
      <c r="IA426" s="76"/>
      <c r="IB426" s="66"/>
      <c r="IC426" s="76"/>
      <c r="ID426" s="66"/>
      <c r="IE426" s="76"/>
      <c r="IF426" s="66"/>
      <c r="IG426" s="76"/>
      <c r="IH426" s="66"/>
      <c r="II426" s="76"/>
      <c r="IJ426" s="66"/>
      <c r="IK426" s="76"/>
      <c r="IL426" s="66"/>
      <c r="IM426" s="76"/>
      <c r="IN426" s="66"/>
      <c r="IO426" s="76"/>
      <c r="IP426" s="66"/>
      <c r="IQ426" s="76"/>
      <c r="IR426" s="66"/>
      <c r="IS426" s="76"/>
      <c r="IT426" s="66"/>
      <c r="IU426" s="76"/>
      <c r="IV426" s="66"/>
      <c r="IW426" s="76"/>
      <c r="IX426" s="66"/>
      <c r="IY426" s="76"/>
      <c r="IZ426" s="66"/>
      <c r="JA426" s="76"/>
      <c r="JB426" s="66"/>
      <c r="JC426" s="76"/>
      <c r="JD426" s="66"/>
      <c r="JE426" s="76"/>
      <c r="JF426" s="66"/>
      <c r="JG426" s="76"/>
      <c r="JH426" s="66"/>
      <c r="JI426" s="76"/>
      <c r="JJ426" s="66"/>
      <c r="JK426" s="76"/>
      <c r="JL426" s="66"/>
      <c r="JM426" s="76"/>
      <c r="JN426" s="66"/>
      <c r="JO426" s="76"/>
      <c r="JP426" s="66"/>
      <c r="JQ426" s="76"/>
      <c r="JR426" s="66"/>
      <c r="JS426" s="76"/>
      <c r="JT426" s="66"/>
      <c r="JU426" s="76"/>
      <c r="JV426" s="66"/>
      <c r="JW426" s="76"/>
      <c r="JX426" s="66"/>
      <c r="JY426" s="76"/>
      <c r="JZ426" s="66"/>
      <c r="KA426" s="76"/>
      <c r="KB426" s="66"/>
      <c r="KC426" s="76"/>
      <c r="KD426" s="66"/>
      <c r="KE426" s="76"/>
      <c r="KF426" s="66"/>
      <c r="KG426" s="76"/>
      <c r="KH426" s="66"/>
      <c r="KI426" s="76"/>
      <c r="KJ426" s="66"/>
      <c r="KK426" s="76"/>
      <c r="KL426" s="66"/>
      <c r="KM426" s="76"/>
      <c r="KN426" s="66"/>
      <c r="KO426" s="76"/>
      <c r="KP426" s="66"/>
      <c r="KQ426" s="76"/>
      <c r="KR426" s="66"/>
      <c r="KS426" s="76"/>
      <c r="KT426" s="66"/>
      <c r="KU426" s="76"/>
      <c r="KV426" s="66"/>
      <c r="KW426" s="76"/>
      <c r="KX426" s="66"/>
      <c r="KY426" s="76"/>
      <c r="KZ426" s="66"/>
      <c r="LA426" s="76"/>
      <c r="LB426" s="66"/>
      <c r="LC426" s="76"/>
      <c r="LD426" s="66"/>
      <c r="LE426" s="76"/>
      <c r="LF426" s="66"/>
      <c r="LG426" s="76"/>
      <c r="LH426" s="66"/>
      <c r="LI426" s="76"/>
      <c r="LJ426" s="66"/>
      <c r="LK426" s="76"/>
      <c r="LL426" s="66"/>
      <c r="LM426" s="76"/>
      <c r="LN426" s="66"/>
      <c r="LO426" s="76"/>
      <c r="LP426" s="66"/>
      <c r="LQ426" s="76"/>
      <c r="LR426" s="66"/>
      <c r="LS426" s="76"/>
      <c r="LT426" s="66"/>
      <c r="LU426" s="76"/>
      <c r="LV426" s="66"/>
      <c r="LW426" s="76"/>
      <c r="LX426" s="66"/>
      <c r="LY426" s="76"/>
      <c r="LZ426" s="66"/>
      <c r="MA426" s="76"/>
      <c r="MB426" s="66"/>
      <c r="MC426" s="76"/>
      <c r="MD426" s="66"/>
      <c r="MG426" s="1" t="str" cm="1">
        <f t="array" ref="MG426">IFERROR(INDEX(Paste_Here!$B$2:$B$850, MATCH(0, COUNTIF(MG$4:MG425, Paste_Here!$B$2:$B$850) + IF(Paste_Here!$B$2:$B$850="", 1, 0), 0)), "")</f>
        <v/>
      </c>
      <c r="MH426" s="1" t="str">
        <f>IF(MG426&lt;&gt;"", INDEX(Paste_Here!$A$2:$A$850, MATCH(MG426, Paste_Here!$B$2:$B$850, 0)), "")</f>
        <v/>
      </c>
      <c r="MI426" s="1" t="str">
        <f t="shared" si="56"/>
        <v/>
      </c>
      <c r="MJ426" s="1" t="str" cm="1">
        <f t="array" ref="MJ426">IFERROR(INDEX($MI$5:$MI$850, MATCH(SMALL(IF($MI$5:$MI$850&lt;&gt;"", COUNTIF($MI$5:$MI$850, "&lt;"&amp;$MI$5:$MI$850)+1), ROW()-ROW($MJ$5)+1), COUNTIF($MI$5:$MI$850, "&lt;"&amp;$MI$5:$MI$850)+1, 0)), "")</f>
        <v/>
      </c>
    </row>
    <row r="427" spans="1:348">
      <c r="A427" s="66"/>
      <c r="B427" s="76" t="str">
        <f t="shared" si="49"/>
        <v/>
      </c>
      <c r="C427" s="66"/>
      <c r="D427" s="76" t="str">
        <f>IFERROR(IF(B427&lt;&gt;"", IF(AND(INDEX(Paste_Here!B$2:B$850, MATCH(B427, Paste_Here!A$2:A$850, 0))&lt;&gt;"", ISNUMBER(VALUE(INDEX(Paste_Here!B$2:B$850, MATCH(B427, Paste_Here!A$2:A$850, 0))))), INDEX(Paste_Here!B$2:B$850, MATCH(B427, Paste_Here!A$2:A$850, 0)), ""), ""), "")</f>
        <v/>
      </c>
      <c r="E427" s="66"/>
      <c r="F427" s="76" t="str">
        <f>IFERROR(IF(B427&lt;&gt;"", IF(ISTEXT(INDEX(Paste_Here!K$2:K$850, MATCH(B427, Paste_Here!A$2:A$850, 0))), INDEX(Paste_Here!K$2:K$850, MATCH(B427, Paste_Here!A$2:A$850, 0)), ""), ""), "")</f>
        <v/>
      </c>
      <c r="G427" s="66"/>
      <c r="H427" s="76" t="str">
        <f>IFERROR(IF(B427&lt;&gt;"", IF(ISTEXT(INDEX(Paste_Here!C$2:C$850, MATCH(B427, Paste_Here!A$2:A$850, 0))), INDEX(Paste_Here!C$2:C$850, MATCH(B427, Paste_Here!A$2:A$850, 0)), ""), ""), "")</f>
        <v/>
      </c>
      <c r="I427" s="66"/>
      <c r="J427" s="76" t="str">
        <f>IFERROR(IF(B427&lt;&gt;"", IF(ISNUMBER(SEARCH("s", LOWER(INDEX(Paste_Here!M$2:M$850, MATCH(B427, Paste_Here!A$2:A$850, 0))))), "Yes", IF(INDEX(Paste_Here!M$2:M$850, MATCH(B427, Paste_Here!A$2:A$850, 0))&lt;&gt;"", "No", "")), ""), "")</f>
        <v/>
      </c>
      <c r="K427" s="66"/>
      <c r="L427" s="76" t="str">
        <f>IFERROR(IF(B427&lt;&gt;"", IF(ISNUMBER(SEARCH("yes", LOWER(INDEX(Paste_Here!E$2:E$850, MATCH(B427, Paste_Here!A$2:A$850, 0))))), "Yes", IF(ISNUMBER(SEARCH("no", LOWER(INDEX(Paste_Here!E$2:E$850, MATCH(B427, Paste_Here!A$2:A$850, 0))))), "No", "")), ""), "")</f>
        <v/>
      </c>
      <c r="M427" s="66"/>
      <c r="N427" s="76" t="str">
        <f>IFERROR(IF(B427&lt;&gt;"", IF(ISNUMBER(SEARCH("yes", LOWER(INDEX(Paste_Here!F$2:F$850, MATCH(B427, Paste_Here!A$2:A$850, 0))))), "Yes", IF(ISNUMBER(SEARCH("no", LOWER(INDEX(Paste_Here!F$2:F$850, MATCH(B427, Paste_Here!A$2:A$850, 0))))), "No", "")), ""), "")</f>
        <v/>
      </c>
      <c r="O427" s="66"/>
      <c r="P427" s="76" t="str">
        <f>IFERROR(IF(B427&lt;&gt;"", IF(ISNUMBER(SEARCH("yes", LOWER(INDEX(Paste_Here!L$2:L$850, MATCH(B427, Paste_Here!A$2:A$850, 0))))), "Yes", IF(ISNUMBER(SEARCH("no", LOWER(INDEX(Paste_Here!L$2:L$850, MATCH(B427, Paste_Here!A$2:A$850, 0))))), "No", "")), ""), "")</f>
        <v/>
      </c>
      <c r="Q427" s="66"/>
      <c r="R427" s="76" t="str">
        <f>IFERROR(IF(B427&lt;&gt;"", IF(ISNUMBER(SEARCH("transitional 2", LOWER(INDEX(Paste_Here!D$2:D$850, MATCH(B427, Paste_Here!A$2:A$850, 0))))), "T2", IF(ISNUMBER(SEARCH("transitional 1", LOWER(INDEX(Paste_Here!D$2:D$850, MATCH(B427, Paste_Here!A$2:A$850, 0))))), "T1", IF(ISNUMBER(SEARCH("waived ell services", LOWER(INDEX(Paste_Here!D$2:D$850, MATCH(B427, Paste_Here!A$2:A$850, 0))))), "W", IF(ISNUMBER(SEARCH("english language learner", LOWER(INDEX(Paste_Here!D$2:D$850, MATCH(B427, Paste_Here!A$2:A$850, 0))))), "L", "")))), ""), "")</f>
        <v/>
      </c>
      <c r="S427" s="66"/>
      <c r="T427" s="76" t="str">
        <f>IFERROR(IF(B427&lt;&gt;"", IF(ISNUMBER(SEARCH("yes", LOWER(INDEX(Paste_Here!I$2:I$850, MATCH(B427, Paste_Here!A$2:A$850, 0))))), "Yes", IF(ISNUMBER(SEARCH("no", LOWER(INDEX(Paste_Here!I$2:I$850, MATCH(B427, Paste_Here!A$2:A$850, 0))))), "No", "")), ""), "")</f>
        <v/>
      </c>
      <c r="U427" s="66"/>
      <c r="V427" s="76" t="str">
        <f>IFERROR(IF(B427&lt;&gt;"", IF(ISTEXT(INDEX(Paste_Here!J$2:J$850, MATCH(B427, Paste_Here!A$2:A$850, 0))), VALUE(INDEX(Paste_Here!J$2:J$850, MATCH(B427, Paste_Here!A$2:A$850, 0))), ""), ""), "")</f>
        <v/>
      </c>
      <c r="W427" s="66"/>
      <c r="X427" s="66"/>
      <c r="Y427" s="76" t="str">
        <f t="shared" si="50"/>
        <v/>
      </c>
      <c r="Z427" s="66"/>
      <c r="AA427" s="76" t="str">
        <f>IFERROR(IF(B427&lt;&gt;"", IF(AND(INDEX(Paste_Here!AI$2:AI$850, MATCH(B427, Paste_Here!A$2:A$850, 0))&lt;&gt;"", ISNUMBER(VALUE(INDEX(Paste_Here!AI$2:AI$850, MATCH(B427, Paste_Here!A$2:A$850, 0))))), INDEX(Paste_Here!AI$2:AI$850, MATCH(B427, Paste_Here!A$2:A$850, 0)), ""), ""), "")</f>
        <v/>
      </c>
      <c r="AB427" s="66"/>
      <c r="AC427" s="76" t="str">
        <f>IFERROR(IF(B427&lt;&gt;"", IF(AND(INDEX(Paste_Here!AJ$2:AJ$850, MATCH(B427, Paste_Here!A$2:A$850, 0))&lt;&gt;"", ISNUMBER(VALUE(INDEX(Paste_Here!AJ$2:AJ$850, MATCH(B427, Paste_Here!A$2:A$850, 0))))), INDEX(Paste_Here!AJ$2:AJ$850, MATCH(B427, Paste_Here!A$2:A$850, 0)), ""), ""), "")</f>
        <v/>
      </c>
      <c r="AD427" s="66"/>
      <c r="AE427" s="76" t="str">
        <f>IFERROR(IF(B427&lt;&gt;"", IF(AND(INDEX(Paste_Here!AK$2:AK$850, MATCH(B427, Paste_Here!A$2:A$850, 0))&lt;&gt;"", ISNUMBER(VALUE(INDEX(Paste_Here!AK$2:AK$850, MATCH(B427, Paste_Here!A$2:A$850, 0))))), INDEX(Paste_Here!AK$2:AK$850, MATCH(B427, Paste_Here!A$2:A$850, 0)), ""), ""), "")</f>
        <v/>
      </c>
      <c r="AF427" s="66"/>
      <c r="AG427" s="76" t="str">
        <f>IFERROR(IF(B427&lt;&gt;"", IF(AND(INDEX(Paste_Here!AL$2:AL$850, MATCH(B427, Paste_Here!A$2:A$850, 0))&lt;&gt;"", ISNUMBER(VALUE(INDEX(Paste_Here!AL$2:AL$850, MATCH(B427, Paste_Here!A$2:A$850, 0))))), INDEX(Paste_Here!AL$2:AL$850, MATCH(B427, Paste_Here!A$2:A$850, 0)), ""), ""), "")</f>
        <v/>
      </c>
      <c r="AH427" s="66"/>
      <c r="AI427" s="76" t="str">
        <f>IFERROR(IF(B427&lt;&gt;"", IF(AND(INDEX(Paste_Here!AH$2:AH$850, MATCH(B427, Paste_Here!A$2:A$850, 0))&lt;&gt;"", ISNUMBER(VALUE(INDEX(Paste_Here!AH$2:AH$850, MATCH(B427, Paste_Here!A$2:A$850, 0))))), IF(VALUE(INDEX(Paste_Here!AH$2:AH$850, MATCH(B427, Paste_Here!A$2:A$850, 0)))=0, "", INDEX(Paste_Here!AH$2:AH$850, MATCH(B427, Paste_Here!A$2:A$850, 0))), ""), ""), "")</f>
        <v/>
      </c>
      <c r="AJ427" s="66"/>
      <c r="AK427" s="76" t="str">
        <f>IFERROR(IF(B427&lt;&gt;"", IF(AND(INDEX(Paste_Here!N$2:N$850, MATCH(B427, Paste_Here!A$2:A$850, 0))&lt;&gt;"", ISNUMBER(VALUE(INDEX(Paste_Here!N$2:N$850, MATCH(B427, Paste_Here!A$2:A$850, 0))))), INDEX(Paste_Here!N$2:N$850, MATCH(B427, Paste_Here!A$2:A$850, 0)), ""), ""), "")</f>
        <v/>
      </c>
      <c r="AL427" s="66"/>
      <c r="AM427" s="76" t="str">
        <f>IFERROR(IF(B427&lt;&gt;"", IF(AND(INDEX(Paste_Here!O$2:O$850, MATCH(B427, Paste_Here!A$2:A$850, 0))&lt;&gt;"", ISNUMBER(VALUE(INDEX(Paste_Here!O$2:O$850, MATCH(B427, Paste_Here!A$2:A$850, 0))))), INDEX(Paste_Here!O$2:O$850, MATCH(B427, Paste_Here!A$2:A$850, 0)), ""), ""), "")</f>
        <v/>
      </c>
      <c r="AN427" s="66"/>
      <c r="AO427" s="76"/>
      <c r="AP427" s="66"/>
      <c r="AQ427" s="76"/>
      <c r="AR427" s="66"/>
      <c r="AS427" s="76"/>
      <c r="AT427" s="66"/>
      <c r="AU427" s="66"/>
      <c r="AV427" s="76" t="str">
        <f t="shared" si="51"/>
        <v/>
      </c>
      <c r="AW427" s="66"/>
      <c r="AX427" s="76" t="str">
        <f>IFERROR(IF(B427&lt;&gt;"", IF(ISNUMBER(SEARCH("Revealed-Potential (Primary Focus)", LOWER(INDEX(Paste_Here!Z$2:Z$850, MATCH(B427, Paste_Here!A$2:A$850, 0))))), "Rev-Potential: Prim", IF(ISNUMBER(SEARCH("Revealed-Potential (Secondary Focus)", LOWER(INDEX(Paste_Here!Z$2:Z$850, MATCH(B427, Paste_Here!A$2:A$850, 0))))), "Rev-Potential: Sec", IF(ISNUMBER(SEARCH("Monitoring", LOWER(INDEX(Paste_Here!Z$2:Z$850, MATCH(B427, Paste_Here!A$2:A$850, 0))))), "Monitoring", IF(ISNUMBER(SEARCH("At-Promise (Secondary Focus)", LOWER(INDEX(Paste_Here!Z$2:Z$850, MATCH(B427, Paste_Here!A$2:A$850, 0))))), "At-Promise: Sec", IF(ISNUMBER(SEARCH("At-Promise (Primary Focus)", LOWER(INDEX(Paste_Here!Z$2:Z$850, MATCH(B427, Paste_Here!A$2:A$850, 0))))), "At-Promise: Prim", ""))))), ""), "")</f>
        <v/>
      </c>
      <c r="AY427" s="66"/>
      <c r="AZ427" s="76"/>
      <c r="BA427" s="66"/>
      <c r="BB427" s="76"/>
      <c r="BC427" s="66"/>
      <c r="BD427" s="76"/>
      <c r="BE427" s="66"/>
      <c r="BF427" s="76"/>
      <c r="BG427" s="66"/>
      <c r="BH427" s="76"/>
      <c r="BI427" s="66"/>
      <c r="BJ427" s="66"/>
      <c r="BK427" s="76" t="str">
        <f t="shared" si="52"/>
        <v/>
      </c>
      <c r="BL427" s="66"/>
      <c r="BM427" s="76" t="str">
        <f>IFERROR(IF(B427&lt;&gt;"", IF(AND(ISNUMBER(VALUE(SUBSTITUTE(SUBSTITUTE(Paste_Here!R427, "br", "-"), "L", ""))), VALUE(SUBSTITUTE(SUBSTITUTE(Paste_Here!R427, "br", "-"), "L", "")) &gt;= 1095), "Yes", IF(AND(ISNUMBER(VALUE(SUBSTITUTE(SUBSTITUTE(Paste_Here!R427, "br", "-"), "L", ""))), VALUE(SUBSTITUTE(SUBSTITUTE(Paste_Here!R427, "br", "-"), "L", "")) &lt;= 1094), "No", "")), ""), "")</f>
        <v/>
      </c>
      <c r="BN427" s="66"/>
      <c r="BO427" s="76" t="str">
        <f>IFERROR(IF(B427&lt;&gt;"", IF(COUNTIF(INDEX(Paste_Here!Y$2:AB$850, MATCH(B427, Paste_Here!A$2:A$850, 0), 0), "yes") &gt; 0, "Yes", IF(COUNTIF(INDEX(Paste_Here!Y$2:AB$850, MATCH(B427, Paste_Here!A$2:A$850, 0), 0), "no") &gt; 0, "No", "")), ""), "")</f>
        <v/>
      </c>
      <c r="BP427" s="66"/>
      <c r="BQ427" s="76" t="str">
        <f>IFERROR(IF(B427&lt;&gt;"", IF(AND(ISNUMBER(VALUE(SUBSTITUTE(SUBSTITUTE(Paste_Here!U427, "em", "-"), "q", ""))), VALUE(SUBSTITUTE(SUBSTITUTE(Paste_Here!U427, "em", "-"), "q", "")) &gt;= 910), "Yes", IF(AND(ISNUMBER(VALUE(SUBSTITUTE(SUBSTITUTE(Paste_Here!U427, "em", "-"), "q", ""))), VALUE(SUBSTITUTE(SUBSTITUTE(Paste_Here!U427, "em", "-"), "q", "")) &lt;= 909), "No", "")), ""), "")</f>
        <v/>
      </c>
      <c r="BR427" s="66"/>
      <c r="BS427" s="76" t="str">
        <f>IFERROR(IF(B427&lt;&gt;"", IF(AND(INDEX(Paste_Here!X$2:X$850, MATCH(B427, Paste_Here!A$2:A$850, 0))&lt;&gt;"", ISNUMBER(VALUE(INDEX(Paste_Here!X$2:X$850, MATCH(B427, Paste_Here!A$2:A$850, 0))))), INDEX(Paste_Here!X$2:X$850, MATCH(B427, Paste_Here!A$2:A$850, 0)), ""), ""), "")</f>
        <v/>
      </c>
      <c r="BT427" s="66"/>
      <c r="BU427" s="76" t="str">
        <f>IFERROR(IF(B427&lt;&gt;"", IF(ISNUMBER(VALUE(INDEX(Paste_Here!G$2:G$850, MATCH(B427, Paste_Here!A$2:A$850, 0)))), IF(VALUE(INDEX(Paste_Here!G$2:G$850, MATCH(B427, Paste_Here!A$2:A$850, 0)))=0, "No", IF(AND(VALUE(INDEX(Paste_Here!G$2:G$850, MATCH(B427, Paste_Here!A$2:A$850, 0)))&gt;=1, VALUE(INDEX(Paste_Here!G$2:G$850, MATCH(B427, Paste_Here!A$2:A$850, 0)))&lt;=4), VALUE(INDEX(Paste_Here!G$2:G$850, MATCH(B427, Paste_Here!A$2:A$850, 0))), "")), ""), ""), "")</f>
        <v/>
      </c>
      <c r="BV427" s="66"/>
      <c r="BW427" s="76" t="str">
        <f>IFERROR(IF(B427&lt;&gt;"", IF(ISNUMBER(VALUE(INDEX(Paste_Here!H$2:H$850, MATCH(B427, Paste_Here!A$2:A$850, 0)))), IF(VALUE(INDEX(Paste_Here!H$2:H$850, MATCH(B427, Paste_Here!A$2:A$850, 0)))=0, "No", IF(AND(VALUE(INDEX(Paste_Here!H$2:H$850, MATCH(B427, Paste_Here!A$2:A$850, 0)))&gt;=1, VALUE(INDEX(Paste_Here!H$2:H$850, MATCH(B427, Paste_Here!A$2:A$850, 0)))&lt;=4), VALUE(INDEX(Paste_Here!H$2:H$850, MATCH(B427, Paste_Here!A$2:A$850, 0))), "")), ""), ""), "")</f>
        <v/>
      </c>
      <c r="BX427" s="66"/>
      <c r="BY427" s="76"/>
      <c r="BZ427" s="66"/>
      <c r="CA427" s="76"/>
      <c r="CB427" s="66"/>
      <c r="CC427" s="66"/>
      <c r="CD427" s="76" t="str">
        <f t="shared" si="53"/>
        <v/>
      </c>
      <c r="CE427" s="66"/>
      <c r="CF427" s="76" t="str">
        <f>IFERROR(IF(B427&lt;&gt;"", IF(AND(INDEX(Paste_Here!P$2:P$850, MATCH(B427, Paste_Here!A$2:A$850, 0))&lt;&gt;"", ISNUMBER(VALUE(INDEX(Paste_Here!P$2:P$850, MATCH(B427, Paste_Here!A$2:A$850, 0))))), INDEX(Paste_Here!P$2:P$850, MATCH(B427, Paste_Here!A$2:A$850, 0)), ""), ""), "")</f>
        <v/>
      </c>
      <c r="CG427" s="66"/>
      <c r="CH427" s="76" t="str">
        <f>IFERROR(IF(B427&lt;&gt;"", IF(ISNUMBER(SEARCH("highrisk", LOWER(INDEX(Paste_Here!Q$2:Q$850, MATCH(B427, Paste_Here!A$2:A$850, 0))))), "High Risk", IF(ISNUMBER(SEARCH("lowrisk", LOWER(INDEX(Paste_Here!Q$2:Q$850, MATCH(B427, Paste_Here!A$2:A$850, 0))))), "Low Risk", IF(ISNUMBER(SEARCH("somerisk", LOWER(INDEX(Paste_Here!Q$2:Q$850, MATCH(B427, Paste_Here!A$2:A$850, 0))))), "Some Risk", ""))), ""), "")</f>
        <v/>
      </c>
      <c r="CI427" s="66"/>
      <c r="CJ427" s="76" t="str">
        <f>IFERROR(IF(B427&lt;&gt;"", IF(AND(INDEX(Paste_Here!AA$2:AA$850, MATCH(B427, Paste_Here!A$2:A$850, 0))&lt;&gt;"", ISNUMBER(VALUE(INDEX(Paste_Here!AA$2:AA$850, MATCH(B427, Paste_Here!A$2:A$850, 0))))), INDEX(Paste_Here!AA$2:AA$850, MATCH(B427, Paste_Here!A$2:A$850, 0)), ""), ""), "")</f>
        <v/>
      </c>
      <c r="CK427" s="66"/>
      <c r="CL427" s="76" t="str">
        <f>IFERROR(IF(B427&lt;&gt;"", IF(LOWER(INDEX(Paste_Here!AB$2:AB$850, MATCH(B427, Paste_Here!A$2:A$850, 0)))="approaching expectations", "Approaching", IF(LOWER(INDEX(Paste_Here!AB$2:AB$850, MATCH(B427, Paste_Here!A$2:A$850, 0)))="met expectations", "Met", IF(LOWER(INDEX(Paste_Here!AB$2:AB$850, MATCH(B427, Paste_Here!A$2:A$850, 0)))="exceeded expectations", "Exceeded", IF(LOWER(INDEX(Paste_Here!AB$2:AB$850, MATCH(B427, Paste_Here!A$2:A$850, 0)))="below expectations", "Below", "")))), ""), "")</f>
        <v/>
      </c>
      <c r="CM427" s="66"/>
      <c r="CN427" s="76" t="str">
        <f>IFERROR(IF(B427&lt;&gt;"", IF(AND(INDEX(Paste_Here!AC$2:AC$850, MATCH(B427, Paste_Here!A$2:A$850, 0))&lt;&gt;"", ISNUMBER(VALUE(INDEX(Paste_Here!AC$2:AC$850, MATCH(B427, Paste_Here!A$2:A$850, 0))))), INDEX(Paste_Here!AC$2:AC$850, MATCH(B427, Paste_Here!A$2:A$850, 0)), ""), ""), "")</f>
        <v/>
      </c>
      <c r="CO427" s="66"/>
      <c r="CP427" s="76"/>
      <c r="CQ427" s="66"/>
      <c r="CR427" s="76"/>
      <c r="CS427" s="66"/>
      <c r="CT427" s="76"/>
      <c r="CU427" s="66"/>
      <c r="CV427" s="76"/>
      <c r="CW427" s="66"/>
      <c r="CX427" s="76"/>
      <c r="CY427" s="66"/>
      <c r="CZ427" s="66"/>
      <c r="DA427" s="76" t="str">
        <f t="shared" si="54"/>
        <v/>
      </c>
      <c r="DB427" s="66"/>
      <c r="DC427" s="76" t="str">
        <f>IFERROR(IF(B427&lt;&gt;"", IF(AND(INDEX(Paste_Here!V$2:V$850, MATCH(B427, Paste_Here!A$2:A$850, 0))&lt;&gt;"", ISNUMBER(VALUE(INDEX(Paste_Here!V$2:V$850, MATCH(B427, Paste_Here!A$2:A$850, 0))))), INDEX(Paste_Here!V$2:V$850, MATCH(B427, Paste_Here!A$2:A$850, 0)), ""), ""), "")</f>
        <v/>
      </c>
      <c r="DD427" s="66"/>
      <c r="DE427" s="76" t="str">
        <f>IFERROR(IF(B427&lt;&gt;"", IF(ISNUMBER(SEARCH("highrisk", LOWER(INDEX(Paste_Here!W$2:W$850, MATCH(B427, Paste_Here!A$2:A$850, 0))))), "High Risk", IF(ISNUMBER(SEARCH("lowrisk", LOWER(INDEX(Paste_Here!W$2:W$850, MATCH(B427, Paste_Here!A$2:A$850, 0))))), "Low Risk", IF(ISNUMBER(SEARCH("somerisk", LOWER(INDEX(Paste_Here!W$2:W$850, MATCH(B427, Paste_Here!A$2:A$850, 0))))), "Some Risk", ""))), ""), "")</f>
        <v/>
      </c>
      <c r="DF427" s="66"/>
      <c r="DG427" s="76" t="str">
        <f>IFERROR(IF(B427&lt;&gt;"", IF(AND(INDEX(Paste_Here!S$2:S$850, MATCH(B427, Paste_Here!A$2:A$850, 0))&lt;&gt;"", ISNUMBER(VALUE(INDEX(Paste_Here!S$2:S$850, MATCH(B427, Paste_Here!A$2:A$850, 0))))), INDEX(Paste_Here!S$2:S$850, MATCH(B427, Paste_Here!A$2:A$850, 0)), ""), ""), "")</f>
        <v/>
      </c>
      <c r="DH427" s="66"/>
      <c r="DI427" s="76" t="str">
        <f>IFERROR(IF(B427&lt;&gt;"", IF(ISNUMBER(SEARCH("highrisk", LOWER(INDEX(Paste_Here!T$2:T$850, MATCH(B427, Paste_Here!A$2:A$850, 0))))), "High Risk", IF(ISNUMBER(SEARCH("lowrisk", LOWER(INDEX(Paste_Here!T$2:T$850, MATCH(B427, Paste_Here!A$2:A$850, 0))))), "Low Risk", IF(ISNUMBER(SEARCH("somerisk", LOWER(INDEX(Paste_Here!T$2:T$850, MATCH(B427, Paste_Here!A$2:A$850, 0))))), "Some Risk", ""))), ""), "")</f>
        <v/>
      </c>
      <c r="DJ427" s="66"/>
      <c r="DK427" s="76" t="str">
        <f>IFERROR(IF(B427&lt;&gt;"", IF(AND(INDEX(Paste_Here!AD$2:AD$850, MATCH(B427, Paste_Here!A$2:A$850, 0))&lt;&gt;"", ISNUMBER(VALUE(INDEX(Paste_Here!AD$2:AD$850, MATCH(B427, Paste_Here!A$2:A$850, 0))))), INDEX(Paste_Here!AD$2:AD$850, MATCH(B427, Paste_Here!A$2:A$850, 0)), ""), ""), "")</f>
        <v/>
      </c>
      <c r="DL427" s="66"/>
      <c r="DM427" s="76" t="str">
        <f>IFERROR(IF(B427&lt;&gt;"", IF(LOWER(INDEX(Paste_Here!AE$2:AE$850, MATCH(B427, Paste_Here!A$2:A$850, 0)))="approaching expectations", "Approaching", IF(LOWER(INDEX(Paste_Here!AE$2:AE$850, MATCH(B427, Paste_Here!A$2:A$850, 0)))="met expectations", "Met", IF(LOWER(INDEX(Paste_Here!AE$2:AE$850, MATCH(B427, Paste_Here!A$2:A$850, 0)))="exceeded expectations", "Exceeded", IF(LOWER(INDEX(Paste_Here!AE$2:AE$850, MATCH(B427, Paste_Here!A$2:A$850, 0)))="below expectations", "Below", "")))), ""), "")</f>
        <v/>
      </c>
      <c r="DN427" s="66"/>
      <c r="DO427" s="76"/>
      <c r="DP427" s="66"/>
      <c r="DQ427" s="76"/>
      <c r="DR427" s="66"/>
      <c r="DS427" s="76"/>
      <c r="DT427" s="66"/>
      <c r="DU427" s="76"/>
      <c r="DV427" s="66"/>
      <c r="DW427" s="66"/>
      <c r="DX427" s="76" t="str">
        <f t="shared" si="55"/>
        <v/>
      </c>
      <c r="DY427" s="66"/>
      <c r="DZ427" s="76"/>
      <c r="EA427" s="66"/>
      <c r="EB427" s="76"/>
      <c r="EC427" s="66"/>
      <c r="ED427" s="76" t="str">
        <f>IFERROR(IF(B427&lt;&gt;"", IF(AND(INDEX(Paste_Here!AF$2:AF$850, MATCH(B427, Paste_Here!A$2:A$850, 0))&lt;&gt;"", ISNUMBER(VALUE(INDEX(Paste_Here!AF$2:AF$850, MATCH(B427, Paste_Here!A$2:A$850, 0))))), INDEX(Paste_Here!AF$2:AF$850, MATCH(B427, Paste_Here!A$2:A$850, 0)), ""), ""), "")</f>
        <v/>
      </c>
      <c r="EE427" s="66"/>
      <c r="EF427" s="76"/>
      <c r="EG427" s="66"/>
      <c r="EH427" s="76"/>
      <c r="EI427" s="66"/>
      <c r="EJ427" s="76" t="str">
        <f>IFERROR(IF(B427&lt;&gt;"", IF(AND(INDEX(Paste_Here!AG$2:AG$850, MATCH(B427, Paste_Here!A$2:A$850, 0))&lt;&gt;"", ISNUMBER(VALUE(INDEX(Paste_Here!AG$2:AG$850, MATCH(B427, Paste_Here!A$2:A$850, 0))))), INDEX(Paste_Here!AG$2:AG$850, MATCH(B427, Paste_Here!A$2:A$850, 0)), ""), ""), "")</f>
        <v/>
      </c>
      <c r="EK427" s="66"/>
      <c r="EL427" s="76"/>
      <c r="EM427" s="66"/>
      <c r="EN427" s="76"/>
      <c r="EO427" s="66"/>
      <c r="EP427" s="76"/>
      <c r="EQ427" s="66"/>
      <c r="ER427" s="76"/>
      <c r="ES427" s="66"/>
      <c r="ET427" s="66"/>
      <c r="EU427" s="76"/>
      <c r="EV427" s="66"/>
      <c r="EW427" s="76"/>
      <c r="EX427" s="66"/>
      <c r="EY427" s="76"/>
      <c r="EZ427" s="66"/>
      <c r="FA427" s="76"/>
      <c r="FB427" s="66"/>
      <c r="FC427" s="76"/>
      <c r="FD427" s="66"/>
      <c r="FE427" s="76"/>
      <c r="FF427" s="66"/>
      <c r="FG427" s="76"/>
      <c r="FH427" s="66"/>
      <c r="FI427" s="76"/>
      <c r="FJ427" s="66"/>
      <c r="FK427" s="76"/>
      <c r="FL427" s="66"/>
      <c r="FM427" s="76"/>
      <c r="FN427" s="66"/>
      <c r="FO427" s="76"/>
      <c r="FP427" s="66"/>
      <c r="FQ427" s="76"/>
      <c r="FR427" s="66"/>
      <c r="FS427" s="76"/>
      <c r="FT427" s="66"/>
      <c r="FU427" s="76"/>
      <c r="FV427" s="66"/>
      <c r="FW427" s="76"/>
      <c r="FX427" s="66"/>
      <c r="FY427" s="76"/>
      <c r="FZ427" s="66"/>
      <c r="GA427" s="76"/>
      <c r="GB427" s="66"/>
      <c r="GC427" s="76"/>
      <c r="GD427" s="66"/>
      <c r="GE427" s="76"/>
      <c r="GF427" s="66"/>
      <c r="GG427" s="76"/>
      <c r="GH427" s="66"/>
      <c r="GI427" s="76"/>
      <c r="GJ427" s="66"/>
      <c r="GK427" s="76"/>
      <c r="GL427" s="66"/>
      <c r="GM427" s="76"/>
      <c r="GN427" s="66"/>
      <c r="GO427" s="76"/>
      <c r="GP427" s="66"/>
      <c r="GQ427" s="76"/>
      <c r="GR427" s="66"/>
      <c r="GS427" s="76"/>
      <c r="GT427" s="66"/>
      <c r="GU427" s="76"/>
      <c r="GV427" s="66"/>
      <c r="GW427" s="76"/>
      <c r="GX427" s="66"/>
      <c r="GY427" s="76"/>
      <c r="GZ427" s="66"/>
      <c r="HA427" s="76"/>
      <c r="HB427" s="66"/>
      <c r="HC427" s="76"/>
      <c r="HD427" s="66"/>
      <c r="HE427" s="76"/>
      <c r="HF427" s="66"/>
      <c r="HG427" s="76"/>
      <c r="HH427" s="66"/>
      <c r="HI427" s="76"/>
      <c r="HJ427" s="66"/>
      <c r="HK427" s="76"/>
      <c r="HL427" s="66"/>
      <c r="HM427" s="76"/>
      <c r="HN427" s="66"/>
      <c r="HO427" s="76"/>
      <c r="HP427" s="66"/>
      <c r="HQ427" s="76"/>
      <c r="HR427" s="66"/>
      <c r="HS427" s="76"/>
      <c r="HT427" s="66"/>
      <c r="HU427" s="76"/>
      <c r="HV427" s="66"/>
      <c r="HW427" s="76"/>
      <c r="HX427" s="66"/>
      <c r="HY427" s="76"/>
      <c r="HZ427" s="66"/>
      <c r="IA427" s="76"/>
      <c r="IB427" s="66"/>
      <c r="IC427" s="76"/>
      <c r="ID427" s="66"/>
      <c r="IE427" s="76"/>
      <c r="IF427" s="66"/>
      <c r="IG427" s="76"/>
      <c r="IH427" s="66"/>
      <c r="II427" s="76"/>
      <c r="IJ427" s="66"/>
      <c r="IK427" s="76"/>
      <c r="IL427" s="66"/>
      <c r="IM427" s="76"/>
      <c r="IN427" s="66"/>
      <c r="IO427" s="76"/>
      <c r="IP427" s="66"/>
      <c r="IQ427" s="76"/>
      <c r="IR427" s="66"/>
      <c r="IS427" s="76"/>
      <c r="IT427" s="66"/>
      <c r="IU427" s="76"/>
      <c r="IV427" s="66"/>
      <c r="IW427" s="76"/>
      <c r="IX427" s="66"/>
      <c r="IY427" s="76"/>
      <c r="IZ427" s="66"/>
      <c r="JA427" s="76"/>
      <c r="JB427" s="66"/>
      <c r="JC427" s="76"/>
      <c r="JD427" s="66"/>
      <c r="JE427" s="76"/>
      <c r="JF427" s="66"/>
      <c r="JG427" s="76"/>
      <c r="JH427" s="66"/>
      <c r="JI427" s="76"/>
      <c r="JJ427" s="66"/>
      <c r="JK427" s="76"/>
      <c r="JL427" s="66"/>
      <c r="JM427" s="76"/>
      <c r="JN427" s="66"/>
      <c r="JO427" s="76"/>
      <c r="JP427" s="66"/>
      <c r="JQ427" s="76"/>
      <c r="JR427" s="66"/>
      <c r="JS427" s="76"/>
      <c r="JT427" s="66"/>
      <c r="JU427" s="76"/>
      <c r="JV427" s="66"/>
      <c r="JW427" s="76"/>
      <c r="JX427" s="66"/>
      <c r="JY427" s="76"/>
      <c r="JZ427" s="66"/>
      <c r="KA427" s="76"/>
      <c r="KB427" s="66"/>
      <c r="KC427" s="76"/>
      <c r="KD427" s="66"/>
      <c r="KE427" s="76"/>
      <c r="KF427" s="66"/>
      <c r="KG427" s="76"/>
      <c r="KH427" s="66"/>
      <c r="KI427" s="76"/>
      <c r="KJ427" s="66"/>
      <c r="KK427" s="76"/>
      <c r="KL427" s="66"/>
      <c r="KM427" s="76"/>
      <c r="KN427" s="66"/>
      <c r="KO427" s="76"/>
      <c r="KP427" s="66"/>
      <c r="KQ427" s="76"/>
      <c r="KR427" s="66"/>
      <c r="KS427" s="76"/>
      <c r="KT427" s="66"/>
      <c r="KU427" s="76"/>
      <c r="KV427" s="66"/>
      <c r="KW427" s="76"/>
      <c r="KX427" s="66"/>
      <c r="KY427" s="76"/>
      <c r="KZ427" s="66"/>
      <c r="LA427" s="76"/>
      <c r="LB427" s="66"/>
      <c r="LC427" s="76"/>
      <c r="LD427" s="66"/>
      <c r="LE427" s="76"/>
      <c r="LF427" s="66"/>
      <c r="LG427" s="76"/>
      <c r="LH427" s="66"/>
      <c r="LI427" s="76"/>
      <c r="LJ427" s="66"/>
      <c r="LK427" s="76"/>
      <c r="LL427" s="66"/>
      <c r="LM427" s="76"/>
      <c r="LN427" s="66"/>
      <c r="LO427" s="76"/>
      <c r="LP427" s="66"/>
      <c r="LQ427" s="76"/>
      <c r="LR427" s="66"/>
      <c r="LS427" s="76"/>
      <c r="LT427" s="66"/>
      <c r="LU427" s="76"/>
      <c r="LV427" s="66"/>
      <c r="LW427" s="76"/>
      <c r="LX427" s="66"/>
      <c r="LY427" s="76"/>
      <c r="LZ427" s="66"/>
      <c r="MA427" s="76"/>
      <c r="MB427" s="66"/>
      <c r="MC427" s="76"/>
      <c r="MD427" s="66"/>
      <c r="MG427" s="1" t="str" cm="1">
        <f t="array" ref="MG427">IFERROR(INDEX(Paste_Here!$B$2:$B$850, MATCH(0, COUNTIF(MG$4:MG426, Paste_Here!$B$2:$B$850) + IF(Paste_Here!$B$2:$B$850="", 1, 0), 0)), "")</f>
        <v/>
      </c>
      <c r="MH427" s="1" t="str">
        <f>IF(MG427&lt;&gt;"", INDEX(Paste_Here!$A$2:$A$850, MATCH(MG427, Paste_Here!$B$2:$B$850, 0)), "")</f>
        <v/>
      </c>
      <c r="MI427" s="1" t="str">
        <f t="shared" si="56"/>
        <v/>
      </c>
      <c r="MJ427" s="1" t="str" cm="1">
        <f t="array" ref="MJ427">IFERROR(INDEX($MI$5:$MI$850, MATCH(SMALL(IF($MI$5:$MI$850&lt;&gt;"", COUNTIF($MI$5:$MI$850, "&lt;"&amp;$MI$5:$MI$850)+1), ROW()-ROW($MJ$5)+1), COUNTIF($MI$5:$MI$850, "&lt;"&amp;$MI$5:$MI$850)+1, 0)), "")</f>
        <v/>
      </c>
    </row>
    <row r="428" spans="1:348">
      <c r="A428" s="66"/>
      <c r="B428" s="76" t="str">
        <f t="shared" si="49"/>
        <v/>
      </c>
      <c r="C428" s="66"/>
      <c r="D428" s="76" t="str">
        <f>IFERROR(IF(B428&lt;&gt;"", IF(AND(INDEX(Paste_Here!B$2:B$850, MATCH(B428, Paste_Here!A$2:A$850, 0))&lt;&gt;"", ISNUMBER(VALUE(INDEX(Paste_Here!B$2:B$850, MATCH(B428, Paste_Here!A$2:A$850, 0))))), INDEX(Paste_Here!B$2:B$850, MATCH(B428, Paste_Here!A$2:A$850, 0)), ""), ""), "")</f>
        <v/>
      </c>
      <c r="E428" s="66"/>
      <c r="F428" s="76" t="str">
        <f>IFERROR(IF(B428&lt;&gt;"", IF(ISTEXT(INDEX(Paste_Here!K$2:K$850, MATCH(B428, Paste_Here!A$2:A$850, 0))), INDEX(Paste_Here!K$2:K$850, MATCH(B428, Paste_Here!A$2:A$850, 0)), ""), ""), "")</f>
        <v/>
      </c>
      <c r="G428" s="66"/>
      <c r="H428" s="76" t="str">
        <f>IFERROR(IF(B428&lt;&gt;"", IF(ISTEXT(INDEX(Paste_Here!C$2:C$850, MATCH(B428, Paste_Here!A$2:A$850, 0))), INDEX(Paste_Here!C$2:C$850, MATCH(B428, Paste_Here!A$2:A$850, 0)), ""), ""), "")</f>
        <v/>
      </c>
      <c r="I428" s="66"/>
      <c r="J428" s="76" t="str">
        <f>IFERROR(IF(B428&lt;&gt;"", IF(ISNUMBER(SEARCH("s", LOWER(INDEX(Paste_Here!M$2:M$850, MATCH(B428, Paste_Here!A$2:A$850, 0))))), "Yes", IF(INDEX(Paste_Here!M$2:M$850, MATCH(B428, Paste_Here!A$2:A$850, 0))&lt;&gt;"", "No", "")), ""), "")</f>
        <v/>
      </c>
      <c r="K428" s="66"/>
      <c r="L428" s="76" t="str">
        <f>IFERROR(IF(B428&lt;&gt;"", IF(ISNUMBER(SEARCH("yes", LOWER(INDEX(Paste_Here!E$2:E$850, MATCH(B428, Paste_Here!A$2:A$850, 0))))), "Yes", IF(ISNUMBER(SEARCH("no", LOWER(INDEX(Paste_Here!E$2:E$850, MATCH(B428, Paste_Here!A$2:A$850, 0))))), "No", "")), ""), "")</f>
        <v/>
      </c>
      <c r="M428" s="66"/>
      <c r="N428" s="76" t="str">
        <f>IFERROR(IF(B428&lt;&gt;"", IF(ISNUMBER(SEARCH("yes", LOWER(INDEX(Paste_Here!F$2:F$850, MATCH(B428, Paste_Here!A$2:A$850, 0))))), "Yes", IF(ISNUMBER(SEARCH("no", LOWER(INDEX(Paste_Here!F$2:F$850, MATCH(B428, Paste_Here!A$2:A$850, 0))))), "No", "")), ""), "")</f>
        <v/>
      </c>
      <c r="O428" s="66"/>
      <c r="P428" s="76" t="str">
        <f>IFERROR(IF(B428&lt;&gt;"", IF(ISNUMBER(SEARCH("yes", LOWER(INDEX(Paste_Here!L$2:L$850, MATCH(B428, Paste_Here!A$2:A$850, 0))))), "Yes", IF(ISNUMBER(SEARCH("no", LOWER(INDEX(Paste_Here!L$2:L$850, MATCH(B428, Paste_Here!A$2:A$850, 0))))), "No", "")), ""), "")</f>
        <v/>
      </c>
      <c r="Q428" s="66"/>
      <c r="R428" s="76" t="str">
        <f>IFERROR(IF(B428&lt;&gt;"", IF(ISNUMBER(SEARCH("transitional 2", LOWER(INDEX(Paste_Here!D$2:D$850, MATCH(B428, Paste_Here!A$2:A$850, 0))))), "T2", IF(ISNUMBER(SEARCH("transitional 1", LOWER(INDEX(Paste_Here!D$2:D$850, MATCH(B428, Paste_Here!A$2:A$850, 0))))), "T1", IF(ISNUMBER(SEARCH("waived ell services", LOWER(INDEX(Paste_Here!D$2:D$850, MATCH(B428, Paste_Here!A$2:A$850, 0))))), "W", IF(ISNUMBER(SEARCH("english language learner", LOWER(INDEX(Paste_Here!D$2:D$850, MATCH(B428, Paste_Here!A$2:A$850, 0))))), "L", "")))), ""), "")</f>
        <v/>
      </c>
      <c r="S428" s="66"/>
      <c r="T428" s="76" t="str">
        <f>IFERROR(IF(B428&lt;&gt;"", IF(ISNUMBER(SEARCH("yes", LOWER(INDEX(Paste_Here!I$2:I$850, MATCH(B428, Paste_Here!A$2:A$850, 0))))), "Yes", IF(ISNUMBER(SEARCH("no", LOWER(INDEX(Paste_Here!I$2:I$850, MATCH(B428, Paste_Here!A$2:A$850, 0))))), "No", "")), ""), "")</f>
        <v/>
      </c>
      <c r="U428" s="66"/>
      <c r="V428" s="76" t="str">
        <f>IFERROR(IF(B428&lt;&gt;"", IF(ISTEXT(INDEX(Paste_Here!J$2:J$850, MATCH(B428, Paste_Here!A$2:A$850, 0))), VALUE(INDEX(Paste_Here!J$2:J$850, MATCH(B428, Paste_Here!A$2:A$850, 0))), ""), ""), "")</f>
        <v/>
      </c>
      <c r="W428" s="66"/>
      <c r="X428" s="66"/>
      <c r="Y428" s="76" t="str">
        <f t="shared" si="50"/>
        <v/>
      </c>
      <c r="Z428" s="66"/>
      <c r="AA428" s="76" t="str">
        <f>IFERROR(IF(B428&lt;&gt;"", IF(AND(INDEX(Paste_Here!AI$2:AI$850, MATCH(B428, Paste_Here!A$2:A$850, 0))&lt;&gt;"", ISNUMBER(VALUE(INDEX(Paste_Here!AI$2:AI$850, MATCH(B428, Paste_Here!A$2:A$850, 0))))), INDEX(Paste_Here!AI$2:AI$850, MATCH(B428, Paste_Here!A$2:A$850, 0)), ""), ""), "")</f>
        <v/>
      </c>
      <c r="AB428" s="66"/>
      <c r="AC428" s="76" t="str">
        <f>IFERROR(IF(B428&lt;&gt;"", IF(AND(INDEX(Paste_Here!AJ$2:AJ$850, MATCH(B428, Paste_Here!A$2:A$850, 0))&lt;&gt;"", ISNUMBER(VALUE(INDEX(Paste_Here!AJ$2:AJ$850, MATCH(B428, Paste_Here!A$2:A$850, 0))))), INDEX(Paste_Here!AJ$2:AJ$850, MATCH(B428, Paste_Here!A$2:A$850, 0)), ""), ""), "")</f>
        <v/>
      </c>
      <c r="AD428" s="66"/>
      <c r="AE428" s="76" t="str">
        <f>IFERROR(IF(B428&lt;&gt;"", IF(AND(INDEX(Paste_Here!AK$2:AK$850, MATCH(B428, Paste_Here!A$2:A$850, 0))&lt;&gt;"", ISNUMBER(VALUE(INDEX(Paste_Here!AK$2:AK$850, MATCH(B428, Paste_Here!A$2:A$850, 0))))), INDEX(Paste_Here!AK$2:AK$850, MATCH(B428, Paste_Here!A$2:A$850, 0)), ""), ""), "")</f>
        <v/>
      </c>
      <c r="AF428" s="66"/>
      <c r="AG428" s="76" t="str">
        <f>IFERROR(IF(B428&lt;&gt;"", IF(AND(INDEX(Paste_Here!AL$2:AL$850, MATCH(B428, Paste_Here!A$2:A$850, 0))&lt;&gt;"", ISNUMBER(VALUE(INDEX(Paste_Here!AL$2:AL$850, MATCH(B428, Paste_Here!A$2:A$850, 0))))), INDEX(Paste_Here!AL$2:AL$850, MATCH(B428, Paste_Here!A$2:A$850, 0)), ""), ""), "")</f>
        <v/>
      </c>
      <c r="AH428" s="66"/>
      <c r="AI428" s="76" t="str">
        <f>IFERROR(IF(B428&lt;&gt;"", IF(AND(INDEX(Paste_Here!AH$2:AH$850, MATCH(B428, Paste_Here!A$2:A$850, 0))&lt;&gt;"", ISNUMBER(VALUE(INDEX(Paste_Here!AH$2:AH$850, MATCH(B428, Paste_Here!A$2:A$850, 0))))), IF(VALUE(INDEX(Paste_Here!AH$2:AH$850, MATCH(B428, Paste_Here!A$2:A$850, 0)))=0, "", INDEX(Paste_Here!AH$2:AH$850, MATCH(B428, Paste_Here!A$2:A$850, 0))), ""), ""), "")</f>
        <v/>
      </c>
      <c r="AJ428" s="66"/>
      <c r="AK428" s="76" t="str">
        <f>IFERROR(IF(B428&lt;&gt;"", IF(AND(INDEX(Paste_Here!N$2:N$850, MATCH(B428, Paste_Here!A$2:A$850, 0))&lt;&gt;"", ISNUMBER(VALUE(INDEX(Paste_Here!N$2:N$850, MATCH(B428, Paste_Here!A$2:A$850, 0))))), INDEX(Paste_Here!N$2:N$850, MATCH(B428, Paste_Here!A$2:A$850, 0)), ""), ""), "")</f>
        <v/>
      </c>
      <c r="AL428" s="66"/>
      <c r="AM428" s="76" t="str">
        <f>IFERROR(IF(B428&lt;&gt;"", IF(AND(INDEX(Paste_Here!O$2:O$850, MATCH(B428, Paste_Here!A$2:A$850, 0))&lt;&gt;"", ISNUMBER(VALUE(INDEX(Paste_Here!O$2:O$850, MATCH(B428, Paste_Here!A$2:A$850, 0))))), INDEX(Paste_Here!O$2:O$850, MATCH(B428, Paste_Here!A$2:A$850, 0)), ""), ""), "")</f>
        <v/>
      </c>
      <c r="AN428" s="66"/>
      <c r="AO428" s="76"/>
      <c r="AP428" s="66"/>
      <c r="AQ428" s="76"/>
      <c r="AR428" s="66"/>
      <c r="AS428" s="76"/>
      <c r="AT428" s="66"/>
      <c r="AU428" s="66"/>
      <c r="AV428" s="76" t="str">
        <f t="shared" si="51"/>
        <v/>
      </c>
      <c r="AW428" s="66"/>
      <c r="AX428" s="76" t="str">
        <f>IFERROR(IF(B428&lt;&gt;"", IF(ISNUMBER(SEARCH("Revealed-Potential (Primary Focus)", LOWER(INDEX(Paste_Here!Z$2:Z$850, MATCH(B428, Paste_Here!A$2:A$850, 0))))), "Rev-Potential: Prim", IF(ISNUMBER(SEARCH("Revealed-Potential (Secondary Focus)", LOWER(INDEX(Paste_Here!Z$2:Z$850, MATCH(B428, Paste_Here!A$2:A$850, 0))))), "Rev-Potential: Sec", IF(ISNUMBER(SEARCH("Monitoring", LOWER(INDEX(Paste_Here!Z$2:Z$850, MATCH(B428, Paste_Here!A$2:A$850, 0))))), "Monitoring", IF(ISNUMBER(SEARCH("At-Promise (Secondary Focus)", LOWER(INDEX(Paste_Here!Z$2:Z$850, MATCH(B428, Paste_Here!A$2:A$850, 0))))), "At-Promise: Sec", IF(ISNUMBER(SEARCH("At-Promise (Primary Focus)", LOWER(INDEX(Paste_Here!Z$2:Z$850, MATCH(B428, Paste_Here!A$2:A$850, 0))))), "At-Promise: Prim", ""))))), ""), "")</f>
        <v/>
      </c>
      <c r="AY428" s="66"/>
      <c r="AZ428" s="76"/>
      <c r="BA428" s="66"/>
      <c r="BB428" s="76"/>
      <c r="BC428" s="66"/>
      <c r="BD428" s="76"/>
      <c r="BE428" s="66"/>
      <c r="BF428" s="76"/>
      <c r="BG428" s="66"/>
      <c r="BH428" s="76"/>
      <c r="BI428" s="66"/>
      <c r="BJ428" s="66"/>
      <c r="BK428" s="76" t="str">
        <f t="shared" si="52"/>
        <v/>
      </c>
      <c r="BL428" s="66"/>
      <c r="BM428" s="76" t="str">
        <f>IFERROR(IF(B428&lt;&gt;"", IF(AND(ISNUMBER(VALUE(SUBSTITUTE(SUBSTITUTE(Paste_Here!R428, "br", "-"), "L", ""))), VALUE(SUBSTITUTE(SUBSTITUTE(Paste_Here!R428, "br", "-"), "L", "")) &gt;= 1095), "Yes", IF(AND(ISNUMBER(VALUE(SUBSTITUTE(SUBSTITUTE(Paste_Here!R428, "br", "-"), "L", ""))), VALUE(SUBSTITUTE(SUBSTITUTE(Paste_Here!R428, "br", "-"), "L", "")) &lt;= 1094), "No", "")), ""), "")</f>
        <v/>
      </c>
      <c r="BN428" s="66"/>
      <c r="BO428" s="76" t="str">
        <f>IFERROR(IF(B428&lt;&gt;"", IF(COUNTIF(INDEX(Paste_Here!Y$2:AB$850, MATCH(B428, Paste_Here!A$2:A$850, 0), 0), "yes") &gt; 0, "Yes", IF(COUNTIF(INDEX(Paste_Here!Y$2:AB$850, MATCH(B428, Paste_Here!A$2:A$850, 0), 0), "no") &gt; 0, "No", "")), ""), "")</f>
        <v/>
      </c>
      <c r="BP428" s="66"/>
      <c r="BQ428" s="76" t="str">
        <f>IFERROR(IF(B428&lt;&gt;"", IF(AND(ISNUMBER(VALUE(SUBSTITUTE(SUBSTITUTE(Paste_Here!U428, "em", "-"), "q", ""))), VALUE(SUBSTITUTE(SUBSTITUTE(Paste_Here!U428, "em", "-"), "q", "")) &gt;= 910), "Yes", IF(AND(ISNUMBER(VALUE(SUBSTITUTE(SUBSTITUTE(Paste_Here!U428, "em", "-"), "q", ""))), VALUE(SUBSTITUTE(SUBSTITUTE(Paste_Here!U428, "em", "-"), "q", "")) &lt;= 909), "No", "")), ""), "")</f>
        <v/>
      </c>
      <c r="BR428" s="66"/>
      <c r="BS428" s="76" t="str">
        <f>IFERROR(IF(B428&lt;&gt;"", IF(AND(INDEX(Paste_Here!X$2:X$850, MATCH(B428, Paste_Here!A$2:A$850, 0))&lt;&gt;"", ISNUMBER(VALUE(INDEX(Paste_Here!X$2:X$850, MATCH(B428, Paste_Here!A$2:A$850, 0))))), INDEX(Paste_Here!X$2:X$850, MATCH(B428, Paste_Here!A$2:A$850, 0)), ""), ""), "")</f>
        <v/>
      </c>
      <c r="BT428" s="66"/>
      <c r="BU428" s="76" t="str">
        <f>IFERROR(IF(B428&lt;&gt;"", IF(ISNUMBER(VALUE(INDEX(Paste_Here!G$2:G$850, MATCH(B428, Paste_Here!A$2:A$850, 0)))), IF(VALUE(INDEX(Paste_Here!G$2:G$850, MATCH(B428, Paste_Here!A$2:A$850, 0)))=0, "No", IF(AND(VALUE(INDEX(Paste_Here!G$2:G$850, MATCH(B428, Paste_Here!A$2:A$850, 0)))&gt;=1, VALUE(INDEX(Paste_Here!G$2:G$850, MATCH(B428, Paste_Here!A$2:A$850, 0)))&lt;=4), VALUE(INDEX(Paste_Here!G$2:G$850, MATCH(B428, Paste_Here!A$2:A$850, 0))), "")), ""), ""), "")</f>
        <v/>
      </c>
      <c r="BV428" s="66"/>
      <c r="BW428" s="76" t="str">
        <f>IFERROR(IF(B428&lt;&gt;"", IF(ISNUMBER(VALUE(INDEX(Paste_Here!H$2:H$850, MATCH(B428, Paste_Here!A$2:A$850, 0)))), IF(VALUE(INDEX(Paste_Here!H$2:H$850, MATCH(B428, Paste_Here!A$2:A$850, 0)))=0, "No", IF(AND(VALUE(INDEX(Paste_Here!H$2:H$850, MATCH(B428, Paste_Here!A$2:A$850, 0)))&gt;=1, VALUE(INDEX(Paste_Here!H$2:H$850, MATCH(B428, Paste_Here!A$2:A$850, 0)))&lt;=4), VALUE(INDEX(Paste_Here!H$2:H$850, MATCH(B428, Paste_Here!A$2:A$850, 0))), "")), ""), ""), "")</f>
        <v/>
      </c>
      <c r="BX428" s="66"/>
      <c r="BY428" s="76"/>
      <c r="BZ428" s="66"/>
      <c r="CA428" s="76"/>
      <c r="CB428" s="66"/>
      <c r="CC428" s="66"/>
      <c r="CD428" s="76" t="str">
        <f t="shared" si="53"/>
        <v/>
      </c>
      <c r="CE428" s="66"/>
      <c r="CF428" s="76" t="str">
        <f>IFERROR(IF(B428&lt;&gt;"", IF(AND(INDEX(Paste_Here!P$2:P$850, MATCH(B428, Paste_Here!A$2:A$850, 0))&lt;&gt;"", ISNUMBER(VALUE(INDEX(Paste_Here!P$2:P$850, MATCH(B428, Paste_Here!A$2:A$850, 0))))), INDEX(Paste_Here!P$2:P$850, MATCH(B428, Paste_Here!A$2:A$850, 0)), ""), ""), "")</f>
        <v/>
      </c>
      <c r="CG428" s="66"/>
      <c r="CH428" s="76" t="str">
        <f>IFERROR(IF(B428&lt;&gt;"", IF(ISNUMBER(SEARCH("highrisk", LOWER(INDEX(Paste_Here!Q$2:Q$850, MATCH(B428, Paste_Here!A$2:A$850, 0))))), "High Risk", IF(ISNUMBER(SEARCH("lowrisk", LOWER(INDEX(Paste_Here!Q$2:Q$850, MATCH(B428, Paste_Here!A$2:A$850, 0))))), "Low Risk", IF(ISNUMBER(SEARCH("somerisk", LOWER(INDEX(Paste_Here!Q$2:Q$850, MATCH(B428, Paste_Here!A$2:A$850, 0))))), "Some Risk", ""))), ""), "")</f>
        <v/>
      </c>
      <c r="CI428" s="66"/>
      <c r="CJ428" s="76" t="str">
        <f>IFERROR(IF(B428&lt;&gt;"", IF(AND(INDEX(Paste_Here!AA$2:AA$850, MATCH(B428, Paste_Here!A$2:A$850, 0))&lt;&gt;"", ISNUMBER(VALUE(INDEX(Paste_Here!AA$2:AA$850, MATCH(B428, Paste_Here!A$2:A$850, 0))))), INDEX(Paste_Here!AA$2:AA$850, MATCH(B428, Paste_Here!A$2:A$850, 0)), ""), ""), "")</f>
        <v/>
      </c>
      <c r="CK428" s="66"/>
      <c r="CL428" s="76" t="str">
        <f>IFERROR(IF(B428&lt;&gt;"", IF(LOWER(INDEX(Paste_Here!AB$2:AB$850, MATCH(B428, Paste_Here!A$2:A$850, 0)))="approaching expectations", "Approaching", IF(LOWER(INDEX(Paste_Here!AB$2:AB$850, MATCH(B428, Paste_Here!A$2:A$850, 0)))="met expectations", "Met", IF(LOWER(INDEX(Paste_Here!AB$2:AB$850, MATCH(B428, Paste_Here!A$2:A$850, 0)))="exceeded expectations", "Exceeded", IF(LOWER(INDEX(Paste_Here!AB$2:AB$850, MATCH(B428, Paste_Here!A$2:A$850, 0)))="below expectations", "Below", "")))), ""), "")</f>
        <v/>
      </c>
      <c r="CM428" s="66"/>
      <c r="CN428" s="76" t="str">
        <f>IFERROR(IF(B428&lt;&gt;"", IF(AND(INDEX(Paste_Here!AC$2:AC$850, MATCH(B428, Paste_Here!A$2:A$850, 0))&lt;&gt;"", ISNUMBER(VALUE(INDEX(Paste_Here!AC$2:AC$850, MATCH(B428, Paste_Here!A$2:A$850, 0))))), INDEX(Paste_Here!AC$2:AC$850, MATCH(B428, Paste_Here!A$2:A$850, 0)), ""), ""), "")</f>
        <v/>
      </c>
      <c r="CO428" s="66"/>
      <c r="CP428" s="76"/>
      <c r="CQ428" s="66"/>
      <c r="CR428" s="76"/>
      <c r="CS428" s="66"/>
      <c r="CT428" s="76"/>
      <c r="CU428" s="66"/>
      <c r="CV428" s="76"/>
      <c r="CW428" s="66"/>
      <c r="CX428" s="76"/>
      <c r="CY428" s="66"/>
      <c r="CZ428" s="66"/>
      <c r="DA428" s="76" t="str">
        <f t="shared" si="54"/>
        <v/>
      </c>
      <c r="DB428" s="66"/>
      <c r="DC428" s="76" t="str">
        <f>IFERROR(IF(B428&lt;&gt;"", IF(AND(INDEX(Paste_Here!V$2:V$850, MATCH(B428, Paste_Here!A$2:A$850, 0))&lt;&gt;"", ISNUMBER(VALUE(INDEX(Paste_Here!V$2:V$850, MATCH(B428, Paste_Here!A$2:A$850, 0))))), INDEX(Paste_Here!V$2:V$850, MATCH(B428, Paste_Here!A$2:A$850, 0)), ""), ""), "")</f>
        <v/>
      </c>
      <c r="DD428" s="66"/>
      <c r="DE428" s="76" t="str">
        <f>IFERROR(IF(B428&lt;&gt;"", IF(ISNUMBER(SEARCH("highrisk", LOWER(INDEX(Paste_Here!W$2:W$850, MATCH(B428, Paste_Here!A$2:A$850, 0))))), "High Risk", IF(ISNUMBER(SEARCH("lowrisk", LOWER(INDEX(Paste_Here!W$2:W$850, MATCH(B428, Paste_Here!A$2:A$850, 0))))), "Low Risk", IF(ISNUMBER(SEARCH("somerisk", LOWER(INDEX(Paste_Here!W$2:W$850, MATCH(B428, Paste_Here!A$2:A$850, 0))))), "Some Risk", ""))), ""), "")</f>
        <v/>
      </c>
      <c r="DF428" s="66"/>
      <c r="DG428" s="76" t="str">
        <f>IFERROR(IF(B428&lt;&gt;"", IF(AND(INDEX(Paste_Here!S$2:S$850, MATCH(B428, Paste_Here!A$2:A$850, 0))&lt;&gt;"", ISNUMBER(VALUE(INDEX(Paste_Here!S$2:S$850, MATCH(B428, Paste_Here!A$2:A$850, 0))))), INDEX(Paste_Here!S$2:S$850, MATCH(B428, Paste_Here!A$2:A$850, 0)), ""), ""), "")</f>
        <v/>
      </c>
      <c r="DH428" s="66"/>
      <c r="DI428" s="76" t="str">
        <f>IFERROR(IF(B428&lt;&gt;"", IF(ISNUMBER(SEARCH("highrisk", LOWER(INDEX(Paste_Here!T$2:T$850, MATCH(B428, Paste_Here!A$2:A$850, 0))))), "High Risk", IF(ISNUMBER(SEARCH("lowrisk", LOWER(INDEX(Paste_Here!T$2:T$850, MATCH(B428, Paste_Here!A$2:A$850, 0))))), "Low Risk", IF(ISNUMBER(SEARCH("somerisk", LOWER(INDEX(Paste_Here!T$2:T$850, MATCH(B428, Paste_Here!A$2:A$850, 0))))), "Some Risk", ""))), ""), "")</f>
        <v/>
      </c>
      <c r="DJ428" s="66"/>
      <c r="DK428" s="76" t="str">
        <f>IFERROR(IF(B428&lt;&gt;"", IF(AND(INDEX(Paste_Here!AD$2:AD$850, MATCH(B428, Paste_Here!A$2:A$850, 0))&lt;&gt;"", ISNUMBER(VALUE(INDEX(Paste_Here!AD$2:AD$850, MATCH(B428, Paste_Here!A$2:A$850, 0))))), INDEX(Paste_Here!AD$2:AD$850, MATCH(B428, Paste_Here!A$2:A$850, 0)), ""), ""), "")</f>
        <v/>
      </c>
      <c r="DL428" s="66"/>
      <c r="DM428" s="76" t="str">
        <f>IFERROR(IF(B428&lt;&gt;"", IF(LOWER(INDEX(Paste_Here!AE$2:AE$850, MATCH(B428, Paste_Here!A$2:A$850, 0)))="approaching expectations", "Approaching", IF(LOWER(INDEX(Paste_Here!AE$2:AE$850, MATCH(B428, Paste_Here!A$2:A$850, 0)))="met expectations", "Met", IF(LOWER(INDEX(Paste_Here!AE$2:AE$850, MATCH(B428, Paste_Here!A$2:A$850, 0)))="exceeded expectations", "Exceeded", IF(LOWER(INDEX(Paste_Here!AE$2:AE$850, MATCH(B428, Paste_Here!A$2:A$850, 0)))="below expectations", "Below", "")))), ""), "")</f>
        <v/>
      </c>
      <c r="DN428" s="66"/>
      <c r="DO428" s="76"/>
      <c r="DP428" s="66"/>
      <c r="DQ428" s="76"/>
      <c r="DR428" s="66"/>
      <c r="DS428" s="76"/>
      <c r="DT428" s="66"/>
      <c r="DU428" s="76"/>
      <c r="DV428" s="66"/>
      <c r="DW428" s="66"/>
      <c r="DX428" s="76" t="str">
        <f t="shared" si="55"/>
        <v/>
      </c>
      <c r="DY428" s="66"/>
      <c r="DZ428" s="76"/>
      <c r="EA428" s="66"/>
      <c r="EB428" s="76"/>
      <c r="EC428" s="66"/>
      <c r="ED428" s="76" t="str">
        <f>IFERROR(IF(B428&lt;&gt;"", IF(AND(INDEX(Paste_Here!AF$2:AF$850, MATCH(B428, Paste_Here!A$2:A$850, 0))&lt;&gt;"", ISNUMBER(VALUE(INDEX(Paste_Here!AF$2:AF$850, MATCH(B428, Paste_Here!A$2:A$850, 0))))), INDEX(Paste_Here!AF$2:AF$850, MATCH(B428, Paste_Here!A$2:A$850, 0)), ""), ""), "")</f>
        <v/>
      </c>
      <c r="EE428" s="66"/>
      <c r="EF428" s="76"/>
      <c r="EG428" s="66"/>
      <c r="EH428" s="76"/>
      <c r="EI428" s="66"/>
      <c r="EJ428" s="76" t="str">
        <f>IFERROR(IF(B428&lt;&gt;"", IF(AND(INDEX(Paste_Here!AG$2:AG$850, MATCH(B428, Paste_Here!A$2:A$850, 0))&lt;&gt;"", ISNUMBER(VALUE(INDEX(Paste_Here!AG$2:AG$850, MATCH(B428, Paste_Here!A$2:A$850, 0))))), INDEX(Paste_Here!AG$2:AG$850, MATCH(B428, Paste_Here!A$2:A$850, 0)), ""), ""), "")</f>
        <v/>
      </c>
      <c r="EK428" s="66"/>
      <c r="EL428" s="76"/>
      <c r="EM428" s="66"/>
      <c r="EN428" s="76"/>
      <c r="EO428" s="66"/>
      <c r="EP428" s="76"/>
      <c r="EQ428" s="66"/>
      <c r="ER428" s="76"/>
      <c r="ES428" s="66"/>
      <c r="ET428" s="66"/>
      <c r="EU428" s="76"/>
      <c r="EV428" s="66"/>
      <c r="EW428" s="76"/>
      <c r="EX428" s="66"/>
      <c r="EY428" s="76"/>
      <c r="EZ428" s="66"/>
      <c r="FA428" s="76"/>
      <c r="FB428" s="66"/>
      <c r="FC428" s="76"/>
      <c r="FD428" s="66"/>
      <c r="FE428" s="76"/>
      <c r="FF428" s="66"/>
      <c r="FG428" s="76"/>
      <c r="FH428" s="66"/>
      <c r="FI428" s="76"/>
      <c r="FJ428" s="66"/>
      <c r="FK428" s="76"/>
      <c r="FL428" s="66"/>
      <c r="FM428" s="76"/>
      <c r="FN428" s="66"/>
      <c r="FO428" s="76"/>
      <c r="FP428" s="66"/>
      <c r="FQ428" s="76"/>
      <c r="FR428" s="66"/>
      <c r="FS428" s="76"/>
      <c r="FT428" s="66"/>
      <c r="FU428" s="76"/>
      <c r="FV428" s="66"/>
      <c r="FW428" s="76"/>
      <c r="FX428" s="66"/>
      <c r="FY428" s="76"/>
      <c r="FZ428" s="66"/>
      <c r="GA428" s="76"/>
      <c r="GB428" s="66"/>
      <c r="GC428" s="76"/>
      <c r="GD428" s="66"/>
      <c r="GE428" s="76"/>
      <c r="GF428" s="66"/>
      <c r="GG428" s="76"/>
      <c r="GH428" s="66"/>
      <c r="GI428" s="76"/>
      <c r="GJ428" s="66"/>
      <c r="GK428" s="76"/>
      <c r="GL428" s="66"/>
      <c r="GM428" s="76"/>
      <c r="GN428" s="66"/>
      <c r="GO428" s="76"/>
      <c r="GP428" s="66"/>
      <c r="GQ428" s="76"/>
      <c r="GR428" s="66"/>
      <c r="GS428" s="76"/>
      <c r="GT428" s="66"/>
      <c r="GU428" s="76"/>
      <c r="GV428" s="66"/>
      <c r="GW428" s="76"/>
      <c r="GX428" s="66"/>
      <c r="GY428" s="76"/>
      <c r="GZ428" s="66"/>
      <c r="HA428" s="76"/>
      <c r="HB428" s="66"/>
      <c r="HC428" s="76"/>
      <c r="HD428" s="66"/>
      <c r="HE428" s="76"/>
      <c r="HF428" s="66"/>
      <c r="HG428" s="76"/>
      <c r="HH428" s="66"/>
      <c r="HI428" s="76"/>
      <c r="HJ428" s="66"/>
      <c r="HK428" s="76"/>
      <c r="HL428" s="66"/>
      <c r="HM428" s="76"/>
      <c r="HN428" s="66"/>
      <c r="HO428" s="76"/>
      <c r="HP428" s="66"/>
      <c r="HQ428" s="76"/>
      <c r="HR428" s="66"/>
      <c r="HS428" s="76"/>
      <c r="HT428" s="66"/>
      <c r="HU428" s="76"/>
      <c r="HV428" s="66"/>
      <c r="HW428" s="76"/>
      <c r="HX428" s="66"/>
      <c r="HY428" s="76"/>
      <c r="HZ428" s="66"/>
      <c r="IA428" s="76"/>
      <c r="IB428" s="66"/>
      <c r="IC428" s="76"/>
      <c r="ID428" s="66"/>
      <c r="IE428" s="76"/>
      <c r="IF428" s="66"/>
      <c r="IG428" s="76"/>
      <c r="IH428" s="66"/>
      <c r="II428" s="76"/>
      <c r="IJ428" s="66"/>
      <c r="IK428" s="76"/>
      <c r="IL428" s="66"/>
      <c r="IM428" s="76"/>
      <c r="IN428" s="66"/>
      <c r="IO428" s="76"/>
      <c r="IP428" s="66"/>
      <c r="IQ428" s="76"/>
      <c r="IR428" s="66"/>
      <c r="IS428" s="76"/>
      <c r="IT428" s="66"/>
      <c r="IU428" s="76"/>
      <c r="IV428" s="66"/>
      <c r="IW428" s="76"/>
      <c r="IX428" s="66"/>
      <c r="IY428" s="76"/>
      <c r="IZ428" s="66"/>
      <c r="JA428" s="76"/>
      <c r="JB428" s="66"/>
      <c r="JC428" s="76"/>
      <c r="JD428" s="66"/>
      <c r="JE428" s="76"/>
      <c r="JF428" s="66"/>
      <c r="JG428" s="76"/>
      <c r="JH428" s="66"/>
      <c r="JI428" s="76"/>
      <c r="JJ428" s="66"/>
      <c r="JK428" s="76"/>
      <c r="JL428" s="66"/>
      <c r="JM428" s="76"/>
      <c r="JN428" s="66"/>
      <c r="JO428" s="76"/>
      <c r="JP428" s="66"/>
      <c r="JQ428" s="76"/>
      <c r="JR428" s="66"/>
      <c r="JS428" s="76"/>
      <c r="JT428" s="66"/>
      <c r="JU428" s="76"/>
      <c r="JV428" s="66"/>
      <c r="JW428" s="76"/>
      <c r="JX428" s="66"/>
      <c r="JY428" s="76"/>
      <c r="JZ428" s="66"/>
      <c r="KA428" s="76"/>
      <c r="KB428" s="66"/>
      <c r="KC428" s="76"/>
      <c r="KD428" s="66"/>
      <c r="KE428" s="76"/>
      <c r="KF428" s="66"/>
      <c r="KG428" s="76"/>
      <c r="KH428" s="66"/>
      <c r="KI428" s="76"/>
      <c r="KJ428" s="66"/>
      <c r="KK428" s="76"/>
      <c r="KL428" s="66"/>
      <c r="KM428" s="76"/>
      <c r="KN428" s="66"/>
      <c r="KO428" s="76"/>
      <c r="KP428" s="66"/>
      <c r="KQ428" s="76"/>
      <c r="KR428" s="66"/>
      <c r="KS428" s="76"/>
      <c r="KT428" s="66"/>
      <c r="KU428" s="76"/>
      <c r="KV428" s="66"/>
      <c r="KW428" s="76"/>
      <c r="KX428" s="66"/>
      <c r="KY428" s="76"/>
      <c r="KZ428" s="66"/>
      <c r="LA428" s="76"/>
      <c r="LB428" s="66"/>
      <c r="LC428" s="76"/>
      <c r="LD428" s="66"/>
      <c r="LE428" s="76"/>
      <c r="LF428" s="66"/>
      <c r="LG428" s="76"/>
      <c r="LH428" s="66"/>
      <c r="LI428" s="76"/>
      <c r="LJ428" s="66"/>
      <c r="LK428" s="76"/>
      <c r="LL428" s="66"/>
      <c r="LM428" s="76"/>
      <c r="LN428" s="66"/>
      <c r="LO428" s="76"/>
      <c r="LP428" s="66"/>
      <c r="LQ428" s="76"/>
      <c r="LR428" s="66"/>
      <c r="LS428" s="76"/>
      <c r="LT428" s="66"/>
      <c r="LU428" s="76"/>
      <c r="LV428" s="66"/>
      <c r="LW428" s="76"/>
      <c r="LX428" s="66"/>
      <c r="LY428" s="76"/>
      <c r="LZ428" s="66"/>
      <c r="MA428" s="76"/>
      <c r="MB428" s="66"/>
      <c r="MC428" s="76"/>
      <c r="MD428" s="66"/>
      <c r="MG428" s="1" t="str" cm="1">
        <f t="array" ref="MG428">IFERROR(INDEX(Paste_Here!$B$2:$B$850, MATCH(0, COUNTIF(MG$4:MG427, Paste_Here!$B$2:$B$850) + IF(Paste_Here!$B$2:$B$850="", 1, 0), 0)), "")</f>
        <v/>
      </c>
      <c r="MH428" s="1" t="str">
        <f>IF(MG428&lt;&gt;"", INDEX(Paste_Here!$A$2:$A$850, MATCH(MG428, Paste_Here!$B$2:$B$850, 0)), "")</f>
        <v/>
      </c>
      <c r="MI428" s="1" t="str">
        <f t="shared" si="56"/>
        <v/>
      </c>
      <c r="MJ428" s="1" t="str" cm="1">
        <f t="array" ref="MJ428">IFERROR(INDEX($MI$5:$MI$850, MATCH(SMALL(IF($MI$5:$MI$850&lt;&gt;"", COUNTIF($MI$5:$MI$850, "&lt;"&amp;$MI$5:$MI$850)+1), ROW()-ROW($MJ$5)+1), COUNTIF($MI$5:$MI$850, "&lt;"&amp;$MI$5:$MI$850)+1, 0)), "")</f>
        <v/>
      </c>
    </row>
    <row r="429" spans="1:348">
      <c r="A429" s="66"/>
      <c r="B429" s="76" t="str">
        <f t="shared" si="49"/>
        <v/>
      </c>
      <c r="C429" s="66"/>
      <c r="D429" s="76" t="str">
        <f>IFERROR(IF(B429&lt;&gt;"", IF(AND(INDEX(Paste_Here!B$2:B$850, MATCH(B429, Paste_Here!A$2:A$850, 0))&lt;&gt;"", ISNUMBER(VALUE(INDEX(Paste_Here!B$2:B$850, MATCH(B429, Paste_Here!A$2:A$850, 0))))), INDEX(Paste_Here!B$2:B$850, MATCH(B429, Paste_Here!A$2:A$850, 0)), ""), ""), "")</f>
        <v/>
      </c>
      <c r="E429" s="66"/>
      <c r="F429" s="76" t="str">
        <f>IFERROR(IF(B429&lt;&gt;"", IF(ISTEXT(INDEX(Paste_Here!K$2:K$850, MATCH(B429, Paste_Here!A$2:A$850, 0))), INDEX(Paste_Here!K$2:K$850, MATCH(B429, Paste_Here!A$2:A$850, 0)), ""), ""), "")</f>
        <v/>
      </c>
      <c r="G429" s="66"/>
      <c r="H429" s="76" t="str">
        <f>IFERROR(IF(B429&lt;&gt;"", IF(ISTEXT(INDEX(Paste_Here!C$2:C$850, MATCH(B429, Paste_Here!A$2:A$850, 0))), INDEX(Paste_Here!C$2:C$850, MATCH(B429, Paste_Here!A$2:A$850, 0)), ""), ""), "")</f>
        <v/>
      </c>
      <c r="I429" s="66"/>
      <c r="J429" s="76" t="str">
        <f>IFERROR(IF(B429&lt;&gt;"", IF(ISNUMBER(SEARCH("s", LOWER(INDEX(Paste_Here!M$2:M$850, MATCH(B429, Paste_Here!A$2:A$850, 0))))), "Yes", IF(INDEX(Paste_Here!M$2:M$850, MATCH(B429, Paste_Here!A$2:A$850, 0))&lt;&gt;"", "No", "")), ""), "")</f>
        <v/>
      </c>
      <c r="K429" s="66"/>
      <c r="L429" s="76" t="str">
        <f>IFERROR(IF(B429&lt;&gt;"", IF(ISNUMBER(SEARCH("yes", LOWER(INDEX(Paste_Here!E$2:E$850, MATCH(B429, Paste_Here!A$2:A$850, 0))))), "Yes", IF(ISNUMBER(SEARCH("no", LOWER(INDEX(Paste_Here!E$2:E$850, MATCH(B429, Paste_Here!A$2:A$850, 0))))), "No", "")), ""), "")</f>
        <v/>
      </c>
      <c r="M429" s="66"/>
      <c r="N429" s="76" t="str">
        <f>IFERROR(IF(B429&lt;&gt;"", IF(ISNUMBER(SEARCH("yes", LOWER(INDEX(Paste_Here!F$2:F$850, MATCH(B429, Paste_Here!A$2:A$850, 0))))), "Yes", IF(ISNUMBER(SEARCH("no", LOWER(INDEX(Paste_Here!F$2:F$850, MATCH(B429, Paste_Here!A$2:A$850, 0))))), "No", "")), ""), "")</f>
        <v/>
      </c>
      <c r="O429" s="66"/>
      <c r="P429" s="76" t="str">
        <f>IFERROR(IF(B429&lt;&gt;"", IF(ISNUMBER(SEARCH("yes", LOWER(INDEX(Paste_Here!L$2:L$850, MATCH(B429, Paste_Here!A$2:A$850, 0))))), "Yes", IF(ISNUMBER(SEARCH("no", LOWER(INDEX(Paste_Here!L$2:L$850, MATCH(B429, Paste_Here!A$2:A$850, 0))))), "No", "")), ""), "")</f>
        <v/>
      </c>
      <c r="Q429" s="66"/>
      <c r="R429" s="76" t="str">
        <f>IFERROR(IF(B429&lt;&gt;"", IF(ISNUMBER(SEARCH("transitional 2", LOWER(INDEX(Paste_Here!D$2:D$850, MATCH(B429, Paste_Here!A$2:A$850, 0))))), "T2", IF(ISNUMBER(SEARCH("transitional 1", LOWER(INDEX(Paste_Here!D$2:D$850, MATCH(B429, Paste_Here!A$2:A$850, 0))))), "T1", IF(ISNUMBER(SEARCH("waived ell services", LOWER(INDEX(Paste_Here!D$2:D$850, MATCH(B429, Paste_Here!A$2:A$850, 0))))), "W", IF(ISNUMBER(SEARCH("english language learner", LOWER(INDEX(Paste_Here!D$2:D$850, MATCH(B429, Paste_Here!A$2:A$850, 0))))), "L", "")))), ""), "")</f>
        <v/>
      </c>
      <c r="S429" s="66"/>
      <c r="T429" s="76" t="str">
        <f>IFERROR(IF(B429&lt;&gt;"", IF(ISNUMBER(SEARCH("yes", LOWER(INDEX(Paste_Here!I$2:I$850, MATCH(B429, Paste_Here!A$2:A$850, 0))))), "Yes", IF(ISNUMBER(SEARCH("no", LOWER(INDEX(Paste_Here!I$2:I$850, MATCH(B429, Paste_Here!A$2:A$850, 0))))), "No", "")), ""), "")</f>
        <v/>
      </c>
      <c r="U429" s="66"/>
      <c r="V429" s="76" t="str">
        <f>IFERROR(IF(B429&lt;&gt;"", IF(ISTEXT(INDEX(Paste_Here!J$2:J$850, MATCH(B429, Paste_Here!A$2:A$850, 0))), VALUE(INDEX(Paste_Here!J$2:J$850, MATCH(B429, Paste_Here!A$2:A$850, 0))), ""), ""), "")</f>
        <v/>
      </c>
      <c r="W429" s="66"/>
      <c r="X429" s="66"/>
      <c r="Y429" s="76" t="str">
        <f t="shared" si="50"/>
        <v/>
      </c>
      <c r="Z429" s="66"/>
      <c r="AA429" s="76" t="str">
        <f>IFERROR(IF(B429&lt;&gt;"", IF(AND(INDEX(Paste_Here!AI$2:AI$850, MATCH(B429, Paste_Here!A$2:A$850, 0))&lt;&gt;"", ISNUMBER(VALUE(INDEX(Paste_Here!AI$2:AI$850, MATCH(B429, Paste_Here!A$2:A$850, 0))))), INDEX(Paste_Here!AI$2:AI$850, MATCH(B429, Paste_Here!A$2:A$850, 0)), ""), ""), "")</f>
        <v/>
      </c>
      <c r="AB429" s="66"/>
      <c r="AC429" s="76" t="str">
        <f>IFERROR(IF(B429&lt;&gt;"", IF(AND(INDEX(Paste_Here!AJ$2:AJ$850, MATCH(B429, Paste_Here!A$2:A$850, 0))&lt;&gt;"", ISNUMBER(VALUE(INDEX(Paste_Here!AJ$2:AJ$850, MATCH(B429, Paste_Here!A$2:A$850, 0))))), INDEX(Paste_Here!AJ$2:AJ$850, MATCH(B429, Paste_Here!A$2:A$850, 0)), ""), ""), "")</f>
        <v/>
      </c>
      <c r="AD429" s="66"/>
      <c r="AE429" s="76" t="str">
        <f>IFERROR(IF(B429&lt;&gt;"", IF(AND(INDEX(Paste_Here!AK$2:AK$850, MATCH(B429, Paste_Here!A$2:A$850, 0))&lt;&gt;"", ISNUMBER(VALUE(INDEX(Paste_Here!AK$2:AK$850, MATCH(B429, Paste_Here!A$2:A$850, 0))))), INDEX(Paste_Here!AK$2:AK$850, MATCH(B429, Paste_Here!A$2:A$850, 0)), ""), ""), "")</f>
        <v/>
      </c>
      <c r="AF429" s="66"/>
      <c r="AG429" s="76" t="str">
        <f>IFERROR(IF(B429&lt;&gt;"", IF(AND(INDEX(Paste_Here!AL$2:AL$850, MATCH(B429, Paste_Here!A$2:A$850, 0))&lt;&gt;"", ISNUMBER(VALUE(INDEX(Paste_Here!AL$2:AL$850, MATCH(B429, Paste_Here!A$2:A$850, 0))))), INDEX(Paste_Here!AL$2:AL$850, MATCH(B429, Paste_Here!A$2:A$850, 0)), ""), ""), "")</f>
        <v/>
      </c>
      <c r="AH429" s="66"/>
      <c r="AI429" s="76" t="str">
        <f>IFERROR(IF(B429&lt;&gt;"", IF(AND(INDEX(Paste_Here!AH$2:AH$850, MATCH(B429, Paste_Here!A$2:A$850, 0))&lt;&gt;"", ISNUMBER(VALUE(INDEX(Paste_Here!AH$2:AH$850, MATCH(B429, Paste_Here!A$2:A$850, 0))))), IF(VALUE(INDEX(Paste_Here!AH$2:AH$850, MATCH(B429, Paste_Here!A$2:A$850, 0)))=0, "", INDEX(Paste_Here!AH$2:AH$850, MATCH(B429, Paste_Here!A$2:A$850, 0))), ""), ""), "")</f>
        <v/>
      </c>
      <c r="AJ429" s="66"/>
      <c r="AK429" s="76" t="str">
        <f>IFERROR(IF(B429&lt;&gt;"", IF(AND(INDEX(Paste_Here!N$2:N$850, MATCH(B429, Paste_Here!A$2:A$850, 0))&lt;&gt;"", ISNUMBER(VALUE(INDEX(Paste_Here!N$2:N$850, MATCH(B429, Paste_Here!A$2:A$850, 0))))), INDEX(Paste_Here!N$2:N$850, MATCH(B429, Paste_Here!A$2:A$850, 0)), ""), ""), "")</f>
        <v/>
      </c>
      <c r="AL429" s="66"/>
      <c r="AM429" s="76" t="str">
        <f>IFERROR(IF(B429&lt;&gt;"", IF(AND(INDEX(Paste_Here!O$2:O$850, MATCH(B429, Paste_Here!A$2:A$850, 0))&lt;&gt;"", ISNUMBER(VALUE(INDEX(Paste_Here!O$2:O$850, MATCH(B429, Paste_Here!A$2:A$850, 0))))), INDEX(Paste_Here!O$2:O$850, MATCH(B429, Paste_Here!A$2:A$850, 0)), ""), ""), "")</f>
        <v/>
      </c>
      <c r="AN429" s="66"/>
      <c r="AO429" s="76"/>
      <c r="AP429" s="66"/>
      <c r="AQ429" s="76"/>
      <c r="AR429" s="66"/>
      <c r="AS429" s="76"/>
      <c r="AT429" s="66"/>
      <c r="AU429" s="66"/>
      <c r="AV429" s="76" t="str">
        <f t="shared" si="51"/>
        <v/>
      </c>
      <c r="AW429" s="66"/>
      <c r="AX429" s="76" t="str">
        <f>IFERROR(IF(B429&lt;&gt;"", IF(ISNUMBER(SEARCH("Revealed-Potential (Primary Focus)", LOWER(INDEX(Paste_Here!Z$2:Z$850, MATCH(B429, Paste_Here!A$2:A$850, 0))))), "Rev-Potential: Prim", IF(ISNUMBER(SEARCH("Revealed-Potential (Secondary Focus)", LOWER(INDEX(Paste_Here!Z$2:Z$850, MATCH(B429, Paste_Here!A$2:A$850, 0))))), "Rev-Potential: Sec", IF(ISNUMBER(SEARCH("Monitoring", LOWER(INDEX(Paste_Here!Z$2:Z$850, MATCH(B429, Paste_Here!A$2:A$850, 0))))), "Monitoring", IF(ISNUMBER(SEARCH("At-Promise (Secondary Focus)", LOWER(INDEX(Paste_Here!Z$2:Z$850, MATCH(B429, Paste_Here!A$2:A$850, 0))))), "At-Promise: Sec", IF(ISNUMBER(SEARCH("At-Promise (Primary Focus)", LOWER(INDEX(Paste_Here!Z$2:Z$850, MATCH(B429, Paste_Here!A$2:A$850, 0))))), "At-Promise: Prim", ""))))), ""), "")</f>
        <v/>
      </c>
      <c r="AY429" s="66"/>
      <c r="AZ429" s="76"/>
      <c r="BA429" s="66"/>
      <c r="BB429" s="76"/>
      <c r="BC429" s="66"/>
      <c r="BD429" s="76"/>
      <c r="BE429" s="66"/>
      <c r="BF429" s="76"/>
      <c r="BG429" s="66"/>
      <c r="BH429" s="76"/>
      <c r="BI429" s="66"/>
      <c r="BJ429" s="66"/>
      <c r="BK429" s="76" t="str">
        <f t="shared" si="52"/>
        <v/>
      </c>
      <c r="BL429" s="66"/>
      <c r="BM429" s="76" t="str">
        <f>IFERROR(IF(B429&lt;&gt;"", IF(AND(ISNUMBER(VALUE(SUBSTITUTE(SUBSTITUTE(Paste_Here!R429, "br", "-"), "L", ""))), VALUE(SUBSTITUTE(SUBSTITUTE(Paste_Here!R429, "br", "-"), "L", "")) &gt;= 1095), "Yes", IF(AND(ISNUMBER(VALUE(SUBSTITUTE(SUBSTITUTE(Paste_Here!R429, "br", "-"), "L", ""))), VALUE(SUBSTITUTE(SUBSTITUTE(Paste_Here!R429, "br", "-"), "L", "")) &lt;= 1094), "No", "")), ""), "")</f>
        <v/>
      </c>
      <c r="BN429" s="66"/>
      <c r="BO429" s="76" t="str">
        <f>IFERROR(IF(B429&lt;&gt;"", IF(COUNTIF(INDEX(Paste_Here!Y$2:AB$850, MATCH(B429, Paste_Here!A$2:A$850, 0), 0), "yes") &gt; 0, "Yes", IF(COUNTIF(INDEX(Paste_Here!Y$2:AB$850, MATCH(B429, Paste_Here!A$2:A$850, 0), 0), "no") &gt; 0, "No", "")), ""), "")</f>
        <v/>
      </c>
      <c r="BP429" s="66"/>
      <c r="BQ429" s="76" t="str">
        <f>IFERROR(IF(B429&lt;&gt;"", IF(AND(ISNUMBER(VALUE(SUBSTITUTE(SUBSTITUTE(Paste_Here!U429, "em", "-"), "q", ""))), VALUE(SUBSTITUTE(SUBSTITUTE(Paste_Here!U429, "em", "-"), "q", "")) &gt;= 910), "Yes", IF(AND(ISNUMBER(VALUE(SUBSTITUTE(SUBSTITUTE(Paste_Here!U429, "em", "-"), "q", ""))), VALUE(SUBSTITUTE(SUBSTITUTE(Paste_Here!U429, "em", "-"), "q", "")) &lt;= 909), "No", "")), ""), "")</f>
        <v/>
      </c>
      <c r="BR429" s="66"/>
      <c r="BS429" s="76" t="str">
        <f>IFERROR(IF(B429&lt;&gt;"", IF(AND(INDEX(Paste_Here!X$2:X$850, MATCH(B429, Paste_Here!A$2:A$850, 0))&lt;&gt;"", ISNUMBER(VALUE(INDEX(Paste_Here!X$2:X$850, MATCH(B429, Paste_Here!A$2:A$850, 0))))), INDEX(Paste_Here!X$2:X$850, MATCH(B429, Paste_Here!A$2:A$850, 0)), ""), ""), "")</f>
        <v/>
      </c>
      <c r="BT429" s="66"/>
      <c r="BU429" s="76" t="str">
        <f>IFERROR(IF(B429&lt;&gt;"", IF(ISNUMBER(VALUE(INDEX(Paste_Here!G$2:G$850, MATCH(B429, Paste_Here!A$2:A$850, 0)))), IF(VALUE(INDEX(Paste_Here!G$2:G$850, MATCH(B429, Paste_Here!A$2:A$850, 0)))=0, "No", IF(AND(VALUE(INDEX(Paste_Here!G$2:G$850, MATCH(B429, Paste_Here!A$2:A$850, 0)))&gt;=1, VALUE(INDEX(Paste_Here!G$2:G$850, MATCH(B429, Paste_Here!A$2:A$850, 0)))&lt;=4), VALUE(INDEX(Paste_Here!G$2:G$850, MATCH(B429, Paste_Here!A$2:A$850, 0))), "")), ""), ""), "")</f>
        <v/>
      </c>
      <c r="BV429" s="66"/>
      <c r="BW429" s="76" t="str">
        <f>IFERROR(IF(B429&lt;&gt;"", IF(ISNUMBER(VALUE(INDEX(Paste_Here!H$2:H$850, MATCH(B429, Paste_Here!A$2:A$850, 0)))), IF(VALUE(INDEX(Paste_Here!H$2:H$850, MATCH(B429, Paste_Here!A$2:A$850, 0)))=0, "No", IF(AND(VALUE(INDEX(Paste_Here!H$2:H$850, MATCH(B429, Paste_Here!A$2:A$850, 0)))&gt;=1, VALUE(INDEX(Paste_Here!H$2:H$850, MATCH(B429, Paste_Here!A$2:A$850, 0)))&lt;=4), VALUE(INDEX(Paste_Here!H$2:H$850, MATCH(B429, Paste_Here!A$2:A$850, 0))), "")), ""), ""), "")</f>
        <v/>
      </c>
      <c r="BX429" s="66"/>
      <c r="BY429" s="76"/>
      <c r="BZ429" s="66"/>
      <c r="CA429" s="76"/>
      <c r="CB429" s="66"/>
      <c r="CC429" s="66"/>
      <c r="CD429" s="76" t="str">
        <f t="shared" si="53"/>
        <v/>
      </c>
      <c r="CE429" s="66"/>
      <c r="CF429" s="76" t="str">
        <f>IFERROR(IF(B429&lt;&gt;"", IF(AND(INDEX(Paste_Here!P$2:P$850, MATCH(B429, Paste_Here!A$2:A$850, 0))&lt;&gt;"", ISNUMBER(VALUE(INDEX(Paste_Here!P$2:P$850, MATCH(B429, Paste_Here!A$2:A$850, 0))))), INDEX(Paste_Here!P$2:P$850, MATCH(B429, Paste_Here!A$2:A$850, 0)), ""), ""), "")</f>
        <v/>
      </c>
      <c r="CG429" s="66"/>
      <c r="CH429" s="76" t="str">
        <f>IFERROR(IF(B429&lt;&gt;"", IF(ISNUMBER(SEARCH("highrisk", LOWER(INDEX(Paste_Here!Q$2:Q$850, MATCH(B429, Paste_Here!A$2:A$850, 0))))), "High Risk", IF(ISNUMBER(SEARCH("lowrisk", LOWER(INDEX(Paste_Here!Q$2:Q$850, MATCH(B429, Paste_Here!A$2:A$850, 0))))), "Low Risk", IF(ISNUMBER(SEARCH("somerisk", LOWER(INDEX(Paste_Here!Q$2:Q$850, MATCH(B429, Paste_Here!A$2:A$850, 0))))), "Some Risk", ""))), ""), "")</f>
        <v/>
      </c>
      <c r="CI429" s="66"/>
      <c r="CJ429" s="76" t="str">
        <f>IFERROR(IF(B429&lt;&gt;"", IF(AND(INDEX(Paste_Here!AA$2:AA$850, MATCH(B429, Paste_Here!A$2:A$850, 0))&lt;&gt;"", ISNUMBER(VALUE(INDEX(Paste_Here!AA$2:AA$850, MATCH(B429, Paste_Here!A$2:A$850, 0))))), INDEX(Paste_Here!AA$2:AA$850, MATCH(B429, Paste_Here!A$2:A$850, 0)), ""), ""), "")</f>
        <v/>
      </c>
      <c r="CK429" s="66"/>
      <c r="CL429" s="76" t="str">
        <f>IFERROR(IF(B429&lt;&gt;"", IF(LOWER(INDEX(Paste_Here!AB$2:AB$850, MATCH(B429, Paste_Here!A$2:A$850, 0)))="approaching expectations", "Approaching", IF(LOWER(INDEX(Paste_Here!AB$2:AB$850, MATCH(B429, Paste_Here!A$2:A$850, 0)))="met expectations", "Met", IF(LOWER(INDEX(Paste_Here!AB$2:AB$850, MATCH(B429, Paste_Here!A$2:A$850, 0)))="exceeded expectations", "Exceeded", IF(LOWER(INDEX(Paste_Here!AB$2:AB$850, MATCH(B429, Paste_Here!A$2:A$850, 0)))="below expectations", "Below", "")))), ""), "")</f>
        <v/>
      </c>
      <c r="CM429" s="66"/>
      <c r="CN429" s="76" t="str">
        <f>IFERROR(IF(B429&lt;&gt;"", IF(AND(INDEX(Paste_Here!AC$2:AC$850, MATCH(B429, Paste_Here!A$2:A$850, 0))&lt;&gt;"", ISNUMBER(VALUE(INDEX(Paste_Here!AC$2:AC$850, MATCH(B429, Paste_Here!A$2:A$850, 0))))), INDEX(Paste_Here!AC$2:AC$850, MATCH(B429, Paste_Here!A$2:A$850, 0)), ""), ""), "")</f>
        <v/>
      </c>
      <c r="CO429" s="66"/>
      <c r="CP429" s="76"/>
      <c r="CQ429" s="66"/>
      <c r="CR429" s="76"/>
      <c r="CS429" s="66"/>
      <c r="CT429" s="76"/>
      <c r="CU429" s="66"/>
      <c r="CV429" s="76"/>
      <c r="CW429" s="66"/>
      <c r="CX429" s="76"/>
      <c r="CY429" s="66"/>
      <c r="CZ429" s="66"/>
      <c r="DA429" s="76" t="str">
        <f t="shared" si="54"/>
        <v/>
      </c>
      <c r="DB429" s="66"/>
      <c r="DC429" s="76" t="str">
        <f>IFERROR(IF(B429&lt;&gt;"", IF(AND(INDEX(Paste_Here!V$2:V$850, MATCH(B429, Paste_Here!A$2:A$850, 0))&lt;&gt;"", ISNUMBER(VALUE(INDEX(Paste_Here!V$2:V$850, MATCH(B429, Paste_Here!A$2:A$850, 0))))), INDEX(Paste_Here!V$2:V$850, MATCH(B429, Paste_Here!A$2:A$850, 0)), ""), ""), "")</f>
        <v/>
      </c>
      <c r="DD429" s="66"/>
      <c r="DE429" s="76" t="str">
        <f>IFERROR(IF(B429&lt;&gt;"", IF(ISNUMBER(SEARCH("highrisk", LOWER(INDEX(Paste_Here!W$2:W$850, MATCH(B429, Paste_Here!A$2:A$850, 0))))), "High Risk", IF(ISNUMBER(SEARCH("lowrisk", LOWER(INDEX(Paste_Here!W$2:W$850, MATCH(B429, Paste_Here!A$2:A$850, 0))))), "Low Risk", IF(ISNUMBER(SEARCH("somerisk", LOWER(INDEX(Paste_Here!W$2:W$850, MATCH(B429, Paste_Here!A$2:A$850, 0))))), "Some Risk", ""))), ""), "")</f>
        <v/>
      </c>
      <c r="DF429" s="66"/>
      <c r="DG429" s="76" t="str">
        <f>IFERROR(IF(B429&lt;&gt;"", IF(AND(INDEX(Paste_Here!S$2:S$850, MATCH(B429, Paste_Here!A$2:A$850, 0))&lt;&gt;"", ISNUMBER(VALUE(INDEX(Paste_Here!S$2:S$850, MATCH(B429, Paste_Here!A$2:A$850, 0))))), INDEX(Paste_Here!S$2:S$850, MATCH(B429, Paste_Here!A$2:A$850, 0)), ""), ""), "")</f>
        <v/>
      </c>
      <c r="DH429" s="66"/>
      <c r="DI429" s="76" t="str">
        <f>IFERROR(IF(B429&lt;&gt;"", IF(ISNUMBER(SEARCH("highrisk", LOWER(INDEX(Paste_Here!T$2:T$850, MATCH(B429, Paste_Here!A$2:A$850, 0))))), "High Risk", IF(ISNUMBER(SEARCH("lowrisk", LOWER(INDEX(Paste_Here!T$2:T$850, MATCH(B429, Paste_Here!A$2:A$850, 0))))), "Low Risk", IF(ISNUMBER(SEARCH("somerisk", LOWER(INDEX(Paste_Here!T$2:T$850, MATCH(B429, Paste_Here!A$2:A$850, 0))))), "Some Risk", ""))), ""), "")</f>
        <v/>
      </c>
      <c r="DJ429" s="66"/>
      <c r="DK429" s="76" t="str">
        <f>IFERROR(IF(B429&lt;&gt;"", IF(AND(INDEX(Paste_Here!AD$2:AD$850, MATCH(B429, Paste_Here!A$2:A$850, 0))&lt;&gt;"", ISNUMBER(VALUE(INDEX(Paste_Here!AD$2:AD$850, MATCH(B429, Paste_Here!A$2:A$850, 0))))), INDEX(Paste_Here!AD$2:AD$850, MATCH(B429, Paste_Here!A$2:A$850, 0)), ""), ""), "")</f>
        <v/>
      </c>
      <c r="DL429" s="66"/>
      <c r="DM429" s="76" t="str">
        <f>IFERROR(IF(B429&lt;&gt;"", IF(LOWER(INDEX(Paste_Here!AE$2:AE$850, MATCH(B429, Paste_Here!A$2:A$850, 0)))="approaching expectations", "Approaching", IF(LOWER(INDEX(Paste_Here!AE$2:AE$850, MATCH(B429, Paste_Here!A$2:A$850, 0)))="met expectations", "Met", IF(LOWER(INDEX(Paste_Here!AE$2:AE$850, MATCH(B429, Paste_Here!A$2:A$850, 0)))="exceeded expectations", "Exceeded", IF(LOWER(INDEX(Paste_Here!AE$2:AE$850, MATCH(B429, Paste_Here!A$2:A$850, 0)))="below expectations", "Below", "")))), ""), "")</f>
        <v/>
      </c>
      <c r="DN429" s="66"/>
      <c r="DO429" s="76"/>
      <c r="DP429" s="66"/>
      <c r="DQ429" s="76"/>
      <c r="DR429" s="66"/>
      <c r="DS429" s="76"/>
      <c r="DT429" s="66"/>
      <c r="DU429" s="76"/>
      <c r="DV429" s="66"/>
      <c r="DW429" s="66"/>
      <c r="DX429" s="76" t="str">
        <f t="shared" si="55"/>
        <v/>
      </c>
      <c r="DY429" s="66"/>
      <c r="DZ429" s="76"/>
      <c r="EA429" s="66"/>
      <c r="EB429" s="76"/>
      <c r="EC429" s="66"/>
      <c r="ED429" s="76" t="str">
        <f>IFERROR(IF(B429&lt;&gt;"", IF(AND(INDEX(Paste_Here!AF$2:AF$850, MATCH(B429, Paste_Here!A$2:A$850, 0))&lt;&gt;"", ISNUMBER(VALUE(INDEX(Paste_Here!AF$2:AF$850, MATCH(B429, Paste_Here!A$2:A$850, 0))))), INDEX(Paste_Here!AF$2:AF$850, MATCH(B429, Paste_Here!A$2:A$850, 0)), ""), ""), "")</f>
        <v/>
      </c>
      <c r="EE429" s="66"/>
      <c r="EF429" s="76"/>
      <c r="EG429" s="66"/>
      <c r="EH429" s="76"/>
      <c r="EI429" s="66"/>
      <c r="EJ429" s="76" t="str">
        <f>IFERROR(IF(B429&lt;&gt;"", IF(AND(INDEX(Paste_Here!AG$2:AG$850, MATCH(B429, Paste_Here!A$2:A$850, 0))&lt;&gt;"", ISNUMBER(VALUE(INDEX(Paste_Here!AG$2:AG$850, MATCH(B429, Paste_Here!A$2:A$850, 0))))), INDEX(Paste_Here!AG$2:AG$850, MATCH(B429, Paste_Here!A$2:A$850, 0)), ""), ""), "")</f>
        <v/>
      </c>
      <c r="EK429" s="66"/>
      <c r="EL429" s="76"/>
      <c r="EM429" s="66"/>
      <c r="EN429" s="76"/>
      <c r="EO429" s="66"/>
      <c r="EP429" s="76"/>
      <c r="EQ429" s="66"/>
      <c r="ER429" s="76"/>
      <c r="ES429" s="66"/>
      <c r="ET429" s="66"/>
      <c r="EU429" s="76"/>
      <c r="EV429" s="66"/>
      <c r="EW429" s="76"/>
      <c r="EX429" s="66"/>
      <c r="EY429" s="76"/>
      <c r="EZ429" s="66"/>
      <c r="FA429" s="76"/>
      <c r="FB429" s="66"/>
      <c r="FC429" s="76"/>
      <c r="FD429" s="66"/>
      <c r="FE429" s="76"/>
      <c r="FF429" s="66"/>
      <c r="FG429" s="76"/>
      <c r="FH429" s="66"/>
      <c r="FI429" s="76"/>
      <c r="FJ429" s="66"/>
      <c r="FK429" s="76"/>
      <c r="FL429" s="66"/>
      <c r="FM429" s="76"/>
      <c r="FN429" s="66"/>
      <c r="FO429" s="76"/>
      <c r="FP429" s="66"/>
      <c r="FQ429" s="76"/>
      <c r="FR429" s="66"/>
      <c r="FS429" s="76"/>
      <c r="FT429" s="66"/>
      <c r="FU429" s="76"/>
      <c r="FV429" s="66"/>
      <c r="FW429" s="76"/>
      <c r="FX429" s="66"/>
      <c r="FY429" s="76"/>
      <c r="FZ429" s="66"/>
      <c r="GA429" s="76"/>
      <c r="GB429" s="66"/>
      <c r="GC429" s="76"/>
      <c r="GD429" s="66"/>
      <c r="GE429" s="76"/>
      <c r="GF429" s="66"/>
      <c r="GG429" s="76"/>
      <c r="GH429" s="66"/>
      <c r="GI429" s="76"/>
      <c r="GJ429" s="66"/>
      <c r="GK429" s="76"/>
      <c r="GL429" s="66"/>
      <c r="GM429" s="76"/>
      <c r="GN429" s="66"/>
      <c r="GO429" s="76"/>
      <c r="GP429" s="66"/>
      <c r="GQ429" s="76"/>
      <c r="GR429" s="66"/>
      <c r="GS429" s="76"/>
      <c r="GT429" s="66"/>
      <c r="GU429" s="76"/>
      <c r="GV429" s="66"/>
      <c r="GW429" s="76"/>
      <c r="GX429" s="66"/>
      <c r="GY429" s="76"/>
      <c r="GZ429" s="66"/>
      <c r="HA429" s="76"/>
      <c r="HB429" s="66"/>
      <c r="HC429" s="76"/>
      <c r="HD429" s="66"/>
      <c r="HE429" s="76"/>
      <c r="HF429" s="66"/>
      <c r="HG429" s="76"/>
      <c r="HH429" s="66"/>
      <c r="HI429" s="76"/>
      <c r="HJ429" s="66"/>
      <c r="HK429" s="76"/>
      <c r="HL429" s="66"/>
      <c r="HM429" s="76"/>
      <c r="HN429" s="66"/>
      <c r="HO429" s="76"/>
      <c r="HP429" s="66"/>
      <c r="HQ429" s="76"/>
      <c r="HR429" s="66"/>
      <c r="HS429" s="76"/>
      <c r="HT429" s="66"/>
      <c r="HU429" s="76"/>
      <c r="HV429" s="66"/>
      <c r="HW429" s="76"/>
      <c r="HX429" s="66"/>
      <c r="HY429" s="76"/>
      <c r="HZ429" s="66"/>
      <c r="IA429" s="76"/>
      <c r="IB429" s="66"/>
      <c r="IC429" s="76"/>
      <c r="ID429" s="66"/>
      <c r="IE429" s="76"/>
      <c r="IF429" s="66"/>
      <c r="IG429" s="76"/>
      <c r="IH429" s="66"/>
      <c r="II429" s="76"/>
      <c r="IJ429" s="66"/>
      <c r="IK429" s="76"/>
      <c r="IL429" s="66"/>
      <c r="IM429" s="76"/>
      <c r="IN429" s="66"/>
      <c r="IO429" s="76"/>
      <c r="IP429" s="66"/>
      <c r="IQ429" s="76"/>
      <c r="IR429" s="66"/>
      <c r="IS429" s="76"/>
      <c r="IT429" s="66"/>
      <c r="IU429" s="76"/>
      <c r="IV429" s="66"/>
      <c r="IW429" s="76"/>
      <c r="IX429" s="66"/>
      <c r="IY429" s="76"/>
      <c r="IZ429" s="66"/>
      <c r="JA429" s="76"/>
      <c r="JB429" s="66"/>
      <c r="JC429" s="76"/>
      <c r="JD429" s="66"/>
      <c r="JE429" s="76"/>
      <c r="JF429" s="66"/>
      <c r="JG429" s="76"/>
      <c r="JH429" s="66"/>
      <c r="JI429" s="76"/>
      <c r="JJ429" s="66"/>
      <c r="JK429" s="76"/>
      <c r="JL429" s="66"/>
      <c r="JM429" s="76"/>
      <c r="JN429" s="66"/>
      <c r="JO429" s="76"/>
      <c r="JP429" s="66"/>
      <c r="JQ429" s="76"/>
      <c r="JR429" s="66"/>
      <c r="JS429" s="76"/>
      <c r="JT429" s="66"/>
      <c r="JU429" s="76"/>
      <c r="JV429" s="66"/>
      <c r="JW429" s="76"/>
      <c r="JX429" s="66"/>
      <c r="JY429" s="76"/>
      <c r="JZ429" s="66"/>
      <c r="KA429" s="76"/>
      <c r="KB429" s="66"/>
      <c r="KC429" s="76"/>
      <c r="KD429" s="66"/>
      <c r="KE429" s="76"/>
      <c r="KF429" s="66"/>
      <c r="KG429" s="76"/>
      <c r="KH429" s="66"/>
      <c r="KI429" s="76"/>
      <c r="KJ429" s="66"/>
      <c r="KK429" s="76"/>
      <c r="KL429" s="66"/>
      <c r="KM429" s="76"/>
      <c r="KN429" s="66"/>
      <c r="KO429" s="76"/>
      <c r="KP429" s="66"/>
      <c r="KQ429" s="76"/>
      <c r="KR429" s="66"/>
      <c r="KS429" s="76"/>
      <c r="KT429" s="66"/>
      <c r="KU429" s="76"/>
      <c r="KV429" s="66"/>
      <c r="KW429" s="76"/>
      <c r="KX429" s="66"/>
      <c r="KY429" s="76"/>
      <c r="KZ429" s="66"/>
      <c r="LA429" s="76"/>
      <c r="LB429" s="66"/>
      <c r="LC429" s="76"/>
      <c r="LD429" s="66"/>
      <c r="LE429" s="76"/>
      <c r="LF429" s="66"/>
      <c r="LG429" s="76"/>
      <c r="LH429" s="66"/>
      <c r="LI429" s="76"/>
      <c r="LJ429" s="66"/>
      <c r="LK429" s="76"/>
      <c r="LL429" s="66"/>
      <c r="LM429" s="76"/>
      <c r="LN429" s="66"/>
      <c r="LO429" s="76"/>
      <c r="LP429" s="66"/>
      <c r="LQ429" s="76"/>
      <c r="LR429" s="66"/>
      <c r="LS429" s="76"/>
      <c r="LT429" s="66"/>
      <c r="LU429" s="76"/>
      <c r="LV429" s="66"/>
      <c r="LW429" s="76"/>
      <c r="LX429" s="66"/>
      <c r="LY429" s="76"/>
      <c r="LZ429" s="66"/>
      <c r="MA429" s="76"/>
      <c r="MB429" s="66"/>
      <c r="MC429" s="76"/>
      <c r="MD429" s="66"/>
      <c r="MG429" s="1" t="str" cm="1">
        <f t="array" ref="MG429">IFERROR(INDEX(Paste_Here!$B$2:$B$850, MATCH(0, COUNTIF(MG$4:MG428, Paste_Here!$B$2:$B$850) + IF(Paste_Here!$B$2:$B$850="", 1, 0), 0)), "")</f>
        <v/>
      </c>
      <c r="MH429" s="1" t="str">
        <f>IF(MG429&lt;&gt;"", INDEX(Paste_Here!$A$2:$A$850, MATCH(MG429, Paste_Here!$B$2:$B$850, 0)), "")</f>
        <v/>
      </c>
      <c r="MI429" s="1" t="str">
        <f t="shared" si="56"/>
        <v/>
      </c>
      <c r="MJ429" s="1" t="str" cm="1">
        <f t="array" ref="MJ429">IFERROR(INDEX($MI$5:$MI$850, MATCH(SMALL(IF($MI$5:$MI$850&lt;&gt;"", COUNTIF($MI$5:$MI$850, "&lt;"&amp;$MI$5:$MI$850)+1), ROW()-ROW($MJ$5)+1), COUNTIF($MI$5:$MI$850, "&lt;"&amp;$MI$5:$MI$850)+1, 0)), "")</f>
        <v/>
      </c>
    </row>
    <row r="430" spans="1:348">
      <c r="A430" s="66"/>
      <c r="B430" s="76" t="str">
        <f t="shared" si="49"/>
        <v/>
      </c>
      <c r="C430" s="66"/>
      <c r="D430" s="76" t="str">
        <f>IFERROR(IF(B430&lt;&gt;"", IF(AND(INDEX(Paste_Here!B$2:B$850, MATCH(B430, Paste_Here!A$2:A$850, 0))&lt;&gt;"", ISNUMBER(VALUE(INDEX(Paste_Here!B$2:B$850, MATCH(B430, Paste_Here!A$2:A$850, 0))))), INDEX(Paste_Here!B$2:B$850, MATCH(B430, Paste_Here!A$2:A$850, 0)), ""), ""), "")</f>
        <v/>
      </c>
      <c r="E430" s="66"/>
      <c r="F430" s="76" t="str">
        <f>IFERROR(IF(B430&lt;&gt;"", IF(ISTEXT(INDEX(Paste_Here!K$2:K$850, MATCH(B430, Paste_Here!A$2:A$850, 0))), INDEX(Paste_Here!K$2:K$850, MATCH(B430, Paste_Here!A$2:A$850, 0)), ""), ""), "")</f>
        <v/>
      </c>
      <c r="G430" s="66"/>
      <c r="H430" s="76" t="str">
        <f>IFERROR(IF(B430&lt;&gt;"", IF(ISTEXT(INDEX(Paste_Here!C$2:C$850, MATCH(B430, Paste_Here!A$2:A$850, 0))), INDEX(Paste_Here!C$2:C$850, MATCH(B430, Paste_Here!A$2:A$850, 0)), ""), ""), "")</f>
        <v/>
      </c>
      <c r="I430" s="66"/>
      <c r="J430" s="76" t="str">
        <f>IFERROR(IF(B430&lt;&gt;"", IF(ISNUMBER(SEARCH("s", LOWER(INDEX(Paste_Here!M$2:M$850, MATCH(B430, Paste_Here!A$2:A$850, 0))))), "Yes", IF(INDEX(Paste_Here!M$2:M$850, MATCH(B430, Paste_Here!A$2:A$850, 0))&lt;&gt;"", "No", "")), ""), "")</f>
        <v/>
      </c>
      <c r="K430" s="66"/>
      <c r="L430" s="76" t="str">
        <f>IFERROR(IF(B430&lt;&gt;"", IF(ISNUMBER(SEARCH("yes", LOWER(INDEX(Paste_Here!E$2:E$850, MATCH(B430, Paste_Here!A$2:A$850, 0))))), "Yes", IF(ISNUMBER(SEARCH("no", LOWER(INDEX(Paste_Here!E$2:E$850, MATCH(B430, Paste_Here!A$2:A$850, 0))))), "No", "")), ""), "")</f>
        <v/>
      </c>
      <c r="M430" s="66"/>
      <c r="N430" s="76" t="str">
        <f>IFERROR(IF(B430&lt;&gt;"", IF(ISNUMBER(SEARCH("yes", LOWER(INDEX(Paste_Here!F$2:F$850, MATCH(B430, Paste_Here!A$2:A$850, 0))))), "Yes", IF(ISNUMBER(SEARCH("no", LOWER(INDEX(Paste_Here!F$2:F$850, MATCH(B430, Paste_Here!A$2:A$850, 0))))), "No", "")), ""), "")</f>
        <v/>
      </c>
      <c r="O430" s="66"/>
      <c r="P430" s="76" t="str">
        <f>IFERROR(IF(B430&lt;&gt;"", IF(ISNUMBER(SEARCH("yes", LOWER(INDEX(Paste_Here!L$2:L$850, MATCH(B430, Paste_Here!A$2:A$850, 0))))), "Yes", IF(ISNUMBER(SEARCH("no", LOWER(INDEX(Paste_Here!L$2:L$850, MATCH(B430, Paste_Here!A$2:A$850, 0))))), "No", "")), ""), "")</f>
        <v/>
      </c>
      <c r="Q430" s="66"/>
      <c r="R430" s="76" t="str">
        <f>IFERROR(IF(B430&lt;&gt;"", IF(ISNUMBER(SEARCH("transitional 2", LOWER(INDEX(Paste_Here!D$2:D$850, MATCH(B430, Paste_Here!A$2:A$850, 0))))), "T2", IF(ISNUMBER(SEARCH("transitional 1", LOWER(INDEX(Paste_Here!D$2:D$850, MATCH(B430, Paste_Here!A$2:A$850, 0))))), "T1", IF(ISNUMBER(SEARCH("waived ell services", LOWER(INDEX(Paste_Here!D$2:D$850, MATCH(B430, Paste_Here!A$2:A$850, 0))))), "W", IF(ISNUMBER(SEARCH("english language learner", LOWER(INDEX(Paste_Here!D$2:D$850, MATCH(B430, Paste_Here!A$2:A$850, 0))))), "L", "")))), ""), "")</f>
        <v/>
      </c>
      <c r="S430" s="66"/>
      <c r="T430" s="76" t="str">
        <f>IFERROR(IF(B430&lt;&gt;"", IF(ISNUMBER(SEARCH("yes", LOWER(INDEX(Paste_Here!I$2:I$850, MATCH(B430, Paste_Here!A$2:A$850, 0))))), "Yes", IF(ISNUMBER(SEARCH("no", LOWER(INDEX(Paste_Here!I$2:I$850, MATCH(B430, Paste_Here!A$2:A$850, 0))))), "No", "")), ""), "")</f>
        <v/>
      </c>
      <c r="U430" s="66"/>
      <c r="V430" s="76" t="str">
        <f>IFERROR(IF(B430&lt;&gt;"", IF(ISTEXT(INDEX(Paste_Here!J$2:J$850, MATCH(B430, Paste_Here!A$2:A$850, 0))), VALUE(INDEX(Paste_Here!J$2:J$850, MATCH(B430, Paste_Here!A$2:A$850, 0))), ""), ""), "")</f>
        <v/>
      </c>
      <c r="W430" s="66"/>
      <c r="X430" s="66"/>
      <c r="Y430" s="76" t="str">
        <f t="shared" si="50"/>
        <v/>
      </c>
      <c r="Z430" s="66"/>
      <c r="AA430" s="76" t="str">
        <f>IFERROR(IF(B430&lt;&gt;"", IF(AND(INDEX(Paste_Here!AI$2:AI$850, MATCH(B430, Paste_Here!A$2:A$850, 0))&lt;&gt;"", ISNUMBER(VALUE(INDEX(Paste_Here!AI$2:AI$850, MATCH(B430, Paste_Here!A$2:A$850, 0))))), INDEX(Paste_Here!AI$2:AI$850, MATCH(B430, Paste_Here!A$2:A$850, 0)), ""), ""), "")</f>
        <v/>
      </c>
      <c r="AB430" s="66"/>
      <c r="AC430" s="76" t="str">
        <f>IFERROR(IF(B430&lt;&gt;"", IF(AND(INDEX(Paste_Here!AJ$2:AJ$850, MATCH(B430, Paste_Here!A$2:A$850, 0))&lt;&gt;"", ISNUMBER(VALUE(INDEX(Paste_Here!AJ$2:AJ$850, MATCH(B430, Paste_Here!A$2:A$850, 0))))), INDEX(Paste_Here!AJ$2:AJ$850, MATCH(B430, Paste_Here!A$2:A$850, 0)), ""), ""), "")</f>
        <v/>
      </c>
      <c r="AD430" s="66"/>
      <c r="AE430" s="76" t="str">
        <f>IFERROR(IF(B430&lt;&gt;"", IF(AND(INDEX(Paste_Here!AK$2:AK$850, MATCH(B430, Paste_Here!A$2:A$850, 0))&lt;&gt;"", ISNUMBER(VALUE(INDEX(Paste_Here!AK$2:AK$850, MATCH(B430, Paste_Here!A$2:A$850, 0))))), INDEX(Paste_Here!AK$2:AK$850, MATCH(B430, Paste_Here!A$2:A$850, 0)), ""), ""), "")</f>
        <v/>
      </c>
      <c r="AF430" s="66"/>
      <c r="AG430" s="76" t="str">
        <f>IFERROR(IF(B430&lt;&gt;"", IF(AND(INDEX(Paste_Here!AL$2:AL$850, MATCH(B430, Paste_Here!A$2:A$850, 0))&lt;&gt;"", ISNUMBER(VALUE(INDEX(Paste_Here!AL$2:AL$850, MATCH(B430, Paste_Here!A$2:A$850, 0))))), INDEX(Paste_Here!AL$2:AL$850, MATCH(B430, Paste_Here!A$2:A$850, 0)), ""), ""), "")</f>
        <v/>
      </c>
      <c r="AH430" s="66"/>
      <c r="AI430" s="76" t="str">
        <f>IFERROR(IF(B430&lt;&gt;"", IF(AND(INDEX(Paste_Here!AH$2:AH$850, MATCH(B430, Paste_Here!A$2:A$850, 0))&lt;&gt;"", ISNUMBER(VALUE(INDEX(Paste_Here!AH$2:AH$850, MATCH(B430, Paste_Here!A$2:A$850, 0))))), IF(VALUE(INDEX(Paste_Here!AH$2:AH$850, MATCH(B430, Paste_Here!A$2:A$850, 0)))=0, "", INDEX(Paste_Here!AH$2:AH$850, MATCH(B430, Paste_Here!A$2:A$850, 0))), ""), ""), "")</f>
        <v/>
      </c>
      <c r="AJ430" s="66"/>
      <c r="AK430" s="76" t="str">
        <f>IFERROR(IF(B430&lt;&gt;"", IF(AND(INDEX(Paste_Here!N$2:N$850, MATCH(B430, Paste_Here!A$2:A$850, 0))&lt;&gt;"", ISNUMBER(VALUE(INDEX(Paste_Here!N$2:N$850, MATCH(B430, Paste_Here!A$2:A$850, 0))))), INDEX(Paste_Here!N$2:N$850, MATCH(B430, Paste_Here!A$2:A$850, 0)), ""), ""), "")</f>
        <v/>
      </c>
      <c r="AL430" s="66"/>
      <c r="AM430" s="76" t="str">
        <f>IFERROR(IF(B430&lt;&gt;"", IF(AND(INDEX(Paste_Here!O$2:O$850, MATCH(B430, Paste_Here!A$2:A$850, 0))&lt;&gt;"", ISNUMBER(VALUE(INDEX(Paste_Here!O$2:O$850, MATCH(B430, Paste_Here!A$2:A$850, 0))))), INDEX(Paste_Here!O$2:O$850, MATCH(B430, Paste_Here!A$2:A$850, 0)), ""), ""), "")</f>
        <v/>
      </c>
      <c r="AN430" s="66"/>
      <c r="AO430" s="76"/>
      <c r="AP430" s="66"/>
      <c r="AQ430" s="76"/>
      <c r="AR430" s="66"/>
      <c r="AS430" s="76"/>
      <c r="AT430" s="66"/>
      <c r="AU430" s="66"/>
      <c r="AV430" s="76" t="str">
        <f t="shared" si="51"/>
        <v/>
      </c>
      <c r="AW430" s="66"/>
      <c r="AX430" s="76" t="str">
        <f>IFERROR(IF(B430&lt;&gt;"", IF(ISNUMBER(SEARCH("Revealed-Potential (Primary Focus)", LOWER(INDEX(Paste_Here!Z$2:Z$850, MATCH(B430, Paste_Here!A$2:A$850, 0))))), "Rev-Potential: Prim", IF(ISNUMBER(SEARCH("Revealed-Potential (Secondary Focus)", LOWER(INDEX(Paste_Here!Z$2:Z$850, MATCH(B430, Paste_Here!A$2:A$850, 0))))), "Rev-Potential: Sec", IF(ISNUMBER(SEARCH("Monitoring", LOWER(INDEX(Paste_Here!Z$2:Z$850, MATCH(B430, Paste_Here!A$2:A$850, 0))))), "Monitoring", IF(ISNUMBER(SEARCH("At-Promise (Secondary Focus)", LOWER(INDEX(Paste_Here!Z$2:Z$850, MATCH(B430, Paste_Here!A$2:A$850, 0))))), "At-Promise: Sec", IF(ISNUMBER(SEARCH("At-Promise (Primary Focus)", LOWER(INDEX(Paste_Here!Z$2:Z$850, MATCH(B430, Paste_Here!A$2:A$850, 0))))), "At-Promise: Prim", ""))))), ""), "")</f>
        <v/>
      </c>
      <c r="AY430" s="66"/>
      <c r="AZ430" s="76"/>
      <c r="BA430" s="66"/>
      <c r="BB430" s="76"/>
      <c r="BC430" s="66"/>
      <c r="BD430" s="76"/>
      <c r="BE430" s="66"/>
      <c r="BF430" s="76"/>
      <c r="BG430" s="66"/>
      <c r="BH430" s="76"/>
      <c r="BI430" s="66"/>
      <c r="BJ430" s="66"/>
      <c r="BK430" s="76" t="str">
        <f t="shared" si="52"/>
        <v/>
      </c>
      <c r="BL430" s="66"/>
      <c r="BM430" s="76" t="str">
        <f>IFERROR(IF(B430&lt;&gt;"", IF(AND(ISNUMBER(VALUE(SUBSTITUTE(SUBSTITUTE(Paste_Here!R430, "br", "-"), "L", ""))), VALUE(SUBSTITUTE(SUBSTITUTE(Paste_Here!R430, "br", "-"), "L", "")) &gt;= 1095), "Yes", IF(AND(ISNUMBER(VALUE(SUBSTITUTE(SUBSTITUTE(Paste_Here!R430, "br", "-"), "L", ""))), VALUE(SUBSTITUTE(SUBSTITUTE(Paste_Here!R430, "br", "-"), "L", "")) &lt;= 1094), "No", "")), ""), "")</f>
        <v/>
      </c>
      <c r="BN430" s="66"/>
      <c r="BO430" s="76" t="str">
        <f>IFERROR(IF(B430&lt;&gt;"", IF(COUNTIF(INDEX(Paste_Here!Y$2:AB$850, MATCH(B430, Paste_Here!A$2:A$850, 0), 0), "yes") &gt; 0, "Yes", IF(COUNTIF(INDEX(Paste_Here!Y$2:AB$850, MATCH(B430, Paste_Here!A$2:A$850, 0), 0), "no") &gt; 0, "No", "")), ""), "")</f>
        <v/>
      </c>
      <c r="BP430" s="66"/>
      <c r="BQ430" s="76" t="str">
        <f>IFERROR(IF(B430&lt;&gt;"", IF(AND(ISNUMBER(VALUE(SUBSTITUTE(SUBSTITUTE(Paste_Here!U430, "em", "-"), "q", ""))), VALUE(SUBSTITUTE(SUBSTITUTE(Paste_Here!U430, "em", "-"), "q", "")) &gt;= 910), "Yes", IF(AND(ISNUMBER(VALUE(SUBSTITUTE(SUBSTITUTE(Paste_Here!U430, "em", "-"), "q", ""))), VALUE(SUBSTITUTE(SUBSTITUTE(Paste_Here!U430, "em", "-"), "q", "")) &lt;= 909), "No", "")), ""), "")</f>
        <v/>
      </c>
      <c r="BR430" s="66"/>
      <c r="BS430" s="76" t="str">
        <f>IFERROR(IF(B430&lt;&gt;"", IF(AND(INDEX(Paste_Here!X$2:X$850, MATCH(B430, Paste_Here!A$2:A$850, 0))&lt;&gt;"", ISNUMBER(VALUE(INDEX(Paste_Here!X$2:X$850, MATCH(B430, Paste_Here!A$2:A$850, 0))))), INDEX(Paste_Here!X$2:X$850, MATCH(B430, Paste_Here!A$2:A$850, 0)), ""), ""), "")</f>
        <v/>
      </c>
      <c r="BT430" s="66"/>
      <c r="BU430" s="76" t="str">
        <f>IFERROR(IF(B430&lt;&gt;"", IF(ISNUMBER(VALUE(INDEX(Paste_Here!G$2:G$850, MATCH(B430, Paste_Here!A$2:A$850, 0)))), IF(VALUE(INDEX(Paste_Here!G$2:G$850, MATCH(B430, Paste_Here!A$2:A$850, 0)))=0, "No", IF(AND(VALUE(INDEX(Paste_Here!G$2:G$850, MATCH(B430, Paste_Here!A$2:A$850, 0)))&gt;=1, VALUE(INDEX(Paste_Here!G$2:G$850, MATCH(B430, Paste_Here!A$2:A$850, 0)))&lt;=4), VALUE(INDEX(Paste_Here!G$2:G$850, MATCH(B430, Paste_Here!A$2:A$850, 0))), "")), ""), ""), "")</f>
        <v/>
      </c>
      <c r="BV430" s="66"/>
      <c r="BW430" s="76" t="str">
        <f>IFERROR(IF(B430&lt;&gt;"", IF(ISNUMBER(VALUE(INDEX(Paste_Here!H$2:H$850, MATCH(B430, Paste_Here!A$2:A$850, 0)))), IF(VALUE(INDEX(Paste_Here!H$2:H$850, MATCH(B430, Paste_Here!A$2:A$850, 0)))=0, "No", IF(AND(VALUE(INDEX(Paste_Here!H$2:H$850, MATCH(B430, Paste_Here!A$2:A$850, 0)))&gt;=1, VALUE(INDEX(Paste_Here!H$2:H$850, MATCH(B430, Paste_Here!A$2:A$850, 0)))&lt;=4), VALUE(INDEX(Paste_Here!H$2:H$850, MATCH(B430, Paste_Here!A$2:A$850, 0))), "")), ""), ""), "")</f>
        <v/>
      </c>
      <c r="BX430" s="66"/>
      <c r="BY430" s="76"/>
      <c r="BZ430" s="66"/>
      <c r="CA430" s="76"/>
      <c r="CB430" s="66"/>
      <c r="CC430" s="66"/>
      <c r="CD430" s="76" t="str">
        <f t="shared" si="53"/>
        <v/>
      </c>
      <c r="CE430" s="66"/>
      <c r="CF430" s="76" t="str">
        <f>IFERROR(IF(B430&lt;&gt;"", IF(AND(INDEX(Paste_Here!P$2:P$850, MATCH(B430, Paste_Here!A$2:A$850, 0))&lt;&gt;"", ISNUMBER(VALUE(INDEX(Paste_Here!P$2:P$850, MATCH(B430, Paste_Here!A$2:A$850, 0))))), INDEX(Paste_Here!P$2:P$850, MATCH(B430, Paste_Here!A$2:A$850, 0)), ""), ""), "")</f>
        <v/>
      </c>
      <c r="CG430" s="66"/>
      <c r="CH430" s="76" t="str">
        <f>IFERROR(IF(B430&lt;&gt;"", IF(ISNUMBER(SEARCH("highrisk", LOWER(INDEX(Paste_Here!Q$2:Q$850, MATCH(B430, Paste_Here!A$2:A$850, 0))))), "High Risk", IF(ISNUMBER(SEARCH("lowrisk", LOWER(INDEX(Paste_Here!Q$2:Q$850, MATCH(B430, Paste_Here!A$2:A$850, 0))))), "Low Risk", IF(ISNUMBER(SEARCH("somerisk", LOWER(INDEX(Paste_Here!Q$2:Q$850, MATCH(B430, Paste_Here!A$2:A$850, 0))))), "Some Risk", ""))), ""), "")</f>
        <v/>
      </c>
      <c r="CI430" s="66"/>
      <c r="CJ430" s="76" t="str">
        <f>IFERROR(IF(B430&lt;&gt;"", IF(AND(INDEX(Paste_Here!AA$2:AA$850, MATCH(B430, Paste_Here!A$2:A$850, 0))&lt;&gt;"", ISNUMBER(VALUE(INDEX(Paste_Here!AA$2:AA$850, MATCH(B430, Paste_Here!A$2:A$850, 0))))), INDEX(Paste_Here!AA$2:AA$850, MATCH(B430, Paste_Here!A$2:A$850, 0)), ""), ""), "")</f>
        <v/>
      </c>
      <c r="CK430" s="66"/>
      <c r="CL430" s="76" t="str">
        <f>IFERROR(IF(B430&lt;&gt;"", IF(LOWER(INDEX(Paste_Here!AB$2:AB$850, MATCH(B430, Paste_Here!A$2:A$850, 0)))="approaching expectations", "Approaching", IF(LOWER(INDEX(Paste_Here!AB$2:AB$850, MATCH(B430, Paste_Here!A$2:A$850, 0)))="met expectations", "Met", IF(LOWER(INDEX(Paste_Here!AB$2:AB$850, MATCH(B430, Paste_Here!A$2:A$850, 0)))="exceeded expectations", "Exceeded", IF(LOWER(INDEX(Paste_Here!AB$2:AB$850, MATCH(B430, Paste_Here!A$2:A$850, 0)))="below expectations", "Below", "")))), ""), "")</f>
        <v/>
      </c>
      <c r="CM430" s="66"/>
      <c r="CN430" s="76" t="str">
        <f>IFERROR(IF(B430&lt;&gt;"", IF(AND(INDEX(Paste_Here!AC$2:AC$850, MATCH(B430, Paste_Here!A$2:A$850, 0))&lt;&gt;"", ISNUMBER(VALUE(INDEX(Paste_Here!AC$2:AC$850, MATCH(B430, Paste_Here!A$2:A$850, 0))))), INDEX(Paste_Here!AC$2:AC$850, MATCH(B430, Paste_Here!A$2:A$850, 0)), ""), ""), "")</f>
        <v/>
      </c>
      <c r="CO430" s="66"/>
      <c r="CP430" s="76"/>
      <c r="CQ430" s="66"/>
      <c r="CR430" s="76"/>
      <c r="CS430" s="66"/>
      <c r="CT430" s="76"/>
      <c r="CU430" s="66"/>
      <c r="CV430" s="76"/>
      <c r="CW430" s="66"/>
      <c r="CX430" s="76"/>
      <c r="CY430" s="66"/>
      <c r="CZ430" s="66"/>
      <c r="DA430" s="76" t="str">
        <f t="shared" si="54"/>
        <v/>
      </c>
      <c r="DB430" s="66"/>
      <c r="DC430" s="76" t="str">
        <f>IFERROR(IF(B430&lt;&gt;"", IF(AND(INDEX(Paste_Here!V$2:V$850, MATCH(B430, Paste_Here!A$2:A$850, 0))&lt;&gt;"", ISNUMBER(VALUE(INDEX(Paste_Here!V$2:V$850, MATCH(B430, Paste_Here!A$2:A$850, 0))))), INDEX(Paste_Here!V$2:V$850, MATCH(B430, Paste_Here!A$2:A$850, 0)), ""), ""), "")</f>
        <v/>
      </c>
      <c r="DD430" s="66"/>
      <c r="DE430" s="76" t="str">
        <f>IFERROR(IF(B430&lt;&gt;"", IF(ISNUMBER(SEARCH("highrisk", LOWER(INDEX(Paste_Here!W$2:W$850, MATCH(B430, Paste_Here!A$2:A$850, 0))))), "High Risk", IF(ISNUMBER(SEARCH("lowrisk", LOWER(INDEX(Paste_Here!W$2:W$850, MATCH(B430, Paste_Here!A$2:A$850, 0))))), "Low Risk", IF(ISNUMBER(SEARCH("somerisk", LOWER(INDEX(Paste_Here!W$2:W$850, MATCH(B430, Paste_Here!A$2:A$850, 0))))), "Some Risk", ""))), ""), "")</f>
        <v/>
      </c>
      <c r="DF430" s="66"/>
      <c r="DG430" s="76" t="str">
        <f>IFERROR(IF(B430&lt;&gt;"", IF(AND(INDEX(Paste_Here!S$2:S$850, MATCH(B430, Paste_Here!A$2:A$850, 0))&lt;&gt;"", ISNUMBER(VALUE(INDEX(Paste_Here!S$2:S$850, MATCH(B430, Paste_Here!A$2:A$850, 0))))), INDEX(Paste_Here!S$2:S$850, MATCH(B430, Paste_Here!A$2:A$850, 0)), ""), ""), "")</f>
        <v/>
      </c>
      <c r="DH430" s="66"/>
      <c r="DI430" s="76" t="str">
        <f>IFERROR(IF(B430&lt;&gt;"", IF(ISNUMBER(SEARCH("highrisk", LOWER(INDEX(Paste_Here!T$2:T$850, MATCH(B430, Paste_Here!A$2:A$850, 0))))), "High Risk", IF(ISNUMBER(SEARCH("lowrisk", LOWER(INDEX(Paste_Here!T$2:T$850, MATCH(B430, Paste_Here!A$2:A$850, 0))))), "Low Risk", IF(ISNUMBER(SEARCH("somerisk", LOWER(INDEX(Paste_Here!T$2:T$850, MATCH(B430, Paste_Here!A$2:A$850, 0))))), "Some Risk", ""))), ""), "")</f>
        <v/>
      </c>
      <c r="DJ430" s="66"/>
      <c r="DK430" s="76" t="str">
        <f>IFERROR(IF(B430&lt;&gt;"", IF(AND(INDEX(Paste_Here!AD$2:AD$850, MATCH(B430, Paste_Here!A$2:A$850, 0))&lt;&gt;"", ISNUMBER(VALUE(INDEX(Paste_Here!AD$2:AD$850, MATCH(B430, Paste_Here!A$2:A$850, 0))))), INDEX(Paste_Here!AD$2:AD$850, MATCH(B430, Paste_Here!A$2:A$850, 0)), ""), ""), "")</f>
        <v/>
      </c>
      <c r="DL430" s="66"/>
      <c r="DM430" s="76" t="str">
        <f>IFERROR(IF(B430&lt;&gt;"", IF(LOWER(INDEX(Paste_Here!AE$2:AE$850, MATCH(B430, Paste_Here!A$2:A$850, 0)))="approaching expectations", "Approaching", IF(LOWER(INDEX(Paste_Here!AE$2:AE$850, MATCH(B430, Paste_Here!A$2:A$850, 0)))="met expectations", "Met", IF(LOWER(INDEX(Paste_Here!AE$2:AE$850, MATCH(B430, Paste_Here!A$2:A$850, 0)))="exceeded expectations", "Exceeded", IF(LOWER(INDEX(Paste_Here!AE$2:AE$850, MATCH(B430, Paste_Here!A$2:A$850, 0)))="below expectations", "Below", "")))), ""), "")</f>
        <v/>
      </c>
      <c r="DN430" s="66"/>
      <c r="DO430" s="76"/>
      <c r="DP430" s="66"/>
      <c r="DQ430" s="76"/>
      <c r="DR430" s="66"/>
      <c r="DS430" s="76"/>
      <c r="DT430" s="66"/>
      <c r="DU430" s="76"/>
      <c r="DV430" s="66"/>
      <c r="DW430" s="66"/>
      <c r="DX430" s="76" t="str">
        <f t="shared" si="55"/>
        <v/>
      </c>
      <c r="DY430" s="66"/>
      <c r="DZ430" s="76"/>
      <c r="EA430" s="66"/>
      <c r="EB430" s="76"/>
      <c r="EC430" s="66"/>
      <c r="ED430" s="76" t="str">
        <f>IFERROR(IF(B430&lt;&gt;"", IF(AND(INDEX(Paste_Here!AF$2:AF$850, MATCH(B430, Paste_Here!A$2:A$850, 0))&lt;&gt;"", ISNUMBER(VALUE(INDEX(Paste_Here!AF$2:AF$850, MATCH(B430, Paste_Here!A$2:A$850, 0))))), INDEX(Paste_Here!AF$2:AF$850, MATCH(B430, Paste_Here!A$2:A$850, 0)), ""), ""), "")</f>
        <v/>
      </c>
      <c r="EE430" s="66"/>
      <c r="EF430" s="76"/>
      <c r="EG430" s="66"/>
      <c r="EH430" s="76"/>
      <c r="EI430" s="66"/>
      <c r="EJ430" s="76" t="str">
        <f>IFERROR(IF(B430&lt;&gt;"", IF(AND(INDEX(Paste_Here!AG$2:AG$850, MATCH(B430, Paste_Here!A$2:A$850, 0))&lt;&gt;"", ISNUMBER(VALUE(INDEX(Paste_Here!AG$2:AG$850, MATCH(B430, Paste_Here!A$2:A$850, 0))))), INDEX(Paste_Here!AG$2:AG$850, MATCH(B430, Paste_Here!A$2:A$850, 0)), ""), ""), "")</f>
        <v/>
      </c>
      <c r="EK430" s="66"/>
      <c r="EL430" s="76"/>
      <c r="EM430" s="66"/>
      <c r="EN430" s="76"/>
      <c r="EO430" s="66"/>
      <c r="EP430" s="76"/>
      <c r="EQ430" s="66"/>
      <c r="ER430" s="76"/>
      <c r="ES430" s="66"/>
      <c r="ET430" s="66"/>
      <c r="EU430" s="76"/>
      <c r="EV430" s="66"/>
      <c r="EW430" s="76"/>
      <c r="EX430" s="66"/>
      <c r="EY430" s="76"/>
      <c r="EZ430" s="66"/>
      <c r="FA430" s="76"/>
      <c r="FB430" s="66"/>
      <c r="FC430" s="76"/>
      <c r="FD430" s="66"/>
      <c r="FE430" s="76"/>
      <c r="FF430" s="66"/>
      <c r="FG430" s="76"/>
      <c r="FH430" s="66"/>
      <c r="FI430" s="76"/>
      <c r="FJ430" s="66"/>
      <c r="FK430" s="76"/>
      <c r="FL430" s="66"/>
      <c r="FM430" s="76"/>
      <c r="FN430" s="66"/>
      <c r="FO430" s="76"/>
      <c r="FP430" s="66"/>
      <c r="FQ430" s="76"/>
      <c r="FR430" s="66"/>
      <c r="FS430" s="76"/>
      <c r="FT430" s="66"/>
      <c r="FU430" s="76"/>
      <c r="FV430" s="66"/>
      <c r="FW430" s="76"/>
      <c r="FX430" s="66"/>
      <c r="FY430" s="76"/>
      <c r="FZ430" s="66"/>
      <c r="GA430" s="76"/>
      <c r="GB430" s="66"/>
      <c r="GC430" s="76"/>
      <c r="GD430" s="66"/>
      <c r="GE430" s="76"/>
      <c r="GF430" s="66"/>
      <c r="GG430" s="76"/>
      <c r="GH430" s="66"/>
      <c r="GI430" s="76"/>
      <c r="GJ430" s="66"/>
      <c r="GK430" s="76"/>
      <c r="GL430" s="66"/>
      <c r="GM430" s="76"/>
      <c r="GN430" s="66"/>
      <c r="GO430" s="76"/>
      <c r="GP430" s="66"/>
      <c r="GQ430" s="76"/>
      <c r="GR430" s="66"/>
      <c r="GS430" s="76"/>
      <c r="GT430" s="66"/>
      <c r="GU430" s="76"/>
      <c r="GV430" s="66"/>
      <c r="GW430" s="76"/>
      <c r="GX430" s="66"/>
      <c r="GY430" s="76"/>
      <c r="GZ430" s="66"/>
      <c r="HA430" s="76"/>
      <c r="HB430" s="66"/>
      <c r="HC430" s="76"/>
      <c r="HD430" s="66"/>
      <c r="HE430" s="76"/>
      <c r="HF430" s="66"/>
      <c r="HG430" s="76"/>
      <c r="HH430" s="66"/>
      <c r="HI430" s="76"/>
      <c r="HJ430" s="66"/>
      <c r="HK430" s="76"/>
      <c r="HL430" s="66"/>
      <c r="HM430" s="76"/>
      <c r="HN430" s="66"/>
      <c r="HO430" s="76"/>
      <c r="HP430" s="66"/>
      <c r="HQ430" s="76"/>
      <c r="HR430" s="66"/>
      <c r="HS430" s="76"/>
      <c r="HT430" s="66"/>
      <c r="HU430" s="76"/>
      <c r="HV430" s="66"/>
      <c r="HW430" s="76"/>
      <c r="HX430" s="66"/>
      <c r="HY430" s="76"/>
      <c r="HZ430" s="66"/>
      <c r="IA430" s="76"/>
      <c r="IB430" s="66"/>
      <c r="IC430" s="76"/>
      <c r="ID430" s="66"/>
      <c r="IE430" s="76"/>
      <c r="IF430" s="66"/>
      <c r="IG430" s="76"/>
      <c r="IH430" s="66"/>
      <c r="II430" s="76"/>
      <c r="IJ430" s="66"/>
      <c r="IK430" s="76"/>
      <c r="IL430" s="66"/>
      <c r="IM430" s="76"/>
      <c r="IN430" s="66"/>
      <c r="IO430" s="76"/>
      <c r="IP430" s="66"/>
      <c r="IQ430" s="76"/>
      <c r="IR430" s="66"/>
      <c r="IS430" s="76"/>
      <c r="IT430" s="66"/>
      <c r="IU430" s="76"/>
      <c r="IV430" s="66"/>
      <c r="IW430" s="76"/>
      <c r="IX430" s="66"/>
      <c r="IY430" s="76"/>
      <c r="IZ430" s="66"/>
      <c r="JA430" s="76"/>
      <c r="JB430" s="66"/>
      <c r="JC430" s="76"/>
      <c r="JD430" s="66"/>
      <c r="JE430" s="76"/>
      <c r="JF430" s="66"/>
      <c r="JG430" s="76"/>
      <c r="JH430" s="66"/>
      <c r="JI430" s="76"/>
      <c r="JJ430" s="66"/>
      <c r="JK430" s="76"/>
      <c r="JL430" s="66"/>
      <c r="JM430" s="76"/>
      <c r="JN430" s="66"/>
      <c r="JO430" s="76"/>
      <c r="JP430" s="66"/>
      <c r="JQ430" s="76"/>
      <c r="JR430" s="66"/>
      <c r="JS430" s="76"/>
      <c r="JT430" s="66"/>
      <c r="JU430" s="76"/>
      <c r="JV430" s="66"/>
      <c r="JW430" s="76"/>
      <c r="JX430" s="66"/>
      <c r="JY430" s="76"/>
      <c r="JZ430" s="66"/>
      <c r="KA430" s="76"/>
      <c r="KB430" s="66"/>
      <c r="KC430" s="76"/>
      <c r="KD430" s="66"/>
      <c r="KE430" s="76"/>
      <c r="KF430" s="66"/>
      <c r="KG430" s="76"/>
      <c r="KH430" s="66"/>
      <c r="KI430" s="76"/>
      <c r="KJ430" s="66"/>
      <c r="KK430" s="76"/>
      <c r="KL430" s="66"/>
      <c r="KM430" s="76"/>
      <c r="KN430" s="66"/>
      <c r="KO430" s="76"/>
      <c r="KP430" s="66"/>
      <c r="KQ430" s="76"/>
      <c r="KR430" s="66"/>
      <c r="KS430" s="76"/>
      <c r="KT430" s="66"/>
      <c r="KU430" s="76"/>
      <c r="KV430" s="66"/>
      <c r="KW430" s="76"/>
      <c r="KX430" s="66"/>
      <c r="KY430" s="76"/>
      <c r="KZ430" s="66"/>
      <c r="LA430" s="76"/>
      <c r="LB430" s="66"/>
      <c r="LC430" s="76"/>
      <c r="LD430" s="66"/>
      <c r="LE430" s="76"/>
      <c r="LF430" s="66"/>
      <c r="LG430" s="76"/>
      <c r="LH430" s="66"/>
      <c r="LI430" s="76"/>
      <c r="LJ430" s="66"/>
      <c r="LK430" s="76"/>
      <c r="LL430" s="66"/>
      <c r="LM430" s="76"/>
      <c r="LN430" s="66"/>
      <c r="LO430" s="76"/>
      <c r="LP430" s="66"/>
      <c r="LQ430" s="76"/>
      <c r="LR430" s="66"/>
      <c r="LS430" s="76"/>
      <c r="LT430" s="66"/>
      <c r="LU430" s="76"/>
      <c r="LV430" s="66"/>
      <c r="LW430" s="76"/>
      <c r="LX430" s="66"/>
      <c r="LY430" s="76"/>
      <c r="LZ430" s="66"/>
      <c r="MA430" s="76"/>
      <c r="MB430" s="66"/>
      <c r="MC430" s="76"/>
      <c r="MD430" s="66"/>
      <c r="MG430" s="1" t="str" cm="1">
        <f t="array" ref="MG430">IFERROR(INDEX(Paste_Here!$B$2:$B$850, MATCH(0, COUNTIF(MG$4:MG429, Paste_Here!$B$2:$B$850) + IF(Paste_Here!$B$2:$B$850="", 1, 0), 0)), "")</f>
        <v/>
      </c>
      <c r="MH430" s="1" t="str">
        <f>IF(MG430&lt;&gt;"", INDEX(Paste_Here!$A$2:$A$850, MATCH(MG430, Paste_Here!$B$2:$B$850, 0)), "")</f>
        <v/>
      </c>
      <c r="MI430" s="1" t="str">
        <f t="shared" si="56"/>
        <v/>
      </c>
      <c r="MJ430" s="1" t="str" cm="1">
        <f t="array" ref="MJ430">IFERROR(INDEX($MI$5:$MI$850, MATCH(SMALL(IF($MI$5:$MI$850&lt;&gt;"", COUNTIF($MI$5:$MI$850, "&lt;"&amp;$MI$5:$MI$850)+1), ROW()-ROW($MJ$5)+1), COUNTIF($MI$5:$MI$850, "&lt;"&amp;$MI$5:$MI$850)+1, 0)), "")</f>
        <v/>
      </c>
    </row>
    <row r="431" spans="1:348">
      <c r="A431" s="66"/>
      <c r="B431" s="76" t="str">
        <f t="shared" si="49"/>
        <v/>
      </c>
      <c r="C431" s="66"/>
      <c r="D431" s="76" t="str">
        <f>IFERROR(IF(B431&lt;&gt;"", IF(AND(INDEX(Paste_Here!B$2:B$850, MATCH(B431, Paste_Here!A$2:A$850, 0))&lt;&gt;"", ISNUMBER(VALUE(INDEX(Paste_Here!B$2:B$850, MATCH(B431, Paste_Here!A$2:A$850, 0))))), INDEX(Paste_Here!B$2:B$850, MATCH(B431, Paste_Here!A$2:A$850, 0)), ""), ""), "")</f>
        <v/>
      </c>
      <c r="E431" s="66"/>
      <c r="F431" s="76" t="str">
        <f>IFERROR(IF(B431&lt;&gt;"", IF(ISTEXT(INDEX(Paste_Here!K$2:K$850, MATCH(B431, Paste_Here!A$2:A$850, 0))), INDEX(Paste_Here!K$2:K$850, MATCH(B431, Paste_Here!A$2:A$850, 0)), ""), ""), "")</f>
        <v/>
      </c>
      <c r="G431" s="66"/>
      <c r="H431" s="76" t="str">
        <f>IFERROR(IF(B431&lt;&gt;"", IF(ISTEXT(INDEX(Paste_Here!C$2:C$850, MATCH(B431, Paste_Here!A$2:A$850, 0))), INDEX(Paste_Here!C$2:C$850, MATCH(B431, Paste_Here!A$2:A$850, 0)), ""), ""), "")</f>
        <v/>
      </c>
      <c r="I431" s="66"/>
      <c r="J431" s="76" t="str">
        <f>IFERROR(IF(B431&lt;&gt;"", IF(ISNUMBER(SEARCH("s", LOWER(INDEX(Paste_Here!M$2:M$850, MATCH(B431, Paste_Here!A$2:A$850, 0))))), "Yes", IF(INDEX(Paste_Here!M$2:M$850, MATCH(B431, Paste_Here!A$2:A$850, 0))&lt;&gt;"", "No", "")), ""), "")</f>
        <v/>
      </c>
      <c r="K431" s="66"/>
      <c r="L431" s="76" t="str">
        <f>IFERROR(IF(B431&lt;&gt;"", IF(ISNUMBER(SEARCH("yes", LOWER(INDEX(Paste_Here!E$2:E$850, MATCH(B431, Paste_Here!A$2:A$850, 0))))), "Yes", IF(ISNUMBER(SEARCH("no", LOWER(INDEX(Paste_Here!E$2:E$850, MATCH(B431, Paste_Here!A$2:A$850, 0))))), "No", "")), ""), "")</f>
        <v/>
      </c>
      <c r="M431" s="66"/>
      <c r="N431" s="76" t="str">
        <f>IFERROR(IF(B431&lt;&gt;"", IF(ISNUMBER(SEARCH("yes", LOWER(INDEX(Paste_Here!F$2:F$850, MATCH(B431, Paste_Here!A$2:A$850, 0))))), "Yes", IF(ISNUMBER(SEARCH("no", LOWER(INDEX(Paste_Here!F$2:F$850, MATCH(B431, Paste_Here!A$2:A$850, 0))))), "No", "")), ""), "")</f>
        <v/>
      </c>
      <c r="O431" s="66"/>
      <c r="P431" s="76" t="str">
        <f>IFERROR(IF(B431&lt;&gt;"", IF(ISNUMBER(SEARCH("yes", LOWER(INDEX(Paste_Here!L$2:L$850, MATCH(B431, Paste_Here!A$2:A$850, 0))))), "Yes", IF(ISNUMBER(SEARCH("no", LOWER(INDEX(Paste_Here!L$2:L$850, MATCH(B431, Paste_Here!A$2:A$850, 0))))), "No", "")), ""), "")</f>
        <v/>
      </c>
      <c r="Q431" s="66"/>
      <c r="R431" s="76" t="str">
        <f>IFERROR(IF(B431&lt;&gt;"", IF(ISNUMBER(SEARCH("transitional 2", LOWER(INDEX(Paste_Here!D$2:D$850, MATCH(B431, Paste_Here!A$2:A$850, 0))))), "T2", IF(ISNUMBER(SEARCH("transitional 1", LOWER(INDEX(Paste_Here!D$2:D$850, MATCH(B431, Paste_Here!A$2:A$850, 0))))), "T1", IF(ISNUMBER(SEARCH("waived ell services", LOWER(INDEX(Paste_Here!D$2:D$850, MATCH(B431, Paste_Here!A$2:A$850, 0))))), "W", IF(ISNUMBER(SEARCH("english language learner", LOWER(INDEX(Paste_Here!D$2:D$850, MATCH(B431, Paste_Here!A$2:A$850, 0))))), "L", "")))), ""), "")</f>
        <v/>
      </c>
      <c r="S431" s="66"/>
      <c r="T431" s="76" t="str">
        <f>IFERROR(IF(B431&lt;&gt;"", IF(ISNUMBER(SEARCH("yes", LOWER(INDEX(Paste_Here!I$2:I$850, MATCH(B431, Paste_Here!A$2:A$850, 0))))), "Yes", IF(ISNUMBER(SEARCH("no", LOWER(INDEX(Paste_Here!I$2:I$850, MATCH(B431, Paste_Here!A$2:A$850, 0))))), "No", "")), ""), "")</f>
        <v/>
      </c>
      <c r="U431" s="66"/>
      <c r="V431" s="76" t="str">
        <f>IFERROR(IF(B431&lt;&gt;"", IF(ISTEXT(INDEX(Paste_Here!J$2:J$850, MATCH(B431, Paste_Here!A$2:A$850, 0))), VALUE(INDEX(Paste_Here!J$2:J$850, MATCH(B431, Paste_Here!A$2:A$850, 0))), ""), ""), "")</f>
        <v/>
      </c>
      <c r="W431" s="66"/>
      <c r="X431" s="66"/>
      <c r="Y431" s="76" t="str">
        <f t="shared" si="50"/>
        <v/>
      </c>
      <c r="Z431" s="66"/>
      <c r="AA431" s="76" t="str">
        <f>IFERROR(IF(B431&lt;&gt;"", IF(AND(INDEX(Paste_Here!AI$2:AI$850, MATCH(B431, Paste_Here!A$2:A$850, 0))&lt;&gt;"", ISNUMBER(VALUE(INDEX(Paste_Here!AI$2:AI$850, MATCH(B431, Paste_Here!A$2:A$850, 0))))), INDEX(Paste_Here!AI$2:AI$850, MATCH(B431, Paste_Here!A$2:A$850, 0)), ""), ""), "")</f>
        <v/>
      </c>
      <c r="AB431" s="66"/>
      <c r="AC431" s="76" t="str">
        <f>IFERROR(IF(B431&lt;&gt;"", IF(AND(INDEX(Paste_Here!AJ$2:AJ$850, MATCH(B431, Paste_Here!A$2:A$850, 0))&lt;&gt;"", ISNUMBER(VALUE(INDEX(Paste_Here!AJ$2:AJ$850, MATCH(B431, Paste_Here!A$2:A$850, 0))))), INDEX(Paste_Here!AJ$2:AJ$850, MATCH(B431, Paste_Here!A$2:A$850, 0)), ""), ""), "")</f>
        <v/>
      </c>
      <c r="AD431" s="66"/>
      <c r="AE431" s="76" t="str">
        <f>IFERROR(IF(B431&lt;&gt;"", IF(AND(INDEX(Paste_Here!AK$2:AK$850, MATCH(B431, Paste_Here!A$2:A$850, 0))&lt;&gt;"", ISNUMBER(VALUE(INDEX(Paste_Here!AK$2:AK$850, MATCH(B431, Paste_Here!A$2:A$850, 0))))), INDEX(Paste_Here!AK$2:AK$850, MATCH(B431, Paste_Here!A$2:A$850, 0)), ""), ""), "")</f>
        <v/>
      </c>
      <c r="AF431" s="66"/>
      <c r="AG431" s="76" t="str">
        <f>IFERROR(IF(B431&lt;&gt;"", IF(AND(INDEX(Paste_Here!AL$2:AL$850, MATCH(B431, Paste_Here!A$2:A$850, 0))&lt;&gt;"", ISNUMBER(VALUE(INDEX(Paste_Here!AL$2:AL$850, MATCH(B431, Paste_Here!A$2:A$850, 0))))), INDEX(Paste_Here!AL$2:AL$850, MATCH(B431, Paste_Here!A$2:A$850, 0)), ""), ""), "")</f>
        <v/>
      </c>
      <c r="AH431" s="66"/>
      <c r="AI431" s="76" t="str">
        <f>IFERROR(IF(B431&lt;&gt;"", IF(AND(INDEX(Paste_Here!AH$2:AH$850, MATCH(B431, Paste_Here!A$2:A$850, 0))&lt;&gt;"", ISNUMBER(VALUE(INDEX(Paste_Here!AH$2:AH$850, MATCH(B431, Paste_Here!A$2:A$850, 0))))), IF(VALUE(INDEX(Paste_Here!AH$2:AH$850, MATCH(B431, Paste_Here!A$2:A$850, 0)))=0, "", INDEX(Paste_Here!AH$2:AH$850, MATCH(B431, Paste_Here!A$2:A$850, 0))), ""), ""), "")</f>
        <v/>
      </c>
      <c r="AJ431" s="66"/>
      <c r="AK431" s="76" t="str">
        <f>IFERROR(IF(B431&lt;&gt;"", IF(AND(INDEX(Paste_Here!N$2:N$850, MATCH(B431, Paste_Here!A$2:A$850, 0))&lt;&gt;"", ISNUMBER(VALUE(INDEX(Paste_Here!N$2:N$850, MATCH(B431, Paste_Here!A$2:A$850, 0))))), INDEX(Paste_Here!N$2:N$850, MATCH(B431, Paste_Here!A$2:A$850, 0)), ""), ""), "")</f>
        <v/>
      </c>
      <c r="AL431" s="66"/>
      <c r="AM431" s="76" t="str">
        <f>IFERROR(IF(B431&lt;&gt;"", IF(AND(INDEX(Paste_Here!O$2:O$850, MATCH(B431, Paste_Here!A$2:A$850, 0))&lt;&gt;"", ISNUMBER(VALUE(INDEX(Paste_Here!O$2:O$850, MATCH(B431, Paste_Here!A$2:A$850, 0))))), INDEX(Paste_Here!O$2:O$850, MATCH(B431, Paste_Here!A$2:A$850, 0)), ""), ""), "")</f>
        <v/>
      </c>
      <c r="AN431" s="66"/>
      <c r="AO431" s="76"/>
      <c r="AP431" s="66"/>
      <c r="AQ431" s="76"/>
      <c r="AR431" s="66"/>
      <c r="AS431" s="76"/>
      <c r="AT431" s="66"/>
      <c r="AU431" s="66"/>
      <c r="AV431" s="76" t="str">
        <f t="shared" si="51"/>
        <v/>
      </c>
      <c r="AW431" s="66"/>
      <c r="AX431" s="76" t="str">
        <f>IFERROR(IF(B431&lt;&gt;"", IF(ISNUMBER(SEARCH("Revealed-Potential (Primary Focus)", LOWER(INDEX(Paste_Here!Z$2:Z$850, MATCH(B431, Paste_Here!A$2:A$850, 0))))), "Rev-Potential: Prim", IF(ISNUMBER(SEARCH("Revealed-Potential (Secondary Focus)", LOWER(INDEX(Paste_Here!Z$2:Z$850, MATCH(B431, Paste_Here!A$2:A$850, 0))))), "Rev-Potential: Sec", IF(ISNUMBER(SEARCH("Monitoring", LOWER(INDEX(Paste_Here!Z$2:Z$850, MATCH(B431, Paste_Here!A$2:A$850, 0))))), "Monitoring", IF(ISNUMBER(SEARCH("At-Promise (Secondary Focus)", LOWER(INDEX(Paste_Here!Z$2:Z$850, MATCH(B431, Paste_Here!A$2:A$850, 0))))), "At-Promise: Sec", IF(ISNUMBER(SEARCH("At-Promise (Primary Focus)", LOWER(INDEX(Paste_Here!Z$2:Z$850, MATCH(B431, Paste_Here!A$2:A$850, 0))))), "At-Promise: Prim", ""))))), ""), "")</f>
        <v/>
      </c>
      <c r="AY431" s="66"/>
      <c r="AZ431" s="76"/>
      <c r="BA431" s="66"/>
      <c r="BB431" s="76"/>
      <c r="BC431" s="66"/>
      <c r="BD431" s="76"/>
      <c r="BE431" s="66"/>
      <c r="BF431" s="76"/>
      <c r="BG431" s="66"/>
      <c r="BH431" s="76"/>
      <c r="BI431" s="66"/>
      <c r="BJ431" s="66"/>
      <c r="BK431" s="76" t="str">
        <f t="shared" si="52"/>
        <v/>
      </c>
      <c r="BL431" s="66"/>
      <c r="BM431" s="76" t="str">
        <f>IFERROR(IF(B431&lt;&gt;"", IF(AND(ISNUMBER(VALUE(SUBSTITUTE(SUBSTITUTE(Paste_Here!R431, "br", "-"), "L", ""))), VALUE(SUBSTITUTE(SUBSTITUTE(Paste_Here!R431, "br", "-"), "L", "")) &gt;= 1095), "Yes", IF(AND(ISNUMBER(VALUE(SUBSTITUTE(SUBSTITUTE(Paste_Here!R431, "br", "-"), "L", ""))), VALUE(SUBSTITUTE(SUBSTITUTE(Paste_Here!R431, "br", "-"), "L", "")) &lt;= 1094), "No", "")), ""), "")</f>
        <v/>
      </c>
      <c r="BN431" s="66"/>
      <c r="BO431" s="76" t="str">
        <f>IFERROR(IF(B431&lt;&gt;"", IF(COUNTIF(INDEX(Paste_Here!Y$2:AB$850, MATCH(B431, Paste_Here!A$2:A$850, 0), 0), "yes") &gt; 0, "Yes", IF(COUNTIF(INDEX(Paste_Here!Y$2:AB$850, MATCH(B431, Paste_Here!A$2:A$850, 0), 0), "no") &gt; 0, "No", "")), ""), "")</f>
        <v/>
      </c>
      <c r="BP431" s="66"/>
      <c r="BQ431" s="76" t="str">
        <f>IFERROR(IF(B431&lt;&gt;"", IF(AND(ISNUMBER(VALUE(SUBSTITUTE(SUBSTITUTE(Paste_Here!U431, "em", "-"), "q", ""))), VALUE(SUBSTITUTE(SUBSTITUTE(Paste_Here!U431, "em", "-"), "q", "")) &gt;= 910), "Yes", IF(AND(ISNUMBER(VALUE(SUBSTITUTE(SUBSTITUTE(Paste_Here!U431, "em", "-"), "q", ""))), VALUE(SUBSTITUTE(SUBSTITUTE(Paste_Here!U431, "em", "-"), "q", "")) &lt;= 909), "No", "")), ""), "")</f>
        <v/>
      </c>
      <c r="BR431" s="66"/>
      <c r="BS431" s="76" t="str">
        <f>IFERROR(IF(B431&lt;&gt;"", IF(AND(INDEX(Paste_Here!X$2:X$850, MATCH(B431, Paste_Here!A$2:A$850, 0))&lt;&gt;"", ISNUMBER(VALUE(INDEX(Paste_Here!X$2:X$850, MATCH(B431, Paste_Here!A$2:A$850, 0))))), INDEX(Paste_Here!X$2:X$850, MATCH(B431, Paste_Here!A$2:A$850, 0)), ""), ""), "")</f>
        <v/>
      </c>
      <c r="BT431" s="66"/>
      <c r="BU431" s="76" t="str">
        <f>IFERROR(IF(B431&lt;&gt;"", IF(ISNUMBER(VALUE(INDEX(Paste_Here!G$2:G$850, MATCH(B431, Paste_Here!A$2:A$850, 0)))), IF(VALUE(INDEX(Paste_Here!G$2:G$850, MATCH(B431, Paste_Here!A$2:A$850, 0)))=0, "No", IF(AND(VALUE(INDEX(Paste_Here!G$2:G$850, MATCH(B431, Paste_Here!A$2:A$850, 0)))&gt;=1, VALUE(INDEX(Paste_Here!G$2:G$850, MATCH(B431, Paste_Here!A$2:A$850, 0)))&lt;=4), VALUE(INDEX(Paste_Here!G$2:G$850, MATCH(B431, Paste_Here!A$2:A$850, 0))), "")), ""), ""), "")</f>
        <v/>
      </c>
      <c r="BV431" s="66"/>
      <c r="BW431" s="76" t="str">
        <f>IFERROR(IF(B431&lt;&gt;"", IF(ISNUMBER(VALUE(INDEX(Paste_Here!H$2:H$850, MATCH(B431, Paste_Here!A$2:A$850, 0)))), IF(VALUE(INDEX(Paste_Here!H$2:H$850, MATCH(B431, Paste_Here!A$2:A$850, 0)))=0, "No", IF(AND(VALUE(INDEX(Paste_Here!H$2:H$850, MATCH(B431, Paste_Here!A$2:A$850, 0)))&gt;=1, VALUE(INDEX(Paste_Here!H$2:H$850, MATCH(B431, Paste_Here!A$2:A$850, 0)))&lt;=4), VALUE(INDEX(Paste_Here!H$2:H$850, MATCH(B431, Paste_Here!A$2:A$850, 0))), "")), ""), ""), "")</f>
        <v/>
      </c>
      <c r="BX431" s="66"/>
      <c r="BY431" s="76"/>
      <c r="BZ431" s="66"/>
      <c r="CA431" s="76"/>
      <c r="CB431" s="66"/>
      <c r="CC431" s="66"/>
      <c r="CD431" s="76" t="str">
        <f t="shared" si="53"/>
        <v/>
      </c>
      <c r="CE431" s="66"/>
      <c r="CF431" s="76" t="str">
        <f>IFERROR(IF(B431&lt;&gt;"", IF(AND(INDEX(Paste_Here!P$2:P$850, MATCH(B431, Paste_Here!A$2:A$850, 0))&lt;&gt;"", ISNUMBER(VALUE(INDEX(Paste_Here!P$2:P$850, MATCH(B431, Paste_Here!A$2:A$850, 0))))), INDEX(Paste_Here!P$2:P$850, MATCH(B431, Paste_Here!A$2:A$850, 0)), ""), ""), "")</f>
        <v/>
      </c>
      <c r="CG431" s="66"/>
      <c r="CH431" s="76" t="str">
        <f>IFERROR(IF(B431&lt;&gt;"", IF(ISNUMBER(SEARCH("highrisk", LOWER(INDEX(Paste_Here!Q$2:Q$850, MATCH(B431, Paste_Here!A$2:A$850, 0))))), "High Risk", IF(ISNUMBER(SEARCH("lowrisk", LOWER(INDEX(Paste_Here!Q$2:Q$850, MATCH(B431, Paste_Here!A$2:A$850, 0))))), "Low Risk", IF(ISNUMBER(SEARCH("somerisk", LOWER(INDEX(Paste_Here!Q$2:Q$850, MATCH(B431, Paste_Here!A$2:A$850, 0))))), "Some Risk", ""))), ""), "")</f>
        <v/>
      </c>
      <c r="CI431" s="66"/>
      <c r="CJ431" s="76" t="str">
        <f>IFERROR(IF(B431&lt;&gt;"", IF(AND(INDEX(Paste_Here!AA$2:AA$850, MATCH(B431, Paste_Here!A$2:A$850, 0))&lt;&gt;"", ISNUMBER(VALUE(INDEX(Paste_Here!AA$2:AA$850, MATCH(B431, Paste_Here!A$2:A$850, 0))))), INDEX(Paste_Here!AA$2:AA$850, MATCH(B431, Paste_Here!A$2:A$850, 0)), ""), ""), "")</f>
        <v/>
      </c>
      <c r="CK431" s="66"/>
      <c r="CL431" s="76" t="str">
        <f>IFERROR(IF(B431&lt;&gt;"", IF(LOWER(INDEX(Paste_Here!AB$2:AB$850, MATCH(B431, Paste_Here!A$2:A$850, 0)))="approaching expectations", "Approaching", IF(LOWER(INDEX(Paste_Here!AB$2:AB$850, MATCH(B431, Paste_Here!A$2:A$850, 0)))="met expectations", "Met", IF(LOWER(INDEX(Paste_Here!AB$2:AB$850, MATCH(B431, Paste_Here!A$2:A$850, 0)))="exceeded expectations", "Exceeded", IF(LOWER(INDEX(Paste_Here!AB$2:AB$850, MATCH(B431, Paste_Here!A$2:A$850, 0)))="below expectations", "Below", "")))), ""), "")</f>
        <v/>
      </c>
      <c r="CM431" s="66"/>
      <c r="CN431" s="76" t="str">
        <f>IFERROR(IF(B431&lt;&gt;"", IF(AND(INDEX(Paste_Here!AC$2:AC$850, MATCH(B431, Paste_Here!A$2:A$850, 0))&lt;&gt;"", ISNUMBER(VALUE(INDEX(Paste_Here!AC$2:AC$850, MATCH(B431, Paste_Here!A$2:A$850, 0))))), INDEX(Paste_Here!AC$2:AC$850, MATCH(B431, Paste_Here!A$2:A$850, 0)), ""), ""), "")</f>
        <v/>
      </c>
      <c r="CO431" s="66"/>
      <c r="CP431" s="76"/>
      <c r="CQ431" s="66"/>
      <c r="CR431" s="76"/>
      <c r="CS431" s="66"/>
      <c r="CT431" s="76"/>
      <c r="CU431" s="66"/>
      <c r="CV431" s="76"/>
      <c r="CW431" s="66"/>
      <c r="CX431" s="76"/>
      <c r="CY431" s="66"/>
      <c r="CZ431" s="66"/>
      <c r="DA431" s="76" t="str">
        <f t="shared" si="54"/>
        <v/>
      </c>
      <c r="DB431" s="66"/>
      <c r="DC431" s="76" t="str">
        <f>IFERROR(IF(B431&lt;&gt;"", IF(AND(INDEX(Paste_Here!V$2:V$850, MATCH(B431, Paste_Here!A$2:A$850, 0))&lt;&gt;"", ISNUMBER(VALUE(INDEX(Paste_Here!V$2:V$850, MATCH(B431, Paste_Here!A$2:A$850, 0))))), INDEX(Paste_Here!V$2:V$850, MATCH(B431, Paste_Here!A$2:A$850, 0)), ""), ""), "")</f>
        <v/>
      </c>
      <c r="DD431" s="66"/>
      <c r="DE431" s="76" t="str">
        <f>IFERROR(IF(B431&lt;&gt;"", IF(ISNUMBER(SEARCH("highrisk", LOWER(INDEX(Paste_Here!W$2:W$850, MATCH(B431, Paste_Here!A$2:A$850, 0))))), "High Risk", IF(ISNUMBER(SEARCH("lowrisk", LOWER(INDEX(Paste_Here!W$2:W$850, MATCH(B431, Paste_Here!A$2:A$850, 0))))), "Low Risk", IF(ISNUMBER(SEARCH("somerisk", LOWER(INDEX(Paste_Here!W$2:W$850, MATCH(B431, Paste_Here!A$2:A$850, 0))))), "Some Risk", ""))), ""), "")</f>
        <v/>
      </c>
      <c r="DF431" s="66"/>
      <c r="DG431" s="76" t="str">
        <f>IFERROR(IF(B431&lt;&gt;"", IF(AND(INDEX(Paste_Here!S$2:S$850, MATCH(B431, Paste_Here!A$2:A$850, 0))&lt;&gt;"", ISNUMBER(VALUE(INDEX(Paste_Here!S$2:S$850, MATCH(B431, Paste_Here!A$2:A$850, 0))))), INDEX(Paste_Here!S$2:S$850, MATCH(B431, Paste_Here!A$2:A$850, 0)), ""), ""), "")</f>
        <v/>
      </c>
      <c r="DH431" s="66"/>
      <c r="DI431" s="76" t="str">
        <f>IFERROR(IF(B431&lt;&gt;"", IF(ISNUMBER(SEARCH("highrisk", LOWER(INDEX(Paste_Here!T$2:T$850, MATCH(B431, Paste_Here!A$2:A$850, 0))))), "High Risk", IF(ISNUMBER(SEARCH("lowrisk", LOWER(INDEX(Paste_Here!T$2:T$850, MATCH(B431, Paste_Here!A$2:A$850, 0))))), "Low Risk", IF(ISNUMBER(SEARCH("somerisk", LOWER(INDEX(Paste_Here!T$2:T$850, MATCH(B431, Paste_Here!A$2:A$850, 0))))), "Some Risk", ""))), ""), "")</f>
        <v/>
      </c>
      <c r="DJ431" s="66"/>
      <c r="DK431" s="76" t="str">
        <f>IFERROR(IF(B431&lt;&gt;"", IF(AND(INDEX(Paste_Here!AD$2:AD$850, MATCH(B431, Paste_Here!A$2:A$850, 0))&lt;&gt;"", ISNUMBER(VALUE(INDEX(Paste_Here!AD$2:AD$850, MATCH(B431, Paste_Here!A$2:A$850, 0))))), INDEX(Paste_Here!AD$2:AD$850, MATCH(B431, Paste_Here!A$2:A$850, 0)), ""), ""), "")</f>
        <v/>
      </c>
      <c r="DL431" s="66"/>
      <c r="DM431" s="76" t="str">
        <f>IFERROR(IF(B431&lt;&gt;"", IF(LOWER(INDEX(Paste_Here!AE$2:AE$850, MATCH(B431, Paste_Here!A$2:A$850, 0)))="approaching expectations", "Approaching", IF(LOWER(INDEX(Paste_Here!AE$2:AE$850, MATCH(B431, Paste_Here!A$2:A$850, 0)))="met expectations", "Met", IF(LOWER(INDEX(Paste_Here!AE$2:AE$850, MATCH(B431, Paste_Here!A$2:A$850, 0)))="exceeded expectations", "Exceeded", IF(LOWER(INDEX(Paste_Here!AE$2:AE$850, MATCH(B431, Paste_Here!A$2:A$850, 0)))="below expectations", "Below", "")))), ""), "")</f>
        <v/>
      </c>
      <c r="DN431" s="66"/>
      <c r="DO431" s="76"/>
      <c r="DP431" s="66"/>
      <c r="DQ431" s="76"/>
      <c r="DR431" s="66"/>
      <c r="DS431" s="76"/>
      <c r="DT431" s="66"/>
      <c r="DU431" s="76"/>
      <c r="DV431" s="66"/>
      <c r="DW431" s="66"/>
      <c r="DX431" s="76" t="str">
        <f t="shared" si="55"/>
        <v/>
      </c>
      <c r="DY431" s="66"/>
      <c r="DZ431" s="76"/>
      <c r="EA431" s="66"/>
      <c r="EB431" s="76"/>
      <c r="EC431" s="66"/>
      <c r="ED431" s="76" t="str">
        <f>IFERROR(IF(B431&lt;&gt;"", IF(AND(INDEX(Paste_Here!AF$2:AF$850, MATCH(B431, Paste_Here!A$2:A$850, 0))&lt;&gt;"", ISNUMBER(VALUE(INDEX(Paste_Here!AF$2:AF$850, MATCH(B431, Paste_Here!A$2:A$850, 0))))), INDEX(Paste_Here!AF$2:AF$850, MATCH(B431, Paste_Here!A$2:A$850, 0)), ""), ""), "")</f>
        <v/>
      </c>
      <c r="EE431" s="66"/>
      <c r="EF431" s="76"/>
      <c r="EG431" s="66"/>
      <c r="EH431" s="76"/>
      <c r="EI431" s="66"/>
      <c r="EJ431" s="76" t="str">
        <f>IFERROR(IF(B431&lt;&gt;"", IF(AND(INDEX(Paste_Here!AG$2:AG$850, MATCH(B431, Paste_Here!A$2:A$850, 0))&lt;&gt;"", ISNUMBER(VALUE(INDEX(Paste_Here!AG$2:AG$850, MATCH(B431, Paste_Here!A$2:A$850, 0))))), INDEX(Paste_Here!AG$2:AG$850, MATCH(B431, Paste_Here!A$2:A$850, 0)), ""), ""), "")</f>
        <v/>
      </c>
      <c r="EK431" s="66"/>
      <c r="EL431" s="76"/>
      <c r="EM431" s="66"/>
      <c r="EN431" s="76"/>
      <c r="EO431" s="66"/>
      <c r="EP431" s="76"/>
      <c r="EQ431" s="66"/>
      <c r="ER431" s="76"/>
      <c r="ES431" s="66"/>
      <c r="ET431" s="66"/>
      <c r="EU431" s="76"/>
      <c r="EV431" s="66"/>
      <c r="EW431" s="76"/>
      <c r="EX431" s="66"/>
      <c r="EY431" s="76"/>
      <c r="EZ431" s="66"/>
      <c r="FA431" s="76"/>
      <c r="FB431" s="66"/>
      <c r="FC431" s="76"/>
      <c r="FD431" s="66"/>
      <c r="FE431" s="76"/>
      <c r="FF431" s="66"/>
      <c r="FG431" s="76"/>
      <c r="FH431" s="66"/>
      <c r="FI431" s="76"/>
      <c r="FJ431" s="66"/>
      <c r="FK431" s="76"/>
      <c r="FL431" s="66"/>
      <c r="FM431" s="76"/>
      <c r="FN431" s="66"/>
      <c r="FO431" s="76"/>
      <c r="FP431" s="66"/>
      <c r="FQ431" s="76"/>
      <c r="FR431" s="66"/>
      <c r="FS431" s="76"/>
      <c r="FT431" s="66"/>
      <c r="FU431" s="76"/>
      <c r="FV431" s="66"/>
      <c r="FW431" s="76"/>
      <c r="FX431" s="66"/>
      <c r="FY431" s="76"/>
      <c r="FZ431" s="66"/>
      <c r="GA431" s="76"/>
      <c r="GB431" s="66"/>
      <c r="GC431" s="76"/>
      <c r="GD431" s="66"/>
      <c r="GE431" s="76"/>
      <c r="GF431" s="66"/>
      <c r="GG431" s="76"/>
      <c r="GH431" s="66"/>
      <c r="GI431" s="76"/>
      <c r="GJ431" s="66"/>
      <c r="GK431" s="76"/>
      <c r="GL431" s="66"/>
      <c r="GM431" s="76"/>
      <c r="GN431" s="66"/>
      <c r="GO431" s="76"/>
      <c r="GP431" s="66"/>
      <c r="GQ431" s="76"/>
      <c r="GR431" s="66"/>
      <c r="GS431" s="76"/>
      <c r="GT431" s="66"/>
      <c r="GU431" s="76"/>
      <c r="GV431" s="66"/>
      <c r="GW431" s="76"/>
      <c r="GX431" s="66"/>
      <c r="GY431" s="76"/>
      <c r="GZ431" s="66"/>
      <c r="HA431" s="76"/>
      <c r="HB431" s="66"/>
      <c r="HC431" s="76"/>
      <c r="HD431" s="66"/>
      <c r="HE431" s="76"/>
      <c r="HF431" s="66"/>
      <c r="HG431" s="76"/>
      <c r="HH431" s="66"/>
      <c r="HI431" s="76"/>
      <c r="HJ431" s="66"/>
      <c r="HK431" s="76"/>
      <c r="HL431" s="66"/>
      <c r="HM431" s="76"/>
      <c r="HN431" s="66"/>
      <c r="HO431" s="76"/>
      <c r="HP431" s="66"/>
      <c r="HQ431" s="76"/>
      <c r="HR431" s="66"/>
      <c r="HS431" s="76"/>
      <c r="HT431" s="66"/>
      <c r="HU431" s="76"/>
      <c r="HV431" s="66"/>
      <c r="HW431" s="76"/>
      <c r="HX431" s="66"/>
      <c r="HY431" s="76"/>
      <c r="HZ431" s="66"/>
      <c r="IA431" s="76"/>
      <c r="IB431" s="66"/>
      <c r="IC431" s="76"/>
      <c r="ID431" s="66"/>
      <c r="IE431" s="76"/>
      <c r="IF431" s="66"/>
      <c r="IG431" s="76"/>
      <c r="IH431" s="66"/>
      <c r="II431" s="76"/>
      <c r="IJ431" s="66"/>
      <c r="IK431" s="76"/>
      <c r="IL431" s="66"/>
      <c r="IM431" s="76"/>
      <c r="IN431" s="66"/>
      <c r="IO431" s="76"/>
      <c r="IP431" s="66"/>
      <c r="IQ431" s="76"/>
      <c r="IR431" s="66"/>
      <c r="IS431" s="76"/>
      <c r="IT431" s="66"/>
      <c r="IU431" s="76"/>
      <c r="IV431" s="66"/>
      <c r="IW431" s="76"/>
      <c r="IX431" s="66"/>
      <c r="IY431" s="76"/>
      <c r="IZ431" s="66"/>
      <c r="JA431" s="76"/>
      <c r="JB431" s="66"/>
      <c r="JC431" s="76"/>
      <c r="JD431" s="66"/>
      <c r="JE431" s="76"/>
      <c r="JF431" s="66"/>
      <c r="JG431" s="76"/>
      <c r="JH431" s="66"/>
      <c r="JI431" s="76"/>
      <c r="JJ431" s="66"/>
      <c r="JK431" s="76"/>
      <c r="JL431" s="66"/>
      <c r="JM431" s="76"/>
      <c r="JN431" s="66"/>
      <c r="JO431" s="76"/>
      <c r="JP431" s="66"/>
      <c r="JQ431" s="76"/>
      <c r="JR431" s="66"/>
      <c r="JS431" s="76"/>
      <c r="JT431" s="66"/>
      <c r="JU431" s="76"/>
      <c r="JV431" s="66"/>
      <c r="JW431" s="76"/>
      <c r="JX431" s="66"/>
      <c r="JY431" s="76"/>
      <c r="JZ431" s="66"/>
      <c r="KA431" s="76"/>
      <c r="KB431" s="66"/>
      <c r="KC431" s="76"/>
      <c r="KD431" s="66"/>
      <c r="KE431" s="76"/>
      <c r="KF431" s="66"/>
      <c r="KG431" s="76"/>
      <c r="KH431" s="66"/>
      <c r="KI431" s="76"/>
      <c r="KJ431" s="66"/>
      <c r="KK431" s="76"/>
      <c r="KL431" s="66"/>
      <c r="KM431" s="76"/>
      <c r="KN431" s="66"/>
      <c r="KO431" s="76"/>
      <c r="KP431" s="66"/>
      <c r="KQ431" s="76"/>
      <c r="KR431" s="66"/>
      <c r="KS431" s="76"/>
      <c r="KT431" s="66"/>
      <c r="KU431" s="76"/>
      <c r="KV431" s="66"/>
      <c r="KW431" s="76"/>
      <c r="KX431" s="66"/>
      <c r="KY431" s="76"/>
      <c r="KZ431" s="66"/>
      <c r="LA431" s="76"/>
      <c r="LB431" s="66"/>
      <c r="LC431" s="76"/>
      <c r="LD431" s="66"/>
      <c r="LE431" s="76"/>
      <c r="LF431" s="66"/>
      <c r="LG431" s="76"/>
      <c r="LH431" s="66"/>
      <c r="LI431" s="76"/>
      <c r="LJ431" s="66"/>
      <c r="LK431" s="76"/>
      <c r="LL431" s="66"/>
      <c r="LM431" s="76"/>
      <c r="LN431" s="66"/>
      <c r="LO431" s="76"/>
      <c r="LP431" s="66"/>
      <c r="LQ431" s="76"/>
      <c r="LR431" s="66"/>
      <c r="LS431" s="76"/>
      <c r="LT431" s="66"/>
      <c r="LU431" s="76"/>
      <c r="LV431" s="66"/>
      <c r="LW431" s="76"/>
      <c r="LX431" s="66"/>
      <c r="LY431" s="76"/>
      <c r="LZ431" s="66"/>
      <c r="MA431" s="76"/>
      <c r="MB431" s="66"/>
      <c r="MC431" s="76"/>
      <c r="MD431" s="66"/>
      <c r="MG431" s="1" t="str" cm="1">
        <f t="array" ref="MG431">IFERROR(INDEX(Paste_Here!$B$2:$B$850, MATCH(0, COUNTIF(MG$4:MG430, Paste_Here!$B$2:$B$850) + IF(Paste_Here!$B$2:$B$850="", 1, 0), 0)), "")</f>
        <v/>
      </c>
      <c r="MH431" s="1" t="str">
        <f>IF(MG431&lt;&gt;"", INDEX(Paste_Here!$A$2:$A$850, MATCH(MG431, Paste_Here!$B$2:$B$850, 0)), "")</f>
        <v/>
      </c>
      <c r="MI431" s="1" t="str">
        <f t="shared" si="56"/>
        <v/>
      </c>
      <c r="MJ431" s="1" t="str" cm="1">
        <f t="array" ref="MJ431">IFERROR(INDEX($MI$5:$MI$850, MATCH(SMALL(IF($MI$5:$MI$850&lt;&gt;"", COUNTIF($MI$5:$MI$850, "&lt;"&amp;$MI$5:$MI$850)+1), ROW()-ROW($MJ$5)+1), COUNTIF($MI$5:$MI$850, "&lt;"&amp;$MI$5:$MI$850)+1, 0)), "")</f>
        <v/>
      </c>
    </row>
    <row r="432" spans="1:348">
      <c r="A432" s="66"/>
      <c r="B432" s="76" t="str">
        <f t="shared" si="49"/>
        <v/>
      </c>
      <c r="C432" s="66"/>
      <c r="D432" s="76" t="str">
        <f>IFERROR(IF(B432&lt;&gt;"", IF(AND(INDEX(Paste_Here!B$2:B$850, MATCH(B432, Paste_Here!A$2:A$850, 0))&lt;&gt;"", ISNUMBER(VALUE(INDEX(Paste_Here!B$2:B$850, MATCH(B432, Paste_Here!A$2:A$850, 0))))), INDEX(Paste_Here!B$2:B$850, MATCH(B432, Paste_Here!A$2:A$850, 0)), ""), ""), "")</f>
        <v/>
      </c>
      <c r="E432" s="66"/>
      <c r="F432" s="76" t="str">
        <f>IFERROR(IF(B432&lt;&gt;"", IF(ISTEXT(INDEX(Paste_Here!K$2:K$850, MATCH(B432, Paste_Here!A$2:A$850, 0))), INDEX(Paste_Here!K$2:K$850, MATCH(B432, Paste_Here!A$2:A$850, 0)), ""), ""), "")</f>
        <v/>
      </c>
      <c r="G432" s="66"/>
      <c r="H432" s="76" t="str">
        <f>IFERROR(IF(B432&lt;&gt;"", IF(ISTEXT(INDEX(Paste_Here!C$2:C$850, MATCH(B432, Paste_Here!A$2:A$850, 0))), INDEX(Paste_Here!C$2:C$850, MATCH(B432, Paste_Here!A$2:A$850, 0)), ""), ""), "")</f>
        <v/>
      </c>
      <c r="I432" s="66"/>
      <c r="J432" s="76" t="str">
        <f>IFERROR(IF(B432&lt;&gt;"", IF(ISNUMBER(SEARCH("s", LOWER(INDEX(Paste_Here!M$2:M$850, MATCH(B432, Paste_Here!A$2:A$850, 0))))), "Yes", IF(INDEX(Paste_Here!M$2:M$850, MATCH(B432, Paste_Here!A$2:A$850, 0))&lt;&gt;"", "No", "")), ""), "")</f>
        <v/>
      </c>
      <c r="K432" s="66"/>
      <c r="L432" s="76" t="str">
        <f>IFERROR(IF(B432&lt;&gt;"", IF(ISNUMBER(SEARCH("yes", LOWER(INDEX(Paste_Here!E$2:E$850, MATCH(B432, Paste_Here!A$2:A$850, 0))))), "Yes", IF(ISNUMBER(SEARCH("no", LOWER(INDEX(Paste_Here!E$2:E$850, MATCH(B432, Paste_Here!A$2:A$850, 0))))), "No", "")), ""), "")</f>
        <v/>
      </c>
      <c r="M432" s="66"/>
      <c r="N432" s="76" t="str">
        <f>IFERROR(IF(B432&lt;&gt;"", IF(ISNUMBER(SEARCH("yes", LOWER(INDEX(Paste_Here!F$2:F$850, MATCH(B432, Paste_Here!A$2:A$850, 0))))), "Yes", IF(ISNUMBER(SEARCH("no", LOWER(INDEX(Paste_Here!F$2:F$850, MATCH(B432, Paste_Here!A$2:A$850, 0))))), "No", "")), ""), "")</f>
        <v/>
      </c>
      <c r="O432" s="66"/>
      <c r="P432" s="76" t="str">
        <f>IFERROR(IF(B432&lt;&gt;"", IF(ISNUMBER(SEARCH("yes", LOWER(INDEX(Paste_Here!L$2:L$850, MATCH(B432, Paste_Here!A$2:A$850, 0))))), "Yes", IF(ISNUMBER(SEARCH("no", LOWER(INDEX(Paste_Here!L$2:L$850, MATCH(B432, Paste_Here!A$2:A$850, 0))))), "No", "")), ""), "")</f>
        <v/>
      </c>
      <c r="Q432" s="66"/>
      <c r="R432" s="76" t="str">
        <f>IFERROR(IF(B432&lt;&gt;"", IF(ISNUMBER(SEARCH("transitional 2", LOWER(INDEX(Paste_Here!D$2:D$850, MATCH(B432, Paste_Here!A$2:A$850, 0))))), "T2", IF(ISNUMBER(SEARCH("transitional 1", LOWER(INDEX(Paste_Here!D$2:D$850, MATCH(B432, Paste_Here!A$2:A$850, 0))))), "T1", IF(ISNUMBER(SEARCH("waived ell services", LOWER(INDEX(Paste_Here!D$2:D$850, MATCH(B432, Paste_Here!A$2:A$850, 0))))), "W", IF(ISNUMBER(SEARCH("english language learner", LOWER(INDEX(Paste_Here!D$2:D$850, MATCH(B432, Paste_Here!A$2:A$850, 0))))), "L", "")))), ""), "")</f>
        <v/>
      </c>
      <c r="S432" s="66"/>
      <c r="T432" s="76" t="str">
        <f>IFERROR(IF(B432&lt;&gt;"", IF(ISNUMBER(SEARCH("yes", LOWER(INDEX(Paste_Here!I$2:I$850, MATCH(B432, Paste_Here!A$2:A$850, 0))))), "Yes", IF(ISNUMBER(SEARCH("no", LOWER(INDEX(Paste_Here!I$2:I$850, MATCH(B432, Paste_Here!A$2:A$850, 0))))), "No", "")), ""), "")</f>
        <v/>
      </c>
      <c r="U432" s="66"/>
      <c r="V432" s="76" t="str">
        <f>IFERROR(IF(B432&lt;&gt;"", IF(ISTEXT(INDEX(Paste_Here!J$2:J$850, MATCH(B432, Paste_Here!A$2:A$850, 0))), VALUE(INDEX(Paste_Here!J$2:J$850, MATCH(B432, Paste_Here!A$2:A$850, 0))), ""), ""), "")</f>
        <v/>
      </c>
      <c r="W432" s="66"/>
      <c r="X432" s="66"/>
      <c r="Y432" s="76" t="str">
        <f t="shared" si="50"/>
        <v/>
      </c>
      <c r="Z432" s="66"/>
      <c r="AA432" s="76" t="str">
        <f>IFERROR(IF(B432&lt;&gt;"", IF(AND(INDEX(Paste_Here!AI$2:AI$850, MATCH(B432, Paste_Here!A$2:A$850, 0))&lt;&gt;"", ISNUMBER(VALUE(INDEX(Paste_Here!AI$2:AI$850, MATCH(B432, Paste_Here!A$2:A$850, 0))))), INDEX(Paste_Here!AI$2:AI$850, MATCH(B432, Paste_Here!A$2:A$850, 0)), ""), ""), "")</f>
        <v/>
      </c>
      <c r="AB432" s="66"/>
      <c r="AC432" s="76" t="str">
        <f>IFERROR(IF(B432&lt;&gt;"", IF(AND(INDEX(Paste_Here!AJ$2:AJ$850, MATCH(B432, Paste_Here!A$2:A$850, 0))&lt;&gt;"", ISNUMBER(VALUE(INDEX(Paste_Here!AJ$2:AJ$850, MATCH(B432, Paste_Here!A$2:A$850, 0))))), INDEX(Paste_Here!AJ$2:AJ$850, MATCH(B432, Paste_Here!A$2:A$850, 0)), ""), ""), "")</f>
        <v/>
      </c>
      <c r="AD432" s="66"/>
      <c r="AE432" s="76" t="str">
        <f>IFERROR(IF(B432&lt;&gt;"", IF(AND(INDEX(Paste_Here!AK$2:AK$850, MATCH(B432, Paste_Here!A$2:A$850, 0))&lt;&gt;"", ISNUMBER(VALUE(INDEX(Paste_Here!AK$2:AK$850, MATCH(B432, Paste_Here!A$2:A$850, 0))))), INDEX(Paste_Here!AK$2:AK$850, MATCH(B432, Paste_Here!A$2:A$850, 0)), ""), ""), "")</f>
        <v/>
      </c>
      <c r="AF432" s="66"/>
      <c r="AG432" s="76" t="str">
        <f>IFERROR(IF(B432&lt;&gt;"", IF(AND(INDEX(Paste_Here!AL$2:AL$850, MATCH(B432, Paste_Here!A$2:A$850, 0))&lt;&gt;"", ISNUMBER(VALUE(INDEX(Paste_Here!AL$2:AL$850, MATCH(B432, Paste_Here!A$2:A$850, 0))))), INDEX(Paste_Here!AL$2:AL$850, MATCH(B432, Paste_Here!A$2:A$850, 0)), ""), ""), "")</f>
        <v/>
      </c>
      <c r="AH432" s="66"/>
      <c r="AI432" s="76" t="str">
        <f>IFERROR(IF(B432&lt;&gt;"", IF(AND(INDEX(Paste_Here!AH$2:AH$850, MATCH(B432, Paste_Here!A$2:A$850, 0))&lt;&gt;"", ISNUMBER(VALUE(INDEX(Paste_Here!AH$2:AH$850, MATCH(B432, Paste_Here!A$2:A$850, 0))))), IF(VALUE(INDEX(Paste_Here!AH$2:AH$850, MATCH(B432, Paste_Here!A$2:A$850, 0)))=0, "", INDEX(Paste_Here!AH$2:AH$850, MATCH(B432, Paste_Here!A$2:A$850, 0))), ""), ""), "")</f>
        <v/>
      </c>
      <c r="AJ432" s="66"/>
      <c r="AK432" s="76" t="str">
        <f>IFERROR(IF(B432&lt;&gt;"", IF(AND(INDEX(Paste_Here!N$2:N$850, MATCH(B432, Paste_Here!A$2:A$850, 0))&lt;&gt;"", ISNUMBER(VALUE(INDEX(Paste_Here!N$2:N$850, MATCH(B432, Paste_Here!A$2:A$850, 0))))), INDEX(Paste_Here!N$2:N$850, MATCH(B432, Paste_Here!A$2:A$850, 0)), ""), ""), "")</f>
        <v/>
      </c>
      <c r="AL432" s="66"/>
      <c r="AM432" s="76" t="str">
        <f>IFERROR(IF(B432&lt;&gt;"", IF(AND(INDEX(Paste_Here!O$2:O$850, MATCH(B432, Paste_Here!A$2:A$850, 0))&lt;&gt;"", ISNUMBER(VALUE(INDEX(Paste_Here!O$2:O$850, MATCH(B432, Paste_Here!A$2:A$850, 0))))), INDEX(Paste_Here!O$2:O$850, MATCH(B432, Paste_Here!A$2:A$850, 0)), ""), ""), "")</f>
        <v/>
      </c>
      <c r="AN432" s="66"/>
      <c r="AO432" s="76"/>
      <c r="AP432" s="66"/>
      <c r="AQ432" s="76"/>
      <c r="AR432" s="66"/>
      <c r="AS432" s="76"/>
      <c r="AT432" s="66"/>
      <c r="AU432" s="66"/>
      <c r="AV432" s="76" t="str">
        <f t="shared" si="51"/>
        <v/>
      </c>
      <c r="AW432" s="66"/>
      <c r="AX432" s="76" t="str">
        <f>IFERROR(IF(B432&lt;&gt;"", IF(ISNUMBER(SEARCH("Revealed-Potential (Primary Focus)", LOWER(INDEX(Paste_Here!Z$2:Z$850, MATCH(B432, Paste_Here!A$2:A$850, 0))))), "Rev-Potential: Prim", IF(ISNUMBER(SEARCH("Revealed-Potential (Secondary Focus)", LOWER(INDEX(Paste_Here!Z$2:Z$850, MATCH(B432, Paste_Here!A$2:A$850, 0))))), "Rev-Potential: Sec", IF(ISNUMBER(SEARCH("Monitoring", LOWER(INDEX(Paste_Here!Z$2:Z$850, MATCH(B432, Paste_Here!A$2:A$850, 0))))), "Monitoring", IF(ISNUMBER(SEARCH("At-Promise (Secondary Focus)", LOWER(INDEX(Paste_Here!Z$2:Z$850, MATCH(B432, Paste_Here!A$2:A$850, 0))))), "At-Promise: Sec", IF(ISNUMBER(SEARCH("At-Promise (Primary Focus)", LOWER(INDEX(Paste_Here!Z$2:Z$850, MATCH(B432, Paste_Here!A$2:A$850, 0))))), "At-Promise: Prim", ""))))), ""), "")</f>
        <v/>
      </c>
      <c r="AY432" s="66"/>
      <c r="AZ432" s="76"/>
      <c r="BA432" s="66"/>
      <c r="BB432" s="76"/>
      <c r="BC432" s="66"/>
      <c r="BD432" s="76"/>
      <c r="BE432" s="66"/>
      <c r="BF432" s="76"/>
      <c r="BG432" s="66"/>
      <c r="BH432" s="76"/>
      <c r="BI432" s="66"/>
      <c r="BJ432" s="66"/>
      <c r="BK432" s="76" t="str">
        <f t="shared" si="52"/>
        <v/>
      </c>
      <c r="BL432" s="66"/>
      <c r="BM432" s="76" t="str">
        <f>IFERROR(IF(B432&lt;&gt;"", IF(AND(ISNUMBER(VALUE(SUBSTITUTE(SUBSTITUTE(Paste_Here!R432, "br", "-"), "L", ""))), VALUE(SUBSTITUTE(SUBSTITUTE(Paste_Here!R432, "br", "-"), "L", "")) &gt;= 1095), "Yes", IF(AND(ISNUMBER(VALUE(SUBSTITUTE(SUBSTITUTE(Paste_Here!R432, "br", "-"), "L", ""))), VALUE(SUBSTITUTE(SUBSTITUTE(Paste_Here!R432, "br", "-"), "L", "")) &lt;= 1094), "No", "")), ""), "")</f>
        <v/>
      </c>
      <c r="BN432" s="66"/>
      <c r="BO432" s="76" t="str">
        <f>IFERROR(IF(B432&lt;&gt;"", IF(COUNTIF(INDEX(Paste_Here!Y$2:AB$850, MATCH(B432, Paste_Here!A$2:A$850, 0), 0), "yes") &gt; 0, "Yes", IF(COUNTIF(INDEX(Paste_Here!Y$2:AB$850, MATCH(B432, Paste_Here!A$2:A$850, 0), 0), "no") &gt; 0, "No", "")), ""), "")</f>
        <v/>
      </c>
      <c r="BP432" s="66"/>
      <c r="BQ432" s="76" t="str">
        <f>IFERROR(IF(B432&lt;&gt;"", IF(AND(ISNUMBER(VALUE(SUBSTITUTE(SUBSTITUTE(Paste_Here!U432, "em", "-"), "q", ""))), VALUE(SUBSTITUTE(SUBSTITUTE(Paste_Here!U432, "em", "-"), "q", "")) &gt;= 910), "Yes", IF(AND(ISNUMBER(VALUE(SUBSTITUTE(SUBSTITUTE(Paste_Here!U432, "em", "-"), "q", ""))), VALUE(SUBSTITUTE(SUBSTITUTE(Paste_Here!U432, "em", "-"), "q", "")) &lt;= 909), "No", "")), ""), "")</f>
        <v/>
      </c>
      <c r="BR432" s="66"/>
      <c r="BS432" s="76" t="str">
        <f>IFERROR(IF(B432&lt;&gt;"", IF(AND(INDEX(Paste_Here!X$2:X$850, MATCH(B432, Paste_Here!A$2:A$850, 0))&lt;&gt;"", ISNUMBER(VALUE(INDEX(Paste_Here!X$2:X$850, MATCH(B432, Paste_Here!A$2:A$850, 0))))), INDEX(Paste_Here!X$2:X$850, MATCH(B432, Paste_Here!A$2:A$850, 0)), ""), ""), "")</f>
        <v/>
      </c>
      <c r="BT432" s="66"/>
      <c r="BU432" s="76" t="str">
        <f>IFERROR(IF(B432&lt;&gt;"", IF(ISNUMBER(VALUE(INDEX(Paste_Here!G$2:G$850, MATCH(B432, Paste_Here!A$2:A$850, 0)))), IF(VALUE(INDEX(Paste_Here!G$2:G$850, MATCH(B432, Paste_Here!A$2:A$850, 0)))=0, "No", IF(AND(VALUE(INDEX(Paste_Here!G$2:G$850, MATCH(B432, Paste_Here!A$2:A$850, 0)))&gt;=1, VALUE(INDEX(Paste_Here!G$2:G$850, MATCH(B432, Paste_Here!A$2:A$850, 0)))&lt;=4), VALUE(INDEX(Paste_Here!G$2:G$850, MATCH(B432, Paste_Here!A$2:A$850, 0))), "")), ""), ""), "")</f>
        <v/>
      </c>
      <c r="BV432" s="66"/>
      <c r="BW432" s="76" t="str">
        <f>IFERROR(IF(B432&lt;&gt;"", IF(ISNUMBER(VALUE(INDEX(Paste_Here!H$2:H$850, MATCH(B432, Paste_Here!A$2:A$850, 0)))), IF(VALUE(INDEX(Paste_Here!H$2:H$850, MATCH(B432, Paste_Here!A$2:A$850, 0)))=0, "No", IF(AND(VALUE(INDEX(Paste_Here!H$2:H$850, MATCH(B432, Paste_Here!A$2:A$850, 0)))&gt;=1, VALUE(INDEX(Paste_Here!H$2:H$850, MATCH(B432, Paste_Here!A$2:A$850, 0)))&lt;=4), VALUE(INDEX(Paste_Here!H$2:H$850, MATCH(B432, Paste_Here!A$2:A$850, 0))), "")), ""), ""), "")</f>
        <v/>
      </c>
      <c r="BX432" s="66"/>
      <c r="BY432" s="76"/>
      <c r="BZ432" s="66"/>
      <c r="CA432" s="76"/>
      <c r="CB432" s="66"/>
      <c r="CC432" s="66"/>
      <c r="CD432" s="76" t="str">
        <f t="shared" si="53"/>
        <v/>
      </c>
      <c r="CE432" s="66"/>
      <c r="CF432" s="76" t="str">
        <f>IFERROR(IF(B432&lt;&gt;"", IF(AND(INDEX(Paste_Here!P$2:P$850, MATCH(B432, Paste_Here!A$2:A$850, 0))&lt;&gt;"", ISNUMBER(VALUE(INDEX(Paste_Here!P$2:P$850, MATCH(B432, Paste_Here!A$2:A$850, 0))))), INDEX(Paste_Here!P$2:P$850, MATCH(B432, Paste_Here!A$2:A$850, 0)), ""), ""), "")</f>
        <v/>
      </c>
      <c r="CG432" s="66"/>
      <c r="CH432" s="76" t="str">
        <f>IFERROR(IF(B432&lt;&gt;"", IF(ISNUMBER(SEARCH("highrisk", LOWER(INDEX(Paste_Here!Q$2:Q$850, MATCH(B432, Paste_Here!A$2:A$850, 0))))), "High Risk", IF(ISNUMBER(SEARCH("lowrisk", LOWER(INDEX(Paste_Here!Q$2:Q$850, MATCH(B432, Paste_Here!A$2:A$850, 0))))), "Low Risk", IF(ISNUMBER(SEARCH("somerisk", LOWER(INDEX(Paste_Here!Q$2:Q$850, MATCH(B432, Paste_Here!A$2:A$850, 0))))), "Some Risk", ""))), ""), "")</f>
        <v/>
      </c>
      <c r="CI432" s="66"/>
      <c r="CJ432" s="76" t="str">
        <f>IFERROR(IF(B432&lt;&gt;"", IF(AND(INDEX(Paste_Here!AA$2:AA$850, MATCH(B432, Paste_Here!A$2:A$850, 0))&lt;&gt;"", ISNUMBER(VALUE(INDEX(Paste_Here!AA$2:AA$850, MATCH(B432, Paste_Here!A$2:A$850, 0))))), INDEX(Paste_Here!AA$2:AA$850, MATCH(B432, Paste_Here!A$2:A$850, 0)), ""), ""), "")</f>
        <v/>
      </c>
      <c r="CK432" s="66"/>
      <c r="CL432" s="76" t="str">
        <f>IFERROR(IF(B432&lt;&gt;"", IF(LOWER(INDEX(Paste_Here!AB$2:AB$850, MATCH(B432, Paste_Here!A$2:A$850, 0)))="approaching expectations", "Approaching", IF(LOWER(INDEX(Paste_Here!AB$2:AB$850, MATCH(B432, Paste_Here!A$2:A$850, 0)))="met expectations", "Met", IF(LOWER(INDEX(Paste_Here!AB$2:AB$850, MATCH(B432, Paste_Here!A$2:A$850, 0)))="exceeded expectations", "Exceeded", IF(LOWER(INDEX(Paste_Here!AB$2:AB$850, MATCH(B432, Paste_Here!A$2:A$850, 0)))="below expectations", "Below", "")))), ""), "")</f>
        <v/>
      </c>
      <c r="CM432" s="66"/>
      <c r="CN432" s="76" t="str">
        <f>IFERROR(IF(B432&lt;&gt;"", IF(AND(INDEX(Paste_Here!AC$2:AC$850, MATCH(B432, Paste_Here!A$2:A$850, 0))&lt;&gt;"", ISNUMBER(VALUE(INDEX(Paste_Here!AC$2:AC$850, MATCH(B432, Paste_Here!A$2:A$850, 0))))), INDEX(Paste_Here!AC$2:AC$850, MATCH(B432, Paste_Here!A$2:A$850, 0)), ""), ""), "")</f>
        <v/>
      </c>
      <c r="CO432" s="66"/>
      <c r="CP432" s="76"/>
      <c r="CQ432" s="66"/>
      <c r="CR432" s="76"/>
      <c r="CS432" s="66"/>
      <c r="CT432" s="76"/>
      <c r="CU432" s="66"/>
      <c r="CV432" s="76"/>
      <c r="CW432" s="66"/>
      <c r="CX432" s="76"/>
      <c r="CY432" s="66"/>
      <c r="CZ432" s="66"/>
      <c r="DA432" s="76" t="str">
        <f t="shared" si="54"/>
        <v/>
      </c>
      <c r="DB432" s="66"/>
      <c r="DC432" s="76" t="str">
        <f>IFERROR(IF(B432&lt;&gt;"", IF(AND(INDEX(Paste_Here!V$2:V$850, MATCH(B432, Paste_Here!A$2:A$850, 0))&lt;&gt;"", ISNUMBER(VALUE(INDEX(Paste_Here!V$2:V$850, MATCH(B432, Paste_Here!A$2:A$850, 0))))), INDEX(Paste_Here!V$2:V$850, MATCH(B432, Paste_Here!A$2:A$850, 0)), ""), ""), "")</f>
        <v/>
      </c>
      <c r="DD432" s="66"/>
      <c r="DE432" s="76" t="str">
        <f>IFERROR(IF(B432&lt;&gt;"", IF(ISNUMBER(SEARCH("highrisk", LOWER(INDEX(Paste_Here!W$2:W$850, MATCH(B432, Paste_Here!A$2:A$850, 0))))), "High Risk", IF(ISNUMBER(SEARCH("lowrisk", LOWER(INDEX(Paste_Here!W$2:W$850, MATCH(B432, Paste_Here!A$2:A$850, 0))))), "Low Risk", IF(ISNUMBER(SEARCH("somerisk", LOWER(INDEX(Paste_Here!W$2:W$850, MATCH(B432, Paste_Here!A$2:A$850, 0))))), "Some Risk", ""))), ""), "")</f>
        <v/>
      </c>
      <c r="DF432" s="66"/>
      <c r="DG432" s="76" t="str">
        <f>IFERROR(IF(B432&lt;&gt;"", IF(AND(INDEX(Paste_Here!S$2:S$850, MATCH(B432, Paste_Here!A$2:A$850, 0))&lt;&gt;"", ISNUMBER(VALUE(INDEX(Paste_Here!S$2:S$850, MATCH(B432, Paste_Here!A$2:A$850, 0))))), INDEX(Paste_Here!S$2:S$850, MATCH(B432, Paste_Here!A$2:A$850, 0)), ""), ""), "")</f>
        <v/>
      </c>
      <c r="DH432" s="66"/>
      <c r="DI432" s="76" t="str">
        <f>IFERROR(IF(B432&lt;&gt;"", IF(ISNUMBER(SEARCH("highrisk", LOWER(INDEX(Paste_Here!T$2:T$850, MATCH(B432, Paste_Here!A$2:A$850, 0))))), "High Risk", IF(ISNUMBER(SEARCH("lowrisk", LOWER(INDEX(Paste_Here!T$2:T$850, MATCH(B432, Paste_Here!A$2:A$850, 0))))), "Low Risk", IF(ISNUMBER(SEARCH("somerisk", LOWER(INDEX(Paste_Here!T$2:T$850, MATCH(B432, Paste_Here!A$2:A$850, 0))))), "Some Risk", ""))), ""), "")</f>
        <v/>
      </c>
      <c r="DJ432" s="66"/>
      <c r="DK432" s="76" t="str">
        <f>IFERROR(IF(B432&lt;&gt;"", IF(AND(INDEX(Paste_Here!AD$2:AD$850, MATCH(B432, Paste_Here!A$2:A$850, 0))&lt;&gt;"", ISNUMBER(VALUE(INDEX(Paste_Here!AD$2:AD$850, MATCH(B432, Paste_Here!A$2:A$850, 0))))), INDEX(Paste_Here!AD$2:AD$850, MATCH(B432, Paste_Here!A$2:A$850, 0)), ""), ""), "")</f>
        <v/>
      </c>
      <c r="DL432" s="66"/>
      <c r="DM432" s="76" t="str">
        <f>IFERROR(IF(B432&lt;&gt;"", IF(LOWER(INDEX(Paste_Here!AE$2:AE$850, MATCH(B432, Paste_Here!A$2:A$850, 0)))="approaching expectations", "Approaching", IF(LOWER(INDEX(Paste_Here!AE$2:AE$850, MATCH(B432, Paste_Here!A$2:A$850, 0)))="met expectations", "Met", IF(LOWER(INDEX(Paste_Here!AE$2:AE$850, MATCH(B432, Paste_Here!A$2:A$850, 0)))="exceeded expectations", "Exceeded", IF(LOWER(INDEX(Paste_Here!AE$2:AE$850, MATCH(B432, Paste_Here!A$2:A$850, 0)))="below expectations", "Below", "")))), ""), "")</f>
        <v/>
      </c>
      <c r="DN432" s="66"/>
      <c r="DO432" s="76"/>
      <c r="DP432" s="66"/>
      <c r="DQ432" s="76"/>
      <c r="DR432" s="66"/>
      <c r="DS432" s="76"/>
      <c r="DT432" s="66"/>
      <c r="DU432" s="76"/>
      <c r="DV432" s="66"/>
      <c r="DW432" s="66"/>
      <c r="DX432" s="76" t="str">
        <f t="shared" si="55"/>
        <v/>
      </c>
      <c r="DY432" s="66"/>
      <c r="DZ432" s="76"/>
      <c r="EA432" s="66"/>
      <c r="EB432" s="76"/>
      <c r="EC432" s="66"/>
      <c r="ED432" s="76" t="str">
        <f>IFERROR(IF(B432&lt;&gt;"", IF(AND(INDEX(Paste_Here!AF$2:AF$850, MATCH(B432, Paste_Here!A$2:A$850, 0))&lt;&gt;"", ISNUMBER(VALUE(INDEX(Paste_Here!AF$2:AF$850, MATCH(B432, Paste_Here!A$2:A$850, 0))))), INDEX(Paste_Here!AF$2:AF$850, MATCH(B432, Paste_Here!A$2:A$850, 0)), ""), ""), "")</f>
        <v/>
      </c>
      <c r="EE432" s="66"/>
      <c r="EF432" s="76"/>
      <c r="EG432" s="66"/>
      <c r="EH432" s="76"/>
      <c r="EI432" s="66"/>
      <c r="EJ432" s="76" t="str">
        <f>IFERROR(IF(B432&lt;&gt;"", IF(AND(INDEX(Paste_Here!AG$2:AG$850, MATCH(B432, Paste_Here!A$2:A$850, 0))&lt;&gt;"", ISNUMBER(VALUE(INDEX(Paste_Here!AG$2:AG$850, MATCH(B432, Paste_Here!A$2:A$850, 0))))), INDEX(Paste_Here!AG$2:AG$850, MATCH(B432, Paste_Here!A$2:A$850, 0)), ""), ""), "")</f>
        <v/>
      </c>
      <c r="EK432" s="66"/>
      <c r="EL432" s="76"/>
      <c r="EM432" s="66"/>
      <c r="EN432" s="76"/>
      <c r="EO432" s="66"/>
      <c r="EP432" s="76"/>
      <c r="EQ432" s="66"/>
      <c r="ER432" s="76"/>
      <c r="ES432" s="66"/>
      <c r="ET432" s="66"/>
      <c r="EU432" s="76"/>
      <c r="EV432" s="66"/>
      <c r="EW432" s="76"/>
      <c r="EX432" s="66"/>
      <c r="EY432" s="76"/>
      <c r="EZ432" s="66"/>
      <c r="FA432" s="76"/>
      <c r="FB432" s="66"/>
      <c r="FC432" s="76"/>
      <c r="FD432" s="66"/>
      <c r="FE432" s="76"/>
      <c r="FF432" s="66"/>
      <c r="FG432" s="76"/>
      <c r="FH432" s="66"/>
      <c r="FI432" s="76"/>
      <c r="FJ432" s="66"/>
      <c r="FK432" s="76"/>
      <c r="FL432" s="66"/>
      <c r="FM432" s="76"/>
      <c r="FN432" s="66"/>
      <c r="FO432" s="76"/>
      <c r="FP432" s="66"/>
      <c r="FQ432" s="76"/>
      <c r="FR432" s="66"/>
      <c r="FS432" s="76"/>
      <c r="FT432" s="66"/>
      <c r="FU432" s="76"/>
      <c r="FV432" s="66"/>
      <c r="FW432" s="76"/>
      <c r="FX432" s="66"/>
      <c r="FY432" s="76"/>
      <c r="FZ432" s="66"/>
      <c r="GA432" s="76"/>
      <c r="GB432" s="66"/>
      <c r="GC432" s="76"/>
      <c r="GD432" s="66"/>
      <c r="GE432" s="76"/>
      <c r="GF432" s="66"/>
      <c r="GG432" s="76"/>
      <c r="GH432" s="66"/>
      <c r="GI432" s="76"/>
      <c r="GJ432" s="66"/>
      <c r="GK432" s="76"/>
      <c r="GL432" s="66"/>
      <c r="GM432" s="76"/>
      <c r="GN432" s="66"/>
      <c r="GO432" s="76"/>
      <c r="GP432" s="66"/>
      <c r="GQ432" s="76"/>
      <c r="GR432" s="66"/>
      <c r="GS432" s="76"/>
      <c r="GT432" s="66"/>
      <c r="GU432" s="76"/>
      <c r="GV432" s="66"/>
      <c r="GW432" s="76"/>
      <c r="GX432" s="66"/>
      <c r="GY432" s="76"/>
      <c r="GZ432" s="66"/>
      <c r="HA432" s="76"/>
      <c r="HB432" s="66"/>
      <c r="HC432" s="76"/>
      <c r="HD432" s="66"/>
      <c r="HE432" s="76"/>
      <c r="HF432" s="66"/>
      <c r="HG432" s="76"/>
      <c r="HH432" s="66"/>
      <c r="HI432" s="76"/>
      <c r="HJ432" s="66"/>
      <c r="HK432" s="76"/>
      <c r="HL432" s="66"/>
      <c r="HM432" s="76"/>
      <c r="HN432" s="66"/>
      <c r="HO432" s="76"/>
      <c r="HP432" s="66"/>
      <c r="HQ432" s="76"/>
      <c r="HR432" s="66"/>
      <c r="HS432" s="76"/>
      <c r="HT432" s="66"/>
      <c r="HU432" s="76"/>
      <c r="HV432" s="66"/>
      <c r="HW432" s="76"/>
      <c r="HX432" s="66"/>
      <c r="HY432" s="76"/>
      <c r="HZ432" s="66"/>
      <c r="IA432" s="76"/>
      <c r="IB432" s="66"/>
      <c r="IC432" s="76"/>
      <c r="ID432" s="66"/>
      <c r="IE432" s="76"/>
      <c r="IF432" s="66"/>
      <c r="IG432" s="76"/>
      <c r="IH432" s="66"/>
      <c r="II432" s="76"/>
      <c r="IJ432" s="66"/>
      <c r="IK432" s="76"/>
      <c r="IL432" s="66"/>
      <c r="IM432" s="76"/>
      <c r="IN432" s="66"/>
      <c r="IO432" s="76"/>
      <c r="IP432" s="66"/>
      <c r="IQ432" s="76"/>
      <c r="IR432" s="66"/>
      <c r="IS432" s="76"/>
      <c r="IT432" s="66"/>
      <c r="IU432" s="76"/>
      <c r="IV432" s="66"/>
      <c r="IW432" s="76"/>
      <c r="IX432" s="66"/>
      <c r="IY432" s="76"/>
      <c r="IZ432" s="66"/>
      <c r="JA432" s="76"/>
      <c r="JB432" s="66"/>
      <c r="JC432" s="76"/>
      <c r="JD432" s="66"/>
      <c r="JE432" s="76"/>
      <c r="JF432" s="66"/>
      <c r="JG432" s="76"/>
      <c r="JH432" s="66"/>
      <c r="JI432" s="76"/>
      <c r="JJ432" s="66"/>
      <c r="JK432" s="76"/>
      <c r="JL432" s="66"/>
      <c r="JM432" s="76"/>
      <c r="JN432" s="66"/>
      <c r="JO432" s="76"/>
      <c r="JP432" s="66"/>
      <c r="JQ432" s="76"/>
      <c r="JR432" s="66"/>
      <c r="JS432" s="76"/>
      <c r="JT432" s="66"/>
      <c r="JU432" s="76"/>
      <c r="JV432" s="66"/>
      <c r="JW432" s="76"/>
      <c r="JX432" s="66"/>
      <c r="JY432" s="76"/>
      <c r="JZ432" s="66"/>
      <c r="KA432" s="76"/>
      <c r="KB432" s="66"/>
      <c r="KC432" s="76"/>
      <c r="KD432" s="66"/>
      <c r="KE432" s="76"/>
      <c r="KF432" s="66"/>
      <c r="KG432" s="76"/>
      <c r="KH432" s="66"/>
      <c r="KI432" s="76"/>
      <c r="KJ432" s="66"/>
      <c r="KK432" s="76"/>
      <c r="KL432" s="66"/>
      <c r="KM432" s="76"/>
      <c r="KN432" s="66"/>
      <c r="KO432" s="76"/>
      <c r="KP432" s="66"/>
      <c r="KQ432" s="76"/>
      <c r="KR432" s="66"/>
      <c r="KS432" s="76"/>
      <c r="KT432" s="66"/>
      <c r="KU432" s="76"/>
      <c r="KV432" s="66"/>
      <c r="KW432" s="76"/>
      <c r="KX432" s="66"/>
      <c r="KY432" s="76"/>
      <c r="KZ432" s="66"/>
      <c r="LA432" s="76"/>
      <c r="LB432" s="66"/>
      <c r="LC432" s="76"/>
      <c r="LD432" s="66"/>
      <c r="LE432" s="76"/>
      <c r="LF432" s="66"/>
      <c r="LG432" s="76"/>
      <c r="LH432" s="66"/>
      <c r="LI432" s="76"/>
      <c r="LJ432" s="66"/>
      <c r="LK432" s="76"/>
      <c r="LL432" s="66"/>
      <c r="LM432" s="76"/>
      <c r="LN432" s="66"/>
      <c r="LO432" s="76"/>
      <c r="LP432" s="66"/>
      <c r="LQ432" s="76"/>
      <c r="LR432" s="66"/>
      <c r="LS432" s="76"/>
      <c r="LT432" s="66"/>
      <c r="LU432" s="76"/>
      <c r="LV432" s="66"/>
      <c r="LW432" s="76"/>
      <c r="LX432" s="66"/>
      <c r="LY432" s="76"/>
      <c r="LZ432" s="66"/>
      <c r="MA432" s="76"/>
      <c r="MB432" s="66"/>
      <c r="MC432" s="76"/>
      <c r="MD432" s="66"/>
      <c r="MG432" s="1" t="str" cm="1">
        <f t="array" ref="MG432">IFERROR(INDEX(Paste_Here!$B$2:$B$850, MATCH(0, COUNTIF(MG$4:MG431, Paste_Here!$B$2:$B$850) + IF(Paste_Here!$B$2:$B$850="", 1, 0), 0)), "")</f>
        <v/>
      </c>
      <c r="MH432" s="1" t="str">
        <f>IF(MG432&lt;&gt;"", INDEX(Paste_Here!$A$2:$A$850, MATCH(MG432, Paste_Here!$B$2:$B$850, 0)), "")</f>
        <v/>
      </c>
      <c r="MI432" s="1" t="str">
        <f t="shared" si="56"/>
        <v/>
      </c>
      <c r="MJ432" s="1" t="str" cm="1">
        <f t="array" ref="MJ432">IFERROR(INDEX($MI$5:$MI$850, MATCH(SMALL(IF($MI$5:$MI$850&lt;&gt;"", COUNTIF($MI$5:$MI$850, "&lt;"&amp;$MI$5:$MI$850)+1), ROW()-ROW($MJ$5)+1), COUNTIF($MI$5:$MI$850, "&lt;"&amp;$MI$5:$MI$850)+1, 0)), "")</f>
        <v/>
      </c>
    </row>
    <row r="433" spans="1:348">
      <c r="A433" s="66"/>
      <c r="B433" s="76" t="str">
        <f t="shared" si="49"/>
        <v/>
      </c>
      <c r="C433" s="66"/>
      <c r="D433" s="76" t="str">
        <f>IFERROR(IF(B433&lt;&gt;"", IF(AND(INDEX(Paste_Here!B$2:B$850, MATCH(B433, Paste_Here!A$2:A$850, 0))&lt;&gt;"", ISNUMBER(VALUE(INDEX(Paste_Here!B$2:B$850, MATCH(B433, Paste_Here!A$2:A$850, 0))))), INDEX(Paste_Here!B$2:B$850, MATCH(B433, Paste_Here!A$2:A$850, 0)), ""), ""), "")</f>
        <v/>
      </c>
      <c r="E433" s="66"/>
      <c r="F433" s="76" t="str">
        <f>IFERROR(IF(B433&lt;&gt;"", IF(ISTEXT(INDEX(Paste_Here!K$2:K$850, MATCH(B433, Paste_Here!A$2:A$850, 0))), INDEX(Paste_Here!K$2:K$850, MATCH(B433, Paste_Here!A$2:A$850, 0)), ""), ""), "")</f>
        <v/>
      </c>
      <c r="G433" s="66"/>
      <c r="H433" s="76" t="str">
        <f>IFERROR(IF(B433&lt;&gt;"", IF(ISTEXT(INDEX(Paste_Here!C$2:C$850, MATCH(B433, Paste_Here!A$2:A$850, 0))), INDEX(Paste_Here!C$2:C$850, MATCH(B433, Paste_Here!A$2:A$850, 0)), ""), ""), "")</f>
        <v/>
      </c>
      <c r="I433" s="66"/>
      <c r="J433" s="76" t="str">
        <f>IFERROR(IF(B433&lt;&gt;"", IF(ISNUMBER(SEARCH("s", LOWER(INDEX(Paste_Here!M$2:M$850, MATCH(B433, Paste_Here!A$2:A$850, 0))))), "Yes", IF(INDEX(Paste_Here!M$2:M$850, MATCH(B433, Paste_Here!A$2:A$850, 0))&lt;&gt;"", "No", "")), ""), "")</f>
        <v/>
      </c>
      <c r="K433" s="66"/>
      <c r="L433" s="76" t="str">
        <f>IFERROR(IF(B433&lt;&gt;"", IF(ISNUMBER(SEARCH("yes", LOWER(INDEX(Paste_Here!E$2:E$850, MATCH(B433, Paste_Here!A$2:A$850, 0))))), "Yes", IF(ISNUMBER(SEARCH("no", LOWER(INDEX(Paste_Here!E$2:E$850, MATCH(B433, Paste_Here!A$2:A$850, 0))))), "No", "")), ""), "")</f>
        <v/>
      </c>
      <c r="M433" s="66"/>
      <c r="N433" s="76" t="str">
        <f>IFERROR(IF(B433&lt;&gt;"", IF(ISNUMBER(SEARCH("yes", LOWER(INDEX(Paste_Here!F$2:F$850, MATCH(B433, Paste_Here!A$2:A$850, 0))))), "Yes", IF(ISNUMBER(SEARCH("no", LOWER(INDEX(Paste_Here!F$2:F$850, MATCH(B433, Paste_Here!A$2:A$850, 0))))), "No", "")), ""), "")</f>
        <v/>
      </c>
      <c r="O433" s="66"/>
      <c r="P433" s="76" t="str">
        <f>IFERROR(IF(B433&lt;&gt;"", IF(ISNUMBER(SEARCH("yes", LOWER(INDEX(Paste_Here!L$2:L$850, MATCH(B433, Paste_Here!A$2:A$850, 0))))), "Yes", IF(ISNUMBER(SEARCH("no", LOWER(INDEX(Paste_Here!L$2:L$850, MATCH(B433, Paste_Here!A$2:A$850, 0))))), "No", "")), ""), "")</f>
        <v/>
      </c>
      <c r="Q433" s="66"/>
      <c r="R433" s="76" t="str">
        <f>IFERROR(IF(B433&lt;&gt;"", IF(ISNUMBER(SEARCH("transitional 2", LOWER(INDEX(Paste_Here!D$2:D$850, MATCH(B433, Paste_Here!A$2:A$850, 0))))), "T2", IF(ISNUMBER(SEARCH("transitional 1", LOWER(INDEX(Paste_Here!D$2:D$850, MATCH(B433, Paste_Here!A$2:A$850, 0))))), "T1", IF(ISNUMBER(SEARCH("waived ell services", LOWER(INDEX(Paste_Here!D$2:D$850, MATCH(B433, Paste_Here!A$2:A$850, 0))))), "W", IF(ISNUMBER(SEARCH("english language learner", LOWER(INDEX(Paste_Here!D$2:D$850, MATCH(B433, Paste_Here!A$2:A$850, 0))))), "L", "")))), ""), "")</f>
        <v/>
      </c>
      <c r="S433" s="66"/>
      <c r="T433" s="76" t="str">
        <f>IFERROR(IF(B433&lt;&gt;"", IF(ISNUMBER(SEARCH("yes", LOWER(INDEX(Paste_Here!I$2:I$850, MATCH(B433, Paste_Here!A$2:A$850, 0))))), "Yes", IF(ISNUMBER(SEARCH("no", LOWER(INDEX(Paste_Here!I$2:I$850, MATCH(B433, Paste_Here!A$2:A$850, 0))))), "No", "")), ""), "")</f>
        <v/>
      </c>
      <c r="U433" s="66"/>
      <c r="V433" s="76" t="str">
        <f>IFERROR(IF(B433&lt;&gt;"", IF(ISTEXT(INDEX(Paste_Here!J$2:J$850, MATCH(B433, Paste_Here!A$2:A$850, 0))), VALUE(INDEX(Paste_Here!J$2:J$850, MATCH(B433, Paste_Here!A$2:A$850, 0))), ""), ""), "")</f>
        <v/>
      </c>
      <c r="W433" s="66"/>
      <c r="X433" s="66"/>
      <c r="Y433" s="76" t="str">
        <f t="shared" si="50"/>
        <v/>
      </c>
      <c r="Z433" s="66"/>
      <c r="AA433" s="76" t="str">
        <f>IFERROR(IF(B433&lt;&gt;"", IF(AND(INDEX(Paste_Here!AI$2:AI$850, MATCH(B433, Paste_Here!A$2:A$850, 0))&lt;&gt;"", ISNUMBER(VALUE(INDEX(Paste_Here!AI$2:AI$850, MATCH(B433, Paste_Here!A$2:A$850, 0))))), INDEX(Paste_Here!AI$2:AI$850, MATCH(B433, Paste_Here!A$2:A$850, 0)), ""), ""), "")</f>
        <v/>
      </c>
      <c r="AB433" s="66"/>
      <c r="AC433" s="76" t="str">
        <f>IFERROR(IF(B433&lt;&gt;"", IF(AND(INDEX(Paste_Here!AJ$2:AJ$850, MATCH(B433, Paste_Here!A$2:A$850, 0))&lt;&gt;"", ISNUMBER(VALUE(INDEX(Paste_Here!AJ$2:AJ$850, MATCH(B433, Paste_Here!A$2:A$850, 0))))), INDEX(Paste_Here!AJ$2:AJ$850, MATCH(B433, Paste_Here!A$2:A$850, 0)), ""), ""), "")</f>
        <v/>
      </c>
      <c r="AD433" s="66"/>
      <c r="AE433" s="76" t="str">
        <f>IFERROR(IF(B433&lt;&gt;"", IF(AND(INDEX(Paste_Here!AK$2:AK$850, MATCH(B433, Paste_Here!A$2:A$850, 0))&lt;&gt;"", ISNUMBER(VALUE(INDEX(Paste_Here!AK$2:AK$850, MATCH(B433, Paste_Here!A$2:A$850, 0))))), INDEX(Paste_Here!AK$2:AK$850, MATCH(B433, Paste_Here!A$2:A$850, 0)), ""), ""), "")</f>
        <v/>
      </c>
      <c r="AF433" s="66"/>
      <c r="AG433" s="76" t="str">
        <f>IFERROR(IF(B433&lt;&gt;"", IF(AND(INDEX(Paste_Here!AL$2:AL$850, MATCH(B433, Paste_Here!A$2:A$850, 0))&lt;&gt;"", ISNUMBER(VALUE(INDEX(Paste_Here!AL$2:AL$850, MATCH(B433, Paste_Here!A$2:A$850, 0))))), INDEX(Paste_Here!AL$2:AL$850, MATCH(B433, Paste_Here!A$2:A$850, 0)), ""), ""), "")</f>
        <v/>
      </c>
      <c r="AH433" s="66"/>
      <c r="AI433" s="76" t="str">
        <f>IFERROR(IF(B433&lt;&gt;"", IF(AND(INDEX(Paste_Here!AH$2:AH$850, MATCH(B433, Paste_Here!A$2:A$850, 0))&lt;&gt;"", ISNUMBER(VALUE(INDEX(Paste_Here!AH$2:AH$850, MATCH(B433, Paste_Here!A$2:A$850, 0))))), IF(VALUE(INDEX(Paste_Here!AH$2:AH$850, MATCH(B433, Paste_Here!A$2:A$850, 0)))=0, "", INDEX(Paste_Here!AH$2:AH$850, MATCH(B433, Paste_Here!A$2:A$850, 0))), ""), ""), "")</f>
        <v/>
      </c>
      <c r="AJ433" s="66"/>
      <c r="AK433" s="76" t="str">
        <f>IFERROR(IF(B433&lt;&gt;"", IF(AND(INDEX(Paste_Here!N$2:N$850, MATCH(B433, Paste_Here!A$2:A$850, 0))&lt;&gt;"", ISNUMBER(VALUE(INDEX(Paste_Here!N$2:N$850, MATCH(B433, Paste_Here!A$2:A$850, 0))))), INDEX(Paste_Here!N$2:N$850, MATCH(B433, Paste_Here!A$2:A$850, 0)), ""), ""), "")</f>
        <v/>
      </c>
      <c r="AL433" s="66"/>
      <c r="AM433" s="76" t="str">
        <f>IFERROR(IF(B433&lt;&gt;"", IF(AND(INDEX(Paste_Here!O$2:O$850, MATCH(B433, Paste_Here!A$2:A$850, 0))&lt;&gt;"", ISNUMBER(VALUE(INDEX(Paste_Here!O$2:O$850, MATCH(B433, Paste_Here!A$2:A$850, 0))))), INDEX(Paste_Here!O$2:O$850, MATCH(B433, Paste_Here!A$2:A$850, 0)), ""), ""), "")</f>
        <v/>
      </c>
      <c r="AN433" s="66"/>
      <c r="AO433" s="76"/>
      <c r="AP433" s="66"/>
      <c r="AQ433" s="76"/>
      <c r="AR433" s="66"/>
      <c r="AS433" s="76"/>
      <c r="AT433" s="66"/>
      <c r="AU433" s="66"/>
      <c r="AV433" s="76" t="str">
        <f t="shared" si="51"/>
        <v/>
      </c>
      <c r="AW433" s="66"/>
      <c r="AX433" s="76" t="str">
        <f>IFERROR(IF(B433&lt;&gt;"", IF(ISNUMBER(SEARCH("Revealed-Potential (Primary Focus)", LOWER(INDEX(Paste_Here!Z$2:Z$850, MATCH(B433, Paste_Here!A$2:A$850, 0))))), "Rev-Potential: Prim", IF(ISNUMBER(SEARCH("Revealed-Potential (Secondary Focus)", LOWER(INDEX(Paste_Here!Z$2:Z$850, MATCH(B433, Paste_Here!A$2:A$850, 0))))), "Rev-Potential: Sec", IF(ISNUMBER(SEARCH("Monitoring", LOWER(INDEX(Paste_Here!Z$2:Z$850, MATCH(B433, Paste_Here!A$2:A$850, 0))))), "Monitoring", IF(ISNUMBER(SEARCH("At-Promise (Secondary Focus)", LOWER(INDEX(Paste_Here!Z$2:Z$850, MATCH(B433, Paste_Here!A$2:A$850, 0))))), "At-Promise: Sec", IF(ISNUMBER(SEARCH("At-Promise (Primary Focus)", LOWER(INDEX(Paste_Here!Z$2:Z$850, MATCH(B433, Paste_Here!A$2:A$850, 0))))), "At-Promise: Prim", ""))))), ""), "")</f>
        <v/>
      </c>
      <c r="AY433" s="66"/>
      <c r="AZ433" s="76"/>
      <c r="BA433" s="66"/>
      <c r="BB433" s="76"/>
      <c r="BC433" s="66"/>
      <c r="BD433" s="76"/>
      <c r="BE433" s="66"/>
      <c r="BF433" s="76"/>
      <c r="BG433" s="66"/>
      <c r="BH433" s="76"/>
      <c r="BI433" s="66"/>
      <c r="BJ433" s="66"/>
      <c r="BK433" s="76" t="str">
        <f t="shared" si="52"/>
        <v/>
      </c>
      <c r="BL433" s="66"/>
      <c r="BM433" s="76" t="str">
        <f>IFERROR(IF(B433&lt;&gt;"", IF(AND(ISNUMBER(VALUE(SUBSTITUTE(SUBSTITUTE(Paste_Here!R433, "br", "-"), "L", ""))), VALUE(SUBSTITUTE(SUBSTITUTE(Paste_Here!R433, "br", "-"), "L", "")) &gt;= 1095), "Yes", IF(AND(ISNUMBER(VALUE(SUBSTITUTE(SUBSTITUTE(Paste_Here!R433, "br", "-"), "L", ""))), VALUE(SUBSTITUTE(SUBSTITUTE(Paste_Here!R433, "br", "-"), "L", "")) &lt;= 1094), "No", "")), ""), "")</f>
        <v/>
      </c>
      <c r="BN433" s="66"/>
      <c r="BO433" s="76" t="str">
        <f>IFERROR(IF(B433&lt;&gt;"", IF(COUNTIF(INDEX(Paste_Here!Y$2:AB$850, MATCH(B433, Paste_Here!A$2:A$850, 0), 0), "yes") &gt; 0, "Yes", IF(COUNTIF(INDEX(Paste_Here!Y$2:AB$850, MATCH(B433, Paste_Here!A$2:A$850, 0), 0), "no") &gt; 0, "No", "")), ""), "")</f>
        <v/>
      </c>
      <c r="BP433" s="66"/>
      <c r="BQ433" s="76" t="str">
        <f>IFERROR(IF(B433&lt;&gt;"", IF(AND(ISNUMBER(VALUE(SUBSTITUTE(SUBSTITUTE(Paste_Here!U433, "em", "-"), "q", ""))), VALUE(SUBSTITUTE(SUBSTITUTE(Paste_Here!U433, "em", "-"), "q", "")) &gt;= 910), "Yes", IF(AND(ISNUMBER(VALUE(SUBSTITUTE(SUBSTITUTE(Paste_Here!U433, "em", "-"), "q", ""))), VALUE(SUBSTITUTE(SUBSTITUTE(Paste_Here!U433, "em", "-"), "q", "")) &lt;= 909), "No", "")), ""), "")</f>
        <v/>
      </c>
      <c r="BR433" s="66"/>
      <c r="BS433" s="76" t="str">
        <f>IFERROR(IF(B433&lt;&gt;"", IF(AND(INDEX(Paste_Here!X$2:X$850, MATCH(B433, Paste_Here!A$2:A$850, 0))&lt;&gt;"", ISNUMBER(VALUE(INDEX(Paste_Here!X$2:X$850, MATCH(B433, Paste_Here!A$2:A$850, 0))))), INDEX(Paste_Here!X$2:X$850, MATCH(B433, Paste_Here!A$2:A$850, 0)), ""), ""), "")</f>
        <v/>
      </c>
      <c r="BT433" s="66"/>
      <c r="BU433" s="76" t="str">
        <f>IFERROR(IF(B433&lt;&gt;"", IF(ISNUMBER(VALUE(INDEX(Paste_Here!G$2:G$850, MATCH(B433, Paste_Here!A$2:A$850, 0)))), IF(VALUE(INDEX(Paste_Here!G$2:G$850, MATCH(B433, Paste_Here!A$2:A$850, 0)))=0, "No", IF(AND(VALUE(INDEX(Paste_Here!G$2:G$850, MATCH(B433, Paste_Here!A$2:A$850, 0)))&gt;=1, VALUE(INDEX(Paste_Here!G$2:G$850, MATCH(B433, Paste_Here!A$2:A$850, 0)))&lt;=4), VALUE(INDEX(Paste_Here!G$2:G$850, MATCH(B433, Paste_Here!A$2:A$850, 0))), "")), ""), ""), "")</f>
        <v/>
      </c>
      <c r="BV433" s="66"/>
      <c r="BW433" s="76" t="str">
        <f>IFERROR(IF(B433&lt;&gt;"", IF(ISNUMBER(VALUE(INDEX(Paste_Here!H$2:H$850, MATCH(B433, Paste_Here!A$2:A$850, 0)))), IF(VALUE(INDEX(Paste_Here!H$2:H$850, MATCH(B433, Paste_Here!A$2:A$850, 0)))=0, "No", IF(AND(VALUE(INDEX(Paste_Here!H$2:H$850, MATCH(B433, Paste_Here!A$2:A$850, 0)))&gt;=1, VALUE(INDEX(Paste_Here!H$2:H$850, MATCH(B433, Paste_Here!A$2:A$850, 0)))&lt;=4), VALUE(INDEX(Paste_Here!H$2:H$850, MATCH(B433, Paste_Here!A$2:A$850, 0))), "")), ""), ""), "")</f>
        <v/>
      </c>
      <c r="BX433" s="66"/>
      <c r="BY433" s="76"/>
      <c r="BZ433" s="66"/>
      <c r="CA433" s="76"/>
      <c r="CB433" s="66"/>
      <c r="CC433" s="66"/>
      <c r="CD433" s="76" t="str">
        <f t="shared" si="53"/>
        <v/>
      </c>
      <c r="CE433" s="66"/>
      <c r="CF433" s="76" t="str">
        <f>IFERROR(IF(B433&lt;&gt;"", IF(AND(INDEX(Paste_Here!P$2:P$850, MATCH(B433, Paste_Here!A$2:A$850, 0))&lt;&gt;"", ISNUMBER(VALUE(INDEX(Paste_Here!P$2:P$850, MATCH(B433, Paste_Here!A$2:A$850, 0))))), INDEX(Paste_Here!P$2:P$850, MATCH(B433, Paste_Here!A$2:A$850, 0)), ""), ""), "")</f>
        <v/>
      </c>
      <c r="CG433" s="66"/>
      <c r="CH433" s="76" t="str">
        <f>IFERROR(IF(B433&lt;&gt;"", IF(ISNUMBER(SEARCH("highrisk", LOWER(INDEX(Paste_Here!Q$2:Q$850, MATCH(B433, Paste_Here!A$2:A$850, 0))))), "High Risk", IF(ISNUMBER(SEARCH("lowrisk", LOWER(INDEX(Paste_Here!Q$2:Q$850, MATCH(B433, Paste_Here!A$2:A$850, 0))))), "Low Risk", IF(ISNUMBER(SEARCH("somerisk", LOWER(INDEX(Paste_Here!Q$2:Q$850, MATCH(B433, Paste_Here!A$2:A$850, 0))))), "Some Risk", ""))), ""), "")</f>
        <v/>
      </c>
      <c r="CI433" s="66"/>
      <c r="CJ433" s="76" t="str">
        <f>IFERROR(IF(B433&lt;&gt;"", IF(AND(INDEX(Paste_Here!AA$2:AA$850, MATCH(B433, Paste_Here!A$2:A$850, 0))&lt;&gt;"", ISNUMBER(VALUE(INDEX(Paste_Here!AA$2:AA$850, MATCH(B433, Paste_Here!A$2:A$850, 0))))), INDEX(Paste_Here!AA$2:AA$850, MATCH(B433, Paste_Here!A$2:A$850, 0)), ""), ""), "")</f>
        <v/>
      </c>
      <c r="CK433" s="66"/>
      <c r="CL433" s="76" t="str">
        <f>IFERROR(IF(B433&lt;&gt;"", IF(LOWER(INDEX(Paste_Here!AB$2:AB$850, MATCH(B433, Paste_Here!A$2:A$850, 0)))="approaching expectations", "Approaching", IF(LOWER(INDEX(Paste_Here!AB$2:AB$850, MATCH(B433, Paste_Here!A$2:A$850, 0)))="met expectations", "Met", IF(LOWER(INDEX(Paste_Here!AB$2:AB$850, MATCH(B433, Paste_Here!A$2:A$850, 0)))="exceeded expectations", "Exceeded", IF(LOWER(INDEX(Paste_Here!AB$2:AB$850, MATCH(B433, Paste_Here!A$2:A$850, 0)))="below expectations", "Below", "")))), ""), "")</f>
        <v/>
      </c>
      <c r="CM433" s="66"/>
      <c r="CN433" s="76" t="str">
        <f>IFERROR(IF(B433&lt;&gt;"", IF(AND(INDEX(Paste_Here!AC$2:AC$850, MATCH(B433, Paste_Here!A$2:A$850, 0))&lt;&gt;"", ISNUMBER(VALUE(INDEX(Paste_Here!AC$2:AC$850, MATCH(B433, Paste_Here!A$2:A$850, 0))))), INDEX(Paste_Here!AC$2:AC$850, MATCH(B433, Paste_Here!A$2:A$850, 0)), ""), ""), "")</f>
        <v/>
      </c>
      <c r="CO433" s="66"/>
      <c r="CP433" s="76"/>
      <c r="CQ433" s="66"/>
      <c r="CR433" s="76"/>
      <c r="CS433" s="66"/>
      <c r="CT433" s="76"/>
      <c r="CU433" s="66"/>
      <c r="CV433" s="76"/>
      <c r="CW433" s="66"/>
      <c r="CX433" s="76"/>
      <c r="CY433" s="66"/>
      <c r="CZ433" s="66"/>
      <c r="DA433" s="76" t="str">
        <f t="shared" si="54"/>
        <v/>
      </c>
      <c r="DB433" s="66"/>
      <c r="DC433" s="76" t="str">
        <f>IFERROR(IF(B433&lt;&gt;"", IF(AND(INDEX(Paste_Here!V$2:V$850, MATCH(B433, Paste_Here!A$2:A$850, 0))&lt;&gt;"", ISNUMBER(VALUE(INDEX(Paste_Here!V$2:V$850, MATCH(B433, Paste_Here!A$2:A$850, 0))))), INDEX(Paste_Here!V$2:V$850, MATCH(B433, Paste_Here!A$2:A$850, 0)), ""), ""), "")</f>
        <v/>
      </c>
      <c r="DD433" s="66"/>
      <c r="DE433" s="76" t="str">
        <f>IFERROR(IF(B433&lt;&gt;"", IF(ISNUMBER(SEARCH("highrisk", LOWER(INDEX(Paste_Here!W$2:W$850, MATCH(B433, Paste_Here!A$2:A$850, 0))))), "High Risk", IF(ISNUMBER(SEARCH("lowrisk", LOWER(INDEX(Paste_Here!W$2:W$850, MATCH(B433, Paste_Here!A$2:A$850, 0))))), "Low Risk", IF(ISNUMBER(SEARCH("somerisk", LOWER(INDEX(Paste_Here!W$2:W$850, MATCH(B433, Paste_Here!A$2:A$850, 0))))), "Some Risk", ""))), ""), "")</f>
        <v/>
      </c>
      <c r="DF433" s="66"/>
      <c r="DG433" s="76" t="str">
        <f>IFERROR(IF(B433&lt;&gt;"", IF(AND(INDEX(Paste_Here!S$2:S$850, MATCH(B433, Paste_Here!A$2:A$850, 0))&lt;&gt;"", ISNUMBER(VALUE(INDEX(Paste_Here!S$2:S$850, MATCH(B433, Paste_Here!A$2:A$850, 0))))), INDEX(Paste_Here!S$2:S$850, MATCH(B433, Paste_Here!A$2:A$850, 0)), ""), ""), "")</f>
        <v/>
      </c>
      <c r="DH433" s="66"/>
      <c r="DI433" s="76" t="str">
        <f>IFERROR(IF(B433&lt;&gt;"", IF(ISNUMBER(SEARCH("highrisk", LOWER(INDEX(Paste_Here!T$2:T$850, MATCH(B433, Paste_Here!A$2:A$850, 0))))), "High Risk", IF(ISNUMBER(SEARCH("lowrisk", LOWER(INDEX(Paste_Here!T$2:T$850, MATCH(B433, Paste_Here!A$2:A$850, 0))))), "Low Risk", IF(ISNUMBER(SEARCH("somerisk", LOWER(INDEX(Paste_Here!T$2:T$850, MATCH(B433, Paste_Here!A$2:A$850, 0))))), "Some Risk", ""))), ""), "")</f>
        <v/>
      </c>
      <c r="DJ433" s="66"/>
      <c r="DK433" s="76" t="str">
        <f>IFERROR(IF(B433&lt;&gt;"", IF(AND(INDEX(Paste_Here!AD$2:AD$850, MATCH(B433, Paste_Here!A$2:A$850, 0))&lt;&gt;"", ISNUMBER(VALUE(INDEX(Paste_Here!AD$2:AD$850, MATCH(B433, Paste_Here!A$2:A$850, 0))))), INDEX(Paste_Here!AD$2:AD$850, MATCH(B433, Paste_Here!A$2:A$850, 0)), ""), ""), "")</f>
        <v/>
      </c>
      <c r="DL433" s="66"/>
      <c r="DM433" s="76" t="str">
        <f>IFERROR(IF(B433&lt;&gt;"", IF(LOWER(INDEX(Paste_Here!AE$2:AE$850, MATCH(B433, Paste_Here!A$2:A$850, 0)))="approaching expectations", "Approaching", IF(LOWER(INDEX(Paste_Here!AE$2:AE$850, MATCH(B433, Paste_Here!A$2:A$850, 0)))="met expectations", "Met", IF(LOWER(INDEX(Paste_Here!AE$2:AE$850, MATCH(B433, Paste_Here!A$2:A$850, 0)))="exceeded expectations", "Exceeded", IF(LOWER(INDEX(Paste_Here!AE$2:AE$850, MATCH(B433, Paste_Here!A$2:A$850, 0)))="below expectations", "Below", "")))), ""), "")</f>
        <v/>
      </c>
      <c r="DN433" s="66"/>
      <c r="DO433" s="76"/>
      <c r="DP433" s="66"/>
      <c r="DQ433" s="76"/>
      <c r="DR433" s="66"/>
      <c r="DS433" s="76"/>
      <c r="DT433" s="66"/>
      <c r="DU433" s="76"/>
      <c r="DV433" s="66"/>
      <c r="DW433" s="66"/>
      <c r="DX433" s="76" t="str">
        <f t="shared" si="55"/>
        <v/>
      </c>
      <c r="DY433" s="66"/>
      <c r="DZ433" s="76"/>
      <c r="EA433" s="66"/>
      <c r="EB433" s="76"/>
      <c r="EC433" s="66"/>
      <c r="ED433" s="76" t="str">
        <f>IFERROR(IF(B433&lt;&gt;"", IF(AND(INDEX(Paste_Here!AF$2:AF$850, MATCH(B433, Paste_Here!A$2:A$850, 0))&lt;&gt;"", ISNUMBER(VALUE(INDEX(Paste_Here!AF$2:AF$850, MATCH(B433, Paste_Here!A$2:A$850, 0))))), INDEX(Paste_Here!AF$2:AF$850, MATCH(B433, Paste_Here!A$2:A$850, 0)), ""), ""), "")</f>
        <v/>
      </c>
      <c r="EE433" s="66"/>
      <c r="EF433" s="76"/>
      <c r="EG433" s="66"/>
      <c r="EH433" s="76"/>
      <c r="EI433" s="66"/>
      <c r="EJ433" s="76" t="str">
        <f>IFERROR(IF(B433&lt;&gt;"", IF(AND(INDEX(Paste_Here!AG$2:AG$850, MATCH(B433, Paste_Here!A$2:A$850, 0))&lt;&gt;"", ISNUMBER(VALUE(INDEX(Paste_Here!AG$2:AG$850, MATCH(B433, Paste_Here!A$2:A$850, 0))))), INDEX(Paste_Here!AG$2:AG$850, MATCH(B433, Paste_Here!A$2:A$850, 0)), ""), ""), "")</f>
        <v/>
      </c>
      <c r="EK433" s="66"/>
      <c r="EL433" s="76"/>
      <c r="EM433" s="66"/>
      <c r="EN433" s="76"/>
      <c r="EO433" s="66"/>
      <c r="EP433" s="76"/>
      <c r="EQ433" s="66"/>
      <c r="ER433" s="76"/>
      <c r="ES433" s="66"/>
      <c r="ET433" s="66"/>
      <c r="EU433" s="76"/>
      <c r="EV433" s="66"/>
      <c r="EW433" s="76"/>
      <c r="EX433" s="66"/>
      <c r="EY433" s="76"/>
      <c r="EZ433" s="66"/>
      <c r="FA433" s="76"/>
      <c r="FB433" s="66"/>
      <c r="FC433" s="76"/>
      <c r="FD433" s="66"/>
      <c r="FE433" s="76"/>
      <c r="FF433" s="66"/>
      <c r="FG433" s="76"/>
      <c r="FH433" s="66"/>
      <c r="FI433" s="76"/>
      <c r="FJ433" s="66"/>
      <c r="FK433" s="76"/>
      <c r="FL433" s="66"/>
      <c r="FM433" s="76"/>
      <c r="FN433" s="66"/>
      <c r="FO433" s="76"/>
      <c r="FP433" s="66"/>
      <c r="FQ433" s="76"/>
      <c r="FR433" s="66"/>
      <c r="FS433" s="76"/>
      <c r="FT433" s="66"/>
      <c r="FU433" s="76"/>
      <c r="FV433" s="66"/>
      <c r="FW433" s="76"/>
      <c r="FX433" s="66"/>
      <c r="FY433" s="76"/>
      <c r="FZ433" s="66"/>
      <c r="GA433" s="76"/>
      <c r="GB433" s="66"/>
      <c r="GC433" s="76"/>
      <c r="GD433" s="66"/>
      <c r="GE433" s="76"/>
      <c r="GF433" s="66"/>
      <c r="GG433" s="76"/>
      <c r="GH433" s="66"/>
      <c r="GI433" s="76"/>
      <c r="GJ433" s="66"/>
      <c r="GK433" s="76"/>
      <c r="GL433" s="66"/>
      <c r="GM433" s="76"/>
      <c r="GN433" s="66"/>
      <c r="GO433" s="76"/>
      <c r="GP433" s="66"/>
      <c r="GQ433" s="76"/>
      <c r="GR433" s="66"/>
      <c r="GS433" s="76"/>
      <c r="GT433" s="66"/>
      <c r="GU433" s="76"/>
      <c r="GV433" s="66"/>
      <c r="GW433" s="76"/>
      <c r="GX433" s="66"/>
      <c r="GY433" s="76"/>
      <c r="GZ433" s="66"/>
      <c r="HA433" s="76"/>
      <c r="HB433" s="66"/>
      <c r="HC433" s="76"/>
      <c r="HD433" s="66"/>
      <c r="HE433" s="76"/>
      <c r="HF433" s="66"/>
      <c r="HG433" s="76"/>
      <c r="HH433" s="66"/>
      <c r="HI433" s="76"/>
      <c r="HJ433" s="66"/>
      <c r="HK433" s="76"/>
      <c r="HL433" s="66"/>
      <c r="HM433" s="76"/>
      <c r="HN433" s="66"/>
      <c r="HO433" s="76"/>
      <c r="HP433" s="66"/>
      <c r="HQ433" s="76"/>
      <c r="HR433" s="66"/>
      <c r="HS433" s="76"/>
      <c r="HT433" s="66"/>
      <c r="HU433" s="76"/>
      <c r="HV433" s="66"/>
      <c r="HW433" s="76"/>
      <c r="HX433" s="66"/>
      <c r="HY433" s="76"/>
      <c r="HZ433" s="66"/>
      <c r="IA433" s="76"/>
      <c r="IB433" s="66"/>
      <c r="IC433" s="76"/>
      <c r="ID433" s="66"/>
      <c r="IE433" s="76"/>
      <c r="IF433" s="66"/>
      <c r="IG433" s="76"/>
      <c r="IH433" s="66"/>
      <c r="II433" s="76"/>
      <c r="IJ433" s="66"/>
      <c r="IK433" s="76"/>
      <c r="IL433" s="66"/>
      <c r="IM433" s="76"/>
      <c r="IN433" s="66"/>
      <c r="IO433" s="76"/>
      <c r="IP433" s="66"/>
      <c r="IQ433" s="76"/>
      <c r="IR433" s="66"/>
      <c r="IS433" s="76"/>
      <c r="IT433" s="66"/>
      <c r="IU433" s="76"/>
      <c r="IV433" s="66"/>
      <c r="IW433" s="76"/>
      <c r="IX433" s="66"/>
      <c r="IY433" s="76"/>
      <c r="IZ433" s="66"/>
      <c r="JA433" s="76"/>
      <c r="JB433" s="66"/>
      <c r="JC433" s="76"/>
      <c r="JD433" s="66"/>
      <c r="JE433" s="76"/>
      <c r="JF433" s="66"/>
      <c r="JG433" s="76"/>
      <c r="JH433" s="66"/>
      <c r="JI433" s="76"/>
      <c r="JJ433" s="66"/>
      <c r="JK433" s="76"/>
      <c r="JL433" s="66"/>
      <c r="JM433" s="76"/>
      <c r="JN433" s="66"/>
      <c r="JO433" s="76"/>
      <c r="JP433" s="66"/>
      <c r="JQ433" s="76"/>
      <c r="JR433" s="66"/>
      <c r="JS433" s="76"/>
      <c r="JT433" s="66"/>
      <c r="JU433" s="76"/>
      <c r="JV433" s="66"/>
      <c r="JW433" s="76"/>
      <c r="JX433" s="66"/>
      <c r="JY433" s="76"/>
      <c r="JZ433" s="66"/>
      <c r="KA433" s="76"/>
      <c r="KB433" s="66"/>
      <c r="KC433" s="76"/>
      <c r="KD433" s="66"/>
      <c r="KE433" s="76"/>
      <c r="KF433" s="66"/>
      <c r="KG433" s="76"/>
      <c r="KH433" s="66"/>
      <c r="KI433" s="76"/>
      <c r="KJ433" s="66"/>
      <c r="KK433" s="76"/>
      <c r="KL433" s="66"/>
      <c r="KM433" s="76"/>
      <c r="KN433" s="66"/>
      <c r="KO433" s="76"/>
      <c r="KP433" s="66"/>
      <c r="KQ433" s="76"/>
      <c r="KR433" s="66"/>
      <c r="KS433" s="76"/>
      <c r="KT433" s="66"/>
      <c r="KU433" s="76"/>
      <c r="KV433" s="66"/>
      <c r="KW433" s="76"/>
      <c r="KX433" s="66"/>
      <c r="KY433" s="76"/>
      <c r="KZ433" s="66"/>
      <c r="LA433" s="76"/>
      <c r="LB433" s="66"/>
      <c r="LC433" s="76"/>
      <c r="LD433" s="66"/>
      <c r="LE433" s="76"/>
      <c r="LF433" s="66"/>
      <c r="LG433" s="76"/>
      <c r="LH433" s="66"/>
      <c r="LI433" s="76"/>
      <c r="LJ433" s="66"/>
      <c r="LK433" s="76"/>
      <c r="LL433" s="66"/>
      <c r="LM433" s="76"/>
      <c r="LN433" s="66"/>
      <c r="LO433" s="76"/>
      <c r="LP433" s="66"/>
      <c r="LQ433" s="76"/>
      <c r="LR433" s="66"/>
      <c r="LS433" s="76"/>
      <c r="LT433" s="66"/>
      <c r="LU433" s="76"/>
      <c r="LV433" s="66"/>
      <c r="LW433" s="76"/>
      <c r="LX433" s="66"/>
      <c r="LY433" s="76"/>
      <c r="LZ433" s="66"/>
      <c r="MA433" s="76"/>
      <c r="MB433" s="66"/>
      <c r="MC433" s="76"/>
      <c r="MD433" s="66"/>
      <c r="MG433" s="1" t="str" cm="1">
        <f t="array" ref="MG433">IFERROR(INDEX(Paste_Here!$B$2:$B$850, MATCH(0, COUNTIF(MG$4:MG432, Paste_Here!$B$2:$B$850) + IF(Paste_Here!$B$2:$B$850="", 1, 0), 0)), "")</f>
        <v/>
      </c>
      <c r="MH433" s="1" t="str">
        <f>IF(MG433&lt;&gt;"", INDEX(Paste_Here!$A$2:$A$850, MATCH(MG433, Paste_Here!$B$2:$B$850, 0)), "")</f>
        <v/>
      </c>
      <c r="MI433" s="1" t="str">
        <f t="shared" si="56"/>
        <v/>
      </c>
      <c r="MJ433" s="1" t="str" cm="1">
        <f t="array" ref="MJ433">IFERROR(INDEX($MI$5:$MI$850, MATCH(SMALL(IF($MI$5:$MI$850&lt;&gt;"", COUNTIF($MI$5:$MI$850, "&lt;"&amp;$MI$5:$MI$850)+1), ROW()-ROW($MJ$5)+1), COUNTIF($MI$5:$MI$850, "&lt;"&amp;$MI$5:$MI$850)+1, 0)), "")</f>
        <v/>
      </c>
    </row>
    <row r="434" spans="1:348">
      <c r="A434" s="66"/>
      <c r="B434" s="76" t="str">
        <f t="shared" si="49"/>
        <v/>
      </c>
      <c r="C434" s="66"/>
      <c r="D434" s="76" t="str">
        <f>IFERROR(IF(B434&lt;&gt;"", IF(AND(INDEX(Paste_Here!B$2:B$850, MATCH(B434, Paste_Here!A$2:A$850, 0))&lt;&gt;"", ISNUMBER(VALUE(INDEX(Paste_Here!B$2:B$850, MATCH(B434, Paste_Here!A$2:A$850, 0))))), INDEX(Paste_Here!B$2:B$850, MATCH(B434, Paste_Here!A$2:A$850, 0)), ""), ""), "")</f>
        <v/>
      </c>
      <c r="E434" s="66"/>
      <c r="F434" s="76" t="str">
        <f>IFERROR(IF(B434&lt;&gt;"", IF(ISTEXT(INDEX(Paste_Here!K$2:K$850, MATCH(B434, Paste_Here!A$2:A$850, 0))), INDEX(Paste_Here!K$2:K$850, MATCH(B434, Paste_Here!A$2:A$850, 0)), ""), ""), "")</f>
        <v/>
      </c>
      <c r="G434" s="66"/>
      <c r="H434" s="76" t="str">
        <f>IFERROR(IF(B434&lt;&gt;"", IF(ISTEXT(INDEX(Paste_Here!C$2:C$850, MATCH(B434, Paste_Here!A$2:A$850, 0))), INDEX(Paste_Here!C$2:C$850, MATCH(B434, Paste_Here!A$2:A$850, 0)), ""), ""), "")</f>
        <v/>
      </c>
      <c r="I434" s="66"/>
      <c r="J434" s="76" t="str">
        <f>IFERROR(IF(B434&lt;&gt;"", IF(ISNUMBER(SEARCH("s", LOWER(INDEX(Paste_Here!M$2:M$850, MATCH(B434, Paste_Here!A$2:A$850, 0))))), "Yes", IF(INDEX(Paste_Here!M$2:M$850, MATCH(B434, Paste_Here!A$2:A$850, 0))&lt;&gt;"", "No", "")), ""), "")</f>
        <v/>
      </c>
      <c r="K434" s="66"/>
      <c r="L434" s="76" t="str">
        <f>IFERROR(IF(B434&lt;&gt;"", IF(ISNUMBER(SEARCH("yes", LOWER(INDEX(Paste_Here!E$2:E$850, MATCH(B434, Paste_Here!A$2:A$850, 0))))), "Yes", IF(ISNUMBER(SEARCH("no", LOWER(INDEX(Paste_Here!E$2:E$850, MATCH(B434, Paste_Here!A$2:A$850, 0))))), "No", "")), ""), "")</f>
        <v/>
      </c>
      <c r="M434" s="66"/>
      <c r="N434" s="76" t="str">
        <f>IFERROR(IF(B434&lt;&gt;"", IF(ISNUMBER(SEARCH("yes", LOWER(INDEX(Paste_Here!F$2:F$850, MATCH(B434, Paste_Here!A$2:A$850, 0))))), "Yes", IF(ISNUMBER(SEARCH("no", LOWER(INDEX(Paste_Here!F$2:F$850, MATCH(B434, Paste_Here!A$2:A$850, 0))))), "No", "")), ""), "")</f>
        <v/>
      </c>
      <c r="O434" s="66"/>
      <c r="P434" s="76" t="str">
        <f>IFERROR(IF(B434&lt;&gt;"", IF(ISNUMBER(SEARCH("yes", LOWER(INDEX(Paste_Here!L$2:L$850, MATCH(B434, Paste_Here!A$2:A$850, 0))))), "Yes", IF(ISNUMBER(SEARCH("no", LOWER(INDEX(Paste_Here!L$2:L$850, MATCH(B434, Paste_Here!A$2:A$850, 0))))), "No", "")), ""), "")</f>
        <v/>
      </c>
      <c r="Q434" s="66"/>
      <c r="R434" s="76" t="str">
        <f>IFERROR(IF(B434&lt;&gt;"", IF(ISNUMBER(SEARCH("transitional 2", LOWER(INDEX(Paste_Here!D$2:D$850, MATCH(B434, Paste_Here!A$2:A$850, 0))))), "T2", IF(ISNUMBER(SEARCH("transitional 1", LOWER(INDEX(Paste_Here!D$2:D$850, MATCH(B434, Paste_Here!A$2:A$850, 0))))), "T1", IF(ISNUMBER(SEARCH("waived ell services", LOWER(INDEX(Paste_Here!D$2:D$850, MATCH(B434, Paste_Here!A$2:A$850, 0))))), "W", IF(ISNUMBER(SEARCH("english language learner", LOWER(INDEX(Paste_Here!D$2:D$850, MATCH(B434, Paste_Here!A$2:A$850, 0))))), "L", "")))), ""), "")</f>
        <v/>
      </c>
      <c r="S434" s="66"/>
      <c r="T434" s="76" t="str">
        <f>IFERROR(IF(B434&lt;&gt;"", IF(ISNUMBER(SEARCH("yes", LOWER(INDEX(Paste_Here!I$2:I$850, MATCH(B434, Paste_Here!A$2:A$850, 0))))), "Yes", IF(ISNUMBER(SEARCH("no", LOWER(INDEX(Paste_Here!I$2:I$850, MATCH(B434, Paste_Here!A$2:A$850, 0))))), "No", "")), ""), "")</f>
        <v/>
      </c>
      <c r="U434" s="66"/>
      <c r="V434" s="76" t="str">
        <f>IFERROR(IF(B434&lt;&gt;"", IF(ISTEXT(INDEX(Paste_Here!J$2:J$850, MATCH(B434, Paste_Here!A$2:A$850, 0))), VALUE(INDEX(Paste_Here!J$2:J$850, MATCH(B434, Paste_Here!A$2:A$850, 0))), ""), ""), "")</f>
        <v/>
      </c>
      <c r="W434" s="66"/>
      <c r="X434" s="66"/>
      <c r="Y434" s="76" t="str">
        <f t="shared" si="50"/>
        <v/>
      </c>
      <c r="Z434" s="66"/>
      <c r="AA434" s="76" t="str">
        <f>IFERROR(IF(B434&lt;&gt;"", IF(AND(INDEX(Paste_Here!AI$2:AI$850, MATCH(B434, Paste_Here!A$2:A$850, 0))&lt;&gt;"", ISNUMBER(VALUE(INDEX(Paste_Here!AI$2:AI$850, MATCH(B434, Paste_Here!A$2:A$850, 0))))), INDEX(Paste_Here!AI$2:AI$850, MATCH(B434, Paste_Here!A$2:A$850, 0)), ""), ""), "")</f>
        <v/>
      </c>
      <c r="AB434" s="66"/>
      <c r="AC434" s="76" t="str">
        <f>IFERROR(IF(B434&lt;&gt;"", IF(AND(INDEX(Paste_Here!AJ$2:AJ$850, MATCH(B434, Paste_Here!A$2:A$850, 0))&lt;&gt;"", ISNUMBER(VALUE(INDEX(Paste_Here!AJ$2:AJ$850, MATCH(B434, Paste_Here!A$2:A$850, 0))))), INDEX(Paste_Here!AJ$2:AJ$850, MATCH(B434, Paste_Here!A$2:A$850, 0)), ""), ""), "")</f>
        <v/>
      </c>
      <c r="AD434" s="66"/>
      <c r="AE434" s="76" t="str">
        <f>IFERROR(IF(B434&lt;&gt;"", IF(AND(INDEX(Paste_Here!AK$2:AK$850, MATCH(B434, Paste_Here!A$2:A$850, 0))&lt;&gt;"", ISNUMBER(VALUE(INDEX(Paste_Here!AK$2:AK$850, MATCH(B434, Paste_Here!A$2:A$850, 0))))), INDEX(Paste_Here!AK$2:AK$850, MATCH(B434, Paste_Here!A$2:A$850, 0)), ""), ""), "")</f>
        <v/>
      </c>
      <c r="AF434" s="66"/>
      <c r="AG434" s="76" t="str">
        <f>IFERROR(IF(B434&lt;&gt;"", IF(AND(INDEX(Paste_Here!AL$2:AL$850, MATCH(B434, Paste_Here!A$2:A$850, 0))&lt;&gt;"", ISNUMBER(VALUE(INDEX(Paste_Here!AL$2:AL$850, MATCH(B434, Paste_Here!A$2:A$850, 0))))), INDEX(Paste_Here!AL$2:AL$850, MATCH(B434, Paste_Here!A$2:A$850, 0)), ""), ""), "")</f>
        <v/>
      </c>
      <c r="AH434" s="66"/>
      <c r="AI434" s="76" t="str">
        <f>IFERROR(IF(B434&lt;&gt;"", IF(AND(INDEX(Paste_Here!AH$2:AH$850, MATCH(B434, Paste_Here!A$2:A$850, 0))&lt;&gt;"", ISNUMBER(VALUE(INDEX(Paste_Here!AH$2:AH$850, MATCH(B434, Paste_Here!A$2:A$850, 0))))), IF(VALUE(INDEX(Paste_Here!AH$2:AH$850, MATCH(B434, Paste_Here!A$2:A$850, 0)))=0, "", INDEX(Paste_Here!AH$2:AH$850, MATCH(B434, Paste_Here!A$2:A$850, 0))), ""), ""), "")</f>
        <v/>
      </c>
      <c r="AJ434" s="66"/>
      <c r="AK434" s="76" t="str">
        <f>IFERROR(IF(B434&lt;&gt;"", IF(AND(INDEX(Paste_Here!N$2:N$850, MATCH(B434, Paste_Here!A$2:A$850, 0))&lt;&gt;"", ISNUMBER(VALUE(INDEX(Paste_Here!N$2:N$850, MATCH(B434, Paste_Here!A$2:A$850, 0))))), INDEX(Paste_Here!N$2:N$850, MATCH(B434, Paste_Here!A$2:A$850, 0)), ""), ""), "")</f>
        <v/>
      </c>
      <c r="AL434" s="66"/>
      <c r="AM434" s="76" t="str">
        <f>IFERROR(IF(B434&lt;&gt;"", IF(AND(INDEX(Paste_Here!O$2:O$850, MATCH(B434, Paste_Here!A$2:A$850, 0))&lt;&gt;"", ISNUMBER(VALUE(INDEX(Paste_Here!O$2:O$850, MATCH(B434, Paste_Here!A$2:A$850, 0))))), INDEX(Paste_Here!O$2:O$850, MATCH(B434, Paste_Here!A$2:A$850, 0)), ""), ""), "")</f>
        <v/>
      </c>
      <c r="AN434" s="66"/>
      <c r="AO434" s="76"/>
      <c r="AP434" s="66"/>
      <c r="AQ434" s="76"/>
      <c r="AR434" s="66"/>
      <c r="AS434" s="76"/>
      <c r="AT434" s="66"/>
      <c r="AU434" s="66"/>
      <c r="AV434" s="76" t="str">
        <f t="shared" si="51"/>
        <v/>
      </c>
      <c r="AW434" s="66"/>
      <c r="AX434" s="76" t="str">
        <f>IFERROR(IF(B434&lt;&gt;"", IF(ISNUMBER(SEARCH("Revealed-Potential (Primary Focus)", LOWER(INDEX(Paste_Here!Z$2:Z$850, MATCH(B434, Paste_Here!A$2:A$850, 0))))), "Rev-Potential: Prim", IF(ISNUMBER(SEARCH("Revealed-Potential (Secondary Focus)", LOWER(INDEX(Paste_Here!Z$2:Z$850, MATCH(B434, Paste_Here!A$2:A$850, 0))))), "Rev-Potential: Sec", IF(ISNUMBER(SEARCH("Monitoring", LOWER(INDEX(Paste_Here!Z$2:Z$850, MATCH(B434, Paste_Here!A$2:A$850, 0))))), "Monitoring", IF(ISNUMBER(SEARCH("At-Promise (Secondary Focus)", LOWER(INDEX(Paste_Here!Z$2:Z$850, MATCH(B434, Paste_Here!A$2:A$850, 0))))), "At-Promise: Sec", IF(ISNUMBER(SEARCH("At-Promise (Primary Focus)", LOWER(INDEX(Paste_Here!Z$2:Z$850, MATCH(B434, Paste_Here!A$2:A$850, 0))))), "At-Promise: Prim", ""))))), ""), "")</f>
        <v/>
      </c>
      <c r="AY434" s="66"/>
      <c r="AZ434" s="76"/>
      <c r="BA434" s="66"/>
      <c r="BB434" s="76"/>
      <c r="BC434" s="66"/>
      <c r="BD434" s="76"/>
      <c r="BE434" s="66"/>
      <c r="BF434" s="76"/>
      <c r="BG434" s="66"/>
      <c r="BH434" s="76"/>
      <c r="BI434" s="66"/>
      <c r="BJ434" s="66"/>
      <c r="BK434" s="76" t="str">
        <f t="shared" si="52"/>
        <v/>
      </c>
      <c r="BL434" s="66"/>
      <c r="BM434" s="76" t="str">
        <f>IFERROR(IF(B434&lt;&gt;"", IF(AND(ISNUMBER(VALUE(SUBSTITUTE(SUBSTITUTE(Paste_Here!R434, "br", "-"), "L", ""))), VALUE(SUBSTITUTE(SUBSTITUTE(Paste_Here!R434, "br", "-"), "L", "")) &gt;= 1095), "Yes", IF(AND(ISNUMBER(VALUE(SUBSTITUTE(SUBSTITUTE(Paste_Here!R434, "br", "-"), "L", ""))), VALUE(SUBSTITUTE(SUBSTITUTE(Paste_Here!R434, "br", "-"), "L", "")) &lt;= 1094), "No", "")), ""), "")</f>
        <v/>
      </c>
      <c r="BN434" s="66"/>
      <c r="BO434" s="76" t="str">
        <f>IFERROR(IF(B434&lt;&gt;"", IF(COUNTIF(INDEX(Paste_Here!Y$2:AB$850, MATCH(B434, Paste_Here!A$2:A$850, 0), 0), "yes") &gt; 0, "Yes", IF(COUNTIF(INDEX(Paste_Here!Y$2:AB$850, MATCH(B434, Paste_Here!A$2:A$850, 0), 0), "no") &gt; 0, "No", "")), ""), "")</f>
        <v/>
      </c>
      <c r="BP434" s="66"/>
      <c r="BQ434" s="76" t="str">
        <f>IFERROR(IF(B434&lt;&gt;"", IF(AND(ISNUMBER(VALUE(SUBSTITUTE(SUBSTITUTE(Paste_Here!U434, "em", "-"), "q", ""))), VALUE(SUBSTITUTE(SUBSTITUTE(Paste_Here!U434, "em", "-"), "q", "")) &gt;= 910), "Yes", IF(AND(ISNUMBER(VALUE(SUBSTITUTE(SUBSTITUTE(Paste_Here!U434, "em", "-"), "q", ""))), VALUE(SUBSTITUTE(SUBSTITUTE(Paste_Here!U434, "em", "-"), "q", "")) &lt;= 909), "No", "")), ""), "")</f>
        <v/>
      </c>
      <c r="BR434" s="66"/>
      <c r="BS434" s="76" t="str">
        <f>IFERROR(IF(B434&lt;&gt;"", IF(AND(INDEX(Paste_Here!X$2:X$850, MATCH(B434, Paste_Here!A$2:A$850, 0))&lt;&gt;"", ISNUMBER(VALUE(INDEX(Paste_Here!X$2:X$850, MATCH(B434, Paste_Here!A$2:A$850, 0))))), INDEX(Paste_Here!X$2:X$850, MATCH(B434, Paste_Here!A$2:A$850, 0)), ""), ""), "")</f>
        <v/>
      </c>
      <c r="BT434" s="66"/>
      <c r="BU434" s="76" t="str">
        <f>IFERROR(IF(B434&lt;&gt;"", IF(ISNUMBER(VALUE(INDEX(Paste_Here!G$2:G$850, MATCH(B434, Paste_Here!A$2:A$850, 0)))), IF(VALUE(INDEX(Paste_Here!G$2:G$850, MATCH(B434, Paste_Here!A$2:A$850, 0)))=0, "No", IF(AND(VALUE(INDEX(Paste_Here!G$2:G$850, MATCH(B434, Paste_Here!A$2:A$850, 0)))&gt;=1, VALUE(INDEX(Paste_Here!G$2:G$850, MATCH(B434, Paste_Here!A$2:A$850, 0)))&lt;=4), VALUE(INDEX(Paste_Here!G$2:G$850, MATCH(B434, Paste_Here!A$2:A$850, 0))), "")), ""), ""), "")</f>
        <v/>
      </c>
      <c r="BV434" s="66"/>
      <c r="BW434" s="76" t="str">
        <f>IFERROR(IF(B434&lt;&gt;"", IF(ISNUMBER(VALUE(INDEX(Paste_Here!H$2:H$850, MATCH(B434, Paste_Here!A$2:A$850, 0)))), IF(VALUE(INDEX(Paste_Here!H$2:H$850, MATCH(B434, Paste_Here!A$2:A$850, 0)))=0, "No", IF(AND(VALUE(INDEX(Paste_Here!H$2:H$850, MATCH(B434, Paste_Here!A$2:A$850, 0)))&gt;=1, VALUE(INDEX(Paste_Here!H$2:H$850, MATCH(B434, Paste_Here!A$2:A$850, 0)))&lt;=4), VALUE(INDEX(Paste_Here!H$2:H$850, MATCH(B434, Paste_Here!A$2:A$850, 0))), "")), ""), ""), "")</f>
        <v/>
      </c>
      <c r="BX434" s="66"/>
      <c r="BY434" s="76"/>
      <c r="BZ434" s="66"/>
      <c r="CA434" s="76"/>
      <c r="CB434" s="66"/>
      <c r="CC434" s="66"/>
      <c r="CD434" s="76" t="str">
        <f t="shared" si="53"/>
        <v/>
      </c>
      <c r="CE434" s="66"/>
      <c r="CF434" s="76" t="str">
        <f>IFERROR(IF(B434&lt;&gt;"", IF(AND(INDEX(Paste_Here!P$2:P$850, MATCH(B434, Paste_Here!A$2:A$850, 0))&lt;&gt;"", ISNUMBER(VALUE(INDEX(Paste_Here!P$2:P$850, MATCH(B434, Paste_Here!A$2:A$850, 0))))), INDEX(Paste_Here!P$2:P$850, MATCH(B434, Paste_Here!A$2:A$850, 0)), ""), ""), "")</f>
        <v/>
      </c>
      <c r="CG434" s="66"/>
      <c r="CH434" s="76" t="str">
        <f>IFERROR(IF(B434&lt;&gt;"", IF(ISNUMBER(SEARCH("highrisk", LOWER(INDEX(Paste_Here!Q$2:Q$850, MATCH(B434, Paste_Here!A$2:A$850, 0))))), "High Risk", IF(ISNUMBER(SEARCH("lowrisk", LOWER(INDEX(Paste_Here!Q$2:Q$850, MATCH(B434, Paste_Here!A$2:A$850, 0))))), "Low Risk", IF(ISNUMBER(SEARCH("somerisk", LOWER(INDEX(Paste_Here!Q$2:Q$850, MATCH(B434, Paste_Here!A$2:A$850, 0))))), "Some Risk", ""))), ""), "")</f>
        <v/>
      </c>
      <c r="CI434" s="66"/>
      <c r="CJ434" s="76" t="str">
        <f>IFERROR(IF(B434&lt;&gt;"", IF(AND(INDEX(Paste_Here!AA$2:AA$850, MATCH(B434, Paste_Here!A$2:A$850, 0))&lt;&gt;"", ISNUMBER(VALUE(INDEX(Paste_Here!AA$2:AA$850, MATCH(B434, Paste_Here!A$2:A$850, 0))))), INDEX(Paste_Here!AA$2:AA$850, MATCH(B434, Paste_Here!A$2:A$850, 0)), ""), ""), "")</f>
        <v/>
      </c>
      <c r="CK434" s="66"/>
      <c r="CL434" s="76" t="str">
        <f>IFERROR(IF(B434&lt;&gt;"", IF(LOWER(INDEX(Paste_Here!AB$2:AB$850, MATCH(B434, Paste_Here!A$2:A$850, 0)))="approaching expectations", "Approaching", IF(LOWER(INDEX(Paste_Here!AB$2:AB$850, MATCH(B434, Paste_Here!A$2:A$850, 0)))="met expectations", "Met", IF(LOWER(INDEX(Paste_Here!AB$2:AB$850, MATCH(B434, Paste_Here!A$2:A$850, 0)))="exceeded expectations", "Exceeded", IF(LOWER(INDEX(Paste_Here!AB$2:AB$850, MATCH(B434, Paste_Here!A$2:A$850, 0)))="below expectations", "Below", "")))), ""), "")</f>
        <v/>
      </c>
      <c r="CM434" s="66"/>
      <c r="CN434" s="76" t="str">
        <f>IFERROR(IF(B434&lt;&gt;"", IF(AND(INDEX(Paste_Here!AC$2:AC$850, MATCH(B434, Paste_Here!A$2:A$850, 0))&lt;&gt;"", ISNUMBER(VALUE(INDEX(Paste_Here!AC$2:AC$850, MATCH(B434, Paste_Here!A$2:A$850, 0))))), INDEX(Paste_Here!AC$2:AC$850, MATCH(B434, Paste_Here!A$2:A$850, 0)), ""), ""), "")</f>
        <v/>
      </c>
      <c r="CO434" s="66"/>
      <c r="CP434" s="76"/>
      <c r="CQ434" s="66"/>
      <c r="CR434" s="76"/>
      <c r="CS434" s="66"/>
      <c r="CT434" s="76"/>
      <c r="CU434" s="66"/>
      <c r="CV434" s="76"/>
      <c r="CW434" s="66"/>
      <c r="CX434" s="76"/>
      <c r="CY434" s="66"/>
      <c r="CZ434" s="66"/>
      <c r="DA434" s="76" t="str">
        <f t="shared" si="54"/>
        <v/>
      </c>
      <c r="DB434" s="66"/>
      <c r="DC434" s="76" t="str">
        <f>IFERROR(IF(B434&lt;&gt;"", IF(AND(INDEX(Paste_Here!V$2:V$850, MATCH(B434, Paste_Here!A$2:A$850, 0))&lt;&gt;"", ISNUMBER(VALUE(INDEX(Paste_Here!V$2:V$850, MATCH(B434, Paste_Here!A$2:A$850, 0))))), INDEX(Paste_Here!V$2:V$850, MATCH(B434, Paste_Here!A$2:A$850, 0)), ""), ""), "")</f>
        <v/>
      </c>
      <c r="DD434" s="66"/>
      <c r="DE434" s="76" t="str">
        <f>IFERROR(IF(B434&lt;&gt;"", IF(ISNUMBER(SEARCH("highrisk", LOWER(INDEX(Paste_Here!W$2:W$850, MATCH(B434, Paste_Here!A$2:A$850, 0))))), "High Risk", IF(ISNUMBER(SEARCH("lowrisk", LOWER(INDEX(Paste_Here!W$2:W$850, MATCH(B434, Paste_Here!A$2:A$850, 0))))), "Low Risk", IF(ISNUMBER(SEARCH("somerisk", LOWER(INDEX(Paste_Here!W$2:W$850, MATCH(B434, Paste_Here!A$2:A$850, 0))))), "Some Risk", ""))), ""), "")</f>
        <v/>
      </c>
      <c r="DF434" s="66"/>
      <c r="DG434" s="76" t="str">
        <f>IFERROR(IF(B434&lt;&gt;"", IF(AND(INDEX(Paste_Here!S$2:S$850, MATCH(B434, Paste_Here!A$2:A$850, 0))&lt;&gt;"", ISNUMBER(VALUE(INDEX(Paste_Here!S$2:S$850, MATCH(B434, Paste_Here!A$2:A$850, 0))))), INDEX(Paste_Here!S$2:S$850, MATCH(B434, Paste_Here!A$2:A$850, 0)), ""), ""), "")</f>
        <v/>
      </c>
      <c r="DH434" s="66"/>
      <c r="DI434" s="76" t="str">
        <f>IFERROR(IF(B434&lt;&gt;"", IF(ISNUMBER(SEARCH("highrisk", LOWER(INDEX(Paste_Here!T$2:T$850, MATCH(B434, Paste_Here!A$2:A$850, 0))))), "High Risk", IF(ISNUMBER(SEARCH("lowrisk", LOWER(INDEX(Paste_Here!T$2:T$850, MATCH(B434, Paste_Here!A$2:A$850, 0))))), "Low Risk", IF(ISNUMBER(SEARCH("somerisk", LOWER(INDEX(Paste_Here!T$2:T$850, MATCH(B434, Paste_Here!A$2:A$850, 0))))), "Some Risk", ""))), ""), "")</f>
        <v/>
      </c>
      <c r="DJ434" s="66"/>
      <c r="DK434" s="76" t="str">
        <f>IFERROR(IF(B434&lt;&gt;"", IF(AND(INDEX(Paste_Here!AD$2:AD$850, MATCH(B434, Paste_Here!A$2:A$850, 0))&lt;&gt;"", ISNUMBER(VALUE(INDEX(Paste_Here!AD$2:AD$850, MATCH(B434, Paste_Here!A$2:A$850, 0))))), INDEX(Paste_Here!AD$2:AD$850, MATCH(B434, Paste_Here!A$2:A$850, 0)), ""), ""), "")</f>
        <v/>
      </c>
      <c r="DL434" s="66"/>
      <c r="DM434" s="76" t="str">
        <f>IFERROR(IF(B434&lt;&gt;"", IF(LOWER(INDEX(Paste_Here!AE$2:AE$850, MATCH(B434, Paste_Here!A$2:A$850, 0)))="approaching expectations", "Approaching", IF(LOWER(INDEX(Paste_Here!AE$2:AE$850, MATCH(B434, Paste_Here!A$2:A$850, 0)))="met expectations", "Met", IF(LOWER(INDEX(Paste_Here!AE$2:AE$850, MATCH(B434, Paste_Here!A$2:A$850, 0)))="exceeded expectations", "Exceeded", IF(LOWER(INDEX(Paste_Here!AE$2:AE$850, MATCH(B434, Paste_Here!A$2:A$850, 0)))="below expectations", "Below", "")))), ""), "")</f>
        <v/>
      </c>
      <c r="DN434" s="66"/>
      <c r="DO434" s="76"/>
      <c r="DP434" s="66"/>
      <c r="DQ434" s="76"/>
      <c r="DR434" s="66"/>
      <c r="DS434" s="76"/>
      <c r="DT434" s="66"/>
      <c r="DU434" s="76"/>
      <c r="DV434" s="66"/>
      <c r="DW434" s="66"/>
      <c r="DX434" s="76" t="str">
        <f t="shared" si="55"/>
        <v/>
      </c>
      <c r="DY434" s="66"/>
      <c r="DZ434" s="76"/>
      <c r="EA434" s="66"/>
      <c r="EB434" s="76"/>
      <c r="EC434" s="66"/>
      <c r="ED434" s="76" t="str">
        <f>IFERROR(IF(B434&lt;&gt;"", IF(AND(INDEX(Paste_Here!AF$2:AF$850, MATCH(B434, Paste_Here!A$2:A$850, 0))&lt;&gt;"", ISNUMBER(VALUE(INDEX(Paste_Here!AF$2:AF$850, MATCH(B434, Paste_Here!A$2:A$850, 0))))), INDEX(Paste_Here!AF$2:AF$850, MATCH(B434, Paste_Here!A$2:A$850, 0)), ""), ""), "")</f>
        <v/>
      </c>
      <c r="EE434" s="66"/>
      <c r="EF434" s="76"/>
      <c r="EG434" s="66"/>
      <c r="EH434" s="76"/>
      <c r="EI434" s="66"/>
      <c r="EJ434" s="76" t="str">
        <f>IFERROR(IF(B434&lt;&gt;"", IF(AND(INDEX(Paste_Here!AG$2:AG$850, MATCH(B434, Paste_Here!A$2:A$850, 0))&lt;&gt;"", ISNUMBER(VALUE(INDEX(Paste_Here!AG$2:AG$850, MATCH(B434, Paste_Here!A$2:A$850, 0))))), INDEX(Paste_Here!AG$2:AG$850, MATCH(B434, Paste_Here!A$2:A$850, 0)), ""), ""), "")</f>
        <v/>
      </c>
      <c r="EK434" s="66"/>
      <c r="EL434" s="76"/>
      <c r="EM434" s="66"/>
      <c r="EN434" s="76"/>
      <c r="EO434" s="66"/>
      <c r="EP434" s="76"/>
      <c r="EQ434" s="66"/>
      <c r="ER434" s="76"/>
      <c r="ES434" s="66"/>
      <c r="ET434" s="66"/>
      <c r="EU434" s="76"/>
      <c r="EV434" s="66"/>
      <c r="EW434" s="76"/>
      <c r="EX434" s="66"/>
      <c r="EY434" s="76"/>
      <c r="EZ434" s="66"/>
      <c r="FA434" s="76"/>
      <c r="FB434" s="66"/>
      <c r="FC434" s="76"/>
      <c r="FD434" s="66"/>
      <c r="FE434" s="76"/>
      <c r="FF434" s="66"/>
      <c r="FG434" s="76"/>
      <c r="FH434" s="66"/>
      <c r="FI434" s="76"/>
      <c r="FJ434" s="66"/>
      <c r="FK434" s="76"/>
      <c r="FL434" s="66"/>
      <c r="FM434" s="76"/>
      <c r="FN434" s="66"/>
      <c r="FO434" s="76"/>
      <c r="FP434" s="66"/>
      <c r="FQ434" s="76"/>
      <c r="FR434" s="66"/>
      <c r="FS434" s="76"/>
      <c r="FT434" s="66"/>
      <c r="FU434" s="76"/>
      <c r="FV434" s="66"/>
      <c r="FW434" s="76"/>
      <c r="FX434" s="66"/>
      <c r="FY434" s="76"/>
      <c r="FZ434" s="66"/>
      <c r="GA434" s="76"/>
      <c r="GB434" s="66"/>
      <c r="GC434" s="76"/>
      <c r="GD434" s="66"/>
      <c r="GE434" s="76"/>
      <c r="GF434" s="66"/>
      <c r="GG434" s="76"/>
      <c r="GH434" s="66"/>
      <c r="GI434" s="76"/>
      <c r="GJ434" s="66"/>
      <c r="GK434" s="76"/>
      <c r="GL434" s="66"/>
      <c r="GM434" s="76"/>
      <c r="GN434" s="66"/>
      <c r="GO434" s="76"/>
      <c r="GP434" s="66"/>
      <c r="GQ434" s="76"/>
      <c r="GR434" s="66"/>
      <c r="GS434" s="76"/>
      <c r="GT434" s="66"/>
      <c r="GU434" s="76"/>
      <c r="GV434" s="66"/>
      <c r="GW434" s="76"/>
      <c r="GX434" s="66"/>
      <c r="GY434" s="76"/>
      <c r="GZ434" s="66"/>
      <c r="HA434" s="76"/>
      <c r="HB434" s="66"/>
      <c r="HC434" s="76"/>
      <c r="HD434" s="66"/>
      <c r="HE434" s="76"/>
      <c r="HF434" s="66"/>
      <c r="HG434" s="76"/>
      <c r="HH434" s="66"/>
      <c r="HI434" s="76"/>
      <c r="HJ434" s="66"/>
      <c r="HK434" s="76"/>
      <c r="HL434" s="66"/>
      <c r="HM434" s="76"/>
      <c r="HN434" s="66"/>
      <c r="HO434" s="76"/>
      <c r="HP434" s="66"/>
      <c r="HQ434" s="76"/>
      <c r="HR434" s="66"/>
      <c r="HS434" s="76"/>
      <c r="HT434" s="66"/>
      <c r="HU434" s="76"/>
      <c r="HV434" s="66"/>
      <c r="HW434" s="76"/>
      <c r="HX434" s="66"/>
      <c r="HY434" s="76"/>
      <c r="HZ434" s="66"/>
      <c r="IA434" s="76"/>
      <c r="IB434" s="66"/>
      <c r="IC434" s="76"/>
      <c r="ID434" s="66"/>
      <c r="IE434" s="76"/>
      <c r="IF434" s="66"/>
      <c r="IG434" s="76"/>
      <c r="IH434" s="66"/>
      <c r="II434" s="76"/>
      <c r="IJ434" s="66"/>
      <c r="IK434" s="76"/>
      <c r="IL434" s="66"/>
      <c r="IM434" s="76"/>
      <c r="IN434" s="66"/>
      <c r="IO434" s="76"/>
      <c r="IP434" s="66"/>
      <c r="IQ434" s="76"/>
      <c r="IR434" s="66"/>
      <c r="IS434" s="76"/>
      <c r="IT434" s="66"/>
      <c r="IU434" s="76"/>
      <c r="IV434" s="66"/>
      <c r="IW434" s="76"/>
      <c r="IX434" s="66"/>
      <c r="IY434" s="76"/>
      <c r="IZ434" s="66"/>
      <c r="JA434" s="76"/>
      <c r="JB434" s="66"/>
      <c r="JC434" s="76"/>
      <c r="JD434" s="66"/>
      <c r="JE434" s="76"/>
      <c r="JF434" s="66"/>
      <c r="JG434" s="76"/>
      <c r="JH434" s="66"/>
      <c r="JI434" s="76"/>
      <c r="JJ434" s="66"/>
      <c r="JK434" s="76"/>
      <c r="JL434" s="66"/>
      <c r="JM434" s="76"/>
      <c r="JN434" s="66"/>
      <c r="JO434" s="76"/>
      <c r="JP434" s="66"/>
      <c r="JQ434" s="76"/>
      <c r="JR434" s="66"/>
      <c r="JS434" s="76"/>
      <c r="JT434" s="66"/>
      <c r="JU434" s="76"/>
      <c r="JV434" s="66"/>
      <c r="JW434" s="76"/>
      <c r="JX434" s="66"/>
      <c r="JY434" s="76"/>
      <c r="JZ434" s="66"/>
      <c r="KA434" s="76"/>
      <c r="KB434" s="66"/>
      <c r="KC434" s="76"/>
      <c r="KD434" s="66"/>
      <c r="KE434" s="76"/>
      <c r="KF434" s="66"/>
      <c r="KG434" s="76"/>
      <c r="KH434" s="66"/>
      <c r="KI434" s="76"/>
      <c r="KJ434" s="66"/>
      <c r="KK434" s="76"/>
      <c r="KL434" s="66"/>
      <c r="KM434" s="76"/>
      <c r="KN434" s="66"/>
      <c r="KO434" s="76"/>
      <c r="KP434" s="66"/>
      <c r="KQ434" s="76"/>
      <c r="KR434" s="66"/>
      <c r="KS434" s="76"/>
      <c r="KT434" s="66"/>
      <c r="KU434" s="76"/>
      <c r="KV434" s="66"/>
      <c r="KW434" s="76"/>
      <c r="KX434" s="66"/>
      <c r="KY434" s="76"/>
      <c r="KZ434" s="66"/>
      <c r="LA434" s="76"/>
      <c r="LB434" s="66"/>
      <c r="LC434" s="76"/>
      <c r="LD434" s="66"/>
      <c r="LE434" s="76"/>
      <c r="LF434" s="66"/>
      <c r="LG434" s="76"/>
      <c r="LH434" s="66"/>
      <c r="LI434" s="76"/>
      <c r="LJ434" s="66"/>
      <c r="LK434" s="76"/>
      <c r="LL434" s="66"/>
      <c r="LM434" s="76"/>
      <c r="LN434" s="66"/>
      <c r="LO434" s="76"/>
      <c r="LP434" s="66"/>
      <c r="LQ434" s="76"/>
      <c r="LR434" s="66"/>
      <c r="LS434" s="76"/>
      <c r="LT434" s="66"/>
      <c r="LU434" s="76"/>
      <c r="LV434" s="66"/>
      <c r="LW434" s="76"/>
      <c r="LX434" s="66"/>
      <c r="LY434" s="76"/>
      <c r="LZ434" s="66"/>
      <c r="MA434" s="76"/>
      <c r="MB434" s="66"/>
      <c r="MC434" s="76"/>
      <c r="MD434" s="66"/>
      <c r="MG434" s="1" t="str" cm="1">
        <f t="array" ref="MG434">IFERROR(INDEX(Paste_Here!$B$2:$B$850, MATCH(0, COUNTIF(MG$4:MG433, Paste_Here!$B$2:$B$850) + IF(Paste_Here!$B$2:$B$850="", 1, 0), 0)), "")</f>
        <v/>
      </c>
      <c r="MH434" s="1" t="str">
        <f>IF(MG434&lt;&gt;"", INDEX(Paste_Here!$A$2:$A$850, MATCH(MG434, Paste_Here!$B$2:$B$850, 0)), "")</f>
        <v/>
      </c>
      <c r="MI434" s="1" t="str">
        <f t="shared" si="56"/>
        <v/>
      </c>
      <c r="MJ434" s="1" t="str" cm="1">
        <f t="array" ref="MJ434">IFERROR(INDEX($MI$5:$MI$850, MATCH(SMALL(IF($MI$5:$MI$850&lt;&gt;"", COUNTIF($MI$5:$MI$850, "&lt;"&amp;$MI$5:$MI$850)+1), ROW()-ROW($MJ$5)+1), COUNTIF($MI$5:$MI$850, "&lt;"&amp;$MI$5:$MI$850)+1, 0)), "")</f>
        <v/>
      </c>
    </row>
    <row r="435" spans="1:348">
      <c r="A435" s="66"/>
      <c r="B435" s="76" t="str">
        <f t="shared" si="49"/>
        <v/>
      </c>
      <c r="C435" s="66"/>
      <c r="D435" s="76" t="str">
        <f>IFERROR(IF(B435&lt;&gt;"", IF(AND(INDEX(Paste_Here!B$2:B$850, MATCH(B435, Paste_Here!A$2:A$850, 0))&lt;&gt;"", ISNUMBER(VALUE(INDEX(Paste_Here!B$2:B$850, MATCH(B435, Paste_Here!A$2:A$850, 0))))), INDEX(Paste_Here!B$2:B$850, MATCH(B435, Paste_Here!A$2:A$850, 0)), ""), ""), "")</f>
        <v/>
      </c>
      <c r="E435" s="66"/>
      <c r="F435" s="76" t="str">
        <f>IFERROR(IF(B435&lt;&gt;"", IF(ISTEXT(INDEX(Paste_Here!K$2:K$850, MATCH(B435, Paste_Here!A$2:A$850, 0))), INDEX(Paste_Here!K$2:K$850, MATCH(B435, Paste_Here!A$2:A$850, 0)), ""), ""), "")</f>
        <v/>
      </c>
      <c r="G435" s="66"/>
      <c r="H435" s="76" t="str">
        <f>IFERROR(IF(B435&lt;&gt;"", IF(ISTEXT(INDEX(Paste_Here!C$2:C$850, MATCH(B435, Paste_Here!A$2:A$850, 0))), INDEX(Paste_Here!C$2:C$850, MATCH(B435, Paste_Here!A$2:A$850, 0)), ""), ""), "")</f>
        <v/>
      </c>
      <c r="I435" s="66"/>
      <c r="J435" s="76" t="str">
        <f>IFERROR(IF(B435&lt;&gt;"", IF(ISNUMBER(SEARCH("s", LOWER(INDEX(Paste_Here!M$2:M$850, MATCH(B435, Paste_Here!A$2:A$850, 0))))), "Yes", IF(INDEX(Paste_Here!M$2:M$850, MATCH(B435, Paste_Here!A$2:A$850, 0))&lt;&gt;"", "No", "")), ""), "")</f>
        <v/>
      </c>
      <c r="K435" s="66"/>
      <c r="L435" s="76" t="str">
        <f>IFERROR(IF(B435&lt;&gt;"", IF(ISNUMBER(SEARCH("yes", LOWER(INDEX(Paste_Here!E$2:E$850, MATCH(B435, Paste_Here!A$2:A$850, 0))))), "Yes", IF(ISNUMBER(SEARCH("no", LOWER(INDEX(Paste_Here!E$2:E$850, MATCH(B435, Paste_Here!A$2:A$850, 0))))), "No", "")), ""), "")</f>
        <v/>
      </c>
      <c r="M435" s="66"/>
      <c r="N435" s="76" t="str">
        <f>IFERROR(IF(B435&lt;&gt;"", IF(ISNUMBER(SEARCH("yes", LOWER(INDEX(Paste_Here!F$2:F$850, MATCH(B435, Paste_Here!A$2:A$850, 0))))), "Yes", IF(ISNUMBER(SEARCH("no", LOWER(INDEX(Paste_Here!F$2:F$850, MATCH(B435, Paste_Here!A$2:A$850, 0))))), "No", "")), ""), "")</f>
        <v/>
      </c>
      <c r="O435" s="66"/>
      <c r="P435" s="76" t="str">
        <f>IFERROR(IF(B435&lt;&gt;"", IF(ISNUMBER(SEARCH("yes", LOWER(INDEX(Paste_Here!L$2:L$850, MATCH(B435, Paste_Here!A$2:A$850, 0))))), "Yes", IF(ISNUMBER(SEARCH("no", LOWER(INDEX(Paste_Here!L$2:L$850, MATCH(B435, Paste_Here!A$2:A$850, 0))))), "No", "")), ""), "")</f>
        <v/>
      </c>
      <c r="Q435" s="66"/>
      <c r="R435" s="76" t="str">
        <f>IFERROR(IF(B435&lt;&gt;"", IF(ISNUMBER(SEARCH("transitional 2", LOWER(INDEX(Paste_Here!D$2:D$850, MATCH(B435, Paste_Here!A$2:A$850, 0))))), "T2", IF(ISNUMBER(SEARCH("transitional 1", LOWER(INDEX(Paste_Here!D$2:D$850, MATCH(B435, Paste_Here!A$2:A$850, 0))))), "T1", IF(ISNUMBER(SEARCH("waived ell services", LOWER(INDEX(Paste_Here!D$2:D$850, MATCH(B435, Paste_Here!A$2:A$850, 0))))), "W", IF(ISNUMBER(SEARCH("english language learner", LOWER(INDEX(Paste_Here!D$2:D$850, MATCH(B435, Paste_Here!A$2:A$850, 0))))), "L", "")))), ""), "")</f>
        <v/>
      </c>
      <c r="S435" s="66"/>
      <c r="T435" s="76" t="str">
        <f>IFERROR(IF(B435&lt;&gt;"", IF(ISNUMBER(SEARCH("yes", LOWER(INDEX(Paste_Here!I$2:I$850, MATCH(B435, Paste_Here!A$2:A$850, 0))))), "Yes", IF(ISNUMBER(SEARCH("no", LOWER(INDEX(Paste_Here!I$2:I$850, MATCH(B435, Paste_Here!A$2:A$850, 0))))), "No", "")), ""), "")</f>
        <v/>
      </c>
      <c r="U435" s="66"/>
      <c r="V435" s="76" t="str">
        <f>IFERROR(IF(B435&lt;&gt;"", IF(ISTEXT(INDEX(Paste_Here!J$2:J$850, MATCH(B435, Paste_Here!A$2:A$850, 0))), VALUE(INDEX(Paste_Here!J$2:J$850, MATCH(B435, Paste_Here!A$2:A$850, 0))), ""), ""), "")</f>
        <v/>
      </c>
      <c r="W435" s="66"/>
      <c r="X435" s="66"/>
      <c r="Y435" s="76" t="str">
        <f t="shared" si="50"/>
        <v/>
      </c>
      <c r="Z435" s="66"/>
      <c r="AA435" s="76" t="str">
        <f>IFERROR(IF(B435&lt;&gt;"", IF(AND(INDEX(Paste_Here!AI$2:AI$850, MATCH(B435, Paste_Here!A$2:A$850, 0))&lt;&gt;"", ISNUMBER(VALUE(INDEX(Paste_Here!AI$2:AI$850, MATCH(B435, Paste_Here!A$2:A$850, 0))))), INDEX(Paste_Here!AI$2:AI$850, MATCH(B435, Paste_Here!A$2:A$850, 0)), ""), ""), "")</f>
        <v/>
      </c>
      <c r="AB435" s="66"/>
      <c r="AC435" s="76" t="str">
        <f>IFERROR(IF(B435&lt;&gt;"", IF(AND(INDEX(Paste_Here!AJ$2:AJ$850, MATCH(B435, Paste_Here!A$2:A$850, 0))&lt;&gt;"", ISNUMBER(VALUE(INDEX(Paste_Here!AJ$2:AJ$850, MATCH(B435, Paste_Here!A$2:A$850, 0))))), INDEX(Paste_Here!AJ$2:AJ$850, MATCH(B435, Paste_Here!A$2:A$850, 0)), ""), ""), "")</f>
        <v/>
      </c>
      <c r="AD435" s="66"/>
      <c r="AE435" s="76" t="str">
        <f>IFERROR(IF(B435&lt;&gt;"", IF(AND(INDEX(Paste_Here!AK$2:AK$850, MATCH(B435, Paste_Here!A$2:A$850, 0))&lt;&gt;"", ISNUMBER(VALUE(INDEX(Paste_Here!AK$2:AK$850, MATCH(B435, Paste_Here!A$2:A$850, 0))))), INDEX(Paste_Here!AK$2:AK$850, MATCH(B435, Paste_Here!A$2:A$850, 0)), ""), ""), "")</f>
        <v/>
      </c>
      <c r="AF435" s="66"/>
      <c r="AG435" s="76" t="str">
        <f>IFERROR(IF(B435&lt;&gt;"", IF(AND(INDEX(Paste_Here!AL$2:AL$850, MATCH(B435, Paste_Here!A$2:A$850, 0))&lt;&gt;"", ISNUMBER(VALUE(INDEX(Paste_Here!AL$2:AL$850, MATCH(B435, Paste_Here!A$2:A$850, 0))))), INDEX(Paste_Here!AL$2:AL$850, MATCH(B435, Paste_Here!A$2:A$850, 0)), ""), ""), "")</f>
        <v/>
      </c>
      <c r="AH435" s="66"/>
      <c r="AI435" s="76" t="str">
        <f>IFERROR(IF(B435&lt;&gt;"", IF(AND(INDEX(Paste_Here!AH$2:AH$850, MATCH(B435, Paste_Here!A$2:A$850, 0))&lt;&gt;"", ISNUMBER(VALUE(INDEX(Paste_Here!AH$2:AH$850, MATCH(B435, Paste_Here!A$2:A$850, 0))))), IF(VALUE(INDEX(Paste_Here!AH$2:AH$850, MATCH(B435, Paste_Here!A$2:A$850, 0)))=0, "", INDEX(Paste_Here!AH$2:AH$850, MATCH(B435, Paste_Here!A$2:A$850, 0))), ""), ""), "")</f>
        <v/>
      </c>
      <c r="AJ435" s="66"/>
      <c r="AK435" s="76" t="str">
        <f>IFERROR(IF(B435&lt;&gt;"", IF(AND(INDEX(Paste_Here!N$2:N$850, MATCH(B435, Paste_Here!A$2:A$850, 0))&lt;&gt;"", ISNUMBER(VALUE(INDEX(Paste_Here!N$2:N$850, MATCH(B435, Paste_Here!A$2:A$850, 0))))), INDEX(Paste_Here!N$2:N$850, MATCH(B435, Paste_Here!A$2:A$850, 0)), ""), ""), "")</f>
        <v/>
      </c>
      <c r="AL435" s="66"/>
      <c r="AM435" s="76" t="str">
        <f>IFERROR(IF(B435&lt;&gt;"", IF(AND(INDEX(Paste_Here!O$2:O$850, MATCH(B435, Paste_Here!A$2:A$850, 0))&lt;&gt;"", ISNUMBER(VALUE(INDEX(Paste_Here!O$2:O$850, MATCH(B435, Paste_Here!A$2:A$850, 0))))), INDEX(Paste_Here!O$2:O$850, MATCH(B435, Paste_Here!A$2:A$850, 0)), ""), ""), "")</f>
        <v/>
      </c>
      <c r="AN435" s="66"/>
      <c r="AO435" s="76"/>
      <c r="AP435" s="66"/>
      <c r="AQ435" s="76"/>
      <c r="AR435" s="66"/>
      <c r="AS435" s="76"/>
      <c r="AT435" s="66"/>
      <c r="AU435" s="66"/>
      <c r="AV435" s="76" t="str">
        <f t="shared" si="51"/>
        <v/>
      </c>
      <c r="AW435" s="66"/>
      <c r="AX435" s="76" t="str">
        <f>IFERROR(IF(B435&lt;&gt;"", IF(ISNUMBER(SEARCH("Revealed-Potential (Primary Focus)", LOWER(INDEX(Paste_Here!Z$2:Z$850, MATCH(B435, Paste_Here!A$2:A$850, 0))))), "Rev-Potential: Prim", IF(ISNUMBER(SEARCH("Revealed-Potential (Secondary Focus)", LOWER(INDEX(Paste_Here!Z$2:Z$850, MATCH(B435, Paste_Here!A$2:A$850, 0))))), "Rev-Potential: Sec", IF(ISNUMBER(SEARCH("Monitoring", LOWER(INDEX(Paste_Here!Z$2:Z$850, MATCH(B435, Paste_Here!A$2:A$850, 0))))), "Monitoring", IF(ISNUMBER(SEARCH("At-Promise (Secondary Focus)", LOWER(INDEX(Paste_Here!Z$2:Z$850, MATCH(B435, Paste_Here!A$2:A$850, 0))))), "At-Promise: Sec", IF(ISNUMBER(SEARCH("At-Promise (Primary Focus)", LOWER(INDEX(Paste_Here!Z$2:Z$850, MATCH(B435, Paste_Here!A$2:A$850, 0))))), "At-Promise: Prim", ""))))), ""), "")</f>
        <v/>
      </c>
      <c r="AY435" s="66"/>
      <c r="AZ435" s="76"/>
      <c r="BA435" s="66"/>
      <c r="BB435" s="76"/>
      <c r="BC435" s="66"/>
      <c r="BD435" s="76"/>
      <c r="BE435" s="66"/>
      <c r="BF435" s="76"/>
      <c r="BG435" s="66"/>
      <c r="BH435" s="76"/>
      <c r="BI435" s="66"/>
      <c r="BJ435" s="66"/>
      <c r="BK435" s="76" t="str">
        <f t="shared" si="52"/>
        <v/>
      </c>
      <c r="BL435" s="66"/>
      <c r="BM435" s="76" t="str">
        <f>IFERROR(IF(B435&lt;&gt;"", IF(AND(ISNUMBER(VALUE(SUBSTITUTE(SUBSTITUTE(Paste_Here!R435, "br", "-"), "L", ""))), VALUE(SUBSTITUTE(SUBSTITUTE(Paste_Here!R435, "br", "-"), "L", "")) &gt;= 1095), "Yes", IF(AND(ISNUMBER(VALUE(SUBSTITUTE(SUBSTITUTE(Paste_Here!R435, "br", "-"), "L", ""))), VALUE(SUBSTITUTE(SUBSTITUTE(Paste_Here!R435, "br", "-"), "L", "")) &lt;= 1094), "No", "")), ""), "")</f>
        <v/>
      </c>
      <c r="BN435" s="66"/>
      <c r="BO435" s="76" t="str">
        <f>IFERROR(IF(B435&lt;&gt;"", IF(COUNTIF(INDEX(Paste_Here!Y$2:AB$850, MATCH(B435, Paste_Here!A$2:A$850, 0), 0), "yes") &gt; 0, "Yes", IF(COUNTIF(INDEX(Paste_Here!Y$2:AB$850, MATCH(B435, Paste_Here!A$2:A$850, 0), 0), "no") &gt; 0, "No", "")), ""), "")</f>
        <v/>
      </c>
      <c r="BP435" s="66"/>
      <c r="BQ435" s="76" t="str">
        <f>IFERROR(IF(B435&lt;&gt;"", IF(AND(ISNUMBER(VALUE(SUBSTITUTE(SUBSTITUTE(Paste_Here!U435, "em", "-"), "q", ""))), VALUE(SUBSTITUTE(SUBSTITUTE(Paste_Here!U435, "em", "-"), "q", "")) &gt;= 910), "Yes", IF(AND(ISNUMBER(VALUE(SUBSTITUTE(SUBSTITUTE(Paste_Here!U435, "em", "-"), "q", ""))), VALUE(SUBSTITUTE(SUBSTITUTE(Paste_Here!U435, "em", "-"), "q", "")) &lt;= 909), "No", "")), ""), "")</f>
        <v/>
      </c>
      <c r="BR435" s="66"/>
      <c r="BS435" s="76" t="str">
        <f>IFERROR(IF(B435&lt;&gt;"", IF(AND(INDEX(Paste_Here!X$2:X$850, MATCH(B435, Paste_Here!A$2:A$850, 0))&lt;&gt;"", ISNUMBER(VALUE(INDEX(Paste_Here!X$2:X$850, MATCH(B435, Paste_Here!A$2:A$850, 0))))), INDEX(Paste_Here!X$2:X$850, MATCH(B435, Paste_Here!A$2:A$850, 0)), ""), ""), "")</f>
        <v/>
      </c>
      <c r="BT435" s="66"/>
      <c r="BU435" s="76" t="str">
        <f>IFERROR(IF(B435&lt;&gt;"", IF(ISNUMBER(VALUE(INDEX(Paste_Here!G$2:G$850, MATCH(B435, Paste_Here!A$2:A$850, 0)))), IF(VALUE(INDEX(Paste_Here!G$2:G$850, MATCH(B435, Paste_Here!A$2:A$850, 0)))=0, "No", IF(AND(VALUE(INDEX(Paste_Here!G$2:G$850, MATCH(B435, Paste_Here!A$2:A$850, 0)))&gt;=1, VALUE(INDEX(Paste_Here!G$2:G$850, MATCH(B435, Paste_Here!A$2:A$850, 0)))&lt;=4), VALUE(INDEX(Paste_Here!G$2:G$850, MATCH(B435, Paste_Here!A$2:A$850, 0))), "")), ""), ""), "")</f>
        <v/>
      </c>
      <c r="BV435" s="66"/>
      <c r="BW435" s="76" t="str">
        <f>IFERROR(IF(B435&lt;&gt;"", IF(ISNUMBER(VALUE(INDEX(Paste_Here!H$2:H$850, MATCH(B435, Paste_Here!A$2:A$850, 0)))), IF(VALUE(INDEX(Paste_Here!H$2:H$850, MATCH(B435, Paste_Here!A$2:A$850, 0)))=0, "No", IF(AND(VALUE(INDEX(Paste_Here!H$2:H$850, MATCH(B435, Paste_Here!A$2:A$850, 0)))&gt;=1, VALUE(INDEX(Paste_Here!H$2:H$850, MATCH(B435, Paste_Here!A$2:A$850, 0)))&lt;=4), VALUE(INDEX(Paste_Here!H$2:H$850, MATCH(B435, Paste_Here!A$2:A$850, 0))), "")), ""), ""), "")</f>
        <v/>
      </c>
      <c r="BX435" s="66"/>
      <c r="BY435" s="76"/>
      <c r="BZ435" s="66"/>
      <c r="CA435" s="76"/>
      <c r="CB435" s="66"/>
      <c r="CC435" s="66"/>
      <c r="CD435" s="76" t="str">
        <f t="shared" si="53"/>
        <v/>
      </c>
      <c r="CE435" s="66"/>
      <c r="CF435" s="76" t="str">
        <f>IFERROR(IF(B435&lt;&gt;"", IF(AND(INDEX(Paste_Here!P$2:P$850, MATCH(B435, Paste_Here!A$2:A$850, 0))&lt;&gt;"", ISNUMBER(VALUE(INDEX(Paste_Here!P$2:P$850, MATCH(B435, Paste_Here!A$2:A$850, 0))))), INDEX(Paste_Here!P$2:P$850, MATCH(B435, Paste_Here!A$2:A$850, 0)), ""), ""), "")</f>
        <v/>
      </c>
      <c r="CG435" s="66"/>
      <c r="CH435" s="76" t="str">
        <f>IFERROR(IF(B435&lt;&gt;"", IF(ISNUMBER(SEARCH("highrisk", LOWER(INDEX(Paste_Here!Q$2:Q$850, MATCH(B435, Paste_Here!A$2:A$850, 0))))), "High Risk", IF(ISNUMBER(SEARCH("lowrisk", LOWER(INDEX(Paste_Here!Q$2:Q$850, MATCH(B435, Paste_Here!A$2:A$850, 0))))), "Low Risk", IF(ISNUMBER(SEARCH("somerisk", LOWER(INDEX(Paste_Here!Q$2:Q$850, MATCH(B435, Paste_Here!A$2:A$850, 0))))), "Some Risk", ""))), ""), "")</f>
        <v/>
      </c>
      <c r="CI435" s="66"/>
      <c r="CJ435" s="76" t="str">
        <f>IFERROR(IF(B435&lt;&gt;"", IF(AND(INDEX(Paste_Here!AA$2:AA$850, MATCH(B435, Paste_Here!A$2:A$850, 0))&lt;&gt;"", ISNUMBER(VALUE(INDEX(Paste_Here!AA$2:AA$850, MATCH(B435, Paste_Here!A$2:A$850, 0))))), INDEX(Paste_Here!AA$2:AA$850, MATCH(B435, Paste_Here!A$2:A$850, 0)), ""), ""), "")</f>
        <v/>
      </c>
      <c r="CK435" s="66"/>
      <c r="CL435" s="76" t="str">
        <f>IFERROR(IF(B435&lt;&gt;"", IF(LOWER(INDEX(Paste_Here!AB$2:AB$850, MATCH(B435, Paste_Here!A$2:A$850, 0)))="approaching expectations", "Approaching", IF(LOWER(INDEX(Paste_Here!AB$2:AB$850, MATCH(B435, Paste_Here!A$2:A$850, 0)))="met expectations", "Met", IF(LOWER(INDEX(Paste_Here!AB$2:AB$850, MATCH(B435, Paste_Here!A$2:A$850, 0)))="exceeded expectations", "Exceeded", IF(LOWER(INDEX(Paste_Here!AB$2:AB$850, MATCH(B435, Paste_Here!A$2:A$850, 0)))="below expectations", "Below", "")))), ""), "")</f>
        <v/>
      </c>
      <c r="CM435" s="66"/>
      <c r="CN435" s="76" t="str">
        <f>IFERROR(IF(B435&lt;&gt;"", IF(AND(INDEX(Paste_Here!AC$2:AC$850, MATCH(B435, Paste_Here!A$2:A$850, 0))&lt;&gt;"", ISNUMBER(VALUE(INDEX(Paste_Here!AC$2:AC$850, MATCH(B435, Paste_Here!A$2:A$850, 0))))), INDEX(Paste_Here!AC$2:AC$850, MATCH(B435, Paste_Here!A$2:A$850, 0)), ""), ""), "")</f>
        <v/>
      </c>
      <c r="CO435" s="66"/>
      <c r="CP435" s="76"/>
      <c r="CQ435" s="66"/>
      <c r="CR435" s="76"/>
      <c r="CS435" s="66"/>
      <c r="CT435" s="76"/>
      <c r="CU435" s="66"/>
      <c r="CV435" s="76"/>
      <c r="CW435" s="66"/>
      <c r="CX435" s="76"/>
      <c r="CY435" s="66"/>
      <c r="CZ435" s="66"/>
      <c r="DA435" s="76" t="str">
        <f t="shared" si="54"/>
        <v/>
      </c>
      <c r="DB435" s="66"/>
      <c r="DC435" s="76" t="str">
        <f>IFERROR(IF(B435&lt;&gt;"", IF(AND(INDEX(Paste_Here!V$2:V$850, MATCH(B435, Paste_Here!A$2:A$850, 0))&lt;&gt;"", ISNUMBER(VALUE(INDEX(Paste_Here!V$2:V$850, MATCH(B435, Paste_Here!A$2:A$850, 0))))), INDEX(Paste_Here!V$2:V$850, MATCH(B435, Paste_Here!A$2:A$850, 0)), ""), ""), "")</f>
        <v/>
      </c>
      <c r="DD435" s="66"/>
      <c r="DE435" s="76" t="str">
        <f>IFERROR(IF(B435&lt;&gt;"", IF(ISNUMBER(SEARCH("highrisk", LOWER(INDEX(Paste_Here!W$2:W$850, MATCH(B435, Paste_Here!A$2:A$850, 0))))), "High Risk", IF(ISNUMBER(SEARCH("lowrisk", LOWER(INDEX(Paste_Here!W$2:W$850, MATCH(B435, Paste_Here!A$2:A$850, 0))))), "Low Risk", IF(ISNUMBER(SEARCH("somerisk", LOWER(INDEX(Paste_Here!W$2:W$850, MATCH(B435, Paste_Here!A$2:A$850, 0))))), "Some Risk", ""))), ""), "")</f>
        <v/>
      </c>
      <c r="DF435" s="66"/>
      <c r="DG435" s="76" t="str">
        <f>IFERROR(IF(B435&lt;&gt;"", IF(AND(INDEX(Paste_Here!S$2:S$850, MATCH(B435, Paste_Here!A$2:A$850, 0))&lt;&gt;"", ISNUMBER(VALUE(INDEX(Paste_Here!S$2:S$850, MATCH(B435, Paste_Here!A$2:A$850, 0))))), INDEX(Paste_Here!S$2:S$850, MATCH(B435, Paste_Here!A$2:A$850, 0)), ""), ""), "")</f>
        <v/>
      </c>
      <c r="DH435" s="66"/>
      <c r="DI435" s="76" t="str">
        <f>IFERROR(IF(B435&lt;&gt;"", IF(ISNUMBER(SEARCH("highrisk", LOWER(INDEX(Paste_Here!T$2:T$850, MATCH(B435, Paste_Here!A$2:A$850, 0))))), "High Risk", IF(ISNUMBER(SEARCH("lowrisk", LOWER(INDEX(Paste_Here!T$2:T$850, MATCH(B435, Paste_Here!A$2:A$850, 0))))), "Low Risk", IF(ISNUMBER(SEARCH("somerisk", LOWER(INDEX(Paste_Here!T$2:T$850, MATCH(B435, Paste_Here!A$2:A$850, 0))))), "Some Risk", ""))), ""), "")</f>
        <v/>
      </c>
      <c r="DJ435" s="66"/>
      <c r="DK435" s="76" t="str">
        <f>IFERROR(IF(B435&lt;&gt;"", IF(AND(INDEX(Paste_Here!AD$2:AD$850, MATCH(B435, Paste_Here!A$2:A$850, 0))&lt;&gt;"", ISNUMBER(VALUE(INDEX(Paste_Here!AD$2:AD$850, MATCH(B435, Paste_Here!A$2:A$850, 0))))), INDEX(Paste_Here!AD$2:AD$850, MATCH(B435, Paste_Here!A$2:A$850, 0)), ""), ""), "")</f>
        <v/>
      </c>
      <c r="DL435" s="66"/>
      <c r="DM435" s="76" t="str">
        <f>IFERROR(IF(B435&lt;&gt;"", IF(LOWER(INDEX(Paste_Here!AE$2:AE$850, MATCH(B435, Paste_Here!A$2:A$850, 0)))="approaching expectations", "Approaching", IF(LOWER(INDEX(Paste_Here!AE$2:AE$850, MATCH(B435, Paste_Here!A$2:A$850, 0)))="met expectations", "Met", IF(LOWER(INDEX(Paste_Here!AE$2:AE$850, MATCH(B435, Paste_Here!A$2:A$850, 0)))="exceeded expectations", "Exceeded", IF(LOWER(INDEX(Paste_Here!AE$2:AE$850, MATCH(B435, Paste_Here!A$2:A$850, 0)))="below expectations", "Below", "")))), ""), "")</f>
        <v/>
      </c>
      <c r="DN435" s="66"/>
      <c r="DO435" s="76"/>
      <c r="DP435" s="66"/>
      <c r="DQ435" s="76"/>
      <c r="DR435" s="66"/>
      <c r="DS435" s="76"/>
      <c r="DT435" s="66"/>
      <c r="DU435" s="76"/>
      <c r="DV435" s="66"/>
      <c r="DW435" s="66"/>
      <c r="DX435" s="76" t="str">
        <f t="shared" si="55"/>
        <v/>
      </c>
      <c r="DY435" s="66"/>
      <c r="DZ435" s="76"/>
      <c r="EA435" s="66"/>
      <c r="EB435" s="76"/>
      <c r="EC435" s="66"/>
      <c r="ED435" s="76" t="str">
        <f>IFERROR(IF(B435&lt;&gt;"", IF(AND(INDEX(Paste_Here!AF$2:AF$850, MATCH(B435, Paste_Here!A$2:A$850, 0))&lt;&gt;"", ISNUMBER(VALUE(INDEX(Paste_Here!AF$2:AF$850, MATCH(B435, Paste_Here!A$2:A$850, 0))))), INDEX(Paste_Here!AF$2:AF$850, MATCH(B435, Paste_Here!A$2:A$850, 0)), ""), ""), "")</f>
        <v/>
      </c>
      <c r="EE435" s="66"/>
      <c r="EF435" s="76"/>
      <c r="EG435" s="66"/>
      <c r="EH435" s="76"/>
      <c r="EI435" s="66"/>
      <c r="EJ435" s="76" t="str">
        <f>IFERROR(IF(B435&lt;&gt;"", IF(AND(INDEX(Paste_Here!AG$2:AG$850, MATCH(B435, Paste_Here!A$2:A$850, 0))&lt;&gt;"", ISNUMBER(VALUE(INDEX(Paste_Here!AG$2:AG$850, MATCH(B435, Paste_Here!A$2:A$850, 0))))), INDEX(Paste_Here!AG$2:AG$850, MATCH(B435, Paste_Here!A$2:A$850, 0)), ""), ""), "")</f>
        <v/>
      </c>
      <c r="EK435" s="66"/>
      <c r="EL435" s="76"/>
      <c r="EM435" s="66"/>
      <c r="EN435" s="76"/>
      <c r="EO435" s="66"/>
      <c r="EP435" s="76"/>
      <c r="EQ435" s="66"/>
      <c r="ER435" s="76"/>
      <c r="ES435" s="66"/>
      <c r="ET435" s="66"/>
      <c r="EU435" s="76"/>
      <c r="EV435" s="66"/>
      <c r="EW435" s="76"/>
      <c r="EX435" s="66"/>
      <c r="EY435" s="76"/>
      <c r="EZ435" s="66"/>
      <c r="FA435" s="76"/>
      <c r="FB435" s="66"/>
      <c r="FC435" s="76"/>
      <c r="FD435" s="66"/>
      <c r="FE435" s="76"/>
      <c r="FF435" s="66"/>
      <c r="FG435" s="76"/>
      <c r="FH435" s="66"/>
      <c r="FI435" s="76"/>
      <c r="FJ435" s="66"/>
      <c r="FK435" s="76"/>
      <c r="FL435" s="66"/>
      <c r="FM435" s="76"/>
      <c r="FN435" s="66"/>
      <c r="FO435" s="76"/>
      <c r="FP435" s="66"/>
      <c r="FQ435" s="76"/>
      <c r="FR435" s="66"/>
      <c r="FS435" s="76"/>
      <c r="FT435" s="66"/>
      <c r="FU435" s="76"/>
      <c r="FV435" s="66"/>
      <c r="FW435" s="76"/>
      <c r="FX435" s="66"/>
      <c r="FY435" s="76"/>
      <c r="FZ435" s="66"/>
      <c r="GA435" s="76"/>
      <c r="GB435" s="66"/>
      <c r="GC435" s="76"/>
      <c r="GD435" s="66"/>
      <c r="GE435" s="76"/>
      <c r="GF435" s="66"/>
      <c r="GG435" s="76"/>
      <c r="GH435" s="66"/>
      <c r="GI435" s="76"/>
      <c r="GJ435" s="66"/>
      <c r="GK435" s="76"/>
      <c r="GL435" s="66"/>
      <c r="GM435" s="76"/>
      <c r="GN435" s="66"/>
      <c r="GO435" s="76"/>
      <c r="GP435" s="66"/>
      <c r="GQ435" s="76"/>
      <c r="GR435" s="66"/>
      <c r="GS435" s="76"/>
      <c r="GT435" s="66"/>
      <c r="GU435" s="76"/>
      <c r="GV435" s="66"/>
      <c r="GW435" s="76"/>
      <c r="GX435" s="66"/>
      <c r="GY435" s="76"/>
      <c r="GZ435" s="66"/>
      <c r="HA435" s="76"/>
      <c r="HB435" s="66"/>
      <c r="HC435" s="76"/>
      <c r="HD435" s="66"/>
      <c r="HE435" s="76"/>
      <c r="HF435" s="66"/>
      <c r="HG435" s="76"/>
      <c r="HH435" s="66"/>
      <c r="HI435" s="76"/>
      <c r="HJ435" s="66"/>
      <c r="HK435" s="76"/>
      <c r="HL435" s="66"/>
      <c r="HM435" s="76"/>
      <c r="HN435" s="66"/>
      <c r="HO435" s="76"/>
      <c r="HP435" s="66"/>
      <c r="HQ435" s="76"/>
      <c r="HR435" s="66"/>
      <c r="HS435" s="76"/>
      <c r="HT435" s="66"/>
      <c r="HU435" s="76"/>
      <c r="HV435" s="66"/>
      <c r="HW435" s="76"/>
      <c r="HX435" s="66"/>
      <c r="HY435" s="76"/>
      <c r="HZ435" s="66"/>
      <c r="IA435" s="76"/>
      <c r="IB435" s="66"/>
      <c r="IC435" s="76"/>
      <c r="ID435" s="66"/>
      <c r="IE435" s="76"/>
      <c r="IF435" s="66"/>
      <c r="IG435" s="76"/>
      <c r="IH435" s="66"/>
      <c r="II435" s="76"/>
      <c r="IJ435" s="66"/>
      <c r="IK435" s="76"/>
      <c r="IL435" s="66"/>
      <c r="IM435" s="76"/>
      <c r="IN435" s="66"/>
      <c r="IO435" s="76"/>
      <c r="IP435" s="66"/>
      <c r="IQ435" s="76"/>
      <c r="IR435" s="66"/>
      <c r="IS435" s="76"/>
      <c r="IT435" s="66"/>
      <c r="IU435" s="76"/>
      <c r="IV435" s="66"/>
      <c r="IW435" s="76"/>
      <c r="IX435" s="66"/>
      <c r="IY435" s="76"/>
      <c r="IZ435" s="66"/>
      <c r="JA435" s="76"/>
      <c r="JB435" s="66"/>
      <c r="JC435" s="76"/>
      <c r="JD435" s="66"/>
      <c r="JE435" s="76"/>
      <c r="JF435" s="66"/>
      <c r="JG435" s="76"/>
      <c r="JH435" s="66"/>
      <c r="JI435" s="76"/>
      <c r="JJ435" s="66"/>
      <c r="JK435" s="76"/>
      <c r="JL435" s="66"/>
      <c r="JM435" s="76"/>
      <c r="JN435" s="66"/>
      <c r="JO435" s="76"/>
      <c r="JP435" s="66"/>
      <c r="JQ435" s="76"/>
      <c r="JR435" s="66"/>
      <c r="JS435" s="76"/>
      <c r="JT435" s="66"/>
      <c r="JU435" s="76"/>
      <c r="JV435" s="66"/>
      <c r="JW435" s="76"/>
      <c r="JX435" s="66"/>
      <c r="JY435" s="76"/>
      <c r="JZ435" s="66"/>
      <c r="KA435" s="76"/>
      <c r="KB435" s="66"/>
      <c r="KC435" s="76"/>
      <c r="KD435" s="66"/>
      <c r="KE435" s="76"/>
      <c r="KF435" s="66"/>
      <c r="KG435" s="76"/>
      <c r="KH435" s="66"/>
      <c r="KI435" s="76"/>
      <c r="KJ435" s="66"/>
      <c r="KK435" s="76"/>
      <c r="KL435" s="66"/>
      <c r="KM435" s="76"/>
      <c r="KN435" s="66"/>
      <c r="KO435" s="76"/>
      <c r="KP435" s="66"/>
      <c r="KQ435" s="76"/>
      <c r="KR435" s="66"/>
      <c r="KS435" s="76"/>
      <c r="KT435" s="66"/>
      <c r="KU435" s="76"/>
      <c r="KV435" s="66"/>
      <c r="KW435" s="76"/>
      <c r="KX435" s="66"/>
      <c r="KY435" s="76"/>
      <c r="KZ435" s="66"/>
      <c r="LA435" s="76"/>
      <c r="LB435" s="66"/>
      <c r="LC435" s="76"/>
      <c r="LD435" s="66"/>
      <c r="LE435" s="76"/>
      <c r="LF435" s="66"/>
      <c r="LG435" s="76"/>
      <c r="LH435" s="66"/>
      <c r="LI435" s="76"/>
      <c r="LJ435" s="66"/>
      <c r="LK435" s="76"/>
      <c r="LL435" s="66"/>
      <c r="LM435" s="76"/>
      <c r="LN435" s="66"/>
      <c r="LO435" s="76"/>
      <c r="LP435" s="66"/>
      <c r="LQ435" s="76"/>
      <c r="LR435" s="66"/>
      <c r="LS435" s="76"/>
      <c r="LT435" s="66"/>
      <c r="LU435" s="76"/>
      <c r="LV435" s="66"/>
      <c r="LW435" s="76"/>
      <c r="LX435" s="66"/>
      <c r="LY435" s="76"/>
      <c r="LZ435" s="66"/>
      <c r="MA435" s="76"/>
      <c r="MB435" s="66"/>
      <c r="MC435" s="76"/>
      <c r="MD435" s="66"/>
      <c r="MG435" s="1" t="str" cm="1">
        <f t="array" ref="MG435">IFERROR(INDEX(Paste_Here!$B$2:$B$850, MATCH(0, COUNTIF(MG$4:MG434, Paste_Here!$B$2:$B$850) + IF(Paste_Here!$B$2:$B$850="", 1, 0), 0)), "")</f>
        <v/>
      </c>
      <c r="MH435" s="1" t="str">
        <f>IF(MG435&lt;&gt;"", INDEX(Paste_Here!$A$2:$A$850, MATCH(MG435, Paste_Here!$B$2:$B$850, 0)), "")</f>
        <v/>
      </c>
      <c r="MI435" s="1" t="str">
        <f t="shared" si="56"/>
        <v/>
      </c>
      <c r="MJ435" s="1" t="str" cm="1">
        <f t="array" ref="MJ435">IFERROR(INDEX($MI$5:$MI$850, MATCH(SMALL(IF($MI$5:$MI$850&lt;&gt;"", COUNTIF($MI$5:$MI$850, "&lt;"&amp;$MI$5:$MI$850)+1), ROW()-ROW($MJ$5)+1), COUNTIF($MI$5:$MI$850, "&lt;"&amp;$MI$5:$MI$850)+1, 0)), "")</f>
        <v/>
      </c>
    </row>
    <row r="436" spans="1:348">
      <c r="A436" s="66"/>
      <c r="B436" s="76" t="str">
        <f t="shared" si="49"/>
        <v/>
      </c>
      <c r="C436" s="66"/>
      <c r="D436" s="76" t="str">
        <f>IFERROR(IF(B436&lt;&gt;"", IF(AND(INDEX(Paste_Here!B$2:B$850, MATCH(B436, Paste_Here!A$2:A$850, 0))&lt;&gt;"", ISNUMBER(VALUE(INDEX(Paste_Here!B$2:B$850, MATCH(B436, Paste_Here!A$2:A$850, 0))))), INDEX(Paste_Here!B$2:B$850, MATCH(B436, Paste_Here!A$2:A$850, 0)), ""), ""), "")</f>
        <v/>
      </c>
      <c r="E436" s="66"/>
      <c r="F436" s="76" t="str">
        <f>IFERROR(IF(B436&lt;&gt;"", IF(ISTEXT(INDEX(Paste_Here!K$2:K$850, MATCH(B436, Paste_Here!A$2:A$850, 0))), INDEX(Paste_Here!K$2:K$850, MATCH(B436, Paste_Here!A$2:A$850, 0)), ""), ""), "")</f>
        <v/>
      </c>
      <c r="G436" s="66"/>
      <c r="H436" s="76" t="str">
        <f>IFERROR(IF(B436&lt;&gt;"", IF(ISTEXT(INDEX(Paste_Here!C$2:C$850, MATCH(B436, Paste_Here!A$2:A$850, 0))), INDEX(Paste_Here!C$2:C$850, MATCH(B436, Paste_Here!A$2:A$850, 0)), ""), ""), "")</f>
        <v/>
      </c>
      <c r="I436" s="66"/>
      <c r="J436" s="76" t="str">
        <f>IFERROR(IF(B436&lt;&gt;"", IF(ISNUMBER(SEARCH("s", LOWER(INDEX(Paste_Here!M$2:M$850, MATCH(B436, Paste_Here!A$2:A$850, 0))))), "Yes", IF(INDEX(Paste_Here!M$2:M$850, MATCH(B436, Paste_Here!A$2:A$850, 0))&lt;&gt;"", "No", "")), ""), "")</f>
        <v/>
      </c>
      <c r="K436" s="66"/>
      <c r="L436" s="76" t="str">
        <f>IFERROR(IF(B436&lt;&gt;"", IF(ISNUMBER(SEARCH("yes", LOWER(INDEX(Paste_Here!E$2:E$850, MATCH(B436, Paste_Here!A$2:A$850, 0))))), "Yes", IF(ISNUMBER(SEARCH("no", LOWER(INDEX(Paste_Here!E$2:E$850, MATCH(B436, Paste_Here!A$2:A$850, 0))))), "No", "")), ""), "")</f>
        <v/>
      </c>
      <c r="M436" s="66"/>
      <c r="N436" s="76" t="str">
        <f>IFERROR(IF(B436&lt;&gt;"", IF(ISNUMBER(SEARCH("yes", LOWER(INDEX(Paste_Here!F$2:F$850, MATCH(B436, Paste_Here!A$2:A$850, 0))))), "Yes", IF(ISNUMBER(SEARCH("no", LOWER(INDEX(Paste_Here!F$2:F$850, MATCH(B436, Paste_Here!A$2:A$850, 0))))), "No", "")), ""), "")</f>
        <v/>
      </c>
      <c r="O436" s="66"/>
      <c r="P436" s="76" t="str">
        <f>IFERROR(IF(B436&lt;&gt;"", IF(ISNUMBER(SEARCH("yes", LOWER(INDEX(Paste_Here!L$2:L$850, MATCH(B436, Paste_Here!A$2:A$850, 0))))), "Yes", IF(ISNUMBER(SEARCH("no", LOWER(INDEX(Paste_Here!L$2:L$850, MATCH(B436, Paste_Here!A$2:A$850, 0))))), "No", "")), ""), "")</f>
        <v/>
      </c>
      <c r="Q436" s="66"/>
      <c r="R436" s="76" t="str">
        <f>IFERROR(IF(B436&lt;&gt;"", IF(ISNUMBER(SEARCH("transitional 2", LOWER(INDEX(Paste_Here!D$2:D$850, MATCH(B436, Paste_Here!A$2:A$850, 0))))), "T2", IF(ISNUMBER(SEARCH("transitional 1", LOWER(INDEX(Paste_Here!D$2:D$850, MATCH(B436, Paste_Here!A$2:A$850, 0))))), "T1", IF(ISNUMBER(SEARCH("waived ell services", LOWER(INDEX(Paste_Here!D$2:D$850, MATCH(B436, Paste_Here!A$2:A$850, 0))))), "W", IF(ISNUMBER(SEARCH("english language learner", LOWER(INDEX(Paste_Here!D$2:D$850, MATCH(B436, Paste_Here!A$2:A$850, 0))))), "L", "")))), ""), "")</f>
        <v/>
      </c>
      <c r="S436" s="66"/>
      <c r="T436" s="76" t="str">
        <f>IFERROR(IF(B436&lt;&gt;"", IF(ISNUMBER(SEARCH("yes", LOWER(INDEX(Paste_Here!I$2:I$850, MATCH(B436, Paste_Here!A$2:A$850, 0))))), "Yes", IF(ISNUMBER(SEARCH("no", LOWER(INDEX(Paste_Here!I$2:I$850, MATCH(B436, Paste_Here!A$2:A$850, 0))))), "No", "")), ""), "")</f>
        <v/>
      </c>
      <c r="U436" s="66"/>
      <c r="V436" s="76" t="str">
        <f>IFERROR(IF(B436&lt;&gt;"", IF(ISTEXT(INDEX(Paste_Here!J$2:J$850, MATCH(B436, Paste_Here!A$2:A$850, 0))), VALUE(INDEX(Paste_Here!J$2:J$850, MATCH(B436, Paste_Here!A$2:A$850, 0))), ""), ""), "")</f>
        <v/>
      </c>
      <c r="W436" s="66"/>
      <c r="X436" s="66"/>
      <c r="Y436" s="76" t="str">
        <f t="shared" si="50"/>
        <v/>
      </c>
      <c r="Z436" s="66"/>
      <c r="AA436" s="76" t="str">
        <f>IFERROR(IF(B436&lt;&gt;"", IF(AND(INDEX(Paste_Here!AI$2:AI$850, MATCH(B436, Paste_Here!A$2:A$850, 0))&lt;&gt;"", ISNUMBER(VALUE(INDEX(Paste_Here!AI$2:AI$850, MATCH(B436, Paste_Here!A$2:A$850, 0))))), INDEX(Paste_Here!AI$2:AI$850, MATCH(B436, Paste_Here!A$2:A$850, 0)), ""), ""), "")</f>
        <v/>
      </c>
      <c r="AB436" s="66"/>
      <c r="AC436" s="76" t="str">
        <f>IFERROR(IF(B436&lt;&gt;"", IF(AND(INDEX(Paste_Here!AJ$2:AJ$850, MATCH(B436, Paste_Here!A$2:A$850, 0))&lt;&gt;"", ISNUMBER(VALUE(INDEX(Paste_Here!AJ$2:AJ$850, MATCH(B436, Paste_Here!A$2:A$850, 0))))), INDEX(Paste_Here!AJ$2:AJ$850, MATCH(B436, Paste_Here!A$2:A$850, 0)), ""), ""), "")</f>
        <v/>
      </c>
      <c r="AD436" s="66"/>
      <c r="AE436" s="76" t="str">
        <f>IFERROR(IF(B436&lt;&gt;"", IF(AND(INDEX(Paste_Here!AK$2:AK$850, MATCH(B436, Paste_Here!A$2:A$850, 0))&lt;&gt;"", ISNUMBER(VALUE(INDEX(Paste_Here!AK$2:AK$850, MATCH(B436, Paste_Here!A$2:A$850, 0))))), INDEX(Paste_Here!AK$2:AK$850, MATCH(B436, Paste_Here!A$2:A$850, 0)), ""), ""), "")</f>
        <v/>
      </c>
      <c r="AF436" s="66"/>
      <c r="AG436" s="76" t="str">
        <f>IFERROR(IF(B436&lt;&gt;"", IF(AND(INDEX(Paste_Here!AL$2:AL$850, MATCH(B436, Paste_Here!A$2:A$850, 0))&lt;&gt;"", ISNUMBER(VALUE(INDEX(Paste_Here!AL$2:AL$850, MATCH(B436, Paste_Here!A$2:A$850, 0))))), INDEX(Paste_Here!AL$2:AL$850, MATCH(B436, Paste_Here!A$2:A$850, 0)), ""), ""), "")</f>
        <v/>
      </c>
      <c r="AH436" s="66"/>
      <c r="AI436" s="76" t="str">
        <f>IFERROR(IF(B436&lt;&gt;"", IF(AND(INDEX(Paste_Here!AH$2:AH$850, MATCH(B436, Paste_Here!A$2:A$850, 0))&lt;&gt;"", ISNUMBER(VALUE(INDEX(Paste_Here!AH$2:AH$850, MATCH(B436, Paste_Here!A$2:A$850, 0))))), IF(VALUE(INDEX(Paste_Here!AH$2:AH$850, MATCH(B436, Paste_Here!A$2:A$850, 0)))=0, "", INDEX(Paste_Here!AH$2:AH$850, MATCH(B436, Paste_Here!A$2:A$850, 0))), ""), ""), "")</f>
        <v/>
      </c>
      <c r="AJ436" s="66"/>
      <c r="AK436" s="76" t="str">
        <f>IFERROR(IF(B436&lt;&gt;"", IF(AND(INDEX(Paste_Here!N$2:N$850, MATCH(B436, Paste_Here!A$2:A$850, 0))&lt;&gt;"", ISNUMBER(VALUE(INDEX(Paste_Here!N$2:N$850, MATCH(B436, Paste_Here!A$2:A$850, 0))))), INDEX(Paste_Here!N$2:N$850, MATCH(B436, Paste_Here!A$2:A$850, 0)), ""), ""), "")</f>
        <v/>
      </c>
      <c r="AL436" s="66"/>
      <c r="AM436" s="76" t="str">
        <f>IFERROR(IF(B436&lt;&gt;"", IF(AND(INDEX(Paste_Here!O$2:O$850, MATCH(B436, Paste_Here!A$2:A$850, 0))&lt;&gt;"", ISNUMBER(VALUE(INDEX(Paste_Here!O$2:O$850, MATCH(B436, Paste_Here!A$2:A$850, 0))))), INDEX(Paste_Here!O$2:O$850, MATCH(B436, Paste_Here!A$2:A$850, 0)), ""), ""), "")</f>
        <v/>
      </c>
      <c r="AN436" s="66"/>
      <c r="AO436" s="76"/>
      <c r="AP436" s="66"/>
      <c r="AQ436" s="76"/>
      <c r="AR436" s="66"/>
      <c r="AS436" s="76"/>
      <c r="AT436" s="66"/>
      <c r="AU436" s="66"/>
      <c r="AV436" s="76" t="str">
        <f t="shared" si="51"/>
        <v/>
      </c>
      <c r="AW436" s="66"/>
      <c r="AX436" s="76" t="str">
        <f>IFERROR(IF(B436&lt;&gt;"", IF(ISNUMBER(SEARCH("Revealed-Potential (Primary Focus)", LOWER(INDEX(Paste_Here!Z$2:Z$850, MATCH(B436, Paste_Here!A$2:A$850, 0))))), "Rev-Potential: Prim", IF(ISNUMBER(SEARCH("Revealed-Potential (Secondary Focus)", LOWER(INDEX(Paste_Here!Z$2:Z$850, MATCH(B436, Paste_Here!A$2:A$850, 0))))), "Rev-Potential: Sec", IF(ISNUMBER(SEARCH("Monitoring", LOWER(INDEX(Paste_Here!Z$2:Z$850, MATCH(B436, Paste_Here!A$2:A$850, 0))))), "Monitoring", IF(ISNUMBER(SEARCH("At-Promise (Secondary Focus)", LOWER(INDEX(Paste_Here!Z$2:Z$850, MATCH(B436, Paste_Here!A$2:A$850, 0))))), "At-Promise: Sec", IF(ISNUMBER(SEARCH("At-Promise (Primary Focus)", LOWER(INDEX(Paste_Here!Z$2:Z$850, MATCH(B436, Paste_Here!A$2:A$850, 0))))), "At-Promise: Prim", ""))))), ""), "")</f>
        <v/>
      </c>
      <c r="AY436" s="66"/>
      <c r="AZ436" s="76"/>
      <c r="BA436" s="66"/>
      <c r="BB436" s="76"/>
      <c r="BC436" s="66"/>
      <c r="BD436" s="76"/>
      <c r="BE436" s="66"/>
      <c r="BF436" s="76"/>
      <c r="BG436" s="66"/>
      <c r="BH436" s="76"/>
      <c r="BI436" s="66"/>
      <c r="BJ436" s="66"/>
      <c r="BK436" s="76" t="str">
        <f t="shared" si="52"/>
        <v/>
      </c>
      <c r="BL436" s="66"/>
      <c r="BM436" s="76" t="str">
        <f>IFERROR(IF(B436&lt;&gt;"", IF(AND(ISNUMBER(VALUE(SUBSTITUTE(SUBSTITUTE(Paste_Here!R436, "br", "-"), "L", ""))), VALUE(SUBSTITUTE(SUBSTITUTE(Paste_Here!R436, "br", "-"), "L", "")) &gt;= 1095), "Yes", IF(AND(ISNUMBER(VALUE(SUBSTITUTE(SUBSTITUTE(Paste_Here!R436, "br", "-"), "L", ""))), VALUE(SUBSTITUTE(SUBSTITUTE(Paste_Here!R436, "br", "-"), "L", "")) &lt;= 1094), "No", "")), ""), "")</f>
        <v/>
      </c>
      <c r="BN436" s="66"/>
      <c r="BO436" s="76" t="str">
        <f>IFERROR(IF(B436&lt;&gt;"", IF(COUNTIF(INDEX(Paste_Here!Y$2:AB$850, MATCH(B436, Paste_Here!A$2:A$850, 0), 0), "yes") &gt; 0, "Yes", IF(COUNTIF(INDEX(Paste_Here!Y$2:AB$850, MATCH(B436, Paste_Here!A$2:A$850, 0), 0), "no") &gt; 0, "No", "")), ""), "")</f>
        <v/>
      </c>
      <c r="BP436" s="66"/>
      <c r="BQ436" s="76" t="str">
        <f>IFERROR(IF(B436&lt;&gt;"", IF(AND(ISNUMBER(VALUE(SUBSTITUTE(SUBSTITUTE(Paste_Here!U436, "em", "-"), "q", ""))), VALUE(SUBSTITUTE(SUBSTITUTE(Paste_Here!U436, "em", "-"), "q", "")) &gt;= 910), "Yes", IF(AND(ISNUMBER(VALUE(SUBSTITUTE(SUBSTITUTE(Paste_Here!U436, "em", "-"), "q", ""))), VALUE(SUBSTITUTE(SUBSTITUTE(Paste_Here!U436, "em", "-"), "q", "")) &lt;= 909), "No", "")), ""), "")</f>
        <v/>
      </c>
      <c r="BR436" s="66"/>
      <c r="BS436" s="76" t="str">
        <f>IFERROR(IF(B436&lt;&gt;"", IF(AND(INDEX(Paste_Here!X$2:X$850, MATCH(B436, Paste_Here!A$2:A$850, 0))&lt;&gt;"", ISNUMBER(VALUE(INDEX(Paste_Here!X$2:X$850, MATCH(B436, Paste_Here!A$2:A$850, 0))))), INDEX(Paste_Here!X$2:X$850, MATCH(B436, Paste_Here!A$2:A$850, 0)), ""), ""), "")</f>
        <v/>
      </c>
      <c r="BT436" s="66"/>
      <c r="BU436" s="76" t="str">
        <f>IFERROR(IF(B436&lt;&gt;"", IF(ISNUMBER(VALUE(INDEX(Paste_Here!G$2:G$850, MATCH(B436, Paste_Here!A$2:A$850, 0)))), IF(VALUE(INDEX(Paste_Here!G$2:G$850, MATCH(B436, Paste_Here!A$2:A$850, 0)))=0, "No", IF(AND(VALUE(INDEX(Paste_Here!G$2:G$850, MATCH(B436, Paste_Here!A$2:A$850, 0)))&gt;=1, VALUE(INDEX(Paste_Here!G$2:G$850, MATCH(B436, Paste_Here!A$2:A$850, 0)))&lt;=4), VALUE(INDEX(Paste_Here!G$2:G$850, MATCH(B436, Paste_Here!A$2:A$850, 0))), "")), ""), ""), "")</f>
        <v/>
      </c>
      <c r="BV436" s="66"/>
      <c r="BW436" s="76" t="str">
        <f>IFERROR(IF(B436&lt;&gt;"", IF(ISNUMBER(VALUE(INDEX(Paste_Here!H$2:H$850, MATCH(B436, Paste_Here!A$2:A$850, 0)))), IF(VALUE(INDEX(Paste_Here!H$2:H$850, MATCH(B436, Paste_Here!A$2:A$850, 0)))=0, "No", IF(AND(VALUE(INDEX(Paste_Here!H$2:H$850, MATCH(B436, Paste_Here!A$2:A$850, 0)))&gt;=1, VALUE(INDEX(Paste_Here!H$2:H$850, MATCH(B436, Paste_Here!A$2:A$850, 0)))&lt;=4), VALUE(INDEX(Paste_Here!H$2:H$850, MATCH(B436, Paste_Here!A$2:A$850, 0))), "")), ""), ""), "")</f>
        <v/>
      </c>
      <c r="BX436" s="66"/>
      <c r="BY436" s="76"/>
      <c r="BZ436" s="66"/>
      <c r="CA436" s="76"/>
      <c r="CB436" s="66"/>
      <c r="CC436" s="66"/>
      <c r="CD436" s="76" t="str">
        <f t="shared" si="53"/>
        <v/>
      </c>
      <c r="CE436" s="66"/>
      <c r="CF436" s="76" t="str">
        <f>IFERROR(IF(B436&lt;&gt;"", IF(AND(INDEX(Paste_Here!P$2:P$850, MATCH(B436, Paste_Here!A$2:A$850, 0))&lt;&gt;"", ISNUMBER(VALUE(INDEX(Paste_Here!P$2:P$850, MATCH(B436, Paste_Here!A$2:A$850, 0))))), INDEX(Paste_Here!P$2:P$850, MATCH(B436, Paste_Here!A$2:A$850, 0)), ""), ""), "")</f>
        <v/>
      </c>
      <c r="CG436" s="66"/>
      <c r="CH436" s="76" t="str">
        <f>IFERROR(IF(B436&lt;&gt;"", IF(ISNUMBER(SEARCH("highrisk", LOWER(INDEX(Paste_Here!Q$2:Q$850, MATCH(B436, Paste_Here!A$2:A$850, 0))))), "High Risk", IF(ISNUMBER(SEARCH("lowrisk", LOWER(INDEX(Paste_Here!Q$2:Q$850, MATCH(B436, Paste_Here!A$2:A$850, 0))))), "Low Risk", IF(ISNUMBER(SEARCH("somerisk", LOWER(INDEX(Paste_Here!Q$2:Q$850, MATCH(B436, Paste_Here!A$2:A$850, 0))))), "Some Risk", ""))), ""), "")</f>
        <v/>
      </c>
      <c r="CI436" s="66"/>
      <c r="CJ436" s="76" t="str">
        <f>IFERROR(IF(B436&lt;&gt;"", IF(AND(INDEX(Paste_Here!AA$2:AA$850, MATCH(B436, Paste_Here!A$2:A$850, 0))&lt;&gt;"", ISNUMBER(VALUE(INDEX(Paste_Here!AA$2:AA$850, MATCH(B436, Paste_Here!A$2:A$850, 0))))), INDEX(Paste_Here!AA$2:AA$850, MATCH(B436, Paste_Here!A$2:A$850, 0)), ""), ""), "")</f>
        <v/>
      </c>
      <c r="CK436" s="66"/>
      <c r="CL436" s="76" t="str">
        <f>IFERROR(IF(B436&lt;&gt;"", IF(LOWER(INDEX(Paste_Here!AB$2:AB$850, MATCH(B436, Paste_Here!A$2:A$850, 0)))="approaching expectations", "Approaching", IF(LOWER(INDEX(Paste_Here!AB$2:AB$850, MATCH(B436, Paste_Here!A$2:A$850, 0)))="met expectations", "Met", IF(LOWER(INDEX(Paste_Here!AB$2:AB$850, MATCH(B436, Paste_Here!A$2:A$850, 0)))="exceeded expectations", "Exceeded", IF(LOWER(INDEX(Paste_Here!AB$2:AB$850, MATCH(B436, Paste_Here!A$2:A$850, 0)))="below expectations", "Below", "")))), ""), "")</f>
        <v/>
      </c>
      <c r="CM436" s="66"/>
      <c r="CN436" s="76" t="str">
        <f>IFERROR(IF(B436&lt;&gt;"", IF(AND(INDEX(Paste_Here!AC$2:AC$850, MATCH(B436, Paste_Here!A$2:A$850, 0))&lt;&gt;"", ISNUMBER(VALUE(INDEX(Paste_Here!AC$2:AC$850, MATCH(B436, Paste_Here!A$2:A$850, 0))))), INDEX(Paste_Here!AC$2:AC$850, MATCH(B436, Paste_Here!A$2:A$850, 0)), ""), ""), "")</f>
        <v/>
      </c>
      <c r="CO436" s="66"/>
      <c r="CP436" s="76"/>
      <c r="CQ436" s="66"/>
      <c r="CR436" s="76"/>
      <c r="CS436" s="66"/>
      <c r="CT436" s="76"/>
      <c r="CU436" s="66"/>
      <c r="CV436" s="76"/>
      <c r="CW436" s="66"/>
      <c r="CX436" s="76"/>
      <c r="CY436" s="66"/>
      <c r="CZ436" s="66"/>
      <c r="DA436" s="76" t="str">
        <f t="shared" si="54"/>
        <v/>
      </c>
      <c r="DB436" s="66"/>
      <c r="DC436" s="76" t="str">
        <f>IFERROR(IF(B436&lt;&gt;"", IF(AND(INDEX(Paste_Here!V$2:V$850, MATCH(B436, Paste_Here!A$2:A$850, 0))&lt;&gt;"", ISNUMBER(VALUE(INDEX(Paste_Here!V$2:V$850, MATCH(B436, Paste_Here!A$2:A$850, 0))))), INDEX(Paste_Here!V$2:V$850, MATCH(B436, Paste_Here!A$2:A$850, 0)), ""), ""), "")</f>
        <v/>
      </c>
      <c r="DD436" s="66"/>
      <c r="DE436" s="76" t="str">
        <f>IFERROR(IF(B436&lt;&gt;"", IF(ISNUMBER(SEARCH("highrisk", LOWER(INDEX(Paste_Here!W$2:W$850, MATCH(B436, Paste_Here!A$2:A$850, 0))))), "High Risk", IF(ISNUMBER(SEARCH("lowrisk", LOWER(INDEX(Paste_Here!W$2:W$850, MATCH(B436, Paste_Here!A$2:A$850, 0))))), "Low Risk", IF(ISNUMBER(SEARCH("somerisk", LOWER(INDEX(Paste_Here!W$2:W$850, MATCH(B436, Paste_Here!A$2:A$850, 0))))), "Some Risk", ""))), ""), "")</f>
        <v/>
      </c>
      <c r="DF436" s="66"/>
      <c r="DG436" s="76" t="str">
        <f>IFERROR(IF(B436&lt;&gt;"", IF(AND(INDEX(Paste_Here!S$2:S$850, MATCH(B436, Paste_Here!A$2:A$850, 0))&lt;&gt;"", ISNUMBER(VALUE(INDEX(Paste_Here!S$2:S$850, MATCH(B436, Paste_Here!A$2:A$850, 0))))), INDEX(Paste_Here!S$2:S$850, MATCH(B436, Paste_Here!A$2:A$850, 0)), ""), ""), "")</f>
        <v/>
      </c>
      <c r="DH436" s="66"/>
      <c r="DI436" s="76" t="str">
        <f>IFERROR(IF(B436&lt;&gt;"", IF(ISNUMBER(SEARCH("highrisk", LOWER(INDEX(Paste_Here!T$2:T$850, MATCH(B436, Paste_Here!A$2:A$850, 0))))), "High Risk", IF(ISNUMBER(SEARCH("lowrisk", LOWER(INDEX(Paste_Here!T$2:T$850, MATCH(B436, Paste_Here!A$2:A$850, 0))))), "Low Risk", IF(ISNUMBER(SEARCH("somerisk", LOWER(INDEX(Paste_Here!T$2:T$850, MATCH(B436, Paste_Here!A$2:A$850, 0))))), "Some Risk", ""))), ""), "")</f>
        <v/>
      </c>
      <c r="DJ436" s="66"/>
      <c r="DK436" s="76" t="str">
        <f>IFERROR(IF(B436&lt;&gt;"", IF(AND(INDEX(Paste_Here!AD$2:AD$850, MATCH(B436, Paste_Here!A$2:A$850, 0))&lt;&gt;"", ISNUMBER(VALUE(INDEX(Paste_Here!AD$2:AD$850, MATCH(B436, Paste_Here!A$2:A$850, 0))))), INDEX(Paste_Here!AD$2:AD$850, MATCH(B436, Paste_Here!A$2:A$850, 0)), ""), ""), "")</f>
        <v/>
      </c>
      <c r="DL436" s="66"/>
      <c r="DM436" s="76" t="str">
        <f>IFERROR(IF(B436&lt;&gt;"", IF(LOWER(INDEX(Paste_Here!AE$2:AE$850, MATCH(B436, Paste_Here!A$2:A$850, 0)))="approaching expectations", "Approaching", IF(LOWER(INDEX(Paste_Here!AE$2:AE$850, MATCH(B436, Paste_Here!A$2:A$850, 0)))="met expectations", "Met", IF(LOWER(INDEX(Paste_Here!AE$2:AE$850, MATCH(B436, Paste_Here!A$2:A$850, 0)))="exceeded expectations", "Exceeded", IF(LOWER(INDEX(Paste_Here!AE$2:AE$850, MATCH(B436, Paste_Here!A$2:A$850, 0)))="below expectations", "Below", "")))), ""), "")</f>
        <v/>
      </c>
      <c r="DN436" s="66"/>
      <c r="DO436" s="76"/>
      <c r="DP436" s="66"/>
      <c r="DQ436" s="76"/>
      <c r="DR436" s="66"/>
      <c r="DS436" s="76"/>
      <c r="DT436" s="66"/>
      <c r="DU436" s="76"/>
      <c r="DV436" s="66"/>
      <c r="DW436" s="66"/>
      <c r="DX436" s="76" t="str">
        <f t="shared" si="55"/>
        <v/>
      </c>
      <c r="DY436" s="66"/>
      <c r="DZ436" s="76"/>
      <c r="EA436" s="66"/>
      <c r="EB436" s="76"/>
      <c r="EC436" s="66"/>
      <c r="ED436" s="76" t="str">
        <f>IFERROR(IF(B436&lt;&gt;"", IF(AND(INDEX(Paste_Here!AF$2:AF$850, MATCH(B436, Paste_Here!A$2:A$850, 0))&lt;&gt;"", ISNUMBER(VALUE(INDEX(Paste_Here!AF$2:AF$850, MATCH(B436, Paste_Here!A$2:A$850, 0))))), INDEX(Paste_Here!AF$2:AF$850, MATCH(B436, Paste_Here!A$2:A$850, 0)), ""), ""), "")</f>
        <v/>
      </c>
      <c r="EE436" s="66"/>
      <c r="EF436" s="76"/>
      <c r="EG436" s="66"/>
      <c r="EH436" s="76"/>
      <c r="EI436" s="66"/>
      <c r="EJ436" s="76" t="str">
        <f>IFERROR(IF(B436&lt;&gt;"", IF(AND(INDEX(Paste_Here!AG$2:AG$850, MATCH(B436, Paste_Here!A$2:A$850, 0))&lt;&gt;"", ISNUMBER(VALUE(INDEX(Paste_Here!AG$2:AG$850, MATCH(B436, Paste_Here!A$2:A$850, 0))))), INDEX(Paste_Here!AG$2:AG$850, MATCH(B436, Paste_Here!A$2:A$850, 0)), ""), ""), "")</f>
        <v/>
      </c>
      <c r="EK436" s="66"/>
      <c r="EL436" s="76"/>
      <c r="EM436" s="66"/>
      <c r="EN436" s="76"/>
      <c r="EO436" s="66"/>
      <c r="EP436" s="76"/>
      <c r="EQ436" s="66"/>
      <c r="ER436" s="76"/>
      <c r="ES436" s="66"/>
      <c r="ET436" s="66"/>
      <c r="EU436" s="76"/>
      <c r="EV436" s="66"/>
      <c r="EW436" s="76"/>
      <c r="EX436" s="66"/>
      <c r="EY436" s="76"/>
      <c r="EZ436" s="66"/>
      <c r="FA436" s="76"/>
      <c r="FB436" s="66"/>
      <c r="FC436" s="76"/>
      <c r="FD436" s="66"/>
      <c r="FE436" s="76"/>
      <c r="FF436" s="66"/>
      <c r="FG436" s="76"/>
      <c r="FH436" s="66"/>
      <c r="FI436" s="76"/>
      <c r="FJ436" s="66"/>
      <c r="FK436" s="76"/>
      <c r="FL436" s="66"/>
      <c r="FM436" s="76"/>
      <c r="FN436" s="66"/>
      <c r="FO436" s="76"/>
      <c r="FP436" s="66"/>
      <c r="FQ436" s="76"/>
      <c r="FR436" s="66"/>
      <c r="FS436" s="76"/>
      <c r="FT436" s="66"/>
      <c r="FU436" s="76"/>
      <c r="FV436" s="66"/>
      <c r="FW436" s="76"/>
      <c r="FX436" s="66"/>
      <c r="FY436" s="76"/>
      <c r="FZ436" s="66"/>
      <c r="GA436" s="76"/>
      <c r="GB436" s="66"/>
      <c r="GC436" s="76"/>
      <c r="GD436" s="66"/>
      <c r="GE436" s="76"/>
      <c r="GF436" s="66"/>
      <c r="GG436" s="76"/>
      <c r="GH436" s="66"/>
      <c r="GI436" s="76"/>
      <c r="GJ436" s="66"/>
      <c r="GK436" s="76"/>
      <c r="GL436" s="66"/>
      <c r="GM436" s="76"/>
      <c r="GN436" s="66"/>
      <c r="GO436" s="76"/>
      <c r="GP436" s="66"/>
      <c r="GQ436" s="76"/>
      <c r="GR436" s="66"/>
      <c r="GS436" s="76"/>
      <c r="GT436" s="66"/>
      <c r="GU436" s="76"/>
      <c r="GV436" s="66"/>
      <c r="GW436" s="76"/>
      <c r="GX436" s="66"/>
      <c r="GY436" s="76"/>
      <c r="GZ436" s="66"/>
      <c r="HA436" s="76"/>
      <c r="HB436" s="66"/>
      <c r="HC436" s="76"/>
      <c r="HD436" s="66"/>
      <c r="HE436" s="76"/>
      <c r="HF436" s="66"/>
      <c r="HG436" s="76"/>
      <c r="HH436" s="66"/>
      <c r="HI436" s="76"/>
      <c r="HJ436" s="66"/>
      <c r="HK436" s="76"/>
      <c r="HL436" s="66"/>
      <c r="HM436" s="76"/>
      <c r="HN436" s="66"/>
      <c r="HO436" s="76"/>
      <c r="HP436" s="66"/>
      <c r="HQ436" s="76"/>
      <c r="HR436" s="66"/>
      <c r="HS436" s="76"/>
      <c r="HT436" s="66"/>
      <c r="HU436" s="76"/>
      <c r="HV436" s="66"/>
      <c r="HW436" s="76"/>
      <c r="HX436" s="66"/>
      <c r="HY436" s="76"/>
      <c r="HZ436" s="66"/>
      <c r="IA436" s="76"/>
      <c r="IB436" s="66"/>
      <c r="IC436" s="76"/>
      <c r="ID436" s="66"/>
      <c r="IE436" s="76"/>
      <c r="IF436" s="66"/>
      <c r="IG436" s="76"/>
      <c r="IH436" s="66"/>
      <c r="II436" s="76"/>
      <c r="IJ436" s="66"/>
      <c r="IK436" s="76"/>
      <c r="IL436" s="66"/>
      <c r="IM436" s="76"/>
      <c r="IN436" s="66"/>
      <c r="IO436" s="76"/>
      <c r="IP436" s="66"/>
      <c r="IQ436" s="76"/>
      <c r="IR436" s="66"/>
      <c r="IS436" s="76"/>
      <c r="IT436" s="66"/>
      <c r="IU436" s="76"/>
      <c r="IV436" s="66"/>
      <c r="IW436" s="76"/>
      <c r="IX436" s="66"/>
      <c r="IY436" s="76"/>
      <c r="IZ436" s="66"/>
      <c r="JA436" s="76"/>
      <c r="JB436" s="66"/>
      <c r="JC436" s="76"/>
      <c r="JD436" s="66"/>
      <c r="JE436" s="76"/>
      <c r="JF436" s="66"/>
      <c r="JG436" s="76"/>
      <c r="JH436" s="66"/>
      <c r="JI436" s="76"/>
      <c r="JJ436" s="66"/>
      <c r="JK436" s="76"/>
      <c r="JL436" s="66"/>
      <c r="JM436" s="76"/>
      <c r="JN436" s="66"/>
      <c r="JO436" s="76"/>
      <c r="JP436" s="66"/>
      <c r="JQ436" s="76"/>
      <c r="JR436" s="66"/>
      <c r="JS436" s="76"/>
      <c r="JT436" s="66"/>
      <c r="JU436" s="76"/>
      <c r="JV436" s="66"/>
      <c r="JW436" s="76"/>
      <c r="JX436" s="66"/>
      <c r="JY436" s="76"/>
      <c r="JZ436" s="66"/>
      <c r="KA436" s="76"/>
      <c r="KB436" s="66"/>
      <c r="KC436" s="76"/>
      <c r="KD436" s="66"/>
      <c r="KE436" s="76"/>
      <c r="KF436" s="66"/>
      <c r="KG436" s="76"/>
      <c r="KH436" s="66"/>
      <c r="KI436" s="76"/>
      <c r="KJ436" s="66"/>
      <c r="KK436" s="76"/>
      <c r="KL436" s="66"/>
      <c r="KM436" s="76"/>
      <c r="KN436" s="66"/>
      <c r="KO436" s="76"/>
      <c r="KP436" s="66"/>
      <c r="KQ436" s="76"/>
      <c r="KR436" s="66"/>
      <c r="KS436" s="76"/>
      <c r="KT436" s="66"/>
      <c r="KU436" s="76"/>
      <c r="KV436" s="66"/>
      <c r="KW436" s="76"/>
      <c r="KX436" s="66"/>
      <c r="KY436" s="76"/>
      <c r="KZ436" s="66"/>
      <c r="LA436" s="76"/>
      <c r="LB436" s="66"/>
      <c r="LC436" s="76"/>
      <c r="LD436" s="66"/>
      <c r="LE436" s="76"/>
      <c r="LF436" s="66"/>
      <c r="LG436" s="76"/>
      <c r="LH436" s="66"/>
      <c r="LI436" s="76"/>
      <c r="LJ436" s="66"/>
      <c r="LK436" s="76"/>
      <c r="LL436" s="66"/>
      <c r="LM436" s="76"/>
      <c r="LN436" s="66"/>
      <c r="LO436" s="76"/>
      <c r="LP436" s="66"/>
      <c r="LQ436" s="76"/>
      <c r="LR436" s="66"/>
      <c r="LS436" s="76"/>
      <c r="LT436" s="66"/>
      <c r="LU436" s="76"/>
      <c r="LV436" s="66"/>
      <c r="LW436" s="76"/>
      <c r="LX436" s="66"/>
      <c r="LY436" s="76"/>
      <c r="LZ436" s="66"/>
      <c r="MA436" s="76"/>
      <c r="MB436" s="66"/>
      <c r="MC436" s="76"/>
      <c r="MD436" s="66"/>
      <c r="MG436" s="1" t="str" cm="1">
        <f t="array" ref="MG436">IFERROR(INDEX(Paste_Here!$B$2:$B$850, MATCH(0, COUNTIF(MG$4:MG435, Paste_Here!$B$2:$B$850) + IF(Paste_Here!$B$2:$B$850="", 1, 0), 0)), "")</f>
        <v/>
      </c>
      <c r="MH436" s="1" t="str">
        <f>IF(MG436&lt;&gt;"", INDEX(Paste_Here!$A$2:$A$850, MATCH(MG436, Paste_Here!$B$2:$B$850, 0)), "")</f>
        <v/>
      </c>
      <c r="MI436" s="1" t="str">
        <f t="shared" si="56"/>
        <v/>
      </c>
      <c r="MJ436" s="1" t="str" cm="1">
        <f t="array" ref="MJ436">IFERROR(INDEX($MI$5:$MI$850, MATCH(SMALL(IF($MI$5:$MI$850&lt;&gt;"", COUNTIF($MI$5:$MI$850, "&lt;"&amp;$MI$5:$MI$850)+1), ROW()-ROW($MJ$5)+1), COUNTIF($MI$5:$MI$850, "&lt;"&amp;$MI$5:$MI$850)+1, 0)), "")</f>
        <v/>
      </c>
    </row>
    <row r="437" spans="1:348">
      <c r="A437" s="66"/>
      <c r="B437" s="76" t="str">
        <f t="shared" si="49"/>
        <v/>
      </c>
      <c r="C437" s="66"/>
      <c r="D437" s="76" t="str">
        <f>IFERROR(IF(B437&lt;&gt;"", IF(AND(INDEX(Paste_Here!B$2:B$850, MATCH(B437, Paste_Here!A$2:A$850, 0))&lt;&gt;"", ISNUMBER(VALUE(INDEX(Paste_Here!B$2:B$850, MATCH(B437, Paste_Here!A$2:A$850, 0))))), INDEX(Paste_Here!B$2:B$850, MATCH(B437, Paste_Here!A$2:A$850, 0)), ""), ""), "")</f>
        <v/>
      </c>
      <c r="E437" s="66"/>
      <c r="F437" s="76" t="str">
        <f>IFERROR(IF(B437&lt;&gt;"", IF(ISTEXT(INDEX(Paste_Here!K$2:K$850, MATCH(B437, Paste_Here!A$2:A$850, 0))), INDEX(Paste_Here!K$2:K$850, MATCH(B437, Paste_Here!A$2:A$850, 0)), ""), ""), "")</f>
        <v/>
      </c>
      <c r="G437" s="66"/>
      <c r="H437" s="76" t="str">
        <f>IFERROR(IF(B437&lt;&gt;"", IF(ISTEXT(INDEX(Paste_Here!C$2:C$850, MATCH(B437, Paste_Here!A$2:A$850, 0))), INDEX(Paste_Here!C$2:C$850, MATCH(B437, Paste_Here!A$2:A$850, 0)), ""), ""), "")</f>
        <v/>
      </c>
      <c r="I437" s="66"/>
      <c r="J437" s="76" t="str">
        <f>IFERROR(IF(B437&lt;&gt;"", IF(ISNUMBER(SEARCH("s", LOWER(INDEX(Paste_Here!M$2:M$850, MATCH(B437, Paste_Here!A$2:A$850, 0))))), "Yes", IF(INDEX(Paste_Here!M$2:M$850, MATCH(B437, Paste_Here!A$2:A$850, 0))&lt;&gt;"", "No", "")), ""), "")</f>
        <v/>
      </c>
      <c r="K437" s="66"/>
      <c r="L437" s="76" t="str">
        <f>IFERROR(IF(B437&lt;&gt;"", IF(ISNUMBER(SEARCH("yes", LOWER(INDEX(Paste_Here!E$2:E$850, MATCH(B437, Paste_Here!A$2:A$850, 0))))), "Yes", IF(ISNUMBER(SEARCH("no", LOWER(INDEX(Paste_Here!E$2:E$850, MATCH(B437, Paste_Here!A$2:A$850, 0))))), "No", "")), ""), "")</f>
        <v/>
      </c>
      <c r="M437" s="66"/>
      <c r="N437" s="76" t="str">
        <f>IFERROR(IF(B437&lt;&gt;"", IF(ISNUMBER(SEARCH("yes", LOWER(INDEX(Paste_Here!F$2:F$850, MATCH(B437, Paste_Here!A$2:A$850, 0))))), "Yes", IF(ISNUMBER(SEARCH("no", LOWER(INDEX(Paste_Here!F$2:F$850, MATCH(B437, Paste_Here!A$2:A$850, 0))))), "No", "")), ""), "")</f>
        <v/>
      </c>
      <c r="O437" s="66"/>
      <c r="P437" s="76" t="str">
        <f>IFERROR(IF(B437&lt;&gt;"", IF(ISNUMBER(SEARCH("yes", LOWER(INDEX(Paste_Here!L$2:L$850, MATCH(B437, Paste_Here!A$2:A$850, 0))))), "Yes", IF(ISNUMBER(SEARCH("no", LOWER(INDEX(Paste_Here!L$2:L$850, MATCH(B437, Paste_Here!A$2:A$850, 0))))), "No", "")), ""), "")</f>
        <v/>
      </c>
      <c r="Q437" s="66"/>
      <c r="R437" s="76" t="str">
        <f>IFERROR(IF(B437&lt;&gt;"", IF(ISNUMBER(SEARCH("transitional 2", LOWER(INDEX(Paste_Here!D$2:D$850, MATCH(B437, Paste_Here!A$2:A$850, 0))))), "T2", IF(ISNUMBER(SEARCH("transitional 1", LOWER(INDEX(Paste_Here!D$2:D$850, MATCH(B437, Paste_Here!A$2:A$850, 0))))), "T1", IF(ISNUMBER(SEARCH("waived ell services", LOWER(INDEX(Paste_Here!D$2:D$850, MATCH(B437, Paste_Here!A$2:A$850, 0))))), "W", IF(ISNUMBER(SEARCH("english language learner", LOWER(INDEX(Paste_Here!D$2:D$850, MATCH(B437, Paste_Here!A$2:A$850, 0))))), "L", "")))), ""), "")</f>
        <v/>
      </c>
      <c r="S437" s="66"/>
      <c r="T437" s="76" t="str">
        <f>IFERROR(IF(B437&lt;&gt;"", IF(ISNUMBER(SEARCH("yes", LOWER(INDEX(Paste_Here!I$2:I$850, MATCH(B437, Paste_Here!A$2:A$850, 0))))), "Yes", IF(ISNUMBER(SEARCH("no", LOWER(INDEX(Paste_Here!I$2:I$850, MATCH(B437, Paste_Here!A$2:A$850, 0))))), "No", "")), ""), "")</f>
        <v/>
      </c>
      <c r="U437" s="66"/>
      <c r="V437" s="76" t="str">
        <f>IFERROR(IF(B437&lt;&gt;"", IF(ISTEXT(INDEX(Paste_Here!J$2:J$850, MATCH(B437, Paste_Here!A$2:A$850, 0))), VALUE(INDEX(Paste_Here!J$2:J$850, MATCH(B437, Paste_Here!A$2:A$850, 0))), ""), ""), "")</f>
        <v/>
      </c>
      <c r="W437" s="66"/>
      <c r="X437" s="66"/>
      <c r="Y437" s="76" t="str">
        <f t="shared" si="50"/>
        <v/>
      </c>
      <c r="Z437" s="66"/>
      <c r="AA437" s="76" t="str">
        <f>IFERROR(IF(B437&lt;&gt;"", IF(AND(INDEX(Paste_Here!AI$2:AI$850, MATCH(B437, Paste_Here!A$2:A$850, 0))&lt;&gt;"", ISNUMBER(VALUE(INDEX(Paste_Here!AI$2:AI$850, MATCH(B437, Paste_Here!A$2:A$850, 0))))), INDEX(Paste_Here!AI$2:AI$850, MATCH(B437, Paste_Here!A$2:A$850, 0)), ""), ""), "")</f>
        <v/>
      </c>
      <c r="AB437" s="66"/>
      <c r="AC437" s="76" t="str">
        <f>IFERROR(IF(B437&lt;&gt;"", IF(AND(INDEX(Paste_Here!AJ$2:AJ$850, MATCH(B437, Paste_Here!A$2:A$850, 0))&lt;&gt;"", ISNUMBER(VALUE(INDEX(Paste_Here!AJ$2:AJ$850, MATCH(B437, Paste_Here!A$2:A$850, 0))))), INDEX(Paste_Here!AJ$2:AJ$850, MATCH(B437, Paste_Here!A$2:A$850, 0)), ""), ""), "")</f>
        <v/>
      </c>
      <c r="AD437" s="66"/>
      <c r="AE437" s="76" t="str">
        <f>IFERROR(IF(B437&lt;&gt;"", IF(AND(INDEX(Paste_Here!AK$2:AK$850, MATCH(B437, Paste_Here!A$2:A$850, 0))&lt;&gt;"", ISNUMBER(VALUE(INDEX(Paste_Here!AK$2:AK$850, MATCH(B437, Paste_Here!A$2:A$850, 0))))), INDEX(Paste_Here!AK$2:AK$850, MATCH(B437, Paste_Here!A$2:A$850, 0)), ""), ""), "")</f>
        <v/>
      </c>
      <c r="AF437" s="66"/>
      <c r="AG437" s="76" t="str">
        <f>IFERROR(IF(B437&lt;&gt;"", IF(AND(INDEX(Paste_Here!AL$2:AL$850, MATCH(B437, Paste_Here!A$2:A$850, 0))&lt;&gt;"", ISNUMBER(VALUE(INDEX(Paste_Here!AL$2:AL$850, MATCH(B437, Paste_Here!A$2:A$850, 0))))), INDEX(Paste_Here!AL$2:AL$850, MATCH(B437, Paste_Here!A$2:A$850, 0)), ""), ""), "")</f>
        <v/>
      </c>
      <c r="AH437" s="66"/>
      <c r="AI437" s="76" t="str">
        <f>IFERROR(IF(B437&lt;&gt;"", IF(AND(INDEX(Paste_Here!AH$2:AH$850, MATCH(B437, Paste_Here!A$2:A$850, 0))&lt;&gt;"", ISNUMBER(VALUE(INDEX(Paste_Here!AH$2:AH$850, MATCH(B437, Paste_Here!A$2:A$850, 0))))), IF(VALUE(INDEX(Paste_Here!AH$2:AH$850, MATCH(B437, Paste_Here!A$2:A$850, 0)))=0, "", INDEX(Paste_Here!AH$2:AH$850, MATCH(B437, Paste_Here!A$2:A$850, 0))), ""), ""), "")</f>
        <v/>
      </c>
      <c r="AJ437" s="66"/>
      <c r="AK437" s="76" t="str">
        <f>IFERROR(IF(B437&lt;&gt;"", IF(AND(INDEX(Paste_Here!N$2:N$850, MATCH(B437, Paste_Here!A$2:A$850, 0))&lt;&gt;"", ISNUMBER(VALUE(INDEX(Paste_Here!N$2:N$850, MATCH(B437, Paste_Here!A$2:A$850, 0))))), INDEX(Paste_Here!N$2:N$850, MATCH(B437, Paste_Here!A$2:A$850, 0)), ""), ""), "")</f>
        <v/>
      </c>
      <c r="AL437" s="66"/>
      <c r="AM437" s="76" t="str">
        <f>IFERROR(IF(B437&lt;&gt;"", IF(AND(INDEX(Paste_Here!O$2:O$850, MATCH(B437, Paste_Here!A$2:A$850, 0))&lt;&gt;"", ISNUMBER(VALUE(INDEX(Paste_Here!O$2:O$850, MATCH(B437, Paste_Here!A$2:A$850, 0))))), INDEX(Paste_Here!O$2:O$850, MATCH(B437, Paste_Here!A$2:A$850, 0)), ""), ""), "")</f>
        <v/>
      </c>
      <c r="AN437" s="66"/>
      <c r="AO437" s="76"/>
      <c r="AP437" s="66"/>
      <c r="AQ437" s="76"/>
      <c r="AR437" s="66"/>
      <c r="AS437" s="76"/>
      <c r="AT437" s="66"/>
      <c r="AU437" s="66"/>
      <c r="AV437" s="76" t="str">
        <f t="shared" si="51"/>
        <v/>
      </c>
      <c r="AW437" s="66"/>
      <c r="AX437" s="76" t="str">
        <f>IFERROR(IF(B437&lt;&gt;"", IF(ISNUMBER(SEARCH("Revealed-Potential (Primary Focus)", LOWER(INDEX(Paste_Here!Z$2:Z$850, MATCH(B437, Paste_Here!A$2:A$850, 0))))), "Rev-Potential: Prim", IF(ISNUMBER(SEARCH("Revealed-Potential (Secondary Focus)", LOWER(INDEX(Paste_Here!Z$2:Z$850, MATCH(B437, Paste_Here!A$2:A$850, 0))))), "Rev-Potential: Sec", IF(ISNUMBER(SEARCH("Monitoring", LOWER(INDEX(Paste_Here!Z$2:Z$850, MATCH(B437, Paste_Here!A$2:A$850, 0))))), "Monitoring", IF(ISNUMBER(SEARCH("At-Promise (Secondary Focus)", LOWER(INDEX(Paste_Here!Z$2:Z$850, MATCH(B437, Paste_Here!A$2:A$850, 0))))), "At-Promise: Sec", IF(ISNUMBER(SEARCH("At-Promise (Primary Focus)", LOWER(INDEX(Paste_Here!Z$2:Z$850, MATCH(B437, Paste_Here!A$2:A$850, 0))))), "At-Promise: Prim", ""))))), ""), "")</f>
        <v/>
      </c>
      <c r="AY437" s="66"/>
      <c r="AZ437" s="76"/>
      <c r="BA437" s="66"/>
      <c r="BB437" s="76"/>
      <c r="BC437" s="66"/>
      <c r="BD437" s="76"/>
      <c r="BE437" s="66"/>
      <c r="BF437" s="76"/>
      <c r="BG437" s="66"/>
      <c r="BH437" s="76"/>
      <c r="BI437" s="66"/>
      <c r="BJ437" s="66"/>
      <c r="BK437" s="76" t="str">
        <f t="shared" si="52"/>
        <v/>
      </c>
      <c r="BL437" s="66"/>
      <c r="BM437" s="76" t="str">
        <f>IFERROR(IF(B437&lt;&gt;"", IF(AND(ISNUMBER(VALUE(SUBSTITUTE(SUBSTITUTE(Paste_Here!R437, "br", "-"), "L", ""))), VALUE(SUBSTITUTE(SUBSTITUTE(Paste_Here!R437, "br", "-"), "L", "")) &gt;= 1095), "Yes", IF(AND(ISNUMBER(VALUE(SUBSTITUTE(SUBSTITUTE(Paste_Here!R437, "br", "-"), "L", ""))), VALUE(SUBSTITUTE(SUBSTITUTE(Paste_Here!R437, "br", "-"), "L", "")) &lt;= 1094), "No", "")), ""), "")</f>
        <v/>
      </c>
      <c r="BN437" s="66"/>
      <c r="BO437" s="76" t="str">
        <f>IFERROR(IF(B437&lt;&gt;"", IF(COUNTIF(INDEX(Paste_Here!Y$2:AB$850, MATCH(B437, Paste_Here!A$2:A$850, 0), 0), "yes") &gt; 0, "Yes", IF(COUNTIF(INDEX(Paste_Here!Y$2:AB$850, MATCH(B437, Paste_Here!A$2:A$850, 0), 0), "no") &gt; 0, "No", "")), ""), "")</f>
        <v/>
      </c>
      <c r="BP437" s="66"/>
      <c r="BQ437" s="76" t="str">
        <f>IFERROR(IF(B437&lt;&gt;"", IF(AND(ISNUMBER(VALUE(SUBSTITUTE(SUBSTITUTE(Paste_Here!U437, "em", "-"), "q", ""))), VALUE(SUBSTITUTE(SUBSTITUTE(Paste_Here!U437, "em", "-"), "q", "")) &gt;= 910), "Yes", IF(AND(ISNUMBER(VALUE(SUBSTITUTE(SUBSTITUTE(Paste_Here!U437, "em", "-"), "q", ""))), VALUE(SUBSTITUTE(SUBSTITUTE(Paste_Here!U437, "em", "-"), "q", "")) &lt;= 909), "No", "")), ""), "")</f>
        <v/>
      </c>
      <c r="BR437" s="66"/>
      <c r="BS437" s="76" t="str">
        <f>IFERROR(IF(B437&lt;&gt;"", IF(AND(INDEX(Paste_Here!X$2:X$850, MATCH(B437, Paste_Here!A$2:A$850, 0))&lt;&gt;"", ISNUMBER(VALUE(INDEX(Paste_Here!X$2:X$850, MATCH(B437, Paste_Here!A$2:A$850, 0))))), INDEX(Paste_Here!X$2:X$850, MATCH(B437, Paste_Here!A$2:A$850, 0)), ""), ""), "")</f>
        <v/>
      </c>
      <c r="BT437" s="66"/>
      <c r="BU437" s="76" t="str">
        <f>IFERROR(IF(B437&lt;&gt;"", IF(ISNUMBER(VALUE(INDEX(Paste_Here!G$2:G$850, MATCH(B437, Paste_Here!A$2:A$850, 0)))), IF(VALUE(INDEX(Paste_Here!G$2:G$850, MATCH(B437, Paste_Here!A$2:A$850, 0)))=0, "No", IF(AND(VALUE(INDEX(Paste_Here!G$2:G$850, MATCH(B437, Paste_Here!A$2:A$850, 0)))&gt;=1, VALUE(INDEX(Paste_Here!G$2:G$850, MATCH(B437, Paste_Here!A$2:A$850, 0)))&lt;=4), VALUE(INDEX(Paste_Here!G$2:G$850, MATCH(B437, Paste_Here!A$2:A$850, 0))), "")), ""), ""), "")</f>
        <v/>
      </c>
      <c r="BV437" s="66"/>
      <c r="BW437" s="76" t="str">
        <f>IFERROR(IF(B437&lt;&gt;"", IF(ISNUMBER(VALUE(INDEX(Paste_Here!H$2:H$850, MATCH(B437, Paste_Here!A$2:A$850, 0)))), IF(VALUE(INDEX(Paste_Here!H$2:H$850, MATCH(B437, Paste_Here!A$2:A$850, 0)))=0, "No", IF(AND(VALUE(INDEX(Paste_Here!H$2:H$850, MATCH(B437, Paste_Here!A$2:A$850, 0)))&gt;=1, VALUE(INDEX(Paste_Here!H$2:H$850, MATCH(B437, Paste_Here!A$2:A$850, 0)))&lt;=4), VALUE(INDEX(Paste_Here!H$2:H$850, MATCH(B437, Paste_Here!A$2:A$850, 0))), "")), ""), ""), "")</f>
        <v/>
      </c>
      <c r="BX437" s="66"/>
      <c r="BY437" s="76"/>
      <c r="BZ437" s="66"/>
      <c r="CA437" s="76"/>
      <c r="CB437" s="66"/>
      <c r="CC437" s="66"/>
      <c r="CD437" s="76" t="str">
        <f t="shared" si="53"/>
        <v/>
      </c>
      <c r="CE437" s="66"/>
      <c r="CF437" s="76" t="str">
        <f>IFERROR(IF(B437&lt;&gt;"", IF(AND(INDEX(Paste_Here!P$2:P$850, MATCH(B437, Paste_Here!A$2:A$850, 0))&lt;&gt;"", ISNUMBER(VALUE(INDEX(Paste_Here!P$2:P$850, MATCH(B437, Paste_Here!A$2:A$850, 0))))), INDEX(Paste_Here!P$2:P$850, MATCH(B437, Paste_Here!A$2:A$850, 0)), ""), ""), "")</f>
        <v/>
      </c>
      <c r="CG437" s="66"/>
      <c r="CH437" s="76" t="str">
        <f>IFERROR(IF(B437&lt;&gt;"", IF(ISNUMBER(SEARCH("highrisk", LOWER(INDEX(Paste_Here!Q$2:Q$850, MATCH(B437, Paste_Here!A$2:A$850, 0))))), "High Risk", IF(ISNUMBER(SEARCH("lowrisk", LOWER(INDEX(Paste_Here!Q$2:Q$850, MATCH(B437, Paste_Here!A$2:A$850, 0))))), "Low Risk", IF(ISNUMBER(SEARCH("somerisk", LOWER(INDEX(Paste_Here!Q$2:Q$850, MATCH(B437, Paste_Here!A$2:A$850, 0))))), "Some Risk", ""))), ""), "")</f>
        <v/>
      </c>
      <c r="CI437" s="66"/>
      <c r="CJ437" s="76" t="str">
        <f>IFERROR(IF(B437&lt;&gt;"", IF(AND(INDEX(Paste_Here!AA$2:AA$850, MATCH(B437, Paste_Here!A$2:A$850, 0))&lt;&gt;"", ISNUMBER(VALUE(INDEX(Paste_Here!AA$2:AA$850, MATCH(B437, Paste_Here!A$2:A$850, 0))))), INDEX(Paste_Here!AA$2:AA$850, MATCH(B437, Paste_Here!A$2:A$850, 0)), ""), ""), "")</f>
        <v/>
      </c>
      <c r="CK437" s="66"/>
      <c r="CL437" s="76" t="str">
        <f>IFERROR(IF(B437&lt;&gt;"", IF(LOWER(INDEX(Paste_Here!AB$2:AB$850, MATCH(B437, Paste_Here!A$2:A$850, 0)))="approaching expectations", "Approaching", IF(LOWER(INDEX(Paste_Here!AB$2:AB$850, MATCH(B437, Paste_Here!A$2:A$850, 0)))="met expectations", "Met", IF(LOWER(INDEX(Paste_Here!AB$2:AB$850, MATCH(B437, Paste_Here!A$2:A$850, 0)))="exceeded expectations", "Exceeded", IF(LOWER(INDEX(Paste_Here!AB$2:AB$850, MATCH(B437, Paste_Here!A$2:A$850, 0)))="below expectations", "Below", "")))), ""), "")</f>
        <v/>
      </c>
      <c r="CM437" s="66"/>
      <c r="CN437" s="76" t="str">
        <f>IFERROR(IF(B437&lt;&gt;"", IF(AND(INDEX(Paste_Here!AC$2:AC$850, MATCH(B437, Paste_Here!A$2:A$850, 0))&lt;&gt;"", ISNUMBER(VALUE(INDEX(Paste_Here!AC$2:AC$850, MATCH(B437, Paste_Here!A$2:A$850, 0))))), INDEX(Paste_Here!AC$2:AC$850, MATCH(B437, Paste_Here!A$2:A$850, 0)), ""), ""), "")</f>
        <v/>
      </c>
      <c r="CO437" s="66"/>
      <c r="CP437" s="76"/>
      <c r="CQ437" s="66"/>
      <c r="CR437" s="76"/>
      <c r="CS437" s="66"/>
      <c r="CT437" s="76"/>
      <c r="CU437" s="66"/>
      <c r="CV437" s="76"/>
      <c r="CW437" s="66"/>
      <c r="CX437" s="76"/>
      <c r="CY437" s="66"/>
      <c r="CZ437" s="66"/>
      <c r="DA437" s="76" t="str">
        <f t="shared" si="54"/>
        <v/>
      </c>
      <c r="DB437" s="66"/>
      <c r="DC437" s="76" t="str">
        <f>IFERROR(IF(B437&lt;&gt;"", IF(AND(INDEX(Paste_Here!V$2:V$850, MATCH(B437, Paste_Here!A$2:A$850, 0))&lt;&gt;"", ISNUMBER(VALUE(INDEX(Paste_Here!V$2:V$850, MATCH(B437, Paste_Here!A$2:A$850, 0))))), INDEX(Paste_Here!V$2:V$850, MATCH(B437, Paste_Here!A$2:A$850, 0)), ""), ""), "")</f>
        <v/>
      </c>
      <c r="DD437" s="66"/>
      <c r="DE437" s="76" t="str">
        <f>IFERROR(IF(B437&lt;&gt;"", IF(ISNUMBER(SEARCH("highrisk", LOWER(INDEX(Paste_Here!W$2:W$850, MATCH(B437, Paste_Here!A$2:A$850, 0))))), "High Risk", IF(ISNUMBER(SEARCH("lowrisk", LOWER(INDEX(Paste_Here!W$2:W$850, MATCH(B437, Paste_Here!A$2:A$850, 0))))), "Low Risk", IF(ISNUMBER(SEARCH("somerisk", LOWER(INDEX(Paste_Here!W$2:W$850, MATCH(B437, Paste_Here!A$2:A$850, 0))))), "Some Risk", ""))), ""), "")</f>
        <v/>
      </c>
      <c r="DF437" s="66"/>
      <c r="DG437" s="76" t="str">
        <f>IFERROR(IF(B437&lt;&gt;"", IF(AND(INDEX(Paste_Here!S$2:S$850, MATCH(B437, Paste_Here!A$2:A$850, 0))&lt;&gt;"", ISNUMBER(VALUE(INDEX(Paste_Here!S$2:S$850, MATCH(B437, Paste_Here!A$2:A$850, 0))))), INDEX(Paste_Here!S$2:S$850, MATCH(B437, Paste_Here!A$2:A$850, 0)), ""), ""), "")</f>
        <v/>
      </c>
      <c r="DH437" s="66"/>
      <c r="DI437" s="76" t="str">
        <f>IFERROR(IF(B437&lt;&gt;"", IF(ISNUMBER(SEARCH("highrisk", LOWER(INDEX(Paste_Here!T$2:T$850, MATCH(B437, Paste_Here!A$2:A$850, 0))))), "High Risk", IF(ISNUMBER(SEARCH("lowrisk", LOWER(INDEX(Paste_Here!T$2:T$850, MATCH(B437, Paste_Here!A$2:A$850, 0))))), "Low Risk", IF(ISNUMBER(SEARCH("somerisk", LOWER(INDEX(Paste_Here!T$2:T$850, MATCH(B437, Paste_Here!A$2:A$850, 0))))), "Some Risk", ""))), ""), "")</f>
        <v/>
      </c>
      <c r="DJ437" s="66"/>
      <c r="DK437" s="76" t="str">
        <f>IFERROR(IF(B437&lt;&gt;"", IF(AND(INDEX(Paste_Here!AD$2:AD$850, MATCH(B437, Paste_Here!A$2:A$850, 0))&lt;&gt;"", ISNUMBER(VALUE(INDEX(Paste_Here!AD$2:AD$850, MATCH(B437, Paste_Here!A$2:A$850, 0))))), INDEX(Paste_Here!AD$2:AD$850, MATCH(B437, Paste_Here!A$2:A$850, 0)), ""), ""), "")</f>
        <v/>
      </c>
      <c r="DL437" s="66"/>
      <c r="DM437" s="76" t="str">
        <f>IFERROR(IF(B437&lt;&gt;"", IF(LOWER(INDEX(Paste_Here!AE$2:AE$850, MATCH(B437, Paste_Here!A$2:A$850, 0)))="approaching expectations", "Approaching", IF(LOWER(INDEX(Paste_Here!AE$2:AE$850, MATCH(B437, Paste_Here!A$2:A$850, 0)))="met expectations", "Met", IF(LOWER(INDEX(Paste_Here!AE$2:AE$850, MATCH(B437, Paste_Here!A$2:A$850, 0)))="exceeded expectations", "Exceeded", IF(LOWER(INDEX(Paste_Here!AE$2:AE$850, MATCH(B437, Paste_Here!A$2:A$850, 0)))="below expectations", "Below", "")))), ""), "")</f>
        <v/>
      </c>
      <c r="DN437" s="66"/>
      <c r="DO437" s="76"/>
      <c r="DP437" s="66"/>
      <c r="DQ437" s="76"/>
      <c r="DR437" s="66"/>
      <c r="DS437" s="76"/>
      <c r="DT437" s="66"/>
      <c r="DU437" s="76"/>
      <c r="DV437" s="66"/>
      <c r="DW437" s="66"/>
      <c r="DX437" s="76" t="str">
        <f t="shared" si="55"/>
        <v/>
      </c>
      <c r="DY437" s="66"/>
      <c r="DZ437" s="76"/>
      <c r="EA437" s="66"/>
      <c r="EB437" s="76"/>
      <c r="EC437" s="66"/>
      <c r="ED437" s="76" t="str">
        <f>IFERROR(IF(B437&lt;&gt;"", IF(AND(INDEX(Paste_Here!AF$2:AF$850, MATCH(B437, Paste_Here!A$2:A$850, 0))&lt;&gt;"", ISNUMBER(VALUE(INDEX(Paste_Here!AF$2:AF$850, MATCH(B437, Paste_Here!A$2:A$850, 0))))), INDEX(Paste_Here!AF$2:AF$850, MATCH(B437, Paste_Here!A$2:A$850, 0)), ""), ""), "")</f>
        <v/>
      </c>
      <c r="EE437" s="66"/>
      <c r="EF437" s="76"/>
      <c r="EG437" s="66"/>
      <c r="EH437" s="76"/>
      <c r="EI437" s="66"/>
      <c r="EJ437" s="76" t="str">
        <f>IFERROR(IF(B437&lt;&gt;"", IF(AND(INDEX(Paste_Here!AG$2:AG$850, MATCH(B437, Paste_Here!A$2:A$850, 0))&lt;&gt;"", ISNUMBER(VALUE(INDEX(Paste_Here!AG$2:AG$850, MATCH(B437, Paste_Here!A$2:A$850, 0))))), INDEX(Paste_Here!AG$2:AG$850, MATCH(B437, Paste_Here!A$2:A$850, 0)), ""), ""), "")</f>
        <v/>
      </c>
      <c r="EK437" s="66"/>
      <c r="EL437" s="76"/>
      <c r="EM437" s="66"/>
      <c r="EN437" s="76"/>
      <c r="EO437" s="66"/>
      <c r="EP437" s="76"/>
      <c r="EQ437" s="66"/>
      <c r="ER437" s="76"/>
      <c r="ES437" s="66"/>
      <c r="ET437" s="66"/>
      <c r="EU437" s="76"/>
      <c r="EV437" s="66"/>
      <c r="EW437" s="76"/>
      <c r="EX437" s="66"/>
      <c r="EY437" s="76"/>
      <c r="EZ437" s="66"/>
      <c r="FA437" s="76"/>
      <c r="FB437" s="66"/>
      <c r="FC437" s="76"/>
      <c r="FD437" s="66"/>
      <c r="FE437" s="76"/>
      <c r="FF437" s="66"/>
      <c r="FG437" s="76"/>
      <c r="FH437" s="66"/>
      <c r="FI437" s="76"/>
      <c r="FJ437" s="66"/>
      <c r="FK437" s="76"/>
      <c r="FL437" s="66"/>
      <c r="FM437" s="76"/>
      <c r="FN437" s="66"/>
      <c r="FO437" s="76"/>
      <c r="FP437" s="66"/>
      <c r="FQ437" s="76"/>
      <c r="FR437" s="66"/>
      <c r="FS437" s="76"/>
      <c r="FT437" s="66"/>
      <c r="FU437" s="76"/>
      <c r="FV437" s="66"/>
      <c r="FW437" s="76"/>
      <c r="FX437" s="66"/>
      <c r="FY437" s="76"/>
      <c r="FZ437" s="66"/>
      <c r="GA437" s="76"/>
      <c r="GB437" s="66"/>
      <c r="GC437" s="76"/>
      <c r="GD437" s="66"/>
      <c r="GE437" s="76"/>
      <c r="GF437" s="66"/>
      <c r="GG437" s="76"/>
      <c r="GH437" s="66"/>
      <c r="GI437" s="76"/>
      <c r="GJ437" s="66"/>
      <c r="GK437" s="76"/>
      <c r="GL437" s="66"/>
      <c r="GM437" s="76"/>
      <c r="GN437" s="66"/>
      <c r="GO437" s="76"/>
      <c r="GP437" s="66"/>
      <c r="GQ437" s="76"/>
      <c r="GR437" s="66"/>
      <c r="GS437" s="76"/>
      <c r="GT437" s="66"/>
      <c r="GU437" s="76"/>
      <c r="GV437" s="66"/>
      <c r="GW437" s="76"/>
      <c r="GX437" s="66"/>
      <c r="GY437" s="76"/>
      <c r="GZ437" s="66"/>
      <c r="HA437" s="76"/>
      <c r="HB437" s="66"/>
      <c r="HC437" s="76"/>
      <c r="HD437" s="66"/>
      <c r="HE437" s="76"/>
      <c r="HF437" s="66"/>
      <c r="HG437" s="76"/>
      <c r="HH437" s="66"/>
      <c r="HI437" s="76"/>
      <c r="HJ437" s="66"/>
      <c r="HK437" s="76"/>
      <c r="HL437" s="66"/>
      <c r="HM437" s="76"/>
      <c r="HN437" s="66"/>
      <c r="HO437" s="76"/>
      <c r="HP437" s="66"/>
      <c r="HQ437" s="76"/>
      <c r="HR437" s="66"/>
      <c r="HS437" s="76"/>
      <c r="HT437" s="66"/>
      <c r="HU437" s="76"/>
      <c r="HV437" s="66"/>
      <c r="HW437" s="76"/>
      <c r="HX437" s="66"/>
      <c r="HY437" s="76"/>
      <c r="HZ437" s="66"/>
      <c r="IA437" s="76"/>
      <c r="IB437" s="66"/>
      <c r="IC437" s="76"/>
      <c r="ID437" s="66"/>
      <c r="IE437" s="76"/>
      <c r="IF437" s="66"/>
      <c r="IG437" s="76"/>
      <c r="IH437" s="66"/>
      <c r="II437" s="76"/>
      <c r="IJ437" s="66"/>
      <c r="IK437" s="76"/>
      <c r="IL437" s="66"/>
      <c r="IM437" s="76"/>
      <c r="IN437" s="66"/>
      <c r="IO437" s="76"/>
      <c r="IP437" s="66"/>
      <c r="IQ437" s="76"/>
      <c r="IR437" s="66"/>
      <c r="IS437" s="76"/>
      <c r="IT437" s="66"/>
      <c r="IU437" s="76"/>
      <c r="IV437" s="66"/>
      <c r="IW437" s="76"/>
      <c r="IX437" s="66"/>
      <c r="IY437" s="76"/>
      <c r="IZ437" s="66"/>
      <c r="JA437" s="76"/>
      <c r="JB437" s="66"/>
      <c r="JC437" s="76"/>
      <c r="JD437" s="66"/>
      <c r="JE437" s="76"/>
      <c r="JF437" s="66"/>
      <c r="JG437" s="76"/>
      <c r="JH437" s="66"/>
      <c r="JI437" s="76"/>
      <c r="JJ437" s="66"/>
      <c r="JK437" s="76"/>
      <c r="JL437" s="66"/>
      <c r="JM437" s="76"/>
      <c r="JN437" s="66"/>
      <c r="JO437" s="76"/>
      <c r="JP437" s="66"/>
      <c r="JQ437" s="76"/>
      <c r="JR437" s="66"/>
      <c r="JS437" s="76"/>
      <c r="JT437" s="66"/>
      <c r="JU437" s="76"/>
      <c r="JV437" s="66"/>
      <c r="JW437" s="76"/>
      <c r="JX437" s="66"/>
      <c r="JY437" s="76"/>
      <c r="JZ437" s="66"/>
      <c r="KA437" s="76"/>
      <c r="KB437" s="66"/>
      <c r="KC437" s="76"/>
      <c r="KD437" s="66"/>
      <c r="KE437" s="76"/>
      <c r="KF437" s="66"/>
      <c r="KG437" s="76"/>
      <c r="KH437" s="66"/>
      <c r="KI437" s="76"/>
      <c r="KJ437" s="66"/>
      <c r="KK437" s="76"/>
      <c r="KL437" s="66"/>
      <c r="KM437" s="76"/>
      <c r="KN437" s="66"/>
      <c r="KO437" s="76"/>
      <c r="KP437" s="66"/>
      <c r="KQ437" s="76"/>
      <c r="KR437" s="66"/>
      <c r="KS437" s="76"/>
      <c r="KT437" s="66"/>
      <c r="KU437" s="76"/>
      <c r="KV437" s="66"/>
      <c r="KW437" s="76"/>
      <c r="KX437" s="66"/>
      <c r="KY437" s="76"/>
      <c r="KZ437" s="66"/>
      <c r="LA437" s="76"/>
      <c r="LB437" s="66"/>
      <c r="LC437" s="76"/>
      <c r="LD437" s="66"/>
      <c r="LE437" s="76"/>
      <c r="LF437" s="66"/>
      <c r="LG437" s="76"/>
      <c r="LH437" s="66"/>
      <c r="LI437" s="76"/>
      <c r="LJ437" s="66"/>
      <c r="LK437" s="76"/>
      <c r="LL437" s="66"/>
      <c r="LM437" s="76"/>
      <c r="LN437" s="66"/>
      <c r="LO437" s="76"/>
      <c r="LP437" s="66"/>
      <c r="LQ437" s="76"/>
      <c r="LR437" s="66"/>
      <c r="LS437" s="76"/>
      <c r="LT437" s="66"/>
      <c r="LU437" s="76"/>
      <c r="LV437" s="66"/>
      <c r="LW437" s="76"/>
      <c r="LX437" s="66"/>
      <c r="LY437" s="76"/>
      <c r="LZ437" s="66"/>
      <c r="MA437" s="76"/>
      <c r="MB437" s="66"/>
      <c r="MC437" s="76"/>
      <c r="MD437" s="66"/>
      <c r="MG437" s="1" t="str" cm="1">
        <f t="array" ref="MG437">IFERROR(INDEX(Paste_Here!$B$2:$B$850, MATCH(0, COUNTIF(MG$4:MG436, Paste_Here!$B$2:$B$850) + IF(Paste_Here!$B$2:$B$850="", 1, 0), 0)), "")</f>
        <v/>
      </c>
      <c r="MH437" s="1" t="str">
        <f>IF(MG437&lt;&gt;"", INDEX(Paste_Here!$A$2:$A$850, MATCH(MG437, Paste_Here!$B$2:$B$850, 0)), "")</f>
        <v/>
      </c>
      <c r="MI437" s="1" t="str">
        <f t="shared" si="56"/>
        <v/>
      </c>
      <c r="MJ437" s="1" t="str" cm="1">
        <f t="array" ref="MJ437">IFERROR(INDEX($MI$5:$MI$850, MATCH(SMALL(IF($MI$5:$MI$850&lt;&gt;"", COUNTIF($MI$5:$MI$850, "&lt;"&amp;$MI$5:$MI$850)+1), ROW()-ROW($MJ$5)+1), COUNTIF($MI$5:$MI$850, "&lt;"&amp;$MI$5:$MI$850)+1, 0)), "")</f>
        <v/>
      </c>
    </row>
    <row r="438" spans="1:348">
      <c r="A438" s="66"/>
      <c r="B438" s="76" t="str">
        <f t="shared" si="49"/>
        <v/>
      </c>
      <c r="C438" s="66"/>
      <c r="D438" s="76" t="str">
        <f>IFERROR(IF(B438&lt;&gt;"", IF(AND(INDEX(Paste_Here!B$2:B$850, MATCH(B438, Paste_Here!A$2:A$850, 0))&lt;&gt;"", ISNUMBER(VALUE(INDEX(Paste_Here!B$2:B$850, MATCH(B438, Paste_Here!A$2:A$850, 0))))), INDEX(Paste_Here!B$2:B$850, MATCH(B438, Paste_Here!A$2:A$850, 0)), ""), ""), "")</f>
        <v/>
      </c>
      <c r="E438" s="66"/>
      <c r="F438" s="76" t="str">
        <f>IFERROR(IF(B438&lt;&gt;"", IF(ISTEXT(INDEX(Paste_Here!K$2:K$850, MATCH(B438, Paste_Here!A$2:A$850, 0))), INDEX(Paste_Here!K$2:K$850, MATCH(B438, Paste_Here!A$2:A$850, 0)), ""), ""), "")</f>
        <v/>
      </c>
      <c r="G438" s="66"/>
      <c r="H438" s="76" t="str">
        <f>IFERROR(IF(B438&lt;&gt;"", IF(ISTEXT(INDEX(Paste_Here!C$2:C$850, MATCH(B438, Paste_Here!A$2:A$850, 0))), INDEX(Paste_Here!C$2:C$850, MATCH(B438, Paste_Here!A$2:A$850, 0)), ""), ""), "")</f>
        <v/>
      </c>
      <c r="I438" s="66"/>
      <c r="J438" s="76" t="str">
        <f>IFERROR(IF(B438&lt;&gt;"", IF(ISNUMBER(SEARCH("s", LOWER(INDEX(Paste_Here!M$2:M$850, MATCH(B438, Paste_Here!A$2:A$850, 0))))), "Yes", IF(INDEX(Paste_Here!M$2:M$850, MATCH(B438, Paste_Here!A$2:A$850, 0))&lt;&gt;"", "No", "")), ""), "")</f>
        <v/>
      </c>
      <c r="K438" s="66"/>
      <c r="L438" s="76" t="str">
        <f>IFERROR(IF(B438&lt;&gt;"", IF(ISNUMBER(SEARCH("yes", LOWER(INDEX(Paste_Here!E$2:E$850, MATCH(B438, Paste_Here!A$2:A$850, 0))))), "Yes", IF(ISNUMBER(SEARCH("no", LOWER(INDEX(Paste_Here!E$2:E$850, MATCH(B438, Paste_Here!A$2:A$850, 0))))), "No", "")), ""), "")</f>
        <v/>
      </c>
      <c r="M438" s="66"/>
      <c r="N438" s="76" t="str">
        <f>IFERROR(IF(B438&lt;&gt;"", IF(ISNUMBER(SEARCH("yes", LOWER(INDEX(Paste_Here!F$2:F$850, MATCH(B438, Paste_Here!A$2:A$850, 0))))), "Yes", IF(ISNUMBER(SEARCH("no", LOWER(INDEX(Paste_Here!F$2:F$850, MATCH(B438, Paste_Here!A$2:A$850, 0))))), "No", "")), ""), "")</f>
        <v/>
      </c>
      <c r="O438" s="66"/>
      <c r="P438" s="76" t="str">
        <f>IFERROR(IF(B438&lt;&gt;"", IF(ISNUMBER(SEARCH("yes", LOWER(INDEX(Paste_Here!L$2:L$850, MATCH(B438, Paste_Here!A$2:A$850, 0))))), "Yes", IF(ISNUMBER(SEARCH("no", LOWER(INDEX(Paste_Here!L$2:L$850, MATCH(B438, Paste_Here!A$2:A$850, 0))))), "No", "")), ""), "")</f>
        <v/>
      </c>
      <c r="Q438" s="66"/>
      <c r="R438" s="76" t="str">
        <f>IFERROR(IF(B438&lt;&gt;"", IF(ISNUMBER(SEARCH("transitional 2", LOWER(INDEX(Paste_Here!D$2:D$850, MATCH(B438, Paste_Here!A$2:A$850, 0))))), "T2", IF(ISNUMBER(SEARCH("transitional 1", LOWER(INDEX(Paste_Here!D$2:D$850, MATCH(B438, Paste_Here!A$2:A$850, 0))))), "T1", IF(ISNUMBER(SEARCH("waived ell services", LOWER(INDEX(Paste_Here!D$2:D$850, MATCH(B438, Paste_Here!A$2:A$850, 0))))), "W", IF(ISNUMBER(SEARCH("english language learner", LOWER(INDEX(Paste_Here!D$2:D$850, MATCH(B438, Paste_Here!A$2:A$850, 0))))), "L", "")))), ""), "")</f>
        <v/>
      </c>
      <c r="S438" s="66"/>
      <c r="T438" s="76" t="str">
        <f>IFERROR(IF(B438&lt;&gt;"", IF(ISNUMBER(SEARCH("yes", LOWER(INDEX(Paste_Here!I$2:I$850, MATCH(B438, Paste_Here!A$2:A$850, 0))))), "Yes", IF(ISNUMBER(SEARCH("no", LOWER(INDEX(Paste_Here!I$2:I$850, MATCH(B438, Paste_Here!A$2:A$850, 0))))), "No", "")), ""), "")</f>
        <v/>
      </c>
      <c r="U438" s="66"/>
      <c r="V438" s="76" t="str">
        <f>IFERROR(IF(B438&lt;&gt;"", IF(ISTEXT(INDEX(Paste_Here!J$2:J$850, MATCH(B438, Paste_Here!A$2:A$850, 0))), VALUE(INDEX(Paste_Here!J$2:J$850, MATCH(B438, Paste_Here!A$2:A$850, 0))), ""), ""), "")</f>
        <v/>
      </c>
      <c r="W438" s="66"/>
      <c r="X438" s="66"/>
      <c r="Y438" s="76" t="str">
        <f t="shared" si="50"/>
        <v/>
      </c>
      <c r="Z438" s="66"/>
      <c r="AA438" s="76" t="str">
        <f>IFERROR(IF(B438&lt;&gt;"", IF(AND(INDEX(Paste_Here!AI$2:AI$850, MATCH(B438, Paste_Here!A$2:A$850, 0))&lt;&gt;"", ISNUMBER(VALUE(INDEX(Paste_Here!AI$2:AI$850, MATCH(B438, Paste_Here!A$2:A$850, 0))))), INDEX(Paste_Here!AI$2:AI$850, MATCH(B438, Paste_Here!A$2:A$850, 0)), ""), ""), "")</f>
        <v/>
      </c>
      <c r="AB438" s="66"/>
      <c r="AC438" s="76" t="str">
        <f>IFERROR(IF(B438&lt;&gt;"", IF(AND(INDEX(Paste_Here!AJ$2:AJ$850, MATCH(B438, Paste_Here!A$2:A$850, 0))&lt;&gt;"", ISNUMBER(VALUE(INDEX(Paste_Here!AJ$2:AJ$850, MATCH(B438, Paste_Here!A$2:A$850, 0))))), INDEX(Paste_Here!AJ$2:AJ$850, MATCH(B438, Paste_Here!A$2:A$850, 0)), ""), ""), "")</f>
        <v/>
      </c>
      <c r="AD438" s="66"/>
      <c r="AE438" s="76" t="str">
        <f>IFERROR(IF(B438&lt;&gt;"", IF(AND(INDEX(Paste_Here!AK$2:AK$850, MATCH(B438, Paste_Here!A$2:A$850, 0))&lt;&gt;"", ISNUMBER(VALUE(INDEX(Paste_Here!AK$2:AK$850, MATCH(B438, Paste_Here!A$2:A$850, 0))))), INDEX(Paste_Here!AK$2:AK$850, MATCH(B438, Paste_Here!A$2:A$850, 0)), ""), ""), "")</f>
        <v/>
      </c>
      <c r="AF438" s="66"/>
      <c r="AG438" s="76" t="str">
        <f>IFERROR(IF(B438&lt;&gt;"", IF(AND(INDEX(Paste_Here!AL$2:AL$850, MATCH(B438, Paste_Here!A$2:A$850, 0))&lt;&gt;"", ISNUMBER(VALUE(INDEX(Paste_Here!AL$2:AL$850, MATCH(B438, Paste_Here!A$2:A$850, 0))))), INDEX(Paste_Here!AL$2:AL$850, MATCH(B438, Paste_Here!A$2:A$850, 0)), ""), ""), "")</f>
        <v/>
      </c>
      <c r="AH438" s="66"/>
      <c r="AI438" s="76" t="str">
        <f>IFERROR(IF(B438&lt;&gt;"", IF(AND(INDEX(Paste_Here!AH$2:AH$850, MATCH(B438, Paste_Here!A$2:A$850, 0))&lt;&gt;"", ISNUMBER(VALUE(INDEX(Paste_Here!AH$2:AH$850, MATCH(B438, Paste_Here!A$2:A$850, 0))))), IF(VALUE(INDEX(Paste_Here!AH$2:AH$850, MATCH(B438, Paste_Here!A$2:A$850, 0)))=0, "", INDEX(Paste_Here!AH$2:AH$850, MATCH(B438, Paste_Here!A$2:A$850, 0))), ""), ""), "")</f>
        <v/>
      </c>
      <c r="AJ438" s="66"/>
      <c r="AK438" s="76" t="str">
        <f>IFERROR(IF(B438&lt;&gt;"", IF(AND(INDEX(Paste_Here!N$2:N$850, MATCH(B438, Paste_Here!A$2:A$850, 0))&lt;&gt;"", ISNUMBER(VALUE(INDEX(Paste_Here!N$2:N$850, MATCH(B438, Paste_Here!A$2:A$850, 0))))), INDEX(Paste_Here!N$2:N$850, MATCH(B438, Paste_Here!A$2:A$850, 0)), ""), ""), "")</f>
        <v/>
      </c>
      <c r="AL438" s="66"/>
      <c r="AM438" s="76" t="str">
        <f>IFERROR(IF(B438&lt;&gt;"", IF(AND(INDEX(Paste_Here!O$2:O$850, MATCH(B438, Paste_Here!A$2:A$850, 0))&lt;&gt;"", ISNUMBER(VALUE(INDEX(Paste_Here!O$2:O$850, MATCH(B438, Paste_Here!A$2:A$850, 0))))), INDEX(Paste_Here!O$2:O$850, MATCH(B438, Paste_Here!A$2:A$850, 0)), ""), ""), "")</f>
        <v/>
      </c>
      <c r="AN438" s="66"/>
      <c r="AO438" s="76"/>
      <c r="AP438" s="66"/>
      <c r="AQ438" s="76"/>
      <c r="AR438" s="66"/>
      <c r="AS438" s="76"/>
      <c r="AT438" s="66"/>
      <c r="AU438" s="66"/>
      <c r="AV438" s="76" t="str">
        <f t="shared" si="51"/>
        <v/>
      </c>
      <c r="AW438" s="66"/>
      <c r="AX438" s="76" t="str">
        <f>IFERROR(IF(B438&lt;&gt;"", IF(ISNUMBER(SEARCH("Revealed-Potential (Primary Focus)", LOWER(INDEX(Paste_Here!Z$2:Z$850, MATCH(B438, Paste_Here!A$2:A$850, 0))))), "Rev-Potential: Prim", IF(ISNUMBER(SEARCH("Revealed-Potential (Secondary Focus)", LOWER(INDEX(Paste_Here!Z$2:Z$850, MATCH(B438, Paste_Here!A$2:A$850, 0))))), "Rev-Potential: Sec", IF(ISNUMBER(SEARCH("Monitoring", LOWER(INDEX(Paste_Here!Z$2:Z$850, MATCH(B438, Paste_Here!A$2:A$850, 0))))), "Monitoring", IF(ISNUMBER(SEARCH("At-Promise (Secondary Focus)", LOWER(INDEX(Paste_Here!Z$2:Z$850, MATCH(B438, Paste_Here!A$2:A$850, 0))))), "At-Promise: Sec", IF(ISNUMBER(SEARCH("At-Promise (Primary Focus)", LOWER(INDEX(Paste_Here!Z$2:Z$850, MATCH(B438, Paste_Here!A$2:A$850, 0))))), "At-Promise: Prim", ""))))), ""), "")</f>
        <v/>
      </c>
      <c r="AY438" s="66"/>
      <c r="AZ438" s="76"/>
      <c r="BA438" s="66"/>
      <c r="BB438" s="76"/>
      <c r="BC438" s="66"/>
      <c r="BD438" s="76"/>
      <c r="BE438" s="66"/>
      <c r="BF438" s="76"/>
      <c r="BG438" s="66"/>
      <c r="BH438" s="76"/>
      <c r="BI438" s="66"/>
      <c r="BJ438" s="66"/>
      <c r="BK438" s="76" t="str">
        <f t="shared" si="52"/>
        <v/>
      </c>
      <c r="BL438" s="66"/>
      <c r="BM438" s="76" t="str">
        <f>IFERROR(IF(B438&lt;&gt;"", IF(AND(ISNUMBER(VALUE(SUBSTITUTE(SUBSTITUTE(Paste_Here!R438, "br", "-"), "L", ""))), VALUE(SUBSTITUTE(SUBSTITUTE(Paste_Here!R438, "br", "-"), "L", "")) &gt;= 1095), "Yes", IF(AND(ISNUMBER(VALUE(SUBSTITUTE(SUBSTITUTE(Paste_Here!R438, "br", "-"), "L", ""))), VALUE(SUBSTITUTE(SUBSTITUTE(Paste_Here!R438, "br", "-"), "L", "")) &lt;= 1094), "No", "")), ""), "")</f>
        <v/>
      </c>
      <c r="BN438" s="66"/>
      <c r="BO438" s="76" t="str">
        <f>IFERROR(IF(B438&lt;&gt;"", IF(COUNTIF(INDEX(Paste_Here!Y$2:AB$850, MATCH(B438, Paste_Here!A$2:A$850, 0), 0), "yes") &gt; 0, "Yes", IF(COUNTIF(INDEX(Paste_Here!Y$2:AB$850, MATCH(B438, Paste_Here!A$2:A$850, 0), 0), "no") &gt; 0, "No", "")), ""), "")</f>
        <v/>
      </c>
      <c r="BP438" s="66"/>
      <c r="BQ438" s="76" t="str">
        <f>IFERROR(IF(B438&lt;&gt;"", IF(AND(ISNUMBER(VALUE(SUBSTITUTE(SUBSTITUTE(Paste_Here!U438, "em", "-"), "q", ""))), VALUE(SUBSTITUTE(SUBSTITUTE(Paste_Here!U438, "em", "-"), "q", "")) &gt;= 910), "Yes", IF(AND(ISNUMBER(VALUE(SUBSTITUTE(SUBSTITUTE(Paste_Here!U438, "em", "-"), "q", ""))), VALUE(SUBSTITUTE(SUBSTITUTE(Paste_Here!U438, "em", "-"), "q", "")) &lt;= 909), "No", "")), ""), "")</f>
        <v/>
      </c>
      <c r="BR438" s="66"/>
      <c r="BS438" s="76" t="str">
        <f>IFERROR(IF(B438&lt;&gt;"", IF(AND(INDEX(Paste_Here!X$2:X$850, MATCH(B438, Paste_Here!A$2:A$850, 0))&lt;&gt;"", ISNUMBER(VALUE(INDEX(Paste_Here!X$2:X$850, MATCH(B438, Paste_Here!A$2:A$850, 0))))), INDEX(Paste_Here!X$2:X$850, MATCH(B438, Paste_Here!A$2:A$850, 0)), ""), ""), "")</f>
        <v/>
      </c>
      <c r="BT438" s="66"/>
      <c r="BU438" s="76" t="str">
        <f>IFERROR(IF(B438&lt;&gt;"", IF(ISNUMBER(VALUE(INDEX(Paste_Here!G$2:G$850, MATCH(B438, Paste_Here!A$2:A$850, 0)))), IF(VALUE(INDEX(Paste_Here!G$2:G$850, MATCH(B438, Paste_Here!A$2:A$850, 0)))=0, "No", IF(AND(VALUE(INDEX(Paste_Here!G$2:G$850, MATCH(B438, Paste_Here!A$2:A$850, 0)))&gt;=1, VALUE(INDEX(Paste_Here!G$2:G$850, MATCH(B438, Paste_Here!A$2:A$850, 0)))&lt;=4), VALUE(INDEX(Paste_Here!G$2:G$850, MATCH(B438, Paste_Here!A$2:A$850, 0))), "")), ""), ""), "")</f>
        <v/>
      </c>
      <c r="BV438" s="66"/>
      <c r="BW438" s="76" t="str">
        <f>IFERROR(IF(B438&lt;&gt;"", IF(ISNUMBER(VALUE(INDEX(Paste_Here!H$2:H$850, MATCH(B438, Paste_Here!A$2:A$850, 0)))), IF(VALUE(INDEX(Paste_Here!H$2:H$850, MATCH(B438, Paste_Here!A$2:A$850, 0)))=0, "No", IF(AND(VALUE(INDEX(Paste_Here!H$2:H$850, MATCH(B438, Paste_Here!A$2:A$850, 0)))&gt;=1, VALUE(INDEX(Paste_Here!H$2:H$850, MATCH(B438, Paste_Here!A$2:A$850, 0)))&lt;=4), VALUE(INDEX(Paste_Here!H$2:H$850, MATCH(B438, Paste_Here!A$2:A$850, 0))), "")), ""), ""), "")</f>
        <v/>
      </c>
      <c r="BX438" s="66"/>
      <c r="BY438" s="76"/>
      <c r="BZ438" s="66"/>
      <c r="CA438" s="76"/>
      <c r="CB438" s="66"/>
      <c r="CC438" s="66"/>
      <c r="CD438" s="76" t="str">
        <f t="shared" si="53"/>
        <v/>
      </c>
      <c r="CE438" s="66"/>
      <c r="CF438" s="76" t="str">
        <f>IFERROR(IF(B438&lt;&gt;"", IF(AND(INDEX(Paste_Here!P$2:P$850, MATCH(B438, Paste_Here!A$2:A$850, 0))&lt;&gt;"", ISNUMBER(VALUE(INDEX(Paste_Here!P$2:P$850, MATCH(B438, Paste_Here!A$2:A$850, 0))))), INDEX(Paste_Here!P$2:P$850, MATCH(B438, Paste_Here!A$2:A$850, 0)), ""), ""), "")</f>
        <v/>
      </c>
      <c r="CG438" s="66"/>
      <c r="CH438" s="76" t="str">
        <f>IFERROR(IF(B438&lt;&gt;"", IF(ISNUMBER(SEARCH("highrisk", LOWER(INDEX(Paste_Here!Q$2:Q$850, MATCH(B438, Paste_Here!A$2:A$850, 0))))), "High Risk", IF(ISNUMBER(SEARCH("lowrisk", LOWER(INDEX(Paste_Here!Q$2:Q$850, MATCH(B438, Paste_Here!A$2:A$850, 0))))), "Low Risk", IF(ISNUMBER(SEARCH("somerisk", LOWER(INDEX(Paste_Here!Q$2:Q$850, MATCH(B438, Paste_Here!A$2:A$850, 0))))), "Some Risk", ""))), ""), "")</f>
        <v/>
      </c>
      <c r="CI438" s="66"/>
      <c r="CJ438" s="76" t="str">
        <f>IFERROR(IF(B438&lt;&gt;"", IF(AND(INDEX(Paste_Here!AA$2:AA$850, MATCH(B438, Paste_Here!A$2:A$850, 0))&lt;&gt;"", ISNUMBER(VALUE(INDEX(Paste_Here!AA$2:AA$850, MATCH(B438, Paste_Here!A$2:A$850, 0))))), INDEX(Paste_Here!AA$2:AA$850, MATCH(B438, Paste_Here!A$2:A$850, 0)), ""), ""), "")</f>
        <v/>
      </c>
      <c r="CK438" s="66"/>
      <c r="CL438" s="76" t="str">
        <f>IFERROR(IF(B438&lt;&gt;"", IF(LOWER(INDEX(Paste_Here!AB$2:AB$850, MATCH(B438, Paste_Here!A$2:A$850, 0)))="approaching expectations", "Approaching", IF(LOWER(INDEX(Paste_Here!AB$2:AB$850, MATCH(B438, Paste_Here!A$2:A$850, 0)))="met expectations", "Met", IF(LOWER(INDEX(Paste_Here!AB$2:AB$850, MATCH(B438, Paste_Here!A$2:A$850, 0)))="exceeded expectations", "Exceeded", IF(LOWER(INDEX(Paste_Here!AB$2:AB$850, MATCH(B438, Paste_Here!A$2:A$850, 0)))="below expectations", "Below", "")))), ""), "")</f>
        <v/>
      </c>
      <c r="CM438" s="66"/>
      <c r="CN438" s="76" t="str">
        <f>IFERROR(IF(B438&lt;&gt;"", IF(AND(INDEX(Paste_Here!AC$2:AC$850, MATCH(B438, Paste_Here!A$2:A$850, 0))&lt;&gt;"", ISNUMBER(VALUE(INDEX(Paste_Here!AC$2:AC$850, MATCH(B438, Paste_Here!A$2:A$850, 0))))), INDEX(Paste_Here!AC$2:AC$850, MATCH(B438, Paste_Here!A$2:A$850, 0)), ""), ""), "")</f>
        <v/>
      </c>
      <c r="CO438" s="66"/>
      <c r="CP438" s="76"/>
      <c r="CQ438" s="66"/>
      <c r="CR438" s="76"/>
      <c r="CS438" s="66"/>
      <c r="CT438" s="76"/>
      <c r="CU438" s="66"/>
      <c r="CV438" s="76"/>
      <c r="CW438" s="66"/>
      <c r="CX438" s="76"/>
      <c r="CY438" s="66"/>
      <c r="CZ438" s="66"/>
      <c r="DA438" s="76" t="str">
        <f t="shared" si="54"/>
        <v/>
      </c>
      <c r="DB438" s="66"/>
      <c r="DC438" s="76" t="str">
        <f>IFERROR(IF(B438&lt;&gt;"", IF(AND(INDEX(Paste_Here!V$2:V$850, MATCH(B438, Paste_Here!A$2:A$850, 0))&lt;&gt;"", ISNUMBER(VALUE(INDEX(Paste_Here!V$2:V$850, MATCH(B438, Paste_Here!A$2:A$850, 0))))), INDEX(Paste_Here!V$2:V$850, MATCH(B438, Paste_Here!A$2:A$850, 0)), ""), ""), "")</f>
        <v/>
      </c>
      <c r="DD438" s="66"/>
      <c r="DE438" s="76" t="str">
        <f>IFERROR(IF(B438&lt;&gt;"", IF(ISNUMBER(SEARCH("highrisk", LOWER(INDEX(Paste_Here!W$2:W$850, MATCH(B438, Paste_Here!A$2:A$850, 0))))), "High Risk", IF(ISNUMBER(SEARCH("lowrisk", LOWER(INDEX(Paste_Here!W$2:W$850, MATCH(B438, Paste_Here!A$2:A$850, 0))))), "Low Risk", IF(ISNUMBER(SEARCH("somerisk", LOWER(INDEX(Paste_Here!W$2:W$850, MATCH(B438, Paste_Here!A$2:A$850, 0))))), "Some Risk", ""))), ""), "")</f>
        <v/>
      </c>
      <c r="DF438" s="66"/>
      <c r="DG438" s="76" t="str">
        <f>IFERROR(IF(B438&lt;&gt;"", IF(AND(INDEX(Paste_Here!S$2:S$850, MATCH(B438, Paste_Here!A$2:A$850, 0))&lt;&gt;"", ISNUMBER(VALUE(INDEX(Paste_Here!S$2:S$850, MATCH(B438, Paste_Here!A$2:A$850, 0))))), INDEX(Paste_Here!S$2:S$850, MATCH(B438, Paste_Here!A$2:A$850, 0)), ""), ""), "")</f>
        <v/>
      </c>
      <c r="DH438" s="66"/>
      <c r="DI438" s="76" t="str">
        <f>IFERROR(IF(B438&lt;&gt;"", IF(ISNUMBER(SEARCH("highrisk", LOWER(INDEX(Paste_Here!T$2:T$850, MATCH(B438, Paste_Here!A$2:A$850, 0))))), "High Risk", IF(ISNUMBER(SEARCH("lowrisk", LOWER(INDEX(Paste_Here!T$2:T$850, MATCH(B438, Paste_Here!A$2:A$850, 0))))), "Low Risk", IF(ISNUMBER(SEARCH("somerisk", LOWER(INDEX(Paste_Here!T$2:T$850, MATCH(B438, Paste_Here!A$2:A$850, 0))))), "Some Risk", ""))), ""), "")</f>
        <v/>
      </c>
      <c r="DJ438" s="66"/>
      <c r="DK438" s="76" t="str">
        <f>IFERROR(IF(B438&lt;&gt;"", IF(AND(INDEX(Paste_Here!AD$2:AD$850, MATCH(B438, Paste_Here!A$2:A$850, 0))&lt;&gt;"", ISNUMBER(VALUE(INDEX(Paste_Here!AD$2:AD$850, MATCH(B438, Paste_Here!A$2:A$850, 0))))), INDEX(Paste_Here!AD$2:AD$850, MATCH(B438, Paste_Here!A$2:A$850, 0)), ""), ""), "")</f>
        <v/>
      </c>
      <c r="DL438" s="66"/>
      <c r="DM438" s="76" t="str">
        <f>IFERROR(IF(B438&lt;&gt;"", IF(LOWER(INDEX(Paste_Here!AE$2:AE$850, MATCH(B438, Paste_Here!A$2:A$850, 0)))="approaching expectations", "Approaching", IF(LOWER(INDEX(Paste_Here!AE$2:AE$850, MATCH(B438, Paste_Here!A$2:A$850, 0)))="met expectations", "Met", IF(LOWER(INDEX(Paste_Here!AE$2:AE$850, MATCH(B438, Paste_Here!A$2:A$850, 0)))="exceeded expectations", "Exceeded", IF(LOWER(INDEX(Paste_Here!AE$2:AE$850, MATCH(B438, Paste_Here!A$2:A$850, 0)))="below expectations", "Below", "")))), ""), "")</f>
        <v/>
      </c>
      <c r="DN438" s="66"/>
      <c r="DO438" s="76"/>
      <c r="DP438" s="66"/>
      <c r="DQ438" s="76"/>
      <c r="DR438" s="66"/>
      <c r="DS438" s="76"/>
      <c r="DT438" s="66"/>
      <c r="DU438" s="76"/>
      <c r="DV438" s="66"/>
      <c r="DW438" s="66"/>
      <c r="DX438" s="76" t="str">
        <f t="shared" si="55"/>
        <v/>
      </c>
      <c r="DY438" s="66"/>
      <c r="DZ438" s="76"/>
      <c r="EA438" s="66"/>
      <c r="EB438" s="76"/>
      <c r="EC438" s="66"/>
      <c r="ED438" s="76" t="str">
        <f>IFERROR(IF(B438&lt;&gt;"", IF(AND(INDEX(Paste_Here!AF$2:AF$850, MATCH(B438, Paste_Here!A$2:A$850, 0))&lt;&gt;"", ISNUMBER(VALUE(INDEX(Paste_Here!AF$2:AF$850, MATCH(B438, Paste_Here!A$2:A$850, 0))))), INDEX(Paste_Here!AF$2:AF$850, MATCH(B438, Paste_Here!A$2:A$850, 0)), ""), ""), "")</f>
        <v/>
      </c>
      <c r="EE438" s="66"/>
      <c r="EF438" s="76"/>
      <c r="EG438" s="66"/>
      <c r="EH438" s="76"/>
      <c r="EI438" s="66"/>
      <c r="EJ438" s="76" t="str">
        <f>IFERROR(IF(B438&lt;&gt;"", IF(AND(INDEX(Paste_Here!AG$2:AG$850, MATCH(B438, Paste_Here!A$2:A$850, 0))&lt;&gt;"", ISNUMBER(VALUE(INDEX(Paste_Here!AG$2:AG$850, MATCH(B438, Paste_Here!A$2:A$850, 0))))), INDEX(Paste_Here!AG$2:AG$850, MATCH(B438, Paste_Here!A$2:A$850, 0)), ""), ""), "")</f>
        <v/>
      </c>
      <c r="EK438" s="66"/>
      <c r="EL438" s="76"/>
      <c r="EM438" s="66"/>
      <c r="EN438" s="76"/>
      <c r="EO438" s="66"/>
      <c r="EP438" s="76"/>
      <c r="EQ438" s="66"/>
      <c r="ER438" s="76"/>
      <c r="ES438" s="66"/>
      <c r="ET438" s="66"/>
      <c r="EU438" s="76"/>
      <c r="EV438" s="66"/>
      <c r="EW438" s="76"/>
      <c r="EX438" s="66"/>
      <c r="EY438" s="76"/>
      <c r="EZ438" s="66"/>
      <c r="FA438" s="76"/>
      <c r="FB438" s="66"/>
      <c r="FC438" s="76"/>
      <c r="FD438" s="66"/>
      <c r="FE438" s="76"/>
      <c r="FF438" s="66"/>
      <c r="FG438" s="76"/>
      <c r="FH438" s="66"/>
      <c r="FI438" s="76"/>
      <c r="FJ438" s="66"/>
      <c r="FK438" s="76"/>
      <c r="FL438" s="66"/>
      <c r="FM438" s="76"/>
      <c r="FN438" s="66"/>
      <c r="FO438" s="76"/>
      <c r="FP438" s="66"/>
      <c r="FQ438" s="76"/>
      <c r="FR438" s="66"/>
      <c r="FS438" s="76"/>
      <c r="FT438" s="66"/>
      <c r="FU438" s="76"/>
      <c r="FV438" s="66"/>
      <c r="FW438" s="76"/>
      <c r="FX438" s="66"/>
      <c r="FY438" s="76"/>
      <c r="FZ438" s="66"/>
      <c r="GA438" s="76"/>
      <c r="GB438" s="66"/>
      <c r="GC438" s="76"/>
      <c r="GD438" s="66"/>
      <c r="GE438" s="76"/>
      <c r="GF438" s="66"/>
      <c r="GG438" s="76"/>
      <c r="GH438" s="66"/>
      <c r="GI438" s="76"/>
      <c r="GJ438" s="66"/>
      <c r="GK438" s="76"/>
      <c r="GL438" s="66"/>
      <c r="GM438" s="76"/>
      <c r="GN438" s="66"/>
      <c r="GO438" s="76"/>
      <c r="GP438" s="66"/>
      <c r="GQ438" s="76"/>
      <c r="GR438" s="66"/>
      <c r="GS438" s="76"/>
      <c r="GT438" s="66"/>
      <c r="GU438" s="76"/>
      <c r="GV438" s="66"/>
      <c r="GW438" s="76"/>
      <c r="GX438" s="66"/>
      <c r="GY438" s="76"/>
      <c r="GZ438" s="66"/>
      <c r="HA438" s="76"/>
      <c r="HB438" s="66"/>
      <c r="HC438" s="76"/>
      <c r="HD438" s="66"/>
      <c r="HE438" s="76"/>
      <c r="HF438" s="66"/>
      <c r="HG438" s="76"/>
      <c r="HH438" s="66"/>
      <c r="HI438" s="76"/>
      <c r="HJ438" s="66"/>
      <c r="HK438" s="76"/>
      <c r="HL438" s="66"/>
      <c r="HM438" s="76"/>
      <c r="HN438" s="66"/>
      <c r="HO438" s="76"/>
      <c r="HP438" s="66"/>
      <c r="HQ438" s="76"/>
      <c r="HR438" s="66"/>
      <c r="HS438" s="76"/>
      <c r="HT438" s="66"/>
      <c r="HU438" s="76"/>
      <c r="HV438" s="66"/>
      <c r="HW438" s="76"/>
      <c r="HX438" s="66"/>
      <c r="HY438" s="76"/>
      <c r="HZ438" s="66"/>
      <c r="IA438" s="76"/>
      <c r="IB438" s="66"/>
      <c r="IC438" s="76"/>
      <c r="ID438" s="66"/>
      <c r="IE438" s="76"/>
      <c r="IF438" s="66"/>
      <c r="IG438" s="76"/>
      <c r="IH438" s="66"/>
      <c r="II438" s="76"/>
      <c r="IJ438" s="66"/>
      <c r="IK438" s="76"/>
      <c r="IL438" s="66"/>
      <c r="IM438" s="76"/>
      <c r="IN438" s="66"/>
      <c r="IO438" s="76"/>
      <c r="IP438" s="66"/>
      <c r="IQ438" s="76"/>
      <c r="IR438" s="66"/>
      <c r="IS438" s="76"/>
      <c r="IT438" s="66"/>
      <c r="IU438" s="76"/>
      <c r="IV438" s="66"/>
      <c r="IW438" s="76"/>
      <c r="IX438" s="66"/>
      <c r="IY438" s="76"/>
      <c r="IZ438" s="66"/>
      <c r="JA438" s="76"/>
      <c r="JB438" s="66"/>
      <c r="JC438" s="76"/>
      <c r="JD438" s="66"/>
      <c r="JE438" s="76"/>
      <c r="JF438" s="66"/>
      <c r="JG438" s="76"/>
      <c r="JH438" s="66"/>
      <c r="JI438" s="76"/>
      <c r="JJ438" s="66"/>
      <c r="JK438" s="76"/>
      <c r="JL438" s="66"/>
      <c r="JM438" s="76"/>
      <c r="JN438" s="66"/>
      <c r="JO438" s="76"/>
      <c r="JP438" s="66"/>
      <c r="JQ438" s="76"/>
      <c r="JR438" s="66"/>
      <c r="JS438" s="76"/>
      <c r="JT438" s="66"/>
      <c r="JU438" s="76"/>
      <c r="JV438" s="66"/>
      <c r="JW438" s="76"/>
      <c r="JX438" s="66"/>
      <c r="JY438" s="76"/>
      <c r="JZ438" s="66"/>
      <c r="KA438" s="76"/>
      <c r="KB438" s="66"/>
      <c r="KC438" s="76"/>
      <c r="KD438" s="66"/>
      <c r="KE438" s="76"/>
      <c r="KF438" s="66"/>
      <c r="KG438" s="76"/>
      <c r="KH438" s="66"/>
      <c r="KI438" s="76"/>
      <c r="KJ438" s="66"/>
      <c r="KK438" s="76"/>
      <c r="KL438" s="66"/>
      <c r="KM438" s="76"/>
      <c r="KN438" s="66"/>
      <c r="KO438" s="76"/>
      <c r="KP438" s="66"/>
      <c r="KQ438" s="76"/>
      <c r="KR438" s="66"/>
      <c r="KS438" s="76"/>
      <c r="KT438" s="66"/>
      <c r="KU438" s="76"/>
      <c r="KV438" s="66"/>
      <c r="KW438" s="76"/>
      <c r="KX438" s="66"/>
      <c r="KY438" s="76"/>
      <c r="KZ438" s="66"/>
      <c r="LA438" s="76"/>
      <c r="LB438" s="66"/>
      <c r="LC438" s="76"/>
      <c r="LD438" s="66"/>
      <c r="LE438" s="76"/>
      <c r="LF438" s="66"/>
      <c r="LG438" s="76"/>
      <c r="LH438" s="66"/>
      <c r="LI438" s="76"/>
      <c r="LJ438" s="66"/>
      <c r="LK438" s="76"/>
      <c r="LL438" s="66"/>
      <c r="LM438" s="76"/>
      <c r="LN438" s="66"/>
      <c r="LO438" s="76"/>
      <c r="LP438" s="66"/>
      <c r="LQ438" s="76"/>
      <c r="LR438" s="66"/>
      <c r="LS438" s="76"/>
      <c r="LT438" s="66"/>
      <c r="LU438" s="76"/>
      <c r="LV438" s="66"/>
      <c r="LW438" s="76"/>
      <c r="LX438" s="66"/>
      <c r="LY438" s="76"/>
      <c r="LZ438" s="66"/>
      <c r="MA438" s="76"/>
      <c r="MB438" s="66"/>
      <c r="MC438" s="76"/>
      <c r="MD438" s="66"/>
      <c r="MG438" s="1" t="str" cm="1">
        <f t="array" ref="MG438">IFERROR(INDEX(Paste_Here!$B$2:$B$850, MATCH(0, COUNTIF(MG$4:MG437, Paste_Here!$B$2:$B$850) + IF(Paste_Here!$B$2:$B$850="", 1, 0), 0)), "")</f>
        <v/>
      </c>
      <c r="MH438" s="1" t="str">
        <f>IF(MG438&lt;&gt;"", INDEX(Paste_Here!$A$2:$A$850, MATCH(MG438, Paste_Here!$B$2:$B$850, 0)), "")</f>
        <v/>
      </c>
      <c r="MI438" s="1" t="str">
        <f t="shared" si="56"/>
        <v/>
      </c>
      <c r="MJ438" s="1" t="str" cm="1">
        <f t="array" ref="MJ438">IFERROR(INDEX($MI$5:$MI$850, MATCH(SMALL(IF($MI$5:$MI$850&lt;&gt;"", COUNTIF($MI$5:$MI$850, "&lt;"&amp;$MI$5:$MI$850)+1), ROW()-ROW($MJ$5)+1), COUNTIF($MI$5:$MI$850, "&lt;"&amp;$MI$5:$MI$850)+1, 0)), "")</f>
        <v/>
      </c>
    </row>
    <row r="439" spans="1:348">
      <c r="A439" s="66"/>
      <c r="B439" s="76" t="str">
        <f t="shared" si="49"/>
        <v/>
      </c>
      <c r="C439" s="66"/>
      <c r="D439" s="76" t="str">
        <f>IFERROR(IF(B439&lt;&gt;"", IF(AND(INDEX(Paste_Here!B$2:B$850, MATCH(B439, Paste_Here!A$2:A$850, 0))&lt;&gt;"", ISNUMBER(VALUE(INDEX(Paste_Here!B$2:B$850, MATCH(B439, Paste_Here!A$2:A$850, 0))))), INDEX(Paste_Here!B$2:B$850, MATCH(B439, Paste_Here!A$2:A$850, 0)), ""), ""), "")</f>
        <v/>
      </c>
      <c r="E439" s="66"/>
      <c r="F439" s="76" t="str">
        <f>IFERROR(IF(B439&lt;&gt;"", IF(ISTEXT(INDEX(Paste_Here!K$2:K$850, MATCH(B439, Paste_Here!A$2:A$850, 0))), INDEX(Paste_Here!K$2:K$850, MATCH(B439, Paste_Here!A$2:A$850, 0)), ""), ""), "")</f>
        <v/>
      </c>
      <c r="G439" s="66"/>
      <c r="H439" s="76" t="str">
        <f>IFERROR(IF(B439&lt;&gt;"", IF(ISTEXT(INDEX(Paste_Here!C$2:C$850, MATCH(B439, Paste_Here!A$2:A$850, 0))), INDEX(Paste_Here!C$2:C$850, MATCH(B439, Paste_Here!A$2:A$850, 0)), ""), ""), "")</f>
        <v/>
      </c>
      <c r="I439" s="66"/>
      <c r="J439" s="76" t="str">
        <f>IFERROR(IF(B439&lt;&gt;"", IF(ISNUMBER(SEARCH("s", LOWER(INDEX(Paste_Here!M$2:M$850, MATCH(B439, Paste_Here!A$2:A$850, 0))))), "Yes", IF(INDEX(Paste_Here!M$2:M$850, MATCH(B439, Paste_Here!A$2:A$850, 0))&lt;&gt;"", "No", "")), ""), "")</f>
        <v/>
      </c>
      <c r="K439" s="66"/>
      <c r="L439" s="76" t="str">
        <f>IFERROR(IF(B439&lt;&gt;"", IF(ISNUMBER(SEARCH("yes", LOWER(INDEX(Paste_Here!E$2:E$850, MATCH(B439, Paste_Here!A$2:A$850, 0))))), "Yes", IF(ISNUMBER(SEARCH("no", LOWER(INDEX(Paste_Here!E$2:E$850, MATCH(B439, Paste_Here!A$2:A$850, 0))))), "No", "")), ""), "")</f>
        <v/>
      </c>
      <c r="M439" s="66"/>
      <c r="N439" s="76" t="str">
        <f>IFERROR(IF(B439&lt;&gt;"", IF(ISNUMBER(SEARCH("yes", LOWER(INDEX(Paste_Here!F$2:F$850, MATCH(B439, Paste_Here!A$2:A$850, 0))))), "Yes", IF(ISNUMBER(SEARCH("no", LOWER(INDEX(Paste_Here!F$2:F$850, MATCH(B439, Paste_Here!A$2:A$850, 0))))), "No", "")), ""), "")</f>
        <v/>
      </c>
      <c r="O439" s="66"/>
      <c r="P439" s="76" t="str">
        <f>IFERROR(IF(B439&lt;&gt;"", IF(ISNUMBER(SEARCH("yes", LOWER(INDEX(Paste_Here!L$2:L$850, MATCH(B439, Paste_Here!A$2:A$850, 0))))), "Yes", IF(ISNUMBER(SEARCH("no", LOWER(INDEX(Paste_Here!L$2:L$850, MATCH(B439, Paste_Here!A$2:A$850, 0))))), "No", "")), ""), "")</f>
        <v/>
      </c>
      <c r="Q439" s="66"/>
      <c r="R439" s="76" t="str">
        <f>IFERROR(IF(B439&lt;&gt;"", IF(ISNUMBER(SEARCH("transitional 2", LOWER(INDEX(Paste_Here!D$2:D$850, MATCH(B439, Paste_Here!A$2:A$850, 0))))), "T2", IF(ISNUMBER(SEARCH("transitional 1", LOWER(INDEX(Paste_Here!D$2:D$850, MATCH(B439, Paste_Here!A$2:A$850, 0))))), "T1", IF(ISNUMBER(SEARCH("waived ell services", LOWER(INDEX(Paste_Here!D$2:D$850, MATCH(B439, Paste_Here!A$2:A$850, 0))))), "W", IF(ISNUMBER(SEARCH("english language learner", LOWER(INDEX(Paste_Here!D$2:D$850, MATCH(B439, Paste_Here!A$2:A$850, 0))))), "L", "")))), ""), "")</f>
        <v/>
      </c>
      <c r="S439" s="66"/>
      <c r="T439" s="76" t="str">
        <f>IFERROR(IF(B439&lt;&gt;"", IF(ISNUMBER(SEARCH("yes", LOWER(INDEX(Paste_Here!I$2:I$850, MATCH(B439, Paste_Here!A$2:A$850, 0))))), "Yes", IF(ISNUMBER(SEARCH("no", LOWER(INDEX(Paste_Here!I$2:I$850, MATCH(B439, Paste_Here!A$2:A$850, 0))))), "No", "")), ""), "")</f>
        <v/>
      </c>
      <c r="U439" s="66"/>
      <c r="V439" s="76" t="str">
        <f>IFERROR(IF(B439&lt;&gt;"", IF(ISTEXT(INDEX(Paste_Here!J$2:J$850, MATCH(B439, Paste_Here!A$2:A$850, 0))), VALUE(INDEX(Paste_Here!J$2:J$850, MATCH(B439, Paste_Here!A$2:A$850, 0))), ""), ""), "")</f>
        <v/>
      </c>
      <c r="W439" s="66"/>
      <c r="X439" s="66"/>
      <c r="Y439" s="76" t="str">
        <f t="shared" si="50"/>
        <v/>
      </c>
      <c r="Z439" s="66"/>
      <c r="AA439" s="76" t="str">
        <f>IFERROR(IF(B439&lt;&gt;"", IF(AND(INDEX(Paste_Here!AI$2:AI$850, MATCH(B439, Paste_Here!A$2:A$850, 0))&lt;&gt;"", ISNUMBER(VALUE(INDEX(Paste_Here!AI$2:AI$850, MATCH(B439, Paste_Here!A$2:A$850, 0))))), INDEX(Paste_Here!AI$2:AI$850, MATCH(B439, Paste_Here!A$2:A$850, 0)), ""), ""), "")</f>
        <v/>
      </c>
      <c r="AB439" s="66"/>
      <c r="AC439" s="76" t="str">
        <f>IFERROR(IF(B439&lt;&gt;"", IF(AND(INDEX(Paste_Here!AJ$2:AJ$850, MATCH(B439, Paste_Here!A$2:A$850, 0))&lt;&gt;"", ISNUMBER(VALUE(INDEX(Paste_Here!AJ$2:AJ$850, MATCH(B439, Paste_Here!A$2:A$850, 0))))), INDEX(Paste_Here!AJ$2:AJ$850, MATCH(B439, Paste_Here!A$2:A$850, 0)), ""), ""), "")</f>
        <v/>
      </c>
      <c r="AD439" s="66"/>
      <c r="AE439" s="76" t="str">
        <f>IFERROR(IF(B439&lt;&gt;"", IF(AND(INDEX(Paste_Here!AK$2:AK$850, MATCH(B439, Paste_Here!A$2:A$850, 0))&lt;&gt;"", ISNUMBER(VALUE(INDEX(Paste_Here!AK$2:AK$850, MATCH(B439, Paste_Here!A$2:A$850, 0))))), INDEX(Paste_Here!AK$2:AK$850, MATCH(B439, Paste_Here!A$2:A$850, 0)), ""), ""), "")</f>
        <v/>
      </c>
      <c r="AF439" s="66"/>
      <c r="AG439" s="76" t="str">
        <f>IFERROR(IF(B439&lt;&gt;"", IF(AND(INDEX(Paste_Here!AL$2:AL$850, MATCH(B439, Paste_Here!A$2:A$850, 0))&lt;&gt;"", ISNUMBER(VALUE(INDEX(Paste_Here!AL$2:AL$850, MATCH(B439, Paste_Here!A$2:A$850, 0))))), INDEX(Paste_Here!AL$2:AL$850, MATCH(B439, Paste_Here!A$2:A$850, 0)), ""), ""), "")</f>
        <v/>
      </c>
      <c r="AH439" s="66"/>
      <c r="AI439" s="76" t="str">
        <f>IFERROR(IF(B439&lt;&gt;"", IF(AND(INDEX(Paste_Here!AH$2:AH$850, MATCH(B439, Paste_Here!A$2:A$850, 0))&lt;&gt;"", ISNUMBER(VALUE(INDEX(Paste_Here!AH$2:AH$850, MATCH(B439, Paste_Here!A$2:A$850, 0))))), IF(VALUE(INDEX(Paste_Here!AH$2:AH$850, MATCH(B439, Paste_Here!A$2:A$850, 0)))=0, "", INDEX(Paste_Here!AH$2:AH$850, MATCH(B439, Paste_Here!A$2:A$850, 0))), ""), ""), "")</f>
        <v/>
      </c>
      <c r="AJ439" s="66"/>
      <c r="AK439" s="76" t="str">
        <f>IFERROR(IF(B439&lt;&gt;"", IF(AND(INDEX(Paste_Here!N$2:N$850, MATCH(B439, Paste_Here!A$2:A$850, 0))&lt;&gt;"", ISNUMBER(VALUE(INDEX(Paste_Here!N$2:N$850, MATCH(B439, Paste_Here!A$2:A$850, 0))))), INDEX(Paste_Here!N$2:N$850, MATCH(B439, Paste_Here!A$2:A$850, 0)), ""), ""), "")</f>
        <v/>
      </c>
      <c r="AL439" s="66"/>
      <c r="AM439" s="76" t="str">
        <f>IFERROR(IF(B439&lt;&gt;"", IF(AND(INDEX(Paste_Here!O$2:O$850, MATCH(B439, Paste_Here!A$2:A$850, 0))&lt;&gt;"", ISNUMBER(VALUE(INDEX(Paste_Here!O$2:O$850, MATCH(B439, Paste_Here!A$2:A$850, 0))))), INDEX(Paste_Here!O$2:O$850, MATCH(B439, Paste_Here!A$2:A$850, 0)), ""), ""), "")</f>
        <v/>
      </c>
      <c r="AN439" s="66"/>
      <c r="AO439" s="76"/>
      <c r="AP439" s="66"/>
      <c r="AQ439" s="76"/>
      <c r="AR439" s="66"/>
      <c r="AS439" s="76"/>
      <c r="AT439" s="66"/>
      <c r="AU439" s="66"/>
      <c r="AV439" s="76" t="str">
        <f t="shared" si="51"/>
        <v/>
      </c>
      <c r="AW439" s="66"/>
      <c r="AX439" s="76" t="str">
        <f>IFERROR(IF(B439&lt;&gt;"", IF(ISNUMBER(SEARCH("Revealed-Potential (Primary Focus)", LOWER(INDEX(Paste_Here!Z$2:Z$850, MATCH(B439, Paste_Here!A$2:A$850, 0))))), "Rev-Potential: Prim", IF(ISNUMBER(SEARCH("Revealed-Potential (Secondary Focus)", LOWER(INDEX(Paste_Here!Z$2:Z$850, MATCH(B439, Paste_Here!A$2:A$850, 0))))), "Rev-Potential: Sec", IF(ISNUMBER(SEARCH("Monitoring", LOWER(INDEX(Paste_Here!Z$2:Z$850, MATCH(B439, Paste_Here!A$2:A$850, 0))))), "Monitoring", IF(ISNUMBER(SEARCH("At-Promise (Secondary Focus)", LOWER(INDEX(Paste_Here!Z$2:Z$850, MATCH(B439, Paste_Here!A$2:A$850, 0))))), "At-Promise: Sec", IF(ISNUMBER(SEARCH("At-Promise (Primary Focus)", LOWER(INDEX(Paste_Here!Z$2:Z$850, MATCH(B439, Paste_Here!A$2:A$850, 0))))), "At-Promise: Prim", ""))))), ""), "")</f>
        <v/>
      </c>
      <c r="AY439" s="66"/>
      <c r="AZ439" s="76"/>
      <c r="BA439" s="66"/>
      <c r="BB439" s="76"/>
      <c r="BC439" s="66"/>
      <c r="BD439" s="76"/>
      <c r="BE439" s="66"/>
      <c r="BF439" s="76"/>
      <c r="BG439" s="66"/>
      <c r="BH439" s="76"/>
      <c r="BI439" s="66"/>
      <c r="BJ439" s="66"/>
      <c r="BK439" s="76" t="str">
        <f t="shared" si="52"/>
        <v/>
      </c>
      <c r="BL439" s="66"/>
      <c r="BM439" s="76" t="str">
        <f>IFERROR(IF(B439&lt;&gt;"", IF(AND(ISNUMBER(VALUE(SUBSTITUTE(SUBSTITUTE(Paste_Here!R439, "br", "-"), "L", ""))), VALUE(SUBSTITUTE(SUBSTITUTE(Paste_Here!R439, "br", "-"), "L", "")) &gt;= 1095), "Yes", IF(AND(ISNUMBER(VALUE(SUBSTITUTE(SUBSTITUTE(Paste_Here!R439, "br", "-"), "L", ""))), VALUE(SUBSTITUTE(SUBSTITUTE(Paste_Here!R439, "br", "-"), "L", "")) &lt;= 1094), "No", "")), ""), "")</f>
        <v/>
      </c>
      <c r="BN439" s="66"/>
      <c r="BO439" s="76" t="str">
        <f>IFERROR(IF(B439&lt;&gt;"", IF(COUNTIF(INDEX(Paste_Here!Y$2:AB$850, MATCH(B439, Paste_Here!A$2:A$850, 0), 0), "yes") &gt; 0, "Yes", IF(COUNTIF(INDEX(Paste_Here!Y$2:AB$850, MATCH(B439, Paste_Here!A$2:A$850, 0), 0), "no") &gt; 0, "No", "")), ""), "")</f>
        <v/>
      </c>
      <c r="BP439" s="66"/>
      <c r="BQ439" s="76" t="str">
        <f>IFERROR(IF(B439&lt;&gt;"", IF(AND(ISNUMBER(VALUE(SUBSTITUTE(SUBSTITUTE(Paste_Here!U439, "em", "-"), "q", ""))), VALUE(SUBSTITUTE(SUBSTITUTE(Paste_Here!U439, "em", "-"), "q", "")) &gt;= 910), "Yes", IF(AND(ISNUMBER(VALUE(SUBSTITUTE(SUBSTITUTE(Paste_Here!U439, "em", "-"), "q", ""))), VALUE(SUBSTITUTE(SUBSTITUTE(Paste_Here!U439, "em", "-"), "q", "")) &lt;= 909), "No", "")), ""), "")</f>
        <v/>
      </c>
      <c r="BR439" s="66"/>
      <c r="BS439" s="76" t="str">
        <f>IFERROR(IF(B439&lt;&gt;"", IF(AND(INDEX(Paste_Here!X$2:X$850, MATCH(B439, Paste_Here!A$2:A$850, 0))&lt;&gt;"", ISNUMBER(VALUE(INDEX(Paste_Here!X$2:X$850, MATCH(B439, Paste_Here!A$2:A$850, 0))))), INDEX(Paste_Here!X$2:X$850, MATCH(B439, Paste_Here!A$2:A$850, 0)), ""), ""), "")</f>
        <v/>
      </c>
      <c r="BT439" s="66"/>
      <c r="BU439" s="76" t="str">
        <f>IFERROR(IF(B439&lt;&gt;"", IF(ISNUMBER(VALUE(INDEX(Paste_Here!G$2:G$850, MATCH(B439, Paste_Here!A$2:A$850, 0)))), IF(VALUE(INDEX(Paste_Here!G$2:G$850, MATCH(B439, Paste_Here!A$2:A$850, 0)))=0, "No", IF(AND(VALUE(INDEX(Paste_Here!G$2:G$850, MATCH(B439, Paste_Here!A$2:A$850, 0)))&gt;=1, VALUE(INDEX(Paste_Here!G$2:G$850, MATCH(B439, Paste_Here!A$2:A$850, 0)))&lt;=4), VALUE(INDEX(Paste_Here!G$2:G$850, MATCH(B439, Paste_Here!A$2:A$850, 0))), "")), ""), ""), "")</f>
        <v/>
      </c>
      <c r="BV439" s="66"/>
      <c r="BW439" s="76" t="str">
        <f>IFERROR(IF(B439&lt;&gt;"", IF(ISNUMBER(VALUE(INDEX(Paste_Here!H$2:H$850, MATCH(B439, Paste_Here!A$2:A$850, 0)))), IF(VALUE(INDEX(Paste_Here!H$2:H$850, MATCH(B439, Paste_Here!A$2:A$850, 0)))=0, "No", IF(AND(VALUE(INDEX(Paste_Here!H$2:H$850, MATCH(B439, Paste_Here!A$2:A$850, 0)))&gt;=1, VALUE(INDEX(Paste_Here!H$2:H$850, MATCH(B439, Paste_Here!A$2:A$850, 0)))&lt;=4), VALUE(INDEX(Paste_Here!H$2:H$850, MATCH(B439, Paste_Here!A$2:A$850, 0))), "")), ""), ""), "")</f>
        <v/>
      </c>
      <c r="BX439" s="66"/>
      <c r="BY439" s="76"/>
      <c r="BZ439" s="66"/>
      <c r="CA439" s="76"/>
      <c r="CB439" s="66"/>
      <c r="CC439" s="66"/>
      <c r="CD439" s="76" t="str">
        <f t="shared" si="53"/>
        <v/>
      </c>
      <c r="CE439" s="66"/>
      <c r="CF439" s="76" t="str">
        <f>IFERROR(IF(B439&lt;&gt;"", IF(AND(INDEX(Paste_Here!P$2:P$850, MATCH(B439, Paste_Here!A$2:A$850, 0))&lt;&gt;"", ISNUMBER(VALUE(INDEX(Paste_Here!P$2:P$850, MATCH(B439, Paste_Here!A$2:A$850, 0))))), INDEX(Paste_Here!P$2:P$850, MATCH(B439, Paste_Here!A$2:A$850, 0)), ""), ""), "")</f>
        <v/>
      </c>
      <c r="CG439" s="66"/>
      <c r="CH439" s="76" t="str">
        <f>IFERROR(IF(B439&lt;&gt;"", IF(ISNUMBER(SEARCH("highrisk", LOWER(INDEX(Paste_Here!Q$2:Q$850, MATCH(B439, Paste_Here!A$2:A$850, 0))))), "High Risk", IF(ISNUMBER(SEARCH("lowrisk", LOWER(INDEX(Paste_Here!Q$2:Q$850, MATCH(B439, Paste_Here!A$2:A$850, 0))))), "Low Risk", IF(ISNUMBER(SEARCH("somerisk", LOWER(INDEX(Paste_Here!Q$2:Q$850, MATCH(B439, Paste_Here!A$2:A$850, 0))))), "Some Risk", ""))), ""), "")</f>
        <v/>
      </c>
      <c r="CI439" s="66"/>
      <c r="CJ439" s="76" t="str">
        <f>IFERROR(IF(B439&lt;&gt;"", IF(AND(INDEX(Paste_Here!AA$2:AA$850, MATCH(B439, Paste_Here!A$2:A$850, 0))&lt;&gt;"", ISNUMBER(VALUE(INDEX(Paste_Here!AA$2:AA$850, MATCH(B439, Paste_Here!A$2:A$850, 0))))), INDEX(Paste_Here!AA$2:AA$850, MATCH(B439, Paste_Here!A$2:A$850, 0)), ""), ""), "")</f>
        <v/>
      </c>
      <c r="CK439" s="66"/>
      <c r="CL439" s="76" t="str">
        <f>IFERROR(IF(B439&lt;&gt;"", IF(LOWER(INDEX(Paste_Here!AB$2:AB$850, MATCH(B439, Paste_Here!A$2:A$850, 0)))="approaching expectations", "Approaching", IF(LOWER(INDEX(Paste_Here!AB$2:AB$850, MATCH(B439, Paste_Here!A$2:A$850, 0)))="met expectations", "Met", IF(LOWER(INDEX(Paste_Here!AB$2:AB$850, MATCH(B439, Paste_Here!A$2:A$850, 0)))="exceeded expectations", "Exceeded", IF(LOWER(INDEX(Paste_Here!AB$2:AB$850, MATCH(B439, Paste_Here!A$2:A$850, 0)))="below expectations", "Below", "")))), ""), "")</f>
        <v/>
      </c>
      <c r="CM439" s="66"/>
      <c r="CN439" s="76" t="str">
        <f>IFERROR(IF(B439&lt;&gt;"", IF(AND(INDEX(Paste_Here!AC$2:AC$850, MATCH(B439, Paste_Here!A$2:A$850, 0))&lt;&gt;"", ISNUMBER(VALUE(INDEX(Paste_Here!AC$2:AC$850, MATCH(B439, Paste_Here!A$2:A$850, 0))))), INDEX(Paste_Here!AC$2:AC$850, MATCH(B439, Paste_Here!A$2:A$850, 0)), ""), ""), "")</f>
        <v/>
      </c>
      <c r="CO439" s="66"/>
      <c r="CP439" s="76"/>
      <c r="CQ439" s="66"/>
      <c r="CR439" s="76"/>
      <c r="CS439" s="66"/>
      <c r="CT439" s="76"/>
      <c r="CU439" s="66"/>
      <c r="CV439" s="76"/>
      <c r="CW439" s="66"/>
      <c r="CX439" s="76"/>
      <c r="CY439" s="66"/>
      <c r="CZ439" s="66"/>
      <c r="DA439" s="76" t="str">
        <f t="shared" si="54"/>
        <v/>
      </c>
      <c r="DB439" s="66"/>
      <c r="DC439" s="76" t="str">
        <f>IFERROR(IF(B439&lt;&gt;"", IF(AND(INDEX(Paste_Here!V$2:V$850, MATCH(B439, Paste_Here!A$2:A$850, 0))&lt;&gt;"", ISNUMBER(VALUE(INDEX(Paste_Here!V$2:V$850, MATCH(B439, Paste_Here!A$2:A$850, 0))))), INDEX(Paste_Here!V$2:V$850, MATCH(B439, Paste_Here!A$2:A$850, 0)), ""), ""), "")</f>
        <v/>
      </c>
      <c r="DD439" s="66"/>
      <c r="DE439" s="76" t="str">
        <f>IFERROR(IF(B439&lt;&gt;"", IF(ISNUMBER(SEARCH("highrisk", LOWER(INDEX(Paste_Here!W$2:W$850, MATCH(B439, Paste_Here!A$2:A$850, 0))))), "High Risk", IF(ISNUMBER(SEARCH("lowrisk", LOWER(INDEX(Paste_Here!W$2:W$850, MATCH(B439, Paste_Here!A$2:A$850, 0))))), "Low Risk", IF(ISNUMBER(SEARCH("somerisk", LOWER(INDEX(Paste_Here!W$2:W$850, MATCH(B439, Paste_Here!A$2:A$850, 0))))), "Some Risk", ""))), ""), "")</f>
        <v/>
      </c>
      <c r="DF439" s="66"/>
      <c r="DG439" s="76" t="str">
        <f>IFERROR(IF(B439&lt;&gt;"", IF(AND(INDEX(Paste_Here!S$2:S$850, MATCH(B439, Paste_Here!A$2:A$850, 0))&lt;&gt;"", ISNUMBER(VALUE(INDEX(Paste_Here!S$2:S$850, MATCH(B439, Paste_Here!A$2:A$850, 0))))), INDEX(Paste_Here!S$2:S$850, MATCH(B439, Paste_Here!A$2:A$850, 0)), ""), ""), "")</f>
        <v/>
      </c>
      <c r="DH439" s="66"/>
      <c r="DI439" s="76" t="str">
        <f>IFERROR(IF(B439&lt;&gt;"", IF(ISNUMBER(SEARCH("highrisk", LOWER(INDEX(Paste_Here!T$2:T$850, MATCH(B439, Paste_Here!A$2:A$850, 0))))), "High Risk", IF(ISNUMBER(SEARCH("lowrisk", LOWER(INDEX(Paste_Here!T$2:T$850, MATCH(B439, Paste_Here!A$2:A$850, 0))))), "Low Risk", IF(ISNUMBER(SEARCH("somerisk", LOWER(INDEX(Paste_Here!T$2:T$850, MATCH(B439, Paste_Here!A$2:A$850, 0))))), "Some Risk", ""))), ""), "")</f>
        <v/>
      </c>
      <c r="DJ439" s="66"/>
      <c r="DK439" s="76" t="str">
        <f>IFERROR(IF(B439&lt;&gt;"", IF(AND(INDEX(Paste_Here!AD$2:AD$850, MATCH(B439, Paste_Here!A$2:A$850, 0))&lt;&gt;"", ISNUMBER(VALUE(INDEX(Paste_Here!AD$2:AD$850, MATCH(B439, Paste_Here!A$2:A$850, 0))))), INDEX(Paste_Here!AD$2:AD$850, MATCH(B439, Paste_Here!A$2:A$850, 0)), ""), ""), "")</f>
        <v/>
      </c>
      <c r="DL439" s="66"/>
      <c r="DM439" s="76" t="str">
        <f>IFERROR(IF(B439&lt;&gt;"", IF(LOWER(INDEX(Paste_Here!AE$2:AE$850, MATCH(B439, Paste_Here!A$2:A$850, 0)))="approaching expectations", "Approaching", IF(LOWER(INDEX(Paste_Here!AE$2:AE$850, MATCH(B439, Paste_Here!A$2:A$850, 0)))="met expectations", "Met", IF(LOWER(INDEX(Paste_Here!AE$2:AE$850, MATCH(B439, Paste_Here!A$2:A$850, 0)))="exceeded expectations", "Exceeded", IF(LOWER(INDEX(Paste_Here!AE$2:AE$850, MATCH(B439, Paste_Here!A$2:A$850, 0)))="below expectations", "Below", "")))), ""), "")</f>
        <v/>
      </c>
      <c r="DN439" s="66"/>
      <c r="DO439" s="76"/>
      <c r="DP439" s="66"/>
      <c r="DQ439" s="76"/>
      <c r="DR439" s="66"/>
      <c r="DS439" s="76"/>
      <c r="DT439" s="66"/>
      <c r="DU439" s="76"/>
      <c r="DV439" s="66"/>
      <c r="DW439" s="66"/>
      <c r="DX439" s="76" t="str">
        <f t="shared" si="55"/>
        <v/>
      </c>
      <c r="DY439" s="66"/>
      <c r="DZ439" s="76"/>
      <c r="EA439" s="66"/>
      <c r="EB439" s="76"/>
      <c r="EC439" s="66"/>
      <c r="ED439" s="76" t="str">
        <f>IFERROR(IF(B439&lt;&gt;"", IF(AND(INDEX(Paste_Here!AF$2:AF$850, MATCH(B439, Paste_Here!A$2:A$850, 0))&lt;&gt;"", ISNUMBER(VALUE(INDEX(Paste_Here!AF$2:AF$850, MATCH(B439, Paste_Here!A$2:A$850, 0))))), INDEX(Paste_Here!AF$2:AF$850, MATCH(B439, Paste_Here!A$2:A$850, 0)), ""), ""), "")</f>
        <v/>
      </c>
      <c r="EE439" s="66"/>
      <c r="EF439" s="76"/>
      <c r="EG439" s="66"/>
      <c r="EH439" s="76"/>
      <c r="EI439" s="66"/>
      <c r="EJ439" s="76" t="str">
        <f>IFERROR(IF(B439&lt;&gt;"", IF(AND(INDEX(Paste_Here!AG$2:AG$850, MATCH(B439, Paste_Here!A$2:A$850, 0))&lt;&gt;"", ISNUMBER(VALUE(INDEX(Paste_Here!AG$2:AG$850, MATCH(B439, Paste_Here!A$2:A$850, 0))))), INDEX(Paste_Here!AG$2:AG$850, MATCH(B439, Paste_Here!A$2:A$850, 0)), ""), ""), "")</f>
        <v/>
      </c>
      <c r="EK439" s="66"/>
      <c r="EL439" s="76"/>
      <c r="EM439" s="66"/>
      <c r="EN439" s="76"/>
      <c r="EO439" s="66"/>
      <c r="EP439" s="76"/>
      <c r="EQ439" s="66"/>
      <c r="ER439" s="76"/>
      <c r="ES439" s="66"/>
      <c r="ET439" s="66"/>
      <c r="EU439" s="76"/>
      <c r="EV439" s="66"/>
      <c r="EW439" s="76"/>
      <c r="EX439" s="66"/>
      <c r="EY439" s="76"/>
      <c r="EZ439" s="66"/>
      <c r="FA439" s="76"/>
      <c r="FB439" s="66"/>
      <c r="FC439" s="76"/>
      <c r="FD439" s="66"/>
      <c r="FE439" s="76"/>
      <c r="FF439" s="66"/>
      <c r="FG439" s="76"/>
      <c r="FH439" s="66"/>
      <c r="FI439" s="76"/>
      <c r="FJ439" s="66"/>
      <c r="FK439" s="76"/>
      <c r="FL439" s="66"/>
      <c r="FM439" s="76"/>
      <c r="FN439" s="66"/>
      <c r="FO439" s="76"/>
      <c r="FP439" s="66"/>
      <c r="FQ439" s="76"/>
      <c r="FR439" s="66"/>
      <c r="FS439" s="76"/>
      <c r="FT439" s="66"/>
      <c r="FU439" s="76"/>
      <c r="FV439" s="66"/>
      <c r="FW439" s="76"/>
      <c r="FX439" s="66"/>
      <c r="FY439" s="76"/>
      <c r="FZ439" s="66"/>
      <c r="GA439" s="76"/>
      <c r="GB439" s="66"/>
      <c r="GC439" s="76"/>
      <c r="GD439" s="66"/>
      <c r="GE439" s="76"/>
      <c r="GF439" s="66"/>
      <c r="GG439" s="76"/>
      <c r="GH439" s="66"/>
      <c r="GI439" s="76"/>
      <c r="GJ439" s="66"/>
      <c r="GK439" s="76"/>
      <c r="GL439" s="66"/>
      <c r="GM439" s="76"/>
      <c r="GN439" s="66"/>
      <c r="GO439" s="76"/>
      <c r="GP439" s="66"/>
      <c r="GQ439" s="76"/>
      <c r="GR439" s="66"/>
      <c r="GS439" s="76"/>
      <c r="GT439" s="66"/>
      <c r="GU439" s="76"/>
      <c r="GV439" s="66"/>
      <c r="GW439" s="76"/>
      <c r="GX439" s="66"/>
      <c r="GY439" s="76"/>
      <c r="GZ439" s="66"/>
      <c r="HA439" s="76"/>
      <c r="HB439" s="66"/>
      <c r="HC439" s="76"/>
      <c r="HD439" s="66"/>
      <c r="HE439" s="76"/>
      <c r="HF439" s="66"/>
      <c r="HG439" s="76"/>
      <c r="HH439" s="66"/>
      <c r="HI439" s="76"/>
      <c r="HJ439" s="66"/>
      <c r="HK439" s="76"/>
      <c r="HL439" s="66"/>
      <c r="HM439" s="76"/>
      <c r="HN439" s="66"/>
      <c r="HO439" s="76"/>
      <c r="HP439" s="66"/>
      <c r="HQ439" s="76"/>
      <c r="HR439" s="66"/>
      <c r="HS439" s="76"/>
      <c r="HT439" s="66"/>
      <c r="HU439" s="76"/>
      <c r="HV439" s="66"/>
      <c r="HW439" s="76"/>
      <c r="HX439" s="66"/>
      <c r="HY439" s="76"/>
      <c r="HZ439" s="66"/>
      <c r="IA439" s="76"/>
      <c r="IB439" s="66"/>
      <c r="IC439" s="76"/>
      <c r="ID439" s="66"/>
      <c r="IE439" s="76"/>
      <c r="IF439" s="66"/>
      <c r="IG439" s="76"/>
      <c r="IH439" s="66"/>
      <c r="II439" s="76"/>
      <c r="IJ439" s="66"/>
      <c r="IK439" s="76"/>
      <c r="IL439" s="66"/>
      <c r="IM439" s="76"/>
      <c r="IN439" s="66"/>
      <c r="IO439" s="76"/>
      <c r="IP439" s="66"/>
      <c r="IQ439" s="76"/>
      <c r="IR439" s="66"/>
      <c r="IS439" s="76"/>
      <c r="IT439" s="66"/>
      <c r="IU439" s="76"/>
      <c r="IV439" s="66"/>
      <c r="IW439" s="76"/>
      <c r="IX439" s="66"/>
      <c r="IY439" s="76"/>
      <c r="IZ439" s="66"/>
      <c r="JA439" s="76"/>
      <c r="JB439" s="66"/>
      <c r="JC439" s="76"/>
      <c r="JD439" s="66"/>
      <c r="JE439" s="76"/>
      <c r="JF439" s="66"/>
      <c r="JG439" s="76"/>
      <c r="JH439" s="66"/>
      <c r="JI439" s="76"/>
      <c r="JJ439" s="66"/>
      <c r="JK439" s="76"/>
      <c r="JL439" s="66"/>
      <c r="JM439" s="76"/>
      <c r="JN439" s="66"/>
      <c r="JO439" s="76"/>
      <c r="JP439" s="66"/>
      <c r="JQ439" s="76"/>
      <c r="JR439" s="66"/>
      <c r="JS439" s="76"/>
      <c r="JT439" s="66"/>
      <c r="JU439" s="76"/>
      <c r="JV439" s="66"/>
      <c r="JW439" s="76"/>
      <c r="JX439" s="66"/>
      <c r="JY439" s="76"/>
      <c r="JZ439" s="66"/>
      <c r="KA439" s="76"/>
      <c r="KB439" s="66"/>
      <c r="KC439" s="76"/>
      <c r="KD439" s="66"/>
      <c r="KE439" s="76"/>
      <c r="KF439" s="66"/>
      <c r="KG439" s="76"/>
      <c r="KH439" s="66"/>
      <c r="KI439" s="76"/>
      <c r="KJ439" s="66"/>
      <c r="KK439" s="76"/>
      <c r="KL439" s="66"/>
      <c r="KM439" s="76"/>
      <c r="KN439" s="66"/>
      <c r="KO439" s="76"/>
      <c r="KP439" s="66"/>
      <c r="KQ439" s="76"/>
      <c r="KR439" s="66"/>
      <c r="KS439" s="76"/>
      <c r="KT439" s="66"/>
      <c r="KU439" s="76"/>
      <c r="KV439" s="66"/>
      <c r="KW439" s="76"/>
      <c r="KX439" s="66"/>
      <c r="KY439" s="76"/>
      <c r="KZ439" s="66"/>
      <c r="LA439" s="76"/>
      <c r="LB439" s="66"/>
      <c r="LC439" s="76"/>
      <c r="LD439" s="66"/>
      <c r="LE439" s="76"/>
      <c r="LF439" s="66"/>
      <c r="LG439" s="76"/>
      <c r="LH439" s="66"/>
      <c r="LI439" s="76"/>
      <c r="LJ439" s="66"/>
      <c r="LK439" s="76"/>
      <c r="LL439" s="66"/>
      <c r="LM439" s="76"/>
      <c r="LN439" s="66"/>
      <c r="LO439" s="76"/>
      <c r="LP439" s="66"/>
      <c r="LQ439" s="76"/>
      <c r="LR439" s="66"/>
      <c r="LS439" s="76"/>
      <c r="LT439" s="66"/>
      <c r="LU439" s="76"/>
      <c r="LV439" s="66"/>
      <c r="LW439" s="76"/>
      <c r="LX439" s="66"/>
      <c r="LY439" s="76"/>
      <c r="LZ439" s="66"/>
      <c r="MA439" s="76"/>
      <c r="MB439" s="66"/>
      <c r="MC439" s="76"/>
      <c r="MD439" s="66"/>
      <c r="MG439" s="1" t="str" cm="1">
        <f t="array" ref="MG439">IFERROR(INDEX(Paste_Here!$B$2:$B$850, MATCH(0, COUNTIF(MG$4:MG438, Paste_Here!$B$2:$B$850) + IF(Paste_Here!$B$2:$B$850="", 1, 0), 0)), "")</f>
        <v/>
      </c>
      <c r="MH439" s="1" t="str">
        <f>IF(MG439&lt;&gt;"", INDEX(Paste_Here!$A$2:$A$850, MATCH(MG439, Paste_Here!$B$2:$B$850, 0)), "")</f>
        <v/>
      </c>
      <c r="MI439" s="1" t="str">
        <f t="shared" si="56"/>
        <v/>
      </c>
      <c r="MJ439" s="1" t="str" cm="1">
        <f t="array" ref="MJ439">IFERROR(INDEX($MI$5:$MI$850, MATCH(SMALL(IF($MI$5:$MI$850&lt;&gt;"", COUNTIF($MI$5:$MI$850, "&lt;"&amp;$MI$5:$MI$850)+1), ROW()-ROW($MJ$5)+1), COUNTIF($MI$5:$MI$850, "&lt;"&amp;$MI$5:$MI$850)+1, 0)), "")</f>
        <v/>
      </c>
    </row>
    <row r="440" spans="1:348">
      <c r="A440" s="66"/>
      <c r="B440" s="76" t="str">
        <f t="shared" si="49"/>
        <v/>
      </c>
      <c r="C440" s="66"/>
      <c r="D440" s="76" t="str">
        <f>IFERROR(IF(B440&lt;&gt;"", IF(AND(INDEX(Paste_Here!B$2:B$850, MATCH(B440, Paste_Here!A$2:A$850, 0))&lt;&gt;"", ISNUMBER(VALUE(INDEX(Paste_Here!B$2:B$850, MATCH(B440, Paste_Here!A$2:A$850, 0))))), INDEX(Paste_Here!B$2:B$850, MATCH(B440, Paste_Here!A$2:A$850, 0)), ""), ""), "")</f>
        <v/>
      </c>
      <c r="E440" s="66"/>
      <c r="F440" s="76" t="str">
        <f>IFERROR(IF(B440&lt;&gt;"", IF(ISTEXT(INDEX(Paste_Here!K$2:K$850, MATCH(B440, Paste_Here!A$2:A$850, 0))), INDEX(Paste_Here!K$2:K$850, MATCH(B440, Paste_Here!A$2:A$850, 0)), ""), ""), "")</f>
        <v/>
      </c>
      <c r="G440" s="66"/>
      <c r="H440" s="76" t="str">
        <f>IFERROR(IF(B440&lt;&gt;"", IF(ISTEXT(INDEX(Paste_Here!C$2:C$850, MATCH(B440, Paste_Here!A$2:A$850, 0))), INDEX(Paste_Here!C$2:C$850, MATCH(B440, Paste_Here!A$2:A$850, 0)), ""), ""), "")</f>
        <v/>
      </c>
      <c r="I440" s="66"/>
      <c r="J440" s="76" t="str">
        <f>IFERROR(IF(B440&lt;&gt;"", IF(ISNUMBER(SEARCH("s", LOWER(INDEX(Paste_Here!M$2:M$850, MATCH(B440, Paste_Here!A$2:A$850, 0))))), "Yes", IF(INDEX(Paste_Here!M$2:M$850, MATCH(B440, Paste_Here!A$2:A$850, 0))&lt;&gt;"", "No", "")), ""), "")</f>
        <v/>
      </c>
      <c r="K440" s="66"/>
      <c r="L440" s="76" t="str">
        <f>IFERROR(IF(B440&lt;&gt;"", IF(ISNUMBER(SEARCH("yes", LOWER(INDEX(Paste_Here!E$2:E$850, MATCH(B440, Paste_Here!A$2:A$850, 0))))), "Yes", IF(ISNUMBER(SEARCH("no", LOWER(INDEX(Paste_Here!E$2:E$850, MATCH(B440, Paste_Here!A$2:A$850, 0))))), "No", "")), ""), "")</f>
        <v/>
      </c>
      <c r="M440" s="66"/>
      <c r="N440" s="76" t="str">
        <f>IFERROR(IF(B440&lt;&gt;"", IF(ISNUMBER(SEARCH("yes", LOWER(INDEX(Paste_Here!F$2:F$850, MATCH(B440, Paste_Here!A$2:A$850, 0))))), "Yes", IF(ISNUMBER(SEARCH("no", LOWER(INDEX(Paste_Here!F$2:F$850, MATCH(B440, Paste_Here!A$2:A$850, 0))))), "No", "")), ""), "")</f>
        <v/>
      </c>
      <c r="O440" s="66"/>
      <c r="P440" s="76" t="str">
        <f>IFERROR(IF(B440&lt;&gt;"", IF(ISNUMBER(SEARCH("yes", LOWER(INDEX(Paste_Here!L$2:L$850, MATCH(B440, Paste_Here!A$2:A$850, 0))))), "Yes", IF(ISNUMBER(SEARCH("no", LOWER(INDEX(Paste_Here!L$2:L$850, MATCH(B440, Paste_Here!A$2:A$850, 0))))), "No", "")), ""), "")</f>
        <v/>
      </c>
      <c r="Q440" s="66"/>
      <c r="R440" s="76" t="str">
        <f>IFERROR(IF(B440&lt;&gt;"", IF(ISNUMBER(SEARCH("transitional 2", LOWER(INDEX(Paste_Here!D$2:D$850, MATCH(B440, Paste_Here!A$2:A$850, 0))))), "T2", IF(ISNUMBER(SEARCH("transitional 1", LOWER(INDEX(Paste_Here!D$2:D$850, MATCH(B440, Paste_Here!A$2:A$850, 0))))), "T1", IF(ISNUMBER(SEARCH("waived ell services", LOWER(INDEX(Paste_Here!D$2:D$850, MATCH(B440, Paste_Here!A$2:A$850, 0))))), "W", IF(ISNUMBER(SEARCH("english language learner", LOWER(INDEX(Paste_Here!D$2:D$850, MATCH(B440, Paste_Here!A$2:A$850, 0))))), "L", "")))), ""), "")</f>
        <v/>
      </c>
      <c r="S440" s="66"/>
      <c r="T440" s="76" t="str">
        <f>IFERROR(IF(B440&lt;&gt;"", IF(ISNUMBER(SEARCH("yes", LOWER(INDEX(Paste_Here!I$2:I$850, MATCH(B440, Paste_Here!A$2:A$850, 0))))), "Yes", IF(ISNUMBER(SEARCH("no", LOWER(INDEX(Paste_Here!I$2:I$850, MATCH(B440, Paste_Here!A$2:A$850, 0))))), "No", "")), ""), "")</f>
        <v/>
      </c>
      <c r="U440" s="66"/>
      <c r="V440" s="76" t="str">
        <f>IFERROR(IF(B440&lt;&gt;"", IF(ISTEXT(INDEX(Paste_Here!J$2:J$850, MATCH(B440, Paste_Here!A$2:A$850, 0))), VALUE(INDEX(Paste_Here!J$2:J$850, MATCH(B440, Paste_Here!A$2:A$850, 0))), ""), ""), "")</f>
        <v/>
      </c>
      <c r="W440" s="66"/>
      <c r="X440" s="66"/>
      <c r="Y440" s="76" t="str">
        <f t="shared" si="50"/>
        <v/>
      </c>
      <c r="Z440" s="66"/>
      <c r="AA440" s="76" t="str">
        <f>IFERROR(IF(B440&lt;&gt;"", IF(AND(INDEX(Paste_Here!AI$2:AI$850, MATCH(B440, Paste_Here!A$2:A$850, 0))&lt;&gt;"", ISNUMBER(VALUE(INDEX(Paste_Here!AI$2:AI$850, MATCH(B440, Paste_Here!A$2:A$850, 0))))), INDEX(Paste_Here!AI$2:AI$850, MATCH(B440, Paste_Here!A$2:A$850, 0)), ""), ""), "")</f>
        <v/>
      </c>
      <c r="AB440" s="66"/>
      <c r="AC440" s="76" t="str">
        <f>IFERROR(IF(B440&lt;&gt;"", IF(AND(INDEX(Paste_Here!AJ$2:AJ$850, MATCH(B440, Paste_Here!A$2:A$850, 0))&lt;&gt;"", ISNUMBER(VALUE(INDEX(Paste_Here!AJ$2:AJ$850, MATCH(B440, Paste_Here!A$2:A$850, 0))))), INDEX(Paste_Here!AJ$2:AJ$850, MATCH(B440, Paste_Here!A$2:A$850, 0)), ""), ""), "")</f>
        <v/>
      </c>
      <c r="AD440" s="66"/>
      <c r="AE440" s="76" t="str">
        <f>IFERROR(IF(B440&lt;&gt;"", IF(AND(INDEX(Paste_Here!AK$2:AK$850, MATCH(B440, Paste_Here!A$2:A$850, 0))&lt;&gt;"", ISNUMBER(VALUE(INDEX(Paste_Here!AK$2:AK$850, MATCH(B440, Paste_Here!A$2:A$850, 0))))), INDEX(Paste_Here!AK$2:AK$850, MATCH(B440, Paste_Here!A$2:A$850, 0)), ""), ""), "")</f>
        <v/>
      </c>
      <c r="AF440" s="66"/>
      <c r="AG440" s="76" t="str">
        <f>IFERROR(IF(B440&lt;&gt;"", IF(AND(INDEX(Paste_Here!AL$2:AL$850, MATCH(B440, Paste_Here!A$2:A$850, 0))&lt;&gt;"", ISNUMBER(VALUE(INDEX(Paste_Here!AL$2:AL$850, MATCH(B440, Paste_Here!A$2:A$850, 0))))), INDEX(Paste_Here!AL$2:AL$850, MATCH(B440, Paste_Here!A$2:A$850, 0)), ""), ""), "")</f>
        <v/>
      </c>
      <c r="AH440" s="66"/>
      <c r="AI440" s="76" t="str">
        <f>IFERROR(IF(B440&lt;&gt;"", IF(AND(INDEX(Paste_Here!AH$2:AH$850, MATCH(B440, Paste_Here!A$2:A$850, 0))&lt;&gt;"", ISNUMBER(VALUE(INDEX(Paste_Here!AH$2:AH$850, MATCH(B440, Paste_Here!A$2:A$850, 0))))), IF(VALUE(INDEX(Paste_Here!AH$2:AH$850, MATCH(B440, Paste_Here!A$2:A$850, 0)))=0, "", INDEX(Paste_Here!AH$2:AH$850, MATCH(B440, Paste_Here!A$2:A$850, 0))), ""), ""), "")</f>
        <v/>
      </c>
      <c r="AJ440" s="66"/>
      <c r="AK440" s="76" t="str">
        <f>IFERROR(IF(B440&lt;&gt;"", IF(AND(INDEX(Paste_Here!N$2:N$850, MATCH(B440, Paste_Here!A$2:A$850, 0))&lt;&gt;"", ISNUMBER(VALUE(INDEX(Paste_Here!N$2:N$850, MATCH(B440, Paste_Here!A$2:A$850, 0))))), INDEX(Paste_Here!N$2:N$850, MATCH(B440, Paste_Here!A$2:A$850, 0)), ""), ""), "")</f>
        <v/>
      </c>
      <c r="AL440" s="66"/>
      <c r="AM440" s="76" t="str">
        <f>IFERROR(IF(B440&lt;&gt;"", IF(AND(INDEX(Paste_Here!O$2:O$850, MATCH(B440, Paste_Here!A$2:A$850, 0))&lt;&gt;"", ISNUMBER(VALUE(INDEX(Paste_Here!O$2:O$850, MATCH(B440, Paste_Here!A$2:A$850, 0))))), INDEX(Paste_Here!O$2:O$850, MATCH(B440, Paste_Here!A$2:A$850, 0)), ""), ""), "")</f>
        <v/>
      </c>
      <c r="AN440" s="66"/>
      <c r="AO440" s="76"/>
      <c r="AP440" s="66"/>
      <c r="AQ440" s="76"/>
      <c r="AR440" s="66"/>
      <c r="AS440" s="76"/>
      <c r="AT440" s="66"/>
      <c r="AU440" s="66"/>
      <c r="AV440" s="76" t="str">
        <f t="shared" si="51"/>
        <v/>
      </c>
      <c r="AW440" s="66"/>
      <c r="AX440" s="76" t="str">
        <f>IFERROR(IF(B440&lt;&gt;"", IF(ISNUMBER(SEARCH("Revealed-Potential (Primary Focus)", LOWER(INDEX(Paste_Here!Z$2:Z$850, MATCH(B440, Paste_Here!A$2:A$850, 0))))), "Rev-Potential: Prim", IF(ISNUMBER(SEARCH("Revealed-Potential (Secondary Focus)", LOWER(INDEX(Paste_Here!Z$2:Z$850, MATCH(B440, Paste_Here!A$2:A$850, 0))))), "Rev-Potential: Sec", IF(ISNUMBER(SEARCH("Monitoring", LOWER(INDEX(Paste_Here!Z$2:Z$850, MATCH(B440, Paste_Here!A$2:A$850, 0))))), "Monitoring", IF(ISNUMBER(SEARCH("At-Promise (Secondary Focus)", LOWER(INDEX(Paste_Here!Z$2:Z$850, MATCH(B440, Paste_Here!A$2:A$850, 0))))), "At-Promise: Sec", IF(ISNUMBER(SEARCH("At-Promise (Primary Focus)", LOWER(INDEX(Paste_Here!Z$2:Z$850, MATCH(B440, Paste_Here!A$2:A$850, 0))))), "At-Promise: Prim", ""))))), ""), "")</f>
        <v/>
      </c>
      <c r="AY440" s="66"/>
      <c r="AZ440" s="76"/>
      <c r="BA440" s="66"/>
      <c r="BB440" s="76"/>
      <c r="BC440" s="66"/>
      <c r="BD440" s="76"/>
      <c r="BE440" s="66"/>
      <c r="BF440" s="76"/>
      <c r="BG440" s="66"/>
      <c r="BH440" s="76"/>
      <c r="BI440" s="66"/>
      <c r="BJ440" s="66"/>
      <c r="BK440" s="76" t="str">
        <f t="shared" si="52"/>
        <v/>
      </c>
      <c r="BL440" s="66"/>
      <c r="BM440" s="76" t="str">
        <f>IFERROR(IF(B440&lt;&gt;"", IF(AND(ISNUMBER(VALUE(SUBSTITUTE(SUBSTITUTE(Paste_Here!R440, "br", "-"), "L", ""))), VALUE(SUBSTITUTE(SUBSTITUTE(Paste_Here!R440, "br", "-"), "L", "")) &gt;= 1095), "Yes", IF(AND(ISNUMBER(VALUE(SUBSTITUTE(SUBSTITUTE(Paste_Here!R440, "br", "-"), "L", ""))), VALUE(SUBSTITUTE(SUBSTITUTE(Paste_Here!R440, "br", "-"), "L", "")) &lt;= 1094), "No", "")), ""), "")</f>
        <v/>
      </c>
      <c r="BN440" s="66"/>
      <c r="BO440" s="76" t="str">
        <f>IFERROR(IF(B440&lt;&gt;"", IF(COUNTIF(INDEX(Paste_Here!Y$2:AB$850, MATCH(B440, Paste_Here!A$2:A$850, 0), 0), "yes") &gt; 0, "Yes", IF(COUNTIF(INDEX(Paste_Here!Y$2:AB$850, MATCH(B440, Paste_Here!A$2:A$850, 0), 0), "no") &gt; 0, "No", "")), ""), "")</f>
        <v/>
      </c>
      <c r="BP440" s="66"/>
      <c r="BQ440" s="76" t="str">
        <f>IFERROR(IF(B440&lt;&gt;"", IF(AND(ISNUMBER(VALUE(SUBSTITUTE(SUBSTITUTE(Paste_Here!U440, "em", "-"), "q", ""))), VALUE(SUBSTITUTE(SUBSTITUTE(Paste_Here!U440, "em", "-"), "q", "")) &gt;= 910), "Yes", IF(AND(ISNUMBER(VALUE(SUBSTITUTE(SUBSTITUTE(Paste_Here!U440, "em", "-"), "q", ""))), VALUE(SUBSTITUTE(SUBSTITUTE(Paste_Here!U440, "em", "-"), "q", "")) &lt;= 909), "No", "")), ""), "")</f>
        <v/>
      </c>
      <c r="BR440" s="66"/>
      <c r="BS440" s="76" t="str">
        <f>IFERROR(IF(B440&lt;&gt;"", IF(AND(INDEX(Paste_Here!X$2:X$850, MATCH(B440, Paste_Here!A$2:A$850, 0))&lt;&gt;"", ISNUMBER(VALUE(INDEX(Paste_Here!X$2:X$850, MATCH(B440, Paste_Here!A$2:A$850, 0))))), INDEX(Paste_Here!X$2:X$850, MATCH(B440, Paste_Here!A$2:A$850, 0)), ""), ""), "")</f>
        <v/>
      </c>
      <c r="BT440" s="66"/>
      <c r="BU440" s="76" t="str">
        <f>IFERROR(IF(B440&lt;&gt;"", IF(ISNUMBER(VALUE(INDEX(Paste_Here!G$2:G$850, MATCH(B440, Paste_Here!A$2:A$850, 0)))), IF(VALUE(INDEX(Paste_Here!G$2:G$850, MATCH(B440, Paste_Here!A$2:A$850, 0)))=0, "No", IF(AND(VALUE(INDEX(Paste_Here!G$2:G$850, MATCH(B440, Paste_Here!A$2:A$850, 0)))&gt;=1, VALUE(INDEX(Paste_Here!G$2:G$850, MATCH(B440, Paste_Here!A$2:A$850, 0)))&lt;=4), VALUE(INDEX(Paste_Here!G$2:G$850, MATCH(B440, Paste_Here!A$2:A$850, 0))), "")), ""), ""), "")</f>
        <v/>
      </c>
      <c r="BV440" s="66"/>
      <c r="BW440" s="76" t="str">
        <f>IFERROR(IF(B440&lt;&gt;"", IF(ISNUMBER(VALUE(INDEX(Paste_Here!H$2:H$850, MATCH(B440, Paste_Here!A$2:A$850, 0)))), IF(VALUE(INDEX(Paste_Here!H$2:H$850, MATCH(B440, Paste_Here!A$2:A$850, 0)))=0, "No", IF(AND(VALUE(INDEX(Paste_Here!H$2:H$850, MATCH(B440, Paste_Here!A$2:A$850, 0)))&gt;=1, VALUE(INDEX(Paste_Here!H$2:H$850, MATCH(B440, Paste_Here!A$2:A$850, 0)))&lt;=4), VALUE(INDEX(Paste_Here!H$2:H$850, MATCH(B440, Paste_Here!A$2:A$850, 0))), "")), ""), ""), "")</f>
        <v/>
      </c>
      <c r="BX440" s="66"/>
      <c r="BY440" s="76"/>
      <c r="BZ440" s="66"/>
      <c r="CA440" s="76"/>
      <c r="CB440" s="66"/>
      <c r="CC440" s="66"/>
      <c r="CD440" s="76" t="str">
        <f t="shared" si="53"/>
        <v/>
      </c>
      <c r="CE440" s="66"/>
      <c r="CF440" s="76" t="str">
        <f>IFERROR(IF(B440&lt;&gt;"", IF(AND(INDEX(Paste_Here!P$2:P$850, MATCH(B440, Paste_Here!A$2:A$850, 0))&lt;&gt;"", ISNUMBER(VALUE(INDEX(Paste_Here!P$2:P$850, MATCH(B440, Paste_Here!A$2:A$850, 0))))), INDEX(Paste_Here!P$2:P$850, MATCH(B440, Paste_Here!A$2:A$850, 0)), ""), ""), "")</f>
        <v/>
      </c>
      <c r="CG440" s="66"/>
      <c r="CH440" s="76" t="str">
        <f>IFERROR(IF(B440&lt;&gt;"", IF(ISNUMBER(SEARCH("highrisk", LOWER(INDEX(Paste_Here!Q$2:Q$850, MATCH(B440, Paste_Here!A$2:A$850, 0))))), "High Risk", IF(ISNUMBER(SEARCH("lowrisk", LOWER(INDEX(Paste_Here!Q$2:Q$850, MATCH(B440, Paste_Here!A$2:A$850, 0))))), "Low Risk", IF(ISNUMBER(SEARCH("somerisk", LOWER(INDEX(Paste_Here!Q$2:Q$850, MATCH(B440, Paste_Here!A$2:A$850, 0))))), "Some Risk", ""))), ""), "")</f>
        <v/>
      </c>
      <c r="CI440" s="66"/>
      <c r="CJ440" s="76" t="str">
        <f>IFERROR(IF(B440&lt;&gt;"", IF(AND(INDEX(Paste_Here!AA$2:AA$850, MATCH(B440, Paste_Here!A$2:A$850, 0))&lt;&gt;"", ISNUMBER(VALUE(INDEX(Paste_Here!AA$2:AA$850, MATCH(B440, Paste_Here!A$2:A$850, 0))))), INDEX(Paste_Here!AA$2:AA$850, MATCH(B440, Paste_Here!A$2:A$850, 0)), ""), ""), "")</f>
        <v/>
      </c>
      <c r="CK440" s="66"/>
      <c r="CL440" s="76" t="str">
        <f>IFERROR(IF(B440&lt;&gt;"", IF(LOWER(INDEX(Paste_Here!AB$2:AB$850, MATCH(B440, Paste_Here!A$2:A$850, 0)))="approaching expectations", "Approaching", IF(LOWER(INDEX(Paste_Here!AB$2:AB$850, MATCH(B440, Paste_Here!A$2:A$850, 0)))="met expectations", "Met", IF(LOWER(INDEX(Paste_Here!AB$2:AB$850, MATCH(B440, Paste_Here!A$2:A$850, 0)))="exceeded expectations", "Exceeded", IF(LOWER(INDEX(Paste_Here!AB$2:AB$850, MATCH(B440, Paste_Here!A$2:A$850, 0)))="below expectations", "Below", "")))), ""), "")</f>
        <v/>
      </c>
      <c r="CM440" s="66"/>
      <c r="CN440" s="76" t="str">
        <f>IFERROR(IF(B440&lt;&gt;"", IF(AND(INDEX(Paste_Here!AC$2:AC$850, MATCH(B440, Paste_Here!A$2:A$850, 0))&lt;&gt;"", ISNUMBER(VALUE(INDEX(Paste_Here!AC$2:AC$850, MATCH(B440, Paste_Here!A$2:A$850, 0))))), INDEX(Paste_Here!AC$2:AC$850, MATCH(B440, Paste_Here!A$2:A$850, 0)), ""), ""), "")</f>
        <v/>
      </c>
      <c r="CO440" s="66"/>
      <c r="CP440" s="76"/>
      <c r="CQ440" s="66"/>
      <c r="CR440" s="76"/>
      <c r="CS440" s="66"/>
      <c r="CT440" s="76"/>
      <c r="CU440" s="66"/>
      <c r="CV440" s="76"/>
      <c r="CW440" s="66"/>
      <c r="CX440" s="76"/>
      <c r="CY440" s="66"/>
      <c r="CZ440" s="66"/>
      <c r="DA440" s="76" t="str">
        <f t="shared" si="54"/>
        <v/>
      </c>
      <c r="DB440" s="66"/>
      <c r="DC440" s="76" t="str">
        <f>IFERROR(IF(B440&lt;&gt;"", IF(AND(INDEX(Paste_Here!V$2:V$850, MATCH(B440, Paste_Here!A$2:A$850, 0))&lt;&gt;"", ISNUMBER(VALUE(INDEX(Paste_Here!V$2:V$850, MATCH(B440, Paste_Here!A$2:A$850, 0))))), INDEX(Paste_Here!V$2:V$850, MATCH(B440, Paste_Here!A$2:A$850, 0)), ""), ""), "")</f>
        <v/>
      </c>
      <c r="DD440" s="66"/>
      <c r="DE440" s="76" t="str">
        <f>IFERROR(IF(B440&lt;&gt;"", IF(ISNUMBER(SEARCH("highrisk", LOWER(INDEX(Paste_Here!W$2:W$850, MATCH(B440, Paste_Here!A$2:A$850, 0))))), "High Risk", IF(ISNUMBER(SEARCH("lowrisk", LOWER(INDEX(Paste_Here!W$2:W$850, MATCH(B440, Paste_Here!A$2:A$850, 0))))), "Low Risk", IF(ISNUMBER(SEARCH("somerisk", LOWER(INDEX(Paste_Here!W$2:W$850, MATCH(B440, Paste_Here!A$2:A$850, 0))))), "Some Risk", ""))), ""), "")</f>
        <v/>
      </c>
      <c r="DF440" s="66"/>
      <c r="DG440" s="76" t="str">
        <f>IFERROR(IF(B440&lt;&gt;"", IF(AND(INDEX(Paste_Here!S$2:S$850, MATCH(B440, Paste_Here!A$2:A$850, 0))&lt;&gt;"", ISNUMBER(VALUE(INDEX(Paste_Here!S$2:S$850, MATCH(B440, Paste_Here!A$2:A$850, 0))))), INDEX(Paste_Here!S$2:S$850, MATCH(B440, Paste_Here!A$2:A$850, 0)), ""), ""), "")</f>
        <v/>
      </c>
      <c r="DH440" s="66"/>
      <c r="DI440" s="76" t="str">
        <f>IFERROR(IF(B440&lt;&gt;"", IF(ISNUMBER(SEARCH("highrisk", LOWER(INDEX(Paste_Here!T$2:T$850, MATCH(B440, Paste_Here!A$2:A$850, 0))))), "High Risk", IF(ISNUMBER(SEARCH("lowrisk", LOWER(INDEX(Paste_Here!T$2:T$850, MATCH(B440, Paste_Here!A$2:A$850, 0))))), "Low Risk", IF(ISNUMBER(SEARCH("somerisk", LOWER(INDEX(Paste_Here!T$2:T$850, MATCH(B440, Paste_Here!A$2:A$850, 0))))), "Some Risk", ""))), ""), "")</f>
        <v/>
      </c>
      <c r="DJ440" s="66"/>
      <c r="DK440" s="76" t="str">
        <f>IFERROR(IF(B440&lt;&gt;"", IF(AND(INDEX(Paste_Here!AD$2:AD$850, MATCH(B440, Paste_Here!A$2:A$850, 0))&lt;&gt;"", ISNUMBER(VALUE(INDEX(Paste_Here!AD$2:AD$850, MATCH(B440, Paste_Here!A$2:A$850, 0))))), INDEX(Paste_Here!AD$2:AD$850, MATCH(B440, Paste_Here!A$2:A$850, 0)), ""), ""), "")</f>
        <v/>
      </c>
      <c r="DL440" s="66"/>
      <c r="DM440" s="76" t="str">
        <f>IFERROR(IF(B440&lt;&gt;"", IF(LOWER(INDEX(Paste_Here!AE$2:AE$850, MATCH(B440, Paste_Here!A$2:A$850, 0)))="approaching expectations", "Approaching", IF(LOWER(INDEX(Paste_Here!AE$2:AE$850, MATCH(B440, Paste_Here!A$2:A$850, 0)))="met expectations", "Met", IF(LOWER(INDEX(Paste_Here!AE$2:AE$850, MATCH(B440, Paste_Here!A$2:A$850, 0)))="exceeded expectations", "Exceeded", IF(LOWER(INDEX(Paste_Here!AE$2:AE$850, MATCH(B440, Paste_Here!A$2:A$850, 0)))="below expectations", "Below", "")))), ""), "")</f>
        <v/>
      </c>
      <c r="DN440" s="66"/>
      <c r="DO440" s="76"/>
      <c r="DP440" s="66"/>
      <c r="DQ440" s="76"/>
      <c r="DR440" s="66"/>
      <c r="DS440" s="76"/>
      <c r="DT440" s="66"/>
      <c r="DU440" s="76"/>
      <c r="DV440" s="66"/>
      <c r="DW440" s="66"/>
      <c r="DX440" s="76" t="str">
        <f t="shared" si="55"/>
        <v/>
      </c>
      <c r="DY440" s="66"/>
      <c r="DZ440" s="76"/>
      <c r="EA440" s="66"/>
      <c r="EB440" s="76"/>
      <c r="EC440" s="66"/>
      <c r="ED440" s="76" t="str">
        <f>IFERROR(IF(B440&lt;&gt;"", IF(AND(INDEX(Paste_Here!AF$2:AF$850, MATCH(B440, Paste_Here!A$2:A$850, 0))&lt;&gt;"", ISNUMBER(VALUE(INDEX(Paste_Here!AF$2:AF$850, MATCH(B440, Paste_Here!A$2:A$850, 0))))), INDEX(Paste_Here!AF$2:AF$850, MATCH(B440, Paste_Here!A$2:A$850, 0)), ""), ""), "")</f>
        <v/>
      </c>
      <c r="EE440" s="66"/>
      <c r="EF440" s="76"/>
      <c r="EG440" s="66"/>
      <c r="EH440" s="76"/>
      <c r="EI440" s="66"/>
      <c r="EJ440" s="76" t="str">
        <f>IFERROR(IF(B440&lt;&gt;"", IF(AND(INDEX(Paste_Here!AG$2:AG$850, MATCH(B440, Paste_Here!A$2:A$850, 0))&lt;&gt;"", ISNUMBER(VALUE(INDEX(Paste_Here!AG$2:AG$850, MATCH(B440, Paste_Here!A$2:A$850, 0))))), INDEX(Paste_Here!AG$2:AG$850, MATCH(B440, Paste_Here!A$2:A$850, 0)), ""), ""), "")</f>
        <v/>
      </c>
      <c r="EK440" s="66"/>
      <c r="EL440" s="76"/>
      <c r="EM440" s="66"/>
      <c r="EN440" s="76"/>
      <c r="EO440" s="66"/>
      <c r="EP440" s="76"/>
      <c r="EQ440" s="66"/>
      <c r="ER440" s="76"/>
      <c r="ES440" s="66"/>
      <c r="ET440" s="66"/>
      <c r="EU440" s="76"/>
      <c r="EV440" s="66"/>
      <c r="EW440" s="76"/>
      <c r="EX440" s="66"/>
      <c r="EY440" s="76"/>
      <c r="EZ440" s="66"/>
      <c r="FA440" s="76"/>
      <c r="FB440" s="66"/>
      <c r="FC440" s="76"/>
      <c r="FD440" s="66"/>
      <c r="FE440" s="76"/>
      <c r="FF440" s="66"/>
      <c r="FG440" s="76"/>
      <c r="FH440" s="66"/>
      <c r="FI440" s="76"/>
      <c r="FJ440" s="66"/>
      <c r="FK440" s="76"/>
      <c r="FL440" s="66"/>
      <c r="FM440" s="76"/>
      <c r="FN440" s="66"/>
      <c r="FO440" s="76"/>
      <c r="FP440" s="66"/>
      <c r="FQ440" s="76"/>
      <c r="FR440" s="66"/>
      <c r="FS440" s="76"/>
      <c r="FT440" s="66"/>
      <c r="FU440" s="76"/>
      <c r="FV440" s="66"/>
      <c r="FW440" s="76"/>
      <c r="FX440" s="66"/>
      <c r="FY440" s="76"/>
      <c r="FZ440" s="66"/>
      <c r="GA440" s="76"/>
      <c r="GB440" s="66"/>
      <c r="GC440" s="76"/>
      <c r="GD440" s="66"/>
      <c r="GE440" s="76"/>
      <c r="GF440" s="66"/>
      <c r="GG440" s="76"/>
      <c r="GH440" s="66"/>
      <c r="GI440" s="76"/>
      <c r="GJ440" s="66"/>
      <c r="GK440" s="76"/>
      <c r="GL440" s="66"/>
      <c r="GM440" s="76"/>
      <c r="GN440" s="66"/>
      <c r="GO440" s="76"/>
      <c r="GP440" s="66"/>
      <c r="GQ440" s="76"/>
      <c r="GR440" s="66"/>
      <c r="GS440" s="76"/>
      <c r="GT440" s="66"/>
      <c r="GU440" s="76"/>
      <c r="GV440" s="66"/>
      <c r="GW440" s="76"/>
      <c r="GX440" s="66"/>
      <c r="GY440" s="76"/>
      <c r="GZ440" s="66"/>
      <c r="HA440" s="76"/>
      <c r="HB440" s="66"/>
      <c r="HC440" s="76"/>
      <c r="HD440" s="66"/>
      <c r="HE440" s="76"/>
      <c r="HF440" s="66"/>
      <c r="HG440" s="76"/>
      <c r="HH440" s="66"/>
      <c r="HI440" s="76"/>
      <c r="HJ440" s="66"/>
      <c r="HK440" s="76"/>
      <c r="HL440" s="66"/>
      <c r="HM440" s="76"/>
      <c r="HN440" s="66"/>
      <c r="HO440" s="76"/>
      <c r="HP440" s="66"/>
      <c r="HQ440" s="76"/>
      <c r="HR440" s="66"/>
      <c r="HS440" s="76"/>
      <c r="HT440" s="66"/>
      <c r="HU440" s="76"/>
      <c r="HV440" s="66"/>
      <c r="HW440" s="76"/>
      <c r="HX440" s="66"/>
      <c r="HY440" s="76"/>
      <c r="HZ440" s="66"/>
      <c r="IA440" s="76"/>
      <c r="IB440" s="66"/>
      <c r="IC440" s="76"/>
      <c r="ID440" s="66"/>
      <c r="IE440" s="76"/>
      <c r="IF440" s="66"/>
      <c r="IG440" s="76"/>
      <c r="IH440" s="66"/>
      <c r="II440" s="76"/>
      <c r="IJ440" s="66"/>
      <c r="IK440" s="76"/>
      <c r="IL440" s="66"/>
      <c r="IM440" s="76"/>
      <c r="IN440" s="66"/>
      <c r="IO440" s="76"/>
      <c r="IP440" s="66"/>
      <c r="IQ440" s="76"/>
      <c r="IR440" s="66"/>
      <c r="IS440" s="76"/>
      <c r="IT440" s="66"/>
      <c r="IU440" s="76"/>
      <c r="IV440" s="66"/>
      <c r="IW440" s="76"/>
      <c r="IX440" s="66"/>
      <c r="IY440" s="76"/>
      <c r="IZ440" s="66"/>
      <c r="JA440" s="76"/>
      <c r="JB440" s="66"/>
      <c r="JC440" s="76"/>
      <c r="JD440" s="66"/>
      <c r="JE440" s="76"/>
      <c r="JF440" s="66"/>
      <c r="JG440" s="76"/>
      <c r="JH440" s="66"/>
      <c r="JI440" s="76"/>
      <c r="JJ440" s="66"/>
      <c r="JK440" s="76"/>
      <c r="JL440" s="66"/>
      <c r="JM440" s="76"/>
      <c r="JN440" s="66"/>
      <c r="JO440" s="76"/>
      <c r="JP440" s="66"/>
      <c r="JQ440" s="76"/>
      <c r="JR440" s="66"/>
      <c r="JS440" s="76"/>
      <c r="JT440" s="66"/>
      <c r="JU440" s="76"/>
      <c r="JV440" s="66"/>
      <c r="JW440" s="76"/>
      <c r="JX440" s="66"/>
      <c r="JY440" s="76"/>
      <c r="JZ440" s="66"/>
      <c r="KA440" s="76"/>
      <c r="KB440" s="66"/>
      <c r="KC440" s="76"/>
      <c r="KD440" s="66"/>
      <c r="KE440" s="76"/>
      <c r="KF440" s="66"/>
      <c r="KG440" s="76"/>
      <c r="KH440" s="66"/>
      <c r="KI440" s="76"/>
      <c r="KJ440" s="66"/>
      <c r="KK440" s="76"/>
      <c r="KL440" s="66"/>
      <c r="KM440" s="76"/>
      <c r="KN440" s="66"/>
      <c r="KO440" s="76"/>
      <c r="KP440" s="66"/>
      <c r="KQ440" s="76"/>
      <c r="KR440" s="66"/>
      <c r="KS440" s="76"/>
      <c r="KT440" s="66"/>
      <c r="KU440" s="76"/>
      <c r="KV440" s="66"/>
      <c r="KW440" s="76"/>
      <c r="KX440" s="66"/>
      <c r="KY440" s="76"/>
      <c r="KZ440" s="66"/>
      <c r="LA440" s="76"/>
      <c r="LB440" s="66"/>
      <c r="LC440" s="76"/>
      <c r="LD440" s="66"/>
      <c r="LE440" s="76"/>
      <c r="LF440" s="66"/>
      <c r="LG440" s="76"/>
      <c r="LH440" s="66"/>
      <c r="LI440" s="76"/>
      <c r="LJ440" s="66"/>
      <c r="LK440" s="76"/>
      <c r="LL440" s="66"/>
      <c r="LM440" s="76"/>
      <c r="LN440" s="66"/>
      <c r="LO440" s="76"/>
      <c r="LP440" s="66"/>
      <c r="LQ440" s="76"/>
      <c r="LR440" s="66"/>
      <c r="LS440" s="76"/>
      <c r="LT440" s="66"/>
      <c r="LU440" s="76"/>
      <c r="LV440" s="66"/>
      <c r="LW440" s="76"/>
      <c r="LX440" s="66"/>
      <c r="LY440" s="76"/>
      <c r="LZ440" s="66"/>
      <c r="MA440" s="76"/>
      <c r="MB440" s="66"/>
      <c r="MC440" s="76"/>
      <c r="MD440" s="66"/>
      <c r="MG440" s="1" t="str" cm="1">
        <f t="array" ref="MG440">IFERROR(INDEX(Paste_Here!$B$2:$B$850, MATCH(0, COUNTIF(MG$4:MG439, Paste_Here!$B$2:$B$850) + IF(Paste_Here!$B$2:$B$850="", 1, 0), 0)), "")</f>
        <v/>
      </c>
      <c r="MH440" s="1" t="str">
        <f>IF(MG440&lt;&gt;"", INDEX(Paste_Here!$A$2:$A$850, MATCH(MG440, Paste_Here!$B$2:$B$850, 0)), "")</f>
        <v/>
      </c>
      <c r="MI440" s="1" t="str">
        <f t="shared" si="56"/>
        <v/>
      </c>
      <c r="MJ440" s="1" t="str" cm="1">
        <f t="array" ref="MJ440">IFERROR(INDEX($MI$5:$MI$850, MATCH(SMALL(IF($MI$5:$MI$850&lt;&gt;"", COUNTIF($MI$5:$MI$850, "&lt;"&amp;$MI$5:$MI$850)+1), ROW()-ROW($MJ$5)+1), COUNTIF($MI$5:$MI$850, "&lt;"&amp;$MI$5:$MI$850)+1, 0)), "")</f>
        <v/>
      </c>
    </row>
    <row r="441" spans="1:348">
      <c r="A441" s="66"/>
      <c r="B441" s="76" t="str">
        <f t="shared" si="49"/>
        <v/>
      </c>
      <c r="C441" s="66"/>
      <c r="D441" s="76" t="str">
        <f>IFERROR(IF(B441&lt;&gt;"", IF(AND(INDEX(Paste_Here!B$2:B$850, MATCH(B441, Paste_Here!A$2:A$850, 0))&lt;&gt;"", ISNUMBER(VALUE(INDEX(Paste_Here!B$2:B$850, MATCH(B441, Paste_Here!A$2:A$850, 0))))), INDEX(Paste_Here!B$2:B$850, MATCH(B441, Paste_Here!A$2:A$850, 0)), ""), ""), "")</f>
        <v/>
      </c>
      <c r="E441" s="66"/>
      <c r="F441" s="76" t="str">
        <f>IFERROR(IF(B441&lt;&gt;"", IF(ISTEXT(INDEX(Paste_Here!K$2:K$850, MATCH(B441, Paste_Here!A$2:A$850, 0))), INDEX(Paste_Here!K$2:K$850, MATCH(B441, Paste_Here!A$2:A$850, 0)), ""), ""), "")</f>
        <v/>
      </c>
      <c r="G441" s="66"/>
      <c r="H441" s="76" t="str">
        <f>IFERROR(IF(B441&lt;&gt;"", IF(ISTEXT(INDEX(Paste_Here!C$2:C$850, MATCH(B441, Paste_Here!A$2:A$850, 0))), INDEX(Paste_Here!C$2:C$850, MATCH(B441, Paste_Here!A$2:A$850, 0)), ""), ""), "")</f>
        <v/>
      </c>
      <c r="I441" s="66"/>
      <c r="J441" s="76" t="str">
        <f>IFERROR(IF(B441&lt;&gt;"", IF(ISNUMBER(SEARCH("s", LOWER(INDEX(Paste_Here!M$2:M$850, MATCH(B441, Paste_Here!A$2:A$850, 0))))), "Yes", IF(INDEX(Paste_Here!M$2:M$850, MATCH(B441, Paste_Here!A$2:A$850, 0))&lt;&gt;"", "No", "")), ""), "")</f>
        <v/>
      </c>
      <c r="K441" s="66"/>
      <c r="L441" s="76" t="str">
        <f>IFERROR(IF(B441&lt;&gt;"", IF(ISNUMBER(SEARCH("yes", LOWER(INDEX(Paste_Here!E$2:E$850, MATCH(B441, Paste_Here!A$2:A$850, 0))))), "Yes", IF(ISNUMBER(SEARCH("no", LOWER(INDEX(Paste_Here!E$2:E$850, MATCH(B441, Paste_Here!A$2:A$850, 0))))), "No", "")), ""), "")</f>
        <v/>
      </c>
      <c r="M441" s="66"/>
      <c r="N441" s="76" t="str">
        <f>IFERROR(IF(B441&lt;&gt;"", IF(ISNUMBER(SEARCH("yes", LOWER(INDEX(Paste_Here!F$2:F$850, MATCH(B441, Paste_Here!A$2:A$850, 0))))), "Yes", IF(ISNUMBER(SEARCH("no", LOWER(INDEX(Paste_Here!F$2:F$850, MATCH(B441, Paste_Here!A$2:A$850, 0))))), "No", "")), ""), "")</f>
        <v/>
      </c>
      <c r="O441" s="66"/>
      <c r="P441" s="76" t="str">
        <f>IFERROR(IF(B441&lt;&gt;"", IF(ISNUMBER(SEARCH("yes", LOWER(INDEX(Paste_Here!L$2:L$850, MATCH(B441, Paste_Here!A$2:A$850, 0))))), "Yes", IF(ISNUMBER(SEARCH("no", LOWER(INDEX(Paste_Here!L$2:L$850, MATCH(B441, Paste_Here!A$2:A$850, 0))))), "No", "")), ""), "")</f>
        <v/>
      </c>
      <c r="Q441" s="66"/>
      <c r="R441" s="76" t="str">
        <f>IFERROR(IF(B441&lt;&gt;"", IF(ISNUMBER(SEARCH("transitional 2", LOWER(INDEX(Paste_Here!D$2:D$850, MATCH(B441, Paste_Here!A$2:A$850, 0))))), "T2", IF(ISNUMBER(SEARCH("transitional 1", LOWER(INDEX(Paste_Here!D$2:D$850, MATCH(B441, Paste_Here!A$2:A$850, 0))))), "T1", IF(ISNUMBER(SEARCH("waived ell services", LOWER(INDEX(Paste_Here!D$2:D$850, MATCH(B441, Paste_Here!A$2:A$850, 0))))), "W", IF(ISNUMBER(SEARCH("english language learner", LOWER(INDEX(Paste_Here!D$2:D$850, MATCH(B441, Paste_Here!A$2:A$850, 0))))), "L", "")))), ""), "")</f>
        <v/>
      </c>
      <c r="S441" s="66"/>
      <c r="T441" s="76" t="str">
        <f>IFERROR(IF(B441&lt;&gt;"", IF(ISNUMBER(SEARCH("yes", LOWER(INDEX(Paste_Here!I$2:I$850, MATCH(B441, Paste_Here!A$2:A$850, 0))))), "Yes", IF(ISNUMBER(SEARCH("no", LOWER(INDEX(Paste_Here!I$2:I$850, MATCH(B441, Paste_Here!A$2:A$850, 0))))), "No", "")), ""), "")</f>
        <v/>
      </c>
      <c r="U441" s="66"/>
      <c r="V441" s="76" t="str">
        <f>IFERROR(IF(B441&lt;&gt;"", IF(ISTEXT(INDEX(Paste_Here!J$2:J$850, MATCH(B441, Paste_Here!A$2:A$850, 0))), VALUE(INDEX(Paste_Here!J$2:J$850, MATCH(B441, Paste_Here!A$2:A$850, 0))), ""), ""), "")</f>
        <v/>
      </c>
      <c r="W441" s="66"/>
      <c r="X441" s="66"/>
      <c r="Y441" s="76" t="str">
        <f t="shared" si="50"/>
        <v/>
      </c>
      <c r="Z441" s="66"/>
      <c r="AA441" s="76" t="str">
        <f>IFERROR(IF(B441&lt;&gt;"", IF(AND(INDEX(Paste_Here!AI$2:AI$850, MATCH(B441, Paste_Here!A$2:A$850, 0))&lt;&gt;"", ISNUMBER(VALUE(INDEX(Paste_Here!AI$2:AI$850, MATCH(B441, Paste_Here!A$2:A$850, 0))))), INDEX(Paste_Here!AI$2:AI$850, MATCH(B441, Paste_Here!A$2:A$850, 0)), ""), ""), "")</f>
        <v/>
      </c>
      <c r="AB441" s="66"/>
      <c r="AC441" s="76" t="str">
        <f>IFERROR(IF(B441&lt;&gt;"", IF(AND(INDEX(Paste_Here!AJ$2:AJ$850, MATCH(B441, Paste_Here!A$2:A$850, 0))&lt;&gt;"", ISNUMBER(VALUE(INDEX(Paste_Here!AJ$2:AJ$850, MATCH(B441, Paste_Here!A$2:A$850, 0))))), INDEX(Paste_Here!AJ$2:AJ$850, MATCH(B441, Paste_Here!A$2:A$850, 0)), ""), ""), "")</f>
        <v/>
      </c>
      <c r="AD441" s="66"/>
      <c r="AE441" s="76" t="str">
        <f>IFERROR(IF(B441&lt;&gt;"", IF(AND(INDEX(Paste_Here!AK$2:AK$850, MATCH(B441, Paste_Here!A$2:A$850, 0))&lt;&gt;"", ISNUMBER(VALUE(INDEX(Paste_Here!AK$2:AK$850, MATCH(B441, Paste_Here!A$2:A$850, 0))))), INDEX(Paste_Here!AK$2:AK$850, MATCH(B441, Paste_Here!A$2:A$850, 0)), ""), ""), "")</f>
        <v/>
      </c>
      <c r="AF441" s="66"/>
      <c r="AG441" s="76" t="str">
        <f>IFERROR(IF(B441&lt;&gt;"", IF(AND(INDEX(Paste_Here!AL$2:AL$850, MATCH(B441, Paste_Here!A$2:A$850, 0))&lt;&gt;"", ISNUMBER(VALUE(INDEX(Paste_Here!AL$2:AL$850, MATCH(B441, Paste_Here!A$2:A$850, 0))))), INDEX(Paste_Here!AL$2:AL$850, MATCH(B441, Paste_Here!A$2:A$850, 0)), ""), ""), "")</f>
        <v/>
      </c>
      <c r="AH441" s="66"/>
      <c r="AI441" s="76" t="str">
        <f>IFERROR(IF(B441&lt;&gt;"", IF(AND(INDEX(Paste_Here!AH$2:AH$850, MATCH(B441, Paste_Here!A$2:A$850, 0))&lt;&gt;"", ISNUMBER(VALUE(INDEX(Paste_Here!AH$2:AH$850, MATCH(B441, Paste_Here!A$2:A$850, 0))))), IF(VALUE(INDEX(Paste_Here!AH$2:AH$850, MATCH(B441, Paste_Here!A$2:A$850, 0)))=0, "", INDEX(Paste_Here!AH$2:AH$850, MATCH(B441, Paste_Here!A$2:A$850, 0))), ""), ""), "")</f>
        <v/>
      </c>
      <c r="AJ441" s="66"/>
      <c r="AK441" s="76" t="str">
        <f>IFERROR(IF(B441&lt;&gt;"", IF(AND(INDEX(Paste_Here!N$2:N$850, MATCH(B441, Paste_Here!A$2:A$850, 0))&lt;&gt;"", ISNUMBER(VALUE(INDEX(Paste_Here!N$2:N$850, MATCH(B441, Paste_Here!A$2:A$850, 0))))), INDEX(Paste_Here!N$2:N$850, MATCH(B441, Paste_Here!A$2:A$850, 0)), ""), ""), "")</f>
        <v/>
      </c>
      <c r="AL441" s="66"/>
      <c r="AM441" s="76" t="str">
        <f>IFERROR(IF(B441&lt;&gt;"", IF(AND(INDEX(Paste_Here!O$2:O$850, MATCH(B441, Paste_Here!A$2:A$850, 0))&lt;&gt;"", ISNUMBER(VALUE(INDEX(Paste_Here!O$2:O$850, MATCH(B441, Paste_Here!A$2:A$850, 0))))), INDEX(Paste_Here!O$2:O$850, MATCH(B441, Paste_Here!A$2:A$850, 0)), ""), ""), "")</f>
        <v/>
      </c>
      <c r="AN441" s="66"/>
      <c r="AO441" s="76"/>
      <c r="AP441" s="66"/>
      <c r="AQ441" s="76"/>
      <c r="AR441" s="66"/>
      <c r="AS441" s="76"/>
      <c r="AT441" s="66"/>
      <c r="AU441" s="66"/>
      <c r="AV441" s="76" t="str">
        <f t="shared" si="51"/>
        <v/>
      </c>
      <c r="AW441" s="66"/>
      <c r="AX441" s="76" t="str">
        <f>IFERROR(IF(B441&lt;&gt;"", IF(ISNUMBER(SEARCH("Revealed-Potential (Primary Focus)", LOWER(INDEX(Paste_Here!Z$2:Z$850, MATCH(B441, Paste_Here!A$2:A$850, 0))))), "Rev-Potential: Prim", IF(ISNUMBER(SEARCH("Revealed-Potential (Secondary Focus)", LOWER(INDEX(Paste_Here!Z$2:Z$850, MATCH(B441, Paste_Here!A$2:A$850, 0))))), "Rev-Potential: Sec", IF(ISNUMBER(SEARCH("Monitoring", LOWER(INDEX(Paste_Here!Z$2:Z$850, MATCH(B441, Paste_Here!A$2:A$850, 0))))), "Monitoring", IF(ISNUMBER(SEARCH("At-Promise (Secondary Focus)", LOWER(INDEX(Paste_Here!Z$2:Z$850, MATCH(B441, Paste_Here!A$2:A$850, 0))))), "At-Promise: Sec", IF(ISNUMBER(SEARCH("At-Promise (Primary Focus)", LOWER(INDEX(Paste_Here!Z$2:Z$850, MATCH(B441, Paste_Here!A$2:A$850, 0))))), "At-Promise: Prim", ""))))), ""), "")</f>
        <v/>
      </c>
      <c r="AY441" s="66"/>
      <c r="AZ441" s="76"/>
      <c r="BA441" s="66"/>
      <c r="BB441" s="76"/>
      <c r="BC441" s="66"/>
      <c r="BD441" s="76"/>
      <c r="BE441" s="66"/>
      <c r="BF441" s="76"/>
      <c r="BG441" s="66"/>
      <c r="BH441" s="76"/>
      <c r="BI441" s="66"/>
      <c r="BJ441" s="66"/>
      <c r="BK441" s="76" t="str">
        <f t="shared" si="52"/>
        <v/>
      </c>
      <c r="BL441" s="66"/>
      <c r="BM441" s="76" t="str">
        <f>IFERROR(IF(B441&lt;&gt;"", IF(AND(ISNUMBER(VALUE(SUBSTITUTE(SUBSTITUTE(Paste_Here!R441, "br", "-"), "L", ""))), VALUE(SUBSTITUTE(SUBSTITUTE(Paste_Here!R441, "br", "-"), "L", "")) &gt;= 1095), "Yes", IF(AND(ISNUMBER(VALUE(SUBSTITUTE(SUBSTITUTE(Paste_Here!R441, "br", "-"), "L", ""))), VALUE(SUBSTITUTE(SUBSTITUTE(Paste_Here!R441, "br", "-"), "L", "")) &lt;= 1094), "No", "")), ""), "")</f>
        <v/>
      </c>
      <c r="BN441" s="66"/>
      <c r="BO441" s="76" t="str">
        <f>IFERROR(IF(B441&lt;&gt;"", IF(COUNTIF(INDEX(Paste_Here!Y$2:AB$850, MATCH(B441, Paste_Here!A$2:A$850, 0), 0), "yes") &gt; 0, "Yes", IF(COUNTIF(INDEX(Paste_Here!Y$2:AB$850, MATCH(B441, Paste_Here!A$2:A$850, 0), 0), "no") &gt; 0, "No", "")), ""), "")</f>
        <v/>
      </c>
      <c r="BP441" s="66"/>
      <c r="BQ441" s="76" t="str">
        <f>IFERROR(IF(B441&lt;&gt;"", IF(AND(ISNUMBER(VALUE(SUBSTITUTE(SUBSTITUTE(Paste_Here!U441, "em", "-"), "q", ""))), VALUE(SUBSTITUTE(SUBSTITUTE(Paste_Here!U441, "em", "-"), "q", "")) &gt;= 910), "Yes", IF(AND(ISNUMBER(VALUE(SUBSTITUTE(SUBSTITUTE(Paste_Here!U441, "em", "-"), "q", ""))), VALUE(SUBSTITUTE(SUBSTITUTE(Paste_Here!U441, "em", "-"), "q", "")) &lt;= 909), "No", "")), ""), "")</f>
        <v/>
      </c>
      <c r="BR441" s="66"/>
      <c r="BS441" s="76" t="str">
        <f>IFERROR(IF(B441&lt;&gt;"", IF(AND(INDEX(Paste_Here!X$2:X$850, MATCH(B441, Paste_Here!A$2:A$850, 0))&lt;&gt;"", ISNUMBER(VALUE(INDEX(Paste_Here!X$2:X$850, MATCH(B441, Paste_Here!A$2:A$850, 0))))), INDEX(Paste_Here!X$2:X$850, MATCH(B441, Paste_Here!A$2:A$850, 0)), ""), ""), "")</f>
        <v/>
      </c>
      <c r="BT441" s="66"/>
      <c r="BU441" s="76" t="str">
        <f>IFERROR(IF(B441&lt;&gt;"", IF(ISNUMBER(VALUE(INDEX(Paste_Here!G$2:G$850, MATCH(B441, Paste_Here!A$2:A$850, 0)))), IF(VALUE(INDEX(Paste_Here!G$2:G$850, MATCH(B441, Paste_Here!A$2:A$850, 0)))=0, "No", IF(AND(VALUE(INDEX(Paste_Here!G$2:G$850, MATCH(B441, Paste_Here!A$2:A$850, 0)))&gt;=1, VALUE(INDEX(Paste_Here!G$2:G$850, MATCH(B441, Paste_Here!A$2:A$850, 0)))&lt;=4), VALUE(INDEX(Paste_Here!G$2:G$850, MATCH(B441, Paste_Here!A$2:A$850, 0))), "")), ""), ""), "")</f>
        <v/>
      </c>
      <c r="BV441" s="66"/>
      <c r="BW441" s="76" t="str">
        <f>IFERROR(IF(B441&lt;&gt;"", IF(ISNUMBER(VALUE(INDEX(Paste_Here!H$2:H$850, MATCH(B441, Paste_Here!A$2:A$850, 0)))), IF(VALUE(INDEX(Paste_Here!H$2:H$850, MATCH(B441, Paste_Here!A$2:A$850, 0)))=0, "No", IF(AND(VALUE(INDEX(Paste_Here!H$2:H$850, MATCH(B441, Paste_Here!A$2:A$850, 0)))&gt;=1, VALUE(INDEX(Paste_Here!H$2:H$850, MATCH(B441, Paste_Here!A$2:A$850, 0)))&lt;=4), VALUE(INDEX(Paste_Here!H$2:H$850, MATCH(B441, Paste_Here!A$2:A$850, 0))), "")), ""), ""), "")</f>
        <v/>
      </c>
      <c r="BX441" s="66"/>
      <c r="BY441" s="76"/>
      <c r="BZ441" s="66"/>
      <c r="CA441" s="76"/>
      <c r="CB441" s="66"/>
      <c r="CC441" s="66"/>
      <c r="CD441" s="76" t="str">
        <f t="shared" si="53"/>
        <v/>
      </c>
      <c r="CE441" s="66"/>
      <c r="CF441" s="76" t="str">
        <f>IFERROR(IF(B441&lt;&gt;"", IF(AND(INDEX(Paste_Here!P$2:P$850, MATCH(B441, Paste_Here!A$2:A$850, 0))&lt;&gt;"", ISNUMBER(VALUE(INDEX(Paste_Here!P$2:P$850, MATCH(B441, Paste_Here!A$2:A$850, 0))))), INDEX(Paste_Here!P$2:P$850, MATCH(B441, Paste_Here!A$2:A$850, 0)), ""), ""), "")</f>
        <v/>
      </c>
      <c r="CG441" s="66"/>
      <c r="CH441" s="76" t="str">
        <f>IFERROR(IF(B441&lt;&gt;"", IF(ISNUMBER(SEARCH("highrisk", LOWER(INDEX(Paste_Here!Q$2:Q$850, MATCH(B441, Paste_Here!A$2:A$850, 0))))), "High Risk", IF(ISNUMBER(SEARCH("lowrisk", LOWER(INDEX(Paste_Here!Q$2:Q$850, MATCH(B441, Paste_Here!A$2:A$850, 0))))), "Low Risk", IF(ISNUMBER(SEARCH("somerisk", LOWER(INDEX(Paste_Here!Q$2:Q$850, MATCH(B441, Paste_Here!A$2:A$850, 0))))), "Some Risk", ""))), ""), "")</f>
        <v/>
      </c>
      <c r="CI441" s="66"/>
      <c r="CJ441" s="76" t="str">
        <f>IFERROR(IF(B441&lt;&gt;"", IF(AND(INDEX(Paste_Here!AA$2:AA$850, MATCH(B441, Paste_Here!A$2:A$850, 0))&lt;&gt;"", ISNUMBER(VALUE(INDEX(Paste_Here!AA$2:AA$850, MATCH(B441, Paste_Here!A$2:A$850, 0))))), INDEX(Paste_Here!AA$2:AA$850, MATCH(B441, Paste_Here!A$2:A$850, 0)), ""), ""), "")</f>
        <v/>
      </c>
      <c r="CK441" s="66"/>
      <c r="CL441" s="76" t="str">
        <f>IFERROR(IF(B441&lt;&gt;"", IF(LOWER(INDEX(Paste_Here!AB$2:AB$850, MATCH(B441, Paste_Here!A$2:A$850, 0)))="approaching expectations", "Approaching", IF(LOWER(INDEX(Paste_Here!AB$2:AB$850, MATCH(B441, Paste_Here!A$2:A$850, 0)))="met expectations", "Met", IF(LOWER(INDEX(Paste_Here!AB$2:AB$850, MATCH(B441, Paste_Here!A$2:A$850, 0)))="exceeded expectations", "Exceeded", IF(LOWER(INDEX(Paste_Here!AB$2:AB$850, MATCH(B441, Paste_Here!A$2:A$850, 0)))="below expectations", "Below", "")))), ""), "")</f>
        <v/>
      </c>
      <c r="CM441" s="66"/>
      <c r="CN441" s="76" t="str">
        <f>IFERROR(IF(B441&lt;&gt;"", IF(AND(INDEX(Paste_Here!AC$2:AC$850, MATCH(B441, Paste_Here!A$2:A$850, 0))&lt;&gt;"", ISNUMBER(VALUE(INDEX(Paste_Here!AC$2:AC$850, MATCH(B441, Paste_Here!A$2:A$850, 0))))), INDEX(Paste_Here!AC$2:AC$850, MATCH(B441, Paste_Here!A$2:A$850, 0)), ""), ""), "")</f>
        <v/>
      </c>
      <c r="CO441" s="66"/>
      <c r="CP441" s="76"/>
      <c r="CQ441" s="66"/>
      <c r="CR441" s="76"/>
      <c r="CS441" s="66"/>
      <c r="CT441" s="76"/>
      <c r="CU441" s="66"/>
      <c r="CV441" s="76"/>
      <c r="CW441" s="66"/>
      <c r="CX441" s="76"/>
      <c r="CY441" s="66"/>
      <c r="CZ441" s="66"/>
      <c r="DA441" s="76" t="str">
        <f t="shared" si="54"/>
        <v/>
      </c>
      <c r="DB441" s="66"/>
      <c r="DC441" s="76" t="str">
        <f>IFERROR(IF(B441&lt;&gt;"", IF(AND(INDEX(Paste_Here!V$2:V$850, MATCH(B441, Paste_Here!A$2:A$850, 0))&lt;&gt;"", ISNUMBER(VALUE(INDEX(Paste_Here!V$2:V$850, MATCH(B441, Paste_Here!A$2:A$850, 0))))), INDEX(Paste_Here!V$2:V$850, MATCH(B441, Paste_Here!A$2:A$850, 0)), ""), ""), "")</f>
        <v/>
      </c>
      <c r="DD441" s="66"/>
      <c r="DE441" s="76" t="str">
        <f>IFERROR(IF(B441&lt;&gt;"", IF(ISNUMBER(SEARCH("highrisk", LOWER(INDEX(Paste_Here!W$2:W$850, MATCH(B441, Paste_Here!A$2:A$850, 0))))), "High Risk", IF(ISNUMBER(SEARCH("lowrisk", LOWER(INDEX(Paste_Here!W$2:W$850, MATCH(B441, Paste_Here!A$2:A$850, 0))))), "Low Risk", IF(ISNUMBER(SEARCH("somerisk", LOWER(INDEX(Paste_Here!W$2:W$850, MATCH(B441, Paste_Here!A$2:A$850, 0))))), "Some Risk", ""))), ""), "")</f>
        <v/>
      </c>
      <c r="DF441" s="66"/>
      <c r="DG441" s="76" t="str">
        <f>IFERROR(IF(B441&lt;&gt;"", IF(AND(INDEX(Paste_Here!S$2:S$850, MATCH(B441, Paste_Here!A$2:A$850, 0))&lt;&gt;"", ISNUMBER(VALUE(INDEX(Paste_Here!S$2:S$850, MATCH(B441, Paste_Here!A$2:A$850, 0))))), INDEX(Paste_Here!S$2:S$850, MATCH(B441, Paste_Here!A$2:A$850, 0)), ""), ""), "")</f>
        <v/>
      </c>
      <c r="DH441" s="66"/>
      <c r="DI441" s="76" t="str">
        <f>IFERROR(IF(B441&lt;&gt;"", IF(ISNUMBER(SEARCH("highrisk", LOWER(INDEX(Paste_Here!T$2:T$850, MATCH(B441, Paste_Here!A$2:A$850, 0))))), "High Risk", IF(ISNUMBER(SEARCH("lowrisk", LOWER(INDEX(Paste_Here!T$2:T$850, MATCH(B441, Paste_Here!A$2:A$850, 0))))), "Low Risk", IF(ISNUMBER(SEARCH("somerisk", LOWER(INDEX(Paste_Here!T$2:T$850, MATCH(B441, Paste_Here!A$2:A$850, 0))))), "Some Risk", ""))), ""), "")</f>
        <v/>
      </c>
      <c r="DJ441" s="66"/>
      <c r="DK441" s="76" t="str">
        <f>IFERROR(IF(B441&lt;&gt;"", IF(AND(INDEX(Paste_Here!AD$2:AD$850, MATCH(B441, Paste_Here!A$2:A$850, 0))&lt;&gt;"", ISNUMBER(VALUE(INDEX(Paste_Here!AD$2:AD$850, MATCH(B441, Paste_Here!A$2:A$850, 0))))), INDEX(Paste_Here!AD$2:AD$850, MATCH(B441, Paste_Here!A$2:A$850, 0)), ""), ""), "")</f>
        <v/>
      </c>
      <c r="DL441" s="66"/>
      <c r="DM441" s="76" t="str">
        <f>IFERROR(IF(B441&lt;&gt;"", IF(LOWER(INDEX(Paste_Here!AE$2:AE$850, MATCH(B441, Paste_Here!A$2:A$850, 0)))="approaching expectations", "Approaching", IF(LOWER(INDEX(Paste_Here!AE$2:AE$850, MATCH(B441, Paste_Here!A$2:A$850, 0)))="met expectations", "Met", IF(LOWER(INDEX(Paste_Here!AE$2:AE$850, MATCH(B441, Paste_Here!A$2:A$850, 0)))="exceeded expectations", "Exceeded", IF(LOWER(INDEX(Paste_Here!AE$2:AE$850, MATCH(B441, Paste_Here!A$2:A$850, 0)))="below expectations", "Below", "")))), ""), "")</f>
        <v/>
      </c>
      <c r="DN441" s="66"/>
      <c r="DO441" s="76"/>
      <c r="DP441" s="66"/>
      <c r="DQ441" s="76"/>
      <c r="DR441" s="66"/>
      <c r="DS441" s="76"/>
      <c r="DT441" s="66"/>
      <c r="DU441" s="76"/>
      <c r="DV441" s="66"/>
      <c r="DW441" s="66"/>
      <c r="DX441" s="76" t="str">
        <f t="shared" si="55"/>
        <v/>
      </c>
      <c r="DY441" s="66"/>
      <c r="DZ441" s="76"/>
      <c r="EA441" s="66"/>
      <c r="EB441" s="76"/>
      <c r="EC441" s="66"/>
      <c r="ED441" s="76" t="str">
        <f>IFERROR(IF(B441&lt;&gt;"", IF(AND(INDEX(Paste_Here!AF$2:AF$850, MATCH(B441, Paste_Here!A$2:A$850, 0))&lt;&gt;"", ISNUMBER(VALUE(INDEX(Paste_Here!AF$2:AF$850, MATCH(B441, Paste_Here!A$2:A$850, 0))))), INDEX(Paste_Here!AF$2:AF$850, MATCH(B441, Paste_Here!A$2:A$850, 0)), ""), ""), "")</f>
        <v/>
      </c>
      <c r="EE441" s="66"/>
      <c r="EF441" s="76"/>
      <c r="EG441" s="66"/>
      <c r="EH441" s="76"/>
      <c r="EI441" s="66"/>
      <c r="EJ441" s="76" t="str">
        <f>IFERROR(IF(B441&lt;&gt;"", IF(AND(INDEX(Paste_Here!AG$2:AG$850, MATCH(B441, Paste_Here!A$2:A$850, 0))&lt;&gt;"", ISNUMBER(VALUE(INDEX(Paste_Here!AG$2:AG$850, MATCH(B441, Paste_Here!A$2:A$850, 0))))), INDEX(Paste_Here!AG$2:AG$850, MATCH(B441, Paste_Here!A$2:A$850, 0)), ""), ""), "")</f>
        <v/>
      </c>
      <c r="EK441" s="66"/>
      <c r="EL441" s="76"/>
      <c r="EM441" s="66"/>
      <c r="EN441" s="76"/>
      <c r="EO441" s="66"/>
      <c r="EP441" s="76"/>
      <c r="EQ441" s="66"/>
      <c r="ER441" s="76"/>
      <c r="ES441" s="66"/>
      <c r="ET441" s="66"/>
      <c r="EU441" s="76"/>
      <c r="EV441" s="66"/>
      <c r="EW441" s="76"/>
      <c r="EX441" s="66"/>
      <c r="EY441" s="76"/>
      <c r="EZ441" s="66"/>
      <c r="FA441" s="76"/>
      <c r="FB441" s="66"/>
      <c r="FC441" s="76"/>
      <c r="FD441" s="66"/>
      <c r="FE441" s="76"/>
      <c r="FF441" s="66"/>
      <c r="FG441" s="76"/>
      <c r="FH441" s="66"/>
      <c r="FI441" s="76"/>
      <c r="FJ441" s="66"/>
      <c r="FK441" s="76"/>
      <c r="FL441" s="66"/>
      <c r="FM441" s="76"/>
      <c r="FN441" s="66"/>
      <c r="FO441" s="76"/>
      <c r="FP441" s="66"/>
      <c r="FQ441" s="76"/>
      <c r="FR441" s="66"/>
      <c r="FS441" s="76"/>
      <c r="FT441" s="66"/>
      <c r="FU441" s="76"/>
      <c r="FV441" s="66"/>
      <c r="FW441" s="76"/>
      <c r="FX441" s="66"/>
      <c r="FY441" s="76"/>
      <c r="FZ441" s="66"/>
      <c r="GA441" s="76"/>
      <c r="GB441" s="66"/>
      <c r="GC441" s="76"/>
      <c r="GD441" s="66"/>
      <c r="GE441" s="76"/>
      <c r="GF441" s="66"/>
      <c r="GG441" s="76"/>
      <c r="GH441" s="66"/>
      <c r="GI441" s="76"/>
      <c r="GJ441" s="66"/>
      <c r="GK441" s="76"/>
      <c r="GL441" s="66"/>
      <c r="GM441" s="76"/>
      <c r="GN441" s="66"/>
      <c r="GO441" s="76"/>
      <c r="GP441" s="66"/>
      <c r="GQ441" s="76"/>
      <c r="GR441" s="66"/>
      <c r="GS441" s="76"/>
      <c r="GT441" s="66"/>
      <c r="GU441" s="76"/>
      <c r="GV441" s="66"/>
      <c r="GW441" s="76"/>
      <c r="GX441" s="66"/>
      <c r="GY441" s="76"/>
      <c r="GZ441" s="66"/>
      <c r="HA441" s="76"/>
      <c r="HB441" s="66"/>
      <c r="HC441" s="76"/>
      <c r="HD441" s="66"/>
      <c r="HE441" s="76"/>
      <c r="HF441" s="66"/>
      <c r="HG441" s="76"/>
      <c r="HH441" s="66"/>
      <c r="HI441" s="76"/>
      <c r="HJ441" s="66"/>
      <c r="HK441" s="76"/>
      <c r="HL441" s="66"/>
      <c r="HM441" s="76"/>
      <c r="HN441" s="66"/>
      <c r="HO441" s="76"/>
      <c r="HP441" s="66"/>
      <c r="HQ441" s="76"/>
      <c r="HR441" s="66"/>
      <c r="HS441" s="76"/>
      <c r="HT441" s="66"/>
      <c r="HU441" s="76"/>
      <c r="HV441" s="66"/>
      <c r="HW441" s="76"/>
      <c r="HX441" s="66"/>
      <c r="HY441" s="76"/>
      <c r="HZ441" s="66"/>
      <c r="IA441" s="76"/>
      <c r="IB441" s="66"/>
      <c r="IC441" s="76"/>
      <c r="ID441" s="66"/>
      <c r="IE441" s="76"/>
      <c r="IF441" s="66"/>
      <c r="IG441" s="76"/>
      <c r="IH441" s="66"/>
      <c r="II441" s="76"/>
      <c r="IJ441" s="66"/>
      <c r="IK441" s="76"/>
      <c r="IL441" s="66"/>
      <c r="IM441" s="76"/>
      <c r="IN441" s="66"/>
      <c r="IO441" s="76"/>
      <c r="IP441" s="66"/>
      <c r="IQ441" s="76"/>
      <c r="IR441" s="66"/>
      <c r="IS441" s="76"/>
      <c r="IT441" s="66"/>
      <c r="IU441" s="76"/>
      <c r="IV441" s="66"/>
      <c r="IW441" s="76"/>
      <c r="IX441" s="66"/>
      <c r="IY441" s="76"/>
      <c r="IZ441" s="66"/>
      <c r="JA441" s="76"/>
      <c r="JB441" s="66"/>
      <c r="JC441" s="76"/>
      <c r="JD441" s="66"/>
      <c r="JE441" s="76"/>
      <c r="JF441" s="66"/>
      <c r="JG441" s="76"/>
      <c r="JH441" s="66"/>
      <c r="JI441" s="76"/>
      <c r="JJ441" s="66"/>
      <c r="JK441" s="76"/>
      <c r="JL441" s="66"/>
      <c r="JM441" s="76"/>
      <c r="JN441" s="66"/>
      <c r="JO441" s="76"/>
      <c r="JP441" s="66"/>
      <c r="JQ441" s="76"/>
      <c r="JR441" s="66"/>
      <c r="JS441" s="76"/>
      <c r="JT441" s="66"/>
      <c r="JU441" s="76"/>
      <c r="JV441" s="66"/>
      <c r="JW441" s="76"/>
      <c r="JX441" s="66"/>
      <c r="JY441" s="76"/>
      <c r="JZ441" s="66"/>
      <c r="KA441" s="76"/>
      <c r="KB441" s="66"/>
      <c r="KC441" s="76"/>
      <c r="KD441" s="66"/>
      <c r="KE441" s="76"/>
      <c r="KF441" s="66"/>
      <c r="KG441" s="76"/>
      <c r="KH441" s="66"/>
      <c r="KI441" s="76"/>
      <c r="KJ441" s="66"/>
      <c r="KK441" s="76"/>
      <c r="KL441" s="66"/>
      <c r="KM441" s="76"/>
      <c r="KN441" s="66"/>
      <c r="KO441" s="76"/>
      <c r="KP441" s="66"/>
      <c r="KQ441" s="76"/>
      <c r="KR441" s="66"/>
      <c r="KS441" s="76"/>
      <c r="KT441" s="66"/>
      <c r="KU441" s="76"/>
      <c r="KV441" s="66"/>
      <c r="KW441" s="76"/>
      <c r="KX441" s="66"/>
      <c r="KY441" s="76"/>
      <c r="KZ441" s="66"/>
      <c r="LA441" s="76"/>
      <c r="LB441" s="66"/>
      <c r="LC441" s="76"/>
      <c r="LD441" s="66"/>
      <c r="LE441" s="76"/>
      <c r="LF441" s="66"/>
      <c r="LG441" s="76"/>
      <c r="LH441" s="66"/>
      <c r="LI441" s="76"/>
      <c r="LJ441" s="66"/>
      <c r="LK441" s="76"/>
      <c r="LL441" s="66"/>
      <c r="LM441" s="76"/>
      <c r="LN441" s="66"/>
      <c r="LO441" s="76"/>
      <c r="LP441" s="66"/>
      <c r="LQ441" s="76"/>
      <c r="LR441" s="66"/>
      <c r="LS441" s="76"/>
      <c r="LT441" s="66"/>
      <c r="LU441" s="76"/>
      <c r="LV441" s="66"/>
      <c r="LW441" s="76"/>
      <c r="LX441" s="66"/>
      <c r="LY441" s="76"/>
      <c r="LZ441" s="66"/>
      <c r="MA441" s="76"/>
      <c r="MB441" s="66"/>
      <c r="MC441" s="76"/>
      <c r="MD441" s="66"/>
      <c r="MG441" s="1" t="str" cm="1">
        <f t="array" ref="MG441">IFERROR(INDEX(Paste_Here!$B$2:$B$850, MATCH(0, COUNTIF(MG$4:MG440, Paste_Here!$B$2:$B$850) + IF(Paste_Here!$B$2:$B$850="", 1, 0), 0)), "")</f>
        <v/>
      </c>
      <c r="MH441" s="1" t="str">
        <f>IF(MG441&lt;&gt;"", INDEX(Paste_Here!$A$2:$A$850, MATCH(MG441, Paste_Here!$B$2:$B$850, 0)), "")</f>
        <v/>
      </c>
      <c r="MI441" s="1" t="str">
        <f t="shared" si="56"/>
        <v/>
      </c>
      <c r="MJ441" s="1" t="str" cm="1">
        <f t="array" ref="MJ441">IFERROR(INDEX($MI$5:$MI$850, MATCH(SMALL(IF($MI$5:$MI$850&lt;&gt;"", COUNTIF($MI$5:$MI$850, "&lt;"&amp;$MI$5:$MI$850)+1), ROW()-ROW($MJ$5)+1), COUNTIF($MI$5:$MI$850, "&lt;"&amp;$MI$5:$MI$850)+1, 0)), "")</f>
        <v/>
      </c>
    </row>
    <row r="442" spans="1:348">
      <c r="A442" s="66"/>
      <c r="B442" s="76" t="str">
        <f t="shared" si="49"/>
        <v/>
      </c>
      <c r="C442" s="66"/>
      <c r="D442" s="76" t="str">
        <f>IFERROR(IF(B442&lt;&gt;"", IF(AND(INDEX(Paste_Here!B$2:B$850, MATCH(B442, Paste_Here!A$2:A$850, 0))&lt;&gt;"", ISNUMBER(VALUE(INDEX(Paste_Here!B$2:B$850, MATCH(B442, Paste_Here!A$2:A$850, 0))))), INDEX(Paste_Here!B$2:B$850, MATCH(B442, Paste_Here!A$2:A$850, 0)), ""), ""), "")</f>
        <v/>
      </c>
      <c r="E442" s="66"/>
      <c r="F442" s="76" t="str">
        <f>IFERROR(IF(B442&lt;&gt;"", IF(ISTEXT(INDEX(Paste_Here!K$2:K$850, MATCH(B442, Paste_Here!A$2:A$850, 0))), INDEX(Paste_Here!K$2:K$850, MATCH(B442, Paste_Here!A$2:A$850, 0)), ""), ""), "")</f>
        <v/>
      </c>
      <c r="G442" s="66"/>
      <c r="H442" s="76" t="str">
        <f>IFERROR(IF(B442&lt;&gt;"", IF(ISTEXT(INDEX(Paste_Here!C$2:C$850, MATCH(B442, Paste_Here!A$2:A$850, 0))), INDEX(Paste_Here!C$2:C$850, MATCH(B442, Paste_Here!A$2:A$850, 0)), ""), ""), "")</f>
        <v/>
      </c>
      <c r="I442" s="66"/>
      <c r="J442" s="76" t="str">
        <f>IFERROR(IF(B442&lt;&gt;"", IF(ISNUMBER(SEARCH("s", LOWER(INDEX(Paste_Here!M$2:M$850, MATCH(B442, Paste_Here!A$2:A$850, 0))))), "Yes", IF(INDEX(Paste_Here!M$2:M$850, MATCH(B442, Paste_Here!A$2:A$850, 0))&lt;&gt;"", "No", "")), ""), "")</f>
        <v/>
      </c>
      <c r="K442" s="66"/>
      <c r="L442" s="76" t="str">
        <f>IFERROR(IF(B442&lt;&gt;"", IF(ISNUMBER(SEARCH("yes", LOWER(INDEX(Paste_Here!E$2:E$850, MATCH(B442, Paste_Here!A$2:A$850, 0))))), "Yes", IF(ISNUMBER(SEARCH("no", LOWER(INDEX(Paste_Here!E$2:E$850, MATCH(B442, Paste_Here!A$2:A$850, 0))))), "No", "")), ""), "")</f>
        <v/>
      </c>
      <c r="M442" s="66"/>
      <c r="N442" s="76" t="str">
        <f>IFERROR(IF(B442&lt;&gt;"", IF(ISNUMBER(SEARCH("yes", LOWER(INDEX(Paste_Here!F$2:F$850, MATCH(B442, Paste_Here!A$2:A$850, 0))))), "Yes", IF(ISNUMBER(SEARCH("no", LOWER(INDEX(Paste_Here!F$2:F$850, MATCH(B442, Paste_Here!A$2:A$850, 0))))), "No", "")), ""), "")</f>
        <v/>
      </c>
      <c r="O442" s="66"/>
      <c r="P442" s="76" t="str">
        <f>IFERROR(IF(B442&lt;&gt;"", IF(ISNUMBER(SEARCH("yes", LOWER(INDEX(Paste_Here!L$2:L$850, MATCH(B442, Paste_Here!A$2:A$850, 0))))), "Yes", IF(ISNUMBER(SEARCH("no", LOWER(INDEX(Paste_Here!L$2:L$850, MATCH(B442, Paste_Here!A$2:A$850, 0))))), "No", "")), ""), "")</f>
        <v/>
      </c>
      <c r="Q442" s="66"/>
      <c r="R442" s="76" t="str">
        <f>IFERROR(IF(B442&lt;&gt;"", IF(ISNUMBER(SEARCH("transitional 2", LOWER(INDEX(Paste_Here!D$2:D$850, MATCH(B442, Paste_Here!A$2:A$850, 0))))), "T2", IF(ISNUMBER(SEARCH("transitional 1", LOWER(INDEX(Paste_Here!D$2:D$850, MATCH(B442, Paste_Here!A$2:A$850, 0))))), "T1", IF(ISNUMBER(SEARCH("waived ell services", LOWER(INDEX(Paste_Here!D$2:D$850, MATCH(B442, Paste_Here!A$2:A$850, 0))))), "W", IF(ISNUMBER(SEARCH("english language learner", LOWER(INDEX(Paste_Here!D$2:D$850, MATCH(B442, Paste_Here!A$2:A$850, 0))))), "L", "")))), ""), "")</f>
        <v/>
      </c>
      <c r="S442" s="66"/>
      <c r="T442" s="76" t="str">
        <f>IFERROR(IF(B442&lt;&gt;"", IF(ISNUMBER(SEARCH("yes", LOWER(INDEX(Paste_Here!I$2:I$850, MATCH(B442, Paste_Here!A$2:A$850, 0))))), "Yes", IF(ISNUMBER(SEARCH("no", LOWER(INDEX(Paste_Here!I$2:I$850, MATCH(B442, Paste_Here!A$2:A$850, 0))))), "No", "")), ""), "")</f>
        <v/>
      </c>
      <c r="U442" s="66"/>
      <c r="V442" s="76" t="str">
        <f>IFERROR(IF(B442&lt;&gt;"", IF(ISTEXT(INDEX(Paste_Here!J$2:J$850, MATCH(B442, Paste_Here!A$2:A$850, 0))), VALUE(INDEX(Paste_Here!J$2:J$850, MATCH(B442, Paste_Here!A$2:A$850, 0))), ""), ""), "")</f>
        <v/>
      </c>
      <c r="W442" s="66"/>
      <c r="X442" s="66"/>
      <c r="Y442" s="76" t="str">
        <f t="shared" si="50"/>
        <v/>
      </c>
      <c r="Z442" s="66"/>
      <c r="AA442" s="76" t="str">
        <f>IFERROR(IF(B442&lt;&gt;"", IF(AND(INDEX(Paste_Here!AI$2:AI$850, MATCH(B442, Paste_Here!A$2:A$850, 0))&lt;&gt;"", ISNUMBER(VALUE(INDEX(Paste_Here!AI$2:AI$850, MATCH(B442, Paste_Here!A$2:A$850, 0))))), INDEX(Paste_Here!AI$2:AI$850, MATCH(B442, Paste_Here!A$2:A$850, 0)), ""), ""), "")</f>
        <v/>
      </c>
      <c r="AB442" s="66"/>
      <c r="AC442" s="76" t="str">
        <f>IFERROR(IF(B442&lt;&gt;"", IF(AND(INDEX(Paste_Here!AJ$2:AJ$850, MATCH(B442, Paste_Here!A$2:A$850, 0))&lt;&gt;"", ISNUMBER(VALUE(INDEX(Paste_Here!AJ$2:AJ$850, MATCH(B442, Paste_Here!A$2:A$850, 0))))), INDEX(Paste_Here!AJ$2:AJ$850, MATCH(B442, Paste_Here!A$2:A$850, 0)), ""), ""), "")</f>
        <v/>
      </c>
      <c r="AD442" s="66"/>
      <c r="AE442" s="76" t="str">
        <f>IFERROR(IF(B442&lt;&gt;"", IF(AND(INDEX(Paste_Here!AK$2:AK$850, MATCH(B442, Paste_Here!A$2:A$850, 0))&lt;&gt;"", ISNUMBER(VALUE(INDEX(Paste_Here!AK$2:AK$850, MATCH(B442, Paste_Here!A$2:A$850, 0))))), INDEX(Paste_Here!AK$2:AK$850, MATCH(B442, Paste_Here!A$2:A$850, 0)), ""), ""), "")</f>
        <v/>
      </c>
      <c r="AF442" s="66"/>
      <c r="AG442" s="76" t="str">
        <f>IFERROR(IF(B442&lt;&gt;"", IF(AND(INDEX(Paste_Here!AL$2:AL$850, MATCH(B442, Paste_Here!A$2:A$850, 0))&lt;&gt;"", ISNUMBER(VALUE(INDEX(Paste_Here!AL$2:AL$850, MATCH(B442, Paste_Here!A$2:A$850, 0))))), INDEX(Paste_Here!AL$2:AL$850, MATCH(B442, Paste_Here!A$2:A$850, 0)), ""), ""), "")</f>
        <v/>
      </c>
      <c r="AH442" s="66"/>
      <c r="AI442" s="76" t="str">
        <f>IFERROR(IF(B442&lt;&gt;"", IF(AND(INDEX(Paste_Here!AH$2:AH$850, MATCH(B442, Paste_Here!A$2:A$850, 0))&lt;&gt;"", ISNUMBER(VALUE(INDEX(Paste_Here!AH$2:AH$850, MATCH(B442, Paste_Here!A$2:A$850, 0))))), IF(VALUE(INDEX(Paste_Here!AH$2:AH$850, MATCH(B442, Paste_Here!A$2:A$850, 0)))=0, "", INDEX(Paste_Here!AH$2:AH$850, MATCH(B442, Paste_Here!A$2:A$850, 0))), ""), ""), "")</f>
        <v/>
      </c>
      <c r="AJ442" s="66"/>
      <c r="AK442" s="76" t="str">
        <f>IFERROR(IF(B442&lt;&gt;"", IF(AND(INDEX(Paste_Here!N$2:N$850, MATCH(B442, Paste_Here!A$2:A$850, 0))&lt;&gt;"", ISNUMBER(VALUE(INDEX(Paste_Here!N$2:N$850, MATCH(B442, Paste_Here!A$2:A$850, 0))))), INDEX(Paste_Here!N$2:N$850, MATCH(B442, Paste_Here!A$2:A$850, 0)), ""), ""), "")</f>
        <v/>
      </c>
      <c r="AL442" s="66"/>
      <c r="AM442" s="76" t="str">
        <f>IFERROR(IF(B442&lt;&gt;"", IF(AND(INDEX(Paste_Here!O$2:O$850, MATCH(B442, Paste_Here!A$2:A$850, 0))&lt;&gt;"", ISNUMBER(VALUE(INDEX(Paste_Here!O$2:O$850, MATCH(B442, Paste_Here!A$2:A$850, 0))))), INDEX(Paste_Here!O$2:O$850, MATCH(B442, Paste_Here!A$2:A$850, 0)), ""), ""), "")</f>
        <v/>
      </c>
      <c r="AN442" s="66"/>
      <c r="AO442" s="76"/>
      <c r="AP442" s="66"/>
      <c r="AQ442" s="76"/>
      <c r="AR442" s="66"/>
      <c r="AS442" s="76"/>
      <c r="AT442" s="66"/>
      <c r="AU442" s="66"/>
      <c r="AV442" s="76" t="str">
        <f t="shared" si="51"/>
        <v/>
      </c>
      <c r="AW442" s="66"/>
      <c r="AX442" s="76" t="str">
        <f>IFERROR(IF(B442&lt;&gt;"", IF(ISNUMBER(SEARCH("Revealed-Potential (Primary Focus)", LOWER(INDEX(Paste_Here!Z$2:Z$850, MATCH(B442, Paste_Here!A$2:A$850, 0))))), "Rev-Potential: Prim", IF(ISNUMBER(SEARCH("Revealed-Potential (Secondary Focus)", LOWER(INDEX(Paste_Here!Z$2:Z$850, MATCH(B442, Paste_Here!A$2:A$850, 0))))), "Rev-Potential: Sec", IF(ISNUMBER(SEARCH("Monitoring", LOWER(INDEX(Paste_Here!Z$2:Z$850, MATCH(B442, Paste_Here!A$2:A$850, 0))))), "Monitoring", IF(ISNUMBER(SEARCH("At-Promise (Secondary Focus)", LOWER(INDEX(Paste_Here!Z$2:Z$850, MATCH(B442, Paste_Here!A$2:A$850, 0))))), "At-Promise: Sec", IF(ISNUMBER(SEARCH("At-Promise (Primary Focus)", LOWER(INDEX(Paste_Here!Z$2:Z$850, MATCH(B442, Paste_Here!A$2:A$850, 0))))), "At-Promise: Prim", ""))))), ""), "")</f>
        <v/>
      </c>
      <c r="AY442" s="66"/>
      <c r="AZ442" s="76"/>
      <c r="BA442" s="66"/>
      <c r="BB442" s="76"/>
      <c r="BC442" s="66"/>
      <c r="BD442" s="76"/>
      <c r="BE442" s="66"/>
      <c r="BF442" s="76"/>
      <c r="BG442" s="66"/>
      <c r="BH442" s="76"/>
      <c r="BI442" s="66"/>
      <c r="BJ442" s="66"/>
      <c r="BK442" s="76" t="str">
        <f t="shared" si="52"/>
        <v/>
      </c>
      <c r="BL442" s="66"/>
      <c r="BM442" s="76" t="str">
        <f>IFERROR(IF(B442&lt;&gt;"", IF(AND(ISNUMBER(VALUE(SUBSTITUTE(SUBSTITUTE(Paste_Here!R442, "br", "-"), "L", ""))), VALUE(SUBSTITUTE(SUBSTITUTE(Paste_Here!R442, "br", "-"), "L", "")) &gt;= 1095), "Yes", IF(AND(ISNUMBER(VALUE(SUBSTITUTE(SUBSTITUTE(Paste_Here!R442, "br", "-"), "L", ""))), VALUE(SUBSTITUTE(SUBSTITUTE(Paste_Here!R442, "br", "-"), "L", "")) &lt;= 1094), "No", "")), ""), "")</f>
        <v/>
      </c>
      <c r="BN442" s="66"/>
      <c r="BO442" s="76" t="str">
        <f>IFERROR(IF(B442&lt;&gt;"", IF(COUNTIF(INDEX(Paste_Here!Y$2:AB$850, MATCH(B442, Paste_Here!A$2:A$850, 0), 0), "yes") &gt; 0, "Yes", IF(COUNTIF(INDEX(Paste_Here!Y$2:AB$850, MATCH(B442, Paste_Here!A$2:A$850, 0), 0), "no") &gt; 0, "No", "")), ""), "")</f>
        <v/>
      </c>
      <c r="BP442" s="66"/>
      <c r="BQ442" s="76" t="str">
        <f>IFERROR(IF(B442&lt;&gt;"", IF(AND(ISNUMBER(VALUE(SUBSTITUTE(SUBSTITUTE(Paste_Here!U442, "em", "-"), "q", ""))), VALUE(SUBSTITUTE(SUBSTITUTE(Paste_Here!U442, "em", "-"), "q", "")) &gt;= 910), "Yes", IF(AND(ISNUMBER(VALUE(SUBSTITUTE(SUBSTITUTE(Paste_Here!U442, "em", "-"), "q", ""))), VALUE(SUBSTITUTE(SUBSTITUTE(Paste_Here!U442, "em", "-"), "q", "")) &lt;= 909), "No", "")), ""), "")</f>
        <v/>
      </c>
      <c r="BR442" s="66"/>
      <c r="BS442" s="76" t="str">
        <f>IFERROR(IF(B442&lt;&gt;"", IF(AND(INDEX(Paste_Here!X$2:X$850, MATCH(B442, Paste_Here!A$2:A$850, 0))&lt;&gt;"", ISNUMBER(VALUE(INDEX(Paste_Here!X$2:X$850, MATCH(B442, Paste_Here!A$2:A$850, 0))))), INDEX(Paste_Here!X$2:X$850, MATCH(B442, Paste_Here!A$2:A$850, 0)), ""), ""), "")</f>
        <v/>
      </c>
      <c r="BT442" s="66"/>
      <c r="BU442" s="76" t="str">
        <f>IFERROR(IF(B442&lt;&gt;"", IF(ISNUMBER(VALUE(INDEX(Paste_Here!G$2:G$850, MATCH(B442, Paste_Here!A$2:A$850, 0)))), IF(VALUE(INDEX(Paste_Here!G$2:G$850, MATCH(B442, Paste_Here!A$2:A$850, 0)))=0, "No", IF(AND(VALUE(INDEX(Paste_Here!G$2:G$850, MATCH(B442, Paste_Here!A$2:A$850, 0)))&gt;=1, VALUE(INDEX(Paste_Here!G$2:G$850, MATCH(B442, Paste_Here!A$2:A$850, 0)))&lt;=4), VALUE(INDEX(Paste_Here!G$2:G$850, MATCH(B442, Paste_Here!A$2:A$850, 0))), "")), ""), ""), "")</f>
        <v/>
      </c>
      <c r="BV442" s="66"/>
      <c r="BW442" s="76" t="str">
        <f>IFERROR(IF(B442&lt;&gt;"", IF(ISNUMBER(VALUE(INDEX(Paste_Here!H$2:H$850, MATCH(B442, Paste_Here!A$2:A$850, 0)))), IF(VALUE(INDEX(Paste_Here!H$2:H$850, MATCH(B442, Paste_Here!A$2:A$850, 0)))=0, "No", IF(AND(VALUE(INDEX(Paste_Here!H$2:H$850, MATCH(B442, Paste_Here!A$2:A$850, 0)))&gt;=1, VALUE(INDEX(Paste_Here!H$2:H$850, MATCH(B442, Paste_Here!A$2:A$850, 0)))&lt;=4), VALUE(INDEX(Paste_Here!H$2:H$850, MATCH(B442, Paste_Here!A$2:A$850, 0))), "")), ""), ""), "")</f>
        <v/>
      </c>
      <c r="BX442" s="66"/>
      <c r="BY442" s="76"/>
      <c r="BZ442" s="66"/>
      <c r="CA442" s="76"/>
      <c r="CB442" s="66"/>
      <c r="CC442" s="66"/>
      <c r="CD442" s="76" t="str">
        <f t="shared" si="53"/>
        <v/>
      </c>
      <c r="CE442" s="66"/>
      <c r="CF442" s="76" t="str">
        <f>IFERROR(IF(B442&lt;&gt;"", IF(AND(INDEX(Paste_Here!P$2:P$850, MATCH(B442, Paste_Here!A$2:A$850, 0))&lt;&gt;"", ISNUMBER(VALUE(INDEX(Paste_Here!P$2:P$850, MATCH(B442, Paste_Here!A$2:A$850, 0))))), INDEX(Paste_Here!P$2:P$850, MATCH(B442, Paste_Here!A$2:A$850, 0)), ""), ""), "")</f>
        <v/>
      </c>
      <c r="CG442" s="66"/>
      <c r="CH442" s="76" t="str">
        <f>IFERROR(IF(B442&lt;&gt;"", IF(ISNUMBER(SEARCH("highrisk", LOWER(INDEX(Paste_Here!Q$2:Q$850, MATCH(B442, Paste_Here!A$2:A$850, 0))))), "High Risk", IF(ISNUMBER(SEARCH("lowrisk", LOWER(INDEX(Paste_Here!Q$2:Q$850, MATCH(B442, Paste_Here!A$2:A$850, 0))))), "Low Risk", IF(ISNUMBER(SEARCH("somerisk", LOWER(INDEX(Paste_Here!Q$2:Q$850, MATCH(B442, Paste_Here!A$2:A$850, 0))))), "Some Risk", ""))), ""), "")</f>
        <v/>
      </c>
      <c r="CI442" s="66"/>
      <c r="CJ442" s="76" t="str">
        <f>IFERROR(IF(B442&lt;&gt;"", IF(AND(INDEX(Paste_Here!AA$2:AA$850, MATCH(B442, Paste_Here!A$2:A$850, 0))&lt;&gt;"", ISNUMBER(VALUE(INDEX(Paste_Here!AA$2:AA$850, MATCH(B442, Paste_Here!A$2:A$850, 0))))), INDEX(Paste_Here!AA$2:AA$850, MATCH(B442, Paste_Here!A$2:A$850, 0)), ""), ""), "")</f>
        <v/>
      </c>
      <c r="CK442" s="66"/>
      <c r="CL442" s="76" t="str">
        <f>IFERROR(IF(B442&lt;&gt;"", IF(LOWER(INDEX(Paste_Here!AB$2:AB$850, MATCH(B442, Paste_Here!A$2:A$850, 0)))="approaching expectations", "Approaching", IF(LOWER(INDEX(Paste_Here!AB$2:AB$850, MATCH(B442, Paste_Here!A$2:A$850, 0)))="met expectations", "Met", IF(LOWER(INDEX(Paste_Here!AB$2:AB$850, MATCH(B442, Paste_Here!A$2:A$850, 0)))="exceeded expectations", "Exceeded", IF(LOWER(INDEX(Paste_Here!AB$2:AB$850, MATCH(B442, Paste_Here!A$2:A$850, 0)))="below expectations", "Below", "")))), ""), "")</f>
        <v/>
      </c>
      <c r="CM442" s="66"/>
      <c r="CN442" s="76" t="str">
        <f>IFERROR(IF(B442&lt;&gt;"", IF(AND(INDEX(Paste_Here!AC$2:AC$850, MATCH(B442, Paste_Here!A$2:A$850, 0))&lt;&gt;"", ISNUMBER(VALUE(INDEX(Paste_Here!AC$2:AC$850, MATCH(B442, Paste_Here!A$2:A$850, 0))))), INDEX(Paste_Here!AC$2:AC$850, MATCH(B442, Paste_Here!A$2:A$850, 0)), ""), ""), "")</f>
        <v/>
      </c>
      <c r="CO442" s="66"/>
      <c r="CP442" s="76"/>
      <c r="CQ442" s="66"/>
      <c r="CR442" s="76"/>
      <c r="CS442" s="66"/>
      <c r="CT442" s="76"/>
      <c r="CU442" s="66"/>
      <c r="CV442" s="76"/>
      <c r="CW442" s="66"/>
      <c r="CX442" s="76"/>
      <c r="CY442" s="66"/>
      <c r="CZ442" s="66"/>
      <c r="DA442" s="76" t="str">
        <f t="shared" si="54"/>
        <v/>
      </c>
      <c r="DB442" s="66"/>
      <c r="DC442" s="76" t="str">
        <f>IFERROR(IF(B442&lt;&gt;"", IF(AND(INDEX(Paste_Here!V$2:V$850, MATCH(B442, Paste_Here!A$2:A$850, 0))&lt;&gt;"", ISNUMBER(VALUE(INDEX(Paste_Here!V$2:V$850, MATCH(B442, Paste_Here!A$2:A$850, 0))))), INDEX(Paste_Here!V$2:V$850, MATCH(B442, Paste_Here!A$2:A$850, 0)), ""), ""), "")</f>
        <v/>
      </c>
      <c r="DD442" s="66"/>
      <c r="DE442" s="76" t="str">
        <f>IFERROR(IF(B442&lt;&gt;"", IF(ISNUMBER(SEARCH("highrisk", LOWER(INDEX(Paste_Here!W$2:W$850, MATCH(B442, Paste_Here!A$2:A$850, 0))))), "High Risk", IF(ISNUMBER(SEARCH("lowrisk", LOWER(INDEX(Paste_Here!W$2:W$850, MATCH(B442, Paste_Here!A$2:A$850, 0))))), "Low Risk", IF(ISNUMBER(SEARCH("somerisk", LOWER(INDEX(Paste_Here!W$2:W$850, MATCH(B442, Paste_Here!A$2:A$850, 0))))), "Some Risk", ""))), ""), "")</f>
        <v/>
      </c>
      <c r="DF442" s="66"/>
      <c r="DG442" s="76" t="str">
        <f>IFERROR(IF(B442&lt;&gt;"", IF(AND(INDEX(Paste_Here!S$2:S$850, MATCH(B442, Paste_Here!A$2:A$850, 0))&lt;&gt;"", ISNUMBER(VALUE(INDEX(Paste_Here!S$2:S$850, MATCH(B442, Paste_Here!A$2:A$850, 0))))), INDEX(Paste_Here!S$2:S$850, MATCH(B442, Paste_Here!A$2:A$850, 0)), ""), ""), "")</f>
        <v/>
      </c>
      <c r="DH442" s="66"/>
      <c r="DI442" s="76" t="str">
        <f>IFERROR(IF(B442&lt;&gt;"", IF(ISNUMBER(SEARCH("highrisk", LOWER(INDEX(Paste_Here!T$2:T$850, MATCH(B442, Paste_Here!A$2:A$850, 0))))), "High Risk", IF(ISNUMBER(SEARCH("lowrisk", LOWER(INDEX(Paste_Here!T$2:T$850, MATCH(B442, Paste_Here!A$2:A$850, 0))))), "Low Risk", IF(ISNUMBER(SEARCH("somerisk", LOWER(INDEX(Paste_Here!T$2:T$850, MATCH(B442, Paste_Here!A$2:A$850, 0))))), "Some Risk", ""))), ""), "")</f>
        <v/>
      </c>
      <c r="DJ442" s="66"/>
      <c r="DK442" s="76" t="str">
        <f>IFERROR(IF(B442&lt;&gt;"", IF(AND(INDEX(Paste_Here!AD$2:AD$850, MATCH(B442, Paste_Here!A$2:A$850, 0))&lt;&gt;"", ISNUMBER(VALUE(INDEX(Paste_Here!AD$2:AD$850, MATCH(B442, Paste_Here!A$2:A$850, 0))))), INDEX(Paste_Here!AD$2:AD$850, MATCH(B442, Paste_Here!A$2:A$850, 0)), ""), ""), "")</f>
        <v/>
      </c>
      <c r="DL442" s="66"/>
      <c r="DM442" s="76" t="str">
        <f>IFERROR(IF(B442&lt;&gt;"", IF(LOWER(INDEX(Paste_Here!AE$2:AE$850, MATCH(B442, Paste_Here!A$2:A$850, 0)))="approaching expectations", "Approaching", IF(LOWER(INDEX(Paste_Here!AE$2:AE$850, MATCH(B442, Paste_Here!A$2:A$850, 0)))="met expectations", "Met", IF(LOWER(INDEX(Paste_Here!AE$2:AE$850, MATCH(B442, Paste_Here!A$2:A$850, 0)))="exceeded expectations", "Exceeded", IF(LOWER(INDEX(Paste_Here!AE$2:AE$850, MATCH(B442, Paste_Here!A$2:A$850, 0)))="below expectations", "Below", "")))), ""), "")</f>
        <v/>
      </c>
      <c r="DN442" s="66"/>
      <c r="DO442" s="76"/>
      <c r="DP442" s="66"/>
      <c r="DQ442" s="76"/>
      <c r="DR442" s="66"/>
      <c r="DS442" s="76"/>
      <c r="DT442" s="66"/>
      <c r="DU442" s="76"/>
      <c r="DV442" s="66"/>
      <c r="DW442" s="66"/>
      <c r="DX442" s="76" t="str">
        <f t="shared" si="55"/>
        <v/>
      </c>
      <c r="DY442" s="66"/>
      <c r="DZ442" s="76"/>
      <c r="EA442" s="66"/>
      <c r="EB442" s="76"/>
      <c r="EC442" s="66"/>
      <c r="ED442" s="76" t="str">
        <f>IFERROR(IF(B442&lt;&gt;"", IF(AND(INDEX(Paste_Here!AF$2:AF$850, MATCH(B442, Paste_Here!A$2:A$850, 0))&lt;&gt;"", ISNUMBER(VALUE(INDEX(Paste_Here!AF$2:AF$850, MATCH(B442, Paste_Here!A$2:A$850, 0))))), INDEX(Paste_Here!AF$2:AF$850, MATCH(B442, Paste_Here!A$2:A$850, 0)), ""), ""), "")</f>
        <v/>
      </c>
      <c r="EE442" s="66"/>
      <c r="EF442" s="76"/>
      <c r="EG442" s="66"/>
      <c r="EH442" s="76"/>
      <c r="EI442" s="66"/>
      <c r="EJ442" s="76" t="str">
        <f>IFERROR(IF(B442&lt;&gt;"", IF(AND(INDEX(Paste_Here!AG$2:AG$850, MATCH(B442, Paste_Here!A$2:A$850, 0))&lt;&gt;"", ISNUMBER(VALUE(INDEX(Paste_Here!AG$2:AG$850, MATCH(B442, Paste_Here!A$2:A$850, 0))))), INDEX(Paste_Here!AG$2:AG$850, MATCH(B442, Paste_Here!A$2:A$850, 0)), ""), ""), "")</f>
        <v/>
      </c>
      <c r="EK442" s="66"/>
      <c r="EL442" s="76"/>
      <c r="EM442" s="66"/>
      <c r="EN442" s="76"/>
      <c r="EO442" s="66"/>
      <c r="EP442" s="76"/>
      <c r="EQ442" s="66"/>
      <c r="ER442" s="76"/>
      <c r="ES442" s="66"/>
      <c r="ET442" s="66"/>
      <c r="EU442" s="76"/>
      <c r="EV442" s="66"/>
      <c r="EW442" s="76"/>
      <c r="EX442" s="66"/>
      <c r="EY442" s="76"/>
      <c r="EZ442" s="66"/>
      <c r="FA442" s="76"/>
      <c r="FB442" s="66"/>
      <c r="FC442" s="76"/>
      <c r="FD442" s="66"/>
      <c r="FE442" s="76"/>
      <c r="FF442" s="66"/>
      <c r="FG442" s="76"/>
      <c r="FH442" s="66"/>
      <c r="FI442" s="76"/>
      <c r="FJ442" s="66"/>
      <c r="FK442" s="76"/>
      <c r="FL442" s="66"/>
      <c r="FM442" s="76"/>
      <c r="FN442" s="66"/>
      <c r="FO442" s="76"/>
      <c r="FP442" s="66"/>
      <c r="FQ442" s="76"/>
      <c r="FR442" s="66"/>
      <c r="FS442" s="76"/>
      <c r="FT442" s="66"/>
      <c r="FU442" s="76"/>
      <c r="FV442" s="66"/>
      <c r="FW442" s="76"/>
      <c r="FX442" s="66"/>
      <c r="FY442" s="76"/>
      <c r="FZ442" s="66"/>
      <c r="GA442" s="76"/>
      <c r="GB442" s="66"/>
      <c r="GC442" s="76"/>
      <c r="GD442" s="66"/>
      <c r="GE442" s="76"/>
      <c r="GF442" s="66"/>
      <c r="GG442" s="76"/>
      <c r="GH442" s="66"/>
      <c r="GI442" s="76"/>
      <c r="GJ442" s="66"/>
      <c r="GK442" s="76"/>
      <c r="GL442" s="66"/>
      <c r="GM442" s="76"/>
      <c r="GN442" s="66"/>
      <c r="GO442" s="76"/>
      <c r="GP442" s="66"/>
      <c r="GQ442" s="76"/>
      <c r="GR442" s="66"/>
      <c r="GS442" s="76"/>
      <c r="GT442" s="66"/>
      <c r="GU442" s="76"/>
      <c r="GV442" s="66"/>
      <c r="GW442" s="76"/>
      <c r="GX442" s="66"/>
      <c r="GY442" s="76"/>
      <c r="GZ442" s="66"/>
      <c r="HA442" s="76"/>
      <c r="HB442" s="66"/>
      <c r="HC442" s="76"/>
      <c r="HD442" s="66"/>
      <c r="HE442" s="76"/>
      <c r="HF442" s="66"/>
      <c r="HG442" s="76"/>
      <c r="HH442" s="66"/>
      <c r="HI442" s="76"/>
      <c r="HJ442" s="66"/>
      <c r="HK442" s="76"/>
      <c r="HL442" s="66"/>
      <c r="HM442" s="76"/>
      <c r="HN442" s="66"/>
      <c r="HO442" s="76"/>
      <c r="HP442" s="66"/>
      <c r="HQ442" s="76"/>
      <c r="HR442" s="66"/>
      <c r="HS442" s="76"/>
      <c r="HT442" s="66"/>
      <c r="HU442" s="76"/>
      <c r="HV442" s="66"/>
      <c r="HW442" s="76"/>
      <c r="HX442" s="66"/>
      <c r="HY442" s="76"/>
      <c r="HZ442" s="66"/>
      <c r="IA442" s="76"/>
      <c r="IB442" s="66"/>
      <c r="IC442" s="76"/>
      <c r="ID442" s="66"/>
      <c r="IE442" s="76"/>
      <c r="IF442" s="66"/>
      <c r="IG442" s="76"/>
      <c r="IH442" s="66"/>
      <c r="II442" s="76"/>
      <c r="IJ442" s="66"/>
      <c r="IK442" s="76"/>
      <c r="IL442" s="66"/>
      <c r="IM442" s="76"/>
      <c r="IN442" s="66"/>
      <c r="IO442" s="76"/>
      <c r="IP442" s="66"/>
      <c r="IQ442" s="76"/>
      <c r="IR442" s="66"/>
      <c r="IS442" s="76"/>
      <c r="IT442" s="66"/>
      <c r="IU442" s="76"/>
      <c r="IV442" s="66"/>
      <c r="IW442" s="76"/>
      <c r="IX442" s="66"/>
      <c r="IY442" s="76"/>
      <c r="IZ442" s="66"/>
      <c r="JA442" s="76"/>
      <c r="JB442" s="66"/>
      <c r="JC442" s="76"/>
      <c r="JD442" s="66"/>
      <c r="JE442" s="76"/>
      <c r="JF442" s="66"/>
      <c r="JG442" s="76"/>
      <c r="JH442" s="66"/>
      <c r="JI442" s="76"/>
      <c r="JJ442" s="66"/>
      <c r="JK442" s="76"/>
      <c r="JL442" s="66"/>
      <c r="JM442" s="76"/>
      <c r="JN442" s="66"/>
      <c r="JO442" s="76"/>
      <c r="JP442" s="66"/>
      <c r="JQ442" s="76"/>
      <c r="JR442" s="66"/>
      <c r="JS442" s="76"/>
      <c r="JT442" s="66"/>
      <c r="JU442" s="76"/>
      <c r="JV442" s="66"/>
      <c r="JW442" s="76"/>
      <c r="JX442" s="66"/>
      <c r="JY442" s="76"/>
      <c r="JZ442" s="66"/>
      <c r="KA442" s="76"/>
      <c r="KB442" s="66"/>
      <c r="KC442" s="76"/>
      <c r="KD442" s="66"/>
      <c r="KE442" s="76"/>
      <c r="KF442" s="66"/>
      <c r="KG442" s="76"/>
      <c r="KH442" s="66"/>
      <c r="KI442" s="76"/>
      <c r="KJ442" s="66"/>
      <c r="KK442" s="76"/>
      <c r="KL442" s="66"/>
      <c r="KM442" s="76"/>
      <c r="KN442" s="66"/>
      <c r="KO442" s="76"/>
      <c r="KP442" s="66"/>
      <c r="KQ442" s="76"/>
      <c r="KR442" s="66"/>
      <c r="KS442" s="76"/>
      <c r="KT442" s="66"/>
      <c r="KU442" s="76"/>
      <c r="KV442" s="66"/>
      <c r="KW442" s="76"/>
      <c r="KX442" s="66"/>
      <c r="KY442" s="76"/>
      <c r="KZ442" s="66"/>
      <c r="LA442" s="76"/>
      <c r="LB442" s="66"/>
      <c r="LC442" s="76"/>
      <c r="LD442" s="66"/>
      <c r="LE442" s="76"/>
      <c r="LF442" s="66"/>
      <c r="LG442" s="76"/>
      <c r="LH442" s="66"/>
      <c r="LI442" s="76"/>
      <c r="LJ442" s="66"/>
      <c r="LK442" s="76"/>
      <c r="LL442" s="66"/>
      <c r="LM442" s="76"/>
      <c r="LN442" s="66"/>
      <c r="LO442" s="76"/>
      <c r="LP442" s="66"/>
      <c r="LQ442" s="76"/>
      <c r="LR442" s="66"/>
      <c r="LS442" s="76"/>
      <c r="LT442" s="66"/>
      <c r="LU442" s="76"/>
      <c r="LV442" s="66"/>
      <c r="LW442" s="76"/>
      <c r="LX442" s="66"/>
      <c r="LY442" s="76"/>
      <c r="LZ442" s="66"/>
      <c r="MA442" s="76"/>
      <c r="MB442" s="66"/>
      <c r="MC442" s="76"/>
      <c r="MD442" s="66"/>
      <c r="MG442" s="1" t="str" cm="1">
        <f t="array" ref="MG442">IFERROR(INDEX(Paste_Here!$B$2:$B$850, MATCH(0, COUNTIF(MG$4:MG441, Paste_Here!$B$2:$B$850) + IF(Paste_Here!$B$2:$B$850="", 1, 0), 0)), "")</f>
        <v/>
      </c>
      <c r="MH442" s="1" t="str">
        <f>IF(MG442&lt;&gt;"", INDEX(Paste_Here!$A$2:$A$850, MATCH(MG442, Paste_Here!$B$2:$B$850, 0)), "")</f>
        <v/>
      </c>
      <c r="MI442" s="1" t="str">
        <f t="shared" si="56"/>
        <v/>
      </c>
      <c r="MJ442" s="1" t="str" cm="1">
        <f t="array" ref="MJ442">IFERROR(INDEX($MI$5:$MI$850, MATCH(SMALL(IF($MI$5:$MI$850&lt;&gt;"", COUNTIF($MI$5:$MI$850, "&lt;"&amp;$MI$5:$MI$850)+1), ROW()-ROW($MJ$5)+1), COUNTIF($MI$5:$MI$850, "&lt;"&amp;$MI$5:$MI$850)+1, 0)), "")</f>
        <v/>
      </c>
    </row>
    <row r="443" spans="1:348">
      <c r="A443" s="66"/>
      <c r="B443" s="76" t="str">
        <f t="shared" si="49"/>
        <v/>
      </c>
      <c r="C443" s="66"/>
      <c r="D443" s="76" t="str">
        <f>IFERROR(IF(B443&lt;&gt;"", IF(AND(INDEX(Paste_Here!B$2:B$850, MATCH(B443, Paste_Here!A$2:A$850, 0))&lt;&gt;"", ISNUMBER(VALUE(INDEX(Paste_Here!B$2:B$850, MATCH(B443, Paste_Here!A$2:A$850, 0))))), INDEX(Paste_Here!B$2:B$850, MATCH(B443, Paste_Here!A$2:A$850, 0)), ""), ""), "")</f>
        <v/>
      </c>
      <c r="E443" s="66"/>
      <c r="F443" s="76" t="str">
        <f>IFERROR(IF(B443&lt;&gt;"", IF(ISTEXT(INDEX(Paste_Here!K$2:K$850, MATCH(B443, Paste_Here!A$2:A$850, 0))), INDEX(Paste_Here!K$2:K$850, MATCH(B443, Paste_Here!A$2:A$850, 0)), ""), ""), "")</f>
        <v/>
      </c>
      <c r="G443" s="66"/>
      <c r="H443" s="76" t="str">
        <f>IFERROR(IF(B443&lt;&gt;"", IF(ISTEXT(INDEX(Paste_Here!C$2:C$850, MATCH(B443, Paste_Here!A$2:A$850, 0))), INDEX(Paste_Here!C$2:C$850, MATCH(B443, Paste_Here!A$2:A$850, 0)), ""), ""), "")</f>
        <v/>
      </c>
      <c r="I443" s="66"/>
      <c r="J443" s="76" t="str">
        <f>IFERROR(IF(B443&lt;&gt;"", IF(ISNUMBER(SEARCH("s", LOWER(INDEX(Paste_Here!M$2:M$850, MATCH(B443, Paste_Here!A$2:A$850, 0))))), "Yes", IF(INDEX(Paste_Here!M$2:M$850, MATCH(B443, Paste_Here!A$2:A$850, 0))&lt;&gt;"", "No", "")), ""), "")</f>
        <v/>
      </c>
      <c r="K443" s="66"/>
      <c r="L443" s="76" t="str">
        <f>IFERROR(IF(B443&lt;&gt;"", IF(ISNUMBER(SEARCH("yes", LOWER(INDEX(Paste_Here!E$2:E$850, MATCH(B443, Paste_Here!A$2:A$850, 0))))), "Yes", IF(ISNUMBER(SEARCH("no", LOWER(INDEX(Paste_Here!E$2:E$850, MATCH(B443, Paste_Here!A$2:A$850, 0))))), "No", "")), ""), "")</f>
        <v/>
      </c>
      <c r="M443" s="66"/>
      <c r="N443" s="76" t="str">
        <f>IFERROR(IF(B443&lt;&gt;"", IF(ISNUMBER(SEARCH("yes", LOWER(INDEX(Paste_Here!F$2:F$850, MATCH(B443, Paste_Here!A$2:A$850, 0))))), "Yes", IF(ISNUMBER(SEARCH("no", LOWER(INDEX(Paste_Here!F$2:F$850, MATCH(B443, Paste_Here!A$2:A$850, 0))))), "No", "")), ""), "")</f>
        <v/>
      </c>
      <c r="O443" s="66"/>
      <c r="P443" s="76" t="str">
        <f>IFERROR(IF(B443&lt;&gt;"", IF(ISNUMBER(SEARCH("yes", LOWER(INDEX(Paste_Here!L$2:L$850, MATCH(B443, Paste_Here!A$2:A$850, 0))))), "Yes", IF(ISNUMBER(SEARCH("no", LOWER(INDEX(Paste_Here!L$2:L$850, MATCH(B443, Paste_Here!A$2:A$850, 0))))), "No", "")), ""), "")</f>
        <v/>
      </c>
      <c r="Q443" s="66"/>
      <c r="R443" s="76" t="str">
        <f>IFERROR(IF(B443&lt;&gt;"", IF(ISNUMBER(SEARCH("transitional 2", LOWER(INDEX(Paste_Here!D$2:D$850, MATCH(B443, Paste_Here!A$2:A$850, 0))))), "T2", IF(ISNUMBER(SEARCH("transitional 1", LOWER(INDEX(Paste_Here!D$2:D$850, MATCH(B443, Paste_Here!A$2:A$850, 0))))), "T1", IF(ISNUMBER(SEARCH("waived ell services", LOWER(INDEX(Paste_Here!D$2:D$850, MATCH(B443, Paste_Here!A$2:A$850, 0))))), "W", IF(ISNUMBER(SEARCH("english language learner", LOWER(INDEX(Paste_Here!D$2:D$850, MATCH(B443, Paste_Here!A$2:A$850, 0))))), "L", "")))), ""), "")</f>
        <v/>
      </c>
      <c r="S443" s="66"/>
      <c r="T443" s="76" t="str">
        <f>IFERROR(IF(B443&lt;&gt;"", IF(ISNUMBER(SEARCH("yes", LOWER(INDEX(Paste_Here!I$2:I$850, MATCH(B443, Paste_Here!A$2:A$850, 0))))), "Yes", IF(ISNUMBER(SEARCH("no", LOWER(INDEX(Paste_Here!I$2:I$850, MATCH(B443, Paste_Here!A$2:A$850, 0))))), "No", "")), ""), "")</f>
        <v/>
      </c>
      <c r="U443" s="66"/>
      <c r="V443" s="76" t="str">
        <f>IFERROR(IF(B443&lt;&gt;"", IF(ISTEXT(INDEX(Paste_Here!J$2:J$850, MATCH(B443, Paste_Here!A$2:A$850, 0))), VALUE(INDEX(Paste_Here!J$2:J$850, MATCH(B443, Paste_Here!A$2:A$850, 0))), ""), ""), "")</f>
        <v/>
      </c>
      <c r="W443" s="66"/>
      <c r="X443" s="66"/>
      <c r="Y443" s="76" t="str">
        <f t="shared" si="50"/>
        <v/>
      </c>
      <c r="Z443" s="66"/>
      <c r="AA443" s="76" t="str">
        <f>IFERROR(IF(B443&lt;&gt;"", IF(AND(INDEX(Paste_Here!AI$2:AI$850, MATCH(B443, Paste_Here!A$2:A$850, 0))&lt;&gt;"", ISNUMBER(VALUE(INDEX(Paste_Here!AI$2:AI$850, MATCH(B443, Paste_Here!A$2:A$850, 0))))), INDEX(Paste_Here!AI$2:AI$850, MATCH(B443, Paste_Here!A$2:A$850, 0)), ""), ""), "")</f>
        <v/>
      </c>
      <c r="AB443" s="66"/>
      <c r="AC443" s="76" t="str">
        <f>IFERROR(IF(B443&lt;&gt;"", IF(AND(INDEX(Paste_Here!AJ$2:AJ$850, MATCH(B443, Paste_Here!A$2:A$850, 0))&lt;&gt;"", ISNUMBER(VALUE(INDEX(Paste_Here!AJ$2:AJ$850, MATCH(B443, Paste_Here!A$2:A$850, 0))))), INDEX(Paste_Here!AJ$2:AJ$850, MATCH(B443, Paste_Here!A$2:A$850, 0)), ""), ""), "")</f>
        <v/>
      </c>
      <c r="AD443" s="66"/>
      <c r="AE443" s="76" t="str">
        <f>IFERROR(IF(B443&lt;&gt;"", IF(AND(INDEX(Paste_Here!AK$2:AK$850, MATCH(B443, Paste_Here!A$2:A$850, 0))&lt;&gt;"", ISNUMBER(VALUE(INDEX(Paste_Here!AK$2:AK$850, MATCH(B443, Paste_Here!A$2:A$850, 0))))), INDEX(Paste_Here!AK$2:AK$850, MATCH(B443, Paste_Here!A$2:A$850, 0)), ""), ""), "")</f>
        <v/>
      </c>
      <c r="AF443" s="66"/>
      <c r="AG443" s="76" t="str">
        <f>IFERROR(IF(B443&lt;&gt;"", IF(AND(INDEX(Paste_Here!AL$2:AL$850, MATCH(B443, Paste_Here!A$2:A$850, 0))&lt;&gt;"", ISNUMBER(VALUE(INDEX(Paste_Here!AL$2:AL$850, MATCH(B443, Paste_Here!A$2:A$850, 0))))), INDEX(Paste_Here!AL$2:AL$850, MATCH(B443, Paste_Here!A$2:A$850, 0)), ""), ""), "")</f>
        <v/>
      </c>
      <c r="AH443" s="66"/>
      <c r="AI443" s="76" t="str">
        <f>IFERROR(IF(B443&lt;&gt;"", IF(AND(INDEX(Paste_Here!AH$2:AH$850, MATCH(B443, Paste_Here!A$2:A$850, 0))&lt;&gt;"", ISNUMBER(VALUE(INDEX(Paste_Here!AH$2:AH$850, MATCH(B443, Paste_Here!A$2:A$850, 0))))), IF(VALUE(INDEX(Paste_Here!AH$2:AH$850, MATCH(B443, Paste_Here!A$2:A$850, 0)))=0, "", INDEX(Paste_Here!AH$2:AH$850, MATCH(B443, Paste_Here!A$2:A$850, 0))), ""), ""), "")</f>
        <v/>
      </c>
      <c r="AJ443" s="66"/>
      <c r="AK443" s="76" t="str">
        <f>IFERROR(IF(B443&lt;&gt;"", IF(AND(INDEX(Paste_Here!N$2:N$850, MATCH(B443, Paste_Here!A$2:A$850, 0))&lt;&gt;"", ISNUMBER(VALUE(INDEX(Paste_Here!N$2:N$850, MATCH(B443, Paste_Here!A$2:A$850, 0))))), INDEX(Paste_Here!N$2:N$850, MATCH(B443, Paste_Here!A$2:A$850, 0)), ""), ""), "")</f>
        <v/>
      </c>
      <c r="AL443" s="66"/>
      <c r="AM443" s="76" t="str">
        <f>IFERROR(IF(B443&lt;&gt;"", IF(AND(INDEX(Paste_Here!O$2:O$850, MATCH(B443, Paste_Here!A$2:A$850, 0))&lt;&gt;"", ISNUMBER(VALUE(INDEX(Paste_Here!O$2:O$850, MATCH(B443, Paste_Here!A$2:A$850, 0))))), INDEX(Paste_Here!O$2:O$850, MATCH(B443, Paste_Here!A$2:A$850, 0)), ""), ""), "")</f>
        <v/>
      </c>
      <c r="AN443" s="66"/>
      <c r="AO443" s="76"/>
      <c r="AP443" s="66"/>
      <c r="AQ443" s="76"/>
      <c r="AR443" s="66"/>
      <c r="AS443" s="76"/>
      <c r="AT443" s="66"/>
      <c r="AU443" s="66"/>
      <c r="AV443" s="76" t="str">
        <f t="shared" si="51"/>
        <v/>
      </c>
      <c r="AW443" s="66"/>
      <c r="AX443" s="76" t="str">
        <f>IFERROR(IF(B443&lt;&gt;"", IF(ISNUMBER(SEARCH("Revealed-Potential (Primary Focus)", LOWER(INDEX(Paste_Here!Z$2:Z$850, MATCH(B443, Paste_Here!A$2:A$850, 0))))), "Rev-Potential: Prim", IF(ISNUMBER(SEARCH("Revealed-Potential (Secondary Focus)", LOWER(INDEX(Paste_Here!Z$2:Z$850, MATCH(B443, Paste_Here!A$2:A$850, 0))))), "Rev-Potential: Sec", IF(ISNUMBER(SEARCH("Monitoring", LOWER(INDEX(Paste_Here!Z$2:Z$850, MATCH(B443, Paste_Here!A$2:A$850, 0))))), "Monitoring", IF(ISNUMBER(SEARCH("At-Promise (Secondary Focus)", LOWER(INDEX(Paste_Here!Z$2:Z$850, MATCH(B443, Paste_Here!A$2:A$850, 0))))), "At-Promise: Sec", IF(ISNUMBER(SEARCH("At-Promise (Primary Focus)", LOWER(INDEX(Paste_Here!Z$2:Z$850, MATCH(B443, Paste_Here!A$2:A$850, 0))))), "At-Promise: Prim", ""))))), ""), "")</f>
        <v/>
      </c>
      <c r="AY443" s="66"/>
      <c r="AZ443" s="76"/>
      <c r="BA443" s="66"/>
      <c r="BB443" s="76"/>
      <c r="BC443" s="66"/>
      <c r="BD443" s="76"/>
      <c r="BE443" s="66"/>
      <c r="BF443" s="76"/>
      <c r="BG443" s="66"/>
      <c r="BH443" s="76"/>
      <c r="BI443" s="66"/>
      <c r="BJ443" s="66"/>
      <c r="BK443" s="76" t="str">
        <f t="shared" si="52"/>
        <v/>
      </c>
      <c r="BL443" s="66"/>
      <c r="BM443" s="76" t="str">
        <f>IFERROR(IF(B443&lt;&gt;"", IF(AND(ISNUMBER(VALUE(SUBSTITUTE(SUBSTITUTE(Paste_Here!R443, "br", "-"), "L", ""))), VALUE(SUBSTITUTE(SUBSTITUTE(Paste_Here!R443, "br", "-"), "L", "")) &gt;= 1095), "Yes", IF(AND(ISNUMBER(VALUE(SUBSTITUTE(SUBSTITUTE(Paste_Here!R443, "br", "-"), "L", ""))), VALUE(SUBSTITUTE(SUBSTITUTE(Paste_Here!R443, "br", "-"), "L", "")) &lt;= 1094), "No", "")), ""), "")</f>
        <v/>
      </c>
      <c r="BN443" s="66"/>
      <c r="BO443" s="76" t="str">
        <f>IFERROR(IF(B443&lt;&gt;"", IF(COUNTIF(INDEX(Paste_Here!Y$2:AB$850, MATCH(B443, Paste_Here!A$2:A$850, 0), 0), "yes") &gt; 0, "Yes", IF(COUNTIF(INDEX(Paste_Here!Y$2:AB$850, MATCH(B443, Paste_Here!A$2:A$850, 0), 0), "no") &gt; 0, "No", "")), ""), "")</f>
        <v/>
      </c>
      <c r="BP443" s="66"/>
      <c r="BQ443" s="76" t="str">
        <f>IFERROR(IF(B443&lt;&gt;"", IF(AND(ISNUMBER(VALUE(SUBSTITUTE(SUBSTITUTE(Paste_Here!U443, "em", "-"), "q", ""))), VALUE(SUBSTITUTE(SUBSTITUTE(Paste_Here!U443, "em", "-"), "q", "")) &gt;= 910), "Yes", IF(AND(ISNUMBER(VALUE(SUBSTITUTE(SUBSTITUTE(Paste_Here!U443, "em", "-"), "q", ""))), VALUE(SUBSTITUTE(SUBSTITUTE(Paste_Here!U443, "em", "-"), "q", "")) &lt;= 909), "No", "")), ""), "")</f>
        <v/>
      </c>
      <c r="BR443" s="66"/>
      <c r="BS443" s="76" t="str">
        <f>IFERROR(IF(B443&lt;&gt;"", IF(AND(INDEX(Paste_Here!X$2:X$850, MATCH(B443, Paste_Here!A$2:A$850, 0))&lt;&gt;"", ISNUMBER(VALUE(INDEX(Paste_Here!X$2:X$850, MATCH(B443, Paste_Here!A$2:A$850, 0))))), INDEX(Paste_Here!X$2:X$850, MATCH(B443, Paste_Here!A$2:A$850, 0)), ""), ""), "")</f>
        <v/>
      </c>
      <c r="BT443" s="66"/>
      <c r="BU443" s="76" t="str">
        <f>IFERROR(IF(B443&lt;&gt;"", IF(ISNUMBER(VALUE(INDEX(Paste_Here!G$2:G$850, MATCH(B443, Paste_Here!A$2:A$850, 0)))), IF(VALUE(INDEX(Paste_Here!G$2:G$850, MATCH(B443, Paste_Here!A$2:A$850, 0)))=0, "No", IF(AND(VALUE(INDEX(Paste_Here!G$2:G$850, MATCH(B443, Paste_Here!A$2:A$850, 0)))&gt;=1, VALUE(INDEX(Paste_Here!G$2:G$850, MATCH(B443, Paste_Here!A$2:A$850, 0)))&lt;=4), VALUE(INDEX(Paste_Here!G$2:G$850, MATCH(B443, Paste_Here!A$2:A$850, 0))), "")), ""), ""), "")</f>
        <v/>
      </c>
      <c r="BV443" s="66"/>
      <c r="BW443" s="76" t="str">
        <f>IFERROR(IF(B443&lt;&gt;"", IF(ISNUMBER(VALUE(INDEX(Paste_Here!H$2:H$850, MATCH(B443, Paste_Here!A$2:A$850, 0)))), IF(VALUE(INDEX(Paste_Here!H$2:H$850, MATCH(B443, Paste_Here!A$2:A$850, 0)))=0, "No", IF(AND(VALUE(INDEX(Paste_Here!H$2:H$850, MATCH(B443, Paste_Here!A$2:A$850, 0)))&gt;=1, VALUE(INDEX(Paste_Here!H$2:H$850, MATCH(B443, Paste_Here!A$2:A$850, 0)))&lt;=4), VALUE(INDEX(Paste_Here!H$2:H$850, MATCH(B443, Paste_Here!A$2:A$850, 0))), "")), ""), ""), "")</f>
        <v/>
      </c>
      <c r="BX443" s="66"/>
      <c r="BY443" s="76"/>
      <c r="BZ443" s="66"/>
      <c r="CA443" s="76"/>
      <c r="CB443" s="66"/>
      <c r="CC443" s="66"/>
      <c r="CD443" s="76" t="str">
        <f t="shared" si="53"/>
        <v/>
      </c>
      <c r="CE443" s="66"/>
      <c r="CF443" s="76" t="str">
        <f>IFERROR(IF(B443&lt;&gt;"", IF(AND(INDEX(Paste_Here!P$2:P$850, MATCH(B443, Paste_Here!A$2:A$850, 0))&lt;&gt;"", ISNUMBER(VALUE(INDEX(Paste_Here!P$2:P$850, MATCH(B443, Paste_Here!A$2:A$850, 0))))), INDEX(Paste_Here!P$2:P$850, MATCH(B443, Paste_Here!A$2:A$850, 0)), ""), ""), "")</f>
        <v/>
      </c>
      <c r="CG443" s="66"/>
      <c r="CH443" s="76" t="str">
        <f>IFERROR(IF(B443&lt;&gt;"", IF(ISNUMBER(SEARCH("highrisk", LOWER(INDEX(Paste_Here!Q$2:Q$850, MATCH(B443, Paste_Here!A$2:A$850, 0))))), "High Risk", IF(ISNUMBER(SEARCH("lowrisk", LOWER(INDEX(Paste_Here!Q$2:Q$850, MATCH(B443, Paste_Here!A$2:A$850, 0))))), "Low Risk", IF(ISNUMBER(SEARCH("somerisk", LOWER(INDEX(Paste_Here!Q$2:Q$850, MATCH(B443, Paste_Here!A$2:A$850, 0))))), "Some Risk", ""))), ""), "")</f>
        <v/>
      </c>
      <c r="CI443" s="66"/>
      <c r="CJ443" s="76" t="str">
        <f>IFERROR(IF(B443&lt;&gt;"", IF(AND(INDEX(Paste_Here!AA$2:AA$850, MATCH(B443, Paste_Here!A$2:A$850, 0))&lt;&gt;"", ISNUMBER(VALUE(INDEX(Paste_Here!AA$2:AA$850, MATCH(B443, Paste_Here!A$2:A$850, 0))))), INDEX(Paste_Here!AA$2:AA$850, MATCH(B443, Paste_Here!A$2:A$850, 0)), ""), ""), "")</f>
        <v/>
      </c>
      <c r="CK443" s="66"/>
      <c r="CL443" s="76" t="str">
        <f>IFERROR(IF(B443&lt;&gt;"", IF(LOWER(INDEX(Paste_Here!AB$2:AB$850, MATCH(B443, Paste_Here!A$2:A$850, 0)))="approaching expectations", "Approaching", IF(LOWER(INDEX(Paste_Here!AB$2:AB$850, MATCH(B443, Paste_Here!A$2:A$850, 0)))="met expectations", "Met", IF(LOWER(INDEX(Paste_Here!AB$2:AB$850, MATCH(B443, Paste_Here!A$2:A$850, 0)))="exceeded expectations", "Exceeded", IF(LOWER(INDEX(Paste_Here!AB$2:AB$850, MATCH(B443, Paste_Here!A$2:A$850, 0)))="below expectations", "Below", "")))), ""), "")</f>
        <v/>
      </c>
      <c r="CM443" s="66"/>
      <c r="CN443" s="76" t="str">
        <f>IFERROR(IF(B443&lt;&gt;"", IF(AND(INDEX(Paste_Here!AC$2:AC$850, MATCH(B443, Paste_Here!A$2:A$850, 0))&lt;&gt;"", ISNUMBER(VALUE(INDEX(Paste_Here!AC$2:AC$850, MATCH(B443, Paste_Here!A$2:A$850, 0))))), INDEX(Paste_Here!AC$2:AC$850, MATCH(B443, Paste_Here!A$2:A$850, 0)), ""), ""), "")</f>
        <v/>
      </c>
      <c r="CO443" s="66"/>
      <c r="CP443" s="76"/>
      <c r="CQ443" s="66"/>
      <c r="CR443" s="76"/>
      <c r="CS443" s="66"/>
      <c r="CT443" s="76"/>
      <c r="CU443" s="66"/>
      <c r="CV443" s="76"/>
      <c r="CW443" s="66"/>
      <c r="CX443" s="76"/>
      <c r="CY443" s="66"/>
      <c r="CZ443" s="66"/>
      <c r="DA443" s="76" t="str">
        <f t="shared" si="54"/>
        <v/>
      </c>
      <c r="DB443" s="66"/>
      <c r="DC443" s="76" t="str">
        <f>IFERROR(IF(B443&lt;&gt;"", IF(AND(INDEX(Paste_Here!V$2:V$850, MATCH(B443, Paste_Here!A$2:A$850, 0))&lt;&gt;"", ISNUMBER(VALUE(INDEX(Paste_Here!V$2:V$850, MATCH(B443, Paste_Here!A$2:A$850, 0))))), INDEX(Paste_Here!V$2:V$850, MATCH(B443, Paste_Here!A$2:A$850, 0)), ""), ""), "")</f>
        <v/>
      </c>
      <c r="DD443" s="66"/>
      <c r="DE443" s="76" t="str">
        <f>IFERROR(IF(B443&lt;&gt;"", IF(ISNUMBER(SEARCH("highrisk", LOWER(INDEX(Paste_Here!W$2:W$850, MATCH(B443, Paste_Here!A$2:A$850, 0))))), "High Risk", IF(ISNUMBER(SEARCH("lowrisk", LOWER(INDEX(Paste_Here!W$2:W$850, MATCH(B443, Paste_Here!A$2:A$850, 0))))), "Low Risk", IF(ISNUMBER(SEARCH("somerisk", LOWER(INDEX(Paste_Here!W$2:W$850, MATCH(B443, Paste_Here!A$2:A$850, 0))))), "Some Risk", ""))), ""), "")</f>
        <v/>
      </c>
      <c r="DF443" s="66"/>
      <c r="DG443" s="76" t="str">
        <f>IFERROR(IF(B443&lt;&gt;"", IF(AND(INDEX(Paste_Here!S$2:S$850, MATCH(B443, Paste_Here!A$2:A$850, 0))&lt;&gt;"", ISNUMBER(VALUE(INDEX(Paste_Here!S$2:S$850, MATCH(B443, Paste_Here!A$2:A$850, 0))))), INDEX(Paste_Here!S$2:S$850, MATCH(B443, Paste_Here!A$2:A$850, 0)), ""), ""), "")</f>
        <v/>
      </c>
      <c r="DH443" s="66"/>
      <c r="DI443" s="76" t="str">
        <f>IFERROR(IF(B443&lt;&gt;"", IF(ISNUMBER(SEARCH("highrisk", LOWER(INDEX(Paste_Here!T$2:T$850, MATCH(B443, Paste_Here!A$2:A$850, 0))))), "High Risk", IF(ISNUMBER(SEARCH("lowrisk", LOWER(INDEX(Paste_Here!T$2:T$850, MATCH(B443, Paste_Here!A$2:A$850, 0))))), "Low Risk", IF(ISNUMBER(SEARCH("somerisk", LOWER(INDEX(Paste_Here!T$2:T$850, MATCH(B443, Paste_Here!A$2:A$850, 0))))), "Some Risk", ""))), ""), "")</f>
        <v/>
      </c>
      <c r="DJ443" s="66"/>
      <c r="DK443" s="76" t="str">
        <f>IFERROR(IF(B443&lt;&gt;"", IF(AND(INDEX(Paste_Here!AD$2:AD$850, MATCH(B443, Paste_Here!A$2:A$850, 0))&lt;&gt;"", ISNUMBER(VALUE(INDEX(Paste_Here!AD$2:AD$850, MATCH(B443, Paste_Here!A$2:A$850, 0))))), INDEX(Paste_Here!AD$2:AD$850, MATCH(B443, Paste_Here!A$2:A$850, 0)), ""), ""), "")</f>
        <v/>
      </c>
      <c r="DL443" s="66"/>
      <c r="DM443" s="76" t="str">
        <f>IFERROR(IF(B443&lt;&gt;"", IF(LOWER(INDEX(Paste_Here!AE$2:AE$850, MATCH(B443, Paste_Here!A$2:A$850, 0)))="approaching expectations", "Approaching", IF(LOWER(INDEX(Paste_Here!AE$2:AE$850, MATCH(B443, Paste_Here!A$2:A$850, 0)))="met expectations", "Met", IF(LOWER(INDEX(Paste_Here!AE$2:AE$850, MATCH(B443, Paste_Here!A$2:A$850, 0)))="exceeded expectations", "Exceeded", IF(LOWER(INDEX(Paste_Here!AE$2:AE$850, MATCH(B443, Paste_Here!A$2:A$850, 0)))="below expectations", "Below", "")))), ""), "")</f>
        <v/>
      </c>
      <c r="DN443" s="66"/>
      <c r="DO443" s="76"/>
      <c r="DP443" s="66"/>
      <c r="DQ443" s="76"/>
      <c r="DR443" s="66"/>
      <c r="DS443" s="76"/>
      <c r="DT443" s="66"/>
      <c r="DU443" s="76"/>
      <c r="DV443" s="66"/>
      <c r="DW443" s="66"/>
      <c r="DX443" s="76" t="str">
        <f t="shared" si="55"/>
        <v/>
      </c>
      <c r="DY443" s="66"/>
      <c r="DZ443" s="76"/>
      <c r="EA443" s="66"/>
      <c r="EB443" s="76"/>
      <c r="EC443" s="66"/>
      <c r="ED443" s="76" t="str">
        <f>IFERROR(IF(B443&lt;&gt;"", IF(AND(INDEX(Paste_Here!AF$2:AF$850, MATCH(B443, Paste_Here!A$2:A$850, 0))&lt;&gt;"", ISNUMBER(VALUE(INDEX(Paste_Here!AF$2:AF$850, MATCH(B443, Paste_Here!A$2:A$850, 0))))), INDEX(Paste_Here!AF$2:AF$850, MATCH(B443, Paste_Here!A$2:A$850, 0)), ""), ""), "")</f>
        <v/>
      </c>
      <c r="EE443" s="66"/>
      <c r="EF443" s="76"/>
      <c r="EG443" s="66"/>
      <c r="EH443" s="76"/>
      <c r="EI443" s="66"/>
      <c r="EJ443" s="76" t="str">
        <f>IFERROR(IF(B443&lt;&gt;"", IF(AND(INDEX(Paste_Here!AG$2:AG$850, MATCH(B443, Paste_Here!A$2:A$850, 0))&lt;&gt;"", ISNUMBER(VALUE(INDEX(Paste_Here!AG$2:AG$850, MATCH(B443, Paste_Here!A$2:A$850, 0))))), INDEX(Paste_Here!AG$2:AG$850, MATCH(B443, Paste_Here!A$2:A$850, 0)), ""), ""), "")</f>
        <v/>
      </c>
      <c r="EK443" s="66"/>
      <c r="EL443" s="76"/>
      <c r="EM443" s="66"/>
      <c r="EN443" s="76"/>
      <c r="EO443" s="66"/>
      <c r="EP443" s="76"/>
      <c r="EQ443" s="66"/>
      <c r="ER443" s="76"/>
      <c r="ES443" s="66"/>
      <c r="ET443" s="66"/>
      <c r="EU443" s="76"/>
      <c r="EV443" s="66"/>
      <c r="EW443" s="76"/>
      <c r="EX443" s="66"/>
      <c r="EY443" s="76"/>
      <c r="EZ443" s="66"/>
      <c r="FA443" s="76"/>
      <c r="FB443" s="66"/>
      <c r="FC443" s="76"/>
      <c r="FD443" s="66"/>
      <c r="FE443" s="76"/>
      <c r="FF443" s="66"/>
      <c r="FG443" s="76"/>
      <c r="FH443" s="66"/>
      <c r="FI443" s="76"/>
      <c r="FJ443" s="66"/>
      <c r="FK443" s="76"/>
      <c r="FL443" s="66"/>
      <c r="FM443" s="76"/>
      <c r="FN443" s="66"/>
      <c r="FO443" s="76"/>
      <c r="FP443" s="66"/>
      <c r="FQ443" s="76"/>
      <c r="FR443" s="66"/>
      <c r="FS443" s="76"/>
      <c r="FT443" s="66"/>
      <c r="FU443" s="76"/>
      <c r="FV443" s="66"/>
      <c r="FW443" s="76"/>
      <c r="FX443" s="66"/>
      <c r="FY443" s="76"/>
      <c r="FZ443" s="66"/>
      <c r="GA443" s="76"/>
      <c r="GB443" s="66"/>
      <c r="GC443" s="76"/>
      <c r="GD443" s="66"/>
      <c r="GE443" s="76"/>
      <c r="GF443" s="66"/>
      <c r="GG443" s="76"/>
      <c r="GH443" s="66"/>
      <c r="GI443" s="76"/>
      <c r="GJ443" s="66"/>
      <c r="GK443" s="76"/>
      <c r="GL443" s="66"/>
      <c r="GM443" s="76"/>
      <c r="GN443" s="66"/>
      <c r="GO443" s="76"/>
      <c r="GP443" s="66"/>
      <c r="GQ443" s="76"/>
      <c r="GR443" s="66"/>
      <c r="GS443" s="76"/>
      <c r="GT443" s="66"/>
      <c r="GU443" s="76"/>
      <c r="GV443" s="66"/>
      <c r="GW443" s="76"/>
      <c r="GX443" s="66"/>
      <c r="GY443" s="76"/>
      <c r="GZ443" s="66"/>
      <c r="HA443" s="76"/>
      <c r="HB443" s="66"/>
      <c r="HC443" s="76"/>
      <c r="HD443" s="66"/>
      <c r="HE443" s="76"/>
      <c r="HF443" s="66"/>
      <c r="HG443" s="76"/>
      <c r="HH443" s="66"/>
      <c r="HI443" s="76"/>
      <c r="HJ443" s="66"/>
      <c r="HK443" s="76"/>
      <c r="HL443" s="66"/>
      <c r="HM443" s="76"/>
      <c r="HN443" s="66"/>
      <c r="HO443" s="76"/>
      <c r="HP443" s="66"/>
      <c r="HQ443" s="76"/>
      <c r="HR443" s="66"/>
      <c r="HS443" s="76"/>
      <c r="HT443" s="66"/>
      <c r="HU443" s="76"/>
      <c r="HV443" s="66"/>
      <c r="HW443" s="76"/>
      <c r="HX443" s="66"/>
      <c r="HY443" s="76"/>
      <c r="HZ443" s="66"/>
      <c r="IA443" s="76"/>
      <c r="IB443" s="66"/>
      <c r="IC443" s="76"/>
      <c r="ID443" s="66"/>
      <c r="IE443" s="76"/>
      <c r="IF443" s="66"/>
      <c r="IG443" s="76"/>
      <c r="IH443" s="66"/>
      <c r="II443" s="76"/>
      <c r="IJ443" s="66"/>
      <c r="IK443" s="76"/>
      <c r="IL443" s="66"/>
      <c r="IM443" s="76"/>
      <c r="IN443" s="66"/>
      <c r="IO443" s="76"/>
      <c r="IP443" s="66"/>
      <c r="IQ443" s="76"/>
      <c r="IR443" s="66"/>
      <c r="IS443" s="76"/>
      <c r="IT443" s="66"/>
      <c r="IU443" s="76"/>
      <c r="IV443" s="66"/>
      <c r="IW443" s="76"/>
      <c r="IX443" s="66"/>
      <c r="IY443" s="76"/>
      <c r="IZ443" s="66"/>
      <c r="JA443" s="76"/>
      <c r="JB443" s="66"/>
      <c r="JC443" s="76"/>
      <c r="JD443" s="66"/>
      <c r="JE443" s="76"/>
      <c r="JF443" s="66"/>
      <c r="JG443" s="76"/>
      <c r="JH443" s="66"/>
      <c r="JI443" s="76"/>
      <c r="JJ443" s="66"/>
      <c r="JK443" s="76"/>
      <c r="JL443" s="66"/>
      <c r="JM443" s="76"/>
      <c r="JN443" s="66"/>
      <c r="JO443" s="76"/>
      <c r="JP443" s="66"/>
      <c r="JQ443" s="76"/>
      <c r="JR443" s="66"/>
      <c r="JS443" s="76"/>
      <c r="JT443" s="66"/>
      <c r="JU443" s="76"/>
      <c r="JV443" s="66"/>
      <c r="JW443" s="76"/>
      <c r="JX443" s="66"/>
      <c r="JY443" s="76"/>
      <c r="JZ443" s="66"/>
      <c r="KA443" s="76"/>
      <c r="KB443" s="66"/>
      <c r="KC443" s="76"/>
      <c r="KD443" s="66"/>
      <c r="KE443" s="76"/>
      <c r="KF443" s="66"/>
      <c r="KG443" s="76"/>
      <c r="KH443" s="66"/>
      <c r="KI443" s="76"/>
      <c r="KJ443" s="66"/>
      <c r="KK443" s="76"/>
      <c r="KL443" s="66"/>
      <c r="KM443" s="76"/>
      <c r="KN443" s="66"/>
      <c r="KO443" s="76"/>
      <c r="KP443" s="66"/>
      <c r="KQ443" s="76"/>
      <c r="KR443" s="66"/>
      <c r="KS443" s="76"/>
      <c r="KT443" s="66"/>
      <c r="KU443" s="76"/>
      <c r="KV443" s="66"/>
      <c r="KW443" s="76"/>
      <c r="KX443" s="66"/>
      <c r="KY443" s="76"/>
      <c r="KZ443" s="66"/>
      <c r="LA443" s="76"/>
      <c r="LB443" s="66"/>
      <c r="LC443" s="76"/>
      <c r="LD443" s="66"/>
      <c r="LE443" s="76"/>
      <c r="LF443" s="66"/>
      <c r="LG443" s="76"/>
      <c r="LH443" s="66"/>
      <c r="LI443" s="76"/>
      <c r="LJ443" s="66"/>
      <c r="LK443" s="76"/>
      <c r="LL443" s="66"/>
      <c r="LM443" s="76"/>
      <c r="LN443" s="66"/>
      <c r="LO443" s="76"/>
      <c r="LP443" s="66"/>
      <c r="LQ443" s="76"/>
      <c r="LR443" s="66"/>
      <c r="LS443" s="76"/>
      <c r="LT443" s="66"/>
      <c r="LU443" s="76"/>
      <c r="LV443" s="66"/>
      <c r="LW443" s="76"/>
      <c r="LX443" s="66"/>
      <c r="LY443" s="76"/>
      <c r="LZ443" s="66"/>
      <c r="MA443" s="76"/>
      <c r="MB443" s="66"/>
      <c r="MC443" s="76"/>
      <c r="MD443" s="66"/>
      <c r="MG443" s="1" t="str" cm="1">
        <f t="array" ref="MG443">IFERROR(INDEX(Paste_Here!$B$2:$B$850, MATCH(0, COUNTIF(MG$4:MG442, Paste_Here!$B$2:$B$850) + IF(Paste_Here!$B$2:$B$850="", 1, 0), 0)), "")</f>
        <v/>
      </c>
      <c r="MH443" s="1" t="str">
        <f>IF(MG443&lt;&gt;"", INDEX(Paste_Here!$A$2:$A$850, MATCH(MG443, Paste_Here!$B$2:$B$850, 0)), "")</f>
        <v/>
      </c>
      <c r="MI443" s="1" t="str">
        <f t="shared" si="56"/>
        <v/>
      </c>
      <c r="MJ443" s="1" t="str" cm="1">
        <f t="array" ref="MJ443">IFERROR(INDEX($MI$5:$MI$850, MATCH(SMALL(IF($MI$5:$MI$850&lt;&gt;"", COUNTIF($MI$5:$MI$850, "&lt;"&amp;$MI$5:$MI$850)+1), ROW()-ROW($MJ$5)+1), COUNTIF($MI$5:$MI$850, "&lt;"&amp;$MI$5:$MI$850)+1, 0)), "")</f>
        <v/>
      </c>
    </row>
    <row r="444" spans="1:348">
      <c r="A444" s="66"/>
      <c r="B444" s="76" t="str">
        <f t="shared" si="49"/>
        <v/>
      </c>
      <c r="C444" s="66"/>
      <c r="D444" s="76" t="str">
        <f>IFERROR(IF(B444&lt;&gt;"", IF(AND(INDEX(Paste_Here!B$2:B$850, MATCH(B444, Paste_Here!A$2:A$850, 0))&lt;&gt;"", ISNUMBER(VALUE(INDEX(Paste_Here!B$2:B$850, MATCH(B444, Paste_Here!A$2:A$850, 0))))), INDEX(Paste_Here!B$2:B$850, MATCH(B444, Paste_Here!A$2:A$850, 0)), ""), ""), "")</f>
        <v/>
      </c>
      <c r="E444" s="66"/>
      <c r="F444" s="76" t="str">
        <f>IFERROR(IF(B444&lt;&gt;"", IF(ISTEXT(INDEX(Paste_Here!K$2:K$850, MATCH(B444, Paste_Here!A$2:A$850, 0))), INDEX(Paste_Here!K$2:K$850, MATCH(B444, Paste_Here!A$2:A$850, 0)), ""), ""), "")</f>
        <v/>
      </c>
      <c r="G444" s="66"/>
      <c r="H444" s="76" t="str">
        <f>IFERROR(IF(B444&lt;&gt;"", IF(ISTEXT(INDEX(Paste_Here!C$2:C$850, MATCH(B444, Paste_Here!A$2:A$850, 0))), INDEX(Paste_Here!C$2:C$850, MATCH(B444, Paste_Here!A$2:A$850, 0)), ""), ""), "")</f>
        <v/>
      </c>
      <c r="I444" s="66"/>
      <c r="J444" s="76" t="str">
        <f>IFERROR(IF(B444&lt;&gt;"", IF(ISNUMBER(SEARCH("s", LOWER(INDEX(Paste_Here!M$2:M$850, MATCH(B444, Paste_Here!A$2:A$850, 0))))), "Yes", IF(INDEX(Paste_Here!M$2:M$850, MATCH(B444, Paste_Here!A$2:A$850, 0))&lt;&gt;"", "No", "")), ""), "")</f>
        <v/>
      </c>
      <c r="K444" s="66"/>
      <c r="L444" s="76" t="str">
        <f>IFERROR(IF(B444&lt;&gt;"", IF(ISNUMBER(SEARCH("yes", LOWER(INDEX(Paste_Here!E$2:E$850, MATCH(B444, Paste_Here!A$2:A$850, 0))))), "Yes", IF(ISNUMBER(SEARCH("no", LOWER(INDEX(Paste_Here!E$2:E$850, MATCH(B444, Paste_Here!A$2:A$850, 0))))), "No", "")), ""), "")</f>
        <v/>
      </c>
      <c r="M444" s="66"/>
      <c r="N444" s="76" t="str">
        <f>IFERROR(IF(B444&lt;&gt;"", IF(ISNUMBER(SEARCH("yes", LOWER(INDEX(Paste_Here!F$2:F$850, MATCH(B444, Paste_Here!A$2:A$850, 0))))), "Yes", IF(ISNUMBER(SEARCH("no", LOWER(INDEX(Paste_Here!F$2:F$850, MATCH(B444, Paste_Here!A$2:A$850, 0))))), "No", "")), ""), "")</f>
        <v/>
      </c>
      <c r="O444" s="66"/>
      <c r="P444" s="76" t="str">
        <f>IFERROR(IF(B444&lt;&gt;"", IF(ISNUMBER(SEARCH("yes", LOWER(INDEX(Paste_Here!L$2:L$850, MATCH(B444, Paste_Here!A$2:A$850, 0))))), "Yes", IF(ISNUMBER(SEARCH("no", LOWER(INDEX(Paste_Here!L$2:L$850, MATCH(B444, Paste_Here!A$2:A$850, 0))))), "No", "")), ""), "")</f>
        <v/>
      </c>
      <c r="Q444" s="66"/>
      <c r="R444" s="76" t="str">
        <f>IFERROR(IF(B444&lt;&gt;"", IF(ISNUMBER(SEARCH("transitional 2", LOWER(INDEX(Paste_Here!D$2:D$850, MATCH(B444, Paste_Here!A$2:A$850, 0))))), "T2", IF(ISNUMBER(SEARCH("transitional 1", LOWER(INDEX(Paste_Here!D$2:D$850, MATCH(B444, Paste_Here!A$2:A$850, 0))))), "T1", IF(ISNUMBER(SEARCH("waived ell services", LOWER(INDEX(Paste_Here!D$2:D$850, MATCH(B444, Paste_Here!A$2:A$850, 0))))), "W", IF(ISNUMBER(SEARCH("english language learner", LOWER(INDEX(Paste_Here!D$2:D$850, MATCH(B444, Paste_Here!A$2:A$850, 0))))), "L", "")))), ""), "")</f>
        <v/>
      </c>
      <c r="S444" s="66"/>
      <c r="T444" s="76" t="str">
        <f>IFERROR(IF(B444&lt;&gt;"", IF(ISNUMBER(SEARCH("yes", LOWER(INDEX(Paste_Here!I$2:I$850, MATCH(B444, Paste_Here!A$2:A$850, 0))))), "Yes", IF(ISNUMBER(SEARCH("no", LOWER(INDEX(Paste_Here!I$2:I$850, MATCH(B444, Paste_Here!A$2:A$850, 0))))), "No", "")), ""), "")</f>
        <v/>
      </c>
      <c r="U444" s="66"/>
      <c r="V444" s="76" t="str">
        <f>IFERROR(IF(B444&lt;&gt;"", IF(ISTEXT(INDEX(Paste_Here!J$2:J$850, MATCH(B444, Paste_Here!A$2:A$850, 0))), VALUE(INDEX(Paste_Here!J$2:J$850, MATCH(B444, Paste_Here!A$2:A$850, 0))), ""), ""), "")</f>
        <v/>
      </c>
      <c r="W444" s="66"/>
      <c r="X444" s="66"/>
      <c r="Y444" s="76" t="str">
        <f t="shared" si="50"/>
        <v/>
      </c>
      <c r="Z444" s="66"/>
      <c r="AA444" s="76" t="str">
        <f>IFERROR(IF(B444&lt;&gt;"", IF(AND(INDEX(Paste_Here!AI$2:AI$850, MATCH(B444, Paste_Here!A$2:A$850, 0))&lt;&gt;"", ISNUMBER(VALUE(INDEX(Paste_Here!AI$2:AI$850, MATCH(B444, Paste_Here!A$2:A$850, 0))))), INDEX(Paste_Here!AI$2:AI$850, MATCH(B444, Paste_Here!A$2:A$850, 0)), ""), ""), "")</f>
        <v/>
      </c>
      <c r="AB444" s="66"/>
      <c r="AC444" s="76" t="str">
        <f>IFERROR(IF(B444&lt;&gt;"", IF(AND(INDEX(Paste_Here!AJ$2:AJ$850, MATCH(B444, Paste_Here!A$2:A$850, 0))&lt;&gt;"", ISNUMBER(VALUE(INDEX(Paste_Here!AJ$2:AJ$850, MATCH(B444, Paste_Here!A$2:A$850, 0))))), INDEX(Paste_Here!AJ$2:AJ$850, MATCH(B444, Paste_Here!A$2:A$850, 0)), ""), ""), "")</f>
        <v/>
      </c>
      <c r="AD444" s="66"/>
      <c r="AE444" s="76" t="str">
        <f>IFERROR(IF(B444&lt;&gt;"", IF(AND(INDEX(Paste_Here!AK$2:AK$850, MATCH(B444, Paste_Here!A$2:A$850, 0))&lt;&gt;"", ISNUMBER(VALUE(INDEX(Paste_Here!AK$2:AK$850, MATCH(B444, Paste_Here!A$2:A$850, 0))))), INDEX(Paste_Here!AK$2:AK$850, MATCH(B444, Paste_Here!A$2:A$850, 0)), ""), ""), "")</f>
        <v/>
      </c>
      <c r="AF444" s="66"/>
      <c r="AG444" s="76" t="str">
        <f>IFERROR(IF(B444&lt;&gt;"", IF(AND(INDEX(Paste_Here!AL$2:AL$850, MATCH(B444, Paste_Here!A$2:A$850, 0))&lt;&gt;"", ISNUMBER(VALUE(INDEX(Paste_Here!AL$2:AL$850, MATCH(B444, Paste_Here!A$2:A$850, 0))))), INDEX(Paste_Here!AL$2:AL$850, MATCH(B444, Paste_Here!A$2:A$850, 0)), ""), ""), "")</f>
        <v/>
      </c>
      <c r="AH444" s="66"/>
      <c r="AI444" s="76" t="str">
        <f>IFERROR(IF(B444&lt;&gt;"", IF(AND(INDEX(Paste_Here!AH$2:AH$850, MATCH(B444, Paste_Here!A$2:A$850, 0))&lt;&gt;"", ISNUMBER(VALUE(INDEX(Paste_Here!AH$2:AH$850, MATCH(B444, Paste_Here!A$2:A$850, 0))))), IF(VALUE(INDEX(Paste_Here!AH$2:AH$850, MATCH(B444, Paste_Here!A$2:A$850, 0)))=0, "", INDEX(Paste_Here!AH$2:AH$850, MATCH(B444, Paste_Here!A$2:A$850, 0))), ""), ""), "")</f>
        <v/>
      </c>
      <c r="AJ444" s="66"/>
      <c r="AK444" s="76" t="str">
        <f>IFERROR(IF(B444&lt;&gt;"", IF(AND(INDEX(Paste_Here!N$2:N$850, MATCH(B444, Paste_Here!A$2:A$850, 0))&lt;&gt;"", ISNUMBER(VALUE(INDEX(Paste_Here!N$2:N$850, MATCH(B444, Paste_Here!A$2:A$850, 0))))), INDEX(Paste_Here!N$2:N$850, MATCH(B444, Paste_Here!A$2:A$850, 0)), ""), ""), "")</f>
        <v/>
      </c>
      <c r="AL444" s="66"/>
      <c r="AM444" s="76" t="str">
        <f>IFERROR(IF(B444&lt;&gt;"", IF(AND(INDEX(Paste_Here!O$2:O$850, MATCH(B444, Paste_Here!A$2:A$850, 0))&lt;&gt;"", ISNUMBER(VALUE(INDEX(Paste_Here!O$2:O$850, MATCH(B444, Paste_Here!A$2:A$850, 0))))), INDEX(Paste_Here!O$2:O$850, MATCH(B444, Paste_Here!A$2:A$850, 0)), ""), ""), "")</f>
        <v/>
      </c>
      <c r="AN444" s="66"/>
      <c r="AO444" s="76"/>
      <c r="AP444" s="66"/>
      <c r="AQ444" s="76"/>
      <c r="AR444" s="66"/>
      <c r="AS444" s="76"/>
      <c r="AT444" s="66"/>
      <c r="AU444" s="66"/>
      <c r="AV444" s="76" t="str">
        <f t="shared" si="51"/>
        <v/>
      </c>
      <c r="AW444" s="66"/>
      <c r="AX444" s="76" t="str">
        <f>IFERROR(IF(B444&lt;&gt;"", IF(ISNUMBER(SEARCH("Revealed-Potential (Primary Focus)", LOWER(INDEX(Paste_Here!Z$2:Z$850, MATCH(B444, Paste_Here!A$2:A$850, 0))))), "Rev-Potential: Prim", IF(ISNUMBER(SEARCH("Revealed-Potential (Secondary Focus)", LOWER(INDEX(Paste_Here!Z$2:Z$850, MATCH(B444, Paste_Here!A$2:A$850, 0))))), "Rev-Potential: Sec", IF(ISNUMBER(SEARCH("Monitoring", LOWER(INDEX(Paste_Here!Z$2:Z$850, MATCH(B444, Paste_Here!A$2:A$850, 0))))), "Monitoring", IF(ISNUMBER(SEARCH("At-Promise (Secondary Focus)", LOWER(INDEX(Paste_Here!Z$2:Z$850, MATCH(B444, Paste_Here!A$2:A$850, 0))))), "At-Promise: Sec", IF(ISNUMBER(SEARCH("At-Promise (Primary Focus)", LOWER(INDEX(Paste_Here!Z$2:Z$850, MATCH(B444, Paste_Here!A$2:A$850, 0))))), "At-Promise: Prim", ""))))), ""), "")</f>
        <v/>
      </c>
      <c r="AY444" s="66"/>
      <c r="AZ444" s="76"/>
      <c r="BA444" s="66"/>
      <c r="BB444" s="76"/>
      <c r="BC444" s="66"/>
      <c r="BD444" s="76"/>
      <c r="BE444" s="66"/>
      <c r="BF444" s="76"/>
      <c r="BG444" s="66"/>
      <c r="BH444" s="76"/>
      <c r="BI444" s="66"/>
      <c r="BJ444" s="66"/>
      <c r="BK444" s="76" t="str">
        <f t="shared" si="52"/>
        <v/>
      </c>
      <c r="BL444" s="66"/>
      <c r="BM444" s="76" t="str">
        <f>IFERROR(IF(B444&lt;&gt;"", IF(AND(ISNUMBER(VALUE(SUBSTITUTE(SUBSTITUTE(Paste_Here!R444, "br", "-"), "L", ""))), VALUE(SUBSTITUTE(SUBSTITUTE(Paste_Here!R444, "br", "-"), "L", "")) &gt;= 1095), "Yes", IF(AND(ISNUMBER(VALUE(SUBSTITUTE(SUBSTITUTE(Paste_Here!R444, "br", "-"), "L", ""))), VALUE(SUBSTITUTE(SUBSTITUTE(Paste_Here!R444, "br", "-"), "L", "")) &lt;= 1094), "No", "")), ""), "")</f>
        <v/>
      </c>
      <c r="BN444" s="66"/>
      <c r="BO444" s="76" t="str">
        <f>IFERROR(IF(B444&lt;&gt;"", IF(COUNTIF(INDEX(Paste_Here!Y$2:AB$850, MATCH(B444, Paste_Here!A$2:A$850, 0), 0), "yes") &gt; 0, "Yes", IF(COUNTIF(INDEX(Paste_Here!Y$2:AB$850, MATCH(B444, Paste_Here!A$2:A$850, 0), 0), "no") &gt; 0, "No", "")), ""), "")</f>
        <v/>
      </c>
      <c r="BP444" s="66"/>
      <c r="BQ444" s="76" t="str">
        <f>IFERROR(IF(B444&lt;&gt;"", IF(AND(ISNUMBER(VALUE(SUBSTITUTE(SUBSTITUTE(Paste_Here!U444, "em", "-"), "q", ""))), VALUE(SUBSTITUTE(SUBSTITUTE(Paste_Here!U444, "em", "-"), "q", "")) &gt;= 910), "Yes", IF(AND(ISNUMBER(VALUE(SUBSTITUTE(SUBSTITUTE(Paste_Here!U444, "em", "-"), "q", ""))), VALUE(SUBSTITUTE(SUBSTITUTE(Paste_Here!U444, "em", "-"), "q", "")) &lt;= 909), "No", "")), ""), "")</f>
        <v/>
      </c>
      <c r="BR444" s="66"/>
      <c r="BS444" s="76" t="str">
        <f>IFERROR(IF(B444&lt;&gt;"", IF(AND(INDEX(Paste_Here!X$2:X$850, MATCH(B444, Paste_Here!A$2:A$850, 0))&lt;&gt;"", ISNUMBER(VALUE(INDEX(Paste_Here!X$2:X$850, MATCH(B444, Paste_Here!A$2:A$850, 0))))), INDEX(Paste_Here!X$2:X$850, MATCH(B444, Paste_Here!A$2:A$850, 0)), ""), ""), "")</f>
        <v/>
      </c>
      <c r="BT444" s="66"/>
      <c r="BU444" s="76" t="str">
        <f>IFERROR(IF(B444&lt;&gt;"", IF(ISNUMBER(VALUE(INDEX(Paste_Here!G$2:G$850, MATCH(B444, Paste_Here!A$2:A$850, 0)))), IF(VALUE(INDEX(Paste_Here!G$2:G$850, MATCH(B444, Paste_Here!A$2:A$850, 0)))=0, "No", IF(AND(VALUE(INDEX(Paste_Here!G$2:G$850, MATCH(B444, Paste_Here!A$2:A$850, 0)))&gt;=1, VALUE(INDEX(Paste_Here!G$2:G$850, MATCH(B444, Paste_Here!A$2:A$850, 0)))&lt;=4), VALUE(INDEX(Paste_Here!G$2:G$850, MATCH(B444, Paste_Here!A$2:A$850, 0))), "")), ""), ""), "")</f>
        <v/>
      </c>
      <c r="BV444" s="66"/>
      <c r="BW444" s="76" t="str">
        <f>IFERROR(IF(B444&lt;&gt;"", IF(ISNUMBER(VALUE(INDEX(Paste_Here!H$2:H$850, MATCH(B444, Paste_Here!A$2:A$850, 0)))), IF(VALUE(INDEX(Paste_Here!H$2:H$850, MATCH(B444, Paste_Here!A$2:A$850, 0)))=0, "No", IF(AND(VALUE(INDEX(Paste_Here!H$2:H$850, MATCH(B444, Paste_Here!A$2:A$850, 0)))&gt;=1, VALUE(INDEX(Paste_Here!H$2:H$850, MATCH(B444, Paste_Here!A$2:A$850, 0)))&lt;=4), VALUE(INDEX(Paste_Here!H$2:H$850, MATCH(B444, Paste_Here!A$2:A$850, 0))), "")), ""), ""), "")</f>
        <v/>
      </c>
      <c r="BX444" s="66"/>
      <c r="BY444" s="76"/>
      <c r="BZ444" s="66"/>
      <c r="CA444" s="76"/>
      <c r="CB444" s="66"/>
      <c r="CC444" s="66"/>
      <c r="CD444" s="76" t="str">
        <f t="shared" si="53"/>
        <v/>
      </c>
      <c r="CE444" s="66"/>
      <c r="CF444" s="76" t="str">
        <f>IFERROR(IF(B444&lt;&gt;"", IF(AND(INDEX(Paste_Here!P$2:P$850, MATCH(B444, Paste_Here!A$2:A$850, 0))&lt;&gt;"", ISNUMBER(VALUE(INDEX(Paste_Here!P$2:P$850, MATCH(B444, Paste_Here!A$2:A$850, 0))))), INDEX(Paste_Here!P$2:P$850, MATCH(B444, Paste_Here!A$2:A$850, 0)), ""), ""), "")</f>
        <v/>
      </c>
      <c r="CG444" s="66"/>
      <c r="CH444" s="76" t="str">
        <f>IFERROR(IF(B444&lt;&gt;"", IF(ISNUMBER(SEARCH("highrisk", LOWER(INDEX(Paste_Here!Q$2:Q$850, MATCH(B444, Paste_Here!A$2:A$850, 0))))), "High Risk", IF(ISNUMBER(SEARCH("lowrisk", LOWER(INDEX(Paste_Here!Q$2:Q$850, MATCH(B444, Paste_Here!A$2:A$850, 0))))), "Low Risk", IF(ISNUMBER(SEARCH("somerisk", LOWER(INDEX(Paste_Here!Q$2:Q$850, MATCH(B444, Paste_Here!A$2:A$850, 0))))), "Some Risk", ""))), ""), "")</f>
        <v/>
      </c>
      <c r="CI444" s="66"/>
      <c r="CJ444" s="76" t="str">
        <f>IFERROR(IF(B444&lt;&gt;"", IF(AND(INDEX(Paste_Here!AA$2:AA$850, MATCH(B444, Paste_Here!A$2:A$850, 0))&lt;&gt;"", ISNUMBER(VALUE(INDEX(Paste_Here!AA$2:AA$850, MATCH(B444, Paste_Here!A$2:A$850, 0))))), INDEX(Paste_Here!AA$2:AA$850, MATCH(B444, Paste_Here!A$2:A$850, 0)), ""), ""), "")</f>
        <v/>
      </c>
      <c r="CK444" s="66"/>
      <c r="CL444" s="76" t="str">
        <f>IFERROR(IF(B444&lt;&gt;"", IF(LOWER(INDEX(Paste_Here!AB$2:AB$850, MATCH(B444, Paste_Here!A$2:A$850, 0)))="approaching expectations", "Approaching", IF(LOWER(INDEX(Paste_Here!AB$2:AB$850, MATCH(B444, Paste_Here!A$2:A$850, 0)))="met expectations", "Met", IF(LOWER(INDEX(Paste_Here!AB$2:AB$850, MATCH(B444, Paste_Here!A$2:A$850, 0)))="exceeded expectations", "Exceeded", IF(LOWER(INDEX(Paste_Here!AB$2:AB$850, MATCH(B444, Paste_Here!A$2:A$850, 0)))="below expectations", "Below", "")))), ""), "")</f>
        <v/>
      </c>
      <c r="CM444" s="66"/>
      <c r="CN444" s="76" t="str">
        <f>IFERROR(IF(B444&lt;&gt;"", IF(AND(INDEX(Paste_Here!AC$2:AC$850, MATCH(B444, Paste_Here!A$2:A$850, 0))&lt;&gt;"", ISNUMBER(VALUE(INDEX(Paste_Here!AC$2:AC$850, MATCH(B444, Paste_Here!A$2:A$850, 0))))), INDEX(Paste_Here!AC$2:AC$850, MATCH(B444, Paste_Here!A$2:A$850, 0)), ""), ""), "")</f>
        <v/>
      </c>
      <c r="CO444" s="66"/>
      <c r="CP444" s="76"/>
      <c r="CQ444" s="66"/>
      <c r="CR444" s="76"/>
      <c r="CS444" s="66"/>
      <c r="CT444" s="76"/>
      <c r="CU444" s="66"/>
      <c r="CV444" s="76"/>
      <c r="CW444" s="66"/>
      <c r="CX444" s="76"/>
      <c r="CY444" s="66"/>
      <c r="CZ444" s="66"/>
      <c r="DA444" s="76" t="str">
        <f t="shared" si="54"/>
        <v/>
      </c>
      <c r="DB444" s="66"/>
      <c r="DC444" s="76" t="str">
        <f>IFERROR(IF(B444&lt;&gt;"", IF(AND(INDEX(Paste_Here!V$2:V$850, MATCH(B444, Paste_Here!A$2:A$850, 0))&lt;&gt;"", ISNUMBER(VALUE(INDEX(Paste_Here!V$2:V$850, MATCH(B444, Paste_Here!A$2:A$850, 0))))), INDEX(Paste_Here!V$2:V$850, MATCH(B444, Paste_Here!A$2:A$850, 0)), ""), ""), "")</f>
        <v/>
      </c>
      <c r="DD444" s="66"/>
      <c r="DE444" s="76" t="str">
        <f>IFERROR(IF(B444&lt;&gt;"", IF(ISNUMBER(SEARCH("highrisk", LOWER(INDEX(Paste_Here!W$2:W$850, MATCH(B444, Paste_Here!A$2:A$850, 0))))), "High Risk", IF(ISNUMBER(SEARCH("lowrisk", LOWER(INDEX(Paste_Here!W$2:W$850, MATCH(B444, Paste_Here!A$2:A$850, 0))))), "Low Risk", IF(ISNUMBER(SEARCH("somerisk", LOWER(INDEX(Paste_Here!W$2:W$850, MATCH(B444, Paste_Here!A$2:A$850, 0))))), "Some Risk", ""))), ""), "")</f>
        <v/>
      </c>
      <c r="DF444" s="66"/>
      <c r="DG444" s="76" t="str">
        <f>IFERROR(IF(B444&lt;&gt;"", IF(AND(INDEX(Paste_Here!S$2:S$850, MATCH(B444, Paste_Here!A$2:A$850, 0))&lt;&gt;"", ISNUMBER(VALUE(INDEX(Paste_Here!S$2:S$850, MATCH(B444, Paste_Here!A$2:A$850, 0))))), INDEX(Paste_Here!S$2:S$850, MATCH(B444, Paste_Here!A$2:A$850, 0)), ""), ""), "")</f>
        <v/>
      </c>
      <c r="DH444" s="66"/>
      <c r="DI444" s="76" t="str">
        <f>IFERROR(IF(B444&lt;&gt;"", IF(ISNUMBER(SEARCH("highrisk", LOWER(INDEX(Paste_Here!T$2:T$850, MATCH(B444, Paste_Here!A$2:A$850, 0))))), "High Risk", IF(ISNUMBER(SEARCH("lowrisk", LOWER(INDEX(Paste_Here!T$2:T$850, MATCH(B444, Paste_Here!A$2:A$850, 0))))), "Low Risk", IF(ISNUMBER(SEARCH("somerisk", LOWER(INDEX(Paste_Here!T$2:T$850, MATCH(B444, Paste_Here!A$2:A$850, 0))))), "Some Risk", ""))), ""), "")</f>
        <v/>
      </c>
      <c r="DJ444" s="66"/>
      <c r="DK444" s="76" t="str">
        <f>IFERROR(IF(B444&lt;&gt;"", IF(AND(INDEX(Paste_Here!AD$2:AD$850, MATCH(B444, Paste_Here!A$2:A$850, 0))&lt;&gt;"", ISNUMBER(VALUE(INDEX(Paste_Here!AD$2:AD$850, MATCH(B444, Paste_Here!A$2:A$850, 0))))), INDEX(Paste_Here!AD$2:AD$850, MATCH(B444, Paste_Here!A$2:A$850, 0)), ""), ""), "")</f>
        <v/>
      </c>
      <c r="DL444" s="66"/>
      <c r="DM444" s="76" t="str">
        <f>IFERROR(IF(B444&lt;&gt;"", IF(LOWER(INDEX(Paste_Here!AE$2:AE$850, MATCH(B444, Paste_Here!A$2:A$850, 0)))="approaching expectations", "Approaching", IF(LOWER(INDEX(Paste_Here!AE$2:AE$850, MATCH(B444, Paste_Here!A$2:A$850, 0)))="met expectations", "Met", IF(LOWER(INDEX(Paste_Here!AE$2:AE$850, MATCH(B444, Paste_Here!A$2:A$850, 0)))="exceeded expectations", "Exceeded", IF(LOWER(INDEX(Paste_Here!AE$2:AE$850, MATCH(B444, Paste_Here!A$2:A$850, 0)))="below expectations", "Below", "")))), ""), "")</f>
        <v/>
      </c>
      <c r="DN444" s="66"/>
      <c r="DO444" s="76"/>
      <c r="DP444" s="66"/>
      <c r="DQ444" s="76"/>
      <c r="DR444" s="66"/>
      <c r="DS444" s="76"/>
      <c r="DT444" s="66"/>
      <c r="DU444" s="76"/>
      <c r="DV444" s="66"/>
      <c r="DW444" s="66"/>
      <c r="DX444" s="76" t="str">
        <f t="shared" si="55"/>
        <v/>
      </c>
      <c r="DY444" s="66"/>
      <c r="DZ444" s="76"/>
      <c r="EA444" s="66"/>
      <c r="EB444" s="76"/>
      <c r="EC444" s="66"/>
      <c r="ED444" s="76" t="str">
        <f>IFERROR(IF(B444&lt;&gt;"", IF(AND(INDEX(Paste_Here!AF$2:AF$850, MATCH(B444, Paste_Here!A$2:A$850, 0))&lt;&gt;"", ISNUMBER(VALUE(INDEX(Paste_Here!AF$2:AF$850, MATCH(B444, Paste_Here!A$2:A$850, 0))))), INDEX(Paste_Here!AF$2:AF$850, MATCH(B444, Paste_Here!A$2:A$850, 0)), ""), ""), "")</f>
        <v/>
      </c>
      <c r="EE444" s="66"/>
      <c r="EF444" s="76"/>
      <c r="EG444" s="66"/>
      <c r="EH444" s="76"/>
      <c r="EI444" s="66"/>
      <c r="EJ444" s="76" t="str">
        <f>IFERROR(IF(B444&lt;&gt;"", IF(AND(INDEX(Paste_Here!AG$2:AG$850, MATCH(B444, Paste_Here!A$2:A$850, 0))&lt;&gt;"", ISNUMBER(VALUE(INDEX(Paste_Here!AG$2:AG$850, MATCH(B444, Paste_Here!A$2:A$850, 0))))), INDEX(Paste_Here!AG$2:AG$850, MATCH(B444, Paste_Here!A$2:A$850, 0)), ""), ""), "")</f>
        <v/>
      </c>
      <c r="EK444" s="66"/>
      <c r="EL444" s="76"/>
      <c r="EM444" s="66"/>
      <c r="EN444" s="76"/>
      <c r="EO444" s="66"/>
      <c r="EP444" s="76"/>
      <c r="EQ444" s="66"/>
      <c r="ER444" s="76"/>
      <c r="ES444" s="66"/>
      <c r="ET444" s="66"/>
      <c r="EU444" s="76"/>
      <c r="EV444" s="66"/>
      <c r="EW444" s="76"/>
      <c r="EX444" s="66"/>
      <c r="EY444" s="76"/>
      <c r="EZ444" s="66"/>
      <c r="FA444" s="76"/>
      <c r="FB444" s="66"/>
      <c r="FC444" s="76"/>
      <c r="FD444" s="66"/>
      <c r="FE444" s="76"/>
      <c r="FF444" s="66"/>
      <c r="FG444" s="76"/>
      <c r="FH444" s="66"/>
      <c r="FI444" s="76"/>
      <c r="FJ444" s="66"/>
      <c r="FK444" s="76"/>
      <c r="FL444" s="66"/>
      <c r="FM444" s="76"/>
      <c r="FN444" s="66"/>
      <c r="FO444" s="76"/>
      <c r="FP444" s="66"/>
      <c r="FQ444" s="76"/>
      <c r="FR444" s="66"/>
      <c r="FS444" s="76"/>
      <c r="FT444" s="66"/>
      <c r="FU444" s="76"/>
      <c r="FV444" s="66"/>
      <c r="FW444" s="76"/>
      <c r="FX444" s="66"/>
      <c r="FY444" s="76"/>
      <c r="FZ444" s="66"/>
      <c r="GA444" s="76"/>
      <c r="GB444" s="66"/>
      <c r="GC444" s="76"/>
      <c r="GD444" s="66"/>
      <c r="GE444" s="76"/>
      <c r="GF444" s="66"/>
      <c r="GG444" s="76"/>
      <c r="GH444" s="66"/>
      <c r="GI444" s="76"/>
      <c r="GJ444" s="66"/>
      <c r="GK444" s="76"/>
      <c r="GL444" s="66"/>
      <c r="GM444" s="76"/>
      <c r="GN444" s="66"/>
      <c r="GO444" s="76"/>
      <c r="GP444" s="66"/>
      <c r="GQ444" s="76"/>
      <c r="GR444" s="66"/>
      <c r="GS444" s="76"/>
      <c r="GT444" s="66"/>
      <c r="GU444" s="76"/>
      <c r="GV444" s="66"/>
      <c r="GW444" s="76"/>
      <c r="GX444" s="66"/>
      <c r="GY444" s="76"/>
      <c r="GZ444" s="66"/>
      <c r="HA444" s="76"/>
      <c r="HB444" s="66"/>
      <c r="HC444" s="76"/>
      <c r="HD444" s="66"/>
      <c r="HE444" s="76"/>
      <c r="HF444" s="66"/>
      <c r="HG444" s="76"/>
      <c r="HH444" s="66"/>
      <c r="HI444" s="76"/>
      <c r="HJ444" s="66"/>
      <c r="HK444" s="76"/>
      <c r="HL444" s="66"/>
      <c r="HM444" s="76"/>
      <c r="HN444" s="66"/>
      <c r="HO444" s="76"/>
      <c r="HP444" s="66"/>
      <c r="HQ444" s="76"/>
      <c r="HR444" s="66"/>
      <c r="HS444" s="76"/>
      <c r="HT444" s="66"/>
      <c r="HU444" s="76"/>
      <c r="HV444" s="66"/>
      <c r="HW444" s="76"/>
      <c r="HX444" s="66"/>
      <c r="HY444" s="76"/>
      <c r="HZ444" s="66"/>
      <c r="IA444" s="76"/>
      <c r="IB444" s="66"/>
      <c r="IC444" s="76"/>
      <c r="ID444" s="66"/>
      <c r="IE444" s="76"/>
      <c r="IF444" s="66"/>
      <c r="IG444" s="76"/>
      <c r="IH444" s="66"/>
      <c r="II444" s="76"/>
      <c r="IJ444" s="66"/>
      <c r="IK444" s="76"/>
      <c r="IL444" s="66"/>
      <c r="IM444" s="76"/>
      <c r="IN444" s="66"/>
      <c r="IO444" s="76"/>
      <c r="IP444" s="66"/>
      <c r="IQ444" s="76"/>
      <c r="IR444" s="66"/>
      <c r="IS444" s="76"/>
      <c r="IT444" s="66"/>
      <c r="IU444" s="76"/>
      <c r="IV444" s="66"/>
      <c r="IW444" s="76"/>
      <c r="IX444" s="66"/>
      <c r="IY444" s="76"/>
      <c r="IZ444" s="66"/>
      <c r="JA444" s="76"/>
      <c r="JB444" s="66"/>
      <c r="JC444" s="76"/>
      <c r="JD444" s="66"/>
      <c r="JE444" s="76"/>
      <c r="JF444" s="66"/>
      <c r="JG444" s="76"/>
      <c r="JH444" s="66"/>
      <c r="JI444" s="76"/>
      <c r="JJ444" s="66"/>
      <c r="JK444" s="76"/>
      <c r="JL444" s="66"/>
      <c r="JM444" s="76"/>
      <c r="JN444" s="66"/>
      <c r="JO444" s="76"/>
      <c r="JP444" s="66"/>
      <c r="JQ444" s="76"/>
      <c r="JR444" s="66"/>
      <c r="JS444" s="76"/>
      <c r="JT444" s="66"/>
      <c r="JU444" s="76"/>
      <c r="JV444" s="66"/>
      <c r="JW444" s="76"/>
      <c r="JX444" s="66"/>
      <c r="JY444" s="76"/>
      <c r="JZ444" s="66"/>
      <c r="KA444" s="76"/>
      <c r="KB444" s="66"/>
      <c r="KC444" s="76"/>
      <c r="KD444" s="66"/>
      <c r="KE444" s="76"/>
      <c r="KF444" s="66"/>
      <c r="KG444" s="76"/>
      <c r="KH444" s="66"/>
      <c r="KI444" s="76"/>
      <c r="KJ444" s="66"/>
      <c r="KK444" s="76"/>
      <c r="KL444" s="66"/>
      <c r="KM444" s="76"/>
      <c r="KN444" s="66"/>
      <c r="KO444" s="76"/>
      <c r="KP444" s="66"/>
      <c r="KQ444" s="76"/>
      <c r="KR444" s="66"/>
      <c r="KS444" s="76"/>
      <c r="KT444" s="66"/>
      <c r="KU444" s="76"/>
      <c r="KV444" s="66"/>
      <c r="KW444" s="76"/>
      <c r="KX444" s="66"/>
      <c r="KY444" s="76"/>
      <c r="KZ444" s="66"/>
      <c r="LA444" s="76"/>
      <c r="LB444" s="66"/>
      <c r="LC444" s="76"/>
      <c r="LD444" s="66"/>
      <c r="LE444" s="76"/>
      <c r="LF444" s="66"/>
      <c r="LG444" s="76"/>
      <c r="LH444" s="66"/>
      <c r="LI444" s="76"/>
      <c r="LJ444" s="66"/>
      <c r="LK444" s="76"/>
      <c r="LL444" s="66"/>
      <c r="LM444" s="76"/>
      <c r="LN444" s="66"/>
      <c r="LO444" s="76"/>
      <c r="LP444" s="66"/>
      <c r="LQ444" s="76"/>
      <c r="LR444" s="66"/>
      <c r="LS444" s="76"/>
      <c r="LT444" s="66"/>
      <c r="LU444" s="76"/>
      <c r="LV444" s="66"/>
      <c r="LW444" s="76"/>
      <c r="LX444" s="66"/>
      <c r="LY444" s="76"/>
      <c r="LZ444" s="66"/>
      <c r="MA444" s="76"/>
      <c r="MB444" s="66"/>
      <c r="MC444" s="76"/>
      <c r="MD444" s="66"/>
      <c r="MG444" s="1" t="str" cm="1">
        <f t="array" ref="MG444">IFERROR(INDEX(Paste_Here!$B$2:$B$850, MATCH(0, COUNTIF(MG$4:MG443, Paste_Here!$B$2:$B$850) + IF(Paste_Here!$B$2:$B$850="", 1, 0), 0)), "")</f>
        <v/>
      </c>
      <c r="MH444" s="1" t="str">
        <f>IF(MG444&lt;&gt;"", INDEX(Paste_Here!$A$2:$A$850, MATCH(MG444, Paste_Here!$B$2:$B$850, 0)), "")</f>
        <v/>
      </c>
      <c r="MI444" s="1" t="str">
        <f t="shared" si="56"/>
        <v/>
      </c>
      <c r="MJ444" s="1" t="str" cm="1">
        <f t="array" ref="MJ444">IFERROR(INDEX($MI$5:$MI$850, MATCH(SMALL(IF($MI$5:$MI$850&lt;&gt;"", COUNTIF($MI$5:$MI$850, "&lt;"&amp;$MI$5:$MI$850)+1), ROW()-ROW($MJ$5)+1), COUNTIF($MI$5:$MI$850, "&lt;"&amp;$MI$5:$MI$850)+1, 0)), "")</f>
        <v/>
      </c>
    </row>
    <row r="445" spans="1:348">
      <c r="A445" s="66"/>
      <c r="B445" s="76" t="str">
        <f t="shared" si="49"/>
        <v/>
      </c>
      <c r="C445" s="66"/>
      <c r="D445" s="76" t="str">
        <f>IFERROR(IF(B445&lt;&gt;"", IF(AND(INDEX(Paste_Here!B$2:B$850, MATCH(B445, Paste_Here!A$2:A$850, 0))&lt;&gt;"", ISNUMBER(VALUE(INDEX(Paste_Here!B$2:B$850, MATCH(B445, Paste_Here!A$2:A$850, 0))))), INDEX(Paste_Here!B$2:B$850, MATCH(B445, Paste_Here!A$2:A$850, 0)), ""), ""), "")</f>
        <v/>
      </c>
      <c r="E445" s="66"/>
      <c r="F445" s="76" t="str">
        <f>IFERROR(IF(B445&lt;&gt;"", IF(ISTEXT(INDEX(Paste_Here!K$2:K$850, MATCH(B445, Paste_Here!A$2:A$850, 0))), INDEX(Paste_Here!K$2:K$850, MATCH(B445, Paste_Here!A$2:A$850, 0)), ""), ""), "")</f>
        <v/>
      </c>
      <c r="G445" s="66"/>
      <c r="H445" s="76" t="str">
        <f>IFERROR(IF(B445&lt;&gt;"", IF(ISTEXT(INDEX(Paste_Here!C$2:C$850, MATCH(B445, Paste_Here!A$2:A$850, 0))), INDEX(Paste_Here!C$2:C$850, MATCH(B445, Paste_Here!A$2:A$850, 0)), ""), ""), "")</f>
        <v/>
      </c>
      <c r="I445" s="66"/>
      <c r="J445" s="76" t="str">
        <f>IFERROR(IF(B445&lt;&gt;"", IF(ISNUMBER(SEARCH("s", LOWER(INDEX(Paste_Here!M$2:M$850, MATCH(B445, Paste_Here!A$2:A$850, 0))))), "Yes", IF(INDEX(Paste_Here!M$2:M$850, MATCH(B445, Paste_Here!A$2:A$850, 0))&lt;&gt;"", "No", "")), ""), "")</f>
        <v/>
      </c>
      <c r="K445" s="66"/>
      <c r="L445" s="76" t="str">
        <f>IFERROR(IF(B445&lt;&gt;"", IF(ISNUMBER(SEARCH("yes", LOWER(INDEX(Paste_Here!E$2:E$850, MATCH(B445, Paste_Here!A$2:A$850, 0))))), "Yes", IF(ISNUMBER(SEARCH("no", LOWER(INDEX(Paste_Here!E$2:E$850, MATCH(B445, Paste_Here!A$2:A$850, 0))))), "No", "")), ""), "")</f>
        <v/>
      </c>
      <c r="M445" s="66"/>
      <c r="N445" s="76" t="str">
        <f>IFERROR(IF(B445&lt;&gt;"", IF(ISNUMBER(SEARCH("yes", LOWER(INDEX(Paste_Here!F$2:F$850, MATCH(B445, Paste_Here!A$2:A$850, 0))))), "Yes", IF(ISNUMBER(SEARCH("no", LOWER(INDEX(Paste_Here!F$2:F$850, MATCH(B445, Paste_Here!A$2:A$850, 0))))), "No", "")), ""), "")</f>
        <v/>
      </c>
      <c r="O445" s="66"/>
      <c r="P445" s="76" t="str">
        <f>IFERROR(IF(B445&lt;&gt;"", IF(ISNUMBER(SEARCH("yes", LOWER(INDEX(Paste_Here!L$2:L$850, MATCH(B445, Paste_Here!A$2:A$850, 0))))), "Yes", IF(ISNUMBER(SEARCH("no", LOWER(INDEX(Paste_Here!L$2:L$850, MATCH(B445, Paste_Here!A$2:A$850, 0))))), "No", "")), ""), "")</f>
        <v/>
      </c>
      <c r="Q445" s="66"/>
      <c r="R445" s="76" t="str">
        <f>IFERROR(IF(B445&lt;&gt;"", IF(ISNUMBER(SEARCH("transitional 2", LOWER(INDEX(Paste_Here!D$2:D$850, MATCH(B445, Paste_Here!A$2:A$850, 0))))), "T2", IF(ISNUMBER(SEARCH("transitional 1", LOWER(INDEX(Paste_Here!D$2:D$850, MATCH(B445, Paste_Here!A$2:A$850, 0))))), "T1", IF(ISNUMBER(SEARCH("waived ell services", LOWER(INDEX(Paste_Here!D$2:D$850, MATCH(B445, Paste_Here!A$2:A$850, 0))))), "W", IF(ISNUMBER(SEARCH("english language learner", LOWER(INDEX(Paste_Here!D$2:D$850, MATCH(B445, Paste_Here!A$2:A$850, 0))))), "L", "")))), ""), "")</f>
        <v/>
      </c>
      <c r="S445" s="66"/>
      <c r="T445" s="76" t="str">
        <f>IFERROR(IF(B445&lt;&gt;"", IF(ISNUMBER(SEARCH("yes", LOWER(INDEX(Paste_Here!I$2:I$850, MATCH(B445, Paste_Here!A$2:A$850, 0))))), "Yes", IF(ISNUMBER(SEARCH("no", LOWER(INDEX(Paste_Here!I$2:I$850, MATCH(B445, Paste_Here!A$2:A$850, 0))))), "No", "")), ""), "")</f>
        <v/>
      </c>
      <c r="U445" s="66"/>
      <c r="V445" s="76" t="str">
        <f>IFERROR(IF(B445&lt;&gt;"", IF(ISTEXT(INDEX(Paste_Here!J$2:J$850, MATCH(B445, Paste_Here!A$2:A$850, 0))), VALUE(INDEX(Paste_Here!J$2:J$850, MATCH(B445, Paste_Here!A$2:A$850, 0))), ""), ""), "")</f>
        <v/>
      </c>
      <c r="W445" s="66"/>
      <c r="X445" s="66"/>
      <c r="Y445" s="76" t="str">
        <f t="shared" si="50"/>
        <v/>
      </c>
      <c r="Z445" s="66"/>
      <c r="AA445" s="76" t="str">
        <f>IFERROR(IF(B445&lt;&gt;"", IF(AND(INDEX(Paste_Here!AI$2:AI$850, MATCH(B445, Paste_Here!A$2:A$850, 0))&lt;&gt;"", ISNUMBER(VALUE(INDEX(Paste_Here!AI$2:AI$850, MATCH(B445, Paste_Here!A$2:A$850, 0))))), INDEX(Paste_Here!AI$2:AI$850, MATCH(B445, Paste_Here!A$2:A$850, 0)), ""), ""), "")</f>
        <v/>
      </c>
      <c r="AB445" s="66"/>
      <c r="AC445" s="76" t="str">
        <f>IFERROR(IF(B445&lt;&gt;"", IF(AND(INDEX(Paste_Here!AJ$2:AJ$850, MATCH(B445, Paste_Here!A$2:A$850, 0))&lt;&gt;"", ISNUMBER(VALUE(INDEX(Paste_Here!AJ$2:AJ$850, MATCH(B445, Paste_Here!A$2:A$850, 0))))), INDEX(Paste_Here!AJ$2:AJ$850, MATCH(B445, Paste_Here!A$2:A$850, 0)), ""), ""), "")</f>
        <v/>
      </c>
      <c r="AD445" s="66"/>
      <c r="AE445" s="76" t="str">
        <f>IFERROR(IF(B445&lt;&gt;"", IF(AND(INDEX(Paste_Here!AK$2:AK$850, MATCH(B445, Paste_Here!A$2:A$850, 0))&lt;&gt;"", ISNUMBER(VALUE(INDEX(Paste_Here!AK$2:AK$850, MATCH(B445, Paste_Here!A$2:A$850, 0))))), INDEX(Paste_Here!AK$2:AK$850, MATCH(B445, Paste_Here!A$2:A$850, 0)), ""), ""), "")</f>
        <v/>
      </c>
      <c r="AF445" s="66"/>
      <c r="AG445" s="76" t="str">
        <f>IFERROR(IF(B445&lt;&gt;"", IF(AND(INDEX(Paste_Here!AL$2:AL$850, MATCH(B445, Paste_Here!A$2:A$850, 0))&lt;&gt;"", ISNUMBER(VALUE(INDEX(Paste_Here!AL$2:AL$850, MATCH(B445, Paste_Here!A$2:A$850, 0))))), INDEX(Paste_Here!AL$2:AL$850, MATCH(B445, Paste_Here!A$2:A$850, 0)), ""), ""), "")</f>
        <v/>
      </c>
      <c r="AH445" s="66"/>
      <c r="AI445" s="76" t="str">
        <f>IFERROR(IF(B445&lt;&gt;"", IF(AND(INDEX(Paste_Here!AH$2:AH$850, MATCH(B445, Paste_Here!A$2:A$850, 0))&lt;&gt;"", ISNUMBER(VALUE(INDEX(Paste_Here!AH$2:AH$850, MATCH(B445, Paste_Here!A$2:A$850, 0))))), IF(VALUE(INDEX(Paste_Here!AH$2:AH$850, MATCH(B445, Paste_Here!A$2:A$850, 0)))=0, "", INDEX(Paste_Here!AH$2:AH$850, MATCH(B445, Paste_Here!A$2:A$850, 0))), ""), ""), "")</f>
        <v/>
      </c>
      <c r="AJ445" s="66"/>
      <c r="AK445" s="76" t="str">
        <f>IFERROR(IF(B445&lt;&gt;"", IF(AND(INDEX(Paste_Here!N$2:N$850, MATCH(B445, Paste_Here!A$2:A$850, 0))&lt;&gt;"", ISNUMBER(VALUE(INDEX(Paste_Here!N$2:N$850, MATCH(B445, Paste_Here!A$2:A$850, 0))))), INDEX(Paste_Here!N$2:N$850, MATCH(B445, Paste_Here!A$2:A$850, 0)), ""), ""), "")</f>
        <v/>
      </c>
      <c r="AL445" s="66"/>
      <c r="AM445" s="76" t="str">
        <f>IFERROR(IF(B445&lt;&gt;"", IF(AND(INDEX(Paste_Here!O$2:O$850, MATCH(B445, Paste_Here!A$2:A$850, 0))&lt;&gt;"", ISNUMBER(VALUE(INDEX(Paste_Here!O$2:O$850, MATCH(B445, Paste_Here!A$2:A$850, 0))))), INDEX(Paste_Here!O$2:O$850, MATCH(B445, Paste_Here!A$2:A$850, 0)), ""), ""), "")</f>
        <v/>
      </c>
      <c r="AN445" s="66"/>
      <c r="AO445" s="76"/>
      <c r="AP445" s="66"/>
      <c r="AQ445" s="76"/>
      <c r="AR445" s="66"/>
      <c r="AS445" s="76"/>
      <c r="AT445" s="66"/>
      <c r="AU445" s="66"/>
      <c r="AV445" s="76" t="str">
        <f t="shared" si="51"/>
        <v/>
      </c>
      <c r="AW445" s="66"/>
      <c r="AX445" s="76" t="str">
        <f>IFERROR(IF(B445&lt;&gt;"", IF(ISNUMBER(SEARCH("Revealed-Potential (Primary Focus)", LOWER(INDEX(Paste_Here!Z$2:Z$850, MATCH(B445, Paste_Here!A$2:A$850, 0))))), "Rev-Potential: Prim", IF(ISNUMBER(SEARCH("Revealed-Potential (Secondary Focus)", LOWER(INDEX(Paste_Here!Z$2:Z$850, MATCH(B445, Paste_Here!A$2:A$850, 0))))), "Rev-Potential: Sec", IF(ISNUMBER(SEARCH("Monitoring", LOWER(INDEX(Paste_Here!Z$2:Z$850, MATCH(B445, Paste_Here!A$2:A$850, 0))))), "Monitoring", IF(ISNUMBER(SEARCH("At-Promise (Secondary Focus)", LOWER(INDEX(Paste_Here!Z$2:Z$850, MATCH(B445, Paste_Here!A$2:A$850, 0))))), "At-Promise: Sec", IF(ISNUMBER(SEARCH("At-Promise (Primary Focus)", LOWER(INDEX(Paste_Here!Z$2:Z$850, MATCH(B445, Paste_Here!A$2:A$850, 0))))), "At-Promise: Prim", ""))))), ""), "")</f>
        <v/>
      </c>
      <c r="AY445" s="66"/>
      <c r="AZ445" s="76"/>
      <c r="BA445" s="66"/>
      <c r="BB445" s="76"/>
      <c r="BC445" s="66"/>
      <c r="BD445" s="76"/>
      <c r="BE445" s="66"/>
      <c r="BF445" s="76"/>
      <c r="BG445" s="66"/>
      <c r="BH445" s="76"/>
      <c r="BI445" s="66"/>
      <c r="BJ445" s="66"/>
      <c r="BK445" s="76" t="str">
        <f t="shared" si="52"/>
        <v/>
      </c>
      <c r="BL445" s="66"/>
      <c r="BM445" s="76" t="str">
        <f>IFERROR(IF(B445&lt;&gt;"", IF(AND(ISNUMBER(VALUE(SUBSTITUTE(SUBSTITUTE(Paste_Here!R445, "br", "-"), "L", ""))), VALUE(SUBSTITUTE(SUBSTITUTE(Paste_Here!R445, "br", "-"), "L", "")) &gt;= 1095), "Yes", IF(AND(ISNUMBER(VALUE(SUBSTITUTE(SUBSTITUTE(Paste_Here!R445, "br", "-"), "L", ""))), VALUE(SUBSTITUTE(SUBSTITUTE(Paste_Here!R445, "br", "-"), "L", "")) &lt;= 1094), "No", "")), ""), "")</f>
        <v/>
      </c>
      <c r="BN445" s="66"/>
      <c r="BO445" s="76" t="str">
        <f>IFERROR(IF(B445&lt;&gt;"", IF(COUNTIF(INDEX(Paste_Here!Y$2:AB$850, MATCH(B445, Paste_Here!A$2:A$850, 0), 0), "yes") &gt; 0, "Yes", IF(COUNTIF(INDEX(Paste_Here!Y$2:AB$850, MATCH(B445, Paste_Here!A$2:A$850, 0), 0), "no") &gt; 0, "No", "")), ""), "")</f>
        <v/>
      </c>
      <c r="BP445" s="66"/>
      <c r="BQ445" s="76" t="str">
        <f>IFERROR(IF(B445&lt;&gt;"", IF(AND(ISNUMBER(VALUE(SUBSTITUTE(SUBSTITUTE(Paste_Here!U445, "em", "-"), "q", ""))), VALUE(SUBSTITUTE(SUBSTITUTE(Paste_Here!U445, "em", "-"), "q", "")) &gt;= 910), "Yes", IF(AND(ISNUMBER(VALUE(SUBSTITUTE(SUBSTITUTE(Paste_Here!U445, "em", "-"), "q", ""))), VALUE(SUBSTITUTE(SUBSTITUTE(Paste_Here!U445, "em", "-"), "q", "")) &lt;= 909), "No", "")), ""), "")</f>
        <v/>
      </c>
      <c r="BR445" s="66"/>
      <c r="BS445" s="76" t="str">
        <f>IFERROR(IF(B445&lt;&gt;"", IF(AND(INDEX(Paste_Here!X$2:X$850, MATCH(B445, Paste_Here!A$2:A$850, 0))&lt;&gt;"", ISNUMBER(VALUE(INDEX(Paste_Here!X$2:X$850, MATCH(B445, Paste_Here!A$2:A$850, 0))))), INDEX(Paste_Here!X$2:X$850, MATCH(B445, Paste_Here!A$2:A$850, 0)), ""), ""), "")</f>
        <v/>
      </c>
      <c r="BT445" s="66"/>
      <c r="BU445" s="76" t="str">
        <f>IFERROR(IF(B445&lt;&gt;"", IF(ISNUMBER(VALUE(INDEX(Paste_Here!G$2:G$850, MATCH(B445, Paste_Here!A$2:A$850, 0)))), IF(VALUE(INDEX(Paste_Here!G$2:G$850, MATCH(B445, Paste_Here!A$2:A$850, 0)))=0, "No", IF(AND(VALUE(INDEX(Paste_Here!G$2:G$850, MATCH(B445, Paste_Here!A$2:A$850, 0)))&gt;=1, VALUE(INDEX(Paste_Here!G$2:G$850, MATCH(B445, Paste_Here!A$2:A$850, 0)))&lt;=4), VALUE(INDEX(Paste_Here!G$2:G$850, MATCH(B445, Paste_Here!A$2:A$850, 0))), "")), ""), ""), "")</f>
        <v/>
      </c>
      <c r="BV445" s="66"/>
      <c r="BW445" s="76" t="str">
        <f>IFERROR(IF(B445&lt;&gt;"", IF(ISNUMBER(VALUE(INDEX(Paste_Here!H$2:H$850, MATCH(B445, Paste_Here!A$2:A$850, 0)))), IF(VALUE(INDEX(Paste_Here!H$2:H$850, MATCH(B445, Paste_Here!A$2:A$850, 0)))=0, "No", IF(AND(VALUE(INDEX(Paste_Here!H$2:H$850, MATCH(B445, Paste_Here!A$2:A$850, 0)))&gt;=1, VALUE(INDEX(Paste_Here!H$2:H$850, MATCH(B445, Paste_Here!A$2:A$850, 0)))&lt;=4), VALUE(INDEX(Paste_Here!H$2:H$850, MATCH(B445, Paste_Here!A$2:A$850, 0))), "")), ""), ""), "")</f>
        <v/>
      </c>
      <c r="BX445" s="66"/>
      <c r="BY445" s="76"/>
      <c r="BZ445" s="66"/>
      <c r="CA445" s="76"/>
      <c r="CB445" s="66"/>
      <c r="CC445" s="66"/>
      <c r="CD445" s="76" t="str">
        <f t="shared" si="53"/>
        <v/>
      </c>
      <c r="CE445" s="66"/>
      <c r="CF445" s="76" t="str">
        <f>IFERROR(IF(B445&lt;&gt;"", IF(AND(INDEX(Paste_Here!P$2:P$850, MATCH(B445, Paste_Here!A$2:A$850, 0))&lt;&gt;"", ISNUMBER(VALUE(INDEX(Paste_Here!P$2:P$850, MATCH(B445, Paste_Here!A$2:A$850, 0))))), INDEX(Paste_Here!P$2:P$850, MATCH(B445, Paste_Here!A$2:A$850, 0)), ""), ""), "")</f>
        <v/>
      </c>
      <c r="CG445" s="66"/>
      <c r="CH445" s="76" t="str">
        <f>IFERROR(IF(B445&lt;&gt;"", IF(ISNUMBER(SEARCH("highrisk", LOWER(INDEX(Paste_Here!Q$2:Q$850, MATCH(B445, Paste_Here!A$2:A$850, 0))))), "High Risk", IF(ISNUMBER(SEARCH("lowrisk", LOWER(INDEX(Paste_Here!Q$2:Q$850, MATCH(B445, Paste_Here!A$2:A$850, 0))))), "Low Risk", IF(ISNUMBER(SEARCH("somerisk", LOWER(INDEX(Paste_Here!Q$2:Q$850, MATCH(B445, Paste_Here!A$2:A$850, 0))))), "Some Risk", ""))), ""), "")</f>
        <v/>
      </c>
      <c r="CI445" s="66"/>
      <c r="CJ445" s="76" t="str">
        <f>IFERROR(IF(B445&lt;&gt;"", IF(AND(INDEX(Paste_Here!AA$2:AA$850, MATCH(B445, Paste_Here!A$2:A$850, 0))&lt;&gt;"", ISNUMBER(VALUE(INDEX(Paste_Here!AA$2:AA$850, MATCH(B445, Paste_Here!A$2:A$850, 0))))), INDEX(Paste_Here!AA$2:AA$850, MATCH(B445, Paste_Here!A$2:A$850, 0)), ""), ""), "")</f>
        <v/>
      </c>
      <c r="CK445" s="66"/>
      <c r="CL445" s="76" t="str">
        <f>IFERROR(IF(B445&lt;&gt;"", IF(LOWER(INDEX(Paste_Here!AB$2:AB$850, MATCH(B445, Paste_Here!A$2:A$850, 0)))="approaching expectations", "Approaching", IF(LOWER(INDEX(Paste_Here!AB$2:AB$850, MATCH(B445, Paste_Here!A$2:A$850, 0)))="met expectations", "Met", IF(LOWER(INDEX(Paste_Here!AB$2:AB$850, MATCH(B445, Paste_Here!A$2:A$850, 0)))="exceeded expectations", "Exceeded", IF(LOWER(INDEX(Paste_Here!AB$2:AB$850, MATCH(B445, Paste_Here!A$2:A$850, 0)))="below expectations", "Below", "")))), ""), "")</f>
        <v/>
      </c>
      <c r="CM445" s="66"/>
      <c r="CN445" s="76" t="str">
        <f>IFERROR(IF(B445&lt;&gt;"", IF(AND(INDEX(Paste_Here!AC$2:AC$850, MATCH(B445, Paste_Here!A$2:A$850, 0))&lt;&gt;"", ISNUMBER(VALUE(INDEX(Paste_Here!AC$2:AC$850, MATCH(B445, Paste_Here!A$2:A$850, 0))))), INDEX(Paste_Here!AC$2:AC$850, MATCH(B445, Paste_Here!A$2:A$850, 0)), ""), ""), "")</f>
        <v/>
      </c>
      <c r="CO445" s="66"/>
      <c r="CP445" s="76"/>
      <c r="CQ445" s="66"/>
      <c r="CR445" s="76"/>
      <c r="CS445" s="66"/>
      <c r="CT445" s="76"/>
      <c r="CU445" s="66"/>
      <c r="CV445" s="76"/>
      <c r="CW445" s="66"/>
      <c r="CX445" s="76"/>
      <c r="CY445" s="66"/>
      <c r="CZ445" s="66"/>
      <c r="DA445" s="76" t="str">
        <f t="shared" si="54"/>
        <v/>
      </c>
      <c r="DB445" s="66"/>
      <c r="DC445" s="76" t="str">
        <f>IFERROR(IF(B445&lt;&gt;"", IF(AND(INDEX(Paste_Here!V$2:V$850, MATCH(B445, Paste_Here!A$2:A$850, 0))&lt;&gt;"", ISNUMBER(VALUE(INDEX(Paste_Here!V$2:V$850, MATCH(B445, Paste_Here!A$2:A$850, 0))))), INDEX(Paste_Here!V$2:V$850, MATCH(B445, Paste_Here!A$2:A$850, 0)), ""), ""), "")</f>
        <v/>
      </c>
      <c r="DD445" s="66"/>
      <c r="DE445" s="76" t="str">
        <f>IFERROR(IF(B445&lt;&gt;"", IF(ISNUMBER(SEARCH("highrisk", LOWER(INDEX(Paste_Here!W$2:W$850, MATCH(B445, Paste_Here!A$2:A$850, 0))))), "High Risk", IF(ISNUMBER(SEARCH("lowrisk", LOWER(INDEX(Paste_Here!W$2:W$850, MATCH(B445, Paste_Here!A$2:A$850, 0))))), "Low Risk", IF(ISNUMBER(SEARCH("somerisk", LOWER(INDEX(Paste_Here!W$2:W$850, MATCH(B445, Paste_Here!A$2:A$850, 0))))), "Some Risk", ""))), ""), "")</f>
        <v/>
      </c>
      <c r="DF445" s="66"/>
      <c r="DG445" s="76" t="str">
        <f>IFERROR(IF(B445&lt;&gt;"", IF(AND(INDEX(Paste_Here!S$2:S$850, MATCH(B445, Paste_Here!A$2:A$850, 0))&lt;&gt;"", ISNUMBER(VALUE(INDEX(Paste_Here!S$2:S$850, MATCH(B445, Paste_Here!A$2:A$850, 0))))), INDEX(Paste_Here!S$2:S$850, MATCH(B445, Paste_Here!A$2:A$850, 0)), ""), ""), "")</f>
        <v/>
      </c>
      <c r="DH445" s="66"/>
      <c r="DI445" s="76" t="str">
        <f>IFERROR(IF(B445&lt;&gt;"", IF(ISNUMBER(SEARCH("highrisk", LOWER(INDEX(Paste_Here!T$2:T$850, MATCH(B445, Paste_Here!A$2:A$850, 0))))), "High Risk", IF(ISNUMBER(SEARCH("lowrisk", LOWER(INDEX(Paste_Here!T$2:T$850, MATCH(B445, Paste_Here!A$2:A$850, 0))))), "Low Risk", IF(ISNUMBER(SEARCH("somerisk", LOWER(INDEX(Paste_Here!T$2:T$850, MATCH(B445, Paste_Here!A$2:A$850, 0))))), "Some Risk", ""))), ""), "")</f>
        <v/>
      </c>
      <c r="DJ445" s="66"/>
      <c r="DK445" s="76" t="str">
        <f>IFERROR(IF(B445&lt;&gt;"", IF(AND(INDEX(Paste_Here!AD$2:AD$850, MATCH(B445, Paste_Here!A$2:A$850, 0))&lt;&gt;"", ISNUMBER(VALUE(INDEX(Paste_Here!AD$2:AD$850, MATCH(B445, Paste_Here!A$2:A$850, 0))))), INDEX(Paste_Here!AD$2:AD$850, MATCH(B445, Paste_Here!A$2:A$850, 0)), ""), ""), "")</f>
        <v/>
      </c>
      <c r="DL445" s="66"/>
      <c r="DM445" s="76" t="str">
        <f>IFERROR(IF(B445&lt;&gt;"", IF(LOWER(INDEX(Paste_Here!AE$2:AE$850, MATCH(B445, Paste_Here!A$2:A$850, 0)))="approaching expectations", "Approaching", IF(LOWER(INDEX(Paste_Here!AE$2:AE$850, MATCH(B445, Paste_Here!A$2:A$850, 0)))="met expectations", "Met", IF(LOWER(INDEX(Paste_Here!AE$2:AE$850, MATCH(B445, Paste_Here!A$2:A$850, 0)))="exceeded expectations", "Exceeded", IF(LOWER(INDEX(Paste_Here!AE$2:AE$850, MATCH(B445, Paste_Here!A$2:A$850, 0)))="below expectations", "Below", "")))), ""), "")</f>
        <v/>
      </c>
      <c r="DN445" s="66"/>
      <c r="DO445" s="76"/>
      <c r="DP445" s="66"/>
      <c r="DQ445" s="76"/>
      <c r="DR445" s="66"/>
      <c r="DS445" s="76"/>
      <c r="DT445" s="66"/>
      <c r="DU445" s="76"/>
      <c r="DV445" s="66"/>
      <c r="DW445" s="66"/>
      <c r="DX445" s="76" t="str">
        <f t="shared" si="55"/>
        <v/>
      </c>
      <c r="DY445" s="66"/>
      <c r="DZ445" s="76"/>
      <c r="EA445" s="66"/>
      <c r="EB445" s="76"/>
      <c r="EC445" s="66"/>
      <c r="ED445" s="76" t="str">
        <f>IFERROR(IF(B445&lt;&gt;"", IF(AND(INDEX(Paste_Here!AF$2:AF$850, MATCH(B445, Paste_Here!A$2:A$850, 0))&lt;&gt;"", ISNUMBER(VALUE(INDEX(Paste_Here!AF$2:AF$850, MATCH(B445, Paste_Here!A$2:A$850, 0))))), INDEX(Paste_Here!AF$2:AF$850, MATCH(B445, Paste_Here!A$2:A$850, 0)), ""), ""), "")</f>
        <v/>
      </c>
      <c r="EE445" s="66"/>
      <c r="EF445" s="76"/>
      <c r="EG445" s="66"/>
      <c r="EH445" s="76"/>
      <c r="EI445" s="66"/>
      <c r="EJ445" s="76" t="str">
        <f>IFERROR(IF(B445&lt;&gt;"", IF(AND(INDEX(Paste_Here!AG$2:AG$850, MATCH(B445, Paste_Here!A$2:A$850, 0))&lt;&gt;"", ISNUMBER(VALUE(INDEX(Paste_Here!AG$2:AG$850, MATCH(B445, Paste_Here!A$2:A$850, 0))))), INDEX(Paste_Here!AG$2:AG$850, MATCH(B445, Paste_Here!A$2:A$850, 0)), ""), ""), "")</f>
        <v/>
      </c>
      <c r="EK445" s="66"/>
      <c r="EL445" s="76"/>
      <c r="EM445" s="66"/>
      <c r="EN445" s="76"/>
      <c r="EO445" s="66"/>
      <c r="EP445" s="76"/>
      <c r="EQ445" s="66"/>
      <c r="ER445" s="76"/>
      <c r="ES445" s="66"/>
      <c r="ET445" s="66"/>
      <c r="EU445" s="76"/>
      <c r="EV445" s="66"/>
      <c r="EW445" s="76"/>
      <c r="EX445" s="66"/>
      <c r="EY445" s="76"/>
      <c r="EZ445" s="66"/>
      <c r="FA445" s="76"/>
      <c r="FB445" s="66"/>
      <c r="FC445" s="76"/>
      <c r="FD445" s="66"/>
      <c r="FE445" s="76"/>
      <c r="FF445" s="66"/>
      <c r="FG445" s="76"/>
      <c r="FH445" s="66"/>
      <c r="FI445" s="76"/>
      <c r="FJ445" s="66"/>
      <c r="FK445" s="76"/>
      <c r="FL445" s="66"/>
      <c r="FM445" s="76"/>
      <c r="FN445" s="66"/>
      <c r="FO445" s="76"/>
      <c r="FP445" s="66"/>
      <c r="FQ445" s="76"/>
      <c r="FR445" s="66"/>
      <c r="FS445" s="76"/>
      <c r="FT445" s="66"/>
      <c r="FU445" s="76"/>
      <c r="FV445" s="66"/>
      <c r="FW445" s="76"/>
      <c r="FX445" s="66"/>
      <c r="FY445" s="76"/>
      <c r="FZ445" s="66"/>
      <c r="GA445" s="76"/>
      <c r="GB445" s="66"/>
      <c r="GC445" s="76"/>
      <c r="GD445" s="66"/>
      <c r="GE445" s="76"/>
      <c r="GF445" s="66"/>
      <c r="GG445" s="76"/>
      <c r="GH445" s="66"/>
      <c r="GI445" s="76"/>
      <c r="GJ445" s="66"/>
      <c r="GK445" s="76"/>
      <c r="GL445" s="66"/>
      <c r="GM445" s="76"/>
      <c r="GN445" s="66"/>
      <c r="GO445" s="76"/>
      <c r="GP445" s="66"/>
      <c r="GQ445" s="76"/>
      <c r="GR445" s="66"/>
      <c r="GS445" s="76"/>
      <c r="GT445" s="66"/>
      <c r="GU445" s="76"/>
      <c r="GV445" s="66"/>
      <c r="GW445" s="76"/>
      <c r="GX445" s="66"/>
      <c r="GY445" s="76"/>
      <c r="GZ445" s="66"/>
      <c r="HA445" s="76"/>
      <c r="HB445" s="66"/>
      <c r="HC445" s="76"/>
      <c r="HD445" s="66"/>
      <c r="HE445" s="76"/>
      <c r="HF445" s="66"/>
      <c r="HG445" s="76"/>
      <c r="HH445" s="66"/>
      <c r="HI445" s="76"/>
      <c r="HJ445" s="66"/>
      <c r="HK445" s="76"/>
      <c r="HL445" s="66"/>
      <c r="HM445" s="76"/>
      <c r="HN445" s="66"/>
      <c r="HO445" s="76"/>
      <c r="HP445" s="66"/>
      <c r="HQ445" s="76"/>
      <c r="HR445" s="66"/>
      <c r="HS445" s="76"/>
      <c r="HT445" s="66"/>
      <c r="HU445" s="76"/>
      <c r="HV445" s="66"/>
      <c r="HW445" s="76"/>
      <c r="HX445" s="66"/>
      <c r="HY445" s="76"/>
      <c r="HZ445" s="66"/>
      <c r="IA445" s="76"/>
      <c r="IB445" s="66"/>
      <c r="IC445" s="76"/>
      <c r="ID445" s="66"/>
      <c r="IE445" s="76"/>
      <c r="IF445" s="66"/>
      <c r="IG445" s="76"/>
      <c r="IH445" s="66"/>
      <c r="II445" s="76"/>
      <c r="IJ445" s="66"/>
      <c r="IK445" s="76"/>
      <c r="IL445" s="66"/>
      <c r="IM445" s="76"/>
      <c r="IN445" s="66"/>
      <c r="IO445" s="76"/>
      <c r="IP445" s="66"/>
      <c r="IQ445" s="76"/>
      <c r="IR445" s="66"/>
      <c r="IS445" s="76"/>
      <c r="IT445" s="66"/>
      <c r="IU445" s="76"/>
      <c r="IV445" s="66"/>
      <c r="IW445" s="76"/>
      <c r="IX445" s="66"/>
      <c r="IY445" s="76"/>
      <c r="IZ445" s="66"/>
      <c r="JA445" s="76"/>
      <c r="JB445" s="66"/>
      <c r="JC445" s="76"/>
      <c r="JD445" s="66"/>
      <c r="JE445" s="76"/>
      <c r="JF445" s="66"/>
      <c r="JG445" s="76"/>
      <c r="JH445" s="66"/>
      <c r="JI445" s="76"/>
      <c r="JJ445" s="66"/>
      <c r="JK445" s="76"/>
      <c r="JL445" s="66"/>
      <c r="JM445" s="76"/>
      <c r="JN445" s="66"/>
      <c r="JO445" s="76"/>
      <c r="JP445" s="66"/>
      <c r="JQ445" s="76"/>
      <c r="JR445" s="66"/>
      <c r="JS445" s="76"/>
      <c r="JT445" s="66"/>
      <c r="JU445" s="76"/>
      <c r="JV445" s="66"/>
      <c r="JW445" s="76"/>
      <c r="JX445" s="66"/>
      <c r="JY445" s="76"/>
      <c r="JZ445" s="66"/>
      <c r="KA445" s="76"/>
      <c r="KB445" s="66"/>
      <c r="KC445" s="76"/>
      <c r="KD445" s="66"/>
      <c r="KE445" s="76"/>
      <c r="KF445" s="66"/>
      <c r="KG445" s="76"/>
      <c r="KH445" s="66"/>
      <c r="KI445" s="76"/>
      <c r="KJ445" s="66"/>
      <c r="KK445" s="76"/>
      <c r="KL445" s="66"/>
      <c r="KM445" s="76"/>
      <c r="KN445" s="66"/>
      <c r="KO445" s="76"/>
      <c r="KP445" s="66"/>
      <c r="KQ445" s="76"/>
      <c r="KR445" s="66"/>
      <c r="KS445" s="76"/>
      <c r="KT445" s="66"/>
      <c r="KU445" s="76"/>
      <c r="KV445" s="66"/>
      <c r="KW445" s="76"/>
      <c r="KX445" s="66"/>
      <c r="KY445" s="76"/>
      <c r="KZ445" s="66"/>
      <c r="LA445" s="76"/>
      <c r="LB445" s="66"/>
      <c r="LC445" s="76"/>
      <c r="LD445" s="66"/>
      <c r="LE445" s="76"/>
      <c r="LF445" s="66"/>
      <c r="LG445" s="76"/>
      <c r="LH445" s="66"/>
      <c r="LI445" s="76"/>
      <c r="LJ445" s="66"/>
      <c r="LK445" s="76"/>
      <c r="LL445" s="66"/>
      <c r="LM445" s="76"/>
      <c r="LN445" s="66"/>
      <c r="LO445" s="76"/>
      <c r="LP445" s="66"/>
      <c r="LQ445" s="76"/>
      <c r="LR445" s="66"/>
      <c r="LS445" s="76"/>
      <c r="LT445" s="66"/>
      <c r="LU445" s="76"/>
      <c r="LV445" s="66"/>
      <c r="LW445" s="76"/>
      <c r="LX445" s="66"/>
      <c r="LY445" s="76"/>
      <c r="LZ445" s="66"/>
      <c r="MA445" s="76"/>
      <c r="MB445" s="66"/>
      <c r="MC445" s="76"/>
      <c r="MD445" s="66"/>
      <c r="MG445" s="1" t="str" cm="1">
        <f t="array" ref="MG445">IFERROR(INDEX(Paste_Here!$B$2:$B$850, MATCH(0, COUNTIF(MG$4:MG444, Paste_Here!$B$2:$B$850) + IF(Paste_Here!$B$2:$B$850="", 1, 0), 0)), "")</f>
        <v/>
      </c>
      <c r="MH445" s="1" t="str">
        <f>IF(MG445&lt;&gt;"", INDEX(Paste_Here!$A$2:$A$850, MATCH(MG445, Paste_Here!$B$2:$B$850, 0)), "")</f>
        <v/>
      </c>
      <c r="MI445" s="1" t="str">
        <f t="shared" si="56"/>
        <v/>
      </c>
      <c r="MJ445" s="1" t="str" cm="1">
        <f t="array" ref="MJ445">IFERROR(INDEX($MI$5:$MI$850, MATCH(SMALL(IF($MI$5:$MI$850&lt;&gt;"", COUNTIF($MI$5:$MI$850, "&lt;"&amp;$MI$5:$MI$850)+1), ROW()-ROW($MJ$5)+1), COUNTIF($MI$5:$MI$850, "&lt;"&amp;$MI$5:$MI$850)+1, 0)), "")</f>
        <v/>
      </c>
    </row>
    <row r="446" spans="1:348">
      <c r="A446" s="66"/>
      <c r="B446" s="76" t="str">
        <f t="shared" si="49"/>
        <v/>
      </c>
      <c r="C446" s="66"/>
      <c r="D446" s="76" t="str">
        <f>IFERROR(IF(B446&lt;&gt;"", IF(AND(INDEX(Paste_Here!B$2:B$850, MATCH(B446, Paste_Here!A$2:A$850, 0))&lt;&gt;"", ISNUMBER(VALUE(INDEX(Paste_Here!B$2:B$850, MATCH(B446, Paste_Here!A$2:A$850, 0))))), INDEX(Paste_Here!B$2:B$850, MATCH(B446, Paste_Here!A$2:A$850, 0)), ""), ""), "")</f>
        <v/>
      </c>
      <c r="E446" s="66"/>
      <c r="F446" s="76" t="str">
        <f>IFERROR(IF(B446&lt;&gt;"", IF(ISTEXT(INDEX(Paste_Here!K$2:K$850, MATCH(B446, Paste_Here!A$2:A$850, 0))), INDEX(Paste_Here!K$2:K$850, MATCH(B446, Paste_Here!A$2:A$850, 0)), ""), ""), "")</f>
        <v/>
      </c>
      <c r="G446" s="66"/>
      <c r="H446" s="76" t="str">
        <f>IFERROR(IF(B446&lt;&gt;"", IF(ISTEXT(INDEX(Paste_Here!C$2:C$850, MATCH(B446, Paste_Here!A$2:A$850, 0))), INDEX(Paste_Here!C$2:C$850, MATCH(B446, Paste_Here!A$2:A$850, 0)), ""), ""), "")</f>
        <v/>
      </c>
      <c r="I446" s="66"/>
      <c r="J446" s="76" t="str">
        <f>IFERROR(IF(B446&lt;&gt;"", IF(ISNUMBER(SEARCH("s", LOWER(INDEX(Paste_Here!M$2:M$850, MATCH(B446, Paste_Here!A$2:A$850, 0))))), "Yes", IF(INDEX(Paste_Here!M$2:M$850, MATCH(B446, Paste_Here!A$2:A$850, 0))&lt;&gt;"", "No", "")), ""), "")</f>
        <v/>
      </c>
      <c r="K446" s="66"/>
      <c r="L446" s="76" t="str">
        <f>IFERROR(IF(B446&lt;&gt;"", IF(ISNUMBER(SEARCH("yes", LOWER(INDEX(Paste_Here!E$2:E$850, MATCH(B446, Paste_Here!A$2:A$850, 0))))), "Yes", IF(ISNUMBER(SEARCH("no", LOWER(INDEX(Paste_Here!E$2:E$850, MATCH(B446, Paste_Here!A$2:A$850, 0))))), "No", "")), ""), "")</f>
        <v/>
      </c>
      <c r="M446" s="66"/>
      <c r="N446" s="76" t="str">
        <f>IFERROR(IF(B446&lt;&gt;"", IF(ISNUMBER(SEARCH("yes", LOWER(INDEX(Paste_Here!F$2:F$850, MATCH(B446, Paste_Here!A$2:A$850, 0))))), "Yes", IF(ISNUMBER(SEARCH("no", LOWER(INDEX(Paste_Here!F$2:F$850, MATCH(B446, Paste_Here!A$2:A$850, 0))))), "No", "")), ""), "")</f>
        <v/>
      </c>
      <c r="O446" s="66"/>
      <c r="P446" s="76" t="str">
        <f>IFERROR(IF(B446&lt;&gt;"", IF(ISNUMBER(SEARCH("yes", LOWER(INDEX(Paste_Here!L$2:L$850, MATCH(B446, Paste_Here!A$2:A$850, 0))))), "Yes", IF(ISNUMBER(SEARCH("no", LOWER(INDEX(Paste_Here!L$2:L$850, MATCH(B446, Paste_Here!A$2:A$850, 0))))), "No", "")), ""), "")</f>
        <v/>
      </c>
      <c r="Q446" s="66"/>
      <c r="R446" s="76" t="str">
        <f>IFERROR(IF(B446&lt;&gt;"", IF(ISNUMBER(SEARCH("transitional 2", LOWER(INDEX(Paste_Here!D$2:D$850, MATCH(B446, Paste_Here!A$2:A$850, 0))))), "T2", IF(ISNUMBER(SEARCH("transitional 1", LOWER(INDEX(Paste_Here!D$2:D$850, MATCH(B446, Paste_Here!A$2:A$850, 0))))), "T1", IF(ISNUMBER(SEARCH("waived ell services", LOWER(INDEX(Paste_Here!D$2:D$850, MATCH(B446, Paste_Here!A$2:A$850, 0))))), "W", IF(ISNUMBER(SEARCH("english language learner", LOWER(INDEX(Paste_Here!D$2:D$850, MATCH(B446, Paste_Here!A$2:A$850, 0))))), "L", "")))), ""), "")</f>
        <v/>
      </c>
      <c r="S446" s="66"/>
      <c r="T446" s="76" t="str">
        <f>IFERROR(IF(B446&lt;&gt;"", IF(ISNUMBER(SEARCH("yes", LOWER(INDEX(Paste_Here!I$2:I$850, MATCH(B446, Paste_Here!A$2:A$850, 0))))), "Yes", IF(ISNUMBER(SEARCH("no", LOWER(INDEX(Paste_Here!I$2:I$850, MATCH(B446, Paste_Here!A$2:A$850, 0))))), "No", "")), ""), "")</f>
        <v/>
      </c>
      <c r="U446" s="66"/>
      <c r="V446" s="76" t="str">
        <f>IFERROR(IF(B446&lt;&gt;"", IF(ISTEXT(INDEX(Paste_Here!J$2:J$850, MATCH(B446, Paste_Here!A$2:A$850, 0))), VALUE(INDEX(Paste_Here!J$2:J$850, MATCH(B446, Paste_Here!A$2:A$850, 0))), ""), ""), "")</f>
        <v/>
      </c>
      <c r="W446" s="66"/>
      <c r="X446" s="66"/>
      <c r="Y446" s="76" t="str">
        <f t="shared" si="50"/>
        <v/>
      </c>
      <c r="Z446" s="66"/>
      <c r="AA446" s="76" t="str">
        <f>IFERROR(IF(B446&lt;&gt;"", IF(AND(INDEX(Paste_Here!AI$2:AI$850, MATCH(B446, Paste_Here!A$2:A$850, 0))&lt;&gt;"", ISNUMBER(VALUE(INDEX(Paste_Here!AI$2:AI$850, MATCH(B446, Paste_Here!A$2:A$850, 0))))), INDEX(Paste_Here!AI$2:AI$850, MATCH(B446, Paste_Here!A$2:A$850, 0)), ""), ""), "")</f>
        <v/>
      </c>
      <c r="AB446" s="66"/>
      <c r="AC446" s="76" t="str">
        <f>IFERROR(IF(B446&lt;&gt;"", IF(AND(INDEX(Paste_Here!AJ$2:AJ$850, MATCH(B446, Paste_Here!A$2:A$850, 0))&lt;&gt;"", ISNUMBER(VALUE(INDEX(Paste_Here!AJ$2:AJ$850, MATCH(B446, Paste_Here!A$2:A$850, 0))))), INDEX(Paste_Here!AJ$2:AJ$850, MATCH(B446, Paste_Here!A$2:A$850, 0)), ""), ""), "")</f>
        <v/>
      </c>
      <c r="AD446" s="66"/>
      <c r="AE446" s="76" t="str">
        <f>IFERROR(IF(B446&lt;&gt;"", IF(AND(INDEX(Paste_Here!AK$2:AK$850, MATCH(B446, Paste_Here!A$2:A$850, 0))&lt;&gt;"", ISNUMBER(VALUE(INDEX(Paste_Here!AK$2:AK$850, MATCH(B446, Paste_Here!A$2:A$850, 0))))), INDEX(Paste_Here!AK$2:AK$850, MATCH(B446, Paste_Here!A$2:A$850, 0)), ""), ""), "")</f>
        <v/>
      </c>
      <c r="AF446" s="66"/>
      <c r="AG446" s="76" t="str">
        <f>IFERROR(IF(B446&lt;&gt;"", IF(AND(INDEX(Paste_Here!AL$2:AL$850, MATCH(B446, Paste_Here!A$2:A$850, 0))&lt;&gt;"", ISNUMBER(VALUE(INDEX(Paste_Here!AL$2:AL$850, MATCH(B446, Paste_Here!A$2:A$850, 0))))), INDEX(Paste_Here!AL$2:AL$850, MATCH(B446, Paste_Here!A$2:A$850, 0)), ""), ""), "")</f>
        <v/>
      </c>
      <c r="AH446" s="66"/>
      <c r="AI446" s="76" t="str">
        <f>IFERROR(IF(B446&lt;&gt;"", IF(AND(INDEX(Paste_Here!AH$2:AH$850, MATCH(B446, Paste_Here!A$2:A$850, 0))&lt;&gt;"", ISNUMBER(VALUE(INDEX(Paste_Here!AH$2:AH$850, MATCH(B446, Paste_Here!A$2:A$850, 0))))), IF(VALUE(INDEX(Paste_Here!AH$2:AH$850, MATCH(B446, Paste_Here!A$2:A$850, 0)))=0, "", INDEX(Paste_Here!AH$2:AH$850, MATCH(B446, Paste_Here!A$2:A$850, 0))), ""), ""), "")</f>
        <v/>
      </c>
      <c r="AJ446" s="66"/>
      <c r="AK446" s="76" t="str">
        <f>IFERROR(IF(B446&lt;&gt;"", IF(AND(INDEX(Paste_Here!N$2:N$850, MATCH(B446, Paste_Here!A$2:A$850, 0))&lt;&gt;"", ISNUMBER(VALUE(INDEX(Paste_Here!N$2:N$850, MATCH(B446, Paste_Here!A$2:A$850, 0))))), INDEX(Paste_Here!N$2:N$850, MATCH(B446, Paste_Here!A$2:A$850, 0)), ""), ""), "")</f>
        <v/>
      </c>
      <c r="AL446" s="66"/>
      <c r="AM446" s="76" t="str">
        <f>IFERROR(IF(B446&lt;&gt;"", IF(AND(INDEX(Paste_Here!O$2:O$850, MATCH(B446, Paste_Here!A$2:A$850, 0))&lt;&gt;"", ISNUMBER(VALUE(INDEX(Paste_Here!O$2:O$850, MATCH(B446, Paste_Here!A$2:A$850, 0))))), INDEX(Paste_Here!O$2:O$850, MATCH(B446, Paste_Here!A$2:A$850, 0)), ""), ""), "")</f>
        <v/>
      </c>
      <c r="AN446" s="66"/>
      <c r="AO446" s="76"/>
      <c r="AP446" s="66"/>
      <c r="AQ446" s="76"/>
      <c r="AR446" s="66"/>
      <c r="AS446" s="76"/>
      <c r="AT446" s="66"/>
      <c r="AU446" s="66"/>
      <c r="AV446" s="76" t="str">
        <f t="shared" si="51"/>
        <v/>
      </c>
      <c r="AW446" s="66"/>
      <c r="AX446" s="76" t="str">
        <f>IFERROR(IF(B446&lt;&gt;"", IF(ISNUMBER(SEARCH("Revealed-Potential (Primary Focus)", LOWER(INDEX(Paste_Here!Z$2:Z$850, MATCH(B446, Paste_Here!A$2:A$850, 0))))), "Rev-Potential: Prim", IF(ISNUMBER(SEARCH("Revealed-Potential (Secondary Focus)", LOWER(INDEX(Paste_Here!Z$2:Z$850, MATCH(B446, Paste_Here!A$2:A$850, 0))))), "Rev-Potential: Sec", IF(ISNUMBER(SEARCH("Monitoring", LOWER(INDEX(Paste_Here!Z$2:Z$850, MATCH(B446, Paste_Here!A$2:A$850, 0))))), "Monitoring", IF(ISNUMBER(SEARCH("At-Promise (Secondary Focus)", LOWER(INDEX(Paste_Here!Z$2:Z$850, MATCH(B446, Paste_Here!A$2:A$850, 0))))), "At-Promise: Sec", IF(ISNUMBER(SEARCH("At-Promise (Primary Focus)", LOWER(INDEX(Paste_Here!Z$2:Z$850, MATCH(B446, Paste_Here!A$2:A$850, 0))))), "At-Promise: Prim", ""))))), ""), "")</f>
        <v/>
      </c>
      <c r="AY446" s="66"/>
      <c r="AZ446" s="76"/>
      <c r="BA446" s="66"/>
      <c r="BB446" s="76"/>
      <c r="BC446" s="66"/>
      <c r="BD446" s="76"/>
      <c r="BE446" s="66"/>
      <c r="BF446" s="76"/>
      <c r="BG446" s="66"/>
      <c r="BH446" s="76"/>
      <c r="BI446" s="66"/>
      <c r="BJ446" s="66"/>
      <c r="BK446" s="76" t="str">
        <f t="shared" si="52"/>
        <v/>
      </c>
      <c r="BL446" s="66"/>
      <c r="BM446" s="76" t="str">
        <f>IFERROR(IF(B446&lt;&gt;"", IF(AND(ISNUMBER(VALUE(SUBSTITUTE(SUBSTITUTE(Paste_Here!R446, "br", "-"), "L", ""))), VALUE(SUBSTITUTE(SUBSTITUTE(Paste_Here!R446, "br", "-"), "L", "")) &gt;= 1095), "Yes", IF(AND(ISNUMBER(VALUE(SUBSTITUTE(SUBSTITUTE(Paste_Here!R446, "br", "-"), "L", ""))), VALUE(SUBSTITUTE(SUBSTITUTE(Paste_Here!R446, "br", "-"), "L", "")) &lt;= 1094), "No", "")), ""), "")</f>
        <v/>
      </c>
      <c r="BN446" s="66"/>
      <c r="BO446" s="76" t="str">
        <f>IFERROR(IF(B446&lt;&gt;"", IF(COUNTIF(INDEX(Paste_Here!Y$2:AB$850, MATCH(B446, Paste_Here!A$2:A$850, 0), 0), "yes") &gt; 0, "Yes", IF(COUNTIF(INDEX(Paste_Here!Y$2:AB$850, MATCH(B446, Paste_Here!A$2:A$850, 0), 0), "no") &gt; 0, "No", "")), ""), "")</f>
        <v/>
      </c>
      <c r="BP446" s="66"/>
      <c r="BQ446" s="76" t="str">
        <f>IFERROR(IF(B446&lt;&gt;"", IF(AND(ISNUMBER(VALUE(SUBSTITUTE(SUBSTITUTE(Paste_Here!U446, "em", "-"), "q", ""))), VALUE(SUBSTITUTE(SUBSTITUTE(Paste_Here!U446, "em", "-"), "q", "")) &gt;= 910), "Yes", IF(AND(ISNUMBER(VALUE(SUBSTITUTE(SUBSTITUTE(Paste_Here!U446, "em", "-"), "q", ""))), VALUE(SUBSTITUTE(SUBSTITUTE(Paste_Here!U446, "em", "-"), "q", "")) &lt;= 909), "No", "")), ""), "")</f>
        <v/>
      </c>
      <c r="BR446" s="66"/>
      <c r="BS446" s="76" t="str">
        <f>IFERROR(IF(B446&lt;&gt;"", IF(AND(INDEX(Paste_Here!X$2:X$850, MATCH(B446, Paste_Here!A$2:A$850, 0))&lt;&gt;"", ISNUMBER(VALUE(INDEX(Paste_Here!X$2:X$850, MATCH(B446, Paste_Here!A$2:A$850, 0))))), INDEX(Paste_Here!X$2:X$850, MATCH(B446, Paste_Here!A$2:A$850, 0)), ""), ""), "")</f>
        <v/>
      </c>
      <c r="BT446" s="66"/>
      <c r="BU446" s="76" t="str">
        <f>IFERROR(IF(B446&lt;&gt;"", IF(ISNUMBER(VALUE(INDEX(Paste_Here!G$2:G$850, MATCH(B446, Paste_Here!A$2:A$850, 0)))), IF(VALUE(INDEX(Paste_Here!G$2:G$850, MATCH(B446, Paste_Here!A$2:A$850, 0)))=0, "No", IF(AND(VALUE(INDEX(Paste_Here!G$2:G$850, MATCH(B446, Paste_Here!A$2:A$850, 0)))&gt;=1, VALUE(INDEX(Paste_Here!G$2:G$850, MATCH(B446, Paste_Here!A$2:A$850, 0)))&lt;=4), VALUE(INDEX(Paste_Here!G$2:G$850, MATCH(B446, Paste_Here!A$2:A$850, 0))), "")), ""), ""), "")</f>
        <v/>
      </c>
      <c r="BV446" s="66"/>
      <c r="BW446" s="76" t="str">
        <f>IFERROR(IF(B446&lt;&gt;"", IF(ISNUMBER(VALUE(INDEX(Paste_Here!H$2:H$850, MATCH(B446, Paste_Here!A$2:A$850, 0)))), IF(VALUE(INDEX(Paste_Here!H$2:H$850, MATCH(B446, Paste_Here!A$2:A$850, 0)))=0, "No", IF(AND(VALUE(INDEX(Paste_Here!H$2:H$850, MATCH(B446, Paste_Here!A$2:A$850, 0)))&gt;=1, VALUE(INDEX(Paste_Here!H$2:H$850, MATCH(B446, Paste_Here!A$2:A$850, 0)))&lt;=4), VALUE(INDEX(Paste_Here!H$2:H$850, MATCH(B446, Paste_Here!A$2:A$850, 0))), "")), ""), ""), "")</f>
        <v/>
      </c>
      <c r="BX446" s="66"/>
      <c r="BY446" s="76"/>
      <c r="BZ446" s="66"/>
      <c r="CA446" s="76"/>
      <c r="CB446" s="66"/>
      <c r="CC446" s="66"/>
      <c r="CD446" s="76" t="str">
        <f t="shared" si="53"/>
        <v/>
      </c>
      <c r="CE446" s="66"/>
      <c r="CF446" s="76" t="str">
        <f>IFERROR(IF(B446&lt;&gt;"", IF(AND(INDEX(Paste_Here!P$2:P$850, MATCH(B446, Paste_Here!A$2:A$850, 0))&lt;&gt;"", ISNUMBER(VALUE(INDEX(Paste_Here!P$2:P$850, MATCH(B446, Paste_Here!A$2:A$850, 0))))), INDEX(Paste_Here!P$2:P$850, MATCH(B446, Paste_Here!A$2:A$850, 0)), ""), ""), "")</f>
        <v/>
      </c>
      <c r="CG446" s="66"/>
      <c r="CH446" s="76" t="str">
        <f>IFERROR(IF(B446&lt;&gt;"", IF(ISNUMBER(SEARCH("highrisk", LOWER(INDEX(Paste_Here!Q$2:Q$850, MATCH(B446, Paste_Here!A$2:A$850, 0))))), "High Risk", IF(ISNUMBER(SEARCH("lowrisk", LOWER(INDEX(Paste_Here!Q$2:Q$850, MATCH(B446, Paste_Here!A$2:A$850, 0))))), "Low Risk", IF(ISNUMBER(SEARCH("somerisk", LOWER(INDEX(Paste_Here!Q$2:Q$850, MATCH(B446, Paste_Here!A$2:A$850, 0))))), "Some Risk", ""))), ""), "")</f>
        <v/>
      </c>
      <c r="CI446" s="66"/>
      <c r="CJ446" s="76" t="str">
        <f>IFERROR(IF(B446&lt;&gt;"", IF(AND(INDEX(Paste_Here!AA$2:AA$850, MATCH(B446, Paste_Here!A$2:A$850, 0))&lt;&gt;"", ISNUMBER(VALUE(INDEX(Paste_Here!AA$2:AA$850, MATCH(B446, Paste_Here!A$2:A$850, 0))))), INDEX(Paste_Here!AA$2:AA$850, MATCH(B446, Paste_Here!A$2:A$850, 0)), ""), ""), "")</f>
        <v/>
      </c>
      <c r="CK446" s="66"/>
      <c r="CL446" s="76" t="str">
        <f>IFERROR(IF(B446&lt;&gt;"", IF(LOWER(INDEX(Paste_Here!AB$2:AB$850, MATCH(B446, Paste_Here!A$2:A$850, 0)))="approaching expectations", "Approaching", IF(LOWER(INDEX(Paste_Here!AB$2:AB$850, MATCH(B446, Paste_Here!A$2:A$850, 0)))="met expectations", "Met", IF(LOWER(INDEX(Paste_Here!AB$2:AB$850, MATCH(B446, Paste_Here!A$2:A$850, 0)))="exceeded expectations", "Exceeded", IF(LOWER(INDEX(Paste_Here!AB$2:AB$850, MATCH(B446, Paste_Here!A$2:A$850, 0)))="below expectations", "Below", "")))), ""), "")</f>
        <v/>
      </c>
      <c r="CM446" s="66"/>
      <c r="CN446" s="76" t="str">
        <f>IFERROR(IF(B446&lt;&gt;"", IF(AND(INDEX(Paste_Here!AC$2:AC$850, MATCH(B446, Paste_Here!A$2:A$850, 0))&lt;&gt;"", ISNUMBER(VALUE(INDEX(Paste_Here!AC$2:AC$850, MATCH(B446, Paste_Here!A$2:A$850, 0))))), INDEX(Paste_Here!AC$2:AC$850, MATCH(B446, Paste_Here!A$2:A$850, 0)), ""), ""), "")</f>
        <v/>
      </c>
      <c r="CO446" s="66"/>
      <c r="CP446" s="76"/>
      <c r="CQ446" s="66"/>
      <c r="CR446" s="76"/>
      <c r="CS446" s="66"/>
      <c r="CT446" s="76"/>
      <c r="CU446" s="66"/>
      <c r="CV446" s="76"/>
      <c r="CW446" s="66"/>
      <c r="CX446" s="76"/>
      <c r="CY446" s="66"/>
      <c r="CZ446" s="66"/>
      <c r="DA446" s="76" t="str">
        <f t="shared" si="54"/>
        <v/>
      </c>
      <c r="DB446" s="66"/>
      <c r="DC446" s="76" t="str">
        <f>IFERROR(IF(B446&lt;&gt;"", IF(AND(INDEX(Paste_Here!V$2:V$850, MATCH(B446, Paste_Here!A$2:A$850, 0))&lt;&gt;"", ISNUMBER(VALUE(INDEX(Paste_Here!V$2:V$850, MATCH(B446, Paste_Here!A$2:A$850, 0))))), INDEX(Paste_Here!V$2:V$850, MATCH(B446, Paste_Here!A$2:A$850, 0)), ""), ""), "")</f>
        <v/>
      </c>
      <c r="DD446" s="66"/>
      <c r="DE446" s="76" t="str">
        <f>IFERROR(IF(B446&lt;&gt;"", IF(ISNUMBER(SEARCH("highrisk", LOWER(INDEX(Paste_Here!W$2:W$850, MATCH(B446, Paste_Here!A$2:A$850, 0))))), "High Risk", IF(ISNUMBER(SEARCH("lowrisk", LOWER(INDEX(Paste_Here!W$2:W$850, MATCH(B446, Paste_Here!A$2:A$850, 0))))), "Low Risk", IF(ISNUMBER(SEARCH("somerisk", LOWER(INDEX(Paste_Here!W$2:W$850, MATCH(B446, Paste_Here!A$2:A$850, 0))))), "Some Risk", ""))), ""), "")</f>
        <v/>
      </c>
      <c r="DF446" s="66"/>
      <c r="DG446" s="76" t="str">
        <f>IFERROR(IF(B446&lt;&gt;"", IF(AND(INDEX(Paste_Here!S$2:S$850, MATCH(B446, Paste_Here!A$2:A$850, 0))&lt;&gt;"", ISNUMBER(VALUE(INDEX(Paste_Here!S$2:S$850, MATCH(B446, Paste_Here!A$2:A$850, 0))))), INDEX(Paste_Here!S$2:S$850, MATCH(B446, Paste_Here!A$2:A$850, 0)), ""), ""), "")</f>
        <v/>
      </c>
      <c r="DH446" s="66"/>
      <c r="DI446" s="76" t="str">
        <f>IFERROR(IF(B446&lt;&gt;"", IF(ISNUMBER(SEARCH("highrisk", LOWER(INDEX(Paste_Here!T$2:T$850, MATCH(B446, Paste_Here!A$2:A$850, 0))))), "High Risk", IF(ISNUMBER(SEARCH("lowrisk", LOWER(INDEX(Paste_Here!T$2:T$850, MATCH(B446, Paste_Here!A$2:A$850, 0))))), "Low Risk", IF(ISNUMBER(SEARCH("somerisk", LOWER(INDEX(Paste_Here!T$2:T$850, MATCH(B446, Paste_Here!A$2:A$850, 0))))), "Some Risk", ""))), ""), "")</f>
        <v/>
      </c>
      <c r="DJ446" s="66"/>
      <c r="DK446" s="76" t="str">
        <f>IFERROR(IF(B446&lt;&gt;"", IF(AND(INDEX(Paste_Here!AD$2:AD$850, MATCH(B446, Paste_Here!A$2:A$850, 0))&lt;&gt;"", ISNUMBER(VALUE(INDEX(Paste_Here!AD$2:AD$850, MATCH(B446, Paste_Here!A$2:A$850, 0))))), INDEX(Paste_Here!AD$2:AD$850, MATCH(B446, Paste_Here!A$2:A$850, 0)), ""), ""), "")</f>
        <v/>
      </c>
      <c r="DL446" s="66"/>
      <c r="DM446" s="76" t="str">
        <f>IFERROR(IF(B446&lt;&gt;"", IF(LOWER(INDEX(Paste_Here!AE$2:AE$850, MATCH(B446, Paste_Here!A$2:A$850, 0)))="approaching expectations", "Approaching", IF(LOWER(INDEX(Paste_Here!AE$2:AE$850, MATCH(B446, Paste_Here!A$2:A$850, 0)))="met expectations", "Met", IF(LOWER(INDEX(Paste_Here!AE$2:AE$850, MATCH(B446, Paste_Here!A$2:A$850, 0)))="exceeded expectations", "Exceeded", IF(LOWER(INDEX(Paste_Here!AE$2:AE$850, MATCH(B446, Paste_Here!A$2:A$850, 0)))="below expectations", "Below", "")))), ""), "")</f>
        <v/>
      </c>
      <c r="DN446" s="66"/>
      <c r="DO446" s="76"/>
      <c r="DP446" s="66"/>
      <c r="DQ446" s="76"/>
      <c r="DR446" s="66"/>
      <c r="DS446" s="76"/>
      <c r="DT446" s="66"/>
      <c r="DU446" s="76"/>
      <c r="DV446" s="66"/>
      <c r="DW446" s="66"/>
      <c r="DX446" s="76" t="str">
        <f t="shared" si="55"/>
        <v/>
      </c>
      <c r="DY446" s="66"/>
      <c r="DZ446" s="76"/>
      <c r="EA446" s="66"/>
      <c r="EB446" s="76"/>
      <c r="EC446" s="66"/>
      <c r="ED446" s="76" t="str">
        <f>IFERROR(IF(B446&lt;&gt;"", IF(AND(INDEX(Paste_Here!AF$2:AF$850, MATCH(B446, Paste_Here!A$2:A$850, 0))&lt;&gt;"", ISNUMBER(VALUE(INDEX(Paste_Here!AF$2:AF$850, MATCH(B446, Paste_Here!A$2:A$850, 0))))), INDEX(Paste_Here!AF$2:AF$850, MATCH(B446, Paste_Here!A$2:A$850, 0)), ""), ""), "")</f>
        <v/>
      </c>
      <c r="EE446" s="66"/>
      <c r="EF446" s="76"/>
      <c r="EG446" s="66"/>
      <c r="EH446" s="76"/>
      <c r="EI446" s="66"/>
      <c r="EJ446" s="76" t="str">
        <f>IFERROR(IF(B446&lt;&gt;"", IF(AND(INDEX(Paste_Here!AG$2:AG$850, MATCH(B446, Paste_Here!A$2:A$850, 0))&lt;&gt;"", ISNUMBER(VALUE(INDEX(Paste_Here!AG$2:AG$850, MATCH(B446, Paste_Here!A$2:A$850, 0))))), INDEX(Paste_Here!AG$2:AG$850, MATCH(B446, Paste_Here!A$2:A$850, 0)), ""), ""), "")</f>
        <v/>
      </c>
      <c r="EK446" s="66"/>
      <c r="EL446" s="76"/>
      <c r="EM446" s="66"/>
      <c r="EN446" s="76"/>
      <c r="EO446" s="66"/>
      <c r="EP446" s="76"/>
      <c r="EQ446" s="66"/>
      <c r="ER446" s="76"/>
      <c r="ES446" s="66"/>
      <c r="ET446" s="66"/>
      <c r="EU446" s="76"/>
      <c r="EV446" s="66"/>
      <c r="EW446" s="76"/>
      <c r="EX446" s="66"/>
      <c r="EY446" s="76"/>
      <c r="EZ446" s="66"/>
      <c r="FA446" s="76"/>
      <c r="FB446" s="66"/>
      <c r="FC446" s="76"/>
      <c r="FD446" s="66"/>
      <c r="FE446" s="76"/>
      <c r="FF446" s="66"/>
      <c r="FG446" s="76"/>
      <c r="FH446" s="66"/>
      <c r="FI446" s="76"/>
      <c r="FJ446" s="66"/>
      <c r="FK446" s="76"/>
      <c r="FL446" s="66"/>
      <c r="FM446" s="76"/>
      <c r="FN446" s="66"/>
      <c r="FO446" s="76"/>
      <c r="FP446" s="66"/>
      <c r="FQ446" s="76"/>
      <c r="FR446" s="66"/>
      <c r="FS446" s="76"/>
      <c r="FT446" s="66"/>
      <c r="FU446" s="76"/>
      <c r="FV446" s="66"/>
      <c r="FW446" s="76"/>
      <c r="FX446" s="66"/>
      <c r="FY446" s="76"/>
      <c r="FZ446" s="66"/>
      <c r="GA446" s="76"/>
      <c r="GB446" s="66"/>
      <c r="GC446" s="76"/>
      <c r="GD446" s="66"/>
      <c r="GE446" s="76"/>
      <c r="GF446" s="66"/>
      <c r="GG446" s="76"/>
      <c r="GH446" s="66"/>
      <c r="GI446" s="76"/>
      <c r="GJ446" s="66"/>
      <c r="GK446" s="76"/>
      <c r="GL446" s="66"/>
      <c r="GM446" s="76"/>
      <c r="GN446" s="66"/>
      <c r="GO446" s="76"/>
      <c r="GP446" s="66"/>
      <c r="GQ446" s="76"/>
      <c r="GR446" s="66"/>
      <c r="GS446" s="76"/>
      <c r="GT446" s="66"/>
      <c r="GU446" s="76"/>
      <c r="GV446" s="66"/>
      <c r="GW446" s="76"/>
      <c r="GX446" s="66"/>
      <c r="GY446" s="76"/>
      <c r="GZ446" s="66"/>
      <c r="HA446" s="76"/>
      <c r="HB446" s="66"/>
      <c r="HC446" s="76"/>
      <c r="HD446" s="66"/>
      <c r="HE446" s="76"/>
      <c r="HF446" s="66"/>
      <c r="HG446" s="76"/>
      <c r="HH446" s="66"/>
      <c r="HI446" s="76"/>
      <c r="HJ446" s="66"/>
      <c r="HK446" s="76"/>
      <c r="HL446" s="66"/>
      <c r="HM446" s="76"/>
      <c r="HN446" s="66"/>
      <c r="HO446" s="76"/>
      <c r="HP446" s="66"/>
      <c r="HQ446" s="76"/>
      <c r="HR446" s="66"/>
      <c r="HS446" s="76"/>
      <c r="HT446" s="66"/>
      <c r="HU446" s="76"/>
      <c r="HV446" s="66"/>
      <c r="HW446" s="76"/>
      <c r="HX446" s="66"/>
      <c r="HY446" s="76"/>
      <c r="HZ446" s="66"/>
      <c r="IA446" s="76"/>
      <c r="IB446" s="66"/>
      <c r="IC446" s="76"/>
      <c r="ID446" s="66"/>
      <c r="IE446" s="76"/>
      <c r="IF446" s="66"/>
      <c r="IG446" s="76"/>
      <c r="IH446" s="66"/>
      <c r="II446" s="76"/>
      <c r="IJ446" s="66"/>
      <c r="IK446" s="76"/>
      <c r="IL446" s="66"/>
      <c r="IM446" s="76"/>
      <c r="IN446" s="66"/>
      <c r="IO446" s="76"/>
      <c r="IP446" s="66"/>
      <c r="IQ446" s="76"/>
      <c r="IR446" s="66"/>
      <c r="IS446" s="76"/>
      <c r="IT446" s="66"/>
      <c r="IU446" s="76"/>
      <c r="IV446" s="66"/>
      <c r="IW446" s="76"/>
      <c r="IX446" s="66"/>
      <c r="IY446" s="76"/>
      <c r="IZ446" s="66"/>
      <c r="JA446" s="76"/>
      <c r="JB446" s="66"/>
      <c r="JC446" s="76"/>
      <c r="JD446" s="66"/>
      <c r="JE446" s="76"/>
      <c r="JF446" s="66"/>
      <c r="JG446" s="76"/>
      <c r="JH446" s="66"/>
      <c r="JI446" s="76"/>
      <c r="JJ446" s="66"/>
      <c r="JK446" s="76"/>
      <c r="JL446" s="66"/>
      <c r="JM446" s="76"/>
      <c r="JN446" s="66"/>
      <c r="JO446" s="76"/>
      <c r="JP446" s="66"/>
      <c r="JQ446" s="76"/>
      <c r="JR446" s="66"/>
      <c r="JS446" s="76"/>
      <c r="JT446" s="66"/>
      <c r="JU446" s="76"/>
      <c r="JV446" s="66"/>
      <c r="JW446" s="76"/>
      <c r="JX446" s="66"/>
      <c r="JY446" s="76"/>
      <c r="JZ446" s="66"/>
      <c r="KA446" s="76"/>
      <c r="KB446" s="66"/>
      <c r="KC446" s="76"/>
      <c r="KD446" s="66"/>
      <c r="KE446" s="76"/>
      <c r="KF446" s="66"/>
      <c r="KG446" s="76"/>
      <c r="KH446" s="66"/>
      <c r="KI446" s="76"/>
      <c r="KJ446" s="66"/>
      <c r="KK446" s="76"/>
      <c r="KL446" s="66"/>
      <c r="KM446" s="76"/>
      <c r="KN446" s="66"/>
      <c r="KO446" s="76"/>
      <c r="KP446" s="66"/>
      <c r="KQ446" s="76"/>
      <c r="KR446" s="66"/>
      <c r="KS446" s="76"/>
      <c r="KT446" s="66"/>
      <c r="KU446" s="76"/>
      <c r="KV446" s="66"/>
      <c r="KW446" s="76"/>
      <c r="KX446" s="66"/>
      <c r="KY446" s="76"/>
      <c r="KZ446" s="66"/>
      <c r="LA446" s="76"/>
      <c r="LB446" s="66"/>
      <c r="LC446" s="76"/>
      <c r="LD446" s="66"/>
      <c r="LE446" s="76"/>
      <c r="LF446" s="66"/>
      <c r="LG446" s="76"/>
      <c r="LH446" s="66"/>
      <c r="LI446" s="76"/>
      <c r="LJ446" s="66"/>
      <c r="LK446" s="76"/>
      <c r="LL446" s="66"/>
      <c r="LM446" s="76"/>
      <c r="LN446" s="66"/>
      <c r="LO446" s="76"/>
      <c r="LP446" s="66"/>
      <c r="LQ446" s="76"/>
      <c r="LR446" s="66"/>
      <c r="LS446" s="76"/>
      <c r="LT446" s="66"/>
      <c r="LU446" s="76"/>
      <c r="LV446" s="66"/>
      <c r="LW446" s="76"/>
      <c r="LX446" s="66"/>
      <c r="LY446" s="76"/>
      <c r="LZ446" s="66"/>
      <c r="MA446" s="76"/>
      <c r="MB446" s="66"/>
      <c r="MC446" s="76"/>
      <c r="MD446" s="66"/>
      <c r="MG446" s="1" t="str" cm="1">
        <f t="array" ref="MG446">IFERROR(INDEX(Paste_Here!$B$2:$B$850, MATCH(0, COUNTIF(MG$4:MG445, Paste_Here!$B$2:$B$850) + IF(Paste_Here!$B$2:$B$850="", 1, 0), 0)), "")</f>
        <v/>
      </c>
      <c r="MH446" s="1" t="str">
        <f>IF(MG446&lt;&gt;"", INDEX(Paste_Here!$A$2:$A$850, MATCH(MG446, Paste_Here!$B$2:$B$850, 0)), "")</f>
        <v/>
      </c>
      <c r="MI446" s="1" t="str">
        <f t="shared" si="56"/>
        <v/>
      </c>
      <c r="MJ446" s="1" t="str" cm="1">
        <f t="array" ref="MJ446">IFERROR(INDEX($MI$5:$MI$850, MATCH(SMALL(IF($MI$5:$MI$850&lt;&gt;"", COUNTIF($MI$5:$MI$850, "&lt;"&amp;$MI$5:$MI$850)+1), ROW()-ROW($MJ$5)+1), COUNTIF($MI$5:$MI$850, "&lt;"&amp;$MI$5:$MI$850)+1, 0)), "")</f>
        <v/>
      </c>
    </row>
    <row r="447" spans="1:348">
      <c r="A447" s="66"/>
      <c r="B447" s="76" t="str">
        <f t="shared" si="49"/>
        <v/>
      </c>
      <c r="C447" s="66"/>
      <c r="D447" s="76" t="str">
        <f>IFERROR(IF(B447&lt;&gt;"", IF(AND(INDEX(Paste_Here!B$2:B$850, MATCH(B447, Paste_Here!A$2:A$850, 0))&lt;&gt;"", ISNUMBER(VALUE(INDEX(Paste_Here!B$2:B$850, MATCH(B447, Paste_Here!A$2:A$850, 0))))), INDEX(Paste_Here!B$2:B$850, MATCH(B447, Paste_Here!A$2:A$850, 0)), ""), ""), "")</f>
        <v/>
      </c>
      <c r="E447" s="66"/>
      <c r="F447" s="76" t="str">
        <f>IFERROR(IF(B447&lt;&gt;"", IF(ISTEXT(INDEX(Paste_Here!K$2:K$850, MATCH(B447, Paste_Here!A$2:A$850, 0))), INDEX(Paste_Here!K$2:K$850, MATCH(B447, Paste_Here!A$2:A$850, 0)), ""), ""), "")</f>
        <v/>
      </c>
      <c r="G447" s="66"/>
      <c r="H447" s="76" t="str">
        <f>IFERROR(IF(B447&lt;&gt;"", IF(ISTEXT(INDEX(Paste_Here!C$2:C$850, MATCH(B447, Paste_Here!A$2:A$850, 0))), INDEX(Paste_Here!C$2:C$850, MATCH(B447, Paste_Here!A$2:A$850, 0)), ""), ""), "")</f>
        <v/>
      </c>
      <c r="I447" s="66"/>
      <c r="J447" s="76" t="str">
        <f>IFERROR(IF(B447&lt;&gt;"", IF(ISNUMBER(SEARCH("s", LOWER(INDEX(Paste_Here!M$2:M$850, MATCH(B447, Paste_Here!A$2:A$850, 0))))), "Yes", IF(INDEX(Paste_Here!M$2:M$850, MATCH(B447, Paste_Here!A$2:A$850, 0))&lt;&gt;"", "No", "")), ""), "")</f>
        <v/>
      </c>
      <c r="K447" s="66"/>
      <c r="L447" s="76" t="str">
        <f>IFERROR(IF(B447&lt;&gt;"", IF(ISNUMBER(SEARCH("yes", LOWER(INDEX(Paste_Here!E$2:E$850, MATCH(B447, Paste_Here!A$2:A$850, 0))))), "Yes", IF(ISNUMBER(SEARCH("no", LOWER(INDEX(Paste_Here!E$2:E$850, MATCH(B447, Paste_Here!A$2:A$850, 0))))), "No", "")), ""), "")</f>
        <v/>
      </c>
      <c r="M447" s="66"/>
      <c r="N447" s="76" t="str">
        <f>IFERROR(IF(B447&lt;&gt;"", IF(ISNUMBER(SEARCH("yes", LOWER(INDEX(Paste_Here!F$2:F$850, MATCH(B447, Paste_Here!A$2:A$850, 0))))), "Yes", IF(ISNUMBER(SEARCH("no", LOWER(INDEX(Paste_Here!F$2:F$850, MATCH(B447, Paste_Here!A$2:A$850, 0))))), "No", "")), ""), "")</f>
        <v/>
      </c>
      <c r="O447" s="66"/>
      <c r="P447" s="76" t="str">
        <f>IFERROR(IF(B447&lt;&gt;"", IF(ISNUMBER(SEARCH("yes", LOWER(INDEX(Paste_Here!L$2:L$850, MATCH(B447, Paste_Here!A$2:A$850, 0))))), "Yes", IF(ISNUMBER(SEARCH("no", LOWER(INDEX(Paste_Here!L$2:L$850, MATCH(B447, Paste_Here!A$2:A$850, 0))))), "No", "")), ""), "")</f>
        <v/>
      </c>
      <c r="Q447" s="66"/>
      <c r="R447" s="76" t="str">
        <f>IFERROR(IF(B447&lt;&gt;"", IF(ISNUMBER(SEARCH("transitional 2", LOWER(INDEX(Paste_Here!D$2:D$850, MATCH(B447, Paste_Here!A$2:A$850, 0))))), "T2", IF(ISNUMBER(SEARCH("transitional 1", LOWER(INDEX(Paste_Here!D$2:D$850, MATCH(B447, Paste_Here!A$2:A$850, 0))))), "T1", IF(ISNUMBER(SEARCH("waived ell services", LOWER(INDEX(Paste_Here!D$2:D$850, MATCH(B447, Paste_Here!A$2:A$850, 0))))), "W", IF(ISNUMBER(SEARCH("english language learner", LOWER(INDEX(Paste_Here!D$2:D$850, MATCH(B447, Paste_Here!A$2:A$850, 0))))), "L", "")))), ""), "")</f>
        <v/>
      </c>
      <c r="S447" s="66"/>
      <c r="T447" s="76" t="str">
        <f>IFERROR(IF(B447&lt;&gt;"", IF(ISNUMBER(SEARCH("yes", LOWER(INDEX(Paste_Here!I$2:I$850, MATCH(B447, Paste_Here!A$2:A$850, 0))))), "Yes", IF(ISNUMBER(SEARCH("no", LOWER(INDEX(Paste_Here!I$2:I$850, MATCH(B447, Paste_Here!A$2:A$850, 0))))), "No", "")), ""), "")</f>
        <v/>
      </c>
      <c r="U447" s="66"/>
      <c r="V447" s="76" t="str">
        <f>IFERROR(IF(B447&lt;&gt;"", IF(ISTEXT(INDEX(Paste_Here!J$2:J$850, MATCH(B447, Paste_Here!A$2:A$850, 0))), VALUE(INDEX(Paste_Here!J$2:J$850, MATCH(B447, Paste_Here!A$2:A$850, 0))), ""), ""), "")</f>
        <v/>
      </c>
      <c r="W447" s="66"/>
      <c r="X447" s="66"/>
      <c r="Y447" s="76" t="str">
        <f t="shared" si="50"/>
        <v/>
      </c>
      <c r="Z447" s="66"/>
      <c r="AA447" s="76" t="str">
        <f>IFERROR(IF(B447&lt;&gt;"", IF(AND(INDEX(Paste_Here!AI$2:AI$850, MATCH(B447, Paste_Here!A$2:A$850, 0))&lt;&gt;"", ISNUMBER(VALUE(INDEX(Paste_Here!AI$2:AI$850, MATCH(B447, Paste_Here!A$2:A$850, 0))))), INDEX(Paste_Here!AI$2:AI$850, MATCH(B447, Paste_Here!A$2:A$850, 0)), ""), ""), "")</f>
        <v/>
      </c>
      <c r="AB447" s="66"/>
      <c r="AC447" s="76" t="str">
        <f>IFERROR(IF(B447&lt;&gt;"", IF(AND(INDEX(Paste_Here!AJ$2:AJ$850, MATCH(B447, Paste_Here!A$2:A$850, 0))&lt;&gt;"", ISNUMBER(VALUE(INDEX(Paste_Here!AJ$2:AJ$850, MATCH(B447, Paste_Here!A$2:A$850, 0))))), INDEX(Paste_Here!AJ$2:AJ$850, MATCH(B447, Paste_Here!A$2:A$850, 0)), ""), ""), "")</f>
        <v/>
      </c>
      <c r="AD447" s="66"/>
      <c r="AE447" s="76" t="str">
        <f>IFERROR(IF(B447&lt;&gt;"", IF(AND(INDEX(Paste_Here!AK$2:AK$850, MATCH(B447, Paste_Here!A$2:A$850, 0))&lt;&gt;"", ISNUMBER(VALUE(INDEX(Paste_Here!AK$2:AK$850, MATCH(B447, Paste_Here!A$2:A$850, 0))))), INDEX(Paste_Here!AK$2:AK$850, MATCH(B447, Paste_Here!A$2:A$850, 0)), ""), ""), "")</f>
        <v/>
      </c>
      <c r="AF447" s="66"/>
      <c r="AG447" s="76" t="str">
        <f>IFERROR(IF(B447&lt;&gt;"", IF(AND(INDEX(Paste_Here!AL$2:AL$850, MATCH(B447, Paste_Here!A$2:A$850, 0))&lt;&gt;"", ISNUMBER(VALUE(INDEX(Paste_Here!AL$2:AL$850, MATCH(B447, Paste_Here!A$2:A$850, 0))))), INDEX(Paste_Here!AL$2:AL$850, MATCH(B447, Paste_Here!A$2:A$850, 0)), ""), ""), "")</f>
        <v/>
      </c>
      <c r="AH447" s="66"/>
      <c r="AI447" s="76" t="str">
        <f>IFERROR(IF(B447&lt;&gt;"", IF(AND(INDEX(Paste_Here!AH$2:AH$850, MATCH(B447, Paste_Here!A$2:A$850, 0))&lt;&gt;"", ISNUMBER(VALUE(INDEX(Paste_Here!AH$2:AH$850, MATCH(B447, Paste_Here!A$2:A$850, 0))))), IF(VALUE(INDEX(Paste_Here!AH$2:AH$850, MATCH(B447, Paste_Here!A$2:A$850, 0)))=0, "", INDEX(Paste_Here!AH$2:AH$850, MATCH(B447, Paste_Here!A$2:A$850, 0))), ""), ""), "")</f>
        <v/>
      </c>
      <c r="AJ447" s="66"/>
      <c r="AK447" s="76" t="str">
        <f>IFERROR(IF(B447&lt;&gt;"", IF(AND(INDEX(Paste_Here!N$2:N$850, MATCH(B447, Paste_Here!A$2:A$850, 0))&lt;&gt;"", ISNUMBER(VALUE(INDEX(Paste_Here!N$2:N$850, MATCH(B447, Paste_Here!A$2:A$850, 0))))), INDEX(Paste_Here!N$2:N$850, MATCH(B447, Paste_Here!A$2:A$850, 0)), ""), ""), "")</f>
        <v/>
      </c>
      <c r="AL447" s="66"/>
      <c r="AM447" s="76" t="str">
        <f>IFERROR(IF(B447&lt;&gt;"", IF(AND(INDEX(Paste_Here!O$2:O$850, MATCH(B447, Paste_Here!A$2:A$850, 0))&lt;&gt;"", ISNUMBER(VALUE(INDEX(Paste_Here!O$2:O$850, MATCH(B447, Paste_Here!A$2:A$850, 0))))), INDEX(Paste_Here!O$2:O$850, MATCH(B447, Paste_Here!A$2:A$850, 0)), ""), ""), "")</f>
        <v/>
      </c>
      <c r="AN447" s="66"/>
      <c r="AO447" s="76"/>
      <c r="AP447" s="66"/>
      <c r="AQ447" s="76"/>
      <c r="AR447" s="66"/>
      <c r="AS447" s="76"/>
      <c r="AT447" s="66"/>
      <c r="AU447" s="66"/>
      <c r="AV447" s="76" t="str">
        <f t="shared" si="51"/>
        <v/>
      </c>
      <c r="AW447" s="66"/>
      <c r="AX447" s="76" t="str">
        <f>IFERROR(IF(B447&lt;&gt;"", IF(ISNUMBER(SEARCH("Revealed-Potential (Primary Focus)", LOWER(INDEX(Paste_Here!Z$2:Z$850, MATCH(B447, Paste_Here!A$2:A$850, 0))))), "Rev-Potential: Prim", IF(ISNUMBER(SEARCH("Revealed-Potential (Secondary Focus)", LOWER(INDEX(Paste_Here!Z$2:Z$850, MATCH(B447, Paste_Here!A$2:A$850, 0))))), "Rev-Potential: Sec", IF(ISNUMBER(SEARCH("Monitoring", LOWER(INDEX(Paste_Here!Z$2:Z$850, MATCH(B447, Paste_Here!A$2:A$850, 0))))), "Monitoring", IF(ISNUMBER(SEARCH("At-Promise (Secondary Focus)", LOWER(INDEX(Paste_Here!Z$2:Z$850, MATCH(B447, Paste_Here!A$2:A$850, 0))))), "At-Promise: Sec", IF(ISNUMBER(SEARCH("At-Promise (Primary Focus)", LOWER(INDEX(Paste_Here!Z$2:Z$850, MATCH(B447, Paste_Here!A$2:A$850, 0))))), "At-Promise: Prim", ""))))), ""), "")</f>
        <v/>
      </c>
      <c r="AY447" s="66"/>
      <c r="AZ447" s="76"/>
      <c r="BA447" s="66"/>
      <c r="BB447" s="76"/>
      <c r="BC447" s="66"/>
      <c r="BD447" s="76"/>
      <c r="BE447" s="66"/>
      <c r="BF447" s="76"/>
      <c r="BG447" s="66"/>
      <c r="BH447" s="76"/>
      <c r="BI447" s="66"/>
      <c r="BJ447" s="66"/>
      <c r="BK447" s="76" t="str">
        <f t="shared" si="52"/>
        <v/>
      </c>
      <c r="BL447" s="66"/>
      <c r="BM447" s="76" t="str">
        <f>IFERROR(IF(B447&lt;&gt;"", IF(AND(ISNUMBER(VALUE(SUBSTITUTE(SUBSTITUTE(Paste_Here!R447, "br", "-"), "L", ""))), VALUE(SUBSTITUTE(SUBSTITUTE(Paste_Here!R447, "br", "-"), "L", "")) &gt;= 1095), "Yes", IF(AND(ISNUMBER(VALUE(SUBSTITUTE(SUBSTITUTE(Paste_Here!R447, "br", "-"), "L", ""))), VALUE(SUBSTITUTE(SUBSTITUTE(Paste_Here!R447, "br", "-"), "L", "")) &lt;= 1094), "No", "")), ""), "")</f>
        <v/>
      </c>
      <c r="BN447" s="66"/>
      <c r="BO447" s="76" t="str">
        <f>IFERROR(IF(B447&lt;&gt;"", IF(COUNTIF(INDEX(Paste_Here!Y$2:AB$850, MATCH(B447, Paste_Here!A$2:A$850, 0), 0), "yes") &gt; 0, "Yes", IF(COUNTIF(INDEX(Paste_Here!Y$2:AB$850, MATCH(B447, Paste_Here!A$2:A$850, 0), 0), "no") &gt; 0, "No", "")), ""), "")</f>
        <v/>
      </c>
      <c r="BP447" s="66"/>
      <c r="BQ447" s="76" t="str">
        <f>IFERROR(IF(B447&lt;&gt;"", IF(AND(ISNUMBER(VALUE(SUBSTITUTE(SUBSTITUTE(Paste_Here!U447, "em", "-"), "q", ""))), VALUE(SUBSTITUTE(SUBSTITUTE(Paste_Here!U447, "em", "-"), "q", "")) &gt;= 910), "Yes", IF(AND(ISNUMBER(VALUE(SUBSTITUTE(SUBSTITUTE(Paste_Here!U447, "em", "-"), "q", ""))), VALUE(SUBSTITUTE(SUBSTITUTE(Paste_Here!U447, "em", "-"), "q", "")) &lt;= 909), "No", "")), ""), "")</f>
        <v/>
      </c>
      <c r="BR447" s="66"/>
      <c r="BS447" s="76" t="str">
        <f>IFERROR(IF(B447&lt;&gt;"", IF(AND(INDEX(Paste_Here!X$2:X$850, MATCH(B447, Paste_Here!A$2:A$850, 0))&lt;&gt;"", ISNUMBER(VALUE(INDEX(Paste_Here!X$2:X$850, MATCH(B447, Paste_Here!A$2:A$850, 0))))), INDEX(Paste_Here!X$2:X$850, MATCH(B447, Paste_Here!A$2:A$850, 0)), ""), ""), "")</f>
        <v/>
      </c>
      <c r="BT447" s="66"/>
      <c r="BU447" s="76" t="str">
        <f>IFERROR(IF(B447&lt;&gt;"", IF(ISNUMBER(VALUE(INDEX(Paste_Here!G$2:G$850, MATCH(B447, Paste_Here!A$2:A$850, 0)))), IF(VALUE(INDEX(Paste_Here!G$2:G$850, MATCH(B447, Paste_Here!A$2:A$850, 0)))=0, "No", IF(AND(VALUE(INDEX(Paste_Here!G$2:G$850, MATCH(B447, Paste_Here!A$2:A$850, 0)))&gt;=1, VALUE(INDEX(Paste_Here!G$2:G$850, MATCH(B447, Paste_Here!A$2:A$850, 0)))&lt;=4), VALUE(INDEX(Paste_Here!G$2:G$850, MATCH(B447, Paste_Here!A$2:A$850, 0))), "")), ""), ""), "")</f>
        <v/>
      </c>
      <c r="BV447" s="66"/>
      <c r="BW447" s="76" t="str">
        <f>IFERROR(IF(B447&lt;&gt;"", IF(ISNUMBER(VALUE(INDEX(Paste_Here!H$2:H$850, MATCH(B447, Paste_Here!A$2:A$850, 0)))), IF(VALUE(INDEX(Paste_Here!H$2:H$850, MATCH(B447, Paste_Here!A$2:A$850, 0)))=0, "No", IF(AND(VALUE(INDEX(Paste_Here!H$2:H$850, MATCH(B447, Paste_Here!A$2:A$850, 0)))&gt;=1, VALUE(INDEX(Paste_Here!H$2:H$850, MATCH(B447, Paste_Here!A$2:A$850, 0)))&lt;=4), VALUE(INDEX(Paste_Here!H$2:H$850, MATCH(B447, Paste_Here!A$2:A$850, 0))), "")), ""), ""), "")</f>
        <v/>
      </c>
      <c r="BX447" s="66"/>
      <c r="BY447" s="76"/>
      <c r="BZ447" s="66"/>
      <c r="CA447" s="76"/>
      <c r="CB447" s="66"/>
      <c r="CC447" s="66"/>
      <c r="CD447" s="76" t="str">
        <f t="shared" si="53"/>
        <v/>
      </c>
      <c r="CE447" s="66"/>
      <c r="CF447" s="76" t="str">
        <f>IFERROR(IF(B447&lt;&gt;"", IF(AND(INDEX(Paste_Here!P$2:P$850, MATCH(B447, Paste_Here!A$2:A$850, 0))&lt;&gt;"", ISNUMBER(VALUE(INDEX(Paste_Here!P$2:P$850, MATCH(B447, Paste_Here!A$2:A$850, 0))))), INDEX(Paste_Here!P$2:P$850, MATCH(B447, Paste_Here!A$2:A$850, 0)), ""), ""), "")</f>
        <v/>
      </c>
      <c r="CG447" s="66"/>
      <c r="CH447" s="76" t="str">
        <f>IFERROR(IF(B447&lt;&gt;"", IF(ISNUMBER(SEARCH("highrisk", LOWER(INDEX(Paste_Here!Q$2:Q$850, MATCH(B447, Paste_Here!A$2:A$850, 0))))), "High Risk", IF(ISNUMBER(SEARCH("lowrisk", LOWER(INDEX(Paste_Here!Q$2:Q$850, MATCH(B447, Paste_Here!A$2:A$850, 0))))), "Low Risk", IF(ISNUMBER(SEARCH("somerisk", LOWER(INDEX(Paste_Here!Q$2:Q$850, MATCH(B447, Paste_Here!A$2:A$850, 0))))), "Some Risk", ""))), ""), "")</f>
        <v/>
      </c>
      <c r="CI447" s="66"/>
      <c r="CJ447" s="76" t="str">
        <f>IFERROR(IF(B447&lt;&gt;"", IF(AND(INDEX(Paste_Here!AA$2:AA$850, MATCH(B447, Paste_Here!A$2:A$850, 0))&lt;&gt;"", ISNUMBER(VALUE(INDEX(Paste_Here!AA$2:AA$850, MATCH(B447, Paste_Here!A$2:A$850, 0))))), INDEX(Paste_Here!AA$2:AA$850, MATCH(B447, Paste_Here!A$2:A$850, 0)), ""), ""), "")</f>
        <v/>
      </c>
      <c r="CK447" s="66"/>
      <c r="CL447" s="76" t="str">
        <f>IFERROR(IF(B447&lt;&gt;"", IF(LOWER(INDEX(Paste_Here!AB$2:AB$850, MATCH(B447, Paste_Here!A$2:A$850, 0)))="approaching expectations", "Approaching", IF(LOWER(INDEX(Paste_Here!AB$2:AB$850, MATCH(B447, Paste_Here!A$2:A$850, 0)))="met expectations", "Met", IF(LOWER(INDEX(Paste_Here!AB$2:AB$850, MATCH(B447, Paste_Here!A$2:A$850, 0)))="exceeded expectations", "Exceeded", IF(LOWER(INDEX(Paste_Here!AB$2:AB$850, MATCH(B447, Paste_Here!A$2:A$850, 0)))="below expectations", "Below", "")))), ""), "")</f>
        <v/>
      </c>
      <c r="CM447" s="66"/>
      <c r="CN447" s="76" t="str">
        <f>IFERROR(IF(B447&lt;&gt;"", IF(AND(INDEX(Paste_Here!AC$2:AC$850, MATCH(B447, Paste_Here!A$2:A$850, 0))&lt;&gt;"", ISNUMBER(VALUE(INDEX(Paste_Here!AC$2:AC$850, MATCH(B447, Paste_Here!A$2:A$850, 0))))), INDEX(Paste_Here!AC$2:AC$850, MATCH(B447, Paste_Here!A$2:A$850, 0)), ""), ""), "")</f>
        <v/>
      </c>
      <c r="CO447" s="66"/>
      <c r="CP447" s="76"/>
      <c r="CQ447" s="66"/>
      <c r="CR447" s="76"/>
      <c r="CS447" s="66"/>
      <c r="CT447" s="76"/>
      <c r="CU447" s="66"/>
      <c r="CV447" s="76"/>
      <c r="CW447" s="66"/>
      <c r="CX447" s="76"/>
      <c r="CY447" s="66"/>
      <c r="CZ447" s="66"/>
      <c r="DA447" s="76" t="str">
        <f t="shared" si="54"/>
        <v/>
      </c>
      <c r="DB447" s="66"/>
      <c r="DC447" s="76" t="str">
        <f>IFERROR(IF(B447&lt;&gt;"", IF(AND(INDEX(Paste_Here!V$2:V$850, MATCH(B447, Paste_Here!A$2:A$850, 0))&lt;&gt;"", ISNUMBER(VALUE(INDEX(Paste_Here!V$2:V$850, MATCH(B447, Paste_Here!A$2:A$850, 0))))), INDEX(Paste_Here!V$2:V$850, MATCH(B447, Paste_Here!A$2:A$850, 0)), ""), ""), "")</f>
        <v/>
      </c>
      <c r="DD447" s="66"/>
      <c r="DE447" s="76" t="str">
        <f>IFERROR(IF(B447&lt;&gt;"", IF(ISNUMBER(SEARCH("highrisk", LOWER(INDEX(Paste_Here!W$2:W$850, MATCH(B447, Paste_Here!A$2:A$850, 0))))), "High Risk", IF(ISNUMBER(SEARCH("lowrisk", LOWER(INDEX(Paste_Here!W$2:W$850, MATCH(B447, Paste_Here!A$2:A$850, 0))))), "Low Risk", IF(ISNUMBER(SEARCH("somerisk", LOWER(INDEX(Paste_Here!W$2:W$850, MATCH(B447, Paste_Here!A$2:A$850, 0))))), "Some Risk", ""))), ""), "")</f>
        <v/>
      </c>
      <c r="DF447" s="66"/>
      <c r="DG447" s="76" t="str">
        <f>IFERROR(IF(B447&lt;&gt;"", IF(AND(INDEX(Paste_Here!S$2:S$850, MATCH(B447, Paste_Here!A$2:A$850, 0))&lt;&gt;"", ISNUMBER(VALUE(INDEX(Paste_Here!S$2:S$850, MATCH(B447, Paste_Here!A$2:A$850, 0))))), INDEX(Paste_Here!S$2:S$850, MATCH(B447, Paste_Here!A$2:A$850, 0)), ""), ""), "")</f>
        <v/>
      </c>
      <c r="DH447" s="66"/>
      <c r="DI447" s="76" t="str">
        <f>IFERROR(IF(B447&lt;&gt;"", IF(ISNUMBER(SEARCH("highrisk", LOWER(INDEX(Paste_Here!T$2:T$850, MATCH(B447, Paste_Here!A$2:A$850, 0))))), "High Risk", IF(ISNUMBER(SEARCH("lowrisk", LOWER(INDEX(Paste_Here!T$2:T$850, MATCH(B447, Paste_Here!A$2:A$850, 0))))), "Low Risk", IF(ISNUMBER(SEARCH("somerisk", LOWER(INDEX(Paste_Here!T$2:T$850, MATCH(B447, Paste_Here!A$2:A$850, 0))))), "Some Risk", ""))), ""), "")</f>
        <v/>
      </c>
      <c r="DJ447" s="66"/>
      <c r="DK447" s="76" t="str">
        <f>IFERROR(IF(B447&lt;&gt;"", IF(AND(INDEX(Paste_Here!AD$2:AD$850, MATCH(B447, Paste_Here!A$2:A$850, 0))&lt;&gt;"", ISNUMBER(VALUE(INDEX(Paste_Here!AD$2:AD$850, MATCH(B447, Paste_Here!A$2:A$850, 0))))), INDEX(Paste_Here!AD$2:AD$850, MATCH(B447, Paste_Here!A$2:A$850, 0)), ""), ""), "")</f>
        <v/>
      </c>
      <c r="DL447" s="66"/>
      <c r="DM447" s="76" t="str">
        <f>IFERROR(IF(B447&lt;&gt;"", IF(LOWER(INDEX(Paste_Here!AE$2:AE$850, MATCH(B447, Paste_Here!A$2:A$850, 0)))="approaching expectations", "Approaching", IF(LOWER(INDEX(Paste_Here!AE$2:AE$850, MATCH(B447, Paste_Here!A$2:A$850, 0)))="met expectations", "Met", IF(LOWER(INDEX(Paste_Here!AE$2:AE$850, MATCH(B447, Paste_Here!A$2:A$850, 0)))="exceeded expectations", "Exceeded", IF(LOWER(INDEX(Paste_Here!AE$2:AE$850, MATCH(B447, Paste_Here!A$2:A$850, 0)))="below expectations", "Below", "")))), ""), "")</f>
        <v/>
      </c>
      <c r="DN447" s="66"/>
      <c r="DO447" s="76"/>
      <c r="DP447" s="66"/>
      <c r="DQ447" s="76"/>
      <c r="DR447" s="66"/>
      <c r="DS447" s="76"/>
      <c r="DT447" s="66"/>
      <c r="DU447" s="76"/>
      <c r="DV447" s="66"/>
      <c r="DW447" s="66"/>
      <c r="DX447" s="76" t="str">
        <f t="shared" si="55"/>
        <v/>
      </c>
      <c r="DY447" s="66"/>
      <c r="DZ447" s="76"/>
      <c r="EA447" s="66"/>
      <c r="EB447" s="76"/>
      <c r="EC447" s="66"/>
      <c r="ED447" s="76" t="str">
        <f>IFERROR(IF(B447&lt;&gt;"", IF(AND(INDEX(Paste_Here!AF$2:AF$850, MATCH(B447, Paste_Here!A$2:A$850, 0))&lt;&gt;"", ISNUMBER(VALUE(INDEX(Paste_Here!AF$2:AF$850, MATCH(B447, Paste_Here!A$2:A$850, 0))))), INDEX(Paste_Here!AF$2:AF$850, MATCH(B447, Paste_Here!A$2:A$850, 0)), ""), ""), "")</f>
        <v/>
      </c>
      <c r="EE447" s="66"/>
      <c r="EF447" s="76"/>
      <c r="EG447" s="66"/>
      <c r="EH447" s="76"/>
      <c r="EI447" s="66"/>
      <c r="EJ447" s="76" t="str">
        <f>IFERROR(IF(B447&lt;&gt;"", IF(AND(INDEX(Paste_Here!AG$2:AG$850, MATCH(B447, Paste_Here!A$2:A$850, 0))&lt;&gt;"", ISNUMBER(VALUE(INDEX(Paste_Here!AG$2:AG$850, MATCH(B447, Paste_Here!A$2:A$850, 0))))), INDEX(Paste_Here!AG$2:AG$850, MATCH(B447, Paste_Here!A$2:A$850, 0)), ""), ""), "")</f>
        <v/>
      </c>
      <c r="EK447" s="66"/>
      <c r="EL447" s="76"/>
      <c r="EM447" s="66"/>
      <c r="EN447" s="76"/>
      <c r="EO447" s="66"/>
      <c r="EP447" s="76"/>
      <c r="EQ447" s="66"/>
      <c r="ER447" s="76"/>
      <c r="ES447" s="66"/>
      <c r="ET447" s="66"/>
      <c r="EU447" s="76"/>
      <c r="EV447" s="66"/>
      <c r="EW447" s="76"/>
      <c r="EX447" s="66"/>
      <c r="EY447" s="76"/>
      <c r="EZ447" s="66"/>
      <c r="FA447" s="76"/>
      <c r="FB447" s="66"/>
      <c r="FC447" s="76"/>
      <c r="FD447" s="66"/>
      <c r="FE447" s="76"/>
      <c r="FF447" s="66"/>
      <c r="FG447" s="76"/>
      <c r="FH447" s="66"/>
      <c r="FI447" s="76"/>
      <c r="FJ447" s="66"/>
      <c r="FK447" s="76"/>
      <c r="FL447" s="66"/>
      <c r="FM447" s="76"/>
      <c r="FN447" s="66"/>
      <c r="FO447" s="76"/>
      <c r="FP447" s="66"/>
      <c r="FQ447" s="76"/>
      <c r="FR447" s="66"/>
      <c r="FS447" s="76"/>
      <c r="FT447" s="66"/>
      <c r="FU447" s="76"/>
      <c r="FV447" s="66"/>
      <c r="FW447" s="76"/>
      <c r="FX447" s="66"/>
      <c r="FY447" s="76"/>
      <c r="FZ447" s="66"/>
      <c r="GA447" s="76"/>
      <c r="GB447" s="66"/>
      <c r="GC447" s="76"/>
      <c r="GD447" s="66"/>
      <c r="GE447" s="76"/>
      <c r="GF447" s="66"/>
      <c r="GG447" s="76"/>
      <c r="GH447" s="66"/>
      <c r="GI447" s="76"/>
      <c r="GJ447" s="66"/>
      <c r="GK447" s="76"/>
      <c r="GL447" s="66"/>
      <c r="GM447" s="76"/>
      <c r="GN447" s="66"/>
      <c r="GO447" s="76"/>
      <c r="GP447" s="66"/>
      <c r="GQ447" s="76"/>
      <c r="GR447" s="66"/>
      <c r="GS447" s="76"/>
      <c r="GT447" s="66"/>
      <c r="GU447" s="76"/>
      <c r="GV447" s="66"/>
      <c r="GW447" s="76"/>
      <c r="GX447" s="66"/>
      <c r="GY447" s="76"/>
      <c r="GZ447" s="66"/>
      <c r="HA447" s="76"/>
      <c r="HB447" s="66"/>
      <c r="HC447" s="76"/>
      <c r="HD447" s="66"/>
      <c r="HE447" s="76"/>
      <c r="HF447" s="66"/>
      <c r="HG447" s="76"/>
      <c r="HH447" s="66"/>
      <c r="HI447" s="76"/>
      <c r="HJ447" s="66"/>
      <c r="HK447" s="76"/>
      <c r="HL447" s="66"/>
      <c r="HM447" s="76"/>
      <c r="HN447" s="66"/>
      <c r="HO447" s="76"/>
      <c r="HP447" s="66"/>
      <c r="HQ447" s="76"/>
      <c r="HR447" s="66"/>
      <c r="HS447" s="76"/>
      <c r="HT447" s="66"/>
      <c r="HU447" s="76"/>
      <c r="HV447" s="66"/>
      <c r="HW447" s="76"/>
      <c r="HX447" s="66"/>
      <c r="HY447" s="76"/>
      <c r="HZ447" s="66"/>
      <c r="IA447" s="76"/>
      <c r="IB447" s="66"/>
      <c r="IC447" s="76"/>
      <c r="ID447" s="66"/>
      <c r="IE447" s="76"/>
      <c r="IF447" s="66"/>
      <c r="IG447" s="76"/>
      <c r="IH447" s="66"/>
      <c r="II447" s="76"/>
      <c r="IJ447" s="66"/>
      <c r="IK447" s="76"/>
      <c r="IL447" s="66"/>
      <c r="IM447" s="76"/>
      <c r="IN447" s="66"/>
      <c r="IO447" s="76"/>
      <c r="IP447" s="66"/>
      <c r="IQ447" s="76"/>
      <c r="IR447" s="66"/>
      <c r="IS447" s="76"/>
      <c r="IT447" s="66"/>
      <c r="IU447" s="76"/>
      <c r="IV447" s="66"/>
      <c r="IW447" s="76"/>
      <c r="IX447" s="66"/>
      <c r="IY447" s="76"/>
      <c r="IZ447" s="66"/>
      <c r="JA447" s="76"/>
      <c r="JB447" s="66"/>
      <c r="JC447" s="76"/>
      <c r="JD447" s="66"/>
      <c r="JE447" s="76"/>
      <c r="JF447" s="66"/>
      <c r="JG447" s="76"/>
      <c r="JH447" s="66"/>
      <c r="JI447" s="76"/>
      <c r="JJ447" s="66"/>
      <c r="JK447" s="76"/>
      <c r="JL447" s="66"/>
      <c r="JM447" s="76"/>
      <c r="JN447" s="66"/>
      <c r="JO447" s="76"/>
      <c r="JP447" s="66"/>
      <c r="JQ447" s="76"/>
      <c r="JR447" s="66"/>
      <c r="JS447" s="76"/>
      <c r="JT447" s="66"/>
      <c r="JU447" s="76"/>
      <c r="JV447" s="66"/>
      <c r="JW447" s="76"/>
      <c r="JX447" s="66"/>
      <c r="JY447" s="76"/>
      <c r="JZ447" s="66"/>
      <c r="KA447" s="76"/>
      <c r="KB447" s="66"/>
      <c r="KC447" s="76"/>
      <c r="KD447" s="66"/>
      <c r="KE447" s="76"/>
      <c r="KF447" s="66"/>
      <c r="KG447" s="76"/>
      <c r="KH447" s="66"/>
      <c r="KI447" s="76"/>
      <c r="KJ447" s="66"/>
      <c r="KK447" s="76"/>
      <c r="KL447" s="66"/>
      <c r="KM447" s="76"/>
      <c r="KN447" s="66"/>
      <c r="KO447" s="76"/>
      <c r="KP447" s="66"/>
      <c r="KQ447" s="76"/>
      <c r="KR447" s="66"/>
      <c r="KS447" s="76"/>
      <c r="KT447" s="66"/>
      <c r="KU447" s="76"/>
      <c r="KV447" s="66"/>
      <c r="KW447" s="76"/>
      <c r="KX447" s="66"/>
      <c r="KY447" s="76"/>
      <c r="KZ447" s="66"/>
      <c r="LA447" s="76"/>
      <c r="LB447" s="66"/>
      <c r="LC447" s="76"/>
      <c r="LD447" s="66"/>
      <c r="LE447" s="76"/>
      <c r="LF447" s="66"/>
      <c r="LG447" s="76"/>
      <c r="LH447" s="66"/>
      <c r="LI447" s="76"/>
      <c r="LJ447" s="66"/>
      <c r="LK447" s="76"/>
      <c r="LL447" s="66"/>
      <c r="LM447" s="76"/>
      <c r="LN447" s="66"/>
      <c r="LO447" s="76"/>
      <c r="LP447" s="66"/>
      <c r="LQ447" s="76"/>
      <c r="LR447" s="66"/>
      <c r="LS447" s="76"/>
      <c r="LT447" s="66"/>
      <c r="LU447" s="76"/>
      <c r="LV447" s="66"/>
      <c r="LW447" s="76"/>
      <c r="LX447" s="66"/>
      <c r="LY447" s="76"/>
      <c r="LZ447" s="66"/>
      <c r="MA447" s="76"/>
      <c r="MB447" s="66"/>
      <c r="MC447" s="76"/>
      <c r="MD447" s="66"/>
      <c r="MG447" s="1" t="str" cm="1">
        <f t="array" ref="MG447">IFERROR(INDEX(Paste_Here!$B$2:$B$850, MATCH(0, COUNTIF(MG$4:MG446, Paste_Here!$B$2:$B$850) + IF(Paste_Here!$B$2:$B$850="", 1, 0), 0)), "")</f>
        <v/>
      </c>
      <c r="MH447" s="1" t="str">
        <f>IF(MG447&lt;&gt;"", INDEX(Paste_Here!$A$2:$A$850, MATCH(MG447, Paste_Here!$B$2:$B$850, 0)), "")</f>
        <v/>
      </c>
      <c r="MI447" s="1" t="str">
        <f t="shared" si="56"/>
        <v/>
      </c>
      <c r="MJ447" s="1" t="str" cm="1">
        <f t="array" ref="MJ447">IFERROR(INDEX($MI$5:$MI$850, MATCH(SMALL(IF($MI$5:$MI$850&lt;&gt;"", COUNTIF($MI$5:$MI$850, "&lt;"&amp;$MI$5:$MI$850)+1), ROW()-ROW($MJ$5)+1), COUNTIF($MI$5:$MI$850, "&lt;"&amp;$MI$5:$MI$850)+1, 0)), "")</f>
        <v/>
      </c>
    </row>
    <row r="448" spans="1:348">
      <c r="A448" s="66"/>
      <c r="B448" s="76" t="str">
        <f t="shared" si="49"/>
        <v/>
      </c>
      <c r="C448" s="66"/>
      <c r="D448" s="76" t="str">
        <f>IFERROR(IF(B448&lt;&gt;"", IF(AND(INDEX(Paste_Here!B$2:B$850, MATCH(B448, Paste_Here!A$2:A$850, 0))&lt;&gt;"", ISNUMBER(VALUE(INDEX(Paste_Here!B$2:B$850, MATCH(B448, Paste_Here!A$2:A$850, 0))))), INDEX(Paste_Here!B$2:B$850, MATCH(B448, Paste_Here!A$2:A$850, 0)), ""), ""), "")</f>
        <v/>
      </c>
      <c r="E448" s="66"/>
      <c r="F448" s="76" t="str">
        <f>IFERROR(IF(B448&lt;&gt;"", IF(ISTEXT(INDEX(Paste_Here!K$2:K$850, MATCH(B448, Paste_Here!A$2:A$850, 0))), INDEX(Paste_Here!K$2:K$850, MATCH(B448, Paste_Here!A$2:A$850, 0)), ""), ""), "")</f>
        <v/>
      </c>
      <c r="G448" s="66"/>
      <c r="H448" s="76" t="str">
        <f>IFERROR(IF(B448&lt;&gt;"", IF(ISTEXT(INDEX(Paste_Here!C$2:C$850, MATCH(B448, Paste_Here!A$2:A$850, 0))), INDEX(Paste_Here!C$2:C$850, MATCH(B448, Paste_Here!A$2:A$850, 0)), ""), ""), "")</f>
        <v/>
      </c>
      <c r="I448" s="66"/>
      <c r="J448" s="76" t="str">
        <f>IFERROR(IF(B448&lt;&gt;"", IF(ISNUMBER(SEARCH("s", LOWER(INDEX(Paste_Here!M$2:M$850, MATCH(B448, Paste_Here!A$2:A$850, 0))))), "Yes", IF(INDEX(Paste_Here!M$2:M$850, MATCH(B448, Paste_Here!A$2:A$850, 0))&lt;&gt;"", "No", "")), ""), "")</f>
        <v/>
      </c>
      <c r="K448" s="66"/>
      <c r="L448" s="76" t="str">
        <f>IFERROR(IF(B448&lt;&gt;"", IF(ISNUMBER(SEARCH("yes", LOWER(INDEX(Paste_Here!E$2:E$850, MATCH(B448, Paste_Here!A$2:A$850, 0))))), "Yes", IF(ISNUMBER(SEARCH("no", LOWER(INDEX(Paste_Here!E$2:E$850, MATCH(B448, Paste_Here!A$2:A$850, 0))))), "No", "")), ""), "")</f>
        <v/>
      </c>
      <c r="M448" s="66"/>
      <c r="N448" s="76" t="str">
        <f>IFERROR(IF(B448&lt;&gt;"", IF(ISNUMBER(SEARCH("yes", LOWER(INDEX(Paste_Here!F$2:F$850, MATCH(B448, Paste_Here!A$2:A$850, 0))))), "Yes", IF(ISNUMBER(SEARCH("no", LOWER(INDEX(Paste_Here!F$2:F$850, MATCH(B448, Paste_Here!A$2:A$850, 0))))), "No", "")), ""), "")</f>
        <v/>
      </c>
      <c r="O448" s="66"/>
      <c r="P448" s="76" t="str">
        <f>IFERROR(IF(B448&lt;&gt;"", IF(ISNUMBER(SEARCH("yes", LOWER(INDEX(Paste_Here!L$2:L$850, MATCH(B448, Paste_Here!A$2:A$850, 0))))), "Yes", IF(ISNUMBER(SEARCH("no", LOWER(INDEX(Paste_Here!L$2:L$850, MATCH(B448, Paste_Here!A$2:A$850, 0))))), "No", "")), ""), "")</f>
        <v/>
      </c>
      <c r="Q448" s="66"/>
      <c r="R448" s="76" t="str">
        <f>IFERROR(IF(B448&lt;&gt;"", IF(ISNUMBER(SEARCH("transitional 2", LOWER(INDEX(Paste_Here!D$2:D$850, MATCH(B448, Paste_Here!A$2:A$850, 0))))), "T2", IF(ISNUMBER(SEARCH("transitional 1", LOWER(INDEX(Paste_Here!D$2:D$850, MATCH(B448, Paste_Here!A$2:A$850, 0))))), "T1", IF(ISNUMBER(SEARCH("waived ell services", LOWER(INDEX(Paste_Here!D$2:D$850, MATCH(B448, Paste_Here!A$2:A$850, 0))))), "W", IF(ISNUMBER(SEARCH("english language learner", LOWER(INDEX(Paste_Here!D$2:D$850, MATCH(B448, Paste_Here!A$2:A$850, 0))))), "L", "")))), ""), "")</f>
        <v/>
      </c>
      <c r="S448" s="66"/>
      <c r="T448" s="76" t="str">
        <f>IFERROR(IF(B448&lt;&gt;"", IF(ISNUMBER(SEARCH("yes", LOWER(INDEX(Paste_Here!I$2:I$850, MATCH(B448, Paste_Here!A$2:A$850, 0))))), "Yes", IF(ISNUMBER(SEARCH("no", LOWER(INDEX(Paste_Here!I$2:I$850, MATCH(B448, Paste_Here!A$2:A$850, 0))))), "No", "")), ""), "")</f>
        <v/>
      </c>
      <c r="U448" s="66"/>
      <c r="V448" s="76" t="str">
        <f>IFERROR(IF(B448&lt;&gt;"", IF(ISTEXT(INDEX(Paste_Here!J$2:J$850, MATCH(B448, Paste_Here!A$2:A$850, 0))), VALUE(INDEX(Paste_Here!J$2:J$850, MATCH(B448, Paste_Here!A$2:A$850, 0))), ""), ""), "")</f>
        <v/>
      </c>
      <c r="W448" s="66"/>
      <c r="X448" s="66"/>
      <c r="Y448" s="76" t="str">
        <f t="shared" si="50"/>
        <v/>
      </c>
      <c r="Z448" s="66"/>
      <c r="AA448" s="76" t="str">
        <f>IFERROR(IF(B448&lt;&gt;"", IF(AND(INDEX(Paste_Here!AI$2:AI$850, MATCH(B448, Paste_Here!A$2:A$850, 0))&lt;&gt;"", ISNUMBER(VALUE(INDEX(Paste_Here!AI$2:AI$850, MATCH(B448, Paste_Here!A$2:A$850, 0))))), INDEX(Paste_Here!AI$2:AI$850, MATCH(B448, Paste_Here!A$2:A$850, 0)), ""), ""), "")</f>
        <v/>
      </c>
      <c r="AB448" s="66"/>
      <c r="AC448" s="76" t="str">
        <f>IFERROR(IF(B448&lt;&gt;"", IF(AND(INDEX(Paste_Here!AJ$2:AJ$850, MATCH(B448, Paste_Here!A$2:A$850, 0))&lt;&gt;"", ISNUMBER(VALUE(INDEX(Paste_Here!AJ$2:AJ$850, MATCH(B448, Paste_Here!A$2:A$850, 0))))), INDEX(Paste_Here!AJ$2:AJ$850, MATCH(B448, Paste_Here!A$2:A$850, 0)), ""), ""), "")</f>
        <v/>
      </c>
      <c r="AD448" s="66"/>
      <c r="AE448" s="76" t="str">
        <f>IFERROR(IF(B448&lt;&gt;"", IF(AND(INDEX(Paste_Here!AK$2:AK$850, MATCH(B448, Paste_Here!A$2:A$850, 0))&lt;&gt;"", ISNUMBER(VALUE(INDEX(Paste_Here!AK$2:AK$850, MATCH(B448, Paste_Here!A$2:A$850, 0))))), INDEX(Paste_Here!AK$2:AK$850, MATCH(B448, Paste_Here!A$2:A$850, 0)), ""), ""), "")</f>
        <v/>
      </c>
      <c r="AF448" s="66"/>
      <c r="AG448" s="76" t="str">
        <f>IFERROR(IF(B448&lt;&gt;"", IF(AND(INDEX(Paste_Here!AL$2:AL$850, MATCH(B448, Paste_Here!A$2:A$850, 0))&lt;&gt;"", ISNUMBER(VALUE(INDEX(Paste_Here!AL$2:AL$850, MATCH(B448, Paste_Here!A$2:A$850, 0))))), INDEX(Paste_Here!AL$2:AL$850, MATCH(B448, Paste_Here!A$2:A$850, 0)), ""), ""), "")</f>
        <v/>
      </c>
      <c r="AH448" s="66"/>
      <c r="AI448" s="76" t="str">
        <f>IFERROR(IF(B448&lt;&gt;"", IF(AND(INDEX(Paste_Here!AH$2:AH$850, MATCH(B448, Paste_Here!A$2:A$850, 0))&lt;&gt;"", ISNUMBER(VALUE(INDEX(Paste_Here!AH$2:AH$850, MATCH(B448, Paste_Here!A$2:A$850, 0))))), IF(VALUE(INDEX(Paste_Here!AH$2:AH$850, MATCH(B448, Paste_Here!A$2:A$850, 0)))=0, "", INDEX(Paste_Here!AH$2:AH$850, MATCH(B448, Paste_Here!A$2:A$850, 0))), ""), ""), "")</f>
        <v/>
      </c>
      <c r="AJ448" s="66"/>
      <c r="AK448" s="76" t="str">
        <f>IFERROR(IF(B448&lt;&gt;"", IF(AND(INDEX(Paste_Here!N$2:N$850, MATCH(B448, Paste_Here!A$2:A$850, 0))&lt;&gt;"", ISNUMBER(VALUE(INDEX(Paste_Here!N$2:N$850, MATCH(B448, Paste_Here!A$2:A$850, 0))))), INDEX(Paste_Here!N$2:N$850, MATCH(B448, Paste_Here!A$2:A$850, 0)), ""), ""), "")</f>
        <v/>
      </c>
      <c r="AL448" s="66"/>
      <c r="AM448" s="76" t="str">
        <f>IFERROR(IF(B448&lt;&gt;"", IF(AND(INDEX(Paste_Here!O$2:O$850, MATCH(B448, Paste_Here!A$2:A$850, 0))&lt;&gt;"", ISNUMBER(VALUE(INDEX(Paste_Here!O$2:O$850, MATCH(B448, Paste_Here!A$2:A$850, 0))))), INDEX(Paste_Here!O$2:O$850, MATCH(B448, Paste_Here!A$2:A$850, 0)), ""), ""), "")</f>
        <v/>
      </c>
      <c r="AN448" s="66"/>
      <c r="AO448" s="76"/>
      <c r="AP448" s="66"/>
      <c r="AQ448" s="76"/>
      <c r="AR448" s="66"/>
      <c r="AS448" s="76"/>
      <c r="AT448" s="66"/>
      <c r="AU448" s="66"/>
      <c r="AV448" s="76" t="str">
        <f t="shared" si="51"/>
        <v/>
      </c>
      <c r="AW448" s="66"/>
      <c r="AX448" s="76" t="str">
        <f>IFERROR(IF(B448&lt;&gt;"", IF(ISNUMBER(SEARCH("Revealed-Potential (Primary Focus)", LOWER(INDEX(Paste_Here!Z$2:Z$850, MATCH(B448, Paste_Here!A$2:A$850, 0))))), "Rev-Potential: Prim", IF(ISNUMBER(SEARCH("Revealed-Potential (Secondary Focus)", LOWER(INDEX(Paste_Here!Z$2:Z$850, MATCH(B448, Paste_Here!A$2:A$850, 0))))), "Rev-Potential: Sec", IF(ISNUMBER(SEARCH("Monitoring", LOWER(INDEX(Paste_Here!Z$2:Z$850, MATCH(B448, Paste_Here!A$2:A$850, 0))))), "Monitoring", IF(ISNUMBER(SEARCH("At-Promise (Secondary Focus)", LOWER(INDEX(Paste_Here!Z$2:Z$850, MATCH(B448, Paste_Here!A$2:A$850, 0))))), "At-Promise: Sec", IF(ISNUMBER(SEARCH("At-Promise (Primary Focus)", LOWER(INDEX(Paste_Here!Z$2:Z$850, MATCH(B448, Paste_Here!A$2:A$850, 0))))), "At-Promise: Prim", ""))))), ""), "")</f>
        <v/>
      </c>
      <c r="AY448" s="66"/>
      <c r="AZ448" s="76"/>
      <c r="BA448" s="66"/>
      <c r="BB448" s="76"/>
      <c r="BC448" s="66"/>
      <c r="BD448" s="76"/>
      <c r="BE448" s="66"/>
      <c r="BF448" s="76"/>
      <c r="BG448" s="66"/>
      <c r="BH448" s="76"/>
      <c r="BI448" s="66"/>
      <c r="BJ448" s="66"/>
      <c r="BK448" s="76" t="str">
        <f t="shared" si="52"/>
        <v/>
      </c>
      <c r="BL448" s="66"/>
      <c r="BM448" s="76" t="str">
        <f>IFERROR(IF(B448&lt;&gt;"", IF(AND(ISNUMBER(VALUE(SUBSTITUTE(SUBSTITUTE(Paste_Here!R448, "br", "-"), "L", ""))), VALUE(SUBSTITUTE(SUBSTITUTE(Paste_Here!R448, "br", "-"), "L", "")) &gt;= 1095), "Yes", IF(AND(ISNUMBER(VALUE(SUBSTITUTE(SUBSTITUTE(Paste_Here!R448, "br", "-"), "L", ""))), VALUE(SUBSTITUTE(SUBSTITUTE(Paste_Here!R448, "br", "-"), "L", "")) &lt;= 1094), "No", "")), ""), "")</f>
        <v/>
      </c>
      <c r="BN448" s="66"/>
      <c r="BO448" s="76" t="str">
        <f>IFERROR(IF(B448&lt;&gt;"", IF(COUNTIF(INDEX(Paste_Here!Y$2:AB$850, MATCH(B448, Paste_Here!A$2:A$850, 0), 0), "yes") &gt; 0, "Yes", IF(COUNTIF(INDEX(Paste_Here!Y$2:AB$850, MATCH(B448, Paste_Here!A$2:A$850, 0), 0), "no") &gt; 0, "No", "")), ""), "")</f>
        <v/>
      </c>
      <c r="BP448" s="66"/>
      <c r="BQ448" s="76" t="str">
        <f>IFERROR(IF(B448&lt;&gt;"", IF(AND(ISNUMBER(VALUE(SUBSTITUTE(SUBSTITUTE(Paste_Here!U448, "em", "-"), "q", ""))), VALUE(SUBSTITUTE(SUBSTITUTE(Paste_Here!U448, "em", "-"), "q", "")) &gt;= 910), "Yes", IF(AND(ISNUMBER(VALUE(SUBSTITUTE(SUBSTITUTE(Paste_Here!U448, "em", "-"), "q", ""))), VALUE(SUBSTITUTE(SUBSTITUTE(Paste_Here!U448, "em", "-"), "q", "")) &lt;= 909), "No", "")), ""), "")</f>
        <v/>
      </c>
      <c r="BR448" s="66"/>
      <c r="BS448" s="76" t="str">
        <f>IFERROR(IF(B448&lt;&gt;"", IF(AND(INDEX(Paste_Here!X$2:X$850, MATCH(B448, Paste_Here!A$2:A$850, 0))&lt;&gt;"", ISNUMBER(VALUE(INDEX(Paste_Here!X$2:X$850, MATCH(B448, Paste_Here!A$2:A$850, 0))))), INDEX(Paste_Here!X$2:X$850, MATCH(B448, Paste_Here!A$2:A$850, 0)), ""), ""), "")</f>
        <v/>
      </c>
      <c r="BT448" s="66"/>
      <c r="BU448" s="76" t="str">
        <f>IFERROR(IF(B448&lt;&gt;"", IF(ISNUMBER(VALUE(INDEX(Paste_Here!G$2:G$850, MATCH(B448, Paste_Here!A$2:A$850, 0)))), IF(VALUE(INDEX(Paste_Here!G$2:G$850, MATCH(B448, Paste_Here!A$2:A$850, 0)))=0, "No", IF(AND(VALUE(INDEX(Paste_Here!G$2:G$850, MATCH(B448, Paste_Here!A$2:A$850, 0)))&gt;=1, VALUE(INDEX(Paste_Here!G$2:G$850, MATCH(B448, Paste_Here!A$2:A$850, 0)))&lt;=4), VALUE(INDEX(Paste_Here!G$2:G$850, MATCH(B448, Paste_Here!A$2:A$850, 0))), "")), ""), ""), "")</f>
        <v/>
      </c>
      <c r="BV448" s="66"/>
      <c r="BW448" s="76" t="str">
        <f>IFERROR(IF(B448&lt;&gt;"", IF(ISNUMBER(VALUE(INDEX(Paste_Here!H$2:H$850, MATCH(B448, Paste_Here!A$2:A$850, 0)))), IF(VALUE(INDEX(Paste_Here!H$2:H$850, MATCH(B448, Paste_Here!A$2:A$850, 0)))=0, "No", IF(AND(VALUE(INDEX(Paste_Here!H$2:H$850, MATCH(B448, Paste_Here!A$2:A$850, 0)))&gt;=1, VALUE(INDEX(Paste_Here!H$2:H$850, MATCH(B448, Paste_Here!A$2:A$850, 0)))&lt;=4), VALUE(INDEX(Paste_Here!H$2:H$850, MATCH(B448, Paste_Here!A$2:A$850, 0))), "")), ""), ""), "")</f>
        <v/>
      </c>
      <c r="BX448" s="66"/>
      <c r="BY448" s="76"/>
      <c r="BZ448" s="66"/>
      <c r="CA448" s="76"/>
      <c r="CB448" s="66"/>
      <c r="CC448" s="66"/>
      <c r="CD448" s="76" t="str">
        <f t="shared" si="53"/>
        <v/>
      </c>
      <c r="CE448" s="66"/>
      <c r="CF448" s="76" t="str">
        <f>IFERROR(IF(B448&lt;&gt;"", IF(AND(INDEX(Paste_Here!P$2:P$850, MATCH(B448, Paste_Here!A$2:A$850, 0))&lt;&gt;"", ISNUMBER(VALUE(INDEX(Paste_Here!P$2:P$850, MATCH(B448, Paste_Here!A$2:A$850, 0))))), INDEX(Paste_Here!P$2:P$850, MATCH(B448, Paste_Here!A$2:A$850, 0)), ""), ""), "")</f>
        <v/>
      </c>
      <c r="CG448" s="66"/>
      <c r="CH448" s="76" t="str">
        <f>IFERROR(IF(B448&lt;&gt;"", IF(ISNUMBER(SEARCH("highrisk", LOWER(INDEX(Paste_Here!Q$2:Q$850, MATCH(B448, Paste_Here!A$2:A$850, 0))))), "High Risk", IF(ISNUMBER(SEARCH("lowrisk", LOWER(INDEX(Paste_Here!Q$2:Q$850, MATCH(B448, Paste_Here!A$2:A$850, 0))))), "Low Risk", IF(ISNUMBER(SEARCH("somerisk", LOWER(INDEX(Paste_Here!Q$2:Q$850, MATCH(B448, Paste_Here!A$2:A$850, 0))))), "Some Risk", ""))), ""), "")</f>
        <v/>
      </c>
      <c r="CI448" s="66"/>
      <c r="CJ448" s="76" t="str">
        <f>IFERROR(IF(B448&lt;&gt;"", IF(AND(INDEX(Paste_Here!AA$2:AA$850, MATCH(B448, Paste_Here!A$2:A$850, 0))&lt;&gt;"", ISNUMBER(VALUE(INDEX(Paste_Here!AA$2:AA$850, MATCH(B448, Paste_Here!A$2:A$850, 0))))), INDEX(Paste_Here!AA$2:AA$850, MATCH(B448, Paste_Here!A$2:A$850, 0)), ""), ""), "")</f>
        <v/>
      </c>
      <c r="CK448" s="66"/>
      <c r="CL448" s="76" t="str">
        <f>IFERROR(IF(B448&lt;&gt;"", IF(LOWER(INDEX(Paste_Here!AB$2:AB$850, MATCH(B448, Paste_Here!A$2:A$850, 0)))="approaching expectations", "Approaching", IF(LOWER(INDEX(Paste_Here!AB$2:AB$850, MATCH(B448, Paste_Here!A$2:A$850, 0)))="met expectations", "Met", IF(LOWER(INDEX(Paste_Here!AB$2:AB$850, MATCH(B448, Paste_Here!A$2:A$850, 0)))="exceeded expectations", "Exceeded", IF(LOWER(INDEX(Paste_Here!AB$2:AB$850, MATCH(B448, Paste_Here!A$2:A$850, 0)))="below expectations", "Below", "")))), ""), "")</f>
        <v/>
      </c>
      <c r="CM448" s="66"/>
      <c r="CN448" s="76" t="str">
        <f>IFERROR(IF(B448&lt;&gt;"", IF(AND(INDEX(Paste_Here!AC$2:AC$850, MATCH(B448, Paste_Here!A$2:A$850, 0))&lt;&gt;"", ISNUMBER(VALUE(INDEX(Paste_Here!AC$2:AC$850, MATCH(B448, Paste_Here!A$2:A$850, 0))))), INDEX(Paste_Here!AC$2:AC$850, MATCH(B448, Paste_Here!A$2:A$850, 0)), ""), ""), "")</f>
        <v/>
      </c>
      <c r="CO448" s="66"/>
      <c r="CP448" s="76"/>
      <c r="CQ448" s="66"/>
      <c r="CR448" s="76"/>
      <c r="CS448" s="66"/>
      <c r="CT448" s="76"/>
      <c r="CU448" s="66"/>
      <c r="CV448" s="76"/>
      <c r="CW448" s="66"/>
      <c r="CX448" s="76"/>
      <c r="CY448" s="66"/>
      <c r="CZ448" s="66"/>
      <c r="DA448" s="76" t="str">
        <f t="shared" si="54"/>
        <v/>
      </c>
      <c r="DB448" s="66"/>
      <c r="DC448" s="76" t="str">
        <f>IFERROR(IF(B448&lt;&gt;"", IF(AND(INDEX(Paste_Here!V$2:V$850, MATCH(B448, Paste_Here!A$2:A$850, 0))&lt;&gt;"", ISNUMBER(VALUE(INDEX(Paste_Here!V$2:V$850, MATCH(B448, Paste_Here!A$2:A$850, 0))))), INDEX(Paste_Here!V$2:V$850, MATCH(B448, Paste_Here!A$2:A$850, 0)), ""), ""), "")</f>
        <v/>
      </c>
      <c r="DD448" s="66"/>
      <c r="DE448" s="76" t="str">
        <f>IFERROR(IF(B448&lt;&gt;"", IF(ISNUMBER(SEARCH("highrisk", LOWER(INDEX(Paste_Here!W$2:W$850, MATCH(B448, Paste_Here!A$2:A$850, 0))))), "High Risk", IF(ISNUMBER(SEARCH("lowrisk", LOWER(INDEX(Paste_Here!W$2:W$850, MATCH(B448, Paste_Here!A$2:A$850, 0))))), "Low Risk", IF(ISNUMBER(SEARCH("somerisk", LOWER(INDEX(Paste_Here!W$2:W$850, MATCH(B448, Paste_Here!A$2:A$850, 0))))), "Some Risk", ""))), ""), "")</f>
        <v/>
      </c>
      <c r="DF448" s="66"/>
      <c r="DG448" s="76" t="str">
        <f>IFERROR(IF(B448&lt;&gt;"", IF(AND(INDEX(Paste_Here!S$2:S$850, MATCH(B448, Paste_Here!A$2:A$850, 0))&lt;&gt;"", ISNUMBER(VALUE(INDEX(Paste_Here!S$2:S$850, MATCH(B448, Paste_Here!A$2:A$850, 0))))), INDEX(Paste_Here!S$2:S$850, MATCH(B448, Paste_Here!A$2:A$850, 0)), ""), ""), "")</f>
        <v/>
      </c>
      <c r="DH448" s="66"/>
      <c r="DI448" s="76" t="str">
        <f>IFERROR(IF(B448&lt;&gt;"", IF(ISNUMBER(SEARCH("highrisk", LOWER(INDEX(Paste_Here!T$2:T$850, MATCH(B448, Paste_Here!A$2:A$850, 0))))), "High Risk", IF(ISNUMBER(SEARCH("lowrisk", LOWER(INDEX(Paste_Here!T$2:T$850, MATCH(B448, Paste_Here!A$2:A$850, 0))))), "Low Risk", IF(ISNUMBER(SEARCH("somerisk", LOWER(INDEX(Paste_Here!T$2:T$850, MATCH(B448, Paste_Here!A$2:A$850, 0))))), "Some Risk", ""))), ""), "")</f>
        <v/>
      </c>
      <c r="DJ448" s="66"/>
      <c r="DK448" s="76" t="str">
        <f>IFERROR(IF(B448&lt;&gt;"", IF(AND(INDEX(Paste_Here!AD$2:AD$850, MATCH(B448, Paste_Here!A$2:A$850, 0))&lt;&gt;"", ISNUMBER(VALUE(INDEX(Paste_Here!AD$2:AD$850, MATCH(B448, Paste_Here!A$2:A$850, 0))))), INDEX(Paste_Here!AD$2:AD$850, MATCH(B448, Paste_Here!A$2:A$850, 0)), ""), ""), "")</f>
        <v/>
      </c>
      <c r="DL448" s="66"/>
      <c r="DM448" s="76" t="str">
        <f>IFERROR(IF(B448&lt;&gt;"", IF(LOWER(INDEX(Paste_Here!AE$2:AE$850, MATCH(B448, Paste_Here!A$2:A$850, 0)))="approaching expectations", "Approaching", IF(LOWER(INDEX(Paste_Here!AE$2:AE$850, MATCH(B448, Paste_Here!A$2:A$850, 0)))="met expectations", "Met", IF(LOWER(INDEX(Paste_Here!AE$2:AE$850, MATCH(B448, Paste_Here!A$2:A$850, 0)))="exceeded expectations", "Exceeded", IF(LOWER(INDEX(Paste_Here!AE$2:AE$850, MATCH(B448, Paste_Here!A$2:A$850, 0)))="below expectations", "Below", "")))), ""), "")</f>
        <v/>
      </c>
      <c r="DN448" s="66"/>
      <c r="DO448" s="76"/>
      <c r="DP448" s="66"/>
      <c r="DQ448" s="76"/>
      <c r="DR448" s="66"/>
      <c r="DS448" s="76"/>
      <c r="DT448" s="66"/>
      <c r="DU448" s="76"/>
      <c r="DV448" s="66"/>
      <c r="DW448" s="66"/>
      <c r="DX448" s="76" t="str">
        <f t="shared" si="55"/>
        <v/>
      </c>
      <c r="DY448" s="66"/>
      <c r="DZ448" s="76"/>
      <c r="EA448" s="66"/>
      <c r="EB448" s="76"/>
      <c r="EC448" s="66"/>
      <c r="ED448" s="76" t="str">
        <f>IFERROR(IF(B448&lt;&gt;"", IF(AND(INDEX(Paste_Here!AF$2:AF$850, MATCH(B448, Paste_Here!A$2:A$850, 0))&lt;&gt;"", ISNUMBER(VALUE(INDEX(Paste_Here!AF$2:AF$850, MATCH(B448, Paste_Here!A$2:A$850, 0))))), INDEX(Paste_Here!AF$2:AF$850, MATCH(B448, Paste_Here!A$2:A$850, 0)), ""), ""), "")</f>
        <v/>
      </c>
      <c r="EE448" s="66"/>
      <c r="EF448" s="76"/>
      <c r="EG448" s="66"/>
      <c r="EH448" s="76"/>
      <c r="EI448" s="66"/>
      <c r="EJ448" s="76" t="str">
        <f>IFERROR(IF(B448&lt;&gt;"", IF(AND(INDEX(Paste_Here!AG$2:AG$850, MATCH(B448, Paste_Here!A$2:A$850, 0))&lt;&gt;"", ISNUMBER(VALUE(INDEX(Paste_Here!AG$2:AG$850, MATCH(B448, Paste_Here!A$2:A$850, 0))))), INDEX(Paste_Here!AG$2:AG$850, MATCH(B448, Paste_Here!A$2:A$850, 0)), ""), ""), "")</f>
        <v/>
      </c>
      <c r="EK448" s="66"/>
      <c r="EL448" s="76"/>
      <c r="EM448" s="66"/>
      <c r="EN448" s="76"/>
      <c r="EO448" s="66"/>
      <c r="EP448" s="76"/>
      <c r="EQ448" s="66"/>
      <c r="ER448" s="76"/>
      <c r="ES448" s="66"/>
      <c r="ET448" s="66"/>
      <c r="EU448" s="76"/>
      <c r="EV448" s="66"/>
      <c r="EW448" s="76"/>
      <c r="EX448" s="66"/>
      <c r="EY448" s="76"/>
      <c r="EZ448" s="66"/>
      <c r="FA448" s="76"/>
      <c r="FB448" s="66"/>
      <c r="FC448" s="76"/>
      <c r="FD448" s="66"/>
      <c r="FE448" s="76"/>
      <c r="FF448" s="66"/>
      <c r="FG448" s="76"/>
      <c r="FH448" s="66"/>
      <c r="FI448" s="76"/>
      <c r="FJ448" s="66"/>
      <c r="FK448" s="76"/>
      <c r="FL448" s="66"/>
      <c r="FM448" s="76"/>
      <c r="FN448" s="66"/>
      <c r="FO448" s="76"/>
      <c r="FP448" s="66"/>
      <c r="FQ448" s="76"/>
      <c r="FR448" s="66"/>
      <c r="FS448" s="76"/>
      <c r="FT448" s="66"/>
      <c r="FU448" s="76"/>
      <c r="FV448" s="66"/>
      <c r="FW448" s="76"/>
      <c r="FX448" s="66"/>
      <c r="FY448" s="76"/>
      <c r="FZ448" s="66"/>
      <c r="GA448" s="76"/>
      <c r="GB448" s="66"/>
      <c r="GC448" s="76"/>
      <c r="GD448" s="66"/>
      <c r="GE448" s="76"/>
      <c r="GF448" s="66"/>
      <c r="GG448" s="76"/>
      <c r="GH448" s="66"/>
      <c r="GI448" s="76"/>
      <c r="GJ448" s="66"/>
      <c r="GK448" s="76"/>
      <c r="GL448" s="66"/>
      <c r="GM448" s="76"/>
      <c r="GN448" s="66"/>
      <c r="GO448" s="76"/>
      <c r="GP448" s="66"/>
      <c r="GQ448" s="76"/>
      <c r="GR448" s="66"/>
      <c r="GS448" s="76"/>
      <c r="GT448" s="66"/>
      <c r="GU448" s="76"/>
      <c r="GV448" s="66"/>
      <c r="GW448" s="76"/>
      <c r="GX448" s="66"/>
      <c r="GY448" s="76"/>
      <c r="GZ448" s="66"/>
      <c r="HA448" s="76"/>
      <c r="HB448" s="66"/>
      <c r="HC448" s="76"/>
      <c r="HD448" s="66"/>
      <c r="HE448" s="76"/>
      <c r="HF448" s="66"/>
      <c r="HG448" s="76"/>
      <c r="HH448" s="66"/>
      <c r="HI448" s="76"/>
      <c r="HJ448" s="66"/>
      <c r="HK448" s="76"/>
      <c r="HL448" s="66"/>
      <c r="HM448" s="76"/>
      <c r="HN448" s="66"/>
      <c r="HO448" s="76"/>
      <c r="HP448" s="66"/>
      <c r="HQ448" s="76"/>
      <c r="HR448" s="66"/>
      <c r="HS448" s="76"/>
      <c r="HT448" s="66"/>
      <c r="HU448" s="76"/>
      <c r="HV448" s="66"/>
      <c r="HW448" s="76"/>
      <c r="HX448" s="66"/>
      <c r="HY448" s="76"/>
      <c r="HZ448" s="66"/>
      <c r="IA448" s="76"/>
      <c r="IB448" s="66"/>
      <c r="IC448" s="76"/>
      <c r="ID448" s="66"/>
      <c r="IE448" s="76"/>
      <c r="IF448" s="66"/>
      <c r="IG448" s="76"/>
      <c r="IH448" s="66"/>
      <c r="II448" s="76"/>
      <c r="IJ448" s="66"/>
      <c r="IK448" s="76"/>
      <c r="IL448" s="66"/>
      <c r="IM448" s="76"/>
      <c r="IN448" s="66"/>
      <c r="IO448" s="76"/>
      <c r="IP448" s="66"/>
      <c r="IQ448" s="76"/>
      <c r="IR448" s="66"/>
      <c r="IS448" s="76"/>
      <c r="IT448" s="66"/>
      <c r="IU448" s="76"/>
      <c r="IV448" s="66"/>
      <c r="IW448" s="76"/>
      <c r="IX448" s="66"/>
      <c r="IY448" s="76"/>
      <c r="IZ448" s="66"/>
      <c r="JA448" s="76"/>
      <c r="JB448" s="66"/>
      <c r="JC448" s="76"/>
      <c r="JD448" s="66"/>
      <c r="JE448" s="76"/>
      <c r="JF448" s="66"/>
      <c r="JG448" s="76"/>
      <c r="JH448" s="66"/>
      <c r="JI448" s="76"/>
      <c r="JJ448" s="66"/>
      <c r="JK448" s="76"/>
      <c r="JL448" s="66"/>
      <c r="JM448" s="76"/>
      <c r="JN448" s="66"/>
      <c r="JO448" s="76"/>
      <c r="JP448" s="66"/>
      <c r="JQ448" s="76"/>
      <c r="JR448" s="66"/>
      <c r="JS448" s="76"/>
      <c r="JT448" s="66"/>
      <c r="JU448" s="76"/>
      <c r="JV448" s="66"/>
      <c r="JW448" s="76"/>
      <c r="JX448" s="66"/>
      <c r="JY448" s="76"/>
      <c r="JZ448" s="66"/>
      <c r="KA448" s="76"/>
      <c r="KB448" s="66"/>
      <c r="KC448" s="76"/>
      <c r="KD448" s="66"/>
      <c r="KE448" s="76"/>
      <c r="KF448" s="66"/>
      <c r="KG448" s="76"/>
      <c r="KH448" s="66"/>
      <c r="KI448" s="76"/>
      <c r="KJ448" s="66"/>
      <c r="KK448" s="76"/>
      <c r="KL448" s="66"/>
      <c r="KM448" s="76"/>
      <c r="KN448" s="66"/>
      <c r="KO448" s="76"/>
      <c r="KP448" s="66"/>
      <c r="KQ448" s="76"/>
      <c r="KR448" s="66"/>
      <c r="KS448" s="76"/>
      <c r="KT448" s="66"/>
      <c r="KU448" s="76"/>
      <c r="KV448" s="66"/>
      <c r="KW448" s="76"/>
      <c r="KX448" s="66"/>
      <c r="KY448" s="76"/>
      <c r="KZ448" s="66"/>
      <c r="LA448" s="76"/>
      <c r="LB448" s="66"/>
      <c r="LC448" s="76"/>
      <c r="LD448" s="66"/>
      <c r="LE448" s="76"/>
      <c r="LF448" s="66"/>
      <c r="LG448" s="76"/>
      <c r="LH448" s="66"/>
      <c r="LI448" s="76"/>
      <c r="LJ448" s="66"/>
      <c r="LK448" s="76"/>
      <c r="LL448" s="66"/>
      <c r="LM448" s="76"/>
      <c r="LN448" s="66"/>
      <c r="LO448" s="76"/>
      <c r="LP448" s="66"/>
      <c r="LQ448" s="76"/>
      <c r="LR448" s="66"/>
      <c r="LS448" s="76"/>
      <c r="LT448" s="66"/>
      <c r="LU448" s="76"/>
      <c r="LV448" s="66"/>
      <c r="LW448" s="76"/>
      <c r="LX448" s="66"/>
      <c r="LY448" s="76"/>
      <c r="LZ448" s="66"/>
      <c r="MA448" s="76"/>
      <c r="MB448" s="66"/>
      <c r="MC448" s="76"/>
      <c r="MD448" s="66"/>
      <c r="MG448" s="1" t="str" cm="1">
        <f t="array" ref="MG448">IFERROR(INDEX(Paste_Here!$B$2:$B$850, MATCH(0, COUNTIF(MG$4:MG447, Paste_Here!$B$2:$B$850) + IF(Paste_Here!$B$2:$B$850="", 1, 0), 0)), "")</f>
        <v/>
      </c>
      <c r="MH448" s="1" t="str">
        <f>IF(MG448&lt;&gt;"", INDEX(Paste_Here!$A$2:$A$850, MATCH(MG448, Paste_Here!$B$2:$B$850, 0)), "")</f>
        <v/>
      </c>
      <c r="MI448" s="1" t="str">
        <f t="shared" si="56"/>
        <v/>
      </c>
      <c r="MJ448" s="1" t="str" cm="1">
        <f t="array" ref="MJ448">IFERROR(INDEX($MI$5:$MI$850, MATCH(SMALL(IF($MI$5:$MI$850&lt;&gt;"", COUNTIF($MI$5:$MI$850, "&lt;"&amp;$MI$5:$MI$850)+1), ROW()-ROW($MJ$5)+1), COUNTIF($MI$5:$MI$850, "&lt;"&amp;$MI$5:$MI$850)+1, 0)), "")</f>
        <v/>
      </c>
    </row>
    <row r="449" spans="1:348">
      <c r="A449" s="66"/>
      <c r="B449" s="76" t="str">
        <f t="shared" si="49"/>
        <v/>
      </c>
      <c r="C449" s="66"/>
      <c r="D449" s="76" t="str">
        <f>IFERROR(IF(B449&lt;&gt;"", IF(AND(INDEX(Paste_Here!B$2:B$850, MATCH(B449, Paste_Here!A$2:A$850, 0))&lt;&gt;"", ISNUMBER(VALUE(INDEX(Paste_Here!B$2:B$850, MATCH(B449, Paste_Here!A$2:A$850, 0))))), INDEX(Paste_Here!B$2:B$850, MATCH(B449, Paste_Here!A$2:A$850, 0)), ""), ""), "")</f>
        <v/>
      </c>
      <c r="E449" s="66"/>
      <c r="F449" s="76" t="str">
        <f>IFERROR(IF(B449&lt;&gt;"", IF(ISTEXT(INDEX(Paste_Here!K$2:K$850, MATCH(B449, Paste_Here!A$2:A$850, 0))), INDEX(Paste_Here!K$2:K$850, MATCH(B449, Paste_Here!A$2:A$850, 0)), ""), ""), "")</f>
        <v/>
      </c>
      <c r="G449" s="66"/>
      <c r="H449" s="76" t="str">
        <f>IFERROR(IF(B449&lt;&gt;"", IF(ISTEXT(INDEX(Paste_Here!C$2:C$850, MATCH(B449, Paste_Here!A$2:A$850, 0))), INDEX(Paste_Here!C$2:C$850, MATCH(B449, Paste_Here!A$2:A$850, 0)), ""), ""), "")</f>
        <v/>
      </c>
      <c r="I449" s="66"/>
      <c r="J449" s="76" t="str">
        <f>IFERROR(IF(B449&lt;&gt;"", IF(ISNUMBER(SEARCH("s", LOWER(INDEX(Paste_Here!M$2:M$850, MATCH(B449, Paste_Here!A$2:A$850, 0))))), "Yes", IF(INDEX(Paste_Here!M$2:M$850, MATCH(B449, Paste_Here!A$2:A$850, 0))&lt;&gt;"", "No", "")), ""), "")</f>
        <v/>
      </c>
      <c r="K449" s="66"/>
      <c r="L449" s="76" t="str">
        <f>IFERROR(IF(B449&lt;&gt;"", IF(ISNUMBER(SEARCH("yes", LOWER(INDEX(Paste_Here!E$2:E$850, MATCH(B449, Paste_Here!A$2:A$850, 0))))), "Yes", IF(ISNUMBER(SEARCH("no", LOWER(INDEX(Paste_Here!E$2:E$850, MATCH(B449, Paste_Here!A$2:A$850, 0))))), "No", "")), ""), "")</f>
        <v/>
      </c>
      <c r="M449" s="66"/>
      <c r="N449" s="76" t="str">
        <f>IFERROR(IF(B449&lt;&gt;"", IF(ISNUMBER(SEARCH("yes", LOWER(INDEX(Paste_Here!F$2:F$850, MATCH(B449, Paste_Here!A$2:A$850, 0))))), "Yes", IF(ISNUMBER(SEARCH("no", LOWER(INDEX(Paste_Here!F$2:F$850, MATCH(B449, Paste_Here!A$2:A$850, 0))))), "No", "")), ""), "")</f>
        <v/>
      </c>
      <c r="O449" s="66"/>
      <c r="P449" s="76" t="str">
        <f>IFERROR(IF(B449&lt;&gt;"", IF(ISNUMBER(SEARCH("yes", LOWER(INDEX(Paste_Here!L$2:L$850, MATCH(B449, Paste_Here!A$2:A$850, 0))))), "Yes", IF(ISNUMBER(SEARCH("no", LOWER(INDEX(Paste_Here!L$2:L$850, MATCH(B449, Paste_Here!A$2:A$850, 0))))), "No", "")), ""), "")</f>
        <v/>
      </c>
      <c r="Q449" s="66"/>
      <c r="R449" s="76" t="str">
        <f>IFERROR(IF(B449&lt;&gt;"", IF(ISNUMBER(SEARCH("transitional 2", LOWER(INDEX(Paste_Here!D$2:D$850, MATCH(B449, Paste_Here!A$2:A$850, 0))))), "T2", IF(ISNUMBER(SEARCH("transitional 1", LOWER(INDEX(Paste_Here!D$2:D$850, MATCH(B449, Paste_Here!A$2:A$850, 0))))), "T1", IF(ISNUMBER(SEARCH("waived ell services", LOWER(INDEX(Paste_Here!D$2:D$850, MATCH(B449, Paste_Here!A$2:A$850, 0))))), "W", IF(ISNUMBER(SEARCH("english language learner", LOWER(INDEX(Paste_Here!D$2:D$850, MATCH(B449, Paste_Here!A$2:A$850, 0))))), "L", "")))), ""), "")</f>
        <v/>
      </c>
      <c r="S449" s="66"/>
      <c r="T449" s="76" t="str">
        <f>IFERROR(IF(B449&lt;&gt;"", IF(ISNUMBER(SEARCH("yes", LOWER(INDEX(Paste_Here!I$2:I$850, MATCH(B449, Paste_Here!A$2:A$850, 0))))), "Yes", IF(ISNUMBER(SEARCH("no", LOWER(INDEX(Paste_Here!I$2:I$850, MATCH(B449, Paste_Here!A$2:A$850, 0))))), "No", "")), ""), "")</f>
        <v/>
      </c>
      <c r="U449" s="66"/>
      <c r="V449" s="76" t="str">
        <f>IFERROR(IF(B449&lt;&gt;"", IF(ISTEXT(INDEX(Paste_Here!J$2:J$850, MATCH(B449, Paste_Here!A$2:A$850, 0))), VALUE(INDEX(Paste_Here!J$2:J$850, MATCH(B449, Paste_Here!A$2:A$850, 0))), ""), ""), "")</f>
        <v/>
      </c>
      <c r="W449" s="66"/>
      <c r="X449" s="66"/>
      <c r="Y449" s="76" t="str">
        <f t="shared" si="50"/>
        <v/>
      </c>
      <c r="Z449" s="66"/>
      <c r="AA449" s="76" t="str">
        <f>IFERROR(IF(B449&lt;&gt;"", IF(AND(INDEX(Paste_Here!AI$2:AI$850, MATCH(B449, Paste_Here!A$2:A$850, 0))&lt;&gt;"", ISNUMBER(VALUE(INDEX(Paste_Here!AI$2:AI$850, MATCH(B449, Paste_Here!A$2:A$850, 0))))), INDEX(Paste_Here!AI$2:AI$850, MATCH(B449, Paste_Here!A$2:A$850, 0)), ""), ""), "")</f>
        <v/>
      </c>
      <c r="AB449" s="66"/>
      <c r="AC449" s="76" t="str">
        <f>IFERROR(IF(B449&lt;&gt;"", IF(AND(INDEX(Paste_Here!AJ$2:AJ$850, MATCH(B449, Paste_Here!A$2:A$850, 0))&lt;&gt;"", ISNUMBER(VALUE(INDEX(Paste_Here!AJ$2:AJ$850, MATCH(B449, Paste_Here!A$2:A$850, 0))))), INDEX(Paste_Here!AJ$2:AJ$850, MATCH(B449, Paste_Here!A$2:A$850, 0)), ""), ""), "")</f>
        <v/>
      </c>
      <c r="AD449" s="66"/>
      <c r="AE449" s="76" t="str">
        <f>IFERROR(IF(B449&lt;&gt;"", IF(AND(INDEX(Paste_Here!AK$2:AK$850, MATCH(B449, Paste_Here!A$2:A$850, 0))&lt;&gt;"", ISNUMBER(VALUE(INDEX(Paste_Here!AK$2:AK$850, MATCH(B449, Paste_Here!A$2:A$850, 0))))), INDEX(Paste_Here!AK$2:AK$850, MATCH(B449, Paste_Here!A$2:A$850, 0)), ""), ""), "")</f>
        <v/>
      </c>
      <c r="AF449" s="66"/>
      <c r="AG449" s="76" t="str">
        <f>IFERROR(IF(B449&lt;&gt;"", IF(AND(INDEX(Paste_Here!AL$2:AL$850, MATCH(B449, Paste_Here!A$2:A$850, 0))&lt;&gt;"", ISNUMBER(VALUE(INDEX(Paste_Here!AL$2:AL$850, MATCH(B449, Paste_Here!A$2:A$850, 0))))), INDEX(Paste_Here!AL$2:AL$850, MATCH(B449, Paste_Here!A$2:A$850, 0)), ""), ""), "")</f>
        <v/>
      </c>
      <c r="AH449" s="66"/>
      <c r="AI449" s="76" t="str">
        <f>IFERROR(IF(B449&lt;&gt;"", IF(AND(INDEX(Paste_Here!AH$2:AH$850, MATCH(B449, Paste_Here!A$2:A$850, 0))&lt;&gt;"", ISNUMBER(VALUE(INDEX(Paste_Here!AH$2:AH$850, MATCH(B449, Paste_Here!A$2:A$850, 0))))), IF(VALUE(INDEX(Paste_Here!AH$2:AH$850, MATCH(B449, Paste_Here!A$2:A$850, 0)))=0, "", INDEX(Paste_Here!AH$2:AH$850, MATCH(B449, Paste_Here!A$2:A$850, 0))), ""), ""), "")</f>
        <v/>
      </c>
      <c r="AJ449" s="66"/>
      <c r="AK449" s="76" t="str">
        <f>IFERROR(IF(B449&lt;&gt;"", IF(AND(INDEX(Paste_Here!N$2:N$850, MATCH(B449, Paste_Here!A$2:A$850, 0))&lt;&gt;"", ISNUMBER(VALUE(INDEX(Paste_Here!N$2:N$850, MATCH(B449, Paste_Here!A$2:A$850, 0))))), INDEX(Paste_Here!N$2:N$850, MATCH(B449, Paste_Here!A$2:A$850, 0)), ""), ""), "")</f>
        <v/>
      </c>
      <c r="AL449" s="66"/>
      <c r="AM449" s="76" t="str">
        <f>IFERROR(IF(B449&lt;&gt;"", IF(AND(INDEX(Paste_Here!O$2:O$850, MATCH(B449, Paste_Here!A$2:A$850, 0))&lt;&gt;"", ISNUMBER(VALUE(INDEX(Paste_Here!O$2:O$850, MATCH(B449, Paste_Here!A$2:A$850, 0))))), INDEX(Paste_Here!O$2:O$850, MATCH(B449, Paste_Here!A$2:A$850, 0)), ""), ""), "")</f>
        <v/>
      </c>
      <c r="AN449" s="66"/>
      <c r="AO449" s="76"/>
      <c r="AP449" s="66"/>
      <c r="AQ449" s="76"/>
      <c r="AR449" s="66"/>
      <c r="AS449" s="76"/>
      <c r="AT449" s="66"/>
      <c r="AU449" s="66"/>
      <c r="AV449" s="76" t="str">
        <f t="shared" si="51"/>
        <v/>
      </c>
      <c r="AW449" s="66"/>
      <c r="AX449" s="76" t="str">
        <f>IFERROR(IF(B449&lt;&gt;"", IF(ISNUMBER(SEARCH("Revealed-Potential (Primary Focus)", LOWER(INDEX(Paste_Here!Z$2:Z$850, MATCH(B449, Paste_Here!A$2:A$850, 0))))), "Rev-Potential: Prim", IF(ISNUMBER(SEARCH("Revealed-Potential (Secondary Focus)", LOWER(INDEX(Paste_Here!Z$2:Z$850, MATCH(B449, Paste_Here!A$2:A$850, 0))))), "Rev-Potential: Sec", IF(ISNUMBER(SEARCH("Monitoring", LOWER(INDEX(Paste_Here!Z$2:Z$850, MATCH(B449, Paste_Here!A$2:A$850, 0))))), "Monitoring", IF(ISNUMBER(SEARCH("At-Promise (Secondary Focus)", LOWER(INDEX(Paste_Here!Z$2:Z$850, MATCH(B449, Paste_Here!A$2:A$850, 0))))), "At-Promise: Sec", IF(ISNUMBER(SEARCH("At-Promise (Primary Focus)", LOWER(INDEX(Paste_Here!Z$2:Z$850, MATCH(B449, Paste_Here!A$2:A$850, 0))))), "At-Promise: Prim", ""))))), ""), "")</f>
        <v/>
      </c>
      <c r="AY449" s="66"/>
      <c r="AZ449" s="76"/>
      <c r="BA449" s="66"/>
      <c r="BB449" s="76"/>
      <c r="BC449" s="66"/>
      <c r="BD449" s="76"/>
      <c r="BE449" s="66"/>
      <c r="BF449" s="76"/>
      <c r="BG449" s="66"/>
      <c r="BH449" s="76"/>
      <c r="BI449" s="66"/>
      <c r="BJ449" s="66"/>
      <c r="BK449" s="76" t="str">
        <f t="shared" si="52"/>
        <v/>
      </c>
      <c r="BL449" s="66"/>
      <c r="BM449" s="76" t="str">
        <f>IFERROR(IF(B449&lt;&gt;"", IF(AND(ISNUMBER(VALUE(SUBSTITUTE(SUBSTITUTE(Paste_Here!R449, "br", "-"), "L", ""))), VALUE(SUBSTITUTE(SUBSTITUTE(Paste_Here!R449, "br", "-"), "L", "")) &gt;= 1095), "Yes", IF(AND(ISNUMBER(VALUE(SUBSTITUTE(SUBSTITUTE(Paste_Here!R449, "br", "-"), "L", ""))), VALUE(SUBSTITUTE(SUBSTITUTE(Paste_Here!R449, "br", "-"), "L", "")) &lt;= 1094), "No", "")), ""), "")</f>
        <v/>
      </c>
      <c r="BN449" s="66"/>
      <c r="BO449" s="76" t="str">
        <f>IFERROR(IF(B449&lt;&gt;"", IF(COUNTIF(INDEX(Paste_Here!Y$2:AB$850, MATCH(B449, Paste_Here!A$2:A$850, 0), 0), "yes") &gt; 0, "Yes", IF(COUNTIF(INDEX(Paste_Here!Y$2:AB$850, MATCH(B449, Paste_Here!A$2:A$850, 0), 0), "no") &gt; 0, "No", "")), ""), "")</f>
        <v/>
      </c>
      <c r="BP449" s="66"/>
      <c r="BQ449" s="76" t="str">
        <f>IFERROR(IF(B449&lt;&gt;"", IF(AND(ISNUMBER(VALUE(SUBSTITUTE(SUBSTITUTE(Paste_Here!U449, "em", "-"), "q", ""))), VALUE(SUBSTITUTE(SUBSTITUTE(Paste_Here!U449, "em", "-"), "q", "")) &gt;= 910), "Yes", IF(AND(ISNUMBER(VALUE(SUBSTITUTE(SUBSTITUTE(Paste_Here!U449, "em", "-"), "q", ""))), VALUE(SUBSTITUTE(SUBSTITUTE(Paste_Here!U449, "em", "-"), "q", "")) &lt;= 909), "No", "")), ""), "")</f>
        <v/>
      </c>
      <c r="BR449" s="66"/>
      <c r="BS449" s="76" t="str">
        <f>IFERROR(IF(B449&lt;&gt;"", IF(AND(INDEX(Paste_Here!X$2:X$850, MATCH(B449, Paste_Here!A$2:A$850, 0))&lt;&gt;"", ISNUMBER(VALUE(INDEX(Paste_Here!X$2:X$850, MATCH(B449, Paste_Here!A$2:A$850, 0))))), INDEX(Paste_Here!X$2:X$850, MATCH(B449, Paste_Here!A$2:A$850, 0)), ""), ""), "")</f>
        <v/>
      </c>
      <c r="BT449" s="66"/>
      <c r="BU449" s="76" t="str">
        <f>IFERROR(IF(B449&lt;&gt;"", IF(ISNUMBER(VALUE(INDEX(Paste_Here!G$2:G$850, MATCH(B449, Paste_Here!A$2:A$850, 0)))), IF(VALUE(INDEX(Paste_Here!G$2:G$850, MATCH(B449, Paste_Here!A$2:A$850, 0)))=0, "No", IF(AND(VALUE(INDEX(Paste_Here!G$2:G$850, MATCH(B449, Paste_Here!A$2:A$850, 0)))&gt;=1, VALUE(INDEX(Paste_Here!G$2:G$850, MATCH(B449, Paste_Here!A$2:A$850, 0)))&lt;=4), VALUE(INDEX(Paste_Here!G$2:G$850, MATCH(B449, Paste_Here!A$2:A$850, 0))), "")), ""), ""), "")</f>
        <v/>
      </c>
      <c r="BV449" s="66"/>
      <c r="BW449" s="76" t="str">
        <f>IFERROR(IF(B449&lt;&gt;"", IF(ISNUMBER(VALUE(INDEX(Paste_Here!H$2:H$850, MATCH(B449, Paste_Here!A$2:A$850, 0)))), IF(VALUE(INDEX(Paste_Here!H$2:H$850, MATCH(B449, Paste_Here!A$2:A$850, 0)))=0, "No", IF(AND(VALUE(INDEX(Paste_Here!H$2:H$850, MATCH(B449, Paste_Here!A$2:A$850, 0)))&gt;=1, VALUE(INDEX(Paste_Here!H$2:H$850, MATCH(B449, Paste_Here!A$2:A$850, 0)))&lt;=4), VALUE(INDEX(Paste_Here!H$2:H$850, MATCH(B449, Paste_Here!A$2:A$850, 0))), "")), ""), ""), "")</f>
        <v/>
      </c>
      <c r="BX449" s="66"/>
      <c r="BY449" s="76"/>
      <c r="BZ449" s="66"/>
      <c r="CA449" s="76"/>
      <c r="CB449" s="66"/>
      <c r="CC449" s="66"/>
      <c r="CD449" s="76" t="str">
        <f t="shared" si="53"/>
        <v/>
      </c>
      <c r="CE449" s="66"/>
      <c r="CF449" s="76" t="str">
        <f>IFERROR(IF(B449&lt;&gt;"", IF(AND(INDEX(Paste_Here!P$2:P$850, MATCH(B449, Paste_Here!A$2:A$850, 0))&lt;&gt;"", ISNUMBER(VALUE(INDEX(Paste_Here!P$2:P$850, MATCH(B449, Paste_Here!A$2:A$850, 0))))), INDEX(Paste_Here!P$2:P$850, MATCH(B449, Paste_Here!A$2:A$850, 0)), ""), ""), "")</f>
        <v/>
      </c>
      <c r="CG449" s="66"/>
      <c r="CH449" s="76" t="str">
        <f>IFERROR(IF(B449&lt;&gt;"", IF(ISNUMBER(SEARCH("highrisk", LOWER(INDEX(Paste_Here!Q$2:Q$850, MATCH(B449, Paste_Here!A$2:A$850, 0))))), "High Risk", IF(ISNUMBER(SEARCH("lowrisk", LOWER(INDEX(Paste_Here!Q$2:Q$850, MATCH(B449, Paste_Here!A$2:A$850, 0))))), "Low Risk", IF(ISNUMBER(SEARCH("somerisk", LOWER(INDEX(Paste_Here!Q$2:Q$850, MATCH(B449, Paste_Here!A$2:A$850, 0))))), "Some Risk", ""))), ""), "")</f>
        <v/>
      </c>
      <c r="CI449" s="66"/>
      <c r="CJ449" s="76" t="str">
        <f>IFERROR(IF(B449&lt;&gt;"", IF(AND(INDEX(Paste_Here!AA$2:AA$850, MATCH(B449, Paste_Here!A$2:A$850, 0))&lt;&gt;"", ISNUMBER(VALUE(INDEX(Paste_Here!AA$2:AA$850, MATCH(B449, Paste_Here!A$2:A$850, 0))))), INDEX(Paste_Here!AA$2:AA$850, MATCH(B449, Paste_Here!A$2:A$850, 0)), ""), ""), "")</f>
        <v/>
      </c>
      <c r="CK449" s="66"/>
      <c r="CL449" s="76" t="str">
        <f>IFERROR(IF(B449&lt;&gt;"", IF(LOWER(INDEX(Paste_Here!AB$2:AB$850, MATCH(B449, Paste_Here!A$2:A$850, 0)))="approaching expectations", "Approaching", IF(LOWER(INDEX(Paste_Here!AB$2:AB$850, MATCH(B449, Paste_Here!A$2:A$850, 0)))="met expectations", "Met", IF(LOWER(INDEX(Paste_Here!AB$2:AB$850, MATCH(B449, Paste_Here!A$2:A$850, 0)))="exceeded expectations", "Exceeded", IF(LOWER(INDEX(Paste_Here!AB$2:AB$850, MATCH(B449, Paste_Here!A$2:A$850, 0)))="below expectations", "Below", "")))), ""), "")</f>
        <v/>
      </c>
      <c r="CM449" s="66"/>
      <c r="CN449" s="76" t="str">
        <f>IFERROR(IF(B449&lt;&gt;"", IF(AND(INDEX(Paste_Here!AC$2:AC$850, MATCH(B449, Paste_Here!A$2:A$850, 0))&lt;&gt;"", ISNUMBER(VALUE(INDEX(Paste_Here!AC$2:AC$850, MATCH(B449, Paste_Here!A$2:A$850, 0))))), INDEX(Paste_Here!AC$2:AC$850, MATCH(B449, Paste_Here!A$2:A$850, 0)), ""), ""), "")</f>
        <v/>
      </c>
      <c r="CO449" s="66"/>
      <c r="CP449" s="76"/>
      <c r="CQ449" s="66"/>
      <c r="CR449" s="76"/>
      <c r="CS449" s="66"/>
      <c r="CT449" s="76"/>
      <c r="CU449" s="66"/>
      <c r="CV449" s="76"/>
      <c r="CW449" s="66"/>
      <c r="CX449" s="76"/>
      <c r="CY449" s="66"/>
      <c r="CZ449" s="66"/>
      <c r="DA449" s="76" t="str">
        <f t="shared" si="54"/>
        <v/>
      </c>
      <c r="DB449" s="66"/>
      <c r="DC449" s="76" t="str">
        <f>IFERROR(IF(B449&lt;&gt;"", IF(AND(INDEX(Paste_Here!V$2:V$850, MATCH(B449, Paste_Here!A$2:A$850, 0))&lt;&gt;"", ISNUMBER(VALUE(INDEX(Paste_Here!V$2:V$850, MATCH(B449, Paste_Here!A$2:A$850, 0))))), INDEX(Paste_Here!V$2:V$850, MATCH(B449, Paste_Here!A$2:A$850, 0)), ""), ""), "")</f>
        <v/>
      </c>
      <c r="DD449" s="66"/>
      <c r="DE449" s="76" t="str">
        <f>IFERROR(IF(B449&lt;&gt;"", IF(ISNUMBER(SEARCH("highrisk", LOWER(INDEX(Paste_Here!W$2:W$850, MATCH(B449, Paste_Here!A$2:A$850, 0))))), "High Risk", IF(ISNUMBER(SEARCH("lowrisk", LOWER(INDEX(Paste_Here!W$2:W$850, MATCH(B449, Paste_Here!A$2:A$850, 0))))), "Low Risk", IF(ISNUMBER(SEARCH("somerisk", LOWER(INDEX(Paste_Here!W$2:W$850, MATCH(B449, Paste_Here!A$2:A$850, 0))))), "Some Risk", ""))), ""), "")</f>
        <v/>
      </c>
      <c r="DF449" s="66"/>
      <c r="DG449" s="76" t="str">
        <f>IFERROR(IF(B449&lt;&gt;"", IF(AND(INDEX(Paste_Here!S$2:S$850, MATCH(B449, Paste_Here!A$2:A$850, 0))&lt;&gt;"", ISNUMBER(VALUE(INDEX(Paste_Here!S$2:S$850, MATCH(B449, Paste_Here!A$2:A$850, 0))))), INDEX(Paste_Here!S$2:S$850, MATCH(B449, Paste_Here!A$2:A$850, 0)), ""), ""), "")</f>
        <v/>
      </c>
      <c r="DH449" s="66"/>
      <c r="DI449" s="76" t="str">
        <f>IFERROR(IF(B449&lt;&gt;"", IF(ISNUMBER(SEARCH("highrisk", LOWER(INDEX(Paste_Here!T$2:T$850, MATCH(B449, Paste_Here!A$2:A$850, 0))))), "High Risk", IF(ISNUMBER(SEARCH("lowrisk", LOWER(INDEX(Paste_Here!T$2:T$850, MATCH(B449, Paste_Here!A$2:A$850, 0))))), "Low Risk", IF(ISNUMBER(SEARCH("somerisk", LOWER(INDEX(Paste_Here!T$2:T$850, MATCH(B449, Paste_Here!A$2:A$850, 0))))), "Some Risk", ""))), ""), "")</f>
        <v/>
      </c>
      <c r="DJ449" s="66"/>
      <c r="DK449" s="76" t="str">
        <f>IFERROR(IF(B449&lt;&gt;"", IF(AND(INDEX(Paste_Here!AD$2:AD$850, MATCH(B449, Paste_Here!A$2:A$850, 0))&lt;&gt;"", ISNUMBER(VALUE(INDEX(Paste_Here!AD$2:AD$850, MATCH(B449, Paste_Here!A$2:A$850, 0))))), INDEX(Paste_Here!AD$2:AD$850, MATCH(B449, Paste_Here!A$2:A$850, 0)), ""), ""), "")</f>
        <v/>
      </c>
      <c r="DL449" s="66"/>
      <c r="DM449" s="76" t="str">
        <f>IFERROR(IF(B449&lt;&gt;"", IF(LOWER(INDEX(Paste_Here!AE$2:AE$850, MATCH(B449, Paste_Here!A$2:A$850, 0)))="approaching expectations", "Approaching", IF(LOWER(INDEX(Paste_Here!AE$2:AE$850, MATCH(B449, Paste_Here!A$2:A$850, 0)))="met expectations", "Met", IF(LOWER(INDEX(Paste_Here!AE$2:AE$850, MATCH(B449, Paste_Here!A$2:A$850, 0)))="exceeded expectations", "Exceeded", IF(LOWER(INDEX(Paste_Here!AE$2:AE$850, MATCH(B449, Paste_Here!A$2:A$850, 0)))="below expectations", "Below", "")))), ""), "")</f>
        <v/>
      </c>
      <c r="DN449" s="66"/>
      <c r="DO449" s="76"/>
      <c r="DP449" s="66"/>
      <c r="DQ449" s="76"/>
      <c r="DR449" s="66"/>
      <c r="DS449" s="76"/>
      <c r="DT449" s="66"/>
      <c r="DU449" s="76"/>
      <c r="DV449" s="66"/>
      <c r="DW449" s="66"/>
      <c r="DX449" s="76" t="str">
        <f t="shared" si="55"/>
        <v/>
      </c>
      <c r="DY449" s="66"/>
      <c r="DZ449" s="76"/>
      <c r="EA449" s="66"/>
      <c r="EB449" s="76"/>
      <c r="EC449" s="66"/>
      <c r="ED449" s="76" t="str">
        <f>IFERROR(IF(B449&lt;&gt;"", IF(AND(INDEX(Paste_Here!AF$2:AF$850, MATCH(B449, Paste_Here!A$2:A$850, 0))&lt;&gt;"", ISNUMBER(VALUE(INDEX(Paste_Here!AF$2:AF$850, MATCH(B449, Paste_Here!A$2:A$850, 0))))), INDEX(Paste_Here!AF$2:AF$850, MATCH(B449, Paste_Here!A$2:A$850, 0)), ""), ""), "")</f>
        <v/>
      </c>
      <c r="EE449" s="66"/>
      <c r="EF449" s="76"/>
      <c r="EG449" s="66"/>
      <c r="EH449" s="76"/>
      <c r="EI449" s="66"/>
      <c r="EJ449" s="76" t="str">
        <f>IFERROR(IF(B449&lt;&gt;"", IF(AND(INDEX(Paste_Here!AG$2:AG$850, MATCH(B449, Paste_Here!A$2:A$850, 0))&lt;&gt;"", ISNUMBER(VALUE(INDEX(Paste_Here!AG$2:AG$850, MATCH(B449, Paste_Here!A$2:A$850, 0))))), INDEX(Paste_Here!AG$2:AG$850, MATCH(B449, Paste_Here!A$2:A$850, 0)), ""), ""), "")</f>
        <v/>
      </c>
      <c r="EK449" s="66"/>
      <c r="EL449" s="76"/>
      <c r="EM449" s="66"/>
      <c r="EN449" s="76"/>
      <c r="EO449" s="66"/>
      <c r="EP449" s="76"/>
      <c r="EQ449" s="66"/>
      <c r="ER449" s="76"/>
      <c r="ES449" s="66"/>
      <c r="ET449" s="66"/>
      <c r="EU449" s="76"/>
      <c r="EV449" s="66"/>
      <c r="EW449" s="76"/>
      <c r="EX449" s="66"/>
      <c r="EY449" s="76"/>
      <c r="EZ449" s="66"/>
      <c r="FA449" s="76"/>
      <c r="FB449" s="66"/>
      <c r="FC449" s="76"/>
      <c r="FD449" s="66"/>
      <c r="FE449" s="76"/>
      <c r="FF449" s="66"/>
      <c r="FG449" s="76"/>
      <c r="FH449" s="66"/>
      <c r="FI449" s="76"/>
      <c r="FJ449" s="66"/>
      <c r="FK449" s="76"/>
      <c r="FL449" s="66"/>
      <c r="FM449" s="76"/>
      <c r="FN449" s="66"/>
      <c r="FO449" s="76"/>
      <c r="FP449" s="66"/>
      <c r="FQ449" s="76"/>
      <c r="FR449" s="66"/>
      <c r="FS449" s="76"/>
      <c r="FT449" s="66"/>
      <c r="FU449" s="76"/>
      <c r="FV449" s="66"/>
      <c r="FW449" s="76"/>
      <c r="FX449" s="66"/>
      <c r="FY449" s="76"/>
      <c r="FZ449" s="66"/>
      <c r="GA449" s="76"/>
      <c r="GB449" s="66"/>
      <c r="GC449" s="76"/>
      <c r="GD449" s="66"/>
      <c r="GE449" s="76"/>
      <c r="GF449" s="66"/>
      <c r="GG449" s="76"/>
      <c r="GH449" s="66"/>
      <c r="GI449" s="76"/>
      <c r="GJ449" s="66"/>
      <c r="GK449" s="76"/>
      <c r="GL449" s="66"/>
      <c r="GM449" s="76"/>
      <c r="GN449" s="66"/>
      <c r="GO449" s="76"/>
      <c r="GP449" s="66"/>
      <c r="GQ449" s="76"/>
      <c r="GR449" s="66"/>
      <c r="GS449" s="76"/>
      <c r="GT449" s="66"/>
      <c r="GU449" s="76"/>
      <c r="GV449" s="66"/>
      <c r="GW449" s="76"/>
      <c r="GX449" s="66"/>
      <c r="GY449" s="76"/>
      <c r="GZ449" s="66"/>
      <c r="HA449" s="76"/>
      <c r="HB449" s="66"/>
      <c r="HC449" s="76"/>
      <c r="HD449" s="66"/>
      <c r="HE449" s="76"/>
      <c r="HF449" s="66"/>
      <c r="HG449" s="76"/>
      <c r="HH449" s="66"/>
      <c r="HI449" s="76"/>
      <c r="HJ449" s="66"/>
      <c r="HK449" s="76"/>
      <c r="HL449" s="66"/>
      <c r="HM449" s="76"/>
      <c r="HN449" s="66"/>
      <c r="HO449" s="76"/>
      <c r="HP449" s="66"/>
      <c r="HQ449" s="76"/>
      <c r="HR449" s="66"/>
      <c r="HS449" s="76"/>
      <c r="HT449" s="66"/>
      <c r="HU449" s="76"/>
      <c r="HV449" s="66"/>
      <c r="HW449" s="76"/>
      <c r="HX449" s="66"/>
      <c r="HY449" s="76"/>
      <c r="HZ449" s="66"/>
      <c r="IA449" s="76"/>
      <c r="IB449" s="66"/>
      <c r="IC449" s="76"/>
      <c r="ID449" s="66"/>
      <c r="IE449" s="76"/>
      <c r="IF449" s="66"/>
      <c r="IG449" s="76"/>
      <c r="IH449" s="66"/>
      <c r="II449" s="76"/>
      <c r="IJ449" s="66"/>
      <c r="IK449" s="76"/>
      <c r="IL449" s="66"/>
      <c r="IM449" s="76"/>
      <c r="IN449" s="66"/>
      <c r="IO449" s="76"/>
      <c r="IP449" s="66"/>
      <c r="IQ449" s="76"/>
      <c r="IR449" s="66"/>
      <c r="IS449" s="76"/>
      <c r="IT449" s="66"/>
      <c r="IU449" s="76"/>
      <c r="IV449" s="66"/>
      <c r="IW449" s="76"/>
      <c r="IX449" s="66"/>
      <c r="IY449" s="76"/>
      <c r="IZ449" s="66"/>
      <c r="JA449" s="76"/>
      <c r="JB449" s="66"/>
      <c r="JC449" s="76"/>
      <c r="JD449" s="66"/>
      <c r="JE449" s="76"/>
      <c r="JF449" s="66"/>
      <c r="JG449" s="76"/>
      <c r="JH449" s="66"/>
      <c r="JI449" s="76"/>
      <c r="JJ449" s="66"/>
      <c r="JK449" s="76"/>
      <c r="JL449" s="66"/>
      <c r="JM449" s="76"/>
      <c r="JN449" s="66"/>
      <c r="JO449" s="76"/>
      <c r="JP449" s="66"/>
      <c r="JQ449" s="76"/>
      <c r="JR449" s="66"/>
      <c r="JS449" s="76"/>
      <c r="JT449" s="66"/>
      <c r="JU449" s="76"/>
      <c r="JV449" s="66"/>
      <c r="JW449" s="76"/>
      <c r="JX449" s="66"/>
      <c r="JY449" s="76"/>
      <c r="JZ449" s="66"/>
      <c r="KA449" s="76"/>
      <c r="KB449" s="66"/>
      <c r="KC449" s="76"/>
      <c r="KD449" s="66"/>
      <c r="KE449" s="76"/>
      <c r="KF449" s="66"/>
      <c r="KG449" s="76"/>
      <c r="KH449" s="66"/>
      <c r="KI449" s="76"/>
      <c r="KJ449" s="66"/>
      <c r="KK449" s="76"/>
      <c r="KL449" s="66"/>
      <c r="KM449" s="76"/>
      <c r="KN449" s="66"/>
      <c r="KO449" s="76"/>
      <c r="KP449" s="66"/>
      <c r="KQ449" s="76"/>
      <c r="KR449" s="66"/>
      <c r="KS449" s="76"/>
      <c r="KT449" s="66"/>
      <c r="KU449" s="76"/>
      <c r="KV449" s="66"/>
      <c r="KW449" s="76"/>
      <c r="KX449" s="66"/>
      <c r="KY449" s="76"/>
      <c r="KZ449" s="66"/>
      <c r="LA449" s="76"/>
      <c r="LB449" s="66"/>
      <c r="LC449" s="76"/>
      <c r="LD449" s="66"/>
      <c r="LE449" s="76"/>
      <c r="LF449" s="66"/>
      <c r="LG449" s="76"/>
      <c r="LH449" s="66"/>
      <c r="LI449" s="76"/>
      <c r="LJ449" s="66"/>
      <c r="LK449" s="76"/>
      <c r="LL449" s="66"/>
      <c r="LM449" s="76"/>
      <c r="LN449" s="66"/>
      <c r="LO449" s="76"/>
      <c r="LP449" s="66"/>
      <c r="LQ449" s="76"/>
      <c r="LR449" s="66"/>
      <c r="LS449" s="76"/>
      <c r="LT449" s="66"/>
      <c r="LU449" s="76"/>
      <c r="LV449" s="66"/>
      <c r="LW449" s="76"/>
      <c r="LX449" s="66"/>
      <c r="LY449" s="76"/>
      <c r="LZ449" s="66"/>
      <c r="MA449" s="76"/>
      <c r="MB449" s="66"/>
      <c r="MC449" s="76"/>
      <c r="MD449" s="66"/>
      <c r="MG449" s="1" t="str" cm="1">
        <f t="array" ref="MG449">IFERROR(INDEX(Paste_Here!$B$2:$B$850, MATCH(0, COUNTIF(MG$4:MG448, Paste_Here!$B$2:$B$850) + IF(Paste_Here!$B$2:$B$850="", 1, 0), 0)), "")</f>
        <v/>
      </c>
      <c r="MH449" s="1" t="str">
        <f>IF(MG449&lt;&gt;"", INDEX(Paste_Here!$A$2:$A$850, MATCH(MG449, Paste_Here!$B$2:$B$850, 0)), "")</f>
        <v/>
      </c>
      <c r="MI449" s="1" t="str">
        <f t="shared" si="56"/>
        <v/>
      </c>
      <c r="MJ449" s="1" t="str" cm="1">
        <f t="array" ref="MJ449">IFERROR(INDEX($MI$5:$MI$850, MATCH(SMALL(IF($MI$5:$MI$850&lt;&gt;"", COUNTIF($MI$5:$MI$850, "&lt;"&amp;$MI$5:$MI$850)+1), ROW()-ROW($MJ$5)+1), COUNTIF($MI$5:$MI$850, "&lt;"&amp;$MI$5:$MI$850)+1, 0)), "")</f>
        <v/>
      </c>
    </row>
    <row r="450" spans="1:348">
      <c r="A450" s="66"/>
      <c r="B450" s="76" t="str">
        <f t="shared" si="49"/>
        <v/>
      </c>
      <c r="C450" s="66"/>
      <c r="D450" s="76" t="str">
        <f>IFERROR(IF(B450&lt;&gt;"", IF(AND(INDEX(Paste_Here!B$2:B$850, MATCH(B450, Paste_Here!A$2:A$850, 0))&lt;&gt;"", ISNUMBER(VALUE(INDEX(Paste_Here!B$2:B$850, MATCH(B450, Paste_Here!A$2:A$850, 0))))), INDEX(Paste_Here!B$2:B$850, MATCH(B450, Paste_Here!A$2:A$850, 0)), ""), ""), "")</f>
        <v/>
      </c>
      <c r="E450" s="66"/>
      <c r="F450" s="76" t="str">
        <f>IFERROR(IF(B450&lt;&gt;"", IF(ISTEXT(INDEX(Paste_Here!K$2:K$850, MATCH(B450, Paste_Here!A$2:A$850, 0))), INDEX(Paste_Here!K$2:K$850, MATCH(B450, Paste_Here!A$2:A$850, 0)), ""), ""), "")</f>
        <v/>
      </c>
      <c r="G450" s="66"/>
      <c r="H450" s="76" t="str">
        <f>IFERROR(IF(B450&lt;&gt;"", IF(ISTEXT(INDEX(Paste_Here!C$2:C$850, MATCH(B450, Paste_Here!A$2:A$850, 0))), INDEX(Paste_Here!C$2:C$850, MATCH(B450, Paste_Here!A$2:A$850, 0)), ""), ""), "")</f>
        <v/>
      </c>
      <c r="I450" s="66"/>
      <c r="J450" s="76" t="str">
        <f>IFERROR(IF(B450&lt;&gt;"", IF(ISNUMBER(SEARCH("s", LOWER(INDEX(Paste_Here!M$2:M$850, MATCH(B450, Paste_Here!A$2:A$850, 0))))), "Yes", IF(INDEX(Paste_Here!M$2:M$850, MATCH(B450, Paste_Here!A$2:A$850, 0))&lt;&gt;"", "No", "")), ""), "")</f>
        <v/>
      </c>
      <c r="K450" s="66"/>
      <c r="L450" s="76" t="str">
        <f>IFERROR(IF(B450&lt;&gt;"", IF(ISNUMBER(SEARCH("yes", LOWER(INDEX(Paste_Here!E$2:E$850, MATCH(B450, Paste_Here!A$2:A$850, 0))))), "Yes", IF(ISNUMBER(SEARCH("no", LOWER(INDEX(Paste_Here!E$2:E$850, MATCH(B450, Paste_Here!A$2:A$850, 0))))), "No", "")), ""), "")</f>
        <v/>
      </c>
      <c r="M450" s="66"/>
      <c r="N450" s="76" t="str">
        <f>IFERROR(IF(B450&lt;&gt;"", IF(ISNUMBER(SEARCH("yes", LOWER(INDEX(Paste_Here!F$2:F$850, MATCH(B450, Paste_Here!A$2:A$850, 0))))), "Yes", IF(ISNUMBER(SEARCH("no", LOWER(INDEX(Paste_Here!F$2:F$850, MATCH(B450, Paste_Here!A$2:A$850, 0))))), "No", "")), ""), "")</f>
        <v/>
      </c>
      <c r="O450" s="66"/>
      <c r="P450" s="76" t="str">
        <f>IFERROR(IF(B450&lt;&gt;"", IF(ISNUMBER(SEARCH("yes", LOWER(INDEX(Paste_Here!L$2:L$850, MATCH(B450, Paste_Here!A$2:A$850, 0))))), "Yes", IF(ISNUMBER(SEARCH("no", LOWER(INDEX(Paste_Here!L$2:L$850, MATCH(B450, Paste_Here!A$2:A$850, 0))))), "No", "")), ""), "")</f>
        <v/>
      </c>
      <c r="Q450" s="66"/>
      <c r="R450" s="76" t="str">
        <f>IFERROR(IF(B450&lt;&gt;"", IF(ISNUMBER(SEARCH("transitional 2", LOWER(INDEX(Paste_Here!D$2:D$850, MATCH(B450, Paste_Here!A$2:A$850, 0))))), "T2", IF(ISNUMBER(SEARCH("transitional 1", LOWER(INDEX(Paste_Here!D$2:D$850, MATCH(B450, Paste_Here!A$2:A$850, 0))))), "T1", IF(ISNUMBER(SEARCH("waived ell services", LOWER(INDEX(Paste_Here!D$2:D$850, MATCH(B450, Paste_Here!A$2:A$850, 0))))), "W", IF(ISNUMBER(SEARCH("english language learner", LOWER(INDEX(Paste_Here!D$2:D$850, MATCH(B450, Paste_Here!A$2:A$850, 0))))), "L", "")))), ""), "")</f>
        <v/>
      </c>
      <c r="S450" s="66"/>
      <c r="T450" s="76" t="str">
        <f>IFERROR(IF(B450&lt;&gt;"", IF(ISNUMBER(SEARCH("yes", LOWER(INDEX(Paste_Here!I$2:I$850, MATCH(B450, Paste_Here!A$2:A$850, 0))))), "Yes", IF(ISNUMBER(SEARCH("no", LOWER(INDEX(Paste_Here!I$2:I$850, MATCH(B450, Paste_Here!A$2:A$850, 0))))), "No", "")), ""), "")</f>
        <v/>
      </c>
      <c r="U450" s="66"/>
      <c r="V450" s="76" t="str">
        <f>IFERROR(IF(B450&lt;&gt;"", IF(ISTEXT(INDEX(Paste_Here!J$2:J$850, MATCH(B450, Paste_Here!A$2:A$850, 0))), VALUE(INDEX(Paste_Here!J$2:J$850, MATCH(B450, Paste_Here!A$2:A$850, 0))), ""), ""), "")</f>
        <v/>
      </c>
      <c r="W450" s="66"/>
      <c r="X450" s="66"/>
      <c r="Y450" s="76" t="str">
        <f t="shared" si="50"/>
        <v/>
      </c>
      <c r="Z450" s="66"/>
      <c r="AA450" s="76" t="str">
        <f>IFERROR(IF(B450&lt;&gt;"", IF(AND(INDEX(Paste_Here!AI$2:AI$850, MATCH(B450, Paste_Here!A$2:A$850, 0))&lt;&gt;"", ISNUMBER(VALUE(INDEX(Paste_Here!AI$2:AI$850, MATCH(B450, Paste_Here!A$2:A$850, 0))))), INDEX(Paste_Here!AI$2:AI$850, MATCH(B450, Paste_Here!A$2:A$850, 0)), ""), ""), "")</f>
        <v/>
      </c>
      <c r="AB450" s="66"/>
      <c r="AC450" s="76" t="str">
        <f>IFERROR(IF(B450&lt;&gt;"", IF(AND(INDEX(Paste_Here!AJ$2:AJ$850, MATCH(B450, Paste_Here!A$2:A$850, 0))&lt;&gt;"", ISNUMBER(VALUE(INDEX(Paste_Here!AJ$2:AJ$850, MATCH(B450, Paste_Here!A$2:A$850, 0))))), INDEX(Paste_Here!AJ$2:AJ$850, MATCH(B450, Paste_Here!A$2:A$850, 0)), ""), ""), "")</f>
        <v/>
      </c>
      <c r="AD450" s="66"/>
      <c r="AE450" s="76" t="str">
        <f>IFERROR(IF(B450&lt;&gt;"", IF(AND(INDEX(Paste_Here!AK$2:AK$850, MATCH(B450, Paste_Here!A$2:A$850, 0))&lt;&gt;"", ISNUMBER(VALUE(INDEX(Paste_Here!AK$2:AK$850, MATCH(B450, Paste_Here!A$2:A$850, 0))))), INDEX(Paste_Here!AK$2:AK$850, MATCH(B450, Paste_Here!A$2:A$850, 0)), ""), ""), "")</f>
        <v/>
      </c>
      <c r="AF450" s="66"/>
      <c r="AG450" s="76" t="str">
        <f>IFERROR(IF(B450&lt;&gt;"", IF(AND(INDEX(Paste_Here!AL$2:AL$850, MATCH(B450, Paste_Here!A$2:A$850, 0))&lt;&gt;"", ISNUMBER(VALUE(INDEX(Paste_Here!AL$2:AL$850, MATCH(B450, Paste_Here!A$2:A$850, 0))))), INDEX(Paste_Here!AL$2:AL$850, MATCH(B450, Paste_Here!A$2:A$850, 0)), ""), ""), "")</f>
        <v/>
      </c>
      <c r="AH450" s="66"/>
      <c r="AI450" s="76" t="str">
        <f>IFERROR(IF(B450&lt;&gt;"", IF(AND(INDEX(Paste_Here!AH$2:AH$850, MATCH(B450, Paste_Here!A$2:A$850, 0))&lt;&gt;"", ISNUMBER(VALUE(INDEX(Paste_Here!AH$2:AH$850, MATCH(B450, Paste_Here!A$2:A$850, 0))))), IF(VALUE(INDEX(Paste_Here!AH$2:AH$850, MATCH(B450, Paste_Here!A$2:A$850, 0)))=0, "", INDEX(Paste_Here!AH$2:AH$850, MATCH(B450, Paste_Here!A$2:A$850, 0))), ""), ""), "")</f>
        <v/>
      </c>
      <c r="AJ450" s="66"/>
      <c r="AK450" s="76" t="str">
        <f>IFERROR(IF(B450&lt;&gt;"", IF(AND(INDEX(Paste_Here!N$2:N$850, MATCH(B450, Paste_Here!A$2:A$850, 0))&lt;&gt;"", ISNUMBER(VALUE(INDEX(Paste_Here!N$2:N$850, MATCH(B450, Paste_Here!A$2:A$850, 0))))), INDEX(Paste_Here!N$2:N$850, MATCH(B450, Paste_Here!A$2:A$850, 0)), ""), ""), "")</f>
        <v/>
      </c>
      <c r="AL450" s="66"/>
      <c r="AM450" s="76" t="str">
        <f>IFERROR(IF(B450&lt;&gt;"", IF(AND(INDEX(Paste_Here!O$2:O$850, MATCH(B450, Paste_Here!A$2:A$850, 0))&lt;&gt;"", ISNUMBER(VALUE(INDEX(Paste_Here!O$2:O$850, MATCH(B450, Paste_Here!A$2:A$850, 0))))), INDEX(Paste_Here!O$2:O$850, MATCH(B450, Paste_Here!A$2:A$850, 0)), ""), ""), "")</f>
        <v/>
      </c>
      <c r="AN450" s="66"/>
      <c r="AO450" s="76"/>
      <c r="AP450" s="66"/>
      <c r="AQ450" s="76"/>
      <c r="AR450" s="66"/>
      <c r="AS450" s="76"/>
      <c r="AT450" s="66"/>
      <c r="AU450" s="66"/>
      <c r="AV450" s="76" t="str">
        <f t="shared" si="51"/>
        <v/>
      </c>
      <c r="AW450" s="66"/>
      <c r="AX450" s="76" t="str">
        <f>IFERROR(IF(B450&lt;&gt;"", IF(ISNUMBER(SEARCH("Revealed-Potential (Primary Focus)", LOWER(INDEX(Paste_Here!Z$2:Z$850, MATCH(B450, Paste_Here!A$2:A$850, 0))))), "Rev-Potential: Prim", IF(ISNUMBER(SEARCH("Revealed-Potential (Secondary Focus)", LOWER(INDEX(Paste_Here!Z$2:Z$850, MATCH(B450, Paste_Here!A$2:A$850, 0))))), "Rev-Potential: Sec", IF(ISNUMBER(SEARCH("Monitoring", LOWER(INDEX(Paste_Here!Z$2:Z$850, MATCH(B450, Paste_Here!A$2:A$850, 0))))), "Monitoring", IF(ISNUMBER(SEARCH("At-Promise (Secondary Focus)", LOWER(INDEX(Paste_Here!Z$2:Z$850, MATCH(B450, Paste_Here!A$2:A$850, 0))))), "At-Promise: Sec", IF(ISNUMBER(SEARCH("At-Promise (Primary Focus)", LOWER(INDEX(Paste_Here!Z$2:Z$850, MATCH(B450, Paste_Here!A$2:A$850, 0))))), "At-Promise: Prim", ""))))), ""), "")</f>
        <v/>
      </c>
      <c r="AY450" s="66"/>
      <c r="AZ450" s="76"/>
      <c r="BA450" s="66"/>
      <c r="BB450" s="76"/>
      <c r="BC450" s="66"/>
      <c r="BD450" s="76"/>
      <c r="BE450" s="66"/>
      <c r="BF450" s="76"/>
      <c r="BG450" s="66"/>
      <c r="BH450" s="76"/>
      <c r="BI450" s="66"/>
      <c r="BJ450" s="66"/>
      <c r="BK450" s="76" t="str">
        <f t="shared" si="52"/>
        <v/>
      </c>
      <c r="BL450" s="66"/>
      <c r="BM450" s="76" t="str">
        <f>IFERROR(IF(B450&lt;&gt;"", IF(AND(ISNUMBER(VALUE(SUBSTITUTE(SUBSTITUTE(Paste_Here!R450, "br", "-"), "L", ""))), VALUE(SUBSTITUTE(SUBSTITUTE(Paste_Here!R450, "br", "-"), "L", "")) &gt;= 1095), "Yes", IF(AND(ISNUMBER(VALUE(SUBSTITUTE(SUBSTITUTE(Paste_Here!R450, "br", "-"), "L", ""))), VALUE(SUBSTITUTE(SUBSTITUTE(Paste_Here!R450, "br", "-"), "L", "")) &lt;= 1094), "No", "")), ""), "")</f>
        <v/>
      </c>
      <c r="BN450" s="66"/>
      <c r="BO450" s="76" t="str">
        <f>IFERROR(IF(B450&lt;&gt;"", IF(COUNTIF(INDEX(Paste_Here!Y$2:AB$850, MATCH(B450, Paste_Here!A$2:A$850, 0), 0), "yes") &gt; 0, "Yes", IF(COUNTIF(INDEX(Paste_Here!Y$2:AB$850, MATCH(B450, Paste_Here!A$2:A$850, 0), 0), "no") &gt; 0, "No", "")), ""), "")</f>
        <v/>
      </c>
      <c r="BP450" s="66"/>
      <c r="BQ450" s="76" t="str">
        <f>IFERROR(IF(B450&lt;&gt;"", IF(AND(ISNUMBER(VALUE(SUBSTITUTE(SUBSTITUTE(Paste_Here!U450, "em", "-"), "q", ""))), VALUE(SUBSTITUTE(SUBSTITUTE(Paste_Here!U450, "em", "-"), "q", "")) &gt;= 910), "Yes", IF(AND(ISNUMBER(VALUE(SUBSTITUTE(SUBSTITUTE(Paste_Here!U450, "em", "-"), "q", ""))), VALUE(SUBSTITUTE(SUBSTITUTE(Paste_Here!U450, "em", "-"), "q", "")) &lt;= 909), "No", "")), ""), "")</f>
        <v/>
      </c>
      <c r="BR450" s="66"/>
      <c r="BS450" s="76" t="str">
        <f>IFERROR(IF(B450&lt;&gt;"", IF(AND(INDEX(Paste_Here!X$2:X$850, MATCH(B450, Paste_Here!A$2:A$850, 0))&lt;&gt;"", ISNUMBER(VALUE(INDEX(Paste_Here!X$2:X$850, MATCH(B450, Paste_Here!A$2:A$850, 0))))), INDEX(Paste_Here!X$2:X$850, MATCH(B450, Paste_Here!A$2:A$850, 0)), ""), ""), "")</f>
        <v/>
      </c>
      <c r="BT450" s="66"/>
      <c r="BU450" s="76" t="str">
        <f>IFERROR(IF(B450&lt;&gt;"", IF(ISNUMBER(VALUE(INDEX(Paste_Here!G$2:G$850, MATCH(B450, Paste_Here!A$2:A$850, 0)))), IF(VALUE(INDEX(Paste_Here!G$2:G$850, MATCH(B450, Paste_Here!A$2:A$850, 0)))=0, "No", IF(AND(VALUE(INDEX(Paste_Here!G$2:G$850, MATCH(B450, Paste_Here!A$2:A$850, 0)))&gt;=1, VALUE(INDEX(Paste_Here!G$2:G$850, MATCH(B450, Paste_Here!A$2:A$850, 0)))&lt;=4), VALUE(INDEX(Paste_Here!G$2:G$850, MATCH(B450, Paste_Here!A$2:A$850, 0))), "")), ""), ""), "")</f>
        <v/>
      </c>
      <c r="BV450" s="66"/>
      <c r="BW450" s="76" t="str">
        <f>IFERROR(IF(B450&lt;&gt;"", IF(ISNUMBER(VALUE(INDEX(Paste_Here!H$2:H$850, MATCH(B450, Paste_Here!A$2:A$850, 0)))), IF(VALUE(INDEX(Paste_Here!H$2:H$850, MATCH(B450, Paste_Here!A$2:A$850, 0)))=0, "No", IF(AND(VALUE(INDEX(Paste_Here!H$2:H$850, MATCH(B450, Paste_Here!A$2:A$850, 0)))&gt;=1, VALUE(INDEX(Paste_Here!H$2:H$850, MATCH(B450, Paste_Here!A$2:A$850, 0)))&lt;=4), VALUE(INDEX(Paste_Here!H$2:H$850, MATCH(B450, Paste_Here!A$2:A$850, 0))), "")), ""), ""), "")</f>
        <v/>
      </c>
      <c r="BX450" s="66"/>
      <c r="BY450" s="76"/>
      <c r="BZ450" s="66"/>
      <c r="CA450" s="76"/>
      <c r="CB450" s="66"/>
      <c r="CC450" s="66"/>
      <c r="CD450" s="76" t="str">
        <f t="shared" si="53"/>
        <v/>
      </c>
      <c r="CE450" s="66"/>
      <c r="CF450" s="76" t="str">
        <f>IFERROR(IF(B450&lt;&gt;"", IF(AND(INDEX(Paste_Here!P$2:P$850, MATCH(B450, Paste_Here!A$2:A$850, 0))&lt;&gt;"", ISNUMBER(VALUE(INDEX(Paste_Here!P$2:P$850, MATCH(B450, Paste_Here!A$2:A$850, 0))))), INDEX(Paste_Here!P$2:P$850, MATCH(B450, Paste_Here!A$2:A$850, 0)), ""), ""), "")</f>
        <v/>
      </c>
      <c r="CG450" s="66"/>
      <c r="CH450" s="76" t="str">
        <f>IFERROR(IF(B450&lt;&gt;"", IF(ISNUMBER(SEARCH("highrisk", LOWER(INDEX(Paste_Here!Q$2:Q$850, MATCH(B450, Paste_Here!A$2:A$850, 0))))), "High Risk", IF(ISNUMBER(SEARCH("lowrisk", LOWER(INDEX(Paste_Here!Q$2:Q$850, MATCH(B450, Paste_Here!A$2:A$850, 0))))), "Low Risk", IF(ISNUMBER(SEARCH("somerisk", LOWER(INDEX(Paste_Here!Q$2:Q$850, MATCH(B450, Paste_Here!A$2:A$850, 0))))), "Some Risk", ""))), ""), "")</f>
        <v/>
      </c>
      <c r="CI450" s="66"/>
      <c r="CJ450" s="76" t="str">
        <f>IFERROR(IF(B450&lt;&gt;"", IF(AND(INDEX(Paste_Here!AA$2:AA$850, MATCH(B450, Paste_Here!A$2:A$850, 0))&lt;&gt;"", ISNUMBER(VALUE(INDEX(Paste_Here!AA$2:AA$850, MATCH(B450, Paste_Here!A$2:A$850, 0))))), INDEX(Paste_Here!AA$2:AA$850, MATCH(B450, Paste_Here!A$2:A$850, 0)), ""), ""), "")</f>
        <v/>
      </c>
      <c r="CK450" s="66"/>
      <c r="CL450" s="76" t="str">
        <f>IFERROR(IF(B450&lt;&gt;"", IF(LOWER(INDEX(Paste_Here!AB$2:AB$850, MATCH(B450, Paste_Here!A$2:A$850, 0)))="approaching expectations", "Approaching", IF(LOWER(INDEX(Paste_Here!AB$2:AB$850, MATCH(B450, Paste_Here!A$2:A$850, 0)))="met expectations", "Met", IF(LOWER(INDEX(Paste_Here!AB$2:AB$850, MATCH(B450, Paste_Here!A$2:A$850, 0)))="exceeded expectations", "Exceeded", IF(LOWER(INDEX(Paste_Here!AB$2:AB$850, MATCH(B450, Paste_Here!A$2:A$850, 0)))="below expectations", "Below", "")))), ""), "")</f>
        <v/>
      </c>
      <c r="CM450" s="66"/>
      <c r="CN450" s="76" t="str">
        <f>IFERROR(IF(B450&lt;&gt;"", IF(AND(INDEX(Paste_Here!AC$2:AC$850, MATCH(B450, Paste_Here!A$2:A$850, 0))&lt;&gt;"", ISNUMBER(VALUE(INDEX(Paste_Here!AC$2:AC$850, MATCH(B450, Paste_Here!A$2:A$850, 0))))), INDEX(Paste_Here!AC$2:AC$850, MATCH(B450, Paste_Here!A$2:A$850, 0)), ""), ""), "")</f>
        <v/>
      </c>
      <c r="CO450" s="66"/>
      <c r="CP450" s="76"/>
      <c r="CQ450" s="66"/>
      <c r="CR450" s="76"/>
      <c r="CS450" s="66"/>
      <c r="CT450" s="76"/>
      <c r="CU450" s="66"/>
      <c r="CV450" s="76"/>
      <c r="CW450" s="66"/>
      <c r="CX450" s="76"/>
      <c r="CY450" s="66"/>
      <c r="CZ450" s="66"/>
      <c r="DA450" s="76" t="str">
        <f t="shared" si="54"/>
        <v/>
      </c>
      <c r="DB450" s="66"/>
      <c r="DC450" s="76" t="str">
        <f>IFERROR(IF(B450&lt;&gt;"", IF(AND(INDEX(Paste_Here!V$2:V$850, MATCH(B450, Paste_Here!A$2:A$850, 0))&lt;&gt;"", ISNUMBER(VALUE(INDEX(Paste_Here!V$2:V$850, MATCH(B450, Paste_Here!A$2:A$850, 0))))), INDEX(Paste_Here!V$2:V$850, MATCH(B450, Paste_Here!A$2:A$850, 0)), ""), ""), "")</f>
        <v/>
      </c>
      <c r="DD450" s="66"/>
      <c r="DE450" s="76" t="str">
        <f>IFERROR(IF(B450&lt;&gt;"", IF(ISNUMBER(SEARCH("highrisk", LOWER(INDEX(Paste_Here!W$2:W$850, MATCH(B450, Paste_Here!A$2:A$850, 0))))), "High Risk", IF(ISNUMBER(SEARCH("lowrisk", LOWER(INDEX(Paste_Here!W$2:W$850, MATCH(B450, Paste_Here!A$2:A$850, 0))))), "Low Risk", IF(ISNUMBER(SEARCH("somerisk", LOWER(INDEX(Paste_Here!W$2:W$850, MATCH(B450, Paste_Here!A$2:A$850, 0))))), "Some Risk", ""))), ""), "")</f>
        <v/>
      </c>
      <c r="DF450" s="66"/>
      <c r="DG450" s="76" t="str">
        <f>IFERROR(IF(B450&lt;&gt;"", IF(AND(INDEX(Paste_Here!S$2:S$850, MATCH(B450, Paste_Here!A$2:A$850, 0))&lt;&gt;"", ISNUMBER(VALUE(INDEX(Paste_Here!S$2:S$850, MATCH(B450, Paste_Here!A$2:A$850, 0))))), INDEX(Paste_Here!S$2:S$850, MATCH(B450, Paste_Here!A$2:A$850, 0)), ""), ""), "")</f>
        <v/>
      </c>
      <c r="DH450" s="66"/>
      <c r="DI450" s="76" t="str">
        <f>IFERROR(IF(B450&lt;&gt;"", IF(ISNUMBER(SEARCH("highrisk", LOWER(INDEX(Paste_Here!T$2:T$850, MATCH(B450, Paste_Here!A$2:A$850, 0))))), "High Risk", IF(ISNUMBER(SEARCH("lowrisk", LOWER(INDEX(Paste_Here!T$2:T$850, MATCH(B450, Paste_Here!A$2:A$850, 0))))), "Low Risk", IF(ISNUMBER(SEARCH("somerisk", LOWER(INDEX(Paste_Here!T$2:T$850, MATCH(B450, Paste_Here!A$2:A$850, 0))))), "Some Risk", ""))), ""), "")</f>
        <v/>
      </c>
      <c r="DJ450" s="66"/>
      <c r="DK450" s="76" t="str">
        <f>IFERROR(IF(B450&lt;&gt;"", IF(AND(INDEX(Paste_Here!AD$2:AD$850, MATCH(B450, Paste_Here!A$2:A$850, 0))&lt;&gt;"", ISNUMBER(VALUE(INDEX(Paste_Here!AD$2:AD$850, MATCH(B450, Paste_Here!A$2:A$850, 0))))), INDEX(Paste_Here!AD$2:AD$850, MATCH(B450, Paste_Here!A$2:A$850, 0)), ""), ""), "")</f>
        <v/>
      </c>
      <c r="DL450" s="66"/>
      <c r="DM450" s="76" t="str">
        <f>IFERROR(IF(B450&lt;&gt;"", IF(LOWER(INDEX(Paste_Here!AE$2:AE$850, MATCH(B450, Paste_Here!A$2:A$850, 0)))="approaching expectations", "Approaching", IF(LOWER(INDEX(Paste_Here!AE$2:AE$850, MATCH(B450, Paste_Here!A$2:A$850, 0)))="met expectations", "Met", IF(LOWER(INDEX(Paste_Here!AE$2:AE$850, MATCH(B450, Paste_Here!A$2:A$850, 0)))="exceeded expectations", "Exceeded", IF(LOWER(INDEX(Paste_Here!AE$2:AE$850, MATCH(B450, Paste_Here!A$2:A$850, 0)))="below expectations", "Below", "")))), ""), "")</f>
        <v/>
      </c>
      <c r="DN450" s="66"/>
      <c r="DO450" s="76"/>
      <c r="DP450" s="66"/>
      <c r="DQ450" s="76"/>
      <c r="DR450" s="66"/>
      <c r="DS450" s="76"/>
      <c r="DT450" s="66"/>
      <c r="DU450" s="76"/>
      <c r="DV450" s="66"/>
      <c r="DW450" s="66"/>
      <c r="DX450" s="76" t="str">
        <f t="shared" si="55"/>
        <v/>
      </c>
      <c r="DY450" s="66"/>
      <c r="DZ450" s="76"/>
      <c r="EA450" s="66"/>
      <c r="EB450" s="76"/>
      <c r="EC450" s="66"/>
      <c r="ED450" s="76" t="str">
        <f>IFERROR(IF(B450&lt;&gt;"", IF(AND(INDEX(Paste_Here!AF$2:AF$850, MATCH(B450, Paste_Here!A$2:A$850, 0))&lt;&gt;"", ISNUMBER(VALUE(INDEX(Paste_Here!AF$2:AF$850, MATCH(B450, Paste_Here!A$2:A$850, 0))))), INDEX(Paste_Here!AF$2:AF$850, MATCH(B450, Paste_Here!A$2:A$850, 0)), ""), ""), "")</f>
        <v/>
      </c>
      <c r="EE450" s="66"/>
      <c r="EF450" s="76"/>
      <c r="EG450" s="66"/>
      <c r="EH450" s="76"/>
      <c r="EI450" s="66"/>
      <c r="EJ450" s="76" t="str">
        <f>IFERROR(IF(B450&lt;&gt;"", IF(AND(INDEX(Paste_Here!AG$2:AG$850, MATCH(B450, Paste_Here!A$2:A$850, 0))&lt;&gt;"", ISNUMBER(VALUE(INDEX(Paste_Here!AG$2:AG$850, MATCH(B450, Paste_Here!A$2:A$850, 0))))), INDEX(Paste_Here!AG$2:AG$850, MATCH(B450, Paste_Here!A$2:A$850, 0)), ""), ""), "")</f>
        <v/>
      </c>
      <c r="EK450" s="66"/>
      <c r="EL450" s="76"/>
      <c r="EM450" s="66"/>
      <c r="EN450" s="76"/>
      <c r="EO450" s="66"/>
      <c r="EP450" s="76"/>
      <c r="EQ450" s="66"/>
      <c r="ER450" s="76"/>
      <c r="ES450" s="66"/>
      <c r="ET450" s="66"/>
      <c r="EU450" s="76"/>
      <c r="EV450" s="66"/>
      <c r="EW450" s="76"/>
      <c r="EX450" s="66"/>
      <c r="EY450" s="76"/>
      <c r="EZ450" s="66"/>
      <c r="FA450" s="76"/>
      <c r="FB450" s="66"/>
      <c r="FC450" s="76"/>
      <c r="FD450" s="66"/>
      <c r="FE450" s="76"/>
      <c r="FF450" s="66"/>
      <c r="FG450" s="76"/>
      <c r="FH450" s="66"/>
      <c r="FI450" s="76"/>
      <c r="FJ450" s="66"/>
      <c r="FK450" s="76"/>
      <c r="FL450" s="66"/>
      <c r="FM450" s="76"/>
      <c r="FN450" s="66"/>
      <c r="FO450" s="76"/>
      <c r="FP450" s="66"/>
      <c r="FQ450" s="76"/>
      <c r="FR450" s="66"/>
      <c r="FS450" s="76"/>
      <c r="FT450" s="66"/>
      <c r="FU450" s="76"/>
      <c r="FV450" s="66"/>
      <c r="FW450" s="76"/>
      <c r="FX450" s="66"/>
      <c r="FY450" s="76"/>
      <c r="FZ450" s="66"/>
      <c r="GA450" s="76"/>
      <c r="GB450" s="66"/>
      <c r="GC450" s="76"/>
      <c r="GD450" s="66"/>
      <c r="GE450" s="76"/>
      <c r="GF450" s="66"/>
      <c r="GG450" s="76"/>
      <c r="GH450" s="66"/>
      <c r="GI450" s="76"/>
      <c r="GJ450" s="66"/>
      <c r="GK450" s="76"/>
      <c r="GL450" s="66"/>
      <c r="GM450" s="76"/>
      <c r="GN450" s="66"/>
      <c r="GO450" s="76"/>
      <c r="GP450" s="66"/>
      <c r="GQ450" s="76"/>
      <c r="GR450" s="66"/>
      <c r="GS450" s="76"/>
      <c r="GT450" s="66"/>
      <c r="GU450" s="76"/>
      <c r="GV450" s="66"/>
      <c r="GW450" s="76"/>
      <c r="GX450" s="66"/>
      <c r="GY450" s="76"/>
      <c r="GZ450" s="66"/>
      <c r="HA450" s="76"/>
      <c r="HB450" s="66"/>
      <c r="HC450" s="76"/>
      <c r="HD450" s="66"/>
      <c r="HE450" s="76"/>
      <c r="HF450" s="66"/>
      <c r="HG450" s="76"/>
      <c r="HH450" s="66"/>
      <c r="HI450" s="76"/>
      <c r="HJ450" s="66"/>
      <c r="HK450" s="76"/>
      <c r="HL450" s="66"/>
      <c r="HM450" s="76"/>
      <c r="HN450" s="66"/>
      <c r="HO450" s="76"/>
      <c r="HP450" s="66"/>
      <c r="HQ450" s="76"/>
      <c r="HR450" s="66"/>
      <c r="HS450" s="76"/>
      <c r="HT450" s="66"/>
      <c r="HU450" s="76"/>
      <c r="HV450" s="66"/>
      <c r="HW450" s="76"/>
      <c r="HX450" s="66"/>
      <c r="HY450" s="76"/>
      <c r="HZ450" s="66"/>
      <c r="IA450" s="76"/>
      <c r="IB450" s="66"/>
      <c r="IC450" s="76"/>
      <c r="ID450" s="66"/>
      <c r="IE450" s="76"/>
      <c r="IF450" s="66"/>
      <c r="IG450" s="76"/>
      <c r="IH450" s="66"/>
      <c r="II450" s="76"/>
      <c r="IJ450" s="66"/>
      <c r="IK450" s="76"/>
      <c r="IL450" s="66"/>
      <c r="IM450" s="76"/>
      <c r="IN450" s="66"/>
      <c r="IO450" s="76"/>
      <c r="IP450" s="66"/>
      <c r="IQ450" s="76"/>
      <c r="IR450" s="66"/>
      <c r="IS450" s="76"/>
      <c r="IT450" s="66"/>
      <c r="IU450" s="76"/>
      <c r="IV450" s="66"/>
      <c r="IW450" s="76"/>
      <c r="IX450" s="66"/>
      <c r="IY450" s="76"/>
      <c r="IZ450" s="66"/>
      <c r="JA450" s="76"/>
      <c r="JB450" s="66"/>
      <c r="JC450" s="76"/>
      <c r="JD450" s="66"/>
      <c r="JE450" s="76"/>
      <c r="JF450" s="66"/>
      <c r="JG450" s="76"/>
      <c r="JH450" s="66"/>
      <c r="JI450" s="76"/>
      <c r="JJ450" s="66"/>
      <c r="JK450" s="76"/>
      <c r="JL450" s="66"/>
      <c r="JM450" s="76"/>
      <c r="JN450" s="66"/>
      <c r="JO450" s="76"/>
      <c r="JP450" s="66"/>
      <c r="JQ450" s="76"/>
      <c r="JR450" s="66"/>
      <c r="JS450" s="76"/>
      <c r="JT450" s="66"/>
      <c r="JU450" s="76"/>
      <c r="JV450" s="66"/>
      <c r="JW450" s="76"/>
      <c r="JX450" s="66"/>
      <c r="JY450" s="76"/>
      <c r="JZ450" s="66"/>
      <c r="KA450" s="76"/>
      <c r="KB450" s="66"/>
      <c r="KC450" s="76"/>
      <c r="KD450" s="66"/>
      <c r="KE450" s="76"/>
      <c r="KF450" s="66"/>
      <c r="KG450" s="76"/>
      <c r="KH450" s="66"/>
      <c r="KI450" s="76"/>
      <c r="KJ450" s="66"/>
      <c r="KK450" s="76"/>
      <c r="KL450" s="66"/>
      <c r="KM450" s="76"/>
      <c r="KN450" s="66"/>
      <c r="KO450" s="76"/>
      <c r="KP450" s="66"/>
      <c r="KQ450" s="76"/>
      <c r="KR450" s="66"/>
      <c r="KS450" s="76"/>
      <c r="KT450" s="66"/>
      <c r="KU450" s="76"/>
      <c r="KV450" s="66"/>
      <c r="KW450" s="76"/>
      <c r="KX450" s="66"/>
      <c r="KY450" s="76"/>
      <c r="KZ450" s="66"/>
      <c r="LA450" s="76"/>
      <c r="LB450" s="66"/>
      <c r="LC450" s="76"/>
      <c r="LD450" s="66"/>
      <c r="LE450" s="76"/>
      <c r="LF450" s="66"/>
      <c r="LG450" s="76"/>
      <c r="LH450" s="66"/>
      <c r="LI450" s="76"/>
      <c r="LJ450" s="66"/>
      <c r="LK450" s="76"/>
      <c r="LL450" s="66"/>
      <c r="LM450" s="76"/>
      <c r="LN450" s="66"/>
      <c r="LO450" s="76"/>
      <c r="LP450" s="66"/>
      <c r="LQ450" s="76"/>
      <c r="LR450" s="66"/>
      <c r="LS450" s="76"/>
      <c r="LT450" s="66"/>
      <c r="LU450" s="76"/>
      <c r="LV450" s="66"/>
      <c r="LW450" s="76"/>
      <c r="LX450" s="66"/>
      <c r="LY450" s="76"/>
      <c r="LZ450" s="66"/>
      <c r="MA450" s="76"/>
      <c r="MB450" s="66"/>
      <c r="MC450" s="76"/>
      <c r="MD450" s="66"/>
      <c r="MG450" s="1" t="str" cm="1">
        <f t="array" ref="MG450">IFERROR(INDEX(Paste_Here!$B$2:$B$850, MATCH(0, COUNTIF(MG$4:MG449, Paste_Here!$B$2:$B$850) + IF(Paste_Here!$B$2:$B$850="", 1, 0), 0)), "")</f>
        <v/>
      </c>
      <c r="MH450" s="1" t="str">
        <f>IF(MG450&lt;&gt;"", INDEX(Paste_Here!$A$2:$A$850, MATCH(MG450, Paste_Here!$B$2:$B$850, 0)), "")</f>
        <v/>
      </c>
      <c r="MI450" s="1" t="str">
        <f t="shared" si="56"/>
        <v/>
      </c>
      <c r="MJ450" s="1" t="str" cm="1">
        <f t="array" ref="MJ450">IFERROR(INDEX($MI$5:$MI$850, MATCH(SMALL(IF($MI$5:$MI$850&lt;&gt;"", COUNTIF($MI$5:$MI$850, "&lt;"&amp;$MI$5:$MI$850)+1), ROW()-ROW($MJ$5)+1), COUNTIF($MI$5:$MI$850, "&lt;"&amp;$MI$5:$MI$850)+1, 0)), "")</f>
        <v/>
      </c>
    </row>
    <row r="451" spans="1:348">
      <c r="A451" s="66"/>
      <c r="B451" s="76" t="str">
        <f t="shared" si="49"/>
        <v/>
      </c>
      <c r="C451" s="66"/>
      <c r="D451" s="76" t="str">
        <f>IFERROR(IF(B451&lt;&gt;"", IF(AND(INDEX(Paste_Here!B$2:B$850, MATCH(B451, Paste_Here!A$2:A$850, 0))&lt;&gt;"", ISNUMBER(VALUE(INDEX(Paste_Here!B$2:B$850, MATCH(B451, Paste_Here!A$2:A$850, 0))))), INDEX(Paste_Here!B$2:B$850, MATCH(B451, Paste_Here!A$2:A$850, 0)), ""), ""), "")</f>
        <v/>
      </c>
      <c r="E451" s="66"/>
      <c r="F451" s="76" t="str">
        <f>IFERROR(IF(B451&lt;&gt;"", IF(ISTEXT(INDEX(Paste_Here!K$2:K$850, MATCH(B451, Paste_Here!A$2:A$850, 0))), INDEX(Paste_Here!K$2:K$850, MATCH(B451, Paste_Here!A$2:A$850, 0)), ""), ""), "")</f>
        <v/>
      </c>
      <c r="G451" s="66"/>
      <c r="H451" s="76" t="str">
        <f>IFERROR(IF(B451&lt;&gt;"", IF(ISTEXT(INDEX(Paste_Here!C$2:C$850, MATCH(B451, Paste_Here!A$2:A$850, 0))), INDEX(Paste_Here!C$2:C$850, MATCH(B451, Paste_Here!A$2:A$850, 0)), ""), ""), "")</f>
        <v/>
      </c>
      <c r="I451" s="66"/>
      <c r="J451" s="76" t="str">
        <f>IFERROR(IF(B451&lt;&gt;"", IF(ISNUMBER(SEARCH("s", LOWER(INDEX(Paste_Here!M$2:M$850, MATCH(B451, Paste_Here!A$2:A$850, 0))))), "Yes", IF(INDEX(Paste_Here!M$2:M$850, MATCH(B451, Paste_Here!A$2:A$850, 0))&lt;&gt;"", "No", "")), ""), "")</f>
        <v/>
      </c>
      <c r="K451" s="66"/>
      <c r="L451" s="76" t="str">
        <f>IFERROR(IF(B451&lt;&gt;"", IF(ISNUMBER(SEARCH("yes", LOWER(INDEX(Paste_Here!E$2:E$850, MATCH(B451, Paste_Here!A$2:A$850, 0))))), "Yes", IF(ISNUMBER(SEARCH("no", LOWER(INDEX(Paste_Here!E$2:E$850, MATCH(B451, Paste_Here!A$2:A$850, 0))))), "No", "")), ""), "")</f>
        <v/>
      </c>
      <c r="M451" s="66"/>
      <c r="N451" s="76" t="str">
        <f>IFERROR(IF(B451&lt;&gt;"", IF(ISNUMBER(SEARCH("yes", LOWER(INDEX(Paste_Here!F$2:F$850, MATCH(B451, Paste_Here!A$2:A$850, 0))))), "Yes", IF(ISNUMBER(SEARCH("no", LOWER(INDEX(Paste_Here!F$2:F$850, MATCH(B451, Paste_Here!A$2:A$850, 0))))), "No", "")), ""), "")</f>
        <v/>
      </c>
      <c r="O451" s="66"/>
      <c r="P451" s="76" t="str">
        <f>IFERROR(IF(B451&lt;&gt;"", IF(ISNUMBER(SEARCH("yes", LOWER(INDEX(Paste_Here!L$2:L$850, MATCH(B451, Paste_Here!A$2:A$850, 0))))), "Yes", IF(ISNUMBER(SEARCH("no", LOWER(INDEX(Paste_Here!L$2:L$850, MATCH(B451, Paste_Here!A$2:A$850, 0))))), "No", "")), ""), "")</f>
        <v/>
      </c>
      <c r="Q451" s="66"/>
      <c r="R451" s="76" t="str">
        <f>IFERROR(IF(B451&lt;&gt;"", IF(ISNUMBER(SEARCH("transitional 2", LOWER(INDEX(Paste_Here!D$2:D$850, MATCH(B451, Paste_Here!A$2:A$850, 0))))), "T2", IF(ISNUMBER(SEARCH("transitional 1", LOWER(INDEX(Paste_Here!D$2:D$850, MATCH(B451, Paste_Here!A$2:A$850, 0))))), "T1", IF(ISNUMBER(SEARCH("waived ell services", LOWER(INDEX(Paste_Here!D$2:D$850, MATCH(B451, Paste_Here!A$2:A$850, 0))))), "W", IF(ISNUMBER(SEARCH("english language learner", LOWER(INDEX(Paste_Here!D$2:D$850, MATCH(B451, Paste_Here!A$2:A$850, 0))))), "L", "")))), ""), "")</f>
        <v/>
      </c>
      <c r="S451" s="66"/>
      <c r="T451" s="76" t="str">
        <f>IFERROR(IF(B451&lt;&gt;"", IF(ISNUMBER(SEARCH("yes", LOWER(INDEX(Paste_Here!I$2:I$850, MATCH(B451, Paste_Here!A$2:A$850, 0))))), "Yes", IF(ISNUMBER(SEARCH("no", LOWER(INDEX(Paste_Here!I$2:I$850, MATCH(B451, Paste_Here!A$2:A$850, 0))))), "No", "")), ""), "")</f>
        <v/>
      </c>
      <c r="U451" s="66"/>
      <c r="V451" s="76" t="str">
        <f>IFERROR(IF(B451&lt;&gt;"", IF(ISTEXT(INDEX(Paste_Here!J$2:J$850, MATCH(B451, Paste_Here!A$2:A$850, 0))), VALUE(INDEX(Paste_Here!J$2:J$850, MATCH(B451, Paste_Here!A$2:A$850, 0))), ""), ""), "")</f>
        <v/>
      </c>
      <c r="W451" s="66"/>
      <c r="X451" s="66"/>
      <c r="Y451" s="76" t="str">
        <f t="shared" si="50"/>
        <v/>
      </c>
      <c r="Z451" s="66"/>
      <c r="AA451" s="76" t="str">
        <f>IFERROR(IF(B451&lt;&gt;"", IF(AND(INDEX(Paste_Here!AI$2:AI$850, MATCH(B451, Paste_Here!A$2:A$850, 0))&lt;&gt;"", ISNUMBER(VALUE(INDEX(Paste_Here!AI$2:AI$850, MATCH(B451, Paste_Here!A$2:A$850, 0))))), INDEX(Paste_Here!AI$2:AI$850, MATCH(B451, Paste_Here!A$2:A$850, 0)), ""), ""), "")</f>
        <v/>
      </c>
      <c r="AB451" s="66"/>
      <c r="AC451" s="76" t="str">
        <f>IFERROR(IF(B451&lt;&gt;"", IF(AND(INDEX(Paste_Here!AJ$2:AJ$850, MATCH(B451, Paste_Here!A$2:A$850, 0))&lt;&gt;"", ISNUMBER(VALUE(INDEX(Paste_Here!AJ$2:AJ$850, MATCH(B451, Paste_Here!A$2:A$850, 0))))), INDEX(Paste_Here!AJ$2:AJ$850, MATCH(B451, Paste_Here!A$2:A$850, 0)), ""), ""), "")</f>
        <v/>
      </c>
      <c r="AD451" s="66"/>
      <c r="AE451" s="76" t="str">
        <f>IFERROR(IF(B451&lt;&gt;"", IF(AND(INDEX(Paste_Here!AK$2:AK$850, MATCH(B451, Paste_Here!A$2:A$850, 0))&lt;&gt;"", ISNUMBER(VALUE(INDEX(Paste_Here!AK$2:AK$850, MATCH(B451, Paste_Here!A$2:A$850, 0))))), INDEX(Paste_Here!AK$2:AK$850, MATCH(B451, Paste_Here!A$2:A$850, 0)), ""), ""), "")</f>
        <v/>
      </c>
      <c r="AF451" s="66"/>
      <c r="AG451" s="76" t="str">
        <f>IFERROR(IF(B451&lt;&gt;"", IF(AND(INDEX(Paste_Here!AL$2:AL$850, MATCH(B451, Paste_Here!A$2:A$850, 0))&lt;&gt;"", ISNUMBER(VALUE(INDEX(Paste_Here!AL$2:AL$850, MATCH(B451, Paste_Here!A$2:A$850, 0))))), INDEX(Paste_Here!AL$2:AL$850, MATCH(B451, Paste_Here!A$2:A$850, 0)), ""), ""), "")</f>
        <v/>
      </c>
      <c r="AH451" s="66"/>
      <c r="AI451" s="76" t="str">
        <f>IFERROR(IF(B451&lt;&gt;"", IF(AND(INDEX(Paste_Here!AH$2:AH$850, MATCH(B451, Paste_Here!A$2:A$850, 0))&lt;&gt;"", ISNUMBER(VALUE(INDEX(Paste_Here!AH$2:AH$850, MATCH(B451, Paste_Here!A$2:A$850, 0))))), IF(VALUE(INDEX(Paste_Here!AH$2:AH$850, MATCH(B451, Paste_Here!A$2:A$850, 0)))=0, "", INDEX(Paste_Here!AH$2:AH$850, MATCH(B451, Paste_Here!A$2:A$850, 0))), ""), ""), "")</f>
        <v/>
      </c>
      <c r="AJ451" s="66"/>
      <c r="AK451" s="76" t="str">
        <f>IFERROR(IF(B451&lt;&gt;"", IF(AND(INDEX(Paste_Here!N$2:N$850, MATCH(B451, Paste_Here!A$2:A$850, 0))&lt;&gt;"", ISNUMBER(VALUE(INDEX(Paste_Here!N$2:N$850, MATCH(B451, Paste_Here!A$2:A$850, 0))))), INDEX(Paste_Here!N$2:N$850, MATCH(B451, Paste_Here!A$2:A$850, 0)), ""), ""), "")</f>
        <v/>
      </c>
      <c r="AL451" s="66"/>
      <c r="AM451" s="76" t="str">
        <f>IFERROR(IF(B451&lt;&gt;"", IF(AND(INDEX(Paste_Here!O$2:O$850, MATCH(B451, Paste_Here!A$2:A$850, 0))&lt;&gt;"", ISNUMBER(VALUE(INDEX(Paste_Here!O$2:O$850, MATCH(B451, Paste_Here!A$2:A$850, 0))))), INDEX(Paste_Here!O$2:O$850, MATCH(B451, Paste_Here!A$2:A$850, 0)), ""), ""), "")</f>
        <v/>
      </c>
      <c r="AN451" s="66"/>
      <c r="AO451" s="76"/>
      <c r="AP451" s="66"/>
      <c r="AQ451" s="76"/>
      <c r="AR451" s="66"/>
      <c r="AS451" s="76"/>
      <c r="AT451" s="66"/>
      <c r="AU451" s="66"/>
      <c r="AV451" s="76" t="str">
        <f t="shared" si="51"/>
        <v/>
      </c>
      <c r="AW451" s="66"/>
      <c r="AX451" s="76" t="str">
        <f>IFERROR(IF(B451&lt;&gt;"", IF(ISNUMBER(SEARCH("Revealed-Potential (Primary Focus)", LOWER(INDEX(Paste_Here!Z$2:Z$850, MATCH(B451, Paste_Here!A$2:A$850, 0))))), "Rev-Potential: Prim", IF(ISNUMBER(SEARCH("Revealed-Potential (Secondary Focus)", LOWER(INDEX(Paste_Here!Z$2:Z$850, MATCH(B451, Paste_Here!A$2:A$850, 0))))), "Rev-Potential: Sec", IF(ISNUMBER(SEARCH("Monitoring", LOWER(INDEX(Paste_Here!Z$2:Z$850, MATCH(B451, Paste_Here!A$2:A$850, 0))))), "Monitoring", IF(ISNUMBER(SEARCH("At-Promise (Secondary Focus)", LOWER(INDEX(Paste_Here!Z$2:Z$850, MATCH(B451, Paste_Here!A$2:A$850, 0))))), "At-Promise: Sec", IF(ISNUMBER(SEARCH("At-Promise (Primary Focus)", LOWER(INDEX(Paste_Here!Z$2:Z$850, MATCH(B451, Paste_Here!A$2:A$850, 0))))), "At-Promise: Prim", ""))))), ""), "")</f>
        <v/>
      </c>
      <c r="AY451" s="66"/>
      <c r="AZ451" s="76"/>
      <c r="BA451" s="66"/>
      <c r="BB451" s="76"/>
      <c r="BC451" s="66"/>
      <c r="BD451" s="76"/>
      <c r="BE451" s="66"/>
      <c r="BF451" s="76"/>
      <c r="BG451" s="66"/>
      <c r="BH451" s="76"/>
      <c r="BI451" s="66"/>
      <c r="BJ451" s="66"/>
      <c r="BK451" s="76" t="str">
        <f t="shared" si="52"/>
        <v/>
      </c>
      <c r="BL451" s="66"/>
      <c r="BM451" s="76" t="str">
        <f>IFERROR(IF(B451&lt;&gt;"", IF(AND(ISNUMBER(VALUE(SUBSTITUTE(SUBSTITUTE(Paste_Here!R451, "br", "-"), "L", ""))), VALUE(SUBSTITUTE(SUBSTITUTE(Paste_Here!R451, "br", "-"), "L", "")) &gt;= 1095), "Yes", IF(AND(ISNUMBER(VALUE(SUBSTITUTE(SUBSTITUTE(Paste_Here!R451, "br", "-"), "L", ""))), VALUE(SUBSTITUTE(SUBSTITUTE(Paste_Here!R451, "br", "-"), "L", "")) &lt;= 1094), "No", "")), ""), "")</f>
        <v/>
      </c>
      <c r="BN451" s="66"/>
      <c r="BO451" s="76" t="str">
        <f>IFERROR(IF(B451&lt;&gt;"", IF(COUNTIF(INDEX(Paste_Here!Y$2:AB$850, MATCH(B451, Paste_Here!A$2:A$850, 0), 0), "yes") &gt; 0, "Yes", IF(COUNTIF(INDEX(Paste_Here!Y$2:AB$850, MATCH(B451, Paste_Here!A$2:A$850, 0), 0), "no") &gt; 0, "No", "")), ""), "")</f>
        <v/>
      </c>
      <c r="BP451" s="66"/>
      <c r="BQ451" s="76" t="str">
        <f>IFERROR(IF(B451&lt;&gt;"", IF(AND(ISNUMBER(VALUE(SUBSTITUTE(SUBSTITUTE(Paste_Here!U451, "em", "-"), "q", ""))), VALUE(SUBSTITUTE(SUBSTITUTE(Paste_Here!U451, "em", "-"), "q", "")) &gt;= 910), "Yes", IF(AND(ISNUMBER(VALUE(SUBSTITUTE(SUBSTITUTE(Paste_Here!U451, "em", "-"), "q", ""))), VALUE(SUBSTITUTE(SUBSTITUTE(Paste_Here!U451, "em", "-"), "q", "")) &lt;= 909), "No", "")), ""), "")</f>
        <v/>
      </c>
      <c r="BR451" s="66"/>
      <c r="BS451" s="76" t="str">
        <f>IFERROR(IF(B451&lt;&gt;"", IF(AND(INDEX(Paste_Here!X$2:X$850, MATCH(B451, Paste_Here!A$2:A$850, 0))&lt;&gt;"", ISNUMBER(VALUE(INDEX(Paste_Here!X$2:X$850, MATCH(B451, Paste_Here!A$2:A$850, 0))))), INDEX(Paste_Here!X$2:X$850, MATCH(B451, Paste_Here!A$2:A$850, 0)), ""), ""), "")</f>
        <v/>
      </c>
      <c r="BT451" s="66"/>
      <c r="BU451" s="76" t="str">
        <f>IFERROR(IF(B451&lt;&gt;"", IF(ISNUMBER(VALUE(INDEX(Paste_Here!G$2:G$850, MATCH(B451, Paste_Here!A$2:A$850, 0)))), IF(VALUE(INDEX(Paste_Here!G$2:G$850, MATCH(B451, Paste_Here!A$2:A$850, 0)))=0, "No", IF(AND(VALUE(INDEX(Paste_Here!G$2:G$850, MATCH(B451, Paste_Here!A$2:A$850, 0)))&gt;=1, VALUE(INDEX(Paste_Here!G$2:G$850, MATCH(B451, Paste_Here!A$2:A$850, 0)))&lt;=4), VALUE(INDEX(Paste_Here!G$2:G$850, MATCH(B451, Paste_Here!A$2:A$850, 0))), "")), ""), ""), "")</f>
        <v/>
      </c>
      <c r="BV451" s="66"/>
      <c r="BW451" s="76" t="str">
        <f>IFERROR(IF(B451&lt;&gt;"", IF(ISNUMBER(VALUE(INDEX(Paste_Here!H$2:H$850, MATCH(B451, Paste_Here!A$2:A$850, 0)))), IF(VALUE(INDEX(Paste_Here!H$2:H$850, MATCH(B451, Paste_Here!A$2:A$850, 0)))=0, "No", IF(AND(VALUE(INDEX(Paste_Here!H$2:H$850, MATCH(B451, Paste_Here!A$2:A$850, 0)))&gt;=1, VALUE(INDEX(Paste_Here!H$2:H$850, MATCH(B451, Paste_Here!A$2:A$850, 0)))&lt;=4), VALUE(INDEX(Paste_Here!H$2:H$850, MATCH(B451, Paste_Here!A$2:A$850, 0))), "")), ""), ""), "")</f>
        <v/>
      </c>
      <c r="BX451" s="66"/>
      <c r="BY451" s="76"/>
      <c r="BZ451" s="66"/>
      <c r="CA451" s="76"/>
      <c r="CB451" s="66"/>
      <c r="CC451" s="66"/>
      <c r="CD451" s="76" t="str">
        <f t="shared" si="53"/>
        <v/>
      </c>
      <c r="CE451" s="66"/>
      <c r="CF451" s="76" t="str">
        <f>IFERROR(IF(B451&lt;&gt;"", IF(AND(INDEX(Paste_Here!P$2:P$850, MATCH(B451, Paste_Here!A$2:A$850, 0))&lt;&gt;"", ISNUMBER(VALUE(INDEX(Paste_Here!P$2:P$850, MATCH(B451, Paste_Here!A$2:A$850, 0))))), INDEX(Paste_Here!P$2:P$850, MATCH(B451, Paste_Here!A$2:A$850, 0)), ""), ""), "")</f>
        <v/>
      </c>
      <c r="CG451" s="66"/>
      <c r="CH451" s="76" t="str">
        <f>IFERROR(IF(B451&lt;&gt;"", IF(ISNUMBER(SEARCH("highrisk", LOWER(INDEX(Paste_Here!Q$2:Q$850, MATCH(B451, Paste_Here!A$2:A$850, 0))))), "High Risk", IF(ISNUMBER(SEARCH("lowrisk", LOWER(INDEX(Paste_Here!Q$2:Q$850, MATCH(B451, Paste_Here!A$2:A$850, 0))))), "Low Risk", IF(ISNUMBER(SEARCH("somerisk", LOWER(INDEX(Paste_Here!Q$2:Q$850, MATCH(B451, Paste_Here!A$2:A$850, 0))))), "Some Risk", ""))), ""), "")</f>
        <v/>
      </c>
      <c r="CI451" s="66"/>
      <c r="CJ451" s="76" t="str">
        <f>IFERROR(IF(B451&lt;&gt;"", IF(AND(INDEX(Paste_Here!AA$2:AA$850, MATCH(B451, Paste_Here!A$2:A$850, 0))&lt;&gt;"", ISNUMBER(VALUE(INDEX(Paste_Here!AA$2:AA$850, MATCH(B451, Paste_Here!A$2:A$850, 0))))), INDEX(Paste_Here!AA$2:AA$850, MATCH(B451, Paste_Here!A$2:A$850, 0)), ""), ""), "")</f>
        <v/>
      </c>
      <c r="CK451" s="66"/>
      <c r="CL451" s="76" t="str">
        <f>IFERROR(IF(B451&lt;&gt;"", IF(LOWER(INDEX(Paste_Here!AB$2:AB$850, MATCH(B451, Paste_Here!A$2:A$850, 0)))="approaching expectations", "Approaching", IF(LOWER(INDEX(Paste_Here!AB$2:AB$850, MATCH(B451, Paste_Here!A$2:A$850, 0)))="met expectations", "Met", IF(LOWER(INDEX(Paste_Here!AB$2:AB$850, MATCH(B451, Paste_Here!A$2:A$850, 0)))="exceeded expectations", "Exceeded", IF(LOWER(INDEX(Paste_Here!AB$2:AB$850, MATCH(B451, Paste_Here!A$2:A$850, 0)))="below expectations", "Below", "")))), ""), "")</f>
        <v/>
      </c>
      <c r="CM451" s="66"/>
      <c r="CN451" s="76" t="str">
        <f>IFERROR(IF(B451&lt;&gt;"", IF(AND(INDEX(Paste_Here!AC$2:AC$850, MATCH(B451, Paste_Here!A$2:A$850, 0))&lt;&gt;"", ISNUMBER(VALUE(INDEX(Paste_Here!AC$2:AC$850, MATCH(B451, Paste_Here!A$2:A$850, 0))))), INDEX(Paste_Here!AC$2:AC$850, MATCH(B451, Paste_Here!A$2:A$850, 0)), ""), ""), "")</f>
        <v/>
      </c>
      <c r="CO451" s="66"/>
      <c r="CP451" s="76"/>
      <c r="CQ451" s="66"/>
      <c r="CR451" s="76"/>
      <c r="CS451" s="66"/>
      <c r="CT451" s="76"/>
      <c r="CU451" s="66"/>
      <c r="CV451" s="76"/>
      <c r="CW451" s="66"/>
      <c r="CX451" s="76"/>
      <c r="CY451" s="66"/>
      <c r="CZ451" s="66"/>
      <c r="DA451" s="76" t="str">
        <f t="shared" si="54"/>
        <v/>
      </c>
      <c r="DB451" s="66"/>
      <c r="DC451" s="76" t="str">
        <f>IFERROR(IF(B451&lt;&gt;"", IF(AND(INDEX(Paste_Here!V$2:V$850, MATCH(B451, Paste_Here!A$2:A$850, 0))&lt;&gt;"", ISNUMBER(VALUE(INDEX(Paste_Here!V$2:V$850, MATCH(B451, Paste_Here!A$2:A$850, 0))))), INDEX(Paste_Here!V$2:V$850, MATCH(B451, Paste_Here!A$2:A$850, 0)), ""), ""), "")</f>
        <v/>
      </c>
      <c r="DD451" s="66"/>
      <c r="DE451" s="76" t="str">
        <f>IFERROR(IF(B451&lt;&gt;"", IF(ISNUMBER(SEARCH("highrisk", LOWER(INDEX(Paste_Here!W$2:W$850, MATCH(B451, Paste_Here!A$2:A$850, 0))))), "High Risk", IF(ISNUMBER(SEARCH("lowrisk", LOWER(INDEX(Paste_Here!W$2:W$850, MATCH(B451, Paste_Here!A$2:A$850, 0))))), "Low Risk", IF(ISNUMBER(SEARCH("somerisk", LOWER(INDEX(Paste_Here!W$2:W$850, MATCH(B451, Paste_Here!A$2:A$850, 0))))), "Some Risk", ""))), ""), "")</f>
        <v/>
      </c>
      <c r="DF451" s="66"/>
      <c r="DG451" s="76" t="str">
        <f>IFERROR(IF(B451&lt;&gt;"", IF(AND(INDEX(Paste_Here!S$2:S$850, MATCH(B451, Paste_Here!A$2:A$850, 0))&lt;&gt;"", ISNUMBER(VALUE(INDEX(Paste_Here!S$2:S$850, MATCH(B451, Paste_Here!A$2:A$850, 0))))), INDEX(Paste_Here!S$2:S$850, MATCH(B451, Paste_Here!A$2:A$850, 0)), ""), ""), "")</f>
        <v/>
      </c>
      <c r="DH451" s="66"/>
      <c r="DI451" s="76" t="str">
        <f>IFERROR(IF(B451&lt;&gt;"", IF(ISNUMBER(SEARCH("highrisk", LOWER(INDEX(Paste_Here!T$2:T$850, MATCH(B451, Paste_Here!A$2:A$850, 0))))), "High Risk", IF(ISNUMBER(SEARCH("lowrisk", LOWER(INDEX(Paste_Here!T$2:T$850, MATCH(B451, Paste_Here!A$2:A$850, 0))))), "Low Risk", IF(ISNUMBER(SEARCH("somerisk", LOWER(INDEX(Paste_Here!T$2:T$850, MATCH(B451, Paste_Here!A$2:A$850, 0))))), "Some Risk", ""))), ""), "")</f>
        <v/>
      </c>
      <c r="DJ451" s="66"/>
      <c r="DK451" s="76" t="str">
        <f>IFERROR(IF(B451&lt;&gt;"", IF(AND(INDEX(Paste_Here!AD$2:AD$850, MATCH(B451, Paste_Here!A$2:A$850, 0))&lt;&gt;"", ISNUMBER(VALUE(INDEX(Paste_Here!AD$2:AD$850, MATCH(B451, Paste_Here!A$2:A$850, 0))))), INDEX(Paste_Here!AD$2:AD$850, MATCH(B451, Paste_Here!A$2:A$850, 0)), ""), ""), "")</f>
        <v/>
      </c>
      <c r="DL451" s="66"/>
      <c r="DM451" s="76" t="str">
        <f>IFERROR(IF(B451&lt;&gt;"", IF(LOWER(INDEX(Paste_Here!AE$2:AE$850, MATCH(B451, Paste_Here!A$2:A$850, 0)))="approaching expectations", "Approaching", IF(LOWER(INDEX(Paste_Here!AE$2:AE$850, MATCH(B451, Paste_Here!A$2:A$850, 0)))="met expectations", "Met", IF(LOWER(INDEX(Paste_Here!AE$2:AE$850, MATCH(B451, Paste_Here!A$2:A$850, 0)))="exceeded expectations", "Exceeded", IF(LOWER(INDEX(Paste_Here!AE$2:AE$850, MATCH(B451, Paste_Here!A$2:A$850, 0)))="below expectations", "Below", "")))), ""), "")</f>
        <v/>
      </c>
      <c r="DN451" s="66"/>
      <c r="DO451" s="76"/>
      <c r="DP451" s="66"/>
      <c r="DQ451" s="76"/>
      <c r="DR451" s="66"/>
      <c r="DS451" s="76"/>
      <c r="DT451" s="66"/>
      <c r="DU451" s="76"/>
      <c r="DV451" s="66"/>
      <c r="DW451" s="66"/>
      <c r="DX451" s="76" t="str">
        <f t="shared" si="55"/>
        <v/>
      </c>
      <c r="DY451" s="66"/>
      <c r="DZ451" s="76"/>
      <c r="EA451" s="66"/>
      <c r="EB451" s="76"/>
      <c r="EC451" s="66"/>
      <c r="ED451" s="76" t="str">
        <f>IFERROR(IF(B451&lt;&gt;"", IF(AND(INDEX(Paste_Here!AF$2:AF$850, MATCH(B451, Paste_Here!A$2:A$850, 0))&lt;&gt;"", ISNUMBER(VALUE(INDEX(Paste_Here!AF$2:AF$850, MATCH(B451, Paste_Here!A$2:A$850, 0))))), INDEX(Paste_Here!AF$2:AF$850, MATCH(B451, Paste_Here!A$2:A$850, 0)), ""), ""), "")</f>
        <v/>
      </c>
      <c r="EE451" s="66"/>
      <c r="EF451" s="76"/>
      <c r="EG451" s="66"/>
      <c r="EH451" s="76"/>
      <c r="EI451" s="66"/>
      <c r="EJ451" s="76" t="str">
        <f>IFERROR(IF(B451&lt;&gt;"", IF(AND(INDEX(Paste_Here!AG$2:AG$850, MATCH(B451, Paste_Here!A$2:A$850, 0))&lt;&gt;"", ISNUMBER(VALUE(INDEX(Paste_Here!AG$2:AG$850, MATCH(B451, Paste_Here!A$2:A$850, 0))))), INDEX(Paste_Here!AG$2:AG$850, MATCH(B451, Paste_Here!A$2:A$850, 0)), ""), ""), "")</f>
        <v/>
      </c>
      <c r="EK451" s="66"/>
      <c r="EL451" s="76"/>
      <c r="EM451" s="66"/>
      <c r="EN451" s="76"/>
      <c r="EO451" s="66"/>
      <c r="EP451" s="76"/>
      <c r="EQ451" s="66"/>
      <c r="ER451" s="76"/>
      <c r="ES451" s="66"/>
      <c r="ET451" s="66"/>
      <c r="EU451" s="76"/>
      <c r="EV451" s="66"/>
      <c r="EW451" s="76"/>
      <c r="EX451" s="66"/>
      <c r="EY451" s="76"/>
      <c r="EZ451" s="66"/>
      <c r="FA451" s="76"/>
      <c r="FB451" s="66"/>
      <c r="FC451" s="76"/>
      <c r="FD451" s="66"/>
      <c r="FE451" s="76"/>
      <c r="FF451" s="66"/>
      <c r="FG451" s="76"/>
      <c r="FH451" s="66"/>
      <c r="FI451" s="76"/>
      <c r="FJ451" s="66"/>
      <c r="FK451" s="76"/>
      <c r="FL451" s="66"/>
      <c r="FM451" s="76"/>
      <c r="FN451" s="66"/>
      <c r="FO451" s="76"/>
      <c r="FP451" s="66"/>
      <c r="FQ451" s="76"/>
      <c r="FR451" s="66"/>
      <c r="FS451" s="76"/>
      <c r="FT451" s="66"/>
      <c r="FU451" s="76"/>
      <c r="FV451" s="66"/>
      <c r="FW451" s="76"/>
      <c r="FX451" s="66"/>
      <c r="FY451" s="76"/>
      <c r="FZ451" s="66"/>
      <c r="GA451" s="76"/>
      <c r="GB451" s="66"/>
      <c r="GC451" s="76"/>
      <c r="GD451" s="66"/>
      <c r="GE451" s="76"/>
      <c r="GF451" s="66"/>
      <c r="GG451" s="76"/>
      <c r="GH451" s="66"/>
      <c r="GI451" s="76"/>
      <c r="GJ451" s="66"/>
      <c r="GK451" s="76"/>
      <c r="GL451" s="66"/>
      <c r="GM451" s="76"/>
      <c r="GN451" s="66"/>
      <c r="GO451" s="76"/>
      <c r="GP451" s="66"/>
      <c r="GQ451" s="76"/>
      <c r="GR451" s="66"/>
      <c r="GS451" s="76"/>
      <c r="GT451" s="66"/>
      <c r="GU451" s="76"/>
      <c r="GV451" s="66"/>
      <c r="GW451" s="76"/>
      <c r="GX451" s="66"/>
      <c r="GY451" s="76"/>
      <c r="GZ451" s="66"/>
      <c r="HA451" s="76"/>
      <c r="HB451" s="66"/>
      <c r="HC451" s="76"/>
      <c r="HD451" s="66"/>
      <c r="HE451" s="76"/>
      <c r="HF451" s="66"/>
      <c r="HG451" s="76"/>
      <c r="HH451" s="66"/>
      <c r="HI451" s="76"/>
      <c r="HJ451" s="66"/>
      <c r="HK451" s="76"/>
      <c r="HL451" s="66"/>
      <c r="HM451" s="76"/>
      <c r="HN451" s="66"/>
      <c r="HO451" s="76"/>
      <c r="HP451" s="66"/>
      <c r="HQ451" s="76"/>
      <c r="HR451" s="66"/>
      <c r="HS451" s="76"/>
      <c r="HT451" s="66"/>
      <c r="HU451" s="76"/>
      <c r="HV451" s="66"/>
      <c r="HW451" s="76"/>
      <c r="HX451" s="66"/>
      <c r="HY451" s="76"/>
      <c r="HZ451" s="66"/>
      <c r="IA451" s="76"/>
      <c r="IB451" s="66"/>
      <c r="IC451" s="76"/>
      <c r="ID451" s="66"/>
      <c r="IE451" s="76"/>
      <c r="IF451" s="66"/>
      <c r="IG451" s="76"/>
      <c r="IH451" s="66"/>
      <c r="II451" s="76"/>
      <c r="IJ451" s="66"/>
      <c r="IK451" s="76"/>
      <c r="IL451" s="66"/>
      <c r="IM451" s="76"/>
      <c r="IN451" s="66"/>
      <c r="IO451" s="76"/>
      <c r="IP451" s="66"/>
      <c r="IQ451" s="76"/>
      <c r="IR451" s="66"/>
      <c r="IS451" s="76"/>
      <c r="IT451" s="66"/>
      <c r="IU451" s="76"/>
      <c r="IV451" s="66"/>
      <c r="IW451" s="76"/>
      <c r="IX451" s="66"/>
      <c r="IY451" s="76"/>
      <c r="IZ451" s="66"/>
      <c r="JA451" s="76"/>
      <c r="JB451" s="66"/>
      <c r="JC451" s="76"/>
      <c r="JD451" s="66"/>
      <c r="JE451" s="76"/>
      <c r="JF451" s="66"/>
      <c r="JG451" s="76"/>
      <c r="JH451" s="66"/>
      <c r="JI451" s="76"/>
      <c r="JJ451" s="66"/>
      <c r="JK451" s="76"/>
      <c r="JL451" s="66"/>
      <c r="JM451" s="76"/>
      <c r="JN451" s="66"/>
      <c r="JO451" s="76"/>
      <c r="JP451" s="66"/>
      <c r="JQ451" s="76"/>
      <c r="JR451" s="66"/>
      <c r="JS451" s="76"/>
      <c r="JT451" s="66"/>
      <c r="JU451" s="76"/>
      <c r="JV451" s="66"/>
      <c r="JW451" s="76"/>
      <c r="JX451" s="66"/>
      <c r="JY451" s="76"/>
      <c r="JZ451" s="66"/>
      <c r="KA451" s="76"/>
      <c r="KB451" s="66"/>
      <c r="KC451" s="76"/>
      <c r="KD451" s="66"/>
      <c r="KE451" s="76"/>
      <c r="KF451" s="66"/>
      <c r="KG451" s="76"/>
      <c r="KH451" s="66"/>
      <c r="KI451" s="76"/>
      <c r="KJ451" s="66"/>
      <c r="KK451" s="76"/>
      <c r="KL451" s="66"/>
      <c r="KM451" s="76"/>
      <c r="KN451" s="66"/>
      <c r="KO451" s="76"/>
      <c r="KP451" s="66"/>
      <c r="KQ451" s="76"/>
      <c r="KR451" s="66"/>
      <c r="KS451" s="76"/>
      <c r="KT451" s="66"/>
      <c r="KU451" s="76"/>
      <c r="KV451" s="66"/>
      <c r="KW451" s="76"/>
      <c r="KX451" s="66"/>
      <c r="KY451" s="76"/>
      <c r="KZ451" s="66"/>
      <c r="LA451" s="76"/>
      <c r="LB451" s="66"/>
      <c r="LC451" s="76"/>
      <c r="LD451" s="66"/>
      <c r="LE451" s="76"/>
      <c r="LF451" s="66"/>
      <c r="LG451" s="76"/>
      <c r="LH451" s="66"/>
      <c r="LI451" s="76"/>
      <c r="LJ451" s="66"/>
      <c r="LK451" s="76"/>
      <c r="LL451" s="66"/>
      <c r="LM451" s="76"/>
      <c r="LN451" s="66"/>
      <c r="LO451" s="76"/>
      <c r="LP451" s="66"/>
      <c r="LQ451" s="76"/>
      <c r="LR451" s="66"/>
      <c r="LS451" s="76"/>
      <c r="LT451" s="66"/>
      <c r="LU451" s="76"/>
      <c r="LV451" s="66"/>
      <c r="LW451" s="76"/>
      <c r="LX451" s="66"/>
      <c r="LY451" s="76"/>
      <c r="LZ451" s="66"/>
      <c r="MA451" s="76"/>
      <c r="MB451" s="66"/>
      <c r="MC451" s="76"/>
      <c r="MD451" s="66"/>
      <c r="MG451" s="1" t="str" cm="1">
        <f t="array" ref="MG451">IFERROR(INDEX(Paste_Here!$B$2:$B$850, MATCH(0, COUNTIF(MG$4:MG450, Paste_Here!$B$2:$B$850) + IF(Paste_Here!$B$2:$B$850="", 1, 0), 0)), "")</f>
        <v/>
      </c>
      <c r="MH451" s="1" t="str">
        <f>IF(MG451&lt;&gt;"", INDEX(Paste_Here!$A$2:$A$850, MATCH(MG451, Paste_Here!$B$2:$B$850, 0)), "")</f>
        <v/>
      </c>
      <c r="MI451" s="1" t="str">
        <f t="shared" si="56"/>
        <v/>
      </c>
      <c r="MJ451" s="1" t="str" cm="1">
        <f t="array" ref="MJ451">IFERROR(INDEX($MI$5:$MI$850, MATCH(SMALL(IF($MI$5:$MI$850&lt;&gt;"", COUNTIF($MI$5:$MI$850, "&lt;"&amp;$MI$5:$MI$850)+1), ROW()-ROW($MJ$5)+1), COUNTIF($MI$5:$MI$850, "&lt;"&amp;$MI$5:$MI$850)+1, 0)), "")</f>
        <v/>
      </c>
    </row>
    <row r="452" spans="1:348">
      <c r="A452" s="66"/>
      <c r="B452" s="76" t="str">
        <f t="shared" si="49"/>
        <v/>
      </c>
      <c r="C452" s="66"/>
      <c r="D452" s="76" t="str">
        <f>IFERROR(IF(B452&lt;&gt;"", IF(AND(INDEX(Paste_Here!B$2:B$850, MATCH(B452, Paste_Here!A$2:A$850, 0))&lt;&gt;"", ISNUMBER(VALUE(INDEX(Paste_Here!B$2:B$850, MATCH(B452, Paste_Here!A$2:A$850, 0))))), INDEX(Paste_Here!B$2:B$850, MATCH(B452, Paste_Here!A$2:A$850, 0)), ""), ""), "")</f>
        <v/>
      </c>
      <c r="E452" s="66"/>
      <c r="F452" s="76" t="str">
        <f>IFERROR(IF(B452&lt;&gt;"", IF(ISTEXT(INDEX(Paste_Here!K$2:K$850, MATCH(B452, Paste_Here!A$2:A$850, 0))), INDEX(Paste_Here!K$2:K$850, MATCH(B452, Paste_Here!A$2:A$850, 0)), ""), ""), "")</f>
        <v/>
      </c>
      <c r="G452" s="66"/>
      <c r="H452" s="76" t="str">
        <f>IFERROR(IF(B452&lt;&gt;"", IF(ISTEXT(INDEX(Paste_Here!C$2:C$850, MATCH(B452, Paste_Here!A$2:A$850, 0))), INDEX(Paste_Here!C$2:C$850, MATCH(B452, Paste_Here!A$2:A$850, 0)), ""), ""), "")</f>
        <v/>
      </c>
      <c r="I452" s="66"/>
      <c r="J452" s="76" t="str">
        <f>IFERROR(IF(B452&lt;&gt;"", IF(ISNUMBER(SEARCH("s", LOWER(INDEX(Paste_Here!M$2:M$850, MATCH(B452, Paste_Here!A$2:A$850, 0))))), "Yes", IF(INDEX(Paste_Here!M$2:M$850, MATCH(B452, Paste_Here!A$2:A$850, 0))&lt;&gt;"", "No", "")), ""), "")</f>
        <v/>
      </c>
      <c r="K452" s="66"/>
      <c r="L452" s="76" t="str">
        <f>IFERROR(IF(B452&lt;&gt;"", IF(ISNUMBER(SEARCH("yes", LOWER(INDEX(Paste_Here!E$2:E$850, MATCH(B452, Paste_Here!A$2:A$850, 0))))), "Yes", IF(ISNUMBER(SEARCH("no", LOWER(INDEX(Paste_Here!E$2:E$850, MATCH(B452, Paste_Here!A$2:A$850, 0))))), "No", "")), ""), "")</f>
        <v/>
      </c>
      <c r="M452" s="66"/>
      <c r="N452" s="76" t="str">
        <f>IFERROR(IF(B452&lt;&gt;"", IF(ISNUMBER(SEARCH("yes", LOWER(INDEX(Paste_Here!F$2:F$850, MATCH(B452, Paste_Here!A$2:A$850, 0))))), "Yes", IF(ISNUMBER(SEARCH("no", LOWER(INDEX(Paste_Here!F$2:F$850, MATCH(B452, Paste_Here!A$2:A$850, 0))))), "No", "")), ""), "")</f>
        <v/>
      </c>
      <c r="O452" s="66"/>
      <c r="P452" s="76" t="str">
        <f>IFERROR(IF(B452&lt;&gt;"", IF(ISNUMBER(SEARCH("yes", LOWER(INDEX(Paste_Here!L$2:L$850, MATCH(B452, Paste_Here!A$2:A$850, 0))))), "Yes", IF(ISNUMBER(SEARCH("no", LOWER(INDEX(Paste_Here!L$2:L$850, MATCH(B452, Paste_Here!A$2:A$850, 0))))), "No", "")), ""), "")</f>
        <v/>
      </c>
      <c r="Q452" s="66"/>
      <c r="R452" s="76" t="str">
        <f>IFERROR(IF(B452&lt;&gt;"", IF(ISNUMBER(SEARCH("transitional 2", LOWER(INDEX(Paste_Here!D$2:D$850, MATCH(B452, Paste_Here!A$2:A$850, 0))))), "T2", IF(ISNUMBER(SEARCH("transitional 1", LOWER(INDEX(Paste_Here!D$2:D$850, MATCH(B452, Paste_Here!A$2:A$850, 0))))), "T1", IF(ISNUMBER(SEARCH("waived ell services", LOWER(INDEX(Paste_Here!D$2:D$850, MATCH(B452, Paste_Here!A$2:A$850, 0))))), "W", IF(ISNUMBER(SEARCH("english language learner", LOWER(INDEX(Paste_Here!D$2:D$850, MATCH(B452, Paste_Here!A$2:A$850, 0))))), "L", "")))), ""), "")</f>
        <v/>
      </c>
      <c r="S452" s="66"/>
      <c r="T452" s="76" t="str">
        <f>IFERROR(IF(B452&lt;&gt;"", IF(ISNUMBER(SEARCH("yes", LOWER(INDEX(Paste_Here!I$2:I$850, MATCH(B452, Paste_Here!A$2:A$850, 0))))), "Yes", IF(ISNUMBER(SEARCH("no", LOWER(INDEX(Paste_Here!I$2:I$850, MATCH(B452, Paste_Here!A$2:A$850, 0))))), "No", "")), ""), "")</f>
        <v/>
      </c>
      <c r="U452" s="66"/>
      <c r="V452" s="76" t="str">
        <f>IFERROR(IF(B452&lt;&gt;"", IF(ISTEXT(INDEX(Paste_Here!J$2:J$850, MATCH(B452, Paste_Here!A$2:A$850, 0))), VALUE(INDEX(Paste_Here!J$2:J$850, MATCH(B452, Paste_Here!A$2:A$850, 0))), ""), ""), "")</f>
        <v/>
      </c>
      <c r="W452" s="66"/>
      <c r="X452" s="66"/>
      <c r="Y452" s="76" t="str">
        <f t="shared" si="50"/>
        <v/>
      </c>
      <c r="Z452" s="66"/>
      <c r="AA452" s="76" t="str">
        <f>IFERROR(IF(B452&lt;&gt;"", IF(AND(INDEX(Paste_Here!AI$2:AI$850, MATCH(B452, Paste_Here!A$2:A$850, 0))&lt;&gt;"", ISNUMBER(VALUE(INDEX(Paste_Here!AI$2:AI$850, MATCH(B452, Paste_Here!A$2:A$850, 0))))), INDEX(Paste_Here!AI$2:AI$850, MATCH(B452, Paste_Here!A$2:A$850, 0)), ""), ""), "")</f>
        <v/>
      </c>
      <c r="AB452" s="66"/>
      <c r="AC452" s="76" t="str">
        <f>IFERROR(IF(B452&lt;&gt;"", IF(AND(INDEX(Paste_Here!AJ$2:AJ$850, MATCH(B452, Paste_Here!A$2:A$850, 0))&lt;&gt;"", ISNUMBER(VALUE(INDEX(Paste_Here!AJ$2:AJ$850, MATCH(B452, Paste_Here!A$2:A$850, 0))))), INDEX(Paste_Here!AJ$2:AJ$850, MATCH(B452, Paste_Here!A$2:A$850, 0)), ""), ""), "")</f>
        <v/>
      </c>
      <c r="AD452" s="66"/>
      <c r="AE452" s="76" t="str">
        <f>IFERROR(IF(B452&lt;&gt;"", IF(AND(INDEX(Paste_Here!AK$2:AK$850, MATCH(B452, Paste_Here!A$2:A$850, 0))&lt;&gt;"", ISNUMBER(VALUE(INDEX(Paste_Here!AK$2:AK$850, MATCH(B452, Paste_Here!A$2:A$850, 0))))), INDEX(Paste_Here!AK$2:AK$850, MATCH(B452, Paste_Here!A$2:A$850, 0)), ""), ""), "")</f>
        <v/>
      </c>
      <c r="AF452" s="66"/>
      <c r="AG452" s="76" t="str">
        <f>IFERROR(IF(B452&lt;&gt;"", IF(AND(INDEX(Paste_Here!AL$2:AL$850, MATCH(B452, Paste_Here!A$2:A$850, 0))&lt;&gt;"", ISNUMBER(VALUE(INDEX(Paste_Here!AL$2:AL$850, MATCH(B452, Paste_Here!A$2:A$850, 0))))), INDEX(Paste_Here!AL$2:AL$850, MATCH(B452, Paste_Here!A$2:A$850, 0)), ""), ""), "")</f>
        <v/>
      </c>
      <c r="AH452" s="66"/>
      <c r="AI452" s="76" t="str">
        <f>IFERROR(IF(B452&lt;&gt;"", IF(AND(INDEX(Paste_Here!AH$2:AH$850, MATCH(B452, Paste_Here!A$2:A$850, 0))&lt;&gt;"", ISNUMBER(VALUE(INDEX(Paste_Here!AH$2:AH$850, MATCH(B452, Paste_Here!A$2:A$850, 0))))), IF(VALUE(INDEX(Paste_Here!AH$2:AH$850, MATCH(B452, Paste_Here!A$2:A$850, 0)))=0, "", INDEX(Paste_Here!AH$2:AH$850, MATCH(B452, Paste_Here!A$2:A$850, 0))), ""), ""), "")</f>
        <v/>
      </c>
      <c r="AJ452" s="66"/>
      <c r="AK452" s="76" t="str">
        <f>IFERROR(IF(B452&lt;&gt;"", IF(AND(INDEX(Paste_Here!N$2:N$850, MATCH(B452, Paste_Here!A$2:A$850, 0))&lt;&gt;"", ISNUMBER(VALUE(INDEX(Paste_Here!N$2:N$850, MATCH(B452, Paste_Here!A$2:A$850, 0))))), INDEX(Paste_Here!N$2:N$850, MATCH(B452, Paste_Here!A$2:A$850, 0)), ""), ""), "")</f>
        <v/>
      </c>
      <c r="AL452" s="66"/>
      <c r="AM452" s="76" t="str">
        <f>IFERROR(IF(B452&lt;&gt;"", IF(AND(INDEX(Paste_Here!O$2:O$850, MATCH(B452, Paste_Here!A$2:A$850, 0))&lt;&gt;"", ISNUMBER(VALUE(INDEX(Paste_Here!O$2:O$850, MATCH(B452, Paste_Here!A$2:A$850, 0))))), INDEX(Paste_Here!O$2:O$850, MATCH(B452, Paste_Here!A$2:A$850, 0)), ""), ""), "")</f>
        <v/>
      </c>
      <c r="AN452" s="66"/>
      <c r="AO452" s="76"/>
      <c r="AP452" s="66"/>
      <c r="AQ452" s="76"/>
      <c r="AR452" s="66"/>
      <c r="AS452" s="76"/>
      <c r="AT452" s="66"/>
      <c r="AU452" s="66"/>
      <c r="AV452" s="76" t="str">
        <f t="shared" si="51"/>
        <v/>
      </c>
      <c r="AW452" s="66"/>
      <c r="AX452" s="76" t="str">
        <f>IFERROR(IF(B452&lt;&gt;"", IF(ISNUMBER(SEARCH("Revealed-Potential (Primary Focus)", LOWER(INDEX(Paste_Here!Z$2:Z$850, MATCH(B452, Paste_Here!A$2:A$850, 0))))), "Rev-Potential: Prim", IF(ISNUMBER(SEARCH("Revealed-Potential (Secondary Focus)", LOWER(INDEX(Paste_Here!Z$2:Z$850, MATCH(B452, Paste_Here!A$2:A$850, 0))))), "Rev-Potential: Sec", IF(ISNUMBER(SEARCH("Monitoring", LOWER(INDEX(Paste_Here!Z$2:Z$850, MATCH(B452, Paste_Here!A$2:A$850, 0))))), "Monitoring", IF(ISNUMBER(SEARCH("At-Promise (Secondary Focus)", LOWER(INDEX(Paste_Here!Z$2:Z$850, MATCH(B452, Paste_Here!A$2:A$850, 0))))), "At-Promise: Sec", IF(ISNUMBER(SEARCH("At-Promise (Primary Focus)", LOWER(INDEX(Paste_Here!Z$2:Z$850, MATCH(B452, Paste_Here!A$2:A$850, 0))))), "At-Promise: Prim", ""))))), ""), "")</f>
        <v/>
      </c>
      <c r="AY452" s="66"/>
      <c r="AZ452" s="76"/>
      <c r="BA452" s="66"/>
      <c r="BB452" s="76"/>
      <c r="BC452" s="66"/>
      <c r="BD452" s="76"/>
      <c r="BE452" s="66"/>
      <c r="BF452" s="76"/>
      <c r="BG452" s="66"/>
      <c r="BH452" s="76"/>
      <c r="BI452" s="66"/>
      <c r="BJ452" s="66"/>
      <c r="BK452" s="76" t="str">
        <f t="shared" si="52"/>
        <v/>
      </c>
      <c r="BL452" s="66"/>
      <c r="BM452" s="76" t="str">
        <f>IFERROR(IF(B452&lt;&gt;"", IF(AND(ISNUMBER(VALUE(SUBSTITUTE(SUBSTITUTE(Paste_Here!R452, "br", "-"), "L", ""))), VALUE(SUBSTITUTE(SUBSTITUTE(Paste_Here!R452, "br", "-"), "L", "")) &gt;= 1095), "Yes", IF(AND(ISNUMBER(VALUE(SUBSTITUTE(SUBSTITUTE(Paste_Here!R452, "br", "-"), "L", ""))), VALUE(SUBSTITUTE(SUBSTITUTE(Paste_Here!R452, "br", "-"), "L", "")) &lt;= 1094), "No", "")), ""), "")</f>
        <v/>
      </c>
      <c r="BN452" s="66"/>
      <c r="BO452" s="76" t="str">
        <f>IFERROR(IF(B452&lt;&gt;"", IF(COUNTIF(INDEX(Paste_Here!Y$2:AB$850, MATCH(B452, Paste_Here!A$2:A$850, 0), 0), "yes") &gt; 0, "Yes", IF(COUNTIF(INDEX(Paste_Here!Y$2:AB$850, MATCH(B452, Paste_Here!A$2:A$850, 0), 0), "no") &gt; 0, "No", "")), ""), "")</f>
        <v/>
      </c>
      <c r="BP452" s="66"/>
      <c r="BQ452" s="76" t="str">
        <f>IFERROR(IF(B452&lt;&gt;"", IF(AND(ISNUMBER(VALUE(SUBSTITUTE(SUBSTITUTE(Paste_Here!U452, "em", "-"), "q", ""))), VALUE(SUBSTITUTE(SUBSTITUTE(Paste_Here!U452, "em", "-"), "q", "")) &gt;= 910), "Yes", IF(AND(ISNUMBER(VALUE(SUBSTITUTE(SUBSTITUTE(Paste_Here!U452, "em", "-"), "q", ""))), VALUE(SUBSTITUTE(SUBSTITUTE(Paste_Here!U452, "em", "-"), "q", "")) &lt;= 909), "No", "")), ""), "")</f>
        <v/>
      </c>
      <c r="BR452" s="66"/>
      <c r="BS452" s="76" t="str">
        <f>IFERROR(IF(B452&lt;&gt;"", IF(AND(INDEX(Paste_Here!X$2:X$850, MATCH(B452, Paste_Here!A$2:A$850, 0))&lt;&gt;"", ISNUMBER(VALUE(INDEX(Paste_Here!X$2:X$850, MATCH(B452, Paste_Here!A$2:A$850, 0))))), INDEX(Paste_Here!X$2:X$850, MATCH(B452, Paste_Here!A$2:A$850, 0)), ""), ""), "")</f>
        <v/>
      </c>
      <c r="BT452" s="66"/>
      <c r="BU452" s="76" t="str">
        <f>IFERROR(IF(B452&lt;&gt;"", IF(ISNUMBER(VALUE(INDEX(Paste_Here!G$2:G$850, MATCH(B452, Paste_Here!A$2:A$850, 0)))), IF(VALUE(INDEX(Paste_Here!G$2:G$850, MATCH(B452, Paste_Here!A$2:A$850, 0)))=0, "No", IF(AND(VALUE(INDEX(Paste_Here!G$2:G$850, MATCH(B452, Paste_Here!A$2:A$850, 0)))&gt;=1, VALUE(INDEX(Paste_Here!G$2:G$850, MATCH(B452, Paste_Here!A$2:A$850, 0)))&lt;=4), VALUE(INDEX(Paste_Here!G$2:G$850, MATCH(B452, Paste_Here!A$2:A$850, 0))), "")), ""), ""), "")</f>
        <v/>
      </c>
      <c r="BV452" s="66"/>
      <c r="BW452" s="76" t="str">
        <f>IFERROR(IF(B452&lt;&gt;"", IF(ISNUMBER(VALUE(INDEX(Paste_Here!H$2:H$850, MATCH(B452, Paste_Here!A$2:A$850, 0)))), IF(VALUE(INDEX(Paste_Here!H$2:H$850, MATCH(B452, Paste_Here!A$2:A$850, 0)))=0, "No", IF(AND(VALUE(INDEX(Paste_Here!H$2:H$850, MATCH(B452, Paste_Here!A$2:A$850, 0)))&gt;=1, VALUE(INDEX(Paste_Here!H$2:H$850, MATCH(B452, Paste_Here!A$2:A$850, 0)))&lt;=4), VALUE(INDEX(Paste_Here!H$2:H$850, MATCH(B452, Paste_Here!A$2:A$850, 0))), "")), ""), ""), "")</f>
        <v/>
      </c>
      <c r="BX452" s="66"/>
      <c r="BY452" s="76"/>
      <c r="BZ452" s="66"/>
      <c r="CA452" s="76"/>
      <c r="CB452" s="66"/>
      <c r="CC452" s="66"/>
      <c r="CD452" s="76" t="str">
        <f t="shared" si="53"/>
        <v/>
      </c>
      <c r="CE452" s="66"/>
      <c r="CF452" s="76" t="str">
        <f>IFERROR(IF(B452&lt;&gt;"", IF(AND(INDEX(Paste_Here!P$2:P$850, MATCH(B452, Paste_Here!A$2:A$850, 0))&lt;&gt;"", ISNUMBER(VALUE(INDEX(Paste_Here!P$2:P$850, MATCH(B452, Paste_Here!A$2:A$850, 0))))), INDEX(Paste_Here!P$2:P$850, MATCH(B452, Paste_Here!A$2:A$850, 0)), ""), ""), "")</f>
        <v/>
      </c>
      <c r="CG452" s="66"/>
      <c r="CH452" s="76" t="str">
        <f>IFERROR(IF(B452&lt;&gt;"", IF(ISNUMBER(SEARCH("highrisk", LOWER(INDEX(Paste_Here!Q$2:Q$850, MATCH(B452, Paste_Here!A$2:A$850, 0))))), "High Risk", IF(ISNUMBER(SEARCH("lowrisk", LOWER(INDEX(Paste_Here!Q$2:Q$850, MATCH(B452, Paste_Here!A$2:A$850, 0))))), "Low Risk", IF(ISNUMBER(SEARCH("somerisk", LOWER(INDEX(Paste_Here!Q$2:Q$850, MATCH(B452, Paste_Here!A$2:A$850, 0))))), "Some Risk", ""))), ""), "")</f>
        <v/>
      </c>
      <c r="CI452" s="66"/>
      <c r="CJ452" s="76" t="str">
        <f>IFERROR(IF(B452&lt;&gt;"", IF(AND(INDEX(Paste_Here!AA$2:AA$850, MATCH(B452, Paste_Here!A$2:A$850, 0))&lt;&gt;"", ISNUMBER(VALUE(INDEX(Paste_Here!AA$2:AA$850, MATCH(B452, Paste_Here!A$2:A$850, 0))))), INDEX(Paste_Here!AA$2:AA$850, MATCH(B452, Paste_Here!A$2:A$850, 0)), ""), ""), "")</f>
        <v/>
      </c>
      <c r="CK452" s="66"/>
      <c r="CL452" s="76" t="str">
        <f>IFERROR(IF(B452&lt;&gt;"", IF(LOWER(INDEX(Paste_Here!AB$2:AB$850, MATCH(B452, Paste_Here!A$2:A$850, 0)))="approaching expectations", "Approaching", IF(LOWER(INDEX(Paste_Here!AB$2:AB$850, MATCH(B452, Paste_Here!A$2:A$850, 0)))="met expectations", "Met", IF(LOWER(INDEX(Paste_Here!AB$2:AB$850, MATCH(B452, Paste_Here!A$2:A$850, 0)))="exceeded expectations", "Exceeded", IF(LOWER(INDEX(Paste_Here!AB$2:AB$850, MATCH(B452, Paste_Here!A$2:A$850, 0)))="below expectations", "Below", "")))), ""), "")</f>
        <v/>
      </c>
      <c r="CM452" s="66"/>
      <c r="CN452" s="76" t="str">
        <f>IFERROR(IF(B452&lt;&gt;"", IF(AND(INDEX(Paste_Here!AC$2:AC$850, MATCH(B452, Paste_Here!A$2:A$850, 0))&lt;&gt;"", ISNUMBER(VALUE(INDEX(Paste_Here!AC$2:AC$850, MATCH(B452, Paste_Here!A$2:A$850, 0))))), INDEX(Paste_Here!AC$2:AC$850, MATCH(B452, Paste_Here!A$2:A$850, 0)), ""), ""), "")</f>
        <v/>
      </c>
      <c r="CO452" s="66"/>
      <c r="CP452" s="76"/>
      <c r="CQ452" s="66"/>
      <c r="CR452" s="76"/>
      <c r="CS452" s="66"/>
      <c r="CT452" s="76"/>
      <c r="CU452" s="66"/>
      <c r="CV452" s="76"/>
      <c r="CW452" s="66"/>
      <c r="CX452" s="76"/>
      <c r="CY452" s="66"/>
      <c r="CZ452" s="66"/>
      <c r="DA452" s="76" t="str">
        <f t="shared" si="54"/>
        <v/>
      </c>
      <c r="DB452" s="66"/>
      <c r="DC452" s="76" t="str">
        <f>IFERROR(IF(B452&lt;&gt;"", IF(AND(INDEX(Paste_Here!V$2:V$850, MATCH(B452, Paste_Here!A$2:A$850, 0))&lt;&gt;"", ISNUMBER(VALUE(INDEX(Paste_Here!V$2:V$850, MATCH(B452, Paste_Here!A$2:A$850, 0))))), INDEX(Paste_Here!V$2:V$850, MATCH(B452, Paste_Here!A$2:A$850, 0)), ""), ""), "")</f>
        <v/>
      </c>
      <c r="DD452" s="66"/>
      <c r="DE452" s="76" t="str">
        <f>IFERROR(IF(B452&lt;&gt;"", IF(ISNUMBER(SEARCH("highrisk", LOWER(INDEX(Paste_Here!W$2:W$850, MATCH(B452, Paste_Here!A$2:A$850, 0))))), "High Risk", IF(ISNUMBER(SEARCH("lowrisk", LOWER(INDEX(Paste_Here!W$2:W$850, MATCH(B452, Paste_Here!A$2:A$850, 0))))), "Low Risk", IF(ISNUMBER(SEARCH("somerisk", LOWER(INDEX(Paste_Here!W$2:W$850, MATCH(B452, Paste_Here!A$2:A$850, 0))))), "Some Risk", ""))), ""), "")</f>
        <v/>
      </c>
      <c r="DF452" s="66"/>
      <c r="DG452" s="76" t="str">
        <f>IFERROR(IF(B452&lt;&gt;"", IF(AND(INDEX(Paste_Here!S$2:S$850, MATCH(B452, Paste_Here!A$2:A$850, 0))&lt;&gt;"", ISNUMBER(VALUE(INDEX(Paste_Here!S$2:S$850, MATCH(B452, Paste_Here!A$2:A$850, 0))))), INDEX(Paste_Here!S$2:S$850, MATCH(B452, Paste_Here!A$2:A$850, 0)), ""), ""), "")</f>
        <v/>
      </c>
      <c r="DH452" s="66"/>
      <c r="DI452" s="76" t="str">
        <f>IFERROR(IF(B452&lt;&gt;"", IF(ISNUMBER(SEARCH("highrisk", LOWER(INDEX(Paste_Here!T$2:T$850, MATCH(B452, Paste_Here!A$2:A$850, 0))))), "High Risk", IF(ISNUMBER(SEARCH("lowrisk", LOWER(INDEX(Paste_Here!T$2:T$850, MATCH(B452, Paste_Here!A$2:A$850, 0))))), "Low Risk", IF(ISNUMBER(SEARCH("somerisk", LOWER(INDEX(Paste_Here!T$2:T$850, MATCH(B452, Paste_Here!A$2:A$850, 0))))), "Some Risk", ""))), ""), "")</f>
        <v/>
      </c>
      <c r="DJ452" s="66"/>
      <c r="DK452" s="76" t="str">
        <f>IFERROR(IF(B452&lt;&gt;"", IF(AND(INDEX(Paste_Here!AD$2:AD$850, MATCH(B452, Paste_Here!A$2:A$850, 0))&lt;&gt;"", ISNUMBER(VALUE(INDEX(Paste_Here!AD$2:AD$850, MATCH(B452, Paste_Here!A$2:A$850, 0))))), INDEX(Paste_Here!AD$2:AD$850, MATCH(B452, Paste_Here!A$2:A$850, 0)), ""), ""), "")</f>
        <v/>
      </c>
      <c r="DL452" s="66"/>
      <c r="DM452" s="76" t="str">
        <f>IFERROR(IF(B452&lt;&gt;"", IF(LOWER(INDEX(Paste_Here!AE$2:AE$850, MATCH(B452, Paste_Here!A$2:A$850, 0)))="approaching expectations", "Approaching", IF(LOWER(INDEX(Paste_Here!AE$2:AE$850, MATCH(B452, Paste_Here!A$2:A$850, 0)))="met expectations", "Met", IF(LOWER(INDEX(Paste_Here!AE$2:AE$850, MATCH(B452, Paste_Here!A$2:A$850, 0)))="exceeded expectations", "Exceeded", IF(LOWER(INDEX(Paste_Here!AE$2:AE$850, MATCH(B452, Paste_Here!A$2:A$850, 0)))="below expectations", "Below", "")))), ""), "")</f>
        <v/>
      </c>
      <c r="DN452" s="66"/>
      <c r="DO452" s="76"/>
      <c r="DP452" s="66"/>
      <c r="DQ452" s="76"/>
      <c r="DR452" s="66"/>
      <c r="DS452" s="76"/>
      <c r="DT452" s="66"/>
      <c r="DU452" s="76"/>
      <c r="DV452" s="66"/>
      <c r="DW452" s="66"/>
      <c r="DX452" s="76" t="str">
        <f t="shared" si="55"/>
        <v/>
      </c>
      <c r="DY452" s="66"/>
      <c r="DZ452" s="76"/>
      <c r="EA452" s="66"/>
      <c r="EB452" s="76"/>
      <c r="EC452" s="66"/>
      <c r="ED452" s="76" t="str">
        <f>IFERROR(IF(B452&lt;&gt;"", IF(AND(INDEX(Paste_Here!AF$2:AF$850, MATCH(B452, Paste_Here!A$2:A$850, 0))&lt;&gt;"", ISNUMBER(VALUE(INDEX(Paste_Here!AF$2:AF$850, MATCH(B452, Paste_Here!A$2:A$850, 0))))), INDEX(Paste_Here!AF$2:AF$850, MATCH(B452, Paste_Here!A$2:A$850, 0)), ""), ""), "")</f>
        <v/>
      </c>
      <c r="EE452" s="66"/>
      <c r="EF452" s="76"/>
      <c r="EG452" s="66"/>
      <c r="EH452" s="76"/>
      <c r="EI452" s="66"/>
      <c r="EJ452" s="76" t="str">
        <f>IFERROR(IF(B452&lt;&gt;"", IF(AND(INDEX(Paste_Here!AG$2:AG$850, MATCH(B452, Paste_Here!A$2:A$850, 0))&lt;&gt;"", ISNUMBER(VALUE(INDEX(Paste_Here!AG$2:AG$850, MATCH(B452, Paste_Here!A$2:A$850, 0))))), INDEX(Paste_Here!AG$2:AG$850, MATCH(B452, Paste_Here!A$2:A$850, 0)), ""), ""), "")</f>
        <v/>
      </c>
      <c r="EK452" s="66"/>
      <c r="EL452" s="76"/>
      <c r="EM452" s="66"/>
      <c r="EN452" s="76"/>
      <c r="EO452" s="66"/>
      <c r="EP452" s="76"/>
      <c r="EQ452" s="66"/>
      <c r="ER452" s="76"/>
      <c r="ES452" s="66"/>
      <c r="ET452" s="66"/>
      <c r="EU452" s="76"/>
      <c r="EV452" s="66"/>
      <c r="EW452" s="76"/>
      <c r="EX452" s="66"/>
      <c r="EY452" s="76"/>
      <c r="EZ452" s="66"/>
      <c r="FA452" s="76"/>
      <c r="FB452" s="66"/>
      <c r="FC452" s="76"/>
      <c r="FD452" s="66"/>
      <c r="FE452" s="76"/>
      <c r="FF452" s="66"/>
      <c r="FG452" s="76"/>
      <c r="FH452" s="66"/>
      <c r="FI452" s="76"/>
      <c r="FJ452" s="66"/>
      <c r="FK452" s="76"/>
      <c r="FL452" s="66"/>
      <c r="FM452" s="76"/>
      <c r="FN452" s="66"/>
      <c r="FO452" s="76"/>
      <c r="FP452" s="66"/>
      <c r="FQ452" s="76"/>
      <c r="FR452" s="66"/>
      <c r="FS452" s="76"/>
      <c r="FT452" s="66"/>
      <c r="FU452" s="76"/>
      <c r="FV452" s="66"/>
      <c r="FW452" s="76"/>
      <c r="FX452" s="66"/>
      <c r="FY452" s="76"/>
      <c r="FZ452" s="66"/>
      <c r="GA452" s="76"/>
      <c r="GB452" s="66"/>
      <c r="GC452" s="76"/>
      <c r="GD452" s="66"/>
      <c r="GE452" s="76"/>
      <c r="GF452" s="66"/>
      <c r="GG452" s="76"/>
      <c r="GH452" s="66"/>
      <c r="GI452" s="76"/>
      <c r="GJ452" s="66"/>
      <c r="GK452" s="76"/>
      <c r="GL452" s="66"/>
      <c r="GM452" s="76"/>
      <c r="GN452" s="66"/>
      <c r="GO452" s="76"/>
      <c r="GP452" s="66"/>
      <c r="GQ452" s="76"/>
      <c r="GR452" s="66"/>
      <c r="GS452" s="76"/>
      <c r="GT452" s="66"/>
      <c r="GU452" s="76"/>
      <c r="GV452" s="66"/>
      <c r="GW452" s="76"/>
      <c r="GX452" s="66"/>
      <c r="GY452" s="76"/>
      <c r="GZ452" s="66"/>
      <c r="HA452" s="76"/>
      <c r="HB452" s="66"/>
      <c r="HC452" s="76"/>
      <c r="HD452" s="66"/>
      <c r="HE452" s="76"/>
      <c r="HF452" s="66"/>
      <c r="HG452" s="76"/>
      <c r="HH452" s="66"/>
      <c r="HI452" s="76"/>
      <c r="HJ452" s="66"/>
      <c r="HK452" s="76"/>
      <c r="HL452" s="66"/>
      <c r="HM452" s="76"/>
      <c r="HN452" s="66"/>
      <c r="HO452" s="76"/>
      <c r="HP452" s="66"/>
      <c r="HQ452" s="76"/>
      <c r="HR452" s="66"/>
      <c r="HS452" s="76"/>
      <c r="HT452" s="66"/>
      <c r="HU452" s="76"/>
      <c r="HV452" s="66"/>
      <c r="HW452" s="76"/>
      <c r="HX452" s="66"/>
      <c r="HY452" s="76"/>
      <c r="HZ452" s="66"/>
      <c r="IA452" s="76"/>
      <c r="IB452" s="66"/>
      <c r="IC452" s="76"/>
      <c r="ID452" s="66"/>
      <c r="IE452" s="76"/>
      <c r="IF452" s="66"/>
      <c r="IG452" s="76"/>
      <c r="IH452" s="66"/>
      <c r="II452" s="76"/>
      <c r="IJ452" s="66"/>
      <c r="IK452" s="76"/>
      <c r="IL452" s="66"/>
      <c r="IM452" s="76"/>
      <c r="IN452" s="66"/>
      <c r="IO452" s="76"/>
      <c r="IP452" s="66"/>
      <c r="IQ452" s="76"/>
      <c r="IR452" s="66"/>
      <c r="IS452" s="76"/>
      <c r="IT452" s="66"/>
      <c r="IU452" s="76"/>
      <c r="IV452" s="66"/>
      <c r="IW452" s="76"/>
      <c r="IX452" s="66"/>
      <c r="IY452" s="76"/>
      <c r="IZ452" s="66"/>
      <c r="JA452" s="76"/>
      <c r="JB452" s="66"/>
      <c r="JC452" s="76"/>
      <c r="JD452" s="66"/>
      <c r="JE452" s="76"/>
      <c r="JF452" s="66"/>
      <c r="JG452" s="76"/>
      <c r="JH452" s="66"/>
      <c r="JI452" s="76"/>
      <c r="JJ452" s="66"/>
      <c r="JK452" s="76"/>
      <c r="JL452" s="66"/>
      <c r="JM452" s="76"/>
      <c r="JN452" s="66"/>
      <c r="JO452" s="76"/>
      <c r="JP452" s="66"/>
      <c r="JQ452" s="76"/>
      <c r="JR452" s="66"/>
      <c r="JS452" s="76"/>
      <c r="JT452" s="66"/>
      <c r="JU452" s="76"/>
      <c r="JV452" s="66"/>
      <c r="JW452" s="76"/>
      <c r="JX452" s="66"/>
      <c r="JY452" s="76"/>
      <c r="JZ452" s="66"/>
      <c r="KA452" s="76"/>
      <c r="KB452" s="66"/>
      <c r="KC452" s="76"/>
      <c r="KD452" s="66"/>
      <c r="KE452" s="76"/>
      <c r="KF452" s="66"/>
      <c r="KG452" s="76"/>
      <c r="KH452" s="66"/>
      <c r="KI452" s="76"/>
      <c r="KJ452" s="66"/>
      <c r="KK452" s="76"/>
      <c r="KL452" s="66"/>
      <c r="KM452" s="76"/>
      <c r="KN452" s="66"/>
      <c r="KO452" s="76"/>
      <c r="KP452" s="66"/>
      <c r="KQ452" s="76"/>
      <c r="KR452" s="66"/>
      <c r="KS452" s="76"/>
      <c r="KT452" s="66"/>
      <c r="KU452" s="76"/>
      <c r="KV452" s="66"/>
      <c r="KW452" s="76"/>
      <c r="KX452" s="66"/>
      <c r="KY452" s="76"/>
      <c r="KZ452" s="66"/>
      <c r="LA452" s="76"/>
      <c r="LB452" s="66"/>
      <c r="LC452" s="76"/>
      <c r="LD452" s="66"/>
      <c r="LE452" s="76"/>
      <c r="LF452" s="66"/>
      <c r="LG452" s="76"/>
      <c r="LH452" s="66"/>
      <c r="LI452" s="76"/>
      <c r="LJ452" s="66"/>
      <c r="LK452" s="76"/>
      <c r="LL452" s="66"/>
      <c r="LM452" s="76"/>
      <c r="LN452" s="66"/>
      <c r="LO452" s="76"/>
      <c r="LP452" s="66"/>
      <c r="LQ452" s="76"/>
      <c r="LR452" s="66"/>
      <c r="LS452" s="76"/>
      <c r="LT452" s="66"/>
      <c r="LU452" s="76"/>
      <c r="LV452" s="66"/>
      <c r="LW452" s="76"/>
      <c r="LX452" s="66"/>
      <c r="LY452" s="76"/>
      <c r="LZ452" s="66"/>
      <c r="MA452" s="76"/>
      <c r="MB452" s="66"/>
      <c r="MC452" s="76"/>
      <c r="MD452" s="66"/>
      <c r="MG452" s="1" t="str" cm="1">
        <f t="array" ref="MG452">IFERROR(INDEX(Paste_Here!$B$2:$B$850, MATCH(0, COUNTIF(MG$4:MG451, Paste_Here!$B$2:$B$850) + IF(Paste_Here!$B$2:$B$850="", 1, 0), 0)), "")</f>
        <v/>
      </c>
      <c r="MH452" s="1" t="str">
        <f>IF(MG452&lt;&gt;"", INDEX(Paste_Here!$A$2:$A$850, MATCH(MG452, Paste_Here!$B$2:$B$850, 0)), "")</f>
        <v/>
      </c>
      <c r="MI452" s="1" t="str">
        <f t="shared" si="56"/>
        <v/>
      </c>
      <c r="MJ452" s="1" t="str" cm="1">
        <f t="array" ref="MJ452">IFERROR(INDEX($MI$5:$MI$850, MATCH(SMALL(IF($MI$5:$MI$850&lt;&gt;"", COUNTIF($MI$5:$MI$850, "&lt;"&amp;$MI$5:$MI$850)+1), ROW()-ROW($MJ$5)+1), COUNTIF($MI$5:$MI$850, "&lt;"&amp;$MI$5:$MI$850)+1, 0)), "")</f>
        <v/>
      </c>
    </row>
    <row r="453" spans="1:348">
      <c r="A453" s="66"/>
      <c r="B453" s="76" t="str">
        <f t="shared" si="49"/>
        <v/>
      </c>
      <c r="C453" s="66"/>
      <c r="D453" s="76" t="str">
        <f>IFERROR(IF(B453&lt;&gt;"", IF(AND(INDEX(Paste_Here!B$2:B$850, MATCH(B453, Paste_Here!A$2:A$850, 0))&lt;&gt;"", ISNUMBER(VALUE(INDEX(Paste_Here!B$2:B$850, MATCH(B453, Paste_Here!A$2:A$850, 0))))), INDEX(Paste_Here!B$2:B$850, MATCH(B453, Paste_Here!A$2:A$850, 0)), ""), ""), "")</f>
        <v/>
      </c>
      <c r="E453" s="66"/>
      <c r="F453" s="76" t="str">
        <f>IFERROR(IF(B453&lt;&gt;"", IF(ISTEXT(INDEX(Paste_Here!K$2:K$850, MATCH(B453, Paste_Here!A$2:A$850, 0))), INDEX(Paste_Here!K$2:K$850, MATCH(B453, Paste_Here!A$2:A$850, 0)), ""), ""), "")</f>
        <v/>
      </c>
      <c r="G453" s="66"/>
      <c r="H453" s="76" t="str">
        <f>IFERROR(IF(B453&lt;&gt;"", IF(ISTEXT(INDEX(Paste_Here!C$2:C$850, MATCH(B453, Paste_Here!A$2:A$850, 0))), INDEX(Paste_Here!C$2:C$850, MATCH(B453, Paste_Here!A$2:A$850, 0)), ""), ""), "")</f>
        <v/>
      </c>
      <c r="I453" s="66"/>
      <c r="J453" s="76" t="str">
        <f>IFERROR(IF(B453&lt;&gt;"", IF(ISNUMBER(SEARCH("s", LOWER(INDEX(Paste_Here!M$2:M$850, MATCH(B453, Paste_Here!A$2:A$850, 0))))), "Yes", IF(INDEX(Paste_Here!M$2:M$850, MATCH(B453, Paste_Here!A$2:A$850, 0))&lt;&gt;"", "No", "")), ""), "")</f>
        <v/>
      </c>
      <c r="K453" s="66"/>
      <c r="L453" s="76" t="str">
        <f>IFERROR(IF(B453&lt;&gt;"", IF(ISNUMBER(SEARCH("yes", LOWER(INDEX(Paste_Here!E$2:E$850, MATCH(B453, Paste_Here!A$2:A$850, 0))))), "Yes", IF(ISNUMBER(SEARCH("no", LOWER(INDEX(Paste_Here!E$2:E$850, MATCH(B453, Paste_Here!A$2:A$850, 0))))), "No", "")), ""), "")</f>
        <v/>
      </c>
      <c r="M453" s="66"/>
      <c r="N453" s="76" t="str">
        <f>IFERROR(IF(B453&lt;&gt;"", IF(ISNUMBER(SEARCH("yes", LOWER(INDEX(Paste_Here!F$2:F$850, MATCH(B453, Paste_Here!A$2:A$850, 0))))), "Yes", IF(ISNUMBER(SEARCH("no", LOWER(INDEX(Paste_Here!F$2:F$850, MATCH(B453, Paste_Here!A$2:A$850, 0))))), "No", "")), ""), "")</f>
        <v/>
      </c>
      <c r="O453" s="66"/>
      <c r="P453" s="76" t="str">
        <f>IFERROR(IF(B453&lt;&gt;"", IF(ISNUMBER(SEARCH("yes", LOWER(INDEX(Paste_Here!L$2:L$850, MATCH(B453, Paste_Here!A$2:A$850, 0))))), "Yes", IF(ISNUMBER(SEARCH("no", LOWER(INDEX(Paste_Here!L$2:L$850, MATCH(B453, Paste_Here!A$2:A$850, 0))))), "No", "")), ""), "")</f>
        <v/>
      </c>
      <c r="Q453" s="66"/>
      <c r="R453" s="76" t="str">
        <f>IFERROR(IF(B453&lt;&gt;"", IF(ISNUMBER(SEARCH("transitional 2", LOWER(INDEX(Paste_Here!D$2:D$850, MATCH(B453, Paste_Here!A$2:A$850, 0))))), "T2", IF(ISNUMBER(SEARCH("transitional 1", LOWER(INDEX(Paste_Here!D$2:D$850, MATCH(B453, Paste_Here!A$2:A$850, 0))))), "T1", IF(ISNUMBER(SEARCH("waived ell services", LOWER(INDEX(Paste_Here!D$2:D$850, MATCH(B453, Paste_Here!A$2:A$850, 0))))), "W", IF(ISNUMBER(SEARCH("english language learner", LOWER(INDEX(Paste_Here!D$2:D$850, MATCH(B453, Paste_Here!A$2:A$850, 0))))), "L", "")))), ""), "")</f>
        <v/>
      </c>
      <c r="S453" s="66"/>
      <c r="T453" s="76" t="str">
        <f>IFERROR(IF(B453&lt;&gt;"", IF(ISNUMBER(SEARCH("yes", LOWER(INDEX(Paste_Here!I$2:I$850, MATCH(B453, Paste_Here!A$2:A$850, 0))))), "Yes", IF(ISNUMBER(SEARCH("no", LOWER(INDEX(Paste_Here!I$2:I$850, MATCH(B453, Paste_Here!A$2:A$850, 0))))), "No", "")), ""), "")</f>
        <v/>
      </c>
      <c r="U453" s="66"/>
      <c r="V453" s="76" t="str">
        <f>IFERROR(IF(B453&lt;&gt;"", IF(ISTEXT(INDEX(Paste_Here!J$2:J$850, MATCH(B453, Paste_Here!A$2:A$850, 0))), VALUE(INDEX(Paste_Here!J$2:J$850, MATCH(B453, Paste_Here!A$2:A$850, 0))), ""), ""), "")</f>
        <v/>
      </c>
      <c r="W453" s="66"/>
      <c r="X453" s="66"/>
      <c r="Y453" s="76" t="str">
        <f t="shared" si="50"/>
        <v/>
      </c>
      <c r="Z453" s="66"/>
      <c r="AA453" s="76" t="str">
        <f>IFERROR(IF(B453&lt;&gt;"", IF(AND(INDEX(Paste_Here!AI$2:AI$850, MATCH(B453, Paste_Here!A$2:A$850, 0))&lt;&gt;"", ISNUMBER(VALUE(INDEX(Paste_Here!AI$2:AI$850, MATCH(B453, Paste_Here!A$2:A$850, 0))))), INDEX(Paste_Here!AI$2:AI$850, MATCH(B453, Paste_Here!A$2:A$850, 0)), ""), ""), "")</f>
        <v/>
      </c>
      <c r="AB453" s="66"/>
      <c r="AC453" s="76" t="str">
        <f>IFERROR(IF(B453&lt;&gt;"", IF(AND(INDEX(Paste_Here!AJ$2:AJ$850, MATCH(B453, Paste_Here!A$2:A$850, 0))&lt;&gt;"", ISNUMBER(VALUE(INDEX(Paste_Here!AJ$2:AJ$850, MATCH(B453, Paste_Here!A$2:A$850, 0))))), INDEX(Paste_Here!AJ$2:AJ$850, MATCH(B453, Paste_Here!A$2:A$850, 0)), ""), ""), "")</f>
        <v/>
      </c>
      <c r="AD453" s="66"/>
      <c r="AE453" s="76" t="str">
        <f>IFERROR(IF(B453&lt;&gt;"", IF(AND(INDEX(Paste_Here!AK$2:AK$850, MATCH(B453, Paste_Here!A$2:A$850, 0))&lt;&gt;"", ISNUMBER(VALUE(INDEX(Paste_Here!AK$2:AK$850, MATCH(B453, Paste_Here!A$2:A$850, 0))))), INDEX(Paste_Here!AK$2:AK$850, MATCH(B453, Paste_Here!A$2:A$850, 0)), ""), ""), "")</f>
        <v/>
      </c>
      <c r="AF453" s="66"/>
      <c r="AG453" s="76" t="str">
        <f>IFERROR(IF(B453&lt;&gt;"", IF(AND(INDEX(Paste_Here!AL$2:AL$850, MATCH(B453, Paste_Here!A$2:A$850, 0))&lt;&gt;"", ISNUMBER(VALUE(INDEX(Paste_Here!AL$2:AL$850, MATCH(B453, Paste_Here!A$2:A$850, 0))))), INDEX(Paste_Here!AL$2:AL$850, MATCH(B453, Paste_Here!A$2:A$850, 0)), ""), ""), "")</f>
        <v/>
      </c>
      <c r="AH453" s="66"/>
      <c r="AI453" s="76" t="str">
        <f>IFERROR(IF(B453&lt;&gt;"", IF(AND(INDEX(Paste_Here!AH$2:AH$850, MATCH(B453, Paste_Here!A$2:A$850, 0))&lt;&gt;"", ISNUMBER(VALUE(INDEX(Paste_Here!AH$2:AH$850, MATCH(B453, Paste_Here!A$2:A$850, 0))))), IF(VALUE(INDEX(Paste_Here!AH$2:AH$850, MATCH(B453, Paste_Here!A$2:A$850, 0)))=0, "", INDEX(Paste_Here!AH$2:AH$850, MATCH(B453, Paste_Here!A$2:A$850, 0))), ""), ""), "")</f>
        <v/>
      </c>
      <c r="AJ453" s="66"/>
      <c r="AK453" s="76" t="str">
        <f>IFERROR(IF(B453&lt;&gt;"", IF(AND(INDEX(Paste_Here!N$2:N$850, MATCH(B453, Paste_Here!A$2:A$850, 0))&lt;&gt;"", ISNUMBER(VALUE(INDEX(Paste_Here!N$2:N$850, MATCH(B453, Paste_Here!A$2:A$850, 0))))), INDEX(Paste_Here!N$2:N$850, MATCH(B453, Paste_Here!A$2:A$850, 0)), ""), ""), "")</f>
        <v/>
      </c>
      <c r="AL453" s="66"/>
      <c r="AM453" s="76" t="str">
        <f>IFERROR(IF(B453&lt;&gt;"", IF(AND(INDEX(Paste_Here!O$2:O$850, MATCH(B453, Paste_Here!A$2:A$850, 0))&lt;&gt;"", ISNUMBER(VALUE(INDEX(Paste_Here!O$2:O$850, MATCH(B453, Paste_Here!A$2:A$850, 0))))), INDEX(Paste_Here!O$2:O$850, MATCH(B453, Paste_Here!A$2:A$850, 0)), ""), ""), "")</f>
        <v/>
      </c>
      <c r="AN453" s="66"/>
      <c r="AO453" s="76"/>
      <c r="AP453" s="66"/>
      <c r="AQ453" s="76"/>
      <c r="AR453" s="66"/>
      <c r="AS453" s="76"/>
      <c r="AT453" s="66"/>
      <c r="AU453" s="66"/>
      <c r="AV453" s="76" t="str">
        <f t="shared" si="51"/>
        <v/>
      </c>
      <c r="AW453" s="66"/>
      <c r="AX453" s="76" t="str">
        <f>IFERROR(IF(B453&lt;&gt;"", IF(ISNUMBER(SEARCH("Revealed-Potential (Primary Focus)", LOWER(INDEX(Paste_Here!Z$2:Z$850, MATCH(B453, Paste_Here!A$2:A$850, 0))))), "Rev-Potential: Prim", IF(ISNUMBER(SEARCH("Revealed-Potential (Secondary Focus)", LOWER(INDEX(Paste_Here!Z$2:Z$850, MATCH(B453, Paste_Here!A$2:A$850, 0))))), "Rev-Potential: Sec", IF(ISNUMBER(SEARCH("Monitoring", LOWER(INDEX(Paste_Here!Z$2:Z$850, MATCH(B453, Paste_Here!A$2:A$850, 0))))), "Monitoring", IF(ISNUMBER(SEARCH("At-Promise (Secondary Focus)", LOWER(INDEX(Paste_Here!Z$2:Z$850, MATCH(B453, Paste_Here!A$2:A$850, 0))))), "At-Promise: Sec", IF(ISNUMBER(SEARCH("At-Promise (Primary Focus)", LOWER(INDEX(Paste_Here!Z$2:Z$850, MATCH(B453, Paste_Here!A$2:A$850, 0))))), "At-Promise: Prim", ""))))), ""), "")</f>
        <v/>
      </c>
      <c r="AY453" s="66"/>
      <c r="AZ453" s="76"/>
      <c r="BA453" s="66"/>
      <c r="BB453" s="76"/>
      <c r="BC453" s="66"/>
      <c r="BD453" s="76"/>
      <c r="BE453" s="66"/>
      <c r="BF453" s="76"/>
      <c r="BG453" s="66"/>
      <c r="BH453" s="76"/>
      <c r="BI453" s="66"/>
      <c r="BJ453" s="66"/>
      <c r="BK453" s="76" t="str">
        <f t="shared" si="52"/>
        <v/>
      </c>
      <c r="BL453" s="66"/>
      <c r="BM453" s="76" t="str">
        <f>IFERROR(IF(B453&lt;&gt;"", IF(AND(ISNUMBER(VALUE(SUBSTITUTE(SUBSTITUTE(Paste_Here!R453, "br", "-"), "L", ""))), VALUE(SUBSTITUTE(SUBSTITUTE(Paste_Here!R453, "br", "-"), "L", "")) &gt;= 1095), "Yes", IF(AND(ISNUMBER(VALUE(SUBSTITUTE(SUBSTITUTE(Paste_Here!R453, "br", "-"), "L", ""))), VALUE(SUBSTITUTE(SUBSTITUTE(Paste_Here!R453, "br", "-"), "L", "")) &lt;= 1094), "No", "")), ""), "")</f>
        <v/>
      </c>
      <c r="BN453" s="66"/>
      <c r="BO453" s="76" t="str">
        <f>IFERROR(IF(B453&lt;&gt;"", IF(COUNTIF(INDEX(Paste_Here!Y$2:AB$850, MATCH(B453, Paste_Here!A$2:A$850, 0), 0), "yes") &gt; 0, "Yes", IF(COUNTIF(INDEX(Paste_Here!Y$2:AB$850, MATCH(B453, Paste_Here!A$2:A$850, 0), 0), "no") &gt; 0, "No", "")), ""), "")</f>
        <v/>
      </c>
      <c r="BP453" s="66"/>
      <c r="BQ453" s="76" t="str">
        <f>IFERROR(IF(B453&lt;&gt;"", IF(AND(ISNUMBER(VALUE(SUBSTITUTE(SUBSTITUTE(Paste_Here!U453, "em", "-"), "q", ""))), VALUE(SUBSTITUTE(SUBSTITUTE(Paste_Here!U453, "em", "-"), "q", "")) &gt;= 910), "Yes", IF(AND(ISNUMBER(VALUE(SUBSTITUTE(SUBSTITUTE(Paste_Here!U453, "em", "-"), "q", ""))), VALUE(SUBSTITUTE(SUBSTITUTE(Paste_Here!U453, "em", "-"), "q", "")) &lt;= 909), "No", "")), ""), "")</f>
        <v/>
      </c>
      <c r="BR453" s="66"/>
      <c r="BS453" s="76" t="str">
        <f>IFERROR(IF(B453&lt;&gt;"", IF(AND(INDEX(Paste_Here!X$2:X$850, MATCH(B453, Paste_Here!A$2:A$850, 0))&lt;&gt;"", ISNUMBER(VALUE(INDEX(Paste_Here!X$2:X$850, MATCH(B453, Paste_Here!A$2:A$850, 0))))), INDEX(Paste_Here!X$2:X$850, MATCH(B453, Paste_Here!A$2:A$850, 0)), ""), ""), "")</f>
        <v/>
      </c>
      <c r="BT453" s="66"/>
      <c r="BU453" s="76" t="str">
        <f>IFERROR(IF(B453&lt;&gt;"", IF(ISNUMBER(VALUE(INDEX(Paste_Here!G$2:G$850, MATCH(B453, Paste_Here!A$2:A$850, 0)))), IF(VALUE(INDEX(Paste_Here!G$2:G$850, MATCH(B453, Paste_Here!A$2:A$850, 0)))=0, "No", IF(AND(VALUE(INDEX(Paste_Here!G$2:G$850, MATCH(B453, Paste_Here!A$2:A$850, 0)))&gt;=1, VALUE(INDEX(Paste_Here!G$2:G$850, MATCH(B453, Paste_Here!A$2:A$850, 0)))&lt;=4), VALUE(INDEX(Paste_Here!G$2:G$850, MATCH(B453, Paste_Here!A$2:A$850, 0))), "")), ""), ""), "")</f>
        <v/>
      </c>
      <c r="BV453" s="66"/>
      <c r="BW453" s="76" t="str">
        <f>IFERROR(IF(B453&lt;&gt;"", IF(ISNUMBER(VALUE(INDEX(Paste_Here!H$2:H$850, MATCH(B453, Paste_Here!A$2:A$850, 0)))), IF(VALUE(INDEX(Paste_Here!H$2:H$850, MATCH(B453, Paste_Here!A$2:A$850, 0)))=0, "No", IF(AND(VALUE(INDEX(Paste_Here!H$2:H$850, MATCH(B453, Paste_Here!A$2:A$850, 0)))&gt;=1, VALUE(INDEX(Paste_Here!H$2:H$850, MATCH(B453, Paste_Here!A$2:A$850, 0)))&lt;=4), VALUE(INDEX(Paste_Here!H$2:H$850, MATCH(B453, Paste_Here!A$2:A$850, 0))), "")), ""), ""), "")</f>
        <v/>
      </c>
      <c r="BX453" s="66"/>
      <c r="BY453" s="76"/>
      <c r="BZ453" s="66"/>
      <c r="CA453" s="76"/>
      <c r="CB453" s="66"/>
      <c r="CC453" s="66"/>
      <c r="CD453" s="76" t="str">
        <f t="shared" si="53"/>
        <v/>
      </c>
      <c r="CE453" s="66"/>
      <c r="CF453" s="76" t="str">
        <f>IFERROR(IF(B453&lt;&gt;"", IF(AND(INDEX(Paste_Here!P$2:P$850, MATCH(B453, Paste_Here!A$2:A$850, 0))&lt;&gt;"", ISNUMBER(VALUE(INDEX(Paste_Here!P$2:P$850, MATCH(B453, Paste_Here!A$2:A$850, 0))))), INDEX(Paste_Here!P$2:P$850, MATCH(B453, Paste_Here!A$2:A$850, 0)), ""), ""), "")</f>
        <v/>
      </c>
      <c r="CG453" s="66"/>
      <c r="CH453" s="76" t="str">
        <f>IFERROR(IF(B453&lt;&gt;"", IF(ISNUMBER(SEARCH("highrisk", LOWER(INDEX(Paste_Here!Q$2:Q$850, MATCH(B453, Paste_Here!A$2:A$850, 0))))), "High Risk", IF(ISNUMBER(SEARCH("lowrisk", LOWER(INDEX(Paste_Here!Q$2:Q$850, MATCH(B453, Paste_Here!A$2:A$850, 0))))), "Low Risk", IF(ISNUMBER(SEARCH("somerisk", LOWER(INDEX(Paste_Here!Q$2:Q$850, MATCH(B453, Paste_Here!A$2:A$850, 0))))), "Some Risk", ""))), ""), "")</f>
        <v/>
      </c>
      <c r="CI453" s="66"/>
      <c r="CJ453" s="76" t="str">
        <f>IFERROR(IF(B453&lt;&gt;"", IF(AND(INDEX(Paste_Here!AA$2:AA$850, MATCH(B453, Paste_Here!A$2:A$850, 0))&lt;&gt;"", ISNUMBER(VALUE(INDEX(Paste_Here!AA$2:AA$850, MATCH(B453, Paste_Here!A$2:A$850, 0))))), INDEX(Paste_Here!AA$2:AA$850, MATCH(B453, Paste_Here!A$2:A$850, 0)), ""), ""), "")</f>
        <v/>
      </c>
      <c r="CK453" s="66"/>
      <c r="CL453" s="76" t="str">
        <f>IFERROR(IF(B453&lt;&gt;"", IF(LOWER(INDEX(Paste_Here!AB$2:AB$850, MATCH(B453, Paste_Here!A$2:A$850, 0)))="approaching expectations", "Approaching", IF(LOWER(INDEX(Paste_Here!AB$2:AB$850, MATCH(B453, Paste_Here!A$2:A$850, 0)))="met expectations", "Met", IF(LOWER(INDEX(Paste_Here!AB$2:AB$850, MATCH(B453, Paste_Here!A$2:A$850, 0)))="exceeded expectations", "Exceeded", IF(LOWER(INDEX(Paste_Here!AB$2:AB$850, MATCH(B453, Paste_Here!A$2:A$850, 0)))="below expectations", "Below", "")))), ""), "")</f>
        <v/>
      </c>
      <c r="CM453" s="66"/>
      <c r="CN453" s="76" t="str">
        <f>IFERROR(IF(B453&lt;&gt;"", IF(AND(INDEX(Paste_Here!AC$2:AC$850, MATCH(B453, Paste_Here!A$2:A$850, 0))&lt;&gt;"", ISNUMBER(VALUE(INDEX(Paste_Here!AC$2:AC$850, MATCH(B453, Paste_Here!A$2:A$850, 0))))), INDEX(Paste_Here!AC$2:AC$850, MATCH(B453, Paste_Here!A$2:A$850, 0)), ""), ""), "")</f>
        <v/>
      </c>
      <c r="CO453" s="66"/>
      <c r="CP453" s="76"/>
      <c r="CQ453" s="66"/>
      <c r="CR453" s="76"/>
      <c r="CS453" s="66"/>
      <c r="CT453" s="76"/>
      <c r="CU453" s="66"/>
      <c r="CV453" s="76"/>
      <c r="CW453" s="66"/>
      <c r="CX453" s="76"/>
      <c r="CY453" s="66"/>
      <c r="CZ453" s="66"/>
      <c r="DA453" s="76" t="str">
        <f t="shared" si="54"/>
        <v/>
      </c>
      <c r="DB453" s="66"/>
      <c r="DC453" s="76" t="str">
        <f>IFERROR(IF(B453&lt;&gt;"", IF(AND(INDEX(Paste_Here!V$2:V$850, MATCH(B453, Paste_Here!A$2:A$850, 0))&lt;&gt;"", ISNUMBER(VALUE(INDEX(Paste_Here!V$2:V$850, MATCH(B453, Paste_Here!A$2:A$850, 0))))), INDEX(Paste_Here!V$2:V$850, MATCH(B453, Paste_Here!A$2:A$850, 0)), ""), ""), "")</f>
        <v/>
      </c>
      <c r="DD453" s="66"/>
      <c r="DE453" s="76" t="str">
        <f>IFERROR(IF(B453&lt;&gt;"", IF(ISNUMBER(SEARCH("highrisk", LOWER(INDEX(Paste_Here!W$2:W$850, MATCH(B453, Paste_Here!A$2:A$850, 0))))), "High Risk", IF(ISNUMBER(SEARCH("lowrisk", LOWER(INDEX(Paste_Here!W$2:W$850, MATCH(B453, Paste_Here!A$2:A$850, 0))))), "Low Risk", IF(ISNUMBER(SEARCH("somerisk", LOWER(INDEX(Paste_Here!W$2:W$850, MATCH(B453, Paste_Here!A$2:A$850, 0))))), "Some Risk", ""))), ""), "")</f>
        <v/>
      </c>
      <c r="DF453" s="66"/>
      <c r="DG453" s="76" t="str">
        <f>IFERROR(IF(B453&lt;&gt;"", IF(AND(INDEX(Paste_Here!S$2:S$850, MATCH(B453, Paste_Here!A$2:A$850, 0))&lt;&gt;"", ISNUMBER(VALUE(INDEX(Paste_Here!S$2:S$850, MATCH(B453, Paste_Here!A$2:A$850, 0))))), INDEX(Paste_Here!S$2:S$850, MATCH(B453, Paste_Here!A$2:A$850, 0)), ""), ""), "")</f>
        <v/>
      </c>
      <c r="DH453" s="66"/>
      <c r="DI453" s="76" t="str">
        <f>IFERROR(IF(B453&lt;&gt;"", IF(ISNUMBER(SEARCH("highrisk", LOWER(INDEX(Paste_Here!T$2:T$850, MATCH(B453, Paste_Here!A$2:A$850, 0))))), "High Risk", IF(ISNUMBER(SEARCH("lowrisk", LOWER(INDEX(Paste_Here!T$2:T$850, MATCH(B453, Paste_Here!A$2:A$850, 0))))), "Low Risk", IF(ISNUMBER(SEARCH("somerisk", LOWER(INDEX(Paste_Here!T$2:T$850, MATCH(B453, Paste_Here!A$2:A$850, 0))))), "Some Risk", ""))), ""), "")</f>
        <v/>
      </c>
      <c r="DJ453" s="66"/>
      <c r="DK453" s="76" t="str">
        <f>IFERROR(IF(B453&lt;&gt;"", IF(AND(INDEX(Paste_Here!AD$2:AD$850, MATCH(B453, Paste_Here!A$2:A$850, 0))&lt;&gt;"", ISNUMBER(VALUE(INDEX(Paste_Here!AD$2:AD$850, MATCH(B453, Paste_Here!A$2:A$850, 0))))), INDEX(Paste_Here!AD$2:AD$850, MATCH(B453, Paste_Here!A$2:A$850, 0)), ""), ""), "")</f>
        <v/>
      </c>
      <c r="DL453" s="66"/>
      <c r="DM453" s="76" t="str">
        <f>IFERROR(IF(B453&lt;&gt;"", IF(LOWER(INDEX(Paste_Here!AE$2:AE$850, MATCH(B453, Paste_Here!A$2:A$850, 0)))="approaching expectations", "Approaching", IF(LOWER(INDEX(Paste_Here!AE$2:AE$850, MATCH(B453, Paste_Here!A$2:A$850, 0)))="met expectations", "Met", IF(LOWER(INDEX(Paste_Here!AE$2:AE$850, MATCH(B453, Paste_Here!A$2:A$850, 0)))="exceeded expectations", "Exceeded", IF(LOWER(INDEX(Paste_Here!AE$2:AE$850, MATCH(B453, Paste_Here!A$2:A$850, 0)))="below expectations", "Below", "")))), ""), "")</f>
        <v/>
      </c>
      <c r="DN453" s="66"/>
      <c r="DO453" s="76"/>
      <c r="DP453" s="66"/>
      <c r="DQ453" s="76"/>
      <c r="DR453" s="66"/>
      <c r="DS453" s="76"/>
      <c r="DT453" s="66"/>
      <c r="DU453" s="76"/>
      <c r="DV453" s="66"/>
      <c r="DW453" s="66"/>
      <c r="DX453" s="76" t="str">
        <f t="shared" si="55"/>
        <v/>
      </c>
      <c r="DY453" s="66"/>
      <c r="DZ453" s="76"/>
      <c r="EA453" s="66"/>
      <c r="EB453" s="76"/>
      <c r="EC453" s="66"/>
      <c r="ED453" s="76" t="str">
        <f>IFERROR(IF(B453&lt;&gt;"", IF(AND(INDEX(Paste_Here!AF$2:AF$850, MATCH(B453, Paste_Here!A$2:A$850, 0))&lt;&gt;"", ISNUMBER(VALUE(INDEX(Paste_Here!AF$2:AF$850, MATCH(B453, Paste_Here!A$2:A$850, 0))))), INDEX(Paste_Here!AF$2:AF$850, MATCH(B453, Paste_Here!A$2:A$850, 0)), ""), ""), "")</f>
        <v/>
      </c>
      <c r="EE453" s="66"/>
      <c r="EF453" s="76"/>
      <c r="EG453" s="66"/>
      <c r="EH453" s="76"/>
      <c r="EI453" s="66"/>
      <c r="EJ453" s="76" t="str">
        <f>IFERROR(IF(B453&lt;&gt;"", IF(AND(INDEX(Paste_Here!AG$2:AG$850, MATCH(B453, Paste_Here!A$2:A$850, 0))&lt;&gt;"", ISNUMBER(VALUE(INDEX(Paste_Here!AG$2:AG$850, MATCH(B453, Paste_Here!A$2:A$850, 0))))), INDEX(Paste_Here!AG$2:AG$850, MATCH(B453, Paste_Here!A$2:A$850, 0)), ""), ""), "")</f>
        <v/>
      </c>
      <c r="EK453" s="66"/>
      <c r="EL453" s="76"/>
      <c r="EM453" s="66"/>
      <c r="EN453" s="76"/>
      <c r="EO453" s="66"/>
      <c r="EP453" s="76"/>
      <c r="EQ453" s="66"/>
      <c r="ER453" s="76"/>
      <c r="ES453" s="66"/>
      <c r="ET453" s="66"/>
      <c r="EU453" s="76"/>
      <c r="EV453" s="66"/>
      <c r="EW453" s="76"/>
      <c r="EX453" s="66"/>
      <c r="EY453" s="76"/>
      <c r="EZ453" s="66"/>
      <c r="FA453" s="76"/>
      <c r="FB453" s="66"/>
      <c r="FC453" s="76"/>
      <c r="FD453" s="66"/>
      <c r="FE453" s="76"/>
      <c r="FF453" s="66"/>
      <c r="FG453" s="76"/>
      <c r="FH453" s="66"/>
      <c r="FI453" s="76"/>
      <c r="FJ453" s="66"/>
      <c r="FK453" s="76"/>
      <c r="FL453" s="66"/>
      <c r="FM453" s="76"/>
      <c r="FN453" s="66"/>
      <c r="FO453" s="76"/>
      <c r="FP453" s="66"/>
      <c r="FQ453" s="76"/>
      <c r="FR453" s="66"/>
      <c r="FS453" s="76"/>
      <c r="FT453" s="66"/>
      <c r="FU453" s="76"/>
      <c r="FV453" s="66"/>
      <c r="FW453" s="76"/>
      <c r="FX453" s="66"/>
      <c r="FY453" s="76"/>
      <c r="FZ453" s="66"/>
      <c r="GA453" s="76"/>
      <c r="GB453" s="66"/>
      <c r="GC453" s="76"/>
      <c r="GD453" s="66"/>
      <c r="GE453" s="76"/>
      <c r="GF453" s="66"/>
      <c r="GG453" s="76"/>
      <c r="GH453" s="66"/>
      <c r="GI453" s="76"/>
      <c r="GJ453" s="66"/>
      <c r="GK453" s="76"/>
      <c r="GL453" s="66"/>
      <c r="GM453" s="76"/>
      <c r="GN453" s="66"/>
      <c r="GO453" s="76"/>
      <c r="GP453" s="66"/>
      <c r="GQ453" s="76"/>
      <c r="GR453" s="66"/>
      <c r="GS453" s="76"/>
      <c r="GT453" s="66"/>
      <c r="GU453" s="76"/>
      <c r="GV453" s="66"/>
      <c r="GW453" s="76"/>
      <c r="GX453" s="66"/>
      <c r="GY453" s="76"/>
      <c r="GZ453" s="66"/>
      <c r="HA453" s="76"/>
      <c r="HB453" s="66"/>
      <c r="HC453" s="76"/>
      <c r="HD453" s="66"/>
      <c r="HE453" s="76"/>
      <c r="HF453" s="66"/>
      <c r="HG453" s="76"/>
      <c r="HH453" s="66"/>
      <c r="HI453" s="76"/>
      <c r="HJ453" s="66"/>
      <c r="HK453" s="76"/>
      <c r="HL453" s="66"/>
      <c r="HM453" s="76"/>
      <c r="HN453" s="66"/>
      <c r="HO453" s="76"/>
      <c r="HP453" s="66"/>
      <c r="HQ453" s="76"/>
      <c r="HR453" s="66"/>
      <c r="HS453" s="76"/>
      <c r="HT453" s="66"/>
      <c r="HU453" s="76"/>
      <c r="HV453" s="66"/>
      <c r="HW453" s="76"/>
      <c r="HX453" s="66"/>
      <c r="HY453" s="76"/>
      <c r="HZ453" s="66"/>
      <c r="IA453" s="76"/>
      <c r="IB453" s="66"/>
      <c r="IC453" s="76"/>
      <c r="ID453" s="66"/>
      <c r="IE453" s="76"/>
      <c r="IF453" s="66"/>
      <c r="IG453" s="76"/>
      <c r="IH453" s="66"/>
      <c r="II453" s="76"/>
      <c r="IJ453" s="66"/>
      <c r="IK453" s="76"/>
      <c r="IL453" s="66"/>
      <c r="IM453" s="76"/>
      <c r="IN453" s="66"/>
      <c r="IO453" s="76"/>
      <c r="IP453" s="66"/>
      <c r="IQ453" s="76"/>
      <c r="IR453" s="66"/>
      <c r="IS453" s="76"/>
      <c r="IT453" s="66"/>
      <c r="IU453" s="76"/>
      <c r="IV453" s="66"/>
      <c r="IW453" s="76"/>
      <c r="IX453" s="66"/>
      <c r="IY453" s="76"/>
      <c r="IZ453" s="66"/>
      <c r="JA453" s="76"/>
      <c r="JB453" s="66"/>
      <c r="JC453" s="76"/>
      <c r="JD453" s="66"/>
      <c r="JE453" s="76"/>
      <c r="JF453" s="66"/>
      <c r="JG453" s="76"/>
      <c r="JH453" s="66"/>
      <c r="JI453" s="76"/>
      <c r="JJ453" s="66"/>
      <c r="JK453" s="76"/>
      <c r="JL453" s="66"/>
      <c r="JM453" s="76"/>
      <c r="JN453" s="66"/>
      <c r="JO453" s="76"/>
      <c r="JP453" s="66"/>
      <c r="JQ453" s="76"/>
      <c r="JR453" s="66"/>
      <c r="JS453" s="76"/>
      <c r="JT453" s="66"/>
      <c r="JU453" s="76"/>
      <c r="JV453" s="66"/>
      <c r="JW453" s="76"/>
      <c r="JX453" s="66"/>
      <c r="JY453" s="76"/>
      <c r="JZ453" s="66"/>
      <c r="KA453" s="76"/>
      <c r="KB453" s="66"/>
      <c r="KC453" s="76"/>
      <c r="KD453" s="66"/>
      <c r="KE453" s="76"/>
      <c r="KF453" s="66"/>
      <c r="KG453" s="76"/>
      <c r="KH453" s="66"/>
      <c r="KI453" s="76"/>
      <c r="KJ453" s="66"/>
      <c r="KK453" s="76"/>
      <c r="KL453" s="66"/>
      <c r="KM453" s="76"/>
      <c r="KN453" s="66"/>
      <c r="KO453" s="76"/>
      <c r="KP453" s="66"/>
      <c r="KQ453" s="76"/>
      <c r="KR453" s="66"/>
      <c r="KS453" s="76"/>
      <c r="KT453" s="66"/>
      <c r="KU453" s="76"/>
      <c r="KV453" s="66"/>
      <c r="KW453" s="76"/>
      <c r="KX453" s="66"/>
      <c r="KY453" s="76"/>
      <c r="KZ453" s="66"/>
      <c r="LA453" s="76"/>
      <c r="LB453" s="66"/>
      <c r="LC453" s="76"/>
      <c r="LD453" s="66"/>
      <c r="LE453" s="76"/>
      <c r="LF453" s="66"/>
      <c r="LG453" s="76"/>
      <c r="LH453" s="66"/>
      <c r="LI453" s="76"/>
      <c r="LJ453" s="66"/>
      <c r="LK453" s="76"/>
      <c r="LL453" s="66"/>
      <c r="LM453" s="76"/>
      <c r="LN453" s="66"/>
      <c r="LO453" s="76"/>
      <c r="LP453" s="66"/>
      <c r="LQ453" s="76"/>
      <c r="LR453" s="66"/>
      <c r="LS453" s="76"/>
      <c r="LT453" s="66"/>
      <c r="LU453" s="76"/>
      <c r="LV453" s="66"/>
      <c r="LW453" s="76"/>
      <c r="LX453" s="66"/>
      <c r="LY453" s="76"/>
      <c r="LZ453" s="66"/>
      <c r="MA453" s="76"/>
      <c r="MB453" s="66"/>
      <c r="MC453" s="76"/>
      <c r="MD453" s="66"/>
      <c r="MG453" s="1" t="str" cm="1">
        <f t="array" ref="MG453">IFERROR(INDEX(Paste_Here!$B$2:$B$850, MATCH(0, COUNTIF(MG$4:MG452, Paste_Here!$B$2:$B$850) + IF(Paste_Here!$B$2:$B$850="", 1, 0), 0)), "")</f>
        <v/>
      </c>
      <c r="MH453" s="1" t="str">
        <f>IF(MG453&lt;&gt;"", INDEX(Paste_Here!$A$2:$A$850, MATCH(MG453, Paste_Here!$B$2:$B$850, 0)), "")</f>
        <v/>
      </c>
      <c r="MI453" s="1" t="str">
        <f t="shared" si="56"/>
        <v/>
      </c>
      <c r="MJ453" s="1" t="str" cm="1">
        <f t="array" ref="MJ453">IFERROR(INDEX($MI$5:$MI$850, MATCH(SMALL(IF($MI$5:$MI$850&lt;&gt;"", COUNTIF($MI$5:$MI$850, "&lt;"&amp;$MI$5:$MI$850)+1), ROW()-ROW($MJ$5)+1), COUNTIF($MI$5:$MI$850, "&lt;"&amp;$MI$5:$MI$850)+1, 0)), "")</f>
        <v/>
      </c>
    </row>
    <row r="454" spans="1:348">
      <c r="A454" s="66"/>
      <c r="B454" s="76" t="str">
        <f t="shared" ref="B454:B517" si="57">MJ454</f>
        <v/>
      </c>
      <c r="C454" s="66"/>
      <c r="D454" s="76" t="str">
        <f>IFERROR(IF(B454&lt;&gt;"", IF(AND(INDEX(Paste_Here!B$2:B$850, MATCH(B454, Paste_Here!A$2:A$850, 0))&lt;&gt;"", ISNUMBER(VALUE(INDEX(Paste_Here!B$2:B$850, MATCH(B454, Paste_Here!A$2:A$850, 0))))), INDEX(Paste_Here!B$2:B$850, MATCH(B454, Paste_Here!A$2:A$850, 0)), ""), ""), "")</f>
        <v/>
      </c>
      <c r="E454" s="66"/>
      <c r="F454" s="76" t="str">
        <f>IFERROR(IF(B454&lt;&gt;"", IF(ISTEXT(INDEX(Paste_Here!K$2:K$850, MATCH(B454, Paste_Here!A$2:A$850, 0))), INDEX(Paste_Here!K$2:K$850, MATCH(B454, Paste_Here!A$2:A$850, 0)), ""), ""), "")</f>
        <v/>
      </c>
      <c r="G454" s="66"/>
      <c r="H454" s="76" t="str">
        <f>IFERROR(IF(B454&lt;&gt;"", IF(ISTEXT(INDEX(Paste_Here!C$2:C$850, MATCH(B454, Paste_Here!A$2:A$850, 0))), INDEX(Paste_Here!C$2:C$850, MATCH(B454, Paste_Here!A$2:A$850, 0)), ""), ""), "")</f>
        <v/>
      </c>
      <c r="I454" s="66"/>
      <c r="J454" s="76" t="str">
        <f>IFERROR(IF(B454&lt;&gt;"", IF(ISNUMBER(SEARCH("s", LOWER(INDEX(Paste_Here!M$2:M$850, MATCH(B454, Paste_Here!A$2:A$850, 0))))), "Yes", IF(INDEX(Paste_Here!M$2:M$850, MATCH(B454, Paste_Here!A$2:A$850, 0))&lt;&gt;"", "No", "")), ""), "")</f>
        <v/>
      </c>
      <c r="K454" s="66"/>
      <c r="L454" s="76" t="str">
        <f>IFERROR(IF(B454&lt;&gt;"", IF(ISNUMBER(SEARCH("yes", LOWER(INDEX(Paste_Here!E$2:E$850, MATCH(B454, Paste_Here!A$2:A$850, 0))))), "Yes", IF(ISNUMBER(SEARCH("no", LOWER(INDEX(Paste_Here!E$2:E$850, MATCH(B454, Paste_Here!A$2:A$850, 0))))), "No", "")), ""), "")</f>
        <v/>
      </c>
      <c r="M454" s="66"/>
      <c r="N454" s="76" t="str">
        <f>IFERROR(IF(B454&lt;&gt;"", IF(ISNUMBER(SEARCH("yes", LOWER(INDEX(Paste_Here!F$2:F$850, MATCH(B454, Paste_Here!A$2:A$850, 0))))), "Yes", IF(ISNUMBER(SEARCH("no", LOWER(INDEX(Paste_Here!F$2:F$850, MATCH(B454, Paste_Here!A$2:A$850, 0))))), "No", "")), ""), "")</f>
        <v/>
      </c>
      <c r="O454" s="66"/>
      <c r="P454" s="76" t="str">
        <f>IFERROR(IF(B454&lt;&gt;"", IF(ISNUMBER(SEARCH("yes", LOWER(INDEX(Paste_Here!L$2:L$850, MATCH(B454, Paste_Here!A$2:A$850, 0))))), "Yes", IF(ISNUMBER(SEARCH("no", LOWER(INDEX(Paste_Here!L$2:L$850, MATCH(B454, Paste_Here!A$2:A$850, 0))))), "No", "")), ""), "")</f>
        <v/>
      </c>
      <c r="Q454" s="66"/>
      <c r="R454" s="76" t="str">
        <f>IFERROR(IF(B454&lt;&gt;"", IF(ISNUMBER(SEARCH("transitional 2", LOWER(INDEX(Paste_Here!D$2:D$850, MATCH(B454, Paste_Here!A$2:A$850, 0))))), "T2", IF(ISNUMBER(SEARCH("transitional 1", LOWER(INDEX(Paste_Here!D$2:D$850, MATCH(B454, Paste_Here!A$2:A$850, 0))))), "T1", IF(ISNUMBER(SEARCH("waived ell services", LOWER(INDEX(Paste_Here!D$2:D$850, MATCH(B454, Paste_Here!A$2:A$850, 0))))), "W", IF(ISNUMBER(SEARCH("english language learner", LOWER(INDEX(Paste_Here!D$2:D$850, MATCH(B454, Paste_Here!A$2:A$850, 0))))), "L", "")))), ""), "")</f>
        <v/>
      </c>
      <c r="S454" s="66"/>
      <c r="T454" s="76" t="str">
        <f>IFERROR(IF(B454&lt;&gt;"", IF(ISNUMBER(SEARCH("yes", LOWER(INDEX(Paste_Here!I$2:I$850, MATCH(B454, Paste_Here!A$2:A$850, 0))))), "Yes", IF(ISNUMBER(SEARCH("no", LOWER(INDEX(Paste_Here!I$2:I$850, MATCH(B454, Paste_Here!A$2:A$850, 0))))), "No", "")), ""), "")</f>
        <v/>
      </c>
      <c r="U454" s="66"/>
      <c r="V454" s="76" t="str">
        <f>IFERROR(IF(B454&lt;&gt;"", IF(ISTEXT(INDEX(Paste_Here!J$2:J$850, MATCH(B454, Paste_Here!A$2:A$850, 0))), VALUE(INDEX(Paste_Here!J$2:J$850, MATCH(B454, Paste_Here!A$2:A$850, 0))), ""), ""), "")</f>
        <v/>
      </c>
      <c r="W454" s="66"/>
      <c r="X454" s="66"/>
      <c r="Y454" s="76" t="str">
        <f t="shared" ref="Y454:Y517" si="58">B454</f>
        <v/>
      </c>
      <c r="Z454" s="66"/>
      <c r="AA454" s="76" t="str">
        <f>IFERROR(IF(B454&lt;&gt;"", IF(AND(INDEX(Paste_Here!AI$2:AI$850, MATCH(B454, Paste_Here!A$2:A$850, 0))&lt;&gt;"", ISNUMBER(VALUE(INDEX(Paste_Here!AI$2:AI$850, MATCH(B454, Paste_Here!A$2:A$850, 0))))), INDEX(Paste_Here!AI$2:AI$850, MATCH(B454, Paste_Here!A$2:A$850, 0)), ""), ""), "")</f>
        <v/>
      </c>
      <c r="AB454" s="66"/>
      <c r="AC454" s="76" t="str">
        <f>IFERROR(IF(B454&lt;&gt;"", IF(AND(INDEX(Paste_Here!AJ$2:AJ$850, MATCH(B454, Paste_Here!A$2:A$850, 0))&lt;&gt;"", ISNUMBER(VALUE(INDEX(Paste_Here!AJ$2:AJ$850, MATCH(B454, Paste_Here!A$2:A$850, 0))))), INDEX(Paste_Here!AJ$2:AJ$850, MATCH(B454, Paste_Here!A$2:A$850, 0)), ""), ""), "")</f>
        <v/>
      </c>
      <c r="AD454" s="66"/>
      <c r="AE454" s="76" t="str">
        <f>IFERROR(IF(B454&lt;&gt;"", IF(AND(INDEX(Paste_Here!AK$2:AK$850, MATCH(B454, Paste_Here!A$2:A$850, 0))&lt;&gt;"", ISNUMBER(VALUE(INDEX(Paste_Here!AK$2:AK$850, MATCH(B454, Paste_Here!A$2:A$850, 0))))), INDEX(Paste_Here!AK$2:AK$850, MATCH(B454, Paste_Here!A$2:A$850, 0)), ""), ""), "")</f>
        <v/>
      </c>
      <c r="AF454" s="66"/>
      <c r="AG454" s="76" t="str">
        <f>IFERROR(IF(B454&lt;&gt;"", IF(AND(INDEX(Paste_Here!AL$2:AL$850, MATCH(B454, Paste_Here!A$2:A$850, 0))&lt;&gt;"", ISNUMBER(VALUE(INDEX(Paste_Here!AL$2:AL$850, MATCH(B454, Paste_Here!A$2:A$850, 0))))), INDEX(Paste_Here!AL$2:AL$850, MATCH(B454, Paste_Here!A$2:A$850, 0)), ""), ""), "")</f>
        <v/>
      </c>
      <c r="AH454" s="66"/>
      <c r="AI454" s="76" t="str">
        <f>IFERROR(IF(B454&lt;&gt;"", IF(AND(INDEX(Paste_Here!AH$2:AH$850, MATCH(B454, Paste_Here!A$2:A$850, 0))&lt;&gt;"", ISNUMBER(VALUE(INDEX(Paste_Here!AH$2:AH$850, MATCH(B454, Paste_Here!A$2:A$850, 0))))), IF(VALUE(INDEX(Paste_Here!AH$2:AH$850, MATCH(B454, Paste_Here!A$2:A$850, 0)))=0, "", INDEX(Paste_Here!AH$2:AH$850, MATCH(B454, Paste_Here!A$2:A$850, 0))), ""), ""), "")</f>
        <v/>
      </c>
      <c r="AJ454" s="66"/>
      <c r="AK454" s="76" t="str">
        <f>IFERROR(IF(B454&lt;&gt;"", IF(AND(INDEX(Paste_Here!N$2:N$850, MATCH(B454, Paste_Here!A$2:A$850, 0))&lt;&gt;"", ISNUMBER(VALUE(INDEX(Paste_Here!N$2:N$850, MATCH(B454, Paste_Here!A$2:A$850, 0))))), INDEX(Paste_Here!N$2:N$850, MATCH(B454, Paste_Here!A$2:A$850, 0)), ""), ""), "")</f>
        <v/>
      </c>
      <c r="AL454" s="66"/>
      <c r="AM454" s="76" t="str">
        <f>IFERROR(IF(B454&lt;&gt;"", IF(AND(INDEX(Paste_Here!O$2:O$850, MATCH(B454, Paste_Here!A$2:A$850, 0))&lt;&gt;"", ISNUMBER(VALUE(INDEX(Paste_Here!O$2:O$850, MATCH(B454, Paste_Here!A$2:A$850, 0))))), INDEX(Paste_Here!O$2:O$850, MATCH(B454, Paste_Here!A$2:A$850, 0)), ""), ""), "")</f>
        <v/>
      </c>
      <c r="AN454" s="66"/>
      <c r="AO454" s="76"/>
      <c r="AP454" s="66"/>
      <c r="AQ454" s="76"/>
      <c r="AR454" s="66"/>
      <c r="AS454" s="76"/>
      <c r="AT454" s="66"/>
      <c r="AU454" s="66"/>
      <c r="AV454" s="76" t="str">
        <f t="shared" ref="AV454:AV517" si="59">B454</f>
        <v/>
      </c>
      <c r="AW454" s="66"/>
      <c r="AX454" s="76" t="str">
        <f>IFERROR(IF(B454&lt;&gt;"", IF(ISNUMBER(SEARCH("Revealed-Potential (Primary Focus)", LOWER(INDEX(Paste_Here!Z$2:Z$850, MATCH(B454, Paste_Here!A$2:A$850, 0))))), "Rev-Potential: Prim", IF(ISNUMBER(SEARCH("Revealed-Potential (Secondary Focus)", LOWER(INDEX(Paste_Here!Z$2:Z$850, MATCH(B454, Paste_Here!A$2:A$850, 0))))), "Rev-Potential: Sec", IF(ISNUMBER(SEARCH("Monitoring", LOWER(INDEX(Paste_Here!Z$2:Z$850, MATCH(B454, Paste_Here!A$2:A$850, 0))))), "Monitoring", IF(ISNUMBER(SEARCH("At-Promise (Secondary Focus)", LOWER(INDEX(Paste_Here!Z$2:Z$850, MATCH(B454, Paste_Here!A$2:A$850, 0))))), "At-Promise: Sec", IF(ISNUMBER(SEARCH("At-Promise (Primary Focus)", LOWER(INDEX(Paste_Here!Z$2:Z$850, MATCH(B454, Paste_Here!A$2:A$850, 0))))), "At-Promise: Prim", ""))))), ""), "")</f>
        <v/>
      </c>
      <c r="AY454" s="66"/>
      <c r="AZ454" s="76"/>
      <c r="BA454" s="66"/>
      <c r="BB454" s="76"/>
      <c r="BC454" s="66"/>
      <c r="BD454" s="76"/>
      <c r="BE454" s="66"/>
      <c r="BF454" s="76"/>
      <c r="BG454" s="66"/>
      <c r="BH454" s="76"/>
      <c r="BI454" s="66"/>
      <c r="BJ454" s="66"/>
      <c r="BK454" s="76" t="str">
        <f t="shared" ref="BK454:BK517" si="60">B454</f>
        <v/>
      </c>
      <c r="BL454" s="66"/>
      <c r="BM454" s="76" t="str">
        <f>IFERROR(IF(B454&lt;&gt;"", IF(AND(ISNUMBER(VALUE(SUBSTITUTE(SUBSTITUTE(Paste_Here!R454, "br", "-"), "L", ""))), VALUE(SUBSTITUTE(SUBSTITUTE(Paste_Here!R454, "br", "-"), "L", "")) &gt;= 1095), "Yes", IF(AND(ISNUMBER(VALUE(SUBSTITUTE(SUBSTITUTE(Paste_Here!R454, "br", "-"), "L", ""))), VALUE(SUBSTITUTE(SUBSTITUTE(Paste_Here!R454, "br", "-"), "L", "")) &lt;= 1094), "No", "")), ""), "")</f>
        <v/>
      </c>
      <c r="BN454" s="66"/>
      <c r="BO454" s="76" t="str">
        <f>IFERROR(IF(B454&lt;&gt;"", IF(COUNTIF(INDEX(Paste_Here!Y$2:AB$850, MATCH(B454, Paste_Here!A$2:A$850, 0), 0), "yes") &gt; 0, "Yes", IF(COUNTIF(INDEX(Paste_Here!Y$2:AB$850, MATCH(B454, Paste_Here!A$2:A$850, 0), 0), "no") &gt; 0, "No", "")), ""), "")</f>
        <v/>
      </c>
      <c r="BP454" s="66"/>
      <c r="BQ454" s="76" t="str">
        <f>IFERROR(IF(B454&lt;&gt;"", IF(AND(ISNUMBER(VALUE(SUBSTITUTE(SUBSTITUTE(Paste_Here!U454, "em", "-"), "q", ""))), VALUE(SUBSTITUTE(SUBSTITUTE(Paste_Here!U454, "em", "-"), "q", "")) &gt;= 910), "Yes", IF(AND(ISNUMBER(VALUE(SUBSTITUTE(SUBSTITUTE(Paste_Here!U454, "em", "-"), "q", ""))), VALUE(SUBSTITUTE(SUBSTITUTE(Paste_Here!U454, "em", "-"), "q", "")) &lt;= 909), "No", "")), ""), "")</f>
        <v/>
      </c>
      <c r="BR454" s="66"/>
      <c r="BS454" s="76" t="str">
        <f>IFERROR(IF(B454&lt;&gt;"", IF(AND(INDEX(Paste_Here!X$2:X$850, MATCH(B454, Paste_Here!A$2:A$850, 0))&lt;&gt;"", ISNUMBER(VALUE(INDEX(Paste_Here!X$2:X$850, MATCH(B454, Paste_Here!A$2:A$850, 0))))), INDEX(Paste_Here!X$2:X$850, MATCH(B454, Paste_Here!A$2:A$850, 0)), ""), ""), "")</f>
        <v/>
      </c>
      <c r="BT454" s="66"/>
      <c r="BU454" s="76" t="str">
        <f>IFERROR(IF(B454&lt;&gt;"", IF(ISNUMBER(VALUE(INDEX(Paste_Here!G$2:G$850, MATCH(B454, Paste_Here!A$2:A$850, 0)))), IF(VALUE(INDEX(Paste_Here!G$2:G$850, MATCH(B454, Paste_Here!A$2:A$850, 0)))=0, "No", IF(AND(VALUE(INDEX(Paste_Here!G$2:G$850, MATCH(B454, Paste_Here!A$2:A$850, 0)))&gt;=1, VALUE(INDEX(Paste_Here!G$2:G$850, MATCH(B454, Paste_Here!A$2:A$850, 0)))&lt;=4), VALUE(INDEX(Paste_Here!G$2:G$850, MATCH(B454, Paste_Here!A$2:A$850, 0))), "")), ""), ""), "")</f>
        <v/>
      </c>
      <c r="BV454" s="66"/>
      <c r="BW454" s="76" t="str">
        <f>IFERROR(IF(B454&lt;&gt;"", IF(ISNUMBER(VALUE(INDEX(Paste_Here!H$2:H$850, MATCH(B454, Paste_Here!A$2:A$850, 0)))), IF(VALUE(INDEX(Paste_Here!H$2:H$850, MATCH(B454, Paste_Here!A$2:A$850, 0)))=0, "No", IF(AND(VALUE(INDEX(Paste_Here!H$2:H$850, MATCH(B454, Paste_Here!A$2:A$850, 0)))&gt;=1, VALUE(INDEX(Paste_Here!H$2:H$850, MATCH(B454, Paste_Here!A$2:A$850, 0)))&lt;=4), VALUE(INDEX(Paste_Here!H$2:H$850, MATCH(B454, Paste_Here!A$2:A$850, 0))), "")), ""), ""), "")</f>
        <v/>
      </c>
      <c r="BX454" s="66"/>
      <c r="BY454" s="76"/>
      <c r="BZ454" s="66"/>
      <c r="CA454" s="76"/>
      <c r="CB454" s="66"/>
      <c r="CC454" s="66"/>
      <c r="CD454" s="76" t="str">
        <f t="shared" ref="CD454:CD517" si="61">AV454</f>
        <v/>
      </c>
      <c r="CE454" s="66"/>
      <c r="CF454" s="76" t="str">
        <f>IFERROR(IF(B454&lt;&gt;"", IF(AND(INDEX(Paste_Here!P$2:P$850, MATCH(B454, Paste_Here!A$2:A$850, 0))&lt;&gt;"", ISNUMBER(VALUE(INDEX(Paste_Here!P$2:P$850, MATCH(B454, Paste_Here!A$2:A$850, 0))))), INDEX(Paste_Here!P$2:P$850, MATCH(B454, Paste_Here!A$2:A$850, 0)), ""), ""), "")</f>
        <v/>
      </c>
      <c r="CG454" s="66"/>
      <c r="CH454" s="76" t="str">
        <f>IFERROR(IF(B454&lt;&gt;"", IF(ISNUMBER(SEARCH("highrisk", LOWER(INDEX(Paste_Here!Q$2:Q$850, MATCH(B454, Paste_Here!A$2:A$850, 0))))), "High Risk", IF(ISNUMBER(SEARCH("lowrisk", LOWER(INDEX(Paste_Here!Q$2:Q$850, MATCH(B454, Paste_Here!A$2:A$850, 0))))), "Low Risk", IF(ISNUMBER(SEARCH("somerisk", LOWER(INDEX(Paste_Here!Q$2:Q$850, MATCH(B454, Paste_Here!A$2:A$850, 0))))), "Some Risk", ""))), ""), "")</f>
        <v/>
      </c>
      <c r="CI454" s="66"/>
      <c r="CJ454" s="76" t="str">
        <f>IFERROR(IF(B454&lt;&gt;"", IF(AND(INDEX(Paste_Here!AA$2:AA$850, MATCH(B454, Paste_Here!A$2:A$850, 0))&lt;&gt;"", ISNUMBER(VALUE(INDEX(Paste_Here!AA$2:AA$850, MATCH(B454, Paste_Here!A$2:A$850, 0))))), INDEX(Paste_Here!AA$2:AA$850, MATCH(B454, Paste_Here!A$2:A$850, 0)), ""), ""), "")</f>
        <v/>
      </c>
      <c r="CK454" s="66"/>
      <c r="CL454" s="76" t="str">
        <f>IFERROR(IF(B454&lt;&gt;"", IF(LOWER(INDEX(Paste_Here!AB$2:AB$850, MATCH(B454, Paste_Here!A$2:A$850, 0)))="approaching expectations", "Approaching", IF(LOWER(INDEX(Paste_Here!AB$2:AB$850, MATCH(B454, Paste_Here!A$2:A$850, 0)))="met expectations", "Met", IF(LOWER(INDEX(Paste_Here!AB$2:AB$850, MATCH(B454, Paste_Here!A$2:A$850, 0)))="exceeded expectations", "Exceeded", IF(LOWER(INDEX(Paste_Here!AB$2:AB$850, MATCH(B454, Paste_Here!A$2:A$850, 0)))="below expectations", "Below", "")))), ""), "")</f>
        <v/>
      </c>
      <c r="CM454" s="66"/>
      <c r="CN454" s="76" t="str">
        <f>IFERROR(IF(B454&lt;&gt;"", IF(AND(INDEX(Paste_Here!AC$2:AC$850, MATCH(B454, Paste_Here!A$2:A$850, 0))&lt;&gt;"", ISNUMBER(VALUE(INDEX(Paste_Here!AC$2:AC$850, MATCH(B454, Paste_Here!A$2:A$850, 0))))), INDEX(Paste_Here!AC$2:AC$850, MATCH(B454, Paste_Here!A$2:A$850, 0)), ""), ""), "")</f>
        <v/>
      </c>
      <c r="CO454" s="66"/>
      <c r="CP454" s="76"/>
      <c r="CQ454" s="66"/>
      <c r="CR454" s="76"/>
      <c r="CS454" s="66"/>
      <c r="CT454" s="76"/>
      <c r="CU454" s="66"/>
      <c r="CV454" s="76"/>
      <c r="CW454" s="66"/>
      <c r="CX454" s="76"/>
      <c r="CY454" s="66"/>
      <c r="CZ454" s="66"/>
      <c r="DA454" s="76" t="str">
        <f t="shared" ref="DA454:DA517" si="62">B454</f>
        <v/>
      </c>
      <c r="DB454" s="66"/>
      <c r="DC454" s="76" t="str">
        <f>IFERROR(IF(B454&lt;&gt;"", IF(AND(INDEX(Paste_Here!V$2:V$850, MATCH(B454, Paste_Here!A$2:A$850, 0))&lt;&gt;"", ISNUMBER(VALUE(INDEX(Paste_Here!V$2:V$850, MATCH(B454, Paste_Here!A$2:A$850, 0))))), INDEX(Paste_Here!V$2:V$850, MATCH(B454, Paste_Here!A$2:A$850, 0)), ""), ""), "")</f>
        <v/>
      </c>
      <c r="DD454" s="66"/>
      <c r="DE454" s="76" t="str">
        <f>IFERROR(IF(B454&lt;&gt;"", IF(ISNUMBER(SEARCH("highrisk", LOWER(INDEX(Paste_Here!W$2:W$850, MATCH(B454, Paste_Here!A$2:A$850, 0))))), "High Risk", IF(ISNUMBER(SEARCH("lowrisk", LOWER(INDEX(Paste_Here!W$2:W$850, MATCH(B454, Paste_Here!A$2:A$850, 0))))), "Low Risk", IF(ISNUMBER(SEARCH("somerisk", LOWER(INDEX(Paste_Here!W$2:W$850, MATCH(B454, Paste_Here!A$2:A$850, 0))))), "Some Risk", ""))), ""), "")</f>
        <v/>
      </c>
      <c r="DF454" s="66"/>
      <c r="DG454" s="76" t="str">
        <f>IFERROR(IF(B454&lt;&gt;"", IF(AND(INDEX(Paste_Here!S$2:S$850, MATCH(B454, Paste_Here!A$2:A$850, 0))&lt;&gt;"", ISNUMBER(VALUE(INDEX(Paste_Here!S$2:S$850, MATCH(B454, Paste_Here!A$2:A$850, 0))))), INDEX(Paste_Here!S$2:S$850, MATCH(B454, Paste_Here!A$2:A$850, 0)), ""), ""), "")</f>
        <v/>
      </c>
      <c r="DH454" s="66"/>
      <c r="DI454" s="76" t="str">
        <f>IFERROR(IF(B454&lt;&gt;"", IF(ISNUMBER(SEARCH("highrisk", LOWER(INDEX(Paste_Here!T$2:T$850, MATCH(B454, Paste_Here!A$2:A$850, 0))))), "High Risk", IF(ISNUMBER(SEARCH("lowrisk", LOWER(INDEX(Paste_Here!T$2:T$850, MATCH(B454, Paste_Here!A$2:A$850, 0))))), "Low Risk", IF(ISNUMBER(SEARCH("somerisk", LOWER(INDEX(Paste_Here!T$2:T$850, MATCH(B454, Paste_Here!A$2:A$850, 0))))), "Some Risk", ""))), ""), "")</f>
        <v/>
      </c>
      <c r="DJ454" s="66"/>
      <c r="DK454" s="76" t="str">
        <f>IFERROR(IF(B454&lt;&gt;"", IF(AND(INDEX(Paste_Here!AD$2:AD$850, MATCH(B454, Paste_Here!A$2:A$850, 0))&lt;&gt;"", ISNUMBER(VALUE(INDEX(Paste_Here!AD$2:AD$850, MATCH(B454, Paste_Here!A$2:A$850, 0))))), INDEX(Paste_Here!AD$2:AD$850, MATCH(B454, Paste_Here!A$2:A$850, 0)), ""), ""), "")</f>
        <v/>
      </c>
      <c r="DL454" s="66"/>
      <c r="DM454" s="76" t="str">
        <f>IFERROR(IF(B454&lt;&gt;"", IF(LOWER(INDEX(Paste_Here!AE$2:AE$850, MATCH(B454, Paste_Here!A$2:A$850, 0)))="approaching expectations", "Approaching", IF(LOWER(INDEX(Paste_Here!AE$2:AE$850, MATCH(B454, Paste_Here!A$2:A$850, 0)))="met expectations", "Met", IF(LOWER(INDEX(Paste_Here!AE$2:AE$850, MATCH(B454, Paste_Here!A$2:A$850, 0)))="exceeded expectations", "Exceeded", IF(LOWER(INDEX(Paste_Here!AE$2:AE$850, MATCH(B454, Paste_Here!A$2:A$850, 0)))="below expectations", "Below", "")))), ""), "")</f>
        <v/>
      </c>
      <c r="DN454" s="66"/>
      <c r="DO454" s="76"/>
      <c r="DP454" s="66"/>
      <c r="DQ454" s="76"/>
      <c r="DR454" s="66"/>
      <c r="DS454" s="76"/>
      <c r="DT454" s="66"/>
      <c r="DU454" s="76"/>
      <c r="DV454" s="66"/>
      <c r="DW454" s="66"/>
      <c r="DX454" s="76" t="str">
        <f t="shared" ref="DX454:DX517" si="63">B454</f>
        <v/>
      </c>
      <c r="DY454" s="66"/>
      <c r="DZ454" s="76"/>
      <c r="EA454" s="66"/>
      <c r="EB454" s="76"/>
      <c r="EC454" s="66"/>
      <c r="ED454" s="76" t="str">
        <f>IFERROR(IF(B454&lt;&gt;"", IF(AND(INDEX(Paste_Here!AF$2:AF$850, MATCH(B454, Paste_Here!A$2:A$850, 0))&lt;&gt;"", ISNUMBER(VALUE(INDEX(Paste_Here!AF$2:AF$850, MATCH(B454, Paste_Here!A$2:A$850, 0))))), INDEX(Paste_Here!AF$2:AF$850, MATCH(B454, Paste_Here!A$2:A$850, 0)), ""), ""), "")</f>
        <v/>
      </c>
      <c r="EE454" s="66"/>
      <c r="EF454" s="76"/>
      <c r="EG454" s="66"/>
      <c r="EH454" s="76"/>
      <c r="EI454" s="66"/>
      <c r="EJ454" s="76" t="str">
        <f>IFERROR(IF(B454&lt;&gt;"", IF(AND(INDEX(Paste_Here!AG$2:AG$850, MATCH(B454, Paste_Here!A$2:A$850, 0))&lt;&gt;"", ISNUMBER(VALUE(INDEX(Paste_Here!AG$2:AG$850, MATCH(B454, Paste_Here!A$2:A$850, 0))))), INDEX(Paste_Here!AG$2:AG$850, MATCH(B454, Paste_Here!A$2:A$850, 0)), ""), ""), "")</f>
        <v/>
      </c>
      <c r="EK454" s="66"/>
      <c r="EL454" s="76"/>
      <c r="EM454" s="66"/>
      <c r="EN454" s="76"/>
      <c r="EO454" s="66"/>
      <c r="EP454" s="76"/>
      <c r="EQ454" s="66"/>
      <c r="ER454" s="76"/>
      <c r="ES454" s="66"/>
      <c r="ET454" s="66"/>
      <c r="EU454" s="76"/>
      <c r="EV454" s="66"/>
      <c r="EW454" s="76"/>
      <c r="EX454" s="66"/>
      <c r="EY454" s="76"/>
      <c r="EZ454" s="66"/>
      <c r="FA454" s="76"/>
      <c r="FB454" s="66"/>
      <c r="FC454" s="76"/>
      <c r="FD454" s="66"/>
      <c r="FE454" s="76"/>
      <c r="FF454" s="66"/>
      <c r="FG454" s="76"/>
      <c r="FH454" s="66"/>
      <c r="FI454" s="76"/>
      <c r="FJ454" s="66"/>
      <c r="FK454" s="76"/>
      <c r="FL454" s="66"/>
      <c r="FM454" s="76"/>
      <c r="FN454" s="66"/>
      <c r="FO454" s="76"/>
      <c r="FP454" s="66"/>
      <c r="FQ454" s="76"/>
      <c r="FR454" s="66"/>
      <c r="FS454" s="76"/>
      <c r="FT454" s="66"/>
      <c r="FU454" s="76"/>
      <c r="FV454" s="66"/>
      <c r="FW454" s="76"/>
      <c r="FX454" s="66"/>
      <c r="FY454" s="76"/>
      <c r="FZ454" s="66"/>
      <c r="GA454" s="76"/>
      <c r="GB454" s="66"/>
      <c r="GC454" s="76"/>
      <c r="GD454" s="66"/>
      <c r="GE454" s="76"/>
      <c r="GF454" s="66"/>
      <c r="GG454" s="76"/>
      <c r="GH454" s="66"/>
      <c r="GI454" s="76"/>
      <c r="GJ454" s="66"/>
      <c r="GK454" s="76"/>
      <c r="GL454" s="66"/>
      <c r="GM454" s="76"/>
      <c r="GN454" s="66"/>
      <c r="GO454" s="76"/>
      <c r="GP454" s="66"/>
      <c r="GQ454" s="76"/>
      <c r="GR454" s="66"/>
      <c r="GS454" s="76"/>
      <c r="GT454" s="66"/>
      <c r="GU454" s="76"/>
      <c r="GV454" s="66"/>
      <c r="GW454" s="76"/>
      <c r="GX454" s="66"/>
      <c r="GY454" s="76"/>
      <c r="GZ454" s="66"/>
      <c r="HA454" s="76"/>
      <c r="HB454" s="66"/>
      <c r="HC454" s="76"/>
      <c r="HD454" s="66"/>
      <c r="HE454" s="76"/>
      <c r="HF454" s="66"/>
      <c r="HG454" s="76"/>
      <c r="HH454" s="66"/>
      <c r="HI454" s="76"/>
      <c r="HJ454" s="66"/>
      <c r="HK454" s="76"/>
      <c r="HL454" s="66"/>
      <c r="HM454" s="76"/>
      <c r="HN454" s="66"/>
      <c r="HO454" s="76"/>
      <c r="HP454" s="66"/>
      <c r="HQ454" s="76"/>
      <c r="HR454" s="66"/>
      <c r="HS454" s="76"/>
      <c r="HT454" s="66"/>
      <c r="HU454" s="76"/>
      <c r="HV454" s="66"/>
      <c r="HW454" s="76"/>
      <c r="HX454" s="66"/>
      <c r="HY454" s="76"/>
      <c r="HZ454" s="66"/>
      <c r="IA454" s="76"/>
      <c r="IB454" s="66"/>
      <c r="IC454" s="76"/>
      <c r="ID454" s="66"/>
      <c r="IE454" s="76"/>
      <c r="IF454" s="66"/>
      <c r="IG454" s="76"/>
      <c r="IH454" s="66"/>
      <c r="II454" s="76"/>
      <c r="IJ454" s="66"/>
      <c r="IK454" s="76"/>
      <c r="IL454" s="66"/>
      <c r="IM454" s="76"/>
      <c r="IN454" s="66"/>
      <c r="IO454" s="76"/>
      <c r="IP454" s="66"/>
      <c r="IQ454" s="76"/>
      <c r="IR454" s="66"/>
      <c r="IS454" s="76"/>
      <c r="IT454" s="66"/>
      <c r="IU454" s="76"/>
      <c r="IV454" s="66"/>
      <c r="IW454" s="76"/>
      <c r="IX454" s="66"/>
      <c r="IY454" s="76"/>
      <c r="IZ454" s="66"/>
      <c r="JA454" s="76"/>
      <c r="JB454" s="66"/>
      <c r="JC454" s="76"/>
      <c r="JD454" s="66"/>
      <c r="JE454" s="76"/>
      <c r="JF454" s="66"/>
      <c r="JG454" s="76"/>
      <c r="JH454" s="66"/>
      <c r="JI454" s="76"/>
      <c r="JJ454" s="66"/>
      <c r="JK454" s="76"/>
      <c r="JL454" s="66"/>
      <c r="JM454" s="76"/>
      <c r="JN454" s="66"/>
      <c r="JO454" s="76"/>
      <c r="JP454" s="66"/>
      <c r="JQ454" s="76"/>
      <c r="JR454" s="66"/>
      <c r="JS454" s="76"/>
      <c r="JT454" s="66"/>
      <c r="JU454" s="76"/>
      <c r="JV454" s="66"/>
      <c r="JW454" s="76"/>
      <c r="JX454" s="66"/>
      <c r="JY454" s="76"/>
      <c r="JZ454" s="66"/>
      <c r="KA454" s="76"/>
      <c r="KB454" s="66"/>
      <c r="KC454" s="76"/>
      <c r="KD454" s="66"/>
      <c r="KE454" s="76"/>
      <c r="KF454" s="66"/>
      <c r="KG454" s="76"/>
      <c r="KH454" s="66"/>
      <c r="KI454" s="76"/>
      <c r="KJ454" s="66"/>
      <c r="KK454" s="76"/>
      <c r="KL454" s="66"/>
      <c r="KM454" s="76"/>
      <c r="KN454" s="66"/>
      <c r="KO454" s="76"/>
      <c r="KP454" s="66"/>
      <c r="KQ454" s="76"/>
      <c r="KR454" s="66"/>
      <c r="KS454" s="76"/>
      <c r="KT454" s="66"/>
      <c r="KU454" s="76"/>
      <c r="KV454" s="66"/>
      <c r="KW454" s="76"/>
      <c r="KX454" s="66"/>
      <c r="KY454" s="76"/>
      <c r="KZ454" s="66"/>
      <c r="LA454" s="76"/>
      <c r="LB454" s="66"/>
      <c r="LC454" s="76"/>
      <c r="LD454" s="66"/>
      <c r="LE454" s="76"/>
      <c r="LF454" s="66"/>
      <c r="LG454" s="76"/>
      <c r="LH454" s="66"/>
      <c r="LI454" s="76"/>
      <c r="LJ454" s="66"/>
      <c r="LK454" s="76"/>
      <c r="LL454" s="66"/>
      <c r="LM454" s="76"/>
      <c r="LN454" s="66"/>
      <c r="LO454" s="76"/>
      <c r="LP454" s="66"/>
      <c r="LQ454" s="76"/>
      <c r="LR454" s="66"/>
      <c r="LS454" s="76"/>
      <c r="LT454" s="66"/>
      <c r="LU454" s="76"/>
      <c r="LV454" s="66"/>
      <c r="LW454" s="76"/>
      <c r="LX454" s="66"/>
      <c r="LY454" s="76"/>
      <c r="LZ454" s="66"/>
      <c r="MA454" s="76"/>
      <c r="MB454" s="66"/>
      <c r="MC454" s="76"/>
      <c r="MD454" s="66"/>
      <c r="MG454" s="1" t="str" cm="1">
        <f t="array" ref="MG454">IFERROR(INDEX(Paste_Here!$B$2:$B$850, MATCH(0, COUNTIF(MG$4:MG453, Paste_Here!$B$2:$B$850) + IF(Paste_Here!$B$2:$B$850="", 1, 0), 0)), "")</f>
        <v/>
      </c>
      <c r="MH454" s="1" t="str">
        <f>IF(MG454&lt;&gt;"", INDEX(Paste_Here!$A$2:$A$850, MATCH(MG454, Paste_Here!$B$2:$B$850, 0)), "")</f>
        <v/>
      </c>
      <c r="MI454" s="1" t="str">
        <f t="shared" ref="MI454:MI517" si="64">MH454</f>
        <v/>
      </c>
      <c r="MJ454" s="1" t="str" cm="1">
        <f t="array" ref="MJ454">IFERROR(INDEX($MI$5:$MI$850, MATCH(SMALL(IF($MI$5:$MI$850&lt;&gt;"", COUNTIF($MI$5:$MI$850, "&lt;"&amp;$MI$5:$MI$850)+1), ROW()-ROW($MJ$5)+1), COUNTIF($MI$5:$MI$850, "&lt;"&amp;$MI$5:$MI$850)+1, 0)), "")</f>
        <v/>
      </c>
    </row>
    <row r="455" spans="1:348">
      <c r="A455" s="66"/>
      <c r="B455" s="76" t="str">
        <f t="shared" si="57"/>
        <v/>
      </c>
      <c r="C455" s="66"/>
      <c r="D455" s="76" t="str">
        <f>IFERROR(IF(B455&lt;&gt;"", IF(AND(INDEX(Paste_Here!B$2:B$850, MATCH(B455, Paste_Here!A$2:A$850, 0))&lt;&gt;"", ISNUMBER(VALUE(INDEX(Paste_Here!B$2:B$850, MATCH(B455, Paste_Here!A$2:A$850, 0))))), INDEX(Paste_Here!B$2:B$850, MATCH(B455, Paste_Here!A$2:A$850, 0)), ""), ""), "")</f>
        <v/>
      </c>
      <c r="E455" s="66"/>
      <c r="F455" s="76" t="str">
        <f>IFERROR(IF(B455&lt;&gt;"", IF(ISTEXT(INDEX(Paste_Here!K$2:K$850, MATCH(B455, Paste_Here!A$2:A$850, 0))), INDEX(Paste_Here!K$2:K$850, MATCH(B455, Paste_Here!A$2:A$850, 0)), ""), ""), "")</f>
        <v/>
      </c>
      <c r="G455" s="66"/>
      <c r="H455" s="76" t="str">
        <f>IFERROR(IF(B455&lt;&gt;"", IF(ISTEXT(INDEX(Paste_Here!C$2:C$850, MATCH(B455, Paste_Here!A$2:A$850, 0))), INDEX(Paste_Here!C$2:C$850, MATCH(B455, Paste_Here!A$2:A$850, 0)), ""), ""), "")</f>
        <v/>
      </c>
      <c r="I455" s="66"/>
      <c r="J455" s="76" t="str">
        <f>IFERROR(IF(B455&lt;&gt;"", IF(ISNUMBER(SEARCH("s", LOWER(INDEX(Paste_Here!M$2:M$850, MATCH(B455, Paste_Here!A$2:A$850, 0))))), "Yes", IF(INDEX(Paste_Here!M$2:M$850, MATCH(B455, Paste_Here!A$2:A$850, 0))&lt;&gt;"", "No", "")), ""), "")</f>
        <v/>
      </c>
      <c r="K455" s="66"/>
      <c r="L455" s="76" t="str">
        <f>IFERROR(IF(B455&lt;&gt;"", IF(ISNUMBER(SEARCH("yes", LOWER(INDEX(Paste_Here!E$2:E$850, MATCH(B455, Paste_Here!A$2:A$850, 0))))), "Yes", IF(ISNUMBER(SEARCH("no", LOWER(INDEX(Paste_Here!E$2:E$850, MATCH(B455, Paste_Here!A$2:A$850, 0))))), "No", "")), ""), "")</f>
        <v/>
      </c>
      <c r="M455" s="66"/>
      <c r="N455" s="76" t="str">
        <f>IFERROR(IF(B455&lt;&gt;"", IF(ISNUMBER(SEARCH("yes", LOWER(INDEX(Paste_Here!F$2:F$850, MATCH(B455, Paste_Here!A$2:A$850, 0))))), "Yes", IF(ISNUMBER(SEARCH("no", LOWER(INDEX(Paste_Here!F$2:F$850, MATCH(B455, Paste_Here!A$2:A$850, 0))))), "No", "")), ""), "")</f>
        <v/>
      </c>
      <c r="O455" s="66"/>
      <c r="P455" s="76" t="str">
        <f>IFERROR(IF(B455&lt;&gt;"", IF(ISNUMBER(SEARCH("yes", LOWER(INDEX(Paste_Here!L$2:L$850, MATCH(B455, Paste_Here!A$2:A$850, 0))))), "Yes", IF(ISNUMBER(SEARCH("no", LOWER(INDEX(Paste_Here!L$2:L$850, MATCH(B455, Paste_Here!A$2:A$850, 0))))), "No", "")), ""), "")</f>
        <v/>
      </c>
      <c r="Q455" s="66"/>
      <c r="R455" s="76" t="str">
        <f>IFERROR(IF(B455&lt;&gt;"", IF(ISNUMBER(SEARCH("transitional 2", LOWER(INDEX(Paste_Here!D$2:D$850, MATCH(B455, Paste_Here!A$2:A$850, 0))))), "T2", IF(ISNUMBER(SEARCH("transitional 1", LOWER(INDEX(Paste_Here!D$2:D$850, MATCH(B455, Paste_Here!A$2:A$850, 0))))), "T1", IF(ISNUMBER(SEARCH("waived ell services", LOWER(INDEX(Paste_Here!D$2:D$850, MATCH(B455, Paste_Here!A$2:A$850, 0))))), "W", IF(ISNUMBER(SEARCH("english language learner", LOWER(INDEX(Paste_Here!D$2:D$850, MATCH(B455, Paste_Here!A$2:A$850, 0))))), "L", "")))), ""), "")</f>
        <v/>
      </c>
      <c r="S455" s="66"/>
      <c r="T455" s="76" t="str">
        <f>IFERROR(IF(B455&lt;&gt;"", IF(ISNUMBER(SEARCH("yes", LOWER(INDEX(Paste_Here!I$2:I$850, MATCH(B455, Paste_Here!A$2:A$850, 0))))), "Yes", IF(ISNUMBER(SEARCH("no", LOWER(INDEX(Paste_Here!I$2:I$850, MATCH(B455, Paste_Here!A$2:A$850, 0))))), "No", "")), ""), "")</f>
        <v/>
      </c>
      <c r="U455" s="66"/>
      <c r="V455" s="76" t="str">
        <f>IFERROR(IF(B455&lt;&gt;"", IF(ISTEXT(INDEX(Paste_Here!J$2:J$850, MATCH(B455, Paste_Here!A$2:A$850, 0))), VALUE(INDEX(Paste_Here!J$2:J$850, MATCH(B455, Paste_Here!A$2:A$850, 0))), ""), ""), "")</f>
        <v/>
      </c>
      <c r="W455" s="66"/>
      <c r="X455" s="66"/>
      <c r="Y455" s="76" t="str">
        <f t="shared" si="58"/>
        <v/>
      </c>
      <c r="Z455" s="66"/>
      <c r="AA455" s="76" t="str">
        <f>IFERROR(IF(B455&lt;&gt;"", IF(AND(INDEX(Paste_Here!AI$2:AI$850, MATCH(B455, Paste_Here!A$2:A$850, 0))&lt;&gt;"", ISNUMBER(VALUE(INDEX(Paste_Here!AI$2:AI$850, MATCH(B455, Paste_Here!A$2:A$850, 0))))), INDEX(Paste_Here!AI$2:AI$850, MATCH(B455, Paste_Here!A$2:A$850, 0)), ""), ""), "")</f>
        <v/>
      </c>
      <c r="AB455" s="66"/>
      <c r="AC455" s="76" t="str">
        <f>IFERROR(IF(B455&lt;&gt;"", IF(AND(INDEX(Paste_Here!AJ$2:AJ$850, MATCH(B455, Paste_Here!A$2:A$850, 0))&lt;&gt;"", ISNUMBER(VALUE(INDEX(Paste_Here!AJ$2:AJ$850, MATCH(B455, Paste_Here!A$2:A$850, 0))))), INDEX(Paste_Here!AJ$2:AJ$850, MATCH(B455, Paste_Here!A$2:A$850, 0)), ""), ""), "")</f>
        <v/>
      </c>
      <c r="AD455" s="66"/>
      <c r="AE455" s="76" t="str">
        <f>IFERROR(IF(B455&lt;&gt;"", IF(AND(INDEX(Paste_Here!AK$2:AK$850, MATCH(B455, Paste_Here!A$2:A$850, 0))&lt;&gt;"", ISNUMBER(VALUE(INDEX(Paste_Here!AK$2:AK$850, MATCH(B455, Paste_Here!A$2:A$850, 0))))), INDEX(Paste_Here!AK$2:AK$850, MATCH(B455, Paste_Here!A$2:A$850, 0)), ""), ""), "")</f>
        <v/>
      </c>
      <c r="AF455" s="66"/>
      <c r="AG455" s="76" t="str">
        <f>IFERROR(IF(B455&lt;&gt;"", IF(AND(INDEX(Paste_Here!AL$2:AL$850, MATCH(B455, Paste_Here!A$2:A$850, 0))&lt;&gt;"", ISNUMBER(VALUE(INDEX(Paste_Here!AL$2:AL$850, MATCH(B455, Paste_Here!A$2:A$850, 0))))), INDEX(Paste_Here!AL$2:AL$850, MATCH(B455, Paste_Here!A$2:A$850, 0)), ""), ""), "")</f>
        <v/>
      </c>
      <c r="AH455" s="66"/>
      <c r="AI455" s="76" t="str">
        <f>IFERROR(IF(B455&lt;&gt;"", IF(AND(INDEX(Paste_Here!AH$2:AH$850, MATCH(B455, Paste_Here!A$2:A$850, 0))&lt;&gt;"", ISNUMBER(VALUE(INDEX(Paste_Here!AH$2:AH$850, MATCH(B455, Paste_Here!A$2:A$850, 0))))), IF(VALUE(INDEX(Paste_Here!AH$2:AH$850, MATCH(B455, Paste_Here!A$2:A$850, 0)))=0, "", INDEX(Paste_Here!AH$2:AH$850, MATCH(B455, Paste_Here!A$2:A$850, 0))), ""), ""), "")</f>
        <v/>
      </c>
      <c r="AJ455" s="66"/>
      <c r="AK455" s="76" t="str">
        <f>IFERROR(IF(B455&lt;&gt;"", IF(AND(INDEX(Paste_Here!N$2:N$850, MATCH(B455, Paste_Here!A$2:A$850, 0))&lt;&gt;"", ISNUMBER(VALUE(INDEX(Paste_Here!N$2:N$850, MATCH(B455, Paste_Here!A$2:A$850, 0))))), INDEX(Paste_Here!N$2:N$850, MATCH(B455, Paste_Here!A$2:A$850, 0)), ""), ""), "")</f>
        <v/>
      </c>
      <c r="AL455" s="66"/>
      <c r="AM455" s="76" t="str">
        <f>IFERROR(IF(B455&lt;&gt;"", IF(AND(INDEX(Paste_Here!O$2:O$850, MATCH(B455, Paste_Here!A$2:A$850, 0))&lt;&gt;"", ISNUMBER(VALUE(INDEX(Paste_Here!O$2:O$850, MATCH(B455, Paste_Here!A$2:A$850, 0))))), INDEX(Paste_Here!O$2:O$850, MATCH(B455, Paste_Here!A$2:A$850, 0)), ""), ""), "")</f>
        <v/>
      </c>
      <c r="AN455" s="66"/>
      <c r="AO455" s="76"/>
      <c r="AP455" s="66"/>
      <c r="AQ455" s="76"/>
      <c r="AR455" s="66"/>
      <c r="AS455" s="76"/>
      <c r="AT455" s="66"/>
      <c r="AU455" s="66"/>
      <c r="AV455" s="76" t="str">
        <f t="shared" si="59"/>
        <v/>
      </c>
      <c r="AW455" s="66"/>
      <c r="AX455" s="76" t="str">
        <f>IFERROR(IF(B455&lt;&gt;"", IF(ISNUMBER(SEARCH("Revealed-Potential (Primary Focus)", LOWER(INDEX(Paste_Here!Z$2:Z$850, MATCH(B455, Paste_Here!A$2:A$850, 0))))), "Rev-Potential: Prim", IF(ISNUMBER(SEARCH("Revealed-Potential (Secondary Focus)", LOWER(INDEX(Paste_Here!Z$2:Z$850, MATCH(B455, Paste_Here!A$2:A$850, 0))))), "Rev-Potential: Sec", IF(ISNUMBER(SEARCH("Monitoring", LOWER(INDEX(Paste_Here!Z$2:Z$850, MATCH(B455, Paste_Here!A$2:A$850, 0))))), "Monitoring", IF(ISNUMBER(SEARCH("At-Promise (Secondary Focus)", LOWER(INDEX(Paste_Here!Z$2:Z$850, MATCH(B455, Paste_Here!A$2:A$850, 0))))), "At-Promise: Sec", IF(ISNUMBER(SEARCH("At-Promise (Primary Focus)", LOWER(INDEX(Paste_Here!Z$2:Z$850, MATCH(B455, Paste_Here!A$2:A$850, 0))))), "At-Promise: Prim", ""))))), ""), "")</f>
        <v/>
      </c>
      <c r="AY455" s="66"/>
      <c r="AZ455" s="76"/>
      <c r="BA455" s="66"/>
      <c r="BB455" s="76"/>
      <c r="BC455" s="66"/>
      <c r="BD455" s="76"/>
      <c r="BE455" s="66"/>
      <c r="BF455" s="76"/>
      <c r="BG455" s="66"/>
      <c r="BH455" s="76"/>
      <c r="BI455" s="66"/>
      <c r="BJ455" s="66"/>
      <c r="BK455" s="76" t="str">
        <f t="shared" si="60"/>
        <v/>
      </c>
      <c r="BL455" s="66"/>
      <c r="BM455" s="76" t="str">
        <f>IFERROR(IF(B455&lt;&gt;"", IF(AND(ISNUMBER(VALUE(SUBSTITUTE(SUBSTITUTE(Paste_Here!R455, "br", "-"), "L", ""))), VALUE(SUBSTITUTE(SUBSTITUTE(Paste_Here!R455, "br", "-"), "L", "")) &gt;= 1095), "Yes", IF(AND(ISNUMBER(VALUE(SUBSTITUTE(SUBSTITUTE(Paste_Here!R455, "br", "-"), "L", ""))), VALUE(SUBSTITUTE(SUBSTITUTE(Paste_Here!R455, "br", "-"), "L", "")) &lt;= 1094), "No", "")), ""), "")</f>
        <v/>
      </c>
      <c r="BN455" s="66"/>
      <c r="BO455" s="76" t="str">
        <f>IFERROR(IF(B455&lt;&gt;"", IF(COUNTIF(INDEX(Paste_Here!Y$2:AB$850, MATCH(B455, Paste_Here!A$2:A$850, 0), 0), "yes") &gt; 0, "Yes", IF(COUNTIF(INDEX(Paste_Here!Y$2:AB$850, MATCH(B455, Paste_Here!A$2:A$850, 0), 0), "no") &gt; 0, "No", "")), ""), "")</f>
        <v/>
      </c>
      <c r="BP455" s="66"/>
      <c r="BQ455" s="76" t="str">
        <f>IFERROR(IF(B455&lt;&gt;"", IF(AND(ISNUMBER(VALUE(SUBSTITUTE(SUBSTITUTE(Paste_Here!U455, "em", "-"), "q", ""))), VALUE(SUBSTITUTE(SUBSTITUTE(Paste_Here!U455, "em", "-"), "q", "")) &gt;= 910), "Yes", IF(AND(ISNUMBER(VALUE(SUBSTITUTE(SUBSTITUTE(Paste_Here!U455, "em", "-"), "q", ""))), VALUE(SUBSTITUTE(SUBSTITUTE(Paste_Here!U455, "em", "-"), "q", "")) &lt;= 909), "No", "")), ""), "")</f>
        <v/>
      </c>
      <c r="BR455" s="66"/>
      <c r="BS455" s="76" t="str">
        <f>IFERROR(IF(B455&lt;&gt;"", IF(AND(INDEX(Paste_Here!X$2:X$850, MATCH(B455, Paste_Here!A$2:A$850, 0))&lt;&gt;"", ISNUMBER(VALUE(INDEX(Paste_Here!X$2:X$850, MATCH(B455, Paste_Here!A$2:A$850, 0))))), INDEX(Paste_Here!X$2:X$850, MATCH(B455, Paste_Here!A$2:A$850, 0)), ""), ""), "")</f>
        <v/>
      </c>
      <c r="BT455" s="66"/>
      <c r="BU455" s="76" t="str">
        <f>IFERROR(IF(B455&lt;&gt;"", IF(ISNUMBER(VALUE(INDEX(Paste_Here!G$2:G$850, MATCH(B455, Paste_Here!A$2:A$850, 0)))), IF(VALUE(INDEX(Paste_Here!G$2:G$850, MATCH(B455, Paste_Here!A$2:A$850, 0)))=0, "No", IF(AND(VALUE(INDEX(Paste_Here!G$2:G$850, MATCH(B455, Paste_Here!A$2:A$850, 0)))&gt;=1, VALUE(INDEX(Paste_Here!G$2:G$850, MATCH(B455, Paste_Here!A$2:A$850, 0)))&lt;=4), VALUE(INDEX(Paste_Here!G$2:G$850, MATCH(B455, Paste_Here!A$2:A$850, 0))), "")), ""), ""), "")</f>
        <v/>
      </c>
      <c r="BV455" s="66"/>
      <c r="BW455" s="76" t="str">
        <f>IFERROR(IF(B455&lt;&gt;"", IF(ISNUMBER(VALUE(INDEX(Paste_Here!H$2:H$850, MATCH(B455, Paste_Here!A$2:A$850, 0)))), IF(VALUE(INDEX(Paste_Here!H$2:H$850, MATCH(B455, Paste_Here!A$2:A$850, 0)))=0, "No", IF(AND(VALUE(INDEX(Paste_Here!H$2:H$850, MATCH(B455, Paste_Here!A$2:A$850, 0)))&gt;=1, VALUE(INDEX(Paste_Here!H$2:H$850, MATCH(B455, Paste_Here!A$2:A$850, 0)))&lt;=4), VALUE(INDEX(Paste_Here!H$2:H$850, MATCH(B455, Paste_Here!A$2:A$850, 0))), "")), ""), ""), "")</f>
        <v/>
      </c>
      <c r="BX455" s="66"/>
      <c r="BY455" s="76"/>
      <c r="BZ455" s="66"/>
      <c r="CA455" s="76"/>
      <c r="CB455" s="66"/>
      <c r="CC455" s="66"/>
      <c r="CD455" s="76" t="str">
        <f t="shared" si="61"/>
        <v/>
      </c>
      <c r="CE455" s="66"/>
      <c r="CF455" s="76" t="str">
        <f>IFERROR(IF(B455&lt;&gt;"", IF(AND(INDEX(Paste_Here!P$2:P$850, MATCH(B455, Paste_Here!A$2:A$850, 0))&lt;&gt;"", ISNUMBER(VALUE(INDEX(Paste_Here!P$2:P$850, MATCH(B455, Paste_Here!A$2:A$850, 0))))), INDEX(Paste_Here!P$2:P$850, MATCH(B455, Paste_Here!A$2:A$850, 0)), ""), ""), "")</f>
        <v/>
      </c>
      <c r="CG455" s="66"/>
      <c r="CH455" s="76" t="str">
        <f>IFERROR(IF(B455&lt;&gt;"", IF(ISNUMBER(SEARCH("highrisk", LOWER(INDEX(Paste_Here!Q$2:Q$850, MATCH(B455, Paste_Here!A$2:A$850, 0))))), "High Risk", IF(ISNUMBER(SEARCH("lowrisk", LOWER(INDEX(Paste_Here!Q$2:Q$850, MATCH(B455, Paste_Here!A$2:A$850, 0))))), "Low Risk", IF(ISNUMBER(SEARCH("somerisk", LOWER(INDEX(Paste_Here!Q$2:Q$850, MATCH(B455, Paste_Here!A$2:A$850, 0))))), "Some Risk", ""))), ""), "")</f>
        <v/>
      </c>
      <c r="CI455" s="66"/>
      <c r="CJ455" s="76" t="str">
        <f>IFERROR(IF(B455&lt;&gt;"", IF(AND(INDEX(Paste_Here!AA$2:AA$850, MATCH(B455, Paste_Here!A$2:A$850, 0))&lt;&gt;"", ISNUMBER(VALUE(INDEX(Paste_Here!AA$2:AA$850, MATCH(B455, Paste_Here!A$2:A$850, 0))))), INDEX(Paste_Here!AA$2:AA$850, MATCH(B455, Paste_Here!A$2:A$850, 0)), ""), ""), "")</f>
        <v/>
      </c>
      <c r="CK455" s="66"/>
      <c r="CL455" s="76" t="str">
        <f>IFERROR(IF(B455&lt;&gt;"", IF(LOWER(INDEX(Paste_Here!AB$2:AB$850, MATCH(B455, Paste_Here!A$2:A$850, 0)))="approaching expectations", "Approaching", IF(LOWER(INDEX(Paste_Here!AB$2:AB$850, MATCH(B455, Paste_Here!A$2:A$850, 0)))="met expectations", "Met", IF(LOWER(INDEX(Paste_Here!AB$2:AB$850, MATCH(B455, Paste_Here!A$2:A$850, 0)))="exceeded expectations", "Exceeded", IF(LOWER(INDEX(Paste_Here!AB$2:AB$850, MATCH(B455, Paste_Here!A$2:A$850, 0)))="below expectations", "Below", "")))), ""), "")</f>
        <v/>
      </c>
      <c r="CM455" s="66"/>
      <c r="CN455" s="76" t="str">
        <f>IFERROR(IF(B455&lt;&gt;"", IF(AND(INDEX(Paste_Here!AC$2:AC$850, MATCH(B455, Paste_Here!A$2:A$850, 0))&lt;&gt;"", ISNUMBER(VALUE(INDEX(Paste_Here!AC$2:AC$850, MATCH(B455, Paste_Here!A$2:A$850, 0))))), INDEX(Paste_Here!AC$2:AC$850, MATCH(B455, Paste_Here!A$2:A$850, 0)), ""), ""), "")</f>
        <v/>
      </c>
      <c r="CO455" s="66"/>
      <c r="CP455" s="76"/>
      <c r="CQ455" s="66"/>
      <c r="CR455" s="76"/>
      <c r="CS455" s="66"/>
      <c r="CT455" s="76"/>
      <c r="CU455" s="66"/>
      <c r="CV455" s="76"/>
      <c r="CW455" s="66"/>
      <c r="CX455" s="76"/>
      <c r="CY455" s="66"/>
      <c r="CZ455" s="66"/>
      <c r="DA455" s="76" t="str">
        <f t="shared" si="62"/>
        <v/>
      </c>
      <c r="DB455" s="66"/>
      <c r="DC455" s="76" t="str">
        <f>IFERROR(IF(B455&lt;&gt;"", IF(AND(INDEX(Paste_Here!V$2:V$850, MATCH(B455, Paste_Here!A$2:A$850, 0))&lt;&gt;"", ISNUMBER(VALUE(INDEX(Paste_Here!V$2:V$850, MATCH(B455, Paste_Here!A$2:A$850, 0))))), INDEX(Paste_Here!V$2:V$850, MATCH(B455, Paste_Here!A$2:A$850, 0)), ""), ""), "")</f>
        <v/>
      </c>
      <c r="DD455" s="66"/>
      <c r="DE455" s="76" t="str">
        <f>IFERROR(IF(B455&lt;&gt;"", IF(ISNUMBER(SEARCH("highrisk", LOWER(INDEX(Paste_Here!W$2:W$850, MATCH(B455, Paste_Here!A$2:A$850, 0))))), "High Risk", IF(ISNUMBER(SEARCH("lowrisk", LOWER(INDEX(Paste_Here!W$2:W$850, MATCH(B455, Paste_Here!A$2:A$850, 0))))), "Low Risk", IF(ISNUMBER(SEARCH("somerisk", LOWER(INDEX(Paste_Here!W$2:W$850, MATCH(B455, Paste_Here!A$2:A$850, 0))))), "Some Risk", ""))), ""), "")</f>
        <v/>
      </c>
      <c r="DF455" s="66"/>
      <c r="DG455" s="76" t="str">
        <f>IFERROR(IF(B455&lt;&gt;"", IF(AND(INDEX(Paste_Here!S$2:S$850, MATCH(B455, Paste_Here!A$2:A$850, 0))&lt;&gt;"", ISNUMBER(VALUE(INDEX(Paste_Here!S$2:S$850, MATCH(B455, Paste_Here!A$2:A$850, 0))))), INDEX(Paste_Here!S$2:S$850, MATCH(B455, Paste_Here!A$2:A$850, 0)), ""), ""), "")</f>
        <v/>
      </c>
      <c r="DH455" s="66"/>
      <c r="DI455" s="76" t="str">
        <f>IFERROR(IF(B455&lt;&gt;"", IF(ISNUMBER(SEARCH("highrisk", LOWER(INDEX(Paste_Here!T$2:T$850, MATCH(B455, Paste_Here!A$2:A$850, 0))))), "High Risk", IF(ISNUMBER(SEARCH("lowrisk", LOWER(INDEX(Paste_Here!T$2:T$850, MATCH(B455, Paste_Here!A$2:A$850, 0))))), "Low Risk", IF(ISNUMBER(SEARCH("somerisk", LOWER(INDEX(Paste_Here!T$2:T$850, MATCH(B455, Paste_Here!A$2:A$850, 0))))), "Some Risk", ""))), ""), "")</f>
        <v/>
      </c>
      <c r="DJ455" s="66"/>
      <c r="DK455" s="76" t="str">
        <f>IFERROR(IF(B455&lt;&gt;"", IF(AND(INDEX(Paste_Here!AD$2:AD$850, MATCH(B455, Paste_Here!A$2:A$850, 0))&lt;&gt;"", ISNUMBER(VALUE(INDEX(Paste_Here!AD$2:AD$850, MATCH(B455, Paste_Here!A$2:A$850, 0))))), INDEX(Paste_Here!AD$2:AD$850, MATCH(B455, Paste_Here!A$2:A$850, 0)), ""), ""), "")</f>
        <v/>
      </c>
      <c r="DL455" s="66"/>
      <c r="DM455" s="76" t="str">
        <f>IFERROR(IF(B455&lt;&gt;"", IF(LOWER(INDEX(Paste_Here!AE$2:AE$850, MATCH(B455, Paste_Here!A$2:A$850, 0)))="approaching expectations", "Approaching", IF(LOWER(INDEX(Paste_Here!AE$2:AE$850, MATCH(B455, Paste_Here!A$2:A$850, 0)))="met expectations", "Met", IF(LOWER(INDEX(Paste_Here!AE$2:AE$850, MATCH(B455, Paste_Here!A$2:A$850, 0)))="exceeded expectations", "Exceeded", IF(LOWER(INDEX(Paste_Here!AE$2:AE$850, MATCH(B455, Paste_Here!A$2:A$850, 0)))="below expectations", "Below", "")))), ""), "")</f>
        <v/>
      </c>
      <c r="DN455" s="66"/>
      <c r="DO455" s="76"/>
      <c r="DP455" s="66"/>
      <c r="DQ455" s="76"/>
      <c r="DR455" s="66"/>
      <c r="DS455" s="76"/>
      <c r="DT455" s="66"/>
      <c r="DU455" s="76"/>
      <c r="DV455" s="66"/>
      <c r="DW455" s="66"/>
      <c r="DX455" s="76" t="str">
        <f t="shared" si="63"/>
        <v/>
      </c>
      <c r="DY455" s="66"/>
      <c r="DZ455" s="76"/>
      <c r="EA455" s="66"/>
      <c r="EB455" s="76"/>
      <c r="EC455" s="66"/>
      <c r="ED455" s="76" t="str">
        <f>IFERROR(IF(B455&lt;&gt;"", IF(AND(INDEX(Paste_Here!AF$2:AF$850, MATCH(B455, Paste_Here!A$2:A$850, 0))&lt;&gt;"", ISNUMBER(VALUE(INDEX(Paste_Here!AF$2:AF$850, MATCH(B455, Paste_Here!A$2:A$850, 0))))), INDEX(Paste_Here!AF$2:AF$850, MATCH(B455, Paste_Here!A$2:A$850, 0)), ""), ""), "")</f>
        <v/>
      </c>
      <c r="EE455" s="66"/>
      <c r="EF455" s="76"/>
      <c r="EG455" s="66"/>
      <c r="EH455" s="76"/>
      <c r="EI455" s="66"/>
      <c r="EJ455" s="76" t="str">
        <f>IFERROR(IF(B455&lt;&gt;"", IF(AND(INDEX(Paste_Here!AG$2:AG$850, MATCH(B455, Paste_Here!A$2:A$850, 0))&lt;&gt;"", ISNUMBER(VALUE(INDEX(Paste_Here!AG$2:AG$850, MATCH(B455, Paste_Here!A$2:A$850, 0))))), INDEX(Paste_Here!AG$2:AG$850, MATCH(B455, Paste_Here!A$2:A$850, 0)), ""), ""), "")</f>
        <v/>
      </c>
      <c r="EK455" s="66"/>
      <c r="EL455" s="76"/>
      <c r="EM455" s="66"/>
      <c r="EN455" s="76"/>
      <c r="EO455" s="66"/>
      <c r="EP455" s="76"/>
      <c r="EQ455" s="66"/>
      <c r="ER455" s="76"/>
      <c r="ES455" s="66"/>
      <c r="ET455" s="66"/>
      <c r="EU455" s="76"/>
      <c r="EV455" s="66"/>
      <c r="EW455" s="76"/>
      <c r="EX455" s="66"/>
      <c r="EY455" s="76"/>
      <c r="EZ455" s="66"/>
      <c r="FA455" s="76"/>
      <c r="FB455" s="66"/>
      <c r="FC455" s="76"/>
      <c r="FD455" s="66"/>
      <c r="FE455" s="76"/>
      <c r="FF455" s="66"/>
      <c r="FG455" s="76"/>
      <c r="FH455" s="66"/>
      <c r="FI455" s="76"/>
      <c r="FJ455" s="66"/>
      <c r="FK455" s="76"/>
      <c r="FL455" s="66"/>
      <c r="FM455" s="76"/>
      <c r="FN455" s="66"/>
      <c r="FO455" s="76"/>
      <c r="FP455" s="66"/>
      <c r="FQ455" s="76"/>
      <c r="FR455" s="66"/>
      <c r="FS455" s="76"/>
      <c r="FT455" s="66"/>
      <c r="FU455" s="76"/>
      <c r="FV455" s="66"/>
      <c r="FW455" s="76"/>
      <c r="FX455" s="66"/>
      <c r="FY455" s="76"/>
      <c r="FZ455" s="66"/>
      <c r="GA455" s="76"/>
      <c r="GB455" s="66"/>
      <c r="GC455" s="76"/>
      <c r="GD455" s="66"/>
      <c r="GE455" s="76"/>
      <c r="GF455" s="66"/>
      <c r="GG455" s="76"/>
      <c r="GH455" s="66"/>
      <c r="GI455" s="76"/>
      <c r="GJ455" s="66"/>
      <c r="GK455" s="76"/>
      <c r="GL455" s="66"/>
      <c r="GM455" s="76"/>
      <c r="GN455" s="66"/>
      <c r="GO455" s="76"/>
      <c r="GP455" s="66"/>
      <c r="GQ455" s="76"/>
      <c r="GR455" s="66"/>
      <c r="GS455" s="76"/>
      <c r="GT455" s="66"/>
      <c r="GU455" s="76"/>
      <c r="GV455" s="66"/>
      <c r="GW455" s="76"/>
      <c r="GX455" s="66"/>
      <c r="GY455" s="76"/>
      <c r="GZ455" s="66"/>
      <c r="HA455" s="76"/>
      <c r="HB455" s="66"/>
      <c r="HC455" s="76"/>
      <c r="HD455" s="66"/>
      <c r="HE455" s="76"/>
      <c r="HF455" s="66"/>
      <c r="HG455" s="76"/>
      <c r="HH455" s="66"/>
      <c r="HI455" s="76"/>
      <c r="HJ455" s="66"/>
      <c r="HK455" s="76"/>
      <c r="HL455" s="66"/>
      <c r="HM455" s="76"/>
      <c r="HN455" s="66"/>
      <c r="HO455" s="76"/>
      <c r="HP455" s="66"/>
      <c r="HQ455" s="76"/>
      <c r="HR455" s="66"/>
      <c r="HS455" s="76"/>
      <c r="HT455" s="66"/>
      <c r="HU455" s="76"/>
      <c r="HV455" s="66"/>
      <c r="HW455" s="76"/>
      <c r="HX455" s="66"/>
      <c r="HY455" s="76"/>
      <c r="HZ455" s="66"/>
      <c r="IA455" s="76"/>
      <c r="IB455" s="66"/>
      <c r="IC455" s="76"/>
      <c r="ID455" s="66"/>
      <c r="IE455" s="76"/>
      <c r="IF455" s="66"/>
      <c r="IG455" s="76"/>
      <c r="IH455" s="66"/>
      <c r="II455" s="76"/>
      <c r="IJ455" s="66"/>
      <c r="IK455" s="76"/>
      <c r="IL455" s="66"/>
      <c r="IM455" s="76"/>
      <c r="IN455" s="66"/>
      <c r="IO455" s="76"/>
      <c r="IP455" s="66"/>
      <c r="IQ455" s="76"/>
      <c r="IR455" s="66"/>
      <c r="IS455" s="76"/>
      <c r="IT455" s="66"/>
      <c r="IU455" s="76"/>
      <c r="IV455" s="66"/>
      <c r="IW455" s="76"/>
      <c r="IX455" s="66"/>
      <c r="IY455" s="76"/>
      <c r="IZ455" s="66"/>
      <c r="JA455" s="76"/>
      <c r="JB455" s="66"/>
      <c r="JC455" s="76"/>
      <c r="JD455" s="66"/>
      <c r="JE455" s="76"/>
      <c r="JF455" s="66"/>
      <c r="JG455" s="76"/>
      <c r="JH455" s="66"/>
      <c r="JI455" s="76"/>
      <c r="JJ455" s="66"/>
      <c r="JK455" s="76"/>
      <c r="JL455" s="66"/>
      <c r="JM455" s="76"/>
      <c r="JN455" s="66"/>
      <c r="JO455" s="76"/>
      <c r="JP455" s="66"/>
      <c r="JQ455" s="76"/>
      <c r="JR455" s="66"/>
      <c r="JS455" s="76"/>
      <c r="JT455" s="66"/>
      <c r="JU455" s="76"/>
      <c r="JV455" s="66"/>
      <c r="JW455" s="76"/>
      <c r="JX455" s="66"/>
      <c r="JY455" s="76"/>
      <c r="JZ455" s="66"/>
      <c r="KA455" s="76"/>
      <c r="KB455" s="66"/>
      <c r="KC455" s="76"/>
      <c r="KD455" s="66"/>
      <c r="KE455" s="76"/>
      <c r="KF455" s="66"/>
      <c r="KG455" s="76"/>
      <c r="KH455" s="66"/>
      <c r="KI455" s="76"/>
      <c r="KJ455" s="66"/>
      <c r="KK455" s="76"/>
      <c r="KL455" s="66"/>
      <c r="KM455" s="76"/>
      <c r="KN455" s="66"/>
      <c r="KO455" s="76"/>
      <c r="KP455" s="66"/>
      <c r="KQ455" s="76"/>
      <c r="KR455" s="66"/>
      <c r="KS455" s="76"/>
      <c r="KT455" s="66"/>
      <c r="KU455" s="76"/>
      <c r="KV455" s="66"/>
      <c r="KW455" s="76"/>
      <c r="KX455" s="66"/>
      <c r="KY455" s="76"/>
      <c r="KZ455" s="66"/>
      <c r="LA455" s="76"/>
      <c r="LB455" s="66"/>
      <c r="LC455" s="76"/>
      <c r="LD455" s="66"/>
      <c r="LE455" s="76"/>
      <c r="LF455" s="66"/>
      <c r="LG455" s="76"/>
      <c r="LH455" s="66"/>
      <c r="LI455" s="76"/>
      <c r="LJ455" s="66"/>
      <c r="LK455" s="76"/>
      <c r="LL455" s="66"/>
      <c r="LM455" s="76"/>
      <c r="LN455" s="66"/>
      <c r="LO455" s="76"/>
      <c r="LP455" s="66"/>
      <c r="LQ455" s="76"/>
      <c r="LR455" s="66"/>
      <c r="LS455" s="76"/>
      <c r="LT455" s="66"/>
      <c r="LU455" s="76"/>
      <c r="LV455" s="66"/>
      <c r="LW455" s="76"/>
      <c r="LX455" s="66"/>
      <c r="LY455" s="76"/>
      <c r="LZ455" s="66"/>
      <c r="MA455" s="76"/>
      <c r="MB455" s="66"/>
      <c r="MC455" s="76"/>
      <c r="MD455" s="66"/>
      <c r="MG455" s="1" t="str" cm="1">
        <f t="array" ref="MG455">IFERROR(INDEX(Paste_Here!$B$2:$B$850, MATCH(0, COUNTIF(MG$4:MG454, Paste_Here!$B$2:$B$850) + IF(Paste_Here!$B$2:$B$850="", 1, 0), 0)), "")</f>
        <v/>
      </c>
      <c r="MH455" s="1" t="str">
        <f>IF(MG455&lt;&gt;"", INDEX(Paste_Here!$A$2:$A$850, MATCH(MG455, Paste_Here!$B$2:$B$850, 0)), "")</f>
        <v/>
      </c>
      <c r="MI455" s="1" t="str">
        <f t="shared" si="64"/>
        <v/>
      </c>
      <c r="MJ455" s="1" t="str" cm="1">
        <f t="array" ref="MJ455">IFERROR(INDEX($MI$5:$MI$850, MATCH(SMALL(IF($MI$5:$MI$850&lt;&gt;"", COUNTIF($MI$5:$MI$850, "&lt;"&amp;$MI$5:$MI$850)+1), ROW()-ROW($MJ$5)+1), COUNTIF($MI$5:$MI$850, "&lt;"&amp;$MI$5:$MI$850)+1, 0)), "")</f>
        <v/>
      </c>
    </row>
    <row r="456" spans="1:348">
      <c r="A456" s="66"/>
      <c r="B456" s="76" t="str">
        <f t="shared" si="57"/>
        <v/>
      </c>
      <c r="C456" s="66"/>
      <c r="D456" s="76" t="str">
        <f>IFERROR(IF(B456&lt;&gt;"", IF(AND(INDEX(Paste_Here!B$2:B$850, MATCH(B456, Paste_Here!A$2:A$850, 0))&lt;&gt;"", ISNUMBER(VALUE(INDEX(Paste_Here!B$2:B$850, MATCH(B456, Paste_Here!A$2:A$850, 0))))), INDEX(Paste_Here!B$2:B$850, MATCH(B456, Paste_Here!A$2:A$850, 0)), ""), ""), "")</f>
        <v/>
      </c>
      <c r="E456" s="66"/>
      <c r="F456" s="76" t="str">
        <f>IFERROR(IF(B456&lt;&gt;"", IF(ISTEXT(INDEX(Paste_Here!K$2:K$850, MATCH(B456, Paste_Here!A$2:A$850, 0))), INDEX(Paste_Here!K$2:K$850, MATCH(B456, Paste_Here!A$2:A$850, 0)), ""), ""), "")</f>
        <v/>
      </c>
      <c r="G456" s="66"/>
      <c r="H456" s="76" t="str">
        <f>IFERROR(IF(B456&lt;&gt;"", IF(ISTEXT(INDEX(Paste_Here!C$2:C$850, MATCH(B456, Paste_Here!A$2:A$850, 0))), INDEX(Paste_Here!C$2:C$850, MATCH(B456, Paste_Here!A$2:A$850, 0)), ""), ""), "")</f>
        <v/>
      </c>
      <c r="I456" s="66"/>
      <c r="J456" s="76" t="str">
        <f>IFERROR(IF(B456&lt;&gt;"", IF(ISNUMBER(SEARCH("s", LOWER(INDEX(Paste_Here!M$2:M$850, MATCH(B456, Paste_Here!A$2:A$850, 0))))), "Yes", IF(INDEX(Paste_Here!M$2:M$850, MATCH(B456, Paste_Here!A$2:A$850, 0))&lt;&gt;"", "No", "")), ""), "")</f>
        <v/>
      </c>
      <c r="K456" s="66"/>
      <c r="L456" s="76" t="str">
        <f>IFERROR(IF(B456&lt;&gt;"", IF(ISNUMBER(SEARCH("yes", LOWER(INDEX(Paste_Here!E$2:E$850, MATCH(B456, Paste_Here!A$2:A$850, 0))))), "Yes", IF(ISNUMBER(SEARCH("no", LOWER(INDEX(Paste_Here!E$2:E$850, MATCH(B456, Paste_Here!A$2:A$850, 0))))), "No", "")), ""), "")</f>
        <v/>
      </c>
      <c r="M456" s="66"/>
      <c r="N456" s="76" t="str">
        <f>IFERROR(IF(B456&lt;&gt;"", IF(ISNUMBER(SEARCH("yes", LOWER(INDEX(Paste_Here!F$2:F$850, MATCH(B456, Paste_Here!A$2:A$850, 0))))), "Yes", IF(ISNUMBER(SEARCH("no", LOWER(INDEX(Paste_Here!F$2:F$850, MATCH(B456, Paste_Here!A$2:A$850, 0))))), "No", "")), ""), "")</f>
        <v/>
      </c>
      <c r="O456" s="66"/>
      <c r="P456" s="76" t="str">
        <f>IFERROR(IF(B456&lt;&gt;"", IF(ISNUMBER(SEARCH("yes", LOWER(INDEX(Paste_Here!L$2:L$850, MATCH(B456, Paste_Here!A$2:A$850, 0))))), "Yes", IF(ISNUMBER(SEARCH("no", LOWER(INDEX(Paste_Here!L$2:L$850, MATCH(B456, Paste_Here!A$2:A$850, 0))))), "No", "")), ""), "")</f>
        <v/>
      </c>
      <c r="Q456" s="66"/>
      <c r="R456" s="76" t="str">
        <f>IFERROR(IF(B456&lt;&gt;"", IF(ISNUMBER(SEARCH("transitional 2", LOWER(INDEX(Paste_Here!D$2:D$850, MATCH(B456, Paste_Here!A$2:A$850, 0))))), "T2", IF(ISNUMBER(SEARCH("transitional 1", LOWER(INDEX(Paste_Here!D$2:D$850, MATCH(B456, Paste_Here!A$2:A$850, 0))))), "T1", IF(ISNUMBER(SEARCH("waived ell services", LOWER(INDEX(Paste_Here!D$2:D$850, MATCH(B456, Paste_Here!A$2:A$850, 0))))), "W", IF(ISNUMBER(SEARCH("english language learner", LOWER(INDEX(Paste_Here!D$2:D$850, MATCH(B456, Paste_Here!A$2:A$850, 0))))), "L", "")))), ""), "")</f>
        <v/>
      </c>
      <c r="S456" s="66"/>
      <c r="T456" s="76" t="str">
        <f>IFERROR(IF(B456&lt;&gt;"", IF(ISNUMBER(SEARCH("yes", LOWER(INDEX(Paste_Here!I$2:I$850, MATCH(B456, Paste_Here!A$2:A$850, 0))))), "Yes", IF(ISNUMBER(SEARCH("no", LOWER(INDEX(Paste_Here!I$2:I$850, MATCH(B456, Paste_Here!A$2:A$850, 0))))), "No", "")), ""), "")</f>
        <v/>
      </c>
      <c r="U456" s="66"/>
      <c r="V456" s="76" t="str">
        <f>IFERROR(IF(B456&lt;&gt;"", IF(ISTEXT(INDEX(Paste_Here!J$2:J$850, MATCH(B456, Paste_Here!A$2:A$850, 0))), VALUE(INDEX(Paste_Here!J$2:J$850, MATCH(B456, Paste_Here!A$2:A$850, 0))), ""), ""), "")</f>
        <v/>
      </c>
      <c r="W456" s="66"/>
      <c r="X456" s="66"/>
      <c r="Y456" s="76" t="str">
        <f t="shared" si="58"/>
        <v/>
      </c>
      <c r="Z456" s="66"/>
      <c r="AA456" s="76" t="str">
        <f>IFERROR(IF(B456&lt;&gt;"", IF(AND(INDEX(Paste_Here!AI$2:AI$850, MATCH(B456, Paste_Here!A$2:A$850, 0))&lt;&gt;"", ISNUMBER(VALUE(INDEX(Paste_Here!AI$2:AI$850, MATCH(B456, Paste_Here!A$2:A$850, 0))))), INDEX(Paste_Here!AI$2:AI$850, MATCH(B456, Paste_Here!A$2:A$850, 0)), ""), ""), "")</f>
        <v/>
      </c>
      <c r="AB456" s="66"/>
      <c r="AC456" s="76" t="str">
        <f>IFERROR(IF(B456&lt;&gt;"", IF(AND(INDEX(Paste_Here!AJ$2:AJ$850, MATCH(B456, Paste_Here!A$2:A$850, 0))&lt;&gt;"", ISNUMBER(VALUE(INDEX(Paste_Here!AJ$2:AJ$850, MATCH(B456, Paste_Here!A$2:A$850, 0))))), INDEX(Paste_Here!AJ$2:AJ$850, MATCH(B456, Paste_Here!A$2:A$850, 0)), ""), ""), "")</f>
        <v/>
      </c>
      <c r="AD456" s="66"/>
      <c r="AE456" s="76" t="str">
        <f>IFERROR(IF(B456&lt;&gt;"", IF(AND(INDEX(Paste_Here!AK$2:AK$850, MATCH(B456, Paste_Here!A$2:A$850, 0))&lt;&gt;"", ISNUMBER(VALUE(INDEX(Paste_Here!AK$2:AK$850, MATCH(B456, Paste_Here!A$2:A$850, 0))))), INDEX(Paste_Here!AK$2:AK$850, MATCH(B456, Paste_Here!A$2:A$850, 0)), ""), ""), "")</f>
        <v/>
      </c>
      <c r="AF456" s="66"/>
      <c r="AG456" s="76" t="str">
        <f>IFERROR(IF(B456&lt;&gt;"", IF(AND(INDEX(Paste_Here!AL$2:AL$850, MATCH(B456, Paste_Here!A$2:A$850, 0))&lt;&gt;"", ISNUMBER(VALUE(INDEX(Paste_Here!AL$2:AL$850, MATCH(B456, Paste_Here!A$2:A$850, 0))))), INDEX(Paste_Here!AL$2:AL$850, MATCH(B456, Paste_Here!A$2:A$850, 0)), ""), ""), "")</f>
        <v/>
      </c>
      <c r="AH456" s="66"/>
      <c r="AI456" s="76" t="str">
        <f>IFERROR(IF(B456&lt;&gt;"", IF(AND(INDEX(Paste_Here!AH$2:AH$850, MATCH(B456, Paste_Here!A$2:A$850, 0))&lt;&gt;"", ISNUMBER(VALUE(INDEX(Paste_Here!AH$2:AH$850, MATCH(B456, Paste_Here!A$2:A$850, 0))))), IF(VALUE(INDEX(Paste_Here!AH$2:AH$850, MATCH(B456, Paste_Here!A$2:A$850, 0)))=0, "", INDEX(Paste_Here!AH$2:AH$850, MATCH(B456, Paste_Here!A$2:A$850, 0))), ""), ""), "")</f>
        <v/>
      </c>
      <c r="AJ456" s="66"/>
      <c r="AK456" s="76" t="str">
        <f>IFERROR(IF(B456&lt;&gt;"", IF(AND(INDEX(Paste_Here!N$2:N$850, MATCH(B456, Paste_Here!A$2:A$850, 0))&lt;&gt;"", ISNUMBER(VALUE(INDEX(Paste_Here!N$2:N$850, MATCH(B456, Paste_Here!A$2:A$850, 0))))), INDEX(Paste_Here!N$2:N$850, MATCH(B456, Paste_Here!A$2:A$850, 0)), ""), ""), "")</f>
        <v/>
      </c>
      <c r="AL456" s="66"/>
      <c r="AM456" s="76" t="str">
        <f>IFERROR(IF(B456&lt;&gt;"", IF(AND(INDEX(Paste_Here!O$2:O$850, MATCH(B456, Paste_Here!A$2:A$850, 0))&lt;&gt;"", ISNUMBER(VALUE(INDEX(Paste_Here!O$2:O$850, MATCH(B456, Paste_Here!A$2:A$850, 0))))), INDEX(Paste_Here!O$2:O$850, MATCH(B456, Paste_Here!A$2:A$850, 0)), ""), ""), "")</f>
        <v/>
      </c>
      <c r="AN456" s="66"/>
      <c r="AO456" s="76"/>
      <c r="AP456" s="66"/>
      <c r="AQ456" s="76"/>
      <c r="AR456" s="66"/>
      <c r="AS456" s="76"/>
      <c r="AT456" s="66"/>
      <c r="AU456" s="66"/>
      <c r="AV456" s="76" t="str">
        <f t="shared" si="59"/>
        <v/>
      </c>
      <c r="AW456" s="66"/>
      <c r="AX456" s="76" t="str">
        <f>IFERROR(IF(B456&lt;&gt;"", IF(ISNUMBER(SEARCH("Revealed-Potential (Primary Focus)", LOWER(INDEX(Paste_Here!Z$2:Z$850, MATCH(B456, Paste_Here!A$2:A$850, 0))))), "Rev-Potential: Prim", IF(ISNUMBER(SEARCH("Revealed-Potential (Secondary Focus)", LOWER(INDEX(Paste_Here!Z$2:Z$850, MATCH(B456, Paste_Here!A$2:A$850, 0))))), "Rev-Potential: Sec", IF(ISNUMBER(SEARCH("Monitoring", LOWER(INDEX(Paste_Here!Z$2:Z$850, MATCH(B456, Paste_Here!A$2:A$850, 0))))), "Monitoring", IF(ISNUMBER(SEARCH("At-Promise (Secondary Focus)", LOWER(INDEX(Paste_Here!Z$2:Z$850, MATCH(B456, Paste_Here!A$2:A$850, 0))))), "At-Promise: Sec", IF(ISNUMBER(SEARCH("At-Promise (Primary Focus)", LOWER(INDEX(Paste_Here!Z$2:Z$850, MATCH(B456, Paste_Here!A$2:A$850, 0))))), "At-Promise: Prim", ""))))), ""), "")</f>
        <v/>
      </c>
      <c r="AY456" s="66"/>
      <c r="AZ456" s="76"/>
      <c r="BA456" s="66"/>
      <c r="BB456" s="76"/>
      <c r="BC456" s="66"/>
      <c r="BD456" s="76"/>
      <c r="BE456" s="66"/>
      <c r="BF456" s="76"/>
      <c r="BG456" s="66"/>
      <c r="BH456" s="76"/>
      <c r="BI456" s="66"/>
      <c r="BJ456" s="66"/>
      <c r="BK456" s="76" t="str">
        <f t="shared" si="60"/>
        <v/>
      </c>
      <c r="BL456" s="66"/>
      <c r="BM456" s="76" t="str">
        <f>IFERROR(IF(B456&lt;&gt;"", IF(AND(ISNUMBER(VALUE(SUBSTITUTE(SUBSTITUTE(Paste_Here!R456, "br", "-"), "L", ""))), VALUE(SUBSTITUTE(SUBSTITUTE(Paste_Here!R456, "br", "-"), "L", "")) &gt;= 1095), "Yes", IF(AND(ISNUMBER(VALUE(SUBSTITUTE(SUBSTITUTE(Paste_Here!R456, "br", "-"), "L", ""))), VALUE(SUBSTITUTE(SUBSTITUTE(Paste_Here!R456, "br", "-"), "L", "")) &lt;= 1094), "No", "")), ""), "")</f>
        <v/>
      </c>
      <c r="BN456" s="66"/>
      <c r="BO456" s="76" t="str">
        <f>IFERROR(IF(B456&lt;&gt;"", IF(COUNTIF(INDEX(Paste_Here!Y$2:AB$850, MATCH(B456, Paste_Here!A$2:A$850, 0), 0), "yes") &gt; 0, "Yes", IF(COUNTIF(INDEX(Paste_Here!Y$2:AB$850, MATCH(B456, Paste_Here!A$2:A$850, 0), 0), "no") &gt; 0, "No", "")), ""), "")</f>
        <v/>
      </c>
      <c r="BP456" s="66"/>
      <c r="BQ456" s="76" t="str">
        <f>IFERROR(IF(B456&lt;&gt;"", IF(AND(ISNUMBER(VALUE(SUBSTITUTE(SUBSTITUTE(Paste_Here!U456, "em", "-"), "q", ""))), VALUE(SUBSTITUTE(SUBSTITUTE(Paste_Here!U456, "em", "-"), "q", "")) &gt;= 910), "Yes", IF(AND(ISNUMBER(VALUE(SUBSTITUTE(SUBSTITUTE(Paste_Here!U456, "em", "-"), "q", ""))), VALUE(SUBSTITUTE(SUBSTITUTE(Paste_Here!U456, "em", "-"), "q", "")) &lt;= 909), "No", "")), ""), "")</f>
        <v/>
      </c>
      <c r="BR456" s="66"/>
      <c r="BS456" s="76" t="str">
        <f>IFERROR(IF(B456&lt;&gt;"", IF(AND(INDEX(Paste_Here!X$2:X$850, MATCH(B456, Paste_Here!A$2:A$850, 0))&lt;&gt;"", ISNUMBER(VALUE(INDEX(Paste_Here!X$2:X$850, MATCH(B456, Paste_Here!A$2:A$850, 0))))), INDEX(Paste_Here!X$2:X$850, MATCH(B456, Paste_Here!A$2:A$850, 0)), ""), ""), "")</f>
        <v/>
      </c>
      <c r="BT456" s="66"/>
      <c r="BU456" s="76" t="str">
        <f>IFERROR(IF(B456&lt;&gt;"", IF(ISNUMBER(VALUE(INDEX(Paste_Here!G$2:G$850, MATCH(B456, Paste_Here!A$2:A$850, 0)))), IF(VALUE(INDEX(Paste_Here!G$2:G$850, MATCH(B456, Paste_Here!A$2:A$850, 0)))=0, "No", IF(AND(VALUE(INDEX(Paste_Here!G$2:G$850, MATCH(B456, Paste_Here!A$2:A$850, 0)))&gt;=1, VALUE(INDEX(Paste_Here!G$2:G$850, MATCH(B456, Paste_Here!A$2:A$850, 0)))&lt;=4), VALUE(INDEX(Paste_Here!G$2:G$850, MATCH(B456, Paste_Here!A$2:A$850, 0))), "")), ""), ""), "")</f>
        <v/>
      </c>
      <c r="BV456" s="66"/>
      <c r="BW456" s="76" t="str">
        <f>IFERROR(IF(B456&lt;&gt;"", IF(ISNUMBER(VALUE(INDEX(Paste_Here!H$2:H$850, MATCH(B456, Paste_Here!A$2:A$850, 0)))), IF(VALUE(INDEX(Paste_Here!H$2:H$850, MATCH(B456, Paste_Here!A$2:A$850, 0)))=0, "No", IF(AND(VALUE(INDEX(Paste_Here!H$2:H$850, MATCH(B456, Paste_Here!A$2:A$850, 0)))&gt;=1, VALUE(INDEX(Paste_Here!H$2:H$850, MATCH(B456, Paste_Here!A$2:A$850, 0)))&lt;=4), VALUE(INDEX(Paste_Here!H$2:H$850, MATCH(B456, Paste_Here!A$2:A$850, 0))), "")), ""), ""), "")</f>
        <v/>
      </c>
      <c r="BX456" s="66"/>
      <c r="BY456" s="76"/>
      <c r="BZ456" s="66"/>
      <c r="CA456" s="76"/>
      <c r="CB456" s="66"/>
      <c r="CC456" s="66"/>
      <c r="CD456" s="76" t="str">
        <f t="shared" si="61"/>
        <v/>
      </c>
      <c r="CE456" s="66"/>
      <c r="CF456" s="76" t="str">
        <f>IFERROR(IF(B456&lt;&gt;"", IF(AND(INDEX(Paste_Here!P$2:P$850, MATCH(B456, Paste_Here!A$2:A$850, 0))&lt;&gt;"", ISNUMBER(VALUE(INDEX(Paste_Here!P$2:P$850, MATCH(B456, Paste_Here!A$2:A$850, 0))))), INDEX(Paste_Here!P$2:P$850, MATCH(B456, Paste_Here!A$2:A$850, 0)), ""), ""), "")</f>
        <v/>
      </c>
      <c r="CG456" s="66"/>
      <c r="CH456" s="76" t="str">
        <f>IFERROR(IF(B456&lt;&gt;"", IF(ISNUMBER(SEARCH("highrisk", LOWER(INDEX(Paste_Here!Q$2:Q$850, MATCH(B456, Paste_Here!A$2:A$850, 0))))), "High Risk", IF(ISNUMBER(SEARCH("lowrisk", LOWER(INDEX(Paste_Here!Q$2:Q$850, MATCH(B456, Paste_Here!A$2:A$850, 0))))), "Low Risk", IF(ISNUMBER(SEARCH("somerisk", LOWER(INDEX(Paste_Here!Q$2:Q$850, MATCH(B456, Paste_Here!A$2:A$850, 0))))), "Some Risk", ""))), ""), "")</f>
        <v/>
      </c>
      <c r="CI456" s="66"/>
      <c r="CJ456" s="76" t="str">
        <f>IFERROR(IF(B456&lt;&gt;"", IF(AND(INDEX(Paste_Here!AA$2:AA$850, MATCH(B456, Paste_Here!A$2:A$850, 0))&lt;&gt;"", ISNUMBER(VALUE(INDEX(Paste_Here!AA$2:AA$850, MATCH(B456, Paste_Here!A$2:A$850, 0))))), INDEX(Paste_Here!AA$2:AA$850, MATCH(B456, Paste_Here!A$2:A$850, 0)), ""), ""), "")</f>
        <v/>
      </c>
      <c r="CK456" s="66"/>
      <c r="CL456" s="76" t="str">
        <f>IFERROR(IF(B456&lt;&gt;"", IF(LOWER(INDEX(Paste_Here!AB$2:AB$850, MATCH(B456, Paste_Here!A$2:A$850, 0)))="approaching expectations", "Approaching", IF(LOWER(INDEX(Paste_Here!AB$2:AB$850, MATCH(B456, Paste_Here!A$2:A$850, 0)))="met expectations", "Met", IF(LOWER(INDEX(Paste_Here!AB$2:AB$850, MATCH(B456, Paste_Here!A$2:A$850, 0)))="exceeded expectations", "Exceeded", IF(LOWER(INDEX(Paste_Here!AB$2:AB$850, MATCH(B456, Paste_Here!A$2:A$850, 0)))="below expectations", "Below", "")))), ""), "")</f>
        <v/>
      </c>
      <c r="CM456" s="66"/>
      <c r="CN456" s="76" t="str">
        <f>IFERROR(IF(B456&lt;&gt;"", IF(AND(INDEX(Paste_Here!AC$2:AC$850, MATCH(B456, Paste_Here!A$2:A$850, 0))&lt;&gt;"", ISNUMBER(VALUE(INDEX(Paste_Here!AC$2:AC$850, MATCH(B456, Paste_Here!A$2:A$850, 0))))), INDEX(Paste_Here!AC$2:AC$850, MATCH(B456, Paste_Here!A$2:A$850, 0)), ""), ""), "")</f>
        <v/>
      </c>
      <c r="CO456" s="66"/>
      <c r="CP456" s="76"/>
      <c r="CQ456" s="66"/>
      <c r="CR456" s="76"/>
      <c r="CS456" s="66"/>
      <c r="CT456" s="76"/>
      <c r="CU456" s="66"/>
      <c r="CV456" s="76"/>
      <c r="CW456" s="66"/>
      <c r="CX456" s="76"/>
      <c r="CY456" s="66"/>
      <c r="CZ456" s="66"/>
      <c r="DA456" s="76" t="str">
        <f t="shared" si="62"/>
        <v/>
      </c>
      <c r="DB456" s="66"/>
      <c r="DC456" s="76" t="str">
        <f>IFERROR(IF(B456&lt;&gt;"", IF(AND(INDEX(Paste_Here!V$2:V$850, MATCH(B456, Paste_Here!A$2:A$850, 0))&lt;&gt;"", ISNUMBER(VALUE(INDEX(Paste_Here!V$2:V$850, MATCH(B456, Paste_Here!A$2:A$850, 0))))), INDEX(Paste_Here!V$2:V$850, MATCH(B456, Paste_Here!A$2:A$850, 0)), ""), ""), "")</f>
        <v/>
      </c>
      <c r="DD456" s="66"/>
      <c r="DE456" s="76" t="str">
        <f>IFERROR(IF(B456&lt;&gt;"", IF(ISNUMBER(SEARCH("highrisk", LOWER(INDEX(Paste_Here!W$2:W$850, MATCH(B456, Paste_Here!A$2:A$850, 0))))), "High Risk", IF(ISNUMBER(SEARCH("lowrisk", LOWER(INDEX(Paste_Here!W$2:W$850, MATCH(B456, Paste_Here!A$2:A$850, 0))))), "Low Risk", IF(ISNUMBER(SEARCH("somerisk", LOWER(INDEX(Paste_Here!W$2:W$850, MATCH(B456, Paste_Here!A$2:A$850, 0))))), "Some Risk", ""))), ""), "")</f>
        <v/>
      </c>
      <c r="DF456" s="66"/>
      <c r="DG456" s="76" t="str">
        <f>IFERROR(IF(B456&lt;&gt;"", IF(AND(INDEX(Paste_Here!S$2:S$850, MATCH(B456, Paste_Here!A$2:A$850, 0))&lt;&gt;"", ISNUMBER(VALUE(INDEX(Paste_Here!S$2:S$850, MATCH(B456, Paste_Here!A$2:A$850, 0))))), INDEX(Paste_Here!S$2:S$850, MATCH(B456, Paste_Here!A$2:A$850, 0)), ""), ""), "")</f>
        <v/>
      </c>
      <c r="DH456" s="66"/>
      <c r="DI456" s="76" t="str">
        <f>IFERROR(IF(B456&lt;&gt;"", IF(ISNUMBER(SEARCH("highrisk", LOWER(INDEX(Paste_Here!T$2:T$850, MATCH(B456, Paste_Here!A$2:A$850, 0))))), "High Risk", IF(ISNUMBER(SEARCH("lowrisk", LOWER(INDEX(Paste_Here!T$2:T$850, MATCH(B456, Paste_Here!A$2:A$850, 0))))), "Low Risk", IF(ISNUMBER(SEARCH("somerisk", LOWER(INDEX(Paste_Here!T$2:T$850, MATCH(B456, Paste_Here!A$2:A$850, 0))))), "Some Risk", ""))), ""), "")</f>
        <v/>
      </c>
      <c r="DJ456" s="66"/>
      <c r="DK456" s="76" t="str">
        <f>IFERROR(IF(B456&lt;&gt;"", IF(AND(INDEX(Paste_Here!AD$2:AD$850, MATCH(B456, Paste_Here!A$2:A$850, 0))&lt;&gt;"", ISNUMBER(VALUE(INDEX(Paste_Here!AD$2:AD$850, MATCH(B456, Paste_Here!A$2:A$850, 0))))), INDEX(Paste_Here!AD$2:AD$850, MATCH(B456, Paste_Here!A$2:A$850, 0)), ""), ""), "")</f>
        <v/>
      </c>
      <c r="DL456" s="66"/>
      <c r="DM456" s="76" t="str">
        <f>IFERROR(IF(B456&lt;&gt;"", IF(LOWER(INDEX(Paste_Here!AE$2:AE$850, MATCH(B456, Paste_Here!A$2:A$850, 0)))="approaching expectations", "Approaching", IF(LOWER(INDEX(Paste_Here!AE$2:AE$850, MATCH(B456, Paste_Here!A$2:A$850, 0)))="met expectations", "Met", IF(LOWER(INDEX(Paste_Here!AE$2:AE$850, MATCH(B456, Paste_Here!A$2:A$850, 0)))="exceeded expectations", "Exceeded", IF(LOWER(INDEX(Paste_Here!AE$2:AE$850, MATCH(B456, Paste_Here!A$2:A$850, 0)))="below expectations", "Below", "")))), ""), "")</f>
        <v/>
      </c>
      <c r="DN456" s="66"/>
      <c r="DO456" s="76"/>
      <c r="DP456" s="66"/>
      <c r="DQ456" s="76"/>
      <c r="DR456" s="66"/>
      <c r="DS456" s="76"/>
      <c r="DT456" s="66"/>
      <c r="DU456" s="76"/>
      <c r="DV456" s="66"/>
      <c r="DW456" s="66"/>
      <c r="DX456" s="76" t="str">
        <f t="shared" si="63"/>
        <v/>
      </c>
      <c r="DY456" s="66"/>
      <c r="DZ456" s="76"/>
      <c r="EA456" s="66"/>
      <c r="EB456" s="76"/>
      <c r="EC456" s="66"/>
      <c r="ED456" s="76" t="str">
        <f>IFERROR(IF(B456&lt;&gt;"", IF(AND(INDEX(Paste_Here!AF$2:AF$850, MATCH(B456, Paste_Here!A$2:A$850, 0))&lt;&gt;"", ISNUMBER(VALUE(INDEX(Paste_Here!AF$2:AF$850, MATCH(B456, Paste_Here!A$2:A$850, 0))))), INDEX(Paste_Here!AF$2:AF$850, MATCH(B456, Paste_Here!A$2:A$850, 0)), ""), ""), "")</f>
        <v/>
      </c>
      <c r="EE456" s="66"/>
      <c r="EF456" s="76"/>
      <c r="EG456" s="66"/>
      <c r="EH456" s="76"/>
      <c r="EI456" s="66"/>
      <c r="EJ456" s="76" t="str">
        <f>IFERROR(IF(B456&lt;&gt;"", IF(AND(INDEX(Paste_Here!AG$2:AG$850, MATCH(B456, Paste_Here!A$2:A$850, 0))&lt;&gt;"", ISNUMBER(VALUE(INDEX(Paste_Here!AG$2:AG$850, MATCH(B456, Paste_Here!A$2:A$850, 0))))), INDEX(Paste_Here!AG$2:AG$850, MATCH(B456, Paste_Here!A$2:A$850, 0)), ""), ""), "")</f>
        <v/>
      </c>
      <c r="EK456" s="66"/>
      <c r="EL456" s="76"/>
      <c r="EM456" s="66"/>
      <c r="EN456" s="76"/>
      <c r="EO456" s="66"/>
      <c r="EP456" s="76"/>
      <c r="EQ456" s="66"/>
      <c r="ER456" s="76"/>
      <c r="ES456" s="66"/>
      <c r="ET456" s="66"/>
      <c r="EU456" s="76"/>
      <c r="EV456" s="66"/>
      <c r="EW456" s="76"/>
      <c r="EX456" s="66"/>
      <c r="EY456" s="76"/>
      <c r="EZ456" s="66"/>
      <c r="FA456" s="76"/>
      <c r="FB456" s="66"/>
      <c r="FC456" s="76"/>
      <c r="FD456" s="66"/>
      <c r="FE456" s="76"/>
      <c r="FF456" s="66"/>
      <c r="FG456" s="76"/>
      <c r="FH456" s="66"/>
      <c r="FI456" s="76"/>
      <c r="FJ456" s="66"/>
      <c r="FK456" s="76"/>
      <c r="FL456" s="66"/>
      <c r="FM456" s="76"/>
      <c r="FN456" s="66"/>
      <c r="FO456" s="76"/>
      <c r="FP456" s="66"/>
      <c r="FQ456" s="76"/>
      <c r="FR456" s="66"/>
      <c r="FS456" s="76"/>
      <c r="FT456" s="66"/>
      <c r="FU456" s="76"/>
      <c r="FV456" s="66"/>
      <c r="FW456" s="76"/>
      <c r="FX456" s="66"/>
      <c r="FY456" s="76"/>
      <c r="FZ456" s="66"/>
      <c r="GA456" s="76"/>
      <c r="GB456" s="66"/>
      <c r="GC456" s="76"/>
      <c r="GD456" s="66"/>
      <c r="GE456" s="76"/>
      <c r="GF456" s="66"/>
      <c r="GG456" s="76"/>
      <c r="GH456" s="66"/>
      <c r="GI456" s="76"/>
      <c r="GJ456" s="66"/>
      <c r="GK456" s="76"/>
      <c r="GL456" s="66"/>
      <c r="GM456" s="76"/>
      <c r="GN456" s="66"/>
      <c r="GO456" s="76"/>
      <c r="GP456" s="66"/>
      <c r="GQ456" s="76"/>
      <c r="GR456" s="66"/>
      <c r="GS456" s="76"/>
      <c r="GT456" s="66"/>
      <c r="GU456" s="76"/>
      <c r="GV456" s="66"/>
      <c r="GW456" s="76"/>
      <c r="GX456" s="66"/>
      <c r="GY456" s="76"/>
      <c r="GZ456" s="66"/>
      <c r="HA456" s="76"/>
      <c r="HB456" s="66"/>
      <c r="HC456" s="76"/>
      <c r="HD456" s="66"/>
      <c r="HE456" s="76"/>
      <c r="HF456" s="66"/>
      <c r="HG456" s="76"/>
      <c r="HH456" s="66"/>
      <c r="HI456" s="76"/>
      <c r="HJ456" s="66"/>
      <c r="HK456" s="76"/>
      <c r="HL456" s="66"/>
      <c r="HM456" s="76"/>
      <c r="HN456" s="66"/>
      <c r="HO456" s="76"/>
      <c r="HP456" s="66"/>
      <c r="HQ456" s="76"/>
      <c r="HR456" s="66"/>
      <c r="HS456" s="76"/>
      <c r="HT456" s="66"/>
      <c r="HU456" s="76"/>
      <c r="HV456" s="66"/>
      <c r="HW456" s="76"/>
      <c r="HX456" s="66"/>
      <c r="HY456" s="76"/>
      <c r="HZ456" s="66"/>
      <c r="IA456" s="76"/>
      <c r="IB456" s="66"/>
      <c r="IC456" s="76"/>
      <c r="ID456" s="66"/>
      <c r="IE456" s="76"/>
      <c r="IF456" s="66"/>
      <c r="IG456" s="76"/>
      <c r="IH456" s="66"/>
      <c r="II456" s="76"/>
      <c r="IJ456" s="66"/>
      <c r="IK456" s="76"/>
      <c r="IL456" s="66"/>
      <c r="IM456" s="76"/>
      <c r="IN456" s="66"/>
      <c r="IO456" s="76"/>
      <c r="IP456" s="66"/>
      <c r="IQ456" s="76"/>
      <c r="IR456" s="66"/>
      <c r="IS456" s="76"/>
      <c r="IT456" s="66"/>
      <c r="IU456" s="76"/>
      <c r="IV456" s="66"/>
      <c r="IW456" s="76"/>
      <c r="IX456" s="66"/>
      <c r="IY456" s="76"/>
      <c r="IZ456" s="66"/>
      <c r="JA456" s="76"/>
      <c r="JB456" s="66"/>
      <c r="JC456" s="76"/>
      <c r="JD456" s="66"/>
      <c r="JE456" s="76"/>
      <c r="JF456" s="66"/>
      <c r="JG456" s="76"/>
      <c r="JH456" s="66"/>
      <c r="JI456" s="76"/>
      <c r="JJ456" s="66"/>
      <c r="JK456" s="76"/>
      <c r="JL456" s="66"/>
      <c r="JM456" s="76"/>
      <c r="JN456" s="66"/>
      <c r="JO456" s="76"/>
      <c r="JP456" s="66"/>
      <c r="JQ456" s="76"/>
      <c r="JR456" s="66"/>
      <c r="JS456" s="76"/>
      <c r="JT456" s="66"/>
      <c r="JU456" s="76"/>
      <c r="JV456" s="66"/>
      <c r="JW456" s="76"/>
      <c r="JX456" s="66"/>
      <c r="JY456" s="76"/>
      <c r="JZ456" s="66"/>
      <c r="KA456" s="76"/>
      <c r="KB456" s="66"/>
      <c r="KC456" s="76"/>
      <c r="KD456" s="66"/>
      <c r="KE456" s="76"/>
      <c r="KF456" s="66"/>
      <c r="KG456" s="76"/>
      <c r="KH456" s="66"/>
      <c r="KI456" s="76"/>
      <c r="KJ456" s="66"/>
      <c r="KK456" s="76"/>
      <c r="KL456" s="66"/>
      <c r="KM456" s="76"/>
      <c r="KN456" s="66"/>
      <c r="KO456" s="76"/>
      <c r="KP456" s="66"/>
      <c r="KQ456" s="76"/>
      <c r="KR456" s="66"/>
      <c r="KS456" s="76"/>
      <c r="KT456" s="66"/>
      <c r="KU456" s="76"/>
      <c r="KV456" s="66"/>
      <c r="KW456" s="76"/>
      <c r="KX456" s="66"/>
      <c r="KY456" s="76"/>
      <c r="KZ456" s="66"/>
      <c r="LA456" s="76"/>
      <c r="LB456" s="66"/>
      <c r="LC456" s="76"/>
      <c r="LD456" s="66"/>
      <c r="LE456" s="76"/>
      <c r="LF456" s="66"/>
      <c r="LG456" s="76"/>
      <c r="LH456" s="66"/>
      <c r="LI456" s="76"/>
      <c r="LJ456" s="66"/>
      <c r="LK456" s="76"/>
      <c r="LL456" s="66"/>
      <c r="LM456" s="76"/>
      <c r="LN456" s="66"/>
      <c r="LO456" s="76"/>
      <c r="LP456" s="66"/>
      <c r="LQ456" s="76"/>
      <c r="LR456" s="66"/>
      <c r="LS456" s="76"/>
      <c r="LT456" s="66"/>
      <c r="LU456" s="76"/>
      <c r="LV456" s="66"/>
      <c r="LW456" s="76"/>
      <c r="LX456" s="66"/>
      <c r="LY456" s="76"/>
      <c r="LZ456" s="66"/>
      <c r="MA456" s="76"/>
      <c r="MB456" s="66"/>
      <c r="MC456" s="76"/>
      <c r="MD456" s="66"/>
      <c r="MG456" s="1" t="str" cm="1">
        <f t="array" ref="MG456">IFERROR(INDEX(Paste_Here!$B$2:$B$850, MATCH(0, COUNTIF(MG$4:MG455, Paste_Here!$B$2:$B$850) + IF(Paste_Here!$B$2:$B$850="", 1, 0), 0)), "")</f>
        <v/>
      </c>
      <c r="MH456" s="1" t="str">
        <f>IF(MG456&lt;&gt;"", INDEX(Paste_Here!$A$2:$A$850, MATCH(MG456, Paste_Here!$B$2:$B$850, 0)), "")</f>
        <v/>
      </c>
      <c r="MI456" s="1" t="str">
        <f t="shared" si="64"/>
        <v/>
      </c>
      <c r="MJ456" s="1" t="str" cm="1">
        <f t="array" ref="MJ456">IFERROR(INDEX($MI$5:$MI$850, MATCH(SMALL(IF($MI$5:$MI$850&lt;&gt;"", COUNTIF($MI$5:$MI$850, "&lt;"&amp;$MI$5:$MI$850)+1), ROW()-ROW($MJ$5)+1), COUNTIF($MI$5:$MI$850, "&lt;"&amp;$MI$5:$MI$850)+1, 0)), "")</f>
        <v/>
      </c>
    </row>
    <row r="457" spans="1:348">
      <c r="A457" s="66"/>
      <c r="B457" s="76" t="str">
        <f t="shared" si="57"/>
        <v/>
      </c>
      <c r="C457" s="66"/>
      <c r="D457" s="76" t="str">
        <f>IFERROR(IF(B457&lt;&gt;"", IF(AND(INDEX(Paste_Here!B$2:B$850, MATCH(B457, Paste_Here!A$2:A$850, 0))&lt;&gt;"", ISNUMBER(VALUE(INDEX(Paste_Here!B$2:B$850, MATCH(B457, Paste_Here!A$2:A$850, 0))))), INDEX(Paste_Here!B$2:B$850, MATCH(B457, Paste_Here!A$2:A$850, 0)), ""), ""), "")</f>
        <v/>
      </c>
      <c r="E457" s="66"/>
      <c r="F457" s="76" t="str">
        <f>IFERROR(IF(B457&lt;&gt;"", IF(ISTEXT(INDEX(Paste_Here!K$2:K$850, MATCH(B457, Paste_Here!A$2:A$850, 0))), INDEX(Paste_Here!K$2:K$850, MATCH(B457, Paste_Here!A$2:A$850, 0)), ""), ""), "")</f>
        <v/>
      </c>
      <c r="G457" s="66"/>
      <c r="H457" s="76" t="str">
        <f>IFERROR(IF(B457&lt;&gt;"", IF(ISTEXT(INDEX(Paste_Here!C$2:C$850, MATCH(B457, Paste_Here!A$2:A$850, 0))), INDEX(Paste_Here!C$2:C$850, MATCH(B457, Paste_Here!A$2:A$850, 0)), ""), ""), "")</f>
        <v/>
      </c>
      <c r="I457" s="66"/>
      <c r="J457" s="76" t="str">
        <f>IFERROR(IF(B457&lt;&gt;"", IF(ISNUMBER(SEARCH("s", LOWER(INDEX(Paste_Here!M$2:M$850, MATCH(B457, Paste_Here!A$2:A$850, 0))))), "Yes", IF(INDEX(Paste_Here!M$2:M$850, MATCH(B457, Paste_Here!A$2:A$850, 0))&lt;&gt;"", "No", "")), ""), "")</f>
        <v/>
      </c>
      <c r="K457" s="66"/>
      <c r="L457" s="76" t="str">
        <f>IFERROR(IF(B457&lt;&gt;"", IF(ISNUMBER(SEARCH("yes", LOWER(INDEX(Paste_Here!E$2:E$850, MATCH(B457, Paste_Here!A$2:A$850, 0))))), "Yes", IF(ISNUMBER(SEARCH("no", LOWER(INDEX(Paste_Here!E$2:E$850, MATCH(B457, Paste_Here!A$2:A$850, 0))))), "No", "")), ""), "")</f>
        <v/>
      </c>
      <c r="M457" s="66"/>
      <c r="N457" s="76" t="str">
        <f>IFERROR(IF(B457&lt;&gt;"", IF(ISNUMBER(SEARCH("yes", LOWER(INDEX(Paste_Here!F$2:F$850, MATCH(B457, Paste_Here!A$2:A$850, 0))))), "Yes", IF(ISNUMBER(SEARCH("no", LOWER(INDEX(Paste_Here!F$2:F$850, MATCH(B457, Paste_Here!A$2:A$850, 0))))), "No", "")), ""), "")</f>
        <v/>
      </c>
      <c r="O457" s="66"/>
      <c r="P457" s="76" t="str">
        <f>IFERROR(IF(B457&lt;&gt;"", IF(ISNUMBER(SEARCH("yes", LOWER(INDEX(Paste_Here!L$2:L$850, MATCH(B457, Paste_Here!A$2:A$850, 0))))), "Yes", IF(ISNUMBER(SEARCH("no", LOWER(INDEX(Paste_Here!L$2:L$850, MATCH(B457, Paste_Here!A$2:A$850, 0))))), "No", "")), ""), "")</f>
        <v/>
      </c>
      <c r="Q457" s="66"/>
      <c r="R457" s="76" t="str">
        <f>IFERROR(IF(B457&lt;&gt;"", IF(ISNUMBER(SEARCH("transitional 2", LOWER(INDEX(Paste_Here!D$2:D$850, MATCH(B457, Paste_Here!A$2:A$850, 0))))), "T2", IF(ISNUMBER(SEARCH("transitional 1", LOWER(INDEX(Paste_Here!D$2:D$850, MATCH(B457, Paste_Here!A$2:A$850, 0))))), "T1", IF(ISNUMBER(SEARCH("waived ell services", LOWER(INDEX(Paste_Here!D$2:D$850, MATCH(B457, Paste_Here!A$2:A$850, 0))))), "W", IF(ISNUMBER(SEARCH("english language learner", LOWER(INDEX(Paste_Here!D$2:D$850, MATCH(B457, Paste_Here!A$2:A$850, 0))))), "L", "")))), ""), "")</f>
        <v/>
      </c>
      <c r="S457" s="66"/>
      <c r="T457" s="76" t="str">
        <f>IFERROR(IF(B457&lt;&gt;"", IF(ISNUMBER(SEARCH("yes", LOWER(INDEX(Paste_Here!I$2:I$850, MATCH(B457, Paste_Here!A$2:A$850, 0))))), "Yes", IF(ISNUMBER(SEARCH("no", LOWER(INDEX(Paste_Here!I$2:I$850, MATCH(B457, Paste_Here!A$2:A$850, 0))))), "No", "")), ""), "")</f>
        <v/>
      </c>
      <c r="U457" s="66"/>
      <c r="V457" s="76" t="str">
        <f>IFERROR(IF(B457&lt;&gt;"", IF(ISTEXT(INDEX(Paste_Here!J$2:J$850, MATCH(B457, Paste_Here!A$2:A$850, 0))), VALUE(INDEX(Paste_Here!J$2:J$850, MATCH(B457, Paste_Here!A$2:A$850, 0))), ""), ""), "")</f>
        <v/>
      </c>
      <c r="W457" s="66"/>
      <c r="X457" s="66"/>
      <c r="Y457" s="76" t="str">
        <f t="shared" si="58"/>
        <v/>
      </c>
      <c r="Z457" s="66"/>
      <c r="AA457" s="76" t="str">
        <f>IFERROR(IF(B457&lt;&gt;"", IF(AND(INDEX(Paste_Here!AI$2:AI$850, MATCH(B457, Paste_Here!A$2:A$850, 0))&lt;&gt;"", ISNUMBER(VALUE(INDEX(Paste_Here!AI$2:AI$850, MATCH(B457, Paste_Here!A$2:A$850, 0))))), INDEX(Paste_Here!AI$2:AI$850, MATCH(B457, Paste_Here!A$2:A$850, 0)), ""), ""), "")</f>
        <v/>
      </c>
      <c r="AB457" s="66"/>
      <c r="AC457" s="76" t="str">
        <f>IFERROR(IF(B457&lt;&gt;"", IF(AND(INDEX(Paste_Here!AJ$2:AJ$850, MATCH(B457, Paste_Here!A$2:A$850, 0))&lt;&gt;"", ISNUMBER(VALUE(INDEX(Paste_Here!AJ$2:AJ$850, MATCH(B457, Paste_Here!A$2:A$850, 0))))), INDEX(Paste_Here!AJ$2:AJ$850, MATCH(B457, Paste_Here!A$2:A$850, 0)), ""), ""), "")</f>
        <v/>
      </c>
      <c r="AD457" s="66"/>
      <c r="AE457" s="76" t="str">
        <f>IFERROR(IF(B457&lt;&gt;"", IF(AND(INDEX(Paste_Here!AK$2:AK$850, MATCH(B457, Paste_Here!A$2:A$850, 0))&lt;&gt;"", ISNUMBER(VALUE(INDEX(Paste_Here!AK$2:AK$850, MATCH(B457, Paste_Here!A$2:A$850, 0))))), INDEX(Paste_Here!AK$2:AK$850, MATCH(B457, Paste_Here!A$2:A$850, 0)), ""), ""), "")</f>
        <v/>
      </c>
      <c r="AF457" s="66"/>
      <c r="AG457" s="76" t="str">
        <f>IFERROR(IF(B457&lt;&gt;"", IF(AND(INDEX(Paste_Here!AL$2:AL$850, MATCH(B457, Paste_Here!A$2:A$850, 0))&lt;&gt;"", ISNUMBER(VALUE(INDEX(Paste_Here!AL$2:AL$850, MATCH(B457, Paste_Here!A$2:A$850, 0))))), INDEX(Paste_Here!AL$2:AL$850, MATCH(B457, Paste_Here!A$2:A$850, 0)), ""), ""), "")</f>
        <v/>
      </c>
      <c r="AH457" s="66"/>
      <c r="AI457" s="76" t="str">
        <f>IFERROR(IF(B457&lt;&gt;"", IF(AND(INDEX(Paste_Here!AH$2:AH$850, MATCH(B457, Paste_Here!A$2:A$850, 0))&lt;&gt;"", ISNUMBER(VALUE(INDEX(Paste_Here!AH$2:AH$850, MATCH(B457, Paste_Here!A$2:A$850, 0))))), IF(VALUE(INDEX(Paste_Here!AH$2:AH$850, MATCH(B457, Paste_Here!A$2:A$850, 0)))=0, "", INDEX(Paste_Here!AH$2:AH$850, MATCH(B457, Paste_Here!A$2:A$850, 0))), ""), ""), "")</f>
        <v/>
      </c>
      <c r="AJ457" s="66"/>
      <c r="AK457" s="76" t="str">
        <f>IFERROR(IF(B457&lt;&gt;"", IF(AND(INDEX(Paste_Here!N$2:N$850, MATCH(B457, Paste_Here!A$2:A$850, 0))&lt;&gt;"", ISNUMBER(VALUE(INDEX(Paste_Here!N$2:N$850, MATCH(B457, Paste_Here!A$2:A$850, 0))))), INDEX(Paste_Here!N$2:N$850, MATCH(B457, Paste_Here!A$2:A$850, 0)), ""), ""), "")</f>
        <v/>
      </c>
      <c r="AL457" s="66"/>
      <c r="AM457" s="76" t="str">
        <f>IFERROR(IF(B457&lt;&gt;"", IF(AND(INDEX(Paste_Here!O$2:O$850, MATCH(B457, Paste_Here!A$2:A$850, 0))&lt;&gt;"", ISNUMBER(VALUE(INDEX(Paste_Here!O$2:O$850, MATCH(B457, Paste_Here!A$2:A$850, 0))))), INDEX(Paste_Here!O$2:O$850, MATCH(B457, Paste_Here!A$2:A$850, 0)), ""), ""), "")</f>
        <v/>
      </c>
      <c r="AN457" s="66"/>
      <c r="AO457" s="76"/>
      <c r="AP457" s="66"/>
      <c r="AQ457" s="76"/>
      <c r="AR457" s="66"/>
      <c r="AS457" s="76"/>
      <c r="AT457" s="66"/>
      <c r="AU457" s="66"/>
      <c r="AV457" s="76" t="str">
        <f t="shared" si="59"/>
        <v/>
      </c>
      <c r="AW457" s="66"/>
      <c r="AX457" s="76" t="str">
        <f>IFERROR(IF(B457&lt;&gt;"", IF(ISNUMBER(SEARCH("Revealed-Potential (Primary Focus)", LOWER(INDEX(Paste_Here!Z$2:Z$850, MATCH(B457, Paste_Here!A$2:A$850, 0))))), "Rev-Potential: Prim", IF(ISNUMBER(SEARCH("Revealed-Potential (Secondary Focus)", LOWER(INDEX(Paste_Here!Z$2:Z$850, MATCH(B457, Paste_Here!A$2:A$850, 0))))), "Rev-Potential: Sec", IF(ISNUMBER(SEARCH("Monitoring", LOWER(INDEX(Paste_Here!Z$2:Z$850, MATCH(B457, Paste_Here!A$2:A$850, 0))))), "Monitoring", IF(ISNUMBER(SEARCH("At-Promise (Secondary Focus)", LOWER(INDEX(Paste_Here!Z$2:Z$850, MATCH(B457, Paste_Here!A$2:A$850, 0))))), "At-Promise: Sec", IF(ISNUMBER(SEARCH("At-Promise (Primary Focus)", LOWER(INDEX(Paste_Here!Z$2:Z$850, MATCH(B457, Paste_Here!A$2:A$850, 0))))), "At-Promise: Prim", ""))))), ""), "")</f>
        <v/>
      </c>
      <c r="AY457" s="66"/>
      <c r="AZ457" s="76"/>
      <c r="BA457" s="66"/>
      <c r="BB457" s="76"/>
      <c r="BC457" s="66"/>
      <c r="BD457" s="76"/>
      <c r="BE457" s="66"/>
      <c r="BF457" s="76"/>
      <c r="BG457" s="66"/>
      <c r="BH457" s="76"/>
      <c r="BI457" s="66"/>
      <c r="BJ457" s="66"/>
      <c r="BK457" s="76" t="str">
        <f t="shared" si="60"/>
        <v/>
      </c>
      <c r="BL457" s="66"/>
      <c r="BM457" s="76" t="str">
        <f>IFERROR(IF(B457&lt;&gt;"", IF(AND(ISNUMBER(VALUE(SUBSTITUTE(SUBSTITUTE(Paste_Here!R457, "br", "-"), "L", ""))), VALUE(SUBSTITUTE(SUBSTITUTE(Paste_Here!R457, "br", "-"), "L", "")) &gt;= 1095), "Yes", IF(AND(ISNUMBER(VALUE(SUBSTITUTE(SUBSTITUTE(Paste_Here!R457, "br", "-"), "L", ""))), VALUE(SUBSTITUTE(SUBSTITUTE(Paste_Here!R457, "br", "-"), "L", "")) &lt;= 1094), "No", "")), ""), "")</f>
        <v/>
      </c>
      <c r="BN457" s="66"/>
      <c r="BO457" s="76" t="str">
        <f>IFERROR(IF(B457&lt;&gt;"", IF(COUNTIF(INDEX(Paste_Here!Y$2:AB$850, MATCH(B457, Paste_Here!A$2:A$850, 0), 0), "yes") &gt; 0, "Yes", IF(COUNTIF(INDEX(Paste_Here!Y$2:AB$850, MATCH(B457, Paste_Here!A$2:A$850, 0), 0), "no") &gt; 0, "No", "")), ""), "")</f>
        <v/>
      </c>
      <c r="BP457" s="66"/>
      <c r="BQ457" s="76" t="str">
        <f>IFERROR(IF(B457&lt;&gt;"", IF(AND(ISNUMBER(VALUE(SUBSTITUTE(SUBSTITUTE(Paste_Here!U457, "em", "-"), "q", ""))), VALUE(SUBSTITUTE(SUBSTITUTE(Paste_Here!U457, "em", "-"), "q", "")) &gt;= 910), "Yes", IF(AND(ISNUMBER(VALUE(SUBSTITUTE(SUBSTITUTE(Paste_Here!U457, "em", "-"), "q", ""))), VALUE(SUBSTITUTE(SUBSTITUTE(Paste_Here!U457, "em", "-"), "q", "")) &lt;= 909), "No", "")), ""), "")</f>
        <v/>
      </c>
      <c r="BR457" s="66"/>
      <c r="BS457" s="76" t="str">
        <f>IFERROR(IF(B457&lt;&gt;"", IF(AND(INDEX(Paste_Here!X$2:X$850, MATCH(B457, Paste_Here!A$2:A$850, 0))&lt;&gt;"", ISNUMBER(VALUE(INDEX(Paste_Here!X$2:X$850, MATCH(B457, Paste_Here!A$2:A$850, 0))))), INDEX(Paste_Here!X$2:X$850, MATCH(B457, Paste_Here!A$2:A$850, 0)), ""), ""), "")</f>
        <v/>
      </c>
      <c r="BT457" s="66"/>
      <c r="BU457" s="76" t="str">
        <f>IFERROR(IF(B457&lt;&gt;"", IF(ISNUMBER(VALUE(INDEX(Paste_Here!G$2:G$850, MATCH(B457, Paste_Here!A$2:A$850, 0)))), IF(VALUE(INDEX(Paste_Here!G$2:G$850, MATCH(B457, Paste_Here!A$2:A$850, 0)))=0, "No", IF(AND(VALUE(INDEX(Paste_Here!G$2:G$850, MATCH(B457, Paste_Here!A$2:A$850, 0)))&gt;=1, VALUE(INDEX(Paste_Here!G$2:G$850, MATCH(B457, Paste_Here!A$2:A$850, 0)))&lt;=4), VALUE(INDEX(Paste_Here!G$2:G$850, MATCH(B457, Paste_Here!A$2:A$850, 0))), "")), ""), ""), "")</f>
        <v/>
      </c>
      <c r="BV457" s="66"/>
      <c r="BW457" s="76" t="str">
        <f>IFERROR(IF(B457&lt;&gt;"", IF(ISNUMBER(VALUE(INDEX(Paste_Here!H$2:H$850, MATCH(B457, Paste_Here!A$2:A$850, 0)))), IF(VALUE(INDEX(Paste_Here!H$2:H$850, MATCH(B457, Paste_Here!A$2:A$850, 0)))=0, "No", IF(AND(VALUE(INDEX(Paste_Here!H$2:H$850, MATCH(B457, Paste_Here!A$2:A$850, 0)))&gt;=1, VALUE(INDEX(Paste_Here!H$2:H$850, MATCH(B457, Paste_Here!A$2:A$850, 0)))&lt;=4), VALUE(INDEX(Paste_Here!H$2:H$850, MATCH(B457, Paste_Here!A$2:A$850, 0))), "")), ""), ""), "")</f>
        <v/>
      </c>
      <c r="BX457" s="66"/>
      <c r="BY457" s="76"/>
      <c r="BZ457" s="66"/>
      <c r="CA457" s="76"/>
      <c r="CB457" s="66"/>
      <c r="CC457" s="66"/>
      <c r="CD457" s="76" t="str">
        <f t="shared" si="61"/>
        <v/>
      </c>
      <c r="CE457" s="66"/>
      <c r="CF457" s="76" t="str">
        <f>IFERROR(IF(B457&lt;&gt;"", IF(AND(INDEX(Paste_Here!P$2:P$850, MATCH(B457, Paste_Here!A$2:A$850, 0))&lt;&gt;"", ISNUMBER(VALUE(INDEX(Paste_Here!P$2:P$850, MATCH(B457, Paste_Here!A$2:A$850, 0))))), INDEX(Paste_Here!P$2:P$850, MATCH(B457, Paste_Here!A$2:A$850, 0)), ""), ""), "")</f>
        <v/>
      </c>
      <c r="CG457" s="66"/>
      <c r="CH457" s="76" t="str">
        <f>IFERROR(IF(B457&lt;&gt;"", IF(ISNUMBER(SEARCH("highrisk", LOWER(INDEX(Paste_Here!Q$2:Q$850, MATCH(B457, Paste_Here!A$2:A$850, 0))))), "High Risk", IF(ISNUMBER(SEARCH("lowrisk", LOWER(INDEX(Paste_Here!Q$2:Q$850, MATCH(B457, Paste_Here!A$2:A$850, 0))))), "Low Risk", IF(ISNUMBER(SEARCH("somerisk", LOWER(INDEX(Paste_Here!Q$2:Q$850, MATCH(B457, Paste_Here!A$2:A$850, 0))))), "Some Risk", ""))), ""), "")</f>
        <v/>
      </c>
      <c r="CI457" s="66"/>
      <c r="CJ457" s="76" t="str">
        <f>IFERROR(IF(B457&lt;&gt;"", IF(AND(INDEX(Paste_Here!AA$2:AA$850, MATCH(B457, Paste_Here!A$2:A$850, 0))&lt;&gt;"", ISNUMBER(VALUE(INDEX(Paste_Here!AA$2:AA$850, MATCH(B457, Paste_Here!A$2:A$850, 0))))), INDEX(Paste_Here!AA$2:AA$850, MATCH(B457, Paste_Here!A$2:A$850, 0)), ""), ""), "")</f>
        <v/>
      </c>
      <c r="CK457" s="66"/>
      <c r="CL457" s="76" t="str">
        <f>IFERROR(IF(B457&lt;&gt;"", IF(LOWER(INDEX(Paste_Here!AB$2:AB$850, MATCH(B457, Paste_Here!A$2:A$850, 0)))="approaching expectations", "Approaching", IF(LOWER(INDEX(Paste_Here!AB$2:AB$850, MATCH(B457, Paste_Here!A$2:A$850, 0)))="met expectations", "Met", IF(LOWER(INDEX(Paste_Here!AB$2:AB$850, MATCH(B457, Paste_Here!A$2:A$850, 0)))="exceeded expectations", "Exceeded", IF(LOWER(INDEX(Paste_Here!AB$2:AB$850, MATCH(B457, Paste_Here!A$2:A$850, 0)))="below expectations", "Below", "")))), ""), "")</f>
        <v/>
      </c>
      <c r="CM457" s="66"/>
      <c r="CN457" s="76" t="str">
        <f>IFERROR(IF(B457&lt;&gt;"", IF(AND(INDEX(Paste_Here!AC$2:AC$850, MATCH(B457, Paste_Here!A$2:A$850, 0))&lt;&gt;"", ISNUMBER(VALUE(INDEX(Paste_Here!AC$2:AC$850, MATCH(B457, Paste_Here!A$2:A$850, 0))))), INDEX(Paste_Here!AC$2:AC$850, MATCH(B457, Paste_Here!A$2:A$850, 0)), ""), ""), "")</f>
        <v/>
      </c>
      <c r="CO457" s="66"/>
      <c r="CP457" s="76"/>
      <c r="CQ457" s="66"/>
      <c r="CR457" s="76"/>
      <c r="CS457" s="66"/>
      <c r="CT457" s="76"/>
      <c r="CU457" s="66"/>
      <c r="CV457" s="76"/>
      <c r="CW457" s="66"/>
      <c r="CX457" s="76"/>
      <c r="CY457" s="66"/>
      <c r="CZ457" s="66"/>
      <c r="DA457" s="76" t="str">
        <f t="shared" si="62"/>
        <v/>
      </c>
      <c r="DB457" s="66"/>
      <c r="DC457" s="76" t="str">
        <f>IFERROR(IF(B457&lt;&gt;"", IF(AND(INDEX(Paste_Here!V$2:V$850, MATCH(B457, Paste_Here!A$2:A$850, 0))&lt;&gt;"", ISNUMBER(VALUE(INDEX(Paste_Here!V$2:V$850, MATCH(B457, Paste_Here!A$2:A$850, 0))))), INDEX(Paste_Here!V$2:V$850, MATCH(B457, Paste_Here!A$2:A$850, 0)), ""), ""), "")</f>
        <v/>
      </c>
      <c r="DD457" s="66"/>
      <c r="DE457" s="76" t="str">
        <f>IFERROR(IF(B457&lt;&gt;"", IF(ISNUMBER(SEARCH("highrisk", LOWER(INDEX(Paste_Here!W$2:W$850, MATCH(B457, Paste_Here!A$2:A$850, 0))))), "High Risk", IF(ISNUMBER(SEARCH("lowrisk", LOWER(INDEX(Paste_Here!W$2:W$850, MATCH(B457, Paste_Here!A$2:A$850, 0))))), "Low Risk", IF(ISNUMBER(SEARCH("somerisk", LOWER(INDEX(Paste_Here!W$2:W$850, MATCH(B457, Paste_Here!A$2:A$850, 0))))), "Some Risk", ""))), ""), "")</f>
        <v/>
      </c>
      <c r="DF457" s="66"/>
      <c r="DG457" s="76" t="str">
        <f>IFERROR(IF(B457&lt;&gt;"", IF(AND(INDEX(Paste_Here!S$2:S$850, MATCH(B457, Paste_Here!A$2:A$850, 0))&lt;&gt;"", ISNUMBER(VALUE(INDEX(Paste_Here!S$2:S$850, MATCH(B457, Paste_Here!A$2:A$850, 0))))), INDEX(Paste_Here!S$2:S$850, MATCH(B457, Paste_Here!A$2:A$850, 0)), ""), ""), "")</f>
        <v/>
      </c>
      <c r="DH457" s="66"/>
      <c r="DI457" s="76" t="str">
        <f>IFERROR(IF(B457&lt;&gt;"", IF(ISNUMBER(SEARCH("highrisk", LOWER(INDEX(Paste_Here!T$2:T$850, MATCH(B457, Paste_Here!A$2:A$850, 0))))), "High Risk", IF(ISNUMBER(SEARCH("lowrisk", LOWER(INDEX(Paste_Here!T$2:T$850, MATCH(B457, Paste_Here!A$2:A$850, 0))))), "Low Risk", IF(ISNUMBER(SEARCH("somerisk", LOWER(INDEX(Paste_Here!T$2:T$850, MATCH(B457, Paste_Here!A$2:A$850, 0))))), "Some Risk", ""))), ""), "")</f>
        <v/>
      </c>
      <c r="DJ457" s="66"/>
      <c r="DK457" s="76" t="str">
        <f>IFERROR(IF(B457&lt;&gt;"", IF(AND(INDEX(Paste_Here!AD$2:AD$850, MATCH(B457, Paste_Here!A$2:A$850, 0))&lt;&gt;"", ISNUMBER(VALUE(INDEX(Paste_Here!AD$2:AD$850, MATCH(B457, Paste_Here!A$2:A$850, 0))))), INDEX(Paste_Here!AD$2:AD$850, MATCH(B457, Paste_Here!A$2:A$850, 0)), ""), ""), "")</f>
        <v/>
      </c>
      <c r="DL457" s="66"/>
      <c r="DM457" s="76" t="str">
        <f>IFERROR(IF(B457&lt;&gt;"", IF(LOWER(INDEX(Paste_Here!AE$2:AE$850, MATCH(B457, Paste_Here!A$2:A$850, 0)))="approaching expectations", "Approaching", IF(LOWER(INDEX(Paste_Here!AE$2:AE$850, MATCH(B457, Paste_Here!A$2:A$850, 0)))="met expectations", "Met", IF(LOWER(INDEX(Paste_Here!AE$2:AE$850, MATCH(B457, Paste_Here!A$2:A$850, 0)))="exceeded expectations", "Exceeded", IF(LOWER(INDEX(Paste_Here!AE$2:AE$850, MATCH(B457, Paste_Here!A$2:A$850, 0)))="below expectations", "Below", "")))), ""), "")</f>
        <v/>
      </c>
      <c r="DN457" s="66"/>
      <c r="DO457" s="76"/>
      <c r="DP457" s="66"/>
      <c r="DQ457" s="76"/>
      <c r="DR457" s="66"/>
      <c r="DS457" s="76"/>
      <c r="DT457" s="66"/>
      <c r="DU457" s="76"/>
      <c r="DV457" s="66"/>
      <c r="DW457" s="66"/>
      <c r="DX457" s="76" t="str">
        <f t="shared" si="63"/>
        <v/>
      </c>
      <c r="DY457" s="66"/>
      <c r="DZ457" s="76"/>
      <c r="EA457" s="66"/>
      <c r="EB457" s="76"/>
      <c r="EC457" s="66"/>
      <c r="ED457" s="76" t="str">
        <f>IFERROR(IF(B457&lt;&gt;"", IF(AND(INDEX(Paste_Here!AF$2:AF$850, MATCH(B457, Paste_Here!A$2:A$850, 0))&lt;&gt;"", ISNUMBER(VALUE(INDEX(Paste_Here!AF$2:AF$850, MATCH(B457, Paste_Here!A$2:A$850, 0))))), INDEX(Paste_Here!AF$2:AF$850, MATCH(B457, Paste_Here!A$2:A$850, 0)), ""), ""), "")</f>
        <v/>
      </c>
      <c r="EE457" s="66"/>
      <c r="EF457" s="76"/>
      <c r="EG457" s="66"/>
      <c r="EH457" s="76"/>
      <c r="EI457" s="66"/>
      <c r="EJ457" s="76" t="str">
        <f>IFERROR(IF(B457&lt;&gt;"", IF(AND(INDEX(Paste_Here!AG$2:AG$850, MATCH(B457, Paste_Here!A$2:A$850, 0))&lt;&gt;"", ISNUMBER(VALUE(INDEX(Paste_Here!AG$2:AG$850, MATCH(B457, Paste_Here!A$2:A$850, 0))))), INDEX(Paste_Here!AG$2:AG$850, MATCH(B457, Paste_Here!A$2:A$850, 0)), ""), ""), "")</f>
        <v/>
      </c>
      <c r="EK457" s="66"/>
      <c r="EL457" s="76"/>
      <c r="EM457" s="66"/>
      <c r="EN457" s="76"/>
      <c r="EO457" s="66"/>
      <c r="EP457" s="76"/>
      <c r="EQ457" s="66"/>
      <c r="ER457" s="76"/>
      <c r="ES457" s="66"/>
      <c r="ET457" s="66"/>
      <c r="EU457" s="76"/>
      <c r="EV457" s="66"/>
      <c r="EW457" s="76"/>
      <c r="EX457" s="66"/>
      <c r="EY457" s="76"/>
      <c r="EZ457" s="66"/>
      <c r="FA457" s="76"/>
      <c r="FB457" s="66"/>
      <c r="FC457" s="76"/>
      <c r="FD457" s="66"/>
      <c r="FE457" s="76"/>
      <c r="FF457" s="66"/>
      <c r="FG457" s="76"/>
      <c r="FH457" s="66"/>
      <c r="FI457" s="76"/>
      <c r="FJ457" s="66"/>
      <c r="FK457" s="76"/>
      <c r="FL457" s="66"/>
      <c r="FM457" s="76"/>
      <c r="FN457" s="66"/>
      <c r="FO457" s="76"/>
      <c r="FP457" s="66"/>
      <c r="FQ457" s="76"/>
      <c r="FR457" s="66"/>
      <c r="FS457" s="76"/>
      <c r="FT457" s="66"/>
      <c r="FU457" s="76"/>
      <c r="FV457" s="66"/>
      <c r="FW457" s="76"/>
      <c r="FX457" s="66"/>
      <c r="FY457" s="76"/>
      <c r="FZ457" s="66"/>
      <c r="GA457" s="76"/>
      <c r="GB457" s="66"/>
      <c r="GC457" s="76"/>
      <c r="GD457" s="66"/>
      <c r="GE457" s="76"/>
      <c r="GF457" s="66"/>
      <c r="GG457" s="76"/>
      <c r="GH457" s="66"/>
      <c r="GI457" s="76"/>
      <c r="GJ457" s="66"/>
      <c r="GK457" s="76"/>
      <c r="GL457" s="66"/>
      <c r="GM457" s="76"/>
      <c r="GN457" s="66"/>
      <c r="GO457" s="76"/>
      <c r="GP457" s="66"/>
      <c r="GQ457" s="76"/>
      <c r="GR457" s="66"/>
      <c r="GS457" s="76"/>
      <c r="GT457" s="66"/>
      <c r="GU457" s="76"/>
      <c r="GV457" s="66"/>
      <c r="GW457" s="76"/>
      <c r="GX457" s="66"/>
      <c r="GY457" s="76"/>
      <c r="GZ457" s="66"/>
      <c r="HA457" s="76"/>
      <c r="HB457" s="66"/>
      <c r="HC457" s="76"/>
      <c r="HD457" s="66"/>
      <c r="HE457" s="76"/>
      <c r="HF457" s="66"/>
      <c r="HG457" s="76"/>
      <c r="HH457" s="66"/>
      <c r="HI457" s="76"/>
      <c r="HJ457" s="66"/>
      <c r="HK457" s="76"/>
      <c r="HL457" s="66"/>
      <c r="HM457" s="76"/>
      <c r="HN457" s="66"/>
      <c r="HO457" s="76"/>
      <c r="HP457" s="66"/>
      <c r="HQ457" s="76"/>
      <c r="HR457" s="66"/>
      <c r="HS457" s="76"/>
      <c r="HT457" s="66"/>
      <c r="HU457" s="76"/>
      <c r="HV457" s="66"/>
      <c r="HW457" s="76"/>
      <c r="HX457" s="66"/>
      <c r="HY457" s="76"/>
      <c r="HZ457" s="66"/>
      <c r="IA457" s="76"/>
      <c r="IB457" s="66"/>
      <c r="IC457" s="76"/>
      <c r="ID457" s="66"/>
      <c r="IE457" s="76"/>
      <c r="IF457" s="66"/>
      <c r="IG457" s="76"/>
      <c r="IH457" s="66"/>
      <c r="II457" s="76"/>
      <c r="IJ457" s="66"/>
      <c r="IK457" s="76"/>
      <c r="IL457" s="66"/>
      <c r="IM457" s="76"/>
      <c r="IN457" s="66"/>
      <c r="IO457" s="76"/>
      <c r="IP457" s="66"/>
      <c r="IQ457" s="76"/>
      <c r="IR457" s="66"/>
      <c r="IS457" s="76"/>
      <c r="IT457" s="66"/>
      <c r="IU457" s="76"/>
      <c r="IV457" s="66"/>
      <c r="IW457" s="76"/>
      <c r="IX457" s="66"/>
      <c r="IY457" s="76"/>
      <c r="IZ457" s="66"/>
      <c r="JA457" s="76"/>
      <c r="JB457" s="66"/>
      <c r="JC457" s="76"/>
      <c r="JD457" s="66"/>
      <c r="JE457" s="76"/>
      <c r="JF457" s="66"/>
      <c r="JG457" s="76"/>
      <c r="JH457" s="66"/>
      <c r="JI457" s="76"/>
      <c r="JJ457" s="66"/>
      <c r="JK457" s="76"/>
      <c r="JL457" s="66"/>
      <c r="JM457" s="76"/>
      <c r="JN457" s="66"/>
      <c r="JO457" s="76"/>
      <c r="JP457" s="66"/>
      <c r="JQ457" s="76"/>
      <c r="JR457" s="66"/>
      <c r="JS457" s="76"/>
      <c r="JT457" s="66"/>
      <c r="JU457" s="76"/>
      <c r="JV457" s="66"/>
      <c r="JW457" s="76"/>
      <c r="JX457" s="66"/>
      <c r="JY457" s="76"/>
      <c r="JZ457" s="66"/>
      <c r="KA457" s="76"/>
      <c r="KB457" s="66"/>
      <c r="KC457" s="76"/>
      <c r="KD457" s="66"/>
      <c r="KE457" s="76"/>
      <c r="KF457" s="66"/>
      <c r="KG457" s="76"/>
      <c r="KH457" s="66"/>
      <c r="KI457" s="76"/>
      <c r="KJ457" s="66"/>
      <c r="KK457" s="76"/>
      <c r="KL457" s="66"/>
      <c r="KM457" s="76"/>
      <c r="KN457" s="66"/>
      <c r="KO457" s="76"/>
      <c r="KP457" s="66"/>
      <c r="KQ457" s="76"/>
      <c r="KR457" s="66"/>
      <c r="KS457" s="76"/>
      <c r="KT457" s="66"/>
      <c r="KU457" s="76"/>
      <c r="KV457" s="66"/>
      <c r="KW457" s="76"/>
      <c r="KX457" s="66"/>
      <c r="KY457" s="76"/>
      <c r="KZ457" s="66"/>
      <c r="LA457" s="76"/>
      <c r="LB457" s="66"/>
      <c r="LC457" s="76"/>
      <c r="LD457" s="66"/>
      <c r="LE457" s="76"/>
      <c r="LF457" s="66"/>
      <c r="LG457" s="76"/>
      <c r="LH457" s="66"/>
      <c r="LI457" s="76"/>
      <c r="LJ457" s="66"/>
      <c r="LK457" s="76"/>
      <c r="LL457" s="66"/>
      <c r="LM457" s="76"/>
      <c r="LN457" s="66"/>
      <c r="LO457" s="76"/>
      <c r="LP457" s="66"/>
      <c r="LQ457" s="76"/>
      <c r="LR457" s="66"/>
      <c r="LS457" s="76"/>
      <c r="LT457" s="66"/>
      <c r="LU457" s="76"/>
      <c r="LV457" s="66"/>
      <c r="LW457" s="76"/>
      <c r="LX457" s="66"/>
      <c r="LY457" s="76"/>
      <c r="LZ457" s="66"/>
      <c r="MA457" s="76"/>
      <c r="MB457" s="66"/>
      <c r="MC457" s="76"/>
      <c r="MD457" s="66"/>
      <c r="MG457" s="1" t="str" cm="1">
        <f t="array" ref="MG457">IFERROR(INDEX(Paste_Here!$B$2:$B$850, MATCH(0, COUNTIF(MG$4:MG456, Paste_Here!$B$2:$B$850) + IF(Paste_Here!$B$2:$B$850="", 1, 0), 0)), "")</f>
        <v/>
      </c>
      <c r="MH457" s="1" t="str">
        <f>IF(MG457&lt;&gt;"", INDEX(Paste_Here!$A$2:$A$850, MATCH(MG457, Paste_Here!$B$2:$B$850, 0)), "")</f>
        <v/>
      </c>
      <c r="MI457" s="1" t="str">
        <f t="shared" si="64"/>
        <v/>
      </c>
      <c r="MJ457" s="1" t="str" cm="1">
        <f t="array" ref="MJ457">IFERROR(INDEX($MI$5:$MI$850, MATCH(SMALL(IF($MI$5:$MI$850&lt;&gt;"", COUNTIF($MI$5:$MI$850, "&lt;"&amp;$MI$5:$MI$850)+1), ROW()-ROW($MJ$5)+1), COUNTIF($MI$5:$MI$850, "&lt;"&amp;$MI$5:$MI$850)+1, 0)), "")</f>
        <v/>
      </c>
    </row>
    <row r="458" spans="1:348">
      <c r="A458" s="66"/>
      <c r="B458" s="76" t="str">
        <f t="shared" si="57"/>
        <v/>
      </c>
      <c r="C458" s="66"/>
      <c r="D458" s="76" t="str">
        <f>IFERROR(IF(B458&lt;&gt;"", IF(AND(INDEX(Paste_Here!B$2:B$850, MATCH(B458, Paste_Here!A$2:A$850, 0))&lt;&gt;"", ISNUMBER(VALUE(INDEX(Paste_Here!B$2:B$850, MATCH(B458, Paste_Here!A$2:A$850, 0))))), INDEX(Paste_Here!B$2:B$850, MATCH(B458, Paste_Here!A$2:A$850, 0)), ""), ""), "")</f>
        <v/>
      </c>
      <c r="E458" s="66"/>
      <c r="F458" s="76" t="str">
        <f>IFERROR(IF(B458&lt;&gt;"", IF(ISTEXT(INDEX(Paste_Here!K$2:K$850, MATCH(B458, Paste_Here!A$2:A$850, 0))), INDEX(Paste_Here!K$2:K$850, MATCH(B458, Paste_Here!A$2:A$850, 0)), ""), ""), "")</f>
        <v/>
      </c>
      <c r="G458" s="66"/>
      <c r="H458" s="76" t="str">
        <f>IFERROR(IF(B458&lt;&gt;"", IF(ISTEXT(INDEX(Paste_Here!C$2:C$850, MATCH(B458, Paste_Here!A$2:A$850, 0))), INDEX(Paste_Here!C$2:C$850, MATCH(B458, Paste_Here!A$2:A$850, 0)), ""), ""), "")</f>
        <v/>
      </c>
      <c r="I458" s="66"/>
      <c r="J458" s="76" t="str">
        <f>IFERROR(IF(B458&lt;&gt;"", IF(ISNUMBER(SEARCH("s", LOWER(INDEX(Paste_Here!M$2:M$850, MATCH(B458, Paste_Here!A$2:A$850, 0))))), "Yes", IF(INDEX(Paste_Here!M$2:M$850, MATCH(B458, Paste_Here!A$2:A$850, 0))&lt;&gt;"", "No", "")), ""), "")</f>
        <v/>
      </c>
      <c r="K458" s="66"/>
      <c r="L458" s="76" t="str">
        <f>IFERROR(IF(B458&lt;&gt;"", IF(ISNUMBER(SEARCH("yes", LOWER(INDEX(Paste_Here!E$2:E$850, MATCH(B458, Paste_Here!A$2:A$850, 0))))), "Yes", IF(ISNUMBER(SEARCH("no", LOWER(INDEX(Paste_Here!E$2:E$850, MATCH(B458, Paste_Here!A$2:A$850, 0))))), "No", "")), ""), "")</f>
        <v/>
      </c>
      <c r="M458" s="66"/>
      <c r="N458" s="76" t="str">
        <f>IFERROR(IF(B458&lt;&gt;"", IF(ISNUMBER(SEARCH("yes", LOWER(INDEX(Paste_Here!F$2:F$850, MATCH(B458, Paste_Here!A$2:A$850, 0))))), "Yes", IF(ISNUMBER(SEARCH("no", LOWER(INDEX(Paste_Here!F$2:F$850, MATCH(B458, Paste_Here!A$2:A$850, 0))))), "No", "")), ""), "")</f>
        <v/>
      </c>
      <c r="O458" s="66"/>
      <c r="P458" s="76" t="str">
        <f>IFERROR(IF(B458&lt;&gt;"", IF(ISNUMBER(SEARCH("yes", LOWER(INDEX(Paste_Here!L$2:L$850, MATCH(B458, Paste_Here!A$2:A$850, 0))))), "Yes", IF(ISNUMBER(SEARCH("no", LOWER(INDEX(Paste_Here!L$2:L$850, MATCH(B458, Paste_Here!A$2:A$850, 0))))), "No", "")), ""), "")</f>
        <v/>
      </c>
      <c r="Q458" s="66"/>
      <c r="R458" s="76" t="str">
        <f>IFERROR(IF(B458&lt;&gt;"", IF(ISNUMBER(SEARCH("transitional 2", LOWER(INDEX(Paste_Here!D$2:D$850, MATCH(B458, Paste_Here!A$2:A$850, 0))))), "T2", IF(ISNUMBER(SEARCH("transitional 1", LOWER(INDEX(Paste_Here!D$2:D$850, MATCH(B458, Paste_Here!A$2:A$850, 0))))), "T1", IF(ISNUMBER(SEARCH("waived ell services", LOWER(INDEX(Paste_Here!D$2:D$850, MATCH(B458, Paste_Here!A$2:A$850, 0))))), "W", IF(ISNUMBER(SEARCH("english language learner", LOWER(INDEX(Paste_Here!D$2:D$850, MATCH(B458, Paste_Here!A$2:A$850, 0))))), "L", "")))), ""), "")</f>
        <v/>
      </c>
      <c r="S458" s="66"/>
      <c r="T458" s="76" t="str">
        <f>IFERROR(IF(B458&lt;&gt;"", IF(ISNUMBER(SEARCH("yes", LOWER(INDEX(Paste_Here!I$2:I$850, MATCH(B458, Paste_Here!A$2:A$850, 0))))), "Yes", IF(ISNUMBER(SEARCH("no", LOWER(INDEX(Paste_Here!I$2:I$850, MATCH(B458, Paste_Here!A$2:A$850, 0))))), "No", "")), ""), "")</f>
        <v/>
      </c>
      <c r="U458" s="66"/>
      <c r="V458" s="76" t="str">
        <f>IFERROR(IF(B458&lt;&gt;"", IF(ISTEXT(INDEX(Paste_Here!J$2:J$850, MATCH(B458, Paste_Here!A$2:A$850, 0))), VALUE(INDEX(Paste_Here!J$2:J$850, MATCH(B458, Paste_Here!A$2:A$850, 0))), ""), ""), "")</f>
        <v/>
      </c>
      <c r="W458" s="66"/>
      <c r="X458" s="66"/>
      <c r="Y458" s="76" t="str">
        <f t="shared" si="58"/>
        <v/>
      </c>
      <c r="Z458" s="66"/>
      <c r="AA458" s="76" t="str">
        <f>IFERROR(IF(B458&lt;&gt;"", IF(AND(INDEX(Paste_Here!AI$2:AI$850, MATCH(B458, Paste_Here!A$2:A$850, 0))&lt;&gt;"", ISNUMBER(VALUE(INDEX(Paste_Here!AI$2:AI$850, MATCH(B458, Paste_Here!A$2:A$850, 0))))), INDEX(Paste_Here!AI$2:AI$850, MATCH(B458, Paste_Here!A$2:A$850, 0)), ""), ""), "")</f>
        <v/>
      </c>
      <c r="AB458" s="66"/>
      <c r="AC458" s="76" t="str">
        <f>IFERROR(IF(B458&lt;&gt;"", IF(AND(INDEX(Paste_Here!AJ$2:AJ$850, MATCH(B458, Paste_Here!A$2:A$850, 0))&lt;&gt;"", ISNUMBER(VALUE(INDEX(Paste_Here!AJ$2:AJ$850, MATCH(B458, Paste_Here!A$2:A$850, 0))))), INDEX(Paste_Here!AJ$2:AJ$850, MATCH(B458, Paste_Here!A$2:A$850, 0)), ""), ""), "")</f>
        <v/>
      </c>
      <c r="AD458" s="66"/>
      <c r="AE458" s="76" t="str">
        <f>IFERROR(IF(B458&lt;&gt;"", IF(AND(INDEX(Paste_Here!AK$2:AK$850, MATCH(B458, Paste_Here!A$2:A$850, 0))&lt;&gt;"", ISNUMBER(VALUE(INDEX(Paste_Here!AK$2:AK$850, MATCH(B458, Paste_Here!A$2:A$850, 0))))), INDEX(Paste_Here!AK$2:AK$850, MATCH(B458, Paste_Here!A$2:A$850, 0)), ""), ""), "")</f>
        <v/>
      </c>
      <c r="AF458" s="66"/>
      <c r="AG458" s="76" t="str">
        <f>IFERROR(IF(B458&lt;&gt;"", IF(AND(INDEX(Paste_Here!AL$2:AL$850, MATCH(B458, Paste_Here!A$2:A$850, 0))&lt;&gt;"", ISNUMBER(VALUE(INDEX(Paste_Here!AL$2:AL$850, MATCH(B458, Paste_Here!A$2:A$850, 0))))), INDEX(Paste_Here!AL$2:AL$850, MATCH(B458, Paste_Here!A$2:A$850, 0)), ""), ""), "")</f>
        <v/>
      </c>
      <c r="AH458" s="66"/>
      <c r="AI458" s="76" t="str">
        <f>IFERROR(IF(B458&lt;&gt;"", IF(AND(INDEX(Paste_Here!AH$2:AH$850, MATCH(B458, Paste_Here!A$2:A$850, 0))&lt;&gt;"", ISNUMBER(VALUE(INDEX(Paste_Here!AH$2:AH$850, MATCH(B458, Paste_Here!A$2:A$850, 0))))), IF(VALUE(INDEX(Paste_Here!AH$2:AH$850, MATCH(B458, Paste_Here!A$2:A$850, 0)))=0, "", INDEX(Paste_Here!AH$2:AH$850, MATCH(B458, Paste_Here!A$2:A$850, 0))), ""), ""), "")</f>
        <v/>
      </c>
      <c r="AJ458" s="66"/>
      <c r="AK458" s="76" t="str">
        <f>IFERROR(IF(B458&lt;&gt;"", IF(AND(INDEX(Paste_Here!N$2:N$850, MATCH(B458, Paste_Here!A$2:A$850, 0))&lt;&gt;"", ISNUMBER(VALUE(INDEX(Paste_Here!N$2:N$850, MATCH(B458, Paste_Here!A$2:A$850, 0))))), INDEX(Paste_Here!N$2:N$850, MATCH(B458, Paste_Here!A$2:A$850, 0)), ""), ""), "")</f>
        <v/>
      </c>
      <c r="AL458" s="66"/>
      <c r="AM458" s="76" t="str">
        <f>IFERROR(IF(B458&lt;&gt;"", IF(AND(INDEX(Paste_Here!O$2:O$850, MATCH(B458, Paste_Here!A$2:A$850, 0))&lt;&gt;"", ISNUMBER(VALUE(INDEX(Paste_Here!O$2:O$850, MATCH(B458, Paste_Here!A$2:A$850, 0))))), INDEX(Paste_Here!O$2:O$850, MATCH(B458, Paste_Here!A$2:A$850, 0)), ""), ""), "")</f>
        <v/>
      </c>
      <c r="AN458" s="66"/>
      <c r="AO458" s="76"/>
      <c r="AP458" s="66"/>
      <c r="AQ458" s="76"/>
      <c r="AR458" s="66"/>
      <c r="AS458" s="76"/>
      <c r="AT458" s="66"/>
      <c r="AU458" s="66"/>
      <c r="AV458" s="76" t="str">
        <f t="shared" si="59"/>
        <v/>
      </c>
      <c r="AW458" s="66"/>
      <c r="AX458" s="76" t="str">
        <f>IFERROR(IF(B458&lt;&gt;"", IF(ISNUMBER(SEARCH("Revealed-Potential (Primary Focus)", LOWER(INDEX(Paste_Here!Z$2:Z$850, MATCH(B458, Paste_Here!A$2:A$850, 0))))), "Rev-Potential: Prim", IF(ISNUMBER(SEARCH("Revealed-Potential (Secondary Focus)", LOWER(INDEX(Paste_Here!Z$2:Z$850, MATCH(B458, Paste_Here!A$2:A$850, 0))))), "Rev-Potential: Sec", IF(ISNUMBER(SEARCH("Monitoring", LOWER(INDEX(Paste_Here!Z$2:Z$850, MATCH(B458, Paste_Here!A$2:A$850, 0))))), "Monitoring", IF(ISNUMBER(SEARCH("At-Promise (Secondary Focus)", LOWER(INDEX(Paste_Here!Z$2:Z$850, MATCH(B458, Paste_Here!A$2:A$850, 0))))), "At-Promise: Sec", IF(ISNUMBER(SEARCH("At-Promise (Primary Focus)", LOWER(INDEX(Paste_Here!Z$2:Z$850, MATCH(B458, Paste_Here!A$2:A$850, 0))))), "At-Promise: Prim", ""))))), ""), "")</f>
        <v/>
      </c>
      <c r="AY458" s="66"/>
      <c r="AZ458" s="76"/>
      <c r="BA458" s="66"/>
      <c r="BB458" s="76"/>
      <c r="BC458" s="66"/>
      <c r="BD458" s="76"/>
      <c r="BE458" s="66"/>
      <c r="BF458" s="76"/>
      <c r="BG458" s="66"/>
      <c r="BH458" s="76"/>
      <c r="BI458" s="66"/>
      <c r="BJ458" s="66"/>
      <c r="BK458" s="76" t="str">
        <f t="shared" si="60"/>
        <v/>
      </c>
      <c r="BL458" s="66"/>
      <c r="BM458" s="76" t="str">
        <f>IFERROR(IF(B458&lt;&gt;"", IF(AND(ISNUMBER(VALUE(SUBSTITUTE(SUBSTITUTE(Paste_Here!R458, "br", "-"), "L", ""))), VALUE(SUBSTITUTE(SUBSTITUTE(Paste_Here!R458, "br", "-"), "L", "")) &gt;= 1095), "Yes", IF(AND(ISNUMBER(VALUE(SUBSTITUTE(SUBSTITUTE(Paste_Here!R458, "br", "-"), "L", ""))), VALUE(SUBSTITUTE(SUBSTITUTE(Paste_Here!R458, "br", "-"), "L", "")) &lt;= 1094), "No", "")), ""), "")</f>
        <v/>
      </c>
      <c r="BN458" s="66"/>
      <c r="BO458" s="76" t="str">
        <f>IFERROR(IF(B458&lt;&gt;"", IF(COUNTIF(INDEX(Paste_Here!Y$2:AB$850, MATCH(B458, Paste_Here!A$2:A$850, 0), 0), "yes") &gt; 0, "Yes", IF(COUNTIF(INDEX(Paste_Here!Y$2:AB$850, MATCH(B458, Paste_Here!A$2:A$850, 0), 0), "no") &gt; 0, "No", "")), ""), "")</f>
        <v/>
      </c>
      <c r="BP458" s="66"/>
      <c r="BQ458" s="76" t="str">
        <f>IFERROR(IF(B458&lt;&gt;"", IF(AND(ISNUMBER(VALUE(SUBSTITUTE(SUBSTITUTE(Paste_Here!U458, "em", "-"), "q", ""))), VALUE(SUBSTITUTE(SUBSTITUTE(Paste_Here!U458, "em", "-"), "q", "")) &gt;= 910), "Yes", IF(AND(ISNUMBER(VALUE(SUBSTITUTE(SUBSTITUTE(Paste_Here!U458, "em", "-"), "q", ""))), VALUE(SUBSTITUTE(SUBSTITUTE(Paste_Here!U458, "em", "-"), "q", "")) &lt;= 909), "No", "")), ""), "")</f>
        <v/>
      </c>
      <c r="BR458" s="66"/>
      <c r="BS458" s="76" t="str">
        <f>IFERROR(IF(B458&lt;&gt;"", IF(AND(INDEX(Paste_Here!X$2:X$850, MATCH(B458, Paste_Here!A$2:A$850, 0))&lt;&gt;"", ISNUMBER(VALUE(INDEX(Paste_Here!X$2:X$850, MATCH(B458, Paste_Here!A$2:A$850, 0))))), INDEX(Paste_Here!X$2:X$850, MATCH(B458, Paste_Here!A$2:A$850, 0)), ""), ""), "")</f>
        <v/>
      </c>
      <c r="BT458" s="66"/>
      <c r="BU458" s="76" t="str">
        <f>IFERROR(IF(B458&lt;&gt;"", IF(ISNUMBER(VALUE(INDEX(Paste_Here!G$2:G$850, MATCH(B458, Paste_Here!A$2:A$850, 0)))), IF(VALUE(INDEX(Paste_Here!G$2:G$850, MATCH(B458, Paste_Here!A$2:A$850, 0)))=0, "No", IF(AND(VALUE(INDEX(Paste_Here!G$2:G$850, MATCH(B458, Paste_Here!A$2:A$850, 0)))&gt;=1, VALUE(INDEX(Paste_Here!G$2:G$850, MATCH(B458, Paste_Here!A$2:A$850, 0)))&lt;=4), VALUE(INDEX(Paste_Here!G$2:G$850, MATCH(B458, Paste_Here!A$2:A$850, 0))), "")), ""), ""), "")</f>
        <v/>
      </c>
      <c r="BV458" s="66"/>
      <c r="BW458" s="76" t="str">
        <f>IFERROR(IF(B458&lt;&gt;"", IF(ISNUMBER(VALUE(INDEX(Paste_Here!H$2:H$850, MATCH(B458, Paste_Here!A$2:A$850, 0)))), IF(VALUE(INDEX(Paste_Here!H$2:H$850, MATCH(B458, Paste_Here!A$2:A$850, 0)))=0, "No", IF(AND(VALUE(INDEX(Paste_Here!H$2:H$850, MATCH(B458, Paste_Here!A$2:A$850, 0)))&gt;=1, VALUE(INDEX(Paste_Here!H$2:H$850, MATCH(B458, Paste_Here!A$2:A$850, 0)))&lt;=4), VALUE(INDEX(Paste_Here!H$2:H$850, MATCH(B458, Paste_Here!A$2:A$850, 0))), "")), ""), ""), "")</f>
        <v/>
      </c>
      <c r="BX458" s="66"/>
      <c r="BY458" s="76"/>
      <c r="BZ458" s="66"/>
      <c r="CA458" s="76"/>
      <c r="CB458" s="66"/>
      <c r="CC458" s="66"/>
      <c r="CD458" s="76" t="str">
        <f t="shared" si="61"/>
        <v/>
      </c>
      <c r="CE458" s="66"/>
      <c r="CF458" s="76" t="str">
        <f>IFERROR(IF(B458&lt;&gt;"", IF(AND(INDEX(Paste_Here!P$2:P$850, MATCH(B458, Paste_Here!A$2:A$850, 0))&lt;&gt;"", ISNUMBER(VALUE(INDEX(Paste_Here!P$2:P$850, MATCH(B458, Paste_Here!A$2:A$850, 0))))), INDEX(Paste_Here!P$2:P$850, MATCH(B458, Paste_Here!A$2:A$850, 0)), ""), ""), "")</f>
        <v/>
      </c>
      <c r="CG458" s="66"/>
      <c r="CH458" s="76" t="str">
        <f>IFERROR(IF(B458&lt;&gt;"", IF(ISNUMBER(SEARCH("highrisk", LOWER(INDEX(Paste_Here!Q$2:Q$850, MATCH(B458, Paste_Here!A$2:A$850, 0))))), "High Risk", IF(ISNUMBER(SEARCH("lowrisk", LOWER(INDEX(Paste_Here!Q$2:Q$850, MATCH(B458, Paste_Here!A$2:A$850, 0))))), "Low Risk", IF(ISNUMBER(SEARCH("somerisk", LOWER(INDEX(Paste_Here!Q$2:Q$850, MATCH(B458, Paste_Here!A$2:A$850, 0))))), "Some Risk", ""))), ""), "")</f>
        <v/>
      </c>
      <c r="CI458" s="66"/>
      <c r="CJ458" s="76" t="str">
        <f>IFERROR(IF(B458&lt;&gt;"", IF(AND(INDEX(Paste_Here!AA$2:AA$850, MATCH(B458, Paste_Here!A$2:A$850, 0))&lt;&gt;"", ISNUMBER(VALUE(INDEX(Paste_Here!AA$2:AA$850, MATCH(B458, Paste_Here!A$2:A$850, 0))))), INDEX(Paste_Here!AA$2:AA$850, MATCH(B458, Paste_Here!A$2:A$850, 0)), ""), ""), "")</f>
        <v/>
      </c>
      <c r="CK458" s="66"/>
      <c r="CL458" s="76" t="str">
        <f>IFERROR(IF(B458&lt;&gt;"", IF(LOWER(INDEX(Paste_Here!AB$2:AB$850, MATCH(B458, Paste_Here!A$2:A$850, 0)))="approaching expectations", "Approaching", IF(LOWER(INDEX(Paste_Here!AB$2:AB$850, MATCH(B458, Paste_Here!A$2:A$850, 0)))="met expectations", "Met", IF(LOWER(INDEX(Paste_Here!AB$2:AB$850, MATCH(B458, Paste_Here!A$2:A$850, 0)))="exceeded expectations", "Exceeded", IF(LOWER(INDEX(Paste_Here!AB$2:AB$850, MATCH(B458, Paste_Here!A$2:A$850, 0)))="below expectations", "Below", "")))), ""), "")</f>
        <v/>
      </c>
      <c r="CM458" s="66"/>
      <c r="CN458" s="76" t="str">
        <f>IFERROR(IF(B458&lt;&gt;"", IF(AND(INDEX(Paste_Here!AC$2:AC$850, MATCH(B458, Paste_Here!A$2:A$850, 0))&lt;&gt;"", ISNUMBER(VALUE(INDEX(Paste_Here!AC$2:AC$850, MATCH(B458, Paste_Here!A$2:A$850, 0))))), INDEX(Paste_Here!AC$2:AC$850, MATCH(B458, Paste_Here!A$2:A$850, 0)), ""), ""), "")</f>
        <v/>
      </c>
      <c r="CO458" s="66"/>
      <c r="CP458" s="76"/>
      <c r="CQ458" s="66"/>
      <c r="CR458" s="76"/>
      <c r="CS458" s="66"/>
      <c r="CT458" s="76"/>
      <c r="CU458" s="66"/>
      <c r="CV458" s="76"/>
      <c r="CW458" s="66"/>
      <c r="CX458" s="76"/>
      <c r="CY458" s="66"/>
      <c r="CZ458" s="66"/>
      <c r="DA458" s="76" t="str">
        <f t="shared" si="62"/>
        <v/>
      </c>
      <c r="DB458" s="66"/>
      <c r="DC458" s="76" t="str">
        <f>IFERROR(IF(B458&lt;&gt;"", IF(AND(INDEX(Paste_Here!V$2:V$850, MATCH(B458, Paste_Here!A$2:A$850, 0))&lt;&gt;"", ISNUMBER(VALUE(INDEX(Paste_Here!V$2:V$850, MATCH(B458, Paste_Here!A$2:A$850, 0))))), INDEX(Paste_Here!V$2:V$850, MATCH(B458, Paste_Here!A$2:A$850, 0)), ""), ""), "")</f>
        <v/>
      </c>
      <c r="DD458" s="66"/>
      <c r="DE458" s="76" t="str">
        <f>IFERROR(IF(B458&lt;&gt;"", IF(ISNUMBER(SEARCH("highrisk", LOWER(INDEX(Paste_Here!W$2:W$850, MATCH(B458, Paste_Here!A$2:A$850, 0))))), "High Risk", IF(ISNUMBER(SEARCH("lowrisk", LOWER(INDEX(Paste_Here!W$2:W$850, MATCH(B458, Paste_Here!A$2:A$850, 0))))), "Low Risk", IF(ISNUMBER(SEARCH("somerisk", LOWER(INDEX(Paste_Here!W$2:W$850, MATCH(B458, Paste_Here!A$2:A$850, 0))))), "Some Risk", ""))), ""), "")</f>
        <v/>
      </c>
      <c r="DF458" s="66"/>
      <c r="DG458" s="76" t="str">
        <f>IFERROR(IF(B458&lt;&gt;"", IF(AND(INDEX(Paste_Here!S$2:S$850, MATCH(B458, Paste_Here!A$2:A$850, 0))&lt;&gt;"", ISNUMBER(VALUE(INDEX(Paste_Here!S$2:S$850, MATCH(B458, Paste_Here!A$2:A$850, 0))))), INDEX(Paste_Here!S$2:S$850, MATCH(B458, Paste_Here!A$2:A$850, 0)), ""), ""), "")</f>
        <v/>
      </c>
      <c r="DH458" s="66"/>
      <c r="DI458" s="76" t="str">
        <f>IFERROR(IF(B458&lt;&gt;"", IF(ISNUMBER(SEARCH("highrisk", LOWER(INDEX(Paste_Here!T$2:T$850, MATCH(B458, Paste_Here!A$2:A$850, 0))))), "High Risk", IF(ISNUMBER(SEARCH("lowrisk", LOWER(INDEX(Paste_Here!T$2:T$850, MATCH(B458, Paste_Here!A$2:A$850, 0))))), "Low Risk", IF(ISNUMBER(SEARCH("somerisk", LOWER(INDEX(Paste_Here!T$2:T$850, MATCH(B458, Paste_Here!A$2:A$850, 0))))), "Some Risk", ""))), ""), "")</f>
        <v/>
      </c>
      <c r="DJ458" s="66"/>
      <c r="DK458" s="76" t="str">
        <f>IFERROR(IF(B458&lt;&gt;"", IF(AND(INDEX(Paste_Here!AD$2:AD$850, MATCH(B458, Paste_Here!A$2:A$850, 0))&lt;&gt;"", ISNUMBER(VALUE(INDEX(Paste_Here!AD$2:AD$850, MATCH(B458, Paste_Here!A$2:A$850, 0))))), INDEX(Paste_Here!AD$2:AD$850, MATCH(B458, Paste_Here!A$2:A$850, 0)), ""), ""), "")</f>
        <v/>
      </c>
      <c r="DL458" s="66"/>
      <c r="DM458" s="76" t="str">
        <f>IFERROR(IF(B458&lt;&gt;"", IF(LOWER(INDEX(Paste_Here!AE$2:AE$850, MATCH(B458, Paste_Here!A$2:A$850, 0)))="approaching expectations", "Approaching", IF(LOWER(INDEX(Paste_Here!AE$2:AE$850, MATCH(B458, Paste_Here!A$2:A$850, 0)))="met expectations", "Met", IF(LOWER(INDEX(Paste_Here!AE$2:AE$850, MATCH(B458, Paste_Here!A$2:A$850, 0)))="exceeded expectations", "Exceeded", IF(LOWER(INDEX(Paste_Here!AE$2:AE$850, MATCH(B458, Paste_Here!A$2:A$850, 0)))="below expectations", "Below", "")))), ""), "")</f>
        <v/>
      </c>
      <c r="DN458" s="66"/>
      <c r="DO458" s="76"/>
      <c r="DP458" s="66"/>
      <c r="DQ458" s="76"/>
      <c r="DR458" s="66"/>
      <c r="DS458" s="76"/>
      <c r="DT458" s="66"/>
      <c r="DU458" s="76"/>
      <c r="DV458" s="66"/>
      <c r="DW458" s="66"/>
      <c r="DX458" s="76" t="str">
        <f t="shared" si="63"/>
        <v/>
      </c>
      <c r="DY458" s="66"/>
      <c r="DZ458" s="76"/>
      <c r="EA458" s="66"/>
      <c r="EB458" s="76"/>
      <c r="EC458" s="66"/>
      <c r="ED458" s="76" t="str">
        <f>IFERROR(IF(B458&lt;&gt;"", IF(AND(INDEX(Paste_Here!AF$2:AF$850, MATCH(B458, Paste_Here!A$2:A$850, 0))&lt;&gt;"", ISNUMBER(VALUE(INDEX(Paste_Here!AF$2:AF$850, MATCH(B458, Paste_Here!A$2:A$850, 0))))), INDEX(Paste_Here!AF$2:AF$850, MATCH(B458, Paste_Here!A$2:A$850, 0)), ""), ""), "")</f>
        <v/>
      </c>
      <c r="EE458" s="66"/>
      <c r="EF458" s="76"/>
      <c r="EG458" s="66"/>
      <c r="EH458" s="76"/>
      <c r="EI458" s="66"/>
      <c r="EJ458" s="76" t="str">
        <f>IFERROR(IF(B458&lt;&gt;"", IF(AND(INDEX(Paste_Here!AG$2:AG$850, MATCH(B458, Paste_Here!A$2:A$850, 0))&lt;&gt;"", ISNUMBER(VALUE(INDEX(Paste_Here!AG$2:AG$850, MATCH(B458, Paste_Here!A$2:A$850, 0))))), INDEX(Paste_Here!AG$2:AG$850, MATCH(B458, Paste_Here!A$2:A$850, 0)), ""), ""), "")</f>
        <v/>
      </c>
      <c r="EK458" s="66"/>
      <c r="EL458" s="76"/>
      <c r="EM458" s="66"/>
      <c r="EN458" s="76"/>
      <c r="EO458" s="66"/>
      <c r="EP458" s="76"/>
      <c r="EQ458" s="66"/>
      <c r="ER458" s="76"/>
      <c r="ES458" s="66"/>
      <c r="ET458" s="66"/>
      <c r="EU458" s="76"/>
      <c r="EV458" s="66"/>
      <c r="EW458" s="76"/>
      <c r="EX458" s="66"/>
      <c r="EY458" s="76"/>
      <c r="EZ458" s="66"/>
      <c r="FA458" s="76"/>
      <c r="FB458" s="66"/>
      <c r="FC458" s="76"/>
      <c r="FD458" s="66"/>
      <c r="FE458" s="76"/>
      <c r="FF458" s="66"/>
      <c r="FG458" s="76"/>
      <c r="FH458" s="66"/>
      <c r="FI458" s="76"/>
      <c r="FJ458" s="66"/>
      <c r="FK458" s="76"/>
      <c r="FL458" s="66"/>
      <c r="FM458" s="76"/>
      <c r="FN458" s="66"/>
      <c r="FO458" s="76"/>
      <c r="FP458" s="66"/>
      <c r="FQ458" s="76"/>
      <c r="FR458" s="66"/>
      <c r="FS458" s="76"/>
      <c r="FT458" s="66"/>
      <c r="FU458" s="76"/>
      <c r="FV458" s="66"/>
      <c r="FW458" s="76"/>
      <c r="FX458" s="66"/>
      <c r="FY458" s="76"/>
      <c r="FZ458" s="66"/>
      <c r="GA458" s="76"/>
      <c r="GB458" s="66"/>
      <c r="GC458" s="76"/>
      <c r="GD458" s="66"/>
      <c r="GE458" s="76"/>
      <c r="GF458" s="66"/>
      <c r="GG458" s="76"/>
      <c r="GH458" s="66"/>
      <c r="GI458" s="76"/>
      <c r="GJ458" s="66"/>
      <c r="GK458" s="76"/>
      <c r="GL458" s="66"/>
      <c r="GM458" s="76"/>
      <c r="GN458" s="66"/>
      <c r="GO458" s="76"/>
      <c r="GP458" s="66"/>
      <c r="GQ458" s="76"/>
      <c r="GR458" s="66"/>
      <c r="GS458" s="76"/>
      <c r="GT458" s="66"/>
      <c r="GU458" s="76"/>
      <c r="GV458" s="66"/>
      <c r="GW458" s="76"/>
      <c r="GX458" s="66"/>
      <c r="GY458" s="76"/>
      <c r="GZ458" s="66"/>
      <c r="HA458" s="76"/>
      <c r="HB458" s="66"/>
      <c r="HC458" s="76"/>
      <c r="HD458" s="66"/>
      <c r="HE458" s="76"/>
      <c r="HF458" s="66"/>
      <c r="HG458" s="76"/>
      <c r="HH458" s="66"/>
      <c r="HI458" s="76"/>
      <c r="HJ458" s="66"/>
      <c r="HK458" s="76"/>
      <c r="HL458" s="66"/>
      <c r="HM458" s="76"/>
      <c r="HN458" s="66"/>
      <c r="HO458" s="76"/>
      <c r="HP458" s="66"/>
      <c r="HQ458" s="76"/>
      <c r="HR458" s="66"/>
      <c r="HS458" s="76"/>
      <c r="HT458" s="66"/>
      <c r="HU458" s="76"/>
      <c r="HV458" s="66"/>
      <c r="HW458" s="76"/>
      <c r="HX458" s="66"/>
      <c r="HY458" s="76"/>
      <c r="HZ458" s="66"/>
      <c r="IA458" s="76"/>
      <c r="IB458" s="66"/>
      <c r="IC458" s="76"/>
      <c r="ID458" s="66"/>
      <c r="IE458" s="76"/>
      <c r="IF458" s="66"/>
      <c r="IG458" s="76"/>
      <c r="IH458" s="66"/>
      <c r="II458" s="76"/>
      <c r="IJ458" s="66"/>
      <c r="IK458" s="76"/>
      <c r="IL458" s="66"/>
      <c r="IM458" s="76"/>
      <c r="IN458" s="66"/>
      <c r="IO458" s="76"/>
      <c r="IP458" s="66"/>
      <c r="IQ458" s="76"/>
      <c r="IR458" s="66"/>
      <c r="IS458" s="76"/>
      <c r="IT458" s="66"/>
      <c r="IU458" s="76"/>
      <c r="IV458" s="66"/>
      <c r="IW458" s="76"/>
      <c r="IX458" s="66"/>
      <c r="IY458" s="76"/>
      <c r="IZ458" s="66"/>
      <c r="JA458" s="76"/>
      <c r="JB458" s="66"/>
      <c r="JC458" s="76"/>
      <c r="JD458" s="66"/>
      <c r="JE458" s="76"/>
      <c r="JF458" s="66"/>
      <c r="JG458" s="76"/>
      <c r="JH458" s="66"/>
      <c r="JI458" s="76"/>
      <c r="JJ458" s="66"/>
      <c r="JK458" s="76"/>
      <c r="JL458" s="66"/>
      <c r="JM458" s="76"/>
      <c r="JN458" s="66"/>
      <c r="JO458" s="76"/>
      <c r="JP458" s="66"/>
      <c r="JQ458" s="76"/>
      <c r="JR458" s="66"/>
      <c r="JS458" s="76"/>
      <c r="JT458" s="66"/>
      <c r="JU458" s="76"/>
      <c r="JV458" s="66"/>
      <c r="JW458" s="76"/>
      <c r="JX458" s="66"/>
      <c r="JY458" s="76"/>
      <c r="JZ458" s="66"/>
      <c r="KA458" s="76"/>
      <c r="KB458" s="66"/>
      <c r="KC458" s="76"/>
      <c r="KD458" s="66"/>
      <c r="KE458" s="76"/>
      <c r="KF458" s="66"/>
      <c r="KG458" s="76"/>
      <c r="KH458" s="66"/>
      <c r="KI458" s="76"/>
      <c r="KJ458" s="66"/>
      <c r="KK458" s="76"/>
      <c r="KL458" s="66"/>
      <c r="KM458" s="76"/>
      <c r="KN458" s="66"/>
      <c r="KO458" s="76"/>
      <c r="KP458" s="66"/>
      <c r="KQ458" s="76"/>
      <c r="KR458" s="66"/>
      <c r="KS458" s="76"/>
      <c r="KT458" s="66"/>
      <c r="KU458" s="76"/>
      <c r="KV458" s="66"/>
      <c r="KW458" s="76"/>
      <c r="KX458" s="66"/>
      <c r="KY458" s="76"/>
      <c r="KZ458" s="66"/>
      <c r="LA458" s="76"/>
      <c r="LB458" s="66"/>
      <c r="LC458" s="76"/>
      <c r="LD458" s="66"/>
      <c r="LE458" s="76"/>
      <c r="LF458" s="66"/>
      <c r="LG458" s="76"/>
      <c r="LH458" s="66"/>
      <c r="LI458" s="76"/>
      <c r="LJ458" s="66"/>
      <c r="LK458" s="76"/>
      <c r="LL458" s="66"/>
      <c r="LM458" s="76"/>
      <c r="LN458" s="66"/>
      <c r="LO458" s="76"/>
      <c r="LP458" s="66"/>
      <c r="LQ458" s="76"/>
      <c r="LR458" s="66"/>
      <c r="LS458" s="76"/>
      <c r="LT458" s="66"/>
      <c r="LU458" s="76"/>
      <c r="LV458" s="66"/>
      <c r="LW458" s="76"/>
      <c r="LX458" s="66"/>
      <c r="LY458" s="76"/>
      <c r="LZ458" s="66"/>
      <c r="MA458" s="76"/>
      <c r="MB458" s="66"/>
      <c r="MC458" s="76"/>
      <c r="MD458" s="66"/>
      <c r="MG458" s="1" t="str" cm="1">
        <f t="array" ref="MG458">IFERROR(INDEX(Paste_Here!$B$2:$B$850, MATCH(0, COUNTIF(MG$4:MG457, Paste_Here!$B$2:$B$850) + IF(Paste_Here!$B$2:$B$850="", 1, 0), 0)), "")</f>
        <v/>
      </c>
      <c r="MH458" s="1" t="str">
        <f>IF(MG458&lt;&gt;"", INDEX(Paste_Here!$A$2:$A$850, MATCH(MG458, Paste_Here!$B$2:$B$850, 0)), "")</f>
        <v/>
      </c>
      <c r="MI458" s="1" t="str">
        <f t="shared" si="64"/>
        <v/>
      </c>
      <c r="MJ458" s="1" t="str" cm="1">
        <f t="array" ref="MJ458">IFERROR(INDEX($MI$5:$MI$850, MATCH(SMALL(IF($MI$5:$MI$850&lt;&gt;"", COUNTIF($MI$5:$MI$850, "&lt;"&amp;$MI$5:$MI$850)+1), ROW()-ROW($MJ$5)+1), COUNTIF($MI$5:$MI$850, "&lt;"&amp;$MI$5:$MI$850)+1, 0)), "")</f>
        <v/>
      </c>
    </row>
    <row r="459" spans="1:348">
      <c r="A459" s="66"/>
      <c r="B459" s="76" t="str">
        <f t="shared" si="57"/>
        <v/>
      </c>
      <c r="C459" s="66"/>
      <c r="D459" s="76" t="str">
        <f>IFERROR(IF(B459&lt;&gt;"", IF(AND(INDEX(Paste_Here!B$2:B$850, MATCH(B459, Paste_Here!A$2:A$850, 0))&lt;&gt;"", ISNUMBER(VALUE(INDEX(Paste_Here!B$2:B$850, MATCH(B459, Paste_Here!A$2:A$850, 0))))), INDEX(Paste_Here!B$2:B$850, MATCH(B459, Paste_Here!A$2:A$850, 0)), ""), ""), "")</f>
        <v/>
      </c>
      <c r="E459" s="66"/>
      <c r="F459" s="76" t="str">
        <f>IFERROR(IF(B459&lt;&gt;"", IF(ISTEXT(INDEX(Paste_Here!K$2:K$850, MATCH(B459, Paste_Here!A$2:A$850, 0))), INDEX(Paste_Here!K$2:K$850, MATCH(B459, Paste_Here!A$2:A$850, 0)), ""), ""), "")</f>
        <v/>
      </c>
      <c r="G459" s="66"/>
      <c r="H459" s="76" t="str">
        <f>IFERROR(IF(B459&lt;&gt;"", IF(ISTEXT(INDEX(Paste_Here!C$2:C$850, MATCH(B459, Paste_Here!A$2:A$850, 0))), INDEX(Paste_Here!C$2:C$850, MATCH(B459, Paste_Here!A$2:A$850, 0)), ""), ""), "")</f>
        <v/>
      </c>
      <c r="I459" s="66"/>
      <c r="J459" s="76" t="str">
        <f>IFERROR(IF(B459&lt;&gt;"", IF(ISNUMBER(SEARCH("s", LOWER(INDEX(Paste_Here!M$2:M$850, MATCH(B459, Paste_Here!A$2:A$850, 0))))), "Yes", IF(INDEX(Paste_Here!M$2:M$850, MATCH(B459, Paste_Here!A$2:A$850, 0))&lt;&gt;"", "No", "")), ""), "")</f>
        <v/>
      </c>
      <c r="K459" s="66"/>
      <c r="L459" s="76" t="str">
        <f>IFERROR(IF(B459&lt;&gt;"", IF(ISNUMBER(SEARCH("yes", LOWER(INDEX(Paste_Here!E$2:E$850, MATCH(B459, Paste_Here!A$2:A$850, 0))))), "Yes", IF(ISNUMBER(SEARCH("no", LOWER(INDEX(Paste_Here!E$2:E$850, MATCH(B459, Paste_Here!A$2:A$850, 0))))), "No", "")), ""), "")</f>
        <v/>
      </c>
      <c r="M459" s="66"/>
      <c r="N459" s="76" t="str">
        <f>IFERROR(IF(B459&lt;&gt;"", IF(ISNUMBER(SEARCH("yes", LOWER(INDEX(Paste_Here!F$2:F$850, MATCH(B459, Paste_Here!A$2:A$850, 0))))), "Yes", IF(ISNUMBER(SEARCH("no", LOWER(INDEX(Paste_Here!F$2:F$850, MATCH(B459, Paste_Here!A$2:A$850, 0))))), "No", "")), ""), "")</f>
        <v/>
      </c>
      <c r="O459" s="66"/>
      <c r="P459" s="76" t="str">
        <f>IFERROR(IF(B459&lt;&gt;"", IF(ISNUMBER(SEARCH("yes", LOWER(INDEX(Paste_Here!L$2:L$850, MATCH(B459, Paste_Here!A$2:A$850, 0))))), "Yes", IF(ISNUMBER(SEARCH("no", LOWER(INDEX(Paste_Here!L$2:L$850, MATCH(B459, Paste_Here!A$2:A$850, 0))))), "No", "")), ""), "")</f>
        <v/>
      </c>
      <c r="Q459" s="66"/>
      <c r="R459" s="76" t="str">
        <f>IFERROR(IF(B459&lt;&gt;"", IF(ISNUMBER(SEARCH("transitional 2", LOWER(INDEX(Paste_Here!D$2:D$850, MATCH(B459, Paste_Here!A$2:A$850, 0))))), "T2", IF(ISNUMBER(SEARCH("transitional 1", LOWER(INDEX(Paste_Here!D$2:D$850, MATCH(B459, Paste_Here!A$2:A$850, 0))))), "T1", IF(ISNUMBER(SEARCH("waived ell services", LOWER(INDEX(Paste_Here!D$2:D$850, MATCH(B459, Paste_Here!A$2:A$850, 0))))), "W", IF(ISNUMBER(SEARCH("english language learner", LOWER(INDEX(Paste_Here!D$2:D$850, MATCH(B459, Paste_Here!A$2:A$850, 0))))), "L", "")))), ""), "")</f>
        <v/>
      </c>
      <c r="S459" s="66"/>
      <c r="T459" s="76" t="str">
        <f>IFERROR(IF(B459&lt;&gt;"", IF(ISNUMBER(SEARCH("yes", LOWER(INDEX(Paste_Here!I$2:I$850, MATCH(B459, Paste_Here!A$2:A$850, 0))))), "Yes", IF(ISNUMBER(SEARCH("no", LOWER(INDEX(Paste_Here!I$2:I$850, MATCH(B459, Paste_Here!A$2:A$850, 0))))), "No", "")), ""), "")</f>
        <v/>
      </c>
      <c r="U459" s="66"/>
      <c r="V459" s="76" t="str">
        <f>IFERROR(IF(B459&lt;&gt;"", IF(ISTEXT(INDEX(Paste_Here!J$2:J$850, MATCH(B459, Paste_Here!A$2:A$850, 0))), VALUE(INDEX(Paste_Here!J$2:J$850, MATCH(B459, Paste_Here!A$2:A$850, 0))), ""), ""), "")</f>
        <v/>
      </c>
      <c r="W459" s="66"/>
      <c r="X459" s="66"/>
      <c r="Y459" s="76" t="str">
        <f t="shared" si="58"/>
        <v/>
      </c>
      <c r="Z459" s="66"/>
      <c r="AA459" s="76" t="str">
        <f>IFERROR(IF(B459&lt;&gt;"", IF(AND(INDEX(Paste_Here!AI$2:AI$850, MATCH(B459, Paste_Here!A$2:A$850, 0))&lt;&gt;"", ISNUMBER(VALUE(INDEX(Paste_Here!AI$2:AI$850, MATCH(B459, Paste_Here!A$2:A$850, 0))))), INDEX(Paste_Here!AI$2:AI$850, MATCH(B459, Paste_Here!A$2:A$850, 0)), ""), ""), "")</f>
        <v/>
      </c>
      <c r="AB459" s="66"/>
      <c r="AC459" s="76" t="str">
        <f>IFERROR(IF(B459&lt;&gt;"", IF(AND(INDEX(Paste_Here!AJ$2:AJ$850, MATCH(B459, Paste_Here!A$2:A$850, 0))&lt;&gt;"", ISNUMBER(VALUE(INDEX(Paste_Here!AJ$2:AJ$850, MATCH(B459, Paste_Here!A$2:A$850, 0))))), INDEX(Paste_Here!AJ$2:AJ$850, MATCH(B459, Paste_Here!A$2:A$850, 0)), ""), ""), "")</f>
        <v/>
      </c>
      <c r="AD459" s="66"/>
      <c r="AE459" s="76" t="str">
        <f>IFERROR(IF(B459&lt;&gt;"", IF(AND(INDEX(Paste_Here!AK$2:AK$850, MATCH(B459, Paste_Here!A$2:A$850, 0))&lt;&gt;"", ISNUMBER(VALUE(INDEX(Paste_Here!AK$2:AK$850, MATCH(B459, Paste_Here!A$2:A$850, 0))))), INDEX(Paste_Here!AK$2:AK$850, MATCH(B459, Paste_Here!A$2:A$850, 0)), ""), ""), "")</f>
        <v/>
      </c>
      <c r="AF459" s="66"/>
      <c r="AG459" s="76" t="str">
        <f>IFERROR(IF(B459&lt;&gt;"", IF(AND(INDEX(Paste_Here!AL$2:AL$850, MATCH(B459, Paste_Here!A$2:A$850, 0))&lt;&gt;"", ISNUMBER(VALUE(INDEX(Paste_Here!AL$2:AL$850, MATCH(B459, Paste_Here!A$2:A$850, 0))))), INDEX(Paste_Here!AL$2:AL$850, MATCH(B459, Paste_Here!A$2:A$850, 0)), ""), ""), "")</f>
        <v/>
      </c>
      <c r="AH459" s="66"/>
      <c r="AI459" s="76" t="str">
        <f>IFERROR(IF(B459&lt;&gt;"", IF(AND(INDEX(Paste_Here!AH$2:AH$850, MATCH(B459, Paste_Here!A$2:A$850, 0))&lt;&gt;"", ISNUMBER(VALUE(INDEX(Paste_Here!AH$2:AH$850, MATCH(B459, Paste_Here!A$2:A$850, 0))))), IF(VALUE(INDEX(Paste_Here!AH$2:AH$850, MATCH(B459, Paste_Here!A$2:A$850, 0)))=0, "", INDEX(Paste_Here!AH$2:AH$850, MATCH(B459, Paste_Here!A$2:A$850, 0))), ""), ""), "")</f>
        <v/>
      </c>
      <c r="AJ459" s="66"/>
      <c r="AK459" s="76" t="str">
        <f>IFERROR(IF(B459&lt;&gt;"", IF(AND(INDEX(Paste_Here!N$2:N$850, MATCH(B459, Paste_Here!A$2:A$850, 0))&lt;&gt;"", ISNUMBER(VALUE(INDEX(Paste_Here!N$2:N$850, MATCH(B459, Paste_Here!A$2:A$850, 0))))), INDEX(Paste_Here!N$2:N$850, MATCH(B459, Paste_Here!A$2:A$850, 0)), ""), ""), "")</f>
        <v/>
      </c>
      <c r="AL459" s="66"/>
      <c r="AM459" s="76" t="str">
        <f>IFERROR(IF(B459&lt;&gt;"", IF(AND(INDEX(Paste_Here!O$2:O$850, MATCH(B459, Paste_Here!A$2:A$850, 0))&lt;&gt;"", ISNUMBER(VALUE(INDEX(Paste_Here!O$2:O$850, MATCH(B459, Paste_Here!A$2:A$850, 0))))), INDEX(Paste_Here!O$2:O$850, MATCH(B459, Paste_Here!A$2:A$850, 0)), ""), ""), "")</f>
        <v/>
      </c>
      <c r="AN459" s="66"/>
      <c r="AO459" s="76"/>
      <c r="AP459" s="66"/>
      <c r="AQ459" s="76"/>
      <c r="AR459" s="66"/>
      <c r="AS459" s="76"/>
      <c r="AT459" s="66"/>
      <c r="AU459" s="66"/>
      <c r="AV459" s="76" t="str">
        <f t="shared" si="59"/>
        <v/>
      </c>
      <c r="AW459" s="66"/>
      <c r="AX459" s="76" t="str">
        <f>IFERROR(IF(B459&lt;&gt;"", IF(ISNUMBER(SEARCH("Revealed-Potential (Primary Focus)", LOWER(INDEX(Paste_Here!Z$2:Z$850, MATCH(B459, Paste_Here!A$2:A$850, 0))))), "Rev-Potential: Prim", IF(ISNUMBER(SEARCH("Revealed-Potential (Secondary Focus)", LOWER(INDEX(Paste_Here!Z$2:Z$850, MATCH(B459, Paste_Here!A$2:A$850, 0))))), "Rev-Potential: Sec", IF(ISNUMBER(SEARCH("Monitoring", LOWER(INDEX(Paste_Here!Z$2:Z$850, MATCH(B459, Paste_Here!A$2:A$850, 0))))), "Monitoring", IF(ISNUMBER(SEARCH("At-Promise (Secondary Focus)", LOWER(INDEX(Paste_Here!Z$2:Z$850, MATCH(B459, Paste_Here!A$2:A$850, 0))))), "At-Promise: Sec", IF(ISNUMBER(SEARCH("At-Promise (Primary Focus)", LOWER(INDEX(Paste_Here!Z$2:Z$850, MATCH(B459, Paste_Here!A$2:A$850, 0))))), "At-Promise: Prim", ""))))), ""), "")</f>
        <v/>
      </c>
      <c r="AY459" s="66"/>
      <c r="AZ459" s="76"/>
      <c r="BA459" s="66"/>
      <c r="BB459" s="76"/>
      <c r="BC459" s="66"/>
      <c r="BD459" s="76"/>
      <c r="BE459" s="66"/>
      <c r="BF459" s="76"/>
      <c r="BG459" s="66"/>
      <c r="BH459" s="76"/>
      <c r="BI459" s="66"/>
      <c r="BJ459" s="66"/>
      <c r="BK459" s="76" t="str">
        <f t="shared" si="60"/>
        <v/>
      </c>
      <c r="BL459" s="66"/>
      <c r="BM459" s="76" t="str">
        <f>IFERROR(IF(B459&lt;&gt;"", IF(AND(ISNUMBER(VALUE(SUBSTITUTE(SUBSTITUTE(Paste_Here!R459, "br", "-"), "L", ""))), VALUE(SUBSTITUTE(SUBSTITUTE(Paste_Here!R459, "br", "-"), "L", "")) &gt;= 1095), "Yes", IF(AND(ISNUMBER(VALUE(SUBSTITUTE(SUBSTITUTE(Paste_Here!R459, "br", "-"), "L", ""))), VALUE(SUBSTITUTE(SUBSTITUTE(Paste_Here!R459, "br", "-"), "L", "")) &lt;= 1094), "No", "")), ""), "")</f>
        <v/>
      </c>
      <c r="BN459" s="66"/>
      <c r="BO459" s="76" t="str">
        <f>IFERROR(IF(B459&lt;&gt;"", IF(COUNTIF(INDEX(Paste_Here!Y$2:AB$850, MATCH(B459, Paste_Here!A$2:A$850, 0), 0), "yes") &gt; 0, "Yes", IF(COUNTIF(INDEX(Paste_Here!Y$2:AB$850, MATCH(B459, Paste_Here!A$2:A$850, 0), 0), "no") &gt; 0, "No", "")), ""), "")</f>
        <v/>
      </c>
      <c r="BP459" s="66"/>
      <c r="BQ459" s="76" t="str">
        <f>IFERROR(IF(B459&lt;&gt;"", IF(AND(ISNUMBER(VALUE(SUBSTITUTE(SUBSTITUTE(Paste_Here!U459, "em", "-"), "q", ""))), VALUE(SUBSTITUTE(SUBSTITUTE(Paste_Here!U459, "em", "-"), "q", "")) &gt;= 910), "Yes", IF(AND(ISNUMBER(VALUE(SUBSTITUTE(SUBSTITUTE(Paste_Here!U459, "em", "-"), "q", ""))), VALUE(SUBSTITUTE(SUBSTITUTE(Paste_Here!U459, "em", "-"), "q", "")) &lt;= 909), "No", "")), ""), "")</f>
        <v/>
      </c>
      <c r="BR459" s="66"/>
      <c r="BS459" s="76" t="str">
        <f>IFERROR(IF(B459&lt;&gt;"", IF(AND(INDEX(Paste_Here!X$2:X$850, MATCH(B459, Paste_Here!A$2:A$850, 0))&lt;&gt;"", ISNUMBER(VALUE(INDEX(Paste_Here!X$2:X$850, MATCH(B459, Paste_Here!A$2:A$850, 0))))), INDEX(Paste_Here!X$2:X$850, MATCH(B459, Paste_Here!A$2:A$850, 0)), ""), ""), "")</f>
        <v/>
      </c>
      <c r="BT459" s="66"/>
      <c r="BU459" s="76" t="str">
        <f>IFERROR(IF(B459&lt;&gt;"", IF(ISNUMBER(VALUE(INDEX(Paste_Here!G$2:G$850, MATCH(B459, Paste_Here!A$2:A$850, 0)))), IF(VALUE(INDEX(Paste_Here!G$2:G$850, MATCH(B459, Paste_Here!A$2:A$850, 0)))=0, "No", IF(AND(VALUE(INDEX(Paste_Here!G$2:G$850, MATCH(B459, Paste_Here!A$2:A$850, 0)))&gt;=1, VALUE(INDEX(Paste_Here!G$2:G$850, MATCH(B459, Paste_Here!A$2:A$850, 0)))&lt;=4), VALUE(INDEX(Paste_Here!G$2:G$850, MATCH(B459, Paste_Here!A$2:A$850, 0))), "")), ""), ""), "")</f>
        <v/>
      </c>
      <c r="BV459" s="66"/>
      <c r="BW459" s="76" t="str">
        <f>IFERROR(IF(B459&lt;&gt;"", IF(ISNUMBER(VALUE(INDEX(Paste_Here!H$2:H$850, MATCH(B459, Paste_Here!A$2:A$850, 0)))), IF(VALUE(INDEX(Paste_Here!H$2:H$850, MATCH(B459, Paste_Here!A$2:A$850, 0)))=0, "No", IF(AND(VALUE(INDEX(Paste_Here!H$2:H$850, MATCH(B459, Paste_Here!A$2:A$850, 0)))&gt;=1, VALUE(INDEX(Paste_Here!H$2:H$850, MATCH(B459, Paste_Here!A$2:A$850, 0)))&lt;=4), VALUE(INDEX(Paste_Here!H$2:H$850, MATCH(B459, Paste_Here!A$2:A$850, 0))), "")), ""), ""), "")</f>
        <v/>
      </c>
      <c r="BX459" s="66"/>
      <c r="BY459" s="76"/>
      <c r="BZ459" s="66"/>
      <c r="CA459" s="76"/>
      <c r="CB459" s="66"/>
      <c r="CC459" s="66"/>
      <c r="CD459" s="76" t="str">
        <f t="shared" si="61"/>
        <v/>
      </c>
      <c r="CE459" s="66"/>
      <c r="CF459" s="76" t="str">
        <f>IFERROR(IF(B459&lt;&gt;"", IF(AND(INDEX(Paste_Here!P$2:P$850, MATCH(B459, Paste_Here!A$2:A$850, 0))&lt;&gt;"", ISNUMBER(VALUE(INDEX(Paste_Here!P$2:P$850, MATCH(B459, Paste_Here!A$2:A$850, 0))))), INDEX(Paste_Here!P$2:P$850, MATCH(B459, Paste_Here!A$2:A$850, 0)), ""), ""), "")</f>
        <v/>
      </c>
      <c r="CG459" s="66"/>
      <c r="CH459" s="76" t="str">
        <f>IFERROR(IF(B459&lt;&gt;"", IF(ISNUMBER(SEARCH("highrisk", LOWER(INDEX(Paste_Here!Q$2:Q$850, MATCH(B459, Paste_Here!A$2:A$850, 0))))), "High Risk", IF(ISNUMBER(SEARCH("lowrisk", LOWER(INDEX(Paste_Here!Q$2:Q$850, MATCH(B459, Paste_Here!A$2:A$850, 0))))), "Low Risk", IF(ISNUMBER(SEARCH("somerisk", LOWER(INDEX(Paste_Here!Q$2:Q$850, MATCH(B459, Paste_Here!A$2:A$850, 0))))), "Some Risk", ""))), ""), "")</f>
        <v/>
      </c>
      <c r="CI459" s="66"/>
      <c r="CJ459" s="76" t="str">
        <f>IFERROR(IF(B459&lt;&gt;"", IF(AND(INDEX(Paste_Here!AA$2:AA$850, MATCH(B459, Paste_Here!A$2:A$850, 0))&lt;&gt;"", ISNUMBER(VALUE(INDEX(Paste_Here!AA$2:AA$850, MATCH(B459, Paste_Here!A$2:A$850, 0))))), INDEX(Paste_Here!AA$2:AA$850, MATCH(B459, Paste_Here!A$2:A$850, 0)), ""), ""), "")</f>
        <v/>
      </c>
      <c r="CK459" s="66"/>
      <c r="CL459" s="76" t="str">
        <f>IFERROR(IF(B459&lt;&gt;"", IF(LOWER(INDEX(Paste_Here!AB$2:AB$850, MATCH(B459, Paste_Here!A$2:A$850, 0)))="approaching expectations", "Approaching", IF(LOWER(INDEX(Paste_Here!AB$2:AB$850, MATCH(B459, Paste_Here!A$2:A$850, 0)))="met expectations", "Met", IF(LOWER(INDEX(Paste_Here!AB$2:AB$850, MATCH(B459, Paste_Here!A$2:A$850, 0)))="exceeded expectations", "Exceeded", IF(LOWER(INDEX(Paste_Here!AB$2:AB$850, MATCH(B459, Paste_Here!A$2:A$850, 0)))="below expectations", "Below", "")))), ""), "")</f>
        <v/>
      </c>
      <c r="CM459" s="66"/>
      <c r="CN459" s="76" t="str">
        <f>IFERROR(IF(B459&lt;&gt;"", IF(AND(INDEX(Paste_Here!AC$2:AC$850, MATCH(B459, Paste_Here!A$2:A$850, 0))&lt;&gt;"", ISNUMBER(VALUE(INDEX(Paste_Here!AC$2:AC$850, MATCH(B459, Paste_Here!A$2:A$850, 0))))), INDEX(Paste_Here!AC$2:AC$850, MATCH(B459, Paste_Here!A$2:A$850, 0)), ""), ""), "")</f>
        <v/>
      </c>
      <c r="CO459" s="66"/>
      <c r="CP459" s="76"/>
      <c r="CQ459" s="66"/>
      <c r="CR459" s="76"/>
      <c r="CS459" s="66"/>
      <c r="CT459" s="76"/>
      <c r="CU459" s="66"/>
      <c r="CV459" s="76"/>
      <c r="CW459" s="66"/>
      <c r="CX459" s="76"/>
      <c r="CY459" s="66"/>
      <c r="CZ459" s="66"/>
      <c r="DA459" s="76" t="str">
        <f t="shared" si="62"/>
        <v/>
      </c>
      <c r="DB459" s="66"/>
      <c r="DC459" s="76" t="str">
        <f>IFERROR(IF(B459&lt;&gt;"", IF(AND(INDEX(Paste_Here!V$2:V$850, MATCH(B459, Paste_Here!A$2:A$850, 0))&lt;&gt;"", ISNUMBER(VALUE(INDEX(Paste_Here!V$2:V$850, MATCH(B459, Paste_Here!A$2:A$850, 0))))), INDEX(Paste_Here!V$2:V$850, MATCH(B459, Paste_Here!A$2:A$850, 0)), ""), ""), "")</f>
        <v/>
      </c>
      <c r="DD459" s="66"/>
      <c r="DE459" s="76" t="str">
        <f>IFERROR(IF(B459&lt;&gt;"", IF(ISNUMBER(SEARCH("highrisk", LOWER(INDEX(Paste_Here!W$2:W$850, MATCH(B459, Paste_Here!A$2:A$850, 0))))), "High Risk", IF(ISNUMBER(SEARCH("lowrisk", LOWER(INDEX(Paste_Here!W$2:W$850, MATCH(B459, Paste_Here!A$2:A$850, 0))))), "Low Risk", IF(ISNUMBER(SEARCH("somerisk", LOWER(INDEX(Paste_Here!W$2:W$850, MATCH(B459, Paste_Here!A$2:A$850, 0))))), "Some Risk", ""))), ""), "")</f>
        <v/>
      </c>
      <c r="DF459" s="66"/>
      <c r="DG459" s="76" t="str">
        <f>IFERROR(IF(B459&lt;&gt;"", IF(AND(INDEX(Paste_Here!S$2:S$850, MATCH(B459, Paste_Here!A$2:A$850, 0))&lt;&gt;"", ISNUMBER(VALUE(INDEX(Paste_Here!S$2:S$850, MATCH(B459, Paste_Here!A$2:A$850, 0))))), INDEX(Paste_Here!S$2:S$850, MATCH(B459, Paste_Here!A$2:A$850, 0)), ""), ""), "")</f>
        <v/>
      </c>
      <c r="DH459" s="66"/>
      <c r="DI459" s="76" t="str">
        <f>IFERROR(IF(B459&lt;&gt;"", IF(ISNUMBER(SEARCH("highrisk", LOWER(INDEX(Paste_Here!T$2:T$850, MATCH(B459, Paste_Here!A$2:A$850, 0))))), "High Risk", IF(ISNUMBER(SEARCH("lowrisk", LOWER(INDEX(Paste_Here!T$2:T$850, MATCH(B459, Paste_Here!A$2:A$850, 0))))), "Low Risk", IF(ISNUMBER(SEARCH("somerisk", LOWER(INDEX(Paste_Here!T$2:T$850, MATCH(B459, Paste_Here!A$2:A$850, 0))))), "Some Risk", ""))), ""), "")</f>
        <v/>
      </c>
      <c r="DJ459" s="66"/>
      <c r="DK459" s="76" t="str">
        <f>IFERROR(IF(B459&lt;&gt;"", IF(AND(INDEX(Paste_Here!AD$2:AD$850, MATCH(B459, Paste_Here!A$2:A$850, 0))&lt;&gt;"", ISNUMBER(VALUE(INDEX(Paste_Here!AD$2:AD$850, MATCH(B459, Paste_Here!A$2:A$850, 0))))), INDEX(Paste_Here!AD$2:AD$850, MATCH(B459, Paste_Here!A$2:A$850, 0)), ""), ""), "")</f>
        <v/>
      </c>
      <c r="DL459" s="66"/>
      <c r="DM459" s="76" t="str">
        <f>IFERROR(IF(B459&lt;&gt;"", IF(LOWER(INDEX(Paste_Here!AE$2:AE$850, MATCH(B459, Paste_Here!A$2:A$850, 0)))="approaching expectations", "Approaching", IF(LOWER(INDEX(Paste_Here!AE$2:AE$850, MATCH(B459, Paste_Here!A$2:A$850, 0)))="met expectations", "Met", IF(LOWER(INDEX(Paste_Here!AE$2:AE$850, MATCH(B459, Paste_Here!A$2:A$850, 0)))="exceeded expectations", "Exceeded", IF(LOWER(INDEX(Paste_Here!AE$2:AE$850, MATCH(B459, Paste_Here!A$2:A$850, 0)))="below expectations", "Below", "")))), ""), "")</f>
        <v/>
      </c>
      <c r="DN459" s="66"/>
      <c r="DO459" s="76"/>
      <c r="DP459" s="66"/>
      <c r="DQ459" s="76"/>
      <c r="DR459" s="66"/>
      <c r="DS459" s="76"/>
      <c r="DT459" s="66"/>
      <c r="DU459" s="76"/>
      <c r="DV459" s="66"/>
      <c r="DW459" s="66"/>
      <c r="DX459" s="76" t="str">
        <f t="shared" si="63"/>
        <v/>
      </c>
      <c r="DY459" s="66"/>
      <c r="DZ459" s="76"/>
      <c r="EA459" s="66"/>
      <c r="EB459" s="76"/>
      <c r="EC459" s="66"/>
      <c r="ED459" s="76" t="str">
        <f>IFERROR(IF(B459&lt;&gt;"", IF(AND(INDEX(Paste_Here!AF$2:AF$850, MATCH(B459, Paste_Here!A$2:A$850, 0))&lt;&gt;"", ISNUMBER(VALUE(INDEX(Paste_Here!AF$2:AF$850, MATCH(B459, Paste_Here!A$2:A$850, 0))))), INDEX(Paste_Here!AF$2:AF$850, MATCH(B459, Paste_Here!A$2:A$850, 0)), ""), ""), "")</f>
        <v/>
      </c>
      <c r="EE459" s="66"/>
      <c r="EF459" s="76"/>
      <c r="EG459" s="66"/>
      <c r="EH459" s="76"/>
      <c r="EI459" s="66"/>
      <c r="EJ459" s="76" t="str">
        <f>IFERROR(IF(B459&lt;&gt;"", IF(AND(INDEX(Paste_Here!AG$2:AG$850, MATCH(B459, Paste_Here!A$2:A$850, 0))&lt;&gt;"", ISNUMBER(VALUE(INDEX(Paste_Here!AG$2:AG$850, MATCH(B459, Paste_Here!A$2:A$850, 0))))), INDEX(Paste_Here!AG$2:AG$850, MATCH(B459, Paste_Here!A$2:A$850, 0)), ""), ""), "")</f>
        <v/>
      </c>
      <c r="EK459" s="66"/>
      <c r="EL459" s="76"/>
      <c r="EM459" s="66"/>
      <c r="EN459" s="76"/>
      <c r="EO459" s="66"/>
      <c r="EP459" s="76"/>
      <c r="EQ459" s="66"/>
      <c r="ER459" s="76"/>
      <c r="ES459" s="66"/>
      <c r="ET459" s="66"/>
      <c r="EU459" s="76"/>
      <c r="EV459" s="66"/>
      <c r="EW459" s="76"/>
      <c r="EX459" s="66"/>
      <c r="EY459" s="76"/>
      <c r="EZ459" s="66"/>
      <c r="FA459" s="76"/>
      <c r="FB459" s="66"/>
      <c r="FC459" s="76"/>
      <c r="FD459" s="66"/>
      <c r="FE459" s="76"/>
      <c r="FF459" s="66"/>
      <c r="FG459" s="76"/>
      <c r="FH459" s="66"/>
      <c r="FI459" s="76"/>
      <c r="FJ459" s="66"/>
      <c r="FK459" s="76"/>
      <c r="FL459" s="66"/>
      <c r="FM459" s="76"/>
      <c r="FN459" s="66"/>
      <c r="FO459" s="76"/>
      <c r="FP459" s="66"/>
      <c r="FQ459" s="76"/>
      <c r="FR459" s="66"/>
      <c r="FS459" s="76"/>
      <c r="FT459" s="66"/>
      <c r="FU459" s="76"/>
      <c r="FV459" s="66"/>
      <c r="FW459" s="76"/>
      <c r="FX459" s="66"/>
      <c r="FY459" s="76"/>
      <c r="FZ459" s="66"/>
      <c r="GA459" s="76"/>
      <c r="GB459" s="66"/>
      <c r="GC459" s="76"/>
      <c r="GD459" s="66"/>
      <c r="GE459" s="76"/>
      <c r="GF459" s="66"/>
      <c r="GG459" s="76"/>
      <c r="GH459" s="66"/>
      <c r="GI459" s="76"/>
      <c r="GJ459" s="66"/>
      <c r="GK459" s="76"/>
      <c r="GL459" s="66"/>
      <c r="GM459" s="76"/>
      <c r="GN459" s="66"/>
      <c r="GO459" s="76"/>
      <c r="GP459" s="66"/>
      <c r="GQ459" s="76"/>
      <c r="GR459" s="66"/>
      <c r="GS459" s="76"/>
      <c r="GT459" s="66"/>
      <c r="GU459" s="76"/>
      <c r="GV459" s="66"/>
      <c r="GW459" s="76"/>
      <c r="GX459" s="66"/>
      <c r="GY459" s="76"/>
      <c r="GZ459" s="66"/>
      <c r="HA459" s="76"/>
      <c r="HB459" s="66"/>
      <c r="HC459" s="76"/>
      <c r="HD459" s="66"/>
      <c r="HE459" s="76"/>
      <c r="HF459" s="66"/>
      <c r="HG459" s="76"/>
      <c r="HH459" s="66"/>
      <c r="HI459" s="76"/>
      <c r="HJ459" s="66"/>
      <c r="HK459" s="76"/>
      <c r="HL459" s="66"/>
      <c r="HM459" s="76"/>
      <c r="HN459" s="66"/>
      <c r="HO459" s="76"/>
      <c r="HP459" s="66"/>
      <c r="HQ459" s="76"/>
      <c r="HR459" s="66"/>
      <c r="HS459" s="76"/>
      <c r="HT459" s="66"/>
      <c r="HU459" s="76"/>
      <c r="HV459" s="66"/>
      <c r="HW459" s="76"/>
      <c r="HX459" s="66"/>
      <c r="HY459" s="76"/>
      <c r="HZ459" s="66"/>
      <c r="IA459" s="76"/>
      <c r="IB459" s="66"/>
      <c r="IC459" s="76"/>
      <c r="ID459" s="66"/>
      <c r="IE459" s="76"/>
      <c r="IF459" s="66"/>
      <c r="IG459" s="76"/>
      <c r="IH459" s="66"/>
      <c r="II459" s="76"/>
      <c r="IJ459" s="66"/>
      <c r="IK459" s="76"/>
      <c r="IL459" s="66"/>
      <c r="IM459" s="76"/>
      <c r="IN459" s="66"/>
      <c r="IO459" s="76"/>
      <c r="IP459" s="66"/>
      <c r="IQ459" s="76"/>
      <c r="IR459" s="66"/>
      <c r="IS459" s="76"/>
      <c r="IT459" s="66"/>
      <c r="IU459" s="76"/>
      <c r="IV459" s="66"/>
      <c r="IW459" s="76"/>
      <c r="IX459" s="66"/>
      <c r="IY459" s="76"/>
      <c r="IZ459" s="66"/>
      <c r="JA459" s="76"/>
      <c r="JB459" s="66"/>
      <c r="JC459" s="76"/>
      <c r="JD459" s="66"/>
      <c r="JE459" s="76"/>
      <c r="JF459" s="66"/>
      <c r="JG459" s="76"/>
      <c r="JH459" s="66"/>
      <c r="JI459" s="76"/>
      <c r="JJ459" s="66"/>
      <c r="JK459" s="76"/>
      <c r="JL459" s="66"/>
      <c r="JM459" s="76"/>
      <c r="JN459" s="66"/>
      <c r="JO459" s="76"/>
      <c r="JP459" s="66"/>
      <c r="JQ459" s="76"/>
      <c r="JR459" s="66"/>
      <c r="JS459" s="76"/>
      <c r="JT459" s="66"/>
      <c r="JU459" s="76"/>
      <c r="JV459" s="66"/>
      <c r="JW459" s="76"/>
      <c r="JX459" s="66"/>
      <c r="JY459" s="76"/>
      <c r="JZ459" s="66"/>
      <c r="KA459" s="76"/>
      <c r="KB459" s="66"/>
      <c r="KC459" s="76"/>
      <c r="KD459" s="66"/>
      <c r="KE459" s="76"/>
      <c r="KF459" s="66"/>
      <c r="KG459" s="76"/>
      <c r="KH459" s="66"/>
      <c r="KI459" s="76"/>
      <c r="KJ459" s="66"/>
      <c r="KK459" s="76"/>
      <c r="KL459" s="66"/>
      <c r="KM459" s="76"/>
      <c r="KN459" s="66"/>
      <c r="KO459" s="76"/>
      <c r="KP459" s="66"/>
      <c r="KQ459" s="76"/>
      <c r="KR459" s="66"/>
      <c r="KS459" s="76"/>
      <c r="KT459" s="66"/>
      <c r="KU459" s="76"/>
      <c r="KV459" s="66"/>
      <c r="KW459" s="76"/>
      <c r="KX459" s="66"/>
      <c r="KY459" s="76"/>
      <c r="KZ459" s="66"/>
      <c r="LA459" s="76"/>
      <c r="LB459" s="66"/>
      <c r="LC459" s="76"/>
      <c r="LD459" s="66"/>
      <c r="LE459" s="76"/>
      <c r="LF459" s="66"/>
      <c r="LG459" s="76"/>
      <c r="LH459" s="66"/>
      <c r="LI459" s="76"/>
      <c r="LJ459" s="66"/>
      <c r="LK459" s="76"/>
      <c r="LL459" s="66"/>
      <c r="LM459" s="76"/>
      <c r="LN459" s="66"/>
      <c r="LO459" s="76"/>
      <c r="LP459" s="66"/>
      <c r="LQ459" s="76"/>
      <c r="LR459" s="66"/>
      <c r="LS459" s="76"/>
      <c r="LT459" s="66"/>
      <c r="LU459" s="76"/>
      <c r="LV459" s="66"/>
      <c r="LW459" s="76"/>
      <c r="LX459" s="66"/>
      <c r="LY459" s="76"/>
      <c r="LZ459" s="66"/>
      <c r="MA459" s="76"/>
      <c r="MB459" s="66"/>
      <c r="MC459" s="76"/>
      <c r="MD459" s="66"/>
      <c r="MG459" s="1" t="str" cm="1">
        <f t="array" ref="MG459">IFERROR(INDEX(Paste_Here!$B$2:$B$850, MATCH(0, COUNTIF(MG$4:MG458, Paste_Here!$B$2:$B$850) + IF(Paste_Here!$B$2:$B$850="", 1, 0), 0)), "")</f>
        <v/>
      </c>
      <c r="MH459" s="1" t="str">
        <f>IF(MG459&lt;&gt;"", INDEX(Paste_Here!$A$2:$A$850, MATCH(MG459, Paste_Here!$B$2:$B$850, 0)), "")</f>
        <v/>
      </c>
      <c r="MI459" s="1" t="str">
        <f t="shared" si="64"/>
        <v/>
      </c>
      <c r="MJ459" s="1" t="str" cm="1">
        <f t="array" ref="MJ459">IFERROR(INDEX($MI$5:$MI$850, MATCH(SMALL(IF($MI$5:$MI$850&lt;&gt;"", COUNTIF($MI$5:$MI$850, "&lt;"&amp;$MI$5:$MI$850)+1), ROW()-ROW($MJ$5)+1), COUNTIF($MI$5:$MI$850, "&lt;"&amp;$MI$5:$MI$850)+1, 0)), "")</f>
        <v/>
      </c>
    </row>
    <row r="460" spans="1:348">
      <c r="A460" s="66"/>
      <c r="B460" s="76" t="str">
        <f t="shared" si="57"/>
        <v/>
      </c>
      <c r="C460" s="66"/>
      <c r="D460" s="76" t="str">
        <f>IFERROR(IF(B460&lt;&gt;"", IF(AND(INDEX(Paste_Here!B$2:B$850, MATCH(B460, Paste_Here!A$2:A$850, 0))&lt;&gt;"", ISNUMBER(VALUE(INDEX(Paste_Here!B$2:B$850, MATCH(B460, Paste_Here!A$2:A$850, 0))))), INDEX(Paste_Here!B$2:B$850, MATCH(B460, Paste_Here!A$2:A$850, 0)), ""), ""), "")</f>
        <v/>
      </c>
      <c r="E460" s="66"/>
      <c r="F460" s="76" t="str">
        <f>IFERROR(IF(B460&lt;&gt;"", IF(ISTEXT(INDEX(Paste_Here!K$2:K$850, MATCH(B460, Paste_Here!A$2:A$850, 0))), INDEX(Paste_Here!K$2:K$850, MATCH(B460, Paste_Here!A$2:A$850, 0)), ""), ""), "")</f>
        <v/>
      </c>
      <c r="G460" s="66"/>
      <c r="H460" s="76" t="str">
        <f>IFERROR(IF(B460&lt;&gt;"", IF(ISTEXT(INDEX(Paste_Here!C$2:C$850, MATCH(B460, Paste_Here!A$2:A$850, 0))), INDEX(Paste_Here!C$2:C$850, MATCH(B460, Paste_Here!A$2:A$850, 0)), ""), ""), "")</f>
        <v/>
      </c>
      <c r="I460" s="66"/>
      <c r="J460" s="76" t="str">
        <f>IFERROR(IF(B460&lt;&gt;"", IF(ISNUMBER(SEARCH("s", LOWER(INDEX(Paste_Here!M$2:M$850, MATCH(B460, Paste_Here!A$2:A$850, 0))))), "Yes", IF(INDEX(Paste_Here!M$2:M$850, MATCH(B460, Paste_Here!A$2:A$850, 0))&lt;&gt;"", "No", "")), ""), "")</f>
        <v/>
      </c>
      <c r="K460" s="66"/>
      <c r="L460" s="76" t="str">
        <f>IFERROR(IF(B460&lt;&gt;"", IF(ISNUMBER(SEARCH("yes", LOWER(INDEX(Paste_Here!E$2:E$850, MATCH(B460, Paste_Here!A$2:A$850, 0))))), "Yes", IF(ISNUMBER(SEARCH("no", LOWER(INDEX(Paste_Here!E$2:E$850, MATCH(B460, Paste_Here!A$2:A$850, 0))))), "No", "")), ""), "")</f>
        <v/>
      </c>
      <c r="M460" s="66"/>
      <c r="N460" s="76" t="str">
        <f>IFERROR(IF(B460&lt;&gt;"", IF(ISNUMBER(SEARCH("yes", LOWER(INDEX(Paste_Here!F$2:F$850, MATCH(B460, Paste_Here!A$2:A$850, 0))))), "Yes", IF(ISNUMBER(SEARCH("no", LOWER(INDEX(Paste_Here!F$2:F$850, MATCH(B460, Paste_Here!A$2:A$850, 0))))), "No", "")), ""), "")</f>
        <v/>
      </c>
      <c r="O460" s="66"/>
      <c r="P460" s="76" t="str">
        <f>IFERROR(IF(B460&lt;&gt;"", IF(ISNUMBER(SEARCH("yes", LOWER(INDEX(Paste_Here!L$2:L$850, MATCH(B460, Paste_Here!A$2:A$850, 0))))), "Yes", IF(ISNUMBER(SEARCH("no", LOWER(INDEX(Paste_Here!L$2:L$850, MATCH(B460, Paste_Here!A$2:A$850, 0))))), "No", "")), ""), "")</f>
        <v/>
      </c>
      <c r="Q460" s="66"/>
      <c r="R460" s="76" t="str">
        <f>IFERROR(IF(B460&lt;&gt;"", IF(ISNUMBER(SEARCH("transitional 2", LOWER(INDEX(Paste_Here!D$2:D$850, MATCH(B460, Paste_Here!A$2:A$850, 0))))), "T2", IF(ISNUMBER(SEARCH("transitional 1", LOWER(INDEX(Paste_Here!D$2:D$850, MATCH(B460, Paste_Here!A$2:A$850, 0))))), "T1", IF(ISNUMBER(SEARCH("waived ell services", LOWER(INDEX(Paste_Here!D$2:D$850, MATCH(B460, Paste_Here!A$2:A$850, 0))))), "W", IF(ISNUMBER(SEARCH("english language learner", LOWER(INDEX(Paste_Here!D$2:D$850, MATCH(B460, Paste_Here!A$2:A$850, 0))))), "L", "")))), ""), "")</f>
        <v/>
      </c>
      <c r="S460" s="66"/>
      <c r="T460" s="76" t="str">
        <f>IFERROR(IF(B460&lt;&gt;"", IF(ISNUMBER(SEARCH("yes", LOWER(INDEX(Paste_Here!I$2:I$850, MATCH(B460, Paste_Here!A$2:A$850, 0))))), "Yes", IF(ISNUMBER(SEARCH("no", LOWER(INDEX(Paste_Here!I$2:I$850, MATCH(B460, Paste_Here!A$2:A$850, 0))))), "No", "")), ""), "")</f>
        <v/>
      </c>
      <c r="U460" s="66"/>
      <c r="V460" s="76" t="str">
        <f>IFERROR(IF(B460&lt;&gt;"", IF(ISTEXT(INDEX(Paste_Here!J$2:J$850, MATCH(B460, Paste_Here!A$2:A$850, 0))), VALUE(INDEX(Paste_Here!J$2:J$850, MATCH(B460, Paste_Here!A$2:A$850, 0))), ""), ""), "")</f>
        <v/>
      </c>
      <c r="W460" s="66"/>
      <c r="X460" s="66"/>
      <c r="Y460" s="76" t="str">
        <f t="shared" si="58"/>
        <v/>
      </c>
      <c r="Z460" s="66"/>
      <c r="AA460" s="76" t="str">
        <f>IFERROR(IF(B460&lt;&gt;"", IF(AND(INDEX(Paste_Here!AI$2:AI$850, MATCH(B460, Paste_Here!A$2:A$850, 0))&lt;&gt;"", ISNUMBER(VALUE(INDEX(Paste_Here!AI$2:AI$850, MATCH(B460, Paste_Here!A$2:A$850, 0))))), INDEX(Paste_Here!AI$2:AI$850, MATCH(B460, Paste_Here!A$2:A$850, 0)), ""), ""), "")</f>
        <v/>
      </c>
      <c r="AB460" s="66"/>
      <c r="AC460" s="76" t="str">
        <f>IFERROR(IF(B460&lt;&gt;"", IF(AND(INDEX(Paste_Here!AJ$2:AJ$850, MATCH(B460, Paste_Here!A$2:A$850, 0))&lt;&gt;"", ISNUMBER(VALUE(INDEX(Paste_Here!AJ$2:AJ$850, MATCH(B460, Paste_Here!A$2:A$850, 0))))), INDEX(Paste_Here!AJ$2:AJ$850, MATCH(B460, Paste_Here!A$2:A$850, 0)), ""), ""), "")</f>
        <v/>
      </c>
      <c r="AD460" s="66"/>
      <c r="AE460" s="76" t="str">
        <f>IFERROR(IF(B460&lt;&gt;"", IF(AND(INDEX(Paste_Here!AK$2:AK$850, MATCH(B460, Paste_Here!A$2:A$850, 0))&lt;&gt;"", ISNUMBER(VALUE(INDEX(Paste_Here!AK$2:AK$850, MATCH(B460, Paste_Here!A$2:A$850, 0))))), INDEX(Paste_Here!AK$2:AK$850, MATCH(B460, Paste_Here!A$2:A$850, 0)), ""), ""), "")</f>
        <v/>
      </c>
      <c r="AF460" s="66"/>
      <c r="AG460" s="76" t="str">
        <f>IFERROR(IF(B460&lt;&gt;"", IF(AND(INDEX(Paste_Here!AL$2:AL$850, MATCH(B460, Paste_Here!A$2:A$850, 0))&lt;&gt;"", ISNUMBER(VALUE(INDEX(Paste_Here!AL$2:AL$850, MATCH(B460, Paste_Here!A$2:A$850, 0))))), INDEX(Paste_Here!AL$2:AL$850, MATCH(B460, Paste_Here!A$2:A$850, 0)), ""), ""), "")</f>
        <v/>
      </c>
      <c r="AH460" s="66"/>
      <c r="AI460" s="76" t="str">
        <f>IFERROR(IF(B460&lt;&gt;"", IF(AND(INDEX(Paste_Here!AH$2:AH$850, MATCH(B460, Paste_Here!A$2:A$850, 0))&lt;&gt;"", ISNUMBER(VALUE(INDEX(Paste_Here!AH$2:AH$850, MATCH(B460, Paste_Here!A$2:A$850, 0))))), IF(VALUE(INDEX(Paste_Here!AH$2:AH$850, MATCH(B460, Paste_Here!A$2:A$850, 0)))=0, "", INDEX(Paste_Here!AH$2:AH$850, MATCH(B460, Paste_Here!A$2:A$850, 0))), ""), ""), "")</f>
        <v/>
      </c>
      <c r="AJ460" s="66"/>
      <c r="AK460" s="76" t="str">
        <f>IFERROR(IF(B460&lt;&gt;"", IF(AND(INDEX(Paste_Here!N$2:N$850, MATCH(B460, Paste_Here!A$2:A$850, 0))&lt;&gt;"", ISNUMBER(VALUE(INDEX(Paste_Here!N$2:N$850, MATCH(B460, Paste_Here!A$2:A$850, 0))))), INDEX(Paste_Here!N$2:N$850, MATCH(B460, Paste_Here!A$2:A$850, 0)), ""), ""), "")</f>
        <v/>
      </c>
      <c r="AL460" s="66"/>
      <c r="AM460" s="76" t="str">
        <f>IFERROR(IF(B460&lt;&gt;"", IF(AND(INDEX(Paste_Here!O$2:O$850, MATCH(B460, Paste_Here!A$2:A$850, 0))&lt;&gt;"", ISNUMBER(VALUE(INDEX(Paste_Here!O$2:O$850, MATCH(B460, Paste_Here!A$2:A$850, 0))))), INDEX(Paste_Here!O$2:O$850, MATCH(B460, Paste_Here!A$2:A$850, 0)), ""), ""), "")</f>
        <v/>
      </c>
      <c r="AN460" s="66"/>
      <c r="AO460" s="76"/>
      <c r="AP460" s="66"/>
      <c r="AQ460" s="76"/>
      <c r="AR460" s="66"/>
      <c r="AS460" s="76"/>
      <c r="AT460" s="66"/>
      <c r="AU460" s="66"/>
      <c r="AV460" s="76" t="str">
        <f t="shared" si="59"/>
        <v/>
      </c>
      <c r="AW460" s="66"/>
      <c r="AX460" s="76" t="str">
        <f>IFERROR(IF(B460&lt;&gt;"", IF(ISNUMBER(SEARCH("Revealed-Potential (Primary Focus)", LOWER(INDEX(Paste_Here!Z$2:Z$850, MATCH(B460, Paste_Here!A$2:A$850, 0))))), "Rev-Potential: Prim", IF(ISNUMBER(SEARCH("Revealed-Potential (Secondary Focus)", LOWER(INDEX(Paste_Here!Z$2:Z$850, MATCH(B460, Paste_Here!A$2:A$850, 0))))), "Rev-Potential: Sec", IF(ISNUMBER(SEARCH("Monitoring", LOWER(INDEX(Paste_Here!Z$2:Z$850, MATCH(B460, Paste_Here!A$2:A$850, 0))))), "Monitoring", IF(ISNUMBER(SEARCH("At-Promise (Secondary Focus)", LOWER(INDEX(Paste_Here!Z$2:Z$850, MATCH(B460, Paste_Here!A$2:A$850, 0))))), "At-Promise: Sec", IF(ISNUMBER(SEARCH("At-Promise (Primary Focus)", LOWER(INDEX(Paste_Here!Z$2:Z$850, MATCH(B460, Paste_Here!A$2:A$850, 0))))), "At-Promise: Prim", ""))))), ""), "")</f>
        <v/>
      </c>
      <c r="AY460" s="66"/>
      <c r="AZ460" s="76"/>
      <c r="BA460" s="66"/>
      <c r="BB460" s="76"/>
      <c r="BC460" s="66"/>
      <c r="BD460" s="76"/>
      <c r="BE460" s="66"/>
      <c r="BF460" s="76"/>
      <c r="BG460" s="66"/>
      <c r="BH460" s="76"/>
      <c r="BI460" s="66"/>
      <c r="BJ460" s="66"/>
      <c r="BK460" s="76" t="str">
        <f t="shared" si="60"/>
        <v/>
      </c>
      <c r="BL460" s="66"/>
      <c r="BM460" s="76" t="str">
        <f>IFERROR(IF(B460&lt;&gt;"", IF(AND(ISNUMBER(VALUE(SUBSTITUTE(SUBSTITUTE(Paste_Here!R460, "br", "-"), "L", ""))), VALUE(SUBSTITUTE(SUBSTITUTE(Paste_Here!R460, "br", "-"), "L", "")) &gt;= 1095), "Yes", IF(AND(ISNUMBER(VALUE(SUBSTITUTE(SUBSTITUTE(Paste_Here!R460, "br", "-"), "L", ""))), VALUE(SUBSTITUTE(SUBSTITUTE(Paste_Here!R460, "br", "-"), "L", "")) &lt;= 1094), "No", "")), ""), "")</f>
        <v/>
      </c>
      <c r="BN460" s="66"/>
      <c r="BO460" s="76" t="str">
        <f>IFERROR(IF(B460&lt;&gt;"", IF(COUNTIF(INDEX(Paste_Here!Y$2:AB$850, MATCH(B460, Paste_Here!A$2:A$850, 0), 0), "yes") &gt; 0, "Yes", IF(COUNTIF(INDEX(Paste_Here!Y$2:AB$850, MATCH(B460, Paste_Here!A$2:A$850, 0), 0), "no") &gt; 0, "No", "")), ""), "")</f>
        <v/>
      </c>
      <c r="BP460" s="66"/>
      <c r="BQ460" s="76" t="str">
        <f>IFERROR(IF(B460&lt;&gt;"", IF(AND(ISNUMBER(VALUE(SUBSTITUTE(SUBSTITUTE(Paste_Here!U460, "em", "-"), "q", ""))), VALUE(SUBSTITUTE(SUBSTITUTE(Paste_Here!U460, "em", "-"), "q", "")) &gt;= 910), "Yes", IF(AND(ISNUMBER(VALUE(SUBSTITUTE(SUBSTITUTE(Paste_Here!U460, "em", "-"), "q", ""))), VALUE(SUBSTITUTE(SUBSTITUTE(Paste_Here!U460, "em", "-"), "q", "")) &lt;= 909), "No", "")), ""), "")</f>
        <v/>
      </c>
      <c r="BR460" s="66"/>
      <c r="BS460" s="76" t="str">
        <f>IFERROR(IF(B460&lt;&gt;"", IF(AND(INDEX(Paste_Here!X$2:X$850, MATCH(B460, Paste_Here!A$2:A$850, 0))&lt;&gt;"", ISNUMBER(VALUE(INDEX(Paste_Here!X$2:X$850, MATCH(B460, Paste_Here!A$2:A$850, 0))))), INDEX(Paste_Here!X$2:X$850, MATCH(B460, Paste_Here!A$2:A$850, 0)), ""), ""), "")</f>
        <v/>
      </c>
      <c r="BT460" s="66"/>
      <c r="BU460" s="76" t="str">
        <f>IFERROR(IF(B460&lt;&gt;"", IF(ISNUMBER(VALUE(INDEX(Paste_Here!G$2:G$850, MATCH(B460, Paste_Here!A$2:A$850, 0)))), IF(VALUE(INDEX(Paste_Here!G$2:G$850, MATCH(B460, Paste_Here!A$2:A$850, 0)))=0, "No", IF(AND(VALUE(INDEX(Paste_Here!G$2:G$850, MATCH(B460, Paste_Here!A$2:A$850, 0)))&gt;=1, VALUE(INDEX(Paste_Here!G$2:G$850, MATCH(B460, Paste_Here!A$2:A$850, 0)))&lt;=4), VALUE(INDEX(Paste_Here!G$2:G$850, MATCH(B460, Paste_Here!A$2:A$850, 0))), "")), ""), ""), "")</f>
        <v/>
      </c>
      <c r="BV460" s="66"/>
      <c r="BW460" s="76" t="str">
        <f>IFERROR(IF(B460&lt;&gt;"", IF(ISNUMBER(VALUE(INDEX(Paste_Here!H$2:H$850, MATCH(B460, Paste_Here!A$2:A$850, 0)))), IF(VALUE(INDEX(Paste_Here!H$2:H$850, MATCH(B460, Paste_Here!A$2:A$850, 0)))=0, "No", IF(AND(VALUE(INDEX(Paste_Here!H$2:H$850, MATCH(B460, Paste_Here!A$2:A$850, 0)))&gt;=1, VALUE(INDEX(Paste_Here!H$2:H$850, MATCH(B460, Paste_Here!A$2:A$850, 0)))&lt;=4), VALUE(INDEX(Paste_Here!H$2:H$850, MATCH(B460, Paste_Here!A$2:A$850, 0))), "")), ""), ""), "")</f>
        <v/>
      </c>
      <c r="BX460" s="66"/>
      <c r="BY460" s="76"/>
      <c r="BZ460" s="66"/>
      <c r="CA460" s="76"/>
      <c r="CB460" s="66"/>
      <c r="CC460" s="66"/>
      <c r="CD460" s="76" t="str">
        <f t="shared" si="61"/>
        <v/>
      </c>
      <c r="CE460" s="66"/>
      <c r="CF460" s="76" t="str">
        <f>IFERROR(IF(B460&lt;&gt;"", IF(AND(INDEX(Paste_Here!P$2:P$850, MATCH(B460, Paste_Here!A$2:A$850, 0))&lt;&gt;"", ISNUMBER(VALUE(INDEX(Paste_Here!P$2:P$850, MATCH(B460, Paste_Here!A$2:A$850, 0))))), INDEX(Paste_Here!P$2:P$850, MATCH(B460, Paste_Here!A$2:A$850, 0)), ""), ""), "")</f>
        <v/>
      </c>
      <c r="CG460" s="66"/>
      <c r="CH460" s="76" t="str">
        <f>IFERROR(IF(B460&lt;&gt;"", IF(ISNUMBER(SEARCH("highrisk", LOWER(INDEX(Paste_Here!Q$2:Q$850, MATCH(B460, Paste_Here!A$2:A$850, 0))))), "High Risk", IF(ISNUMBER(SEARCH("lowrisk", LOWER(INDEX(Paste_Here!Q$2:Q$850, MATCH(B460, Paste_Here!A$2:A$850, 0))))), "Low Risk", IF(ISNUMBER(SEARCH("somerisk", LOWER(INDEX(Paste_Here!Q$2:Q$850, MATCH(B460, Paste_Here!A$2:A$850, 0))))), "Some Risk", ""))), ""), "")</f>
        <v/>
      </c>
      <c r="CI460" s="66"/>
      <c r="CJ460" s="76" t="str">
        <f>IFERROR(IF(B460&lt;&gt;"", IF(AND(INDEX(Paste_Here!AA$2:AA$850, MATCH(B460, Paste_Here!A$2:A$850, 0))&lt;&gt;"", ISNUMBER(VALUE(INDEX(Paste_Here!AA$2:AA$850, MATCH(B460, Paste_Here!A$2:A$850, 0))))), INDEX(Paste_Here!AA$2:AA$850, MATCH(B460, Paste_Here!A$2:A$850, 0)), ""), ""), "")</f>
        <v/>
      </c>
      <c r="CK460" s="66"/>
      <c r="CL460" s="76" t="str">
        <f>IFERROR(IF(B460&lt;&gt;"", IF(LOWER(INDEX(Paste_Here!AB$2:AB$850, MATCH(B460, Paste_Here!A$2:A$850, 0)))="approaching expectations", "Approaching", IF(LOWER(INDEX(Paste_Here!AB$2:AB$850, MATCH(B460, Paste_Here!A$2:A$850, 0)))="met expectations", "Met", IF(LOWER(INDEX(Paste_Here!AB$2:AB$850, MATCH(B460, Paste_Here!A$2:A$850, 0)))="exceeded expectations", "Exceeded", IF(LOWER(INDEX(Paste_Here!AB$2:AB$850, MATCH(B460, Paste_Here!A$2:A$850, 0)))="below expectations", "Below", "")))), ""), "")</f>
        <v/>
      </c>
      <c r="CM460" s="66"/>
      <c r="CN460" s="76" t="str">
        <f>IFERROR(IF(B460&lt;&gt;"", IF(AND(INDEX(Paste_Here!AC$2:AC$850, MATCH(B460, Paste_Here!A$2:A$850, 0))&lt;&gt;"", ISNUMBER(VALUE(INDEX(Paste_Here!AC$2:AC$850, MATCH(B460, Paste_Here!A$2:A$850, 0))))), INDEX(Paste_Here!AC$2:AC$850, MATCH(B460, Paste_Here!A$2:A$850, 0)), ""), ""), "")</f>
        <v/>
      </c>
      <c r="CO460" s="66"/>
      <c r="CP460" s="76"/>
      <c r="CQ460" s="66"/>
      <c r="CR460" s="76"/>
      <c r="CS460" s="66"/>
      <c r="CT460" s="76"/>
      <c r="CU460" s="66"/>
      <c r="CV460" s="76"/>
      <c r="CW460" s="66"/>
      <c r="CX460" s="76"/>
      <c r="CY460" s="66"/>
      <c r="CZ460" s="66"/>
      <c r="DA460" s="76" t="str">
        <f t="shared" si="62"/>
        <v/>
      </c>
      <c r="DB460" s="66"/>
      <c r="DC460" s="76" t="str">
        <f>IFERROR(IF(B460&lt;&gt;"", IF(AND(INDEX(Paste_Here!V$2:V$850, MATCH(B460, Paste_Here!A$2:A$850, 0))&lt;&gt;"", ISNUMBER(VALUE(INDEX(Paste_Here!V$2:V$850, MATCH(B460, Paste_Here!A$2:A$850, 0))))), INDEX(Paste_Here!V$2:V$850, MATCH(B460, Paste_Here!A$2:A$850, 0)), ""), ""), "")</f>
        <v/>
      </c>
      <c r="DD460" s="66"/>
      <c r="DE460" s="76" t="str">
        <f>IFERROR(IF(B460&lt;&gt;"", IF(ISNUMBER(SEARCH("highrisk", LOWER(INDEX(Paste_Here!W$2:W$850, MATCH(B460, Paste_Here!A$2:A$850, 0))))), "High Risk", IF(ISNUMBER(SEARCH("lowrisk", LOWER(INDEX(Paste_Here!W$2:W$850, MATCH(B460, Paste_Here!A$2:A$850, 0))))), "Low Risk", IF(ISNUMBER(SEARCH("somerisk", LOWER(INDEX(Paste_Here!W$2:W$850, MATCH(B460, Paste_Here!A$2:A$850, 0))))), "Some Risk", ""))), ""), "")</f>
        <v/>
      </c>
      <c r="DF460" s="66"/>
      <c r="DG460" s="76" t="str">
        <f>IFERROR(IF(B460&lt;&gt;"", IF(AND(INDEX(Paste_Here!S$2:S$850, MATCH(B460, Paste_Here!A$2:A$850, 0))&lt;&gt;"", ISNUMBER(VALUE(INDEX(Paste_Here!S$2:S$850, MATCH(B460, Paste_Here!A$2:A$850, 0))))), INDEX(Paste_Here!S$2:S$850, MATCH(B460, Paste_Here!A$2:A$850, 0)), ""), ""), "")</f>
        <v/>
      </c>
      <c r="DH460" s="66"/>
      <c r="DI460" s="76" t="str">
        <f>IFERROR(IF(B460&lt;&gt;"", IF(ISNUMBER(SEARCH("highrisk", LOWER(INDEX(Paste_Here!T$2:T$850, MATCH(B460, Paste_Here!A$2:A$850, 0))))), "High Risk", IF(ISNUMBER(SEARCH("lowrisk", LOWER(INDEX(Paste_Here!T$2:T$850, MATCH(B460, Paste_Here!A$2:A$850, 0))))), "Low Risk", IF(ISNUMBER(SEARCH("somerisk", LOWER(INDEX(Paste_Here!T$2:T$850, MATCH(B460, Paste_Here!A$2:A$850, 0))))), "Some Risk", ""))), ""), "")</f>
        <v/>
      </c>
      <c r="DJ460" s="66"/>
      <c r="DK460" s="76" t="str">
        <f>IFERROR(IF(B460&lt;&gt;"", IF(AND(INDEX(Paste_Here!AD$2:AD$850, MATCH(B460, Paste_Here!A$2:A$850, 0))&lt;&gt;"", ISNUMBER(VALUE(INDEX(Paste_Here!AD$2:AD$850, MATCH(B460, Paste_Here!A$2:A$850, 0))))), INDEX(Paste_Here!AD$2:AD$850, MATCH(B460, Paste_Here!A$2:A$850, 0)), ""), ""), "")</f>
        <v/>
      </c>
      <c r="DL460" s="66"/>
      <c r="DM460" s="76" t="str">
        <f>IFERROR(IF(B460&lt;&gt;"", IF(LOWER(INDEX(Paste_Here!AE$2:AE$850, MATCH(B460, Paste_Here!A$2:A$850, 0)))="approaching expectations", "Approaching", IF(LOWER(INDEX(Paste_Here!AE$2:AE$850, MATCH(B460, Paste_Here!A$2:A$850, 0)))="met expectations", "Met", IF(LOWER(INDEX(Paste_Here!AE$2:AE$850, MATCH(B460, Paste_Here!A$2:A$850, 0)))="exceeded expectations", "Exceeded", IF(LOWER(INDEX(Paste_Here!AE$2:AE$850, MATCH(B460, Paste_Here!A$2:A$850, 0)))="below expectations", "Below", "")))), ""), "")</f>
        <v/>
      </c>
      <c r="DN460" s="66"/>
      <c r="DO460" s="76"/>
      <c r="DP460" s="66"/>
      <c r="DQ460" s="76"/>
      <c r="DR460" s="66"/>
      <c r="DS460" s="76"/>
      <c r="DT460" s="66"/>
      <c r="DU460" s="76"/>
      <c r="DV460" s="66"/>
      <c r="DW460" s="66"/>
      <c r="DX460" s="76" t="str">
        <f t="shared" si="63"/>
        <v/>
      </c>
      <c r="DY460" s="66"/>
      <c r="DZ460" s="76"/>
      <c r="EA460" s="66"/>
      <c r="EB460" s="76"/>
      <c r="EC460" s="66"/>
      <c r="ED460" s="76" t="str">
        <f>IFERROR(IF(B460&lt;&gt;"", IF(AND(INDEX(Paste_Here!AF$2:AF$850, MATCH(B460, Paste_Here!A$2:A$850, 0))&lt;&gt;"", ISNUMBER(VALUE(INDEX(Paste_Here!AF$2:AF$850, MATCH(B460, Paste_Here!A$2:A$850, 0))))), INDEX(Paste_Here!AF$2:AF$850, MATCH(B460, Paste_Here!A$2:A$850, 0)), ""), ""), "")</f>
        <v/>
      </c>
      <c r="EE460" s="66"/>
      <c r="EF460" s="76"/>
      <c r="EG460" s="66"/>
      <c r="EH460" s="76"/>
      <c r="EI460" s="66"/>
      <c r="EJ460" s="76" t="str">
        <f>IFERROR(IF(B460&lt;&gt;"", IF(AND(INDEX(Paste_Here!AG$2:AG$850, MATCH(B460, Paste_Here!A$2:A$850, 0))&lt;&gt;"", ISNUMBER(VALUE(INDEX(Paste_Here!AG$2:AG$850, MATCH(B460, Paste_Here!A$2:A$850, 0))))), INDEX(Paste_Here!AG$2:AG$850, MATCH(B460, Paste_Here!A$2:A$850, 0)), ""), ""), "")</f>
        <v/>
      </c>
      <c r="EK460" s="66"/>
      <c r="EL460" s="76"/>
      <c r="EM460" s="66"/>
      <c r="EN460" s="76"/>
      <c r="EO460" s="66"/>
      <c r="EP460" s="76"/>
      <c r="EQ460" s="66"/>
      <c r="ER460" s="76"/>
      <c r="ES460" s="66"/>
      <c r="ET460" s="66"/>
      <c r="EU460" s="76"/>
      <c r="EV460" s="66"/>
      <c r="EW460" s="76"/>
      <c r="EX460" s="66"/>
      <c r="EY460" s="76"/>
      <c r="EZ460" s="66"/>
      <c r="FA460" s="76"/>
      <c r="FB460" s="66"/>
      <c r="FC460" s="76"/>
      <c r="FD460" s="66"/>
      <c r="FE460" s="76"/>
      <c r="FF460" s="66"/>
      <c r="FG460" s="76"/>
      <c r="FH460" s="66"/>
      <c r="FI460" s="76"/>
      <c r="FJ460" s="66"/>
      <c r="FK460" s="76"/>
      <c r="FL460" s="66"/>
      <c r="FM460" s="76"/>
      <c r="FN460" s="66"/>
      <c r="FO460" s="76"/>
      <c r="FP460" s="66"/>
      <c r="FQ460" s="76"/>
      <c r="FR460" s="66"/>
      <c r="FS460" s="76"/>
      <c r="FT460" s="66"/>
      <c r="FU460" s="76"/>
      <c r="FV460" s="66"/>
      <c r="FW460" s="76"/>
      <c r="FX460" s="66"/>
      <c r="FY460" s="76"/>
      <c r="FZ460" s="66"/>
      <c r="GA460" s="76"/>
      <c r="GB460" s="66"/>
      <c r="GC460" s="76"/>
      <c r="GD460" s="66"/>
      <c r="GE460" s="76"/>
      <c r="GF460" s="66"/>
      <c r="GG460" s="76"/>
      <c r="GH460" s="66"/>
      <c r="GI460" s="76"/>
      <c r="GJ460" s="66"/>
      <c r="GK460" s="76"/>
      <c r="GL460" s="66"/>
      <c r="GM460" s="76"/>
      <c r="GN460" s="66"/>
      <c r="GO460" s="76"/>
      <c r="GP460" s="66"/>
      <c r="GQ460" s="76"/>
      <c r="GR460" s="66"/>
      <c r="GS460" s="76"/>
      <c r="GT460" s="66"/>
      <c r="GU460" s="76"/>
      <c r="GV460" s="66"/>
      <c r="GW460" s="76"/>
      <c r="GX460" s="66"/>
      <c r="GY460" s="76"/>
      <c r="GZ460" s="66"/>
      <c r="HA460" s="76"/>
      <c r="HB460" s="66"/>
      <c r="HC460" s="76"/>
      <c r="HD460" s="66"/>
      <c r="HE460" s="76"/>
      <c r="HF460" s="66"/>
      <c r="HG460" s="76"/>
      <c r="HH460" s="66"/>
      <c r="HI460" s="76"/>
      <c r="HJ460" s="66"/>
      <c r="HK460" s="76"/>
      <c r="HL460" s="66"/>
      <c r="HM460" s="76"/>
      <c r="HN460" s="66"/>
      <c r="HO460" s="76"/>
      <c r="HP460" s="66"/>
      <c r="HQ460" s="76"/>
      <c r="HR460" s="66"/>
      <c r="HS460" s="76"/>
      <c r="HT460" s="66"/>
      <c r="HU460" s="76"/>
      <c r="HV460" s="66"/>
      <c r="HW460" s="76"/>
      <c r="HX460" s="66"/>
      <c r="HY460" s="76"/>
      <c r="HZ460" s="66"/>
      <c r="IA460" s="76"/>
      <c r="IB460" s="66"/>
      <c r="IC460" s="76"/>
      <c r="ID460" s="66"/>
      <c r="IE460" s="76"/>
      <c r="IF460" s="66"/>
      <c r="IG460" s="76"/>
      <c r="IH460" s="66"/>
      <c r="II460" s="76"/>
      <c r="IJ460" s="66"/>
      <c r="IK460" s="76"/>
      <c r="IL460" s="66"/>
      <c r="IM460" s="76"/>
      <c r="IN460" s="66"/>
      <c r="IO460" s="76"/>
      <c r="IP460" s="66"/>
      <c r="IQ460" s="76"/>
      <c r="IR460" s="66"/>
      <c r="IS460" s="76"/>
      <c r="IT460" s="66"/>
      <c r="IU460" s="76"/>
      <c r="IV460" s="66"/>
      <c r="IW460" s="76"/>
      <c r="IX460" s="66"/>
      <c r="IY460" s="76"/>
      <c r="IZ460" s="66"/>
      <c r="JA460" s="76"/>
      <c r="JB460" s="66"/>
      <c r="JC460" s="76"/>
      <c r="JD460" s="66"/>
      <c r="JE460" s="76"/>
      <c r="JF460" s="66"/>
      <c r="JG460" s="76"/>
      <c r="JH460" s="66"/>
      <c r="JI460" s="76"/>
      <c r="JJ460" s="66"/>
      <c r="JK460" s="76"/>
      <c r="JL460" s="66"/>
      <c r="JM460" s="76"/>
      <c r="JN460" s="66"/>
      <c r="JO460" s="76"/>
      <c r="JP460" s="66"/>
      <c r="JQ460" s="76"/>
      <c r="JR460" s="66"/>
      <c r="JS460" s="76"/>
      <c r="JT460" s="66"/>
      <c r="JU460" s="76"/>
      <c r="JV460" s="66"/>
      <c r="JW460" s="76"/>
      <c r="JX460" s="66"/>
      <c r="JY460" s="76"/>
      <c r="JZ460" s="66"/>
      <c r="KA460" s="76"/>
      <c r="KB460" s="66"/>
      <c r="KC460" s="76"/>
      <c r="KD460" s="66"/>
      <c r="KE460" s="76"/>
      <c r="KF460" s="66"/>
      <c r="KG460" s="76"/>
      <c r="KH460" s="66"/>
      <c r="KI460" s="76"/>
      <c r="KJ460" s="66"/>
      <c r="KK460" s="76"/>
      <c r="KL460" s="66"/>
      <c r="KM460" s="76"/>
      <c r="KN460" s="66"/>
      <c r="KO460" s="76"/>
      <c r="KP460" s="66"/>
      <c r="KQ460" s="76"/>
      <c r="KR460" s="66"/>
      <c r="KS460" s="76"/>
      <c r="KT460" s="66"/>
      <c r="KU460" s="76"/>
      <c r="KV460" s="66"/>
      <c r="KW460" s="76"/>
      <c r="KX460" s="66"/>
      <c r="KY460" s="76"/>
      <c r="KZ460" s="66"/>
      <c r="LA460" s="76"/>
      <c r="LB460" s="66"/>
      <c r="LC460" s="76"/>
      <c r="LD460" s="66"/>
      <c r="LE460" s="76"/>
      <c r="LF460" s="66"/>
      <c r="LG460" s="76"/>
      <c r="LH460" s="66"/>
      <c r="LI460" s="76"/>
      <c r="LJ460" s="66"/>
      <c r="LK460" s="76"/>
      <c r="LL460" s="66"/>
      <c r="LM460" s="76"/>
      <c r="LN460" s="66"/>
      <c r="LO460" s="76"/>
      <c r="LP460" s="66"/>
      <c r="LQ460" s="76"/>
      <c r="LR460" s="66"/>
      <c r="LS460" s="76"/>
      <c r="LT460" s="66"/>
      <c r="LU460" s="76"/>
      <c r="LV460" s="66"/>
      <c r="LW460" s="76"/>
      <c r="LX460" s="66"/>
      <c r="LY460" s="76"/>
      <c r="LZ460" s="66"/>
      <c r="MA460" s="76"/>
      <c r="MB460" s="66"/>
      <c r="MC460" s="76"/>
      <c r="MD460" s="66"/>
      <c r="MG460" s="1" t="str" cm="1">
        <f t="array" ref="MG460">IFERROR(INDEX(Paste_Here!$B$2:$B$850, MATCH(0, COUNTIF(MG$4:MG459, Paste_Here!$B$2:$B$850) + IF(Paste_Here!$B$2:$B$850="", 1, 0), 0)), "")</f>
        <v/>
      </c>
      <c r="MH460" s="1" t="str">
        <f>IF(MG460&lt;&gt;"", INDEX(Paste_Here!$A$2:$A$850, MATCH(MG460, Paste_Here!$B$2:$B$850, 0)), "")</f>
        <v/>
      </c>
      <c r="MI460" s="1" t="str">
        <f t="shared" si="64"/>
        <v/>
      </c>
      <c r="MJ460" s="1" t="str" cm="1">
        <f t="array" ref="MJ460">IFERROR(INDEX($MI$5:$MI$850, MATCH(SMALL(IF($MI$5:$MI$850&lt;&gt;"", COUNTIF($MI$5:$MI$850, "&lt;"&amp;$MI$5:$MI$850)+1), ROW()-ROW($MJ$5)+1), COUNTIF($MI$5:$MI$850, "&lt;"&amp;$MI$5:$MI$850)+1, 0)), "")</f>
        <v/>
      </c>
    </row>
    <row r="461" spans="1:348">
      <c r="A461" s="66"/>
      <c r="B461" s="76" t="str">
        <f t="shared" si="57"/>
        <v/>
      </c>
      <c r="C461" s="66"/>
      <c r="D461" s="76" t="str">
        <f>IFERROR(IF(B461&lt;&gt;"", IF(AND(INDEX(Paste_Here!B$2:B$850, MATCH(B461, Paste_Here!A$2:A$850, 0))&lt;&gt;"", ISNUMBER(VALUE(INDEX(Paste_Here!B$2:B$850, MATCH(B461, Paste_Here!A$2:A$850, 0))))), INDEX(Paste_Here!B$2:B$850, MATCH(B461, Paste_Here!A$2:A$850, 0)), ""), ""), "")</f>
        <v/>
      </c>
      <c r="E461" s="66"/>
      <c r="F461" s="76" t="str">
        <f>IFERROR(IF(B461&lt;&gt;"", IF(ISTEXT(INDEX(Paste_Here!K$2:K$850, MATCH(B461, Paste_Here!A$2:A$850, 0))), INDEX(Paste_Here!K$2:K$850, MATCH(B461, Paste_Here!A$2:A$850, 0)), ""), ""), "")</f>
        <v/>
      </c>
      <c r="G461" s="66"/>
      <c r="H461" s="76" t="str">
        <f>IFERROR(IF(B461&lt;&gt;"", IF(ISTEXT(INDEX(Paste_Here!C$2:C$850, MATCH(B461, Paste_Here!A$2:A$850, 0))), INDEX(Paste_Here!C$2:C$850, MATCH(B461, Paste_Here!A$2:A$850, 0)), ""), ""), "")</f>
        <v/>
      </c>
      <c r="I461" s="66"/>
      <c r="J461" s="76" t="str">
        <f>IFERROR(IF(B461&lt;&gt;"", IF(ISNUMBER(SEARCH("s", LOWER(INDEX(Paste_Here!M$2:M$850, MATCH(B461, Paste_Here!A$2:A$850, 0))))), "Yes", IF(INDEX(Paste_Here!M$2:M$850, MATCH(B461, Paste_Here!A$2:A$850, 0))&lt;&gt;"", "No", "")), ""), "")</f>
        <v/>
      </c>
      <c r="K461" s="66"/>
      <c r="L461" s="76" t="str">
        <f>IFERROR(IF(B461&lt;&gt;"", IF(ISNUMBER(SEARCH("yes", LOWER(INDEX(Paste_Here!E$2:E$850, MATCH(B461, Paste_Here!A$2:A$850, 0))))), "Yes", IF(ISNUMBER(SEARCH("no", LOWER(INDEX(Paste_Here!E$2:E$850, MATCH(B461, Paste_Here!A$2:A$850, 0))))), "No", "")), ""), "")</f>
        <v/>
      </c>
      <c r="M461" s="66"/>
      <c r="N461" s="76" t="str">
        <f>IFERROR(IF(B461&lt;&gt;"", IF(ISNUMBER(SEARCH("yes", LOWER(INDEX(Paste_Here!F$2:F$850, MATCH(B461, Paste_Here!A$2:A$850, 0))))), "Yes", IF(ISNUMBER(SEARCH("no", LOWER(INDEX(Paste_Here!F$2:F$850, MATCH(B461, Paste_Here!A$2:A$850, 0))))), "No", "")), ""), "")</f>
        <v/>
      </c>
      <c r="O461" s="66"/>
      <c r="P461" s="76" t="str">
        <f>IFERROR(IF(B461&lt;&gt;"", IF(ISNUMBER(SEARCH("yes", LOWER(INDEX(Paste_Here!L$2:L$850, MATCH(B461, Paste_Here!A$2:A$850, 0))))), "Yes", IF(ISNUMBER(SEARCH("no", LOWER(INDEX(Paste_Here!L$2:L$850, MATCH(B461, Paste_Here!A$2:A$850, 0))))), "No", "")), ""), "")</f>
        <v/>
      </c>
      <c r="Q461" s="66"/>
      <c r="R461" s="76" t="str">
        <f>IFERROR(IF(B461&lt;&gt;"", IF(ISNUMBER(SEARCH("transitional 2", LOWER(INDEX(Paste_Here!D$2:D$850, MATCH(B461, Paste_Here!A$2:A$850, 0))))), "T2", IF(ISNUMBER(SEARCH("transitional 1", LOWER(INDEX(Paste_Here!D$2:D$850, MATCH(B461, Paste_Here!A$2:A$850, 0))))), "T1", IF(ISNUMBER(SEARCH("waived ell services", LOWER(INDEX(Paste_Here!D$2:D$850, MATCH(B461, Paste_Here!A$2:A$850, 0))))), "W", IF(ISNUMBER(SEARCH("english language learner", LOWER(INDEX(Paste_Here!D$2:D$850, MATCH(B461, Paste_Here!A$2:A$850, 0))))), "L", "")))), ""), "")</f>
        <v/>
      </c>
      <c r="S461" s="66"/>
      <c r="T461" s="76" t="str">
        <f>IFERROR(IF(B461&lt;&gt;"", IF(ISNUMBER(SEARCH("yes", LOWER(INDEX(Paste_Here!I$2:I$850, MATCH(B461, Paste_Here!A$2:A$850, 0))))), "Yes", IF(ISNUMBER(SEARCH("no", LOWER(INDEX(Paste_Here!I$2:I$850, MATCH(B461, Paste_Here!A$2:A$850, 0))))), "No", "")), ""), "")</f>
        <v/>
      </c>
      <c r="U461" s="66"/>
      <c r="V461" s="76" t="str">
        <f>IFERROR(IF(B461&lt;&gt;"", IF(ISTEXT(INDEX(Paste_Here!J$2:J$850, MATCH(B461, Paste_Here!A$2:A$850, 0))), VALUE(INDEX(Paste_Here!J$2:J$850, MATCH(B461, Paste_Here!A$2:A$850, 0))), ""), ""), "")</f>
        <v/>
      </c>
      <c r="W461" s="66"/>
      <c r="X461" s="66"/>
      <c r="Y461" s="76" t="str">
        <f t="shared" si="58"/>
        <v/>
      </c>
      <c r="Z461" s="66"/>
      <c r="AA461" s="76" t="str">
        <f>IFERROR(IF(B461&lt;&gt;"", IF(AND(INDEX(Paste_Here!AI$2:AI$850, MATCH(B461, Paste_Here!A$2:A$850, 0))&lt;&gt;"", ISNUMBER(VALUE(INDEX(Paste_Here!AI$2:AI$850, MATCH(B461, Paste_Here!A$2:A$850, 0))))), INDEX(Paste_Here!AI$2:AI$850, MATCH(B461, Paste_Here!A$2:A$850, 0)), ""), ""), "")</f>
        <v/>
      </c>
      <c r="AB461" s="66"/>
      <c r="AC461" s="76" t="str">
        <f>IFERROR(IF(B461&lt;&gt;"", IF(AND(INDEX(Paste_Here!AJ$2:AJ$850, MATCH(B461, Paste_Here!A$2:A$850, 0))&lt;&gt;"", ISNUMBER(VALUE(INDEX(Paste_Here!AJ$2:AJ$850, MATCH(B461, Paste_Here!A$2:A$850, 0))))), INDEX(Paste_Here!AJ$2:AJ$850, MATCH(B461, Paste_Here!A$2:A$850, 0)), ""), ""), "")</f>
        <v/>
      </c>
      <c r="AD461" s="66"/>
      <c r="AE461" s="76" t="str">
        <f>IFERROR(IF(B461&lt;&gt;"", IF(AND(INDEX(Paste_Here!AK$2:AK$850, MATCH(B461, Paste_Here!A$2:A$850, 0))&lt;&gt;"", ISNUMBER(VALUE(INDEX(Paste_Here!AK$2:AK$850, MATCH(B461, Paste_Here!A$2:A$850, 0))))), INDEX(Paste_Here!AK$2:AK$850, MATCH(B461, Paste_Here!A$2:A$850, 0)), ""), ""), "")</f>
        <v/>
      </c>
      <c r="AF461" s="66"/>
      <c r="AG461" s="76" t="str">
        <f>IFERROR(IF(B461&lt;&gt;"", IF(AND(INDEX(Paste_Here!AL$2:AL$850, MATCH(B461, Paste_Here!A$2:A$850, 0))&lt;&gt;"", ISNUMBER(VALUE(INDEX(Paste_Here!AL$2:AL$850, MATCH(B461, Paste_Here!A$2:A$850, 0))))), INDEX(Paste_Here!AL$2:AL$850, MATCH(B461, Paste_Here!A$2:A$850, 0)), ""), ""), "")</f>
        <v/>
      </c>
      <c r="AH461" s="66"/>
      <c r="AI461" s="76" t="str">
        <f>IFERROR(IF(B461&lt;&gt;"", IF(AND(INDEX(Paste_Here!AH$2:AH$850, MATCH(B461, Paste_Here!A$2:A$850, 0))&lt;&gt;"", ISNUMBER(VALUE(INDEX(Paste_Here!AH$2:AH$850, MATCH(B461, Paste_Here!A$2:A$850, 0))))), IF(VALUE(INDEX(Paste_Here!AH$2:AH$850, MATCH(B461, Paste_Here!A$2:A$850, 0)))=0, "", INDEX(Paste_Here!AH$2:AH$850, MATCH(B461, Paste_Here!A$2:A$850, 0))), ""), ""), "")</f>
        <v/>
      </c>
      <c r="AJ461" s="66"/>
      <c r="AK461" s="76" t="str">
        <f>IFERROR(IF(B461&lt;&gt;"", IF(AND(INDEX(Paste_Here!N$2:N$850, MATCH(B461, Paste_Here!A$2:A$850, 0))&lt;&gt;"", ISNUMBER(VALUE(INDEX(Paste_Here!N$2:N$850, MATCH(B461, Paste_Here!A$2:A$850, 0))))), INDEX(Paste_Here!N$2:N$850, MATCH(B461, Paste_Here!A$2:A$850, 0)), ""), ""), "")</f>
        <v/>
      </c>
      <c r="AL461" s="66"/>
      <c r="AM461" s="76" t="str">
        <f>IFERROR(IF(B461&lt;&gt;"", IF(AND(INDEX(Paste_Here!O$2:O$850, MATCH(B461, Paste_Here!A$2:A$850, 0))&lt;&gt;"", ISNUMBER(VALUE(INDEX(Paste_Here!O$2:O$850, MATCH(B461, Paste_Here!A$2:A$850, 0))))), INDEX(Paste_Here!O$2:O$850, MATCH(B461, Paste_Here!A$2:A$850, 0)), ""), ""), "")</f>
        <v/>
      </c>
      <c r="AN461" s="66"/>
      <c r="AO461" s="76"/>
      <c r="AP461" s="66"/>
      <c r="AQ461" s="76"/>
      <c r="AR461" s="66"/>
      <c r="AS461" s="76"/>
      <c r="AT461" s="66"/>
      <c r="AU461" s="66"/>
      <c r="AV461" s="76" t="str">
        <f t="shared" si="59"/>
        <v/>
      </c>
      <c r="AW461" s="66"/>
      <c r="AX461" s="76" t="str">
        <f>IFERROR(IF(B461&lt;&gt;"", IF(ISNUMBER(SEARCH("Revealed-Potential (Primary Focus)", LOWER(INDEX(Paste_Here!Z$2:Z$850, MATCH(B461, Paste_Here!A$2:A$850, 0))))), "Rev-Potential: Prim", IF(ISNUMBER(SEARCH("Revealed-Potential (Secondary Focus)", LOWER(INDEX(Paste_Here!Z$2:Z$850, MATCH(B461, Paste_Here!A$2:A$850, 0))))), "Rev-Potential: Sec", IF(ISNUMBER(SEARCH("Monitoring", LOWER(INDEX(Paste_Here!Z$2:Z$850, MATCH(B461, Paste_Here!A$2:A$850, 0))))), "Monitoring", IF(ISNUMBER(SEARCH("At-Promise (Secondary Focus)", LOWER(INDEX(Paste_Here!Z$2:Z$850, MATCH(B461, Paste_Here!A$2:A$850, 0))))), "At-Promise: Sec", IF(ISNUMBER(SEARCH("At-Promise (Primary Focus)", LOWER(INDEX(Paste_Here!Z$2:Z$850, MATCH(B461, Paste_Here!A$2:A$850, 0))))), "At-Promise: Prim", ""))))), ""), "")</f>
        <v/>
      </c>
      <c r="AY461" s="66"/>
      <c r="AZ461" s="76"/>
      <c r="BA461" s="66"/>
      <c r="BB461" s="76"/>
      <c r="BC461" s="66"/>
      <c r="BD461" s="76"/>
      <c r="BE461" s="66"/>
      <c r="BF461" s="76"/>
      <c r="BG461" s="66"/>
      <c r="BH461" s="76"/>
      <c r="BI461" s="66"/>
      <c r="BJ461" s="66"/>
      <c r="BK461" s="76" t="str">
        <f t="shared" si="60"/>
        <v/>
      </c>
      <c r="BL461" s="66"/>
      <c r="BM461" s="76" t="str">
        <f>IFERROR(IF(B461&lt;&gt;"", IF(AND(ISNUMBER(VALUE(SUBSTITUTE(SUBSTITUTE(Paste_Here!R461, "br", "-"), "L", ""))), VALUE(SUBSTITUTE(SUBSTITUTE(Paste_Here!R461, "br", "-"), "L", "")) &gt;= 1095), "Yes", IF(AND(ISNUMBER(VALUE(SUBSTITUTE(SUBSTITUTE(Paste_Here!R461, "br", "-"), "L", ""))), VALUE(SUBSTITUTE(SUBSTITUTE(Paste_Here!R461, "br", "-"), "L", "")) &lt;= 1094), "No", "")), ""), "")</f>
        <v/>
      </c>
      <c r="BN461" s="66"/>
      <c r="BO461" s="76" t="str">
        <f>IFERROR(IF(B461&lt;&gt;"", IF(COUNTIF(INDEX(Paste_Here!Y$2:AB$850, MATCH(B461, Paste_Here!A$2:A$850, 0), 0), "yes") &gt; 0, "Yes", IF(COUNTIF(INDEX(Paste_Here!Y$2:AB$850, MATCH(B461, Paste_Here!A$2:A$850, 0), 0), "no") &gt; 0, "No", "")), ""), "")</f>
        <v/>
      </c>
      <c r="BP461" s="66"/>
      <c r="BQ461" s="76" t="str">
        <f>IFERROR(IF(B461&lt;&gt;"", IF(AND(ISNUMBER(VALUE(SUBSTITUTE(SUBSTITUTE(Paste_Here!U461, "em", "-"), "q", ""))), VALUE(SUBSTITUTE(SUBSTITUTE(Paste_Here!U461, "em", "-"), "q", "")) &gt;= 910), "Yes", IF(AND(ISNUMBER(VALUE(SUBSTITUTE(SUBSTITUTE(Paste_Here!U461, "em", "-"), "q", ""))), VALUE(SUBSTITUTE(SUBSTITUTE(Paste_Here!U461, "em", "-"), "q", "")) &lt;= 909), "No", "")), ""), "")</f>
        <v/>
      </c>
      <c r="BR461" s="66"/>
      <c r="BS461" s="76" t="str">
        <f>IFERROR(IF(B461&lt;&gt;"", IF(AND(INDEX(Paste_Here!X$2:X$850, MATCH(B461, Paste_Here!A$2:A$850, 0))&lt;&gt;"", ISNUMBER(VALUE(INDEX(Paste_Here!X$2:X$850, MATCH(B461, Paste_Here!A$2:A$850, 0))))), INDEX(Paste_Here!X$2:X$850, MATCH(B461, Paste_Here!A$2:A$850, 0)), ""), ""), "")</f>
        <v/>
      </c>
      <c r="BT461" s="66"/>
      <c r="BU461" s="76" t="str">
        <f>IFERROR(IF(B461&lt;&gt;"", IF(ISNUMBER(VALUE(INDEX(Paste_Here!G$2:G$850, MATCH(B461, Paste_Here!A$2:A$850, 0)))), IF(VALUE(INDEX(Paste_Here!G$2:G$850, MATCH(B461, Paste_Here!A$2:A$850, 0)))=0, "No", IF(AND(VALUE(INDEX(Paste_Here!G$2:G$850, MATCH(B461, Paste_Here!A$2:A$850, 0)))&gt;=1, VALUE(INDEX(Paste_Here!G$2:G$850, MATCH(B461, Paste_Here!A$2:A$850, 0)))&lt;=4), VALUE(INDEX(Paste_Here!G$2:G$850, MATCH(B461, Paste_Here!A$2:A$850, 0))), "")), ""), ""), "")</f>
        <v/>
      </c>
      <c r="BV461" s="66"/>
      <c r="BW461" s="76" t="str">
        <f>IFERROR(IF(B461&lt;&gt;"", IF(ISNUMBER(VALUE(INDEX(Paste_Here!H$2:H$850, MATCH(B461, Paste_Here!A$2:A$850, 0)))), IF(VALUE(INDEX(Paste_Here!H$2:H$850, MATCH(B461, Paste_Here!A$2:A$850, 0)))=0, "No", IF(AND(VALUE(INDEX(Paste_Here!H$2:H$850, MATCH(B461, Paste_Here!A$2:A$850, 0)))&gt;=1, VALUE(INDEX(Paste_Here!H$2:H$850, MATCH(B461, Paste_Here!A$2:A$850, 0)))&lt;=4), VALUE(INDEX(Paste_Here!H$2:H$850, MATCH(B461, Paste_Here!A$2:A$850, 0))), "")), ""), ""), "")</f>
        <v/>
      </c>
      <c r="BX461" s="66"/>
      <c r="BY461" s="76"/>
      <c r="BZ461" s="66"/>
      <c r="CA461" s="76"/>
      <c r="CB461" s="66"/>
      <c r="CC461" s="66"/>
      <c r="CD461" s="76" t="str">
        <f t="shared" si="61"/>
        <v/>
      </c>
      <c r="CE461" s="66"/>
      <c r="CF461" s="76" t="str">
        <f>IFERROR(IF(B461&lt;&gt;"", IF(AND(INDEX(Paste_Here!P$2:P$850, MATCH(B461, Paste_Here!A$2:A$850, 0))&lt;&gt;"", ISNUMBER(VALUE(INDEX(Paste_Here!P$2:P$850, MATCH(B461, Paste_Here!A$2:A$850, 0))))), INDEX(Paste_Here!P$2:P$850, MATCH(B461, Paste_Here!A$2:A$850, 0)), ""), ""), "")</f>
        <v/>
      </c>
      <c r="CG461" s="66"/>
      <c r="CH461" s="76" t="str">
        <f>IFERROR(IF(B461&lt;&gt;"", IF(ISNUMBER(SEARCH("highrisk", LOWER(INDEX(Paste_Here!Q$2:Q$850, MATCH(B461, Paste_Here!A$2:A$850, 0))))), "High Risk", IF(ISNUMBER(SEARCH("lowrisk", LOWER(INDEX(Paste_Here!Q$2:Q$850, MATCH(B461, Paste_Here!A$2:A$850, 0))))), "Low Risk", IF(ISNUMBER(SEARCH("somerisk", LOWER(INDEX(Paste_Here!Q$2:Q$850, MATCH(B461, Paste_Here!A$2:A$850, 0))))), "Some Risk", ""))), ""), "")</f>
        <v/>
      </c>
      <c r="CI461" s="66"/>
      <c r="CJ461" s="76" t="str">
        <f>IFERROR(IF(B461&lt;&gt;"", IF(AND(INDEX(Paste_Here!AA$2:AA$850, MATCH(B461, Paste_Here!A$2:A$850, 0))&lt;&gt;"", ISNUMBER(VALUE(INDEX(Paste_Here!AA$2:AA$850, MATCH(B461, Paste_Here!A$2:A$850, 0))))), INDEX(Paste_Here!AA$2:AA$850, MATCH(B461, Paste_Here!A$2:A$850, 0)), ""), ""), "")</f>
        <v/>
      </c>
      <c r="CK461" s="66"/>
      <c r="CL461" s="76" t="str">
        <f>IFERROR(IF(B461&lt;&gt;"", IF(LOWER(INDEX(Paste_Here!AB$2:AB$850, MATCH(B461, Paste_Here!A$2:A$850, 0)))="approaching expectations", "Approaching", IF(LOWER(INDEX(Paste_Here!AB$2:AB$850, MATCH(B461, Paste_Here!A$2:A$850, 0)))="met expectations", "Met", IF(LOWER(INDEX(Paste_Here!AB$2:AB$850, MATCH(B461, Paste_Here!A$2:A$850, 0)))="exceeded expectations", "Exceeded", IF(LOWER(INDEX(Paste_Here!AB$2:AB$850, MATCH(B461, Paste_Here!A$2:A$850, 0)))="below expectations", "Below", "")))), ""), "")</f>
        <v/>
      </c>
      <c r="CM461" s="66"/>
      <c r="CN461" s="76" t="str">
        <f>IFERROR(IF(B461&lt;&gt;"", IF(AND(INDEX(Paste_Here!AC$2:AC$850, MATCH(B461, Paste_Here!A$2:A$850, 0))&lt;&gt;"", ISNUMBER(VALUE(INDEX(Paste_Here!AC$2:AC$850, MATCH(B461, Paste_Here!A$2:A$850, 0))))), INDEX(Paste_Here!AC$2:AC$850, MATCH(B461, Paste_Here!A$2:A$850, 0)), ""), ""), "")</f>
        <v/>
      </c>
      <c r="CO461" s="66"/>
      <c r="CP461" s="76"/>
      <c r="CQ461" s="66"/>
      <c r="CR461" s="76"/>
      <c r="CS461" s="66"/>
      <c r="CT461" s="76"/>
      <c r="CU461" s="66"/>
      <c r="CV461" s="76"/>
      <c r="CW461" s="66"/>
      <c r="CX461" s="76"/>
      <c r="CY461" s="66"/>
      <c r="CZ461" s="66"/>
      <c r="DA461" s="76" t="str">
        <f t="shared" si="62"/>
        <v/>
      </c>
      <c r="DB461" s="66"/>
      <c r="DC461" s="76" t="str">
        <f>IFERROR(IF(B461&lt;&gt;"", IF(AND(INDEX(Paste_Here!V$2:V$850, MATCH(B461, Paste_Here!A$2:A$850, 0))&lt;&gt;"", ISNUMBER(VALUE(INDEX(Paste_Here!V$2:V$850, MATCH(B461, Paste_Here!A$2:A$850, 0))))), INDEX(Paste_Here!V$2:V$850, MATCH(B461, Paste_Here!A$2:A$850, 0)), ""), ""), "")</f>
        <v/>
      </c>
      <c r="DD461" s="66"/>
      <c r="DE461" s="76" t="str">
        <f>IFERROR(IF(B461&lt;&gt;"", IF(ISNUMBER(SEARCH("highrisk", LOWER(INDEX(Paste_Here!W$2:W$850, MATCH(B461, Paste_Here!A$2:A$850, 0))))), "High Risk", IF(ISNUMBER(SEARCH("lowrisk", LOWER(INDEX(Paste_Here!W$2:W$850, MATCH(B461, Paste_Here!A$2:A$850, 0))))), "Low Risk", IF(ISNUMBER(SEARCH("somerisk", LOWER(INDEX(Paste_Here!W$2:W$850, MATCH(B461, Paste_Here!A$2:A$850, 0))))), "Some Risk", ""))), ""), "")</f>
        <v/>
      </c>
      <c r="DF461" s="66"/>
      <c r="DG461" s="76" t="str">
        <f>IFERROR(IF(B461&lt;&gt;"", IF(AND(INDEX(Paste_Here!S$2:S$850, MATCH(B461, Paste_Here!A$2:A$850, 0))&lt;&gt;"", ISNUMBER(VALUE(INDEX(Paste_Here!S$2:S$850, MATCH(B461, Paste_Here!A$2:A$850, 0))))), INDEX(Paste_Here!S$2:S$850, MATCH(B461, Paste_Here!A$2:A$850, 0)), ""), ""), "")</f>
        <v/>
      </c>
      <c r="DH461" s="66"/>
      <c r="DI461" s="76" t="str">
        <f>IFERROR(IF(B461&lt;&gt;"", IF(ISNUMBER(SEARCH("highrisk", LOWER(INDEX(Paste_Here!T$2:T$850, MATCH(B461, Paste_Here!A$2:A$850, 0))))), "High Risk", IF(ISNUMBER(SEARCH("lowrisk", LOWER(INDEX(Paste_Here!T$2:T$850, MATCH(B461, Paste_Here!A$2:A$850, 0))))), "Low Risk", IF(ISNUMBER(SEARCH("somerisk", LOWER(INDEX(Paste_Here!T$2:T$850, MATCH(B461, Paste_Here!A$2:A$850, 0))))), "Some Risk", ""))), ""), "")</f>
        <v/>
      </c>
      <c r="DJ461" s="66"/>
      <c r="DK461" s="76" t="str">
        <f>IFERROR(IF(B461&lt;&gt;"", IF(AND(INDEX(Paste_Here!AD$2:AD$850, MATCH(B461, Paste_Here!A$2:A$850, 0))&lt;&gt;"", ISNUMBER(VALUE(INDEX(Paste_Here!AD$2:AD$850, MATCH(B461, Paste_Here!A$2:A$850, 0))))), INDEX(Paste_Here!AD$2:AD$850, MATCH(B461, Paste_Here!A$2:A$850, 0)), ""), ""), "")</f>
        <v/>
      </c>
      <c r="DL461" s="66"/>
      <c r="DM461" s="76" t="str">
        <f>IFERROR(IF(B461&lt;&gt;"", IF(LOWER(INDEX(Paste_Here!AE$2:AE$850, MATCH(B461, Paste_Here!A$2:A$850, 0)))="approaching expectations", "Approaching", IF(LOWER(INDEX(Paste_Here!AE$2:AE$850, MATCH(B461, Paste_Here!A$2:A$850, 0)))="met expectations", "Met", IF(LOWER(INDEX(Paste_Here!AE$2:AE$850, MATCH(B461, Paste_Here!A$2:A$850, 0)))="exceeded expectations", "Exceeded", IF(LOWER(INDEX(Paste_Here!AE$2:AE$850, MATCH(B461, Paste_Here!A$2:A$850, 0)))="below expectations", "Below", "")))), ""), "")</f>
        <v/>
      </c>
      <c r="DN461" s="66"/>
      <c r="DO461" s="76"/>
      <c r="DP461" s="66"/>
      <c r="DQ461" s="76"/>
      <c r="DR461" s="66"/>
      <c r="DS461" s="76"/>
      <c r="DT461" s="66"/>
      <c r="DU461" s="76"/>
      <c r="DV461" s="66"/>
      <c r="DW461" s="66"/>
      <c r="DX461" s="76" t="str">
        <f t="shared" si="63"/>
        <v/>
      </c>
      <c r="DY461" s="66"/>
      <c r="DZ461" s="76"/>
      <c r="EA461" s="66"/>
      <c r="EB461" s="76"/>
      <c r="EC461" s="66"/>
      <c r="ED461" s="76" t="str">
        <f>IFERROR(IF(B461&lt;&gt;"", IF(AND(INDEX(Paste_Here!AF$2:AF$850, MATCH(B461, Paste_Here!A$2:A$850, 0))&lt;&gt;"", ISNUMBER(VALUE(INDEX(Paste_Here!AF$2:AF$850, MATCH(B461, Paste_Here!A$2:A$850, 0))))), INDEX(Paste_Here!AF$2:AF$850, MATCH(B461, Paste_Here!A$2:A$850, 0)), ""), ""), "")</f>
        <v/>
      </c>
      <c r="EE461" s="66"/>
      <c r="EF461" s="76"/>
      <c r="EG461" s="66"/>
      <c r="EH461" s="76"/>
      <c r="EI461" s="66"/>
      <c r="EJ461" s="76" t="str">
        <f>IFERROR(IF(B461&lt;&gt;"", IF(AND(INDEX(Paste_Here!AG$2:AG$850, MATCH(B461, Paste_Here!A$2:A$850, 0))&lt;&gt;"", ISNUMBER(VALUE(INDEX(Paste_Here!AG$2:AG$850, MATCH(B461, Paste_Here!A$2:A$850, 0))))), INDEX(Paste_Here!AG$2:AG$850, MATCH(B461, Paste_Here!A$2:A$850, 0)), ""), ""), "")</f>
        <v/>
      </c>
      <c r="EK461" s="66"/>
      <c r="EL461" s="76"/>
      <c r="EM461" s="66"/>
      <c r="EN461" s="76"/>
      <c r="EO461" s="66"/>
      <c r="EP461" s="76"/>
      <c r="EQ461" s="66"/>
      <c r="ER461" s="76"/>
      <c r="ES461" s="66"/>
      <c r="ET461" s="66"/>
      <c r="EU461" s="76"/>
      <c r="EV461" s="66"/>
      <c r="EW461" s="76"/>
      <c r="EX461" s="66"/>
      <c r="EY461" s="76"/>
      <c r="EZ461" s="66"/>
      <c r="FA461" s="76"/>
      <c r="FB461" s="66"/>
      <c r="FC461" s="76"/>
      <c r="FD461" s="66"/>
      <c r="FE461" s="76"/>
      <c r="FF461" s="66"/>
      <c r="FG461" s="76"/>
      <c r="FH461" s="66"/>
      <c r="FI461" s="76"/>
      <c r="FJ461" s="66"/>
      <c r="FK461" s="76"/>
      <c r="FL461" s="66"/>
      <c r="FM461" s="76"/>
      <c r="FN461" s="66"/>
      <c r="FO461" s="76"/>
      <c r="FP461" s="66"/>
      <c r="FQ461" s="76"/>
      <c r="FR461" s="66"/>
      <c r="FS461" s="76"/>
      <c r="FT461" s="66"/>
      <c r="FU461" s="76"/>
      <c r="FV461" s="66"/>
      <c r="FW461" s="76"/>
      <c r="FX461" s="66"/>
      <c r="FY461" s="76"/>
      <c r="FZ461" s="66"/>
      <c r="GA461" s="76"/>
      <c r="GB461" s="66"/>
      <c r="GC461" s="76"/>
      <c r="GD461" s="66"/>
      <c r="GE461" s="76"/>
      <c r="GF461" s="66"/>
      <c r="GG461" s="76"/>
      <c r="GH461" s="66"/>
      <c r="GI461" s="76"/>
      <c r="GJ461" s="66"/>
      <c r="GK461" s="76"/>
      <c r="GL461" s="66"/>
      <c r="GM461" s="76"/>
      <c r="GN461" s="66"/>
      <c r="GO461" s="76"/>
      <c r="GP461" s="66"/>
      <c r="GQ461" s="76"/>
      <c r="GR461" s="66"/>
      <c r="GS461" s="76"/>
      <c r="GT461" s="66"/>
      <c r="GU461" s="76"/>
      <c r="GV461" s="66"/>
      <c r="GW461" s="76"/>
      <c r="GX461" s="66"/>
      <c r="GY461" s="76"/>
      <c r="GZ461" s="66"/>
      <c r="HA461" s="76"/>
      <c r="HB461" s="66"/>
      <c r="HC461" s="76"/>
      <c r="HD461" s="66"/>
      <c r="HE461" s="76"/>
      <c r="HF461" s="66"/>
      <c r="HG461" s="76"/>
      <c r="HH461" s="66"/>
      <c r="HI461" s="76"/>
      <c r="HJ461" s="66"/>
      <c r="HK461" s="76"/>
      <c r="HL461" s="66"/>
      <c r="HM461" s="76"/>
      <c r="HN461" s="66"/>
      <c r="HO461" s="76"/>
      <c r="HP461" s="66"/>
      <c r="HQ461" s="76"/>
      <c r="HR461" s="66"/>
      <c r="HS461" s="76"/>
      <c r="HT461" s="66"/>
      <c r="HU461" s="76"/>
      <c r="HV461" s="66"/>
      <c r="HW461" s="76"/>
      <c r="HX461" s="66"/>
      <c r="HY461" s="76"/>
      <c r="HZ461" s="66"/>
      <c r="IA461" s="76"/>
      <c r="IB461" s="66"/>
      <c r="IC461" s="76"/>
      <c r="ID461" s="66"/>
      <c r="IE461" s="76"/>
      <c r="IF461" s="66"/>
      <c r="IG461" s="76"/>
      <c r="IH461" s="66"/>
      <c r="II461" s="76"/>
      <c r="IJ461" s="66"/>
      <c r="IK461" s="76"/>
      <c r="IL461" s="66"/>
      <c r="IM461" s="76"/>
      <c r="IN461" s="66"/>
      <c r="IO461" s="76"/>
      <c r="IP461" s="66"/>
      <c r="IQ461" s="76"/>
      <c r="IR461" s="66"/>
      <c r="IS461" s="76"/>
      <c r="IT461" s="66"/>
      <c r="IU461" s="76"/>
      <c r="IV461" s="66"/>
      <c r="IW461" s="76"/>
      <c r="IX461" s="66"/>
      <c r="IY461" s="76"/>
      <c r="IZ461" s="66"/>
      <c r="JA461" s="76"/>
      <c r="JB461" s="66"/>
      <c r="JC461" s="76"/>
      <c r="JD461" s="66"/>
      <c r="JE461" s="76"/>
      <c r="JF461" s="66"/>
      <c r="JG461" s="76"/>
      <c r="JH461" s="66"/>
      <c r="JI461" s="76"/>
      <c r="JJ461" s="66"/>
      <c r="JK461" s="76"/>
      <c r="JL461" s="66"/>
      <c r="JM461" s="76"/>
      <c r="JN461" s="66"/>
      <c r="JO461" s="76"/>
      <c r="JP461" s="66"/>
      <c r="JQ461" s="76"/>
      <c r="JR461" s="66"/>
      <c r="JS461" s="76"/>
      <c r="JT461" s="66"/>
      <c r="JU461" s="76"/>
      <c r="JV461" s="66"/>
      <c r="JW461" s="76"/>
      <c r="JX461" s="66"/>
      <c r="JY461" s="76"/>
      <c r="JZ461" s="66"/>
      <c r="KA461" s="76"/>
      <c r="KB461" s="66"/>
      <c r="KC461" s="76"/>
      <c r="KD461" s="66"/>
      <c r="KE461" s="76"/>
      <c r="KF461" s="66"/>
      <c r="KG461" s="76"/>
      <c r="KH461" s="66"/>
      <c r="KI461" s="76"/>
      <c r="KJ461" s="66"/>
      <c r="KK461" s="76"/>
      <c r="KL461" s="66"/>
      <c r="KM461" s="76"/>
      <c r="KN461" s="66"/>
      <c r="KO461" s="76"/>
      <c r="KP461" s="66"/>
      <c r="KQ461" s="76"/>
      <c r="KR461" s="66"/>
      <c r="KS461" s="76"/>
      <c r="KT461" s="66"/>
      <c r="KU461" s="76"/>
      <c r="KV461" s="66"/>
      <c r="KW461" s="76"/>
      <c r="KX461" s="66"/>
      <c r="KY461" s="76"/>
      <c r="KZ461" s="66"/>
      <c r="LA461" s="76"/>
      <c r="LB461" s="66"/>
      <c r="LC461" s="76"/>
      <c r="LD461" s="66"/>
      <c r="LE461" s="76"/>
      <c r="LF461" s="66"/>
      <c r="LG461" s="76"/>
      <c r="LH461" s="66"/>
      <c r="LI461" s="76"/>
      <c r="LJ461" s="66"/>
      <c r="LK461" s="76"/>
      <c r="LL461" s="66"/>
      <c r="LM461" s="76"/>
      <c r="LN461" s="66"/>
      <c r="LO461" s="76"/>
      <c r="LP461" s="66"/>
      <c r="LQ461" s="76"/>
      <c r="LR461" s="66"/>
      <c r="LS461" s="76"/>
      <c r="LT461" s="66"/>
      <c r="LU461" s="76"/>
      <c r="LV461" s="66"/>
      <c r="LW461" s="76"/>
      <c r="LX461" s="66"/>
      <c r="LY461" s="76"/>
      <c r="LZ461" s="66"/>
      <c r="MA461" s="76"/>
      <c r="MB461" s="66"/>
      <c r="MC461" s="76"/>
      <c r="MD461" s="66"/>
      <c r="MG461" s="1" t="str" cm="1">
        <f t="array" ref="MG461">IFERROR(INDEX(Paste_Here!$B$2:$B$850, MATCH(0, COUNTIF(MG$4:MG460, Paste_Here!$B$2:$B$850) + IF(Paste_Here!$B$2:$B$850="", 1, 0), 0)), "")</f>
        <v/>
      </c>
      <c r="MH461" s="1" t="str">
        <f>IF(MG461&lt;&gt;"", INDEX(Paste_Here!$A$2:$A$850, MATCH(MG461, Paste_Here!$B$2:$B$850, 0)), "")</f>
        <v/>
      </c>
      <c r="MI461" s="1" t="str">
        <f t="shared" si="64"/>
        <v/>
      </c>
      <c r="MJ461" s="1" t="str" cm="1">
        <f t="array" ref="MJ461">IFERROR(INDEX($MI$5:$MI$850, MATCH(SMALL(IF($MI$5:$MI$850&lt;&gt;"", COUNTIF($MI$5:$MI$850, "&lt;"&amp;$MI$5:$MI$850)+1), ROW()-ROW($MJ$5)+1), COUNTIF($MI$5:$MI$850, "&lt;"&amp;$MI$5:$MI$850)+1, 0)), "")</f>
        <v/>
      </c>
    </row>
    <row r="462" spans="1:348">
      <c r="A462" s="66"/>
      <c r="B462" s="76" t="str">
        <f t="shared" si="57"/>
        <v/>
      </c>
      <c r="C462" s="66"/>
      <c r="D462" s="76" t="str">
        <f>IFERROR(IF(B462&lt;&gt;"", IF(AND(INDEX(Paste_Here!B$2:B$850, MATCH(B462, Paste_Here!A$2:A$850, 0))&lt;&gt;"", ISNUMBER(VALUE(INDEX(Paste_Here!B$2:B$850, MATCH(B462, Paste_Here!A$2:A$850, 0))))), INDEX(Paste_Here!B$2:B$850, MATCH(B462, Paste_Here!A$2:A$850, 0)), ""), ""), "")</f>
        <v/>
      </c>
      <c r="E462" s="66"/>
      <c r="F462" s="76" t="str">
        <f>IFERROR(IF(B462&lt;&gt;"", IF(ISTEXT(INDEX(Paste_Here!K$2:K$850, MATCH(B462, Paste_Here!A$2:A$850, 0))), INDEX(Paste_Here!K$2:K$850, MATCH(B462, Paste_Here!A$2:A$850, 0)), ""), ""), "")</f>
        <v/>
      </c>
      <c r="G462" s="66"/>
      <c r="H462" s="76" t="str">
        <f>IFERROR(IF(B462&lt;&gt;"", IF(ISTEXT(INDEX(Paste_Here!C$2:C$850, MATCH(B462, Paste_Here!A$2:A$850, 0))), INDEX(Paste_Here!C$2:C$850, MATCH(B462, Paste_Here!A$2:A$850, 0)), ""), ""), "")</f>
        <v/>
      </c>
      <c r="I462" s="66"/>
      <c r="J462" s="76" t="str">
        <f>IFERROR(IF(B462&lt;&gt;"", IF(ISNUMBER(SEARCH("s", LOWER(INDEX(Paste_Here!M$2:M$850, MATCH(B462, Paste_Here!A$2:A$850, 0))))), "Yes", IF(INDEX(Paste_Here!M$2:M$850, MATCH(B462, Paste_Here!A$2:A$850, 0))&lt;&gt;"", "No", "")), ""), "")</f>
        <v/>
      </c>
      <c r="K462" s="66"/>
      <c r="L462" s="76" t="str">
        <f>IFERROR(IF(B462&lt;&gt;"", IF(ISNUMBER(SEARCH("yes", LOWER(INDEX(Paste_Here!E$2:E$850, MATCH(B462, Paste_Here!A$2:A$850, 0))))), "Yes", IF(ISNUMBER(SEARCH("no", LOWER(INDEX(Paste_Here!E$2:E$850, MATCH(B462, Paste_Here!A$2:A$850, 0))))), "No", "")), ""), "")</f>
        <v/>
      </c>
      <c r="M462" s="66"/>
      <c r="N462" s="76" t="str">
        <f>IFERROR(IF(B462&lt;&gt;"", IF(ISNUMBER(SEARCH("yes", LOWER(INDEX(Paste_Here!F$2:F$850, MATCH(B462, Paste_Here!A$2:A$850, 0))))), "Yes", IF(ISNUMBER(SEARCH("no", LOWER(INDEX(Paste_Here!F$2:F$850, MATCH(B462, Paste_Here!A$2:A$850, 0))))), "No", "")), ""), "")</f>
        <v/>
      </c>
      <c r="O462" s="66"/>
      <c r="P462" s="76" t="str">
        <f>IFERROR(IF(B462&lt;&gt;"", IF(ISNUMBER(SEARCH("yes", LOWER(INDEX(Paste_Here!L$2:L$850, MATCH(B462, Paste_Here!A$2:A$850, 0))))), "Yes", IF(ISNUMBER(SEARCH("no", LOWER(INDEX(Paste_Here!L$2:L$850, MATCH(B462, Paste_Here!A$2:A$850, 0))))), "No", "")), ""), "")</f>
        <v/>
      </c>
      <c r="Q462" s="66"/>
      <c r="R462" s="76" t="str">
        <f>IFERROR(IF(B462&lt;&gt;"", IF(ISNUMBER(SEARCH("transitional 2", LOWER(INDEX(Paste_Here!D$2:D$850, MATCH(B462, Paste_Here!A$2:A$850, 0))))), "T2", IF(ISNUMBER(SEARCH("transitional 1", LOWER(INDEX(Paste_Here!D$2:D$850, MATCH(B462, Paste_Here!A$2:A$850, 0))))), "T1", IF(ISNUMBER(SEARCH("waived ell services", LOWER(INDEX(Paste_Here!D$2:D$850, MATCH(B462, Paste_Here!A$2:A$850, 0))))), "W", IF(ISNUMBER(SEARCH("english language learner", LOWER(INDEX(Paste_Here!D$2:D$850, MATCH(B462, Paste_Here!A$2:A$850, 0))))), "L", "")))), ""), "")</f>
        <v/>
      </c>
      <c r="S462" s="66"/>
      <c r="T462" s="76" t="str">
        <f>IFERROR(IF(B462&lt;&gt;"", IF(ISNUMBER(SEARCH("yes", LOWER(INDEX(Paste_Here!I$2:I$850, MATCH(B462, Paste_Here!A$2:A$850, 0))))), "Yes", IF(ISNUMBER(SEARCH("no", LOWER(INDEX(Paste_Here!I$2:I$850, MATCH(B462, Paste_Here!A$2:A$850, 0))))), "No", "")), ""), "")</f>
        <v/>
      </c>
      <c r="U462" s="66"/>
      <c r="V462" s="76" t="str">
        <f>IFERROR(IF(B462&lt;&gt;"", IF(ISTEXT(INDEX(Paste_Here!J$2:J$850, MATCH(B462, Paste_Here!A$2:A$850, 0))), VALUE(INDEX(Paste_Here!J$2:J$850, MATCH(B462, Paste_Here!A$2:A$850, 0))), ""), ""), "")</f>
        <v/>
      </c>
      <c r="W462" s="66"/>
      <c r="X462" s="66"/>
      <c r="Y462" s="76" t="str">
        <f t="shared" si="58"/>
        <v/>
      </c>
      <c r="Z462" s="66"/>
      <c r="AA462" s="76" t="str">
        <f>IFERROR(IF(B462&lt;&gt;"", IF(AND(INDEX(Paste_Here!AI$2:AI$850, MATCH(B462, Paste_Here!A$2:A$850, 0))&lt;&gt;"", ISNUMBER(VALUE(INDEX(Paste_Here!AI$2:AI$850, MATCH(B462, Paste_Here!A$2:A$850, 0))))), INDEX(Paste_Here!AI$2:AI$850, MATCH(B462, Paste_Here!A$2:A$850, 0)), ""), ""), "")</f>
        <v/>
      </c>
      <c r="AB462" s="66"/>
      <c r="AC462" s="76" t="str">
        <f>IFERROR(IF(B462&lt;&gt;"", IF(AND(INDEX(Paste_Here!AJ$2:AJ$850, MATCH(B462, Paste_Here!A$2:A$850, 0))&lt;&gt;"", ISNUMBER(VALUE(INDEX(Paste_Here!AJ$2:AJ$850, MATCH(B462, Paste_Here!A$2:A$850, 0))))), INDEX(Paste_Here!AJ$2:AJ$850, MATCH(B462, Paste_Here!A$2:A$850, 0)), ""), ""), "")</f>
        <v/>
      </c>
      <c r="AD462" s="66"/>
      <c r="AE462" s="76" t="str">
        <f>IFERROR(IF(B462&lt;&gt;"", IF(AND(INDEX(Paste_Here!AK$2:AK$850, MATCH(B462, Paste_Here!A$2:A$850, 0))&lt;&gt;"", ISNUMBER(VALUE(INDEX(Paste_Here!AK$2:AK$850, MATCH(B462, Paste_Here!A$2:A$850, 0))))), INDEX(Paste_Here!AK$2:AK$850, MATCH(B462, Paste_Here!A$2:A$850, 0)), ""), ""), "")</f>
        <v/>
      </c>
      <c r="AF462" s="66"/>
      <c r="AG462" s="76" t="str">
        <f>IFERROR(IF(B462&lt;&gt;"", IF(AND(INDEX(Paste_Here!AL$2:AL$850, MATCH(B462, Paste_Here!A$2:A$850, 0))&lt;&gt;"", ISNUMBER(VALUE(INDEX(Paste_Here!AL$2:AL$850, MATCH(B462, Paste_Here!A$2:A$850, 0))))), INDEX(Paste_Here!AL$2:AL$850, MATCH(B462, Paste_Here!A$2:A$850, 0)), ""), ""), "")</f>
        <v/>
      </c>
      <c r="AH462" s="66"/>
      <c r="AI462" s="76" t="str">
        <f>IFERROR(IF(B462&lt;&gt;"", IF(AND(INDEX(Paste_Here!AH$2:AH$850, MATCH(B462, Paste_Here!A$2:A$850, 0))&lt;&gt;"", ISNUMBER(VALUE(INDEX(Paste_Here!AH$2:AH$850, MATCH(B462, Paste_Here!A$2:A$850, 0))))), IF(VALUE(INDEX(Paste_Here!AH$2:AH$850, MATCH(B462, Paste_Here!A$2:A$850, 0)))=0, "", INDEX(Paste_Here!AH$2:AH$850, MATCH(B462, Paste_Here!A$2:A$850, 0))), ""), ""), "")</f>
        <v/>
      </c>
      <c r="AJ462" s="66"/>
      <c r="AK462" s="76" t="str">
        <f>IFERROR(IF(B462&lt;&gt;"", IF(AND(INDEX(Paste_Here!N$2:N$850, MATCH(B462, Paste_Here!A$2:A$850, 0))&lt;&gt;"", ISNUMBER(VALUE(INDEX(Paste_Here!N$2:N$850, MATCH(B462, Paste_Here!A$2:A$850, 0))))), INDEX(Paste_Here!N$2:N$850, MATCH(B462, Paste_Here!A$2:A$850, 0)), ""), ""), "")</f>
        <v/>
      </c>
      <c r="AL462" s="66"/>
      <c r="AM462" s="76" t="str">
        <f>IFERROR(IF(B462&lt;&gt;"", IF(AND(INDEX(Paste_Here!O$2:O$850, MATCH(B462, Paste_Here!A$2:A$850, 0))&lt;&gt;"", ISNUMBER(VALUE(INDEX(Paste_Here!O$2:O$850, MATCH(B462, Paste_Here!A$2:A$850, 0))))), INDEX(Paste_Here!O$2:O$850, MATCH(B462, Paste_Here!A$2:A$850, 0)), ""), ""), "")</f>
        <v/>
      </c>
      <c r="AN462" s="66"/>
      <c r="AO462" s="76"/>
      <c r="AP462" s="66"/>
      <c r="AQ462" s="76"/>
      <c r="AR462" s="66"/>
      <c r="AS462" s="76"/>
      <c r="AT462" s="66"/>
      <c r="AU462" s="66"/>
      <c r="AV462" s="76" t="str">
        <f t="shared" si="59"/>
        <v/>
      </c>
      <c r="AW462" s="66"/>
      <c r="AX462" s="76" t="str">
        <f>IFERROR(IF(B462&lt;&gt;"", IF(ISNUMBER(SEARCH("Revealed-Potential (Primary Focus)", LOWER(INDEX(Paste_Here!Z$2:Z$850, MATCH(B462, Paste_Here!A$2:A$850, 0))))), "Rev-Potential: Prim", IF(ISNUMBER(SEARCH("Revealed-Potential (Secondary Focus)", LOWER(INDEX(Paste_Here!Z$2:Z$850, MATCH(B462, Paste_Here!A$2:A$850, 0))))), "Rev-Potential: Sec", IF(ISNUMBER(SEARCH("Monitoring", LOWER(INDEX(Paste_Here!Z$2:Z$850, MATCH(B462, Paste_Here!A$2:A$850, 0))))), "Monitoring", IF(ISNUMBER(SEARCH("At-Promise (Secondary Focus)", LOWER(INDEX(Paste_Here!Z$2:Z$850, MATCH(B462, Paste_Here!A$2:A$850, 0))))), "At-Promise: Sec", IF(ISNUMBER(SEARCH("At-Promise (Primary Focus)", LOWER(INDEX(Paste_Here!Z$2:Z$850, MATCH(B462, Paste_Here!A$2:A$850, 0))))), "At-Promise: Prim", ""))))), ""), "")</f>
        <v/>
      </c>
      <c r="AY462" s="66"/>
      <c r="AZ462" s="76"/>
      <c r="BA462" s="66"/>
      <c r="BB462" s="76"/>
      <c r="BC462" s="66"/>
      <c r="BD462" s="76"/>
      <c r="BE462" s="66"/>
      <c r="BF462" s="76"/>
      <c r="BG462" s="66"/>
      <c r="BH462" s="76"/>
      <c r="BI462" s="66"/>
      <c r="BJ462" s="66"/>
      <c r="BK462" s="76" t="str">
        <f t="shared" si="60"/>
        <v/>
      </c>
      <c r="BL462" s="66"/>
      <c r="BM462" s="76" t="str">
        <f>IFERROR(IF(B462&lt;&gt;"", IF(AND(ISNUMBER(VALUE(SUBSTITUTE(SUBSTITUTE(Paste_Here!R462, "br", "-"), "L", ""))), VALUE(SUBSTITUTE(SUBSTITUTE(Paste_Here!R462, "br", "-"), "L", "")) &gt;= 1095), "Yes", IF(AND(ISNUMBER(VALUE(SUBSTITUTE(SUBSTITUTE(Paste_Here!R462, "br", "-"), "L", ""))), VALUE(SUBSTITUTE(SUBSTITUTE(Paste_Here!R462, "br", "-"), "L", "")) &lt;= 1094), "No", "")), ""), "")</f>
        <v/>
      </c>
      <c r="BN462" s="66"/>
      <c r="BO462" s="76" t="str">
        <f>IFERROR(IF(B462&lt;&gt;"", IF(COUNTIF(INDEX(Paste_Here!Y$2:AB$850, MATCH(B462, Paste_Here!A$2:A$850, 0), 0), "yes") &gt; 0, "Yes", IF(COUNTIF(INDEX(Paste_Here!Y$2:AB$850, MATCH(B462, Paste_Here!A$2:A$850, 0), 0), "no") &gt; 0, "No", "")), ""), "")</f>
        <v/>
      </c>
      <c r="BP462" s="66"/>
      <c r="BQ462" s="76" t="str">
        <f>IFERROR(IF(B462&lt;&gt;"", IF(AND(ISNUMBER(VALUE(SUBSTITUTE(SUBSTITUTE(Paste_Here!U462, "em", "-"), "q", ""))), VALUE(SUBSTITUTE(SUBSTITUTE(Paste_Here!U462, "em", "-"), "q", "")) &gt;= 910), "Yes", IF(AND(ISNUMBER(VALUE(SUBSTITUTE(SUBSTITUTE(Paste_Here!U462, "em", "-"), "q", ""))), VALUE(SUBSTITUTE(SUBSTITUTE(Paste_Here!U462, "em", "-"), "q", "")) &lt;= 909), "No", "")), ""), "")</f>
        <v/>
      </c>
      <c r="BR462" s="66"/>
      <c r="BS462" s="76" t="str">
        <f>IFERROR(IF(B462&lt;&gt;"", IF(AND(INDEX(Paste_Here!X$2:X$850, MATCH(B462, Paste_Here!A$2:A$850, 0))&lt;&gt;"", ISNUMBER(VALUE(INDEX(Paste_Here!X$2:X$850, MATCH(B462, Paste_Here!A$2:A$850, 0))))), INDEX(Paste_Here!X$2:X$850, MATCH(B462, Paste_Here!A$2:A$850, 0)), ""), ""), "")</f>
        <v/>
      </c>
      <c r="BT462" s="66"/>
      <c r="BU462" s="76" t="str">
        <f>IFERROR(IF(B462&lt;&gt;"", IF(ISNUMBER(VALUE(INDEX(Paste_Here!G$2:G$850, MATCH(B462, Paste_Here!A$2:A$850, 0)))), IF(VALUE(INDEX(Paste_Here!G$2:G$850, MATCH(B462, Paste_Here!A$2:A$850, 0)))=0, "No", IF(AND(VALUE(INDEX(Paste_Here!G$2:G$850, MATCH(B462, Paste_Here!A$2:A$850, 0)))&gt;=1, VALUE(INDEX(Paste_Here!G$2:G$850, MATCH(B462, Paste_Here!A$2:A$850, 0)))&lt;=4), VALUE(INDEX(Paste_Here!G$2:G$850, MATCH(B462, Paste_Here!A$2:A$850, 0))), "")), ""), ""), "")</f>
        <v/>
      </c>
      <c r="BV462" s="66"/>
      <c r="BW462" s="76" t="str">
        <f>IFERROR(IF(B462&lt;&gt;"", IF(ISNUMBER(VALUE(INDEX(Paste_Here!H$2:H$850, MATCH(B462, Paste_Here!A$2:A$850, 0)))), IF(VALUE(INDEX(Paste_Here!H$2:H$850, MATCH(B462, Paste_Here!A$2:A$850, 0)))=0, "No", IF(AND(VALUE(INDEX(Paste_Here!H$2:H$850, MATCH(B462, Paste_Here!A$2:A$850, 0)))&gt;=1, VALUE(INDEX(Paste_Here!H$2:H$850, MATCH(B462, Paste_Here!A$2:A$850, 0)))&lt;=4), VALUE(INDEX(Paste_Here!H$2:H$850, MATCH(B462, Paste_Here!A$2:A$850, 0))), "")), ""), ""), "")</f>
        <v/>
      </c>
      <c r="BX462" s="66"/>
      <c r="BY462" s="76"/>
      <c r="BZ462" s="66"/>
      <c r="CA462" s="76"/>
      <c r="CB462" s="66"/>
      <c r="CC462" s="66"/>
      <c r="CD462" s="76" t="str">
        <f t="shared" si="61"/>
        <v/>
      </c>
      <c r="CE462" s="66"/>
      <c r="CF462" s="76" t="str">
        <f>IFERROR(IF(B462&lt;&gt;"", IF(AND(INDEX(Paste_Here!P$2:P$850, MATCH(B462, Paste_Here!A$2:A$850, 0))&lt;&gt;"", ISNUMBER(VALUE(INDEX(Paste_Here!P$2:P$850, MATCH(B462, Paste_Here!A$2:A$850, 0))))), INDEX(Paste_Here!P$2:P$850, MATCH(B462, Paste_Here!A$2:A$850, 0)), ""), ""), "")</f>
        <v/>
      </c>
      <c r="CG462" s="66"/>
      <c r="CH462" s="76" t="str">
        <f>IFERROR(IF(B462&lt;&gt;"", IF(ISNUMBER(SEARCH("highrisk", LOWER(INDEX(Paste_Here!Q$2:Q$850, MATCH(B462, Paste_Here!A$2:A$850, 0))))), "High Risk", IF(ISNUMBER(SEARCH("lowrisk", LOWER(INDEX(Paste_Here!Q$2:Q$850, MATCH(B462, Paste_Here!A$2:A$850, 0))))), "Low Risk", IF(ISNUMBER(SEARCH("somerisk", LOWER(INDEX(Paste_Here!Q$2:Q$850, MATCH(B462, Paste_Here!A$2:A$850, 0))))), "Some Risk", ""))), ""), "")</f>
        <v/>
      </c>
      <c r="CI462" s="66"/>
      <c r="CJ462" s="76" t="str">
        <f>IFERROR(IF(B462&lt;&gt;"", IF(AND(INDEX(Paste_Here!AA$2:AA$850, MATCH(B462, Paste_Here!A$2:A$850, 0))&lt;&gt;"", ISNUMBER(VALUE(INDEX(Paste_Here!AA$2:AA$850, MATCH(B462, Paste_Here!A$2:A$850, 0))))), INDEX(Paste_Here!AA$2:AA$850, MATCH(B462, Paste_Here!A$2:A$850, 0)), ""), ""), "")</f>
        <v/>
      </c>
      <c r="CK462" s="66"/>
      <c r="CL462" s="76" t="str">
        <f>IFERROR(IF(B462&lt;&gt;"", IF(LOWER(INDEX(Paste_Here!AB$2:AB$850, MATCH(B462, Paste_Here!A$2:A$850, 0)))="approaching expectations", "Approaching", IF(LOWER(INDEX(Paste_Here!AB$2:AB$850, MATCH(B462, Paste_Here!A$2:A$850, 0)))="met expectations", "Met", IF(LOWER(INDEX(Paste_Here!AB$2:AB$850, MATCH(B462, Paste_Here!A$2:A$850, 0)))="exceeded expectations", "Exceeded", IF(LOWER(INDEX(Paste_Here!AB$2:AB$850, MATCH(B462, Paste_Here!A$2:A$850, 0)))="below expectations", "Below", "")))), ""), "")</f>
        <v/>
      </c>
      <c r="CM462" s="66"/>
      <c r="CN462" s="76" t="str">
        <f>IFERROR(IF(B462&lt;&gt;"", IF(AND(INDEX(Paste_Here!AC$2:AC$850, MATCH(B462, Paste_Here!A$2:A$850, 0))&lt;&gt;"", ISNUMBER(VALUE(INDEX(Paste_Here!AC$2:AC$850, MATCH(B462, Paste_Here!A$2:A$850, 0))))), INDEX(Paste_Here!AC$2:AC$850, MATCH(B462, Paste_Here!A$2:A$850, 0)), ""), ""), "")</f>
        <v/>
      </c>
      <c r="CO462" s="66"/>
      <c r="CP462" s="76"/>
      <c r="CQ462" s="66"/>
      <c r="CR462" s="76"/>
      <c r="CS462" s="66"/>
      <c r="CT462" s="76"/>
      <c r="CU462" s="66"/>
      <c r="CV462" s="76"/>
      <c r="CW462" s="66"/>
      <c r="CX462" s="76"/>
      <c r="CY462" s="66"/>
      <c r="CZ462" s="66"/>
      <c r="DA462" s="76" t="str">
        <f t="shared" si="62"/>
        <v/>
      </c>
      <c r="DB462" s="66"/>
      <c r="DC462" s="76" t="str">
        <f>IFERROR(IF(B462&lt;&gt;"", IF(AND(INDEX(Paste_Here!V$2:V$850, MATCH(B462, Paste_Here!A$2:A$850, 0))&lt;&gt;"", ISNUMBER(VALUE(INDEX(Paste_Here!V$2:V$850, MATCH(B462, Paste_Here!A$2:A$850, 0))))), INDEX(Paste_Here!V$2:V$850, MATCH(B462, Paste_Here!A$2:A$850, 0)), ""), ""), "")</f>
        <v/>
      </c>
      <c r="DD462" s="66"/>
      <c r="DE462" s="76" t="str">
        <f>IFERROR(IF(B462&lt;&gt;"", IF(ISNUMBER(SEARCH("highrisk", LOWER(INDEX(Paste_Here!W$2:W$850, MATCH(B462, Paste_Here!A$2:A$850, 0))))), "High Risk", IF(ISNUMBER(SEARCH("lowrisk", LOWER(INDEX(Paste_Here!W$2:W$850, MATCH(B462, Paste_Here!A$2:A$850, 0))))), "Low Risk", IF(ISNUMBER(SEARCH("somerisk", LOWER(INDEX(Paste_Here!W$2:W$850, MATCH(B462, Paste_Here!A$2:A$850, 0))))), "Some Risk", ""))), ""), "")</f>
        <v/>
      </c>
      <c r="DF462" s="66"/>
      <c r="DG462" s="76" t="str">
        <f>IFERROR(IF(B462&lt;&gt;"", IF(AND(INDEX(Paste_Here!S$2:S$850, MATCH(B462, Paste_Here!A$2:A$850, 0))&lt;&gt;"", ISNUMBER(VALUE(INDEX(Paste_Here!S$2:S$850, MATCH(B462, Paste_Here!A$2:A$850, 0))))), INDEX(Paste_Here!S$2:S$850, MATCH(B462, Paste_Here!A$2:A$850, 0)), ""), ""), "")</f>
        <v/>
      </c>
      <c r="DH462" s="66"/>
      <c r="DI462" s="76" t="str">
        <f>IFERROR(IF(B462&lt;&gt;"", IF(ISNUMBER(SEARCH("highrisk", LOWER(INDEX(Paste_Here!T$2:T$850, MATCH(B462, Paste_Here!A$2:A$850, 0))))), "High Risk", IF(ISNUMBER(SEARCH("lowrisk", LOWER(INDEX(Paste_Here!T$2:T$850, MATCH(B462, Paste_Here!A$2:A$850, 0))))), "Low Risk", IF(ISNUMBER(SEARCH("somerisk", LOWER(INDEX(Paste_Here!T$2:T$850, MATCH(B462, Paste_Here!A$2:A$850, 0))))), "Some Risk", ""))), ""), "")</f>
        <v/>
      </c>
      <c r="DJ462" s="66"/>
      <c r="DK462" s="76" t="str">
        <f>IFERROR(IF(B462&lt;&gt;"", IF(AND(INDEX(Paste_Here!AD$2:AD$850, MATCH(B462, Paste_Here!A$2:A$850, 0))&lt;&gt;"", ISNUMBER(VALUE(INDEX(Paste_Here!AD$2:AD$850, MATCH(B462, Paste_Here!A$2:A$850, 0))))), INDEX(Paste_Here!AD$2:AD$850, MATCH(B462, Paste_Here!A$2:A$850, 0)), ""), ""), "")</f>
        <v/>
      </c>
      <c r="DL462" s="66"/>
      <c r="DM462" s="76" t="str">
        <f>IFERROR(IF(B462&lt;&gt;"", IF(LOWER(INDEX(Paste_Here!AE$2:AE$850, MATCH(B462, Paste_Here!A$2:A$850, 0)))="approaching expectations", "Approaching", IF(LOWER(INDEX(Paste_Here!AE$2:AE$850, MATCH(B462, Paste_Here!A$2:A$850, 0)))="met expectations", "Met", IF(LOWER(INDEX(Paste_Here!AE$2:AE$850, MATCH(B462, Paste_Here!A$2:A$850, 0)))="exceeded expectations", "Exceeded", IF(LOWER(INDEX(Paste_Here!AE$2:AE$850, MATCH(B462, Paste_Here!A$2:A$850, 0)))="below expectations", "Below", "")))), ""), "")</f>
        <v/>
      </c>
      <c r="DN462" s="66"/>
      <c r="DO462" s="76"/>
      <c r="DP462" s="66"/>
      <c r="DQ462" s="76"/>
      <c r="DR462" s="66"/>
      <c r="DS462" s="76"/>
      <c r="DT462" s="66"/>
      <c r="DU462" s="76"/>
      <c r="DV462" s="66"/>
      <c r="DW462" s="66"/>
      <c r="DX462" s="76" t="str">
        <f t="shared" si="63"/>
        <v/>
      </c>
      <c r="DY462" s="66"/>
      <c r="DZ462" s="76"/>
      <c r="EA462" s="66"/>
      <c r="EB462" s="76"/>
      <c r="EC462" s="66"/>
      <c r="ED462" s="76" t="str">
        <f>IFERROR(IF(B462&lt;&gt;"", IF(AND(INDEX(Paste_Here!AF$2:AF$850, MATCH(B462, Paste_Here!A$2:A$850, 0))&lt;&gt;"", ISNUMBER(VALUE(INDEX(Paste_Here!AF$2:AF$850, MATCH(B462, Paste_Here!A$2:A$850, 0))))), INDEX(Paste_Here!AF$2:AF$850, MATCH(B462, Paste_Here!A$2:A$850, 0)), ""), ""), "")</f>
        <v/>
      </c>
      <c r="EE462" s="66"/>
      <c r="EF462" s="76"/>
      <c r="EG462" s="66"/>
      <c r="EH462" s="76"/>
      <c r="EI462" s="66"/>
      <c r="EJ462" s="76" t="str">
        <f>IFERROR(IF(B462&lt;&gt;"", IF(AND(INDEX(Paste_Here!AG$2:AG$850, MATCH(B462, Paste_Here!A$2:A$850, 0))&lt;&gt;"", ISNUMBER(VALUE(INDEX(Paste_Here!AG$2:AG$850, MATCH(B462, Paste_Here!A$2:A$850, 0))))), INDEX(Paste_Here!AG$2:AG$850, MATCH(B462, Paste_Here!A$2:A$850, 0)), ""), ""), "")</f>
        <v/>
      </c>
      <c r="EK462" s="66"/>
      <c r="EL462" s="76"/>
      <c r="EM462" s="66"/>
      <c r="EN462" s="76"/>
      <c r="EO462" s="66"/>
      <c r="EP462" s="76"/>
      <c r="EQ462" s="66"/>
      <c r="ER462" s="76"/>
      <c r="ES462" s="66"/>
      <c r="ET462" s="66"/>
      <c r="EU462" s="76"/>
      <c r="EV462" s="66"/>
      <c r="EW462" s="76"/>
      <c r="EX462" s="66"/>
      <c r="EY462" s="76"/>
      <c r="EZ462" s="66"/>
      <c r="FA462" s="76"/>
      <c r="FB462" s="66"/>
      <c r="FC462" s="76"/>
      <c r="FD462" s="66"/>
      <c r="FE462" s="76"/>
      <c r="FF462" s="66"/>
      <c r="FG462" s="76"/>
      <c r="FH462" s="66"/>
      <c r="FI462" s="76"/>
      <c r="FJ462" s="66"/>
      <c r="FK462" s="76"/>
      <c r="FL462" s="66"/>
      <c r="FM462" s="76"/>
      <c r="FN462" s="66"/>
      <c r="FO462" s="76"/>
      <c r="FP462" s="66"/>
      <c r="FQ462" s="76"/>
      <c r="FR462" s="66"/>
      <c r="FS462" s="76"/>
      <c r="FT462" s="66"/>
      <c r="FU462" s="76"/>
      <c r="FV462" s="66"/>
      <c r="FW462" s="76"/>
      <c r="FX462" s="66"/>
      <c r="FY462" s="76"/>
      <c r="FZ462" s="66"/>
      <c r="GA462" s="76"/>
      <c r="GB462" s="66"/>
      <c r="GC462" s="76"/>
      <c r="GD462" s="66"/>
      <c r="GE462" s="76"/>
      <c r="GF462" s="66"/>
      <c r="GG462" s="76"/>
      <c r="GH462" s="66"/>
      <c r="GI462" s="76"/>
      <c r="GJ462" s="66"/>
      <c r="GK462" s="76"/>
      <c r="GL462" s="66"/>
      <c r="GM462" s="76"/>
      <c r="GN462" s="66"/>
      <c r="GO462" s="76"/>
      <c r="GP462" s="66"/>
      <c r="GQ462" s="76"/>
      <c r="GR462" s="66"/>
      <c r="GS462" s="76"/>
      <c r="GT462" s="66"/>
      <c r="GU462" s="76"/>
      <c r="GV462" s="66"/>
      <c r="GW462" s="76"/>
      <c r="GX462" s="66"/>
      <c r="GY462" s="76"/>
      <c r="GZ462" s="66"/>
      <c r="HA462" s="76"/>
      <c r="HB462" s="66"/>
      <c r="HC462" s="76"/>
      <c r="HD462" s="66"/>
      <c r="HE462" s="76"/>
      <c r="HF462" s="66"/>
      <c r="HG462" s="76"/>
      <c r="HH462" s="66"/>
      <c r="HI462" s="76"/>
      <c r="HJ462" s="66"/>
      <c r="HK462" s="76"/>
      <c r="HL462" s="66"/>
      <c r="HM462" s="76"/>
      <c r="HN462" s="66"/>
      <c r="HO462" s="76"/>
      <c r="HP462" s="66"/>
      <c r="HQ462" s="76"/>
      <c r="HR462" s="66"/>
      <c r="HS462" s="76"/>
      <c r="HT462" s="66"/>
      <c r="HU462" s="76"/>
      <c r="HV462" s="66"/>
      <c r="HW462" s="76"/>
      <c r="HX462" s="66"/>
      <c r="HY462" s="76"/>
      <c r="HZ462" s="66"/>
      <c r="IA462" s="76"/>
      <c r="IB462" s="66"/>
      <c r="IC462" s="76"/>
      <c r="ID462" s="66"/>
      <c r="IE462" s="76"/>
      <c r="IF462" s="66"/>
      <c r="IG462" s="76"/>
      <c r="IH462" s="66"/>
      <c r="II462" s="76"/>
      <c r="IJ462" s="66"/>
      <c r="IK462" s="76"/>
      <c r="IL462" s="66"/>
      <c r="IM462" s="76"/>
      <c r="IN462" s="66"/>
      <c r="IO462" s="76"/>
      <c r="IP462" s="66"/>
      <c r="IQ462" s="76"/>
      <c r="IR462" s="66"/>
      <c r="IS462" s="76"/>
      <c r="IT462" s="66"/>
      <c r="IU462" s="76"/>
      <c r="IV462" s="66"/>
      <c r="IW462" s="76"/>
      <c r="IX462" s="66"/>
      <c r="IY462" s="76"/>
      <c r="IZ462" s="66"/>
      <c r="JA462" s="76"/>
      <c r="JB462" s="66"/>
      <c r="JC462" s="76"/>
      <c r="JD462" s="66"/>
      <c r="JE462" s="76"/>
      <c r="JF462" s="66"/>
      <c r="JG462" s="76"/>
      <c r="JH462" s="66"/>
      <c r="JI462" s="76"/>
      <c r="JJ462" s="66"/>
      <c r="JK462" s="76"/>
      <c r="JL462" s="66"/>
      <c r="JM462" s="76"/>
      <c r="JN462" s="66"/>
      <c r="JO462" s="76"/>
      <c r="JP462" s="66"/>
      <c r="JQ462" s="76"/>
      <c r="JR462" s="66"/>
      <c r="JS462" s="76"/>
      <c r="JT462" s="66"/>
      <c r="JU462" s="76"/>
      <c r="JV462" s="66"/>
      <c r="JW462" s="76"/>
      <c r="JX462" s="66"/>
      <c r="JY462" s="76"/>
      <c r="JZ462" s="66"/>
      <c r="KA462" s="76"/>
      <c r="KB462" s="66"/>
      <c r="KC462" s="76"/>
      <c r="KD462" s="66"/>
      <c r="KE462" s="76"/>
      <c r="KF462" s="66"/>
      <c r="KG462" s="76"/>
      <c r="KH462" s="66"/>
      <c r="KI462" s="76"/>
      <c r="KJ462" s="66"/>
      <c r="KK462" s="76"/>
      <c r="KL462" s="66"/>
      <c r="KM462" s="76"/>
      <c r="KN462" s="66"/>
      <c r="KO462" s="76"/>
      <c r="KP462" s="66"/>
      <c r="KQ462" s="76"/>
      <c r="KR462" s="66"/>
      <c r="KS462" s="76"/>
      <c r="KT462" s="66"/>
      <c r="KU462" s="76"/>
      <c r="KV462" s="66"/>
      <c r="KW462" s="76"/>
      <c r="KX462" s="66"/>
      <c r="KY462" s="76"/>
      <c r="KZ462" s="66"/>
      <c r="LA462" s="76"/>
      <c r="LB462" s="66"/>
      <c r="LC462" s="76"/>
      <c r="LD462" s="66"/>
      <c r="LE462" s="76"/>
      <c r="LF462" s="66"/>
      <c r="LG462" s="76"/>
      <c r="LH462" s="66"/>
      <c r="LI462" s="76"/>
      <c r="LJ462" s="66"/>
      <c r="LK462" s="76"/>
      <c r="LL462" s="66"/>
      <c r="LM462" s="76"/>
      <c r="LN462" s="66"/>
      <c r="LO462" s="76"/>
      <c r="LP462" s="66"/>
      <c r="LQ462" s="76"/>
      <c r="LR462" s="66"/>
      <c r="LS462" s="76"/>
      <c r="LT462" s="66"/>
      <c r="LU462" s="76"/>
      <c r="LV462" s="66"/>
      <c r="LW462" s="76"/>
      <c r="LX462" s="66"/>
      <c r="LY462" s="76"/>
      <c r="LZ462" s="66"/>
      <c r="MA462" s="76"/>
      <c r="MB462" s="66"/>
      <c r="MC462" s="76"/>
      <c r="MD462" s="66"/>
      <c r="MG462" s="1" t="str" cm="1">
        <f t="array" ref="MG462">IFERROR(INDEX(Paste_Here!$B$2:$B$850, MATCH(0, COUNTIF(MG$4:MG461, Paste_Here!$B$2:$B$850) + IF(Paste_Here!$B$2:$B$850="", 1, 0), 0)), "")</f>
        <v/>
      </c>
      <c r="MH462" s="1" t="str">
        <f>IF(MG462&lt;&gt;"", INDEX(Paste_Here!$A$2:$A$850, MATCH(MG462, Paste_Here!$B$2:$B$850, 0)), "")</f>
        <v/>
      </c>
      <c r="MI462" s="1" t="str">
        <f t="shared" si="64"/>
        <v/>
      </c>
      <c r="MJ462" s="1" t="str" cm="1">
        <f t="array" ref="MJ462">IFERROR(INDEX($MI$5:$MI$850, MATCH(SMALL(IF($MI$5:$MI$850&lt;&gt;"", COUNTIF($MI$5:$MI$850, "&lt;"&amp;$MI$5:$MI$850)+1), ROW()-ROW($MJ$5)+1), COUNTIF($MI$5:$MI$850, "&lt;"&amp;$MI$5:$MI$850)+1, 0)), "")</f>
        <v/>
      </c>
    </row>
    <row r="463" spans="1:348">
      <c r="A463" s="66"/>
      <c r="B463" s="76" t="str">
        <f t="shared" si="57"/>
        <v/>
      </c>
      <c r="C463" s="66"/>
      <c r="D463" s="76" t="str">
        <f>IFERROR(IF(B463&lt;&gt;"", IF(AND(INDEX(Paste_Here!B$2:B$850, MATCH(B463, Paste_Here!A$2:A$850, 0))&lt;&gt;"", ISNUMBER(VALUE(INDEX(Paste_Here!B$2:B$850, MATCH(B463, Paste_Here!A$2:A$850, 0))))), INDEX(Paste_Here!B$2:B$850, MATCH(B463, Paste_Here!A$2:A$850, 0)), ""), ""), "")</f>
        <v/>
      </c>
      <c r="E463" s="66"/>
      <c r="F463" s="76" t="str">
        <f>IFERROR(IF(B463&lt;&gt;"", IF(ISTEXT(INDEX(Paste_Here!K$2:K$850, MATCH(B463, Paste_Here!A$2:A$850, 0))), INDEX(Paste_Here!K$2:K$850, MATCH(B463, Paste_Here!A$2:A$850, 0)), ""), ""), "")</f>
        <v/>
      </c>
      <c r="G463" s="66"/>
      <c r="H463" s="76" t="str">
        <f>IFERROR(IF(B463&lt;&gt;"", IF(ISTEXT(INDEX(Paste_Here!C$2:C$850, MATCH(B463, Paste_Here!A$2:A$850, 0))), INDEX(Paste_Here!C$2:C$850, MATCH(B463, Paste_Here!A$2:A$850, 0)), ""), ""), "")</f>
        <v/>
      </c>
      <c r="I463" s="66"/>
      <c r="J463" s="76" t="str">
        <f>IFERROR(IF(B463&lt;&gt;"", IF(ISNUMBER(SEARCH("s", LOWER(INDEX(Paste_Here!M$2:M$850, MATCH(B463, Paste_Here!A$2:A$850, 0))))), "Yes", IF(INDEX(Paste_Here!M$2:M$850, MATCH(B463, Paste_Here!A$2:A$850, 0))&lt;&gt;"", "No", "")), ""), "")</f>
        <v/>
      </c>
      <c r="K463" s="66"/>
      <c r="L463" s="76" t="str">
        <f>IFERROR(IF(B463&lt;&gt;"", IF(ISNUMBER(SEARCH("yes", LOWER(INDEX(Paste_Here!E$2:E$850, MATCH(B463, Paste_Here!A$2:A$850, 0))))), "Yes", IF(ISNUMBER(SEARCH("no", LOWER(INDEX(Paste_Here!E$2:E$850, MATCH(B463, Paste_Here!A$2:A$850, 0))))), "No", "")), ""), "")</f>
        <v/>
      </c>
      <c r="M463" s="66"/>
      <c r="N463" s="76" t="str">
        <f>IFERROR(IF(B463&lt;&gt;"", IF(ISNUMBER(SEARCH("yes", LOWER(INDEX(Paste_Here!F$2:F$850, MATCH(B463, Paste_Here!A$2:A$850, 0))))), "Yes", IF(ISNUMBER(SEARCH("no", LOWER(INDEX(Paste_Here!F$2:F$850, MATCH(B463, Paste_Here!A$2:A$850, 0))))), "No", "")), ""), "")</f>
        <v/>
      </c>
      <c r="O463" s="66"/>
      <c r="P463" s="76" t="str">
        <f>IFERROR(IF(B463&lt;&gt;"", IF(ISNUMBER(SEARCH("yes", LOWER(INDEX(Paste_Here!L$2:L$850, MATCH(B463, Paste_Here!A$2:A$850, 0))))), "Yes", IF(ISNUMBER(SEARCH("no", LOWER(INDEX(Paste_Here!L$2:L$850, MATCH(B463, Paste_Here!A$2:A$850, 0))))), "No", "")), ""), "")</f>
        <v/>
      </c>
      <c r="Q463" s="66"/>
      <c r="R463" s="76" t="str">
        <f>IFERROR(IF(B463&lt;&gt;"", IF(ISNUMBER(SEARCH("transitional 2", LOWER(INDEX(Paste_Here!D$2:D$850, MATCH(B463, Paste_Here!A$2:A$850, 0))))), "T2", IF(ISNUMBER(SEARCH("transitional 1", LOWER(INDEX(Paste_Here!D$2:D$850, MATCH(B463, Paste_Here!A$2:A$850, 0))))), "T1", IF(ISNUMBER(SEARCH("waived ell services", LOWER(INDEX(Paste_Here!D$2:D$850, MATCH(B463, Paste_Here!A$2:A$850, 0))))), "W", IF(ISNUMBER(SEARCH("english language learner", LOWER(INDEX(Paste_Here!D$2:D$850, MATCH(B463, Paste_Here!A$2:A$850, 0))))), "L", "")))), ""), "")</f>
        <v/>
      </c>
      <c r="S463" s="66"/>
      <c r="T463" s="76" t="str">
        <f>IFERROR(IF(B463&lt;&gt;"", IF(ISNUMBER(SEARCH("yes", LOWER(INDEX(Paste_Here!I$2:I$850, MATCH(B463, Paste_Here!A$2:A$850, 0))))), "Yes", IF(ISNUMBER(SEARCH("no", LOWER(INDEX(Paste_Here!I$2:I$850, MATCH(B463, Paste_Here!A$2:A$850, 0))))), "No", "")), ""), "")</f>
        <v/>
      </c>
      <c r="U463" s="66"/>
      <c r="V463" s="76" t="str">
        <f>IFERROR(IF(B463&lt;&gt;"", IF(ISTEXT(INDEX(Paste_Here!J$2:J$850, MATCH(B463, Paste_Here!A$2:A$850, 0))), VALUE(INDEX(Paste_Here!J$2:J$850, MATCH(B463, Paste_Here!A$2:A$850, 0))), ""), ""), "")</f>
        <v/>
      </c>
      <c r="W463" s="66"/>
      <c r="X463" s="66"/>
      <c r="Y463" s="76" t="str">
        <f t="shared" si="58"/>
        <v/>
      </c>
      <c r="Z463" s="66"/>
      <c r="AA463" s="76" t="str">
        <f>IFERROR(IF(B463&lt;&gt;"", IF(AND(INDEX(Paste_Here!AI$2:AI$850, MATCH(B463, Paste_Here!A$2:A$850, 0))&lt;&gt;"", ISNUMBER(VALUE(INDEX(Paste_Here!AI$2:AI$850, MATCH(B463, Paste_Here!A$2:A$850, 0))))), INDEX(Paste_Here!AI$2:AI$850, MATCH(B463, Paste_Here!A$2:A$850, 0)), ""), ""), "")</f>
        <v/>
      </c>
      <c r="AB463" s="66"/>
      <c r="AC463" s="76" t="str">
        <f>IFERROR(IF(B463&lt;&gt;"", IF(AND(INDEX(Paste_Here!AJ$2:AJ$850, MATCH(B463, Paste_Here!A$2:A$850, 0))&lt;&gt;"", ISNUMBER(VALUE(INDEX(Paste_Here!AJ$2:AJ$850, MATCH(B463, Paste_Here!A$2:A$850, 0))))), INDEX(Paste_Here!AJ$2:AJ$850, MATCH(B463, Paste_Here!A$2:A$850, 0)), ""), ""), "")</f>
        <v/>
      </c>
      <c r="AD463" s="66"/>
      <c r="AE463" s="76" t="str">
        <f>IFERROR(IF(B463&lt;&gt;"", IF(AND(INDEX(Paste_Here!AK$2:AK$850, MATCH(B463, Paste_Here!A$2:A$850, 0))&lt;&gt;"", ISNUMBER(VALUE(INDEX(Paste_Here!AK$2:AK$850, MATCH(B463, Paste_Here!A$2:A$850, 0))))), INDEX(Paste_Here!AK$2:AK$850, MATCH(B463, Paste_Here!A$2:A$850, 0)), ""), ""), "")</f>
        <v/>
      </c>
      <c r="AF463" s="66"/>
      <c r="AG463" s="76" t="str">
        <f>IFERROR(IF(B463&lt;&gt;"", IF(AND(INDEX(Paste_Here!AL$2:AL$850, MATCH(B463, Paste_Here!A$2:A$850, 0))&lt;&gt;"", ISNUMBER(VALUE(INDEX(Paste_Here!AL$2:AL$850, MATCH(B463, Paste_Here!A$2:A$850, 0))))), INDEX(Paste_Here!AL$2:AL$850, MATCH(B463, Paste_Here!A$2:A$850, 0)), ""), ""), "")</f>
        <v/>
      </c>
      <c r="AH463" s="66"/>
      <c r="AI463" s="76" t="str">
        <f>IFERROR(IF(B463&lt;&gt;"", IF(AND(INDEX(Paste_Here!AH$2:AH$850, MATCH(B463, Paste_Here!A$2:A$850, 0))&lt;&gt;"", ISNUMBER(VALUE(INDEX(Paste_Here!AH$2:AH$850, MATCH(B463, Paste_Here!A$2:A$850, 0))))), IF(VALUE(INDEX(Paste_Here!AH$2:AH$850, MATCH(B463, Paste_Here!A$2:A$850, 0)))=0, "", INDEX(Paste_Here!AH$2:AH$850, MATCH(B463, Paste_Here!A$2:A$850, 0))), ""), ""), "")</f>
        <v/>
      </c>
      <c r="AJ463" s="66"/>
      <c r="AK463" s="76" t="str">
        <f>IFERROR(IF(B463&lt;&gt;"", IF(AND(INDEX(Paste_Here!N$2:N$850, MATCH(B463, Paste_Here!A$2:A$850, 0))&lt;&gt;"", ISNUMBER(VALUE(INDEX(Paste_Here!N$2:N$850, MATCH(B463, Paste_Here!A$2:A$850, 0))))), INDEX(Paste_Here!N$2:N$850, MATCH(B463, Paste_Here!A$2:A$850, 0)), ""), ""), "")</f>
        <v/>
      </c>
      <c r="AL463" s="66"/>
      <c r="AM463" s="76" t="str">
        <f>IFERROR(IF(B463&lt;&gt;"", IF(AND(INDEX(Paste_Here!O$2:O$850, MATCH(B463, Paste_Here!A$2:A$850, 0))&lt;&gt;"", ISNUMBER(VALUE(INDEX(Paste_Here!O$2:O$850, MATCH(B463, Paste_Here!A$2:A$850, 0))))), INDEX(Paste_Here!O$2:O$850, MATCH(B463, Paste_Here!A$2:A$850, 0)), ""), ""), "")</f>
        <v/>
      </c>
      <c r="AN463" s="66"/>
      <c r="AO463" s="76"/>
      <c r="AP463" s="66"/>
      <c r="AQ463" s="76"/>
      <c r="AR463" s="66"/>
      <c r="AS463" s="76"/>
      <c r="AT463" s="66"/>
      <c r="AU463" s="66"/>
      <c r="AV463" s="76" t="str">
        <f t="shared" si="59"/>
        <v/>
      </c>
      <c r="AW463" s="66"/>
      <c r="AX463" s="76" t="str">
        <f>IFERROR(IF(B463&lt;&gt;"", IF(ISNUMBER(SEARCH("Revealed-Potential (Primary Focus)", LOWER(INDEX(Paste_Here!Z$2:Z$850, MATCH(B463, Paste_Here!A$2:A$850, 0))))), "Rev-Potential: Prim", IF(ISNUMBER(SEARCH("Revealed-Potential (Secondary Focus)", LOWER(INDEX(Paste_Here!Z$2:Z$850, MATCH(B463, Paste_Here!A$2:A$850, 0))))), "Rev-Potential: Sec", IF(ISNUMBER(SEARCH("Monitoring", LOWER(INDEX(Paste_Here!Z$2:Z$850, MATCH(B463, Paste_Here!A$2:A$850, 0))))), "Monitoring", IF(ISNUMBER(SEARCH("At-Promise (Secondary Focus)", LOWER(INDEX(Paste_Here!Z$2:Z$850, MATCH(B463, Paste_Here!A$2:A$850, 0))))), "At-Promise: Sec", IF(ISNUMBER(SEARCH("At-Promise (Primary Focus)", LOWER(INDEX(Paste_Here!Z$2:Z$850, MATCH(B463, Paste_Here!A$2:A$850, 0))))), "At-Promise: Prim", ""))))), ""), "")</f>
        <v/>
      </c>
      <c r="AY463" s="66"/>
      <c r="AZ463" s="76"/>
      <c r="BA463" s="66"/>
      <c r="BB463" s="76"/>
      <c r="BC463" s="66"/>
      <c r="BD463" s="76"/>
      <c r="BE463" s="66"/>
      <c r="BF463" s="76"/>
      <c r="BG463" s="66"/>
      <c r="BH463" s="76"/>
      <c r="BI463" s="66"/>
      <c r="BJ463" s="66"/>
      <c r="BK463" s="76" t="str">
        <f t="shared" si="60"/>
        <v/>
      </c>
      <c r="BL463" s="66"/>
      <c r="BM463" s="76" t="str">
        <f>IFERROR(IF(B463&lt;&gt;"", IF(AND(ISNUMBER(VALUE(SUBSTITUTE(SUBSTITUTE(Paste_Here!R463, "br", "-"), "L", ""))), VALUE(SUBSTITUTE(SUBSTITUTE(Paste_Here!R463, "br", "-"), "L", "")) &gt;= 1095), "Yes", IF(AND(ISNUMBER(VALUE(SUBSTITUTE(SUBSTITUTE(Paste_Here!R463, "br", "-"), "L", ""))), VALUE(SUBSTITUTE(SUBSTITUTE(Paste_Here!R463, "br", "-"), "L", "")) &lt;= 1094), "No", "")), ""), "")</f>
        <v/>
      </c>
      <c r="BN463" s="66"/>
      <c r="BO463" s="76" t="str">
        <f>IFERROR(IF(B463&lt;&gt;"", IF(COUNTIF(INDEX(Paste_Here!Y$2:AB$850, MATCH(B463, Paste_Here!A$2:A$850, 0), 0), "yes") &gt; 0, "Yes", IF(COUNTIF(INDEX(Paste_Here!Y$2:AB$850, MATCH(B463, Paste_Here!A$2:A$850, 0), 0), "no") &gt; 0, "No", "")), ""), "")</f>
        <v/>
      </c>
      <c r="BP463" s="66"/>
      <c r="BQ463" s="76" t="str">
        <f>IFERROR(IF(B463&lt;&gt;"", IF(AND(ISNUMBER(VALUE(SUBSTITUTE(SUBSTITUTE(Paste_Here!U463, "em", "-"), "q", ""))), VALUE(SUBSTITUTE(SUBSTITUTE(Paste_Here!U463, "em", "-"), "q", "")) &gt;= 910), "Yes", IF(AND(ISNUMBER(VALUE(SUBSTITUTE(SUBSTITUTE(Paste_Here!U463, "em", "-"), "q", ""))), VALUE(SUBSTITUTE(SUBSTITUTE(Paste_Here!U463, "em", "-"), "q", "")) &lt;= 909), "No", "")), ""), "")</f>
        <v/>
      </c>
      <c r="BR463" s="66"/>
      <c r="BS463" s="76" t="str">
        <f>IFERROR(IF(B463&lt;&gt;"", IF(AND(INDEX(Paste_Here!X$2:X$850, MATCH(B463, Paste_Here!A$2:A$850, 0))&lt;&gt;"", ISNUMBER(VALUE(INDEX(Paste_Here!X$2:X$850, MATCH(B463, Paste_Here!A$2:A$850, 0))))), INDEX(Paste_Here!X$2:X$850, MATCH(B463, Paste_Here!A$2:A$850, 0)), ""), ""), "")</f>
        <v/>
      </c>
      <c r="BT463" s="66"/>
      <c r="BU463" s="76" t="str">
        <f>IFERROR(IF(B463&lt;&gt;"", IF(ISNUMBER(VALUE(INDEX(Paste_Here!G$2:G$850, MATCH(B463, Paste_Here!A$2:A$850, 0)))), IF(VALUE(INDEX(Paste_Here!G$2:G$850, MATCH(B463, Paste_Here!A$2:A$850, 0)))=0, "No", IF(AND(VALUE(INDEX(Paste_Here!G$2:G$850, MATCH(B463, Paste_Here!A$2:A$850, 0)))&gt;=1, VALUE(INDEX(Paste_Here!G$2:G$850, MATCH(B463, Paste_Here!A$2:A$850, 0)))&lt;=4), VALUE(INDEX(Paste_Here!G$2:G$850, MATCH(B463, Paste_Here!A$2:A$850, 0))), "")), ""), ""), "")</f>
        <v/>
      </c>
      <c r="BV463" s="66"/>
      <c r="BW463" s="76" t="str">
        <f>IFERROR(IF(B463&lt;&gt;"", IF(ISNUMBER(VALUE(INDEX(Paste_Here!H$2:H$850, MATCH(B463, Paste_Here!A$2:A$850, 0)))), IF(VALUE(INDEX(Paste_Here!H$2:H$850, MATCH(B463, Paste_Here!A$2:A$850, 0)))=0, "No", IF(AND(VALUE(INDEX(Paste_Here!H$2:H$850, MATCH(B463, Paste_Here!A$2:A$850, 0)))&gt;=1, VALUE(INDEX(Paste_Here!H$2:H$850, MATCH(B463, Paste_Here!A$2:A$850, 0)))&lt;=4), VALUE(INDEX(Paste_Here!H$2:H$850, MATCH(B463, Paste_Here!A$2:A$850, 0))), "")), ""), ""), "")</f>
        <v/>
      </c>
      <c r="BX463" s="66"/>
      <c r="BY463" s="76"/>
      <c r="BZ463" s="66"/>
      <c r="CA463" s="76"/>
      <c r="CB463" s="66"/>
      <c r="CC463" s="66"/>
      <c r="CD463" s="76" t="str">
        <f t="shared" si="61"/>
        <v/>
      </c>
      <c r="CE463" s="66"/>
      <c r="CF463" s="76" t="str">
        <f>IFERROR(IF(B463&lt;&gt;"", IF(AND(INDEX(Paste_Here!P$2:P$850, MATCH(B463, Paste_Here!A$2:A$850, 0))&lt;&gt;"", ISNUMBER(VALUE(INDEX(Paste_Here!P$2:P$850, MATCH(B463, Paste_Here!A$2:A$850, 0))))), INDEX(Paste_Here!P$2:P$850, MATCH(B463, Paste_Here!A$2:A$850, 0)), ""), ""), "")</f>
        <v/>
      </c>
      <c r="CG463" s="66"/>
      <c r="CH463" s="76" t="str">
        <f>IFERROR(IF(B463&lt;&gt;"", IF(ISNUMBER(SEARCH("highrisk", LOWER(INDEX(Paste_Here!Q$2:Q$850, MATCH(B463, Paste_Here!A$2:A$850, 0))))), "High Risk", IF(ISNUMBER(SEARCH("lowrisk", LOWER(INDEX(Paste_Here!Q$2:Q$850, MATCH(B463, Paste_Here!A$2:A$850, 0))))), "Low Risk", IF(ISNUMBER(SEARCH("somerisk", LOWER(INDEX(Paste_Here!Q$2:Q$850, MATCH(B463, Paste_Here!A$2:A$850, 0))))), "Some Risk", ""))), ""), "")</f>
        <v/>
      </c>
      <c r="CI463" s="66"/>
      <c r="CJ463" s="76" t="str">
        <f>IFERROR(IF(B463&lt;&gt;"", IF(AND(INDEX(Paste_Here!AA$2:AA$850, MATCH(B463, Paste_Here!A$2:A$850, 0))&lt;&gt;"", ISNUMBER(VALUE(INDEX(Paste_Here!AA$2:AA$850, MATCH(B463, Paste_Here!A$2:A$850, 0))))), INDEX(Paste_Here!AA$2:AA$850, MATCH(B463, Paste_Here!A$2:A$850, 0)), ""), ""), "")</f>
        <v/>
      </c>
      <c r="CK463" s="66"/>
      <c r="CL463" s="76" t="str">
        <f>IFERROR(IF(B463&lt;&gt;"", IF(LOWER(INDEX(Paste_Here!AB$2:AB$850, MATCH(B463, Paste_Here!A$2:A$850, 0)))="approaching expectations", "Approaching", IF(LOWER(INDEX(Paste_Here!AB$2:AB$850, MATCH(B463, Paste_Here!A$2:A$850, 0)))="met expectations", "Met", IF(LOWER(INDEX(Paste_Here!AB$2:AB$850, MATCH(B463, Paste_Here!A$2:A$850, 0)))="exceeded expectations", "Exceeded", IF(LOWER(INDEX(Paste_Here!AB$2:AB$850, MATCH(B463, Paste_Here!A$2:A$850, 0)))="below expectations", "Below", "")))), ""), "")</f>
        <v/>
      </c>
      <c r="CM463" s="66"/>
      <c r="CN463" s="76" t="str">
        <f>IFERROR(IF(B463&lt;&gt;"", IF(AND(INDEX(Paste_Here!AC$2:AC$850, MATCH(B463, Paste_Here!A$2:A$850, 0))&lt;&gt;"", ISNUMBER(VALUE(INDEX(Paste_Here!AC$2:AC$850, MATCH(B463, Paste_Here!A$2:A$850, 0))))), INDEX(Paste_Here!AC$2:AC$850, MATCH(B463, Paste_Here!A$2:A$850, 0)), ""), ""), "")</f>
        <v/>
      </c>
      <c r="CO463" s="66"/>
      <c r="CP463" s="76"/>
      <c r="CQ463" s="66"/>
      <c r="CR463" s="76"/>
      <c r="CS463" s="66"/>
      <c r="CT463" s="76"/>
      <c r="CU463" s="66"/>
      <c r="CV463" s="76"/>
      <c r="CW463" s="66"/>
      <c r="CX463" s="76"/>
      <c r="CY463" s="66"/>
      <c r="CZ463" s="66"/>
      <c r="DA463" s="76" t="str">
        <f t="shared" si="62"/>
        <v/>
      </c>
      <c r="DB463" s="66"/>
      <c r="DC463" s="76" t="str">
        <f>IFERROR(IF(B463&lt;&gt;"", IF(AND(INDEX(Paste_Here!V$2:V$850, MATCH(B463, Paste_Here!A$2:A$850, 0))&lt;&gt;"", ISNUMBER(VALUE(INDEX(Paste_Here!V$2:V$850, MATCH(B463, Paste_Here!A$2:A$850, 0))))), INDEX(Paste_Here!V$2:V$850, MATCH(B463, Paste_Here!A$2:A$850, 0)), ""), ""), "")</f>
        <v/>
      </c>
      <c r="DD463" s="66"/>
      <c r="DE463" s="76" t="str">
        <f>IFERROR(IF(B463&lt;&gt;"", IF(ISNUMBER(SEARCH("highrisk", LOWER(INDEX(Paste_Here!W$2:W$850, MATCH(B463, Paste_Here!A$2:A$850, 0))))), "High Risk", IF(ISNUMBER(SEARCH("lowrisk", LOWER(INDEX(Paste_Here!W$2:W$850, MATCH(B463, Paste_Here!A$2:A$850, 0))))), "Low Risk", IF(ISNUMBER(SEARCH("somerisk", LOWER(INDEX(Paste_Here!W$2:W$850, MATCH(B463, Paste_Here!A$2:A$850, 0))))), "Some Risk", ""))), ""), "")</f>
        <v/>
      </c>
      <c r="DF463" s="66"/>
      <c r="DG463" s="76" t="str">
        <f>IFERROR(IF(B463&lt;&gt;"", IF(AND(INDEX(Paste_Here!S$2:S$850, MATCH(B463, Paste_Here!A$2:A$850, 0))&lt;&gt;"", ISNUMBER(VALUE(INDEX(Paste_Here!S$2:S$850, MATCH(B463, Paste_Here!A$2:A$850, 0))))), INDEX(Paste_Here!S$2:S$850, MATCH(B463, Paste_Here!A$2:A$850, 0)), ""), ""), "")</f>
        <v/>
      </c>
      <c r="DH463" s="66"/>
      <c r="DI463" s="76" t="str">
        <f>IFERROR(IF(B463&lt;&gt;"", IF(ISNUMBER(SEARCH("highrisk", LOWER(INDEX(Paste_Here!T$2:T$850, MATCH(B463, Paste_Here!A$2:A$850, 0))))), "High Risk", IF(ISNUMBER(SEARCH("lowrisk", LOWER(INDEX(Paste_Here!T$2:T$850, MATCH(B463, Paste_Here!A$2:A$850, 0))))), "Low Risk", IF(ISNUMBER(SEARCH("somerisk", LOWER(INDEX(Paste_Here!T$2:T$850, MATCH(B463, Paste_Here!A$2:A$850, 0))))), "Some Risk", ""))), ""), "")</f>
        <v/>
      </c>
      <c r="DJ463" s="66"/>
      <c r="DK463" s="76" t="str">
        <f>IFERROR(IF(B463&lt;&gt;"", IF(AND(INDEX(Paste_Here!AD$2:AD$850, MATCH(B463, Paste_Here!A$2:A$850, 0))&lt;&gt;"", ISNUMBER(VALUE(INDEX(Paste_Here!AD$2:AD$850, MATCH(B463, Paste_Here!A$2:A$850, 0))))), INDEX(Paste_Here!AD$2:AD$850, MATCH(B463, Paste_Here!A$2:A$850, 0)), ""), ""), "")</f>
        <v/>
      </c>
      <c r="DL463" s="66"/>
      <c r="DM463" s="76" t="str">
        <f>IFERROR(IF(B463&lt;&gt;"", IF(LOWER(INDEX(Paste_Here!AE$2:AE$850, MATCH(B463, Paste_Here!A$2:A$850, 0)))="approaching expectations", "Approaching", IF(LOWER(INDEX(Paste_Here!AE$2:AE$850, MATCH(B463, Paste_Here!A$2:A$850, 0)))="met expectations", "Met", IF(LOWER(INDEX(Paste_Here!AE$2:AE$850, MATCH(B463, Paste_Here!A$2:A$850, 0)))="exceeded expectations", "Exceeded", IF(LOWER(INDEX(Paste_Here!AE$2:AE$850, MATCH(B463, Paste_Here!A$2:A$850, 0)))="below expectations", "Below", "")))), ""), "")</f>
        <v/>
      </c>
      <c r="DN463" s="66"/>
      <c r="DO463" s="76"/>
      <c r="DP463" s="66"/>
      <c r="DQ463" s="76"/>
      <c r="DR463" s="66"/>
      <c r="DS463" s="76"/>
      <c r="DT463" s="66"/>
      <c r="DU463" s="76"/>
      <c r="DV463" s="66"/>
      <c r="DW463" s="66"/>
      <c r="DX463" s="76" t="str">
        <f t="shared" si="63"/>
        <v/>
      </c>
      <c r="DY463" s="66"/>
      <c r="DZ463" s="76"/>
      <c r="EA463" s="66"/>
      <c r="EB463" s="76"/>
      <c r="EC463" s="66"/>
      <c r="ED463" s="76" t="str">
        <f>IFERROR(IF(B463&lt;&gt;"", IF(AND(INDEX(Paste_Here!AF$2:AF$850, MATCH(B463, Paste_Here!A$2:A$850, 0))&lt;&gt;"", ISNUMBER(VALUE(INDEX(Paste_Here!AF$2:AF$850, MATCH(B463, Paste_Here!A$2:A$850, 0))))), INDEX(Paste_Here!AF$2:AF$850, MATCH(B463, Paste_Here!A$2:A$850, 0)), ""), ""), "")</f>
        <v/>
      </c>
      <c r="EE463" s="66"/>
      <c r="EF463" s="76"/>
      <c r="EG463" s="66"/>
      <c r="EH463" s="76"/>
      <c r="EI463" s="66"/>
      <c r="EJ463" s="76" t="str">
        <f>IFERROR(IF(B463&lt;&gt;"", IF(AND(INDEX(Paste_Here!AG$2:AG$850, MATCH(B463, Paste_Here!A$2:A$850, 0))&lt;&gt;"", ISNUMBER(VALUE(INDEX(Paste_Here!AG$2:AG$850, MATCH(B463, Paste_Here!A$2:A$850, 0))))), INDEX(Paste_Here!AG$2:AG$850, MATCH(B463, Paste_Here!A$2:A$850, 0)), ""), ""), "")</f>
        <v/>
      </c>
      <c r="EK463" s="66"/>
      <c r="EL463" s="76"/>
      <c r="EM463" s="66"/>
      <c r="EN463" s="76"/>
      <c r="EO463" s="66"/>
      <c r="EP463" s="76"/>
      <c r="EQ463" s="66"/>
      <c r="ER463" s="76"/>
      <c r="ES463" s="66"/>
      <c r="ET463" s="66"/>
      <c r="EU463" s="76"/>
      <c r="EV463" s="66"/>
      <c r="EW463" s="76"/>
      <c r="EX463" s="66"/>
      <c r="EY463" s="76"/>
      <c r="EZ463" s="66"/>
      <c r="FA463" s="76"/>
      <c r="FB463" s="66"/>
      <c r="FC463" s="76"/>
      <c r="FD463" s="66"/>
      <c r="FE463" s="76"/>
      <c r="FF463" s="66"/>
      <c r="FG463" s="76"/>
      <c r="FH463" s="66"/>
      <c r="FI463" s="76"/>
      <c r="FJ463" s="66"/>
      <c r="FK463" s="76"/>
      <c r="FL463" s="66"/>
      <c r="FM463" s="76"/>
      <c r="FN463" s="66"/>
      <c r="FO463" s="76"/>
      <c r="FP463" s="66"/>
      <c r="FQ463" s="76"/>
      <c r="FR463" s="66"/>
      <c r="FS463" s="76"/>
      <c r="FT463" s="66"/>
      <c r="FU463" s="76"/>
      <c r="FV463" s="66"/>
      <c r="FW463" s="76"/>
      <c r="FX463" s="66"/>
      <c r="FY463" s="76"/>
      <c r="FZ463" s="66"/>
      <c r="GA463" s="76"/>
      <c r="GB463" s="66"/>
      <c r="GC463" s="76"/>
      <c r="GD463" s="66"/>
      <c r="GE463" s="76"/>
      <c r="GF463" s="66"/>
      <c r="GG463" s="76"/>
      <c r="GH463" s="66"/>
      <c r="GI463" s="76"/>
      <c r="GJ463" s="66"/>
      <c r="GK463" s="76"/>
      <c r="GL463" s="66"/>
      <c r="GM463" s="76"/>
      <c r="GN463" s="66"/>
      <c r="GO463" s="76"/>
      <c r="GP463" s="66"/>
      <c r="GQ463" s="76"/>
      <c r="GR463" s="66"/>
      <c r="GS463" s="76"/>
      <c r="GT463" s="66"/>
      <c r="GU463" s="76"/>
      <c r="GV463" s="66"/>
      <c r="GW463" s="76"/>
      <c r="GX463" s="66"/>
      <c r="GY463" s="76"/>
      <c r="GZ463" s="66"/>
      <c r="HA463" s="76"/>
      <c r="HB463" s="66"/>
      <c r="HC463" s="76"/>
      <c r="HD463" s="66"/>
      <c r="HE463" s="76"/>
      <c r="HF463" s="66"/>
      <c r="HG463" s="76"/>
      <c r="HH463" s="66"/>
      <c r="HI463" s="76"/>
      <c r="HJ463" s="66"/>
      <c r="HK463" s="76"/>
      <c r="HL463" s="66"/>
      <c r="HM463" s="76"/>
      <c r="HN463" s="66"/>
      <c r="HO463" s="76"/>
      <c r="HP463" s="66"/>
      <c r="HQ463" s="76"/>
      <c r="HR463" s="66"/>
      <c r="HS463" s="76"/>
      <c r="HT463" s="66"/>
      <c r="HU463" s="76"/>
      <c r="HV463" s="66"/>
      <c r="HW463" s="76"/>
      <c r="HX463" s="66"/>
      <c r="HY463" s="76"/>
      <c r="HZ463" s="66"/>
      <c r="IA463" s="76"/>
      <c r="IB463" s="66"/>
      <c r="IC463" s="76"/>
      <c r="ID463" s="66"/>
      <c r="IE463" s="76"/>
      <c r="IF463" s="66"/>
      <c r="IG463" s="76"/>
      <c r="IH463" s="66"/>
      <c r="II463" s="76"/>
      <c r="IJ463" s="66"/>
      <c r="IK463" s="76"/>
      <c r="IL463" s="66"/>
      <c r="IM463" s="76"/>
      <c r="IN463" s="66"/>
      <c r="IO463" s="76"/>
      <c r="IP463" s="66"/>
      <c r="IQ463" s="76"/>
      <c r="IR463" s="66"/>
      <c r="IS463" s="76"/>
      <c r="IT463" s="66"/>
      <c r="IU463" s="76"/>
      <c r="IV463" s="66"/>
      <c r="IW463" s="76"/>
      <c r="IX463" s="66"/>
      <c r="IY463" s="76"/>
      <c r="IZ463" s="66"/>
      <c r="JA463" s="76"/>
      <c r="JB463" s="66"/>
      <c r="JC463" s="76"/>
      <c r="JD463" s="66"/>
      <c r="JE463" s="76"/>
      <c r="JF463" s="66"/>
      <c r="JG463" s="76"/>
      <c r="JH463" s="66"/>
      <c r="JI463" s="76"/>
      <c r="JJ463" s="66"/>
      <c r="JK463" s="76"/>
      <c r="JL463" s="66"/>
      <c r="JM463" s="76"/>
      <c r="JN463" s="66"/>
      <c r="JO463" s="76"/>
      <c r="JP463" s="66"/>
      <c r="JQ463" s="76"/>
      <c r="JR463" s="66"/>
      <c r="JS463" s="76"/>
      <c r="JT463" s="66"/>
      <c r="JU463" s="76"/>
      <c r="JV463" s="66"/>
      <c r="JW463" s="76"/>
      <c r="JX463" s="66"/>
      <c r="JY463" s="76"/>
      <c r="JZ463" s="66"/>
      <c r="KA463" s="76"/>
      <c r="KB463" s="66"/>
      <c r="KC463" s="76"/>
      <c r="KD463" s="66"/>
      <c r="KE463" s="76"/>
      <c r="KF463" s="66"/>
      <c r="KG463" s="76"/>
      <c r="KH463" s="66"/>
      <c r="KI463" s="76"/>
      <c r="KJ463" s="66"/>
      <c r="KK463" s="76"/>
      <c r="KL463" s="66"/>
      <c r="KM463" s="76"/>
      <c r="KN463" s="66"/>
      <c r="KO463" s="76"/>
      <c r="KP463" s="66"/>
      <c r="KQ463" s="76"/>
      <c r="KR463" s="66"/>
      <c r="KS463" s="76"/>
      <c r="KT463" s="66"/>
      <c r="KU463" s="76"/>
      <c r="KV463" s="66"/>
      <c r="KW463" s="76"/>
      <c r="KX463" s="66"/>
      <c r="KY463" s="76"/>
      <c r="KZ463" s="66"/>
      <c r="LA463" s="76"/>
      <c r="LB463" s="66"/>
      <c r="LC463" s="76"/>
      <c r="LD463" s="66"/>
      <c r="LE463" s="76"/>
      <c r="LF463" s="66"/>
      <c r="LG463" s="76"/>
      <c r="LH463" s="66"/>
      <c r="LI463" s="76"/>
      <c r="LJ463" s="66"/>
      <c r="LK463" s="76"/>
      <c r="LL463" s="66"/>
      <c r="LM463" s="76"/>
      <c r="LN463" s="66"/>
      <c r="LO463" s="76"/>
      <c r="LP463" s="66"/>
      <c r="LQ463" s="76"/>
      <c r="LR463" s="66"/>
      <c r="LS463" s="76"/>
      <c r="LT463" s="66"/>
      <c r="LU463" s="76"/>
      <c r="LV463" s="66"/>
      <c r="LW463" s="76"/>
      <c r="LX463" s="66"/>
      <c r="LY463" s="76"/>
      <c r="LZ463" s="66"/>
      <c r="MA463" s="76"/>
      <c r="MB463" s="66"/>
      <c r="MC463" s="76"/>
      <c r="MD463" s="66"/>
      <c r="MG463" s="1" t="str" cm="1">
        <f t="array" ref="MG463">IFERROR(INDEX(Paste_Here!$B$2:$B$850, MATCH(0, COUNTIF(MG$4:MG462, Paste_Here!$B$2:$B$850) + IF(Paste_Here!$B$2:$B$850="", 1, 0), 0)), "")</f>
        <v/>
      </c>
      <c r="MH463" s="1" t="str">
        <f>IF(MG463&lt;&gt;"", INDEX(Paste_Here!$A$2:$A$850, MATCH(MG463, Paste_Here!$B$2:$B$850, 0)), "")</f>
        <v/>
      </c>
      <c r="MI463" s="1" t="str">
        <f t="shared" si="64"/>
        <v/>
      </c>
      <c r="MJ463" s="1" t="str" cm="1">
        <f t="array" ref="MJ463">IFERROR(INDEX($MI$5:$MI$850, MATCH(SMALL(IF($MI$5:$MI$850&lt;&gt;"", COUNTIF($MI$5:$MI$850, "&lt;"&amp;$MI$5:$MI$850)+1), ROW()-ROW($MJ$5)+1), COUNTIF($MI$5:$MI$850, "&lt;"&amp;$MI$5:$MI$850)+1, 0)), "")</f>
        <v/>
      </c>
    </row>
    <row r="464" spans="1:348">
      <c r="A464" s="66"/>
      <c r="B464" s="76" t="str">
        <f t="shared" si="57"/>
        <v/>
      </c>
      <c r="C464" s="66"/>
      <c r="D464" s="76" t="str">
        <f>IFERROR(IF(B464&lt;&gt;"", IF(AND(INDEX(Paste_Here!B$2:B$850, MATCH(B464, Paste_Here!A$2:A$850, 0))&lt;&gt;"", ISNUMBER(VALUE(INDEX(Paste_Here!B$2:B$850, MATCH(B464, Paste_Here!A$2:A$850, 0))))), INDEX(Paste_Here!B$2:B$850, MATCH(B464, Paste_Here!A$2:A$850, 0)), ""), ""), "")</f>
        <v/>
      </c>
      <c r="E464" s="66"/>
      <c r="F464" s="76" t="str">
        <f>IFERROR(IF(B464&lt;&gt;"", IF(ISTEXT(INDEX(Paste_Here!K$2:K$850, MATCH(B464, Paste_Here!A$2:A$850, 0))), INDEX(Paste_Here!K$2:K$850, MATCH(B464, Paste_Here!A$2:A$850, 0)), ""), ""), "")</f>
        <v/>
      </c>
      <c r="G464" s="66"/>
      <c r="H464" s="76" t="str">
        <f>IFERROR(IF(B464&lt;&gt;"", IF(ISTEXT(INDEX(Paste_Here!C$2:C$850, MATCH(B464, Paste_Here!A$2:A$850, 0))), INDEX(Paste_Here!C$2:C$850, MATCH(B464, Paste_Here!A$2:A$850, 0)), ""), ""), "")</f>
        <v/>
      </c>
      <c r="I464" s="66"/>
      <c r="J464" s="76" t="str">
        <f>IFERROR(IF(B464&lt;&gt;"", IF(ISNUMBER(SEARCH("s", LOWER(INDEX(Paste_Here!M$2:M$850, MATCH(B464, Paste_Here!A$2:A$850, 0))))), "Yes", IF(INDEX(Paste_Here!M$2:M$850, MATCH(B464, Paste_Here!A$2:A$850, 0))&lt;&gt;"", "No", "")), ""), "")</f>
        <v/>
      </c>
      <c r="K464" s="66"/>
      <c r="L464" s="76" t="str">
        <f>IFERROR(IF(B464&lt;&gt;"", IF(ISNUMBER(SEARCH("yes", LOWER(INDEX(Paste_Here!E$2:E$850, MATCH(B464, Paste_Here!A$2:A$850, 0))))), "Yes", IF(ISNUMBER(SEARCH("no", LOWER(INDEX(Paste_Here!E$2:E$850, MATCH(B464, Paste_Here!A$2:A$850, 0))))), "No", "")), ""), "")</f>
        <v/>
      </c>
      <c r="M464" s="66"/>
      <c r="N464" s="76" t="str">
        <f>IFERROR(IF(B464&lt;&gt;"", IF(ISNUMBER(SEARCH("yes", LOWER(INDEX(Paste_Here!F$2:F$850, MATCH(B464, Paste_Here!A$2:A$850, 0))))), "Yes", IF(ISNUMBER(SEARCH("no", LOWER(INDEX(Paste_Here!F$2:F$850, MATCH(B464, Paste_Here!A$2:A$850, 0))))), "No", "")), ""), "")</f>
        <v/>
      </c>
      <c r="O464" s="66"/>
      <c r="P464" s="76" t="str">
        <f>IFERROR(IF(B464&lt;&gt;"", IF(ISNUMBER(SEARCH("yes", LOWER(INDEX(Paste_Here!L$2:L$850, MATCH(B464, Paste_Here!A$2:A$850, 0))))), "Yes", IF(ISNUMBER(SEARCH("no", LOWER(INDEX(Paste_Here!L$2:L$850, MATCH(B464, Paste_Here!A$2:A$850, 0))))), "No", "")), ""), "")</f>
        <v/>
      </c>
      <c r="Q464" s="66"/>
      <c r="R464" s="76" t="str">
        <f>IFERROR(IF(B464&lt;&gt;"", IF(ISNUMBER(SEARCH("transitional 2", LOWER(INDEX(Paste_Here!D$2:D$850, MATCH(B464, Paste_Here!A$2:A$850, 0))))), "T2", IF(ISNUMBER(SEARCH("transitional 1", LOWER(INDEX(Paste_Here!D$2:D$850, MATCH(B464, Paste_Here!A$2:A$850, 0))))), "T1", IF(ISNUMBER(SEARCH("waived ell services", LOWER(INDEX(Paste_Here!D$2:D$850, MATCH(B464, Paste_Here!A$2:A$850, 0))))), "W", IF(ISNUMBER(SEARCH("english language learner", LOWER(INDEX(Paste_Here!D$2:D$850, MATCH(B464, Paste_Here!A$2:A$850, 0))))), "L", "")))), ""), "")</f>
        <v/>
      </c>
      <c r="S464" s="66"/>
      <c r="T464" s="76" t="str">
        <f>IFERROR(IF(B464&lt;&gt;"", IF(ISNUMBER(SEARCH("yes", LOWER(INDEX(Paste_Here!I$2:I$850, MATCH(B464, Paste_Here!A$2:A$850, 0))))), "Yes", IF(ISNUMBER(SEARCH("no", LOWER(INDEX(Paste_Here!I$2:I$850, MATCH(B464, Paste_Here!A$2:A$850, 0))))), "No", "")), ""), "")</f>
        <v/>
      </c>
      <c r="U464" s="66"/>
      <c r="V464" s="76" t="str">
        <f>IFERROR(IF(B464&lt;&gt;"", IF(ISTEXT(INDEX(Paste_Here!J$2:J$850, MATCH(B464, Paste_Here!A$2:A$850, 0))), VALUE(INDEX(Paste_Here!J$2:J$850, MATCH(B464, Paste_Here!A$2:A$850, 0))), ""), ""), "")</f>
        <v/>
      </c>
      <c r="W464" s="66"/>
      <c r="X464" s="66"/>
      <c r="Y464" s="76" t="str">
        <f t="shared" si="58"/>
        <v/>
      </c>
      <c r="Z464" s="66"/>
      <c r="AA464" s="76" t="str">
        <f>IFERROR(IF(B464&lt;&gt;"", IF(AND(INDEX(Paste_Here!AI$2:AI$850, MATCH(B464, Paste_Here!A$2:A$850, 0))&lt;&gt;"", ISNUMBER(VALUE(INDEX(Paste_Here!AI$2:AI$850, MATCH(B464, Paste_Here!A$2:A$850, 0))))), INDEX(Paste_Here!AI$2:AI$850, MATCH(B464, Paste_Here!A$2:A$850, 0)), ""), ""), "")</f>
        <v/>
      </c>
      <c r="AB464" s="66"/>
      <c r="AC464" s="76" t="str">
        <f>IFERROR(IF(B464&lt;&gt;"", IF(AND(INDEX(Paste_Here!AJ$2:AJ$850, MATCH(B464, Paste_Here!A$2:A$850, 0))&lt;&gt;"", ISNUMBER(VALUE(INDEX(Paste_Here!AJ$2:AJ$850, MATCH(B464, Paste_Here!A$2:A$850, 0))))), INDEX(Paste_Here!AJ$2:AJ$850, MATCH(B464, Paste_Here!A$2:A$850, 0)), ""), ""), "")</f>
        <v/>
      </c>
      <c r="AD464" s="66"/>
      <c r="AE464" s="76" t="str">
        <f>IFERROR(IF(B464&lt;&gt;"", IF(AND(INDEX(Paste_Here!AK$2:AK$850, MATCH(B464, Paste_Here!A$2:A$850, 0))&lt;&gt;"", ISNUMBER(VALUE(INDEX(Paste_Here!AK$2:AK$850, MATCH(B464, Paste_Here!A$2:A$850, 0))))), INDEX(Paste_Here!AK$2:AK$850, MATCH(B464, Paste_Here!A$2:A$850, 0)), ""), ""), "")</f>
        <v/>
      </c>
      <c r="AF464" s="66"/>
      <c r="AG464" s="76" t="str">
        <f>IFERROR(IF(B464&lt;&gt;"", IF(AND(INDEX(Paste_Here!AL$2:AL$850, MATCH(B464, Paste_Here!A$2:A$850, 0))&lt;&gt;"", ISNUMBER(VALUE(INDEX(Paste_Here!AL$2:AL$850, MATCH(B464, Paste_Here!A$2:A$850, 0))))), INDEX(Paste_Here!AL$2:AL$850, MATCH(B464, Paste_Here!A$2:A$850, 0)), ""), ""), "")</f>
        <v/>
      </c>
      <c r="AH464" s="66"/>
      <c r="AI464" s="76" t="str">
        <f>IFERROR(IF(B464&lt;&gt;"", IF(AND(INDEX(Paste_Here!AH$2:AH$850, MATCH(B464, Paste_Here!A$2:A$850, 0))&lt;&gt;"", ISNUMBER(VALUE(INDEX(Paste_Here!AH$2:AH$850, MATCH(B464, Paste_Here!A$2:A$850, 0))))), IF(VALUE(INDEX(Paste_Here!AH$2:AH$850, MATCH(B464, Paste_Here!A$2:A$850, 0)))=0, "", INDEX(Paste_Here!AH$2:AH$850, MATCH(B464, Paste_Here!A$2:A$850, 0))), ""), ""), "")</f>
        <v/>
      </c>
      <c r="AJ464" s="66"/>
      <c r="AK464" s="76" t="str">
        <f>IFERROR(IF(B464&lt;&gt;"", IF(AND(INDEX(Paste_Here!N$2:N$850, MATCH(B464, Paste_Here!A$2:A$850, 0))&lt;&gt;"", ISNUMBER(VALUE(INDEX(Paste_Here!N$2:N$850, MATCH(B464, Paste_Here!A$2:A$850, 0))))), INDEX(Paste_Here!N$2:N$850, MATCH(B464, Paste_Here!A$2:A$850, 0)), ""), ""), "")</f>
        <v/>
      </c>
      <c r="AL464" s="66"/>
      <c r="AM464" s="76" t="str">
        <f>IFERROR(IF(B464&lt;&gt;"", IF(AND(INDEX(Paste_Here!O$2:O$850, MATCH(B464, Paste_Here!A$2:A$850, 0))&lt;&gt;"", ISNUMBER(VALUE(INDEX(Paste_Here!O$2:O$850, MATCH(B464, Paste_Here!A$2:A$850, 0))))), INDEX(Paste_Here!O$2:O$850, MATCH(B464, Paste_Here!A$2:A$850, 0)), ""), ""), "")</f>
        <v/>
      </c>
      <c r="AN464" s="66"/>
      <c r="AO464" s="76"/>
      <c r="AP464" s="66"/>
      <c r="AQ464" s="76"/>
      <c r="AR464" s="66"/>
      <c r="AS464" s="76"/>
      <c r="AT464" s="66"/>
      <c r="AU464" s="66"/>
      <c r="AV464" s="76" t="str">
        <f t="shared" si="59"/>
        <v/>
      </c>
      <c r="AW464" s="66"/>
      <c r="AX464" s="76" t="str">
        <f>IFERROR(IF(B464&lt;&gt;"", IF(ISNUMBER(SEARCH("Revealed-Potential (Primary Focus)", LOWER(INDEX(Paste_Here!Z$2:Z$850, MATCH(B464, Paste_Here!A$2:A$850, 0))))), "Rev-Potential: Prim", IF(ISNUMBER(SEARCH("Revealed-Potential (Secondary Focus)", LOWER(INDEX(Paste_Here!Z$2:Z$850, MATCH(B464, Paste_Here!A$2:A$850, 0))))), "Rev-Potential: Sec", IF(ISNUMBER(SEARCH("Monitoring", LOWER(INDEX(Paste_Here!Z$2:Z$850, MATCH(B464, Paste_Here!A$2:A$850, 0))))), "Monitoring", IF(ISNUMBER(SEARCH("At-Promise (Secondary Focus)", LOWER(INDEX(Paste_Here!Z$2:Z$850, MATCH(B464, Paste_Here!A$2:A$850, 0))))), "At-Promise: Sec", IF(ISNUMBER(SEARCH("At-Promise (Primary Focus)", LOWER(INDEX(Paste_Here!Z$2:Z$850, MATCH(B464, Paste_Here!A$2:A$850, 0))))), "At-Promise: Prim", ""))))), ""), "")</f>
        <v/>
      </c>
      <c r="AY464" s="66"/>
      <c r="AZ464" s="76"/>
      <c r="BA464" s="66"/>
      <c r="BB464" s="76"/>
      <c r="BC464" s="66"/>
      <c r="BD464" s="76"/>
      <c r="BE464" s="66"/>
      <c r="BF464" s="76"/>
      <c r="BG464" s="66"/>
      <c r="BH464" s="76"/>
      <c r="BI464" s="66"/>
      <c r="BJ464" s="66"/>
      <c r="BK464" s="76" t="str">
        <f t="shared" si="60"/>
        <v/>
      </c>
      <c r="BL464" s="66"/>
      <c r="BM464" s="76" t="str">
        <f>IFERROR(IF(B464&lt;&gt;"", IF(AND(ISNUMBER(VALUE(SUBSTITUTE(SUBSTITUTE(Paste_Here!R464, "br", "-"), "L", ""))), VALUE(SUBSTITUTE(SUBSTITUTE(Paste_Here!R464, "br", "-"), "L", "")) &gt;= 1095), "Yes", IF(AND(ISNUMBER(VALUE(SUBSTITUTE(SUBSTITUTE(Paste_Here!R464, "br", "-"), "L", ""))), VALUE(SUBSTITUTE(SUBSTITUTE(Paste_Here!R464, "br", "-"), "L", "")) &lt;= 1094), "No", "")), ""), "")</f>
        <v/>
      </c>
      <c r="BN464" s="66"/>
      <c r="BO464" s="76" t="str">
        <f>IFERROR(IF(B464&lt;&gt;"", IF(COUNTIF(INDEX(Paste_Here!Y$2:AB$850, MATCH(B464, Paste_Here!A$2:A$850, 0), 0), "yes") &gt; 0, "Yes", IF(COUNTIF(INDEX(Paste_Here!Y$2:AB$850, MATCH(B464, Paste_Here!A$2:A$850, 0), 0), "no") &gt; 0, "No", "")), ""), "")</f>
        <v/>
      </c>
      <c r="BP464" s="66"/>
      <c r="BQ464" s="76" t="str">
        <f>IFERROR(IF(B464&lt;&gt;"", IF(AND(ISNUMBER(VALUE(SUBSTITUTE(SUBSTITUTE(Paste_Here!U464, "em", "-"), "q", ""))), VALUE(SUBSTITUTE(SUBSTITUTE(Paste_Here!U464, "em", "-"), "q", "")) &gt;= 910), "Yes", IF(AND(ISNUMBER(VALUE(SUBSTITUTE(SUBSTITUTE(Paste_Here!U464, "em", "-"), "q", ""))), VALUE(SUBSTITUTE(SUBSTITUTE(Paste_Here!U464, "em", "-"), "q", "")) &lt;= 909), "No", "")), ""), "")</f>
        <v/>
      </c>
      <c r="BR464" s="66"/>
      <c r="BS464" s="76" t="str">
        <f>IFERROR(IF(B464&lt;&gt;"", IF(AND(INDEX(Paste_Here!X$2:X$850, MATCH(B464, Paste_Here!A$2:A$850, 0))&lt;&gt;"", ISNUMBER(VALUE(INDEX(Paste_Here!X$2:X$850, MATCH(B464, Paste_Here!A$2:A$850, 0))))), INDEX(Paste_Here!X$2:X$850, MATCH(B464, Paste_Here!A$2:A$850, 0)), ""), ""), "")</f>
        <v/>
      </c>
      <c r="BT464" s="66"/>
      <c r="BU464" s="76" t="str">
        <f>IFERROR(IF(B464&lt;&gt;"", IF(ISNUMBER(VALUE(INDEX(Paste_Here!G$2:G$850, MATCH(B464, Paste_Here!A$2:A$850, 0)))), IF(VALUE(INDEX(Paste_Here!G$2:G$850, MATCH(B464, Paste_Here!A$2:A$850, 0)))=0, "No", IF(AND(VALUE(INDEX(Paste_Here!G$2:G$850, MATCH(B464, Paste_Here!A$2:A$850, 0)))&gt;=1, VALUE(INDEX(Paste_Here!G$2:G$850, MATCH(B464, Paste_Here!A$2:A$850, 0)))&lt;=4), VALUE(INDEX(Paste_Here!G$2:G$850, MATCH(B464, Paste_Here!A$2:A$850, 0))), "")), ""), ""), "")</f>
        <v/>
      </c>
      <c r="BV464" s="66"/>
      <c r="BW464" s="76" t="str">
        <f>IFERROR(IF(B464&lt;&gt;"", IF(ISNUMBER(VALUE(INDEX(Paste_Here!H$2:H$850, MATCH(B464, Paste_Here!A$2:A$850, 0)))), IF(VALUE(INDEX(Paste_Here!H$2:H$850, MATCH(B464, Paste_Here!A$2:A$850, 0)))=0, "No", IF(AND(VALUE(INDEX(Paste_Here!H$2:H$850, MATCH(B464, Paste_Here!A$2:A$850, 0)))&gt;=1, VALUE(INDEX(Paste_Here!H$2:H$850, MATCH(B464, Paste_Here!A$2:A$850, 0)))&lt;=4), VALUE(INDEX(Paste_Here!H$2:H$850, MATCH(B464, Paste_Here!A$2:A$850, 0))), "")), ""), ""), "")</f>
        <v/>
      </c>
      <c r="BX464" s="66"/>
      <c r="BY464" s="76"/>
      <c r="BZ464" s="66"/>
      <c r="CA464" s="76"/>
      <c r="CB464" s="66"/>
      <c r="CC464" s="66"/>
      <c r="CD464" s="76" t="str">
        <f t="shared" si="61"/>
        <v/>
      </c>
      <c r="CE464" s="66"/>
      <c r="CF464" s="76" t="str">
        <f>IFERROR(IF(B464&lt;&gt;"", IF(AND(INDEX(Paste_Here!P$2:P$850, MATCH(B464, Paste_Here!A$2:A$850, 0))&lt;&gt;"", ISNUMBER(VALUE(INDEX(Paste_Here!P$2:P$850, MATCH(B464, Paste_Here!A$2:A$850, 0))))), INDEX(Paste_Here!P$2:P$850, MATCH(B464, Paste_Here!A$2:A$850, 0)), ""), ""), "")</f>
        <v/>
      </c>
      <c r="CG464" s="66"/>
      <c r="CH464" s="76" t="str">
        <f>IFERROR(IF(B464&lt;&gt;"", IF(ISNUMBER(SEARCH("highrisk", LOWER(INDEX(Paste_Here!Q$2:Q$850, MATCH(B464, Paste_Here!A$2:A$850, 0))))), "High Risk", IF(ISNUMBER(SEARCH("lowrisk", LOWER(INDEX(Paste_Here!Q$2:Q$850, MATCH(B464, Paste_Here!A$2:A$850, 0))))), "Low Risk", IF(ISNUMBER(SEARCH("somerisk", LOWER(INDEX(Paste_Here!Q$2:Q$850, MATCH(B464, Paste_Here!A$2:A$850, 0))))), "Some Risk", ""))), ""), "")</f>
        <v/>
      </c>
      <c r="CI464" s="66"/>
      <c r="CJ464" s="76" t="str">
        <f>IFERROR(IF(B464&lt;&gt;"", IF(AND(INDEX(Paste_Here!AA$2:AA$850, MATCH(B464, Paste_Here!A$2:A$850, 0))&lt;&gt;"", ISNUMBER(VALUE(INDEX(Paste_Here!AA$2:AA$850, MATCH(B464, Paste_Here!A$2:A$850, 0))))), INDEX(Paste_Here!AA$2:AA$850, MATCH(B464, Paste_Here!A$2:A$850, 0)), ""), ""), "")</f>
        <v/>
      </c>
      <c r="CK464" s="66"/>
      <c r="CL464" s="76" t="str">
        <f>IFERROR(IF(B464&lt;&gt;"", IF(LOWER(INDEX(Paste_Here!AB$2:AB$850, MATCH(B464, Paste_Here!A$2:A$850, 0)))="approaching expectations", "Approaching", IF(LOWER(INDEX(Paste_Here!AB$2:AB$850, MATCH(B464, Paste_Here!A$2:A$850, 0)))="met expectations", "Met", IF(LOWER(INDEX(Paste_Here!AB$2:AB$850, MATCH(B464, Paste_Here!A$2:A$850, 0)))="exceeded expectations", "Exceeded", IF(LOWER(INDEX(Paste_Here!AB$2:AB$850, MATCH(B464, Paste_Here!A$2:A$850, 0)))="below expectations", "Below", "")))), ""), "")</f>
        <v/>
      </c>
      <c r="CM464" s="66"/>
      <c r="CN464" s="76" t="str">
        <f>IFERROR(IF(B464&lt;&gt;"", IF(AND(INDEX(Paste_Here!AC$2:AC$850, MATCH(B464, Paste_Here!A$2:A$850, 0))&lt;&gt;"", ISNUMBER(VALUE(INDEX(Paste_Here!AC$2:AC$850, MATCH(B464, Paste_Here!A$2:A$850, 0))))), INDEX(Paste_Here!AC$2:AC$850, MATCH(B464, Paste_Here!A$2:A$850, 0)), ""), ""), "")</f>
        <v/>
      </c>
      <c r="CO464" s="66"/>
      <c r="CP464" s="76"/>
      <c r="CQ464" s="66"/>
      <c r="CR464" s="76"/>
      <c r="CS464" s="66"/>
      <c r="CT464" s="76"/>
      <c r="CU464" s="66"/>
      <c r="CV464" s="76"/>
      <c r="CW464" s="66"/>
      <c r="CX464" s="76"/>
      <c r="CY464" s="66"/>
      <c r="CZ464" s="66"/>
      <c r="DA464" s="76" t="str">
        <f t="shared" si="62"/>
        <v/>
      </c>
      <c r="DB464" s="66"/>
      <c r="DC464" s="76" t="str">
        <f>IFERROR(IF(B464&lt;&gt;"", IF(AND(INDEX(Paste_Here!V$2:V$850, MATCH(B464, Paste_Here!A$2:A$850, 0))&lt;&gt;"", ISNUMBER(VALUE(INDEX(Paste_Here!V$2:V$850, MATCH(B464, Paste_Here!A$2:A$850, 0))))), INDEX(Paste_Here!V$2:V$850, MATCH(B464, Paste_Here!A$2:A$850, 0)), ""), ""), "")</f>
        <v/>
      </c>
      <c r="DD464" s="66"/>
      <c r="DE464" s="76" t="str">
        <f>IFERROR(IF(B464&lt;&gt;"", IF(ISNUMBER(SEARCH("highrisk", LOWER(INDEX(Paste_Here!W$2:W$850, MATCH(B464, Paste_Here!A$2:A$850, 0))))), "High Risk", IF(ISNUMBER(SEARCH("lowrisk", LOWER(INDEX(Paste_Here!W$2:W$850, MATCH(B464, Paste_Here!A$2:A$850, 0))))), "Low Risk", IF(ISNUMBER(SEARCH("somerisk", LOWER(INDEX(Paste_Here!W$2:W$850, MATCH(B464, Paste_Here!A$2:A$850, 0))))), "Some Risk", ""))), ""), "")</f>
        <v/>
      </c>
      <c r="DF464" s="66"/>
      <c r="DG464" s="76" t="str">
        <f>IFERROR(IF(B464&lt;&gt;"", IF(AND(INDEX(Paste_Here!S$2:S$850, MATCH(B464, Paste_Here!A$2:A$850, 0))&lt;&gt;"", ISNUMBER(VALUE(INDEX(Paste_Here!S$2:S$850, MATCH(B464, Paste_Here!A$2:A$850, 0))))), INDEX(Paste_Here!S$2:S$850, MATCH(B464, Paste_Here!A$2:A$850, 0)), ""), ""), "")</f>
        <v/>
      </c>
      <c r="DH464" s="66"/>
      <c r="DI464" s="76" t="str">
        <f>IFERROR(IF(B464&lt;&gt;"", IF(ISNUMBER(SEARCH("highrisk", LOWER(INDEX(Paste_Here!T$2:T$850, MATCH(B464, Paste_Here!A$2:A$850, 0))))), "High Risk", IF(ISNUMBER(SEARCH("lowrisk", LOWER(INDEX(Paste_Here!T$2:T$850, MATCH(B464, Paste_Here!A$2:A$850, 0))))), "Low Risk", IF(ISNUMBER(SEARCH("somerisk", LOWER(INDEX(Paste_Here!T$2:T$850, MATCH(B464, Paste_Here!A$2:A$850, 0))))), "Some Risk", ""))), ""), "")</f>
        <v/>
      </c>
      <c r="DJ464" s="66"/>
      <c r="DK464" s="76" t="str">
        <f>IFERROR(IF(B464&lt;&gt;"", IF(AND(INDEX(Paste_Here!AD$2:AD$850, MATCH(B464, Paste_Here!A$2:A$850, 0))&lt;&gt;"", ISNUMBER(VALUE(INDEX(Paste_Here!AD$2:AD$850, MATCH(B464, Paste_Here!A$2:A$850, 0))))), INDEX(Paste_Here!AD$2:AD$850, MATCH(B464, Paste_Here!A$2:A$850, 0)), ""), ""), "")</f>
        <v/>
      </c>
      <c r="DL464" s="66"/>
      <c r="DM464" s="76" t="str">
        <f>IFERROR(IF(B464&lt;&gt;"", IF(LOWER(INDEX(Paste_Here!AE$2:AE$850, MATCH(B464, Paste_Here!A$2:A$850, 0)))="approaching expectations", "Approaching", IF(LOWER(INDEX(Paste_Here!AE$2:AE$850, MATCH(B464, Paste_Here!A$2:A$850, 0)))="met expectations", "Met", IF(LOWER(INDEX(Paste_Here!AE$2:AE$850, MATCH(B464, Paste_Here!A$2:A$850, 0)))="exceeded expectations", "Exceeded", IF(LOWER(INDEX(Paste_Here!AE$2:AE$850, MATCH(B464, Paste_Here!A$2:A$850, 0)))="below expectations", "Below", "")))), ""), "")</f>
        <v/>
      </c>
      <c r="DN464" s="66"/>
      <c r="DO464" s="76"/>
      <c r="DP464" s="66"/>
      <c r="DQ464" s="76"/>
      <c r="DR464" s="66"/>
      <c r="DS464" s="76"/>
      <c r="DT464" s="66"/>
      <c r="DU464" s="76"/>
      <c r="DV464" s="66"/>
      <c r="DW464" s="66"/>
      <c r="DX464" s="76" t="str">
        <f t="shared" si="63"/>
        <v/>
      </c>
      <c r="DY464" s="66"/>
      <c r="DZ464" s="76"/>
      <c r="EA464" s="66"/>
      <c r="EB464" s="76"/>
      <c r="EC464" s="66"/>
      <c r="ED464" s="76" t="str">
        <f>IFERROR(IF(B464&lt;&gt;"", IF(AND(INDEX(Paste_Here!AF$2:AF$850, MATCH(B464, Paste_Here!A$2:A$850, 0))&lt;&gt;"", ISNUMBER(VALUE(INDEX(Paste_Here!AF$2:AF$850, MATCH(B464, Paste_Here!A$2:A$850, 0))))), INDEX(Paste_Here!AF$2:AF$850, MATCH(B464, Paste_Here!A$2:A$850, 0)), ""), ""), "")</f>
        <v/>
      </c>
      <c r="EE464" s="66"/>
      <c r="EF464" s="76"/>
      <c r="EG464" s="66"/>
      <c r="EH464" s="76"/>
      <c r="EI464" s="66"/>
      <c r="EJ464" s="76" t="str">
        <f>IFERROR(IF(B464&lt;&gt;"", IF(AND(INDEX(Paste_Here!AG$2:AG$850, MATCH(B464, Paste_Here!A$2:A$850, 0))&lt;&gt;"", ISNUMBER(VALUE(INDEX(Paste_Here!AG$2:AG$850, MATCH(B464, Paste_Here!A$2:A$850, 0))))), INDEX(Paste_Here!AG$2:AG$850, MATCH(B464, Paste_Here!A$2:A$850, 0)), ""), ""), "")</f>
        <v/>
      </c>
      <c r="EK464" s="66"/>
      <c r="EL464" s="76"/>
      <c r="EM464" s="66"/>
      <c r="EN464" s="76"/>
      <c r="EO464" s="66"/>
      <c r="EP464" s="76"/>
      <c r="EQ464" s="66"/>
      <c r="ER464" s="76"/>
      <c r="ES464" s="66"/>
      <c r="ET464" s="66"/>
      <c r="EU464" s="76"/>
      <c r="EV464" s="66"/>
      <c r="EW464" s="76"/>
      <c r="EX464" s="66"/>
      <c r="EY464" s="76"/>
      <c r="EZ464" s="66"/>
      <c r="FA464" s="76"/>
      <c r="FB464" s="66"/>
      <c r="FC464" s="76"/>
      <c r="FD464" s="66"/>
      <c r="FE464" s="76"/>
      <c r="FF464" s="66"/>
      <c r="FG464" s="76"/>
      <c r="FH464" s="66"/>
      <c r="FI464" s="76"/>
      <c r="FJ464" s="66"/>
      <c r="FK464" s="76"/>
      <c r="FL464" s="66"/>
      <c r="FM464" s="76"/>
      <c r="FN464" s="66"/>
      <c r="FO464" s="76"/>
      <c r="FP464" s="66"/>
      <c r="FQ464" s="76"/>
      <c r="FR464" s="66"/>
      <c r="FS464" s="76"/>
      <c r="FT464" s="66"/>
      <c r="FU464" s="76"/>
      <c r="FV464" s="66"/>
      <c r="FW464" s="76"/>
      <c r="FX464" s="66"/>
      <c r="FY464" s="76"/>
      <c r="FZ464" s="66"/>
      <c r="GA464" s="76"/>
      <c r="GB464" s="66"/>
      <c r="GC464" s="76"/>
      <c r="GD464" s="66"/>
      <c r="GE464" s="76"/>
      <c r="GF464" s="66"/>
      <c r="GG464" s="76"/>
      <c r="GH464" s="66"/>
      <c r="GI464" s="76"/>
      <c r="GJ464" s="66"/>
      <c r="GK464" s="76"/>
      <c r="GL464" s="66"/>
      <c r="GM464" s="76"/>
      <c r="GN464" s="66"/>
      <c r="GO464" s="76"/>
      <c r="GP464" s="66"/>
      <c r="GQ464" s="76"/>
      <c r="GR464" s="66"/>
      <c r="GS464" s="76"/>
      <c r="GT464" s="66"/>
      <c r="GU464" s="76"/>
      <c r="GV464" s="66"/>
      <c r="GW464" s="76"/>
      <c r="GX464" s="66"/>
      <c r="GY464" s="76"/>
      <c r="GZ464" s="66"/>
      <c r="HA464" s="76"/>
      <c r="HB464" s="66"/>
      <c r="HC464" s="76"/>
      <c r="HD464" s="66"/>
      <c r="HE464" s="76"/>
      <c r="HF464" s="66"/>
      <c r="HG464" s="76"/>
      <c r="HH464" s="66"/>
      <c r="HI464" s="76"/>
      <c r="HJ464" s="66"/>
      <c r="HK464" s="76"/>
      <c r="HL464" s="66"/>
      <c r="HM464" s="76"/>
      <c r="HN464" s="66"/>
      <c r="HO464" s="76"/>
      <c r="HP464" s="66"/>
      <c r="HQ464" s="76"/>
      <c r="HR464" s="66"/>
      <c r="HS464" s="76"/>
      <c r="HT464" s="66"/>
      <c r="HU464" s="76"/>
      <c r="HV464" s="66"/>
      <c r="HW464" s="76"/>
      <c r="HX464" s="66"/>
      <c r="HY464" s="76"/>
      <c r="HZ464" s="66"/>
      <c r="IA464" s="76"/>
      <c r="IB464" s="66"/>
      <c r="IC464" s="76"/>
      <c r="ID464" s="66"/>
      <c r="IE464" s="76"/>
      <c r="IF464" s="66"/>
      <c r="IG464" s="76"/>
      <c r="IH464" s="66"/>
      <c r="II464" s="76"/>
      <c r="IJ464" s="66"/>
      <c r="IK464" s="76"/>
      <c r="IL464" s="66"/>
      <c r="IM464" s="76"/>
      <c r="IN464" s="66"/>
      <c r="IO464" s="76"/>
      <c r="IP464" s="66"/>
      <c r="IQ464" s="76"/>
      <c r="IR464" s="66"/>
      <c r="IS464" s="76"/>
      <c r="IT464" s="66"/>
      <c r="IU464" s="76"/>
      <c r="IV464" s="66"/>
      <c r="IW464" s="76"/>
      <c r="IX464" s="66"/>
      <c r="IY464" s="76"/>
      <c r="IZ464" s="66"/>
      <c r="JA464" s="76"/>
      <c r="JB464" s="66"/>
      <c r="JC464" s="76"/>
      <c r="JD464" s="66"/>
      <c r="JE464" s="76"/>
      <c r="JF464" s="66"/>
      <c r="JG464" s="76"/>
      <c r="JH464" s="66"/>
      <c r="JI464" s="76"/>
      <c r="JJ464" s="66"/>
      <c r="JK464" s="76"/>
      <c r="JL464" s="66"/>
      <c r="JM464" s="76"/>
      <c r="JN464" s="66"/>
      <c r="JO464" s="76"/>
      <c r="JP464" s="66"/>
      <c r="JQ464" s="76"/>
      <c r="JR464" s="66"/>
      <c r="JS464" s="76"/>
      <c r="JT464" s="66"/>
      <c r="JU464" s="76"/>
      <c r="JV464" s="66"/>
      <c r="JW464" s="76"/>
      <c r="JX464" s="66"/>
      <c r="JY464" s="76"/>
      <c r="JZ464" s="66"/>
      <c r="KA464" s="76"/>
      <c r="KB464" s="66"/>
      <c r="KC464" s="76"/>
      <c r="KD464" s="66"/>
      <c r="KE464" s="76"/>
      <c r="KF464" s="66"/>
      <c r="KG464" s="76"/>
      <c r="KH464" s="66"/>
      <c r="KI464" s="76"/>
      <c r="KJ464" s="66"/>
      <c r="KK464" s="76"/>
      <c r="KL464" s="66"/>
      <c r="KM464" s="76"/>
      <c r="KN464" s="66"/>
      <c r="KO464" s="76"/>
      <c r="KP464" s="66"/>
      <c r="KQ464" s="76"/>
      <c r="KR464" s="66"/>
      <c r="KS464" s="76"/>
      <c r="KT464" s="66"/>
      <c r="KU464" s="76"/>
      <c r="KV464" s="66"/>
      <c r="KW464" s="76"/>
      <c r="KX464" s="66"/>
      <c r="KY464" s="76"/>
      <c r="KZ464" s="66"/>
      <c r="LA464" s="76"/>
      <c r="LB464" s="66"/>
      <c r="LC464" s="76"/>
      <c r="LD464" s="66"/>
      <c r="LE464" s="76"/>
      <c r="LF464" s="66"/>
      <c r="LG464" s="76"/>
      <c r="LH464" s="66"/>
      <c r="LI464" s="76"/>
      <c r="LJ464" s="66"/>
      <c r="LK464" s="76"/>
      <c r="LL464" s="66"/>
      <c r="LM464" s="76"/>
      <c r="LN464" s="66"/>
      <c r="LO464" s="76"/>
      <c r="LP464" s="66"/>
      <c r="LQ464" s="76"/>
      <c r="LR464" s="66"/>
      <c r="LS464" s="76"/>
      <c r="LT464" s="66"/>
      <c r="LU464" s="76"/>
      <c r="LV464" s="66"/>
      <c r="LW464" s="76"/>
      <c r="LX464" s="66"/>
      <c r="LY464" s="76"/>
      <c r="LZ464" s="66"/>
      <c r="MA464" s="76"/>
      <c r="MB464" s="66"/>
      <c r="MC464" s="76"/>
      <c r="MD464" s="66"/>
      <c r="MG464" s="1" t="str" cm="1">
        <f t="array" ref="MG464">IFERROR(INDEX(Paste_Here!$B$2:$B$850, MATCH(0, COUNTIF(MG$4:MG463, Paste_Here!$B$2:$B$850) + IF(Paste_Here!$B$2:$B$850="", 1, 0), 0)), "")</f>
        <v/>
      </c>
      <c r="MH464" s="1" t="str">
        <f>IF(MG464&lt;&gt;"", INDEX(Paste_Here!$A$2:$A$850, MATCH(MG464, Paste_Here!$B$2:$B$850, 0)), "")</f>
        <v/>
      </c>
      <c r="MI464" s="1" t="str">
        <f t="shared" si="64"/>
        <v/>
      </c>
      <c r="MJ464" s="1" t="str" cm="1">
        <f t="array" ref="MJ464">IFERROR(INDEX($MI$5:$MI$850, MATCH(SMALL(IF($MI$5:$MI$850&lt;&gt;"", COUNTIF($MI$5:$MI$850, "&lt;"&amp;$MI$5:$MI$850)+1), ROW()-ROW($MJ$5)+1), COUNTIF($MI$5:$MI$850, "&lt;"&amp;$MI$5:$MI$850)+1, 0)), "")</f>
        <v/>
      </c>
    </row>
    <row r="465" spans="1:348">
      <c r="A465" s="66"/>
      <c r="B465" s="76" t="str">
        <f t="shared" si="57"/>
        <v/>
      </c>
      <c r="C465" s="66"/>
      <c r="D465" s="76" t="str">
        <f>IFERROR(IF(B465&lt;&gt;"", IF(AND(INDEX(Paste_Here!B$2:B$850, MATCH(B465, Paste_Here!A$2:A$850, 0))&lt;&gt;"", ISNUMBER(VALUE(INDEX(Paste_Here!B$2:B$850, MATCH(B465, Paste_Here!A$2:A$850, 0))))), INDEX(Paste_Here!B$2:B$850, MATCH(B465, Paste_Here!A$2:A$850, 0)), ""), ""), "")</f>
        <v/>
      </c>
      <c r="E465" s="66"/>
      <c r="F465" s="76" t="str">
        <f>IFERROR(IF(B465&lt;&gt;"", IF(ISTEXT(INDEX(Paste_Here!K$2:K$850, MATCH(B465, Paste_Here!A$2:A$850, 0))), INDEX(Paste_Here!K$2:K$850, MATCH(B465, Paste_Here!A$2:A$850, 0)), ""), ""), "")</f>
        <v/>
      </c>
      <c r="G465" s="66"/>
      <c r="H465" s="76" t="str">
        <f>IFERROR(IF(B465&lt;&gt;"", IF(ISTEXT(INDEX(Paste_Here!C$2:C$850, MATCH(B465, Paste_Here!A$2:A$850, 0))), INDEX(Paste_Here!C$2:C$850, MATCH(B465, Paste_Here!A$2:A$850, 0)), ""), ""), "")</f>
        <v/>
      </c>
      <c r="I465" s="66"/>
      <c r="J465" s="76" t="str">
        <f>IFERROR(IF(B465&lt;&gt;"", IF(ISNUMBER(SEARCH("s", LOWER(INDEX(Paste_Here!M$2:M$850, MATCH(B465, Paste_Here!A$2:A$850, 0))))), "Yes", IF(INDEX(Paste_Here!M$2:M$850, MATCH(B465, Paste_Here!A$2:A$850, 0))&lt;&gt;"", "No", "")), ""), "")</f>
        <v/>
      </c>
      <c r="K465" s="66"/>
      <c r="L465" s="76" t="str">
        <f>IFERROR(IF(B465&lt;&gt;"", IF(ISNUMBER(SEARCH("yes", LOWER(INDEX(Paste_Here!E$2:E$850, MATCH(B465, Paste_Here!A$2:A$850, 0))))), "Yes", IF(ISNUMBER(SEARCH("no", LOWER(INDEX(Paste_Here!E$2:E$850, MATCH(B465, Paste_Here!A$2:A$850, 0))))), "No", "")), ""), "")</f>
        <v/>
      </c>
      <c r="M465" s="66"/>
      <c r="N465" s="76" t="str">
        <f>IFERROR(IF(B465&lt;&gt;"", IF(ISNUMBER(SEARCH("yes", LOWER(INDEX(Paste_Here!F$2:F$850, MATCH(B465, Paste_Here!A$2:A$850, 0))))), "Yes", IF(ISNUMBER(SEARCH("no", LOWER(INDEX(Paste_Here!F$2:F$850, MATCH(B465, Paste_Here!A$2:A$850, 0))))), "No", "")), ""), "")</f>
        <v/>
      </c>
      <c r="O465" s="66"/>
      <c r="P465" s="76" t="str">
        <f>IFERROR(IF(B465&lt;&gt;"", IF(ISNUMBER(SEARCH("yes", LOWER(INDEX(Paste_Here!L$2:L$850, MATCH(B465, Paste_Here!A$2:A$850, 0))))), "Yes", IF(ISNUMBER(SEARCH("no", LOWER(INDEX(Paste_Here!L$2:L$850, MATCH(B465, Paste_Here!A$2:A$850, 0))))), "No", "")), ""), "")</f>
        <v/>
      </c>
      <c r="Q465" s="66"/>
      <c r="R465" s="76" t="str">
        <f>IFERROR(IF(B465&lt;&gt;"", IF(ISNUMBER(SEARCH("transitional 2", LOWER(INDEX(Paste_Here!D$2:D$850, MATCH(B465, Paste_Here!A$2:A$850, 0))))), "T2", IF(ISNUMBER(SEARCH("transitional 1", LOWER(INDEX(Paste_Here!D$2:D$850, MATCH(B465, Paste_Here!A$2:A$850, 0))))), "T1", IF(ISNUMBER(SEARCH("waived ell services", LOWER(INDEX(Paste_Here!D$2:D$850, MATCH(B465, Paste_Here!A$2:A$850, 0))))), "W", IF(ISNUMBER(SEARCH("english language learner", LOWER(INDEX(Paste_Here!D$2:D$850, MATCH(B465, Paste_Here!A$2:A$850, 0))))), "L", "")))), ""), "")</f>
        <v/>
      </c>
      <c r="S465" s="66"/>
      <c r="T465" s="76" t="str">
        <f>IFERROR(IF(B465&lt;&gt;"", IF(ISNUMBER(SEARCH("yes", LOWER(INDEX(Paste_Here!I$2:I$850, MATCH(B465, Paste_Here!A$2:A$850, 0))))), "Yes", IF(ISNUMBER(SEARCH("no", LOWER(INDEX(Paste_Here!I$2:I$850, MATCH(B465, Paste_Here!A$2:A$850, 0))))), "No", "")), ""), "")</f>
        <v/>
      </c>
      <c r="U465" s="66"/>
      <c r="V465" s="76" t="str">
        <f>IFERROR(IF(B465&lt;&gt;"", IF(ISTEXT(INDEX(Paste_Here!J$2:J$850, MATCH(B465, Paste_Here!A$2:A$850, 0))), VALUE(INDEX(Paste_Here!J$2:J$850, MATCH(B465, Paste_Here!A$2:A$850, 0))), ""), ""), "")</f>
        <v/>
      </c>
      <c r="W465" s="66"/>
      <c r="X465" s="66"/>
      <c r="Y465" s="76" t="str">
        <f t="shared" si="58"/>
        <v/>
      </c>
      <c r="Z465" s="66"/>
      <c r="AA465" s="76" t="str">
        <f>IFERROR(IF(B465&lt;&gt;"", IF(AND(INDEX(Paste_Here!AI$2:AI$850, MATCH(B465, Paste_Here!A$2:A$850, 0))&lt;&gt;"", ISNUMBER(VALUE(INDEX(Paste_Here!AI$2:AI$850, MATCH(B465, Paste_Here!A$2:A$850, 0))))), INDEX(Paste_Here!AI$2:AI$850, MATCH(B465, Paste_Here!A$2:A$850, 0)), ""), ""), "")</f>
        <v/>
      </c>
      <c r="AB465" s="66"/>
      <c r="AC465" s="76" t="str">
        <f>IFERROR(IF(B465&lt;&gt;"", IF(AND(INDEX(Paste_Here!AJ$2:AJ$850, MATCH(B465, Paste_Here!A$2:A$850, 0))&lt;&gt;"", ISNUMBER(VALUE(INDEX(Paste_Here!AJ$2:AJ$850, MATCH(B465, Paste_Here!A$2:A$850, 0))))), INDEX(Paste_Here!AJ$2:AJ$850, MATCH(B465, Paste_Here!A$2:A$850, 0)), ""), ""), "")</f>
        <v/>
      </c>
      <c r="AD465" s="66"/>
      <c r="AE465" s="76" t="str">
        <f>IFERROR(IF(B465&lt;&gt;"", IF(AND(INDEX(Paste_Here!AK$2:AK$850, MATCH(B465, Paste_Here!A$2:A$850, 0))&lt;&gt;"", ISNUMBER(VALUE(INDEX(Paste_Here!AK$2:AK$850, MATCH(B465, Paste_Here!A$2:A$850, 0))))), INDEX(Paste_Here!AK$2:AK$850, MATCH(B465, Paste_Here!A$2:A$850, 0)), ""), ""), "")</f>
        <v/>
      </c>
      <c r="AF465" s="66"/>
      <c r="AG465" s="76" t="str">
        <f>IFERROR(IF(B465&lt;&gt;"", IF(AND(INDEX(Paste_Here!AL$2:AL$850, MATCH(B465, Paste_Here!A$2:A$850, 0))&lt;&gt;"", ISNUMBER(VALUE(INDEX(Paste_Here!AL$2:AL$850, MATCH(B465, Paste_Here!A$2:A$850, 0))))), INDEX(Paste_Here!AL$2:AL$850, MATCH(B465, Paste_Here!A$2:A$850, 0)), ""), ""), "")</f>
        <v/>
      </c>
      <c r="AH465" s="66"/>
      <c r="AI465" s="76" t="str">
        <f>IFERROR(IF(B465&lt;&gt;"", IF(AND(INDEX(Paste_Here!AH$2:AH$850, MATCH(B465, Paste_Here!A$2:A$850, 0))&lt;&gt;"", ISNUMBER(VALUE(INDEX(Paste_Here!AH$2:AH$850, MATCH(B465, Paste_Here!A$2:A$850, 0))))), IF(VALUE(INDEX(Paste_Here!AH$2:AH$850, MATCH(B465, Paste_Here!A$2:A$850, 0)))=0, "", INDEX(Paste_Here!AH$2:AH$850, MATCH(B465, Paste_Here!A$2:A$850, 0))), ""), ""), "")</f>
        <v/>
      </c>
      <c r="AJ465" s="66"/>
      <c r="AK465" s="76" t="str">
        <f>IFERROR(IF(B465&lt;&gt;"", IF(AND(INDEX(Paste_Here!N$2:N$850, MATCH(B465, Paste_Here!A$2:A$850, 0))&lt;&gt;"", ISNUMBER(VALUE(INDEX(Paste_Here!N$2:N$850, MATCH(B465, Paste_Here!A$2:A$850, 0))))), INDEX(Paste_Here!N$2:N$850, MATCH(B465, Paste_Here!A$2:A$850, 0)), ""), ""), "")</f>
        <v/>
      </c>
      <c r="AL465" s="66"/>
      <c r="AM465" s="76" t="str">
        <f>IFERROR(IF(B465&lt;&gt;"", IF(AND(INDEX(Paste_Here!O$2:O$850, MATCH(B465, Paste_Here!A$2:A$850, 0))&lt;&gt;"", ISNUMBER(VALUE(INDEX(Paste_Here!O$2:O$850, MATCH(B465, Paste_Here!A$2:A$850, 0))))), INDEX(Paste_Here!O$2:O$850, MATCH(B465, Paste_Here!A$2:A$850, 0)), ""), ""), "")</f>
        <v/>
      </c>
      <c r="AN465" s="66"/>
      <c r="AO465" s="76"/>
      <c r="AP465" s="66"/>
      <c r="AQ465" s="76"/>
      <c r="AR465" s="66"/>
      <c r="AS465" s="76"/>
      <c r="AT465" s="66"/>
      <c r="AU465" s="66"/>
      <c r="AV465" s="76" t="str">
        <f t="shared" si="59"/>
        <v/>
      </c>
      <c r="AW465" s="66"/>
      <c r="AX465" s="76" t="str">
        <f>IFERROR(IF(B465&lt;&gt;"", IF(ISNUMBER(SEARCH("Revealed-Potential (Primary Focus)", LOWER(INDEX(Paste_Here!Z$2:Z$850, MATCH(B465, Paste_Here!A$2:A$850, 0))))), "Rev-Potential: Prim", IF(ISNUMBER(SEARCH("Revealed-Potential (Secondary Focus)", LOWER(INDEX(Paste_Here!Z$2:Z$850, MATCH(B465, Paste_Here!A$2:A$850, 0))))), "Rev-Potential: Sec", IF(ISNUMBER(SEARCH("Monitoring", LOWER(INDEX(Paste_Here!Z$2:Z$850, MATCH(B465, Paste_Here!A$2:A$850, 0))))), "Monitoring", IF(ISNUMBER(SEARCH("At-Promise (Secondary Focus)", LOWER(INDEX(Paste_Here!Z$2:Z$850, MATCH(B465, Paste_Here!A$2:A$850, 0))))), "At-Promise: Sec", IF(ISNUMBER(SEARCH("At-Promise (Primary Focus)", LOWER(INDEX(Paste_Here!Z$2:Z$850, MATCH(B465, Paste_Here!A$2:A$850, 0))))), "At-Promise: Prim", ""))))), ""), "")</f>
        <v/>
      </c>
      <c r="AY465" s="66"/>
      <c r="AZ465" s="76"/>
      <c r="BA465" s="66"/>
      <c r="BB465" s="76"/>
      <c r="BC465" s="66"/>
      <c r="BD465" s="76"/>
      <c r="BE465" s="66"/>
      <c r="BF465" s="76"/>
      <c r="BG465" s="66"/>
      <c r="BH465" s="76"/>
      <c r="BI465" s="66"/>
      <c r="BJ465" s="66"/>
      <c r="BK465" s="76" t="str">
        <f t="shared" si="60"/>
        <v/>
      </c>
      <c r="BL465" s="66"/>
      <c r="BM465" s="76" t="str">
        <f>IFERROR(IF(B465&lt;&gt;"", IF(AND(ISNUMBER(VALUE(SUBSTITUTE(SUBSTITUTE(Paste_Here!R465, "br", "-"), "L", ""))), VALUE(SUBSTITUTE(SUBSTITUTE(Paste_Here!R465, "br", "-"), "L", "")) &gt;= 1095), "Yes", IF(AND(ISNUMBER(VALUE(SUBSTITUTE(SUBSTITUTE(Paste_Here!R465, "br", "-"), "L", ""))), VALUE(SUBSTITUTE(SUBSTITUTE(Paste_Here!R465, "br", "-"), "L", "")) &lt;= 1094), "No", "")), ""), "")</f>
        <v/>
      </c>
      <c r="BN465" s="66"/>
      <c r="BO465" s="76" t="str">
        <f>IFERROR(IF(B465&lt;&gt;"", IF(COUNTIF(INDEX(Paste_Here!Y$2:AB$850, MATCH(B465, Paste_Here!A$2:A$850, 0), 0), "yes") &gt; 0, "Yes", IF(COUNTIF(INDEX(Paste_Here!Y$2:AB$850, MATCH(B465, Paste_Here!A$2:A$850, 0), 0), "no") &gt; 0, "No", "")), ""), "")</f>
        <v/>
      </c>
      <c r="BP465" s="66"/>
      <c r="BQ465" s="76" t="str">
        <f>IFERROR(IF(B465&lt;&gt;"", IF(AND(ISNUMBER(VALUE(SUBSTITUTE(SUBSTITUTE(Paste_Here!U465, "em", "-"), "q", ""))), VALUE(SUBSTITUTE(SUBSTITUTE(Paste_Here!U465, "em", "-"), "q", "")) &gt;= 910), "Yes", IF(AND(ISNUMBER(VALUE(SUBSTITUTE(SUBSTITUTE(Paste_Here!U465, "em", "-"), "q", ""))), VALUE(SUBSTITUTE(SUBSTITUTE(Paste_Here!U465, "em", "-"), "q", "")) &lt;= 909), "No", "")), ""), "")</f>
        <v/>
      </c>
      <c r="BR465" s="66"/>
      <c r="BS465" s="76" t="str">
        <f>IFERROR(IF(B465&lt;&gt;"", IF(AND(INDEX(Paste_Here!X$2:X$850, MATCH(B465, Paste_Here!A$2:A$850, 0))&lt;&gt;"", ISNUMBER(VALUE(INDEX(Paste_Here!X$2:X$850, MATCH(B465, Paste_Here!A$2:A$850, 0))))), INDEX(Paste_Here!X$2:X$850, MATCH(B465, Paste_Here!A$2:A$850, 0)), ""), ""), "")</f>
        <v/>
      </c>
      <c r="BT465" s="66"/>
      <c r="BU465" s="76" t="str">
        <f>IFERROR(IF(B465&lt;&gt;"", IF(ISNUMBER(VALUE(INDEX(Paste_Here!G$2:G$850, MATCH(B465, Paste_Here!A$2:A$850, 0)))), IF(VALUE(INDEX(Paste_Here!G$2:G$850, MATCH(B465, Paste_Here!A$2:A$850, 0)))=0, "No", IF(AND(VALUE(INDEX(Paste_Here!G$2:G$850, MATCH(B465, Paste_Here!A$2:A$850, 0)))&gt;=1, VALUE(INDEX(Paste_Here!G$2:G$850, MATCH(B465, Paste_Here!A$2:A$850, 0)))&lt;=4), VALUE(INDEX(Paste_Here!G$2:G$850, MATCH(B465, Paste_Here!A$2:A$850, 0))), "")), ""), ""), "")</f>
        <v/>
      </c>
      <c r="BV465" s="66"/>
      <c r="BW465" s="76" t="str">
        <f>IFERROR(IF(B465&lt;&gt;"", IF(ISNUMBER(VALUE(INDEX(Paste_Here!H$2:H$850, MATCH(B465, Paste_Here!A$2:A$850, 0)))), IF(VALUE(INDEX(Paste_Here!H$2:H$850, MATCH(B465, Paste_Here!A$2:A$850, 0)))=0, "No", IF(AND(VALUE(INDEX(Paste_Here!H$2:H$850, MATCH(B465, Paste_Here!A$2:A$850, 0)))&gt;=1, VALUE(INDEX(Paste_Here!H$2:H$850, MATCH(B465, Paste_Here!A$2:A$850, 0)))&lt;=4), VALUE(INDEX(Paste_Here!H$2:H$850, MATCH(B465, Paste_Here!A$2:A$850, 0))), "")), ""), ""), "")</f>
        <v/>
      </c>
      <c r="BX465" s="66"/>
      <c r="BY465" s="76"/>
      <c r="BZ465" s="66"/>
      <c r="CA465" s="76"/>
      <c r="CB465" s="66"/>
      <c r="CC465" s="66"/>
      <c r="CD465" s="76" t="str">
        <f t="shared" si="61"/>
        <v/>
      </c>
      <c r="CE465" s="66"/>
      <c r="CF465" s="76" t="str">
        <f>IFERROR(IF(B465&lt;&gt;"", IF(AND(INDEX(Paste_Here!P$2:P$850, MATCH(B465, Paste_Here!A$2:A$850, 0))&lt;&gt;"", ISNUMBER(VALUE(INDEX(Paste_Here!P$2:P$850, MATCH(B465, Paste_Here!A$2:A$850, 0))))), INDEX(Paste_Here!P$2:P$850, MATCH(B465, Paste_Here!A$2:A$850, 0)), ""), ""), "")</f>
        <v/>
      </c>
      <c r="CG465" s="66"/>
      <c r="CH465" s="76" t="str">
        <f>IFERROR(IF(B465&lt;&gt;"", IF(ISNUMBER(SEARCH("highrisk", LOWER(INDEX(Paste_Here!Q$2:Q$850, MATCH(B465, Paste_Here!A$2:A$850, 0))))), "High Risk", IF(ISNUMBER(SEARCH("lowrisk", LOWER(INDEX(Paste_Here!Q$2:Q$850, MATCH(B465, Paste_Here!A$2:A$850, 0))))), "Low Risk", IF(ISNUMBER(SEARCH("somerisk", LOWER(INDEX(Paste_Here!Q$2:Q$850, MATCH(B465, Paste_Here!A$2:A$850, 0))))), "Some Risk", ""))), ""), "")</f>
        <v/>
      </c>
      <c r="CI465" s="66"/>
      <c r="CJ465" s="76" t="str">
        <f>IFERROR(IF(B465&lt;&gt;"", IF(AND(INDEX(Paste_Here!AA$2:AA$850, MATCH(B465, Paste_Here!A$2:A$850, 0))&lt;&gt;"", ISNUMBER(VALUE(INDEX(Paste_Here!AA$2:AA$850, MATCH(B465, Paste_Here!A$2:A$850, 0))))), INDEX(Paste_Here!AA$2:AA$850, MATCH(B465, Paste_Here!A$2:A$850, 0)), ""), ""), "")</f>
        <v/>
      </c>
      <c r="CK465" s="66"/>
      <c r="CL465" s="76" t="str">
        <f>IFERROR(IF(B465&lt;&gt;"", IF(LOWER(INDEX(Paste_Here!AB$2:AB$850, MATCH(B465, Paste_Here!A$2:A$850, 0)))="approaching expectations", "Approaching", IF(LOWER(INDEX(Paste_Here!AB$2:AB$850, MATCH(B465, Paste_Here!A$2:A$850, 0)))="met expectations", "Met", IF(LOWER(INDEX(Paste_Here!AB$2:AB$850, MATCH(B465, Paste_Here!A$2:A$850, 0)))="exceeded expectations", "Exceeded", IF(LOWER(INDEX(Paste_Here!AB$2:AB$850, MATCH(B465, Paste_Here!A$2:A$850, 0)))="below expectations", "Below", "")))), ""), "")</f>
        <v/>
      </c>
      <c r="CM465" s="66"/>
      <c r="CN465" s="76" t="str">
        <f>IFERROR(IF(B465&lt;&gt;"", IF(AND(INDEX(Paste_Here!AC$2:AC$850, MATCH(B465, Paste_Here!A$2:A$850, 0))&lt;&gt;"", ISNUMBER(VALUE(INDEX(Paste_Here!AC$2:AC$850, MATCH(B465, Paste_Here!A$2:A$850, 0))))), INDEX(Paste_Here!AC$2:AC$850, MATCH(B465, Paste_Here!A$2:A$850, 0)), ""), ""), "")</f>
        <v/>
      </c>
      <c r="CO465" s="66"/>
      <c r="CP465" s="76"/>
      <c r="CQ465" s="66"/>
      <c r="CR465" s="76"/>
      <c r="CS465" s="66"/>
      <c r="CT465" s="76"/>
      <c r="CU465" s="66"/>
      <c r="CV465" s="76"/>
      <c r="CW465" s="66"/>
      <c r="CX465" s="76"/>
      <c r="CY465" s="66"/>
      <c r="CZ465" s="66"/>
      <c r="DA465" s="76" t="str">
        <f t="shared" si="62"/>
        <v/>
      </c>
      <c r="DB465" s="66"/>
      <c r="DC465" s="76" t="str">
        <f>IFERROR(IF(B465&lt;&gt;"", IF(AND(INDEX(Paste_Here!V$2:V$850, MATCH(B465, Paste_Here!A$2:A$850, 0))&lt;&gt;"", ISNUMBER(VALUE(INDEX(Paste_Here!V$2:V$850, MATCH(B465, Paste_Here!A$2:A$850, 0))))), INDEX(Paste_Here!V$2:V$850, MATCH(B465, Paste_Here!A$2:A$850, 0)), ""), ""), "")</f>
        <v/>
      </c>
      <c r="DD465" s="66"/>
      <c r="DE465" s="76" t="str">
        <f>IFERROR(IF(B465&lt;&gt;"", IF(ISNUMBER(SEARCH("highrisk", LOWER(INDEX(Paste_Here!W$2:W$850, MATCH(B465, Paste_Here!A$2:A$850, 0))))), "High Risk", IF(ISNUMBER(SEARCH("lowrisk", LOWER(INDEX(Paste_Here!W$2:W$850, MATCH(B465, Paste_Here!A$2:A$850, 0))))), "Low Risk", IF(ISNUMBER(SEARCH("somerisk", LOWER(INDEX(Paste_Here!W$2:W$850, MATCH(B465, Paste_Here!A$2:A$850, 0))))), "Some Risk", ""))), ""), "")</f>
        <v/>
      </c>
      <c r="DF465" s="66"/>
      <c r="DG465" s="76" t="str">
        <f>IFERROR(IF(B465&lt;&gt;"", IF(AND(INDEX(Paste_Here!S$2:S$850, MATCH(B465, Paste_Here!A$2:A$850, 0))&lt;&gt;"", ISNUMBER(VALUE(INDEX(Paste_Here!S$2:S$850, MATCH(B465, Paste_Here!A$2:A$850, 0))))), INDEX(Paste_Here!S$2:S$850, MATCH(B465, Paste_Here!A$2:A$850, 0)), ""), ""), "")</f>
        <v/>
      </c>
      <c r="DH465" s="66"/>
      <c r="DI465" s="76" t="str">
        <f>IFERROR(IF(B465&lt;&gt;"", IF(ISNUMBER(SEARCH("highrisk", LOWER(INDEX(Paste_Here!T$2:T$850, MATCH(B465, Paste_Here!A$2:A$850, 0))))), "High Risk", IF(ISNUMBER(SEARCH("lowrisk", LOWER(INDEX(Paste_Here!T$2:T$850, MATCH(B465, Paste_Here!A$2:A$850, 0))))), "Low Risk", IF(ISNUMBER(SEARCH("somerisk", LOWER(INDEX(Paste_Here!T$2:T$850, MATCH(B465, Paste_Here!A$2:A$850, 0))))), "Some Risk", ""))), ""), "")</f>
        <v/>
      </c>
      <c r="DJ465" s="66"/>
      <c r="DK465" s="76" t="str">
        <f>IFERROR(IF(B465&lt;&gt;"", IF(AND(INDEX(Paste_Here!AD$2:AD$850, MATCH(B465, Paste_Here!A$2:A$850, 0))&lt;&gt;"", ISNUMBER(VALUE(INDEX(Paste_Here!AD$2:AD$850, MATCH(B465, Paste_Here!A$2:A$850, 0))))), INDEX(Paste_Here!AD$2:AD$850, MATCH(B465, Paste_Here!A$2:A$850, 0)), ""), ""), "")</f>
        <v/>
      </c>
      <c r="DL465" s="66"/>
      <c r="DM465" s="76" t="str">
        <f>IFERROR(IF(B465&lt;&gt;"", IF(LOWER(INDEX(Paste_Here!AE$2:AE$850, MATCH(B465, Paste_Here!A$2:A$850, 0)))="approaching expectations", "Approaching", IF(LOWER(INDEX(Paste_Here!AE$2:AE$850, MATCH(B465, Paste_Here!A$2:A$850, 0)))="met expectations", "Met", IF(LOWER(INDEX(Paste_Here!AE$2:AE$850, MATCH(B465, Paste_Here!A$2:A$850, 0)))="exceeded expectations", "Exceeded", IF(LOWER(INDEX(Paste_Here!AE$2:AE$850, MATCH(B465, Paste_Here!A$2:A$850, 0)))="below expectations", "Below", "")))), ""), "")</f>
        <v/>
      </c>
      <c r="DN465" s="66"/>
      <c r="DO465" s="76"/>
      <c r="DP465" s="66"/>
      <c r="DQ465" s="76"/>
      <c r="DR465" s="66"/>
      <c r="DS465" s="76"/>
      <c r="DT465" s="66"/>
      <c r="DU465" s="76"/>
      <c r="DV465" s="66"/>
      <c r="DW465" s="66"/>
      <c r="DX465" s="76" t="str">
        <f t="shared" si="63"/>
        <v/>
      </c>
      <c r="DY465" s="66"/>
      <c r="DZ465" s="76"/>
      <c r="EA465" s="66"/>
      <c r="EB465" s="76"/>
      <c r="EC465" s="66"/>
      <c r="ED465" s="76" t="str">
        <f>IFERROR(IF(B465&lt;&gt;"", IF(AND(INDEX(Paste_Here!AF$2:AF$850, MATCH(B465, Paste_Here!A$2:A$850, 0))&lt;&gt;"", ISNUMBER(VALUE(INDEX(Paste_Here!AF$2:AF$850, MATCH(B465, Paste_Here!A$2:A$850, 0))))), INDEX(Paste_Here!AF$2:AF$850, MATCH(B465, Paste_Here!A$2:A$850, 0)), ""), ""), "")</f>
        <v/>
      </c>
      <c r="EE465" s="66"/>
      <c r="EF465" s="76"/>
      <c r="EG465" s="66"/>
      <c r="EH465" s="76"/>
      <c r="EI465" s="66"/>
      <c r="EJ465" s="76" t="str">
        <f>IFERROR(IF(B465&lt;&gt;"", IF(AND(INDEX(Paste_Here!AG$2:AG$850, MATCH(B465, Paste_Here!A$2:A$850, 0))&lt;&gt;"", ISNUMBER(VALUE(INDEX(Paste_Here!AG$2:AG$850, MATCH(B465, Paste_Here!A$2:A$850, 0))))), INDEX(Paste_Here!AG$2:AG$850, MATCH(B465, Paste_Here!A$2:A$850, 0)), ""), ""), "")</f>
        <v/>
      </c>
      <c r="EK465" s="66"/>
      <c r="EL465" s="76"/>
      <c r="EM465" s="66"/>
      <c r="EN465" s="76"/>
      <c r="EO465" s="66"/>
      <c r="EP465" s="76"/>
      <c r="EQ465" s="66"/>
      <c r="ER465" s="76"/>
      <c r="ES465" s="66"/>
      <c r="ET465" s="66"/>
      <c r="EU465" s="76"/>
      <c r="EV465" s="66"/>
      <c r="EW465" s="76"/>
      <c r="EX465" s="66"/>
      <c r="EY465" s="76"/>
      <c r="EZ465" s="66"/>
      <c r="FA465" s="76"/>
      <c r="FB465" s="66"/>
      <c r="FC465" s="76"/>
      <c r="FD465" s="66"/>
      <c r="FE465" s="76"/>
      <c r="FF465" s="66"/>
      <c r="FG465" s="76"/>
      <c r="FH465" s="66"/>
      <c r="FI465" s="76"/>
      <c r="FJ465" s="66"/>
      <c r="FK465" s="76"/>
      <c r="FL465" s="66"/>
      <c r="FM465" s="76"/>
      <c r="FN465" s="66"/>
      <c r="FO465" s="76"/>
      <c r="FP465" s="66"/>
      <c r="FQ465" s="76"/>
      <c r="FR465" s="66"/>
      <c r="FS465" s="76"/>
      <c r="FT465" s="66"/>
      <c r="FU465" s="76"/>
      <c r="FV465" s="66"/>
      <c r="FW465" s="76"/>
      <c r="FX465" s="66"/>
      <c r="FY465" s="76"/>
      <c r="FZ465" s="66"/>
      <c r="GA465" s="76"/>
      <c r="GB465" s="66"/>
      <c r="GC465" s="76"/>
      <c r="GD465" s="66"/>
      <c r="GE465" s="76"/>
      <c r="GF465" s="66"/>
      <c r="GG465" s="76"/>
      <c r="GH465" s="66"/>
      <c r="GI465" s="76"/>
      <c r="GJ465" s="66"/>
      <c r="GK465" s="76"/>
      <c r="GL465" s="66"/>
      <c r="GM465" s="76"/>
      <c r="GN465" s="66"/>
      <c r="GO465" s="76"/>
      <c r="GP465" s="66"/>
      <c r="GQ465" s="76"/>
      <c r="GR465" s="66"/>
      <c r="GS465" s="76"/>
      <c r="GT465" s="66"/>
      <c r="GU465" s="76"/>
      <c r="GV465" s="66"/>
      <c r="GW465" s="76"/>
      <c r="GX465" s="66"/>
      <c r="GY465" s="76"/>
      <c r="GZ465" s="66"/>
      <c r="HA465" s="76"/>
      <c r="HB465" s="66"/>
      <c r="HC465" s="76"/>
      <c r="HD465" s="66"/>
      <c r="HE465" s="76"/>
      <c r="HF465" s="66"/>
      <c r="HG465" s="76"/>
      <c r="HH465" s="66"/>
      <c r="HI465" s="76"/>
      <c r="HJ465" s="66"/>
      <c r="HK465" s="76"/>
      <c r="HL465" s="66"/>
      <c r="HM465" s="76"/>
      <c r="HN465" s="66"/>
      <c r="HO465" s="76"/>
      <c r="HP465" s="66"/>
      <c r="HQ465" s="76"/>
      <c r="HR465" s="66"/>
      <c r="HS465" s="76"/>
      <c r="HT465" s="66"/>
      <c r="HU465" s="76"/>
      <c r="HV465" s="66"/>
      <c r="HW465" s="76"/>
      <c r="HX465" s="66"/>
      <c r="HY465" s="76"/>
      <c r="HZ465" s="66"/>
      <c r="IA465" s="76"/>
      <c r="IB465" s="66"/>
      <c r="IC465" s="76"/>
      <c r="ID465" s="66"/>
      <c r="IE465" s="76"/>
      <c r="IF465" s="66"/>
      <c r="IG465" s="76"/>
      <c r="IH465" s="66"/>
      <c r="II465" s="76"/>
      <c r="IJ465" s="66"/>
      <c r="IK465" s="76"/>
      <c r="IL465" s="66"/>
      <c r="IM465" s="76"/>
      <c r="IN465" s="66"/>
      <c r="IO465" s="76"/>
      <c r="IP465" s="66"/>
      <c r="IQ465" s="76"/>
      <c r="IR465" s="66"/>
      <c r="IS465" s="76"/>
      <c r="IT465" s="66"/>
      <c r="IU465" s="76"/>
      <c r="IV465" s="66"/>
      <c r="IW465" s="76"/>
      <c r="IX465" s="66"/>
      <c r="IY465" s="76"/>
      <c r="IZ465" s="66"/>
      <c r="JA465" s="76"/>
      <c r="JB465" s="66"/>
      <c r="JC465" s="76"/>
      <c r="JD465" s="66"/>
      <c r="JE465" s="76"/>
      <c r="JF465" s="66"/>
      <c r="JG465" s="76"/>
      <c r="JH465" s="66"/>
      <c r="JI465" s="76"/>
      <c r="JJ465" s="66"/>
      <c r="JK465" s="76"/>
      <c r="JL465" s="66"/>
      <c r="JM465" s="76"/>
      <c r="JN465" s="66"/>
      <c r="JO465" s="76"/>
      <c r="JP465" s="66"/>
      <c r="JQ465" s="76"/>
      <c r="JR465" s="66"/>
      <c r="JS465" s="76"/>
      <c r="JT465" s="66"/>
      <c r="JU465" s="76"/>
      <c r="JV465" s="66"/>
      <c r="JW465" s="76"/>
      <c r="JX465" s="66"/>
      <c r="JY465" s="76"/>
      <c r="JZ465" s="66"/>
      <c r="KA465" s="76"/>
      <c r="KB465" s="66"/>
      <c r="KC465" s="76"/>
      <c r="KD465" s="66"/>
      <c r="KE465" s="76"/>
      <c r="KF465" s="66"/>
      <c r="KG465" s="76"/>
      <c r="KH465" s="66"/>
      <c r="KI465" s="76"/>
      <c r="KJ465" s="66"/>
      <c r="KK465" s="76"/>
      <c r="KL465" s="66"/>
      <c r="KM465" s="76"/>
      <c r="KN465" s="66"/>
      <c r="KO465" s="76"/>
      <c r="KP465" s="66"/>
      <c r="KQ465" s="76"/>
      <c r="KR465" s="66"/>
      <c r="KS465" s="76"/>
      <c r="KT465" s="66"/>
      <c r="KU465" s="76"/>
      <c r="KV465" s="66"/>
      <c r="KW465" s="76"/>
      <c r="KX465" s="66"/>
      <c r="KY465" s="76"/>
      <c r="KZ465" s="66"/>
      <c r="LA465" s="76"/>
      <c r="LB465" s="66"/>
      <c r="LC465" s="76"/>
      <c r="LD465" s="66"/>
      <c r="LE465" s="76"/>
      <c r="LF465" s="66"/>
      <c r="LG465" s="76"/>
      <c r="LH465" s="66"/>
      <c r="LI465" s="76"/>
      <c r="LJ465" s="66"/>
      <c r="LK465" s="76"/>
      <c r="LL465" s="66"/>
      <c r="LM465" s="76"/>
      <c r="LN465" s="66"/>
      <c r="LO465" s="76"/>
      <c r="LP465" s="66"/>
      <c r="LQ465" s="76"/>
      <c r="LR465" s="66"/>
      <c r="LS465" s="76"/>
      <c r="LT465" s="66"/>
      <c r="LU465" s="76"/>
      <c r="LV465" s="66"/>
      <c r="LW465" s="76"/>
      <c r="LX465" s="66"/>
      <c r="LY465" s="76"/>
      <c r="LZ465" s="66"/>
      <c r="MA465" s="76"/>
      <c r="MB465" s="66"/>
      <c r="MC465" s="76"/>
      <c r="MD465" s="66"/>
      <c r="MG465" s="1" t="str" cm="1">
        <f t="array" ref="MG465">IFERROR(INDEX(Paste_Here!$B$2:$B$850, MATCH(0, COUNTIF(MG$4:MG464, Paste_Here!$B$2:$B$850) + IF(Paste_Here!$B$2:$B$850="", 1, 0), 0)), "")</f>
        <v/>
      </c>
      <c r="MH465" s="1" t="str">
        <f>IF(MG465&lt;&gt;"", INDEX(Paste_Here!$A$2:$A$850, MATCH(MG465, Paste_Here!$B$2:$B$850, 0)), "")</f>
        <v/>
      </c>
      <c r="MI465" s="1" t="str">
        <f t="shared" si="64"/>
        <v/>
      </c>
      <c r="MJ465" s="1" t="str" cm="1">
        <f t="array" ref="MJ465">IFERROR(INDEX($MI$5:$MI$850, MATCH(SMALL(IF($MI$5:$MI$850&lt;&gt;"", COUNTIF($MI$5:$MI$850, "&lt;"&amp;$MI$5:$MI$850)+1), ROW()-ROW($MJ$5)+1), COUNTIF($MI$5:$MI$850, "&lt;"&amp;$MI$5:$MI$850)+1, 0)), "")</f>
        <v/>
      </c>
    </row>
    <row r="466" spans="1:348">
      <c r="A466" s="66"/>
      <c r="B466" s="76" t="str">
        <f t="shared" si="57"/>
        <v/>
      </c>
      <c r="C466" s="66"/>
      <c r="D466" s="76" t="str">
        <f>IFERROR(IF(B466&lt;&gt;"", IF(AND(INDEX(Paste_Here!B$2:B$850, MATCH(B466, Paste_Here!A$2:A$850, 0))&lt;&gt;"", ISNUMBER(VALUE(INDEX(Paste_Here!B$2:B$850, MATCH(B466, Paste_Here!A$2:A$850, 0))))), INDEX(Paste_Here!B$2:B$850, MATCH(B466, Paste_Here!A$2:A$850, 0)), ""), ""), "")</f>
        <v/>
      </c>
      <c r="E466" s="66"/>
      <c r="F466" s="76" t="str">
        <f>IFERROR(IF(B466&lt;&gt;"", IF(ISTEXT(INDEX(Paste_Here!K$2:K$850, MATCH(B466, Paste_Here!A$2:A$850, 0))), INDEX(Paste_Here!K$2:K$850, MATCH(B466, Paste_Here!A$2:A$850, 0)), ""), ""), "")</f>
        <v/>
      </c>
      <c r="G466" s="66"/>
      <c r="H466" s="76" t="str">
        <f>IFERROR(IF(B466&lt;&gt;"", IF(ISTEXT(INDEX(Paste_Here!C$2:C$850, MATCH(B466, Paste_Here!A$2:A$850, 0))), INDEX(Paste_Here!C$2:C$850, MATCH(B466, Paste_Here!A$2:A$850, 0)), ""), ""), "")</f>
        <v/>
      </c>
      <c r="I466" s="66"/>
      <c r="J466" s="76" t="str">
        <f>IFERROR(IF(B466&lt;&gt;"", IF(ISNUMBER(SEARCH("s", LOWER(INDEX(Paste_Here!M$2:M$850, MATCH(B466, Paste_Here!A$2:A$850, 0))))), "Yes", IF(INDEX(Paste_Here!M$2:M$850, MATCH(B466, Paste_Here!A$2:A$850, 0))&lt;&gt;"", "No", "")), ""), "")</f>
        <v/>
      </c>
      <c r="K466" s="66"/>
      <c r="L466" s="76" t="str">
        <f>IFERROR(IF(B466&lt;&gt;"", IF(ISNUMBER(SEARCH("yes", LOWER(INDEX(Paste_Here!E$2:E$850, MATCH(B466, Paste_Here!A$2:A$850, 0))))), "Yes", IF(ISNUMBER(SEARCH("no", LOWER(INDEX(Paste_Here!E$2:E$850, MATCH(B466, Paste_Here!A$2:A$850, 0))))), "No", "")), ""), "")</f>
        <v/>
      </c>
      <c r="M466" s="66"/>
      <c r="N466" s="76" t="str">
        <f>IFERROR(IF(B466&lt;&gt;"", IF(ISNUMBER(SEARCH("yes", LOWER(INDEX(Paste_Here!F$2:F$850, MATCH(B466, Paste_Here!A$2:A$850, 0))))), "Yes", IF(ISNUMBER(SEARCH("no", LOWER(INDEX(Paste_Here!F$2:F$850, MATCH(B466, Paste_Here!A$2:A$850, 0))))), "No", "")), ""), "")</f>
        <v/>
      </c>
      <c r="O466" s="66"/>
      <c r="P466" s="76" t="str">
        <f>IFERROR(IF(B466&lt;&gt;"", IF(ISNUMBER(SEARCH("yes", LOWER(INDEX(Paste_Here!L$2:L$850, MATCH(B466, Paste_Here!A$2:A$850, 0))))), "Yes", IF(ISNUMBER(SEARCH("no", LOWER(INDEX(Paste_Here!L$2:L$850, MATCH(B466, Paste_Here!A$2:A$850, 0))))), "No", "")), ""), "")</f>
        <v/>
      </c>
      <c r="Q466" s="66"/>
      <c r="R466" s="76" t="str">
        <f>IFERROR(IF(B466&lt;&gt;"", IF(ISNUMBER(SEARCH("transitional 2", LOWER(INDEX(Paste_Here!D$2:D$850, MATCH(B466, Paste_Here!A$2:A$850, 0))))), "T2", IF(ISNUMBER(SEARCH("transitional 1", LOWER(INDEX(Paste_Here!D$2:D$850, MATCH(B466, Paste_Here!A$2:A$850, 0))))), "T1", IF(ISNUMBER(SEARCH("waived ell services", LOWER(INDEX(Paste_Here!D$2:D$850, MATCH(B466, Paste_Here!A$2:A$850, 0))))), "W", IF(ISNUMBER(SEARCH("english language learner", LOWER(INDEX(Paste_Here!D$2:D$850, MATCH(B466, Paste_Here!A$2:A$850, 0))))), "L", "")))), ""), "")</f>
        <v/>
      </c>
      <c r="S466" s="66"/>
      <c r="T466" s="76" t="str">
        <f>IFERROR(IF(B466&lt;&gt;"", IF(ISNUMBER(SEARCH("yes", LOWER(INDEX(Paste_Here!I$2:I$850, MATCH(B466, Paste_Here!A$2:A$850, 0))))), "Yes", IF(ISNUMBER(SEARCH("no", LOWER(INDEX(Paste_Here!I$2:I$850, MATCH(B466, Paste_Here!A$2:A$850, 0))))), "No", "")), ""), "")</f>
        <v/>
      </c>
      <c r="U466" s="66"/>
      <c r="V466" s="76" t="str">
        <f>IFERROR(IF(B466&lt;&gt;"", IF(ISTEXT(INDEX(Paste_Here!J$2:J$850, MATCH(B466, Paste_Here!A$2:A$850, 0))), VALUE(INDEX(Paste_Here!J$2:J$850, MATCH(B466, Paste_Here!A$2:A$850, 0))), ""), ""), "")</f>
        <v/>
      </c>
      <c r="W466" s="66"/>
      <c r="X466" s="66"/>
      <c r="Y466" s="76" t="str">
        <f t="shared" si="58"/>
        <v/>
      </c>
      <c r="Z466" s="66"/>
      <c r="AA466" s="76" t="str">
        <f>IFERROR(IF(B466&lt;&gt;"", IF(AND(INDEX(Paste_Here!AI$2:AI$850, MATCH(B466, Paste_Here!A$2:A$850, 0))&lt;&gt;"", ISNUMBER(VALUE(INDEX(Paste_Here!AI$2:AI$850, MATCH(B466, Paste_Here!A$2:A$850, 0))))), INDEX(Paste_Here!AI$2:AI$850, MATCH(B466, Paste_Here!A$2:A$850, 0)), ""), ""), "")</f>
        <v/>
      </c>
      <c r="AB466" s="66"/>
      <c r="AC466" s="76" t="str">
        <f>IFERROR(IF(B466&lt;&gt;"", IF(AND(INDEX(Paste_Here!AJ$2:AJ$850, MATCH(B466, Paste_Here!A$2:A$850, 0))&lt;&gt;"", ISNUMBER(VALUE(INDEX(Paste_Here!AJ$2:AJ$850, MATCH(B466, Paste_Here!A$2:A$850, 0))))), INDEX(Paste_Here!AJ$2:AJ$850, MATCH(B466, Paste_Here!A$2:A$850, 0)), ""), ""), "")</f>
        <v/>
      </c>
      <c r="AD466" s="66"/>
      <c r="AE466" s="76" t="str">
        <f>IFERROR(IF(B466&lt;&gt;"", IF(AND(INDEX(Paste_Here!AK$2:AK$850, MATCH(B466, Paste_Here!A$2:A$850, 0))&lt;&gt;"", ISNUMBER(VALUE(INDEX(Paste_Here!AK$2:AK$850, MATCH(B466, Paste_Here!A$2:A$850, 0))))), INDEX(Paste_Here!AK$2:AK$850, MATCH(B466, Paste_Here!A$2:A$850, 0)), ""), ""), "")</f>
        <v/>
      </c>
      <c r="AF466" s="66"/>
      <c r="AG466" s="76" t="str">
        <f>IFERROR(IF(B466&lt;&gt;"", IF(AND(INDEX(Paste_Here!AL$2:AL$850, MATCH(B466, Paste_Here!A$2:A$850, 0))&lt;&gt;"", ISNUMBER(VALUE(INDEX(Paste_Here!AL$2:AL$850, MATCH(B466, Paste_Here!A$2:A$850, 0))))), INDEX(Paste_Here!AL$2:AL$850, MATCH(B466, Paste_Here!A$2:A$850, 0)), ""), ""), "")</f>
        <v/>
      </c>
      <c r="AH466" s="66"/>
      <c r="AI466" s="76" t="str">
        <f>IFERROR(IF(B466&lt;&gt;"", IF(AND(INDEX(Paste_Here!AH$2:AH$850, MATCH(B466, Paste_Here!A$2:A$850, 0))&lt;&gt;"", ISNUMBER(VALUE(INDEX(Paste_Here!AH$2:AH$850, MATCH(B466, Paste_Here!A$2:A$850, 0))))), IF(VALUE(INDEX(Paste_Here!AH$2:AH$850, MATCH(B466, Paste_Here!A$2:A$850, 0)))=0, "", INDEX(Paste_Here!AH$2:AH$850, MATCH(B466, Paste_Here!A$2:A$850, 0))), ""), ""), "")</f>
        <v/>
      </c>
      <c r="AJ466" s="66"/>
      <c r="AK466" s="76" t="str">
        <f>IFERROR(IF(B466&lt;&gt;"", IF(AND(INDEX(Paste_Here!N$2:N$850, MATCH(B466, Paste_Here!A$2:A$850, 0))&lt;&gt;"", ISNUMBER(VALUE(INDEX(Paste_Here!N$2:N$850, MATCH(B466, Paste_Here!A$2:A$850, 0))))), INDEX(Paste_Here!N$2:N$850, MATCH(B466, Paste_Here!A$2:A$850, 0)), ""), ""), "")</f>
        <v/>
      </c>
      <c r="AL466" s="66"/>
      <c r="AM466" s="76" t="str">
        <f>IFERROR(IF(B466&lt;&gt;"", IF(AND(INDEX(Paste_Here!O$2:O$850, MATCH(B466, Paste_Here!A$2:A$850, 0))&lt;&gt;"", ISNUMBER(VALUE(INDEX(Paste_Here!O$2:O$850, MATCH(B466, Paste_Here!A$2:A$850, 0))))), INDEX(Paste_Here!O$2:O$850, MATCH(B466, Paste_Here!A$2:A$850, 0)), ""), ""), "")</f>
        <v/>
      </c>
      <c r="AN466" s="66"/>
      <c r="AO466" s="76"/>
      <c r="AP466" s="66"/>
      <c r="AQ466" s="76"/>
      <c r="AR466" s="66"/>
      <c r="AS466" s="76"/>
      <c r="AT466" s="66"/>
      <c r="AU466" s="66"/>
      <c r="AV466" s="76" t="str">
        <f t="shared" si="59"/>
        <v/>
      </c>
      <c r="AW466" s="66"/>
      <c r="AX466" s="76" t="str">
        <f>IFERROR(IF(B466&lt;&gt;"", IF(ISNUMBER(SEARCH("Revealed-Potential (Primary Focus)", LOWER(INDEX(Paste_Here!Z$2:Z$850, MATCH(B466, Paste_Here!A$2:A$850, 0))))), "Rev-Potential: Prim", IF(ISNUMBER(SEARCH("Revealed-Potential (Secondary Focus)", LOWER(INDEX(Paste_Here!Z$2:Z$850, MATCH(B466, Paste_Here!A$2:A$850, 0))))), "Rev-Potential: Sec", IF(ISNUMBER(SEARCH("Monitoring", LOWER(INDEX(Paste_Here!Z$2:Z$850, MATCH(B466, Paste_Here!A$2:A$850, 0))))), "Monitoring", IF(ISNUMBER(SEARCH("At-Promise (Secondary Focus)", LOWER(INDEX(Paste_Here!Z$2:Z$850, MATCH(B466, Paste_Here!A$2:A$850, 0))))), "At-Promise: Sec", IF(ISNUMBER(SEARCH("At-Promise (Primary Focus)", LOWER(INDEX(Paste_Here!Z$2:Z$850, MATCH(B466, Paste_Here!A$2:A$850, 0))))), "At-Promise: Prim", ""))))), ""), "")</f>
        <v/>
      </c>
      <c r="AY466" s="66"/>
      <c r="AZ466" s="76"/>
      <c r="BA466" s="66"/>
      <c r="BB466" s="76"/>
      <c r="BC466" s="66"/>
      <c r="BD466" s="76"/>
      <c r="BE466" s="66"/>
      <c r="BF466" s="76"/>
      <c r="BG466" s="66"/>
      <c r="BH466" s="76"/>
      <c r="BI466" s="66"/>
      <c r="BJ466" s="66"/>
      <c r="BK466" s="76" t="str">
        <f t="shared" si="60"/>
        <v/>
      </c>
      <c r="BL466" s="66"/>
      <c r="BM466" s="76" t="str">
        <f>IFERROR(IF(B466&lt;&gt;"", IF(AND(ISNUMBER(VALUE(SUBSTITUTE(SUBSTITUTE(Paste_Here!R466, "br", "-"), "L", ""))), VALUE(SUBSTITUTE(SUBSTITUTE(Paste_Here!R466, "br", "-"), "L", "")) &gt;= 1095), "Yes", IF(AND(ISNUMBER(VALUE(SUBSTITUTE(SUBSTITUTE(Paste_Here!R466, "br", "-"), "L", ""))), VALUE(SUBSTITUTE(SUBSTITUTE(Paste_Here!R466, "br", "-"), "L", "")) &lt;= 1094), "No", "")), ""), "")</f>
        <v/>
      </c>
      <c r="BN466" s="66"/>
      <c r="BO466" s="76" t="str">
        <f>IFERROR(IF(B466&lt;&gt;"", IF(COUNTIF(INDEX(Paste_Here!Y$2:AB$850, MATCH(B466, Paste_Here!A$2:A$850, 0), 0), "yes") &gt; 0, "Yes", IF(COUNTIF(INDEX(Paste_Here!Y$2:AB$850, MATCH(B466, Paste_Here!A$2:A$850, 0), 0), "no") &gt; 0, "No", "")), ""), "")</f>
        <v/>
      </c>
      <c r="BP466" s="66"/>
      <c r="BQ466" s="76" t="str">
        <f>IFERROR(IF(B466&lt;&gt;"", IF(AND(ISNUMBER(VALUE(SUBSTITUTE(SUBSTITUTE(Paste_Here!U466, "em", "-"), "q", ""))), VALUE(SUBSTITUTE(SUBSTITUTE(Paste_Here!U466, "em", "-"), "q", "")) &gt;= 910), "Yes", IF(AND(ISNUMBER(VALUE(SUBSTITUTE(SUBSTITUTE(Paste_Here!U466, "em", "-"), "q", ""))), VALUE(SUBSTITUTE(SUBSTITUTE(Paste_Here!U466, "em", "-"), "q", "")) &lt;= 909), "No", "")), ""), "")</f>
        <v/>
      </c>
      <c r="BR466" s="66"/>
      <c r="BS466" s="76" t="str">
        <f>IFERROR(IF(B466&lt;&gt;"", IF(AND(INDEX(Paste_Here!X$2:X$850, MATCH(B466, Paste_Here!A$2:A$850, 0))&lt;&gt;"", ISNUMBER(VALUE(INDEX(Paste_Here!X$2:X$850, MATCH(B466, Paste_Here!A$2:A$850, 0))))), INDEX(Paste_Here!X$2:X$850, MATCH(B466, Paste_Here!A$2:A$850, 0)), ""), ""), "")</f>
        <v/>
      </c>
      <c r="BT466" s="66"/>
      <c r="BU466" s="76" t="str">
        <f>IFERROR(IF(B466&lt;&gt;"", IF(ISNUMBER(VALUE(INDEX(Paste_Here!G$2:G$850, MATCH(B466, Paste_Here!A$2:A$850, 0)))), IF(VALUE(INDEX(Paste_Here!G$2:G$850, MATCH(B466, Paste_Here!A$2:A$850, 0)))=0, "No", IF(AND(VALUE(INDEX(Paste_Here!G$2:G$850, MATCH(B466, Paste_Here!A$2:A$850, 0)))&gt;=1, VALUE(INDEX(Paste_Here!G$2:G$850, MATCH(B466, Paste_Here!A$2:A$850, 0)))&lt;=4), VALUE(INDEX(Paste_Here!G$2:G$850, MATCH(B466, Paste_Here!A$2:A$850, 0))), "")), ""), ""), "")</f>
        <v/>
      </c>
      <c r="BV466" s="66"/>
      <c r="BW466" s="76" t="str">
        <f>IFERROR(IF(B466&lt;&gt;"", IF(ISNUMBER(VALUE(INDEX(Paste_Here!H$2:H$850, MATCH(B466, Paste_Here!A$2:A$850, 0)))), IF(VALUE(INDEX(Paste_Here!H$2:H$850, MATCH(B466, Paste_Here!A$2:A$850, 0)))=0, "No", IF(AND(VALUE(INDEX(Paste_Here!H$2:H$850, MATCH(B466, Paste_Here!A$2:A$850, 0)))&gt;=1, VALUE(INDEX(Paste_Here!H$2:H$850, MATCH(B466, Paste_Here!A$2:A$850, 0)))&lt;=4), VALUE(INDEX(Paste_Here!H$2:H$850, MATCH(B466, Paste_Here!A$2:A$850, 0))), "")), ""), ""), "")</f>
        <v/>
      </c>
      <c r="BX466" s="66"/>
      <c r="BY466" s="76"/>
      <c r="BZ466" s="66"/>
      <c r="CA466" s="76"/>
      <c r="CB466" s="66"/>
      <c r="CC466" s="66"/>
      <c r="CD466" s="76" t="str">
        <f t="shared" si="61"/>
        <v/>
      </c>
      <c r="CE466" s="66"/>
      <c r="CF466" s="76" t="str">
        <f>IFERROR(IF(B466&lt;&gt;"", IF(AND(INDEX(Paste_Here!P$2:P$850, MATCH(B466, Paste_Here!A$2:A$850, 0))&lt;&gt;"", ISNUMBER(VALUE(INDEX(Paste_Here!P$2:P$850, MATCH(B466, Paste_Here!A$2:A$850, 0))))), INDEX(Paste_Here!P$2:P$850, MATCH(B466, Paste_Here!A$2:A$850, 0)), ""), ""), "")</f>
        <v/>
      </c>
      <c r="CG466" s="66"/>
      <c r="CH466" s="76" t="str">
        <f>IFERROR(IF(B466&lt;&gt;"", IF(ISNUMBER(SEARCH("highrisk", LOWER(INDEX(Paste_Here!Q$2:Q$850, MATCH(B466, Paste_Here!A$2:A$850, 0))))), "High Risk", IF(ISNUMBER(SEARCH("lowrisk", LOWER(INDEX(Paste_Here!Q$2:Q$850, MATCH(B466, Paste_Here!A$2:A$850, 0))))), "Low Risk", IF(ISNUMBER(SEARCH("somerisk", LOWER(INDEX(Paste_Here!Q$2:Q$850, MATCH(B466, Paste_Here!A$2:A$850, 0))))), "Some Risk", ""))), ""), "")</f>
        <v/>
      </c>
      <c r="CI466" s="66"/>
      <c r="CJ466" s="76" t="str">
        <f>IFERROR(IF(B466&lt;&gt;"", IF(AND(INDEX(Paste_Here!AA$2:AA$850, MATCH(B466, Paste_Here!A$2:A$850, 0))&lt;&gt;"", ISNUMBER(VALUE(INDEX(Paste_Here!AA$2:AA$850, MATCH(B466, Paste_Here!A$2:A$850, 0))))), INDEX(Paste_Here!AA$2:AA$850, MATCH(B466, Paste_Here!A$2:A$850, 0)), ""), ""), "")</f>
        <v/>
      </c>
      <c r="CK466" s="66"/>
      <c r="CL466" s="76" t="str">
        <f>IFERROR(IF(B466&lt;&gt;"", IF(LOWER(INDEX(Paste_Here!AB$2:AB$850, MATCH(B466, Paste_Here!A$2:A$850, 0)))="approaching expectations", "Approaching", IF(LOWER(INDEX(Paste_Here!AB$2:AB$850, MATCH(B466, Paste_Here!A$2:A$850, 0)))="met expectations", "Met", IF(LOWER(INDEX(Paste_Here!AB$2:AB$850, MATCH(B466, Paste_Here!A$2:A$850, 0)))="exceeded expectations", "Exceeded", IF(LOWER(INDEX(Paste_Here!AB$2:AB$850, MATCH(B466, Paste_Here!A$2:A$850, 0)))="below expectations", "Below", "")))), ""), "")</f>
        <v/>
      </c>
      <c r="CM466" s="66"/>
      <c r="CN466" s="76" t="str">
        <f>IFERROR(IF(B466&lt;&gt;"", IF(AND(INDEX(Paste_Here!AC$2:AC$850, MATCH(B466, Paste_Here!A$2:A$850, 0))&lt;&gt;"", ISNUMBER(VALUE(INDEX(Paste_Here!AC$2:AC$850, MATCH(B466, Paste_Here!A$2:A$850, 0))))), INDEX(Paste_Here!AC$2:AC$850, MATCH(B466, Paste_Here!A$2:A$850, 0)), ""), ""), "")</f>
        <v/>
      </c>
      <c r="CO466" s="66"/>
      <c r="CP466" s="76"/>
      <c r="CQ466" s="66"/>
      <c r="CR466" s="76"/>
      <c r="CS466" s="66"/>
      <c r="CT466" s="76"/>
      <c r="CU466" s="66"/>
      <c r="CV466" s="76"/>
      <c r="CW466" s="66"/>
      <c r="CX466" s="76"/>
      <c r="CY466" s="66"/>
      <c r="CZ466" s="66"/>
      <c r="DA466" s="76" t="str">
        <f t="shared" si="62"/>
        <v/>
      </c>
      <c r="DB466" s="66"/>
      <c r="DC466" s="76" t="str">
        <f>IFERROR(IF(B466&lt;&gt;"", IF(AND(INDEX(Paste_Here!V$2:V$850, MATCH(B466, Paste_Here!A$2:A$850, 0))&lt;&gt;"", ISNUMBER(VALUE(INDEX(Paste_Here!V$2:V$850, MATCH(B466, Paste_Here!A$2:A$850, 0))))), INDEX(Paste_Here!V$2:V$850, MATCH(B466, Paste_Here!A$2:A$850, 0)), ""), ""), "")</f>
        <v/>
      </c>
      <c r="DD466" s="66"/>
      <c r="DE466" s="76" t="str">
        <f>IFERROR(IF(B466&lt;&gt;"", IF(ISNUMBER(SEARCH("highrisk", LOWER(INDEX(Paste_Here!W$2:W$850, MATCH(B466, Paste_Here!A$2:A$850, 0))))), "High Risk", IF(ISNUMBER(SEARCH("lowrisk", LOWER(INDEX(Paste_Here!W$2:W$850, MATCH(B466, Paste_Here!A$2:A$850, 0))))), "Low Risk", IF(ISNUMBER(SEARCH("somerisk", LOWER(INDEX(Paste_Here!W$2:W$850, MATCH(B466, Paste_Here!A$2:A$850, 0))))), "Some Risk", ""))), ""), "")</f>
        <v/>
      </c>
      <c r="DF466" s="66"/>
      <c r="DG466" s="76" t="str">
        <f>IFERROR(IF(B466&lt;&gt;"", IF(AND(INDEX(Paste_Here!S$2:S$850, MATCH(B466, Paste_Here!A$2:A$850, 0))&lt;&gt;"", ISNUMBER(VALUE(INDEX(Paste_Here!S$2:S$850, MATCH(B466, Paste_Here!A$2:A$850, 0))))), INDEX(Paste_Here!S$2:S$850, MATCH(B466, Paste_Here!A$2:A$850, 0)), ""), ""), "")</f>
        <v/>
      </c>
      <c r="DH466" s="66"/>
      <c r="DI466" s="76" t="str">
        <f>IFERROR(IF(B466&lt;&gt;"", IF(ISNUMBER(SEARCH("highrisk", LOWER(INDEX(Paste_Here!T$2:T$850, MATCH(B466, Paste_Here!A$2:A$850, 0))))), "High Risk", IF(ISNUMBER(SEARCH("lowrisk", LOWER(INDEX(Paste_Here!T$2:T$850, MATCH(B466, Paste_Here!A$2:A$850, 0))))), "Low Risk", IF(ISNUMBER(SEARCH("somerisk", LOWER(INDEX(Paste_Here!T$2:T$850, MATCH(B466, Paste_Here!A$2:A$850, 0))))), "Some Risk", ""))), ""), "")</f>
        <v/>
      </c>
      <c r="DJ466" s="66"/>
      <c r="DK466" s="76" t="str">
        <f>IFERROR(IF(B466&lt;&gt;"", IF(AND(INDEX(Paste_Here!AD$2:AD$850, MATCH(B466, Paste_Here!A$2:A$850, 0))&lt;&gt;"", ISNUMBER(VALUE(INDEX(Paste_Here!AD$2:AD$850, MATCH(B466, Paste_Here!A$2:A$850, 0))))), INDEX(Paste_Here!AD$2:AD$850, MATCH(B466, Paste_Here!A$2:A$850, 0)), ""), ""), "")</f>
        <v/>
      </c>
      <c r="DL466" s="66"/>
      <c r="DM466" s="76" t="str">
        <f>IFERROR(IF(B466&lt;&gt;"", IF(LOWER(INDEX(Paste_Here!AE$2:AE$850, MATCH(B466, Paste_Here!A$2:A$850, 0)))="approaching expectations", "Approaching", IF(LOWER(INDEX(Paste_Here!AE$2:AE$850, MATCH(B466, Paste_Here!A$2:A$850, 0)))="met expectations", "Met", IF(LOWER(INDEX(Paste_Here!AE$2:AE$850, MATCH(B466, Paste_Here!A$2:A$850, 0)))="exceeded expectations", "Exceeded", IF(LOWER(INDEX(Paste_Here!AE$2:AE$850, MATCH(B466, Paste_Here!A$2:A$850, 0)))="below expectations", "Below", "")))), ""), "")</f>
        <v/>
      </c>
      <c r="DN466" s="66"/>
      <c r="DO466" s="76"/>
      <c r="DP466" s="66"/>
      <c r="DQ466" s="76"/>
      <c r="DR466" s="66"/>
      <c r="DS466" s="76"/>
      <c r="DT466" s="66"/>
      <c r="DU466" s="76"/>
      <c r="DV466" s="66"/>
      <c r="DW466" s="66"/>
      <c r="DX466" s="76" t="str">
        <f t="shared" si="63"/>
        <v/>
      </c>
      <c r="DY466" s="66"/>
      <c r="DZ466" s="76"/>
      <c r="EA466" s="66"/>
      <c r="EB466" s="76"/>
      <c r="EC466" s="66"/>
      <c r="ED466" s="76" t="str">
        <f>IFERROR(IF(B466&lt;&gt;"", IF(AND(INDEX(Paste_Here!AF$2:AF$850, MATCH(B466, Paste_Here!A$2:A$850, 0))&lt;&gt;"", ISNUMBER(VALUE(INDEX(Paste_Here!AF$2:AF$850, MATCH(B466, Paste_Here!A$2:A$850, 0))))), INDEX(Paste_Here!AF$2:AF$850, MATCH(B466, Paste_Here!A$2:A$850, 0)), ""), ""), "")</f>
        <v/>
      </c>
      <c r="EE466" s="66"/>
      <c r="EF466" s="76"/>
      <c r="EG466" s="66"/>
      <c r="EH466" s="76"/>
      <c r="EI466" s="66"/>
      <c r="EJ466" s="76" t="str">
        <f>IFERROR(IF(B466&lt;&gt;"", IF(AND(INDEX(Paste_Here!AG$2:AG$850, MATCH(B466, Paste_Here!A$2:A$850, 0))&lt;&gt;"", ISNUMBER(VALUE(INDEX(Paste_Here!AG$2:AG$850, MATCH(B466, Paste_Here!A$2:A$850, 0))))), INDEX(Paste_Here!AG$2:AG$850, MATCH(B466, Paste_Here!A$2:A$850, 0)), ""), ""), "")</f>
        <v/>
      </c>
      <c r="EK466" s="66"/>
      <c r="EL466" s="76"/>
      <c r="EM466" s="66"/>
      <c r="EN466" s="76"/>
      <c r="EO466" s="66"/>
      <c r="EP466" s="76"/>
      <c r="EQ466" s="66"/>
      <c r="ER466" s="76"/>
      <c r="ES466" s="66"/>
      <c r="ET466" s="66"/>
      <c r="EU466" s="76"/>
      <c r="EV466" s="66"/>
      <c r="EW466" s="76"/>
      <c r="EX466" s="66"/>
      <c r="EY466" s="76"/>
      <c r="EZ466" s="66"/>
      <c r="FA466" s="76"/>
      <c r="FB466" s="66"/>
      <c r="FC466" s="76"/>
      <c r="FD466" s="66"/>
      <c r="FE466" s="76"/>
      <c r="FF466" s="66"/>
      <c r="FG466" s="76"/>
      <c r="FH466" s="66"/>
      <c r="FI466" s="76"/>
      <c r="FJ466" s="66"/>
      <c r="FK466" s="76"/>
      <c r="FL466" s="66"/>
      <c r="FM466" s="76"/>
      <c r="FN466" s="66"/>
      <c r="FO466" s="76"/>
      <c r="FP466" s="66"/>
      <c r="FQ466" s="76"/>
      <c r="FR466" s="66"/>
      <c r="FS466" s="76"/>
      <c r="FT466" s="66"/>
      <c r="FU466" s="76"/>
      <c r="FV466" s="66"/>
      <c r="FW466" s="76"/>
      <c r="FX466" s="66"/>
      <c r="FY466" s="76"/>
      <c r="FZ466" s="66"/>
      <c r="GA466" s="76"/>
      <c r="GB466" s="66"/>
      <c r="GC466" s="76"/>
      <c r="GD466" s="66"/>
      <c r="GE466" s="76"/>
      <c r="GF466" s="66"/>
      <c r="GG466" s="76"/>
      <c r="GH466" s="66"/>
      <c r="GI466" s="76"/>
      <c r="GJ466" s="66"/>
      <c r="GK466" s="76"/>
      <c r="GL466" s="66"/>
      <c r="GM466" s="76"/>
      <c r="GN466" s="66"/>
      <c r="GO466" s="76"/>
      <c r="GP466" s="66"/>
      <c r="GQ466" s="76"/>
      <c r="GR466" s="66"/>
      <c r="GS466" s="76"/>
      <c r="GT466" s="66"/>
      <c r="GU466" s="76"/>
      <c r="GV466" s="66"/>
      <c r="GW466" s="76"/>
      <c r="GX466" s="66"/>
      <c r="GY466" s="76"/>
      <c r="GZ466" s="66"/>
      <c r="HA466" s="76"/>
      <c r="HB466" s="66"/>
      <c r="HC466" s="76"/>
      <c r="HD466" s="66"/>
      <c r="HE466" s="76"/>
      <c r="HF466" s="66"/>
      <c r="HG466" s="76"/>
      <c r="HH466" s="66"/>
      <c r="HI466" s="76"/>
      <c r="HJ466" s="66"/>
      <c r="HK466" s="76"/>
      <c r="HL466" s="66"/>
      <c r="HM466" s="76"/>
      <c r="HN466" s="66"/>
      <c r="HO466" s="76"/>
      <c r="HP466" s="66"/>
      <c r="HQ466" s="76"/>
      <c r="HR466" s="66"/>
      <c r="HS466" s="76"/>
      <c r="HT466" s="66"/>
      <c r="HU466" s="76"/>
      <c r="HV466" s="66"/>
      <c r="HW466" s="76"/>
      <c r="HX466" s="66"/>
      <c r="HY466" s="76"/>
      <c r="HZ466" s="66"/>
      <c r="IA466" s="76"/>
      <c r="IB466" s="66"/>
      <c r="IC466" s="76"/>
      <c r="ID466" s="66"/>
      <c r="IE466" s="76"/>
      <c r="IF466" s="66"/>
      <c r="IG466" s="76"/>
      <c r="IH466" s="66"/>
      <c r="II466" s="76"/>
      <c r="IJ466" s="66"/>
      <c r="IK466" s="76"/>
      <c r="IL466" s="66"/>
      <c r="IM466" s="76"/>
      <c r="IN466" s="66"/>
      <c r="IO466" s="76"/>
      <c r="IP466" s="66"/>
      <c r="IQ466" s="76"/>
      <c r="IR466" s="66"/>
      <c r="IS466" s="76"/>
      <c r="IT466" s="66"/>
      <c r="IU466" s="76"/>
      <c r="IV466" s="66"/>
      <c r="IW466" s="76"/>
      <c r="IX466" s="66"/>
      <c r="IY466" s="76"/>
      <c r="IZ466" s="66"/>
      <c r="JA466" s="76"/>
      <c r="JB466" s="66"/>
      <c r="JC466" s="76"/>
      <c r="JD466" s="66"/>
      <c r="JE466" s="76"/>
      <c r="JF466" s="66"/>
      <c r="JG466" s="76"/>
      <c r="JH466" s="66"/>
      <c r="JI466" s="76"/>
      <c r="JJ466" s="66"/>
      <c r="JK466" s="76"/>
      <c r="JL466" s="66"/>
      <c r="JM466" s="76"/>
      <c r="JN466" s="66"/>
      <c r="JO466" s="76"/>
      <c r="JP466" s="66"/>
      <c r="JQ466" s="76"/>
      <c r="JR466" s="66"/>
      <c r="JS466" s="76"/>
      <c r="JT466" s="66"/>
      <c r="JU466" s="76"/>
      <c r="JV466" s="66"/>
      <c r="JW466" s="76"/>
      <c r="JX466" s="66"/>
      <c r="JY466" s="76"/>
      <c r="JZ466" s="66"/>
      <c r="KA466" s="76"/>
      <c r="KB466" s="66"/>
      <c r="KC466" s="76"/>
      <c r="KD466" s="66"/>
      <c r="KE466" s="76"/>
      <c r="KF466" s="66"/>
      <c r="KG466" s="76"/>
      <c r="KH466" s="66"/>
      <c r="KI466" s="76"/>
      <c r="KJ466" s="66"/>
      <c r="KK466" s="76"/>
      <c r="KL466" s="66"/>
      <c r="KM466" s="76"/>
      <c r="KN466" s="66"/>
      <c r="KO466" s="76"/>
      <c r="KP466" s="66"/>
      <c r="KQ466" s="76"/>
      <c r="KR466" s="66"/>
      <c r="KS466" s="76"/>
      <c r="KT466" s="66"/>
      <c r="KU466" s="76"/>
      <c r="KV466" s="66"/>
      <c r="KW466" s="76"/>
      <c r="KX466" s="66"/>
      <c r="KY466" s="76"/>
      <c r="KZ466" s="66"/>
      <c r="LA466" s="76"/>
      <c r="LB466" s="66"/>
      <c r="LC466" s="76"/>
      <c r="LD466" s="66"/>
      <c r="LE466" s="76"/>
      <c r="LF466" s="66"/>
      <c r="LG466" s="76"/>
      <c r="LH466" s="66"/>
      <c r="LI466" s="76"/>
      <c r="LJ466" s="66"/>
      <c r="LK466" s="76"/>
      <c r="LL466" s="66"/>
      <c r="LM466" s="76"/>
      <c r="LN466" s="66"/>
      <c r="LO466" s="76"/>
      <c r="LP466" s="66"/>
      <c r="LQ466" s="76"/>
      <c r="LR466" s="66"/>
      <c r="LS466" s="76"/>
      <c r="LT466" s="66"/>
      <c r="LU466" s="76"/>
      <c r="LV466" s="66"/>
      <c r="LW466" s="76"/>
      <c r="LX466" s="66"/>
      <c r="LY466" s="76"/>
      <c r="LZ466" s="66"/>
      <c r="MA466" s="76"/>
      <c r="MB466" s="66"/>
      <c r="MC466" s="76"/>
      <c r="MD466" s="66"/>
      <c r="MG466" s="1" t="str" cm="1">
        <f t="array" ref="MG466">IFERROR(INDEX(Paste_Here!$B$2:$B$850, MATCH(0, COUNTIF(MG$4:MG465, Paste_Here!$B$2:$B$850) + IF(Paste_Here!$B$2:$B$850="", 1, 0), 0)), "")</f>
        <v/>
      </c>
      <c r="MH466" s="1" t="str">
        <f>IF(MG466&lt;&gt;"", INDEX(Paste_Here!$A$2:$A$850, MATCH(MG466, Paste_Here!$B$2:$B$850, 0)), "")</f>
        <v/>
      </c>
      <c r="MI466" s="1" t="str">
        <f t="shared" si="64"/>
        <v/>
      </c>
      <c r="MJ466" s="1" t="str" cm="1">
        <f t="array" ref="MJ466">IFERROR(INDEX($MI$5:$MI$850, MATCH(SMALL(IF($MI$5:$MI$850&lt;&gt;"", COUNTIF($MI$5:$MI$850, "&lt;"&amp;$MI$5:$MI$850)+1), ROW()-ROW($MJ$5)+1), COUNTIF($MI$5:$MI$850, "&lt;"&amp;$MI$5:$MI$850)+1, 0)), "")</f>
        <v/>
      </c>
    </row>
    <row r="467" spans="1:348">
      <c r="A467" s="66"/>
      <c r="B467" s="76" t="str">
        <f t="shared" si="57"/>
        <v/>
      </c>
      <c r="C467" s="66"/>
      <c r="D467" s="76" t="str">
        <f>IFERROR(IF(B467&lt;&gt;"", IF(AND(INDEX(Paste_Here!B$2:B$850, MATCH(B467, Paste_Here!A$2:A$850, 0))&lt;&gt;"", ISNUMBER(VALUE(INDEX(Paste_Here!B$2:B$850, MATCH(B467, Paste_Here!A$2:A$850, 0))))), INDEX(Paste_Here!B$2:B$850, MATCH(B467, Paste_Here!A$2:A$850, 0)), ""), ""), "")</f>
        <v/>
      </c>
      <c r="E467" s="66"/>
      <c r="F467" s="76" t="str">
        <f>IFERROR(IF(B467&lt;&gt;"", IF(ISTEXT(INDEX(Paste_Here!K$2:K$850, MATCH(B467, Paste_Here!A$2:A$850, 0))), INDEX(Paste_Here!K$2:K$850, MATCH(B467, Paste_Here!A$2:A$850, 0)), ""), ""), "")</f>
        <v/>
      </c>
      <c r="G467" s="66"/>
      <c r="H467" s="76" t="str">
        <f>IFERROR(IF(B467&lt;&gt;"", IF(ISTEXT(INDEX(Paste_Here!C$2:C$850, MATCH(B467, Paste_Here!A$2:A$850, 0))), INDEX(Paste_Here!C$2:C$850, MATCH(B467, Paste_Here!A$2:A$850, 0)), ""), ""), "")</f>
        <v/>
      </c>
      <c r="I467" s="66"/>
      <c r="J467" s="76" t="str">
        <f>IFERROR(IF(B467&lt;&gt;"", IF(ISNUMBER(SEARCH("s", LOWER(INDEX(Paste_Here!M$2:M$850, MATCH(B467, Paste_Here!A$2:A$850, 0))))), "Yes", IF(INDEX(Paste_Here!M$2:M$850, MATCH(B467, Paste_Here!A$2:A$850, 0))&lt;&gt;"", "No", "")), ""), "")</f>
        <v/>
      </c>
      <c r="K467" s="66"/>
      <c r="L467" s="76" t="str">
        <f>IFERROR(IF(B467&lt;&gt;"", IF(ISNUMBER(SEARCH("yes", LOWER(INDEX(Paste_Here!E$2:E$850, MATCH(B467, Paste_Here!A$2:A$850, 0))))), "Yes", IF(ISNUMBER(SEARCH("no", LOWER(INDEX(Paste_Here!E$2:E$850, MATCH(B467, Paste_Here!A$2:A$850, 0))))), "No", "")), ""), "")</f>
        <v/>
      </c>
      <c r="M467" s="66"/>
      <c r="N467" s="76" t="str">
        <f>IFERROR(IF(B467&lt;&gt;"", IF(ISNUMBER(SEARCH("yes", LOWER(INDEX(Paste_Here!F$2:F$850, MATCH(B467, Paste_Here!A$2:A$850, 0))))), "Yes", IF(ISNUMBER(SEARCH("no", LOWER(INDEX(Paste_Here!F$2:F$850, MATCH(B467, Paste_Here!A$2:A$850, 0))))), "No", "")), ""), "")</f>
        <v/>
      </c>
      <c r="O467" s="66"/>
      <c r="P467" s="76" t="str">
        <f>IFERROR(IF(B467&lt;&gt;"", IF(ISNUMBER(SEARCH("yes", LOWER(INDEX(Paste_Here!L$2:L$850, MATCH(B467, Paste_Here!A$2:A$850, 0))))), "Yes", IF(ISNUMBER(SEARCH("no", LOWER(INDEX(Paste_Here!L$2:L$850, MATCH(B467, Paste_Here!A$2:A$850, 0))))), "No", "")), ""), "")</f>
        <v/>
      </c>
      <c r="Q467" s="66"/>
      <c r="R467" s="76" t="str">
        <f>IFERROR(IF(B467&lt;&gt;"", IF(ISNUMBER(SEARCH("transitional 2", LOWER(INDEX(Paste_Here!D$2:D$850, MATCH(B467, Paste_Here!A$2:A$850, 0))))), "T2", IF(ISNUMBER(SEARCH("transitional 1", LOWER(INDEX(Paste_Here!D$2:D$850, MATCH(B467, Paste_Here!A$2:A$850, 0))))), "T1", IF(ISNUMBER(SEARCH("waived ell services", LOWER(INDEX(Paste_Here!D$2:D$850, MATCH(B467, Paste_Here!A$2:A$850, 0))))), "W", IF(ISNUMBER(SEARCH("english language learner", LOWER(INDEX(Paste_Here!D$2:D$850, MATCH(B467, Paste_Here!A$2:A$850, 0))))), "L", "")))), ""), "")</f>
        <v/>
      </c>
      <c r="S467" s="66"/>
      <c r="T467" s="76" t="str">
        <f>IFERROR(IF(B467&lt;&gt;"", IF(ISNUMBER(SEARCH("yes", LOWER(INDEX(Paste_Here!I$2:I$850, MATCH(B467, Paste_Here!A$2:A$850, 0))))), "Yes", IF(ISNUMBER(SEARCH("no", LOWER(INDEX(Paste_Here!I$2:I$850, MATCH(B467, Paste_Here!A$2:A$850, 0))))), "No", "")), ""), "")</f>
        <v/>
      </c>
      <c r="U467" s="66"/>
      <c r="V467" s="76" t="str">
        <f>IFERROR(IF(B467&lt;&gt;"", IF(ISTEXT(INDEX(Paste_Here!J$2:J$850, MATCH(B467, Paste_Here!A$2:A$850, 0))), VALUE(INDEX(Paste_Here!J$2:J$850, MATCH(B467, Paste_Here!A$2:A$850, 0))), ""), ""), "")</f>
        <v/>
      </c>
      <c r="W467" s="66"/>
      <c r="X467" s="66"/>
      <c r="Y467" s="76" t="str">
        <f t="shared" si="58"/>
        <v/>
      </c>
      <c r="Z467" s="66"/>
      <c r="AA467" s="76" t="str">
        <f>IFERROR(IF(B467&lt;&gt;"", IF(AND(INDEX(Paste_Here!AI$2:AI$850, MATCH(B467, Paste_Here!A$2:A$850, 0))&lt;&gt;"", ISNUMBER(VALUE(INDEX(Paste_Here!AI$2:AI$850, MATCH(B467, Paste_Here!A$2:A$850, 0))))), INDEX(Paste_Here!AI$2:AI$850, MATCH(B467, Paste_Here!A$2:A$850, 0)), ""), ""), "")</f>
        <v/>
      </c>
      <c r="AB467" s="66"/>
      <c r="AC467" s="76" t="str">
        <f>IFERROR(IF(B467&lt;&gt;"", IF(AND(INDEX(Paste_Here!AJ$2:AJ$850, MATCH(B467, Paste_Here!A$2:A$850, 0))&lt;&gt;"", ISNUMBER(VALUE(INDEX(Paste_Here!AJ$2:AJ$850, MATCH(B467, Paste_Here!A$2:A$850, 0))))), INDEX(Paste_Here!AJ$2:AJ$850, MATCH(B467, Paste_Here!A$2:A$850, 0)), ""), ""), "")</f>
        <v/>
      </c>
      <c r="AD467" s="66"/>
      <c r="AE467" s="76" t="str">
        <f>IFERROR(IF(B467&lt;&gt;"", IF(AND(INDEX(Paste_Here!AK$2:AK$850, MATCH(B467, Paste_Here!A$2:A$850, 0))&lt;&gt;"", ISNUMBER(VALUE(INDEX(Paste_Here!AK$2:AK$850, MATCH(B467, Paste_Here!A$2:A$850, 0))))), INDEX(Paste_Here!AK$2:AK$850, MATCH(B467, Paste_Here!A$2:A$850, 0)), ""), ""), "")</f>
        <v/>
      </c>
      <c r="AF467" s="66"/>
      <c r="AG467" s="76" t="str">
        <f>IFERROR(IF(B467&lt;&gt;"", IF(AND(INDEX(Paste_Here!AL$2:AL$850, MATCH(B467, Paste_Here!A$2:A$850, 0))&lt;&gt;"", ISNUMBER(VALUE(INDEX(Paste_Here!AL$2:AL$850, MATCH(B467, Paste_Here!A$2:A$850, 0))))), INDEX(Paste_Here!AL$2:AL$850, MATCH(B467, Paste_Here!A$2:A$850, 0)), ""), ""), "")</f>
        <v/>
      </c>
      <c r="AH467" s="66"/>
      <c r="AI467" s="76" t="str">
        <f>IFERROR(IF(B467&lt;&gt;"", IF(AND(INDEX(Paste_Here!AH$2:AH$850, MATCH(B467, Paste_Here!A$2:A$850, 0))&lt;&gt;"", ISNUMBER(VALUE(INDEX(Paste_Here!AH$2:AH$850, MATCH(B467, Paste_Here!A$2:A$850, 0))))), IF(VALUE(INDEX(Paste_Here!AH$2:AH$850, MATCH(B467, Paste_Here!A$2:A$850, 0)))=0, "", INDEX(Paste_Here!AH$2:AH$850, MATCH(B467, Paste_Here!A$2:A$850, 0))), ""), ""), "")</f>
        <v/>
      </c>
      <c r="AJ467" s="66"/>
      <c r="AK467" s="76" t="str">
        <f>IFERROR(IF(B467&lt;&gt;"", IF(AND(INDEX(Paste_Here!N$2:N$850, MATCH(B467, Paste_Here!A$2:A$850, 0))&lt;&gt;"", ISNUMBER(VALUE(INDEX(Paste_Here!N$2:N$850, MATCH(B467, Paste_Here!A$2:A$850, 0))))), INDEX(Paste_Here!N$2:N$850, MATCH(B467, Paste_Here!A$2:A$850, 0)), ""), ""), "")</f>
        <v/>
      </c>
      <c r="AL467" s="66"/>
      <c r="AM467" s="76" t="str">
        <f>IFERROR(IF(B467&lt;&gt;"", IF(AND(INDEX(Paste_Here!O$2:O$850, MATCH(B467, Paste_Here!A$2:A$850, 0))&lt;&gt;"", ISNUMBER(VALUE(INDEX(Paste_Here!O$2:O$850, MATCH(B467, Paste_Here!A$2:A$850, 0))))), INDEX(Paste_Here!O$2:O$850, MATCH(B467, Paste_Here!A$2:A$850, 0)), ""), ""), "")</f>
        <v/>
      </c>
      <c r="AN467" s="66"/>
      <c r="AO467" s="76"/>
      <c r="AP467" s="66"/>
      <c r="AQ467" s="76"/>
      <c r="AR467" s="66"/>
      <c r="AS467" s="76"/>
      <c r="AT467" s="66"/>
      <c r="AU467" s="66"/>
      <c r="AV467" s="76" t="str">
        <f t="shared" si="59"/>
        <v/>
      </c>
      <c r="AW467" s="66"/>
      <c r="AX467" s="76" t="str">
        <f>IFERROR(IF(B467&lt;&gt;"", IF(ISNUMBER(SEARCH("Revealed-Potential (Primary Focus)", LOWER(INDEX(Paste_Here!Z$2:Z$850, MATCH(B467, Paste_Here!A$2:A$850, 0))))), "Rev-Potential: Prim", IF(ISNUMBER(SEARCH("Revealed-Potential (Secondary Focus)", LOWER(INDEX(Paste_Here!Z$2:Z$850, MATCH(B467, Paste_Here!A$2:A$850, 0))))), "Rev-Potential: Sec", IF(ISNUMBER(SEARCH("Monitoring", LOWER(INDEX(Paste_Here!Z$2:Z$850, MATCH(B467, Paste_Here!A$2:A$850, 0))))), "Monitoring", IF(ISNUMBER(SEARCH("At-Promise (Secondary Focus)", LOWER(INDEX(Paste_Here!Z$2:Z$850, MATCH(B467, Paste_Here!A$2:A$850, 0))))), "At-Promise: Sec", IF(ISNUMBER(SEARCH("At-Promise (Primary Focus)", LOWER(INDEX(Paste_Here!Z$2:Z$850, MATCH(B467, Paste_Here!A$2:A$850, 0))))), "At-Promise: Prim", ""))))), ""), "")</f>
        <v/>
      </c>
      <c r="AY467" s="66"/>
      <c r="AZ467" s="76"/>
      <c r="BA467" s="66"/>
      <c r="BB467" s="76"/>
      <c r="BC467" s="66"/>
      <c r="BD467" s="76"/>
      <c r="BE467" s="66"/>
      <c r="BF467" s="76"/>
      <c r="BG467" s="66"/>
      <c r="BH467" s="76"/>
      <c r="BI467" s="66"/>
      <c r="BJ467" s="66"/>
      <c r="BK467" s="76" t="str">
        <f t="shared" si="60"/>
        <v/>
      </c>
      <c r="BL467" s="66"/>
      <c r="BM467" s="76" t="str">
        <f>IFERROR(IF(B467&lt;&gt;"", IF(AND(ISNUMBER(VALUE(SUBSTITUTE(SUBSTITUTE(Paste_Here!R467, "br", "-"), "L", ""))), VALUE(SUBSTITUTE(SUBSTITUTE(Paste_Here!R467, "br", "-"), "L", "")) &gt;= 1095), "Yes", IF(AND(ISNUMBER(VALUE(SUBSTITUTE(SUBSTITUTE(Paste_Here!R467, "br", "-"), "L", ""))), VALUE(SUBSTITUTE(SUBSTITUTE(Paste_Here!R467, "br", "-"), "L", "")) &lt;= 1094), "No", "")), ""), "")</f>
        <v/>
      </c>
      <c r="BN467" s="66"/>
      <c r="BO467" s="76" t="str">
        <f>IFERROR(IF(B467&lt;&gt;"", IF(COUNTIF(INDEX(Paste_Here!Y$2:AB$850, MATCH(B467, Paste_Here!A$2:A$850, 0), 0), "yes") &gt; 0, "Yes", IF(COUNTIF(INDEX(Paste_Here!Y$2:AB$850, MATCH(B467, Paste_Here!A$2:A$850, 0), 0), "no") &gt; 0, "No", "")), ""), "")</f>
        <v/>
      </c>
      <c r="BP467" s="66"/>
      <c r="BQ467" s="76" t="str">
        <f>IFERROR(IF(B467&lt;&gt;"", IF(AND(ISNUMBER(VALUE(SUBSTITUTE(SUBSTITUTE(Paste_Here!U467, "em", "-"), "q", ""))), VALUE(SUBSTITUTE(SUBSTITUTE(Paste_Here!U467, "em", "-"), "q", "")) &gt;= 910), "Yes", IF(AND(ISNUMBER(VALUE(SUBSTITUTE(SUBSTITUTE(Paste_Here!U467, "em", "-"), "q", ""))), VALUE(SUBSTITUTE(SUBSTITUTE(Paste_Here!U467, "em", "-"), "q", "")) &lt;= 909), "No", "")), ""), "")</f>
        <v/>
      </c>
      <c r="BR467" s="66"/>
      <c r="BS467" s="76" t="str">
        <f>IFERROR(IF(B467&lt;&gt;"", IF(AND(INDEX(Paste_Here!X$2:X$850, MATCH(B467, Paste_Here!A$2:A$850, 0))&lt;&gt;"", ISNUMBER(VALUE(INDEX(Paste_Here!X$2:X$850, MATCH(B467, Paste_Here!A$2:A$850, 0))))), INDEX(Paste_Here!X$2:X$850, MATCH(B467, Paste_Here!A$2:A$850, 0)), ""), ""), "")</f>
        <v/>
      </c>
      <c r="BT467" s="66"/>
      <c r="BU467" s="76" t="str">
        <f>IFERROR(IF(B467&lt;&gt;"", IF(ISNUMBER(VALUE(INDEX(Paste_Here!G$2:G$850, MATCH(B467, Paste_Here!A$2:A$850, 0)))), IF(VALUE(INDEX(Paste_Here!G$2:G$850, MATCH(B467, Paste_Here!A$2:A$850, 0)))=0, "No", IF(AND(VALUE(INDEX(Paste_Here!G$2:G$850, MATCH(B467, Paste_Here!A$2:A$850, 0)))&gt;=1, VALUE(INDEX(Paste_Here!G$2:G$850, MATCH(B467, Paste_Here!A$2:A$850, 0)))&lt;=4), VALUE(INDEX(Paste_Here!G$2:G$850, MATCH(B467, Paste_Here!A$2:A$850, 0))), "")), ""), ""), "")</f>
        <v/>
      </c>
      <c r="BV467" s="66"/>
      <c r="BW467" s="76" t="str">
        <f>IFERROR(IF(B467&lt;&gt;"", IF(ISNUMBER(VALUE(INDEX(Paste_Here!H$2:H$850, MATCH(B467, Paste_Here!A$2:A$850, 0)))), IF(VALUE(INDEX(Paste_Here!H$2:H$850, MATCH(B467, Paste_Here!A$2:A$850, 0)))=0, "No", IF(AND(VALUE(INDEX(Paste_Here!H$2:H$850, MATCH(B467, Paste_Here!A$2:A$850, 0)))&gt;=1, VALUE(INDEX(Paste_Here!H$2:H$850, MATCH(B467, Paste_Here!A$2:A$850, 0)))&lt;=4), VALUE(INDEX(Paste_Here!H$2:H$850, MATCH(B467, Paste_Here!A$2:A$850, 0))), "")), ""), ""), "")</f>
        <v/>
      </c>
      <c r="BX467" s="66"/>
      <c r="BY467" s="76"/>
      <c r="BZ467" s="66"/>
      <c r="CA467" s="76"/>
      <c r="CB467" s="66"/>
      <c r="CC467" s="66"/>
      <c r="CD467" s="76" t="str">
        <f t="shared" si="61"/>
        <v/>
      </c>
      <c r="CE467" s="66"/>
      <c r="CF467" s="76" t="str">
        <f>IFERROR(IF(B467&lt;&gt;"", IF(AND(INDEX(Paste_Here!P$2:P$850, MATCH(B467, Paste_Here!A$2:A$850, 0))&lt;&gt;"", ISNUMBER(VALUE(INDEX(Paste_Here!P$2:P$850, MATCH(B467, Paste_Here!A$2:A$850, 0))))), INDEX(Paste_Here!P$2:P$850, MATCH(B467, Paste_Here!A$2:A$850, 0)), ""), ""), "")</f>
        <v/>
      </c>
      <c r="CG467" s="66"/>
      <c r="CH467" s="76" t="str">
        <f>IFERROR(IF(B467&lt;&gt;"", IF(ISNUMBER(SEARCH("highrisk", LOWER(INDEX(Paste_Here!Q$2:Q$850, MATCH(B467, Paste_Here!A$2:A$850, 0))))), "High Risk", IF(ISNUMBER(SEARCH("lowrisk", LOWER(INDEX(Paste_Here!Q$2:Q$850, MATCH(B467, Paste_Here!A$2:A$850, 0))))), "Low Risk", IF(ISNUMBER(SEARCH("somerisk", LOWER(INDEX(Paste_Here!Q$2:Q$850, MATCH(B467, Paste_Here!A$2:A$850, 0))))), "Some Risk", ""))), ""), "")</f>
        <v/>
      </c>
      <c r="CI467" s="66"/>
      <c r="CJ467" s="76" t="str">
        <f>IFERROR(IF(B467&lt;&gt;"", IF(AND(INDEX(Paste_Here!AA$2:AA$850, MATCH(B467, Paste_Here!A$2:A$850, 0))&lt;&gt;"", ISNUMBER(VALUE(INDEX(Paste_Here!AA$2:AA$850, MATCH(B467, Paste_Here!A$2:A$850, 0))))), INDEX(Paste_Here!AA$2:AA$850, MATCH(B467, Paste_Here!A$2:A$850, 0)), ""), ""), "")</f>
        <v/>
      </c>
      <c r="CK467" s="66"/>
      <c r="CL467" s="76" t="str">
        <f>IFERROR(IF(B467&lt;&gt;"", IF(LOWER(INDEX(Paste_Here!AB$2:AB$850, MATCH(B467, Paste_Here!A$2:A$850, 0)))="approaching expectations", "Approaching", IF(LOWER(INDEX(Paste_Here!AB$2:AB$850, MATCH(B467, Paste_Here!A$2:A$850, 0)))="met expectations", "Met", IF(LOWER(INDEX(Paste_Here!AB$2:AB$850, MATCH(B467, Paste_Here!A$2:A$850, 0)))="exceeded expectations", "Exceeded", IF(LOWER(INDEX(Paste_Here!AB$2:AB$850, MATCH(B467, Paste_Here!A$2:A$850, 0)))="below expectations", "Below", "")))), ""), "")</f>
        <v/>
      </c>
      <c r="CM467" s="66"/>
      <c r="CN467" s="76" t="str">
        <f>IFERROR(IF(B467&lt;&gt;"", IF(AND(INDEX(Paste_Here!AC$2:AC$850, MATCH(B467, Paste_Here!A$2:A$850, 0))&lt;&gt;"", ISNUMBER(VALUE(INDEX(Paste_Here!AC$2:AC$850, MATCH(B467, Paste_Here!A$2:A$850, 0))))), INDEX(Paste_Here!AC$2:AC$850, MATCH(B467, Paste_Here!A$2:A$850, 0)), ""), ""), "")</f>
        <v/>
      </c>
      <c r="CO467" s="66"/>
      <c r="CP467" s="76"/>
      <c r="CQ467" s="66"/>
      <c r="CR467" s="76"/>
      <c r="CS467" s="66"/>
      <c r="CT467" s="76"/>
      <c r="CU467" s="66"/>
      <c r="CV467" s="76"/>
      <c r="CW467" s="66"/>
      <c r="CX467" s="76"/>
      <c r="CY467" s="66"/>
      <c r="CZ467" s="66"/>
      <c r="DA467" s="76" t="str">
        <f t="shared" si="62"/>
        <v/>
      </c>
      <c r="DB467" s="66"/>
      <c r="DC467" s="76" t="str">
        <f>IFERROR(IF(B467&lt;&gt;"", IF(AND(INDEX(Paste_Here!V$2:V$850, MATCH(B467, Paste_Here!A$2:A$850, 0))&lt;&gt;"", ISNUMBER(VALUE(INDEX(Paste_Here!V$2:V$850, MATCH(B467, Paste_Here!A$2:A$850, 0))))), INDEX(Paste_Here!V$2:V$850, MATCH(B467, Paste_Here!A$2:A$850, 0)), ""), ""), "")</f>
        <v/>
      </c>
      <c r="DD467" s="66"/>
      <c r="DE467" s="76" t="str">
        <f>IFERROR(IF(B467&lt;&gt;"", IF(ISNUMBER(SEARCH("highrisk", LOWER(INDEX(Paste_Here!W$2:W$850, MATCH(B467, Paste_Here!A$2:A$850, 0))))), "High Risk", IF(ISNUMBER(SEARCH("lowrisk", LOWER(INDEX(Paste_Here!W$2:W$850, MATCH(B467, Paste_Here!A$2:A$850, 0))))), "Low Risk", IF(ISNUMBER(SEARCH("somerisk", LOWER(INDEX(Paste_Here!W$2:W$850, MATCH(B467, Paste_Here!A$2:A$850, 0))))), "Some Risk", ""))), ""), "")</f>
        <v/>
      </c>
      <c r="DF467" s="66"/>
      <c r="DG467" s="76" t="str">
        <f>IFERROR(IF(B467&lt;&gt;"", IF(AND(INDEX(Paste_Here!S$2:S$850, MATCH(B467, Paste_Here!A$2:A$850, 0))&lt;&gt;"", ISNUMBER(VALUE(INDEX(Paste_Here!S$2:S$850, MATCH(B467, Paste_Here!A$2:A$850, 0))))), INDEX(Paste_Here!S$2:S$850, MATCH(B467, Paste_Here!A$2:A$850, 0)), ""), ""), "")</f>
        <v/>
      </c>
      <c r="DH467" s="66"/>
      <c r="DI467" s="76" t="str">
        <f>IFERROR(IF(B467&lt;&gt;"", IF(ISNUMBER(SEARCH("highrisk", LOWER(INDEX(Paste_Here!T$2:T$850, MATCH(B467, Paste_Here!A$2:A$850, 0))))), "High Risk", IF(ISNUMBER(SEARCH("lowrisk", LOWER(INDEX(Paste_Here!T$2:T$850, MATCH(B467, Paste_Here!A$2:A$850, 0))))), "Low Risk", IF(ISNUMBER(SEARCH("somerisk", LOWER(INDEX(Paste_Here!T$2:T$850, MATCH(B467, Paste_Here!A$2:A$850, 0))))), "Some Risk", ""))), ""), "")</f>
        <v/>
      </c>
      <c r="DJ467" s="66"/>
      <c r="DK467" s="76" t="str">
        <f>IFERROR(IF(B467&lt;&gt;"", IF(AND(INDEX(Paste_Here!AD$2:AD$850, MATCH(B467, Paste_Here!A$2:A$850, 0))&lt;&gt;"", ISNUMBER(VALUE(INDEX(Paste_Here!AD$2:AD$850, MATCH(B467, Paste_Here!A$2:A$850, 0))))), INDEX(Paste_Here!AD$2:AD$850, MATCH(B467, Paste_Here!A$2:A$850, 0)), ""), ""), "")</f>
        <v/>
      </c>
      <c r="DL467" s="66"/>
      <c r="DM467" s="76" t="str">
        <f>IFERROR(IF(B467&lt;&gt;"", IF(LOWER(INDEX(Paste_Here!AE$2:AE$850, MATCH(B467, Paste_Here!A$2:A$850, 0)))="approaching expectations", "Approaching", IF(LOWER(INDEX(Paste_Here!AE$2:AE$850, MATCH(B467, Paste_Here!A$2:A$850, 0)))="met expectations", "Met", IF(LOWER(INDEX(Paste_Here!AE$2:AE$850, MATCH(B467, Paste_Here!A$2:A$850, 0)))="exceeded expectations", "Exceeded", IF(LOWER(INDEX(Paste_Here!AE$2:AE$850, MATCH(B467, Paste_Here!A$2:A$850, 0)))="below expectations", "Below", "")))), ""), "")</f>
        <v/>
      </c>
      <c r="DN467" s="66"/>
      <c r="DO467" s="76"/>
      <c r="DP467" s="66"/>
      <c r="DQ467" s="76"/>
      <c r="DR467" s="66"/>
      <c r="DS467" s="76"/>
      <c r="DT467" s="66"/>
      <c r="DU467" s="76"/>
      <c r="DV467" s="66"/>
      <c r="DW467" s="66"/>
      <c r="DX467" s="76" t="str">
        <f t="shared" si="63"/>
        <v/>
      </c>
      <c r="DY467" s="66"/>
      <c r="DZ467" s="76"/>
      <c r="EA467" s="66"/>
      <c r="EB467" s="76"/>
      <c r="EC467" s="66"/>
      <c r="ED467" s="76" t="str">
        <f>IFERROR(IF(B467&lt;&gt;"", IF(AND(INDEX(Paste_Here!AF$2:AF$850, MATCH(B467, Paste_Here!A$2:A$850, 0))&lt;&gt;"", ISNUMBER(VALUE(INDEX(Paste_Here!AF$2:AF$850, MATCH(B467, Paste_Here!A$2:A$850, 0))))), INDEX(Paste_Here!AF$2:AF$850, MATCH(B467, Paste_Here!A$2:A$850, 0)), ""), ""), "")</f>
        <v/>
      </c>
      <c r="EE467" s="66"/>
      <c r="EF467" s="76"/>
      <c r="EG467" s="66"/>
      <c r="EH467" s="76"/>
      <c r="EI467" s="66"/>
      <c r="EJ467" s="76" t="str">
        <f>IFERROR(IF(B467&lt;&gt;"", IF(AND(INDEX(Paste_Here!AG$2:AG$850, MATCH(B467, Paste_Here!A$2:A$850, 0))&lt;&gt;"", ISNUMBER(VALUE(INDEX(Paste_Here!AG$2:AG$850, MATCH(B467, Paste_Here!A$2:A$850, 0))))), INDEX(Paste_Here!AG$2:AG$850, MATCH(B467, Paste_Here!A$2:A$850, 0)), ""), ""), "")</f>
        <v/>
      </c>
      <c r="EK467" s="66"/>
      <c r="EL467" s="76"/>
      <c r="EM467" s="66"/>
      <c r="EN467" s="76"/>
      <c r="EO467" s="66"/>
      <c r="EP467" s="76"/>
      <c r="EQ467" s="66"/>
      <c r="ER467" s="76"/>
      <c r="ES467" s="66"/>
      <c r="ET467" s="66"/>
      <c r="EU467" s="76"/>
      <c r="EV467" s="66"/>
      <c r="EW467" s="76"/>
      <c r="EX467" s="66"/>
      <c r="EY467" s="76"/>
      <c r="EZ467" s="66"/>
      <c r="FA467" s="76"/>
      <c r="FB467" s="66"/>
      <c r="FC467" s="76"/>
      <c r="FD467" s="66"/>
      <c r="FE467" s="76"/>
      <c r="FF467" s="66"/>
      <c r="FG467" s="76"/>
      <c r="FH467" s="66"/>
      <c r="FI467" s="76"/>
      <c r="FJ467" s="66"/>
      <c r="FK467" s="76"/>
      <c r="FL467" s="66"/>
      <c r="FM467" s="76"/>
      <c r="FN467" s="66"/>
      <c r="FO467" s="76"/>
      <c r="FP467" s="66"/>
      <c r="FQ467" s="76"/>
      <c r="FR467" s="66"/>
      <c r="FS467" s="76"/>
      <c r="FT467" s="66"/>
      <c r="FU467" s="76"/>
      <c r="FV467" s="66"/>
      <c r="FW467" s="76"/>
      <c r="FX467" s="66"/>
      <c r="FY467" s="76"/>
      <c r="FZ467" s="66"/>
      <c r="GA467" s="76"/>
      <c r="GB467" s="66"/>
      <c r="GC467" s="76"/>
      <c r="GD467" s="66"/>
      <c r="GE467" s="76"/>
      <c r="GF467" s="66"/>
      <c r="GG467" s="76"/>
      <c r="GH467" s="66"/>
      <c r="GI467" s="76"/>
      <c r="GJ467" s="66"/>
      <c r="GK467" s="76"/>
      <c r="GL467" s="66"/>
      <c r="GM467" s="76"/>
      <c r="GN467" s="66"/>
      <c r="GO467" s="76"/>
      <c r="GP467" s="66"/>
      <c r="GQ467" s="76"/>
      <c r="GR467" s="66"/>
      <c r="GS467" s="76"/>
      <c r="GT467" s="66"/>
      <c r="GU467" s="76"/>
      <c r="GV467" s="66"/>
      <c r="GW467" s="76"/>
      <c r="GX467" s="66"/>
      <c r="GY467" s="76"/>
      <c r="GZ467" s="66"/>
      <c r="HA467" s="76"/>
      <c r="HB467" s="66"/>
      <c r="HC467" s="76"/>
      <c r="HD467" s="66"/>
      <c r="HE467" s="76"/>
      <c r="HF467" s="66"/>
      <c r="HG467" s="76"/>
      <c r="HH467" s="66"/>
      <c r="HI467" s="76"/>
      <c r="HJ467" s="66"/>
      <c r="HK467" s="76"/>
      <c r="HL467" s="66"/>
      <c r="HM467" s="76"/>
      <c r="HN467" s="66"/>
      <c r="HO467" s="76"/>
      <c r="HP467" s="66"/>
      <c r="HQ467" s="76"/>
      <c r="HR467" s="66"/>
      <c r="HS467" s="76"/>
      <c r="HT467" s="66"/>
      <c r="HU467" s="76"/>
      <c r="HV467" s="66"/>
      <c r="HW467" s="76"/>
      <c r="HX467" s="66"/>
      <c r="HY467" s="76"/>
      <c r="HZ467" s="66"/>
      <c r="IA467" s="76"/>
      <c r="IB467" s="66"/>
      <c r="IC467" s="76"/>
      <c r="ID467" s="66"/>
      <c r="IE467" s="76"/>
      <c r="IF467" s="66"/>
      <c r="IG467" s="76"/>
      <c r="IH467" s="66"/>
      <c r="II467" s="76"/>
      <c r="IJ467" s="66"/>
      <c r="IK467" s="76"/>
      <c r="IL467" s="66"/>
      <c r="IM467" s="76"/>
      <c r="IN467" s="66"/>
      <c r="IO467" s="76"/>
      <c r="IP467" s="66"/>
      <c r="IQ467" s="76"/>
      <c r="IR467" s="66"/>
      <c r="IS467" s="76"/>
      <c r="IT467" s="66"/>
      <c r="IU467" s="76"/>
      <c r="IV467" s="66"/>
      <c r="IW467" s="76"/>
      <c r="IX467" s="66"/>
      <c r="IY467" s="76"/>
      <c r="IZ467" s="66"/>
      <c r="JA467" s="76"/>
      <c r="JB467" s="66"/>
      <c r="JC467" s="76"/>
      <c r="JD467" s="66"/>
      <c r="JE467" s="76"/>
      <c r="JF467" s="66"/>
      <c r="JG467" s="76"/>
      <c r="JH467" s="66"/>
      <c r="JI467" s="76"/>
      <c r="JJ467" s="66"/>
      <c r="JK467" s="76"/>
      <c r="JL467" s="66"/>
      <c r="JM467" s="76"/>
      <c r="JN467" s="66"/>
      <c r="JO467" s="76"/>
      <c r="JP467" s="66"/>
      <c r="JQ467" s="76"/>
      <c r="JR467" s="66"/>
      <c r="JS467" s="76"/>
      <c r="JT467" s="66"/>
      <c r="JU467" s="76"/>
      <c r="JV467" s="66"/>
      <c r="JW467" s="76"/>
      <c r="JX467" s="66"/>
      <c r="JY467" s="76"/>
      <c r="JZ467" s="66"/>
      <c r="KA467" s="76"/>
      <c r="KB467" s="66"/>
      <c r="KC467" s="76"/>
      <c r="KD467" s="66"/>
      <c r="KE467" s="76"/>
      <c r="KF467" s="66"/>
      <c r="KG467" s="76"/>
      <c r="KH467" s="66"/>
      <c r="KI467" s="76"/>
      <c r="KJ467" s="66"/>
      <c r="KK467" s="76"/>
      <c r="KL467" s="66"/>
      <c r="KM467" s="76"/>
      <c r="KN467" s="66"/>
      <c r="KO467" s="76"/>
      <c r="KP467" s="66"/>
      <c r="KQ467" s="76"/>
      <c r="KR467" s="66"/>
      <c r="KS467" s="76"/>
      <c r="KT467" s="66"/>
      <c r="KU467" s="76"/>
      <c r="KV467" s="66"/>
      <c r="KW467" s="76"/>
      <c r="KX467" s="66"/>
      <c r="KY467" s="76"/>
      <c r="KZ467" s="66"/>
      <c r="LA467" s="76"/>
      <c r="LB467" s="66"/>
      <c r="LC467" s="76"/>
      <c r="LD467" s="66"/>
      <c r="LE467" s="76"/>
      <c r="LF467" s="66"/>
      <c r="LG467" s="76"/>
      <c r="LH467" s="66"/>
      <c r="LI467" s="76"/>
      <c r="LJ467" s="66"/>
      <c r="LK467" s="76"/>
      <c r="LL467" s="66"/>
      <c r="LM467" s="76"/>
      <c r="LN467" s="66"/>
      <c r="LO467" s="76"/>
      <c r="LP467" s="66"/>
      <c r="LQ467" s="76"/>
      <c r="LR467" s="66"/>
      <c r="LS467" s="76"/>
      <c r="LT467" s="66"/>
      <c r="LU467" s="76"/>
      <c r="LV467" s="66"/>
      <c r="LW467" s="76"/>
      <c r="LX467" s="66"/>
      <c r="LY467" s="76"/>
      <c r="LZ467" s="66"/>
      <c r="MA467" s="76"/>
      <c r="MB467" s="66"/>
      <c r="MC467" s="76"/>
      <c r="MD467" s="66"/>
      <c r="MG467" s="1" t="str" cm="1">
        <f t="array" ref="MG467">IFERROR(INDEX(Paste_Here!$B$2:$B$850, MATCH(0, COUNTIF(MG$4:MG466, Paste_Here!$B$2:$B$850) + IF(Paste_Here!$B$2:$B$850="", 1, 0), 0)), "")</f>
        <v/>
      </c>
      <c r="MH467" s="1" t="str">
        <f>IF(MG467&lt;&gt;"", INDEX(Paste_Here!$A$2:$A$850, MATCH(MG467, Paste_Here!$B$2:$B$850, 0)), "")</f>
        <v/>
      </c>
      <c r="MI467" s="1" t="str">
        <f t="shared" si="64"/>
        <v/>
      </c>
      <c r="MJ467" s="1" t="str" cm="1">
        <f t="array" ref="MJ467">IFERROR(INDEX($MI$5:$MI$850, MATCH(SMALL(IF($MI$5:$MI$850&lt;&gt;"", COUNTIF($MI$5:$MI$850, "&lt;"&amp;$MI$5:$MI$850)+1), ROW()-ROW($MJ$5)+1), COUNTIF($MI$5:$MI$850, "&lt;"&amp;$MI$5:$MI$850)+1, 0)), "")</f>
        <v/>
      </c>
    </row>
    <row r="468" spans="1:348">
      <c r="A468" s="66"/>
      <c r="B468" s="76" t="str">
        <f t="shared" si="57"/>
        <v/>
      </c>
      <c r="C468" s="66"/>
      <c r="D468" s="76" t="str">
        <f>IFERROR(IF(B468&lt;&gt;"", IF(AND(INDEX(Paste_Here!B$2:B$850, MATCH(B468, Paste_Here!A$2:A$850, 0))&lt;&gt;"", ISNUMBER(VALUE(INDEX(Paste_Here!B$2:B$850, MATCH(B468, Paste_Here!A$2:A$850, 0))))), INDEX(Paste_Here!B$2:B$850, MATCH(B468, Paste_Here!A$2:A$850, 0)), ""), ""), "")</f>
        <v/>
      </c>
      <c r="E468" s="66"/>
      <c r="F468" s="76" t="str">
        <f>IFERROR(IF(B468&lt;&gt;"", IF(ISTEXT(INDEX(Paste_Here!K$2:K$850, MATCH(B468, Paste_Here!A$2:A$850, 0))), INDEX(Paste_Here!K$2:K$850, MATCH(B468, Paste_Here!A$2:A$850, 0)), ""), ""), "")</f>
        <v/>
      </c>
      <c r="G468" s="66"/>
      <c r="H468" s="76" t="str">
        <f>IFERROR(IF(B468&lt;&gt;"", IF(ISTEXT(INDEX(Paste_Here!C$2:C$850, MATCH(B468, Paste_Here!A$2:A$850, 0))), INDEX(Paste_Here!C$2:C$850, MATCH(B468, Paste_Here!A$2:A$850, 0)), ""), ""), "")</f>
        <v/>
      </c>
      <c r="I468" s="66"/>
      <c r="J468" s="76" t="str">
        <f>IFERROR(IF(B468&lt;&gt;"", IF(ISNUMBER(SEARCH("s", LOWER(INDEX(Paste_Here!M$2:M$850, MATCH(B468, Paste_Here!A$2:A$850, 0))))), "Yes", IF(INDEX(Paste_Here!M$2:M$850, MATCH(B468, Paste_Here!A$2:A$850, 0))&lt;&gt;"", "No", "")), ""), "")</f>
        <v/>
      </c>
      <c r="K468" s="66"/>
      <c r="L468" s="76" t="str">
        <f>IFERROR(IF(B468&lt;&gt;"", IF(ISNUMBER(SEARCH("yes", LOWER(INDEX(Paste_Here!E$2:E$850, MATCH(B468, Paste_Here!A$2:A$850, 0))))), "Yes", IF(ISNUMBER(SEARCH("no", LOWER(INDEX(Paste_Here!E$2:E$850, MATCH(B468, Paste_Here!A$2:A$850, 0))))), "No", "")), ""), "")</f>
        <v/>
      </c>
      <c r="M468" s="66"/>
      <c r="N468" s="76" t="str">
        <f>IFERROR(IF(B468&lt;&gt;"", IF(ISNUMBER(SEARCH("yes", LOWER(INDEX(Paste_Here!F$2:F$850, MATCH(B468, Paste_Here!A$2:A$850, 0))))), "Yes", IF(ISNUMBER(SEARCH("no", LOWER(INDEX(Paste_Here!F$2:F$850, MATCH(B468, Paste_Here!A$2:A$850, 0))))), "No", "")), ""), "")</f>
        <v/>
      </c>
      <c r="O468" s="66"/>
      <c r="P468" s="76" t="str">
        <f>IFERROR(IF(B468&lt;&gt;"", IF(ISNUMBER(SEARCH("yes", LOWER(INDEX(Paste_Here!L$2:L$850, MATCH(B468, Paste_Here!A$2:A$850, 0))))), "Yes", IF(ISNUMBER(SEARCH("no", LOWER(INDEX(Paste_Here!L$2:L$850, MATCH(B468, Paste_Here!A$2:A$850, 0))))), "No", "")), ""), "")</f>
        <v/>
      </c>
      <c r="Q468" s="66"/>
      <c r="R468" s="76" t="str">
        <f>IFERROR(IF(B468&lt;&gt;"", IF(ISNUMBER(SEARCH("transitional 2", LOWER(INDEX(Paste_Here!D$2:D$850, MATCH(B468, Paste_Here!A$2:A$850, 0))))), "T2", IF(ISNUMBER(SEARCH("transitional 1", LOWER(INDEX(Paste_Here!D$2:D$850, MATCH(B468, Paste_Here!A$2:A$850, 0))))), "T1", IF(ISNUMBER(SEARCH("waived ell services", LOWER(INDEX(Paste_Here!D$2:D$850, MATCH(B468, Paste_Here!A$2:A$850, 0))))), "W", IF(ISNUMBER(SEARCH("english language learner", LOWER(INDEX(Paste_Here!D$2:D$850, MATCH(B468, Paste_Here!A$2:A$850, 0))))), "L", "")))), ""), "")</f>
        <v/>
      </c>
      <c r="S468" s="66"/>
      <c r="T468" s="76" t="str">
        <f>IFERROR(IF(B468&lt;&gt;"", IF(ISNUMBER(SEARCH("yes", LOWER(INDEX(Paste_Here!I$2:I$850, MATCH(B468, Paste_Here!A$2:A$850, 0))))), "Yes", IF(ISNUMBER(SEARCH("no", LOWER(INDEX(Paste_Here!I$2:I$850, MATCH(B468, Paste_Here!A$2:A$850, 0))))), "No", "")), ""), "")</f>
        <v/>
      </c>
      <c r="U468" s="66"/>
      <c r="V468" s="76" t="str">
        <f>IFERROR(IF(B468&lt;&gt;"", IF(ISTEXT(INDEX(Paste_Here!J$2:J$850, MATCH(B468, Paste_Here!A$2:A$850, 0))), VALUE(INDEX(Paste_Here!J$2:J$850, MATCH(B468, Paste_Here!A$2:A$850, 0))), ""), ""), "")</f>
        <v/>
      </c>
      <c r="W468" s="66"/>
      <c r="X468" s="66"/>
      <c r="Y468" s="76" t="str">
        <f t="shared" si="58"/>
        <v/>
      </c>
      <c r="Z468" s="66"/>
      <c r="AA468" s="76" t="str">
        <f>IFERROR(IF(B468&lt;&gt;"", IF(AND(INDEX(Paste_Here!AI$2:AI$850, MATCH(B468, Paste_Here!A$2:A$850, 0))&lt;&gt;"", ISNUMBER(VALUE(INDEX(Paste_Here!AI$2:AI$850, MATCH(B468, Paste_Here!A$2:A$850, 0))))), INDEX(Paste_Here!AI$2:AI$850, MATCH(B468, Paste_Here!A$2:A$850, 0)), ""), ""), "")</f>
        <v/>
      </c>
      <c r="AB468" s="66"/>
      <c r="AC468" s="76" t="str">
        <f>IFERROR(IF(B468&lt;&gt;"", IF(AND(INDEX(Paste_Here!AJ$2:AJ$850, MATCH(B468, Paste_Here!A$2:A$850, 0))&lt;&gt;"", ISNUMBER(VALUE(INDEX(Paste_Here!AJ$2:AJ$850, MATCH(B468, Paste_Here!A$2:A$850, 0))))), INDEX(Paste_Here!AJ$2:AJ$850, MATCH(B468, Paste_Here!A$2:A$850, 0)), ""), ""), "")</f>
        <v/>
      </c>
      <c r="AD468" s="66"/>
      <c r="AE468" s="76" t="str">
        <f>IFERROR(IF(B468&lt;&gt;"", IF(AND(INDEX(Paste_Here!AK$2:AK$850, MATCH(B468, Paste_Here!A$2:A$850, 0))&lt;&gt;"", ISNUMBER(VALUE(INDEX(Paste_Here!AK$2:AK$850, MATCH(B468, Paste_Here!A$2:A$850, 0))))), INDEX(Paste_Here!AK$2:AK$850, MATCH(B468, Paste_Here!A$2:A$850, 0)), ""), ""), "")</f>
        <v/>
      </c>
      <c r="AF468" s="66"/>
      <c r="AG468" s="76" t="str">
        <f>IFERROR(IF(B468&lt;&gt;"", IF(AND(INDEX(Paste_Here!AL$2:AL$850, MATCH(B468, Paste_Here!A$2:A$850, 0))&lt;&gt;"", ISNUMBER(VALUE(INDEX(Paste_Here!AL$2:AL$850, MATCH(B468, Paste_Here!A$2:A$850, 0))))), INDEX(Paste_Here!AL$2:AL$850, MATCH(B468, Paste_Here!A$2:A$850, 0)), ""), ""), "")</f>
        <v/>
      </c>
      <c r="AH468" s="66"/>
      <c r="AI468" s="76" t="str">
        <f>IFERROR(IF(B468&lt;&gt;"", IF(AND(INDEX(Paste_Here!AH$2:AH$850, MATCH(B468, Paste_Here!A$2:A$850, 0))&lt;&gt;"", ISNUMBER(VALUE(INDEX(Paste_Here!AH$2:AH$850, MATCH(B468, Paste_Here!A$2:A$850, 0))))), IF(VALUE(INDEX(Paste_Here!AH$2:AH$850, MATCH(B468, Paste_Here!A$2:A$850, 0)))=0, "", INDEX(Paste_Here!AH$2:AH$850, MATCH(B468, Paste_Here!A$2:A$850, 0))), ""), ""), "")</f>
        <v/>
      </c>
      <c r="AJ468" s="66"/>
      <c r="AK468" s="76" t="str">
        <f>IFERROR(IF(B468&lt;&gt;"", IF(AND(INDEX(Paste_Here!N$2:N$850, MATCH(B468, Paste_Here!A$2:A$850, 0))&lt;&gt;"", ISNUMBER(VALUE(INDEX(Paste_Here!N$2:N$850, MATCH(B468, Paste_Here!A$2:A$850, 0))))), INDEX(Paste_Here!N$2:N$850, MATCH(B468, Paste_Here!A$2:A$850, 0)), ""), ""), "")</f>
        <v/>
      </c>
      <c r="AL468" s="66"/>
      <c r="AM468" s="76" t="str">
        <f>IFERROR(IF(B468&lt;&gt;"", IF(AND(INDEX(Paste_Here!O$2:O$850, MATCH(B468, Paste_Here!A$2:A$850, 0))&lt;&gt;"", ISNUMBER(VALUE(INDEX(Paste_Here!O$2:O$850, MATCH(B468, Paste_Here!A$2:A$850, 0))))), INDEX(Paste_Here!O$2:O$850, MATCH(B468, Paste_Here!A$2:A$850, 0)), ""), ""), "")</f>
        <v/>
      </c>
      <c r="AN468" s="66"/>
      <c r="AO468" s="76"/>
      <c r="AP468" s="66"/>
      <c r="AQ468" s="76"/>
      <c r="AR468" s="66"/>
      <c r="AS468" s="76"/>
      <c r="AT468" s="66"/>
      <c r="AU468" s="66"/>
      <c r="AV468" s="76" t="str">
        <f t="shared" si="59"/>
        <v/>
      </c>
      <c r="AW468" s="66"/>
      <c r="AX468" s="76" t="str">
        <f>IFERROR(IF(B468&lt;&gt;"", IF(ISNUMBER(SEARCH("Revealed-Potential (Primary Focus)", LOWER(INDEX(Paste_Here!Z$2:Z$850, MATCH(B468, Paste_Here!A$2:A$850, 0))))), "Rev-Potential: Prim", IF(ISNUMBER(SEARCH("Revealed-Potential (Secondary Focus)", LOWER(INDEX(Paste_Here!Z$2:Z$850, MATCH(B468, Paste_Here!A$2:A$850, 0))))), "Rev-Potential: Sec", IF(ISNUMBER(SEARCH("Monitoring", LOWER(INDEX(Paste_Here!Z$2:Z$850, MATCH(B468, Paste_Here!A$2:A$850, 0))))), "Monitoring", IF(ISNUMBER(SEARCH("At-Promise (Secondary Focus)", LOWER(INDEX(Paste_Here!Z$2:Z$850, MATCH(B468, Paste_Here!A$2:A$850, 0))))), "At-Promise: Sec", IF(ISNUMBER(SEARCH("At-Promise (Primary Focus)", LOWER(INDEX(Paste_Here!Z$2:Z$850, MATCH(B468, Paste_Here!A$2:A$850, 0))))), "At-Promise: Prim", ""))))), ""), "")</f>
        <v/>
      </c>
      <c r="AY468" s="66"/>
      <c r="AZ468" s="76"/>
      <c r="BA468" s="66"/>
      <c r="BB468" s="76"/>
      <c r="BC468" s="66"/>
      <c r="BD468" s="76"/>
      <c r="BE468" s="66"/>
      <c r="BF468" s="76"/>
      <c r="BG468" s="66"/>
      <c r="BH468" s="76"/>
      <c r="BI468" s="66"/>
      <c r="BJ468" s="66"/>
      <c r="BK468" s="76" t="str">
        <f t="shared" si="60"/>
        <v/>
      </c>
      <c r="BL468" s="66"/>
      <c r="BM468" s="76" t="str">
        <f>IFERROR(IF(B468&lt;&gt;"", IF(AND(ISNUMBER(VALUE(SUBSTITUTE(SUBSTITUTE(Paste_Here!R468, "br", "-"), "L", ""))), VALUE(SUBSTITUTE(SUBSTITUTE(Paste_Here!R468, "br", "-"), "L", "")) &gt;= 1095), "Yes", IF(AND(ISNUMBER(VALUE(SUBSTITUTE(SUBSTITUTE(Paste_Here!R468, "br", "-"), "L", ""))), VALUE(SUBSTITUTE(SUBSTITUTE(Paste_Here!R468, "br", "-"), "L", "")) &lt;= 1094), "No", "")), ""), "")</f>
        <v/>
      </c>
      <c r="BN468" s="66"/>
      <c r="BO468" s="76" t="str">
        <f>IFERROR(IF(B468&lt;&gt;"", IF(COUNTIF(INDEX(Paste_Here!Y$2:AB$850, MATCH(B468, Paste_Here!A$2:A$850, 0), 0), "yes") &gt; 0, "Yes", IF(COUNTIF(INDEX(Paste_Here!Y$2:AB$850, MATCH(B468, Paste_Here!A$2:A$850, 0), 0), "no") &gt; 0, "No", "")), ""), "")</f>
        <v/>
      </c>
      <c r="BP468" s="66"/>
      <c r="BQ468" s="76" t="str">
        <f>IFERROR(IF(B468&lt;&gt;"", IF(AND(ISNUMBER(VALUE(SUBSTITUTE(SUBSTITUTE(Paste_Here!U468, "em", "-"), "q", ""))), VALUE(SUBSTITUTE(SUBSTITUTE(Paste_Here!U468, "em", "-"), "q", "")) &gt;= 910), "Yes", IF(AND(ISNUMBER(VALUE(SUBSTITUTE(SUBSTITUTE(Paste_Here!U468, "em", "-"), "q", ""))), VALUE(SUBSTITUTE(SUBSTITUTE(Paste_Here!U468, "em", "-"), "q", "")) &lt;= 909), "No", "")), ""), "")</f>
        <v/>
      </c>
      <c r="BR468" s="66"/>
      <c r="BS468" s="76" t="str">
        <f>IFERROR(IF(B468&lt;&gt;"", IF(AND(INDEX(Paste_Here!X$2:X$850, MATCH(B468, Paste_Here!A$2:A$850, 0))&lt;&gt;"", ISNUMBER(VALUE(INDEX(Paste_Here!X$2:X$850, MATCH(B468, Paste_Here!A$2:A$850, 0))))), INDEX(Paste_Here!X$2:X$850, MATCH(B468, Paste_Here!A$2:A$850, 0)), ""), ""), "")</f>
        <v/>
      </c>
      <c r="BT468" s="66"/>
      <c r="BU468" s="76" t="str">
        <f>IFERROR(IF(B468&lt;&gt;"", IF(ISNUMBER(VALUE(INDEX(Paste_Here!G$2:G$850, MATCH(B468, Paste_Here!A$2:A$850, 0)))), IF(VALUE(INDEX(Paste_Here!G$2:G$850, MATCH(B468, Paste_Here!A$2:A$850, 0)))=0, "No", IF(AND(VALUE(INDEX(Paste_Here!G$2:G$850, MATCH(B468, Paste_Here!A$2:A$850, 0)))&gt;=1, VALUE(INDEX(Paste_Here!G$2:G$850, MATCH(B468, Paste_Here!A$2:A$850, 0)))&lt;=4), VALUE(INDEX(Paste_Here!G$2:G$850, MATCH(B468, Paste_Here!A$2:A$850, 0))), "")), ""), ""), "")</f>
        <v/>
      </c>
      <c r="BV468" s="66"/>
      <c r="BW468" s="76" t="str">
        <f>IFERROR(IF(B468&lt;&gt;"", IF(ISNUMBER(VALUE(INDEX(Paste_Here!H$2:H$850, MATCH(B468, Paste_Here!A$2:A$850, 0)))), IF(VALUE(INDEX(Paste_Here!H$2:H$850, MATCH(B468, Paste_Here!A$2:A$850, 0)))=0, "No", IF(AND(VALUE(INDEX(Paste_Here!H$2:H$850, MATCH(B468, Paste_Here!A$2:A$850, 0)))&gt;=1, VALUE(INDEX(Paste_Here!H$2:H$850, MATCH(B468, Paste_Here!A$2:A$850, 0)))&lt;=4), VALUE(INDEX(Paste_Here!H$2:H$850, MATCH(B468, Paste_Here!A$2:A$850, 0))), "")), ""), ""), "")</f>
        <v/>
      </c>
      <c r="BX468" s="66"/>
      <c r="BY468" s="76"/>
      <c r="BZ468" s="66"/>
      <c r="CA468" s="76"/>
      <c r="CB468" s="66"/>
      <c r="CC468" s="66"/>
      <c r="CD468" s="76" t="str">
        <f t="shared" si="61"/>
        <v/>
      </c>
      <c r="CE468" s="66"/>
      <c r="CF468" s="76" t="str">
        <f>IFERROR(IF(B468&lt;&gt;"", IF(AND(INDEX(Paste_Here!P$2:P$850, MATCH(B468, Paste_Here!A$2:A$850, 0))&lt;&gt;"", ISNUMBER(VALUE(INDEX(Paste_Here!P$2:P$850, MATCH(B468, Paste_Here!A$2:A$850, 0))))), INDEX(Paste_Here!P$2:P$850, MATCH(B468, Paste_Here!A$2:A$850, 0)), ""), ""), "")</f>
        <v/>
      </c>
      <c r="CG468" s="66"/>
      <c r="CH468" s="76" t="str">
        <f>IFERROR(IF(B468&lt;&gt;"", IF(ISNUMBER(SEARCH("highrisk", LOWER(INDEX(Paste_Here!Q$2:Q$850, MATCH(B468, Paste_Here!A$2:A$850, 0))))), "High Risk", IF(ISNUMBER(SEARCH("lowrisk", LOWER(INDEX(Paste_Here!Q$2:Q$850, MATCH(B468, Paste_Here!A$2:A$850, 0))))), "Low Risk", IF(ISNUMBER(SEARCH("somerisk", LOWER(INDEX(Paste_Here!Q$2:Q$850, MATCH(B468, Paste_Here!A$2:A$850, 0))))), "Some Risk", ""))), ""), "")</f>
        <v/>
      </c>
      <c r="CI468" s="66"/>
      <c r="CJ468" s="76" t="str">
        <f>IFERROR(IF(B468&lt;&gt;"", IF(AND(INDEX(Paste_Here!AA$2:AA$850, MATCH(B468, Paste_Here!A$2:A$850, 0))&lt;&gt;"", ISNUMBER(VALUE(INDEX(Paste_Here!AA$2:AA$850, MATCH(B468, Paste_Here!A$2:A$850, 0))))), INDEX(Paste_Here!AA$2:AA$850, MATCH(B468, Paste_Here!A$2:A$850, 0)), ""), ""), "")</f>
        <v/>
      </c>
      <c r="CK468" s="66"/>
      <c r="CL468" s="76" t="str">
        <f>IFERROR(IF(B468&lt;&gt;"", IF(LOWER(INDEX(Paste_Here!AB$2:AB$850, MATCH(B468, Paste_Here!A$2:A$850, 0)))="approaching expectations", "Approaching", IF(LOWER(INDEX(Paste_Here!AB$2:AB$850, MATCH(B468, Paste_Here!A$2:A$850, 0)))="met expectations", "Met", IF(LOWER(INDEX(Paste_Here!AB$2:AB$850, MATCH(B468, Paste_Here!A$2:A$850, 0)))="exceeded expectations", "Exceeded", IF(LOWER(INDEX(Paste_Here!AB$2:AB$850, MATCH(B468, Paste_Here!A$2:A$850, 0)))="below expectations", "Below", "")))), ""), "")</f>
        <v/>
      </c>
      <c r="CM468" s="66"/>
      <c r="CN468" s="76" t="str">
        <f>IFERROR(IF(B468&lt;&gt;"", IF(AND(INDEX(Paste_Here!AC$2:AC$850, MATCH(B468, Paste_Here!A$2:A$850, 0))&lt;&gt;"", ISNUMBER(VALUE(INDEX(Paste_Here!AC$2:AC$850, MATCH(B468, Paste_Here!A$2:A$850, 0))))), INDEX(Paste_Here!AC$2:AC$850, MATCH(B468, Paste_Here!A$2:A$850, 0)), ""), ""), "")</f>
        <v/>
      </c>
      <c r="CO468" s="66"/>
      <c r="CP468" s="76"/>
      <c r="CQ468" s="66"/>
      <c r="CR468" s="76"/>
      <c r="CS468" s="66"/>
      <c r="CT468" s="76"/>
      <c r="CU468" s="66"/>
      <c r="CV468" s="76"/>
      <c r="CW468" s="66"/>
      <c r="CX468" s="76"/>
      <c r="CY468" s="66"/>
      <c r="CZ468" s="66"/>
      <c r="DA468" s="76" t="str">
        <f t="shared" si="62"/>
        <v/>
      </c>
      <c r="DB468" s="66"/>
      <c r="DC468" s="76" t="str">
        <f>IFERROR(IF(B468&lt;&gt;"", IF(AND(INDEX(Paste_Here!V$2:V$850, MATCH(B468, Paste_Here!A$2:A$850, 0))&lt;&gt;"", ISNUMBER(VALUE(INDEX(Paste_Here!V$2:V$850, MATCH(B468, Paste_Here!A$2:A$850, 0))))), INDEX(Paste_Here!V$2:V$850, MATCH(B468, Paste_Here!A$2:A$850, 0)), ""), ""), "")</f>
        <v/>
      </c>
      <c r="DD468" s="66"/>
      <c r="DE468" s="76" t="str">
        <f>IFERROR(IF(B468&lt;&gt;"", IF(ISNUMBER(SEARCH("highrisk", LOWER(INDEX(Paste_Here!W$2:W$850, MATCH(B468, Paste_Here!A$2:A$850, 0))))), "High Risk", IF(ISNUMBER(SEARCH("lowrisk", LOWER(INDEX(Paste_Here!W$2:W$850, MATCH(B468, Paste_Here!A$2:A$850, 0))))), "Low Risk", IF(ISNUMBER(SEARCH("somerisk", LOWER(INDEX(Paste_Here!W$2:W$850, MATCH(B468, Paste_Here!A$2:A$850, 0))))), "Some Risk", ""))), ""), "")</f>
        <v/>
      </c>
      <c r="DF468" s="66"/>
      <c r="DG468" s="76" t="str">
        <f>IFERROR(IF(B468&lt;&gt;"", IF(AND(INDEX(Paste_Here!S$2:S$850, MATCH(B468, Paste_Here!A$2:A$850, 0))&lt;&gt;"", ISNUMBER(VALUE(INDEX(Paste_Here!S$2:S$850, MATCH(B468, Paste_Here!A$2:A$850, 0))))), INDEX(Paste_Here!S$2:S$850, MATCH(B468, Paste_Here!A$2:A$850, 0)), ""), ""), "")</f>
        <v/>
      </c>
      <c r="DH468" s="66"/>
      <c r="DI468" s="76" t="str">
        <f>IFERROR(IF(B468&lt;&gt;"", IF(ISNUMBER(SEARCH("highrisk", LOWER(INDEX(Paste_Here!T$2:T$850, MATCH(B468, Paste_Here!A$2:A$850, 0))))), "High Risk", IF(ISNUMBER(SEARCH("lowrisk", LOWER(INDEX(Paste_Here!T$2:T$850, MATCH(B468, Paste_Here!A$2:A$850, 0))))), "Low Risk", IF(ISNUMBER(SEARCH("somerisk", LOWER(INDEX(Paste_Here!T$2:T$850, MATCH(B468, Paste_Here!A$2:A$850, 0))))), "Some Risk", ""))), ""), "")</f>
        <v/>
      </c>
      <c r="DJ468" s="66"/>
      <c r="DK468" s="76" t="str">
        <f>IFERROR(IF(B468&lt;&gt;"", IF(AND(INDEX(Paste_Here!AD$2:AD$850, MATCH(B468, Paste_Here!A$2:A$850, 0))&lt;&gt;"", ISNUMBER(VALUE(INDEX(Paste_Here!AD$2:AD$850, MATCH(B468, Paste_Here!A$2:A$850, 0))))), INDEX(Paste_Here!AD$2:AD$850, MATCH(B468, Paste_Here!A$2:A$850, 0)), ""), ""), "")</f>
        <v/>
      </c>
      <c r="DL468" s="66"/>
      <c r="DM468" s="76" t="str">
        <f>IFERROR(IF(B468&lt;&gt;"", IF(LOWER(INDEX(Paste_Here!AE$2:AE$850, MATCH(B468, Paste_Here!A$2:A$850, 0)))="approaching expectations", "Approaching", IF(LOWER(INDEX(Paste_Here!AE$2:AE$850, MATCH(B468, Paste_Here!A$2:A$850, 0)))="met expectations", "Met", IF(LOWER(INDEX(Paste_Here!AE$2:AE$850, MATCH(B468, Paste_Here!A$2:A$850, 0)))="exceeded expectations", "Exceeded", IF(LOWER(INDEX(Paste_Here!AE$2:AE$850, MATCH(B468, Paste_Here!A$2:A$850, 0)))="below expectations", "Below", "")))), ""), "")</f>
        <v/>
      </c>
      <c r="DN468" s="66"/>
      <c r="DO468" s="76"/>
      <c r="DP468" s="66"/>
      <c r="DQ468" s="76"/>
      <c r="DR468" s="66"/>
      <c r="DS468" s="76"/>
      <c r="DT468" s="66"/>
      <c r="DU468" s="76"/>
      <c r="DV468" s="66"/>
      <c r="DW468" s="66"/>
      <c r="DX468" s="76" t="str">
        <f t="shared" si="63"/>
        <v/>
      </c>
      <c r="DY468" s="66"/>
      <c r="DZ468" s="76"/>
      <c r="EA468" s="66"/>
      <c r="EB468" s="76"/>
      <c r="EC468" s="66"/>
      <c r="ED468" s="76" t="str">
        <f>IFERROR(IF(B468&lt;&gt;"", IF(AND(INDEX(Paste_Here!AF$2:AF$850, MATCH(B468, Paste_Here!A$2:A$850, 0))&lt;&gt;"", ISNUMBER(VALUE(INDEX(Paste_Here!AF$2:AF$850, MATCH(B468, Paste_Here!A$2:A$850, 0))))), INDEX(Paste_Here!AF$2:AF$850, MATCH(B468, Paste_Here!A$2:A$850, 0)), ""), ""), "")</f>
        <v/>
      </c>
      <c r="EE468" s="66"/>
      <c r="EF468" s="76"/>
      <c r="EG468" s="66"/>
      <c r="EH468" s="76"/>
      <c r="EI468" s="66"/>
      <c r="EJ468" s="76" t="str">
        <f>IFERROR(IF(B468&lt;&gt;"", IF(AND(INDEX(Paste_Here!AG$2:AG$850, MATCH(B468, Paste_Here!A$2:A$850, 0))&lt;&gt;"", ISNUMBER(VALUE(INDEX(Paste_Here!AG$2:AG$850, MATCH(B468, Paste_Here!A$2:A$850, 0))))), INDEX(Paste_Here!AG$2:AG$850, MATCH(B468, Paste_Here!A$2:A$850, 0)), ""), ""), "")</f>
        <v/>
      </c>
      <c r="EK468" s="66"/>
      <c r="EL468" s="76"/>
      <c r="EM468" s="66"/>
      <c r="EN468" s="76"/>
      <c r="EO468" s="66"/>
      <c r="EP468" s="76"/>
      <c r="EQ468" s="66"/>
      <c r="ER468" s="76"/>
      <c r="ES468" s="66"/>
      <c r="ET468" s="66"/>
      <c r="EU468" s="76"/>
      <c r="EV468" s="66"/>
      <c r="EW468" s="76"/>
      <c r="EX468" s="66"/>
      <c r="EY468" s="76"/>
      <c r="EZ468" s="66"/>
      <c r="FA468" s="76"/>
      <c r="FB468" s="66"/>
      <c r="FC468" s="76"/>
      <c r="FD468" s="66"/>
      <c r="FE468" s="76"/>
      <c r="FF468" s="66"/>
      <c r="FG468" s="76"/>
      <c r="FH468" s="66"/>
      <c r="FI468" s="76"/>
      <c r="FJ468" s="66"/>
      <c r="FK468" s="76"/>
      <c r="FL468" s="66"/>
      <c r="FM468" s="76"/>
      <c r="FN468" s="66"/>
      <c r="FO468" s="76"/>
      <c r="FP468" s="66"/>
      <c r="FQ468" s="76"/>
      <c r="FR468" s="66"/>
      <c r="FS468" s="76"/>
      <c r="FT468" s="66"/>
      <c r="FU468" s="76"/>
      <c r="FV468" s="66"/>
      <c r="FW468" s="76"/>
      <c r="FX468" s="66"/>
      <c r="FY468" s="76"/>
      <c r="FZ468" s="66"/>
      <c r="GA468" s="76"/>
      <c r="GB468" s="66"/>
      <c r="GC468" s="76"/>
      <c r="GD468" s="66"/>
      <c r="GE468" s="76"/>
      <c r="GF468" s="66"/>
      <c r="GG468" s="76"/>
      <c r="GH468" s="66"/>
      <c r="GI468" s="76"/>
      <c r="GJ468" s="66"/>
      <c r="GK468" s="76"/>
      <c r="GL468" s="66"/>
      <c r="GM468" s="76"/>
      <c r="GN468" s="66"/>
      <c r="GO468" s="76"/>
      <c r="GP468" s="66"/>
      <c r="GQ468" s="76"/>
      <c r="GR468" s="66"/>
      <c r="GS468" s="76"/>
      <c r="GT468" s="66"/>
      <c r="GU468" s="76"/>
      <c r="GV468" s="66"/>
      <c r="GW468" s="76"/>
      <c r="GX468" s="66"/>
      <c r="GY468" s="76"/>
      <c r="GZ468" s="66"/>
      <c r="HA468" s="76"/>
      <c r="HB468" s="66"/>
      <c r="HC468" s="76"/>
      <c r="HD468" s="66"/>
      <c r="HE468" s="76"/>
      <c r="HF468" s="66"/>
      <c r="HG468" s="76"/>
      <c r="HH468" s="66"/>
      <c r="HI468" s="76"/>
      <c r="HJ468" s="66"/>
      <c r="HK468" s="76"/>
      <c r="HL468" s="66"/>
      <c r="HM468" s="76"/>
      <c r="HN468" s="66"/>
      <c r="HO468" s="76"/>
      <c r="HP468" s="66"/>
      <c r="HQ468" s="76"/>
      <c r="HR468" s="66"/>
      <c r="HS468" s="76"/>
      <c r="HT468" s="66"/>
      <c r="HU468" s="76"/>
      <c r="HV468" s="66"/>
      <c r="HW468" s="76"/>
      <c r="HX468" s="66"/>
      <c r="HY468" s="76"/>
      <c r="HZ468" s="66"/>
      <c r="IA468" s="76"/>
      <c r="IB468" s="66"/>
      <c r="IC468" s="76"/>
      <c r="ID468" s="66"/>
      <c r="IE468" s="76"/>
      <c r="IF468" s="66"/>
      <c r="IG468" s="76"/>
      <c r="IH468" s="66"/>
      <c r="II468" s="76"/>
      <c r="IJ468" s="66"/>
      <c r="IK468" s="76"/>
      <c r="IL468" s="66"/>
      <c r="IM468" s="76"/>
      <c r="IN468" s="66"/>
      <c r="IO468" s="76"/>
      <c r="IP468" s="66"/>
      <c r="IQ468" s="76"/>
      <c r="IR468" s="66"/>
      <c r="IS468" s="76"/>
      <c r="IT468" s="66"/>
      <c r="IU468" s="76"/>
      <c r="IV468" s="66"/>
      <c r="IW468" s="76"/>
      <c r="IX468" s="66"/>
      <c r="IY468" s="76"/>
      <c r="IZ468" s="66"/>
      <c r="JA468" s="76"/>
      <c r="JB468" s="66"/>
      <c r="JC468" s="76"/>
      <c r="JD468" s="66"/>
      <c r="JE468" s="76"/>
      <c r="JF468" s="66"/>
      <c r="JG468" s="76"/>
      <c r="JH468" s="66"/>
      <c r="JI468" s="76"/>
      <c r="JJ468" s="66"/>
      <c r="JK468" s="76"/>
      <c r="JL468" s="66"/>
      <c r="JM468" s="76"/>
      <c r="JN468" s="66"/>
      <c r="JO468" s="76"/>
      <c r="JP468" s="66"/>
      <c r="JQ468" s="76"/>
      <c r="JR468" s="66"/>
      <c r="JS468" s="76"/>
      <c r="JT468" s="66"/>
      <c r="JU468" s="76"/>
      <c r="JV468" s="66"/>
      <c r="JW468" s="76"/>
      <c r="JX468" s="66"/>
      <c r="JY468" s="76"/>
      <c r="JZ468" s="66"/>
      <c r="KA468" s="76"/>
      <c r="KB468" s="66"/>
      <c r="KC468" s="76"/>
      <c r="KD468" s="66"/>
      <c r="KE468" s="76"/>
      <c r="KF468" s="66"/>
      <c r="KG468" s="76"/>
      <c r="KH468" s="66"/>
      <c r="KI468" s="76"/>
      <c r="KJ468" s="66"/>
      <c r="KK468" s="76"/>
      <c r="KL468" s="66"/>
      <c r="KM468" s="76"/>
      <c r="KN468" s="66"/>
      <c r="KO468" s="76"/>
      <c r="KP468" s="66"/>
      <c r="KQ468" s="76"/>
      <c r="KR468" s="66"/>
      <c r="KS468" s="76"/>
      <c r="KT468" s="66"/>
      <c r="KU468" s="76"/>
      <c r="KV468" s="66"/>
      <c r="KW468" s="76"/>
      <c r="KX468" s="66"/>
      <c r="KY468" s="76"/>
      <c r="KZ468" s="66"/>
      <c r="LA468" s="76"/>
      <c r="LB468" s="66"/>
      <c r="LC468" s="76"/>
      <c r="LD468" s="66"/>
      <c r="LE468" s="76"/>
      <c r="LF468" s="66"/>
      <c r="LG468" s="76"/>
      <c r="LH468" s="66"/>
      <c r="LI468" s="76"/>
      <c r="LJ468" s="66"/>
      <c r="LK468" s="76"/>
      <c r="LL468" s="66"/>
      <c r="LM468" s="76"/>
      <c r="LN468" s="66"/>
      <c r="LO468" s="76"/>
      <c r="LP468" s="66"/>
      <c r="LQ468" s="76"/>
      <c r="LR468" s="66"/>
      <c r="LS468" s="76"/>
      <c r="LT468" s="66"/>
      <c r="LU468" s="76"/>
      <c r="LV468" s="66"/>
      <c r="LW468" s="76"/>
      <c r="LX468" s="66"/>
      <c r="LY468" s="76"/>
      <c r="LZ468" s="66"/>
      <c r="MA468" s="76"/>
      <c r="MB468" s="66"/>
      <c r="MC468" s="76"/>
      <c r="MD468" s="66"/>
      <c r="MG468" s="1" t="str" cm="1">
        <f t="array" ref="MG468">IFERROR(INDEX(Paste_Here!$B$2:$B$850, MATCH(0, COUNTIF(MG$4:MG467, Paste_Here!$B$2:$B$850) + IF(Paste_Here!$B$2:$B$850="", 1, 0), 0)), "")</f>
        <v/>
      </c>
      <c r="MH468" s="1" t="str">
        <f>IF(MG468&lt;&gt;"", INDEX(Paste_Here!$A$2:$A$850, MATCH(MG468, Paste_Here!$B$2:$B$850, 0)), "")</f>
        <v/>
      </c>
      <c r="MI468" s="1" t="str">
        <f t="shared" si="64"/>
        <v/>
      </c>
      <c r="MJ468" s="1" t="str" cm="1">
        <f t="array" ref="MJ468">IFERROR(INDEX($MI$5:$MI$850, MATCH(SMALL(IF($MI$5:$MI$850&lt;&gt;"", COUNTIF($MI$5:$MI$850, "&lt;"&amp;$MI$5:$MI$850)+1), ROW()-ROW($MJ$5)+1), COUNTIF($MI$5:$MI$850, "&lt;"&amp;$MI$5:$MI$850)+1, 0)), "")</f>
        <v/>
      </c>
    </row>
    <row r="469" spans="1:348">
      <c r="A469" s="66"/>
      <c r="B469" s="76" t="str">
        <f t="shared" si="57"/>
        <v/>
      </c>
      <c r="C469" s="66"/>
      <c r="D469" s="76" t="str">
        <f>IFERROR(IF(B469&lt;&gt;"", IF(AND(INDEX(Paste_Here!B$2:B$850, MATCH(B469, Paste_Here!A$2:A$850, 0))&lt;&gt;"", ISNUMBER(VALUE(INDEX(Paste_Here!B$2:B$850, MATCH(B469, Paste_Here!A$2:A$850, 0))))), INDEX(Paste_Here!B$2:B$850, MATCH(B469, Paste_Here!A$2:A$850, 0)), ""), ""), "")</f>
        <v/>
      </c>
      <c r="E469" s="66"/>
      <c r="F469" s="76" t="str">
        <f>IFERROR(IF(B469&lt;&gt;"", IF(ISTEXT(INDEX(Paste_Here!K$2:K$850, MATCH(B469, Paste_Here!A$2:A$850, 0))), INDEX(Paste_Here!K$2:K$850, MATCH(B469, Paste_Here!A$2:A$850, 0)), ""), ""), "")</f>
        <v/>
      </c>
      <c r="G469" s="66"/>
      <c r="H469" s="76" t="str">
        <f>IFERROR(IF(B469&lt;&gt;"", IF(ISTEXT(INDEX(Paste_Here!C$2:C$850, MATCH(B469, Paste_Here!A$2:A$850, 0))), INDEX(Paste_Here!C$2:C$850, MATCH(B469, Paste_Here!A$2:A$850, 0)), ""), ""), "")</f>
        <v/>
      </c>
      <c r="I469" s="66"/>
      <c r="J469" s="76" t="str">
        <f>IFERROR(IF(B469&lt;&gt;"", IF(ISNUMBER(SEARCH("s", LOWER(INDEX(Paste_Here!M$2:M$850, MATCH(B469, Paste_Here!A$2:A$850, 0))))), "Yes", IF(INDEX(Paste_Here!M$2:M$850, MATCH(B469, Paste_Here!A$2:A$850, 0))&lt;&gt;"", "No", "")), ""), "")</f>
        <v/>
      </c>
      <c r="K469" s="66"/>
      <c r="L469" s="76" t="str">
        <f>IFERROR(IF(B469&lt;&gt;"", IF(ISNUMBER(SEARCH("yes", LOWER(INDEX(Paste_Here!E$2:E$850, MATCH(B469, Paste_Here!A$2:A$850, 0))))), "Yes", IF(ISNUMBER(SEARCH("no", LOWER(INDEX(Paste_Here!E$2:E$850, MATCH(B469, Paste_Here!A$2:A$850, 0))))), "No", "")), ""), "")</f>
        <v/>
      </c>
      <c r="M469" s="66"/>
      <c r="N469" s="76" t="str">
        <f>IFERROR(IF(B469&lt;&gt;"", IF(ISNUMBER(SEARCH("yes", LOWER(INDEX(Paste_Here!F$2:F$850, MATCH(B469, Paste_Here!A$2:A$850, 0))))), "Yes", IF(ISNUMBER(SEARCH("no", LOWER(INDEX(Paste_Here!F$2:F$850, MATCH(B469, Paste_Here!A$2:A$850, 0))))), "No", "")), ""), "")</f>
        <v/>
      </c>
      <c r="O469" s="66"/>
      <c r="P469" s="76" t="str">
        <f>IFERROR(IF(B469&lt;&gt;"", IF(ISNUMBER(SEARCH("yes", LOWER(INDEX(Paste_Here!L$2:L$850, MATCH(B469, Paste_Here!A$2:A$850, 0))))), "Yes", IF(ISNUMBER(SEARCH("no", LOWER(INDEX(Paste_Here!L$2:L$850, MATCH(B469, Paste_Here!A$2:A$850, 0))))), "No", "")), ""), "")</f>
        <v/>
      </c>
      <c r="Q469" s="66"/>
      <c r="R469" s="76" t="str">
        <f>IFERROR(IF(B469&lt;&gt;"", IF(ISNUMBER(SEARCH("transitional 2", LOWER(INDEX(Paste_Here!D$2:D$850, MATCH(B469, Paste_Here!A$2:A$850, 0))))), "T2", IF(ISNUMBER(SEARCH("transitional 1", LOWER(INDEX(Paste_Here!D$2:D$850, MATCH(B469, Paste_Here!A$2:A$850, 0))))), "T1", IF(ISNUMBER(SEARCH("waived ell services", LOWER(INDEX(Paste_Here!D$2:D$850, MATCH(B469, Paste_Here!A$2:A$850, 0))))), "W", IF(ISNUMBER(SEARCH("english language learner", LOWER(INDEX(Paste_Here!D$2:D$850, MATCH(B469, Paste_Here!A$2:A$850, 0))))), "L", "")))), ""), "")</f>
        <v/>
      </c>
      <c r="S469" s="66"/>
      <c r="T469" s="76" t="str">
        <f>IFERROR(IF(B469&lt;&gt;"", IF(ISNUMBER(SEARCH("yes", LOWER(INDEX(Paste_Here!I$2:I$850, MATCH(B469, Paste_Here!A$2:A$850, 0))))), "Yes", IF(ISNUMBER(SEARCH("no", LOWER(INDEX(Paste_Here!I$2:I$850, MATCH(B469, Paste_Here!A$2:A$850, 0))))), "No", "")), ""), "")</f>
        <v/>
      </c>
      <c r="U469" s="66"/>
      <c r="V469" s="76" t="str">
        <f>IFERROR(IF(B469&lt;&gt;"", IF(ISTEXT(INDEX(Paste_Here!J$2:J$850, MATCH(B469, Paste_Here!A$2:A$850, 0))), VALUE(INDEX(Paste_Here!J$2:J$850, MATCH(B469, Paste_Here!A$2:A$850, 0))), ""), ""), "")</f>
        <v/>
      </c>
      <c r="W469" s="66"/>
      <c r="X469" s="66"/>
      <c r="Y469" s="76" t="str">
        <f t="shared" si="58"/>
        <v/>
      </c>
      <c r="Z469" s="66"/>
      <c r="AA469" s="76" t="str">
        <f>IFERROR(IF(B469&lt;&gt;"", IF(AND(INDEX(Paste_Here!AI$2:AI$850, MATCH(B469, Paste_Here!A$2:A$850, 0))&lt;&gt;"", ISNUMBER(VALUE(INDEX(Paste_Here!AI$2:AI$850, MATCH(B469, Paste_Here!A$2:A$850, 0))))), INDEX(Paste_Here!AI$2:AI$850, MATCH(B469, Paste_Here!A$2:A$850, 0)), ""), ""), "")</f>
        <v/>
      </c>
      <c r="AB469" s="66"/>
      <c r="AC469" s="76" t="str">
        <f>IFERROR(IF(B469&lt;&gt;"", IF(AND(INDEX(Paste_Here!AJ$2:AJ$850, MATCH(B469, Paste_Here!A$2:A$850, 0))&lt;&gt;"", ISNUMBER(VALUE(INDEX(Paste_Here!AJ$2:AJ$850, MATCH(B469, Paste_Here!A$2:A$850, 0))))), INDEX(Paste_Here!AJ$2:AJ$850, MATCH(B469, Paste_Here!A$2:A$850, 0)), ""), ""), "")</f>
        <v/>
      </c>
      <c r="AD469" s="66"/>
      <c r="AE469" s="76" t="str">
        <f>IFERROR(IF(B469&lt;&gt;"", IF(AND(INDEX(Paste_Here!AK$2:AK$850, MATCH(B469, Paste_Here!A$2:A$850, 0))&lt;&gt;"", ISNUMBER(VALUE(INDEX(Paste_Here!AK$2:AK$850, MATCH(B469, Paste_Here!A$2:A$850, 0))))), INDEX(Paste_Here!AK$2:AK$850, MATCH(B469, Paste_Here!A$2:A$850, 0)), ""), ""), "")</f>
        <v/>
      </c>
      <c r="AF469" s="66"/>
      <c r="AG469" s="76" t="str">
        <f>IFERROR(IF(B469&lt;&gt;"", IF(AND(INDEX(Paste_Here!AL$2:AL$850, MATCH(B469, Paste_Here!A$2:A$850, 0))&lt;&gt;"", ISNUMBER(VALUE(INDEX(Paste_Here!AL$2:AL$850, MATCH(B469, Paste_Here!A$2:A$850, 0))))), INDEX(Paste_Here!AL$2:AL$850, MATCH(B469, Paste_Here!A$2:A$850, 0)), ""), ""), "")</f>
        <v/>
      </c>
      <c r="AH469" s="66"/>
      <c r="AI469" s="76" t="str">
        <f>IFERROR(IF(B469&lt;&gt;"", IF(AND(INDEX(Paste_Here!AH$2:AH$850, MATCH(B469, Paste_Here!A$2:A$850, 0))&lt;&gt;"", ISNUMBER(VALUE(INDEX(Paste_Here!AH$2:AH$850, MATCH(B469, Paste_Here!A$2:A$850, 0))))), IF(VALUE(INDEX(Paste_Here!AH$2:AH$850, MATCH(B469, Paste_Here!A$2:A$850, 0)))=0, "", INDEX(Paste_Here!AH$2:AH$850, MATCH(B469, Paste_Here!A$2:A$850, 0))), ""), ""), "")</f>
        <v/>
      </c>
      <c r="AJ469" s="66"/>
      <c r="AK469" s="76" t="str">
        <f>IFERROR(IF(B469&lt;&gt;"", IF(AND(INDEX(Paste_Here!N$2:N$850, MATCH(B469, Paste_Here!A$2:A$850, 0))&lt;&gt;"", ISNUMBER(VALUE(INDEX(Paste_Here!N$2:N$850, MATCH(B469, Paste_Here!A$2:A$850, 0))))), INDEX(Paste_Here!N$2:N$850, MATCH(B469, Paste_Here!A$2:A$850, 0)), ""), ""), "")</f>
        <v/>
      </c>
      <c r="AL469" s="66"/>
      <c r="AM469" s="76" t="str">
        <f>IFERROR(IF(B469&lt;&gt;"", IF(AND(INDEX(Paste_Here!O$2:O$850, MATCH(B469, Paste_Here!A$2:A$850, 0))&lt;&gt;"", ISNUMBER(VALUE(INDEX(Paste_Here!O$2:O$850, MATCH(B469, Paste_Here!A$2:A$850, 0))))), INDEX(Paste_Here!O$2:O$850, MATCH(B469, Paste_Here!A$2:A$850, 0)), ""), ""), "")</f>
        <v/>
      </c>
      <c r="AN469" s="66"/>
      <c r="AO469" s="76"/>
      <c r="AP469" s="66"/>
      <c r="AQ469" s="76"/>
      <c r="AR469" s="66"/>
      <c r="AS469" s="76"/>
      <c r="AT469" s="66"/>
      <c r="AU469" s="66"/>
      <c r="AV469" s="76" t="str">
        <f t="shared" si="59"/>
        <v/>
      </c>
      <c r="AW469" s="66"/>
      <c r="AX469" s="76" t="str">
        <f>IFERROR(IF(B469&lt;&gt;"", IF(ISNUMBER(SEARCH("Revealed-Potential (Primary Focus)", LOWER(INDEX(Paste_Here!Z$2:Z$850, MATCH(B469, Paste_Here!A$2:A$850, 0))))), "Rev-Potential: Prim", IF(ISNUMBER(SEARCH("Revealed-Potential (Secondary Focus)", LOWER(INDEX(Paste_Here!Z$2:Z$850, MATCH(B469, Paste_Here!A$2:A$850, 0))))), "Rev-Potential: Sec", IF(ISNUMBER(SEARCH("Monitoring", LOWER(INDEX(Paste_Here!Z$2:Z$850, MATCH(B469, Paste_Here!A$2:A$850, 0))))), "Monitoring", IF(ISNUMBER(SEARCH("At-Promise (Secondary Focus)", LOWER(INDEX(Paste_Here!Z$2:Z$850, MATCH(B469, Paste_Here!A$2:A$850, 0))))), "At-Promise: Sec", IF(ISNUMBER(SEARCH("At-Promise (Primary Focus)", LOWER(INDEX(Paste_Here!Z$2:Z$850, MATCH(B469, Paste_Here!A$2:A$850, 0))))), "At-Promise: Prim", ""))))), ""), "")</f>
        <v/>
      </c>
      <c r="AY469" s="66"/>
      <c r="AZ469" s="76"/>
      <c r="BA469" s="66"/>
      <c r="BB469" s="76"/>
      <c r="BC469" s="66"/>
      <c r="BD469" s="76"/>
      <c r="BE469" s="66"/>
      <c r="BF469" s="76"/>
      <c r="BG469" s="66"/>
      <c r="BH469" s="76"/>
      <c r="BI469" s="66"/>
      <c r="BJ469" s="66"/>
      <c r="BK469" s="76" t="str">
        <f t="shared" si="60"/>
        <v/>
      </c>
      <c r="BL469" s="66"/>
      <c r="BM469" s="76" t="str">
        <f>IFERROR(IF(B469&lt;&gt;"", IF(AND(ISNUMBER(VALUE(SUBSTITUTE(SUBSTITUTE(Paste_Here!R469, "br", "-"), "L", ""))), VALUE(SUBSTITUTE(SUBSTITUTE(Paste_Here!R469, "br", "-"), "L", "")) &gt;= 1095), "Yes", IF(AND(ISNUMBER(VALUE(SUBSTITUTE(SUBSTITUTE(Paste_Here!R469, "br", "-"), "L", ""))), VALUE(SUBSTITUTE(SUBSTITUTE(Paste_Here!R469, "br", "-"), "L", "")) &lt;= 1094), "No", "")), ""), "")</f>
        <v/>
      </c>
      <c r="BN469" s="66"/>
      <c r="BO469" s="76" t="str">
        <f>IFERROR(IF(B469&lt;&gt;"", IF(COUNTIF(INDEX(Paste_Here!Y$2:AB$850, MATCH(B469, Paste_Here!A$2:A$850, 0), 0), "yes") &gt; 0, "Yes", IF(COUNTIF(INDEX(Paste_Here!Y$2:AB$850, MATCH(B469, Paste_Here!A$2:A$850, 0), 0), "no") &gt; 0, "No", "")), ""), "")</f>
        <v/>
      </c>
      <c r="BP469" s="66"/>
      <c r="BQ469" s="76" t="str">
        <f>IFERROR(IF(B469&lt;&gt;"", IF(AND(ISNUMBER(VALUE(SUBSTITUTE(SUBSTITUTE(Paste_Here!U469, "em", "-"), "q", ""))), VALUE(SUBSTITUTE(SUBSTITUTE(Paste_Here!U469, "em", "-"), "q", "")) &gt;= 910), "Yes", IF(AND(ISNUMBER(VALUE(SUBSTITUTE(SUBSTITUTE(Paste_Here!U469, "em", "-"), "q", ""))), VALUE(SUBSTITUTE(SUBSTITUTE(Paste_Here!U469, "em", "-"), "q", "")) &lt;= 909), "No", "")), ""), "")</f>
        <v/>
      </c>
      <c r="BR469" s="66"/>
      <c r="BS469" s="76" t="str">
        <f>IFERROR(IF(B469&lt;&gt;"", IF(AND(INDEX(Paste_Here!X$2:X$850, MATCH(B469, Paste_Here!A$2:A$850, 0))&lt;&gt;"", ISNUMBER(VALUE(INDEX(Paste_Here!X$2:X$850, MATCH(B469, Paste_Here!A$2:A$850, 0))))), INDEX(Paste_Here!X$2:X$850, MATCH(B469, Paste_Here!A$2:A$850, 0)), ""), ""), "")</f>
        <v/>
      </c>
      <c r="BT469" s="66"/>
      <c r="BU469" s="76" t="str">
        <f>IFERROR(IF(B469&lt;&gt;"", IF(ISNUMBER(VALUE(INDEX(Paste_Here!G$2:G$850, MATCH(B469, Paste_Here!A$2:A$850, 0)))), IF(VALUE(INDEX(Paste_Here!G$2:G$850, MATCH(B469, Paste_Here!A$2:A$850, 0)))=0, "No", IF(AND(VALUE(INDEX(Paste_Here!G$2:G$850, MATCH(B469, Paste_Here!A$2:A$850, 0)))&gt;=1, VALUE(INDEX(Paste_Here!G$2:G$850, MATCH(B469, Paste_Here!A$2:A$850, 0)))&lt;=4), VALUE(INDEX(Paste_Here!G$2:G$850, MATCH(B469, Paste_Here!A$2:A$850, 0))), "")), ""), ""), "")</f>
        <v/>
      </c>
      <c r="BV469" s="66"/>
      <c r="BW469" s="76" t="str">
        <f>IFERROR(IF(B469&lt;&gt;"", IF(ISNUMBER(VALUE(INDEX(Paste_Here!H$2:H$850, MATCH(B469, Paste_Here!A$2:A$850, 0)))), IF(VALUE(INDEX(Paste_Here!H$2:H$850, MATCH(B469, Paste_Here!A$2:A$850, 0)))=0, "No", IF(AND(VALUE(INDEX(Paste_Here!H$2:H$850, MATCH(B469, Paste_Here!A$2:A$850, 0)))&gt;=1, VALUE(INDEX(Paste_Here!H$2:H$850, MATCH(B469, Paste_Here!A$2:A$850, 0)))&lt;=4), VALUE(INDEX(Paste_Here!H$2:H$850, MATCH(B469, Paste_Here!A$2:A$850, 0))), "")), ""), ""), "")</f>
        <v/>
      </c>
      <c r="BX469" s="66"/>
      <c r="BY469" s="76"/>
      <c r="BZ469" s="66"/>
      <c r="CA469" s="76"/>
      <c r="CB469" s="66"/>
      <c r="CC469" s="66"/>
      <c r="CD469" s="76" t="str">
        <f t="shared" si="61"/>
        <v/>
      </c>
      <c r="CE469" s="66"/>
      <c r="CF469" s="76" t="str">
        <f>IFERROR(IF(B469&lt;&gt;"", IF(AND(INDEX(Paste_Here!P$2:P$850, MATCH(B469, Paste_Here!A$2:A$850, 0))&lt;&gt;"", ISNUMBER(VALUE(INDEX(Paste_Here!P$2:P$850, MATCH(B469, Paste_Here!A$2:A$850, 0))))), INDEX(Paste_Here!P$2:P$850, MATCH(B469, Paste_Here!A$2:A$850, 0)), ""), ""), "")</f>
        <v/>
      </c>
      <c r="CG469" s="66"/>
      <c r="CH469" s="76" t="str">
        <f>IFERROR(IF(B469&lt;&gt;"", IF(ISNUMBER(SEARCH("highrisk", LOWER(INDEX(Paste_Here!Q$2:Q$850, MATCH(B469, Paste_Here!A$2:A$850, 0))))), "High Risk", IF(ISNUMBER(SEARCH("lowrisk", LOWER(INDEX(Paste_Here!Q$2:Q$850, MATCH(B469, Paste_Here!A$2:A$850, 0))))), "Low Risk", IF(ISNUMBER(SEARCH("somerisk", LOWER(INDEX(Paste_Here!Q$2:Q$850, MATCH(B469, Paste_Here!A$2:A$850, 0))))), "Some Risk", ""))), ""), "")</f>
        <v/>
      </c>
      <c r="CI469" s="66"/>
      <c r="CJ469" s="76" t="str">
        <f>IFERROR(IF(B469&lt;&gt;"", IF(AND(INDEX(Paste_Here!AA$2:AA$850, MATCH(B469, Paste_Here!A$2:A$850, 0))&lt;&gt;"", ISNUMBER(VALUE(INDEX(Paste_Here!AA$2:AA$850, MATCH(B469, Paste_Here!A$2:A$850, 0))))), INDEX(Paste_Here!AA$2:AA$850, MATCH(B469, Paste_Here!A$2:A$850, 0)), ""), ""), "")</f>
        <v/>
      </c>
      <c r="CK469" s="66"/>
      <c r="CL469" s="76" t="str">
        <f>IFERROR(IF(B469&lt;&gt;"", IF(LOWER(INDEX(Paste_Here!AB$2:AB$850, MATCH(B469, Paste_Here!A$2:A$850, 0)))="approaching expectations", "Approaching", IF(LOWER(INDEX(Paste_Here!AB$2:AB$850, MATCH(B469, Paste_Here!A$2:A$850, 0)))="met expectations", "Met", IF(LOWER(INDEX(Paste_Here!AB$2:AB$850, MATCH(B469, Paste_Here!A$2:A$850, 0)))="exceeded expectations", "Exceeded", IF(LOWER(INDEX(Paste_Here!AB$2:AB$850, MATCH(B469, Paste_Here!A$2:A$850, 0)))="below expectations", "Below", "")))), ""), "")</f>
        <v/>
      </c>
      <c r="CM469" s="66"/>
      <c r="CN469" s="76" t="str">
        <f>IFERROR(IF(B469&lt;&gt;"", IF(AND(INDEX(Paste_Here!AC$2:AC$850, MATCH(B469, Paste_Here!A$2:A$850, 0))&lt;&gt;"", ISNUMBER(VALUE(INDEX(Paste_Here!AC$2:AC$850, MATCH(B469, Paste_Here!A$2:A$850, 0))))), INDEX(Paste_Here!AC$2:AC$850, MATCH(B469, Paste_Here!A$2:A$850, 0)), ""), ""), "")</f>
        <v/>
      </c>
      <c r="CO469" s="66"/>
      <c r="CP469" s="76"/>
      <c r="CQ469" s="66"/>
      <c r="CR469" s="76"/>
      <c r="CS469" s="66"/>
      <c r="CT469" s="76"/>
      <c r="CU469" s="66"/>
      <c r="CV469" s="76"/>
      <c r="CW469" s="66"/>
      <c r="CX469" s="76"/>
      <c r="CY469" s="66"/>
      <c r="CZ469" s="66"/>
      <c r="DA469" s="76" t="str">
        <f t="shared" si="62"/>
        <v/>
      </c>
      <c r="DB469" s="66"/>
      <c r="DC469" s="76" t="str">
        <f>IFERROR(IF(B469&lt;&gt;"", IF(AND(INDEX(Paste_Here!V$2:V$850, MATCH(B469, Paste_Here!A$2:A$850, 0))&lt;&gt;"", ISNUMBER(VALUE(INDEX(Paste_Here!V$2:V$850, MATCH(B469, Paste_Here!A$2:A$850, 0))))), INDEX(Paste_Here!V$2:V$850, MATCH(B469, Paste_Here!A$2:A$850, 0)), ""), ""), "")</f>
        <v/>
      </c>
      <c r="DD469" s="66"/>
      <c r="DE469" s="76" t="str">
        <f>IFERROR(IF(B469&lt;&gt;"", IF(ISNUMBER(SEARCH("highrisk", LOWER(INDEX(Paste_Here!W$2:W$850, MATCH(B469, Paste_Here!A$2:A$850, 0))))), "High Risk", IF(ISNUMBER(SEARCH("lowrisk", LOWER(INDEX(Paste_Here!W$2:W$850, MATCH(B469, Paste_Here!A$2:A$850, 0))))), "Low Risk", IF(ISNUMBER(SEARCH("somerisk", LOWER(INDEX(Paste_Here!W$2:W$850, MATCH(B469, Paste_Here!A$2:A$850, 0))))), "Some Risk", ""))), ""), "")</f>
        <v/>
      </c>
      <c r="DF469" s="66"/>
      <c r="DG469" s="76" t="str">
        <f>IFERROR(IF(B469&lt;&gt;"", IF(AND(INDEX(Paste_Here!S$2:S$850, MATCH(B469, Paste_Here!A$2:A$850, 0))&lt;&gt;"", ISNUMBER(VALUE(INDEX(Paste_Here!S$2:S$850, MATCH(B469, Paste_Here!A$2:A$850, 0))))), INDEX(Paste_Here!S$2:S$850, MATCH(B469, Paste_Here!A$2:A$850, 0)), ""), ""), "")</f>
        <v/>
      </c>
      <c r="DH469" s="66"/>
      <c r="DI469" s="76" t="str">
        <f>IFERROR(IF(B469&lt;&gt;"", IF(ISNUMBER(SEARCH("highrisk", LOWER(INDEX(Paste_Here!T$2:T$850, MATCH(B469, Paste_Here!A$2:A$850, 0))))), "High Risk", IF(ISNUMBER(SEARCH("lowrisk", LOWER(INDEX(Paste_Here!T$2:T$850, MATCH(B469, Paste_Here!A$2:A$850, 0))))), "Low Risk", IF(ISNUMBER(SEARCH("somerisk", LOWER(INDEX(Paste_Here!T$2:T$850, MATCH(B469, Paste_Here!A$2:A$850, 0))))), "Some Risk", ""))), ""), "")</f>
        <v/>
      </c>
      <c r="DJ469" s="66"/>
      <c r="DK469" s="76" t="str">
        <f>IFERROR(IF(B469&lt;&gt;"", IF(AND(INDEX(Paste_Here!AD$2:AD$850, MATCH(B469, Paste_Here!A$2:A$850, 0))&lt;&gt;"", ISNUMBER(VALUE(INDEX(Paste_Here!AD$2:AD$850, MATCH(B469, Paste_Here!A$2:A$850, 0))))), INDEX(Paste_Here!AD$2:AD$850, MATCH(B469, Paste_Here!A$2:A$850, 0)), ""), ""), "")</f>
        <v/>
      </c>
      <c r="DL469" s="66"/>
      <c r="DM469" s="76" t="str">
        <f>IFERROR(IF(B469&lt;&gt;"", IF(LOWER(INDEX(Paste_Here!AE$2:AE$850, MATCH(B469, Paste_Here!A$2:A$850, 0)))="approaching expectations", "Approaching", IF(LOWER(INDEX(Paste_Here!AE$2:AE$850, MATCH(B469, Paste_Here!A$2:A$850, 0)))="met expectations", "Met", IF(LOWER(INDEX(Paste_Here!AE$2:AE$850, MATCH(B469, Paste_Here!A$2:A$850, 0)))="exceeded expectations", "Exceeded", IF(LOWER(INDEX(Paste_Here!AE$2:AE$850, MATCH(B469, Paste_Here!A$2:A$850, 0)))="below expectations", "Below", "")))), ""), "")</f>
        <v/>
      </c>
      <c r="DN469" s="66"/>
      <c r="DO469" s="76"/>
      <c r="DP469" s="66"/>
      <c r="DQ469" s="76"/>
      <c r="DR469" s="66"/>
      <c r="DS469" s="76"/>
      <c r="DT469" s="66"/>
      <c r="DU469" s="76"/>
      <c r="DV469" s="66"/>
      <c r="DW469" s="66"/>
      <c r="DX469" s="76" t="str">
        <f t="shared" si="63"/>
        <v/>
      </c>
      <c r="DY469" s="66"/>
      <c r="DZ469" s="76"/>
      <c r="EA469" s="66"/>
      <c r="EB469" s="76"/>
      <c r="EC469" s="66"/>
      <c r="ED469" s="76" t="str">
        <f>IFERROR(IF(B469&lt;&gt;"", IF(AND(INDEX(Paste_Here!AF$2:AF$850, MATCH(B469, Paste_Here!A$2:A$850, 0))&lt;&gt;"", ISNUMBER(VALUE(INDEX(Paste_Here!AF$2:AF$850, MATCH(B469, Paste_Here!A$2:A$850, 0))))), INDEX(Paste_Here!AF$2:AF$850, MATCH(B469, Paste_Here!A$2:A$850, 0)), ""), ""), "")</f>
        <v/>
      </c>
      <c r="EE469" s="66"/>
      <c r="EF469" s="76"/>
      <c r="EG469" s="66"/>
      <c r="EH469" s="76"/>
      <c r="EI469" s="66"/>
      <c r="EJ469" s="76" t="str">
        <f>IFERROR(IF(B469&lt;&gt;"", IF(AND(INDEX(Paste_Here!AG$2:AG$850, MATCH(B469, Paste_Here!A$2:A$850, 0))&lt;&gt;"", ISNUMBER(VALUE(INDEX(Paste_Here!AG$2:AG$850, MATCH(B469, Paste_Here!A$2:A$850, 0))))), INDEX(Paste_Here!AG$2:AG$850, MATCH(B469, Paste_Here!A$2:A$850, 0)), ""), ""), "")</f>
        <v/>
      </c>
      <c r="EK469" s="66"/>
      <c r="EL469" s="76"/>
      <c r="EM469" s="66"/>
      <c r="EN469" s="76"/>
      <c r="EO469" s="66"/>
      <c r="EP469" s="76"/>
      <c r="EQ469" s="66"/>
      <c r="ER469" s="76"/>
      <c r="ES469" s="66"/>
      <c r="ET469" s="66"/>
      <c r="EU469" s="76"/>
      <c r="EV469" s="66"/>
      <c r="EW469" s="76"/>
      <c r="EX469" s="66"/>
      <c r="EY469" s="76"/>
      <c r="EZ469" s="66"/>
      <c r="FA469" s="76"/>
      <c r="FB469" s="66"/>
      <c r="FC469" s="76"/>
      <c r="FD469" s="66"/>
      <c r="FE469" s="76"/>
      <c r="FF469" s="66"/>
      <c r="FG469" s="76"/>
      <c r="FH469" s="66"/>
      <c r="FI469" s="76"/>
      <c r="FJ469" s="66"/>
      <c r="FK469" s="76"/>
      <c r="FL469" s="66"/>
      <c r="FM469" s="76"/>
      <c r="FN469" s="66"/>
      <c r="FO469" s="76"/>
      <c r="FP469" s="66"/>
      <c r="FQ469" s="76"/>
      <c r="FR469" s="66"/>
      <c r="FS469" s="76"/>
      <c r="FT469" s="66"/>
      <c r="FU469" s="76"/>
      <c r="FV469" s="66"/>
      <c r="FW469" s="76"/>
      <c r="FX469" s="66"/>
      <c r="FY469" s="76"/>
      <c r="FZ469" s="66"/>
      <c r="GA469" s="76"/>
      <c r="GB469" s="66"/>
      <c r="GC469" s="76"/>
      <c r="GD469" s="66"/>
      <c r="GE469" s="76"/>
      <c r="GF469" s="66"/>
      <c r="GG469" s="76"/>
      <c r="GH469" s="66"/>
      <c r="GI469" s="76"/>
      <c r="GJ469" s="66"/>
      <c r="GK469" s="76"/>
      <c r="GL469" s="66"/>
      <c r="GM469" s="76"/>
      <c r="GN469" s="66"/>
      <c r="GO469" s="76"/>
      <c r="GP469" s="66"/>
      <c r="GQ469" s="76"/>
      <c r="GR469" s="66"/>
      <c r="GS469" s="76"/>
      <c r="GT469" s="66"/>
      <c r="GU469" s="76"/>
      <c r="GV469" s="66"/>
      <c r="GW469" s="76"/>
      <c r="GX469" s="66"/>
      <c r="GY469" s="76"/>
      <c r="GZ469" s="66"/>
      <c r="HA469" s="76"/>
      <c r="HB469" s="66"/>
      <c r="HC469" s="76"/>
      <c r="HD469" s="66"/>
      <c r="HE469" s="76"/>
      <c r="HF469" s="66"/>
      <c r="HG469" s="76"/>
      <c r="HH469" s="66"/>
      <c r="HI469" s="76"/>
      <c r="HJ469" s="66"/>
      <c r="HK469" s="76"/>
      <c r="HL469" s="66"/>
      <c r="HM469" s="76"/>
      <c r="HN469" s="66"/>
      <c r="HO469" s="76"/>
      <c r="HP469" s="66"/>
      <c r="HQ469" s="76"/>
      <c r="HR469" s="66"/>
      <c r="HS469" s="76"/>
      <c r="HT469" s="66"/>
      <c r="HU469" s="76"/>
      <c r="HV469" s="66"/>
      <c r="HW469" s="76"/>
      <c r="HX469" s="66"/>
      <c r="HY469" s="76"/>
      <c r="HZ469" s="66"/>
      <c r="IA469" s="76"/>
      <c r="IB469" s="66"/>
      <c r="IC469" s="76"/>
      <c r="ID469" s="66"/>
      <c r="IE469" s="76"/>
      <c r="IF469" s="66"/>
      <c r="IG469" s="76"/>
      <c r="IH469" s="66"/>
      <c r="II469" s="76"/>
      <c r="IJ469" s="66"/>
      <c r="IK469" s="76"/>
      <c r="IL469" s="66"/>
      <c r="IM469" s="76"/>
      <c r="IN469" s="66"/>
      <c r="IO469" s="76"/>
      <c r="IP469" s="66"/>
      <c r="IQ469" s="76"/>
      <c r="IR469" s="66"/>
      <c r="IS469" s="76"/>
      <c r="IT469" s="66"/>
      <c r="IU469" s="76"/>
      <c r="IV469" s="66"/>
      <c r="IW469" s="76"/>
      <c r="IX469" s="66"/>
      <c r="IY469" s="76"/>
      <c r="IZ469" s="66"/>
      <c r="JA469" s="76"/>
      <c r="JB469" s="66"/>
      <c r="JC469" s="76"/>
      <c r="JD469" s="66"/>
      <c r="JE469" s="76"/>
      <c r="JF469" s="66"/>
      <c r="JG469" s="76"/>
      <c r="JH469" s="66"/>
      <c r="JI469" s="76"/>
      <c r="JJ469" s="66"/>
      <c r="JK469" s="76"/>
      <c r="JL469" s="66"/>
      <c r="JM469" s="76"/>
      <c r="JN469" s="66"/>
      <c r="JO469" s="76"/>
      <c r="JP469" s="66"/>
      <c r="JQ469" s="76"/>
      <c r="JR469" s="66"/>
      <c r="JS469" s="76"/>
      <c r="JT469" s="66"/>
      <c r="JU469" s="76"/>
      <c r="JV469" s="66"/>
      <c r="JW469" s="76"/>
      <c r="JX469" s="66"/>
      <c r="JY469" s="76"/>
      <c r="JZ469" s="66"/>
      <c r="KA469" s="76"/>
      <c r="KB469" s="66"/>
      <c r="KC469" s="76"/>
      <c r="KD469" s="66"/>
      <c r="KE469" s="76"/>
      <c r="KF469" s="66"/>
      <c r="KG469" s="76"/>
      <c r="KH469" s="66"/>
      <c r="KI469" s="76"/>
      <c r="KJ469" s="66"/>
      <c r="KK469" s="76"/>
      <c r="KL469" s="66"/>
      <c r="KM469" s="76"/>
      <c r="KN469" s="66"/>
      <c r="KO469" s="76"/>
      <c r="KP469" s="66"/>
      <c r="KQ469" s="76"/>
      <c r="KR469" s="66"/>
      <c r="KS469" s="76"/>
      <c r="KT469" s="66"/>
      <c r="KU469" s="76"/>
      <c r="KV469" s="66"/>
      <c r="KW469" s="76"/>
      <c r="KX469" s="66"/>
      <c r="KY469" s="76"/>
      <c r="KZ469" s="66"/>
      <c r="LA469" s="76"/>
      <c r="LB469" s="66"/>
      <c r="LC469" s="76"/>
      <c r="LD469" s="66"/>
      <c r="LE469" s="76"/>
      <c r="LF469" s="66"/>
      <c r="LG469" s="76"/>
      <c r="LH469" s="66"/>
      <c r="LI469" s="76"/>
      <c r="LJ469" s="66"/>
      <c r="LK469" s="76"/>
      <c r="LL469" s="66"/>
      <c r="LM469" s="76"/>
      <c r="LN469" s="66"/>
      <c r="LO469" s="76"/>
      <c r="LP469" s="66"/>
      <c r="LQ469" s="76"/>
      <c r="LR469" s="66"/>
      <c r="LS469" s="76"/>
      <c r="LT469" s="66"/>
      <c r="LU469" s="76"/>
      <c r="LV469" s="66"/>
      <c r="LW469" s="76"/>
      <c r="LX469" s="66"/>
      <c r="LY469" s="76"/>
      <c r="LZ469" s="66"/>
      <c r="MA469" s="76"/>
      <c r="MB469" s="66"/>
      <c r="MC469" s="76"/>
      <c r="MD469" s="66"/>
      <c r="MG469" s="1" t="str" cm="1">
        <f t="array" ref="MG469">IFERROR(INDEX(Paste_Here!$B$2:$B$850, MATCH(0, COUNTIF(MG$4:MG468, Paste_Here!$B$2:$B$850) + IF(Paste_Here!$B$2:$B$850="", 1, 0), 0)), "")</f>
        <v/>
      </c>
      <c r="MH469" s="1" t="str">
        <f>IF(MG469&lt;&gt;"", INDEX(Paste_Here!$A$2:$A$850, MATCH(MG469, Paste_Here!$B$2:$B$850, 0)), "")</f>
        <v/>
      </c>
      <c r="MI469" s="1" t="str">
        <f t="shared" si="64"/>
        <v/>
      </c>
      <c r="MJ469" s="1" t="str" cm="1">
        <f t="array" ref="MJ469">IFERROR(INDEX($MI$5:$MI$850, MATCH(SMALL(IF($MI$5:$MI$850&lt;&gt;"", COUNTIF($MI$5:$MI$850, "&lt;"&amp;$MI$5:$MI$850)+1), ROW()-ROW($MJ$5)+1), COUNTIF($MI$5:$MI$850, "&lt;"&amp;$MI$5:$MI$850)+1, 0)), "")</f>
        <v/>
      </c>
    </row>
    <row r="470" spans="1:348">
      <c r="A470" s="66"/>
      <c r="B470" s="76" t="str">
        <f t="shared" si="57"/>
        <v/>
      </c>
      <c r="C470" s="66"/>
      <c r="D470" s="76" t="str">
        <f>IFERROR(IF(B470&lt;&gt;"", IF(AND(INDEX(Paste_Here!B$2:B$850, MATCH(B470, Paste_Here!A$2:A$850, 0))&lt;&gt;"", ISNUMBER(VALUE(INDEX(Paste_Here!B$2:B$850, MATCH(B470, Paste_Here!A$2:A$850, 0))))), INDEX(Paste_Here!B$2:B$850, MATCH(B470, Paste_Here!A$2:A$850, 0)), ""), ""), "")</f>
        <v/>
      </c>
      <c r="E470" s="66"/>
      <c r="F470" s="76" t="str">
        <f>IFERROR(IF(B470&lt;&gt;"", IF(ISTEXT(INDEX(Paste_Here!K$2:K$850, MATCH(B470, Paste_Here!A$2:A$850, 0))), INDEX(Paste_Here!K$2:K$850, MATCH(B470, Paste_Here!A$2:A$850, 0)), ""), ""), "")</f>
        <v/>
      </c>
      <c r="G470" s="66"/>
      <c r="H470" s="76" t="str">
        <f>IFERROR(IF(B470&lt;&gt;"", IF(ISTEXT(INDEX(Paste_Here!C$2:C$850, MATCH(B470, Paste_Here!A$2:A$850, 0))), INDEX(Paste_Here!C$2:C$850, MATCH(B470, Paste_Here!A$2:A$850, 0)), ""), ""), "")</f>
        <v/>
      </c>
      <c r="I470" s="66"/>
      <c r="J470" s="76" t="str">
        <f>IFERROR(IF(B470&lt;&gt;"", IF(ISNUMBER(SEARCH("s", LOWER(INDEX(Paste_Here!M$2:M$850, MATCH(B470, Paste_Here!A$2:A$850, 0))))), "Yes", IF(INDEX(Paste_Here!M$2:M$850, MATCH(B470, Paste_Here!A$2:A$850, 0))&lt;&gt;"", "No", "")), ""), "")</f>
        <v/>
      </c>
      <c r="K470" s="66"/>
      <c r="L470" s="76" t="str">
        <f>IFERROR(IF(B470&lt;&gt;"", IF(ISNUMBER(SEARCH("yes", LOWER(INDEX(Paste_Here!E$2:E$850, MATCH(B470, Paste_Here!A$2:A$850, 0))))), "Yes", IF(ISNUMBER(SEARCH("no", LOWER(INDEX(Paste_Here!E$2:E$850, MATCH(B470, Paste_Here!A$2:A$850, 0))))), "No", "")), ""), "")</f>
        <v/>
      </c>
      <c r="M470" s="66"/>
      <c r="N470" s="76" t="str">
        <f>IFERROR(IF(B470&lt;&gt;"", IF(ISNUMBER(SEARCH("yes", LOWER(INDEX(Paste_Here!F$2:F$850, MATCH(B470, Paste_Here!A$2:A$850, 0))))), "Yes", IF(ISNUMBER(SEARCH("no", LOWER(INDEX(Paste_Here!F$2:F$850, MATCH(B470, Paste_Here!A$2:A$850, 0))))), "No", "")), ""), "")</f>
        <v/>
      </c>
      <c r="O470" s="66"/>
      <c r="P470" s="76" t="str">
        <f>IFERROR(IF(B470&lt;&gt;"", IF(ISNUMBER(SEARCH("yes", LOWER(INDEX(Paste_Here!L$2:L$850, MATCH(B470, Paste_Here!A$2:A$850, 0))))), "Yes", IF(ISNUMBER(SEARCH("no", LOWER(INDEX(Paste_Here!L$2:L$850, MATCH(B470, Paste_Here!A$2:A$850, 0))))), "No", "")), ""), "")</f>
        <v/>
      </c>
      <c r="Q470" s="66"/>
      <c r="R470" s="76" t="str">
        <f>IFERROR(IF(B470&lt;&gt;"", IF(ISNUMBER(SEARCH("transitional 2", LOWER(INDEX(Paste_Here!D$2:D$850, MATCH(B470, Paste_Here!A$2:A$850, 0))))), "T2", IF(ISNUMBER(SEARCH("transitional 1", LOWER(INDEX(Paste_Here!D$2:D$850, MATCH(B470, Paste_Here!A$2:A$850, 0))))), "T1", IF(ISNUMBER(SEARCH("waived ell services", LOWER(INDEX(Paste_Here!D$2:D$850, MATCH(B470, Paste_Here!A$2:A$850, 0))))), "W", IF(ISNUMBER(SEARCH("english language learner", LOWER(INDEX(Paste_Here!D$2:D$850, MATCH(B470, Paste_Here!A$2:A$850, 0))))), "L", "")))), ""), "")</f>
        <v/>
      </c>
      <c r="S470" s="66"/>
      <c r="T470" s="76" t="str">
        <f>IFERROR(IF(B470&lt;&gt;"", IF(ISNUMBER(SEARCH("yes", LOWER(INDEX(Paste_Here!I$2:I$850, MATCH(B470, Paste_Here!A$2:A$850, 0))))), "Yes", IF(ISNUMBER(SEARCH("no", LOWER(INDEX(Paste_Here!I$2:I$850, MATCH(B470, Paste_Here!A$2:A$850, 0))))), "No", "")), ""), "")</f>
        <v/>
      </c>
      <c r="U470" s="66"/>
      <c r="V470" s="76" t="str">
        <f>IFERROR(IF(B470&lt;&gt;"", IF(ISTEXT(INDEX(Paste_Here!J$2:J$850, MATCH(B470, Paste_Here!A$2:A$850, 0))), VALUE(INDEX(Paste_Here!J$2:J$850, MATCH(B470, Paste_Here!A$2:A$850, 0))), ""), ""), "")</f>
        <v/>
      </c>
      <c r="W470" s="66"/>
      <c r="X470" s="66"/>
      <c r="Y470" s="76" t="str">
        <f t="shared" si="58"/>
        <v/>
      </c>
      <c r="Z470" s="66"/>
      <c r="AA470" s="76" t="str">
        <f>IFERROR(IF(B470&lt;&gt;"", IF(AND(INDEX(Paste_Here!AI$2:AI$850, MATCH(B470, Paste_Here!A$2:A$850, 0))&lt;&gt;"", ISNUMBER(VALUE(INDEX(Paste_Here!AI$2:AI$850, MATCH(B470, Paste_Here!A$2:A$850, 0))))), INDEX(Paste_Here!AI$2:AI$850, MATCH(B470, Paste_Here!A$2:A$850, 0)), ""), ""), "")</f>
        <v/>
      </c>
      <c r="AB470" s="66"/>
      <c r="AC470" s="76" t="str">
        <f>IFERROR(IF(B470&lt;&gt;"", IF(AND(INDEX(Paste_Here!AJ$2:AJ$850, MATCH(B470, Paste_Here!A$2:A$850, 0))&lt;&gt;"", ISNUMBER(VALUE(INDEX(Paste_Here!AJ$2:AJ$850, MATCH(B470, Paste_Here!A$2:A$850, 0))))), INDEX(Paste_Here!AJ$2:AJ$850, MATCH(B470, Paste_Here!A$2:A$850, 0)), ""), ""), "")</f>
        <v/>
      </c>
      <c r="AD470" s="66"/>
      <c r="AE470" s="76" t="str">
        <f>IFERROR(IF(B470&lt;&gt;"", IF(AND(INDEX(Paste_Here!AK$2:AK$850, MATCH(B470, Paste_Here!A$2:A$850, 0))&lt;&gt;"", ISNUMBER(VALUE(INDEX(Paste_Here!AK$2:AK$850, MATCH(B470, Paste_Here!A$2:A$850, 0))))), INDEX(Paste_Here!AK$2:AK$850, MATCH(B470, Paste_Here!A$2:A$850, 0)), ""), ""), "")</f>
        <v/>
      </c>
      <c r="AF470" s="66"/>
      <c r="AG470" s="76" t="str">
        <f>IFERROR(IF(B470&lt;&gt;"", IF(AND(INDEX(Paste_Here!AL$2:AL$850, MATCH(B470, Paste_Here!A$2:A$850, 0))&lt;&gt;"", ISNUMBER(VALUE(INDEX(Paste_Here!AL$2:AL$850, MATCH(B470, Paste_Here!A$2:A$850, 0))))), INDEX(Paste_Here!AL$2:AL$850, MATCH(B470, Paste_Here!A$2:A$850, 0)), ""), ""), "")</f>
        <v/>
      </c>
      <c r="AH470" s="66"/>
      <c r="AI470" s="76" t="str">
        <f>IFERROR(IF(B470&lt;&gt;"", IF(AND(INDEX(Paste_Here!AH$2:AH$850, MATCH(B470, Paste_Here!A$2:A$850, 0))&lt;&gt;"", ISNUMBER(VALUE(INDEX(Paste_Here!AH$2:AH$850, MATCH(B470, Paste_Here!A$2:A$850, 0))))), IF(VALUE(INDEX(Paste_Here!AH$2:AH$850, MATCH(B470, Paste_Here!A$2:A$850, 0)))=0, "", INDEX(Paste_Here!AH$2:AH$850, MATCH(B470, Paste_Here!A$2:A$850, 0))), ""), ""), "")</f>
        <v/>
      </c>
      <c r="AJ470" s="66"/>
      <c r="AK470" s="76" t="str">
        <f>IFERROR(IF(B470&lt;&gt;"", IF(AND(INDEX(Paste_Here!N$2:N$850, MATCH(B470, Paste_Here!A$2:A$850, 0))&lt;&gt;"", ISNUMBER(VALUE(INDEX(Paste_Here!N$2:N$850, MATCH(B470, Paste_Here!A$2:A$850, 0))))), INDEX(Paste_Here!N$2:N$850, MATCH(B470, Paste_Here!A$2:A$850, 0)), ""), ""), "")</f>
        <v/>
      </c>
      <c r="AL470" s="66"/>
      <c r="AM470" s="76" t="str">
        <f>IFERROR(IF(B470&lt;&gt;"", IF(AND(INDEX(Paste_Here!O$2:O$850, MATCH(B470, Paste_Here!A$2:A$850, 0))&lt;&gt;"", ISNUMBER(VALUE(INDEX(Paste_Here!O$2:O$850, MATCH(B470, Paste_Here!A$2:A$850, 0))))), INDEX(Paste_Here!O$2:O$850, MATCH(B470, Paste_Here!A$2:A$850, 0)), ""), ""), "")</f>
        <v/>
      </c>
      <c r="AN470" s="66"/>
      <c r="AO470" s="76"/>
      <c r="AP470" s="66"/>
      <c r="AQ470" s="76"/>
      <c r="AR470" s="66"/>
      <c r="AS470" s="76"/>
      <c r="AT470" s="66"/>
      <c r="AU470" s="66"/>
      <c r="AV470" s="76" t="str">
        <f t="shared" si="59"/>
        <v/>
      </c>
      <c r="AW470" s="66"/>
      <c r="AX470" s="76" t="str">
        <f>IFERROR(IF(B470&lt;&gt;"", IF(ISNUMBER(SEARCH("Revealed-Potential (Primary Focus)", LOWER(INDEX(Paste_Here!Z$2:Z$850, MATCH(B470, Paste_Here!A$2:A$850, 0))))), "Rev-Potential: Prim", IF(ISNUMBER(SEARCH("Revealed-Potential (Secondary Focus)", LOWER(INDEX(Paste_Here!Z$2:Z$850, MATCH(B470, Paste_Here!A$2:A$850, 0))))), "Rev-Potential: Sec", IF(ISNUMBER(SEARCH("Monitoring", LOWER(INDEX(Paste_Here!Z$2:Z$850, MATCH(B470, Paste_Here!A$2:A$850, 0))))), "Monitoring", IF(ISNUMBER(SEARCH("At-Promise (Secondary Focus)", LOWER(INDEX(Paste_Here!Z$2:Z$850, MATCH(B470, Paste_Here!A$2:A$850, 0))))), "At-Promise: Sec", IF(ISNUMBER(SEARCH("At-Promise (Primary Focus)", LOWER(INDEX(Paste_Here!Z$2:Z$850, MATCH(B470, Paste_Here!A$2:A$850, 0))))), "At-Promise: Prim", ""))))), ""), "")</f>
        <v/>
      </c>
      <c r="AY470" s="66"/>
      <c r="AZ470" s="76"/>
      <c r="BA470" s="66"/>
      <c r="BB470" s="76"/>
      <c r="BC470" s="66"/>
      <c r="BD470" s="76"/>
      <c r="BE470" s="66"/>
      <c r="BF470" s="76"/>
      <c r="BG470" s="66"/>
      <c r="BH470" s="76"/>
      <c r="BI470" s="66"/>
      <c r="BJ470" s="66"/>
      <c r="BK470" s="76" t="str">
        <f t="shared" si="60"/>
        <v/>
      </c>
      <c r="BL470" s="66"/>
      <c r="BM470" s="76" t="str">
        <f>IFERROR(IF(B470&lt;&gt;"", IF(AND(ISNUMBER(VALUE(SUBSTITUTE(SUBSTITUTE(Paste_Here!R470, "br", "-"), "L", ""))), VALUE(SUBSTITUTE(SUBSTITUTE(Paste_Here!R470, "br", "-"), "L", "")) &gt;= 1095), "Yes", IF(AND(ISNUMBER(VALUE(SUBSTITUTE(SUBSTITUTE(Paste_Here!R470, "br", "-"), "L", ""))), VALUE(SUBSTITUTE(SUBSTITUTE(Paste_Here!R470, "br", "-"), "L", "")) &lt;= 1094), "No", "")), ""), "")</f>
        <v/>
      </c>
      <c r="BN470" s="66"/>
      <c r="BO470" s="76" t="str">
        <f>IFERROR(IF(B470&lt;&gt;"", IF(COUNTIF(INDEX(Paste_Here!Y$2:AB$850, MATCH(B470, Paste_Here!A$2:A$850, 0), 0), "yes") &gt; 0, "Yes", IF(COUNTIF(INDEX(Paste_Here!Y$2:AB$850, MATCH(B470, Paste_Here!A$2:A$850, 0), 0), "no") &gt; 0, "No", "")), ""), "")</f>
        <v/>
      </c>
      <c r="BP470" s="66"/>
      <c r="BQ470" s="76" t="str">
        <f>IFERROR(IF(B470&lt;&gt;"", IF(AND(ISNUMBER(VALUE(SUBSTITUTE(SUBSTITUTE(Paste_Here!U470, "em", "-"), "q", ""))), VALUE(SUBSTITUTE(SUBSTITUTE(Paste_Here!U470, "em", "-"), "q", "")) &gt;= 910), "Yes", IF(AND(ISNUMBER(VALUE(SUBSTITUTE(SUBSTITUTE(Paste_Here!U470, "em", "-"), "q", ""))), VALUE(SUBSTITUTE(SUBSTITUTE(Paste_Here!U470, "em", "-"), "q", "")) &lt;= 909), "No", "")), ""), "")</f>
        <v/>
      </c>
      <c r="BR470" s="66"/>
      <c r="BS470" s="76" t="str">
        <f>IFERROR(IF(B470&lt;&gt;"", IF(AND(INDEX(Paste_Here!X$2:X$850, MATCH(B470, Paste_Here!A$2:A$850, 0))&lt;&gt;"", ISNUMBER(VALUE(INDEX(Paste_Here!X$2:X$850, MATCH(B470, Paste_Here!A$2:A$850, 0))))), INDEX(Paste_Here!X$2:X$850, MATCH(B470, Paste_Here!A$2:A$850, 0)), ""), ""), "")</f>
        <v/>
      </c>
      <c r="BT470" s="66"/>
      <c r="BU470" s="76" t="str">
        <f>IFERROR(IF(B470&lt;&gt;"", IF(ISNUMBER(VALUE(INDEX(Paste_Here!G$2:G$850, MATCH(B470, Paste_Here!A$2:A$850, 0)))), IF(VALUE(INDEX(Paste_Here!G$2:G$850, MATCH(B470, Paste_Here!A$2:A$850, 0)))=0, "No", IF(AND(VALUE(INDEX(Paste_Here!G$2:G$850, MATCH(B470, Paste_Here!A$2:A$850, 0)))&gt;=1, VALUE(INDEX(Paste_Here!G$2:G$850, MATCH(B470, Paste_Here!A$2:A$850, 0)))&lt;=4), VALUE(INDEX(Paste_Here!G$2:G$850, MATCH(B470, Paste_Here!A$2:A$850, 0))), "")), ""), ""), "")</f>
        <v/>
      </c>
      <c r="BV470" s="66"/>
      <c r="BW470" s="76" t="str">
        <f>IFERROR(IF(B470&lt;&gt;"", IF(ISNUMBER(VALUE(INDEX(Paste_Here!H$2:H$850, MATCH(B470, Paste_Here!A$2:A$850, 0)))), IF(VALUE(INDEX(Paste_Here!H$2:H$850, MATCH(B470, Paste_Here!A$2:A$850, 0)))=0, "No", IF(AND(VALUE(INDEX(Paste_Here!H$2:H$850, MATCH(B470, Paste_Here!A$2:A$850, 0)))&gt;=1, VALUE(INDEX(Paste_Here!H$2:H$850, MATCH(B470, Paste_Here!A$2:A$850, 0)))&lt;=4), VALUE(INDEX(Paste_Here!H$2:H$850, MATCH(B470, Paste_Here!A$2:A$850, 0))), "")), ""), ""), "")</f>
        <v/>
      </c>
      <c r="BX470" s="66"/>
      <c r="BY470" s="76"/>
      <c r="BZ470" s="66"/>
      <c r="CA470" s="76"/>
      <c r="CB470" s="66"/>
      <c r="CC470" s="66"/>
      <c r="CD470" s="76" t="str">
        <f t="shared" si="61"/>
        <v/>
      </c>
      <c r="CE470" s="66"/>
      <c r="CF470" s="76" t="str">
        <f>IFERROR(IF(B470&lt;&gt;"", IF(AND(INDEX(Paste_Here!P$2:P$850, MATCH(B470, Paste_Here!A$2:A$850, 0))&lt;&gt;"", ISNUMBER(VALUE(INDEX(Paste_Here!P$2:P$850, MATCH(B470, Paste_Here!A$2:A$850, 0))))), INDEX(Paste_Here!P$2:P$850, MATCH(B470, Paste_Here!A$2:A$850, 0)), ""), ""), "")</f>
        <v/>
      </c>
      <c r="CG470" s="66"/>
      <c r="CH470" s="76" t="str">
        <f>IFERROR(IF(B470&lt;&gt;"", IF(ISNUMBER(SEARCH("highrisk", LOWER(INDEX(Paste_Here!Q$2:Q$850, MATCH(B470, Paste_Here!A$2:A$850, 0))))), "High Risk", IF(ISNUMBER(SEARCH("lowrisk", LOWER(INDEX(Paste_Here!Q$2:Q$850, MATCH(B470, Paste_Here!A$2:A$850, 0))))), "Low Risk", IF(ISNUMBER(SEARCH("somerisk", LOWER(INDEX(Paste_Here!Q$2:Q$850, MATCH(B470, Paste_Here!A$2:A$850, 0))))), "Some Risk", ""))), ""), "")</f>
        <v/>
      </c>
      <c r="CI470" s="66"/>
      <c r="CJ470" s="76" t="str">
        <f>IFERROR(IF(B470&lt;&gt;"", IF(AND(INDEX(Paste_Here!AA$2:AA$850, MATCH(B470, Paste_Here!A$2:A$850, 0))&lt;&gt;"", ISNUMBER(VALUE(INDEX(Paste_Here!AA$2:AA$850, MATCH(B470, Paste_Here!A$2:A$850, 0))))), INDEX(Paste_Here!AA$2:AA$850, MATCH(B470, Paste_Here!A$2:A$850, 0)), ""), ""), "")</f>
        <v/>
      </c>
      <c r="CK470" s="66"/>
      <c r="CL470" s="76" t="str">
        <f>IFERROR(IF(B470&lt;&gt;"", IF(LOWER(INDEX(Paste_Here!AB$2:AB$850, MATCH(B470, Paste_Here!A$2:A$850, 0)))="approaching expectations", "Approaching", IF(LOWER(INDEX(Paste_Here!AB$2:AB$850, MATCH(B470, Paste_Here!A$2:A$850, 0)))="met expectations", "Met", IF(LOWER(INDEX(Paste_Here!AB$2:AB$850, MATCH(B470, Paste_Here!A$2:A$850, 0)))="exceeded expectations", "Exceeded", IF(LOWER(INDEX(Paste_Here!AB$2:AB$850, MATCH(B470, Paste_Here!A$2:A$850, 0)))="below expectations", "Below", "")))), ""), "")</f>
        <v/>
      </c>
      <c r="CM470" s="66"/>
      <c r="CN470" s="76" t="str">
        <f>IFERROR(IF(B470&lt;&gt;"", IF(AND(INDEX(Paste_Here!AC$2:AC$850, MATCH(B470, Paste_Here!A$2:A$850, 0))&lt;&gt;"", ISNUMBER(VALUE(INDEX(Paste_Here!AC$2:AC$850, MATCH(B470, Paste_Here!A$2:A$850, 0))))), INDEX(Paste_Here!AC$2:AC$850, MATCH(B470, Paste_Here!A$2:A$850, 0)), ""), ""), "")</f>
        <v/>
      </c>
      <c r="CO470" s="66"/>
      <c r="CP470" s="76"/>
      <c r="CQ470" s="66"/>
      <c r="CR470" s="76"/>
      <c r="CS470" s="66"/>
      <c r="CT470" s="76"/>
      <c r="CU470" s="66"/>
      <c r="CV470" s="76"/>
      <c r="CW470" s="66"/>
      <c r="CX470" s="76"/>
      <c r="CY470" s="66"/>
      <c r="CZ470" s="66"/>
      <c r="DA470" s="76" t="str">
        <f t="shared" si="62"/>
        <v/>
      </c>
      <c r="DB470" s="66"/>
      <c r="DC470" s="76" t="str">
        <f>IFERROR(IF(B470&lt;&gt;"", IF(AND(INDEX(Paste_Here!V$2:V$850, MATCH(B470, Paste_Here!A$2:A$850, 0))&lt;&gt;"", ISNUMBER(VALUE(INDEX(Paste_Here!V$2:V$850, MATCH(B470, Paste_Here!A$2:A$850, 0))))), INDEX(Paste_Here!V$2:V$850, MATCH(B470, Paste_Here!A$2:A$850, 0)), ""), ""), "")</f>
        <v/>
      </c>
      <c r="DD470" s="66"/>
      <c r="DE470" s="76" t="str">
        <f>IFERROR(IF(B470&lt;&gt;"", IF(ISNUMBER(SEARCH("highrisk", LOWER(INDEX(Paste_Here!W$2:W$850, MATCH(B470, Paste_Here!A$2:A$850, 0))))), "High Risk", IF(ISNUMBER(SEARCH("lowrisk", LOWER(INDEX(Paste_Here!W$2:W$850, MATCH(B470, Paste_Here!A$2:A$850, 0))))), "Low Risk", IF(ISNUMBER(SEARCH("somerisk", LOWER(INDEX(Paste_Here!W$2:W$850, MATCH(B470, Paste_Here!A$2:A$850, 0))))), "Some Risk", ""))), ""), "")</f>
        <v/>
      </c>
      <c r="DF470" s="66"/>
      <c r="DG470" s="76" t="str">
        <f>IFERROR(IF(B470&lt;&gt;"", IF(AND(INDEX(Paste_Here!S$2:S$850, MATCH(B470, Paste_Here!A$2:A$850, 0))&lt;&gt;"", ISNUMBER(VALUE(INDEX(Paste_Here!S$2:S$850, MATCH(B470, Paste_Here!A$2:A$850, 0))))), INDEX(Paste_Here!S$2:S$850, MATCH(B470, Paste_Here!A$2:A$850, 0)), ""), ""), "")</f>
        <v/>
      </c>
      <c r="DH470" s="66"/>
      <c r="DI470" s="76" t="str">
        <f>IFERROR(IF(B470&lt;&gt;"", IF(ISNUMBER(SEARCH("highrisk", LOWER(INDEX(Paste_Here!T$2:T$850, MATCH(B470, Paste_Here!A$2:A$850, 0))))), "High Risk", IF(ISNUMBER(SEARCH("lowrisk", LOWER(INDEX(Paste_Here!T$2:T$850, MATCH(B470, Paste_Here!A$2:A$850, 0))))), "Low Risk", IF(ISNUMBER(SEARCH("somerisk", LOWER(INDEX(Paste_Here!T$2:T$850, MATCH(B470, Paste_Here!A$2:A$850, 0))))), "Some Risk", ""))), ""), "")</f>
        <v/>
      </c>
      <c r="DJ470" s="66"/>
      <c r="DK470" s="76" t="str">
        <f>IFERROR(IF(B470&lt;&gt;"", IF(AND(INDEX(Paste_Here!AD$2:AD$850, MATCH(B470, Paste_Here!A$2:A$850, 0))&lt;&gt;"", ISNUMBER(VALUE(INDEX(Paste_Here!AD$2:AD$850, MATCH(B470, Paste_Here!A$2:A$850, 0))))), INDEX(Paste_Here!AD$2:AD$850, MATCH(B470, Paste_Here!A$2:A$850, 0)), ""), ""), "")</f>
        <v/>
      </c>
      <c r="DL470" s="66"/>
      <c r="DM470" s="76" t="str">
        <f>IFERROR(IF(B470&lt;&gt;"", IF(LOWER(INDEX(Paste_Here!AE$2:AE$850, MATCH(B470, Paste_Here!A$2:A$850, 0)))="approaching expectations", "Approaching", IF(LOWER(INDEX(Paste_Here!AE$2:AE$850, MATCH(B470, Paste_Here!A$2:A$850, 0)))="met expectations", "Met", IF(LOWER(INDEX(Paste_Here!AE$2:AE$850, MATCH(B470, Paste_Here!A$2:A$850, 0)))="exceeded expectations", "Exceeded", IF(LOWER(INDEX(Paste_Here!AE$2:AE$850, MATCH(B470, Paste_Here!A$2:A$850, 0)))="below expectations", "Below", "")))), ""), "")</f>
        <v/>
      </c>
      <c r="DN470" s="66"/>
      <c r="DO470" s="76"/>
      <c r="DP470" s="66"/>
      <c r="DQ470" s="76"/>
      <c r="DR470" s="66"/>
      <c r="DS470" s="76"/>
      <c r="DT470" s="66"/>
      <c r="DU470" s="76"/>
      <c r="DV470" s="66"/>
      <c r="DW470" s="66"/>
      <c r="DX470" s="76" t="str">
        <f t="shared" si="63"/>
        <v/>
      </c>
      <c r="DY470" s="66"/>
      <c r="DZ470" s="76"/>
      <c r="EA470" s="66"/>
      <c r="EB470" s="76"/>
      <c r="EC470" s="66"/>
      <c r="ED470" s="76" t="str">
        <f>IFERROR(IF(B470&lt;&gt;"", IF(AND(INDEX(Paste_Here!AF$2:AF$850, MATCH(B470, Paste_Here!A$2:A$850, 0))&lt;&gt;"", ISNUMBER(VALUE(INDEX(Paste_Here!AF$2:AF$850, MATCH(B470, Paste_Here!A$2:A$850, 0))))), INDEX(Paste_Here!AF$2:AF$850, MATCH(B470, Paste_Here!A$2:A$850, 0)), ""), ""), "")</f>
        <v/>
      </c>
      <c r="EE470" s="66"/>
      <c r="EF470" s="76"/>
      <c r="EG470" s="66"/>
      <c r="EH470" s="76"/>
      <c r="EI470" s="66"/>
      <c r="EJ470" s="76" t="str">
        <f>IFERROR(IF(B470&lt;&gt;"", IF(AND(INDEX(Paste_Here!AG$2:AG$850, MATCH(B470, Paste_Here!A$2:A$850, 0))&lt;&gt;"", ISNUMBER(VALUE(INDEX(Paste_Here!AG$2:AG$850, MATCH(B470, Paste_Here!A$2:A$850, 0))))), INDEX(Paste_Here!AG$2:AG$850, MATCH(B470, Paste_Here!A$2:A$850, 0)), ""), ""), "")</f>
        <v/>
      </c>
      <c r="EK470" s="66"/>
      <c r="EL470" s="76"/>
      <c r="EM470" s="66"/>
      <c r="EN470" s="76"/>
      <c r="EO470" s="66"/>
      <c r="EP470" s="76"/>
      <c r="EQ470" s="66"/>
      <c r="ER470" s="76"/>
      <c r="ES470" s="66"/>
      <c r="ET470" s="66"/>
      <c r="EU470" s="76"/>
      <c r="EV470" s="66"/>
      <c r="EW470" s="76"/>
      <c r="EX470" s="66"/>
      <c r="EY470" s="76"/>
      <c r="EZ470" s="66"/>
      <c r="FA470" s="76"/>
      <c r="FB470" s="66"/>
      <c r="FC470" s="76"/>
      <c r="FD470" s="66"/>
      <c r="FE470" s="76"/>
      <c r="FF470" s="66"/>
      <c r="FG470" s="76"/>
      <c r="FH470" s="66"/>
      <c r="FI470" s="76"/>
      <c r="FJ470" s="66"/>
      <c r="FK470" s="76"/>
      <c r="FL470" s="66"/>
      <c r="FM470" s="76"/>
      <c r="FN470" s="66"/>
      <c r="FO470" s="76"/>
      <c r="FP470" s="66"/>
      <c r="FQ470" s="76"/>
      <c r="FR470" s="66"/>
      <c r="FS470" s="76"/>
      <c r="FT470" s="66"/>
      <c r="FU470" s="76"/>
      <c r="FV470" s="66"/>
      <c r="FW470" s="76"/>
      <c r="FX470" s="66"/>
      <c r="FY470" s="76"/>
      <c r="FZ470" s="66"/>
      <c r="GA470" s="76"/>
      <c r="GB470" s="66"/>
      <c r="GC470" s="76"/>
      <c r="GD470" s="66"/>
      <c r="GE470" s="76"/>
      <c r="GF470" s="66"/>
      <c r="GG470" s="76"/>
      <c r="GH470" s="66"/>
      <c r="GI470" s="76"/>
      <c r="GJ470" s="66"/>
      <c r="GK470" s="76"/>
      <c r="GL470" s="66"/>
      <c r="GM470" s="76"/>
      <c r="GN470" s="66"/>
      <c r="GO470" s="76"/>
      <c r="GP470" s="66"/>
      <c r="GQ470" s="76"/>
      <c r="GR470" s="66"/>
      <c r="GS470" s="76"/>
      <c r="GT470" s="66"/>
      <c r="GU470" s="76"/>
      <c r="GV470" s="66"/>
      <c r="GW470" s="76"/>
      <c r="GX470" s="66"/>
      <c r="GY470" s="76"/>
      <c r="GZ470" s="66"/>
      <c r="HA470" s="76"/>
      <c r="HB470" s="66"/>
      <c r="HC470" s="76"/>
      <c r="HD470" s="66"/>
      <c r="HE470" s="76"/>
      <c r="HF470" s="66"/>
      <c r="HG470" s="76"/>
      <c r="HH470" s="66"/>
      <c r="HI470" s="76"/>
      <c r="HJ470" s="66"/>
      <c r="HK470" s="76"/>
      <c r="HL470" s="66"/>
      <c r="HM470" s="76"/>
      <c r="HN470" s="66"/>
      <c r="HO470" s="76"/>
      <c r="HP470" s="66"/>
      <c r="HQ470" s="76"/>
      <c r="HR470" s="66"/>
      <c r="HS470" s="76"/>
      <c r="HT470" s="66"/>
      <c r="HU470" s="76"/>
      <c r="HV470" s="66"/>
      <c r="HW470" s="76"/>
      <c r="HX470" s="66"/>
      <c r="HY470" s="76"/>
      <c r="HZ470" s="66"/>
      <c r="IA470" s="76"/>
      <c r="IB470" s="66"/>
      <c r="IC470" s="76"/>
      <c r="ID470" s="66"/>
      <c r="IE470" s="76"/>
      <c r="IF470" s="66"/>
      <c r="IG470" s="76"/>
      <c r="IH470" s="66"/>
      <c r="II470" s="76"/>
      <c r="IJ470" s="66"/>
      <c r="IK470" s="76"/>
      <c r="IL470" s="66"/>
      <c r="IM470" s="76"/>
      <c r="IN470" s="66"/>
      <c r="IO470" s="76"/>
      <c r="IP470" s="66"/>
      <c r="IQ470" s="76"/>
      <c r="IR470" s="66"/>
      <c r="IS470" s="76"/>
      <c r="IT470" s="66"/>
      <c r="IU470" s="76"/>
      <c r="IV470" s="66"/>
      <c r="IW470" s="76"/>
      <c r="IX470" s="66"/>
      <c r="IY470" s="76"/>
      <c r="IZ470" s="66"/>
      <c r="JA470" s="76"/>
      <c r="JB470" s="66"/>
      <c r="JC470" s="76"/>
      <c r="JD470" s="66"/>
      <c r="JE470" s="76"/>
      <c r="JF470" s="66"/>
      <c r="JG470" s="76"/>
      <c r="JH470" s="66"/>
      <c r="JI470" s="76"/>
      <c r="JJ470" s="66"/>
      <c r="JK470" s="76"/>
      <c r="JL470" s="66"/>
      <c r="JM470" s="76"/>
      <c r="JN470" s="66"/>
      <c r="JO470" s="76"/>
      <c r="JP470" s="66"/>
      <c r="JQ470" s="76"/>
      <c r="JR470" s="66"/>
      <c r="JS470" s="76"/>
      <c r="JT470" s="66"/>
      <c r="JU470" s="76"/>
      <c r="JV470" s="66"/>
      <c r="JW470" s="76"/>
      <c r="JX470" s="66"/>
      <c r="JY470" s="76"/>
      <c r="JZ470" s="66"/>
      <c r="KA470" s="76"/>
      <c r="KB470" s="66"/>
      <c r="KC470" s="76"/>
      <c r="KD470" s="66"/>
      <c r="KE470" s="76"/>
      <c r="KF470" s="66"/>
      <c r="KG470" s="76"/>
      <c r="KH470" s="66"/>
      <c r="KI470" s="76"/>
      <c r="KJ470" s="66"/>
      <c r="KK470" s="76"/>
      <c r="KL470" s="66"/>
      <c r="KM470" s="76"/>
      <c r="KN470" s="66"/>
      <c r="KO470" s="76"/>
      <c r="KP470" s="66"/>
      <c r="KQ470" s="76"/>
      <c r="KR470" s="66"/>
      <c r="KS470" s="76"/>
      <c r="KT470" s="66"/>
      <c r="KU470" s="76"/>
      <c r="KV470" s="66"/>
      <c r="KW470" s="76"/>
      <c r="KX470" s="66"/>
      <c r="KY470" s="76"/>
      <c r="KZ470" s="66"/>
      <c r="LA470" s="76"/>
      <c r="LB470" s="66"/>
      <c r="LC470" s="76"/>
      <c r="LD470" s="66"/>
      <c r="LE470" s="76"/>
      <c r="LF470" s="66"/>
      <c r="LG470" s="76"/>
      <c r="LH470" s="66"/>
      <c r="LI470" s="76"/>
      <c r="LJ470" s="66"/>
      <c r="LK470" s="76"/>
      <c r="LL470" s="66"/>
      <c r="LM470" s="76"/>
      <c r="LN470" s="66"/>
      <c r="LO470" s="76"/>
      <c r="LP470" s="66"/>
      <c r="LQ470" s="76"/>
      <c r="LR470" s="66"/>
      <c r="LS470" s="76"/>
      <c r="LT470" s="66"/>
      <c r="LU470" s="76"/>
      <c r="LV470" s="66"/>
      <c r="LW470" s="76"/>
      <c r="LX470" s="66"/>
      <c r="LY470" s="76"/>
      <c r="LZ470" s="66"/>
      <c r="MA470" s="76"/>
      <c r="MB470" s="66"/>
      <c r="MC470" s="76"/>
      <c r="MD470" s="66"/>
      <c r="MG470" s="1" t="str" cm="1">
        <f t="array" ref="MG470">IFERROR(INDEX(Paste_Here!$B$2:$B$850, MATCH(0, COUNTIF(MG$4:MG469, Paste_Here!$B$2:$B$850) + IF(Paste_Here!$B$2:$B$850="", 1, 0), 0)), "")</f>
        <v/>
      </c>
      <c r="MH470" s="1" t="str">
        <f>IF(MG470&lt;&gt;"", INDEX(Paste_Here!$A$2:$A$850, MATCH(MG470, Paste_Here!$B$2:$B$850, 0)), "")</f>
        <v/>
      </c>
      <c r="MI470" s="1" t="str">
        <f t="shared" si="64"/>
        <v/>
      </c>
      <c r="MJ470" s="1" t="str" cm="1">
        <f t="array" ref="MJ470">IFERROR(INDEX($MI$5:$MI$850, MATCH(SMALL(IF($MI$5:$MI$850&lt;&gt;"", COUNTIF($MI$5:$MI$850, "&lt;"&amp;$MI$5:$MI$850)+1), ROW()-ROW($MJ$5)+1), COUNTIF($MI$5:$MI$850, "&lt;"&amp;$MI$5:$MI$850)+1, 0)), "")</f>
        <v/>
      </c>
    </row>
    <row r="471" spans="1:348">
      <c r="A471" s="66"/>
      <c r="B471" s="76" t="str">
        <f t="shared" si="57"/>
        <v/>
      </c>
      <c r="C471" s="66"/>
      <c r="D471" s="76" t="str">
        <f>IFERROR(IF(B471&lt;&gt;"", IF(AND(INDEX(Paste_Here!B$2:B$850, MATCH(B471, Paste_Here!A$2:A$850, 0))&lt;&gt;"", ISNUMBER(VALUE(INDEX(Paste_Here!B$2:B$850, MATCH(B471, Paste_Here!A$2:A$850, 0))))), INDEX(Paste_Here!B$2:B$850, MATCH(B471, Paste_Here!A$2:A$850, 0)), ""), ""), "")</f>
        <v/>
      </c>
      <c r="E471" s="66"/>
      <c r="F471" s="76" t="str">
        <f>IFERROR(IF(B471&lt;&gt;"", IF(ISTEXT(INDEX(Paste_Here!K$2:K$850, MATCH(B471, Paste_Here!A$2:A$850, 0))), INDEX(Paste_Here!K$2:K$850, MATCH(B471, Paste_Here!A$2:A$850, 0)), ""), ""), "")</f>
        <v/>
      </c>
      <c r="G471" s="66"/>
      <c r="H471" s="76" t="str">
        <f>IFERROR(IF(B471&lt;&gt;"", IF(ISTEXT(INDEX(Paste_Here!C$2:C$850, MATCH(B471, Paste_Here!A$2:A$850, 0))), INDEX(Paste_Here!C$2:C$850, MATCH(B471, Paste_Here!A$2:A$850, 0)), ""), ""), "")</f>
        <v/>
      </c>
      <c r="I471" s="66"/>
      <c r="J471" s="76" t="str">
        <f>IFERROR(IF(B471&lt;&gt;"", IF(ISNUMBER(SEARCH("s", LOWER(INDEX(Paste_Here!M$2:M$850, MATCH(B471, Paste_Here!A$2:A$850, 0))))), "Yes", IF(INDEX(Paste_Here!M$2:M$850, MATCH(B471, Paste_Here!A$2:A$850, 0))&lt;&gt;"", "No", "")), ""), "")</f>
        <v/>
      </c>
      <c r="K471" s="66"/>
      <c r="L471" s="76" t="str">
        <f>IFERROR(IF(B471&lt;&gt;"", IF(ISNUMBER(SEARCH("yes", LOWER(INDEX(Paste_Here!E$2:E$850, MATCH(B471, Paste_Here!A$2:A$850, 0))))), "Yes", IF(ISNUMBER(SEARCH("no", LOWER(INDEX(Paste_Here!E$2:E$850, MATCH(B471, Paste_Here!A$2:A$850, 0))))), "No", "")), ""), "")</f>
        <v/>
      </c>
      <c r="M471" s="66"/>
      <c r="N471" s="76" t="str">
        <f>IFERROR(IF(B471&lt;&gt;"", IF(ISNUMBER(SEARCH("yes", LOWER(INDEX(Paste_Here!F$2:F$850, MATCH(B471, Paste_Here!A$2:A$850, 0))))), "Yes", IF(ISNUMBER(SEARCH("no", LOWER(INDEX(Paste_Here!F$2:F$850, MATCH(B471, Paste_Here!A$2:A$850, 0))))), "No", "")), ""), "")</f>
        <v/>
      </c>
      <c r="O471" s="66"/>
      <c r="P471" s="76" t="str">
        <f>IFERROR(IF(B471&lt;&gt;"", IF(ISNUMBER(SEARCH("yes", LOWER(INDEX(Paste_Here!L$2:L$850, MATCH(B471, Paste_Here!A$2:A$850, 0))))), "Yes", IF(ISNUMBER(SEARCH("no", LOWER(INDEX(Paste_Here!L$2:L$850, MATCH(B471, Paste_Here!A$2:A$850, 0))))), "No", "")), ""), "")</f>
        <v/>
      </c>
      <c r="Q471" s="66"/>
      <c r="R471" s="76" t="str">
        <f>IFERROR(IF(B471&lt;&gt;"", IF(ISNUMBER(SEARCH("transitional 2", LOWER(INDEX(Paste_Here!D$2:D$850, MATCH(B471, Paste_Here!A$2:A$850, 0))))), "T2", IF(ISNUMBER(SEARCH("transitional 1", LOWER(INDEX(Paste_Here!D$2:D$850, MATCH(B471, Paste_Here!A$2:A$850, 0))))), "T1", IF(ISNUMBER(SEARCH("waived ell services", LOWER(INDEX(Paste_Here!D$2:D$850, MATCH(B471, Paste_Here!A$2:A$850, 0))))), "W", IF(ISNUMBER(SEARCH("english language learner", LOWER(INDEX(Paste_Here!D$2:D$850, MATCH(B471, Paste_Here!A$2:A$850, 0))))), "L", "")))), ""), "")</f>
        <v/>
      </c>
      <c r="S471" s="66"/>
      <c r="T471" s="76" t="str">
        <f>IFERROR(IF(B471&lt;&gt;"", IF(ISNUMBER(SEARCH("yes", LOWER(INDEX(Paste_Here!I$2:I$850, MATCH(B471, Paste_Here!A$2:A$850, 0))))), "Yes", IF(ISNUMBER(SEARCH("no", LOWER(INDEX(Paste_Here!I$2:I$850, MATCH(B471, Paste_Here!A$2:A$850, 0))))), "No", "")), ""), "")</f>
        <v/>
      </c>
      <c r="U471" s="66"/>
      <c r="V471" s="76" t="str">
        <f>IFERROR(IF(B471&lt;&gt;"", IF(ISTEXT(INDEX(Paste_Here!J$2:J$850, MATCH(B471, Paste_Here!A$2:A$850, 0))), VALUE(INDEX(Paste_Here!J$2:J$850, MATCH(B471, Paste_Here!A$2:A$850, 0))), ""), ""), "")</f>
        <v/>
      </c>
      <c r="W471" s="66"/>
      <c r="X471" s="66"/>
      <c r="Y471" s="76" t="str">
        <f t="shared" si="58"/>
        <v/>
      </c>
      <c r="Z471" s="66"/>
      <c r="AA471" s="76" t="str">
        <f>IFERROR(IF(B471&lt;&gt;"", IF(AND(INDEX(Paste_Here!AI$2:AI$850, MATCH(B471, Paste_Here!A$2:A$850, 0))&lt;&gt;"", ISNUMBER(VALUE(INDEX(Paste_Here!AI$2:AI$850, MATCH(B471, Paste_Here!A$2:A$850, 0))))), INDEX(Paste_Here!AI$2:AI$850, MATCH(B471, Paste_Here!A$2:A$850, 0)), ""), ""), "")</f>
        <v/>
      </c>
      <c r="AB471" s="66"/>
      <c r="AC471" s="76" t="str">
        <f>IFERROR(IF(B471&lt;&gt;"", IF(AND(INDEX(Paste_Here!AJ$2:AJ$850, MATCH(B471, Paste_Here!A$2:A$850, 0))&lt;&gt;"", ISNUMBER(VALUE(INDEX(Paste_Here!AJ$2:AJ$850, MATCH(B471, Paste_Here!A$2:A$850, 0))))), INDEX(Paste_Here!AJ$2:AJ$850, MATCH(B471, Paste_Here!A$2:A$850, 0)), ""), ""), "")</f>
        <v/>
      </c>
      <c r="AD471" s="66"/>
      <c r="AE471" s="76" t="str">
        <f>IFERROR(IF(B471&lt;&gt;"", IF(AND(INDEX(Paste_Here!AK$2:AK$850, MATCH(B471, Paste_Here!A$2:A$850, 0))&lt;&gt;"", ISNUMBER(VALUE(INDEX(Paste_Here!AK$2:AK$850, MATCH(B471, Paste_Here!A$2:A$850, 0))))), INDEX(Paste_Here!AK$2:AK$850, MATCH(B471, Paste_Here!A$2:A$850, 0)), ""), ""), "")</f>
        <v/>
      </c>
      <c r="AF471" s="66"/>
      <c r="AG471" s="76" t="str">
        <f>IFERROR(IF(B471&lt;&gt;"", IF(AND(INDEX(Paste_Here!AL$2:AL$850, MATCH(B471, Paste_Here!A$2:A$850, 0))&lt;&gt;"", ISNUMBER(VALUE(INDEX(Paste_Here!AL$2:AL$850, MATCH(B471, Paste_Here!A$2:A$850, 0))))), INDEX(Paste_Here!AL$2:AL$850, MATCH(B471, Paste_Here!A$2:A$850, 0)), ""), ""), "")</f>
        <v/>
      </c>
      <c r="AH471" s="66"/>
      <c r="AI471" s="76" t="str">
        <f>IFERROR(IF(B471&lt;&gt;"", IF(AND(INDEX(Paste_Here!AH$2:AH$850, MATCH(B471, Paste_Here!A$2:A$850, 0))&lt;&gt;"", ISNUMBER(VALUE(INDEX(Paste_Here!AH$2:AH$850, MATCH(B471, Paste_Here!A$2:A$850, 0))))), IF(VALUE(INDEX(Paste_Here!AH$2:AH$850, MATCH(B471, Paste_Here!A$2:A$850, 0)))=0, "", INDEX(Paste_Here!AH$2:AH$850, MATCH(B471, Paste_Here!A$2:A$850, 0))), ""), ""), "")</f>
        <v/>
      </c>
      <c r="AJ471" s="66"/>
      <c r="AK471" s="76" t="str">
        <f>IFERROR(IF(B471&lt;&gt;"", IF(AND(INDEX(Paste_Here!N$2:N$850, MATCH(B471, Paste_Here!A$2:A$850, 0))&lt;&gt;"", ISNUMBER(VALUE(INDEX(Paste_Here!N$2:N$850, MATCH(B471, Paste_Here!A$2:A$850, 0))))), INDEX(Paste_Here!N$2:N$850, MATCH(B471, Paste_Here!A$2:A$850, 0)), ""), ""), "")</f>
        <v/>
      </c>
      <c r="AL471" s="66"/>
      <c r="AM471" s="76" t="str">
        <f>IFERROR(IF(B471&lt;&gt;"", IF(AND(INDEX(Paste_Here!O$2:O$850, MATCH(B471, Paste_Here!A$2:A$850, 0))&lt;&gt;"", ISNUMBER(VALUE(INDEX(Paste_Here!O$2:O$850, MATCH(B471, Paste_Here!A$2:A$850, 0))))), INDEX(Paste_Here!O$2:O$850, MATCH(B471, Paste_Here!A$2:A$850, 0)), ""), ""), "")</f>
        <v/>
      </c>
      <c r="AN471" s="66"/>
      <c r="AO471" s="76"/>
      <c r="AP471" s="66"/>
      <c r="AQ471" s="76"/>
      <c r="AR471" s="66"/>
      <c r="AS471" s="76"/>
      <c r="AT471" s="66"/>
      <c r="AU471" s="66"/>
      <c r="AV471" s="76" t="str">
        <f t="shared" si="59"/>
        <v/>
      </c>
      <c r="AW471" s="66"/>
      <c r="AX471" s="76" t="str">
        <f>IFERROR(IF(B471&lt;&gt;"", IF(ISNUMBER(SEARCH("Revealed-Potential (Primary Focus)", LOWER(INDEX(Paste_Here!Z$2:Z$850, MATCH(B471, Paste_Here!A$2:A$850, 0))))), "Rev-Potential: Prim", IF(ISNUMBER(SEARCH("Revealed-Potential (Secondary Focus)", LOWER(INDEX(Paste_Here!Z$2:Z$850, MATCH(B471, Paste_Here!A$2:A$850, 0))))), "Rev-Potential: Sec", IF(ISNUMBER(SEARCH("Monitoring", LOWER(INDEX(Paste_Here!Z$2:Z$850, MATCH(B471, Paste_Here!A$2:A$850, 0))))), "Monitoring", IF(ISNUMBER(SEARCH("At-Promise (Secondary Focus)", LOWER(INDEX(Paste_Here!Z$2:Z$850, MATCH(B471, Paste_Here!A$2:A$850, 0))))), "At-Promise: Sec", IF(ISNUMBER(SEARCH("At-Promise (Primary Focus)", LOWER(INDEX(Paste_Here!Z$2:Z$850, MATCH(B471, Paste_Here!A$2:A$850, 0))))), "At-Promise: Prim", ""))))), ""), "")</f>
        <v/>
      </c>
      <c r="AY471" s="66"/>
      <c r="AZ471" s="76"/>
      <c r="BA471" s="66"/>
      <c r="BB471" s="76"/>
      <c r="BC471" s="66"/>
      <c r="BD471" s="76"/>
      <c r="BE471" s="66"/>
      <c r="BF471" s="76"/>
      <c r="BG471" s="66"/>
      <c r="BH471" s="76"/>
      <c r="BI471" s="66"/>
      <c r="BJ471" s="66"/>
      <c r="BK471" s="76" t="str">
        <f t="shared" si="60"/>
        <v/>
      </c>
      <c r="BL471" s="66"/>
      <c r="BM471" s="76" t="str">
        <f>IFERROR(IF(B471&lt;&gt;"", IF(AND(ISNUMBER(VALUE(SUBSTITUTE(SUBSTITUTE(Paste_Here!R471, "br", "-"), "L", ""))), VALUE(SUBSTITUTE(SUBSTITUTE(Paste_Here!R471, "br", "-"), "L", "")) &gt;= 1095), "Yes", IF(AND(ISNUMBER(VALUE(SUBSTITUTE(SUBSTITUTE(Paste_Here!R471, "br", "-"), "L", ""))), VALUE(SUBSTITUTE(SUBSTITUTE(Paste_Here!R471, "br", "-"), "L", "")) &lt;= 1094), "No", "")), ""), "")</f>
        <v/>
      </c>
      <c r="BN471" s="66"/>
      <c r="BO471" s="76" t="str">
        <f>IFERROR(IF(B471&lt;&gt;"", IF(COUNTIF(INDEX(Paste_Here!Y$2:AB$850, MATCH(B471, Paste_Here!A$2:A$850, 0), 0), "yes") &gt; 0, "Yes", IF(COUNTIF(INDEX(Paste_Here!Y$2:AB$850, MATCH(B471, Paste_Here!A$2:A$850, 0), 0), "no") &gt; 0, "No", "")), ""), "")</f>
        <v/>
      </c>
      <c r="BP471" s="66"/>
      <c r="BQ471" s="76" t="str">
        <f>IFERROR(IF(B471&lt;&gt;"", IF(AND(ISNUMBER(VALUE(SUBSTITUTE(SUBSTITUTE(Paste_Here!U471, "em", "-"), "q", ""))), VALUE(SUBSTITUTE(SUBSTITUTE(Paste_Here!U471, "em", "-"), "q", "")) &gt;= 910), "Yes", IF(AND(ISNUMBER(VALUE(SUBSTITUTE(SUBSTITUTE(Paste_Here!U471, "em", "-"), "q", ""))), VALUE(SUBSTITUTE(SUBSTITUTE(Paste_Here!U471, "em", "-"), "q", "")) &lt;= 909), "No", "")), ""), "")</f>
        <v/>
      </c>
      <c r="BR471" s="66"/>
      <c r="BS471" s="76" t="str">
        <f>IFERROR(IF(B471&lt;&gt;"", IF(AND(INDEX(Paste_Here!X$2:X$850, MATCH(B471, Paste_Here!A$2:A$850, 0))&lt;&gt;"", ISNUMBER(VALUE(INDEX(Paste_Here!X$2:X$850, MATCH(B471, Paste_Here!A$2:A$850, 0))))), INDEX(Paste_Here!X$2:X$850, MATCH(B471, Paste_Here!A$2:A$850, 0)), ""), ""), "")</f>
        <v/>
      </c>
      <c r="BT471" s="66"/>
      <c r="BU471" s="76" t="str">
        <f>IFERROR(IF(B471&lt;&gt;"", IF(ISNUMBER(VALUE(INDEX(Paste_Here!G$2:G$850, MATCH(B471, Paste_Here!A$2:A$850, 0)))), IF(VALUE(INDEX(Paste_Here!G$2:G$850, MATCH(B471, Paste_Here!A$2:A$850, 0)))=0, "No", IF(AND(VALUE(INDEX(Paste_Here!G$2:G$850, MATCH(B471, Paste_Here!A$2:A$850, 0)))&gt;=1, VALUE(INDEX(Paste_Here!G$2:G$850, MATCH(B471, Paste_Here!A$2:A$850, 0)))&lt;=4), VALUE(INDEX(Paste_Here!G$2:G$850, MATCH(B471, Paste_Here!A$2:A$850, 0))), "")), ""), ""), "")</f>
        <v/>
      </c>
      <c r="BV471" s="66"/>
      <c r="BW471" s="76" t="str">
        <f>IFERROR(IF(B471&lt;&gt;"", IF(ISNUMBER(VALUE(INDEX(Paste_Here!H$2:H$850, MATCH(B471, Paste_Here!A$2:A$850, 0)))), IF(VALUE(INDEX(Paste_Here!H$2:H$850, MATCH(B471, Paste_Here!A$2:A$850, 0)))=0, "No", IF(AND(VALUE(INDEX(Paste_Here!H$2:H$850, MATCH(B471, Paste_Here!A$2:A$850, 0)))&gt;=1, VALUE(INDEX(Paste_Here!H$2:H$850, MATCH(B471, Paste_Here!A$2:A$850, 0)))&lt;=4), VALUE(INDEX(Paste_Here!H$2:H$850, MATCH(B471, Paste_Here!A$2:A$850, 0))), "")), ""), ""), "")</f>
        <v/>
      </c>
      <c r="BX471" s="66"/>
      <c r="BY471" s="76"/>
      <c r="BZ471" s="66"/>
      <c r="CA471" s="76"/>
      <c r="CB471" s="66"/>
      <c r="CC471" s="66"/>
      <c r="CD471" s="76" t="str">
        <f t="shared" si="61"/>
        <v/>
      </c>
      <c r="CE471" s="66"/>
      <c r="CF471" s="76" t="str">
        <f>IFERROR(IF(B471&lt;&gt;"", IF(AND(INDEX(Paste_Here!P$2:P$850, MATCH(B471, Paste_Here!A$2:A$850, 0))&lt;&gt;"", ISNUMBER(VALUE(INDEX(Paste_Here!P$2:P$850, MATCH(B471, Paste_Here!A$2:A$850, 0))))), INDEX(Paste_Here!P$2:P$850, MATCH(B471, Paste_Here!A$2:A$850, 0)), ""), ""), "")</f>
        <v/>
      </c>
      <c r="CG471" s="66"/>
      <c r="CH471" s="76" t="str">
        <f>IFERROR(IF(B471&lt;&gt;"", IF(ISNUMBER(SEARCH("highrisk", LOWER(INDEX(Paste_Here!Q$2:Q$850, MATCH(B471, Paste_Here!A$2:A$850, 0))))), "High Risk", IF(ISNUMBER(SEARCH("lowrisk", LOWER(INDEX(Paste_Here!Q$2:Q$850, MATCH(B471, Paste_Here!A$2:A$850, 0))))), "Low Risk", IF(ISNUMBER(SEARCH("somerisk", LOWER(INDEX(Paste_Here!Q$2:Q$850, MATCH(B471, Paste_Here!A$2:A$850, 0))))), "Some Risk", ""))), ""), "")</f>
        <v/>
      </c>
      <c r="CI471" s="66"/>
      <c r="CJ471" s="76" t="str">
        <f>IFERROR(IF(B471&lt;&gt;"", IF(AND(INDEX(Paste_Here!AA$2:AA$850, MATCH(B471, Paste_Here!A$2:A$850, 0))&lt;&gt;"", ISNUMBER(VALUE(INDEX(Paste_Here!AA$2:AA$850, MATCH(B471, Paste_Here!A$2:A$850, 0))))), INDEX(Paste_Here!AA$2:AA$850, MATCH(B471, Paste_Here!A$2:A$850, 0)), ""), ""), "")</f>
        <v/>
      </c>
      <c r="CK471" s="66"/>
      <c r="CL471" s="76" t="str">
        <f>IFERROR(IF(B471&lt;&gt;"", IF(LOWER(INDEX(Paste_Here!AB$2:AB$850, MATCH(B471, Paste_Here!A$2:A$850, 0)))="approaching expectations", "Approaching", IF(LOWER(INDEX(Paste_Here!AB$2:AB$850, MATCH(B471, Paste_Here!A$2:A$850, 0)))="met expectations", "Met", IF(LOWER(INDEX(Paste_Here!AB$2:AB$850, MATCH(B471, Paste_Here!A$2:A$850, 0)))="exceeded expectations", "Exceeded", IF(LOWER(INDEX(Paste_Here!AB$2:AB$850, MATCH(B471, Paste_Here!A$2:A$850, 0)))="below expectations", "Below", "")))), ""), "")</f>
        <v/>
      </c>
      <c r="CM471" s="66"/>
      <c r="CN471" s="76" t="str">
        <f>IFERROR(IF(B471&lt;&gt;"", IF(AND(INDEX(Paste_Here!AC$2:AC$850, MATCH(B471, Paste_Here!A$2:A$850, 0))&lt;&gt;"", ISNUMBER(VALUE(INDEX(Paste_Here!AC$2:AC$850, MATCH(B471, Paste_Here!A$2:A$850, 0))))), INDEX(Paste_Here!AC$2:AC$850, MATCH(B471, Paste_Here!A$2:A$850, 0)), ""), ""), "")</f>
        <v/>
      </c>
      <c r="CO471" s="66"/>
      <c r="CP471" s="76"/>
      <c r="CQ471" s="66"/>
      <c r="CR471" s="76"/>
      <c r="CS471" s="66"/>
      <c r="CT471" s="76"/>
      <c r="CU471" s="66"/>
      <c r="CV471" s="76"/>
      <c r="CW471" s="66"/>
      <c r="CX471" s="76"/>
      <c r="CY471" s="66"/>
      <c r="CZ471" s="66"/>
      <c r="DA471" s="76" t="str">
        <f t="shared" si="62"/>
        <v/>
      </c>
      <c r="DB471" s="66"/>
      <c r="DC471" s="76" t="str">
        <f>IFERROR(IF(B471&lt;&gt;"", IF(AND(INDEX(Paste_Here!V$2:V$850, MATCH(B471, Paste_Here!A$2:A$850, 0))&lt;&gt;"", ISNUMBER(VALUE(INDEX(Paste_Here!V$2:V$850, MATCH(B471, Paste_Here!A$2:A$850, 0))))), INDEX(Paste_Here!V$2:V$850, MATCH(B471, Paste_Here!A$2:A$850, 0)), ""), ""), "")</f>
        <v/>
      </c>
      <c r="DD471" s="66"/>
      <c r="DE471" s="76" t="str">
        <f>IFERROR(IF(B471&lt;&gt;"", IF(ISNUMBER(SEARCH("highrisk", LOWER(INDEX(Paste_Here!W$2:W$850, MATCH(B471, Paste_Here!A$2:A$850, 0))))), "High Risk", IF(ISNUMBER(SEARCH("lowrisk", LOWER(INDEX(Paste_Here!W$2:W$850, MATCH(B471, Paste_Here!A$2:A$850, 0))))), "Low Risk", IF(ISNUMBER(SEARCH("somerisk", LOWER(INDEX(Paste_Here!W$2:W$850, MATCH(B471, Paste_Here!A$2:A$850, 0))))), "Some Risk", ""))), ""), "")</f>
        <v/>
      </c>
      <c r="DF471" s="66"/>
      <c r="DG471" s="76" t="str">
        <f>IFERROR(IF(B471&lt;&gt;"", IF(AND(INDEX(Paste_Here!S$2:S$850, MATCH(B471, Paste_Here!A$2:A$850, 0))&lt;&gt;"", ISNUMBER(VALUE(INDEX(Paste_Here!S$2:S$850, MATCH(B471, Paste_Here!A$2:A$850, 0))))), INDEX(Paste_Here!S$2:S$850, MATCH(B471, Paste_Here!A$2:A$850, 0)), ""), ""), "")</f>
        <v/>
      </c>
      <c r="DH471" s="66"/>
      <c r="DI471" s="76" t="str">
        <f>IFERROR(IF(B471&lt;&gt;"", IF(ISNUMBER(SEARCH("highrisk", LOWER(INDEX(Paste_Here!T$2:T$850, MATCH(B471, Paste_Here!A$2:A$850, 0))))), "High Risk", IF(ISNUMBER(SEARCH("lowrisk", LOWER(INDEX(Paste_Here!T$2:T$850, MATCH(B471, Paste_Here!A$2:A$850, 0))))), "Low Risk", IF(ISNUMBER(SEARCH("somerisk", LOWER(INDEX(Paste_Here!T$2:T$850, MATCH(B471, Paste_Here!A$2:A$850, 0))))), "Some Risk", ""))), ""), "")</f>
        <v/>
      </c>
      <c r="DJ471" s="66"/>
      <c r="DK471" s="76" t="str">
        <f>IFERROR(IF(B471&lt;&gt;"", IF(AND(INDEX(Paste_Here!AD$2:AD$850, MATCH(B471, Paste_Here!A$2:A$850, 0))&lt;&gt;"", ISNUMBER(VALUE(INDEX(Paste_Here!AD$2:AD$850, MATCH(B471, Paste_Here!A$2:A$850, 0))))), INDEX(Paste_Here!AD$2:AD$850, MATCH(B471, Paste_Here!A$2:A$850, 0)), ""), ""), "")</f>
        <v/>
      </c>
      <c r="DL471" s="66"/>
      <c r="DM471" s="76" t="str">
        <f>IFERROR(IF(B471&lt;&gt;"", IF(LOWER(INDEX(Paste_Here!AE$2:AE$850, MATCH(B471, Paste_Here!A$2:A$850, 0)))="approaching expectations", "Approaching", IF(LOWER(INDEX(Paste_Here!AE$2:AE$850, MATCH(B471, Paste_Here!A$2:A$850, 0)))="met expectations", "Met", IF(LOWER(INDEX(Paste_Here!AE$2:AE$850, MATCH(B471, Paste_Here!A$2:A$850, 0)))="exceeded expectations", "Exceeded", IF(LOWER(INDEX(Paste_Here!AE$2:AE$850, MATCH(B471, Paste_Here!A$2:A$850, 0)))="below expectations", "Below", "")))), ""), "")</f>
        <v/>
      </c>
      <c r="DN471" s="66"/>
      <c r="DO471" s="76"/>
      <c r="DP471" s="66"/>
      <c r="DQ471" s="76"/>
      <c r="DR471" s="66"/>
      <c r="DS471" s="76"/>
      <c r="DT471" s="66"/>
      <c r="DU471" s="76"/>
      <c r="DV471" s="66"/>
      <c r="DW471" s="66"/>
      <c r="DX471" s="76" t="str">
        <f t="shared" si="63"/>
        <v/>
      </c>
      <c r="DY471" s="66"/>
      <c r="DZ471" s="76"/>
      <c r="EA471" s="66"/>
      <c r="EB471" s="76"/>
      <c r="EC471" s="66"/>
      <c r="ED471" s="76" t="str">
        <f>IFERROR(IF(B471&lt;&gt;"", IF(AND(INDEX(Paste_Here!AF$2:AF$850, MATCH(B471, Paste_Here!A$2:A$850, 0))&lt;&gt;"", ISNUMBER(VALUE(INDEX(Paste_Here!AF$2:AF$850, MATCH(B471, Paste_Here!A$2:A$850, 0))))), INDEX(Paste_Here!AF$2:AF$850, MATCH(B471, Paste_Here!A$2:A$850, 0)), ""), ""), "")</f>
        <v/>
      </c>
      <c r="EE471" s="66"/>
      <c r="EF471" s="76"/>
      <c r="EG471" s="66"/>
      <c r="EH471" s="76"/>
      <c r="EI471" s="66"/>
      <c r="EJ471" s="76" t="str">
        <f>IFERROR(IF(B471&lt;&gt;"", IF(AND(INDEX(Paste_Here!AG$2:AG$850, MATCH(B471, Paste_Here!A$2:A$850, 0))&lt;&gt;"", ISNUMBER(VALUE(INDEX(Paste_Here!AG$2:AG$850, MATCH(B471, Paste_Here!A$2:A$850, 0))))), INDEX(Paste_Here!AG$2:AG$850, MATCH(B471, Paste_Here!A$2:A$850, 0)), ""), ""), "")</f>
        <v/>
      </c>
      <c r="EK471" s="66"/>
      <c r="EL471" s="76"/>
      <c r="EM471" s="66"/>
      <c r="EN471" s="76"/>
      <c r="EO471" s="66"/>
      <c r="EP471" s="76"/>
      <c r="EQ471" s="66"/>
      <c r="ER471" s="76"/>
      <c r="ES471" s="66"/>
      <c r="ET471" s="66"/>
      <c r="EU471" s="76"/>
      <c r="EV471" s="66"/>
      <c r="EW471" s="76"/>
      <c r="EX471" s="66"/>
      <c r="EY471" s="76"/>
      <c r="EZ471" s="66"/>
      <c r="FA471" s="76"/>
      <c r="FB471" s="66"/>
      <c r="FC471" s="76"/>
      <c r="FD471" s="66"/>
      <c r="FE471" s="76"/>
      <c r="FF471" s="66"/>
      <c r="FG471" s="76"/>
      <c r="FH471" s="66"/>
      <c r="FI471" s="76"/>
      <c r="FJ471" s="66"/>
      <c r="FK471" s="76"/>
      <c r="FL471" s="66"/>
      <c r="FM471" s="76"/>
      <c r="FN471" s="66"/>
      <c r="FO471" s="76"/>
      <c r="FP471" s="66"/>
      <c r="FQ471" s="76"/>
      <c r="FR471" s="66"/>
      <c r="FS471" s="76"/>
      <c r="FT471" s="66"/>
      <c r="FU471" s="76"/>
      <c r="FV471" s="66"/>
      <c r="FW471" s="76"/>
      <c r="FX471" s="66"/>
      <c r="FY471" s="76"/>
      <c r="FZ471" s="66"/>
      <c r="GA471" s="76"/>
      <c r="GB471" s="66"/>
      <c r="GC471" s="76"/>
      <c r="GD471" s="66"/>
      <c r="GE471" s="76"/>
      <c r="GF471" s="66"/>
      <c r="GG471" s="76"/>
      <c r="GH471" s="66"/>
      <c r="GI471" s="76"/>
      <c r="GJ471" s="66"/>
      <c r="GK471" s="76"/>
      <c r="GL471" s="66"/>
      <c r="GM471" s="76"/>
      <c r="GN471" s="66"/>
      <c r="GO471" s="76"/>
      <c r="GP471" s="66"/>
      <c r="GQ471" s="76"/>
      <c r="GR471" s="66"/>
      <c r="GS471" s="76"/>
      <c r="GT471" s="66"/>
      <c r="GU471" s="76"/>
      <c r="GV471" s="66"/>
      <c r="GW471" s="76"/>
      <c r="GX471" s="66"/>
      <c r="GY471" s="76"/>
      <c r="GZ471" s="66"/>
      <c r="HA471" s="76"/>
      <c r="HB471" s="66"/>
      <c r="HC471" s="76"/>
      <c r="HD471" s="66"/>
      <c r="HE471" s="76"/>
      <c r="HF471" s="66"/>
      <c r="HG471" s="76"/>
      <c r="HH471" s="66"/>
      <c r="HI471" s="76"/>
      <c r="HJ471" s="66"/>
      <c r="HK471" s="76"/>
      <c r="HL471" s="66"/>
      <c r="HM471" s="76"/>
      <c r="HN471" s="66"/>
      <c r="HO471" s="76"/>
      <c r="HP471" s="66"/>
      <c r="HQ471" s="76"/>
      <c r="HR471" s="66"/>
      <c r="HS471" s="76"/>
      <c r="HT471" s="66"/>
      <c r="HU471" s="76"/>
      <c r="HV471" s="66"/>
      <c r="HW471" s="76"/>
      <c r="HX471" s="66"/>
      <c r="HY471" s="76"/>
      <c r="HZ471" s="66"/>
      <c r="IA471" s="76"/>
      <c r="IB471" s="66"/>
      <c r="IC471" s="76"/>
      <c r="ID471" s="66"/>
      <c r="IE471" s="76"/>
      <c r="IF471" s="66"/>
      <c r="IG471" s="76"/>
      <c r="IH471" s="66"/>
      <c r="II471" s="76"/>
      <c r="IJ471" s="66"/>
      <c r="IK471" s="76"/>
      <c r="IL471" s="66"/>
      <c r="IM471" s="76"/>
      <c r="IN471" s="66"/>
      <c r="IO471" s="76"/>
      <c r="IP471" s="66"/>
      <c r="IQ471" s="76"/>
      <c r="IR471" s="66"/>
      <c r="IS471" s="76"/>
      <c r="IT471" s="66"/>
      <c r="IU471" s="76"/>
      <c r="IV471" s="66"/>
      <c r="IW471" s="76"/>
      <c r="IX471" s="66"/>
      <c r="IY471" s="76"/>
      <c r="IZ471" s="66"/>
      <c r="JA471" s="76"/>
      <c r="JB471" s="66"/>
      <c r="JC471" s="76"/>
      <c r="JD471" s="66"/>
      <c r="JE471" s="76"/>
      <c r="JF471" s="66"/>
      <c r="JG471" s="76"/>
      <c r="JH471" s="66"/>
      <c r="JI471" s="76"/>
      <c r="JJ471" s="66"/>
      <c r="JK471" s="76"/>
      <c r="JL471" s="66"/>
      <c r="JM471" s="76"/>
      <c r="JN471" s="66"/>
      <c r="JO471" s="76"/>
      <c r="JP471" s="66"/>
      <c r="JQ471" s="76"/>
      <c r="JR471" s="66"/>
      <c r="JS471" s="76"/>
      <c r="JT471" s="66"/>
      <c r="JU471" s="76"/>
      <c r="JV471" s="66"/>
      <c r="JW471" s="76"/>
      <c r="JX471" s="66"/>
      <c r="JY471" s="76"/>
      <c r="JZ471" s="66"/>
      <c r="KA471" s="76"/>
      <c r="KB471" s="66"/>
      <c r="KC471" s="76"/>
      <c r="KD471" s="66"/>
      <c r="KE471" s="76"/>
      <c r="KF471" s="66"/>
      <c r="KG471" s="76"/>
      <c r="KH471" s="66"/>
      <c r="KI471" s="76"/>
      <c r="KJ471" s="66"/>
      <c r="KK471" s="76"/>
      <c r="KL471" s="66"/>
      <c r="KM471" s="76"/>
      <c r="KN471" s="66"/>
      <c r="KO471" s="76"/>
      <c r="KP471" s="66"/>
      <c r="KQ471" s="76"/>
      <c r="KR471" s="66"/>
      <c r="KS471" s="76"/>
      <c r="KT471" s="66"/>
      <c r="KU471" s="76"/>
      <c r="KV471" s="66"/>
      <c r="KW471" s="76"/>
      <c r="KX471" s="66"/>
      <c r="KY471" s="76"/>
      <c r="KZ471" s="66"/>
      <c r="LA471" s="76"/>
      <c r="LB471" s="66"/>
      <c r="LC471" s="76"/>
      <c r="LD471" s="66"/>
      <c r="LE471" s="76"/>
      <c r="LF471" s="66"/>
      <c r="LG471" s="76"/>
      <c r="LH471" s="66"/>
      <c r="LI471" s="76"/>
      <c r="LJ471" s="66"/>
      <c r="LK471" s="76"/>
      <c r="LL471" s="66"/>
      <c r="LM471" s="76"/>
      <c r="LN471" s="66"/>
      <c r="LO471" s="76"/>
      <c r="LP471" s="66"/>
      <c r="LQ471" s="76"/>
      <c r="LR471" s="66"/>
      <c r="LS471" s="76"/>
      <c r="LT471" s="66"/>
      <c r="LU471" s="76"/>
      <c r="LV471" s="66"/>
      <c r="LW471" s="76"/>
      <c r="LX471" s="66"/>
      <c r="LY471" s="76"/>
      <c r="LZ471" s="66"/>
      <c r="MA471" s="76"/>
      <c r="MB471" s="66"/>
      <c r="MC471" s="76"/>
      <c r="MD471" s="66"/>
      <c r="MG471" s="1" t="str" cm="1">
        <f t="array" ref="MG471">IFERROR(INDEX(Paste_Here!$B$2:$B$850, MATCH(0, COUNTIF(MG$4:MG470, Paste_Here!$B$2:$B$850) + IF(Paste_Here!$B$2:$B$850="", 1, 0), 0)), "")</f>
        <v/>
      </c>
      <c r="MH471" s="1" t="str">
        <f>IF(MG471&lt;&gt;"", INDEX(Paste_Here!$A$2:$A$850, MATCH(MG471, Paste_Here!$B$2:$B$850, 0)), "")</f>
        <v/>
      </c>
      <c r="MI471" s="1" t="str">
        <f t="shared" si="64"/>
        <v/>
      </c>
      <c r="MJ471" s="1" t="str" cm="1">
        <f t="array" ref="MJ471">IFERROR(INDEX($MI$5:$MI$850, MATCH(SMALL(IF($MI$5:$MI$850&lt;&gt;"", COUNTIF($MI$5:$MI$850, "&lt;"&amp;$MI$5:$MI$850)+1), ROW()-ROW($MJ$5)+1), COUNTIF($MI$5:$MI$850, "&lt;"&amp;$MI$5:$MI$850)+1, 0)), "")</f>
        <v/>
      </c>
    </row>
    <row r="472" spans="1:348">
      <c r="A472" s="66"/>
      <c r="B472" s="76" t="str">
        <f t="shared" si="57"/>
        <v/>
      </c>
      <c r="C472" s="66"/>
      <c r="D472" s="76" t="str">
        <f>IFERROR(IF(B472&lt;&gt;"", IF(AND(INDEX(Paste_Here!B$2:B$850, MATCH(B472, Paste_Here!A$2:A$850, 0))&lt;&gt;"", ISNUMBER(VALUE(INDEX(Paste_Here!B$2:B$850, MATCH(B472, Paste_Here!A$2:A$850, 0))))), INDEX(Paste_Here!B$2:B$850, MATCH(B472, Paste_Here!A$2:A$850, 0)), ""), ""), "")</f>
        <v/>
      </c>
      <c r="E472" s="66"/>
      <c r="F472" s="76" t="str">
        <f>IFERROR(IF(B472&lt;&gt;"", IF(ISTEXT(INDEX(Paste_Here!K$2:K$850, MATCH(B472, Paste_Here!A$2:A$850, 0))), INDEX(Paste_Here!K$2:K$850, MATCH(B472, Paste_Here!A$2:A$850, 0)), ""), ""), "")</f>
        <v/>
      </c>
      <c r="G472" s="66"/>
      <c r="H472" s="76" t="str">
        <f>IFERROR(IF(B472&lt;&gt;"", IF(ISTEXT(INDEX(Paste_Here!C$2:C$850, MATCH(B472, Paste_Here!A$2:A$850, 0))), INDEX(Paste_Here!C$2:C$850, MATCH(B472, Paste_Here!A$2:A$850, 0)), ""), ""), "")</f>
        <v/>
      </c>
      <c r="I472" s="66"/>
      <c r="J472" s="76" t="str">
        <f>IFERROR(IF(B472&lt;&gt;"", IF(ISNUMBER(SEARCH("s", LOWER(INDEX(Paste_Here!M$2:M$850, MATCH(B472, Paste_Here!A$2:A$850, 0))))), "Yes", IF(INDEX(Paste_Here!M$2:M$850, MATCH(B472, Paste_Here!A$2:A$850, 0))&lt;&gt;"", "No", "")), ""), "")</f>
        <v/>
      </c>
      <c r="K472" s="66"/>
      <c r="L472" s="76" t="str">
        <f>IFERROR(IF(B472&lt;&gt;"", IF(ISNUMBER(SEARCH("yes", LOWER(INDEX(Paste_Here!E$2:E$850, MATCH(B472, Paste_Here!A$2:A$850, 0))))), "Yes", IF(ISNUMBER(SEARCH("no", LOWER(INDEX(Paste_Here!E$2:E$850, MATCH(B472, Paste_Here!A$2:A$850, 0))))), "No", "")), ""), "")</f>
        <v/>
      </c>
      <c r="M472" s="66"/>
      <c r="N472" s="76" t="str">
        <f>IFERROR(IF(B472&lt;&gt;"", IF(ISNUMBER(SEARCH("yes", LOWER(INDEX(Paste_Here!F$2:F$850, MATCH(B472, Paste_Here!A$2:A$850, 0))))), "Yes", IF(ISNUMBER(SEARCH("no", LOWER(INDEX(Paste_Here!F$2:F$850, MATCH(B472, Paste_Here!A$2:A$850, 0))))), "No", "")), ""), "")</f>
        <v/>
      </c>
      <c r="O472" s="66"/>
      <c r="P472" s="76" t="str">
        <f>IFERROR(IF(B472&lt;&gt;"", IF(ISNUMBER(SEARCH("yes", LOWER(INDEX(Paste_Here!L$2:L$850, MATCH(B472, Paste_Here!A$2:A$850, 0))))), "Yes", IF(ISNUMBER(SEARCH("no", LOWER(INDEX(Paste_Here!L$2:L$850, MATCH(B472, Paste_Here!A$2:A$850, 0))))), "No", "")), ""), "")</f>
        <v/>
      </c>
      <c r="Q472" s="66"/>
      <c r="R472" s="76" t="str">
        <f>IFERROR(IF(B472&lt;&gt;"", IF(ISNUMBER(SEARCH("transitional 2", LOWER(INDEX(Paste_Here!D$2:D$850, MATCH(B472, Paste_Here!A$2:A$850, 0))))), "T2", IF(ISNUMBER(SEARCH("transitional 1", LOWER(INDEX(Paste_Here!D$2:D$850, MATCH(B472, Paste_Here!A$2:A$850, 0))))), "T1", IF(ISNUMBER(SEARCH("waived ell services", LOWER(INDEX(Paste_Here!D$2:D$850, MATCH(B472, Paste_Here!A$2:A$850, 0))))), "W", IF(ISNUMBER(SEARCH("english language learner", LOWER(INDEX(Paste_Here!D$2:D$850, MATCH(B472, Paste_Here!A$2:A$850, 0))))), "L", "")))), ""), "")</f>
        <v/>
      </c>
      <c r="S472" s="66"/>
      <c r="T472" s="76" t="str">
        <f>IFERROR(IF(B472&lt;&gt;"", IF(ISNUMBER(SEARCH("yes", LOWER(INDEX(Paste_Here!I$2:I$850, MATCH(B472, Paste_Here!A$2:A$850, 0))))), "Yes", IF(ISNUMBER(SEARCH("no", LOWER(INDEX(Paste_Here!I$2:I$850, MATCH(B472, Paste_Here!A$2:A$850, 0))))), "No", "")), ""), "")</f>
        <v/>
      </c>
      <c r="U472" s="66"/>
      <c r="V472" s="76" t="str">
        <f>IFERROR(IF(B472&lt;&gt;"", IF(ISTEXT(INDEX(Paste_Here!J$2:J$850, MATCH(B472, Paste_Here!A$2:A$850, 0))), VALUE(INDEX(Paste_Here!J$2:J$850, MATCH(B472, Paste_Here!A$2:A$850, 0))), ""), ""), "")</f>
        <v/>
      </c>
      <c r="W472" s="66"/>
      <c r="X472" s="66"/>
      <c r="Y472" s="76" t="str">
        <f t="shared" si="58"/>
        <v/>
      </c>
      <c r="Z472" s="66"/>
      <c r="AA472" s="76" t="str">
        <f>IFERROR(IF(B472&lt;&gt;"", IF(AND(INDEX(Paste_Here!AI$2:AI$850, MATCH(B472, Paste_Here!A$2:A$850, 0))&lt;&gt;"", ISNUMBER(VALUE(INDEX(Paste_Here!AI$2:AI$850, MATCH(B472, Paste_Here!A$2:A$850, 0))))), INDEX(Paste_Here!AI$2:AI$850, MATCH(B472, Paste_Here!A$2:A$850, 0)), ""), ""), "")</f>
        <v/>
      </c>
      <c r="AB472" s="66"/>
      <c r="AC472" s="76" t="str">
        <f>IFERROR(IF(B472&lt;&gt;"", IF(AND(INDEX(Paste_Here!AJ$2:AJ$850, MATCH(B472, Paste_Here!A$2:A$850, 0))&lt;&gt;"", ISNUMBER(VALUE(INDEX(Paste_Here!AJ$2:AJ$850, MATCH(B472, Paste_Here!A$2:A$850, 0))))), INDEX(Paste_Here!AJ$2:AJ$850, MATCH(B472, Paste_Here!A$2:A$850, 0)), ""), ""), "")</f>
        <v/>
      </c>
      <c r="AD472" s="66"/>
      <c r="AE472" s="76" t="str">
        <f>IFERROR(IF(B472&lt;&gt;"", IF(AND(INDEX(Paste_Here!AK$2:AK$850, MATCH(B472, Paste_Here!A$2:A$850, 0))&lt;&gt;"", ISNUMBER(VALUE(INDEX(Paste_Here!AK$2:AK$850, MATCH(B472, Paste_Here!A$2:A$850, 0))))), INDEX(Paste_Here!AK$2:AK$850, MATCH(B472, Paste_Here!A$2:A$850, 0)), ""), ""), "")</f>
        <v/>
      </c>
      <c r="AF472" s="66"/>
      <c r="AG472" s="76" t="str">
        <f>IFERROR(IF(B472&lt;&gt;"", IF(AND(INDEX(Paste_Here!AL$2:AL$850, MATCH(B472, Paste_Here!A$2:A$850, 0))&lt;&gt;"", ISNUMBER(VALUE(INDEX(Paste_Here!AL$2:AL$850, MATCH(B472, Paste_Here!A$2:A$850, 0))))), INDEX(Paste_Here!AL$2:AL$850, MATCH(B472, Paste_Here!A$2:A$850, 0)), ""), ""), "")</f>
        <v/>
      </c>
      <c r="AH472" s="66"/>
      <c r="AI472" s="76" t="str">
        <f>IFERROR(IF(B472&lt;&gt;"", IF(AND(INDEX(Paste_Here!AH$2:AH$850, MATCH(B472, Paste_Here!A$2:A$850, 0))&lt;&gt;"", ISNUMBER(VALUE(INDEX(Paste_Here!AH$2:AH$850, MATCH(B472, Paste_Here!A$2:A$850, 0))))), IF(VALUE(INDEX(Paste_Here!AH$2:AH$850, MATCH(B472, Paste_Here!A$2:A$850, 0)))=0, "", INDEX(Paste_Here!AH$2:AH$850, MATCH(B472, Paste_Here!A$2:A$850, 0))), ""), ""), "")</f>
        <v/>
      </c>
      <c r="AJ472" s="66"/>
      <c r="AK472" s="76" t="str">
        <f>IFERROR(IF(B472&lt;&gt;"", IF(AND(INDEX(Paste_Here!N$2:N$850, MATCH(B472, Paste_Here!A$2:A$850, 0))&lt;&gt;"", ISNUMBER(VALUE(INDEX(Paste_Here!N$2:N$850, MATCH(B472, Paste_Here!A$2:A$850, 0))))), INDEX(Paste_Here!N$2:N$850, MATCH(B472, Paste_Here!A$2:A$850, 0)), ""), ""), "")</f>
        <v/>
      </c>
      <c r="AL472" s="66"/>
      <c r="AM472" s="76" t="str">
        <f>IFERROR(IF(B472&lt;&gt;"", IF(AND(INDEX(Paste_Here!O$2:O$850, MATCH(B472, Paste_Here!A$2:A$850, 0))&lt;&gt;"", ISNUMBER(VALUE(INDEX(Paste_Here!O$2:O$850, MATCH(B472, Paste_Here!A$2:A$850, 0))))), INDEX(Paste_Here!O$2:O$850, MATCH(B472, Paste_Here!A$2:A$850, 0)), ""), ""), "")</f>
        <v/>
      </c>
      <c r="AN472" s="66"/>
      <c r="AO472" s="76"/>
      <c r="AP472" s="66"/>
      <c r="AQ472" s="76"/>
      <c r="AR472" s="66"/>
      <c r="AS472" s="76"/>
      <c r="AT472" s="66"/>
      <c r="AU472" s="66"/>
      <c r="AV472" s="76" t="str">
        <f t="shared" si="59"/>
        <v/>
      </c>
      <c r="AW472" s="66"/>
      <c r="AX472" s="76" t="str">
        <f>IFERROR(IF(B472&lt;&gt;"", IF(ISNUMBER(SEARCH("Revealed-Potential (Primary Focus)", LOWER(INDEX(Paste_Here!Z$2:Z$850, MATCH(B472, Paste_Here!A$2:A$850, 0))))), "Rev-Potential: Prim", IF(ISNUMBER(SEARCH("Revealed-Potential (Secondary Focus)", LOWER(INDEX(Paste_Here!Z$2:Z$850, MATCH(B472, Paste_Here!A$2:A$850, 0))))), "Rev-Potential: Sec", IF(ISNUMBER(SEARCH("Monitoring", LOWER(INDEX(Paste_Here!Z$2:Z$850, MATCH(B472, Paste_Here!A$2:A$850, 0))))), "Monitoring", IF(ISNUMBER(SEARCH("At-Promise (Secondary Focus)", LOWER(INDEX(Paste_Here!Z$2:Z$850, MATCH(B472, Paste_Here!A$2:A$850, 0))))), "At-Promise: Sec", IF(ISNUMBER(SEARCH("At-Promise (Primary Focus)", LOWER(INDEX(Paste_Here!Z$2:Z$850, MATCH(B472, Paste_Here!A$2:A$850, 0))))), "At-Promise: Prim", ""))))), ""), "")</f>
        <v/>
      </c>
      <c r="AY472" s="66"/>
      <c r="AZ472" s="76"/>
      <c r="BA472" s="66"/>
      <c r="BB472" s="76"/>
      <c r="BC472" s="66"/>
      <c r="BD472" s="76"/>
      <c r="BE472" s="66"/>
      <c r="BF472" s="76"/>
      <c r="BG472" s="66"/>
      <c r="BH472" s="76"/>
      <c r="BI472" s="66"/>
      <c r="BJ472" s="66"/>
      <c r="BK472" s="76" t="str">
        <f t="shared" si="60"/>
        <v/>
      </c>
      <c r="BL472" s="66"/>
      <c r="BM472" s="76" t="str">
        <f>IFERROR(IF(B472&lt;&gt;"", IF(AND(ISNUMBER(VALUE(SUBSTITUTE(SUBSTITUTE(Paste_Here!R472, "br", "-"), "L", ""))), VALUE(SUBSTITUTE(SUBSTITUTE(Paste_Here!R472, "br", "-"), "L", "")) &gt;= 1095), "Yes", IF(AND(ISNUMBER(VALUE(SUBSTITUTE(SUBSTITUTE(Paste_Here!R472, "br", "-"), "L", ""))), VALUE(SUBSTITUTE(SUBSTITUTE(Paste_Here!R472, "br", "-"), "L", "")) &lt;= 1094), "No", "")), ""), "")</f>
        <v/>
      </c>
      <c r="BN472" s="66"/>
      <c r="BO472" s="76" t="str">
        <f>IFERROR(IF(B472&lt;&gt;"", IF(COUNTIF(INDEX(Paste_Here!Y$2:AB$850, MATCH(B472, Paste_Here!A$2:A$850, 0), 0), "yes") &gt; 0, "Yes", IF(COUNTIF(INDEX(Paste_Here!Y$2:AB$850, MATCH(B472, Paste_Here!A$2:A$850, 0), 0), "no") &gt; 0, "No", "")), ""), "")</f>
        <v/>
      </c>
      <c r="BP472" s="66"/>
      <c r="BQ472" s="76" t="str">
        <f>IFERROR(IF(B472&lt;&gt;"", IF(AND(ISNUMBER(VALUE(SUBSTITUTE(SUBSTITUTE(Paste_Here!U472, "em", "-"), "q", ""))), VALUE(SUBSTITUTE(SUBSTITUTE(Paste_Here!U472, "em", "-"), "q", "")) &gt;= 910), "Yes", IF(AND(ISNUMBER(VALUE(SUBSTITUTE(SUBSTITUTE(Paste_Here!U472, "em", "-"), "q", ""))), VALUE(SUBSTITUTE(SUBSTITUTE(Paste_Here!U472, "em", "-"), "q", "")) &lt;= 909), "No", "")), ""), "")</f>
        <v/>
      </c>
      <c r="BR472" s="66"/>
      <c r="BS472" s="76" t="str">
        <f>IFERROR(IF(B472&lt;&gt;"", IF(AND(INDEX(Paste_Here!X$2:X$850, MATCH(B472, Paste_Here!A$2:A$850, 0))&lt;&gt;"", ISNUMBER(VALUE(INDEX(Paste_Here!X$2:X$850, MATCH(B472, Paste_Here!A$2:A$850, 0))))), INDEX(Paste_Here!X$2:X$850, MATCH(B472, Paste_Here!A$2:A$850, 0)), ""), ""), "")</f>
        <v/>
      </c>
      <c r="BT472" s="66"/>
      <c r="BU472" s="76" t="str">
        <f>IFERROR(IF(B472&lt;&gt;"", IF(ISNUMBER(VALUE(INDEX(Paste_Here!G$2:G$850, MATCH(B472, Paste_Here!A$2:A$850, 0)))), IF(VALUE(INDEX(Paste_Here!G$2:G$850, MATCH(B472, Paste_Here!A$2:A$850, 0)))=0, "No", IF(AND(VALUE(INDEX(Paste_Here!G$2:G$850, MATCH(B472, Paste_Here!A$2:A$850, 0)))&gt;=1, VALUE(INDEX(Paste_Here!G$2:G$850, MATCH(B472, Paste_Here!A$2:A$850, 0)))&lt;=4), VALUE(INDEX(Paste_Here!G$2:G$850, MATCH(B472, Paste_Here!A$2:A$850, 0))), "")), ""), ""), "")</f>
        <v/>
      </c>
      <c r="BV472" s="66"/>
      <c r="BW472" s="76" t="str">
        <f>IFERROR(IF(B472&lt;&gt;"", IF(ISNUMBER(VALUE(INDEX(Paste_Here!H$2:H$850, MATCH(B472, Paste_Here!A$2:A$850, 0)))), IF(VALUE(INDEX(Paste_Here!H$2:H$850, MATCH(B472, Paste_Here!A$2:A$850, 0)))=0, "No", IF(AND(VALUE(INDEX(Paste_Here!H$2:H$850, MATCH(B472, Paste_Here!A$2:A$850, 0)))&gt;=1, VALUE(INDEX(Paste_Here!H$2:H$850, MATCH(B472, Paste_Here!A$2:A$850, 0)))&lt;=4), VALUE(INDEX(Paste_Here!H$2:H$850, MATCH(B472, Paste_Here!A$2:A$850, 0))), "")), ""), ""), "")</f>
        <v/>
      </c>
      <c r="BX472" s="66"/>
      <c r="BY472" s="76"/>
      <c r="BZ472" s="66"/>
      <c r="CA472" s="76"/>
      <c r="CB472" s="66"/>
      <c r="CC472" s="66"/>
      <c r="CD472" s="76" t="str">
        <f t="shared" si="61"/>
        <v/>
      </c>
      <c r="CE472" s="66"/>
      <c r="CF472" s="76" t="str">
        <f>IFERROR(IF(B472&lt;&gt;"", IF(AND(INDEX(Paste_Here!P$2:P$850, MATCH(B472, Paste_Here!A$2:A$850, 0))&lt;&gt;"", ISNUMBER(VALUE(INDEX(Paste_Here!P$2:P$850, MATCH(B472, Paste_Here!A$2:A$850, 0))))), INDEX(Paste_Here!P$2:P$850, MATCH(B472, Paste_Here!A$2:A$850, 0)), ""), ""), "")</f>
        <v/>
      </c>
      <c r="CG472" s="66"/>
      <c r="CH472" s="76" t="str">
        <f>IFERROR(IF(B472&lt;&gt;"", IF(ISNUMBER(SEARCH("highrisk", LOWER(INDEX(Paste_Here!Q$2:Q$850, MATCH(B472, Paste_Here!A$2:A$850, 0))))), "High Risk", IF(ISNUMBER(SEARCH("lowrisk", LOWER(INDEX(Paste_Here!Q$2:Q$850, MATCH(B472, Paste_Here!A$2:A$850, 0))))), "Low Risk", IF(ISNUMBER(SEARCH("somerisk", LOWER(INDEX(Paste_Here!Q$2:Q$850, MATCH(B472, Paste_Here!A$2:A$850, 0))))), "Some Risk", ""))), ""), "")</f>
        <v/>
      </c>
      <c r="CI472" s="66"/>
      <c r="CJ472" s="76" t="str">
        <f>IFERROR(IF(B472&lt;&gt;"", IF(AND(INDEX(Paste_Here!AA$2:AA$850, MATCH(B472, Paste_Here!A$2:A$850, 0))&lt;&gt;"", ISNUMBER(VALUE(INDEX(Paste_Here!AA$2:AA$850, MATCH(B472, Paste_Here!A$2:A$850, 0))))), INDEX(Paste_Here!AA$2:AA$850, MATCH(B472, Paste_Here!A$2:A$850, 0)), ""), ""), "")</f>
        <v/>
      </c>
      <c r="CK472" s="66"/>
      <c r="CL472" s="76" t="str">
        <f>IFERROR(IF(B472&lt;&gt;"", IF(LOWER(INDEX(Paste_Here!AB$2:AB$850, MATCH(B472, Paste_Here!A$2:A$850, 0)))="approaching expectations", "Approaching", IF(LOWER(INDEX(Paste_Here!AB$2:AB$850, MATCH(B472, Paste_Here!A$2:A$850, 0)))="met expectations", "Met", IF(LOWER(INDEX(Paste_Here!AB$2:AB$850, MATCH(B472, Paste_Here!A$2:A$850, 0)))="exceeded expectations", "Exceeded", IF(LOWER(INDEX(Paste_Here!AB$2:AB$850, MATCH(B472, Paste_Here!A$2:A$850, 0)))="below expectations", "Below", "")))), ""), "")</f>
        <v/>
      </c>
      <c r="CM472" s="66"/>
      <c r="CN472" s="76" t="str">
        <f>IFERROR(IF(B472&lt;&gt;"", IF(AND(INDEX(Paste_Here!AC$2:AC$850, MATCH(B472, Paste_Here!A$2:A$850, 0))&lt;&gt;"", ISNUMBER(VALUE(INDEX(Paste_Here!AC$2:AC$850, MATCH(B472, Paste_Here!A$2:A$850, 0))))), INDEX(Paste_Here!AC$2:AC$850, MATCH(B472, Paste_Here!A$2:A$850, 0)), ""), ""), "")</f>
        <v/>
      </c>
      <c r="CO472" s="66"/>
      <c r="CP472" s="76"/>
      <c r="CQ472" s="66"/>
      <c r="CR472" s="76"/>
      <c r="CS472" s="66"/>
      <c r="CT472" s="76"/>
      <c r="CU472" s="66"/>
      <c r="CV472" s="76"/>
      <c r="CW472" s="66"/>
      <c r="CX472" s="76"/>
      <c r="CY472" s="66"/>
      <c r="CZ472" s="66"/>
      <c r="DA472" s="76" t="str">
        <f t="shared" si="62"/>
        <v/>
      </c>
      <c r="DB472" s="66"/>
      <c r="DC472" s="76" t="str">
        <f>IFERROR(IF(B472&lt;&gt;"", IF(AND(INDEX(Paste_Here!V$2:V$850, MATCH(B472, Paste_Here!A$2:A$850, 0))&lt;&gt;"", ISNUMBER(VALUE(INDEX(Paste_Here!V$2:V$850, MATCH(B472, Paste_Here!A$2:A$850, 0))))), INDEX(Paste_Here!V$2:V$850, MATCH(B472, Paste_Here!A$2:A$850, 0)), ""), ""), "")</f>
        <v/>
      </c>
      <c r="DD472" s="66"/>
      <c r="DE472" s="76" t="str">
        <f>IFERROR(IF(B472&lt;&gt;"", IF(ISNUMBER(SEARCH("highrisk", LOWER(INDEX(Paste_Here!W$2:W$850, MATCH(B472, Paste_Here!A$2:A$850, 0))))), "High Risk", IF(ISNUMBER(SEARCH("lowrisk", LOWER(INDEX(Paste_Here!W$2:W$850, MATCH(B472, Paste_Here!A$2:A$850, 0))))), "Low Risk", IF(ISNUMBER(SEARCH("somerisk", LOWER(INDEX(Paste_Here!W$2:W$850, MATCH(B472, Paste_Here!A$2:A$850, 0))))), "Some Risk", ""))), ""), "")</f>
        <v/>
      </c>
      <c r="DF472" s="66"/>
      <c r="DG472" s="76" t="str">
        <f>IFERROR(IF(B472&lt;&gt;"", IF(AND(INDEX(Paste_Here!S$2:S$850, MATCH(B472, Paste_Here!A$2:A$850, 0))&lt;&gt;"", ISNUMBER(VALUE(INDEX(Paste_Here!S$2:S$850, MATCH(B472, Paste_Here!A$2:A$850, 0))))), INDEX(Paste_Here!S$2:S$850, MATCH(B472, Paste_Here!A$2:A$850, 0)), ""), ""), "")</f>
        <v/>
      </c>
      <c r="DH472" s="66"/>
      <c r="DI472" s="76" t="str">
        <f>IFERROR(IF(B472&lt;&gt;"", IF(ISNUMBER(SEARCH("highrisk", LOWER(INDEX(Paste_Here!T$2:T$850, MATCH(B472, Paste_Here!A$2:A$850, 0))))), "High Risk", IF(ISNUMBER(SEARCH("lowrisk", LOWER(INDEX(Paste_Here!T$2:T$850, MATCH(B472, Paste_Here!A$2:A$850, 0))))), "Low Risk", IF(ISNUMBER(SEARCH("somerisk", LOWER(INDEX(Paste_Here!T$2:T$850, MATCH(B472, Paste_Here!A$2:A$850, 0))))), "Some Risk", ""))), ""), "")</f>
        <v/>
      </c>
      <c r="DJ472" s="66"/>
      <c r="DK472" s="76" t="str">
        <f>IFERROR(IF(B472&lt;&gt;"", IF(AND(INDEX(Paste_Here!AD$2:AD$850, MATCH(B472, Paste_Here!A$2:A$850, 0))&lt;&gt;"", ISNUMBER(VALUE(INDEX(Paste_Here!AD$2:AD$850, MATCH(B472, Paste_Here!A$2:A$850, 0))))), INDEX(Paste_Here!AD$2:AD$850, MATCH(B472, Paste_Here!A$2:A$850, 0)), ""), ""), "")</f>
        <v/>
      </c>
      <c r="DL472" s="66"/>
      <c r="DM472" s="76" t="str">
        <f>IFERROR(IF(B472&lt;&gt;"", IF(LOWER(INDEX(Paste_Here!AE$2:AE$850, MATCH(B472, Paste_Here!A$2:A$850, 0)))="approaching expectations", "Approaching", IF(LOWER(INDEX(Paste_Here!AE$2:AE$850, MATCH(B472, Paste_Here!A$2:A$850, 0)))="met expectations", "Met", IF(LOWER(INDEX(Paste_Here!AE$2:AE$850, MATCH(B472, Paste_Here!A$2:A$850, 0)))="exceeded expectations", "Exceeded", IF(LOWER(INDEX(Paste_Here!AE$2:AE$850, MATCH(B472, Paste_Here!A$2:A$850, 0)))="below expectations", "Below", "")))), ""), "")</f>
        <v/>
      </c>
      <c r="DN472" s="66"/>
      <c r="DO472" s="76"/>
      <c r="DP472" s="66"/>
      <c r="DQ472" s="76"/>
      <c r="DR472" s="66"/>
      <c r="DS472" s="76"/>
      <c r="DT472" s="66"/>
      <c r="DU472" s="76"/>
      <c r="DV472" s="66"/>
      <c r="DW472" s="66"/>
      <c r="DX472" s="76" t="str">
        <f t="shared" si="63"/>
        <v/>
      </c>
      <c r="DY472" s="66"/>
      <c r="DZ472" s="76"/>
      <c r="EA472" s="66"/>
      <c r="EB472" s="76"/>
      <c r="EC472" s="66"/>
      <c r="ED472" s="76" t="str">
        <f>IFERROR(IF(B472&lt;&gt;"", IF(AND(INDEX(Paste_Here!AF$2:AF$850, MATCH(B472, Paste_Here!A$2:A$850, 0))&lt;&gt;"", ISNUMBER(VALUE(INDEX(Paste_Here!AF$2:AF$850, MATCH(B472, Paste_Here!A$2:A$850, 0))))), INDEX(Paste_Here!AF$2:AF$850, MATCH(B472, Paste_Here!A$2:A$850, 0)), ""), ""), "")</f>
        <v/>
      </c>
      <c r="EE472" s="66"/>
      <c r="EF472" s="76"/>
      <c r="EG472" s="66"/>
      <c r="EH472" s="76"/>
      <c r="EI472" s="66"/>
      <c r="EJ472" s="76" t="str">
        <f>IFERROR(IF(B472&lt;&gt;"", IF(AND(INDEX(Paste_Here!AG$2:AG$850, MATCH(B472, Paste_Here!A$2:A$850, 0))&lt;&gt;"", ISNUMBER(VALUE(INDEX(Paste_Here!AG$2:AG$850, MATCH(B472, Paste_Here!A$2:A$850, 0))))), INDEX(Paste_Here!AG$2:AG$850, MATCH(B472, Paste_Here!A$2:A$850, 0)), ""), ""), "")</f>
        <v/>
      </c>
      <c r="EK472" s="66"/>
      <c r="EL472" s="76"/>
      <c r="EM472" s="66"/>
      <c r="EN472" s="76"/>
      <c r="EO472" s="66"/>
      <c r="EP472" s="76"/>
      <c r="EQ472" s="66"/>
      <c r="ER472" s="76"/>
      <c r="ES472" s="66"/>
      <c r="ET472" s="66"/>
      <c r="EU472" s="76"/>
      <c r="EV472" s="66"/>
      <c r="EW472" s="76"/>
      <c r="EX472" s="66"/>
      <c r="EY472" s="76"/>
      <c r="EZ472" s="66"/>
      <c r="FA472" s="76"/>
      <c r="FB472" s="66"/>
      <c r="FC472" s="76"/>
      <c r="FD472" s="66"/>
      <c r="FE472" s="76"/>
      <c r="FF472" s="66"/>
      <c r="FG472" s="76"/>
      <c r="FH472" s="66"/>
      <c r="FI472" s="76"/>
      <c r="FJ472" s="66"/>
      <c r="FK472" s="76"/>
      <c r="FL472" s="66"/>
      <c r="FM472" s="76"/>
      <c r="FN472" s="66"/>
      <c r="FO472" s="76"/>
      <c r="FP472" s="66"/>
      <c r="FQ472" s="76"/>
      <c r="FR472" s="66"/>
      <c r="FS472" s="76"/>
      <c r="FT472" s="66"/>
      <c r="FU472" s="76"/>
      <c r="FV472" s="66"/>
      <c r="FW472" s="76"/>
      <c r="FX472" s="66"/>
      <c r="FY472" s="76"/>
      <c r="FZ472" s="66"/>
      <c r="GA472" s="76"/>
      <c r="GB472" s="66"/>
      <c r="GC472" s="76"/>
      <c r="GD472" s="66"/>
      <c r="GE472" s="76"/>
      <c r="GF472" s="66"/>
      <c r="GG472" s="76"/>
      <c r="GH472" s="66"/>
      <c r="GI472" s="76"/>
      <c r="GJ472" s="66"/>
      <c r="GK472" s="76"/>
      <c r="GL472" s="66"/>
      <c r="GM472" s="76"/>
      <c r="GN472" s="66"/>
      <c r="GO472" s="76"/>
      <c r="GP472" s="66"/>
      <c r="GQ472" s="76"/>
      <c r="GR472" s="66"/>
      <c r="GS472" s="76"/>
      <c r="GT472" s="66"/>
      <c r="GU472" s="76"/>
      <c r="GV472" s="66"/>
      <c r="GW472" s="76"/>
      <c r="GX472" s="66"/>
      <c r="GY472" s="76"/>
      <c r="GZ472" s="66"/>
      <c r="HA472" s="76"/>
      <c r="HB472" s="66"/>
      <c r="HC472" s="76"/>
      <c r="HD472" s="66"/>
      <c r="HE472" s="76"/>
      <c r="HF472" s="66"/>
      <c r="HG472" s="76"/>
      <c r="HH472" s="66"/>
      <c r="HI472" s="76"/>
      <c r="HJ472" s="66"/>
      <c r="HK472" s="76"/>
      <c r="HL472" s="66"/>
      <c r="HM472" s="76"/>
      <c r="HN472" s="66"/>
      <c r="HO472" s="76"/>
      <c r="HP472" s="66"/>
      <c r="HQ472" s="76"/>
      <c r="HR472" s="66"/>
      <c r="HS472" s="76"/>
      <c r="HT472" s="66"/>
      <c r="HU472" s="76"/>
      <c r="HV472" s="66"/>
      <c r="HW472" s="76"/>
      <c r="HX472" s="66"/>
      <c r="HY472" s="76"/>
      <c r="HZ472" s="66"/>
      <c r="IA472" s="76"/>
      <c r="IB472" s="66"/>
      <c r="IC472" s="76"/>
      <c r="ID472" s="66"/>
      <c r="IE472" s="76"/>
      <c r="IF472" s="66"/>
      <c r="IG472" s="76"/>
      <c r="IH472" s="66"/>
      <c r="II472" s="76"/>
      <c r="IJ472" s="66"/>
      <c r="IK472" s="76"/>
      <c r="IL472" s="66"/>
      <c r="IM472" s="76"/>
      <c r="IN472" s="66"/>
      <c r="IO472" s="76"/>
      <c r="IP472" s="66"/>
      <c r="IQ472" s="76"/>
      <c r="IR472" s="66"/>
      <c r="IS472" s="76"/>
      <c r="IT472" s="66"/>
      <c r="IU472" s="76"/>
      <c r="IV472" s="66"/>
      <c r="IW472" s="76"/>
      <c r="IX472" s="66"/>
      <c r="IY472" s="76"/>
      <c r="IZ472" s="66"/>
      <c r="JA472" s="76"/>
      <c r="JB472" s="66"/>
      <c r="JC472" s="76"/>
      <c r="JD472" s="66"/>
      <c r="JE472" s="76"/>
      <c r="JF472" s="66"/>
      <c r="JG472" s="76"/>
      <c r="JH472" s="66"/>
      <c r="JI472" s="76"/>
      <c r="JJ472" s="66"/>
      <c r="JK472" s="76"/>
      <c r="JL472" s="66"/>
      <c r="JM472" s="76"/>
      <c r="JN472" s="66"/>
      <c r="JO472" s="76"/>
      <c r="JP472" s="66"/>
      <c r="JQ472" s="76"/>
      <c r="JR472" s="66"/>
      <c r="JS472" s="76"/>
      <c r="JT472" s="66"/>
      <c r="JU472" s="76"/>
      <c r="JV472" s="66"/>
      <c r="JW472" s="76"/>
      <c r="JX472" s="66"/>
      <c r="JY472" s="76"/>
      <c r="JZ472" s="66"/>
      <c r="KA472" s="76"/>
      <c r="KB472" s="66"/>
      <c r="KC472" s="76"/>
      <c r="KD472" s="66"/>
      <c r="KE472" s="76"/>
      <c r="KF472" s="66"/>
      <c r="KG472" s="76"/>
      <c r="KH472" s="66"/>
      <c r="KI472" s="76"/>
      <c r="KJ472" s="66"/>
      <c r="KK472" s="76"/>
      <c r="KL472" s="66"/>
      <c r="KM472" s="76"/>
      <c r="KN472" s="66"/>
      <c r="KO472" s="76"/>
      <c r="KP472" s="66"/>
      <c r="KQ472" s="76"/>
      <c r="KR472" s="66"/>
      <c r="KS472" s="76"/>
      <c r="KT472" s="66"/>
      <c r="KU472" s="76"/>
      <c r="KV472" s="66"/>
      <c r="KW472" s="76"/>
      <c r="KX472" s="66"/>
      <c r="KY472" s="76"/>
      <c r="KZ472" s="66"/>
      <c r="LA472" s="76"/>
      <c r="LB472" s="66"/>
      <c r="LC472" s="76"/>
      <c r="LD472" s="66"/>
      <c r="LE472" s="76"/>
      <c r="LF472" s="66"/>
      <c r="LG472" s="76"/>
      <c r="LH472" s="66"/>
      <c r="LI472" s="76"/>
      <c r="LJ472" s="66"/>
      <c r="LK472" s="76"/>
      <c r="LL472" s="66"/>
      <c r="LM472" s="76"/>
      <c r="LN472" s="66"/>
      <c r="LO472" s="76"/>
      <c r="LP472" s="66"/>
      <c r="LQ472" s="76"/>
      <c r="LR472" s="66"/>
      <c r="LS472" s="76"/>
      <c r="LT472" s="66"/>
      <c r="LU472" s="76"/>
      <c r="LV472" s="66"/>
      <c r="LW472" s="76"/>
      <c r="LX472" s="66"/>
      <c r="LY472" s="76"/>
      <c r="LZ472" s="66"/>
      <c r="MA472" s="76"/>
      <c r="MB472" s="66"/>
      <c r="MC472" s="76"/>
      <c r="MD472" s="66"/>
      <c r="MG472" s="1" t="str" cm="1">
        <f t="array" ref="MG472">IFERROR(INDEX(Paste_Here!$B$2:$B$850, MATCH(0, COUNTIF(MG$4:MG471, Paste_Here!$B$2:$B$850) + IF(Paste_Here!$B$2:$B$850="", 1, 0), 0)), "")</f>
        <v/>
      </c>
      <c r="MH472" s="1" t="str">
        <f>IF(MG472&lt;&gt;"", INDEX(Paste_Here!$A$2:$A$850, MATCH(MG472, Paste_Here!$B$2:$B$850, 0)), "")</f>
        <v/>
      </c>
      <c r="MI472" s="1" t="str">
        <f t="shared" si="64"/>
        <v/>
      </c>
      <c r="MJ472" s="1" t="str" cm="1">
        <f t="array" ref="MJ472">IFERROR(INDEX($MI$5:$MI$850, MATCH(SMALL(IF($MI$5:$MI$850&lt;&gt;"", COUNTIF($MI$5:$MI$850, "&lt;"&amp;$MI$5:$MI$850)+1), ROW()-ROW($MJ$5)+1), COUNTIF($MI$5:$MI$850, "&lt;"&amp;$MI$5:$MI$850)+1, 0)), "")</f>
        <v/>
      </c>
    </row>
    <row r="473" spans="1:348">
      <c r="A473" s="66"/>
      <c r="B473" s="76" t="str">
        <f t="shared" si="57"/>
        <v/>
      </c>
      <c r="C473" s="66"/>
      <c r="D473" s="76" t="str">
        <f>IFERROR(IF(B473&lt;&gt;"", IF(AND(INDEX(Paste_Here!B$2:B$850, MATCH(B473, Paste_Here!A$2:A$850, 0))&lt;&gt;"", ISNUMBER(VALUE(INDEX(Paste_Here!B$2:B$850, MATCH(B473, Paste_Here!A$2:A$850, 0))))), INDEX(Paste_Here!B$2:B$850, MATCH(B473, Paste_Here!A$2:A$850, 0)), ""), ""), "")</f>
        <v/>
      </c>
      <c r="E473" s="66"/>
      <c r="F473" s="76" t="str">
        <f>IFERROR(IF(B473&lt;&gt;"", IF(ISTEXT(INDEX(Paste_Here!K$2:K$850, MATCH(B473, Paste_Here!A$2:A$850, 0))), INDEX(Paste_Here!K$2:K$850, MATCH(B473, Paste_Here!A$2:A$850, 0)), ""), ""), "")</f>
        <v/>
      </c>
      <c r="G473" s="66"/>
      <c r="H473" s="76" t="str">
        <f>IFERROR(IF(B473&lt;&gt;"", IF(ISTEXT(INDEX(Paste_Here!C$2:C$850, MATCH(B473, Paste_Here!A$2:A$850, 0))), INDEX(Paste_Here!C$2:C$850, MATCH(B473, Paste_Here!A$2:A$850, 0)), ""), ""), "")</f>
        <v/>
      </c>
      <c r="I473" s="66"/>
      <c r="J473" s="76" t="str">
        <f>IFERROR(IF(B473&lt;&gt;"", IF(ISNUMBER(SEARCH("s", LOWER(INDEX(Paste_Here!M$2:M$850, MATCH(B473, Paste_Here!A$2:A$850, 0))))), "Yes", IF(INDEX(Paste_Here!M$2:M$850, MATCH(B473, Paste_Here!A$2:A$850, 0))&lt;&gt;"", "No", "")), ""), "")</f>
        <v/>
      </c>
      <c r="K473" s="66"/>
      <c r="L473" s="76" t="str">
        <f>IFERROR(IF(B473&lt;&gt;"", IF(ISNUMBER(SEARCH("yes", LOWER(INDEX(Paste_Here!E$2:E$850, MATCH(B473, Paste_Here!A$2:A$850, 0))))), "Yes", IF(ISNUMBER(SEARCH("no", LOWER(INDEX(Paste_Here!E$2:E$850, MATCH(B473, Paste_Here!A$2:A$850, 0))))), "No", "")), ""), "")</f>
        <v/>
      </c>
      <c r="M473" s="66"/>
      <c r="N473" s="76" t="str">
        <f>IFERROR(IF(B473&lt;&gt;"", IF(ISNUMBER(SEARCH("yes", LOWER(INDEX(Paste_Here!F$2:F$850, MATCH(B473, Paste_Here!A$2:A$850, 0))))), "Yes", IF(ISNUMBER(SEARCH("no", LOWER(INDEX(Paste_Here!F$2:F$850, MATCH(B473, Paste_Here!A$2:A$850, 0))))), "No", "")), ""), "")</f>
        <v/>
      </c>
      <c r="O473" s="66"/>
      <c r="P473" s="76" t="str">
        <f>IFERROR(IF(B473&lt;&gt;"", IF(ISNUMBER(SEARCH("yes", LOWER(INDEX(Paste_Here!L$2:L$850, MATCH(B473, Paste_Here!A$2:A$850, 0))))), "Yes", IF(ISNUMBER(SEARCH("no", LOWER(INDEX(Paste_Here!L$2:L$850, MATCH(B473, Paste_Here!A$2:A$850, 0))))), "No", "")), ""), "")</f>
        <v/>
      </c>
      <c r="Q473" s="66"/>
      <c r="R473" s="76" t="str">
        <f>IFERROR(IF(B473&lt;&gt;"", IF(ISNUMBER(SEARCH("transitional 2", LOWER(INDEX(Paste_Here!D$2:D$850, MATCH(B473, Paste_Here!A$2:A$850, 0))))), "T2", IF(ISNUMBER(SEARCH("transitional 1", LOWER(INDEX(Paste_Here!D$2:D$850, MATCH(B473, Paste_Here!A$2:A$850, 0))))), "T1", IF(ISNUMBER(SEARCH("waived ell services", LOWER(INDEX(Paste_Here!D$2:D$850, MATCH(B473, Paste_Here!A$2:A$850, 0))))), "W", IF(ISNUMBER(SEARCH("english language learner", LOWER(INDEX(Paste_Here!D$2:D$850, MATCH(B473, Paste_Here!A$2:A$850, 0))))), "L", "")))), ""), "")</f>
        <v/>
      </c>
      <c r="S473" s="66"/>
      <c r="T473" s="76" t="str">
        <f>IFERROR(IF(B473&lt;&gt;"", IF(ISNUMBER(SEARCH("yes", LOWER(INDEX(Paste_Here!I$2:I$850, MATCH(B473, Paste_Here!A$2:A$850, 0))))), "Yes", IF(ISNUMBER(SEARCH("no", LOWER(INDEX(Paste_Here!I$2:I$850, MATCH(B473, Paste_Here!A$2:A$850, 0))))), "No", "")), ""), "")</f>
        <v/>
      </c>
      <c r="U473" s="66"/>
      <c r="V473" s="76" t="str">
        <f>IFERROR(IF(B473&lt;&gt;"", IF(ISTEXT(INDEX(Paste_Here!J$2:J$850, MATCH(B473, Paste_Here!A$2:A$850, 0))), VALUE(INDEX(Paste_Here!J$2:J$850, MATCH(B473, Paste_Here!A$2:A$850, 0))), ""), ""), "")</f>
        <v/>
      </c>
      <c r="W473" s="66"/>
      <c r="X473" s="66"/>
      <c r="Y473" s="76" t="str">
        <f t="shared" si="58"/>
        <v/>
      </c>
      <c r="Z473" s="66"/>
      <c r="AA473" s="76" t="str">
        <f>IFERROR(IF(B473&lt;&gt;"", IF(AND(INDEX(Paste_Here!AI$2:AI$850, MATCH(B473, Paste_Here!A$2:A$850, 0))&lt;&gt;"", ISNUMBER(VALUE(INDEX(Paste_Here!AI$2:AI$850, MATCH(B473, Paste_Here!A$2:A$850, 0))))), INDEX(Paste_Here!AI$2:AI$850, MATCH(B473, Paste_Here!A$2:A$850, 0)), ""), ""), "")</f>
        <v/>
      </c>
      <c r="AB473" s="66"/>
      <c r="AC473" s="76" t="str">
        <f>IFERROR(IF(B473&lt;&gt;"", IF(AND(INDEX(Paste_Here!AJ$2:AJ$850, MATCH(B473, Paste_Here!A$2:A$850, 0))&lt;&gt;"", ISNUMBER(VALUE(INDEX(Paste_Here!AJ$2:AJ$850, MATCH(B473, Paste_Here!A$2:A$850, 0))))), INDEX(Paste_Here!AJ$2:AJ$850, MATCH(B473, Paste_Here!A$2:A$850, 0)), ""), ""), "")</f>
        <v/>
      </c>
      <c r="AD473" s="66"/>
      <c r="AE473" s="76" t="str">
        <f>IFERROR(IF(B473&lt;&gt;"", IF(AND(INDEX(Paste_Here!AK$2:AK$850, MATCH(B473, Paste_Here!A$2:A$850, 0))&lt;&gt;"", ISNUMBER(VALUE(INDEX(Paste_Here!AK$2:AK$850, MATCH(B473, Paste_Here!A$2:A$850, 0))))), INDEX(Paste_Here!AK$2:AK$850, MATCH(B473, Paste_Here!A$2:A$850, 0)), ""), ""), "")</f>
        <v/>
      </c>
      <c r="AF473" s="66"/>
      <c r="AG473" s="76" t="str">
        <f>IFERROR(IF(B473&lt;&gt;"", IF(AND(INDEX(Paste_Here!AL$2:AL$850, MATCH(B473, Paste_Here!A$2:A$850, 0))&lt;&gt;"", ISNUMBER(VALUE(INDEX(Paste_Here!AL$2:AL$850, MATCH(B473, Paste_Here!A$2:A$850, 0))))), INDEX(Paste_Here!AL$2:AL$850, MATCH(B473, Paste_Here!A$2:A$850, 0)), ""), ""), "")</f>
        <v/>
      </c>
      <c r="AH473" s="66"/>
      <c r="AI473" s="76" t="str">
        <f>IFERROR(IF(B473&lt;&gt;"", IF(AND(INDEX(Paste_Here!AH$2:AH$850, MATCH(B473, Paste_Here!A$2:A$850, 0))&lt;&gt;"", ISNUMBER(VALUE(INDEX(Paste_Here!AH$2:AH$850, MATCH(B473, Paste_Here!A$2:A$850, 0))))), IF(VALUE(INDEX(Paste_Here!AH$2:AH$850, MATCH(B473, Paste_Here!A$2:A$850, 0)))=0, "", INDEX(Paste_Here!AH$2:AH$850, MATCH(B473, Paste_Here!A$2:A$850, 0))), ""), ""), "")</f>
        <v/>
      </c>
      <c r="AJ473" s="66"/>
      <c r="AK473" s="76" t="str">
        <f>IFERROR(IF(B473&lt;&gt;"", IF(AND(INDEX(Paste_Here!N$2:N$850, MATCH(B473, Paste_Here!A$2:A$850, 0))&lt;&gt;"", ISNUMBER(VALUE(INDEX(Paste_Here!N$2:N$850, MATCH(B473, Paste_Here!A$2:A$850, 0))))), INDEX(Paste_Here!N$2:N$850, MATCH(B473, Paste_Here!A$2:A$850, 0)), ""), ""), "")</f>
        <v/>
      </c>
      <c r="AL473" s="66"/>
      <c r="AM473" s="76" t="str">
        <f>IFERROR(IF(B473&lt;&gt;"", IF(AND(INDEX(Paste_Here!O$2:O$850, MATCH(B473, Paste_Here!A$2:A$850, 0))&lt;&gt;"", ISNUMBER(VALUE(INDEX(Paste_Here!O$2:O$850, MATCH(B473, Paste_Here!A$2:A$850, 0))))), INDEX(Paste_Here!O$2:O$850, MATCH(B473, Paste_Here!A$2:A$850, 0)), ""), ""), "")</f>
        <v/>
      </c>
      <c r="AN473" s="66"/>
      <c r="AO473" s="76"/>
      <c r="AP473" s="66"/>
      <c r="AQ473" s="76"/>
      <c r="AR473" s="66"/>
      <c r="AS473" s="76"/>
      <c r="AT473" s="66"/>
      <c r="AU473" s="66"/>
      <c r="AV473" s="76" t="str">
        <f t="shared" si="59"/>
        <v/>
      </c>
      <c r="AW473" s="66"/>
      <c r="AX473" s="76" t="str">
        <f>IFERROR(IF(B473&lt;&gt;"", IF(ISNUMBER(SEARCH("Revealed-Potential (Primary Focus)", LOWER(INDEX(Paste_Here!Z$2:Z$850, MATCH(B473, Paste_Here!A$2:A$850, 0))))), "Rev-Potential: Prim", IF(ISNUMBER(SEARCH("Revealed-Potential (Secondary Focus)", LOWER(INDEX(Paste_Here!Z$2:Z$850, MATCH(B473, Paste_Here!A$2:A$850, 0))))), "Rev-Potential: Sec", IF(ISNUMBER(SEARCH("Monitoring", LOWER(INDEX(Paste_Here!Z$2:Z$850, MATCH(B473, Paste_Here!A$2:A$850, 0))))), "Monitoring", IF(ISNUMBER(SEARCH("At-Promise (Secondary Focus)", LOWER(INDEX(Paste_Here!Z$2:Z$850, MATCH(B473, Paste_Here!A$2:A$850, 0))))), "At-Promise: Sec", IF(ISNUMBER(SEARCH("At-Promise (Primary Focus)", LOWER(INDEX(Paste_Here!Z$2:Z$850, MATCH(B473, Paste_Here!A$2:A$850, 0))))), "At-Promise: Prim", ""))))), ""), "")</f>
        <v/>
      </c>
      <c r="AY473" s="66"/>
      <c r="AZ473" s="76"/>
      <c r="BA473" s="66"/>
      <c r="BB473" s="76"/>
      <c r="BC473" s="66"/>
      <c r="BD473" s="76"/>
      <c r="BE473" s="66"/>
      <c r="BF473" s="76"/>
      <c r="BG473" s="66"/>
      <c r="BH473" s="76"/>
      <c r="BI473" s="66"/>
      <c r="BJ473" s="66"/>
      <c r="BK473" s="76" t="str">
        <f t="shared" si="60"/>
        <v/>
      </c>
      <c r="BL473" s="66"/>
      <c r="BM473" s="76" t="str">
        <f>IFERROR(IF(B473&lt;&gt;"", IF(AND(ISNUMBER(VALUE(SUBSTITUTE(SUBSTITUTE(Paste_Here!R473, "br", "-"), "L", ""))), VALUE(SUBSTITUTE(SUBSTITUTE(Paste_Here!R473, "br", "-"), "L", "")) &gt;= 1095), "Yes", IF(AND(ISNUMBER(VALUE(SUBSTITUTE(SUBSTITUTE(Paste_Here!R473, "br", "-"), "L", ""))), VALUE(SUBSTITUTE(SUBSTITUTE(Paste_Here!R473, "br", "-"), "L", "")) &lt;= 1094), "No", "")), ""), "")</f>
        <v/>
      </c>
      <c r="BN473" s="66"/>
      <c r="BO473" s="76" t="str">
        <f>IFERROR(IF(B473&lt;&gt;"", IF(COUNTIF(INDEX(Paste_Here!Y$2:AB$850, MATCH(B473, Paste_Here!A$2:A$850, 0), 0), "yes") &gt; 0, "Yes", IF(COUNTIF(INDEX(Paste_Here!Y$2:AB$850, MATCH(B473, Paste_Here!A$2:A$850, 0), 0), "no") &gt; 0, "No", "")), ""), "")</f>
        <v/>
      </c>
      <c r="BP473" s="66"/>
      <c r="BQ473" s="76" t="str">
        <f>IFERROR(IF(B473&lt;&gt;"", IF(AND(ISNUMBER(VALUE(SUBSTITUTE(SUBSTITUTE(Paste_Here!U473, "em", "-"), "q", ""))), VALUE(SUBSTITUTE(SUBSTITUTE(Paste_Here!U473, "em", "-"), "q", "")) &gt;= 910), "Yes", IF(AND(ISNUMBER(VALUE(SUBSTITUTE(SUBSTITUTE(Paste_Here!U473, "em", "-"), "q", ""))), VALUE(SUBSTITUTE(SUBSTITUTE(Paste_Here!U473, "em", "-"), "q", "")) &lt;= 909), "No", "")), ""), "")</f>
        <v/>
      </c>
      <c r="BR473" s="66"/>
      <c r="BS473" s="76" t="str">
        <f>IFERROR(IF(B473&lt;&gt;"", IF(AND(INDEX(Paste_Here!X$2:X$850, MATCH(B473, Paste_Here!A$2:A$850, 0))&lt;&gt;"", ISNUMBER(VALUE(INDEX(Paste_Here!X$2:X$850, MATCH(B473, Paste_Here!A$2:A$850, 0))))), INDEX(Paste_Here!X$2:X$850, MATCH(B473, Paste_Here!A$2:A$850, 0)), ""), ""), "")</f>
        <v/>
      </c>
      <c r="BT473" s="66"/>
      <c r="BU473" s="76" t="str">
        <f>IFERROR(IF(B473&lt;&gt;"", IF(ISNUMBER(VALUE(INDEX(Paste_Here!G$2:G$850, MATCH(B473, Paste_Here!A$2:A$850, 0)))), IF(VALUE(INDEX(Paste_Here!G$2:G$850, MATCH(B473, Paste_Here!A$2:A$850, 0)))=0, "No", IF(AND(VALUE(INDEX(Paste_Here!G$2:G$850, MATCH(B473, Paste_Here!A$2:A$850, 0)))&gt;=1, VALUE(INDEX(Paste_Here!G$2:G$850, MATCH(B473, Paste_Here!A$2:A$850, 0)))&lt;=4), VALUE(INDEX(Paste_Here!G$2:G$850, MATCH(B473, Paste_Here!A$2:A$850, 0))), "")), ""), ""), "")</f>
        <v/>
      </c>
      <c r="BV473" s="66"/>
      <c r="BW473" s="76" t="str">
        <f>IFERROR(IF(B473&lt;&gt;"", IF(ISNUMBER(VALUE(INDEX(Paste_Here!H$2:H$850, MATCH(B473, Paste_Here!A$2:A$850, 0)))), IF(VALUE(INDEX(Paste_Here!H$2:H$850, MATCH(B473, Paste_Here!A$2:A$850, 0)))=0, "No", IF(AND(VALUE(INDEX(Paste_Here!H$2:H$850, MATCH(B473, Paste_Here!A$2:A$850, 0)))&gt;=1, VALUE(INDEX(Paste_Here!H$2:H$850, MATCH(B473, Paste_Here!A$2:A$850, 0)))&lt;=4), VALUE(INDEX(Paste_Here!H$2:H$850, MATCH(B473, Paste_Here!A$2:A$850, 0))), "")), ""), ""), "")</f>
        <v/>
      </c>
      <c r="BX473" s="66"/>
      <c r="BY473" s="76"/>
      <c r="BZ473" s="66"/>
      <c r="CA473" s="76"/>
      <c r="CB473" s="66"/>
      <c r="CC473" s="66"/>
      <c r="CD473" s="76" t="str">
        <f t="shared" si="61"/>
        <v/>
      </c>
      <c r="CE473" s="66"/>
      <c r="CF473" s="76" t="str">
        <f>IFERROR(IF(B473&lt;&gt;"", IF(AND(INDEX(Paste_Here!P$2:P$850, MATCH(B473, Paste_Here!A$2:A$850, 0))&lt;&gt;"", ISNUMBER(VALUE(INDEX(Paste_Here!P$2:P$850, MATCH(B473, Paste_Here!A$2:A$850, 0))))), INDEX(Paste_Here!P$2:P$850, MATCH(B473, Paste_Here!A$2:A$850, 0)), ""), ""), "")</f>
        <v/>
      </c>
      <c r="CG473" s="66"/>
      <c r="CH473" s="76" t="str">
        <f>IFERROR(IF(B473&lt;&gt;"", IF(ISNUMBER(SEARCH("highrisk", LOWER(INDEX(Paste_Here!Q$2:Q$850, MATCH(B473, Paste_Here!A$2:A$850, 0))))), "High Risk", IF(ISNUMBER(SEARCH("lowrisk", LOWER(INDEX(Paste_Here!Q$2:Q$850, MATCH(B473, Paste_Here!A$2:A$850, 0))))), "Low Risk", IF(ISNUMBER(SEARCH("somerisk", LOWER(INDEX(Paste_Here!Q$2:Q$850, MATCH(B473, Paste_Here!A$2:A$850, 0))))), "Some Risk", ""))), ""), "")</f>
        <v/>
      </c>
      <c r="CI473" s="66"/>
      <c r="CJ473" s="76" t="str">
        <f>IFERROR(IF(B473&lt;&gt;"", IF(AND(INDEX(Paste_Here!AA$2:AA$850, MATCH(B473, Paste_Here!A$2:A$850, 0))&lt;&gt;"", ISNUMBER(VALUE(INDEX(Paste_Here!AA$2:AA$850, MATCH(B473, Paste_Here!A$2:A$850, 0))))), INDEX(Paste_Here!AA$2:AA$850, MATCH(B473, Paste_Here!A$2:A$850, 0)), ""), ""), "")</f>
        <v/>
      </c>
      <c r="CK473" s="66"/>
      <c r="CL473" s="76" t="str">
        <f>IFERROR(IF(B473&lt;&gt;"", IF(LOWER(INDEX(Paste_Here!AB$2:AB$850, MATCH(B473, Paste_Here!A$2:A$850, 0)))="approaching expectations", "Approaching", IF(LOWER(INDEX(Paste_Here!AB$2:AB$850, MATCH(B473, Paste_Here!A$2:A$850, 0)))="met expectations", "Met", IF(LOWER(INDEX(Paste_Here!AB$2:AB$850, MATCH(B473, Paste_Here!A$2:A$850, 0)))="exceeded expectations", "Exceeded", IF(LOWER(INDEX(Paste_Here!AB$2:AB$850, MATCH(B473, Paste_Here!A$2:A$850, 0)))="below expectations", "Below", "")))), ""), "")</f>
        <v/>
      </c>
      <c r="CM473" s="66"/>
      <c r="CN473" s="76" t="str">
        <f>IFERROR(IF(B473&lt;&gt;"", IF(AND(INDEX(Paste_Here!AC$2:AC$850, MATCH(B473, Paste_Here!A$2:A$850, 0))&lt;&gt;"", ISNUMBER(VALUE(INDEX(Paste_Here!AC$2:AC$850, MATCH(B473, Paste_Here!A$2:A$850, 0))))), INDEX(Paste_Here!AC$2:AC$850, MATCH(B473, Paste_Here!A$2:A$850, 0)), ""), ""), "")</f>
        <v/>
      </c>
      <c r="CO473" s="66"/>
      <c r="CP473" s="76"/>
      <c r="CQ473" s="66"/>
      <c r="CR473" s="76"/>
      <c r="CS473" s="66"/>
      <c r="CT473" s="76"/>
      <c r="CU473" s="66"/>
      <c r="CV473" s="76"/>
      <c r="CW473" s="66"/>
      <c r="CX473" s="76"/>
      <c r="CY473" s="66"/>
      <c r="CZ473" s="66"/>
      <c r="DA473" s="76" t="str">
        <f t="shared" si="62"/>
        <v/>
      </c>
      <c r="DB473" s="66"/>
      <c r="DC473" s="76" t="str">
        <f>IFERROR(IF(B473&lt;&gt;"", IF(AND(INDEX(Paste_Here!V$2:V$850, MATCH(B473, Paste_Here!A$2:A$850, 0))&lt;&gt;"", ISNUMBER(VALUE(INDEX(Paste_Here!V$2:V$850, MATCH(B473, Paste_Here!A$2:A$850, 0))))), INDEX(Paste_Here!V$2:V$850, MATCH(B473, Paste_Here!A$2:A$850, 0)), ""), ""), "")</f>
        <v/>
      </c>
      <c r="DD473" s="66"/>
      <c r="DE473" s="76" t="str">
        <f>IFERROR(IF(B473&lt;&gt;"", IF(ISNUMBER(SEARCH("highrisk", LOWER(INDEX(Paste_Here!W$2:W$850, MATCH(B473, Paste_Here!A$2:A$850, 0))))), "High Risk", IF(ISNUMBER(SEARCH("lowrisk", LOWER(INDEX(Paste_Here!W$2:W$850, MATCH(B473, Paste_Here!A$2:A$850, 0))))), "Low Risk", IF(ISNUMBER(SEARCH("somerisk", LOWER(INDEX(Paste_Here!W$2:W$850, MATCH(B473, Paste_Here!A$2:A$850, 0))))), "Some Risk", ""))), ""), "")</f>
        <v/>
      </c>
      <c r="DF473" s="66"/>
      <c r="DG473" s="76" t="str">
        <f>IFERROR(IF(B473&lt;&gt;"", IF(AND(INDEX(Paste_Here!S$2:S$850, MATCH(B473, Paste_Here!A$2:A$850, 0))&lt;&gt;"", ISNUMBER(VALUE(INDEX(Paste_Here!S$2:S$850, MATCH(B473, Paste_Here!A$2:A$850, 0))))), INDEX(Paste_Here!S$2:S$850, MATCH(B473, Paste_Here!A$2:A$850, 0)), ""), ""), "")</f>
        <v/>
      </c>
      <c r="DH473" s="66"/>
      <c r="DI473" s="76" t="str">
        <f>IFERROR(IF(B473&lt;&gt;"", IF(ISNUMBER(SEARCH("highrisk", LOWER(INDEX(Paste_Here!T$2:T$850, MATCH(B473, Paste_Here!A$2:A$850, 0))))), "High Risk", IF(ISNUMBER(SEARCH("lowrisk", LOWER(INDEX(Paste_Here!T$2:T$850, MATCH(B473, Paste_Here!A$2:A$850, 0))))), "Low Risk", IF(ISNUMBER(SEARCH("somerisk", LOWER(INDEX(Paste_Here!T$2:T$850, MATCH(B473, Paste_Here!A$2:A$850, 0))))), "Some Risk", ""))), ""), "")</f>
        <v/>
      </c>
      <c r="DJ473" s="66"/>
      <c r="DK473" s="76" t="str">
        <f>IFERROR(IF(B473&lt;&gt;"", IF(AND(INDEX(Paste_Here!AD$2:AD$850, MATCH(B473, Paste_Here!A$2:A$850, 0))&lt;&gt;"", ISNUMBER(VALUE(INDEX(Paste_Here!AD$2:AD$850, MATCH(B473, Paste_Here!A$2:A$850, 0))))), INDEX(Paste_Here!AD$2:AD$850, MATCH(B473, Paste_Here!A$2:A$850, 0)), ""), ""), "")</f>
        <v/>
      </c>
      <c r="DL473" s="66"/>
      <c r="DM473" s="76" t="str">
        <f>IFERROR(IF(B473&lt;&gt;"", IF(LOWER(INDEX(Paste_Here!AE$2:AE$850, MATCH(B473, Paste_Here!A$2:A$850, 0)))="approaching expectations", "Approaching", IF(LOWER(INDEX(Paste_Here!AE$2:AE$850, MATCH(B473, Paste_Here!A$2:A$850, 0)))="met expectations", "Met", IF(LOWER(INDEX(Paste_Here!AE$2:AE$850, MATCH(B473, Paste_Here!A$2:A$850, 0)))="exceeded expectations", "Exceeded", IF(LOWER(INDEX(Paste_Here!AE$2:AE$850, MATCH(B473, Paste_Here!A$2:A$850, 0)))="below expectations", "Below", "")))), ""), "")</f>
        <v/>
      </c>
      <c r="DN473" s="66"/>
      <c r="DO473" s="76"/>
      <c r="DP473" s="66"/>
      <c r="DQ473" s="76"/>
      <c r="DR473" s="66"/>
      <c r="DS473" s="76"/>
      <c r="DT473" s="66"/>
      <c r="DU473" s="76"/>
      <c r="DV473" s="66"/>
      <c r="DW473" s="66"/>
      <c r="DX473" s="76" t="str">
        <f t="shared" si="63"/>
        <v/>
      </c>
      <c r="DY473" s="66"/>
      <c r="DZ473" s="76"/>
      <c r="EA473" s="66"/>
      <c r="EB473" s="76"/>
      <c r="EC473" s="66"/>
      <c r="ED473" s="76" t="str">
        <f>IFERROR(IF(B473&lt;&gt;"", IF(AND(INDEX(Paste_Here!AF$2:AF$850, MATCH(B473, Paste_Here!A$2:A$850, 0))&lt;&gt;"", ISNUMBER(VALUE(INDEX(Paste_Here!AF$2:AF$850, MATCH(B473, Paste_Here!A$2:A$850, 0))))), INDEX(Paste_Here!AF$2:AF$850, MATCH(B473, Paste_Here!A$2:A$850, 0)), ""), ""), "")</f>
        <v/>
      </c>
      <c r="EE473" s="66"/>
      <c r="EF473" s="76"/>
      <c r="EG473" s="66"/>
      <c r="EH473" s="76"/>
      <c r="EI473" s="66"/>
      <c r="EJ473" s="76" t="str">
        <f>IFERROR(IF(B473&lt;&gt;"", IF(AND(INDEX(Paste_Here!AG$2:AG$850, MATCH(B473, Paste_Here!A$2:A$850, 0))&lt;&gt;"", ISNUMBER(VALUE(INDEX(Paste_Here!AG$2:AG$850, MATCH(B473, Paste_Here!A$2:A$850, 0))))), INDEX(Paste_Here!AG$2:AG$850, MATCH(B473, Paste_Here!A$2:A$850, 0)), ""), ""), "")</f>
        <v/>
      </c>
      <c r="EK473" s="66"/>
      <c r="EL473" s="76"/>
      <c r="EM473" s="66"/>
      <c r="EN473" s="76"/>
      <c r="EO473" s="66"/>
      <c r="EP473" s="76"/>
      <c r="EQ473" s="66"/>
      <c r="ER473" s="76"/>
      <c r="ES473" s="66"/>
      <c r="ET473" s="66"/>
      <c r="EU473" s="76"/>
      <c r="EV473" s="66"/>
      <c r="EW473" s="76"/>
      <c r="EX473" s="66"/>
      <c r="EY473" s="76"/>
      <c r="EZ473" s="66"/>
      <c r="FA473" s="76"/>
      <c r="FB473" s="66"/>
      <c r="FC473" s="76"/>
      <c r="FD473" s="66"/>
      <c r="FE473" s="76"/>
      <c r="FF473" s="66"/>
      <c r="FG473" s="76"/>
      <c r="FH473" s="66"/>
      <c r="FI473" s="76"/>
      <c r="FJ473" s="66"/>
      <c r="FK473" s="76"/>
      <c r="FL473" s="66"/>
      <c r="FM473" s="76"/>
      <c r="FN473" s="66"/>
      <c r="FO473" s="76"/>
      <c r="FP473" s="66"/>
      <c r="FQ473" s="76"/>
      <c r="FR473" s="66"/>
      <c r="FS473" s="76"/>
      <c r="FT473" s="66"/>
      <c r="FU473" s="76"/>
      <c r="FV473" s="66"/>
      <c r="FW473" s="76"/>
      <c r="FX473" s="66"/>
      <c r="FY473" s="76"/>
      <c r="FZ473" s="66"/>
      <c r="GA473" s="76"/>
      <c r="GB473" s="66"/>
      <c r="GC473" s="76"/>
      <c r="GD473" s="66"/>
      <c r="GE473" s="76"/>
      <c r="GF473" s="66"/>
      <c r="GG473" s="76"/>
      <c r="GH473" s="66"/>
      <c r="GI473" s="76"/>
      <c r="GJ473" s="66"/>
      <c r="GK473" s="76"/>
      <c r="GL473" s="66"/>
      <c r="GM473" s="76"/>
      <c r="GN473" s="66"/>
      <c r="GO473" s="76"/>
      <c r="GP473" s="66"/>
      <c r="GQ473" s="76"/>
      <c r="GR473" s="66"/>
      <c r="GS473" s="76"/>
      <c r="GT473" s="66"/>
      <c r="GU473" s="76"/>
      <c r="GV473" s="66"/>
      <c r="GW473" s="76"/>
      <c r="GX473" s="66"/>
      <c r="GY473" s="76"/>
      <c r="GZ473" s="66"/>
      <c r="HA473" s="76"/>
      <c r="HB473" s="66"/>
      <c r="HC473" s="76"/>
      <c r="HD473" s="66"/>
      <c r="HE473" s="76"/>
      <c r="HF473" s="66"/>
      <c r="HG473" s="76"/>
      <c r="HH473" s="66"/>
      <c r="HI473" s="76"/>
      <c r="HJ473" s="66"/>
      <c r="HK473" s="76"/>
      <c r="HL473" s="66"/>
      <c r="HM473" s="76"/>
      <c r="HN473" s="66"/>
      <c r="HO473" s="76"/>
      <c r="HP473" s="66"/>
      <c r="HQ473" s="76"/>
      <c r="HR473" s="66"/>
      <c r="HS473" s="76"/>
      <c r="HT473" s="66"/>
      <c r="HU473" s="76"/>
      <c r="HV473" s="66"/>
      <c r="HW473" s="76"/>
      <c r="HX473" s="66"/>
      <c r="HY473" s="76"/>
      <c r="HZ473" s="66"/>
      <c r="IA473" s="76"/>
      <c r="IB473" s="66"/>
      <c r="IC473" s="76"/>
      <c r="ID473" s="66"/>
      <c r="IE473" s="76"/>
      <c r="IF473" s="66"/>
      <c r="IG473" s="76"/>
      <c r="IH473" s="66"/>
      <c r="II473" s="76"/>
      <c r="IJ473" s="66"/>
      <c r="IK473" s="76"/>
      <c r="IL473" s="66"/>
      <c r="IM473" s="76"/>
      <c r="IN473" s="66"/>
      <c r="IO473" s="76"/>
      <c r="IP473" s="66"/>
      <c r="IQ473" s="76"/>
      <c r="IR473" s="66"/>
      <c r="IS473" s="76"/>
      <c r="IT473" s="66"/>
      <c r="IU473" s="76"/>
      <c r="IV473" s="66"/>
      <c r="IW473" s="76"/>
      <c r="IX473" s="66"/>
      <c r="IY473" s="76"/>
      <c r="IZ473" s="66"/>
      <c r="JA473" s="76"/>
      <c r="JB473" s="66"/>
      <c r="JC473" s="76"/>
      <c r="JD473" s="66"/>
      <c r="JE473" s="76"/>
      <c r="JF473" s="66"/>
      <c r="JG473" s="76"/>
      <c r="JH473" s="66"/>
      <c r="JI473" s="76"/>
      <c r="JJ473" s="66"/>
      <c r="JK473" s="76"/>
      <c r="JL473" s="66"/>
      <c r="JM473" s="76"/>
      <c r="JN473" s="66"/>
      <c r="JO473" s="76"/>
      <c r="JP473" s="66"/>
      <c r="JQ473" s="76"/>
      <c r="JR473" s="66"/>
      <c r="JS473" s="76"/>
      <c r="JT473" s="66"/>
      <c r="JU473" s="76"/>
      <c r="JV473" s="66"/>
      <c r="JW473" s="76"/>
      <c r="JX473" s="66"/>
      <c r="JY473" s="76"/>
      <c r="JZ473" s="66"/>
      <c r="KA473" s="76"/>
      <c r="KB473" s="66"/>
      <c r="KC473" s="76"/>
      <c r="KD473" s="66"/>
      <c r="KE473" s="76"/>
      <c r="KF473" s="66"/>
      <c r="KG473" s="76"/>
      <c r="KH473" s="66"/>
      <c r="KI473" s="76"/>
      <c r="KJ473" s="66"/>
      <c r="KK473" s="76"/>
      <c r="KL473" s="66"/>
      <c r="KM473" s="76"/>
      <c r="KN473" s="66"/>
      <c r="KO473" s="76"/>
      <c r="KP473" s="66"/>
      <c r="KQ473" s="76"/>
      <c r="KR473" s="66"/>
      <c r="KS473" s="76"/>
      <c r="KT473" s="66"/>
      <c r="KU473" s="76"/>
      <c r="KV473" s="66"/>
      <c r="KW473" s="76"/>
      <c r="KX473" s="66"/>
      <c r="KY473" s="76"/>
      <c r="KZ473" s="66"/>
      <c r="LA473" s="76"/>
      <c r="LB473" s="66"/>
      <c r="LC473" s="76"/>
      <c r="LD473" s="66"/>
      <c r="LE473" s="76"/>
      <c r="LF473" s="66"/>
      <c r="LG473" s="76"/>
      <c r="LH473" s="66"/>
      <c r="LI473" s="76"/>
      <c r="LJ473" s="66"/>
      <c r="LK473" s="76"/>
      <c r="LL473" s="66"/>
      <c r="LM473" s="76"/>
      <c r="LN473" s="66"/>
      <c r="LO473" s="76"/>
      <c r="LP473" s="66"/>
      <c r="LQ473" s="76"/>
      <c r="LR473" s="66"/>
      <c r="LS473" s="76"/>
      <c r="LT473" s="66"/>
      <c r="LU473" s="76"/>
      <c r="LV473" s="66"/>
      <c r="LW473" s="76"/>
      <c r="LX473" s="66"/>
      <c r="LY473" s="76"/>
      <c r="LZ473" s="66"/>
      <c r="MA473" s="76"/>
      <c r="MB473" s="66"/>
      <c r="MC473" s="76"/>
      <c r="MD473" s="66"/>
      <c r="MG473" s="1" t="str" cm="1">
        <f t="array" ref="MG473">IFERROR(INDEX(Paste_Here!$B$2:$B$850, MATCH(0, COUNTIF(MG$4:MG472, Paste_Here!$B$2:$B$850) + IF(Paste_Here!$B$2:$B$850="", 1, 0), 0)), "")</f>
        <v/>
      </c>
      <c r="MH473" s="1" t="str">
        <f>IF(MG473&lt;&gt;"", INDEX(Paste_Here!$A$2:$A$850, MATCH(MG473, Paste_Here!$B$2:$B$850, 0)), "")</f>
        <v/>
      </c>
      <c r="MI473" s="1" t="str">
        <f t="shared" si="64"/>
        <v/>
      </c>
      <c r="MJ473" s="1" t="str" cm="1">
        <f t="array" ref="MJ473">IFERROR(INDEX($MI$5:$MI$850, MATCH(SMALL(IF($MI$5:$MI$850&lt;&gt;"", COUNTIF($MI$5:$MI$850, "&lt;"&amp;$MI$5:$MI$850)+1), ROW()-ROW($MJ$5)+1), COUNTIF($MI$5:$MI$850, "&lt;"&amp;$MI$5:$MI$850)+1, 0)), "")</f>
        <v/>
      </c>
    </row>
    <row r="474" spans="1:348">
      <c r="A474" s="66"/>
      <c r="B474" s="76" t="str">
        <f t="shared" si="57"/>
        <v/>
      </c>
      <c r="C474" s="66"/>
      <c r="D474" s="76" t="str">
        <f>IFERROR(IF(B474&lt;&gt;"", IF(AND(INDEX(Paste_Here!B$2:B$850, MATCH(B474, Paste_Here!A$2:A$850, 0))&lt;&gt;"", ISNUMBER(VALUE(INDEX(Paste_Here!B$2:B$850, MATCH(B474, Paste_Here!A$2:A$850, 0))))), INDEX(Paste_Here!B$2:B$850, MATCH(B474, Paste_Here!A$2:A$850, 0)), ""), ""), "")</f>
        <v/>
      </c>
      <c r="E474" s="66"/>
      <c r="F474" s="76" t="str">
        <f>IFERROR(IF(B474&lt;&gt;"", IF(ISTEXT(INDEX(Paste_Here!K$2:K$850, MATCH(B474, Paste_Here!A$2:A$850, 0))), INDEX(Paste_Here!K$2:K$850, MATCH(B474, Paste_Here!A$2:A$850, 0)), ""), ""), "")</f>
        <v/>
      </c>
      <c r="G474" s="66"/>
      <c r="H474" s="76" t="str">
        <f>IFERROR(IF(B474&lt;&gt;"", IF(ISTEXT(INDEX(Paste_Here!C$2:C$850, MATCH(B474, Paste_Here!A$2:A$850, 0))), INDEX(Paste_Here!C$2:C$850, MATCH(B474, Paste_Here!A$2:A$850, 0)), ""), ""), "")</f>
        <v/>
      </c>
      <c r="I474" s="66"/>
      <c r="J474" s="76" t="str">
        <f>IFERROR(IF(B474&lt;&gt;"", IF(ISNUMBER(SEARCH("s", LOWER(INDEX(Paste_Here!M$2:M$850, MATCH(B474, Paste_Here!A$2:A$850, 0))))), "Yes", IF(INDEX(Paste_Here!M$2:M$850, MATCH(B474, Paste_Here!A$2:A$850, 0))&lt;&gt;"", "No", "")), ""), "")</f>
        <v/>
      </c>
      <c r="K474" s="66"/>
      <c r="L474" s="76" t="str">
        <f>IFERROR(IF(B474&lt;&gt;"", IF(ISNUMBER(SEARCH("yes", LOWER(INDEX(Paste_Here!E$2:E$850, MATCH(B474, Paste_Here!A$2:A$850, 0))))), "Yes", IF(ISNUMBER(SEARCH("no", LOWER(INDEX(Paste_Here!E$2:E$850, MATCH(B474, Paste_Here!A$2:A$850, 0))))), "No", "")), ""), "")</f>
        <v/>
      </c>
      <c r="M474" s="66"/>
      <c r="N474" s="76" t="str">
        <f>IFERROR(IF(B474&lt;&gt;"", IF(ISNUMBER(SEARCH("yes", LOWER(INDEX(Paste_Here!F$2:F$850, MATCH(B474, Paste_Here!A$2:A$850, 0))))), "Yes", IF(ISNUMBER(SEARCH("no", LOWER(INDEX(Paste_Here!F$2:F$850, MATCH(B474, Paste_Here!A$2:A$850, 0))))), "No", "")), ""), "")</f>
        <v/>
      </c>
      <c r="O474" s="66"/>
      <c r="P474" s="76" t="str">
        <f>IFERROR(IF(B474&lt;&gt;"", IF(ISNUMBER(SEARCH("yes", LOWER(INDEX(Paste_Here!L$2:L$850, MATCH(B474, Paste_Here!A$2:A$850, 0))))), "Yes", IF(ISNUMBER(SEARCH("no", LOWER(INDEX(Paste_Here!L$2:L$850, MATCH(B474, Paste_Here!A$2:A$850, 0))))), "No", "")), ""), "")</f>
        <v/>
      </c>
      <c r="Q474" s="66"/>
      <c r="R474" s="76" t="str">
        <f>IFERROR(IF(B474&lt;&gt;"", IF(ISNUMBER(SEARCH("transitional 2", LOWER(INDEX(Paste_Here!D$2:D$850, MATCH(B474, Paste_Here!A$2:A$850, 0))))), "T2", IF(ISNUMBER(SEARCH("transitional 1", LOWER(INDEX(Paste_Here!D$2:D$850, MATCH(B474, Paste_Here!A$2:A$850, 0))))), "T1", IF(ISNUMBER(SEARCH("waived ell services", LOWER(INDEX(Paste_Here!D$2:D$850, MATCH(B474, Paste_Here!A$2:A$850, 0))))), "W", IF(ISNUMBER(SEARCH("english language learner", LOWER(INDEX(Paste_Here!D$2:D$850, MATCH(B474, Paste_Here!A$2:A$850, 0))))), "L", "")))), ""), "")</f>
        <v/>
      </c>
      <c r="S474" s="66"/>
      <c r="T474" s="76" t="str">
        <f>IFERROR(IF(B474&lt;&gt;"", IF(ISNUMBER(SEARCH("yes", LOWER(INDEX(Paste_Here!I$2:I$850, MATCH(B474, Paste_Here!A$2:A$850, 0))))), "Yes", IF(ISNUMBER(SEARCH("no", LOWER(INDEX(Paste_Here!I$2:I$850, MATCH(B474, Paste_Here!A$2:A$850, 0))))), "No", "")), ""), "")</f>
        <v/>
      </c>
      <c r="U474" s="66"/>
      <c r="V474" s="76" t="str">
        <f>IFERROR(IF(B474&lt;&gt;"", IF(ISTEXT(INDEX(Paste_Here!J$2:J$850, MATCH(B474, Paste_Here!A$2:A$850, 0))), VALUE(INDEX(Paste_Here!J$2:J$850, MATCH(B474, Paste_Here!A$2:A$850, 0))), ""), ""), "")</f>
        <v/>
      </c>
      <c r="W474" s="66"/>
      <c r="X474" s="66"/>
      <c r="Y474" s="76" t="str">
        <f t="shared" si="58"/>
        <v/>
      </c>
      <c r="Z474" s="66"/>
      <c r="AA474" s="76" t="str">
        <f>IFERROR(IF(B474&lt;&gt;"", IF(AND(INDEX(Paste_Here!AI$2:AI$850, MATCH(B474, Paste_Here!A$2:A$850, 0))&lt;&gt;"", ISNUMBER(VALUE(INDEX(Paste_Here!AI$2:AI$850, MATCH(B474, Paste_Here!A$2:A$850, 0))))), INDEX(Paste_Here!AI$2:AI$850, MATCH(B474, Paste_Here!A$2:A$850, 0)), ""), ""), "")</f>
        <v/>
      </c>
      <c r="AB474" s="66"/>
      <c r="AC474" s="76" t="str">
        <f>IFERROR(IF(B474&lt;&gt;"", IF(AND(INDEX(Paste_Here!AJ$2:AJ$850, MATCH(B474, Paste_Here!A$2:A$850, 0))&lt;&gt;"", ISNUMBER(VALUE(INDEX(Paste_Here!AJ$2:AJ$850, MATCH(B474, Paste_Here!A$2:A$850, 0))))), INDEX(Paste_Here!AJ$2:AJ$850, MATCH(B474, Paste_Here!A$2:A$850, 0)), ""), ""), "")</f>
        <v/>
      </c>
      <c r="AD474" s="66"/>
      <c r="AE474" s="76" t="str">
        <f>IFERROR(IF(B474&lt;&gt;"", IF(AND(INDEX(Paste_Here!AK$2:AK$850, MATCH(B474, Paste_Here!A$2:A$850, 0))&lt;&gt;"", ISNUMBER(VALUE(INDEX(Paste_Here!AK$2:AK$850, MATCH(B474, Paste_Here!A$2:A$850, 0))))), INDEX(Paste_Here!AK$2:AK$850, MATCH(B474, Paste_Here!A$2:A$850, 0)), ""), ""), "")</f>
        <v/>
      </c>
      <c r="AF474" s="66"/>
      <c r="AG474" s="76" t="str">
        <f>IFERROR(IF(B474&lt;&gt;"", IF(AND(INDEX(Paste_Here!AL$2:AL$850, MATCH(B474, Paste_Here!A$2:A$850, 0))&lt;&gt;"", ISNUMBER(VALUE(INDEX(Paste_Here!AL$2:AL$850, MATCH(B474, Paste_Here!A$2:A$850, 0))))), INDEX(Paste_Here!AL$2:AL$850, MATCH(B474, Paste_Here!A$2:A$850, 0)), ""), ""), "")</f>
        <v/>
      </c>
      <c r="AH474" s="66"/>
      <c r="AI474" s="76" t="str">
        <f>IFERROR(IF(B474&lt;&gt;"", IF(AND(INDEX(Paste_Here!AH$2:AH$850, MATCH(B474, Paste_Here!A$2:A$850, 0))&lt;&gt;"", ISNUMBER(VALUE(INDEX(Paste_Here!AH$2:AH$850, MATCH(B474, Paste_Here!A$2:A$850, 0))))), IF(VALUE(INDEX(Paste_Here!AH$2:AH$850, MATCH(B474, Paste_Here!A$2:A$850, 0)))=0, "", INDEX(Paste_Here!AH$2:AH$850, MATCH(B474, Paste_Here!A$2:A$850, 0))), ""), ""), "")</f>
        <v/>
      </c>
      <c r="AJ474" s="66"/>
      <c r="AK474" s="76" t="str">
        <f>IFERROR(IF(B474&lt;&gt;"", IF(AND(INDEX(Paste_Here!N$2:N$850, MATCH(B474, Paste_Here!A$2:A$850, 0))&lt;&gt;"", ISNUMBER(VALUE(INDEX(Paste_Here!N$2:N$850, MATCH(B474, Paste_Here!A$2:A$850, 0))))), INDEX(Paste_Here!N$2:N$850, MATCH(B474, Paste_Here!A$2:A$850, 0)), ""), ""), "")</f>
        <v/>
      </c>
      <c r="AL474" s="66"/>
      <c r="AM474" s="76" t="str">
        <f>IFERROR(IF(B474&lt;&gt;"", IF(AND(INDEX(Paste_Here!O$2:O$850, MATCH(B474, Paste_Here!A$2:A$850, 0))&lt;&gt;"", ISNUMBER(VALUE(INDEX(Paste_Here!O$2:O$850, MATCH(B474, Paste_Here!A$2:A$850, 0))))), INDEX(Paste_Here!O$2:O$850, MATCH(B474, Paste_Here!A$2:A$850, 0)), ""), ""), "")</f>
        <v/>
      </c>
      <c r="AN474" s="66"/>
      <c r="AO474" s="76"/>
      <c r="AP474" s="66"/>
      <c r="AQ474" s="76"/>
      <c r="AR474" s="66"/>
      <c r="AS474" s="76"/>
      <c r="AT474" s="66"/>
      <c r="AU474" s="66"/>
      <c r="AV474" s="76" t="str">
        <f t="shared" si="59"/>
        <v/>
      </c>
      <c r="AW474" s="66"/>
      <c r="AX474" s="76" t="str">
        <f>IFERROR(IF(B474&lt;&gt;"", IF(ISNUMBER(SEARCH("Revealed-Potential (Primary Focus)", LOWER(INDEX(Paste_Here!Z$2:Z$850, MATCH(B474, Paste_Here!A$2:A$850, 0))))), "Rev-Potential: Prim", IF(ISNUMBER(SEARCH("Revealed-Potential (Secondary Focus)", LOWER(INDEX(Paste_Here!Z$2:Z$850, MATCH(B474, Paste_Here!A$2:A$850, 0))))), "Rev-Potential: Sec", IF(ISNUMBER(SEARCH("Monitoring", LOWER(INDEX(Paste_Here!Z$2:Z$850, MATCH(B474, Paste_Here!A$2:A$850, 0))))), "Monitoring", IF(ISNUMBER(SEARCH("At-Promise (Secondary Focus)", LOWER(INDEX(Paste_Here!Z$2:Z$850, MATCH(B474, Paste_Here!A$2:A$850, 0))))), "At-Promise: Sec", IF(ISNUMBER(SEARCH("At-Promise (Primary Focus)", LOWER(INDEX(Paste_Here!Z$2:Z$850, MATCH(B474, Paste_Here!A$2:A$850, 0))))), "At-Promise: Prim", ""))))), ""), "")</f>
        <v/>
      </c>
      <c r="AY474" s="66"/>
      <c r="AZ474" s="76"/>
      <c r="BA474" s="66"/>
      <c r="BB474" s="76"/>
      <c r="BC474" s="66"/>
      <c r="BD474" s="76"/>
      <c r="BE474" s="66"/>
      <c r="BF474" s="76"/>
      <c r="BG474" s="66"/>
      <c r="BH474" s="76"/>
      <c r="BI474" s="66"/>
      <c r="BJ474" s="66"/>
      <c r="BK474" s="76" t="str">
        <f t="shared" si="60"/>
        <v/>
      </c>
      <c r="BL474" s="66"/>
      <c r="BM474" s="76" t="str">
        <f>IFERROR(IF(B474&lt;&gt;"", IF(AND(ISNUMBER(VALUE(SUBSTITUTE(SUBSTITUTE(Paste_Here!R474, "br", "-"), "L", ""))), VALUE(SUBSTITUTE(SUBSTITUTE(Paste_Here!R474, "br", "-"), "L", "")) &gt;= 1095), "Yes", IF(AND(ISNUMBER(VALUE(SUBSTITUTE(SUBSTITUTE(Paste_Here!R474, "br", "-"), "L", ""))), VALUE(SUBSTITUTE(SUBSTITUTE(Paste_Here!R474, "br", "-"), "L", "")) &lt;= 1094), "No", "")), ""), "")</f>
        <v/>
      </c>
      <c r="BN474" s="66"/>
      <c r="BO474" s="76" t="str">
        <f>IFERROR(IF(B474&lt;&gt;"", IF(COUNTIF(INDEX(Paste_Here!Y$2:AB$850, MATCH(B474, Paste_Here!A$2:A$850, 0), 0), "yes") &gt; 0, "Yes", IF(COUNTIF(INDEX(Paste_Here!Y$2:AB$850, MATCH(B474, Paste_Here!A$2:A$850, 0), 0), "no") &gt; 0, "No", "")), ""), "")</f>
        <v/>
      </c>
      <c r="BP474" s="66"/>
      <c r="BQ474" s="76" t="str">
        <f>IFERROR(IF(B474&lt;&gt;"", IF(AND(ISNUMBER(VALUE(SUBSTITUTE(SUBSTITUTE(Paste_Here!U474, "em", "-"), "q", ""))), VALUE(SUBSTITUTE(SUBSTITUTE(Paste_Here!U474, "em", "-"), "q", "")) &gt;= 910), "Yes", IF(AND(ISNUMBER(VALUE(SUBSTITUTE(SUBSTITUTE(Paste_Here!U474, "em", "-"), "q", ""))), VALUE(SUBSTITUTE(SUBSTITUTE(Paste_Here!U474, "em", "-"), "q", "")) &lt;= 909), "No", "")), ""), "")</f>
        <v/>
      </c>
      <c r="BR474" s="66"/>
      <c r="BS474" s="76" t="str">
        <f>IFERROR(IF(B474&lt;&gt;"", IF(AND(INDEX(Paste_Here!X$2:X$850, MATCH(B474, Paste_Here!A$2:A$850, 0))&lt;&gt;"", ISNUMBER(VALUE(INDEX(Paste_Here!X$2:X$850, MATCH(B474, Paste_Here!A$2:A$850, 0))))), INDEX(Paste_Here!X$2:X$850, MATCH(B474, Paste_Here!A$2:A$850, 0)), ""), ""), "")</f>
        <v/>
      </c>
      <c r="BT474" s="66"/>
      <c r="BU474" s="76" t="str">
        <f>IFERROR(IF(B474&lt;&gt;"", IF(ISNUMBER(VALUE(INDEX(Paste_Here!G$2:G$850, MATCH(B474, Paste_Here!A$2:A$850, 0)))), IF(VALUE(INDEX(Paste_Here!G$2:G$850, MATCH(B474, Paste_Here!A$2:A$850, 0)))=0, "No", IF(AND(VALUE(INDEX(Paste_Here!G$2:G$850, MATCH(B474, Paste_Here!A$2:A$850, 0)))&gt;=1, VALUE(INDEX(Paste_Here!G$2:G$850, MATCH(B474, Paste_Here!A$2:A$850, 0)))&lt;=4), VALUE(INDEX(Paste_Here!G$2:G$850, MATCH(B474, Paste_Here!A$2:A$850, 0))), "")), ""), ""), "")</f>
        <v/>
      </c>
      <c r="BV474" s="66"/>
      <c r="BW474" s="76" t="str">
        <f>IFERROR(IF(B474&lt;&gt;"", IF(ISNUMBER(VALUE(INDEX(Paste_Here!H$2:H$850, MATCH(B474, Paste_Here!A$2:A$850, 0)))), IF(VALUE(INDEX(Paste_Here!H$2:H$850, MATCH(B474, Paste_Here!A$2:A$850, 0)))=0, "No", IF(AND(VALUE(INDEX(Paste_Here!H$2:H$850, MATCH(B474, Paste_Here!A$2:A$850, 0)))&gt;=1, VALUE(INDEX(Paste_Here!H$2:H$850, MATCH(B474, Paste_Here!A$2:A$850, 0)))&lt;=4), VALUE(INDEX(Paste_Here!H$2:H$850, MATCH(B474, Paste_Here!A$2:A$850, 0))), "")), ""), ""), "")</f>
        <v/>
      </c>
      <c r="BX474" s="66"/>
      <c r="BY474" s="76"/>
      <c r="BZ474" s="66"/>
      <c r="CA474" s="76"/>
      <c r="CB474" s="66"/>
      <c r="CC474" s="66"/>
      <c r="CD474" s="76" t="str">
        <f t="shared" si="61"/>
        <v/>
      </c>
      <c r="CE474" s="66"/>
      <c r="CF474" s="76" t="str">
        <f>IFERROR(IF(B474&lt;&gt;"", IF(AND(INDEX(Paste_Here!P$2:P$850, MATCH(B474, Paste_Here!A$2:A$850, 0))&lt;&gt;"", ISNUMBER(VALUE(INDEX(Paste_Here!P$2:P$850, MATCH(B474, Paste_Here!A$2:A$850, 0))))), INDEX(Paste_Here!P$2:P$850, MATCH(B474, Paste_Here!A$2:A$850, 0)), ""), ""), "")</f>
        <v/>
      </c>
      <c r="CG474" s="66"/>
      <c r="CH474" s="76" t="str">
        <f>IFERROR(IF(B474&lt;&gt;"", IF(ISNUMBER(SEARCH("highrisk", LOWER(INDEX(Paste_Here!Q$2:Q$850, MATCH(B474, Paste_Here!A$2:A$850, 0))))), "High Risk", IF(ISNUMBER(SEARCH("lowrisk", LOWER(INDEX(Paste_Here!Q$2:Q$850, MATCH(B474, Paste_Here!A$2:A$850, 0))))), "Low Risk", IF(ISNUMBER(SEARCH("somerisk", LOWER(INDEX(Paste_Here!Q$2:Q$850, MATCH(B474, Paste_Here!A$2:A$850, 0))))), "Some Risk", ""))), ""), "")</f>
        <v/>
      </c>
      <c r="CI474" s="66"/>
      <c r="CJ474" s="76" t="str">
        <f>IFERROR(IF(B474&lt;&gt;"", IF(AND(INDEX(Paste_Here!AA$2:AA$850, MATCH(B474, Paste_Here!A$2:A$850, 0))&lt;&gt;"", ISNUMBER(VALUE(INDEX(Paste_Here!AA$2:AA$850, MATCH(B474, Paste_Here!A$2:A$850, 0))))), INDEX(Paste_Here!AA$2:AA$850, MATCH(B474, Paste_Here!A$2:A$850, 0)), ""), ""), "")</f>
        <v/>
      </c>
      <c r="CK474" s="66"/>
      <c r="CL474" s="76" t="str">
        <f>IFERROR(IF(B474&lt;&gt;"", IF(LOWER(INDEX(Paste_Here!AB$2:AB$850, MATCH(B474, Paste_Here!A$2:A$850, 0)))="approaching expectations", "Approaching", IF(LOWER(INDEX(Paste_Here!AB$2:AB$850, MATCH(B474, Paste_Here!A$2:A$850, 0)))="met expectations", "Met", IF(LOWER(INDEX(Paste_Here!AB$2:AB$850, MATCH(B474, Paste_Here!A$2:A$850, 0)))="exceeded expectations", "Exceeded", IF(LOWER(INDEX(Paste_Here!AB$2:AB$850, MATCH(B474, Paste_Here!A$2:A$850, 0)))="below expectations", "Below", "")))), ""), "")</f>
        <v/>
      </c>
      <c r="CM474" s="66"/>
      <c r="CN474" s="76" t="str">
        <f>IFERROR(IF(B474&lt;&gt;"", IF(AND(INDEX(Paste_Here!AC$2:AC$850, MATCH(B474, Paste_Here!A$2:A$850, 0))&lt;&gt;"", ISNUMBER(VALUE(INDEX(Paste_Here!AC$2:AC$850, MATCH(B474, Paste_Here!A$2:A$850, 0))))), INDEX(Paste_Here!AC$2:AC$850, MATCH(B474, Paste_Here!A$2:A$850, 0)), ""), ""), "")</f>
        <v/>
      </c>
      <c r="CO474" s="66"/>
      <c r="CP474" s="76"/>
      <c r="CQ474" s="66"/>
      <c r="CR474" s="76"/>
      <c r="CS474" s="66"/>
      <c r="CT474" s="76"/>
      <c r="CU474" s="66"/>
      <c r="CV474" s="76"/>
      <c r="CW474" s="66"/>
      <c r="CX474" s="76"/>
      <c r="CY474" s="66"/>
      <c r="CZ474" s="66"/>
      <c r="DA474" s="76" t="str">
        <f t="shared" si="62"/>
        <v/>
      </c>
      <c r="DB474" s="66"/>
      <c r="DC474" s="76" t="str">
        <f>IFERROR(IF(B474&lt;&gt;"", IF(AND(INDEX(Paste_Here!V$2:V$850, MATCH(B474, Paste_Here!A$2:A$850, 0))&lt;&gt;"", ISNUMBER(VALUE(INDEX(Paste_Here!V$2:V$850, MATCH(B474, Paste_Here!A$2:A$850, 0))))), INDEX(Paste_Here!V$2:V$850, MATCH(B474, Paste_Here!A$2:A$850, 0)), ""), ""), "")</f>
        <v/>
      </c>
      <c r="DD474" s="66"/>
      <c r="DE474" s="76" t="str">
        <f>IFERROR(IF(B474&lt;&gt;"", IF(ISNUMBER(SEARCH("highrisk", LOWER(INDEX(Paste_Here!W$2:W$850, MATCH(B474, Paste_Here!A$2:A$850, 0))))), "High Risk", IF(ISNUMBER(SEARCH("lowrisk", LOWER(INDEX(Paste_Here!W$2:W$850, MATCH(B474, Paste_Here!A$2:A$850, 0))))), "Low Risk", IF(ISNUMBER(SEARCH("somerisk", LOWER(INDEX(Paste_Here!W$2:W$850, MATCH(B474, Paste_Here!A$2:A$850, 0))))), "Some Risk", ""))), ""), "")</f>
        <v/>
      </c>
      <c r="DF474" s="66"/>
      <c r="DG474" s="76" t="str">
        <f>IFERROR(IF(B474&lt;&gt;"", IF(AND(INDEX(Paste_Here!S$2:S$850, MATCH(B474, Paste_Here!A$2:A$850, 0))&lt;&gt;"", ISNUMBER(VALUE(INDEX(Paste_Here!S$2:S$850, MATCH(B474, Paste_Here!A$2:A$850, 0))))), INDEX(Paste_Here!S$2:S$850, MATCH(B474, Paste_Here!A$2:A$850, 0)), ""), ""), "")</f>
        <v/>
      </c>
      <c r="DH474" s="66"/>
      <c r="DI474" s="76" t="str">
        <f>IFERROR(IF(B474&lt;&gt;"", IF(ISNUMBER(SEARCH("highrisk", LOWER(INDEX(Paste_Here!T$2:T$850, MATCH(B474, Paste_Here!A$2:A$850, 0))))), "High Risk", IF(ISNUMBER(SEARCH("lowrisk", LOWER(INDEX(Paste_Here!T$2:T$850, MATCH(B474, Paste_Here!A$2:A$850, 0))))), "Low Risk", IF(ISNUMBER(SEARCH("somerisk", LOWER(INDEX(Paste_Here!T$2:T$850, MATCH(B474, Paste_Here!A$2:A$850, 0))))), "Some Risk", ""))), ""), "")</f>
        <v/>
      </c>
      <c r="DJ474" s="66"/>
      <c r="DK474" s="76" t="str">
        <f>IFERROR(IF(B474&lt;&gt;"", IF(AND(INDEX(Paste_Here!AD$2:AD$850, MATCH(B474, Paste_Here!A$2:A$850, 0))&lt;&gt;"", ISNUMBER(VALUE(INDEX(Paste_Here!AD$2:AD$850, MATCH(B474, Paste_Here!A$2:A$850, 0))))), INDEX(Paste_Here!AD$2:AD$850, MATCH(B474, Paste_Here!A$2:A$850, 0)), ""), ""), "")</f>
        <v/>
      </c>
      <c r="DL474" s="66"/>
      <c r="DM474" s="76" t="str">
        <f>IFERROR(IF(B474&lt;&gt;"", IF(LOWER(INDEX(Paste_Here!AE$2:AE$850, MATCH(B474, Paste_Here!A$2:A$850, 0)))="approaching expectations", "Approaching", IF(LOWER(INDEX(Paste_Here!AE$2:AE$850, MATCH(B474, Paste_Here!A$2:A$850, 0)))="met expectations", "Met", IF(LOWER(INDEX(Paste_Here!AE$2:AE$850, MATCH(B474, Paste_Here!A$2:A$850, 0)))="exceeded expectations", "Exceeded", IF(LOWER(INDEX(Paste_Here!AE$2:AE$850, MATCH(B474, Paste_Here!A$2:A$850, 0)))="below expectations", "Below", "")))), ""), "")</f>
        <v/>
      </c>
      <c r="DN474" s="66"/>
      <c r="DO474" s="76"/>
      <c r="DP474" s="66"/>
      <c r="DQ474" s="76"/>
      <c r="DR474" s="66"/>
      <c r="DS474" s="76"/>
      <c r="DT474" s="66"/>
      <c r="DU474" s="76"/>
      <c r="DV474" s="66"/>
      <c r="DW474" s="66"/>
      <c r="DX474" s="76" t="str">
        <f t="shared" si="63"/>
        <v/>
      </c>
      <c r="DY474" s="66"/>
      <c r="DZ474" s="76"/>
      <c r="EA474" s="66"/>
      <c r="EB474" s="76"/>
      <c r="EC474" s="66"/>
      <c r="ED474" s="76" t="str">
        <f>IFERROR(IF(B474&lt;&gt;"", IF(AND(INDEX(Paste_Here!AF$2:AF$850, MATCH(B474, Paste_Here!A$2:A$850, 0))&lt;&gt;"", ISNUMBER(VALUE(INDEX(Paste_Here!AF$2:AF$850, MATCH(B474, Paste_Here!A$2:A$850, 0))))), INDEX(Paste_Here!AF$2:AF$850, MATCH(B474, Paste_Here!A$2:A$850, 0)), ""), ""), "")</f>
        <v/>
      </c>
      <c r="EE474" s="66"/>
      <c r="EF474" s="76"/>
      <c r="EG474" s="66"/>
      <c r="EH474" s="76"/>
      <c r="EI474" s="66"/>
      <c r="EJ474" s="76" t="str">
        <f>IFERROR(IF(B474&lt;&gt;"", IF(AND(INDEX(Paste_Here!AG$2:AG$850, MATCH(B474, Paste_Here!A$2:A$850, 0))&lt;&gt;"", ISNUMBER(VALUE(INDEX(Paste_Here!AG$2:AG$850, MATCH(B474, Paste_Here!A$2:A$850, 0))))), INDEX(Paste_Here!AG$2:AG$850, MATCH(B474, Paste_Here!A$2:A$850, 0)), ""), ""), "")</f>
        <v/>
      </c>
      <c r="EK474" s="66"/>
      <c r="EL474" s="76"/>
      <c r="EM474" s="66"/>
      <c r="EN474" s="76"/>
      <c r="EO474" s="66"/>
      <c r="EP474" s="76"/>
      <c r="EQ474" s="66"/>
      <c r="ER474" s="76"/>
      <c r="ES474" s="66"/>
      <c r="ET474" s="66"/>
      <c r="EU474" s="76"/>
      <c r="EV474" s="66"/>
      <c r="EW474" s="76"/>
      <c r="EX474" s="66"/>
      <c r="EY474" s="76"/>
      <c r="EZ474" s="66"/>
      <c r="FA474" s="76"/>
      <c r="FB474" s="66"/>
      <c r="FC474" s="76"/>
      <c r="FD474" s="66"/>
      <c r="FE474" s="76"/>
      <c r="FF474" s="66"/>
      <c r="FG474" s="76"/>
      <c r="FH474" s="66"/>
      <c r="FI474" s="76"/>
      <c r="FJ474" s="66"/>
      <c r="FK474" s="76"/>
      <c r="FL474" s="66"/>
      <c r="FM474" s="76"/>
      <c r="FN474" s="66"/>
      <c r="FO474" s="76"/>
      <c r="FP474" s="66"/>
      <c r="FQ474" s="76"/>
      <c r="FR474" s="66"/>
      <c r="FS474" s="76"/>
      <c r="FT474" s="66"/>
      <c r="FU474" s="76"/>
      <c r="FV474" s="66"/>
      <c r="FW474" s="76"/>
      <c r="FX474" s="66"/>
      <c r="FY474" s="76"/>
      <c r="FZ474" s="66"/>
      <c r="GA474" s="76"/>
      <c r="GB474" s="66"/>
      <c r="GC474" s="76"/>
      <c r="GD474" s="66"/>
      <c r="GE474" s="76"/>
      <c r="GF474" s="66"/>
      <c r="GG474" s="76"/>
      <c r="GH474" s="66"/>
      <c r="GI474" s="76"/>
      <c r="GJ474" s="66"/>
      <c r="GK474" s="76"/>
      <c r="GL474" s="66"/>
      <c r="GM474" s="76"/>
      <c r="GN474" s="66"/>
      <c r="GO474" s="76"/>
      <c r="GP474" s="66"/>
      <c r="GQ474" s="76"/>
      <c r="GR474" s="66"/>
      <c r="GS474" s="76"/>
      <c r="GT474" s="66"/>
      <c r="GU474" s="76"/>
      <c r="GV474" s="66"/>
      <c r="GW474" s="76"/>
      <c r="GX474" s="66"/>
      <c r="GY474" s="76"/>
      <c r="GZ474" s="66"/>
      <c r="HA474" s="76"/>
      <c r="HB474" s="66"/>
      <c r="HC474" s="76"/>
      <c r="HD474" s="66"/>
      <c r="HE474" s="76"/>
      <c r="HF474" s="66"/>
      <c r="HG474" s="76"/>
      <c r="HH474" s="66"/>
      <c r="HI474" s="76"/>
      <c r="HJ474" s="66"/>
      <c r="HK474" s="76"/>
      <c r="HL474" s="66"/>
      <c r="HM474" s="76"/>
      <c r="HN474" s="66"/>
      <c r="HO474" s="76"/>
      <c r="HP474" s="66"/>
      <c r="HQ474" s="76"/>
      <c r="HR474" s="66"/>
      <c r="HS474" s="76"/>
      <c r="HT474" s="66"/>
      <c r="HU474" s="76"/>
      <c r="HV474" s="66"/>
      <c r="HW474" s="76"/>
      <c r="HX474" s="66"/>
      <c r="HY474" s="76"/>
      <c r="HZ474" s="66"/>
      <c r="IA474" s="76"/>
      <c r="IB474" s="66"/>
      <c r="IC474" s="76"/>
      <c r="ID474" s="66"/>
      <c r="IE474" s="76"/>
      <c r="IF474" s="66"/>
      <c r="IG474" s="76"/>
      <c r="IH474" s="66"/>
      <c r="II474" s="76"/>
      <c r="IJ474" s="66"/>
      <c r="IK474" s="76"/>
      <c r="IL474" s="66"/>
      <c r="IM474" s="76"/>
      <c r="IN474" s="66"/>
      <c r="IO474" s="76"/>
      <c r="IP474" s="66"/>
      <c r="IQ474" s="76"/>
      <c r="IR474" s="66"/>
      <c r="IS474" s="76"/>
      <c r="IT474" s="66"/>
      <c r="IU474" s="76"/>
      <c r="IV474" s="66"/>
      <c r="IW474" s="76"/>
      <c r="IX474" s="66"/>
      <c r="IY474" s="76"/>
      <c r="IZ474" s="66"/>
      <c r="JA474" s="76"/>
      <c r="JB474" s="66"/>
      <c r="JC474" s="76"/>
      <c r="JD474" s="66"/>
      <c r="JE474" s="76"/>
      <c r="JF474" s="66"/>
      <c r="JG474" s="76"/>
      <c r="JH474" s="66"/>
      <c r="JI474" s="76"/>
      <c r="JJ474" s="66"/>
      <c r="JK474" s="76"/>
      <c r="JL474" s="66"/>
      <c r="JM474" s="76"/>
      <c r="JN474" s="66"/>
      <c r="JO474" s="76"/>
      <c r="JP474" s="66"/>
      <c r="JQ474" s="76"/>
      <c r="JR474" s="66"/>
      <c r="JS474" s="76"/>
      <c r="JT474" s="66"/>
      <c r="JU474" s="76"/>
      <c r="JV474" s="66"/>
      <c r="JW474" s="76"/>
      <c r="JX474" s="66"/>
      <c r="JY474" s="76"/>
      <c r="JZ474" s="66"/>
      <c r="KA474" s="76"/>
      <c r="KB474" s="66"/>
      <c r="KC474" s="76"/>
      <c r="KD474" s="66"/>
      <c r="KE474" s="76"/>
      <c r="KF474" s="66"/>
      <c r="KG474" s="76"/>
      <c r="KH474" s="66"/>
      <c r="KI474" s="76"/>
      <c r="KJ474" s="66"/>
      <c r="KK474" s="76"/>
      <c r="KL474" s="66"/>
      <c r="KM474" s="76"/>
      <c r="KN474" s="66"/>
      <c r="KO474" s="76"/>
      <c r="KP474" s="66"/>
      <c r="KQ474" s="76"/>
      <c r="KR474" s="66"/>
      <c r="KS474" s="76"/>
      <c r="KT474" s="66"/>
      <c r="KU474" s="76"/>
      <c r="KV474" s="66"/>
      <c r="KW474" s="76"/>
      <c r="KX474" s="66"/>
      <c r="KY474" s="76"/>
      <c r="KZ474" s="66"/>
      <c r="LA474" s="76"/>
      <c r="LB474" s="66"/>
      <c r="LC474" s="76"/>
      <c r="LD474" s="66"/>
      <c r="LE474" s="76"/>
      <c r="LF474" s="66"/>
      <c r="LG474" s="76"/>
      <c r="LH474" s="66"/>
      <c r="LI474" s="76"/>
      <c r="LJ474" s="66"/>
      <c r="LK474" s="76"/>
      <c r="LL474" s="66"/>
      <c r="LM474" s="76"/>
      <c r="LN474" s="66"/>
      <c r="LO474" s="76"/>
      <c r="LP474" s="66"/>
      <c r="LQ474" s="76"/>
      <c r="LR474" s="66"/>
      <c r="LS474" s="76"/>
      <c r="LT474" s="66"/>
      <c r="LU474" s="76"/>
      <c r="LV474" s="66"/>
      <c r="LW474" s="76"/>
      <c r="LX474" s="66"/>
      <c r="LY474" s="76"/>
      <c r="LZ474" s="66"/>
      <c r="MA474" s="76"/>
      <c r="MB474" s="66"/>
      <c r="MC474" s="76"/>
      <c r="MD474" s="66"/>
      <c r="MG474" s="1" t="str" cm="1">
        <f t="array" ref="MG474">IFERROR(INDEX(Paste_Here!$B$2:$B$850, MATCH(0, COUNTIF(MG$4:MG473, Paste_Here!$B$2:$B$850) + IF(Paste_Here!$B$2:$B$850="", 1, 0), 0)), "")</f>
        <v/>
      </c>
      <c r="MH474" s="1" t="str">
        <f>IF(MG474&lt;&gt;"", INDEX(Paste_Here!$A$2:$A$850, MATCH(MG474, Paste_Here!$B$2:$B$850, 0)), "")</f>
        <v/>
      </c>
      <c r="MI474" s="1" t="str">
        <f t="shared" si="64"/>
        <v/>
      </c>
      <c r="MJ474" s="1" t="str" cm="1">
        <f t="array" ref="MJ474">IFERROR(INDEX($MI$5:$MI$850, MATCH(SMALL(IF($MI$5:$MI$850&lt;&gt;"", COUNTIF($MI$5:$MI$850, "&lt;"&amp;$MI$5:$MI$850)+1), ROW()-ROW($MJ$5)+1), COUNTIF($MI$5:$MI$850, "&lt;"&amp;$MI$5:$MI$850)+1, 0)), "")</f>
        <v/>
      </c>
    </row>
    <row r="475" spans="1:348">
      <c r="A475" s="66"/>
      <c r="B475" s="76" t="str">
        <f t="shared" si="57"/>
        <v/>
      </c>
      <c r="C475" s="66"/>
      <c r="D475" s="76" t="str">
        <f>IFERROR(IF(B475&lt;&gt;"", IF(AND(INDEX(Paste_Here!B$2:B$850, MATCH(B475, Paste_Here!A$2:A$850, 0))&lt;&gt;"", ISNUMBER(VALUE(INDEX(Paste_Here!B$2:B$850, MATCH(B475, Paste_Here!A$2:A$850, 0))))), INDEX(Paste_Here!B$2:B$850, MATCH(B475, Paste_Here!A$2:A$850, 0)), ""), ""), "")</f>
        <v/>
      </c>
      <c r="E475" s="66"/>
      <c r="F475" s="76" t="str">
        <f>IFERROR(IF(B475&lt;&gt;"", IF(ISTEXT(INDEX(Paste_Here!K$2:K$850, MATCH(B475, Paste_Here!A$2:A$850, 0))), INDEX(Paste_Here!K$2:K$850, MATCH(B475, Paste_Here!A$2:A$850, 0)), ""), ""), "")</f>
        <v/>
      </c>
      <c r="G475" s="66"/>
      <c r="H475" s="76" t="str">
        <f>IFERROR(IF(B475&lt;&gt;"", IF(ISTEXT(INDEX(Paste_Here!C$2:C$850, MATCH(B475, Paste_Here!A$2:A$850, 0))), INDEX(Paste_Here!C$2:C$850, MATCH(B475, Paste_Here!A$2:A$850, 0)), ""), ""), "")</f>
        <v/>
      </c>
      <c r="I475" s="66"/>
      <c r="J475" s="76" t="str">
        <f>IFERROR(IF(B475&lt;&gt;"", IF(ISNUMBER(SEARCH("s", LOWER(INDEX(Paste_Here!M$2:M$850, MATCH(B475, Paste_Here!A$2:A$850, 0))))), "Yes", IF(INDEX(Paste_Here!M$2:M$850, MATCH(B475, Paste_Here!A$2:A$850, 0))&lt;&gt;"", "No", "")), ""), "")</f>
        <v/>
      </c>
      <c r="K475" s="66"/>
      <c r="L475" s="76" t="str">
        <f>IFERROR(IF(B475&lt;&gt;"", IF(ISNUMBER(SEARCH("yes", LOWER(INDEX(Paste_Here!E$2:E$850, MATCH(B475, Paste_Here!A$2:A$850, 0))))), "Yes", IF(ISNUMBER(SEARCH("no", LOWER(INDEX(Paste_Here!E$2:E$850, MATCH(B475, Paste_Here!A$2:A$850, 0))))), "No", "")), ""), "")</f>
        <v/>
      </c>
      <c r="M475" s="66"/>
      <c r="N475" s="76" t="str">
        <f>IFERROR(IF(B475&lt;&gt;"", IF(ISNUMBER(SEARCH("yes", LOWER(INDEX(Paste_Here!F$2:F$850, MATCH(B475, Paste_Here!A$2:A$850, 0))))), "Yes", IF(ISNUMBER(SEARCH("no", LOWER(INDEX(Paste_Here!F$2:F$850, MATCH(B475, Paste_Here!A$2:A$850, 0))))), "No", "")), ""), "")</f>
        <v/>
      </c>
      <c r="O475" s="66"/>
      <c r="P475" s="76" t="str">
        <f>IFERROR(IF(B475&lt;&gt;"", IF(ISNUMBER(SEARCH("yes", LOWER(INDEX(Paste_Here!L$2:L$850, MATCH(B475, Paste_Here!A$2:A$850, 0))))), "Yes", IF(ISNUMBER(SEARCH("no", LOWER(INDEX(Paste_Here!L$2:L$850, MATCH(B475, Paste_Here!A$2:A$850, 0))))), "No", "")), ""), "")</f>
        <v/>
      </c>
      <c r="Q475" s="66"/>
      <c r="R475" s="76" t="str">
        <f>IFERROR(IF(B475&lt;&gt;"", IF(ISNUMBER(SEARCH("transitional 2", LOWER(INDEX(Paste_Here!D$2:D$850, MATCH(B475, Paste_Here!A$2:A$850, 0))))), "T2", IF(ISNUMBER(SEARCH("transitional 1", LOWER(INDEX(Paste_Here!D$2:D$850, MATCH(B475, Paste_Here!A$2:A$850, 0))))), "T1", IF(ISNUMBER(SEARCH("waived ell services", LOWER(INDEX(Paste_Here!D$2:D$850, MATCH(B475, Paste_Here!A$2:A$850, 0))))), "W", IF(ISNUMBER(SEARCH("english language learner", LOWER(INDEX(Paste_Here!D$2:D$850, MATCH(B475, Paste_Here!A$2:A$850, 0))))), "L", "")))), ""), "")</f>
        <v/>
      </c>
      <c r="S475" s="66"/>
      <c r="T475" s="76" t="str">
        <f>IFERROR(IF(B475&lt;&gt;"", IF(ISNUMBER(SEARCH("yes", LOWER(INDEX(Paste_Here!I$2:I$850, MATCH(B475, Paste_Here!A$2:A$850, 0))))), "Yes", IF(ISNUMBER(SEARCH("no", LOWER(INDEX(Paste_Here!I$2:I$850, MATCH(B475, Paste_Here!A$2:A$850, 0))))), "No", "")), ""), "")</f>
        <v/>
      </c>
      <c r="U475" s="66"/>
      <c r="V475" s="76" t="str">
        <f>IFERROR(IF(B475&lt;&gt;"", IF(ISTEXT(INDEX(Paste_Here!J$2:J$850, MATCH(B475, Paste_Here!A$2:A$850, 0))), VALUE(INDEX(Paste_Here!J$2:J$850, MATCH(B475, Paste_Here!A$2:A$850, 0))), ""), ""), "")</f>
        <v/>
      </c>
      <c r="W475" s="66"/>
      <c r="X475" s="66"/>
      <c r="Y475" s="76" t="str">
        <f t="shared" si="58"/>
        <v/>
      </c>
      <c r="Z475" s="66"/>
      <c r="AA475" s="76" t="str">
        <f>IFERROR(IF(B475&lt;&gt;"", IF(AND(INDEX(Paste_Here!AI$2:AI$850, MATCH(B475, Paste_Here!A$2:A$850, 0))&lt;&gt;"", ISNUMBER(VALUE(INDEX(Paste_Here!AI$2:AI$850, MATCH(B475, Paste_Here!A$2:A$850, 0))))), INDEX(Paste_Here!AI$2:AI$850, MATCH(B475, Paste_Here!A$2:A$850, 0)), ""), ""), "")</f>
        <v/>
      </c>
      <c r="AB475" s="66"/>
      <c r="AC475" s="76" t="str">
        <f>IFERROR(IF(B475&lt;&gt;"", IF(AND(INDEX(Paste_Here!AJ$2:AJ$850, MATCH(B475, Paste_Here!A$2:A$850, 0))&lt;&gt;"", ISNUMBER(VALUE(INDEX(Paste_Here!AJ$2:AJ$850, MATCH(B475, Paste_Here!A$2:A$850, 0))))), INDEX(Paste_Here!AJ$2:AJ$850, MATCH(B475, Paste_Here!A$2:A$850, 0)), ""), ""), "")</f>
        <v/>
      </c>
      <c r="AD475" s="66"/>
      <c r="AE475" s="76" t="str">
        <f>IFERROR(IF(B475&lt;&gt;"", IF(AND(INDEX(Paste_Here!AK$2:AK$850, MATCH(B475, Paste_Here!A$2:A$850, 0))&lt;&gt;"", ISNUMBER(VALUE(INDEX(Paste_Here!AK$2:AK$850, MATCH(B475, Paste_Here!A$2:A$850, 0))))), INDEX(Paste_Here!AK$2:AK$850, MATCH(B475, Paste_Here!A$2:A$850, 0)), ""), ""), "")</f>
        <v/>
      </c>
      <c r="AF475" s="66"/>
      <c r="AG475" s="76" t="str">
        <f>IFERROR(IF(B475&lt;&gt;"", IF(AND(INDEX(Paste_Here!AL$2:AL$850, MATCH(B475, Paste_Here!A$2:A$850, 0))&lt;&gt;"", ISNUMBER(VALUE(INDEX(Paste_Here!AL$2:AL$850, MATCH(B475, Paste_Here!A$2:A$850, 0))))), INDEX(Paste_Here!AL$2:AL$850, MATCH(B475, Paste_Here!A$2:A$850, 0)), ""), ""), "")</f>
        <v/>
      </c>
      <c r="AH475" s="66"/>
      <c r="AI475" s="76" t="str">
        <f>IFERROR(IF(B475&lt;&gt;"", IF(AND(INDEX(Paste_Here!AH$2:AH$850, MATCH(B475, Paste_Here!A$2:A$850, 0))&lt;&gt;"", ISNUMBER(VALUE(INDEX(Paste_Here!AH$2:AH$850, MATCH(B475, Paste_Here!A$2:A$850, 0))))), IF(VALUE(INDEX(Paste_Here!AH$2:AH$850, MATCH(B475, Paste_Here!A$2:A$850, 0)))=0, "", INDEX(Paste_Here!AH$2:AH$850, MATCH(B475, Paste_Here!A$2:A$850, 0))), ""), ""), "")</f>
        <v/>
      </c>
      <c r="AJ475" s="66"/>
      <c r="AK475" s="76" t="str">
        <f>IFERROR(IF(B475&lt;&gt;"", IF(AND(INDEX(Paste_Here!N$2:N$850, MATCH(B475, Paste_Here!A$2:A$850, 0))&lt;&gt;"", ISNUMBER(VALUE(INDEX(Paste_Here!N$2:N$850, MATCH(B475, Paste_Here!A$2:A$850, 0))))), INDEX(Paste_Here!N$2:N$850, MATCH(B475, Paste_Here!A$2:A$850, 0)), ""), ""), "")</f>
        <v/>
      </c>
      <c r="AL475" s="66"/>
      <c r="AM475" s="76" t="str">
        <f>IFERROR(IF(B475&lt;&gt;"", IF(AND(INDEX(Paste_Here!O$2:O$850, MATCH(B475, Paste_Here!A$2:A$850, 0))&lt;&gt;"", ISNUMBER(VALUE(INDEX(Paste_Here!O$2:O$850, MATCH(B475, Paste_Here!A$2:A$850, 0))))), INDEX(Paste_Here!O$2:O$850, MATCH(B475, Paste_Here!A$2:A$850, 0)), ""), ""), "")</f>
        <v/>
      </c>
      <c r="AN475" s="66"/>
      <c r="AO475" s="76"/>
      <c r="AP475" s="66"/>
      <c r="AQ475" s="76"/>
      <c r="AR475" s="66"/>
      <c r="AS475" s="76"/>
      <c r="AT475" s="66"/>
      <c r="AU475" s="66"/>
      <c r="AV475" s="76" t="str">
        <f t="shared" si="59"/>
        <v/>
      </c>
      <c r="AW475" s="66"/>
      <c r="AX475" s="76" t="str">
        <f>IFERROR(IF(B475&lt;&gt;"", IF(ISNUMBER(SEARCH("Revealed-Potential (Primary Focus)", LOWER(INDEX(Paste_Here!Z$2:Z$850, MATCH(B475, Paste_Here!A$2:A$850, 0))))), "Rev-Potential: Prim", IF(ISNUMBER(SEARCH("Revealed-Potential (Secondary Focus)", LOWER(INDEX(Paste_Here!Z$2:Z$850, MATCH(B475, Paste_Here!A$2:A$850, 0))))), "Rev-Potential: Sec", IF(ISNUMBER(SEARCH("Monitoring", LOWER(INDEX(Paste_Here!Z$2:Z$850, MATCH(B475, Paste_Here!A$2:A$850, 0))))), "Monitoring", IF(ISNUMBER(SEARCH("At-Promise (Secondary Focus)", LOWER(INDEX(Paste_Here!Z$2:Z$850, MATCH(B475, Paste_Here!A$2:A$850, 0))))), "At-Promise: Sec", IF(ISNUMBER(SEARCH("At-Promise (Primary Focus)", LOWER(INDEX(Paste_Here!Z$2:Z$850, MATCH(B475, Paste_Here!A$2:A$850, 0))))), "At-Promise: Prim", ""))))), ""), "")</f>
        <v/>
      </c>
      <c r="AY475" s="66"/>
      <c r="AZ475" s="76"/>
      <c r="BA475" s="66"/>
      <c r="BB475" s="76"/>
      <c r="BC475" s="66"/>
      <c r="BD475" s="76"/>
      <c r="BE475" s="66"/>
      <c r="BF475" s="76"/>
      <c r="BG475" s="66"/>
      <c r="BH475" s="76"/>
      <c r="BI475" s="66"/>
      <c r="BJ475" s="66"/>
      <c r="BK475" s="76" t="str">
        <f t="shared" si="60"/>
        <v/>
      </c>
      <c r="BL475" s="66"/>
      <c r="BM475" s="76" t="str">
        <f>IFERROR(IF(B475&lt;&gt;"", IF(AND(ISNUMBER(VALUE(SUBSTITUTE(SUBSTITUTE(Paste_Here!R475, "br", "-"), "L", ""))), VALUE(SUBSTITUTE(SUBSTITUTE(Paste_Here!R475, "br", "-"), "L", "")) &gt;= 1095), "Yes", IF(AND(ISNUMBER(VALUE(SUBSTITUTE(SUBSTITUTE(Paste_Here!R475, "br", "-"), "L", ""))), VALUE(SUBSTITUTE(SUBSTITUTE(Paste_Here!R475, "br", "-"), "L", "")) &lt;= 1094), "No", "")), ""), "")</f>
        <v/>
      </c>
      <c r="BN475" s="66"/>
      <c r="BO475" s="76" t="str">
        <f>IFERROR(IF(B475&lt;&gt;"", IF(COUNTIF(INDEX(Paste_Here!Y$2:AB$850, MATCH(B475, Paste_Here!A$2:A$850, 0), 0), "yes") &gt; 0, "Yes", IF(COUNTIF(INDEX(Paste_Here!Y$2:AB$850, MATCH(B475, Paste_Here!A$2:A$850, 0), 0), "no") &gt; 0, "No", "")), ""), "")</f>
        <v/>
      </c>
      <c r="BP475" s="66"/>
      <c r="BQ475" s="76" t="str">
        <f>IFERROR(IF(B475&lt;&gt;"", IF(AND(ISNUMBER(VALUE(SUBSTITUTE(SUBSTITUTE(Paste_Here!U475, "em", "-"), "q", ""))), VALUE(SUBSTITUTE(SUBSTITUTE(Paste_Here!U475, "em", "-"), "q", "")) &gt;= 910), "Yes", IF(AND(ISNUMBER(VALUE(SUBSTITUTE(SUBSTITUTE(Paste_Here!U475, "em", "-"), "q", ""))), VALUE(SUBSTITUTE(SUBSTITUTE(Paste_Here!U475, "em", "-"), "q", "")) &lt;= 909), "No", "")), ""), "")</f>
        <v/>
      </c>
      <c r="BR475" s="66"/>
      <c r="BS475" s="76" t="str">
        <f>IFERROR(IF(B475&lt;&gt;"", IF(AND(INDEX(Paste_Here!X$2:X$850, MATCH(B475, Paste_Here!A$2:A$850, 0))&lt;&gt;"", ISNUMBER(VALUE(INDEX(Paste_Here!X$2:X$850, MATCH(B475, Paste_Here!A$2:A$850, 0))))), INDEX(Paste_Here!X$2:X$850, MATCH(B475, Paste_Here!A$2:A$850, 0)), ""), ""), "")</f>
        <v/>
      </c>
      <c r="BT475" s="66"/>
      <c r="BU475" s="76" t="str">
        <f>IFERROR(IF(B475&lt;&gt;"", IF(ISNUMBER(VALUE(INDEX(Paste_Here!G$2:G$850, MATCH(B475, Paste_Here!A$2:A$850, 0)))), IF(VALUE(INDEX(Paste_Here!G$2:G$850, MATCH(B475, Paste_Here!A$2:A$850, 0)))=0, "No", IF(AND(VALUE(INDEX(Paste_Here!G$2:G$850, MATCH(B475, Paste_Here!A$2:A$850, 0)))&gt;=1, VALUE(INDEX(Paste_Here!G$2:G$850, MATCH(B475, Paste_Here!A$2:A$850, 0)))&lt;=4), VALUE(INDEX(Paste_Here!G$2:G$850, MATCH(B475, Paste_Here!A$2:A$850, 0))), "")), ""), ""), "")</f>
        <v/>
      </c>
      <c r="BV475" s="66"/>
      <c r="BW475" s="76" t="str">
        <f>IFERROR(IF(B475&lt;&gt;"", IF(ISNUMBER(VALUE(INDEX(Paste_Here!H$2:H$850, MATCH(B475, Paste_Here!A$2:A$850, 0)))), IF(VALUE(INDEX(Paste_Here!H$2:H$850, MATCH(B475, Paste_Here!A$2:A$850, 0)))=0, "No", IF(AND(VALUE(INDEX(Paste_Here!H$2:H$850, MATCH(B475, Paste_Here!A$2:A$850, 0)))&gt;=1, VALUE(INDEX(Paste_Here!H$2:H$850, MATCH(B475, Paste_Here!A$2:A$850, 0)))&lt;=4), VALUE(INDEX(Paste_Here!H$2:H$850, MATCH(B475, Paste_Here!A$2:A$850, 0))), "")), ""), ""), "")</f>
        <v/>
      </c>
      <c r="BX475" s="66"/>
      <c r="BY475" s="76"/>
      <c r="BZ475" s="66"/>
      <c r="CA475" s="76"/>
      <c r="CB475" s="66"/>
      <c r="CC475" s="66"/>
      <c r="CD475" s="76" t="str">
        <f t="shared" si="61"/>
        <v/>
      </c>
      <c r="CE475" s="66"/>
      <c r="CF475" s="76" t="str">
        <f>IFERROR(IF(B475&lt;&gt;"", IF(AND(INDEX(Paste_Here!P$2:P$850, MATCH(B475, Paste_Here!A$2:A$850, 0))&lt;&gt;"", ISNUMBER(VALUE(INDEX(Paste_Here!P$2:P$850, MATCH(B475, Paste_Here!A$2:A$850, 0))))), INDEX(Paste_Here!P$2:P$850, MATCH(B475, Paste_Here!A$2:A$850, 0)), ""), ""), "")</f>
        <v/>
      </c>
      <c r="CG475" s="66"/>
      <c r="CH475" s="76" t="str">
        <f>IFERROR(IF(B475&lt;&gt;"", IF(ISNUMBER(SEARCH("highrisk", LOWER(INDEX(Paste_Here!Q$2:Q$850, MATCH(B475, Paste_Here!A$2:A$850, 0))))), "High Risk", IF(ISNUMBER(SEARCH("lowrisk", LOWER(INDEX(Paste_Here!Q$2:Q$850, MATCH(B475, Paste_Here!A$2:A$850, 0))))), "Low Risk", IF(ISNUMBER(SEARCH("somerisk", LOWER(INDEX(Paste_Here!Q$2:Q$850, MATCH(B475, Paste_Here!A$2:A$850, 0))))), "Some Risk", ""))), ""), "")</f>
        <v/>
      </c>
      <c r="CI475" s="66"/>
      <c r="CJ475" s="76" t="str">
        <f>IFERROR(IF(B475&lt;&gt;"", IF(AND(INDEX(Paste_Here!AA$2:AA$850, MATCH(B475, Paste_Here!A$2:A$850, 0))&lt;&gt;"", ISNUMBER(VALUE(INDEX(Paste_Here!AA$2:AA$850, MATCH(B475, Paste_Here!A$2:A$850, 0))))), INDEX(Paste_Here!AA$2:AA$850, MATCH(B475, Paste_Here!A$2:A$850, 0)), ""), ""), "")</f>
        <v/>
      </c>
      <c r="CK475" s="66"/>
      <c r="CL475" s="76" t="str">
        <f>IFERROR(IF(B475&lt;&gt;"", IF(LOWER(INDEX(Paste_Here!AB$2:AB$850, MATCH(B475, Paste_Here!A$2:A$850, 0)))="approaching expectations", "Approaching", IF(LOWER(INDEX(Paste_Here!AB$2:AB$850, MATCH(B475, Paste_Here!A$2:A$850, 0)))="met expectations", "Met", IF(LOWER(INDEX(Paste_Here!AB$2:AB$850, MATCH(B475, Paste_Here!A$2:A$850, 0)))="exceeded expectations", "Exceeded", IF(LOWER(INDEX(Paste_Here!AB$2:AB$850, MATCH(B475, Paste_Here!A$2:A$850, 0)))="below expectations", "Below", "")))), ""), "")</f>
        <v/>
      </c>
      <c r="CM475" s="66"/>
      <c r="CN475" s="76" t="str">
        <f>IFERROR(IF(B475&lt;&gt;"", IF(AND(INDEX(Paste_Here!AC$2:AC$850, MATCH(B475, Paste_Here!A$2:A$850, 0))&lt;&gt;"", ISNUMBER(VALUE(INDEX(Paste_Here!AC$2:AC$850, MATCH(B475, Paste_Here!A$2:A$850, 0))))), INDEX(Paste_Here!AC$2:AC$850, MATCH(B475, Paste_Here!A$2:A$850, 0)), ""), ""), "")</f>
        <v/>
      </c>
      <c r="CO475" s="66"/>
      <c r="CP475" s="76"/>
      <c r="CQ475" s="66"/>
      <c r="CR475" s="76"/>
      <c r="CS475" s="66"/>
      <c r="CT475" s="76"/>
      <c r="CU475" s="66"/>
      <c r="CV475" s="76"/>
      <c r="CW475" s="66"/>
      <c r="CX475" s="76"/>
      <c r="CY475" s="66"/>
      <c r="CZ475" s="66"/>
      <c r="DA475" s="76" t="str">
        <f t="shared" si="62"/>
        <v/>
      </c>
      <c r="DB475" s="66"/>
      <c r="DC475" s="76" t="str">
        <f>IFERROR(IF(B475&lt;&gt;"", IF(AND(INDEX(Paste_Here!V$2:V$850, MATCH(B475, Paste_Here!A$2:A$850, 0))&lt;&gt;"", ISNUMBER(VALUE(INDEX(Paste_Here!V$2:V$850, MATCH(B475, Paste_Here!A$2:A$850, 0))))), INDEX(Paste_Here!V$2:V$850, MATCH(B475, Paste_Here!A$2:A$850, 0)), ""), ""), "")</f>
        <v/>
      </c>
      <c r="DD475" s="66"/>
      <c r="DE475" s="76" t="str">
        <f>IFERROR(IF(B475&lt;&gt;"", IF(ISNUMBER(SEARCH("highrisk", LOWER(INDEX(Paste_Here!W$2:W$850, MATCH(B475, Paste_Here!A$2:A$850, 0))))), "High Risk", IF(ISNUMBER(SEARCH("lowrisk", LOWER(INDEX(Paste_Here!W$2:W$850, MATCH(B475, Paste_Here!A$2:A$850, 0))))), "Low Risk", IF(ISNUMBER(SEARCH("somerisk", LOWER(INDEX(Paste_Here!W$2:W$850, MATCH(B475, Paste_Here!A$2:A$850, 0))))), "Some Risk", ""))), ""), "")</f>
        <v/>
      </c>
      <c r="DF475" s="66"/>
      <c r="DG475" s="76" t="str">
        <f>IFERROR(IF(B475&lt;&gt;"", IF(AND(INDEX(Paste_Here!S$2:S$850, MATCH(B475, Paste_Here!A$2:A$850, 0))&lt;&gt;"", ISNUMBER(VALUE(INDEX(Paste_Here!S$2:S$850, MATCH(B475, Paste_Here!A$2:A$850, 0))))), INDEX(Paste_Here!S$2:S$850, MATCH(B475, Paste_Here!A$2:A$850, 0)), ""), ""), "")</f>
        <v/>
      </c>
      <c r="DH475" s="66"/>
      <c r="DI475" s="76" t="str">
        <f>IFERROR(IF(B475&lt;&gt;"", IF(ISNUMBER(SEARCH("highrisk", LOWER(INDEX(Paste_Here!T$2:T$850, MATCH(B475, Paste_Here!A$2:A$850, 0))))), "High Risk", IF(ISNUMBER(SEARCH("lowrisk", LOWER(INDEX(Paste_Here!T$2:T$850, MATCH(B475, Paste_Here!A$2:A$850, 0))))), "Low Risk", IF(ISNUMBER(SEARCH("somerisk", LOWER(INDEX(Paste_Here!T$2:T$850, MATCH(B475, Paste_Here!A$2:A$850, 0))))), "Some Risk", ""))), ""), "")</f>
        <v/>
      </c>
      <c r="DJ475" s="66"/>
      <c r="DK475" s="76" t="str">
        <f>IFERROR(IF(B475&lt;&gt;"", IF(AND(INDEX(Paste_Here!AD$2:AD$850, MATCH(B475, Paste_Here!A$2:A$850, 0))&lt;&gt;"", ISNUMBER(VALUE(INDEX(Paste_Here!AD$2:AD$850, MATCH(B475, Paste_Here!A$2:A$850, 0))))), INDEX(Paste_Here!AD$2:AD$850, MATCH(B475, Paste_Here!A$2:A$850, 0)), ""), ""), "")</f>
        <v/>
      </c>
      <c r="DL475" s="66"/>
      <c r="DM475" s="76" t="str">
        <f>IFERROR(IF(B475&lt;&gt;"", IF(LOWER(INDEX(Paste_Here!AE$2:AE$850, MATCH(B475, Paste_Here!A$2:A$850, 0)))="approaching expectations", "Approaching", IF(LOWER(INDEX(Paste_Here!AE$2:AE$850, MATCH(B475, Paste_Here!A$2:A$850, 0)))="met expectations", "Met", IF(LOWER(INDEX(Paste_Here!AE$2:AE$850, MATCH(B475, Paste_Here!A$2:A$850, 0)))="exceeded expectations", "Exceeded", IF(LOWER(INDEX(Paste_Here!AE$2:AE$850, MATCH(B475, Paste_Here!A$2:A$850, 0)))="below expectations", "Below", "")))), ""), "")</f>
        <v/>
      </c>
      <c r="DN475" s="66"/>
      <c r="DO475" s="76"/>
      <c r="DP475" s="66"/>
      <c r="DQ475" s="76"/>
      <c r="DR475" s="66"/>
      <c r="DS475" s="76"/>
      <c r="DT475" s="66"/>
      <c r="DU475" s="76"/>
      <c r="DV475" s="66"/>
      <c r="DW475" s="66"/>
      <c r="DX475" s="76" t="str">
        <f t="shared" si="63"/>
        <v/>
      </c>
      <c r="DY475" s="66"/>
      <c r="DZ475" s="76"/>
      <c r="EA475" s="66"/>
      <c r="EB475" s="76"/>
      <c r="EC475" s="66"/>
      <c r="ED475" s="76" t="str">
        <f>IFERROR(IF(B475&lt;&gt;"", IF(AND(INDEX(Paste_Here!AF$2:AF$850, MATCH(B475, Paste_Here!A$2:A$850, 0))&lt;&gt;"", ISNUMBER(VALUE(INDEX(Paste_Here!AF$2:AF$850, MATCH(B475, Paste_Here!A$2:A$850, 0))))), INDEX(Paste_Here!AF$2:AF$850, MATCH(B475, Paste_Here!A$2:A$850, 0)), ""), ""), "")</f>
        <v/>
      </c>
      <c r="EE475" s="66"/>
      <c r="EF475" s="76"/>
      <c r="EG475" s="66"/>
      <c r="EH475" s="76"/>
      <c r="EI475" s="66"/>
      <c r="EJ475" s="76" t="str">
        <f>IFERROR(IF(B475&lt;&gt;"", IF(AND(INDEX(Paste_Here!AG$2:AG$850, MATCH(B475, Paste_Here!A$2:A$850, 0))&lt;&gt;"", ISNUMBER(VALUE(INDEX(Paste_Here!AG$2:AG$850, MATCH(B475, Paste_Here!A$2:A$850, 0))))), INDEX(Paste_Here!AG$2:AG$850, MATCH(B475, Paste_Here!A$2:A$850, 0)), ""), ""), "")</f>
        <v/>
      </c>
      <c r="EK475" s="66"/>
      <c r="EL475" s="76"/>
      <c r="EM475" s="66"/>
      <c r="EN475" s="76"/>
      <c r="EO475" s="66"/>
      <c r="EP475" s="76"/>
      <c r="EQ475" s="66"/>
      <c r="ER475" s="76"/>
      <c r="ES475" s="66"/>
      <c r="ET475" s="66"/>
      <c r="EU475" s="76"/>
      <c r="EV475" s="66"/>
      <c r="EW475" s="76"/>
      <c r="EX475" s="66"/>
      <c r="EY475" s="76"/>
      <c r="EZ475" s="66"/>
      <c r="FA475" s="76"/>
      <c r="FB475" s="66"/>
      <c r="FC475" s="76"/>
      <c r="FD475" s="66"/>
      <c r="FE475" s="76"/>
      <c r="FF475" s="66"/>
      <c r="FG475" s="76"/>
      <c r="FH475" s="66"/>
      <c r="FI475" s="76"/>
      <c r="FJ475" s="66"/>
      <c r="FK475" s="76"/>
      <c r="FL475" s="66"/>
      <c r="FM475" s="76"/>
      <c r="FN475" s="66"/>
      <c r="FO475" s="76"/>
      <c r="FP475" s="66"/>
      <c r="FQ475" s="76"/>
      <c r="FR475" s="66"/>
      <c r="FS475" s="76"/>
      <c r="FT475" s="66"/>
      <c r="FU475" s="76"/>
      <c r="FV475" s="66"/>
      <c r="FW475" s="76"/>
      <c r="FX475" s="66"/>
      <c r="FY475" s="76"/>
      <c r="FZ475" s="66"/>
      <c r="GA475" s="76"/>
      <c r="GB475" s="66"/>
      <c r="GC475" s="76"/>
      <c r="GD475" s="66"/>
      <c r="GE475" s="76"/>
      <c r="GF475" s="66"/>
      <c r="GG475" s="76"/>
      <c r="GH475" s="66"/>
      <c r="GI475" s="76"/>
      <c r="GJ475" s="66"/>
      <c r="GK475" s="76"/>
      <c r="GL475" s="66"/>
      <c r="GM475" s="76"/>
      <c r="GN475" s="66"/>
      <c r="GO475" s="76"/>
      <c r="GP475" s="66"/>
      <c r="GQ475" s="76"/>
      <c r="GR475" s="66"/>
      <c r="GS475" s="76"/>
      <c r="GT475" s="66"/>
      <c r="GU475" s="76"/>
      <c r="GV475" s="66"/>
      <c r="GW475" s="76"/>
      <c r="GX475" s="66"/>
      <c r="GY475" s="76"/>
      <c r="GZ475" s="66"/>
      <c r="HA475" s="76"/>
      <c r="HB475" s="66"/>
      <c r="HC475" s="76"/>
      <c r="HD475" s="66"/>
      <c r="HE475" s="76"/>
      <c r="HF475" s="66"/>
      <c r="HG475" s="76"/>
      <c r="HH475" s="66"/>
      <c r="HI475" s="76"/>
      <c r="HJ475" s="66"/>
      <c r="HK475" s="76"/>
      <c r="HL475" s="66"/>
      <c r="HM475" s="76"/>
      <c r="HN475" s="66"/>
      <c r="HO475" s="76"/>
      <c r="HP475" s="66"/>
      <c r="HQ475" s="76"/>
      <c r="HR475" s="66"/>
      <c r="HS475" s="76"/>
      <c r="HT475" s="66"/>
      <c r="HU475" s="76"/>
      <c r="HV475" s="66"/>
      <c r="HW475" s="76"/>
      <c r="HX475" s="66"/>
      <c r="HY475" s="76"/>
      <c r="HZ475" s="66"/>
      <c r="IA475" s="76"/>
      <c r="IB475" s="66"/>
      <c r="IC475" s="76"/>
      <c r="ID475" s="66"/>
      <c r="IE475" s="76"/>
      <c r="IF475" s="66"/>
      <c r="IG475" s="76"/>
      <c r="IH475" s="66"/>
      <c r="II475" s="76"/>
      <c r="IJ475" s="66"/>
      <c r="IK475" s="76"/>
      <c r="IL475" s="66"/>
      <c r="IM475" s="76"/>
      <c r="IN475" s="66"/>
      <c r="IO475" s="76"/>
      <c r="IP475" s="66"/>
      <c r="IQ475" s="76"/>
      <c r="IR475" s="66"/>
      <c r="IS475" s="76"/>
      <c r="IT475" s="66"/>
      <c r="IU475" s="76"/>
      <c r="IV475" s="66"/>
      <c r="IW475" s="76"/>
      <c r="IX475" s="66"/>
      <c r="IY475" s="76"/>
      <c r="IZ475" s="66"/>
      <c r="JA475" s="76"/>
      <c r="JB475" s="66"/>
      <c r="JC475" s="76"/>
      <c r="JD475" s="66"/>
      <c r="JE475" s="76"/>
      <c r="JF475" s="66"/>
      <c r="JG475" s="76"/>
      <c r="JH475" s="66"/>
      <c r="JI475" s="76"/>
      <c r="JJ475" s="66"/>
      <c r="JK475" s="76"/>
      <c r="JL475" s="66"/>
      <c r="JM475" s="76"/>
      <c r="JN475" s="66"/>
      <c r="JO475" s="76"/>
      <c r="JP475" s="66"/>
      <c r="JQ475" s="76"/>
      <c r="JR475" s="66"/>
      <c r="JS475" s="76"/>
      <c r="JT475" s="66"/>
      <c r="JU475" s="76"/>
      <c r="JV475" s="66"/>
      <c r="JW475" s="76"/>
      <c r="JX475" s="66"/>
      <c r="JY475" s="76"/>
      <c r="JZ475" s="66"/>
      <c r="KA475" s="76"/>
      <c r="KB475" s="66"/>
      <c r="KC475" s="76"/>
      <c r="KD475" s="66"/>
      <c r="KE475" s="76"/>
      <c r="KF475" s="66"/>
      <c r="KG475" s="76"/>
      <c r="KH475" s="66"/>
      <c r="KI475" s="76"/>
      <c r="KJ475" s="66"/>
      <c r="KK475" s="76"/>
      <c r="KL475" s="66"/>
      <c r="KM475" s="76"/>
      <c r="KN475" s="66"/>
      <c r="KO475" s="76"/>
      <c r="KP475" s="66"/>
      <c r="KQ475" s="76"/>
      <c r="KR475" s="66"/>
      <c r="KS475" s="76"/>
      <c r="KT475" s="66"/>
      <c r="KU475" s="76"/>
      <c r="KV475" s="66"/>
      <c r="KW475" s="76"/>
      <c r="KX475" s="66"/>
      <c r="KY475" s="76"/>
      <c r="KZ475" s="66"/>
      <c r="LA475" s="76"/>
      <c r="LB475" s="66"/>
      <c r="LC475" s="76"/>
      <c r="LD475" s="66"/>
      <c r="LE475" s="76"/>
      <c r="LF475" s="66"/>
      <c r="LG475" s="76"/>
      <c r="LH475" s="66"/>
      <c r="LI475" s="76"/>
      <c r="LJ475" s="66"/>
      <c r="LK475" s="76"/>
      <c r="LL475" s="66"/>
      <c r="LM475" s="76"/>
      <c r="LN475" s="66"/>
      <c r="LO475" s="76"/>
      <c r="LP475" s="66"/>
      <c r="LQ475" s="76"/>
      <c r="LR475" s="66"/>
      <c r="LS475" s="76"/>
      <c r="LT475" s="66"/>
      <c r="LU475" s="76"/>
      <c r="LV475" s="66"/>
      <c r="LW475" s="76"/>
      <c r="LX475" s="66"/>
      <c r="LY475" s="76"/>
      <c r="LZ475" s="66"/>
      <c r="MA475" s="76"/>
      <c r="MB475" s="66"/>
      <c r="MC475" s="76"/>
      <c r="MD475" s="66"/>
      <c r="MG475" s="1" t="str" cm="1">
        <f t="array" ref="MG475">IFERROR(INDEX(Paste_Here!$B$2:$B$850, MATCH(0, COUNTIF(MG$4:MG474, Paste_Here!$B$2:$B$850) + IF(Paste_Here!$B$2:$B$850="", 1, 0), 0)), "")</f>
        <v/>
      </c>
      <c r="MH475" s="1" t="str">
        <f>IF(MG475&lt;&gt;"", INDEX(Paste_Here!$A$2:$A$850, MATCH(MG475, Paste_Here!$B$2:$B$850, 0)), "")</f>
        <v/>
      </c>
      <c r="MI475" s="1" t="str">
        <f t="shared" si="64"/>
        <v/>
      </c>
      <c r="MJ475" s="1" t="str" cm="1">
        <f t="array" ref="MJ475">IFERROR(INDEX($MI$5:$MI$850, MATCH(SMALL(IF($MI$5:$MI$850&lt;&gt;"", COUNTIF($MI$5:$MI$850, "&lt;"&amp;$MI$5:$MI$850)+1), ROW()-ROW($MJ$5)+1), COUNTIF($MI$5:$MI$850, "&lt;"&amp;$MI$5:$MI$850)+1, 0)), "")</f>
        <v/>
      </c>
    </row>
    <row r="476" spans="1:348">
      <c r="A476" s="66"/>
      <c r="B476" s="76" t="str">
        <f t="shared" si="57"/>
        <v/>
      </c>
      <c r="C476" s="66"/>
      <c r="D476" s="76" t="str">
        <f>IFERROR(IF(B476&lt;&gt;"", IF(AND(INDEX(Paste_Here!B$2:B$850, MATCH(B476, Paste_Here!A$2:A$850, 0))&lt;&gt;"", ISNUMBER(VALUE(INDEX(Paste_Here!B$2:B$850, MATCH(B476, Paste_Here!A$2:A$850, 0))))), INDEX(Paste_Here!B$2:B$850, MATCH(B476, Paste_Here!A$2:A$850, 0)), ""), ""), "")</f>
        <v/>
      </c>
      <c r="E476" s="66"/>
      <c r="F476" s="76" t="str">
        <f>IFERROR(IF(B476&lt;&gt;"", IF(ISTEXT(INDEX(Paste_Here!K$2:K$850, MATCH(B476, Paste_Here!A$2:A$850, 0))), INDEX(Paste_Here!K$2:K$850, MATCH(B476, Paste_Here!A$2:A$850, 0)), ""), ""), "")</f>
        <v/>
      </c>
      <c r="G476" s="66"/>
      <c r="H476" s="76" t="str">
        <f>IFERROR(IF(B476&lt;&gt;"", IF(ISTEXT(INDEX(Paste_Here!C$2:C$850, MATCH(B476, Paste_Here!A$2:A$850, 0))), INDEX(Paste_Here!C$2:C$850, MATCH(B476, Paste_Here!A$2:A$850, 0)), ""), ""), "")</f>
        <v/>
      </c>
      <c r="I476" s="66"/>
      <c r="J476" s="76" t="str">
        <f>IFERROR(IF(B476&lt;&gt;"", IF(ISNUMBER(SEARCH("s", LOWER(INDEX(Paste_Here!M$2:M$850, MATCH(B476, Paste_Here!A$2:A$850, 0))))), "Yes", IF(INDEX(Paste_Here!M$2:M$850, MATCH(B476, Paste_Here!A$2:A$850, 0))&lt;&gt;"", "No", "")), ""), "")</f>
        <v/>
      </c>
      <c r="K476" s="66"/>
      <c r="L476" s="76" t="str">
        <f>IFERROR(IF(B476&lt;&gt;"", IF(ISNUMBER(SEARCH("yes", LOWER(INDEX(Paste_Here!E$2:E$850, MATCH(B476, Paste_Here!A$2:A$850, 0))))), "Yes", IF(ISNUMBER(SEARCH("no", LOWER(INDEX(Paste_Here!E$2:E$850, MATCH(B476, Paste_Here!A$2:A$850, 0))))), "No", "")), ""), "")</f>
        <v/>
      </c>
      <c r="M476" s="66"/>
      <c r="N476" s="76" t="str">
        <f>IFERROR(IF(B476&lt;&gt;"", IF(ISNUMBER(SEARCH("yes", LOWER(INDEX(Paste_Here!F$2:F$850, MATCH(B476, Paste_Here!A$2:A$850, 0))))), "Yes", IF(ISNUMBER(SEARCH("no", LOWER(INDEX(Paste_Here!F$2:F$850, MATCH(B476, Paste_Here!A$2:A$850, 0))))), "No", "")), ""), "")</f>
        <v/>
      </c>
      <c r="O476" s="66"/>
      <c r="P476" s="76" t="str">
        <f>IFERROR(IF(B476&lt;&gt;"", IF(ISNUMBER(SEARCH("yes", LOWER(INDEX(Paste_Here!L$2:L$850, MATCH(B476, Paste_Here!A$2:A$850, 0))))), "Yes", IF(ISNUMBER(SEARCH("no", LOWER(INDEX(Paste_Here!L$2:L$850, MATCH(B476, Paste_Here!A$2:A$850, 0))))), "No", "")), ""), "")</f>
        <v/>
      </c>
      <c r="Q476" s="66"/>
      <c r="R476" s="76" t="str">
        <f>IFERROR(IF(B476&lt;&gt;"", IF(ISNUMBER(SEARCH("transitional 2", LOWER(INDEX(Paste_Here!D$2:D$850, MATCH(B476, Paste_Here!A$2:A$850, 0))))), "T2", IF(ISNUMBER(SEARCH("transitional 1", LOWER(INDEX(Paste_Here!D$2:D$850, MATCH(B476, Paste_Here!A$2:A$850, 0))))), "T1", IF(ISNUMBER(SEARCH("waived ell services", LOWER(INDEX(Paste_Here!D$2:D$850, MATCH(B476, Paste_Here!A$2:A$850, 0))))), "W", IF(ISNUMBER(SEARCH("english language learner", LOWER(INDEX(Paste_Here!D$2:D$850, MATCH(B476, Paste_Here!A$2:A$850, 0))))), "L", "")))), ""), "")</f>
        <v/>
      </c>
      <c r="S476" s="66"/>
      <c r="T476" s="76" t="str">
        <f>IFERROR(IF(B476&lt;&gt;"", IF(ISNUMBER(SEARCH("yes", LOWER(INDEX(Paste_Here!I$2:I$850, MATCH(B476, Paste_Here!A$2:A$850, 0))))), "Yes", IF(ISNUMBER(SEARCH("no", LOWER(INDEX(Paste_Here!I$2:I$850, MATCH(B476, Paste_Here!A$2:A$850, 0))))), "No", "")), ""), "")</f>
        <v/>
      </c>
      <c r="U476" s="66"/>
      <c r="V476" s="76" t="str">
        <f>IFERROR(IF(B476&lt;&gt;"", IF(ISTEXT(INDEX(Paste_Here!J$2:J$850, MATCH(B476, Paste_Here!A$2:A$850, 0))), VALUE(INDEX(Paste_Here!J$2:J$850, MATCH(B476, Paste_Here!A$2:A$850, 0))), ""), ""), "")</f>
        <v/>
      </c>
      <c r="W476" s="66"/>
      <c r="X476" s="66"/>
      <c r="Y476" s="76" t="str">
        <f t="shared" si="58"/>
        <v/>
      </c>
      <c r="Z476" s="66"/>
      <c r="AA476" s="76" t="str">
        <f>IFERROR(IF(B476&lt;&gt;"", IF(AND(INDEX(Paste_Here!AI$2:AI$850, MATCH(B476, Paste_Here!A$2:A$850, 0))&lt;&gt;"", ISNUMBER(VALUE(INDEX(Paste_Here!AI$2:AI$850, MATCH(B476, Paste_Here!A$2:A$850, 0))))), INDEX(Paste_Here!AI$2:AI$850, MATCH(B476, Paste_Here!A$2:A$850, 0)), ""), ""), "")</f>
        <v/>
      </c>
      <c r="AB476" s="66"/>
      <c r="AC476" s="76" t="str">
        <f>IFERROR(IF(B476&lt;&gt;"", IF(AND(INDEX(Paste_Here!AJ$2:AJ$850, MATCH(B476, Paste_Here!A$2:A$850, 0))&lt;&gt;"", ISNUMBER(VALUE(INDEX(Paste_Here!AJ$2:AJ$850, MATCH(B476, Paste_Here!A$2:A$850, 0))))), INDEX(Paste_Here!AJ$2:AJ$850, MATCH(B476, Paste_Here!A$2:A$850, 0)), ""), ""), "")</f>
        <v/>
      </c>
      <c r="AD476" s="66"/>
      <c r="AE476" s="76" t="str">
        <f>IFERROR(IF(B476&lt;&gt;"", IF(AND(INDEX(Paste_Here!AK$2:AK$850, MATCH(B476, Paste_Here!A$2:A$850, 0))&lt;&gt;"", ISNUMBER(VALUE(INDEX(Paste_Here!AK$2:AK$850, MATCH(B476, Paste_Here!A$2:A$850, 0))))), INDEX(Paste_Here!AK$2:AK$850, MATCH(B476, Paste_Here!A$2:A$850, 0)), ""), ""), "")</f>
        <v/>
      </c>
      <c r="AF476" s="66"/>
      <c r="AG476" s="76" t="str">
        <f>IFERROR(IF(B476&lt;&gt;"", IF(AND(INDEX(Paste_Here!AL$2:AL$850, MATCH(B476, Paste_Here!A$2:A$850, 0))&lt;&gt;"", ISNUMBER(VALUE(INDEX(Paste_Here!AL$2:AL$850, MATCH(B476, Paste_Here!A$2:A$850, 0))))), INDEX(Paste_Here!AL$2:AL$850, MATCH(B476, Paste_Here!A$2:A$850, 0)), ""), ""), "")</f>
        <v/>
      </c>
      <c r="AH476" s="66"/>
      <c r="AI476" s="76" t="str">
        <f>IFERROR(IF(B476&lt;&gt;"", IF(AND(INDEX(Paste_Here!AH$2:AH$850, MATCH(B476, Paste_Here!A$2:A$850, 0))&lt;&gt;"", ISNUMBER(VALUE(INDEX(Paste_Here!AH$2:AH$850, MATCH(B476, Paste_Here!A$2:A$850, 0))))), IF(VALUE(INDEX(Paste_Here!AH$2:AH$850, MATCH(B476, Paste_Here!A$2:A$850, 0)))=0, "", INDEX(Paste_Here!AH$2:AH$850, MATCH(B476, Paste_Here!A$2:A$850, 0))), ""), ""), "")</f>
        <v/>
      </c>
      <c r="AJ476" s="66"/>
      <c r="AK476" s="76" t="str">
        <f>IFERROR(IF(B476&lt;&gt;"", IF(AND(INDEX(Paste_Here!N$2:N$850, MATCH(B476, Paste_Here!A$2:A$850, 0))&lt;&gt;"", ISNUMBER(VALUE(INDEX(Paste_Here!N$2:N$850, MATCH(B476, Paste_Here!A$2:A$850, 0))))), INDEX(Paste_Here!N$2:N$850, MATCH(B476, Paste_Here!A$2:A$850, 0)), ""), ""), "")</f>
        <v/>
      </c>
      <c r="AL476" s="66"/>
      <c r="AM476" s="76" t="str">
        <f>IFERROR(IF(B476&lt;&gt;"", IF(AND(INDEX(Paste_Here!O$2:O$850, MATCH(B476, Paste_Here!A$2:A$850, 0))&lt;&gt;"", ISNUMBER(VALUE(INDEX(Paste_Here!O$2:O$850, MATCH(B476, Paste_Here!A$2:A$850, 0))))), INDEX(Paste_Here!O$2:O$850, MATCH(B476, Paste_Here!A$2:A$850, 0)), ""), ""), "")</f>
        <v/>
      </c>
      <c r="AN476" s="66"/>
      <c r="AO476" s="76"/>
      <c r="AP476" s="66"/>
      <c r="AQ476" s="76"/>
      <c r="AR476" s="66"/>
      <c r="AS476" s="76"/>
      <c r="AT476" s="66"/>
      <c r="AU476" s="66"/>
      <c r="AV476" s="76" t="str">
        <f t="shared" si="59"/>
        <v/>
      </c>
      <c r="AW476" s="66"/>
      <c r="AX476" s="76" t="str">
        <f>IFERROR(IF(B476&lt;&gt;"", IF(ISNUMBER(SEARCH("Revealed-Potential (Primary Focus)", LOWER(INDEX(Paste_Here!Z$2:Z$850, MATCH(B476, Paste_Here!A$2:A$850, 0))))), "Rev-Potential: Prim", IF(ISNUMBER(SEARCH("Revealed-Potential (Secondary Focus)", LOWER(INDEX(Paste_Here!Z$2:Z$850, MATCH(B476, Paste_Here!A$2:A$850, 0))))), "Rev-Potential: Sec", IF(ISNUMBER(SEARCH("Monitoring", LOWER(INDEX(Paste_Here!Z$2:Z$850, MATCH(B476, Paste_Here!A$2:A$850, 0))))), "Monitoring", IF(ISNUMBER(SEARCH("At-Promise (Secondary Focus)", LOWER(INDEX(Paste_Here!Z$2:Z$850, MATCH(B476, Paste_Here!A$2:A$850, 0))))), "At-Promise: Sec", IF(ISNUMBER(SEARCH("At-Promise (Primary Focus)", LOWER(INDEX(Paste_Here!Z$2:Z$850, MATCH(B476, Paste_Here!A$2:A$850, 0))))), "At-Promise: Prim", ""))))), ""), "")</f>
        <v/>
      </c>
      <c r="AY476" s="66"/>
      <c r="AZ476" s="76"/>
      <c r="BA476" s="66"/>
      <c r="BB476" s="76"/>
      <c r="BC476" s="66"/>
      <c r="BD476" s="76"/>
      <c r="BE476" s="66"/>
      <c r="BF476" s="76"/>
      <c r="BG476" s="66"/>
      <c r="BH476" s="76"/>
      <c r="BI476" s="66"/>
      <c r="BJ476" s="66"/>
      <c r="BK476" s="76" t="str">
        <f t="shared" si="60"/>
        <v/>
      </c>
      <c r="BL476" s="66"/>
      <c r="BM476" s="76" t="str">
        <f>IFERROR(IF(B476&lt;&gt;"", IF(AND(ISNUMBER(VALUE(SUBSTITUTE(SUBSTITUTE(Paste_Here!R476, "br", "-"), "L", ""))), VALUE(SUBSTITUTE(SUBSTITUTE(Paste_Here!R476, "br", "-"), "L", "")) &gt;= 1095), "Yes", IF(AND(ISNUMBER(VALUE(SUBSTITUTE(SUBSTITUTE(Paste_Here!R476, "br", "-"), "L", ""))), VALUE(SUBSTITUTE(SUBSTITUTE(Paste_Here!R476, "br", "-"), "L", "")) &lt;= 1094), "No", "")), ""), "")</f>
        <v/>
      </c>
      <c r="BN476" s="66"/>
      <c r="BO476" s="76" t="str">
        <f>IFERROR(IF(B476&lt;&gt;"", IF(COUNTIF(INDEX(Paste_Here!Y$2:AB$850, MATCH(B476, Paste_Here!A$2:A$850, 0), 0), "yes") &gt; 0, "Yes", IF(COUNTIF(INDEX(Paste_Here!Y$2:AB$850, MATCH(B476, Paste_Here!A$2:A$850, 0), 0), "no") &gt; 0, "No", "")), ""), "")</f>
        <v/>
      </c>
      <c r="BP476" s="66"/>
      <c r="BQ476" s="76" t="str">
        <f>IFERROR(IF(B476&lt;&gt;"", IF(AND(ISNUMBER(VALUE(SUBSTITUTE(SUBSTITUTE(Paste_Here!U476, "em", "-"), "q", ""))), VALUE(SUBSTITUTE(SUBSTITUTE(Paste_Here!U476, "em", "-"), "q", "")) &gt;= 910), "Yes", IF(AND(ISNUMBER(VALUE(SUBSTITUTE(SUBSTITUTE(Paste_Here!U476, "em", "-"), "q", ""))), VALUE(SUBSTITUTE(SUBSTITUTE(Paste_Here!U476, "em", "-"), "q", "")) &lt;= 909), "No", "")), ""), "")</f>
        <v/>
      </c>
      <c r="BR476" s="66"/>
      <c r="BS476" s="76" t="str">
        <f>IFERROR(IF(B476&lt;&gt;"", IF(AND(INDEX(Paste_Here!X$2:X$850, MATCH(B476, Paste_Here!A$2:A$850, 0))&lt;&gt;"", ISNUMBER(VALUE(INDEX(Paste_Here!X$2:X$850, MATCH(B476, Paste_Here!A$2:A$850, 0))))), INDEX(Paste_Here!X$2:X$850, MATCH(B476, Paste_Here!A$2:A$850, 0)), ""), ""), "")</f>
        <v/>
      </c>
      <c r="BT476" s="66"/>
      <c r="BU476" s="76" t="str">
        <f>IFERROR(IF(B476&lt;&gt;"", IF(ISNUMBER(VALUE(INDEX(Paste_Here!G$2:G$850, MATCH(B476, Paste_Here!A$2:A$850, 0)))), IF(VALUE(INDEX(Paste_Here!G$2:G$850, MATCH(B476, Paste_Here!A$2:A$850, 0)))=0, "No", IF(AND(VALUE(INDEX(Paste_Here!G$2:G$850, MATCH(B476, Paste_Here!A$2:A$850, 0)))&gt;=1, VALUE(INDEX(Paste_Here!G$2:G$850, MATCH(B476, Paste_Here!A$2:A$850, 0)))&lt;=4), VALUE(INDEX(Paste_Here!G$2:G$850, MATCH(B476, Paste_Here!A$2:A$850, 0))), "")), ""), ""), "")</f>
        <v/>
      </c>
      <c r="BV476" s="66"/>
      <c r="BW476" s="76" t="str">
        <f>IFERROR(IF(B476&lt;&gt;"", IF(ISNUMBER(VALUE(INDEX(Paste_Here!H$2:H$850, MATCH(B476, Paste_Here!A$2:A$850, 0)))), IF(VALUE(INDEX(Paste_Here!H$2:H$850, MATCH(B476, Paste_Here!A$2:A$850, 0)))=0, "No", IF(AND(VALUE(INDEX(Paste_Here!H$2:H$850, MATCH(B476, Paste_Here!A$2:A$850, 0)))&gt;=1, VALUE(INDEX(Paste_Here!H$2:H$850, MATCH(B476, Paste_Here!A$2:A$850, 0)))&lt;=4), VALUE(INDEX(Paste_Here!H$2:H$850, MATCH(B476, Paste_Here!A$2:A$850, 0))), "")), ""), ""), "")</f>
        <v/>
      </c>
      <c r="BX476" s="66"/>
      <c r="BY476" s="76"/>
      <c r="BZ476" s="66"/>
      <c r="CA476" s="76"/>
      <c r="CB476" s="66"/>
      <c r="CC476" s="66"/>
      <c r="CD476" s="76" t="str">
        <f t="shared" si="61"/>
        <v/>
      </c>
      <c r="CE476" s="66"/>
      <c r="CF476" s="76" t="str">
        <f>IFERROR(IF(B476&lt;&gt;"", IF(AND(INDEX(Paste_Here!P$2:P$850, MATCH(B476, Paste_Here!A$2:A$850, 0))&lt;&gt;"", ISNUMBER(VALUE(INDEX(Paste_Here!P$2:P$850, MATCH(B476, Paste_Here!A$2:A$850, 0))))), INDEX(Paste_Here!P$2:P$850, MATCH(B476, Paste_Here!A$2:A$850, 0)), ""), ""), "")</f>
        <v/>
      </c>
      <c r="CG476" s="66"/>
      <c r="CH476" s="76" t="str">
        <f>IFERROR(IF(B476&lt;&gt;"", IF(ISNUMBER(SEARCH("highrisk", LOWER(INDEX(Paste_Here!Q$2:Q$850, MATCH(B476, Paste_Here!A$2:A$850, 0))))), "High Risk", IF(ISNUMBER(SEARCH("lowrisk", LOWER(INDEX(Paste_Here!Q$2:Q$850, MATCH(B476, Paste_Here!A$2:A$850, 0))))), "Low Risk", IF(ISNUMBER(SEARCH("somerisk", LOWER(INDEX(Paste_Here!Q$2:Q$850, MATCH(B476, Paste_Here!A$2:A$850, 0))))), "Some Risk", ""))), ""), "")</f>
        <v/>
      </c>
      <c r="CI476" s="66"/>
      <c r="CJ476" s="76" t="str">
        <f>IFERROR(IF(B476&lt;&gt;"", IF(AND(INDEX(Paste_Here!AA$2:AA$850, MATCH(B476, Paste_Here!A$2:A$850, 0))&lt;&gt;"", ISNUMBER(VALUE(INDEX(Paste_Here!AA$2:AA$850, MATCH(B476, Paste_Here!A$2:A$850, 0))))), INDEX(Paste_Here!AA$2:AA$850, MATCH(B476, Paste_Here!A$2:A$850, 0)), ""), ""), "")</f>
        <v/>
      </c>
      <c r="CK476" s="66"/>
      <c r="CL476" s="76" t="str">
        <f>IFERROR(IF(B476&lt;&gt;"", IF(LOWER(INDEX(Paste_Here!AB$2:AB$850, MATCH(B476, Paste_Here!A$2:A$850, 0)))="approaching expectations", "Approaching", IF(LOWER(INDEX(Paste_Here!AB$2:AB$850, MATCH(B476, Paste_Here!A$2:A$850, 0)))="met expectations", "Met", IF(LOWER(INDEX(Paste_Here!AB$2:AB$850, MATCH(B476, Paste_Here!A$2:A$850, 0)))="exceeded expectations", "Exceeded", IF(LOWER(INDEX(Paste_Here!AB$2:AB$850, MATCH(B476, Paste_Here!A$2:A$850, 0)))="below expectations", "Below", "")))), ""), "")</f>
        <v/>
      </c>
      <c r="CM476" s="66"/>
      <c r="CN476" s="76" t="str">
        <f>IFERROR(IF(B476&lt;&gt;"", IF(AND(INDEX(Paste_Here!AC$2:AC$850, MATCH(B476, Paste_Here!A$2:A$850, 0))&lt;&gt;"", ISNUMBER(VALUE(INDEX(Paste_Here!AC$2:AC$850, MATCH(B476, Paste_Here!A$2:A$850, 0))))), INDEX(Paste_Here!AC$2:AC$850, MATCH(B476, Paste_Here!A$2:A$850, 0)), ""), ""), "")</f>
        <v/>
      </c>
      <c r="CO476" s="66"/>
      <c r="CP476" s="76"/>
      <c r="CQ476" s="66"/>
      <c r="CR476" s="76"/>
      <c r="CS476" s="66"/>
      <c r="CT476" s="76"/>
      <c r="CU476" s="66"/>
      <c r="CV476" s="76"/>
      <c r="CW476" s="66"/>
      <c r="CX476" s="76"/>
      <c r="CY476" s="66"/>
      <c r="CZ476" s="66"/>
      <c r="DA476" s="76" t="str">
        <f t="shared" si="62"/>
        <v/>
      </c>
      <c r="DB476" s="66"/>
      <c r="DC476" s="76" t="str">
        <f>IFERROR(IF(B476&lt;&gt;"", IF(AND(INDEX(Paste_Here!V$2:V$850, MATCH(B476, Paste_Here!A$2:A$850, 0))&lt;&gt;"", ISNUMBER(VALUE(INDEX(Paste_Here!V$2:V$850, MATCH(B476, Paste_Here!A$2:A$850, 0))))), INDEX(Paste_Here!V$2:V$850, MATCH(B476, Paste_Here!A$2:A$850, 0)), ""), ""), "")</f>
        <v/>
      </c>
      <c r="DD476" s="66"/>
      <c r="DE476" s="76" t="str">
        <f>IFERROR(IF(B476&lt;&gt;"", IF(ISNUMBER(SEARCH("highrisk", LOWER(INDEX(Paste_Here!W$2:W$850, MATCH(B476, Paste_Here!A$2:A$850, 0))))), "High Risk", IF(ISNUMBER(SEARCH("lowrisk", LOWER(INDEX(Paste_Here!W$2:W$850, MATCH(B476, Paste_Here!A$2:A$850, 0))))), "Low Risk", IF(ISNUMBER(SEARCH("somerisk", LOWER(INDEX(Paste_Here!W$2:W$850, MATCH(B476, Paste_Here!A$2:A$850, 0))))), "Some Risk", ""))), ""), "")</f>
        <v/>
      </c>
      <c r="DF476" s="66"/>
      <c r="DG476" s="76" t="str">
        <f>IFERROR(IF(B476&lt;&gt;"", IF(AND(INDEX(Paste_Here!S$2:S$850, MATCH(B476, Paste_Here!A$2:A$850, 0))&lt;&gt;"", ISNUMBER(VALUE(INDEX(Paste_Here!S$2:S$850, MATCH(B476, Paste_Here!A$2:A$850, 0))))), INDEX(Paste_Here!S$2:S$850, MATCH(B476, Paste_Here!A$2:A$850, 0)), ""), ""), "")</f>
        <v/>
      </c>
      <c r="DH476" s="66"/>
      <c r="DI476" s="76" t="str">
        <f>IFERROR(IF(B476&lt;&gt;"", IF(ISNUMBER(SEARCH("highrisk", LOWER(INDEX(Paste_Here!T$2:T$850, MATCH(B476, Paste_Here!A$2:A$850, 0))))), "High Risk", IF(ISNUMBER(SEARCH("lowrisk", LOWER(INDEX(Paste_Here!T$2:T$850, MATCH(B476, Paste_Here!A$2:A$850, 0))))), "Low Risk", IF(ISNUMBER(SEARCH("somerisk", LOWER(INDEX(Paste_Here!T$2:T$850, MATCH(B476, Paste_Here!A$2:A$850, 0))))), "Some Risk", ""))), ""), "")</f>
        <v/>
      </c>
      <c r="DJ476" s="66"/>
      <c r="DK476" s="76" t="str">
        <f>IFERROR(IF(B476&lt;&gt;"", IF(AND(INDEX(Paste_Here!AD$2:AD$850, MATCH(B476, Paste_Here!A$2:A$850, 0))&lt;&gt;"", ISNUMBER(VALUE(INDEX(Paste_Here!AD$2:AD$850, MATCH(B476, Paste_Here!A$2:A$850, 0))))), INDEX(Paste_Here!AD$2:AD$850, MATCH(B476, Paste_Here!A$2:A$850, 0)), ""), ""), "")</f>
        <v/>
      </c>
      <c r="DL476" s="66"/>
      <c r="DM476" s="76" t="str">
        <f>IFERROR(IF(B476&lt;&gt;"", IF(LOWER(INDEX(Paste_Here!AE$2:AE$850, MATCH(B476, Paste_Here!A$2:A$850, 0)))="approaching expectations", "Approaching", IF(LOWER(INDEX(Paste_Here!AE$2:AE$850, MATCH(B476, Paste_Here!A$2:A$850, 0)))="met expectations", "Met", IF(LOWER(INDEX(Paste_Here!AE$2:AE$850, MATCH(B476, Paste_Here!A$2:A$850, 0)))="exceeded expectations", "Exceeded", IF(LOWER(INDEX(Paste_Here!AE$2:AE$850, MATCH(B476, Paste_Here!A$2:A$850, 0)))="below expectations", "Below", "")))), ""), "")</f>
        <v/>
      </c>
      <c r="DN476" s="66"/>
      <c r="DO476" s="76"/>
      <c r="DP476" s="66"/>
      <c r="DQ476" s="76"/>
      <c r="DR476" s="66"/>
      <c r="DS476" s="76"/>
      <c r="DT476" s="66"/>
      <c r="DU476" s="76"/>
      <c r="DV476" s="66"/>
      <c r="DW476" s="66"/>
      <c r="DX476" s="76" t="str">
        <f t="shared" si="63"/>
        <v/>
      </c>
      <c r="DY476" s="66"/>
      <c r="DZ476" s="76"/>
      <c r="EA476" s="66"/>
      <c r="EB476" s="76"/>
      <c r="EC476" s="66"/>
      <c r="ED476" s="76" t="str">
        <f>IFERROR(IF(B476&lt;&gt;"", IF(AND(INDEX(Paste_Here!AF$2:AF$850, MATCH(B476, Paste_Here!A$2:A$850, 0))&lt;&gt;"", ISNUMBER(VALUE(INDEX(Paste_Here!AF$2:AF$850, MATCH(B476, Paste_Here!A$2:A$850, 0))))), INDEX(Paste_Here!AF$2:AF$850, MATCH(B476, Paste_Here!A$2:A$850, 0)), ""), ""), "")</f>
        <v/>
      </c>
      <c r="EE476" s="66"/>
      <c r="EF476" s="76"/>
      <c r="EG476" s="66"/>
      <c r="EH476" s="76"/>
      <c r="EI476" s="66"/>
      <c r="EJ476" s="76" t="str">
        <f>IFERROR(IF(B476&lt;&gt;"", IF(AND(INDEX(Paste_Here!AG$2:AG$850, MATCH(B476, Paste_Here!A$2:A$850, 0))&lt;&gt;"", ISNUMBER(VALUE(INDEX(Paste_Here!AG$2:AG$850, MATCH(B476, Paste_Here!A$2:A$850, 0))))), INDEX(Paste_Here!AG$2:AG$850, MATCH(B476, Paste_Here!A$2:A$850, 0)), ""), ""), "")</f>
        <v/>
      </c>
      <c r="EK476" s="66"/>
      <c r="EL476" s="76"/>
      <c r="EM476" s="66"/>
      <c r="EN476" s="76"/>
      <c r="EO476" s="66"/>
      <c r="EP476" s="76"/>
      <c r="EQ476" s="66"/>
      <c r="ER476" s="76"/>
      <c r="ES476" s="66"/>
      <c r="ET476" s="66"/>
      <c r="EU476" s="76"/>
      <c r="EV476" s="66"/>
      <c r="EW476" s="76"/>
      <c r="EX476" s="66"/>
      <c r="EY476" s="76"/>
      <c r="EZ476" s="66"/>
      <c r="FA476" s="76"/>
      <c r="FB476" s="66"/>
      <c r="FC476" s="76"/>
      <c r="FD476" s="66"/>
      <c r="FE476" s="76"/>
      <c r="FF476" s="66"/>
      <c r="FG476" s="76"/>
      <c r="FH476" s="66"/>
      <c r="FI476" s="76"/>
      <c r="FJ476" s="66"/>
      <c r="FK476" s="76"/>
      <c r="FL476" s="66"/>
      <c r="FM476" s="76"/>
      <c r="FN476" s="66"/>
      <c r="FO476" s="76"/>
      <c r="FP476" s="66"/>
      <c r="FQ476" s="76"/>
      <c r="FR476" s="66"/>
      <c r="FS476" s="76"/>
      <c r="FT476" s="66"/>
      <c r="FU476" s="76"/>
      <c r="FV476" s="66"/>
      <c r="FW476" s="76"/>
      <c r="FX476" s="66"/>
      <c r="FY476" s="76"/>
      <c r="FZ476" s="66"/>
      <c r="GA476" s="76"/>
      <c r="GB476" s="66"/>
      <c r="GC476" s="76"/>
      <c r="GD476" s="66"/>
      <c r="GE476" s="76"/>
      <c r="GF476" s="66"/>
      <c r="GG476" s="76"/>
      <c r="GH476" s="66"/>
      <c r="GI476" s="76"/>
      <c r="GJ476" s="66"/>
      <c r="GK476" s="76"/>
      <c r="GL476" s="66"/>
      <c r="GM476" s="76"/>
      <c r="GN476" s="66"/>
      <c r="GO476" s="76"/>
      <c r="GP476" s="66"/>
      <c r="GQ476" s="76"/>
      <c r="GR476" s="66"/>
      <c r="GS476" s="76"/>
      <c r="GT476" s="66"/>
      <c r="GU476" s="76"/>
      <c r="GV476" s="66"/>
      <c r="GW476" s="76"/>
      <c r="GX476" s="66"/>
      <c r="GY476" s="76"/>
      <c r="GZ476" s="66"/>
      <c r="HA476" s="76"/>
      <c r="HB476" s="66"/>
      <c r="HC476" s="76"/>
      <c r="HD476" s="66"/>
      <c r="HE476" s="76"/>
      <c r="HF476" s="66"/>
      <c r="HG476" s="76"/>
      <c r="HH476" s="66"/>
      <c r="HI476" s="76"/>
      <c r="HJ476" s="66"/>
      <c r="HK476" s="76"/>
      <c r="HL476" s="66"/>
      <c r="HM476" s="76"/>
      <c r="HN476" s="66"/>
      <c r="HO476" s="76"/>
      <c r="HP476" s="66"/>
      <c r="HQ476" s="76"/>
      <c r="HR476" s="66"/>
      <c r="HS476" s="76"/>
      <c r="HT476" s="66"/>
      <c r="HU476" s="76"/>
      <c r="HV476" s="66"/>
      <c r="HW476" s="76"/>
      <c r="HX476" s="66"/>
      <c r="HY476" s="76"/>
      <c r="HZ476" s="66"/>
      <c r="IA476" s="76"/>
      <c r="IB476" s="66"/>
      <c r="IC476" s="76"/>
      <c r="ID476" s="66"/>
      <c r="IE476" s="76"/>
      <c r="IF476" s="66"/>
      <c r="IG476" s="76"/>
      <c r="IH476" s="66"/>
      <c r="II476" s="76"/>
      <c r="IJ476" s="66"/>
      <c r="IK476" s="76"/>
      <c r="IL476" s="66"/>
      <c r="IM476" s="76"/>
      <c r="IN476" s="66"/>
      <c r="IO476" s="76"/>
      <c r="IP476" s="66"/>
      <c r="IQ476" s="76"/>
      <c r="IR476" s="66"/>
      <c r="IS476" s="76"/>
      <c r="IT476" s="66"/>
      <c r="IU476" s="76"/>
      <c r="IV476" s="66"/>
      <c r="IW476" s="76"/>
      <c r="IX476" s="66"/>
      <c r="IY476" s="76"/>
      <c r="IZ476" s="66"/>
      <c r="JA476" s="76"/>
      <c r="JB476" s="66"/>
      <c r="JC476" s="76"/>
      <c r="JD476" s="66"/>
      <c r="JE476" s="76"/>
      <c r="JF476" s="66"/>
      <c r="JG476" s="76"/>
      <c r="JH476" s="66"/>
      <c r="JI476" s="76"/>
      <c r="JJ476" s="66"/>
      <c r="JK476" s="76"/>
      <c r="JL476" s="66"/>
      <c r="JM476" s="76"/>
      <c r="JN476" s="66"/>
      <c r="JO476" s="76"/>
      <c r="JP476" s="66"/>
      <c r="JQ476" s="76"/>
      <c r="JR476" s="66"/>
      <c r="JS476" s="76"/>
      <c r="JT476" s="66"/>
      <c r="JU476" s="76"/>
      <c r="JV476" s="66"/>
      <c r="JW476" s="76"/>
      <c r="JX476" s="66"/>
      <c r="JY476" s="76"/>
      <c r="JZ476" s="66"/>
      <c r="KA476" s="76"/>
      <c r="KB476" s="66"/>
      <c r="KC476" s="76"/>
      <c r="KD476" s="66"/>
      <c r="KE476" s="76"/>
      <c r="KF476" s="66"/>
      <c r="KG476" s="76"/>
      <c r="KH476" s="66"/>
      <c r="KI476" s="76"/>
      <c r="KJ476" s="66"/>
      <c r="KK476" s="76"/>
      <c r="KL476" s="66"/>
      <c r="KM476" s="76"/>
      <c r="KN476" s="66"/>
      <c r="KO476" s="76"/>
      <c r="KP476" s="66"/>
      <c r="KQ476" s="76"/>
      <c r="KR476" s="66"/>
      <c r="KS476" s="76"/>
      <c r="KT476" s="66"/>
      <c r="KU476" s="76"/>
      <c r="KV476" s="66"/>
      <c r="KW476" s="76"/>
      <c r="KX476" s="66"/>
      <c r="KY476" s="76"/>
      <c r="KZ476" s="66"/>
      <c r="LA476" s="76"/>
      <c r="LB476" s="66"/>
      <c r="LC476" s="76"/>
      <c r="LD476" s="66"/>
      <c r="LE476" s="76"/>
      <c r="LF476" s="66"/>
      <c r="LG476" s="76"/>
      <c r="LH476" s="66"/>
      <c r="LI476" s="76"/>
      <c r="LJ476" s="66"/>
      <c r="LK476" s="76"/>
      <c r="LL476" s="66"/>
      <c r="LM476" s="76"/>
      <c r="LN476" s="66"/>
      <c r="LO476" s="76"/>
      <c r="LP476" s="66"/>
      <c r="LQ476" s="76"/>
      <c r="LR476" s="66"/>
      <c r="LS476" s="76"/>
      <c r="LT476" s="66"/>
      <c r="LU476" s="76"/>
      <c r="LV476" s="66"/>
      <c r="LW476" s="76"/>
      <c r="LX476" s="66"/>
      <c r="LY476" s="76"/>
      <c r="LZ476" s="66"/>
      <c r="MA476" s="76"/>
      <c r="MB476" s="66"/>
      <c r="MC476" s="76"/>
      <c r="MD476" s="66"/>
      <c r="MG476" s="1" t="str" cm="1">
        <f t="array" ref="MG476">IFERROR(INDEX(Paste_Here!$B$2:$B$850, MATCH(0, COUNTIF(MG$4:MG475, Paste_Here!$B$2:$B$850) + IF(Paste_Here!$B$2:$B$850="", 1, 0), 0)), "")</f>
        <v/>
      </c>
      <c r="MH476" s="1" t="str">
        <f>IF(MG476&lt;&gt;"", INDEX(Paste_Here!$A$2:$A$850, MATCH(MG476, Paste_Here!$B$2:$B$850, 0)), "")</f>
        <v/>
      </c>
      <c r="MI476" s="1" t="str">
        <f t="shared" si="64"/>
        <v/>
      </c>
      <c r="MJ476" s="1" t="str" cm="1">
        <f t="array" ref="MJ476">IFERROR(INDEX($MI$5:$MI$850, MATCH(SMALL(IF($MI$5:$MI$850&lt;&gt;"", COUNTIF($MI$5:$MI$850, "&lt;"&amp;$MI$5:$MI$850)+1), ROW()-ROW($MJ$5)+1), COUNTIF($MI$5:$MI$850, "&lt;"&amp;$MI$5:$MI$850)+1, 0)), "")</f>
        <v/>
      </c>
    </row>
    <row r="477" spans="1:348">
      <c r="A477" s="66"/>
      <c r="B477" s="76" t="str">
        <f t="shared" si="57"/>
        <v/>
      </c>
      <c r="C477" s="66"/>
      <c r="D477" s="76" t="str">
        <f>IFERROR(IF(B477&lt;&gt;"", IF(AND(INDEX(Paste_Here!B$2:B$850, MATCH(B477, Paste_Here!A$2:A$850, 0))&lt;&gt;"", ISNUMBER(VALUE(INDEX(Paste_Here!B$2:B$850, MATCH(B477, Paste_Here!A$2:A$850, 0))))), INDEX(Paste_Here!B$2:B$850, MATCH(B477, Paste_Here!A$2:A$850, 0)), ""), ""), "")</f>
        <v/>
      </c>
      <c r="E477" s="66"/>
      <c r="F477" s="76" t="str">
        <f>IFERROR(IF(B477&lt;&gt;"", IF(ISTEXT(INDEX(Paste_Here!K$2:K$850, MATCH(B477, Paste_Here!A$2:A$850, 0))), INDEX(Paste_Here!K$2:K$850, MATCH(B477, Paste_Here!A$2:A$850, 0)), ""), ""), "")</f>
        <v/>
      </c>
      <c r="G477" s="66"/>
      <c r="H477" s="76" t="str">
        <f>IFERROR(IF(B477&lt;&gt;"", IF(ISTEXT(INDEX(Paste_Here!C$2:C$850, MATCH(B477, Paste_Here!A$2:A$850, 0))), INDEX(Paste_Here!C$2:C$850, MATCH(B477, Paste_Here!A$2:A$850, 0)), ""), ""), "")</f>
        <v/>
      </c>
      <c r="I477" s="66"/>
      <c r="J477" s="76" t="str">
        <f>IFERROR(IF(B477&lt;&gt;"", IF(ISNUMBER(SEARCH("s", LOWER(INDEX(Paste_Here!M$2:M$850, MATCH(B477, Paste_Here!A$2:A$850, 0))))), "Yes", IF(INDEX(Paste_Here!M$2:M$850, MATCH(B477, Paste_Here!A$2:A$850, 0))&lt;&gt;"", "No", "")), ""), "")</f>
        <v/>
      </c>
      <c r="K477" s="66"/>
      <c r="L477" s="76" t="str">
        <f>IFERROR(IF(B477&lt;&gt;"", IF(ISNUMBER(SEARCH("yes", LOWER(INDEX(Paste_Here!E$2:E$850, MATCH(B477, Paste_Here!A$2:A$850, 0))))), "Yes", IF(ISNUMBER(SEARCH("no", LOWER(INDEX(Paste_Here!E$2:E$850, MATCH(B477, Paste_Here!A$2:A$850, 0))))), "No", "")), ""), "")</f>
        <v/>
      </c>
      <c r="M477" s="66"/>
      <c r="N477" s="76" t="str">
        <f>IFERROR(IF(B477&lt;&gt;"", IF(ISNUMBER(SEARCH("yes", LOWER(INDEX(Paste_Here!F$2:F$850, MATCH(B477, Paste_Here!A$2:A$850, 0))))), "Yes", IF(ISNUMBER(SEARCH("no", LOWER(INDEX(Paste_Here!F$2:F$850, MATCH(B477, Paste_Here!A$2:A$850, 0))))), "No", "")), ""), "")</f>
        <v/>
      </c>
      <c r="O477" s="66"/>
      <c r="P477" s="76" t="str">
        <f>IFERROR(IF(B477&lt;&gt;"", IF(ISNUMBER(SEARCH("yes", LOWER(INDEX(Paste_Here!L$2:L$850, MATCH(B477, Paste_Here!A$2:A$850, 0))))), "Yes", IF(ISNUMBER(SEARCH("no", LOWER(INDEX(Paste_Here!L$2:L$850, MATCH(B477, Paste_Here!A$2:A$850, 0))))), "No", "")), ""), "")</f>
        <v/>
      </c>
      <c r="Q477" s="66"/>
      <c r="R477" s="76" t="str">
        <f>IFERROR(IF(B477&lt;&gt;"", IF(ISNUMBER(SEARCH("transitional 2", LOWER(INDEX(Paste_Here!D$2:D$850, MATCH(B477, Paste_Here!A$2:A$850, 0))))), "T2", IF(ISNUMBER(SEARCH("transitional 1", LOWER(INDEX(Paste_Here!D$2:D$850, MATCH(B477, Paste_Here!A$2:A$850, 0))))), "T1", IF(ISNUMBER(SEARCH("waived ell services", LOWER(INDEX(Paste_Here!D$2:D$850, MATCH(B477, Paste_Here!A$2:A$850, 0))))), "W", IF(ISNUMBER(SEARCH("english language learner", LOWER(INDEX(Paste_Here!D$2:D$850, MATCH(B477, Paste_Here!A$2:A$850, 0))))), "L", "")))), ""), "")</f>
        <v/>
      </c>
      <c r="S477" s="66"/>
      <c r="T477" s="76" t="str">
        <f>IFERROR(IF(B477&lt;&gt;"", IF(ISNUMBER(SEARCH("yes", LOWER(INDEX(Paste_Here!I$2:I$850, MATCH(B477, Paste_Here!A$2:A$850, 0))))), "Yes", IF(ISNUMBER(SEARCH("no", LOWER(INDEX(Paste_Here!I$2:I$850, MATCH(B477, Paste_Here!A$2:A$850, 0))))), "No", "")), ""), "")</f>
        <v/>
      </c>
      <c r="U477" s="66"/>
      <c r="V477" s="76" t="str">
        <f>IFERROR(IF(B477&lt;&gt;"", IF(ISTEXT(INDEX(Paste_Here!J$2:J$850, MATCH(B477, Paste_Here!A$2:A$850, 0))), VALUE(INDEX(Paste_Here!J$2:J$850, MATCH(B477, Paste_Here!A$2:A$850, 0))), ""), ""), "")</f>
        <v/>
      </c>
      <c r="W477" s="66"/>
      <c r="X477" s="66"/>
      <c r="Y477" s="76" t="str">
        <f t="shared" si="58"/>
        <v/>
      </c>
      <c r="Z477" s="66"/>
      <c r="AA477" s="76" t="str">
        <f>IFERROR(IF(B477&lt;&gt;"", IF(AND(INDEX(Paste_Here!AI$2:AI$850, MATCH(B477, Paste_Here!A$2:A$850, 0))&lt;&gt;"", ISNUMBER(VALUE(INDEX(Paste_Here!AI$2:AI$850, MATCH(B477, Paste_Here!A$2:A$850, 0))))), INDEX(Paste_Here!AI$2:AI$850, MATCH(B477, Paste_Here!A$2:A$850, 0)), ""), ""), "")</f>
        <v/>
      </c>
      <c r="AB477" s="66"/>
      <c r="AC477" s="76" t="str">
        <f>IFERROR(IF(B477&lt;&gt;"", IF(AND(INDEX(Paste_Here!AJ$2:AJ$850, MATCH(B477, Paste_Here!A$2:A$850, 0))&lt;&gt;"", ISNUMBER(VALUE(INDEX(Paste_Here!AJ$2:AJ$850, MATCH(B477, Paste_Here!A$2:A$850, 0))))), INDEX(Paste_Here!AJ$2:AJ$850, MATCH(B477, Paste_Here!A$2:A$850, 0)), ""), ""), "")</f>
        <v/>
      </c>
      <c r="AD477" s="66"/>
      <c r="AE477" s="76" t="str">
        <f>IFERROR(IF(B477&lt;&gt;"", IF(AND(INDEX(Paste_Here!AK$2:AK$850, MATCH(B477, Paste_Here!A$2:A$850, 0))&lt;&gt;"", ISNUMBER(VALUE(INDEX(Paste_Here!AK$2:AK$850, MATCH(B477, Paste_Here!A$2:A$850, 0))))), INDEX(Paste_Here!AK$2:AK$850, MATCH(B477, Paste_Here!A$2:A$850, 0)), ""), ""), "")</f>
        <v/>
      </c>
      <c r="AF477" s="66"/>
      <c r="AG477" s="76" t="str">
        <f>IFERROR(IF(B477&lt;&gt;"", IF(AND(INDEX(Paste_Here!AL$2:AL$850, MATCH(B477, Paste_Here!A$2:A$850, 0))&lt;&gt;"", ISNUMBER(VALUE(INDEX(Paste_Here!AL$2:AL$850, MATCH(B477, Paste_Here!A$2:A$850, 0))))), INDEX(Paste_Here!AL$2:AL$850, MATCH(B477, Paste_Here!A$2:A$850, 0)), ""), ""), "")</f>
        <v/>
      </c>
      <c r="AH477" s="66"/>
      <c r="AI477" s="76" t="str">
        <f>IFERROR(IF(B477&lt;&gt;"", IF(AND(INDEX(Paste_Here!AH$2:AH$850, MATCH(B477, Paste_Here!A$2:A$850, 0))&lt;&gt;"", ISNUMBER(VALUE(INDEX(Paste_Here!AH$2:AH$850, MATCH(B477, Paste_Here!A$2:A$850, 0))))), IF(VALUE(INDEX(Paste_Here!AH$2:AH$850, MATCH(B477, Paste_Here!A$2:A$850, 0)))=0, "", INDEX(Paste_Here!AH$2:AH$850, MATCH(B477, Paste_Here!A$2:A$850, 0))), ""), ""), "")</f>
        <v/>
      </c>
      <c r="AJ477" s="66"/>
      <c r="AK477" s="76" t="str">
        <f>IFERROR(IF(B477&lt;&gt;"", IF(AND(INDEX(Paste_Here!N$2:N$850, MATCH(B477, Paste_Here!A$2:A$850, 0))&lt;&gt;"", ISNUMBER(VALUE(INDEX(Paste_Here!N$2:N$850, MATCH(B477, Paste_Here!A$2:A$850, 0))))), INDEX(Paste_Here!N$2:N$850, MATCH(B477, Paste_Here!A$2:A$850, 0)), ""), ""), "")</f>
        <v/>
      </c>
      <c r="AL477" s="66"/>
      <c r="AM477" s="76" t="str">
        <f>IFERROR(IF(B477&lt;&gt;"", IF(AND(INDEX(Paste_Here!O$2:O$850, MATCH(B477, Paste_Here!A$2:A$850, 0))&lt;&gt;"", ISNUMBER(VALUE(INDEX(Paste_Here!O$2:O$850, MATCH(B477, Paste_Here!A$2:A$850, 0))))), INDEX(Paste_Here!O$2:O$850, MATCH(B477, Paste_Here!A$2:A$850, 0)), ""), ""), "")</f>
        <v/>
      </c>
      <c r="AN477" s="66"/>
      <c r="AO477" s="76"/>
      <c r="AP477" s="66"/>
      <c r="AQ477" s="76"/>
      <c r="AR477" s="66"/>
      <c r="AS477" s="76"/>
      <c r="AT477" s="66"/>
      <c r="AU477" s="66"/>
      <c r="AV477" s="76" t="str">
        <f t="shared" si="59"/>
        <v/>
      </c>
      <c r="AW477" s="66"/>
      <c r="AX477" s="76" t="str">
        <f>IFERROR(IF(B477&lt;&gt;"", IF(ISNUMBER(SEARCH("Revealed-Potential (Primary Focus)", LOWER(INDEX(Paste_Here!Z$2:Z$850, MATCH(B477, Paste_Here!A$2:A$850, 0))))), "Rev-Potential: Prim", IF(ISNUMBER(SEARCH("Revealed-Potential (Secondary Focus)", LOWER(INDEX(Paste_Here!Z$2:Z$850, MATCH(B477, Paste_Here!A$2:A$850, 0))))), "Rev-Potential: Sec", IF(ISNUMBER(SEARCH("Monitoring", LOWER(INDEX(Paste_Here!Z$2:Z$850, MATCH(B477, Paste_Here!A$2:A$850, 0))))), "Monitoring", IF(ISNUMBER(SEARCH("At-Promise (Secondary Focus)", LOWER(INDEX(Paste_Here!Z$2:Z$850, MATCH(B477, Paste_Here!A$2:A$850, 0))))), "At-Promise: Sec", IF(ISNUMBER(SEARCH("At-Promise (Primary Focus)", LOWER(INDEX(Paste_Here!Z$2:Z$850, MATCH(B477, Paste_Here!A$2:A$850, 0))))), "At-Promise: Prim", ""))))), ""), "")</f>
        <v/>
      </c>
      <c r="AY477" s="66"/>
      <c r="AZ477" s="76"/>
      <c r="BA477" s="66"/>
      <c r="BB477" s="76"/>
      <c r="BC477" s="66"/>
      <c r="BD477" s="76"/>
      <c r="BE477" s="66"/>
      <c r="BF477" s="76"/>
      <c r="BG477" s="66"/>
      <c r="BH477" s="76"/>
      <c r="BI477" s="66"/>
      <c r="BJ477" s="66"/>
      <c r="BK477" s="76" t="str">
        <f t="shared" si="60"/>
        <v/>
      </c>
      <c r="BL477" s="66"/>
      <c r="BM477" s="76" t="str">
        <f>IFERROR(IF(B477&lt;&gt;"", IF(AND(ISNUMBER(VALUE(SUBSTITUTE(SUBSTITUTE(Paste_Here!R477, "br", "-"), "L", ""))), VALUE(SUBSTITUTE(SUBSTITUTE(Paste_Here!R477, "br", "-"), "L", "")) &gt;= 1095), "Yes", IF(AND(ISNUMBER(VALUE(SUBSTITUTE(SUBSTITUTE(Paste_Here!R477, "br", "-"), "L", ""))), VALUE(SUBSTITUTE(SUBSTITUTE(Paste_Here!R477, "br", "-"), "L", "")) &lt;= 1094), "No", "")), ""), "")</f>
        <v/>
      </c>
      <c r="BN477" s="66"/>
      <c r="BO477" s="76" t="str">
        <f>IFERROR(IF(B477&lt;&gt;"", IF(COUNTIF(INDEX(Paste_Here!Y$2:AB$850, MATCH(B477, Paste_Here!A$2:A$850, 0), 0), "yes") &gt; 0, "Yes", IF(COUNTIF(INDEX(Paste_Here!Y$2:AB$850, MATCH(B477, Paste_Here!A$2:A$850, 0), 0), "no") &gt; 0, "No", "")), ""), "")</f>
        <v/>
      </c>
      <c r="BP477" s="66"/>
      <c r="BQ477" s="76" t="str">
        <f>IFERROR(IF(B477&lt;&gt;"", IF(AND(ISNUMBER(VALUE(SUBSTITUTE(SUBSTITUTE(Paste_Here!U477, "em", "-"), "q", ""))), VALUE(SUBSTITUTE(SUBSTITUTE(Paste_Here!U477, "em", "-"), "q", "")) &gt;= 910), "Yes", IF(AND(ISNUMBER(VALUE(SUBSTITUTE(SUBSTITUTE(Paste_Here!U477, "em", "-"), "q", ""))), VALUE(SUBSTITUTE(SUBSTITUTE(Paste_Here!U477, "em", "-"), "q", "")) &lt;= 909), "No", "")), ""), "")</f>
        <v/>
      </c>
      <c r="BR477" s="66"/>
      <c r="BS477" s="76" t="str">
        <f>IFERROR(IF(B477&lt;&gt;"", IF(AND(INDEX(Paste_Here!X$2:X$850, MATCH(B477, Paste_Here!A$2:A$850, 0))&lt;&gt;"", ISNUMBER(VALUE(INDEX(Paste_Here!X$2:X$850, MATCH(B477, Paste_Here!A$2:A$850, 0))))), INDEX(Paste_Here!X$2:X$850, MATCH(B477, Paste_Here!A$2:A$850, 0)), ""), ""), "")</f>
        <v/>
      </c>
      <c r="BT477" s="66"/>
      <c r="BU477" s="76" t="str">
        <f>IFERROR(IF(B477&lt;&gt;"", IF(ISNUMBER(VALUE(INDEX(Paste_Here!G$2:G$850, MATCH(B477, Paste_Here!A$2:A$850, 0)))), IF(VALUE(INDEX(Paste_Here!G$2:G$850, MATCH(B477, Paste_Here!A$2:A$850, 0)))=0, "No", IF(AND(VALUE(INDEX(Paste_Here!G$2:G$850, MATCH(B477, Paste_Here!A$2:A$850, 0)))&gt;=1, VALUE(INDEX(Paste_Here!G$2:G$850, MATCH(B477, Paste_Here!A$2:A$850, 0)))&lt;=4), VALUE(INDEX(Paste_Here!G$2:G$850, MATCH(B477, Paste_Here!A$2:A$850, 0))), "")), ""), ""), "")</f>
        <v/>
      </c>
      <c r="BV477" s="66"/>
      <c r="BW477" s="76" t="str">
        <f>IFERROR(IF(B477&lt;&gt;"", IF(ISNUMBER(VALUE(INDEX(Paste_Here!H$2:H$850, MATCH(B477, Paste_Here!A$2:A$850, 0)))), IF(VALUE(INDEX(Paste_Here!H$2:H$850, MATCH(B477, Paste_Here!A$2:A$850, 0)))=0, "No", IF(AND(VALUE(INDEX(Paste_Here!H$2:H$850, MATCH(B477, Paste_Here!A$2:A$850, 0)))&gt;=1, VALUE(INDEX(Paste_Here!H$2:H$850, MATCH(B477, Paste_Here!A$2:A$850, 0)))&lt;=4), VALUE(INDEX(Paste_Here!H$2:H$850, MATCH(B477, Paste_Here!A$2:A$850, 0))), "")), ""), ""), "")</f>
        <v/>
      </c>
      <c r="BX477" s="66"/>
      <c r="BY477" s="76"/>
      <c r="BZ477" s="66"/>
      <c r="CA477" s="76"/>
      <c r="CB477" s="66"/>
      <c r="CC477" s="66"/>
      <c r="CD477" s="76" t="str">
        <f t="shared" si="61"/>
        <v/>
      </c>
      <c r="CE477" s="66"/>
      <c r="CF477" s="76" t="str">
        <f>IFERROR(IF(B477&lt;&gt;"", IF(AND(INDEX(Paste_Here!P$2:P$850, MATCH(B477, Paste_Here!A$2:A$850, 0))&lt;&gt;"", ISNUMBER(VALUE(INDEX(Paste_Here!P$2:P$850, MATCH(B477, Paste_Here!A$2:A$850, 0))))), INDEX(Paste_Here!P$2:P$850, MATCH(B477, Paste_Here!A$2:A$850, 0)), ""), ""), "")</f>
        <v/>
      </c>
      <c r="CG477" s="66"/>
      <c r="CH477" s="76" t="str">
        <f>IFERROR(IF(B477&lt;&gt;"", IF(ISNUMBER(SEARCH("highrisk", LOWER(INDEX(Paste_Here!Q$2:Q$850, MATCH(B477, Paste_Here!A$2:A$850, 0))))), "High Risk", IF(ISNUMBER(SEARCH("lowrisk", LOWER(INDEX(Paste_Here!Q$2:Q$850, MATCH(B477, Paste_Here!A$2:A$850, 0))))), "Low Risk", IF(ISNUMBER(SEARCH("somerisk", LOWER(INDEX(Paste_Here!Q$2:Q$850, MATCH(B477, Paste_Here!A$2:A$850, 0))))), "Some Risk", ""))), ""), "")</f>
        <v/>
      </c>
      <c r="CI477" s="66"/>
      <c r="CJ477" s="76" t="str">
        <f>IFERROR(IF(B477&lt;&gt;"", IF(AND(INDEX(Paste_Here!AA$2:AA$850, MATCH(B477, Paste_Here!A$2:A$850, 0))&lt;&gt;"", ISNUMBER(VALUE(INDEX(Paste_Here!AA$2:AA$850, MATCH(B477, Paste_Here!A$2:A$850, 0))))), INDEX(Paste_Here!AA$2:AA$850, MATCH(B477, Paste_Here!A$2:A$850, 0)), ""), ""), "")</f>
        <v/>
      </c>
      <c r="CK477" s="66"/>
      <c r="CL477" s="76" t="str">
        <f>IFERROR(IF(B477&lt;&gt;"", IF(LOWER(INDEX(Paste_Here!AB$2:AB$850, MATCH(B477, Paste_Here!A$2:A$850, 0)))="approaching expectations", "Approaching", IF(LOWER(INDEX(Paste_Here!AB$2:AB$850, MATCH(B477, Paste_Here!A$2:A$850, 0)))="met expectations", "Met", IF(LOWER(INDEX(Paste_Here!AB$2:AB$850, MATCH(B477, Paste_Here!A$2:A$850, 0)))="exceeded expectations", "Exceeded", IF(LOWER(INDEX(Paste_Here!AB$2:AB$850, MATCH(B477, Paste_Here!A$2:A$850, 0)))="below expectations", "Below", "")))), ""), "")</f>
        <v/>
      </c>
      <c r="CM477" s="66"/>
      <c r="CN477" s="76" t="str">
        <f>IFERROR(IF(B477&lt;&gt;"", IF(AND(INDEX(Paste_Here!AC$2:AC$850, MATCH(B477, Paste_Here!A$2:A$850, 0))&lt;&gt;"", ISNUMBER(VALUE(INDEX(Paste_Here!AC$2:AC$850, MATCH(B477, Paste_Here!A$2:A$850, 0))))), INDEX(Paste_Here!AC$2:AC$850, MATCH(B477, Paste_Here!A$2:A$850, 0)), ""), ""), "")</f>
        <v/>
      </c>
      <c r="CO477" s="66"/>
      <c r="CP477" s="76"/>
      <c r="CQ477" s="66"/>
      <c r="CR477" s="76"/>
      <c r="CS477" s="66"/>
      <c r="CT477" s="76"/>
      <c r="CU477" s="66"/>
      <c r="CV477" s="76"/>
      <c r="CW477" s="66"/>
      <c r="CX477" s="76"/>
      <c r="CY477" s="66"/>
      <c r="CZ477" s="66"/>
      <c r="DA477" s="76" t="str">
        <f t="shared" si="62"/>
        <v/>
      </c>
      <c r="DB477" s="66"/>
      <c r="DC477" s="76" t="str">
        <f>IFERROR(IF(B477&lt;&gt;"", IF(AND(INDEX(Paste_Here!V$2:V$850, MATCH(B477, Paste_Here!A$2:A$850, 0))&lt;&gt;"", ISNUMBER(VALUE(INDEX(Paste_Here!V$2:V$850, MATCH(B477, Paste_Here!A$2:A$850, 0))))), INDEX(Paste_Here!V$2:V$850, MATCH(B477, Paste_Here!A$2:A$850, 0)), ""), ""), "")</f>
        <v/>
      </c>
      <c r="DD477" s="66"/>
      <c r="DE477" s="76" t="str">
        <f>IFERROR(IF(B477&lt;&gt;"", IF(ISNUMBER(SEARCH("highrisk", LOWER(INDEX(Paste_Here!W$2:W$850, MATCH(B477, Paste_Here!A$2:A$850, 0))))), "High Risk", IF(ISNUMBER(SEARCH("lowrisk", LOWER(INDEX(Paste_Here!W$2:W$850, MATCH(B477, Paste_Here!A$2:A$850, 0))))), "Low Risk", IF(ISNUMBER(SEARCH("somerisk", LOWER(INDEX(Paste_Here!W$2:W$850, MATCH(B477, Paste_Here!A$2:A$850, 0))))), "Some Risk", ""))), ""), "")</f>
        <v/>
      </c>
      <c r="DF477" s="66"/>
      <c r="DG477" s="76" t="str">
        <f>IFERROR(IF(B477&lt;&gt;"", IF(AND(INDEX(Paste_Here!S$2:S$850, MATCH(B477, Paste_Here!A$2:A$850, 0))&lt;&gt;"", ISNUMBER(VALUE(INDEX(Paste_Here!S$2:S$850, MATCH(B477, Paste_Here!A$2:A$850, 0))))), INDEX(Paste_Here!S$2:S$850, MATCH(B477, Paste_Here!A$2:A$850, 0)), ""), ""), "")</f>
        <v/>
      </c>
      <c r="DH477" s="66"/>
      <c r="DI477" s="76" t="str">
        <f>IFERROR(IF(B477&lt;&gt;"", IF(ISNUMBER(SEARCH("highrisk", LOWER(INDEX(Paste_Here!T$2:T$850, MATCH(B477, Paste_Here!A$2:A$850, 0))))), "High Risk", IF(ISNUMBER(SEARCH("lowrisk", LOWER(INDEX(Paste_Here!T$2:T$850, MATCH(B477, Paste_Here!A$2:A$850, 0))))), "Low Risk", IF(ISNUMBER(SEARCH("somerisk", LOWER(INDEX(Paste_Here!T$2:T$850, MATCH(B477, Paste_Here!A$2:A$850, 0))))), "Some Risk", ""))), ""), "")</f>
        <v/>
      </c>
      <c r="DJ477" s="66"/>
      <c r="DK477" s="76" t="str">
        <f>IFERROR(IF(B477&lt;&gt;"", IF(AND(INDEX(Paste_Here!AD$2:AD$850, MATCH(B477, Paste_Here!A$2:A$850, 0))&lt;&gt;"", ISNUMBER(VALUE(INDEX(Paste_Here!AD$2:AD$850, MATCH(B477, Paste_Here!A$2:A$850, 0))))), INDEX(Paste_Here!AD$2:AD$850, MATCH(B477, Paste_Here!A$2:A$850, 0)), ""), ""), "")</f>
        <v/>
      </c>
      <c r="DL477" s="66"/>
      <c r="DM477" s="76" t="str">
        <f>IFERROR(IF(B477&lt;&gt;"", IF(LOWER(INDEX(Paste_Here!AE$2:AE$850, MATCH(B477, Paste_Here!A$2:A$850, 0)))="approaching expectations", "Approaching", IF(LOWER(INDEX(Paste_Here!AE$2:AE$850, MATCH(B477, Paste_Here!A$2:A$850, 0)))="met expectations", "Met", IF(LOWER(INDEX(Paste_Here!AE$2:AE$850, MATCH(B477, Paste_Here!A$2:A$850, 0)))="exceeded expectations", "Exceeded", IF(LOWER(INDEX(Paste_Here!AE$2:AE$850, MATCH(B477, Paste_Here!A$2:A$850, 0)))="below expectations", "Below", "")))), ""), "")</f>
        <v/>
      </c>
      <c r="DN477" s="66"/>
      <c r="DO477" s="76"/>
      <c r="DP477" s="66"/>
      <c r="DQ477" s="76"/>
      <c r="DR477" s="66"/>
      <c r="DS477" s="76"/>
      <c r="DT477" s="66"/>
      <c r="DU477" s="76"/>
      <c r="DV477" s="66"/>
      <c r="DW477" s="66"/>
      <c r="DX477" s="76" t="str">
        <f t="shared" si="63"/>
        <v/>
      </c>
      <c r="DY477" s="66"/>
      <c r="DZ477" s="76"/>
      <c r="EA477" s="66"/>
      <c r="EB477" s="76"/>
      <c r="EC477" s="66"/>
      <c r="ED477" s="76" t="str">
        <f>IFERROR(IF(B477&lt;&gt;"", IF(AND(INDEX(Paste_Here!AF$2:AF$850, MATCH(B477, Paste_Here!A$2:A$850, 0))&lt;&gt;"", ISNUMBER(VALUE(INDEX(Paste_Here!AF$2:AF$850, MATCH(B477, Paste_Here!A$2:A$850, 0))))), INDEX(Paste_Here!AF$2:AF$850, MATCH(B477, Paste_Here!A$2:A$850, 0)), ""), ""), "")</f>
        <v/>
      </c>
      <c r="EE477" s="66"/>
      <c r="EF477" s="76"/>
      <c r="EG477" s="66"/>
      <c r="EH477" s="76"/>
      <c r="EI477" s="66"/>
      <c r="EJ477" s="76" t="str">
        <f>IFERROR(IF(B477&lt;&gt;"", IF(AND(INDEX(Paste_Here!AG$2:AG$850, MATCH(B477, Paste_Here!A$2:A$850, 0))&lt;&gt;"", ISNUMBER(VALUE(INDEX(Paste_Here!AG$2:AG$850, MATCH(B477, Paste_Here!A$2:A$850, 0))))), INDEX(Paste_Here!AG$2:AG$850, MATCH(B477, Paste_Here!A$2:A$850, 0)), ""), ""), "")</f>
        <v/>
      </c>
      <c r="EK477" s="66"/>
      <c r="EL477" s="76"/>
      <c r="EM477" s="66"/>
      <c r="EN477" s="76"/>
      <c r="EO477" s="66"/>
      <c r="EP477" s="76"/>
      <c r="EQ477" s="66"/>
      <c r="ER477" s="76"/>
      <c r="ES477" s="66"/>
      <c r="ET477" s="66"/>
      <c r="EU477" s="76"/>
      <c r="EV477" s="66"/>
      <c r="EW477" s="76"/>
      <c r="EX477" s="66"/>
      <c r="EY477" s="76"/>
      <c r="EZ477" s="66"/>
      <c r="FA477" s="76"/>
      <c r="FB477" s="66"/>
      <c r="FC477" s="76"/>
      <c r="FD477" s="66"/>
      <c r="FE477" s="76"/>
      <c r="FF477" s="66"/>
      <c r="FG477" s="76"/>
      <c r="FH477" s="66"/>
      <c r="FI477" s="76"/>
      <c r="FJ477" s="66"/>
      <c r="FK477" s="76"/>
      <c r="FL477" s="66"/>
      <c r="FM477" s="76"/>
      <c r="FN477" s="66"/>
      <c r="FO477" s="76"/>
      <c r="FP477" s="66"/>
      <c r="FQ477" s="76"/>
      <c r="FR477" s="66"/>
      <c r="FS477" s="76"/>
      <c r="FT477" s="66"/>
      <c r="FU477" s="76"/>
      <c r="FV477" s="66"/>
      <c r="FW477" s="76"/>
      <c r="FX477" s="66"/>
      <c r="FY477" s="76"/>
      <c r="FZ477" s="66"/>
      <c r="GA477" s="76"/>
      <c r="GB477" s="66"/>
      <c r="GC477" s="76"/>
      <c r="GD477" s="66"/>
      <c r="GE477" s="76"/>
      <c r="GF477" s="66"/>
      <c r="GG477" s="76"/>
      <c r="GH477" s="66"/>
      <c r="GI477" s="76"/>
      <c r="GJ477" s="66"/>
      <c r="GK477" s="76"/>
      <c r="GL477" s="66"/>
      <c r="GM477" s="76"/>
      <c r="GN477" s="66"/>
      <c r="GO477" s="76"/>
      <c r="GP477" s="66"/>
      <c r="GQ477" s="76"/>
      <c r="GR477" s="66"/>
      <c r="GS477" s="76"/>
      <c r="GT477" s="66"/>
      <c r="GU477" s="76"/>
      <c r="GV477" s="66"/>
      <c r="GW477" s="76"/>
      <c r="GX477" s="66"/>
      <c r="GY477" s="76"/>
      <c r="GZ477" s="66"/>
      <c r="HA477" s="76"/>
      <c r="HB477" s="66"/>
      <c r="HC477" s="76"/>
      <c r="HD477" s="66"/>
      <c r="HE477" s="76"/>
      <c r="HF477" s="66"/>
      <c r="HG477" s="76"/>
      <c r="HH477" s="66"/>
      <c r="HI477" s="76"/>
      <c r="HJ477" s="66"/>
      <c r="HK477" s="76"/>
      <c r="HL477" s="66"/>
      <c r="HM477" s="76"/>
      <c r="HN477" s="66"/>
      <c r="HO477" s="76"/>
      <c r="HP477" s="66"/>
      <c r="HQ477" s="76"/>
      <c r="HR477" s="66"/>
      <c r="HS477" s="76"/>
      <c r="HT477" s="66"/>
      <c r="HU477" s="76"/>
      <c r="HV477" s="66"/>
      <c r="HW477" s="76"/>
      <c r="HX477" s="66"/>
      <c r="HY477" s="76"/>
      <c r="HZ477" s="66"/>
      <c r="IA477" s="76"/>
      <c r="IB477" s="66"/>
      <c r="IC477" s="76"/>
      <c r="ID477" s="66"/>
      <c r="IE477" s="76"/>
      <c r="IF477" s="66"/>
      <c r="IG477" s="76"/>
      <c r="IH477" s="66"/>
      <c r="II477" s="76"/>
      <c r="IJ477" s="66"/>
      <c r="IK477" s="76"/>
      <c r="IL477" s="66"/>
      <c r="IM477" s="76"/>
      <c r="IN477" s="66"/>
      <c r="IO477" s="76"/>
      <c r="IP477" s="66"/>
      <c r="IQ477" s="76"/>
      <c r="IR477" s="66"/>
      <c r="IS477" s="76"/>
      <c r="IT477" s="66"/>
      <c r="IU477" s="76"/>
      <c r="IV477" s="66"/>
      <c r="IW477" s="76"/>
      <c r="IX477" s="66"/>
      <c r="IY477" s="76"/>
      <c r="IZ477" s="66"/>
      <c r="JA477" s="76"/>
      <c r="JB477" s="66"/>
      <c r="JC477" s="76"/>
      <c r="JD477" s="66"/>
      <c r="JE477" s="76"/>
      <c r="JF477" s="66"/>
      <c r="JG477" s="76"/>
      <c r="JH477" s="66"/>
      <c r="JI477" s="76"/>
      <c r="JJ477" s="66"/>
      <c r="JK477" s="76"/>
      <c r="JL477" s="66"/>
      <c r="JM477" s="76"/>
      <c r="JN477" s="66"/>
      <c r="JO477" s="76"/>
      <c r="JP477" s="66"/>
      <c r="JQ477" s="76"/>
      <c r="JR477" s="66"/>
      <c r="JS477" s="76"/>
      <c r="JT477" s="66"/>
      <c r="JU477" s="76"/>
      <c r="JV477" s="66"/>
      <c r="JW477" s="76"/>
      <c r="JX477" s="66"/>
      <c r="JY477" s="76"/>
      <c r="JZ477" s="66"/>
      <c r="KA477" s="76"/>
      <c r="KB477" s="66"/>
      <c r="KC477" s="76"/>
      <c r="KD477" s="66"/>
      <c r="KE477" s="76"/>
      <c r="KF477" s="66"/>
      <c r="KG477" s="76"/>
      <c r="KH477" s="66"/>
      <c r="KI477" s="76"/>
      <c r="KJ477" s="66"/>
      <c r="KK477" s="76"/>
      <c r="KL477" s="66"/>
      <c r="KM477" s="76"/>
      <c r="KN477" s="66"/>
      <c r="KO477" s="76"/>
      <c r="KP477" s="66"/>
      <c r="KQ477" s="76"/>
      <c r="KR477" s="66"/>
      <c r="KS477" s="76"/>
      <c r="KT477" s="66"/>
      <c r="KU477" s="76"/>
      <c r="KV477" s="66"/>
      <c r="KW477" s="76"/>
      <c r="KX477" s="66"/>
      <c r="KY477" s="76"/>
      <c r="KZ477" s="66"/>
      <c r="LA477" s="76"/>
      <c r="LB477" s="66"/>
      <c r="LC477" s="76"/>
      <c r="LD477" s="66"/>
      <c r="LE477" s="76"/>
      <c r="LF477" s="66"/>
      <c r="LG477" s="76"/>
      <c r="LH477" s="66"/>
      <c r="LI477" s="76"/>
      <c r="LJ477" s="66"/>
      <c r="LK477" s="76"/>
      <c r="LL477" s="66"/>
      <c r="LM477" s="76"/>
      <c r="LN477" s="66"/>
      <c r="LO477" s="76"/>
      <c r="LP477" s="66"/>
      <c r="LQ477" s="76"/>
      <c r="LR477" s="66"/>
      <c r="LS477" s="76"/>
      <c r="LT477" s="66"/>
      <c r="LU477" s="76"/>
      <c r="LV477" s="66"/>
      <c r="LW477" s="76"/>
      <c r="LX477" s="66"/>
      <c r="LY477" s="76"/>
      <c r="LZ477" s="66"/>
      <c r="MA477" s="76"/>
      <c r="MB477" s="66"/>
      <c r="MC477" s="76"/>
      <c r="MD477" s="66"/>
      <c r="MG477" s="1" t="str" cm="1">
        <f t="array" ref="MG477">IFERROR(INDEX(Paste_Here!$B$2:$B$850, MATCH(0, COUNTIF(MG$4:MG476, Paste_Here!$B$2:$B$850) + IF(Paste_Here!$B$2:$B$850="", 1, 0), 0)), "")</f>
        <v/>
      </c>
      <c r="MH477" s="1" t="str">
        <f>IF(MG477&lt;&gt;"", INDEX(Paste_Here!$A$2:$A$850, MATCH(MG477, Paste_Here!$B$2:$B$850, 0)), "")</f>
        <v/>
      </c>
      <c r="MI477" s="1" t="str">
        <f t="shared" si="64"/>
        <v/>
      </c>
      <c r="MJ477" s="1" t="str" cm="1">
        <f t="array" ref="MJ477">IFERROR(INDEX($MI$5:$MI$850, MATCH(SMALL(IF($MI$5:$MI$850&lt;&gt;"", COUNTIF($MI$5:$MI$850, "&lt;"&amp;$MI$5:$MI$850)+1), ROW()-ROW($MJ$5)+1), COUNTIF($MI$5:$MI$850, "&lt;"&amp;$MI$5:$MI$850)+1, 0)), "")</f>
        <v/>
      </c>
    </row>
    <row r="478" spans="1:348">
      <c r="A478" s="66"/>
      <c r="B478" s="76" t="str">
        <f t="shared" si="57"/>
        <v/>
      </c>
      <c r="C478" s="66"/>
      <c r="D478" s="76" t="str">
        <f>IFERROR(IF(B478&lt;&gt;"", IF(AND(INDEX(Paste_Here!B$2:B$850, MATCH(B478, Paste_Here!A$2:A$850, 0))&lt;&gt;"", ISNUMBER(VALUE(INDEX(Paste_Here!B$2:B$850, MATCH(B478, Paste_Here!A$2:A$850, 0))))), INDEX(Paste_Here!B$2:B$850, MATCH(B478, Paste_Here!A$2:A$850, 0)), ""), ""), "")</f>
        <v/>
      </c>
      <c r="E478" s="66"/>
      <c r="F478" s="76" t="str">
        <f>IFERROR(IF(B478&lt;&gt;"", IF(ISTEXT(INDEX(Paste_Here!K$2:K$850, MATCH(B478, Paste_Here!A$2:A$850, 0))), INDEX(Paste_Here!K$2:K$850, MATCH(B478, Paste_Here!A$2:A$850, 0)), ""), ""), "")</f>
        <v/>
      </c>
      <c r="G478" s="66"/>
      <c r="H478" s="76" t="str">
        <f>IFERROR(IF(B478&lt;&gt;"", IF(ISTEXT(INDEX(Paste_Here!C$2:C$850, MATCH(B478, Paste_Here!A$2:A$850, 0))), INDEX(Paste_Here!C$2:C$850, MATCH(B478, Paste_Here!A$2:A$850, 0)), ""), ""), "")</f>
        <v/>
      </c>
      <c r="I478" s="66"/>
      <c r="J478" s="76" t="str">
        <f>IFERROR(IF(B478&lt;&gt;"", IF(ISNUMBER(SEARCH("s", LOWER(INDEX(Paste_Here!M$2:M$850, MATCH(B478, Paste_Here!A$2:A$850, 0))))), "Yes", IF(INDEX(Paste_Here!M$2:M$850, MATCH(B478, Paste_Here!A$2:A$850, 0))&lt;&gt;"", "No", "")), ""), "")</f>
        <v/>
      </c>
      <c r="K478" s="66"/>
      <c r="L478" s="76" t="str">
        <f>IFERROR(IF(B478&lt;&gt;"", IF(ISNUMBER(SEARCH("yes", LOWER(INDEX(Paste_Here!E$2:E$850, MATCH(B478, Paste_Here!A$2:A$850, 0))))), "Yes", IF(ISNUMBER(SEARCH("no", LOWER(INDEX(Paste_Here!E$2:E$850, MATCH(B478, Paste_Here!A$2:A$850, 0))))), "No", "")), ""), "")</f>
        <v/>
      </c>
      <c r="M478" s="66"/>
      <c r="N478" s="76" t="str">
        <f>IFERROR(IF(B478&lt;&gt;"", IF(ISNUMBER(SEARCH("yes", LOWER(INDEX(Paste_Here!F$2:F$850, MATCH(B478, Paste_Here!A$2:A$850, 0))))), "Yes", IF(ISNUMBER(SEARCH("no", LOWER(INDEX(Paste_Here!F$2:F$850, MATCH(B478, Paste_Here!A$2:A$850, 0))))), "No", "")), ""), "")</f>
        <v/>
      </c>
      <c r="O478" s="66"/>
      <c r="P478" s="76" t="str">
        <f>IFERROR(IF(B478&lt;&gt;"", IF(ISNUMBER(SEARCH("yes", LOWER(INDEX(Paste_Here!L$2:L$850, MATCH(B478, Paste_Here!A$2:A$850, 0))))), "Yes", IF(ISNUMBER(SEARCH("no", LOWER(INDEX(Paste_Here!L$2:L$850, MATCH(B478, Paste_Here!A$2:A$850, 0))))), "No", "")), ""), "")</f>
        <v/>
      </c>
      <c r="Q478" s="66"/>
      <c r="R478" s="76" t="str">
        <f>IFERROR(IF(B478&lt;&gt;"", IF(ISNUMBER(SEARCH("transitional 2", LOWER(INDEX(Paste_Here!D$2:D$850, MATCH(B478, Paste_Here!A$2:A$850, 0))))), "T2", IF(ISNUMBER(SEARCH("transitional 1", LOWER(INDEX(Paste_Here!D$2:D$850, MATCH(B478, Paste_Here!A$2:A$850, 0))))), "T1", IF(ISNUMBER(SEARCH("waived ell services", LOWER(INDEX(Paste_Here!D$2:D$850, MATCH(B478, Paste_Here!A$2:A$850, 0))))), "W", IF(ISNUMBER(SEARCH("english language learner", LOWER(INDEX(Paste_Here!D$2:D$850, MATCH(B478, Paste_Here!A$2:A$850, 0))))), "L", "")))), ""), "")</f>
        <v/>
      </c>
      <c r="S478" s="66"/>
      <c r="T478" s="76" t="str">
        <f>IFERROR(IF(B478&lt;&gt;"", IF(ISNUMBER(SEARCH("yes", LOWER(INDEX(Paste_Here!I$2:I$850, MATCH(B478, Paste_Here!A$2:A$850, 0))))), "Yes", IF(ISNUMBER(SEARCH("no", LOWER(INDEX(Paste_Here!I$2:I$850, MATCH(B478, Paste_Here!A$2:A$850, 0))))), "No", "")), ""), "")</f>
        <v/>
      </c>
      <c r="U478" s="66"/>
      <c r="V478" s="76" t="str">
        <f>IFERROR(IF(B478&lt;&gt;"", IF(ISTEXT(INDEX(Paste_Here!J$2:J$850, MATCH(B478, Paste_Here!A$2:A$850, 0))), VALUE(INDEX(Paste_Here!J$2:J$850, MATCH(B478, Paste_Here!A$2:A$850, 0))), ""), ""), "")</f>
        <v/>
      </c>
      <c r="W478" s="66"/>
      <c r="X478" s="66"/>
      <c r="Y478" s="76" t="str">
        <f t="shared" si="58"/>
        <v/>
      </c>
      <c r="Z478" s="66"/>
      <c r="AA478" s="76" t="str">
        <f>IFERROR(IF(B478&lt;&gt;"", IF(AND(INDEX(Paste_Here!AI$2:AI$850, MATCH(B478, Paste_Here!A$2:A$850, 0))&lt;&gt;"", ISNUMBER(VALUE(INDEX(Paste_Here!AI$2:AI$850, MATCH(B478, Paste_Here!A$2:A$850, 0))))), INDEX(Paste_Here!AI$2:AI$850, MATCH(B478, Paste_Here!A$2:A$850, 0)), ""), ""), "")</f>
        <v/>
      </c>
      <c r="AB478" s="66"/>
      <c r="AC478" s="76" t="str">
        <f>IFERROR(IF(B478&lt;&gt;"", IF(AND(INDEX(Paste_Here!AJ$2:AJ$850, MATCH(B478, Paste_Here!A$2:A$850, 0))&lt;&gt;"", ISNUMBER(VALUE(INDEX(Paste_Here!AJ$2:AJ$850, MATCH(B478, Paste_Here!A$2:A$850, 0))))), INDEX(Paste_Here!AJ$2:AJ$850, MATCH(B478, Paste_Here!A$2:A$850, 0)), ""), ""), "")</f>
        <v/>
      </c>
      <c r="AD478" s="66"/>
      <c r="AE478" s="76" t="str">
        <f>IFERROR(IF(B478&lt;&gt;"", IF(AND(INDEX(Paste_Here!AK$2:AK$850, MATCH(B478, Paste_Here!A$2:A$850, 0))&lt;&gt;"", ISNUMBER(VALUE(INDEX(Paste_Here!AK$2:AK$850, MATCH(B478, Paste_Here!A$2:A$850, 0))))), INDEX(Paste_Here!AK$2:AK$850, MATCH(B478, Paste_Here!A$2:A$850, 0)), ""), ""), "")</f>
        <v/>
      </c>
      <c r="AF478" s="66"/>
      <c r="AG478" s="76" t="str">
        <f>IFERROR(IF(B478&lt;&gt;"", IF(AND(INDEX(Paste_Here!AL$2:AL$850, MATCH(B478, Paste_Here!A$2:A$850, 0))&lt;&gt;"", ISNUMBER(VALUE(INDEX(Paste_Here!AL$2:AL$850, MATCH(B478, Paste_Here!A$2:A$850, 0))))), INDEX(Paste_Here!AL$2:AL$850, MATCH(B478, Paste_Here!A$2:A$850, 0)), ""), ""), "")</f>
        <v/>
      </c>
      <c r="AH478" s="66"/>
      <c r="AI478" s="76" t="str">
        <f>IFERROR(IF(B478&lt;&gt;"", IF(AND(INDEX(Paste_Here!AH$2:AH$850, MATCH(B478, Paste_Here!A$2:A$850, 0))&lt;&gt;"", ISNUMBER(VALUE(INDEX(Paste_Here!AH$2:AH$850, MATCH(B478, Paste_Here!A$2:A$850, 0))))), IF(VALUE(INDEX(Paste_Here!AH$2:AH$850, MATCH(B478, Paste_Here!A$2:A$850, 0)))=0, "", INDEX(Paste_Here!AH$2:AH$850, MATCH(B478, Paste_Here!A$2:A$850, 0))), ""), ""), "")</f>
        <v/>
      </c>
      <c r="AJ478" s="66"/>
      <c r="AK478" s="76" t="str">
        <f>IFERROR(IF(B478&lt;&gt;"", IF(AND(INDEX(Paste_Here!N$2:N$850, MATCH(B478, Paste_Here!A$2:A$850, 0))&lt;&gt;"", ISNUMBER(VALUE(INDEX(Paste_Here!N$2:N$850, MATCH(B478, Paste_Here!A$2:A$850, 0))))), INDEX(Paste_Here!N$2:N$850, MATCH(B478, Paste_Here!A$2:A$850, 0)), ""), ""), "")</f>
        <v/>
      </c>
      <c r="AL478" s="66"/>
      <c r="AM478" s="76" t="str">
        <f>IFERROR(IF(B478&lt;&gt;"", IF(AND(INDEX(Paste_Here!O$2:O$850, MATCH(B478, Paste_Here!A$2:A$850, 0))&lt;&gt;"", ISNUMBER(VALUE(INDEX(Paste_Here!O$2:O$850, MATCH(B478, Paste_Here!A$2:A$850, 0))))), INDEX(Paste_Here!O$2:O$850, MATCH(B478, Paste_Here!A$2:A$850, 0)), ""), ""), "")</f>
        <v/>
      </c>
      <c r="AN478" s="66"/>
      <c r="AO478" s="76"/>
      <c r="AP478" s="66"/>
      <c r="AQ478" s="76"/>
      <c r="AR478" s="66"/>
      <c r="AS478" s="76"/>
      <c r="AT478" s="66"/>
      <c r="AU478" s="66"/>
      <c r="AV478" s="76" t="str">
        <f t="shared" si="59"/>
        <v/>
      </c>
      <c r="AW478" s="66"/>
      <c r="AX478" s="76" t="str">
        <f>IFERROR(IF(B478&lt;&gt;"", IF(ISNUMBER(SEARCH("Revealed-Potential (Primary Focus)", LOWER(INDEX(Paste_Here!Z$2:Z$850, MATCH(B478, Paste_Here!A$2:A$850, 0))))), "Rev-Potential: Prim", IF(ISNUMBER(SEARCH("Revealed-Potential (Secondary Focus)", LOWER(INDEX(Paste_Here!Z$2:Z$850, MATCH(B478, Paste_Here!A$2:A$850, 0))))), "Rev-Potential: Sec", IF(ISNUMBER(SEARCH("Monitoring", LOWER(INDEX(Paste_Here!Z$2:Z$850, MATCH(B478, Paste_Here!A$2:A$850, 0))))), "Monitoring", IF(ISNUMBER(SEARCH("At-Promise (Secondary Focus)", LOWER(INDEX(Paste_Here!Z$2:Z$850, MATCH(B478, Paste_Here!A$2:A$850, 0))))), "At-Promise: Sec", IF(ISNUMBER(SEARCH("At-Promise (Primary Focus)", LOWER(INDEX(Paste_Here!Z$2:Z$850, MATCH(B478, Paste_Here!A$2:A$850, 0))))), "At-Promise: Prim", ""))))), ""), "")</f>
        <v/>
      </c>
      <c r="AY478" s="66"/>
      <c r="AZ478" s="76"/>
      <c r="BA478" s="66"/>
      <c r="BB478" s="76"/>
      <c r="BC478" s="66"/>
      <c r="BD478" s="76"/>
      <c r="BE478" s="66"/>
      <c r="BF478" s="76"/>
      <c r="BG478" s="66"/>
      <c r="BH478" s="76"/>
      <c r="BI478" s="66"/>
      <c r="BJ478" s="66"/>
      <c r="BK478" s="76" t="str">
        <f t="shared" si="60"/>
        <v/>
      </c>
      <c r="BL478" s="66"/>
      <c r="BM478" s="76" t="str">
        <f>IFERROR(IF(B478&lt;&gt;"", IF(AND(ISNUMBER(VALUE(SUBSTITUTE(SUBSTITUTE(Paste_Here!R478, "br", "-"), "L", ""))), VALUE(SUBSTITUTE(SUBSTITUTE(Paste_Here!R478, "br", "-"), "L", "")) &gt;= 1095), "Yes", IF(AND(ISNUMBER(VALUE(SUBSTITUTE(SUBSTITUTE(Paste_Here!R478, "br", "-"), "L", ""))), VALUE(SUBSTITUTE(SUBSTITUTE(Paste_Here!R478, "br", "-"), "L", "")) &lt;= 1094), "No", "")), ""), "")</f>
        <v/>
      </c>
      <c r="BN478" s="66"/>
      <c r="BO478" s="76" t="str">
        <f>IFERROR(IF(B478&lt;&gt;"", IF(COUNTIF(INDEX(Paste_Here!Y$2:AB$850, MATCH(B478, Paste_Here!A$2:A$850, 0), 0), "yes") &gt; 0, "Yes", IF(COUNTIF(INDEX(Paste_Here!Y$2:AB$850, MATCH(B478, Paste_Here!A$2:A$850, 0), 0), "no") &gt; 0, "No", "")), ""), "")</f>
        <v/>
      </c>
      <c r="BP478" s="66"/>
      <c r="BQ478" s="76" t="str">
        <f>IFERROR(IF(B478&lt;&gt;"", IF(AND(ISNUMBER(VALUE(SUBSTITUTE(SUBSTITUTE(Paste_Here!U478, "em", "-"), "q", ""))), VALUE(SUBSTITUTE(SUBSTITUTE(Paste_Here!U478, "em", "-"), "q", "")) &gt;= 910), "Yes", IF(AND(ISNUMBER(VALUE(SUBSTITUTE(SUBSTITUTE(Paste_Here!U478, "em", "-"), "q", ""))), VALUE(SUBSTITUTE(SUBSTITUTE(Paste_Here!U478, "em", "-"), "q", "")) &lt;= 909), "No", "")), ""), "")</f>
        <v/>
      </c>
      <c r="BR478" s="66"/>
      <c r="BS478" s="76" t="str">
        <f>IFERROR(IF(B478&lt;&gt;"", IF(AND(INDEX(Paste_Here!X$2:X$850, MATCH(B478, Paste_Here!A$2:A$850, 0))&lt;&gt;"", ISNUMBER(VALUE(INDEX(Paste_Here!X$2:X$850, MATCH(B478, Paste_Here!A$2:A$850, 0))))), INDEX(Paste_Here!X$2:X$850, MATCH(B478, Paste_Here!A$2:A$850, 0)), ""), ""), "")</f>
        <v/>
      </c>
      <c r="BT478" s="66"/>
      <c r="BU478" s="76" t="str">
        <f>IFERROR(IF(B478&lt;&gt;"", IF(ISNUMBER(VALUE(INDEX(Paste_Here!G$2:G$850, MATCH(B478, Paste_Here!A$2:A$850, 0)))), IF(VALUE(INDEX(Paste_Here!G$2:G$850, MATCH(B478, Paste_Here!A$2:A$850, 0)))=0, "No", IF(AND(VALUE(INDEX(Paste_Here!G$2:G$850, MATCH(B478, Paste_Here!A$2:A$850, 0)))&gt;=1, VALUE(INDEX(Paste_Here!G$2:G$850, MATCH(B478, Paste_Here!A$2:A$850, 0)))&lt;=4), VALUE(INDEX(Paste_Here!G$2:G$850, MATCH(B478, Paste_Here!A$2:A$850, 0))), "")), ""), ""), "")</f>
        <v/>
      </c>
      <c r="BV478" s="66"/>
      <c r="BW478" s="76" t="str">
        <f>IFERROR(IF(B478&lt;&gt;"", IF(ISNUMBER(VALUE(INDEX(Paste_Here!H$2:H$850, MATCH(B478, Paste_Here!A$2:A$850, 0)))), IF(VALUE(INDEX(Paste_Here!H$2:H$850, MATCH(B478, Paste_Here!A$2:A$850, 0)))=0, "No", IF(AND(VALUE(INDEX(Paste_Here!H$2:H$850, MATCH(B478, Paste_Here!A$2:A$850, 0)))&gt;=1, VALUE(INDEX(Paste_Here!H$2:H$850, MATCH(B478, Paste_Here!A$2:A$850, 0)))&lt;=4), VALUE(INDEX(Paste_Here!H$2:H$850, MATCH(B478, Paste_Here!A$2:A$850, 0))), "")), ""), ""), "")</f>
        <v/>
      </c>
      <c r="BX478" s="66"/>
      <c r="BY478" s="76"/>
      <c r="BZ478" s="66"/>
      <c r="CA478" s="76"/>
      <c r="CB478" s="66"/>
      <c r="CC478" s="66"/>
      <c r="CD478" s="76" t="str">
        <f t="shared" si="61"/>
        <v/>
      </c>
      <c r="CE478" s="66"/>
      <c r="CF478" s="76" t="str">
        <f>IFERROR(IF(B478&lt;&gt;"", IF(AND(INDEX(Paste_Here!P$2:P$850, MATCH(B478, Paste_Here!A$2:A$850, 0))&lt;&gt;"", ISNUMBER(VALUE(INDEX(Paste_Here!P$2:P$850, MATCH(B478, Paste_Here!A$2:A$850, 0))))), INDEX(Paste_Here!P$2:P$850, MATCH(B478, Paste_Here!A$2:A$850, 0)), ""), ""), "")</f>
        <v/>
      </c>
      <c r="CG478" s="66"/>
      <c r="CH478" s="76" t="str">
        <f>IFERROR(IF(B478&lt;&gt;"", IF(ISNUMBER(SEARCH("highrisk", LOWER(INDEX(Paste_Here!Q$2:Q$850, MATCH(B478, Paste_Here!A$2:A$850, 0))))), "High Risk", IF(ISNUMBER(SEARCH("lowrisk", LOWER(INDEX(Paste_Here!Q$2:Q$850, MATCH(B478, Paste_Here!A$2:A$850, 0))))), "Low Risk", IF(ISNUMBER(SEARCH("somerisk", LOWER(INDEX(Paste_Here!Q$2:Q$850, MATCH(B478, Paste_Here!A$2:A$850, 0))))), "Some Risk", ""))), ""), "")</f>
        <v/>
      </c>
      <c r="CI478" s="66"/>
      <c r="CJ478" s="76" t="str">
        <f>IFERROR(IF(B478&lt;&gt;"", IF(AND(INDEX(Paste_Here!AA$2:AA$850, MATCH(B478, Paste_Here!A$2:A$850, 0))&lt;&gt;"", ISNUMBER(VALUE(INDEX(Paste_Here!AA$2:AA$850, MATCH(B478, Paste_Here!A$2:A$850, 0))))), INDEX(Paste_Here!AA$2:AA$850, MATCH(B478, Paste_Here!A$2:A$850, 0)), ""), ""), "")</f>
        <v/>
      </c>
      <c r="CK478" s="66"/>
      <c r="CL478" s="76" t="str">
        <f>IFERROR(IF(B478&lt;&gt;"", IF(LOWER(INDEX(Paste_Here!AB$2:AB$850, MATCH(B478, Paste_Here!A$2:A$850, 0)))="approaching expectations", "Approaching", IF(LOWER(INDEX(Paste_Here!AB$2:AB$850, MATCH(B478, Paste_Here!A$2:A$850, 0)))="met expectations", "Met", IF(LOWER(INDEX(Paste_Here!AB$2:AB$850, MATCH(B478, Paste_Here!A$2:A$850, 0)))="exceeded expectations", "Exceeded", IF(LOWER(INDEX(Paste_Here!AB$2:AB$850, MATCH(B478, Paste_Here!A$2:A$850, 0)))="below expectations", "Below", "")))), ""), "")</f>
        <v/>
      </c>
      <c r="CM478" s="66"/>
      <c r="CN478" s="76" t="str">
        <f>IFERROR(IF(B478&lt;&gt;"", IF(AND(INDEX(Paste_Here!AC$2:AC$850, MATCH(B478, Paste_Here!A$2:A$850, 0))&lt;&gt;"", ISNUMBER(VALUE(INDEX(Paste_Here!AC$2:AC$850, MATCH(B478, Paste_Here!A$2:A$850, 0))))), INDEX(Paste_Here!AC$2:AC$850, MATCH(B478, Paste_Here!A$2:A$850, 0)), ""), ""), "")</f>
        <v/>
      </c>
      <c r="CO478" s="66"/>
      <c r="CP478" s="76"/>
      <c r="CQ478" s="66"/>
      <c r="CR478" s="76"/>
      <c r="CS478" s="66"/>
      <c r="CT478" s="76"/>
      <c r="CU478" s="66"/>
      <c r="CV478" s="76"/>
      <c r="CW478" s="66"/>
      <c r="CX478" s="76"/>
      <c r="CY478" s="66"/>
      <c r="CZ478" s="66"/>
      <c r="DA478" s="76" t="str">
        <f t="shared" si="62"/>
        <v/>
      </c>
      <c r="DB478" s="66"/>
      <c r="DC478" s="76" t="str">
        <f>IFERROR(IF(B478&lt;&gt;"", IF(AND(INDEX(Paste_Here!V$2:V$850, MATCH(B478, Paste_Here!A$2:A$850, 0))&lt;&gt;"", ISNUMBER(VALUE(INDEX(Paste_Here!V$2:V$850, MATCH(B478, Paste_Here!A$2:A$850, 0))))), INDEX(Paste_Here!V$2:V$850, MATCH(B478, Paste_Here!A$2:A$850, 0)), ""), ""), "")</f>
        <v/>
      </c>
      <c r="DD478" s="66"/>
      <c r="DE478" s="76" t="str">
        <f>IFERROR(IF(B478&lt;&gt;"", IF(ISNUMBER(SEARCH("highrisk", LOWER(INDEX(Paste_Here!W$2:W$850, MATCH(B478, Paste_Here!A$2:A$850, 0))))), "High Risk", IF(ISNUMBER(SEARCH("lowrisk", LOWER(INDEX(Paste_Here!W$2:W$850, MATCH(B478, Paste_Here!A$2:A$850, 0))))), "Low Risk", IF(ISNUMBER(SEARCH("somerisk", LOWER(INDEX(Paste_Here!W$2:W$850, MATCH(B478, Paste_Here!A$2:A$850, 0))))), "Some Risk", ""))), ""), "")</f>
        <v/>
      </c>
      <c r="DF478" s="66"/>
      <c r="DG478" s="76" t="str">
        <f>IFERROR(IF(B478&lt;&gt;"", IF(AND(INDEX(Paste_Here!S$2:S$850, MATCH(B478, Paste_Here!A$2:A$850, 0))&lt;&gt;"", ISNUMBER(VALUE(INDEX(Paste_Here!S$2:S$850, MATCH(B478, Paste_Here!A$2:A$850, 0))))), INDEX(Paste_Here!S$2:S$850, MATCH(B478, Paste_Here!A$2:A$850, 0)), ""), ""), "")</f>
        <v/>
      </c>
      <c r="DH478" s="66"/>
      <c r="DI478" s="76" t="str">
        <f>IFERROR(IF(B478&lt;&gt;"", IF(ISNUMBER(SEARCH("highrisk", LOWER(INDEX(Paste_Here!T$2:T$850, MATCH(B478, Paste_Here!A$2:A$850, 0))))), "High Risk", IF(ISNUMBER(SEARCH("lowrisk", LOWER(INDEX(Paste_Here!T$2:T$850, MATCH(B478, Paste_Here!A$2:A$850, 0))))), "Low Risk", IF(ISNUMBER(SEARCH("somerisk", LOWER(INDEX(Paste_Here!T$2:T$850, MATCH(B478, Paste_Here!A$2:A$850, 0))))), "Some Risk", ""))), ""), "")</f>
        <v/>
      </c>
      <c r="DJ478" s="66"/>
      <c r="DK478" s="76" t="str">
        <f>IFERROR(IF(B478&lt;&gt;"", IF(AND(INDEX(Paste_Here!AD$2:AD$850, MATCH(B478, Paste_Here!A$2:A$850, 0))&lt;&gt;"", ISNUMBER(VALUE(INDEX(Paste_Here!AD$2:AD$850, MATCH(B478, Paste_Here!A$2:A$850, 0))))), INDEX(Paste_Here!AD$2:AD$850, MATCH(B478, Paste_Here!A$2:A$850, 0)), ""), ""), "")</f>
        <v/>
      </c>
      <c r="DL478" s="66"/>
      <c r="DM478" s="76" t="str">
        <f>IFERROR(IF(B478&lt;&gt;"", IF(LOWER(INDEX(Paste_Here!AE$2:AE$850, MATCH(B478, Paste_Here!A$2:A$850, 0)))="approaching expectations", "Approaching", IF(LOWER(INDEX(Paste_Here!AE$2:AE$850, MATCH(B478, Paste_Here!A$2:A$850, 0)))="met expectations", "Met", IF(LOWER(INDEX(Paste_Here!AE$2:AE$850, MATCH(B478, Paste_Here!A$2:A$850, 0)))="exceeded expectations", "Exceeded", IF(LOWER(INDEX(Paste_Here!AE$2:AE$850, MATCH(B478, Paste_Here!A$2:A$850, 0)))="below expectations", "Below", "")))), ""), "")</f>
        <v/>
      </c>
      <c r="DN478" s="66"/>
      <c r="DO478" s="76"/>
      <c r="DP478" s="66"/>
      <c r="DQ478" s="76"/>
      <c r="DR478" s="66"/>
      <c r="DS478" s="76"/>
      <c r="DT478" s="66"/>
      <c r="DU478" s="76"/>
      <c r="DV478" s="66"/>
      <c r="DW478" s="66"/>
      <c r="DX478" s="76" t="str">
        <f t="shared" si="63"/>
        <v/>
      </c>
      <c r="DY478" s="66"/>
      <c r="DZ478" s="76"/>
      <c r="EA478" s="66"/>
      <c r="EB478" s="76"/>
      <c r="EC478" s="66"/>
      <c r="ED478" s="76" t="str">
        <f>IFERROR(IF(B478&lt;&gt;"", IF(AND(INDEX(Paste_Here!AF$2:AF$850, MATCH(B478, Paste_Here!A$2:A$850, 0))&lt;&gt;"", ISNUMBER(VALUE(INDEX(Paste_Here!AF$2:AF$850, MATCH(B478, Paste_Here!A$2:A$850, 0))))), INDEX(Paste_Here!AF$2:AF$850, MATCH(B478, Paste_Here!A$2:A$850, 0)), ""), ""), "")</f>
        <v/>
      </c>
      <c r="EE478" s="66"/>
      <c r="EF478" s="76"/>
      <c r="EG478" s="66"/>
      <c r="EH478" s="76"/>
      <c r="EI478" s="66"/>
      <c r="EJ478" s="76" t="str">
        <f>IFERROR(IF(B478&lt;&gt;"", IF(AND(INDEX(Paste_Here!AG$2:AG$850, MATCH(B478, Paste_Here!A$2:A$850, 0))&lt;&gt;"", ISNUMBER(VALUE(INDEX(Paste_Here!AG$2:AG$850, MATCH(B478, Paste_Here!A$2:A$850, 0))))), INDEX(Paste_Here!AG$2:AG$850, MATCH(B478, Paste_Here!A$2:A$850, 0)), ""), ""), "")</f>
        <v/>
      </c>
      <c r="EK478" s="66"/>
      <c r="EL478" s="76"/>
      <c r="EM478" s="66"/>
      <c r="EN478" s="76"/>
      <c r="EO478" s="66"/>
      <c r="EP478" s="76"/>
      <c r="EQ478" s="66"/>
      <c r="ER478" s="76"/>
      <c r="ES478" s="66"/>
      <c r="ET478" s="66"/>
      <c r="EU478" s="76"/>
      <c r="EV478" s="66"/>
      <c r="EW478" s="76"/>
      <c r="EX478" s="66"/>
      <c r="EY478" s="76"/>
      <c r="EZ478" s="66"/>
      <c r="FA478" s="76"/>
      <c r="FB478" s="66"/>
      <c r="FC478" s="76"/>
      <c r="FD478" s="66"/>
      <c r="FE478" s="76"/>
      <c r="FF478" s="66"/>
      <c r="FG478" s="76"/>
      <c r="FH478" s="66"/>
      <c r="FI478" s="76"/>
      <c r="FJ478" s="66"/>
      <c r="FK478" s="76"/>
      <c r="FL478" s="66"/>
      <c r="FM478" s="76"/>
      <c r="FN478" s="66"/>
      <c r="FO478" s="76"/>
      <c r="FP478" s="66"/>
      <c r="FQ478" s="76"/>
      <c r="FR478" s="66"/>
      <c r="FS478" s="76"/>
      <c r="FT478" s="66"/>
      <c r="FU478" s="76"/>
      <c r="FV478" s="66"/>
      <c r="FW478" s="76"/>
      <c r="FX478" s="66"/>
      <c r="FY478" s="76"/>
      <c r="FZ478" s="66"/>
      <c r="GA478" s="76"/>
      <c r="GB478" s="66"/>
      <c r="GC478" s="76"/>
      <c r="GD478" s="66"/>
      <c r="GE478" s="76"/>
      <c r="GF478" s="66"/>
      <c r="GG478" s="76"/>
      <c r="GH478" s="66"/>
      <c r="GI478" s="76"/>
      <c r="GJ478" s="66"/>
      <c r="GK478" s="76"/>
      <c r="GL478" s="66"/>
      <c r="GM478" s="76"/>
      <c r="GN478" s="66"/>
      <c r="GO478" s="76"/>
      <c r="GP478" s="66"/>
      <c r="GQ478" s="76"/>
      <c r="GR478" s="66"/>
      <c r="GS478" s="76"/>
      <c r="GT478" s="66"/>
      <c r="GU478" s="76"/>
      <c r="GV478" s="66"/>
      <c r="GW478" s="76"/>
      <c r="GX478" s="66"/>
      <c r="GY478" s="76"/>
      <c r="GZ478" s="66"/>
      <c r="HA478" s="76"/>
      <c r="HB478" s="66"/>
      <c r="HC478" s="76"/>
      <c r="HD478" s="66"/>
      <c r="HE478" s="76"/>
      <c r="HF478" s="66"/>
      <c r="HG478" s="76"/>
      <c r="HH478" s="66"/>
      <c r="HI478" s="76"/>
      <c r="HJ478" s="66"/>
      <c r="HK478" s="76"/>
      <c r="HL478" s="66"/>
      <c r="HM478" s="76"/>
      <c r="HN478" s="66"/>
      <c r="HO478" s="76"/>
      <c r="HP478" s="66"/>
      <c r="HQ478" s="76"/>
      <c r="HR478" s="66"/>
      <c r="HS478" s="76"/>
      <c r="HT478" s="66"/>
      <c r="HU478" s="76"/>
      <c r="HV478" s="66"/>
      <c r="HW478" s="76"/>
      <c r="HX478" s="66"/>
      <c r="HY478" s="76"/>
      <c r="HZ478" s="66"/>
      <c r="IA478" s="76"/>
      <c r="IB478" s="66"/>
      <c r="IC478" s="76"/>
      <c r="ID478" s="66"/>
      <c r="IE478" s="76"/>
      <c r="IF478" s="66"/>
      <c r="IG478" s="76"/>
      <c r="IH478" s="66"/>
      <c r="II478" s="76"/>
      <c r="IJ478" s="66"/>
      <c r="IK478" s="76"/>
      <c r="IL478" s="66"/>
      <c r="IM478" s="76"/>
      <c r="IN478" s="66"/>
      <c r="IO478" s="76"/>
      <c r="IP478" s="66"/>
      <c r="IQ478" s="76"/>
      <c r="IR478" s="66"/>
      <c r="IS478" s="76"/>
      <c r="IT478" s="66"/>
      <c r="IU478" s="76"/>
      <c r="IV478" s="66"/>
      <c r="IW478" s="76"/>
      <c r="IX478" s="66"/>
      <c r="IY478" s="76"/>
      <c r="IZ478" s="66"/>
      <c r="JA478" s="76"/>
      <c r="JB478" s="66"/>
      <c r="JC478" s="76"/>
      <c r="JD478" s="66"/>
      <c r="JE478" s="76"/>
      <c r="JF478" s="66"/>
      <c r="JG478" s="76"/>
      <c r="JH478" s="66"/>
      <c r="JI478" s="76"/>
      <c r="JJ478" s="66"/>
      <c r="JK478" s="76"/>
      <c r="JL478" s="66"/>
      <c r="JM478" s="76"/>
      <c r="JN478" s="66"/>
      <c r="JO478" s="76"/>
      <c r="JP478" s="66"/>
      <c r="JQ478" s="76"/>
      <c r="JR478" s="66"/>
      <c r="JS478" s="76"/>
      <c r="JT478" s="66"/>
      <c r="JU478" s="76"/>
      <c r="JV478" s="66"/>
      <c r="JW478" s="76"/>
      <c r="JX478" s="66"/>
      <c r="JY478" s="76"/>
      <c r="JZ478" s="66"/>
      <c r="KA478" s="76"/>
      <c r="KB478" s="66"/>
      <c r="KC478" s="76"/>
      <c r="KD478" s="66"/>
      <c r="KE478" s="76"/>
      <c r="KF478" s="66"/>
      <c r="KG478" s="76"/>
      <c r="KH478" s="66"/>
      <c r="KI478" s="76"/>
      <c r="KJ478" s="66"/>
      <c r="KK478" s="76"/>
      <c r="KL478" s="66"/>
      <c r="KM478" s="76"/>
      <c r="KN478" s="66"/>
      <c r="KO478" s="76"/>
      <c r="KP478" s="66"/>
      <c r="KQ478" s="76"/>
      <c r="KR478" s="66"/>
      <c r="KS478" s="76"/>
      <c r="KT478" s="66"/>
      <c r="KU478" s="76"/>
      <c r="KV478" s="66"/>
      <c r="KW478" s="76"/>
      <c r="KX478" s="66"/>
      <c r="KY478" s="76"/>
      <c r="KZ478" s="66"/>
      <c r="LA478" s="76"/>
      <c r="LB478" s="66"/>
      <c r="LC478" s="76"/>
      <c r="LD478" s="66"/>
      <c r="LE478" s="76"/>
      <c r="LF478" s="66"/>
      <c r="LG478" s="76"/>
      <c r="LH478" s="66"/>
      <c r="LI478" s="76"/>
      <c r="LJ478" s="66"/>
      <c r="LK478" s="76"/>
      <c r="LL478" s="66"/>
      <c r="LM478" s="76"/>
      <c r="LN478" s="66"/>
      <c r="LO478" s="76"/>
      <c r="LP478" s="66"/>
      <c r="LQ478" s="76"/>
      <c r="LR478" s="66"/>
      <c r="LS478" s="76"/>
      <c r="LT478" s="66"/>
      <c r="LU478" s="76"/>
      <c r="LV478" s="66"/>
      <c r="LW478" s="76"/>
      <c r="LX478" s="66"/>
      <c r="LY478" s="76"/>
      <c r="LZ478" s="66"/>
      <c r="MA478" s="76"/>
      <c r="MB478" s="66"/>
      <c r="MC478" s="76"/>
      <c r="MD478" s="66"/>
      <c r="MG478" s="1" t="str" cm="1">
        <f t="array" ref="MG478">IFERROR(INDEX(Paste_Here!$B$2:$B$850, MATCH(0, COUNTIF(MG$4:MG477, Paste_Here!$B$2:$B$850) + IF(Paste_Here!$B$2:$B$850="", 1, 0), 0)), "")</f>
        <v/>
      </c>
      <c r="MH478" s="1" t="str">
        <f>IF(MG478&lt;&gt;"", INDEX(Paste_Here!$A$2:$A$850, MATCH(MG478, Paste_Here!$B$2:$B$850, 0)), "")</f>
        <v/>
      </c>
      <c r="MI478" s="1" t="str">
        <f t="shared" si="64"/>
        <v/>
      </c>
      <c r="MJ478" s="1" t="str" cm="1">
        <f t="array" ref="MJ478">IFERROR(INDEX($MI$5:$MI$850, MATCH(SMALL(IF($MI$5:$MI$850&lt;&gt;"", COUNTIF($MI$5:$MI$850, "&lt;"&amp;$MI$5:$MI$850)+1), ROW()-ROW($MJ$5)+1), COUNTIF($MI$5:$MI$850, "&lt;"&amp;$MI$5:$MI$850)+1, 0)), "")</f>
        <v/>
      </c>
    </row>
    <row r="479" spans="1:348">
      <c r="A479" s="66"/>
      <c r="B479" s="76" t="str">
        <f t="shared" si="57"/>
        <v/>
      </c>
      <c r="C479" s="66"/>
      <c r="D479" s="76" t="str">
        <f>IFERROR(IF(B479&lt;&gt;"", IF(AND(INDEX(Paste_Here!B$2:B$850, MATCH(B479, Paste_Here!A$2:A$850, 0))&lt;&gt;"", ISNUMBER(VALUE(INDEX(Paste_Here!B$2:B$850, MATCH(B479, Paste_Here!A$2:A$850, 0))))), INDEX(Paste_Here!B$2:B$850, MATCH(B479, Paste_Here!A$2:A$850, 0)), ""), ""), "")</f>
        <v/>
      </c>
      <c r="E479" s="66"/>
      <c r="F479" s="76" t="str">
        <f>IFERROR(IF(B479&lt;&gt;"", IF(ISTEXT(INDEX(Paste_Here!K$2:K$850, MATCH(B479, Paste_Here!A$2:A$850, 0))), INDEX(Paste_Here!K$2:K$850, MATCH(B479, Paste_Here!A$2:A$850, 0)), ""), ""), "")</f>
        <v/>
      </c>
      <c r="G479" s="66"/>
      <c r="H479" s="76" t="str">
        <f>IFERROR(IF(B479&lt;&gt;"", IF(ISTEXT(INDEX(Paste_Here!C$2:C$850, MATCH(B479, Paste_Here!A$2:A$850, 0))), INDEX(Paste_Here!C$2:C$850, MATCH(B479, Paste_Here!A$2:A$850, 0)), ""), ""), "")</f>
        <v/>
      </c>
      <c r="I479" s="66"/>
      <c r="J479" s="76" t="str">
        <f>IFERROR(IF(B479&lt;&gt;"", IF(ISNUMBER(SEARCH("s", LOWER(INDEX(Paste_Here!M$2:M$850, MATCH(B479, Paste_Here!A$2:A$850, 0))))), "Yes", IF(INDEX(Paste_Here!M$2:M$850, MATCH(B479, Paste_Here!A$2:A$850, 0))&lt;&gt;"", "No", "")), ""), "")</f>
        <v/>
      </c>
      <c r="K479" s="66"/>
      <c r="L479" s="76" t="str">
        <f>IFERROR(IF(B479&lt;&gt;"", IF(ISNUMBER(SEARCH("yes", LOWER(INDEX(Paste_Here!E$2:E$850, MATCH(B479, Paste_Here!A$2:A$850, 0))))), "Yes", IF(ISNUMBER(SEARCH("no", LOWER(INDEX(Paste_Here!E$2:E$850, MATCH(B479, Paste_Here!A$2:A$850, 0))))), "No", "")), ""), "")</f>
        <v/>
      </c>
      <c r="M479" s="66"/>
      <c r="N479" s="76" t="str">
        <f>IFERROR(IF(B479&lt;&gt;"", IF(ISNUMBER(SEARCH("yes", LOWER(INDEX(Paste_Here!F$2:F$850, MATCH(B479, Paste_Here!A$2:A$850, 0))))), "Yes", IF(ISNUMBER(SEARCH("no", LOWER(INDEX(Paste_Here!F$2:F$850, MATCH(B479, Paste_Here!A$2:A$850, 0))))), "No", "")), ""), "")</f>
        <v/>
      </c>
      <c r="O479" s="66"/>
      <c r="P479" s="76" t="str">
        <f>IFERROR(IF(B479&lt;&gt;"", IF(ISNUMBER(SEARCH("yes", LOWER(INDEX(Paste_Here!L$2:L$850, MATCH(B479, Paste_Here!A$2:A$850, 0))))), "Yes", IF(ISNUMBER(SEARCH("no", LOWER(INDEX(Paste_Here!L$2:L$850, MATCH(B479, Paste_Here!A$2:A$850, 0))))), "No", "")), ""), "")</f>
        <v/>
      </c>
      <c r="Q479" s="66"/>
      <c r="R479" s="76" t="str">
        <f>IFERROR(IF(B479&lt;&gt;"", IF(ISNUMBER(SEARCH("transitional 2", LOWER(INDEX(Paste_Here!D$2:D$850, MATCH(B479, Paste_Here!A$2:A$850, 0))))), "T2", IF(ISNUMBER(SEARCH("transitional 1", LOWER(INDEX(Paste_Here!D$2:D$850, MATCH(B479, Paste_Here!A$2:A$850, 0))))), "T1", IF(ISNUMBER(SEARCH("waived ell services", LOWER(INDEX(Paste_Here!D$2:D$850, MATCH(B479, Paste_Here!A$2:A$850, 0))))), "W", IF(ISNUMBER(SEARCH("english language learner", LOWER(INDEX(Paste_Here!D$2:D$850, MATCH(B479, Paste_Here!A$2:A$850, 0))))), "L", "")))), ""), "")</f>
        <v/>
      </c>
      <c r="S479" s="66"/>
      <c r="T479" s="76" t="str">
        <f>IFERROR(IF(B479&lt;&gt;"", IF(ISNUMBER(SEARCH("yes", LOWER(INDEX(Paste_Here!I$2:I$850, MATCH(B479, Paste_Here!A$2:A$850, 0))))), "Yes", IF(ISNUMBER(SEARCH("no", LOWER(INDEX(Paste_Here!I$2:I$850, MATCH(B479, Paste_Here!A$2:A$850, 0))))), "No", "")), ""), "")</f>
        <v/>
      </c>
      <c r="U479" s="66"/>
      <c r="V479" s="76" t="str">
        <f>IFERROR(IF(B479&lt;&gt;"", IF(ISTEXT(INDEX(Paste_Here!J$2:J$850, MATCH(B479, Paste_Here!A$2:A$850, 0))), VALUE(INDEX(Paste_Here!J$2:J$850, MATCH(B479, Paste_Here!A$2:A$850, 0))), ""), ""), "")</f>
        <v/>
      </c>
      <c r="W479" s="66"/>
      <c r="X479" s="66"/>
      <c r="Y479" s="76" t="str">
        <f t="shared" si="58"/>
        <v/>
      </c>
      <c r="Z479" s="66"/>
      <c r="AA479" s="76" t="str">
        <f>IFERROR(IF(B479&lt;&gt;"", IF(AND(INDEX(Paste_Here!AI$2:AI$850, MATCH(B479, Paste_Here!A$2:A$850, 0))&lt;&gt;"", ISNUMBER(VALUE(INDEX(Paste_Here!AI$2:AI$850, MATCH(B479, Paste_Here!A$2:A$850, 0))))), INDEX(Paste_Here!AI$2:AI$850, MATCH(B479, Paste_Here!A$2:A$850, 0)), ""), ""), "")</f>
        <v/>
      </c>
      <c r="AB479" s="66"/>
      <c r="AC479" s="76" t="str">
        <f>IFERROR(IF(B479&lt;&gt;"", IF(AND(INDEX(Paste_Here!AJ$2:AJ$850, MATCH(B479, Paste_Here!A$2:A$850, 0))&lt;&gt;"", ISNUMBER(VALUE(INDEX(Paste_Here!AJ$2:AJ$850, MATCH(B479, Paste_Here!A$2:A$850, 0))))), INDEX(Paste_Here!AJ$2:AJ$850, MATCH(B479, Paste_Here!A$2:A$850, 0)), ""), ""), "")</f>
        <v/>
      </c>
      <c r="AD479" s="66"/>
      <c r="AE479" s="76" t="str">
        <f>IFERROR(IF(B479&lt;&gt;"", IF(AND(INDEX(Paste_Here!AK$2:AK$850, MATCH(B479, Paste_Here!A$2:A$850, 0))&lt;&gt;"", ISNUMBER(VALUE(INDEX(Paste_Here!AK$2:AK$850, MATCH(B479, Paste_Here!A$2:A$850, 0))))), INDEX(Paste_Here!AK$2:AK$850, MATCH(B479, Paste_Here!A$2:A$850, 0)), ""), ""), "")</f>
        <v/>
      </c>
      <c r="AF479" s="66"/>
      <c r="AG479" s="76" t="str">
        <f>IFERROR(IF(B479&lt;&gt;"", IF(AND(INDEX(Paste_Here!AL$2:AL$850, MATCH(B479, Paste_Here!A$2:A$850, 0))&lt;&gt;"", ISNUMBER(VALUE(INDEX(Paste_Here!AL$2:AL$850, MATCH(B479, Paste_Here!A$2:A$850, 0))))), INDEX(Paste_Here!AL$2:AL$850, MATCH(B479, Paste_Here!A$2:A$850, 0)), ""), ""), "")</f>
        <v/>
      </c>
      <c r="AH479" s="66"/>
      <c r="AI479" s="76" t="str">
        <f>IFERROR(IF(B479&lt;&gt;"", IF(AND(INDEX(Paste_Here!AH$2:AH$850, MATCH(B479, Paste_Here!A$2:A$850, 0))&lt;&gt;"", ISNUMBER(VALUE(INDEX(Paste_Here!AH$2:AH$850, MATCH(B479, Paste_Here!A$2:A$850, 0))))), IF(VALUE(INDEX(Paste_Here!AH$2:AH$850, MATCH(B479, Paste_Here!A$2:A$850, 0)))=0, "", INDEX(Paste_Here!AH$2:AH$850, MATCH(B479, Paste_Here!A$2:A$850, 0))), ""), ""), "")</f>
        <v/>
      </c>
      <c r="AJ479" s="66"/>
      <c r="AK479" s="76" t="str">
        <f>IFERROR(IF(B479&lt;&gt;"", IF(AND(INDEX(Paste_Here!N$2:N$850, MATCH(B479, Paste_Here!A$2:A$850, 0))&lt;&gt;"", ISNUMBER(VALUE(INDEX(Paste_Here!N$2:N$850, MATCH(B479, Paste_Here!A$2:A$850, 0))))), INDEX(Paste_Here!N$2:N$850, MATCH(B479, Paste_Here!A$2:A$850, 0)), ""), ""), "")</f>
        <v/>
      </c>
      <c r="AL479" s="66"/>
      <c r="AM479" s="76" t="str">
        <f>IFERROR(IF(B479&lt;&gt;"", IF(AND(INDEX(Paste_Here!O$2:O$850, MATCH(B479, Paste_Here!A$2:A$850, 0))&lt;&gt;"", ISNUMBER(VALUE(INDEX(Paste_Here!O$2:O$850, MATCH(B479, Paste_Here!A$2:A$850, 0))))), INDEX(Paste_Here!O$2:O$850, MATCH(B479, Paste_Here!A$2:A$850, 0)), ""), ""), "")</f>
        <v/>
      </c>
      <c r="AN479" s="66"/>
      <c r="AO479" s="76"/>
      <c r="AP479" s="66"/>
      <c r="AQ479" s="76"/>
      <c r="AR479" s="66"/>
      <c r="AS479" s="76"/>
      <c r="AT479" s="66"/>
      <c r="AU479" s="66"/>
      <c r="AV479" s="76" t="str">
        <f t="shared" si="59"/>
        <v/>
      </c>
      <c r="AW479" s="66"/>
      <c r="AX479" s="76" t="str">
        <f>IFERROR(IF(B479&lt;&gt;"", IF(ISNUMBER(SEARCH("Revealed-Potential (Primary Focus)", LOWER(INDEX(Paste_Here!Z$2:Z$850, MATCH(B479, Paste_Here!A$2:A$850, 0))))), "Rev-Potential: Prim", IF(ISNUMBER(SEARCH("Revealed-Potential (Secondary Focus)", LOWER(INDEX(Paste_Here!Z$2:Z$850, MATCH(B479, Paste_Here!A$2:A$850, 0))))), "Rev-Potential: Sec", IF(ISNUMBER(SEARCH("Monitoring", LOWER(INDEX(Paste_Here!Z$2:Z$850, MATCH(B479, Paste_Here!A$2:A$850, 0))))), "Monitoring", IF(ISNUMBER(SEARCH("At-Promise (Secondary Focus)", LOWER(INDEX(Paste_Here!Z$2:Z$850, MATCH(B479, Paste_Here!A$2:A$850, 0))))), "At-Promise: Sec", IF(ISNUMBER(SEARCH("At-Promise (Primary Focus)", LOWER(INDEX(Paste_Here!Z$2:Z$850, MATCH(B479, Paste_Here!A$2:A$850, 0))))), "At-Promise: Prim", ""))))), ""), "")</f>
        <v/>
      </c>
      <c r="AY479" s="66"/>
      <c r="AZ479" s="76"/>
      <c r="BA479" s="66"/>
      <c r="BB479" s="76"/>
      <c r="BC479" s="66"/>
      <c r="BD479" s="76"/>
      <c r="BE479" s="66"/>
      <c r="BF479" s="76"/>
      <c r="BG479" s="66"/>
      <c r="BH479" s="76"/>
      <c r="BI479" s="66"/>
      <c r="BJ479" s="66"/>
      <c r="BK479" s="76" t="str">
        <f t="shared" si="60"/>
        <v/>
      </c>
      <c r="BL479" s="66"/>
      <c r="BM479" s="76" t="str">
        <f>IFERROR(IF(B479&lt;&gt;"", IF(AND(ISNUMBER(VALUE(SUBSTITUTE(SUBSTITUTE(Paste_Here!R479, "br", "-"), "L", ""))), VALUE(SUBSTITUTE(SUBSTITUTE(Paste_Here!R479, "br", "-"), "L", "")) &gt;= 1095), "Yes", IF(AND(ISNUMBER(VALUE(SUBSTITUTE(SUBSTITUTE(Paste_Here!R479, "br", "-"), "L", ""))), VALUE(SUBSTITUTE(SUBSTITUTE(Paste_Here!R479, "br", "-"), "L", "")) &lt;= 1094), "No", "")), ""), "")</f>
        <v/>
      </c>
      <c r="BN479" s="66"/>
      <c r="BO479" s="76" t="str">
        <f>IFERROR(IF(B479&lt;&gt;"", IF(COUNTIF(INDEX(Paste_Here!Y$2:AB$850, MATCH(B479, Paste_Here!A$2:A$850, 0), 0), "yes") &gt; 0, "Yes", IF(COUNTIF(INDEX(Paste_Here!Y$2:AB$850, MATCH(B479, Paste_Here!A$2:A$850, 0), 0), "no") &gt; 0, "No", "")), ""), "")</f>
        <v/>
      </c>
      <c r="BP479" s="66"/>
      <c r="BQ479" s="76" t="str">
        <f>IFERROR(IF(B479&lt;&gt;"", IF(AND(ISNUMBER(VALUE(SUBSTITUTE(SUBSTITUTE(Paste_Here!U479, "em", "-"), "q", ""))), VALUE(SUBSTITUTE(SUBSTITUTE(Paste_Here!U479, "em", "-"), "q", "")) &gt;= 910), "Yes", IF(AND(ISNUMBER(VALUE(SUBSTITUTE(SUBSTITUTE(Paste_Here!U479, "em", "-"), "q", ""))), VALUE(SUBSTITUTE(SUBSTITUTE(Paste_Here!U479, "em", "-"), "q", "")) &lt;= 909), "No", "")), ""), "")</f>
        <v/>
      </c>
      <c r="BR479" s="66"/>
      <c r="BS479" s="76" t="str">
        <f>IFERROR(IF(B479&lt;&gt;"", IF(AND(INDEX(Paste_Here!X$2:X$850, MATCH(B479, Paste_Here!A$2:A$850, 0))&lt;&gt;"", ISNUMBER(VALUE(INDEX(Paste_Here!X$2:X$850, MATCH(B479, Paste_Here!A$2:A$850, 0))))), INDEX(Paste_Here!X$2:X$850, MATCH(B479, Paste_Here!A$2:A$850, 0)), ""), ""), "")</f>
        <v/>
      </c>
      <c r="BT479" s="66"/>
      <c r="BU479" s="76" t="str">
        <f>IFERROR(IF(B479&lt;&gt;"", IF(ISNUMBER(VALUE(INDEX(Paste_Here!G$2:G$850, MATCH(B479, Paste_Here!A$2:A$850, 0)))), IF(VALUE(INDEX(Paste_Here!G$2:G$850, MATCH(B479, Paste_Here!A$2:A$850, 0)))=0, "No", IF(AND(VALUE(INDEX(Paste_Here!G$2:G$850, MATCH(B479, Paste_Here!A$2:A$850, 0)))&gt;=1, VALUE(INDEX(Paste_Here!G$2:G$850, MATCH(B479, Paste_Here!A$2:A$850, 0)))&lt;=4), VALUE(INDEX(Paste_Here!G$2:G$850, MATCH(B479, Paste_Here!A$2:A$850, 0))), "")), ""), ""), "")</f>
        <v/>
      </c>
      <c r="BV479" s="66"/>
      <c r="BW479" s="76" t="str">
        <f>IFERROR(IF(B479&lt;&gt;"", IF(ISNUMBER(VALUE(INDEX(Paste_Here!H$2:H$850, MATCH(B479, Paste_Here!A$2:A$850, 0)))), IF(VALUE(INDEX(Paste_Here!H$2:H$850, MATCH(B479, Paste_Here!A$2:A$850, 0)))=0, "No", IF(AND(VALUE(INDEX(Paste_Here!H$2:H$850, MATCH(B479, Paste_Here!A$2:A$850, 0)))&gt;=1, VALUE(INDEX(Paste_Here!H$2:H$850, MATCH(B479, Paste_Here!A$2:A$850, 0)))&lt;=4), VALUE(INDEX(Paste_Here!H$2:H$850, MATCH(B479, Paste_Here!A$2:A$850, 0))), "")), ""), ""), "")</f>
        <v/>
      </c>
      <c r="BX479" s="66"/>
      <c r="BY479" s="76"/>
      <c r="BZ479" s="66"/>
      <c r="CA479" s="76"/>
      <c r="CB479" s="66"/>
      <c r="CC479" s="66"/>
      <c r="CD479" s="76" t="str">
        <f t="shared" si="61"/>
        <v/>
      </c>
      <c r="CE479" s="66"/>
      <c r="CF479" s="76" t="str">
        <f>IFERROR(IF(B479&lt;&gt;"", IF(AND(INDEX(Paste_Here!P$2:P$850, MATCH(B479, Paste_Here!A$2:A$850, 0))&lt;&gt;"", ISNUMBER(VALUE(INDEX(Paste_Here!P$2:P$850, MATCH(B479, Paste_Here!A$2:A$850, 0))))), INDEX(Paste_Here!P$2:P$850, MATCH(B479, Paste_Here!A$2:A$850, 0)), ""), ""), "")</f>
        <v/>
      </c>
      <c r="CG479" s="66"/>
      <c r="CH479" s="76" t="str">
        <f>IFERROR(IF(B479&lt;&gt;"", IF(ISNUMBER(SEARCH("highrisk", LOWER(INDEX(Paste_Here!Q$2:Q$850, MATCH(B479, Paste_Here!A$2:A$850, 0))))), "High Risk", IF(ISNUMBER(SEARCH("lowrisk", LOWER(INDEX(Paste_Here!Q$2:Q$850, MATCH(B479, Paste_Here!A$2:A$850, 0))))), "Low Risk", IF(ISNUMBER(SEARCH("somerisk", LOWER(INDEX(Paste_Here!Q$2:Q$850, MATCH(B479, Paste_Here!A$2:A$850, 0))))), "Some Risk", ""))), ""), "")</f>
        <v/>
      </c>
      <c r="CI479" s="66"/>
      <c r="CJ479" s="76" t="str">
        <f>IFERROR(IF(B479&lt;&gt;"", IF(AND(INDEX(Paste_Here!AA$2:AA$850, MATCH(B479, Paste_Here!A$2:A$850, 0))&lt;&gt;"", ISNUMBER(VALUE(INDEX(Paste_Here!AA$2:AA$850, MATCH(B479, Paste_Here!A$2:A$850, 0))))), INDEX(Paste_Here!AA$2:AA$850, MATCH(B479, Paste_Here!A$2:A$850, 0)), ""), ""), "")</f>
        <v/>
      </c>
      <c r="CK479" s="66"/>
      <c r="CL479" s="76" t="str">
        <f>IFERROR(IF(B479&lt;&gt;"", IF(LOWER(INDEX(Paste_Here!AB$2:AB$850, MATCH(B479, Paste_Here!A$2:A$850, 0)))="approaching expectations", "Approaching", IF(LOWER(INDEX(Paste_Here!AB$2:AB$850, MATCH(B479, Paste_Here!A$2:A$850, 0)))="met expectations", "Met", IF(LOWER(INDEX(Paste_Here!AB$2:AB$850, MATCH(B479, Paste_Here!A$2:A$850, 0)))="exceeded expectations", "Exceeded", IF(LOWER(INDEX(Paste_Here!AB$2:AB$850, MATCH(B479, Paste_Here!A$2:A$850, 0)))="below expectations", "Below", "")))), ""), "")</f>
        <v/>
      </c>
      <c r="CM479" s="66"/>
      <c r="CN479" s="76" t="str">
        <f>IFERROR(IF(B479&lt;&gt;"", IF(AND(INDEX(Paste_Here!AC$2:AC$850, MATCH(B479, Paste_Here!A$2:A$850, 0))&lt;&gt;"", ISNUMBER(VALUE(INDEX(Paste_Here!AC$2:AC$850, MATCH(B479, Paste_Here!A$2:A$850, 0))))), INDEX(Paste_Here!AC$2:AC$850, MATCH(B479, Paste_Here!A$2:A$850, 0)), ""), ""), "")</f>
        <v/>
      </c>
      <c r="CO479" s="66"/>
      <c r="CP479" s="76"/>
      <c r="CQ479" s="66"/>
      <c r="CR479" s="76"/>
      <c r="CS479" s="66"/>
      <c r="CT479" s="76"/>
      <c r="CU479" s="66"/>
      <c r="CV479" s="76"/>
      <c r="CW479" s="66"/>
      <c r="CX479" s="76"/>
      <c r="CY479" s="66"/>
      <c r="CZ479" s="66"/>
      <c r="DA479" s="76" t="str">
        <f t="shared" si="62"/>
        <v/>
      </c>
      <c r="DB479" s="66"/>
      <c r="DC479" s="76" t="str">
        <f>IFERROR(IF(B479&lt;&gt;"", IF(AND(INDEX(Paste_Here!V$2:V$850, MATCH(B479, Paste_Here!A$2:A$850, 0))&lt;&gt;"", ISNUMBER(VALUE(INDEX(Paste_Here!V$2:V$850, MATCH(B479, Paste_Here!A$2:A$850, 0))))), INDEX(Paste_Here!V$2:V$850, MATCH(B479, Paste_Here!A$2:A$850, 0)), ""), ""), "")</f>
        <v/>
      </c>
      <c r="DD479" s="66"/>
      <c r="DE479" s="76" t="str">
        <f>IFERROR(IF(B479&lt;&gt;"", IF(ISNUMBER(SEARCH("highrisk", LOWER(INDEX(Paste_Here!W$2:W$850, MATCH(B479, Paste_Here!A$2:A$850, 0))))), "High Risk", IF(ISNUMBER(SEARCH("lowrisk", LOWER(INDEX(Paste_Here!W$2:W$850, MATCH(B479, Paste_Here!A$2:A$850, 0))))), "Low Risk", IF(ISNUMBER(SEARCH("somerisk", LOWER(INDEX(Paste_Here!W$2:W$850, MATCH(B479, Paste_Here!A$2:A$850, 0))))), "Some Risk", ""))), ""), "")</f>
        <v/>
      </c>
      <c r="DF479" s="66"/>
      <c r="DG479" s="76" t="str">
        <f>IFERROR(IF(B479&lt;&gt;"", IF(AND(INDEX(Paste_Here!S$2:S$850, MATCH(B479, Paste_Here!A$2:A$850, 0))&lt;&gt;"", ISNUMBER(VALUE(INDEX(Paste_Here!S$2:S$850, MATCH(B479, Paste_Here!A$2:A$850, 0))))), INDEX(Paste_Here!S$2:S$850, MATCH(B479, Paste_Here!A$2:A$850, 0)), ""), ""), "")</f>
        <v/>
      </c>
      <c r="DH479" s="66"/>
      <c r="DI479" s="76" t="str">
        <f>IFERROR(IF(B479&lt;&gt;"", IF(ISNUMBER(SEARCH("highrisk", LOWER(INDEX(Paste_Here!T$2:T$850, MATCH(B479, Paste_Here!A$2:A$850, 0))))), "High Risk", IF(ISNUMBER(SEARCH("lowrisk", LOWER(INDEX(Paste_Here!T$2:T$850, MATCH(B479, Paste_Here!A$2:A$850, 0))))), "Low Risk", IF(ISNUMBER(SEARCH("somerisk", LOWER(INDEX(Paste_Here!T$2:T$850, MATCH(B479, Paste_Here!A$2:A$850, 0))))), "Some Risk", ""))), ""), "")</f>
        <v/>
      </c>
      <c r="DJ479" s="66"/>
      <c r="DK479" s="76" t="str">
        <f>IFERROR(IF(B479&lt;&gt;"", IF(AND(INDEX(Paste_Here!AD$2:AD$850, MATCH(B479, Paste_Here!A$2:A$850, 0))&lt;&gt;"", ISNUMBER(VALUE(INDEX(Paste_Here!AD$2:AD$850, MATCH(B479, Paste_Here!A$2:A$850, 0))))), INDEX(Paste_Here!AD$2:AD$850, MATCH(B479, Paste_Here!A$2:A$850, 0)), ""), ""), "")</f>
        <v/>
      </c>
      <c r="DL479" s="66"/>
      <c r="DM479" s="76" t="str">
        <f>IFERROR(IF(B479&lt;&gt;"", IF(LOWER(INDEX(Paste_Here!AE$2:AE$850, MATCH(B479, Paste_Here!A$2:A$850, 0)))="approaching expectations", "Approaching", IF(LOWER(INDEX(Paste_Here!AE$2:AE$850, MATCH(B479, Paste_Here!A$2:A$850, 0)))="met expectations", "Met", IF(LOWER(INDEX(Paste_Here!AE$2:AE$850, MATCH(B479, Paste_Here!A$2:A$850, 0)))="exceeded expectations", "Exceeded", IF(LOWER(INDEX(Paste_Here!AE$2:AE$850, MATCH(B479, Paste_Here!A$2:A$850, 0)))="below expectations", "Below", "")))), ""), "")</f>
        <v/>
      </c>
      <c r="DN479" s="66"/>
      <c r="DO479" s="76"/>
      <c r="DP479" s="66"/>
      <c r="DQ479" s="76"/>
      <c r="DR479" s="66"/>
      <c r="DS479" s="76"/>
      <c r="DT479" s="66"/>
      <c r="DU479" s="76"/>
      <c r="DV479" s="66"/>
      <c r="DW479" s="66"/>
      <c r="DX479" s="76" t="str">
        <f t="shared" si="63"/>
        <v/>
      </c>
      <c r="DY479" s="66"/>
      <c r="DZ479" s="76"/>
      <c r="EA479" s="66"/>
      <c r="EB479" s="76"/>
      <c r="EC479" s="66"/>
      <c r="ED479" s="76" t="str">
        <f>IFERROR(IF(B479&lt;&gt;"", IF(AND(INDEX(Paste_Here!AF$2:AF$850, MATCH(B479, Paste_Here!A$2:A$850, 0))&lt;&gt;"", ISNUMBER(VALUE(INDEX(Paste_Here!AF$2:AF$850, MATCH(B479, Paste_Here!A$2:A$850, 0))))), INDEX(Paste_Here!AF$2:AF$850, MATCH(B479, Paste_Here!A$2:A$850, 0)), ""), ""), "")</f>
        <v/>
      </c>
      <c r="EE479" s="66"/>
      <c r="EF479" s="76"/>
      <c r="EG479" s="66"/>
      <c r="EH479" s="76"/>
      <c r="EI479" s="66"/>
      <c r="EJ479" s="76" t="str">
        <f>IFERROR(IF(B479&lt;&gt;"", IF(AND(INDEX(Paste_Here!AG$2:AG$850, MATCH(B479, Paste_Here!A$2:A$850, 0))&lt;&gt;"", ISNUMBER(VALUE(INDEX(Paste_Here!AG$2:AG$850, MATCH(B479, Paste_Here!A$2:A$850, 0))))), INDEX(Paste_Here!AG$2:AG$850, MATCH(B479, Paste_Here!A$2:A$850, 0)), ""), ""), "")</f>
        <v/>
      </c>
      <c r="EK479" s="66"/>
      <c r="EL479" s="76"/>
      <c r="EM479" s="66"/>
      <c r="EN479" s="76"/>
      <c r="EO479" s="66"/>
      <c r="EP479" s="76"/>
      <c r="EQ479" s="66"/>
      <c r="ER479" s="76"/>
      <c r="ES479" s="66"/>
      <c r="ET479" s="66"/>
      <c r="EU479" s="76"/>
      <c r="EV479" s="66"/>
      <c r="EW479" s="76"/>
      <c r="EX479" s="66"/>
      <c r="EY479" s="76"/>
      <c r="EZ479" s="66"/>
      <c r="FA479" s="76"/>
      <c r="FB479" s="66"/>
      <c r="FC479" s="76"/>
      <c r="FD479" s="66"/>
      <c r="FE479" s="76"/>
      <c r="FF479" s="66"/>
      <c r="FG479" s="76"/>
      <c r="FH479" s="66"/>
      <c r="FI479" s="76"/>
      <c r="FJ479" s="66"/>
      <c r="FK479" s="76"/>
      <c r="FL479" s="66"/>
      <c r="FM479" s="76"/>
      <c r="FN479" s="66"/>
      <c r="FO479" s="76"/>
      <c r="FP479" s="66"/>
      <c r="FQ479" s="76"/>
      <c r="FR479" s="66"/>
      <c r="FS479" s="76"/>
      <c r="FT479" s="66"/>
      <c r="FU479" s="76"/>
      <c r="FV479" s="66"/>
      <c r="FW479" s="76"/>
      <c r="FX479" s="66"/>
      <c r="FY479" s="76"/>
      <c r="FZ479" s="66"/>
      <c r="GA479" s="76"/>
      <c r="GB479" s="66"/>
      <c r="GC479" s="76"/>
      <c r="GD479" s="66"/>
      <c r="GE479" s="76"/>
      <c r="GF479" s="66"/>
      <c r="GG479" s="76"/>
      <c r="GH479" s="66"/>
      <c r="GI479" s="76"/>
      <c r="GJ479" s="66"/>
      <c r="GK479" s="76"/>
      <c r="GL479" s="66"/>
      <c r="GM479" s="76"/>
      <c r="GN479" s="66"/>
      <c r="GO479" s="76"/>
      <c r="GP479" s="66"/>
      <c r="GQ479" s="76"/>
      <c r="GR479" s="66"/>
      <c r="GS479" s="76"/>
      <c r="GT479" s="66"/>
      <c r="GU479" s="76"/>
      <c r="GV479" s="66"/>
      <c r="GW479" s="76"/>
      <c r="GX479" s="66"/>
      <c r="GY479" s="76"/>
      <c r="GZ479" s="66"/>
      <c r="HA479" s="76"/>
      <c r="HB479" s="66"/>
      <c r="HC479" s="76"/>
      <c r="HD479" s="66"/>
      <c r="HE479" s="76"/>
      <c r="HF479" s="66"/>
      <c r="HG479" s="76"/>
      <c r="HH479" s="66"/>
      <c r="HI479" s="76"/>
      <c r="HJ479" s="66"/>
      <c r="HK479" s="76"/>
      <c r="HL479" s="66"/>
      <c r="HM479" s="76"/>
      <c r="HN479" s="66"/>
      <c r="HO479" s="76"/>
      <c r="HP479" s="66"/>
      <c r="HQ479" s="76"/>
      <c r="HR479" s="66"/>
      <c r="HS479" s="76"/>
      <c r="HT479" s="66"/>
      <c r="HU479" s="76"/>
      <c r="HV479" s="66"/>
      <c r="HW479" s="76"/>
      <c r="HX479" s="66"/>
      <c r="HY479" s="76"/>
      <c r="HZ479" s="66"/>
      <c r="IA479" s="76"/>
      <c r="IB479" s="66"/>
      <c r="IC479" s="76"/>
      <c r="ID479" s="66"/>
      <c r="IE479" s="76"/>
      <c r="IF479" s="66"/>
      <c r="IG479" s="76"/>
      <c r="IH479" s="66"/>
      <c r="II479" s="76"/>
      <c r="IJ479" s="66"/>
      <c r="IK479" s="76"/>
      <c r="IL479" s="66"/>
      <c r="IM479" s="76"/>
      <c r="IN479" s="66"/>
      <c r="IO479" s="76"/>
      <c r="IP479" s="66"/>
      <c r="IQ479" s="76"/>
      <c r="IR479" s="66"/>
      <c r="IS479" s="76"/>
      <c r="IT479" s="66"/>
      <c r="IU479" s="76"/>
      <c r="IV479" s="66"/>
      <c r="IW479" s="76"/>
      <c r="IX479" s="66"/>
      <c r="IY479" s="76"/>
      <c r="IZ479" s="66"/>
      <c r="JA479" s="76"/>
      <c r="JB479" s="66"/>
      <c r="JC479" s="76"/>
      <c r="JD479" s="66"/>
      <c r="JE479" s="76"/>
      <c r="JF479" s="66"/>
      <c r="JG479" s="76"/>
      <c r="JH479" s="66"/>
      <c r="JI479" s="76"/>
      <c r="JJ479" s="66"/>
      <c r="JK479" s="76"/>
      <c r="JL479" s="66"/>
      <c r="JM479" s="76"/>
      <c r="JN479" s="66"/>
      <c r="JO479" s="76"/>
      <c r="JP479" s="66"/>
      <c r="JQ479" s="76"/>
      <c r="JR479" s="66"/>
      <c r="JS479" s="76"/>
      <c r="JT479" s="66"/>
      <c r="JU479" s="76"/>
      <c r="JV479" s="66"/>
      <c r="JW479" s="76"/>
      <c r="JX479" s="66"/>
      <c r="JY479" s="76"/>
      <c r="JZ479" s="66"/>
      <c r="KA479" s="76"/>
      <c r="KB479" s="66"/>
      <c r="KC479" s="76"/>
      <c r="KD479" s="66"/>
      <c r="KE479" s="76"/>
      <c r="KF479" s="66"/>
      <c r="KG479" s="76"/>
      <c r="KH479" s="66"/>
      <c r="KI479" s="76"/>
      <c r="KJ479" s="66"/>
      <c r="KK479" s="76"/>
      <c r="KL479" s="66"/>
      <c r="KM479" s="76"/>
      <c r="KN479" s="66"/>
      <c r="KO479" s="76"/>
      <c r="KP479" s="66"/>
      <c r="KQ479" s="76"/>
      <c r="KR479" s="66"/>
      <c r="KS479" s="76"/>
      <c r="KT479" s="66"/>
      <c r="KU479" s="76"/>
      <c r="KV479" s="66"/>
      <c r="KW479" s="76"/>
      <c r="KX479" s="66"/>
      <c r="KY479" s="76"/>
      <c r="KZ479" s="66"/>
      <c r="LA479" s="76"/>
      <c r="LB479" s="66"/>
      <c r="LC479" s="76"/>
      <c r="LD479" s="66"/>
      <c r="LE479" s="76"/>
      <c r="LF479" s="66"/>
      <c r="LG479" s="76"/>
      <c r="LH479" s="66"/>
      <c r="LI479" s="76"/>
      <c r="LJ479" s="66"/>
      <c r="LK479" s="76"/>
      <c r="LL479" s="66"/>
      <c r="LM479" s="76"/>
      <c r="LN479" s="66"/>
      <c r="LO479" s="76"/>
      <c r="LP479" s="66"/>
      <c r="LQ479" s="76"/>
      <c r="LR479" s="66"/>
      <c r="LS479" s="76"/>
      <c r="LT479" s="66"/>
      <c r="LU479" s="76"/>
      <c r="LV479" s="66"/>
      <c r="LW479" s="76"/>
      <c r="LX479" s="66"/>
      <c r="LY479" s="76"/>
      <c r="LZ479" s="66"/>
      <c r="MA479" s="76"/>
      <c r="MB479" s="66"/>
      <c r="MC479" s="76"/>
      <c r="MD479" s="66"/>
      <c r="MG479" s="1" t="str" cm="1">
        <f t="array" ref="MG479">IFERROR(INDEX(Paste_Here!$B$2:$B$850, MATCH(0, COUNTIF(MG$4:MG478, Paste_Here!$B$2:$B$850) + IF(Paste_Here!$B$2:$B$850="", 1, 0), 0)), "")</f>
        <v/>
      </c>
      <c r="MH479" s="1" t="str">
        <f>IF(MG479&lt;&gt;"", INDEX(Paste_Here!$A$2:$A$850, MATCH(MG479, Paste_Here!$B$2:$B$850, 0)), "")</f>
        <v/>
      </c>
      <c r="MI479" s="1" t="str">
        <f t="shared" si="64"/>
        <v/>
      </c>
      <c r="MJ479" s="1" t="str" cm="1">
        <f t="array" ref="MJ479">IFERROR(INDEX($MI$5:$MI$850, MATCH(SMALL(IF($MI$5:$MI$850&lt;&gt;"", COUNTIF($MI$5:$MI$850, "&lt;"&amp;$MI$5:$MI$850)+1), ROW()-ROW($MJ$5)+1), COUNTIF($MI$5:$MI$850, "&lt;"&amp;$MI$5:$MI$850)+1, 0)), "")</f>
        <v/>
      </c>
    </row>
    <row r="480" spans="1:348">
      <c r="A480" s="66"/>
      <c r="B480" s="76" t="str">
        <f t="shared" si="57"/>
        <v/>
      </c>
      <c r="C480" s="66"/>
      <c r="D480" s="76" t="str">
        <f>IFERROR(IF(B480&lt;&gt;"", IF(AND(INDEX(Paste_Here!B$2:B$850, MATCH(B480, Paste_Here!A$2:A$850, 0))&lt;&gt;"", ISNUMBER(VALUE(INDEX(Paste_Here!B$2:B$850, MATCH(B480, Paste_Here!A$2:A$850, 0))))), INDEX(Paste_Here!B$2:B$850, MATCH(B480, Paste_Here!A$2:A$850, 0)), ""), ""), "")</f>
        <v/>
      </c>
      <c r="E480" s="66"/>
      <c r="F480" s="76" t="str">
        <f>IFERROR(IF(B480&lt;&gt;"", IF(ISTEXT(INDEX(Paste_Here!K$2:K$850, MATCH(B480, Paste_Here!A$2:A$850, 0))), INDEX(Paste_Here!K$2:K$850, MATCH(B480, Paste_Here!A$2:A$850, 0)), ""), ""), "")</f>
        <v/>
      </c>
      <c r="G480" s="66"/>
      <c r="H480" s="76" t="str">
        <f>IFERROR(IF(B480&lt;&gt;"", IF(ISTEXT(INDEX(Paste_Here!C$2:C$850, MATCH(B480, Paste_Here!A$2:A$850, 0))), INDEX(Paste_Here!C$2:C$850, MATCH(B480, Paste_Here!A$2:A$850, 0)), ""), ""), "")</f>
        <v/>
      </c>
      <c r="I480" s="66"/>
      <c r="J480" s="76" t="str">
        <f>IFERROR(IF(B480&lt;&gt;"", IF(ISNUMBER(SEARCH("s", LOWER(INDEX(Paste_Here!M$2:M$850, MATCH(B480, Paste_Here!A$2:A$850, 0))))), "Yes", IF(INDEX(Paste_Here!M$2:M$850, MATCH(B480, Paste_Here!A$2:A$850, 0))&lt;&gt;"", "No", "")), ""), "")</f>
        <v/>
      </c>
      <c r="K480" s="66"/>
      <c r="L480" s="76" t="str">
        <f>IFERROR(IF(B480&lt;&gt;"", IF(ISNUMBER(SEARCH("yes", LOWER(INDEX(Paste_Here!E$2:E$850, MATCH(B480, Paste_Here!A$2:A$850, 0))))), "Yes", IF(ISNUMBER(SEARCH("no", LOWER(INDEX(Paste_Here!E$2:E$850, MATCH(B480, Paste_Here!A$2:A$850, 0))))), "No", "")), ""), "")</f>
        <v/>
      </c>
      <c r="M480" s="66"/>
      <c r="N480" s="76" t="str">
        <f>IFERROR(IF(B480&lt;&gt;"", IF(ISNUMBER(SEARCH("yes", LOWER(INDEX(Paste_Here!F$2:F$850, MATCH(B480, Paste_Here!A$2:A$850, 0))))), "Yes", IF(ISNUMBER(SEARCH("no", LOWER(INDEX(Paste_Here!F$2:F$850, MATCH(B480, Paste_Here!A$2:A$850, 0))))), "No", "")), ""), "")</f>
        <v/>
      </c>
      <c r="O480" s="66"/>
      <c r="P480" s="76" t="str">
        <f>IFERROR(IF(B480&lt;&gt;"", IF(ISNUMBER(SEARCH("yes", LOWER(INDEX(Paste_Here!L$2:L$850, MATCH(B480, Paste_Here!A$2:A$850, 0))))), "Yes", IF(ISNUMBER(SEARCH("no", LOWER(INDEX(Paste_Here!L$2:L$850, MATCH(B480, Paste_Here!A$2:A$850, 0))))), "No", "")), ""), "")</f>
        <v/>
      </c>
      <c r="Q480" s="66"/>
      <c r="R480" s="76" t="str">
        <f>IFERROR(IF(B480&lt;&gt;"", IF(ISNUMBER(SEARCH("transitional 2", LOWER(INDEX(Paste_Here!D$2:D$850, MATCH(B480, Paste_Here!A$2:A$850, 0))))), "T2", IF(ISNUMBER(SEARCH("transitional 1", LOWER(INDEX(Paste_Here!D$2:D$850, MATCH(B480, Paste_Here!A$2:A$850, 0))))), "T1", IF(ISNUMBER(SEARCH("waived ell services", LOWER(INDEX(Paste_Here!D$2:D$850, MATCH(B480, Paste_Here!A$2:A$850, 0))))), "W", IF(ISNUMBER(SEARCH("english language learner", LOWER(INDEX(Paste_Here!D$2:D$850, MATCH(B480, Paste_Here!A$2:A$850, 0))))), "L", "")))), ""), "")</f>
        <v/>
      </c>
      <c r="S480" s="66"/>
      <c r="T480" s="76" t="str">
        <f>IFERROR(IF(B480&lt;&gt;"", IF(ISNUMBER(SEARCH("yes", LOWER(INDEX(Paste_Here!I$2:I$850, MATCH(B480, Paste_Here!A$2:A$850, 0))))), "Yes", IF(ISNUMBER(SEARCH("no", LOWER(INDEX(Paste_Here!I$2:I$850, MATCH(B480, Paste_Here!A$2:A$850, 0))))), "No", "")), ""), "")</f>
        <v/>
      </c>
      <c r="U480" s="66"/>
      <c r="V480" s="76" t="str">
        <f>IFERROR(IF(B480&lt;&gt;"", IF(ISTEXT(INDEX(Paste_Here!J$2:J$850, MATCH(B480, Paste_Here!A$2:A$850, 0))), VALUE(INDEX(Paste_Here!J$2:J$850, MATCH(B480, Paste_Here!A$2:A$850, 0))), ""), ""), "")</f>
        <v/>
      </c>
      <c r="W480" s="66"/>
      <c r="X480" s="66"/>
      <c r="Y480" s="76" t="str">
        <f t="shared" si="58"/>
        <v/>
      </c>
      <c r="Z480" s="66"/>
      <c r="AA480" s="76" t="str">
        <f>IFERROR(IF(B480&lt;&gt;"", IF(AND(INDEX(Paste_Here!AI$2:AI$850, MATCH(B480, Paste_Here!A$2:A$850, 0))&lt;&gt;"", ISNUMBER(VALUE(INDEX(Paste_Here!AI$2:AI$850, MATCH(B480, Paste_Here!A$2:A$850, 0))))), INDEX(Paste_Here!AI$2:AI$850, MATCH(B480, Paste_Here!A$2:A$850, 0)), ""), ""), "")</f>
        <v/>
      </c>
      <c r="AB480" s="66"/>
      <c r="AC480" s="76" t="str">
        <f>IFERROR(IF(B480&lt;&gt;"", IF(AND(INDEX(Paste_Here!AJ$2:AJ$850, MATCH(B480, Paste_Here!A$2:A$850, 0))&lt;&gt;"", ISNUMBER(VALUE(INDEX(Paste_Here!AJ$2:AJ$850, MATCH(B480, Paste_Here!A$2:A$850, 0))))), INDEX(Paste_Here!AJ$2:AJ$850, MATCH(B480, Paste_Here!A$2:A$850, 0)), ""), ""), "")</f>
        <v/>
      </c>
      <c r="AD480" s="66"/>
      <c r="AE480" s="76" t="str">
        <f>IFERROR(IF(B480&lt;&gt;"", IF(AND(INDEX(Paste_Here!AK$2:AK$850, MATCH(B480, Paste_Here!A$2:A$850, 0))&lt;&gt;"", ISNUMBER(VALUE(INDEX(Paste_Here!AK$2:AK$850, MATCH(B480, Paste_Here!A$2:A$850, 0))))), INDEX(Paste_Here!AK$2:AK$850, MATCH(B480, Paste_Here!A$2:A$850, 0)), ""), ""), "")</f>
        <v/>
      </c>
      <c r="AF480" s="66"/>
      <c r="AG480" s="76" t="str">
        <f>IFERROR(IF(B480&lt;&gt;"", IF(AND(INDEX(Paste_Here!AL$2:AL$850, MATCH(B480, Paste_Here!A$2:A$850, 0))&lt;&gt;"", ISNUMBER(VALUE(INDEX(Paste_Here!AL$2:AL$850, MATCH(B480, Paste_Here!A$2:A$850, 0))))), INDEX(Paste_Here!AL$2:AL$850, MATCH(B480, Paste_Here!A$2:A$850, 0)), ""), ""), "")</f>
        <v/>
      </c>
      <c r="AH480" s="66"/>
      <c r="AI480" s="76" t="str">
        <f>IFERROR(IF(B480&lt;&gt;"", IF(AND(INDEX(Paste_Here!AH$2:AH$850, MATCH(B480, Paste_Here!A$2:A$850, 0))&lt;&gt;"", ISNUMBER(VALUE(INDEX(Paste_Here!AH$2:AH$850, MATCH(B480, Paste_Here!A$2:A$850, 0))))), IF(VALUE(INDEX(Paste_Here!AH$2:AH$850, MATCH(B480, Paste_Here!A$2:A$850, 0)))=0, "", INDEX(Paste_Here!AH$2:AH$850, MATCH(B480, Paste_Here!A$2:A$850, 0))), ""), ""), "")</f>
        <v/>
      </c>
      <c r="AJ480" s="66"/>
      <c r="AK480" s="76" t="str">
        <f>IFERROR(IF(B480&lt;&gt;"", IF(AND(INDEX(Paste_Here!N$2:N$850, MATCH(B480, Paste_Here!A$2:A$850, 0))&lt;&gt;"", ISNUMBER(VALUE(INDEX(Paste_Here!N$2:N$850, MATCH(B480, Paste_Here!A$2:A$850, 0))))), INDEX(Paste_Here!N$2:N$850, MATCH(B480, Paste_Here!A$2:A$850, 0)), ""), ""), "")</f>
        <v/>
      </c>
      <c r="AL480" s="66"/>
      <c r="AM480" s="76" t="str">
        <f>IFERROR(IF(B480&lt;&gt;"", IF(AND(INDEX(Paste_Here!O$2:O$850, MATCH(B480, Paste_Here!A$2:A$850, 0))&lt;&gt;"", ISNUMBER(VALUE(INDEX(Paste_Here!O$2:O$850, MATCH(B480, Paste_Here!A$2:A$850, 0))))), INDEX(Paste_Here!O$2:O$850, MATCH(B480, Paste_Here!A$2:A$850, 0)), ""), ""), "")</f>
        <v/>
      </c>
      <c r="AN480" s="66"/>
      <c r="AO480" s="76"/>
      <c r="AP480" s="66"/>
      <c r="AQ480" s="76"/>
      <c r="AR480" s="66"/>
      <c r="AS480" s="76"/>
      <c r="AT480" s="66"/>
      <c r="AU480" s="66"/>
      <c r="AV480" s="76" t="str">
        <f t="shared" si="59"/>
        <v/>
      </c>
      <c r="AW480" s="66"/>
      <c r="AX480" s="76" t="str">
        <f>IFERROR(IF(B480&lt;&gt;"", IF(ISNUMBER(SEARCH("Revealed-Potential (Primary Focus)", LOWER(INDEX(Paste_Here!Z$2:Z$850, MATCH(B480, Paste_Here!A$2:A$850, 0))))), "Rev-Potential: Prim", IF(ISNUMBER(SEARCH("Revealed-Potential (Secondary Focus)", LOWER(INDEX(Paste_Here!Z$2:Z$850, MATCH(B480, Paste_Here!A$2:A$850, 0))))), "Rev-Potential: Sec", IF(ISNUMBER(SEARCH("Monitoring", LOWER(INDEX(Paste_Here!Z$2:Z$850, MATCH(B480, Paste_Here!A$2:A$850, 0))))), "Monitoring", IF(ISNUMBER(SEARCH("At-Promise (Secondary Focus)", LOWER(INDEX(Paste_Here!Z$2:Z$850, MATCH(B480, Paste_Here!A$2:A$850, 0))))), "At-Promise: Sec", IF(ISNUMBER(SEARCH("At-Promise (Primary Focus)", LOWER(INDEX(Paste_Here!Z$2:Z$850, MATCH(B480, Paste_Here!A$2:A$850, 0))))), "At-Promise: Prim", ""))))), ""), "")</f>
        <v/>
      </c>
      <c r="AY480" s="66"/>
      <c r="AZ480" s="76"/>
      <c r="BA480" s="66"/>
      <c r="BB480" s="76"/>
      <c r="BC480" s="66"/>
      <c r="BD480" s="76"/>
      <c r="BE480" s="66"/>
      <c r="BF480" s="76"/>
      <c r="BG480" s="66"/>
      <c r="BH480" s="76"/>
      <c r="BI480" s="66"/>
      <c r="BJ480" s="66"/>
      <c r="BK480" s="76" t="str">
        <f t="shared" si="60"/>
        <v/>
      </c>
      <c r="BL480" s="66"/>
      <c r="BM480" s="76" t="str">
        <f>IFERROR(IF(B480&lt;&gt;"", IF(AND(ISNUMBER(VALUE(SUBSTITUTE(SUBSTITUTE(Paste_Here!R480, "br", "-"), "L", ""))), VALUE(SUBSTITUTE(SUBSTITUTE(Paste_Here!R480, "br", "-"), "L", "")) &gt;= 1095), "Yes", IF(AND(ISNUMBER(VALUE(SUBSTITUTE(SUBSTITUTE(Paste_Here!R480, "br", "-"), "L", ""))), VALUE(SUBSTITUTE(SUBSTITUTE(Paste_Here!R480, "br", "-"), "L", "")) &lt;= 1094), "No", "")), ""), "")</f>
        <v/>
      </c>
      <c r="BN480" s="66"/>
      <c r="BO480" s="76" t="str">
        <f>IFERROR(IF(B480&lt;&gt;"", IF(COUNTIF(INDEX(Paste_Here!Y$2:AB$850, MATCH(B480, Paste_Here!A$2:A$850, 0), 0), "yes") &gt; 0, "Yes", IF(COUNTIF(INDEX(Paste_Here!Y$2:AB$850, MATCH(B480, Paste_Here!A$2:A$850, 0), 0), "no") &gt; 0, "No", "")), ""), "")</f>
        <v/>
      </c>
      <c r="BP480" s="66"/>
      <c r="BQ480" s="76" t="str">
        <f>IFERROR(IF(B480&lt;&gt;"", IF(AND(ISNUMBER(VALUE(SUBSTITUTE(SUBSTITUTE(Paste_Here!U480, "em", "-"), "q", ""))), VALUE(SUBSTITUTE(SUBSTITUTE(Paste_Here!U480, "em", "-"), "q", "")) &gt;= 910), "Yes", IF(AND(ISNUMBER(VALUE(SUBSTITUTE(SUBSTITUTE(Paste_Here!U480, "em", "-"), "q", ""))), VALUE(SUBSTITUTE(SUBSTITUTE(Paste_Here!U480, "em", "-"), "q", "")) &lt;= 909), "No", "")), ""), "")</f>
        <v/>
      </c>
      <c r="BR480" s="66"/>
      <c r="BS480" s="76" t="str">
        <f>IFERROR(IF(B480&lt;&gt;"", IF(AND(INDEX(Paste_Here!X$2:X$850, MATCH(B480, Paste_Here!A$2:A$850, 0))&lt;&gt;"", ISNUMBER(VALUE(INDEX(Paste_Here!X$2:X$850, MATCH(B480, Paste_Here!A$2:A$850, 0))))), INDEX(Paste_Here!X$2:X$850, MATCH(B480, Paste_Here!A$2:A$850, 0)), ""), ""), "")</f>
        <v/>
      </c>
      <c r="BT480" s="66"/>
      <c r="BU480" s="76" t="str">
        <f>IFERROR(IF(B480&lt;&gt;"", IF(ISNUMBER(VALUE(INDEX(Paste_Here!G$2:G$850, MATCH(B480, Paste_Here!A$2:A$850, 0)))), IF(VALUE(INDEX(Paste_Here!G$2:G$850, MATCH(B480, Paste_Here!A$2:A$850, 0)))=0, "No", IF(AND(VALUE(INDEX(Paste_Here!G$2:G$850, MATCH(B480, Paste_Here!A$2:A$850, 0)))&gt;=1, VALUE(INDEX(Paste_Here!G$2:G$850, MATCH(B480, Paste_Here!A$2:A$850, 0)))&lt;=4), VALUE(INDEX(Paste_Here!G$2:G$850, MATCH(B480, Paste_Here!A$2:A$850, 0))), "")), ""), ""), "")</f>
        <v/>
      </c>
      <c r="BV480" s="66"/>
      <c r="BW480" s="76" t="str">
        <f>IFERROR(IF(B480&lt;&gt;"", IF(ISNUMBER(VALUE(INDEX(Paste_Here!H$2:H$850, MATCH(B480, Paste_Here!A$2:A$850, 0)))), IF(VALUE(INDEX(Paste_Here!H$2:H$850, MATCH(B480, Paste_Here!A$2:A$850, 0)))=0, "No", IF(AND(VALUE(INDEX(Paste_Here!H$2:H$850, MATCH(B480, Paste_Here!A$2:A$850, 0)))&gt;=1, VALUE(INDEX(Paste_Here!H$2:H$850, MATCH(B480, Paste_Here!A$2:A$850, 0)))&lt;=4), VALUE(INDEX(Paste_Here!H$2:H$850, MATCH(B480, Paste_Here!A$2:A$850, 0))), "")), ""), ""), "")</f>
        <v/>
      </c>
      <c r="BX480" s="66"/>
      <c r="BY480" s="76"/>
      <c r="BZ480" s="66"/>
      <c r="CA480" s="76"/>
      <c r="CB480" s="66"/>
      <c r="CC480" s="66"/>
      <c r="CD480" s="76" t="str">
        <f t="shared" si="61"/>
        <v/>
      </c>
      <c r="CE480" s="66"/>
      <c r="CF480" s="76" t="str">
        <f>IFERROR(IF(B480&lt;&gt;"", IF(AND(INDEX(Paste_Here!P$2:P$850, MATCH(B480, Paste_Here!A$2:A$850, 0))&lt;&gt;"", ISNUMBER(VALUE(INDEX(Paste_Here!P$2:P$850, MATCH(B480, Paste_Here!A$2:A$850, 0))))), INDEX(Paste_Here!P$2:P$850, MATCH(B480, Paste_Here!A$2:A$850, 0)), ""), ""), "")</f>
        <v/>
      </c>
      <c r="CG480" s="66"/>
      <c r="CH480" s="76" t="str">
        <f>IFERROR(IF(B480&lt;&gt;"", IF(ISNUMBER(SEARCH("highrisk", LOWER(INDEX(Paste_Here!Q$2:Q$850, MATCH(B480, Paste_Here!A$2:A$850, 0))))), "High Risk", IF(ISNUMBER(SEARCH("lowrisk", LOWER(INDEX(Paste_Here!Q$2:Q$850, MATCH(B480, Paste_Here!A$2:A$850, 0))))), "Low Risk", IF(ISNUMBER(SEARCH("somerisk", LOWER(INDEX(Paste_Here!Q$2:Q$850, MATCH(B480, Paste_Here!A$2:A$850, 0))))), "Some Risk", ""))), ""), "")</f>
        <v/>
      </c>
      <c r="CI480" s="66"/>
      <c r="CJ480" s="76" t="str">
        <f>IFERROR(IF(B480&lt;&gt;"", IF(AND(INDEX(Paste_Here!AA$2:AA$850, MATCH(B480, Paste_Here!A$2:A$850, 0))&lt;&gt;"", ISNUMBER(VALUE(INDEX(Paste_Here!AA$2:AA$850, MATCH(B480, Paste_Here!A$2:A$850, 0))))), INDEX(Paste_Here!AA$2:AA$850, MATCH(B480, Paste_Here!A$2:A$850, 0)), ""), ""), "")</f>
        <v/>
      </c>
      <c r="CK480" s="66"/>
      <c r="CL480" s="76" t="str">
        <f>IFERROR(IF(B480&lt;&gt;"", IF(LOWER(INDEX(Paste_Here!AB$2:AB$850, MATCH(B480, Paste_Here!A$2:A$850, 0)))="approaching expectations", "Approaching", IF(LOWER(INDEX(Paste_Here!AB$2:AB$850, MATCH(B480, Paste_Here!A$2:A$850, 0)))="met expectations", "Met", IF(LOWER(INDEX(Paste_Here!AB$2:AB$850, MATCH(B480, Paste_Here!A$2:A$850, 0)))="exceeded expectations", "Exceeded", IF(LOWER(INDEX(Paste_Here!AB$2:AB$850, MATCH(B480, Paste_Here!A$2:A$850, 0)))="below expectations", "Below", "")))), ""), "")</f>
        <v/>
      </c>
      <c r="CM480" s="66"/>
      <c r="CN480" s="76" t="str">
        <f>IFERROR(IF(B480&lt;&gt;"", IF(AND(INDEX(Paste_Here!AC$2:AC$850, MATCH(B480, Paste_Here!A$2:A$850, 0))&lt;&gt;"", ISNUMBER(VALUE(INDEX(Paste_Here!AC$2:AC$850, MATCH(B480, Paste_Here!A$2:A$850, 0))))), INDEX(Paste_Here!AC$2:AC$850, MATCH(B480, Paste_Here!A$2:A$850, 0)), ""), ""), "")</f>
        <v/>
      </c>
      <c r="CO480" s="66"/>
      <c r="CP480" s="76"/>
      <c r="CQ480" s="66"/>
      <c r="CR480" s="76"/>
      <c r="CS480" s="66"/>
      <c r="CT480" s="76"/>
      <c r="CU480" s="66"/>
      <c r="CV480" s="76"/>
      <c r="CW480" s="66"/>
      <c r="CX480" s="76"/>
      <c r="CY480" s="66"/>
      <c r="CZ480" s="66"/>
      <c r="DA480" s="76" t="str">
        <f t="shared" si="62"/>
        <v/>
      </c>
      <c r="DB480" s="66"/>
      <c r="DC480" s="76" t="str">
        <f>IFERROR(IF(B480&lt;&gt;"", IF(AND(INDEX(Paste_Here!V$2:V$850, MATCH(B480, Paste_Here!A$2:A$850, 0))&lt;&gt;"", ISNUMBER(VALUE(INDEX(Paste_Here!V$2:V$850, MATCH(B480, Paste_Here!A$2:A$850, 0))))), INDEX(Paste_Here!V$2:V$850, MATCH(B480, Paste_Here!A$2:A$850, 0)), ""), ""), "")</f>
        <v/>
      </c>
      <c r="DD480" s="66"/>
      <c r="DE480" s="76" t="str">
        <f>IFERROR(IF(B480&lt;&gt;"", IF(ISNUMBER(SEARCH("highrisk", LOWER(INDEX(Paste_Here!W$2:W$850, MATCH(B480, Paste_Here!A$2:A$850, 0))))), "High Risk", IF(ISNUMBER(SEARCH("lowrisk", LOWER(INDEX(Paste_Here!W$2:W$850, MATCH(B480, Paste_Here!A$2:A$850, 0))))), "Low Risk", IF(ISNUMBER(SEARCH("somerisk", LOWER(INDEX(Paste_Here!W$2:W$850, MATCH(B480, Paste_Here!A$2:A$850, 0))))), "Some Risk", ""))), ""), "")</f>
        <v/>
      </c>
      <c r="DF480" s="66"/>
      <c r="DG480" s="76" t="str">
        <f>IFERROR(IF(B480&lt;&gt;"", IF(AND(INDEX(Paste_Here!S$2:S$850, MATCH(B480, Paste_Here!A$2:A$850, 0))&lt;&gt;"", ISNUMBER(VALUE(INDEX(Paste_Here!S$2:S$850, MATCH(B480, Paste_Here!A$2:A$850, 0))))), INDEX(Paste_Here!S$2:S$850, MATCH(B480, Paste_Here!A$2:A$850, 0)), ""), ""), "")</f>
        <v/>
      </c>
      <c r="DH480" s="66"/>
      <c r="DI480" s="76" t="str">
        <f>IFERROR(IF(B480&lt;&gt;"", IF(ISNUMBER(SEARCH("highrisk", LOWER(INDEX(Paste_Here!T$2:T$850, MATCH(B480, Paste_Here!A$2:A$850, 0))))), "High Risk", IF(ISNUMBER(SEARCH("lowrisk", LOWER(INDEX(Paste_Here!T$2:T$850, MATCH(B480, Paste_Here!A$2:A$850, 0))))), "Low Risk", IF(ISNUMBER(SEARCH("somerisk", LOWER(INDEX(Paste_Here!T$2:T$850, MATCH(B480, Paste_Here!A$2:A$850, 0))))), "Some Risk", ""))), ""), "")</f>
        <v/>
      </c>
      <c r="DJ480" s="66"/>
      <c r="DK480" s="76" t="str">
        <f>IFERROR(IF(B480&lt;&gt;"", IF(AND(INDEX(Paste_Here!AD$2:AD$850, MATCH(B480, Paste_Here!A$2:A$850, 0))&lt;&gt;"", ISNUMBER(VALUE(INDEX(Paste_Here!AD$2:AD$850, MATCH(B480, Paste_Here!A$2:A$850, 0))))), INDEX(Paste_Here!AD$2:AD$850, MATCH(B480, Paste_Here!A$2:A$850, 0)), ""), ""), "")</f>
        <v/>
      </c>
      <c r="DL480" s="66"/>
      <c r="DM480" s="76" t="str">
        <f>IFERROR(IF(B480&lt;&gt;"", IF(LOWER(INDEX(Paste_Here!AE$2:AE$850, MATCH(B480, Paste_Here!A$2:A$850, 0)))="approaching expectations", "Approaching", IF(LOWER(INDEX(Paste_Here!AE$2:AE$850, MATCH(B480, Paste_Here!A$2:A$850, 0)))="met expectations", "Met", IF(LOWER(INDEX(Paste_Here!AE$2:AE$850, MATCH(B480, Paste_Here!A$2:A$850, 0)))="exceeded expectations", "Exceeded", IF(LOWER(INDEX(Paste_Here!AE$2:AE$850, MATCH(B480, Paste_Here!A$2:A$850, 0)))="below expectations", "Below", "")))), ""), "")</f>
        <v/>
      </c>
      <c r="DN480" s="66"/>
      <c r="DO480" s="76"/>
      <c r="DP480" s="66"/>
      <c r="DQ480" s="76"/>
      <c r="DR480" s="66"/>
      <c r="DS480" s="76"/>
      <c r="DT480" s="66"/>
      <c r="DU480" s="76"/>
      <c r="DV480" s="66"/>
      <c r="DW480" s="66"/>
      <c r="DX480" s="76" t="str">
        <f t="shared" si="63"/>
        <v/>
      </c>
      <c r="DY480" s="66"/>
      <c r="DZ480" s="76"/>
      <c r="EA480" s="66"/>
      <c r="EB480" s="76"/>
      <c r="EC480" s="66"/>
      <c r="ED480" s="76" t="str">
        <f>IFERROR(IF(B480&lt;&gt;"", IF(AND(INDEX(Paste_Here!AF$2:AF$850, MATCH(B480, Paste_Here!A$2:A$850, 0))&lt;&gt;"", ISNUMBER(VALUE(INDEX(Paste_Here!AF$2:AF$850, MATCH(B480, Paste_Here!A$2:A$850, 0))))), INDEX(Paste_Here!AF$2:AF$850, MATCH(B480, Paste_Here!A$2:A$850, 0)), ""), ""), "")</f>
        <v/>
      </c>
      <c r="EE480" s="66"/>
      <c r="EF480" s="76"/>
      <c r="EG480" s="66"/>
      <c r="EH480" s="76"/>
      <c r="EI480" s="66"/>
      <c r="EJ480" s="76" t="str">
        <f>IFERROR(IF(B480&lt;&gt;"", IF(AND(INDEX(Paste_Here!AG$2:AG$850, MATCH(B480, Paste_Here!A$2:A$850, 0))&lt;&gt;"", ISNUMBER(VALUE(INDEX(Paste_Here!AG$2:AG$850, MATCH(B480, Paste_Here!A$2:A$850, 0))))), INDEX(Paste_Here!AG$2:AG$850, MATCH(B480, Paste_Here!A$2:A$850, 0)), ""), ""), "")</f>
        <v/>
      </c>
      <c r="EK480" s="66"/>
      <c r="EL480" s="76"/>
      <c r="EM480" s="66"/>
      <c r="EN480" s="76"/>
      <c r="EO480" s="66"/>
      <c r="EP480" s="76"/>
      <c r="EQ480" s="66"/>
      <c r="ER480" s="76"/>
      <c r="ES480" s="66"/>
      <c r="ET480" s="66"/>
      <c r="EU480" s="76"/>
      <c r="EV480" s="66"/>
      <c r="EW480" s="76"/>
      <c r="EX480" s="66"/>
      <c r="EY480" s="76"/>
      <c r="EZ480" s="66"/>
      <c r="FA480" s="76"/>
      <c r="FB480" s="66"/>
      <c r="FC480" s="76"/>
      <c r="FD480" s="66"/>
      <c r="FE480" s="76"/>
      <c r="FF480" s="66"/>
      <c r="FG480" s="76"/>
      <c r="FH480" s="66"/>
      <c r="FI480" s="76"/>
      <c r="FJ480" s="66"/>
      <c r="FK480" s="76"/>
      <c r="FL480" s="66"/>
      <c r="FM480" s="76"/>
      <c r="FN480" s="66"/>
      <c r="FO480" s="76"/>
      <c r="FP480" s="66"/>
      <c r="FQ480" s="76"/>
      <c r="FR480" s="66"/>
      <c r="FS480" s="76"/>
      <c r="FT480" s="66"/>
      <c r="FU480" s="76"/>
      <c r="FV480" s="66"/>
      <c r="FW480" s="76"/>
      <c r="FX480" s="66"/>
      <c r="FY480" s="76"/>
      <c r="FZ480" s="66"/>
      <c r="GA480" s="76"/>
      <c r="GB480" s="66"/>
      <c r="GC480" s="76"/>
      <c r="GD480" s="66"/>
      <c r="GE480" s="76"/>
      <c r="GF480" s="66"/>
      <c r="GG480" s="76"/>
      <c r="GH480" s="66"/>
      <c r="GI480" s="76"/>
      <c r="GJ480" s="66"/>
      <c r="GK480" s="76"/>
      <c r="GL480" s="66"/>
      <c r="GM480" s="76"/>
      <c r="GN480" s="66"/>
      <c r="GO480" s="76"/>
      <c r="GP480" s="66"/>
      <c r="GQ480" s="76"/>
      <c r="GR480" s="66"/>
      <c r="GS480" s="76"/>
      <c r="GT480" s="66"/>
      <c r="GU480" s="76"/>
      <c r="GV480" s="66"/>
      <c r="GW480" s="76"/>
      <c r="GX480" s="66"/>
      <c r="GY480" s="76"/>
      <c r="GZ480" s="66"/>
      <c r="HA480" s="76"/>
      <c r="HB480" s="66"/>
      <c r="HC480" s="76"/>
      <c r="HD480" s="66"/>
      <c r="HE480" s="76"/>
      <c r="HF480" s="66"/>
      <c r="HG480" s="76"/>
      <c r="HH480" s="66"/>
      <c r="HI480" s="76"/>
      <c r="HJ480" s="66"/>
      <c r="HK480" s="76"/>
      <c r="HL480" s="66"/>
      <c r="HM480" s="76"/>
      <c r="HN480" s="66"/>
      <c r="HO480" s="76"/>
      <c r="HP480" s="66"/>
      <c r="HQ480" s="76"/>
      <c r="HR480" s="66"/>
      <c r="HS480" s="76"/>
      <c r="HT480" s="66"/>
      <c r="HU480" s="76"/>
      <c r="HV480" s="66"/>
      <c r="HW480" s="76"/>
      <c r="HX480" s="66"/>
      <c r="HY480" s="76"/>
      <c r="HZ480" s="66"/>
      <c r="IA480" s="76"/>
      <c r="IB480" s="66"/>
      <c r="IC480" s="76"/>
      <c r="ID480" s="66"/>
      <c r="IE480" s="76"/>
      <c r="IF480" s="66"/>
      <c r="IG480" s="76"/>
      <c r="IH480" s="66"/>
      <c r="II480" s="76"/>
      <c r="IJ480" s="66"/>
      <c r="IK480" s="76"/>
      <c r="IL480" s="66"/>
      <c r="IM480" s="76"/>
      <c r="IN480" s="66"/>
      <c r="IO480" s="76"/>
      <c r="IP480" s="66"/>
      <c r="IQ480" s="76"/>
      <c r="IR480" s="66"/>
      <c r="IS480" s="76"/>
      <c r="IT480" s="66"/>
      <c r="IU480" s="76"/>
      <c r="IV480" s="66"/>
      <c r="IW480" s="76"/>
      <c r="IX480" s="66"/>
      <c r="IY480" s="76"/>
      <c r="IZ480" s="66"/>
      <c r="JA480" s="76"/>
      <c r="JB480" s="66"/>
      <c r="JC480" s="76"/>
      <c r="JD480" s="66"/>
      <c r="JE480" s="76"/>
      <c r="JF480" s="66"/>
      <c r="JG480" s="76"/>
      <c r="JH480" s="66"/>
      <c r="JI480" s="76"/>
      <c r="JJ480" s="66"/>
      <c r="JK480" s="76"/>
      <c r="JL480" s="66"/>
      <c r="JM480" s="76"/>
      <c r="JN480" s="66"/>
      <c r="JO480" s="76"/>
      <c r="JP480" s="66"/>
      <c r="JQ480" s="76"/>
      <c r="JR480" s="66"/>
      <c r="JS480" s="76"/>
      <c r="JT480" s="66"/>
      <c r="JU480" s="76"/>
      <c r="JV480" s="66"/>
      <c r="JW480" s="76"/>
      <c r="JX480" s="66"/>
      <c r="JY480" s="76"/>
      <c r="JZ480" s="66"/>
      <c r="KA480" s="76"/>
      <c r="KB480" s="66"/>
      <c r="KC480" s="76"/>
      <c r="KD480" s="66"/>
      <c r="KE480" s="76"/>
      <c r="KF480" s="66"/>
      <c r="KG480" s="76"/>
      <c r="KH480" s="66"/>
      <c r="KI480" s="76"/>
      <c r="KJ480" s="66"/>
      <c r="KK480" s="76"/>
      <c r="KL480" s="66"/>
      <c r="KM480" s="76"/>
      <c r="KN480" s="66"/>
      <c r="KO480" s="76"/>
      <c r="KP480" s="66"/>
      <c r="KQ480" s="76"/>
      <c r="KR480" s="66"/>
      <c r="KS480" s="76"/>
      <c r="KT480" s="66"/>
      <c r="KU480" s="76"/>
      <c r="KV480" s="66"/>
      <c r="KW480" s="76"/>
      <c r="KX480" s="66"/>
      <c r="KY480" s="76"/>
      <c r="KZ480" s="66"/>
      <c r="LA480" s="76"/>
      <c r="LB480" s="66"/>
      <c r="LC480" s="76"/>
      <c r="LD480" s="66"/>
      <c r="LE480" s="76"/>
      <c r="LF480" s="66"/>
      <c r="LG480" s="76"/>
      <c r="LH480" s="66"/>
      <c r="LI480" s="76"/>
      <c r="LJ480" s="66"/>
      <c r="LK480" s="76"/>
      <c r="LL480" s="66"/>
      <c r="LM480" s="76"/>
      <c r="LN480" s="66"/>
      <c r="LO480" s="76"/>
      <c r="LP480" s="66"/>
      <c r="LQ480" s="76"/>
      <c r="LR480" s="66"/>
      <c r="LS480" s="76"/>
      <c r="LT480" s="66"/>
      <c r="LU480" s="76"/>
      <c r="LV480" s="66"/>
      <c r="LW480" s="76"/>
      <c r="LX480" s="66"/>
      <c r="LY480" s="76"/>
      <c r="LZ480" s="66"/>
      <c r="MA480" s="76"/>
      <c r="MB480" s="66"/>
      <c r="MC480" s="76"/>
      <c r="MD480" s="66"/>
      <c r="MG480" s="1" t="str" cm="1">
        <f t="array" ref="MG480">IFERROR(INDEX(Paste_Here!$B$2:$B$850, MATCH(0, COUNTIF(MG$4:MG479, Paste_Here!$B$2:$B$850) + IF(Paste_Here!$B$2:$B$850="", 1, 0), 0)), "")</f>
        <v/>
      </c>
      <c r="MH480" s="1" t="str">
        <f>IF(MG480&lt;&gt;"", INDEX(Paste_Here!$A$2:$A$850, MATCH(MG480, Paste_Here!$B$2:$B$850, 0)), "")</f>
        <v/>
      </c>
      <c r="MI480" s="1" t="str">
        <f t="shared" si="64"/>
        <v/>
      </c>
      <c r="MJ480" s="1" t="str" cm="1">
        <f t="array" ref="MJ480">IFERROR(INDEX($MI$5:$MI$850, MATCH(SMALL(IF($MI$5:$MI$850&lt;&gt;"", COUNTIF($MI$5:$MI$850, "&lt;"&amp;$MI$5:$MI$850)+1), ROW()-ROW($MJ$5)+1), COUNTIF($MI$5:$MI$850, "&lt;"&amp;$MI$5:$MI$850)+1, 0)), "")</f>
        <v/>
      </c>
    </row>
    <row r="481" spans="1:348">
      <c r="A481" s="66"/>
      <c r="B481" s="76" t="str">
        <f t="shared" si="57"/>
        <v/>
      </c>
      <c r="C481" s="66"/>
      <c r="D481" s="76" t="str">
        <f>IFERROR(IF(B481&lt;&gt;"", IF(AND(INDEX(Paste_Here!B$2:B$850, MATCH(B481, Paste_Here!A$2:A$850, 0))&lt;&gt;"", ISNUMBER(VALUE(INDEX(Paste_Here!B$2:B$850, MATCH(B481, Paste_Here!A$2:A$850, 0))))), INDEX(Paste_Here!B$2:B$850, MATCH(B481, Paste_Here!A$2:A$850, 0)), ""), ""), "")</f>
        <v/>
      </c>
      <c r="E481" s="66"/>
      <c r="F481" s="76" t="str">
        <f>IFERROR(IF(B481&lt;&gt;"", IF(ISTEXT(INDEX(Paste_Here!K$2:K$850, MATCH(B481, Paste_Here!A$2:A$850, 0))), INDEX(Paste_Here!K$2:K$850, MATCH(B481, Paste_Here!A$2:A$850, 0)), ""), ""), "")</f>
        <v/>
      </c>
      <c r="G481" s="66"/>
      <c r="H481" s="76" t="str">
        <f>IFERROR(IF(B481&lt;&gt;"", IF(ISTEXT(INDEX(Paste_Here!C$2:C$850, MATCH(B481, Paste_Here!A$2:A$850, 0))), INDEX(Paste_Here!C$2:C$850, MATCH(B481, Paste_Here!A$2:A$850, 0)), ""), ""), "")</f>
        <v/>
      </c>
      <c r="I481" s="66"/>
      <c r="J481" s="76" t="str">
        <f>IFERROR(IF(B481&lt;&gt;"", IF(ISNUMBER(SEARCH("s", LOWER(INDEX(Paste_Here!M$2:M$850, MATCH(B481, Paste_Here!A$2:A$850, 0))))), "Yes", IF(INDEX(Paste_Here!M$2:M$850, MATCH(B481, Paste_Here!A$2:A$850, 0))&lt;&gt;"", "No", "")), ""), "")</f>
        <v/>
      </c>
      <c r="K481" s="66"/>
      <c r="L481" s="76" t="str">
        <f>IFERROR(IF(B481&lt;&gt;"", IF(ISNUMBER(SEARCH("yes", LOWER(INDEX(Paste_Here!E$2:E$850, MATCH(B481, Paste_Here!A$2:A$850, 0))))), "Yes", IF(ISNUMBER(SEARCH("no", LOWER(INDEX(Paste_Here!E$2:E$850, MATCH(B481, Paste_Here!A$2:A$850, 0))))), "No", "")), ""), "")</f>
        <v/>
      </c>
      <c r="M481" s="66"/>
      <c r="N481" s="76" t="str">
        <f>IFERROR(IF(B481&lt;&gt;"", IF(ISNUMBER(SEARCH("yes", LOWER(INDEX(Paste_Here!F$2:F$850, MATCH(B481, Paste_Here!A$2:A$850, 0))))), "Yes", IF(ISNUMBER(SEARCH("no", LOWER(INDEX(Paste_Here!F$2:F$850, MATCH(B481, Paste_Here!A$2:A$850, 0))))), "No", "")), ""), "")</f>
        <v/>
      </c>
      <c r="O481" s="66"/>
      <c r="P481" s="76" t="str">
        <f>IFERROR(IF(B481&lt;&gt;"", IF(ISNUMBER(SEARCH("yes", LOWER(INDEX(Paste_Here!L$2:L$850, MATCH(B481, Paste_Here!A$2:A$850, 0))))), "Yes", IF(ISNUMBER(SEARCH("no", LOWER(INDEX(Paste_Here!L$2:L$850, MATCH(B481, Paste_Here!A$2:A$850, 0))))), "No", "")), ""), "")</f>
        <v/>
      </c>
      <c r="Q481" s="66"/>
      <c r="R481" s="76" t="str">
        <f>IFERROR(IF(B481&lt;&gt;"", IF(ISNUMBER(SEARCH("transitional 2", LOWER(INDEX(Paste_Here!D$2:D$850, MATCH(B481, Paste_Here!A$2:A$850, 0))))), "T2", IF(ISNUMBER(SEARCH("transitional 1", LOWER(INDEX(Paste_Here!D$2:D$850, MATCH(B481, Paste_Here!A$2:A$850, 0))))), "T1", IF(ISNUMBER(SEARCH("waived ell services", LOWER(INDEX(Paste_Here!D$2:D$850, MATCH(B481, Paste_Here!A$2:A$850, 0))))), "W", IF(ISNUMBER(SEARCH("english language learner", LOWER(INDEX(Paste_Here!D$2:D$850, MATCH(B481, Paste_Here!A$2:A$850, 0))))), "L", "")))), ""), "")</f>
        <v/>
      </c>
      <c r="S481" s="66"/>
      <c r="T481" s="76" t="str">
        <f>IFERROR(IF(B481&lt;&gt;"", IF(ISNUMBER(SEARCH("yes", LOWER(INDEX(Paste_Here!I$2:I$850, MATCH(B481, Paste_Here!A$2:A$850, 0))))), "Yes", IF(ISNUMBER(SEARCH("no", LOWER(INDEX(Paste_Here!I$2:I$850, MATCH(B481, Paste_Here!A$2:A$850, 0))))), "No", "")), ""), "")</f>
        <v/>
      </c>
      <c r="U481" s="66"/>
      <c r="V481" s="76" t="str">
        <f>IFERROR(IF(B481&lt;&gt;"", IF(ISTEXT(INDEX(Paste_Here!J$2:J$850, MATCH(B481, Paste_Here!A$2:A$850, 0))), VALUE(INDEX(Paste_Here!J$2:J$850, MATCH(B481, Paste_Here!A$2:A$850, 0))), ""), ""), "")</f>
        <v/>
      </c>
      <c r="W481" s="66"/>
      <c r="X481" s="66"/>
      <c r="Y481" s="76" t="str">
        <f t="shared" si="58"/>
        <v/>
      </c>
      <c r="Z481" s="66"/>
      <c r="AA481" s="76" t="str">
        <f>IFERROR(IF(B481&lt;&gt;"", IF(AND(INDEX(Paste_Here!AI$2:AI$850, MATCH(B481, Paste_Here!A$2:A$850, 0))&lt;&gt;"", ISNUMBER(VALUE(INDEX(Paste_Here!AI$2:AI$850, MATCH(B481, Paste_Here!A$2:A$850, 0))))), INDEX(Paste_Here!AI$2:AI$850, MATCH(B481, Paste_Here!A$2:A$850, 0)), ""), ""), "")</f>
        <v/>
      </c>
      <c r="AB481" s="66"/>
      <c r="AC481" s="76" t="str">
        <f>IFERROR(IF(B481&lt;&gt;"", IF(AND(INDEX(Paste_Here!AJ$2:AJ$850, MATCH(B481, Paste_Here!A$2:A$850, 0))&lt;&gt;"", ISNUMBER(VALUE(INDEX(Paste_Here!AJ$2:AJ$850, MATCH(B481, Paste_Here!A$2:A$850, 0))))), INDEX(Paste_Here!AJ$2:AJ$850, MATCH(B481, Paste_Here!A$2:A$850, 0)), ""), ""), "")</f>
        <v/>
      </c>
      <c r="AD481" s="66"/>
      <c r="AE481" s="76" t="str">
        <f>IFERROR(IF(B481&lt;&gt;"", IF(AND(INDEX(Paste_Here!AK$2:AK$850, MATCH(B481, Paste_Here!A$2:A$850, 0))&lt;&gt;"", ISNUMBER(VALUE(INDEX(Paste_Here!AK$2:AK$850, MATCH(B481, Paste_Here!A$2:A$850, 0))))), INDEX(Paste_Here!AK$2:AK$850, MATCH(B481, Paste_Here!A$2:A$850, 0)), ""), ""), "")</f>
        <v/>
      </c>
      <c r="AF481" s="66"/>
      <c r="AG481" s="76" t="str">
        <f>IFERROR(IF(B481&lt;&gt;"", IF(AND(INDEX(Paste_Here!AL$2:AL$850, MATCH(B481, Paste_Here!A$2:A$850, 0))&lt;&gt;"", ISNUMBER(VALUE(INDEX(Paste_Here!AL$2:AL$850, MATCH(B481, Paste_Here!A$2:A$850, 0))))), INDEX(Paste_Here!AL$2:AL$850, MATCH(B481, Paste_Here!A$2:A$850, 0)), ""), ""), "")</f>
        <v/>
      </c>
      <c r="AH481" s="66"/>
      <c r="AI481" s="76" t="str">
        <f>IFERROR(IF(B481&lt;&gt;"", IF(AND(INDEX(Paste_Here!AH$2:AH$850, MATCH(B481, Paste_Here!A$2:A$850, 0))&lt;&gt;"", ISNUMBER(VALUE(INDEX(Paste_Here!AH$2:AH$850, MATCH(B481, Paste_Here!A$2:A$850, 0))))), IF(VALUE(INDEX(Paste_Here!AH$2:AH$850, MATCH(B481, Paste_Here!A$2:A$850, 0)))=0, "", INDEX(Paste_Here!AH$2:AH$850, MATCH(B481, Paste_Here!A$2:A$850, 0))), ""), ""), "")</f>
        <v/>
      </c>
      <c r="AJ481" s="66"/>
      <c r="AK481" s="76" t="str">
        <f>IFERROR(IF(B481&lt;&gt;"", IF(AND(INDEX(Paste_Here!N$2:N$850, MATCH(B481, Paste_Here!A$2:A$850, 0))&lt;&gt;"", ISNUMBER(VALUE(INDEX(Paste_Here!N$2:N$850, MATCH(B481, Paste_Here!A$2:A$850, 0))))), INDEX(Paste_Here!N$2:N$850, MATCH(B481, Paste_Here!A$2:A$850, 0)), ""), ""), "")</f>
        <v/>
      </c>
      <c r="AL481" s="66"/>
      <c r="AM481" s="76" t="str">
        <f>IFERROR(IF(B481&lt;&gt;"", IF(AND(INDEX(Paste_Here!O$2:O$850, MATCH(B481, Paste_Here!A$2:A$850, 0))&lt;&gt;"", ISNUMBER(VALUE(INDEX(Paste_Here!O$2:O$850, MATCH(B481, Paste_Here!A$2:A$850, 0))))), INDEX(Paste_Here!O$2:O$850, MATCH(B481, Paste_Here!A$2:A$850, 0)), ""), ""), "")</f>
        <v/>
      </c>
      <c r="AN481" s="66"/>
      <c r="AO481" s="76"/>
      <c r="AP481" s="66"/>
      <c r="AQ481" s="76"/>
      <c r="AR481" s="66"/>
      <c r="AS481" s="76"/>
      <c r="AT481" s="66"/>
      <c r="AU481" s="66"/>
      <c r="AV481" s="76" t="str">
        <f t="shared" si="59"/>
        <v/>
      </c>
      <c r="AW481" s="66"/>
      <c r="AX481" s="76" t="str">
        <f>IFERROR(IF(B481&lt;&gt;"", IF(ISNUMBER(SEARCH("Revealed-Potential (Primary Focus)", LOWER(INDEX(Paste_Here!Z$2:Z$850, MATCH(B481, Paste_Here!A$2:A$850, 0))))), "Rev-Potential: Prim", IF(ISNUMBER(SEARCH("Revealed-Potential (Secondary Focus)", LOWER(INDEX(Paste_Here!Z$2:Z$850, MATCH(B481, Paste_Here!A$2:A$850, 0))))), "Rev-Potential: Sec", IF(ISNUMBER(SEARCH("Monitoring", LOWER(INDEX(Paste_Here!Z$2:Z$850, MATCH(B481, Paste_Here!A$2:A$850, 0))))), "Monitoring", IF(ISNUMBER(SEARCH("At-Promise (Secondary Focus)", LOWER(INDEX(Paste_Here!Z$2:Z$850, MATCH(B481, Paste_Here!A$2:A$850, 0))))), "At-Promise: Sec", IF(ISNUMBER(SEARCH("At-Promise (Primary Focus)", LOWER(INDEX(Paste_Here!Z$2:Z$850, MATCH(B481, Paste_Here!A$2:A$850, 0))))), "At-Promise: Prim", ""))))), ""), "")</f>
        <v/>
      </c>
      <c r="AY481" s="66"/>
      <c r="AZ481" s="76"/>
      <c r="BA481" s="66"/>
      <c r="BB481" s="76"/>
      <c r="BC481" s="66"/>
      <c r="BD481" s="76"/>
      <c r="BE481" s="66"/>
      <c r="BF481" s="76"/>
      <c r="BG481" s="66"/>
      <c r="BH481" s="76"/>
      <c r="BI481" s="66"/>
      <c r="BJ481" s="66"/>
      <c r="BK481" s="76" t="str">
        <f t="shared" si="60"/>
        <v/>
      </c>
      <c r="BL481" s="66"/>
      <c r="BM481" s="76" t="str">
        <f>IFERROR(IF(B481&lt;&gt;"", IF(AND(ISNUMBER(VALUE(SUBSTITUTE(SUBSTITUTE(Paste_Here!R481, "br", "-"), "L", ""))), VALUE(SUBSTITUTE(SUBSTITUTE(Paste_Here!R481, "br", "-"), "L", "")) &gt;= 1095), "Yes", IF(AND(ISNUMBER(VALUE(SUBSTITUTE(SUBSTITUTE(Paste_Here!R481, "br", "-"), "L", ""))), VALUE(SUBSTITUTE(SUBSTITUTE(Paste_Here!R481, "br", "-"), "L", "")) &lt;= 1094), "No", "")), ""), "")</f>
        <v/>
      </c>
      <c r="BN481" s="66"/>
      <c r="BO481" s="76" t="str">
        <f>IFERROR(IF(B481&lt;&gt;"", IF(COUNTIF(INDEX(Paste_Here!Y$2:AB$850, MATCH(B481, Paste_Here!A$2:A$850, 0), 0), "yes") &gt; 0, "Yes", IF(COUNTIF(INDEX(Paste_Here!Y$2:AB$850, MATCH(B481, Paste_Here!A$2:A$850, 0), 0), "no") &gt; 0, "No", "")), ""), "")</f>
        <v/>
      </c>
      <c r="BP481" s="66"/>
      <c r="BQ481" s="76" t="str">
        <f>IFERROR(IF(B481&lt;&gt;"", IF(AND(ISNUMBER(VALUE(SUBSTITUTE(SUBSTITUTE(Paste_Here!U481, "em", "-"), "q", ""))), VALUE(SUBSTITUTE(SUBSTITUTE(Paste_Here!U481, "em", "-"), "q", "")) &gt;= 910), "Yes", IF(AND(ISNUMBER(VALUE(SUBSTITUTE(SUBSTITUTE(Paste_Here!U481, "em", "-"), "q", ""))), VALUE(SUBSTITUTE(SUBSTITUTE(Paste_Here!U481, "em", "-"), "q", "")) &lt;= 909), "No", "")), ""), "")</f>
        <v/>
      </c>
      <c r="BR481" s="66"/>
      <c r="BS481" s="76" t="str">
        <f>IFERROR(IF(B481&lt;&gt;"", IF(AND(INDEX(Paste_Here!X$2:X$850, MATCH(B481, Paste_Here!A$2:A$850, 0))&lt;&gt;"", ISNUMBER(VALUE(INDEX(Paste_Here!X$2:X$850, MATCH(B481, Paste_Here!A$2:A$850, 0))))), INDEX(Paste_Here!X$2:X$850, MATCH(B481, Paste_Here!A$2:A$850, 0)), ""), ""), "")</f>
        <v/>
      </c>
      <c r="BT481" s="66"/>
      <c r="BU481" s="76" t="str">
        <f>IFERROR(IF(B481&lt;&gt;"", IF(ISNUMBER(VALUE(INDEX(Paste_Here!G$2:G$850, MATCH(B481, Paste_Here!A$2:A$850, 0)))), IF(VALUE(INDEX(Paste_Here!G$2:G$850, MATCH(B481, Paste_Here!A$2:A$850, 0)))=0, "No", IF(AND(VALUE(INDEX(Paste_Here!G$2:G$850, MATCH(B481, Paste_Here!A$2:A$850, 0)))&gt;=1, VALUE(INDEX(Paste_Here!G$2:G$850, MATCH(B481, Paste_Here!A$2:A$850, 0)))&lt;=4), VALUE(INDEX(Paste_Here!G$2:G$850, MATCH(B481, Paste_Here!A$2:A$850, 0))), "")), ""), ""), "")</f>
        <v/>
      </c>
      <c r="BV481" s="66"/>
      <c r="BW481" s="76" t="str">
        <f>IFERROR(IF(B481&lt;&gt;"", IF(ISNUMBER(VALUE(INDEX(Paste_Here!H$2:H$850, MATCH(B481, Paste_Here!A$2:A$850, 0)))), IF(VALUE(INDEX(Paste_Here!H$2:H$850, MATCH(B481, Paste_Here!A$2:A$850, 0)))=0, "No", IF(AND(VALUE(INDEX(Paste_Here!H$2:H$850, MATCH(B481, Paste_Here!A$2:A$850, 0)))&gt;=1, VALUE(INDEX(Paste_Here!H$2:H$850, MATCH(B481, Paste_Here!A$2:A$850, 0)))&lt;=4), VALUE(INDEX(Paste_Here!H$2:H$850, MATCH(B481, Paste_Here!A$2:A$850, 0))), "")), ""), ""), "")</f>
        <v/>
      </c>
      <c r="BX481" s="66"/>
      <c r="BY481" s="76"/>
      <c r="BZ481" s="66"/>
      <c r="CA481" s="76"/>
      <c r="CB481" s="66"/>
      <c r="CC481" s="66"/>
      <c r="CD481" s="76" t="str">
        <f t="shared" si="61"/>
        <v/>
      </c>
      <c r="CE481" s="66"/>
      <c r="CF481" s="76" t="str">
        <f>IFERROR(IF(B481&lt;&gt;"", IF(AND(INDEX(Paste_Here!P$2:P$850, MATCH(B481, Paste_Here!A$2:A$850, 0))&lt;&gt;"", ISNUMBER(VALUE(INDEX(Paste_Here!P$2:P$850, MATCH(B481, Paste_Here!A$2:A$850, 0))))), INDEX(Paste_Here!P$2:P$850, MATCH(B481, Paste_Here!A$2:A$850, 0)), ""), ""), "")</f>
        <v/>
      </c>
      <c r="CG481" s="66"/>
      <c r="CH481" s="76" t="str">
        <f>IFERROR(IF(B481&lt;&gt;"", IF(ISNUMBER(SEARCH("highrisk", LOWER(INDEX(Paste_Here!Q$2:Q$850, MATCH(B481, Paste_Here!A$2:A$850, 0))))), "High Risk", IF(ISNUMBER(SEARCH("lowrisk", LOWER(INDEX(Paste_Here!Q$2:Q$850, MATCH(B481, Paste_Here!A$2:A$850, 0))))), "Low Risk", IF(ISNUMBER(SEARCH("somerisk", LOWER(INDEX(Paste_Here!Q$2:Q$850, MATCH(B481, Paste_Here!A$2:A$850, 0))))), "Some Risk", ""))), ""), "")</f>
        <v/>
      </c>
      <c r="CI481" s="66"/>
      <c r="CJ481" s="76" t="str">
        <f>IFERROR(IF(B481&lt;&gt;"", IF(AND(INDEX(Paste_Here!AA$2:AA$850, MATCH(B481, Paste_Here!A$2:A$850, 0))&lt;&gt;"", ISNUMBER(VALUE(INDEX(Paste_Here!AA$2:AA$850, MATCH(B481, Paste_Here!A$2:A$850, 0))))), INDEX(Paste_Here!AA$2:AA$850, MATCH(B481, Paste_Here!A$2:A$850, 0)), ""), ""), "")</f>
        <v/>
      </c>
      <c r="CK481" s="66"/>
      <c r="CL481" s="76" t="str">
        <f>IFERROR(IF(B481&lt;&gt;"", IF(LOWER(INDEX(Paste_Here!AB$2:AB$850, MATCH(B481, Paste_Here!A$2:A$850, 0)))="approaching expectations", "Approaching", IF(LOWER(INDEX(Paste_Here!AB$2:AB$850, MATCH(B481, Paste_Here!A$2:A$850, 0)))="met expectations", "Met", IF(LOWER(INDEX(Paste_Here!AB$2:AB$850, MATCH(B481, Paste_Here!A$2:A$850, 0)))="exceeded expectations", "Exceeded", IF(LOWER(INDEX(Paste_Here!AB$2:AB$850, MATCH(B481, Paste_Here!A$2:A$850, 0)))="below expectations", "Below", "")))), ""), "")</f>
        <v/>
      </c>
      <c r="CM481" s="66"/>
      <c r="CN481" s="76" t="str">
        <f>IFERROR(IF(B481&lt;&gt;"", IF(AND(INDEX(Paste_Here!AC$2:AC$850, MATCH(B481, Paste_Here!A$2:A$850, 0))&lt;&gt;"", ISNUMBER(VALUE(INDEX(Paste_Here!AC$2:AC$850, MATCH(B481, Paste_Here!A$2:A$850, 0))))), INDEX(Paste_Here!AC$2:AC$850, MATCH(B481, Paste_Here!A$2:A$850, 0)), ""), ""), "")</f>
        <v/>
      </c>
      <c r="CO481" s="66"/>
      <c r="CP481" s="76"/>
      <c r="CQ481" s="66"/>
      <c r="CR481" s="76"/>
      <c r="CS481" s="66"/>
      <c r="CT481" s="76"/>
      <c r="CU481" s="66"/>
      <c r="CV481" s="76"/>
      <c r="CW481" s="66"/>
      <c r="CX481" s="76"/>
      <c r="CY481" s="66"/>
      <c r="CZ481" s="66"/>
      <c r="DA481" s="76" t="str">
        <f t="shared" si="62"/>
        <v/>
      </c>
      <c r="DB481" s="66"/>
      <c r="DC481" s="76" t="str">
        <f>IFERROR(IF(B481&lt;&gt;"", IF(AND(INDEX(Paste_Here!V$2:V$850, MATCH(B481, Paste_Here!A$2:A$850, 0))&lt;&gt;"", ISNUMBER(VALUE(INDEX(Paste_Here!V$2:V$850, MATCH(B481, Paste_Here!A$2:A$850, 0))))), INDEX(Paste_Here!V$2:V$850, MATCH(B481, Paste_Here!A$2:A$850, 0)), ""), ""), "")</f>
        <v/>
      </c>
      <c r="DD481" s="66"/>
      <c r="DE481" s="76" t="str">
        <f>IFERROR(IF(B481&lt;&gt;"", IF(ISNUMBER(SEARCH("highrisk", LOWER(INDEX(Paste_Here!W$2:W$850, MATCH(B481, Paste_Here!A$2:A$850, 0))))), "High Risk", IF(ISNUMBER(SEARCH("lowrisk", LOWER(INDEX(Paste_Here!W$2:W$850, MATCH(B481, Paste_Here!A$2:A$850, 0))))), "Low Risk", IF(ISNUMBER(SEARCH("somerisk", LOWER(INDEX(Paste_Here!W$2:W$850, MATCH(B481, Paste_Here!A$2:A$850, 0))))), "Some Risk", ""))), ""), "")</f>
        <v/>
      </c>
      <c r="DF481" s="66"/>
      <c r="DG481" s="76" t="str">
        <f>IFERROR(IF(B481&lt;&gt;"", IF(AND(INDEX(Paste_Here!S$2:S$850, MATCH(B481, Paste_Here!A$2:A$850, 0))&lt;&gt;"", ISNUMBER(VALUE(INDEX(Paste_Here!S$2:S$850, MATCH(B481, Paste_Here!A$2:A$850, 0))))), INDEX(Paste_Here!S$2:S$850, MATCH(B481, Paste_Here!A$2:A$850, 0)), ""), ""), "")</f>
        <v/>
      </c>
      <c r="DH481" s="66"/>
      <c r="DI481" s="76" t="str">
        <f>IFERROR(IF(B481&lt;&gt;"", IF(ISNUMBER(SEARCH("highrisk", LOWER(INDEX(Paste_Here!T$2:T$850, MATCH(B481, Paste_Here!A$2:A$850, 0))))), "High Risk", IF(ISNUMBER(SEARCH("lowrisk", LOWER(INDEX(Paste_Here!T$2:T$850, MATCH(B481, Paste_Here!A$2:A$850, 0))))), "Low Risk", IF(ISNUMBER(SEARCH("somerisk", LOWER(INDEX(Paste_Here!T$2:T$850, MATCH(B481, Paste_Here!A$2:A$850, 0))))), "Some Risk", ""))), ""), "")</f>
        <v/>
      </c>
      <c r="DJ481" s="66"/>
      <c r="DK481" s="76" t="str">
        <f>IFERROR(IF(B481&lt;&gt;"", IF(AND(INDEX(Paste_Here!AD$2:AD$850, MATCH(B481, Paste_Here!A$2:A$850, 0))&lt;&gt;"", ISNUMBER(VALUE(INDEX(Paste_Here!AD$2:AD$850, MATCH(B481, Paste_Here!A$2:A$850, 0))))), INDEX(Paste_Here!AD$2:AD$850, MATCH(B481, Paste_Here!A$2:A$850, 0)), ""), ""), "")</f>
        <v/>
      </c>
      <c r="DL481" s="66"/>
      <c r="DM481" s="76" t="str">
        <f>IFERROR(IF(B481&lt;&gt;"", IF(LOWER(INDEX(Paste_Here!AE$2:AE$850, MATCH(B481, Paste_Here!A$2:A$850, 0)))="approaching expectations", "Approaching", IF(LOWER(INDEX(Paste_Here!AE$2:AE$850, MATCH(B481, Paste_Here!A$2:A$850, 0)))="met expectations", "Met", IF(LOWER(INDEX(Paste_Here!AE$2:AE$850, MATCH(B481, Paste_Here!A$2:A$850, 0)))="exceeded expectations", "Exceeded", IF(LOWER(INDEX(Paste_Here!AE$2:AE$850, MATCH(B481, Paste_Here!A$2:A$850, 0)))="below expectations", "Below", "")))), ""), "")</f>
        <v/>
      </c>
      <c r="DN481" s="66"/>
      <c r="DO481" s="76"/>
      <c r="DP481" s="66"/>
      <c r="DQ481" s="76"/>
      <c r="DR481" s="66"/>
      <c r="DS481" s="76"/>
      <c r="DT481" s="66"/>
      <c r="DU481" s="76"/>
      <c r="DV481" s="66"/>
      <c r="DW481" s="66"/>
      <c r="DX481" s="76" t="str">
        <f t="shared" si="63"/>
        <v/>
      </c>
      <c r="DY481" s="66"/>
      <c r="DZ481" s="76"/>
      <c r="EA481" s="66"/>
      <c r="EB481" s="76"/>
      <c r="EC481" s="66"/>
      <c r="ED481" s="76" t="str">
        <f>IFERROR(IF(B481&lt;&gt;"", IF(AND(INDEX(Paste_Here!AF$2:AF$850, MATCH(B481, Paste_Here!A$2:A$850, 0))&lt;&gt;"", ISNUMBER(VALUE(INDEX(Paste_Here!AF$2:AF$850, MATCH(B481, Paste_Here!A$2:A$850, 0))))), INDEX(Paste_Here!AF$2:AF$850, MATCH(B481, Paste_Here!A$2:A$850, 0)), ""), ""), "")</f>
        <v/>
      </c>
      <c r="EE481" s="66"/>
      <c r="EF481" s="76"/>
      <c r="EG481" s="66"/>
      <c r="EH481" s="76"/>
      <c r="EI481" s="66"/>
      <c r="EJ481" s="76" t="str">
        <f>IFERROR(IF(B481&lt;&gt;"", IF(AND(INDEX(Paste_Here!AG$2:AG$850, MATCH(B481, Paste_Here!A$2:A$850, 0))&lt;&gt;"", ISNUMBER(VALUE(INDEX(Paste_Here!AG$2:AG$850, MATCH(B481, Paste_Here!A$2:A$850, 0))))), INDEX(Paste_Here!AG$2:AG$850, MATCH(B481, Paste_Here!A$2:A$850, 0)), ""), ""), "")</f>
        <v/>
      </c>
      <c r="EK481" s="66"/>
      <c r="EL481" s="76"/>
      <c r="EM481" s="66"/>
      <c r="EN481" s="76"/>
      <c r="EO481" s="66"/>
      <c r="EP481" s="76"/>
      <c r="EQ481" s="66"/>
      <c r="ER481" s="76"/>
      <c r="ES481" s="66"/>
      <c r="ET481" s="66"/>
      <c r="EU481" s="76"/>
      <c r="EV481" s="66"/>
      <c r="EW481" s="76"/>
      <c r="EX481" s="66"/>
      <c r="EY481" s="76"/>
      <c r="EZ481" s="66"/>
      <c r="FA481" s="76"/>
      <c r="FB481" s="66"/>
      <c r="FC481" s="76"/>
      <c r="FD481" s="66"/>
      <c r="FE481" s="76"/>
      <c r="FF481" s="66"/>
      <c r="FG481" s="76"/>
      <c r="FH481" s="66"/>
      <c r="FI481" s="76"/>
      <c r="FJ481" s="66"/>
      <c r="FK481" s="76"/>
      <c r="FL481" s="66"/>
      <c r="FM481" s="76"/>
      <c r="FN481" s="66"/>
      <c r="FO481" s="76"/>
      <c r="FP481" s="66"/>
      <c r="FQ481" s="76"/>
      <c r="FR481" s="66"/>
      <c r="FS481" s="76"/>
      <c r="FT481" s="66"/>
      <c r="FU481" s="76"/>
      <c r="FV481" s="66"/>
      <c r="FW481" s="76"/>
      <c r="FX481" s="66"/>
      <c r="FY481" s="76"/>
      <c r="FZ481" s="66"/>
      <c r="GA481" s="76"/>
      <c r="GB481" s="66"/>
      <c r="GC481" s="76"/>
      <c r="GD481" s="66"/>
      <c r="GE481" s="76"/>
      <c r="GF481" s="66"/>
      <c r="GG481" s="76"/>
      <c r="GH481" s="66"/>
      <c r="GI481" s="76"/>
      <c r="GJ481" s="66"/>
      <c r="GK481" s="76"/>
      <c r="GL481" s="66"/>
      <c r="GM481" s="76"/>
      <c r="GN481" s="66"/>
      <c r="GO481" s="76"/>
      <c r="GP481" s="66"/>
      <c r="GQ481" s="76"/>
      <c r="GR481" s="66"/>
      <c r="GS481" s="76"/>
      <c r="GT481" s="66"/>
      <c r="GU481" s="76"/>
      <c r="GV481" s="66"/>
      <c r="GW481" s="76"/>
      <c r="GX481" s="66"/>
      <c r="GY481" s="76"/>
      <c r="GZ481" s="66"/>
      <c r="HA481" s="76"/>
      <c r="HB481" s="66"/>
      <c r="HC481" s="76"/>
      <c r="HD481" s="66"/>
      <c r="HE481" s="76"/>
      <c r="HF481" s="66"/>
      <c r="HG481" s="76"/>
      <c r="HH481" s="66"/>
      <c r="HI481" s="76"/>
      <c r="HJ481" s="66"/>
      <c r="HK481" s="76"/>
      <c r="HL481" s="66"/>
      <c r="HM481" s="76"/>
      <c r="HN481" s="66"/>
      <c r="HO481" s="76"/>
      <c r="HP481" s="66"/>
      <c r="HQ481" s="76"/>
      <c r="HR481" s="66"/>
      <c r="HS481" s="76"/>
      <c r="HT481" s="66"/>
      <c r="HU481" s="76"/>
      <c r="HV481" s="66"/>
      <c r="HW481" s="76"/>
      <c r="HX481" s="66"/>
      <c r="HY481" s="76"/>
      <c r="HZ481" s="66"/>
      <c r="IA481" s="76"/>
      <c r="IB481" s="66"/>
      <c r="IC481" s="76"/>
      <c r="ID481" s="66"/>
      <c r="IE481" s="76"/>
      <c r="IF481" s="66"/>
      <c r="IG481" s="76"/>
      <c r="IH481" s="66"/>
      <c r="II481" s="76"/>
      <c r="IJ481" s="66"/>
      <c r="IK481" s="76"/>
      <c r="IL481" s="66"/>
      <c r="IM481" s="76"/>
      <c r="IN481" s="66"/>
      <c r="IO481" s="76"/>
      <c r="IP481" s="66"/>
      <c r="IQ481" s="76"/>
      <c r="IR481" s="66"/>
      <c r="IS481" s="76"/>
      <c r="IT481" s="66"/>
      <c r="IU481" s="76"/>
      <c r="IV481" s="66"/>
      <c r="IW481" s="76"/>
      <c r="IX481" s="66"/>
      <c r="IY481" s="76"/>
      <c r="IZ481" s="66"/>
      <c r="JA481" s="76"/>
      <c r="JB481" s="66"/>
      <c r="JC481" s="76"/>
      <c r="JD481" s="66"/>
      <c r="JE481" s="76"/>
      <c r="JF481" s="66"/>
      <c r="JG481" s="76"/>
      <c r="JH481" s="66"/>
      <c r="JI481" s="76"/>
      <c r="JJ481" s="66"/>
      <c r="JK481" s="76"/>
      <c r="JL481" s="66"/>
      <c r="JM481" s="76"/>
      <c r="JN481" s="66"/>
      <c r="JO481" s="76"/>
      <c r="JP481" s="66"/>
      <c r="JQ481" s="76"/>
      <c r="JR481" s="66"/>
      <c r="JS481" s="76"/>
      <c r="JT481" s="66"/>
      <c r="JU481" s="76"/>
      <c r="JV481" s="66"/>
      <c r="JW481" s="76"/>
      <c r="JX481" s="66"/>
      <c r="JY481" s="76"/>
      <c r="JZ481" s="66"/>
      <c r="KA481" s="76"/>
      <c r="KB481" s="66"/>
      <c r="KC481" s="76"/>
      <c r="KD481" s="66"/>
      <c r="KE481" s="76"/>
      <c r="KF481" s="66"/>
      <c r="KG481" s="76"/>
      <c r="KH481" s="66"/>
      <c r="KI481" s="76"/>
      <c r="KJ481" s="66"/>
      <c r="KK481" s="76"/>
      <c r="KL481" s="66"/>
      <c r="KM481" s="76"/>
      <c r="KN481" s="66"/>
      <c r="KO481" s="76"/>
      <c r="KP481" s="66"/>
      <c r="KQ481" s="76"/>
      <c r="KR481" s="66"/>
      <c r="KS481" s="76"/>
      <c r="KT481" s="66"/>
      <c r="KU481" s="76"/>
      <c r="KV481" s="66"/>
      <c r="KW481" s="76"/>
      <c r="KX481" s="66"/>
      <c r="KY481" s="76"/>
      <c r="KZ481" s="66"/>
      <c r="LA481" s="76"/>
      <c r="LB481" s="66"/>
      <c r="LC481" s="76"/>
      <c r="LD481" s="66"/>
      <c r="LE481" s="76"/>
      <c r="LF481" s="66"/>
      <c r="LG481" s="76"/>
      <c r="LH481" s="66"/>
      <c r="LI481" s="76"/>
      <c r="LJ481" s="66"/>
      <c r="LK481" s="76"/>
      <c r="LL481" s="66"/>
      <c r="LM481" s="76"/>
      <c r="LN481" s="66"/>
      <c r="LO481" s="76"/>
      <c r="LP481" s="66"/>
      <c r="LQ481" s="76"/>
      <c r="LR481" s="66"/>
      <c r="LS481" s="76"/>
      <c r="LT481" s="66"/>
      <c r="LU481" s="76"/>
      <c r="LV481" s="66"/>
      <c r="LW481" s="76"/>
      <c r="LX481" s="66"/>
      <c r="LY481" s="76"/>
      <c r="LZ481" s="66"/>
      <c r="MA481" s="76"/>
      <c r="MB481" s="66"/>
      <c r="MC481" s="76"/>
      <c r="MD481" s="66"/>
      <c r="MG481" s="1" t="str" cm="1">
        <f t="array" ref="MG481">IFERROR(INDEX(Paste_Here!$B$2:$B$850, MATCH(0, COUNTIF(MG$4:MG480, Paste_Here!$B$2:$B$850) + IF(Paste_Here!$B$2:$B$850="", 1, 0), 0)), "")</f>
        <v/>
      </c>
      <c r="MH481" s="1" t="str">
        <f>IF(MG481&lt;&gt;"", INDEX(Paste_Here!$A$2:$A$850, MATCH(MG481, Paste_Here!$B$2:$B$850, 0)), "")</f>
        <v/>
      </c>
      <c r="MI481" s="1" t="str">
        <f t="shared" si="64"/>
        <v/>
      </c>
      <c r="MJ481" s="1" t="str" cm="1">
        <f t="array" ref="MJ481">IFERROR(INDEX($MI$5:$MI$850, MATCH(SMALL(IF($MI$5:$MI$850&lt;&gt;"", COUNTIF($MI$5:$MI$850, "&lt;"&amp;$MI$5:$MI$850)+1), ROW()-ROW($MJ$5)+1), COUNTIF($MI$5:$MI$850, "&lt;"&amp;$MI$5:$MI$850)+1, 0)), "")</f>
        <v/>
      </c>
    </row>
    <row r="482" spans="1:348">
      <c r="A482" s="66"/>
      <c r="B482" s="76" t="str">
        <f t="shared" si="57"/>
        <v/>
      </c>
      <c r="C482" s="66"/>
      <c r="D482" s="76" t="str">
        <f>IFERROR(IF(B482&lt;&gt;"", IF(AND(INDEX(Paste_Here!B$2:B$850, MATCH(B482, Paste_Here!A$2:A$850, 0))&lt;&gt;"", ISNUMBER(VALUE(INDEX(Paste_Here!B$2:B$850, MATCH(B482, Paste_Here!A$2:A$850, 0))))), INDEX(Paste_Here!B$2:B$850, MATCH(B482, Paste_Here!A$2:A$850, 0)), ""), ""), "")</f>
        <v/>
      </c>
      <c r="E482" s="66"/>
      <c r="F482" s="76" t="str">
        <f>IFERROR(IF(B482&lt;&gt;"", IF(ISTEXT(INDEX(Paste_Here!K$2:K$850, MATCH(B482, Paste_Here!A$2:A$850, 0))), INDEX(Paste_Here!K$2:K$850, MATCH(B482, Paste_Here!A$2:A$850, 0)), ""), ""), "")</f>
        <v/>
      </c>
      <c r="G482" s="66"/>
      <c r="H482" s="76" t="str">
        <f>IFERROR(IF(B482&lt;&gt;"", IF(ISTEXT(INDEX(Paste_Here!C$2:C$850, MATCH(B482, Paste_Here!A$2:A$850, 0))), INDEX(Paste_Here!C$2:C$850, MATCH(B482, Paste_Here!A$2:A$850, 0)), ""), ""), "")</f>
        <v/>
      </c>
      <c r="I482" s="66"/>
      <c r="J482" s="76" t="str">
        <f>IFERROR(IF(B482&lt;&gt;"", IF(ISNUMBER(SEARCH("s", LOWER(INDEX(Paste_Here!M$2:M$850, MATCH(B482, Paste_Here!A$2:A$850, 0))))), "Yes", IF(INDEX(Paste_Here!M$2:M$850, MATCH(B482, Paste_Here!A$2:A$850, 0))&lt;&gt;"", "No", "")), ""), "")</f>
        <v/>
      </c>
      <c r="K482" s="66"/>
      <c r="L482" s="76" t="str">
        <f>IFERROR(IF(B482&lt;&gt;"", IF(ISNUMBER(SEARCH("yes", LOWER(INDEX(Paste_Here!E$2:E$850, MATCH(B482, Paste_Here!A$2:A$850, 0))))), "Yes", IF(ISNUMBER(SEARCH("no", LOWER(INDEX(Paste_Here!E$2:E$850, MATCH(B482, Paste_Here!A$2:A$850, 0))))), "No", "")), ""), "")</f>
        <v/>
      </c>
      <c r="M482" s="66"/>
      <c r="N482" s="76" t="str">
        <f>IFERROR(IF(B482&lt;&gt;"", IF(ISNUMBER(SEARCH("yes", LOWER(INDEX(Paste_Here!F$2:F$850, MATCH(B482, Paste_Here!A$2:A$850, 0))))), "Yes", IF(ISNUMBER(SEARCH("no", LOWER(INDEX(Paste_Here!F$2:F$850, MATCH(B482, Paste_Here!A$2:A$850, 0))))), "No", "")), ""), "")</f>
        <v/>
      </c>
      <c r="O482" s="66"/>
      <c r="P482" s="76" t="str">
        <f>IFERROR(IF(B482&lt;&gt;"", IF(ISNUMBER(SEARCH("yes", LOWER(INDEX(Paste_Here!L$2:L$850, MATCH(B482, Paste_Here!A$2:A$850, 0))))), "Yes", IF(ISNUMBER(SEARCH("no", LOWER(INDEX(Paste_Here!L$2:L$850, MATCH(B482, Paste_Here!A$2:A$850, 0))))), "No", "")), ""), "")</f>
        <v/>
      </c>
      <c r="Q482" s="66"/>
      <c r="R482" s="76" t="str">
        <f>IFERROR(IF(B482&lt;&gt;"", IF(ISNUMBER(SEARCH("transitional 2", LOWER(INDEX(Paste_Here!D$2:D$850, MATCH(B482, Paste_Here!A$2:A$850, 0))))), "T2", IF(ISNUMBER(SEARCH("transitional 1", LOWER(INDEX(Paste_Here!D$2:D$850, MATCH(B482, Paste_Here!A$2:A$850, 0))))), "T1", IF(ISNUMBER(SEARCH("waived ell services", LOWER(INDEX(Paste_Here!D$2:D$850, MATCH(B482, Paste_Here!A$2:A$850, 0))))), "W", IF(ISNUMBER(SEARCH("english language learner", LOWER(INDEX(Paste_Here!D$2:D$850, MATCH(B482, Paste_Here!A$2:A$850, 0))))), "L", "")))), ""), "")</f>
        <v/>
      </c>
      <c r="S482" s="66"/>
      <c r="T482" s="76" t="str">
        <f>IFERROR(IF(B482&lt;&gt;"", IF(ISNUMBER(SEARCH("yes", LOWER(INDEX(Paste_Here!I$2:I$850, MATCH(B482, Paste_Here!A$2:A$850, 0))))), "Yes", IF(ISNUMBER(SEARCH("no", LOWER(INDEX(Paste_Here!I$2:I$850, MATCH(B482, Paste_Here!A$2:A$850, 0))))), "No", "")), ""), "")</f>
        <v/>
      </c>
      <c r="U482" s="66"/>
      <c r="V482" s="76" t="str">
        <f>IFERROR(IF(B482&lt;&gt;"", IF(ISTEXT(INDEX(Paste_Here!J$2:J$850, MATCH(B482, Paste_Here!A$2:A$850, 0))), VALUE(INDEX(Paste_Here!J$2:J$850, MATCH(B482, Paste_Here!A$2:A$850, 0))), ""), ""), "")</f>
        <v/>
      </c>
      <c r="W482" s="66"/>
      <c r="X482" s="66"/>
      <c r="Y482" s="76" t="str">
        <f t="shared" si="58"/>
        <v/>
      </c>
      <c r="Z482" s="66"/>
      <c r="AA482" s="76" t="str">
        <f>IFERROR(IF(B482&lt;&gt;"", IF(AND(INDEX(Paste_Here!AI$2:AI$850, MATCH(B482, Paste_Here!A$2:A$850, 0))&lt;&gt;"", ISNUMBER(VALUE(INDEX(Paste_Here!AI$2:AI$850, MATCH(B482, Paste_Here!A$2:A$850, 0))))), INDEX(Paste_Here!AI$2:AI$850, MATCH(B482, Paste_Here!A$2:A$850, 0)), ""), ""), "")</f>
        <v/>
      </c>
      <c r="AB482" s="66"/>
      <c r="AC482" s="76" t="str">
        <f>IFERROR(IF(B482&lt;&gt;"", IF(AND(INDEX(Paste_Here!AJ$2:AJ$850, MATCH(B482, Paste_Here!A$2:A$850, 0))&lt;&gt;"", ISNUMBER(VALUE(INDEX(Paste_Here!AJ$2:AJ$850, MATCH(B482, Paste_Here!A$2:A$850, 0))))), INDEX(Paste_Here!AJ$2:AJ$850, MATCH(B482, Paste_Here!A$2:A$850, 0)), ""), ""), "")</f>
        <v/>
      </c>
      <c r="AD482" s="66"/>
      <c r="AE482" s="76" t="str">
        <f>IFERROR(IF(B482&lt;&gt;"", IF(AND(INDEX(Paste_Here!AK$2:AK$850, MATCH(B482, Paste_Here!A$2:A$850, 0))&lt;&gt;"", ISNUMBER(VALUE(INDEX(Paste_Here!AK$2:AK$850, MATCH(B482, Paste_Here!A$2:A$850, 0))))), INDEX(Paste_Here!AK$2:AK$850, MATCH(B482, Paste_Here!A$2:A$850, 0)), ""), ""), "")</f>
        <v/>
      </c>
      <c r="AF482" s="66"/>
      <c r="AG482" s="76" t="str">
        <f>IFERROR(IF(B482&lt;&gt;"", IF(AND(INDEX(Paste_Here!AL$2:AL$850, MATCH(B482, Paste_Here!A$2:A$850, 0))&lt;&gt;"", ISNUMBER(VALUE(INDEX(Paste_Here!AL$2:AL$850, MATCH(B482, Paste_Here!A$2:A$850, 0))))), INDEX(Paste_Here!AL$2:AL$850, MATCH(B482, Paste_Here!A$2:A$850, 0)), ""), ""), "")</f>
        <v/>
      </c>
      <c r="AH482" s="66"/>
      <c r="AI482" s="76" t="str">
        <f>IFERROR(IF(B482&lt;&gt;"", IF(AND(INDEX(Paste_Here!AH$2:AH$850, MATCH(B482, Paste_Here!A$2:A$850, 0))&lt;&gt;"", ISNUMBER(VALUE(INDEX(Paste_Here!AH$2:AH$850, MATCH(B482, Paste_Here!A$2:A$850, 0))))), IF(VALUE(INDEX(Paste_Here!AH$2:AH$850, MATCH(B482, Paste_Here!A$2:A$850, 0)))=0, "", INDEX(Paste_Here!AH$2:AH$850, MATCH(B482, Paste_Here!A$2:A$850, 0))), ""), ""), "")</f>
        <v/>
      </c>
      <c r="AJ482" s="66"/>
      <c r="AK482" s="76" t="str">
        <f>IFERROR(IF(B482&lt;&gt;"", IF(AND(INDEX(Paste_Here!N$2:N$850, MATCH(B482, Paste_Here!A$2:A$850, 0))&lt;&gt;"", ISNUMBER(VALUE(INDEX(Paste_Here!N$2:N$850, MATCH(B482, Paste_Here!A$2:A$850, 0))))), INDEX(Paste_Here!N$2:N$850, MATCH(B482, Paste_Here!A$2:A$850, 0)), ""), ""), "")</f>
        <v/>
      </c>
      <c r="AL482" s="66"/>
      <c r="AM482" s="76" t="str">
        <f>IFERROR(IF(B482&lt;&gt;"", IF(AND(INDEX(Paste_Here!O$2:O$850, MATCH(B482, Paste_Here!A$2:A$850, 0))&lt;&gt;"", ISNUMBER(VALUE(INDEX(Paste_Here!O$2:O$850, MATCH(B482, Paste_Here!A$2:A$850, 0))))), INDEX(Paste_Here!O$2:O$850, MATCH(B482, Paste_Here!A$2:A$850, 0)), ""), ""), "")</f>
        <v/>
      </c>
      <c r="AN482" s="66"/>
      <c r="AO482" s="76"/>
      <c r="AP482" s="66"/>
      <c r="AQ482" s="76"/>
      <c r="AR482" s="66"/>
      <c r="AS482" s="76"/>
      <c r="AT482" s="66"/>
      <c r="AU482" s="66"/>
      <c r="AV482" s="76" t="str">
        <f t="shared" si="59"/>
        <v/>
      </c>
      <c r="AW482" s="66"/>
      <c r="AX482" s="76" t="str">
        <f>IFERROR(IF(B482&lt;&gt;"", IF(ISNUMBER(SEARCH("Revealed-Potential (Primary Focus)", LOWER(INDEX(Paste_Here!Z$2:Z$850, MATCH(B482, Paste_Here!A$2:A$850, 0))))), "Rev-Potential: Prim", IF(ISNUMBER(SEARCH("Revealed-Potential (Secondary Focus)", LOWER(INDEX(Paste_Here!Z$2:Z$850, MATCH(B482, Paste_Here!A$2:A$850, 0))))), "Rev-Potential: Sec", IF(ISNUMBER(SEARCH("Monitoring", LOWER(INDEX(Paste_Here!Z$2:Z$850, MATCH(B482, Paste_Here!A$2:A$850, 0))))), "Monitoring", IF(ISNUMBER(SEARCH("At-Promise (Secondary Focus)", LOWER(INDEX(Paste_Here!Z$2:Z$850, MATCH(B482, Paste_Here!A$2:A$850, 0))))), "At-Promise: Sec", IF(ISNUMBER(SEARCH("At-Promise (Primary Focus)", LOWER(INDEX(Paste_Here!Z$2:Z$850, MATCH(B482, Paste_Here!A$2:A$850, 0))))), "At-Promise: Prim", ""))))), ""), "")</f>
        <v/>
      </c>
      <c r="AY482" s="66"/>
      <c r="AZ482" s="76"/>
      <c r="BA482" s="66"/>
      <c r="BB482" s="76"/>
      <c r="BC482" s="66"/>
      <c r="BD482" s="76"/>
      <c r="BE482" s="66"/>
      <c r="BF482" s="76"/>
      <c r="BG482" s="66"/>
      <c r="BH482" s="76"/>
      <c r="BI482" s="66"/>
      <c r="BJ482" s="66"/>
      <c r="BK482" s="76" t="str">
        <f t="shared" si="60"/>
        <v/>
      </c>
      <c r="BL482" s="66"/>
      <c r="BM482" s="76" t="str">
        <f>IFERROR(IF(B482&lt;&gt;"", IF(AND(ISNUMBER(VALUE(SUBSTITUTE(SUBSTITUTE(Paste_Here!R482, "br", "-"), "L", ""))), VALUE(SUBSTITUTE(SUBSTITUTE(Paste_Here!R482, "br", "-"), "L", "")) &gt;= 1095), "Yes", IF(AND(ISNUMBER(VALUE(SUBSTITUTE(SUBSTITUTE(Paste_Here!R482, "br", "-"), "L", ""))), VALUE(SUBSTITUTE(SUBSTITUTE(Paste_Here!R482, "br", "-"), "L", "")) &lt;= 1094), "No", "")), ""), "")</f>
        <v/>
      </c>
      <c r="BN482" s="66"/>
      <c r="BO482" s="76" t="str">
        <f>IFERROR(IF(B482&lt;&gt;"", IF(COUNTIF(INDEX(Paste_Here!Y$2:AB$850, MATCH(B482, Paste_Here!A$2:A$850, 0), 0), "yes") &gt; 0, "Yes", IF(COUNTIF(INDEX(Paste_Here!Y$2:AB$850, MATCH(B482, Paste_Here!A$2:A$850, 0), 0), "no") &gt; 0, "No", "")), ""), "")</f>
        <v/>
      </c>
      <c r="BP482" s="66"/>
      <c r="BQ482" s="76" t="str">
        <f>IFERROR(IF(B482&lt;&gt;"", IF(AND(ISNUMBER(VALUE(SUBSTITUTE(SUBSTITUTE(Paste_Here!U482, "em", "-"), "q", ""))), VALUE(SUBSTITUTE(SUBSTITUTE(Paste_Here!U482, "em", "-"), "q", "")) &gt;= 910), "Yes", IF(AND(ISNUMBER(VALUE(SUBSTITUTE(SUBSTITUTE(Paste_Here!U482, "em", "-"), "q", ""))), VALUE(SUBSTITUTE(SUBSTITUTE(Paste_Here!U482, "em", "-"), "q", "")) &lt;= 909), "No", "")), ""), "")</f>
        <v/>
      </c>
      <c r="BR482" s="66"/>
      <c r="BS482" s="76" t="str">
        <f>IFERROR(IF(B482&lt;&gt;"", IF(AND(INDEX(Paste_Here!X$2:X$850, MATCH(B482, Paste_Here!A$2:A$850, 0))&lt;&gt;"", ISNUMBER(VALUE(INDEX(Paste_Here!X$2:X$850, MATCH(B482, Paste_Here!A$2:A$850, 0))))), INDEX(Paste_Here!X$2:X$850, MATCH(B482, Paste_Here!A$2:A$850, 0)), ""), ""), "")</f>
        <v/>
      </c>
      <c r="BT482" s="66"/>
      <c r="BU482" s="76" t="str">
        <f>IFERROR(IF(B482&lt;&gt;"", IF(ISNUMBER(VALUE(INDEX(Paste_Here!G$2:G$850, MATCH(B482, Paste_Here!A$2:A$850, 0)))), IF(VALUE(INDEX(Paste_Here!G$2:G$850, MATCH(B482, Paste_Here!A$2:A$850, 0)))=0, "No", IF(AND(VALUE(INDEX(Paste_Here!G$2:G$850, MATCH(B482, Paste_Here!A$2:A$850, 0)))&gt;=1, VALUE(INDEX(Paste_Here!G$2:G$850, MATCH(B482, Paste_Here!A$2:A$850, 0)))&lt;=4), VALUE(INDEX(Paste_Here!G$2:G$850, MATCH(B482, Paste_Here!A$2:A$850, 0))), "")), ""), ""), "")</f>
        <v/>
      </c>
      <c r="BV482" s="66"/>
      <c r="BW482" s="76" t="str">
        <f>IFERROR(IF(B482&lt;&gt;"", IF(ISNUMBER(VALUE(INDEX(Paste_Here!H$2:H$850, MATCH(B482, Paste_Here!A$2:A$850, 0)))), IF(VALUE(INDEX(Paste_Here!H$2:H$850, MATCH(B482, Paste_Here!A$2:A$850, 0)))=0, "No", IF(AND(VALUE(INDEX(Paste_Here!H$2:H$850, MATCH(B482, Paste_Here!A$2:A$850, 0)))&gt;=1, VALUE(INDEX(Paste_Here!H$2:H$850, MATCH(B482, Paste_Here!A$2:A$850, 0)))&lt;=4), VALUE(INDEX(Paste_Here!H$2:H$850, MATCH(B482, Paste_Here!A$2:A$850, 0))), "")), ""), ""), "")</f>
        <v/>
      </c>
      <c r="BX482" s="66"/>
      <c r="BY482" s="76"/>
      <c r="BZ482" s="66"/>
      <c r="CA482" s="76"/>
      <c r="CB482" s="66"/>
      <c r="CC482" s="66"/>
      <c r="CD482" s="76" t="str">
        <f t="shared" si="61"/>
        <v/>
      </c>
      <c r="CE482" s="66"/>
      <c r="CF482" s="76" t="str">
        <f>IFERROR(IF(B482&lt;&gt;"", IF(AND(INDEX(Paste_Here!P$2:P$850, MATCH(B482, Paste_Here!A$2:A$850, 0))&lt;&gt;"", ISNUMBER(VALUE(INDEX(Paste_Here!P$2:P$850, MATCH(B482, Paste_Here!A$2:A$850, 0))))), INDEX(Paste_Here!P$2:P$850, MATCH(B482, Paste_Here!A$2:A$850, 0)), ""), ""), "")</f>
        <v/>
      </c>
      <c r="CG482" s="66"/>
      <c r="CH482" s="76" t="str">
        <f>IFERROR(IF(B482&lt;&gt;"", IF(ISNUMBER(SEARCH("highrisk", LOWER(INDEX(Paste_Here!Q$2:Q$850, MATCH(B482, Paste_Here!A$2:A$850, 0))))), "High Risk", IF(ISNUMBER(SEARCH("lowrisk", LOWER(INDEX(Paste_Here!Q$2:Q$850, MATCH(B482, Paste_Here!A$2:A$850, 0))))), "Low Risk", IF(ISNUMBER(SEARCH("somerisk", LOWER(INDEX(Paste_Here!Q$2:Q$850, MATCH(B482, Paste_Here!A$2:A$850, 0))))), "Some Risk", ""))), ""), "")</f>
        <v/>
      </c>
      <c r="CI482" s="66"/>
      <c r="CJ482" s="76" t="str">
        <f>IFERROR(IF(B482&lt;&gt;"", IF(AND(INDEX(Paste_Here!AA$2:AA$850, MATCH(B482, Paste_Here!A$2:A$850, 0))&lt;&gt;"", ISNUMBER(VALUE(INDEX(Paste_Here!AA$2:AA$850, MATCH(B482, Paste_Here!A$2:A$850, 0))))), INDEX(Paste_Here!AA$2:AA$850, MATCH(B482, Paste_Here!A$2:A$850, 0)), ""), ""), "")</f>
        <v/>
      </c>
      <c r="CK482" s="66"/>
      <c r="CL482" s="76" t="str">
        <f>IFERROR(IF(B482&lt;&gt;"", IF(LOWER(INDEX(Paste_Here!AB$2:AB$850, MATCH(B482, Paste_Here!A$2:A$850, 0)))="approaching expectations", "Approaching", IF(LOWER(INDEX(Paste_Here!AB$2:AB$850, MATCH(B482, Paste_Here!A$2:A$850, 0)))="met expectations", "Met", IF(LOWER(INDEX(Paste_Here!AB$2:AB$850, MATCH(B482, Paste_Here!A$2:A$850, 0)))="exceeded expectations", "Exceeded", IF(LOWER(INDEX(Paste_Here!AB$2:AB$850, MATCH(B482, Paste_Here!A$2:A$850, 0)))="below expectations", "Below", "")))), ""), "")</f>
        <v/>
      </c>
      <c r="CM482" s="66"/>
      <c r="CN482" s="76" t="str">
        <f>IFERROR(IF(B482&lt;&gt;"", IF(AND(INDEX(Paste_Here!AC$2:AC$850, MATCH(B482, Paste_Here!A$2:A$850, 0))&lt;&gt;"", ISNUMBER(VALUE(INDEX(Paste_Here!AC$2:AC$850, MATCH(B482, Paste_Here!A$2:A$850, 0))))), INDEX(Paste_Here!AC$2:AC$850, MATCH(B482, Paste_Here!A$2:A$850, 0)), ""), ""), "")</f>
        <v/>
      </c>
      <c r="CO482" s="66"/>
      <c r="CP482" s="76"/>
      <c r="CQ482" s="66"/>
      <c r="CR482" s="76"/>
      <c r="CS482" s="66"/>
      <c r="CT482" s="76"/>
      <c r="CU482" s="66"/>
      <c r="CV482" s="76"/>
      <c r="CW482" s="66"/>
      <c r="CX482" s="76"/>
      <c r="CY482" s="66"/>
      <c r="CZ482" s="66"/>
      <c r="DA482" s="76" t="str">
        <f t="shared" si="62"/>
        <v/>
      </c>
      <c r="DB482" s="66"/>
      <c r="DC482" s="76" t="str">
        <f>IFERROR(IF(B482&lt;&gt;"", IF(AND(INDEX(Paste_Here!V$2:V$850, MATCH(B482, Paste_Here!A$2:A$850, 0))&lt;&gt;"", ISNUMBER(VALUE(INDEX(Paste_Here!V$2:V$850, MATCH(B482, Paste_Here!A$2:A$850, 0))))), INDEX(Paste_Here!V$2:V$850, MATCH(B482, Paste_Here!A$2:A$850, 0)), ""), ""), "")</f>
        <v/>
      </c>
      <c r="DD482" s="66"/>
      <c r="DE482" s="76" t="str">
        <f>IFERROR(IF(B482&lt;&gt;"", IF(ISNUMBER(SEARCH("highrisk", LOWER(INDEX(Paste_Here!W$2:W$850, MATCH(B482, Paste_Here!A$2:A$850, 0))))), "High Risk", IF(ISNUMBER(SEARCH("lowrisk", LOWER(INDEX(Paste_Here!W$2:W$850, MATCH(B482, Paste_Here!A$2:A$850, 0))))), "Low Risk", IF(ISNUMBER(SEARCH("somerisk", LOWER(INDEX(Paste_Here!W$2:W$850, MATCH(B482, Paste_Here!A$2:A$850, 0))))), "Some Risk", ""))), ""), "")</f>
        <v/>
      </c>
      <c r="DF482" s="66"/>
      <c r="DG482" s="76" t="str">
        <f>IFERROR(IF(B482&lt;&gt;"", IF(AND(INDEX(Paste_Here!S$2:S$850, MATCH(B482, Paste_Here!A$2:A$850, 0))&lt;&gt;"", ISNUMBER(VALUE(INDEX(Paste_Here!S$2:S$850, MATCH(B482, Paste_Here!A$2:A$850, 0))))), INDEX(Paste_Here!S$2:S$850, MATCH(B482, Paste_Here!A$2:A$850, 0)), ""), ""), "")</f>
        <v/>
      </c>
      <c r="DH482" s="66"/>
      <c r="DI482" s="76" t="str">
        <f>IFERROR(IF(B482&lt;&gt;"", IF(ISNUMBER(SEARCH("highrisk", LOWER(INDEX(Paste_Here!T$2:T$850, MATCH(B482, Paste_Here!A$2:A$850, 0))))), "High Risk", IF(ISNUMBER(SEARCH("lowrisk", LOWER(INDEX(Paste_Here!T$2:T$850, MATCH(B482, Paste_Here!A$2:A$850, 0))))), "Low Risk", IF(ISNUMBER(SEARCH("somerisk", LOWER(INDEX(Paste_Here!T$2:T$850, MATCH(B482, Paste_Here!A$2:A$850, 0))))), "Some Risk", ""))), ""), "")</f>
        <v/>
      </c>
      <c r="DJ482" s="66"/>
      <c r="DK482" s="76" t="str">
        <f>IFERROR(IF(B482&lt;&gt;"", IF(AND(INDEX(Paste_Here!AD$2:AD$850, MATCH(B482, Paste_Here!A$2:A$850, 0))&lt;&gt;"", ISNUMBER(VALUE(INDEX(Paste_Here!AD$2:AD$850, MATCH(B482, Paste_Here!A$2:A$850, 0))))), INDEX(Paste_Here!AD$2:AD$850, MATCH(B482, Paste_Here!A$2:A$850, 0)), ""), ""), "")</f>
        <v/>
      </c>
      <c r="DL482" s="66"/>
      <c r="DM482" s="76" t="str">
        <f>IFERROR(IF(B482&lt;&gt;"", IF(LOWER(INDEX(Paste_Here!AE$2:AE$850, MATCH(B482, Paste_Here!A$2:A$850, 0)))="approaching expectations", "Approaching", IF(LOWER(INDEX(Paste_Here!AE$2:AE$850, MATCH(B482, Paste_Here!A$2:A$850, 0)))="met expectations", "Met", IF(LOWER(INDEX(Paste_Here!AE$2:AE$850, MATCH(B482, Paste_Here!A$2:A$850, 0)))="exceeded expectations", "Exceeded", IF(LOWER(INDEX(Paste_Here!AE$2:AE$850, MATCH(B482, Paste_Here!A$2:A$850, 0)))="below expectations", "Below", "")))), ""), "")</f>
        <v/>
      </c>
      <c r="DN482" s="66"/>
      <c r="DO482" s="76"/>
      <c r="DP482" s="66"/>
      <c r="DQ482" s="76"/>
      <c r="DR482" s="66"/>
      <c r="DS482" s="76"/>
      <c r="DT482" s="66"/>
      <c r="DU482" s="76"/>
      <c r="DV482" s="66"/>
      <c r="DW482" s="66"/>
      <c r="DX482" s="76" t="str">
        <f t="shared" si="63"/>
        <v/>
      </c>
      <c r="DY482" s="66"/>
      <c r="DZ482" s="76"/>
      <c r="EA482" s="66"/>
      <c r="EB482" s="76"/>
      <c r="EC482" s="66"/>
      <c r="ED482" s="76" t="str">
        <f>IFERROR(IF(B482&lt;&gt;"", IF(AND(INDEX(Paste_Here!AF$2:AF$850, MATCH(B482, Paste_Here!A$2:A$850, 0))&lt;&gt;"", ISNUMBER(VALUE(INDEX(Paste_Here!AF$2:AF$850, MATCH(B482, Paste_Here!A$2:A$850, 0))))), INDEX(Paste_Here!AF$2:AF$850, MATCH(B482, Paste_Here!A$2:A$850, 0)), ""), ""), "")</f>
        <v/>
      </c>
      <c r="EE482" s="66"/>
      <c r="EF482" s="76"/>
      <c r="EG482" s="66"/>
      <c r="EH482" s="76"/>
      <c r="EI482" s="66"/>
      <c r="EJ482" s="76" t="str">
        <f>IFERROR(IF(B482&lt;&gt;"", IF(AND(INDEX(Paste_Here!AG$2:AG$850, MATCH(B482, Paste_Here!A$2:A$850, 0))&lt;&gt;"", ISNUMBER(VALUE(INDEX(Paste_Here!AG$2:AG$850, MATCH(B482, Paste_Here!A$2:A$850, 0))))), INDEX(Paste_Here!AG$2:AG$850, MATCH(B482, Paste_Here!A$2:A$850, 0)), ""), ""), "")</f>
        <v/>
      </c>
      <c r="EK482" s="66"/>
      <c r="EL482" s="76"/>
      <c r="EM482" s="66"/>
      <c r="EN482" s="76"/>
      <c r="EO482" s="66"/>
      <c r="EP482" s="76"/>
      <c r="EQ482" s="66"/>
      <c r="ER482" s="76"/>
      <c r="ES482" s="66"/>
      <c r="ET482" s="66"/>
      <c r="EU482" s="76"/>
      <c r="EV482" s="66"/>
      <c r="EW482" s="76"/>
      <c r="EX482" s="66"/>
      <c r="EY482" s="76"/>
      <c r="EZ482" s="66"/>
      <c r="FA482" s="76"/>
      <c r="FB482" s="66"/>
      <c r="FC482" s="76"/>
      <c r="FD482" s="66"/>
      <c r="FE482" s="76"/>
      <c r="FF482" s="66"/>
      <c r="FG482" s="76"/>
      <c r="FH482" s="66"/>
      <c r="FI482" s="76"/>
      <c r="FJ482" s="66"/>
      <c r="FK482" s="76"/>
      <c r="FL482" s="66"/>
      <c r="FM482" s="76"/>
      <c r="FN482" s="66"/>
      <c r="FO482" s="76"/>
      <c r="FP482" s="66"/>
      <c r="FQ482" s="76"/>
      <c r="FR482" s="66"/>
      <c r="FS482" s="76"/>
      <c r="FT482" s="66"/>
      <c r="FU482" s="76"/>
      <c r="FV482" s="66"/>
      <c r="FW482" s="76"/>
      <c r="FX482" s="66"/>
      <c r="FY482" s="76"/>
      <c r="FZ482" s="66"/>
      <c r="GA482" s="76"/>
      <c r="GB482" s="66"/>
      <c r="GC482" s="76"/>
      <c r="GD482" s="66"/>
      <c r="GE482" s="76"/>
      <c r="GF482" s="66"/>
      <c r="GG482" s="76"/>
      <c r="GH482" s="66"/>
      <c r="GI482" s="76"/>
      <c r="GJ482" s="66"/>
      <c r="GK482" s="76"/>
      <c r="GL482" s="66"/>
      <c r="GM482" s="76"/>
      <c r="GN482" s="66"/>
      <c r="GO482" s="76"/>
      <c r="GP482" s="66"/>
      <c r="GQ482" s="76"/>
      <c r="GR482" s="66"/>
      <c r="GS482" s="76"/>
      <c r="GT482" s="66"/>
      <c r="GU482" s="76"/>
      <c r="GV482" s="66"/>
      <c r="GW482" s="76"/>
      <c r="GX482" s="66"/>
      <c r="GY482" s="76"/>
      <c r="GZ482" s="66"/>
      <c r="HA482" s="76"/>
      <c r="HB482" s="66"/>
      <c r="HC482" s="76"/>
      <c r="HD482" s="66"/>
      <c r="HE482" s="76"/>
      <c r="HF482" s="66"/>
      <c r="HG482" s="76"/>
      <c r="HH482" s="66"/>
      <c r="HI482" s="76"/>
      <c r="HJ482" s="66"/>
      <c r="HK482" s="76"/>
      <c r="HL482" s="66"/>
      <c r="HM482" s="76"/>
      <c r="HN482" s="66"/>
      <c r="HO482" s="76"/>
      <c r="HP482" s="66"/>
      <c r="HQ482" s="76"/>
      <c r="HR482" s="66"/>
      <c r="HS482" s="76"/>
      <c r="HT482" s="66"/>
      <c r="HU482" s="76"/>
      <c r="HV482" s="66"/>
      <c r="HW482" s="76"/>
      <c r="HX482" s="66"/>
      <c r="HY482" s="76"/>
      <c r="HZ482" s="66"/>
      <c r="IA482" s="76"/>
      <c r="IB482" s="66"/>
      <c r="IC482" s="76"/>
      <c r="ID482" s="66"/>
      <c r="IE482" s="76"/>
      <c r="IF482" s="66"/>
      <c r="IG482" s="76"/>
      <c r="IH482" s="66"/>
      <c r="II482" s="76"/>
      <c r="IJ482" s="66"/>
      <c r="IK482" s="76"/>
      <c r="IL482" s="66"/>
      <c r="IM482" s="76"/>
      <c r="IN482" s="66"/>
      <c r="IO482" s="76"/>
      <c r="IP482" s="66"/>
      <c r="IQ482" s="76"/>
      <c r="IR482" s="66"/>
      <c r="IS482" s="76"/>
      <c r="IT482" s="66"/>
      <c r="IU482" s="76"/>
      <c r="IV482" s="66"/>
      <c r="IW482" s="76"/>
      <c r="IX482" s="66"/>
      <c r="IY482" s="76"/>
      <c r="IZ482" s="66"/>
      <c r="JA482" s="76"/>
      <c r="JB482" s="66"/>
      <c r="JC482" s="76"/>
      <c r="JD482" s="66"/>
      <c r="JE482" s="76"/>
      <c r="JF482" s="66"/>
      <c r="JG482" s="76"/>
      <c r="JH482" s="66"/>
      <c r="JI482" s="76"/>
      <c r="JJ482" s="66"/>
      <c r="JK482" s="76"/>
      <c r="JL482" s="66"/>
      <c r="JM482" s="76"/>
      <c r="JN482" s="66"/>
      <c r="JO482" s="76"/>
      <c r="JP482" s="66"/>
      <c r="JQ482" s="76"/>
      <c r="JR482" s="66"/>
      <c r="JS482" s="76"/>
      <c r="JT482" s="66"/>
      <c r="JU482" s="76"/>
      <c r="JV482" s="66"/>
      <c r="JW482" s="76"/>
      <c r="JX482" s="66"/>
      <c r="JY482" s="76"/>
      <c r="JZ482" s="66"/>
      <c r="KA482" s="76"/>
      <c r="KB482" s="66"/>
      <c r="KC482" s="76"/>
      <c r="KD482" s="66"/>
      <c r="KE482" s="76"/>
      <c r="KF482" s="66"/>
      <c r="KG482" s="76"/>
      <c r="KH482" s="66"/>
      <c r="KI482" s="76"/>
      <c r="KJ482" s="66"/>
      <c r="KK482" s="76"/>
      <c r="KL482" s="66"/>
      <c r="KM482" s="76"/>
      <c r="KN482" s="66"/>
      <c r="KO482" s="76"/>
      <c r="KP482" s="66"/>
      <c r="KQ482" s="76"/>
      <c r="KR482" s="66"/>
      <c r="KS482" s="76"/>
      <c r="KT482" s="66"/>
      <c r="KU482" s="76"/>
      <c r="KV482" s="66"/>
      <c r="KW482" s="76"/>
      <c r="KX482" s="66"/>
      <c r="KY482" s="76"/>
      <c r="KZ482" s="66"/>
      <c r="LA482" s="76"/>
      <c r="LB482" s="66"/>
      <c r="LC482" s="76"/>
      <c r="LD482" s="66"/>
      <c r="LE482" s="76"/>
      <c r="LF482" s="66"/>
      <c r="LG482" s="76"/>
      <c r="LH482" s="66"/>
      <c r="LI482" s="76"/>
      <c r="LJ482" s="66"/>
      <c r="LK482" s="76"/>
      <c r="LL482" s="66"/>
      <c r="LM482" s="76"/>
      <c r="LN482" s="66"/>
      <c r="LO482" s="76"/>
      <c r="LP482" s="66"/>
      <c r="LQ482" s="76"/>
      <c r="LR482" s="66"/>
      <c r="LS482" s="76"/>
      <c r="LT482" s="66"/>
      <c r="LU482" s="76"/>
      <c r="LV482" s="66"/>
      <c r="LW482" s="76"/>
      <c r="LX482" s="66"/>
      <c r="LY482" s="76"/>
      <c r="LZ482" s="66"/>
      <c r="MA482" s="76"/>
      <c r="MB482" s="66"/>
      <c r="MC482" s="76"/>
      <c r="MD482" s="66"/>
      <c r="MG482" s="1" t="str" cm="1">
        <f t="array" ref="MG482">IFERROR(INDEX(Paste_Here!$B$2:$B$850, MATCH(0, COUNTIF(MG$4:MG481, Paste_Here!$B$2:$B$850) + IF(Paste_Here!$B$2:$B$850="", 1, 0), 0)), "")</f>
        <v/>
      </c>
      <c r="MH482" s="1" t="str">
        <f>IF(MG482&lt;&gt;"", INDEX(Paste_Here!$A$2:$A$850, MATCH(MG482, Paste_Here!$B$2:$B$850, 0)), "")</f>
        <v/>
      </c>
      <c r="MI482" s="1" t="str">
        <f t="shared" si="64"/>
        <v/>
      </c>
      <c r="MJ482" s="1" t="str" cm="1">
        <f t="array" ref="MJ482">IFERROR(INDEX($MI$5:$MI$850, MATCH(SMALL(IF($MI$5:$MI$850&lt;&gt;"", COUNTIF($MI$5:$MI$850, "&lt;"&amp;$MI$5:$MI$850)+1), ROW()-ROW($MJ$5)+1), COUNTIF($MI$5:$MI$850, "&lt;"&amp;$MI$5:$MI$850)+1, 0)), "")</f>
        <v/>
      </c>
    </row>
    <row r="483" spans="1:348">
      <c r="A483" s="66"/>
      <c r="B483" s="76" t="str">
        <f t="shared" si="57"/>
        <v/>
      </c>
      <c r="C483" s="66"/>
      <c r="D483" s="76" t="str">
        <f>IFERROR(IF(B483&lt;&gt;"", IF(AND(INDEX(Paste_Here!B$2:B$850, MATCH(B483, Paste_Here!A$2:A$850, 0))&lt;&gt;"", ISNUMBER(VALUE(INDEX(Paste_Here!B$2:B$850, MATCH(B483, Paste_Here!A$2:A$850, 0))))), INDEX(Paste_Here!B$2:B$850, MATCH(B483, Paste_Here!A$2:A$850, 0)), ""), ""), "")</f>
        <v/>
      </c>
      <c r="E483" s="66"/>
      <c r="F483" s="76" t="str">
        <f>IFERROR(IF(B483&lt;&gt;"", IF(ISTEXT(INDEX(Paste_Here!K$2:K$850, MATCH(B483, Paste_Here!A$2:A$850, 0))), INDEX(Paste_Here!K$2:K$850, MATCH(B483, Paste_Here!A$2:A$850, 0)), ""), ""), "")</f>
        <v/>
      </c>
      <c r="G483" s="66"/>
      <c r="H483" s="76" t="str">
        <f>IFERROR(IF(B483&lt;&gt;"", IF(ISTEXT(INDEX(Paste_Here!C$2:C$850, MATCH(B483, Paste_Here!A$2:A$850, 0))), INDEX(Paste_Here!C$2:C$850, MATCH(B483, Paste_Here!A$2:A$850, 0)), ""), ""), "")</f>
        <v/>
      </c>
      <c r="I483" s="66"/>
      <c r="J483" s="76" t="str">
        <f>IFERROR(IF(B483&lt;&gt;"", IF(ISNUMBER(SEARCH("s", LOWER(INDEX(Paste_Here!M$2:M$850, MATCH(B483, Paste_Here!A$2:A$850, 0))))), "Yes", IF(INDEX(Paste_Here!M$2:M$850, MATCH(B483, Paste_Here!A$2:A$850, 0))&lt;&gt;"", "No", "")), ""), "")</f>
        <v/>
      </c>
      <c r="K483" s="66"/>
      <c r="L483" s="76" t="str">
        <f>IFERROR(IF(B483&lt;&gt;"", IF(ISNUMBER(SEARCH("yes", LOWER(INDEX(Paste_Here!E$2:E$850, MATCH(B483, Paste_Here!A$2:A$850, 0))))), "Yes", IF(ISNUMBER(SEARCH("no", LOWER(INDEX(Paste_Here!E$2:E$850, MATCH(B483, Paste_Here!A$2:A$850, 0))))), "No", "")), ""), "")</f>
        <v/>
      </c>
      <c r="M483" s="66"/>
      <c r="N483" s="76" t="str">
        <f>IFERROR(IF(B483&lt;&gt;"", IF(ISNUMBER(SEARCH("yes", LOWER(INDEX(Paste_Here!F$2:F$850, MATCH(B483, Paste_Here!A$2:A$850, 0))))), "Yes", IF(ISNUMBER(SEARCH("no", LOWER(INDEX(Paste_Here!F$2:F$850, MATCH(B483, Paste_Here!A$2:A$850, 0))))), "No", "")), ""), "")</f>
        <v/>
      </c>
      <c r="O483" s="66"/>
      <c r="P483" s="76" t="str">
        <f>IFERROR(IF(B483&lt;&gt;"", IF(ISNUMBER(SEARCH("yes", LOWER(INDEX(Paste_Here!L$2:L$850, MATCH(B483, Paste_Here!A$2:A$850, 0))))), "Yes", IF(ISNUMBER(SEARCH("no", LOWER(INDEX(Paste_Here!L$2:L$850, MATCH(B483, Paste_Here!A$2:A$850, 0))))), "No", "")), ""), "")</f>
        <v/>
      </c>
      <c r="Q483" s="66"/>
      <c r="R483" s="76" t="str">
        <f>IFERROR(IF(B483&lt;&gt;"", IF(ISNUMBER(SEARCH("transitional 2", LOWER(INDEX(Paste_Here!D$2:D$850, MATCH(B483, Paste_Here!A$2:A$850, 0))))), "T2", IF(ISNUMBER(SEARCH("transitional 1", LOWER(INDEX(Paste_Here!D$2:D$850, MATCH(B483, Paste_Here!A$2:A$850, 0))))), "T1", IF(ISNUMBER(SEARCH("waived ell services", LOWER(INDEX(Paste_Here!D$2:D$850, MATCH(B483, Paste_Here!A$2:A$850, 0))))), "W", IF(ISNUMBER(SEARCH("english language learner", LOWER(INDEX(Paste_Here!D$2:D$850, MATCH(B483, Paste_Here!A$2:A$850, 0))))), "L", "")))), ""), "")</f>
        <v/>
      </c>
      <c r="S483" s="66"/>
      <c r="T483" s="76" t="str">
        <f>IFERROR(IF(B483&lt;&gt;"", IF(ISNUMBER(SEARCH("yes", LOWER(INDEX(Paste_Here!I$2:I$850, MATCH(B483, Paste_Here!A$2:A$850, 0))))), "Yes", IF(ISNUMBER(SEARCH("no", LOWER(INDEX(Paste_Here!I$2:I$850, MATCH(B483, Paste_Here!A$2:A$850, 0))))), "No", "")), ""), "")</f>
        <v/>
      </c>
      <c r="U483" s="66"/>
      <c r="V483" s="76" t="str">
        <f>IFERROR(IF(B483&lt;&gt;"", IF(ISTEXT(INDEX(Paste_Here!J$2:J$850, MATCH(B483, Paste_Here!A$2:A$850, 0))), VALUE(INDEX(Paste_Here!J$2:J$850, MATCH(B483, Paste_Here!A$2:A$850, 0))), ""), ""), "")</f>
        <v/>
      </c>
      <c r="W483" s="66"/>
      <c r="X483" s="66"/>
      <c r="Y483" s="76" t="str">
        <f t="shared" si="58"/>
        <v/>
      </c>
      <c r="Z483" s="66"/>
      <c r="AA483" s="76" t="str">
        <f>IFERROR(IF(B483&lt;&gt;"", IF(AND(INDEX(Paste_Here!AI$2:AI$850, MATCH(B483, Paste_Here!A$2:A$850, 0))&lt;&gt;"", ISNUMBER(VALUE(INDEX(Paste_Here!AI$2:AI$850, MATCH(B483, Paste_Here!A$2:A$850, 0))))), INDEX(Paste_Here!AI$2:AI$850, MATCH(B483, Paste_Here!A$2:A$850, 0)), ""), ""), "")</f>
        <v/>
      </c>
      <c r="AB483" s="66"/>
      <c r="AC483" s="76" t="str">
        <f>IFERROR(IF(B483&lt;&gt;"", IF(AND(INDEX(Paste_Here!AJ$2:AJ$850, MATCH(B483, Paste_Here!A$2:A$850, 0))&lt;&gt;"", ISNUMBER(VALUE(INDEX(Paste_Here!AJ$2:AJ$850, MATCH(B483, Paste_Here!A$2:A$850, 0))))), INDEX(Paste_Here!AJ$2:AJ$850, MATCH(B483, Paste_Here!A$2:A$850, 0)), ""), ""), "")</f>
        <v/>
      </c>
      <c r="AD483" s="66"/>
      <c r="AE483" s="76" t="str">
        <f>IFERROR(IF(B483&lt;&gt;"", IF(AND(INDEX(Paste_Here!AK$2:AK$850, MATCH(B483, Paste_Here!A$2:A$850, 0))&lt;&gt;"", ISNUMBER(VALUE(INDEX(Paste_Here!AK$2:AK$850, MATCH(B483, Paste_Here!A$2:A$850, 0))))), INDEX(Paste_Here!AK$2:AK$850, MATCH(B483, Paste_Here!A$2:A$850, 0)), ""), ""), "")</f>
        <v/>
      </c>
      <c r="AF483" s="66"/>
      <c r="AG483" s="76" t="str">
        <f>IFERROR(IF(B483&lt;&gt;"", IF(AND(INDEX(Paste_Here!AL$2:AL$850, MATCH(B483, Paste_Here!A$2:A$850, 0))&lt;&gt;"", ISNUMBER(VALUE(INDEX(Paste_Here!AL$2:AL$850, MATCH(B483, Paste_Here!A$2:A$850, 0))))), INDEX(Paste_Here!AL$2:AL$850, MATCH(B483, Paste_Here!A$2:A$850, 0)), ""), ""), "")</f>
        <v/>
      </c>
      <c r="AH483" s="66"/>
      <c r="AI483" s="76" t="str">
        <f>IFERROR(IF(B483&lt;&gt;"", IF(AND(INDEX(Paste_Here!AH$2:AH$850, MATCH(B483, Paste_Here!A$2:A$850, 0))&lt;&gt;"", ISNUMBER(VALUE(INDEX(Paste_Here!AH$2:AH$850, MATCH(B483, Paste_Here!A$2:A$850, 0))))), IF(VALUE(INDEX(Paste_Here!AH$2:AH$850, MATCH(B483, Paste_Here!A$2:A$850, 0)))=0, "", INDEX(Paste_Here!AH$2:AH$850, MATCH(B483, Paste_Here!A$2:A$850, 0))), ""), ""), "")</f>
        <v/>
      </c>
      <c r="AJ483" s="66"/>
      <c r="AK483" s="76" t="str">
        <f>IFERROR(IF(B483&lt;&gt;"", IF(AND(INDEX(Paste_Here!N$2:N$850, MATCH(B483, Paste_Here!A$2:A$850, 0))&lt;&gt;"", ISNUMBER(VALUE(INDEX(Paste_Here!N$2:N$850, MATCH(B483, Paste_Here!A$2:A$850, 0))))), INDEX(Paste_Here!N$2:N$850, MATCH(B483, Paste_Here!A$2:A$850, 0)), ""), ""), "")</f>
        <v/>
      </c>
      <c r="AL483" s="66"/>
      <c r="AM483" s="76" t="str">
        <f>IFERROR(IF(B483&lt;&gt;"", IF(AND(INDEX(Paste_Here!O$2:O$850, MATCH(B483, Paste_Here!A$2:A$850, 0))&lt;&gt;"", ISNUMBER(VALUE(INDEX(Paste_Here!O$2:O$850, MATCH(B483, Paste_Here!A$2:A$850, 0))))), INDEX(Paste_Here!O$2:O$850, MATCH(B483, Paste_Here!A$2:A$850, 0)), ""), ""), "")</f>
        <v/>
      </c>
      <c r="AN483" s="66"/>
      <c r="AO483" s="76"/>
      <c r="AP483" s="66"/>
      <c r="AQ483" s="76"/>
      <c r="AR483" s="66"/>
      <c r="AS483" s="76"/>
      <c r="AT483" s="66"/>
      <c r="AU483" s="66"/>
      <c r="AV483" s="76" t="str">
        <f t="shared" si="59"/>
        <v/>
      </c>
      <c r="AW483" s="66"/>
      <c r="AX483" s="76" t="str">
        <f>IFERROR(IF(B483&lt;&gt;"", IF(ISNUMBER(SEARCH("Revealed-Potential (Primary Focus)", LOWER(INDEX(Paste_Here!Z$2:Z$850, MATCH(B483, Paste_Here!A$2:A$850, 0))))), "Rev-Potential: Prim", IF(ISNUMBER(SEARCH("Revealed-Potential (Secondary Focus)", LOWER(INDEX(Paste_Here!Z$2:Z$850, MATCH(B483, Paste_Here!A$2:A$850, 0))))), "Rev-Potential: Sec", IF(ISNUMBER(SEARCH("Monitoring", LOWER(INDEX(Paste_Here!Z$2:Z$850, MATCH(B483, Paste_Here!A$2:A$850, 0))))), "Monitoring", IF(ISNUMBER(SEARCH("At-Promise (Secondary Focus)", LOWER(INDEX(Paste_Here!Z$2:Z$850, MATCH(B483, Paste_Here!A$2:A$850, 0))))), "At-Promise: Sec", IF(ISNUMBER(SEARCH("At-Promise (Primary Focus)", LOWER(INDEX(Paste_Here!Z$2:Z$850, MATCH(B483, Paste_Here!A$2:A$850, 0))))), "At-Promise: Prim", ""))))), ""), "")</f>
        <v/>
      </c>
      <c r="AY483" s="66"/>
      <c r="AZ483" s="76"/>
      <c r="BA483" s="66"/>
      <c r="BB483" s="76"/>
      <c r="BC483" s="66"/>
      <c r="BD483" s="76"/>
      <c r="BE483" s="66"/>
      <c r="BF483" s="76"/>
      <c r="BG483" s="66"/>
      <c r="BH483" s="76"/>
      <c r="BI483" s="66"/>
      <c r="BJ483" s="66"/>
      <c r="BK483" s="76" t="str">
        <f t="shared" si="60"/>
        <v/>
      </c>
      <c r="BL483" s="66"/>
      <c r="BM483" s="76" t="str">
        <f>IFERROR(IF(B483&lt;&gt;"", IF(AND(ISNUMBER(VALUE(SUBSTITUTE(SUBSTITUTE(Paste_Here!R483, "br", "-"), "L", ""))), VALUE(SUBSTITUTE(SUBSTITUTE(Paste_Here!R483, "br", "-"), "L", "")) &gt;= 1095), "Yes", IF(AND(ISNUMBER(VALUE(SUBSTITUTE(SUBSTITUTE(Paste_Here!R483, "br", "-"), "L", ""))), VALUE(SUBSTITUTE(SUBSTITUTE(Paste_Here!R483, "br", "-"), "L", "")) &lt;= 1094), "No", "")), ""), "")</f>
        <v/>
      </c>
      <c r="BN483" s="66"/>
      <c r="BO483" s="76" t="str">
        <f>IFERROR(IF(B483&lt;&gt;"", IF(COUNTIF(INDEX(Paste_Here!Y$2:AB$850, MATCH(B483, Paste_Here!A$2:A$850, 0), 0), "yes") &gt; 0, "Yes", IF(COUNTIF(INDEX(Paste_Here!Y$2:AB$850, MATCH(B483, Paste_Here!A$2:A$850, 0), 0), "no") &gt; 0, "No", "")), ""), "")</f>
        <v/>
      </c>
      <c r="BP483" s="66"/>
      <c r="BQ483" s="76" t="str">
        <f>IFERROR(IF(B483&lt;&gt;"", IF(AND(ISNUMBER(VALUE(SUBSTITUTE(SUBSTITUTE(Paste_Here!U483, "em", "-"), "q", ""))), VALUE(SUBSTITUTE(SUBSTITUTE(Paste_Here!U483, "em", "-"), "q", "")) &gt;= 910), "Yes", IF(AND(ISNUMBER(VALUE(SUBSTITUTE(SUBSTITUTE(Paste_Here!U483, "em", "-"), "q", ""))), VALUE(SUBSTITUTE(SUBSTITUTE(Paste_Here!U483, "em", "-"), "q", "")) &lt;= 909), "No", "")), ""), "")</f>
        <v/>
      </c>
      <c r="BR483" s="66"/>
      <c r="BS483" s="76" t="str">
        <f>IFERROR(IF(B483&lt;&gt;"", IF(AND(INDEX(Paste_Here!X$2:X$850, MATCH(B483, Paste_Here!A$2:A$850, 0))&lt;&gt;"", ISNUMBER(VALUE(INDEX(Paste_Here!X$2:X$850, MATCH(B483, Paste_Here!A$2:A$850, 0))))), INDEX(Paste_Here!X$2:X$850, MATCH(B483, Paste_Here!A$2:A$850, 0)), ""), ""), "")</f>
        <v/>
      </c>
      <c r="BT483" s="66"/>
      <c r="BU483" s="76" t="str">
        <f>IFERROR(IF(B483&lt;&gt;"", IF(ISNUMBER(VALUE(INDEX(Paste_Here!G$2:G$850, MATCH(B483, Paste_Here!A$2:A$850, 0)))), IF(VALUE(INDEX(Paste_Here!G$2:G$850, MATCH(B483, Paste_Here!A$2:A$850, 0)))=0, "No", IF(AND(VALUE(INDEX(Paste_Here!G$2:G$850, MATCH(B483, Paste_Here!A$2:A$850, 0)))&gt;=1, VALUE(INDEX(Paste_Here!G$2:G$850, MATCH(B483, Paste_Here!A$2:A$850, 0)))&lt;=4), VALUE(INDEX(Paste_Here!G$2:G$850, MATCH(B483, Paste_Here!A$2:A$850, 0))), "")), ""), ""), "")</f>
        <v/>
      </c>
      <c r="BV483" s="66"/>
      <c r="BW483" s="76" t="str">
        <f>IFERROR(IF(B483&lt;&gt;"", IF(ISNUMBER(VALUE(INDEX(Paste_Here!H$2:H$850, MATCH(B483, Paste_Here!A$2:A$850, 0)))), IF(VALUE(INDEX(Paste_Here!H$2:H$850, MATCH(B483, Paste_Here!A$2:A$850, 0)))=0, "No", IF(AND(VALUE(INDEX(Paste_Here!H$2:H$850, MATCH(B483, Paste_Here!A$2:A$850, 0)))&gt;=1, VALUE(INDEX(Paste_Here!H$2:H$850, MATCH(B483, Paste_Here!A$2:A$850, 0)))&lt;=4), VALUE(INDEX(Paste_Here!H$2:H$850, MATCH(B483, Paste_Here!A$2:A$850, 0))), "")), ""), ""), "")</f>
        <v/>
      </c>
      <c r="BX483" s="66"/>
      <c r="BY483" s="76"/>
      <c r="BZ483" s="66"/>
      <c r="CA483" s="76"/>
      <c r="CB483" s="66"/>
      <c r="CC483" s="66"/>
      <c r="CD483" s="76" t="str">
        <f t="shared" si="61"/>
        <v/>
      </c>
      <c r="CE483" s="66"/>
      <c r="CF483" s="76" t="str">
        <f>IFERROR(IF(B483&lt;&gt;"", IF(AND(INDEX(Paste_Here!P$2:P$850, MATCH(B483, Paste_Here!A$2:A$850, 0))&lt;&gt;"", ISNUMBER(VALUE(INDEX(Paste_Here!P$2:P$850, MATCH(B483, Paste_Here!A$2:A$850, 0))))), INDEX(Paste_Here!P$2:P$850, MATCH(B483, Paste_Here!A$2:A$850, 0)), ""), ""), "")</f>
        <v/>
      </c>
      <c r="CG483" s="66"/>
      <c r="CH483" s="76" t="str">
        <f>IFERROR(IF(B483&lt;&gt;"", IF(ISNUMBER(SEARCH("highrisk", LOWER(INDEX(Paste_Here!Q$2:Q$850, MATCH(B483, Paste_Here!A$2:A$850, 0))))), "High Risk", IF(ISNUMBER(SEARCH("lowrisk", LOWER(INDEX(Paste_Here!Q$2:Q$850, MATCH(B483, Paste_Here!A$2:A$850, 0))))), "Low Risk", IF(ISNUMBER(SEARCH("somerisk", LOWER(INDEX(Paste_Here!Q$2:Q$850, MATCH(B483, Paste_Here!A$2:A$850, 0))))), "Some Risk", ""))), ""), "")</f>
        <v/>
      </c>
      <c r="CI483" s="66"/>
      <c r="CJ483" s="76" t="str">
        <f>IFERROR(IF(B483&lt;&gt;"", IF(AND(INDEX(Paste_Here!AA$2:AA$850, MATCH(B483, Paste_Here!A$2:A$850, 0))&lt;&gt;"", ISNUMBER(VALUE(INDEX(Paste_Here!AA$2:AA$850, MATCH(B483, Paste_Here!A$2:A$850, 0))))), INDEX(Paste_Here!AA$2:AA$850, MATCH(B483, Paste_Here!A$2:A$850, 0)), ""), ""), "")</f>
        <v/>
      </c>
      <c r="CK483" s="66"/>
      <c r="CL483" s="76" t="str">
        <f>IFERROR(IF(B483&lt;&gt;"", IF(LOWER(INDEX(Paste_Here!AB$2:AB$850, MATCH(B483, Paste_Here!A$2:A$850, 0)))="approaching expectations", "Approaching", IF(LOWER(INDEX(Paste_Here!AB$2:AB$850, MATCH(B483, Paste_Here!A$2:A$850, 0)))="met expectations", "Met", IF(LOWER(INDEX(Paste_Here!AB$2:AB$850, MATCH(B483, Paste_Here!A$2:A$850, 0)))="exceeded expectations", "Exceeded", IF(LOWER(INDEX(Paste_Here!AB$2:AB$850, MATCH(B483, Paste_Here!A$2:A$850, 0)))="below expectations", "Below", "")))), ""), "")</f>
        <v/>
      </c>
      <c r="CM483" s="66"/>
      <c r="CN483" s="76" t="str">
        <f>IFERROR(IF(B483&lt;&gt;"", IF(AND(INDEX(Paste_Here!AC$2:AC$850, MATCH(B483, Paste_Here!A$2:A$850, 0))&lt;&gt;"", ISNUMBER(VALUE(INDEX(Paste_Here!AC$2:AC$850, MATCH(B483, Paste_Here!A$2:A$850, 0))))), INDEX(Paste_Here!AC$2:AC$850, MATCH(B483, Paste_Here!A$2:A$850, 0)), ""), ""), "")</f>
        <v/>
      </c>
      <c r="CO483" s="66"/>
      <c r="CP483" s="76"/>
      <c r="CQ483" s="66"/>
      <c r="CR483" s="76"/>
      <c r="CS483" s="66"/>
      <c r="CT483" s="76"/>
      <c r="CU483" s="66"/>
      <c r="CV483" s="76"/>
      <c r="CW483" s="66"/>
      <c r="CX483" s="76"/>
      <c r="CY483" s="66"/>
      <c r="CZ483" s="66"/>
      <c r="DA483" s="76" t="str">
        <f t="shared" si="62"/>
        <v/>
      </c>
      <c r="DB483" s="66"/>
      <c r="DC483" s="76" t="str">
        <f>IFERROR(IF(B483&lt;&gt;"", IF(AND(INDEX(Paste_Here!V$2:V$850, MATCH(B483, Paste_Here!A$2:A$850, 0))&lt;&gt;"", ISNUMBER(VALUE(INDEX(Paste_Here!V$2:V$850, MATCH(B483, Paste_Here!A$2:A$850, 0))))), INDEX(Paste_Here!V$2:V$850, MATCH(B483, Paste_Here!A$2:A$850, 0)), ""), ""), "")</f>
        <v/>
      </c>
      <c r="DD483" s="66"/>
      <c r="DE483" s="76" t="str">
        <f>IFERROR(IF(B483&lt;&gt;"", IF(ISNUMBER(SEARCH("highrisk", LOWER(INDEX(Paste_Here!W$2:W$850, MATCH(B483, Paste_Here!A$2:A$850, 0))))), "High Risk", IF(ISNUMBER(SEARCH("lowrisk", LOWER(INDEX(Paste_Here!W$2:W$850, MATCH(B483, Paste_Here!A$2:A$850, 0))))), "Low Risk", IF(ISNUMBER(SEARCH("somerisk", LOWER(INDEX(Paste_Here!W$2:W$850, MATCH(B483, Paste_Here!A$2:A$850, 0))))), "Some Risk", ""))), ""), "")</f>
        <v/>
      </c>
      <c r="DF483" s="66"/>
      <c r="DG483" s="76" t="str">
        <f>IFERROR(IF(B483&lt;&gt;"", IF(AND(INDEX(Paste_Here!S$2:S$850, MATCH(B483, Paste_Here!A$2:A$850, 0))&lt;&gt;"", ISNUMBER(VALUE(INDEX(Paste_Here!S$2:S$850, MATCH(B483, Paste_Here!A$2:A$850, 0))))), INDEX(Paste_Here!S$2:S$850, MATCH(B483, Paste_Here!A$2:A$850, 0)), ""), ""), "")</f>
        <v/>
      </c>
      <c r="DH483" s="66"/>
      <c r="DI483" s="76" t="str">
        <f>IFERROR(IF(B483&lt;&gt;"", IF(ISNUMBER(SEARCH("highrisk", LOWER(INDEX(Paste_Here!T$2:T$850, MATCH(B483, Paste_Here!A$2:A$850, 0))))), "High Risk", IF(ISNUMBER(SEARCH("lowrisk", LOWER(INDEX(Paste_Here!T$2:T$850, MATCH(B483, Paste_Here!A$2:A$850, 0))))), "Low Risk", IF(ISNUMBER(SEARCH("somerisk", LOWER(INDEX(Paste_Here!T$2:T$850, MATCH(B483, Paste_Here!A$2:A$850, 0))))), "Some Risk", ""))), ""), "")</f>
        <v/>
      </c>
      <c r="DJ483" s="66"/>
      <c r="DK483" s="76" t="str">
        <f>IFERROR(IF(B483&lt;&gt;"", IF(AND(INDEX(Paste_Here!AD$2:AD$850, MATCH(B483, Paste_Here!A$2:A$850, 0))&lt;&gt;"", ISNUMBER(VALUE(INDEX(Paste_Here!AD$2:AD$850, MATCH(B483, Paste_Here!A$2:A$850, 0))))), INDEX(Paste_Here!AD$2:AD$850, MATCH(B483, Paste_Here!A$2:A$850, 0)), ""), ""), "")</f>
        <v/>
      </c>
      <c r="DL483" s="66"/>
      <c r="DM483" s="76" t="str">
        <f>IFERROR(IF(B483&lt;&gt;"", IF(LOWER(INDEX(Paste_Here!AE$2:AE$850, MATCH(B483, Paste_Here!A$2:A$850, 0)))="approaching expectations", "Approaching", IF(LOWER(INDEX(Paste_Here!AE$2:AE$850, MATCH(B483, Paste_Here!A$2:A$850, 0)))="met expectations", "Met", IF(LOWER(INDEX(Paste_Here!AE$2:AE$850, MATCH(B483, Paste_Here!A$2:A$850, 0)))="exceeded expectations", "Exceeded", IF(LOWER(INDEX(Paste_Here!AE$2:AE$850, MATCH(B483, Paste_Here!A$2:A$850, 0)))="below expectations", "Below", "")))), ""), "")</f>
        <v/>
      </c>
      <c r="DN483" s="66"/>
      <c r="DO483" s="76"/>
      <c r="DP483" s="66"/>
      <c r="DQ483" s="76"/>
      <c r="DR483" s="66"/>
      <c r="DS483" s="76"/>
      <c r="DT483" s="66"/>
      <c r="DU483" s="76"/>
      <c r="DV483" s="66"/>
      <c r="DW483" s="66"/>
      <c r="DX483" s="76" t="str">
        <f t="shared" si="63"/>
        <v/>
      </c>
      <c r="DY483" s="66"/>
      <c r="DZ483" s="76"/>
      <c r="EA483" s="66"/>
      <c r="EB483" s="76"/>
      <c r="EC483" s="66"/>
      <c r="ED483" s="76" t="str">
        <f>IFERROR(IF(B483&lt;&gt;"", IF(AND(INDEX(Paste_Here!AF$2:AF$850, MATCH(B483, Paste_Here!A$2:A$850, 0))&lt;&gt;"", ISNUMBER(VALUE(INDEX(Paste_Here!AF$2:AF$850, MATCH(B483, Paste_Here!A$2:A$850, 0))))), INDEX(Paste_Here!AF$2:AF$850, MATCH(B483, Paste_Here!A$2:A$850, 0)), ""), ""), "")</f>
        <v/>
      </c>
      <c r="EE483" s="66"/>
      <c r="EF483" s="76"/>
      <c r="EG483" s="66"/>
      <c r="EH483" s="76"/>
      <c r="EI483" s="66"/>
      <c r="EJ483" s="76" t="str">
        <f>IFERROR(IF(B483&lt;&gt;"", IF(AND(INDEX(Paste_Here!AG$2:AG$850, MATCH(B483, Paste_Here!A$2:A$850, 0))&lt;&gt;"", ISNUMBER(VALUE(INDEX(Paste_Here!AG$2:AG$850, MATCH(B483, Paste_Here!A$2:A$850, 0))))), INDEX(Paste_Here!AG$2:AG$850, MATCH(B483, Paste_Here!A$2:A$850, 0)), ""), ""), "")</f>
        <v/>
      </c>
      <c r="EK483" s="66"/>
      <c r="EL483" s="76"/>
      <c r="EM483" s="66"/>
      <c r="EN483" s="76"/>
      <c r="EO483" s="66"/>
      <c r="EP483" s="76"/>
      <c r="EQ483" s="66"/>
      <c r="ER483" s="76"/>
      <c r="ES483" s="66"/>
      <c r="ET483" s="66"/>
      <c r="EU483" s="76"/>
      <c r="EV483" s="66"/>
      <c r="EW483" s="76"/>
      <c r="EX483" s="66"/>
      <c r="EY483" s="76"/>
      <c r="EZ483" s="66"/>
      <c r="FA483" s="76"/>
      <c r="FB483" s="66"/>
      <c r="FC483" s="76"/>
      <c r="FD483" s="66"/>
      <c r="FE483" s="76"/>
      <c r="FF483" s="66"/>
      <c r="FG483" s="76"/>
      <c r="FH483" s="66"/>
      <c r="FI483" s="76"/>
      <c r="FJ483" s="66"/>
      <c r="FK483" s="76"/>
      <c r="FL483" s="66"/>
      <c r="FM483" s="76"/>
      <c r="FN483" s="66"/>
      <c r="FO483" s="76"/>
      <c r="FP483" s="66"/>
      <c r="FQ483" s="76"/>
      <c r="FR483" s="66"/>
      <c r="FS483" s="76"/>
      <c r="FT483" s="66"/>
      <c r="FU483" s="76"/>
      <c r="FV483" s="66"/>
      <c r="FW483" s="76"/>
      <c r="FX483" s="66"/>
      <c r="FY483" s="76"/>
      <c r="FZ483" s="66"/>
      <c r="GA483" s="76"/>
      <c r="GB483" s="66"/>
      <c r="GC483" s="76"/>
      <c r="GD483" s="66"/>
      <c r="GE483" s="76"/>
      <c r="GF483" s="66"/>
      <c r="GG483" s="76"/>
      <c r="GH483" s="66"/>
      <c r="GI483" s="76"/>
      <c r="GJ483" s="66"/>
      <c r="GK483" s="76"/>
      <c r="GL483" s="66"/>
      <c r="GM483" s="76"/>
      <c r="GN483" s="66"/>
      <c r="GO483" s="76"/>
      <c r="GP483" s="66"/>
      <c r="GQ483" s="76"/>
      <c r="GR483" s="66"/>
      <c r="GS483" s="76"/>
      <c r="GT483" s="66"/>
      <c r="GU483" s="76"/>
      <c r="GV483" s="66"/>
      <c r="GW483" s="76"/>
      <c r="GX483" s="66"/>
      <c r="GY483" s="76"/>
      <c r="GZ483" s="66"/>
      <c r="HA483" s="76"/>
      <c r="HB483" s="66"/>
      <c r="HC483" s="76"/>
      <c r="HD483" s="66"/>
      <c r="HE483" s="76"/>
      <c r="HF483" s="66"/>
      <c r="HG483" s="76"/>
      <c r="HH483" s="66"/>
      <c r="HI483" s="76"/>
      <c r="HJ483" s="66"/>
      <c r="HK483" s="76"/>
      <c r="HL483" s="66"/>
      <c r="HM483" s="76"/>
      <c r="HN483" s="66"/>
      <c r="HO483" s="76"/>
      <c r="HP483" s="66"/>
      <c r="HQ483" s="76"/>
      <c r="HR483" s="66"/>
      <c r="HS483" s="76"/>
      <c r="HT483" s="66"/>
      <c r="HU483" s="76"/>
      <c r="HV483" s="66"/>
      <c r="HW483" s="76"/>
      <c r="HX483" s="66"/>
      <c r="HY483" s="76"/>
      <c r="HZ483" s="66"/>
      <c r="IA483" s="76"/>
      <c r="IB483" s="66"/>
      <c r="IC483" s="76"/>
      <c r="ID483" s="66"/>
      <c r="IE483" s="76"/>
      <c r="IF483" s="66"/>
      <c r="IG483" s="76"/>
      <c r="IH483" s="66"/>
      <c r="II483" s="76"/>
      <c r="IJ483" s="66"/>
      <c r="IK483" s="76"/>
      <c r="IL483" s="66"/>
      <c r="IM483" s="76"/>
      <c r="IN483" s="66"/>
      <c r="IO483" s="76"/>
      <c r="IP483" s="66"/>
      <c r="IQ483" s="76"/>
      <c r="IR483" s="66"/>
      <c r="IS483" s="76"/>
      <c r="IT483" s="66"/>
      <c r="IU483" s="76"/>
      <c r="IV483" s="66"/>
      <c r="IW483" s="76"/>
      <c r="IX483" s="66"/>
      <c r="IY483" s="76"/>
      <c r="IZ483" s="66"/>
      <c r="JA483" s="76"/>
      <c r="JB483" s="66"/>
      <c r="JC483" s="76"/>
      <c r="JD483" s="66"/>
      <c r="JE483" s="76"/>
      <c r="JF483" s="66"/>
      <c r="JG483" s="76"/>
      <c r="JH483" s="66"/>
      <c r="JI483" s="76"/>
      <c r="JJ483" s="66"/>
      <c r="JK483" s="76"/>
      <c r="JL483" s="66"/>
      <c r="JM483" s="76"/>
      <c r="JN483" s="66"/>
      <c r="JO483" s="76"/>
      <c r="JP483" s="66"/>
      <c r="JQ483" s="76"/>
      <c r="JR483" s="66"/>
      <c r="JS483" s="76"/>
      <c r="JT483" s="66"/>
      <c r="JU483" s="76"/>
      <c r="JV483" s="66"/>
      <c r="JW483" s="76"/>
      <c r="JX483" s="66"/>
      <c r="JY483" s="76"/>
      <c r="JZ483" s="66"/>
      <c r="KA483" s="76"/>
      <c r="KB483" s="66"/>
      <c r="KC483" s="76"/>
      <c r="KD483" s="66"/>
      <c r="KE483" s="76"/>
      <c r="KF483" s="66"/>
      <c r="KG483" s="76"/>
      <c r="KH483" s="66"/>
      <c r="KI483" s="76"/>
      <c r="KJ483" s="66"/>
      <c r="KK483" s="76"/>
      <c r="KL483" s="66"/>
      <c r="KM483" s="76"/>
      <c r="KN483" s="66"/>
      <c r="KO483" s="76"/>
      <c r="KP483" s="66"/>
      <c r="KQ483" s="76"/>
      <c r="KR483" s="66"/>
      <c r="KS483" s="76"/>
      <c r="KT483" s="66"/>
      <c r="KU483" s="76"/>
      <c r="KV483" s="66"/>
      <c r="KW483" s="76"/>
      <c r="KX483" s="66"/>
      <c r="KY483" s="76"/>
      <c r="KZ483" s="66"/>
      <c r="LA483" s="76"/>
      <c r="LB483" s="66"/>
      <c r="LC483" s="76"/>
      <c r="LD483" s="66"/>
      <c r="LE483" s="76"/>
      <c r="LF483" s="66"/>
      <c r="LG483" s="76"/>
      <c r="LH483" s="66"/>
      <c r="LI483" s="76"/>
      <c r="LJ483" s="66"/>
      <c r="LK483" s="76"/>
      <c r="LL483" s="66"/>
      <c r="LM483" s="76"/>
      <c r="LN483" s="66"/>
      <c r="LO483" s="76"/>
      <c r="LP483" s="66"/>
      <c r="LQ483" s="76"/>
      <c r="LR483" s="66"/>
      <c r="LS483" s="76"/>
      <c r="LT483" s="66"/>
      <c r="LU483" s="76"/>
      <c r="LV483" s="66"/>
      <c r="LW483" s="76"/>
      <c r="LX483" s="66"/>
      <c r="LY483" s="76"/>
      <c r="LZ483" s="66"/>
      <c r="MA483" s="76"/>
      <c r="MB483" s="66"/>
      <c r="MC483" s="76"/>
      <c r="MD483" s="66"/>
      <c r="MG483" s="1" t="str" cm="1">
        <f t="array" ref="MG483">IFERROR(INDEX(Paste_Here!$B$2:$B$850, MATCH(0, COUNTIF(MG$4:MG482, Paste_Here!$B$2:$B$850) + IF(Paste_Here!$B$2:$B$850="", 1, 0), 0)), "")</f>
        <v/>
      </c>
      <c r="MH483" s="1" t="str">
        <f>IF(MG483&lt;&gt;"", INDEX(Paste_Here!$A$2:$A$850, MATCH(MG483, Paste_Here!$B$2:$B$850, 0)), "")</f>
        <v/>
      </c>
      <c r="MI483" s="1" t="str">
        <f t="shared" si="64"/>
        <v/>
      </c>
      <c r="MJ483" s="1" t="str" cm="1">
        <f t="array" ref="MJ483">IFERROR(INDEX($MI$5:$MI$850, MATCH(SMALL(IF($MI$5:$MI$850&lt;&gt;"", COUNTIF($MI$5:$MI$850, "&lt;"&amp;$MI$5:$MI$850)+1), ROW()-ROW($MJ$5)+1), COUNTIF($MI$5:$MI$850, "&lt;"&amp;$MI$5:$MI$850)+1, 0)), "")</f>
        <v/>
      </c>
    </row>
    <row r="484" spans="1:348">
      <c r="A484" s="66"/>
      <c r="B484" s="76" t="str">
        <f t="shared" si="57"/>
        <v/>
      </c>
      <c r="C484" s="66"/>
      <c r="D484" s="76" t="str">
        <f>IFERROR(IF(B484&lt;&gt;"", IF(AND(INDEX(Paste_Here!B$2:B$850, MATCH(B484, Paste_Here!A$2:A$850, 0))&lt;&gt;"", ISNUMBER(VALUE(INDEX(Paste_Here!B$2:B$850, MATCH(B484, Paste_Here!A$2:A$850, 0))))), INDEX(Paste_Here!B$2:B$850, MATCH(B484, Paste_Here!A$2:A$850, 0)), ""), ""), "")</f>
        <v/>
      </c>
      <c r="E484" s="66"/>
      <c r="F484" s="76" t="str">
        <f>IFERROR(IF(B484&lt;&gt;"", IF(ISTEXT(INDEX(Paste_Here!K$2:K$850, MATCH(B484, Paste_Here!A$2:A$850, 0))), INDEX(Paste_Here!K$2:K$850, MATCH(B484, Paste_Here!A$2:A$850, 0)), ""), ""), "")</f>
        <v/>
      </c>
      <c r="G484" s="66"/>
      <c r="H484" s="76" t="str">
        <f>IFERROR(IF(B484&lt;&gt;"", IF(ISTEXT(INDEX(Paste_Here!C$2:C$850, MATCH(B484, Paste_Here!A$2:A$850, 0))), INDEX(Paste_Here!C$2:C$850, MATCH(B484, Paste_Here!A$2:A$850, 0)), ""), ""), "")</f>
        <v/>
      </c>
      <c r="I484" s="66"/>
      <c r="J484" s="76" t="str">
        <f>IFERROR(IF(B484&lt;&gt;"", IF(ISNUMBER(SEARCH("s", LOWER(INDEX(Paste_Here!M$2:M$850, MATCH(B484, Paste_Here!A$2:A$850, 0))))), "Yes", IF(INDEX(Paste_Here!M$2:M$850, MATCH(B484, Paste_Here!A$2:A$850, 0))&lt;&gt;"", "No", "")), ""), "")</f>
        <v/>
      </c>
      <c r="K484" s="66"/>
      <c r="L484" s="76" t="str">
        <f>IFERROR(IF(B484&lt;&gt;"", IF(ISNUMBER(SEARCH("yes", LOWER(INDEX(Paste_Here!E$2:E$850, MATCH(B484, Paste_Here!A$2:A$850, 0))))), "Yes", IF(ISNUMBER(SEARCH("no", LOWER(INDEX(Paste_Here!E$2:E$850, MATCH(B484, Paste_Here!A$2:A$850, 0))))), "No", "")), ""), "")</f>
        <v/>
      </c>
      <c r="M484" s="66"/>
      <c r="N484" s="76" t="str">
        <f>IFERROR(IF(B484&lt;&gt;"", IF(ISNUMBER(SEARCH("yes", LOWER(INDEX(Paste_Here!F$2:F$850, MATCH(B484, Paste_Here!A$2:A$850, 0))))), "Yes", IF(ISNUMBER(SEARCH("no", LOWER(INDEX(Paste_Here!F$2:F$850, MATCH(B484, Paste_Here!A$2:A$850, 0))))), "No", "")), ""), "")</f>
        <v/>
      </c>
      <c r="O484" s="66"/>
      <c r="P484" s="76" t="str">
        <f>IFERROR(IF(B484&lt;&gt;"", IF(ISNUMBER(SEARCH("yes", LOWER(INDEX(Paste_Here!L$2:L$850, MATCH(B484, Paste_Here!A$2:A$850, 0))))), "Yes", IF(ISNUMBER(SEARCH("no", LOWER(INDEX(Paste_Here!L$2:L$850, MATCH(B484, Paste_Here!A$2:A$850, 0))))), "No", "")), ""), "")</f>
        <v/>
      </c>
      <c r="Q484" s="66"/>
      <c r="R484" s="76" t="str">
        <f>IFERROR(IF(B484&lt;&gt;"", IF(ISNUMBER(SEARCH("transitional 2", LOWER(INDEX(Paste_Here!D$2:D$850, MATCH(B484, Paste_Here!A$2:A$850, 0))))), "T2", IF(ISNUMBER(SEARCH("transitional 1", LOWER(INDEX(Paste_Here!D$2:D$850, MATCH(B484, Paste_Here!A$2:A$850, 0))))), "T1", IF(ISNUMBER(SEARCH("waived ell services", LOWER(INDEX(Paste_Here!D$2:D$850, MATCH(B484, Paste_Here!A$2:A$850, 0))))), "W", IF(ISNUMBER(SEARCH("english language learner", LOWER(INDEX(Paste_Here!D$2:D$850, MATCH(B484, Paste_Here!A$2:A$850, 0))))), "L", "")))), ""), "")</f>
        <v/>
      </c>
      <c r="S484" s="66"/>
      <c r="T484" s="76" t="str">
        <f>IFERROR(IF(B484&lt;&gt;"", IF(ISNUMBER(SEARCH("yes", LOWER(INDEX(Paste_Here!I$2:I$850, MATCH(B484, Paste_Here!A$2:A$850, 0))))), "Yes", IF(ISNUMBER(SEARCH("no", LOWER(INDEX(Paste_Here!I$2:I$850, MATCH(B484, Paste_Here!A$2:A$850, 0))))), "No", "")), ""), "")</f>
        <v/>
      </c>
      <c r="U484" s="66"/>
      <c r="V484" s="76" t="str">
        <f>IFERROR(IF(B484&lt;&gt;"", IF(ISTEXT(INDEX(Paste_Here!J$2:J$850, MATCH(B484, Paste_Here!A$2:A$850, 0))), VALUE(INDEX(Paste_Here!J$2:J$850, MATCH(B484, Paste_Here!A$2:A$850, 0))), ""), ""), "")</f>
        <v/>
      </c>
      <c r="W484" s="66"/>
      <c r="X484" s="66"/>
      <c r="Y484" s="76" t="str">
        <f t="shared" si="58"/>
        <v/>
      </c>
      <c r="Z484" s="66"/>
      <c r="AA484" s="76" t="str">
        <f>IFERROR(IF(B484&lt;&gt;"", IF(AND(INDEX(Paste_Here!AI$2:AI$850, MATCH(B484, Paste_Here!A$2:A$850, 0))&lt;&gt;"", ISNUMBER(VALUE(INDEX(Paste_Here!AI$2:AI$850, MATCH(B484, Paste_Here!A$2:A$850, 0))))), INDEX(Paste_Here!AI$2:AI$850, MATCH(B484, Paste_Here!A$2:A$850, 0)), ""), ""), "")</f>
        <v/>
      </c>
      <c r="AB484" s="66"/>
      <c r="AC484" s="76" t="str">
        <f>IFERROR(IF(B484&lt;&gt;"", IF(AND(INDEX(Paste_Here!AJ$2:AJ$850, MATCH(B484, Paste_Here!A$2:A$850, 0))&lt;&gt;"", ISNUMBER(VALUE(INDEX(Paste_Here!AJ$2:AJ$850, MATCH(B484, Paste_Here!A$2:A$850, 0))))), INDEX(Paste_Here!AJ$2:AJ$850, MATCH(B484, Paste_Here!A$2:A$850, 0)), ""), ""), "")</f>
        <v/>
      </c>
      <c r="AD484" s="66"/>
      <c r="AE484" s="76" t="str">
        <f>IFERROR(IF(B484&lt;&gt;"", IF(AND(INDEX(Paste_Here!AK$2:AK$850, MATCH(B484, Paste_Here!A$2:A$850, 0))&lt;&gt;"", ISNUMBER(VALUE(INDEX(Paste_Here!AK$2:AK$850, MATCH(B484, Paste_Here!A$2:A$850, 0))))), INDEX(Paste_Here!AK$2:AK$850, MATCH(B484, Paste_Here!A$2:A$850, 0)), ""), ""), "")</f>
        <v/>
      </c>
      <c r="AF484" s="66"/>
      <c r="AG484" s="76" t="str">
        <f>IFERROR(IF(B484&lt;&gt;"", IF(AND(INDEX(Paste_Here!AL$2:AL$850, MATCH(B484, Paste_Here!A$2:A$850, 0))&lt;&gt;"", ISNUMBER(VALUE(INDEX(Paste_Here!AL$2:AL$850, MATCH(B484, Paste_Here!A$2:A$850, 0))))), INDEX(Paste_Here!AL$2:AL$850, MATCH(B484, Paste_Here!A$2:A$850, 0)), ""), ""), "")</f>
        <v/>
      </c>
      <c r="AH484" s="66"/>
      <c r="AI484" s="76" t="str">
        <f>IFERROR(IF(B484&lt;&gt;"", IF(AND(INDEX(Paste_Here!AH$2:AH$850, MATCH(B484, Paste_Here!A$2:A$850, 0))&lt;&gt;"", ISNUMBER(VALUE(INDEX(Paste_Here!AH$2:AH$850, MATCH(B484, Paste_Here!A$2:A$850, 0))))), IF(VALUE(INDEX(Paste_Here!AH$2:AH$850, MATCH(B484, Paste_Here!A$2:A$850, 0)))=0, "", INDEX(Paste_Here!AH$2:AH$850, MATCH(B484, Paste_Here!A$2:A$850, 0))), ""), ""), "")</f>
        <v/>
      </c>
      <c r="AJ484" s="66"/>
      <c r="AK484" s="76" t="str">
        <f>IFERROR(IF(B484&lt;&gt;"", IF(AND(INDEX(Paste_Here!N$2:N$850, MATCH(B484, Paste_Here!A$2:A$850, 0))&lt;&gt;"", ISNUMBER(VALUE(INDEX(Paste_Here!N$2:N$850, MATCH(B484, Paste_Here!A$2:A$850, 0))))), INDEX(Paste_Here!N$2:N$850, MATCH(B484, Paste_Here!A$2:A$850, 0)), ""), ""), "")</f>
        <v/>
      </c>
      <c r="AL484" s="66"/>
      <c r="AM484" s="76" t="str">
        <f>IFERROR(IF(B484&lt;&gt;"", IF(AND(INDEX(Paste_Here!O$2:O$850, MATCH(B484, Paste_Here!A$2:A$850, 0))&lt;&gt;"", ISNUMBER(VALUE(INDEX(Paste_Here!O$2:O$850, MATCH(B484, Paste_Here!A$2:A$850, 0))))), INDEX(Paste_Here!O$2:O$850, MATCH(B484, Paste_Here!A$2:A$850, 0)), ""), ""), "")</f>
        <v/>
      </c>
      <c r="AN484" s="66"/>
      <c r="AO484" s="76"/>
      <c r="AP484" s="66"/>
      <c r="AQ484" s="76"/>
      <c r="AR484" s="66"/>
      <c r="AS484" s="76"/>
      <c r="AT484" s="66"/>
      <c r="AU484" s="66"/>
      <c r="AV484" s="76" t="str">
        <f t="shared" si="59"/>
        <v/>
      </c>
      <c r="AW484" s="66"/>
      <c r="AX484" s="76" t="str">
        <f>IFERROR(IF(B484&lt;&gt;"", IF(ISNUMBER(SEARCH("Revealed-Potential (Primary Focus)", LOWER(INDEX(Paste_Here!Z$2:Z$850, MATCH(B484, Paste_Here!A$2:A$850, 0))))), "Rev-Potential: Prim", IF(ISNUMBER(SEARCH("Revealed-Potential (Secondary Focus)", LOWER(INDEX(Paste_Here!Z$2:Z$850, MATCH(B484, Paste_Here!A$2:A$850, 0))))), "Rev-Potential: Sec", IF(ISNUMBER(SEARCH("Monitoring", LOWER(INDEX(Paste_Here!Z$2:Z$850, MATCH(B484, Paste_Here!A$2:A$850, 0))))), "Monitoring", IF(ISNUMBER(SEARCH("At-Promise (Secondary Focus)", LOWER(INDEX(Paste_Here!Z$2:Z$850, MATCH(B484, Paste_Here!A$2:A$850, 0))))), "At-Promise: Sec", IF(ISNUMBER(SEARCH("At-Promise (Primary Focus)", LOWER(INDEX(Paste_Here!Z$2:Z$850, MATCH(B484, Paste_Here!A$2:A$850, 0))))), "At-Promise: Prim", ""))))), ""), "")</f>
        <v/>
      </c>
      <c r="AY484" s="66"/>
      <c r="AZ484" s="76"/>
      <c r="BA484" s="66"/>
      <c r="BB484" s="76"/>
      <c r="BC484" s="66"/>
      <c r="BD484" s="76"/>
      <c r="BE484" s="66"/>
      <c r="BF484" s="76"/>
      <c r="BG484" s="66"/>
      <c r="BH484" s="76"/>
      <c r="BI484" s="66"/>
      <c r="BJ484" s="66"/>
      <c r="BK484" s="76" t="str">
        <f t="shared" si="60"/>
        <v/>
      </c>
      <c r="BL484" s="66"/>
      <c r="BM484" s="76" t="str">
        <f>IFERROR(IF(B484&lt;&gt;"", IF(AND(ISNUMBER(VALUE(SUBSTITUTE(SUBSTITUTE(Paste_Here!R484, "br", "-"), "L", ""))), VALUE(SUBSTITUTE(SUBSTITUTE(Paste_Here!R484, "br", "-"), "L", "")) &gt;= 1095), "Yes", IF(AND(ISNUMBER(VALUE(SUBSTITUTE(SUBSTITUTE(Paste_Here!R484, "br", "-"), "L", ""))), VALUE(SUBSTITUTE(SUBSTITUTE(Paste_Here!R484, "br", "-"), "L", "")) &lt;= 1094), "No", "")), ""), "")</f>
        <v/>
      </c>
      <c r="BN484" s="66"/>
      <c r="BO484" s="76" t="str">
        <f>IFERROR(IF(B484&lt;&gt;"", IF(COUNTIF(INDEX(Paste_Here!Y$2:AB$850, MATCH(B484, Paste_Here!A$2:A$850, 0), 0), "yes") &gt; 0, "Yes", IF(COUNTIF(INDEX(Paste_Here!Y$2:AB$850, MATCH(B484, Paste_Here!A$2:A$850, 0), 0), "no") &gt; 0, "No", "")), ""), "")</f>
        <v/>
      </c>
      <c r="BP484" s="66"/>
      <c r="BQ484" s="76" t="str">
        <f>IFERROR(IF(B484&lt;&gt;"", IF(AND(ISNUMBER(VALUE(SUBSTITUTE(SUBSTITUTE(Paste_Here!U484, "em", "-"), "q", ""))), VALUE(SUBSTITUTE(SUBSTITUTE(Paste_Here!U484, "em", "-"), "q", "")) &gt;= 910), "Yes", IF(AND(ISNUMBER(VALUE(SUBSTITUTE(SUBSTITUTE(Paste_Here!U484, "em", "-"), "q", ""))), VALUE(SUBSTITUTE(SUBSTITUTE(Paste_Here!U484, "em", "-"), "q", "")) &lt;= 909), "No", "")), ""), "")</f>
        <v/>
      </c>
      <c r="BR484" s="66"/>
      <c r="BS484" s="76" t="str">
        <f>IFERROR(IF(B484&lt;&gt;"", IF(AND(INDEX(Paste_Here!X$2:X$850, MATCH(B484, Paste_Here!A$2:A$850, 0))&lt;&gt;"", ISNUMBER(VALUE(INDEX(Paste_Here!X$2:X$850, MATCH(B484, Paste_Here!A$2:A$850, 0))))), INDEX(Paste_Here!X$2:X$850, MATCH(B484, Paste_Here!A$2:A$850, 0)), ""), ""), "")</f>
        <v/>
      </c>
      <c r="BT484" s="66"/>
      <c r="BU484" s="76" t="str">
        <f>IFERROR(IF(B484&lt;&gt;"", IF(ISNUMBER(VALUE(INDEX(Paste_Here!G$2:G$850, MATCH(B484, Paste_Here!A$2:A$850, 0)))), IF(VALUE(INDEX(Paste_Here!G$2:G$850, MATCH(B484, Paste_Here!A$2:A$850, 0)))=0, "No", IF(AND(VALUE(INDEX(Paste_Here!G$2:G$850, MATCH(B484, Paste_Here!A$2:A$850, 0)))&gt;=1, VALUE(INDEX(Paste_Here!G$2:G$850, MATCH(B484, Paste_Here!A$2:A$850, 0)))&lt;=4), VALUE(INDEX(Paste_Here!G$2:G$850, MATCH(B484, Paste_Here!A$2:A$850, 0))), "")), ""), ""), "")</f>
        <v/>
      </c>
      <c r="BV484" s="66"/>
      <c r="BW484" s="76" t="str">
        <f>IFERROR(IF(B484&lt;&gt;"", IF(ISNUMBER(VALUE(INDEX(Paste_Here!H$2:H$850, MATCH(B484, Paste_Here!A$2:A$850, 0)))), IF(VALUE(INDEX(Paste_Here!H$2:H$850, MATCH(B484, Paste_Here!A$2:A$850, 0)))=0, "No", IF(AND(VALUE(INDEX(Paste_Here!H$2:H$850, MATCH(B484, Paste_Here!A$2:A$850, 0)))&gt;=1, VALUE(INDEX(Paste_Here!H$2:H$850, MATCH(B484, Paste_Here!A$2:A$850, 0)))&lt;=4), VALUE(INDEX(Paste_Here!H$2:H$850, MATCH(B484, Paste_Here!A$2:A$850, 0))), "")), ""), ""), "")</f>
        <v/>
      </c>
      <c r="BX484" s="66"/>
      <c r="BY484" s="76"/>
      <c r="BZ484" s="66"/>
      <c r="CA484" s="76"/>
      <c r="CB484" s="66"/>
      <c r="CC484" s="66"/>
      <c r="CD484" s="76" t="str">
        <f t="shared" si="61"/>
        <v/>
      </c>
      <c r="CE484" s="66"/>
      <c r="CF484" s="76" t="str">
        <f>IFERROR(IF(B484&lt;&gt;"", IF(AND(INDEX(Paste_Here!P$2:P$850, MATCH(B484, Paste_Here!A$2:A$850, 0))&lt;&gt;"", ISNUMBER(VALUE(INDEX(Paste_Here!P$2:P$850, MATCH(B484, Paste_Here!A$2:A$850, 0))))), INDEX(Paste_Here!P$2:P$850, MATCH(B484, Paste_Here!A$2:A$850, 0)), ""), ""), "")</f>
        <v/>
      </c>
      <c r="CG484" s="66"/>
      <c r="CH484" s="76" t="str">
        <f>IFERROR(IF(B484&lt;&gt;"", IF(ISNUMBER(SEARCH("highrisk", LOWER(INDEX(Paste_Here!Q$2:Q$850, MATCH(B484, Paste_Here!A$2:A$850, 0))))), "High Risk", IF(ISNUMBER(SEARCH("lowrisk", LOWER(INDEX(Paste_Here!Q$2:Q$850, MATCH(B484, Paste_Here!A$2:A$850, 0))))), "Low Risk", IF(ISNUMBER(SEARCH("somerisk", LOWER(INDEX(Paste_Here!Q$2:Q$850, MATCH(B484, Paste_Here!A$2:A$850, 0))))), "Some Risk", ""))), ""), "")</f>
        <v/>
      </c>
      <c r="CI484" s="66"/>
      <c r="CJ484" s="76" t="str">
        <f>IFERROR(IF(B484&lt;&gt;"", IF(AND(INDEX(Paste_Here!AA$2:AA$850, MATCH(B484, Paste_Here!A$2:A$850, 0))&lt;&gt;"", ISNUMBER(VALUE(INDEX(Paste_Here!AA$2:AA$850, MATCH(B484, Paste_Here!A$2:A$850, 0))))), INDEX(Paste_Here!AA$2:AA$850, MATCH(B484, Paste_Here!A$2:A$850, 0)), ""), ""), "")</f>
        <v/>
      </c>
      <c r="CK484" s="66"/>
      <c r="CL484" s="76" t="str">
        <f>IFERROR(IF(B484&lt;&gt;"", IF(LOWER(INDEX(Paste_Here!AB$2:AB$850, MATCH(B484, Paste_Here!A$2:A$850, 0)))="approaching expectations", "Approaching", IF(LOWER(INDEX(Paste_Here!AB$2:AB$850, MATCH(B484, Paste_Here!A$2:A$850, 0)))="met expectations", "Met", IF(LOWER(INDEX(Paste_Here!AB$2:AB$850, MATCH(B484, Paste_Here!A$2:A$850, 0)))="exceeded expectations", "Exceeded", IF(LOWER(INDEX(Paste_Here!AB$2:AB$850, MATCH(B484, Paste_Here!A$2:A$850, 0)))="below expectations", "Below", "")))), ""), "")</f>
        <v/>
      </c>
      <c r="CM484" s="66"/>
      <c r="CN484" s="76" t="str">
        <f>IFERROR(IF(B484&lt;&gt;"", IF(AND(INDEX(Paste_Here!AC$2:AC$850, MATCH(B484, Paste_Here!A$2:A$850, 0))&lt;&gt;"", ISNUMBER(VALUE(INDEX(Paste_Here!AC$2:AC$850, MATCH(B484, Paste_Here!A$2:A$850, 0))))), INDEX(Paste_Here!AC$2:AC$850, MATCH(B484, Paste_Here!A$2:A$850, 0)), ""), ""), "")</f>
        <v/>
      </c>
      <c r="CO484" s="66"/>
      <c r="CP484" s="76"/>
      <c r="CQ484" s="66"/>
      <c r="CR484" s="76"/>
      <c r="CS484" s="66"/>
      <c r="CT484" s="76"/>
      <c r="CU484" s="66"/>
      <c r="CV484" s="76"/>
      <c r="CW484" s="66"/>
      <c r="CX484" s="76"/>
      <c r="CY484" s="66"/>
      <c r="CZ484" s="66"/>
      <c r="DA484" s="76" t="str">
        <f t="shared" si="62"/>
        <v/>
      </c>
      <c r="DB484" s="66"/>
      <c r="DC484" s="76" t="str">
        <f>IFERROR(IF(B484&lt;&gt;"", IF(AND(INDEX(Paste_Here!V$2:V$850, MATCH(B484, Paste_Here!A$2:A$850, 0))&lt;&gt;"", ISNUMBER(VALUE(INDEX(Paste_Here!V$2:V$850, MATCH(B484, Paste_Here!A$2:A$850, 0))))), INDEX(Paste_Here!V$2:V$850, MATCH(B484, Paste_Here!A$2:A$850, 0)), ""), ""), "")</f>
        <v/>
      </c>
      <c r="DD484" s="66"/>
      <c r="DE484" s="76" t="str">
        <f>IFERROR(IF(B484&lt;&gt;"", IF(ISNUMBER(SEARCH("highrisk", LOWER(INDEX(Paste_Here!W$2:W$850, MATCH(B484, Paste_Here!A$2:A$850, 0))))), "High Risk", IF(ISNUMBER(SEARCH("lowrisk", LOWER(INDEX(Paste_Here!W$2:W$850, MATCH(B484, Paste_Here!A$2:A$850, 0))))), "Low Risk", IF(ISNUMBER(SEARCH("somerisk", LOWER(INDEX(Paste_Here!W$2:W$850, MATCH(B484, Paste_Here!A$2:A$850, 0))))), "Some Risk", ""))), ""), "")</f>
        <v/>
      </c>
      <c r="DF484" s="66"/>
      <c r="DG484" s="76" t="str">
        <f>IFERROR(IF(B484&lt;&gt;"", IF(AND(INDEX(Paste_Here!S$2:S$850, MATCH(B484, Paste_Here!A$2:A$850, 0))&lt;&gt;"", ISNUMBER(VALUE(INDEX(Paste_Here!S$2:S$850, MATCH(B484, Paste_Here!A$2:A$850, 0))))), INDEX(Paste_Here!S$2:S$850, MATCH(B484, Paste_Here!A$2:A$850, 0)), ""), ""), "")</f>
        <v/>
      </c>
      <c r="DH484" s="66"/>
      <c r="DI484" s="76" t="str">
        <f>IFERROR(IF(B484&lt;&gt;"", IF(ISNUMBER(SEARCH("highrisk", LOWER(INDEX(Paste_Here!T$2:T$850, MATCH(B484, Paste_Here!A$2:A$850, 0))))), "High Risk", IF(ISNUMBER(SEARCH("lowrisk", LOWER(INDEX(Paste_Here!T$2:T$850, MATCH(B484, Paste_Here!A$2:A$850, 0))))), "Low Risk", IF(ISNUMBER(SEARCH("somerisk", LOWER(INDEX(Paste_Here!T$2:T$850, MATCH(B484, Paste_Here!A$2:A$850, 0))))), "Some Risk", ""))), ""), "")</f>
        <v/>
      </c>
      <c r="DJ484" s="66"/>
      <c r="DK484" s="76" t="str">
        <f>IFERROR(IF(B484&lt;&gt;"", IF(AND(INDEX(Paste_Here!AD$2:AD$850, MATCH(B484, Paste_Here!A$2:A$850, 0))&lt;&gt;"", ISNUMBER(VALUE(INDEX(Paste_Here!AD$2:AD$850, MATCH(B484, Paste_Here!A$2:A$850, 0))))), INDEX(Paste_Here!AD$2:AD$850, MATCH(B484, Paste_Here!A$2:A$850, 0)), ""), ""), "")</f>
        <v/>
      </c>
      <c r="DL484" s="66"/>
      <c r="DM484" s="76" t="str">
        <f>IFERROR(IF(B484&lt;&gt;"", IF(LOWER(INDEX(Paste_Here!AE$2:AE$850, MATCH(B484, Paste_Here!A$2:A$850, 0)))="approaching expectations", "Approaching", IF(LOWER(INDEX(Paste_Here!AE$2:AE$850, MATCH(B484, Paste_Here!A$2:A$850, 0)))="met expectations", "Met", IF(LOWER(INDEX(Paste_Here!AE$2:AE$850, MATCH(B484, Paste_Here!A$2:A$850, 0)))="exceeded expectations", "Exceeded", IF(LOWER(INDEX(Paste_Here!AE$2:AE$850, MATCH(B484, Paste_Here!A$2:A$850, 0)))="below expectations", "Below", "")))), ""), "")</f>
        <v/>
      </c>
      <c r="DN484" s="66"/>
      <c r="DO484" s="76"/>
      <c r="DP484" s="66"/>
      <c r="DQ484" s="76"/>
      <c r="DR484" s="66"/>
      <c r="DS484" s="76"/>
      <c r="DT484" s="66"/>
      <c r="DU484" s="76"/>
      <c r="DV484" s="66"/>
      <c r="DW484" s="66"/>
      <c r="DX484" s="76" t="str">
        <f t="shared" si="63"/>
        <v/>
      </c>
      <c r="DY484" s="66"/>
      <c r="DZ484" s="76"/>
      <c r="EA484" s="66"/>
      <c r="EB484" s="76"/>
      <c r="EC484" s="66"/>
      <c r="ED484" s="76" t="str">
        <f>IFERROR(IF(B484&lt;&gt;"", IF(AND(INDEX(Paste_Here!AF$2:AF$850, MATCH(B484, Paste_Here!A$2:A$850, 0))&lt;&gt;"", ISNUMBER(VALUE(INDEX(Paste_Here!AF$2:AF$850, MATCH(B484, Paste_Here!A$2:A$850, 0))))), INDEX(Paste_Here!AF$2:AF$850, MATCH(B484, Paste_Here!A$2:A$850, 0)), ""), ""), "")</f>
        <v/>
      </c>
      <c r="EE484" s="66"/>
      <c r="EF484" s="76"/>
      <c r="EG484" s="66"/>
      <c r="EH484" s="76"/>
      <c r="EI484" s="66"/>
      <c r="EJ484" s="76" t="str">
        <f>IFERROR(IF(B484&lt;&gt;"", IF(AND(INDEX(Paste_Here!AG$2:AG$850, MATCH(B484, Paste_Here!A$2:A$850, 0))&lt;&gt;"", ISNUMBER(VALUE(INDEX(Paste_Here!AG$2:AG$850, MATCH(B484, Paste_Here!A$2:A$850, 0))))), INDEX(Paste_Here!AG$2:AG$850, MATCH(B484, Paste_Here!A$2:A$850, 0)), ""), ""), "")</f>
        <v/>
      </c>
      <c r="EK484" s="66"/>
      <c r="EL484" s="76"/>
      <c r="EM484" s="66"/>
      <c r="EN484" s="76"/>
      <c r="EO484" s="66"/>
      <c r="EP484" s="76"/>
      <c r="EQ484" s="66"/>
      <c r="ER484" s="76"/>
      <c r="ES484" s="66"/>
      <c r="ET484" s="66"/>
      <c r="EU484" s="76"/>
      <c r="EV484" s="66"/>
      <c r="EW484" s="76"/>
      <c r="EX484" s="66"/>
      <c r="EY484" s="76"/>
      <c r="EZ484" s="66"/>
      <c r="FA484" s="76"/>
      <c r="FB484" s="66"/>
      <c r="FC484" s="76"/>
      <c r="FD484" s="66"/>
      <c r="FE484" s="76"/>
      <c r="FF484" s="66"/>
      <c r="FG484" s="76"/>
      <c r="FH484" s="66"/>
      <c r="FI484" s="76"/>
      <c r="FJ484" s="66"/>
      <c r="FK484" s="76"/>
      <c r="FL484" s="66"/>
      <c r="FM484" s="76"/>
      <c r="FN484" s="66"/>
      <c r="FO484" s="76"/>
      <c r="FP484" s="66"/>
      <c r="FQ484" s="76"/>
      <c r="FR484" s="66"/>
      <c r="FS484" s="76"/>
      <c r="FT484" s="66"/>
      <c r="FU484" s="76"/>
      <c r="FV484" s="66"/>
      <c r="FW484" s="76"/>
      <c r="FX484" s="66"/>
      <c r="FY484" s="76"/>
      <c r="FZ484" s="66"/>
      <c r="GA484" s="76"/>
      <c r="GB484" s="66"/>
      <c r="GC484" s="76"/>
      <c r="GD484" s="66"/>
      <c r="GE484" s="76"/>
      <c r="GF484" s="66"/>
      <c r="GG484" s="76"/>
      <c r="GH484" s="66"/>
      <c r="GI484" s="76"/>
      <c r="GJ484" s="66"/>
      <c r="GK484" s="76"/>
      <c r="GL484" s="66"/>
      <c r="GM484" s="76"/>
      <c r="GN484" s="66"/>
      <c r="GO484" s="76"/>
      <c r="GP484" s="66"/>
      <c r="GQ484" s="76"/>
      <c r="GR484" s="66"/>
      <c r="GS484" s="76"/>
      <c r="GT484" s="66"/>
      <c r="GU484" s="76"/>
      <c r="GV484" s="66"/>
      <c r="GW484" s="76"/>
      <c r="GX484" s="66"/>
      <c r="GY484" s="76"/>
      <c r="GZ484" s="66"/>
      <c r="HA484" s="76"/>
      <c r="HB484" s="66"/>
      <c r="HC484" s="76"/>
      <c r="HD484" s="66"/>
      <c r="HE484" s="76"/>
      <c r="HF484" s="66"/>
      <c r="HG484" s="76"/>
      <c r="HH484" s="66"/>
      <c r="HI484" s="76"/>
      <c r="HJ484" s="66"/>
      <c r="HK484" s="76"/>
      <c r="HL484" s="66"/>
      <c r="HM484" s="76"/>
      <c r="HN484" s="66"/>
      <c r="HO484" s="76"/>
      <c r="HP484" s="66"/>
      <c r="HQ484" s="76"/>
      <c r="HR484" s="66"/>
      <c r="HS484" s="76"/>
      <c r="HT484" s="66"/>
      <c r="HU484" s="76"/>
      <c r="HV484" s="66"/>
      <c r="HW484" s="76"/>
      <c r="HX484" s="66"/>
      <c r="HY484" s="76"/>
      <c r="HZ484" s="66"/>
      <c r="IA484" s="76"/>
      <c r="IB484" s="66"/>
      <c r="IC484" s="76"/>
      <c r="ID484" s="66"/>
      <c r="IE484" s="76"/>
      <c r="IF484" s="66"/>
      <c r="IG484" s="76"/>
      <c r="IH484" s="66"/>
      <c r="II484" s="76"/>
      <c r="IJ484" s="66"/>
      <c r="IK484" s="76"/>
      <c r="IL484" s="66"/>
      <c r="IM484" s="76"/>
      <c r="IN484" s="66"/>
      <c r="IO484" s="76"/>
      <c r="IP484" s="66"/>
      <c r="IQ484" s="76"/>
      <c r="IR484" s="66"/>
      <c r="IS484" s="76"/>
      <c r="IT484" s="66"/>
      <c r="IU484" s="76"/>
      <c r="IV484" s="66"/>
      <c r="IW484" s="76"/>
      <c r="IX484" s="66"/>
      <c r="IY484" s="76"/>
      <c r="IZ484" s="66"/>
      <c r="JA484" s="76"/>
      <c r="JB484" s="66"/>
      <c r="JC484" s="76"/>
      <c r="JD484" s="66"/>
      <c r="JE484" s="76"/>
      <c r="JF484" s="66"/>
      <c r="JG484" s="76"/>
      <c r="JH484" s="66"/>
      <c r="JI484" s="76"/>
      <c r="JJ484" s="66"/>
      <c r="JK484" s="76"/>
      <c r="JL484" s="66"/>
      <c r="JM484" s="76"/>
      <c r="JN484" s="66"/>
      <c r="JO484" s="76"/>
      <c r="JP484" s="66"/>
      <c r="JQ484" s="76"/>
      <c r="JR484" s="66"/>
      <c r="JS484" s="76"/>
      <c r="JT484" s="66"/>
      <c r="JU484" s="76"/>
      <c r="JV484" s="66"/>
      <c r="JW484" s="76"/>
      <c r="JX484" s="66"/>
      <c r="JY484" s="76"/>
      <c r="JZ484" s="66"/>
      <c r="KA484" s="76"/>
      <c r="KB484" s="66"/>
      <c r="KC484" s="76"/>
      <c r="KD484" s="66"/>
      <c r="KE484" s="76"/>
      <c r="KF484" s="66"/>
      <c r="KG484" s="76"/>
      <c r="KH484" s="66"/>
      <c r="KI484" s="76"/>
      <c r="KJ484" s="66"/>
      <c r="KK484" s="76"/>
      <c r="KL484" s="66"/>
      <c r="KM484" s="76"/>
      <c r="KN484" s="66"/>
      <c r="KO484" s="76"/>
      <c r="KP484" s="66"/>
      <c r="KQ484" s="76"/>
      <c r="KR484" s="66"/>
      <c r="KS484" s="76"/>
      <c r="KT484" s="66"/>
      <c r="KU484" s="76"/>
      <c r="KV484" s="66"/>
      <c r="KW484" s="76"/>
      <c r="KX484" s="66"/>
      <c r="KY484" s="76"/>
      <c r="KZ484" s="66"/>
      <c r="LA484" s="76"/>
      <c r="LB484" s="66"/>
      <c r="LC484" s="76"/>
      <c r="LD484" s="66"/>
      <c r="LE484" s="76"/>
      <c r="LF484" s="66"/>
      <c r="LG484" s="76"/>
      <c r="LH484" s="66"/>
      <c r="LI484" s="76"/>
      <c r="LJ484" s="66"/>
      <c r="LK484" s="76"/>
      <c r="LL484" s="66"/>
      <c r="LM484" s="76"/>
      <c r="LN484" s="66"/>
      <c r="LO484" s="76"/>
      <c r="LP484" s="66"/>
      <c r="LQ484" s="76"/>
      <c r="LR484" s="66"/>
      <c r="LS484" s="76"/>
      <c r="LT484" s="66"/>
      <c r="LU484" s="76"/>
      <c r="LV484" s="66"/>
      <c r="LW484" s="76"/>
      <c r="LX484" s="66"/>
      <c r="LY484" s="76"/>
      <c r="LZ484" s="66"/>
      <c r="MA484" s="76"/>
      <c r="MB484" s="66"/>
      <c r="MC484" s="76"/>
      <c r="MD484" s="66"/>
      <c r="MG484" s="1" t="str" cm="1">
        <f t="array" ref="MG484">IFERROR(INDEX(Paste_Here!$B$2:$B$850, MATCH(0, COUNTIF(MG$4:MG483, Paste_Here!$B$2:$B$850) + IF(Paste_Here!$B$2:$B$850="", 1, 0), 0)), "")</f>
        <v/>
      </c>
      <c r="MH484" s="1" t="str">
        <f>IF(MG484&lt;&gt;"", INDEX(Paste_Here!$A$2:$A$850, MATCH(MG484, Paste_Here!$B$2:$B$850, 0)), "")</f>
        <v/>
      </c>
      <c r="MI484" s="1" t="str">
        <f t="shared" si="64"/>
        <v/>
      </c>
      <c r="MJ484" s="1" t="str" cm="1">
        <f t="array" ref="MJ484">IFERROR(INDEX($MI$5:$MI$850, MATCH(SMALL(IF($MI$5:$MI$850&lt;&gt;"", COUNTIF($MI$5:$MI$850, "&lt;"&amp;$MI$5:$MI$850)+1), ROW()-ROW($MJ$5)+1), COUNTIF($MI$5:$MI$850, "&lt;"&amp;$MI$5:$MI$850)+1, 0)), "")</f>
        <v/>
      </c>
    </row>
    <row r="485" spans="1:348">
      <c r="A485" s="66"/>
      <c r="B485" s="76" t="str">
        <f t="shared" si="57"/>
        <v/>
      </c>
      <c r="C485" s="66"/>
      <c r="D485" s="76" t="str">
        <f>IFERROR(IF(B485&lt;&gt;"", IF(AND(INDEX(Paste_Here!B$2:B$850, MATCH(B485, Paste_Here!A$2:A$850, 0))&lt;&gt;"", ISNUMBER(VALUE(INDEX(Paste_Here!B$2:B$850, MATCH(B485, Paste_Here!A$2:A$850, 0))))), INDEX(Paste_Here!B$2:B$850, MATCH(B485, Paste_Here!A$2:A$850, 0)), ""), ""), "")</f>
        <v/>
      </c>
      <c r="E485" s="66"/>
      <c r="F485" s="76" t="str">
        <f>IFERROR(IF(B485&lt;&gt;"", IF(ISTEXT(INDEX(Paste_Here!K$2:K$850, MATCH(B485, Paste_Here!A$2:A$850, 0))), INDEX(Paste_Here!K$2:K$850, MATCH(B485, Paste_Here!A$2:A$850, 0)), ""), ""), "")</f>
        <v/>
      </c>
      <c r="G485" s="66"/>
      <c r="H485" s="76" t="str">
        <f>IFERROR(IF(B485&lt;&gt;"", IF(ISTEXT(INDEX(Paste_Here!C$2:C$850, MATCH(B485, Paste_Here!A$2:A$850, 0))), INDEX(Paste_Here!C$2:C$850, MATCH(B485, Paste_Here!A$2:A$850, 0)), ""), ""), "")</f>
        <v/>
      </c>
      <c r="I485" s="66"/>
      <c r="J485" s="76" t="str">
        <f>IFERROR(IF(B485&lt;&gt;"", IF(ISNUMBER(SEARCH("s", LOWER(INDEX(Paste_Here!M$2:M$850, MATCH(B485, Paste_Here!A$2:A$850, 0))))), "Yes", IF(INDEX(Paste_Here!M$2:M$850, MATCH(B485, Paste_Here!A$2:A$850, 0))&lt;&gt;"", "No", "")), ""), "")</f>
        <v/>
      </c>
      <c r="K485" s="66"/>
      <c r="L485" s="76" t="str">
        <f>IFERROR(IF(B485&lt;&gt;"", IF(ISNUMBER(SEARCH("yes", LOWER(INDEX(Paste_Here!E$2:E$850, MATCH(B485, Paste_Here!A$2:A$850, 0))))), "Yes", IF(ISNUMBER(SEARCH("no", LOWER(INDEX(Paste_Here!E$2:E$850, MATCH(B485, Paste_Here!A$2:A$850, 0))))), "No", "")), ""), "")</f>
        <v/>
      </c>
      <c r="M485" s="66"/>
      <c r="N485" s="76" t="str">
        <f>IFERROR(IF(B485&lt;&gt;"", IF(ISNUMBER(SEARCH("yes", LOWER(INDEX(Paste_Here!F$2:F$850, MATCH(B485, Paste_Here!A$2:A$850, 0))))), "Yes", IF(ISNUMBER(SEARCH("no", LOWER(INDEX(Paste_Here!F$2:F$850, MATCH(B485, Paste_Here!A$2:A$850, 0))))), "No", "")), ""), "")</f>
        <v/>
      </c>
      <c r="O485" s="66"/>
      <c r="P485" s="76" t="str">
        <f>IFERROR(IF(B485&lt;&gt;"", IF(ISNUMBER(SEARCH("yes", LOWER(INDEX(Paste_Here!L$2:L$850, MATCH(B485, Paste_Here!A$2:A$850, 0))))), "Yes", IF(ISNUMBER(SEARCH("no", LOWER(INDEX(Paste_Here!L$2:L$850, MATCH(B485, Paste_Here!A$2:A$850, 0))))), "No", "")), ""), "")</f>
        <v/>
      </c>
      <c r="Q485" s="66"/>
      <c r="R485" s="76" t="str">
        <f>IFERROR(IF(B485&lt;&gt;"", IF(ISNUMBER(SEARCH("transitional 2", LOWER(INDEX(Paste_Here!D$2:D$850, MATCH(B485, Paste_Here!A$2:A$850, 0))))), "T2", IF(ISNUMBER(SEARCH("transitional 1", LOWER(INDEX(Paste_Here!D$2:D$850, MATCH(B485, Paste_Here!A$2:A$850, 0))))), "T1", IF(ISNUMBER(SEARCH("waived ell services", LOWER(INDEX(Paste_Here!D$2:D$850, MATCH(B485, Paste_Here!A$2:A$850, 0))))), "W", IF(ISNUMBER(SEARCH("english language learner", LOWER(INDEX(Paste_Here!D$2:D$850, MATCH(B485, Paste_Here!A$2:A$850, 0))))), "L", "")))), ""), "")</f>
        <v/>
      </c>
      <c r="S485" s="66"/>
      <c r="T485" s="76" t="str">
        <f>IFERROR(IF(B485&lt;&gt;"", IF(ISNUMBER(SEARCH("yes", LOWER(INDEX(Paste_Here!I$2:I$850, MATCH(B485, Paste_Here!A$2:A$850, 0))))), "Yes", IF(ISNUMBER(SEARCH("no", LOWER(INDEX(Paste_Here!I$2:I$850, MATCH(B485, Paste_Here!A$2:A$850, 0))))), "No", "")), ""), "")</f>
        <v/>
      </c>
      <c r="U485" s="66"/>
      <c r="V485" s="76" t="str">
        <f>IFERROR(IF(B485&lt;&gt;"", IF(ISTEXT(INDEX(Paste_Here!J$2:J$850, MATCH(B485, Paste_Here!A$2:A$850, 0))), VALUE(INDEX(Paste_Here!J$2:J$850, MATCH(B485, Paste_Here!A$2:A$850, 0))), ""), ""), "")</f>
        <v/>
      </c>
      <c r="W485" s="66"/>
      <c r="X485" s="66"/>
      <c r="Y485" s="76" t="str">
        <f t="shared" si="58"/>
        <v/>
      </c>
      <c r="Z485" s="66"/>
      <c r="AA485" s="76" t="str">
        <f>IFERROR(IF(B485&lt;&gt;"", IF(AND(INDEX(Paste_Here!AI$2:AI$850, MATCH(B485, Paste_Here!A$2:A$850, 0))&lt;&gt;"", ISNUMBER(VALUE(INDEX(Paste_Here!AI$2:AI$850, MATCH(B485, Paste_Here!A$2:A$850, 0))))), INDEX(Paste_Here!AI$2:AI$850, MATCH(B485, Paste_Here!A$2:A$850, 0)), ""), ""), "")</f>
        <v/>
      </c>
      <c r="AB485" s="66"/>
      <c r="AC485" s="76" t="str">
        <f>IFERROR(IF(B485&lt;&gt;"", IF(AND(INDEX(Paste_Here!AJ$2:AJ$850, MATCH(B485, Paste_Here!A$2:A$850, 0))&lt;&gt;"", ISNUMBER(VALUE(INDEX(Paste_Here!AJ$2:AJ$850, MATCH(B485, Paste_Here!A$2:A$850, 0))))), INDEX(Paste_Here!AJ$2:AJ$850, MATCH(B485, Paste_Here!A$2:A$850, 0)), ""), ""), "")</f>
        <v/>
      </c>
      <c r="AD485" s="66"/>
      <c r="AE485" s="76" t="str">
        <f>IFERROR(IF(B485&lt;&gt;"", IF(AND(INDEX(Paste_Here!AK$2:AK$850, MATCH(B485, Paste_Here!A$2:A$850, 0))&lt;&gt;"", ISNUMBER(VALUE(INDEX(Paste_Here!AK$2:AK$850, MATCH(B485, Paste_Here!A$2:A$850, 0))))), INDEX(Paste_Here!AK$2:AK$850, MATCH(B485, Paste_Here!A$2:A$850, 0)), ""), ""), "")</f>
        <v/>
      </c>
      <c r="AF485" s="66"/>
      <c r="AG485" s="76" t="str">
        <f>IFERROR(IF(B485&lt;&gt;"", IF(AND(INDEX(Paste_Here!AL$2:AL$850, MATCH(B485, Paste_Here!A$2:A$850, 0))&lt;&gt;"", ISNUMBER(VALUE(INDEX(Paste_Here!AL$2:AL$850, MATCH(B485, Paste_Here!A$2:A$850, 0))))), INDEX(Paste_Here!AL$2:AL$850, MATCH(B485, Paste_Here!A$2:A$850, 0)), ""), ""), "")</f>
        <v/>
      </c>
      <c r="AH485" s="66"/>
      <c r="AI485" s="76" t="str">
        <f>IFERROR(IF(B485&lt;&gt;"", IF(AND(INDEX(Paste_Here!AH$2:AH$850, MATCH(B485, Paste_Here!A$2:A$850, 0))&lt;&gt;"", ISNUMBER(VALUE(INDEX(Paste_Here!AH$2:AH$850, MATCH(B485, Paste_Here!A$2:A$850, 0))))), IF(VALUE(INDEX(Paste_Here!AH$2:AH$850, MATCH(B485, Paste_Here!A$2:A$850, 0)))=0, "", INDEX(Paste_Here!AH$2:AH$850, MATCH(B485, Paste_Here!A$2:A$850, 0))), ""), ""), "")</f>
        <v/>
      </c>
      <c r="AJ485" s="66"/>
      <c r="AK485" s="76" t="str">
        <f>IFERROR(IF(B485&lt;&gt;"", IF(AND(INDEX(Paste_Here!N$2:N$850, MATCH(B485, Paste_Here!A$2:A$850, 0))&lt;&gt;"", ISNUMBER(VALUE(INDEX(Paste_Here!N$2:N$850, MATCH(B485, Paste_Here!A$2:A$850, 0))))), INDEX(Paste_Here!N$2:N$850, MATCH(B485, Paste_Here!A$2:A$850, 0)), ""), ""), "")</f>
        <v/>
      </c>
      <c r="AL485" s="66"/>
      <c r="AM485" s="76" t="str">
        <f>IFERROR(IF(B485&lt;&gt;"", IF(AND(INDEX(Paste_Here!O$2:O$850, MATCH(B485, Paste_Here!A$2:A$850, 0))&lt;&gt;"", ISNUMBER(VALUE(INDEX(Paste_Here!O$2:O$850, MATCH(B485, Paste_Here!A$2:A$850, 0))))), INDEX(Paste_Here!O$2:O$850, MATCH(B485, Paste_Here!A$2:A$850, 0)), ""), ""), "")</f>
        <v/>
      </c>
      <c r="AN485" s="66"/>
      <c r="AO485" s="76"/>
      <c r="AP485" s="66"/>
      <c r="AQ485" s="76"/>
      <c r="AR485" s="66"/>
      <c r="AS485" s="76"/>
      <c r="AT485" s="66"/>
      <c r="AU485" s="66"/>
      <c r="AV485" s="76" t="str">
        <f t="shared" si="59"/>
        <v/>
      </c>
      <c r="AW485" s="66"/>
      <c r="AX485" s="76" t="str">
        <f>IFERROR(IF(B485&lt;&gt;"", IF(ISNUMBER(SEARCH("Revealed-Potential (Primary Focus)", LOWER(INDEX(Paste_Here!Z$2:Z$850, MATCH(B485, Paste_Here!A$2:A$850, 0))))), "Rev-Potential: Prim", IF(ISNUMBER(SEARCH("Revealed-Potential (Secondary Focus)", LOWER(INDEX(Paste_Here!Z$2:Z$850, MATCH(B485, Paste_Here!A$2:A$850, 0))))), "Rev-Potential: Sec", IF(ISNUMBER(SEARCH("Monitoring", LOWER(INDEX(Paste_Here!Z$2:Z$850, MATCH(B485, Paste_Here!A$2:A$850, 0))))), "Monitoring", IF(ISNUMBER(SEARCH("At-Promise (Secondary Focus)", LOWER(INDEX(Paste_Here!Z$2:Z$850, MATCH(B485, Paste_Here!A$2:A$850, 0))))), "At-Promise: Sec", IF(ISNUMBER(SEARCH("At-Promise (Primary Focus)", LOWER(INDEX(Paste_Here!Z$2:Z$850, MATCH(B485, Paste_Here!A$2:A$850, 0))))), "At-Promise: Prim", ""))))), ""), "")</f>
        <v/>
      </c>
      <c r="AY485" s="66"/>
      <c r="AZ485" s="76"/>
      <c r="BA485" s="66"/>
      <c r="BB485" s="76"/>
      <c r="BC485" s="66"/>
      <c r="BD485" s="76"/>
      <c r="BE485" s="66"/>
      <c r="BF485" s="76"/>
      <c r="BG485" s="66"/>
      <c r="BH485" s="76"/>
      <c r="BI485" s="66"/>
      <c r="BJ485" s="66"/>
      <c r="BK485" s="76" t="str">
        <f t="shared" si="60"/>
        <v/>
      </c>
      <c r="BL485" s="66"/>
      <c r="BM485" s="76" t="str">
        <f>IFERROR(IF(B485&lt;&gt;"", IF(AND(ISNUMBER(VALUE(SUBSTITUTE(SUBSTITUTE(Paste_Here!R485, "br", "-"), "L", ""))), VALUE(SUBSTITUTE(SUBSTITUTE(Paste_Here!R485, "br", "-"), "L", "")) &gt;= 1095), "Yes", IF(AND(ISNUMBER(VALUE(SUBSTITUTE(SUBSTITUTE(Paste_Here!R485, "br", "-"), "L", ""))), VALUE(SUBSTITUTE(SUBSTITUTE(Paste_Here!R485, "br", "-"), "L", "")) &lt;= 1094), "No", "")), ""), "")</f>
        <v/>
      </c>
      <c r="BN485" s="66"/>
      <c r="BO485" s="76" t="str">
        <f>IFERROR(IF(B485&lt;&gt;"", IF(COUNTIF(INDEX(Paste_Here!Y$2:AB$850, MATCH(B485, Paste_Here!A$2:A$850, 0), 0), "yes") &gt; 0, "Yes", IF(COUNTIF(INDEX(Paste_Here!Y$2:AB$850, MATCH(B485, Paste_Here!A$2:A$850, 0), 0), "no") &gt; 0, "No", "")), ""), "")</f>
        <v/>
      </c>
      <c r="BP485" s="66"/>
      <c r="BQ485" s="76" t="str">
        <f>IFERROR(IF(B485&lt;&gt;"", IF(AND(ISNUMBER(VALUE(SUBSTITUTE(SUBSTITUTE(Paste_Here!U485, "em", "-"), "q", ""))), VALUE(SUBSTITUTE(SUBSTITUTE(Paste_Here!U485, "em", "-"), "q", "")) &gt;= 910), "Yes", IF(AND(ISNUMBER(VALUE(SUBSTITUTE(SUBSTITUTE(Paste_Here!U485, "em", "-"), "q", ""))), VALUE(SUBSTITUTE(SUBSTITUTE(Paste_Here!U485, "em", "-"), "q", "")) &lt;= 909), "No", "")), ""), "")</f>
        <v/>
      </c>
      <c r="BR485" s="66"/>
      <c r="BS485" s="76" t="str">
        <f>IFERROR(IF(B485&lt;&gt;"", IF(AND(INDEX(Paste_Here!X$2:X$850, MATCH(B485, Paste_Here!A$2:A$850, 0))&lt;&gt;"", ISNUMBER(VALUE(INDEX(Paste_Here!X$2:X$850, MATCH(B485, Paste_Here!A$2:A$850, 0))))), INDEX(Paste_Here!X$2:X$850, MATCH(B485, Paste_Here!A$2:A$850, 0)), ""), ""), "")</f>
        <v/>
      </c>
      <c r="BT485" s="66"/>
      <c r="BU485" s="76" t="str">
        <f>IFERROR(IF(B485&lt;&gt;"", IF(ISNUMBER(VALUE(INDEX(Paste_Here!G$2:G$850, MATCH(B485, Paste_Here!A$2:A$850, 0)))), IF(VALUE(INDEX(Paste_Here!G$2:G$850, MATCH(B485, Paste_Here!A$2:A$850, 0)))=0, "No", IF(AND(VALUE(INDEX(Paste_Here!G$2:G$850, MATCH(B485, Paste_Here!A$2:A$850, 0)))&gt;=1, VALUE(INDEX(Paste_Here!G$2:G$850, MATCH(B485, Paste_Here!A$2:A$850, 0)))&lt;=4), VALUE(INDEX(Paste_Here!G$2:G$850, MATCH(B485, Paste_Here!A$2:A$850, 0))), "")), ""), ""), "")</f>
        <v/>
      </c>
      <c r="BV485" s="66"/>
      <c r="BW485" s="76" t="str">
        <f>IFERROR(IF(B485&lt;&gt;"", IF(ISNUMBER(VALUE(INDEX(Paste_Here!H$2:H$850, MATCH(B485, Paste_Here!A$2:A$850, 0)))), IF(VALUE(INDEX(Paste_Here!H$2:H$850, MATCH(B485, Paste_Here!A$2:A$850, 0)))=0, "No", IF(AND(VALUE(INDEX(Paste_Here!H$2:H$850, MATCH(B485, Paste_Here!A$2:A$850, 0)))&gt;=1, VALUE(INDEX(Paste_Here!H$2:H$850, MATCH(B485, Paste_Here!A$2:A$850, 0)))&lt;=4), VALUE(INDEX(Paste_Here!H$2:H$850, MATCH(B485, Paste_Here!A$2:A$850, 0))), "")), ""), ""), "")</f>
        <v/>
      </c>
      <c r="BX485" s="66"/>
      <c r="BY485" s="76"/>
      <c r="BZ485" s="66"/>
      <c r="CA485" s="76"/>
      <c r="CB485" s="66"/>
      <c r="CC485" s="66"/>
      <c r="CD485" s="76" t="str">
        <f t="shared" si="61"/>
        <v/>
      </c>
      <c r="CE485" s="66"/>
      <c r="CF485" s="76" t="str">
        <f>IFERROR(IF(B485&lt;&gt;"", IF(AND(INDEX(Paste_Here!P$2:P$850, MATCH(B485, Paste_Here!A$2:A$850, 0))&lt;&gt;"", ISNUMBER(VALUE(INDEX(Paste_Here!P$2:P$850, MATCH(B485, Paste_Here!A$2:A$850, 0))))), INDEX(Paste_Here!P$2:P$850, MATCH(B485, Paste_Here!A$2:A$850, 0)), ""), ""), "")</f>
        <v/>
      </c>
      <c r="CG485" s="66"/>
      <c r="CH485" s="76" t="str">
        <f>IFERROR(IF(B485&lt;&gt;"", IF(ISNUMBER(SEARCH("highrisk", LOWER(INDEX(Paste_Here!Q$2:Q$850, MATCH(B485, Paste_Here!A$2:A$850, 0))))), "High Risk", IF(ISNUMBER(SEARCH("lowrisk", LOWER(INDEX(Paste_Here!Q$2:Q$850, MATCH(B485, Paste_Here!A$2:A$850, 0))))), "Low Risk", IF(ISNUMBER(SEARCH("somerisk", LOWER(INDEX(Paste_Here!Q$2:Q$850, MATCH(B485, Paste_Here!A$2:A$850, 0))))), "Some Risk", ""))), ""), "")</f>
        <v/>
      </c>
      <c r="CI485" s="66"/>
      <c r="CJ485" s="76" t="str">
        <f>IFERROR(IF(B485&lt;&gt;"", IF(AND(INDEX(Paste_Here!AA$2:AA$850, MATCH(B485, Paste_Here!A$2:A$850, 0))&lt;&gt;"", ISNUMBER(VALUE(INDEX(Paste_Here!AA$2:AA$850, MATCH(B485, Paste_Here!A$2:A$850, 0))))), INDEX(Paste_Here!AA$2:AA$850, MATCH(B485, Paste_Here!A$2:A$850, 0)), ""), ""), "")</f>
        <v/>
      </c>
      <c r="CK485" s="66"/>
      <c r="CL485" s="76" t="str">
        <f>IFERROR(IF(B485&lt;&gt;"", IF(LOWER(INDEX(Paste_Here!AB$2:AB$850, MATCH(B485, Paste_Here!A$2:A$850, 0)))="approaching expectations", "Approaching", IF(LOWER(INDEX(Paste_Here!AB$2:AB$850, MATCH(B485, Paste_Here!A$2:A$850, 0)))="met expectations", "Met", IF(LOWER(INDEX(Paste_Here!AB$2:AB$850, MATCH(B485, Paste_Here!A$2:A$850, 0)))="exceeded expectations", "Exceeded", IF(LOWER(INDEX(Paste_Here!AB$2:AB$850, MATCH(B485, Paste_Here!A$2:A$850, 0)))="below expectations", "Below", "")))), ""), "")</f>
        <v/>
      </c>
      <c r="CM485" s="66"/>
      <c r="CN485" s="76" t="str">
        <f>IFERROR(IF(B485&lt;&gt;"", IF(AND(INDEX(Paste_Here!AC$2:AC$850, MATCH(B485, Paste_Here!A$2:A$850, 0))&lt;&gt;"", ISNUMBER(VALUE(INDEX(Paste_Here!AC$2:AC$850, MATCH(B485, Paste_Here!A$2:A$850, 0))))), INDEX(Paste_Here!AC$2:AC$850, MATCH(B485, Paste_Here!A$2:A$850, 0)), ""), ""), "")</f>
        <v/>
      </c>
      <c r="CO485" s="66"/>
      <c r="CP485" s="76"/>
      <c r="CQ485" s="66"/>
      <c r="CR485" s="76"/>
      <c r="CS485" s="66"/>
      <c r="CT485" s="76"/>
      <c r="CU485" s="66"/>
      <c r="CV485" s="76"/>
      <c r="CW485" s="66"/>
      <c r="CX485" s="76"/>
      <c r="CY485" s="66"/>
      <c r="CZ485" s="66"/>
      <c r="DA485" s="76" t="str">
        <f t="shared" si="62"/>
        <v/>
      </c>
      <c r="DB485" s="66"/>
      <c r="DC485" s="76" t="str">
        <f>IFERROR(IF(B485&lt;&gt;"", IF(AND(INDEX(Paste_Here!V$2:V$850, MATCH(B485, Paste_Here!A$2:A$850, 0))&lt;&gt;"", ISNUMBER(VALUE(INDEX(Paste_Here!V$2:V$850, MATCH(B485, Paste_Here!A$2:A$850, 0))))), INDEX(Paste_Here!V$2:V$850, MATCH(B485, Paste_Here!A$2:A$850, 0)), ""), ""), "")</f>
        <v/>
      </c>
      <c r="DD485" s="66"/>
      <c r="DE485" s="76" t="str">
        <f>IFERROR(IF(B485&lt;&gt;"", IF(ISNUMBER(SEARCH("highrisk", LOWER(INDEX(Paste_Here!W$2:W$850, MATCH(B485, Paste_Here!A$2:A$850, 0))))), "High Risk", IF(ISNUMBER(SEARCH("lowrisk", LOWER(INDEX(Paste_Here!W$2:W$850, MATCH(B485, Paste_Here!A$2:A$850, 0))))), "Low Risk", IF(ISNUMBER(SEARCH("somerisk", LOWER(INDEX(Paste_Here!W$2:W$850, MATCH(B485, Paste_Here!A$2:A$850, 0))))), "Some Risk", ""))), ""), "")</f>
        <v/>
      </c>
      <c r="DF485" s="66"/>
      <c r="DG485" s="76" t="str">
        <f>IFERROR(IF(B485&lt;&gt;"", IF(AND(INDEX(Paste_Here!S$2:S$850, MATCH(B485, Paste_Here!A$2:A$850, 0))&lt;&gt;"", ISNUMBER(VALUE(INDEX(Paste_Here!S$2:S$850, MATCH(B485, Paste_Here!A$2:A$850, 0))))), INDEX(Paste_Here!S$2:S$850, MATCH(B485, Paste_Here!A$2:A$850, 0)), ""), ""), "")</f>
        <v/>
      </c>
      <c r="DH485" s="66"/>
      <c r="DI485" s="76" t="str">
        <f>IFERROR(IF(B485&lt;&gt;"", IF(ISNUMBER(SEARCH("highrisk", LOWER(INDEX(Paste_Here!T$2:T$850, MATCH(B485, Paste_Here!A$2:A$850, 0))))), "High Risk", IF(ISNUMBER(SEARCH("lowrisk", LOWER(INDEX(Paste_Here!T$2:T$850, MATCH(B485, Paste_Here!A$2:A$850, 0))))), "Low Risk", IF(ISNUMBER(SEARCH("somerisk", LOWER(INDEX(Paste_Here!T$2:T$850, MATCH(B485, Paste_Here!A$2:A$850, 0))))), "Some Risk", ""))), ""), "")</f>
        <v/>
      </c>
      <c r="DJ485" s="66"/>
      <c r="DK485" s="76" t="str">
        <f>IFERROR(IF(B485&lt;&gt;"", IF(AND(INDEX(Paste_Here!AD$2:AD$850, MATCH(B485, Paste_Here!A$2:A$850, 0))&lt;&gt;"", ISNUMBER(VALUE(INDEX(Paste_Here!AD$2:AD$850, MATCH(B485, Paste_Here!A$2:A$850, 0))))), INDEX(Paste_Here!AD$2:AD$850, MATCH(B485, Paste_Here!A$2:A$850, 0)), ""), ""), "")</f>
        <v/>
      </c>
      <c r="DL485" s="66"/>
      <c r="DM485" s="76" t="str">
        <f>IFERROR(IF(B485&lt;&gt;"", IF(LOWER(INDEX(Paste_Here!AE$2:AE$850, MATCH(B485, Paste_Here!A$2:A$850, 0)))="approaching expectations", "Approaching", IF(LOWER(INDEX(Paste_Here!AE$2:AE$850, MATCH(B485, Paste_Here!A$2:A$850, 0)))="met expectations", "Met", IF(LOWER(INDEX(Paste_Here!AE$2:AE$850, MATCH(B485, Paste_Here!A$2:A$850, 0)))="exceeded expectations", "Exceeded", IF(LOWER(INDEX(Paste_Here!AE$2:AE$850, MATCH(B485, Paste_Here!A$2:A$850, 0)))="below expectations", "Below", "")))), ""), "")</f>
        <v/>
      </c>
      <c r="DN485" s="66"/>
      <c r="DO485" s="76"/>
      <c r="DP485" s="66"/>
      <c r="DQ485" s="76"/>
      <c r="DR485" s="66"/>
      <c r="DS485" s="76"/>
      <c r="DT485" s="66"/>
      <c r="DU485" s="76"/>
      <c r="DV485" s="66"/>
      <c r="DW485" s="66"/>
      <c r="DX485" s="76" t="str">
        <f t="shared" si="63"/>
        <v/>
      </c>
      <c r="DY485" s="66"/>
      <c r="DZ485" s="76"/>
      <c r="EA485" s="66"/>
      <c r="EB485" s="76"/>
      <c r="EC485" s="66"/>
      <c r="ED485" s="76" t="str">
        <f>IFERROR(IF(B485&lt;&gt;"", IF(AND(INDEX(Paste_Here!AF$2:AF$850, MATCH(B485, Paste_Here!A$2:A$850, 0))&lt;&gt;"", ISNUMBER(VALUE(INDEX(Paste_Here!AF$2:AF$850, MATCH(B485, Paste_Here!A$2:A$850, 0))))), INDEX(Paste_Here!AF$2:AF$850, MATCH(B485, Paste_Here!A$2:A$850, 0)), ""), ""), "")</f>
        <v/>
      </c>
      <c r="EE485" s="66"/>
      <c r="EF485" s="76"/>
      <c r="EG485" s="66"/>
      <c r="EH485" s="76"/>
      <c r="EI485" s="66"/>
      <c r="EJ485" s="76" t="str">
        <f>IFERROR(IF(B485&lt;&gt;"", IF(AND(INDEX(Paste_Here!AG$2:AG$850, MATCH(B485, Paste_Here!A$2:A$850, 0))&lt;&gt;"", ISNUMBER(VALUE(INDEX(Paste_Here!AG$2:AG$850, MATCH(B485, Paste_Here!A$2:A$850, 0))))), INDEX(Paste_Here!AG$2:AG$850, MATCH(B485, Paste_Here!A$2:A$850, 0)), ""), ""), "")</f>
        <v/>
      </c>
      <c r="EK485" s="66"/>
      <c r="EL485" s="76"/>
      <c r="EM485" s="66"/>
      <c r="EN485" s="76"/>
      <c r="EO485" s="66"/>
      <c r="EP485" s="76"/>
      <c r="EQ485" s="66"/>
      <c r="ER485" s="76"/>
      <c r="ES485" s="66"/>
      <c r="ET485" s="66"/>
      <c r="EU485" s="76"/>
      <c r="EV485" s="66"/>
      <c r="EW485" s="76"/>
      <c r="EX485" s="66"/>
      <c r="EY485" s="76"/>
      <c r="EZ485" s="66"/>
      <c r="FA485" s="76"/>
      <c r="FB485" s="66"/>
      <c r="FC485" s="76"/>
      <c r="FD485" s="66"/>
      <c r="FE485" s="76"/>
      <c r="FF485" s="66"/>
      <c r="FG485" s="76"/>
      <c r="FH485" s="66"/>
      <c r="FI485" s="76"/>
      <c r="FJ485" s="66"/>
      <c r="FK485" s="76"/>
      <c r="FL485" s="66"/>
      <c r="FM485" s="76"/>
      <c r="FN485" s="66"/>
      <c r="FO485" s="76"/>
      <c r="FP485" s="66"/>
      <c r="FQ485" s="76"/>
      <c r="FR485" s="66"/>
      <c r="FS485" s="76"/>
      <c r="FT485" s="66"/>
      <c r="FU485" s="76"/>
      <c r="FV485" s="66"/>
      <c r="FW485" s="76"/>
      <c r="FX485" s="66"/>
      <c r="FY485" s="76"/>
      <c r="FZ485" s="66"/>
      <c r="GA485" s="76"/>
      <c r="GB485" s="66"/>
      <c r="GC485" s="76"/>
      <c r="GD485" s="66"/>
      <c r="GE485" s="76"/>
      <c r="GF485" s="66"/>
      <c r="GG485" s="76"/>
      <c r="GH485" s="66"/>
      <c r="GI485" s="76"/>
      <c r="GJ485" s="66"/>
      <c r="GK485" s="76"/>
      <c r="GL485" s="66"/>
      <c r="GM485" s="76"/>
      <c r="GN485" s="66"/>
      <c r="GO485" s="76"/>
      <c r="GP485" s="66"/>
      <c r="GQ485" s="76"/>
      <c r="GR485" s="66"/>
      <c r="GS485" s="76"/>
      <c r="GT485" s="66"/>
      <c r="GU485" s="76"/>
      <c r="GV485" s="66"/>
      <c r="GW485" s="76"/>
      <c r="GX485" s="66"/>
      <c r="GY485" s="76"/>
      <c r="GZ485" s="66"/>
      <c r="HA485" s="76"/>
      <c r="HB485" s="66"/>
      <c r="HC485" s="76"/>
      <c r="HD485" s="66"/>
      <c r="HE485" s="76"/>
      <c r="HF485" s="66"/>
      <c r="HG485" s="76"/>
      <c r="HH485" s="66"/>
      <c r="HI485" s="76"/>
      <c r="HJ485" s="66"/>
      <c r="HK485" s="76"/>
      <c r="HL485" s="66"/>
      <c r="HM485" s="76"/>
      <c r="HN485" s="66"/>
      <c r="HO485" s="76"/>
      <c r="HP485" s="66"/>
      <c r="HQ485" s="76"/>
      <c r="HR485" s="66"/>
      <c r="HS485" s="76"/>
      <c r="HT485" s="66"/>
      <c r="HU485" s="76"/>
      <c r="HV485" s="66"/>
      <c r="HW485" s="76"/>
      <c r="HX485" s="66"/>
      <c r="HY485" s="76"/>
      <c r="HZ485" s="66"/>
      <c r="IA485" s="76"/>
      <c r="IB485" s="66"/>
      <c r="IC485" s="76"/>
      <c r="ID485" s="66"/>
      <c r="IE485" s="76"/>
      <c r="IF485" s="66"/>
      <c r="IG485" s="76"/>
      <c r="IH485" s="66"/>
      <c r="II485" s="76"/>
      <c r="IJ485" s="66"/>
      <c r="IK485" s="76"/>
      <c r="IL485" s="66"/>
      <c r="IM485" s="76"/>
      <c r="IN485" s="66"/>
      <c r="IO485" s="76"/>
      <c r="IP485" s="66"/>
      <c r="IQ485" s="76"/>
      <c r="IR485" s="66"/>
      <c r="IS485" s="76"/>
      <c r="IT485" s="66"/>
      <c r="IU485" s="76"/>
      <c r="IV485" s="66"/>
      <c r="IW485" s="76"/>
      <c r="IX485" s="66"/>
      <c r="IY485" s="76"/>
      <c r="IZ485" s="66"/>
      <c r="JA485" s="76"/>
      <c r="JB485" s="66"/>
      <c r="JC485" s="76"/>
      <c r="JD485" s="66"/>
      <c r="JE485" s="76"/>
      <c r="JF485" s="66"/>
      <c r="JG485" s="76"/>
      <c r="JH485" s="66"/>
      <c r="JI485" s="76"/>
      <c r="JJ485" s="66"/>
      <c r="JK485" s="76"/>
      <c r="JL485" s="66"/>
      <c r="JM485" s="76"/>
      <c r="JN485" s="66"/>
      <c r="JO485" s="76"/>
      <c r="JP485" s="66"/>
      <c r="JQ485" s="76"/>
      <c r="JR485" s="66"/>
      <c r="JS485" s="76"/>
      <c r="JT485" s="66"/>
      <c r="JU485" s="76"/>
      <c r="JV485" s="66"/>
      <c r="JW485" s="76"/>
      <c r="JX485" s="66"/>
      <c r="JY485" s="76"/>
      <c r="JZ485" s="66"/>
      <c r="KA485" s="76"/>
      <c r="KB485" s="66"/>
      <c r="KC485" s="76"/>
      <c r="KD485" s="66"/>
      <c r="KE485" s="76"/>
      <c r="KF485" s="66"/>
      <c r="KG485" s="76"/>
      <c r="KH485" s="66"/>
      <c r="KI485" s="76"/>
      <c r="KJ485" s="66"/>
      <c r="KK485" s="76"/>
      <c r="KL485" s="66"/>
      <c r="KM485" s="76"/>
      <c r="KN485" s="66"/>
      <c r="KO485" s="76"/>
      <c r="KP485" s="66"/>
      <c r="KQ485" s="76"/>
      <c r="KR485" s="66"/>
      <c r="KS485" s="76"/>
      <c r="KT485" s="66"/>
      <c r="KU485" s="76"/>
      <c r="KV485" s="66"/>
      <c r="KW485" s="76"/>
      <c r="KX485" s="66"/>
      <c r="KY485" s="76"/>
      <c r="KZ485" s="66"/>
      <c r="LA485" s="76"/>
      <c r="LB485" s="66"/>
      <c r="LC485" s="76"/>
      <c r="LD485" s="66"/>
      <c r="LE485" s="76"/>
      <c r="LF485" s="66"/>
      <c r="LG485" s="76"/>
      <c r="LH485" s="66"/>
      <c r="LI485" s="76"/>
      <c r="LJ485" s="66"/>
      <c r="LK485" s="76"/>
      <c r="LL485" s="66"/>
      <c r="LM485" s="76"/>
      <c r="LN485" s="66"/>
      <c r="LO485" s="76"/>
      <c r="LP485" s="66"/>
      <c r="LQ485" s="76"/>
      <c r="LR485" s="66"/>
      <c r="LS485" s="76"/>
      <c r="LT485" s="66"/>
      <c r="LU485" s="76"/>
      <c r="LV485" s="66"/>
      <c r="LW485" s="76"/>
      <c r="LX485" s="66"/>
      <c r="LY485" s="76"/>
      <c r="LZ485" s="66"/>
      <c r="MA485" s="76"/>
      <c r="MB485" s="66"/>
      <c r="MC485" s="76"/>
      <c r="MD485" s="66"/>
      <c r="MG485" s="1" t="str" cm="1">
        <f t="array" ref="MG485">IFERROR(INDEX(Paste_Here!$B$2:$B$850, MATCH(0, COUNTIF(MG$4:MG484, Paste_Here!$B$2:$B$850) + IF(Paste_Here!$B$2:$B$850="", 1, 0), 0)), "")</f>
        <v/>
      </c>
      <c r="MH485" s="1" t="str">
        <f>IF(MG485&lt;&gt;"", INDEX(Paste_Here!$A$2:$A$850, MATCH(MG485, Paste_Here!$B$2:$B$850, 0)), "")</f>
        <v/>
      </c>
      <c r="MI485" s="1" t="str">
        <f t="shared" si="64"/>
        <v/>
      </c>
      <c r="MJ485" s="1" t="str" cm="1">
        <f t="array" ref="MJ485">IFERROR(INDEX($MI$5:$MI$850, MATCH(SMALL(IF($MI$5:$MI$850&lt;&gt;"", COUNTIF($MI$5:$MI$850, "&lt;"&amp;$MI$5:$MI$850)+1), ROW()-ROW($MJ$5)+1), COUNTIF($MI$5:$MI$850, "&lt;"&amp;$MI$5:$MI$850)+1, 0)), "")</f>
        <v/>
      </c>
    </row>
    <row r="486" spans="1:348">
      <c r="A486" s="66"/>
      <c r="B486" s="76" t="str">
        <f t="shared" si="57"/>
        <v/>
      </c>
      <c r="C486" s="66"/>
      <c r="D486" s="76" t="str">
        <f>IFERROR(IF(B486&lt;&gt;"", IF(AND(INDEX(Paste_Here!B$2:B$850, MATCH(B486, Paste_Here!A$2:A$850, 0))&lt;&gt;"", ISNUMBER(VALUE(INDEX(Paste_Here!B$2:B$850, MATCH(B486, Paste_Here!A$2:A$850, 0))))), INDEX(Paste_Here!B$2:B$850, MATCH(B486, Paste_Here!A$2:A$850, 0)), ""), ""), "")</f>
        <v/>
      </c>
      <c r="E486" s="66"/>
      <c r="F486" s="76" t="str">
        <f>IFERROR(IF(B486&lt;&gt;"", IF(ISTEXT(INDEX(Paste_Here!K$2:K$850, MATCH(B486, Paste_Here!A$2:A$850, 0))), INDEX(Paste_Here!K$2:K$850, MATCH(B486, Paste_Here!A$2:A$850, 0)), ""), ""), "")</f>
        <v/>
      </c>
      <c r="G486" s="66"/>
      <c r="H486" s="76" t="str">
        <f>IFERROR(IF(B486&lt;&gt;"", IF(ISTEXT(INDEX(Paste_Here!C$2:C$850, MATCH(B486, Paste_Here!A$2:A$850, 0))), INDEX(Paste_Here!C$2:C$850, MATCH(B486, Paste_Here!A$2:A$850, 0)), ""), ""), "")</f>
        <v/>
      </c>
      <c r="I486" s="66"/>
      <c r="J486" s="76" t="str">
        <f>IFERROR(IF(B486&lt;&gt;"", IF(ISNUMBER(SEARCH("s", LOWER(INDEX(Paste_Here!M$2:M$850, MATCH(B486, Paste_Here!A$2:A$850, 0))))), "Yes", IF(INDEX(Paste_Here!M$2:M$850, MATCH(B486, Paste_Here!A$2:A$850, 0))&lt;&gt;"", "No", "")), ""), "")</f>
        <v/>
      </c>
      <c r="K486" s="66"/>
      <c r="L486" s="76" t="str">
        <f>IFERROR(IF(B486&lt;&gt;"", IF(ISNUMBER(SEARCH("yes", LOWER(INDEX(Paste_Here!E$2:E$850, MATCH(B486, Paste_Here!A$2:A$850, 0))))), "Yes", IF(ISNUMBER(SEARCH("no", LOWER(INDEX(Paste_Here!E$2:E$850, MATCH(B486, Paste_Here!A$2:A$850, 0))))), "No", "")), ""), "")</f>
        <v/>
      </c>
      <c r="M486" s="66"/>
      <c r="N486" s="76" t="str">
        <f>IFERROR(IF(B486&lt;&gt;"", IF(ISNUMBER(SEARCH("yes", LOWER(INDEX(Paste_Here!F$2:F$850, MATCH(B486, Paste_Here!A$2:A$850, 0))))), "Yes", IF(ISNUMBER(SEARCH("no", LOWER(INDEX(Paste_Here!F$2:F$850, MATCH(B486, Paste_Here!A$2:A$850, 0))))), "No", "")), ""), "")</f>
        <v/>
      </c>
      <c r="O486" s="66"/>
      <c r="P486" s="76" t="str">
        <f>IFERROR(IF(B486&lt;&gt;"", IF(ISNUMBER(SEARCH("yes", LOWER(INDEX(Paste_Here!L$2:L$850, MATCH(B486, Paste_Here!A$2:A$850, 0))))), "Yes", IF(ISNUMBER(SEARCH("no", LOWER(INDEX(Paste_Here!L$2:L$850, MATCH(B486, Paste_Here!A$2:A$850, 0))))), "No", "")), ""), "")</f>
        <v/>
      </c>
      <c r="Q486" s="66"/>
      <c r="R486" s="76" t="str">
        <f>IFERROR(IF(B486&lt;&gt;"", IF(ISNUMBER(SEARCH("transitional 2", LOWER(INDEX(Paste_Here!D$2:D$850, MATCH(B486, Paste_Here!A$2:A$850, 0))))), "T2", IF(ISNUMBER(SEARCH("transitional 1", LOWER(INDEX(Paste_Here!D$2:D$850, MATCH(B486, Paste_Here!A$2:A$850, 0))))), "T1", IF(ISNUMBER(SEARCH("waived ell services", LOWER(INDEX(Paste_Here!D$2:D$850, MATCH(B486, Paste_Here!A$2:A$850, 0))))), "W", IF(ISNUMBER(SEARCH("english language learner", LOWER(INDEX(Paste_Here!D$2:D$850, MATCH(B486, Paste_Here!A$2:A$850, 0))))), "L", "")))), ""), "")</f>
        <v/>
      </c>
      <c r="S486" s="66"/>
      <c r="T486" s="76" t="str">
        <f>IFERROR(IF(B486&lt;&gt;"", IF(ISNUMBER(SEARCH("yes", LOWER(INDEX(Paste_Here!I$2:I$850, MATCH(B486, Paste_Here!A$2:A$850, 0))))), "Yes", IF(ISNUMBER(SEARCH("no", LOWER(INDEX(Paste_Here!I$2:I$850, MATCH(B486, Paste_Here!A$2:A$850, 0))))), "No", "")), ""), "")</f>
        <v/>
      </c>
      <c r="U486" s="66"/>
      <c r="V486" s="76" t="str">
        <f>IFERROR(IF(B486&lt;&gt;"", IF(ISTEXT(INDEX(Paste_Here!J$2:J$850, MATCH(B486, Paste_Here!A$2:A$850, 0))), VALUE(INDEX(Paste_Here!J$2:J$850, MATCH(B486, Paste_Here!A$2:A$850, 0))), ""), ""), "")</f>
        <v/>
      </c>
      <c r="W486" s="66"/>
      <c r="X486" s="66"/>
      <c r="Y486" s="76" t="str">
        <f t="shared" si="58"/>
        <v/>
      </c>
      <c r="Z486" s="66"/>
      <c r="AA486" s="76" t="str">
        <f>IFERROR(IF(B486&lt;&gt;"", IF(AND(INDEX(Paste_Here!AI$2:AI$850, MATCH(B486, Paste_Here!A$2:A$850, 0))&lt;&gt;"", ISNUMBER(VALUE(INDEX(Paste_Here!AI$2:AI$850, MATCH(B486, Paste_Here!A$2:A$850, 0))))), INDEX(Paste_Here!AI$2:AI$850, MATCH(B486, Paste_Here!A$2:A$850, 0)), ""), ""), "")</f>
        <v/>
      </c>
      <c r="AB486" s="66"/>
      <c r="AC486" s="76" t="str">
        <f>IFERROR(IF(B486&lt;&gt;"", IF(AND(INDEX(Paste_Here!AJ$2:AJ$850, MATCH(B486, Paste_Here!A$2:A$850, 0))&lt;&gt;"", ISNUMBER(VALUE(INDEX(Paste_Here!AJ$2:AJ$850, MATCH(B486, Paste_Here!A$2:A$850, 0))))), INDEX(Paste_Here!AJ$2:AJ$850, MATCH(B486, Paste_Here!A$2:A$850, 0)), ""), ""), "")</f>
        <v/>
      </c>
      <c r="AD486" s="66"/>
      <c r="AE486" s="76" t="str">
        <f>IFERROR(IF(B486&lt;&gt;"", IF(AND(INDEX(Paste_Here!AK$2:AK$850, MATCH(B486, Paste_Here!A$2:A$850, 0))&lt;&gt;"", ISNUMBER(VALUE(INDEX(Paste_Here!AK$2:AK$850, MATCH(B486, Paste_Here!A$2:A$850, 0))))), INDEX(Paste_Here!AK$2:AK$850, MATCH(B486, Paste_Here!A$2:A$850, 0)), ""), ""), "")</f>
        <v/>
      </c>
      <c r="AF486" s="66"/>
      <c r="AG486" s="76" t="str">
        <f>IFERROR(IF(B486&lt;&gt;"", IF(AND(INDEX(Paste_Here!AL$2:AL$850, MATCH(B486, Paste_Here!A$2:A$850, 0))&lt;&gt;"", ISNUMBER(VALUE(INDEX(Paste_Here!AL$2:AL$850, MATCH(B486, Paste_Here!A$2:A$850, 0))))), INDEX(Paste_Here!AL$2:AL$850, MATCH(B486, Paste_Here!A$2:A$850, 0)), ""), ""), "")</f>
        <v/>
      </c>
      <c r="AH486" s="66"/>
      <c r="AI486" s="76" t="str">
        <f>IFERROR(IF(B486&lt;&gt;"", IF(AND(INDEX(Paste_Here!AH$2:AH$850, MATCH(B486, Paste_Here!A$2:A$850, 0))&lt;&gt;"", ISNUMBER(VALUE(INDEX(Paste_Here!AH$2:AH$850, MATCH(B486, Paste_Here!A$2:A$850, 0))))), IF(VALUE(INDEX(Paste_Here!AH$2:AH$850, MATCH(B486, Paste_Here!A$2:A$850, 0)))=0, "", INDEX(Paste_Here!AH$2:AH$850, MATCH(B486, Paste_Here!A$2:A$850, 0))), ""), ""), "")</f>
        <v/>
      </c>
      <c r="AJ486" s="66"/>
      <c r="AK486" s="76" t="str">
        <f>IFERROR(IF(B486&lt;&gt;"", IF(AND(INDEX(Paste_Here!N$2:N$850, MATCH(B486, Paste_Here!A$2:A$850, 0))&lt;&gt;"", ISNUMBER(VALUE(INDEX(Paste_Here!N$2:N$850, MATCH(B486, Paste_Here!A$2:A$850, 0))))), INDEX(Paste_Here!N$2:N$850, MATCH(B486, Paste_Here!A$2:A$850, 0)), ""), ""), "")</f>
        <v/>
      </c>
      <c r="AL486" s="66"/>
      <c r="AM486" s="76" t="str">
        <f>IFERROR(IF(B486&lt;&gt;"", IF(AND(INDEX(Paste_Here!O$2:O$850, MATCH(B486, Paste_Here!A$2:A$850, 0))&lt;&gt;"", ISNUMBER(VALUE(INDEX(Paste_Here!O$2:O$850, MATCH(B486, Paste_Here!A$2:A$850, 0))))), INDEX(Paste_Here!O$2:O$850, MATCH(B486, Paste_Here!A$2:A$850, 0)), ""), ""), "")</f>
        <v/>
      </c>
      <c r="AN486" s="66"/>
      <c r="AO486" s="76"/>
      <c r="AP486" s="66"/>
      <c r="AQ486" s="76"/>
      <c r="AR486" s="66"/>
      <c r="AS486" s="76"/>
      <c r="AT486" s="66"/>
      <c r="AU486" s="66"/>
      <c r="AV486" s="76" t="str">
        <f t="shared" si="59"/>
        <v/>
      </c>
      <c r="AW486" s="66"/>
      <c r="AX486" s="76" t="str">
        <f>IFERROR(IF(B486&lt;&gt;"", IF(ISNUMBER(SEARCH("Revealed-Potential (Primary Focus)", LOWER(INDEX(Paste_Here!Z$2:Z$850, MATCH(B486, Paste_Here!A$2:A$850, 0))))), "Rev-Potential: Prim", IF(ISNUMBER(SEARCH("Revealed-Potential (Secondary Focus)", LOWER(INDEX(Paste_Here!Z$2:Z$850, MATCH(B486, Paste_Here!A$2:A$850, 0))))), "Rev-Potential: Sec", IF(ISNUMBER(SEARCH("Monitoring", LOWER(INDEX(Paste_Here!Z$2:Z$850, MATCH(B486, Paste_Here!A$2:A$850, 0))))), "Monitoring", IF(ISNUMBER(SEARCH("At-Promise (Secondary Focus)", LOWER(INDEX(Paste_Here!Z$2:Z$850, MATCH(B486, Paste_Here!A$2:A$850, 0))))), "At-Promise: Sec", IF(ISNUMBER(SEARCH("At-Promise (Primary Focus)", LOWER(INDEX(Paste_Here!Z$2:Z$850, MATCH(B486, Paste_Here!A$2:A$850, 0))))), "At-Promise: Prim", ""))))), ""), "")</f>
        <v/>
      </c>
      <c r="AY486" s="66"/>
      <c r="AZ486" s="76"/>
      <c r="BA486" s="66"/>
      <c r="BB486" s="76"/>
      <c r="BC486" s="66"/>
      <c r="BD486" s="76"/>
      <c r="BE486" s="66"/>
      <c r="BF486" s="76"/>
      <c r="BG486" s="66"/>
      <c r="BH486" s="76"/>
      <c r="BI486" s="66"/>
      <c r="BJ486" s="66"/>
      <c r="BK486" s="76" t="str">
        <f t="shared" si="60"/>
        <v/>
      </c>
      <c r="BL486" s="66"/>
      <c r="BM486" s="76" t="str">
        <f>IFERROR(IF(B486&lt;&gt;"", IF(AND(ISNUMBER(VALUE(SUBSTITUTE(SUBSTITUTE(Paste_Here!R486, "br", "-"), "L", ""))), VALUE(SUBSTITUTE(SUBSTITUTE(Paste_Here!R486, "br", "-"), "L", "")) &gt;= 1095), "Yes", IF(AND(ISNUMBER(VALUE(SUBSTITUTE(SUBSTITUTE(Paste_Here!R486, "br", "-"), "L", ""))), VALUE(SUBSTITUTE(SUBSTITUTE(Paste_Here!R486, "br", "-"), "L", "")) &lt;= 1094), "No", "")), ""), "")</f>
        <v/>
      </c>
      <c r="BN486" s="66"/>
      <c r="BO486" s="76" t="str">
        <f>IFERROR(IF(B486&lt;&gt;"", IF(COUNTIF(INDEX(Paste_Here!Y$2:AB$850, MATCH(B486, Paste_Here!A$2:A$850, 0), 0), "yes") &gt; 0, "Yes", IF(COUNTIF(INDEX(Paste_Here!Y$2:AB$850, MATCH(B486, Paste_Here!A$2:A$850, 0), 0), "no") &gt; 0, "No", "")), ""), "")</f>
        <v/>
      </c>
      <c r="BP486" s="66"/>
      <c r="BQ486" s="76" t="str">
        <f>IFERROR(IF(B486&lt;&gt;"", IF(AND(ISNUMBER(VALUE(SUBSTITUTE(SUBSTITUTE(Paste_Here!U486, "em", "-"), "q", ""))), VALUE(SUBSTITUTE(SUBSTITUTE(Paste_Here!U486, "em", "-"), "q", "")) &gt;= 910), "Yes", IF(AND(ISNUMBER(VALUE(SUBSTITUTE(SUBSTITUTE(Paste_Here!U486, "em", "-"), "q", ""))), VALUE(SUBSTITUTE(SUBSTITUTE(Paste_Here!U486, "em", "-"), "q", "")) &lt;= 909), "No", "")), ""), "")</f>
        <v/>
      </c>
      <c r="BR486" s="66"/>
      <c r="BS486" s="76" t="str">
        <f>IFERROR(IF(B486&lt;&gt;"", IF(AND(INDEX(Paste_Here!X$2:X$850, MATCH(B486, Paste_Here!A$2:A$850, 0))&lt;&gt;"", ISNUMBER(VALUE(INDEX(Paste_Here!X$2:X$850, MATCH(B486, Paste_Here!A$2:A$850, 0))))), INDEX(Paste_Here!X$2:X$850, MATCH(B486, Paste_Here!A$2:A$850, 0)), ""), ""), "")</f>
        <v/>
      </c>
      <c r="BT486" s="66"/>
      <c r="BU486" s="76" t="str">
        <f>IFERROR(IF(B486&lt;&gt;"", IF(ISNUMBER(VALUE(INDEX(Paste_Here!G$2:G$850, MATCH(B486, Paste_Here!A$2:A$850, 0)))), IF(VALUE(INDEX(Paste_Here!G$2:G$850, MATCH(B486, Paste_Here!A$2:A$850, 0)))=0, "No", IF(AND(VALUE(INDEX(Paste_Here!G$2:G$850, MATCH(B486, Paste_Here!A$2:A$850, 0)))&gt;=1, VALUE(INDEX(Paste_Here!G$2:G$850, MATCH(B486, Paste_Here!A$2:A$850, 0)))&lt;=4), VALUE(INDEX(Paste_Here!G$2:G$850, MATCH(B486, Paste_Here!A$2:A$850, 0))), "")), ""), ""), "")</f>
        <v/>
      </c>
      <c r="BV486" s="66"/>
      <c r="BW486" s="76" t="str">
        <f>IFERROR(IF(B486&lt;&gt;"", IF(ISNUMBER(VALUE(INDEX(Paste_Here!H$2:H$850, MATCH(B486, Paste_Here!A$2:A$850, 0)))), IF(VALUE(INDEX(Paste_Here!H$2:H$850, MATCH(B486, Paste_Here!A$2:A$850, 0)))=0, "No", IF(AND(VALUE(INDEX(Paste_Here!H$2:H$850, MATCH(B486, Paste_Here!A$2:A$850, 0)))&gt;=1, VALUE(INDEX(Paste_Here!H$2:H$850, MATCH(B486, Paste_Here!A$2:A$850, 0)))&lt;=4), VALUE(INDEX(Paste_Here!H$2:H$850, MATCH(B486, Paste_Here!A$2:A$850, 0))), "")), ""), ""), "")</f>
        <v/>
      </c>
      <c r="BX486" s="66"/>
      <c r="BY486" s="76"/>
      <c r="BZ486" s="66"/>
      <c r="CA486" s="76"/>
      <c r="CB486" s="66"/>
      <c r="CC486" s="66"/>
      <c r="CD486" s="76" t="str">
        <f t="shared" si="61"/>
        <v/>
      </c>
      <c r="CE486" s="66"/>
      <c r="CF486" s="76" t="str">
        <f>IFERROR(IF(B486&lt;&gt;"", IF(AND(INDEX(Paste_Here!P$2:P$850, MATCH(B486, Paste_Here!A$2:A$850, 0))&lt;&gt;"", ISNUMBER(VALUE(INDEX(Paste_Here!P$2:P$850, MATCH(B486, Paste_Here!A$2:A$850, 0))))), INDEX(Paste_Here!P$2:P$850, MATCH(B486, Paste_Here!A$2:A$850, 0)), ""), ""), "")</f>
        <v/>
      </c>
      <c r="CG486" s="66"/>
      <c r="CH486" s="76" t="str">
        <f>IFERROR(IF(B486&lt;&gt;"", IF(ISNUMBER(SEARCH("highrisk", LOWER(INDEX(Paste_Here!Q$2:Q$850, MATCH(B486, Paste_Here!A$2:A$850, 0))))), "High Risk", IF(ISNUMBER(SEARCH("lowrisk", LOWER(INDEX(Paste_Here!Q$2:Q$850, MATCH(B486, Paste_Here!A$2:A$850, 0))))), "Low Risk", IF(ISNUMBER(SEARCH("somerisk", LOWER(INDEX(Paste_Here!Q$2:Q$850, MATCH(B486, Paste_Here!A$2:A$850, 0))))), "Some Risk", ""))), ""), "")</f>
        <v/>
      </c>
      <c r="CI486" s="66"/>
      <c r="CJ486" s="76" t="str">
        <f>IFERROR(IF(B486&lt;&gt;"", IF(AND(INDEX(Paste_Here!AA$2:AA$850, MATCH(B486, Paste_Here!A$2:A$850, 0))&lt;&gt;"", ISNUMBER(VALUE(INDEX(Paste_Here!AA$2:AA$850, MATCH(B486, Paste_Here!A$2:A$850, 0))))), INDEX(Paste_Here!AA$2:AA$850, MATCH(B486, Paste_Here!A$2:A$850, 0)), ""), ""), "")</f>
        <v/>
      </c>
      <c r="CK486" s="66"/>
      <c r="CL486" s="76" t="str">
        <f>IFERROR(IF(B486&lt;&gt;"", IF(LOWER(INDEX(Paste_Here!AB$2:AB$850, MATCH(B486, Paste_Here!A$2:A$850, 0)))="approaching expectations", "Approaching", IF(LOWER(INDEX(Paste_Here!AB$2:AB$850, MATCH(B486, Paste_Here!A$2:A$850, 0)))="met expectations", "Met", IF(LOWER(INDEX(Paste_Here!AB$2:AB$850, MATCH(B486, Paste_Here!A$2:A$850, 0)))="exceeded expectations", "Exceeded", IF(LOWER(INDEX(Paste_Here!AB$2:AB$850, MATCH(B486, Paste_Here!A$2:A$850, 0)))="below expectations", "Below", "")))), ""), "")</f>
        <v/>
      </c>
      <c r="CM486" s="66"/>
      <c r="CN486" s="76" t="str">
        <f>IFERROR(IF(B486&lt;&gt;"", IF(AND(INDEX(Paste_Here!AC$2:AC$850, MATCH(B486, Paste_Here!A$2:A$850, 0))&lt;&gt;"", ISNUMBER(VALUE(INDEX(Paste_Here!AC$2:AC$850, MATCH(B486, Paste_Here!A$2:A$850, 0))))), INDEX(Paste_Here!AC$2:AC$850, MATCH(B486, Paste_Here!A$2:A$850, 0)), ""), ""), "")</f>
        <v/>
      </c>
      <c r="CO486" s="66"/>
      <c r="CP486" s="76"/>
      <c r="CQ486" s="66"/>
      <c r="CR486" s="76"/>
      <c r="CS486" s="66"/>
      <c r="CT486" s="76"/>
      <c r="CU486" s="66"/>
      <c r="CV486" s="76"/>
      <c r="CW486" s="66"/>
      <c r="CX486" s="76"/>
      <c r="CY486" s="66"/>
      <c r="CZ486" s="66"/>
      <c r="DA486" s="76" t="str">
        <f t="shared" si="62"/>
        <v/>
      </c>
      <c r="DB486" s="66"/>
      <c r="DC486" s="76" t="str">
        <f>IFERROR(IF(B486&lt;&gt;"", IF(AND(INDEX(Paste_Here!V$2:V$850, MATCH(B486, Paste_Here!A$2:A$850, 0))&lt;&gt;"", ISNUMBER(VALUE(INDEX(Paste_Here!V$2:V$850, MATCH(B486, Paste_Here!A$2:A$850, 0))))), INDEX(Paste_Here!V$2:V$850, MATCH(B486, Paste_Here!A$2:A$850, 0)), ""), ""), "")</f>
        <v/>
      </c>
      <c r="DD486" s="66"/>
      <c r="DE486" s="76" t="str">
        <f>IFERROR(IF(B486&lt;&gt;"", IF(ISNUMBER(SEARCH("highrisk", LOWER(INDEX(Paste_Here!W$2:W$850, MATCH(B486, Paste_Here!A$2:A$850, 0))))), "High Risk", IF(ISNUMBER(SEARCH("lowrisk", LOWER(INDEX(Paste_Here!W$2:W$850, MATCH(B486, Paste_Here!A$2:A$850, 0))))), "Low Risk", IF(ISNUMBER(SEARCH("somerisk", LOWER(INDEX(Paste_Here!W$2:W$850, MATCH(B486, Paste_Here!A$2:A$850, 0))))), "Some Risk", ""))), ""), "")</f>
        <v/>
      </c>
      <c r="DF486" s="66"/>
      <c r="DG486" s="76" t="str">
        <f>IFERROR(IF(B486&lt;&gt;"", IF(AND(INDEX(Paste_Here!S$2:S$850, MATCH(B486, Paste_Here!A$2:A$850, 0))&lt;&gt;"", ISNUMBER(VALUE(INDEX(Paste_Here!S$2:S$850, MATCH(B486, Paste_Here!A$2:A$850, 0))))), INDEX(Paste_Here!S$2:S$850, MATCH(B486, Paste_Here!A$2:A$850, 0)), ""), ""), "")</f>
        <v/>
      </c>
      <c r="DH486" s="66"/>
      <c r="DI486" s="76" t="str">
        <f>IFERROR(IF(B486&lt;&gt;"", IF(ISNUMBER(SEARCH("highrisk", LOWER(INDEX(Paste_Here!T$2:T$850, MATCH(B486, Paste_Here!A$2:A$850, 0))))), "High Risk", IF(ISNUMBER(SEARCH("lowrisk", LOWER(INDEX(Paste_Here!T$2:T$850, MATCH(B486, Paste_Here!A$2:A$850, 0))))), "Low Risk", IF(ISNUMBER(SEARCH("somerisk", LOWER(INDEX(Paste_Here!T$2:T$850, MATCH(B486, Paste_Here!A$2:A$850, 0))))), "Some Risk", ""))), ""), "")</f>
        <v/>
      </c>
      <c r="DJ486" s="66"/>
      <c r="DK486" s="76" t="str">
        <f>IFERROR(IF(B486&lt;&gt;"", IF(AND(INDEX(Paste_Here!AD$2:AD$850, MATCH(B486, Paste_Here!A$2:A$850, 0))&lt;&gt;"", ISNUMBER(VALUE(INDEX(Paste_Here!AD$2:AD$850, MATCH(B486, Paste_Here!A$2:A$850, 0))))), INDEX(Paste_Here!AD$2:AD$850, MATCH(B486, Paste_Here!A$2:A$850, 0)), ""), ""), "")</f>
        <v/>
      </c>
      <c r="DL486" s="66"/>
      <c r="DM486" s="76" t="str">
        <f>IFERROR(IF(B486&lt;&gt;"", IF(LOWER(INDEX(Paste_Here!AE$2:AE$850, MATCH(B486, Paste_Here!A$2:A$850, 0)))="approaching expectations", "Approaching", IF(LOWER(INDEX(Paste_Here!AE$2:AE$850, MATCH(B486, Paste_Here!A$2:A$850, 0)))="met expectations", "Met", IF(LOWER(INDEX(Paste_Here!AE$2:AE$850, MATCH(B486, Paste_Here!A$2:A$850, 0)))="exceeded expectations", "Exceeded", IF(LOWER(INDEX(Paste_Here!AE$2:AE$850, MATCH(B486, Paste_Here!A$2:A$850, 0)))="below expectations", "Below", "")))), ""), "")</f>
        <v/>
      </c>
      <c r="DN486" s="66"/>
      <c r="DO486" s="76"/>
      <c r="DP486" s="66"/>
      <c r="DQ486" s="76"/>
      <c r="DR486" s="66"/>
      <c r="DS486" s="76"/>
      <c r="DT486" s="66"/>
      <c r="DU486" s="76"/>
      <c r="DV486" s="66"/>
      <c r="DW486" s="66"/>
      <c r="DX486" s="76" t="str">
        <f t="shared" si="63"/>
        <v/>
      </c>
      <c r="DY486" s="66"/>
      <c r="DZ486" s="76"/>
      <c r="EA486" s="66"/>
      <c r="EB486" s="76"/>
      <c r="EC486" s="66"/>
      <c r="ED486" s="76" t="str">
        <f>IFERROR(IF(B486&lt;&gt;"", IF(AND(INDEX(Paste_Here!AF$2:AF$850, MATCH(B486, Paste_Here!A$2:A$850, 0))&lt;&gt;"", ISNUMBER(VALUE(INDEX(Paste_Here!AF$2:AF$850, MATCH(B486, Paste_Here!A$2:A$850, 0))))), INDEX(Paste_Here!AF$2:AF$850, MATCH(B486, Paste_Here!A$2:A$850, 0)), ""), ""), "")</f>
        <v/>
      </c>
      <c r="EE486" s="66"/>
      <c r="EF486" s="76"/>
      <c r="EG486" s="66"/>
      <c r="EH486" s="76"/>
      <c r="EI486" s="66"/>
      <c r="EJ486" s="76" t="str">
        <f>IFERROR(IF(B486&lt;&gt;"", IF(AND(INDEX(Paste_Here!AG$2:AG$850, MATCH(B486, Paste_Here!A$2:A$850, 0))&lt;&gt;"", ISNUMBER(VALUE(INDEX(Paste_Here!AG$2:AG$850, MATCH(B486, Paste_Here!A$2:A$850, 0))))), INDEX(Paste_Here!AG$2:AG$850, MATCH(B486, Paste_Here!A$2:A$850, 0)), ""), ""), "")</f>
        <v/>
      </c>
      <c r="EK486" s="66"/>
      <c r="EL486" s="76"/>
      <c r="EM486" s="66"/>
      <c r="EN486" s="76"/>
      <c r="EO486" s="66"/>
      <c r="EP486" s="76"/>
      <c r="EQ486" s="66"/>
      <c r="ER486" s="76"/>
      <c r="ES486" s="66"/>
      <c r="ET486" s="66"/>
      <c r="EU486" s="76"/>
      <c r="EV486" s="66"/>
      <c r="EW486" s="76"/>
      <c r="EX486" s="66"/>
      <c r="EY486" s="76"/>
      <c r="EZ486" s="66"/>
      <c r="FA486" s="76"/>
      <c r="FB486" s="66"/>
      <c r="FC486" s="76"/>
      <c r="FD486" s="66"/>
      <c r="FE486" s="76"/>
      <c r="FF486" s="66"/>
      <c r="FG486" s="76"/>
      <c r="FH486" s="66"/>
      <c r="FI486" s="76"/>
      <c r="FJ486" s="66"/>
      <c r="FK486" s="76"/>
      <c r="FL486" s="66"/>
      <c r="FM486" s="76"/>
      <c r="FN486" s="66"/>
      <c r="FO486" s="76"/>
      <c r="FP486" s="66"/>
      <c r="FQ486" s="76"/>
      <c r="FR486" s="66"/>
      <c r="FS486" s="76"/>
      <c r="FT486" s="66"/>
      <c r="FU486" s="76"/>
      <c r="FV486" s="66"/>
      <c r="FW486" s="76"/>
      <c r="FX486" s="66"/>
      <c r="FY486" s="76"/>
      <c r="FZ486" s="66"/>
      <c r="GA486" s="76"/>
      <c r="GB486" s="66"/>
      <c r="GC486" s="76"/>
      <c r="GD486" s="66"/>
      <c r="GE486" s="76"/>
      <c r="GF486" s="66"/>
      <c r="GG486" s="76"/>
      <c r="GH486" s="66"/>
      <c r="GI486" s="76"/>
      <c r="GJ486" s="66"/>
      <c r="GK486" s="76"/>
      <c r="GL486" s="66"/>
      <c r="GM486" s="76"/>
      <c r="GN486" s="66"/>
      <c r="GO486" s="76"/>
      <c r="GP486" s="66"/>
      <c r="GQ486" s="76"/>
      <c r="GR486" s="66"/>
      <c r="GS486" s="76"/>
      <c r="GT486" s="66"/>
      <c r="GU486" s="76"/>
      <c r="GV486" s="66"/>
      <c r="GW486" s="76"/>
      <c r="GX486" s="66"/>
      <c r="GY486" s="76"/>
      <c r="GZ486" s="66"/>
      <c r="HA486" s="76"/>
      <c r="HB486" s="66"/>
      <c r="HC486" s="76"/>
      <c r="HD486" s="66"/>
      <c r="HE486" s="76"/>
      <c r="HF486" s="66"/>
      <c r="HG486" s="76"/>
      <c r="HH486" s="66"/>
      <c r="HI486" s="76"/>
      <c r="HJ486" s="66"/>
      <c r="HK486" s="76"/>
      <c r="HL486" s="66"/>
      <c r="HM486" s="76"/>
      <c r="HN486" s="66"/>
      <c r="HO486" s="76"/>
      <c r="HP486" s="66"/>
      <c r="HQ486" s="76"/>
      <c r="HR486" s="66"/>
      <c r="HS486" s="76"/>
      <c r="HT486" s="66"/>
      <c r="HU486" s="76"/>
      <c r="HV486" s="66"/>
      <c r="HW486" s="76"/>
      <c r="HX486" s="66"/>
      <c r="HY486" s="76"/>
      <c r="HZ486" s="66"/>
      <c r="IA486" s="76"/>
      <c r="IB486" s="66"/>
      <c r="IC486" s="76"/>
      <c r="ID486" s="66"/>
      <c r="IE486" s="76"/>
      <c r="IF486" s="66"/>
      <c r="IG486" s="76"/>
      <c r="IH486" s="66"/>
      <c r="II486" s="76"/>
      <c r="IJ486" s="66"/>
      <c r="IK486" s="76"/>
      <c r="IL486" s="66"/>
      <c r="IM486" s="76"/>
      <c r="IN486" s="66"/>
      <c r="IO486" s="76"/>
      <c r="IP486" s="66"/>
      <c r="IQ486" s="76"/>
      <c r="IR486" s="66"/>
      <c r="IS486" s="76"/>
      <c r="IT486" s="66"/>
      <c r="IU486" s="76"/>
      <c r="IV486" s="66"/>
      <c r="IW486" s="76"/>
      <c r="IX486" s="66"/>
      <c r="IY486" s="76"/>
      <c r="IZ486" s="66"/>
      <c r="JA486" s="76"/>
      <c r="JB486" s="66"/>
      <c r="JC486" s="76"/>
      <c r="JD486" s="66"/>
      <c r="JE486" s="76"/>
      <c r="JF486" s="66"/>
      <c r="JG486" s="76"/>
      <c r="JH486" s="66"/>
      <c r="JI486" s="76"/>
      <c r="JJ486" s="66"/>
      <c r="JK486" s="76"/>
      <c r="JL486" s="66"/>
      <c r="JM486" s="76"/>
      <c r="JN486" s="66"/>
      <c r="JO486" s="76"/>
      <c r="JP486" s="66"/>
      <c r="JQ486" s="76"/>
      <c r="JR486" s="66"/>
      <c r="JS486" s="76"/>
      <c r="JT486" s="66"/>
      <c r="JU486" s="76"/>
      <c r="JV486" s="66"/>
      <c r="JW486" s="76"/>
      <c r="JX486" s="66"/>
      <c r="JY486" s="76"/>
      <c r="JZ486" s="66"/>
      <c r="KA486" s="76"/>
      <c r="KB486" s="66"/>
      <c r="KC486" s="76"/>
      <c r="KD486" s="66"/>
      <c r="KE486" s="76"/>
      <c r="KF486" s="66"/>
      <c r="KG486" s="76"/>
      <c r="KH486" s="66"/>
      <c r="KI486" s="76"/>
      <c r="KJ486" s="66"/>
      <c r="KK486" s="76"/>
      <c r="KL486" s="66"/>
      <c r="KM486" s="76"/>
      <c r="KN486" s="66"/>
      <c r="KO486" s="76"/>
      <c r="KP486" s="66"/>
      <c r="KQ486" s="76"/>
      <c r="KR486" s="66"/>
      <c r="KS486" s="76"/>
      <c r="KT486" s="66"/>
      <c r="KU486" s="76"/>
      <c r="KV486" s="66"/>
      <c r="KW486" s="76"/>
      <c r="KX486" s="66"/>
      <c r="KY486" s="76"/>
      <c r="KZ486" s="66"/>
      <c r="LA486" s="76"/>
      <c r="LB486" s="66"/>
      <c r="LC486" s="76"/>
      <c r="LD486" s="66"/>
      <c r="LE486" s="76"/>
      <c r="LF486" s="66"/>
      <c r="LG486" s="76"/>
      <c r="LH486" s="66"/>
      <c r="LI486" s="76"/>
      <c r="LJ486" s="66"/>
      <c r="LK486" s="76"/>
      <c r="LL486" s="66"/>
      <c r="LM486" s="76"/>
      <c r="LN486" s="66"/>
      <c r="LO486" s="76"/>
      <c r="LP486" s="66"/>
      <c r="LQ486" s="76"/>
      <c r="LR486" s="66"/>
      <c r="LS486" s="76"/>
      <c r="LT486" s="66"/>
      <c r="LU486" s="76"/>
      <c r="LV486" s="66"/>
      <c r="LW486" s="76"/>
      <c r="LX486" s="66"/>
      <c r="LY486" s="76"/>
      <c r="LZ486" s="66"/>
      <c r="MA486" s="76"/>
      <c r="MB486" s="66"/>
      <c r="MC486" s="76"/>
      <c r="MD486" s="66"/>
      <c r="MG486" s="1" t="str" cm="1">
        <f t="array" ref="MG486">IFERROR(INDEX(Paste_Here!$B$2:$B$850, MATCH(0, COUNTIF(MG$4:MG485, Paste_Here!$B$2:$B$850) + IF(Paste_Here!$B$2:$B$850="", 1, 0), 0)), "")</f>
        <v/>
      </c>
      <c r="MH486" s="1" t="str">
        <f>IF(MG486&lt;&gt;"", INDEX(Paste_Here!$A$2:$A$850, MATCH(MG486, Paste_Here!$B$2:$B$850, 0)), "")</f>
        <v/>
      </c>
      <c r="MI486" s="1" t="str">
        <f t="shared" si="64"/>
        <v/>
      </c>
      <c r="MJ486" s="1" t="str" cm="1">
        <f t="array" ref="MJ486">IFERROR(INDEX($MI$5:$MI$850, MATCH(SMALL(IF($MI$5:$MI$850&lt;&gt;"", COUNTIF($MI$5:$MI$850, "&lt;"&amp;$MI$5:$MI$850)+1), ROW()-ROW($MJ$5)+1), COUNTIF($MI$5:$MI$850, "&lt;"&amp;$MI$5:$MI$850)+1, 0)), "")</f>
        <v/>
      </c>
    </row>
    <row r="487" spans="1:348">
      <c r="A487" s="66"/>
      <c r="B487" s="76" t="str">
        <f t="shared" si="57"/>
        <v/>
      </c>
      <c r="C487" s="66"/>
      <c r="D487" s="76" t="str">
        <f>IFERROR(IF(B487&lt;&gt;"", IF(AND(INDEX(Paste_Here!B$2:B$850, MATCH(B487, Paste_Here!A$2:A$850, 0))&lt;&gt;"", ISNUMBER(VALUE(INDEX(Paste_Here!B$2:B$850, MATCH(B487, Paste_Here!A$2:A$850, 0))))), INDEX(Paste_Here!B$2:B$850, MATCH(B487, Paste_Here!A$2:A$850, 0)), ""), ""), "")</f>
        <v/>
      </c>
      <c r="E487" s="66"/>
      <c r="F487" s="76" t="str">
        <f>IFERROR(IF(B487&lt;&gt;"", IF(ISTEXT(INDEX(Paste_Here!K$2:K$850, MATCH(B487, Paste_Here!A$2:A$850, 0))), INDEX(Paste_Here!K$2:K$850, MATCH(B487, Paste_Here!A$2:A$850, 0)), ""), ""), "")</f>
        <v/>
      </c>
      <c r="G487" s="66"/>
      <c r="H487" s="76" t="str">
        <f>IFERROR(IF(B487&lt;&gt;"", IF(ISTEXT(INDEX(Paste_Here!C$2:C$850, MATCH(B487, Paste_Here!A$2:A$850, 0))), INDEX(Paste_Here!C$2:C$850, MATCH(B487, Paste_Here!A$2:A$850, 0)), ""), ""), "")</f>
        <v/>
      </c>
      <c r="I487" s="66"/>
      <c r="J487" s="76" t="str">
        <f>IFERROR(IF(B487&lt;&gt;"", IF(ISNUMBER(SEARCH("s", LOWER(INDEX(Paste_Here!M$2:M$850, MATCH(B487, Paste_Here!A$2:A$850, 0))))), "Yes", IF(INDEX(Paste_Here!M$2:M$850, MATCH(B487, Paste_Here!A$2:A$850, 0))&lt;&gt;"", "No", "")), ""), "")</f>
        <v/>
      </c>
      <c r="K487" s="66"/>
      <c r="L487" s="76" t="str">
        <f>IFERROR(IF(B487&lt;&gt;"", IF(ISNUMBER(SEARCH("yes", LOWER(INDEX(Paste_Here!E$2:E$850, MATCH(B487, Paste_Here!A$2:A$850, 0))))), "Yes", IF(ISNUMBER(SEARCH("no", LOWER(INDEX(Paste_Here!E$2:E$850, MATCH(B487, Paste_Here!A$2:A$850, 0))))), "No", "")), ""), "")</f>
        <v/>
      </c>
      <c r="M487" s="66"/>
      <c r="N487" s="76" t="str">
        <f>IFERROR(IF(B487&lt;&gt;"", IF(ISNUMBER(SEARCH("yes", LOWER(INDEX(Paste_Here!F$2:F$850, MATCH(B487, Paste_Here!A$2:A$850, 0))))), "Yes", IF(ISNUMBER(SEARCH("no", LOWER(INDEX(Paste_Here!F$2:F$850, MATCH(B487, Paste_Here!A$2:A$850, 0))))), "No", "")), ""), "")</f>
        <v/>
      </c>
      <c r="O487" s="66"/>
      <c r="P487" s="76" t="str">
        <f>IFERROR(IF(B487&lt;&gt;"", IF(ISNUMBER(SEARCH("yes", LOWER(INDEX(Paste_Here!L$2:L$850, MATCH(B487, Paste_Here!A$2:A$850, 0))))), "Yes", IF(ISNUMBER(SEARCH("no", LOWER(INDEX(Paste_Here!L$2:L$850, MATCH(B487, Paste_Here!A$2:A$850, 0))))), "No", "")), ""), "")</f>
        <v/>
      </c>
      <c r="Q487" s="66"/>
      <c r="R487" s="76" t="str">
        <f>IFERROR(IF(B487&lt;&gt;"", IF(ISNUMBER(SEARCH("transitional 2", LOWER(INDEX(Paste_Here!D$2:D$850, MATCH(B487, Paste_Here!A$2:A$850, 0))))), "T2", IF(ISNUMBER(SEARCH("transitional 1", LOWER(INDEX(Paste_Here!D$2:D$850, MATCH(B487, Paste_Here!A$2:A$850, 0))))), "T1", IF(ISNUMBER(SEARCH("waived ell services", LOWER(INDEX(Paste_Here!D$2:D$850, MATCH(B487, Paste_Here!A$2:A$850, 0))))), "W", IF(ISNUMBER(SEARCH("english language learner", LOWER(INDEX(Paste_Here!D$2:D$850, MATCH(B487, Paste_Here!A$2:A$850, 0))))), "L", "")))), ""), "")</f>
        <v/>
      </c>
      <c r="S487" s="66"/>
      <c r="T487" s="76" t="str">
        <f>IFERROR(IF(B487&lt;&gt;"", IF(ISNUMBER(SEARCH("yes", LOWER(INDEX(Paste_Here!I$2:I$850, MATCH(B487, Paste_Here!A$2:A$850, 0))))), "Yes", IF(ISNUMBER(SEARCH("no", LOWER(INDEX(Paste_Here!I$2:I$850, MATCH(B487, Paste_Here!A$2:A$850, 0))))), "No", "")), ""), "")</f>
        <v/>
      </c>
      <c r="U487" s="66"/>
      <c r="V487" s="76" t="str">
        <f>IFERROR(IF(B487&lt;&gt;"", IF(ISTEXT(INDEX(Paste_Here!J$2:J$850, MATCH(B487, Paste_Here!A$2:A$850, 0))), VALUE(INDEX(Paste_Here!J$2:J$850, MATCH(B487, Paste_Here!A$2:A$850, 0))), ""), ""), "")</f>
        <v/>
      </c>
      <c r="W487" s="66"/>
      <c r="X487" s="66"/>
      <c r="Y487" s="76" t="str">
        <f t="shared" si="58"/>
        <v/>
      </c>
      <c r="Z487" s="66"/>
      <c r="AA487" s="76" t="str">
        <f>IFERROR(IF(B487&lt;&gt;"", IF(AND(INDEX(Paste_Here!AI$2:AI$850, MATCH(B487, Paste_Here!A$2:A$850, 0))&lt;&gt;"", ISNUMBER(VALUE(INDEX(Paste_Here!AI$2:AI$850, MATCH(B487, Paste_Here!A$2:A$850, 0))))), INDEX(Paste_Here!AI$2:AI$850, MATCH(B487, Paste_Here!A$2:A$850, 0)), ""), ""), "")</f>
        <v/>
      </c>
      <c r="AB487" s="66"/>
      <c r="AC487" s="76" t="str">
        <f>IFERROR(IF(B487&lt;&gt;"", IF(AND(INDEX(Paste_Here!AJ$2:AJ$850, MATCH(B487, Paste_Here!A$2:A$850, 0))&lt;&gt;"", ISNUMBER(VALUE(INDEX(Paste_Here!AJ$2:AJ$850, MATCH(B487, Paste_Here!A$2:A$850, 0))))), INDEX(Paste_Here!AJ$2:AJ$850, MATCH(B487, Paste_Here!A$2:A$850, 0)), ""), ""), "")</f>
        <v/>
      </c>
      <c r="AD487" s="66"/>
      <c r="AE487" s="76" t="str">
        <f>IFERROR(IF(B487&lt;&gt;"", IF(AND(INDEX(Paste_Here!AK$2:AK$850, MATCH(B487, Paste_Here!A$2:A$850, 0))&lt;&gt;"", ISNUMBER(VALUE(INDEX(Paste_Here!AK$2:AK$850, MATCH(B487, Paste_Here!A$2:A$850, 0))))), INDEX(Paste_Here!AK$2:AK$850, MATCH(B487, Paste_Here!A$2:A$850, 0)), ""), ""), "")</f>
        <v/>
      </c>
      <c r="AF487" s="66"/>
      <c r="AG487" s="76" t="str">
        <f>IFERROR(IF(B487&lt;&gt;"", IF(AND(INDEX(Paste_Here!AL$2:AL$850, MATCH(B487, Paste_Here!A$2:A$850, 0))&lt;&gt;"", ISNUMBER(VALUE(INDEX(Paste_Here!AL$2:AL$850, MATCH(B487, Paste_Here!A$2:A$850, 0))))), INDEX(Paste_Here!AL$2:AL$850, MATCH(B487, Paste_Here!A$2:A$850, 0)), ""), ""), "")</f>
        <v/>
      </c>
      <c r="AH487" s="66"/>
      <c r="AI487" s="76" t="str">
        <f>IFERROR(IF(B487&lt;&gt;"", IF(AND(INDEX(Paste_Here!AH$2:AH$850, MATCH(B487, Paste_Here!A$2:A$850, 0))&lt;&gt;"", ISNUMBER(VALUE(INDEX(Paste_Here!AH$2:AH$850, MATCH(B487, Paste_Here!A$2:A$850, 0))))), IF(VALUE(INDEX(Paste_Here!AH$2:AH$850, MATCH(B487, Paste_Here!A$2:A$850, 0)))=0, "", INDEX(Paste_Here!AH$2:AH$850, MATCH(B487, Paste_Here!A$2:A$850, 0))), ""), ""), "")</f>
        <v/>
      </c>
      <c r="AJ487" s="66"/>
      <c r="AK487" s="76" t="str">
        <f>IFERROR(IF(B487&lt;&gt;"", IF(AND(INDEX(Paste_Here!N$2:N$850, MATCH(B487, Paste_Here!A$2:A$850, 0))&lt;&gt;"", ISNUMBER(VALUE(INDEX(Paste_Here!N$2:N$850, MATCH(B487, Paste_Here!A$2:A$850, 0))))), INDEX(Paste_Here!N$2:N$850, MATCH(B487, Paste_Here!A$2:A$850, 0)), ""), ""), "")</f>
        <v/>
      </c>
      <c r="AL487" s="66"/>
      <c r="AM487" s="76" t="str">
        <f>IFERROR(IF(B487&lt;&gt;"", IF(AND(INDEX(Paste_Here!O$2:O$850, MATCH(B487, Paste_Here!A$2:A$850, 0))&lt;&gt;"", ISNUMBER(VALUE(INDEX(Paste_Here!O$2:O$850, MATCH(B487, Paste_Here!A$2:A$850, 0))))), INDEX(Paste_Here!O$2:O$850, MATCH(B487, Paste_Here!A$2:A$850, 0)), ""), ""), "")</f>
        <v/>
      </c>
      <c r="AN487" s="66"/>
      <c r="AO487" s="76"/>
      <c r="AP487" s="66"/>
      <c r="AQ487" s="76"/>
      <c r="AR487" s="66"/>
      <c r="AS487" s="76"/>
      <c r="AT487" s="66"/>
      <c r="AU487" s="66"/>
      <c r="AV487" s="76" t="str">
        <f t="shared" si="59"/>
        <v/>
      </c>
      <c r="AW487" s="66"/>
      <c r="AX487" s="76" t="str">
        <f>IFERROR(IF(B487&lt;&gt;"", IF(ISNUMBER(SEARCH("Revealed-Potential (Primary Focus)", LOWER(INDEX(Paste_Here!Z$2:Z$850, MATCH(B487, Paste_Here!A$2:A$850, 0))))), "Rev-Potential: Prim", IF(ISNUMBER(SEARCH("Revealed-Potential (Secondary Focus)", LOWER(INDEX(Paste_Here!Z$2:Z$850, MATCH(B487, Paste_Here!A$2:A$850, 0))))), "Rev-Potential: Sec", IF(ISNUMBER(SEARCH("Monitoring", LOWER(INDEX(Paste_Here!Z$2:Z$850, MATCH(B487, Paste_Here!A$2:A$850, 0))))), "Monitoring", IF(ISNUMBER(SEARCH("At-Promise (Secondary Focus)", LOWER(INDEX(Paste_Here!Z$2:Z$850, MATCH(B487, Paste_Here!A$2:A$850, 0))))), "At-Promise: Sec", IF(ISNUMBER(SEARCH("At-Promise (Primary Focus)", LOWER(INDEX(Paste_Here!Z$2:Z$850, MATCH(B487, Paste_Here!A$2:A$850, 0))))), "At-Promise: Prim", ""))))), ""), "")</f>
        <v/>
      </c>
      <c r="AY487" s="66"/>
      <c r="AZ487" s="76"/>
      <c r="BA487" s="66"/>
      <c r="BB487" s="76"/>
      <c r="BC487" s="66"/>
      <c r="BD487" s="76"/>
      <c r="BE487" s="66"/>
      <c r="BF487" s="76"/>
      <c r="BG487" s="66"/>
      <c r="BH487" s="76"/>
      <c r="BI487" s="66"/>
      <c r="BJ487" s="66"/>
      <c r="BK487" s="76" t="str">
        <f t="shared" si="60"/>
        <v/>
      </c>
      <c r="BL487" s="66"/>
      <c r="BM487" s="76" t="str">
        <f>IFERROR(IF(B487&lt;&gt;"", IF(AND(ISNUMBER(VALUE(SUBSTITUTE(SUBSTITUTE(Paste_Here!R487, "br", "-"), "L", ""))), VALUE(SUBSTITUTE(SUBSTITUTE(Paste_Here!R487, "br", "-"), "L", "")) &gt;= 1095), "Yes", IF(AND(ISNUMBER(VALUE(SUBSTITUTE(SUBSTITUTE(Paste_Here!R487, "br", "-"), "L", ""))), VALUE(SUBSTITUTE(SUBSTITUTE(Paste_Here!R487, "br", "-"), "L", "")) &lt;= 1094), "No", "")), ""), "")</f>
        <v/>
      </c>
      <c r="BN487" s="66"/>
      <c r="BO487" s="76" t="str">
        <f>IFERROR(IF(B487&lt;&gt;"", IF(COUNTIF(INDEX(Paste_Here!Y$2:AB$850, MATCH(B487, Paste_Here!A$2:A$850, 0), 0), "yes") &gt; 0, "Yes", IF(COUNTIF(INDEX(Paste_Here!Y$2:AB$850, MATCH(B487, Paste_Here!A$2:A$850, 0), 0), "no") &gt; 0, "No", "")), ""), "")</f>
        <v/>
      </c>
      <c r="BP487" s="66"/>
      <c r="BQ487" s="76" t="str">
        <f>IFERROR(IF(B487&lt;&gt;"", IF(AND(ISNUMBER(VALUE(SUBSTITUTE(SUBSTITUTE(Paste_Here!U487, "em", "-"), "q", ""))), VALUE(SUBSTITUTE(SUBSTITUTE(Paste_Here!U487, "em", "-"), "q", "")) &gt;= 910), "Yes", IF(AND(ISNUMBER(VALUE(SUBSTITUTE(SUBSTITUTE(Paste_Here!U487, "em", "-"), "q", ""))), VALUE(SUBSTITUTE(SUBSTITUTE(Paste_Here!U487, "em", "-"), "q", "")) &lt;= 909), "No", "")), ""), "")</f>
        <v/>
      </c>
      <c r="BR487" s="66"/>
      <c r="BS487" s="76" t="str">
        <f>IFERROR(IF(B487&lt;&gt;"", IF(AND(INDEX(Paste_Here!X$2:X$850, MATCH(B487, Paste_Here!A$2:A$850, 0))&lt;&gt;"", ISNUMBER(VALUE(INDEX(Paste_Here!X$2:X$850, MATCH(B487, Paste_Here!A$2:A$850, 0))))), INDEX(Paste_Here!X$2:X$850, MATCH(B487, Paste_Here!A$2:A$850, 0)), ""), ""), "")</f>
        <v/>
      </c>
      <c r="BT487" s="66"/>
      <c r="BU487" s="76" t="str">
        <f>IFERROR(IF(B487&lt;&gt;"", IF(ISNUMBER(VALUE(INDEX(Paste_Here!G$2:G$850, MATCH(B487, Paste_Here!A$2:A$850, 0)))), IF(VALUE(INDEX(Paste_Here!G$2:G$850, MATCH(B487, Paste_Here!A$2:A$850, 0)))=0, "No", IF(AND(VALUE(INDEX(Paste_Here!G$2:G$850, MATCH(B487, Paste_Here!A$2:A$850, 0)))&gt;=1, VALUE(INDEX(Paste_Here!G$2:G$850, MATCH(B487, Paste_Here!A$2:A$850, 0)))&lt;=4), VALUE(INDEX(Paste_Here!G$2:G$850, MATCH(B487, Paste_Here!A$2:A$850, 0))), "")), ""), ""), "")</f>
        <v/>
      </c>
      <c r="BV487" s="66"/>
      <c r="BW487" s="76" t="str">
        <f>IFERROR(IF(B487&lt;&gt;"", IF(ISNUMBER(VALUE(INDEX(Paste_Here!H$2:H$850, MATCH(B487, Paste_Here!A$2:A$850, 0)))), IF(VALUE(INDEX(Paste_Here!H$2:H$850, MATCH(B487, Paste_Here!A$2:A$850, 0)))=0, "No", IF(AND(VALUE(INDEX(Paste_Here!H$2:H$850, MATCH(B487, Paste_Here!A$2:A$850, 0)))&gt;=1, VALUE(INDEX(Paste_Here!H$2:H$850, MATCH(B487, Paste_Here!A$2:A$850, 0)))&lt;=4), VALUE(INDEX(Paste_Here!H$2:H$850, MATCH(B487, Paste_Here!A$2:A$850, 0))), "")), ""), ""), "")</f>
        <v/>
      </c>
      <c r="BX487" s="66"/>
      <c r="BY487" s="76"/>
      <c r="BZ487" s="66"/>
      <c r="CA487" s="76"/>
      <c r="CB487" s="66"/>
      <c r="CC487" s="66"/>
      <c r="CD487" s="76" t="str">
        <f t="shared" si="61"/>
        <v/>
      </c>
      <c r="CE487" s="66"/>
      <c r="CF487" s="76" t="str">
        <f>IFERROR(IF(B487&lt;&gt;"", IF(AND(INDEX(Paste_Here!P$2:P$850, MATCH(B487, Paste_Here!A$2:A$850, 0))&lt;&gt;"", ISNUMBER(VALUE(INDEX(Paste_Here!P$2:P$850, MATCH(B487, Paste_Here!A$2:A$850, 0))))), INDEX(Paste_Here!P$2:P$850, MATCH(B487, Paste_Here!A$2:A$850, 0)), ""), ""), "")</f>
        <v/>
      </c>
      <c r="CG487" s="66"/>
      <c r="CH487" s="76" t="str">
        <f>IFERROR(IF(B487&lt;&gt;"", IF(ISNUMBER(SEARCH("highrisk", LOWER(INDEX(Paste_Here!Q$2:Q$850, MATCH(B487, Paste_Here!A$2:A$850, 0))))), "High Risk", IF(ISNUMBER(SEARCH("lowrisk", LOWER(INDEX(Paste_Here!Q$2:Q$850, MATCH(B487, Paste_Here!A$2:A$850, 0))))), "Low Risk", IF(ISNUMBER(SEARCH("somerisk", LOWER(INDEX(Paste_Here!Q$2:Q$850, MATCH(B487, Paste_Here!A$2:A$850, 0))))), "Some Risk", ""))), ""), "")</f>
        <v/>
      </c>
      <c r="CI487" s="66"/>
      <c r="CJ487" s="76" t="str">
        <f>IFERROR(IF(B487&lt;&gt;"", IF(AND(INDEX(Paste_Here!AA$2:AA$850, MATCH(B487, Paste_Here!A$2:A$850, 0))&lt;&gt;"", ISNUMBER(VALUE(INDEX(Paste_Here!AA$2:AA$850, MATCH(B487, Paste_Here!A$2:A$850, 0))))), INDEX(Paste_Here!AA$2:AA$850, MATCH(B487, Paste_Here!A$2:A$850, 0)), ""), ""), "")</f>
        <v/>
      </c>
      <c r="CK487" s="66"/>
      <c r="CL487" s="76" t="str">
        <f>IFERROR(IF(B487&lt;&gt;"", IF(LOWER(INDEX(Paste_Here!AB$2:AB$850, MATCH(B487, Paste_Here!A$2:A$850, 0)))="approaching expectations", "Approaching", IF(LOWER(INDEX(Paste_Here!AB$2:AB$850, MATCH(B487, Paste_Here!A$2:A$850, 0)))="met expectations", "Met", IF(LOWER(INDEX(Paste_Here!AB$2:AB$850, MATCH(B487, Paste_Here!A$2:A$850, 0)))="exceeded expectations", "Exceeded", IF(LOWER(INDEX(Paste_Here!AB$2:AB$850, MATCH(B487, Paste_Here!A$2:A$850, 0)))="below expectations", "Below", "")))), ""), "")</f>
        <v/>
      </c>
      <c r="CM487" s="66"/>
      <c r="CN487" s="76" t="str">
        <f>IFERROR(IF(B487&lt;&gt;"", IF(AND(INDEX(Paste_Here!AC$2:AC$850, MATCH(B487, Paste_Here!A$2:A$850, 0))&lt;&gt;"", ISNUMBER(VALUE(INDEX(Paste_Here!AC$2:AC$850, MATCH(B487, Paste_Here!A$2:A$850, 0))))), INDEX(Paste_Here!AC$2:AC$850, MATCH(B487, Paste_Here!A$2:A$850, 0)), ""), ""), "")</f>
        <v/>
      </c>
      <c r="CO487" s="66"/>
      <c r="CP487" s="76"/>
      <c r="CQ487" s="66"/>
      <c r="CR487" s="76"/>
      <c r="CS487" s="66"/>
      <c r="CT487" s="76"/>
      <c r="CU487" s="66"/>
      <c r="CV487" s="76"/>
      <c r="CW487" s="66"/>
      <c r="CX487" s="76"/>
      <c r="CY487" s="66"/>
      <c r="CZ487" s="66"/>
      <c r="DA487" s="76" t="str">
        <f t="shared" si="62"/>
        <v/>
      </c>
      <c r="DB487" s="66"/>
      <c r="DC487" s="76" t="str">
        <f>IFERROR(IF(B487&lt;&gt;"", IF(AND(INDEX(Paste_Here!V$2:V$850, MATCH(B487, Paste_Here!A$2:A$850, 0))&lt;&gt;"", ISNUMBER(VALUE(INDEX(Paste_Here!V$2:V$850, MATCH(B487, Paste_Here!A$2:A$850, 0))))), INDEX(Paste_Here!V$2:V$850, MATCH(B487, Paste_Here!A$2:A$850, 0)), ""), ""), "")</f>
        <v/>
      </c>
      <c r="DD487" s="66"/>
      <c r="DE487" s="76" t="str">
        <f>IFERROR(IF(B487&lt;&gt;"", IF(ISNUMBER(SEARCH("highrisk", LOWER(INDEX(Paste_Here!W$2:W$850, MATCH(B487, Paste_Here!A$2:A$850, 0))))), "High Risk", IF(ISNUMBER(SEARCH("lowrisk", LOWER(INDEX(Paste_Here!W$2:W$850, MATCH(B487, Paste_Here!A$2:A$850, 0))))), "Low Risk", IF(ISNUMBER(SEARCH("somerisk", LOWER(INDEX(Paste_Here!W$2:W$850, MATCH(B487, Paste_Here!A$2:A$850, 0))))), "Some Risk", ""))), ""), "")</f>
        <v/>
      </c>
      <c r="DF487" s="66"/>
      <c r="DG487" s="76" t="str">
        <f>IFERROR(IF(B487&lt;&gt;"", IF(AND(INDEX(Paste_Here!S$2:S$850, MATCH(B487, Paste_Here!A$2:A$850, 0))&lt;&gt;"", ISNUMBER(VALUE(INDEX(Paste_Here!S$2:S$850, MATCH(B487, Paste_Here!A$2:A$850, 0))))), INDEX(Paste_Here!S$2:S$850, MATCH(B487, Paste_Here!A$2:A$850, 0)), ""), ""), "")</f>
        <v/>
      </c>
      <c r="DH487" s="66"/>
      <c r="DI487" s="76" t="str">
        <f>IFERROR(IF(B487&lt;&gt;"", IF(ISNUMBER(SEARCH("highrisk", LOWER(INDEX(Paste_Here!T$2:T$850, MATCH(B487, Paste_Here!A$2:A$850, 0))))), "High Risk", IF(ISNUMBER(SEARCH("lowrisk", LOWER(INDEX(Paste_Here!T$2:T$850, MATCH(B487, Paste_Here!A$2:A$850, 0))))), "Low Risk", IF(ISNUMBER(SEARCH("somerisk", LOWER(INDEX(Paste_Here!T$2:T$850, MATCH(B487, Paste_Here!A$2:A$850, 0))))), "Some Risk", ""))), ""), "")</f>
        <v/>
      </c>
      <c r="DJ487" s="66"/>
      <c r="DK487" s="76" t="str">
        <f>IFERROR(IF(B487&lt;&gt;"", IF(AND(INDEX(Paste_Here!AD$2:AD$850, MATCH(B487, Paste_Here!A$2:A$850, 0))&lt;&gt;"", ISNUMBER(VALUE(INDEX(Paste_Here!AD$2:AD$850, MATCH(B487, Paste_Here!A$2:A$850, 0))))), INDEX(Paste_Here!AD$2:AD$850, MATCH(B487, Paste_Here!A$2:A$850, 0)), ""), ""), "")</f>
        <v/>
      </c>
      <c r="DL487" s="66"/>
      <c r="DM487" s="76" t="str">
        <f>IFERROR(IF(B487&lt;&gt;"", IF(LOWER(INDEX(Paste_Here!AE$2:AE$850, MATCH(B487, Paste_Here!A$2:A$850, 0)))="approaching expectations", "Approaching", IF(LOWER(INDEX(Paste_Here!AE$2:AE$850, MATCH(B487, Paste_Here!A$2:A$850, 0)))="met expectations", "Met", IF(LOWER(INDEX(Paste_Here!AE$2:AE$850, MATCH(B487, Paste_Here!A$2:A$850, 0)))="exceeded expectations", "Exceeded", IF(LOWER(INDEX(Paste_Here!AE$2:AE$850, MATCH(B487, Paste_Here!A$2:A$850, 0)))="below expectations", "Below", "")))), ""), "")</f>
        <v/>
      </c>
      <c r="DN487" s="66"/>
      <c r="DO487" s="76"/>
      <c r="DP487" s="66"/>
      <c r="DQ487" s="76"/>
      <c r="DR487" s="66"/>
      <c r="DS487" s="76"/>
      <c r="DT487" s="66"/>
      <c r="DU487" s="76"/>
      <c r="DV487" s="66"/>
      <c r="DW487" s="66"/>
      <c r="DX487" s="76" t="str">
        <f t="shared" si="63"/>
        <v/>
      </c>
      <c r="DY487" s="66"/>
      <c r="DZ487" s="76"/>
      <c r="EA487" s="66"/>
      <c r="EB487" s="76"/>
      <c r="EC487" s="66"/>
      <c r="ED487" s="76" t="str">
        <f>IFERROR(IF(B487&lt;&gt;"", IF(AND(INDEX(Paste_Here!AF$2:AF$850, MATCH(B487, Paste_Here!A$2:A$850, 0))&lt;&gt;"", ISNUMBER(VALUE(INDEX(Paste_Here!AF$2:AF$850, MATCH(B487, Paste_Here!A$2:A$850, 0))))), INDEX(Paste_Here!AF$2:AF$850, MATCH(B487, Paste_Here!A$2:A$850, 0)), ""), ""), "")</f>
        <v/>
      </c>
      <c r="EE487" s="66"/>
      <c r="EF487" s="76"/>
      <c r="EG487" s="66"/>
      <c r="EH487" s="76"/>
      <c r="EI487" s="66"/>
      <c r="EJ487" s="76" t="str">
        <f>IFERROR(IF(B487&lt;&gt;"", IF(AND(INDEX(Paste_Here!AG$2:AG$850, MATCH(B487, Paste_Here!A$2:A$850, 0))&lt;&gt;"", ISNUMBER(VALUE(INDEX(Paste_Here!AG$2:AG$850, MATCH(B487, Paste_Here!A$2:A$850, 0))))), INDEX(Paste_Here!AG$2:AG$850, MATCH(B487, Paste_Here!A$2:A$850, 0)), ""), ""), "")</f>
        <v/>
      </c>
      <c r="EK487" s="66"/>
      <c r="EL487" s="76"/>
      <c r="EM487" s="66"/>
      <c r="EN487" s="76"/>
      <c r="EO487" s="66"/>
      <c r="EP487" s="76"/>
      <c r="EQ487" s="66"/>
      <c r="ER487" s="76"/>
      <c r="ES487" s="66"/>
      <c r="ET487" s="66"/>
      <c r="EU487" s="76"/>
      <c r="EV487" s="66"/>
      <c r="EW487" s="76"/>
      <c r="EX487" s="66"/>
      <c r="EY487" s="76"/>
      <c r="EZ487" s="66"/>
      <c r="FA487" s="76"/>
      <c r="FB487" s="66"/>
      <c r="FC487" s="76"/>
      <c r="FD487" s="66"/>
      <c r="FE487" s="76"/>
      <c r="FF487" s="66"/>
      <c r="FG487" s="76"/>
      <c r="FH487" s="66"/>
      <c r="FI487" s="76"/>
      <c r="FJ487" s="66"/>
      <c r="FK487" s="76"/>
      <c r="FL487" s="66"/>
      <c r="FM487" s="76"/>
      <c r="FN487" s="66"/>
      <c r="FO487" s="76"/>
      <c r="FP487" s="66"/>
      <c r="FQ487" s="76"/>
      <c r="FR487" s="66"/>
      <c r="FS487" s="76"/>
      <c r="FT487" s="66"/>
      <c r="FU487" s="76"/>
      <c r="FV487" s="66"/>
      <c r="FW487" s="76"/>
      <c r="FX487" s="66"/>
      <c r="FY487" s="76"/>
      <c r="FZ487" s="66"/>
      <c r="GA487" s="76"/>
      <c r="GB487" s="66"/>
      <c r="GC487" s="76"/>
      <c r="GD487" s="66"/>
      <c r="GE487" s="76"/>
      <c r="GF487" s="66"/>
      <c r="GG487" s="76"/>
      <c r="GH487" s="66"/>
      <c r="GI487" s="76"/>
      <c r="GJ487" s="66"/>
      <c r="GK487" s="76"/>
      <c r="GL487" s="66"/>
      <c r="GM487" s="76"/>
      <c r="GN487" s="66"/>
      <c r="GO487" s="76"/>
      <c r="GP487" s="66"/>
      <c r="GQ487" s="76"/>
      <c r="GR487" s="66"/>
      <c r="GS487" s="76"/>
      <c r="GT487" s="66"/>
      <c r="GU487" s="76"/>
      <c r="GV487" s="66"/>
      <c r="GW487" s="76"/>
      <c r="GX487" s="66"/>
      <c r="GY487" s="76"/>
      <c r="GZ487" s="66"/>
      <c r="HA487" s="76"/>
      <c r="HB487" s="66"/>
      <c r="HC487" s="76"/>
      <c r="HD487" s="66"/>
      <c r="HE487" s="76"/>
      <c r="HF487" s="66"/>
      <c r="HG487" s="76"/>
      <c r="HH487" s="66"/>
      <c r="HI487" s="76"/>
      <c r="HJ487" s="66"/>
      <c r="HK487" s="76"/>
      <c r="HL487" s="66"/>
      <c r="HM487" s="76"/>
      <c r="HN487" s="66"/>
      <c r="HO487" s="76"/>
      <c r="HP487" s="66"/>
      <c r="HQ487" s="76"/>
      <c r="HR487" s="66"/>
      <c r="HS487" s="76"/>
      <c r="HT487" s="66"/>
      <c r="HU487" s="76"/>
      <c r="HV487" s="66"/>
      <c r="HW487" s="76"/>
      <c r="HX487" s="66"/>
      <c r="HY487" s="76"/>
      <c r="HZ487" s="66"/>
      <c r="IA487" s="76"/>
      <c r="IB487" s="66"/>
      <c r="IC487" s="76"/>
      <c r="ID487" s="66"/>
      <c r="IE487" s="76"/>
      <c r="IF487" s="66"/>
      <c r="IG487" s="76"/>
      <c r="IH487" s="66"/>
      <c r="II487" s="76"/>
      <c r="IJ487" s="66"/>
      <c r="IK487" s="76"/>
      <c r="IL487" s="66"/>
      <c r="IM487" s="76"/>
      <c r="IN487" s="66"/>
      <c r="IO487" s="76"/>
      <c r="IP487" s="66"/>
      <c r="IQ487" s="76"/>
      <c r="IR487" s="66"/>
      <c r="IS487" s="76"/>
      <c r="IT487" s="66"/>
      <c r="IU487" s="76"/>
      <c r="IV487" s="66"/>
      <c r="IW487" s="76"/>
      <c r="IX487" s="66"/>
      <c r="IY487" s="76"/>
      <c r="IZ487" s="66"/>
      <c r="JA487" s="76"/>
      <c r="JB487" s="66"/>
      <c r="JC487" s="76"/>
      <c r="JD487" s="66"/>
      <c r="JE487" s="76"/>
      <c r="JF487" s="66"/>
      <c r="JG487" s="76"/>
      <c r="JH487" s="66"/>
      <c r="JI487" s="76"/>
      <c r="JJ487" s="66"/>
      <c r="JK487" s="76"/>
      <c r="JL487" s="66"/>
      <c r="JM487" s="76"/>
      <c r="JN487" s="66"/>
      <c r="JO487" s="76"/>
      <c r="JP487" s="66"/>
      <c r="JQ487" s="76"/>
      <c r="JR487" s="66"/>
      <c r="JS487" s="76"/>
      <c r="JT487" s="66"/>
      <c r="JU487" s="76"/>
      <c r="JV487" s="66"/>
      <c r="JW487" s="76"/>
      <c r="JX487" s="66"/>
      <c r="JY487" s="76"/>
      <c r="JZ487" s="66"/>
      <c r="KA487" s="76"/>
      <c r="KB487" s="66"/>
      <c r="KC487" s="76"/>
      <c r="KD487" s="66"/>
      <c r="KE487" s="76"/>
      <c r="KF487" s="66"/>
      <c r="KG487" s="76"/>
      <c r="KH487" s="66"/>
      <c r="KI487" s="76"/>
      <c r="KJ487" s="66"/>
      <c r="KK487" s="76"/>
      <c r="KL487" s="66"/>
      <c r="KM487" s="76"/>
      <c r="KN487" s="66"/>
      <c r="KO487" s="76"/>
      <c r="KP487" s="66"/>
      <c r="KQ487" s="76"/>
      <c r="KR487" s="66"/>
      <c r="KS487" s="76"/>
      <c r="KT487" s="66"/>
      <c r="KU487" s="76"/>
      <c r="KV487" s="66"/>
      <c r="KW487" s="76"/>
      <c r="KX487" s="66"/>
      <c r="KY487" s="76"/>
      <c r="KZ487" s="66"/>
      <c r="LA487" s="76"/>
      <c r="LB487" s="66"/>
      <c r="LC487" s="76"/>
      <c r="LD487" s="66"/>
      <c r="LE487" s="76"/>
      <c r="LF487" s="66"/>
      <c r="LG487" s="76"/>
      <c r="LH487" s="66"/>
      <c r="LI487" s="76"/>
      <c r="LJ487" s="66"/>
      <c r="LK487" s="76"/>
      <c r="LL487" s="66"/>
      <c r="LM487" s="76"/>
      <c r="LN487" s="66"/>
      <c r="LO487" s="76"/>
      <c r="LP487" s="66"/>
      <c r="LQ487" s="76"/>
      <c r="LR487" s="66"/>
      <c r="LS487" s="76"/>
      <c r="LT487" s="66"/>
      <c r="LU487" s="76"/>
      <c r="LV487" s="66"/>
      <c r="LW487" s="76"/>
      <c r="LX487" s="66"/>
      <c r="LY487" s="76"/>
      <c r="LZ487" s="66"/>
      <c r="MA487" s="76"/>
      <c r="MB487" s="66"/>
      <c r="MC487" s="76"/>
      <c r="MD487" s="66"/>
      <c r="MG487" s="1" t="str" cm="1">
        <f t="array" ref="MG487">IFERROR(INDEX(Paste_Here!$B$2:$B$850, MATCH(0, COUNTIF(MG$4:MG486, Paste_Here!$B$2:$B$850) + IF(Paste_Here!$B$2:$B$850="", 1, 0), 0)), "")</f>
        <v/>
      </c>
      <c r="MH487" s="1" t="str">
        <f>IF(MG487&lt;&gt;"", INDEX(Paste_Here!$A$2:$A$850, MATCH(MG487, Paste_Here!$B$2:$B$850, 0)), "")</f>
        <v/>
      </c>
      <c r="MI487" s="1" t="str">
        <f t="shared" si="64"/>
        <v/>
      </c>
      <c r="MJ487" s="1" t="str" cm="1">
        <f t="array" ref="MJ487">IFERROR(INDEX($MI$5:$MI$850, MATCH(SMALL(IF($MI$5:$MI$850&lt;&gt;"", COUNTIF($MI$5:$MI$850, "&lt;"&amp;$MI$5:$MI$850)+1), ROW()-ROW($MJ$5)+1), COUNTIF($MI$5:$MI$850, "&lt;"&amp;$MI$5:$MI$850)+1, 0)), "")</f>
        <v/>
      </c>
    </row>
    <row r="488" spans="1:348">
      <c r="A488" s="66"/>
      <c r="B488" s="76" t="str">
        <f t="shared" si="57"/>
        <v/>
      </c>
      <c r="C488" s="66"/>
      <c r="D488" s="76" t="str">
        <f>IFERROR(IF(B488&lt;&gt;"", IF(AND(INDEX(Paste_Here!B$2:B$850, MATCH(B488, Paste_Here!A$2:A$850, 0))&lt;&gt;"", ISNUMBER(VALUE(INDEX(Paste_Here!B$2:B$850, MATCH(B488, Paste_Here!A$2:A$850, 0))))), INDEX(Paste_Here!B$2:B$850, MATCH(B488, Paste_Here!A$2:A$850, 0)), ""), ""), "")</f>
        <v/>
      </c>
      <c r="E488" s="66"/>
      <c r="F488" s="76" t="str">
        <f>IFERROR(IF(B488&lt;&gt;"", IF(ISTEXT(INDEX(Paste_Here!K$2:K$850, MATCH(B488, Paste_Here!A$2:A$850, 0))), INDEX(Paste_Here!K$2:K$850, MATCH(B488, Paste_Here!A$2:A$850, 0)), ""), ""), "")</f>
        <v/>
      </c>
      <c r="G488" s="66"/>
      <c r="H488" s="76" t="str">
        <f>IFERROR(IF(B488&lt;&gt;"", IF(ISTEXT(INDEX(Paste_Here!C$2:C$850, MATCH(B488, Paste_Here!A$2:A$850, 0))), INDEX(Paste_Here!C$2:C$850, MATCH(B488, Paste_Here!A$2:A$850, 0)), ""), ""), "")</f>
        <v/>
      </c>
      <c r="I488" s="66"/>
      <c r="J488" s="76" t="str">
        <f>IFERROR(IF(B488&lt;&gt;"", IF(ISNUMBER(SEARCH("s", LOWER(INDEX(Paste_Here!M$2:M$850, MATCH(B488, Paste_Here!A$2:A$850, 0))))), "Yes", IF(INDEX(Paste_Here!M$2:M$850, MATCH(B488, Paste_Here!A$2:A$850, 0))&lt;&gt;"", "No", "")), ""), "")</f>
        <v/>
      </c>
      <c r="K488" s="66"/>
      <c r="L488" s="76" t="str">
        <f>IFERROR(IF(B488&lt;&gt;"", IF(ISNUMBER(SEARCH("yes", LOWER(INDEX(Paste_Here!E$2:E$850, MATCH(B488, Paste_Here!A$2:A$850, 0))))), "Yes", IF(ISNUMBER(SEARCH("no", LOWER(INDEX(Paste_Here!E$2:E$850, MATCH(B488, Paste_Here!A$2:A$850, 0))))), "No", "")), ""), "")</f>
        <v/>
      </c>
      <c r="M488" s="66"/>
      <c r="N488" s="76" t="str">
        <f>IFERROR(IF(B488&lt;&gt;"", IF(ISNUMBER(SEARCH("yes", LOWER(INDEX(Paste_Here!F$2:F$850, MATCH(B488, Paste_Here!A$2:A$850, 0))))), "Yes", IF(ISNUMBER(SEARCH("no", LOWER(INDEX(Paste_Here!F$2:F$850, MATCH(B488, Paste_Here!A$2:A$850, 0))))), "No", "")), ""), "")</f>
        <v/>
      </c>
      <c r="O488" s="66"/>
      <c r="P488" s="76" t="str">
        <f>IFERROR(IF(B488&lt;&gt;"", IF(ISNUMBER(SEARCH("yes", LOWER(INDEX(Paste_Here!L$2:L$850, MATCH(B488, Paste_Here!A$2:A$850, 0))))), "Yes", IF(ISNUMBER(SEARCH("no", LOWER(INDEX(Paste_Here!L$2:L$850, MATCH(B488, Paste_Here!A$2:A$850, 0))))), "No", "")), ""), "")</f>
        <v/>
      </c>
      <c r="Q488" s="66"/>
      <c r="R488" s="76" t="str">
        <f>IFERROR(IF(B488&lt;&gt;"", IF(ISNUMBER(SEARCH("transitional 2", LOWER(INDEX(Paste_Here!D$2:D$850, MATCH(B488, Paste_Here!A$2:A$850, 0))))), "T2", IF(ISNUMBER(SEARCH("transitional 1", LOWER(INDEX(Paste_Here!D$2:D$850, MATCH(B488, Paste_Here!A$2:A$850, 0))))), "T1", IF(ISNUMBER(SEARCH("waived ell services", LOWER(INDEX(Paste_Here!D$2:D$850, MATCH(B488, Paste_Here!A$2:A$850, 0))))), "W", IF(ISNUMBER(SEARCH("english language learner", LOWER(INDEX(Paste_Here!D$2:D$850, MATCH(B488, Paste_Here!A$2:A$850, 0))))), "L", "")))), ""), "")</f>
        <v/>
      </c>
      <c r="S488" s="66"/>
      <c r="T488" s="76" t="str">
        <f>IFERROR(IF(B488&lt;&gt;"", IF(ISNUMBER(SEARCH("yes", LOWER(INDEX(Paste_Here!I$2:I$850, MATCH(B488, Paste_Here!A$2:A$850, 0))))), "Yes", IF(ISNUMBER(SEARCH("no", LOWER(INDEX(Paste_Here!I$2:I$850, MATCH(B488, Paste_Here!A$2:A$850, 0))))), "No", "")), ""), "")</f>
        <v/>
      </c>
      <c r="U488" s="66"/>
      <c r="V488" s="76" t="str">
        <f>IFERROR(IF(B488&lt;&gt;"", IF(ISTEXT(INDEX(Paste_Here!J$2:J$850, MATCH(B488, Paste_Here!A$2:A$850, 0))), VALUE(INDEX(Paste_Here!J$2:J$850, MATCH(B488, Paste_Here!A$2:A$850, 0))), ""), ""), "")</f>
        <v/>
      </c>
      <c r="W488" s="66"/>
      <c r="X488" s="66"/>
      <c r="Y488" s="76" t="str">
        <f t="shared" si="58"/>
        <v/>
      </c>
      <c r="Z488" s="66"/>
      <c r="AA488" s="76" t="str">
        <f>IFERROR(IF(B488&lt;&gt;"", IF(AND(INDEX(Paste_Here!AI$2:AI$850, MATCH(B488, Paste_Here!A$2:A$850, 0))&lt;&gt;"", ISNUMBER(VALUE(INDEX(Paste_Here!AI$2:AI$850, MATCH(B488, Paste_Here!A$2:A$850, 0))))), INDEX(Paste_Here!AI$2:AI$850, MATCH(B488, Paste_Here!A$2:A$850, 0)), ""), ""), "")</f>
        <v/>
      </c>
      <c r="AB488" s="66"/>
      <c r="AC488" s="76" t="str">
        <f>IFERROR(IF(B488&lt;&gt;"", IF(AND(INDEX(Paste_Here!AJ$2:AJ$850, MATCH(B488, Paste_Here!A$2:A$850, 0))&lt;&gt;"", ISNUMBER(VALUE(INDEX(Paste_Here!AJ$2:AJ$850, MATCH(B488, Paste_Here!A$2:A$850, 0))))), INDEX(Paste_Here!AJ$2:AJ$850, MATCH(B488, Paste_Here!A$2:A$850, 0)), ""), ""), "")</f>
        <v/>
      </c>
      <c r="AD488" s="66"/>
      <c r="AE488" s="76" t="str">
        <f>IFERROR(IF(B488&lt;&gt;"", IF(AND(INDEX(Paste_Here!AK$2:AK$850, MATCH(B488, Paste_Here!A$2:A$850, 0))&lt;&gt;"", ISNUMBER(VALUE(INDEX(Paste_Here!AK$2:AK$850, MATCH(B488, Paste_Here!A$2:A$850, 0))))), INDEX(Paste_Here!AK$2:AK$850, MATCH(B488, Paste_Here!A$2:A$850, 0)), ""), ""), "")</f>
        <v/>
      </c>
      <c r="AF488" s="66"/>
      <c r="AG488" s="76" t="str">
        <f>IFERROR(IF(B488&lt;&gt;"", IF(AND(INDEX(Paste_Here!AL$2:AL$850, MATCH(B488, Paste_Here!A$2:A$850, 0))&lt;&gt;"", ISNUMBER(VALUE(INDEX(Paste_Here!AL$2:AL$850, MATCH(B488, Paste_Here!A$2:A$850, 0))))), INDEX(Paste_Here!AL$2:AL$850, MATCH(B488, Paste_Here!A$2:A$850, 0)), ""), ""), "")</f>
        <v/>
      </c>
      <c r="AH488" s="66"/>
      <c r="AI488" s="76" t="str">
        <f>IFERROR(IF(B488&lt;&gt;"", IF(AND(INDEX(Paste_Here!AH$2:AH$850, MATCH(B488, Paste_Here!A$2:A$850, 0))&lt;&gt;"", ISNUMBER(VALUE(INDEX(Paste_Here!AH$2:AH$850, MATCH(B488, Paste_Here!A$2:A$850, 0))))), IF(VALUE(INDEX(Paste_Here!AH$2:AH$850, MATCH(B488, Paste_Here!A$2:A$850, 0)))=0, "", INDEX(Paste_Here!AH$2:AH$850, MATCH(B488, Paste_Here!A$2:A$850, 0))), ""), ""), "")</f>
        <v/>
      </c>
      <c r="AJ488" s="66"/>
      <c r="AK488" s="76" t="str">
        <f>IFERROR(IF(B488&lt;&gt;"", IF(AND(INDEX(Paste_Here!N$2:N$850, MATCH(B488, Paste_Here!A$2:A$850, 0))&lt;&gt;"", ISNUMBER(VALUE(INDEX(Paste_Here!N$2:N$850, MATCH(B488, Paste_Here!A$2:A$850, 0))))), INDEX(Paste_Here!N$2:N$850, MATCH(B488, Paste_Here!A$2:A$850, 0)), ""), ""), "")</f>
        <v/>
      </c>
      <c r="AL488" s="66"/>
      <c r="AM488" s="76" t="str">
        <f>IFERROR(IF(B488&lt;&gt;"", IF(AND(INDEX(Paste_Here!O$2:O$850, MATCH(B488, Paste_Here!A$2:A$850, 0))&lt;&gt;"", ISNUMBER(VALUE(INDEX(Paste_Here!O$2:O$850, MATCH(B488, Paste_Here!A$2:A$850, 0))))), INDEX(Paste_Here!O$2:O$850, MATCH(B488, Paste_Here!A$2:A$850, 0)), ""), ""), "")</f>
        <v/>
      </c>
      <c r="AN488" s="66"/>
      <c r="AO488" s="76"/>
      <c r="AP488" s="66"/>
      <c r="AQ488" s="76"/>
      <c r="AR488" s="66"/>
      <c r="AS488" s="76"/>
      <c r="AT488" s="66"/>
      <c r="AU488" s="66"/>
      <c r="AV488" s="76" t="str">
        <f t="shared" si="59"/>
        <v/>
      </c>
      <c r="AW488" s="66"/>
      <c r="AX488" s="76" t="str">
        <f>IFERROR(IF(B488&lt;&gt;"", IF(ISNUMBER(SEARCH("Revealed-Potential (Primary Focus)", LOWER(INDEX(Paste_Here!Z$2:Z$850, MATCH(B488, Paste_Here!A$2:A$850, 0))))), "Rev-Potential: Prim", IF(ISNUMBER(SEARCH("Revealed-Potential (Secondary Focus)", LOWER(INDEX(Paste_Here!Z$2:Z$850, MATCH(B488, Paste_Here!A$2:A$850, 0))))), "Rev-Potential: Sec", IF(ISNUMBER(SEARCH("Monitoring", LOWER(INDEX(Paste_Here!Z$2:Z$850, MATCH(B488, Paste_Here!A$2:A$850, 0))))), "Monitoring", IF(ISNUMBER(SEARCH("At-Promise (Secondary Focus)", LOWER(INDEX(Paste_Here!Z$2:Z$850, MATCH(B488, Paste_Here!A$2:A$850, 0))))), "At-Promise: Sec", IF(ISNUMBER(SEARCH("At-Promise (Primary Focus)", LOWER(INDEX(Paste_Here!Z$2:Z$850, MATCH(B488, Paste_Here!A$2:A$850, 0))))), "At-Promise: Prim", ""))))), ""), "")</f>
        <v/>
      </c>
      <c r="AY488" s="66"/>
      <c r="AZ488" s="76"/>
      <c r="BA488" s="66"/>
      <c r="BB488" s="76"/>
      <c r="BC488" s="66"/>
      <c r="BD488" s="76"/>
      <c r="BE488" s="66"/>
      <c r="BF488" s="76"/>
      <c r="BG488" s="66"/>
      <c r="BH488" s="76"/>
      <c r="BI488" s="66"/>
      <c r="BJ488" s="66"/>
      <c r="BK488" s="76" t="str">
        <f t="shared" si="60"/>
        <v/>
      </c>
      <c r="BL488" s="66"/>
      <c r="BM488" s="76" t="str">
        <f>IFERROR(IF(B488&lt;&gt;"", IF(AND(ISNUMBER(VALUE(SUBSTITUTE(SUBSTITUTE(Paste_Here!R488, "br", "-"), "L", ""))), VALUE(SUBSTITUTE(SUBSTITUTE(Paste_Here!R488, "br", "-"), "L", "")) &gt;= 1095), "Yes", IF(AND(ISNUMBER(VALUE(SUBSTITUTE(SUBSTITUTE(Paste_Here!R488, "br", "-"), "L", ""))), VALUE(SUBSTITUTE(SUBSTITUTE(Paste_Here!R488, "br", "-"), "L", "")) &lt;= 1094), "No", "")), ""), "")</f>
        <v/>
      </c>
      <c r="BN488" s="66"/>
      <c r="BO488" s="76" t="str">
        <f>IFERROR(IF(B488&lt;&gt;"", IF(COUNTIF(INDEX(Paste_Here!Y$2:AB$850, MATCH(B488, Paste_Here!A$2:A$850, 0), 0), "yes") &gt; 0, "Yes", IF(COUNTIF(INDEX(Paste_Here!Y$2:AB$850, MATCH(B488, Paste_Here!A$2:A$850, 0), 0), "no") &gt; 0, "No", "")), ""), "")</f>
        <v/>
      </c>
      <c r="BP488" s="66"/>
      <c r="BQ488" s="76" t="str">
        <f>IFERROR(IF(B488&lt;&gt;"", IF(AND(ISNUMBER(VALUE(SUBSTITUTE(SUBSTITUTE(Paste_Here!U488, "em", "-"), "q", ""))), VALUE(SUBSTITUTE(SUBSTITUTE(Paste_Here!U488, "em", "-"), "q", "")) &gt;= 910), "Yes", IF(AND(ISNUMBER(VALUE(SUBSTITUTE(SUBSTITUTE(Paste_Here!U488, "em", "-"), "q", ""))), VALUE(SUBSTITUTE(SUBSTITUTE(Paste_Here!U488, "em", "-"), "q", "")) &lt;= 909), "No", "")), ""), "")</f>
        <v/>
      </c>
      <c r="BR488" s="66"/>
      <c r="BS488" s="76" t="str">
        <f>IFERROR(IF(B488&lt;&gt;"", IF(AND(INDEX(Paste_Here!X$2:X$850, MATCH(B488, Paste_Here!A$2:A$850, 0))&lt;&gt;"", ISNUMBER(VALUE(INDEX(Paste_Here!X$2:X$850, MATCH(B488, Paste_Here!A$2:A$850, 0))))), INDEX(Paste_Here!X$2:X$850, MATCH(B488, Paste_Here!A$2:A$850, 0)), ""), ""), "")</f>
        <v/>
      </c>
      <c r="BT488" s="66"/>
      <c r="BU488" s="76" t="str">
        <f>IFERROR(IF(B488&lt;&gt;"", IF(ISNUMBER(VALUE(INDEX(Paste_Here!G$2:G$850, MATCH(B488, Paste_Here!A$2:A$850, 0)))), IF(VALUE(INDEX(Paste_Here!G$2:G$850, MATCH(B488, Paste_Here!A$2:A$850, 0)))=0, "No", IF(AND(VALUE(INDEX(Paste_Here!G$2:G$850, MATCH(B488, Paste_Here!A$2:A$850, 0)))&gt;=1, VALUE(INDEX(Paste_Here!G$2:G$850, MATCH(B488, Paste_Here!A$2:A$850, 0)))&lt;=4), VALUE(INDEX(Paste_Here!G$2:G$850, MATCH(B488, Paste_Here!A$2:A$850, 0))), "")), ""), ""), "")</f>
        <v/>
      </c>
      <c r="BV488" s="66"/>
      <c r="BW488" s="76" t="str">
        <f>IFERROR(IF(B488&lt;&gt;"", IF(ISNUMBER(VALUE(INDEX(Paste_Here!H$2:H$850, MATCH(B488, Paste_Here!A$2:A$850, 0)))), IF(VALUE(INDEX(Paste_Here!H$2:H$850, MATCH(B488, Paste_Here!A$2:A$850, 0)))=0, "No", IF(AND(VALUE(INDEX(Paste_Here!H$2:H$850, MATCH(B488, Paste_Here!A$2:A$850, 0)))&gt;=1, VALUE(INDEX(Paste_Here!H$2:H$850, MATCH(B488, Paste_Here!A$2:A$850, 0)))&lt;=4), VALUE(INDEX(Paste_Here!H$2:H$850, MATCH(B488, Paste_Here!A$2:A$850, 0))), "")), ""), ""), "")</f>
        <v/>
      </c>
      <c r="BX488" s="66"/>
      <c r="BY488" s="76"/>
      <c r="BZ488" s="66"/>
      <c r="CA488" s="76"/>
      <c r="CB488" s="66"/>
      <c r="CC488" s="66"/>
      <c r="CD488" s="76" t="str">
        <f t="shared" si="61"/>
        <v/>
      </c>
      <c r="CE488" s="66"/>
      <c r="CF488" s="76" t="str">
        <f>IFERROR(IF(B488&lt;&gt;"", IF(AND(INDEX(Paste_Here!P$2:P$850, MATCH(B488, Paste_Here!A$2:A$850, 0))&lt;&gt;"", ISNUMBER(VALUE(INDEX(Paste_Here!P$2:P$850, MATCH(B488, Paste_Here!A$2:A$850, 0))))), INDEX(Paste_Here!P$2:P$850, MATCH(B488, Paste_Here!A$2:A$850, 0)), ""), ""), "")</f>
        <v/>
      </c>
      <c r="CG488" s="66"/>
      <c r="CH488" s="76" t="str">
        <f>IFERROR(IF(B488&lt;&gt;"", IF(ISNUMBER(SEARCH("highrisk", LOWER(INDEX(Paste_Here!Q$2:Q$850, MATCH(B488, Paste_Here!A$2:A$850, 0))))), "High Risk", IF(ISNUMBER(SEARCH("lowrisk", LOWER(INDEX(Paste_Here!Q$2:Q$850, MATCH(B488, Paste_Here!A$2:A$850, 0))))), "Low Risk", IF(ISNUMBER(SEARCH("somerisk", LOWER(INDEX(Paste_Here!Q$2:Q$850, MATCH(B488, Paste_Here!A$2:A$850, 0))))), "Some Risk", ""))), ""), "")</f>
        <v/>
      </c>
      <c r="CI488" s="66"/>
      <c r="CJ488" s="76" t="str">
        <f>IFERROR(IF(B488&lt;&gt;"", IF(AND(INDEX(Paste_Here!AA$2:AA$850, MATCH(B488, Paste_Here!A$2:A$850, 0))&lt;&gt;"", ISNUMBER(VALUE(INDEX(Paste_Here!AA$2:AA$850, MATCH(B488, Paste_Here!A$2:A$850, 0))))), INDEX(Paste_Here!AA$2:AA$850, MATCH(B488, Paste_Here!A$2:A$850, 0)), ""), ""), "")</f>
        <v/>
      </c>
      <c r="CK488" s="66"/>
      <c r="CL488" s="76" t="str">
        <f>IFERROR(IF(B488&lt;&gt;"", IF(LOWER(INDEX(Paste_Here!AB$2:AB$850, MATCH(B488, Paste_Here!A$2:A$850, 0)))="approaching expectations", "Approaching", IF(LOWER(INDEX(Paste_Here!AB$2:AB$850, MATCH(B488, Paste_Here!A$2:A$850, 0)))="met expectations", "Met", IF(LOWER(INDEX(Paste_Here!AB$2:AB$850, MATCH(B488, Paste_Here!A$2:A$850, 0)))="exceeded expectations", "Exceeded", IF(LOWER(INDEX(Paste_Here!AB$2:AB$850, MATCH(B488, Paste_Here!A$2:A$850, 0)))="below expectations", "Below", "")))), ""), "")</f>
        <v/>
      </c>
      <c r="CM488" s="66"/>
      <c r="CN488" s="76" t="str">
        <f>IFERROR(IF(B488&lt;&gt;"", IF(AND(INDEX(Paste_Here!AC$2:AC$850, MATCH(B488, Paste_Here!A$2:A$850, 0))&lt;&gt;"", ISNUMBER(VALUE(INDEX(Paste_Here!AC$2:AC$850, MATCH(B488, Paste_Here!A$2:A$850, 0))))), INDEX(Paste_Here!AC$2:AC$850, MATCH(B488, Paste_Here!A$2:A$850, 0)), ""), ""), "")</f>
        <v/>
      </c>
      <c r="CO488" s="66"/>
      <c r="CP488" s="76"/>
      <c r="CQ488" s="66"/>
      <c r="CR488" s="76"/>
      <c r="CS488" s="66"/>
      <c r="CT488" s="76"/>
      <c r="CU488" s="66"/>
      <c r="CV488" s="76"/>
      <c r="CW488" s="66"/>
      <c r="CX488" s="76"/>
      <c r="CY488" s="66"/>
      <c r="CZ488" s="66"/>
      <c r="DA488" s="76" t="str">
        <f t="shared" si="62"/>
        <v/>
      </c>
      <c r="DB488" s="66"/>
      <c r="DC488" s="76" t="str">
        <f>IFERROR(IF(B488&lt;&gt;"", IF(AND(INDEX(Paste_Here!V$2:V$850, MATCH(B488, Paste_Here!A$2:A$850, 0))&lt;&gt;"", ISNUMBER(VALUE(INDEX(Paste_Here!V$2:V$850, MATCH(B488, Paste_Here!A$2:A$850, 0))))), INDEX(Paste_Here!V$2:V$850, MATCH(B488, Paste_Here!A$2:A$850, 0)), ""), ""), "")</f>
        <v/>
      </c>
      <c r="DD488" s="66"/>
      <c r="DE488" s="76" t="str">
        <f>IFERROR(IF(B488&lt;&gt;"", IF(ISNUMBER(SEARCH("highrisk", LOWER(INDEX(Paste_Here!W$2:W$850, MATCH(B488, Paste_Here!A$2:A$850, 0))))), "High Risk", IF(ISNUMBER(SEARCH("lowrisk", LOWER(INDEX(Paste_Here!W$2:W$850, MATCH(B488, Paste_Here!A$2:A$850, 0))))), "Low Risk", IF(ISNUMBER(SEARCH("somerisk", LOWER(INDEX(Paste_Here!W$2:W$850, MATCH(B488, Paste_Here!A$2:A$850, 0))))), "Some Risk", ""))), ""), "")</f>
        <v/>
      </c>
      <c r="DF488" s="66"/>
      <c r="DG488" s="76" t="str">
        <f>IFERROR(IF(B488&lt;&gt;"", IF(AND(INDEX(Paste_Here!S$2:S$850, MATCH(B488, Paste_Here!A$2:A$850, 0))&lt;&gt;"", ISNUMBER(VALUE(INDEX(Paste_Here!S$2:S$850, MATCH(B488, Paste_Here!A$2:A$850, 0))))), INDEX(Paste_Here!S$2:S$850, MATCH(B488, Paste_Here!A$2:A$850, 0)), ""), ""), "")</f>
        <v/>
      </c>
      <c r="DH488" s="66"/>
      <c r="DI488" s="76" t="str">
        <f>IFERROR(IF(B488&lt;&gt;"", IF(ISNUMBER(SEARCH("highrisk", LOWER(INDEX(Paste_Here!T$2:T$850, MATCH(B488, Paste_Here!A$2:A$850, 0))))), "High Risk", IF(ISNUMBER(SEARCH("lowrisk", LOWER(INDEX(Paste_Here!T$2:T$850, MATCH(B488, Paste_Here!A$2:A$850, 0))))), "Low Risk", IF(ISNUMBER(SEARCH("somerisk", LOWER(INDEX(Paste_Here!T$2:T$850, MATCH(B488, Paste_Here!A$2:A$850, 0))))), "Some Risk", ""))), ""), "")</f>
        <v/>
      </c>
      <c r="DJ488" s="66"/>
      <c r="DK488" s="76" t="str">
        <f>IFERROR(IF(B488&lt;&gt;"", IF(AND(INDEX(Paste_Here!AD$2:AD$850, MATCH(B488, Paste_Here!A$2:A$850, 0))&lt;&gt;"", ISNUMBER(VALUE(INDEX(Paste_Here!AD$2:AD$850, MATCH(B488, Paste_Here!A$2:A$850, 0))))), INDEX(Paste_Here!AD$2:AD$850, MATCH(B488, Paste_Here!A$2:A$850, 0)), ""), ""), "")</f>
        <v/>
      </c>
      <c r="DL488" s="66"/>
      <c r="DM488" s="76" t="str">
        <f>IFERROR(IF(B488&lt;&gt;"", IF(LOWER(INDEX(Paste_Here!AE$2:AE$850, MATCH(B488, Paste_Here!A$2:A$850, 0)))="approaching expectations", "Approaching", IF(LOWER(INDEX(Paste_Here!AE$2:AE$850, MATCH(B488, Paste_Here!A$2:A$850, 0)))="met expectations", "Met", IF(LOWER(INDEX(Paste_Here!AE$2:AE$850, MATCH(B488, Paste_Here!A$2:A$850, 0)))="exceeded expectations", "Exceeded", IF(LOWER(INDEX(Paste_Here!AE$2:AE$850, MATCH(B488, Paste_Here!A$2:A$850, 0)))="below expectations", "Below", "")))), ""), "")</f>
        <v/>
      </c>
      <c r="DN488" s="66"/>
      <c r="DO488" s="76"/>
      <c r="DP488" s="66"/>
      <c r="DQ488" s="76"/>
      <c r="DR488" s="66"/>
      <c r="DS488" s="76"/>
      <c r="DT488" s="66"/>
      <c r="DU488" s="76"/>
      <c r="DV488" s="66"/>
      <c r="DW488" s="66"/>
      <c r="DX488" s="76" t="str">
        <f t="shared" si="63"/>
        <v/>
      </c>
      <c r="DY488" s="66"/>
      <c r="DZ488" s="76"/>
      <c r="EA488" s="66"/>
      <c r="EB488" s="76"/>
      <c r="EC488" s="66"/>
      <c r="ED488" s="76" t="str">
        <f>IFERROR(IF(B488&lt;&gt;"", IF(AND(INDEX(Paste_Here!AF$2:AF$850, MATCH(B488, Paste_Here!A$2:A$850, 0))&lt;&gt;"", ISNUMBER(VALUE(INDEX(Paste_Here!AF$2:AF$850, MATCH(B488, Paste_Here!A$2:A$850, 0))))), INDEX(Paste_Here!AF$2:AF$850, MATCH(B488, Paste_Here!A$2:A$850, 0)), ""), ""), "")</f>
        <v/>
      </c>
      <c r="EE488" s="66"/>
      <c r="EF488" s="76"/>
      <c r="EG488" s="66"/>
      <c r="EH488" s="76"/>
      <c r="EI488" s="66"/>
      <c r="EJ488" s="76" t="str">
        <f>IFERROR(IF(B488&lt;&gt;"", IF(AND(INDEX(Paste_Here!AG$2:AG$850, MATCH(B488, Paste_Here!A$2:A$850, 0))&lt;&gt;"", ISNUMBER(VALUE(INDEX(Paste_Here!AG$2:AG$850, MATCH(B488, Paste_Here!A$2:A$850, 0))))), INDEX(Paste_Here!AG$2:AG$850, MATCH(B488, Paste_Here!A$2:A$850, 0)), ""), ""), "")</f>
        <v/>
      </c>
      <c r="EK488" s="66"/>
      <c r="EL488" s="76"/>
      <c r="EM488" s="66"/>
      <c r="EN488" s="76"/>
      <c r="EO488" s="66"/>
      <c r="EP488" s="76"/>
      <c r="EQ488" s="66"/>
      <c r="ER488" s="76"/>
      <c r="ES488" s="66"/>
      <c r="ET488" s="66"/>
      <c r="EU488" s="76"/>
      <c r="EV488" s="66"/>
      <c r="EW488" s="76"/>
      <c r="EX488" s="66"/>
      <c r="EY488" s="76"/>
      <c r="EZ488" s="66"/>
      <c r="FA488" s="76"/>
      <c r="FB488" s="66"/>
      <c r="FC488" s="76"/>
      <c r="FD488" s="66"/>
      <c r="FE488" s="76"/>
      <c r="FF488" s="66"/>
      <c r="FG488" s="76"/>
      <c r="FH488" s="66"/>
      <c r="FI488" s="76"/>
      <c r="FJ488" s="66"/>
      <c r="FK488" s="76"/>
      <c r="FL488" s="66"/>
      <c r="FM488" s="76"/>
      <c r="FN488" s="66"/>
      <c r="FO488" s="76"/>
      <c r="FP488" s="66"/>
      <c r="FQ488" s="76"/>
      <c r="FR488" s="66"/>
      <c r="FS488" s="76"/>
      <c r="FT488" s="66"/>
      <c r="FU488" s="76"/>
      <c r="FV488" s="66"/>
      <c r="FW488" s="76"/>
      <c r="FX488" s="66"/>
      <c r="FY488" s="76"/>
      <c r="FZ488" s="66"/>
      <c r="GA488" s="76"/>
      <c r="GB488" s="66"/>
      <c r="GC488" s="76"/>
      <c r="GD488" s="66"/>
      <c r="GE488" s="76"/>
      <c r="GF488" s="66"/>
      <c r="GG488" s="76"/>
      <c r="GH488" s="66"/>
      <c r="GI488" s="76"/>
      <c r="GJ488" s="66"/>
      <c r="GK488" s="76"/>
      <c r="GL488" s="66"/>
      <c r="GM488" s="76"/>
      <c r="GN488" s="66"/>
      <c r="GO488" s="76"/>
      <c r="GP488" s="66"/>
      <c r="GQ488" s="76"/>
      <c r="GR488" s="66"/>
      <c r="GS488" s="76"/>
      <c r="GT488" s="66"/>
      <c r="GU488" s="76"/>
      <c r="GV488" s="66"/>
      <c r="GW488" s="76"/>
      <c r="GX488" s="66"/>
      <c r="GY488" s="76"/>
      <c r="GZ488" s="66"/>
      <c r="HA488" s="76"/>
      <c r="HB488" s="66"/>
      <c r="HC488" s="76"/>
      <c r="HD488" s="66"/>
      <c r="HE488" s="76"/>
      <c r="HF488" s="66"/>
      <c r="HG488" s="76"/>
      <c r="HH488" s="66"/>
      <c r="HI488" s="76"/>
      <c r="HJ488" s="66"/>
      <c r="HK488" s="76"/>
      <c r="HL488" s="66"/>
      <c r="HM488" s="76"/>
      <c r="HN488" s="66"/>
      <c r="HO488" s="76"/>
      <c r="HP488" s="66"/>
      <c r="HQ488" s="76"/>
      <c r="HR488" s="66"/>
      <c r="HS488" s="76"/>
      <c r="HT488" s="66"/>
      <c r="HU488" s="76"/>
      <c r="HV488" s="66"/>
      <c r="HW488" s="76"/>
      <c r="HX488" s="66"/>
      <c r="HY488" s="76"/>
      <c r="HZ488" s="66"/>
      <c r="IA488" s="76"/>
      <c r="IB488" s="66"/>
      <c r="IC488" s="76"/>
      <c r="ID488" s="66"/>
      <c r="IE488" s="76"/>
      <c r="IF488" s="66"/>
      <c r="IG488" s="76"/>
      <c r="IH488" s="66"/>
      <c r="II488" s="76"/>
      <c r="IJ488" s="66"/>
      <c r="IK488" s="76"/>
      <c r="IL488" s="66"/>
      <c r="IM488" s="76"/>
      <c r="IN488" s="66"/>
      <c r="IO488" s="76"/>
      <c r="IP488" s="66"/>
      <c r="IQ488" s="76"/>
      <c r="IR488" s="66"/>
      <c r="IS488" s="76"/>
      <c r="IT488" s="66"/>
      <c r="IU488" s="76"/>
      <c r="IV488" s="66"/>
      <c r="IW488" s="76"/>
      <c r="IX488" s="66"/>
      <c r="IY488" s="76"/>
      <c r="IZ488" s="66"/>
      <c r="JA488" s="76"/>
      <c r="JB488" s="66"/>
      <c r="JC488" s="76"/>
      <c r="JD488" s="66"/>
      <c r="JE488" s="76"/>
      <c r="JF488" s="66"/>
      <c r="JG488" s="76"/>
      <c r="JH488" s="66"/>
      <c r="JI488" s="76"/>
      <c r="JJ488" s="66"/>
      <c r="JK488" s="76"/>
      <c r="JL488" s="66"/>
      <c r="JM488" s="76"/>
      <c r="JN488" s="66"/>
      <c r="JO488" s="76"/>
      <c r="JP488" s="66"/>
      <c r="JQ488" s="76"/>
      <c r="JR488" s="66"/>
      <c r="JS488" s="76"/>
      <c r="JT488" s="66"/>
      <c r="JU488" s="76"/>
      <c r="JV488" s="66"/>
      <c r="JW488" s="76"/>
      <c r="JX488" s="66"/>
      <c r="JY488" s="76"/>
      <c r="JZ488" s="66"/>
      <c r="KA488" s="76"/>
      <c r="KB488" s="66"/>
      <c r="KC488" s="76"/>
      <c r="KD488" s="66"/>
      <c r="KE488" s="76"/>
      <c r="KF488" s="66"/>
      <c r="KG488" s="76"/>
      <c r="KH488" s="66"/>
      <c r="KI488" s="76"/>
      <c r="KJ488" s="66"/>
      <c r="KK488" s="76"/>
      <c r="KL488" s="66"/>
      <c r="KM488" s="76"/>
      <c r="KN488" s="66"/>
      <c r="KO488" s="76"/>
      <c r="KP488" s="66"/>
      <c r="KQ488" s="76"/>
      <c r="KR488" s="66"/>
      <c r="KS488" s="76"/>
      <c r="KT488" s="66"/>
      <c r="KU488" s="76"/>
      <c r="KV488" s="66"/>
      <c r="KW488" s="76"/>
      <c r="KX488" s="66"/>
      <c r="KY488" s="76"/>
      <c r="KZ488" s="66"/>
      <c r="LA488" s="76"/>
      <c r="LB488" s="66"/>
      <c r="LC488" s="76"/>
      <c r="LD488" s="66"/>
      <c r="LE488" s="76"/>
      <c r="LF488" s="66"/>
      <c r="LG488" s="76"/>
      <c r="LH488" s="66"/>
      <c r="LI488" s="76"/>
      <c r="LJ488" s="66"/>
      <c r="LK488" s="76"/>
      <c r="LL488" s="66"/>
      <c r="LM488" s="76"/>
      <c r="LN488" s="66"/>
      <c r="LO488" s="76"/>
      <c r="LP488" s="66"/>
      <c r="LQ488" s="76"/>
      <c r="LR488" s="66"/>
      <c r="LS488" s="76"/>
      <c r="LT488" s="66"/>
      <c r="LU488" s="76"/>
      <c r="LV488" s="66"/>
      <c r="LW488" s="76"/>
      <c r="LX488" s="66"/>
      <c r="LY488" s="76"/>
      <c r="LZ488" s="66"/>
      <c r="MA488" s="76"/>
      <c r="MB488" s="66"/>
      <c r="MC488" s="76"/>
      <c r="MD488" s="66"/>
      <c r="MG488" s="1" t="str" cm="1">
        <f t="array" ref="MG488">IFERROR(INDEX(Paste_Here!$B$2:$B$850, MATCH(0, COUNTIF(MG$4:MG487, Paste_Here!$B$2:$B$850) + IF(Paste_Here!$B$2:$B$850="", 1, 0), 0)), "")</f>
        <v/>
      </c>
      <c r="MH488" s="1" t="str">
        <f>IF(MG488&lt;&gt;"", INDEX(Paste_Here!$A$2:$A$850, MATCH(MG488, Paste_Here!$B$2:$B$850, 0)), "")</f>
        <v/>
      </c>
      <c r="MI488" s="1" t="str">
        <f t="shared" si="64"/>
        <v/>
      </c>
      <c r="MJ488" s="1" t="str" cm="1">
        <f t="array" ref="MJ488">IFERROR(INDEX($MI$5:$MI$850, MATCH(SMALL(IF($MI$5:$MI$850&lt;&gt;"", COUNTIF($MI$5:$MI$850, "&lt;"&amp;$MI$5:$MI$850)+1), ROW()-ROW($MJ$5)+1), COUNTIF($MI$5:$MI$850, "&lt;"&amp;$MI$5:$MI$850)+1, 0)), "")</f>
        <v/>
      </c>
    </row>
    <row r="489" spans="1:348">
      <c r="A489" s="66"/>
      <c r="B489" s="76" t="str">
        <f t="shared" si="57"/>
        <v/>
      </c>
      <c r="C489" s="66"/>
      <c r="D489" s="76" t="str">
        <f>IFERROR(IF(B489&lt;&gt;"", IF(AND(INDEX(Paste_Here!B$2:B$850, MATCH(B489, Paste_Here!A$2:A$850, 0))&lt;&gt;"", ISNUMBER(VALUE(INDEX(Paste_Here!B$2:B$850, MATCH(B489, Paste_Here!A$2:A$850, 0))))), INDEX(Paste_Here!B$2:B$850, MATCH(B489, Paste_Here!A$2:A$850, 0)), ""), ""), "")</f>
        <v/>
      </c>
      <c r="E489" s="66"/>
      <c r="F489" s="76" t="str">
        <f>IFERROR(IF(B489&lt;&gt;"", IF(ISTEXT(INDEX(Paste_Here!K$2:K$850, MATCH(B489, Paste_Here!A$2:A$850, 0))), INDEX(Paste_Here!K$2:K$850, MATCH(B489, Paste_Here!A$2:A$850, 0)), ""), ""), "")</f>
        <v/>
      </c>
      <c r="G489" s="66"/>
      <c r="H489" s="76" t="str">
        <f>IFERROR(IF(B489&lt;&gt;"", IF(ISTEXT(INDEX(Paste_Here!C$2:C$850, MATCH(B489, Paste_Here!A$2:A$850, 0))), INDEX(Paste_Here!C$2:C$850, MATCH(B489, Paste_Here!A$2:A$850, 0)), ""), ""), "")</f>
        <v/>
      </c>
      <c r="I489" s="66"/>
      <c r="J489" s="76" t="str">
        <f>IFERROR(IF(B489&lt;&gt;"", IF(ISNUMBER(SEARCH("s", LOWER(INDEX(Paste_Here!M$2:M$850, MATCH(B489, Paste_Here!A$2:A$850, 0))))), "Yes", IF(INDEX(Paste_Here!M$2:M$850, MATCH(B489, Paste_Here!A$2:A$850, 0))&lt;&gt;"", "No", "")), ""), "")</f>
        <v/>
      </c>
      <c r="K489" s="66"/>
      <c r="L489" s="76" t="str">
        <f>IFERROR(IF(B489&lt;&gt;"", IF(ISNUMBER(SEARCH("yes", LOWER(INDEX(Paste_Here!E$2:E$850, MATCH(B489, Paste_Here!A$2:A$850, 0))))), "Yes", IF(ISNUMBER(SEARCH("no", LOWER(INDEX(Paste_Here!E$2:E$850, MATCH(B489, Paste_Here!A$2:A$850, 0))))), "No", "")), ""), "")</f>
        <v/>
      </c>
      <c r="M489" s="66"/>
      <c r="N489" s="76" t="str">
        <f>IFERROR(IF(B489&lt;&gt;"", IF(ISNUMBER(SEARCH("yes", LOWER(INDEX(Paste_Here!F$2:F$850, MATCH(B489, Paste_Here!A$2:A$850, 0))))), "Yes", IF(ISNUMBER(SEARCH("no", LOWER(INDEX(Paste_Here!F$2:F$850, MATCH(B489, Paste_Here!A$2:A$850, 0))))), "No", "")), ""), "")</f>
        <v/>
      </c>
      <c r="O489" s="66"/>
      <c r="P489" s="76" t="str">
        <f>IFERROR(IF(B489&lt;&gt;"", IF(ISNUMBER(SEARCH("yes", LOWER(INDEX(Paste_Here!L$2:L$850, MATCH(B489, Paste_Here!A$2:A$850, 0))))), "Yes", IF(ISNUMBER(SEARCH("no", LOWER(INDEX(Paste_Here!L$2:L$850, MATCH(B489, Paste_Here!A$2:A$850, 0))))), "No", "")), ""), "")</f>
        <v/>
      </c>
      <c r="Q489" s="66"/>
      <c r="R489" s="76" t="str">
        <f>IFERROR(IF(B489&lt;&gt;"", IF(ISNUMBER(SEARCH("transitional 2", LOWER(INDEX(Paste_Here!D$2:D$850, MATCH(B489, Paste_Here!A$2:A$850, 0))))), "T2", IF(ISNUMBER(SEARCH("transitional 1", LOWER(INDEX(Paste_Here!D$2:D$850, MATCH(B489, Paste_Here!A$2:A$850, 0))))), "T1", IF(ISNUMBER(SEARCH("waived ell services", LOWER(INDEX(Paste_Here!D$2:D$850, MATCH(B489, Paste_Here!A$2:A$850, 0))))), "W", IF(ISNUMBER(SEARCH("english language learner", LOWER(INDEX(Paste_Here!D$2:D$850, MATCH(B489, Paste_Here!A$2:A$850, 0))))), "L", "")))), ""), "")</f>
        <v/>
      </c>
      <c r="S489" s="66"/>
      <c r="T489" s="76" t="str">
        <f>IFERROR(IF(B489&lt;&gt;"", IF(ISNUMBER(SEARCH("yes", LOWER(INDEX(Paste_Here!I$2:I$850, MATCH(B489, Paste_Here!A$2:A$850, 0))))), "Yes", IF(ISNUMBER(SEARCH("no", LOWER(INDEX(Paste_Here!I$2:I$850, MATCH(B489, Paste_Here!A$2:A$850, 0))))), "No", "")), ""), "")</f>
        <v/>
      </c>
      <c r="U489" s="66"/>
      <c r="V489" s="76" t="str">
        <f>IFERROR(IF(B489&lt;&gt;"", IF(ISTEXT(INDEX(Paste_Here!J$2:J$850, MATCH(B489, Paste_Here!A$2:A$850, 0))), VALUE(INDEX(Paste_Here!J$2:J$850, MATCH(B489, Paste_Here!A$2:A$850, 0))), ""), ""), "")</f>
        <v/>
      </c>
      <c r="W489" s="66"/>
      <c r="X489" s="66"/>
      <c r="Y489" s="76" t="str">
        <f t="shared" si="58"/>
        <v/>
      </c>
      <c r="Z489" s="66"/>
      <c r="AA489" s="76" t="str">
        <f>IFERROR(IF(B489&lt;&gt;"", IF(AND(INDEX(Paste_Here!AI$2:AI$850, MATCH(B489, Paste_Here!A$2:A$850, 0))&lt;&gt;"", ISNUMBER(VALUE(INDEX(Paste_Here!AI$2:AI$850, MATCH(B489, Paste_Here!A$2:A$850, 0))))), INDEX(Paste_Here!AI$2:AI$850, MATCH(B489, Paste_Here!A$2:A$850, 0)), ""), ""), "")</f>
        <v/>
      </c>
      <c r="AB489" s="66"/>
      <c r="AC489" s="76" t="str">
        <f>IFERROR(IF(B489&lt;&gt;"", IF(AND(INDEX(Paste_Here!AJ$2:AJ$850, MATCH(B489, Paste_Here!A$2:A$850, 0))&lt;&gt;"", ISNUMBER(VALUE(INDEX(Paste_Here!AJ$2:AJ$850, MATCH(B489, Paste_Here!A$2:A$850, 0))))), INDEX(Paste_Here!AJ$2:AJ$850, MATCH(B489, Paste_Here!A$2:A$850, 0)), ""), ""), "")</f>
        <v/>
      </c>
      <c r="AD489" s="66"/>
      <c r="AE489" s="76" t="str">
        <f>IFERROR(IF(B489&lt;&gt;"", IF(AND(INDEX(Paste_Here!AK$2:AK$850, MATCH(B489, Paste_Here!A$2:A$850, 0))&lt;&gt;"", ISNUMBER(VALUE(INDEX(Paste_Here!AK$2:AK$850, MATCH(B489, Paste_Here!A$2:A$850, 0))))), INDEX(Paste_Here!AK$2:AK$850, MATCH(B489, Paste_Here!A$2:A$850, 0)), ""), ""), "")</f>
        <v/>
      </c>
      <c r="AF489" s="66"/>
      <c r="AG489" s="76" t="str">
        <f>IFERROR(IF(B489&lt;&gt;"", IF(AND(INDEX(Paste_Here!AL$2:AL$850, MATCH(B489, Paste_Here!A$2:A$850, 0))&lt;&gt;"", ISNUMBER(VALUE(INDEX(Paste_Here!AL$2:AL$850, MATCH(B489, Paste_Here!A$2:A$850, 0))))), INDEX(Paste_Here!AL$2:AL$850, MATCH(B489, Paste_Here!A$2:A$850, 0)), ""), ""), "")</f>
        <v/>
      </c>
      <c r="AH489" s="66"/>
      <c r="AI489" s="76" t="str">
        <f>IFERROR(IF(B489&lt;&gt;"", IF(AND(INDEX(Paste_Here!AH$2:AH$850, MATCH(B489, Paste_Here!A$2:A$850, 0))&lt;&gt;"", ISNUMBER(VALUE(INDEX(Paste_Here!AH$2:AH$850, MATCH(B489, Paste_Here!A$2:A$850, 0))))), IF(VALUE(INDEX(Paste_Here!AH$2:AH$850, MATCH(B489, Paste_Here!A$2:A$850, 0)))=0, "", INDEX(Paste_Here!AH$2:AH$850, MATCH(B489, Paste_Here!A$2:A$850, 0))), ""), ""), "")</f>
        <v/>
      </c>
      <c r="AJ489" s="66"/>
      <c r="AK489" s="76" t="str">
        <f>IFERROR(IF(B489&lt;&gt;"", IF(AND(INDEX(Paste_Here!N$2:N$850, MATCH(B489, Paste_Here!A$2:A$850, 0))&lt;&gt;"", ISNUMBER(VALUE(INDEX(Paste_Here!N$2:N$850, MATCH(B489, Paste_Here!A$2:A$850, 0))))), INDEX(Paste_Here!N$2:N$850, MATCH(B489, Paste_Here!A$2:A$850, 0)), ""), ""), "")</f>
        <v/>
      </c>
      <c r="AL489" s="66"/>
      <c r="AM489" s="76" t="str">
        <f>IFERROR(IF(B489&lt;&gt;"", IF(AND(INDEX(Paste_Here!O$2:O$850, MATCH(B489, Paste_Here!A$2:A$850, 0))&lt;&gt;"", ISNUMBER(VALUE(INDEX(Paste_Here!O$2:O$850, MATCH(B489, Paste_Here!A$2:A$850, 0))))), INDEX(Paste_Here!O$2:O$850, MATCH(B489, Paste_Here!A$2:A$850, 0)), ""), ""), "")</f>
        <v/>
      </c>
      <c r="AN489" s="66"/>
      <c r="AO489" s="76"/>
      <c r="AP489" s="66"/>
      <c r="AQ489" s="76"/>
      <c r="AR489" s="66"/>
      <c r="AS489" s="76"/>
      <c r="AT489" s="66"/>
      <c r="AU489" s="66"/>
      <c r="AV489" s="76" t="str">
        <f t="shared" si="59"/>
        <v/>
      </c>
      <c r="AW489" s="66"/>
      <c r="AX489" s="76" t="str">
        <f>IFERROR(IF(B489&lt;&gt;"", IF(ISNUMBER(SEARCH("Revealed-Potential (Primary Focus)", LOWER(INDEX(Paste_Here!Z$2:Z$850, MATCH(B489, Paste_Here!A$2:A$850, 0))))), "Rev-Potential: Prim", IF(ISNUMBER(SEARCH("Revealed-Potential (Secondary Focus)", LOWER(INDEX(Paste_Here!Z$2:Z$850, MATCH(B489, Paste_Here!A$2:A$850, 0))))), "Rev-Potential: Sec", IF(ISNUMBER(SEARCH("Monitoring", LOWER(INDEX(Paste_Here!Z$2:Z$850, MATCH(B489, Paste_Here!A$2:A$850, 0))))), "Monitoring", IF(ISNUMBER(SEARCH("At-Promise (Secondary Focus)", LOWER(INDEX(Paste_Here!Z$2:Z$850, MATCH(B489, Paste_Here!A$2:A$850, 0))))), "At-Promise: Sec", IF(ISNUMBER(SEARCH("At-Promise (Primary Focus)", LOWER(INDEX(Paste_Here!Z$2:Z$850, MATCH(B489, Paste_Here!A$2:A$850, 0))))), "At-Promise: Prim", ""))))), ""), "")</f>
        <v/>
      </c>
      <c r="AY489" s="66"/>
      <c r="AZ489" s="76"/>
      <c r="BA489" s="66"/>
      <c r="BB489" s="76"/>
      <c r="BC489" s="66"/>
      <c r="BD489" s="76"/>
      <c r="BE489" s="66"/>
      <c r="BF489" s="76"/>
      <c r="BG489" s="66"/>
      <c r="BH489" s="76"/>
      <c r="BI489" s="66"/>
      <c r="BJ489" s="66"/>
      <c r="BK489" s="76" t="str">
        <f t="shared" si="60"/>
        <v/>
      </c>
      <c r="BL489" s="66"/>
      <c r="BM489" s="76" t="str">
        <f>IFERROR(IF(B489&lt;&gt;"", IF(AND(ISNUMBER(VALUE(SUBSTITUTE(SUBSTITUTE(Paste_Here!R489, "br", "-"), "L", ""))), VALUE(SUBSTITUTE(SUBSTITUTE(Paste_Here!R489, "br", "-"), "L", "")) &gt;= 1095), "Yes", IF(AND(ISNUMBER(VALUE(SUBSTITUTE(SUBSTITUTE(Paste_Here!R489, "br", "-"), "L", ""))), VALUE(SUBSTITUTE(SUBSTITUTE(Paste_Here!R489, "br", "-"), "L", "")) &lt;= 1094), "No", "")), ""), "")</f>
        <v/>
      </c>
      <c r="BN489" s="66"/>
      <c r="BO489" s="76" t="str">
        <f>IFERROR(IF(B489&lt;&gt;"", IF(COUNTIF(INDEX(Paste_Here!Y$2:AB$850, MATCH(B489, Paste_Here!A$2:A$850, 0), 0), "yes") &gt; 0, "Yes", IF(COUNTIF(INDEX(Paste_Here!Y$2:AB$850, MATCH(B489, Paste_Here!A$2:A$850, 0), 0), "no") &gt; 0, "No", "")), ""), "")</f>
        <v/>
      </c>
      <c r="BP489" s="66"/>
      <c r="BQ489" s="76" t="str">
        <f>IFERROR(IF(B489&lt;&gt;"", IF(AND(ISNUMBER(VALUE(SUBSTITUTE(SUBSTITUTE(Paste_Here!U489, "em", "-"), "q", ""))), VALUE(SUBSTITUTE(SUBSTITUTE(Paste_Here!U489, "em", "-"), "q", "")) &gt;= 910), "Yes", IF(AND(ISNUMBER(VALUE(SUBSTITUTE(SUBSTITUTE(Paste_Here!U489, "em", "-"), "q", ""))), VALUE(SUBSTITUTE(SUBSTITUTE(Paste_Here!U489, "em", "-"), "q", "")) &lt;= 909), "No", "")), ""), "")</f>
        <v/>
      </c>
      <c r="BR489" s="66"/>
      <c r="BS489" s="76" t="str">
        <f>IFERROR(IF(B489&lt;&gt;"", IF(AND(INDEX(Paste_Here!X$2:X$850, MATCH(B489, Paste_Here!A$2:A$850, 0))&lt;&gt;"", ISNUMBER(VALUE(INDEX(Paste_Here!X$2:X$850, MATCH(B489, Paste_Here!A$2:A$850, 0))))), INDEX(Paste_Here!X$2:X$850, MATCH(B489, Paste_Here!A$2:A$850, 0)), ""), ""), "")</f>
        <v/>
      </c>
      <c r="BT489" s="66"/>
      <c r="BU489" s="76" t="str">
        <f>IFERROR(IF(B489&lt;&gt;"", IF(ISNUMBER(VALUE(INDEX(Paste_Here!G$2:G$850, MATCH(B489, Paste_Here!A$2:A$850, 0)))), IF(VALUE(INDEX(Paste_Here!G$2:G$850, MATCH(B489, Paste_Here!A$2:A$850, 0)))=0, "No", IF(AND(VALUE(INDEX(Paste_Here!G$2:G$850, MATCH(B489, Paste_Here!A$2:A$850, 0)))&gt;=1, VALUE(INDEX(Paste_Here!G$2:G$850, MATCH(B489, Paste_Here!A$2:A$850, 0)))&lt;=4), VALUE(INDEX(Paste_Here!G$2:G$850, MATCH(B489, Paste_Here!A$2:A$850, 0))), "")), ""), ""), "")</f>
        <v/>
      </c>
      <c r="BV489" s="66"/>
      <c r="BW489" s="76" t="str">
        <f>IFERROR(IF(B489&lt;&gt;"", IF(ISNUMBER(VALUE(INDEX(Paste_Here!H$2:H$850, MATCH(B489, Paste_Here!A$2:A$850, 0)))), IF(VALUE(INDEX(Paste_Here!H$2:H$850, MATCH(B489, Paste_Here!A$2:A$850, 0)))=0, "No", IF(AND(VALUE(INDEX(Paste_Here!H$2:H$850, MATCH(B489, Paste_Here!A$2:A$850, 0)))&gt;=1, VALUE(INDEX(Paste_Here!H$2:H$850, MATCH(B489, Paste_Here!A$2:A$850, 0)))&lt;=4), VALUE(INDEX(Paste_Here!H$2:H$850, MATCH(B489, Paste_Here!A$2:A$850, 0))), "")), ""), ""), "")</f>
        <v/>
      </c>
      <c r="BX489" s="66"/>
      <c r="BY489" s="76"/>
      <c r="BZ489" s="66"/>
      <c r="CA489" s="76"/>
      <c r="CB489" s="66"/>
      <c r="CC489" s="66"/>
      <c r="CD489" s="76" t="str">
        <f t="shared" si="61"/>
        <v/>
      </c>
      <c r="CE489" s="66"/>
      <c r="CF489" s="76" t="str">
        <f>IFERROR(IF(B489&lt;&gt;"", IF(AND(INDEX(Paste_Here!P$2:P$850, MATCH(B489, Paste_Here!A$2:A$850, 0))&lt;&gt;"", ISNUMBER(VALUE(INDEX(Paste_Here!P$2:P$850, MATCH(B489, Paste_Here!A$2:A$850, 0))))), INDEX(Paste_Here!P$2:P$850, MATCH(B489, Paste_Here!A$2:A$850, 0)), ""), ""), "")</f>
        <v/>
      </c>
      <c r="CG489" s="66"/>
      <c r="CH489" s="76" t="str">
        <f>IFERROR(IF(B489&lt;&gt;"", IF(ISNUMBER(SEARCH("highrisk", LOWER(INDEX(Paste_Here!Q$2:Q$850, MATCH(B489, Paste_Here!A$2:A$850, 0))))), "High Risk", IF(ISNUMBER(SEARCH("lowrisk", LOWER(INDEX(Paste_Here!Q$2:Q$850, MATCH(B489, Paste_Here!A$2:A$850, 0))))), "Low Risk", IF(ISNUMBER(SEARCH("somerisk", LOWER(INDEX(Paste_Here!Q$2:Q$850, MATCH(B489, Paste_Here!A$2:A$850, 0))))), "Some Risk", ""))), ""), "")</f>
        <v/>
      </c>
      <c r="CI489" s="66"/>
      <c r="CJ489" s="76" t="str">
        <f>IFERROR(IF(B489&lt;&gt;"", IF(AND(INDEX(Paste_Here!AA$2:AA$850, MATCH(B489, Paste_Here!A$2:A$850, 0))&lt;&gt;"", ISNUMBER(VALUE(INDEX(Paste_Here!AA$2:AA$850, MATCH(B489, Paste_Here!A$2:A$850, 0))))), INDEX(Paste_Here!AA$2:AA$850, MATCH(B489, Paste_Here!A$2:A$850, 0)), ""), ""), "")</f>
        <v/>
      </c>
      <c r="CK489" s="66"/>
      <c r="CL489" s="76" t="str">
        <f>IFERROR(IF(B489&lt;&gt;"", IF(LOWER(INDEX(Paste_Here!AB$2:AB$850, MATCH(B489, Paste_Here!A$2:A$850, 0)))="approaching expectations", "Approaching", IF(LOWER(INDEX(Paste_Here!AB$2:AB$850, MATCH(B489, Paste_Here!A$2:A$850, 0)))="met expectations", "Met", IF(LOWER(INDEX(Paste_Here!AB$2:AB$850, MATCH(B489, Paste_Here!A$2:A$850, 0)))="exceeded expectations", "Exceeded", IF(LOWER(INDEX(Paste_Here!AB$2:AB$850, MATCH(B489, Paste_Here!A$2:A$850, 0)))="below expectations", "Below", "")))), ""), "")</f>
        <v/>
      </c>
      <c r="CM489" s="66"/>
      <c r="CN489" s="76" t="str">
        <f>IFERROR(IF(B489&lt;&gt;"", IF(AND(INDEX(Paste_Here!AC$2:AC$850, MATCH(B489, Paste_Here!A$2:A$850, 0))&lt;&gt;"", ISNUMBER(VALUE(INDEX(Paste_Here!AC$2:AC$850, MATCH(B489, Paste_Here!A$2:A$850, 0))))), INDEX(Paste_Here!AC$2:AC$850, MATCH(B489, Paste_Here!A$2:A$850, 0)), ""), ""), "")</f>
        <v/>
      </c>
      <c r="CO489" s="66"/>
      <c r="CP489" s="76"/>
      <c r="CQ489" s="66"/>
      <c r="CR489" s="76"/>
      <c r="CS489" s="66"/>
      <c r="CT489" s="76"/>
      <c r="CU489" s="66"/>
      <c r="CV489" s="76"/>
      <c r="CW489" s="66"/>
      <c r="CX489" s="76"/>
      <c r="CY489" s="66"/>
      <c r="CZ489" s="66"/>
      <c r="DA489" s="76" t="str">
        <f t="shared" si="62"/>
        <v/>
      </c>
      <c r="DB489" s="66"/>
      <c r="DC489" s="76" t="str">
        <f>IFERROR(IF(B489&lt;&gt;"", IF(AND(INDEX(Paste_Here!V$2:V$850, MATCH(B489, Paste_Here!A$2:A$850, 0))&lt;&gt;"", ISNUMBER(VALUE(INDEX(Paste_Here!V$2:V$850, MATCH(B489, Paste_Here!A$2:A$850, 0))))), INDEX(Paste_Here!V$2:V$850, MATCH(B489, Paste_Here!A$2:A$850, 0)), ""), ""), "")</f>
        <v/>
      </c>
      <c r="DD489" s="66"/>
      <c r="DE489" s="76" t="str">
        <f>IFERROR(IF(B489&lt;&gt;"", IF(ISNUMBER(SEARCH("highrisk", LOWER(INDEX(Paste_Here!W$2:W$850, MATCH(B489, Paste_Here!A$2:A$850, 0))))), "High Risk", IF(ISNUMBER(SEARCH("lowrisk", LOWER(INDEX(Paste_Here!W$2:W$850, MATCH(B489, Paste_Here!A$2:A$850, 0))))), "Low Risk", IF(ISNUMBER(SEARCH("somerisk", LOWER(INDEX(Paste_Here!W$2:W$850, MATCH(B489, Paste_Here!A$2:A$850, 0))))), "Some Risk", ""))), ""), "")</f>
        <v/>
      </c>
      <c r="DF489" s="66"/>
      <c r="DG489" s="76" t="str">
        <f>IFERROR(IF(B489&lt;&gt;"", IF(AND(INDEX(Paste_Here!S$2:S$850, MATCH(B489, Paste_Here!A$2:A$850, 0))&lt;&gt;"", ISNUMBER(VALUE(INDEX(Paste_Here!S$2:S$850, MATCH(B489, Paste_Here!A$2:A$850, 0))))), INDEX(Paste_Here!S$2:S$850, MATCH(B489, Paste_Here!A$2:A$850, 0)), ""), ""), "")</f>
        <v/>
      </c>
      <c r="DH489" s="66"/>
      <c r="DI489" s="76" t="str">
        <f>IFERROR(IF(B489&lt;&gt;"", IF(ISNUMBER(SEARCH("highrisk", LOWER(INDEX(Paste_Here!T$2:T$850, MATCH(B489, Paste_Here!A$2:A$850, 0))))), "High Risk", IF(ISNUMBER(SEARCH("lowrisk", LOWER(INDEX(Paste_Here!T$2:T$850, MATCH(B489, Paste_Here!A$2:A$850, 0))))), "Low Risk", IF(ISNUMBER(SEARCH("somerisk", LOWER(INDEX(Paste_Here!T$2:T$850, MATCH(B489, Paste_Here!A$2:A$850, 0))))), "Some Risk", ""))), ""), "")</f>
        <v/>
      </c>
      <c r="DJ489" s="66"/>
      <c r="DK489" s="76" t="str">
        <f>IFERROR(IF(B489&lt;&gt;"", IF(AND(INDEX(Paste_Here!AD$2:AD$850, MATCH(B489, Paste_Here!A$2:A$850, 0))&lt;&gt;"", ISNUMBER(VALUE(INDEX(Paste_Here!AD$2:AD$850, MATCH(B489, Paste_Here!A$2:A$850, 0))))), INDEX(Paste_Here!AD$2:AD$850, MATCH(B489, Paste_Here!A$2:A$850, 0)), ""), ""), "")</f>
        <v/>
      </c>
      <c r="DL489" s="66"/>
      <c r="DM489" s="76" t="str">
        <f>IFERROR(IF(B489&lt;&gt;"", IF(LOWER(INDEX(Paste_Here!AE$2:AE$850, MATCH(B489, Paste_Here!A$2:A$850, 0)))="approaching expectations", "Approaching", IF(LOWER(INDEX(Paste_Here!AE$2:AE$850, MATCH(B489, Paste_Here!A$2:A$850, 0)))="met expectations", "Met", IF(LOWER(INDEX(Paste_Here!AE$2:AE$850, MATCH(B489, Paste_Here!A$2:A$850, 0)))="exceeded expectations", "Exceeded", IF(LOWER(INDEX(Paste_Here!AE$2:AE$850, MATCH(B489, Paste_Here!A$2:A$850, 0)))="below expectations", "Below", "")))), ""), "")</f>
        <v/>
      </c>
      <c r="DN489" s="66"/>
      <c r="DO489" s="76"/>
      <c r="DP489" s="66"/>
      <c r="DQ489" s="76"/>
      <c r="DR489" s="66"/>
      <c r="DS489" s="76"/>
      <c r="DT489" s="66"/>
      <c r="DU489" s="76"/>
      <c r="DV489" s="66"/>
      <c r="DW489" s="66"/>
      <c r="DX489" s="76" t="str">
        <f t="shared" si="63"/>
        <v/>
      </c>
      <c r="DY489" s="66"/>
      <c r="DZ489" s="76"/>
      <c r="EA489" s="66"/>
      <c r="EB489" s="76"/>
      <c r="EC489" s="66"/>
      <c r="ED489" s="76" t="str">
        <f>IFERROR(IF(B489&lt;&gt;"", IF(AND(INDEX(Paste_Here!AF$2:AF$850, MATCH(B489, Paste_Here!A$2:A$850, 0))&lt;&gt;"", ISNUMBER(VALUE(INDEX(Paste_Here!AF$2:AF$850, MATCH(B489, Paste_Here!A$2:A$850, 0))))), INDEX(Paste_Here!AF$2:AF$850, MATCH(B489, Paste_Here!A$2:A$850, 0)), ""), ""), "")</f>
        <v/>
      </c>
      <c r="EE489" s="66"/>
      <c r="EF489" s="76"/>
      <c r="EG489" s="66"/>
      <c r="EH489" s="76"/>
      <c r="EI489" s="66"/>
      <c r="EJ489" s="76" t="str">
        <f>IFERROR(IF(B489&lt;&gt;"", IF(AND(INDEX(Paste_Here!AG$2:AG$850, MATCH(B489, Paste_Here!A$2:A$850, 0))&lt;&gt;"", ISNUMBER(VALUE(INDEX(Paste_Here!AG$2:AG$850, MATCH(B489, Paste_Here!A$2:A$850, 0))))), INDEX(Paste_Here!AG$2:AG$850, MATCH(B489, Paste_Here!A$2:A$850, 0)), ""), ""), "")</f>
        <v/>
      </c>
      <c r="EK489" s="66"/>
      <c r="EL489" s="76"/>
      <c r="EM489" s="66"/>
      <c r="EN489" s="76"/>
      <c r="EO489" s="66"/>
      <c r="EP489" s="76"/>
      <c r="EQ489" s="66"/>
      <c r="ER489" s="76"/>
      <c r="ES489" s="66"/>
      <c r="ET489" s="66"/>
      <c r="EU489" s="76"/>
      <c r="EV489" s="66"/>
      <c r="EW489" s="76"/>
      <c r="EX489" s="66"/>
      <c r="EY489" s="76"/>
      <c r="EZ489" s="66"/>
      <c r="FA489" s="76"/>
      <c r="FB489" s="66"/>
      <c r="FC489" s="76"/>
      <c r="FD489" s="66"/>
      <c r="FE489" s="76"/>
      <c r="FF489" s="66"/>
      <c r="FG489" s="76"/>
      <c r="FH489" s="66"/>
      <c r="FI489" s="76"/>
      <c r="FJ489" s="66"/>
      <c r="FK489" s="76"/>
      <c r="FL489" s="66"/>
      <c r="FM489" s="76"/>
      <c r="FN489" s="66"/>
      <c r="FO489" s="76"/>
      <c r="FP489" s="66"/>
      <c r="FQ489" s="76"/>
      <c r="FR489" s="66"/>
      <c r="FS489" s="76"/>
      <c r="FT489" s="66"/>
      <c r="FU489" s="76"/>
      <c r="FV489" s="66"/>
      <c r="FW489" s="76"/>
      <c r="FX489" s="66"/>
      <c r="FY489" s="76"/>
      <c r="FZ489" s="66"/>
      <c r="GA489" s="76"/>
      <c r="GB489" s="66"/>
      <c r="GC489" s="76"/>
      <c r="GD489" s="66"/>
      <c r="GE489" s="76"/>
      <c r="GF489" s="66"/>
      <c r="GG489" s="76"/>
      <c r="GH489" s="66"/>
      <c r="GI489" s="76"/>
      <c r="GJ489" s="66"/>
      <c r="GK489" s="76"/>
      <c r="GL489" s="66"/>
      <c r="GM489" s="76"/>
      <c r="GN489" s="66"/>
      <c r="GO489" s="76"/>
      <c r="GP489" s="66"/>
      <c r="GQ489" s="76"/>
      <c r="GR489" s="66"/>
      <c r="GS489" s="76"/>
      <c r="GT489" s="66"/>
      <c r="GU489" s="76"/>
      <c r="GV489" s="66"/>
      <c r="GW489" s="76"/>
      <c r="GX489" s="66"/>
      <c r="GY489" s="76"/>
      <c r="GZ489" s="66"/>
      <c r="HA489" s="76"/>
      <c r="HB489" s="66"/>
      <c r="HC489" s="76"/>
      <c r="HD489" s="66"/>
      <c r="HE489" s="76"/>
      <c r="HF489" s="66"/>
      <c r="HG489" s="76"/>
      <c r="HH489" s="66"/>
      <c r="HI489" s="76"/>
      <c r="HJ489" s="66"/>
      <c r="HK489" s="76"/>
      <c r="HL489" s="66"/>
      <c r="HM489" s="76"/>
      <c r="HN489" s="66"/>
      <c r="HO489" s="76"/>
      <c r="HP489" s="66"/>
      <c r="HQ489" s="76"/>
      <c r="HR489" s="66"/>
      <c r="HS489" s="76"/>
      <c r="HT489" s="66"/>
      <c r="HU489" s="76"/>
      <c r="HV489" s="66"/>
      <c r="HW489" s="76"/>
      <c r="HX489" s="66"/>
      <c r="HY489" s="76"/>
      <c r="HZ489" s="66"/>
      <c r="IA489" s="76"/>
      <c r="IB489" s="66"/>
      <c r="IC489" s="76"/>
      <c r="ID489" s="66"/>
      <c r="IE489" s="76"/>
      <c r="IF489" s="66"/>
      <c r="IG489" s="76"/>
      <c r="IH489" s="66"/>
      <c r="II489" s="76"/>
      <c r="IJ489" s="66"/>
      <c r="IK489" s="76"/>
      <c r="IL489" s="66"/>
      <c r="IM489" s="76"/>
      <c r="IN489" s="66"/>
      <c r="IO489" s="76"/>
      <c r="IP489" s="66"/>
      <c r="IQ489" s="76"/>
      <c r="IR489" s="66"/>
      <c r="IS489" s="76"/>
      <c r="IT489" s="66"/>
      <c r="IU489" s="76"/>
      <c r="IV489" s="66"/>
      <c r="IW489" s="76"/>
      <c r="IX489" s="66"/>
      <c r="IY489" s="76"/>
      <c r="IZ489" s="66"/>
      <c r="JA489" s="76"/>
      <c r="JB489" s="66"/>
      <c r="JC489" s="76"/>
      <c r="JD489" s="66"/>
      <c r="JE489" s="76"/>
      <c r="JF489" s="66"/>
      <c r="JG489" s="76"/>
      <c r="JH489" s="66"/>
      <c r="JI489" s="76"/>
      <c r="JJ489" s="66"/>
      <c r="JK489" s="76"/>
      <c r="JL489" s="66"/>
      <c r="JM489" s="76"/>
      <c r="JN489" s="66"/>
      <c r="JO489" s="76"/>
      <c r="JP489" s="66"/>
      <c r="JQ489" s="76"/>
      <c r="JR489" s="66"/>
      <c r="JS489" s="76"/>
      <c r="JT489" s="66"/>
      <c r="JU489" s="76"/>
      <c r="JV489" s="66"/>
      <c r="JW489" s="76"/>
      <c r="JX489" s="66"/>
      <c r="JY489" s="76"/>
      <c r="JZ489" s="66"/>
      <c r="KA489" s="76"/>
      <c r="KB489" s="66"/>
      <c r="KC489" s="76"/>
      <c r="KD489" s="66"/>
      <c r="KE489" s="76"/>
      <c r="KF489" s="66"/>
      <c r="KG489" s="76"/>
      <c r="KH489" s="66"/>
      <c r="KI489" s="76"/>
      <c r="KJ489" s="66"/>
      <c r="KK489" s="76"/>
      <c r="KL489" s="66"/>
      <c r="KM489" s="76"/>
      <c r="KN489" s="66"/>
      <c r="KO489" s="76"/>
      <c r="KP489" s="66"/>
      <c r="KQ489" s="76"/>
      <c r="KR489" s="66"/>
      <c r="KS489" s="76"/>
      <c r="KT489" s="66"/>
      <c r="KU489" s="76"/>
      <c r="KV489" s="66"/>
      <c r="KW489" s="76"/>
      <c r="KX489" s="66"/>
      <c r="KY489" s="76"/>
      <c r="KZ489" s="66"/>
      <c r="LA489" s="76"/>
      <c r="LB489" s="66"/>
      <c r="LC489" s="76"/>
      <c r="LD489" s="66"/>
      <c r="LE489" s="76"/>
      <c r="LF489" s="66"/>
      <c r="LG489" s="76"/>
      <c r="LH489" s="66"/>
      <c r="LI489" s="76"/>
      <c r="LJ489" s="66"/>
      <c r="LK489" s="76"/>
      <c r="LL489" s="66"/>
      <c r="LM489" s="76"/>
      <c r="LN489" s="66"/>
      <c r="LO489" s="76"/>
      <c r="LP489" s="66"/>
      <c r="LQ489" s="76"/>
      <c r="LR489" s="66"/>
      <c r="LS489" s="76"/>
      <c r="LT489" s="66"/>
      <c r="LU489" s="76"/>
      <c r="LV489" s="66"/>
      <c r="LW489" s="76"/>
      <c r="LX489" s="66"/>
      <c r="LY489" s="76"/>
      <c r="LZ489" s="66"/>
      <c r="MA489" s="76"/>
      <c r="MB489" s="66"/>
      <c r="MC489" s="76"/>
      <c r="MD489" s="66"/>
      <c r="MG489" s="1" t="str" cm="1">
        <f t="array" ref="MG489">IFERROR(INDEX(Paste_Here!$B$2:$B$850, MATCH(0, COUNTIF(MG$4:MG488, Paste_Here!$B$2:$B$850) + IF(Paste_Here!$B$2:$B$850="", 1, 0), 0)), "")</f>
        <v/>
      </c>
      <c r="MH489" s="1" t="str">
        <f>IF(MG489&lt;&gt;"", INDEX(Paste_Here!$A$2:$A$850, MATCH(MG489, Paste_Here!$B$2:$B$850, 0)), "")</f>
        <v/>
      </c>
      <c r="MI489" s="1" t="str">
        <f t="shared" si="64"/>
        <v/>
      </c>
      <c r="MJ489" s="1" t="str" cm="1">
        <f t="array" ref="MJ489">IFERROR(INDEX($MI$5:$MI$850, MATCH(SMALL(IF($MI$5:$MI$850&lt;&gt;"", COUNTIF($MI$5:$MI$850, "&lt;"&amp;$MI$5:$MI$850)+1), ROW()-ROW($MJ$5)+1), COUNTIF($MI$5:$MI$850, "&lt;"&amp;$MI$5:$MI$850)+1, 0)), "")</f>
        <v/>
      </c>
    </row>
    <row r="490" spans="1:348">
      <c r="A490" s="66"/>
      <c r="B490" s="76" t="str">
        <f t="shared" si="57"/>
        <v/>
      </c>
      <c r="C490" s="66"/>
      <c r="D490" s="76" t="str">
        <f>IFERROR(IF(B490&lt;&gt;"", IF(AND(INDEX(Paste_Here!B$2:B$850, MATCH(B490, Paste_Here!A$2:A$850, 0))&lt;&gt;"", ISNUMBER(VALUE(INDEX(Paste_Here!B$2:B$850, MATCH(B490, Paste_Here!A$2:A$850, 0))))), INDEX(Paste_Here!B$2:B$850, MATCH(B490, Paste_Here!A$2:A$850, 0)), ""), ""), "")</f>
        <v/>
      </c>
      <c r="E490" s="66"/>
      <c r="F490" s="76" t="str">
        <f>IFERROR(IF(B490&lt;&gt;"", IF(ISTEXT(INDEX(Paste_Here!K$2:K$850, MATCH(B490, Paste_Here!A$2:A$850, 0))), INDEX(Paste_Here!K$2:K$850, MATCH(B490, Paste_Here!A$2:A$850, 0)), ""), ""), "")</f>
        <v/>
      </c>
      <c r="G490" s="66"/>
      <c r="H490" s="76" t="str">
        <f>IFERROR(IF(B490&lt;&gt;"", IF(ISTEXT(INDEX(Paste_Here!C$2:C$850, MATCH(B490, Paste_Here!A$2:A$850, 0))), INDEX(Paste_Here!C$2:C$850, MATCH(B490, Paste_Here!A$2:A$850, 0)), ""), ""), "")</f>
        <v/>
      </c>
      <c r="I490" s="66"/>
      <c r="J490" s="76" t="str">
        <f>IFERROR(IF(B490&lt;&gt;"", IF(ISNUMBER(SEARCH("s", LOWER(INDEX(Paste_Here!M$2:M$850, MATCH(B490, Paste_Here!A$2:A$850, 0))))), "Yes", IF(INDEX(Paste_Here!M$2:M$850, MATCH(B490, Paste_Here!A$2:A$850, 0))&lt;&gt;"", "No", "")), ""), "")</f>
        <v/>
      </c>
      <c r="K490" s="66"/>
      <c r="L490" s="76" t="str">
        <f>IFERROR(IF(B490&lt;&gt;"", IF(ISNUMBER(SEARCH("yes", LOWER(INDEX(Paste_Here!E$2:E$850, MATCH(B490, Paste_Here!A$2:A$850, 0))))), "Yes", IF(ISNUMBER(SEARCH("no", LOWER(INDEX(Paste_Here!E$2:E$850, MATCH(B490, Paste_Here!A$2:A$850, 0))))), "No", "")), ""), "")</f>
        <v/>
      </c>
      <c r="M490" s="66"/>
      <c r="N490" s="76" t="str">
        <f>IFERROR(IF(B490&lt;&gt;"", IF(ISNUMBER(SEARCH("yes", LOWER(INDEX(Paste_Here!F$2:F$850, MATCH(B490, Paste_Here!A$2:A$850, 0))))), "Yes", IF(ISNUMBER(SEARCH("no", LOWER(INDEX(Paste_Here!F$2:F$850, MATCH(B490, Paste_Here!A$2:A$850, 0))))), "No", "")), ""), "")</f>
        <v/>
      </c>
      <c r="O490" s="66"/>
      <c r="P490" s="76" t="str">
        <f>IFERROR(IF(B490&lt;&gt;"", IF(ISNUMBER(SEARCH("yes", LOWER(INDEX(Paste_Here!L$2:L$850, MATCH(B490, Paste_Here!A$2:A$850, 0))))), "Yes", IF(ISNUMBER(SEARCH("no", LOWER(INDEX(Paste_Here!L$2:L$850, MATCH(B490, Paste_Here!A$2:A$850, 0))))), "No", "")), ""), "")</f>
        <v/>
      </c>
      <c r="Q490" s="66"/>
      <c r="R490" s="76" t="str">
        <f>IFERROR(IF(B490&lt;&gt;"", IF(ISNUMBER(SEARCH("transitional 2", LOWER(INDEX(Paste_Here!D$2:D$850, MATCH(B490, Paste_Here!A$2:A$850, 0))))), "T2", IF(ISNUMBER(SEARCH("transitional 1", LOWER(INDEX(Paste_Here!D$2:D$850, MATCH(B490, Paste_Here!A$2:A$850, 0))))), "T1", IF(ISNUMBER(SEARCH("waived ell services", LOWER(INDEX(Paste_Here!D$2:D$850, MATCH(B490, Paste_Here!A$2:A$850, 0))))), "W", IF(ISNUMBER(SEARCH("english language learner", LOWER(INDEX(Paste_Here!D$2:D$850, MATCH(B490, Paste_Here!A$2:A$850, 0))))), "L", "")))), ""), "")</f>
        <v/>
      </c>
      <c r="S490" s="66"/>
      <c r="T490" s="76" t="str">
        <f>IFERROR(IF(B490&lt;&gt;"", IF(ISNUMBER(SEARCH("yes", LOWER(INDEX(Paste_Here!I$2:I$850, MATCH(B490, Paste_Here!A$2:A$850, 0))))), "Yes", IF(ISNUMBER(SEARCH("no", LOWER(INDEX(Paste_Here!I$2:I$850, MATCH(B490, Paste_Here!A$2:A$850, 0))))), "No", "")), ""), "")</f>
        <v/>
      </c>
      <c r="U490" s="66"/>
      <c r="V490" s="76" t="str">
        <f>IFERROR(IF(B490&lt;&gt;"", IF(ISTEXT(INDEX(Paste_Here!J$2:J$850, MATCH(B490, Paste_Here!A$2:A$850, 0))), VALUE(INDEX(Paste_Here!J$2:J$850, MATCH(B490, Paste_Here!A$2:A$850, 0))), ""), ""), "")</f>
        <v/>
      </c>
      <c r="W490" s="66"/>
      <c r="X490" s="66"/>
      <c r="Y490" s="76" t="str">
        <f t="shared" si="58"/>
        <v/>
      </c>
      <c r="Z490" s="66"/>
      <c r="AA490" s="76" t="str">
        <f>IFERROR(IF(B490&lt;&gt;"", IF(AND(INDEX(Paste_Here!AI$2:AI$850, MATCH(B490, Paste_Here!A$2:A$850, 0))&lt;&gt;"", ISNUMBER(VALUE(INDEX(Paste_Here!AI$2:AI$850, MATCH(B490, Paste_Here!A$2:A$850, 0))))), INDEX(Paste_Here!AI$2:AI$850, MATCH(B490, Paste_Here!A$2:A$850, 0)), ""), ""), "")</f>
        <v/>
      </c>
      <c r="AB490" s="66"/>
      <c r="AC490" s="76" t="str">
        <f>IFERROR(IF(B490&lt;&gt;"", IF(AND(INDEX(Paste_Here!AJ$2:AJ$850, MATCH(B490, Paste_Here!A$2:A$850, 0))&lt;&gt;"", ISNUMBER(VALUE(INDEX(Paste_Here!AJ$2:AJ$850, MATCH(B490, Paste_Here!A$2:A$850, 0))))), INDEX(Paste_Here!AJ$2:AJ$850, MATCH(B490, Paste_Here!A$2:A$850, 0)), ""), ""), "")</f>
        <v/>
      </c>
      <c r="AD490" s="66"/>
      <c r="AE490" s="76" t="str">
        <f>IFERROR(IF(B490&lt;&gt;"", IF(AND(INDEX(Paste_Here!AK$2:AK$850, MATCH(B490, Paste_Here!A$2:A$850, 0))&lt;&gt;"", ISNUMBER(VALUE(INDEX(Paste_Here!AK$2:AK$850, MATCH(B490, Paste_Here!A$2:A$850, 0))))), INDEX(Paste_Here!AK$2:AK$850, MATCH(B490, Paste_Here!A$2:A$850, 0)), ""), ""), "")</f>
        <v/>
      </c>
      <c r="AF490" s="66"/>
      <c r="AG490" s="76" t="str">
        <f>IFERROR(IF(B490&lt;&gt;"", IF(AND(INDEX(Paste_Here!AL$2:AL$850, MATCH(B490, Paste_Here!A$2:A$850, 0))&lt;&gt;"", ISNUMBER(VALUE(INDEX(Paste_Here!AL$2:AL$850, MATCH(B490, Paste_Here!A$2:A$850, 0))))), INDEX(Paste_Here!AL$2:AL$850, MATCH(B490, Paste_Here!A$2:A$850, 0)), ""), ""), "")</f>
        <v/>
      </c>
      <c r="AH490" s="66"/>
      <c r="AI490" s="76" t="str">
        <f>IFERROR(IF(B490&lt;&gt;"", IF(AND(INDEX(Paste_Here!AH$2:AH$850, MATCH(B490, Paste_Here!A$2:A$850, 0))&lt;&gt;"", ISNUMBER(VALUE(INDEX(Paste_Here!AH$2:AH$850, MATCH(B490, Paste_Here!A$2:A$850, 0))))), IF(VALUE(INDEX(Paste_Here!AH$2:AH$850, MATCH(B490, Paste_Here!A$2:A$850, 0)))=0, "", INDEX(Paste_Here!AH$2:AH$850, MATCH(B490, Paste_Here!A$2:A$850, 0))), ""), ""), "")</f>
        <v/>
      </c>
      <c r="AJ490" s="66"/>
      <c r="AK490" s="76" t="str">
        <f>IFERROR(IF(B490&lt;&gt;"", IF(AND(INDEX(Paste_Here!N$2:N$850, MATCH(B490, Paste_Here!A$2:A$850, 0))&lt;&gt;"", ISNUMBER(VALUE(INDEX(Paste_Here!N$2:N$850, MATCH(B490, Paste_Here!A$2:A$850, 0))))), INDEX(Paste_Here!N$2:N$850, MATCH(B490, Paste_Here!A$2:A$850, 0)), ""), ""), "")</f>
        <v/>
      </c>
      <c r="AL490" s="66"/>
      <c r="AM490" s="76" t="str">
        <f>IFERROR(IF(B490&lt;&gt;"", IF(AND(INDEX(Paste_Here!O$2:O$850, MATCH(B490, Paste_Here!A$2:A$850, 0))&lt;&gt;"", ISNUMBER(VALUE(INDEX(Paste_Here!O$2:O$850, MATCH(B490, Paste_Here!A$2:A$850, 0))))), INDEX(Paste_Here!O$2:O$850, MATCH(B490, Paste_Here!A$2:A$850, 0)), ""), ""), "")</f>
        <v/>
      </c>
      <c r="AN490" s="66"/>
      <c r="AO490" s="76"/>
      <c r="AP490" s="66"/>
      <c r="AQ490" s="76"/>
      <c r="AR490" s="66"/>
      <c r="AS490" s="76"/>
      <c r="AT490" s="66"/>
      <c r="AU490" s="66"/>
      <c r="AV490" s="76" t="str">
        <f t="shared" si="59"/>
        <v/>
      </c>
      <c r="AW490" s="66"/>
      <c r="AX490" s="76" t="str">
        <f>IFERROR(IF(B490&lt;&gt;"", IF(ISNUMBER(SEARCH("Revealed-Potential (Primary Focus)", LOWER(INDEX(Paste_Here!Z$2:Z$850, MATCH(B490, Paste_Here!A$2:A$850, 0))))), "Rev-Potential: Prim", IF(ISNUMBER(SEARCH("Revealed-Potential (Secondary Focus)", LOWER(INDEX(Paste_Here!Z$2:Z$850, MATCH(B490, Paste_Here!A$2:A$850, 0))))), "Rev-Potential: Sec", IF(ISNUMBER(SEARCH("Monitoring", LOWER(INDEX(Paste_Here!Z$2:Z$850, MATCH(B490, Paste_Here!A$2:A$850, 0))))), "Monitoring", IF(ISNUMBER(SEARCH("At-Promise (Secondary Focus)", LOWER(INDEX(Paste_Here!Z$2:Z$850, MATCH(B490, Paste_Here!A$2:A$850, 0))))), "At-Promise: Sec", IF(ISNUMBER(SEARCH("At-Promise (Primary Focus)", LOWER(INDEX(Paste_Here!Z$2:Z$850, MATCH(B490, Paste_Here!A$2:A$850, 0))))), "At-Promise: Prim", ""))))), ""), "")</f>
        <v/>
      </c>
      <c r="AY490" s="66"/>
      <c r="AZ490" s="76"/>
      <c r="BA490" s="66"/>
      <c r="BB490" s="76"/>
      <c r="BC490" s="66"/>
      <c r="BD490" s="76"/>
      <c r="BE490" s="66"/>
      <c r="BF490" s="76"/>
      <c r="BG490" s="66"/>
      <c r="BH490" s="76"/>
      <c r="BI490" s="66"/>
      <c r="BJ490" s="66"/>
      <c r="BK490" s="76" t="str">
        <f t="shared" si="60"/>
        <v/>
      </c>
      <c r="BL490" s="66"/>
      <c r="BM490" s="76" t="str">
        <f>IFERROR(IF(B490&lt;&gt;"", IF(AND(ISNUMBER(VALUE(SUBSTITUTE(SUBSTITUTE(Paste_Here!R490, "br", "-"), "L", ""))), VALUE(SUBSTITUTE(SUBSTITUTE(Paste_Here!R490, "br", "-"), "L", "")) &gt;= 1095), "Yes", IF(AND(ISNUMBER(VALUE(SUBSTITUTE(SUBSTITUTE(Paste_Here!R490, "br", "-"), "L", ""))), VALUE(SUBSTITUTE(SUBSTITUTE(Paste_Here!R490, "br", "-"), "L", "")) &lt;= 1094), "No", "")), ""), "")</f>
        <v/>
      </c>
      <c r="BN490" s="66"/>
      <c r="BO490" s="76" t="str">
        <f>IFERROR(IF(B490&lt;&gt;"", IF(COUNTIF(INDEX(Paste_Here!Y$2:AB$850, MATCH(B490, Paste_Here!A$2:A$850, 0), 0), "yes") &gt; 0, "Yes", IF(COUNTIF(INDEX(Paste_Here!Y$2:AB$850, MATCH(B490, Paste_Here!A$2:A$850, 0), 0), "no") &gt; 0, "No", "")), ""), "")</f>
        <v/>
      </c>
      <c r="BP490" s="66"/>
      <c r="BQ490" s="76" t="str">
        <f>IFERROR(IF(B490&lt;&gt;"", IF(AND(ISNUMBER(VALUE(SUBSTITUTE(SUBSTITUTE(Paste_Here!U490, "em", "-"), "q", ""))), VALUE(SUBSTITUTE(SUBSTITUTE(Paste_Here!U490, "em", "-"), "q", "")) &gt;= 910), "Yes", IF(AND(ISNUMBER(VALUE(SUBSTITUTE(SUBSTITUTE(Paste_Here!U490, "em", "-"), "q", ""))), VALUE(SUBSTITUTE(SUBSTITUTE(Paste_Here!U490, "em", "-"), "q", "")) &lt;= 909), "No", "")), ""), "")</f>
        <v/>
      </c>
      <c r="BR490" s="66"/>
      <c r="BS490" s="76" t="str">
        <f>IFERROR(IF(B490&lt;&gt;"", IF(AND(INDEX(Paste_Here!X$2:X$850, MATCH(B490, Paste_Here!A$2:A$850, 0))&lt;&gt;"", ISNUMBER(VALUE(INDEX(Paste_Here!X$2:X$850, MATCH(B490, Paste_Here!A$2:A$850, 0))))), INDEX(Paste_Here!X$2:X$850, MATCH(B490, Paste_Here!A$2:A$850, 0)), ""), ""), "")</f>
        <v/>
      </c>
      <c r="BT490" s="66"/>
      <c r="BU490" s="76" t="str">
        <f>IFERROR(IF(B490&lt;&gt;"", IF(ISNUMBER(VALUE(INDEX(Paste_Here!G$2:G$850, MATCH(B490, Paste_Here!A$2:A$850, 0)))), IF(VALUE(INDEX(Paste_Here!G$2:G$850, MATCH(B490, Paste_Here!A$2:A$850, 0)))=0, "No", IF(AND(VALUE(INDEX(Paste_Here!G$2:G$850, MATCH(B490, Paste_Here!A$2:A$850, 0)))&gt;=1, VALUE(INDEX(Paste_Here!G$2:G$850, MATCH(B490, Paste_Here!A$2:A$850, 0)))&lt;=4), VALUE(INDEX(Paste_Here!G$2:G$850, MATCH(B490, Paste_Here!A$2:A$850, 0))), "")), ""), ""), "")</f>
        <v/>
      </c>
      <c r="BV490" s="66"/>
      <c r="BW490" s="76" t="str">
        <f>IFERROR(IF(B490&lt;&gt;"", IF(ISNUMBER(VALUE(INDEX(Paste_Here!H$2:H$850, MATCH(B490, Paste_Here!A$2:A$850, 0)))), IF(VALUE(INDEX(Paste_Here!H$2:H$850, MATCH(B490, Paste_Here!A$2:A$850, 0)))=0, "No", IF(AND(VALUE(INDEX(Paste_Here!H$2:H$850, MATCH(B490, Paste_Here!A$2:A$850, 0)))&gt;=1, VALUE(INDEX(Paste_Here!H$2:H$850, MATCH(B490, Paste_Here!A$2:A$850, 0)))&lt;=4), VALUE(INDEX(Paste_Here!H$2:H$850, MATCH(B490, Paste_Here!A$2:A$850, 0))), "")), ""), ""), "")</f>
        <v/>
      </c>
      <c r="BX490" s="66"/>
      <c r="BY490" s="76"/>
      <c r="BZ490" s="66"/>
      <c r="CA490" s="76"/>
      <c r="CB490" s="66"/>
      <c r="CC490" s="66"/>
      <c r="CD490" s="76" t="str">
        <f t="shared" si="61"/>
        <v/>
      </c>
      <c r="CE490" s="66"/>
      <c r="CF490" s="76" t="str">
        <f>IFERROR(IF(B490&lt;&gt;"", IF(AND(INDEX(Paste_Here!P$2:P$850, MATCH(B490, Paste_Here!A$2:A$850, 0))&lt;&gt;"", ISNUMBER(VALUE(INDEX(Paste_Here!P$2:P$850, MATCH(B490, Paste_Here!A$2:A$850, 0))))), INDEX(Paste_Here!P$2:P$850, MATCH(B490, Paste_Here!A$2:A$850, 0)), ""), ""), "")</f>
        <v/>
      </c>
      <c r="CG490" s="66"/>
      <c r="CH490" s="76" t="str">
        <f>IFERROR(IF(B490&lt;&gt;"", IF(ISNUMBER(SEARCH("highrisk", LOWER(INDEX(Paste_Here!Q$2:Q$850, MATCH(B490, Paste_Here!A$2:A$850, 0))))), "High Risk", IF(ISNUMBER(SEARCH("lowrisk", LOWER(INDEX(Paste_Here!Q$2:Q$850, MATCH(B490, Paste_Here!A$2:A$850, 0))))), "Low Risk", IF(ISNUMBER(SEARCH("somerisk", LOWER(INDEX(Paste_Here!Q$2:Q$850, MATCH(B490, Paste_Here!A$2:A$850, 0))))), "Some Risk", ""))), ""), "")</f>
        <v/>
      </c>
      <c r="CI490" s="66"/>
      <c r="CJ490" s="76" t="str">
        <f>IFERROR(IF(B490&lt;&gt;"", IF(AND(INDEX(Paste_Here!AA$2:AA$850, MATCH(B490, Paste_Here!A$2:A$850, 0))&lt;&gt;"", ISNUMBER(VALUE(INDEX(Paste_Here!AA$2:AA$850, MATCH(B490, Paste_Here!A$2:A$850, 0))))), INDEX(Paste_Here!AA$2:AA$850, MATCH(B490, Paste_Here!A$2:A$850, 0)), ""), ""), "")</f>
        <v/>
      </c>
      <c r="CK490" s="66"/>
      <c r="CL490" s="76" t="str">
        <f>IFERROR(IF(B490&lt;&gt;"", IF(LOWER(INDEX(Paste_Here!AB$2:AB$850, MATCH(B490, Paste_Here!A$2:A$850, 0)))="approaching expectations", "Approaching", IF(LOWER(INDEX(Paste_Here!AB$2:AB$850, MATCH(B490, Paste_Here!A$2:A$850, 0)))="met expectations", "Met", IF(LOWER(INDEX(Paste_Here!AB$2:AB$850, MATCH(B490, Paste_Here!A$2:A$850, 0)))="exceeded expectations", "Exceeded", IF(LOWER(INDEX(Paste_Here!AB$2:AB$850, MATCH(B490, Paste_Here!A$2:A$850, 0)))="below expectations", "Below", "")))), ""), "")</f>
        <v/>
      </c>
      <c r="CM490" s="66"/>
      <c r="CN490" s="76" t="str">
        <f>IFERROR(IF(B490&lt;&gt;"", IF(AND(INDEX(Paste_Here!AC$2:AC$850, MATCH(B490, Paste_Here!A$2:A$850, 0))&lt;&gt;"", ISNUMBER(VALUE(INDEX(Paste_Here!AC$2:AC$850, MATCH(B490, Paste_Here!A$2:A$850, 0))))), INDEX(Paste_Here!AC$2:AC$850, MATCH(B490, Paste_Here!A$2:A$850, 0)), ""), ""), "")</f>
        <v/>
      </c>
      <c r="CO490" s="66"/>
      <c r="CP490" s="76"/>
      <c r="CQ490" s="66"/>
      <c r="CR490" s="76"/>
      <c r="CS490" s="66"/>
      <c r="CT490" s="76"/>
      <c r="CU490" s="66"/>
      <c r="CV490" s="76"/>
      <c r="CW490" s="66"/>
      <c r="CX490" s="76"/>
      <c r="CY490" s="66"/>
      <c r="CZ490" s="66"/>
      <c r="DA490" s="76" t="str">
        <f t="shared" si="62"/>
        <v/>
      </c>
      <c r="DB490" s="66"/>
      <c r="DC490" s="76" t="str">
        <f>IFERROR(IF(B490&lt;&gt;"", IF(AND(INDEX(Paste_Here!V$2:V$850, MATCH(B490, Paste_Here!A$2:A$850, 0))&lt;&gt;"", ISNUMBER(VALUE(INDEX(Paste_Here!V$2:V$850, MATCH(B490, Paste_Here!A$2:A$850, 0))))), INDEX(Paste_Here!V$2:V$850, MATCH(B490, Paste_Here!A$2:A$850, 0)), ""), ""), "")</f>
        <v/>
      </c>
      <c r="DD490" s="66"/>
      <c r="DE490" s="76" t="str">
        <f>IFERROR(IF(B490&lt;&gt;"", IF(ISNUMBER(SEARCH("highrisk", LOWER(INDEX(Paste_Here!W$2:W$850, MATCH(B490, Paste_Here!A$2:A$850, 0))))), "High Risk", IF(ISNUMBER(SEARCH("lowrisk", LOWER(INDEX(Paste_Here!W$2:W$850, MATCH(B490, Paste_Here!A$2:A$850, 0))))), "Low Risk", IF(ISNUMBER(SEARCH("somerisk", LOWER(INDEX(Paste_Here!W$2:W$850, MATCH(B490, Paste_Here!A$2:A$850, 0))))), "Some Risk", ""))), ""), "")</f>
        <v/>
      </c>
      <c r="DF490" s="66"/>
      <c r="DG490" s="76" t="str">
        <f>IFERROR(IF(B490&lt;&gt;"", IF(AND(INDEX(Paste_Here!S$2:S$850, MATCH(B490, Paste_Here!A$2:A$850, 0))&lt;&gt;"", ISNUMBER(VALUE(INDEX(Paste_Here!S$2:S$850, MATCH(B490, Paste_Here!A$2:A$850, 0))))), INDEX(Paste_Here!S$2:S$850, MATCH(B490, Paste_Here!A$2:A$850, 0)), ""), ""), "")</f>
        <v/>
      </c>
      <c r="DH490" s="66"/>
      <c r="DI490" s="76" t="str">
        <f>IFERROR(IF(B490&lt;&gt;"", IF(ISNUMBER(SEARCH("highrisk", LOWER(INDEX(Paste_Here!T$2:T$850, MATCH(B490, Paste_Here!A$2:A$850, 0))))), "High Risk", IF(ISNUMBER(SEARCH("lowrisk", LOWER(INDEX(Paste_Here!T$2:T$850, MATCH(B490, Paste_Here!A$2:A$850, 0))))), "Low Risk", IF(ISNUMBER(SEARCH("somerisk", LOWER(INDEX(Paste_Here!T$2:T$850, MATCH(B490, Paste_Here!A$2:A$850, 0))))), "Some Risk", ""))), ""), "")</f>
        <v/>
      </c>
      <c r="DJ490" s="66"/>
      <c r="DK490" s="76" t="str">
        <f>IFERROR(IF(B490&lt;&gt;"", IF(AND(INDEX(Paste_Here!AD$2:AD$850, MATCH(B490, Paste_Here!A$2:A$850, 0))&lt;&gt;"", ISNUMBER(VALUE(INDEX(Paste_Here!AD$2:AD$850, MATCH(B490, Paste_Here!A$2:A$850, 0))))), INDEX(Paste_Here!AD$2:AD$850, MATCH(B490, Paste_Here!A$2:A$850, 0)), ""), ""), "")</f>
        <v/>
      </c>
      <c r="DL490" s="66"/>
      <c r="DM490" s="76" t="str">
        <f>IFERROR(IF(B490&lt;&gt;"", IF(LOWER(INDEX(Paste_Here!AE$2:AE$850, MATCH(B490, Paste_Here!A$2:A$850, 0)))="approaching expectations", "Approaching", IF(LOWER(INDEX(Paste_Here!AE$2:AE$850, MATCH(B490, Paste_Here!A$2:A$850, 0)))="met expectations", "Met", IF(LOWER(INDEX(Paste_Here!AE$2:AE$850, MATCH(B490, Paste_Here!A$2:A$850, 0)))="exceeded expectations", "Exceeded", IF(LOWER(INDEX(Paste_Here!AE$2:AE$850, MATCH(B490, Paste_Here!A$2:A$850, 0)))="below expectations", "Below", "")))), ""), "")</f>
        <v/>
      </c>
      <c r="DN490" s="66"/>
      <c r="DO490" s="76"/>
      <c r="DP490" s="66"/>
      <c r="DQ490" s="76"/>
      <c r="DR490" s="66"/>
      <c r="DS490" s="76"/>
      <c r="DT490" s="66"/>
      <c r="DU490" s="76"/>
      <c r="DV490" s="66"/>
      <c r="DW490" s="66"/>
      <c r="DX490" s="76" t="str">
        <f t="shared" si="63"/>
        <v/>
      </c>
      <c r="DY490" s="66"/>
      <c r="DZ490" s="76"/>
      <c r="EA490" s="66"/>
      <c r="EB490" s="76"/>
      <c r="EC490" s="66"/>
      <c r="ED490" s="76" t="str">
        <f>IFERROR(IF(B490&lt;&gt;"", IF(AND(INDEX(Paste_Here!AF$2:AF$850, MATCH(B490, Paste_Here!A$2:A$850, 0))&lt;&gt;"", ISNUMBER(VALUE(INDEX(Paste_Here!AF$2:AF$850, MATCH(B490, Paste_Here!A$2:A$850, 0))))), INDEX(Paste_Here!AF$2:AF$850, MATCH(B490, Paste_Here!A$2:A$850, 0)), ""), ""), "")</f>
        <v/>
      </c>
      <c r="EE490" s="66"/>
      <c r="EF490" s="76"/>
      <c r="EG490" s="66"/>
      <c r="EH490" s="76"/>
      <c r="EI490" s="66"/>
      <c r="EJ490" s="76" t="str">
        <f>IFERROR(IF(B490&lt;&gt;"", IF(AND(INDEX(Paste_Here!AG$2:AG$850, MATCH(B490, Paste_Here!A$2:A$850, 0))&lt;&gt;"", ISNUMBER(VALUE(INDEX(Paste_Here!AG$2:AG$850, MATCH(B490, Paste_Here!A$2:A$850, 0))))), INDEX(Paste_Here!AG$2:AG$850, MATCH(B490, Paste_Here!A$2:A$850, 0)), ""), ""), "")</f>
        <v/>
      </c>
      <c r="EK490" s="66"/>
      <c r="EL490" s="76"/>
      <c r="EM490" s="66"/>
      <c r="EN490" s="76"/>
      <c r="EO490" s="66"/>
      <c r="EP490" s="76"/>
      <c r="EQ490" s="66"/>
      <c r="ER490" s="76"/>
      <c r="ES490" s="66"/>
      <c r="ET490" s="66"/>
      <c r="EU490" s="76"/>
      <c r="EV490" s="66"/>
      <c r="EW490" s="76"/>
      <c r="EX490" s="66"/>
      <c r="EY490" s="76"/>
      <c r="EZ490" s="66"/>
      <c r="FA490" s="76"/>
      <c r="FB490" s="66"/>
      <c r="FC490" s="76"/>
      <c r="FD490" s="66"/>
      <c r="FE490" s="76"/>
      <c r="FF490" s="66"/>
      <c r="FG490" s="76"/>
      <c r="FH490" s="66"/>
      <c r="FI490" s="76"/>
      <c r="FJ490" s="66"/>
      <c r="FK490" s="76"/>
      <c r="FL490" s="66"/>
      <c r="FM490" s="76"/>
      <c r="FN490" s="66"/>
      <c r="FO490" s="76"/>
      <c r="FP490" s="66"/>
      <c r="FQ490" s="76"/>
      <c r="FR490" s="66"/>
      <c r="FS490" s="76"/>
      <c r="FT490" s="66"/>
      <c r="FU490" s="76"/>
      <c r="FV490" s="66"/>
      <c r="FW490" s="76"/>
      <c r="FX490" s="66"/>
      <c r="FY490" s="76"/>
      <c r="FZ490" s="66"/>
      <c r="GA490" s="76"/>
      <c r="GB490" s="66"/>
      <c r="GC490" s="76"/>
      <c r="GD490" s="66"/>
      <c r="GE490" s="76"/>
      <c r="GF490" s="66"/>
      <c r="GG490" s="76"/>
      <c r="GH490" s="66"/>
      <c r="GI490" s="76"/>
      <c r="GJ490" s="66"/>
      <c r="GK490" s="76"/>
      <c r="GL490" s="66"/>
      <c r="GM490" s="76"/>
      <c r="GN490" s="66"/>
      <c r="GO490" s="76"/>
      <c r="GP490" s="66"/>
      <c r="GQ490" s="76"/>
      <c r="GR490" s="66"/>
      <c r="GS490" s="76"/>
      <c r="GT490" s="66"/>
      <c r="GU490" s="76"/>
      <c r="GV490" s="66"/>
      <c r="GW490" s="76"/>
      <c r="GX490" s="66"/>
      <c r="GY490" s="76"/>
      <c r="GZ490" s="66"/>
      <c r="HA490" s="76"/>
      <c r="HB490" s="66"/>
      <c r="HC490" s="76"/>
      <c r="HD490" s="66"/>
      <c r="HE490" s="76"/>
      <c r="HF490" s="66"/>
      <c r="HG490" s="76"/>
      <c r="HH490" s="66"/>
      <c r="HI490" s="76"/>
      <c r="HJ490" s="66"/>
      <c r="HK490" s="76"/>
      <c r="HL490" s="66"/>
      <c r="HM490" s="76"/>
      <c r="HN490" s="66"/>
      <c r="HO490" s="76"/>
      <c r="HP490" s="66"/>
      <c r="HQ490" s="76"/>
      <c r="HR490" s="66"/>
      <c r="HS490" s="76"/>
      <c r="HT490" s="66"/>
      <c r="HU490" s="76"/>
      <c r="HV490" s="66"/>
      <c r="HW490" s="76"/>
      <c r="HX490" s="66"/>
      <c r="HY490" s="76"/>
      <c r="HZ490" s="66"/>
      <c r="IA490" s="76"/>
      <c r="IB490" s="66"/>
      <c r="IC490" s="76"/>
      <c r="ID490" s="66"/>
      <c r="IE490" s="76"/>
      <c r="IF490" s="66"/>
      <c r="IG490" s="76"/>
      <c r="IH490" s="66"/>
      <c r="II490" s="76"/>
      <c r="IJ490" s="66"/>
      <c r="IK490" s="76"/>
      <c r="IL490" s="66"/>
      <c r="IM490" s="76"/>
      <c r="IN490" s="66"/>
      <c r="IO490" s="76"/>
      <c r="IP490" s="66"/>
      <c r="IQ490" s="76"/>
      <c r="IR490" s="66"/>
      <c r="IS490" s="76"/>
      <c r="IT490" s="66"/>
      <c r="IU490" s="76"/>
      <c r="IV490" s="66"/>
      <c r="IW490" s="76"/>
      <c r="IX490" s="66"/>
      <c r="IY490" s="76"/>
      <c r="IZ490" s="66"/>
      <c r="JA490" s="76"/>
      <c r="JB490" s="66"/>
      <c r="JC490" s="76"/>
      <c r="JD490" s="66"/>
      <c r="JE490" s="76"/>
      <c r="JF490" s="66"/>
      <c r="JG490" s="76"/>
      <c r="JH490" s="66"/>
      <c r="JI490" s="76"/>
      <c r="JJ490" s="66"/>
      <c r="JK490" s="76"/>
      <c r="JL490" s="66"/>
      <c r="JM490" s="76"/>
      <c r="JN490" s="66"/>
      <c r="JO490" s="76"/>
      <c r="JP490" s="66"/>
      <c r="JQ490" s="76"/>
      <c r="JR490" s="66"/>
      <c r="JS490" s="76"/>
      <c r="JT490" s="66"/>
      <c r="JU490" s="76"/>
      <c r="JV490" s="66"/>
      <c r="JW490" s="76"/>
      <c r="JX490" s="66"/>
      <c r="JY490" s="76"/>
      <c r="JZ490" s="66"/>
      <c r="KA490" s="76"/>
      <c r="KB490" s="66"/>
      <c r="KC490" s="76"/>
      <c r="KD490" s="66"/>
      <c r="KE490" s="76"/>
      <c r="KF490" s="66"/>
      <c r="KG490" s="76"/>
      <c r="KH490" s="66"/>
      <c r="KI490" s="76"/>
      <c r="KJ490" s="66"/>
      <c r="KK490" s="76"/>
      <c r="KL490" s="66"/>
      <c r="KM490" s="76"/>
      <c r="KN490" s="66"/>
      <c r="KO490" s="76"/>
      <c r="KP490" s="66"/>
      <c r="KQ490" s="76"/>
      <c r="KR490" s="66"/>
      <c r="KS490" s="76"/>
      <c r="KT490" s="66"/>
      <c r="KU490" s="76"/>
      <c r="KV490" s="66"/>
      <c r="KW490" s="76"/>
      <c r="KX490" s="66"/>
      <c r="KY490" s="76"/>
      <c r="KZ490" s="66"/>
      <c r="LA490" s="76"/>
      <c r="LB490" s="66"/>
      <c r="LC490" s="76"/>
      <c r="LD490" s="66"/>
      <c r="LE490" s="76"/>
      <c r="LF490" s="66"/>
      <c r="LG490" s="76"/>
      <c r="LH490" s="66"/>
      <c r="LI490" s="76"/>
      <c r="LJ490" s="66"/>
      <c r="LK490" s="76"/>
      <c r="LL490" s="66"/>
      <c r="LM490" s="76"/>
      <c r="LN490" s="66"/>
      <c r="LO490" s="76"/>
      <c r="LP490" s="66"/>
      <c r="LQ490" s="76"/>
      <c r="LR490" s="66"/>
      <c r="LS490" s="76"/>
      <c r="LT490" s="66"/>
      <c r="LU490" s="76"/>
      <c r="LV490" s="66"/>
      <c r="LW490" s="76"/>
      <c r="LX490" s="66"/>
      <c r="LY490" s="76"/>
      <c r="LZ490" s="66"/>
      <c r="MA490" s="76"/>
      <c r="MB490" s="66"/>
      <c r="MC490" s="76"/>
      <c r="MD490" s="66"/>
      <c r="MG490" s="1" t="str" cm="1">
        <f t="array" ref="MG490">IFERROR(INDEX(Paste_Here!$B$2:$B$850, MATCH(0, COUNTIF(MG$4:MG489, Paste_Here!$B$2:$B$850) + IF(Paste_Here!$B$2:$B$850="", 1, 0), 0)), "")</f>
        <v/>
      </c>
      <c r="MH490" s="1" t="str">
        <f>IF(MG490&lt;&gt;"", INDEX(Paste_Here!$A$2:$A$850, MATCH(MG490, Paste_Here!$B$2:$B$850, 0)), "")</f>
        <v/>
      </c>
      <c r="MI490" s="1" t="str">
        <f t="shared" si="64"/>
        <v/>
      </c>
      <c r="MJ490" s="1" t="str" cm="1">
        <f t="array" ref="MJ490">IFERROR(INDEX($MI$5:$MI$850, MATCH(SMALL(IF($MI$5:$MI$850&lt;&gt;"", COUNTIF($MI$5:$MI$850, "&lt;"&amp;$MI$5:$MI$850)+1), ROW()-ROW($MJ$5)+1), COUNTIF($MI$5:$MI$850, "&lt;"&amp;$MI$5:$MI$850)+1, 0)), "")</f>
        <v/>
      </c>
    </row>
    <row r="491" spans="1:348">
      <c r="A491" s="66"/>
      <c r="B491" s="76" t="str">
        <f t="shared" si="57"/>
        <v/>
      </c>
      <c r="C491" s="66"/>
      <c r="D491" s="76" t="str">
        <f>IFERROR(IF(B491&lt;&gt;"", IF(AND(INDEX(Paste_Here!B$2:B$850, MATCH(B491, Paste_Here!A$2:A$850, 0))&lt;&gt;"", ISNUMBER(VALUE(INDEX(Paste_Here!B$2:B$850, MATCH(B491, Paste_Here!A$2:A$850, 0))))), INDEX(Paste_Here!B$2:B$850, MATCH(B491, Paste_Here!A$2:A$850, 0)), ""), ""), "")</f>
        <v/>
      </c>
      <c r="E491" s="66"/>
      <c r="F491" s="76" t="str">
        <f>IFERROR(IF(B491&lt;&gt;"", IF(ISTEXT(INDEX(Paste_Here!K$2:K$850, MATCH(B491, Paste_Here!A$2:A$850, 0))), INDEX(Paste_Here!K$2:K$850, MATCH(B491, Paste_Here!A$2:A$850, 0)), ""), ""), "")</f>
        <v/>
      </c>
      <c r="G491" s="66"/>
      <c r="H491" s="76" t="str">
        <f>IFERROR(IF(B491&lt;&gt;"", IF(ISTEXT(INDEX(Paste_Here!C$2:C$850, MATCH(B491, Paste_Here!A$2:A$850, 0))), INDEX(Paste_Here!C$2:C$850, MATCH(B491, Paste_Here!A$2:A$850, 0)), ""), ""), "")</f>
        <v/>
      </c>
      <c r="I491" s="66"/>
      <c r="J491" s="76" t="str">
        <f>IFERROR(IF(B491&lt;&gt;"", IF(ISNUMBER(SEARCH("s", LOWER(INDEX(Paste_Here!M$2:M$850, MATCH(B491, Paste_Here!A$2:A$850, 0))))), "Yes", IF(INDEX(Paste_Here!M$2:M$850, MATCH(B491, Paste_Here!A$2:A$850, 0))&lt;&gt;"", "No", "")), ""), "")</f>
        <v/>
      </c>
      <c r="K491" s="66"/>
      <c r="L491" s="76" t="str">
        <f>IFERROR(IF(B491&lt;&gt;"", IF(ISNUMBER(SEARCH("yes", LOWER(INDEX(Paste_Here!E$2:E$850, MATCH(B491, Paste_Here!A$2:A$850, 0))))), "Yes", IF(ISNUMBER(SEARCH("no", LOWER(INDEX(Paste_Here!E$2:E$850, MATCH(B491, Paste_Here!A$2:A$850, 0))))), "No", "")), ""), "")</f>
        <v/>
      </c>
      <c r="M491" s="66"/>
      <c r="N491" s="76" t="str">
        <f>IFERROR(IF(B491&lt;&gt;"", IF(ISNUMBER(SEARCH("yes", LOWER(INDEX(Paste_Here!F$2:F$850, MATCH(B491, Paste_Here!A$2:A$850, 0))))), "Yes", IF(ISNUMBER(SEARCH("no", LOWER(INDEX(Paste_Here!F$2:F$850, MATCH(B491, Paste_Here!A$2:A$850, 0))))), "No", "")), ""), "")</f>
        <v/>
      </c>
      <c r="O491" s="66"/>
      <c r="P491" s="76" t="str">
        <f>IFERROR(IF(B491&lt;&gt;"", IF(ISNUMBER(SEARCH("yes", LOWER(INDEX(Paste_Here!L$2:L$850, MATCH(B491, Paste_Here!A$2:A$850, 0))))), "Yes", IF(ISNUMBER(SEARCH("no", LOWER(INDEX(Paste_Here!L$2:L$850, MATCH(B491, Paste_Here!A$2:A$850, 0))))), "No", "")), ""), "")</f>
        <v/>
      </c>
      <c r="Q491" s="66"/>
      <c r="R491" s="76" t="str">
        <f>IFERROR(IF(B491&lt;&gt;"", IF(ISNUMBER(SEARCH("transitional 2", LOWER(INDEX(Paste_Here!D$2:D$850, MATCH(B491, Paste_Here!A$2:A$850, 0))))), "T2", IF(ISNUMBER(SEARCH("transitional 1", LOWER(INDEX(Paste_Here!D$2:D$850, MATCH(B491, Paste_Here!A$2:A$850, 0))))), "T1", IF(ISNUMBER(SEARCH("waived ell services", LOWER(INDEX(Paste_Here!D$2:D$850, MATCH(B491, Paste_Here!A$2:A$850, 0))))), "W", IF(ISNUMBER(SEARCH("english language learner", LOWER(INDEX(Paste_Here!D$2:D$850, MATCH(B491, Paste_Here!A$2:A$850, 0))))), "L", "")))), ""), "")</f>
        <v/>
      </c>
      <c r="S491" s="66"/>
      <c r="T491" s="76" t="str">
        <f>IFERROR(IF(B491&lt;&gt;"", IF(ISNUMBER(SEARCH("yes", LOWER(INDEX(Paste_Here!I$2:I$850, MATCH(B491, Paste_Here!A$2:A$850, 0))))), "Yes", IF(ISNUMBER(SEARCH("no", LOWER(INDEX(Paste_Here!I$2:I$850, MATCH(B491, Paste_Here!A$2:A$850, 0))))), "No", "")), ""), "")</f>
        <v/>
      </c>
      <c r="U491" s="66"/>
      <c r="V491" s="76" t="str">
        <f>IFERROR(IF(B491&lt;&gt;"", IF(ISTEXT(INDEX(Paste_Here!J$2:J$850, MATCH(B491, Paste_Here!A$2:A$850, 0))), VALUE(INDEX(Paste_Here!J$2:J$850, MATCH(B491, Paste_Here!A$2:A$850, 0))), ""), ""), "")</f>
        <v/>
      </c>
      <c r="W491" s="66"/>
      <c r="X491" s="66"/>
      <c r="Y491" s="76" t="str">
        <f t="shared" si="58"/>
        <v/>
      </c>
      <c r="Z491" s="66"/>
      <c r="AA491" s="76" t="str">
        <f>IFERROR(IF(B491&lt;&gt;"", IF(AND(INDEX(Paste_Here!AI$2:AI$850, MATCH(B491, Paste_Here!A$2:A$850, 0))&lt;&gt;"", ISNUMBER(VALUE(INDEX(Paste_Here!AI$2:AI$850, MATCH(B491, Paste_Here!A$2:A$850, 0))))), INDEX(Paste_Here!AI$2:AI$850, MATCH(B491, Paste_Here!A$2:A$850, 0)), ""), ""), "")</f>
        <v/>
      </c>
      <c r="AB491" s="66"/>
      <c r="AC491" s="76" t="str">
        <f>IFERROR(IF(B491&lt;&gt;"", IF(AND(INDEX(Paste_Here!AJ$2:AJ$850, MATCH(B491, Paste_Here!A$2:A$850, 0))&lt;&gt;"", ISNUMBER(VALUE(INDEX(Paste_Here!AJ$2:AJ$850, MATCH(B491, Paste_Here!A$2:A$850, 0))))), INDEX(Paste_Here!AJ$2:AJ$850, MATCH(B491, Paste_Here!A$2:A$850, 0)), ""), ""), "")</f>
        <v/>
      </c>
      <c r="AD491" s="66"/>
      <c r="AE491" s="76" t="str">
        <f>IFERROR(IF(B491&lt;&gt;"", IF(AND(INDEX(Paste_Here!AK$2:AK$850, MATCH(B491, Paste_Here!A$2:A$850, 0))&lt;&gt;"", ISNUMBER(VALUE(INDEX(Paste_Here!AK$2:AK$850, MATCH(B491, Paste_Here!A$2:A$850, 0))))), INDEX(Paste_Here!AK$2:AK$850, MATCH(B491, Paste_Here!A$2:A$850, 0)), ""), ""), "")</f>
        <v/>
      </c>
      <c r="AF491" s="66"/>
      <c r="AG491" s="76" t="str">
        <f>IFERROR(IF(B491&lt;&gt;"", IF(AND(INDEX(Paste_Here!AL$2:AL$850, MATCH(B491, Paste_Here!A$2:A$850, 0))&lt;&gt;"", ISNUMBER(VALUE(INDEX(Paste_Here!AL$2:AL$850, MATCH(B491, Paste_Here!A$2:A$850, 0))))), INDEX(Paste_Here!AL$2:AL$850, MATCH(B491, Paste_Here!A$2:A$850, 0)), ""), ""), "")</f>
        <v/>
      </c>
      <c r="AH491" s="66"/>
      <c r="AI491" s="76" t="str">
        <f>IFERROR(IF(B491&lt;&gt;"", IF(AND(INDEX(Paste_Here!AH$2:AH$850, MATCH(B491, Paste_Here!A$2:A$850, 0))&lt;&gt;"", ISNUMBER(VALUE(INDEX(Paste_Here!AH$2:AH$850, MATCH(B491, Paste_Here!A$2:A$850, 0))))), IF(VALUE(INDEX(Paste_Here!AH$2:AH$850, MATCH(B491, Paste_Here!A$2:A$850, 0)))=0, "", INDEX(Paste_Here!AH$2:AH$850, MATCH(B491, Paste_Here!A$2:A$850, 0))), ""), ""), "")</f>
        <v/>
      </c>
      <c r="AJ491" s="66"/>
      <c r="AK491" s="76" t="str">
        <f>IFERROR(IF(B491&lt;&gt;"", IF(AND(INDEX(Paste_Here!N$2:N$850, MATCH(B491, Paste_Here!A$2:A$850, 0))&lt;&gt;"", ISNUMBER(VALUE(INDEX(Paste_Here!N$2:N$850, MATCH(B491, Paste_Here!A$2:A$850, 0))))), INDEX(Paste_Here!N$2:N$850, MATCH(B491, Paste_Here!A$2:A$850, 0)), ""), ""), "")</f>
        <v/>
      </c>
      <c r="AL491" s="66"/>
      <c r="AM491" s="76" t="str">
        <f>IFERROR(IF(B491&lt;&gt;"", IF(AND(INDEX(Paste_Here!O$2:O$850, MATCH(B491, Paste_Here!A$2:A$850, 0))&lt;&gt;"", ISNUMBER(VALUE(INDEX(Paste_Here!O$2:O$850, MATCH(B491, Paste_Here!A$2:A$850, 0))))), INDEX(Paste_Here!O$2:O$850, MATCH(B491, Paste_Here!A$2:A$850, 0)), ""), ""), "")</f>
        <v/>
      </c>
      <c r="AN491" s="66"/>
      <c r="AO491" s="76"/>
      <c r="AP491" s="66"/>
      <c r="AQ491" s="76"/>
      <c r="AR491" s="66"/>
      <c r="AS491" s="76"/>
      <c r="AT491" s="66"/>
      <c r="AU491" s="66"/>
      <c r="AV491" s="76" t="str">
        <f t="shared" si="59"/>
        <v/>
      </c>
      <c r="AW491" s="66"/>
      <c r="AX491" s="76" t="str">
        <f>IFERROR(IF(B491&lt;&gt;"", IF(ISNUMBER(SEARCH("Revealed-Potential (Primary Focus)", LOWER(INDEX(Paste_Here!Z$2:Z$850, MATCH(B491, Paste_Here!A$2:A$850, 0))))), "Rev-Potential: Prim", IF(ISNUMBER(SEARCH("Revealed-Potential (Secondary Focus)", LOWER(INDEX(Paste_Here!Z$2:Z$850, MATCH(B491, Paste_Here!A$2:A$850, 0))))), "Rev-Potential: Sec", IF(ISNUMBER(SEARCH("Monitoring", LOWER(INDEX(Paste_Here!Z$2:Z$850, MATCH(B491, Paste_Here!A$2:A$850, 0))))), "Monitoring", IF(ISNUMBER(SEARCH("At-Promise (Secondary Focus)", LOWER(INDEX(Paste_Here!Z$2:Z$850, MATCH(B491, Paste_Here!A$2:A$850, 0))))), "At-Promise: Sec", IF(ISNUMBER(SEARCH("At-Promise (Primary Focus)", LOWER(INDEX(Paste_Here!Z$2:Z$850, MATCH(B491, Paste_Here!A$2:A$850, 0))))), "At-Promise: Prim", ""))))), ""), "")</f>
        <v/>
      </c>
      <c r="AY491" s="66"/>
      <c r="AZ491" s="76"/>
      <c r="BA491" s="66"/>
      <c r="BB491" s="76"/>
      <c r="BC491" s="66"/>
      <c r="BD491" s="76"/>
      <c r="BE491" s="66"/>
      <c r="BF491" s="76"/>
      <c r="BG491" s="66"/>
      <c r="BH491" s="76"/>
      <c r="BI491" s="66"/>
      <c r="BJ491" s="66"/>
      <c r="BK491" s="76" t="str">
        <f t="shared" si="60"/>
        <v/>
      </c>
      <c r="BL491" s="66"/>
      <c r="BM491" s="76" t="str">
        <f>IFERROR(IF(B491&lt;&gt;"", IF(AND(ISNUMBER(VALUE(SUBSTITUTE(SUBSTITUTE(Paste_Here!R491, "br", "-"), "L", ""))), VALUE(SUBSTITUTE(SUBSTITUTE(Paste_Here!R491, "br", "-"), "L", "")) &gt;= 1095), "Yes", IF(AND(ISNUMBER(VALUE(SUBSTITUTE(SUBSTITUTE(Paste_Here!R491, "br", "-"), "L", ""))), VALUE(SUBSTITUTE(SUBSTITUTE(Paste_Here!R491, "br", "-"), "L", "")) &lt;= 1094), "No", "")), ""), "")</f>
        <v/>
      </c>
      <c r="BN491" s="66"/>
      <c r="BO491" s="76" t="str">
        <f>IFERROR(IF(B491&lt;&gt;"", IF(COUNTIF(INDEX(Paste_Here!Y$2:AB$850, MATCH(B491, Paste_Here!A$2:A$850, 0), 0), "yes") &gt; 0, "Yes", IF(COUNTIF(INDEX(Paste_Here!Y$2:AB$850, MATCH(B491, Paste_Here!A$2:A$850, 0), 0), "no") &gt; 0, "No", "")), ""), "")</f>
        <v/>
      </c>
      <c r="BP491" s="66"/>
      <c r="BQ491" s="76" t="str">
        <f>IFERROR(IF(B491&lt;&gt;"", IF(AND(ISNUMBER(VALUE(SUBSTITUTE(SUBSTITUTE(Paste_Here!U491, "em", "-"), "q", ""))), VALUE(SUBSTITUTE(SUBSTITUTE(Paste_Here!U491, "em", "-"), "q", "")) &gt;= 910), "Yes", IF(AND(ISNUMBER(VALUE(SUBSTITUTE(SUBSTITUTE(Paste_Here!U491, "em", "-"), "q", ""))), VALUE(SUBSTITUTE(SUBSTITUTE(Paste_Here!U491, "em", "-"), "q", "")) &lt;= 909), "No", "")), ""), "")</f>
        <v/>
      </c>
      <c r="BR491" s="66"/>
      <c r="BS491" s="76" t="str">
        <f>IFERROR(IF(B491&lt;&gt;"", IF(AND(INDEX(Paste_Here!X$2:X$850, MATCH(B491, Paste_Here!A$2:A$850, 0))&lt;&gt;"", ISNUMBER(VALUE(INDEX(Paste_Here!X$2:X$850, MATCH(B491, Paste_Here!A$2:A$850, 0))))), INDEX(Paste_Here!X$2:X$850, MATCH(B491, Paste_Here!A$2:A$850, 0)), ""), ""), "")</f>
        <v/>
      </c>
      <c r="BT491" s="66"/>
      <c r="BU491" s="76" t="str">
        <f>IFERROR(IF(B491&lt;&gt;"", IF(ISNUMBER(VALUE(INDEX(Paste_Here!G$2:G$850, MATCH(B491, Paste_Here!A$2:A$850, 0)))), IF(VALUE(INDEX(Paste_Here!G$2:G$850, MATCH(B491, Paste_Here!A$2:A$850, 0)))=0, "No", IF(AND(VALUE(INDEX(Paste_Here!G$2:G$850, MATCH(B491, Paste_Here!A$2:A$850, 0)))&gt;=1, VALUE(INDEX(Paste_Here!G$2:G$850, MATCH(B491, Paste_Here!A$2:A$850, 0)))&lt;=4), VALUE(INDEX(Paste_Here!G$2:G$850, MATCH(B491, Paste_Here!A$2:A$850, 0))), "")), ""), ""), "")</f>
        <v/>
      </c>
      <c r="BV491" s="66"/>
      <c r="BW491" s="76" t="str">
        <f>IFERROR(IF(B491&lt;&gt;"", IF(ISNUMBER(VALUE(INDEX(Paste_Here!H$2:H$850, MATCH(B491, Paste_Here!A$2:A$850, 0)))), IF(VALUE(INDEX(Paste_Here!H$2:H$850, MATCH(B491, Paste_Here!A$2:A$850, 0)))=0, "No", IF(AND(VALUE(INDEX(Paste_Here!H$2:H$850, MATCH(B491, Paste_Here!A$2:A$850, 0)))&gt;=1, VALUE(INDEX(Paste_Here!H$2:H$850, MATCH(B491, Paste_Here!A$2:A$850, 0)))&lt;=4), VALUE(INDEX(Paste_Here!H$2:H$850, MATCH(B491, Paste_Here!A$2:A$850, 0))), "")), ""), ""), "")</f>
        <v/>
      </c>
      <c r="BX491" s="66"/>
      <c r="BY491" s="76"/>
      <c r="BZ491" s="66"/>
      <c r="CA491" s="76"/>
      <c r="CB491" s="66"/>
      <c r="CC491" s="66"/>
      <c r="CD491" s="76" t="str">
        <f t="shared" si="61"/>
        <v/>
      </c>
      <c r="CE491" s="66"/>
      <c r="CF491" s="76" t="str">
        <f>IFERROR(IF(B491&lt;&gt;"", IF(AND(INDEX(Paste_Here!P$2:P$850, MATCH(B491, Paste_Here!A$2:A$850, 0))&lt;&gt;"", ISNUMBER(VALUE(INDEX(Paste_Here!P$2:P$850, MATCH(B491, Paste_Here!A$2:A$850, 0))))), INDEX(Paste_Here!P$2:P$850, MATCH(B491, Paste_Here!A$2:A$850, 0)), ""), ""), "")</f>
        <v/>
      </c>
      <c r="CG491" s="66"/>
      <c r="CH491" s="76" t="str">
        <f>IFERROR(IF(B491&lt;&gt;"", IF(ISNUMBER(SEARCH("highrisk", LOWER(INDEX(Paste_Here!Q$2:Q$850, MATCH(B491, Paste_Here!A$2:A$850, 0))))), "High Risk", IF(ISNUMBER(SEARCH("lowrisk", LOWER(INDEX(Paste_Here!Q$2:Q$850, MATCH(B491, Paste_Here!A$2:A$850, 0))))), "Low Risk", IF(ISNUMBER(SEARCH("somerisk", LOWER(INDEX(Paste_Here!Q$2:Q$850, MATCH(B491, Paste_Here!A$2:A$850, 0))))), "Some Risk", ""))), ""), "")</f>
        <v/>
      </c>
      <c r="CI491" s="66"/>
      <c r="CJ491" s="76" t="str">
        <f>IFERROR(IF(B491&lt;&gt;"", IF(AND(INDEX(Paste_Here!AA$2:AA$850, MATCH(B491, Paste_Here!A$2:A$850, 0))&lt;&gt;"", ISNUMBER(VALUE(INDEX(Paste_Here!AA$2:AA$850, MATCH(B491, Paste_Here!A$2:A$850, 0))))), INDEX(Paste_Here!AA$2:AA$850, MATCH(B491, Paste_Here!A$2:A$850, 0)), ""), ""), "")</f>
        <v/>
      </c>
      <c r="CK491" s="66"/>
      <c r="CL491" s="76" t="str">
        <f>IFERROR(IF(B491&lt;&gt;"", IF(LOWER(INDEX(Paste_Here!AB$2:AB$850, MATCH(B491, Paste_Here!A$2:A$850, 0)))="approaching expectations", "Approaching", IF(LOWER(INDEX(Paste_Here!AB$2:AB$850, MATCH(B491, Paste_Here!A$2:A$850, 0)))="met expectations", "Met", IF(LOWER(INDEX(Paste_Here!AB$2:AB$850, MATCH(B491, Paste_Here!A$2:A$850, 0)))="exceeded expectations", "Exceeded", IF(LOWER(INDEX(Paste_Here!AB$2:AB$850, MATCH(B491, Paste_Here!A$2:A$850, 0)))="below expectations", "Below", "")))), ""), "")</f>
        <v/>
      </c>
      <c r="CM491" s="66"/>
      <c r="CN491" s="76" t="str">
        <f>IFERROR(IF(B491&lt;&gt;"", IF(AND(INDEX(Paste_Here!AC$2:AC$850, MATCH(B491, Paste_Here!A$2:A$850, 0))&lt;&gt;"", ISNUMBER(VALUE(INDEX(Paste_Here!AC$2:AC$850, MATCH(B491, Paste_Here!A$2:A$850, 0))))), INDEX(Paste_Here!AC$2:AC$850, MATCH(B491, Paste_Here!A$2:A$850, 0)), ""), ""), "")</f>
        <v/>
      </c>
      <c r="CO491" s="66"/>
      <c r="CP491" s="76"/>
      <c r="CQ491" s="66"/>
      <c r="CR491" s="76"/>
      <c r="CS491" s="66"/>
      <c r="CT491" s="76"/>
      <c r="CU491" s="66"/>
      <c r="CV491" s="76"/>
      <c r="CW491" s="66"/>
      <c r="CX491" s="76"/>
      <c r="CY491" s="66"/>
      <c r="CZ491" s="66"/>
      <c r="DA491" s="76" t="str">
        <f t="shared" si="62"/>
        <v/>
      </c>
      <c r="DB491" s="66"/>
      <c r="DC491" s="76" t="str">
        <f>IFERROR(IF(B491&lt;&gt;"", IF(AND(INDEX(Paste_Here!V$2:V$850, MATCH(B491, Paste_Here!A$2:A$850, 0))&lt;&gt;"", ISNUMBER(VALUE(INDEX(Paste_Here!V$2:V$850, MATCH(B491, Paste_Here!A$2:A$850, 0))))), INDEX(Paste_Here!V$2:V$850, MATCH(B491, Paste_Here!A$2:A$850, 0)), ""), ""), "")</f>
        <v/>
      </c>
      <c r="DD491" s="66"/>
      <c r="DE491" s="76" t="str">
        <f>IFERROR(IF(B491&lt;&gt;"", IF(ISNUMBER(SEARCH("highrisk", LOWER(INDEX(Paste_Here!W$2:W$850, MATCH(B491, Paste_Here!A$2:A$850, 0))))), "High Risk", IF(ISNUMBER(SEARCH("lowrisk", LOWER(INDEX(Paste_Here!W$2:W$850, MATCH(B491, Paste_Here!A$2:A$850, 0))))), "Low Risk", IF(ISNUMBER(SEARCH("somerisk", LOWER(INDEX(Paste_Here!W$2:W$850, MATCH(B491, Paste_Here!A$2:A$850, 0))))), "Some Risk", ""))), ""), "")</f>
        <v/>
      </c>
      <c r="DF491" s="66"/>
      <c r="DG491" s="76" t="str">
        <f>IFERROR(IF(B491&lt;&gt;"", IF(AND(INDEX(Paste_Here!S$2:S$850, MATCH(B491, Paste_Here!A$2:A$850, 0))&lt;&gt;"", ISNUMBER(VALUE(INDEX(Paste_Here!S$2:S$850, MATCH(B491, Paste_Here!A$2:A$850, 0))))), INDEX(Paste_Here!S$2:S$850, MATCH(B491, Paste_Here!A$2:A$850, 0)), ""), ""), "")</f>
        <v/>
      </c>
      <c r="DH491" s="66"/>
      <c r="DI491" s="76" t="str">
        <f>IFERROR(IF(B491&lt;&gt;"", IF(ISNUMBER(SEARCH("highrisk", LOWER(INDEX(Paste_Here!T$2:T$850, MATCH(B491, Paste_Here!A$2:A$850, 0))))), "High Risk", IF(ISNUMBER(SEARCH("lowrisk", LOWER(INDEX(Paste_Here!T$2:T$850, MATCH(B491, Paste_Here!A$2:A$850, 0))))), "Low Risk", IF(ISNUMBER(SEARCH("somerisk", LOWER(INDEX(Paste_Here!T$2:T$850, MATCH(B491, Paste_Here!A$2:A$850, 0))))), "Some Risk", ""))), ""), "")</f>
        <v/>
      </c>
      <c r="DJ491" s="66"/>
      <c r="DK491" s="76" t="str">
        <f>IFERROR(IF(B491&lt;&gt;"", IF(AND(INDEX(Paste_Here!AD$2:AD$850, MATCH(B491, Paste_Here!A$2:A$850, 0))&lt;&gt;"", ISNUMBER(VALUE(INDEX(Paste_Here!AD$2:AD$850, MATCH(B491, Paste_Here!A$2:A$850, 0))))), INDEX(Paste_Here!AD$2:AD$850, MATCH(B491, Paste_Here!A$2:A$850, 0)), ""), ""), "")</f>
        <v/>
      </c>
      <c r="DL491" s="66"/>
      <c r="DM491" s="76" t="str">
        <f>IFERROR(IF(B491&lt;&gt;"", IF(LOWER(INDEX(Paste_Here!AE$2:AE$850, MATCH(B491, Paste_Here!A$2:A$850, 0)))="approaching expectations", "Approaching", IF(LOWER(INDEX(Paste_Here!AE$2:AE$850, MATCH(B491, Paste_Here!A$2:A$850, 0)))="met expectations", "Met", IF(LOWER(INDEX(Paste_Here!AE$2:AE$850, MATCH(B491, Paste_Here!A$2:A$850, 0)))="exceeded expectations", "Exceeded", IF(LOWER(INDEX(Paste_Here!AE$2:AE$850, MATCH(B491, Paste_Here!A$2:A$850, 0)))="below expectations", "Below", "")))), ""), "")</f>
        <v/>
      </c>
      <c r="DN491" s="66"/>
      <c r="DO491" s="76"/>
      <c r="DP491" s="66"/>
      <c r="DQ491" s="76"/>
      <c r="DR491" s="66"/>
      <c r="DS491" s="76"/>
      <c r="DT491" s="66"/>
      <c r="DU491" s="76"/>
      <c r="DV491" s="66"/>
      <c r="DW491" s="66"/>
      <c r="DX491" s="76" t="str">
        <f t="shared" si="63"/>
        <v/>
      </c>
      <c r="DY491" s="66"/>
      <c r="DZ491" s="76"/>
      <c r="EA491" s="66"/>
      <c r="EB491" s="76"/>
      <c r="EC491" s="66"/>
      <c r="ED491" s="76" t="str">
        <f>IFERROR(IF(B491&lt;&gt;"", IF(AND(INDEX(Paste_Here!AF$2:AF$850, MATCH(B491, Paste_Here!A$2:A$850, 0))&lt;&gt;"", ISNUMBER(VALUE(INDEX(Paste_Here!AF$2:AF$850, MATCH(B491, Paste_Here!A$2:A$850, 0))))), INDEX(Paste_Here!AF$2:AF$850, MATCH(B491, Paste_Here!A$2:A$850, 0)), ""), ""), "")</f>
        <v/>
      </c>
      <c r="EE491" s="66"/>
      <c r="EF491" s="76"/>
      <c r="EG491" s="66"/>
      <c r="EH491" s="76"/>
      <c r="EI491" s="66"/>
      <c r="EJ491" s="76" t="str">
        <f>IFERROR(IF(B491&lt;&gt;"", IF(AND(INDEX(Paste_Here!AG$2:AG$850, MATCH(B491, Paste_Here!A$2:A$850, 0))&lt;&gt;"", ISNUMBER(VALUE(INDEX(Paste_Here!AG$2:AG$850, MATCH(B491, Paste_Here!A$2:A$850, 0))))), INDEX(Paste_Here!AG$2:AG$850, MATCH(B491, Paste_Here!A$2:A$850, 0)), ""), ""), "")</f>
        <v/>
      </c>
      <c r="EK491" s="66"/>
      <c r="EL491" s="76"/>
      <c r="EM491" s="66"/>
      <c r="EN491" s="76"/>
      <c r="EO491" s="66"/>
      <c r="EP491" s="76"/>
      <c r="EQ491" s="66"/>
      <c r="ER491" s="76"/>
      <c r="ES491" s="66"/>
      <c r="ET491" s="66"/>
      <c r="EU491" s="76"/>
      <c r="EV491" s="66"/>
      <c r="EW491" s="76"/>
      <c r="EX491" s="66"/>
      <c r="EY491" s="76"/>
      <c r="EZ491" s="66"/>
      <c r="FA491" s="76"/>
      <c r="FB491" s="66"/>
      <c r="FC491" s="76"/>
      <c r="FD491" s="66"/>
      <c r="FE491" s="76"/>
      <c r="FF491" s="66"/>
      <c r="FG491" s="76"/>
      <c r="FH491" s="66"/>
      <c r="FI491" s="76"/>
      <c r="FJ491" s="66"/>
      <c r="FK491" s="76"/>
      <c r="FL491" s="66"/>
      <c r="FM491" s="76"/>
      <c r="FN491" s="66"/>
      <c r="FO491" s="76"/>
      <c r="FP491" s="66"/>
      <c r="FQ491" s="76"/>
      <c r="FR491" s="66"/>
      <c r="FS491" s="76"/>
      <c r="FT491" s="66"/>
      <c r="FU491" s="76"/>
      <c r="FV491" s="66"/>
      <c r="FW491" s="76"/>
      <c r="FX491" s="66"/>
      <c r="FY491" s="76"/>
      <c r="FZ491" s="66"/>
      <c r="GA491" s="76"/>
      <c r="GB491" s="66"/>
      <c r="GC491" s="76"/>
      <c r="GD491" s="66"/>
      <c r="GE491" s="76"/>
      <c r="GF491" s="66"/>
      <c r="GG491" s="76"/>
      <c r="GH491" s="66"/>
      <c r="GI491" s="76"/>
      <c r="GJ491" s="66"/>
      <c r="GK491" s="76"/>
      <c r="GL491" s="66"/>
      <c r="GM491" s="76"/>
      <c r="GN491" s="66"/>
      <c r="GO491" s="76"/>
      <c r="GP491" s="66"/>
      <c r="GQ491" s="76"/>
      <c r="GR491" s="66"/>
      <c r="GS491" s="76"/>
      <c r="GT491" s="66"/>
      <c r="GU491" s="76"/>
      <c r="GV491" s="66"/>
      <c r="GW491" s="76"/>
      <c r="GX491" s="66"/>
      <c r="GY491" s="76"/>
      <c r="GZ491" s="66"/>
      <c r="HA491" s="76"/>
      <c r="HB491" s="66"/>
      <c r="HC491" s="76"/>
      <c r="HD491" s="66"/>
      <c r="HE491" s="76"/>
      <c r="HF491" s="66"/>
      <c r="HG491" s="76"/>
      <c r="HH491" s="66"/>
      <c r="HI491" s="76"/>
      <c r="HJ491" s="66"/>
      <c r="HK491" s="76"/>
      <c r="HL491" s="66"/>
      <c r="HM491" s="76"/>
      <c r="HN491" s="66"/>
      <c r="HO491" s="76"/>
      <c r="HP491" s="66"/>
      <c r="HQ491" s="76"/>
      <c r="HR491" s="66"/>
      <c r="HS491" s="76"/>
      <c r="HT491" s="66"/>
      <c r="HU491" s="76"/>
      <c r="HV491" s="66"/>
      <c r="HW491" s="76"/>
      <c r="HX491" s="66"/>
      <c r="HY491" s="76"/>
      <c r="HZ491" s="66"/>
      <c r="IA491" s="76"/>
      <c r="IB491" s="66"/>
      <c r="IC491" s="76"/>
      <c r="ID491" s="66"/>
      <c r="IE491" s="76"/>
      <c r="IF491" s="66"/>
      <c r="IG491" s="76"/>
      <c r="IH491" s="66"/>
      <c r="II491" s="76"/>
      <c r="IJ491" s="66"/>
      <c r="IK491" s="76"/>
      <c r="IL491" s="66"/>
      <c r="IM491" s="76"/>
      <c r="IN491" s="66"/>
      <c r="IO491" s="76"/>
      <c r="IP491" s="66"/>
      <c r="IQ491" s="76"/>
      <c r="IR491" s="66"/>
      <c r="IS491" s="76"/>
      <c r="IT491" s="66"/>
      <c r="IU491" s="76"/>
      <c r="IV491" s="66"/>
      <c r="IW491" s="76"/>
      <c r="IX491" s="66"/>
      <c r="IY491" s="76"/>
      <c r="IZ491" s="66"/>
      <c r="JA491" s="76"/>
      <c r="JB491" s="66"/>
      <c r="JC491" s="76"/>
      <c r="JD491" s="66"/>
      <c r="JE491" s="76"/>
      <c r="JF491" s="66"/>
      <c r="JG491" s="76"/>
      <c r="JH491" s="66"/>
      <c r="JI491" s="76"/>
      <c r="JJ491" s="66"/>
      <c r="JK491" s="76"/>
      <c r="JL491" s="66"/>
      <c r="JM491" s="76"/>
      <c r="JN491" s="66"/>
      <c r="JO491" s="76"/>
      <c r="JP491" s="66"/>
      <c r="JQ491" s="76"/>
      <c r="JR491" s="66"/>
      <c r="JS491" s="76"/>
      <c r="JT491" s="66"/>
      <c r="JU491" s="76"/>
      <c r="JV491" s="66"/>
      <c r="JW491" s="76"/>
      <c r="JX491" s="66"/>
      <c r="JY491" s="76"/>
      <c r="JZ491" s="66"/>
      <c r="KA491" s="76"/>
      <c r="KB491" s="66"/>
      <c r="KC491" s="76"/>
      <c r="KD491" s="66"/>
      <c r="KE491" s="76"/>
      <c r="KF491" s="66"/>
      <c r="KG491" s="76"/>
      <c r="KH491" s="66"/>
      <c r="KI491" s="76"/>
      <c r="KJ491" s="66"/>
      <c r="KK491" s="76"/>
      <c r="KL491" s="66"/>
      <c r="KM491" s="76"/>
      <c r="KN491" s="66"/>
      <c r="KO491" s="76"/>
      <c r="KP491" s="66"/>
      <c r="KQ491" s="76"/>
      <c r="KR491" s="66"/>
      <c r="KS491" s="76"/>
      <c r="KT491" s="66"/>
      <c r="KU491" s="76"/>
      <c r="KV491" s="66"/>
      <c r="KW491" s="76"/>
      <c r="KX491" s="66"/>
      <c r="KY491" s="76"/>
      <c r="KZ491" s="66"/>
      <c r="LA491" s="76"/>
      <c r="LB491" s="66"/>
      <c r="LC491" s="76"/>
      <c r="LD491" s="66"/>
      <c r="LE491" s="76"/>
      <c r="LF491" s="66"/>
      <c r="LG491" s="76"/>
      <c r="LH491" s="66"/>
      <c r="LI491" s="76"/>
      <c r="LJ491" s="66"/>
      <c r="LK491" s="76"/>
      <c r="LL491" s="66"/>
      <c r="LM491" s="76"/>
      <c r="LN491" s="66"/>
      <c r="LO491" s="76"/>
      <c r="LP491" s="66"/>
      <c r="LQ491" s="76"/>
      <c r="LR491" s="66"/>
      <c r="LS491" s="76"/>
      <c r="LT491" s="66"/>
      <c r="LU491" s="76"/>
      <c r="LV491" s="66"/>
      <c r="LW491" s="76"/>
      <c r="LX491" s="66"/>
      <c r="LY491" s="76"/>
      <c r="LZ491" s="66"/>
      <c r="MA491" s="76"/>
      <c r="MB491" s="66"/>
      <c r="MC491" s="76"/>
      <c r="MD491" s="66"/>
      <c r="MG491" s="1" t="str" cm="1">
        <f t="array" ref="MG491">IFERROR(INDEX(Paste_Here!$B$2:$B$850, MATCH(0, COUNTIF(MG$4:MG490, Paste_Here!$B$2:$B$850) + IF(Paste_Here!$B$2:$B$850="", 1, 0), 0)), "")</f>
        <v/>
      </c>
      <c r="MH491" s="1" t="str">
        <f>IF(MG491&lt;&gt;"", INDEX(Paste_Here!$A$2:$A$850, MATCH(MG491, Paste_Here!$B$2:$B$850, 0)), "")</f>
        <v/>
      </c>
      <c r="MI491" s="1" t="str">
        <f t="shared" si="64"/>
        <v/>
      </c>
      <c r="MJ491" s="1" t="str" cm="1">
        <f t="array" ref="MJ491">IFERROR(INDEX($MI$5:$MI$850, MATCH(SMALL(IF($MI$5:$MI$850&lt;&gt;"", COUNTIF($MI$5:$MI$850, "&lt;"&amp;$MI$5:$MI$850)+1), ROW()-ROW($MJ$5)+1), COUNTIF($MI$5:$MI$850, "&lt;"&amp;$MI$5:$MI$850)+1, 0)), "")</f>
        <v/>
      </c>
    </row>
    <row r="492" spans="1:348">
      <c r="A492" s="66"/>
      <c r="B492" s="76" t="str">
        <f t="shared" si="57"/>
        <v/>
      </c>
      <c r="C492" s="66"/>
      <c r="D492" s="76" t="str">
        <f>IFERROR(IF(B492&lt;&gt;"", IF(AND(INDEX(Paste_Here!B$2:B$850, MATCH(B492, Paste_Here!A$2:A$850, 0))&lt;&gt;"", ISNUMBER(VALUE(INDEX(Paste_Here!B$2:B$850, MATCH(B492, Paste_Here!A$2:A$850, 0))))), INDEX(Paste_Here!B$2:B$850, MATCH(B492, Paste_Here!A$2:A$850, 0)), ""), ""), "")</f>
        <v/>
      </c>
      <c r="E492" s="66"/>
      <c r="F492" s="76" t="str">
        <f>IFERROR(IF(B492&lt;&gt;"", IF(ISTEXT(INDEX(Paste_Here!K$2:K$850, MATCH(B492, Paste_Here!A$2:A$850, 0))), INDEX(Paste_Here!K$2:K$850, MATCH(B492, Paste_Here!A$2:A$850, 0)), ""), ""), "")</f>
        <v/>
      </c>
      <c r="G492" s="66"/>
      <c r="H492" s="76" t="str">
        <f>IFERROR(IF(B492&lt;&gt;"", IF(ISTEXT(INDEX(Paste_Here!C$2:C$850, MATCH(B492, Paste_Here!A$2:A$850, 0))), INDEX(Paste_Here!C$2:C$850, MATCH(B492, Paste_Here!A$2:A$850, 0)), ""), ""), "")</f>
        <v/>
      </c>
      <c r="I492" s="66"/>
      <c r="J492" s="76" t="str">
        <f>IFERROR(IF(B492&lt;&gt;"", IF(ISNUMBER(SEARCH("s", LOWER(INDEX(Paste_Here!M$2:M$850, MATCH(B492, Paste_Here!A$2:A$850, 0))))), "Yes", IF(INDEX(Paste_Here!M$2:M$850, MATCH(B492, Paste_Here!A$2:A$850, 0))&lt;&gt;"", "No", "")), ""), "")</f>
        <v/>
      </c>
      <c r="K492" s="66"/>
      <c r="L492" s="76" t="str">
        <f>IFERROR(IF(B492&lt;&gt;"", IF(ISNUMBER(SEARCH("yes", LOWER(INDEX(Paste_Here!E$2:E$850, MATCH(B492, Paste_Here!A$2:A$850, 0))))), "Yes", IF(ISNUMBER(SEARCH("no", LOWER(INDEX(Paste_Here!E$2:E$850, MATCH(B492, Paste_Here!A$2:A$850, 0))))), "No", "")), ""), "")</f>
        <v/>
      </c>
      <c r="M492" s="66"/>
      <c r="N492" s="76" t="str">
        <f>IFERROR(IF(B492&lt;&gt;"", IF(ISNUMBER(SEARCH("yes", LOWER(INDEX(Paste_Here!F$2:F$850, MATCH(B492, Paste_Here!A$2:A$850, 0))))), "Yes", IF(ISNUMBER(SEARCH("no", LOWER(INDEX(Paste_Here!F$2:F$850, MATCH(B492, Paste_Here!A$2:A$850, 0))))), "No", "")), ""), "")</f>
        <v/>
      </c>
      <c r="O492" s="66"/>
      <c r="P492" s="76" t="str">
        <f>IFERROR(IF(B492&lt;&gt;"", IF(ISNUMBER(SEARCH("yes", LOWER(INDEX(Paste_Here!L$2:L$850, MATCH(B492, Paste_Here!A$2:A$850, 0))))), "Yes", IF(ISNUMBER(SEARCH("no", LOWER(INDEX(Paste_Here!L$2:L$850, MATCH(B492, Paste_Here!A$2:A$850, 0))))), "No", "")), ""), "")</f>
        <v/>
      </c>
      <c r="Q492" s="66"/>
      <c r="R492" s="76" t="str">
        <f>IFERROR(IF(B492&lt;&gt;"", IF(ISNUMBER(SEARCH("transitional 2", LOWER(INDEX(Paste_Here!D$2:D$850, MATCH(B492, Paste_Here!A$2:A$850, 0))))), "T2", IF(ISNUMBER(SEARCH("transitional 1", LOWER(INDEX(Paste_Here!D$2:D$850, MATCH(B492, Paste_Here!A$2:A$850, 0))))), "T1", IF(ISNUMBER(SEARCH("waived ell services", LOWER(INDEX(Paste_Here!D$2:D$850, MATCH(B492, Paste_Here!A$2:A$850, 0))))), "W", IF(ISNUMBER(SEARCH("english language learner", LOWER(INDEX(Paste_Here!D$2:D$850, MATCH(B492, Paste_Here!A$2:A$850, 0))))), "L", "")))), ""), "")</f>
        <v/>
      </c>
      <c r="S492" s="66"/>
      <c r="T492" s="76" t="str">
        <f>IFERROR(IF(B492&lt;&gt;"", IF(ISNUMBER(SEARCH("yes", LOWER(INDEX(Paste_Here!I$2:I$850, MATCH(B492, Paste_Here!A$2:A$850, 0))))), "Yes", IF(ISNUMBER(SEARCH("no", LOWER(INDEX(Paste_Here!I$2:I$850, MATCH(B492, Paste_Here!A$2:A$850, 0))))), "No", "")), ""), "")</f>
        <v/>
      </c>
      <c r="U492" s="66"/>
      <c r="V492" s="76" t="str">
        <f>IFERROR(IF(B492&lt;&gt;"", IF(ISTEXT(INDEX(Paste_Here!J$2:J$850, MATCH(B492, Paste_Here!A$2:A$850, 0))), VALUE(INDEX(Paste_Here!J$2:J$850, MATCH(B492, Paste_Here!A$2:A$850, 0))), ""), ""), "")</f>
        <v/>
      </c>
      <c r="W492" s="66"/>
      <c r="X492" s="66"/>
      <c r="Y492" s="76" t="str">
        <f t="shared" si="58"/>
        <v/>
      </c>
      <c r="Z492" s="66"/>
      <c r="AA492" s="76" t="str">
        <f>IFERROR(IF(B492&lt;&gt;"", IF(AND(INDEX(Paste_Here!AI$2:AI$850, MATCH(B492, Paste_Here!A$2:A$850, 0))&lt;&gt;"", ISNUMBER(VALUE(INDEX(Paste_Here!AI$2:AI$850, MATCH(B492, Paste_Here!A$2:A$850, 0))))), INDEX(Paste_Here!AI$2:AI$850, MATCH(B492, Paste_Here!A$2:A$850, 0)), ""), ""), "")</f>
        <v/>
      </c>
      <c r="AB492" s="66"/>
      <c r="AC492" s="76" t="str">
        <f>IFERROR(IF(B492&lt;&gt;"", IF(AND(INDEX(Paste_Here!AJ$2:AJ$850, MATCH(B492, Paste_Here!A$2:A$850, 0))&lt;&gt;"", ISNUMBER(VALUE(INDEX(Paste_Here!AJ$2:AJ$850, MATCH(B492, Paste_Here!A$2:A$850, 0))))), INDEX(Paste_Here!AJ$2:AJ$850, MATCH(B492, Paste_Here!A$2:A$850, 0)), ""), ""), "")</f>
        <v/>
      </c>
      <c r="AD492" s="66"/>
      <c r="AE492" s="76" t="str">
        <f>IFERROR(IF(B492&lt;&gt;"", IF(AND(INDEX(Paste_Here!AK$2:AK$850, MATCH(B492, Paste_Here!A$2:A$850, 0))&lt;&gt;"", ISNUMBER(VALUE(INDEX(Paste_Here!AK$2:AK$850, MATCH(B492, Paste_Here!A$2:A$850, 0))))), INDEX(Paste_Here!AK$2:AK$850, MATCH(B492, Paste_Here!A$2:A$850, 0)), ""), ""), "")</f>
        <v/>
      </c>
      <c r="AF492" s="66"/>
      <c r="AG492" s="76" t="str">
        <f>IFERROR(IF(B492&lt;&gt;"", IF(AND(INDEX(Paste_Here!AL$2:AL$850, MATCH(B492, Paste_Here!A$2:A$850, 0))&lt;&gt;"", ISNUMBER(VALUE(INDEX(Paste_Here!AL$2:AL$850, MATCH(B492, Paste_Here!A$2:A$850, 0))))), INDEX(Paste_Here!AL$2:AL$850, MATCH(B492, Paste_Here!A$2:A$850, 0)), ""), ""), "")</f>
        <v/>
      </c>
      <c r="AH492" s="66"/>
      <c r="AI492" s="76" t="str">
        <f>IFERROR(IF(B492&lt;&gt;"", IF(AND(INDEX(Paste_Here!AH$2:AH$850, MATCH(B492, Paste_Here!A$2:A$850, 0))&lt;&gt;"", ISNUMBER(VALUE(INDEX(Paste_Here!AH$2:AH$850, MATCH(B492, Paste_Here!A$2:A$850, 0))))), IF(VALUE(INDEX(Paste_Here!AH$2:AH$850, MATCH(B492, Paste_Here!A$2:A$850, 0)))=0, "", INDEX(Paste_Here!AH$2:AH$850, MATCH(B492, Paste_Here!A$2:A$850, 0))), ""), ""), "")</f>
        <v/>
      </c>
      <c r="AJ492" s="66"/>
      <c r="AK492" s="76" t="str">
        <f>IFERROR(IF(B492&lt;&gt;"", IF(AND(INDEX(Paste_Here!N$2:N$850, MATCH(B492, Paste_Here!A$2:A$850, 0))&lt;&gt;"", ISNUMBER(VALUE(INDEX(Paste_Here!N$2:N$850, MATCH(B492, Paste_Here!A$2:A$850, 0))))), INDEX(Paste_Here!N$2:N$850, MATCH(B492, Paste_Here!A$2:A$850, 0)), ""), ""), "")</f>
        <v/>
      </c>
      <c r="AL492" s="66"/>
      <c r="AM492" s="76" t="str">
        <f>IFERROR(IF(B492&lt;&gt;"", IF(AND(INDEX(Paste_Here!O$2:O$850, MATCH(B492, Paste_Here!A$2:A$850, 0))&lt;&gt;"", ISNUMBER(VALUE(INDEX(Paste_Here!O$2:O$850, MATCH(B492, Paste_Here!A$2:A$850, 0))))), INDEX(Paste_Here!O$2:O$850, MATCH(B492, Paste_Here!A$2:A$850, 0)), ""), ""), "")</f>
        <v/>
      </c>
      <c r="AN492" s="66"/>
      <c r="AO492" s="76"/>
      <c r="AP492" s="66"/>
      <c r="AQ492" s="76"/>
      <c r="AR492" s="66"/>
      <c r="AS492" s="76"/>
      <c r="AT492" s="66"/>
      <c r="AU492" s="66"/>
      <c r="AV492" s="76" t="str">
        <f t="shared" si="59"/>
        <v/>
      </c>
      <c r="AW492" s="66"/>
      <c r="AX492" s="76" t="str">
        <f>IFERROR(IF(B492&lt;&gt;"", IF(ISNUMBER(SEARCH("Revealed-Potential (Primary Focus)", LOWER(INDEX(Paste_Here!Z$2:Z$850, MATCH(B492, Paste_Here!A$2:A$850, 0))))), "Rev-Potential: Prim", IF(ISNUMBER(SEARCH("Revealed-Potential (Secondary Focus)", LOWER(INDEX(Paste_Here!Z$2:Z$850, MATCH(B492, Paste_Here!A$2:A$850, 0))))), "Rev-Potential: Sec", IF(ISNUMBER(SEARCH("Monitoring", LOWER(INDEX(Paste_Here!Z$2:Z$850, MATCH(B492, Paste_Here!A$2:A$850, 0))))), "Monitoring", IF(ISNUMBER(SEARCH("At-Promise (Secondary Focus)", LOWER(INDEX(Paste_Here!Z$2:Z$850, MATCH(B492, Paste_Here!A$2:A$850, 0))))), "At-Promise: Sec", IF(ISNUMBER(SEARCH("At-Promise (Primary Focus)", LOWER(INDEX(Paste_Here!Z$2:Z$850, MATCH(B492, Paste_Here!A$2:A$850, 0))))), "At-Promise: Prim", ""))))), ""), "")</f>
        <v/>
      </c>
      <c r="AY492" s="66"/>
      <c r="AZ492" s="76"/>
      <c r="BA492" s="66"/>
      <c r="BB492" s="76"/>
      <c r="BC492" s="66"/>
      <c r="BD492" s="76"/>
      <c r="BE492" s="66"/>
      <c r="BF492" s="76"/>
      <c r="BG492" s="66"/>
      <c r="BH492" s="76"/>
      <c r="BI492" s="66"/>
      <c r="BJ492" s="66"/>
      <c r="BK492" s="76" t="str">
        <f t="shared" si="60"/>
        <v/>
      </c>
      <c r="BL492" s="66"/>
      <c r="BM492" s="76" t="str">
        <f>IFERROR(IF(B492&lt;&gt;"", IF(AND(ISNUMBER(VALUE(SUBSTITUTE(SUBSTITUTE(Paste_Here!R492, "br", "-"), "L", ""))), VALUE(SUBSTITUTE(SUBSTITUTE(Paste_Here!R492, "br", "-"), "L", "")) &gt;= 1095), "Yes", IF(AND(ISNUMBER(VALUE(SUBSTITUTE(SUBSTITUTE(Paste_Here!R492, "br", "-"), "L", ""))), VALUE(SUBSTITUTE(SUBSTITUTE(Paste_Here!R492, "br", "-"), "L", "")) &lt;= 1094), "No", "")), ""), "")</f>
        <v/>
      </c>
      <c r="BN492" s="66"/>
      <c r="BO492" s="76" t="str">
        <f>IFERROR(IF(B492&lt;&gt;"", IF(COUNTIF(INDEX(Paste_Here!Y$2:AB$850, MATCH(B492, Paste_Here!A$2:A$850, 0), 0), "yes") &gt; 0, "Yes", IF(COUNTIF(INDEX(Paste_Here!Y$2:AB$850, MATCH(B492, Paste_Here!A$2:A$850, 0), 0), "no") &gt; 0, "No", "")), ""), "")</f>
        <v/>
      </c>
      <c r="BP492" s="66"/>
      <c r="BQ492" s="76" t="str">
        <f>IFERROR(IF(B492&lt;&gt;"", IF(AND(ISNUMBER(VALUE(SUBSTITUTE(SUBSTITUTE(Paste_Here!U492, "em", "-"), "q", ""))), VALUE(SUBSTITUTE(SUBSTITUTE(Paste_Here!U492, "em", "-"), "q", "")) &gt;= 910), "Yes", IF(AND(ISNUMBER(VALUE(SUBSTITUTE(SUBSTITUTE(Paste_Here!U492, "em", "-"), "q", ""))), VALUE(SUBSTITUTE(SUBSTITUTE(Paste_Here!U492, "em", "-"), "q", "")) &lt;= 909), "No", "")), ""), "")</f>
        <v/>
      </c>
      <c r="BR492" s="66"/>
      <c r="BS492" s="76" t="str">
        <f>IFERROR(IF(B492&lt;&gt;"", IF(AND(INDEX(Paste_Here!X$2:X$850, MATCH(B492, Paste_Here!A$2:A$850, 0))&lt;&gt;"", ISNUMBER(VALUE(INDEX(Paste_Here!X$2:X$850, MATCH(B492, Paste_Here!A$2:A$850, 0))))), INDEX(Paste_Here!X$2:X$850, MATCH(B492, Paste_Here!A$2:A$850, 0)), ""), ""), "")</f>
        <v/>
      </c>
      <c r="BT492" s="66"/>
      <c r="BU492" s="76" t="str">
        <f>IFERROR(IF(B492&lt;&gt;"", IF(ISNUMBER(VALUE(INDEX(Paste_Here!G$2:G$850, MATCH(B492, Paste_Here!A$2:A$850, 0)))), IF(VALUE(INDEX(Paste_Here!G$2:G$850, MATCH(B492, Paste_Here!A$2:A$850, 0)))=0, "No", IF(AND(VALUE(INDEX(Paste_Here!G$2:G$850, MATCH(B492, Paste_Here!A$2:A$850, 0)))&gt;=1, VALUE(INDEX(Paste_Here!G$2:G$850, MATCH(B492, Paste_Here!A$2:A$850, 0)))&lt;=4), VALUE(INDEX(Paste_Here!G$2:G$850, MATCH(B492, Paste_Here!A$2:A$850, 0))), "")), ""), ""), "")</f>
        <v/>
      </c>
      <c r="BV492" s="66"/>
      <c r="BW492" s="76" t="str">
        <f>IFERROR(IF(B492&lt;&gt;"", IF(ISNUMBER(VALUE(INDEX(Paste_Here!H$2:H$850, MATCH(B492, Paste_Here!A$2:A$850, 0)))), IF(VALUE(INDEX(Paste_Here!H$2:H$850, MATCH(B492, Paste_Here!A$2:A$850, 0)))=0, "No", IF(AND(VALUE(INDEX(Paste_Here!H$2:H$850, MATCH(B492, Paste_Here!A$2:A$850, 0)))&gt;=1, VALUE(INDEX(Paste_Here!H$2:H$850, MATCH(B492, Paste_Here!A$2:A$850, 0)))&lt;=4), VALUE(INDEX(Paste_Here!H$2:H$850, MATCH(B492, Paste_Here!A$2:A$850, 0))), "")), ""), ""), "")</f>
        <v/>
      </c>
      <c r="BX492" s="66"/>
      <c r="BY492" s="76"/>
      <c r="BZ492" s="66"/>
      <c r="CA492" s="76"/>
      <c r="CB492" s="66"/>
      <c r="CC492" s="66"/>
      <c r="CD492" s="76" t="str">
        <f t="shared" si="61"/>
        <v/>
      </c>
      <c r="CE492" s="66"/>
      <c r="CF492" s="76" t="str">
        <f>IFERROR(IF(B492&lt;&gt;"", IF(AND(INDEX(Paste_Here!P$2:P$850, MATCH(B492, Paste_Here!A$2:A$850, 0))&lt;&gt;"", ISNUMBER(VALUE(INDEX(Paste_Here!P$2:P$850, MATCH(B492, Paste_Here!A$2:A$850, 0))))), INDEX(Paste_Here!P$2:P$850, MATCH(B492, Paste_Here!A$2:A$850, 0)), ""), ""), "")</f>
        <v/>
      </c>
      <c r="CG492" s="66"/>
      <c r="CH492" s="76" t="str">
        <f>IFERROR(IF(B492&lt;&gt;"", IF(ISNUMBER(SEARCH("highrisk", LOWER(INDEX(Paste_Here!Q$2:Q$850, MATCH(B492, Paste_Here!A$2:A$850, 0))))), "High Risk", IF(ISNUMBER(SEARCH("lowrisk", LOWER(INDEX(Paste_Here!Q$2:Q$850, MATCH(B492, Paste_Here!A$2:A$850, 0))))), "Low Risk", IF(ISNUMBER(SEARCH("somerisk", LOWER(INDEX(Paste_Here!Q$2:Q$850, MATCH(B492, Paste_Here!A$2:A$850, 0))))), "Some Risk", ""))), ""), "")</f>
        <v/>
      </c>
      <c r="CI492" s="66"/>
      <c r="CJ492" s="76" t="str">
        <f>IFERROR(IF(B492&lt;&gt;"", IF(AND(INDEX(Paste_Here!AA$2:AA$850, MATCH(B492, Paste_Here!A$2:A$850, 0))&lt;&gt;"", ISNUMBER(VALUE(INDEX(Paste_Here!AA$2:AA$850, MATCH(B492, Paste_Here!A$2:A$850, 0))))), INDEX(Paste_Here!AA$2:AA$850, MATCH(B492, Paste_Here!A$2:A$850, 0)), ""), ""), "")</f>
        <v/>
      </c>
      <c r="CK492" s="66"/>
      <c r="CL492" s="76" t="str">
        <f>IFERROR(IF(B492&lt;&gt;"", IF(LOWER(INDEX(Paste_Here!AB$2:AB$850, MATCH(B492, Paste_Here!A$2:A$850, 0)))="approaching expectations", "Approaching", IF(LOWER(INDEX(Paste_Here!AB$2:AB$850, MATCH(B492, Paste_Here!A$2:A$850, 0)))="met expectations", "Met", IF(LOWER(INDEX(Paste_Here!AB$2:AB$850, MATCH(B492, Paste_Here!A$2:A$850, 0)))="exceeded expectations", "Exceeded", IF(LOWER(INDEX(Paste_Here!AB$2:AB$850, MATCH(B492, Paste_Here!A$2:A$850, 0)))="below expectations", "Below", "")))), ""), "")</f>
        <v/>
      </c>
      <c r="CM492" s="66"/>
      <c r="CN492" s="76" t="str">
        <f>IFERROR(IF(B492&lt;&gt;"", IF(AND(INDEX(Paste_Here!AC$2:AC$850, MATCH(B492, Paste_Here!A$2:A$850, 0))&lt;&gt;"", ISNUMBER(VALUE(INDEX(Paste_Here!AC$2:AC$850, MATCH(B492, Paste_Here!A$2:A$850, 0))))), INDEX(Paste_Here!AC$2:AC$850, MATCH(B492, Paste_Here!A$2:A$850, 0)), ""), ""), "")</f>
        <v/>
      </c>
      <c r="CO492" s="66"/>
      <c r="CP492" s="76"/>
      <c r="CQ492" s="66"/>
      <c r="CR492" s="76"/>
      <c r="CS492" s="66"/>
      <c r="CT492" s="76"/>
      <c r="CU492" s="66"/>
      <c r="CV492" s="76"/>
      <c r="CW492" s="66"/>
      <c r="CX492" s="76"/>
      <c r="CY492" s="66"/>
      <c r="CZ492" s="66"/>
      <c r="DA492" s="76" t="str">
        <f t="shared" si="62"/>
        <v/>
      </c>
      <c r="DB492" s="66"/>
      <c r="DC492" s="76" t="str">
        <f>IFERROR(IF(B492&lt;&gt;"", IF(AND(INDEX(Paste_Here!V$2:V$850, MATCH(B492, Paste_Here!A$2:A$850, 0))&lt;&gt;"", ISNUMBER(VALUE(INDEX(Paste_Here!V$2:V$850, MATCH(B492, Paste_Here!A$2:A$850, 0))))), INDEX(Paste_Here!V$2:V$850, MATCH(B492, Paste_Here!A$2:A$850, 0)), ""), ""), "")</f>
        <v/>
      </c>
      <c r="DD492" s="66"/>
      <c r="DE492" s="76" t="str">
        <f>IFERROR(IF(B492&lt;&gt;"", IF(ISNUMBER(SEARCH("highrisk", LOWER(INDEX(Paste_Here!W$2:W$850, MATCH(B492, Paste_Here!A$2:A$850, 0))))), "High Risk", IF(ISNUMBER(SEARCH("lowrisk", LOWER(INDEX(Paste_Here!W$2:W$850, MATCH(B492, Paste_Here!A$2:A$850, 0))))), "Low Risk", IF(ISNUMBER(SEARCH("somerisk", LOWER(INDEX(Paste_Here!W$2:W$850, MATCH(B492, Paste_Here!A$2:A$850, 0))))), "Some Risk", ""))), ""), "")</f>
        <v/>
      </c>
      <c r="DF492" s="66"/>
      <c r="DG492" s="76" t="str">
        <f>IFERROR(IF(B492&lt;&gt;"", IF(AND(INDEX(Paste_Here!S$2:S$850, MATCH(B492, Paste_Here!A$2:A$850, 0))&lt;&gt;"", ISNUMBER(VALUE(INDEX(Paste_Here!S$2:S$850, MATCH(B492, Paste_Here!A$2:A$850, 0))))), INDEX(Paste_Here!S$2:S$850, MATCH(B492, Paste_Here!A$2:A$850, 0)), ""), ""), "")</f>
        <v/>
      </c>
      <c r="DH492" s="66"/>
      <c r="DI492" s="76" t="str">
        <f>IFERROR(IF(B492&lt;&gt;"", IF(ISNUMBER(SEARCH("highrisk", LOWER(INDEX(Paste_Here!T$2:T$850, MATCH(B492, Paste_Here!A$2:A$850, 0))))), "High Risk", IF(ISNUMBER(SEARCH("lowrisk", LOWER(INDEX(Paste_Here!T$2:T$850, MATCH(B492, Paste_Here!A$2:A$850, 0))))), "Low Risk", IF(ISNUMBER(SEARCH("somerisk", LOWER(INDEX(Paste_Here!T$2:T$850, MATCH(B492, Paste_Here!A$2:A$850, 0))))), "Some Risk", ""))), ""), "")</f>
        <v/>
      </c>
      <c r="DJ492" s="66"/>
      <c r="DK492" s="76" t="str">
        <f>IFERROR(IF(B492&lt;&gt;"", IF(AND(INDEX(Paste_Here!AD$2:AD$850, MATCH(B492, Paste_Here!A$2:A$850, 0))&lt;&gt;"", ISNUMBER(VALUE(INDEX(Paste_Here!AD$2:AD$850, MATCH(B492, Paste_Here!A$2:A$850, 0))))), INDEX(Paste_Here!AD$2:AD$850, MATCH(B492, Paste_Here!A$2:A$850, 0)), ""), ""), "")</f>
        <v/>
      </c>
      <c r="DL492" s="66"/>
      <c r="DM492" s="76" t="str">
        <f>IFERROR(IF(B492&lt;&gt;"", IF(LOWER(INDEX(Paste_Here!AE$2:AE$850, MATCH(B492, Paste_Here!A$2:A$850, 0)))="approaching expectations", "Approaching", IF(LOWER(INDEX(Paste_Here!AE$2:AE$850, MATCH(B492, Paste_Here!A$2:A$850, 0)))="met expectations", "Met", IF(LOWER(INDEX(Paste_Here!AE$2:AE$850, MATCH(B492, Paste_Here!A$2:A$850, 0)))="exceeded expectations", "Exceeded", IF(LOWER(INDEX(Paste_Here!AE$2:AE$850, MATCH(B492, Paste_Here!A$2:A$850, 0)))="below expectations", "Below", "")))), ""), "")</f>
        <v/>
      </c>
      <c r="DN492" s="66"/>
      <c r="DO492" s="76"/>
      <c r="DP492" s="66"/>
      <c r="DQ492" s="76"/>
      <c r="DR492" s="66"/>
      <c r="DS492" s="76"/>
      <c r="DT492" s="66"/>
      <c r="DU492" s="76"/>
      <c r="DV492" s="66"/>
      <c r="DW492" s="66"/>
      <c r="DX492" s="76" t="str">
        <f t="shared" si="63"/>
        <v/>
      </c>
      <c r="DY492" s="66"/>
      <c r="DZ492" s="76"/>
      <c r="EA492" s="66"/>
      <c r="EB492" s="76"/>
      <c r="EC492" s="66"/>
      <c r="ED492" s="76" t="str">
        <f>IFERROR(IF(B492&lt;&gt;"", IF(AND(INDEX(Paste_Here!AF$2:AF$850, MATCH(B492, Paste_Here!A$2:A$850, 0))&lt;&gt;"", ISNUMBER(VALUE(INDEX(Paste_Here!AF$2:AF$850, MATCH(B492, Paste_Here!A$2:A$850, 0))))), INDEX(Paste_Here!AF$2:AF$850, MATCH(B492, Paste_Here!A$2:A$850, 0)), ""), ""), "")</f>
        <v/>
      </c>
      <c r="EE492" s="66"/>
      <c r="EF492" s="76"/>
      <c r="EG492" s="66"/>
      <c r="EH492" s="76"/>
      <c r="EI492" s="66"/>
      <c r="EJ492" s="76" t="str">
        <f>IFERROR(IF(B492&lt;&gt;"", IF(AND(INDEX(Paste_Here!AG$2:AG$850, MATCH(B492, Paste_Here!A$2:A$850, 0))&lt;&gt;"", ISNUMBER(VALUE(INDEX(Paste_Here!AG$2:AG$850, MATCH(B492, Paste_Here!A$2:A$850, 0))))), INDEX(Paste_Here!AG$2:AG$850, MATCH(B492, Paste_Here!A$2:A$850, 0)), ""), ""), "")</f>
        <v/>
      </c>
      <c r="EK492" s="66"/>
      <c r="EL492" s="76"/>
      <c r="EM492" s="66"/>
      <c r="EN492" s="76"/>
      <c r="EO492" s="66"/>
      <c r="EP492" s="76"/>
      <c r="EQ492" s="66"/>
      <c r="ER492" s="76"/>
      <c r="ES492" s="66"/>
      <c r="ET492" s="66"/>
      <c r="EU492" s="76"/>
      <c r="EV492" s="66"/>
      <c r="EW492" s="76"/>
      <c r="EX492" s="66"/>
      <c r="EY492" s="76"/>
      <c r="EZ492" s="66"/>
      <c r="FA492" s="76"/>
      <c r="FB492" s="66"/>
      <c r="FC492" s="76"/>
      <c r="FD492" s="66"/>
      <c r="FE492" s="76"/>
      <c r="FF492" s="66"/>
      <c r="FG492" s="76"/>
      <c r="FH492" s="66"/>
      <c r="FI492" s="76"/>
      <c r="FJ492" s="66"/>
      <c r="FK492" s="76"/>
      <c r="FL492" s="66"/>
      <c r="FM492" s="76"/>
      <c r="FN492" s="66"/>
      <c r="FO492" s="76"/>
      <c r="FP492" s="66"/>
      <c r="FQ492" s="76"/>
      <c r="FR492" s="66"/>
      <c r="FS492" s="76"/>
      <c r="FT492" s="66"/>
      <c r="FU492" s="76"/>
      <c r="FV492" s="66"/>
      <c r="FW492" s="76"/>
      <c r="FX492" s="66"/>
      <c r="FY492" s="76"/>
      <c r="FZ492" s="66"/>
      <c r="GA492" s="76"/>
      <c r="GB492" s="66"/>
      <c r="GC492" s="76"/>
      <c r="GD492" s="66"/>
      <c r="GE492" s="76"/>
      <c r="GF492" s="66"/>
      <c r="GG492" s="76"/>
      <c r="GH492" s="66"/>
      <c r="GI492" s="76"/>
      <c r="GJ492" s="66"/>
      <c r="GK492" s="76"/>
      <c r="GL492" s="66"/>
      <c r="GM492" s="76"/>
      <c r="GN492" s="66"/>
      <c r="GO492" s="76"/>
      <c r="GP492" s="66"/>
      <c r="GQ492" s="76"/>
      <c r="GR492" s="66"/>
      <c r="GS492" s="76"/>
      <c r="GT492" s="66"/>
      <c r="GU492" s="76"/>
      <c r="GV492" s="66"/>
      <c r="GW492" s="76"/>
      <c r="GX492" s="66"/>
      <c r="GY492" s="76"/>
      <c r="GZ492" s="66"/>
      <c r="HA492" s="76"/>
      <c r="HB492" s="66"/>
      <c r="HC492" s="76"/>
      <c r="HD492" s="66"/>
      <c r="HE492" s="76"/>
      <c r="HF492" s="66"/>
      <c r="HG492" s="76"/>
      <c r="HH492" s="66"/>
      <c r="HI492" s="76"/>
      <c r="HJ492" s="66"/>
      <c r="HK492" s="76"/>
      <c r="HL492" s="66"/>
      <c r="HM492" s="76"/>
      <c r="HN492" s="66"/>
      <c r="HO492" s="76"/>
      <c r="HP492" s="66"/>
      <c r="HQ492" s="76"/>
      <c r="HR492" s="66"/>
      <c r="HS492" s="76"/>
      <c r="HT492" s="66"/>
      <c r="HU492" s="76"/>
      <c r="HV492" s="66"/>
      <c r="HW492" s="76"/>
      <c r="HX492" s="66"/>
      <c r="HY492" s="76"/>
      <c r="HZ492" s="66"/>
      <c r="IA492" s="76"/>
      <c r="IB492" s="66"/>
      <c r="IC492" s="76"/>
      <c r="ID492" s="66"/>
      <c r="IE492" s="76"/>
      <c r="IF492" s="66"/>
      <c r="IG492" s="76"/>
      <c r="IH492" s="66"/>
      <c r="II492" s="76"/>
      <c r="IJ492" s="66"/>
      <c r="IK492" s="76"/>
      <c r="IL492" s="66"/>
      <c r="IM492" s="76"/>
      <c r="IN492" s="66"/>
      <c r="IO492" s="76"/>
      <c r="IP492" s="66"/>
      <c r="IQ492" s="76"/>
      <c r="IR492" s="66"/>
      <c r="IS492" s="76"/>
      <c r="IT492" s="66"/>
      <c r="IU492" s="76"/>
      <c r="IV492" s="66"/>
      <c r="IW492" s="76"/>
      <c r="IX492" s="66"/>
      <c r="IY492" s="76"/>
      <c r="IZ492" s="66"/>
      <c r="JA492" s="76"/>
      <c r="JB492" s="66"/>
      <c r="JC492" s="76"/>
      <c r="JD492" s="66"/>
      <c r="JE492" s="76"/>
      <c r="JF492" s="66"/>
      <c r="JG492" s="76"/>
      <c r="JH492" s="66"/>
      <c r="JI492" s="76"/>
      <c r="JJ492" s="66"/>
      <c r="JK492" s="76"/>
      <c r="JL492" s="66"/>
      <c r="JM492" s="76"/>
      <c r="JN492" s="66"/>
      <c r="JO492" s="76"/>
      <c r="JP492" s="66"/>
      <c r="JQ492" s="76"/>
      <c r="JR492" s="66"/>
      <c r="JS492" s="76"/>
      <c r="JT492" s="66"/>
      <c r="JU492" s="76"/>
      <c r="JV492" s="66"/>
      <c r="JW492" s="76"/>
      <c r="JX492" s="66"/>
      <c r="JY492" s="76"/>
      <c r="JZ492" s="66"/>
      <c r="KA492" s="76"/>
      <c r="KB492" s="66"/>
      <c r="KC492" s="76"/>
      <c r="KD492" s="66"/>
      <c r="KE492" s="76"/>
      <c r="KF492" s="66"/>
      <c r="KG492" s="76"/>
      <c r="KH492" s="66"/>
      <c r="KI492" s="76"/>
      <c r="KJ492" s="66"/>
      <c r="KK492" s="76"/>
      <c r="KL492" s="66"/>
      <c r="KM492" s="76"/>
      <c r="KN492" s="66"/>
      <c r="KO492" s="76"/>
      <c r="KP492" s="66"/>
      <c r="KQ492" s="76"/>
      <c r="KR492" s="66"/>
      <c r="KS492" s="76"/>
      <c r="KT492" s="66"/>
      <c r="KU492" s="76"/>
      <c r="KV492" s="66"/>
      <c r="KW492" s="76"/>
      <c r="KX492" s="66"/>
      <c r="KY492" s="76"/>
      <c r="KZ492" s="66"/>
      <c r="LA492" s="76"/>
      <c r="LB492" s="66"/>
      <c r="LC492" s="76"/>
      <c r="LD492" s="66"/>
      <c r="LE492" s="76"/>
      <c r="LF492" s="66"/>
      <c r="LG492" s="76"/>
      <c r="LH492" s="66"/>
      <c r="LI492" s="76"/>
      <c r="LJ492" s="66"/>
      <c r="LK492" s="76"/>
      <c r="LL492" s="66"/>
      <c r="LM492" s="76"/>
      <c r="LN492" s="66"/>
      <c r="LO492" s="76"/>
      <c r="LP492" s="66"/>
      <c r="LQ492" s="76"/>
      <c r="LR492" s="66"/>
      <c r="LS492" s="76"/>
      <c r="LT492" s="66"/>
      <c r="LU492" s="76"/>
      <c r="LV492" s="66"/>
      <c r="LW492" s="76"/>
      <c r="LX492" s="66"/>
      <c r="LY492" s="76"/>
      <c r="LZ492" s="66"/>
      <c r="MA492" s="76"/>
      <c r="MB492" s="66"/>
      <c r="MC492" s="76"/>
      <c r="MD492" s="66"/>
      <c r="MG492" s="1" t="str" cm="1">
        <f t="array" ref="MG492">IFERROR(INDEX(Paste_Here!$B$2:$B$850, MATCH(0, COUNTIF(MG$4:MG491, Paste_Here!$B$2:$B$850) + IF(Paste_Here!$B$2:$B$850="", 1, 0), 0)), "")</f>
        <v/>
      </c>
      <c r="MH492" s="1" t="str">
        <f>IF(MG492&lt;&gt;"", INDEX(Paste_Here!$A$2:$A$850, MATCH(MG492, Paste_Here!$B$2:$B$850, 0)), "")</f>
        <v/>
      </c>
      <c r="MI492" s="1" t="str">
        <f t="shared" si="64"/>
        <v/>
      </c>
      <c r="MJ492" s="1" t="str" cm="1">
        <f t="array" ref="MJ492">IFERROR(INDEX($MI$5:$MI$850, MATCH(SMALL(IF($MI$5:$MI$850&lt;&gt;"", COUNTIF($MI$5:$MI$850, "&lt;"&amp;$MI$5:$MI$850)+1), ROW()-ROW($MJ$5)+1), COUNTIF($MI$5:$MI$850, "&lt;"&amp;$MI$5:$MI$850)+1, 0)), "")</f>
        <v/>
      </c>
    </row>
    <row r="493" spans="1:348">
      <c r="A493" s="66"/>
      <c r="B493" s="76" t="str">
        <f t="shared" si="57"/>
        <v/>
      </c>
      <c r="C493" s="66"/>
      <c r="D493" s="76" t="str">
        <f>IFERROR(IF(B493&lt;&gt;"", IF(AND(INDEX(Paste_Here!B$2:B$850, MATCH(B493, Paste_Here!A$2:A$850, 0))&lt;&gt;"", ISNUMBER(VALUE(INDEX(Paste_Here!B$2:B$850, MATCH(B493, Paste_Here!A$2:A$850, 0))))), INDEX(Paste_Here!B$2:B$850, MATCH(B493, Paste_Here!A$2:A$850, 0)), ""), ""), "")</f>
        <v/>
      </c>
      <c r="E493" s="66"/>
      <c r="F493" s="76" t="str">
        <f>IFERROR(IF(B493&lt;&gt;"", IF(ISTEXT(INDEX(Paste_Here!K$2:K$850, MATCH(B493, Paste_Here!A$2:A$850, 0))), INDEX(Paste_Here!K$2:K$850, MATCH(B493, Paste_Here!A$2:A$850, 0)), ""), ""), "")</f>
        <v/>
      </c>
      <c r="G493" s="66"/>
      <c r="H493" s="76" t="str">
        <f>IFERROR(IF(B493&lt;&gt;"", IF(ISTEXT(INDEX(Paste_Here!C$2:C$850, MATCH(B493, Paste_Here!A$2:A$850, 0))), INDEX(Paste_Here!C$2:C$850, MATCH(B493, Paste_Here!A$2:A$850, 0)), ""), ""), "")</f>
        <v/>
      </c>
      <c r="I493" s="66"/>
      <c r="J493" s="76" t="str">
        <f>IFERROR(IF(B493&lt;&gt;"", IF(ISNUMBER(SEARCH("s", LOWER(INDEX(Paste_Here!M$2:M$850, MATCH(B493, Paste_Here!A$2:A$850, 0))))), "Yes", IF(INDEX(Paste_Here!M$2:M$850, MATCH(B493, Paste_Here!A$2:A$850, 0))&lt;&gt;"", "No", "")), ""), "")</f>
        <v/>
      </c>
      <c r="K493" s="66"/>
      <c r="L493" s="76" t="str">
        <f>IFERROR(IF(B493&lt;&gt;"", IF(ISNUMBER(SEARCH("yes", LOWER(INDEX(Paste_Here!E$2:E$850, MATCH(B493, Paste_Here!A$2:A$850, 0))))), "Yes", IF(ISNUMBER(SEARCH("no", LOWER(INDEX(Paste_Here!E$2:E$850, MATCH(B493, Paste_Here!A$2:A$850, 0))))), "No", "")), ""), "")</f>
        <v/>
      </c>
      <c r="M493" s="66"/>
      <c r="N493" s="76" t="str">
        <f>IFERROR(IF(B493&lt;&gt;"", IF(ISNUMBER(SEARCH("yes", LOWER(INDEX(Paste_Here!F$2:F$850, MATCH(B493, Paste_Here!A$2:A$850, 0))))), "Yes", IF(ISNUMBER(SEARCH("no", LOWER(INDEX(Paste_Here!F$2:F$850, MATCH(B493, Paste_Here!A$2:A$850, 0))))), "No", "")), ""), "")</f>
        <v/>
      </c>
      <c r="O493" s="66"/>
      <c r="P493" s="76" t="str">
        <f>IFERROR(IF(B493&lt;&gt;"", IF(ISNUMBER(SEARCH("yes", LOWER(INDEX(Paste_Here!L$2:L$850, MATCH(B493, Paste_Here!A$2:A$850, 0))))), "Yes", IF(ISNUMBER(SEARCH("no", LOWER(INDEX(Paste_Here!L$2:L$850, MATCH(B493, Paste_Here!A$2:A$850, 0))))), "No", "")), ""), "")</f>
        <v/>
      </c>
      <c r="Q493" s="66"/>
      <c r="R493" s="76" t="str">
        <f>IFERROR(IF(B493&lt;&gt;"", IF(ISNUMBER(SEARCH("transitional 2", LOWER(INDEX(Paste_Here!D$2:D$850, MATCH(B493, Paste_Here!A$2:A$850, 0))))), "T2", IF(ISNUMBER(SEARCH("transitional 1", LOWER(INDEX(Paste_Here!D$2:D$850, MATCH(B493, Paste_Here!A$2:A$850, 0))))), "T1", IF(ISNUMBER(SEARCH("waived ell services", LOWER(INDEX(Paste_Here!D$2:D$850, MATCH(B493, Paste_Here!A$2:A$850, 0))))), "W", IF(ISNUMBER(SEARCH("english language learner", LOWER(INDEX(Paste_Here!D$2:D$850, MATCH(B493, Paste_Here!A$2:A$850, 0))))), "L", "")))), ""), "")</f>
        <v/>
      </c>
      <c r="S493" s="66"/>
      <c r="T493" s="76" t="str">
        <f>IFERROR(IF(B493&lt;&gt;"", IF(ISNUMBER(SEARCH("yes", LOWER(INDEX(Paste_Here!I$2:I$850, MATCH(B493, Paste_Here!A$2:A$850, 0))))), "Yes", IF(ISNUMBER(SEARCH("no", LOWER(INDEX(Paste_Here!I$2:I$850, MATCH(B493, Paste_Here!A$2:A$850, 0))))), "No", "")), ""), "")</f>
        <v/>
      </c>
      <c r="U493" s="66"/>
      <c r="V493" s="76" t="str">
        <f>IFERROR(IF(B493&lt;&gt;"", IF(ISTEXT(INDEX(Paste_Here!J$2:J$850, MATCH(B493, Paste_Here!A$2:A$850, 0))), VALUE(INDEX(Paste_Here!J$2:J$850, MATCH(B493, Paste_Here!A$2:A$850, 0))), ""), ""), "")</f>
        <v/>
      </c>
      <c r="W493" s="66"/>
      <c r="X493" s="66"/>
      <c r="Y493" s="76" t="str">
        <f t="shared" si="58"/>
        <v/>
      </c>
      <c r="Z493" s="66"/>
      <c r="AA493" s="76" t="str">
        <f>IFERROR(IF(B493&lt;&gt;"", IF(AND(INDEX(Paste_Here!AI$2:AI$850, MATCH(B493, Paste_Here!A$2:A$850, 0))&lt;&gt;"", ISNUMBER(VALUE(INDEX(Paste_Here!AI$2:AI$850, MATCH(B493, Paste_Here!A$2:A$850, 0))))), INDEX(Paste_Here!AI$2:AI$850, MATCH(B493, Paste_Here!A$2:A$850, 0)), ""), ""), "")</f>
        <v/>
      </c>
      <c r="AB493" s="66"/>
      <c r="AC493" s="76" t="str">
        <f>IFERROR(IF(B493&lt;&gt;"", IF(AND(INDEX(Paste_Here!AJ$2:AJ$850, MATCH(B493, Paste_Here!A$2:A$850, 0))&lt;&gt;"", ISNUMBER(VALUE(INDEX(Paste_Here!AJ$2:AJ$850, MATCH(B493, Paste_Here!A$2:A$850, 0))))), INDEX(Paste_Here!AJ$2:AJ$850, MATCH(B493, Paste_Here!A$2:A$850, 0)), ""), ""), "")</f>
        <v/>
      </c>
      <c r="AD493" s="66"/>
      <c r="AE493" s="76" t="str">
        <f>IFERROR(IF(B493&lt;&gt;"", IF(AND(INDEX(Paste_Here!AK$2:AK$850, MATCH(B493, Paste_Here!A$2:A$850, 0))&lt;&gt;"", ISNUMBER(VALUE(INDEX(Paste_Here!AK$2:AK$850, MATCH(B493, Paste_Here!A$2:A$850, 0))))), INDEX(Paste_Here!AK$2:AK$850, MATCH(B493, Paste_Here!A$2:A$850, 0)), ""), ""), "")</f>
        <v/>
      </c>
      <c r="AF493" s="66"/>
      <c r="AG493" s="76" t="str">
        <f>IFERROR(IF(B493&lt;&gt;"", IF(AND(INDEX(Paste_Here!AL$2:AL$850, MATCH(B493, Paste_Here!A$2:A$850, 0))&lt;&gt;"", ISNUMBER(VALUE(INDEX(Paste_Here!AL$2:AL$850, MATCH(B493, Paste_Here!A$2:A$850, 0))))), INDEX(Paste_Here!AL$2:AL$850, MATCH(B493, Paste_Here!A$2:A$850, 0)), ""), ""), "")</f>
        <v/>
      </c>
      <c r="AH493" s="66"/>
      <c r="AI493" s="76" t="str">
        <f>IFERROR(IF(B493&lt;&gt;"", IF(AND(INDEX(Paste_Here!AH$2:AH$850, MATCH(B493, Paste_Here!A$2:A$850, 0))&lt;&gt;"", ISNUMBER(VALUE(INDEX(Paste_Here!AH$2:AH$850, MATCH(B493, Paste_Here!A$2:A$850, 0))))), IF(VALUE(INDEX(Paste_Here!AH$2:AH$850, MATCH(B493, Paste_Here!A$2:A$850, 0)))=0, "", INDEX(Paste_Here!AH$2:AH$850, MATCH(B493, Paste_Here!A$2:A$850, 0))), ""), ""), "")</f>
        <v/>
      </c>
      <c r="AJ493" s="66"/>
      <c r="AK493" s="76" t="str">
        <f>IFERROR(IF(B493&lt;&gt;"", IF(AND(INDEX(Paste_Here!N$2:N$850, MATCH(B493, Paste_Here!A$2:A$850, 0))&lt;&gt;"", ISNUMBER(VALUE(INDEX(Paste_Here!N$2:N$850, MATCH(B493, Paste_Here!A$2:A$850, 0))))), INDEX(Paste_Here!N$2:N$850, MATCH(B493, Paste_Here!A$2:A$850, 0)), ""), ""), "")</f>
        <v/>
      </c>
      <c r="AL493" s="66"/>
      <c r="AM493" s="76" t="str">
        <f>IFERROR(IF(B493&lt;&gt;"", IF(AND(INDEX(Paste_Here!O$2:O$850, MATCH(B493, Paste_Here!A$2:A$850, 0))&lt;&gt;"", ISNUMBER(VALUE(INDEX(Paste_Here!O$2:O$850, MATCH(B493, Paste_Here!A$2:A$850, 0))))), INDEX(Paste_Here!O$2:O$850, MATCH(B493, Paste_Here!A$2:A$850, 0)), ""), ""), "")</f>
        <v/>
      </c>
      <c r="AN493" s="66"/>
      <c r="AO493" s="76"/>
      <c r="AP493" s="66"/>
      <c r="AQ493" s="76"/>
      <c r="AR493" s="66"/>
      <c r="AS493" s="76"/>
      <c r="AT493" s="66"/>
      <c r="AU493" s="66"/>
      <c r="AV493" s="76" t="str">
        <f t="shared" si="59"/>
        <v/>
      </c>
      <c r="AW493" s="66"/>
      <c r="AX493" s="76" t="str">
        <f>IFERROR(IF(B493&lt;&gt;"", IF(ISNUMBER(SEARCH("Revealed-Potential (Primary Focus)", LOWER(INDEX(Paste_Here!Z$2:Z$850, MATCH(B493, Paste_Here!A$2:A$850, 0))))), "Rev-Potential: Prim", IF(ISNUMBER(SEARCH("Revealed-Potential (Secondary Focus)", LOWER(INDEX(Paste_Here!Z$2:Z$850, MATCH(B493, Paste_Here!A$2:A$850, 0))))), "Rev-Potential: Sec", IF(ISNUMBER(SEARCH("Monitoring", LOWER(INDEX(Paste_Here!Z$2:Z$850, MATCH(B493, Paste_Here!A$2:A$850, 0))))), "Monitoring", IF(ISNUMBER(SEARCH("At-Promise (Secondary Focus)", LOWER(INDEX(Paste_Here!Z$2:Z$850, MATCH(B493, Paste_Here!A$2:A$850, 0))))), "At-Promise: Sec", IF(ISNUMBER(SEARCH("At-Promise (Primary Focus)", LOWER(INDEX(Paste_Here!Z$2:Z$850, MATCH(B493, Paste_Here!A$2:A$850, 0))))), "At-Promise: Prim", ""))))), ""), "")</f>
        <v/>
      </c>
      <c r="AY493" s="66"/>
      <c r="AZ493" s="76"/>
      <c r="BA493" s="66"/>
      <c r="BB493" s="76"/>
      <c r="BC493" s="66"/>
      <c r="BD493" s="76"/>
      <c r="BE493" s="66"/>
      <c r="BF493" s="76"/>
      <c r="BG493" s="66"/>
      <c r="BH493" s="76"/>
      <c r="BI493" s="66"/>
      <c r="BJ493" s="66"/>
      <c r="BK493" s="76" t="str">
        <f t="shared" si="60"/>
        <v/>
      </c>
      <c r="BL493" s="66"/>
      <c r="BM493" s="76" t="str">
        <f>IFERROR(IF(B493&lt;&gt;"", IF(AND(ISNUMBER(VALUE(SUBSTITUTE(SUBSTITUTE(Paste_Here!R493, "br", "-"), "L", ""))), VALUE(SUBSTITUTE(SUBSTITUTE(Paste_Here!R493, "br", "-"), "L", "")) &gt;= 1095), "Yes", IF(AND(ISNUMBER(VALUE(SUBSTITUTE(SUBSTITUTE(Paste_Here!R493, "br", "-"), "L", ""))), VALUE(SUBSTITUTE(SUBSTITUTE(Paste_Here!R493, "br", "-"), "L", "")) &lt;= 1094), "No", "")), ""), "")</f>
        <v/>
      </c>
      <c r="BN493" s="66"/>
      <c r="BO493" s="76" t="str">
        <f>IFERROR(IF(B493&lt;&gt;"", IF(COUNTIF(INDEX(Paste_Here!Y$2:AB$850, MATCH(B493, Paste_Here!A$2:A$850, 0), 0), "yes") &gt; 0, "Yes", IF(COUNTIF(INDEX(Paste_Here!Y$2:AB$850, MATCH(B493, Paste_Here!A$2:A$850, 0), 0), "no") &gt; 0, "No", "")), ""), "")</f>
        <v/>
      </c>
      <c r="BP493" s="66"/>
      <c r="BQ493" s="76" t="str">
        <f>IFERROR(IF(B493&lt;&gt;"", IF(AND(ISNUMBER(VALUE(SUBSTITUTE(SUBSTITUTE(Paste_Here!U493, "em", "-"), "q", ""))), VALUE(SUBSTITUTE(SUBSTITUTE(Paste_Here!U493, "em", "-"), "q", "")) &gt;= 910), "Yes", IF(AND(ISNUMBER(VALUE(SUBSTITUTE(SUBSTITUTE(Paste_Here!U493, "em", "-"), "q", ""))), VALUE(SUBSTITUTE(SUBSTITUTE(Paste_Here!U493, "em", "-"), "q", "")) &lt;= 909), "No", "")), ""), "")</f>
        <v/>
      </c>
      <c r="BR493" s="66"/>
      <c r="BS493" s="76" t="str">
        <f>IFERROR(IF(B493&lt;&gt;"", IF(AND(INDEX(Paste_Here!X$2:X$850, MATCH(B493, Paste_Here!A$2:A$850, 0))&lt;&gt;"", ISNUMBER(VALUE(INDEX(Paste_Here!X$2:X$850, MATCH(B493, Paste_Here!A$2:A$850, 0))))), INDEX(Paste_Here!X$2:X$850, MATCH(B493, Paste_Here!A$2:A$850, 0)), ""), ""), "")</f>
        <v/>
      </c>
      <c r="BT493" s="66"/>
      <c r="BU493" s="76" t="str">
        <f>IFERROR(IF(B493&lt;&gt;"", IF(ISNUMBER(VALUE(INDEX(Paste_Here!G$2:G$850, MATCH(B493, Paste_Here!A$2:A$850, 0)))), IF(VALUE(INDEX(Paste_Here!G$2:G$850, MATCH(B493, Paste_Here!A$2:A$850, 0)))=0, "No", IF(AND(VALUE(INDEX(Paste_Here!G$2:G$850, MATCH(B493, Paste_Here!A$2:A$850, 0)))&gt;=1, VALUE(INDEX(Paste_Here!G$2:G$850, MATCH(B493, Paste_Here!A$2:A$850, 0)))&lt;=4), VALUE(INDEX(Paste_Here!G$2:G$850, MATCH(B493, Paste_Here!A$2:A$850, 0))), "")), ""), ""), "")</f>
        <v/>
      </c>
      <c r="BV493" s="66"/>
      <c r="BW493" s="76" t="str">
        <f>IFERROR(IF(B493&lt;&gt;"", IF(ISNUMBER(VALUE(INDEX(Paste_Here!H$2:H$850, MATCH(B493, Paste_Here!A$2:A$850, 0)))), IF(VALUE(INDEX(Paste_Here!H$2:H$850, MATCH(B493, Paste_Here!A$2:A$850, 0)))=0, "No", IF(AND(VALUE(INDEX(Paste_Here!H$2:H$850, MATCH(B493, Paste_Here!A$2:A$850, 0)))&gt;=1, VALUE(INDEX(Paste_Here!H$2:H$850, MATCH(B493, Paste_Here!A$2:A$850, 0)))&lt;=4), VALUE(INDEX(Paste_Here!H$2:H$850, MATCH(B493, Paste_Here!A$2:A$850, 0))), "")), ""), ""), "")</f>
        <v/>
      </c>
      <c r="BX493" s="66"/>
      <c r="BY493" s="76"/>
      <c r="BZ493" s="66"/>
      <c r="CA493" s="76"/>
      <c r="CB493" s="66"/>
      <c r="CC493" s="66"/>
      <c r="CD493" s="76" t="str">
        <f t="shared" si="61"/>
        <v/>
      </c>
      <c r="CE493" s="66"/>
      <c r="CF493" s="76" t="str">
        <f>IFERROR(IF(B493&lt;&gt;"", IF(AND(INDEX(Paste_Here!P$2:P$850, MATCH(B493, Paste_Here!A$2:A$850, 0))&lt;&gt;"", ISNUMBER(VALUE(INDEX(Paste_Here!P$2:P$850, MATCH(B493, Paste_Here!A$2:A$850, 0))))), INDEX(Paste_Here!P$2:P$850, MATCH(B493, Paste_Here!A$2:A$850, 0)), ""), ""), "")</f>
        <v/>
      </c>
      <c r="CG493" s="66"/>
      <c r="CH493" s="76" t="str">
        <f>IFERROR(IF(B493&lt;&gt;"", IF(ISNUMBER(SEARCH("highrisk", LOWER(INDEX(Paste_Here!Q$2:Q$850, MATCH(B493, Paste_Here!A$2:A$850, 0))))), "High Risk", IF(ISNUMBER(SEARCH("lowrisk", LOWER(INDEX(Paste_Here!Q$2:Q$850, MATCH(B493, Paste_Here!A$2:A$850, 0))))), "Low Risk", IF(ISNUMBER(SEARCH("somerisk", LOWER(INDEX(Paste_Here!Q$2:Q$850, MATCH(B493, Paste_Here!A$2:A$850, 0))))), "Some Risk", ""))), ""), "")</f>
        <v/>
      </c>
      <c r="CI493" s="66"/>
      <c r="CJ493" s="76" t="str">
        <f>IFERROR(IF(B493&lt;&gt;"", IF(AND(INDEX(Paste_Here!AA$2:AA$850, MATCH(B493, Paste_Here!A$2:A$850, 0))&lt;&gt;"", ISNUMBER(VALUE(INDEX(Paste_Here!AA$2:AA$850, MATCH(B493, Paste_Here!A$2:A$850, 0))))), INDEX(Paste_Here!AA$2:AA$850, MATCH(B493, Paste_Here!A$2:A$850, 0)), ""), ""), "")</f>
        <v/>
      </c>
      <c r="CK493" s="66"/>
      <c r="CL493" s="76" t="str">
        <f>IFERROR(IF(B493&lt;&gt;"", IF(LOWER(INDEX(Paste_Here!AB$2:AB$850, MATCH(B493, Paste_Here!A$2:A$850, 0)))="approaching expectations", "Approaching", IF(LOWER(INDEX(Paste_Here!AB$2:AB$850, MATCH(B493, Paste_Here!A$2:A$850, 0)))="met expectations", "Met", IF(LOWER(INDEX(Paste_Here!AB$2:AB$850, MATCH(B493, Paste_Here!A$2:A$850, 0)))="exceeded expectations", "Exceeded", IF(LOWER(INDEX(Paste_Here!AB$2:AB$850, MATCH(B493, Paste_Here!A$2:A$850, 0)))="below expectations", "Below", "")))), ""), "")</f>
        <v/>
      </c>
      <c r="CM493" s="66"/>
      <c r="CN493" s="76" t="str">
        <f>IFERROR(IF(B493&lt;&gt;"", IF(AND(INDEX(Paste_Here!AC$2:AC$850, MATCH(B493, Paste_Here!A$2:A$850, 0))&lt;&gt;"", ISNUMBER(VALUE(INDEX(Paste_Here!AC$2:AC$850, MATCH(B493, Paste_Here!A$2:A$850, 0))))), INDEX(Paste_Here!AC$2:AC$850, MATCH(B493, Paste_Here!A$2:A$850, 0)), ""), ""), "")</f>
        <v/>
      </c>
      <c r="CO493" s="66"/>
      <c r="CP493" s="76"/>
      <c r="CQ493" s="66"/>
      <c r="CR493" s="76"/>
      <c r="CS493" s="66"/>
      <c r="CT493" s="76"/>
      <c r="CU493" s="66"/>
      <c r="CV493" s="76"/>
      <c r="CW493" s="66"/>
      <c r="CX493" s="76"/>
      <c r="CY493" s="66"/>
      <c r="CZ493" s="66"/>
      <c r="DA493" s="76" t="str">
        <f t="shared" si="62"/>
        <v/>
      </c>
      <c r="DB493" s="66"/>
      <c r="DC493" s="76" t="str">
        <f>IFERROR(IF(B493&lt;&gt;"", IF(AND(INDEX(Paste_Here!V$2:V$850, MATCH(B493, Paste_Here!A$2:A$850, 0))&lt;&gt;"", ISNUMBER(VALUE(INDEX(Paste_Here!V$2:V$850, MATCH(B493, Paste_Here!A$2:A$850, 0))))), INDEX(Paste_Here!V$2:V$850, MATCH(B493, Paste_Here!A$2:A$850, 0)), ""), ""), "")</f>
        <v/>
      </c>
      <c r="DD493" s="66"/>
      <c r="DE493" s="76" t="str">
        <f>IFERROR(IF(B493&lt;&gt;"", IF(ISNUMBER(SEARCH("highrisk", LOWER(INDEX(Paste_Here!W$2:W$850, MATCH(B493, Paste_Here!A$2:A$850, 0))))), "High Risk", IF(ISNUMBER(SEARCH("lowrisk", LOWER(INDEX(Paste_Here!W$2:W$850, MATCH(B493, Paste_Here!A$2:A$850, 0))))), "Low Risk", IF(ISNUMBER(SEARCH("somerisk", LOWER(INDEX(Paste_Here!W$2:W$850, MATCH(B493, Paste_Here!A$2:A$850, 0))))), "Some Risk", ""))), ""), "")</f>
        <v/>
      </c>
      <c r="DF493" s="66"/>
      <c r="DG493" s="76" t="str">
        <f>IFERROR(IF(B493&lt;&gt;"", IF(AND(INDEX(Paste_Here!S$2:S$850, MATCH(B493, Paste_Here!A$2:A$850, 0))&lt;&gt;"", ISNUMBER(VALUE(INDEX(Paste_Here!S$2:S$850, MATCH(B493, Paste_Here!A$2:A$850, 0))))), INDEX(Paste_Here!S$2:S$850, MATCH(B493, Paste_Here!A$2:A$850, 0)), ""), ""), "")</f>
        <v/>
      </c>
      <c r="DH493" s="66"/>
      <c r="DI493" s="76" t="str">
        <f>IFERROR(IF(B493&lt;&gt;"", IF(ISNUMBER(SEARCH("highrisk", LOWER(INDEX(Paste_Here!T$2:T$850, MATCH(B493, Paste_Here!A$2:A$850, 0))))), "High Risk", IF(ISNUMBER(SEARCH("lowrisk", LOWER(INDEX(Paste_Here!T$2:T$850, MATCH(B493, Paste_Here!A$2:A$850, 0))))), "Low Risk", IF(ISNUMBER(SEARCH("somerisk", LOWER(INDEX(Paste_Here!T$2:T$850, MATCH(B493, Paste_Here!A$2:A$850, 0))))), "Some Risk", ""))), ""), "")</f>
        <v/>
      </c>
      <c r="DJ493" s="66"/>
      <c r="DK493" s="76" t="str">
        <f>IFERROR(IF(B493&lt;&gt;"", IF(AND(INDEX(Paste_Here!AD$2:AD$850, MATCH(B493, Paste_Here!A$2:A$850, 0))&lt;&gt;"", ISNUMBER(VALUE(INDEX(Paste_Here!AD$2:AD$850, MATCH(B493, Paste_Here!A$2:A$850, 0))))), INDEX(Paste_Here!AD$2:AD$850, MATCH(B493, Paste_Here!A$2:A$850, 0)), ""), ""), "")</f>
        <v/>
      </c>
      <c r="DL493" s="66"/>
      <c r="DM493" s="76" t="str">
        <f>IFERROR(IF(B493&lt;&gt;"", IF(LOWER(INDEX(Paste_Here!AE$2:AE$850, MATCH(B493, Paste_Here!A$2:A$850, 0)))="approaching expectations", "Approaching", IF(LOWER(INDEX(Paste_Here!AE$2:AE$850, MATCH(B493, Paste_Here!A$2:A$850, 0)))="met expectations", "Met", IF(LOWER(INDEX(Paste_Here!AE$2:AE$850, MATCH(B493, Paste_Here!A$2:A$850, 0)))="exceeded expectations", "Exceeded", IF(LOWER(INDEX(Paste_Here!AE$2:AE$850, MATCH(B493, Paste_Here!A$2:A$850, 0)))="below expectations", "Below", "")))), ""), "")</f>
        <v/>
      </c>
      <c r="DN493" s="66"/>
      <c r="DO493" s="76"/>
      <c r="DP493" s="66"/>
      <c r="DQ493" s="76"/>
      <c r="DR493" s="66"/>
      <c r="DS493" s="76"/>
      <c r="DT493" s="66"/>
      <c r="DU493" s="76"/>
      <c r="DV493" s="66"/>
      <c r="DW493" s="66"/>
      <c r="DX493" s="76" t="str">
        <f t="shared" si="63"/>
        <v/>
      </c>
      <c r="DY493" s="66"/>
      <c r="DZ493" s="76"/>
      <c r="EA493" s="66"/>
      <c r="EB493" s="76"/>
      <c r="EC493" s="66"/>
      <c r="ED493" s="76" t="str">
        <f>IFERROR(IF(B493&lt;&gt;"", IF(AND(INDEX(Paste_Here!AF$2:AF$850, MATCH(B493, Paste_Here!A$2:A$850, 0))&lt;&gt;"", ISNUMBER(VALUE(INDEX(Paste_Here!AF$2:AF$850, MATCH(B493, Paste_Here!A$2:A$850, 0))))), INDEX(Paste_Here!AF$2:AF$850, MATCH(B493, Paste_Here!A$2:A$850, 0)), ""), ""), "")</f>
        <v/>
      </c>
      <c r="EE493" s="66"/>
      <c r="EF493" s="76"/>
      <c r="EG493" s="66"/>
      <c r="EH493" s="76"/>
      <c r="EI493" s="66"/>
      <c r="EJ493" s="76" t="str">
        <f>IFERROR(IF(B493&lt;&gt;"", IF(AND(INDEX(Paste_Here!AG$2:AG$850, MATCH(B493, Paste_Here!A$2:A$850, 0))&lt;&gt;"", ISNUMBER(VALUE(INDEX(Paste_Here!AG$2:AG$850, MATCH(B493, Paste_Here!A$2:A$850, 0))))), INDEX(Paste_Here!AG$2:AG$850, MATCH(B493, Paste_Here!A$2:A$850, 0)), ""), ""), "")</f>
        <v/>
      </c>
      <c r="EK493" s="66"/>
      <c r="EL493" s="76"/>
      <c r="EM493" s="66"/>
      <c r="EN493" s="76"/>
      <c r="EO493" s="66"/>
      <c r="EP493" s="76"/>
      <c r="EQ493" s="66"/>
      <c r="ER493" s="76"/>
      <c r="ES493" s="66"/>
      <c r="ET493" s="66"/>
      <c r="EU493" s="76"/>
      <c r="EV493" s="66"/>
      <c r="EW493" s="76"/>
      <c r="EX493" s="66"/>
      <c r="EY493" s="76"/>
      <c r="EZ493" s="66"/>
      <c r="FA493" s="76"/>
      <c r="FB493" s="66"/>
      <c r="FC493" s="76"/>
      <c r="FD493" s="66"/>
      <c r="FE493" s="76"/>
      <c r="FF493" s="66"/>
      <c r="FG493" s="76"/>
      <c r="FH493" s="66"/>
      <c r="FI493" s="76"/>
      <c r="FJ493" s="66"/>
      <c r="FK493" s="76"/>
      <c r="FL493" s="66"/>
      <c r="FM493" s="76"/>
      <c r="FN493" s="66"/>
      <c r="FO493" s="76"/>
      <c r="FP493" s="66"/>
      <c r="FQ493" s="76"/>
      <c r="FR493" s="66"/>
      <c r="FS493" s="76"/>
      <c r="FT493" s="66"/>
      <c r="FU493" s="76"/>
      <c r="FV493" s="66"/>
      <c r="FW493" s="76"/>
      <c r="FX493" s="66"/>
      <c r="FY493" s="76"/>
      <c r="FZ493" s="66"/>
      <c r="GA493" s="76"/>
      <c r="GB493" s="66"/>
      <c r="GC493" s="76"/>
      <c r="GD493" s="66"/>
      <c r="GE493" s="76"/>
      <c r="GF493" s="66"/>
      <c r="GG493" s="76"/>
      <c r="GH493" s="66"/>
      <c r="GI493" s="76"/>
      <c r="GJ493" s="66"/>
      <c r="GK493" s="76"/>
      <c r="GL493" s="66"/>
      <c r="GM493" s="76"/>
      <c r="GN493" s="66"/>
      <c r="GO493" s="76"/>
      <c r="GP493" s="66"/>
      <c r="GQ493" s="76"/>
      <c r="GR493" s="66"/>
      <c r="GS493" s="76"/>
      <c r="GT493" s="66"/>
      <c r="GU493" s="76"/>
      <c r="GV493" s="66"/>
      <c r="GW493" s="76"/>
      <c r="GX493" s="66"/>
      <c r="GY493" s="76"/>
      <c r="GZ493" s="66"/>
      <c r="HA493" s="76"/>
      <c r="HB493" s="66"/>
      <c r="HC493" s="76"/>
      <c r="HD493" s="66"/>
      <c r="HE493" s="76"/>
      <c r="HF493" s="66"/>
      <c r="HG493" s="76"/>
      <c r="HH493" s="66"/>
      <c r="HI493" s="76"/>
      <c r="HJ493" s="66"/>
      <c r="HK493" s="76"/>
      <c r="HL493" s="66"/>
      <c r="HM493" s="76"/>
      <c r="HN493" s="66"/>
      <c r="HO493" s="76"/>
      <c r="HP493" s="66"/>
      <c r="HQ493" s="76"/>
      <c r="HR493" s="66"/>
      <c r="HS493" s="76"/>
      <c r="HT493" s="66"/>
      <c r="HU493" s="76"/>
      <c r="HV493" s="66"/>
      <c r="HW493" s="76"/>
      <c r="HX493" s="66"/>
      <c r="HY493" s="76"/>
      <c r="HZ493" s="66"/>
      <c r="IA493" s="76"/>
      <c r="IB493" s="66"/>
      <c r="IC493" s="76"/>
      <c r="ID493" s="66"/>
      <c r="IE493" s="76"/>
      <c r="IF493" s="66"/>
      <c r="IG493" s="76"/>
      <c r="IH493" s="66"/>
      <c r="II493" s="76"/>
      <c r="IJ493" s="66"/>
      <c r="IK493" s="76"/>
      <c r="IL493" s="66"/>
      <c r="IM493" s="76"/>
      <c r="IN493" s="66"/>
      <c r="IO493" s="76"/>
      <c r="IP493" s="66"/>
      <c r="IQ493" s="76"/>
      <c r="IR493" s="66"/>
      <c r="IS493" s="76"/>
      <c r="IT493" s="66"/>
      <c r="IU493" s="76"/>
      <c r="IV493" s="66"/>
      <c r="IW493" s="76"/>
      <c r="IX493" s="66"/>
      <c r="IY493" s="76"/>
      <c r="IZ493" s="66"/>
      <c r="JA493" s="76"/>
      <c r="JB493" s="66"/>
      <c r="JC493" s="76"/>
      <c r="JD493" s="66"/>
      <c r="JE493" s="76"/>
      <c r="JF493" s="66"/>
      <c r="JG493" s="76"/>
      <c r="JH493" s="66"/>
      <c r="JI493" s="76"/>
      <c r="JJ493" s="66"/>
      <c r="JK493" s="76"/>
      <c r="JL493" s="66"/>
      <c r="JM493" s="76"/>
      <c r="JN493" s="66"/>
      <c r="JO493" s="76"/>
      <c r="JP493" s="66"/>
      <c r="JQ493" s="76"/>
      <c r="JR493" s="66"/>
      <c r="JS493" s="76"/>
      <c r="JT493" s="66"/>
      <c r="JU493" s="76"/>
      <c r="JV493" s="66"/>
      <c r="JW493" s="76"/>
      <c r="JX493" s="66"/>
      <c r="JY493" s="76"/>
      <c r="JZ493" s="66"/>
      <c r="KA493" s="76"/>
      <c r="KB493" s="66"/>
      <c r="KC493" s="76"/>
      <c r="KD493" s="66"/>
      <c r="KE493" s="76"/>
      <c r="KF493" s="66"/>
      <c r="KG493" s="76"/>
      <c r="KH493" s="66"/>
      <c r="KI493" s="76"/>
      <c r="KJ493" s="66"/>
      <c r="KK493" s="76"/>
      <c r="KL493" s="66"/>
      <c r="KM493" s="76"/>
      <c r="KN493" s="66"/>
      <c r="KO493" s="76"/>
      <c r="KP493" s="66"/>
      <c r="KQ493" s="76"/>
      <c r="KR493" s="66"/>
      <c r="KS493" s="76"/>
      <c r="KT493" s="66"/>
      <c r="KU493" s="76"/>
      <c r="KV493" s="66"/>
      <c r="KW493" s="76"/>
      <c r="KX493" s="66"/>
      <c r="KY493" s="76"/>
      <c r="KZ493" s="66"/>
      <c r="LA493" s="76"/>
      <c r="LB493" s="66"/>
      <c r="LC493" s="76"/>
      <c r="LD493" s="66"/>
      <c r="LE493" s="76"/>
      <c r="LF493" s="66"/>
      <c r="LG493" s="76"/>
      <c r="LH493" s="66"/>
      <c r="LI493" s="76"/>
      <c r="LJ493" s="66"/>
      <c r="LK493" s="76"/>
      <c r="LL493" s="66"/>
      <c r="LM493" s="76"/>
      <c r="LN493" s="66"/>
      <c r="LO493" s="76"/>
      <c r="LP493" s="66"/>
      <c r="LQ493" s="76"/>
      <c r="LR493" s="66"/>
      <c r="LS493" s="76"/>
      <c r="LT493" s="66"/>
      <c r="LU493" s="76"/>
      <c r="LV493" s="66"/>
      <c r="LW493" s="76"/>
      <c r="LX493" s="66"/>
      <c r="LY493" s="76"/>
      <c r="LZ493" s="66"/>
      <c r="MA493" s="76"/>
      <c r="MB493" s="66"/>
      <c r="MC493" s="76"/>
      <c r="MD493" s="66"/>
      <c r="MG493" s="1" t="str" cm="1">
        <f t="array" ref="MG493">IFERROR(INDEX(Paste_Here!$B$2:$B$850, MATCH(0, COUNTIF(MG$4:MG492, Paste_Here!$B$2:$B$850) + IF(Paste_Here!$B$2:$B$850="", 1, 0), 0)), "")</f>
        <v/>
      </c>
      <c r="MH493" s="1" t="str">
        <f>IF(MG493&lt;&gt;"", INDEX(Paste_Here!$A$2:$A$850, MATCH(MG493, Paste_Here!$B$2:$B$850, 0)), "")</f>
        <v/>
      </c>
      <c r="MI493" s="1" t="str">
        <f t="shared" si="64"/>
        <v/>
      </c>
      <c r="MJ493" s="1" t="str" cm="1">
        <f t="array" ref="MJ493">IFERROR(INDEX($MI$5:$MI$850, MATCH(SMALL(IF($MI$5:$MI$850&lt;&gt;"", COUNTIF($MI$5:$MI$850, "&lt;"&amp;$MI$5:$MI$850)+1), ROW()-ROW($MJ$5)+1), COUNTIF($MI$5:$MI$850, "&lt;"&amp;$MI$5:$MI$850)+1, 0)), "")</f>
        <v/>
      </c>
    </row>
    <row r="494" spans="1:348">
      <c r="A494" s="66"/>
      <c r="B494" s="76" t="str">
        <f t="shared" si="57"/>
        <v/>
      </c>
      <c r="C494" s="66"/>
      <c r="D494" s="76" t="str">
        <f>IFERROR(IF(B494&lt;&gt;"", IF(AND(INDEX(Paste_Here!B$2:B$850, MATCH(B494, Paste_Here!A$2:A$850, 0))&lt;&gt;"", ISNUMBER(VALUE(INDEX(Paste_Here!B$2:B$850, MATCH(B494, Paste_Here!A$2:A$850, 0))))), INDEX(Paste_Here!B$2:B$850, MATCH(B494, Paste_Here!A$2:A$850, 0)), ""), ""), "")</f>
        <v/>
      </c>
      <c r="E494" s="66"/>
      <c r="F494" s="76" t="str">
        <f>IFERROR(IF(B494&lt;&gt;"", IF(ISTEXT(INDEX(Paste_Here!K$2:K$850, MATCH(B494, Paste_Here!A$2:A$850, 0))), INDEX(Paste_Here!K$2:K$850, MATCH(B494, Paste_Here!A$2:A$850, 0)), ""), ""), "")</f>
        <v/>
      </c>
      <c r="G494" s="66"/>
      <c r="H494" s="76" t="str">
        <f>IFERROR(IF(B494&lt;&gt;"", IF(ISTEXT(INDEX(Paste_Here!C$2:C$850, MATCH(B494, Paste_Here!A$2:A$850, 0))), INDEX(Paste_Here!C$2:C$850, MATCH(B494, Paste_Here!A$2:A$850, 0)), ""), ""), "")</f>
        <v/>
      </c>
      <c r="I494" s="66"/>
      <c r="J494" s="76" t="str">
        <f>IFERROR(IF(B494&lt;&gt;"", IF(ISNUMBER(SEARCH("s", LOWER(INDEX(Paste_Here!M$2:M$850, MATCH(B494, Paste_Here!A$2:A$850, 0))))), "Yes", IF(INDEX(Paste_Here!M$2:M$850, MATCH(B494, Paste_Here!A$2:A$850, 0))&lt;&gt;"", "No", "")), ""), "")</f>
        <v/>
      </c>
      <c r="K494" s="66"/>
      <c r="L494" s="76" t="str">
        <f>IFERROR(IF(B494&lt;&gt;"", IF(ISNUMBER(SEARCH("yes", LOWER(INDEX(Paste_Here!E$2:E$850, MATCH(B494, Paste_Here!A$2:A$850, 0))))), "Yes", IF(ISNUMBER(SEARCH("no", LOWER(INDEX(Paste_Here!E$2:E$850, MATCH(B494, Paste_Here!A$2:A$850, 0))))), "No", "")), ""), "")</f>
        <v/>
      </c>
      <c r="M494" s="66"/>
      <c r="N494" s="76" t="str">
        <f>IFERROR(IF(B494&lt;&gt;"", IF(ISNUMBER(SEARCH("yes", LOWER(INDEX(Paste_Here!F$2:F$850, MATCH(B494, Paste_Here!A$2:A$850, 0))))), "Yes", IF(ISNUMBER(SEARCH("no", LOWER(INDEX(Paste_Here!F$2:F$850, MATCH(B494, Paste_Here!A$2:A$850, 0))))), "No", "")), ""), "")</f>
        <v/>
      </c>
      <c r="O494" s="66"/>
      <c r="P494" s="76" t="str">
        <f>IFERROR(IF(B494&lt;&gt;"", IF(ISNUMBER(SEARCH("yes", LOWER(INDEX(Paste_Here!L$2:L$850, MATCH(B494, Paste_Here!A$2:A$850, 0))))), "Yes", IF(ISNUMBER(SEARCH("no", LOWER(INDEX(Paste_Here!L$2:L$850, MATCH(B494, Paste_Here!A$2:A$850, 0))))), "No", "")), ""), "")</f>
        <v/>
      </c>
      <c r="Q494" s="66"/>
      <c r="R494" s="76" t="str">
        <f>IFERROR(IF(B494&lt;&gt;"", IF(ISNUMBER(SEARCH("transitional 2", LOWER(INDEX(Paste_Here!D$2:D$850, MATCH(B494, Paste_Here!A$2:A$850, 0))))), "T2", IF(ISNUMBER(SEARCH("transitional 1", LOWER(INDEX(Paste_Here!D$2:D$850, MATCH(B494, Paste_Here!A$2:A$850, 0))))), "T1", IF(ISNUMBER(SEARCH("waived ell services", LOWER(INDEX(Paste_Here!D$2:D$850, MATCH(B494, Paste_Here!A$2:A$850, 0))))), "W", IF(ISNUMBER(SEARCH("english language learner", LOWER(INDEX(Paste_Here!D$2:D$850, MATCH(B494, Paste_Here!A$2:A$850, 0))))), "L", "")))), ""), "")</f>
        <v/>
      </c>
      <c r="S494" s="66"/>
      <c r="T494" s="76" t="str">
        <f>IFERROR(IF(B494&lt;&gt;"", IF(ISNUMBER(SEARCH("yes", LOWER(INDEX(Paste_Here!I$2:I$850, MATCH(B494, Paste_Here!A$2:A$850, 0))))), "Yes", IF(ISNUMBER(SEARCH("no", LOWER(INDEX(Paste_Here!I$2:I$850, MATCH(B494, Paste_Here!A$2:A$850, 0))))), "No", "")), ""), "")</f>
        <v/>
      </c>
      <c r="U494" s="66"/>
      <c r="V494" s="76" t="str">
        <f>IFERROR(IF(B494&lt;&gt;"", IF(ISTEXT(INDEX(Paste_Here!J$2:J$850, MATCH(B494, Paste_Here!A$2:A$850, 0))), VALUE(INDEX(Paste_Here!J$2:J$850, MATCH(B494, Paste_Here!A$2:A$850, 0))), ""), ""), "")</f>
        <v/>
      </c>
      <c r="W494" s="66"/>
      <c r="X494" s="66"/>
      <c r="Y494" s="76" t="str">
        <f t="shared" si="58"/>
        <v/>
      </c>
      <c r="Z494" s="66"/>
      <c r="AA494" s="76" t="str">
        <f>IFERROR(IF(B494&lt;&gt;"", IF(AND(INDEX(Paste_Here!AI$2:AI$850, MATCH(B494, Paste_Here!A$2:A$850, 0))&lt;&gt;"", ISNUMBER(VALUE(INDEX(Paste_Here!AI$2:AI$850, MATCH(B494, Paste_Here!A$2:A$850, 0))))), INDEX(Paste_Here!AI$2:AI$850, MATCH(B494, Paste_Here!A$2:A$850, 0)), ""), ""), "")</f>
        <v/>
      </c>
      <c r="AB494" s="66"/>
      <c r="AC494" s="76" t="str">
        <f>IFERROR(IF(B494&lt;&gt;"", IF(AND(INDEX(Paste_Here!AJ$2:AJ$850, MATCH(B494, Paste_Here!A$2:A$850, 0))&lt;&gt;"", ISNUMBER(VALUE(INDEX(Paste_Here!AJ$2:AJ$850, MATCH(B494, Paste_Here!A$2:A$850, 0))))), INDEX(Paste_Here!AJ$2:AJ$850, MATCH(B494, Paste_Here!A$2:A$850, 0)), ""), ""), "")</f>
        <v/>
      </c>
      <c r="AD494" s="66"/>
      <c r="AE494" s="76" t="str">
        <f>IFERROR(IF(B494&lt;&gt;"", IF(AND(INDEX(Paste_Here!AK$2:AK$850, MATCH(B494, Paste_Here!A$2:A$850, 0))&lt;&gt;"", ISNUMBER(VALUE(INDEX(Paste_Here!AK$2:AK$850, MATCH(B494, Paste_Here!A$2:A$850, 0))))), INDEX(Paste_Here!AK$2:AK$850, MATCH(B494, Paste_Here!A$2:A$850, 0)), ""), ""), "")</f>
        <v/>
      </c>
      <c r="AF494" s="66"/>
      <c r="AG494" s="76" t="str">
        <f>IFERROR(IF(B494&lt;&gt;"", IF(AND(INDEX(Paste_Here!AL$2:AL$850, MATCH(B494, Paste_Here!A$2:A$850, 0))&lt;&gt;"", ISNUMBER(VALUE(INDEX(Paste_Here!AL$2:AL$850, MATCH(B494, Paste_Here!A$2:A$850, 0))))), INDEX(Paste_Here!AL$2:AL$850, MATCH(B494, Paste_Here!A$2:A$850, 0)), ""), ""), "")</f>
        <v/>
      </c>
      <c r="AH494" s="66"/>
      <c r="AI494" s="76" t="str">
        <f>IFERROR(IF(B494&lt;&gt;"", IF(AND(INDEX(Paste_Here!AH$2:AH$850, MATCH(B494, Paste_Here!A$2:A$850, 0))&lt;&gt;"", ISNUMBER(VALUE(INDEX(Paste_Here!AH$2:AH$850, MATCH(B494, Paste_Here!A$2:A$850, 0))))), IF(VALUE(INDEX(Paste_Here!AH$2:AH$850, MATCH(B494, Paste_Here!A$2:A$850, 0)))=0, "", INDEX(Paste_Here!AH$2:AH$850, MATCH(B494, Paste_Here!A$2:A$850, 0))), ""), ""), "")</f>
        <v/>
      </c>
      <c r="AJ494" s="66"/>
      <c r="AK494" s="76" t="str">
        <f>IFERROR(IF(B494&lt;&gt;"", IF(AND(INDEX(Paste_Here!N$2:N$850, MATCH(B494, Paste_Here!A$2:A$850, 0))&lt;&gt;"", ISNUMBER(VALUE(INDEX(Paste_Here!N$2:N$850, MATCH(B494, Paste_Here!A$2:A$850, 0))))), INDEX(Paste_Here!N$2:N$850, MATCH(B494, Paste_Here!A$2:A$850, 0)), ""), ""), "")</f>
        <v/>
      </c>
      <c r="AL494" s="66"/>
      <c r="AM494" s="76" t="str">
        <f>IFERROR(IF(B494&lt;&gt;"", IF(AND(INDEX(Paste_Here!O$2:O$850, MATCH(B494, Paste_Here!A$2:A$850, 0))&lt;&gt;"", ISNUMBER(VALUE(INDEX(Paste_Here!O$2:O$850, MATCH(B494, Paste_Here!A$2:A$850, 0))))), INDEX(Paste_Here!O$2:O$850, MATCH(B494, Paste_Here!A$2:A$850, 0)), ""), ""), "")</f>
        <v/>
      </c>
      <c r="AN494" s="66"/>
      <c r="AO494" s="76"/>
      <c r="AP494" s="66"/>
      <c r="AQ494" s="76"/>
      <c r="AR494" s="66"/>
      <c r="AS494" s="76"/>
      <c r="AT494" s="66"/>
      <c r="AU494" s="66"/>
      <c r="AV494" s="76" t="str">
        <f t="shared" si="59"/>
        <v/>
      </c>
      <c r="AW494" s="66"/>
      <c r="AX494" s="76" t="str">
        <f>IFERROR(IF(B494&lt;&gt;"", IF(ISNUMBER(SEARCH("Revealed-Potential (Primary Focus)", LOWER(INDEX(Paste_Here!Z$2:Z$850, MATCH(B494, Paste_Here!A$2:A$850, 0))))), "Rev-Potential: Prim", IF(ISNUMBER(SEARCH("Revealed-Potential (Secondary Focus)", LOWER(INDEX(Paste_Here!Z$2:Z$850, MATCH(B494, Paste_Here!A$2:A$850, 0))))), "Rev-Potential: Sec", IF(ISNUMBER(SEARCH("Monitoring", LOWER(INDEX(Paste_Here!Z$2:Z$850, MATCH(B494, Paste_Here!A$2:A$850, 0))))), "Monitoring", IF(ISNUMBER(SEARCH("At-Promise (Secondary Focus)", LOWER(INDEX(Paste_Here!Z$2:Z$850, MATCH(B494, Paste_Here!A$2:A$850, 0))))), "At-Promise: Sec", IF(ISNUMBER(SEARCH("At-Promise (Primary Focus)", LOWER(INDEX(Paste_Here!Z$2:Z$850, MATCH(B494, Paste_Here!A$2:A$850, 0))))), "At-Promise: Prim", ""))))), ""), "")</f>
        <v/>
      </c>
      <c r="AY494" s="66"/>
      <c r="AZ494" s="76"/>
      <c r="BA494" s="66"/>
      <c r="BB494" s="76"/>
      <c r="BC494" s="66"/>
      <c r="BD494" s="76"/>
      <c r="BE494" s="66"/>
      <c r="BF494" s="76"/>
      <c r="BG494" s="66"/>
      <c r="BH494" s="76"/>
      <c r="BI494" s="66"/>
      <c r="BJ494" s="66"/>
      <c r="BK494" s="76" t="str">
        <f t="shared" si="60"/>
        <v/>
      </c>
      <c r="BL494" s="66"/>
      <c r="BM494" s="76" t="str">
        <f>IFERROR(IF(B494&lt;&gt;"", IF(AND(ISNUMBER(VALUE(SUBSTITUTE(SUBSTITUTE(Paste_Here!R494, "br", "-"), "L", ""))), VALUE(SUBSTITUTE(SUBSTITUTE(Paste_Here!R494, "br", "-"), "L", "")) &gt;= 1095), "Yes", IF(AND(ISNUMBER(VALUE(SUBSTITUTE(SUBSTITUTE(Paste_Here!R494, "br", "-"), "L", ""))), VALUE(SUBSTITUTE(SUBSTITUTE(Paste_Here!R494, "br", "-"), "L", "")) &lt;= 1094), "No", "")), ""), "")</f>
        <v/>
      </c>
      <c r="BN494" s="66"/>
      <c r="BO494" s="76" t="str">
        <f>IFERROR(IF(B494&lt;&gt;"", IF(COUNTIF(INDEX(Paste_Here!Y$2:AB$850, MATCH(B494, Paste_Here!A$2:A$850, 0), 0), "yes") &gt; 0, "Yes", IF(COUNTIF(INDEX(Paste_Here!Y$2:AB$850, MATCH(B494, Paste_Here!A$2:A$850, 0), 0), "no") &gt; 0, "No", "")), ""), "")</f>
        <v/>
      </c>
      <c r="BP494" s="66"/>
      <c r="BQ494" s="76" t="str">
        <f>IFERROR(IF(B494&lt;&gt;"", IF(AND(ISNUMBER(VALUE(SUBSTITUTE(SUBSTITUTE(Paste_Here!U494, "em", "-"), "q", ""))), VALUE(SUBSTITUTE(SUBSTITUTE(Paste_Here!U494, "em", "-"), "q", "")) &gt;= 910), "Yes", IF(AND(ISNUMBER(VALUE(SUBSTITUTE(SUBSTITUTE(Paste_Here!U494, "em", "-"), "q", ""))), VALUE(SUBSTITUTE(SUBSTITUTE(Paste_Here!U494, "em", "-"), "q", "")) &lt;= 909), "No", "")), ""), "")</f>
        <v/>
      </c>
      <c r="BR494" s="66"/>
      <c r="BS494" s="76" t="str">
        <f>IFERROR(IF(B494&lt;&gt;"", IF(AND(INDEX(Paste_Here!X$2:X$850, MATCH(B494, Paste_Here!A$2:A$850, 0))&lt;&gt;"", ISNUMBER(VALUE(INDEX(Paste_Here!X$2:X$850, MATCH(B494, Paste_Here!A$2:A$850, 0))))), INDEX(Paste_Here!X$2:X$850, MATCH(B494, Paste_Here!A$2:A$850, 0)), ""), ""), "")</f>
        <v/>
      </c>
      <c r="BT494" s="66"/>
      <c r="BU494" s="76" t="str">
        <f>IFERROR(IF(B494&lt;&gt;"", IF(ISNUMBER(VALUE(INDEX(Paste_Here!G$2:G$850, MATCH(B494, Paste_Here!A$2:A$850, 0)))), IF(VALUE(INDEX(Paste_Here!G$2:G$850, MATCH(B494, Paste_Here!A$2:A$850, 0)))=0, "No", IF(AND(VALUE(INDEX(Paste_Here!G$2:G$850, MATCH(B494, Paste_Here!A$2:A$850, 0)))&gt;=1, VALUE(INDEX(Paste_Here!G$2:G$850, MATCH(B494, Paste_Here!A$2:A$850, 0)))&lt;=4), VALUE(INDEX(Paste_Here!G$2:G$850, MATCH(B494, Paste_Here!A$2:A$850, 0))), "")), ""), ""), "")</f>
        <v/>
      </c>
      <c r="BV494" s="66"/>
      <c r="BW494" s="76" t="str">
        <f>IFERROR(IF(B494&lt;&gt;"", IF(ISNUMBER(VALUE(INDEX(Paste_Here!H$2:H$850, MATCH(B494, Paste_Here!A$2:A$850, 0)))), IF(VALUE(INDEX(Paste_Here!H$2:H$850, MATCH(B494, Paste_Here!A$2:A$850, 0)))=0, "No", IF(AND(VALUE(INDEX(Paste_Here!H$2:H$850, MATCH(B494, Paste_Here!A$2:A$850, 0)))&gt;=1, VALUE(INDEX(Paste_Here!H$2:H$850, MATCH(B494, Paste_Here!A$2:A$850, 0)))&lt;=4), VALUE(INDEX(Paste_Here!H$2:H$850, MATCH(B494, Paste_Here!A$2:A$850, 0))), "")), ""), ""), "")</f>
        <v/>
      </c>
      <c r="BX494" s="66"/>
      <c r="BY494" s="76"/>
      <c r="BZ494" s="66"/>
      <c r="CA494" s="76"/>
      <c r="CB494" s="66"/>
      <c r="CC494" s="66"/>
      <c r="CD494" s="76" t="str">
        <f t="shared" si="61"/>
        <v/>
      </c>
      <c r="CE494" s="66"/>
      <c r="CF494" s="76" t="str">
        <f>IFERROR(IF(B494&lt;&gt;"", IF(AND(INDEX(Paste_Here!P$2:P$850, MATCH(B494, Paste_Here!A$2:A$850, 0))&lt;&gt;"", ISNUMBER(VALUE(INDEX(Paste_Here!P$2:P$850, MATCH(B494, Paste_Here!A$2:A$850, 0))))), INDEX(Paste_Here!P$2:P$850, MATCH(B494, Paste_Here!A$2:A$850, 0)), ""), ""), "")</f>
        <v/>
      </c>
      <c r="CG494" s="66"/>
      <c r="CH494" s="76" t="str">
        <f>IFERROR(IF(B494&lt;&gt;"", IF(ISNUMBER(SEARCH("highrisk", LOWER(INDEX(Paste_Here!Q$2:Q$850, MATCH(B494, Paste_Here!A$2:A$850, 0))))), "High Risk", IF(ISNUMBER(SEARCH("lowrisk", LOWER(INDEX(Paste_Here!Q$2:Q$850, MATCH(B494, Paste_Here!A$2:A$850, 0))))), "Low Risk", IF(ISNUMBER(SEARCH("somerisk", LOWER(INDEX(Paste_Here!Q$2:Q$850, MATCH(B494, Paste_Here!A$2:A$850, 0))))), "Some Risk", ""))), ""), "")</f>
        <v/>
      </c>
      <c r="CI494" s="66"/>
      <c r="CJ494" s="76" t="str">
        <f>IFERROR(IF(B494&lt;&gt;"", IF(AND(INDEX(Paste_Here!AA$2:AA$850, MATCH(B494, Paste_Here!A$2:A$850, 0))&lt;&gt;"", ISNUMBER(VALUE(INDEX(Paste_Here!AA$2:AA$850, MATCH(B494, Paste_Here!A$2:A$850, 0))))), INDEX(Paste_Here!AA$2:AA$850, MATCH(B494, Paste_Here!A$2:A$850, 0)), ""), ""), "")</f>
        <v/>
      </c>
      <c r="CK494" s="66"/>
      <c r="CL494" s="76" t="str">
        <f>IFERROR(IF(B494&lt;&gt;"", IF(LOWER(INDEX(Paste_Here!AB$2:AB$850, MATCH(B494, Paste_Here!A$2:A$850, 0)))="approaching expectations", "Approaching", IF(LOWER(INDEX(Paste_Here!AB$2:AB$850, MATCH(B494, Paste_Here!A$2:A$850, 0)))="met expectations", "Met", IF(LOWER(INDEX(Paste_Here!AB$2:AB$850, MATCH(B494, Paste_Here!A$2:A$850, 0)))="exceeded expectations", "Exceeded", IF(LOWER(INDEX(Paste_Here!AB$2:AB$850, MATCH(B494, Paste_Here!A$2:A$850, 0)))="below expectations", "Below", "")))), ""), "")</f>
        <v/>
      </c>
      <c r="CM494" s="66"/>
      <c r="CN494" s="76" t="str">
        <f>IFERROR(IF(B494&lt;&gt;"", IF(AND(INDEX(Paste_Here!AC$2:AC$850, MATCH(B494, Paste_Here!A$2:A$850, 0))&lt;&gt;"", ISNUMBER(VALUE(INDEX(Paste_Here!AC$2:AC$850, MATCH(B494, Paste_Here!A$2:A$850, 0))))), INDEX(Paste_Here!AC$2:AC$850, MATCH(B494, Paste_Here!A$2:A$850, 0)), ""), ""), "")</f>
        <v/>
      </c>
      <c r="CO494" s="66"/>
      <c r="CP494" s="76"/>
      <c r="CQ494" s="66"/>
      <c r="CR494" s="76"/>
      <c r="CS494" s="66"/>
      <c r="CT494" s="76"/>
      <c r="CU494" s="66"/>
      <c r="CV494" s="76"/>
      <c r="CW494" s="66"/>
      <c r="CX494" s="76"/>
      <c r="CY494" s="66"/>
      <c r="CZ494" s="66"/>
      <c r="DA494" s="76" t="str">
        <f t="shared" si="62"/>
        <v/>
      </c>
      <c r="DB494" s="66"/>
      <c r="DC494" s="76" t="str">
        <f>IFERROR(IF(B494&lt;&gt;"", IF(AND(INDEX(Paste_Here!V$2:V$850, MATCH(B494, Paste_Here!A$2:A$850, 0))&lt;&gt;"", ISNUMBER(VALUE(INDEX(Paste_Here!V$2:V$850, MATCH(B494, Paste_Here!A$2:A$850, 0))))), INDEX(Paste_Here!V$2:V$850, MATCH(B494, Paste_Here!A$2:A$850, 0)), ""), ""), "")</f>
        <v/>
      </c>
      <c r="DD494" s="66"/>
      <c r="DE494" s="76" t="str">
        <f>IFERROR(IF(B494&lt;&gt;"", IF(ISNUMBER(SEARCH("highrisk", LOWER(INDEX(Paste_Here!W$2:W$850, MATCH(B494, Paste_Here!A$2:A$850, 0))))), "High Risk", IF(ISNUMBER(SEARCH("lowrisk", LOWER(INDEX(Paste_Here!W$2:W$850, MATCH(B494, Paste_Here!A$2:A$850, 0))))), "Low Risk", IF(ISNUMBER(SEARCH("somerisk", LOWER(INDEX(Paste_Here!W$2:W$850, MATCH(B494, Paste_Here!A$2:A$850, 0))))), "Some Risk", ""))), ""), "")</f>
        <v/>
      </c>
      <c r="DF494" s="66"/>
      <c r="DG494" s="76" t="str">
        <f>IFERROR(IF(B494&lt;&gt;"", IF(AND(INDEX(Paste_Here!S$2:S$850, MATCH(B494, Paste_Here!A$2:A$850, 0))&lt;&gt;"", ISNUMBER(VALUE(INDEX(Paste_Here!S$2:S$850, MATCH(B494, Paste_Here!A$2:A$850, 0))))), INDEX(Paste_Here!S$2:S$850, MATCH(B494, Paste_Here!A$2:A$850, 0)), ""), ""), "")</f>
        <v/>
      </c>
      <c r="DH494" s="66"/>
      <c r="DI494" s="76" t="str">
        <f>IFERROR(IF(B494&lt;&gt;"", IF(ISNUMBER(SEARCH("highrisk", LOWER(INDEX(Paste_Here!T$2:T$850, MATCH(B494, Paste_Here!A$2:A$850, 0))))), "High Risk", IF(ISNUMBER(SEARCH("lowrisk", LOWER(INDEX(Paste_Here!T$2:T$850, MATCH(B494, Paste_Here!A$2:A$850, 0))))), "Low Risk", IF(ISNUMBER(SEARCH("somerisk", LOWER(INDEX(Paste_Here!T$2:T$850, MATCH(B494, Paste_Here!A$2:A$850, 0))))), "Some Risk", ""))), ""), "")</f>
        <v/>
      </c>
      <c r="DJ494" s="66"/>
      <c r="DK494" s="76" t="str">
        <f>IFERROR(IF(B494&lt;&gt;"", IF(AND(INDEX(Paste_Here!AD$2:AD$850, MATCH(B494, Paste_Here!A$2:A$850, 0))&lt;&gt;"", ISNUMBER(VALUE(INDEX(Paste_Here!AD$2:AD$850, MATCH(B494, Paste_Here!A$2:A$850, 0))))), INDEX(Paste_Here!AD$2:AD$850, MATCH(B494, Paste_Here!A$2:A$850, 0)), ""), ""), "")</f>
        <v/>
      </c>
      <c r="DL494" s="66"/>
      <c r="DM494" s="76" t="str">
        <f>IFERROR(IF(B494&lt;&gt;"", IF(LOWER(INDEX(Paste_Here!AE$2:AE$850, MATCH(B494, Paste_Here!A$2:A$850, 0)))="approaching expectations", "Approaching", IF(LOWER(INDEX(Paste_Here!AE$2:AE$850, MATCH(B494, Paste_Here!A$2:A$850, 0)))="met expectations", "Met", IF(LOWER(INDEX(Paste_Here!AE$2:AE$850, MATCH(B494, Paste_Here!A$2:A$850, 0)))="exceeded expectations", "Exceeded", IF(LOWER(INDEX(Paste_Here!AE$2:AE$850, MATCH(B494, Paste_Here!A$2:A$850, 0)))="below expectations", "Below", "")))), ""), "")</f>
        <v/>
      </c>
      <c r="DN494" s="66"/>
      <c r="DO494" s="76"/>
      <c r="DP494" s="66"/>
      <c r="DQ494" s="76"/>
      <c r="DR494" s="66"/>
      <c r="DS494" s="76"/>
      <c r="DT494" s="66"/>
      <c r="DU494" s="76"/>
      <c r="DV494" s="66"/>
      <c r="DW494" s="66"/>
      <c r="DX494" s="76" t="str">
        <f t="shared" si="63"/>
        <v/>
      </c>
      <c r="DY494" s="66"/>
      <c r="DZ494" s="76"/>
      <c r="EA494" s="66"/>
      <c r="EB494" s="76"/>
      <c r="EC494" s="66"/>
      <c r="ED494" s="76" t="str">
        <f>IFERROR(IF(B494&lt;&gt;"", IF(AND(INDEX(Paste_Here!AF$2:AF$850, MATCH(B494, Paste_Here!A$2:A$850, 0))&lt;&gt;"", ISNUMBER(VALUE(INDEX(Paste_Here!AF$2:AF$850, MATCH(B494, Paste_Here!A$2:A$850, 0))))), INDEX(Paste_Here!AF$2:AF$850, MATCH(B494, Paste_Here!A$2:A$850, 0)), ""), ""), "")</f>
        <v/>
      </c>
      <c r="EE494" s="66"/>
      <c r="EF494" s="76"/>
      <c r="EG494" s="66"/>
      <c r="EH494" s="76"/>
      <c r="EI494" s="66"/>
      <c r="EJ494" s="76" t="str">
        <f>IFERROR(IF(B494&lt;&gt;"", IF(AND(INDEX(Paste_Here!AG$2:AG$850, MATCH(B494, Paste_Here!A$2:A$850, 0))&lt;&gt;"", ISNUMBER(VALUE(INDEX(Paste_Here!AG$2:AG$850, MATCH(B494, Paste_Here!A$2:A$850, 0))))), INDEX(Paste_Here!AG$2:AG$850, MATCH(B494, Paste_Here!A$2:A$850, 0)), ""), ""), "")</f>
        <v/>
      </c>
      <c r="EK494" s="66"/>
      <c r="EL494" s="76"/>
      <c r="EM494" s="66"/>
      <c r="EN494" s="76"/>
      <c r="EO494" s="66"/>
      <c r="EP494" s="76"/>
      <c r="EQ494" s="66"/>
      <c r="ER494" s="76"/>
      <c r="ES494" s="66"/>
      <c r="ET494" s="66"/>
      <c r="EU494" s="76"/>
      <c r="EV494" s="66"/>
      <c r="EW494" s="76"/>
      <c r="EX494" s="66"/>
      <c r="EY494" s="76"/>
      <c r="EZ494" s="66"/>
      <c r="FA494" s="76"/>
      <c r="FB494" s="66"/>
      <c r="FC494" s="76"/>
      <c r="FD494" s="66"/>
      <c r="FE494" s="76"/>
      <c r="FF494" s="66"/>
      <c r="FG494" s="76"/>
      <c r="FH494" s="66"/>
      <c r="FI494" s="76"/>
      <c r="FJ494" s="66"/>
      <c r="FK494" s="76"/>
      <c r="FL494" s="66"/>
      <c r="FM494" s="76"/>
      <c r="FN494" s="66"/>
      <c r="FO494" s="76"/>
      <c r="FP494" s="66"/>
      <c r="FQ494" s="76"/>
      <c r="FR494" s="66"/>
      <c r="FS494" s="76"/>
      <c r="FT494" s="66"/>
      <c r="FU494" s="76"/>
      <c r="FV494" s="66"/>
      <c r="FW494" s="76"/>
      <c r="FX494" s="66"/>
      <c r="FY494" s="76"/>
      <c r="FZ494" s="66"/>
      <c r="GA494" s="76"/>
      <c r="GB494" s="66"/>
      <c r="GC494" s="76"/>
      <c r="GD494" s="66"/>
      <c r="GE494" s="76"/>
      <c r="GF494" s="66"/>
      <c r="GG494" s="76"/>
      <c r="GH494" s="66"/>
      <c r="GI494" s="76"/>
      <c r="GJ494" s="66"/>
      <c r="GK494" s="76"/>
      <c r="GL494" s="66"/>
      <c r="GM494" s="76"/>
      <c r="GN494" s="66"/>
      <c r="GO494" s="76"/>
      <c r="GP494" s="66"/>
      <c r="GQ494" s="76"/>
      <c r="GR494" s="66"/>
      <c r="GS494" s="76"/>
      <c r="GT494" s="66"/>
      <c r="GU494" s="76"/>
      <c r="GV494" s="66"/>
      <c r="GW494" s="76"/>
      <c r="GX494" s="66"/>
      <c r="GY494" s="76"/>
      <c r="GZ494" s="66"/>
      <c r="HA494" s="76"/>
      <c r="HB494" s="66"/>
      <c r="HC494" s="76"/>
      <c r="HD494" s="66"/>
      <c r="HE494" s="76"/>
      <c r="HF494" s="66"/>
      <c r="HG494" s="76"/>
      <c r="HH494" s="66"/>
      <c r="HI494" s="76"/>
      <c r="HJ494" s="66"/>
      <c r="HK494" s="76"/>
      <c r="HL494" s="66"/>
      <c r="HM494" s="76"/>
      <c r="HN494" s="66"/>
      <c r="HO494" s="76"/>
      <c r="HP494" s="66"/>
      <c r="HQ494" s="76"/>
      <c r="HR494" s="66"/>
      <c r="HS494" s="76"/>
      <c r="HT494" s="66"/>
      <c r="HU494" s="76"/>
      <c r="HV494" s="66"/>
      <c r="HW494" s="76"/>
      <c r="HX494" s="66"/>
      <c r="HY494" s="76"/>
      <c r="HZ494" s="66"/>
      <c r="IA494" s="76"/>
      <c r="IB494" s="66"/>
      <c r="IC494" s="76"/>
      <c r="ID494" s="66"/>
      <c r="IE494" s="76"/>
      <c r="IF494" s="66"/>
      <c r="IG494" s="76"/>
      <c r="IH494" s="66"/>
      <c r="II494" s="76"/>
      <c r="IJ494" s="66"/>
      <c r="IK494" s="76"/>
      <c r="IL494" s="66"/>
      <c r="IM494" s="76"/>
      <c r="IN494" s="66"/>
      <c r="IO494" s="76"/>
      <c r="IP494" s="66"/>
      <c r="IQ494" s="76"/>
      <c r="IR494" s="66"/>
      <c r="IS494" s="76"/>
      <c r="IT494" s="66"/>
      <c r="IU494" s="76"/>
      <c r="IV494" s="66"/>
      <c r="IW494" s="76"/>
      <c r="IX494" s="66"/>
      <c r="IY494" s="76"/>
      <c r="IZ494" s="66"/>
      <c r="JA494" s="76"/>
      <c r="JB494" s="66"/>
      <c r="JC494" s="76"/>
      <c r="JD494" s="66"/>
      <c r="JE494" s="76"/>
      <c r="JF494" s="66"/>
      <c r="JG494" s="76"/>
      <c r="JH494" s="66"/>
      <c r="JI494" s="76"/>
      <c r="JJ494" s="66"/>
      <c r="JK494" s="76"/>
      <c r="JL494" s="66"/>
      <c r="JM494" s="76"/>
      <c r="JN494" s="66"/>
      <c r="JO494" s="76"/>
      <c r="JP494" s="66"/>
      <c r="JQ494" s="76"/>
      <c r="JR494" s="66"/>
      <c r="JS494" s="76"/>
      <c r="JT494" s="66"/>
      <c r="JU494" s="76"/>
      <c r="JV494" s="66"/>
      <c r="JW494" s="76"/>
      <c r="JX494" s="66"/>
      <c r="JY494" s="76"/>
      <c r="JZ494" s="66"/>
      <c r="KA494" s="76"/>
      <c r="KB494" s="66"/>
      <c r="KC494" s="76"/>
      <c r="KD494" s="66"/>
      <c r="KE494" s="76"/>
      <c r="KF494" s="66"/>
      <c r="KG494" s="76"/>
      <c r="KH494" s="66"/>
      <c r="KI494" s="76"/>
      <c r="KJ494" s="66"/>
      <c r="KK494" s="76"/>
      <c r="KL494" s="66"/>
      <c r="KM494" s="76"/>
      <c r="KN494" s="66"/>
      <c r="KO494" s="76"/>
      <c r="KP494" s="66"/>
      <c r="KQ494" s="76"/>
      <c r="KR494" s="66"/>
      <c r="KS494" s="76"/>
      <c r="KT494" s="66"/>
      <c r="KU494" s="76"/>
      <c r="KV494" s="66"/>
      <c r="KW494" s="76"/>
      <c r="KX494" s="66"/>
      <c r="KY494" s="76"/>
      <c r="KZ494" s="66"/>
      <c r="LA494" s="76"/>
      <c r="LB494" s="66"/>
      <c r="LC494" s="76"/>
      <c r="LD494" s="66"/>
      <c r="LE494" s="76"/>
      <c r="LF494" s="66"/>
      <c r="LG494" s="76"/>
      <c r="LH494" s="66"/>
      <c r="LI494" s="76"/>
      <c r="LJ494" s="66"/>
      <c r="LK494" s="76"/>
      <c r="LL494" s="66"/>
      <c r="LM494" s="76"/>
      <c r="LN494" s="66"/>
      <c r="LO494" s="76"/>
      <c r="LP494" s="66"/>
      <c r="LQ494" s="76"/>
      <c r="LR494" s="66"/>
      <c r="LS494" s="76"/>
      <c r="LT494" s="66"/>
      <c r="LU494" s="76"/>
      <c r="LV494" s="66"/>
      <c r="LW494" s="76"/>
      <c r="LX494" s="66"/>
      <c r="LY494" s="76"/>
      <c r="LZ494" s="66"/>
      <c r="MA494" s="76"/>
      <c r="MB494" s="66"/>
      <c r="MC494" s="76"/>
      <c r="MD494" s="66"/>
      <c r="MG494" s="1" t="str" cm="1">
        <f t="array" ref="MG494">IFERROR(INDEX(Paste_Here!$B$2:$B$850, MATCH(0, COUNTIF(MG$4:MG493, Paste_Here!$B$2:$B$850) + IF(Paste_Here!$B$2:$B$850="", 1, 0), 0)), "")</f>
        <v/>
      </c>
      <c r="MH494" s="1" t="str">
        <f>IF(MG494&lt;&gt;"", INDEX(Paste_Here!$A$2:$A$850, MATCH(MG494, Paste_Here!$B$2:$B$850, 0)), "")</f>
        <v/>
      </c>
      <c r="MI494" s="1" t="str">
        <f t="shared" si="64"/>
        <v/>
      </c>
      <c r="MJ494" s="1" t="str" cm="1">
        <f t="array" ref="MJ494">IFERROR(INDEX($MI$5:$MI$850, MATCH(SMALL(IF($MI$5:$MI$850&lt;&gt;"", COUNTIF($MI$5:$MI$850, "&lt;"&amp;$MI$5:$MI$850)+1), ROW()-ROW($MJ$5)+1), COUNTIF($MI$5:$MI$850, "&lt;"&amp;$MI$5:$MI$850)+1, 0)), "")</f>
        <v/>
      </c>
    </row>
    <row r="495" spans="1:348">
      <c r="A495" s="66"/>
      <c r="B495" s="76" t="str">
        <f t="shared" si="57"/>
        <v/>
      </c>
      <c r="C495" s="66"/>
      <c r="D495" s="76" t="str">
        <f>IFERROR(IF(B495&lt;&gt;"", IF(AND(INDEX(Paste_Here!B$2:B$850, MATCH(B495, Paste_Here!A$2:A$850, 0))&lt;&gt;"", ISNUMBER(VALUE(INDEX(Paste_Here!B$2:B$850, MATCH(B495, Paste_Here!A$2:A$850, 0))))), INDEX(Paste_Here!B$2:B$850, MATCH(B495, Paste_Here!A$2:A$850, 0)), ""), ""), "")</f>
        <v/>
      </c>
      <c r="E495" s="66"/>
      <c r="F495" s="76" t="str">
        <f>IFERROR(IF(B495&lt;&gt;"", IF(ISTEXT(INDEX(Paste_Here!K$2:K$850, MATCH(B495, Paste_Here!A$2:A$850, 0))), INDEX(Paste_Here!K$2:K$850, MATCH(B495, Paste_Here!A$2:A$850, 0)), ""), ""), "")</f>
        <v/>
      </c>
      <c r="G495" s="66"/>
      <c r="H495" s="76" t="str">
        <f>IFERROR(IF(B495&lt;&gt;"", IF(ISTEXT(INDEX(Paste_Here!C$2:C$850, MATCH(B495, Paste_Here!A$2:A$850, 0))), INDEX(Paste_Here!C$2:C$850, MATCH(B495, Paste_Here!A$2:A$850, 0)), ""), ""), "")</f>
        <v/>
      </c>
      <c r="I495" s="66"/>
      <c r="J495" s="76" t="str">
        <f>IFERROR(IF(B495&lt;&gt;"", IF(ISNUMBER(SEARCH("s", LOWER(INDEX(Paste_Here!M$2:M$850, MATCH(B495, Paste_Here!A$2:A$850, 0))))), "Yes", IF(INDEX(Paste_Here!M$2:M$850, MATCH(B495, Paste_Here!A$2:A$850, 0))&lt;&gt;"", "No", "")), ""), "")</f>
        <v/>
      </c>
      <c r="K495" s="66"/>
      <c r="L495" s="76" t="str">
        <f>IFERROR(IF(B495&lt;&gt;"", IF(ISNUMBER(SEARCH("yes", LOWER(INDEX(Paste_Here!E$2:E$850, MATCH(B495, Paste_Here!A$2:A$850, 0))))), "Yes", IF(ISNUMBER(SEARCH("no", LOWER(INDEX(Paste_Here!E$2:E$850, MATCH(B495, Paste_Here!A$2:A$850, 0))))), "No", "")), ""), "")</f>
        <v/>
      </c>
      <c r="M495" s="66"/>
      <c r="N495" s="76" t="str">
        <f>IFERROR(IF(B495&lt;&gt;"", IF(ISNUMBER(SEARCH("yes", LOWER(INDEX(Paste_Here!F$2:F$850, MATCH(B495, Paste_Here!A$2:A$850, 0))))), "Yes", IF(ISNUMBER(SEARCH("no", LOWER(INDEX(Paste_Here!F$2:F$850, MATCH(B495, Paste_Here!A$2:A$850, 0))))), "No", "")), ""), "")</f>
        <v/>
      </c>
      <c r="O495" s="66"/>
      <c r="P495" s="76" t="str">
        <f>IFERROR(IF(B495&lt;&gt;"", IF(ISNUMBER(SEARCH("yes", LOWER(INDEX(Paste_Here!L$2:L$850, MATCH(B495, Paste_Here!A$2:A$850, 0))))), "Yes", IF(ISNUMBER(SEARCH("no", LOWER(INDEX(Paste_Here!L$2:L$850, MATCH(B495, Paste_Here!A$2:A$850, 0))))), "No", "")), ""), "")</f>
        <v/>
      </c>
      <c r="Q495" s="66"/>
      <c r="R495" s="76" t="str">
        <f>IFERROR(IF(B495&lt;&gt;"", IF(ISNUMBER(SEARCH("transitional 2", LOWER(INDEX(Paste_Here!D$2:D$850, MATCH(B495, Paste_Here!A$2:A$850, 0))))), "T2", IF(ISNUMBER(SEARCH("transitional 1", LOWER(INDEX(Paste_Here!D$2:D$850, MATCH(B495, Paste_Here!A$2:A$850, 0))))), "T1", IF(ISNUMBER(SEARCH("waived ell services", LOWER(INDEX(Paste_Here!D$2:D$850, MATCH(B495, Paste_Here!A$2:A$850, 0))))), "W", IF(ISNUMBER(SEARCH("english language learner", LOWER(INDEX(Paste_Here!D$2:D$850, MATCH(B495, Paste_Here!A$2:A$850, 0))))), "L", "")))), ""), "")</f>
        <v/>
      </c>
      <c r="S495" s="66"/>
      <c r="T495" s="76" t="str">
        <f>IFERROR(IF(B495&lt;&gt;"", IF(ISNUMBER(SEARCH("yes", LOWER(INDEX(Paste_Here!I$2:I$850, MATCH(B495, Paste_Here!A$2:A$850, 0))))), "Yes", IF(ISNUMBER(SEARCH("no", LOWER(INDEX(Paste_Here!I$2:I$850, MATCH(B495, Paste_Here!A$2:A$850, 0))))), "No", "")), ""), "")</f>
        <v/>
      </c>
      <c r="U495" s="66"/>
      <c r="V495" s="76" t="str">
        <f>IFERROR(IF(B495&lt;&gt;"", IF(ISTEXT(INDEX(Paste_Here!J$2:J$850, MATCH(B495, Paste_Here!A$2:A$850, 0))), VALUE(INDEX(Paste_Here!J$2:J$850, MATCH(B495, Paste_Here!A$2:A$850, 0))), ""), ""), "")</f>
        <v/>
      </c>
      <c r="W495" s="66"/>
      <c r="X495" s="66"/>
      <c r="Y495" s="76" t="str">
        <f t="shared" si="58"/>
        <v/>
      </c>
      <c r="Z495" s="66"/>
      <c r="AA495" s="76" t="str">
        <f>IFERROR(IF(B495&lt;&gt;"", IF(AND(INDEX(Paste_Here!AI$2:AI$850, MATCH(B495, Paste_Here!A$2:A$850, 0))&lt;&gt;"", ISNUMBER(VALUE(INDEX(Paste_Here!AI$2:AI$850, MATCH(B495, Paste_Here!A$2:A$850, 0))))), INDEX(Paste_Here!AI$2:AI$850, MATCH(B495, Paste_Here!A$2:A$850, 0)), ""), ""), "")</f>
        <v/>
      </c>
      <c r="AB495" s="66"/>
      <c r="AC495" s="76" t="str">
        <f>IFERROR(IF(B495&lt;&gt;"", IF(AND(INDEX(Paste_Here!AJ$2:AJ$850, MATCH(B495, Paste_Here!A$2:A$850, 0))&lt;&gt;"", ISNUMBER(VALUE(INDEX(Paste_Here!AJ$2:AJ$850, MATCH(B495, Paste_Here!A$2:A$850, 0))))), INDEX(Paste_Here!AJ$2:AJ$850, MATCH(B495, Paste_Here!A$2:A$850, 0)), ""), ""), "")</f>
        <v/>
      </c>
      <c r="AD495" s="66"/>
      <c r="AE495" s="76" t="str">
        <f>IFERROR(IF(B495&lt;&gt;"", IF(AND(INDEX(Paste_Here!AK$2:AK$850, MATCH(B495, Paste_Here!A$2:A$850, 0))&lt;&gt;"", ISNUMBER(VALUE(INDEX(Paste_Here!AK$2:AK$850, MATCH(B495, Paste_Here!A$2:A$850, 0))))), INDEX(Paste_Here!AK$2:AK$850, MATCH(B495, Paste_Here!A$2:A$850, 0)), ""), ""), "")</f>
        <v/>
      </c>
      <c r="AF495" s="66"/>
      <c r="AG495" s="76" t="str">
        <f>IFERROR(IF(B495&lt;&gt;"", IF(AND(INDEX(Paste_Here!AL$2:AL$850, MATCH(B495, Paste_Here!A$2:A$850, 0))&lt;&gt;"", ISNUMBER(VALUE(INDEX(Paste_Here!AL$2:AL$850, MATCH(B495, Paste_Here!A$2:A$850, 0))))), INDEX(Paste_Here!AL$2:AL$850, MATCH(B495, Paste_Here!A$2:A$850, 0)), ""), ""), "")</f>
        <v/>
      </c>
      <c r="AH495" s="66"/>
      <c r="AI495" s="76" t="str">
        <f>IFERROR(IF(B495&lt;&gt;"", IF(AND(INDEX(Paste_Here!AH$2:AH$850, MATCH(B495, Paste_Here!A$2:A$850, 0))&lt;&gt;"", ISNUMBER(VALUE(INDEX(Paste_Here!AH$2:AH$850, MATCH(B495, Paste_Here!A$2:A$850, 0))))), IF(VALUE(INDEX(Paste_Here!AH$2:AH$850, MATCH(B495, Paste_Here!A$2:A$850, 0)))=0, "", INDEX(Paste_Here!AH$2:AH$850, MATCH(B495, Paste_Here!A$2:A$850, 0))), ""), ""), "")</f>
        <v/>
      </c>
      <c r="AJ495" s="66"/>
      <c r="AK495" s="76" t="str">
        <f>IFERROR(IF(B495&lt;&gt;"", IF(AND(INDEX(Paste_Here!N$2:N$850, MATCH(B495, Paste_Here!A$2:A$850, 0))&lt;&gt;"", ISNUMBER(VALUE(INDEX(Paste_Here!N$2:N$850, MATCH(B495, Paste_Here!A$2:A$850, 0))))), INDEX(Paste_Here!N$2:N$850, MATCH(B495, Paste_Here!A$2:A$850, 0)), ""), ""), "")</f>
        <v/>
      </c>
      <c r="AL495" s="66"/>
      <c r="AM495" s="76" t="str">
        <f>IFERROR(IF(B495&lt;&gt;"", IF(AND(INDEX(Paste_Here!O$2:O$850, MATCH(B495, Paste_Here!A$2:A$850, 0))&lt;&gt;"", ISNUMBER(VALUE(INDEX(Paste_Here!O$2:O$850, MATCH(B495, Paste_Here!A$2:A$850, 0))))), INDEX(Paste_Here!O$2:O$850, MATCH(B495, Paste_Here!A$2:A$850, 0)), ""), ""), "")</f>
        <v/>
      </c>
      <c r="AN495" s="66"/>
      <c r="AO495" s="76"/>
      <c r="AP495" s="66"/>
      <c r="AQ495" s="76"/>
      <c r="AR495" s="66"/>
      <c r="AS495" s="76"/>
      <c r="AT495" s="66"/>
      <c r="AU495" s="66"/>
      <c r="AV495" s="76" t="str">
        <f t="shared" si="59"/>
        <v/>
      </c>
      <c r="AW495" s="66"/>
      <c r="AX495" s="76" t="str">
        <f>IFERROR(IF(B495&lt;&gt;"", IF(ISNUMBER(SEARCH("Revealed-Potential (Primary Focus)", LOWER(INDEX(Paste_Here!Z$2:Z$850, MATCH(B495, Paste_Here!A$2:A$850, 0))))), "Rev-Potential: Prim", IF(ISNUMBER(SEARCH("Revealed-Potential (Secondary Focus)", LOWER(INDEX(Paste_Here!Z$2:Z$850, MATCH(B495, Paste_Here!A$2:A$850, 0))))), "Rev-Potential: Sec", IF(ISNUMBER(SEARCH("Monitoring", LOWER(INDEX(Paste_Here!Z$2:Z$850, MATCH(B495, Paste_Here!A$2:A$850, 0))))), "Monitoring", IF(ISNUMBER(SEARCH("At-Promise (Secondary Focus)", LOWER(INDEX(Paste_Here!Z$2:Z$850, MATCH(B495, Paste_Here!A$2:A$850, 0))))), "At-Promise: Sec", IF(ISNUMBER(SEARCH("At-Promise (Primary Focus)", LOWER(INDEX(Paste_Here!Z$2:Z$850, MATCH(B495, Paste_Here!A$2:A$850, 0))))), "At-Promise: Prim", ""))))), ""), "")</f>
        <v/>
      </c>
      <c r="AY495" s="66"/>
      <c r="AZ495" s="76"/>
      <c r="BA495" s="66"/>
      <c r="BB495" s="76"/>
      <c r="BC495" s="66"/>
      <c r="BD495" s="76"/>
      <c r="BE495" s="66"/>
      <c r="BF495" s="76"/>
      <c r="BG495" s="66"/>
      <c r="BH495" s="76"/>
      <c r="BI495" s="66"/>
      <c r="BJ495" s="66"/>
      <c r="BK495" s="76" t="str">
        <f t="shared" si="60"/>
        <v/>
      </c>
      <c r="BL495" s="66"/>
      <c r="BM495" s="76" t="str">
        <f>IFERROR(IF(B495&lt;&gt;"", IF(AND(ISNUMBER(VALUE(SUBSTITUTE(SUBSTITUTE(Paste_Here!R495, "br", "-"), "L", ""))), VALUE(SUBSTITUTE(SUBSTITUTE(Paste_Here!R495, "br", "-"), "L", "")) &gt;= 1095), "Yes", IF(AND(ISNUMBER(VALUE(SUBSTITUTE(SUBSTITUTE(Paste_Here!R495, "br", "-"), "L", ""))), VALUE(SUBSTITUTE(SUBSTITUTE(Paste_Here!R495, "br", "-"), "L", "")) &lt;= 1094), "No", "")), ""), "")</f>
        <v/>
      </c>
      <c r="BN495" s="66"/>
      <c r="BO495" s="76" t="str">
        <f>IFERROR(IF(B495&lt;&gt;"", IF(COUNTIF(INDEX(Paste_Here!Y$2:AB$850, MATCH(B495, Paste_Here!A$2:A$850, 0), 0), "yes") &gt; 0, "Yes", IF(COUNTIF(INDEX(Paste_Here!Y$2:AB$850, MATCH(B495, Paste_Here!A$2:A$850, 0), 0), "no") &gt; 0, "No", "")), ""), "")</f>
        <v/>
      </c>
      <c r="BP495" s="66"/>
      <c r="BQ495" s="76" t="str">
        <f>IFERROR(IF(B495&lt;&gt;"", IF(AND(ISNUMBER(VALUE(SUBSTITUTE(SUBSTITUTE(Paste_Here!U495, "em", "-"), "q", ""))), VALUE(SUBSTITUTE(SUBSTITUTE(Paste_Here!U495, "em", "-"), "q", "")) &gt;= 910), "Yes", IF(AND(ISNUMBER(VALUE(SUBSTITUTE(SUBSTITUTE(Paste_Here!U495, "em", "-"), "q", ""))), VALUE(SUBSTITUTE(SUBSTITUTE(Paste_Here!U495, "em", "-"), "q", "")) &lt;= 909), "No", "")), ""), "")</f>
        <v/>
      </c>
      <c r="BR495" s="66"/>
      <c r="BS495" s="76" t="str">
        <f>IFERROR(IF(B495&lt;&gt;"", IF(AND(INDEX(Paste_Here!X$2:X$850, MATCH(B495, Paste_Here!A$2:A$850, 0))&lt;&gt;"", ISNUMBER(VALUE(INDEX(Paste_Here!X$2:X$850, MATCH(B495, Paste_Here!A$2:A$850, 0))))), INDEX(Paste_Here!X$2:X$850, MATCH(B495, Paste_Here!A$2:A$850, 0)), ""), ""), "")</f>
        <v/>
      </c>
      <c r="BT495" s="66"/>
      <c r="BU495" s="76" t="str">
        <f>IFERROR(IF(B495&lt;&gt;"", IF(ISNUMBER(VALUE(INDEX(Paste_Here!G$2:G$850, MATCH(B495, Paste_Here!A$2:A$850, 0)))), IF(VALUE(INDEX(Paste_Here!G$2:G$850, MATCH(B495, Paste_Here!A$2:A$850, 0)))=0, "No", IF(AND(VALUE(INDEX(Paste_Here!G$2:G$850, MATCH(B495, Paste_Here!A$2:A$850, 0)))&gt;=1, VALUE(INDEX(Paste_Here!G$2:G$850, MATCH(B495, Paste_Here!A$2:A$850, 0)))&lt;=4), VALUE(INDEX(Paste_Here!G$2:G$850, MATCH(B495, Paste_Here!A$2:A$850, 0))), "")), ""), ""), "")</f>
        <v/>
      </c>
      <c r="BV495" s="66"/>
      <c r="BW495" s="76" t="str">
        <f>IFERROR(IF(B495&lt;&gt;"", IF(ISNUMBER(VALUE(INDEX(Paste_Here!H$2:H$850, MATCH(B495, Paste_Here!A$2:A$850, 0)))), IF(VALUE(INDEX(Paste_Here!H$2:H$850, MATCH(B495, Paste_Here!A$2:A$850, 0)))=0, "No", IF(AND(VALUE(INDEX(Paste_Here!H$2:H$850, MATCH(B495, Paste_Here!A$2:A$850, 0)))&gt;=1, VALUE(INDEX(Paste_Here!H$2:H$850, MATCH(B495, Paste_Here!A$2:A$850, 0)))&lt;=4), VALUE(INDEX(Paste_Here!H$2:H$850, MATCH(B495, Paste_Here!A$2:A$850, 0))), "")), ""), ""), "")</f>
        <v/>
      </c>
      <c r="BX495" s="66"/>
      <c r="BY495" s="76"/>
      <c r="BZ495" s="66"/>
      <c r="CA495" s="76"/>
      <c r="CB495" s="66"/>
      <c r="CC495" s="66"/>
      <c r="CD495" s="76" t="str">
        <f t="shared" si="61"/>
        <v/>
      </c>
      <c r="CE495" s="66"/>
      <c r="CF495" s="76" t="str">
        <f>IFERROR(IF(B495&lt;&gt;"", IF(AND(INDEX(Paste_Here!P$2:P$850, MATCH(B495, Paste_Here!A$2:A$850, 0))&lt;&gt;"", ISNUMBER(VALUE(INDEX(Paste_Here!P$2:P$850, MATCH(B495, Paste_Here!A$2:A$850, 0))))), INDEX(Paste_Here!P$2:P$850, MATCH(B495, Paste_Here!A$2:A$850, 0)), ""), ""), "")</f>
        <v/>
      </c>
      <c r="CG495" s="66"/>
      <c r="CH495" s="76" t="str">
        <f>IFERROR(IF(B495&lt;&gt;"", IF(ISNUMBER(SEARCH("highrisk", LOWER(INDEX(Paste_Here!Q$2:Q$850, MATCH(B495, Paste_Here!A$2:A$850, 0))))), "High Risk", IF(ISNUMBER(SEARCH("lowrisk", LOWER(INDEX(Paste_Here!Q$2:Q$850, MATCH(B495, Paste_Here!A$2:A$850, 0))))), "Low Risk", IF(ISNUMBER(SEARCH("somerisk", LOWER(INDEX(Paste_Here!Q$2:Q$850, MATCH(B495, Paste_Here!A$2:A$850, 0))))), "Some Risk", ""))), ""), "")</f>
        <v/>
      </c>
      <c r="CI495" s="66"/>
      <c r="CJ495" s="76" t="str">
        <f>IFERROR(IF(B495&lt;&gt;"", IF(AND(INDEX(Paste_Here!AA$2:AA$850, MATCH(B495, Paste_Here!A$2:A$850, 0))&lt;&gt;"", ISNUMBER(VALUE(INDEX(Paste_Here!AA$2:AA$850, MATCH(B495, Paste_Here!A$2:A$850, 0))))), INDEX(Paste_Here!AA$2:AA$850, MATCH(B495, Paste_Here!A$2:A$850, 0)), ""), ""), "")</f>
        <v/>
      </c>
      <c r="CK495" s="66"/>
      <c r="CL495" s="76" t="str">
        <f>IFERROR(IF(B495&lt;&gt;"", IF(LOWER(INDEX(Paste_Here!AB$2:AB$850, MATCH(B495, Paste_Here!A$2:A$850, 0)))="approaching expectations", "Approaching", IF(LOWER(INDEX(Paste_Here!AB$2:AB$850, MATCH(B495, Paste_Here!A$2:A$850, 0)))="met expectations", "Met", IF(LOWER(INDEX(Paste_Here!AB$2:AB$850, MATCH(B495, Paste_Here!A$2:A$850, 0)))="exceeded expectations", "Exceeded", IF(LOWER(INDEX(Paste_Here!AB$2:AB$850, MATCH(B495, Paste_Here!A$2:A$850, 0)))="below expectations", "Below", "")))), ""), "")</f>
        <v/>
      </c>
      <c r="CM495" s="66"/>
      <c r="CN495" s="76" t="str">
        <f>IFERROR(IF(B495&lt;&gt;"", IF(AND(INDEX(Paste_Here!AC$2:AC$850, MATCH(B495, Paste_Here!A$2:A$850, 0))&lt;&gt;"", ISNUMBER(VALUE(INDEX(Paste_Here!AC$2:AC$850, MATCH(B495, Paste_Here!A$2:A$850, 0))))), INDEX(Paste_Here!AC$2:AC$850, MATCH(B495, Paste_Here!A$2:A$850, 0)), ""), ""), "")</f>
        <v/>
      </c>
      <c r="CO495" s="66"/>
      <c r="CP495" s="76"/>
      <c r="CQ495" s="66"/>
      <c r="CR495" s="76"/>
      <c r="CS495" s="66"/>
      <c r="CT495" s="76"/>
      <c r="CU495" s="66"/>
      <c r="CV495" s="76"/>
      <c r="CW495" s="66"/>
      <c r="CX495" s="76"/>
      <c r="CY495" s="66"/>
      <c r="CZ495" s="66"/>
      <c r="DA495" s="76" t="str">
        <f t="shared" si="62"/>
        <v/>
      </c>
      <c r="DB495" s="66"/>
      <c r="DC495" s="76" t="str">
        <f>IFERROR(IF(B495&lt;&gt;"", IF(AND(INDEX(Paste_Here!V$2:V$850, MATCH(B495, Paste_Here!A$2:A$850, 0))&lt;&gt;"", ISNUMBER(VALUE(INDEX(Paste_Here!V$2:V$850, MATCH(B495, Paste_Here!A$2:A$850, 0))))), INDEX(Paste_Here!V$2:V$850, MATCH(B495, Paste_Here!A$2:A$850, 0)), ""), ""), "")</f>
        <v/>
      </c>
      <c r="DD495" s="66"/>
      <c r="DE495" s="76" t="str">
        <f>IFERROR(IF(B495&lt;&gt;"", IF(ISNUMBER(SEARCH("highrisk", LOWER(INDEX(Paste_Here!W$2:W$850, MATCH(B495, Paste_Here!A$2:A$850, 0))))), "High Risk", IF(ISNUMBER(SEARCH("lowrisk", LOWER(INDEX(Paste_Here!W$2:W$850, MATCH(B495, Paste_Here!A$2:A$850, 0))))), "Low Risk", IF(ISNUMBER(SEARCH("somerisk", LOWER(INDEX(Paste_Here!W$2:W$850, MATCH(B495, Paste_Here!A$2:A$850, 0))))), "Some Risk", ""))), ""), "")</f>
        <v/>
      </c>
      <c r="DF495" s="66"/>
      <c r="DG495" s="76" t="str">
        <f>IFERROR(IF(B495&lt;&gt;"", IF(AND(INDEX(Paste_Here!S$2:S$850, MATCH(B495, Paste_Here!A$2:A$850, 0))&lt;&gt;"", ISNUMBER(VALUE(INDEX(Paste_Here!S$2:S$850, MATCH(B495, Paste_Here!A$2:A$850, 0))))), INDEX(Paste_Here!S$2:S$850, MATCH(B495, Paste_Here!A$2:A$850, 0)), ""), ""), "")</f>
        <v/>
      </c>
      <c r="DH495" s="66"/>
      <c r="DI495" s="76" t="str">
        <f>IFERROR(IF(B495&lt;&gt;"", IF(ISNUMBER(SEARCH("highrisk", LOWER(INDEX(Paste_Here!T$2:T$850, MATCH(B495, Paste_Here!A$2:A$850, 0))))), "High Risk", IF(ISNUMBER(SEARCH("lowrisk", LOWER(INDEX(Paste_Here!T$2:T$850, MATCH(B495, Paste_Here!A$2:A$850, 0))))), "Low Risk", IF(ISNUMBER(SEARCH("somerisk", LOWER(INDEX(Paste_Here!T$2:T$850, MATCH(B495, Paste_Here!A$2:A$850, 0))))), "Some Risk", ""))), ""), "")</f>
        <v/>
      </c>
      <c r="DJ495" s="66"/>
      <c r="DK495" s="76" t="str">
        <f>IFERROR(IF(B495&lt;&gt;"", IF(AND(INDEX(Paste_Here!AD$2:AD$850, MATCH(B495, Paste_Here!A$2:A$850, 0))&lt;&gt;"", ISNUMBER(VALUE(INDEX(Paste_Here!AD$2:AD$850, MATCH(B495, Paste_Here!A$2:A$850, 0))))), INDEX(Paste_Here!AD$2:AD$850, MATCH(B495, Paste_Here!A$2:A$850, 0)), ""), ""), "")</f>
        <v/>
      </c>
      <c r="DL495" s="66"/>
      <c r="DM495" s="76" t="str">
        <f>IFERROR(IF(B495&lt;&gt;"", IF(LOWER(INDEX(Paste_Here!AE$2:AE$850, MATCH(B495, Paste_Here!A$2:A$850, 0)))="approaching expectations", "Approaching", IF(LOWER(INDEX(Paste_Here!AE$2:AE$850, MATCH(B495, Paste_Here!A$2:A$850, 0)))="met expectations", "Met", IF(LOWER(INDEX(Paste_Here!AE$2:AE$850, MATCH(B495, Paste_Here!A$2:A$850, 0)))="exceeded expectations", "Exceeded", IF(LOWER(INDEX(Paste_Here!AE$2:AE$850, MATCH(B495, Paste_Here!A$2:A$850, 0)))="below expectations", "Below", "")))), ""), "")</f>
        <v/>
      </c>
      <c r="DN495" s="66"/>
      <c r="DO495" s="76"/>
      <c r="DP495" s="66"/>
      <c r="DQ495" s="76"/>
      <c r="DR495" s="66"/>
      <c r="DS495" s="76"/>
      <c r="DT495" s="66"/>
      <c r="DU495" s="76"/>
      <c r="DV495" s="66"/>
      <c r="DW495" s="66"/>
      <c r="DX495" s="76" t="str">
        <f t="shared" si="63"/>
        <v/>
      </c>
      <c r="DY495" s="66"/>
      <c r="DZ495" s="76"/>
      <c r="EA495" s="66"/>
      <c r="EB495" s="76"/>
      <c r="EC495" s="66"/>
      <c r="ED495" s="76" t="str">
        <f>IFERROR(IF(B495&lt;&gt;"", IF(AND(INDEX(Paste_Here!AF$2:AF$850, MATCH(B495, Paste_Here!A$2:A$850, 0))&lt;&gt;"", ISNUMBER(VALUE(INDEX(Paste_Here!AF$2:AF$850, MATCH(B495, Paste_Here!A$2:A$850, 0))))), INDEX(Paste_Here!AF$2:AF$850, MATCH(B495, Paste_Here!A$2:A$850, 0)), ""), ""), "")</f>
        <v/>
      </c>
      <c r="EE495" s="66"/>
      <c r="EF495" s="76"/>
      <c r="EG495" s="66"/>
      <c r="EH495" s="76"/>
      <c r="EI495" s="66"/>
      <c r="EJ495" s="76" t="str">
        <f>IFERROR(IF(B495&lt;&gt;"", IF(AND(INDEX(Paste_Here!AG$2:AG$850, MATCH(B495, Paste_Here!A$2:A$850, 0))&lt;&gt;"", ISNUMBER(VALUE(INDEX(Paste_Here!AG$2:AG$850, MATCH(B495, Paste_Here!A$2:A$850, 0))))), INDEX(Paste_Here!AG$2:AG$850, MATCH(B495, Paste_Here!A$2:A$850, 0)), ""), ""), "")</f>
        <v/>
      </c>
      <c r="EK495" s="66"/>
      <c r="EL495" s="76"/>
      <c r="EM495" s="66"/>
      <c r="EN495" s="76"/>
      <c r="EO495" s="66"/>
      <c r="EP495" s="76"/>
      <c r="EQ495" s="66"/>
      <c r="ER495" s="76"/>
      <c r="ES495" s="66"/>
      <c r="ET495" s="66"/>
      <c r="EU495" s="76"/>
      <c r="EV495" s="66"/>
      <c r="EW495" s="76"/>
      <c r="EX495" s="66"/>
      <c r="EY495" s="76"/>
      <c r="EZ495" s="66"/>
      <c r="FA495" s="76"/>
      <c r="FB495" s="66"/>
      <c r="FC495" s="76"/>
      <c r="FD495" s="66"/>
      <c r="FE495" s="76"/>
      <c r="FF495" s="66"/>
      <c r="FG495" s="76"/>
      <c r="FH495" s="66"/>
      <c r="FI495" s="76"/>
      <c r="FJ495" s="66"/>
      <c r="FK495" s="76"/>
      <c r="FL495" s="66"/>
      <c r="FM495" s="76"/>
      <c r="FN495" s="66"/>
      <c r="FO495" s="76"/>
      <c r="FP495" s="66"/>
      <c r="FQ495" s="76"/>
      <c r="FR495" s="66"/>
      <c r="FS495" s="76"/>
      <c r="FT495" s="66"/>
      <c r="FU495" s="76"/>
      <c r="FV495" s="66"/>
      <c r="FW495" s="76"/>
      <c r="FX495" s="66"/>
      <c r="FY495" s="76"/>
      <c r="FZ495" s="66"/>
      <c r="GA495" s="76"/>
      <c r="GB495" s="66"/>
      <c r="GC495" s="76"/>
      <c r="GD495" s="66"/>
      <c r="GE495" s="76"/>
      <c r="GF495" s="66"/>
      <c r="GG495" s="76"/>
      <c r="GH495" s="66"/>
      <c r="GI495" s="76"/>
      <c r="GJ495" s="66"/>
      <c r="GK495" s="76"/>
      <c r="GL495" s="66"/>
      <c r="GM495" s="76"/>
      <c r="GN495" s="66"/>
      <c r="GO495" s="76"/>
      <c r="GP495" s="66"/>
      <c r="GQ495" s="76"/>
      <c r="GR495" s="66"/>
      <c r="GS495" s="76"/>
      <c r="GT495" s="66"/>
      <c r="GU495" s="76"/>
      <c r="GV495" s="66"/>
      <c r="GW495" s="76"/>
      <c r="GX495" s="66"/>
      <c r="GY495" s="76"/>
      <c r="GZ495" s="66"/>
      <c r="HA495" s="76"/>
      <c r="HB495" s="66"/>
      <c r="HC495" s="76"/>
      <c r="HD495" s="66"/>
      <c r="HE495" s="76"/>
      <c r="HF495" s="66"/>
      <c r="HG495" s="76"/>
      <c r="HH495" s="66"/>
      <c r="HI495" s="76"/>
      <c r="HJ495" s="66"/>
      <c r="HK495" s="76"/>
      <c r="HL495" s="66"/>
      <c r="HM495" s="76"/>
      <c r="HN495" s="66"/>
      <c r="HO495" s="76"/>
      <c r="HP495" s="66"/>
      <c r="HQ495" s="76"/>
      <c r="HR495" s="66"/>
      <c r="HS495" s="76"/>
      <c r="HT495" s="66"/>
      <c r="HU495" s="76"/>
      <c r="HV495" s="66"/>
      <c r="HW495" s="76"/>
      <c r="HX495" s="66"/>
      <c r="HY495" s="76"/>
      <c r="HZ495" s="66"/>
      <c r="IA495" s="76"/>
      <c r="IB495" s="66"/>
      <c r="IC495" s="76"/>
      <c r="ID495" s="66"/>
      <c r="IE495" s="76"/>
      <c r="IF495" s="66"/>
      <c r="IG495" s="76"/>
      <c r="IH495" s="66"/>
      <c r="II495" s="76"/>
      <c r="IJ495" s="66"/>
      <c r="IK495" s="76"/>
      <c r="IL495" s="66"/>
      <c r="IM495" s="76"/>
      <c r="IN495" s="66"/>
      <c r="IO495" s="76"/>
      <c r="IP495" s="66"/>
      <c r="IQ495" s="76"/>
      <c r="IR495" s="66"/>
      <c r="IS495" s="76"/>
      <c r="IT495" s="66"/>
      <c r="IU495" s="76"/>
      <c r="IV495" s="66"/>
      <c r="IW495" s="76"/>
      <c r="IX495" s="66"/>
      <c r="IY495" s="76"/>
      <c r="IZ495" s="66"/>
      <c r="JA495" s="76"/>
      <c r="JB495" s="66"/>
      <c r="JC495" s="76"/>
      <c r="JD495" s="66"/>
      <c r="JE495" s="76"/>
      <c r="JF495" s="66"/>
      <c r="JG495" s="76"/>
      <c r="JH495" s="66"/>
      <c r="JI495" s="76"/>
      <c r="JJ495" s="66"/>
      <c r="JK495" s="76"/>
      <c r="JL495" s="66"/>
      <c r="JM495" s="76"/>
      <c r="JN495" s="66"/>
      <c r="JO495" s="76"/>
      <c r="JP495" s="66"/>
      <c r="JQ495" s="76"/>
      <c r="JR495" s="66"/>
      <c r="JS495" s="76"/>
      <c r="JT495" s="66"/>
      <c r="JU495" s="76"/>
      <c r="JV495" s="66"/>
      <c r="JW495" s="76"/>
      <c r="JX495" s="66"/>
      <c r="JY495" s="76"/>
      <c r="JZ495" s="66"/>
      <c r="KA495" s="76"/>
      <c r="KB495" s="66"/>
      <c r="KC495" s="76"/>
      <c r="KD495" s="66"/>
      <c r="KE495" s="76"/>
      <c r="KF495" s="66"/>
      <c r="KG495" s="76"/>
      <c r="KH495" s="66"/>
      <c r="KI495" s="76"/>
      <c r="KJ495" s="66"/>
      <c r="KK495" s="76"/>
      <c r="KL495" s="66"/>
      <c r="KM495" s="76"/>
      <c r="KN495" s="66"/>
      <c r="KO495" s="76"/>
      <c r="KP495" s="66"/>
      <c r="KQ495" s="76"/>
      <c r="KR495" s="66"/>
      <c r="KS495" s="76"/>
      <c r="KT495" s="66"/>
      <c r="KU495" s="76"/>
      <c r="KV495" s="66"/>
      <c r="KW495" s="76"/>
      <c r="KX495" s="66"/>
      <c r="KY495" s="76"/>
      <c r="KZ495" s="66"/>
      <c r="LA495" s="76"/>
      <c r="LB495" s="66"/>
      <c r="LC495" s="76"/>
      <c r="LD495" s="66"/>
      <c r="LE495" s="76"/>
      <c r="LF495" s="66"/>
      <c r="LG495" s="76"/>
      <c r="LH495" s="66"/>
      <c r="LI495" s="76"/>
      <c r="LJ495" s="66"/>
      <c r="LK495" s="76"/>
      <c r="LL495" s="66"/>
      <c r="LM495" s="76"/>
      <c r="LN495" s="66"/>
      <c r="LO495" s="76"/>
      <c r="LP495" s="66"/>
      <c r="LQ495" s="76"/>
      <c r="LR495" s="66"/>
      <c r="LS495" s="76"/>
      <c r="LT495" s="66"/>
      <c r="LU495" s="76"/>
      <c r="LV495" s="66"/>
      <c r="LW495" s="76"/>
      <c r="LX495" s="66"/>
      <c r="LY495" s="76"/>
      <c r="LZ495" s="66"/>
      <c r="MA495" s="76"/>
      <c r="MB495" s="66"/>
      <c r="MC495" s="76"/>
      <c r="MD495" s="66"/>
      <c r="MG495" s="1" t="str" cm="1">
        <f t="array" ref="MG495">IFERROR(INDEX(Paste_Here!$B$2:$B$850, MATCH(0, COUNTIF(MG$4:MG494, Paste_Here!$B$2:$B$850) + IF(Paste_Here!$B$2:$B$850="", 1, 0), 0)), "")</f>
        <v/>
      </c>
      <c r="MH495" s="1" t="str">
        <f>IF(MG495&lt;&gt;"", INDEX(Paste_Here!$A$2:$A$850, MATCH(MG495, Paste_Here!$B$2:$B$850, 0)), "")</f>
        <v/>
      </c>
      <c r="MI495" s="1" t="str">
        <f t="shared" si="64"/>
        <v/>
      </c>
      <c r="MJ495" s="1" t="str" cm="1">
        <f t="array" ref="MJ495">IFERROR(INDEX($MI$5:$MI$850, MATCH(SMALL(IF($MI$5:$MI$850&lt;&gt;"", COUNTIF($MI$5:$MI$850, "&lt;"&amp;$MI$5:$MI$850)+1), ROW()-ROW($MJ$5)+1), COUNTIF($MI$5:$MI$850, "&lt;"&amp;$MI$5:$MI$850)+1, 0)), "")</f>
        <v/>
      </c>
    </row>
    <row r="496" spans="1:348">
      <c r="A496" s="66"/>
      <c r="B496" s="76" t="str">
        <f t="shared" si="57"/>
        <v/>
      </c>
      <c r="C496" s="66"/>
      <c r="D496" s="76" t="str">
        <f>IFERROR(IF(B496&lt;&gt;"", IF(AND(INDEX(Paste_Here!B$2:B$850, MATCH(B496, Paste_Here!A$2:A$850, 0))&lt;&gt;"", ISNUMBER(VALUE(INDEX(Paste_Here!B$2:B$850, MATCH(B496, Paste_Here!A$2:A$850, 0))))), INDEX(Paste_Here!B$2:B$850, MATCH(B496, Paste_Here!A$2:A$850, 0)), ""), ""), "")</f>
        <v/>
      </c>
      <c r="E496" s="66"/>
      <c r="F496" s="76" t="str">
        <f>IFERROR(IF(B496&lt;&gt;"", IF(ISTEXT(INDEX(Paste_Here!K$2:K$850, MATCH(B496, Paste_Here!A$2:A$850, 0))), INDEX(Paste_Here!K$2:K$850, MATCH(B496, Paste_Here!A$2:A$850, 0)), ""), ""), "")</f>
        <v/>
      </c>
      <c r="G496" s="66"/>
      <c r="H496" s="76" t="str">
        <f>IFERROR(IF(B496&lt;&gt;"", IF(ISTEXT(INDEX(Paste_Here!C$2:C$850, MATCH(B496, Paste_Here!A$2:A$850, 0))), INDEX(Paste_Here!C$2:C$850, MATCH(B496, Paste_Here!A$2:A$850, 0)), ""), ""), "")</f>
        <v/>
      </c>
      <c r="I496" s="66"/>
      <c r="J496" s="76" t="str">
        <f>IFERROR(IF(B496&lt;&gt;"", IF(ISNUMBER(SEARCH("s", LOWER(INDEX(Paste_Here!M$2:M$850, MATCH(B496, Paste_Here!A$2:A$850, 0))))), "Yes", IF(INDEX(Paste_Here!M$2:M$850, MATCH(B496, Paste_Here!A$2:A$850, 0))&lt;&gt;"", "No", "")), ""), "")</f>
        <v/>
      </c>
      <c r="K496" s="66"/>
      <c r="L496" s="76" t="str">
        <f>IFERROR(IF(B496&lt;&gt;"", IF(ISNUMBER(SEARCH("yes", LOWER(INDEX(Paste_Here!E$2:E$850, MATCH(B496, Paste_Here!A$2:A$850, 0))))), "Yes", IF(ISNUMBER(SEARCH("no", LOWER(INDEX(Paste_Here!E$2:E$850, MATCH(B496, Paste_Here!A$2:A$850, 0))))), "No", "")), ""), "")</f>
        <v/>
      </c>
      <c r="M496" s="66"/>
      <c r="N496" s="76" t="str">
        <f>IFERROR(IF(B496&lt;&gt;"", IF(ISNUMBER(SEARCH("yes", LOWER(INDEX(Paste_Here!F$2:F$850, MATCH(B496, Paste_Here!A$2:A$850, 0))))), "Yes", IF(ISNUMBER(SEARCH("no", LOWER(INDEX(Paste_Here!F$2:F$850, MATCH(B496, Paste_Here!A$2:A$850, 0))))), "No", "")), ""), "")</f>
        <v/>
      </c>
      <c r="O496" s="66"/>
      <c r="P496" s="76" t="str">
        <f>IFERROR(IF(B496&lt;&gt;"", IF(ISNUMBER(SEARCH("yes", LOWER(INDEX(Paste_Here!L$2:L$850, MATCH(B496, Paste_Here!A$2:A$850, 0))))), "Yes", IF(ISNUMBER(SEARCH("no", LOWER(INDEX(Paste_Here!L$2:L$850, MATCH(B496, Paste_Here!A$2:A$850, 0))))), "No", "")), ""), "")</f>
        <v/>
      </c>
      <c r="Q496" s="66"/>
      <c r="R496" s="76" t="str">
        <f>IFERROR(IF(B496&lt;&gt;"", IF(ISNUMBER(SEARCH("transitional 2", LOWER(INDEX(Paste_Here!D$2:D$850, MATCH(B496, Paste_Here!A$2:A$850, 0))))), "T2", IF(ISNUMBER(SEARCH("transitional 1", LOWER(INDEX(Paste_Here!D$2:D$850, MATCH(B496, Paste_Here!A$2:A$850, 0))))), "T1", IF(ISNUMBER(SEARCH("waived ell services", LOWER(INDEX(Paste_Here!D$2:D$850, MATCH(B496, Paste_Here!A$2:A$850, 0))))), "W", IF(ISNUMBER(SEARCH("english language learner", LOWER(INDEX(Paste_Here!D$2:D$850, MATCH(B496, Paste_Here!A$2:A$850, 0))))), "L", "")))), ""), "")</f>
        <v/>
      </c>
      <c r="S496" s="66"/>
      <c r="T496" s="76" t="str">
        <f>IFERROR(IF(B496&lt;&gt;"", IF(ISNUMBER(SEARCH("yes", LOWER(INDEX(Paste_Here!I$2:I$850, MATCH(B496, Paste_Here!A$2:A$850, 0))))), "Yes", IF(ISNUMBER(SEARCH("no", LOWER(INDEX(Paste_Here!I$2:I$850, MATCH(B496, Paste_Here!A$2:A$850, 0))))), "No", "")), ""), "")</f>
        <v/>
      </c>
      <c r="U496" s="66"/>
      <c r="V496" s="76" t="str">
        <f>IFERROR(IF(B496&lt;&gt;"", IF(ISTEXT(INDEX(Paste_Here!J$2:J$850, MATCH(B496, Paste_Here!A$2:A$850, 0))), VALUE(INDEX(Paste_Here!J$2:J$850, MATCH(B496, Paste_Here!A$2:A$850, 0))), ""), ""), "")</f>
        <v/>
      </c>
      <c r="W496" s="66"/>
      <c r="X496" s="66"/>
      <c r="Y496" s="76" t="str">
        <f t="shared" si="58"/>
        <v/>
      </c>
      <c r="Z496" s="66"/>
      <c r="AA496" s="76" t="str">
        <f>IFERROR(IF(B496&lt;&gt;"", IF(AND(INDEX(Paste_Here!AI$2:AI$850, MATCH(B496, Paste_Here!A$2:A$850, 0))&lt;&gt;"", ISNUMBER(VALUE(INDEX(Paste_Here!AI$2:AI$850, MATCH(B496, Paste_Here!A$2:A$850, 0))))), INDEX(Paste_Here!AI$2:AI$850, MATCH(B496, Paste_Here!A$2:A$850, 0)), ""), ""), "")</f>
        <v/>
      </c>
      <c r="AB496" s="66"/>
      <c r="AC496" s="76" t="str">
        <f>IFERROR(IF(B496&lt;&gt;"", IF(AND(INDEX(Paste_Here!AJ$2:AJ$850, MATCH(B496, Paste_Here!A$2:A$850, 0))&lt;&gt;"", ISNUMBER(VALUE(INDEX(Paste_Here!AJ$2:AJ$850, MATCH(B496, Paste_Here!A$2:A$850, 0))))), INDEX(Paste_Here!AJ$2:AJ$850, MATCH(B496, Paste_Here!A$2:A$850, 0)), ""), ""), "")</f>
        <v/>
      </c>
      <c r="AD496" s="66"/>
      <c r="AE496" s="76" t="str">
        <f>IFERROR(IF(B496&lt;&gt;"", IF(AND(INDEX(Paste_Here!AK$2:AK$850, MATCH(B496, Paste_Here!A$2:A$850, 0))&lt;&gt;"", ISNUMBER(VALUE(INDEX(Paste_Here!AK$2:AK$850, MATCH(B496, Paste_Here!A$2:A$850, 0))))), INDEX(Paste_Here!AK$2:AK$850, MATCH(B496, Paste_Here!A$2:A$850, 0)), ""), ""), "")</f>
        <v/>
      </c>
      <c r="AF496" s="66"/>
      <c r="AG496" s="76" t="str">
        <f>IFERROR(IF(B496&lt;&gt;"", IF(AND(INDEX(Paste_Here!AL$2:AL$850, MATCH(B496, Paste_Here!A$2:A$850, 0))&lt;&gt;"", ISNUMBER(VALUE(INDEX(Paste_Here!AL$2:AL$850, MATCH(B496, Paste_Here!A$2:A$850, 0))))), INDEX(Paste_Here!AL$2:AL$850, MATCH(B496, Paste_Here!A$2:A$850, 0)), ""), ""), "")</f>
        <v/>
      </c>
      <c r="AH496" s="66"/>
      <c r="AI496" s="76" t="str">
        <f>IFERROR(IF(B496&lt;&gt;"", IF(AND(INDEX(Paste_Here!AH$2:AH$850, MATCH(B496, Paste_Here!A$2:A$850, 0))&lt;&gt;"", ISNUMBER(VALUE(INDEX(Paste_Here!AH$2:AH$850, MATCH(B496, Paste_Here!A$2:A$850, 0))))), IF(VALUE(INDEX(Paste_Here!AH$2:AH$850, MATCH(B496, Paste_Here!A$2:A$850, 0)))=0, "", INDEX(Paste_Here!AH$2:AH$850, MATCH(B496, Paste_Here!A$2:A$850, 0))), ""), ""), "")</f>
        <v/>
      </c>
      <c r="AJ496" s="66"/>
      <c r="AK496" s="76" t="str">
        <f>IFERROR(IF(B496&lt;&gt;"", IF(AND(INDEX(Paste_Here!N$2:N$850, MATCH(B496, Paste_Here!A$2:A$850, 0))&lt;&gt;"", ISNUMBER(VALUE(INDEX(Paste_Here!N$2:N$850, MATCH(B496, Paste_Here!A$2:A$850, 0))))), INDEX(Paste_Here!N$2:N$850, MATCH(B496, Paste_Here!A$2:A$850, 0)), ""), ""), "")</f>
        <v/>
      </c>
      <c r="AL496" s="66"/>
      <c r="AM496" s="76" t="str">
        <f>IFERROR(IF(B496&lt;&gt;"", IF(AND(INDEX(Paste_Here!O$2:O$850, MATCH(B496, Paste_Here!A$2:A$850, 0))&lt;&gt;"", ISNUMBER(VALUE(INDEX(Paste_Here!O$2:O$850, MATCH(B496, Paste_Here!A$2:A$850, 0))))), INDEX(Paste_Here!O$2:O$850, MATCH(B496, Paste_Here!A$2:A$850, 0)), ""), ""), "")</f>
        <v/>
      </c>
      <c r="AN496" s="66"/>
      <c r="AO496" s="76"/>
      <c r="AP496" s="66"/>
      <c r="AQ496" s="76"/>
      <c r="AR496" s="66"/>
      <c r="AS496" s="76"/>
      <c r="AT496" s="66"/>
      <c r="AU496" s="66"/>
      <c r="AV496" s="76" t="str">
        <f t="shared" si="59"/>
        <v/>
      </c>
      <c r="AW496" s="66"/>
      <c r="AX496" s="76" t="str">
        <f>IFERROR(IF(B496&lt;&gt;"", IF(ISNUMBER(SEARCH("Revealed-Potential (Primary Focus)", LOWER(INDEX(Paste_Here!Z$2:Z$850, MATCH(B496, Paste_Here!A$2:A$850, 0))))), "Rev-Potential: Prim", IF(ISNUMBER(SEARCH("Revealed-Potential (Secondary Focus)", LOWER(INDEX(Paste_Here!Z$2:Z$850, MATCH(B496, Paste_Here!A$2:A$850, 0))))), "Rev-Potential: Sec", IF(ISNUMBER(SEARCH("Monitoring", LOWER(INDEX(Paste_Here!Z$2:Z$850, MATCH(B496, Paste_Here!A$2:A$850, 0))))), "Monitoring", IF(ISNUMBER(SEARCH("At-Promise (Secondary Focus)", LOWER(INDEX(Paste_Here!Z$2:Z$850, MATCH(B496, Paste_Here!A$2:A$850, 0))))), "At-Promise: Sec", IF(ISNUMBER(SEARCH("At-Promise (Primary Focus)", LOWER(INDEX(Paste_Here!Z$2:Z$850, MATCH(B496, Paste_Here!A$2:A$850, 0))))), "At-Promise: Prim", ""))))), ""), "")</f>
        <v/>
      </c>
      <c r="AY496" s="66"/>
      <c r="AZ496" s="76"/>
      <c r="BA496" s="66"/>
      <c r="BB496" s="76"/>
      <c r="BC496" s="66"/>
      <c r="BD496" s="76"/>
      <c r="BE496" s="66"/>
      <c r="BF496" s="76"/>
      <c r="BG496" s="66"/>
      <c r="BH496" s="76"/>
      <c r="BI496" s="66"/>
      <c r="BJ496" s="66"/>
      <c r="BK496" s="76" t="str">
        <f t="shared" si="60"/>
        <v/>
      </c>
      <c r="BL496" s="66"/>
      <c r="BM496" s="76" t="str">
        <f>IFERROR(IF(B496&lt;&gt;"", IF(AND(ISNUMBER(VALUE(SUBSTITUTE(SUBSTITUTE(Paste_Here!R496, "br", "-"), "L", ""))), VALUE(SUBSTITUTE(SUBSTITUTE(Paste_Here!R496, "br", "-"), "L", "")) &gt;= 1095), "Yes", IF(AND(ISNUMBER(VALUE(SUBSTITUTE(SUBSTITUTE(Paste_Here!R496, "br", "-"), "L", ""))), VALUE(SUBSTITUTE(SUBSTITUTE(Paste_Here!R496, "br", "-"), "L", "")) &lt;= 1094), "No", "")), ""), "")</f>
        <v/>
      </c>
      <c r="BN496" s="66"/>
      <c r="BO496" s="76" t="str">
        <f>IFERROR(IF(B496&lt;&gt;"", IF(COUNTIF(INDEX(Paste_Here!Y$2:AB$850, MATCH(B496, Paste_Here!A$2:A$850, 0), 0), "yes") &gt; 0, "Yes", IF(COUNTIF(INDEX(Paste_Here!Y$2:AB$850, MATCH(B496, Paste_Here!A$2:A$850, 0), 0), "no") &gt; 0, "No", "")), ""), "")</f>
        <v/>
      </c>
      <c r="BP496" s="66"/>
      <c r="BQ496" s="76" t="str">
        <f>IFERROR(IF(B496&lt;&gt;"", IF(AND(ISNUMBER(VALUE(SUBSTITUTE(SUBSTITUTE(Paste_Here!U496, "em", "-"), "q", ""))), VALUE(SUBSTITUTE(SUBSTITUTE(Paste_Here!U496, "em", "-"), "q", "")) &gt;= 910), "Yes", IF(AND(ISNUMBER(VALUE(SUBSTITUTE(SUBSTITUTE(Paste_Here!U496, "em", "-"), "q", ""))), VALUE(SUBSTITUTE(SUBSTITUTE(Paste_Here!U496, "em", "-"), "q", "")) &lt;= 909), "No", "")), ""), "")</f>
        <v/>
      </c>
      <c r="BR496" s="66"/>
      <c r="BS496" s="76" t="str">
        <f>IFERROR(IF(B496&lt;&gt;"", IF(AND(INDEX(Paste_Here!X$2:X$850, MATCH(B496, Paste_Here!A$2:A$850, 0))&lt;&gt;"", ISNUMBER(VALUE(INDEX(Paste_Here!X$2:X$850, MATCH(B496, Paste_Here!A$2:A$850, 0))))), INDEX(Paste_Here!X$2:X$850, MATCH(B496, Paste_Here!A$2:A$850, 0)), ""), ""), "")</f>
        <v/>
      </c>
      <c r="BT496" s="66"/>
      <c r="BU496" s="76" t="str">
        <f>IFERROR(IF(B496&lt;&gt;"", IF(ISNUMBER(VALUE(INDEX(Paste_Here!G$2:G$850, MATCH(B496, Paste_Here!A$2:A$850, 0)))), IF(VALUE(INDEX(Paste_Here!G$2:G$850, MATCH(B496, Paste_Here!A$2:A$850, 0)))=0, "No", IF(AND(VALUE(INDEX(Paste_Here!G$2:G$850, MATCH(B496, Paste_Here!A$2:A$850, 0)))&gt;=1, VALUE(INDEX(Paste_Here!G$2:G$850, MATCH(B496, Paste_Here!A$2:A$850, 0)))&lt;=4), VALUE(INDEX(Paste_Here!G$2:G$850, MATCH(B496, Paste_Here!A$2:A$850, 0))), "")), ""), ""), "")</f>
        <v/>
      </c>
      <c r="BV496" s="66"/>
      <c r="BW496" s="76" t="str">
        <f>IFERROR(IF(B496&lt;&gt;"", IF(ISNUMBER(VALUE(INDEX(Paste_Here!H$2:H$850, MATCH(B496, Paste_Here!A$2:A$850, 0)))), IF(VALUE(INDEX(Paste_Here!H$2:H$850, MATCH(B496, Paste_Here!A$2:A$850, 0)))=0, "No", IF(AND(VALUE(INDEX(Paste_Here!H$2:H$850, MATCH(B496, Paste_Here!A$2:A$850, 0)))&gt;=1, VALUE(INDEX(Paste_Here!H$2:H$850, MATCH(B496, Paste_Here!A$2:A$850, 0)))&lt;=4), VALUE(INDEX(Paste_Here!H$2:H$850, MATCH(B496, Paste_Here!A$2:A$850, 0))), "")), ""), ""), "")</f>
        <v/>
      </c>
      <c r="BX496" s="66"/>
      <c r="BY496" s="76"/>
      <c r="BZ496" s="66"/>
      <c r="CA496" s="76"/>
      <c r="CB496" s="66"/>
      <c r="CC496" s="66"/>
      <c r="CD496" s="76" t="str">
        <f t="shared" si="61"/>
        <v/>
      </c>
      <c r="CE496" s="66"/>
      <c r="CF496" s="76" t="str">
        <f>IFERROR(IF(B496&lt;&gt;"", IF(AND(INDEX(Paste_Here!P$2:P$850, MATCH(B496, Paste_Here!A$2:A$850, 0))&lt;&gt;"", ISNUMBER(VALUE(INDEX(Paste_Here!P$2:P$850, MATCH(B496, Paste_Here!A$2:A$850, 0))))), INDEX(Paste_Here!P$2:P$850, MATCH(B496, Paste_Here!A$2:A$850, 0)), ""), ""), "")</f>
        <v/>
      </c>
      <c r="CG496" s="66"/>
      <c r="CH496" s="76" t="str">
        <f>IFERROR(IF(B496&lt;&gt;"", IF(ISNUMBER(SEARCH("highrisk", LOWER(INDEX(Paste_Here!Q$2:Q$850, MATCH(B496, Paste_Here!A$2:A$850, 0))))), "High Risk", IF(ISNUMBER(SEARCH("lowrisk", LOWER(INDEX(Paste_Here!Q$2:Q$850, MATCH(B496, Paste_Here!A$2:A$850, 0))))), "Low Risk", IF(ISNUMBER(SEARCH("somerisk", LOWER(INDEX(Paste_Here!Q$2:Q$850, MATCH(B496, Paste_Here!A$2:A$850, 0))))), "Some Risk", ""))), ""), "")</f>
        <v/>
      </c>
      <c r="CI496" s="66"/>
      <c r="CJ496" s="76" t="str">
        <f>IFERROR(IF(B496&lt;&gt;"", IF(AND(INDEX(Paste_Here!AA$2:AA$850, MATCH(B496, Paste_Here!A$2:A$850, 0))&lt;&gt;"", ISNUMBER(VALUE(INDEX(Paste_Here!AA$2:AA$850, MATCH(B496, Paste_Here!A$2:A$850, 0))))), INDEX(Paste_Here!AA$2:AA$850, MATCH(B496, Paste_Here!A$2:A$850, 0)), ""), ""), "")</f>
        <v/>
      </c>
      <c r="CK496" s="66"/>
      <c r="CL496" s="76" t="str">
        <f>IFERROR(IF(B496&lt;&gt;"", IF(LOWER(INDEX(Paste_Here!AB$2:AB$850, MATCH(B496, Paste_Here!A$2:A$850, 0)))="approaching expectations", "Approaching", IF(LOWER(INDEX(Paste_Here!AB$2:AB$850, MATCH(B496, Paste_Here!A$2:A$850, 0)))="met expectations", "Met", IF(LOWER(INDEX(Paste_Here!AB$2:AB$850, MATCH(B496, Paste_Here!A$2:A$850, 0)))="exceeded expectations", "Exceeded", IF(LOWER(INDEX(Paste_Here!AB$2:AB$850, MATCH(B496, Paste_Here!A$2:A$850, 0)))="below expectations", "Below", "")))), ""), "")</f>
        <v/>
      </c>
      <c r="CM496" s="66"/>
      <c r="CN496" s="76" t="str">
        <f>IFERROR(IF(B496&lt;&gt;"", IF(AND(INDEX(Paste_Here!AC$2:AC$850, MATCH(B496, Paste_Here!A$2:A$850, 0))&lt;&gt;"", ISNUMBER(VALUE(INDEX(Paste_Here!AC$2:AC$850, MATCH(B496, Paste_Here!A$2:A$850, 0))))), INDEX(Paste_Here!AC$2:AC$850, MATCH(B496, Paste_Here!A$2:A$850, 0)), ""), ""), "")</f>
        <v/>
      </c>
      <c r="CO496" s="66"/>
      <c r="CP496" s="76"/>
      <c r="CQ496" s="66"/>
      <c r="CR496" s="76"/>
      <c r="CS496" s="66"/>
      <c r="CT496" s="76"/>
      <c r="CU496" s="66"/>
      <c r="CV496" s="76"/>
      <c r="CW496" s="66"/>
      <c r="CX496" s="76"/>
      <c r="CY496" s="66"/>
      <c r="CZ496" s="66"/>
      <c r="DA496" s="76" t="str">
        <f t="shared" si="62"/>
        <v/>
      </c>
      <c r="DB496" s="66"/>
      <c r="DC496" s="76" t="str">
        <f>IFERROR(IF(B496&lt;&gt;"", IF(AND(INDEX(Paste_Here!V$2:V$850, MATCH(B496, Paste_Here!A$2:A$850, 0))&lt;&gt;"", ISNUMBER(VALUE(INDEX(Paste_Here!V$2:V$850, MATCH(B496, Paste_Here!A$2:A$850, 0))))), INDEX(Paste_Here!V$2:V$850, MATCH(B496, Paste_Here!A$2:A$850, 0)), ""), ""), "")</f>
        <v/>
      </c>
      <c r="DD496" s="66"/>
      <c r="DE496" s="76" t="str">
        <f>IFERROR(IF(B496&lt;&gt;"", IF(ISNUMBER(SEARCH("highrisk", LOWER(INDEX(Paste_Here!W$2:W$850, MATCH(B496, Paste_Here!A$2:A$850, 0))))), "High Risk", IF(ISNUMBER(SEARCH("lowrisk", LOWER(INDEX(Paste_Here!W$2:W$850, MATCH(B496, Paste_Here!A$2:A$850, 0))))), "Low Risk", IF(ISNUMBER(SEARCH("somerisk", LOWER(INDEX(Paste_Here!W$2:W$850, MATCH(B496, Paste_Here!A$2:A$850, 0))))), "Some Risk", ""))), ""), "")</f>
        <v/>
      </c>
      <c r="DF496" s="66"/>
      <c r="DG496" s="76" t="str">
        <f>IFERROR(IF(B496&lt;&gt;"", IF(AND(INDEX(Paste_Here!S$2:S$850, MATCH(B496, Paste_Here!A$2:A$850, 0))&lt;&gt;"", ISNUMBER(VALUE(INDEX(Paste_Here!S$2:S$850, MATCH(B496, Paste_Here!A$2:A$850, 0))))), INDEX(Paste_Here!S$2:S$850, MATCH(B496, Paste_Here!A$2:A$850, 0)), ""), ""), "")</f>
        <v/>
      </c>
      <c r="DH496" s="66"/>
      <c r="DI496" s="76" t="str">
        <f>IFERROR(IF(B496&lt;&gt;"", IF(ISNUMBER(SEARCH("highrisk", LOWER(INDEX(Paste_Here!T$2:T$850, MATCH(B496, Paste_Here!A$2:A$850, 0))))), "High Risk", IF(ISNUMBER(SEARCH("lowrisk", LOWER(INDEX(Paste_Here!T$2:T$850, MATCH(B496, Paste_Here!A$2:A$850, 0))))), "Low Risk", IF(ISNUMBER(SEARCH("somerisk", LOWER(INDEX(Paste_Here!T$2:T$850, MATCH(B496, Paste_Here!A$2:A$850, 0))))), "Some Risk", ""))), ""), "")</f>
        <v/>
      </c>
      <c r="DJ496" s="66"/>
      <c r="DK496" s="76" t="str">
        <f>IFERROR(IF(B496&lt;&gt;"", IF(AND(INDEX(Paste_Here!AD$2:AD$850, MATCH(B496, Paste_Here!A$2:A$850, 0))&lt;&gt;"", ISNUMBER(VALUE(INDEX(Paste_Here!AD$2:AD$850, MATCH(B496, Paste_Here!A$2:A$850, 0))))), INDEX(Paste_Here!AD$2:AD$850, MATCH(B496, Paste_Here!A$2:A$850, 0)), ""), ""), "")</f>
        <v/>
      </c>
      <c r="DL496" s="66"/>
      <c r="DM496" s="76" t="str">
        <f>IFERROR(IF(B496&lt;&gt;"", IF(LOWER(INDEX(Paste_Here!AE$2:AE$850, MATCH(B496, Paste_Here!A$2:A$850, 0)))="approaching expectations", "Approaching", IF(LOWER(INDEX(Paste_Here!AE$2:AE$850, MATCH(B496, Paste_Here!A$2:A$850, 0)))="met expectations", "Met", IF(LOWER(INDEX(Paste_Here!AE$2:AE$850, MATCH(B496, Paste_Here!A$2:A$850, 0)))="exceeded expectations", "Exceeded", IF(LOWER(INDEX(Paste_Here!AE$2:AE$850, MATCH(B496, Paste_Here!A$2:A$850, 0)))="below expectations", "Below", "")))), ""), "")</f>
        <v/>
      </c>
      <c r="DN496" s="66"/>
      <c r="DO496" s="76"/>
      <c r="DP496" s="66"/>
      <c r="DQ496" s="76"/>
      <c r="DR496" s="66"/>
      <c r="DS496" s="76"/>
      <c r="DT496" s="66"/>
      <c r="DU496" s="76"/>
      <c r="DV496" s="66"/>
      <c r="DW496" s="66"/>
      <c r="DX496" s="76" t="str">
        <f t="shared" si="63"/>
        <v/>
      </c>
      <c r="DY496" s="66"/>
      <c r="DZ496" s="76"/>
      <c r="EA496" s="66"/>
      <c r="EB496" s="76"/>
      <c r="EC496" s="66"/>
      <c r="ED496" s="76" t="str">
        <f>IFERROR(IF(B496&lt;&gt;"", IF(AND(INDEX(Paste_Here!AF$2:AF$850, MATCH(B496, Paste_Here!A$2:A$850, 0))&lt;&gt;"", ISNUMBER(VALUE(INDEX(Paste_Here!AF$2:AF$850, MATCH(B496, Paste_Here!A$2:A$850, 0))))), INDEX(Paste_Here!AF$2:AF$850, MATCH(B496, Paste_Here!A$2:A$850, 0)), ""), ""), "")</f>
        <v/>
      </c>
      <c r="EE496" s="66"/>
      <c r="EF496" s="76"/>
      <c r="EG496" s="66"/>
      <c r="EH496" s="76"/>
      <c r="EI496" s="66"/>
      <c r="EJ496" s="76" t="str">
        <f>IFERROR(IF(B496&lt;&gt;"", IF(AND(INDEX(Paste_Here!AG$2:AG$850, MATCH(B496, Paste_Here!A$2:A$850, 0))&lt;&gt;"", ISNUMBER(VALUE(INDEX(Paste_Here!AG$2:AG$850, MATCH(B496, Paste_Here!A$2:A$850, 0))))), INDEX(Paste_Here!AG$2:AG$850, MATCH(B496, Paste_Here!A$2:A$850, 0)), ""), ""), "")</f>
        <v/>
      </c>
      <c r="EK496" s="66"/>
      <c r="EL496" s="76"/>
      <c r="EM496" s="66"/>
      <c r="EN496" s="76"/>
      <c r="EO496" s="66"/>
      <c r="EP496" s="76"/>
      <c r="EQ496" s="66"/>
      <c r="ER496" s="76"/>
      <c r="ES496" s="66"/>
      <c r="ET496" s="66"/>
      <c r="EU496" s="76"/>
      <c r="EV496" s="66"/>
      <c r="EW496" s="76"/>
      <c r="EX496" s="66"/>
      <c r="EY496" s="76"/>
      <c r="EZ496" s="66"/>
      <c r="FA496" s="76"/>
      <c r="FB496" s="66"/>
      <c r="FC496" s="76"/>
      <c r="FD496" s="66"/>
      <c r="FE496" s="76"/>
      <c r="FF496" s="66"/>
      <c r="FG496" s="76"/>
      <c r="FH496" s="66"/>
      <c r="FI496" s="76"/>
      <c r="FJ496" s="66"/>
      <c r="FK496" s="76"/>
      <c r="FL496" s="66"/>
      <c r="FM496" s="76"/>
      <c r="FN496" s="66"/>
      <c r="FO496" s="76"/>
      <c r="FP496" s="66"/>
      <c r="FQ496" s="76"/>
      <c r="FR496" s="66"/>
      <c r="FS496" s="76"/>
      <c r="FT496" s="66"/>
      <c r="FU496" s="76"/>
      <c r="FV496" s="66"/>
      <c r="FW496" s="76"/>
      <c r="FX496" s="66"/>
      <c r="FY496" s="76"/>
      <c r="FZ496" s="66"/>
      <c r="GA496" s="76"/>
      <c r="GB496" s="66"/>
      <c r="GC496" s="76"/>
      <c r="GD496" s="66"/>
      <c r="GE496" s="76"/>
      <c r="GF496" s="66"/>
      <c r="GG496" s="76"/>
      <c r="GH496" s="66"/>
      <c r="GI496" s="76"/>
      <c r="GJ496" s="66"/>
      <c r="GK496" s="76"/>
      <c r="GL496" s="66"/>
      <c r="GM496" s="76"/>
      <c r="GN496" s="66"/>
      <c r="GO496" s="76"/>
      <c r="GP496" s="66"/>
      <c r="GQ496" s="76"/>
      <c r="GR496" s="66"/>
      <c r="GS496" s="76"/>
      <c r="GT496" s="66"/>
      <c r="GU496" s="76"/>
      <c r="GV496" s="66"/>
      <c r="GW496" s="76"/>
      <c r="GX496" s="66"/>
      <c r="GY496" s="76"/>
      <c r="GZ496" s="66"/>
      <c r="HA496" s="76"/>
      <c r="HB496" s="66"/>
      <c r="HC496" s="76"/>
      <c r="HD496" s="66"/>
      <c r="HE496" s="76"/>
      <c r="HF496" s="66"/>
      <c r="HG496" s="76"/>
      <c r="HH496" s="66"/>
      <c r="HI496" s="76"/>
      <c r="HJ496" s="66"/>
      <c r="HK496" s="76"/>
      <c r="HL496" s="66"/>
      <c r="HM496" s="76"/>
      <c r="HN496" s="66"/>
      <c r="HO496" s="76"/>
      <c r="HP496" s="66"/>
      <c r="HQ496" s="76"/>
      <c r="HR496" s="66"/>
      <c r="HS496" s="76"/>
      <c r="HT496" s="66"/>
      <c r="HU496" s="76"/>
      <c r="HV496" s="66"/>
      <c r="HW496" s="76"/>
      <c r="HX496" s="66"/>
      <c r="HY496" s="76"/>
      <c r="HZ496" s="66"/>
      <c r="IA496" s="76"/>
      <c r="IB496" s="66"/>
      <c r="IC496" s="76"/>
      <c r="ID496" s="66"/>
      <c r="IE496" s="76"/>
      <c r="IF496" s="66"/>
      <c r="IG496" s="76"/>
      <c r="IH496" s="66"/>
      <c r="II496" s="76"/>
      <c r="IJ496" s="66"/>
      <c r="IK496" s="76"/>
      <c r="IL496" s="66"/>
      <c r="IM496" s="76"/>
      <c r="IN496" s="66"/>
      <c r="IO496" s="76"/>
      <c r="IP496" s="66"/>
      <c r="IQ496" s="76"/>
      <c r="IR496" s="66"/>
      <c r="IS496" s="76"/>
      <c r="IT496" s="66"/>
      <c r="IU496" s="76"/>
      <c r="IV496" s="66"/>
      <c r="IW496" s="76"/>
      <c r="IX496" s="66"/>
      <c r="IY496" s="76"/>
      <c r="IZ496" s="66"/>
      <c r="JA496" s="76"/>
      <c r="JB496" s="66"/>
      <c r="JC496" s="76"/>
      <c r="JD496" s="66"/>
      <c r="JE496" s="76"/>
      <c r="JF496" s="66"/>
      <c r="JG496" s="76"/>
      <c r="JH496" s="66"/>
      <c r="JI496" s="76"/>
      <c r="JJ496" s="66"/>
      <c r="JK496" s="76"/>
      <c r="JL496" s="66"/>
      <c r="JM496" s="76"/>
      <c r="JN496" s="66"/>
      <c r="JO496" s="76"/>
      <c r="JP496" s="66"/>
      <c r="JQ496" s="76"/>
      <c r="JR496" s="66"/>
      <c r="JS496" s="76"/>
      <c r="JT496" s="66"/>
      <c r="JU496" s="76"/>
      <c r="JV496" s="66"/>
      <c r="JW496" s="76"/>
      <c r="JX496" s="66"/>
      <c r="JY496" s="76"/>
      <c r="JZ496" s="66"/>
      <c r="KA496" s="76"/>
      <c r="KB496" s="66"/>
      <c r="KC496" s="76"/>
      <c r="KD496" s="66"/>
      <c r="KE496" s="76"/>
      <c r="KF496" s="66"/>
      <c r="KG496" s="76"/>
      <c r="KH496" s="66"/>
      <c r="KI496" s="76"/>
      <c r="KJ496" s="66"/>
      <c r="KK496" s="76"/>
      <c r="KL496" s="66"/>
      <c r="KM496" s="76"/>
      <c r="KN496" s="66"/>
      <c r="KO496" s="76"/>
      <c r="KP496" s="66"/>
      <c r="KQ496" s="76"/>
      <c r="KR496" s="66"/>
      <c r="KS496" s="76"/>
      <c r="KT496" s="66"/>
      <c r="KU496" s="76"/>
      <c r="KV496" s="66"/>
      <c r="KW496" s="76"/>
      <c r="KX496" s="66"/>
      <c r="KY496" s="76"/>
      <c r="KZ496" s="66"/>
      <c r="LA496" s="76"/>
      <c r="LB496" s="66"/>
      <c r="LC496" s="76"/>
      <c r="LD496" s="66"/>
      <c r="LE496" s="76"/>
      <c r="LF496" s="66"/>
      <c r="LG496" s="76"/>
      <c r="LH496" s="66"/>
      <c r="LI496" s="76"/>
      <c r="LJ496" s="66"/>
      <c r="LK496" s="76"/>
      <c r="LL496" s="66"/>
      <c r="LM496" s="76"/>
      <c r="LN496" s="66"/>
      <c r="LO496" s="76"/>
      <c r="LP496" s="66"/>
      <c r="LQ496" s="76"/>
      <c r="LR496" s="66"/>
      <c r="LS496" s="76"/>
      <c r="LT496" s="66"/>
      <c r="LU496" s="76"/>
      <c r="LV496" s="66"/>
      <c r="LW496" s="76"/>
      <c r="LX496" s="66"/>
      <c r="LY496" s="76"/>
      <c r="LZ496" s="66"/>
      <c r="MA496" s="76"/>
      <c r="MB496" s="66"/>
      <c r="MC496" s="76"/>
      <c r="MD496" s="66"/>
      <c r="MG496" s="1" t="str" cm="1">
        <f t="array" ref="MG496">IFERROR(INDEX(Paste_Here!$B$2:$B$850, MATCH(0, COUNTIF(MG$4:MG495, Paste_Here!$B$2:$B$850) + IF(Paste_Here!$B$2:$B$850="", 1, 0), 0)), "")</f>
        <v/>
      </c>
      <c r="MH496" s="1" t="str">
        <f>IF(MG496&lt;&gt;"", INDEX(Paste_Here!$A$2:$A$850, MATCH(MG496, Paste_Here!$B$2:$B$850, 0)), "")</f>
        <v/>
      </c>
      <c r="MI496" s="1" t="str">
        <f t="shared" si="64"/>
        <v/>
      </c>
      <c r="MJ496" s="1" t="str" cm="1">
        <f t="array" ref="MJ496">IFERROR(INDEX($MI$5:$MI$850, MATCH(SMALL(IF($MI$5:$MI$850&lt;&gt;"", COUNTIF($MI$5:$MI$850, "&lt;"&amp;$MI$5:$MI$850)+1), ROW()-ROW($MJ$5)+1), COUNTIF($MI$5:$MI$850, "&lt;"&amp;$MI$5:$MI$850)+1, 0)), "")</f>
        <v/>
      </c>
    </row>
    <row r="497" spans="1:348">
      <c r="A497" s="66"/>
      <c r="B497" s="76" t="str">
        <f t="shared" si="57"/>
        <v/>
      </c>
      <c r="C497" s="66"/>
      <c r="D497" s="76" t="str">
        <f>IFERROR(IF(B497&lt;&gt;"", IF(AND(INDEX(Paste_Here!B$2:B$850, MATCH(B497, Paste_Here!A$2:A$850, 0))&lt;&gt;"", ISNUMBER(VALUE(INDEX(Paste_Here!B$2:B$850, MATCH(B497, Paste_Here!A$2:A$850, 0))))), INDEX(Paste_Here!B$2:B$850, MATCH(B497, Paste_Here!A$2:A$850, 0)), ""), ""), "")</f>
        <v/>
      </c>
      <c r="E497" s="66"/>
      <c r="F497" s="76" t="str">
        <f>IFERROR(IF(B497&lt;&gt;"", IF(ISTEXT(INDEX(Paste_Here!K$2:K$850, MATCH(B497, Paste_Here!A$2:A$850, 0))), INDEX(Paste_Here!K$2:K$850, MATCH(B497, Paste_Here!A$2:A$850, 0)), ""), ""), "")</f>
        <v/>
      </c>
      <c r="G497" s="66"/>
      <c r="H497" s="76" t="str">
        <f>IFERROR(IF(B497&lt;&gt;"", IF(ISTEXT(INDEX(Paste_Here!C$2:C$850, MATCH(B497, Paste_Here!A$2:A$850, 0))), INDEX(Paste_Here!C$2:C$850, MATCH(B497, Paste_Here!A$2:A$850, 0)), ""), ""), "")</f>
        <v/>
      </c>
      <c r="I497" s="66"/>
      <c r="J497" s="76" t="str">
        <f>IFERROR(IF(B497&lt;&gt;"", IF(ISNUMBER(SEARCH("s", LOWER(INDEX(Paste_Here!M$2:M$850, MATCH(B497, Paste_Here!A$2:A$850, 0))))), "Yes", IF(INDEX(Paste_Here!M$2:M$850, MATCH(B497, Paste_Here!A$2:A$850, 0))&lt;&gt;"", "No", "")), ""), "")</f>
        <v/>
      </c>
      <c r="K497" s="66"/>
      <c r="L497" s="76" t="str">
        <f>IFERROR(IF(B497&lt;&gt;"", IF(ISNUMBER(SEARCH("yes", LOWER(INDEX(Paste_Here!E$2:E$850, MATCH(B497, Paste_Here!A$2:A$850, 0))))), "Yes", IF(ISNUMBER(SEARCH("no", LOWER(INDEX(Paste_Here!E$2:E$850, MATCH(B497, Paste_Here!A$2:A$850, 0))))), "No", "")), ""), "")</f>
        <v/>
      </c>
      <c r="M497" s="66"/>
      <c r="N497" s="76" t="str">
        <f>IFERROR(IF(B497&lt;&gt;"", IF(ISNUMBER(SEARCH("yes", LOWER(INDEX(Paste_Here!F$2:F$850, MATCH(B497, Paste_Here!A$2:A$850, 0))))), "Yes", IF(ISNUMBER(SEARCH("no", LOWER(INDEX(Paste_Here!F$2:F$850, MATCH(B497, Paste_Here!A$2:A$850, 0))))), "No", "")), ""), "")</f>
        <v/>
      </c>
      <c r="O497" s="66"/>
      <c r="P497" s="76" t="str">
        <f>IFERROR(IF(B497&lt;&gt;"", IF(ISNUMBER(SEARCH("yes", LOWER(INDEX(Paste_Here!L$2:L$850, MATCH(B497, Paste_Here!A$2:A$850, 0))))), "Yes", IF(ISNUMBER(SEARCH("no", LOWER(INDEX(Paste_Here!L$2:L$850, MATCH(B497, Paste_Here!A$2:A$850, 0))))), "No", "")), ""), "")</f>
        <v/>
      </c>
      <c r="Q497" s="66"/>
      <c r="R497" s="76" t="str">
        <f>IFERROR(IF(B497&lt;&gt;"", IF(ISNUMBER(SEARCH("transitional 2", LOWER(INDEX(Paste_Here!D$2:D$850, MATCH(B497, Paste_Here!A$2:A$850, 0))))), "T2", IF(ISNUMBER(SEARCH("transitional 1", LOWER(INDEX(Paste_Here!D$2:D$850, MATCH(B497, Paste_Here!A$2:A$850, 0))))), "T1", IF(ISNUMBER(SEARCH("waived ell services", LOWER(INDEX(Paste_Here!D$2:D$850, MATCH(B497, Paste_Here!A$2:A$850, 0))))), "W", IF(ISNUMBER(SEARCH("english language learner", LOWER(INDEX(Paste_Here!D$2:D$850, MATCH(B497, Paste_Here!A$2:A$850, 0))))), "L", "")))), ""), "")</f>
        <v/>
      </c>
      <c r="S497" s="66"/>
      <c r="T497" s="76" t="str">
        <f>IFERROR(IF(B497&lt;&gt;"", IF(ISNUMBER(SEARCH("yes", LOWER(INDEX(Paste_Here!I$2:I$850, MATCH(B497, Paste_Here!A$2:A$850, 0))))), "Yes", IF(ISNUMBER(SEARCH("no", LOWER(INDEX(Paste_Here!I$2:I$850, MATCH(B497, Paste_Here!A$2:A$850, 0))))), "No", "")), ""), "")</f>
        <v/>
      </c>
      <c r="U497" s="66"/>
      <c r="V497" s="76" t="str">
        <f>IFERROR(IF(B497&lt;&gt;"", IF(ISTEXT(INDEX(Paste_Here!J$2:J$850, MATCH(B497, Paste_Here!A$2:A$850, 0))), VALUE(INDEX(Paste_Here!J$2:J$850, MATCH(B497, Paste_Here!A$2:A$850, 0))), ""), ""), "")</f>
        <v/>
      </c>
      <c r="W497" s="66"/>
      <c r="X497" s="66"/>
      <c r="Y497" s="76" t="str">
        <f t="shared" si="58"/>
        <v/>
      </c>
      <c r="Z497" s="66"/>
      <c r="AA497" s="76" t="str">
        <f>IFERROR(IF(B497&lt;&gt;"", IF(AND(INDEX(Paste_Here!AI$2:AI$850, MATCH(B497, Paste_Here!A$2:A$850, 0))&lt;&gt;"", ISNUMBER(VALUE(INDEX(Paste_Here!AI$2:AI$850, MATCH(B497, Paste_Here!A$2:A$850, 0))))), INDEX(Paste_Here!AI$2:AI$850, MATCH(B497, Paste_Here!A$2:A$850, 0)), ""), ""), "")</f>
        <v/>
      </c>
      <c r="AB497" s="66"/>
      <c r="AC497" s="76" t="str">
        <f>IFERROR(IF(B497&lt;&gt;"", IF(AND(INDEX(Paste_Here!AJ$2:AJ$850, MATCH(B497, Paste_Here!A$2:A$850, 0))&lt;&gt;"", ISNUMBER(VALUE(INDEX(Paste_Here!AJ$2:AJ$850, MATCH(B497, Paste_Here!A$2:A$850, 0))))), INDEX(Paste_Here!AJ$2:AJ$850, MATCH(B497, Paste_Here!A$2:A$850, 0)), ""), ""), "")</f>
        <v/>
      </c>
      <c r="AD497" s="66"/>
      <c r="AE497" s="76" t="str">
        <f>IFERROR(IF(B497&lt;&gt;"", IF(AND(INDEX(Paste_Here!AK$2:AK$850, MATCH(B497, Paste_Here!A$2:A$850, 0))&lt;&gt;"", ISNUMBER(VALUE(INDEX(Paste_Here!AK$2:AK$850, MATCH(B497, Paste_Here!A$2:A$850, 0))))), INDEX(Paste_Here!AK$2:AK$850, MATCH(B497, Paste_Here!A$2:A$850, 0)), ""), ""), "")</f>
        <v/>
      </c>
      <c r="AF497" s="66"/>
      <c r="AG497" s="76" t="str">
        <f>IFERROR(IF(B497&lt;&gt;"", IF(AND(INDEX(Paste_Here!AL$2:AL$850, MATCH(B497, Paste_Here!A$2:A$850, 0))&lt;&gt;"", ISNUMBER(VALUE(INDEX(Paste_Here!AL$2:AL$850, MATCH(B497, Paste_Here!A$2:A$850, 0))))), INDEX(Paste_Here!AL$2:AL$850, MATCH(B497, Paste_Here!A$2:A$850, 0)), ""), ""), "")</f>
        <v/>
      </c>
      <c r="AH497" s="66"/>
      <c r="AI497" s="76" t="str">
        <f>IFERROR(IF(B497&lt;&gt;"", IF(AND(INDEX(Paste_Here!AH$2:AH$850, MATCH(B497, Paste_Here!A$2:A$850, 0))&lt;&gt;"", ISNUMBER(VALUE(INDEX(Paste_Here!AH$2:AH$850, MATCH(B497, Paste_Here!A$2:A$850, 0))))), IF(VALUE(INDEX(Paste_Here!AH$2:AH$850, MATCH(B497, Paste_Here!A$2:A$850, 0)))=0, "", INDEX(Paste_Here!AH$2:AH$850, MATCH(B497, Paste_Here!A$2:A$850, 0))), ""), ""), "")</f>
        <v/>
      </c>
      <c r="AJ497" s="66"/>
      <c r="AK497" s="76" t="str">
        <f>IFERROR(IF(B497&lt;&gt;"", IF(AND(INDEX(Paste_Here!N$2:N$850, MATCH(B497, Paste_Here!A$2:A$850, 0))&lt;&gt;"", ISNUMBER(VALUE(INDEX(Paste_Here!N$2:N$850, MATCH(B497, Paste_Here!A$2:A$850, 0))))), INDEX(Paste_Here!N$2:N$850, MATCH(B497, Paste_Here!A$2:A$850, 0)), ""), ""), "")</f>
        <v/>
      </c>
      <c r="AL497" s="66"/>
      <c r="AM497" s="76" t="str">
        <f>IFERROR(IF(B497&lt;&gt;"", IF(AND(INDEX(Paste_Here!O$2:O$850, MATCH(B497, Paste_Here!A$2:A$850, 0))&lt;&gt;"", ISNUMBER(VALUE(INDEX(Paste_Here!O$2:O$850, MATCH(B497, Paste_Here!A$2:A$850, 0))))), INDEX(Paste_Here!O$2:O$850, MATCH(B497, Paste_Here!A$2:A$850, 0)), ""), ""), "")</f>
        <v/>
      </c>
      <c r="AN497" s="66"/>
      <c r="AO497" s="76"/>
      <c r="AP497" s="66"/>
      <c r="AQ497" s="76"/>
      <c r="AR497" s="66"/>
      <c r="AS497" s="76"/>
      <c r="AT497" s="66"/>
      <c r="AU497" s="66"/>
      <c r="AV497" s="76" t="str">
        <f t="shared" si="59"/>
        <v/>
      </c>
      <c r="AW497" s="66"/>
      <c r="AX497" s="76" t="str">
        <f>IFERROR(IF(B497&lt;&gt;"", IF(ISNUMBER(SEARCH("Revealed-Potential (Primary Focus)", LOWER(INDEX(Paste_Here!Z$2:Z$850, MATCH(B497, Paste_Here!A$2:A$850, 0))))), "Rev-Potential: Prim", IF(ISNUMBER(SEARCH("Revealed-Potential (Secondary Focus)", LOWER(INDEX(Paste_Here!Z$2:Z$850, MATCH(B497, Paste_Here!A$2:A$850, 0))))), "Rev-Potential: Sec", IF(ISNUMBER(SEARCH("Monitoring", LOWER(INDEX(Paste_Here!Z$2:Z$850, MATCH(B497, Paste_Here!A$2:A$850, 0))))), "Monitoring", IF(ISNUMBER(SEARCH("At-Promise (Secondary Focus)", LOWER(INDEX(Paste_Here!Z$2:Z$850, MATCH(B497, Paste_Here!A$2:A$850, 0))))), "At-Promise: Sec", IF(ISNUMBER(SEARCH("At-Promise (Primary Focus)", LOWER(INDEX(Paste_Here!Z$2:Z$850, MATCH(B497, Paste_Here!A$2:A$850, 0))))), "At-Promise: Prim", ""))))), ""), "")</f>
        <v/>
      </c>
      <c r="AY497" s="66"/>
      <c r="AZ497" s="76"/>
      <c r="BA497" s="66"/>
      <c r="BB497" s="76"/>
      <c r="BC497" s="66"/>
      <c r="BD497" s="76"/>
      <c r="BE497" s="66"/>
      <c r="BF497" s="76"/>
      <c r="BG497" s="66"/>
      <c r="BH497" s="76"/>
      <c r="BI497" s="66"/>
      <c r="BJ497" s="66"/>
      <c r="BK497" s="76" t="str">
        <f t="shared" si="60"/>
        <v/>
      </c>
      <c r="BL497" s="66"/>
      <c r="BM497" s="76" t="str">
        <f>IFERROR(IF(B497&lt;&gt;"", IF(AND(ISNUMBER(VALUE(SUBSTITUTE(SUBSTITUTE(Paste_Here!R497, "br", "-"), "L", ""))), VALUE(SUBSTITUTE(SUBSTITUTE(Paste_Here!R497, "br", "-"), "L", "")) &gt;= 1095), "Yes", IF(AND(ISNUMBER(VALUE(SUBSTITUTE(SUBSTITUTE(Paste_Here!R497, "br", "-"), "L", ""))), VALUE(SUBSTITUTE(SUBSTITUTE(Paste_Here!R497, "br", "-"), "L", "")) &lt;= 1094), "No", "")), ""), "")</f>
        <v/>
      </c>
      <c r="BN497" s="66"/>
      <c r="BO497" s="76" t="str">
        <f>IFERROR(IF(B497&lt;&gt;"", IF(COUNTIF(INDEX(Paste_Here!Y$2:AB$850, MATCH(B497, Paste_Here!A$2:A$850, 0), 0), "yes") &gt; 0, "Yes", IF(COUNTIF(INDEX(Paste_Here!Y$2:AB$850, MATCH(B497, Paste_Here!A$2:A$850, 0), 0), "no") &gt; 0, "No", "")), ""), "")</f>
        <v/>
      </c>
      <c r="BP497" s="66"/>
      <c r="BQ497" s="76" t="str">
        <f>IFERROR(IF(B497&lt;&gt;"", IF(AND(ISNUMBER(VALUE(SUBSTITUTE(SUBSTITUTE(Paste_Here!U497, "em", "-"), "q", ""))), VALUE(SUBSTITUTE(SUBSTITUTE(Paste_Here!U497, "em", "-"), "q", "")) &gt;= 910), "Yes", IF(AND(ISNUMBER(VALUE(SUBSTITUTE(SUBSTITUTE(Paste_Here!U497, "em", "-"), "q", ""))), VALUE(SUBSTITUTE(SUBSTITUTE(Paste_Here!U497, "em", "-"), "q", "")) &lt;= 909), "No", "")), ""), "")</f>
        <v/>
      </c>
      <c r="BR497" s="66"/>
      <c r="BS497" s="76" t="str">
        <f>IFERROR(IF(B497&lt;&gt;"", IF(AND(INDEX(Paste_Here!X$2:X$850, MATCH(B497, Paste_Here!A$2:A$850, 0))&lt;&gt;"", ISNUMBER(VALUE(INDEX(Paste_Here!X$2:X$850, MATCH(B497, Paste_Here!A$2:A$850, 0))))), INDEX(Paste_Here!X$2:X$850, MATCH(B497, Paste_Here!A$2:A$850, 0)), ""), ""), "")</f>
        <v/>
      </c>
      <c r="BT497" s="66"/>
      <c r="BU497" s="76" t="str">
        <f>IFERROR(IF(B497&lt;&gt;"", IF(ISNUMBER(VALUE(INDEX(Paste_Here!G$2:G$850, MATCH(B497, Paste_Here!A$2:A$850, 0)))), IF(VALUE(INDEX(Paste_Here!G$2:G$850, MATCH(B497, Paste_Here!A$2:A$850, 0)))=0, "No", IF(AND(VALUE(INDEX(Paste_Here!G$2:G$850, MATCH(B497, Paste_Here!A$2:A$850, 0)))&gt;=1, VALUE(INDEX(Paste_Here!G$2:G$850, MATCH(B497, Paste_Here!A$2:A$850, 0)))&lt;=4), VALUE(INDEX(Paste_Here!G$2:G$850, MATCH(B497, Paste_Here!A$2:A$850, 0))), "")), ""), ""), "")</f>
        <v/>
      </c>
      <c r="BV497" s="66"/>
      <c r="BW497" s="76" t="str">
        <f>IFERROR(IF(B497&lt;&gt;"", IF(ISNUMBER(VALUE(INDEX(Paste_Here!H$2:H$850, MATCH(B497, Paste_Here!A$2:A$850, 0)))), IF(VALUE(INDEX(Paste_Here!H$2:H$850, MATCH(B497, Paste_Here!A$2:A$850, 0)))=0, "No", IF(AND(VALUE(INDEX(Paste_Here!H$2:H$850, MATCH(B497, Paste_Here!A$2:A$850, 0)))&gt;=1, VALUE(INDEX(Paste_Here!H$2:H$850, MATCH(B497, Paste_Here!A$2:A$850, 0)))&lt;=4), VALUE(INDEX(Paste_Here!H$2:H$850, MATCH(B497, Paste_Here!A$2:A$850, 0))), "")), ""), ""), "")</f>
        <v/>
      </c>
      <c r="BX497" s="66"/>
      <c r="BY497" s="76"/>
      <c r="BZ497" s="66"/>
      <c r="CA497" s="76"/>
      <c r="CB497" s="66"/>
      <c r="CC497" s="66"/>
      <c r="CD497" s="76" t="str">
        <f t="shared" si="61"/>
        <v/>
      </c>
      <c r="CE497" s="66"/>
      <c r="CF497" s="76" t="str">
        <f>IFERROR(IF(B497&lt;&gt;"", IF(AND(INDEX(Paste_Here!P$2:P$850, MATCH(B497, Paste_Here!A$2:A$850, 0))&lt;&gt;"", ISNUMBER(VALUE(INDEX(Paste_Here!P$2:P$850, MATCH(B497, Paste_Here!A$2:A$850, 0))))), INDEX(Paste_Here!P$2:P$850, MATCH(B497, Paste_Here!A$2:A$850, 0)), ""), ""), "")</f>
        <v/>
      </c>
      <c r="CG497" s="66"/>
      <c r="CH497" s="76" t="str">
        <f>IFERROR(IF(B497&lt;&gt;"", IF(ISNUMBER(SEARCH("highrisk", LOWER(INDEX(Paste_Here!Q$2:Q$850, MATCH(B497, Paste_Here!A$2:A$850, 0))))), "High Risk", IF(ISNUMBER(SEARCH("lowrisk", LOWER(INDEX(Paste_Here!Q$2:Q$850, MATCH(B497, Paste_Here!A$2:A$850, 0))))), "Low Risk", IF(ISNUMBER(SEARCH("somerisk", LOWER(INDEX(Paste_Here!Q$2:Q$850, MATCH(B497, Paste_Here!A$2:A$850, 0))))), "Some Risk", ""))), ""), "")</f>
        <v/>
      </c>
      <c r="CI497" s="66"/>
      <c r="CJ497" s="76" t="str">
        <f>IFERROR(IF(B497&lt;&gt;"", IF(AND(INDEX(Paste_Here!AA$2:AA$850, MATCH(B497, Paste_Here!A$2:A$850, 0))&lt;&gt;"", ISNUMBER(VALUE(INDEX(Paste_Here!AA$2:AA$850, MATCH(B497, Paste_Here!A$2:A$850, 0))))), INDEX(Paste_Here!AA$2:AA$850, MATCH(B497, Paste_Here!A$2:A$850, 0)), ""), ""), "")</f>
        <v/>
      </c>
      <c r="CK497" s="66"/>
      <c r="CL497" s="76" t="str">
        <f>IFERROR(IF(B497&lt;&gt;"", IF(LOWER(INDEX(Paste_Here!AB$2:AB$850, MATCH(B497, Paste_Here!A$2:A$850, 0)))="approaching expectations", "Approaching", IF(LOWER(INDEX(Paste_Here!AB$2:AB$850, MATCH(B497, Paste_Here!A$2:A$850, 0)))="met expectations", "Met", IF(LOWER(INDEX(Paste_Here!AB$2:AB$850, MATCH(B497, Paste_Here!A$2:A$850, 0)))="exceeded expectations", "Exceeded", IF(LOWER(INDEX(Paste_Here!AB$2:AB$850, MATCH(B497, Paste_Here!A$2:A$850, 0)))="below expectations", "Below", "")))), ""), "")</f>
        <v/>
      </c>
      <c r="CM497" s="66"/>
      <c r="CN497" s="76" t="str">
        <f>IFERROR(IF(B497&lt;&gt;"", IF(AND(INDEX(Paste_Here!AC$2:AC$850, MATCH(B497, Paste_Here!A$2:A$850, 0))&lt;&gt;"", ISNUMBER(VALUE(INDEX(Paste_Here!AC$2:AC$850, MATCH(B497, Paste_Here!A$2:A$850, 0))))), INDEX(Paste_Here!AC$2:AC$850, MATCH(B497, Paste_Here!A$2:A$850, 0)), ""), ""), "")</f>
        <v/>
      </c>
      <c r="CO497" s="66"/>
      <c r="CP497" s="76"/>
      <c r="CQ497" s="66"/>
      <c r="CR497" s="76"/>
      <c r="CS497" s="66"/>
      <c r="CT497" s="76"/>
      <c r="CU497" s="66"/>
      <c r="CV497" s="76"/>
      <c r="CW497" s="66"/>
      <c r="CX497" s="76"/>
      <c r="CY497" s="66"/>
      <c r="CZ497" s="66"/>
      <c r="DA497" s="76" t="str">
        <f t="shared" si="62"/>
        <v/>
      </c>
      <c r="DB497" s="66"/>
      <c r="DC497" s="76" t="str">
        <f>IFERROR(IF(B497&lt;&gt;"", IF(AND(INDEX(Paste_Here!V$2:V$850, MATCH(B497, Paste_Here!A$2:A$850, 0))&lt;&gt;"", ISNUMBER(VALUE(INDEX(Paste_Here!V$2:V$850, MATCH(B497, Paste_Here!A$2:A$850, 0))))), INDEX(Paste_Here!V$2:V$850, MATCH(B497, Paste_Here!A$2:A$850, 0)), ""), ""), "")</f>
        <v/>
      </c>
      <c r="DD497" s="66"/>
      <c r="DE497" s="76" t="str">
        <f>IFERROR(IF(B497&lt;&gt;"", IF(ISNUMBER(SEARCH("highrisk", LOWER(INDEX(Paste_Here!W$2:W$850, MATCH(B497, Paste_Here!A$2:A$850, 0))))), "High Risk", IF(ISNUMBER(SEARCH("lowrisk", LOWER(INDEX(Paste_Here!W$2:W$850, MATCH(B497, Paste_Here!A$2:A$850, 0))))), "Low Risk", IF(ISNUMBER(SEARCH("somerisk", LOWER(INDEX(Paste_Here!W$2:W$850, MATCH(B497, Paste_Here!A$2:A$850, 0))))), "Some Risk", ""))), ""), "")</f>
        <v/>
      </c>
      <c r="DF497" s="66"/>
      <c r="DG497" s="76" t="str">
        <f>IFERROR(IF(B497&lt;&gt;"", IF(AND(INDEX(Paste_Here!S$2:S$850, MATCH(B497, Paste_Here!A$2:A$850, 0))&lt;&gt;"", ISNUMBER(VALUE(INDEX(Paste_Here!S$2:S$850, MATCH(B497, Paste_Here!A$2:A$850, 0))))), INDEX(Paste_Here!S$2:S$850, MATCH(B497, Paste_Here!A$2:A$850, 0)), ""), ""), "")</f>
        <v/>
      </c>
      <c r="DH497" s="66"/>
      <c r="DI497" s="76" t="str">
        <f>IFERROR(IF(B497&lt;&gt;"", IF(ISNUMBER(SEARCH("highrisk", LOWER(INDEX(Paste_Here!T$2:T$850, MATCH(B497, Paste_Here!A$2:A$850, 0))))), "High Risk", IF(ISNUMBER(SEARCH("lowrisk", LOWER(INDEX(Paste_Here!T$2:T$850, MATCH(B497, Paste_Here!A$2:A$850, 0))))), "Low Risk", IF(ISNUMBER(SEARCH("somerisk", LOWER(INDEX(Paste_Here!T$2:T$850, MATCH(B497, Paste_Here!A$2:A$850, 0))))), "Some Risk", ""))), ""), "")</f>
        <v/>
      </c>
      <c r="DJ497" s="66"/>
      <c r="DK497" s="76" t="str">
        <f>IFERROR(IF(B497&lt;&gt;"", IF(AND(INDEX(Paste_Here!AD$2:AD$850, MATCH(B497, Paste_Here!A$2:A$850, 0))&lt;&gt;"", ISNUMBER(VALUE(INDEX(Paste_Here!AD$2:AD$850, MATCH(B497, Paste_Here!A$2:A$850, 0))))), INDEX(Paste_Here!AD$2:AD$850, MATCH(B497, Paste_Here!A$2:A$850, 0)), ""), ""), "")</f>
        <v/>
      </c>
      <c r="DL497" s="66"/>
      <c r="DM497" s="76" t="str">
        <f>IFERROR(IF(B497&lt;&gt;"", IF(LOWER(INDEX(Paste_Here!AE$2:AE$850, MATCH(B497, Paste_Here!A$2:A$850, 0)))="approaching expectations", "Approaching", IF(LOWER(INDEX(Paste_Here!AE$2:AE$850, MATCH(B497, Paste_Here!A$2:A$850, 0)))="met expectations", "Met", IF(LOWER(INDEX(Paste_Here!AE$2:AE$850, MATCH(B497, Paste_Here!A$2:A$850, 0)))="exceeded expectations", "Exceeded", IF(LOWER(INDEX(Paste_Here!AE$2:AE$850, MATCH(B497, Paste_Here!A$2:A$850, 0)))="below expectations", "Below", "")))), ""), "")</f>
        <v/>
      </c>
      <c r="DN497" s="66"/>
      <c r="DO497" s="76"/>
      <c r="DP497" s="66"/>
      <c r="DQ497" s="76"/>
      <c r="DR497" s="66"/>
      <c r="DS497" s="76"/>
      <c r="DT497" s="66"/>
      <c r="DU497" s="76"/>
      <c r="DV497" s="66"/>
      <c r="DW497" s="66"/>
      <c r="DX497" s="76" t="str">
        <f t="shared" si="63"/>
        <v/>
      </c>
      <c r="DY497" s="66"/>
      <c r="DZ497" s="76"/>
      <c r="EA497" s="66"/>
      <c r="EB497" s="76"/>
      <c r="EC497" s="66"/>
      <c r="ED497" s="76" t="str">
        <f>IFERROR(IF(B497&lt;&gt;"", IF(AND(INDEX(Paste_Here!AF$2:AF$850, MATCH(B497, Paste_Here!A$2:A$850, 0))&lt;&gt;"", ISNUMBER(VALUE(INDEX(Paste_Here!AF$2:AF$850, MATCH(B497, Paste_Here!A$2:A$850, 0))))), INDEX(Paste_Here!AF$2:AF$850, MATCH(B497, Paste_Here!A$2:A$850, 0)), ""), ""), "")</f>
        <v/>
      </c>
      <c r="EE497" s="66"/>
      <c r="EF497" s="76"/>
      <c r="EG497" s="66"/>
      <c r="EH497" s="76"/>
      <c r="EI497" s="66"/>
      <c r="EJ497" s="76" t="str">
        <f>IFERROR(IF(B497&lt;&gt;"", IF(AND(INDEX(Paste_Here!AG$2:AG$850, MATCH(B497, Paste_Here!A$2:A$850, 0))&lt;&gt;"", ISNUMBER(VALUE(INDEX(Paste_Here!AG$2:AG$850, MATCH(B497, Paste_Here!A$2:A$850, 0))))), INDEX(Paste_Here!AG$2:AG$850, MATCH(B497, Paste_Here!A$2:A$850, 0)), ""), ""), "")</f>
        <v/>
      </c>
      <c r="EK497" s="66"/>
      <c r="EL497" s="76"/>
      <c r="EM497" s="66"/>
      <c r="EN497" s="76"/>
      <c r="EO497" s="66"/>
      <c r="EP497" s="76"/>
      <c r="EQ497" s="66"/>
      <c r="ER497" s="76"/>
      <c r="ES497" s="66"/>
      <c r="ET497" s="66"/>
      <c r="EU497" s="76"/>
      <c r="EV497" s="66"/>
      <c r="EW497" s="76"/>
      <c r="EX497" s="66"/>
      <c r="EY497" s="76"/>
      <c r="EZ497" s="66"/>
      <c r="FA497" s="76"/>
      <c r="FB497" s="66"/>
      <c r="FC497" s="76"/>
      <c r="FD497" s="66"/>
      <c r="FE497" s="76"/>
      <c r="FF497" s="66"/>
      <c r="FG497" s="76"/>
      <c r="FH497" s="66"/>
      <c r="FI497" s="76"/>
      <c r="FJ497" s="66"/>
      <c r="FK497" s="76"/>
      <c r="FL497" s="66"/>
      <c r="FM497" s="76"/>
      <c r="FN497" s="66"/>
      <c r="FO497" s="76"/>
      <c r="FP497" s="66"/>
      <c r="FQ497" s="76"/>
      <c r="FR497" s="66"/>
      <c r="FS497" s="76"/>
      <c r="FT497" s="66"/>
      <c r="FU497" s="76"/>
      <c r="FV497" s="66"/>
      <c r="FW497" s="76"/>
      <c r="FX497" s="66"/>
      <c r="FY497" s="76"/>
      <c r="FZ497" s="66"/>
      <c r="GA497" s="76"/>
      <c r="GB497" s="66"/>
      <c r="GC497" s="76"/>
      <c r="GD497" s="66"/>
      <c r="GE497" s="76"/>
      <c r="GF497" s="66"/>
      <c r="GG497" s="76"/>
      <c r="GH497" s="66"/>
      <c r="GI497" s="76"/>
      <c r="GJ497" s="66"/>
      <c r="GK497" s="76"/>
      <c r="GL497" s="66"/>
      <c r="GM497" s="76"/>
      <c r="GN497" s="66"/>
      <c r="GO497" s="76"/>
      <c r="GP497" s="66"/>
      <c r="GQ497" s="76"/>
      <c r="GR497" s="66"/>
      <c r="GS497" s="76"/>
      <c r="GT497" s="66"/>
      <c r="GU497" s="76"/>
      <c r="GV497" s="66"/>
      <c r="GW497" s="76"/>
      <c r="GX497" s="66"/>
      <c r="GY497" s="76"/>
      <c r="GZ497" s="66"/>
      <c r="HA497" s="76"/>
      <c r="HB497" s="66"/>
      <c r="HC497" s="76"/>
      <c r="HD497" s="66"/>
      <c r="HE497" s="76"/>
      <c r="HF497" s="66"/>
      <c r="HG497" s="76"/>
      <c r="HH497" s="66"/>
      <c r="HI497" s="76"/>
      <c r="HJ497" s="66"/>
      <c r="HK497" s="76"/>
      <c r="HL497" s="66"/>
      <c r="HM497" s="76"/>
      <c r="HN497" s="66"/>
      <c r="HO497" s="76"/>
      <c r="HP497" s="66"/>
      <c r="HQ497" s="76"/>
      <c r="HR497" s="66"/>
      <c r="HS497" s="76"/>
      <c r="HT497" s="66"/>
      <c r="HU497" s="76"/>
      <c r="HV497" s="66"/>
      <c r="HW497" s="76"/>
      <c r="HX497" s="66"/>
      <c r="HY497" s="76"/>
      <c r="HZ497" s="66"/>
      <c r="IA497" s="76"/>
      <c r="IB497" s="66"/>
      <c r="IC497" s="76"/>
      <c r="ID497" s="66"/>
      <c r="IE497" s="76"/>
      <c r="IF497" s="66"/>
      <c r="IG497" s="76"/>
      <c r="IH497" s="66"/>
      <c r="II497" s="76"/>
      <c r="IJ497" s="66"/>
      <c r="IK497" s="76"/>
      <c r="IL497" s="66"/>
      <c r="IM497" s="76"/>
      <c r="IN497" s="66"/>
      <c r="IO497" s="76"/>
      <c r="IP497" s="66"/>
      <c r="IQ497" s="76"/>
      <c r="IR497" s="66"/>
      <c r="IS497" s="76"/>
      <c r="IT497" s="66"/>
      <c r="IU497" s="76"/>
      <c r="IV497" s="66"/>
      <c r="IW497" s="76"/>
      <c r="IX497" s="66"/>
      <c r="IY497" s="76"/>
      <c r="IZ497" s="66"/>
      <c r="JA497" s="76"/>
      <c r="JB497" s="66"/>
      <c r="JC497" s="76"/>
      <c r="JD497" s="66"/>
      <c r="JE497" s="76"/>
      <c r="JF497" s="66"/>
      <c r="JG497" s="76"/>
      <c r="JH497" s="66"/>
      <c r="JI497" s="76"/>
      <c r="JJ497" s="66"/>
      <c r="JK497" s="76"/>
      <c r="JL497" s="66"/>
      <c r="JM497" s="76"/>
      <c r="JN497" s="66"/>
      <c r="JO497" s="76"/>
      <c r="JP497" s="66"/>
      <c r="JQ497" s="76"/>
      <c r="JR497" s="66"/>
      <c r="JS497" s="76"/>
      <c r="JT497" s="66"/>
      <c r="JU497" s="76"/>
      <c r="JV497" s="66"/>
      <c r="JW497" s="76"/>
      <c r="JX497" s="66"/>
      <c r="JY497" s="76"/>
      <c r="JZ497" s="66"/>
      <c r="KA497" s="76"/>
      <c r="KB497" s="66"/>
      <c r="KC497" s="76"/>
      <c r="KD497" s="66"/>
      <c r="KE497" s="76"/>
      <c r="KF497" s="66"/>
      <c r="KG497" s="76"/>
      <c r="KH497" s="66"/>
      <c r="KI497" s="76"/>
      <c r="KJ497" s="66"/>
      <c r="KK497" s="76"/>
      <c r="KL497" s="66"/>
      <c r="KM497" s="76"/>
      <c r="KN497" s="66"/>
      <c r="KO497" s="76"/>
      <c r="KP497" s="66"/>
      <c r="KQ497" s="76"/>
      <c r="KR497" s="66"/>
      <c r="KS497" s="76"/>
      <c r="KT497" s="66"/>
      <c r="KU497" s="76"/>
      <c r="KV497" s="66"/>
      <c r="KW497" s="76"/>
      <c r="KX497" s="66"/>
      <c r="KY497" s="76"/>
      <c r="KZ497" s="66"/>
      <c r="LA497" s="76"/>
      <c r="LB497" s="66"/>
      <c r="LC497" s="76"/>
      <c r="LD497" s="66"/>
      <c r="LE497" s="76"/>
      <c r="LF497" s="66"/>
      <c r="LG497" s="76"/>
      <c r="LH497" s="66"/>
      <c r="LI497" s="76"/>
      <c r="LJ497" s="66"/>
      <c r="LK497" s="76"/>
      <c r="LL497" s="66"/>
      <c r="LM497" s="76"/>
      <c r="LN497" s="66"/>
      <c r="LO497" s="76"/>
      <c r="LP497" s="66"/>
      <c r="LQ497" s="76"/>
      <c r="LR497" s="66"/>
      <c r="LS497" s="76"/>
      <c r="LT497" s="66"/>
      <c r="LU497" s="76"/>
      <c r="LV497" s="66"/>
      <c r="LW497" s="76"/>
      <c r="LX497" s="66"/>
      <c r="LY497" s="76"/>
      <c r="LZ497" s="66"/>
      <c r="MA497" s="76"/>
      <c r="MB497" s="66"/>
      <c r="MC497" s="76"/>
      <c r="MD497" s="66"/>
      <c r="MG497" s="1" t="str" cm="1">
        <f t="array" ref="MG497">IFERROR(INDEX(Paste_Here!$B$2:$B$850, MATCH(0, COUNTIF(MG$4:MG496, Paste_Here!$B$2:$B$850) + IF(Paste_Here!$B$2:$B$850="", 1, 0), 0)), "")</f>
        <v/>
      </c>
      <c r="MH497" s="1" t="str">
        <f>IF(MG497&lt;&gt;"", INDEX(Paste_Here!$A$2:$A$850, MATCH(MG497, Paste_Here!$B$2:$B$850, 0)), "")</f>
        <v/>
      </c>
      <c r="MI497" s="1" t="str">
        <f t="shared" si="64"/>
        <v/>
      </c>
      <c r="MJ497" s="1" t="str" cm="1">
        <f t="array" ref="MJ497">IFERROR(INDEX($MI$5:$MI$850, MATCH(SMALL(IF($MI$5:$MI$850&lt;&gt;"", COUNTIF($MI$5:$MI$850, "&lt;"&amp;$MI$5:$MI$850)+1), ROW()-ROW($MJ$5)+1), COUNTIF($MI$5:$MI$850, "&lt;"&amp;$MI$5:$MI$850)+1, 0)), "")</f>
        <v/>
      </c>
    </row>
    <row r="498" spans="1:348">
      <c r="A498" s="66"/>
      <c r="B498" s="76" t="str">
        <f t="shared" si="57"/>
        <v/>
      </c>
      <c r="C498" s="66"/>
      <c r="D498" s="76" t="str">
        <f>IFERROR(IF(B498&lt;&gt;"", IF(AND(INDEX(Paste_Here!B$2:B$850, MATCH(B498, Paste_Here!A$2:A$850, 0))&lt;&gt;"", ISNUMBER(VALUE(INDEX(Paste_Here!B$2:B$850, MATCH(B498, Paste_Here!A$2:A$850, 0))))), INDEX(Paste_Here!B$2:B$850, MATCH(B498, Paste_Here!A$2:A$850, 0)), ""), ""), "")</f>
        <v/>
      </c>
      <c r="E498" s="66"/>
      <c r="F498" s="76" t="str">
        <f>IFERROR(IF(B498&lt;&gt;"", IF(ISTEXT(INDEX(Paste_Here!K$2:K$850, MATCH(B498, Paste_Here!A$2:A$850, 0))), INDEX(Paste_Here!K$2:K$850, MATCH(B498, Paste_Here!A$2:A$850, 0)), ""), ""), "")</f>
        <v/>
      </c>
      <c r="G498" s="66"/>
      <c r="H498" s="76" t="str">
        <f>IFERROR(IF(B498&lt;&gt;"", IF(ISTEXT(INDEX(Paste_Here!C$2:C$850, MATCH(B498, Paste_Here!A$2:A$850, 0))), INDEX(Paste_Here!C$2:C$850, MATCH(B498, Paste_Here!A$2:A$850, 0)), ""), ""), "")</f>
        <v/>
      </c>
      <c r="I498" s="66"/>
      <c r="J498" s="76" t="str">
        <f>IFERROR(IF(B498&lt;&gt;"", IF(ISNUMBER(SEARCH("s", LOWER(INDEX(Paste_Here!M$2:M$850, MATCH(B498, Paste_Here!A$2:A$850, 0))))), "Yes", IF(INDEX(Paste_Here!M$2:M$850, MATCH(B498, Paste_Here!A$2:A$850, 0))&lt;&gt;"", "No", "")), ""), "")</f>
        <v/>
      </c>
      <c r="K498" s="66"/>
      <c r="L498" s="76" t="str">
        <f>IFERROR(IF(B498&lt;&gt;"", IF(ISNUMBER(SEARCH("yes", LOWER(INDEX(Paste_Here!E$2:E$850, MATCH(B498, Paste_Here!A$2:A$850, 0))))), "Yes", IF(ISNUMBER(SEARCH("no", LOWER(INDEX(Paste_Here!E$2:E$850, MATCH(B498, Paste_Here!A$2:A$850, 0))))), "No", "")), ""), "")</f>
        <v/>
      </c>
      <c r="M498" s="66"/>
      <c r="N498" s="76" t="str">
        <f>IFERROR(IF(B498&lt;&gt;"", IF(ISNUMBER(SEARCH("yes", LOWER(INDEX(Paste_Here!F$2:F$850, MATCH(B498, Paste_Here!A$2:A$850, 0))))), "Yes", IF(ISNUMBER(SEARCH("no", LOWER(INDEX(Paste_Here!F$2:F$850, MATCH(B498, Paste_Here!A$2:A$850, 0))))), "No", "")), ""), "")</f>
        <v/>
      </c>
      <c r="O498" s="66"/>
      <c r="P498" s="76" t="str">
        <f>IFERROR(IF(B498&lt;&gt;"", IF(ISNUMBER(SEARCH("yes", LOWER(INDEX(Paste_Here!L$2:L$850, MATCH(B498, Paste_Here!A$2:A$850, 0))))), "Yes", IF(ISNUMBER(SEARCH("no", LOWER(INDEX(Paste_Here!L$2:L$850, MATCH(B498, Paste_Here!A$2:A$850, 0))))), "No", "")), ""), "")</f>
        <v/>
      </c>
      <c r="Q498" s="66"/>
      <c r="R498" s="76" t="str">
        <f>IFERROR(IF(B498&lt;&gt;"", IF(ISNUMBER(SEARCH("transitional 2", LOWER(INDEX(Paste_Here!D$2:D$850, MATCH(B498, Paste_Here!A$2:A$850, 0))))), "T2", IF(ISNUMBER(SEARCH("transitional 1", LOWER(INDEX(Paste_Here!D$2:D$850, MATCH(B498, Paste_Here!A$2:A$850, 0))))), "T1", IF(ISNUMBER(SEARCH("waived ell services", LOWER(INDEX(Paste_Here!D$2:D$850, MATCH(B498, Paste_Here!A$2:A$850, 0))))), "W", IF(ISNUMBER(SEARCH("english language learner", LOWER(INDEX(Paste_Here!D$2:D$850, MATCH(B498, Paste_Here!A$2:A$850, 0))))), "L", "")))), ""), "")</f>
        <v/>
      </c>
      <c r="S498" s="66"/>
      <c r="T498" s="76" t="str">
        <f>IFERROR(IF(B498&lt;&gt;"", IF(ISNUMBER(SEARCH("yes", LOWER(INDEX(Paste_Here!I$2:I$850, MATCH(B498, Paste_Here!A$2:A$850, 0))))), "Yes", IF(ISNUMBER(SEARCH("no", LOWER(INDEX(Paste_Here!I$2:I$850, MATCH(B498, Paste_Here!A$2:A$850, 0))))), "No", "")), ""), "")</f>
        <v/>
      </c>
      <c r="U498" s="66"/>
      <c r="V498" s="76" t="str">
        <f>IFERROR(IF(B498&lt;&gt;"", IF(ISTEXT(INDEX(Paste_Here!J$2:J$850, MATCH(B498, Paste_Here!A$2:A$850, 0))), VALUE(INDEX(Paste_Here!J$2:J$850, MATCH(B498, Paste_Here!A$2:A$850, 0))), ""), ""), "")</f>
        <v/>
      </c>
      <c r="W498" s="66"/>
      <c r="X498" s="66"/>
      <c r="Y498" s="76" t="str">
        <f t="shared" si="58"/>
        <v/>
      </c>
      <c r="Z498" s="66"/>
      <c r="AA498" s="76" t="str">
        <f>IFERROR(IF(B498&lt;&gt;"", IF(AND(INDEX(Paste_Here!AI$2:AI$850, MATCH(B498, Paste_Here!A$2:A$850, 0))&lt;&gt;"", ISNUMBER(VALUE(INDEX(Paste_Here!AI$2:AI$850, MATCH(B498, Paste_Here!A$2:A$850, 0))))), INDEX(Paste_Here!AI$2:AI$850, MATCH(B498, Paste_Here!A$2:A$850, 0)), ""), ""), "")</f>
        <v/>
      </c>
      <c r="AB498" s="66"/>
      <c r="AC498" s="76" t="str">
        <f>IFERROR(IF(B498&lt;&gt;"", IF(AND(INDEX(Paste_Here!AJ$2:AJ$850, MATCH(B498, Paste_Here!A$2:A$850, 0))&lt;&gt;"", ISNUMBER(VALUE(INDEX(Paste_Here!AJ$2:AJ$850, MATCH(B498, Paste_Here!A$2:A$850, 0))))), INDEX(Paste_Here!AJ$2:AJ$850, MATCH(B498, Paste_Here!A$2:A$850, 0)), ""), ""), "")</f>
        <v/>
      </c>
      <c r="AD498" s="66"/>
      <c r="AE498" s="76" t="str">
        <f>IFERROR(IF(B498&lt;&gt;"", IF(AND(INDEX(Paste_Here!AK$2:AK$850, MATCH(B498, Paste_Here!A$2:A$850, 0))&lt;&gt;"", ISNUMBER(VALUE(INDEX(Paste_Here!AK$2:AK$850, MATCH(B498, Paste_Here!A$2:A$850, 0))))), INDEX(Paste_Here!AK$2:AK$850, MATCH(B498, Paste_Here!A$2:A$850, 0)), ""), ""), "")</f>
        <v/>
      </c>
      <c r="AF498" s="66"/>
      <c r="AG498" s="76" t="str">
        <f>IFERROR(IF(B498&lt;&gt;"", IF(AND(INDEX(Paste_Here!AL$2:AL$850, MATCH(B498, Paste_Here!A$2:A$850, 0))&lt;&gt;"", ISNUMBER(VALUE(INDEX(Paste_Here!AL$2:AL$850, MATCH(B498, Paste_Here!A$2:A$850, 0))))), INDEX(Paste_Here!AL$2:AL$850, MATCH(B498, Paste_Here!A$2:A$850, 0)), ""), ""), "")</f>
        <v/>
      </c>
      <c r="AH498" s="66"/>
      <c r="AI498" s="76" t="str">
        <f>IFERROR(IF(B498&lt;&gt;"", IF(AND(INDEX(Paste_Here!AH$2:AH$850, MATCH(B498, Paste_Here!A$2:A$850, 0))&lt;&gt;"", ISNUMBER(VALUE(INDEX(Paste_Here!AH$2:AH$850, MATCH(B498, Paste_Here!A$2:A$850, 0))))), IF(VALUE(INDEX(Paste_Here!AH$2:AH$850, MATCH(B498, Paste_Here!A$2:A$850, 0)))=0, "", INDEX(Paste_Here!AH$2:AH$850, MATCH(B498, Paste_Here!A$2:A$850, 0))), ""), ""), "")</f>
        <v/>
      </c>
      <c r="AJ498" s="66"/>
      <c r="AK498" s="76" t="str">
        <f>IFERROR(IF(B498&lt;&gt;"", IF(AND(INDEX(Paste_Here!N$2:N$850, MATCH(B498, Paste_Here!A$2:A$850, 0))&lt;&gt;"", ISNUMBER(VALUE(INDEX(Paste_Here!N$2:N$850, MATCH(B498, Paste_Here!A$2:A$850, 0))))), INDEX(Paste_Here!N$2:N$850, MATCH(B498, Paste_Here!A$2:A$850, 0)), ""), ""), "")</f>
        <v/>
      </c>
      <c r="AL498" s="66"/>
      <c r="AM498" s="76" t="str">
        <f>IFERROR(IF(B498&lt;&gt;"", IF(AND(INDEX(Paste_Here!O$2:O$850, MATCH(B498, Paste_Here!A$2:A$850, 0))&lt;&gt;"", ISNUMBER(VALUE(INDEX(Paste_Here!O$2:O$850, MATCH(B498, Paste_Here!A$2:A$850, 0))))), INDEX(Paste_Here!O$2:O$850, MATCH(B498, Paste_Here!A$2:A$850, 0)), ""), ""), "")</f>
        <v/>
      </c>
      <c r="AN498" s="66"/>
      <c r="AO498" s="76"/>
      <c r="AP498" s="66"/>
      <c r="AQ498" s="76"/>
      <c r="AR498" s="66"/>
      <c r="AS498" s="76"/>
      <c r="AT498" s="66"/>
      <c r="AU498" s="66"/>
      <c r="AV498" s="76" t="str">
        <f t="shared" si="59"/>
        <v/>
      </c>
      <c r="AW498" s="66"/>
      <c r="AX498" s="76" t="str">
        <f>IFERROR(IF(B498&lt;&gt;"", IF(ISNUMBER(SEARCH("Revealed-Potential (Primary Focus)", LOWER(INDEX(Paste_Here!Z$2:Z$850, MATCH(B498, Paste_Here!A$2:A$850, 0))))), "Rev-Potential: Prim", IF(ISNUMBER(SEARCH("Revealed-Potential (Secondary Focus)", LOWER(INDEX(Paste_Here!Z$2:Z$850, MATCH(B498, Paste_Here!A$2:A$850, 0))))), "Rev-Potential: Sec", IF(ISNUMBER(SEARCH("Monitoring", LOWER(INDEX(Paste_Here!Z$2:Z$850, MATCH(B498, Paste_Here!A$2:A$850, 0))))), "Monitoring", IF(ISNUMBER(SEARCH("At-Promise (Secondary Focus)", LOWER(INDEX(Paste_Here!Z$2:Z$850, MATCH(B498, Paste_Here!A$2:A$850, 0))))), "At-Promise: Sec", IF(ISNUMBER(SEARCH("At-Promise (Primary Focus)", LOWER(INDEX(Paste_Here!Z$2:Z$850, MATCH(B498, Paste_Here!A$2:A$850, 0))))), "At-Promise: Prim", ""))))), ""), "")</f>
        <v/>
      </c>
      <c r="AY498" s="66"/>
      <c r="AZ498" s="76"/>
      <c r="BA498" s="66"/>
      <c r="BB498" s="76"/>
      <c r="BC498" s="66"/>
      <c r="BD498" s="76"/>
      <c r="BE498" s="66"/>
      <c r="BF498" s="76"/>
      <c r="BG498" s="66"/>
      <c r="BH498" s="76"/>
      <c r="BI498" s="66"/>
      <c r="BJ498" s="66"/>
      <c r="BK498" s="76" t="str">
        <f t="shared" si="60"/>
        <v/>
      </c>
      <c r="BL498" s="66"/>
      <c r="BM498" s="76" t="str">
        <f>IFERROR(IF(B498&lt;&gt;"", IF(AND(ISNUMBER(VALUE(SUBSTITUTE(SUBSTITUTE(Paste_Here!R498, "br", "-"), "L", ""))), VALUE(SUBSTITUTE(SUBSTITUTE(Paste_Here!R498, "br", "-"), "L", "")) &gt;= 1095), "Yes", IF(AND(ISNUMBER(VALUE(SUBSTITUTE(SUBSTITUTE(Paste_Here!R498, "br", "-"), "L", ""))), VALUE(SUBSTITUTE(SUBSTITUTE(Paste_Here!R498, "br", "-"), "L", "")) &lt;= 1094), "No", "")), ""), "")</f>
        <v/>
      </c>
      <c r="BN498" s="66"/>
      <c r="BO498" s="76" t="str">
        <f>IFERROR(IF(B498&lt;&gt;"", IF(COUNTIF(INDEX(Paste_Here!Y$2:AB$850, MATCH(B498, Paste_Here!A$2:A$850, 0), 0), "yes") &gt; 0, "Yes", IF(COUNTIF(INDEX(Paste_Here!Y$2:AB$850, MATCH(B498, Paste_Here!A$2:A$850, 0), 0), "no") &gt; 0, "No", "")), ""), "")</f>
        <v/>
      </c>
      <c r="BP498" s="66"/>
      <c r="BQ498" s="76" t="str">
        <f>IFERROR(IF(B498&lt;&gt;"", IF(AND(ISNUMBER(VALUE(SUBSTITUTE(SUBSTITUTE(Paste_Here!U498, "em", "-"), "q", ""))), VALUE(SUBSTITUTE(SUBSTITUTE(Paste_Here!U498, "em", "-"), "q", "")) &gt;= 910), "Yes", IF(AND(ISNUMBER(VALUE(SUBSTITUTE(SUBSTITUTE(Paste_Here!U498, "em", "-"), "q", ""))), VALUE(SUBSTITUTE(SUBSTITUTE(Paste_Here!U498, "em", "-"), "q", "")) &lt;= 909), "No", "")), ""), "")</f>
        <v/>
      </c>
      <c r="BR498" s="66"/>
      <c r="BS498" s="76" t="str">
        <f>IFERROR(IF(B498&lt;&gt;"", IF(AND(INDEX(Paste_Here!X$2:X$850, MATCH(B498, Paste_Here!A$2:A$850, 0))&lt;&gt;"", ISNUMBER(VALUE(INDEX(Paste_Here!X$2:X$850, MATCH(B498, Paste_Here!A$2:A$850, 0))))), INDEX(Paste_Here!X$2:X$850, MATCH(B498, Paste_Here!A$2:A$850, 0)), ""), ""), "")</f>
        <v/>
      </c>
      <c r="BT498" s="66"/>
      <c r="BU498" s="76" t="str">
        <f>IFERROR(IF(B498&lt;&gt;"", IF(ISNUMBER(VALUE(INDEX(Paste_Here!G$2:G$850, MATCH(B498, Paste_Here!A$2:A$850, 0)))), IF(VALUE(INDEX(Paste_Here!G$2:G$850, MATCH(B498, Paste_Here!A$2:A$850, 0)))=0, "No", IF(AND(VALUE(INDEX(Paste_Here!G$2:G$850, MATCH(B498, Paste_Here!A$2:A$850, 0)))&gt;=1, VALUE(INDEX(Paste_Here!G$2:G$850, MATCH(B498, Paste_Here!A$2:A$850, 0)))&lt;=4), VALUE(INDEX(Paste_Here!G$2:G$850, MATCH(B498, Paste_Here!A$2:A$850, 0))), "")), ""), ""), "")</f>
        <v/>
      </c>
      <c r="BV498" s="66"/>
      <c r="BW498" s="76" t="str">
        <f>IFERROR(IF(B498&lt;&gt;"", IF(ISNUMBER(VALUE(INDEX(Paste_Here!H$2:H$850, MATCH(B498, Paste_Here!A$2:A$850, 0)))), IF(VALUE(INDEX(Paste_Here!H$2:H$850, MATCH(B498, Paste_Here!A$2:A$850, 0)))=0, "No", IF(AND(VALUE(INDEX(Paste_Here!H$2:H$850, MATCH(B498, Paste_Here!A$2:A$850, 0)))&gt;=1, VALUE(INDEX(Paste_Here!H$2:H$850, MATCH(B498, Paste_Here!A$2:A$850, 0)))&lt;=4), VALUE(INDEX(Paste_Here!H$2:H$850, MATCH(B498, Paste_Here!A$2:A$850, 0))), "")), ""), ""), "")</f>
        <v/>
      </c>
      <c r="BX498" s="66"/>
      <c r="BY498" s="76"/>
      <c r="BZ498" s="66"/>
      <c r="CA498" s="76"/>
      <c r="CB498" s="66"/>
      <c r="CC498" s="66"/>
      <c r="CD498" s="76" t="str">
        <f t="shared" si="61"/>
        <v/>
      </c>
      <c r="CE498" s="66"/>
      <c r="CF498" s="76" t="str">
        <f>IFERROR(IF(B498&lt;&gt;"", IF(AND(INDEX(Paste_Here!P$2:P$850, MATCH(B498, Paste_Here!A$2:A$850, 0))&lt;&gt;"", ISNUMBER(VALUE(INDEX(Paste_Here!P$2:P$850, MATCH(B498, Paste_Here!A$2:A$850, 0))))), INDEX(Paste_Here!P$2:P$850, MATCH(B498, Paste_Here!A$2:A$850, 0)), ""), ""), "")</f>
        <v/>
      </c>
      <c r="CG498" s="66"/>
      <c r="CH498" s="76" t="str">
        <f>IFERROR(IF(B498&lt;&gt;"", IF(ISNUMBER(SEARCH("highrisk", LOWER(INDEX(Paste_Here!Q$2:Q$850, MATCH(B498, Paste_Here!A$2:A$850, 0))))), "High Risk", IF(ISNUMBER(SEARCH("lowrisk", LOWER(INDEX(Paste_Here!Q$2:Q$850, MATCH(B498, Paste_Here!A$2:A$850, 0))))), "Low Risk", IF(ISNUMBER(SEARCH("somerisk", LOWER(INDEX(Paste_Here!Q$2:Q$850, MATCH(B498, Paste_Here!A$2:A$850, 0))))), "Some Risk", ""))), ""), "")</f>
        <v/>
      </c>
      <c r="CI498" s="66"/>
      <c r="CJ498" s="76" t="str">
        <f>IFERROR(IF(B498&lt;&gt;"", IF(AND(INDEX(Paste_Here!AA$2:AA$850, MATCH(B498, Paste_Here!A$2:A$850, 0))&lt;&gt;"", ISNUMBER(VALUE(INDEX(Paste_Here!AA$2:AA$850, MATCH(B498, Paste_Here!A$2:A$850, 0))))), INDEX(Paste_Here!AA$2:AA$850, MATCH(B498, Paste_Here!A$2:A$850, 0)), ""), ""), "")</f>
        <v/>
      </c>
      <c r="CK498" s="66"/>
      <c r="CL498" s="76" t="str">
        <f>IFERROR(IF(B498&lt;&gt;"", IF(LOWER(INDEX(Paste_Here!AB$2:AB$850, MATCH(B498, Paste_Here!A$2:A$850, 0)))="approaching expectations", "Approaching", IF(LOWER(INDEX(Paste_Here!AB$2:AB$850, MATCH(B498, Paste_Here!A$2:A$850, 0)))="met expectations", "Met", IF(LOWER(INDEX(Paste_Here!AB$2:AB$850, MATCH(B498, Paste_Here!A$2:A$850, 0)))="exceeded expectations", "Exceeded", IF(LOWER(INDEX(Paste_Here!AB$2:AB$850, MATCH(B498, Paste_Here!A$2:A$850, 0)))="below expectations", "Below", "")))), ""), "")</f>
        <v/>
      </c>
      <c r="CM498" s="66"/>
      <c r="CN498" s="76" t="str">
        <f>IFERROR(IF(B498&lt;&gt;"", IF(AND(INDEX(Paste_Here!AC$2:AC$850, MATCH(B498, Paste_Here!A$2:A$850, 0))&lt;&gt;"", ISNUMBER(VALUE(INDEX(Paste_Here!AC$2:AC$850, MATCH(B498, Paste_Here!A$2:A$850, 0))))), INDEX(Paste_Here!AC$2:AC$850, MATCH(B498, Paste_Here!A$2:A$850, 0)), ""), ""), "")</f>
        <v/>
      </c>
      <c r="CO498" s="66"/>
      <c r="CP498" s="76"/>
      <c r="CQ498" s="66"/>
      <c r="CR498" s="76"/>
      <c r="CS498" s="66"/>
      <c r="CT498" s="76"/>
      <c r="CU498" s="66"/>
      <c r="CV498" s="76"/>
      <c r="CW498" s="66"/>
      <c r="CX498" s="76"/>
      <c r="CY498" s="66"/>
      <c r="CZ498" s="66"/>
      <c r="DA498" s="76" t="str">
        <f t="shared" si="62"/>
        <v/>
      </c>
      <c r="DB498" s="66"/>
      <c r="DC498" s="76" t="str">
        <f>IFERROR(IF(B498&lt;&gt;"", IF(AND(INDEX(Paste_Here!V$2:V$850, MATCH(B498, Paste_Here!A$2:A$850, 0))&lt;&gt;"", ISNUMBER(VALUE(INDEX(Paste_Here!V$2:V$850, MATCH(B498, Paste_Here!A$2:A$850, 0))))), INDEX(Paste_Here!V$2:V$850, MATCH(B498, Paste_Here!A$2:A$850, 0)), ""), ""), "")</f>
        <v/>
      </c>
      <c r="DD498" s="66"/>
      <c r="DE498" s="76" t="str">
        <f>IFERROR(IF(B498&lt;&gt;"", IF(ISNUMBER(SEARCH("highrisk", LOWER(INDEX(Paste_Here!W$2:W$850, MATCH(B498, Paste_Here!A$2:A$850, 0))))), "High Risk", IF(ISNUMBER(SEARCH("lowrisk", LOWER(INDEX(Paste_Here!W$2:W$850, MATCH(B498, Paste_Here!A$2:A$850, 0))))), "Low Risk", IF(ISNUMBER(SEARCH("somerisk", LOWER(INDEX(Paste_Here!W$2:W$850, MATCH(B498, Paste_Here!A$2:A$850, 0))))), "Some Risk", ""))), ""), "")</f>
        <v/>
      </c>
      <c r="DF498" s="66"/>
      <c r="DG498" s="76" t="str">
        <f>IFERROR(IF(B498&lt;&gt;"", IF(AND(INDEX(Paste_Here!S$2:S$850, MATCH(B498, Paste_Here!A$2:A$850, 0))&lt;&gt;"", ISNUMBER(VALUE(INDEX(Paste_Here!S$2:S$850, MATCH(B498, Paste_Here!A$2:A$850, 0))))), INDEX(Paste_Here!S$2:S$850, MATCH(B498, Paste_Here!A$2:A$850, 0)), ""), ""), "")</f>
        <v/>
      </c>
      <c r="DH498" s="66"/>
      <c r="DI498" s="76" t="str">
        <f>IFERROR(IF(B498&lt;&gt;"", IF(ISNUMBER(SEARCH("highrisk", LOWER(INDEX(Paste_Here!T$2:T$850, MATCH(B498, Paste_Here!A$2:A$850, 0))))), "High Risk", IF(ISNUMBER(SEARCH("lowrisk", LOWER(INDEX(Paste_Here!T$2:T$850, MATCH(B498, Paste_Here!A$2:A$850, 0))))), "Low Risk", IF(ISNUMBER(SEARCH("somerisk", LOWER(INDEX(Paste_Here!T$2:T$850, MATCH(B498, Paste_Here!A$2:A$850, 0))))), "Some Risk", ""))), ""), "")</f>
        <v/>
      </c>
      <c r="DJ498" s="66"/>
      <c r="DK498" s="76" t="str">
        <f>IFERROR(IF(B498&lt;&gt;"", IF(AND(INDEX(Paste_Here!AD$2:AD$850, MATCH(B498, Paste_Here!A$2:A$850, 0))&lt;&gt;"", ISNUMBER(VALUE(INDEX(Paste_Here!AD$2:AD$850, MATCH(B498, Paste_Here!A$2:A$850, 0))))), INDEX(Paste_Here!AD$2:AD$850, MATCH(B498, Paste_Here!A$2:A$850, 0)), ""), ""), "")</f>
        <v/>
      </c>
      <c r="DL498" s="66"/>
      <c r="DM498" s="76" t="str">
        <f>IFERROR(IF(B498&lt;&gt;"", IF(LOWER(INDEX(Paste_Here!AE$2:AE$850, MATCH(B498, Paste_Here!A$2:A$850, 0)))="approaching expectations", "Approaching", IF(LOWER(INDEX(Paste_Here!AE$2:AE$850, MATCH(B498, Paste_Here!A$2:A$850, 0)))="met expectations", "Met", IF(LOWER(INDEX(Paste_Here!AE$2:AE$850, MATCH(B498, Paste_Here!A$2:A$850, 0)))="exceeded expectations", "Exceeded", IF(LOWER(INDEX(Paste_Here!AE$2:AE$850, MATCH(B498, Paste_Here!A$2:A$850, 0)))="below expectations", "Below", "")))), ""), "")</f>
        <v/>
      </c>
      <c r="DN498" s="66"/>
      <c r="DO498" s="76"/>
      <c r="DP498" s="66"/>
      <c r="DQ498" s="76"/>
      <c r="DR498" s="66"/>
      <c r="DS498" s="76"/>
      <c r="DT498" s="66"/>
      <c r="DU498" s="76"/>
      <c r="DV498" s="66"/>
      <c r="DW498" s="66"/>
      <c r="DX498" s="76" t="str">
        <f t="shared" si="63"/>
        <v/>
      </c>
      <c r="DY498" s="66"/>
      <c r="DZ498" s="76"/>
      <c r="EA498" s="66"/>
      <c r="EB498" s="76"/>
      <c r="EC498" s="66"/>
      <c r="ED498" s="76" t="str">
        <f>IFERROR(IF(B498&lt;&gt;"", IF(AND(INDEX(Paste_Here!AF$2:AF$850, MATCH(B498, Paste_Here!A$2:A$850, 0))&lt;&gt;"", ISNUMBER(VALUE(INDEX(Paste_Here!AF$2:AF$850, MATCH(B498, Paste_Here!A$2:A$850, 0))))), INDEX(Paste_Here!AF$2:AF$850, MATCH(B498, Paste_Here!A$2:A$850, 0)), ""), ""), "")</f>
        <v/>
      </c>
      <c r="EE498" s="66"/>
      <c r="EF498" s="76"/>
      <c r="EG498" s="66"/>
      <c r="EH498" s="76"/>
      <c r="EI498" s="66"/>
      <c r="EJ498" s="76" t="str">
        <f>IFERROR(IF(B498&lt;&gt;"", IF(AND(INDEX(Paste_Here!AG$2:AG$850, MATCH(B498, Paste_Here!A$2:A$850, 0))&lt;&gt;"", ISNUMBER(VALUE(INDEX(Paste_Here!AG$2:AG$850, MATCH(B498, Paste_Here!A$2:A$850, 0))))), INDEX(Paste_Here!AG$2:AG$850, MATCH(B498, Paste_Here!A$2:A$850, 0)), ""), ""), "")</f>
        <v/>
      </c>
      <c r="EK498" s="66"/>
      <c r="EL498" s="76"/>
      <c r="EM498" s="66"/>
      <c r="EN498" s="76"/>
      <c r="EO498" s="66"/>
      <c r="EP498" s="76"/>
      <c r="EQ498" s="66"/>
      <c r="ER498" s="76"/>
      <c r="ES498" s="66"/>
      <c r="ET498" s="66"/>
      <c r="EU498" s="76"/>
      <c r="EV498" s="66"/>
      <c r="EW498" s="76"/>
      <c r="EX498" s="66"/>
      <c r="EY498" s="76"/>
      <c r="EZ498" s="66"/>
      <c r="FA498" s="76"/>
      <c r="FB498" s="66"/>
      <c r="FC498" s="76"/>
      <c r="FD498" s="66"/>
      <c r="FE498" s="76"/>
      <c r="FF498" s="66"/>
      <c r="FG498" s="76"/>
      <c r="FH498" s="66"/>
      <c r="FI498" s="76"/>
      <c r="FJ498" s="66"/>
      <c r="FK498" s="76"/>
      <c r="FL498" s="66"/>
      <c r="FM498" s="76"/>
      <c r="FN498" s="66"/>
      <c r="FO498" s="76"/>
      <c r="FP498" s="66"/>
      <c r="FQ498" s="76"/>
      <c r="FR498" s="66"/>
      <c r="FS498" s="76"/>
      <c r="FT498" s="66"/>
      <c r="FU498" s="76"/>
      <c r="FV498" s="66"/>
      <c r="FW498" s="76"/>
      <c r="FX498" s="66"/>
      <c r="FY498" s="76"/>
      <c r="FZ498" s="66"/>
      <c r="GA498" s="76"/>
      <c r="GB498" s="66"/>
      <c r="GC498" s="76"/>
      <c r="GD498" s="66"/>
      <c r="GE498" s="76"/>
      <c r="GF498" s="66"/>
      <c r="GG498" s="76"/>
      <c r="GH498" s="66"/>
      <c r="GI498" s="76"/>
      <c r="GJ498" s="66"/>
      <c r="GK498" s="76"/>
      <c r="GL498" s="66"/>
      <c r="GM498" s="76"/>
      <c r="GN498" s="66"/>
      <c r="GO498" s="76"/>
      <c r="GP498" s="66"/>
      <c r="GQ498" s="76"/>
      <c r="GR498" s="66"/>
      <c r="GS498" s="76"/>
      <c r="GT498" s="66"/>
      <c r="GU498" s="76"/>
      <c r="GV498" s="66"/>
      <c r="GW498" s="76"/>
      <c r="GX498" s="66"/>
      <c r="GY498" s="76"/>
      <c r="GZ498" s="66"/>
      <c r="HA498" s="76"/>
      <c r="HB498" s="66"/>
      <c r="HC498" s="76"/>
      <c r="HD498" s="66"/>
      <c r="HE498" s="76"/>
      <c r="HF498" s="66"/>
      <c r="HG498" s="76"/>
      <c r="HH498" s="66"/>
      <c r="HI498" s="76"/>
      <c r="HJ498" s="66"/>
      <c r="HK498" s="76"/>
      <c r="HL498" s="66"/>
      <c r="HM498" s="76"/>
      <c r="HN498" s="66"/>
      <c r="HO498" s="76"/>
      <c r="HP498" s="66"/>
      <c r="HQ498" s="76"/>
      <c r="HR498" s="66"/>
      <c r="HS498" s="76"/>
      <c r="HT498" s="66"/>
      <c r="HU498" s="76"/>
      <c r="HV498" s="66"/>
      <c r="HW498" s="76"/>
      <c r="HX498" s="66"/>
      <c r="HY498" s="76"/>
      <c r="HZ498" s="66"/>
      <c r="IA498" s="76"/>
      <c r="IB498" s="66"/>
      <c r="IC498" s="76"/>
      <c r="ID498" s="66"/>
      <c r="IE498" s="76"/>
      <c r="IF498" s="66"/>
      <c r="IG498" s="76"/>
      <c r="IH498" s="66"/>
      <c r="II498" s="76"/>
      <c r="IJ498" s="66"/>
      <c r="IK498" s="76"/>
      <c r="IL498" s="66"/>
      <c r="IM498" s="76"/>
      <c r="IN498" s="66"/>
      <c r="IO498" s="76"/>
      <c r="IP498" s="66"/>
      <c r="IQ498" s="76"/>
      <c r="IR498" s="66"/>
      <c r="IS498" s="76"/>
      <c r="IT498" s="66"/>
      <c r="IU498" s="76"/>
      <c r="IV498" s="66"/>
      <c r="IW498" s="76"/>
      <c r="IX498" s="66"/>
      <c r="IY498" s="76"/>
      <c r="IZ498" s="66"/>
      <c r="JA498" s="76"/>
      <c r="JB498" s="66"/>
      <c r="JC498" s="76"/>
      <c r="JD498" s="66"/>
      <c r="JE498" s="76"/>
      <c r="JF498" s="66"/>
      <c r="JG498" s="76"/>
      <c r="JH498" s="66"/>
      <c r="JI498" s="76"/>
      <c r="JJ498" s="66"/>
      <c r="JK498" s="76"/>
      <c r="JL498" s="66"/>
      <c r="JM498" s="76"/>
      <c r="JN498" s="66"/>
      <c r="JO498" s="76"/>
      <c r="JP498" s="66"/>
      <c r="JQ498" s="76"/>
      <c r="JR498" s="66"/>
      <c r="JS498" s="76"/>
      <c r="JT498" s="66"/>
      <c r="JU498" s="76"/>
      <c r="JV498" s="66"/>
      <c r="JW498" s="76"/>
      <c r="JX498" s="66"/>
      <c r="JY498" s="76"/>
      <c r="JZ498" s="66"/>
      <c r="KA498" s="76"/>
      <c r="KB498" s="66"/>
      <c r="KC498" s="76"/>
      <c r="KD498" s="66"/>
      <c r="KE498" s="76"/>
      <c r="KF498" s="66"/>
      <c r="KG498" s="76"/>
      <c r="KH498" s="66"/>
      <c r="KI498" s="76"/>
      <c r="KJ498" s="66"/>
      <c r="KK498" s="76"/>
      <c r="KL498" s="66"/>
      <c r="KM498" s="76"/>
      <c r="KN498" s="66"/>
      <c r="KO498" s="76"/>
      <c r="KP498" s="66"/>
      <c r="KQ498" s="76"/>
      <c r="KR498" s="66"/>
      <c r="KS498" s="76"/>
      <c r="KT498" s="66"/>
      <c r="KU498" s="76"/>
      <c r="KV498" s="66"/>
      <c r="KW498" s="76"/>
      <c r="KX498" s="66"/>
      <c r="KY498" s="76"/>
      <c r="KZ498" s="66"/>
      <c r="LA498" s="76"/>
      <c r="LB498" s="66"/>
      <c r="LC498" s="76"/>
      <c r="LD498" s="66"/>
      <c r="LE498" s="76"/>
      <c r="LF498" s="66"/>
      <c r="LG498" s="76"/>
      <c r="LH498" s="66"/>
      <c r="LI498" s="76"/>
      <c r="LJ498" s="66"/>
      <c r="LK498" s="76"/>
      <c r="LL498" s="66"/>
      <c r="LM498" s="76"/>
      <c r="LN498" s="66"/>
      <c r="LO498" s="76"/>
      <c r="LP498" s="66"/>
      <c r="LQ498" s="76"/>
      <c r="LR498" s="66"/>
      <c r="LS498" s="76"/>
      <c r="LT498" s="66"/>
      <c r="LU498" s="76"/>
      <c r="LV498" s="66"/>
      <c r="LW498" s="76"/>
      <c r="LX498" s="66"/>
      <c r="LY498" s="76"/>
      <c r="LZ498" s="66"/>
      <c r="MA498" s="76"/>
      <c r="MB498" s="66"/>
      <c r="MC498" s="76"/>
      <c r="MD498" s="66"/>
      <c r="MG498" s="1" t="str" cm="1">
        <f t="array" ref="MG498">IFERROR(INDEX(Paste_Here!$B$2:$B$850, MATCH(0, COUNTIF(MG$4:MG497, Paste_Here!$B$2:$B$850) + IF(Paste_Here!$B$2:$B$850="", 1, 0), 0)), "")</f>
        <v/>
      </c>
      <c r="MH498" s="1" t="str">
        <f>IF(MG498&lt;&gt;"", INDEX(Paste_Here!$A$2:$A$850, MATCH(MG498, Paste_Here!$B$2:$B$850, 0)), "")</f>
        <v/>
      </c>
      <c r="MI498" s="1" t="str">
        <f t="shared" si="64"/>
        <v/>
      </c>
      <c r="MJ498" s="1" t="str" cm="1">
        <f t="array" ref="MJ498">IFERROR(INDEX($MI$5:$MI$850, MATCH(SMALL(IF($MI$5:$MI$850&lt;&gt;"", COUNTIF($MI$5:$MI$850, "&lt;"&amp;$MI$5:$MI$850)+1), ROW()-ROW($MJ$5)+1), COUNTIF($MI$5:$MI$850, "&lt;"&amp;$MI$5:$MI$850)+1, 0)), "")</f>
        <v/>
      </c>
    </row>
    <row r="499" spans="1:348">
      <c r="A499" s="66"/>
      <c r="B499" s="76" t="str">
        <f t="shared" si="57"/>
        <v/>
      </c>
      <c r="C499" s="66"/>
      <c r="D499" s="76" t="str">
        <f>IFERROR(IF(B499&lt;&gt;"", IF(AND(INDEX(Paste_Here!B$2:B$850, MATCH(B499, Paste_Here!A$2:A$850, 0))&lt;&gt;"", ISNUMBER(VALUE(INDEX(Paste_Here!B$2:B$850, MATCH(B499, Paste_Here!A$2:A$850, 0))))), INDEX(Paste_Here!B$2:B$850, MATCH(B499, Paste_Here!A$2:A$850, 0)), ""), ""), "")</f>
        <v/>
      </c>
      <c r="E499" s="66"/>
      <c r="F499" s="76" t="str">
        <f>IFERROR(IF(B499&lt;&gt;"", IF(ISTEXT(INDEX(Paste_Here!K$2:K$850, MATCH(B499, Paste_Here!A$2:A$850, 0))), INDEX(Paste_Here!K$2:K$850, MATCH(B499, Paste_Here!A$2:A$850, 0)), ""), ""), "")</f>
        <v/>
      </c>
      <c r="G499" s="66"/>
      <c r="H499" s="76" t="str">
        <f>IFERROR(IF(B499&lt;&gt;"", IF(ISTEXT(INDEX(Paste_Here!C$2:C$850, MATCH(B499, Paste_Here!A$2:A$850, 0))), INDEX(Paste_Here!C$2:C$850, MATCH(B499, Paste_Here!A$2:A$850, 0)), ""), ""), "")</f>
        <v/>
      </c>
      <c r="I499" s="66"/>
      <c r="J499" s="76" t="str">
        <f>IFERROR(IF(B499&lt;&gt;"", IF(ISNUMBER(SEARCH("s", LOWER(INDEX(Paste_Here!M$2:M$850, MATCH(B499, Paste_Here!A$2:A$850, 0))))), "Yes", IF(INDEX(Paste_Here!M$2:M$850, MATCH(B499, Paste_Here!A$2:A$850, 0))&lt;&gt;"", "No", "")), ""), "")</f>
        <v/>
      </c>
      <c r="K499" s="66"/>
      <c r="L499" s="76" t="str">
        <f>IFERROR(IF(B499&lt;&gt;"", IF(ISNUMBER(SEARCH("yes", LOWER(INDEX(Paste_Here!E$2:E$850, MATCH(B499, Paste_Here!A$2:A$850, 0))))), "Yes", IF(ISNUMBER(SEARCH("no", LOWER(INDEX(Paste_Here!E$2:E$850, MATCH(B499, Paste_Here!A$2:A$850, 0))))), "No", "")), ""), "")</f>
        <v/>
      </c>
      <c r="M499" s="66"/>
      <c r="N499" s="76" t="str">
        <f>IFERROR(IF(B499&lt;&gt;"", IF(ISNUMBER(SEARCH("yes", LOWER(INDEX(Paste_Here!F$2:F$850, MATCH(B499, Paste_Here!A$2:A$850, 0))))), "Yes", IF(ISNUMBER(SEARCH("no", LOWER(INDEX(Paste_Here!F$2:F$850, MATCH(B499, Paste_Here!A$2:A$850, 0))))), "No", "")), ""), "")</f>
        <v/>
      </c>
      <c r="O499" s="66"/>
      <c r="P499" s="76" t="str">
        <f>IFERROR(IF(B499&lt;&gt;"", IF(ISNUMBER(SEARCH("yes", LOWER(INDEX(Paste_Here!L$2:L$850, MATCH(B499, Paste_Here!A$2:A$850, 0))))), "Yes", IF(ISNUMBER(SEARCH("no", LOWER(INDEX(Paste_Here!L$2:L$850, MATCH(B499, Paste_Here!A$2:A$850, 0))))), "No", "")), ""), "")</f>
        <v/>
      </c>
      <c r="Q499" s="66"/>
      <c r="R499" s="76" t="str">
        <f>IFERROR(IF(B499&lt;&gt;"", IF(ISNUMBER(SEARCH("transitional 2", LOWER(INDEX(Paste_Here!D$2:D$850, MATCH(B499, Paste_Here!A$2:A$850, 0))))), "T2", IF(ISNUMBER(SEARCH("transitional 1", LOWER(INDEX(Paste_Here!D$2:D$850, MATCH(B499, Paste_Here!A$2:A$850, 0))))), "T1", IF(ISNUMBER(SEARCH("waived ell services", LOWER(INDEX(Paste_Here!D$2:D$850, MATCH(B499, Paste_Here!A$2:A$850, 0))))), "W", IF(ISNUMBER(SEARCH("english language learner", LOWER(INDEX(Paste_Here!D$2:D$850, MATCH(B499, Paste_Here!A$2:A$850, 0))))), "L", "")))), ""), "")</f>
        <v/>
      </c>
      <c r="S499" s="66"/>
      <c r="T499" s="76" t="str">
        <f>IFERROR(IF(B499&lt;&gt;"", IF(ISNUMBER(SEARCH("yes", LOWER(INDEX(Paste_Here!I$2:I$850, MATCH(B499, Paste_Here!A$2:A$850, 0))))), "Yes", IF(ISNUMBER(SEARCH("no", LOWER(INDEX(Paste_Here!I$2:I$850, MATCH(B499, Paste_Here!A$2:A$850, 0))))), "No", "")), ""), "")</f>
        <v/>
      </c>
      <c r="U499" s="66"/>
      <c r="V499" s="76" t="str">
        <f>IFERROR(IF(B499&lt;&gt;"", IF(ISTEXT(INDEX(Paste_Here!J$2:J$850, MATCH(B499, Paste_Here!A$2:A$850, 0))), VALUE(INDEX(Paste_Here!J$2:J$850, MATCH(B499, Paste_Here!A$2:A$850, 0))), ""), ""), "")</f>
        <v/>
      </c>
      <c r="W499" s="66"/>
      <c r="X499" s="66"/>
      <c r="Y499" s="76" t="str">
        <f t="shared" si="58"/>
        <v/>
      </c>
      <c r="Z499" s="66"/>
      <c r="AA499" s="76" t="str">
        <f>IFERROR(IF(B499&lt;&gt;"", IF(AND(INDEX(Paste_Here!AI$2:AI$850, MATCH(B499, Paste_Here!A$2:A$850, 0))&lt;&gt;"", ISNUMBER(VALUE(INDEX(Paste_Here!AI$2:AI$850, MATCH(B499, Paste_Here!A$2:A$850, 0))))), INDEX(Paste_Here!AI$2:AI$850, MATCH(B499, Paste_Here!A$2:A$850, 0)), ""), ""), "")</f>
        <v/>
      </c>
      <c r="AB499" s="66"/>
      <c r="AC499" s="76" t="str">
        <f>IFERROR(IF(B499&lt;&gt;"", IF(AND(INDEX(Paste_Here!AJ$2:AJ$850, MATCH(B499, Paste_Here!A$2:A$850, 0))&lt;&gt;"", ISNUMBER(VALUE(INDEX(Paste_Here!AJ$2:AJ$850, MATCH(B499, Paste_Here!A$2:A$850, 0))))), INDEX(Paste_Here!AJ$2:AJ$850, MATCH(B499, Paste_Here!A$2:A$850, 0)), ""), ""), "")</f>
        <v/>
      </c>
      <c r="AD499" s="66"/>
      <c r="AE499" s="76" t="str">
        <f>IFERROR(IF(B499&lt;&gt;"", IF(AND(INDEX(Paste_Here!AK$2:AK$850, MATCH(B499, Paste_Here!A$2:A$850, 0))&lt;&gt;"", ISNUMBER(VALUE(INDEX(Paste_Here!AK$2:AK$850, MATCH(B499, Paste_Here!A$2:A$850, 0))))), INDEX(Paste_Here!AK$2:AK$850, MATCH(B499, Paste_Here!A$2:A$850, 0)), ""), ""), "")</f>
        <v/>
      </c>
      <c r="AF499" s="66"/>
      <c r="AG499" s="76" t="str">
        <f>IFERROR(IF(B499&lt;&gt;"", IF(AND(INDEX(Paste_Here!AL$2:AL$850, MATCH(B499, Paste_Here!A$2:A$850, 0))&lt;&gt;"", ISNUMBER(VALUE(INDEX(Paste_Here!AL$2:AL$850, MATCH(B499, Paste_Here!A$2:A$850, 0))))), INDEX(Paste_Here!AL$2:AL$850, MATCH(B499, Paste_Here!A$2:A$850, 0)), ""), ""), "")</f>
        <v/>
      </c>
      <c r="AH499" s="66"/>
      <c r="AI499" s="76" t="str">
        <f>IFERROR(IF(B499&lt;&gt;"", IF(AND(INDEX(Paste_Here!AH$2:AH$850, MATCH(B499, Paste_Here!A$2:A$850, 0))&lt;&gt;"", ISNUMBER(VALUE(INDEX(Paste_Here!AH$2:AH$850, MATCH(B499, Paste_Here!A$2:A$850, 0))))), IF(VALUE(INDEX(Paste_Here!AH$2:AH$850, MATCH(B499, Paste_Here!A$2:A$850, 0)))=0, "", INDEX(Paste_Here!AH$2:AH$850, MATCH(B499, Paste_Here!A$2:A$850, 0))), ""), ""), "")</f>
        <v/>
      </c>
      <c r="AJ499" s="66"/>
      <c r="AK499" s="76" t="str">
        <f>IFERROR(IF(B499&lt;&gt;"", IF(AND(INDEX(Paste_Here!N$2:N$850, MATCH(B499, Paste_Here!A$2:A$850, 0))&lt;&gt;"", ISNUMBER(VALUE(INDEX(Paste_Here!N$2:N$850, MATCH(B499, Paste_Here!A$2:A$850, 0))))), INDEX(Paste_Here!N$2:N$850, MATCH(B499, Paste_Here!A$2:A$850, 0)), ""), ""), "")</f>
        <v/>
      </c>
      <c r="AL499" s="66"/>
      <c r="AM499" s="76" t="str">
        <f>IFERROR(IF(B499&lt;&gt;"", IF(AND(INDEX(Paste_Here!O$2:O$850, MATCH(B499, Paste_Here!A$2:A$850, 0))&lt;&gt;"", ISNUMBER(VALUE(INDEX(Paste_Here!O$2:O$850, MATCH(B499, Paste_Here!A$2:A$850, 0))))), INDEX(Paste_Here!O$2:O$850, MATCH(B499, Paste_Here!A$2:A$850, 0)), ""), ""), "")</f>
        <v/>
      </c>
      <c r="AN499" s="66"/>
      <c r="AO499" s="76"/>
      <c r="AP499" s="66"/>
      <c r="AQ499" s="76"/>
      <c r="AR499" s="66"/>
      <c r="AS499" s="76"/>
      <c r="AT499" s="66"/>
      <c r="AU499" s="66"/>
      <c r="AV499" s="76" t="str">
        <f t="shared" si="59"/>
        <v/>
      </c>
      <c r="AW499" s="66"/>
      <c r="AX499" s="76" t="str">
        <f>IFERROR(IF(B499&lt;&gt;"", IF(ISNUMBER(SEARCH("Revealed-Potential (Primary Focus)", LOWER(INDEX(Paste_Here!Z$2:Z$850, MATCH(B499, Paste_Here!A$2:A$850, 0))))), "Rev-Potential: Prim", IF(ISNUMBER(SEARCH("Revealed-Potential (Secondary Focus)", LOWER(INDEX(Paste_Here!Z$2:Z$850, MATCH(B499, Paste_Here!A$2:A$850, 0))))), "Rev-Potential: Sec", IF(ISNUMBER(SEARCH("Monitoring", LOWER(INDEX(Paste_Here!Z$2:Z$850, MATCH(B499, Paste_Here!A$2:A$850, 0))))), "Monitoring", IF(ISNUMBER(SEARCH("At-Promise (Secondary Focus)", LOWER(INDEX(Paste_Here!Z$2:Z$850, MATCH(B499, Paste_Here!A$2:A$850, 0))))), "At-Promise: Sec", IF(ISNUMBER(SEARCH("At-Promise (Primary Focus)", LOWER(INDEX(Paste_Here!Z$2:Z$850, MATCH(B499, Paste_Here!A$2:A$850, 0))))), "At-Promise: Prim", ""))))), ""), "")</f>
        <v/>
      </c>
      <c r="AY499" s="66"/>
      <c r="AZ499" s="76"/>
      <c r="BA499" s="66"/>
      <c r="BB499" s="76"/>
      <c r="BC499" s="66"/>
      <c r="BD499" s="76"/>
      <c r="BE499" s="66"/>
      <c r="BF499" s="76"/>
      <c r="BG499" s="66"/>
      <c r="BH499" s="76"/>
      <c r="BI499" s="66"/>
      <c r="BJ499" s="66"/>
      <c r="BK499" s="76" t="str">
        <f t="shared" si="60"/>
        <v/>
      </c>
      <c r="BL499" s="66"/>
      <c r="BM499" s="76" t="str">
        <f>IFERROR(IF(B499&lt;&gt;"", IF(AND(ISNUMBER(VALUE(SUBSTITUTE(SUBSTITUTE(Paste_Here!R499, "br", "-"), "L", ""))), VALUE(SUBSTITUTE(SUBSTITUTE(Paste_Here!R499, "br", "-"), "L", "")) &gt;= 1095), "Yes", IF(AND(ISNUMBER(VALUE(SUBSTITUTE(SUBSTITUTE(Paste_Here!R499, "br", "-"), "L", ""))), VALUE(SUBSTITUTE(SUBSTITUTE(Paste_Here!R499, "br", "-"), "L", "")) &lt;= 1094), "No", "")), ""), "")</f>
        <v/>
      </c>
      <c r="BN499" s="66"/>
      <c r="BO499" s="76" t="str">
        <f>IFERROR(IF(B499&lt;&gt;"", IF(COUNTIF(INDEX(Paste_Here!Y$2:AB$850, MATCH(B499, Paste_Here!A$2:A$850, 0), 0), "yes") &gt; 0, "Yes", IF(COUNTIF(INDEX(Paste_Here!Y$2:AB$850, MATCH(B499, Paste_Here!A$2:A$850, 0), 0), "no") &gt; 0, "No", "")), ""), "")</f>
        <v/>
      </c>
      <c r="BP499" s="66"/>
      <c r="BQ499" s="76" t="str">
        <f>IFERROR(IF(B499&lt;&gt;"", IF(AND(ISNUMBER(VALUE(SUBSTITUTE(SUBSTITUTE(Paste_Here!U499, "em", "-"), "q", ""))), VALUE(SUBSTITUTE(SUBSTITUTE(Paste_Here!U499, "em", "-"), "q", "")) &gt;= 910), "Yes", IF(AND(ISNUMBER(VALUE(SUBSTITUTE(SUBSTITUTE(Paste_Here!U499, "em", "-"), "q", ""))), VALUE(SUBSTITUTE(SUBSTITUTE(Paste_Here!U499, "em", "-"), "q", "")) &lt;= 909), "No", "")), ""), "")</f>
        <v/>
      </c>
      <c r="BR499" s="66"/>
      <c r="BS499" s="76" t="str">
        <f>IFERROR(IF(B499&lt;&gt;"", IF(AND(INDEX(Paste_Here!X$2:X$850, MATCH(B499, Paste_Here!A$2:A$850, 0))&lt;&gt;"", ISNUMBER(VALUE(INDEX(Paste_Here!X$2:X$850, MATCH(B499, Paste_Here!A$2:A$850, 0))))), INDEX(Paste_Here!X$2:X$850, MATCH(B499, Paste_Here!A$2:A$850, 0)), ""), ""), "")</f>
        <v/>
      </c>
      <c r="BT499" s="66"/>
      <c r="BU499" s="76" t="str">
        <f>IFERROR(IF(B499&lt;&gt;"", IF(ISNUMBER(VALUE(INDEX(Paste_Here!G$2:G$850, MATCH(B499, Paste_Here!A$2:A$850, 0)))), IF(VALUE(INDEX(Paste_Here!G$2:G$850, MATCH(B499, Paste_Here!A$2:A$850, 0)))=0, "No", IF(AND(VALUE(INDEX(Paste_Here!G$2:G$850, MATCH(B499, Paste_Here!A$2:A$850, 0)))&gt;=1, VALUE(INDEX(Paste_Here!G$2:G$850, MATCH(B499, Paste_Here!A$2:A$850, 0)))&lt;=4), VALUE(INDEX(Paste_Here!G$2:G$850, MATCH(B499, Paste_Here!A$2:A$850, 0))), "")), ""), ""), "")</f>
        <v/>
      </c>
      <c r="BV499" s="66"/>
      <c r="BW499" s="76" t="str">
        <f>IFERROR(IF(B499&lt;&gt;"", IF(ISNUMBER(VALUE(INDEX(Paste_Here!H$2:H$850, MATCH(B499, Paste_Here!A$2:A$850, 0)))), IF(VALUE(INDEX(Paste_Here!H$2:H$850, MATCH(B499, Paste_Here!A$2:A$850, 0)))=0, "No", IF(AND(VALUE(INDEX(Paste_Here!H$2:H$850, MATCH(B499, Paste_Here!A$2:A$850, 0)))&gt;=1, VALUE(INDEX(Paste_Here!H$2:H$850, MATCH(B499, Paste_Here!A$2:A$850, 0)))&lt;=4), VALUE(INDEX(Paste_Here!H$2:H$850, MATCH(B499, Paste_Here!A$2:A$850, 0))), "")), ""), ""), "")</f>
        <v/>
      </c>
      <c r="BX499" s="66"/>
      <c r="BY499" s="76"/>
      <c r="BZ499" s="66"/>
      <c r="CA499" s="76"/>
      <c r="CB499" s="66"/>
      <c r="CC499" s="66"/>
      <c r="CD499" s="76" t="str">
        <f t="shared" si="61"/>
        <v/>
      </c>
      <c r="CE499" s="66"/>
      <c r="CF499" s="76" t="str">
        <f>IFERROR(IF(B499&lt;&gt;"", IF(AND(INDEX(Paste_Here!P$2:P$850, MATCH(B499, Paste_Here!A$2:A$850, 0))&lt;&gt;"", ISNUMBER(VALUE(INDEX(Paste_Here!P$2:P$850, MATCH(B499, Paste_Here!A$2:A$850, 0))))), INDEX(Paste_Here!P$2:P$850, MATCH(B499, Paste_Here!A$2:A$850, 0)), ""), ""), "")</f>
        <v/>
      </c>
      <c r="CG499" s="66"/>
      <c r="CH499" s="76" t="str">
        <f>IFERROR(IF(B499&lt;&gt;"", IF(ISNUMBER(SEARCH("highrisk", LOWER(INDEX(Paste_Here!Q$2:Q$850, MATCH(B499, Paste_Here!A$2:A$850, 0))))), "High Risk", IF(ISNUMBER(SEARCH("lowrisk", LOWER(INDEX(Paste_Here!Q$2:Q$850, MATCH(B499, Paste_Here!A$2:A$850, 0))))), "Low Risk", IF(ISNUMBER(SEARCH("somerisk", LOWER(INDEX(Paste_Here!Q$2:Q$850, MATCH(B499, Paste_Here!A$2:A$850, 0))))), "Some Risk", ""))), ""), "")</f>
        <v/>
      </c>
      <c r="CI499" s="66"/>
      <c r="CJ499" s="76" t="str">
        <f>IFERROR(IF(B499&lt;&gt;"", IF(AND(INDEX(Paste_Here!AA$2:AA$850, MATCH(B499, Paste_Here!A$2:A$850, 0))&lt;&gt;"", ISNUMBER(VALUE(INDEX(Paste_Here!AA$2:AA$850, MATCH(B499, Paste_Here!A$2:A$850, 0))))), INDEX(Paste_Here!AA$2:AA$850, MATCH(B499, Paste_Here!A$2:A$850, 0)), ""), ""), "")</f>
        <v/>
      </c>
      <c r="CK499" s="66"/>
      <c r="CL499" s="76" t="str">
        <f>IFERROR(IF(B499&lt;&gt;"", IF(LOWER(INDEX(Paste_Here!AB$2:AB$850, MATCH(B499, Paste_Here!A$2:A$850, 0)))="approaching expectations", "Approaching", IF(LOWER(INDEX(Paste_Here!AB$2:AB$850, MATCH(B499, Paste_Here!A$2:A$850, 0)))="met expectations", "Met", IF(LOWER(INDEX(Paste_Here!AB$2:AB$850, MATCH(B499, Paste_Here!A$2:A$850, 0)))="exceeded expectations", "Exceeded", IF(LOWER(INDEX(Paste_Here!AB$2:AB$850, MATCH(B499, Paste_Here!A$2:A$850, 0)))="below expectations", "Below", "")))), ""), "")</f>
        <v/>
      </c>
      <c r="CM499" s="66"/>
      <c r="CN499" s="76" t="str">
        <f>IFERROR(IF(B499&lt;&gt;"", IF(AND(INDEX(Paste_Here!AC$2:AC$850, MATCH(B499, Paste_Here!A$2:A$850, 0))&lt;&gt;"", ISNUMBER(VALUE(INDEX(Paste_Here!AC$2:AC$850, MATCH(B499, Paste_Here!A$2:A$850, 0))))), INDEX(Paste_Here!AC$2:AC$850, MATCH(B499, Paste_Here!A$2:A$850, 0)), ""), ""), "")</f>
        <v/>
      </c>
      <c r="CO499" s="66"/>
      <c r="CP499" s="76"/>
      <c r="CQ499" s="66"/>
      <c r="CR499" s="76"/>
      <c r="CS499" s="66"/>
      <c r="CT499" s="76"/>
      <c r="CU499" s="66"/>
      <c r="CV499" s="76"/>
      <c r="CW499" s="66"/>
      <c r="CX499" s="76"/>
      <c r="CY499" s="66"/>
      <c r="CZ499" s="66"/>
      <c r="DA499" s="76" t="str">
        <f t="shared" si="62"/>
        <v/>
      </c>
      <c r="DB499" s="66"/>
      <c r="DC499" s="76" t="str">
        <f>IFERROR(IF(B499&lt;&gt;"", IF(AND(INDEX(Paste_Here!V$2:V$850, MATCH(B499, Paste_Here!A$2:A$850, 0))&lt;&gt;"", ISNUMBER(VALUE(INDEX(Paste_Here!V$2:V$850, MATCH(B499, Paste_Here!A$2:A$850, 0))))), INDEX(Paste_Here!V$2:V$850, MATCH(B499, Paste_Here!A$2:A$850, 0)), ""), ""), "")</f>
        <v/>
      </c>
      <c r="DD499" s="66"/>
      <c r="DE499" s="76" t="str">
        <f>IFERROR(IF(B499&lt;&gt;"", IF(ISNUMBER(SEARCH("highrisk", LOWER(INDEX(Paste_Here!W$2:W$850, MATCH(B499, Paste_Here!A$2:A$850, 0))))), "High Risk", IF(ISNUMBER(SEARCH("lowrisk", LOWER(INDEX(Paste_Here!W$2:W$850, MATCH(B499, Paste_Here!A$2:A$850, 0))))), "Low Risk", IF(ISNUMBER(SEARCH("somerisk", LOWER(INDEX(Paste_Here!W$2:W$850, MATCH(B499, Paste_Here!A$2:A$850, 0))))), "Some Risk", ""))), ""), "")</f>
        <v/>
      </c>
      <c r="DF499" s="66"/>
      <c r="DG499" s="76" t="str">
        <f>IFERROR(IF(B499&lt;&gt;"", IF(AND(INDEX(Paste_Here!S$2:S$850, MATCH(B499, Paste_Here!A$2:A$850, 0))&lt;&gt;"", ISNUMBER(VALUE(INDEX(Paste_Here!S$2:S$850, MATCH(B499, Paste_Here!A$2:A$850, 0))))), INDEX(Paste_Here!S$2:S$850, MATCH(B499, Paste_Here!A$2:A$850, 0)), ""), ""), "")</f>
        <v/>
      </c>
      <c r="DH499" s="66"/>
      <c r="DI499" s="76" t="str">
        <f>IFERROR(IF(B499&lt;&gt;"", IF(ISNUMBER(SEARCH("highrisk", LOWER(INDEX(Paste_Here!T$2:T$850, MATCH(B499, Paste_Here!A$2:A$850, 0))))), "High Risk", IF(ISNUMBER(SEARCH("lowrisk", LOWER(INDEX(Paste_Here!T$2:T$850, MATCH(B499, Paste_Here!A$2:A$850, 0))))), "Low Risk", IF(ISNUMBER(SEARCH("somerisk", LOWER(INDEX(Paste_Here!T$2:T$850, MATCH(B499, Paste_Here!A$2:A$850, 0))))), "Some Risk", ""))), ""), "")</f>
        <v/>
      </c>
      <c r="DJ499" s="66"/>
      <c r="DK499" s="76" t="str">
        <f>IFERROR(IF(B499&lt;&gt;"", IF(AND(INDEX(Paste_Here!AD$2:AD$850, MATCH(B499, Paste_Here!A$2:A$850, 0))&lt;&gt;"", ISNUMBER(VALUE(INDEX(Paste_Here!AD$2:AD$850, MATCH(B499, Paste_Here!A$2:A$850, 0))))), INDEX(Paste_Here!AD$2:AD$850, MATCH(B499, Paste_Here!A$2:A$850, 0)), ""), ""), "")</f>
        <v/>
      </c>
      <c r="DL499" s="66"/>
      <c r="DM499" s="76" t="str">
        <f>IFERROR(IF(B499&lt;&gt;"", IF(LOWER(INDEX(Paste_Here!AE$2:AE$850, MATCH(B499, Paste_Here!A$2:A$850, 0)))="approaching expectations", "Approaching", IF(LOWER(INDEX(Paste_Here!AE$2:AE$850, MATCH(B499, Paste_Here!A$2:A$850, 0)))="met expectations", "Met", IF(LOWER(INDEX(Paste_Here!AE$2:AE$850, MATCH(B499, Paste_Here!A$2:A$850, 0)))="exceeded expectations", "Exceeded", IF(LOWER(INDEX(Paste_Here!AE$2:AE$850, MATCH(B499, Paste_Here!A$2:A$850, 0)))="below expectations", "Below", "")))), ""), "")</f>
        <v/>
      </c>
      <c r="DN499" s="66"/>
      <c r="DO499" s="76"/>
      <c r="DP499" s="66"/>
      <c r="DQ499" s="76"/>
      <c r="DR499" s="66"/>
      <c r="DS499" s="76"/>
      <c r="DT499" s="66"/>
      <c r="DU499" s="76"/>
      <c r="DV499" s="66"/>
      <c r="DW499" s="66"/>
      <c r="DX499" s="76" t="str">
        <f t="shared" si="63"/>
        <v/>
      </c>
      <c r="DY499" s="66"/>
      <c r="DZ499" s="76"/>
      <c r="EA499" s="66"/>
      <c r="EB499" s="76"/>
      <c r="EC499" s="66"/>
      <c r="ED499" s="76" t="str">
        <f>IFERROR(IF(B499&lt;&gt;"", IF(AND(INDEX(Paste_Here!AF$2:AF$850, MATCH(B499, Paste_Here!A$2:A$850, 0))&lt;&gt;"", ISNUMBER(VALUE(INDEX(Paste_Here!AF$2:AF$850, MATCH(B499, Paste_Here!A$2:A$850, 0))))), INDEX(Paste_Here!AF$2:AF$850, MATCH(B499, Paste_Here!A$2:A$850, 0)), ""), ""), "")</f>
        <v/>
      </c>
      <c r="EE499" s="66"/>
      <c r="EF499" s="76"/>
      <c r="EG499" s="66"/>
      <c r="EH499" s="76"/>
      <c r="EI499" s="66"/>
      <c r="EJ499" s="76" t="str">
        <f>IFERROR(IF(B499&lt;&gt;"", IF(AND(INDEX(Paste_Here!AG$2:AG$850, MATCH(B499, Paste_Here!A$2:A$850, 0))&lt;&gt;"", ISNUMBER(VALUE(INDEX(Paste_Here!AG$2:AG$850, MATCH(B499, Paste_Here!A$2:A$850, 0))))), INDEX(Paste_Here!AG$2:AG$850, MATCH(B499, Paste_Here!A$2:A$850, 0)), ""), ""), "")</f>
        <v/>
      </c>
      <c r="EK499" s="66"/>
      <c r="EL499" s="76"/>
      <c r="EM499" s="66"/>
      <c r="EN499" s="76"/>
      <c r="EO499" s="66"/>
      <c r="EP499" s="76"/>
      <c r="EQ499" s="66"/>
      <c r="ER499" s="76"/>
      <c r="ES499" s="66"/>
      <c r="ET499" s="66"/>
      <c r="EU499" s="76"/>
      <c r="EV499" s="66"/>
      <c r="EW499" s="76"/>
      <c r="EX499" s="66"/>
      <c r="EY499" s="76"/>
      <c r="EZ499" s="66"/>
      <c r="FA499" s="76"/>
      <c r="FB499" s="66"/>
      <c r="FC499" s="76"/>
      <c r="FD499" s="66"/>
      <c r="FE499" s="76"/>
      <c r="FF499" s="66"/>
      <c r="FG499" s="76"/>
      <c r="FH499" s="66"/>
      <c r="FI499" s="76"/>
      <c r="FJ499" s="66"/>
      <c r="FK499" s="76"/>
      <c r="FL499" s="66"/>
      <c r="FM499" s="76"/>
      <c r="FN499" s="66"/>
      <c r="FO499" s="76"/>
      <c r="FP499" s="66"/>
      <c r="FQ499" s="76"/>
      <c r="FR499" s="66"/>
      <c r="FS499" s="76"/>
      <c r="FT499" s="66"/>
      <c r="FU499" s="76"/>
      <c r="FV499" s="66"/>
      <c r="FW499" s="76"/>
      <c r="FX499" s="66"/>
      <c r="FY499" s="76"/>
      <c r="FZ499" s="66"/>
      <c r="GA499" s="76"/>
      <c r="GB499" s="66"/>
      <c r="GC499" s="76"/>
      <c r="GD499" s="66"/>
      <c r="GE499" s="76"/>
      <c r="GF499" s="66"/>
      <c r="GG499" s="76"/>
      <c r="GH499" s="66"/>
      <c r="GI499" s="76"/>
      <c r="GJ499" s="66"/>
      <c r="GK499" s="76"/>
      <c r="GL499" s="66"/>
      <c r="GM499" s="76"/>
      <c r="GN499" s="66"/>
      <c r="GO499" s="76"/>
      <c r="GP499" s="66"/>
      <c r="GQ499" s="76"/>
      <c r="GR499" s="66"/>
      <c r="GS499" s="76"/>
      <c r="GT499" s="66"/>
      <c r="GU499" s="76"/>
      <c r="GV499" s="66"/>
      <c r="GW499" s="76"/>
      <c r="GX499" s="66"/>
      <c r="GY499" s="76"/>
      <c r="GZ499" s="66"/>
      <c r="HA499" s="76"/>
      <c r="HB499" s="66"/>
      <c r="HC499" s="76"/>
      <c r="HD499" s="66"/>
      <c r="HE499" s="76"/>
      <c r="HF499" s="66"/>
      <c r="HG499" s="76"/>
      <c r="HH499" s="66"/>
      <c r="HI499" s="76"/>
      <c r="HJ499" s="66"/>
      <c r="HK499" s="76"/>
      <c r="HL499" s="66"/>
      <c r="HM499" s="76"/>
      <c r="HN499" s="66"/>
      <c r="HO499" s="76"/>
      <c r="HP499" s="66"/>
      <c r="HQ499" s="76"/>
      <c r="HR499" s="66"/>
      <c r="HS499" s="76"/>
      <c r="HT499" s="66"/>
      <c r="HU499" s="76"/>
      <c r="HV499" s="66"/>
      <c r="HW499" s="76"/>
      <c r="HX499" s="66"/>
      <c r="HY499" s="76"/>
      <c r="HZ499" s="66"/>
      <c r="IA499" s="76"/>
      <c r="IB499" s="66"/>
      <c r="IC499" s="76"/>
      <c r="ID499" s="66"/>
      <c r="IE499" s="76"/>
      <c r="IF499" s="66"/>
      <c r="IG499" s="76"/>
      <c r="IH499" s="66"/>
      <c r="II499" s="76"/>
      <c r="IJ499" s="66"/>
      <c r="IK499" s="76"/>
      <c r="IL499" s="66"/>
      <c r="IM499" s="76"/>
      <c r="IN499" s="66"/>
      <c r="IO499" s="76"/>
      <c r="IP499" s="66"/>
      <c r="IQ499" s="76"/>
      <c r="IR499" s="66"/>
      <c r="IS499" s="76"/>
      <c r="IT499" s="66"/>
      <c r="IU499" s="76"/>
      <c r="IV499" s="66"/>
      <c r="IW499" s="76"/>
      <c r="IX499" s="66"/>
      <c r="IY499" s="76"/>
      <c r="IZ499" s="66"/>
      <c r="JA499" s="76"/>
      <c r="JB499" s="66"/>
      <c r="JC499" s="76"/>
      <c r="JD499" s="66"/>
      <c r="JE499" s="76"/>
      <c r="JF499" s="66"/>
      <c r="JG499" s="76"/>
      <c r="JH499" s="66"/>
      <c r="JI499" s="76"/>
      <c r="JJ499" s="66"/>
      <c r="JK499" s="76"/>
      <c r="JL499" s="66"/>
      <c r="JM499" s="76"/>
      <c r="JN499" s="66"/>
      <c r="JO499" s="76"/>
      <c r="JP499" s="66"/>
      <c r="JQ499" s="76"/>
      <c r="JR499" s="66"/>
      <c r="JS499" s="76"/>
      <c r="JT499" s="66"/>
      <c r="JU499" s="76"/>
      <c r="JV499" s="66"/>
      <c r="JW499" s="76"/>
      <c r="JX499" s="66"/>
      <c r="JY499" s="76"/>
      <c r="JZ499" s="66"/>
      <c r="KA499" s="76"/>
      <c r="KB499" s="66"/>
      <c r="KC499" s="76"/>
      <c r="KD499" s="66"/>
      <c r="KE499" s="76"/>
      <c r="KF499" s="66"/>
      <c r="KG499" s="76"/>
      <c r="KH499" s="66"/>
      <c r="KI499" s="76"/>
      <c r="KJ499" s="66"/>
      <c r="KK499" s="76"/>
      <c r="KL499" s="66"/>
      <c r="KM499" s="76"/>
      <c r="KN499" s="66"/>
      <c r="KO499" s="76"/>
      <c r="KP499" s="66"/>
      <c r="KQ499" s="76"/>
      <c r="KR499" s="66"/>
      <c r="KS499" s="76"/>
      <c r="KT499" s="66"/>
      <c r="KU499" s="76"/>
      <c r="KV499" s="66"/>
      <c r="KW499" s="76"/>
      <c r="KX499" s="66"/>
      <c r="KY499" s="76"/>
      <c r="KZ499" s="66"/>
      <c r="LA499" s="76"/>
      <c r="LB499" s="66"/>
      <c r="LC499" s="76"/>
      <c r="LD499" s="66"/>
      <c r="LE499" s="76"/>
      <c r="LF499" s="66"/>
      <c r="LG499" s="76"/>
      <c r="LH499" s="66"/>
      <c r="LI499" s="76"/>
      <c r="LJ499" s="66"/>
      <c r="LK499" s="76"/>
      <c r="LL499" s="66"/>
      <c r="LM499" s="76"/>
      <c r="LN499" s="66"/>
      <c r="LO499" s="76"/>
      <c r="LP499" s="66"/>
      <c r="LQ499" s="76"/>
      <c r="LR499" s="66"/>
      <c r="LS499" s="76"/>
      <c r="LT499" s="66"/>
      <c r="LU499" s="76"/>
      <c r="LV499" s="66"/>
      <c r="LW499" s="76"/>
      <c r="LX499" s="66"/>
      <c r="LY499" s="76"/>
      <c r="LZ499" s="66"/>
      <c r="MA499" s="76"/>
      <c r="MB499" s="66"/>
      <c r="MC499" s="76"/>
      <c r="MD499" s="66"/>
      <c r="MG499" s="1" t="str" cm="1">
        <f t="array" ref="MG499">IFERROR(INDEX(Paste_Here!$B$2:$B$850, MATCH(0, COUNTIF(MG$4:MG498, Paste_Here!$B$2:$B$850) + IF(Paste_Here!$B$2:$B$850="", 1, 0), 0)), "")</f>
        <v/>
      </c>
      <c r="MH499" s="1" t="str">
        <f>IF(MG499&lt;&gt;"", INDEX(Paste_Here!$A$2:$A$850, MATCH(MG499, Paste_Here!$B$2:$B$850, 0)), "")</f>
        <v/>
      </c>
      <c r="MI499" s="1" t="str">
        <f t="shared" si="64"/>
        <v/>
      </c>
      <c r="MJ499" s="1" t="str" cm="1">
        <f t="array" ref="MJ499">IFERROR(INDEX($MI$5:$MI$850, MATCH(SMALL(IF($MI$5:$MI$850&lt;&gt;"", COUNTIF($MI$5:$MI$850, "&lt;"&amp;$MI$5:$MI$850)+1), ROW()-ROW($MJ$5)+1), COUNTIF($MI$5:$MI$850, "&lt;"&amp;$MI$5:$MI$850)+1, 0)), "")</f>
        <v/>
      </c>
    </row>
    <row r="500" spans="1:348">
      <c r="A500" s="66"/>
      <c r="B500" s="76" t="str">
        <f t="shared" si="57"/>
        <v/>
      </c>
      <c r="C500" s="66"/>
      <c r="D500" s="76" t="str">
        <f>IFERROR(IF(B500&lt;&gt;"", IF(AND(INDEX(Paste_Here!B$2:B$850, MATCH(B500, Paste_Here!A$2:A$850, 0))&lt;&gt;"", ISNUMBER(VALUE(INDEX(Paste_Here!B$2:B$850, MATCH(B500, Paste_Here!A$2:A$850, 0))))), INDEX(Paste_Here!B$2:B$850, MATCH(B500, Paste_Here!A$2:A$850, 0)), ""), ""), "")</f>
        <v/>
      </c>
      <c r="E500" s="66"/>
      <c r="F500" s="76" t="str">
        <f>IFERROR(IF(B500&lt;&gt;"", IF(ISTEXT(INDEX(Paste_Here!K$2:K$850, MATCH(B500, Paste_Here!A$2:A$850, 0))), INDEX(Paste_Here!K$2:K$850, MATCH(B500, Paste_Here!A$2:A$850, 0)), ""), ""), "")</f>
        <v/>
      </c>
      <c r="G500" s="66"/>
      <c r="H500" s="76" t="str">
        <f>IFERROR(IF(B500&lt;&gt;"", IF(ISTEXT(INDEX(Paste_Here!C$2:C$850, MATCH(B500, Paste_Here!A$2:A$850, 0))), INDEX(Paste_Here!C$2:C$850, MATCH(B500, Paste_Here!A$2:A$850, 0)), ""), ""), "")</f>
        <v/>
      </c>
      <c r="I500" s="66"/>
      <c r="J500" s="76" t="str">
        <f>IFERROR(IF(B500&lt;&gt;"", IF(ISNUMBER(SEARCH("s", LOWER(INDEX(Paste_Here!M$2:M$850, MATCH(B500, Paste_Here!A$2:A$850, 0))))), "Yes", IF(INDEX(Paste_Here!M$2:M$850, MATCH(B500, Paste_Here!A$2:A$850, 0))&lt;&gt;"", "No", "")), ""), "")</f>
        <v/>
      </c>
      <c r="K500" s="66"/>
      <c r="L500" s="76" t="str">
        <f>IFERROR(IF(B500&lt;&gt;"", IF(ISNUMBER(SEARCH("yes", LOWER(INDEX(Paste_Here!E$2:E$850, MATCH(B500, Paste_Here!A$2:A$850, 0))))), "Yes", IF(ISNUMBER(SEARCH("no", LOWER(INDEX(Paste_Here!E$2:E$850, MATCH(B500, Paste_Here!A$2:A$850, 0))))), "No", "")), ""), "")</f>
        <v/>
      </c>
      <c r="M500" s="66"/>
      <c r="N500" s="76" t="str">
        <f>IFERROR(IF(B500&lt;&gt;"", IF(ISNUMBER(SEARCH("yes", LOWER(INDEX(Paste_Here!F$2:F$850, MATCH(B500, Paste_Here!A$2:A$850, 0))))), "Yes", IF(ISNUMBER(SEARCH("no", LOWER(INDEX(Paste_Here!F$2:F$850, MATCH(B500, Paste_Here!A$2:A$850, 0))))), "No", "")), ""), "")</f>
        <v/>
      </c>
      <c r="O500" s="66"/>
      <c r="P500" s="76" t="str">
        <f>IFERROR(IF(B500&lt;&gt;"", IF(ISNUMBER(SEARCH("yes", LOWER(INDEX(Paste_Here!L$2:L$850, MATCH(B500, Paste_Here!A$2:A$850, 0))))), "Yes", IF(ISNUMBER(SEARCH("no", LOWER(INDEX(Paste_Here!L$2:L$850, MATCH(B500, Paste_Here!A$2:A$850, 0))))), "No", "")), ""), "")</f>
        <v/>
      </c>
      <c r="Q500" s="66"/>
      <c r="R500" s="76" t="str">
        <f>IFERROR(IF(B500&lt;&gt;"", IF(ISNUMBER(SEARCH("transitional 2", LOWER(INDEX(Paste_Here!D$2:D$850, MATCH(B500, Paste_Here!A$2:A$850, 0))))), "T2", IF(ISNUMBER(SEARCH("transitional 1", LOWER(INDEX(Paste_Here!D$2:D$850, MATCH(B500, Paste_Here!A$2:A$850, 0))))), "T1", IF(ISNUMBER(SEARCH("waived ell services", LOWER(INDEX(Paste_Here!D$2:D$850, MATCH(B500, Paste_Here!A$2:A$850, 0))))), "W", IF(ISNUMBER(SEARCH("english language learner", LOWER(INDEX(Paste_Here!D$2:D$850, MATCH(B500, Paste_Here!A$2:A$850, 0))))), "L", "")))), ""), "")</f>
        <v/>
      </c>
      <c r="S500" s="66"/>
      <c r="T500" s="76" t="str">
        <f>IFERROR(IF(B500&lt;&gt;"", IF(ISNUMBER(SEARCH("yes", LOWER(INDEX(Paste_Here!I$2:I$850, MATCH(B500, Paste_Here!A$2:A$850, 0))))), "Yes", IF(ISNUMBER(SEARCH("no", LOWER(INDEX(Paste_Here!I$2:I$850, MATCH(B500, Paste_Here!A$2:A$850, 0))))), "No", "")), ""), "")</f>
        <v/>
      </c>
      <c r="U500" s="66"/>
      <c r="V500" s="76" t="str">
        <f>IFERROR(IF(B500&lt;&gt;"", IF(ISTEXT(INDEX(Paste_Here!J$2:J$850, MATCH(B500, Paste_Here!A$2:A$850, 0))), VALUE(INDEX(Paste_Here!J$2:J$850, MATCH(B500, Paste_Here!A$2:A$850, 0))), ""), ""), "")</f>
        <v/>
      </c>
      <c r="W500" s="66"/>
      <c r="X500" s="66"/>
      <c r="Y500" s="76" t="str">
        <f t="shared" si="58"/>
        <v/>
      </c>
      <c r="Z500" s="66"/>
      <c r="AA500" s="76" t="str">
        <f>IFERROR(IF(B500&lt;&gt;"", IF(AND(INDEX(Paste_Here!AI$2:AI$850, MATCH(B500, Paste_Here!A$2:A$850, 0))&lt;&gt;"", ISNUMBER(VALUE(INDEX(Paste_Here!AI$2:AI$850, MATCH(B500, Paste_Here!A$2:A$850, 0))))), INDEX(Paste_Here!AI$2:AI$850, MATCH(B500, Paste_Here!A$2:A$850, 0)), ""), ""), "")</f>
        <v/>
      </c>
      <c r="AB500" s="66"/>
      <c r="AC500" s="76" t="str">
        <f>IFERROR(IF(B500&lt;&gt;"", IF(AND(INDEX(Paste_Here!AJ$2:AJ$850, MATCH(B500, Paste_Here!A$2:A$850, 0))&lt;&gt;"", ISNUMBER(VALUE(INDEX(Paste_Here!AJ$2:AJ$850, MATCH(B500, Paste_Here!A$2:A$850, 0))))), INDEX(Paste_Here!AJ$2:AJ$850, MATCH(B500, Paste_Here!A$2:A$850, 0)), ""), ""), "")</f>
        <v/>
      </c>
      <c r="AD500" s="66"/>
      <c r="AE500" s="76" t="str">
        <f>IFERROR(IF(B500&lt;&gt;"", IF(AND(INDEX(Paste_Here!AK$2:AK$850, MATCH(B500, Paste_Here!A$2:A$850, 0))&lt;&gt;"", ISNUMBER(VALUE(INDEX(Paste_Here!AK$2:AK$850, MATCH(B500, Paste_Here!A$2:A$850, 0))))), INDEX(Paste_Here!AK$2:AK$850, MATCH(B500, Paste_Here!A$2:A$850, 0)), ""), ""), "")</f>
        <v/>
      </c>
      <c r="AF500" s="66"/>
      <c r="AG500" s="76" t="str">
        <f>IFERROR(IF(B500&lt;&gt;"", IF(AND(INDEX(Paste_Here!AL$2:AL$850, MATCH(B500, Paste_Here!A$2:A$850, 0))&lt;&gt;"", ISNUMBER(VALUE(INDEX(Paste_Here!AL$2:AL$850, MATCH(B500, Paste_Here!A$2:A$850, 0))))), INDEX(Paste_Here!AL$2:AL$850, MATCH(B500, Paste_Here!A$2:A$850, 0)), ""), ""), "")</f>
        <v/>
      </c>
      <c r="AH500" s="66"/>
      <c r="AI500" s="76" t="str">
        <f>IFERROR(IF(B500&lt;&gt;"", IF(AND(INDEX(Paste_Here!AH$2:AH$850, MATCH(B500, Paste_Here!A$2:A$850, 0))&lt;&gt;"", ISNUMBER(VALUE(INDEX(Paste_Here!AH$2:AH$850, MATCH(B500, Paste_Here!A$2:A$850, 0))))), IF(VALUE(INDEX(Paste_Here!AH$2:AH$850, MATCH(B500, Paste_Here!A$2:A$850, 0)))=0, "", INDEX(Paste_Here!AH$2:AH$850, MATCH(B500, Paste_Here!A$2:A$850, 0))), ""), ""), "")</f>
        <v/>
      </c>
      <c r="AJ500" s="66"/>
      <c r="AK500" s="76" t="str">
        <f>IFERROR(IF(B500&lt;&gt;"", IF(AND(INDEX(Paste_Here!N$2:N$850, MATCH(B500, Paste_Here!A$2:A$850, 0))&lt;&gt;"", ISNUMBER(VALUE(INDEX(Paste_Here!N$2:N$850, MATCH(B500, Paste_Here!A$2:A$850, 0))))), INDEX(Paste_Here!N$2:N$850, MATCH(B500, Paste_Here!A$2:A$850, 0)), ""), ""), "")</f>
        <v/>
      </c>
      <c r="AL500" s="66"/>
      <c r="AM500" s="76" t="str">
        <f>IFERROR(IF(B500&lt;&gt;"", IF(AND(INDEX(Paste_Here!O$2:O$850, MATCH(B500, Paste_Here!A$2:A$850, 0))&lt;&gt;"", ISNUMBER(VALUE(INDEX(Paste_Here!O$2:O$850, MATCH(B500, Paste_Here!A$2:A$850, 0))))), INDEX(Paste_Here!O$2:O$850, MATCH(B500, Paste_Here!A$2:A$850, 0)), ""), ""), "")</f>
        <v/>
      </c>
      <c r="AN500" s="66"/>
      <c r="AO500" s="76"/>
      <c r="AP500" s="66"/>
      <c r="AQ500" s="76"/>
      <c r="AR500" s="66"/>
      <c r="AS500" s="76"/>
      <c r="AT500" s="66"/>
      <c r="AU500" s="66"/>
      <c r="AV500" s="76" t="str">
        <f t="shared" si="59"/>
        <v/>
      </c>
      <c r="AW500" s="66"/>
      <c r="AX500" s="76" t="str">
        <f>IFERROR(IF(B500&lt;&gt;"", IF(ISNUMBER(SEARCH("Revealed-Potential (Primary Focus)", LOWER(INDEX(Paste_Here!Z$2:Z$850, MATCH(B500, Paste_Here!A$2:A$850, 0))))), "Rev-Potential: Prim", IF(ISNUMBER(SEARCH("Revealed-Potential (Secondary Focus)", LOWER(INDEX(Paste_Here!Z$2:Z$850, MATCH(B500, Paste_Here!A$2:A$850, 0))))), "Rev-Potential: Sec", IF(ISNUMBER(SEARCH("Monitoring", LOWER(INDEX(Paste_Here!Z$2:Z$850, MATCH(B500, Paste_Here!A$2:A$850, 0))))), "Monitoring", IF(ISNUMBER(SEARCH("At-Promise (Secondary Focus)", LOWER(INDEX(Paste_Here!Z$2:Z$850, MATCH(B500, Paste_Here!A$2:A$850, 0))))), "At-Promise: Sec", IF(ISNUMBER(SEARCH("At-Promise (Primary Focus)", LOWER(INDEX(Paste_Here!Z$2:Z$850, MATCH(B500, Paste_Here!A$2:A$850, 0))))), "At-Promise: Prim", ""))))), ""), "")</f>
        <v/>
      </c>
      <c r="AY500" s="66"/>
      <c r="AZ500" s="76"/>
      <c r="BA500" s="66"/>
      <c r="BB500" s="76"/>
      <c r="BC500" s="66"/>
      <c r="BD500" s="76"/>
      <c r="BE500" s="66"/>
      <c r="BF500" s="76"/>
      <c r="BG500" s="66"/>
      <c r="BH500" s="76"/>
      <c r="BI500" s="66"/>
      <c r="BJ500" s="66"/>
      <c r="BK500" s="76" t="str">
        <f t="shared" si="60"/>
        <v/>
      </c>
      <c r="BL500" s="66"/>
      <c r="BM500" s="76" t="str">
        <f>IFERROR(IF(B500&lt;&gt;"", IF(AND(ISNUMBER(VALUE(SUBSTITUTE(SUBSTITUTE(Paste_Here!R500, "br", "-"), "L", ""))), VALUE(SUBSTITUTE(SUBSTITUTE(Paste_Here!R500, "br", "-"), "L", "")) &gt;= 1095), "Yes", IF(AND(ISNUMBER(VALUE(SUBSTITUTE(SUBSTITUTE(Paste_Here!R500, "br", "-"), "L", ""))), VALUE(SUBSTITUTE(SUBSTITUTE(Paste_Here!R500, "br", "-"), "L", "")) &lt;= 1094), "No", "")), ""), "")</f>
        <v/>
      </c>
      <c r="BN500" s="66"/>
      <c r="BO500" s="76" t="str">
        <f>IFERROR(IF(B500&lt;&gt;"", IF(COUNTIF(INDEX(Paste_Here!Y$2:AB$850, MATCH(B500, Paste_Here!A$2:A$850, 0), 0), "yes") &gt; 0, "Yes", IF(COUNTIF(INDEX(Paste_Here!Y$2:AB$850, MATCH(B500, Paste_Here!A$2:A$850, 0), 0), "no") &gt; 0, "No", "")), ""), "")</f>
        <v/>
      </c>
      <c r="BP500" s="66"/>
      <c r="BQ500" s="76" t="str">
        <f>IFERROR(IF(B500&lt;&gt;"", IF(AND(ISNUMBER(VALUE(SUBSTITUTE(SUBSTITUTE(Paste_Here!U500, "em", "-"), "q", ""))), VALUE(SUBSTITUTE(SUBSTITUTE(Paste_Here!U500, "em", "-"), "q", "")) &gt;= 910), "Yes", IF(AND(ISNUMBER(VALUE(SUBSTITUTE(SUBSTITUTE(Paste_Here!U500, "em", "-"), "q", ""))), VALUE(SUBSTITUTE(SUBSTITUTE(Paste_Here!U500, "em", "-"), "q", "")) &lt;= 909), "No", "")), ""), "")</f>
        <v/>
      </c>
      <c r="BR500" s="66"/>
      <c r="BS500" s="76" t="str">
        <f>IFERROR(IF(B500&lt;&gt;"", IF(AND(INDEX(Paste_Here!X$2:X$850, MATCH(B500, Paste_Here!A$2:A$850, 0))&lt;&gt;"", ISNUMBER(VALUE(INDEX(Paste_Here!X$2:X$850, MATCH(B500, Paste_Here!A$2:A$850, 0))))), INDEX(Paste_Here!X$2:X$850, MATCH(B500, Paste_Here!A$2:A$850, 0)), ""), ""), "")</f>
        <v/>
      </c>
      <c r="BT500" s="66"/>
      <c r="BU500" s="76" t="str">
        <f>IFERROR(IF(B500&lt;&gt;"", IF(ISNUMBER(VALUE(INDEX(Paste_Here!G$2:G$850, MATCH(B500, Paste_Here!A$2:A$850, 0)))), IF(VALUE(INDEX(Paste_Here!G$2:G$850, MATCH(B500, Paste_Here!A$2:A$850, 0)))=0, "No", IF(AND(VALUE(INDEX(Paste_Here!G$2:G$850, MATCH(B500, Paste_Here!A$2:A$850, 0)))&gt;=1, VALUE(INDEX(Paste_Here!G$2:G$850, MATCH(B500, Paste_Here!A$2:A$850, 0)))&lt;=4), VALUE(INDEX(Paste_Here!G$2:G$850, MATCH(B500, Paste_Here!A$2:A$850, 0))), "")), ""), ""), "")</f>
        <v/>
      </c>
      <c r="BV500" s="66"/>
      <c r="BW500" s="76" t="str">
        <f>IFERROR(IF(B500&lt;&gt;"", IF(ISNUMBER(VALUE(INDEX(Paste_Here!H$2:H$850, MATCH(B500, Paste_Here!A$2:A$850, 0)))), IF(VALUE(INDEX(Paste_Here!H$2:H$850, MATCH(B500, Paste_Here!A$2:A$850, 0)))=0, "No", IF(AND(VALUE(INDEX(Paste_Here!H$2:H$850, MATCH(B500, Paste_Here!A$2:A$850, 0)))&gt;=1, VALUE(INDEX(Paste_Here!H$2:H$850, MATCH(B500, Paste_Here!A$2:A$850, 0)))&lt;=4), VALUE(INDEX(Paste_Here!H$2:H$850, MATCH(B500, Paste_Here!A$2:A$850, 0))), "")), ""), ""), "")</f>
        <v/>
      </c>
      <c r="BX500" s="66"/>
      <c r="BY500" s="76"/>
      <c r="BZ500" s="66"/>
      <c r="CA500" s="76"/>
      <c r="CB500" s="66"/>
      <c r="CC500" s="66"/>
      <c r="CD500" s="76" t="str">
        <f t="shared" si="61"/>
        <v/>
      </c>
      <c r="CE500" s="66"/>
      <c r="CF500" s="76" t="str">
        <f>IFERROR(IF(B500&lt;&gt;"", IF(AND(INDEX(Paste_Here!P$2:P$850, MATCH(B500, Paste_Here!A$2:A$850, 0))&lt;&gt;"", ISNUMBER(VALUE(INDEX(Paste_Here!P$2:P$850, MATCH(B500, Paste_Here!A$2:A$850, 0))))), INDEX(Paste_Here!P$2:P$850, MATCH(B500, Paste_Here!A$2:A$850, 0)), ""), ""), "")</f>
        <v/>
      </c>
      <c r="CG500" s="66"/>
      <c r="CH500" s="76" t="str">
        <f>IFERROR(IF(B500&lt;&gt;"", IF(ISNUMBER(SEARCH("highrisk", LOWER(INDEX(Paste_Here!Q$2:Q$850, MATCH(B500, Paste_Here!A$2:A$850, 0))))), "High Risk", IF(ISNUMBER(SEARCH("lowrisk", LOWER(INDEX(Paste_Here!Q$2:Q$850, MATCH(B500, Paste_Here!A$2:A$850, 0))))), "Low Risk", IF(ISNUMBER(SEARCH("somerisk", LOWER(INDEX(Paste_Here!Q$2:Q$850, MATCH(B500, Paste_Here!A$2:A$850, 0))))), "Some Risk", ""))), ""), "")</f>
        <v/>
      </c>
      <c r="CI500" s="66"/>
      <c r="CJ500" s="76" t="str">
        <f>IFERROR(IF(B500&lt;&gt;"", IF(AND(INDEX(Paste_Here!AA$2:AA$850, MATCH(B500, Paste_Here!A$2:A$850, 0))&lt;&gt;"", ISNUMBER(VALUE(INDEX(Paste_Here!AA$2:AA$850, MATCH(B500, Paste_Here!A$2:A$850, 0))))), INDEX(Paste_Here!AA$2:AA$850, MATCH(B500, Paste_Here!A$2:A$850, 0)), ""), ""), "")</f>
        <v/>
      </c>
      <c r="CK500" s="66"/>
      <c r="CL500" s="76" t="str">
        <f>IFERROR(IF(B500&lt;&gt;"", IF(LOWER(INDEX(Paste_Here!AB$2:AB$850, MATCH(B500, Paste_Here!A$2:A$850, 0)))="approaching expectations", "Approaching", IF(LOWER(INDEX(Paste_Here!AB$2:AB$850, MATCH(B500, Paste_Here!A$2:A$850, 0)))="met expectations", "Met", IF(LOWER(INDEX(Paste_Here!AB$2:AB$850, MATCH(B500, Paste_Here!A$2:A$850, 0)))="exceeded expectations", "Exceeded", IF(LOWER(INDEX(Paste_Here!AB$2:AB$850, MATCH(B500, Paste_Here!A$2:A$850, 0)))="below expectations", "Below", "")))), ""), "")</f>
        <v/>
      </c>
      <c r="CM500" s="66"/>
      <c r="CN500" s="76" t="str">
        <f>IFERROR(IF(B500&lt;&gt;"", IF(AND(INDEX(Paste_Here!AC$2:AC$850, MATCH(B500, Paste_Here!A$2:A$850, 0))&lt;&gt;"", ISNUMBER(VALUE(INDEX(Paste_Here!AC$2:AC$850, MATCH(B500, Paste_Here!A$2:A$850, 0))))), INDEX(Paste_Here!AC$2:AC$850, MATCH(B500, Paste_Here!A$2:A$850, 0)), ""), ""), "")</f>
        <v/>
      </c>
      <c r="CO500" s="66"/>
      <c r="CP500" s="76"/>
      <c r="CQ500" s="66"/>
      <c r="CR500" s="76"/>
      <c r="CS500" s="66"/>
      <c r="CT500" s="76"/>
      <c r="CU500" s="66"/>
      <c r="CV500" s="76"/>
      <c r="CW500" s="66"/>
      <c r="CX500" s="76"/>
      <c r="CY500" s="66"/>
      <c r="CZ500" s="66"/>
      <c r="DA500" s="76" t="str">
        <f t="shared" si="62"/>
        <v/>
      </c>
      <c r="DB500" s="66"/>
      <c r="DC500" s="76" t="str">
        <f>IFERROR(IF(B500&lt;&gt;"", IF(AND(INDEX(Paste_Here!V$2:V$850, MATCH(B500, Paste_Here!A$2:A$850, 0))&lt;&gt;"", ISNUMBER(VALUE(INDEX(Paste_Here!V$2:V$850, MATCH(B500, Paste_Here!A$2:A$850, 0))))), INDEX(Paste_Here!V$2:V$850, MATCH(B500, Paste_Here!A$2:A$850, 0)), ""), ""), "")</f>
        <v/>
      </c>
      <c r="DD500" s="66"/>
      <c r="DE500" s="76" t="str">
        <f>IFERROR(IF(B500&lt;&gt;"", IF(ISNUMBER(SEARCH("highrisk", LOWER(INDEX(Paste_Here!W$2:W$850, MATCH(B500, Paste_Here!A$2:A$850, 0))))), "High Risk", IF(ISNUMBER(SEARCH("lowrisk", LOWER(INDEX(Paste_Here!W$2:W$850, MATCH(B500, Paste_Here!A$2:A$850, 0))))), "Low Risk", IF(ISNUMBER(SEARCH("somerisk", LOWER(INDEX(Paste_Here!W$2:W$850, MATCH(B500, Paste_Here!A$2:A$850, 0))))), "Some Risk", ""))), ""), "")</f>
        <v/>
      </c>
      <c r="DF500" s="66"/>
      <c r="DG500" s="76" t="str">
        <f>IFERROR(IF(B500&lt;&gt;"", IF(AND(INDEX(Paste_Here!S$2:S$850, MATCH(B500, Paste_Here!A$2:A$850, 0))&lt;&gt;"", ISNUMBER(VALUE(INDEX(Paste_Here!S$2:S$850, MATCH(B500, Paste_Here!A$2:A$850, 0))))), INDEX(Paste_Here!S$2:S$850, MATCH(B500, Paste_Here!A$2:A$850, 0)), ""), ""), "")</f>
        <v/>
      </c>
      <c r="DH500" s="66"/>
      <c r="DI500" s="76" t="str">
        <f>IFERROR(IF(B500&lt;&gt;"", IF(ISNUMBER(SEARCH("highrisk", LOWER(INDEX(Paste_Here!T$2:T$850, MATCH(B500, Paste_Here!A$2:A$850, 0))))), "High Risk", IF(ISNUMBER(SEARCH("lowrisk", LOWER(INDEX(Paste_Here!T$2:T$850, MATCH(B500, Paste_Here!A$2:A$850, 0))))), "Low Risk", IF(ISNUMBER(SEARCH("somerisk", LOWER(INDEX(Paste_Here!T$2:T$850, MATCH(B500, Paste_Here!A$2:A$850, 0))))), "Some Risk", ""))), ""), "")</f>
        <v/>
      </c>
      <c r="DJ500" s="66"/>
      <c r="DK500" s="76" t="str">
        <f>IFERROR(IF(B500&lt;&gt;"", IF(AND(INDEX(Paste_Here!AD$2:AD$850, MATCH(B500, Paste_Here!A$2:A$850, 0))&lt;&gt;"", ISNUMBER(VALUE(INDEX(Paste_Here!AD$2:AD$850, MATCH(B500, Paste_Here!A$2:A$850, 0))))), INDEX(Paste_Here!AD$2:AD$850, MATCH(B500, Paste_Here!A$2:A$850, 0)), ""), ""), "")</f>
        <v/>
      </c>
      <c r="DL500" s="66"/>
      <c r="DM500" s="76" t="str">
        <f>IFERROR(IF(B500&lt;&gt;"", IF(LOWER(INDEX(Paste_Here!AE$2:AE$850, MATCH(B500, Paste_Here!A$2:A$850, 0)))="approaching expectations", "Approaching", IF(LOWER(INDEX(Paste_Here!AE$2:AE$850, MATCH(B500, Paste_Here!A$2:A$850, 0)))="met expectations", "Met", IF(LOWER(INDEX(Paste_Here!AE$2:AE$850, MATCH(B500, Paste_Here!A$2:A$850, 0)))="exceeded expectations", "Exceeded", IF(LOWER(INDEX(Paste_Here!AE$2:AE$850, MATCH(B500, Paste_Here!A$2:A$850, 0)))="below expectations", "Below", "")))), ""), "")</f>
        <v/>
      </c>
      <c r="DN500" s="66"/>
      <c r="DO500" s="76"/>
      <c r="DP500" s="66"/>
      <c r="DQ500" s="76"/>
      <c r="DR500" s="66"/>
      <c r="DS500" s="76"/>
      <c r="DT500" s="66"/>
      <c r="DU500" s="76"/>
      <c r="DV500" s="66"/>
      <c r="DW500" s="66"/>
      <c r="DX500" s="76" t="str">
        <f t="shared" si="63"/>
        <v/>
      </c>
      <c r="DY500" s="66"/>
      <c r="DZ500" s="76"/>
      <c r="EA500" s="66"/>
      <c r="EB500" s="76"/>
      <c r="EC500" s="66"/>
      <c r="ED500" s="76" t="str">
        <f>IFERROR(IF(B500&lt;&gt;"", IF(AND(INDEX(Paste_Here!AF$2:AF$850, MATCH(B500, Paste_Here!A$2:A$850, 0))&lt;&gt;"", ISNUMBER(VALUE(INDEX(Paste_Here!AF$2:AF$850, MATCH(B500, Paste_Here!A$2:A$850, 0))))), INDEX(Paste_Here!AF$2:AF$850, MATCH(B500, Paste_Here!A$2:A$850, 0)), ""), ""), "")</f>
        <v/>
      </c>
      <c r="EE500" s="66"/>
      <c r="EF500" s="76"/>
      <c r="EG500" s="66"/>
      <c r="EH500" s="76"/>
      <c r="EI500" s="66"/>
      <c r="EJ500" s="76" t="str">
        <f>IFERROR(IF(B500&lt;&gt;"", IF(AND(INDEX(Paste_Here!AG$2:AG$850, MATCH(B500, Paste_Here!A$2:A$850, 0))&lt;&gt;"", ISNUMBER(VALUE(INDEX(Paste_Here!AG$2:AG$850, MATCH(B500, Paste_Here!A$2:A$850, 0))))), INDEX(Paste_Here!AG$2:AG$850, MATCH(B500, Paste_Here!A$2:A$850, 0)), ""), ""), "")</f>
        <v/>
      </c>
      <c r="EK500" s="66"/>
      <c r="EL500" s="76"/>
      <c r="EM500" s="66"/>
      <c r="EN500" s="76"/>
      <c r="EO500" s="66"/>
      <c r="EP500" s="76"/>
      <c r="EQ500" s="66"/>
      <c r="ER500" s="76"/>
      <c r="ES500" s="66"/>
      <c r="ET500" s="66"/>
      <c r="EU500" s="76"/>
      <c r="EV500" s="66"/>
      <c r="EW500" s="76"/>
      <c r="EX500" s="66"/>
      <c r="EY500" s="76"/>
      <c r="EZ500" s="66"/>
      <c r="FA500" s="76"/>
      <c r="FB500" s="66"/>
      <c r="FC500" s="76"/>
      <c r="FD500" s="66"/>
      <c r="FE500" s="76"/>
      <c r="FF500" s="66"/>
      <c r="FG500" s="76"/>
      <c r="FH500" s="66"/>
      <c r="FI500" s="76"/>
      <c r="FJ500" s="66"/>
      <c r="FK500" s="76"/>
      <c r="FL500" s="66"/>
      <c r="FM500" s="76"/>
      <c r="FN500" s="66"/>
      <c r="FO500" s="76"/>
      <c r="FP500" s="66"/>
      <c r="FQ500" s="76"/>
      <c r="FR500" s="66"/>
      <c r="FS500" s="76"/>
      <c r="FT500" s="66"/>
      <c r="FU500" s="76"/>
      <c r="FV500" s="66"/>
      <c r="FW500" s="76"/>
      <c r="FX500" s="66"/>
      <c r="FY500" s="76"/>
      <c r="FZ500" s="66"/>
      <c r="GA500" s="76"/>
      <c r="GB500" s="66"/>
      <c r="GC500" s="76"/>
      <c r="GD500" s="66"/>
      <c r="GE500" s="76"/>
      <c r="GF500" s="66"/>
      <c r="GG500" s="76"/>
      <c r="GH500" s="66"/>
      <c r="GI500" s="76"/>
      <c r="GJ500" s="66"/>
      <c r="GK500" s="76"/>
      <c r="GL500" s="66"/>
      <c r="GM500" s="76"/>
      <c r="GN500" s="66"/>
      <c r="GO500" s="76"/>
      <c r="GP500" s="66"/>
      <c r="GQ500" s="76"/>
      <c r="GR500" s="66"/>
      <c r="GS500" s="76"/>
      <c r="GT500" s="66"/>
      <c r="GU500" s="76"/>
      <c r="GV500" s="66"/>
      <c r="GW500" s="76"/>
      <c r="GX500" s="66"/>
      <c r="GY500" s="76"/>
      <c r="GZ500" s="66"/>
      <c r="HA500" s="76"/>
      <c r="HB500" s="66"/>
      <c r="HC500" s="76"/>
      <c r="HD500" s="66"/>
      <c r="HE500" s="76"/>
      <c r="HF500" s="66"/>
      <c r="HG500" s="76"/>
      <c r="HH500" s="66"/>
      <c r="HI500" s="76"/>
      <c r="HJ500" s="66"/>
      <c r="HK500" s="76"/>
      <c r="HL500" s="66"/>
      <c r="HM500" s="76"/>
      <c r="HN500" s="66"/>
      <c r="HO500" s="76"/>
      <c r="HP500" s="66"/>
      <c r="HQ500" s="76"/>
      <c r="HR500" s="66"/>
      <c r="HS500" s="76"/>
      <c r="HT500" s="66"/>
      <c r="HU500" s="76"/>
      <c r="HV500" s="66"/>
      <c r="HW500" s="76"/>
      <c r="HX500" s="66"/>
      <c r="HY500" s="76"/>
      <c r="HZ500" s="66"/>
      <c r="IA500" s="76"/>
      <c r="IB500" s="66"/>
      <c r="IC500" s="76"/>
      <c r="ID500" s="66"/>
      <c r="IE500" s="76"/>
      <c r="IF500" s="66"/>
      <c r="IG500" s="76"/>
      <c r="IH500" s="66"/>
      <c r="II500" s="76"/>
      <c r="IJ500" s="66"/>
      <c r="IK500" s="76"/>
      <c r="IL500" s="66"/>
      <c r="IM500" s="76"/>
      <c r="IN500" s="66"/>
      <c r="IO500" s="76"/>
      <c r="IP500" s="66"/>
      <c r="IQ500" s="76"/>
      <c r="IR500" s="66"/>
      <c r="IS500" s="76"/>
      <c r="IT500" s="66"/>
      <c r="IU500" s="76"/>
      <c r="IV500" s="66"/>
      <c r="IW500" s="76"/>
      <c r="IX500" s="66"/>
      <c r="IY500" s="76"/>
      <c r="IZ500" s="66"/>
      <c r="JA500" s="76"/>
      <c r="JB500" s="66"/>
      <c r="JC500" s="76"/>
      <c r="JD500" s="66"/>
      <c r="JE500" s="76"/>
      <c r="JF500" s="66"/>
      <c r="JG500" s="76"/>
      <c r="JH500" s="66"/>
      <c r="JI500" s="76"/>
      <c r="JJ500" s="66"/>
      <c r="JK500" s="76"/>
      <c r="JL500" s="66"/>
      <c r="JM500" s="76"/>
      <c r="JN500" s="66"/>
      <c r="JO500" s="76"/>
      <c r="JP500" s="66"/>
      <c r="JQ500" s="76"/>
      <c r="JR500" s="66"/>
      <c r="JS500" s="76"/>
      <c r="JT500" s="66"/>
      <c r="JU500" s="76"/>
      <c r="JV500" s="66"/>
      <c r="JW500" s="76"/>
      <c r="JX500" s="66"/>
      <c r="JY500" s="76"/>
      <c r="JZ500" s="66"/>
      <c r="KA500" s="76"/>
      <c r="KB500" s="66"/>
      <c r="KC500" s="76"/>
      <c r="KD500" s="66"/>
      <c r="KE500" s="76"/>
      <c r="KF500" s="66"/>
      <c r="KG500" s="76"/>
      <c r="KH500" s="66"/>
      <c r="KI500" s="76"/>
      <c r="KJ500" s="66"/>
      <c r="KK500" s="76"/>
      <c r="KL500" s="66"/>
      <c r="KM500" s="76"/>
      <c r="KN500" s="66"/>
      <c r="KO500" s="76"/>
      <c r="KP500" s="66"/>
      <c r="KQ500" s="76"/>
      <c r="KR500" s="66"/>
      <c r="KS500" s="76"/>
      <c r="KT500" s="66"/>
      <c r="KU500" s="76"/>
      <c r="KV500" s="66"/>
      <c r="KW500" s="76"/>
      <c r="KX500" s="66"/>
      <c r="KY500" s="76"/>
      <c r="KZ500" s="66"/>
      <c r="LA500" s="76"/>
      <c r="LB500" s="66"/>
      <c r="LC500" s="76"/>
      <c r="LD500" s="66"/>
      <c r="LE500" s="76"/>
      <c r="LF500" s="66"/>
      <c r="LG500" s="76"/>
      <c r="LH500" s="66"/>
      <c r="LI500" s="76"/>
      <c r="LJ500" s="66"/>
      <c r="LK500" s="76"/>
      <c r="LL500" s="66"/>
      <c r="LM500" s="76"/>
      <c r="LN500" s="66"/>
      <c r="LO500" s="76"/>
      <c r="LP500" s="66"/>
      <c r="LQ500" s="76"/>
      <c r="LR500" s="66"/>
      <c r="LS500" s="76"/>
      <c r="LT500" s="66"/>
      <c r="LU500" s="76"/>
      <c r="LV500" s="66"/>
      <c r="LW500" s="76"/>
      <c r="LX500" s="66"/>
      <c r="LY500" s="76"/>
      <c r="LZ500" s="66"/>
      <c r="MA500" s="76"/>
      <c r="MB500" s="66"/>
      <c r="MC500" s="76"/>
      <c r="MD500" s="66"/>
      <c r="MG500" s="1" t="str" cm="1">
        <f t="array" ref="MG500">IFERROR(INDEX(Paste_Here!$B$2:$B$850, MATCH(0, COUNTIF(MG$4:MG499, Paste_Here!$B$2:$B$850) + IF(Paste_Here!$B$2:$B$850="", 1, 0), 0)), "")</f>
        <v/>
      </c>
      <c r="MH500" s="1" t="str">
        <f>IF(MG500&lt;&gt;"", INDEX(Paste_Here!$A$2:$A$850, MATCH(MG500, Paste_Here!$B$2:$B$850, 0)), "")</f>
        <v/>
      </c>
      <c r="MI500" s="1" t="str">
        <f t="shared" si="64"/>
        <v/>
      </c>
      <c r="MJ500" s="1" t="str" cm="1">
        <f t="array" ref="MJ500">IFERROR(INDEX($MI$5:$MI$850, MATCH(SMALL(IF($MI$5:$MI$850&lt;&gt;"", COUNTIF($MI$5:$MI$850, "&lt;"&amp;$MI$5:$MI$850)+1), ROW()-ROW($MJ$5)+1), COUNTIF($MI$5:$MI$850, "&lt;"&amp;$MI$5:$MI$850)+1, 0)), "")</f>
        <v/>
      </c>
    </row>
    <row r="501" spans="1:348">
      <c r="A501" s="66"/>
      <c r="B501" s="76" t="str">
        <f t="shared" si="57"/>
        <v/>
      </c>
      <c r="C501" s="66"/>
      <c r="D501" s="76" t="str">
        <f>IFERROR(IF(B501&lt;&gt;"", IF(AND(INDEX(Paste_Here!B$2:B$850, MATCH(B501, Paste_Here!A$2:A$850, 0))&lt;&gt;"", ISNUMBER(VALUE(INDEX(Paste_Here!B$2:B$850, MATCH(B501, Paste_Here!A$2:A$850, 0))))), INDEX(Paste_Here!B$2:B$850, MATCH(B501, Paste_Here!A$2:A$850, 0)), ""), ""), "")</f>
        <v/>
      </c>
      <c r="E501" s="66"/>
      <c r="F501" s="76" t="str">
        <f>IFERROR(IF(B501&lt;&gt;"", IF(ISTEXT(INDEX(Paste_Here!K$2:K$850, MATCH(B501, Paste_Here!A$2:A$850, 0))), INDEX(Paste_Here!K$2:K$850, MATCH(B501, Paste_Here!A$2:A$850, 0)), ""), ""), "")</f>
        <v/>
      </c>
      <c r="G501" s="66"/>
      <c r="H501" s="76" t="str">
        <f>IFERROR(IF(B501&lt;&gt;"", IF(ISTEXT(INDEX(Paste_Here!C$2:C$850, MATCH(B501, Paste_Here!A$2:A$850, 0))), INDEX(Paste_Here!C$2:C$850, MATCH(B501, Paste_Here!A$2:A$850, 0)), ""), ""), "")</f>
        <v/>
      </c>
      <c r="I501" s="66"/>
      <c r="J501" s="76" t="str">
        <f>IFERROR(IF(B501&lt;&gt;"", IF(ISNUMBER(SEARCH("s", LOWER(INDEX(Paste_Here!M$2:M$850, MATCH(B501, Paste_Here!A$2:A$850, 0))))), "Yes", IF(INDEX(Paste_Here!M$2:M$850, MATCH(B501, Paste_Here!A$2:A$850, 0))&lt;&gt;"", "No", "")), ""), "")</f>
        <v/>
      </c>
      <c r="K501" s="66"/>
      <c r="L501" s="76" t="str">
        <f>IFERROR(IF(B501&lt;&gt;"", IF(ISNUMBER(SEARCH("yes", LOWER(INDEX(Paste_Here!E$2:E$850, MATCH(B501, Paste_Here!A$2:A$850, 0))))), "Yes", IF(ISNUMBER(SEARCH("no", LOWER(INDEX(Paste_Here!E$2:E$850, MATCH(B501, Paste_Here!A$2:A$850, 0))))), "No", "")), ""), "")</f>
        <v/>
      </c>
      <c r="M501" s="66"/>
      <c r="N501" s="76" t="str">
        <f>IFERROR(IF(B501&lt;&gt;"", IF(ISNUMBER(SEARCH("yes", LOWER(INDEX(Paste_Here!F$2:F$850, MATCH(B501, Paste_Here!A$2:A$850, 0))))), "Yes", IF(ISNUMBER(SEARCH("no", LOWER(INDEX(Paste_Here!F$2:F$850, MATCH(B501, Paste_Here!A$2:A$850, 0))))), "No", "")), ""), "")</f>
        <v/>
      </c>
      <c r="O501" s="66"/>
      <c r="P501" s="76" t="str">
        <f>IFERROR(IF(B501&lt;&gt;"", IF(ISNUMBER(SEARCH("yes", LOWER(INDEX(Paste_Here!L$2:L$850, MATCH(B501, Paste_Here!A$2:A$850, 0))))), "Yes", IF(ISNUMBER(SEARCH("no", LOWER(INDEX(Paste_Here!L$2:L$850, MATCH(B501, Paste_Here!A$2:A$850, 0))))), "No", "")), ""), "")</f>
        <v/>
      </c>
      <c r="Q501" s="66"/>
      <c r="R501" s="76" t="str">
        <f>IFERROR(IF(B501&lt;&gt;"", IF(ISNUMBER(SEARCH("transitional 2", LOWER(INDEX(Paste_Here!D$2:D$850, MATCH(B501, Paste_Here!A$2:A$850, 0))))), "T2", IF(ISNUMBER(SEARCH("transitional 1", LOWER(INDEX(Paste_Here!D$2:D$850, MATCH(B501, Paste_Here!A$2:A$850, 0))))), "T1", IF(ISNUMBER(SEARCH("waived ell services", LOWER(INDEX(Paste_Here!D$2:D$850, MATCH(B501, Paste_Here!A$2:A$850, 0))))), "W", IF(ISNUMBER(SEARCH("english language learner", LOWER(INDEX(Paste_Here!D$2:D$850, MATCH(B501, Paste_Here!A$2:A$850, 0))))), "L", "")))), ""), "")</f>
        <v/>
      </c>
      <c r="S501" s="66"/>
      <c r="T501" s="76" t="str">
        <f>IFERROR(IF(B501&lt;&gt;"", IF(ISNUMBER(SEARCH("yes", LOWER(INDEX(Paste_Here!I$2:I$850, MATCH(B501, Paste_Here!A$2:A$850, 0))))), "Yes", IF(ISNUMBER(SEARCH("no", LOWER(INDEX(Paste_Here!I$2:I$850, MATCH(B501, Paste_Here!A$2:A$850, 0))))), "No", "")), ""), "")</f>
        <v/>
      </c>
      <c r="U501" s="66"/>
      <c r="V501" s="76" t="str">
        <f>IFERROR(IF(B501&lt;&gt;"", IF(ISTEXT(INDEX(Paste_Here!J$2:J$850, MATCH(B501, Paste_Here!A$2:A$850, 0))), VALUE(INDEX(Paste_Here!J$2:J$850, MATCH(B501, Paste_Here!A$2:A$850, 0))), ""), ""), "")</f>
        <v/>
      </c>
      <c r="W501" s="66"/>
      <c r="X501" s="66"/>
      <c r="Y501" s="76" t="str">
        <f t="shared" si="58"/>
        <v/>
      </c>
      <c r="Z501" s="66"/>
      <c r="AA501" s="76" t="str">
        <f>IFERROR(IF(B501&lt;&gt;"", IF(AND(INDEX(Paste_Here!AI$2:AI$850, MATCH(B501, Paste_Here!A$2:A$850, 0))&lt;&gt;"", ISNUMBER(VALUE(INDEX(Paste_Here!AI$2:AI$850, MATCH(B501, Paste_Here!A$2:A$850, 0))))), INDEX(Paste_Here!AI$2:AI$850, MATCH(B501, Paste_Here!A$2:A$850, 0)), ""), ""), "")</f>
        <v/>
      </c>
      <c r="AB501" s="66"/>
      <c r="AC501" s="76" t="str">
        <f>IFERROR(IF(B501&lt;&gt;"", IF(AND(INDEX(Paste_Here!AJ$2:AJ$850, MATCH(B501, Paste_Here!A$2:A$850, 0))&lt;&gt;"", ISNUMBER(VALUE(INDEX(Paste_Here!AJ$2:AJ$850, MATCH(B501, Paste_Here!A$2:A$850, 0))))), INDEX(Paste_Here!AJ$2:AJ$850, MATCH(B501, Paste_Here!A$2:A$850, 0)), ""), ""), "")</f>
        <v/>
      </c>
      <c r="AD501" s="66"/>
      <c r="AE501" s="76" t="str">
        <f>IFERROR(IF(B501&lt;&gt;"", IF(AND(INDEX(Paste_Here!AK$2:AK$850, MATCH(B501, Paste_Here!A$2:A$850, 0))&lt;&gt;"", ISNUMBER(VALUE(INDEX(Paste_Here!AK$2:AK$850, MATCH(B501, Paste_Here!A$2:A$850, 0))))), INDEX(Paste_Here!AK$2:AK$850, MATCH(B501, Paste_Here!A$2:A$850, 0)), ""), ""), "")</f>
        <v/>
      </c>
      <c r="AF501" s="66"/>
      <c r="AG501" s="76" t="str">
        <f>IFERROR(IF(B501&lt;&gt;"", IF(AND(INDEX(Paste_Here!AL$2:AL$850, MATCH(B501, Paste_Here!A$2:A$850, 0))&lt;&gt;"", ISNUMBER(VALUE(INDEX(Paste_Here!AL$2:AL$850, MATCH(B501, Paste_Here!A$2:A$850, 0))))), INDEX(Paste_Here!AL$2:AL$850, MATCH(B501, Paste_Here!A$2:A$850, 0)), ""), ""), "")</f>
        <v/>
      </c>
      <c r="AH501" s="66"/>
      <c r="AI501" s="76" t="str">
        <f>IFERROR(IF(B501&lt;&gt;"", IF(AND(INDEX(Paste_Here!AH$2:AH$850, MATCH(B501, Paste_Here!A$2:A$850, 0))&lt;&gt;"", ISNUMBER(VALUE(INDEX(Paste_Here!AH$2:AH$850, MATCH(B501, Paste_Here!A$2:A$850, 0))))), IF(VALUE(INDEX(Paste_Here!AH$2:AH$850, MATCH(B501, Paste_Here!A$2:A$850, 0)))=0, "", INDEX(Paste_Here!AH$2:AH$850, MATCH(B501, Paste_Here!A$2:A$850, 0))), ""), ""), "")</f>
        <v/>
      </c>
      <c r="AJ501" s="66"/>
      <c r="AK501" s="76" t="str">
        <f>IFERROR(IF(B501&lt;&gt;"", IF(AND(INDEX(Paste_Here!N$2:N$850, MATCH(B501, Paste_Here!A$2:A$850, 0))&lt;&gt;"", ISNUMBER(VALUE(INDEX(Paste_Here!N$2:N$850, MATCH(B501, Paste_Here!A$2:A$850, 0))))), INDEX(Paste_Here!N$2:N$850, MATCH(B501, Paste_Here!A$2:A$850, 0)), ""), ""), "")</f>
        <v/>
      </c>
      <c r="AL501" s="66"/>
      <c r="AM501" s="76" t="str">
        <f>IFERROR(IF(B501&lt;&gt;"", IF(AND(INDEX(Paste_Here!O$2:O$850, MATCH(B501, Paste_Here!A$2:A$850, 0))&lt;&gt;"", ISNUMBER(VALUE(INDEX(Paste_Here!O$2:O$850, MATCH(B501, Paste_Here!A$2:A$850, 0))))), INDEX(Paste_Here!O$2:O$850, MATCH(B501, Paste_Here!A$2:A$850, 0)), ""), ""), "")</f>
        <v/>
      </c>
      <c r="AN501" s="66"/>
      <c r="AO501" s="76"/>
      <c r="AP501" s="66"/>
      <c r="AQ501" s="76"/>
      <c r="AR501" s="66"/>
      <c r="AS501" s="76"/>
      <c r="AT501" s="66"/>
      <c r="AU501" s="66"/>
      <c r="AV501" s="76" t="str">
        <f t="shared" si="59"/>
        <v/>
      </c>
      <c r="AW501" s="66"/>
      <c r="AX501" s="76" t="str">
        <f>IFERROR(IF(B501&lt;&gt;"", IF(ISNUMBER(SEARCH("Revealed-Potential (Primary Focus)", LOWER(INDEX(Paste_Here!Z$2:Z$850, MATCH(B501, Paste_Here!A$2:A$850, 0))))), "Rev-Potential: Prim", IF(ISNUMBER(SEARCH("Revealed-Potential (Secondary Focus)", LOWER(INDEX(Paste_Here!Z$2:Z$850, MATCH(B501, Paste_Here!A$2:A$850, 0))))), "Rev-Potential: Sec", IF(ISNUMBER(SEARCH("Monitoring", LOWER(INDEX(Paste_Here!Z$2:Z$850, MATCH(B501, Paste_Here!A$2:A$850, 0))))), "Monitoring", IF(ISNUMBER(SEARCH("At-Promise (Secondary Focus)", LOWER(INDEX(Paste_Here!Z$2:Z$850, MATCH(B501, Paste_Here!A$2:A$850, 0))))), "At-Promise: Sec", IF(ISNUMBER(SEARCH("At-Promise (Primary Focus)", LOWER(INDEX(Paste_Here!Z$2:Z$850, MATCH(B501, Paste_Here!A$2:A$850, 0))))), "At-Promise: Prim", ""))))), ""), "")</f>
        <v/>
      </c>
      <c r="AY501" s="66"/>
      <c r="AZ501" s="76"/>
      <c r="BA501" s="66"/>
      <c r="BB501" s="76"/>
      <c r="BC501" s="66"/>
      <c r="BD501" s="76"/>
      <c r="BE501" s="66"/>
      <c r="BF501" s="76"/>
      <c r="BG501" s="66"/>
      <c r="BH501" s="76"/>
      <c r="BI501" s="66"/>
      <c r="BJ501" s="66"/>
      <c r="BK501" s="76" t="str">
        <f t="shared" si="60"/>
        <v/>
      </c>
      <c r="BL501" s="66"/>
      <c r="BM501" s="76" t="str">
        <f>IFERROR(IF(B501&lt;&gt;"", IF(AND(ISNUMBER(VALUE(SUBSTITUTE(SUBSTITUTE(Paste_Here!R501, "br", "-"), "L", ""))), VALUE(SUBSTITUTE(SUBSTITUTE(Paste_Here!R501, "br", "-"), "L", "")) &gt;= 1095), "Yes", IF(AND(ISNUMBER(VALUE(SUBSTITUTE(SUBSTITUTE(Paste_Here!R501, "br", "-"), "L", ""))), VALUE(SUBSTITUTE(SUBSTITUTE(Paste_Here!R501, "br", "-"), "L", "")) &lt;= 1094), "No", "")), ""), "")</f>
        <v/>
      </c>
      <c r="BN501" s="66"/>
      <c r="BO501" s="76" t="str">
        <f>IFERROR(IF(B501&lt;&gt;"", IF(COUNTIF(INDEX(Paste_Here!Y$2:AB$850, MATCH(B501, Paste_Here!A$2:A$850, 0), 0), "yes") &gt; 0, "Yes", IF(COUNTIF(INDEX(Paste_Here!Y$2:AB$850, MATCH(B501, Paste_Here!A$2:A$850, 0), 0), "no") &gt; 0, "No", "")), ""), "")</f>
        <v/>
      </c>
      <c r="BP501" s="66"/>
      <c r="BQ501" s="76" t="str">
        <f>IFERROR(IF(B501&lt;&gt;"", IF(AND(ISNUMBER(VALUE(SUBSTITUTE(SUBSTITUTE(Paste_Here!U501, "em", "-"), "q", ""))), VALUE(SUBSTITUTE(SUBSTITUTE(Paste_Here!U501, "em", "-"), "q", "")) &gt;= 910), "Yes", IF(AND(ISNUMBER(VALUE(SUBSTITUTE(SUBSTITUTE(Paste_Here!U501, "em", "-"), "q", ""))), VALUE(SUBSTITUTE(SUBSTITUTE(Paste_Here!U501, "em", "-"), "q", "")) &lt;= 909), "No", "")), ""), "")</f>
        <v/>
      </c>
      <c r="BR501" s="66"/>
      <c r="BS501" s="76" t="str">
        <f>IFERROR(IF(B501&lt;&gt;"", IF(AND(INDEX(Paste_Here!X$2:X$850, MATCH(B501, Paste_Here!A$2:A$850, 0))&lt;&gt;"", ISNUMBER(VALUE(INDEX(Paste_Here!X$2:X$850, MATCH(B501, Paste_Here!A$2:A$850, 0))))), INDEX(Paste_Here!X$2:X$850, MATCH(B501, Paste_Here!A$2:A$850, 0)), ""), ""), "")</f>
        <v/>
      </c>
      <c r="BT501" s="66"/>
      <c r="BU501" s="76" t="str">
        <f>IFERROR(IF(B501&lt;&gt;"", IF(ISNUMBER(VALUE(INDEX(Paste_Here!G$2:G$850, MATCH(B501, Paste_Here!A$2:A$850, 0)))), IF(VALUE(INDEX(Paste_Here!G$2:G$850, MATCH(B501, Paste_Here!A$2:A$850, 0)))=0, "No", IF(AND(VALUE(INDEX(Paste_Here!G$2:G$850, MATCH(B501, Paste_Here!A$2:A$850, 0)))&gt;=1, VALUE(INDEX(Paste_Here!G$2:G$850, MATCH(B501, Paste_Here!A$2:A$850, 0)))&lt;=4), VALUE(INDEX(Paste_Here!G$2:G$850, MATCH(B501, Paste_Here!A$2:A$850, 0))), "")), ""), ""), "")</f>
        <v/>
      </c>
      <c r="BV501" s="66"/>
      <c r="BW501" s="76" t="str">
        <f>IFERROR(IF(B501&lt;&gt;"", IF(ISNUMBER(VALUE(INDEX(Paste_Here!H$2:H$850, MATCH(B501, Paste_Here!A$2:A$850, 0)))), IF(VALUE(INDEX(Paste_Here!H$2:H$850, MATCH(B501, Paste_Here!A$2:A$850, 0)))=0, "No", IF(AND(VALUE(INDEX(Paste_Here!H$2:H$850, MATCH(B501, Paste_Here!A$2:A$850, 0)))&gt;=1, VALUE(INDEX(Paste_Here!H$2:H$850, MATCH(B501, Paste_Here!A$2:A$850, 0)))&lt;=4), VALUE(INDEX(Paste_Here!H$2:H$850, MATCH(B501, Paste_Here!A$2:A$850, 0))), "")), ""), ""), "")</f>
        <v/>
      </c>
      <c r="BX501" s="66"/>
      <c r="BY501" s="76"/>
      <c r="BZ501" s="66"/>
      <c r="CA501" s="76"/>
      <c r="CB501" s="66"/>
      <c r="CC501" s="66"/>
      <c r="CD501" s="76" t="str">
        <f t="shared" si="61"/>
        <v/>
      </c>
      <c r="CE501" s="66"/>
      <c r="CF501" s="76" t="str">
        <f>IFERROR(IF(B501&lt;&gt;"", IF(AND(INDEX(Paste_Here!P$2:P$850, MATCH(B501, Paste_Here!A$2:A$850, 0))&lt;&gt;"", ISNUMBER(VALUE(INDEX(Paste_Here!P$2:P$850, MATCH(B501, Paste_Here!A$2:A$850, 0))))), INDEX(Paste_Here!P$2:P$850, MATCH(B501, Paste_Here!A$2:A$850, 0)), ""), ""), "")</f>
        <v/>
      </c>
      <c r="CG501" s="66"/>
      <c r="CH501" s="76" t="str">
        <f>IFERROR(IF(B501&lt;&gt;"", IF(ISNUMBER(SEARCH("highrisk", LOWER(INDEX(Paste_Here!Q$2:Q$850, MATCH(B501, Paste_Here!A$2:A$850, 0))))), "High Risk", IF(ISNUMBER(SEARCH("lowrisk", LOWER(INDEX(Paste_Here!Q$2:Q$850, MATCH(B501, Paste_Here!A$2:A$850, 0))))), "Low Risk", IF(ISNUMBER(SEARCH("somerisk", LOWER(INDEX(Paste_Here!Q$2:Q$850, MATCH(B501, Paste_Here!A$2:A$850, 0))))), "Some Risk", ""))), ""), "")</f>
        <v/>
      </c>
      <c r="CI501" s="66"/>
      <c r="CJ501" s="76" t="str">
        <f>IFERROR(IF(B501&lt;&gt;"", IF(AND(INDEX(Paste_Here!AA$2:AA$850, MATCH(B501, Paste_Here!A$2:A$850, 0))&lt;&gt;"", ISNUMBER(VALUE(INDEX(Paste_Here!AA$2:AA$850, MATCH(B501, Paste_Here!A$2:A$850, 0))))), INDEX(Paste_Here!AA$2:AA$850, MATCH(B501, Paste_Here!A$2:A$850, 0)), ""), ""), "")</f>
        <v/>
      </c>
      <c r="CK501" s="66"/>
      <c r="CL501" s="76" t="str">
        <f>IFERROR(IF(B501&lt;&gt;"", IF(LOWER(INDEX(Paste_Here!AB$2:AB$850, MATCH(B501, Paste_Here!A$2:A$850, 0)))="approaching expectations", "Approaching", IF(LOWER(INDEX(Paste_Here!AB$2:AB$850, MATCH(B501, Paste_Here!A$2:A$850, 0)))="met expectations", "Met", IF(LOWER(INDEX(Paste_Here!AB$2:AB$850, MATCH(B501, Paste_Here!A$2:A$850, 0)))="exceeded expectations", "Exceeded", IF(LOWER(INDEX(Paste_Here!AB$2:AB$850, MATCH(B501, Paste_Here!A$2:A$850, 0)))="below expectations", "Below", "")))), ""), "")</f>
        <v/>
      </c>
      <c r="CM501" s="66"/>
      <c r="CN501" s="76" t="str">
        <f>IFERROR(IF(B501&lt;&gt;"", IF(AND(INDEX(Paste_Here!AC$2:AC$850, MATCH(B501, Paste_Here!A$2:A$850, 0))&lt;&gt;"", ISNUMBER(VALUE(INDEX(Paste_Here!AC$2:AC$850, MATCH(B501, Paste_Here!A$2:A$850, 0))))), INDEX(Paste_Here!AC$2:AC$850, MATCH(B501, Paste_Here!A$2:A$850, 0)), ""), ""), "")</f>
        <v/>
      </c>
      <c r="CO501" s="66"/>
      <c r="CP501" s="76"/>
      <c r="CQ501" s="66"/>
      <c r="CR501" s="76"/>
      <c r="CS501" s="66"/>
      <c r="CT501" s="76"/>
      <c r="CU501" s="66"/>
      <c r="CV501" s="76"/>
      <c r="CW501" s="66"/>
      <c r="CX501" s="76"/>
      <c r="CY501" s="66"/>
      <c r="CZ501" s="66"/>
      <c r="DA501" s="76" t="str">
        <f t="shared" si="62"/>
        <v/>
      </c>
      <c r="DB501" s="66"/>
      <c r="DC501" s="76" t="str">
        <f>IFERROR(IF(B501&lt;&gt;"", IF(AND(INDEX(Paste_Here!V$2:V$850, MATCH(B501, Paste_Here!A$2:A$850, 0))&lt;&gt;"", ISNUMBER(VALUE(INDEX(Paste_Here!V$2:V$850, MATCH(B501, Paste_Here!A$2:A$850, 0))))), INDEX(Paste_Here!V$2:V$850, MATCH(B501, Paste_Here!A$2:A$850, 0)), ""), ""), "")</f>
        <v/>
      </c>
      <c r="DD501" s="66"/>
      <c r="DE501" s="76" t="str">
        <f>IFERROR(IF(B501&lt;&gt;"", IF(ISNUMBER(SEARCH("highrisk", LOWER(INDEX(Paste_Here!W$2:W$850, MATCH(B501, Paste_Here!A$2:A$850, 0))))), "High Risk", IF(ISNUMBER(SEARCH("lowrisk", LOWER(INDEX(Paste_Here!W$2:W$850, MATCH(B501, Paste_Here!A$2:A$850, 0))))), "Low Risk", IF(ISNUMBER(SEARCH("somerisk", LOWER(INDEX(Paste_Here!W$2:W$850, MATCH(B501, Paste_Here!A$2:A$850, 0))))), "Some Risk", ""))), ""), "")</f>
        <v/>
      </c>
      <c r="DF501" s="66"/>
      <c r="DG501" s="76" t="str">
        <f>IFERROR(IF(B501&lt;&gt;"", IF(AND(INDEX(Paste_Here!S$2:S$850, MATCH(B501, Paste_Here!A$2:A$850, 0))&lt;&gt;"", ISNUMBER(VALUE(INDEX(Paste_Here!S$2:S$850, MATCH(B501, Paste_Here!A$2:A$850, 0))))), INDEX(Paste_Here!S$2:S$850, MATCH(B501, Paste_Here!A$2:A$850, 0)), ""), ""), "")</f>
        <v/>
      </c>
      <c r="DH501" s="66"/>
      <c r="DI501" s="76" t="str">
        <f>IFERROR(IF(B501&lt;&gt;"", IF(ISNUMBER(SEARCH("highrisk", LOWER(INDEX(Paste_Here!T$2:T$850, MATCH(B501, Paste_Here!A$2:A$850, 0))))), "High Risk", IF(ISNUMBER(SEARCH("lowrisk", LOWER(INDEX(Paste_Here!T$2:T$850, MATCH(B501, Paste_Here!A$2:A$850, 0))))), "Low Risk", IF(ISNUMBER(SEARCH("somerisk", LOWER(INDEX(Paste_Here!T$2:T$850, MATCH(B501, Paste_Here!A$2:A$850, 0))))), "Some Risk", ""))), ""), "")</f>
        <v/>
      </c>
      <c r="DJ501" s="66"/>
      <c r="DK501" s="76" t="str">
        <f>IFERROR(IF(B501&lt;&gt;"", IF(AND(INDEX(Paste_Here!AD$2:AD$850, MATCH(B501, Paste_Here!A$2:A$850, 0))&lt;&gt;"", ISNUMBER(VALUE(INDEX(Paste_Here!AD$2:AD$850, MATCH(B501, Paste_Here!A$2:A$850, 0))))), INDEX(Paste_Here!AD$2:AD$850, MATCH(B501, Paste_Here!A$2:A$850, 0)), ""), ""), "")</f>
        <v/>
      </c>
      <c r="DL501" s="66"/>
      <c r="DM501" s="76" t="str">
        <f>IFERROR(IF(B501&lt;&gt;"", IF(LOWER(INDEX(Paste_Here!AE$2:AE$850, MATCH(B501, Paste_Here!A$2:A$850, 0)))="approaching expectations", "Approaching", IF(LOWER(INDEX(Paste_Here!AE$2:AE$850, MATCH(B501, Paste_Here!A$2:A$850, 0)))="met expectations", "Met", IF(LOWER(INDEX(Paste_Here!AE$2:AE$850, MATCH(B501, Paste_Here!A$2:A$850, 0)))="exceeded expectations", "Exceeded", IF(LOWER(INDEX(Paste_Here!AE$2:AE$850, MATCH(B501, Paste_Here!A$2:A$850, 0)))="below expectations", "Below", "")))), ""), "")</f>
        <v/>
      </c>
      <c r="DN501" s="66"/>
      <c r="DO501" s="76"/>
      <c r="DP501" s="66"/>
      <c r="DQ501" s="76"/>
      <c r="DR501" s="66"/>
      <c r="DS501" s="76"/>
      <c r="DT501" s="66"/>
      <c r="DU501" s="76"/>
      <c r="DV501" s="66"/>
      <c r="DW501" s="66"/>
      <c r="DX501" s="76" t="str">
        <f t="shared" si="63"/>
        <v/>
      </c>
      <c r="DY501" s="66"/>
      <c r="DZ501" s="76"/>
      <c r="EA501" s="66"/>
      <c r="EB501" s="76"/>
      <c r="EC501" s="66"/>
      <c r="ED501" s="76" t="str">
        <f>IFERROR(IF(B501&lt;&gt;"", IF(AND(INDEX(Paste_Here!AF$2:AF$850, MATCH(B501, Paste_Here!A$2:A$850, 0))&lt;&gt;"", ISNUMBER(VALUE(INDEX(Paste_Here!AF$2:AF$850, MATCH(B501, Paste_Here!A$2:A$850, 0))))), INDEX(Paste_Here!AF$2:AF$850, MATCH(B501, Paste_Here!A$2:A$850, 0)), ""), ""), "")</f>
        <v/>
      </c>
      <c r="EE501" s="66"/>
      <c r="EF501" s="76"/>
      <c r="EG501" s="66"/>
      <c r="EH501" s="76"/>
      <c r="EI501" s="66"/>
      <c r="EJ501" s="76" t="str">
        <f>IFERROR(IF(B501&lt;&gt;"", IF(AND(INDEX(Paste_Here!AG$2:AG$850, MATCH(B501, Paste_Here!A$2:A$850, 0))&lt;&gt;"", ISNUMBER(VALUE(INDEX(Paste_Here!AG$2:AG$850, MATCH(B501, Paste_Here!A$2:A$850, 0))))), INDEX(Paste_Here!AG$2:AG$850, MATCH(B501, Paste_Here!A$2:A$850, 0)), ""), ""), "")</f>
        <v/>
      </c>
      <c r="EK501" s="66"/>
      <c r="EL501" s="76"/>
      <c r="EM501" s="66"/>
      <c r="EN501" s="76"/>
      <c r="EO501" s="66"/>
      <c r="EP501" s="76"/>
      <c r="EQ501" s="66"/>
      <c r="ER501" s="76"/>
      <c r="ES501" s="66"/>
      <c r="ET501" s="66"/>
      <c r="EU501" s="76"/>
      <c r="EV501" s="66"/>
      <c r="EW501" s="76"/>
      <c r="EX501" s="66"/>
      <c r="EY501" s="76"/>
      <c r="EZ501" s="66"/>
      <c r="FA501" s="76"/>
      <c r="FB501" s="66"/>
      <c r="FC501" s="76"/>
      <c r="FD501" s="66"/>
      <c r="FE501" s="76"/>
      <c r="FF501" s="66"/>
      <c r="FG501" s="76"/>
      <c r="FH501" s="66"/>
      <c r="FI501" s="76"/>
      <c r="FJ501" s="66"/>
      <c r="FK501" s="76"/>
      <c r="FL501" s="66"/>
      <c r="FM501" s="76"/>
      <c r="FN501" s="66"/>
      <c r="FO501" s="76"/>
      <c r="FP501" s="66"/>
      <c r="FQ501" s="76"/>
      <c r="FR501" s="66"/>
      <c r="FS501" s="76"/>
      <c r="FT501" s="66"/>
      <c r="FU501" s="76"/>
      <c r="FV501" s="66"/>
      <c r="FW501" s="76"/>
      <c r="FX501" s="66"/>
      <c r="FY501" s="76"/>
      <c r="FZ501" s="66"/>
      <c r="GA501" s="76"/>
      <c r="GB501" s="66"/>
      <c r="GC501" s="76"/>
      <c r="GD501" s="66"/>
      <c r="GE501" s="76"/>
      <c r="GF501" s="66"/>
      <c r="GG501" s="76"/>
      <c r="GH501" s="66"/>
      <c r="GI501" s="76"/>
      <c r="GJ501" s="66"/>
      <c r="GK501" s="76"/>
      <c r="GL501" s="66"/>
      <c r="GM501" s="76"/>
      <c r="GN501" s="66"/>
      <c r="GO501" s="76"/>
      <c r="GP501" s="66"/>
      <c r="GQ501" s="76"/>
      <c r="GR501" s="66"/>
      <c r="GS501" s="76"/>
      <c r="GT501" s="66"/>
      <c r="GU501" s="76"/>
      <c r="GV501" s="66"/>
      <c r="GW501" s="76"/>
      <c r="GX501" s="66"/>
      <c r="GY501" s="76"/>
      <c r="GZ501" s="66"/>
      <c r="HA501" s="76"/>
      <c r="HB501" s="66"/>
      <c r="HC501" s="76"/>
      <c r="HD501" s="66"/>
      <c r="HE501" s="76"/>
      <c r="HF501" s="66"/>
      <c r="HG501" s="76"/>
      <c r="HH501" s="66"/>
      <c r="HI501" s="76"/>
      <c r="HJ501" s="66"/>
      <c r="HK501" s="76"/>
      <c r="HL501" s="66"/>
      <c r="HM501" s="76"/>
      <c r="HN501" s="66"/>
      <c r="HO501" s="76"/>
      <c r="HP501" s="66"/>
      <c r="HQ501" s="76"/>
      <c r="HR501" s="66"/>
      <c r="HS501" s="76"/>
      <c r="HT501" s="66"/>
      <c r="HU501" s="76"/>
      <c r="HV501" s="66"/>
      <c r="HW501" s="76"/>
      <c r="HX501" s="66"/>
      <c r="HY501" s="76"/>
      <c r="HZ501" s="66"/>
      <c r="IA501" s="76"/>
      <c r="IB501" s="66"/>
      <c r="IC501" s="76"/>
      <c r="ID501" s="66"/>
      <c r="IE501" s="76"/>
      <c r="IF501" s="66"/>
      <c r="IG501" s="76"/>
      <c r="IH501" s="66"/>
      <c r="II501" s="76"/>
      <c r="IJ501" s="66"/>
      <c r="IK501" s="76"/>
      <c r="IL501" s="66"/>
      <c r="IM501" s="76"/>
      <c r="IN501" s="66"/>
      <c r="IO501" s="76"/>
      <c r="IP501" s="66"/>
      <c r="IQ501" s="76"/>
      <c r="IR501" s="66"/>
      <c r="IS501" s="76"/>
      <c r="IT501" s="66"/>
      <c r="IU501" s="76"/>
      <c r="IV501" s="66"/>
      <c r="IW501" s="76"/>
      <c r="IX501" s="66"/>
      <c r="IY501" s="76"/>
      <c r="IZ501" s="66"/>
      <c r="JA501" s="76"/>
      <c r="JB501" s="66"/>
      <c r="JC501" s="76"/>
      <c r="JD501" s="66"/>
      <c r="JE501" s="76"/>
      <c r="JF501" s="66"/>
      <c r="JG501" s="76"/>
      <c r="JH501" s="66"/>
      <c r="JI501" s="76"/>
      <c r="JJ501" s="66"/>
      <c r="JK501" s="76"/>
      <c r="JL501" s="66"/>
      <c r="JM501" s="76"/>
      <c r="JN501" s="66"/>
      <c r="JO501" s="76"/>
      <c r="JP501" s="66"/>
      <c r="JQ501" s="76"/>
      <c r="JR501" s="66"/>
      <c r="JS501" s="76"/>
      <c r="JT501" s="66"/>
      <c r="JU501" s="76"/>
      <c r="JV501" s="66"/>
      <c r="JW501" s="76"/>
      <c r="JX501" s="66"/>
      <c r="JY501" s="76"/>
      <c r="JZ501" s="66"/>
      <c r="KA501" s="76"/>
      <c r="KB501" s="66"/>
      <c r="KC501" s="76"/>
      <c r="KD501" s="66"/>
      <c r="KE501" s="76"/>
      <c r="KF501" s="66"/>
      <c r="KG501" s="76"/>
      <c r="KH501" s="66"/>
      <c r="KI501" s="76"/>
      <c r="KJ501" s="66"/>
      <c r="KK501" s="76"/>
      <c r="KL501" s="66"/>
      <c r="KM501" s="76"/>
      <c r="KN501" s="66"/>
      <c r="KO501" s="76"/>
      <c r="KP501" s="66"/>
      <c r="KQ501" s="76"/>
      <c r="KR501" s="66"/>
      <c r="KS501" s="76"/>
      <c r="KT501" s="66"/>
      <c r="KU501" s="76"/>
      <c r="KV501" s="66"/>
      <c r="KW501" s="76"/>
      <c r="KX501" s="66"/>
      <c r="KY501" s="76"/>
      <c r="KZ501" s="66"/>
      <c r="LA501" s="76"/>
      <c r="LB501" s="66"/>
      <c r="LC501" s="76"/>
      <c r="LD501" s="66"/>
      <c r="LE501" s="76"/>
      <c r="LF501" s="66"/>
      <c r="LG501" s="76"/>
      <c r="LH501" s="66"/>
      <c r="LI501" s="76"/>
      <c r="LJ501" s="66"/>
      <c r="LK501" s="76"/>
      <c r="LL501" s="66"/>
      <c r="LM501" s="76"/>
      <c r="LN501" s="66"/>
      <c r="LO501" s="76"/>
      <c r="LP501" s="66"/>
      <c r="LQ501" s="76"/>
      <c r="LR501" s="66"/>
      <c r="LS501" s="76"/>
      <c r="LT501" s="66"/>
      <c r="LU501" s="76"/>
      <c r="LV501" s="66"/>
      <c r="LW501" s="76"/>
      <c r="LX501" s="66"/>
      <c r="LY501" s="76"/>
      <c r="LZ501" s="66"/>
      <c r="MA501" s="76"/>
      <c r="MB501" s="66"/>
      <c r="MC501" s="76"/>
      <c r="MD501" s="66"/>
      <c r="MG501" s="1" t="str" cm="1">
        <f t="array" ref="MG501">IFERROR(INDEX(Paste_Here!$B$2:$B$850, MATCH(0, COUNTIF(MG$4:MG500, Paste_Here!$B$2:$B$850) + IF(Paste_Here!$B$2:$B$850="", 1, 0), 0)), "")</f>
        <v/>
      </c>
      <c r="MH501" s="1" t="str">
        <f>IF(MG501&lt;&gt;"", INDEX(Paste_Here!$A$2:$A$850, MATCH(MG501, Paste_Here!$B$2:$B$850, 0)), "")</f>
        <v/>
      </c>
      <c r="MI501" s="1" t="str">
        <f t="shared" si="64"/>
        <v/>
      </c>
      <c r="MJ501" s="1" t="str" cm="1">
        <f t="array" ref="MJ501">IFERROR(INDEX($MI$5:$MI$850, MATCH(SMALL(IF($MI$5:$MI$850&lt;&gt;"", COUNTIF($MI$5:$MI$850, "&lt;"&amp;$MI$5:$MI$850)+1), ROW()-ROW($MJ$5)+1), COUNTIF($MI$5:$MI$850, "&lt;"&amp;$MI$5:$MI$850)+1, 0)), "")</f>
        <v/>
      </c>
    </row>
    <row r="502" spans="1:348">
      <c r="A502" s="66"/>
      <c r="B502" s="76" t="str">
        <f t="shared" si="57"/>
        <v/>
      </c>
      <c r="C502" s="66"/>
      <c r="D502" s="76" t="str">
        <f>IFERROR(IF(B502&lt;&gt;"", IF(AND(INDEX(Paste_Here!B$2:B$850, MATCH(B502, Paste_Here!A$2:A$850, 0))&lt;&gt;"", ISNUMBER(VALUE(INDEX(Paste_Here!B$2:B$850, MATCH(B502, Paste_Here!A$2:A$850, 0))))), INDEX(Paste_Here!B$2:B$850, MATCH(B502, Paste_Here!A$2:A$850, 0)), ""), ""), "")</f>
        <v/>
      </c>
      <c r="E502" s="66"/>
      <c r="F502" s="76" t="str">
        <f>IFERROR(IF(B502&lt;&gt;"", IF(ISTEXT(INDEX(Paste_Here!K$2:K$850, MATCH(B502, Paste_Here!A$2:A$850, 0))), INDEX(Paste_Here!K$2:K$850, MATCH(B502, Paste_Here!A$2:A$850, 0)), ""), ""), "")</f>
        <v/>
      </c>
      <c r="G502" s="66"/>
      <c r="H502" s="76" t="str">
        <f>IFERROR(IF(B502&lt;&gt;"", IF(ISTEXT(INDEX(Paste_Here!C$2:C$850, MATCH(B502, Paste_Here!A$2:A$850, 0))), INDEX(Paste_Here!C$2:C$850, MATCH(B502, Paste_Here!A$2:A$850, 0)), ""), ""), "")</f>
        <v/>
      </c>
      <c r="I502" s="66"/>
      <c r="J502" s="76" t="str">
        <f>IFERROR(IF(B502&lt;&gt;"", IF(ISNUMBER(SEARCH("s", LOWER(INDEX(Paste_Here!M$2:M$850, MATCH(B502, Paste_Here!A$2:A$850, 0))))), "Yes", IF(INDEX(Paste_Here!M$2:M$850, MATCH(B502, Paste_Here!A$2:A$850, 0))&lt;&gt;"", "No", "")), ""), "")</f>
        <v/>
      </c>
      <c r="K502" s="66"/>
      <c r="L502" s="76" t="str">
        <f>IFERROR(IF(B502&lt;&gt;"", IF(ISNUMBER(SEARCH("yes", LOWER(INDEX(Paste_Here!E$2:E$850, MATCH(B502, Paste_Here!A$2:A$850, 0))))), "Yes", IF(ISNUMBER(SEARCH("no", LOWER(INDEX(Paste_Here!E$2:E$850, MATCH(B502, Paste_Here!A$2:A$850, 0))))), "No", "")), ""), "")</f>
        <v/>
      </c>
      <c r="M502" s="66"/>
      <c r="N502" s="76" t="str">
        <f>IFERROR(IF(B502&lt;&gt;"", IF(ISNUMBER(SEARCH("yes", LOWER(INDEX(Paste_Here!F$2:F$850, MATCH(B502, Paste_Here!A$2:A$850, 0))))), "Yes", IF(ISNUMBER(SEARCH("no", LOWER(INDEX(Paste_Here!F$2:F$850, MATCH(B502, Paste_Here!A$2:A$850, 0))))), "No", "")), ""), "")</f>
        <v/>
      </c>
      <c r="O502" s="66"/>
      <c r="P502" s="76" t="str">
        <f>IFERROR(IF(B502&lt;&gt;"", IF(ISNUMBER(SEARCH("yes", LOWER(INDEX(Paste_Here!L$2:L$850, MATCH(B502, Paste_Here!A$2:A$850, 0))))), "Yes", IF(ISNUMBER(SEARCH("no", LOWER(INDEX(Paste_Here!L$2:L$850, MATCH(B502, Paste_Here!A$2:A$850, 0))))), "No", "")), ""), "")</f>
        <v/>
      </c>
      <c r="Q502" s="66"/>
      <c r="R502" s="76" t="str">
        <f>IFERROR(IF(B502&lt;&gt;"", IF(ISNUMBER(SEARCH("transitional 2", LOWER(INDEX(Paste_Here!D$2:D$850, MATCH(B502, Paste_Here!A$2:A$850, 0))))), "T2", IF(ISNUMBER(SEARCH("transitional 1", LOWER(INDEX(Paste_Here!D$2:D$850, MATCH(B502, Paste_Here!A$2:A$850, 0))))), "T1", IF(ISNUMBER(SEARCH("waived ell services", LOWER(INDEX(Paste_Here!D$2:D$850, MATCH(B502, Paste_Here!A$2:A$850, 0))))), "W", IF(ISNUMBER(SEARCH("english language learner", LOWER(INDEX(Paste_Here!D$2:D$850, MATCH(B502, Paste_Here!A$2:A$850, 0))))), "L", "")))), ""), "")</f>
        <v/>
      </c>
      <c r="S502" s="66"/>
      <c r="T502" s="76" t="str">
        <f>IFERROR(IF(B502&lt;&gt;"", IF(ISNUMBER(SEARCH("yes", LOWER(INDEX(Paste_Here!I$2:I$850, MATCH(B502, Paste_Here!A$2:A$850, 0))))), "Yes", IF(ISNUMBER(SEARCH("no", LOWER(INDEX(Paste_Here!I$2:I$850, MATCH(B502, Paste_Here!A$2:A$850, 0))))), "No", "")), ""), "")</f>
        <v/>
      </c>
      <c r="U502" s="66"/>
      <c r="V502" s="76" t="str">
        <f>IFERROR(IF(B502&lt;&gt;"", IF(ISTEXT(INDEX(Paste_Here!J$2:J$850, MATCH(B502, Paste_Here!A$2:A$850, 0))), VALUE(INDEX(Paste_Here!J$2:J$850, MATCH(B502, Paste_Here!A$2:A$850, 0))), ""), ""), "")</f>
        <v/>
      </c>
      <c r="W502" s="66"/>
      <c r="X502" s="66"/>
      <c r="Y502" s="76" t="str">
        <f t="shared" si="58"/>
        <v/>
      </c>
      <c r="Z502" s="66"/>
      <c r="AA502" s="76" t="str">
        <f>IFERROR(IF(B502&lt;&gt;"", IF(AND(INDEX(Paste_Here!AI$2:AI$850, MATCH(B502, Paste_Here!A$2:A$850, 0))&lt;&gt;"", ISNUMBER(VALUE(INDEX(Paste_Here!AI$2:AI$850, MATCH(B502, Paste_Here!A$2:A$850, 0))))), INDEX(Paste_Here!AI$2:AI$850, MATCH(B502, Paste_Here!A$2:A$850, 0)), ""), ""), "")</f>
        <v/>
      </c>
      <c r="AB502" s="66"/>
      <c r="AC502" s="76" t="str">
        <f>IFERROR(IF(B502&lt;&gt;"", IF(AND(INDEX(Paste_Here!AJ$2:AJ$850, MATCH(B502, Paste_Here!A$2:A$850, 0))&lt;&gt;"", ISNUMBER(VALUE(INDEX(Paste_Here!AJ$2:AJ$850, MATCH(B502, Paste_Here!A$2:A$850, 0))))), INDEX(Paste_Here!AJ$2:AJ$850, MATCH(B502, Paste_Here!A$2:A$850, 0)), ""), ""), "")</f>
        <v/>
      </c>
      <c r="AD502" s="66"/>
      <c r="AE502" s="76" t="str">
        <f>IFERROR(IF(B502&lt;&gt;"", IF(AND(INDEX(Paste_Here!AK$2:AK$850, MATCH(B502, Paste_Here!A$2:A$850, 0))&lt;&gt;"", ISNUMBER(VALUE(INDEX(Paste_Here!AK$2:AK$850, MATCH(B502, Paste_Here!A$2:A$850, 0))))), INDEX(Paste_Here!AK$2:AK$850, MATCH(B502, Paste_Here!A$2:A$850, 0)), ""), ""), "")</f>
        <v/>
      </c>
      <c r="AF502" s="66"/>
      <c r="AG502" s="76" t="str">
        <f>IFERROR(IF(B502&lt;&gt;"", IF(AND(INDEX(Paste_Here!AL$2:AL$850, MATCH(B502, Paste_Here!A$2:A$850, 0))&lt;&gt;"", ISNUMBER(VALUE(INDEX(Paste_Here!AL$2:AL$850, MATCH(B502, Paste_Here!A$2:A$850, 0))))), INDEX(Paste_Here!AL$2:AL$850, MATCH(B502, Paste_Here!A$2:A$850, 0)), ""), ""), "")</f>
        <v/>
      </c>
      <c r="AH502" s="66"/>
      <c r="AI502" s="76" t="str">
        <f>IFERROR(IF(B502&lt;&gt;"", IF(AND(INDEX(Paste_Here!AH$2:AH$850, MATCH(B502, Paste_Here!A$2:A$850, 0))&lt;&gt;"", ISNUMBER(VALUE(INDEX(Paste_Here!AH$2:AH$850, MATCH(B502, Paste_Here!A$2:A$850, 0))))), IF(VALUE(INDEX(Paste_Here!AH$2:AH$850, MATCH(B502, Paste_Here!A$2:A$850, 0)))=0, "", INDEX(Paste_Here!AH$2:AH$850, MATCH(B502, Paste_Here!A$2:A$850, 0))), ""), ""), "")</f>
        <v/>
      </c>
      <c r="AJ502" s="66"/>
      <c r="AK502" s="76" t="str">
        <f>IFERROR(IF(B502&lt;&gt;"", IF(AND(INDEX(Paste_Here!N$2:N$850, MATCH(B502, Paste_Here!A$2:A$850, 0))&lt;&gt;"", ISNUMBER(VALUE(INDEX(Paste_Here!N$2:N$850, MATCH(B502, Paste_Here!A$2:A$850, 0))))), INDEX(Paste_Here!N$2:N$850, MATCH(B502, Paste_Here!A$2:A$850, 0)), ""), ""), "")</f>
        <v/>
      </c>
      <c r="AL502" s="66"/>
      <c r="AM502" s="76" t="str">
        <f>IFERROR(IF(B502&lt;&gt;"", IF(AND(INDEX(Paste_Here!O$2:O$850, MATCH(B502, Paste_Here!A$2:A$850, 0))&lt;&gt;"", ISNUMBER(VALUE(INDEX(Paste_Here!O$2:O$850, MATCH(B502, Paste_Here!A$2:A$850, 0))))), INDEX(Paste_Here!O$2:O$850, MATCH(B502, Paste_Here!A$2:A$850, 0)), ""), ""), "")</f>
        <v/>
      </c>
      <c r="AN502" s="66"/>
      <c r="AO502" s="76"/>
      <c r="AP502" s="66"/>
      <c r="AQ502" s="76"/>
      <c r="AR502" s="66"/>
      <c r="AS502" s="76"/>
      <c r="AT502" s="66"/>
      <c r="AU502" s="66"/>
      <c r="AV502" s="76" t="str">
        <f t="shared" si="59"/>
        <v/>
      </c>
      <c r="AW502" s="66"/>
      <c r="AX502" s="76" t="str">
        <f>IFERROR(IF(B502&lt;&gt;"", IF(ISNUMBER(SEARCH("Revealed-Potential (Primary Focus)", LOWER(INDEX(Paste_Here!Z$2:Z$850, MATCH(B502, Paste_Here!A$2:A$850, 0))))), "Rev-Potential: Prim", IF(ISNUMBER(SEARCH("Revealed-Potential (Secondary Focus)", LOWER(INDEX(Paste_Here!Z$2:Z$850, MATCH(B502, Paste_Here!A$2:A$850, 0))))), "Rev-Potential: Sec", IF(ISNUMBER(SEARCH("Monitoring", LOWER(INDEX(Paste_Here!Z$2:Z$850, MATCH(B502, Paste_Here!A$2:A$850, 0))))), "Monitoring", IF(ISNUMBER(SEARCH("At-Promise (Secondary Focus)", LOWER(INDEX(Paste_Here!Z$2:Z$850, MATCH(B502, Paste_Here!A$2:A$850, 0))))), "At-Promise: Sec", IF(ISNUMBER(SEARCH("At-Promise (Primary Focus)", LOWER(INDEX(Paste_Here!Z$2:Z$850, MATCH(B502, Paste_Here!A$2:A$850, 0))))), "At-Promise: Prim", ""))))), ""), "")</f>
        <v/>
      </c>
      <c r="AY502" s="66"/>
      <c r="AZ502" s="76"/>
      <c r="BA502" s="66"/>
      <c r="BB502" s="76"/>
      <c r="BC502" s="66"/>
      <c r="BD502" s="76"/>
      <c r="BE502" s="66"/>
      <c r="BF502" s="76"/>
      <c r="BG502" s="66"/>
      <c r="BH502" s="76"/>
      <c r="BI502" s="66"/>
      <c r="BJ502" s="66"/>
      <c r="BK502" s="76" t="str">
        <f t="shared" si="60"/>
        <v/>
      </c>
      <c r="BL502" s="66"/>
      <c r="BM502" s="76" t="str">
        <f>IFERROR(IF(B502&lt;&gt;"", IF(AND(ISNUMBER(VALUE(SUBSTITUTE(SUBSTITUTE(Paste_Here!R502, "br", "-"), "L", ""))), VALUE(SUBSTITUTE(SUBSTITUTE(Paste_Here!R502, "br", "-"), "L", "")) &gt;= 1095), "Yes", IF(AND(ISNUMBER(VALUE(SUBSTITUTE(SUBSTITUTE(Paste_Here!R502, "br", "-"), "L", ""))), VALUE(SUBSTITUTE(SUBSTITUTE(Paste_Here!R502, "br", "-"), "L", "")) &lt;= 1094), "No", "")), ""), "")</f>
        <v/>
      </c>
      <c r="BN502" s="66"/>
      <c r="BO502" s="76" t="str">
        <f>IFERROR(IF(B502&lt;&gt;"", IF(COUNTIF(INDEX(Paste_Here!Y$2:AB$850, MATCH(B502, Paste_Here!A$2:A$850, 0), 0), "yes") &gt; 0, "Yes", IF(COUNTIF(INDEX(Paste_Here!Y$2:AB$850, MATCH(B502, Paste_Here!A$2:A$850, 0), 0), "no") &gt; 0, "No", "")), ""), "")</f>
        <v/>
      </c>
      <c r="BP502" s="66"/>
      <c r="BQ502" s="76" t="str">
        <f>IFERROR(IF(B502&lt;&gt;"", IF(AND(ISNUMBER(VALUE(SUBSTITUTE(SUBSTITUTE(Paste_Here!U502, "em", "-"), "q", ""))), VALUE(SUBSTITUTE(SUBSTITUTE(Paste_Here!U502, "em", "-"), "q", "")) &gt;= 910), "Yes", IF(AND(ISNUMBER(VALUE(SUBSTITUTE(SUBSTITUTE(Paste_Here!U502, "em", "-"), "q", ""))), VALUE(SUBSTITUTE(SUBSTITUTE(Paste_Here!U502, "em", "-"), "q", "")) &lt;= 909), "No", "")), ""), "")</f>
        <v/>
      </c>
      <c r="BR502" s="66"/>
      <c r="BS502" s="76" t="str">
        <f>IFERROR(IF(B502&lt;&gt;"", IF(AND(INDEX(Paste_Here!X$2:X$850, MATCH(B502, Paste_Here!A$2:A$850, 0))&lt;&gt;"", ISNUMBER(VALUE(INDEX(Paste_Here!X$2:X$850, MATCH(B502, Paste_Here!A$2:A$850, 0))))), INDEX(Paste_Here!X$2:X$850, MATCH(B502, Paste_Here!A$2:A$850, 0)), ""), ""), "")</f>
        <v/>
      </c>
      <c r="BT502" s="66"/>
      <c r="BU502" s="76" t="str">
        <f>IFERROR(IF(B502&lt;&gt;"", IF(ISNUMBER(VALUE(INDEX(Paste_Here!G$2:G$850, MATCH(B502, Paste_Here!A$2:A$850, 0)))), IF(VALUE(INDEX(Paste_Here!G$2:G$850, MATCH(B502, Paste_Here!A$2:A$850, 0)))=0, "No", IF(AND(VALUE(INDEX(Paste_Here!G$2:G$850, MATCH(B502, Paste_Here!A$2:A$850, 0)))&gt;=1, VALUE(INDEX(Paste_Here!G$2:G$850, MATCH(B502, Paste_Here!A$2:A$850, 0)))&lt;=4), VALUE(INDEX(Paste_Here!G$2:G$850, MATCH(B502, Paste_Here!A$2:A$850, 0))), "")), ""), ""), "")</f>
        <v/>
      </c>
      <c r="BV502" s="66"/>
      <c r="BW502" s="76" t="str">
        <f>IFERROR(IF(B502&lt;&gt;"", IF(ISNUMBER(VALUE(INDEX(Paste_Here!H$2:H$850, MATCH(B502, Paste_Here!A$2:A$850, 0)))), IF(VALUE(INDEX(Paste_Here!H$2:H$850, MATCH(B502, Paste_Here!A$2:A$850, 0)))=0, "No", IF(AND(VALUE(INDEX(Paste_Here!H$2:H$850, MATCH(B502, Paste_Here!A$2:A$850, 0)))&gt;=1, VALUE(INDEX(Paste_Here!H$2:H$850, MATCH(B502, Paste_Here!A$2:A$850, 0)))&lt;=4), VALUE(INDEX(Paste_Here!H$2:H$850, MATCH(B502, Paste_Here!A$2:A$850, 0))), "")), ""), ""), "")</f>
        <v/>
      </c>
      <c r="BX502" s="66"/>
      <c r="BY502" s="76"/>
      <c r="BZ502" s="66"/>
      <c r="CA502" s="76"/>
      <c r="CB502" s="66"/>
      <c r="CC502" s="66"/>
      <c r="CD502" s="76" t="str">
        <f t="shared" si="61"/>
        <v/>
      </c>
      <c r="CE502" s="66"/>
      <c r="CF502" s="76" t="str">
        <f>IFERROR(IF(B502&lt;&gt;"", IF(AND(INDEX(Paste_Here!P$2:P$850, MATCH(B502, Paste_Here!A$2:A$850, 0))&lt;&gt;"", ISNUMBER(VALUE(INDEX(Paste_Here!P$2:P$850, MATCH(B502, Paste_Here!A$2:A$850, 0))))), INDEX(Paste_Here!P$2:P$850, MATCH(B502, Paste_Here!A$2:A$850, 0)), ""), ""), "")</f>
        <v/>
      </c>
      <c r="CG502" s="66"/>
      <c r="CH502" s="76" t="str">
        <f>IFERROR(IF(B502&lt;&gt;"", IF(ISNUMBER(SEARCH("highrisk", LOWER(INDEX(Paste_Here!Q$2:Q$850, MATCH(B502, Paste_Here!A$2:A$850, 0))))), "High Risk", IF(ISNUMBER(SEARCH("lowrisk", LOWER(INDEX(Paste_Here!Q$2:Q$850, MATCH(B502, Paste_Here!A$2:A$850, 0))))), "Low Risk", IF(ISNUMBER(SEARCH("somerisk", LOWER(INDEX(Paste_Here!Q$2:Q$850, MATCH(B502, Paste_Here!A$2:A$850, 0))))), "Some Risk", ""))), ""), "")</f>
        <v/>
      </c>
      <c r="CI502" s="66"/>
      <c r="CJ502" s="76" t="str">
        <f>IFERROR(IF(B502&lt;&gt;"", IF(AND(INDEX(Paste_Here!AA$2:AA$850, MATCH(B502, Paste_Here!A$2:A$850, 0))&lt;&gt;"", ISNUMBER(VALUE(INDEX(Paste_Here!AA$2:AA$850, MATCH(B502, Paste_Here!A$2:A$850, 0))))), INDEX(Paste_Here!AA$2:AA$850, MATCH(B502, Paste_Here!A$2:A$850, 0)), ""), ""), "")</f>
        <v/>
      </c>
      <c r="CK502" s="66"/>
      <c r="CL502" s="76" t="str">
        <f>IFERROR(IF(B502&lt;&gt;"", IF(LOWER(INDEX(Paste_Here!AB$2:AB$850, MATCH(B502, Paste_Here!A$2:A$850, 0)))="approaching expectations", "Approaching", IF(LOWER(INDEX(Paste_Here!AB$2:AB$850, MATCH(B502, Paste_Here!A$2:A$850, 0)))="met expectations", "Met", IF(LOWER(INDEX(Paste_Here!AB$2:AB$850, MATCH(B502, Paste_Here!A$2:A$850, 0)))="exceeded expectations", "Exceeded", IF(LOWER(INDEX(Paste_Here!AB$2:AB$850, MATCH(B502, Paste_Here!A$2:A$850, 0)))="below expectations", "Below", "")))), ""), "")</f>
        <v/>
      </c>
      <c r="CM502" s="66"/>
      <c r="CN502" s="76" t="str">
        <f>IFERROR(IF(B502&lt;&gt;"", IF(AND(INDEX(Paste_Here!AC$2:AC$850, MATCH(B502, Paste_Here!A$2:A$850, 0))&lt;&gt;"", ISNUMBER(VALUE(INDEX(Paste_Here!AC$2:AC$850, MATCH(B502, Paste_Here!A$2:A$850, 0))))), INDEX(Paste_Here!AC$2:AC$850, MATCH(B502, Paste_Here!A$2:A$850, 0)), ""), ""), "")</f>
        <v/>
      </c>
      <c r="CO502" s="66"/>
      <c r="CP502" s="76"/>
      <c r="CQ502" s="66"/>
      <c r="CR502" s="76"/>
      <c r="CS502" s="66"/>
      <c r="CT502" s="76"/>
      <c r="CU502" s="66"/>
      <c r="CV502" s="76"/>
      <c r="CW502" s="66"/>
      <c r="CX502" s="76"/>
      <c r="CY502" s="66"/>
      <c r="CZ502" s="66"/>
      <c r="DA502" s="76" t="str">
        <f t="shared" si="62"/>
        <v/>
      </c>
      <c r="DB502" s="66"/>
      <c r="DC502" s="76" t="str">
        <f>IFERROR(IF(B502&lt;&gt;"", IF(AND(INDEX(Paste_Here!V$2:V$850, MATCH(B502, Paste_Here!A$2:A$850, 0))&lt;&gt;"", ISNUMBER(VALUE(INDEX(Paste_Here!V$2:V$850, MATCH(B502, Paste_Here!A$2:A$850, 0))))), INDEX(Paste_Here!V$2:V$850, MATCH(B502, Paste_Here!A$2:A$850, 0)), ""), ""), "")</f>
        <v/>
      </c>
      <c r="DD502" s="66"/>
      <c r="DE502" s="76" t="str">
        <f>IFERROR(IF(B502&lt;&gt;"", IF(ISNUMBER(SEARCH("highrisk", LOWER(INDEX(Paste_Here!W$2:W$850, MATCH(B502, Paste_Here!A$2:A$850, 0))))), "High Risk", IF(ISNUMBER(SEARCH("lowrisk", LOWER(INDEX(Paste_Here!W$2:W$850, MATCH(B502, Paste_Here!A$2:A$850, 0))))), "Low Risk", IF(ISNUMBER(SEARCH("somerisk", LOWER(INDEX(Paste_Here!W$2:W$850, MATCH(B502, Paste_Here!A$2:A$850, 0))))), "Some Risk", ""))), ""), "")</f>
        <v/>
      </c>
      <c r="DF502" s="66"/>
      <c r="DG502" s="76" t="str">
        <f>IFERROR(IF(B502&lt;&gt;"", IF(AND(INDEX(Paste_Here!S$2:S$850, MATCH(B502, Paste_Here!A$2:A$850, 0))&lt;&gt;"", ISNUMBER(VALUE(INDEX(Paste_Here!S$2:S$850, MATCH(B502, Paste_Here!A$2:A$850, 0))))), INDEX(Paste_Here!S$2:S$850, MATCH(B502, Paste_Here!A$2:A$850, 0)), ""), ""), "")</f>
        <v/>
      </c>
      <c r="DH502" s="66"/>
      <c r="DI502" s="76" t="str">
        <f>IFERROR(IF(B502&lt;&gt;"", IF(ISNUMBER(SEARCH("highrisk", LOWER(INDEX(Paste_Here!T$2:T$850, MATCH(B502, Paste_Here!A$2:A$850, 0))))), "High Risk", IF(ISNUMBER(SEARCH("lowrisk", LOWER(INDEX(Paste_Here!T$2:T$850, MATCH(B502, Paste_Here!A$2:A$850, 0))))), "Low Risk", IF(ISNUMBER(SEARCH("somerisk", LOWER(INDEX(Paste_Here!T$2:T$850, MATCH(B502, Paste_Here!A$2:A$850, 0))))), "Some Risk", ""))), ""), "")</f>
        <v/>
      </c>
      <c r="DJ502" s="66"/>
      <c r="DK502" s="76" t="str">
        <f>IFERROR(IF(B502&lt;&gt;"", IF(AND(INDEX(Paste_Here!AD$2:AD$850, MATCH(B502, Paste_Here!A$2:A$850, 0))&lt;&gt;"", ISNUMBER(VALUE(INDEX(Paste_Here!AD$2:AD$850, MATCH(B502, Paste_Here!A$2:A$850, 0))))), INDEX(Paste_Here!AD$2:AD$850, MATCH(B502, Paste_Here!A$2:A$850, 0)), ""), ""), "")</f>
        <v/>
      </c>
      <c r="DL502" s="66"/>
      <c r="DM502" s="76" t="str">
        <f>IFERROR(IF(B502&lt;&gt;"", IF(LOWER(INDEX(Paste_Here!AE$2:AE$850, MATCH(B502, Paste_Here!A$2:A$850, 0)))="approaching expectations", "Approaching", IF(LOWER(INDEX(Paste_Here!AE$2:AE$850, MATCH(B502, Paste_Here!A$2:A$850, 0)))="met expectations", "Met", IF(LOWER(INDEX(Paste_Here!AE$2:AE$850, MATCH(B502, Paste_Here!A$2:A$850, 0)))="exceeded expectations", "Exceeded", IF(LOWER(INDEX(Paste_Here!AE$2:AE$850, MATCH(B502, Paste_Here!A$2:A$850, 0)))="below expectations", "Below", "")))), ""), "")</f>
        <v/>
      </c>
      <c r="DN502" s="66"/>
      <c r="DO502" s="76"/>
      <c r="DP502" s="66"/>
      <c r="DQ502" s="76"/>
      <c r="DR502" s="66"/>
      <c r="DS502" s="76"/>
      <c r="DT502" s="66"/>
      <c r="DU502" s="76"/>
      <c r="DV502" s="66"/>
      <c r="DW502" s="66"/>
      <c r="DX502" s="76" t="str">
        <f t="shared" si="63"/>
        <v/>
      </c>
      <c r="DY502" s="66"/>
      <c r="DZ502" s="76"/>
      <c r="EA502" s="66"/>
      <c r="EB502" s="76"/>
      <c r="EC502" s="66"/>
      <c r="ED502" s="76" t="str">
        <f>IFERROR(IF(B502&lt;&gt;"", IF(AND(INDEX(Paste_Here!AF$2:AF$850, MATCH(B502, Paste_Here!A$2:A$850, 0))&lt;&gt;"", ISNUMBER(VALUE(INDEX(Paste_Here!AF$2:AF$850, MATCH(B502, Paste_Here!A$2:A$850, 0))))), INDEX(Paste_Here!AF$2:AF$850, MATCH(B502, Paste_Here!A$2:A$850, 0)), ""), ""), "")</f>
        <v/>
      </c>
      <c r="EE502" s="66"/>
      <c r="EF502" s="76"/>
      <c r="EG502" s="66"/>
      <c r="EH502" s="76"/>
      <c r="EI502" s="66"/>
      <c r="EJ502" s="76" t="str">
        <f>IFERROR(IF(B502&lt;&gt;"", IF(AND(INDEX(Paste_Here!AG$2:AG$850, MATCH(B502, Paste_Here!A$2:A$850, 0))&lt;&gt;"", ISNUMBER(VALUE(INDEX(Paste_Here!AG$2:AG$850, MATCH(B502, Paste_Here!A$2:A$850, 0))))), INDEX(Paste_Here!AG$2:AG$850, MATCH(B502, Paste_Here!A$2:A$850, 0)), ""), ""), "")</f>
        <v/>
      </c>
      <c r="EK502" s="66"/>
      <c r="EL502" s="76"/>
      <c r="EM502" s="66"/>
      <c r="EN502" s="76"/>
      <c r="EO502" s="66"/>
      <c r="EP502" s="76"/>
      <c r="EQ502" s="66"/>
      <c r="ER502" s="76"/>
      <c r="ES502" s="66"/>
      <c r="ET502" s="66"/>
      <c r="EU502" s="76"/>
      <c r="EV502" s="66"/>
      <c r="EW502" s="76"/>
      <c r="EX502" s="66"/>
      <c r="EY502" s="76"/>
      <c r="EZ502" s="66"/>
      <c r="FA502" s="76"/>
      <c r="FB502" s="66"/>
      <c r="FC502" s="76"/>
      <c r="FD502" s="66"/>
      <c r="FE502" s="76"/>
      <c r="FF502" s="66"/>
      <c r="FG502" s="76"/>
      <c r="FH502" s="66"/>
      <c r="FI502" s="76"/>
      <c r="FJ502" s="66"/>
      <c r="FK502" s="76"/>
      <c r="FL502" s="66"/>
      <c r="FM502" s="76"/>
      <c r="FN502" s="66"/>
      <c r="FO502" s="76"/>
      <c r="FP502" s="66"/>
      <c r="FQ502" s="76"/>
      <c r="FR502" s="66"/>
      <c r="FS502" s="76"/>
      <c r="FT502" s="66"/>
      <c r="FU502" s="76"/>
      <c r="FV502" s="66"/>
      <c r="FW502" s="76"/>
      <c r="FX502" s="66"/>
      <c r="FY502" s="76"/>
      <c r="FZ502" s="66"/>
      <c r="GA502" s="76"/>
      <c r="GB502" s="66"/>
      <c r="GC502" s="76"/>
      <c r="GD502" s="66"/>
      <c r="GE502" s="76"/>
      <c r="GF502" s="66"/>
      <c r="GG502" s="76"/>
      <c r="GH502" s="66"/>
      <c r="GI502" s="76"/>
      <c r="GJ502" s="66"/>
      <c r="GK502" s="76"/>
      <c r="GL502" s="66"/>
      <c r="GM502" s="76"/>
      <c r="GN502" s="66"/>
      <c r="GO502" s="76"/>
      <c r="GP502" s="66"/>
      <c r="GQ502" s="76"/>
      <c r="GR502" s="66"/>
      <c r="GS502" s="76"/>
      <c r="GT502" s="66"/>
      <c r="GU502" s="76"/>
      <c r="GV502" s="66"/>
      <c r="GW502" s="76"/>
      <c r="GX502" s="66"/>
      <c r="GY502" s="76"/>
      <c r="GZ502" s="66"/>
      <c r="HA502" s="76"/>
      <c r="HB502" s="66"/>
      <c r="HC502" s="76"/>
      <c r="HD502" s="66"/>
      <c r="HE502" s="76"/>
      <c r="HF502" s="66"/>
      <c r="HG502" s="76"/>
      <c r="HH502" s="66"/>
      <c r="HI502" s="76"/>
      <c r="HJ502" s="66"/>
      <c r="HK502" s="76"/>
      <c r="HL502" s="66"/>
      <c r="HM502" s="76"/>
      <c r="HN502" s="66"/>
      <c r="HO502" s="76"/>
      <c r="HP502" s="66"/>
      <c r="HQ502" s="76"/>
      <c r="HR502" s="66"/>
      <c r="HS502" s="76"/>
      <c r="HT502" s="66"/>
      <c r="HU502" s="76"/>
      <c r="HV502" s="66"/>
      <c r="HW502" s="76"/>
      <c r="HX502" s="66"/>
      <c r="HY502" s="76"/>
      <c r="HZ502" s="66"/>
      <c r="IA502" s="76"/>
      <c r="IB502" s="66"/>
      <c r="IC502" s="76"/>
      <c r="ID502" s="66"/>
      <c r="IE502" s="76"/>
      <c r="IF502" s="66"/>
      <c r="IG502" s="76"/>
      <c r="IH502" s="66"/>
      <c r="II502" s="76"/>
      <c r="IJ502" s="66"/>
      <c r="IK502" s="76"/>
      <c r="IL502" s="66"/>
      <c r="IM502" s="76"/>
      <c r="IN502" s="66"/>
      <c r="IO502" s="76"/>
      <c r="IP502" s="66"/>
      <c r="IQ502" s="76"/>
      <c r="IR502" s="66"/>
      <c r="IS502" s="76"/>
      <c r="IT502" s="66"/>
      <c r="IU502" s="76"/>
      <c r="IV502" s="66"/>
      <c r="IW502" s="76"/>
      <c r="IX502" s="66"/>
      <c r="IY502" s="76"/>
      <c r="IZ502" s="66"/>
      <c r="JA502" s="76"/>
      <c r="JB502" s="66"/>
      <c r="JC502" s="76"/>
      <c r="JD502" s="66"/>
      <c r="JE502" s="76"/>
      <c r="JF502" s="66"/>
      <c r="JG502" s="76"/>
      <c r="JH502" s="66"/>
      <c r="JI502" s="76"/>
      <c r="JJ502" s="66"/>
      <c r="JK502" s="76"/>
      <c r="JL502" s="66"/>
      <c r="JM502" s="76"/>
      <c r="JN502" s="66"/>
      <c r="JO502" s="76"/>
      <c r="JP502" s="66"/>
      <c r="JQ502" s="76"/>
      <c r="JR502" s="66"/>
      <c r="JS502" s="76"/>
      <c r="JT502" s="66"/>
      <c r="JU502" s="76"/>
      <c r="JV502" s="66"/>
      <c r="JW502" s="76"/>
      <c r="JX502" s="66"/>
      <c r="JY502" s="76"/>
      <c r="JZ502" s="66"/>
      <c r="KA502" s="76"/>
      <c r="KB502" s="66"/>
      <c r="KC502" s="76"/>
      <c r="KD502" s="66"/>
      <c r="KE502" s="76"/>
      <c r="KF502" s="66"/>
      <c r="KG502" s="76"/>
      <c r="KH502" s="66"/>
      <c r="KI502" s="76"/>
      <c r="KJ502" s="66"/>
      <c r="KK502" s="76"/>
      <c r="KL502" s="66"/>
      <c r="KM502" s="76"/>
      <c r="KN502" s="66"/>
      <c r="KO502" s="76"/>
      <c r="KP502" s="66"/>
      <c r="KQ502" s="76"/>
      <c r="KR502" s="66"/>
      <c r="KS502" s="76"/>
      <c r="KT502" s="66"/>
      <c r="KU502" s="76"/>
      <c r="KV502" s="66"/>
      <c r="KW502" s="76"/>
      <c r="KX502" s="66"/>
      <c r="KY502" s="76"/>
      <c r="KZ502" s="66"/>
      <c r="LA502" s="76"/>
      <c r="LB502" s="66"/>
      <c r="LC502" s="76"/>
      <c r="LD502" s="66"/>
      <c r="LE502" s="76"/>
      <c r="LF502" s="66"/>
      <c r="LG502" s="76"/>
      <c r="LH502" s="66"/>
      <c r="LI502" s="76"/>
      <c r="LJ502" s="66"/>
      <c r="LK502" s="76"/>
      <c r="LL502" s="66"/>
      <c r="LM502" s="76"/>
      <c r="LN502" s="66"/>
      <c r="LO502" s="76"/>
      <c r="LP502" s="66"/>
      <c r="LQ502" s="76"/>
      <c r="LR502" s="66"/>
      <c r="LS502" s="76"/>
      <c r="LT502" s="66"/>
      <c r="LU502" s="76"/>
      <c r="LV502" s="66"/>
      <c r="LW502" s="76"/>
      <c r="LX502" s="66"/>
      <c r="LY502" s="76"/>
      <c r="LZ502" s="66"/>
      <c r="MA502" s="76"/>
      <c r="MB502" s="66"/>
      <c r="MC502" s="76"/>
      <c r="MD502" s="66"/>
      <c r="MG502" s="1" t="str" cm="1">
        <f t="array" ref="MG502">IFERROR(INDEX(Paste_Here!$B$2:$B$850, MATCH(0, COUNTIF(MG$4:MG501, Paste_Here!$B$2:$B$850) + IF(Paste_Here!$B$2:$B$850="", 1, 0), 0)), "")</f>
        <v/>
      </c>
      <c r="MH502" s="1" t="str">
        <f>IF(MG502&lt;&gt;"", INDEX(Paste_Here!$A$2:$A$850, MATCH(MG502, Paste_Here!$B$2:$B$850, 0)), "")</f>
        <v/>
      </c>
      <c r="MI502" s="1" t="str">
        <f t="shared" si="64"/>
        <v/>
      </c>
      <c r="MJ502" s="1" t="str" cm="1">
        <f t="array" ref="MJ502">IFERROR(INDEX($MI$5:$MI$850, MATCH(SMALL(IF($MI$5:$MI$850&lt;&gt;"", COUNTIF($MI$5:$MI$850, "&lt;"&amp;$MI$5:$MI$850)+1), ROW()-ROW($MJ$5)+1), COUNTIF($MI$5:$MI$850, "&lt;"&amp;$MI$5:$MI$850)+1, 0)), "")</f>
        <v/>
      </c>
    </row>
    <row r="503" spans="1:348">
      <c r="A503" s="66"/>
      <c r="B503" s="76" t="str">
        <f t="shared" si="57"/>
        <v/>
      </c>
      <c r="C503" s="66"/>
      <c r="D503" s="76" t="str">
        <f>IFERROR(IF(B503&lt;&gt;"", IF(AND(INDEX(Paste_Here!B$2:B$850, MATCH(B503, Paste_Here!A$2:A$850, 0))&lt;&gt;"", ISNUMBER(VALUE(INDEX(Paste_Here!B$2:B$850, MATCH(B503, Paste_Here!A$2:A$850, 0))))), INDEX(Paste_Here!B$2:B$850, MATCH(B503, Paste_Here!A$2:A$850, 0)), ""), ""), "")</f>
        <v/>
      </c>
      <c r="E503" s="66"/>
      <c r="F503" s="76" t="str">
        <f>IFERROR(IF(B503&lt;&gt;"", IF(ISTEXT(INDEX(Paste_Here!K$2:K$850, MATCH(B503, Paste_Here!A$2:A$850, 0))), INDEX(Paste_Here!K$2:K$850, MATCH(B503, Paste_Here!A$2:A$850, 0)), ""), ""), "")</f>
        <v/>
      </c>
      <c r="G503" s="66"/>
      <c r="H503" s="76" t="str">
        <f>IFERROR(IF(B503&lt;&gt;"", IF(ISTEXT(INDEX(Paste_Here!C$2:C$850, MATCH(B503, Paste_Here!A$2:A$850, 0))), INDEX(Paste_Here!C$2:C$850, MATCH(B503, Paste_Here!A$2:A$850, 0)), ""), ""), "")</f>
        <v/>
      </c>
      <c r="I503" s="66"/>
      <c r="J503" s="76" t="str">
        <f>IFERROR(IF(B503&lt;&gt;"", IF(ISNUMBER(SEARCH("s", LOWER(INDEX(Paste_Here!M$2:M$850, MATCH(B503, Paste_Here!A$2:A$850, 0))))), "Yes", IF(INDEX(Paste_Here!M$2:M$850, MATCH(B503, Paste_Here!A$2:A$850, 0))&lt;&gt;"", "No", "")), ""), "")</f>
        <v/>
      </c>
      <c r="K503" s="66"/>
      <c r="L503" s="76" t="str">
        <f>IFERROR(IF(B503&lt;&gt;"", IF(ISNUMBER(SEARCH("yes", LOWER(INDEX(Paste_Here!E$2:E$850, MATCH(B503, Paste_Here!A$2:A$850, 0))))), "Yes", IF(ISNUMBER(SEARCH("no", LOWER(INDEX(Paste_Here!E$2:E$850, MATCH(B503, Paste_Here!A$2:A$850, 0))))), "No", "")), ""), "")</f>
        <v/>
      </c>
      <c r="M503" s="66"/>
      <c r="N503" s="76" t="str">
        <f>IFERROR(IF(B503&lt;&gt;"", IF(ISNUMBER(SEARCH("yes", LOWER(INDEX(Paste_Here!F$2:F$850, MATCH(B503, Paste_Here!A$2:A$850, 0))))), "Yes", IF(ISNUMBER(SEARCH("no", LOWER(INDEX(Paste_Here!F$2:F$850, MATCH(B503, Paste_Here!A$2:A$850, 0))))), "No", "")), ""), "")</f>
        <v/>
      </c>
      <c r="O503" s="66"/>
      <c r="P503" s="76" t="str">
        <f>IFERROR(IF(B503&lt;&gt;"", IF(ISNUMBER(SEARCH("yes", LOWER(INDEX(Paste_Here!L$2:L$850, MATCH(B503, Paste_Here!A$2:A$850, 0))))), "Yes", IF(ISNUMBER(SEARCH("no", LOWER(INDEX(Paste_Here!L$2:L$850, MATCH(B503, Paste_Here!A$2:A$850, 0))))), "No", "")), ""), "")</f>
        <v/>
      </c>
      <c r="Q503" s="66"/>
      <c r="R503" s="76" t="str">
        <f>IFERROR(IF(B503&lt;&gt;"", IF(ISNUMBER(SEARCH("transitional 2", LOWER(INDEX(Paste_Here!D$2:D$850, MATCH(B503, Paste_Here!A$2:A$850, 0))))), "T2", IF(ISNUMBER(SEARCH("transitional 1", LOWER(INDEX(Paste_Here!D$2:D$850, MATCH(B503, Paste_Here!A$2:A$850, 0))))), "T1", IF(ISNUMBER(SEARCH("waived ell services", LOWER(INDEX(Paste_Here!D$2:D$850, MATCH(B503, Paste_Here!A$2:A$850, 0))))), "W", IF(ISNUMBER(SEARCH("english language learner", LOWER(INDEX(Paste_Here!D$2:D$850, MATCH(B503, Paste_Here!A$2:A$850, 0))))), "L", "")))), ""), "")</f>
        <v/>
      </c>
      <c r="S503" s="66"/>
      <c r="T503" s="76" t="str">
        <f>IFERROR(IF(B503&lt;&gt;"", IF(ISNUMBER(SEARCH("yes", LOWER(INDEX(Paste_Here!I$2:I$850, MATCH(B503, Paste_Here!A$2:A$850, 0))))), "Yes", IF(ISNUMBER(SEARCH("no", LOWER(INDEX(Paste_Here!I$2:I$850, MATCH(B503, Paste_Here!A$2:A$850, 0))))), "No", "")), ""), "")</f>
        <v/>
      </c>
      <c r="U503" s="66"/>
      <c r="V503" s="76" t="str">
        <f>IFERROR(IF(B503&lt;&gt;"", IF(ISTEXT(INDEX(Paste_Here!J$2:J$850, MATCH(B503, Paste_Here!A$2:A$850, 0))), VALUE(INDEX(Paste_Here!J$2:J$850, MATCH(B503, Paste_Here!A$2:A$850, 0))), ""), ""), "")</f>
        <v/>
      </c>
      <c r="W503" s="66"/>
      <c r="X503" s="66"/>
      <c r="Y503" s="76" t="str">
        <f t="shared" si="58"/>
        <v/>
      </c>
      <c r="Z503" s="66"/>
      <c r="AA503" s="76" t="str">
        <f>IFERROR(IF(B503&lt;&gt;"", IF(AND(INDEX(Paste_Here!AI$2:AI$850, MATCH(B503, Paste_Here!A$2:A$850, 0))&lt;&gt;"", ISNUMBER(VALUE(INDEX(Paste_Here!AI$2:AI$850, MATCH(B503, Paste_Here!A$2:A$850, 0))))), INDEX(Paste_Here!AI$2:AI$850, MATCH(B503, Paste_Here!A$2:A$850, 0)), ""), ""), "")</f>
        <v/>
      </c>
      <c r="AB503" s="66"/>
      <c r="AC503" s="76" t="str">
        <f>IFERROR(IF(B503&lt;&gt;"", IF(AND(INDEX(Paste_Here!AJ$2:AJ$850, MATCH(B503, Paste_Here!A$2:A$850, 0))&lt;&gt;"", ISNUMBER(VALUE(INDEX(Paste_Here!AJ$2:AJ$850, MATCH(B503, Paste_Here!A$2:A$850, 0))))), INDEX(Paste_Here!AJ$2:AJ$850, MATCH(B503, Paste_Here!A$2:A$850, 0)), ""), ""), "")</f>
        <v/>
      </c>
      <c r="AD503" s="66"/>
      <c r="AE503" s="76" t="str">
        <f>IFERROR(IF(B503&lt;&gt;"", IF(AND(INDEX(Paste_Here!AK$2:AK$850, MATCH(B503, Paste_Here!A$2:A$850, 0))&lt;&gt;"", ISNUMBER(VALUE(INDEX(Paste_Here!AK$2:AK$850, MATCH(B503, Paste_Here!A$2:A$850, 0))))), INDEX(Paste_Here!AK$2:AK$850, MATCH(B503, Paste_Here!A$2:A$850, 0)), ""), ""), "")</f>
        <v/>
      </c>
      <c r="AF503" s="66"/>
      <c r="AG503" s="76" t="str">
        <f>IFERROR(IF(B503&lt;&gt;"", IF(AND(INDEX(Paste_Here!AL$2:AL$850, MATCH(B503, Paste_Here!A$2:A$850, 0))&lt;&gt;"", ISNUMBER(VALUE(INDEX(Paste_Here!AL$2:AL$850, MATCH(B503, Paste_Here!A$2:A$850, 0))))), INDEX(Paste_Here!AL$2:AL$850, MATCH(B503, Paste_Here!A$2:A$850, 0)), ""), ""), "")</f>
        <v/>
      </c>
      <c r="AH503" s="66"/>
      <c r="AI503" s="76" t="str">
        <f>IFERROR(IF(B503&lt;&gt;"", IF(AND(INDEX(Paste_Here!AH$2:AH$850, MATCH(B503, Paste_Here!A$2:A$850, 0))&lt;&gt;"", ISNUMBER(VALUE(INDEX(Paste_Here!AH$2:AH$850, MATCH(B503, Paste_Here!A$2:A$850, 0))))), IF(VALUE(INDEX(Paste_Here!AH$2:AH$850, MATCH(B503, Paste_Here!A$2:A$850, 0)))=0, "", INDEX(Paste_Here!AH$2:AH$850, MATCH(B503, Paste_Here!A$2:A$850, 0))), ""), ""), "")</f>
        <v/>
      </c>
      <c r="AJ503" s="66"/>
      <c r="AK503" s="76" t="str">
        <f>IFERROR(IF(B503&lt;&gt;"", IF(AND(INDEX(Paste_Here!N$2:N$850, MATCH(B503, Paste_Here!A$2:A$850, 0))&lt;&gt;"", ISNUMBER(VALUE(INDEX(Paste_Here!N$2:N$850, MATCH(B503, Paste_Here!A$2:A$850, 0))))), INDEX(Paste_Here!N$2:N$850, MATCH(B503, Paste_Here!A$2:A$850, 0)), ""), ""), "")</f>
        <v/>
      </c>
      <c r="AL503" s="66"/>
      <c r="AM503" s="76" t="str">
        <f>IFERROR(IF(B503&lt;&gt;"", IF(AND(INDEX(Paste_Here!O$2:O$850, MATCH(B503, Paste_Here!A$2:A$850, 0))&lt;&gt;"", ISNUMBER(VALUE(INDEX(Paste_Here!O$2:O$850, MATCH(B503, Paste_Here!A$2:A$850, 0))))), INDEX(Paste_Here!O$2:O$850, MATCH(B503, Paste_Here!A$2:A$850, 0)), ""), ""), "")</f>
        <v/>
      </c>
      <c r="AN503" s="66"/>
      <c r="AO503" s="76"/>
      <c r="AP503" s="66"/>
      <c r="AQ503" s="76"/>
      <c r="AR503" s="66"/>
      <c r="AS503" s="76"/>
      <c r="AT503" s="66"/>
      <c r="AU503" s="66"/>
      <c r="AV503" s="76" t="str">
        <f t="shared" si="59"/>
        <v/>
      </c>
      <c r="AW503" s="66"/>
      <c r="AX503" s="76" t="str">
        <f>IFERROR(IF(B503&lt;&gt;"", IF(ISNUMBER(SEARCH("Revealed-Potential (Primary Focus)", LOWER(INDEX(Paste_Here!Z$2:Z$850, MATCH(B503, Paste_Here!A$2:A$850, 0))))), "Rev-Potential: Prim", IF(ISNUMBER(SEARCH("Revealed-Potential (Secondary Focus)", LOWER(INDEX(Paste_Here!Z$2:Z$850, MATCH(B503, Paste_Here!A$2:A$850, 0))))), "Rev-Potential: Sec", IF(ISNUMBER(SEARCH("Monitoring", LOWER(INDEX(Paste_Here!Z$2:Z$850, MATCH(B503, Paste_Here!A$2:A$850, 0))))), "Monitoring", IF(ISNUMBER(SEARCH("At-Promise (Secondary Focus)", LOWER(INDEX(Paste_Here!Z$2:Z$850, MATCH(B503, Paste_Here!A$2:A$850, 0))))), "At-Promise: Sec", IF(ISNUMBER(SEARCH("At-Promise (Primary Focus)", LOWER(INDEX(Paste_Here!Z$2:Z$850, MATCH(B503, Paste_Here!A$2:A$850, 0))))), "At-Promise: Prim", ""))))), ""), "")</f>
        <v/>
      </c>
      <c r="AY503" s="66"/>
      <c r="AZ503" s="76"/>
      <c r="BA503" s="66"/>
      <c r="BB503" s="76"/>
      <c r="BC503" s="66"/>
      <c r="BD503" s="76"/>
      <c r="BE503" s="66"/>
      <c r="BF503" s="76"/>
      <c r="BG503" s="66"/>
      <c r="BH503" s="76"/>
      <c r="BI503" s="66"/>
      <c r="BJ503" s="66"/>
      <c r="BK503" s="76" t="str">
        <f t="shared" si="60"/>
        <v/>
      </c>
      <c r="BL503" s="66"/>
      <c r="BM503" s="76" t="str">
        <f>IFERROR(IF(B503&lt;&gt;"", IF(AND(ISNUMBER(VALUE(SUBSTITUTE(SUBSTITUTE(Paste_Here!R503, "br", "-"), "L", ""))), VALUE(SUBSTITUTE(SUBSTITUTE(Paste_Here!R503, "br", "-"), "L", "")) &gt;= 1095), "Yes", IF(AND(ISNUMBER(VALUE(SUBSTITUTE(SUBSTITUTE(Paste_Here!R503, "br", "-"), "L", ""))), VALUE(SUBSTITUTE(SUBSTITUTE(Paste_Here!R503, "br", "-"), "L", "")) &lt;= 1094), "No", "")), ""), "")</f>
        <v/>
      </c>
      <c r="BN503" s="66"/>
      <c r="BO503" s="76" t="str">
        <f>IFERROR(IF(B503&lt;&gt;"", IF(COUNTIF(INDEX(Paste_Here!Y$2:AB$850, MATCH(B503, Paste_Here!A$2:A$850, 0), 0), "yes") &gt; 0, "Yes", IF(COUNTIF(INDEX(Paste_Here!Y$2:AB$850, MATCH(B503, Paste_Here!A$2:A$850, 0), 0), "no") &gt; 0, "No", "")), ""), "")</f>
        <v/>
      </c>
      <c r="BP503" s="66"/>
      <c r="BQ503" s="76" t="str">
        <f>IFERROR(IF(B503&lt;&gt;"", IF(AND(ISNUMBER(VALUE(SUBSTITUTE(SUBSTITUTE(Paste_Here!U503, "em", "-"), "q", ""))), VALUE(SUBSTITUTE(SUBSTITUTE(Paste_Here!U503, "em", "-"), "q", "")) &gt;= 910), "Yes", IF(AND(ISNUMBER(VALUE(SUBSTITUTE(SUBSTITUTE(Paste_Here!U503, "em", "-"), "q", ""))), VALUE(SUBSTITUTE(SUBSTITUTE(Paste_Here!U503, "em", "-"), "q", "")) &lt;= 909), "No", "")), ""), "")</f>
        <v/>
      </c>
      <c r="BR503" s="66"/>
      <c r="BS503" s="76" t="str">
        <f>IFERROR(IF(B503&lt;&gt;"", IF(AND(INDEX(Paste_Here!X$2:X$850, MATCH(B503, Paste_Here!A$2:A$850, 0))&lt;&gt;"", ISNUMBER(VALUE(INDEX(Paste_Here!X$2:X$850, MATCH(B503, Paste_Here!A$2:A$850, 0))))), INDEX(Paste_Here!X$2:X$850, MATCH(B503, Paste_Here!A$2:A$850, 0)), ""), ""), "")</f>
        <v/>
      </c>
      <c r="BT503" s="66"/>
      <c r="BU503" s="76" t="str">
        <f>IFERROR(IF(B503&lt;&gt;"", IF(ISNUMBER(VALUE(INDEX(Paste_Here!G$2:G$850, MATCH(B503, Paste_Here!A$2:A$850, 0)))), IF(VALUE(INDEX(Paste_Here!G$2:G$850, MATCH(B503, Paste_Here!A$2:A$850, 0)))=0, "No", IF(AND(VALUE(INDEX(Paste_Here!G$2:G$850, MATCH(B503, Paste_Here!A$2:A$850, 0)))&gt;=1, VALUE(INDEX(Paste_Here!G$2:G$850, MATCH(B503, Paste_Here!A$2:A$850, 0)))&lt;=4), VALUE(INDEX(Paste_Here!G$2:G$850, MATCH(B503, Paste_Here!A$2:A$850, 0))), "")), ""), ""), "")</f>
        <v/>
      </c>
      <c r="BV503" s="66"/>
      <c r="BW503" s="76" t="str">
        <f>IFERROR(IF(B503&lt;&gt;"", IF(ISNUMBER(VALUE(INDEX(Paste_Here!H$2:H$850, MATCH(B503, Paste_Here!A$2:A$850, 0)))), IF(VALUE(INDEX(Paste_Here!H$2:H$850, MATCH(B503, Paste_Here!A$2:A$850, 0)))=0, "No", IF(AND(VALUE(INDEX(Paste_Here!H$2:H$850, MATCH(B503, Paste_Here!A$2:A$850, 0)))&gt;=1, VALUE(INDEX(Paste_Here!H$2:H$850, MATCH(B503, Paste_Here!A$2:A$850, 0)))&lt;=4), VALUE(INDEX(Paste_Here!H$2:H$850, MATCH(B503, Paste_Here!A$2:A$850, 0))), "")), ""), ""), "")</f>
        <v/>
      </c>
      <c r="BX503" s="66"/>
      <c r="BY503" s="76"/>
      <c r="BZ503" s="66"/>
      <c r="CA503" s="76"/>
      <c r="CB503" s="66"/>
      <c r="CC503" s="66"/>
      <c r="CD503" s="76" t="str">
        <f t="shared" si="61"/>
        <v/>
      </c>
      <c r="CE503" s="66"/>
      <c r="CF503" s="76" t="str">
        <f>IFERROR(IF(B503&lt;&gt;"", IF(AND(INDEX(Paste_Here!P$2:P$850, MATCH(B503, Paste_Here!A$2:A$850, 0))&lt;&gt;"", ISNUMBER(VALUE(INDEX(Paste_Here!P$2:P$850, MATCH(B503, Paste_Here!A$2:A$850, 0))))), INDEX(Paste_Here!P$2:P$850, MATCH(B503, Paste_Here!A$2:A$850, 0)), ""), ""), "")</f>
        <v/>
      </c>
      <c r="CG503" s="66"/>
      <c r="CH503" s="76" t="str">
        <f>IFERROR(IF(B503&lt;&gt;"", IF(ISNUMBER(SEARCH("highrisk", LOWER(INDEX(Paste_Here!Q$2:Q$850, MATCH(B503, Paste_Here!A$2:A$850, 0))))), "High Risk", IF(ISNUMBER(SEARCH("lowrisk", LOWER(INDEX(Paste_Here!Q$2:Q$850, MATCH(B503, Paste_Here!A$2:A$850, 0))))), "Low Risk", IF(ISNUMBER(SEARCH("somerisk", LOWER(INDEX(Paste_Here!Q$2:Q$850, MATCH(B503, Paste_Here!A$2:A$850, 0))))), "Some Risk", ""))), ""), "")</f>
        <v/>
      </c>
      <c r="CI503" s="66"/>
      <c r="CJ503" s="76" t="str">
        <f>IFERROR(IF(B503&lt;&gt;"", IF(AND(INDEX(Paste_Here!AA$2:AA$850, MATCH(B503, Paste_Here!A$2:A$850, 0))&lt;&gt;"", ISNUMBER(VALUE(INDEX(Paste_Here!AA$2:AA$850, MATCH(B503, Paste_Here!A$2:A$850, 0))))), INDEX(Paste_Here!AA$2:AA$850, MATCH(B503, Paste_Here!A$2:A$850, 0)), ""), ""), "")</f>
        <v/>
      </c>
      <c r="CK503" s="66"/>
      <c r="CL503" s="76" t="str">
        <f>IFERROR(IF(B503&lt;&gt;"", IF(LOWER(INDEX(Paste_Here!AB$2:AB$850, MATCH(B503, Paste_Here!A$2:A$850, 0)))="approaching expectations", "Approaching", IF(LOWER(INDEX(Paste_Here!AB$2:AB$850, MATCH(B503, Paste_Here!A$2:A$850, 0)))="met expectations", "Met", IF(LOWER(INDEX(Paste_Here!AB$2:AB$850, MATCH(B503, Paste_Here!A$2:A$850, 0)))="exceeded expectations", "Exceeded", IF(LOWER(INDEX(Paste_Here!AB$2:AB$850, MATCH(B503, Paste_Here!A$2:A$850, 0)))="below expectations", "Below", "")))), ""), "")</f>
        <v/>
      </c>
      <c r="CM503" s="66"/>
      <c r="CN503" s="76" t="str">
        <f>IFERROR(IF(B503&lt;&gt;"", IF(AND(INDEX(Paste_Here!AC$2:AC$850, MATCH(B503, Paste_Here!A$2:A$850, 0))&lt;&gt;"", ISNUMBER(VALUE(INDEX(Paste_Here!AC$2:AC$850, MATCH(B503, Paste_Here!A$2:A$850, 0))))), INDEX(Paste_Here!AC$2:AC$850, MATCH(B503, Paste_Here!A$2:A$850, 0)), ""), ""), "")</f>
        <v/>
      </c>
      <c r="CO503" s="66"/>
      <c r="CP503" s="76"/>
      <c r="CQ503" s="66"/>
      <c r="CR503" s="76"/>
      <c r="CS503" s="66"/>
      <c r="CT503" s="76"/>
      <c r="CU503" s="66"/>
      <c r="CV503" s="76"/>
      <c r="CW503" s="66"/>
      <c r="CX503" s="76"/>
      <c r="CY503" s="66"/>
      <c r="CZ503" s="66"/>
      <c r="DA503" s="76" t="str">
        <f t="shared" si="62"/>
        <v/>
      </c>
      <c r="DB503" s="66"/>
      <c r="DC503" s="76" t="str">
        <f>IFERROR(IF(B503&lt;&gt;"", IF(AND(INDEX(Paste_Here!V$2:V$850, MATCH(B503, Paste_Here!A$2:A$850, 0))&lt;&gt;"", ISNUMBER(VALUE(INDEX(Paste_Here!V$2:V$850, MATCH(B503, Paste_Here!A$2:A$850, 0))))), INDEX(Paste_Here!V$2:V$850, MATCH(B503, Paste_Here!A$2:A$850, 0)), ""), ""), "")</f>
        <v/>
      </c>
      <c r="DD503" s="66"/>
      <c r="DE503" s="76" t="str">
        <f>IFERROR(IF(B503&lt;&gt;"", IF(ISNUMBER(SEARCH("highrisk", LOWER(INDEX(Paste_Here!W$2:W$850, MATCH(B503, Paste_Here!A$2:A$850, 0))))), "High Risk", IF(ISNUMBER(SEARCH("lowrisk", LOWER(INDEX(Paste_Here!W$2:W$850, MATCH(B503, Paste_Here!A$2:A$850, 0))))), "Low Risk", IF(ISNUMBER(SEARCH("somerisk", LOWER(INDEX(Paste_Here!W$2:W$850, MATCH(B503, Paste_Here!A$2:A$850, 0))))), "Some Risk", ""))), ""), "")</f>
        <v/>
      </c>
      <c r="DF503" s="66"/>
      <c r="DG503" s="76" t="str">
        <f>IFERROR(IF(B503&lt;&gt;"", IF(AND(INDEX(Paste_Here!S$2:S$850, MATCH(B503, Paste_Here!A$2:A$850, 0))&lt;&gt;"", ISNUMBER(VALUE(INDEX(Paste_Here!S$2:S$850, MATCH(B503, Paste_Here!A$2:A$850, 0))))), INDEX(Paste_Here!S$2:S$850, MATCH(B503, Paste_Here!A$2:A$850, 0)), ""), ""), "")</f>
        <v/>
      </c>
      <c r="DH503" s="66"/>
      <c r="DI503" s="76" t="str">
        <f>IFERROR(IF(B503&lt;&gt;"", IF(ISNUMBER(SEARCH("highrisk", LOWER(INDEX(Paste_Here!T$2:T$850, MATCH(B503, Paste_Here!A$2:A$850, 0))))), "High Risk", IF(ISNUMBER(SEARCH("lowrisk", LOWER(INDEX(Paste_Here!T$2:T$850, MATCH(B503, Paste_Here!A$2:A$850, 0))))), "Low Risk", IF(ISNUMBER(SEARCH("somerisk", LOWER(INDEX(Paste_Here!T$2:T$850, MATCH(B503, Paste_Here!A$2:A$850, 0))))), "Some Risk", ""))), ""), "")</f>
        <v/>
      </c>
      <c r="DJ503" s="66"/>
      <c r="DK503" s="76" t="str">
        <f>IFERROR(IF(B503&lt;&gt;"", IF(AND(INDEX(Paste_Here!AD$2:AD$850, MATCH(B503, Paste_Here!A$2:A$850, 0))&lt;&gt;"", ISNUMBER(VALUE(INDEX(Paste_Here!AD$2:AD$850, MATCH(B503, Paste_Here!A$2:A$850, 0))))), INDEX(Paste_Here!AD$2:AD$850, MATCH(B503, Paste_Here!A$2:A$850, 0)), ""), ""), "")</f>
        <v/>
      </c>
      <c r="DL503" s="66"/>
      <c r="DM503" s="76" t="str">
        <f>IFERROR(IF(B503&lt;&gt;"", IF(LOWER(INDEX(Paste_Here!AE$2:AE$850, MATCH(B503, Paste_Here!A$2:A$850, 0)))="approaching expectations", "Approaching", IF(LOWER(INDEX(Paste_Here!AE$2:AE$850, MATCH(B503, Paste_Here!A$2:A$850, 0)))="met expectations", "Met", IF(LOWER(INDEX(Paste_Here!AE$2:AE$850, MATCH(B503, Paste_Here!A$2:A$850, 0)))="exceeded expectations", "Exceeded", IF(LOWER(INDEX(Paste_Here!AE$2:AE$850, MATCH(B503, Paste_Here!A$2:A$850, 0)))="below expectations", "Below", "")))), ""), "")</f>
        <v/>
      </c>
      <c r="DN503" s="66"/>
      <c r="DO503" s="76"/>
      <c r="DP503" s="66"/>
      <c r="DQ503" s="76"/>
      <c r="DR503" s="66"/>
      <c r="DS503" s="76"/>
      <c r="DT503" s="66"/>
      <c r="DU503" s="76"/>
      <c r="DV503" s="66"/>
      <c r="DW503" s="66"/>
      <c r="DX503" s="76" t="str">
        <f t="shared" si="63"/>
        <v/>
      </c>
      <c r="DY503" s="66"/>
      <c r="DZ503" s="76"/>
      <c r="EA503" s="66"/>
      <c r="EB503" s="76"/>
      <c r="EC503" s="66"/>
      <c r="ED503" s="76" t="str">
        <f>IFERROR(IF(B503&lt;&gt;"", IF(AND(INDEX(Paste_Here!AF$2:AF$850, MATCH(B503, Paste_Here!A$2:A$850, 0))&lt;&gt;"", ISNUMBER(VALUE(INDEX(Paste_Here!AF$2:AF$850, MATCH(B503, Paste_Here!A$2:A$850, 0))))), INDEX(Paste_Here!AF$2:AF$850, MATCH(B503, Paste_Here!A$2:A$850, 0)), ""), ""), "")</f>
        <v/>
      </c>
      <c r="EE503" s="66"/>
      <c r="EF503" s="76"/>
      <c r="EG503" s="66"/>
      <c r="EH503" s="76"/>
      <c r="EI503" s="66"/>
      <c r="EJ503" s="76" t="str">
        <f>IFERROR(IF(B503&lt;&gt;"", IF(AND(INDEX(Paste_Here!AG$2:AG$850, MATCH(B503, Paste_Here!A$2:A$850, 0))&lt;&gt;"", ISNUMBER(VALUE(INDEX(Paste_Here!AG$2:AG$850, MATCH(B503, Paste_Here!A$2:A$850, 0))))), INDEX(Paste_Here!AG$2:AG$850, MATCH(B503, Paste_Here!A$2:A$850, 0)), ""), ""), "")</f>
        <v/>
      </c>
      <c r="EK503" s="66"/>
      <c r="EL503" s="76"/>
      <c r="EM503" s="66"/>
      <c r="EN503" s="76"/>
      <c r="EO503" s="66"/>
      <c r="EP503" s="76"/>
      <c r="EQ503" s="66"/>
      <c r="ER503" s="76"/>
      <c r="ES503" s="66"/>
      <c r="ET503" s="66"/>
      <c r="EU503" s="76"/>
      <c r="EV503" s="66"/>
      <c r="EW503" s="76"/>
      <c r="EX503" s="66"/>
      <c r="EY503" s="76"/>
      <c r="EZ503" s="66"/>
      <c r="FA503" s="76"/>
      <c r="FB503" s="66"/>
      <c r="FC503" s="76"/>
      <c r="FD503" s="66"/>
      <c r="FE503" s="76"/>
      <c r="FF503" s="66"/>
      <c r="FG503" s="76"/>
      <c r="FH503" s="66"/>
      <c r="FI503" s="76"/>
      <c r="FJ503" s="66"/>
      <c r="FK503" s="76"/>
      <c r="FL503" s="66"/>
      <c r="FM503" s="76"/>
      <c r="FN503" s="66"/>
      <c r="FO503" s="76"/>
      <c r="FP503" s="66"/>
      <c r="FQ503" s="76"/>
      <c r="FR503" s="66"/>
      <c r="FS503" s="76"/>
      <c r="FT503" s="66"/>
      <c r="FU503" s="76"/>
      <c r="FV503" s="66"/>
      <c r="FW503" s="76"/>
      <c r="FX503" s="66"/>
      <c r="FY503" s="76"/>
      <c r="FZ503" s="66"/>
      <c r="GA503" s="76"/>
      <c r="GB503" s="66"/>
      <c r="GC503" s="76"/>
      <c r="GD503" s="66"/>
      <c r="GE503" s="76"/>
      <c r="GF503" s="66"/>
      <c r="GG503" s="76"/>
      <c r="GH503" s="66"/>
      <c r="GI503" s="76"/>
      <c r="GJ503" s="66"/>
      <c r="GK503" s="76"/>
      <c r="GL503" s="66"/>
      <c r="GM503" s="76"/>
      <c r="GN503" s="66"/>
      <c r="GO503" s="76"/>
      <c r="GP503" s="66"/>
      <c r="GQ503" s="76"/>
      <c r="GR503" s="66"/>
      <c r="GS503" s="76"/>
      <c r="GT503" s="66"/>
      <c r="GU503" s="76"/>
      <c r="GV503" s="66"/>
      <c r="GW503" s="76"/>
      <c r="GX503" s="66"/>
      <c r="GY503" s="76"/>
      <c r="GZ503" s="66"/>
      <c r="HA503" s="76"/>
      <c r="HB503" s="66"/>
      <c r="HC503" s="76"/>
      <c r="HD503" s="66"/>
      <c r="HE503" s="76"/>
      <c r="HF503" s="66"/>
      <c r="HG503" s="76"/>
      <c r="HH503" s="66"/>
      <c r="HI503" s="76"/>
      <c r="HJ503" s="66"/>
      <c r="HK503" s="76"/>
      <c r="HL503" s="66"/>
      <c r="HM503" s="76"/>
      <c r="HN503" s="66"/>
      <c r="HO503" s="76"/>
      <c r="HP503" s="66"/>
      <c r="HQ503" s="76"/>
      <c r="HR503" s="66"/>
      <c r="HS503" s="76"/>
      <c r="HT503" s="66"/>
      <c r="HU503" s="76"/>
      <c r="HV503" s="66"/>
      <c r="HW503" s="76"/>
      <c r="HX503" s="66"/>
      <c r="HY503" s="76"/>
      <c r="HZ503" s="66"/>
      <c r="IA503" s="76"/>
      <c r="IB503" s="66"/>
      <c r="IC503" s="76"/>
      <c r="ID503" s="66"/>
      <c r="IE503" s="76"/>
      <c r="IF503" s="66"/>
      <c r="IG503" s="76"/>
      <c r="IH503" s="66"/>
      <c r="II503" s="76"/>
      <c r="IJ503" s="66"/>
      <c r="IK503" s="76"/>
      <c r="IL503" s="66"/>
      <c r="IM503" s="76"/>
      <c r="IN503" s="66"/>
      <c r="IO503" s="76"/>
      <c r="IP503" s="66"/>
      <c r="IQ503" s="76"/>
      <c r="IR503" s="66"/>
      <c r="IS503" s="76"/>
      <c r="IT503" s="66"/>
      <c r="IU503" s="76"/>
      <c r="IV503" s="66"/>
      <c r="IW503" s="76"/>
      <c r="IX503" s="66"/>
      <c r="IY503" s="76"/>
      <c r="IZ503" s="66"/>
      <c r="JA503" s="76"/>
      <c r="JB503" s="66"/>
      <c r="JC503" s="76"/>
      <c r="JD503" s="66"/>
      <c r="JE503" s="76"/>
      <c r="JF503" s="66"/>
      <c r="JG503" s="76"/>
      <c r="JH503" s="66"/>
      <c r="JI503" s="76"/>
      <c r="JJ503" s="66"/>
      <c r="JK503" s="76"/>
      <c r="JL503" s="66"/>
      <c r="JM503" s="76"/>
      <c r="JN503" s="66"/>
      <c r="JO503" s="76"/>
      <c r="JP503" s="66"/>
      <c r="JQ503" s="76"/>
      <c r="JR503" s="66"/>
      <c r="JS503" s="76"/>
      <c r="JT503" s="66"/>
      <c r="JU503" s="76"/>
      <c r="JV503" s="66"/>
      <c r="JW503" s="76"/>
      <c r="JX503" s="66"/>
      <c r="JY503" s="76"/>
      <c r="JZ503" s="66"/>
      <c r="KA503" s="76"/>
      <c r="KB503" s="66"/>
      <c r="KC503" s="76"/>
      <c r="KD503" s="66"/>
      <c r="KE503" s="76"/>
      <c r="KF503" s="66"/>
      <c r="KG503" s="76"/>
      <c r="KH503" s="66"/>
      <c r="KI503" s="76"/>
      <c r="KJ503" s="66"/>
      <c r="KK503" s="76"/>
      <c r="KL503" s="66"/>
      <c r="KM503" s="76"/>
      <c r="KN503" s="66"/>
      <c r="KO503" s="76"/>
      <c r="KP503" s="66"/>
      <c r="KQ503" s="76"/>
      <c r="KR503" s="66"/>
      <c r="KS503" s="76"/>
      <c r="KT503" s="66"/>
      <c r="KU503" s="76"/>
      <c r="KV503" s="66"/>
      <c r="KW503" s="76"/>
      <c r="KX503" s="66"/>
      <c r="KY503" s="76"/>
      <c r="KZ503" s="66"/>
      <c r="LA503" s="76"/>
      <c r="LB503" s="66"/>
      <c r="LC503" s="76"/>
      <c r="LD503" s="66"/>
      <c r="LE503" s="76"/>
      <c r="LF503" s="66"/>
      <c r="LG503" s="76"/>
      <c r="LH503" s="66"/>
      <c r="LI503" s="76"/>
      <c r="LJ503" s="66"/>
      <c r="LK503" s="76"/>
      <c r="LL503" s="66"/>
      <c r="LM503" s="76"/>
      <c r="LN503" s="66"/>
      <c r="LO503" s="76"/>
      <c r="LP503" s="66"/>
      <c r="LQ503" s="76"/>
      <c r="LR503" s="66"/>
      <c r="LS503" s="76"/>
      <c r="LT503" s="66"/>
      <c r="LU503" s="76"/>
      <c r="LV503" s="66"/>
      <c r="LW503" s="76"/>
      <c r="LX503" s="66"/>
      <c r="LY503" s="76"/>
      <c r="LZ503" s="66"/>
      <c r="MA503" s="76"/>
      <c r="MB503" s="66"/>
      <c r="MC503" s="76"/>
      <c r="MD503" s="66"/>
      <c r="MG503" s="1" t="str" cm="1">
        <f t="array" ref="MG503">IFERROR(INDEX(Paste_Here!$B$2:$B$850, MATCH(0, COUNTIF(MG$4:MG502, Paste_Here!$B$2:$B$850) + IF(Paste_Here!$B$2:$B$850="", 1, 0), 0)), "")</f>
        <v/>
      </c>
      <c r="MH503" s="1" t="str">
        <f>IF(MG503&lt;&gt;"", INDEX(Paste_Here!$A$2:$A$850, MATCH(MG503, Paste_Here!$B$2:$B$850, 0)), "")</f>
        <v/>
      </c>
      <c r="MI503" s="1" t="str">
        <f t="shared" si="64"/>
        <v/>
      </c>
      <c r="MJ503" s="1" t="str" cm="1">
        <f t="array" ref="MJ503">IFERROR(INDEX($MI$5:$MI$850, MATCH(SMALL(IF($MI$5:$MI$850&lt;&gt;"", COUNTIF($MI$5:$MI$850, "&lt;"&amp;$MI$5:$MI$850)+1), ROW()-ROW($MJ$5)+1), COUNTIF($MI$5:$MI$850, "&lt;"&amp;$MI$5:$MI$850)+1, 0)), "")</f>
        <v/>
      </c>
    </row>
    <row r="504" spans="1:348">
      <c r="A504" s="66"/>
      <c r="B504" s="76" t="str">
        <f t="shared" si="57"/>
        <v/>
      </c>
      <c r="C504" s="66"/>
      <c r="D504" s="76" t="str">
        <f>IFERROR(IF(B504&lt;&gt;"", IF(AND(INDEX(Paste_Here!B$2:B$850, MATCH(B504, Paste_Here!A$2:A$850, 0))&lt;&gt;"", ISNUMBER(VALUE(INDEX(Paste_Here!B$2:B$850, MATCH(B504, Paste_Here!A$2:A$850, 0))))), INDEX(Paste_Here!B$2:B$850, MATCH(B504, Paste_Here!A$2:A$850, 0)), ""), ""), "")</f>
        <v/>
      </c>
      <c r="E504" s="66"/>
      <c r="F504" s="76" t="str">
        <f>IFERROR(IF(B504&lt;&gt;"", IF(ISTEXT(INDEX(Paste_Here!K$2:K$850, MATCH(B504, Paste_Here!A$2:A$850, 0))), INDEX(Paste_Here!K$2:K$850, MATCH(B504, Paste_Here!A$2:A$850, 0)), ""), ""), "")</f>
        <v/>
      </c>
      <c r="G504" s="66"/>
      <c r="H504" s="76" t="str">
        <f>IFERROR(IF(B504&lt;&gt;"", IF(ISTEXT(INDEX(Paste_Here!C$2:C$850, MATCH(B504, Paste_Here!A$2:A$850, 0))), INDEX(Paste_Here!C$2:C$850, MATCH(B504, Paste_Here!A$2:A$850, 0)), ""), ""), "")</f>
        <v/>
      </c>
      <c r="I504" s="66"/>
      <c r="J504" s="76" t="str">
        <f>IFERROR(IF(B504&lt;&gt;"", IF(ISNUMBER(SEARCH("s", LOWER(INDEX(Paste_Here!M$2:M$850, MATCH(B504, Paste_Here!A$2:A$850, 0))))), "Yes", IF(INDEX(Paste_Here!M$2:M$850, MATCH(B504, Paste_Here!A$2:A$850, 0))&lt;&gt;"", "No", "")), ""), "")</f>
        <v/>
      </c>
      <c r="K504" s="66"/>
      <c r="L504" s="76" t="str">
        <f>IFERROR(IF(B504&lt;&gt;"", IF(ISNUMBER(SEARCH("yes", LOWER(INDEX(Paste_Here!E$2:E$850, MATCH(B504, Paste_Here!A$2:A$850, 0))))), "Yes", IF(ISNUMBER(SEARCH("no", LOWER(INDEX(Paste_Here!E$2:E$850, MATCH(B504, Paste_Here!A$2:A$850, 0))))), "No", "")), ""), "")</f>
        <v/>
      </c>
      <c r="M504" s="66"/>
      <c r="N504" s="76" t="str">
        <f>IFERROR(IF(B504&lt;&gt;"", IF(ISNUMBER(SEARCH("yes", LOWER(INDEX(Paste_Here!F$2:F$850, MATCH(B504, Paste_Here!A$2:A$850, 0))))), "Yes", IF(ISNUMBER(SEARCH("no", LOWER(INDEX(Paste_Here!F$2:F$850, MATCH(B504, Paste_Here!A$2:A$850, 0))))), "No", "")), ""), "")</f>
        <v/>
      </c>
      <c r="O504" s="66"/>
      <c r="P504" s="76" t="str">
        <f>IFERROR(IF(B504&lt;&gt;"", IF(ISNUMBER(SEARCH("yes", LOWER(INDEX(Paste_Here!L$2:L$850, MATCH(B504, Paste_Here!A$2:A$850, 0))))), "Yes", IF(ISNUMBER(SEARCH("no", LOWER(INDEX(Paste_Here!L$2:L$850, MATCH(B504, Paste_Here!A$2:A$850, 0))))), "No", "")), ""), "")</f>
        <v/>
      </c>
      <c r="Q504" s="66"/>
      <c r="R504" s="76" t="str">
        <f>IFERROR(IF(B504&lt;&gt;"", IF(ISNUMBER(SEARCH("transitional 2", LOWER(INDEX(Paste_Here!D$2:D$850, MATCH(B504, Paste_Here!A$2:A$850, 0))))), "T2", IF(ISNUMBER(SEARCH("transitional 1", LOWER(INDEX(Paste_Here!D$2:D$850, MATCH(B504, Paste_Here!A$2:A$850, 0))))), "T1", IF(ISNUMBER(SEARCH("waived ell services", LOWER(INDEX(Paste_Here!D$2:D$850, MATCH(B504, Paste_Here!A$2:A$850, 0))))), "W", IF(ISNUMBER(SEARCH("english language learner", LOWER(INDEX(Paste_Here!D$2:D$850, MATCH(B504, Paste_Here!A$2:A$850, 0))))), "L", "")))), ""), "")</f>
        <v/>
      </c>
      <c r="S504" s="66"/>
      <c r="T504" s="76" t="str">
        <f>IFERROR(IF(B504&lt;&gt;"", IF(ISNUMBER(SEARCH("yes", LOWER(INDEX(Paste_Here!I$2:I$850, MATCH(B504, Paste_Here!A$2:A$850, 0))))), "Yes", IF(ISNUMBER(SEARCH("no", LOWER(INDEX(Paste_Here!I$2:I$850, MATCH(B504, Paste_Here!A$2:A$850, 0))))), "No", "")), ""), "")</f>
        <v/>
      </c>
      <c r="U504" s="66"/>
      <c r="V504" s="76" t="str">
        <f>IFERROR(IF(B504&lt;&gt;"", IF(ISTEXT(INDEX(Paste_Here!J$2:J$850, MATCH(B504, Paste_Here!A$2:A$850, 0))), VALUE(INDEX(Paste_Here!J$2:J$850, MATCH(B504, Paste_Here!A$2:A$850, 0))), ""), ""), "")</f>
        <v/>
      </c>
      <c r="W504" s="66"/>
      <c r="X504" s="66"/>
      <c r="Y504" s="76" t="str">
        <f t="shared" si="58"/>
        <v/>
      </c>
      <c r="Z504" s="66"/>
      <c r="AA504" s="76" t="str">
        <f>IFERROR(IF(B504&lt;&gt;"", IF(AND(INDEX(Paste_Here!AI$2:AI$850, MATCH(B504, Paste_Here!A$2:A$850, 0))&lt;&gt;"", ISNUMBER(VALUE(INDEX(Paste_Here!AI$2:AI$850, MATCH(B504, Paste_Here!A$2:A$850, 0))))), INDEX(Paste_Here!AI$2:AI$850, MATCH(B504, Paste_Here!A$2:A$850, 0)), ""), ""), "")</f>
        <v/>
      </c>
      <c r="AB504" s="66"/>
      <c r="AC504" s="76" t="str">
        <f>IFERROR(IF(B504&lt;&gt;"", IF(AND(INDEX(Paste_Here!AJ$2:AJ$850, MATCH(B504, Paste_Here!A$2:A$850, 0))&lt;&gt;"", ISNUMBER(VALUE(INDEX(Paste_Here!AJ$2:AJ$850, MATCH(B504, Paste_Here!A$2:A$850, 0))))), INDEX(Paste_Here!AJ$2:AJ$850, MATCH(B504, Paste_Here!A$2:A$850, 0)), ""), ""), "")</f>
        <v/>
      </c>
      <c r="AD504" s="66"/>
      <c r="AE504" s="76" t="str">
        <f>IFERROR(IF(B504&lt;&gt;"", IF(AND(INDEX(Paste_Here!AK$2:AK$850, MATCH(B504, Paste_Here!A$2:A$850, 0))&lt;&gt;"", ISNUMBER(VALUE(INDEX(Paste_Here!AK$2:AK$850, MATCH(B504, Paste_Here!A$2:A$850, 0))))), INDEX(Paste_Here!AK$2:AK$850, MATCH(B504, Paste_Here!A$2:A$850, 0)), ""), ""), "")</f>
        <v/>
      </c>
      <c r="AF504" s="66"/>
      <c r="AG504" s="76" t="str">
        <f>IFERROR(IF(B504&lt;&gt;"", IF(AND(INDEX(Paste_Here!AL$2:AL$850, MATCH(B504, Paste_Here!A$2:A$850, 0))&lt;&gt;"", ISNUMBER(VALUE(INDEX(Paste_Here!AL$2:AL$850, MATCH(B504, Paste_Here!A$2:A$850, 0))))), INDEX(Paste_Here!AL$2:AL$850, MATCH(B504, Paste_Here!A$2:A$850, 0)), ""), ""), "")</f>
        <v/>
      </c>
      <c r="AH504" s="66"/>
      <c r="AI504" s="76" t="str">
        <f>IFERROR(IF(B504&lt;&gt;"", IF(AND(INDEX(Paste_Here!AH$2:AH$850, MATCH(B504, Paste_Here!A$2:A$850, 0))&lt;&gt;"", ISNUMBER(VALUE(INDEX(Paste_Here!AH$2:AH$850, MATCH(B504, Paste_Here!A$2:A$850, 0))))), IF(VALUE(INDEX(Paste_Here!AH$2:AH$850, MATCH(B504, Paste_Here!A$2:A$850, 0)))=0, "", INDEX(Paste_Here!AH$2:AH$850, MATCH(B504, Paste_Here!A$2:A$850, 0))), ""), ""), "")</f>
        <v/>
      </c>
      <c r="AJ504" s="66"/>
      <c r="AK504" s="76" t="str">
        <f>IFERROR(IF(B504&lt;&gt;"", IF(AND(INDEX(Paste_Here!N$2:N$850, MATCH(B504, Paste_Here!A$2:A$850, 0))&lt;&gt;"", ISNUMBER(VALUE(INDEX(Paste_Here!N$2:N$850, MATCH(B504, Paste_Here!A$2:A$850, 0))))), INDEX(Paste_Here!N$2:N$850, MATCH(B504, Paste_Here!A$2:A$850, 0)), ""), ""), "")</f>
        <v/>
      </c>
      <c r="AL504" s="66"/>
      <c r="AM504" s="76" t="str">
        <f>IFERROR(IF(B504&lt;&gt;"", IF(AND(INDEX(Paste_Here!O$2:O$850, MATCH(B504, Paste_Here!A$2:A$850, 0))&lt;&gt;"", ISNUMBER(VALUE(INDEX(Paste_Here!O$2:O$850, MATCH(B504, Paste_Here!A$2:A$850, 0))))), INDEX(Paste_Here!O$2:O$850, MATCH(B504, Paste_Here!A$2:A$850, 0)), ""), ""), "")</f>
        <v/>
      </c>
      <c r="AN504" s="66"/>
      <c r="AO504" s="76"/>
      <c r="AP504" s="66"/>
      <c r="AQ504" s="76"/>
      <c r="AR504" s="66"/>
      <c r="AS504" s="76"/>
      <c r="AT504" s="66"/>
      <c r="AU504" s="66"/>
      <c r="AV504" s="76" t="str">
        <f t="shared" si="59"/>
        <v/>
      </c>
      <c r="AW504" s="66"/>
      <c r="AX504" s="76" t="str">
        <f>IFERROR(IF(B504&lt;&gt;"", IF(ISNUMBER(SEARCH("Revealed-Potential (Primary Focus)", LOWER(INDEX(Paste_Here!Z$2:Z$850, MATCH(B504, Paste_Here!A$2:A$850, 0))))), "Rev-Potential: Prim", IF(ISNUMBER(SEARCH("Revealed-Potential (Secondary Focus)", LOWER(INDEX(Paste_Here!Z$2:Z$850, MATCH(B504, Paste_Here!A$2:A$850, 0))))), "Rev-Potential: Sec", IF(ISNUMBER(SEARCH("Monitoring", LOWER(INDEX(Paste_Here!Z$2:Z$850, MATCH(B504, Paste_Here!A$2:A$850, 0))))), "Monitoring", IF(ISNUMBER(SEARCH("At-Promise (Secondary Focus)", LOWER(INDEX(Paste_Here!Z$2:Z$850, MATCH(B504, Paste_Here!A$2:A$850, 0))))), "At-Promise: Sec", IF(ISNUMBER(SEARCH("At-Promise (Primary Focus)", LOWER(INDEX(Paste_Here!Z$2:Z$850, MATCH(B504, Paste_Here!A$2:A$850, 0))))), "At-Promise: Prim", ""))))), ""), "")</f>
        <v/>
      </c>
      <c r="AY504" s="66"/>
      <c r="AZ504" s="76"/>
      <c r="BA504" s="66"/>
      <c r="BB504" s="76"/>
      <c r="BC504" s="66"/>
      <c r="BD504" s="76"/>
      <c r="BE504" s="66"/>
      <c r="BF504" s="76"/>
      <c r="BG504" s="66"/>
      <c r="BH504" s="76"/>
      <c r="BI504" s="66"/>
      <c r="BJ504" s="66"/>
      <c r="BK504" s="76" t="str">
        <f t="shared" si="60"/>
        <v/>
      </c>
      <c r="BL504" s="66"/>
      <c r="BM504" s="76" t="str">
        <f>IFERROR(IF(B504&lt;&gt;"", IF(AND(ISNUMBER(VALUE(SUBSTITUTE(SUBSTITUTE(Paste_Here!R504, "br", "-"), "L", ""))), VALUE(SUBSTITUTE(SUBSTITUTE(Paste_Here!R504, "br", "-"), "L", "")) &gt;= 1095), "Yes", IF(AND(ISNUMBER(VALUE(SUBSTITUTE(SUBSTITUTE(Paste_Here!R504, "br", "-"), "L", ""))), VALUE(SUBSTITUTE(SUBSTITUTE(Paste_Here!R504, "br", "-"), "L", "")) &lt;= 1094), "No", "")), ""), "")</f>
        <v/>
      </c>
      <c r="BN504" s="66"/>
      <c r="BO504" s="76" t="str">
        <f>IFERROR(IF(B504&lt;&gt;"", IF(COUNTIF(INDEX(Paste_Here!Y$2:AB$850, MATCH(B504, Paste_Here!A$2:A$850, 0), 0), "yes") &gt; 0, "Yes", IF(COUNTIF(INDEX(Paste_Here!Y$2:AB$850, MATCH(B504, Paste_Here!A$2:A$850, 0), 0), "no") &gt; 0, "No", "")), ""), "")</f>
        <v/>
      </c>
      <c r="BP504" s="66"/>
      <c r="BQ504" s="76" t="str">
        <f>IFERROR(IF(B504&lt;&gt;"", IF(AND(ISNUMBER(VALUE(SUBSTITUTE(SUBSTITUTE(Paste_Here!U504, "em", "-"), "q", ""))), VALUE(SUBSTITUTE(SUBSTITUTE(Paste_Here!U504, "em", "-"), "q", "")) &gt;= 910), "Yes", IF(AND(ISNUMBER(VALUE(SUBSTITUTE(SUBSTITUTE(Paste_Here!U504, "em", "-"), "q", ""))), VALUE(SUBSTITUTE(SUBSTITUTE(Paste_Here!U504, "em", "-"), "q", "")) &lt;= 909), "No", "")), ""), "")</f>
        <v/>
      </c>
      <c r="BR504" s="66"/>
      <c r="BS504" s="76" t="str">
        <f>IFERROR(IF(B504&lt;&gt;"", IF(AND(INDEX(Paste_Here!X$2:X$850, MATCH(B504, Paste_Here!A$2:A$850, 0))&lt;&gt;"", ISNUMBER(VALUE(INDEX(Paste_Here!X$2:X$850, MATCH(B504, Paste_Here!A$2:A$850, 0))))), INDEX(Paste_Here!X$2:X$850, MATCH(B504, Paste_Here!A$2:A$850, 0)), ""), ""), "")</f>
        <v/>
      </c>
      <c r="BT504" s="66"/>
      <c r="BU504" s="76" t="str">
        <f>IFERROR(IF(B504&lt;&gt;"", IF(ISNUMBER(VALUE(INDEX(Paste_Here!G$2:G$850, MATCH(B504, Paste_Here!A$2:A$850, 0)))), IF(VALUE(INDEX(Paste_Here!G$2:G$850, MATCH(B504, Paste_Here!A$2:A$850, 0)))=0, "No", IF(AND(VALUE(INDEX(Paste_Here!G$2:G$850, MATCH(B504, Paste_Here!A$2:A$850, 0)))&gt;=1, VALUE(INDEX(Paste_Here!G$2:G$850, MATCH(B504, Paste_Here!A$2:A$850, 0)))&lt;=4), VALUE(INDEX(Paste_Here!G$2:G$850, MATCH(B504, Paste_Here!A$2:A$850, 0))), "")), ""), ""), "")</f>
        <v/>
      </c>
      <c r="BV504" s="66"/>
      <c r="BW504" s="76" t="str">
        <f>IFERROR(IF(B504&lt;&gt;"", IF(ISNUMBER(VALUE(INDEX(Paste_Here!H$2:H$850, MATCH(B504, Paste_Here!A$2:A$850, 0)))), IF(VALUE(INDEX(Paste_Here!H$2:H$850, MATCH(B504, Paste_Here!A$2:A$850, 0)))=0, "No", IF(AND(VALUE(INDEX(Paste_Here!H$2:H$850, MATCH(B504, Paste_Here!A$2:A$850, 0)))&gt;=1, VALUE(INDEX(Paste_Here!H$2:H$850, MATCH(B504, Paste_Here!A$2:A$850, 0)))&lt;=4), VALUE(INDEX(Paste_Here!H$2:H$850, MATCH(B504, Paste_Here!A$2:A$850, 0))), "")), ""), ""), "")</f>
        <v/>
      </c>
      <c r="BX504" s="66"/>
      <c r="BY504" s="76"/>
      <c r="BZ504" s="66"/>
      <c r="CA504" s="76"/>
      <c r="CB504" s="66"/>
      <c r="CC504" s="66"/>
      <c r="CD504" s="76" t="str">
        <f t="shared" si="61"/>
        <v/>
      </c>
      <c r="CE504" s="66"/>
      <c r="CF504" s="76" t="str">
        <f>IFERROR(IF(B504&lt;&gt;"", IF(AND(INDEX(Paste_Here!P$2:P$850, MATCH(B504, Paste_Here!A$2:A$850, 0))&lt;&gt;"", ISNUMBER(VALUE(INDEX(Paste_Here!P$2:P$850, MATCH(B504, Paste_Here!A$2:A$850, 0))))), INDEX(Paste_Here!P$2:P$850, MATCH(B504, Paste_Here!A$2:A$850, 0)), ""), ""), "")</f>
        <v/>
      </c>
      <c r="CG504" s="66"/>
      <c r="CH504" s="76" t="str">
        <f>IFERROR(IF(B504&lt;&gt;"", IF(ISNUMBER(SEARCH("highrisk", LOWER(INDEX(Paste_Here!Q$2:Q$850, MATCH(B504, Paste_Here!A$2:A$850, 0))))), "High Risk", IF(ISNUMBER(SEARCH("lowrisk", LOWER(INDEX(Paste_Here!Q$2:Q$850, MATCH(B504, Paste_Here!A$2:A$850, 0))))), "Low Risk", IF(ISNUMBER(SEARCH("somerisk", LOWER(INDEX(Paste_Here!Q$2:Q$850, MATCH(B504, Paste_Here!A$2:A$850, 0))))), "Some Risk", ""))), ""), "")</f>
        <v/>
      </c>
      <c r="CI504" s="66"/>
      <c r="CJ504" s="76" t="str">
        <f>IFERROR(IF(B504&lt;&gt;"", IF(AND(INDEX(Paste_Here!AA$2:AA$850, MATCH(B504, Paste_Here!A$2:A$850, 0))&lt;&gt;"", ISNUMBER(VALUE(INDEX(Paste_Here!AA$2:AA$850, MATCH(B504, Paste_Here!A$2:A$850, 0))))), INDEX(Paste_Here!AA$2:AA$850, MATCH(B504, Paste_Here!A$2:A$850, 0)), ""), ""), "")</f>
        <v/>
      </c>
      <c r="CK504" s="66"/>
      <c r="CL504" s="76" t="str">
        <f>IFERROR(IF(B504&lt;&gt;"", IF(LOWER(INDEX(Paste_Here!AB$2:AB$850, MATCH(B504, Paste_Here!A$2:A$850, 0)))="approaching expectations", "Approaching", IF(LOWER(INDEX(Paste_Here!AB$2:AB$850, MATCH(B504, Paste_Here!A$2:A$850, 0)))="met expectations", "Met", IF(LOWER(INDEX(Paste_Here!AB$2:AB$850, MATCH(B504, Paste_Here!A$2:A$850, 0)))="exceeded expectations", "Exceeded", IF(LOWER(INDEX(Paste_Here!AB$2:AB$850, MATCH(B504, Paste_Here!A$2:A$850, 0)))="below expectations", "Below", "")))), ""), "")</f>
        <v/>
      </c>
      <c r="CM504" s="66"/>
      <c r="CN504" s="76" t="str">
        <f>IFERROR(IF(B504&lt;&gt;"", IF(AND(INDEX(Paste_Here!AC$2:AC$850, MATCH(B504, Paste_Here!A$2:A$850, 0))&lt;&gt;"", ISNUMBER(VALUE(INDEX(Paste_Here!AC$2:AC$850, MATCH(B504, Paste_Here!A$2:A$850, 0))))), INDEX(Paste_Here!AC$2:AC$850, MATCH(B504, Paste_Here!A$2:A$850, 0)), ""), ""), "")</f>
        <v/>
      </c>
      <c r="CO504" s="66"/>
      <c r="CP504" s="76"/>
      <c r="CQ504" s="66"/>
      <c r="CR504" s="76"/>
      <c r="CS504" s="66"/>
      <c r="CT504" s="76"/>
      <c r="CU504" s="66"/>
      <c r="CV504" s="76"/>
      <c r="CW504" s="66"/>
      <c r="CX504" s="76"/>
      <c r="CY504" s="66"/>
      <c r="CZ504" s="66"/>
      <c r="DA504" s="76" t="str">
        <f t="shared" si="62"/>
        <v/>
      </c>
      <c r="DB504" s="66"/>
      <c r="DC504" s="76" t="str">
        <f>IFERROR(IF(B504&lt;&gt;"", IF(AND(INDEX(Paste_Here!V$2:V$850, MATCH(B504, Paste_Here!A$2:A$850, 0))&lt;&gt;"", ISNUMBER(VALUE(INDEX(Paste_Here!V$2:V$850, MATCH(B504, Paste_Here!A$2:A$850, 0))))), INDEX(Paste_Here!V$2:V$850, MATCH(B504, Paste_Here!A$2:A$850, 0)), ""), ""), "")</f>
        <v/>
      </c>
      <c r="DD504" s="66"/>
      <c r="DE504" s="76" t="str">
        <f>IFERROR(IF(B504&lt;&gt;"", IF(ISNUMBER(SEARCH("highrisk", LOWER(INDEX(Paste_Here!W$2:W$850, MATCH(B504, Paste_Here!A$2:A$850, 0))))), "High Risk", IF(ISNUMBER(SEARCH("lowrisk", LOWER(INDEX(Paste_Here!W$2:W$850, MATCH(B504, Paste_Here!A$2:A$850, 0))))), "Low Risk", IF(ISNUMBER(SEARCH("somerisk", LOWER(INDEX(Paste_Here!W$2:W$850, MATCH(B504, Paste_Here!A$2:A$850, 0))))), "Some Risk", ""))), ""), "")</f>
        <v/>
      </c>
      <c r="DF504" s="66"/>
      <c r="DG504" s="76" t="str">
        <f>IFERROR(IF(B504&lt;&gt;"", IF(AND(INDEX(Paste_Here!S$2:S$850, MATCH(B504, Paste_Here!A$2:A$850, 0))&lt;&gt;"", ISNUMBER(VALUE(INDEX(Paste_Here!S$2:S$850, MATCH(B504, Paste_Here!A$2:A$850, 0))))), INDEX(Paste_Here!S$2:S$850, MATCH(B504, Paste_Here!A$2:A$850, 0)), ""), ""), "")</f>
        <v/>
      </c>
      <c r="DH504" s="66"/>
      <c r="DI504" s="76" t="str">
        <f>IFERROR(IF(B504&lt;&gt;"", IF(ISNUMBER(SEARCH("highrisk", LOWER(INDEX(Paste_Here!T$2:T$850, MATCH(B504, Paste_Here!A$2:A$850, 0))))), "High Risk", IF(ISNUMBER(SEARCH("lowrisk", LOWER(INDEX(Paste_Here!T$2:T$850, MATCH(B504, Paste_Here!A$2:A$850, 0))))), "Low Risk", IF(ISNUMBER(SEARCH("somerisk", LOWER(INDEX(Paste_Here!T$2:T$850, MATCH(B504, Paste_Here!A$2:A$850, 0))))), "Some Risk", ""))), ""), "")</f>
        <v/>
      </c>
      <c r="DJ504" s="66"/>
      <c r="DK504" s="76" t="str">
        <f>IFERROR(IF(B504&lt;&gt;"", IF(AND(INDEX(Paste_Here!AD$2:AD$850, MATCH(B504, Paste_Here!A$2:A$850, 0))&lt;&gt;"", ISNUMBER(VALUE(INDEX(Paste_Here!AD$2:AD$850, MATCH(B504, Paste_Here!A$2:A$850, 0))))), INDEX(Paste_Here!AD$2:AD$850, MATCH(B504, Paste_Here!A$2:A$850, 0)), ""), ""), "")</f>
        <v/>
      </c>
      <c r="DL504" s="66"/>
      <c r="DM504" s="76" t="str">
        <f>IFERROR(IF(B504&lt;&gt;"", IF(LOWER(INDEX(Paste_Here!AE$2:AE$850, MATCH(B504, Paste_Here!A$2:A$850, 0)))="approaching expectations", "Approaching", IF(LOWER(INDEX(Paste_Here!AE$2:AE$850, MATCH(B504, Paste_Here!A$2:A$850, 0)))="met expectations", "Met", IF(LOWER(INDEX(Paste_Here!AE$2:AE$850, MATCH(B504, Paste_Here!A$2:A$850, 0)))="exceeded expectations", "Exceeded", IF(LOWER(INDEX(Paste_Here!AE$2:AE$850, MATCH(B504, Paste_Here!A$2:A$850, 0)))="below expectations", "Below", "")))), ""), "")</f>
        <v/>
      </c>
      <c r="DN504" s="66"/>
      <c r="DO504" s="76"/>
      <c r="DP504" s="66"/>
      <c r="DQ504" s="76"/>
      <c r="DR504" s="66"/>
      <c r="DS504" s="76"/>
      <c r="DT504" s="66"/>
      <c r="DU504" s="76"/>
      <c r="DV504" s="66"/>
      <c r="DW504" s="66"/>
      <c r="DX504" s="76" t="str">
        <f t="shared" si="63"/>
        <v/>
      </c>
      <c r="DY504" s="66"/>
      <c r="DZ504" s="76"/>
      <c r="EA504" s="66"/>
      <c r="EB504" s="76"/>
      <c r="EC504" s="66"/>
      <c r="ED504" s="76" t="str">
        <f>IFERROR(IF(B504&lt;&gt;"", IF(AND(INDEX(Paste_Here!AF$2:AF$850, MATCH(B504, Paste_Here!A$2:A$850, 0))&lt;&gt;"", ISNUMBER(VALUE(INDEX(Paste_Here!AF$2:AF$850, MATCH(B504, Paste_Here!A$2:A$850, 0))))), INDEX(Paste_Here!AF$2:AF$850, MATCH(B504, Paste_Here!A$2:A$850, 0)), ""), ""), "")</f>
        <v/>
      </c>
      <c r="EE504" s="66"/>
      <c r="EF504" s="76"/>
      <c r="EG504" s="66"/>
      <c r="EH504" s="76"/>
      <c r="EI504" s="66"/>
      <c r="EJ504" s="76" t="str">
        <f>IFERROR(IF(B504&lt;&gt;"", IF(AND(INDEX(Paste_Here!AG$2:AG$850, MATCH(B504, Paste_Here!A$2:A$850, 0))&lt;&gt;"", ISNUMBER(VALUE(INDEX(Paste_Here!AG$2:AG$850, MATCH(B504, Paste_Here!A$2:A$850, 0))))), INDEX(Paste_Here!AG$2:AG$850, MATCH(B504, Paste_Here!A$2:A$850, 0)), ""), ""), "")</f>
        <v/>
      </c>
      <c r="EK504" s="66"/>
      <c r="EL504" s="76"/>
      <c r="EM504" s="66"/>
      <c r="EN504" s="76"/>
      <c r="EO504" s="66"/>
      <c r="EP504" s="76"/>
      <c r="EQ504" s="66"/>
      <c r="ER504" s="76"/>
      <c r="ES504" s="66"/>
      <c r="ET504" s="66"/>
      <c r="EU504" s="76"/>
      <c r="EV504" s="66"/>
      <c r="EW504" s="76"/>
      <c r="EX504" s="66"/>
      <c r="EY504" s="76"/>
      <c r="EZ504" s="66"/>
      <c r="FA504" s="76"/>
      <c r="FB504" s="66"/>
      <c r="FC504" s="76"/>
      <c r="FD504" s="66"/>
      <c r="FE504" s="76"/>
      <c r="FF504" s="66"/>
      <c r="FG504" s="76"/>
      <c r="FH504" s="66"/>
      <c r="FI504" s="76"/>
      <c r="FJ504" s="66"/>
      <c r="FK504" s="76"/>
      <c r="FL504" s="66"/>
      <c r="FM504" s="76"/>
      <c r="FN504" s="66"/>
      <c r="FO504" s="76"/>
      <c r="FP504" s="66"/>
      <c r="FQ504" s="76"/>
      <c r="FR504" s="66"/>
      <c r="FS504" s="76"/>
      <c r="FT504" s="66"/>
      <c r="FU504" s="76"/>
      <c r="FV504" s="66"/>
      <c r="FW504" s="76"/>
      <c r="FX504" s="66"/>
      <c r="FY504" s="76"/>
      <c r="FZ504" s="66"/>
      <c r="GA504" s="76"/>
      <c r="GB504" s="66"/>
      <c r="GC504" s="76"/>
      <c r="GD504" s="66"/>
      <c r="GE504" s="76"/>
      <c r="GF504" s="66"/>
      <c r="GG504" s="76"/>
      <c r="GH504" s="66"/>
      <c r="GI504" s="76"/>
      <c r="GJ504" s="66"/>
      <c r="GK504" s="76"/>
      <c r="GL504" s="66"/>
      <c r="GM504" s="76"/>
      <c r="GN504" s="66"/>
      <c r="GO504" s="76"/>
      <c r="GP504" s="66"/>
      <c r="GQ504" s="76"/>
      <c r="GR504" s="66"/>
      <c r="GS504" s="76"/>
      <c r="GT504" s="66"/>
      <c r="GU504" s="76"/>
      <c r="GV504" s="66"/>
      <c r="GW504" s="76"/>
      <c r="GX504" s="66"/>
      <c r="GY504" s="76"/>
      <c r="GZ504" s="66"/>
      <c r="HA504" s="76"/>
      <c r="HB504" s="66"/>
      <c r="HC504" s="76"/>
      <c r="HD504" s="66"/>
      <c r="HE504" s="76"/>
      <c r="HF504" s="66"/>
      <c r="HG504" s="76"/>
      <c r="HH504" s="66"/>
      <c r="HI504" s="76"/>
      <c r="HJ504" s="66"/>
      <c r="HK504" s="76"/>
      <c r="HL504" s="66"/>
      <c r="HM504" s="76"/>
      <c r="HN504" s="66"/>
      <c r="HO504" s="76"/>
      <c r="HP504" s="66"/>
      <c r="HQ504" s="76"/>
      <c r="HR504" s="66"/>
      <c r="HS504" s="76"/>
      <c r="HT504" s="66"/>
      <c r="HU504" s="76"/>
      <c r="HV504" s="66"/>
      <c r="HW504" s="76"/>
      <c r="HX504" s="66"/>
      <c r="HY504" s="76"/>
      <c r="HZ504" s="66"/>
      <c r="IA504" s="76"/>
      <c r="IB504" s="66"/>
      <c r="IC504" s="76"/>
      <c r="ID504" s="66"/>
      <c r="IE504" s="76"/>
      <c r="IF504" s="66"/>
      <c r="IG504" s="76"/>
      <c r="IH504" s="66"/>
      <c r="II504" s="76"/>
      <c r="IJ504" s="66"/>
      <c r="IK504" s="76"/>
      <c r="IL504" s="66"/>
      <c r="IM504" s="76"/>
      <c r="IN504" s="66"/>
      <c r="IO504" s="76"/>
      <c r="IP504" s="66"/>
      <c r="IQ504" s="76"/>
      <c r="IR504" s="66"/>
      <c r="IS504" s="76"/>
      <c r="IT504" s="66"/>
      <c r="IU504" s="76"/>
      <c r="IV504" s="66"/>
      <c r="IW504" s="76"/>
      <c r="IX504" s="66"/>
      <c r="IY504" s="76"/>
      <c r="IZ504" s="66"/>
      <c r="JA504" s="76"/>
      <c r="JB504" s="66"/>
      <c r="JC504" s="76"/>
      <c r="JD504" s="66"/>
      <c r="JE504" s="76"/>
      <c r="JF504" s="66"/>
      <c r="JG504" s="76"/>
      <c r="JH504" s="66"/>
      <c r="JI504" s="76"/>
      <c r="JJ504" s="66"/>
      <c r="JK504" s="76"/>
      <c r="JL504" s="66"/>
      <c r="JM504" s="76"/>
      <c r="JN504" s="66"/>
      <c r="JO504" s="76"/>
      <c r="JP504" s="66"/>
      <c r="JQ504" s="76"/>
      <c r="JR504" s="66"/>
      <c r="JS504" s="76"/>
      <c r="JT504" s="66"/>
      <c r="JU504" s="76"/>
      <c r="JV504" s="66"/>
      <c r="JW504" s="76"/>
      <c r="JX504" s="66"/>
      <c r="JY504" s="76"/>
      <c r="JZ504" s="66"/>
      <c r="KA504" s="76"/>
      <c r="KB504" s="66"/>
      <c r="KC504" s="76"/>
      <c r="KD504" s="66"/>
      <c r="KE504" s="76"/>
      <c r="KF504" s="66"/>
      <c r="KG504" s="76"/>
      <c r="KH504" s="66"/>
      <c r="KI504" s="76"/>
      <c r="KJ504" s="66"/>
      <c r="KK504" s="76"/>
      <c r="KL504" s="66"/>
      <c r="KM504" s="76"/>
      <c r="KN504" s="66"/>
      <c r="KO504" s="76"/>
      <c r="KP504" s="66"/>
      <c r="KQ504" s="76"/>
      <c r="KR504" s="66"/>
      <c r="KS504" s="76"/>
      <c r="KT504" s="66"/>
      <c r="KU504" s="76"/>
      <c r="KV504" s="66"/>
      <c r="KW504" s="76"/>
      <c r="KX504" s="66"/>
      <c r="KY504" s="76"/>
      <c r="KZ504" s="66"/>
      <c r="LA504" s="76"/>
      <c r="LB504" s="66"/>
      <c r="LC504" s="76"/>
      <c r="LD504" s="66"/>
      <c r="LE504" s="76"/>
      <c r="LF504" s="66"/>
      <c r="LG504" s="76"/>
      <c r="LH504" s="66"/>
      <c r="LI504" s="76"/>
      <c r="LJ504" s="66"/>
      <c r="LK504" s="76"/>
      <c r="LL504" s="66"/>
      <c r="LM504" s="76"/>
      <c r="LN504" s="66"/>
      <c r="LO504" s="76"/>
      <c r="LP504" s="66"/>
      <c r="LQ504" s="76"/>
      <c r="LR504" s="66"/>
      <c r="LS504" s="76"/>
      <c r="LT504" s="66"/>
      <c r="LU504" s="76"/>
      <c r="LV504" s="66"/>
      <c r="LW504" s="76"/>
      <c r="LX504" s="66"/>
      <c r="LY504" s="76"/>
      <c r="LZ504" s="66"/>
      <c r="MA504" s="76"/>
      <c r="MB504" s="66"/>
      <c r="MC504" s="76"/>
      <c r="MD504" s="66"/>
      <c r="MG504" s="1" t="str" cm="1">
        <f t="array" ref="MG504">IFERROR(INDEX(Paste_Here!$B$2:$B$850, MATCH(0, COUNTIF(MG$4:MG503, Paste_Here!$B$2:$B$850) + IF(Paste_Here!$B$2:$B$850="", 1, 0), 0)), "")</f>
        <v/>
      </c>
      <c r="MH504" s="1" t="str">
        <f>IF(MG504&lt;&gt;"", INDEX(Paste_Here!$A$2:$A$850, MATCH(MG504, Paste_Here!$B$2:$B$850, 0)), "")</f>
        <v/>
      </c>
      <c r="MI504" s="1" t="str">
        <f t="shared" si="64"/>
        <v/>
      </c>
      <c r="MJ504" s="1" t="str" cm="1">
        <f t="array" ref="MJ504">IFERROR(INDEX($MI$5:$MI$850, MATCH(SMALL(IF($MI$5:$MI$850&lt;&gt;"", COUNTIF($MI$5:$MI$850, "&lt;"&amp;$MI$5:$MI$850)+1), ROW()-ROW($MJ$5)+1), COUNTIF($MI$5:$MI$850, "&lt;"&amp;$MI$5:$MI$850)+1, 0)), "")</f>
        <v/>
      </c>
    </row>
    <row r="505" spans="1:348">
      <c r="A505" s="66"/>
      <c r="B505" s="76" t="str">
        <f t="shared" si="57"/>
        <v/>
      </c>
      <c r="C505" s="66"/>
      <c r="D505" s="76" t="str">
        <f>IFERROR(IF(B505&lt;&gt;"", IF(AND(INDEX(Paste_Here!B$2:B$850, MATCH(B505, Paste_Here!A$2:A$850, 0))&lt;&gt;"", ISNUMBER(VALUE(INDEX(Paste_Here!B$2:B$850, MATCH(B505, Paste_Here!A$2:A$850, 0))))), INDEX(Paste_Here!B$2:B$850, MATCH(B505, Paste_Here!A$2:A$850, 0)), ""), ""), "")</f>
        <v/>
      </c>
      <c r="E505" s="66"/>
      <c r="F505" s="76" t="str">
        <f>IFERROR(IF(B505&lt;&gt;"", IF(ISTEXT(INDEX(Paste_Here!K$2:K$850, MATCH(B505, Paste_Here!A$2:A$850, 0))), INDEX(Paste_Here!K$2:K$850, MATCH(B505, Paste_Here!A$2:A$850, 0)), ""), ""), "")</f>
        <v/>
      </c>
      <c r="G505" s="66"/>
      <c r="H505" s="76" t="str">
        <f>IFERROR(IF(B505&lt;&gt;"", IF(ISTEXT(INDEX(Paste_Here!C$2:C$850, MATCH(B505, Paste_Here!A$2:A$850, 0))), INDEX(Paste_Here!C$2:C$850, MATCH(B505, Paste_Here!A$2:A$850, 0)), ""), ""), "")</f>
        <v/>
      </c>
      <c r="I505" s="66"/>
      <c r="J505" s="76" t="str">
        <f>IFERROR(IF(B505&lt;&gt;"", IF(ISNUMBER(SEARCH("s", LOWER(INDEX(Paste_Here!M$2:M$850, MATCH(B505, Paste_Here!A$2:A$850, 0))))), "Yes", IF(INDEX(Paste_Here!M$2:M$850, MATCH(B505, Paste_Here!A$2:A$850, 0))&lt;&gt;"", "No", "")), ""), "")</f>
        <v/>
      </c>
      <c r="K505" s="66"/>
      <c r="L505" s="76" t="str">
        <f>IFERROR(IF(B505&lt;&gt;"", IF(ISNUMBER(SEARCH("yes", LOWER(INDEX(Paste_Here!E$2:E$850, MATCH(B505, Paste_Here!A$2:A$850, 0))))), "Yes", IF(ISNUMBER(SEARCH("no", LOWER(INDEX(Paste_Here!E$2:E$850, MATCH(B505, Paste_Here!A$2:A$850, 0))))), "No", "")), ""), "")</f>
        <v/>
      </c>
      <c r="M505" s="66"/>
      <c r="N505" s="76" t="str">
        <f>IFERROR(IF(B505&lt;&gt;"", IF(ISNUMBER(SEARCH("yes", LOWER(INDEX(Paste_Here!F$2:F$850, MATCH(B505, Paste_Here!A$2:A$850, 0))))), "Yes", IF(ISNUMBER(SEARCH("no", LOWER(INDEX(Paste_Here!F$2:F$850, MATCH(B505, Paste_Here!A$2:A$850, 0))))), "No", "")), ""), "")</f>
        <v/>
      </c>
      <c r="O505" s="66"/>
      <c r="P505" s="76" t="str">
        <f>IFERROR(IF(B505&lt;&gt;"", IF(ISNUMBER(SEARCH("yes", LOWER(INDEX(Paste_Here!L$2:L$850, MATCH(B505, Paste_Here!A$2:A$850, 0))))), "Yes", IF(ISNUMBER(SEARCH("no", LOWER(INDEX(Paste_Here!L$2:L$850, MATCH(B505, Paste_Here!A$2:A$850, 0))))), "No", "")), ""), "")</f>
        <v/>
      </c>
      <c r="Q505" s="66"/>
      <c r="R505" s="76" t="str">
        <f>IFERROR(IF(B505&lt;&gt;"", IF(ISNUMBER(SEARCH("transitional 2", LOWER(INDEX(Paste_Here!D$2:D$850, MATCH(B505, Paste_Here!A$2:A$850, 0))))), "T2", IF(ISNUMBER(SEARCH("transitional 1", LOWER(INDEX(Paste_Here!D$2:D$850, MATCH(B505, Paste_Here!A$2:A$850, 0))))), "T1", IF(ISNUMBER(SEARCH("waived ell services", LOWER(INDEX(Paste_Here!D$2:D$850, MATCH(B505, Paste_Here!A$2:A$850, 0))))), "W", IF(ISNUMBER(SEARCH("english language learner", LOWER(INDEX(Paste_Here!D$2:D$850, MATCH(B505, Paste_Here!A$2:A$850, 0))))), "L", "")))), ""), "")</f>
        <v/>
      </c>
      <c r="S505" s="66"/>
      <c r="T505" s="76" t="str">
        <f>IFERROR(IF(B505&lt;&gt;"", IF(ISNUMBER(SEARCH("yes", LOWER(INDEX(Paste_Here!I$2:I$850, MATCH(B505, Paste_Here!A$2:A$850, 0))))), "Yes", IF(ISNUMBER(SEARCH("no", LOWER(INDEX(Paste_Here!I$2:I$850, MATCH(B505, Paste_Here!A$2:A$850, 0))))), "No", "")), ""), "")</f>
        <v/>
      </c>
      <c r="U505" s="66"/>
      <c r="V505" s="76" t="str">
        <f>IFERROR(IF(B505&lt;&gt;"", IF(ISTEXT(INDEX(Paste_Here!J$2:J$850, MATCH(B505, Paste_Here!A$2:A$850, 0))), VALUE(INDEX(Paste_Here!J$2:J$850, MATCH(B505, Paste_Here!A$2:A$850, 0))), ""), ""), "")</f>
        <v/>
      </c>
      <c r="W505" s="66"/>
      <c r="X505" s="66"/>
      <c r="Y505" s="76" t="str">
        <f t="shared" si="58"/>
        <v/>
      </c>
      <c r="Z505" s="66"/>
      <c r="AA505" s="76" t="str">
        <f>IFERROR(IF(B505&lt;&gt;"", IF(AND(INDEX(Paste_Here!AI$2:AI$850, MATCH(B505, Paste_Here!A$2:A$850, 0))&lt;&gt;"", ISNUMBER(VALUE(INDEX(Paste_Here!AI$2:AI$850, MATCH(B505, Paste_Here!A$2:A$850, 0))))), INDEX(Paste_Here!AI$2:AI$850, MATCH(B505, Paste_Here!A$2:A$850, 0)), ""), ""), "")</f>
        <v/>
      </c>
      <c r="AB505" s="66"/>
      <c r="AC505" s="76" t="str">
        <f>IFERROR(IF(B505&lt;&gt;"", IF(AND(INDEX(Paste_Here!AJ$2:AJ$850, MATCH(B505, Paste_Here!A$2:A$850, 0))&lt;&gt;"", ISNUMBER(VALUE(INDEX(Paste_Here!AJ$2:AJ$850, MATCH(B505, Paste_Here!A$2:A$850, 0))))), INDEX(Paste_Here!AJ$2:AJ$850, MATCH(B505, Paste_Here!A$2:A$850, 0)), ""), ""), "")</f>
        <v/>
      </c>
      <c r="AD505" s="66"/>
      <c r="AE505" s="76" t="str">
        <f>IFERROR(IF(B505&lt;&gt;"", IF(AND(INDEX(Paste_Here!AK$2:AK$850, MATCH(B505, Paste_Here!A$2:A$850, 0))&lt;&gt;"", ISNUMBER(VALUE(INDEX(Paste_Here!AK$2:AK$850, MATCH(B505, Paste_Here!A$2:A$850, 0))))), INDEX(Paste_Here!AK$2:AK$850, MATCH(B505, Paste_Here!A$2:A$850, 0)), ""), ""), "")</f>
        <v/>
      </c>
      <c r="AF505" s="66"/>
      <c r="AG505" s="76" t="str">
        <f>IFERROR(IF(B505&lt;&gt;"", IF(AND(INDEX(Paste_Here!AL$2:AL$850, MATCH(B505, Paste_Here!A$2:A$850, 0))&lt;&gt;"", ISNUMBER(VALUE(INDEX(Paste_Here!AL$2:AL$850, MATCH(B505, Paste_Here!A$2:A$850, 0))))), INDEX(Paste_Here!AL$2:AL$850, MATCH(B505, Paste_Here!A$2:A$850, 0)), ""), ""), "")</f>
        <v/>
      </c>
      <c r="AH505" s="66"/>
      <c r="AI505" s="76" t="str">
        <f>IFERROR(IF(B505&lt;&gt;"", IF(AND(INDEX(Paste_Here!AH$2:AH$850, MATCH(B505, Paste_Here!A$2:A$850, 0))&lt;&gt;"", ISNUMBER(VALUE(INDEX(Paste_Here!AH$2:AH$850, MATCH(B505, Paste_Here!A$2:A$850, 0))))), IF(VALUE(INDEX(Paste_Here!AH$2:AH$850, MATCH(B505, Paste_Here!A$2:A$850, 0)))=0, "", INDEX(Paste_Here!AH$2:AH$850, MATCH(B505, Paste_Here!A$2:A$850, 0))), ""), ""), "")</f>
        <v/>
      </c>
      <c r="AJ505" s="66"/>
      <c r="AK505" s="76" t="str">
        <f>IFERROR(IF(B505&lt;&gt;"", IF(AND(INDEX(Paste_Here!N$2:N$850, MATCH(B505, Paste_Here!A$2:A$850, 0))&lt;&gt;"", ISNUMBER(VALUE(INDEX(Paste_Here!N$2:N$850, MATCH(B505, Paste_Here!A$2:A$850, 0))))), INDEX(Paste_Here!N$2:N$850, MATCH(B505, Paste_Here!A$2:A$850, 0)), ""), ""), "")</f>
        <v/>
      </c>
      <c r="AL505" s="66"/>
      <c r="AM505" s="76" t="str">
        <f>IFERROR(IF(B505&lt;&gt;"", IF(AND(INDEX(Paste_Here!O$2:O$850, MATCH(B505, Paste_Here!A$2:A$850, 0))&lt;&gt;"", ISNUMBER(VALUE(INDEX(Paste_Here!O$2:O$850, MATCH(B505, Paste_Here!A$2:A$850, 0))))), INDEX(Paste_Here!O$2:O$850, MATCH(B505, Paste_Here!A$2:A$850, 0)), ""), ""), "")</f>
        <v/>
      </c>
      <c r="AN505" s="66"/>
      <c r="AO505" s="76"/>
      <c r="AP505" s="66"/>
      <c r="AQ505" s="76"/>
      <c r="AR505" s="66"/>
      <c r="AS505" s="76"/>
      <c r="AT505" s="66"/>
      <c r="AU505" s="66"/>
      <c r="AV505" s="76" t="str">
        <f t="shared" si="59"/>
        <v/>
      </c>
      <c r="AW505" s="66"/>
      <c r="AX505" s="76" t="str">
        <f>IFERROR(IF(B505&lt;&gt;"", IF(ISNUMBER(SEARCH("Revealed-Potential (Primary Focus)", LOWER(INDEX(Paste_Here!Z$2:Z$850, MATCH(B505, Paste_Here!A$2:A$850, 0))))), "Rev-Potential: Prim", IF(ISNUMBER(SEARCH("Revealed-Potential (Secondary Focus)", LOWER(INDEX(Paste_Here!Z$2:Z$850, MATCH(B505, Paste_Here!A$2:A$850, 0))))), "Rev-Potential: Sec", IF(ISNUMBER(SEARCH("Monitoring", LOWER(INDEX(Paste_Here!Z$2:Z$850, MATCH(B505, Paste_Here!A$2:A$850, 0))))), "Monitoring", IF(ISNUMBER(SEARCH("At-Promise (Secondary Focus)", LOWER(INDEX(Paste_Here!Z$2:Z$850, MATCH(B505, Paste_Here!A$2:A$850, 0))))), "At-Promise: Sec", IF(ISNUMBER(SEARCH("At-Promise (Primary Focus)", LOWER(INDEX(Paste_Here!Z$2:Z$850, MATCH(B505, Paste_Here!A$2:A$850, 0))))), "At-Promise: Prim", ""))))), ""), "")</f>
        <v/>
      </c>
      <c r="AY505" s="66"/>
      <c r="AZ505" s="76"/>
      <c r="BA505" s="66"/>
      <c r="BB505" s="76"/>
      <c r="BC505" s="66"/>
      <c r="BD505" s="76"/>
      <c r="BE505" s="66"/>
      <c r="BF505" s="76"/>
      <c r="BG505" s="66"/>
      <c r="BH505" s="76"/>
      <c r="BI505" s="66"/>
      <c r="BJ505" s="66"/>
      <c r="BK505" s="76" t="str">
        <f t="shared" si="60"/>
        <v/>
      </c>
      <c r="BL505" s="66"/>
      <c r="BM505" s="76" t="str">
        <f>IFERROR(IF(B505&lt;&gt;"", IF(AND(ISNUMBER(VALUE(SUBSTITUTE(SUBSTITUTE(Paste_Here!R505, "br", "-"), "L", ""))), VALUE(SUBSTITUTE(SUBSTITUTE(Paste_Here!R505, "br", "-"), "L", "")) &gt;= 1095), "Yes", IF(AND(ISNUMBER(VALUE(SUBSTITUTE(SUBSTITUTE(Paste_Here!R505, "br", "-"), "L", ""))), VALUE(SUBSTITUTE(SUBSTITUTE(Paste_Here!R505, "br", "-"), "L", "")) &lt;= 1094), "No", "")), ""), "")</f>
        <v/>
      </c>
      <c r="BN505" s="66"/>
      <c r="BO505" s="76" t="str">
        <f>IFERROR(IF(B505&lt;&gt;"", IF(COUNTIF(INDEX(Paste_Here!Y$2:AB$850, MATCH(B505, Paste_Here!A$2:A$850, 0), 0), "yes") &gt; 0, "Yes", IF(COUNTIF(INDEX(Paste_Here!Y$2:AB$850, MATCH(B505, Paste_Here!A$2:A$850, 0), 0), "no") &gt; 0, "No", "")), ""), "")</f>
        <v/>
      </c>
      <c r="BP505" s="66"/>
      <c r="BQ505" s="76" t="str">
        <f>IFERROR(IF(B505&lt;&gt;"", IF(AND(ISNUMBER(VALUE(SUBSTITUTE(SUBSTITUTE(Paste_Here!U505, "em", "-"), "q", ""))), VALUE(SUBSTITUTE(SUBSTITUTE(Paste_Here!U505, "em", "-"), "q", "")) &gt;= 910), "Yes", IF(AND(ISNUMBER(VALUE(SUBSTITUTE(SUBSTITUTE(Paste_Here!U505, "em", "-"), "q", ""))), VALUE(SUBSTITUTE(SUBSTITUTE(Paste_Here!U505, "em", "-"), "q", "")) &lt;= 909), "No", "")), ""), "")</f>
        <v/>
      </c>
      <c r="BR505" s="66"/>
      <c r="BS505" s="76" t="str">
        <f>IFERROR(IF(B505&lt;&gt;"", IF(AND(INDEX(Paste_Here!X$2:X$850, MATCH(B505, Paste_Here!A$2:A$850, 0))&lt;&gt;"", ISNUMBER(VALUE(INDEX(Paste_Here!X$2:X$850, MATCH(B505, Paste_Here!A$2:A$850, 0))))), INDEX(Paste_Here!X$2:X$850, MATCH(B505, Paste_Here!A$2:A$850, 0)), ""), ""), "")</f>
        <v/>
      </c>
      <c r="BT505" s="66"/>
      <c r="BU505" s="76" t="str">
        <f>IFERROR(IF(B505&lt;&gt;"", IF(ISNUMBER(VALUE(INDEX(Paste_Here!G$2:G$850, MATCH(B505, Paste_Here!A$2:A$850, 0)))), IF(VALUE(INDEX(Paste_Here!G$2:G$850, MATCH(B505, Paste_Here!A$2:A$850, 0)))=0, "No", IF(AND(VALUE(INDEX(Paste_Here!G$2:G$850, MATCH(B505, Paste_Here!A$2:A$850, 0)))&gt;=1, VALUE(INDEX(Paste_Here!G$2:G$850, MATCH(B505, Paste_Here!A$2:A$850, 0)))&lt;=4), VALUE(INDEX(Paste_Here!G$2:G$850, MATCH(B505, Paste_Here!A$2:A$850, 0))), "")), ""), ""), "")</f>
        <v/>
      </c>
      <c r="BV505" s="66"/>
      <c r="BW505" s="76" t="str">
        <f>IFERROR(IF(B505&lt;&gt;"", IF(ISNUMBER(VALUE(INDEX(Paste_Here!H$2:H$850, MATCH(B505, Paste_Here!A$2:A$850, 0)))), IF(VALUE(INDEX(Paste_Here!H$2:H$850, MATCH(B505, Paste_Here!A$2:A$850, 0)))=0, "No", IF(AND(VALUE(INDEX(Paste_Here!H$2:H$850, MATCH(B505, Paste_Here!A$2:A$850, 0)))&gt;=1, VALUE(INDEX(Paste_Here!H$2:H$850, MATCH(B505, Paste_Here!A$2:A$850, 0)))&lt;=4), VALUE(INDEX(Paste_Here!H$2:H$850, MATCH(B505, Paste_Here!A$2:A$850, 0))), "")), ""), ""), "")</f>
        <v/>
      </c>
      <c r="BX505" s="66"/>
      <c r="BY505" s="76"/>
      <c r="BZ505" s="66"/>
      <c r="CA505" s="76"/>
      <c r="CB505" s="66"/>
      <c r="CC505" s="66"/>
      <c r="CD505" s="76" t="str">
        <f t="shared" si="61"/>
        <v/>
      </c>
      <c r="CE505" s="66"/>
      <c r="CF505" s="76" t="str">
        <f>IFERROR(IF(B505&lt;&gt;"", IF(AND(INDEX(Paste_Here!P$2:P$850, MATCH(B505, Paste_Here!A$2:A$850, 0))&lt;&gt;"", ISNUMBER(VALUE(INDEX(Paste_Here!P$2:P$850, MATCH(B505, Paste_Here!A$2:A$850, 0))))), INDEX(Paste_Here!P$2:P$850, MATCH(B505, Paste_Here!A$2:A$850, 0)), ""), ""), "")</f>
        <v/>
      </c>
      <c r="CG505" s="66"/>
      <c r="CH505" s="76" t="str">
        <f>IFERROR(IF(B505&lt;&gt;"", IF(ISNUMBER(SEARCH("highrisk", LOWER(INDEX(Paste_Here!Q$2:Q$850, MATCH(B505, Paste_Here!A$2:A$850, 0))))), "High Risk", IF(ISNUMBER(SEARCH("lowrisk", LOWER(INDEX(Paste_Here!Q$2:Q$850, MATCH(B505, Paste_Here!A$2:A$850, 0))))), "Low Risk", IF(ISNUMBER(SEARCH("somerisk", LOWER(INDEX(Paste_Here!Q$2:Q$850, MATCH(B505, Paste_Here!A$2:A$850, 0))))), "Some Risk", ""))), ""), "")</f>
        <v/>
      </c>
      <c r="CI505" s="66"/>
      <c r="CJ505" s="76" t="str">
        <f>IFERROR(IF(B505&lt;&gt;"", IF(AND(INDEX(Paste_Here!AA$2:AA$850, MATCH(B505, Paste_Here!A$2:A$850, 0))&lt;&gt;"", ISNUMBER(VALUE(INDEX(Paste_Here!AA$2:AA$850, MATCH(B505, Paste_Here!A$2:A$850, 0))))), INDEX(Paste_Here!AA$2:AA$850, MATCH(B505, Paste_Here!A$2:A$850, 0)), ""), ""), "")</f>
        <v/>
      </c>
      <c r="CK505" s="66"/>
      <c r="CL505" s="76" t="str">
        <f>IFERROR(IF(B505&lt;&gt;"", IF(LOWER(INDEX(Paste_Here!AB$2:AB$850, MATCH(B505, Paste_Here!A$2:A$850, 0)))="approaching expectations", "Approaching", IF(LOWER(INDEX(Paste_Here!AB$2:AB$850, MATCH(B505, Paste_Here!A$2:A$850, 0)))="met expectations", "Met", IF(LOWER(INDEX(Paste_Here!AB$2:AB$850, MATCH(B505, Paste_Here!A$2:A$850, 0)))="exceeded expectations", "Exceeded", IF(LOWER(INDEX(Paste_Here!AB$2:AB$850, MATCH(B505, Paste_Here!A$2:A$850, 0)))="below expectations", "Below", "")))), ""), "")</f>
        <v/>
      </c>
      <c r="CM505" s="66"/>
      <c r="CN505" s="76" t="str">
        <f>IFERROR(IF(B505&lt;&gt;"", IF(AND(INDEX(Paste_Here!AC$2:AC$850, MATCH(B505, Paste_Here!A$2:A$850, 0))&lt;&gt;"", ISNUMBER(VALUE(INDEX(Paste_Here!AC$2:AC$850, MATCH(B505, Paste_Here!A$2:A$850, 0))))), INDEX(Paste_Here!AC$2:AC$850, MATCH(B505, Paste_Here!A$2:A$850, 0)), ""), ""), "")</f>
        <v/>
      </c>
      <c r="CO505" s="66"/>
      <c r="CP505" s="76"/>
      <c r="CQ505" s="66"/>
      <c r="CR505" s="76"/>
      <c r="CS505" s="66"/>
      <c r="CT505" s="76"/>
      <c r="CU505" s="66"/>
      <c r="CV505" s="76"/>
      <c r="CW505" s="66"/>
      <c r="CX505" s="76"/>
      <c r="CY505" s="66"/>
      <c r="CZ505" s="66"/>
      <c r="DA505" s="76" t="str">
        <f t="shared" si="62"/>
        <v/>
      </c>
      <c r="DB505" s="66"/>
      <c r="DC505" s="76" t="str">
        <f>IFERROR(IF(B505&lt;&gt;"", IF(AND(INDEX(Paste_Here!V$2:V$850, MATCH(B505, Paste_Here!A$2:A$850, 0))&lt;&gt;"", ISNUMBER(VALUE(INDEX(Paste_Here!V$2:V$850, MATCH(B505, Paste_Here!A$2:A$850, 0))))), INDEX(Paste_Here!V$2:V$850, MATCH(B505, Paste_Here!A$2:A$850, 0)), ""), ""), "")</f>
        <v/>
      </c>
      <c r="DD505" s="66"/>
      <c r="DE505" s="76" t="str">
        <f>IFERROR(IF(B505&lt;&gt;"", IF(ISNUMBER(SEARCH("highrisk", LOWER(INDEX(Paste_Here!W$2:W$850, MATCH(B505, Paste_Here!A$2:A$850, 0))))), "High Risk", IF(ISNUMBER(SEARCH("lowrisk", LOWER(INDEX(Paste_Here!W$2:W$850, MATCH(B505, Paste_Here!A$2:A$850, 0))))), "Low Risk", IF(ISNUMBER(SEARCH("somerisk", LOWER(INDEX(Paste_Here!W$2:W$850, MATCH(B505, Paste_Here!A$2:A$850, 0))))), "Some Risk", ""))), ""), "")</f>
        <v/>
      </c>
      <c r="DF505" s="66"/>
      <c r="DG505" s="76" t="str">
        <f>IFERROR(IF(B505&lt;&gt;"", IF(AND(INDEX(Paste_Here!S$2:S$850, MATCH(B505, Paste_Here!A$2:A$850, 0))&lt;&gt;"", ISNUMBER(VALUE(INDEX(Paste_Here!S$2:S$850, MATCH(B505, Paste_Here!A$2:A$850, 0))))), INDEX(Paste_Here!S$2:S$850, MATCH(B505, Paste_Here!A$2:A$850, 0)), ""), ""), "")</f>
        <v/>
      </c>
      <c r="DH505" s="66"/>
      <c r="DI505" s="76" t="str">
        <f>IFERROR(IF(B505&lt;&gt;"", IF(ISNUMBER(SEARCH("highrisk", LOWER(INDEX(Paste_Here!T$2:T$850, MATCH(B505, Paste_Here!A$2:A$850, 0))))), "High Risk", IF(ISNUMBER(SEARCH("lowrisk", LOWER(INDEX(Paste_Here!T$2:T$850, MATCH(B505, Paste_Here!A$2:A$850, 0))))), "Low Risk", IF(ISNUMBER(SEARCH("somerisk", LOWER(INDEX(Paste_Here!T$2:T$850, MATCH(B505, Paste_Here!A$2:A$850, 0))))), "Some Risk", ""))), ""), "")</f>
        <v/>
      </c>
      <c r="DJ505" s="66"/>
      <c r="DK505" s="76" t="str">
        <f>IFERROR(IF(B505&lt;&gt;"", IF(AND(INDEX(Paste_Here!AD$2:AD$850, MATCH(B505, Paste_Here!A$2:A$850, 0))&lt;&gt;"", ISNUMBER(VALUE(INDEX(Paste_Here!AD$2:AD$850, MATCH(B505, Paste_Here!A$2:A$850, 0))))), INDEX(Paste_Here!AD$2:AD$850, MATCH(B505, Paste_Here!A$2:A$850, 0)), ""), ""), "")</f>
        <v/>
      </c>
      <c r="DL505" s="66"/>
      <c r="DM505" s="76" t="str">
        <f>IFERROR(IF(B505&lt;&gt;"", IF(LOWER(INDEX(Paste_Here!AE$2:AE$850, MATCH(B505, Paste_Here!A$2:A$850, 0)))="approaching expectations", "Approaching", IF(LOWER(INDEX(Paste_Here!AE$2:AE$850, MATCH(B505, Paste_Here!A$2:A$850, 0)))="met expectations", "Met", IF(LOWER(INDEX(Paste_Here!AE$2:AE$850, MATCH(B505, Paste_Here!A$2:A$850, 0)))="exceeded expectations", "Exceeded", IF(LOWER(INDEX(Paste_Here!AE$2:AE$850, MATCH(B505, Paste_Here!A$2:A$850, 0)))="below expectations", "Below", "")))), ""), "")</f>
        <v/>
      </c>
      <c r="DN505" s="66"/>
      <c r="DO505" s="76"/>
      <c r="DP505" s="66"/>
      <c r="DQ505" s="76"/>
      <c r="DR505" s="66"/>
      <c r="DS505" s="76"/>
      <c r="DT505" s="66"/>
      <c r="DU505" s="76"/>
      <c r="DV505" s="66"/>
      <c r="DW505" s="66"/>
      <c r="DX505" s="76" t="str">
        <f t="shared" si="63"/>
        <v/>
      </c>
      <c r="DY505" s="66"/>
      <c r="DZ505" s="76"/>
      <c r="EA505" s="66"/>
      <c r="EB505" s="76"/>
      <c r="EC505" s="66"/>
      <c r="ED505" s="76" t="str">
        <f>IFERROR(IF(B505&lt;&gt;"", IF(AND(INDEX(Paste_Here!AF$2:AF$850, MATCH(B505, Paste_Here!A$2:A$850, 0))&lt;&gt;"", ISNUMBER(VALUE(INDEX(Paste_Here!AF$2:AF$850, MATCH(B505, Paste_Here!A$2:A$850, 0))))), INDEX(Paste_Here!AF$2:AF$850, MATCH(B505, Paste_Here!A$2:A$850, 0)), ""), ""), "")</f>
        <v/>
      </c>
      <c r="EE505" s="66"/>
      <c r="EF505" s="76"/>
      <c r="EG505" s="66"/>
      <c r="EH505" s="76"/>
      <c r="EI505" s="66"/>
      <c r="EJ505" s="76" t="str">
        <f>IFERROR(IF(B505&lt;&gt;"", IF(AND(INDEX(Paste_Here!AG$2:AG$850, MATCH(B505, Paste_Here!A$2:A$850, 0))&lt;&gt;"", ISNUMBER(VALUE(INDEX(Paste_Here!AG$2:AG$850, MATCH(B505, Paste_Here!A$2:A$850, 0))))), INDEX(Paste_Here!AG$2:AG$850, MATCH(B505, Paste_Here!A$2:A$850, 0)), ""), ""), "")</f>
        <v/>
      </c>
      <c r="EK505" s="66"/>
      <c r="EL505" s="76"/>
      <c r="EM505" s="66"/>
      <c r="EN505" s="76"/>
      <c r="EO505" s="66"/>
      <c r="EP505" s="76"/>
      <c r="EQ505" s="66"/>
      <c r="ER505" s="76"/>
      <c r="ES505" s="66"/>
      <c r="ET505" s="66"/>
      <c r="EU505" s="76"/>
      <c r="EV505" s="66"/>
      <c r="EW505" s="76"/>
      <c r="EX505" s="66"/>
      <c r="EY505" s="76"/>
      <c r="EZ505" s="66"/>
      <c r="FA505" s="76"/>
      <c r="FB505" s="66"/>
      <c r="FC505" s="76"/>
      <c r="FD505" s="66"/>
      <c r="FE505" s="76"/>
      <c r="FF505" s="66"/>
      <c r="FG505" s="76"/>
      <c r="FH505" s="66"/>
      <c r="FI505" s="76"/>
      <c r="FJ505" s="66"/>
      <c r="FK505" s="76"/>
      <c r="FL505" s="66"/>
      <c r="FM505" s="76"/>
      <c r="FN505" s="66"/>
      <c r="FO505" s="76"/>
      <c r="FP505" s="66"/>
      <c r="FQ505" s="76"/>
      <c r="FR505" s="66"/>
      <c r="FS505" s="76"/>
      <c r="FT505" s="66"/>
      <c r="FU505" s="76"/>
      <c r="FV505" s="66"/>
      <c r="FW505" s="76"/>
      <c r="FX505" s="66"/>
      <c r="FY505" s="76"/>
      <c r="FZ505" s="66"/>
      <c r="GA505" s="76"/>
      <c r="GB505" s="66"/>
      <c r="GC505" s="76"/>
      <c r="GD505" s="66"/>
      <c r="GE505" s="76"/>
      <c r="GF505" s="66"/>
      <c r="GG505" s="76"/>
      <c r="GH505" s="66"/>
      <c r="GI505" s="76"/>
      <c r="GJ505" s="66"/>
      <c r="GK505" s="76"/>
      <c r="GL505" s="66"/>
      <c r="GM505" s="76"/>
      <c r="GN505" s="66"/>
      <c r="GO505" s="76"/>
      <c r="GP505" s="66"/>
      <c r="GQ505" s="76"/>
      <c r="GR505" s="66"/>
      <c r="GS505" s="76"/>
      <c r="GT505" s="66"/>
      <c r="GU505" s="76"/>
      <c r="GV505" s="66"/>
      <c r="GW505" s="76"/>
      <c r="GX505" s="66"/>
      <c r="GY505" s="76"/>
      <c r="GZ505" s="66"/>
      <c r="HA505" s="76"/>
      <c r="HB505" s="66"/>
      <c r="HC505" s="76"/>
      <c r="HD505" s="66"/>
      <c r="HE505" s="76"/>
      <c r="HF505" s="66"/>
      <c r="HG505" s="76"/>
      <c r="HH505" s="66"/>
      <c r="HI505" s="76"/>
      <c r="HJ505" s="66"/>
      <c r="HK505" s="76"/>
      <c r="HL505" s="66"/>
      <c r="HM505" s="76"/>
      <c r="HN505" s="66"/>
      <c r="HO505" s="76"/>
      <c r="HP505" s="66"/>
      <c r="HQ505" s="76"/>
      <c r="HR505" s="66"/>
      <c r="HS505" s="76"/>
      <c r="HT505" s="66"/>
      <c r="HU505" s="76"/>
      <c r="HV505" s="66"/>
      <c r="HW505" s="76"/>
      <c r="HX505" s="66"/>
      <c r="HY505" s="76"/>
      <c r="HZ505" s="66"/>
      <c r="IA505" s="76"/>
      <c r="IB505" s="66"/>
      <c r="IC505" s="76"/>
      <c r="ID505" s="66"/>
      <c r="IE505" s="76"/>
      <c r="IF505" s="66"/>
      <c r="IG505" s="76"/>
      <c r="IH505" s="66"/>
      <c r="II505" s="76"/>
      <c r="IJ505" s="66"/>
      <c r="IK505" s="76"/>
      <c r="IL505" s="66"/>
      <c r="IM505" s="76"/>
      <c r="IN505" s="66"/>
      <c r="IO505" s="76"/>
      <c r="IP505" s="66"/>
      <c r="IQ505" s="76"/>
      <c r="IR505" s="66"/>
      <c r="IS505" s="76"/>
      <c r="IT505" s="66"/>
      <c r="IU505" s="76"/>
      <c r="IV505" s="66"/>
      <c r="IW505" s="76"/>
      <c r="IX505" s="66"/>
      <c r="IY505" s="76"/>
      <c r="IZ505" s="66"/>
      <c r="JA505" s="76"/>
      <c r="JB505" s="66"/>
      <c r="JC505" s="76"/>
      <c r="JD505" s="66"/>
      <c r="JE505" s="76"/>
      <c r="JF505" s="66"/>
      <c r="JG505" s="76"/>
      <c r="JH505" s="66"/>
      <c r="JI505" s="76"/>
      <c r="JJ505" s="66"/>
      <c r="JK505" s="76"/>
      <c r="JL505" s="66"/>
      <c r="JM505" s="76"/>
      <c r="JN505" s="66"/>
      <c r="JO505" s="76"/>
      <c r="JP505" s="66"/>
      <c r="JQ505" s="76"/>
      <c r="JR505" s="66"/>
      <c r="JS505" s="76"/>
      <c r="JT505" s="66"/>
      <c r="JU505" s="76"/>
      <c r="JV505" s="66"/>
      <c r="JW505" s="76"/>
      <c r="JX505" s="66"/>
      <c r="JY505" s="76"/>
      <c r="JZ505" s="66"/>
      <c r="KA505" s="76"/>
      <c r="KB505" s="66"/>
      <c r="KC505" s="76"/>
      <c r="KD505" s="66"/>
      <c r="KE505" s="76"/>
      <c r="KF505" s="66"/>
      <c r="KG505" s="76"/>
      <c r="KH505" s="66"/>
      <c r="KI505" s="76"/>
      <c r="KJ505" s="66"/>
      <c r="KK505" s="76"/>
      <c r="KL505" s="66"/>
      <c r="KM505" s="76"/>
      <c r="KN505" s="66"/>
      <c r="KO505" s="76"/>
      <c r="KP505" s="66"/>
      <c r="KQ505" s="76"/>
      <c r="KR505" s="66"/>
      <c r="KS505" s="76"/>
      <c r="KT505" s="66"/>
      <c r="KU505" s="76"/>
      <c r="KV505" s="66"/>
      <c r="KW505" s="76"/>
      <c r="KX505" s="66"/>
      <c r="KY505" s="76"/>
      <c r="KZ505" s="66"/>
      <c r="LA505" s="76"/>
      <c r="LB505" s="66"/>
      <c r="LC505" s="76"/>
      <c r="LD505" s="66"/>
      <c r="LE505" s="76"/>
      <c r="LF505" s="66"/>
      <c r="LG505" s="76"/>
      <c r="LH505" s="66"/>
      <c r="LI505" s="76"/>
      <c r="LJ505" s="66"/>
      <c r="LK505" s="76"/>
      <c r="LL505" s="66"/>
      <c r="LM505" s="76"/>
      <c r="LN505" s="66"/>
      <c r="LO505" s="76"/>
      <c r="LP505" s="66"/>
      <c r="LQ505" s="76"/>
      <c r="LR505" s="66"/>
      <c r="LS505" s="76"/>
      <c r="LT505" s="66"/>
      <c r="LU505" s="76"/>
      <c r="LV505" s="66"/>
      <c r="LW505" s="76"/>
      <c r="LX505" s="66"/>
      <c r="LY505" s="76"/>
      <c r="LZ505" s="66"/>
      <c r="MA505" s="76"/>
      <c r="MB505" s="66"/>
      <c r="MC505" s="76"/>
      <c r="MD505" s="66"/>
      <c r="MG505" s="1" t="str" cm="1">
        <f t="array" ref="MG505">IFERROR(INDEX(Paste_Here!$B$2:$B$850, MATCH(0, COUNTIF(MG$4:MG504, Paste_Here!$B$2:$B$850) + IF(Paste_Here!$B$2:$B$850="", 1, 0), 0)), "")</f>
        <v/>
      </c>
      <c r="MH505" s="1" t="str">
        <f>IF(MG505&lt;&gt;"", INDEX(Paste_Here!$A$2:$A$850, MATCH(MG505, Paste_Here!$B$2:$B$850, 0)), "")</f>
        <v/>
      </c>
      <c r="MI505" s="1" t="str">
        <f t="shared" si="64"/>
        <v/>
      </c>
      <c r="MJ505" s="1" t="str" cm="1">
        <f t="array" ref="MJ505">IFERROR(INDEX($MI$5:$MI$850, MATCH(SMALL(IF($MI$5:$MI$850&lt;&gt;"", COUNTIF($MI$5:$MI$850, "&lt;"&amp;$MI$5:$MI$850)+1), ROW()-ROW($MJ$5)+1), COUNTIF($MI$5:$MI$850, "&lt;"&amp;$MI$5:$MI$850)+1, 0)), "")</f>
        <v/>
      </c>
    </row>
    <row r="506" spans="1:348">
      <c r="A506" s="66"/>
      <c r="B506" s="76" t="str">
        <f t="shared" si="57"/>
        <v/>
      </c>
      <c r="C506" s="66"/>
      <c r="D506" s="76" t="str">
        <f>IFERROR(IF(B506&lt;&gt;"", IF(AND(INDEX(Paste_Here!B$2:B$850, MATCH(B506, Paste_Here!A$2:A$850, 0))&lt;&gt;"", ISNUMBER(VALUE(INDEX(Paste_Here!B$2:B$850, MATCH(B506, Paste_Here!A$2:A$850, 0))))), INDEX(Paste_Here!B$2:B$850, MATCH(B506, Paste_Here!A$2:A$850, 0)), ""), ""), "")</f>
        <v/>
      </c>
      <c r="E506" s="66"/>
      <c r="F506" s="76" t="str">
        <f>IFERROR(IF(B506&lt;&gt;"", IF(ISTEXT(INDEX(Paste_Here!K$2:K$850, MATCH(B506, Paste_Here!A$2:A$850, 0))), INDEX(Paste_Here!K$2:K$850, MATCH(B506, Paste_Here!A$2:A$850, 0)), ""), ""), "")</f>
        <v/>
      </c>
      <c r="G506" s="66"/>
      <c r="H506" s="76" t="str">
        <f>IFERROR(IF(B506&lt;&gt;"", IF(ISTEXT(INDEX(Paste_Here!C$2:C$850, MATCH(B506, Paste_Here!A$2:A$850, 0))), INDEX(Paste_Here!C$2:C$850, MATCH(B506, Paste_Here!A$2:A$850, 0)), ""), ""), "")</f>
        <v/>
      </c>
      <c r="I506" s="66"/>
      <c r="J506" s="76" t="str">
        <f>IFERROR(IF(B506&lt;&gt;"", IF(ISNUMBER(SEARCH("s", LOWER(INDEX(Paste_Here!M$2:M$850, MATCH(B506, Paste_Here!A$2:A$850, 0))))), "Yes", IF(INDEX(Paste_Here!M$2:M$850, MATCH(B506, Paste_Here!A$2:A$850, 0))&lt;&gt;"", "No", "")), ""), "")</f>
        <v/>
      </c>
      <c r="K506" s="66"/>
      <c r="L506" s="76" t="str">
        <f>IFERROR(IF(B506&lt;&gt;"", IF(ISNUMBER(SEARCH("yes", LOWER(INDEX(Paste_Here!E$2:E$850, MATCH(B506, Paste_Here!A$2:A$850, 0))))), "Yes", IF(ISNUMBER(SEARCH("no", LOWER(INDEX(Paste_Here!E$2:E$850, MATCH(B506, Paste_Here!A$2:A$850, 0))))), "No", "")), ""), "")</f>
        <v/>
      </c>
      <c r="M506" s="66"/>
      <c r="N506" s="76" t="str">
        <f>IFERROR(IF(B506&lt;&gt;"", IF(ISNUMBER(SEARCH("yes", LOWER(INDEX(Paste_Here!F$2:F$850, MATCH(B506, Paste_Here!A$2:A$850, 0))))), "Yes", IF(ISNUMBER(SEARCH("no", LOWER(INDEX(Paste_Here!F$2:F$850, MATCH(B506, Paste_Here!A$2:A$850, 0))))), "No", "")), ""), "")</f>
        <v/>
      </c>
      <c r="O506" s="66"/>
      <c r="P506" s="76" t="str">
        <f>IFERROR(IF(B506&lt;&gt;"", IF(ISNUMBER(SEARCH("yes", LOWER(INDEX(Paste_Here!L$2:L$850, MATCH(B506, Paste_Here!A$2:A$850, 0))))), "Yes", IF(ISNUMBER(SEARCH("no", LOWER(INDEX(Paste_Here!L$2:L$850, MATCH(B506, Paste_Here!A$2:A$850, 0))))), "No", "")), ""), "")</f>
        <v/>
      </c>
      <c r="Q506" s="66"/>
      <c r="R506" s="76" t="str">
        <f>IFERROR(IF(B506&lt;&gt;"", IF(ISNUMBER(SEARCH("transitional 2", LOWER(INDEX(Paste_Here!D$2:D$850, MATCH(B506, Paste_Here!A$2:A$850, 0))))), "T2", IF(ISNUMBER(SEARCH("transitional 1", LOWER(INDEX(Paste_Here!D$2:D$850, MATCH(B506, Paste_Here!A$2:A$850, 0))))), "T1", IF(ISNUMBER(SEARCH("waived ell services", LOWER(INDEX(Paste_Here!D$2:D$850, MATCH(B506, Paste_Here!A$2:A$850, 0))))), "W", IF(ISNUMBER(SEARCH("english language learner", LOWER(INDEX(Paste_Here!D$2:D$850, MATCH(B506, Paste_Here!A$2:A$850, 0))))), "L", "")))), ""), "")</f>
        <v/>
      </c>
      <c r="S506" s="66"/>
      <c r="T506" s="76" t="str">
        <f>IFERROR(IF(B506&lt;&gt;"", IF(ISNUMBER(SEARCH("yes", LOWER(INDEX(Paste_Here!I$2:I$850, MATCH(B506, Paste_Here!A$2:A$850, 0))))), "Yes", IF(ISNUMBER(SEARCH("no", LOWER(INDEX(Paste_Here!I$2:I$850, MATCH(B506, Paste_Here!A$2:A$850, 0))))), "No", "")), ""), "")</f>
        <v/>
      </c>
      <c r="U506" s="66"/>
      <c r="V506" s="76" t="str">
        <f>IFERROR(IF(B506&lt;&gt;"", IF(ISTEXT(INDEX(Paste_Here!J$2:J$850, MATCH(B506, Paste_Here!A$2:A$850, 0))), VALUE(INDEX(Paste_Here!J$2:J$850, MATCH(B506, Paste_Here!A$2:A$850, 0))), ""), ""), "")</f>
        <v/>
      </c>
      <c r="W506" s="66"/>
      <c r="X506" s="66"/>
      <c r="Y506" s="76" t="str">
        <f t="shared" si="58"/>
        <v/>
      </c>
      <c r="Z506" s="66"/>
      <c r="AA506" s="76" t="str">
        <f>IFERROR(IF(B506&lt;&gt;"", IF(AND(INDEX(Paste_Here!AI$2:AI$850, MATCH(B506, Paste_Here!A$2:A$850, 0))&lt;&gt;"", ISNUMBER(VALUE(INDEX(Paste_Here!AI$2:AI$850, MATCH(B506, Paste_Here!A$2:A$850, 0))))), INDEX(Paste_Here!AI$2:AI$850, MATCH(B506, Paste_Here!A$2:A$850, 0)), ""), ""), "")</f>
        <v/>
      </c>
      <c r="AB506" s="66"/>
      <c r="AC506" s="76" t="str">
        <f>IFERROR(IF(B506&lt;&gt;"", IF(AND(INDEX(Paste_Here!AJ$2:AJ$850, MATCH(B506, Paste_Here!A$2:A$850, 0))&lt;&gt;"", ISNUMBER(VALUE(INDEX(Paste_Here!AJ$2:AJ$850, MATCH(B506, Paste_Here!A$2:A$850, 0))))), INDEX(Paste_Here!AJ$2:AJ$850, MATCH(B506, Paste_Here!A$2:A$850, 0)), ""), ""), "")</f>
        <v/>
      </c>
      <c r="AD506" s="66"/>
      <c r="AE506" s="76" t="str">
        <f>IFERROR(IF(B506&lt;&gt;"", IF(AND(INDEX(Paste_Here!AK$2:AK$850, MATCH(B506, Paste_Here!A$2:A$850, 0))&lt;&gt;"", ISNUMBER(VALUE(INDEX(Paste_Here!AK$2:AK$850, MATCH(B506, Paste_Here!A$2:A$850, 0))))), INDEX(Paste_Here!AK$2:AK$850, MATCH(B506, Paste_Here!A$2:A$850, 0)), ""), ""), "")</f>
        <v/>
      </c>
      <c r="AF506" s="66"/>
      <c r="AG506" s="76" t="str">
        <f>IFERROR(IF(B506&lt;&gt;"", IF(AND(INDEX(Paste_Here!AL$2:AL$850, MATCH(B506, Paste_Here!A$2:A$850, 0))&lt;&gt;"", ISNUMBER(VALUE(INDEX(Paste_Here!AL$2:AL$850, MATCH(B506, Paste_Here!A$2:A$850, 0))))), INDEX(Paste_Here!AL$2:AL$850, MATCH(B506, Paste_Here!A$2:A$850, 0)), ""), ""), "")</f>
        <v/>
      </c>
      <c r="AH506" s="66"/>
      <c r="AI506" s="76" t="str">
        <f>IFERROR(IF(B506&lt;&gt;"", IF(AND(INDEX(Paste_Here!AH$2:AH$850, MATCH(B506, Paste_Here!A$2:A$850, 0))&lt;&gt;"", ISNUMBER(VALUE(INDEX(Paste_Here!AH$2:AH$850, MATCH(B506, Paste_Here!A$2:A$850, 0))))), IF(VALUE(INDEX(Paste_Here!AH$2:AH$850, MATCH(B506, Paste_Here!A$2:A$850, 0)))=0, "", INDEX(Paste_Here!AH$2:AH$850, MATCH(B506, Paste_Here!A$2:A$850, 0))), ""), ""), "")</f>
        <v/>
      </c>
      <c r="AJ506" s="66"/>
      <c r="AK506" s="76" t="str">
        <f>IFERROR(IF(B506&lt;&gt;"", IF(AND(INDEX(Paste_Here!N$2:N$850, MATCH(B506, Paste_Here!A$2:A$850, 0))&lt;&gt;"", ISNUMBER(VALUE(INDEX(Paste_Here!N$2:N$850, MATCH(B506, Paste_Here!A$2:A$850, 0))))), INDEX(Paste_Here!N$2:N$850, MATCH(B506, Paste_Here!A$2:A$850, 0)), ""), ""), "")</f>
        <v/>
      </c>
      <c r="AL506" s="66"/>
      <c r="AM506" s="76" t="str">
        <f>IFERROR(IF(B506&lt;&gt;"", IF(AND(INDEX(Paste_Here!O$2:O$850, MATCH(B506, Paste_Here!A$2:A$850, 0))&lt;&gt;"", ISNUMBER(VALUE(INDEX(Paste_Here!O$2:O$850, MATCH(B506, Paste_Here!A$2:A$850, 0))))), INDEX(Paste_Here!O$2:O$850, MATCH(B506, Paste_Here!A$2:A$850, 0)), ""), ""), "")</f>
        <v/>
      </c>
      <c r="AN506" s="66"/>
      <c r="AO506" s="76"/>
      <c r="AP506" s="66"/>
      <c r="AQ506" s="76"/>
      <c r="AR506" s="66"/>
      <c r="AS506" s="76"/>
      <c r="AT506" s="66"/>
      <c r="AU506" s="66"/>
      <c r="AV506" s="76" t="str">
        <f t="shared" si="59"/>
        <v/>
      </c>
      <c r="AW506" s="66"/>
      <c r="AX506" s="76" t="str">
        <f>IFERROR(IF(B506&lt;&gt;"", IF(ISNUMBER(SEARCH("Revealed-Potential (Primary Focus)", LOWER(INDEX(Paste_Here!Z$2:Z$850, MATCH(B506, Paste_Here!A$2:A$850, 0))))), "Rev-Potential: Prim", IF(ISNUMBER(SEARCH("Revealed-Potential (Secondary Focus)", LOWER(INDEX(Paste_Here!Z$2:Z$850, MATCH(B506, Paste_Here!A$2:A$850, 0))))), "Rev-Potential: Sec", IF(ISNUMBER(SEARCH("Monitoring", LOWER(INDEX(Paste_Here!Z$2:Z$850, MATCH(B506, Paste_Here!A$2:A$850, 0))))), "Monitoring", IF(ISNUMBER(SEARCH("At-Promise (Secondary Focus)", LOWER(INDEX(Paste_Here!Z$2:Z$850, MATCH(B506, Paste_Here!A$2:A$850, 0))))), "At-Promise: Sec", IF(ISNUMBER(SEARCH("At-Promise (Primary Focus)", LOWER(INDEX(Paste_Here!Z$2:Z$850, MATCH(B506, Paste_Here!A$2:A$850, 0))))), "At-Promise: Prim", ""))))), ""), "")</f>
        <v/>
      </c>
      <c r="AY506" s="66"/>
      <c r="AZ506" s="76"/>
      <c r="BA506" s="66"/>
      <c r="BB506" s="76"/>
      <c r="BC506" s="66"/>
      <c r="BD506" s="76"/>
      <c r="BE506" s="66"/>
      <c r="BF506" s="76"/>
      <c r="BG506" s="66"/>
      <c r="BH506" s="76"/>
      <c r="BI506" s="66"/>
      <c r="BJ506" s="66"/>
      <c r="BK506" s="76" t="str">
        <f t="shared" si="60"/>
        <v/>
      </c>
      <c r="BL506" s="66"/>
      <c r="BM506" s="76" t="str">
        <f>IFERROR(IF(B506&lt;&gt;"", IF(AND(ISNUMBER(VALUE(SUBSTITUTE(SUBSTITUTE(Paste_Here!R506, "br", "-"), "L", ""))), VALUE(SUBSTITUTE(SUBSTITUTE(Paste_Here!R506, "br", "-"), "L", "")) &gt;= 1095), "Yes", IF(AND(ISNUMBER(VALUE(SUBSTITUTE(SUBSTITUTE(Paste_Here!R506, "br", "-"), "L", ""))), VALUE(SUBSTITUTE(SUBSTITUTE(Paste_Here!R506, "br", "-"), "L", "")) &lt;= 1094), "No", "")), ""), "")</f>
        <v/>
      </c>
      <c r="BN506" s="66"/>
      <c r="BO506" s="76" t="str">
        <f>IFERROR(IF(B506&lt;&gt;"", IF(COUNTIF(INDEX(Paste_Here!Y$2:AB$850, MATCH(B506, Paste_Here!A$2:A$850, 0), 0), "yes") &gt; 0, "Yes", IF(COUNTIF(INDEX(Paste_Here!Y$2:AB$850, MATCH(B506, Paste_Here!A$2:A$850, 0), 0), "no") &gt; 0, "No", "")), ""), "")</f>
        <v/>
      </c>
      <c r="BP506" s="66"/>
      <c r="BQ506" s="76" t="str">
        <f>IFERROR(IF(B506&lt;&gt;"", IF(AND(ISNUMBER(VALUE(SUBSTITUTE(SUBSTITUTE(Paste_Here!U506, "em", "-"), "q", ""))), VALUE(SUBSTITUTE(SUBSTITUTE(Paste_Here!U506, "em", "-"), "q", "")) &gt;= 910), "Yes", IF(AND(ISNUMBER(VALUE(SUBSTITUTE(SUBSTITUTE(Paste_Here!U506, "em", "-"), "q", ""))), VALUE(SUBSTITUTE(SUBSTITUTE(Paste_Here!U506, "em", "-"), "q", "")) &lt;= 909), "No", "")), ""), "")</f>
        <v/>
      </c>
      <c r="BR506" s="66"/>
      <c r="BS506" s="76" t="str">
        <f>IFERROR(IF(B506&lt;&gt;"", IF(AND(INDEX(Paste_Here!X$2:X$850, MATCH(B506, Paste_Here!A$2:A$850, 0))&lt;&gt;"", ISNUMBER(VALUE(INDEX(Paste_Here!X$2:X$850, MATCH(B506, Paste_Here!A$2:A$850, 0))))), INDEX(Paste_Here!X$2:X$850, MATCH(B506, Paste_Here!A$2:A$850, 0)), ""), ""), "")</f>
        <v/>
      </c>
      <c r="BT506" s="66"/>
      <c r="BU506" s="76" t="str">
        <f>IFERROR(IF(B506&lt;&gt;"", IF(ISNUMBER(VALUE(INDEX(Paste_Here!G$2:G$850, MATCH(B506, Paste_Here!A$2:A$850, 0)))), IF(VALUE(INDEX(Paste_Here!G$2:G$850, MATCH(B506, Paste_Here!A$2:A$850, 0)))=0, "No", IF(AND(VALUE(INDEX(Paste_Here!G$2:G$850, MATCH(B506, Paste_Here!A$2:A$850, 0)))&gt;=1, VALUE(INDEX(Paste_Here!G$2:G$850, MATCH(B506, Paste_Here!A$2:A$850, 0)))&lt;=4), VALUE(INDEX(Paste_Here!G$2:G$850, MATCH(B506, Paste_Here!A$2:A$850, 0))), "")), ""), ""), "")</f>
        <v/>
      </c>
      <c r="BV506" s="66"/>
      <c r="BW506" s="76" t="str">
        <f>IFERROR(IF(B506&lt;&gt;"", IF(ISNUMBER(VALUE(INDEX(Paste_Here!H$2:H$850, MATCH(B506, Paste_Here!A$2:A$850, 0)))), IF(VALUE(INDEX(Paste_Here!H$2:H$850, MATCH(B506, Paste_Here!A$2:A$850, 0)))=0, "No", IF(AND(VALUE(INDEX(Paste_Here!H$2:H$850, MATCH(B506, Paste_Here!A$2:A$850, 0)))&gt;=1, VALUE(INDEX(Paste_Here!H$2:H$850, MATCH(B506, Paste_Here!A$2:A$850, 0)))&lt;=4), VALUE(INDEX(Paste_Here!H$2:H$850, MATCH(B506, Paste_Here!A$2:A$850, 0))), "")), ""), ""), "")</f>
        <v/>
      </c>
      <c r="BX506" s="66"/>
      <c r="BY506" s="76"/>
      <c r="BZ506" s="66"/>
      <c r="CA506" s="76"/>
      <c r="CB506" s="66"/>
      <c r="CC506" s="66"/>
      <c r="CD506" s="76" t="str">
        <f t="shared" si="61"/>
        <v/>
      </c>
      <c r="CE506" s="66"/>
      <c r="CF506" s="76" t="str">
        <f>IFERROR(IF(B506&lt;&gt;"", IF(AND(INDEX(Paste_Here!P$2:P$850, MATCH(B506, Paste_Here!A$2:A$850, 0))&lt;&gt;"", ISNUMBER(VALUE(INDEX(Paste_Here!P$2:P$850, MATCH(B506, Paste_Here!A$2:A$850, 0))))), INDEX(Paste_Here!P$2:P$850, MATCH(B506, Paste_Here!A$2:A$850, 0)), ""), ""), "")</f>
        <v/>
      </c>
      <c r="CG506" s="66"/>
      <c r="CH506" s="76" t="str">
        <f>IFERROR(IF(B506&lt;&gt;"", IF(ISNUMBER(SEARCH("highrisk", LOWER(INDEX(Paste_Here!Q$2:Q$850, MATCH(B506, Paste_Here!A$2:A$850, 0))))), "High Risk", IF(ISNUMBER(SEARCH("lowrisk", LOWER(INDEX(Paste_Here!Q$2:Q$850, MATCH(B506, Paste_Here!A$2:A$850, 0))))), "Low Risk", IF(ISNUMBER(SEARCH("somerisk", LOWER(INDEX(Paste_Here!Q$2:Q$850, MATCH(B506, Paste_Here!A$2:A$850, 0))))), "Some Risk", ""))), ""), "")</f>
        <v/>
      </c>
      <c r="CI506" s="66"/>
      <c r="CJ506" s="76" t="str">
        <f>IFERROR(IF(B506&lt;&gt;"", IF(AND(INDEX(Paste_Here!AA$2:AA$850, MATCH(B506, Paste_Here!A$2:A$850, 0))&lt;&gt;"", ISNUMBER(VALUE(INDEX(Paste_Here!AA$2:AA$850, MATCH(B506, Paste_Here!A$2:A$850, 0))))), INDEX(Paste_Here!AA$2:AA$850, MATCH(B506, Paste_Here!A$2:A$850, 0)), ""), ""), "")</f>
        <v/>
      </c>
      <c r="CK506" s="66"/>
      <c r="CL506" s="76" t="str">
        <f>IFERROR(IF(B506&lt;&gt;"", IF(LOWER(INDEX(Paste_Here!AB$2:AB$850, MATCH(B506, Paste_Here!A$2:A$850, 0)))="approaching expectations", "Approaching", IF(LOWER(INDEX(Paste_Here!AB$2:AB$850, MATCH(B506, Paste_Here!A$2:A$850, 0)))="met expectations", "Met", IF(LOWER(INDEX(Paste_Here!AB$2:AB$850, MATCH(B506, Paste_Here!A$2:A$850, 0)))="exceeded expectations", "Exceeded", IF(LOWER(INDEX(Paste_Here!AB$2:AB$850, MATCH(B506, Paste_Here!A$2:A$850, 0)))="below expectations", "Below", "")))), ""), "")</f>
        <v/>
      </c>
      <c r="CM506" s="66"/>
      <c r="CN506" s="76" t="str">
        <f>IFERROR(IF(B506&lt;&gt;"", IF(AND(INDEX(Paste_Here!AC$2:AC$850, MATCH(B506, Paste_Here!A$2:A$850, 0))&lt;&gt;"", ISNUMBER(VALUE(INDEX(Paste_Here!AC$2:AC$850, MATCH(B506, Paste_Here!A$2:A$850, 0))))), INDEX(Paste_Here!AC$2:AC$850, MATCH(B506, Paste_Here!A$2:A$850, 0)), ""), ""), "")</f>
        <v/>
      </c>
      <c r="CO506" s="66"/>
      <c r="CP506" s="76"/>
      <c r="CQ506" s="66"/>
      <c r="CR506" s="76"/>
      <c r="CS506" s="66"/>
      <c r="CT506" s="76"/>
      <c r="CU506" s="66"/>
      <c r="CV506" s="76"/>
      <c r="CW506" s="66"/>
      <c r="CX506" s="76"/>
      <c r="CY506" s="66"/>
      <c r="CZ506" s="66"/>
      <c r="DA506" s="76" t="str">
        <f t="shared" si="62"/>
        <v/>
      </c>
      <c r="DB506" s="66"/>
      <c r="DC506" s="76" t="str">
        <f>IFERROR(IF(B506&lt;&gt;"", IF(AND(INDEX(Paste_Here!V$2:V$850, MATCH(B506, Paste_Here!A$2:A$850, 0))&lt;&gt;"", ISNUMBER(VALUE(INDEX(Paste_Here!V$2:V$850, MATCH(B506, Paste_Here!A$2:A$850, 0))))), INDEX(Paste_Here!V$2:V$850, MATCH(B506, Paste_Here!A$2:A$850, 0)), ""), ""), "")</f>
        <v/>
      </c>
      <c r="DD506" s="66"/>
      <c r="DE506" s="76" t="str">
        <f>IFERROR(IF(B506&lt;&gt;"", IF(ISNUMBER(SEARCH("highrisk", LOWER(INDEX(Paste_Here!W$2:W$850, MATCH(B506, Paste_Here!A$2:A$850, 0))))), "High Risk", IF(ISNUMBER(SEARCH("lowrisk", LOWER(INDEX(Paste_Here!W$2:W$850, MATCH(B506, Paste_Here!A$2:A$850, 0))))), "Low Risk", IF(ISNUMBER(SEARCH("somerisk", LOWER(INDEX(Paste_Here!W$2:W$850, MATCH(B506, Paste_Here!A$2:A$850, 0))))), "Some Risk", ""))), ""), "")</f>
        <v/>
      </c>
      <c r="DF506" s="66"/>
      <c r="DG506" s="76" t="str">
        <f>IFERROR(IF(B506&lt;&gt;"", IF(AND(INDEX(Paste_Here!S$2:S$850, MATCH(B506, Paste_Here!A$2:A$850, 0))&lt;&gt;"", ISNUMBER(VALUE(INDEX(Paste_Here!S$2:S$850, MATCH(B506, Paste_Here!A$2:A$850, 0))))), INDEX(Paste_Here!S$2:S$850, MATCH(B506, Paste_Here!A$2:A$850, 0)), ""), ""), "")</f>
        <v/>
      </c>
      <c r="DH506" s="66"/>
      <c r="DI506" s="76" t="str">
        <f>IFERROR(IF(B506&lt;&gt;"", IF(ISNUMBER(SEARCH("highrisk", LOWER(INDEX(Paste_Here!T$2:T$850, MATCH(B506, Paste_Here!A$2:A$850, 0))))), "High Risk", IF(ISNUMBER(SEARCH("lowrisk", LOWER(INDEX(Paste_Here!T$2:T$850, MATCH(B506, Paste_Here!A$2:A$850, 0))))), "Low Risk", IF(ISNUMBER(SEARCH("somerisk", LOWER(INDEX(Paste_Here!T$2:T$850, MATCH(B506, Paste_Here!A$2:A$850, 0))))), "Some Risk", ""))), ""), "")</f>
        <v/>
      </c>
      <c r="DJ506" s="66"/>
      <c r="DK506" s="76" t="str">
        <f>IFERROR(IF(B506&lt;&gt;"", IF(AND(INDEX(Paste_Here!AD$2:AD$850, MATCH(B506, Paste_Here!A$2:A$850, 0))&lt;&gt;"", ISNUMBER(VALUE(INDEX(Paste_Here!AD$2:AD$850, MATCH(B506, Paste_Here!A$2:A$850, 0))))), INDEX(Paste_Here!AD$2:AD$850, MATCH(B506, Paste_Here!A$2:A$850, 0)), ""), ""), "")</f>
        <v/>
      </c>
      <c r="DL506" s="66"/>
      <c r="DM506" s="76" t="str">
        <f>IFERROR(IF(B506&lt;&gt;"", IF(LOWER(INDEX(Paste_Here!AE$2:AE$850, MATCH(B506, Paste_Here!A$2:A$850, 0)))="approaching expectations", "Approaching", IF(LOWER(INDEX(Paste_Here!AE$2:AE$850, MATCH(B506, Paste_Here!A$2:A$850, 0)))="met expectations", "Met", IF(LOWER(INDEX(Paste_Here!AE$2:AE$850, MATCH(B506, Paste_Here!A$2:A$850, 0)))="exceeded expectations", "Exceeded", IF(LOWER(INDEX(Paste_Here!AE$2:AE$850, MATCH(B506, Paste_Here!A$2:A$850, 0)))="below expectations", "Below", "")))), ""), "")</f>
        <v/>
      </c>
      <c r="DN506" s="66"/>
      <c r="DO506" s="76"/>
      <c r="DP506" s="66"/>
      <c r="DQ506" s="76"/>
      <c r="DR506" s="66"/>
      <c r="DS506" s="76"/>
      <c r="DT506" s="66"/>
      <c r="DU506" s="76"/>
      <c r="DV506" s="66"/>
      <c r="DW506" s="66"/>
      <c r="DX506" s="76" t="str">
        <f t="shared" si="63"/>
        <v/>
      </c>
      <c r="DY506" s="66"/>
      <c r="DZ506" s="76"/>
      <c r="EA506" s="66"/>
      <c r="EB506" s="76"/>
      <c r="EC506" s="66"/>
      <c r="ED506" s="76" t="str">
        <f>IFERROR(IF(B506&lt;&gt;"", IF(AND(INDEX(Paste_Here!AF$2:AF$850, MATCH(B506, Paste_Here!A$2:A$850, 0))&lt;&gt;"", ISNUMBER(VALUE(INDEX(Paste_Here!AF$2:AF$850, MATCH(B506, Paste_Here!A$2:A$850, 0))))), INDEX(Paste_Here!AF$2:AF$850, MATCH(B506, Paste_Here!A$2:A$850, 0)), ""), ""), "")</f>
        <v/>
      </c>
      <c r="EE506" s="66"/>
      <c r="EF506" s="76"/>
      <c r="EG506" s="66"/>
      <c r="EH506" s="76"/>
      <c r="EI506" s="66"/>
      <c r="EJ506" s="76" t="str">
        <f>IFERROR(IF(B506&lt;&gt;"", IF(AND(INDEX(Paste_Here!AG$2:AG$850, MATCH(B506, Paste_Here!A$2:A$850, 0))&lt;&gt;"", ISNUMBER(VALUE(INDEX(Paste_Here!AG$2:AG$850, MATCH(B506, Paste_Here!A$2:A$850, 0))))), INDEX(Paste_Here!AG$2:AG$850, MATCH(B506, Paste_Here!A$2:A$850, 0)), ""), ""), "")</f>
        <v/>
      </c>
      <c r="EK506" s="66"/>
      <c r="EL506" s="76"/>
      <c r="EM506" s="66"/>
      <c r="EN506" s="76"/>
      <c r="EO506" s="66"/>
      <c r="EP506" s="76"/>
      <c r="EQ506" s="66"/>
      <c r="ER506" s="76"/>
      <c r="ES506" s="66"/>
      <c r="ET506" s="66"/>
      <c r="EU506" s="76"/>
      <c r="EV506" s="66"/>
      <c r="EW506" s="76"/>
      <c r="EX506" s="66"/>
      <c r="EY506" s="76"/>
      <c r="EZ506" s="66"/>
      <c r="FA506" s="76"/>
      <c r="FB506" s="66"/>
      <c r="FC506" s="76"/>
      <c r="FD506" s="66"/>
      <c r="FE506" s="76"/>
      <c r="FF506" s="66"/>
      <c r="FG506" s="76"/>
      <c r="FH506" s="66"/>
      <c r="FI506" s="76"/>
      <c r="FJ506" s="66"/>
      <c r="FK506" s="76"/>
      <c r="FL506" s="66"/>
      <c r="FM506" s="76"/>
      <c r="FN506" s="66"/>
      <c r="FO506" s="76"/>
      <c r="FP506" s="66"/>
      <c r="FQ506" s="76"/>
      <c r="FR506" s="66"/>
      <c r="FS506" s="76"/>
      <c r="FT506" s="66"/>
      <c r="FU506" s="76"/>
      <c r="FV506" s="66"/>
      <c r="FW506" s="76"/>
      <c r="FX506" s="66"/>
      <c r="FY506" s="76"/>
      <c r="FZ506" s="66"/>
      <c r="GA506" s="76"/>
      <c r="GB506" s="66"/>
      <c r="GC506" s="76"/>
      <c r="GD506" s="66"/>
      <c r="GE506" s="76"/>
      <c r="GF506" s="66"/>
      <c r="GG506" s="76"/>
      <c r="GH506" s="66"/>
      <c r="GI506" s="76"/>
      <c r="GJ506" s="66"/>
      <c r="GK506" s="76"/>
      <c r="GL506" s="66"/>
      <c r="GM506" s="76"/>
      <c r="GN506" s="66"/>
      <c r="GO506" s="76"/>
      <c r="GP506" s="66"/>
      <c r="GQ506" s="76"/>
      <c r="GR506" s="66"/>
      <c r="GS506" s="76"/>
      <c r="GT506" s="66"/>
      <c r="GU506" s="76"/>
      <c r="GV506" s="66"/>
      <c r="GW506" s="76"/>
      <c r="GX506" s="66"/>
      <c r="GY506" s="76"/>
      <c r="GZ506" s="66"/>
      <c r="HA506" s="76"/>
      <c r="HB506" s="66"/>
      <c r="HC506" s="76"/>
      <c r="HD506" s="66"/>
      <c r="HE506" s="76"/>
      <c r="HF506" s="66"/>
      <c r="HG506" s="76"/>
      <c r="HH506" s="66"/>
      <c r="HI506" s="76"/>
      <c r="HJ506" s="66"/>
      <c r="HK506" s="76"/>
      <c r="HL506" s="66"/>
      <c r="HM506" s="76"/>
      <c r="HN506" s="66"/>
      <c r="HO506" s="76"/>
      <c r="HP506" s="66"/>
      <c r="HQ506" s="76"/>
      <c r="HR506" s="66"/>
      <c r="HS506" s="76"/>
      <c r="HT506" s="66"/>
      <c r="HU506" s="76"/>
      <c r="HV506" s="66"/>
      <c r="HW506" s="76"/>
      <c r="HX506" s="66"/>
      <c r="HY506" s="76"/>
      <c r="HZ506" s="66"/>
      <c r="IA506" s="76"/>
      <c r="IB506" s="66"/>
      <c r="IC506" s="76"/>
      <c r="ID506" s="66"/>
      <c r="IE506" s="76"/>
      <c r="IF506" s="66"/>
      <c r="IG506" s="76"/>
      <c r="IH506" s="66"/>
      <c r="II506" s="76"/>
      <c r="IJ506" s="66"/>
      <c r="IK506" s="76"/>
      <c r="IL506" s="66"/>
      <c r="IM506" s="76"/>
      <c r="IN506" s="66"/>
      <c r="IO506" s="76"/>
      <c r="IP506" s="66"/>
      <c r="IQ506" s="76"/>
      <c r="IR506" s="66"/>
      <c r="IS506" s="76"/>
      <c r="IT506" s="66"/>
      <c r="IU506" s="76"/>
      <c r="IV506" s="66"/>
      <c r="IW506" s="76"/>
      <c r="IX506" s="66"/>
      <c r="IY506" s="76"/>
      <c r="IZ506" s="66"/>
      <c r="JA506" s="76"/>
      <c r="JB506" s="66"/>
      <c r="JC506" s="76"/>
      <c r="JD506" s="66"/>
      <c r="JE506" s="76"/>
      <c r="JF506" s="66"/>
      <c r="JG506" s="76"/>
      <c r="JH506" s="66"/>
      <c r="JI506" s="76"/>
      <c r="JJ506" s="66"/>
      <c r="JK506" s="76"/>
      <c r="JL506" s="66"/>
      <c r="JM506" s="76"/>
      <c r="JN506" s="66"/>
      <c r="JO506" s="76"/>
      <c r="JP506" s="66"/>
      <c r="JQ506" s="76"/>
      <c r="JR506" s="66"/>
      <c r="JS506" s="76"/>
      <c r="JT506" s="66"/>
      <c r="JU506" s="76"/>
      <c r="JV506" s="66"/>
      <c r="JW506" s="76"/>
      <c r="JX506" s="66"/>
      <c r="JY506" s="76"/>
      <c r="JZ506" s="66"/>
      <c r="KA506" s="76"/>
      <c r="KB506" s="66"/>
      <c r="KC506" s="76"/>
      <c r="KD506" s="66"/>
      <c r="KE506" s="76"/>
      <c r="KF506" s="66"/>
      <c r="KG506" s="76"/>
      <c r="KH506" s="66"/>
      <c r="KI506" s="76"/>
      <c r="KJ506" s="66"/>
      <c r="KK506" s="76"/>
      <c r="KL506" s="66"/>
      <c r="KM506" s="76"/>
      <c r="KN506" s="66"/>
      <c r="KO506" s="76"/>
      <c r="KP506" s="66"/>
      <c r="KQ506" s="76"/>
      <c r="KR506" s="66"/>
      <c r="KS506" s="76"/>
      <c r="KT506" s="66"/>
      <c r="KU506" s="76"/>
      <c r="KV506" s="66"/>
      <c r="KW506" s="76"/>
      <c r="KX506" s="66"/>
      <c r="KY506" s="76"/>
      <c r="KZ506" s="66"/>
      <c r="LA506" s="76"/>
      <c r="LB506" s="66"/>
      <c r="LC506" s="76"/>
      <c r="LD506" s="66"/>
      <c r="LE506" s="76"/>
      <c r="LF506" s="66"/>
      <c r="LG506" s="76"/>
      <c r="LH506" s="66"/>
      <c r="LI506" s="76"/>
      <c r="LJ506" s="66"/>
      <c r="LK506" s="76"/>
      <c r="LL506" s="66"/>
      <c r="LM506" s="76"/>
      <c r="LN506" s="66"/>
      <c r="LO506" s="76"/>
      <c r="LP506" s="66"/>
      <c r="LQ506" s="76"/>
      <c r="LR506" s="66"/>
      <c r="LS506" s="76"/>
      <c r="LT506" s="66"/>
      <c r="LU506" s="76"/>
      <c r="LV506" s="66"/>
      <c r="LW506" s="76"/>
      <c r="LX506" s="66"/>
      <c r="LY506" s="76"/>
      <c r="LZ506" s="66"/>
      <c r="MA506" s="76"/>
      <c r="MB506" s="66"/>
      <c r="MC506" s="76"/>
      <c r="MD506" s="66"/>
      <c r="MG506" s="1" t="str" cm="1">
        <f t="array" ref="MG506">IFERROR(INDEX(Paste_Here!$B$2:$B$850, MATCH(0, COUNTIF(MG$4:MG505, Paste_Here!$B$2:$B$850) + IF(Paste_Here!$B$2:$B$850="", 1, 0), 0)), "")</f>
        <v/>
      </c>
      <c r="MH506" s="1" t="str">
        <f>IF(MG506&lt;&gt;"", INDEX(Paste_Here!$A$2:$A$850, MATCH(MG506, Paste_Here!$B$2:$B$850, 0)), "")</f>
        <v/>
      </c>
      <c r="MI506" s="1" t="str">
        <f t="shared" si="64"/>
        <v/>
      </c>
      <c r="MJ506" s="1" t="str" cm="1">
        <f t="array" ref="MJ506">IFERROR(INDEX($MI$5:$MI$850, MATCH(SMALL(IF($MI$5:$MI$850&lt;&gt;"", COUNTIF($MI$5:$MI$850, "&lt;"&amp;$MI$5:$MI$850)+1), ROW()-ROW($MJ$5)+1), COUNTIF($MI$5:$MI$850, "&lt;"&amp;$MI$5:$MI$850)+1, 0)), "")</f>
        <v/>
      </c>
    </row>
    <row r="507" spans="1:348">
      <c r="A507" s="66"/>
      <c r="B507" s="76" t="str">
        <f t="shared" si="57"/>
        <v/>
      </c>
      <c r="C507" s="66"/>
      <c r="D507" s="76" t="str">
        <f>IFERROR(IF(B507&lt;&gt;"", IF(AND(INDEX(Paste_Here!B$2:B$850, MATCH(B507, Paste_Here!A$2:A$850, 0))&lt;&gt;"", ISNUMBER(VALUE(INDEX(Paste_Here!B$2:B$850, MATCH(B507, Paste_Here!A$2:A$850, 0))))), INDEX(Paste_Here!B$2:B$850, MATCH(B507, Paste_Here!A$2:A$850, 0)), ""), ""), "")</f>
        <v/>
      </c>
      <c r="E507" s="66"/>
      <c r="F507" s="76" t="str">
        <f>IFERROR(IF(B507&lt;&gt;"", IF(ISTEXT(INDEX(Paste_Here!K$2:K$850, MATCH(B507, Paste_Here!A$2:A$850, 0))), INDEX(Paste_Here!K$2:K$850, MATCH(B507, Paste_Here!A$2:A$850, 0)), ""), ""), "")</f>
        <v/>
      </c>
      <c r="G507" s="66"/>
      <c r="H507" s="76" t="str">
        <f>IFERROR(IF(B507&lt;&gt;"", IF(ISTEXT(INDEX(Paste_Here!C$2:C$850, MATCH(B507, Paste_Here!A$2:A$850, 0))), INDEX(Paste_Here!C$2:C$850, MATCH(B507, Paste_Here!A$2:A$850, 0)), ""), ""), "")</f>
        <v/>
      </c>
      <c r="I507" s="66"/>
      <c r="J507" s="76" t="str">
        <f>IFERROR(IF(B507&lt;&gt;"", IF(ISNUMBER(SEARCH("s", LOWER(INDEX(Paste_Here!M$2:M$850, MATCH(B507, Paste_Here!A$2:A$850, 0))))), "Yes", IF(INDEX(Paste_Here!M$2:M$850, MATCH(B507, Paste_Here!A$2:A$850, 0))&lt;&gt;"", "No", "")), ""), "")</f>
        <v/>
      </c>
      <c r="K507" s="66"/>
      <c r="L507" s="76" t="str">
        <f>IFERROR(IF(B507&lt;&gt;"", IF(ISNUMBER(SEARCH("yes", LOWER(INDEX(Paste_Here!E$2:E$850, MATCH(B507, Paste_Here!A$2:A$850, 0))))), "Yes", IF(ISNUMBER(SEARCH("no", LOWER(INDEX(Paste_Here!E$2:E$850, MATCH(B507, Paste_Here!A$2:A$850, 0))))), "No", "")), ""), "")</f>
        <v/>
      </c>
      <c r="M507" s="66"/>
      <c r="N507" s="76" t="str">
        <f>IFERROR(IF(B507&lt;&gt;"", IF(ISNUMBER(SEARCH("yes", LOWER(INDEX(Paste_Here!F$2:F$850, MATCH(B507, Paste_Here!A$2:A$850, 0))))), "Yes", IF(ISNUMBER(SEARCH("no", LOWER(INDEX(Paste_Here!F$2:F$850, MATCH(B507, Paste_Here!A$2:A$850, 0))))), "No", "")), ""), "")</f>
        <v/>
      </c>
      <c r="O507" s="66"/>
      <c r="P507" s="76" t="str">
        <f>IFERROR(IF(B507&lt;&gt;"", IF(ISNUMBER(SEARCH("yes", LOWER(INDEX(Paste_Here!L$2:L$850, MATCH(B507, Paste_Here!A$2:A$850, 0))))), "Yes", IF(ISNUMBER(SEARCH("no", LOWER(INDEX(Paste_Here!L$2:L$850, MATCH(B507, Paste_Here!A$2:A$850, 0))))), "No", "")), ""), "")</f>
        <v/>
      </c>
      <c r="Q507" s="66"/>
      <c r="R507" s="76" t="str">
        <f>IFERROR(IF(B507&lt;&gt;"", IF(ISNUMBER(SEARCH("transitional 2", LOWER(INDEX(Paste_Here!D$2:D$850, MATCH(B507, Paste_Here!A$2:A$850, 0))))), "T2", IF(ISNUMBER(SEARCH("transitional 1", LOWER(INDEX(Paste_Here!D$2:D$850, MATCH(B507, Paste_Here!A$2:A$850, 0))))), "T1", IF(ISNUMBER(SEARCH("waived ell services", LOWER(INDEX(Paste_Here!D$2:D$850, MATCH(B507, Paste_Here!A$2:A$850, 0))))), "W", IF(ISNUMBER(SEARCH("english language learner", LOWER(INDEX(Paste_Here!D$2:D$850, MATCH(B507, Paste_Here!A$2:A$850, 0))))), "L", "")))), ""), "")</f>
        <v/>
      </c>
      <c r="S507" s="66"/>
      <c r="T507" s="76" t="str">
        <f>IFERROR(IF(B507&lt;&gt;"", IF(ISNUMBER(SEARCH("yes", LOWER(INDEX(Paste_Here!I$2:I$850, MATCH(B507, Paste_Here!A$2:A$850, 0))))), "Yes", IF(ISNUMBER(SEARCH("no", LOWER(INDEX(Paste_Here!I$2:I$850, MATCH(B507, Paste_Here!A$2:A$850, 0))))), "No", "")), ""), "")</f>
        <v/>
      </c>
      <c r="U507" s="66"/>
      <c r="V507" s="76" t="str">
        <f>IFERROR(IF(B507&lt;&gt;"", IF(ISTEXT(INDEX(Paste_Here!J$2:J$850, MATCH(B507, Paste_Here!A$2:A$850, 0))), VALUE(INDEX(Paste_Here!J$2:J$850, MATCH(B507, Paste_Here!A$2:A$850, 0))), ""), ""), "")</f>
        <v/>
      </c>
      <c r="W507" s="66"/>
      <c r="X507" s="66"/>
      <c r="Y507" s="76" t="str">
        <f t="shared" si="58"/>
        <v/>
      </c>
      <c r="Z507" s="66"/>
      <c r="AA507" s="76" t="str">
        <f>IFERROR(IF(B507&lt;&gt;"", IF(AND(INDEX(Paste_Here!AI$2:AI$850, MATCH(B507, Paste_Here!A$2:A$850, 0))&lt;&gt;"", ISNUMBER(VALUE(INDEX(Paste_Here!AI$2:AI$850, MATCH(B507, Paste_Here!A$2:A$850, 0))))), INDEX(Paste_Here!AI$2:AI$850, MATCH(B507, Paste_Here!A$2:A$850, 0)), ""), ""), "")</f>
        <v/>
      </c>
      <c r="AB507" s="66"/>
      <c r="AC507" s="76" t="str">
        <f>IFERROR(IF(B507&lt;&gt;"", IF(AND(INDEX(Paste_Here!AJ$2:AJ$850, MATCH(B507, Paste_Here!A$2:A$850, 0))&lt;&gt;"", ISNUMBER(VALUE(INDEX(Paste_Here!AJ$2:AJ$850, MATCH(B507, Paste_Here!A$2:A$850, 0))))), INDEX(Paste_Here!AJ$2:AJ$850, MATCH(B507, Paste_Here!A$2:A$850, 0)), ""), ""), "")</f>
        <v/>
      </c>
      <c r="AD507" s="66"/>
      <c r="AE507" s="76" t="str">
        <f>IFERROR(IF(B507&lt;&gt;"", IF(AND(INDEX(Paste_Here!AK$2:AK$850, MATCH(B507, Paste_Here!A$2:A$850, 0))&lt;&gt;"", ISNUMBER(VALUE(INDEX(Paste_Here!AK$2:AK$850, MATCH(B507, Paste_Here!A$2:A$850, 0))))), INDEX(Paste_Here!AK$2:AK$850, MATCH(B507, Paste_Here!A$2:A$850, 0)), ""), ""), "")</f>
        <v/>
      </c>
      <c r="AF507" s="66"/>
      <c r="AG507" s="76" t="str">
        <f>IFERROR(IF(B507&lt;&gt;"", IF(AND(INDEX(Paste_Here!AL$2:AL$850, MATCH(B507, Paste_Here!A$2:A$850, 0))&lt;&gt;"", ISNUMBER(VALUE(INDEX(Paste_Here!AL$2:AL$850, MATCH(B507, Paste_Here!A$2:A$850, 0))))), INDEX(Paste_Here!AL$2:AL$850, MATCH(B507, Paste_Here!A$2:A$850, 0)), ""), ""), "")</f>
        <v/>
      </c>
      <c r="AH507" s="66"/>
      <c r="AI507" s="76" t="str">
        <f>IFERROR(IF(B507&lt;&gt;"", IF(AND(INDEX(Paste_Here!AH$2:AH$850, MATCH(B507, Paste_Here!A$2:A$850, 0))&lt;&gt;"", ISNUMBER(VALUE(INDEX(Paste_Here!AH$2:AH$850, MATCH(B507, Paste_Here!A$2:A$850, 0))))), IF(VALUE(INDEX(Paste_Here!AH$2:AH$850, MATCH(B507, Paste_Here!A$2:A$850, 0)))=0, "", INDEX(Paste_Here!AH$2:AH$850, MATCH(B507, Paste_Here!A$2:A$850, 0))), ""), ""), "")</f>
        <v/>
      </c>
      <c r="AJ507" s="66"/>
      <c r="AK507" s="76" t="str">
        <f>IFERROR(IF(B507&lt;&gt;"", IF(AND(INDEX(Paste_Here!N$2:N$850, MATCH(B507, Paste_Here!A$2:A$850, 0))&lt;&gt;"", ISNUMBER(VALUE(INDEX(Paste_Here!N$2:N$850, MATCH(B507, Paste_Here!A$2:A$850, 0))))), INDEX(Paste_Here!N$2:N$850, MATCH(B507, Paste_Here!A$2:A$850, 0)), ""), ""), "")</f>
        <v/>
      </c>
      <c r="AL507" s="66"/>
      <c r="AM507" s="76" t="str">
        <f>IFERROR(IF(B507&lt;&gt;"", IF(AND(INDEX(Paste_Here!O$2:O$850, MATCH(B507, Paste_Here!A$2:A$850, 0))&lt;&gt;"", ISNUMBER(VALUE(INDEX(Paste_Here!O$2:O$850, MATCH(B507, Paste_Here!A$2:A$850, 0))))), INDEX(Paste_Here!O$2:O$850, MATCH(B507, Paste_Here!A$2:A$850, 0)), ""), ""), "")</f>
        <v/>
      </c>
      <c r="AN507" s="66"/>
      <c r="AO507" s="76"/>
      <c r="AP507" s="66"/>
      <c r="AQ507" s="76"/>
      <c r="AR507" s="66"/>
      <c r="AS507" s="76"/>
      <c r="AT507" s="66"/>
      <c r="AU507" s="66"/>
      <c r="AV507" s="76" t="str">
        <f t="shared" si="59"/>
        <v/>
      </c>
      <c r="AW507" s="66"/>
      <c r="AX507" s="76" t="str">
        <f>IFERROR(IF(B507&lt;&gt;"", IF(ISNUMBER(SEARCH("Revealed-Potential (Primary Focus)", LOWER(INDEX(Paste_Here!Z$2:Z$850, MATCH(B507, Paste_Here!A$2:A$850, 0))))), "Rev-Potential: Prim", IF(ISNUMBER(SEARCH("Revealed-Potential (Secondary Focus)", LOWER(INDEX(Paste_Here!Z$2:Z$850, MATCH(B507, Paste_Here!A$2:A$850, 0))))), "Rev-Potential: Sec", IF(ISNUMBER(SEARCH("Monitoring", LOWER(INDEX(Paste_Here!Z$2:Z$850, MATCH(B507, Paste_Here!A$2:A$850, 0))))), "Monitoring", IF(ISNUMBER(SEARCH("At-Promise (Secondary Focus)", LOWER(INDEX(Paste_Here!Z$2:Z$850, MATCH(B507, Paste_Here!A$2:A$850, 0))))), "At-Promise: Sec", IF(ISNUMBER(SEARCH("At-Promise (Primary Focus)", LOWER(INDEX(Paste_Here!Z$2:Z$850, MATCH(B507, Paste_Here!A$2:A$850, 0))))), "At-Promise: Prim", ""))))), ""), "")</f>
        <v/>
      </c>
      <c r="AY507" s="66"/>
      <c r="AZ507" s="76"/>
      <c r="BA507" s="66"/>
      <c r="BB507" s="76"/>
      <c r="BC507" s="66"/>
      <c r="BD507" s="76"/>
      <c r="BE507" s="66"/>
      <c r="BF507" s="76"/>
      <c r="BG507" s="66"/>
      <c r="BH507" s="76"/>
      <c r="BI507" s="66"/>
      <c r="BJ507" s="66"/>
      <c r="BK507" s="76" t="str">
        <f t="shared" si="60"/>
        <v/>
      </c>
      <c r="BL507" s="66"/>
      <c r="BM507" s="76" t="str">
        <f>IFERROR(IF(B507&lt;&gt;"", IF(AND(ISNUMBER(VALUE(SUBSTITUTE(SUBSTITUTE(Paste_Here!R507, "br", "-"), "L", ""))), VALUE(SUBSTITUTE(SUBSTITUTE(Paste_Here!R507, "br", "-"), "L", "")) &gt;= 1095), "Yes", IF(AND(ISNUMBER(VALUE(SUBSTITUTE(SUBSTITUTE(Paste_Here!R507, "br", "-"), "L", ""))), VALUE(SUBSTITUTE(SUBSTITUTE(Paste_Here!R507, "br", "-"), "L", "")) &lt;= 1094), "No", "")), ""), "")</f>
        <v/>
      </c>
      <c r="BN507" s="66"/>
      <c r="BO507" s="76" t="str">
        <f>IFERROR(IF(B507&lt;&gt;"", IF(COUNTIF(INDEX(Paste_Here!Y$2:AB$850, MATCH(B507, Paste_Here!A$2:A$850, 0), 0), "yes") &gt; 0, "Yes", IF(COUNTIF(INDEX(Paste_Here!Y$2:AB$850, MATCH(B507, Paste_Here!A$2:A$850, 0), 0), "no") &gt; 0, "No", "")), ""), "")</f>
        <v/>
      </c>
      <c r="BP507" s="66"/>
      <c r="BQ507" s="76" t="str">
        <f>IFERROR(IF(B507&lt;&gt;"", IF(AND(ISNUMBER(VALUE(SUBSTITUTE(SUBSTITUTE(Paste_Here!U507, "em", "-"), "q", ""))), VALUE(SUBSTITUTE(SUBSTITUTE(Paste_Here!U507, "em", "-"), "q", "")) &gt;= 910), "Yes", IF(AND(ISNUMBER(VALUE(SUBSTITUTE(SUBSTITUTE(Paste_Here!U507, "em", "-"), "q", ""))), VALUE(SUBSTITUTE(SUBSTITUTE(Paste_Here!U507, "em", "-"), "q", "")) &lt;= 909), "No", "")), ""), "")</f>
        <v/>
      </c>
      <c r="BR507" s="66"/>
      <c r="BS507" s="76" t="str">
        <f>IFERROR(IF(B507&lt;&gt;"", IF(AND(INDEX(Paste_Here!X$2:X$850, MATCH(B507, Paste_Here!A$2:A$850, 0))&lt;&gt;"", ISNUMBER(VALUE(INDEX(Paste_Here!X$2:X$850, MATCH(B507, Paste_Here!A$2:A$850, 0))))), INDEX(Paste_Here!X$2:X$850, MATCH(B507, Paste_Here!A$2:A$850, 0)), ""), ""), "")</f>
        <v/>
      </c>
      <c r="BT507" s="66"/>
      <c r="BU507" s="76" t="str">
        <f>IFERROR(IF(B507&lt;&gt;"", IF(ISNUMBER(VALUE(INDEX(Paste_Here!G$2:G$850, MATCH(B507, Paste_Here!A$2:A$850, 0)))), IF(VALUE(INDEX(Paste_Here!G$2:G$850, MATCH(B507, Paste_Here!A$2:A$850, 0)))=0, "No", IF(AND(VALUE(INDEX(Paste_Here!G$2:G$850, MATCH(B507, Paste_Here!A$2:A$850, 0)))&gt;=1, VALUE(INDEX(Paste_Here!G$2:G$850, MATCH(B507, Paste_Here!A$2:A$850, 0)))&lt;=4), VALUE(INDEX(Paste_Here!G$2:G$850, MATCH(B507, Paste_Here!A$2:A$850, 0))), "")), ""), ""), "")</f>
        <v/>
      </c>
      <c r="BV507" s="66"/>
      <c r="BW507" s="76" t="str">
        <f>IFERROR(IF(B507&lt;&gt;"", IF(ISNUMBER(VALUE(INDEX(Paste_Here!H$2:H$850, MATCH(B507, Paste_Here!A$2:A$850, 0)))), IF(VALUE(INDEX(Paste_Here!H$2:H$850, MATCH(B507, Paste_Here!A$2:A$850, 0)))=0, "No", IF(AND(VALUE(INDEX(Paste_Here!H$2:H$850, MATCH(B507, Paste_Here!A$2:A$850, 0)))&gt;=1, VALUE(INDEX(Paste_Here!H$2:H$850, MATCH(B507, Paste_Here!A$2:A$850, 0)))&lt;=4), VALUE(INDEX(Paste_Here!H$2:H$850, MATCH(B507, Paste_Here!A$2:A$850, 0))), "")), ""), ""), "")</f>
        <v/>
      </c>
      <c r="BX507" s="66"/>
      <c r="BY507" s="76"/>
      <c r="BZ507" s="66"/>
      <c r="CA507" s="76"/>
      <c r="CB507" s="66"/>
      <c r="CC507" s="66"/>
      <c r="CD507" s="76" t="str">
        <f t="shared" si="61"/>
        <v/>
      </c>
      <c r="CE507" s="66"/>
      <c r="CF507" s="76" t="str">
        <f>IFERROR(IF(B507&lt;&gt;"", IF(AND(INDEX(Paste_Here!P$2:P$850, MATCH(B507, Paste_Here!A$2:A$850, 0))&lt;&gt;"", ISNUMBER(VALUE(INDEX(Paste_Here!P$2:P$850, MATCH(B507, Paste_Here!A$2:A$850, 0))))), INDEX(Paste_Here!P$2:P$850, MATCH(B507, Paste_Here!A$2:A$850, 0)), ""), ""), "")</f>
        <v/>
      </c>
      <c r="CG507" s="66"/>
      <c r="CH507" s="76" t="str">
        <f>IFERROR(IF(B507&lt;&gt;"", IF(ISNUMBER(SEARCH("highrisk", LOWER(INDEX(Paste_Here!Q$2:Q$850, MATCH(B507, Paste_Here!A$2:A$850, 0))))), "High Risk", IF(ISNUMBER(SEARCH("lowrisk", LOWER(INDEX(Paste_Here!Q$2:Q$850, MATCH(B507, Paste_Here!A$2:A$850, 0))))), "Low Risk", IF(ISNUMBER(SEARCH("somerisk", LOWER(INDEX(Paste_Here!Q$2:Q$850, MATCH(B507, Paste_Here!A$2:A$850, 0))))), "Some Risk", ""))), ""), "")</f>
        <v/>
      </c>
      <c r="CI507" s="66"/>
      <c r="CJ507" s="76" t="str">
        <f>IFERROR(IF(B507&lt;&gt;"", IF(AND(INDEX(Paste_Here!AA$2:AA$850, MATCH(B507, Paste_Here!A$2:A$850, 0))&lt;&gt;"", ISNUMBER(VALUE(INDEX(Paste_Here!AA$2:AA$850, MATCH(B507, Paste_Here!A$2:A$850, 0))))), INDEX(Paste_Here!AA$2:AA$850, MATCH(B507, Paste_Here!A$2:A$850, 0)), ""), ""), "")</f>
        <v/>
      </c>
      <c r="CK507" s="66"/>
      <c r="CL507" s="76" t="str">
        <f>IFERROR(IF(B507&lt;&gt;"", IF(LOWER(INDEX(Paste_Here!AB$2:AB$850, MATCH(B507, Paste_Here!A$2:A$850, 0)))="approaching expectations", "Approaching", IF(LOWER(INDEX(Paste_Here!AB$2:AB$850, MATCH(B507, Paste_Here!A$2:A$850, 0)))="met expectations", "Met", IF(LOWER(INDEX(Paste_Here!AB$2:AB$850, MATCH(B507, Paste_Here!A$2:A$850, 0)))="exceeded expectations", "Exceeded", IF(LOWER(INDEX(Paste_Here!AB$2:AB$850, MATCH(B507, Paste_Here!A$2:A$850, 0)))="below expectations", "Below", "")))), ""), "")</f>
        <v/>
      </c>
      <c r="CM507" s="66"/>
      <c r="CN507" s="76" t="str">
        <f>IFERROR(IF(B507&lt;&gt;"", IF(AND(INDEX(Paste_Here!AC$2:AC$850, MATCH(B507, Paste_Here!A$2:A$850, 0))&lt;&gt;"", ISNUMBER(VALUE(INDEX(Paste_Here!AC$2:AC$850, MATCH(B507, Paste_Here!A$2:A$850, 0))))), INDEX(Paste_Here!AC$2:AC$850, MATCH(B507, Paste_Here!A$2:A$850, 0)), ""), ""), "")</f>
        <v/>
      </c>
      <c r="CO507" s="66"/>
      <c r="CP507" s="76"/>
      <c r="CQ507" s="66"/>
      <c r="CR507" s="76"/>
      <c r="CS507" s="66"/>
      <c r="CT507" s="76"/>
      <c r="CU507" s="66"/>
      <c r="CV507" s="76"/>
      <c r="CW507" s="66"/>
      <c r="CX507" s="76"/>
      <c r="CY507" s="66"/>
      <c r="CZ507" s="66"/>
      <c r="DA507" s="76" t="str">
        <f t="shared" si="62"/>
        <v/>
      </c>
      <c r="DB507" s="66"/>
      <c r="DC507" s="76" t="str">
        <f>IFERROR(IF(B507&lt;&gt;"", IF(AND(INDEX(Paste_Here!V$2:V$850, MATCH(B507, Paste_Here!A$2:A$850, 0))&lt;&gt;"", ISNUMBER(VALUE(INDEX(Paste_Here!V$2:V$850, MATCH(B507, Paste_Here!A$2:A$850, 0))))), INDEX(Paste_Here!V$2:V$850, MATCH(B507, Paste_Here!A$2:A$850, 0)), ""), ""), "")</f>
        <v/>
      </c>
      <c r="DD507" s="66"/>
      <c r="DE507" s="76" t="str">
        <f>IFERROR(IF(B507&lt;&gt;"", IF(ISNUMBER(SEARCH("highrisk", LOWER(INDEX(Paste_Here!W$2:W$850, MATCH(B507, Paste_Here!A$2:A$850, 0))))), "High Risk", IF(ISNUMBER(SEARCH("lowrisk", LOWER(INDEX(Paste_Here!W$2:W$850, MATCH(B507, Paste_Here!A$2:A$850, 0))))), "Low Risk", IF(ISNUMBER(SEARCH("somerisk", LOWER(INDEX(Paste_Here!W$2:W$850, MATCH(B507, Paste_Here!A$2:A$850, 0))))), "Some Risk", ""))), ""), "")</f>
        <v/>
      </c>
      <c r="DF507" s="66"/>
      <c r="DG507" s="76" t="str">
        <f>IFERROR(IF(B507&lt;&gt;"", IF(AND(INDEX(Paste_Here!S$2:S$850, MATCH(B507, Paste_Here!A$2:A$850, 0))&lt;&gt;"", ISNUMBER(VALUE(INDEX(Paste_Here!S$2:S$850, MATCH(B507, Paste_Here!A$2:A$850, 0))))), INDEX(Paste_Here!S$2:S$850, MATCH(B507, Paste_Here!A$2:A$850, 0)), ""), ""), "")</f>
        <v/>
      </c>
      <c r="DH507" s="66"/>
      <c r="DI507" s="76" t="str">
        <f>IFERROR(IF(B507&lt;&gt;"", IF(ISNUMBER(SEARCH("highrisk", LOWER(INDEX(Paste_Here!T$2:T$850, MATCH(B507, Paste_Here!A$2:A$850, 0))))), "High Risk", IF(ISNUMBER(SEARCH("lowrisk", LOWER(INDEX(Paste_Here!T$2:T$850, MATCH(B507, Paste_Here!A$2:A$850, 0))))), "Low Risk", IF(ISNUMBER(SEARCH("somerisk", LOWER(INDEX(Paste_Here!T$2:T$850, MATCH(B507, Paste_Here!A$2:A$850, 0))))), "Some Risk", ""))), ""), "")</f>
        <v/>
      </c>
      <c r="DJ507" s="66"/>
      <c r="DK507" s="76" t="str">
        <f>IFERROR(IF(B507&lt;&gt;"", IF(AND(INDEX(Paste_Here!AD$2:AD$850, MATCH(B507, Paste_Here!A$2:A$850, 0))&lt;&gt;"", ISNUMBER(VALUE(INDEX(Paste_Here!AD$2:AD$850, MATCH(B507, Paste_Here!A$2:A$850, 0))))), INDEX(Paste_Here!AD$2:AD$850, MATCH(B507, Paste_Here!A$2:A$850, 0)), ""), ""), "")</f>
        <v/>
      </c>
      <c r="DL507" s="66"/>
      <c r="DM507" s="76" t="str">
        <f>IFERROR(IF(B507&lt;&gt;"", IF(LOWER(INDEX(Paste_Here!AE$2:AE$850, MATCH(B507, Paste_Here!A$2:A$850, 0)))="approaching expectations", "Approaching", IF(LOWER(INDEX(Paste_Here!AE$2:AE$850, MATCH(B507, Paste_Here!A$2:A$850, 0)))="met expectations", "Met", IF(LOWER(INDEX(Paste_Here!AE$2:AE$850, MATCH(B507, Paste_Here!A$2:A$850, 0)))="exceeded expectations", "Exceeded", IF(LOWER(INDEX(Paste_Here!AE$2:AE$850, MATCH(B507, Paste_Here!A$2:A$850, 0)))="below expectations", "Below", "")))), ""), "")</f>
        <v/>
      </c>
      <c r="DN507" s="66"/>
      <c r="DO507" s="76"/>
      <c r="DP507" s="66"/>
      <c r="DQ507" s="76"/>
      <c r="DR507" s="66"/>
      <c r="DS507" s="76"/>
      <c r="DT507" s="66"/>
      <c r="DU507" s="76"/>
      <c r="DV507" s="66"/>
      <c r="DW507" s="66"/>
      <c r="DX507" s="76" t="str">
        <f t="shared" si="63"/>
        <v/>
      </c>
      <c r="DY507" s="66"/>
      <c r="DZ507" s="76"/>
      <c r="EA507" s="66"/>
      <c r="EB507" s="76"/>
      <c r="EC507" s="66"/>
      <c r="ED507" s="76" t="str">
        <f>IFERROR(IF(B507&lt;&gt;"", IF(AND(INDEX(Paste_Here!AF$2:AF$850, MATCH(B507, Paste_Here!A$2:A$850, 0))&lt;&gt;"", ISNUMBER(VALUE(INDEX(Paste_Here!AF$2:AF$850, MATCH(B507, Paste_Here!A$2:A$850, 0))))), INDEX(Paste_Here!AF$2:AF$850, MATCH(B507, Paste_Here!A$2:A$850, 0)), ""), ""), "")</f>
        <v/>
      </c>
      <c r="EE507" s="66"/>
      <c r="EF507" s="76"/>
      <c r="EG507" s="66"/>
      <c r="EH507" s="76"/>
      <c r="EI507" s="66"/>
      <c r="EJ507" s="76" t="str">
        <f>IFERROR(IF(B507&lt;&gt;"", IF(AND(INDEX(Paste_Here!AG$2:AG$850, MATCH(B507, Paste_Here!A$2:A$850, 0))&lt;&gt;"", ISNUMBER(VALUE(INDEX(Paste_Here!AG$2:AG$850, MATCH(B507, Paste_Here!A$2:A$850, 0))))), INDEX(Paste_Here!AG$2:AG$850, MATCH(B507, Paste_Here!A$2:A$850, 0)), ""), ""), "")</f>
        <v/>
      </c>
      <c r="EK507" s="66"/>
      <c r="EL507" s="76"/>
      <c r="EM507" s="66"/>
      <c r="EN507" s="76"/>
      <c r="EO507" s="66"/>
      <c r="EP507" s="76"/>
      <c r="EQ507" s="66"/>
      <c r="ER507" s="76"/>
      <c r="ES507" s="66"/>
      <c r="ET507" s="66"/>
      <c r="EU507" s="76"/>
      <c r="EV507" s="66"/>
      <c r="EW507" s="76"/>
      <c r="EX507" s="66"/>
      <c r="EY507" s="76"/>
      <c r="EZ507" s="66"/>
      <c r="FA507" s="76"/>
      <c r="FB507" s="66"/>
      <c r="FC507" s="76"/>
      <c r="FD507" s="66"/>
      <c r="FE507" s="76"/>
      <c r="FF507" s="66"/>
      <c r="FG507" s="76"/>
      <c r="FH507" s="66"/>
      <c r="FI507" s="76"/>
      <c r="FJ507" s="66"/>
      <c r="FK507" s="76"/>
      <c r="FL507" s="66"/>
      <c r="FM507" s="76"/>
      <c r="FN507" s="66"/>
      <c r="FO507" s="76"/>
      <c r="FP507" s="66"/>
      <c r="FQ507" s="76"/>
      <c r="FR507" s="66"/>
      <c r="FS507" s="76"/>
      <c r="FT507" s="66"/>
      <c r="FU507" s="76"/>
      <c r="FV507" s="66"/>
      <c r="FW507" s="76"/>
      <c r="FX507" s="66"/>
      <c r="FY507" s="76"/>
      <c r="FZ507" s="66"/>
      <c r="GA507" s="76"/>
      <c r="GB507" s="66"/>
      <c r="GC507" s="76"/>
      <c r="GD507" s="66"/>
      <c r="GE507" s="76"/>
      <c r="GF507" s="66"/>
      <c r="GG507" s="76"/>
      <c r="GH507" s="66"/>
      <c r="GI507" s="76"/>
      <c r="GJ507" s="66"/>
      <c r="GK507" s="76"/>
      <c r="GL507" s="66"/>
      <c r="GM507" s="76"/>
      <c r="GN507" s="66"/>
      <c r="GO507" s="76"/>
      <c r="GP507" s="66"/>
      <c r="GQ507" s="76"/>
      <c r="GR507" s="66"/>
      <c r="GS507" s="76"/>
      <c r="GT507" s="66"/>
      <c r="GU507" s="76"/>
      <c r="GV507" s="66"/>
      <c r="GW507" s="76"/>
      <c r="GX507" s="66"/>
      <c r="GY507" s="76"/>
      <c r="GZ507" s="66"/>
      <c r="HA507" s="76"/>
      <c r="HB507" s="66"/>
      <c r="HC507" s="76"/>
      <c r="HD507" s="66"/>
      <c r="HE507" s="76"/>
      <c r="HF507" s="66"/>
      <c r="HG507" s="76"/>
      <c r="HH507" s="66"/>
      <c r="HI507" s="76"/>
      <c r="HJ507" s="66"/>
      <c r="HK507" s="76"/>
      <c r="HL507" s="66"/>
      <c r="HM507" s="76"/>
      <c r="HN507" s="66"/>
      <c r="HO507" s="76"/>
      <c r="HP507" s="66"/>
      <c r="HQ507" s="76"/>
      <c r="HR507" s="66"/>
      <c r="HS507" s="76"/>
      <c r="HT507" s="66"/>
      <c r="HU507" s="76"/>
      <c r="HV507" s="66"/>
      <c r="HW507" s="76"/>
      <c r="HX507" s="66"/>
      <c r="HY507" s="76"/>
      <c r="HZ507" s="66"/>
      <c r="IA507" s="76"/>
      <c r="IB507" s="66"/>
      <c r="IC507" s="76"/>
      <c r="ID507" s="66"/>
      <c r="IE507" s="76"/>
      <c r="IF507" s="66"/>
      <c r="IG507" s="76"/>
      <c r="IH507" s="66"/>
      <c r="II507" s="76"/>
      <c r="IJ507" s="66"/>
      <c r="IK507" s="76"/>
      <c r="IL507" s="66"/>
      <c r="IM507" s="76"/>
      <c r="IN507" s="66"/>
      <c r="IO507" s="76"/>
      <c r="IP507" s="66"/>
      <c r="IQ507" s="76"/>
      <c r="IR507" s="66"/>
      <c r="IS507" s="76"/>
      <c r="IT507" s="66"/>
      <c r="IU507" s="76"/>
      <c r="IV507" s="66"/>
      <c r="IW507" s="76"/>
      <c r="IX507" s="66"/>
      <c r="IY507" s="76"/>
      <c r="IZ507" s="66"/>
      <c r="JA507" s="76"/>
      <c r="JB507" s="66"/>
      <c r="JC507" s="76"/>
      <c r="JD507" s="66"/>
      <c r="JE507" s="76"/>
      <c r="JF507" s="66"/>
      <c r="JG507" s="76"/>
      <c r="JH507" s="66"/>
      <c r="JI507" s="76"/>
      <c r="JJ507" s="66"/>
      <c r="JK507" s="76"/>
      <c r="JL507" s="66"/>
      <c r="JM507" s="76"/>
      <c r="JN507" s="66"/>
      <c r="JO507" s="76"/>
      <c r="JP507" s="66"/>
      <c r="JQ507" s="76"/>
      <c r="JR507" s="66"/>
      <c r="JS507" s="76"/>
      <c r="JT507" s="66"/>
      <c r="JU507" s="76"/>
      <c r="JV507" s="66"/>
      <c r="JW507" s="76"/>
      <c r="JX507" s="66"/>
      <c r="JY507" s="76"/>
      <c r="JZ507" s="66"/>
      <c r="KA507" s="76"/>
      <c r="KB507" s="66"/>
      <c r="KC507" s="76"/>
      <c r="KD507" s="66"/>
      <c r="KE507" s="76"/>
      <c r="KF507" s="66"/>
      <c r="KG507" s="76"/>
      <c r="KH507" s="66"/>
      <c r="KI507" s="76"/>
      <c r="KJ507" s="66"/>
      <c r="KK507" s="76"/>
      <c r="KL507" s="66"/>
      <c r="KM507" s="76"/>
      <c r="KN507" s="66"/>
      <c r="KO507" s="76"/>
      <c r="KP507" s="66"/>
      <c r="KQ507" s="76"/>
      <c r="KR507" s="66"/>
      <c r="KS507" s="76"/>
      <c r="KT507" s="66"/>
      <c r="KU507" s="76"/>
      <c r="KV507" s="66"/>
      <c r="KW507" s="76"/>
      <c r="KX507" s="66"/>
      <c r="KY507" s="76"/>
      <c r="KZ507" s="66"/>
      <c r="LA507" s="76"/>
      <c r="LB507" s="66"/>
      <c r="LC507" s="76"/>
      <c r="LD507" s="66"/>
      <c r="LE507" s="76"/>
      <c r="LF507" s="66"/>
      <c r="LG507" s="76"/>
      <c r="LH507" s="66"/>
      <c r="LI507" s="76"/>
      <c r="LJ507" s="66"/>
      <c r="LK507" s="76"/>
      <c r="LL507" s="66"/>
      <c r="LM507" s="76"/>
      <c r="LN507" s="66"/>
      <c r="LO507" s="76"/>
      <c r="LP507" s="66"/>
      <c r="LQ507" s="76"/>
      <c r="LR507" s="66"/>
      <c r="LS507" s="76"/>
      <c r="LT507" s="66"/>
      <c r="LU507" s="76"/>
      <c r="LV507" s="66"/>
      <c r="LW507" s="76"/>
      <c r="LX507" s="66"/>
      <c r="LY507" s="76"/>
      <c r="LZ507" s="66"/>
      <c r="MA507" s="76"/>
      <c r="MB507" s="66"/>
      <c r="MC507" s="76"/>
      <c r="MD507" s="66"/>
      <c r="MG507" s="1" t="str" cm="1">
        <f t="array" ref="MG507">IFERROR(INDEX(Paste_Here!$B$2:$B$850, MATCH(0, COUNTIF(MG$4:MG506, Paste_Here!$B$2:$B$850) + IF(Paste_Here!$B$2:$B$850="", 1, 0), 0)), "")</f>
        <v/>
      </c>
      <c r="MH507" s="1" t="str">
        <f>IF(MG507&lt;&gt;"", INDEX(Paste_Here!$A$2:$A$850, MATCH(MG507, Paste_Here!$B$2:$B$850, 0)), "")</f>
        <v/>
      </c>
      <c r="MI507" s="1" t="str">
        <f t="shared" si="64"/>
        <v/>
      </c>
      <c r="MJ507" s="1" t="str" cm="1">
        <f t="array" ref="MJ507">IFERROR(INDEX($MI$5:$MI$850, MATCH(SMALL(IF($MI$5:$MI$850&lt;&gt;"", COUNTIF($MI$5:$MI$850, "&lt;"&amp;$MI$5:$MI$850)+1), ROW()-ROW($MJ$5)+1), COUNTIF($MI$5:$MI$850, "&lt;"&amp;$MI$5:$MI$850)+1, 0)), "")</f>
        <v/>
      </c>
    </row>
    <row r="508" spans="1:348">
      <c r="A508" s="66"/>
      <c r="B508" s="76" t="str">
        <f t="shared" si="57"/>
        <v/>
      </c>
      <c r="C508" s="66"/>
      <c r="D508" s="76" t="str">
        <f>IFERROR(IF(B508&lt;&gt;"", IF(AND(INDEX(Paste_Here!B$2:B$850, MATCH(B508, Paste_Here!A$2:A$850, 0))&lt;&gt;"", ISNUMBER(VALUE(INDEX(Paste_Here!B$2:B$850, MATCH(B508, Paste_Here!A$2:A$850, 0))))), INDEX(Paste_Here!B$2:B$850, MATCH(B508, Paste_Here!A$2:A$850, 0)), ""), ""), "")</f>
        <v/>
      </c>
      <c r="E508" s="66"/>
      <c r="F508" s="76" t="str">
        <f>IFERROR(IF(B508&lt;&gt;"", IF(ISTEXT(INDEX(Paste_Here!K$2:K$850, MATCH(B508, Paste_Here!A$2:A$850, 0))), INDEX(Paste_Here!K$2:K$850, MATCH(B508, Paste_Here!A$2:A$850, 0)), ""), ""), "")</f>
        <v/>
      </c>
      <c r="G508" s="66"/>
      <c r="H508" s="76" t="str">
        <f>IFERROR(IF(B508&lt;&gt;"", IF(ISTEXT(INDEX(Paste_Here!C$2:C$850, MATCH(B508, Paste_Here!A$2:A$850, 0))), INDEX(Paste_Here!C$2:C$850, MATCH(B508, Paste_Here!A$2:A$850, 0)), ""), ""), "")</f>
        <v/>
      </c>
      <c r="I508" s="66"/>
      <c r="J508" s="76" t="str">
        <f>IFERROR(IF(B508&lt;&gt;"", IF(ISNUMBER(SEARCH("s", LOWER(INDEX(Paste_Here!M$2:M$850, MATCH(B508, Paste_Here!A$2:A$850, 0))))), "Yes", IF(INDEX(Paste_Here!M$2:M$850, MATCH(B508, Paste_Here!A$2:A$850, 0))&lt;&gt;"", "No", "")), ""), "")</f>
        <v/>
      </c>
      <c r="K508" s="66"/>
      <c r="L508" s="76" t="str">
        <f>IFERROR(IF(B508&lt;&gt;"", IF(ISNUMBER(SEARCH("yes", LOWER(INDEX(Paste_Here!E$2:E$850, MATCH(B508, Paste_Here!A$2:A$850, 0))))), "Yes", IF(ISNUMBER(SEARCH("no", LOWER(INDEX(Paste_Here!E$2:E$850, MATCH(B508, Paste_Here!A$2:A$850, 0))))), "No", "")), ""), "")</f>
        <v/>
      </c>
      <c r="M508" s="66"/>
      <c r="N508" s="76" t="str">
        <f>IFERROR(IF(B508&lt;&gt;"", IF(ISNUMBER(SEARCH("yes", LOWER(INDEX(Paste_Here!F$2:F$850, MATCH(B508, Paste_Here!A$2:A$850, 0))))), "Yes", IF(ISNUMBER(SEARCH("no", LOWER(INDEX(Paste_Here!F$2:F$850, MATCH(B508, Paste_Here!A$2:A$850, 0))))), "No", "")), ""), "")</f>
        <v/>
      </c>
      <c r="O508" s="66"/>
      <c r="P508" s="76" t="str">
        <f>IFERROR(IF(B508&lt;&gt;"", IF(ISNUMBER(SEARCH("yes", LOWER(INDEX(Paste_Here!L$2:L$850, MATCH(B508, Paste_Here!A$2:A$850, 0))))), "Yes", IF(ISNUMBER(SEARCH("no", LOWER(INDEX(Paste_Here!L$2:L$850, MATCH(B508, Paste_Here!A$2:A$850, 0))))), "No", "")), ""), "")</f>
        <v/>
      </c>
      <c r="Q508" s="66"/>
      <c r="R508" s="76" t="str">
        <f>IFERROR(IF(B508&lt;&gt;"", IF(ISNUMBER(SEARCH("transitional 2", LOWER(INDEX(Paste_Here!D$2:D$850, MATCH(B508, Paste_Here!A$2:A$850, 0))))), "T2", IF(ISNUMBER(SEARCH("transitional 1", LOWER(INDEX(Paste_Here!D$2:D$850, MATCH(B508, Paste_Here!A$2:A$850, 0))))), "T1", IF(ISNUMBER(SEARCH("waived ell services", LOWER(INDEX(Paste_Here!D$2:D$850, MATCH(B508, Paste_Here!A$2:A$850, 0))))), "W", IF(ISNUMBER(SEARCH("english language learner", LOWER(INDEX(Paste_Here!D$2:D$850, MATCH(B508, Paste_Here!A$2:A$850, 0))))), "L", "")))), ""), "")</f>
        <v/>
      </c>
      <c r="S508" s="66"/>
      <c r="T508" s="76" t="str">
        <f>IFERROR(IF(B508&lt;&gt;"", IF(ISNUMBER(SEARCH("yes", LOWER(INDEX(Paste_Here!I$2:I$850, MATCH(B508, Paste_Here!A$2:A$850, 0))))), "Yes", IF(ISNUMBER(SEARCH("no", LOWER(INDEX(Paste_Here!I$2:I$850, MATCH(B508, Paste_Here!A$2:A$850, 0))))), "No", "")), ""), "")</f>
        <v/>
      </c>
      <c r="U508" s="66"/>
      <c r="V508" s="76" t="str">
        <f>IFERROR(IF(B508&lt;&gt;"", IF(ISTEXT(INDEX(Paste_Here!J$2:J$850, MATCH(B508, Paste_Here!A$2:A$850, 0))), VALUE(INDEX(Paste_Here!J$2:J$850, MATCH(B508, Paste_Here!A$2:A$850, 0))), ""), ""), "")</f>
        <v/>
      </c>
      <c r="W508" s="66"/>
      <c r="X508" s="66"/>
      <c r="Y508" s="76" t="str">
        <f t="shared" si="58"/>
        <v/>
      </c>
      <c r="Z508" s="66"/>
      <c r="AA508" s="76" t="str">
        <f>IFERROR(IF(B508&lt;&gt;"", IF(AND(INDEX(Paste_Here!AI$2:AI$850, MATCH(B508, Paste_Here!A$2:A$850, 0))&lt;&gt;"", ISNUMBER(VALUE(INDEX(Paste_Here!AI$2:AI$850, MATCH(B508, Paste_Here!A$2:A$850, 0))))), INDEX(Paste_Here!AI$2:AI$850, MATCH(B508, Paste_Here!A$2:A$850, 0)), ""), ""), "")</f>
        <v/>
      </c>
      <c r="AB508" s="66"/>
      <c r="AC508" s="76" t="str">
        <f>IFERROR(IF(B508&lt;&gt;"", IF(AND(INDEX(Paste_Here!AJ$2:AJ$850, MATCH(B508, Paste_Here!A$2:A$850, 0))&lt;&gt;"", ISNUMBER(VALUE(INDEX(Paste_Here!AJ$2:AJ$850, MATCH(B508, Paste_Here!A$2:A$850, 0))))), INDEX(Paste_Here!AJ$2:AJ$850, MATCH(B508, Paste_Here!A$2:A$850, 0)), ""), ""), "")</f>
        <v/>
      </c>
      <c r="AD508" s="66"/>
      <c r="AE508" s="76" t="str">
        <f>IFERROR(IF(B508&lt;&gt;"", IF(AND(INDEX(Paste_Here!AK$2:AK$850, MATCH(B508, Paste_Here!A$2:A$850, 0))&lt;&gt;"", ISNUMBER(VALUE(INDEX(Paste_Here!AK$2:AK$850, MATCH(B508, Paste_Here!A$2:A$850, 0))))), INDEX(Paste_Here!AK$2:AK$850, MATCH(B508, Paste_Here!A$2:A$850, 0)), ""), ""), "")</f>
        <v/>
      </c>
      <c r="AF508" s="66"/>
      <c r="AG508" s="76" t="str">
        <f>IFERROR(IF(B508&lt;&gt;"", IF(AND(INDEX(Paste_Here!AL$2:AL$850, MATCH(B508, Paste_Here!A$2:A$850, 0))&lt;&gt;"", ISNUMBER(VALUE(INDEX(Paste_Here!AL$2:AL$850, MATCH(B508, Paste_Here!A$2:A$850, 0))))), INDEX(Paste_Here!AL$2:AL$850, MATCH(B508, Paste_Here!A$2:A$850, 0)), ""), ""), "")</f>
        <v/>
      </c>
      <c r="AH508" s="66"/>
      <c r="AI508" s="76" t="str">
        <f>IFERROR(IF(B508&lt;&gt;"", IF(AND(INDEX(Paste_Here!AH$2:AH$850, MATCH(B508, Paste_Here!A$2:A$850, 0))&lt;&gt;"", ISNUMBER(VALUE(INDEX(Paste_Here!AH$2:AH$850, MATCH(B508, Paste_Here!A$2:A$850, 0))))), IF(VALUE(INDEX(Paste_Here!AH$2:AH$850, MATCH(B508, Paste_Here!A$2:A$850, 0)))=0, "", INDEX(Paste_Here!AH$2:AH$850, MATCH(B508, Paste_Here!A$2:A$850, 0))), ""), ""), "")</f>
        <v/>
      </c>
      <c r="AJ508" s="66"/>
      <c r="AK508" s="76" t="str">
        <f>IFERROR(IF(B508&lt;&gt;"", IF(AND(INDEX(Paste_Here!N$2:N$850, MATCH(B508, Paste_Here!A$2:A$850, 0))&lt;&gt;"", ISNUMBER(VALUE(INDEX(Paste_Here!N$2:N$850, MATCH(B508, Paste_Here!A$2:A$850, 0))))), INDEX(Paste_Here!N$2:N$850, MATCH(B508, Paste_Here!A$2:A$850, 0)), ""), ""), "")</f>
        <v/>
      </c>
      <c r="AL508" s="66"/>
      <c r="AM508" s="76" t="str">
        <f>IFERROR(IF(B508&lt;&gt;"", IF(AND(INDEX(Paste_Here!O$2:O$850, MATCH(B508, Paste_Here!A$2:A$850, 0))&lt;&gt;"", ISNUMBER(VALUE(INDEX(Paste_Here!O$2:O$850, MATCH(B508, Paste_Here!A$2:A$850, 0))))), INDEX(Paste_Here!O$2:O$850, MATCH(B508, Paste_Here!A$2:A$850, 0)), ""), ""), "")</f>
        <v/>
      </c>
      <c r="AN508" s="66"/>
      <c r="AO508" s="76"/>
      <c r="AP508" s="66"/>
      <c r="AQ508" s="76"/>
      <c r="AR508" s="66"/>
      <c r="AS508" s="76"/>
      <c r="AT508" s="66"/>
      <c r="AU508" s="66"/>
      <c r="AV508" s="76" t="str">
        <f t="shared" si="59"/>
        <v/>
      </c>
      <c r="AW508" s="66"/>
      <c r="AX508" s="76" t="str">
        <f>IFERROR(IF(B508&lt;&gt;"", IF(ISNUMBER(SEARCH("Revealed-Potential (Primary Focus)", LOWER(INDEX(Paste_Here!Z$2:Z$850, MATCH(B508, Paste_Here!A$2:A$850, 0))))), "Rev-Potential: Prim", IF(ISNUMBER(SEARCH("Revealed-Potential (Secondary Focus)", LOWER(INDEX(Paste_Here!Z$2:Z$850, MATCH(B508, Paste_Here!A$2:A$850, 0))))), "Rev-Potential: Sec", IF(ISNUMBER(SEARCH("Monitoring", LOWER(INDEX(Paste_Here!Z$2:Z$850, MATCH(B508, Paste_Here!A$2:A$850, 0))))), "Monitoring", IF(ISNUMBER(SEARCH("At-Promise (Secondary Focus)", LOWER(INDEX(Paste_Here!Z$2:Z$850, MATCH(B508, Paste_Here!A$2:A$850, 0))))), "At-Promise: Sec", IF(ISNUMBER(SEARCH("At-Promise (Primary Focus)", LOWER(INDEX(Paste_Here!Z$2:Z$850, MATCH(B508, Paste_Here!A$2:A$850, 0))))), "At-Promise: Prim", ""))))), ""), "")</f>
        <v/>
      </c>
      <c r="AY508" s="66"/>
      <c r="AZ508" s="76"/>
      <c r="BA508" s="66"/>
      <c r="BB508" s="76"/>
      <c r="BC508" s="66"/>
      <c r="BD508" s="76"/>
      <c r="BE508" s="66"/>
      <c r="BF508" s="76"/>
      <c r="BG508" s="66"/>
      <c r="BH508" s="76"/>
      <c r="BI508" s="66"/>
      <c r="BJ508" s="66"/>
      <c r="BK508" s="76" t="str">
        <f t="shared" si="60"/>
        <v/>
      </c>
      <c r="BL508" s="66"/>
      <c r="BM508" s="76" t="str">
        <f>IFERROR(IF(B508&lt;&gt;"", IF(AND(ISNUMBER(VALUE(SUBSTITUTE(SUBSTITUTE(Paste_Here!R508, "br", "-"), "L", ""))), VALUE(SUBSTITUTE(SUBSTITUTE(Paste_Here!R508, "br", "-"), "L", "")) &gt;= 1095), "Yes", IF(AND(ISNUMBER(VALUE(SUBSTITUTE(SUBSTITUTE(Paste_Here!R508, "br", "-"), "L", ""))), VALUE(SUBSTITUTE(SUBSTITUTE(Paste_Here!R508, "br", "-"), "L", "")) &lt;= 1094), "No", "")), ""), "")</f>
        <v/>
      </c>
      <c r="BN508" s="66"/>
      <c r="BO508" s="76" t="str">
        <f>IFERROR(IF(B508&lt;&gt;"", IF(COUNTIF(INDEX(Paste_Here!Y$2:AB$850, MATCH(B508, Paste_Here!A$2:A$850, 0), 0), "yes") &gt; 0, "Yes", IF(COUNTIF(INDEX(Paste_Here!Y$2:AB$850, MATCH(B508, Paste_Here!A$2:A$850, 0), 0), "no") &gt; 0, "No", "")), ""), "")</f>
        <v/>
      </c>
      <c r="BP508" s="66"/>
      <c r="BQ508" s="76" t="str">
        <f>IFERROR(IF(B508&lt;&gt;"", IF(AND(ISNUMBER(VALUE(SUBSTITUTE(SUBSTITUTE(Paste_Here!U508, "em", "-"), "q", ""))), VALUE(SUBSTITUTE(SUBSTITUTE(Paste_Here!U508, "em", "-"), "q", "")) &gt;= 910), "Yes", IF(AND(ISNUMBER(VALUE(SUBSTITUTE(SUBSTITUTE(Paste_Here!U508, "em", "-"), "q", ""))), VALUE(SUBSTITUTE(SUBSTITUTE(Paste_Here!U508, "em", "-"), "q", "")) &lt;= 909), "No", "")), ""), "")</f>
        <v/>
      </c>
      <c r="BR508" s="66"/>
      <c r="BS508" s="76" t="str">
        <f>IFERROR(IF(B508&lt;&gt;"", IF(AND(INDEX(Paste_Here!X$2:X$850, MATCH(B508, Paste_Here!A$2:A$850, 0))&lt;&gt;"", ISNUMBER(VALUE(INDEX(Paste_Here!X$2:X$850, MATCH(B508, Paste_Here!A$2:A$850, 0))))), INDEX(Paste_Here!X$2:X$850, MATCH(B508, Paste_Here!A$2:A$850, 0)), ""), ""), "")</f>
        <v/>
      </c>
      <c r="BT508" s="66"/>
      <c r="BU508" s="76" t="str">
        <f>IFERROR(IF(B508&lt;&gt;"", IF(ISNUMBER(VALUE(INDEX(Paste_Here!G$2:G$850, MATCH(B508, Paste_Here!A$2:A$850, 0)))), IF(VALUE(INDEX(Paste_Here!G$2:G$850, MATCH(B508, Paste_Here!A$2:A$850, 0)))=0, "No", IF(AND(VALUE(INDEX(Paste_Here!G$2:G$850, MATCH(B508, Paste_Here!A$2:A$850, 0)))&gt;=1, VALUE(INDEX(Paste_Here!G$2:G$850, MATCH(B508, Paste_Here!A$2:A$850, 0)))&lt;=4), VALUE(INDEX(Paste_Here!G$2:G$850, MATCH(B508, Paste_Here!A$2:A$850, 0))), "")), ""), ""), "")</f>
        <v/>
      </c>
      <c r="BV508" s="66"/>
      <c r="BW508" s="76" t="str">
        <f>IFERROR(IF(B508&lt;&gt;"", IF(ISNUMBER(VALUE(INDEX(Paste_Here!H$2:H$850, MATCH(B508, Paste_Here!A$2:A$850, 0)))), IF(VALUE(INDEX(Paste_Here!H$2:H$850, MATCH(B508, Paste_Here!A$2:A$850, 0)))=0, "No", IF(AND(VALUE(INDEX(Paste_Here!H$2:H$850, MATCH(B508, Paste_Here!A$2:A$850, 0)))&gt;=1, VALUE(INDEX(Paste_Here!H$2:H$850, MATCH(B508, Paste_Here!A$2:A$850, 0)))&lt;=4), VALUE(INDEX(Paste_Here!H$2:H$850, MATCH(B508, Paste_Here!A$2:A$850, 0))), "")), ""), ""), "")</f>
        <v/>
      </c>
      <c r="BX508" s="66"/>
      <c r="BY508" s="76"/>
      <c r="BZ508" s="66"/>
      <c r="CA508" s="76"/>
      <c r="CB508" s="66"/>
      <c r="CC508" s="66"/>
      <c r="CD508" s="76" t="str">
        <f t="shared" si="61"/>
        <v/>
      </c>
      <c r="CE508" s="66"/>
      <c r="CF508" s="76" t="str">
        <f>IFERROR(IF(B508&lt;&gt;"", IF(AND(INDEX(Paste_Here!P$2:P$850, MATCH(B508, Paste_Here!A$2:A$850, 0))&lt;&gt;"", ISNUMBER(VALUE(INDEX(Paste_Here!P$2:P$850, MATCH(B508, Paste_Here!A$2:A$850, 0))))), INDEX(Paste_Here!P$2:P$850, MATCH(B508, Paste_Here!A$2:A$850, 0)), ""), ""), "")</f>
        <v/>
      </c>
      <c r="CG508" s="66"/>
      <c r="CH508" s="76" t="str">
        <f>IFERROR(IF(B508&lt;&gt;"", IF(ISNUMBER(SEARCH("highrisk", LOWER(INDEX(Paste_Here!Q$2:Q$850, MATCH(B508, Paste_Here!A$2:A$850, 0))))), "High Risk", IF(ISNUMBER(SEARCH("lowrisk", LOWER(INDEX(Paste_Here!Q$2:Q$850, MATCH(B508, Paste_Here!A$2:A$850, 0))))), "Low Risk", IF(ISNUMBER(SEARCH("somerisk", LOWER(INDEX(Paste_Here!Q$2:Q$850, MATCH(B508, Paste_Here!A$2:A$850, 0))))), "Some Risk", ""))), ""), "")</f>
        <v/>
      </c>
      <c r="CI508" s="66"/>
      <c r="CJ508" s="76" t="str">
        <f>IFERROR(IF(B508&lt;&gt;"", IF(AND(INDEX(Paste_Here!AA$2:AA$850, MATCH(B508, Paste_Here!A$2:A$850, 0))&lt;&gt;"", ISNUMBER(VALUE(INDEX(Paste_Here!AA$2:AA$850, MATCH(B508, Paste_Here!A$2:A$850, 0))))), INDEX(Paste_Here!AA$2:AA$850, MATCH(B508, Paste_Here!A$2:A$850, 0)), ""), ""), "")</f>
        <v/>
      </c>
      <c r="CK508" s="66"/>
      <c r="CL508" s="76" t="str">
        <f>IFERROR(IF(B508&lt;&gt;"", IF(LOWER(INDEX(Paste_Here!AB$2:AB$850, MATCH(B508, Paste_Here!A$2:A$850, 0)))="approaching expectations", "Approaching", IF(LOWER(INDEX(Paste_Here!AB$2:AB$850, MATCH(B508, Paste_Here!A$2:A$850, 0)))="met expectations", "Met", IF(LOWER(INDEX(Paste_Here!AB$2:AB$850, MATCH(B508, Paste_Here!A$2:A$850, 0)))="exceeded expectations", "Exceeded", IF(LOWER(INDEX(Paste_Here!AB$2:AB$850, MATCH(B508, Paste_Here!A$2:A$850, 0)))="below expectations", "Below", "")))), ""), "")</f>
        <v/>
      </c>
      <c r="CM508" s="66"/>
      <c r="CN508" s="76" t="str">
        <f>IFERROR(IF(B508&lt;&gt;"", IF(AND(INDEX(Paste_Here!AC$2:AC$850, MATCH(B508, Paste_Here!A$2:A$850, 0))&lt;&gt;"", ISNUMBER(VALUE(INDEX(Paste_Here!AC$2:AC$850, MATCH(B508, Paste_Here!A$2:A$850, 0))))), INDEX(Paste_Here!AC$2:AC$850, MATCH(B508, Paste_Here!A$2:A$850, 0)), ""), ""), "")</f>
        <v/>
      </c>
      <c r="CO508" s="66"/>
      <c r="CP508" s="76"/>
      <c r="CQ508" s="66"/>
      <c r="CR508" s="76"/>
      <c r="CS508" s="66"/>
      <c r="CT508" s="76"/>
      <c r="CU508" s="66"/>
      <c r="CV508" s="76"/>
      <c r="CW508" s="66"/>
      <c r="CX508" s="76"/>
      <c r="CY508" s="66"/>
      <c r="CZ508" s="66"/>
      <c r="DA508" s="76" t="str">
        <f t="shared" si="62"/>
        <v/>
      </c>
      <c r="DB508" s="66"/>
      <c r="DC508" s="76" t="str">
        <f>IFERROR(IF(B508&lt;&gt;"", IF(AND(INDEX(Paste_Here!V$2:V$850, MATCH(B508, Paste_Here!A$2:A$850, 0))&lt;&gt;"", ISNUMBER(VALUE(INDEX(Paste_Here!V$2:V$850, MATCH(B508, Paste_Here!A$2:A$850, 0))))), INDEX(Paste_Here!V$2:V$850, MATCH(B508, Paste_Here!A$2:A$850, 0)), ""), ""), "")</f>
        <v/>
      </c>
      <c r="DD508" s="66"/>
      <c r="DE508" s="76" t="str">
        <f>IFERROR(IF(B508&lt;&gt;"", IF(ISNUMBER(SEARCH("highrisk", LOWER(INDEX(Paste_Here!W$2:W$850, MATCH(B508, Paste_Here!A$2:A$850, 0))))), "High Risk", IF(ISNUMBER(SEARCH("lowrisk", LOWER(INDEX(Paste_Here!W$2:W$850, MATCH(B508, Paste_Here!A$2:A$850, 0))))), "Low Risk", IF(ISNUMBER(SEARCH("somerisk", LOWER(INDEX(Paste_Here!W$2:W$850, MATCH(B508, Paste_Here!A$2:A$850, 0))))), "Some Risk", ""))), ""), "")</f>
        <v/>
      </c>
      <c r="DF508" s="66"/>
      <c r="DG508" s="76" t="str">
        <f>IFERROR(IF(B508&lt;&gt;"", IF(AND(INDEX(Paste_Here!S$2:S$850, MATCH(B508, Paste_Here!A$2:A$850, 0))&lt;&gt;"", ISNUMBER(VALUE(INDEX(Paste_Here!S$2:S$850, MATCH(B508, Paste_Here!A$2:A$850, 0))))), INDEX(Paste_Here!S$2:S$850, MATCH(B508, Paste_Here!A$2:A$850, 0)), ""), ""), "")</f>
        <v/>
      </c>
      <c r="DH508" s="66"/>
      <c r="DI508" s="76" t="str">
        <f>IFERROR(IF(B508&lt;&gt;"", IF(ISNUMBER(SEARCH("highrisk", LOWER(INDEX(Paste_Here!T$2:T$850, MATCH(B508, Paste_Here!A$2:A$850, 0))))), "High Risk", IF(ISNUMBER(SEARCH("lowrisk", LOWER(INDEX(Paste_Here!T$2:T$850, MATCH(B508, Paste_Here!A$2:A$850, 0))))), "Low Risk", IF(ISNUMBER(SEARCH("somerisk", LOWER(INDEX(Paste_Here!T$2:T$850, MATCH(B508, Paste_Here!A$2:A$850, 0))))), "Some Risk", ""))), ""), "")</f>
        <v/>
      </c>
      <c r="DJ508" s="66"/>
      <c r="DK508" s="76" t="str">
        <f>IFERROR(IF(B508&lt;&gt;"", IF(AND(INDEX(Paste_Here!AD$2:AD$850, MATCH(B508, Paste_Here!A$2:A$850, 0))&lt;&gt;"", ISNUMBER(VALUE(INDEX(Paste_Here!AD$2:AD$850, MATCH(B508, Paste_Here!A$2:A$850, 0))))), INDEX(Paste_Here!AD$2:AD$850, MATCH(B508, Paste_Here!A$2:A$850, 0)), ""), ""), "")</f>
        <v/>
      </c>
      <c r="DL508" s="66"/>
      <c r="DM508" s="76" t="str">
        <f>IFERROR(IF(B508&lt;&gt;"", IF(LOWER(INDEX(Paste_Here!AE$2:AE$850, MATCH(B508, Paste_Here!A$2:A$850, 0)))="approaching expectations", "Approaching", IF(LOWER(INDEX(Paste_Here!AE$2:AE$850, MATCH(B508, Paste_Here!A$2:A$850, 0)))="met expectations", "Met", IF(LOWER(INDEX(Paste_Here!AE$2:AE$850, MATCH(B508, Paste_Here!A$2:A$850, 0)))="exceeded expectations", "Exceeded", IF(LOWER(INDEX(Paste_Here!AE$2:AE$850, MATCH(B508, Paste_Here!A$2:A$850, 0)))="below expectations", "Below", "")))), ""), "")</f>
        <v/>
      </c>
      <c r="DN508" s="66"/>
      <c r="DO508" s="76"/>
      <c r="DP508" s="66"/>
      <c r="DQ508" s="76"/>
      <c r="DR508" s="66"/>
      <c r="DS508" s="76"/>
      <c r="DT508" s="66"/>
      <c r="DU508" s="76"/>
      <c r="DV508" s="66"/>
      <c r="DW508" s="66"/>
      <c r="DX508" s="76" t="str">
        <f t="shared" si="63"/>
        <v/>
      </c>
      <c r="DY508" s="66"/>
      <c r="DZ508" s="76"/>
      <c r="EA508" s="66"/>
      <c r="EB508" s="76"/>
      <c r="EC508" s="66"/>
      <c r="ED508" s="76" t="str">
        <f>IFERROR(IF(B508&lt;&gt;"", IF(AND(INDEX(Paste_Here!AF$2:AF$850, MATCH(B508, Paste_Here!A$2:A$850, 0))&lt;&gt;"", ISNUMBER(VALUE(INDEX(Paste_Here!AF$2:AF$850, MATCH(B508, Paste_Here!A$2:A$850, 0))))), INDEX(Paste_Here!AF$2:AF$850, MATCH(B508, Paste_Here!A$2:A$850, 0)), ""), ""), "")</f>
        <v/>
      </c>
      <c r="EE508" s="66"/>
      <c r="EF508" s="76"/>
      <c r="EG508" s="66"/>
      <c r="EH508" s="76"/>
      <c r="EI508" s="66"/>
      <c r="EJ508" s="76" t="str">
        <f>IFERROR(IF(B508&lt;&gt;"", IF(AND(INDEX(Paste_Here!AG$2:AG$850, MATCH(B508, Paste_Here!A$2:A$850, 0))&lt;&gt;"", ISNUMBER(VALUE(INDEX(Paste_Here!AG$2:AG$850, MATCH(B508, Paste_Here!A$2:A$850, 0))))), INDEX(Paste_Here!AG$2:AG$850, MATCH(B508, Paste_Here!A$2:A$850, 0)), ""), ""), "")</f>
        <v/>
      </c>
      <c r="EK508" s="66"/>
      <c r="EL508" s="76"/>
      <c r="EM508" s="66"/>
      <c r="EN508" s="76"/>
      <c r="EO508" s="66"/>
      <c r="EP508" s="76"/>
      <c r="EQ508" s="66"/>
      <c r="ER508" s="76"/>
      <c r="ES508" s="66"/>
      <c r="ET508" s="66"/>
      <c r="EU508" s="76"/>
      <c r="EV508" s="66"/>
      <c r="EW508" s="76"/>
      <c r="EX508" s="66"/>
      <c r="EY508" s="76"/>
      <c r="EZ508" s="66"/>
      <c r="FA508" s="76"/>
      <c r="FB508" s="66"/>
      <c r="FC508" s="76"/>
      <c r="FD508" s="66"/>
      <c r="FE508" s="76"/>
      <c r="FF508" s="66"/>
      <c r="FG508" s="76"/>
      <c r="FH508" s="66"/>
      <c r="FI508" s="76"/>
      <c r="FJ508" s="66"/>
      <c r="FK508" s="76"/>
      <c r="FL508" s="66"/>
      <c r="FM508" s="76"/>
      <c r="FN508" s="66"/>
      <c r="FO508" s="76"/>
      <c r="FP508" s="66"/>
      <c r="FQ508" s="76"/>
      <c r="FR508" s="66"/>
      <c r="FS508" s="76"/>
      <c r="FT508" s="66"/>
      <c r="FU508" s="76"/>
      <c r="FV508" s="66"/>
      <c r="FW508" s="76"/>
      <c r="FX508" s="66"/>
      <c r="FY508" s="76"/>
      <c r="FZ508" s="66"/>
      <c r="GA508" s="76"/>
      <c r="GB508" s="66"/>
      <c r="GC508" s="76"/>
      <c r="GD508" s="66"/>
      <c r="GE508" s="76"/>
      <c r="GF508" s="66"/>
      <c r="GG508" s="76"/>
      <c r="GH508" s="66"/>
      <c r="GI508" s="76"/>
      <c r="GJ508" s="66"/>
      <c r="GK508" s="76"/>
      <c r="GL508" s="66"/>
      <c r="GM508" s="76"/>
      <c r="GN508" s="66"/>
      <c r="GO508" s="76"/>
      <c r="GP508" s="66"/>
      <c r="GQ508" s="76"/>
      <c r="GR508" s="66"/>
      <c r="GS508" s="76"/>
      <c r="GT508" s="66"/>
      <c r="GU508" s="76"/>
      <c r="GV508" s="66"/>
      <c r="GW508" s="76"/>
      <c r="GX508" s="66"/>
      <c r="GY508" s="76"/>
      <c r="GZ508" s="66"/>
      <c r="HA508" s="76"/>
      <c r="HB508" s="66"/>
      <c r="HC508" s="76"/>
      <c r="HD508" s="66"/>
      <c r="HE508" s="76"/>
      <c r="HF508" s="66"/>
      <c r="HG508" s="76"/>
      <c r="HH508" s="66"/>
      <c r="HI508" s="76"/>
      <c r="HJ508" s="66"/>
      <c r="HK508" s="76"/>
      <c r="HL508" s="66"/>
      <c r="HM508" s="76"/>
      <c r="HN508" s="66"/>
      <c r="HO508" s="76"/>
      <c r="HP508" s="66"/>
      <c r="HQ508" s="76"/>
      <c r="HR508" s="66"/>
      <c r="HS508" s="76"/>
      <c r="HT508" s="66"/>
      <c r="HU508" s="76"/>
      <c r="HV508" s="66"/>
      <c r="HW508" s="76"/>
      <c r="HX508" s="66"/>
      <c r="HY508" s="76"/>
      <c r="HZ508" s="66"/>
      <c r="IA508" s="76"/>
      <c r="IB508" s="66"/>
      <c r="IC508" s="76"/>
      <c r="ID508" s="66"/>
      <c r="IE508" s="76"/>
      <c r="IF508" s="66"/>
      <c r="IG508" s="76"/>
      <c r="IH508" s="66"/>
      <c r="II508" s="76"/>
      <c r="IJ508" s="66"/>
      <c r="IK508" s="76"/>
      <c r="IL508" s="66"/>
      <c r="IM508" s="76"/>
      <c r="IN508" s="66"/>
      <c r="IO508" s="76"/>
      <c r="IP508" s="66"/>
      <c r="IQ508" s="76"/>
      <c r="IR508" s="66"/>
      <c r="IS508" s="76"/>
      <c r="IT508" s="66"/>
      <c r="IU508" s="76"/>
      <c r="IV508" s="66"/>
      <c r="IW508" s="76"/>
      <c r="IX508" s="66"/>
      <c r="IY508" s="76"/>
      <c r="IZ508" s="66"/>
      <c r="JA508" s="76"/>
      <c r="JB508" s="66"/>
      <c r="JC508" s="76"/>
      <c r="JD508" s="66"/>
      <c r="JE508" s="76"/>
      <c r="JF508" s="66"/>
      <c r="JG508" s="76"/>
      <c r="JH508" s="66"/>
      <c r="JI508" s="76"/>
      <c r="JJ508" s="66"/>
      <c r="JK508" s="76"/>
      <c r="JL508" s="66"/>
      <c r="JM508" s="76"/>
      <c r="JN508" s="66"/>
      <c r="JO508" s="76"/>
      <c r="JP508" s="66"/>
      <c r="JQ508" s="76"/>
      <c r="JR508" s="66"/>
      <c r="JS508" s="76"/>
      <c r="JT508" s="66"/>
      <c r="JU508" s="76"/>
      <c r="JV508" s="66"/>
      <c r="JW508" s="76"/>
      <c r="JX508" s="66"/>
      <c r="JY508" s="76"/>
      <c r="JZ508" s="66"/>
      <c r="KA508" s="76"/>
      <c r="KB508" s="66"/>
      <c r="KC508" s="76"/>
      <c r="KD508" s="66"/>
      <c r="KE508" s="76"/>
      <c r="KF508" s="66"/>
      <c r="KG508" s="76"/>
      <c r="KH508" s="66"/>
      <c r="KI508" s="76"/>
      <c r="KJ508" s="66"/>
      <c r="KK508" s="76"/>
      <c r="KL508" s="66"/>
      <c r="KM508" s="76"/>
      <c r="KN508" s="66"/>
      <c r="KO508" s="76"/>
      <c r="KP508" s="66"/>
      <c r="KQ508" s="76"/>
      <c r="KR508" s="66"/>
      <c r="KS508" s="76"/>
      <c r="KT508" s="66"/>
      <c r="KU508" s="76"/>
      <c r="KV508" s="66"/>
      <c r="KW508" s="76"/>
      <c r="KX508" s="66"/>
      <c r="KY508" s="76"/>
      <c r="KZ508" s="66"/>
      <c r="LA508" s="76"/>
      <c r="LB508" s="66"/>
      <c r="LC508" s="76"/>
      <c r="LD508" s="66"/>
      <c r="LE508" s="76"/>
      <c r="LF508" s="66"/>
      <c r="LG508" s="76"/>
      <c r="LH508" s="66"/>
      <c r="LI508" s="76"/>
      <c r="LJ508" s="66"/>
      <c r="LK508" s="76"/>
      <c r="LL508" s="66"/>
      <c r="LM508" s="76"/>
      <c r="LN508" s="66"/>
      <c r="LO508" s="76"/>
      <c r="LP508" s="66"/>
      <c r="LQ508" s="76"/>
      <c r="LR508" s="66"/>
      <c r="LS508" s="76"/>
      <c r="LT508" s="66"/>
      <c r="LU508" s="76"/>
      <c r="LV508" s="66"/>
      <c r="LW508" s="76"/>
      <c r="LX508" s="66"/>
      <c r="LY508" s="76"/>
      <c r="LZ508" s="66"/>
      <c r="MA508" s="76"/>
      <c r="MB508" s="66"/>
      <c r="MC508" s="76"/>
      <c r="MD508" s="66"/>
      <c r="MG508" s="1" t="str" cm="1">
        <f t="array" ref="MG508">IFERROR(INDEX(Paste_Here!$B$2:$B$850, MATCH(0, COUNTIF(MG$4:MG507, Paste_Here!$B$2:$B$850) + IF(Paste_Here!$B$2:$B$850="", 1, 0), 0)), "")</f>
        <v/>
      </c>
      <c r="MH508" s="1" t="str">
        <f>IF(MG508&lt;&gt;"", INDEX(Paste_Here!$A$2:$A$850, MATCH(MG508, Paste_Here!$B$2:$B$850, 0)), "")</f>
        <v/>
      </c>
      <c r="MI508" s="1" t="str">
        <f t="shared" si="64"/>
        <v/>
      </c>
      <c r="MJ508" s="1" t="str" cm="1">
        <f t="array" ref="MJ508">IFERROR(INDEX($MI$5:$MI$850, MATCH(SMALL(IF($MI$5:$MI$850&lt;&gt;"", COUNTIF($MI$5:$MI$850, "&lt;"&amp;$MI$5:$MI$850)+1), ROW()-ROW($MJ$5)+1), COUNTIF($MI$5:$MI$850, "&lt;"&amp;$MI$5:$MI$850)+1, 0)), "")</f>
        <v/>
      </c>
    </row>
    <row r="509" spans="1:348">
      <c r="A509" s="66"/>
      <c r="B509" s="76" t="str">
        <f t="shared" si="57"/>
        <v/>
      </c>
      <c r="C509" s="66"/>
      <c r="D509" s="76" t="str">
        <f>IFERROR(IF(B509&lt;&gt;"", IF(AND(INDEX(Paste_Here!B$2:B$850, MATCH(B509, Paste_Here!A$2:A$850, 0))&lt;&gt;"", ISNUMBER(VALUE(INDEX(Paste_Here!B$2:B$850, MATCH(B509, Paste_Here!A$2:A$850, 0))))), INDEX(Paste_Here!B$2:B$850, MATCH(B509, Paste_Here!A$2:A$850, 0)), ""), ""), "")</f>
        <v/>
      </c>
      <c r="E509" s="66"/>
      <c r="F509" s="76" t="str">
        <f>IFERROR(IF(B509&lt;&gt;"", IF(ISTEXT(INDEX(Paste_Here!K$2:K$850, MATCH(B509, Paste_Here!A$2:A$850, 0))), INDEX(Paste_Here!K$2:K$850, MATCH(B509, Paste_Here!A$2:A$850, 0)), ""), ""), "")</f>
        <v/>
      </c>
      <c r="G509" s="66"/>
      <c r="H509" s="76" t="str">
        <f>IFERROR(IF(B509&lt;&gt;"", IF(ISTEXT(INDEX(Paste_Here!C$2:C$850, MATCH(B509, Paste_Here!A$2:A$850, 0))), INDEX(Paste_Here!C$2:C$850, MATCH(B509, Paste_Here!A$2:A$850, 0)), ""), ""), "")</f>
        <v/>
      </c>
      <c r="I509" s="66"/>
      <c r="J509" s="76" t="str">
        <f>IFERROR(IF(B509&lt;&gt;"", IF(ISNUMBER(SEARCH("s", LOWER(INDEX(Paste_Here!M$2:M$850, MATCH(B509, Paste_Here!A$2:A$850, 0))))), "Yes", IF(INDEX(Paste_Here!M$2:M$850, MATCH(B509, Paste_Here!A$2:A$850, 0))&lt;&gt;"", "No", "")), ""), "")</f>
        <v/>
      </c>
      <c r="K509" s="66"/>
      <c r="L509" s="76" t="str">
        <f>IFERROR(IF(B509&lt;&gt;"", IF(ISNUMBER(SEARCH("yes", LOWER(INDEX(Paste_Here!E$2:E$850, MATCH(B509, Paste_Here!A$2:A$850, 0))))), "Yes", IF(ISNUMBER(SEARCH("no", LOWER(INDEX(Paste_Here!E$2:E$850, MATCH(B509, Paste_Here!A$2:A$850, 0))))), "No", "")), ""), "")</f>
        <v/>
      </c>
      <c r="M509" s="66"/>
      <c r="N509" s="76" t="str">
        <f>IFERROR(IF(B509&lt;&gt;"", IF(ISNUMBER(SEARCH("yes", LOWER(INDEX(Paste_Here!F$2:F$850, MATCH(B509, Paste_Here!A$2:A$850, 0))))), "Yes", IF(ISNUMBER(SEARCH("no", LOWER(INDEX(Paste_Here!F$2:F$850, MATCH(B509, Paste_Here!A$2:A$850, 0))))), "No", "")), ""), "")</f>
        <v/>
      </c>
      <c r="O509" s="66"/>
      <c r="P509" s="76" t="str">
        <f>IFERROR(IF(B509&lt;&gt;"", IF(ISNUMBER(SEARCH("yes", LOWER(INDEX(Paste_Here!L$2:L$850, MATCH(B509, Paste_Here!A$2:A$850, 0))))), "Yes", IF(ISNUMBER(SEARCH("no", LOWER(INDEX(Paste_Here!L$2:L$850, MATCH(B509, Paste_Here!A$2:A$850, 0))))), "No", "")), ""), "")</f>
        <v/>
      </c>
      <c r="Q509" s="66"/>
      <c r="R509" s="76" t="str">
        <f>IFERROR(IF(B509&lt;&gt;"", IF(ISNUMBER(SEARCH("transitional 2", LOWER(INDEX(Paste_Here!D$2:D$850, MATCH(B509, Paste_Here!A$2:A$850, 0))))), "T2", IF(ISNUMBER(SEARCH("transitional 1", LOWER(INDEX(Paste_Here!D$2:D$850, MATCH(B509, Paste_Here!A$2:A$850, 0))))), "T1", IF(ISNUMBER(SEARCH("waived ell services", LOWER(INDEX(Paste_Here!D$2:D$850, MATCH(B509, Paste_Here!A$2:A$850, 0))))), "W", IF(ISNUMBER(SEARCH("english language learner", LOWER(INDEX(Paste_Here!D$2:D$850, MATCH(B509, Paste_Here!A$2:A$850, 0))))), "L", "")))), ""), "")</f>
        <v/>
      </c>
      <c r="S509" s="66"/>
      <c r="T509" s="76" t="str">
        <f>IFERROR(IF(B509&lt;&gt;"", IF(ISNUMBER(SEARCH("yes", LOWER(INDEX(Paste_Here!I$2:I$850, MATCH(B509, Paste_Here!A$2:A$850, 0))))), "Yes", IF(ISNUMBER(SEARCH("no", LOWER(INDEX(Paste_Here!I$2:I$850, MATCH(B509, Paste_Here!A$2:A$850, 0))))), "No", "")), ""), "")</f>
        <v/>
      </c>
      <c r="U509" s="66"/>
      <c r="V509" s="76" t="str">
        <f>IFERROR(IF(B509&lt;&gt;"", IF(ISTEXT(INDEX(Paste_Here!J$2:J$850, MATCH(B509, Paste_Here!A$2:A$850, 0))), VALUE(INDEX(Paste_Here!J$2:J$850, MATCH(B509, Paste_Here!A$2:A$850, 0))), ""), ""), "")</f>
        <v/>
      </c>
      <c r="W509" s="66"/>
      <c r="X509" s="66"/>
      <c r="Y509" s="76" t="str">
        <f t="shared" si="58"/>
        <v/>
      </c>
      <c r="Z509" s="66"/>
      <c r="AA509" s="76" t="str">
        <f>IFERROR(IF(B509&lt;&gt;"", IF(AND(INDEX(Paste_Here!AI$2:AI$850, MATCH(B509, Paste_Here!A$2:A$850, 0))&lt;&gt;"", ISNUMBER(VALUE(INDEX(Paste_Here!AI$2:AI$850, MATCH(B509, Paste_Here!A$2:A$850, 0))))), INDEX(Paste_Here!AI$2:AI$850, MATCH(B509, Paste_Here!A$2:A$850, 0)), ""), ""), "")</f>
        <v/>
      </c>
      <c r="AB509" s="66"/>
      <c r="AC509" s="76" t="str">
        <f>IFERROR(IF(B509&lt;&gt;"", IF(AND(INDEX(Paste_Here!AJ$2:AJ$850, MATCH(B509, Paste_Here!A$2:A$850, 0))&lt;&gt;"", ISNUMBER(VALUE(INDEX(Paste_Here!AJ$2:AJ$850, MATCH(B509, Paste_Here!A$2:A$850, 0))))), INDEX(Paste_Here!AJ$2:AJ$850, MATCH(B509, Paste_Here!A$2:A$850, 0)), ""), ""), "")</f>
        <v/>
      </c>
      <c r="AD509" s="66"/>
      <c r="AE509" s="76" t="str">
        <f>IFERROR(IF(B509&lt;&gt;"", IF(AND(INDEX(Paste_Here!AK$2:AK$850, MATCH(B509, Paste_Here!A$2:A$850, 0))&lt;&gt;"", ISNUMBER(VALUE(INDEX(Paste_Here!AK$2:AK$850, MATCH(B509, Paste_Here!A$2:A$850, 0))))), INDEX(Paste_Here!AK$2:AK$850, MATCH(B509, Paste_Here!A$2:A$850, 0)), ""), ""), "")</f>
        <v/>
      </c>
      <c r="AF509" s="66"/>
      <c r="AG509" s="76" t="str">
        <f>IFERROR(IF(B509&lt;&gt;"", IF(AND(INDEX(Paste_Here!AL$2:AL$850, MATCH(B509, Paste_Here!A$2:A$850, 0))&lt;&gt;"", ISNUMBER(VALUE(INDEX(Paste_Here!AL$2:AL$850, MATCH(B509, Paste_Here!A$2:A$850, 0))))), INDEX(Paste_Here!AL$2:AL$850, MATCH(B509, Paste_Here!A$2:A$850, 0)), ""), ""), "")</f>
        <v/>
      </c>
      <c r="AH509" s="66"/>
      <c r="AI509" s="76" t="str">
        <f>IFERROR(IF(B509&lt;&gt;"", IF(AND(INDEX(Paste_Here!AH$2:AH$850, MATCH(B509, Paste_Here!A$2:A$850, 0))&lt;&gt;"", ISNUMBER(VALUE(INDEX(Paste_Here!AH$2:AH$850, MATCH(B509, Paste_Here!A$2:A$850, 0))))), IF(VALUE(INDEX(Paste_Here!AH$2:AH$850, MATCH(B509, Paste_Here!A$2:A$850, 0)))=0, "", INDEX(Paste_Here!AH$2:AH$850, MATCH(B509, Paste_Here!A$2:A$850, 0))), ""), ""), "")</f>
        <v/>
      </c>
      <c r="AJ509" s="66"/>
      <c r="AK509" s="76" t="str">
        <f>IFERROR(IF(B509&lt;&gt;"", IF(AND(INDEX(Paste_Here!N$2:N$850, MATCH(B509, Paste_Here!A$2:A$850, 0))&lt;&gt;"", ISNUMBER(VALUE(INDEX(Paste_Here!N$2:N$850, MATCH(B509, Paste_Here!A$2:A$850, 0))))), INDEX(Paste_Here!N$2:N$850, MATCH(B509, Paste_Here!A$2:A$850, 0)), ""), ""), "")</f>
        <v/>
      </c>
      <c r="AL509" s="66"/>
      <c r="AM509" s="76" t="str">
        <f>IFERROR(IF(B509&lt;&gt;"", IF(AND(INDEX(Paste_Here!O$2:O$850, MATCH(B509, Paste_Here!A$2:A$850, 0))&lt;&gt;"", ISNUMBER(VALUE(INDEX(Paste_Here!O$2:O$850, MATCH(B509, Paste_Here!A$2:A$850, 0))))), INDEX(Paste_Here!O$2:O$850, MATCH(B509, Paste_Here!A$2:A$850, 0)), ""), ""), "")</f>
        <v/>
      </c>
      <c r="AN509" s="66"/>
      <c r="AO509" s="76"/>
      <c r="AP509" s="66"/>
      <c r="AQ509" s="76"/>
      <c r="AR509" s="66"/>
      <c r="AS509" s="76"/>
      <c r="AT509" s="66"/>
      <c r="AU509" s="66"/>
      <c r="AV509" s="76" t="str">
        <f t="shared" si="59"/>
        <v/>
      </c>
      <c r="AW509" s="66"/>
      <c r="AX509" s="76" t="str">
        <f>IFERROR(IF(B509&lt;&gt;"", IF(ISNUMBER(SEARCH("Revealed-Potential (Primary Focus)", LOWER(INDEX(Paste_Here!Z$2:Z$850, MATCH(B509, Paste_Here!A$2:A$850, 0))))), "Rev-Potential: Prim", IF(ISNUMBER(SEARCH("Revealed-Potential (Secondary Focus)", LOWER(INDEX(Paste_Here!Z$2:Z$850, MATCH(B509, Paste_Here!A$2:A$850, 0))))), "Rev-Potential: Sec", IF(ISNUMBER(SEARCH("Monitoring", LOWER(INDEX(Paste_Here!Z$2:Z$850, MATCH(B509, Paste_Here!A$2:A$850, 0))))), "Monitoring", IF(ISNUMBER(SEARCH("At-Promise (Secondary Focus)", LOWER(INDEX(Paste_Here!Z$2:Z$850, MATCH(B509, Paste_Here!A$2:A$850, 0))))), "At-Promise: Sec", IF(ISNUMBER(SEARCH("At-Promise (Primary Focus)", LOWER(INDEX(Paste_Here!Z$2:Z$850, MATCH(B509, Paste_Here!A$2:A$850, 0))))), "At-Promise: Prim", ""))))), ""), "")</f>
        <v/>
      </c>
      <c r="AY509" s="66"/>
      <c r="AZ509" s="76"/>
      <c r="BA509" s="66"/>
      <c r="BB509" s="76"/>
      <c r="BC509" s="66"/>
      <c r="BD509" s="76"/>
      <c r="BE509" s="66"/>
      <c r="BF509" s="76"/>
      <c r="BG509" s="66"/>
      <c r="BH509" s="76"/>
      <c r="BI509" s="66"/>
      <c r="BJ509" s="66"/>
      <c r="BK509" s="76" t="str">
        <f t="shared" si="60"/>
        <v/>
      </c>
      <c r="BL509" s="66"/>
      <c r="BM509" s="76" t="str">
        <f>IFERROR(IF(B509&lt;&gt;"", IF(AND(ISNUMBER(VALUE(SUBSTITUTE(SUBSTITUTE(Paste_Here!R509, "br", "-"), "L", ""))), VALUE(SUBSTITUTE(SUBSTITUTE(Paste_Here!R509, "br", "-"), "L", "")) &gt;= 1095), "Yes", IF(AND(ISNUMBER(VALUE(SUBSTITUTE(SUBSTITUTE(Paste_Here!R509, "br", "-"), "L", ""))), VALUE(SUBSTITUTE(SUBSTITUTE(Paste_Here!R509, "br", "-"), "L", "")) &lt;= 1094), "No", "")), ""), "")</f>
        <v/>
      </c>
      <c r="BN509" s="66"/>
      <c r="BO509" s="76" t="str">
        <f>IFERROR(IF(B509&lt;&gt;"", IF(COUNTIF(INDEX(Paste_Here!Y$2:AB$850, MATCH(B509, Paste_Here!A$2:A$850, 0), 0), "yes") &gt; 0, "Yes", IF(COUNTIF(INDEX(Paste_Here!Y$2:AB$850, MATCH(B509, Paste_Here!A$2:A$850, 0), 0), "no") &gt; 0, "No", "")), ""), "")</f>
        <v/>
      </c>
      <c r="BP509" s="66"/>
      <c r="BQ509" s="76" t="str">
        <f>IFERROR(IF(B509&lt;&gt;"", IF(AND(ISNUMBER(VALUE(SUBSTITUTE(SUBSTITUTE(Paste_Here!U509, "em", "-"), "q", ""))), VALUE(SUBSTITUTE(SUBSTITUTE(Paste_Here!U509, "em", "-"), "q", "")) &gt;= 910), "Yes", IF(AND(ISNUMBER(VALUE(SUBSTITUTE(SUBSTITUTE(Paste_Here!U509, "em", "-"), "q", ""))), VALUE(SUBSTITUTE(SUBSTITUTE(Paste_Here!U509, "em", "-"), "q", "")) &lt;= 909), "No", "")), ""), "")</f>
        <v/>
      </c>
      <c r="BR509" s="66"/>
      <c r="BS509" s="76" t="str">
        <f>IFERROR(IF(B509&lt;&gt;"", IF(AND(INDEX(Paste_Here!X$2:X$850, MATCH(B509, Paste_Here!A$2:A$850, 0))&lt;&gt;"", ISNUMBER(VALUE(INDEX(Paste_Here!X$2:X$850, MATCH(B509, Paste_Here!A$2:A$850, 0))))), INDEX(Paste_Here!X$2:X$850, MATCH(B509, Paste_Here!A$2:A$850, 0)), ""), ""), "")</f>
        <v/>
      </c>
      <c r="BT509" s="66"/>
      <c r="BU509" s="76" t="str">
        <f>IFERROR(IF(B509&lt;&gt;"", IF(ISNUMBER(VALUE(INDEX(Paste_Here!G$2:G$850, MATCH(B509, Paste_Here!A$2:A$850, 0)))), IF(VALUE(INDEX(Paste_Here!G$2:G$850, MATCH(B509, Paste_Here!A$2:A$850, 0)))=0, "No", IF(AND(VALUE(INDEX(Paste_Here!G$2:G$850, MATCH(B509, Paste_Here!A$2:A$850, 0)))&gt;=1, VALUE(INDEX(Paste_Here!G$2:G$850, MATCH(B509, Paste_Here!A$2:A$850, 0)))&lt;=4), VALUE(INDEX(Paste_Here!G$2:G$850, MATCH(B509, Paste_Here!A$2:A$850, 0))), "")), ""), ""), "")</f>
        <v/>
      </c>
      <c r="BV509" s="66"/>
      <c r="BW509" s="76" t="str">
        <f>IFERROR(IF(B509&lt;&gt;"", IF(ISNUMBER(VALUE(INDEX(Paste_Here!H$2:H$850, MATCH(B509, Paste_Here!A$2:A$850, 0)))), IF(VALUE(INDEX(Paste_Here!H$2:H$850, MATCH(B509, Paste_Here!A$2:A$850, 0)))=0, "No", IF(AND(VALUE(INDEX(Paste_Here!H$2:H$850, MATCH(B509, Paste_Here!A$2:A$850, 0)))&gt;=1, VALUE(INDEX(Paste_Here!H$2:H$850, MATCH(B509, Paste_Here!A$2:A$850, 0)))&lt;=4), VALUE(INDEX(Paste_Here!H$2:H$850, MATCH(B509, Paste_Here!A$2:A$850, 0))), "")), ""), ""), "")</f>
        <v/>
      </c>
      <c r="BX509" s="66"/>
      <c r="BY509" s="76"/>
      <c r="BZ509" s="66"/>
      <c r="CA509" s="76"/>
      <c r="CB509" s="66"/>
      <c r="CC509" s="66"/>
      <c r="CD509" s="76" t="str">
        <f t="shared" si="61"/>
        <v/>
      </c>
      <c r="CE509" s="66"/>
      <c r="CF509" s="76" t="str">
        <f>IFERROR(IF(B509&lt;&gt;"", IF(AND(INDEX(Paste_Here!P$2:P$850, MATCH(B509, Paste_Here!A$2:A$850, 0))&lt;&gt;"", ISNUMBER(VALUE(INDEX(Paste_Here!P$2:P$850, MATCH(B509, Paste_Here!A$2:A$850, 0))))), INDEX(Paste_Here!P$2:P$850, MATCH(B509, Paste_Here!A$2:A$850, 0)), ""), ""), "")</f>
        <v/>
      </c>
      <c r="CG509" s="66"/>
      <c r="CH509" s="76" t="str">
        <f>IFERROR(IF(B509&lt;&gt;"", IF(ISNUMBER(SEARCH("highrisk", LOWER(INDEX(Paste_Here!Q$2:Q$850, MATCH(B509, Paste_Here!A$2:A$850, 0))))), "High Risk", IF(ISNUMBER(SEARCH("lowrisk", LOWER(INDEX(Paste_Here!Q$2:Q$850, MATCH(B509, Paste_Here!A$2:A$850, 0))))), "Low Risk", IF(ISNUMBER(SEARCH("somerisk", LOWER(INDEX(Paste_Here!Q$2:Q$850, MATCH(B509, Paste_Here!A$2:A$850, 0))))), "Some Risk", ""))), ""), "")</f>
        <v/>
      </c>
      <c r="CI509" s="66"/>
      <c r="CJ509" s="76" t="str">
        <f>IFERROR(IF(B509&lt;&gt;"", IF(AND(INDEX(Paste_Here!AA$2:AA$850, MATCH(B509, Paste_Here!A$2:A$850, 0))&lt;&gt;"", ISNUMBER(VALUE(INDEX(Paste_Here!AA$2:AA$850, MATCH(B509, Paste_Here!A$2:A$850, 0))))), INDEX(Paste_Here!AA$2:AA$850, MATCH(B509, Paste_Here!A$2:A$850, 0)), ""), ""), "")</f>
        <v/>
      </c>
      <c r="CK509" s="66"/>
      <c r="CL509" s="76" t="str">
        <f>IFERROR(IF(B509&lt;&gt;"", IF(LOWER(INDEX(Paste_Here!AB$2:AB$850, MATCH(B509, Paste_Here!A$2:A$850, 0)))="approaching expectations", "Approaching", IF(LOWER(INDEX(Paste_Here!AB$2:AB$850, MATCH(B509, Paste_Here!A$2:A$850, 0)))="met expectations", "Met", IF(LOWER(INDEX(Paste_Here!AB$2:AB$850, MATCH(B509, Paste_Here!A$2:A$850, 0)))="exceeded expectations", "Exceeded", IF(LOWER(INDEX(Paste_Here!AB$2:AB$850, MATCH(B509, Paste_Here!A$2:A$850, 0)))="below expectations", "Below", "")))), ""), "")</f>
        <v/>
      </c>
      <c r="CM509" s="66"/>
      <c r="CN509" s="76" t="str">
        <f>IFERROR(IF(B509&lt;&gt;"", IF(AND(INDEX(Paste_Here!AC$2:AC$850, MATCH(B509, Paste_Here!A$2:A$850, 0))&lt;&gt;"", ISNUMBER(VALUE(INDEX(Paste_Here!AC$2:AC$850, MATCH(B509, Paste_Here!A$2:A$850, 0))))), INDEX(Paste_Here!AC$2:AC$850, MATCH(B509, Paste_Here!A$2:A$850, 0)), ""), ""), "")</f>
        <v/>
      </c>
      <c r="CO509" s="66"/>
      <c r="CP509" s="76"/>
      <c r="CQ509" s="66"/>
      <c r="CR509" s="76"/>
      <c r="CS509" s="66"/>
      <c r="CT509" s="76"/>
      <c r="CU509" s="66"/>
      <c r="CV509" s="76"/>
      <c r="CW509" s="66"/>
      <c r="CX509" s="76"/>
      <c r="CY509" s="66"/>
      <c r="CZ509" s="66"/>
      <c r="DA509" s="76" t="str">
        <f t="shared" si="62"/>
        <v/>
      </c>
      <c r="DB509" s="66"/>
      <c r="DC509" s="76" t="str">
        <f>IFERROR(IF(B509&lt;&gt;"", IF(AND(INDEX(Paste_Here!V$2:V$850, MATCH(B509, Paste_Here!A$2:A$850, 0))&lt;&gt;"", ISNUMBER(VALUE(INDEX(Paste_Here!V$2:V$850, MATCH(B509, Paste_Here!A$2:A$850, 0))))), INDEX(Paste_Here!V$2:V$850, MATCH(B509, Paste_Here!A$2:A$850, 0)), ""), ""), "")</f>
        <v/>
      </c>
      <c r="DD509" s="66"/>
      <c r="DE509" s="76" t="str">
        <f>IFERROR(IF(B509&lt;&gt;"", IF(ISNUMBER(SEARCH("highrisk", LOWER(INDEX(Paste_Here!W$2:W$850, MATCH(B509, Paste_Here!A$2:A$850, 0))))), "High Risk", IF(ISNUMBER(SEARCH("lowrisk", LOWER(INDEX(Paste_Here!W$2:W$850, MATCH(B509, Paste_Here!A$2:A$850, 0))))), "Low Risk", IF(ISNUMBER(SEARCH("somerisk", LOWER(INDEX(Paste_Here!W$2:W$850, MATCH(B509, Paste_Here!A$2:A$850, 0))))), "Some Risk", ""))), ""), "")</f>
        <v/>
      </c>
      <c r="DF509" s="66"/>
      <c r="DG509" s="76" t="str">
        <f>IFERROR(IF(B509&lt;&gt;"", IF(AND(INDEX(Paste_Here!S$2:S$850, MATCH(B509, Paste_Here!A$2:A$850, 0))&lt;&gt;"", ISNUMBER(VALUE(INDEX(Paste_Here!S$2:S$850, MATCH(B509, Paste_Here!A$2:A$850, 0))))), INDEX(Paste_Here!S$2:S$850, MATCH(B509, Paste_Here!A$2:A$850, 0)), ""), ""), "")</f>
        <v/>
      </c>
      <c r="DH509" s="66"/>
      <c r="DI509" s="76" t="str">
        <f>IFERROR(IF(B509&lt;&gt;"", IF(ISNUMBER(SEARCH("highrisk", LOWER(INDEX(Paste_Here!T$2:T$850, MATCH(B509, Paste_Here!A$2:A$850, 0))))), "High Risk", IF(ISNUMBER(SEARCH("lowrisk", LOWER(INDEX(Paste_Here!T$2:T$850, MATCH(B509, Paste_Here!A$2:A$850, 0))))), "Low Risk", IF(ISNUMBER(SEARCH("somerisk", LOWER(INDEX(Paste_Here!T$2:T$850, MATCH(B509, Paste_Here!A$2:A$850, 0))))), "Some Risk", ""))), ""), "")</f>
        <v/>
      </c>
      <c r="DJ509" s="66"/>
      <c r="DK509" s="76" t="str">
        <f>IFERROR(IF(B509&lt;&gt;"", IF(AND(INDEX(Paste_Here!AD$2:AD$850, MATCH(B509, Paste_Here!A$2:A$850, 0))&lt;&gt;"", ISNUMBER(VALUE(INDEX(Paste_Here!AD$2:AD$850, MATCH(B509, Paste_Here!A$2:A$850, 0))))), INDEX(Paste_Here!AD$2:AD$850, MATCH(B509, Paste_Here!A$2:A$850, 0)), ""), ""), "")</f>
        <v/>
      </c>
      <c r="DL509" s="66"/>
      <c r="DM509" s="76" t="str">
        <f>IFERROR(IF(B509&lt;&gt;"", IF(LOWER(INDEX(Paste_Here!AE$2:AE$850, MATCH(B509, Paste_Here!A$2:A$850, 0)))="approaching expectations", "Approaching", IF(LOWER(INDEX(Paste_Here!AE$2:AE$850, MATCH(B509, Paste_Here!A$2:A$850, 0)))="met expectations", "Met", IF(LOWER(INDEX(Paste_Here!AE$2:AE$850, MATCH(B509, Paste_Here!A$2:A$850, 0)))="exceeded expectations", "Exceeded", IF(LOWER(INDEX(Paste_Here!AE$2:AE$850, MATCH(B509, Paste_Here!A$2:A$850, 0)))="below expectations", "Below", "")))), ""), "")</f>
        <v/>
      </c>
      <c r="DN509" s="66"/>
      <c r="DO509" s="76"/>
      <c r="DP509" s="66"/>
      <c r="DQ509" s="76"/>
      <c r="DR509" s="66"/>
      <c r="DS509" s="76"/>
      <c r="DT509" s="66"/>
      <c r="DU509" s="76"/>
      <c r="DV509" s="66"/>
      <c r="DW509" s="66"/>
      <c r="DX509" s="76" t="str">
        <f t="shared" si="63"/>
        <v/>
      </c>
      <c r="DY509" s="66"/>
      <c r="DZ509" s="76"/>
      <c r="EA509" s="66"/>
      <c r="EB509" s="76"/>
      <c r="EC509" s="66"/>
      <c r="ED509" s="76" t="str">
        <f>IFERROR(IF(B509&lt;&gt;"", IF(AND(INDEX(Paste_Here!AF$2:AF$850, MATCH(B509, Paste_Here!A$2:A$850, 0))&lt;&gt;"", ISNUMBER(VALUE(INDEX(Paste_Here!AF$2:AF$850, MATCH(B509, Paste_Here!A$2:A$850, 0))))), INDEX(Paste_Here!AF$2:AF$850, MATCH(B509, Paste_Here!A$2:A$850, 0)), ""), ""), "")</f>
        <v/>
      </c>
      <c r="EE509" s="66"/>
      <c r="EF509" s="76"/>
      <c r="EG509" s="66"/>
      <c r="EH509" s="76"/>
      <c r="EI509" s="66"/>
      <c r="EJ509" s="76" t="str">
        <f>IFERROR(IF(B509&lt;&gt;"", IF(AND(INDEX(Paste_Here!AG$2:AG$850, MATCH(B509, Paste_Here!A$2:A$850, 0))&lt;&gt;"", ISNUMBER(VALUE(INDEX(Paste_Here!AG$2:AG$850, MATCH(B509, Paste_Here!A$2:A$850, 0))))), INDEX(Paste_Here!AG$2:AG$850, MATCH(B509, Paste_Here!A$2:A$850, 0)), ""), ""), "")</f>
        <v/>
      </c>
      <c r="EK509" s="66"/>
      <c r="EL509" s="76"/>
      <c r="EM509" s="66"/>
      <c r="EN509" s="76"/>
      <c r="EO509" s="66"/>
      <c r="EP509" s="76"/>
      <c r="EQ509" s="66"/>
      <c r="ER509" s="76"/>
      <c r="ES509" s="66"/>
      <c r="ET509" s="66"/>
      <c r="EU509" s="76"/>
      <c r="EV509" s="66"/>
      <c r="EW509" s="76"/>
      <c r="EX509" s="66"/>
      <c r="EY509" s="76"/>
      <c r="EZ509" s="66"/>
      <c r="FA509" s="76"/>
      <c r="FB509" s="66"/>
      <c r="FC509" s="76"/>
      <c r="FD509" s="66"/>
      <c r="FE509" s="76"/>
      <c r="FF509" s="66"/>
      <c r="FG509" s="76"/>
      <c r="FH509" s="66"/>
      <c r="FI509" s="76"/>
      <c r="FJ509" s="66"/>
      <c r="FK509" s="76"/>
      <c r="FL509" s="66"/>
      <c r="FM509" s="76"/>
      <c r="FN509" s="66"/>
      <c r="FO509" s="76"/>
      <c r="FP509" s="66"/>
      <c r="FQ509" s="76"/>
      <c r="FR509" s="66"/>
      <c r="FS509" s="76"/>
      <c r="FT509" s="66"/>
      <c r="FU509" s="76"/>
      <c r="FV509" s="66"/>
      <c r="FW509" s="76"/>
      <c r="FX509" s="66"/>
      <c r="FY509" s="76"/>
      <c r="FZ509" s="66"/>
      <c r="GA509" s="76"/>
      <c r="GB509" s="66"/>
      <c r="GC509" s="76"/>
      <c r="GD509" s="66"/>
      <c r="GE509" s="76"/>
      <c r="GF509" s="66"/>
      <c r="GG509" s="76"/>
      <c r="GH509" s="66"/>
      <c r="GI509" s="76"/>
      <c r="GJ509" s="66"/>
      <c r="GK509" s="76"/>
      <c r="GL509" s="66"/>
      <c r="GM509" s="76"/>
      <c r="GN509" s="66"/>
      <c r="GO509" s="76"/>
      <c r="GP509" s="66"/>
      <c r="GQ509" s="76"/>
      <c r="GR509" s="66"/>
      <c r="GS509" s="76"/>
      <c r="GT509" s="66"/>
      <c r="GU509" s="76"/>
      <c r="GV509" s="66"/>
      <c r="GW509" s="76"/>
      <c r="GX509" s="66"/>
      <c r="GY509" s="76"/>
      <c r="GZ509" s="66"/>
      <c r="HA509" s="76"/>
      <c r="HB509" s="66"/>
      <c r="HC509" s="76"/>
      <c r="HD509" s="66"/>
      <c r="HE509" s="76"/>
      <c r="HF509" s="66"/>
      <c r="HG509" s="76"/>
      <c r="HH509" s="66"/>
      <c r="HI509" s="76"/>
      <c r="HJ509" s="66"/>
      <c r="HK509" s="76"/>
      <c r="HL509" s="66"/>
      <c r="HM509" s="76"/>
      <c r="HN509" s="66"/>
      <c r="HO509" s="76"/>
      <c r="HP509" s="66"/>
      <c r="HQ509" s="76"/>
      <c r="HR509" s="66"/>
      <c r="HS509" s="76"/>
      <c r="HT509" s="66"/>
      <c r="HU509" s="76"/>
      <c r="HV509" s="66"/>
      <c r="HW509" s="76"/>
      <c r="HX509" s="66"/>
      <c r="HY509" s="76"/>
      <c r="HZ509" s="66"/>
      <c r="IA509" s="76"/>
      <c r="IB509" s="66"/>
      <c r="IC509" s="76"/>
      <c r="ID509" s="66"/>
      <c r="IE509" s="76"/>
      <c r="IF509" s="66"/>
      <c r="IG509" s="76"/>
      <c r="IH509" s="66"/>
      <c r="II509" s="76"/>
      <c r="IJ509" s="66"/>
      <c r="IK509" s="76"/>
      <c r="IL509" s="66"/>
      <c r="IM509" s="76"/>
      <c r="IN509" s="66"/>
      <c r="IO509" s="76"/>
      <c r="IP509" s="66"/>
      <c r="IQ509" s="76"/>
      <c r="IR509" s="66"/>
      <c r="IS509" s="76"/>
      <c r="IT509" s="66"/>
      <c r="IU509" s="76"/>
      <c r="IV509" s="66"/>
      <c r="IW509" s="76"/>
      <c r="IX509" s="66"/>
      <c r="IY509" s="76"/>
      <c r="IZ509" s="66"/>
      <c r="JA509" s="76"/>
      <c r="JB509" s="66"/>
      <c r="JC509" s="76"/>
      <c r="JD509" s="66"/>
      <c r="JE509" s="76"/>
      <c r="JF509" s="66"/>
      <c r="JG509" s="76"/>
      <c r="JH509" s="66"/>
      <c r="JI509" s="76"/>
      <c r="JJ509" s="66"/>
      <c r="JK509" s="76"/>
      <c r="JL509" s="66"/>
      <c r="JM509" s="76"/>
      <c r="JN509" s="66"/>
      <c r="JO509" s="76"/>
      <c r="JP509" s="66"/>
      <c r="JQ509" s="76"/>
      <c r="JR509" s="66"/>
      <c r="JS509" s="76"/>
      <c r="JT509" s="66"/>
      <c r="JU509" s="76"/>
      <c r="JV509" s="66"/>
      <c r="JW509" s="76"/>
      <c r="JX509" s="66"/>
      <c r="JY509" s="76"/>
      <c r="JZ509" s="66"/>
      <c r="KA509" s="76"/>
      <c r="KB509" s="66"/>
      <c r="KC509" s="76"/>
      <c r="KD509" s="66"/>
      <c r="KE509" s="76"/>
      <c r="KF509" s="66"/>
      <c r="KG509" s="76"/>
      <c r="KH509" s="66"/>
      <c r="KI509" s="76"/>
      <c r="KJ509" s="66"/>
      <c r="KK509" s="76"/>
      <c r="KL509" s="66"/>
      <c r="KM509" s="76"/>
      <c r="KN509" s="66"/>
      <c r="KO509" s="76"/>
      <c r="KP509" s="66"/>
      <c r="KQ509" s="76"/>
      <c r="KR509" s="66"/>
      <c r="KS509" s="76"/>
      <c r="KT509" s="66"/>
      <c r="KU509" s="76"/>
      <c r="KV509" s="66"/>
      <c r="KW509" s="76"/>
      <c r="KX509" s="66"/>
      <c r="KY509" s="76"/>
      <c r="KZ509" s="66"/>
      <c r="LA509" s="76"/>
      <c r="LB509" s="66"/>
      <c r="LC509" s="76"/>
      <c r="LD509" s="66"/>
      <c r="LE509" s="76"/>
      <c r="LF509" s="66"/>
      <c r="LG509" s="76"/>
      <c r="LH509" s="66"/>
      <c r="LI509" s="76"/>
      <c r="LJ509" s="66"/>
      <c r="LK509" s="76"/>
      <c r="LL509" s="66"/>
      <c r="LM509" s="76"/>
      <c r="LN509" s="66"/>
      <c r="LO509" s="76"/>
      <c r="LP509" s="66"/>
      <c r="LQ509" s="76"/>
      <c r="LR509" s="66"/>
      <c r="LS509" s="76"/>
      <c r="LT509" s="66"/>
      <c r="LU509" s="76"/>
      <c r="LV509" s="66"/>
      <c r="LW509" s="76"/>
      <c r="LX509" s="66"/>
      <c r="LY509" s="76"/>
      <c r="LZ509" s="66"/>
      <c r="MA509" s="76"/>
      <c r="MB509" s="66"/>
      <c r="MC509" s="76"/>
      <c r="MD509" s="66"/>
      <c r="MG509" s="1" t="str" cm="1">
        <f t="array" ref="MG509">IFERROR(INDEX(Paste_Here!$B$2:$B$850, MATCH(0, COUNTIF(MG$4:MG508, Paste_Here!$B$2:$B$850) + IF(Paste_Here!$B$2:$B$850="", 1, 0), 0)), "")</f>
        <v/>
      </c>
      <c r="MH509" s="1" t="str">
        <f>IF(MG509&lt;&gt;"", INDEX(Paste_Here!$A$2:$A$850, MATCH(MG509, Paste_Here!$B$2:$B$850, 0)), "")</f>
        <v/>
      </c>
      <c r="MI509" s="1" t="str">
        <f t="shared" si="64"/>
        <v/>
      </c>
      <c r="MJ509" s="1" t="str" cm="1">
        <f t="array" ref="MJ509">IFERROR(INDEX($MI$5:$MI$850, MATCH(SMALL(IF($MI$5:$MI$850&lt;&gt;"", COUNTIF($MI$5:$MI$850, "&lt;"&amp;$MI$5:$MI$850)+1), ROW()-ROW($MJ$5)+1), COUNTIF($MI$5:$MI$850, "&lt;"&amp;$MI$5:$MI$850)+1, 0)), "")</f>
        <v/>
      </c>
    </row>
    <row r="510" spans="1:348">
      <c r="A510" s="66"/>
      <c r="B510" s="76" t="str">
        <f t="shared" si="57"/>
        <v/>
      </c>
      <c r="C510" s="66"/>
      <c r="D510" s="76" t="str">
        <f>IFERROR(IF(B510&lt;&gt;"", IF(AND(INDEX(Paste_Here!B$2:B$850, MATCH(B510, Paste_Here!A$2:A$850, 0))&lt;&gt;"", ISNUMBER(VALUE(INDEX(Paste_Here!B$2:B$850, MATCH(B510, Paste_Here!A$2:A$850, 0))))), INDEX(Paste_Here!B$2:B$850, MATCH(B510, Paste_Here!A$2:A$850, 0)), ""), ""), "")</f>
        <v/>
      </c>
      <c r="E510" s="66"/>
      <c r="F510" s="76" t="str">
        <f>IFERROR(IF(B510&lt;&gt;"", IF(ISTEXT(INDEX(Paste_Here!K$2:K$850, MATCH(B510, Paste_Here!A$2:A$850, 0))), INDEX(Paste_Here!K$2:K$850, MATCH(B510, Paste_Here!A$2:A$850, 0)), ""), ""), "")</f>
        <v/>
      </c>
      <c r="G510" s="66"/>
      <c r="H510" s="76" t="str">
        <f>IFERROR(IF(B510&lt;&gt;"", IF(ISTEXT(INDEX(Paste_Here!C$2:C$850, MATCH(B510, Paste_Here!A$2:A$850, 0))), INDEX(Paste_Here!C$2:C$850, MATCH(B510, Paste_Here!A$2:A$850, 0)), ""), ""), "")</f>
        <v/>
      </c>
      <c r="I510" s="66"/>
      <c r="J510" s="76" t="str">
        <f>IFERROR(IF(B510&lt;&gt;"", IF(ISNUMBER(SEARCH("s", LOWER(INDEX(Paste_Here!M$2:M$850, MATCH(B510, Paste_Here!A$2:A$850, 0))))), "Yes", IF(INDEX(Paste_Here!M$2:M$850, MATCH(B510, Paste_Here!A$2:A$850, 0))&lt;&gt;"", "No", "")), ""), "")</f>
        <v/>
      </c>
      <c r="K510" s="66"/>
      <c r="L510" s="76" t="str">
        <f>IFERROR(IF(B510&lt;&gt;"", IF(ISNUMBER(SEARCH("yes", LOWER(INDEX(Paste_Here!E$2:E$850, MATCH(B510, Paste_Here!A$2:A$850, 0))))), "Yes", IF(ISNUMBER(SEARCH("no", LOWER(INDEX(Paste_Here!E$2:E$850, MATCH(B510, Paste_Here!A$2:A$850, 0))))), "No", "")), ""), "")</f>
        <v/>
      </c>
      <c r="M510" s="66"/>
      <c r="N510" s="76" t="str">
        <f>IFERROR(IF(B510&lt;&gt;"", IF(ISNUMBER(SEARCH("yes", LOWER(INDEX(Paste_Here!F$2:F$850, MATCH(B510, Paste_Here!A$2:A$850, 0))))), "Yes", IF(ISNUMBER(SEARCH("no", LOWER(INDEX(Paste_Here!F$2:F$850, MATCH(B510, Paste_Here!A$2:A$850, 0))))), "No", "")), ""), "")</f>
        <v/>
      </c>
      <c r="O510" s="66"/>
      <c r="P510" s="76" t="str">
        <f>IFERROR(IF(B510&lt;&gt;"", IF(ISNUMBER(SEARCH("yes", LOWER(INDEX(Paste_Here!L$2:L$850, MATCH(B510, Paste_Here!A$2:A$850, 0))))), "Yes", IF(ISNUMBER(SEARCH("no", LOWER(INDEX(Paste_Here!L$2:L$850, MATCH(B510, Paste_Here!A$2:A$850, 0))))), "No", "")), ""), "")</f>
        <v/>
      </c>
      <c r="Q510" s="66"/>
      <c r="R510" s="76" t="str">
        <f>IFERROR(IF(B510&lt;&gt;"", IF(ISNUMBER(SEARCH("transitional 2", LOWER(INDEX(Paste_Here!D$2:D$850, MATCH(B510, Paste_Here!A$2:A$850, 0))))), "T2", IF(ISNUMBER(SEARCH("transitional 1", LOWER(INDEX(Paste_Here!D$2:D$850, MATCH(B510, Paste_Here!A$2:A$850, 0))))), "T1", IF(ISNUMBER(SEARCH("waived ell services", LOWER(INDEX(Paste_Here!D$2:D$850, MATCH(B510, Paste_Here!A$2:A$850, 0))))), "W", IF(ISNUMBER(SEARCH("english language learner", LOWER(INDEX(Paste_Here!D$2:D$850, MATCH(B510, Paste_Here!A$2:A$850, 0))))), "L", "")))), ""), "")</f>
        <v/>
      </c>
      <c r="S510" s="66"/>
      <c r="T510" s="76" t="str">
        <f>IFERROR(IF(B510&lt;&gt;"", IF(ISNUMBER(SEARCH("yes", LOWER(INDEX(Paste_Here!I$2:I$850, MATCH(B510, Paste_Here!A$2:A$850, 0))))), "Yes", IF(ISNUMBER(SEARCH("no", LOWER(INDEX(Paste_Here!I$2:I$850, MATCH(B510, Paste_Here!A$2:A$850, 0))))), "No", "")), ""), "")</f>
        <v/>
      </c>
      <c r="U510" s="66"/>
      <c r="V510" s="76" t="str">
        <f>IFERROR(IF(B510&lt;&gt;"", IF(ISTEXT(INDEX(Paste_Here!J$2:J$850, MATCH(B510, Paste_Here!A$2:A$850, 0))), VALUE(INDEX(Paste_Here!J$2:J$850, MATCH(B510, Paste_Here!A$2:A$850, 0))), ""), ""), "")</f>
        <v/>
      </c>
      <c r="W510" s="66"/>
      <c r="X510" s="66"/>
      <c r="Y510" s="76" t="str">
        <f t="shared" si="58"/>
        <v/>
      </c>
      <c r="Z510" s="66"/>
      <c r="AA510" s="76" t="str">
        <f>IFERROR(IF(B510&lt;&gt;"", IF(AND(INDEX(Paste_Here!AI$2:AI$850, MATCH(B510, Paste_Here!A$2:A$850, 0))&lt;&gt;"", ISNUMBER(VALUE(INDEX(Paste_Here!AI$2:AI$850, MATCH(B510, Paste_Here!A$2:A$850, 0))))), INDEX(Paste_Here!AI$2:AI$850, MATCH(B510, Paste_Here!A$2:A$850, 0)), ""), ""), "")</f>
        <v/>
      </c>
      <c r="AB510" s="66"/>
      <c r="AC510" s="76" t="str">
        <f>IFERROR(IF(B510&lt;&gt;"", IF(AND(INDEX(Paste_Here!AJ$2:AJ$850, MATCH(B510, Paste_Here!A$2:A$850, 0))&lt;&gt;"", ISNUMBER(VALUE(INDEX(Paste_Here!AJ$2:AJ$850, MATCH(B510, Paste_Here!A$2:A$850, 0))))), INDEX(Paste_Here!AJ$2:AJ$850, MATCH(B510, Paste_Here!A$2:A$850, 0)), ""), ""), "")</f>
        <v/>
      </c>
      <c r="AD510" s="66"/>
      <c r="AE510" s="76" t="str">
        <f>IFERROR(IF(B510&lt;&gt;"", IF(AND(INDEX(Paste_Here!AK$2:AK$850, MATCH(B510, Paste_Here!A$2:A$850, 0))&lt;&gt;"", ISNUMBER(VALUE(INDEX(Paste_Here!AK$2:AK$850, MATCH(B510, Paste_Here!A$2:A$850, 0))))), INDEX(Paste_Here!AK$2:AK$850, MATCH(B510, Paste_Here!A$2:A$850, 0)), ""), ""), "")</f>
        <v/>
      </c>
      <c r="AF510" s="66"/>
      <c r="AG510" s="76" t="str">
        <f>IFERROR(IF(B510&lt;&gt;"", IF(AND(INDEX(Paste_Here!AL$2:AL$850, MATCH(B510, Paste_Here!A$2:A$850, 0))&lt;&gt;"", ISNUMBER(VALUE(INDEX(Paste_Here!AL$2:AL$850, MATCH(B510, Paste_Here!A$2:A$850, 0))))), INDEX(Paste_Here!AL$2:AL$850, MATCH(B510, Paste_Here!A$2:A$850, 0)), ""), ""), "")</f>
        <v/>
      </c>
      <c r="AH510" s="66"/>
      <c r="AI510" s="76" t="str">
        <f>IFERROR(IF(B510&lt;&gt;"", IF(AND(INDEX(Paste_Here!AH$2:AH$850, MATCH(B510, Paste_Here!A$2:A$850, 0))&lt;&gt;"", ISNUMBER(VALUE(INDEX(Paste_Here!AH$2:AH$850, MATCH(B510, Paste_Here!A$2:A$850, 0))))), IF(VALUE(INDEX(Paste_Here!AH$2:AH$850, MATCH(B510, Paste_Here!A$2:A$850, 0)))=0, "", INDEX(Paste_Here!AH$2:AH$850, MATCH(B510, Paste_Here!A$2:A$850, 0))), ""), ""), "")</f>
        <v/>
      </c>
      <c r="AJ510" s="66"/>
      <c r="AK510" s="76" t="str">
        <f>IFERROR(IF(B510&lt;&gt;"", IF(AND(INDEX(Paste_Here!N$2:N$850, MATCH(B510, Paste_Here!A$2:A$850, 0))&lt;&gt;"", ISNUMBER(VALUE(INDEX(Paste_Here!N$2:N$850, MATCH(B510, Paste_Here!A$2:A$850, 0))))), INDEX(Paste_Here!N$2:N$850, MATCH(B510, Paste_Here!A$2:A$850, 0)), ""), ""), "")</f>
        <v/>
      </c>
      <c r="AL510" s="66"/>
      <c r="AM510" s="76" t="str">
        <f>IFERROR(IF(B510&lt;&gt;"", IF(AND(INDEX(Paste_Here!O$2:O$850, MATCH(B510, Paste_Here!A$2:A$850, 0))&lt;&gt;"", ISNUMBER(VALUE(INDEX(Paste_Here!O$2:O$850, MATCH(B510, Paste_Here!A$2:A$850, 0))))), INDEX(Paste_Here!O$2:O$850, MATCH(B510, Paste_Here!A$2:A$850, 0)), ""), ""), "")</f>
        <v/>
      </c>
      <c r="AN510" s="66"/>
      <c r="AO510" s="76"/>
      <c r="AP510" s="66"/>
      <c r="AQ510" s="76"/>
      <c r="AR510" s="66"/>
      <c r="AS510" s="76"/>
      <c r="AT510" s="66"/>
      <c r="AU510" s="66"/>
      <c r="AV510" s="76" t="str">
        <f t="shared" si="59"/>
        <v/>
      </c>
      <c r="AW510" s="66"/>
      <c r="AX510" s="76" t="str">
        <f>IFERROR(IF(B510&lt;&gt;"", IF(ISNUMBER(SEARCH("Revealed-Potential (Primary Focus)", LOWER(INDEX(Paste_Here!Z$2:Z$850, MATCH(B510, Paste_Here!A$2:A$850, 0))))), "Rev-Potential: Prim", IF(ISNUMBER(SEARCH("Revealed-Potential (Secondary Focus)", LOWER(INDEX(Paste_Here!Z$2:Z$850, MATCH(B510, Paste_Here!A$2:A$850, 0))))), "Rev-Potential: Sec", IF(ISNUMBER(SEARCH("Monitoring", LOWER(INDEX(Paste_Here!Z$2:Z$850, MATCH(B510, Paste_Here!A$2:A$850, 0))))), "Monitoring", IF(ISNUMBER(SEARCH("At-Promise (Secondary Focus)", LOWER(INDEX(Paste_Here!Z$2:Z$850, MATCH(B510, Paste_Here!A$2:A$850, 0))))), "At-Promise: Sec", IF(ISNUMBER(SEARCH("At-Promise (Primary Focus)", LOWER(INDEX(Paste_Here!Z$2:Z$850, MATCH(B510, Paste_Here!A$2:A$850, 0))))), "At-Promise: Prim", ""))))), ""), "")</f>
        <v/>
      </c>
      <c r="AY510" s="66"/>
      <c r="AZ510" s="76"/>
      <c r="BA510" s="66"/>
      <c r="BB510" s="76"/>
      <c r="BC510" s="66"/>
      <c r="BD510" s="76"/>
      <c r="BE510" s="66"/>
      <c r="BF510" s="76"/>
      <c r="BG510" s="66"/>
      <c r="BH510" s="76"/>
      <c r="BI510" s="66"/>
      <c r="BJ510" s="66"/>
      <c r="BK510" s="76" t="str">
        <f t="shared" si="60"/>
        <v/>
      </c>
      <c r="BL510" s="66"/>
      <c r="BM510" s="76" t="str">
        <f>IFERROR(IF(B510&lt;&gt;"", IF(AND(ISNUMBER(VALUE(SUBSTITUTE(SUBSTITUTE(Paste_Here!R510, "br", "-"), "L", ""))), VALUE(SUBSTITUTE(SUBSTITUTE(Paste_Here!R510, "br", "-"), "L", "")) &gt;= 1095), "Yes", IF(AND(ISNUMBER(VALUE(SUBSTITUTE(SUBSTITUTE(Paste_Here!R510, "br", "-"), "L", ""))), VALUE(SUBSTITUTE(SUBSTITUTE(Paste_Here!R510, "br", "-"), "L", "")) &lt;= 1094), "No", "")), ""), "")</f>
        <v/>
      </c>
      <c r="BN510" s="66"/>
      <c r="BO510" s="76" t="str">
        <f>IFERROR(IF(B510&lt;&gt;"", IF(COUNTIF(INDEX(Paste_Here!Y$2:AB$850, MATCH(B510, Paste_Here!A$2:A$850, 0), 0), "yes") &gt; 0, "Yes", IF(COUNTIF(INDEX(Paste_Here!Y$2:AB$850, MATCH(B510, Paste_Here!A$2:A$850, 0), 0), "no") &gt; 0, "No", "")), ""), "")</f>
        <v/>
      </c>
      <c r="BP510" s="66"/>
      <c r="BQ510" s="76" t="str">
        <f>IFERROR(IF(B510&lt;&gt;"", IF(AND(ISNUMBER(VALUE(SUBSTITUTE(SUBSTITUTE(Paste_Here!U510, "em", "-"), "q", ""))), VALUE(SUBSTITUTE(SUBSTITUTE(Paste_Here!U510, "em", "-"), "q", "")) &gt;= 910), "Yes", IF(AND(ISNUMBER(VALUE(SUBSTITUTE(SUBSTITUTE(Paste_Here!U510, "em", "-"), "q", ""))), VALUE(SUBSTITUTE(SUBSTITUTE(Paste_Here!U510, "em", "-"), "q", "")) &lt;= 909), "No", "")), ""), "")</f>
        <v/>
      </c>
      <c r="BR510" s="66"/>
      <c r="BS510" s="76" t="str">
        <f>IFERROR(IF(B510&lt;&gt;"", IF(AND(INDEX(Paste_Here!X$2:X$850, MATCH(B510, Paste_Here!A$2:A$850, 0))&lt;&gt;"", ISNUMBER(VALUE(INDEX(Paste_Here!X$2:X$850, MATCH(B510, Paste_Here!A$2:A$850, 0))))), INDEX(Paste_Here!X$2:X$850, MATCH(B510, Paste_Here!A$2:A$850, 0)), ""), ""), "")</f>
        <v/>
      </c>
      <c r="BT510" s="66"/>
      <c r="BU510" s="76" t="str">
        <f>IFERROR(IF(B510&lt;&gt;"", IF(ISNUMBER(VALUE(INDEX(Paste_Here!G$2:G$850, MATCH(B510, Paste_Here!A$2:A$850, 0)))), IF(VALUE(INDEX(Paste_Here!G$2:G$850, MATCH(B510, Paste_Here!A$2:A$850, 0)))=0, "No", IF(AND(VALUE(INDEX(Paste_Here!G$2:G$850, MATCH(B510, Paste_Here!A$2:A$850, 0)))&gt;=1, VALUE(INDEX(Paste_Here!G$2:G$850, MATCH(B510, Paste_Here!A$2:A$850, 0)))&lt;=4), VALUE(INDEX(Paste_Here!G$2:G$850, MATCH(B510, Paste_Here!A$2:A$850, 0))), "")), ""), ""), "")</f>
        <v/>
      </c>
      <c r="BV510" s="66"/>
      <c r="BW510" s="76" t="str">
        <f>IFERROR(IF(B510&lt;&gt;"", IF(ISNUMBER(VALUE(INDEX(Paste_Here!H$2:H$850, MATCH(B510, Paste_Here!A$2:A$850, 0)))), IF(VALUE(INDEX(Paste_Here!H$2:H$850, MATCH(B510, Paste_Here!A$2:A$850, 0)))=0, "No", IF(AND(VALUE(INDEX(Paste_Here!H$2:H$850, MATCH(B510, Paste_Here!A$2:A$850, 0)))&gt;=1, VALUE(INDEX(Paste_Here!H$2:H$850, MATCH(B510, Paste_Here!A$2:A$850, 0)))&lt;=4), VALUE(INDEX(Paste_Here!H$2:H$850, MATCH(B510, Paste_Here!A$2:A$850, 0))), "")), ""), ""), "")</f>
        <v/>
      </c>
      <c r="BX510" s="66"/>
      <c r="BY510" s="76"/>
      <c r="BZ510" s="66"/>
      <c r="CA510" s="76"/>
      <c r="CB510" s="66"/>
      <c r="CC510" s="66"/>
      <c r="CD510" s="76" t="str">
        <f t="shared" si="61"/>
        <v/>
      </c>
      <c r="CE510" s="66"/>
      <c r="CF510" s="76" t="str">
        <f>IFERROR(IF(B510&lt;&gt;"", IF(AND(INDEX(Paste_Here!P$2:P$850, MATCH(B510, Paste_Here!A$2:A$850, 0))&lt;&gt;"", ISNUMBER(VALUE(INDEX(Paste_Here!P$2:P$850, MATCH(B510, Paste_Here!A$2:A$850, 0))))), INDEX(Paste_Here!P$2:P$850, MATCH(B510, Paste_Here!A$2:A$850, 0)), ""), ""), "")</f>
        <v/>
      </c>
      <c r="CG510" s="66"/>
      <c r="CH510" s="76" t="str">
        <f>IFERROR(IF(B510&lt;&gt;"", IF(ISNUMBER(SEARCH("highrisk", LOWER(INDEX(Paste_Here!Q$2:Q$850, MATCH(B510, Paste_Here!A$2:A$850, 0))))), "High Risk", IF(ISNUMBER(SEARCH("lowrisk", LOWER(INDEX(Paste_Here!Q$2:Q$850, MATCH(B510, Paste_Here!A$2:A$850, 0))))), "Low Risk", IF(ISNUMBER(SEARCH("somerisk", LOWER(INDEX(Paste_Here!Q$2:Q$850, MATCH(B510, Paste_Here!A$2:A$850, 0))))), "Some Risk", ""))), ""), "")</f>
        <v/>
      </c>
      <c r="CI510" s="66"/>
      <c r="CJ510" s="76" t="str">
        <f>IFERROR(IF(B510&lt;&gt;"", IF(AND(INDEX(Paste_Here!AA$2:AA$850, MATCH(B510, Paste_Here!A$2:A$850, 0))&lt;&gt;"", ISNUMBER(VALUE(INDEX(Paste_Here!AA$2:AA$850, MATCH(B510, Paste_Here!A$2:A$850, 0))))), INDEX(Paste_Here!AA$2:AA$850, MATCH(B510, Paste_Here!A$2:A$850, 0)), ""), ""), "")</f>
        <v/>
      </c>
      <c r="CK510" s="66"/>
      <c r="CL510" s="76" t="str">
        <f>IFERROR(IF(B510&lt;&gt;"", IF(LOWER(INDEX(Paste_Here!AB$2:AB$850, MATCH(B510, Paste_Here!A$2:A$850, 0)))="approaching expectations", "Approaching", IF(LOWER(INDEX(Paste_Here!AB$2:AB$850, MATCH(B510, Paste_Here!A$2:A$850, 0)))="met expectations", "Met", IF(LOWER(INDEX(Paste_Here!AB$2:AB$850, MATCH(B510, Paste_Here!A$2:A$850, 0)))="exceeded expectations", "Exceeded", IF(LOWER(INDEX(Paste_Here!AB$2:AB$850, MATCH(B510, Paste_Here!A$2:A$850, 0)))="below expectations", "Below", "")))), ""), "")</f>
        <v/>
      </c>
      <c r="CM510" s="66"/>
      <c r="CN510" s="76" t="str">
        <f>IFERROR(IF(B510&lt;&gt;"", IF(AND(INDEX(Paste_Here!AC$2:AC$850, MATCH(B510, Paste_Here!A$2:A$850, 0))&lt;&gt;"", ISNUMBER(VALUE(INDEX(Paste_Here!AC$2:AC$850, MATCH(B510, Paste_Here!A$2:A$850, 0))))), INDEX(Paste_Here!AC$2:AC$850, MATCH(B510, Paste_Here!A$2:A$850, 0)), ""), ""), "")</f>
        <v/>
      </c>
      <c r="CO510" s="66"/>
      <c r="CP510" s="76"/>
      <c r="CQ510" s="66"/>
      <c r="CR510" s="76"/>
      <c r="CS510" s="66"/>
      <c r="CT510" s="76"/>
      <c r="CU510" s="66"/>
      <c r="CV510" s="76"/>
      <c r="CW510" s="66"/>
      <c r="CX510" s="76"/>
      <c r="CY510" s="66"/>
      <c r="CZ510" s="66"/>
      <c r="DA510" s="76" t="str">
        <f t="shared" si="62"/>
        <v/>
      </c>
      <c r="DB510" s="66"/>
      <c r="DC510" s="76" t="str">
        <f>IFERROR(IF(B510&lt;&gt;"", IF(AND(INDEX(Paste_Here!V$2:V$850, MATCH(B510, Paste_Here!A$2:A$850, 0))&lt;&gt;"", ISNUMBER(VALUE(INDEX(Paste_Here!V$2:V$850, MATCH(B510, Paste_Here!A$2:A$850, 0))))), INDEX(Paste_Here!V$2:V$850, MATCH(B510, Paste_Here!A$2:A$850, 0)), ""), ""), "")</f>
        <v/>
      </c>
      <c r="DD510" s="66"/>
      <c r="DE510" s="76" t="str">
        <f>IFERROR(IF(B510&lt;&gt;"", IF(ISNUMBER(SEARCH("highrisk", LOWER(INDEX(Paste_Here!W$2:W$850, MATCH(B510, Paste_Here!A$2:A$850, 0))))), "High Risk", IF(ISNUMBER(SEARCH("lowrisk", LOWER(INDEX(Paste_Here!W$2:W$850, MATCH(B510, Paste_Here!A$2:A$850, 0))))), "Low Risk", IF(ISNUMBER(SEARCH("somerisk", LOWER(INDEX(Paste_Here!W$2:W$850, MATCH(B510, Paste_Here!A$2:A$850, 0))))), "Some Risk", ""))), ""), "")</f>
        <v/>
      </c>
      <c r="DF510" s="66"/>
      <c r="DG510" s="76" t="str">
        <f>IFERROR(IF(B510&lt;&gt;"", IF(AND(INDEX(Paste_Here!S$2:S$850, MATCH(B510, Paste_Here!A$2:A$850, 0))&lt;&gt;"", ISNUMBER(VALUE(INDEX(Paste_Here!S$2:S$850, MATCH(B510, Paste_Here!A$2:A$850, 0))))), INDEX(Paste_Here!S$2:S$850, MATCH(B510, Paste_Here!A$2:A$850, 0)), ""), ""), "")</f>
        <v/>
      </c>
      <c r="DH510" s="66"/>
      <c r="DI510" s="76" t="str">
        <f>IFERROR(IF(B510&lt;&gt;"", IF(ISNUMBER(SEARCH("highrisk", LOWER(INDEX(Paste_Here!T$2:T$850, MATCH(B510, Paste_Here!A$2:A$850, 0))))), "High Risk", IF(ISNUMBER(SEARCH("lowrisk", LOWER(INDEX(Paste_Here!T$2:T$850, MATCH(B510, Paste_Here!A$2:A$850, 0))))), "Low Risk", IF(ISNUMBER(SEARCH("somerisk", LOWER(INDEX(Paste_Here!T$2:T$850, MATCH(B510, Paste_Here!A$2:A$850, 0))))), "Some Risk", ""))), ""), "")</f>
        <v/>
      </c>
      <c r="DJ510" s="66"/>
      <c r="DK510" s="76" t="str">
        <f>IFERROR(IF(B510&lt;&gt;"", IF(AND(INDEX(Paste_Here!AD$2:AD$850, MATCH(B510, Paste_Here!A$2:A$850, 0))&lt;&gt;"", ISNUMBER(VALUE(INDEX(Paste_Here!AD$2:AD$850, MATCH(B510, Paste_Here!A$2:A$850, 0))))), INDEX(Paste_Here!AD$2:AD$850, MATCH(B510, Paste_Here!A$2:A$850, 0)), ""), ""), "")</f>
        <v/>
      </c>
      <c r="DL510" s="66"/>
      <c r="DM510" s="76" t="str">
        <f>IFERROR(IF(B510&lt;&gt;"", IF(LOWER(INDEX(Paste_Here!AE$2:AE$850, MATCH(B510, Paste_Here!A$2:A$850, 0)))="approaching expectations", "Approaching", IF(LOWER(INDEX(Paste_Here!AE$2:AE$850, MATCH(B510, Paste_Here!A$2:A$850, 0)))="met expectations", "Met", IF(LOWER(INDEX(Paste_Here!AE$2:AE$850, MATCH(B510, Paste_Here!A$2:A$850, 0)))="exceeded expectations", "Exceeded", IF(LOWER(INDEX(Paste_Here!AE$2:AE$850, MATCH(B510, Paste_Here!A$2:A$850, 0)))="below expectations", "Below", "")))), ""), "")</f>
        <v/>
      </c>
      <c r="DN510" s="66"/>
      <c r="DO510" s="76"/>
      <c r="DP510" s="66"/>
      <c r="DQ510" s="76"/>
      <c r="DR510" s="66"/>
      <c r="DS510" s="76"/>
      <c r="DT510" s="66"/>
      <c r="DU510" s="76"/>
      <c r="DV510" s="66"/>
      <c r="DW510" s="66"/>
      <c r="DX510" s="76" t="str">
        <f t="shared" si="63"/>
        <v/>
      </c>
      <c r="DY510" s="66"/>
      <c r="DZ510" s="76"/>
      <c r="EA510" s="66"/>
      <c r="EB510" s="76"/>
      <c r="EC510" s="66"/>
      <c r="ED510" s="76" t="str">
        <f>IFERROR(IF(B510&lt;&gt;"", IF(AND(INDEX(Paste_Here!AF$2:AF$850, MATCH(B510, Paste_Here!A$2:A$850, 0))&lt;&gt;"", ISNUMBER(VALUE(INDEX(Paste_Here!AF$2:AF$850, MATCH(B510, Paste_Here!A$2:A$850, 0))))), INDEX(Paste_Here!AF$2:AF$850, MATCH(B510, Paste_Here!A$2:A$850, 0)), ""), ""), "")</f>
        <v/>
      </c>
      <c r="EE510" s="66"/>
      <c r="EF510" s="76"/>
      <c r="EG510" s="66"/>
      <c r="EH510" s="76"/>
      <c r="EI510" s="66"/>
      <c r="EJ510" s="76" t="str">
        <f>IFERROR(IF(B510&lt;&gt;"", IF(AND(INDEX(Paste_Here!AG$2:AG$850, MATCH(B510, Paste_Here!A$2:A$850, 0))&lt;&gt;"", ISNUMBER(VALUE(INDEX(Paste_Here!AG$2:AG$850, MATCH(B510, Paste_Here!A$2:A$850, 0))))), INDEX(Paste_Here!AG$2:AG$850, MATCH(B510, Paste_Here!A$2:A$850, 0)), ""), ""), "")</f>
        <v/>
      </c>
      <c r="EK510" s="66"/>
      <c r="EL510" s="76"/>
      <c r="EM510" s="66"/>
      <c r="EN510" s="76"/>
      <c r="EO510" s="66"/>
      <c r="EP510" s="76"/>
      <c r="EQ510" s="66"/>
      <c r="ER510" s="76"/>
      <c r="ES510" s="66"/>
      <c r="ET510" s="66"/>
      <c r="EU510" s="76"/>
      <c r="EV510" s="66"/>
      <c r="EW510" s="76"/>
      <c r="EX510" s="66"/>
      <c r="EY510" s="76"/>
      <c r="EZ510" s="66"/>
      <c r="FA510" s="76"/>
      <c r="FB510" s="66"/>
      <c r="FC510" s="76"/>
      <c r="FD510" s="66"/>
      <c r="FE510" s="76"/>
      <c r="FF510" s="66"/>
      <c r="FG510" s="76"/>
      <c r="FH510" s="66"/>
      <c r="FI510" s="76"/>
      <c r="FJ510" s="66"/>
      <c r="FK510" s="76"/>
      <c r="FL510" s="66"/>
      <c r="FM510" s="76"/>
      <c r="FN510" s="66"/>
      <c r="FO510" s="76"/>
      <c r="FP510" s="66"/>
      <c r="FQ510" s="76"/>
      <c r="FR510" s="66"/>
      <c r="FS510" s="76"/>
      <c r="FT510" s="66"/>
      <c r="FU510" s="76"/>
      <c r="FV510" s="66"/>
      <c r="FW510" s="76"/>
      <c r="FX510" s="66"/>
      <c r="FY510" s="76"/>
      <c r="FZ510" s="66"/>
      <c r="GA510" s="76"/>
      <c r="GB510" s="66"/>
      <c r="GC510" s="76"/>
      <c r="GD510" s="66"/>
      <c r="GE510" s="76"/>
      <c r="GF510" s="66"/>
      <c r="GG510" s="76"/>
      <c r="GH510" s="66"/>
      <c r="GI510" s="76"/>
      <c r="GJ510" s="66"/>
      <c r="GK510" s="76"/>
      <c r="GL510" s="66"/>
      <c r="GM510" s="76"/>
      <c r="GN510" s="66"/>
      <c r="GO510" s="76"/>
      <c r="GP510" s="66"/>
      <c r="GQ510" s="76"/>
      <c r="GR510" s="66"/>
      <c r="GS510" s="76"/>
      <c r="GT510" s="66"/>
      <c r="GU510" s="76"/>
      <c r="GV510" s="66"/>
      <c r="GW510" s="76"/>
      <c r="GX510" s="66"/>
      <c r="GY510" s="76"/>
      <c r="GZ510" s="66"/>
      <c r="HA510" s="76"/>
      <c r="HB510" s="66"/>
      <c r="HC510" s="76"/>
      <c r="HD510" s="66"/>
      <c r="HE510" s="76"/>
      <c r="HF510" s="66"/>
      <c r="HG510" s="76"/>
      <c r="HH510" s="66"/>
      <c r="HI510" s="76"/>
      <c r="HJ510" s="66"/>
      <c r="HK510" s="76"/>
      <c r="HL510" s="66"/>
      <c r="HM510" s="76"/>
      <c r="HN510" s="66"/>
      <c r="HO510" s="76"/>
      <c r="HP510" s="66"/>
      <c r="HQ510" s="76"/>
      <c r="HR510" s="66"/>
      <c r="HS510" s="76"/>
      <c r="HT510" s="66"/>
      <c r="HU510" s="76"/>
      <c r="HV510" s="66"/>
      <c r="HW510" s="76"/>
      <c r="HX510" s="66"/>
      <c r="HY510" s="76"/>
      <c r="HZ510" s="66"/>
      <c r="IA510" s="76"/>
      <c r="IB510" s="66"/>
      <c r="IC510" s="76"/>
      <c r="ID510" s="66"/>
      <c r="IE510" s="76"/>
      <c r="IF510" s="66"/>
      <c r="IG510" s="76"/>
      <c r="IH510" s="66"/>
      <c r="II510" s="76"/>
      <c r="IJ510" s="66"/>
      <c r="IK510" s="76"/>
      <c r="IL510" s="66"/>
      <c r="IM510" s="76"/>
      <c r="IN510" s="66"/>
      <c r="IO510" s="76"/>
      <c r="IP510" s="66"/>
      <c r="IQ510" s="76"/>
      <c r="IR510" s="66"/>
      <c r="IS510" s="76"/>
      <c r="IT510" s="66"/>
      <c r="IU510" s="76"/>
      <c r="IV510" s="66"/>
      <c r="IW510" s="76"/>
      <c r="IX510" s="66"/>
      <c r="IY510" s="76"/>
      <c r="IZ510" s="66"/>
      <c r="JA510" s="76"/>
      <c r="JB510" s="66"/>
      <c r="JC510" s="76"/>
      <c r="JD510" s="66"/>
      <c r="JE510" s="76"/>
      <c r="JF510" s="66"/>
      <c r="JG510" s="76"/>
      <c r="JH510" s="66"/>
      <c r="JI510" s="76"/>
      <c r="JJ510" s="66"/>
      <c r="JK510" s="76"/>
      <c r="JL510" s="66"/>
      <c r="JM510" s="76"/>
      <c r="JN510" s="66"/>
      <c r="JO510" s="76"/>
      <c r="JP510" s="66"/>
      <c r="JQ510" s="76"/>
      <c r="JR510" s="66"/>
      <c r="JS510" s="76"/>
      <c r="JT510" s="66"/>
      <c r="JU510" s="76"/>
      <c r="JV510" s="66"/>
      <c r="JW510" s="76"/>
      <c r="JX510" s="66"/>
      <c r="JY510" s="76"/>
      <c r="JZ510" s="66"/>
      <c r="KA510" s="76"/>
      <c r="KB510" s="66"/>
      <c r="KC510" s="76"/>
      <c r="KD510" s="66"/>
      <c r="KE510" s="76"/>
      <c r="KF510" s="66"/>
      <c r="KG510" s="76"/>
      <c r="KH510" s="66"/>
      <c r="KI510" s="76"/>
      <c r="KJ510" s="66"/>
      <c r="KK510" s="76"/>
      <c r="KL510" s="66"/>
      <c r="KM510" s="76"/>
      <c r="KN510" s="66"/>
      <c r="KO510" s="76"/>
      <c r="KP510" s="66"/>
      <c r="KQ510" s="76"/>
      <c r="KR510" s="66"/>
      <c r="KS510" s="76"/>
      <c r="KT510" s="66"/>
      <c r="KU510" s="76"/>
      <c r="KV510" s="66"/>
      <c r="KW510" s="76"/>
      <c r="KX510" s="66"/>
      <c r="KY510" s="76"/>
      <c r="KZ510" s="66"/>
      <c r="LA510" s="76"/>
      <c r="LB510" s="66"/>
      <c r="LC510" s="76"/>
      <c r="LD510" s="66"/>
      <c r="LE510" s="76"/>
      <c r="LF510" s="66"/>
      <c r="LG510" s="76"/>
      <c r="LH510" s="66"/>
      <c r="LI510" s="76"/>
      <c r="LJ510" s="66"/>
      <c r="LK510" s="76"/>
      <c r="LL510" s="66"/>
      <c r="LM510" s="76"/>
      <c r="LN510" s="66"/>
      <c r="LO510" s="76"/>
      <c r="LP510" s="66"/>
      <c r="LQ510" s="76"/>
      <c r="LR510" s="66"/>
      <c r="LS510" s="76"/>
      <c r="LT510" s="66"/>
      <c r="LU510" s="76"/>
      <c r="LV510" s="66"/>
      <c r="LW510" s="76"/>
      <c r="LX510" s="66"/>
      <c r="LY510" s="76"/>
      <c r="LZ510" s="66"/>
      <c r="MA510" s="76"/>
      <c r="MB510" s="66"/>
      <c r="MC510" s="76"/>
      <c r="MD510" s="66"/>
      <c r="MG510" s="1" t="str" cm="1">
        <f t="array" ref="MG510">IFERROR(INDEX(Paste_Here!$B$2:$B$850, MATCH(0, COUNTIF(MG$4:MG509, Paste_Here!$B$2:$B$850) + IF(Paste_Here!$B$2:$B$850="", 1, 0), 0)), "")</f>
        <v/>
      </c>
      <c r="MH510" s="1" t="str">
        <f>IF(MG510&lt;&gt;"", INDEX(Paste_Here!$A$2:$A$850, MATCH(MG510, Paste_Here!$B$2:$B$850, 0)), "")</f>
        <v/>
      </c>
      <c r="MI510" s="1" t="str">
        <f t="shared" si="64"/>
        <v/>
      </c>
      <c r="MJ510" s="1" t="str" cm="1">
        <f t="array" ref="MJ510">IFERROR(INDEX($MI$5:$MI$850, MATCH(SMALL(IF($MI$5:$MI$850&lt;&gt;"", COUNTIF($MI$5:$MI$850, "&lt;"&amp;$MI$5:$MI$850)+1), ROW()-ROW($MJ$5)+1), COUNTIF($MI$5:$MI$850, "&lt;"&amp;$MI$5:$MI$850)+1, 0)), "")</f>
        <v/>
      </c>
    </row>
    <row r="511" spans="1:348">
      <c r="A511" s="66"/>
      <c r="B511" s="76" t="str">
        <f t="shared" si="57"/>
        <v/>
      </c>
      <c r="C511" s="66"/>
      <c r="D511" s="76" t="str">
        <f>IFERROR(IF(B511&lt;&gt;"", IF(AND(INDEX(Paste_Here!B$2:B$850, MATCH(B511, Paste_Here!A$2:A$850, 0))&lt;&gt;"", ISNUMBER(VALUE(INDEX(Paste_Here!B$2:B$850, MATCH(B511, Paste_Here!A$2:A$850, 0))))), INDEX(Paste_Here!B$2:B$850, MATCH(B511, Paste_Here!A$2:A$850, 0)), ""), ""), "")</f>
        <v/>
      </c>
      <c r="E511" s="66"/>
      <c r="F511" s="76" t="str">
        <f>IFERROR(IF(B511&lt;&gt;"", IF(ISTEXT(INDEX(Paste_Here!K$2:K$850, MATCH(B511, Paste_Here!A$2:A$850, 0))), INDEX(Paste_Here!K$2:K$850, MATCH(B511, Paste_Here!A$2:A$850, 0)), ""), ""), "")</f>
        <v/>
      </c>
      <c r="G511" s="66"/>
      <c r="H511" s="76" t="str">
        <f>IFERROR(IF(B511&lt;&gt;"", IF(ISTEXT(INDEX(Paste_Here!C$2:C$850, MATCH(B511, Paste_Here!A$2:A$850, 0))), INDEX(Paste_Here!C$2:C$850, MATCH(B511, Paste_Here!A$2:A$850, 0)), ""), ""), "")</f>
        <v/>
      </c>
      <c r="I511" s="66"/>
      <c r="J511" s="76" t="str">
        <f>IFERROR(IF(B511&lt;&gt;"", IF(ISNUMBER(SEARCH("s", LOWER(INDEX(Paste_Here!M$2:M$850, MATCH(B511, Paste_Here!A$2:A$850, 0))))), "Yes", IF(INDEX(Paste_Here!M$2:M$850, MATCH(B511, Paste_Here!A$2:A$850, 0))&lt;&gt;"", "No", "")), ""), "")</f>
        <v/>
      </c>
      <c r="K511" s="66"/>
      <c r="L511" s="76" t="str">
        <f>IFERROR(IF(B511&lt;&gt;"", IF(ISNUMBER(SEARCH("yes", LOWER(INDEX(Paste_Here!E$2:E$850, MATCH(B511, Paste_Here!A$2:A$850, 0))))), "Yes", IF(ISNUMBER(SEARCH("no", LOWER(INDEX(Paste_Here!E$2:E$850, MATCH(B511, Paste_Here!A$2:A$850, 0))))), "No", "")), ""), "")</f>
        <v/>
      </c>
      <c r="M511" s="66"/>
      <c r="N511" s="76" t="str">
        <f>IFERROR(IF(B511&lt;&gt;"", IF(ISNUMBER(SEARCH("yes", LOWER(INDEX(Paste_Here!F$2:F$850, MATCH(B511, Paste_Here!A$2:A$850, 0))))), "Yes", IF(ISNUMBER(SEARCH("no", LOWER(INDEX(Paste_Here!F$2:F$850, MATCH(B511, Paste_Here!A$2:A$850, 0))))), "No", "")), ""), "")</f>
        <v/>
      </c>
      <c r="O511" s="66"/>
      <c r="P511" s="76" t="str">
        <f>IFERROR(IF(B511&lt;&gt;"", IF(ISNUMBER(SEARCH("yes", LOWER(INDEX(Paste_Here!L$2:L$850, MATCH(B511, Paste_Here!A$2:A$850, 0))))), "Yes", IF(ISNUMBER(SEARCH("no", LOWER(INDEX(Paste_Here!L$2:L$850, MATCH(B511, Paste_Here!A$2:A$850, 0))))), "No", "")), ""), "")</f>
        <v/>
      </c>
      <c r="Q511" s="66"/>
      <c r="R511" s="76" t="str">
        <f>IFERROR(IF(B511&lt;&gt;"", IF(ISNUMBER(SEARCH("transitional 2", LOWER(INDEX(Paste_Here!D$2:D$850, MATCH(B511, Paste_Here!A$2:A$850, 0))))), "T2", IF(ISNUMBER(SEARCH("transitional 1", LOWER(INDEX(Paste_Here!D$2:D$850, MATCH(B511, Paste_Here!A$2:A$850, 0))))), "T1", IF(ISNUMBER(SEARCH("waived ell services", LOWER(INDEX(Paste_Here!D$2:D$850, MATCH(B511, Paste_Here!A$2:A$850, 0))))), "W", IF(ISNUMBER(SEARCH("english language learner", LOWER(INDEX(Paste_Here!D$2:D$850, MATCH(B511, Paste_Here!A$2:A$850, 0))))), "L", "")))), ""), "")</f>
        <v/>
      </c>
      <c r="S511" s="66"/>
      <c r="T511" s="76" t="str">
        <f>IFERROR(IF(B511&lt;&gt;"", IF(ISNUMBER(SEARCH("yes", LOWER(INDEX(Paste_Here!I$2:I$850, MATCH(B511, Paste_Here!A$2:A$850, 0))))), "Yes", IF(ISNUMBER(SEARCH("no", LOWER(INDEX(Paste_Here!I$2:I$850, MATCH(B511, Paste_Here!A$2:A$850, 0))))), "No", "")), ""), "")</f>
        <v/>
      </c>
      <c r="U511" s="66"/>
      <c r="V511" s="76" t="str">
        <f>IFERROR(IF(B511&lt;&gt;"", IF(ISTEXT(INDEX(Paste_Here!J$2:J$850, MATCH(B511, Paste_Here!A$2:A$850, 0))), VALUE(INDEX(Paste_Here!J$2:J$850, MATCH(B511, Paste_Here!A$2:A$850, 0))), ""), ""), "")</f>
        <v/>
      </c>
      <c r="W511" s="66"/>
      <c r="X511" s="66"/>
      <c r="Y511" s="76" t="str">
        <f t="shared" si="58"/>
        <v/>
      </c>
      <c r="Z511" s="66"/>
      <c r="AA511" s="76" t="str">
        <f>IFERROR(IF(B511&lt;&gt;"", IF(AND(INDEX(Paste_Here!AI$2:AI$850, MATCH(B511, Paste_Here!A$2:A$850, 0))&lt;&gt;"", ISNUMBER(VALUE(INDEX(Paste_Here!AI$2:AI$850, MATCH(B511, Paste_Here!A$2:A$850, 0))))), INDEX(Paste_Here!AI$2:AI$850, MATCH(B511, Paste_Here!A$2:A$850, 0)), ""), ""), "")</f>
        <v/>
      </c>
      <c r="AB511" s="66"/>
      <c r="AC511" s="76" t="str">
        <f>IFERROR(IF(B511&lt;&gt;"", IF(AND(INDEX(Paste_Here!AJ$2:AJ$850, MATCH(B511, Paste_Here!A$2:A$850, 0))&lt;&gt;"", ISNUMBER(VALUE(INDEX(Paste_Here!AJ$2:AJ$850, MATCH(B511, Paste_Here!A$2:A$850, 0))))), INDEX(Paste_Here!AJ$2:AJ$850, MATCH(B511, Paste_Here!A$2:A$850, 0)), ""), ""), "")</f>
        <v/>
      </c>
      <c r="AD511" s="66"/>
      <c r="AE511" s="76" t="str">
        <f>IFERROR(IF(B511&lt;&gt;"", IF(AND(INDEX(Paste_Here!AK$2:AK$850, MATCH(B511, Paste_Here!A$2:A$850, 0))&lt;&gt;"", ISNUMBER(VALUE(INDEX(Paste_Here!AK$2:AK$850, MATCH(B511, Paste_Here!A$2:A$850, 0))))), INDEX(Paste_Here!AK$2:AK$850, MATCH(B511, Paste_Here!A$2:A$850, 0)), ""), ""), "")</f>
        <v/>
      </c>
      <c r="AF511" s="66"/>
      <c r="AG511" s="76" t="str">
        <f>IFERROR(IF(B511&lt;&gt;"", IF(AND(INDEX(Paste_Here!AL$2:AL$850, MATCH(B511, Paste_Here!A$2:A$850, 0))&lt;&gt;"", ISNUMBER(VALUE(INDEX(Paste_Here!AL$2:AL$850, MATCH(B511, Paste_Here!A$2:A$850, 0))))), INDEX(Paste_Here!AL$2:AL$850, MATCH(B511, Paste_Here!A$2:A$850, 0)), ""), ""), "")</f>
        <v/>
      </c>
      <c r="AH511" s="66"/>
      <c r="AI511" s="76" t="str">
        <f>IFERROR(IF(B511&lt;&gt;"", IF(AND(INDEX(Paste_Here!AH$2:AH$850, MATCH(B511, Paste_Here!A$2:A$850, 0))&lt;&gt;"", ISNUMBER(VALUE(INDEX(Paste_Here!AH$2:AH$850, MATCH(B511, Paste_Here!A$2:A$850, 0))))), IF(VALUE(INDEX(Paste_Here!AH$2:AH$850, MATCH(B511, Paste_Here!A$2:A$850, 0)))=0, "", INDEX(Paste_Here!AH$2:AH$850, MATCH(B511, Paste_Here!A$2:A$850, 0))), ""), ""), "")</f>
        <v/>
      </c>
      <c r="AJ511" s="66"/>
      <c r="AK511" s="76" t="str">
        <f>IFERROR(IF(B511&lt;&gt;"", IF(AND(INDEX(Paste_Here!N$2:N$850, MATCH(B511, Paste_Here!A$2:A$850, 0))&lt;&gt;"", ISNUMBER(VALUE(INDEX(Paste_Here!N$2:N$850, MATCH(B511, Paste_Here!A$2:A$850, 0))))), INDEX(Paste_Here!N$2:N$850, MATCH(B511, Paste_Here!A$2:A$850, 0)), ""), ""), "")</f>
        <v/>
      </c>
      <c r="AL511" s="66"/>
      <c r="AM511" s="76" t="str">
        <f>IFERROR(IF(B511&lt;&gt;"", IF(AND(INDEX(Paste_Here!O$2:O$850, MATCH(B511, Paste_Here!A$2:A$850, 0))&lt;&gt;"", ISNUMBER(VALUE(INDEX(Paste_Here!O$2:O$850, MATCH(B511, Paste_Here!A$2:A$850, 0))))), INDEX(Paste_Here!O$2:O$850, MATCH(B511, Paste_Here!A$2:A$850, 0)), ""), ""), "")</f>
        <v/>
      </c>
      <c r="AN511" s="66"/>
      <c r="AO511" s="76"/>
      <c r="AP511" s="66"/>
      <c r="AQ511" s="76"/>
      <c r="AR511" s="66"/>
      <c r="AS511" s="76"/>
      <c r="AT511" s="66"/>
      <c r="AU511" s="66"/>
      <c r="AV511" s="76" t="str">
        <f t="shared" si="59"/>
        <v/>
      </c>
      <c r="AW511" s="66"/>
      <c r="AX511" s="76" t="str">
        <f>IFERROR(IF(B511&lt;&gt;"", IF(ISNUMBER(SEARCH("Revealed-Potential (Primary Focus)", LOWER(INDEX(Paste_Here!Z$2:Z$850, MATCH(B511, Paste_Here!A$2:A$850, 0))))), "Rev-Potential: Prim", IF(ISNUMBER(SEARCH("Revealed-Potential (Secondary Focus)", LOWER(INDEX(Paste_Here!Z$2:Z$850, MATCH(B511, Paste_Here!A$2:A$850, 0))))), "Rev-Potential: Sec", IF(ISNUMBER(SEARCH("Monitoring", LOWER(INDEX(Paste_Here!Z$2:Z$850, MATCH(B511, Paste_Here!A$2:A$850, 0))))), "Monitoring", IF(ISNUMBER(SEARCH("At-Promise (Secondary Focus)", LOWER(INDEX(Paste_Here!Z$2:Z$850, MATCH(B511, Paste_Here!A$2:A$850, 0))))), "At-Promise: Sec", IF(ISNUMBER(SEARCH("At-Promise (Primary Focus)", LOWER(INDEX(Paste_Here!Z$2:Z$850, MATCH(B511, Paste_Here!A$2:A$850, 0))))), "At-Promise: Prim", ""))))), ""), "")</f>
        <v/>
      </c>
      <c r="AY511" s="66"/>
      <c r="AZ511" s="76"/>
      <c r="BA511" s="66"/>
      <c r="BB511" s="76"/>
      <c r="BC511" s="66"/>
      <c r="BD511" s="76"/>
      <c r="BE511" s="66"/>
      <c r="BF511" s="76"/>
      <c r="BG511" s="66"/>
      <c r="BH511" s="76"/>
      <c r="BI511" s="66"/>
      <c r="BJ511" s="66"/>
      <c r="BK511" s="76" t="str">
        <f t="shared" si="60"/>
        <v/>
      </c>
      <c r="BL511" s="66"/>
      <c r="BM511" s="76" t="str">
        <f>IFERROR(IF(B511&lt;&gt;"", IF(AND(ISNUMBER(VALUE(SUBSTITUTE(SUBSTITUTE(Paste_Here!R511, "br", "-"), "L", ""))), VALUE(SUBSTITUTE(SUBSTITUTE(Paste_Here!R511, "br", "-"), "L", "")) &gt;= 1095), "Yes", IF(AND(ISNUMBER(VALUE(SUBSTITUTE(SUBSTITUTE(Paste_Here!R511, "br", "-"), "L", ""))), VALUE(SUBSTITUTE(SUBSTITUTE(Paste_Here!R511, "br", "-"), "L", "")) &lt;= 1094), "No", "")), ""), "")</f>
        <v/>
      </c>
      <c r="BN511" s="66"/>
      <c r="BO511" s="76" t="str">
        <f>IFERROR(IF(B511&lt;&gt;"", IF(COUNTIF(INDEX(Paste_Here!Y$2:AB$850, MATCH(B511, Paste_Here!A$2:A$850, 0), 0), "yes") &gt; 0, "Yes", IF(COUNTIF(INDEX(Paste_Here!Y$2:AB$850, MATCH(B511, Paste_Here!A$2:A$850, 0), 0), "no") &gt; 0, "No", "")), ""), "")</f>
        <v/>
      </c>
      <c r="BP511" s="66"/>
      <c r="BQ511" s="76" t="str">
        <f>IFERROR(IF(B511&lt;&gt;"", IF(AND(ISNUMBER(VALUE(SUBSTITUTE(SUBSTITUTE(Paste_Here!U511, "em", "-"), "q", ""))), VALUE(SUBSTITUTE(SUBSTITUTE(Paste_Here!U511, "em", "-"), "q", "")) &gt;= 910), "Yes", IF(AND(ISNUMBER(VALUE(SUBSTITUTE(SUBSTITUTE(Paste_Here!U511, "em", "-"), "q", ""))), VALUE(SUBSTITUTE(SUBSTITUTE(Paste_Here!U511, "em", "-"), "q", "")) &lt;= 909), "No", "")), ""), "")</f>
        <v/>
      </c>
      <c r="BR511" s="66"/>
      <c r="BS511" s="76" t="str">
        <f>IFERROR(IF(B511&lt;&gt;"", IF(AND(INDEX(Paste_Here!X$2:X$850, MATCH(B511, Paste_Here!A$2:A$850, 0))&lt;&gt;"", ISNUMBER(VALUE(INDEX(Paste_Here!X$2:X$850, MATCH(B511, Paste_Here!A$2:A$850, 0))))), INDEX(Paste_Here!X$2:X$850, MATCH(B511, Paste_Here!A$2:A$850, 0)), ""), ""), "")</f>
        <v/>
      </c>
      <c r="BT511" s="66"/>
      <c r="BU511" s="76" t="str">
        <f>IFERROR(IF(B511&lt;&gt;"", IF(ISNUMBER(VALUE(INDEX(Paste_Here!G$2:G$850, MATCH(B511, Paste_Here!A$2:A$850, 0)))), IF(VALUE(INDEX(Paste_Here!G$2:G$850, MATCH(B511, Paste_Here!A$2:A$850, 0)))=0, "No", IF(AND(VALUE(INDEX(Paste_Here!G$2:G$850, MATCH(B511, Paste_Here!A$2:A$850, 0)))&gt;=1, VALUE(INDEX(Paste_Here!G$2:G$850, MATCH(B511, Paste_Here!A$2:A$850, 0)))&lt;=4), VALUE(INDEX(Paste_Here!G$2:G$850, MATCH(B511, Paste_Here!A$2:A$850, 0))), "")), ""), ""), "")</f>
        <v/>
      </c>
      <c r="BV511" s="66"/>
      <c r="BW511" s="76" t="str">
        <f>IFERROR(IF(B511&lt;&gt;"", IF(ISNUMBER(VALUE(INDEX(Paste_Here!H$2:H$850, MATCH(B511, Paste_Here!A$2:A$850, 0)))), IF(VALUE(INDEX(Paste_Here!H$2:H$850, MATCH(B511, Paste_Here!A$2:A$850, 0)))=0, "No", IF(AND(VALUE(INDEX(Paste_Here!H$2:H$850, MATCH(B511, Paste_Here!A$2:A$850, 0)))&gt;=1, VALUE(INDEX(Paste_Here!H$2:H$850, MATCH(B511, Paste_Here!A$2:A$850, 0)))&lt;=4), VALUE(INDEX(Paste_Here!H$2:H$850, MATCH(B511, Paste_Here!A$2:A$850, 0))), "")), ""), ""), "")</f>
        <v/>
      </c>
      <c r="BX511" s="66"/>
      <c r="BY511" s="76"/>
      <c r="BZ511" s="66"/>
      <c r="CA511" s="76"/>
      <c r="CB511" s="66"/>
      <c r="CC511" s="66"/>
      <c r="CD511" s="76" t="str">
        <f t="shared" si="61"/>
        <v/>
      </c>
      <c r="CE511" s="66"/>
      <c r="CF511" s="76" t="str">
        <f>IFERROR(IF(B511&lt;&gt;"", IF(AND(INDEX(Paste_Here!P$2:P$850, MATCH(B511, Paste_Here!A$2:A$850, 0))&lt;&gt;"", ISNUMBER(VALUE(INDEX(Paste_Here!P$2:P$850, MATCH(B511, Paste_Here!A$2:A$850, 0))))), INDEX(Paste_Here!P$2:P$850, MATCH(B511, Paste_Here!A$2:A$850, 0)), ""), ""), "")</f>
        <v/>
      </c>
      <c r="CG511" s="66"/>
      <c r="CH511" s="76" t="str">
        <f>IFERROR(IF(B511&lt;&gt;"", IF(ISNUMBER(SEARCH("highrisk", LOWER(INDEX(Paste_Here!Q$2:Q$850, MATCH(B511, Paste_Here!A$2:A$850, 0))))), "High Risk", IF(ISNUMBER(SEARCH("lowrisk", LOWER(INDEX(Paste_Here!Q$2:Q$850, MATCH(B511, Paste_Here!A$2:A$850, 0))))), "Low Risk", IF(ISNUMBER(SEARCH("somerisk", LOWER(INDEX(Paste_Here!Q$2:Q$850, MATCH(B511, Paste_Here!A$2:A$850, 0))))), "Some Risk", ""))), ""), "")</f>
        <v/>
      </c>
      <c r="CI511" s="66"/>
      <c r="CJ511" s="76" t="str">
        <f>IFERROR(IF(B511&lt;&gt;"", IF(AND(INDEX(Paste_Here!AA$2:AA$850, MATCH(B511, Paste_Here!A$2:A$850, 0))&lt;&gt;"", ISNUMBER(VALUE(INDEX(Paste_Here!AA$2:AA$850, MATCH(B511, Paste_Here!A$2:A$850, 0))))), INDEX(Paste_Here!AA$2:AA$850, MATCH(B511, Paste_Here!A$2:A$850, 0)), ""), ""), "")</f>
        <v/>
      </c>
      <c r="CK511" s="66"/>
      <c r="CL511" s="76" t="str">
        <f>IFERROR(IF(B511&lt;&gt;"", IF(LOWER(INDEX(Paste_Here!AB$2:AB$850, MATCH(B511, Paste_Here!A$2:A$850, 0)))="approaching expectations", "Approaching", IF(LOWER(INDEX(Paste_Here!AB$2:AB$850, MATCH(B511, Paste_Here!A$2:A$850, 0)))="met expectations", "Met", IF(LOWER(INDEX(Paste_Here!AB$2:AB$850, MATCH(B511, Paste_Here!A$2:A$850, 0)))="exceeded expectations", "Exceeded", IF(LOWER(INDEX(Paste_Here!AB$2:AB$850, MATCH(B511, Paste_Here!A$2:A$850, 0)))="below expectations", "Below", "")))), ""), "")</f>
        <v/>
      </c>
      <c r="CM511" s="66"/>
      <c r="CN511" s="76" t="str">
        <f>IFERROR(IF(B511&lt;&gt;"", IF(AND(INDEX(Paste_Here!AC$2:AC$850, MATCH(B511, Paste_Here!A$2:A$850, 0))&lt;&gt;"", ISNUMBER(VALUE(INDEX(Paste_Here!AC$2:AC$850, MATCH(B511, Paste_Here!A$2:A$850, 0))))), INDEX(Paste_Here!AC$2:AC$850, MATCH(B511, Paste_Here!A$2:A$850, 0)), ""), ""), "")</f>
        <v/>
      </c>
      <c r="CO511" s="66"/>
      <c r="CP511" s="76"/>
      <c r="CQ511" s="66"/>
      <c r="CR511" s="76"/>
      <c r="CS511" s="66"/>
      <c r="CT511" s="76"/>
      <c r="CU511" s="66"/>
      <c r="CV511" s="76"/>
      <c r="CW511" s="66"/>
      <c r="CX511" s="76"/>
      <c r="CY511" s="66"/>
      <c r="CZ511" s="66"/>
      <c r="DA511" s="76" t="str">
        <f t="shared" si="62"/>
        <v/>
      </c>
      <c r="DB511" s="66"/>
      <c r="DC511" s="76" t="str">
        <f>IFERROR(IF(B511&lt;&gt;"", IF(AND(INDEX(Paste_Here!V$2:V$850, MATCH(B511, Paste_Here!A$2:A$850, 0))&lt;&gt;"", ISNUMBER(VALUE(INDEX(Paste_Here!V$2:V$850, MATCH(B511, Paste_Here!A$2:A$850, 0))))), INDEX(Paste_Here!V$2:V$850, MATCH(B511, Paste_Here!A$2:A$850, 0)), ""), ""), "")</f>
        <v/>
      </c>
      <c r="DD511" s="66"/>
      <c r="DE511" s="76" t="str">
        <f>IFERROR(IF(B511&lt;&gt;"", IF(ISNUMBER(SEARCH("highrisk", LOWER(INDEX(Paste_Here!W$2:W$850, MATCH(B511, Paste_Here!A$2:A$850, 0))))), "High Risk", IF(ISNUMBER(SEARCH("lowrisk", LOWER(INDEX(Paste_Here!W$2:W$850, MATCH(B511, Paste_Here!A$2:A$850, 0))))), "Low Risk", IF(ISNUMBER(SEARCH("somerisk", LOWER(INDEX(Paste_Here!W$2:W$850, MATCH(B511, Paste_Here!A$2:A$850, 0))))), "Some Risk", ""))), ""), "")</f>
        <v/>
      </c>
      <c r="DF511" s="66"/>
      <c r="DG511" s="76" t="str">
        <f>IFERROR(IF(B511&lt;&gt;"", IF(AND(INDEX(Paste_Here!S$2:S$850, MATCH(B511, Paste_Here!A$2:A$850, 0))&lt;&gt;"", ISNUMBER(VALUE(INDEX(Paste_Here!S$2:S$850, MATCH(B511, Paste_Here!A$2:A$850, 0))))), INDEX(Paste_Here!S$2:S$850, MATCH(B511, Paste_Here!A$2:A$850, 0)), ""), ""), "")</f>
        <v/>
      </c>
      <c r="DH511" s="66"/>
      <c r="DI511" s="76" t="str">
        <f>IFERROR(IF(B511&lt;&gt;"", IF(ISNUMBER(SEARCH("highrisk", LOWER(INDEX(Paste_Here!T$2:T$850, MATCH(B511, Paste_Here!A$2:A$850, 0))))), "High Risk", IF(ISNUMBER(SEARCH("lowrisk", LOWER(INDEX(Paste_Here!T$2:T$850, MATCH(B511, Paste_Here!A$2:A$850, 0))))), "Low Risk", IF(ISNUMBER(SEARCH("somerisk", LOWER(INDEX(Paste_Here!T$2:T$850, MATCH(B511, Paste_Here!A$2:A$850, 0))))), "Some Risk", ""))), ""), "")</f>
        <v/>
      </c>
      <c r="DJ511" s="66"/>
      <c r="DK511" s="76" t="str">
        <f>IFERROR(IF(B511&lt;&gt;"", IF(AND(INDEX(Paste_Here!AD$2:AD$850, MATCH(B511, Paste_Here!A$2:A$850, 0))&lt;&gt;"", ISNUMBER(VALUE(INDEX(Paste_Here!AD$2:AD$850, MATCH(B511, Paste_Here!A$2:A$850, 0))))), INDEX(Paste_Here!AD$2:AD$850, MATCH(B511, Paste_Here!A$2:A$850, 0)), ""), ""), "")</f>
        <v/>
      </c>
      <c r="DL511" s="66"/>
      <c r="DM511" s="76" t="str">
        <f>IFERROR(IF(B511&lt;&gt;"", IF(LOWER(INDEX(Paste_Here!AE$2:AE$850, MATCH(B511, Paste_Here!A$2:A$850, 0)))="approaching expectations", "Approaching", IF(LOWER(INDEX(Paste_Here!AE$2:AE$850, MATCH(B511, Paste_Here!A$2:A$850, 0)))="met expectations", "Met", IF(LOWER(INDEX(Paste_Here!AE$2:AE$850, MATCH(B511, Paste_Here!A$2:A$850, 0)))="exceeded expectations", "Exceeded", IF(LOWER(INDEX(Paste_Here!AE$2:AE$850, MATCH(B511, Paste_Here!A$2:A$850, 0)))="below expectations", "Below", "")))), ""), "")</f>
        <v/>
      </c>
      <c r="DN511" s="66"/>
      <c r="DO511" s="76"/>
      <c r="DP511" s="66"/>
      <c r="DQ511" s="76"/>
      <c r="DR511" s="66"/>
      <c r="DS511" s="76"/>
      <c r="DT511" s="66"/>
      <c r="DU511" s="76"/>
      <c r="DV511" s="66"/>
      <c r="DW511" s="66"/>
      <c r="DX511" s="76" t="str">
        <f t="shared" si="63"/>
        <v/>
      </c>
      <c r="DY511" s="66"/>
      <c r="DZ511" s="76"/>
      <c r="EA511" s="66"/>
      <c r="EB511" s="76"/>
      <c r="EC511" s="66"/>
      <c r="ED511" s="76" t="str">
        <f>IFERROR(IF(B511&lt;&gt;"", IF(AND(INDEX(Paste_Here!AF$2:AF$850, MATCH(B511, Paste_Here!A$2:A$850, 0))&lt;&gt;"", ISNUMBER(VALUE(INDEX(Paste_Here!AF$2:AF$850, MATCH(B511, Paste_Here!A$2:A$850, 0))))), INDEX(Paste_Here!AF$2:AF$850, MATCH(B511, Paste_Here!A$2:A$850, 0)), ""), ""), "")</f>
        <v/>
      </c>
      <c r="EE511" s="66"/>
      <c r="EF511" s="76"/>
      <c r="EG511" s="66"/>
      <c r="EH511" s="76"/>
      <c r="EI511" s="66"/>
      <c r="EJ511" s="76" t="str">
        <f>IFERROR(IF(B511&lt;&gt;"", IF(AND(INDEX(Paste_Here!AG$2:AG$850, MATCH(B511, Paste_Here!A$2:A$850, 0))&lt;&gt;"", ISNUMBER(VALUE(INDEX(Paste_Here!AG$2:AG$850, MATCH(B511, Paste_Here!A$2:A$850, 0))))), INDEX(Paste_Here!AG$2:AG$850, MATCH(B511, Paste_Here!A$2:A$850, 0)), ""), ""), "")</f>
        <v/>
      </c>
      <c r="EK511" s="66"/>
      <c r="EL511" s="76"/>
      <c r="EM511" s="66"/>
      <c r="EN511" s="76"/>
      <c r="EO511" s="66"/>
      <c r="EP511" s="76"/>
      <c r="EQ511" s="66"/>
      <c r="ER511" s="76"/>
      <c r="ES511" s="66"/>
      <c r="ET511" s="66"/>
      <c r="EU511" s="76"/>
      <c r="EV511" s="66"/>
      <c r="EW511" s="76"/>
      <c r="EX511" s="66"/>
      <c r="EY511" s="76"/>
      <c r="EZ511" s="66"/>
      <c r="FA511" s="76"/>
      <c r="FB511" s="66"/>
      <c r="FC511" s="76"/>
      <c r="FD511" s="66"/>
      <c r="FE511" s="76"/>
      <c r="FF511" s="66"/>
      <c r="FG511" s="76"/>
      <c r="FH511" s="66"/>
      <c r="FI511" s="76"/>
      <c r="FJ511" s="66"/>
      <c r="FK511" s="76"/>
      <c r="FL511" s="66"/>
      <c r="FM511" s="76"/>
      <c r="FN511" s="66"/>
      <c r="FO511" s="76"/>
      <c r="FP511" s="66"/>
      <c r="FQ511" s="76"/>
      <c r="FR511" s="66"/>
      <c r="FS511" s="76"/>
      <c r="FT511" s="66"/>
      <c r="FU511" s="76"/>
      <c r="FV511" s="66"/>
      <c r="FW511" s="76"/>
      <c r="FX511" s="66"/>
      <c r="FY511" s="76"/>
      <c r="FZ511" s="66"/>
      <c r="GA511" s="76"/>
      <c r="GB511" s="66"/>
      <c r="GC511" s="76"/>
      <c r="GD511" s="66"/>
      <c r="GE511" s="76"/>
      <c r="GF511" s="66"/>
      <c r="GG511" s="76"/>
      <c r="GH511" s="66"/>
      <c r="GI511" s="76"/>
      <c r="GJ511" s="66"/>
      <c r="GK511" s="76"/>
      <c r="GL511" s="66"/>
      <c r="GM511" s="76"/>
      <c r="GN511" s="66"/>
      <c r="GO511" s="76"/>
      <c r="GP511" s="66"/>
      <c r="GQ511" s="76"/>
      <c r="GR511" s="66"/>
      <c r="GS511" s="76"/>
      <c r="GT511" s="66"/>
      <c r="GU511" s="76"/>
      <c r="GV511" s="66"/>
      <c r="GW511" s="76"/>
      <c r="GX511" s="66"/>
      <c r="GY511" s="76"/>
      <c r="GZ511" s="66"/>
      <c r="HA511" s="76"/>
      <c r="HB511" s="66"/>
      <c r="HC511" s="76"/>
      <c r="HD511" s="66"/>
      <c r="HE511" s="76"/>
      <c r="HF511" s="66"/>
      <c r="HG511" s="76"/>
      <c r="HH511" s="66"/>
      <c r="HI511" s="76"/>
      <c r="HJ511" s="66"/>
      <c r="HK511" s="76"/>
      <c r="HL511" s="66"/>
      <c r="HM511" s="76"/>
      <c r="HN511" s="66"/>
      <c r="HO511" s="76"/>
      <c r="HP511" s="66"/>
      <c r="HQ511" s="76"/>
      <c r="HR511" s="66"/>
      <c r="HS511" s="76"/>
      <c r="HT511" s="66"/>
      <c r="HU511" s="76"/>
      <c r="HV511" s="66"/>
      <c r="HW511" s="76"/>
      <c r="HX511" s="66"/>
      <c r="HY511" s="76"/>
      <c r="HZ511" s="66"/>
      <c r="IA511" s="76"/>
      <c r="IB511" s="66"/>
      <c r="IC511" s="76"/>
      <c r="ID511" s="66"/>
      <c r="IE511" s="76"/>
      <c r="IF511" s="66"/>
      <c r="IG511" s="76"/>
      <c r="IH511" s="66"/>
      <c r="II511" s="76"/>
      <c r="IJ511" s="66"/>
      <c r="IK511" s="76"/>
      <c r="IL511" s="66"/>
      <c r="IM511" s="76"/>
      <c r="IN511" s="66"/>
      <c r="IO511" s="76"/>
      <c r="IP511" s="66"/>
      <c r="IQ511" s="76"/>
      <c r="IR511" s="66"/>
      <c r="IS511" s="76"/>
      <c r="IT511" s="66"/>
      <c r="IU511" s="76"/>
      <c r="IV511" s="66"/>
      <c r="IW511" s="76"/>
      <c r="IX511" s="66"/>
      <c r="IY511" s="76"/>
      <c r="IZ511" s="66"/>
      <c r="JA511" s="76"/>
      <c r="JB511" s="66"/>
      <c r="JC511" s="76"/>
      <c r="JD511" s="66"/>
      <c r="JE511" s="76"/>
      <c r="JF511" s="66"/>
      <c r="JG511" s="76"/>
      <c r="JH511" s="66"/>
      <c r="JI511" s="76"/>
      <c r="JJ511" s="66"/>
      <c r="JK511" s="76"/>
      <c r="JL511" s="66"/>
      <c r="JM511" s="76"/>
      <c r="JN511" s="66"/>
      <c r="JO511" s="76"/>
      <c r="JP511" s="66"/>
      <c r="JQ511" s="76"/>
      <c r="JR511" s="66"/>
      <c r="JS511" s="76"/>
      <c r="JT511" s="66"/>
      <c r="JU511" s="76"/>
      <c r="JV511" s="66"/>
      <c r="JW511" s="76"/>
      <c r="JX511" s="66"/>
      <c r="JY511" s="76"/>
      <c r="JZ511" s="66"/>
      <c r="KA511" s="76"/>
      <c r="KB511" s="66"/>
      <c r="KC511" s="76"/>
      <c r="KD511" s="66"/>
      <c r="KE511" s="76"/>
      <c r="KF511" s="66"/>
      <c r="KG511" s="76"/>
      <c r="KH511" s="66"/>
      <c r="KI511" s="76"/>
      <c r="KJ511" s="66"/>
      <c r="KK511" s="76"/>
      <c r="KL511" s="66"/>
      <c r="KM511" s="76"/>
      <c r="KN511" s="66"/>
      <c r="KO511" s="76"/>
      <c r="KP511" s="66"/>
      <c r="KQ511" s="76"/>
      <c r="KR511" s="66"/>
      <c r="KS511" s="76"/>
      <c r="KT511" s="66"/>
      <c r="KU511" s="76"/>
      <c r="KV511" s="66"/>
      <c r="KW511" s="76"/>
      <c r="KX511" s="66"/>
      <c r="KY511" s="76"/>
      <c r="KZ511" s="66"/>
      <c r="LA511" s="76"/>
      <c r="LB511" s="66"/>
      <c r="LC511" s="76"/>
      <c r="LD511" s="66"/>
      <c r="LE511" s="76"/>
      <c r="LF511" s="66"/>
      <c r="LG511" s="76"/>
      <c r="LH511" s="66"/>
      <c r="LI511" s="76"/>
      <c r="LJ511" s="66"/>
      <c r="LK511" s="76"/>
      <c r="LL511" s="66"/>
      <c r="LM511" s="76"/>
      <c r="LN511" s="66"/>
      <c r="LO511" s="76"/>
      <c r="LP511" s="66"/>
      <c r="LQ511" s="76"/>
      <c r="LR511" s="66"/>
      <c r="LS511" s="76"/>
      <c r="LT511" s="66"/>
      <c r="LU511" s="76"/>
      <c r="LV511" s="66"/>
      <c r="LW511" s="76"/>
      <c r="LX511" s="66"/>
      <c r="LY511" s="76"/>
      <c r="LZ511" s="66"/>
      <c r="MA511" s="76"/>
      <c r="MB511" s="66"/>
      <c r="MC511" s="76"/>
      <c r="MD511" s="66"/>
      <c r="MG511" s="1" t="str" cm="1">
        <f t="array" ref="MG511">IFERROR(INDEX(Paste_Here!$B$2:$B$850, MATCH(0, COUNTIF(MG$4:MG510, Paste_Here!$B$2:$B$850) + IF(Paste_Here!$B$2:$B$850="", 1, 0), 0)), "")</f>
        <v/>
      </c>
      <c r="MH511" s="1" t="str">
        <f>IF(MG511&lt;&gt;"", INDEX(Paste_Here!$A$2:$A$850, MATCH(MG511, Paste_Here!$B$2:$B$850, 0)), "")</f>
        <v/>
      </c>
      <c r="MI511" s="1" t="str">
        <f t="shared" si="64"/>
        <v/>
      </c>
      <c r="MJ511" s="1" t="str" cm="1">
        <f t="array" ref="MJ511">IFERROR(INDEX($MI$5:$MI$850, MATCH(SMALL(IF($MI$5:$MI$850&lt;&gt;"", COUNTIF($MI$5:$MI$850, "&lt;"&amp;$MI$5:$MI$850)+1), ROW()-ROW($MJ$5)+1), COUNTIF($MI$5:$MI$850, "&lt;"&amp;$MI$5:$MI$850)+1, 0)), "")</f>
        <v/>
      </c>
    </row>
    <row r="512" spans="1:348">
      <c r="A512" s="66"/>
      <c r="B512" s="76" t="str">
        <f t="shared" si="57"/>
        <v/>
      </c>
      <c r="C512" s="66"/>
      <c r="D512" s="76" t="str">
        <f>IFERROR(IF(B512&lt;&gt;"", IF(AND(INDEX(Paste_Here!B$2:B$850, MATCH(B512, Paste_Here!A$2:A$850, 0))&lt;&gt;"", ISNUMBER(VALUE(INDEX(Paste_Here!B$2:B$850, MATCH(B512, Paste_Here!A$2:A$850, 0))))), INDEX(Paste_Here!B$2:B$850, MATCH(B512, Paste_Here!A$2:A$850, 0)), ""), ""), "")</f>
        <v/>
      </c>
      <c r="E512" s="66"/>
      <c r="F512" s="76" t="str">
        <f>IFERROR(IF(B512&lt;&gt;"", IF(ISTEXT(INDEX(Paste_Here!K$2:K$850, MATCH(B512, Paste_Here!A$2:A$850, 0))), INDEX(Paste_Here!K$2:K$850, MATCH(B512, Paste_Here!A$2:A$850, 0)), ""), ""), "")</f>
        <v/>
      </c>
      <c r="G512" s="66"/>
      <c r="H512" s="76" t="str">
        <f>IFERROR(IF(B512&lt;&gt;"", IF(ISTEXT(INDEX(Paste_Here!C$2:C$850, MATCH(B512, Paste_Here!A$2:A$850, 0))), INDEX(Paste_Here!C$2:C$850, MATCH(B512, Paste_Here!A$2:A$850, 0)), ""), ""), "")</f>
        <v/>
      </c>
      <c r="I512" s="66"/>
      <c r="J512" s="76" t="str">
        <f>IFERROR(IF(B512&lt;&gt;"", IF(ISNUMBER(SEARCH("s", LOWER(INDEX(Paste_Here!M$2:M$850, MATCH(B512, Paste_Here!A$2:A$850, 0))))), "Yes", IF(INDEX(Paste_Here!M$2:M$850, MATCH(B512, Paste_Here!A$2:A$850, 0))&lt;&gt;"", "No", "")), ""), "")</f>
        <v/>
      </c>
      <c r="K512" s="66"/>
      <c r="L512" s="76" t="str">
        <f>IFERROR(IF(B512&lt;&gt;"", IF(ISNUMBER(SEARCH("yes", LOWER(INDEX(Paste_Here!E$2:E$850, MATCH(B512, Paste_Here!A$2:A$850, 0))))), "Yes", IF(ISNUMBER(SEARCH("no", LOWER(INDEX(Paste_Here!E$2:E$850, MATCH(B512, Paste_Here!A$2:A$850, 0))))), "No", "")), ""), "")</f>
        <v/>
      </c>
      <c r="M512" s="66"/>
      <c r="N512" s="76" t="str">
        <f>IFERROR(IF(B512&lt;&gt;"", IF(ISNUMBER(SEARCH("yes", LOWER(INDEX(Paste_Here!F$2:F$850, MATCH(B512, Paste_Here!A$2:A$850, 0))))), "Yes", IF(ISNUMBER(SEARCH("no", LOWER(INDEX(Paste_Here!F$2:F$850, MATCH(B512, Paste_Here!A$2:A$850, 0))))), "No", "")), ""), "")</f>
        <v/>
      </c>
      <c r="O512" s="66"/>
      <c r="P512" s="76" t="str">
        <f>IFERROR(IF(B512&lt;&gt;"", IF(ISNUMBER(SEARCH("yes", LOWER(INDEX(Paste_Here!L$2:L$850, MATCH(B512, Paste_Here!A$2:A$850, 0))))), "Yes", IF(ISNUMBER(SEARCH("no", LOWER(INDEX(Paste_Here!L$2:L$850, MATCH(B512, Paste_Here!A$2:A$850, 0))))), "No", "")), ""), "")</f>
        <v/>
      </c>
      <c r="Q512" s="66"/>
      <c r="R512" s="76" t="str">
        <f>IFERROR(IF(B512&lt;&gt;"", IF(ISNUMBER(SEARCH("transitional 2", LOWER(INDEX(Paste_Here!D$2:D$850, MATCH(B512, Paste_Here!A$2:A$850, 0))))), "T2", IF(ISNUMBER(SEARCH("transitional 1", LOWER(INDEX(Paste_Here!D$2:D$850, MATCH(B512, Paste_Here!A$2:A$850, 0))))), "T1", IF(ISNUMBER(SEARCH("waived ell services", LOWER(INDEX(Paste_Here!D$2:D$850, MATCH(B512, Paste_Here!A$2:A$850, 0))))), "W", IF(ISNUMBER(SEARCH("english language learner", LOWER(INDEX(Paste_Here!D$2:D$850, MATCH(B512, Paste_Here!A$2:A$850, 0))))), "L", "")))), ""), "")</f>
        <v/>
      </c>
      <c r="S512" s="66"/>
      <c r="T512" s="76" t="str">
        <f>IFERROR(IF(B512&lt;&gt;"", IF(ISNUMBER(SEARCH("yes", LOWER(INDEX(Paste_Here!I$2:I$850, MATCH(B512, Paste_Here!A$2:A$850, 0))))), "Yes", IF(ISNUMBER(SEARCH("no", LOWER(INDEX(Paste_Here!I$2:I$850, MATCH(B512, Paste_Here!A$2:A$850, 0))))), "No", "")), ""), "")</f>
        <v/>
      </c>
      <c r="U512" s="66"/>
      <c r="V512" s="76" t="str">
        <f>IFERROR(IF(B512&lt;&gt;"", IF(ISTEXT(INDEX(Paste_Here!J$2:J$850, MATCH(B512, Paste_Here!A$2:A$850, 0))), VALUE(INDEX(Paste_Here!J$2:J$850, MATCH(B512, Paste_Here!A$2:A$850, 0))), ""), ""), "")</f>
        <v/>
      </c>
      <c r="W512" s="66"/>
      <c r="X512" s="66"/>
      <c r="Y512" s="76" t="str">
        <f t="shared" si="58"/>
        <v/>
      </c>
      <c r="Z512" s="66"/>
      <c r="AA512" s="76" t="str">
        <f>IFERROR(IF(B512&lt;&gt;"", IF(AND(INDEX(Paste_Here!AI$2:AI$850, MATCH(B512, Paste_Here!A$2:A$850, 0))&lt;&gt;"", ISNUMBER(VALUE(INDEX(Paste_Here!AI$2:AI$850, MATCH(B512, Paste_Here!A$2:A$850, 0))))), INDEX(Paste_Here!AI$2:AI$850, MATCH(B512, Paste_Here!A$2:A$850, 0)), ""), ""), "")</f>
        <v/>
      </c>
      <c r="AB512" s="66"/>
      <c r="AC512" s="76" t="str">
        <f>IFERROR(IF(B512&lt;&gt;"", IF(AND(INDEX(Paste_Here!AJ$2:AJ$850, MATCH(B512, Paste_Here!A$2:A$850, 0))&lt;&gt;"", ISNUMBER(VALUE(INDEX(Paste_Here!AJ$2:AJ$850, MATCH(B512, Paste_Here!A$2:A$850, 0))))), INDEX(Paste_Here!AJ$2:AJ$850, MATCH(B512, Paste_Here!A$2:A$850, 0)), ""), ""), "")</f>
        <v/>
      </c>
      <c r="AD512" s="66"/>
      <c r="AE512" s="76" t="str">
        <f>IFERROR(IF(B512&lt;&gt;"", IF(AND(INDEX(Paste_Here!AK$2:AK$850, MATCH(B512, Paste_Here!A$2:A$850, 0))&lt;&gt;"", ISNUMBER(VALUE(INDEX(Paste_Here!AK$2:AK$850, MATCH(B512, Paste_Here!A$2:A$850, 0))))), INDEX(Paste_Here!AK$2:AK$850, MATCH(B512, Paste_Here!A$2:A$850, 0)), ""), ""), "")</f>
        <v/>
      </c>
      <c r="AF512" s="66"/>
      <c r="AG512" s="76" t="str">
        <f>IFERROR(IF(B512&lt;&gt;"", IF(AND(INDEX(Paste_Here!AL$2:AL$850, MATCH(B512, Paste_Here!A$2:A$850, 0))&lt;&gt;"", ISNUMBER(VALUE(INDEX(Paste_Here!AL$2:AL$850, MATCH(B512, Paste_Here!A$2:A$850, 0))))), INDEX(Paste_Here!AL$2:AL$850, MATCH(B512, Paste_Here!A$2:A$850, 0)), ""), ""), "")</f>
        <v/>
      </c>
      <c r="AH512" s="66"/>
      <c r="AI512" s="76" t="str">
        <f>IFERROR(IF(B512&lt;&gt;"", IF(AND(INDEX(Paste_Here!AH$2:AH$850, MATCH(B512, Paste_Here!A$2:A$850, 0))&lt;&gt;"", ISNUMBER(VALUE(INDEX(Paste_Here!AH$2:AH$850, MATCH(B512, Paste_Here!A$2:A$850, 0))))), IF(VALUE(INDEX(Paste_Here!AH$2:AH$850, MATCH(B512, Paste_Here!A$2:A$850, 0)))=0, "", INDEX(Paste_Here!AH$2:AH$850, MATCH(B512, Paste_Here!A$2:A$850, 0))), ""), ""), "")</f>
        <v/>
      </c>
      <c r="AJ512" s="66"/>
      <c r="AK512" s="76" t="str">
        <f>IFERROR(IF(B512&lt;&gt;"", IF(AND(INDEX(Paste_Here!N$2:N$850, MATCH(B512, Paste_Here!A$2:A$850, 0))&lt;&gt;"", ISNUMBER(VALUE(INDEX(Paste_Here!N$2:N$850, MATCH(B512, Paste_Here!A$2:A$850, 0))))), INDEX(Paste_Here!N$2:N$850, MATCH(B512, Paste_Here!A$2:A$850, 0)), ""), ""), "")</f>
        <v/>
      </c>
      <c r="AL512" s="66"/>
      <c r="AM512" s="76" t="str">
        <f>IFERROR(IF(B512&lt;&gt;"", IF(AND(INDEX(Paste_Here!O$2:O$850, MATCH(B512, Paste_Here!A$2:A$850, 0))&lt;&gt;"", ISNUMBER(VALUE(INDEX(Paste_Here!O$2:O$850, MATCH(B512, Paste_Here!A$2:A$850, 0))))), INDEX(Paste_Here!O$2:O$850, MATCH(B512, Paste_Here!A$2:A$850, 0)), ""), ""), "")</f>
        <v/>
      </c>
      <c r="AN512" s="66"/>
      <c r="AO512" s="76"/>
      <c r="AP512" s="66"/>
      <c r="AQ512" s="76"/>
      <c r="AR512" s="66"/>
      <c r="AS512" s="76"/>
      <c r="AT512" s="66"/>
      <c r="AU512" s="66"/>
      <c r="AV512" s="76" t="str">
        <f t="shared" si="59"/>
        <v/>
      </c>
      <c r="AW512" s="66"/>
      <c r="AX512" s="76" t="str">
        <f>IFERROR(IF(B512&lt;&gt;"", IF(ISNUMBER(SEARCH("Revealed-Potential (Primary Focus)", LOWER(INDEX(Paste_Here!Z$2:Z$850, MATCH(B512, Paste_Here!A$2:A$850, 0))))), "Rev-Potential: Prim", IF(ISNUMBER(SEARCH("Revealed-Potential (Secondary Focus)", LOWER(INDEX(Paste_Here!Z$2:Z$850, MATCH(B512, Paste_Here!A$2:A$850, 0))))), "Rev-Potential: Sec", IF(ISNUMBER(SEARCH("Monitoring", LOWER(INDEX(Paste_Here!Z$2:Z$850, MATCH(B512, Paste_Here!A$2:A$850, 0))))), "Monitoring", IF(ISNUMBER(SEARCH("At-Promise (Secondary Focus)", LOWER(INDEX(Paste_Here!Z$2:Z$850, MATCH(B512, Paste_Here!A$2:A$850, 0))))), "At-Promise: Sec", IF(ISNUMBER(SEARCH("At-Promise (Primary Focus)", LOWER(INDEX(Paste_Here!Z$2:Z$850, MATCH(B512, Paste_Here!A$2:A$850, 0))))), "At-Promise: Prim", ""))))), ""), "")</f>
        <v/>
      </c>
      <c r="AY512" s="66"/>
      <c r="AZ512" s="76"/>
      <c r="BA512" s="66"/>
      <c r="BB512" s="76"/>
      <c r="BC512" s="66"/>
      <c r="BD512" s="76"/>
      <c r="BE512" s="66"/>
      <c r="BF512" s="76"/>
      <c r="BG512" s="66"/>
      <c r="BH512" s="76"/>
      <c r="BI512" s="66"/>
      <c r="BJ512" s="66"/>
      <c r="BK512" s="76" t="str">
        <f t="shared" si="60"/>
        <v/>
      </c>
      <c r="BL512" s="66"/>
      <c r="BM512" s="76" t="str">
        <f>IFERROR(IF(B512&lt;&gt;"", IF(AND(ISNUMBER(VALUE(SUBSTITUTE(SUBSTITUTE(Paste_Here!R512, "br", "-"), "L", ""))), VALUE(SUBSTITUTE(SUBSTITUTE(Paste_Here!R512, "br", "-"), "L", "")) &gt;= 1095), "Yes", IF(AND(ISNUMBER(VALUE(SUBSTITUTE(SUBSTITUTE(Paste_Here!R512, "br", "-"), "L", ""))), VALUE(SUBSTITUTE(SUBSTITUTE(Paste_Here!R512, "br", "-"), "L", "")) &lt;= 1094), "No", "")), ""), "")</f>
        <v/>
      </c>
      <c r="BN512" s="66"/>
      <c r="BO512" s="76" t="str">
        <f>IFERROR(IF(B512&lt;&gt;"", IF(COUNTIF(INDEX(Paste_Here!Y$2:AB$850, MATCH(B512, Paste_Here!A$2:A$850, 0), 0), "yes") &gt; 0, "Yes", IF(COUNTIF(INDEX(Paste_Here!Y$2:AB$850, MATCH(B512, Paste_Here!A$2:A$850, 0), 0), "no") &gt; 0, "No", "")), ""), "")</f>
        <v/>
      </c>
      <c r="BP512" s="66"/>
      <c r="BQ512" s="76" t="str">
        <f>IFERROR(IF(B512&lt;&gt;"", IF(AND(ISNUMBER(VALUE(SUBSTITUTE(SUBSTITUTE(Paste_Here!U512, "em", "-"), "q", ""))), VALUE(SUBSTITUTE(SUBSTITUTE(Paste_Here!U512, "em", "-"), "q", "")) &gt;= 910), "Yes", IF(AND(ISNUMBER(VALUE(SUBSTITUTE(SUBSTITUTE(Paste_Here!U512, "em", "-"), "q", ""))), VALUE(SUBSTITUTE(SUBSTITUTE(Paste_Here!U512, "em", "-"), "q", "")) &lt;= 909), "No", "")), ""), "")</f>
        <v/>
      </c>
      <c r="BR512" s="66"/>
      <c r="BS512" s="76" t="str">
        <f>IFERROR(IF(B512&lt;&gt;"", IF(AND(INDEX(Paste_Here!X$2:X$850, MATCH(B512, Paste_Here!A$2:A$850, 0))&lt;&gt;"", ISNUMBER(VALUE(INDEX(Paste_Here!X$2:X$850, MATCH(B512, Paste_Here!A$2:A$850, 0))))), INDEX(Paste_Here!X$2:X$850, MATCH(B512, Paste_Here!A$2:A$850, 0)), ""), ""), "")</f>
        <v/>
      </c>
      <c r="BT512" s="66"/>
      <c r="BU512" s="76" t="str">
        <f>IFERROR(IF(B512&lt;&gt;"", IF(ISNUMBER(VALUE(INDEX(Paste_Here!G$2:G$850, MATCH(B512, Paste_Here!A$2:A$850, 0)))), IF(VALUE(INDEX(Paste_Here!G$2:G$850, MATCH(B512, Paste_Here!A$2:A$850, 0)))=0, "No", IF(AND(VALUE(INDEX(Paste_Here!G$2:G$850, MATCH(B512, Paste_Here!A$2:A$850, 0)))&gt;=1, VALUE(INDEX(Paste_Here!G$2:G$850, MATCH(B512, Paste_Here!A$2:A$850, 0)))&lt;=4), VALUE(INDEX(Paste_Here!G$2:G$850, MATCH(B512, Paste_Here!A$2:A$850, 0))), "")), ""), ""), "")</f>
        <v/>
      </c>
      <c r="BV512" s="66"/>
      <c r="BW512" s="76" t="str">
        <f>IFERROR(IF(B512&lt;&gt;"", IF(ISNUMBER(VALUE(INDEX(Paste_Here!H$2:H$850, MATCH(B512, Paste_Here!A$2:A$850, 0)))), IF(VALUE(INDEX(Paste_Here!H$2:H$850, MATCH(B512, Paste_Here!A$2:A$850, 0)))=0, "No", IF(AND(VALUE(INDEX(Paste_Here!H$2:H$850, MATCH(B512, Paste_Here!A$2:A$850, 0)))&gt;=1, VALUE(INDEX(Paste_Here!H$2:H$850, MATCH(B512, Paste_Here!A$2:A$850, 0)))&lt;=4), VALUE(INDEX(Paste_Here!H$2:H$850, MATCH(B512, Paste_Here!A$2:A$850, 0))), "")), ""), ""), "")</f>
        <v/>
      </c>
      <c r="BX512" s="66"/>
      <c r="BY512" s="76"/>
      <c r="BZ512" s="66"/>
      <c r="CA512" s="76"/>
      <c r="CB512" s="66"/>
      <c r="CC512" s="66"/>
      <c r="CD512" s="76" t="str">
        <f t="shared" si="61"/>
        <v/>
      </c>
      <c r="CE512" s="66"/>
      <c r="CF512" s="76" t="str">
        <f>IFERROR(IF(B512&lt;&gt;"", IF(AND(INDEX(Paste_Here!P$2:P$850, MATCH(B512, Paste_Here!A$2:A$850, 0))&lt;&gt;"", ISNUMBER(VALUE(INDEX(Paste_Here!P$2:P$850, MATCH(B512, Paste_Here!A$2:A$850, 0))))), INDEX(Paste_Here!P$2:P$850, MATCH(B512, Paste_Here!A$2:A$850, 0)), ""), ""), "")</f>
        <v/>
      </c>
      <c r="CG512" s="66"/>
      <c r="CH512" s="76" t="str">
        <f>IFERROR(IF(B512&lt;&gt;"", IF(ISNUMBER(SEARCH("highrisk", LOWER(INDEX(Paste_Here!Q$2:Q$850, MATCH(B512, Paste_Here!A$2:A$850, 0))))), "High Risk", IF(ISNUMBER(SEARCH("lowrisk", LOWER(INDEX(Paste_Here!Q$2:Q$850, MATCH(B512, Paste_Here!A$2:A$850, 0))))), "Low Risk", IF(ISNUMBER(SEARCH("somerisk", LOWER(INDEX(Paste_Here!Q$2:Q$850, MATCH(B512, Paste_Here!A$2:A$850, 0))))), "Some Risk", ""))), ""), "")</f>
        <v/>
      </c>
      <c r="CI512" s="66"/>
      <c r="CJ512" s="76" t="str">
        <f>IFERROR(IF(B512&lt;&gt;"", IF(AND(INDEX(Paste_Here!AA$2:AA$850, MATCH(B512, Paste_Here!A$2:A$850, 0))&lt;&gt;"", ISNUMBER(VALUE(INDEX(Paste_Here!AA$2:AA$850, MATCH(B512, Paste_Here!A$2:A$850, 0))))), INDEX(Paste_Here!AA$2:AA$850, MATCH(B512, Paste_Here!A$2:A$850, 0)), ""), ""), "")</f>
        <v/>
      </c>
      <c r="CK512" s="66"/>
      <c r="CL512" s="76" t="str">
        <f>IFERROR(IF(B512&lt;&gt;"", IF(LOWER(INDEX(Paste_Here!AB$2:AB$850, MATCH(B512, Paste_Here!A$2:A$850, 0)))="approaching expectations", "Approaching", IF(LOWER(INDEX(Paste_Here!AB$2:AB$850, MATCH(B512, Paste_Here!A$2:A$850, 0)))="met expectations", "Met", IF(LOWER(INDEX(Paste_Here!AB$2:AB$850, MATCH(B512, Paste_Here!A$2:A$850, 0)))="exceeded expectations", "Exceeded", IF(LOWER(INDEX(Paste_Here!AB$2:AB$850, MATCH(B512, Paste_Here!A$2:A$850, 0)))="below expectations", "Below", "")))), ""), "")</f>
        <v/>
      </c>
      <c r="CM512" s="66"/>
      <c r="CN512" s="76" t="str">
        <f>IFERROR(IF(B512&lt;&gt;"", IF(AND(INDEX(Paste_Here!AC$2:AC$850, MATCH(B512, Paste_Here!A$2:A$850, 0))&lt;&gt;"", ISNUMBER(VALUE(INDEX(Paste_Here!AC$2:AC$850, MATCH(B512, Paste_Here!A$2:A$850, 0))))), INDEX(Paste_Here!AC$2:AC$850, MATCH(B512, Paste_Here!A$2:A$850, 0)), ""), ""), "")</f>
        <v/>
      </c>
      <c r="CO512" s="66"/>
      <c r="CP512" s="76"/>
      <c r="CQ512" s="66"/>
      <c r="CR512" s="76"/>
      <c r="CS512" s="66"/>
      <c r="CT512" s="76"/>
      <c r="CU512" s="66"/>
      <c r="CV512" s="76"/>
      <c r="CW512" s="66"/>
      <c r="CX512" s="76"/>
      <c r="CY512" s="66"/>
      <c r="CZ512" s="66"/>
      <c r="DA512" s="76" t="str">
        <f t="shared" si="62"/>
        <v/>
      </c>
      <c r="DB512" s="66"/>
      <c r="DC512" s="76" t="str">
        <f>IFERROR(IF(B512&lt;&gt;"", IF(AND(INDEX(Paste_Here!V$2:V$850, MATCH(B512, Paste_Here!A$2:A$850, 0))&lt;&gt;"", ISNUMBER(VALUE(INDEX(Paste_Here!V$2:V$850, MATCH(B512, Paste_Here!A$2:A$850, 0))))), INDEX(Paste_Here!V$2:V$850, MATCH(B512, Paste_Here!A$2:A$850, 0)), ""), ""), "")</f>
        <v/>
      </c>
      <c r="DD512" s="66"/>
      <c r="DE512" s="76" t="str">
        <f>IFERROR(IF(B512&lt;&gt;"", IF(ISNUMBER(SEARCH("highrisk", LOWER(INDEX(Paste_Here!W$2:W$850, MATCH(B512, Paste_Here!A$2:A$850, 0))))), "High Risk", IF(ISNUMBER(SEARCH("lowrisk", LOWER(INDEX(Paste_Here!W$2:W$850, MATCH(B512, Paste_Here!A$2:A$850, 0))))), "Low Risk", IF(ISNUMBER(SEARCH("somerisk", LOWER(INDEX(Paste_Here!W$2:W$850, MATCH(B512, Paste_Here!A$2:A$850, 0))))), "Some Risk", ""))), ""), "")</f>
        <v/>
      </c>
      <c r="DF512" s="66"/>
      <c r="DG512" s="76" t="str">
        <f>IFERROR(IF(B512&lt;&gt;"", IF(AND(INDEX(Paste_Here!S$2:S$850, MATCH(B512, Paste_Here!A$2:A$850, 0))&lt;&gt;"", ISNUMBER(VALUE(INDEX(Paste_Here!S$2:S$850, MATCH(B512, Paste_Here!A$2:A$850, 0))))), INDEX(Paste_Here!S$2:S$850, MATCH(B512, Paste_Here!A$2:A$850, 0)), ""), ""), "")</f>
        <v/>
      </c>
      <c r="DH512" s="66"/>
      <c r="DI512" s="76" t="str">
        <f>IFERROR(IF(B512&lt;&gt;"", IF(ISNUMBER(SEARCH("highrisk", LOWER(INDEX(Paste_Here!T$2:T$850, MATCH(B512, Paste_Here!A$2:A$850, 0))))), "High Risk", IF(ISNUMBER(SEARCH("lowrisk", LOWER(INDEX(Paste_Here!T$2:T$850, MATCH(B512, Paste_Here!A$2:A$850, 0))))), "Low Risk", IF(ISNUMBER(SEARCH("somerisk", LOWER(INDEX(Paste_Here!T$2:T$850, MATCH(B512, Paste_Here!A$2:A$850, 0))))), "Some Risk", ""))), ""), "")</f>
        <v/>
      </c>
      <c r="DJ512" s="66"/>
      <c r="DK512" s="76" t="str">
        <f>IFERROR(IF(B512&lt;&gt;"", IF(AND(INDEX(Paste_Here!AD$2:AD$850, MATCH(B512, Paste_Here!A$2:A$850, 0))&lt;&gt;"", ISNUMBER(VALUE(INDEX(Paste_Here!AD$2:AD$850, MATCH(B512, Paste_Here!A$2:A$850, 0))))), INDEX(Paste_Here!AD$2:AD$850, MATCH(B512, Paste_Here!A$2:A$850, 0)), ""), ""), "")</f>
        <v/>
      </c>
      <c r="DL512" s="66"/>
      <c r="DM512" s="76" t="str">
        <f>IFERROR(IF(B512&lt;&gt;"", IF(LOWER(INDEX(Paste_Here!AE$2:AE$850, MATCH(B512, Paste_Here!A$2:A$850, 0)))="approaching expectations", "Approaching", IF(LOWER(INDEX(Paste_Here!AE$2:AE$850, MATCH(B512, Paste_Here!A$2:A$850, 0)))="met expectations", "Met", IF(LOWER(INDEX(Paste_Here!AE$2:AE$850, MATCH(B512, Paste_Here!A$2:A$850, 0)))="exceeded expectations", "Exceeded", IF(LOWER(INDEX(Paste_Here!AE$2:AE$850, MATCH(B512, Paste_Here!A$2:A$850, 0)))="below expectations", "Below", "")))), ""), "")</f>
        <v/>
      </c>
      <c r="DN512" s="66"/>
      <c r="DO512" s="76"/>
      <c r="DP512" s="66"/>
      <c r="DQ512" s="76"/>
      <c r="DR512" s="66"/>
      <c r="DS512" s="76"/>
      <c r="DT512" s="66"/>
      <c r="DU512" s="76"/>
      <c r="DV512" s="66"/>
      <c r="DW512" s="66"/>
      <c r="DX512" s="76" t="str">
        <f t="shared" si="63"/>
        <v/>
      </c>
      <c r="DY512" s="66"/>
      <c r="DZ512" s="76"/>
      <c r="EA512" s="66"/>
      <c r="EB512" s="76"/>
      <c r="EC512" s="66"/>
      <c r="ED512" s="76" t="str">
        <f>IFERROR(IF(B512&lt;&gt;"", IF(AND(INDEX(Paste_Here!AF$2:AF$850, MATCH(B512, Paste_Here!A$2:A$850, 0))&lt;&gt;"", ISNUMBER(VALUE(INDEX(Paste_Here!AF$2:AF$850, MATCH(B512, Paste_Here!A$2:A$850, 0))))), INDEX(Paste_Here!AF$2:AF$850, MATCH(B512, Paste_Here!A$2:A$850, 0)), ""), ""), "")</f>
        <v/>
      </c>
      <c r="EE512" s="66"/>
      <c r="EF512" s="76"/>
      <c r="EG512" s="66"/>
      <c r="EH512" s="76"/>
      <c r="EI512" s="66"/>
      <c r="EJ512" s="76" t="str">
        <f>IFERROR(IF(B512&lt;&gt;"", IF(AND(INDEX(Paste_Here!AG$2:AG$850, MATCH(B512, Paste_Here!A$2:A$850, 0))&lt;&gt;"", ISNUMBER(VALUE(INDEX(Paste_Here!AG$2:AG$850, MATCH(B512, Paste_Here!A$2:A$850, 0))))), INDEX(Paste_Here!AG$2:AG$850, MATCH(B512, Paste_Here!A$2:A$850, 0)), ""), ""), "")</f>
        <v/>
      </c>
      <c r="EK512" s="66"/>
      <c r="EL512" s="76"/>
      <c r="EM512" s="66"/>
      <c r="EN512" s="76"/>
      <c r="EO512" s="66"/>
      <c r="EP512" s="76"/>
      <c r="EQ512" s="66"/>
      <c r="ER512" s="76"/>
      <c r="ES512" s="66"/>
      <c r="ET512" s="66"/>
      <c r="EU512" s="76"/>
      <c r="EV512" s="66"/>
      <c r="EW512" s="76"/>
      <c r="EX512" s="66"/>
      <c r="EY512" s="76"/>
      <c r="EZ512" s="66"/>
      <c r="FA512" s="76"/>
      <c r="FB512" s="66"/>
      <c r="FC512" s="76"/>
      <c r="FD512" s="66"/>
      <c r="FE512" s="76"/>
      <c r="FF512" s="66"/>
      <c r="FG512" s="76"/>
      <c r="FH512" s="66"/>
      <c r="FI512" s="76"/>
      <c r="FJ512" s="66"/>
      <c r="FK512" s="76"/>
      <c r="FL512" s="66"/>
      <c r="FM512" s="76"/>
      <c r="FN512" s="66"/>
      <c r="FO512" s="76"/>
      <c r="FP512" s="66"/>
      <c r="FQ512" s="76"/>
      <c r="FR512" s="66"/>
      <c r="FS512" s="76"/>
      <c r="FT512" s="66"/>
      <c r="FU512" s="76"/>
      <c r="FV512" s="66"/>
      <c r="FW512" s="76"/>
      <c r="FX512" s="66"/>
      <c r="FY512" s="76"/>
      <c r="FZ512" s="66"/>
      <c r="GA512" s="76"/>
      <c r="GB512" s="66"/>
      <c r="GC512" s="76"/>
      <c r="GD512" s="66"/>
      <c r="GE512" s="76"/>
      <c r="GF512" s="66"/>
      <c r="GG512" s="76"/>
      <c r="GH512" s="66"/>
      <c r="GI512" s="76"/>
      <c r="GJ512" s="66"/>
      <c r="GK512" s="76"/>
      <c r="GL512" s="66"/>
      <c r="GM512" s="76"/>
      <c r="GN512" s="66"/>
      <c r="GO512" s="76"/>
      <c r="GP512" s="66"/>
      <c r="GQ512" s="76"/>
      <c r="GR512" s="66"/>
      <c r="GS512" s="76"/>
      <c r="GT512" s="66"/>
      <c r="GU512" s="76"/>
      <c r="GV512" s="66"/>
      <c r="GW512" s="76"/>
      <c r="GX512" s="66"/>
      <c r="GY512" s="76"/>
      <c r="GZ512" s="66"/>
      <c r="HA512" s="76"/>
      <c r="HB512" s="66"/>
      <c r="HC512" s="76"/>
      <c r="HD512" s="66"/>
      <c r="HE512" s="76"/>
      <c r="HF512" s="66"/>
      <c r="HG512" s="76"/>
      <c r="HH512" s="66"/>
      <c r="HI512" s="76"/>
      <c r="HJ512" s="66"/>
      <c r="HK512" s="76"/>
      <c r="HL512" s="66"/>
      <c r="HM512" s="76"/>
      <c r="HN512" s="66"/>
      <c r="HO512" s="76"/>
      <c r="HP512" s="66"/>
      <c r="HQ512" s="76"/>
      <c r="HR512" s="66"/>
      <c r="HS512" s="76"/>
      <c r="HT512" s="66"/>
      <c r="HU512" s="76"/>
      <c r="HV512" s="66"/>
      <c r="HW512" s="76"/>
      <c r="HX512" s="66"/>
      <c r="HY512" s="76"/>
      <c r="HZ512" s="66"/>
      <c r="IA512" s="76"/>
      <c r="IB512" s="66"/>
      <c r="IC512" s="76"/>
      <c r="ID512" s="66"/>
      <c r="IE512" s="76"/>
      <c r="IF512" s="66"/>
      <c r="IG512" s="76"/>
      <c r="IH512" s="66"/>
      <c r="II512" s="76"/>
      <c r="IJ512" s="66"/>
      <c r="IK512" s="76"/>
      <c r="IL512" s="66"/>
      <c r="IM512" s="76"/>
      <c r="IN512" s="66"/>
      <c r="IO512" s="76"/>
      <c r="IP512" s="66"/>
      <c r="IQ512" s="76"/>
      <c r="IR512" s="66"/>
      <c r="IS512" s="76"/>
      <c r="IT512" s="66"/>
      <c r="IU512" s="76"/>
      <c r="IV512" s="66"/>
      <c r="IW512" s="76"/>
      <c r="IX512" s="66"/>
      <c r="IY512" s="76"/>
      <c r="IZ512" s="66"/>
      <c r="JA512" s="76"/>
      <c r="JB512" s="66"/>
      <c r="JC512" s="76"/>
      <c r="JD512" s="66"/>
      <c r="JE512" s="76"/>
      <c r="JF512" s="66"/>
      <c r="JG512" s="76"/>
      <c r="JH512" s="66"/>
      <c r="JI512" s="76"/>
      <c r="JJ512" s="66"/>
      <c r="JK512" s="76"/>
      <c r="JL512" s="66"/>
      <c r="JM512" s="76"/>
      <c r="JN512" s="66"/>
      <c r="JO512" s="76"/>
      <c r="JP512" s="66"/>
      <c r="JQ512" s="76"/>
      <c r="JR512" s="66"/>
      <c r="JS512" s="76"/>
      <c r="JT512" s="66"/>
      <c r="JU512" s="76"/>
      <c r="JV512" s="66"/>
      <c r="JW512" s="76"/>
      <c r="JX512" s="66"/>
      <c r="JY512" s="76"/>
      <c r="JZ512" s="66"/>
      <c r="KA512" s="76"/>
      <c r="KB512" s="66"/>
      <c r="KC512" s="76"/>
      <c r="KD512" s="66"/>
      <c r="KE512" s="76"/>
      <c r="KF512" s="66"/>
      <c r="KG512" s="76"/>
      <c r="KH512" s="66"/>
      <c r="KI512" s="76"/>
      <c r="KJ512" s="66"/>
      <c r="KK512" s="76"/>
      <c r="KL512" s="66"/>
      <c r="KM512" s="76"/>
      <c r="KN512" s="66"/>
      <c r="KO512" s="76"/>
      <c r="KP512" s="66"/>
      <c r="KQ512" s="76"/>
      <c r="KR512" s="66"/>
      <c r="KS512" s="76"/>
      <c r="KT512" s="66"/>
      <c r="KU512" s="76"/>
      <c r="KV512" s="66"/>
      <c r="KW512" s="76"/>
      <c r="KX512" s="66"/>
      <c r="KY512" s="76"/>
      <c r="KZ512" s="66"/>
      <c r="LA512" s="76"/>
      <c r="LB512" s="66"/>
      <c r="LC512" s="76"/>
      <c r="LD512" s="66"/>
      <c r="LE512" s="76"/>
      <c r="LF512" s="66"/>
      <c r="LG512" s="76"/>
      <c r="LH512" s="66"/>
      <c r="LI512" s="76"/>
      <c r="LJ512" s="66"/>
      <c r="LK512" s="76"/>
      <c r="LL512" s="66"/>
      <c r="LM512" s="76"/>
      <c r="LN512" s="66"/>
      <c r="LO512" s="76"/>
      <c r="LP512" s="66"/>
      <c r="LQ512" s="76"/>
      <c r="LR512" s="66"/>
      <c r="LS512" s="76"/>
      <c r="LT512" s="66"/>
      <c r="LU512" s="76"/>
      <c r="LV512" s="66"/>
      <c r="LW512" s="76"/>
      <c r="LX512" s="66"/>
      <c r="LY512" s="76"/>
      <c r="LZ512" s="66"/>
      <c r="MA512" s="76"/>
      <c r="MB512" s="66"/>
      <c r="MC512" s="76"/>
      <c r="MD512" s="66"/>
      <c r="MG512" s="1" t="str" cm="1">
        <f t="array" ref="MG512">IFERROR(INDEX(Paste_Here!$B$2:$B$850, MATCH(0, COUNTIF(MG$4:MG511, Paste_Here!$B$2:$B$850) + IF(Paste_Here!$B$2:$B$850="", 1, 0), 0)), "")</f>
        <v/>
      </c>
      <c r="MH512" s="1" t="str">
        <f>IF(MG512&lt;&gt;"", INDEX(Paste_Here!$A$2:$A$850, MATCH(MG512, Paste_Here!$B$2:$B$850, 0)), "")</f>
        <v/>
      </c>
      <c r="MI512" s="1" t="str">
        <f t="shared" si="64"/>
        <v/>
      </c>
      <c r="MJ512" s="1" t="str" cm="1">
        <f t="array" ref="MJ512">IFERROR(INDEX($MI$5:$MI$850, MATCH(SMALL(IF($MI$5:$MI$850&lt;&gt;"", COUNTIF($MI$5:$MI$850, "&lt;"&amp;$MI$5:$MI$850)+1), ROW()-ROW($MJ$5)+1), COUNTIF($MI$5:$MI$850, "&lt;"&amp;$MI$5:$MI$850)+1, 0)), "")</f>
        <v/>
      </c>
    </row>
    <row r="513" spans="1:348">
      <c r="A513" s="66"/>
      <c r="B513" s="76" t="str">
        <f t="shared" si="57"/>
        <v/>
      </c>
      <c r="C513" s="66"/>
      <c r="D513" s="76" t="str">
        <f>IFERROR(IF(B513&lt;&gt;"", IF(AND(INDEX(Paste_Here!B$2:B$850, MATCH(B513, Paste_Here!A$2:A$850, 0))&lt;&gt;"", ISNUMBER(VALUE(INDEX(Paste_Here!B$2:B$850, MATCH(B513, Paste_Here!A$2:A$850, 0))))), INDEX(Paste_Here!B$2:B$850, MATCH(B513, Paste_Here!A$2:A$850, 0)), ""), ""), "")</f>
        <v/>
      </c>
      <c r="E513" s="66"/>
      <c r="F513" s="76" t="str">
        <f>IFERROR(IF(B513&lt;&gt;"", IF(ISTEXT(INDEX(Paste_Here!K$2:K$850, MATCH(B513, Paste_Here!A$2:A$850, 0))), INDEX(Paste_Here!K$2:K$850, MATCH(B513, Paste_Here!A$2:A$850, 0)), ""), ""), "")</f>
        <v/>
      </c>
      <c r="G513" s="66"/>
      <c r="H513" s="76" t="str">
        <f>IFERROR(IF(B513&lt;&gt;"", IF(ISTEXT(INDEX(Paste_Here!C$2:C$850, MATCH(B513, Paste_Here!A$2:A$850, 0))), INDEX(Paste_Here!C$2:C$850, MATCH(B513, Paste_Here!A$2:A$850, 0)), ""), ""), "")</f>
        <v/>
      </c>
      <c r="I513" s="66"/>
      <c r="J513" s="76" t="str">
        <f>IFERROR(IF(B513&lt;&gt;"", IF(ISNUMBER(SEARCH("s", LOWER(INDEX(Paste_Here!M$2:M$850, MATCH(B513, Paste_Here!A$2:A$850, 0))))), "Yes", IF(INDEX(Paste_Here!M$2:M$850, MATCH(B513, Paste_Here!A$2:A$850, 0))&lt;&gt;"", "No", "")), ""), "")</f>
        <v/>
      </c>
      <c r="K513" s="66"/>
      <c r="L513" s="76" t="str">
        <f>IFERROR(IF(B513&lt;&gt;"", IF(ISNUMBER(SEARCH("yes", LOWER(INDEX(Paste_Here!E$2:E$850, MATCH(B513, Paste_Here!A$2:A$850, 0))))), "Yes", IF(ISNUMBER(SEARCH("no", LOWER(INDEX(Paste_Here!E$2:E$850, MATCH(B513, Paste_Here!A$2:A$850, 0))))), "No", "")), ""), "")</f>
        <v/>
      </c>
      <c r="M513" s="66"/>
      <c r="N513" s="76" t="str">
        <f>IFERROR(IF(B513&lt;&gt;"", IF(ISNUMBER(SEARCH("yes", LOWER(INDEX(Paste_Here!F$2:F$850, MATCH(B513, Paste_Here!A$2:A$850, 0))))), "Yes", IF(ISNUMBER(SEARCH("no", LOWER(INDEX(Paste_Here!F$2:F$850, MATCH(B513, Paste_Here!A$2:A$850, 0))))), "No", "")), ""), "")</f>
        <v/>
      </c>
      <c r="O513" s="66"/>
      <c r="P513" s="76" t="str">
        <f>IFERROR(IF(B513&lt;&gt;"", IF(ISNUMBER(SEARCH("yes", LOWER(INDEX(Paste_Here!L$2:L$850, MATCH(B513, Paste_Here!A$2:A$850, 0))))), "Yes", IF(ISNUMBER(SEARCH("no", LOWER(INDEX(Paste_Here!L$2:L$850, MATCH(B513, Paste_Here!A$2:A$850, 0))))), "No", "")), ""), "")</f>
        <v/>
      </c>
      <c r="Q513" s="66"/>
      <c r="R513" s="76" t="str">
        <f>IFERROR(IF(B513&lt;&gt;"", IF(ISNUMBER(SEARCH("transitional 2", LOWER(INDEX(Paste_Here!D$2:D$850, MATCH(B513, Paste_Here!A$2:A$850, 0))))), "T2", IF(ISNUMBER(SEARCH("transitional 1", LOWER(INDEX(Paste_Here!D$2:D$850, MATCH(B513, Paste_Here!A$2:A$850, 0))))), "T1", IF(ISNUMBER(SEARCH("waived ell services", LOWER(INDEX(Paste_Here!D$2:D$850, MATCH(B513, Paste_Here!A$2:A$850, 0))))), "W", IF(ISNUMBER(SEARCH("english language learner", LOWER(INDEX(Paste_Here!D$2:D$850, MATCH(B513, Paste_Here!A$2:A$850, 0))))), "L", "")))), ""), "")</f>
        <v/>
      </c>
      <c r="S513" s="66"/>
      <c r="T513" s="76" t="str">
        <f>IFERROR(IF(B513&lt;&gt;"", IF(ISNUMBER(SEARCH("yes", LOWER(INDEX(Paste_Here!I$2:I$850, MATCH(B513, Paste_Here!A$2:A$850, 0))))), "Yes", IF(ISNUMBER(SEARCH("no", LOWER(INDEX(Paste_Here!I$2:I$850, MATCH(B513, Paste_Here!A$2:A$850, 0))))), "No", "")), ""), "")</f>
        <v/>
      </c>
      <c r="U513" s="66"/>
      <c r="V513" s="76" t="str">
        <f>IFERROR(IF(B513&lt;&gt;"", IF(ISTEXT(INDEX(Paste_Here!J$2:J$850, MATCH(B513, Paste_Here!A$2:A$850, 0))), VALUE(INDEX(Paste_Here!J$2:J$850, MATCH(B513, Paste_Here!A$2:A$850, 0))), ""), ""), "")</f>
        <v/>
      </c>
      <c r="W513" s="66"/>
      <c r="X513" s="66"/>
      <c r="Y513" s="76" t="str">
        <f t="shared" si="58"/>
        <v/>
      </c>
      <c r="Z513" s="66"/>
      <c r="AA513" s="76" t="str">
        <f>IFERROR(IF(B513&lt;&gt;"", IF(AND(INDEX(Paste_Here!AI$2:AI$850, MATCH(B513, Paste_Here!A$2:A$850, 0))&lt;&gt;"", ISNUMBER(VALUE(INDEX(Paste_Here!AI$2:AI$850, MATCH(B513, Paste_Here!A$2:A$850, 0))))), INDEX(Paste_Here!AI$2:AI$850, MATCH(B513, Paste_Here!A$2:A$850, 0)), ""), ""), "")</f>
        <v/>
      </c>
      <c r="AB513" s="66"/>
      <c r="AC513" s="76" t="str">
        <f>IFERROR(IF(B513&lt;&gt;"", IF(AND(INDEX(Paste_Here!AJ$2:AJ$850, MATCH(B513, Paste_Here!A$2:A$850, 0))&lt;&gt;"", ISNUMBER(VALUE(INDEX(Paste_Here!AJ$2:AJ$850, MATCH(B513, Paste_Here!A$2:A$850, 0))))), INDEX(Paste_Here!AJ$2:AJ$850, MATCH(B513, Paste_Here!A$2:A$850, 0)), ""), ""), "")</f>
        <v/>
      </c>
      <c r="AD513" s="66"/>
      <c r="AE513" s="76" t="str">
        <f>IFERROR(IF(B513&lt;&gt;"", IF(AND(INDEX(Paste_Here!AK$2:AK$850, MATCH(B513, Paste_Here!A$2:A$850, 0))&lt;&gt;"", ISNUMBER(VALUE(INDEX(Paste_Here!AK$2:AK$850, MATCH(B513, Paste_Here!A$2:A$850, 0))))), INDEX(Paste_Here!AK$2:AK$850, MATCH(B513, Paste_Here!A$2:A$850, 0)), ""), ""), "")</f>
        <v/>
      </c>
      <c r="AF513" s="66"/>
      <c r="AG513" s="76" t="str">
        <f>IFERROR(IF(B513&lt;&gt;"", IF(AND(INDEX(Paste_Here!AL$2:AL$850, MATCH(B513, Paste_Here!A$2:A$850, 0))&lt;&gt;"", ISNUMBER(VALUE(INDEX(Paste_Here!AL$2:AL$850, MATCH(B513, Paste_Here!A$2:A$850, 0))))), INDEX(Paste_Here!AL$2:AL$850, MATCH(B513, Paste_Here!A$2:A$850, 0)), ""), ""), "")</f>
        <v/>
      </c>
      <c r="AH513" s="66"/>
      <c r="AI513" s="76" t="str">
        <f>IFERROR(IF(B513&lt;&gt;"", IF(AND(INDEX(Paste_Here!AH$2:AH$850, MATCH(B513, Paste_Here!A$2:A$850, 0))&lt;&gt;"", ISNUMBER(VALUE(INDEX(Paste_Here!AH$2:AH$850, MATCH(B513, Paste_Here!A$2:A$850, 0))))), IF(VALUE(INDEX(Paste_Here!AH$2:AH$850, MATCH(B513, Paste_Here!A$2:A$850, 0)))=0, "", INDEX(Paste_Here!AH$2:AH$850, MATCH(B513, Paste_Here!A$2:A$850, 0))), ""), ""), "")</f>
        <v/>
      </c>
      <c r="AJ513" s="66"/>
      <c r="AK513" s="76" t="str">
        <f>IFERROR(IF(B513&lt;&gt;"", IF(AND(INDEX(Paste_Here!N$2:N$850, MATCH(B513, Paste_Here!A$2:A$850, 0))&lt;&gt;"", ISNUMBER(VALUE(INDEX(Paste_Here!N$2:N$850, MATCH(B513, Paste_Here!A$2:A$850, 0))))), INDEX(Paste_Here!N$2:N$850, MATCH(B513, Paste_Here!A$2:A$850, 0)), ""), ""), "")</f>
        <v/>
      </c>
      <c r="AL513" s="66"/>
      <c r="AM513" s="76" t="str">
        <f>IFERROR(IF(B513&lt;&gt;"", IF(AND(INDEX(Paste_Here!O$2:O$850, MATCH(B513, Paste_Here!A$2:A$850, 0))&lt;&gt;"", ISNUMBER(VALUE(INDEX(Paste_Here!O$2:O$850, MATCH(B513, Paste_Here!A$2:A$850, 0))))), INDEX(Paste_Here!O$2:O$850, MATCH(B513, Paste_Here!A$2:A$850, 0)), ""), ""), "")</f>
        <v/>
      </c>
      <c r="AN513" s="66"/>
      <c r="AO513" s="76"/>
      <c r="AP513" s="66"/>
      <c r="AQ513" s="76"/>
      <c r="AR513" s="66"/>
      <c r="AS513" s="76"/>
      <c r="AT513" s="66"/>
      <c r="AU513" s="66"/>
      <c r="AV513" s="76" t="str">
        <f t="shared" si="59"/>
        <v/>
      </c>
      <c r="AW513" s="66"/>
      <c r="AX513" s="76" t="str">
        <f>IFERROR(IF(B513&lt;&gt;"", IF(ISNUMBER(SEARCH("Revealed-Potential (Primary Focus)", LOWER(INDEX(Paste_Here!Z$2:Z$850, MATCH(B513, Paste_Here!A$2:A$850, 0))))), "Rev-Potential: Prim", IF(ISNUMBER(SEARCH("Revealed-Potential (Secondary Focus)", LOWER(INDEX(Paste_Here!Z$2:Z$850, MATCH(B513, Paste_Here!A$2:A$850, 0))))), "Rev-Potential: Sec", IF(ISNUMBER(SEARCH("Monitoring", LOWER(INDEX(Paste_Here!Z$2:Z$850, MATCH(B513, Paste_Here!A$2:A$850, 0))))), "Monitoring", IF(ISNUMBER(SEARCH("At-Promise (Secondary Focus)", LOWER(INDEX(Paste_Here!Z$2:Z$850, MATCH(B513, Paste_Here!A$2:A$850, 0))))), "At-Promise: Sec", IF(ISNUMBER(SEARCH("At-Promise (Primary Focus)", LOWER(INDEX(Paste_Here!Z$2:Z$850, MATCH(B513, Paste_Here!A$2:A$850, 0))))), "At-Promise: Prim", ""))))), ""), "")</f>
        <v/>
      </c>
      <c r="AY513" s="66"/>
      <c r="AZ513" s="76"/>
      <c r="BA513" s="66"/>
      <c r="BB513" s="76"/>
      <c r="BC513" s="66"/>
      <c r="BD513" s="76"/>
      <c r="BE513" s="66"/>
      <c r="BF513" s="76"/>
      <c r="BG513" s="66"/>
      <c r="BH513" s="76"/>
      <c r="BI513" s="66"/>
      <c r="BJ513" s="66"/>
      <c r="BK513" s="76" t="str">
        <f t="shared" si="60"/>
        <v/>
      </c>
      <c r="BL513" s="66"/>
      <c r="BM513" s="76" t="str">
        <f>IFERROR(IF(B513&lt;&gt;"", IF(AND(ISNUMBER(VALUE(SUBSTITUTE(SUBSTITUTE(Paste_Here!R513, "br", "-"), "L", ""))), VALUE(SUBSTITUTE(SUBSTITUTE(Paste_Here!R513, "br", "-"), "L", "")) &gt;= 1095), "Yes", IF(AND(ISNUMBER(VALUE(SUBSTITUTE(SUBSTITUTE(Paste_Here!R513, "br", "-"), "L", ""))), VALUE(SUBSTITUTE(SUBSTITUTE(Paste_Here!R513, "br", "-"), "L", "")) &lt;= 1094), "No", "")), ""), "")</f>
        <v/>
      </c>
      <c r="BN513" s="66"/>
      <c r="BO513" s="76" t="str">
        <f>IFERROR(IF(B513&lt;&gt;"", IF(COUNTIF(INDEX(Paste_Here!Y$2:AB$850, MATCH(B513, Paste_Here!A$2:A$850, 0), 0), "yes") &gt; 0, "Yes", IF(COUNTIF(INDEX(Paste_Here!Y$2:AB$850, MATCH(B513, Paste_Here!A$2:A$850, 0), 0), "no") &gt; 0, "No", "")), ""), "")</f>
        <v/>
      </c>
      <c r="BP513" s="66"/>
      <c r="BQ513" s="76" t="str">
        <f>IFERROR(IF(B513&lt;&gt;"", IF(AND(ISNUMBER(VALUE(SUBSTITUTE(SUBSTITUTE(Paste_Here!U513, "em", "-"), "q", ""))), VALUE(SUBSTITUTE(SUBSTITUTE(Paste_Here!U513, "em", "-"), "q", "")) &gt;= 910), "Yes", IF(AND(ISNUMBER(VALUE(SUBSTITUTE(SUBSTITUTE(Paste_Here!U513, "em", "-"), "q", ""))), VALUE(SUBSTITUTE(SUBSTITUTE(Paste_Here!U513, "em", "-"), "q", "")) &lt;= 909), "No", "")), ""), "")</f>
        <v/>
      </c>
      <c r="BR513" s="66"/>
      <c r="BS513" s="76" t="str">
        <f>IFERROR(IF(B513&lt;&gt;"", IF(AND(INDEX(Paste_Here!X$2:X$850, MATCH(B513, Paste_Here!A$2:A$850, 0))&lt;&gt;"", ISNUMBER(VALUE(INDEX(Paste_Here!X$2:X$850, MATCH(B513, Paste_Here!A$2:A$850, 0))))), INDEX(Paste_Here!X$2:X$850, MATCH(B513, Paste_Here!A$2:A$850, 0)), ""), ""), "")</f>
        <v/>
      </c>
      <c r="BT513" s="66"/>
      <c r="BU513" s="76" t="str">
        <f>IFERROR(IF(B513&lt;&gt;"", IF(ISNUMBER(VALUE(INDEX(Paste_Here!G$2:G$850, MATCH(B513, Paste_Here!A$2:A$850, 0)))), IF(VALUE(INDEX(Paste_Here!G$2:G$850, MATCH(B513, Paste_Here!A$2:A$850, 0)))=0, "No", IF(AND(VALUE(INDEX(Paste_Here!G$2:G$850, MATCH(B513, Paste_Here!A$2:A$850, 0)))&gt;=1, VALUE(INDEX(Paste_Here!G$2:G$850, MATCH(B513, Paste_Here!A$2:A$850, 0)))&lt;=4), VALUE(INDEX(Paste_Here!G$2:G$850, MATCH(B513, Paste_Here!A$2:A$850, 0))), "")), ""), ""), "")</f>
        <v/>
      </c>
      <c r="BV513" s="66"/>
      <c r="BW513" s="76" t="str">
        <f>IFERROR(IF(B513&lt;&gt;"", IF(ISNUMBER(VALUE(INDEX(Paste_Here!H$2:H$850, MATCH(B513, Paste_Here!A$2:A$850, 0)))), IF(VALUE(INDEX(Paste_Here!H$2:H$850, MATCH(B513, Paste_Here!A$2:A$850, 0)))=0, "No", IF(AND(VALUE(INDEX(Paste_Here!H$2:H$850, MATCH(B513, Paste_Here!A$2:A$850, 0)))&gt;=1, VALUE(INDEX(Paste_Here!H$2:H$850, MATCH(B513, Paste_Here!A$2:A$850, 0)))&lt;=4), VALUE(INDEX(Paste_Here!H$2:H$850, MATCH(B513, Paste_Here!A$2:A$850, 0))), "")), ""), ""), "")</f>
        <v/>
      </c>
      <c r="BX513" s="66"/>
      <c r="BY513" s="76"/>
      <c r="BZ513" s="66"/>
      <c r="CA513" s="76"/>
      <c r="CB513" s="66"/>
      <c r="CC513" s="66"/>
      <c r="CD513" s="76" t="str">
        <f t="shared" si="61"/>
        <v/>
      </c>
      <c r="CE513" s="66"/>
      <c r="CF513" s="76" t="str">
        <f>IFERROR(IF(B513&lt;&gt;"", IF(AND(INDEX(Paste_Here!P$2:P$850, MATCH(B513, Paste_Here!A$2:A$850, 0))&lt;&gt;"", ISNUMBER(VALUE(INDEX(Paste_Here!P$2:P$850, MATCH(B513, Paste_Here!A$2:A$850, 0))))), INDEX(Paste_Here!P$2:P$850, MATCH(B513, Paste_Here!A$2:A$850, 0)), ""), ""), "")</f>
        <v/>
      </c>
      <c r="CG513" s="66"/>
      <c r="CH513" s="76" t="str">
        <f>IFERROR(IF(B513&lt;&gt;"", IF(ISNUMBER(SEARCH("highrisk", LOWER(INDEX(Paste_Here!Q$2:Q$850, MATCH(B513, Paste_Here!A$2:A$850, 0))))), "High Risk", IF(ISNUMBER(SEARCH("lowrisk", LOWER(INDEX(Paste_Here!Q$2:Q$850, MATCH(B513, Paste_Here!A$2:A$850, 0))))), "Low Risk", IF(ISNUMBER(SEARCH("somerisk", LOWER(INDEX(Paste_Here!Q$2:Q$850, MATCH(B513, Paste_Here!A$2:A$850, 0))))), "Some Risk", ""))), ""), "")</f>
        <v/>
      </c>
      <c r="CI513" s="66"/>
      <c r="CJ513" s="76" t="str">
        <f>IFERROR(IF(B513&lt;&gt;"", IF(AND(INDEX(Paste_Here!AA$2:AA$850, MATCH(B513, Paste_Here!A$2:A$850, 0))&lt;&gt;"", ISNUMBER(VALUE(INDEX(Paste_Here!AA$2:AA$850, MATCH(B513, Paste_Here!A$2:A$850, 0))))), INDEX(Paste_Here!AA$2:AA$850, MATCH(B513, Paste_Here!A$2:A$850, 0)), ""), ""), "")</f>
        <v/>
      </c>
      <c r="CK513" s="66"/>
      <c r="CL513" s="76" t="str">
        <f>IFERROR(IF(B513&lt;&gt;"", IF(LOWER(INDEX(Paste_Here!AB$2:AB$850, MATCH(B513, Paste_Here!A$2:A$850, 0)))="approaching expectations", "Approaching", IF(LOWER(INDEX(Paste_Here!AB$2:AB$850, MATCH(B513, Paste_Here!A$2:A$850, 0)))="met expectations", "Met", IF(LOWER(INDEX(Paste_Here!AB$2:AB$850, MATCH(B513, Paste_Here!A$2:A$850, 0)))="exceeded expectations", "Exceeded", IF(LOWER(INDEX(Paste_Here!AB$2:AB$850, MATCH(B513, Paste_Here!A$2:A$850, 0)))="below expectations", "Below", "")))), ""), "")</f>
        <v/>
      </c>
      <c r="CM513" s="66"/>
      <c r="CN513" s="76" t="str">
        <f>IFERROR(IF(B513&lt;&gt;"", IF(AND(INDEX(Paste_Here!AC$2:AC$850, MATCH(B513, Paste_Here!A$2:A$850, 0))&lt;&gt;"", ISNUMBER(VALUE(INDEX(Paste_Here!AC$2:AC$850, MATCH(B513, Paste_Here!A$2:A$850, 0))))), INDEX(Paste_Here!AC$2:AC$850, MATCH(B513, Paste_Here!A$2:A$850, 0)), ""), ""), "")</f>
        <v/>
      </c>
      <c r="CO513" s="66"/>
      <c r="CP513" s="76"/>
      <c r="CQ513" s="66"/>
      <c r="CR513" s="76"/>
      <c r="CS513" s="66"/>
      <c r="CT513" s="76"/>
      <c r="CU513" s="66"/>
      <c r="CV513" s="76"/>
      <c r="CW513" s="66"/>
      <c r="CX513" s="76"/>
      <c r="CY513" s="66"/>
      <c r="CZ513" s="66"/>
      <c r="DA513" s="76" t="str">
        <f t="shared" si="62"/>
        <v/>
      </c>
      <c r="DB513" s="66"/>
      <c r="DC513" s="76" t="str">
        <f>IFERROR(IF(B513&lt;&gt;"", IF(AND(INDEX(Paste_Here!V$2:V$850, MATCH(B513, Paste_Here!A$2:A$850, 0))&lt;&gt;"", ISNUMBER(VALUE(INDEX(Paste_Here!V$2:V$850, MATCH(B513, Paste_Here!A$2:A$850, 0))))), INDEX(Paste_Here!V$2:V$850, MATCH(B513, Paste_Here!A$2:A$850, 0)), ""), ""), "")</f>
        <v/>
      </c>
      <c r="DD513" s="66"/>
      <c r="DE513" s="76" t="str">
        <f>IFERROR(IF(B513&lt;&gt;"", IF(ISNUMBER(SEARCH("highrisk", LOWER(INDEX(Paste_Here!W$2:W$850, MATCH(B513, Paste_Here!A$2:A$850, 0))))), "High Risk", IF(ISNUMBER(SEARCH("lowrisk", LOWER(INDEX(Paste_Here!W$2:W$850, MATCH(B513, Paste_Here!A$2:A$850, 0))))), "Low Risk", IF(ISNUMBER(SEARCH("somerisk", LOWER(INDEX(Paste_Here!W$2:W$850, MATCH(B513, Paste_Here!A$2:A$850, 0))))), "Some Risk", ""))), ""), "")</f>
        <v/>
      </c>
      <c r="DF513" s="66"/>
      <c r="DG513" s="76" t="str">
        <f>IFERROR(IF(B513&lt;&gt;"", IF(AND(INDEX(Paste_Here!S$2:S$850, MATCH(B513, Paste_Here!A$2:A$850, 0))&lt;&gt;"", ISNUMBER(VALUE(INDEX(Paste_Here!S$2:S$850, MATCH(B513, Paste_Here!A$2:A$850, 0))))), INDEX(Paste_Here!S$2:S$850, MATCH(B513, Paste_Here!A$2:A$850, 0)), ""), ""), "")</f>
        <v/>
      </c>
      <c r="DH513" s="66"/>
      <c r="DI513" s="76" t="str">
        <f>IFERROR(IF(B513&lt;&gt;"", IF(ISNUMBER(SEARCH("highrisk", LOWER(INDEX(Paste_Here!T$2:T$850, MATCH(B513, Paste_Here!A$2:A$850, 0))))), "High Risk", IF(ISNUMBER(SEARCH("lowrisk", LOWER(INDEX(Paste_Here!T$2:T$850, MATCH(B513, Paste_Here!A$2:A$850, 0))))), "Low Risk", IF(ISNUMBER(SEARCH("somerisk", LOWER(INDEX(Paste_Here!T$2:T$850, MATCH(B513, Paste_Here!A$2:A$850, 0))))), "Some Risk", ""))), ""), "")</f>
        <v/>
      </c>
      <c r="DJ513" s="66"/>
      <c r="DK513" s="76" t="str">
        <f>IFERROR(IF(B513&lt;&gt;"", IF(AND(INDEX(Paste_Here!AD$2:AD$850, MATCH(B513, Paste_Here!A$2:A$850, 0))&lt;&gt;"", ISNUMBER(VALUE(INDEX(Paste_Here!AD$2:AD$850, MATCH(B513, Paste_Here!A$2:A$850, 0))))), INDEX(Paste_Here!AD$2:AD$850, MATCH(B513, Paste_Here!A$2:A$850, 0)), ""), ""), "")</f>
        <v/>
      </c>
      <c r="DL513" s="66"/>
      <c r="DM513" s="76" t="str">
        <f>IFERROR(IF(B513&lt;&gt;"", IF(LOWER(INDEX(Paste_Here!AE$2:AE$850, MATCH(B513, Paste_Here!A$2:A$850, 0)))="approaching expectations", "Approaching", IF(LOWER(INDEX(Paste_Here!AE$2:AE$850, MATCH(B513, Paste_Here!A$2:A$850, 0)))="met expectations", "Met", IF(LOWER(INDEX(Paste_Here!AE$2:AE$850, MATCH(B513, Paste_Here!A$2:A$850, 0)))="exceeded expectations", "Exceeded", IF(LOWER(INDEX(Paste_Here!AE$2:AE$850, MATCH(B513, Paste_Here!A$2:A$850, 0)))="below expectations", "Below", "")))), ""), "")</f>
        <v/>
      </c>
      <c r="DN513" s="66"/>
      <c r="DO513" s="76"/>
      <c r="DP513" s="66"/>
      <c r="DQ513" s="76"/>
      <c r="DR513" s="66"/>
      <c r="DS513" s="76"/>
      <c r="DT513" s="66"/>
      <c r="DU513" s="76"/>
      <c r="DV513" s="66"/>
      <c r="DW513" s="66"/>
      <c r="DX513" s="76" t="str">
        <f t="shared" si="63"/>
        <v/>
      </c>
      <c r="DY513" s="66"/>
      <c r="DZ513" s="76"/>
      <c r="EA513" s="66"/>
      <c r="EB513" s="76"/>
      <c r="EC513" s="66"/>
      <c r="ED513" s="76" t="str">
        <f>IFERROR(IF(B513&lt;&gt;"", IF(AND(INDEX(Paste_Here!AF$2:AF$850, MATCH(B513, Paste_Here!A$2:A$850, 0))&lt;&gt;"", ISNUMBER(VALUE(INDEX(Paste_Here!AF$2:AF$850, MATCH(B513, Paste_Here!A$2:A$850, 0))))), INDEX(Paste_Here!AF$2:AF$850, MATCH(B513, Paste_Here!A$2:A$850, 0)), ""), ""), "")</f>
        <v/>
      </c>
      <c r="EE513" s="66"/>
      <c r="EF513" s="76"/>
      <c r="EG513" s="66"/>
      <c r="EH513" s="76"/>
      <c r="EI513" s="66"/>
      <c r="EJ513" s="76" t="str">
        <f>IFERROR(IF(B513&lt;&gt;"", IF(AND(INDEX(Paste_Here!AG$2:AG$850, MATCH(B513, Paste_Here!A$2:A$850, 0))&lt;&gt;"", ISNUMBER(VALUE(INDEX(Paste_Here!AG$2:AG$850, MATCH(B513, Paste_Here!A$2:A$850, 0))))), INDEX(Paste_Here!AG$2:AG$850, MATCH(B513, Paste_Here!A$2:A$850, 0)), ""), ""), "")</f>
        <v/>
      </c>
      <c r="EK513" s="66"/>
      <c r="EL513" s="76"/>
      <c r="EM513" s="66"/>
      <c r="EN513" s="76"/>
      <c r="EO513" s="66"/>
      <c r="EP513" s="76"/>
      <c r="EQ513" s="66"/>
      <c r="ER513" s="76"/>
      <c r="ES513" s="66"/>
      <c r="ET513" s="66"/>
      <c r="EU513" s="76"/>
      <c r="EV513" s="66"/>
      <c r="EW513" s="76"/>
      <c r="EX513" s="66"/>
      <c r="EY513" s="76"/>
      <c r="EZ513" s="66"/>
      <c r="FA513" s="76"/>
      <c r="FB513" s="66"/>
      <c r="FC513" s="76"/>
      <c r="FD513" s="66"/>
      <c r="FE513" s="76"/>
      <c r="FF513" s="66"/>
      <c r="FG513" s="76"/>
      <c r="FH513" s="66"/>
      <c r="FI513" s="76"/>
      <c r="FJ513" s="66"/>
      <c r="FK513" s="76"/>
      <c r="FL513" s="66"/>
      <c r="FM513" s="76"/>
      <c r="FN513" s="66"/>
      <c r="FO513" s="76"/>
      <c r="FP513" s="66"/>
      <c r="FQ513" s="76"/>
      <c r="FR513" s="66"/>
      <c r="FS513" s="76"/>
      <c r="FT513" s="66"/>
      <c r="FU513" s="76"/>
      <c r="FV513" s="66"/>
      <c r="FW513" s="76"/>
      <c r="FX513" s="66"/>
      <c r="FY513" s="76"/>
      <c r="FZ513" s="66"/>
      <c r="GA513" s="76"/>
      <c r="GB513" s="66"/>
      <c r="GC513" s="76"/>
      <c r="GD513" s="66"/>
      <c r="GE513" s="76"/>
      <c r="GF513" s="66"/>
      <c r="GG513" s="76"/>
      <c r="GH513" s="66"/>
      <c r="GI513" s="76"/>
      <c r="GJ513" s="66"/>
      <c r="GK513" s="76"/>
      <c r="GL513" s="66"/>
      <c r="GM513" s="76"/>
      <c r="GN513" s="66"/>
      <c r="GO513" s="76"/>
      <c r="GP513" s="66"/>
      <c r="GQ513" s="76"/>
      <c r="GR513" s="66"/>
      <c r="GS513" s="76"/>
      <c r="GT513" s="66"/>
      <c r="GU513" s="76"/>
      <c r="GV513" s="66"/>
      <c r="GW513" s="76"/>
      <c r="GX513" s="66"/>
      <c r="GY513" s="76"/>
      <c r="GZ513" s="66"/>
      <c r="HA513" s="76"/>
      <c r="HB513" s="66"/>
      <c r="HC513" s="76"/>
      <c r="HD513" s="66"/>
      <c r="HE513" s="76"/>
      <c r="HF513" s="66"/>
      <c r="HG513" s="76"/>
      <c r="HH513" s="66"/>
      <c r="HI513" s="76"/>
      <c r="HJ513" s="66"/>
      <c r="HK513" s="76"/>
      <c r="HL513" s="66"/>
      <c r="HM513" s="76"/>
      <c r="HN513" s="66"/>
      <c r="HO513" s="76"/>
      <c r="HP513" s="66"/>
      <c r="HQ513" s="76"/>
      <c r="HR513" s="66"/>
      <c r="HS513" s="76"/>
      <c r="HT513" s="66"/>
      <c r="HU513" s="76"/>
      <c r="HV513" s="66"/>
      <c r="HW513" s="76"/>
      <c r="HX513" s="66"/>
      <c r="HY513" s="76"/>
      <c r="HZ513" s="66"/>
      <c r="IA513" s="76"/>
      <c r="IB513" s="66"/>
      <c r="IC513" s="76"/>
      <c r="ID513" s="66"/>
      <c r="IE513" s="76"/>
      <c r="IF513" s="66"/>
      <c r="IG513" s="76"/>
      <c r="IH513" s="66"/>
      <c r="II513" s="76"/>
      <c r="IJ513" s="66"/>
      <c r="IK513" s="76"/>
      <c r="IL513" s="66"/>
      <c r="IM513" s="76"/>
      <c r="IN513" s="66"/>
      <c r="IO513" s="76"/>
      <c r="IP513" s="66"/>
      <c r="IQ513" s="76"/>
      <c r="IR513" s="66"/>
      <c r="IS513" s="76"/>
      <c r="IT513" s="66"/>
      <c r="IU513" s="76"/>
      <c r="IV513" s="66"/>
      <c r="IW513" s="76"/>
      <c r="IX513" s="66"/>
      <c r="IY513" s="76"/>
      <c r="IZ513" s="66"/>
      <c r="JA513" s="76"/>
      <c r="JB513" s="66"/>
      <c r="JC513" s="76"/>
      <c r="JD513" s="66"/>
      <c r="JE513" s="76"/>
      <c r="JF513" s="66"/>
      <c r="JG513" s="76"/>
      <c r="JH513" s="66"/>
      <c r="JI513" s="76"/>
      <c r="JJ513" s="66"/>
      <c r="JK513" s="76"/>
      <c r="JL513" s="66"/>
      <c r="JM513" s="76"/>
      <c r="JN513" s="66"/>
      <c r="JO513" s="76"/>
      <c r="JP513" s="66"/>
      <c r="JQ513" s="76"/>
      <c r="JR513" s="66"/>
      <c r="JS513" s="76"/>
      <c r="JT513" s="66"/>
      <c r="JU513" s="76"/>
      <c r="JV513" s="66"/>
      <c r="JW513" s="76"/>
      <c r="JX513" s="66"/>
      <c r="JY513" s="76"/>
      <c r="JZ513" s="66"/>
      <c r="KA513" s="76"/>
      <c r="KB513" s="66"/>
      <c r="KC513" s="76"/>
      <c r="KD513" s="66"/>
      <c r="KE513" s="76"/>
      <c r="KF513" s="66"/>
      <c r="KG513" s="76"/>
      <c r="KH513" s="66"/>
      <c r="KI513" s="76"/>
      <c r="KJ513" s="66"/>
      <c r="KK513" s="76"/>
      <c r="KL513" s="66"/>
      <c r="KM513" s="76"/>
      <c r="KN513" s="66"/>
      <c r="KO513" s="76"/>
      <c r="KP513" s="66"/>
      <c r="KQ513" s="76"/>
      <c r="KR513" s="66"/>
      <c r="KS513" s="76"/>
      <c r="KT513" s="66"/>
      <c r="KU513" s="76"/>
      <c r="KV513" s="66"/>
      <c r="KW513" s="76"/>
      <c r="KX513" s="66"/>
      <c r="KY513" s="76"/>
      <c r="KZ513" s="66"/>
      <c r="LA513" s="76"/>
      <c r="LB513" s="66"/>
      <c r="LC513" s="76"/>
      <c r="LD513" s="66"/>
      <c r="LE513" s="76"/>
      <c r="LF513" s="66"/>
      <c r="LG513" s="76"/>
      <c r="LH513" s="66"/>
      <c r="LI513" s="76"/>
      <c r="LJ513" s="66"/>
      <c r="LK513" s="76"/>
      <c r="LL513" s="66"/>
      <c r="LM513" s="76"/>
      <c r="LN513" s="66"/>
      <c r="LO513" s="76"/>
      <c r="LP513" s="66"/>
      <c r="LQ513" s="76"/>
      <c r="LR513" s="66"/>
      <c r="LS513" s="76"/>
      <c r="LT513" s="66"/>
      <c r="LU513" s="76"/>
      <c r="LV513" s="66"/>
      <c r="LW513" s="76"/>
      <c r="LX513" s="66"/>
      <c r="LY513" s="76"/>
      <c r="LZ513" s="66"/>
      <c r="MA513" s="76"/>
      <c r="MB513" s="66"/>
      <c r="MC513" s="76"/>
      <c r="MD513" s="66"/>
      <c r="MG513" s="1" t="str" cm="1">
        <f t="array" ref="MG513">IFERROR(INDEX(Paste_Here!$B$2:$B$850, MATCH(0, COUNTIF(MG$4:MG512, Paste_Here!$B$2:$B$850) + IF(Paste_Here!$B$2:$B$850="", 1, 0), 0)), "")</f>
        <v/>
      </c>
      <c r="MH513" s="1" t="str">
        <f>IF(MG513&lt;&gt;"", INDEX(Paste_Here!$A$2:$A$850, MATCH(MG513, Paste_Here!$B$2:$B$850, 0)), "")</f>
        <v/>
      </c>
      <c r="MI513" s="1" t="str">
        <f t="shared" si="64"/>
        <v/>
      </c>
      <c r="MJ513" s="1" t="str" cm="1">
        <f t="array" ref="MJ513">IFERROR(INDEX($MI$5:$MI$850, MATCH(SMALL(IF($MI$5:$MI$850&lt;&gt;"", COUNTIF($MI$5:$MI$850, "&lt;"&amp;$MI$5:$MI$850)+1), ROW()-ROW($MJ$5)+1), COUNTIF($MI$5:$MI$850, "&lt;"&amp;$MI$5:$MI$850)+1, 0)), "")</f>
        <v/>
      </c>
    </row>
    <row r="514" spans="1:348">
      <c r="A514" s="66"/>
      <c r="B514" s="76" t="str">
        <f t="shared" si="57"/>
        <v/>
      </c>
      <c r="C514" s="66"/>
      <c r="D514" s="76" t="str">
        <f>IFERROR(IF(B514&lt;&gt;"", IF(AND(INDEX(Paste_Here!B$2:B$850, MATCH(B514, Paste_Here!A$2:A$850, 0))&lt;&gt;"", ISNUMBER(VALUE(INDEX(Paste_Here!B$2:B$850, MATCH(B514, Paste_Here!A$2:A$850, 0))))), INDEX(Paste_Here!B$2:B$850, MATCH(B514, Paste_Here!A$2:A$850, 0)), ""), ""), "")</f>
        <v/>
      </c>
      <c r="E514" s="66"/>
      <c r="F514" s="76" t="str">
        <f>IFERROR(IF(B514&lt;&gt;"", IF(ISTEXT(INDEX(Paste_Here!K$2:K$850, MATCH(B514, Paste_Here!A$2:A$850, 0))), INDEX(Paste_Here!K$2:K$850, MATCH(B514, Paste_Here!A$2:A$850, 0)), ""), ""), "")</f>
        <v/>
      </c>
      <c r="G514" s="66"/>
      <c r="H514" s="76" t="str">
        <f>IFERROR(IF(B514&lt;&gt;"", IF(ISTEXT(INDEX(Paste_Here!C$2:C$850, MATCH(B514, Paste_Here!A$2:A$850, 0))), INDEX(Paste_Here!C$2:C$850, MATCH(B514, Paste_Here!A$2:A$850, 0)), ""), ""), "")</f>
        <v/>
      </c>
      <c r="I514" s="66"/>
      <c r="J514" s="76" t="str">
        <f>IFERROR(IF(B514&lt;&gt;"", IF(ISNUMBER(SEARCH("s", LOWER(INDEX(Paste_Here!M$2:M$850, MATCH(B514, Paste_Here!A$2:A$850, 0))))), "Yes", IF(INDEX(Paste_Here!M$2:M$850, MATCH(B514, Paste_Here!A$2:A$850, 0))&lt;&gt;"", "No", "")), ""), "")</f>
        <v/>
      </c>
      <c r="K514" s="66"/>
      <c r="L514" s="76" t="str">
        <f>IFERROR(IF(B514&lt;&gt;"", IF(ISNUMBER(SEARCH("yes", LOWER(INDEX(Paste_Here!E$2:E$850, MATCH(B514, Paste_Here!A$2:A$850, 0))))), "Yes", IF(ISNUMBER(SEARCH("no", LOWER(INDEX(Paste_Here!E$2:E$850, MATCH(B514, Paste_Here!A$2:A$850, 0))))), "No", "")), ""), "")</f>
        <v/>
      </c>
      <c r="M514" s="66"/>
      <c r="N514" s="76" t="str">
        <f>IFERROR(IF(B514&lt;&gt;"", IF(ISNUMBER(SEARCH("yes", LOWER(INDEX(Paste_Here!F$2:F$850, MATCH(B514, Paste_Here!A$2:A$850, 0))))), "Yes", IF(ISNUMBER(SEARCH("no", LOWER(INDEX(Paste_Here!F$2:F$850, MATCH(B514, Paste_Here!A$2:A$850, 0))))), "No", "")), ""), "")</f>
        <v/>
      </c>
      <c r="O514" s="66"/>
      <c r="P514" s="76" t="str">
        <f>IFERROR(IF(B514&lt;&gt;"", IF(ISNUMBER(SEARCH("yes", LOWER(INDEX(Paste_Here!L$2:L$850, MATCH(B514, Paste_Here!A$2:A$850, 0))))), "Yes", IF(ISNUMBER(SEARCH("no", LOWER(INDEX(Paste_Here!L$2:L$850, MATCH(B514, Paste_Here!A$2:A$850, 0))))), "No", "")), ""), "")</f>
        <v/>
      </c>
      <c r="Q514" s="66"/>
      <c r="R514" s="76" t="str">
        <f>IFERROR(IF(B514&lt;&gt;"", IF(ISNUMBER(SEARCH("transitional 2", LOWER(INDEX(Paste_Here!D$2:D$850, MATCH(B514, Paste_Here!A$2:A$850, 0))))), "T2", IF(ISNUMBER(SEARCH("transitional 1", LOWER(INDEX(Paste_Here!D$2:D$850, MATCH(B514, Paste_Here!A$2:A$850, 0))))), "T1", IF(ISNUMBER(SEARCH("waived ell services", LOWER(INDEX(Paste_Here!D$2:D$850, MATCH(B514, Paste_Here!A$2:A$850, 0))))), "W", IF(ISNUMBER(SEARCH("english language learner", LOWER(INDEX(Paste_Here!D$2:D$850, MATCH(B514, Paste_Here!A$2:A$850, 0))))), "L", "")))), ""), "")</f>
        <v/>
      </c>
      <c r="S514" s="66"/>
      <c r="T514" s="76" t="str">
        <f>IFERROR(IF(B514&lt;&gt;"", IF(ISNUMBER(SEARCH("yes", LOWER(INDEX(Paste_Here!I$2:I$850, MATCH(B514, Paste_Here!A$2:A$850, 0))))), "Yes", IF(ISNUMBER(SEARCH("no", LOWER(INDEX(Paste_Here!I$2:I$850, MATCH(B514, Paste_Here!A$2:A$850, 0))))), "No", "")), ""), "")</f>
        <v/>
      </c>
      <c r="U514" s="66"/>
      <c r="V514" s="76" t="str">
        <f>IFERROR(IF(B514&lt;&gt;"", IF(ISTEXT(INDEX(Paste_Here!J$2:J$850, MATCH(B514, Paste_Here!A$2:A$850, 0))), VALUE(INDEX(Paste_Here!J$2:J$850, MATCH(B514, Paste_Here!A$2:A$850, 0))), ""), ""), "")</f>
        <v/>
      </c>
      <c r="W514" s="66"/>
      <c r="X514" s="66"/>
      <c r="Y514" s="76" t="str">
        <f t="shared" si="58"/>
        <v/>
      </c>
      <c r="Z514" s="66"/>
      <c r="AA514" s="76" t="str">
        <f>IFERROR(IF(B514&lt;&gt;"", IF(AND(INDEX(Paste_Here!AI$2:AI$850, MATCH(B514, Paste_Here!A$2:A$850, 0))&lt;&gt;"", ISNUMBER(VALUE(INDEX(Paste_Here!AI$2:AI$850, MATCH(B514, Paste_Here!A$2:A$850, 0))))), INDEX(Paste_Here!AI$2:AI$850, MATCH(B514, Paste_Here!A$2:A$850, 0)), ""), ""), "")</f>
        <v/>
      </c>
      <c r="AB514" s="66"/>
      <c r="AC514" s="76" t="str">
        <f>IFERROR(IF(B514&lt;&gt;"", IF(AND(INDEX(Paste_Here!AJ$2:AJ$850, MATCH(B514, Paste_Here!A$2:A$850, 0))&lt;&gt;"", ISNUMBER(VALUE(INDEX(Paste_Here!AJ$2:AJ$850, MATCH(B514, Paste_Here!A$2:A$850, 0))))), INDEX(Paste_Here!AJ$2:AJ$850, MATCH(B514, Paste_Here!A$2:A$850, 0)), ""), ""), "")</f>
        <v/>
      </c>
      <c r="AD514" s="66"/>
      <c r="AE514" s="76" t="str">
        <f>IFERROR(IF(B514&lt;&gt;"", IF(AND(INDEX(Paste_Here!AK$2:AK$850, MATCH(B514, Paste_Here!A$2:A$850, 0))&lt;&gt;"", ISNUMBER(VALUE(INDEX(Paste_Here!AK$2:AK$850, MATCH(B514, Paste_Here!A$2:A$850, 0))))), INDEX(Paste_Here!AK$2:AK$850, MATCH(B514, Paste_Here!A$2:A$850, 0)), ""), ""), "")</f>
        <v/>
      </c>
      <c r="AF514" s="66"/>
      <c r="AG514" s="76" t="str">
        <f>IFERROR(IF(B514&lt;&gt;"", IF(AND(INDEX(Paste_Here!AL$2:AL$850, MATCH(B514, Paste_Here!A$2:A$850, 0))&lt;&gt;"", ISNUMBER(VALUE(INDEX(Paste_Here!AL$2:AL$850, MATCH(B514, Paste_Here!A$2:A$850, 0))))), INDEX(Paste_Here!AL$2:AL$850, MATCH(B514, Paste_Here!A$2:A$850, 0)), ""), ""), "")</f>
        <v/>
      </c>
      <c r="AH514" s="66"/>
      <c r="AI514" s="76" t="str">
        <f>IFERROR(IF(B514&lt;&gt;"", IF(AND(INDEX(Paste_Here!AH$2:AH$850, MATCH(B514, Paste_Here!A$2:A$850, 0))&lt;&gt;"", ISNUMBER(VALUE(INDEX(Paste_Here!AH$2:AH$850, MATCH(B514, Paste_Here!A$2:A$850, 0))))), IF(VALUE(INDEX(Paste_Here!AH$2:AH$850, MATCH(B514, Paste_Here!A$2:A$850, 0)))=0, "", INDEX(Paste_Here!AH$2:AH$850, MATCH(B514, Paste_Here!A$2:A$850, 0))), ""), ""), "")</f>
        <v/>
      </c>
      <c r="AJ514" s="66"/>
      <c r="AK514" s="76" t="str">
        <f>IFERROR(IF(B514&lt;&gt;"", IF(AND(INDEX(Paste_Here!N$2:N$850, MATCH(B514, Paste_Here!A$2:A$850, 0))&lt;&gt;"", ISNUMBER(VALUE(INDEX(Paste_Here!N$2:N$850, MATCH(B514, Paste_Here!A$2:A$850, 0))))), INDEX(Paste_Here!N$2:N$850, MATCH(B514, Paste_Here!A$2:A$850, 0)), ""), ""), "")</f>
        <v/>
      </c>
      <c r="AL514" s="66"/>
      <c r="AM514" s="76" t="str">
        <f>IFERROR(IF(B514&lt;&gt;"", IF(AND(INDEX(Paste_Here!O$2:O$850, MATCH(B514, Paste_Here!A$2:A$850, 0))&lt;&gt;"", ISNUMBER(VALUE(INDEX(Paste_Here!O$2:O$850, MATCH(B514, Paste_Here!A$2:A$850, 0))))), INDEX(Paste_Here!O$2:O$850, MATCH(B514, Paste_Here!A$2:A$850, 0)), ""), ""), "")</f>
        <v/>
      </c>
      <c r="AN514" s="66"/>
      <c r="AO514" s="76"/>
      <c r="AP514" s="66"/>
      <c r="AQ514" s="76"/>
      <c r="AR514" s="66"/>
      <c r="AS514" s="76"/>
      <c r="AT514" s="66"/>
      <c r="AU514" s="66"/>
      <c r="AV514" s="76" t="str">
        <f t="shared" si="59"/>
        <v/>
      </c>
      <c r="AW514" s="66"/>
      <c r="AX514" s="76" t="str">
        <f>IFERROR(IF(B514&lt;&gt;"", IF(ISNUMBER(SEARCH("Revealed-Potential (Primary Focus)", LOWER(INDEX(Paste_Here!Z$2:Z$850, MATCH(B514, Paste_Here!A$2:A$850, 0))))), "Rev-Potential: Prim", IF(ISNUMBER(SEARCH("Revealed-Potential (Secondary Focus)", LOWER(INDEX(Paste_Here!Z$2:Z$850, MATCH(B514, Paste_Here!A$2:A$850, 0))))), "Rev-Potential: Sec", IF(ISNUMBER(SEARCH("Monitoring", LOWER(INDEX(Paste_Here!Z$2:Z$850, MATCH(B514, Paste_Here!A$2:A$850, 0))))), "Monitoring", IF(ISNUMBER(SEARCH("At-Promise (Secondary Focus)", LOWER(INDEX(Paste_Here!Z$2:Z$850, MATCH(B514, Paste_Here!A$2:A$850, 0))))), "At-Promise: Sec", IF(ISNUMBER(SEARCH("At-Promise (Primary Focus)", LOWER(INDEX(Paste_Here!Z$2:Z$850, MATCH(B514, Paste_Here!A$2:A$850, 0))))), "At-Promise: Prim", ""))))), ""), "")</f>
        <v/>
      </c>
      <c r="AY514" s="66"/>
      <c r="AZ514" s="76"/>
      <c r="BA514" s="66"/>
      <c r="BB514" s="76"/>
      <c r="BC514" s="66"/>
      <c r="BD514" s="76"/>
      <c r="BE514" s="66"/>
      <c r="BF514" s="76"/>
      <c r="BG514" s="66"/>
      <c r="BH514" s="76"/>
      <c r="BI514" s="66"/>
      <c r="BJ514" s="66"/>
      <c r="BK514" s="76" t="str">
        <f t="shared" si="60"/>
        <v/>
      </c>
      <c r="BL514" s="66"/>
      <c r="BM514" s="76" t="str">
        <f>IFERROR(IF(B514&lt;&gt;"", IF(AND(ISNUMBER(VALUE(SUBSTITUTE(SUBSTITUTE(Paste_Here!R514, "br", "-"), "L", ""))), VALUE(SUBSTITUTE(SUBSTITUTE(Paste_Here!R514, "br", "-"), "L", "")) &gt;= 1095), "Yes", IF(AND(ISNUMBER(VALUE(SUBSTITUTE(SUBSTITUTE(Paste_Here!R514, "br", "-"), "L", ""))), VALUE(SUBSTITUTE(SUBSTITUTE(Paste_Here!R514, "br", "-"), "L", "")) &lt;= 1094), "No", "")), ""), "")</f>
        <v/>
      </c>
      <c r="BN514" s="66"/>
      <c r="BO514" s="76" t="str">
        <f>IFERROR(IF(B514&lt;&gt;"", IF(COUNTIF(INDEX(Paste_Here!Y$2:AB$850, MATCH(B514, Paste_Here!A$2:A$850, 0), 0), "yes") &gt; 0, "Yes", IF(COUNTIF(INDEX(Paste_Here!Y$2:AB$850, MATCH(B514, Paste_Here!A$2:A$850, 0), 0), "no") &gt; 0, "No", "")), ""), "")</f>
        <v/>
      </c>
      <c r="BP514" s="66"/>
      <c r="BQ514" s="76" t="str">
        <f>IFERROR(IF(B514&lt;&gt;"", IF(AND(ISNUMBER(VALUE(SUBSTITUTE(SUBSTITUTE(Paste_Here!U514, "em", "-"), "q", ""))), VALUE(SUBSTITUTE(SUBSTITUTE(Paste_Here!U514, "em", "-"), "q", "")) &gt;= 910), "Yes", IF(AND(ISNUMBER(VALUE(SUBSTITUTE(SUBSTITUTE(Paste_Here!U514, "em", "-"), "q", ""))), VALUE(SUBSTITUTE(SUBSTITUTE(Paste_Here!U514, "em", "-"), "q", "")) &lt;= 909), "No", "")), ""), "")</f>
        <v/>
      </c>
      <c r="BR514" s="66"/>
      <c r="BS514" s="76" t="str">
        <f>IFERROR(IF(B514&lt;&gt;"", IF(AND(INDEX(Paste_Here!X$2:X$850, MATCH(B514, Paste_Here!A$2:A$850, 0))&lt;&gt;"", ISNUMBER(VALUE(INDEX(Paste_Here!X$2:X$850, MATCH(B514, Paste_Here!A$2:A$850, 0))))), INDEX(Paste_Here!X$2:X$850, MATCH(B514, Paste_Here!A$2:A$850, 0)), ""), ""), "")</f>
        <v/>
      </c>
      <c r="BT514" s="66"/>
      <c r="BU514" s="76" t="str">
        <f>IFERROR(IF(B514&lt;&gt;"", IF(ISNUMBER(VALUE(INDEX(Paste_Here!G$2:G$850, MATCH(B514, Paste_Here!A$2:A$850, 0)))), IF(VALUE(INDEX(Paste_Here!G$2:G$850, MATCH(B514, Paste_Here!A$2:A$850, 0)))=0, "No", IF(AND(VALUE(INDEX(Paste_Here!G$2:G$850, MATCH(B514, Paste_Here!A$2:A$850, 0)))&gt;=1, VALUE(INDEX(Paste_Here!G$2:G$850, MATCH(B514, Paste_Here!A$2:A$850, 0)))&lt;=4), VALUE(INDEX(Paste_Here!G$2:G$850, MATCH(B514, Paste_Here!A$2:A$850, 0))), "")), ""), ""), "")</f>
        <v/>
      </c>
      <c r="BV514" s="66"/>
      <c r="BW514" s="76" t="str">
        <f>IFERROR(IF(B514&lt;&gt;"", IF(ISNUMBER(VALUE(INDEX(Paste_Here!H$2:H$850, MATCH(B514, Paste_Here!A$2:A$850, 0)))), IF(VALUE(INDEX(Paste_Here!H$2:H$850, MATCH(B514, Paste_Here!A$2:A$850, 0)))=0, "No", IF(AND(VALUE(INDEX(Paste_Here!H$2:H$850, MATCH(B514, Paste_Here!A$2:A$850, 0)))&gt;=1, VALUE(INDEX(Paste_Here!H$2:H$850, MATCH(B514, Paste_Here!A$2:A$850, 0)))&lt;=4), VALUE(INDEX(Paste_Here!H$2:H$850, MATCH(B514, Paste_Here!A$2:A$850, 0))), "")), ""), ""), "")</f>
        <v/>
      </c>
      <c r="BX514" s="66"/>
      <c r="BY514" s="76"/>
      <c r="BZ514" s="66"/>
      <c r="CA514" s="76"/>
      <c r="CB514" s="66"/>
      <c r="CC514" s="66"/>
      <c r="CD514" s="76" t="str">
        <f t="shared" si="61"/>
        <v/>
      </c>
      <c r="CE514" s="66"/>
      <c r="CF514" s="76" t="str">
        <f>IFERROR(IF(B514&lt;&gt;"", IF(AND(INDEX(Paste_Here!P$2:P$850, MATCH(B514, Paste_Here!A$2:A$850, 0))&lt;&gt;"", ISNUMBER(VALUE(INDEX(Paste_Here!P$2:P$850, MATCH(B514, Paste_Here!A$2:A$850, 0))))), INDEX(Paste_Here!P$2:P$850, MATCH(B514, Paste_Here!A$2:A$850, 0)), ""), ""), "")</f>
        <v/>
      </c>
      <c r="CG514" s="66"/>
      <c r="CH514" s="76" t="str">
        <f>IFERROR(IF(B514&lt;&gt;"", IF(ISNUMBER(SEARCH("highrisk", LOWER(INDEX(Paste_Here!Q$2:Q$850, MATCH(B514, Paste_Here!A$2:A$850, 0))))), "High Risk", IF(ISNUMBER(SEARCH("lowrisk", LOWER(INDEX(Paste_Here!Q$2:Q$850, MATCH(B514, Paste_Here!A$2:A$850, 0))))), "Low Risk", IF(ISNUMBER(SEARCH("somerisk", LOWER(INDEX(Paste_Here!Q$2:Q$850, MATCH(B514, Paste_Here!A$2:A$850, 0))))), "Some Risk", ""))), ""), "")</f>
        <v/>
      </c>
      <c r="CI514" s="66"/>
      <c r="CJ514" s="76" t="str">
        <f>IFERROR(IF(B514&lt;&gt;"", IF(AND(INDEX(Paste_Here!AA$2:AA$850, MATCH(B514, Paste_Here!A$2:A$850, 0))&lt;&gt;"", ISNUMBER(VALUE(INDEX(Paste_Here!AA$2:AA$850, MATCH(B514, Paste_Here!A$2:A$850, 0))))), INDEX(Paste_Here!AA$2:AA$850, MATCH(B514, Paste_Here!A$2:A$850, 0)), ""), ""), "")</f>
        <v/>
      </c>
      <c r="CK514" s="66"/>
      <c r="CL514" s="76" t="str">
        <f>IFERROR(IF(B514&lt;&gt;"", IF(LOWER(INDEX(Paste_Here!AB$2:AB$850, MATCH(B514, Paste_Here!A$2:A$850, 0)))="approaching expectations", "Approaching", IF(LOWER(INDEX(Paste_Here!AB$2:AB$850, MATCH(B514, Paste_Here!A$2:A$850, 0)))="met expectations", "Met", IF(LOWER(INDEX(Paste_Here!AB$2:AB$850, MATCH(B514, Paste_Here!A$2:A$850, 0)))="exceeded expectations", "Exceeded", IF(LOWER(INDEX(Paste_Here!AB$2:AB$850, MATCH(B514, Paste_Here!A$2:A$850, 0)))="below expectations", "Below", "")))), ""), "")</f>
        <v/>
      </c>
      <c r="CM514" s="66"/>
      <c r="CN514" s="76" t="str">
        <f>IFERROR(IF(B514&lt;&gt;"", IF(AND(INDEX(Paste_Here!AC$2:AC$850, MATCH(B514, Paste_Here!A$2:A$850, 0))&lt;&gt;"", ISNUMBER(VALUE(INDEX(Paste_Here!AC$2:AC$850, MATCH(B514, Paste_Here!A$2:A$850, 0))))), INDEX(Paste_Here!AC$2:AC$850, MATCH(B514, Paste_Here!A$2:A$850, 0)), ""), ""), "")</f>
        <v/>
      </c>
      <c r="CO514" s="66"/>
      <c r="CP514" s="76"/>
      <c r="CQ514" s="66"/>
      <c r="CR514" s="76"/>
      <c r="CS514" s="66"/>
      <c r="CT514" s="76"/>
      <c r="CU514" s="66"/>
      <c r="CV514" s="76"/>
      <c r="CW514" s="66"/>
      <c r="CX514" s="76"/>
      <c r="CY514" s="66"/>
      <c r="CZ514" s="66"/>
      <c r="DA514" s="76" t="str">
        <f t="shared" si="62"/>
        <v/>
      </c>
      <c r="DB514" s="66"/>
      <c r="DC514" s="76" t="str">
        <f>IFERROR(IF(B514&lt;&gt;"", IF(AND(INDEX(Paste_Here!V$2:V$850, MATCH(B514, Paste_Here!A$2:A$850, 0))&lt;&gt;"", ISNUMBER(VALUE(INDEX(Paste_Here!V$2:V$850, MATCH(B514, Paste_Here!A$2:A$850, 0))))), INDEX(Paste_Here!V$2:V$850, MATCH(B514, Paste_Here!A$2:A$850, 0)), ""), ""), "")</f>
        <v/>
      </c>
      <c r="DD514" s="66"/>
      <c r="DE514" s="76" t="str">
        <f>IFERROR(IF(B514&lt;&gt;"", IF(ISNUMBER(SEARCH("highrisk", LOWER(INDEX(Paste_Here!W$2:W$850, MATCH(B514, Paste_Here!A$2:A$850, 0))))), "High Risk", IF(ISNUMBER(SEARCH("lowrisk", LOWER(INDEX(Paste_Here!W$2:W$850, MATCH(B514, Paste_Here!A$2:A$850, 0))))), "Low Risk", IF(ISNUMBER(SEARCH("somerisk", LOWER(INDEX(Paste_Here!W$2:W$850, MATCH(B514, Paste_Here!A$2:A$850, 0))))), "Some Risk", ""))), ""), "")</f>
        <v/>
      </c>
      <c r="DF514" s="66"/>
      <c r="DG514" s="76" t="str">
        <f>IFERROR(IF(B514&lt;&gt;"", IF(AND(INDEX(Paste_Here!S$2:S$850, MATCH(B514, Paste_Here!A$2:A$850, 0))&lt;&gt;"", ISNUMBER(VALUE(INDEX(Paste_Here!S$2:S$850, MATCH(B514, Paste_Here!A$2:A$850, 0))))), INDEX(Paste_Here!S$2:S$850, MATCH(B514, Paste_Here!A$2:A$850, 0)), ""), ""), "")</f>
        <v/>
      </c>
      <c r="DH514" s="66"/>
      <c r="DI514" s="76" t="str">
        <f>IFERROR(IF(B514&lt;&gt;"", IF(ISNUMBER(SEARCH("highrisk", LOWER(INDEX(Paste_Here!T$2:T$850, MATCH(B514, Paste_Here!A$2:A$850, 0))))), "High Risk", IF(ISNUMBER(SEARCH("lowrisk", LOWER(INDEX(Paste_Here!T$2:T$850, MATCH(B514, Paste_Here!A$2:A$850, 0))))), "Low Risk", IF(ISNUMBER(SEARCH("somerisk", LOWER(INDEX(Paste_Here!T$2:T$850, MATCH(B514, Paste_Here!A$2:A$850, 0))))), "Some Risk", ""))), ""), "")</f>
        <v/>
      </c>
      <c r="DJ514" s="66"/>
      <c r="DK514" s="76" t="str">
        <f>IFERROR(IF(B514&lt;&gt;"", IF(AND(INDEX(Paste_Here!AD$2:AD$850, MATCH(B514, Paste_Here!A$2:A$850, 0))&lt;&gt;"", ISNUMBER(VALUE(INDEX(Paste_Here!AD$2:AD$850, MATCH(B514, Paste_Here!A$2:A$850, 0))))), INDEX(Paste_Here!AD$2:AD$850, MATCH(B514, Paste_Here!A$2:A$850, 0)), ""), ""), "")</f>
        <v/>
      </c>
      <c r="DL514" s="66"/>
      <c r="DM514" s="76" t="str">
        <f>IFERROR(IF(B514&lt;&gt;"", IF(LOWER(INDEX(Paste_Here!AE$2:AE$850, MATCH(B514, Paste_Here!A$2:A$850, 0)))="approaching expectations", "Approaching", IF(LOWER(INDEX(Paste_Here!AE$2:AE$850, MATCH(B514, Paste_Here!A$2:A$850, 0)))="met expectations", "Met", IF(LOWER(INDEX(Paste_Here!AE$2:AE$850, MATCH(B514, Paste_Here!A$2:A$850, 0)))="exceeded expectations", "Exceeded", IF(LOWER(INDEX(Paste_Here!AE$2:AE$850, MATCH(B514, Paste_Here!A$2:A$850, 0)))="below expectations", "Below", "")))), ""), "")</f>
        <v/>
      </c>
      <c r="DN514" s="66"/>
      <c r="DO514" s="76"/>
      <c r="DP514" s="66"/>
      <c r="DQ514" s="76"/>
      <c r="DR514" s="66"/>
      <c r="DS514" s="76"/>
      <c r="DT514" s="66"/>
      <c r="DU514" s="76"/>
      <c r="DV514" s="66"/>
      <c r="DW514" s="66"/>
      <c r="DX514" s="76" t="str">
        <f t="shared" si="63"/>
        <v/>
      </c>
      <c r="DY514" s="66"/>
      <c r="DZ514" s="76"/>
      <c r="EA514" s="66"/>
      <c r="EB514" s="76"/>
      <c r="EC514" s="66"/>
      <c r="ED514" s="76" t="str">
        <f>IFERROR(IF(B514&lt;&gt;"", IF(AND(INDEX(Paste_Here!AF$2:AF$850, MATCH(B514, Paste_Here!A$2:A$850, 0))&lt;&gt;"", ISNUMBER(VALUE(INDEX(Paste_Here!AF$2:AF$850, MATCH(B514, Paste_Here!A$2:A$850, 0))))), INDEX(Paste_Here!AF$2:AF$850, MATCH(B514, Paste_Here!A$2:A$850, 0)), ""), ""), "")</f>
        <v/>
      </c>
      <c r="EE514" s="66"/>
      <c r="EF514" s="76"/>
      <c r="EG514" s="66"/>
      <c r="EH514" s="76"/>
      <c r="EI514" s="66"/>
      <c r="EJ514" s="76" t="str">
        <f>IFERROR(IF(B514&lt;&gt;"", IF(AND(INDEX(Paste_Here!AG$2:AG$850, MATCH(B514, Paste_Here!A$2:A$850, 0))&lt;&gt;"", ISNUMBER(VALUE(INDEX(Paste_Here!AG$2:AG$850, MATCH(B514, Paste_Here!A$2:A$850, 0))))), INDEX(Paste_Here!AG$2:AG$850, MATCH(B514, Paste_Here!A$2:A$850, 0)), ""), ""), "")</f>
        <v/>
      </c>
      <c r="EK514" s="66"/>
      <c r="EL514" s="76"/>
      <c r="EM514" s="66"/>
      <c r="EN514" s="76"/>
      <c r="EO514" s="66"/>
      <c r="EP514" s="76"/>
      <c r="EQ514" s="66"/>
      <c r="ER514" s="76"/>
      <c r="ES514" s="66"/>
      <c r="ET514" s="66"/>
      <c r="EU514" s="76"/>
      <c r="EV514" s="66"/>
      <c r="EW514" s="76"/>
      <c r="EX514" s="66"/>
      <c r="EY514" s="76"/>
      <c r="EZ514" s="66"/>
      <c r="FA514" s="76"/>
      <c r="FB514" s="66"/>
      <c r="FC514" s="76"/>
      <c r="FD514" s="66"/>
      <c r="FE514" s="76"/>
      <c r="FF514" s="66"/>
      <c r="FG514" s="76"/>
      <c r="FH514" s="66"/>
      <c r="FI514" s="76"/>
      <c r="FJ514" s="66"/>
      <c r="FK514" s="76"/>
      <c r="FL514" s="66"/>
      <c r="FM514" s="76"/>
      <c r="FN514" s="66"/>
      <c r="FO514" s="76"/>
      <c r="FP514" s="66"/>
      <c r="FQ514" s="76"/>
      <c r="FR514" s="66"/>
      <c r="FS514" s="76"/>
      <c r="FT514" s="66"/>
      <c r="FU514" s="76"/>
      <c r="FV514" s="66"/>
      <c r="FW514" s="76"/>
      <c r="FX514" s="66"/>
      <c r="FY514" s="76"/>
      <c r="FZ514" s="66"/>
      <c r="GA514" s="76"/>
      <c r="GB514" s="66"/>
      <c r="GC514" s="76"/>
      <c r="GD514" s="66"/>
      <c r="GE514" s="76"/>
      <c r="GF514" s="66"/>
      <c r="GG514" s="76"/>
      <c r="GH514" s="66"/>
      <c r="GI514" s="76"/>
      <c r="GJ514" s="66"/>
      <c r="GK514" s="76"/>
      <c r="GL514" s="66"/>
      <c r="GM514" s="76"/>
      <c r="GN514" s="66"/>
      <c r="GO514" s="76"/>
      <c r="GP514" s="66"/>
      <c r="GQ514" s="76"/>
      <c r="GR514" s="66"/>
      <c r="GS514" s="76"/>
      <c r="GT514" s="66"/>
      <c r="GU514" s="76"/>
      <c r="GV514" s="66"/>
      <c r="GW514" s="76"/>
      <c r="GX514" s="66"/>
      <c r="GY514" s="76"/>
      <c r="GZ514" s="66"/>
      <c r="HA514" s="76"/>
      <c r="HB514" s="66"/>
      <c r="HC514" s="76"/>
      <c r="HD514" s="66"/>
      <c r="HE514" s="76"/>
      <c r="HF514" s="66"/>
      <c r="HG514" s="76"/>
      <c r="HH514" s="66"/>
      <c r="HI514" s="76"/>
      <c r="HJ514" s="66"/>
      <c r="HK514" s="76"/>
      <c r="HL514" s="66"/>
      <c r="HM514" s="76"/>
      <c r="HN514" s="66"/>
      <c r="HO514" s="76"/>
      <c r="HP514" s="66"/>
      <c r="HQ514" s="76"/>
      <c r="HR514" s="66"/>
      <c r="HS514" s="76"/>
      <c r="HT514" s="66"/>
      <c r="HU514" s="76"/>
      <c r="HV514" s="66"/>
      <c r="HW514" s="76"/>
      <c r="HX514" s="66"/>
      <c r="HY514" s="76"/>
      <c r="HZ514" s="66"/>
      <c r="IA514" s="76"/>
      <c r="IB514" s="66"/>
      <c r="IC514" s="76"/>
      <c r="ID514" s="66"/>
      <c r="IE514" s="76"/>
      <c r="IF514" s="66"/>
      <c r="IG514" s="76"/>
      <c r="IH514" s="66"/>
      <c r="II514" s="76"/>
      <c r="IJ514" s="66"/>
      <c r="IK514" s="76"/>
      <c r="IL514" s="66"/>
      <c r="IM514" s="76"/>
      <c r="IN514" s="66"/>
      <c r="IO514" s="76"/>
      <c r="IP514" s="66"/>
      <c r="IQ514" s="76"/>
      <c r="IR514" s="66"/>
      <c r="IS514" s="76"/>
      <c r="IT514" s="66"/>
      <c r="IU514" s="76"/>
      <c r="IV514" s="66"/>
      <c r="IW514" s="76"/>
      <c r="IX514" s="66"/>
      <c r="IY514" s="76"/>
      <c r="IZ514" s="66"/>
      <c r="JA514" s="76"/>
      <c r="JB514" s="66"/>
      <c r="JC514" s="76"/>
      <c r="JD514" s="66"/>
      <c r="JE514" s="76"/>
      <c r="JF514" s="66"/>
      <c r="JG514" s="76"/>
      <c r="JH514" s="66"/>
      <c r="JI514" s="76"/>
      <c r="JJ514" s="66"/>
      <c r="JK514" s="76"/>
      <c r="JL514" s="66"/>
      <c r="JM514" s="76"/>
      <c r="JN514" s="66"/>
      <c r="JO514" s="76"/>
      <c r="JP514" s="66"/>
      <c r="JQ514" s="76"/>
      <c r="JR514" s="66"/>
      <c r="JS514" s="76"/>
      <c r="JT514" s="66"/>
      <c r="JU514" s="76"/>
      <c r="JV514" s="66"/>
      <c r="JW514" s="76"/>
      <c r="JX514" s="66"/>
      <c r="JY514" s="76"/>
      <c r="JZ514" s="66"/>
      <c r="KA514" s="76"/>
      <c r="KB514" s="66"/>
      <c r="KC514" s="76"/>
      <c r="KD514" s="66"/>
      <c r="KE514" s="76"/>
      <c r="KF514" s="66"/>
      <c r="KG514" s="76"/>
      <c r="KH514" s="66"/>
      <c r="KI514" s="76"/>
      <c r="KJ514" s="66"/>
      <c r="KK514" s="76"/>
      <c r="KL514" s="66"/>
      <c r="KM514" s="76"/>
      <c r="KN514" s="66"/>
      <c r="KO514" s="76"/>
      <c r="KP514" s="66"/>
      <c r="KQ514" s="76"/>
      <c r="KR514" s="66"/>
      <c r="KS514" s="76"/>
      <c r="KT514" s="66"/>
      <c r="KU514" s="76"/>
      <c r="KV514" s="66"/>
      <c r="KW514" s="76"/>
      <c r="KX514" s="66"/>
      <c r="KY514" s="76"/>
      <c r="KZ514" s="66"/>
      <c r="LA514" s="76"/>
      <c r="LB514" s="66"/>
      <c r="LC514" s="76"/>
      <c r="LD514" s="66"/>
      <c r="LE514" s="76"/>
      <c r="LF514" s="66"/>
      <c r="LG514" s="76"/>
      <c r="LH514" s="66"/>
      <c r="LI514" s="76"/>
      <c r="LJ514" s="66"/>
      <c r="LK514" s="76"/>
      <c r="LL514" s="66"/>
      <c r="LM514" s="76"/>
      <c r="LN514" s="66"/>
      <c r="LO514" s="76"/>
      <c r="LP514" s="66"/>
      <c r="LQ514" s="76"/>
      <c r="LR514" s="66"/>
      <c r="LS514" s="76"/>
      <c r="LT514" s="66"/>
      <c r="LU514" s="76"/>
      <c r="LV514" s="66"/>
      <c r="LW514" s="76"/>
      <c r="LX514" s="66"/>
      <c r="LY514" s="76"/>
      <c r="LZ514" s="66"/>
      <c r="MA514" s="76"/>
      <c r="MB514" s="66"/>
      <c r="MC514" s="76"/>
      <c r="MD514" s="66"/>
      <c r="MG514" s="1" t="str" cm="1">
        <f t="array" ref="MG514">IFERROR(INDEX(Paste_Here!$B$2:$B$850, MATCH(0, COUNTIF(MG$4:MG513, Paste_Here!$B$2:$B$850) + IF(Paste_Here!$B$2:$B$850="", 1, 0), 0)), "")</f>
        <v/>
      </c>
      <c r="MH514" s="1" t="str">
        <f>IF(MG514&lt;&gt;"", INDEX(Paste_Here!$A$2:$A$850, MATCH(MG514, Paste_Here!$B$2:$B$850, 0)), "")</f>
        <v/>
      </c>
      <c r="MI514" s="1" t="str">
        <f t="shared" si="64"/>
        <v/>
      </c>
      <c r="MJ514" s="1" t="str" cm="1">
        <f t="array" ref="MJ514">IFERROR(INDEX($MI$5:$MI$850, MATCH(SMALL(IF($MI$5:$MI$850&lt;&gt;"", COUNTIF($MI$5:$MI$850, "&lt;"&amp;$MI$5:$MI$850)+1), ROW()-ROW($MJ$5)+1), COUNTIF($MI$5:$MI$850, "&lt;"&amp;$MI$5:$MI$850)+1, 0)), "")</f>
        <v/>
      </c>
    </row>
    <row r="515" spans="1:348">
      <c r="A515" s="66"/>
      <c r="B515" s="76" t="str">
        <f t="shared" si="57"/>
        <v/>
      </c>
      <c r="C515" s="66"/>
      <c r="D515" s="76" t="str">
        <f>IFERROR(IF(B515&lt;&gt;"", IF(AND(INDEX(Paste_Here!B$2:B$850, MATCH(B515, Paste_Here!A$2:A$850, 0))&lt;&gt;"", ISNUMBER(VALUE(INDEX(Paste_Here!B$2:B$850, MATCH(B515, Paste_Here!A$2:A$850, 0))))), INDEX(Paste_Here!B$2:B$850, MATCH(B515, Paste_Here!A$2:A$850, 0)), ""), ""), "")</f>
        <v/>
      </c>
      <c r="E515" s="66"/>
      <c r="F515" s="76" t="str">
        <f>IFERROR(IF(B515&lt;&gt;"", IF(ISTEXT(INDEX(Paste_Here!K$2:K$850, MATCH(B515, Paste_Here!A$2:A$850, 0))), INDEX(Paste_Here!K$2:K$850, MATCH(B515, Paste_Here!A$2:A$850, 0)), ""), ""), "")</f>
        <v/>
      </c>
      <c r="G515" s="66"/>
      <c r="H515" s="76" t="str">
        <f>IFERROR(IF(B515&lt;&gt;"", IF(ISTEXT(INDEX(Paste_Here!C$2:C$850, MATCH(B515, Paste_Here!A$2:A$850, 0))), INDEX(Paste_Here!C$2:C$850, MATCH(B515, Paste_Here!A$2:A$850, 0)), ""), ""), "")</f>
        <v/>
      </c>
      <c r="I515" s="66"/>
      <c r="J515" s="76" t="str">
        <f>IFERROR(IF(B515&lt;&gt;"", IF(ISNUMBER(SEARCH("s", LOWER(INDEX(Paste_Here!M$2:M$850, MATCH(B515, Paste_Here!A$2:A$850, 0))))), "Yes", IF(INDEX(Paste_Here!M$2:M$850, MATCH(B515, Paste_Here!A$2:A$850, 0))&lt;&gt;"", "No", "")), ""), "")</f>
        <v/>
      </c>
      <c r="K515" s="66"/>
      <c r="L515" s="76" t="str">
        <f>IFERROR(IF(B515&lt;&gt;"", IF(ISNUMBER(SEARCH("yes", LOWER(INDEX(Paste_Here!E$2:E$850, MATCH(B515, Paste_Here!A$2:A$850, 0))))), "Yes", IF(ISNUMBER(SEARCH("no", LOWER(INDEX(Paste_Here!E$2:E$850, MATCH(B515, Paste_Here!A$2:A$850, 0))))), "No", "")), ""), "")</f>
        <v/>
      </c>
      <c r="M515" s="66"/>
      <c r="N515" s="76" t="str">
        <f>IFERROR(IF(B515&lt;&gt;"", IF(ISNUMBER(SEARCH("yes", LOWER(INDEX(Paste_Here!F$2:F$850, MATCH(B515, Paste_Here!A$2:A$850, 0))))), "Yes", IF(ISNUMBER(SEARCH("no", LOWER(INDEX(Paste_Here!F$2:F$850, MATCH(B515, Paste_Here!A$2:A$850, 0))))), "No", "")), ""), "")</f>
        <v/>
      </c>
      <c r="O515" s="66"/>
      <c r="P515" s="76" t="str">
        <f>IFERROR(IF(B515&lt;&gt;"", IF(ISNUMBER(SEARCH("yes", LOWER(INDEX(Paste_Here!L$2:L$850, MATCH(B515, Paste_Here!A$2:A$850, 0))))), "Yes", IF(ISNUMBER(SEARCH("no", LOWER(INDEX(Paste_Here!L$2:L$850, MATCH(B515, Paste_Here!A$2:A$850, 0))))), "No", "")), ""), "")</f>
        <v/>
      </c>
      <c r="Q515" s="66"/>
      <c r="R515" s="76" t="str">
        <f>IFERROR(IF(B515&lt;&gt;"", IF(ISNUMBER(SEARCH("transitional 2", LOWER(INDEX(Paste_Here!D$2:D$850, MATCH(B515, Paste_Here!A$2:A$850, 0))))), "T2", IF(ISNUMBER(SEARCH("transitional 1", LOWER(INDEX(Paste_Here!D$2:D$850, MATCH(B515, Paste_Here!A$2:A$850, 0))))), "T1", IF(ISNUMBER(SEARCH("waived ell services", LOWER(INDEX(Paste_Here!D$2:D$850, MATCH(B515, Paste_Here!A$2:A$850, 0))))), "W", IF(ISNUMBER(SEARCH("english language learner", LOWER(INDEX(Paste_Here!D$2:D$850, MATCH(B515, Paste_Here!A$2:A$850, 0))))), "L", "")))), ""), "")</f>
        <v/>
      </c>
      <c r="S515" s="66"/>
      <c r="T515" s="76" t="str">
        <f>IFERROR(IF(B515&lt;&gt;"", IF(ISNUMBER(SEARCH("yes", LOWER(INDEX(Paste_Here!I$2:I$850, MATCH(B515, Paste_Here!A$2:A$850, 0))))), "Yes", IF(ISNUMBER(SEARCH("no", LOWER(INDEX(Paste_Here!I$2:I$850, MATCH(B515, Paste_Here!A$2:A$850, 0))))), "No", "")), ""), "")</f>
        <v/>
      </c>
      <c r="U515" s="66"/>
      <c r="V515" s="76" t="str">
        <f>IFERROR(IF(B515&lt;&gt;"", IF(ISTEXT(INDEX(Paste_Here!J$2:J$850, MATCH(B515, Paste_Here!A$2:A$850, 0))), VALUE(INDEX(Paste_Here!J$2:J$850, MATCH(B515, Paste_Here!A$2:A$850, 0))), ""), ""), "")</f>
        <v/>
      </c>
      <c r="W515" s="66"/>
      <c r="X515" s="66"/>
      <c r="Y515" s="76" t="str">
        <f t="shared" si="58"/>
        <v/>
      </c>
      <c r="Z515" s="66"/>
      <c r="AA515" s="76" t="str">
        <f>IFERROR(IF(B515&lt;&gt;"", IF(AND(INDEX(Paste_Here!AI$2:AI$850, MATCH(B515, Paste_Here!A$2:A$850, 0))&lt;&gt;"", ISNUMBER(VALUE(INDEX(Paste_Here!AI$2:AI$850, MATCH(B515, Paste_Here!A$2:A$850, 0))))), INDEX(Paste_Here!AI$2:AI$850, MATCH(B515, Paste_Here!A$2:A$850, 0)), ""), ""), "")</f>
        <v/>
      </c>
      <c r="AB515" s="66"/>
      <c r="AC515" s="76" t="str">
        <f>IFERROR(IF(B515&lt;&gt;"", IF(AND(INDEX(Paste_Here!AJ$2:AJ$850, MATCH(B515, Paste_Here!A$2:A$850, 0))&lt;&gt;"", ISNUMBER(VALUE(INDEX(Paste_Here!AJ$2:AJ$850, MATCH(B515, Paste_Here!A$2:A$850, 0))))), INDEX(Paste_Here!AJ$2:AJ$850, MATCH(B515, Paste_Here!A$2:A$850, 0)), ""), ""), "")</f>
        <v/>
      </c>
      <c r="AD515" s="66"/>
      <c r="AE515" s="76" t="str">
        <f>IFERROR(IF(B515&lt;&gt;"", IF(AND(INDEX(Paste_Here!AK$2:AK$850, MATCH(B515, Paste_Here!A$2:A$850, 0))&lt;&gt;"", ISNUMBER(VALUE(INDEX(Paste_Here!AK$2:AK$850, MATCH(B515, Paste_Here!A$2:A$850, 0))))), INDEX(Paste_Here!AK$2:AK$850, MATCH(B515, Paste_Here!A$2:A$850, 0)), ""), ""), "")</f>
        <v/>
      </c>
      <c r="AF515" s="66"/>
      <c r="AG515" s="76" t="str">
        <f>IFERROR(IF(B515&lt;&gt;"", IF(AND(INDEX(Paste_Here!AL$2:AL$850, MATCH(B515, Paste_Here!A$2:A$850, 0))&lt;&gt;"", ISNUMBER(VALUE(INDEX(Paste_Here!AL$2:AL$850, MATCH(B515, Paste_Here!A$2:A$850, 0))))), INDEX(Paste_Here!AL$2:AL$850, MATCH(B515, Paste_Here!A$2:A$850, 0)), ""), ""), "")</f>
        <v/>
      </c>
      <c r="AH515" s="66"/>
      <c r="AI515" s="76" t="str">
        <f>IFERROR(IF(B515&lt;&gt;"", IF(AND(INDEX(Paste_Here!AH$2:AH$850, MATCH(B515, Paste_Here!A$2:A$850, 0))&lt;&gt;"", ISNUMBER(VALUE(INDEX(Paste_Here!AH$2:AH$850, MATCH(B515, Paste_Here!A$2:A$850, 0))))), IF(VALUE(INDEX(Paste_Here!AH$2:AH$850, MATCH(B515, Paste_Here!A$2:A$850, 0)))=0, "", INDEX(Paste_Here!AH$2:AH$850, MATCH(B515, Paste_Here!A$2:A$850, 0))), ""), ""), "")</f>
        <v/>
      </c>
      <c r="AJ515" s="66"/>
      <c r="AK515" s="76" t="str">
        <f>IFERROR(IF(B515&lt;&gt;"", IF(AND(INDEX(Paste_Here!N$2:N$850, MATCH(B515, Paste_Here!A$2:A$850, 0))&lt;&gt;"", ISNUMBER(VALUE(INDEX(Paste_Here!N$2:N$850, MATCH(B515, Paste_Here!A$2:A$850, 0))))), INDEX(Paste_Here!N$2:N$850, MATCH(B515, Paste_Here!A$2:A$850, 0)), ""), ""), "")</f>
        <v/>
      </c>
      <c r="AL515" s="66"/>
      <c r="AM515" s="76" t="str">
        <f>IFERROR(IF(B515&lt;&gt;"", IF(AND(INDEX(Paste_Here!O$2:O$850, MATCH(B515, Paste_Here!A$2:A$850, 0))&lt;&gt;"", ISNUMBER(VALUE(INDEX(Paste_Here!O$2:O$850, MATCH(B515, Paste_Here!A$2:A$850, 0))))), INDEX(Paste_Here!O$2:O$850, MATCH(B515, Paste_Here!A$2:A$850, 0)), ""), ""), "")</f>
        <v/>
      </c>
      <c r="AN515" s="66"/>
      <c r="AO515" s="76"/>
      <c r="AP515" s="66"/>
      <c r="AQ515" s="76"/>
      <c r="AR515" s="66"/>
      <c r="AS515" s="76"/>
      <c r="AT515" s="66"/>
      <c r="AU515" s="66"/>
      <c r="AV515" s="76" t="str">
        <f t="shared" si="59"/>
        <v/>
      </c>
      <c r="AW515" s="66"/>
      <c r="AX515" s="76" t="str">
        <f>IFERROR(IF(B515&lt;&gt;"", IF(ISNUMBER(SEARCH("Revealed-Potential (Primary Focus)", LOWER(INDEX(Paste_Here!Z$2:Z$850, MATCH(B515, Paste_Here!A$2:A$850, 0))))), "Rev-Potential: Prim", IF(ISNUMBER(SEARCH("Revealed-Potential (Secondary Focus)", LOWER(INDEX(Paste_Here!Z$2:Z$850, MATCH(B515, Paste_Here!A$2:A$850, 0))))), "Rev-Potential: Sec", IF(ISNUMBER(SEARCH("Monitoring", LOWER(INDEX(Paste_Here!Z$2:Z$850, MATCH(B515, Paste_Here!A$2:A$850, 0))))), "Monitoring", IF(ISNUMBER(SEARCH("At-Promise (Secondary Focus)", LOWER(INDEX(Paste_Here!Z$2:Z$850, MATCH(B515, Paste_Here!A$2:A$850, 0))))), "At-Promise: Sec", IF(ISNUMBER(SEARCH("At-Promise (Primary Focus)", LOWER(INDEX(Paste_Here!Z$2:Z$850, MATCH(B515, Paste_Here!A$2:A$850, 0))))), "At-Promise: Prim", ""))))), ""), "")</f>
        <v/>
      </c>
      <c r="AY515" s="66"/>
      <c r="AZ515" s="76"/>
      <c r="BA515" s="66"/>
      <c r="BB515" s="76"/>
      <c r="BC515" s="66"/>
      <c r="BD515" s="76"/>
      <c r="BE515" s="66"/>
      <c r="BF515" s="76"/>
      <c r="BG515" s="66"/>
      <c r="BH515" s="76"/>
      <c r="BI515" s="66"/>
      <c r="BJ515" s="66"/>
      <c r="BK515" s="76" t="str">
        <f t="shared" si="60"/>
        <v/>
      </c>
      <c r="BL515" s="66"/>
      <c r="BM515" s="76" t="str">
        <f>IFERROR(IF(B515&lt;&gt;"", IF(AND(ISNUMBER(VALUE(SUBSTITUTE(SUBSTITUTE(Paste_Here!R515, "br", "-"), "L", ""))), VALUE(SUBSTITUTE(SUBSTITUTE(Paste_Here!R515, "br", "-"), "L", "")) &gt;= 1095), "Yes", IF(AND(ISNUMBER(VALUE(SUBSTITUTE(SUBSTITUTE(Paste_Here!R515, "br", "-"), "L", ""))), VALUE(SUBSTITUTE(SUBSTITUTE(Paste_Here!R515, "br", "-"), "L", "")) &lt;= 1094), "No", "")), ""), "")</f>
        <v/>
      </c>
      <c r="BN515" s="66"/>
      <c r="BO515" s="76" t="str">
        <f>IFERROR(IF(B515&lt;&gt;"", IF(COUNTIF(INDEX(Paste_Here!Y$2:AB$850, MATCH(B515, Paste_Here!A$2:A$850, 0), 0), "yes") &gt; 0, "Yes", IF(COUNTIF(INDEX(Paste_Here!Y$2:AB$850, MATCH(B515, Paste_Here!A$2:A$850, 0), 0), "no") &gt; 0, "No", "")), ""), "")</f>
        <v/>
      </c>
      <c r="BP515" s="66"/>
      <c r="BQ515" s="76" t="str">
        <f>IFERROR(IF(B515&lt;&gt;"", IF(AND(ISNUMBER(VALUE(SUBSTITUTE(SUBSTITUTE(Paste_Here!U515, "em", "-"), "q", ""))), VALUE(SUBSTITUTE(SUBSTITUTE(Paste_Here!U515, "em", "-"), "q", "")) &gt;= 910), "Yes", IF(AND(ISNUMBER(VALUE(SUBSTITUTE(SUBSTITUTE(Paste_Here!U515, "em", "-"), "q", ""))), VALUE(SUBSTITUTE(SUBSTITUTE(Paste_Here!U515, "em", "-"), "q", "")) &lt;= 909), "No", "")), ""), "")</f>
        <v/>
      </c>
      <c r="BR515" s="66"/>
      <c r="BS515" s="76" t="str">
        <f>IFERROR(IF(B515&lt;&gt;"", IF(AND(INDEX(Paste_Here!X$2:X$850, MATCH(B515, Paste_Here!A$2:A$850, 0))&lt;&gt;"", ISNUMBER(VALUE(INDEX(Paste_Here!X$2:X$850, MATCH(B515, Paste_Here!A$2:A$850, 0))))), INDEX(Paste_Here!X$2:X$850, MATCH(B515, Paste_Here!A$2:A$850, 0)), ""), ""), "")</f>
        <v/>
      </c>
      <c r="BT515" s="66"/>
      <c r="BU515" s="76" t="str">
        <f>IFERROR(IF(B515&lt;&gt;"", IF(ISNUMBER(VALUE(INDEX(Paste_Here!G$2:G$850, MATCH(B515, Paste_Here!A$2:A$850, 0)))), IF(VALUE(INDEX(Paste_Here!G$2:G$850, MATCH(B515, Paste_Here!A$2:A$850, 0)))=0, "No", IF(AND(VALUE(INDEX(Paste_Here!G$2:G$850, MATCH(B515, Paste_Here!A$2:A$850, 0)))&gt;=1, VALUE(INDEX(Paste_Here!G$2:G$850, MATCH(B515, Paste_Here!A$2:A$850, 0)))&lt;=4), VALUE(INDEX(Paste_Here!G$2:G$850, MATCH(B515, Paste_Here!A$2:A$850, 0))), "")), ""), ""), "")</f>
        <v/>
      </c>
      <c r="BV515" s="66"/>
      <c r="BW515" s="76" t="str">
        <f>IFERROR(IF(B515&lt;&gt;"", IF(ISNUMBER(VALUE(INDEX(Paste_Here!H$2:H$850, MATCH(B515, Paste_Here!A$2:A$850, 0)))), IF(VALUE(INDEX(Paste_Here!H$2:H$850, MATCH(B515, Paste_Here!A$2:A$850, 0)))=0, "No", IF(AND(VALUE(INDEX(Paste_Here!H$2:H$850, MATCH(B515, Paste_Here!A$2:A$850, 0)))&gt;=1, VALUE(INDEX(Paste_Here!H$2:H$850, MATCH(B515, Paste_Here!A$2:A$850, 0)))&lt;=4), VALUE(INDEX(Paste_Here!H$2:H$850, MATCH(B515, Paste_Here!A$2:A$850, 0))), "")), ""), ""), "")</f>
        <v/>
      </c>
      <c r="BX515" s="66"/>
      <c r="BY515" s="76"/>
      <c r="BZ515" s="66"/>
      <c r="CA515" s="76"/>
      <c r="CB515" s="66"/>
      <c r="CC515" s="66"/>
      <c r="CD515" s="76" t="str">
        <f t="shared" si="61"/>
        <v/>
      </c>
      <c r="CE515" s="66"/>
      <c r="CF515" s="76" t="str">
        <f>IFERROR(IF(B515&lt;&gt;"", IF(AND(INDEX(Paste_Here!P$2:P$850, MATCH(B515, Paste_Here!A$2:A$850, 0))&lt;&gt;"", ISNUMBER(VALUE(INDEX(Paste_Here!P$2:P$850, MATCH(B515, Paste_Here!A$2:A$850, 0))))), INDEX(Paste_Here!P$2:P$850, MATCH(B515, Paste_Here!A$2:A$850, 0)), ""), ""), "")</f>
        <v/>
      </c>
      <c r="CG515" s="66"/>
      <c r="CH515" s="76" t="str">
        <f>IFERROR(IF(B515&lt;&gt;"", IF(ISNUMBER(SEARCH("highrisk", LOWER(INDEX(Paste_Here!Q$2:Q$850, MATCH(B515, Paste_Here!A$2:A$850, 0))))), "High Risk", IF(ISNUMBER(SEARCH("lowrisk", LOWER(INDEX(Paste_Here!Q$2:Q$850, MATCH(B515, Paste_Here!A$2:A$850, 0))))), "Low Risk", IF(ISNUMBER(SEARCH("somerisk", LOWER(INDEX(Paste_Here!Q$2:Q$850, MATCH(B515, Paste_Here!A$2:A$850, 0))))), "Some Risk", ""))), ""), "")</f>
        <v/>
      </c>
      <c r="CI515" s="66"/>
      <c r="CJ515" s="76" t="str">
        <f>IFERROR(IF(B515&lt;&gt;"", IF(AND(INDEX(Paste_Here!AA$2:AA$850, MATCH(B515, Paste_Here!A$2:A$850, 0))&lt;&gt;"", ISNUMBER(VALUE(INDEX(Paste_Here!AA$2:AA$850, MATCH(B515, Paste_Here!A$2:A$850, 0))))), INDEX(Paste_Here!AA$2:AA$850, MATCH(B515, Paste_Here!A$2:A$850, 0)), ""), ""), "")</f>
        <v/>
      </c>
      <c r="CK515" s="66"/>
      <c r="CL515" s="76" t="str">
        <f>IFERROR(IF(B515&lt;&gt;"", IF(LOWER(INDEX(Paste_Here!AB$2:AB$850, MATCH(B515, Paste_Here!A$2:A$850, 0)))="approaching expectations", "Approaching", IF(LOWER(INDEX(Paste_Here!AB$2:AB$850, MATCH(B515, Paste_Here!A$2:A$850, 0)))="met expectations", "Met", IF(LOWER(INDEX(Paste_Here!AB$2:AB$850, MATCH(B515, Paste_Here!A$2:A$850, 0)))="exceeded expectations", "Exceeded", IF(LOWER(INDEX(Paste_Here!AB$2:AB$850, MATCH(B515, Paste_Here!A$2:A$850, 0)))="below expectations", "Below", "")))), ""), "")</f>
        <v/>
      </c>
      <c r="CM515" s="66"/>
      <c r="CN515" s="76" t="str">
        <f>IFERROR(IF(B515&lt;&gt;"", IF(AND(INDEX(Paste_Here!AC$2:AC$850, MATCH(B515, Paste_Here!A$2:A$850, 0))&lt;&gt;"", ISNUMBER(VALUE(INDEX(Paste_Here!AC$2:AC$850, MATCH(B515, Paste_Here!A$2:A$850, 0))))), INDEX(Paste_Here!AC$2:AC$850, MATCH(B515, Paste_Here!A$2:A$850, 0)), ""), ""), "")</f>
        <v/>
      </c>
      <c r="CO515" s="66"/>
      <c r="CP515" s="76"/>
      <c r="CQ515" s="66"/>
      <c r="CR515" s="76"/>
      <c r="CS515" s="66"/>
      <c r="CT515" s="76"/>
      <c r="CU515" s="66"/>
      <c r="CV515" s="76"/>
      <c r="CW515" s="66"/>
      <c r="CX515" s="76"/>
      <c r="CY515" s="66"/>
      <c r="CZ515" s="66"/>
      <c r="DA515" s="76" t="str">
        <f t="shared" si="62"/>
        <v/>
      </c>
      <c r="DB515" s="66"/>
      <c r="DC515" s="76" t="str">
        <f>IFERROR(IF(B515&lt;&gt;"", IF(AND(INDEX(Paste_Here!V$2:V$850, MATCH(B515, Paste_Here!A$2:A$850, 0))&lt;&gt;"", ISNUMBER(VALUE(INDEX(Paste_Here!V$2:V$850, MATCH(B515, Paste_Here!A$2:A$850, 0))))), INDEX(Paste_Here!V$2:V$850, MATCH(B515, Paste_Here!A$2:A$850, 0)), ""), ""), "")</f>
        <v/>
      </c>
      <c r="DD515" s="66"/>
      <c r="DE515" s="76" t="str">
        <f>IFERROR(IF(B515&lt;&gt;"", IF(ISNUMBER(SEARCH("highrisk", LOWER(INDEX(Paste_Here!W$2:W$850, MATCH(B515, Paste_Here!A$2:A$850, 0))))), "High Risk", IF(ISNUMBER(SEARCH("lowrisk", LOWER(INDEX(Paste_Here!W$2:W$850, MATCH(B515, Paste_Here!A$2:A$850, 0))))), "Low Risk", IF(ISNUMBER(SEARCH("somerisk", LOWER(INDEX(Paste_Here!W$2:W$850, MATCH(B515, Paste_Here!A$2:A$850, 0))))), "Some Risk", ""))), ""), "")</f>
        <v/>
      </c>
      <c r="DF515" s="66"/>
      <c r="DG515" s="76" t="str">
        <f>IFERROR(IF(B515&lt;&gt;"", IF(AND(INDEX(Paste_Here!S$2:S$850, MATCH(B515, Paste_Here!A$2:A$850, 0))&lt;&gt;"", ISNUMBER(VALUE(INDEX(Paste_Here!S$2:S$850, MATCH(B515, Paste_Here!A$2:A$850, 0))))), INDEX(Paste_Here!S$2:S$850, MATCH(B515, Paste_Here!A$2:A$850, 0)), ""), ""), "")</f>
        <v/>
      </c>
      <c r="DH515" s="66"/>
      <c r="DI515" s="76" t="str">
        <f>IFERROR(IF(B515&lt;&gt;"", IF(ISNUMBER(SEARCH("highrisk", LOWER(INDEX(Paste_Here!T$2:T$850, MATCH(B515, Paste_Here!A$2:A$850, 0))))), "High Risk", IF(ISNUMBER(SEARCH("lowrisk", LOWER(INDEX(Paste_Here!T$2:T$850, MATCH(B515, Paste_Here!A$2:A$850, 0))))), "Low Risk", IF(ISNUMBER(SEARCH("somerisk", LOWER(INDEX(Paste_Here!T$2:T$850, MATCH(B515, Paste_Here!A$2:A$850, 0))))), "Some Risk", ""))), ""), "")</f>
        <v/>
      </c>
      <c r="DJ515" s="66"/>
      <c r="DK515" s="76" t="str">
        <f>IFERROR(IF(B515&lt;&gt;"", IF(AND(INDEX(Paste_Here!AD$2:AD$850, MATCH(B515, Paste_Here!A$2:A$850, 0))&lt;&gt;"", ISNUMBER(VALUE(INDEX(Paste_Here!AD$2:AD$850, MATCH(B515, Paste_Here!A$2:A$850, 0))))), INDEX(Paste_Here!AD$2:AD$850, MATCH(B515, Paste_Here!A$2:A$850, 0)), ""), ""), "")</f>
        <v/>
      </c>
      <c r="DL515" s="66"/>
      <c r="DM515" s="76" t="str">
        <f>IFERROR(IF(B515&lt;&gt;"", IF(LOWER(INDEX(Paste_Here!AE$2:AE$850, MATCH(B515, Paste_Here!A$2:A$850, 0)))="approaching expectations", "Approaching", IF(LOWER(INDEX(Paste_Here!AE$2:AE$850, MATCH(B515, Paste_Here!A$2:A$850, 0)))="met expectations", "Met", IF(LOWER(INDEX(Paste_Here!AE$2:AE$850, MATCH(B515, Paste_Here!A$2:A$850, 0)))="exceeded expectations", "Exceeded", IF(LOWER(INDEX(Paste_Here!AE$2:AE$850, MATCH(B515, Paste_Here!A$2:A$850, 0)))="below expectations", "Below", "")))), ""), "")</f>
        <v/>
      </c>
      <c r="DN515" s="66"/>
      <c r="DO515" s="76"/>
      <c r="DP515" s="66"/>
      <c r="DQ515" s="76"/>
      <c r="DR515" s="66"/>
      <c r="DS515" s="76"/>
      <c r="DT515" s="66"/>
      <c r="DU515" s="76"/>
      <c r="DV515" s="66"/>
      <c r="DW515" s="66"/>
      <c r="DX515" s="76" t="str">
        <f t="shared" si="63"/>
        <v/>
      </c>
      <c r="DY515" s="66"/>
      <c r="DZ515" s="76"/>
      <c r="EA515" s="66"/>
      <c r="EB515" s="76"/>
      <c r="EC515" s="66"/>
      <c r="ED515" s="76" t="str">
        <f>IFERROR(IF(B515&lt;&gt;"", IF(AND(INDEX(Paste_Here!AF$2:AF$850, MATCH(B515, Paste_Here!A$2:A$850, 0))&lt;&gt;"", ISNUMBER(VALUE(INDEX(Paste_Here!AF$2:AF$850, MATCH(B515, Paste_Here!A$2:A$850, 0))))), INDEX(Paste_Here!AF$2:AF$850, MATCH(B515, Paste_Here!A$2:A$850, 0)), ""), ""), "")</f>
        <v/>
      </c>
      <c r="EE515" s="66"/>
      <c r="EF515" s="76"/>
      <c r="EG515" s="66"/>
      <c r="EH515" s="76"/>
      <c r="EI515" s="66"/>
      <c r="EJ515" s="76" t="str">
        <f>IFERROR(IF(B515&lt;&gt;"", IF(AND(INDEX(Paste_Here!AG$2:AG$850, MATCH(B515, Paste_Here!A$2:A$850, 0))&lt;&gt;"", ISNUMBER(VALUE(INDEX(Paste_Here!AG$2:AG$850, MATCH(B515, Paste_Here!A$2:A$850, 0))))), INDEX(Paste_Here!AG$2:AG$850, MATCH(B515, Paste_Here!A$2:A$850, 0)), ""), ""), "")</f>
        <v/>
      </c>
      <c r="EK515" s="66"/>
      <c r="EL515" s="76"/>
      <c r="EM515" s="66"/>
      <c r="EN515" s="76"/>
      <c r="EO515" s="66"/>
      <c r="EP515" s="76"/>
      <c r="EQ515" s="66"/>
      <c r="ER515" s="76"/>
      <c r="ES515" s="66"/>
      <c r="ET515" s="66"/>
      <c r="EU515" s="76"/>
      <c r="EV515" s="66"/>
      <c r="EW515" s="76"/>
      <c r="EX515" s="66"/>
      <c r="EY515" s="76"/>
      <c r="EZ515" s="66"/>
      <c r="FA515" s="76"/>
      <c r="FB515" s="66"/>
      <c r="FC515" s="76"/>
      <c r="FD515" s="66"/>
      <c r="FE515" s="76"/>
      <c r="FF515" s="66"/>
      <c r="FG515" s="76"/>
      <c r="FH515" s="66"/>
      <c r="FI515" s="76"/>
      <c r="FJ515" s="66"/>
      <c r="FK515" s="76"/>
      <c r="FL515" s="66"/>
      <c r="FM515" s="76"/>
      <c r="FN515" s="66"/>
      <c r="FO515" s="76"/>
      <c r="FP515" s="66"/>
      <c r="FQ515" s="76"/>
      <c r="FR515" s="66"/>
      <c r="FS515" s="76"/>
      <c r="FT515" s="66"/>
      <c r="FU515" s="76"/>
      <c r="FV515" s="66"/>
      <c r="FW515" s="76"/>
      <c r="FX515" s="66"/>
      <c r="FY515" s="76"/>
      <c r="FZ515" s="66"/>
      <c r="GA515" s="76"/>
      <c r="GB515" s="66"/>
      <c r="GC515" s="76"/>
      <c r="GD515" s="66"/>
      <c r="GE515" s="76"/>
      <c r="GF515" s="66"/>
      <c r="GG515" s="76"/>
      <c r="GH515" s="66"/>
      <c r="GI515" s="76"/>
      <c r="GJ515" s="66"/>
      <c r="GK515" s="76"/>
      <c r="GL515" s="66"/>
      <c r="GM515" s="76"/>
      <c r="GN515" s="66"/>
      <c r="GO515" s="76"/>
      <c r="GP515" s="66"/>
      <c r="GQ515" s="76"/>
      <c r="GR515" s="66"/>
      <c r="GS515" s="76"/>
      <c r="GT515" s="66"/>
      <c r="GU515" s="76"/>
      <c r="GV515" s="66"/>
      <c r="GW515" s="76"/>
      <c r="GX515" s="66"/>
      <c r="GY515" s="76"/>
      <c r="GZ515" s="66"/>
      <c r="HA515" s="76"/>
      <c r="HB515" s="66"/>
      <c r="HC515" s="76"/>
      <c r="HD515" s="66"/>
      <c r="HE515" s="76"/>
      <c r="HF515" s="66"/>
      <c r="HG515" s="76"/>
      <c r="HH515" s="66"/>
      <c r="HI515" s="76"/>
      <c r="HJ515" s="66"/>
      <c r="HK515" s="76"/>
      <c r="HL515" s="66"/>
      <c r="HM515" s="76"/>
      <c r="HN515" s="66"/>
      <c r="HO515" s="76"/>
      <c r="HP515" s="66"/>
      <c r="HQ515" s="76"/>
      <c r="HR515" s="66"/>
      <c r="HS515" s="76"/>
      <c r="HT515" s="66"/>
      <c r="HU515" s="76"/>
      <c r="HV515" s="66"/>
      <c r="HW515" s="76"/>
      <c r="HX515" s="66"/>
      <c r="HY515" s="76"/>
      <c r="HZ515" s="66"/>
      <c r="IA515" s="76"/>
      <c r="IB515" s="66"/>
      <c r="IC515" s="76"/>
      <c r="ID515" s="66"/>
      <c r="IE515" s="76"/>
      <c r="IF515" s="66"/>
      <c r="IG515" s="76"/>
      <c r="IH515" s="66"/>
      <c r="II515" s="76"/>
      <c r="IJ515" s="66"/>
      <c r="IK515" s="76"/>
      <c r="IL515" s="66"/>
      <c r="IM515" s="76"/>
      <c r="IN515" s="66"/>
      <c r="IO515" s="76"/>
      <c r="IP515" s="66"/>
      <c r="IQ515" s="76"/>
      <c r="IR515" s="66"/>
      <c r="IS515" s="76"/>
      <c r="IT515" s="66"/>
      <c r="IU515" s="76"/>
      <c r="IV515" s="66"/>
      <c r="IW515" s="76"/>
      <c r="IX515" s="66"/>
      <c r="IY515" s="76"/>
      <c r="IZ515" s="66"/>
      <c r="JA515" s="76"/>
      <c r="JB515" s="66"/>
      <c r="JC515" s="76"/>
      <c r="JD515" s="66"/>
      <c r="JE515" s="76"/>
      <c r="JF515" s="66"/>
      <c r="JG515" s="76"/>
      <c r="JH515" s="66"/>
      <c r="JI515" s="76"/>
      <c r="JJ515" s="66"/>
      <c r="JK515" s="76"/>
      <c r="JL515" s="66"/>
      <c r="JM515" s="76"/>
      <c r="JN515" s="66"/>
      <c r="JO515" s="76"/>
      <c r="JP515" s="66"/>
      <c r="JQ515" s="76"/>
      <c r="JR515" s="66"/>
      <c r="JS515" s="76"/>
      <c r="JT515" s="66"/>
      <c r="JU515" s="76"/>
      <c r="JV515" s="66"/>
      <c r="JW515" s="76"/>
      <c r="JX515" s="66"/>
      <c r="JY515" s="76"/>
      <c r="JZ515" s="66"/>
      <c r="KA515" s="76"/>
      <c r="KB515" s="66"/>
      <c r="KC515" s="76"/>
      <c r="KD515" s="66"/>
      <c r="KE515" s="76"/>
      <c r="KF515" s="66"/>
      <c r="KG515" s="76"/>
      <c r="KH515" s="66"/>
      <c r="KI515" s="76"/>
      <c r="KJ515" s="66"/>
      <c r="KK515" s="76"/>
      <c r="KL515" s="66"/>
      <c r="KM515" s="76"/>
      <c r="KN515" s="66"/>
      <c r="KO515" s="76"/>
      <c r="KP515" s="66"/>
      <c r="KQ515" s="76"/>
      <c r="KR515" s="66"/>
      <c r="KS515" s="76"/>
      <c r="KT515" s="66"/>
      <c r="KU515" s="76"/>
      <c r="KV515" s="66"/>
      <c r="KW515" s="76"/>
      <c r="KX515" s="66"/>
      <c r="KY515" s="76"/>
      <c r="KZ515" s="66"/>
      <c r="LA515" s="76"/>
      <c r="LB515" s="66"/>
      <c r="LC515" s="76"/>
      <c r="LD515" s="66"/>
      <c r="LE515" s="76"/>
      <c r="LF515" s="66"/>
      <c r="LG515" s="76"/>
      <c r="LH515" s="66"/>
      <c r="LI515" s="76"/>
      <c r="LJ515" s="66"/>
      <c r="LK515" s="76"/>
      <c r="LL515" s="66"/>
      <c r="LM515" s="76"/>
      <c r="LN515" s="66"/>
      <c r="LO515" s="76"/>
      <c r="LP515" s="66"/>
      <c r="LQ515" s="76"/>
      <c r="LR515" s="66"/>
      <c r="LS515" s="76"/>
      <c r="LT515" s="66"/>
      <c r="LU515" s="76"/>
      <c r="LV515" s="66"/>
      <c r="LW515" s="76"/>
      <c r="LX515" s="66"/>
      <c r="LY515" s="76"/>
      <c r="LZ515" s="66"/>
      <c r="MA515" s="76"/>
      <c r="MB515" s="66"/>
      <c r="MC515" s="76"/>
      <c r="MD515" s="66"/>
      <c r="MG515" s="1" t="str" cm="1">
        <f t="array" ref="MG515">IFERROR(INDEX(Paste_Here!$B$2:$B$850, MATCH(0, COUNTIF(MG$4:MG514, Paste_Here!$B$2:$B$850) + IF(Paste_Here!$B$2:$B$850="", 1, 0), 0)), "")</f>
        <v/>
      </c>
      <c r="MH515" s="1" t="str">
        <f>IF(MG515&lt;&gt;"", INDEX(Paste_Here!$A$2:$A$850, MATCH(MG515, Paste_Here!$B$2:$B$850, 0)), "")</f>
        <v/>
      </c>
      <c r="MI515" s="1" t="str">
        <f t="shared" si="64"/>
        <v/>
      </c>
      <c r="MJ515" s="1" t="str" cm="1">
        <f t="array" ref="MJ515">IFERROR(INDEX($MI$5:$MI$850, MATCH(SMALL(IF($MI$5:$MI$850&lt;&gt;"", COUNTIF($MI$5:$MI$850, "&lt;"&amp;$MI$5:$MI$850)+1), ROW()-ROW($MJ$5)+1), COUNTIF($MI$5:$MI$850, "&lt;"&amp;$MI$5:$MI$850)+1, 0)), "")</f>
        <v/>
      </c>
    </row>
    <row r="516" spans="1:348">
      <c r="A516" s="66"/>
      <c r="B516" s="76" t="str">
        <f t="shared" si="57"/>
        <v/>
      </c>
      <c r="C516" s="66"/>
      <c r="D516" s="76" t="str">
        <f>IFERROR(IF(B516&lt;&gt;"", IF(AND(INDEX(Paste_Here!B$2:B$850, MATCH(B516, Paste_Here!A$2:A$850, 0))&lt;&gt;"", ISNUMBER(VALUE(INDEX(Paste_Here!B$2:B$850, MATCH(B516, Paste_Here!A$2:A$850, 0))))), INDEX(Paste_Here!B$2:B$850, MATCH(B516, Paste_Here!A$2:A$850, 0)), ""), ""), "")</f>
        <v/>
      </c>
      <c r="E516" s="66"/>
      <c r="F516" s="76" t="str">
        <f>IFERROR(IF(B516&lt;&gt;"", IF(ISTEXT(INDEX(Paste_Here!K$2:K$850, MATCH(B516, Paste_Here!A$2:A$850, 0))), INDEX(Paste_Here!K$2:K$850, MATCH(B516, Paste_Here!A$2:A$850, 0)), ""), ""), "")</f>
        <v/>
      </c>
      <c r="G516" s="66"/>
      <c r="H516" s="76" t="str">
        <f>IFERROR(IF(B516&lt;&gt;"", IF(ISTEXT(INDEX(Paste_Here!C$2:C$850, MATCH(B516, Paste_Here!A$2:A$850, 0))), INDEX(Paste_Here!C$2:C$850, MATCH(B516, Paste_Here!A$2:A$850, 0)), ""), ""), "")</f>
        <v/>
      </c>
      <c r="I516" s="66"/>
      <c r="J516" s="76" t="str">
        <f>IFERROR(IF(B516&lt;&gt;"", IF(ISNUMBER(SEARCH("s", LOWER(INDEX(Paste_Here!M$2:M$850, MATCH(B516, Paste_Here!A$2:A$850, 0))))), "Yes", IF(INDEX(Paste_Here!M$2:M$850, MATCH(B516, Paste_Here!A$2:A$850, 0))&lt;&gt;"", "No", "")), ""), "")</f>
        <v/>
      </c>
      <c r="K516" s="66"/>
      <c r="L516" s="76" t="str">
        <f>IFERROR(IF(B516&lt;&gt;"", IF(ISNUMBER(SEARCH("yes", LOWER(INDEX(Paste_Here!E$2:E$850, MATCH(B516, Paste_Here!A$2:A$850, 0))))), "Yes", IF(ISNUMBER(SEARCH("no", LOWER(INDEX(Paste_Here!E$2:E$850, MATCH(B516, Paste_Here!A$2:A$850, 0))))), "No", "")), ""), "")</f>
        <v/>
      </c>
      <c r="M516" s="66"/>
      <c r="N516" s="76" t="str">
        <f>IFERROR(IF(B516&lt;&gt;"", IF(ISNUMBER(SEARCH("yes", LOWER(INDEX(Paste_Here!F$2:F$850, MATCH(B516, Paste_Here!A$2:A$850, 0))))), "Yes", IF(ISNUMBER(SEARCH("no", LOWER(INDEX(Paste_Here!F$2:F$850, MATCH(B516, Paste_Here!A$2:A$850, 0))))), "No", "")), ""), "")</f>
        <v/>
      </c>
      <c r="O516" s="66"/>
      <c r="P516" s="76" t="str">
        <f>IFERROR(IF(B516&lt;&gt;"", IF(ISNUMBER(SEARCH("yes", LOWER(INDEX(Paste_Here!L$2:L$850, MATCH(B516, Paste_Here!A$2:A$850, 0))))), "Yes", IF(ISNUMBER(SEARCH("no", LOWER(INDEX(Paste_Here!L$2:L$850, MATCH(B516, Paste_Here!A$2:A$850, 0))))), "No", "")), ""), "")</f>
        <v/>
      </c>
      <c r="Q516" s="66"/>
      <c r="R516" s="76" t="str">
        <f>IFERROR(IF(B516&lt;&gt;"", IF(ISNUMBER(SEARCH("transitional 2", LOWER(INDEX(Paste_Here!D$2:D$850, MATCH(B516, Paste_Here!A$2:A$850, 0))))), "T2", IF(ISNUMBER(SEARCH("transitional 1", LOWER(INDEX(Paste_Here!D$2:D$850, MATCH(B516, Paste_Here!A$2:A$850, 0))))), "T1", IF(ISNUMBER(SEARCH("waived ell services", LOWER(INDEX(Paste_Here!D$2:D$850, MATCH(B516, Paste_Here!A$2:A$850, 0))))), "W", IF(ISNUMBER(SEARCH("english language learner", LOWER(INDEX(Paste_Here!D$2:D$850, MATCH(B516, Paste_Here!A$2:A$850, 0))))), "L", "")))), ""), "")</f>
        <v/>
      </c>
      <c r="S516" s="66"/>
      <c r="T516" s="76" t="str">
        <f>IFERROR(IF(B516&lt;&gt;"", IF(ISNUMBER(SEARCH("yes", LOWER(INDEX(Paste_Here!I$2:I$850, MATCH(B516, Paste_Here!A$2:A$850, 0))))), "Yes", IF(ISNUMBER(SEARCH("no", LOWER(INDEX(Paste_Here!I$2:I$850, MATCH(B516, Paste_Here!A$2:A$850, 0))))), "No", "")), ""), "")</f>
        <v/>
      </c>
      <c r="U516" s="66"/>
      <c r="V516" s="76" t="str">
        <f>IFERROR(IF(B516&lt;&gt;"", IF(ISTEXT(INDEX(Paste_Here!J$2:J$850, MATCH(B516, Paste_Here!A$2:A$850, 0))), VALUE(INDEX(Paste_Here!J$2:J$850, MATCH(B516, Paste_Here!A$2:A$850, 0))), ""), ""), "")</f>
        <v/>
      </c>
      <c r="W516" s="66"/>
      <c r="X516" s="66"/>
      <c r="Y516" s="76" t="str">
        <f t="shared" si="58"/>
        <v/>
      </c>
      <c r="Z516" s="66"/>
      <c r="AA516" s="76" t="str">
        <f>IFERROR(IF(B516&lt;&gt;"", IF(AND(INDEX(Paste_Here!AI$2:AI$850, MATCH(B516, Paste_Here!A$2:A$850, 0))&lt;&gt;"", ISNUMBER(VALUE(INDEX(Paste_Here!AI$2:AI$850, MATCH(B516, Paste_Here!A$2:A$850, 0))))), INDEX(Paste_Here!AI$2:AI$850, MATCH(B516, Paste_Here!A$2:A$850, 0)), ""), ""), "")</f>
        <v/>
      </c>
      <c r="AB516" s="66"/>
      <c r="AC516" s="76" t="str">
        <f>IFERROR(IF(B516&lt;&gt;"", IF(AND(INDEX(Paste_Here!AJ$2:AJ$850, MATCH(B516, Paste_Here!A$2:A$850, 0))&lt;&gt;"", ISNUMBER(VALUE(INDEX(Paste_Here!AJ$2:AJ$850, MATCH(B516, Paste_Here!A$2:A$850, 0))))), INDEX(Paste_Here!AJ$2:AJ$850, MATCH(B516, Paste_Here!A$2:A$850, 0)), ""), ""), "")</f>
        <v/>
      </c>
      <c r="AD516" s="66"/>
      <c r="AE516" s="76" t="str">
        <f>IFERROR(IF(B516&lt;&gt;"", IF(AND(INDEX(Paste_Here!AK$2:AK$850, MATCH(B516, Paste_Here!A$2:A$850, 0))&lt;&gt;"", ISNUMBER(VALUE(INDEX(Paste_Here!AK$2:AK$850, MATCH(B516, Paste_Here!A$2:A$850, 0))))), INDEX(Paste_Here!AK$2:AK$850, MATCH(B516, Paste_Here!A$2:A$850, 0)), ""), ""), "")</f>
        <v/>
      </c>
      <c r="AF516" s="66"/>
      <c r="AG516" s="76" t="str">
        <f>IFERROR(IF(B516&lt;&gt;"", IF(AND(INDEX(Paste_Here!AL$2:AL$850, MATCH(B516, Paste_Here!A$2:A$850, 0))&lt;&gt;"", ISNUMBER(VALUE(INDEX(Paste_Here!AL$2:AL$850, MATCH(B516, Paste_Here!A$2:A$850, 0))))), INDEX(Paste_Here!AL$2:AL$850, MATCH(B516, Paste_Here!A$2:A$850, 0)), ""), ""), "")</f>
        <v/>
      </c>
      <c r="AH516" s="66"/>
      <c r="AI516" s="76" t="str">
        <f>IFERROR(IF(B516&lt;&gt;"", IF(AND(INDEX(Paste_Here!AH$2:AH$850, MATCH(B516, Paste_Here!A$2:A$850, 0))&lt;&gt;"", ISNUMBER(VALUE(INDEX(Paste_Here!AH$2:AH$850, MATCH(B516, Paste_Here!A$2:A$850, 0))))), IF(VALUE(INDEX(Paste_Here!AH$2:AH$850, MATCH(B516, Paste_Here!A$2:A$850, 0)))=0, "", INDEX(Paste_Here!AH$2:AH$850, MATCH(B516, Paste_Here!A$2:A$850, 0))), ""), ""), "")</f>
        <v/>
      </c>
      <c r="AJ516" s="66"/>
      <c r="AK516" s="76" t="str">
        <f>IFERROR(IF(B516&lt;&gt;"", IF(AND(INDEX(Paste_Here!N$2:N$850, MATCH(B516, Paste_Here!A$2:A$850, 0))&lt;&gt;"", ISNUMBER(VALUE(INDEX(Paste_Here!N$2:N$850, MATCH(B516, Paste_Here!A$2:A$850, 0))))), INDEX(Paste_Here!N$2:N$850, MATCH(B516, Paste_Here!A$2:A$850, 0)), ""), ""), "")</f>
        <v/>
      </c>
      <c r="AL516" s="66"/>
      <c r="AM516" s="76" t="str">
        <f>IFERROR(IF(B516&lt;&gt;"", IF(AND(INDEX(Paste_Here!O$2:O$850, MATCH(B516, Paste_Here!A$2:A$850, 0))&lt;&gt;"", ISNUMBER(VALUE(INDEX(Paste_Here!O$2:O$850, MATCH(B516, Paste_Here!A$2:A$850, 0))))), INDEX(Paste_Here!O$2:O$850, MATCH(B516, Paste_Here!A$2:A$850, 0)), ""), ""), "")</f>
        <v/>
      </c>
      <c r="AN516" s="66"/>
      <c r="AO516" s="76"/>
      <c r="AP516" s="66"/>
      <c r="AQ516" s="76"/>
      <c r="AR516" s="66"/>
      <c r="AS516" s="76"/>
      <c r="AT516" s="66"/>
      <c r="AU516" s="66"/>
      <c r="AV516" s="76" t="str">
        <f t="shared" si="59"/>
        <v/>
      </c>
      <c r="AW516" s="66"/>
      <c r="AX516" s="76" t="str">
        <f>IFERROR(IF(B516&lt;&gt;"", IF(ISNUMBER(SEARCH("Revealed-Potential (Primary Focus)", LOWER(INDEX(Paste_Here!Z$2:Z$850, MATCH(B516, Paste_Here!A$2:A$850, 0))))), "Rev-Potential: Prim", IF(ISNUMBER(SEARCH("Revealed-Potential (Secondary Focus)", LOWER(INDEX(Paste_Here!Z$2:Z$850, MATCH(B516, Paste_Here!A$2:A$850, 0))))), "Rev-Potential: Sec", IF(ISNUMBER(SEARCH("Monitoring", LOWER(INDEX(Paste_Here!Z$2:Z$850, MATCH(B516, Paste_Here!A$2:A$850, 0))))), "Monitoring", IF(ISNUMBER(SEARCH("At-Promise (Secondary Focus)", LOWER(INDEX(Paste_Here!Z$2:Z$850, MATCH(B516, Paste_Here!A$2:A$850, 0))))), "At-Promise: Sec", IF(ISNUMBER(SEARCH("At-Promise (Primary Focus)", LOWER(INDEX(Paste_Here!Z$2:Z$850, MATCH(B516, Paste_Here!A$2:A$850, 0))))), "At-Promise: Prim", ""))))), ""), "")</f>
        <v/>
      </c>
      <c r="AY516" s="66"/>
      <c r="AZ516" s="76"/>
      <c r="BA516" s="66"/>
      <c r="BB516" s="76"/>
      <c r="BC516" s="66"/>
      <c r="BD516" s="76"/>
      <c r="BE516" s="66"/>
      <c r="BF516" s="76"/>
      <c r="BG516" s="66"/>
      <c r="BH516" s="76"/>
      <c r="BI516" s="66"/>
      <c r="BJ516" s="66"/>
      <c r="BK516" s="76" t="str">
        <f t="shared" si="60"/>
        <v/>
      </c>
      <c r="BL516" s="66"/>
      <c r="BM516" s="76" t="str">
        <f>IFERROR(IF(B516&lt;&gt;"", IF(AND(ISNUMBER(VALUE(SUBSTITUTE(SUBSTITUTE(Paste_Here!R516, "br", "-"), "L", ""))), VALUE(SUBSTITUTE(SUBSTITUTE(Paste_Here!R516, "br", "-"), "L", "")) &gt;= 1095), "Yes", IF(AND(ISNUMBER(VALUE(SUBSTITUTE(SUBSTITUTE(Paste_Here!R516, "br", "-"), "L", ""))), VALUE(SUBSTITUTE(SUBSTITUTE(Paste_Here!R516, "br", "-"), "L", "")) &lt;= 1094), "No", "")), ""), "")</f>
        <v/>
      </c>
      <c r="BN516" s="66"/>
      <c r="BO516" s="76" t="str">
        <f>IFERROR(IF(B516&lt;&gt;"", IF(COUNTIF(INDEX(Paste_Here!Y$2:AB$850, MATCH(B516, Paste_Here!A$2:A$850, 0), 0), "yes") &gt; 0, "Yes", IF(COUNTIF(INDEX(Paste_Here!Y$2:AB$850, MATCH(B516, Paste_Here!A$2:A$850, 0), 0), "no") &gt; 0, "No", "")), ""), "")</f>
        <v/>
      </c>
      <c r="BP516" s="66"/>
      <c r="BQ516" s="76" t="str">
        <f>IFERROR(IF(B516&lt;&gt;"", IF(AND(ISNUMBER(VALUE(SUBSTITUTE(SUBSTITUTE(Paste_Here!U516, "em", "-"), "q", ""))), VALUE(SUBSTITUTE(SUBSTITUTE(Paste_Here!U516, "em", "-"), "q", "")) &gt;= 910), "Yes", IF(AND(ISNUMBER(VALUE(SUBSTITUTE(SUBSTITUTE(Paste_Here!U516, "em", "-"), "q", ""))), VALUE(SUBSTITUTE(SUBSTITUTE(Paste_Here!U516, "em", "-"), "q", "")) &lt;= 909), "No", "")), ""), "")</f>
        <v/>
      </c>
      <c r="BR516" s="66"/>
      <c r="BS516" s="76" t="str">
        <f>IFERROR(IF(B516&lt;&gt;"", IF(AND(INDEX(Paste_Here!X$2:X$850, MATCH(B516, Paste_Here!A$2:A$850, 0))&lt;&gt;"", ISNUMBER(VALUE(INDEX(Paste_Here!X$2:X$850, MATCH(B516, Paste_Here!A$2:A$850, 0))))), INDEX(Paste_Here!X$2:X$850, MATCH(B516, Paste_Here!A$2:A$850, 0)), ""), ""), "")</f>
        <v/>
      </c>
      <c r="BT516" s="66"/>
      <c r="BU516" s="76" t="str">
        <f>IFERROR(IF(B516&lt;&gt;"", IF(ISNUMBER(VALUE(INDEX(Paste_Here!G$2:G$850, MATCH(B516, Paste_Here!A$2:A$850, 0)))), IF(VALUE(INDEX(Paste_Here!G$2:G$850, MATCH(B516, Paste_Here!A$2:A$850, 0)))=0, "No", IF(AND(VALUE(INDEX(Paste_Here!G$2:G$850, MATCH(B516, Paste_Here!A$2:A$850, 0)))&gt;=1, VALUE(INDEX(Paste_Here!G$2:G$850, MATCH(B516, Paste_Here!A$2:A$850, 0)))&lt;=4), VALUE(INDEX(Paste_Here!G$2:G$850, MATCH(B516, Paste_Here!A$2:A$850, 0))), "")), ""), ""), "")</f>
        <v/>
      </c>
      <c r="BV516" s="66"/>
      <c r="BW516" s="76" t="str">
        <f>IFERROR(IF(B516&lt;&gt;"", IF(ISNUMBER(VALUE(INDEX(Paste_Here!H$2:H$850, MATCH(B516, Paste_Here!A$2:A$850, 0)))), IF(VALUE(INDEX(Paste_Here!H$2:H$850, MATCH(B516, Paste_Here!A$2:A$850, 0)))=0, "No", IF(AND(VALUE(INDEX(Paste_Here!H$2:H$850, MATCH(B516, Paste_Here!A$2:A$850, 0)))&gt;=1, VALUE(INDEX(Paste_Here!H$2:H$850, MATCH(B516, Paste_Here!A$2:A$850, 0)))&lt;=4), VALUE(INDEX(Paste_Here!H$2:H$850, MATCH(B516, Paste_Here!A$2:A$850, 0))), "")), ""), ""), "")</f>
        <v/>
      </c>
      <c r="BX516" s="66"/>
      <c r="BY516" s="76"/>
      <c r="BZ516" s="66"/>
      <c r="CA516" s="76"/>
      <c r="CB516" s="66"/>
      <c r="CC516" s="66"/>
      <c r="CD516" s="76" t="str">
        <f t="shared" si="61"/>
        <v/>
      </c>
      <c r="CE516" s="66"/>
      <c r="CF516" s="76" t="str">
        <f>IFERROR(IF(B516&lt;&gt;"", IF(AND(INDEX(Paste_Here!P$2:P$850, MATCH(B516, Paste_Here!A$2:A$850, 0))&lt;&gt;"", ISNUMBER(VALUE(INDEX(Paste_Here!P$2:P$850, MATCH(B516, Paste_Here!A$2:A$850, 0))))), INDEX(Paste_Here!P$2:P$850, MATCH(B516, Paste_Here!A$2:A$850, 0)), ""), ""), "")</f>
        <v/>
      </c>
      <c r="CG516" s="66"/>
      <c r="CH516" s="76" t="str">
        <f>IFERROR(IF(B516&lt;&gt;"", IF(ISNUMBER(SEARCH("highrisk", LOWER(INDEX(Paste_Here!Q$2:Q$850, MATCH(B516, Paste_Here!A$2:A$850, 0))))), "High Risk", IF(ISNUMBER(SEARCH("lowrisk", LOWER(INDEX(Paste_Here!Q$2:Q$850, MATCH(B516, Paste_Here!A$2:A$850, 0))))), "Low Risk", IF(ISNUMBER(SEARCH("somerisk", LOWER(INDEX(Paste_Here!Q$2:Q$850, MATCH(B516, Paste_Here!A$2:A$850, 0))))), "Some Risk", ""))), ""), "")</f>
        <v/>
      </c>
      <c r="CI516" s="66"/>
      <c r="CJ516" s="76" t="str">
        <f>IFERROR(IF(B516&lt;&gt;"", IF(AND(INDEX(Paste_Here!AA$2:AA$850, MATCH(B516, Paste_Here!A$2:A$850, 0))&lt;&gt;"", ISNUMBER(VALUE(INDEX(Paste_Here!AA$2:AA$850, MATCH(B516, Paste_Here!A$2:A$850, 0))))), INDEX(Paste_Here!AA$2:AA$850, MATCH(B516, Paste_Here!A$2:A$850, 0)), ""), ""), "")</f>
        <v/>
      </c>
      <c r="CK516" s="66"/>
      <c r="CL516" s="76" t="str">
        <f>IFERROR(IF(B516&lt;&gt;"", IF(LOWER(INDEX(Paste_Here!AB$2:AB$850, MATCH(B516, Paste_Here!A$2:A$850, 0)))="approaching expectations", "Approaching", IF(LOWER(INDEX(Paste_Here!AB$2:AB$850, MATCH(B516, Paste_Here!A$2:A$850, 0)))="met expectations", "Met", IF(LOWER(INDEX(Paste_Here!AB$2:AB$850, MATCH(B516, Paste_Here!A$2:A$850, 0)))="exceeded expectations", "Exceeded", IF(LOWER(INDEX(Paste_Here!AB$2:AB$850, MATCH(B516, Paste_Here!A$2:A$850, 0)))="below expectations", "Below", "")))), ""), "")</f>
        <v/>
      </c>
      <c r="CM516" s="66"/>
      <c r="CN516" s="76" t="str">
        <f>IFERROR(IF(B516&lt;&gt;"", IF(AND(INDEX(Paste_Here!AC$2:AC$850, MATCH(B516, Paste_Here!A$2:A$850, 0))&lt;&gt;"", ISNUMBER(VALUE(INDEX(Paste_Here!AC$2:AC$850, MATCH(B516, Paste_Here!A$2:A$850, 0))))), INDEX(Paste_Here!AC$2:AC$850, MATCH(B516, Paste_Here!A$2:A$850, 0)), ""), ""), "")</f>
        <v/>
      </c>
      <c r="CO516" s="66"/>
      <c r="CP516" s="76"/>
      <c r="CQ516" s="66"/>
      <c r="CR516" s="76"/>
      <c r="CS516" s="66"/>
      <c r="CT516" s="76"/>
      <c r="CU516" s="66"/>
      <c r="CV516" s="76"/>
      <c r="CW516" s="66"/>
      <c r="CX516" s="76"/>
      <c r="CY516" s="66"/>
      <c r="CZ516" s="66"/>
      <c r="DA516" s="76" t="str">
        <f t="shared" si="62"/>
        <v/>
      </c>
      <c r="DB516" s="66"/>
      <c r="DC516" s="76" t="str">
        <f>IFERROR(IF(B516&lt;&gt;"", IF(AND(INDEX(Paste_Here!V$2:V$850, MATCH(B516, Paste_Here!A$2:A$850, 0))&lt;&gt;"", ISNUMBER(VALUE(INDEX(Paste_Here!V$2:V$850, MATCH(B516, Paste_Here!A$2:A$850, 0))))), INDEX(Paste_Here!V$2:V$850, MATCH(B516, Paste_Here!A$2:A$850, 0)), ""), ""), "")</f>
        <v/>
      </c>
      <c r="DD516" s="66"/>
      <c r="DE516" s="76" t="str">
        <f>IFERROR(IF(B516&lt;&gt;"", IF(ISNUMBER(SEARCH("highrisk", LOWER(INDEX(Paste_Here!W$2:W$850, MATCH(B516, Paste_Here!A$2:A$850, 0))))), "High Risk", IF(ISNUMBER(SEARCH("lowrisk", LOWER(INDEX(Paste_Here!W$2:W$850, MATCH(B516, Paste_Here!A$2:A$850, 0))))), "Low Risk", IF(ISNUMBER(SEARCH("somerisk", LOWER(INDEX(Paste_Here!W$2:W$850, MATCH(B516, Paste_Here!A$2:A$850, 0))))), "Some Risk", ""))), ""), "")</f>
        <v/>
      </c>
      <c r="DF516" s="66"/>
      <c r="DG516" s="76" t="str">
        <f>IFERROR(IF(B516&lt;&gt;"", IF(AND(INDEX(Paste_Here!S$2:S$850, MATCH(B516, Paste_Here!A$2:A$850, 0))&lt;&gt;"", ISNUMBER(VALUE(INDEX(Paste_Here!S$2:S$850, MATCH(B516, Paste_Here!A$2:A$850, 0))))), INDEX(Paste_Here!S$2:S$850, MATCH(B516, Paste_Here!A$2:A$850, 0)), ""), ""), "")</f>
        <v/>
      </c>
      <c r="DH516" s="66"/>
      <c r="DI516" s="76" t="str">
        <f>IFERROR(IF(B516&lt;&gt;"", IF(ISNUMBER(SEARCH("highrisk", LOWER(INDEX(Paste_Here!T$2:T$850, MATCH(B516, Paste_Here!A$2:A$850, 0))))), "High Risk", IF(ISNUMBER(SEARCH("lowrisk", LOWER(INDEX(Paste_Here!T$2:T$850, MATCH(B516, Paste_Here!A$2:A$850, 0))))), "Low Risk", IF(ISNUMBER(SEARCH("somerisk", LOWER(INDEX(Paste_Here!T$2:T$850, MATCH(B516, Paste_Here!A$2:A$850, 0))))), "Some Risk", ""))), ""), "")</f>
        <v/>
      </c>
      <c r="DJ516" s="66"/>
      <c r="DK516" s="76" t="str">
        <f>IFERROR(IF(B516&lt;&gt;"", IF(AND(INDEX(Paste_Here!AD$2:AD$850, MATCH(B516, Paste_Here!A$2:A$850, 0))&lt;&gt;"", ISNUMBER(VALUE(INDEX(Paste_Here!AD$2:AD$850, MATCH(B516, Paste_Here!A$2:A$850, 0))))), INDEX(Paste_Here!AD$2:AD$850, MATCH(B516, Paste_Here!A$2:A$850, 0)), ""), ""), "")</f>
        <v/>
      </c>
      <c r="DL516" s="66"/>
      <c r="DM516" s="76" t="str">
        <f>IFERROR(IF(B516&lt;&gt;"", IF(LOWER(INDEX(Paste_Here!AE$2:AE$850, MATCH(B516, Paste_Here!A$2:A$850, 0)))="approaching expectations", "Approaching", IF(LOWER(INDEX(Paste_Here!AE$2:AE$850, MATCH(B516, Paste_Here!A$2:A$850, 0)))="met expectations", "Met", IF(LOWER(INDEX(Paste_Here!AE$2:AE$850, MATCH(B516, Paste_Here!A$2:A$850, 0)))="exceeded expectations", "Exceeded", IF(LOWER(INDEX(Paste_Here!AE$2:AE$850, MATCH(B516, Paste_Here!A$2:A$850, 0)))="below expectations", "Below", "")))), ""), "")</f>
        <v/>
      </c>
      <c r="DN516" s="66"/>
      <c r="DO516" s="76"/>
      <c r="DP516" s="66"/>
      <c r="DQ516" s="76"/>
      <c r="DR516" s="66"/>
      <c r="DS516" s="76"/>
      <c r="DT516" s="66"/>
      <c r="DU516" s="76"/>
      <c r="DV516" s="66"/>
      <c r="DW516" s="66"/>
      <c r="DX516" s="76" t="str">
        <f t="shared" si="63"/>
        <v/>
      </c>
      <c r="DY516" s="66"/>
      <c r="DZ516" s="76"/>
      <c r="EA516" s="66"/>
      <c r="EB516" s="76"/>
      <c r="EC516" s="66"/>
      <c r="ED516" s="76" t="str">
        <f>IFERROR(IF(B516&lt;&gt;"", IF(AND(INDEX(Paste_Here!AF$2:AF$850, MATCH(B516, Paste_Here!A$2:A$850, 0))&lt;&gt;"", ISNUMBER(VALUE(INDEX(Paste_Here!AF$2:AF$850, MATCH(B516, Paste_Here!A$2:A$850, 0))))), INDEX(Paste_Here!AF$2:AF$850, MATCH(B516, Paste_Here!A$2:A$850, 0)), ""), ""), "")</f>
        <v/>
      </c>
      <c r="EE516" s="66"/>
      <c r="EF516" s="76"/>
      <c r="EG516" s="66"/>
      <c r="EH516" s="76"/>
      <c r="EI516" s="66"/>
      <c r="EJ516" s="76" t="str">
        <f>IFERROR(IF(B516&lt;&gt;"", IF(AND(INDEX(Paste_Here!AG$2:AG$850, MATCH(B516, Paste_Here!A$2:A$850, 0))&lt;&gt;"", ISNUMBER(VALUE(INDEX(Paste_Here!AG$2:AG$850, MATCH(B516, Paste_Here!A$2:A$850, 0))))), INDEX(Paste_Here!AG$2:AG$850, MATCH(B516, Paste_Here!A$2:A$850, 0)), ""), ""), "")</f>
        <v/>
      </c>
      <c r="EK516" s="66"/>
      <c r="EL516" s="76"/>
      <c r="EM516" s="66"/>
      <c r="EN516" s="76"/>
      <c r="EO516" s="66"/>
      <c r="EP516" s="76"/>
      <c r="EQ516" s="66"/>
      <c r="ER516" s="76"/>
      <c r="ES516" s="66"/>
      <c r="ET516" s="66"/>
      <c r="EU516" s="76"/>
      <c r="EV516" s="66"/>
      <c r="EW516" s="76"/>
      <c r="EX516" s="66"/>
      <c r="EY516" s="76"/>
      <c r="EZ516" s="66"/>
      <c r="FA516" s="76"/>
      <c r="FB516" s="66"/>
      <c r="FC516" s="76"/>
      <c r="FD516" s="66"/>
      <c r="FE516" s="76"/>
      <c r="FF516" s="66"/>
      <c r="FG516" s="76"/>
      <c r="FH516" s="66"/>
      <c r="FI516" s="76"/>
      <c r="FJ516" s="66"/>
      <c r="FK516" s="76"/>
      <c r="FL516" s="66"/>
      <c r="FM516" s="76"/>
      <c r="FN516" s="66"/>
      <c r="FO516" s="76"/>
      <c r="FP516" s="66"/>
      <c r="FQ516" s="76"/>
      <c r="FR516" s="66"/>
      <c r="FS516" s="76"/>
      <c r="FT516" s="66"/>
      <c r="FU516" s="76"/>
      <c r="FV516" s="66"/>
      <c r="FW516" s="76"/>
      <c r="FX516" s="66"/>
      <c r="FY516" s="76"/>
      <c r="FZ516" s="66"/>
      <c r="GA516" s="76"/>
      <c r="GB516" s="66"/>
      <c r="GC516" s="76"/>
      <c r="GD516" s="66"/>
      <c r="GE516" s="76"/>
      <c r="GF516" s="66"/>
      <c r="GG516" s="76"/>
      <c r="GH516" s="66"/>
      <c r="GI516" s="76"/>
      <c r="GJ516" s="66"/>
      <c r="GK516" s="76"/>
      <c r="GL516" s="66"/>
      <c r="GM516" s="76"/>
      <c r="GN516" s="66"/>
      <c r="GO516" s="76"/>
      <c r="GP516" s="66"/>
      <c r="GQ516" s="76"/>
      <c r="GR516" s="66"/>
      <c r="GS516" s="76"/>
      <c r="GT516" s="66"/>
      <c r="GU516" s="76"/>
      <c r="GV516" s="66"/>
      <c r="GW516" s="76"/>
      <c r="GX516" s="66"/>
      <c r="GY516" s="76"/>
      <c r="GZ516" s="66"/>
      <c r="HA516" s="76"/>
      <c r="HB516" s="66"/>
      <c r="HC516" s="76"/>
      <c r="HD516" s="66"/>
      <c r="HE516" s="76"/>
      <c r="HF516" s="66"/>
      <c r="HG516" s="76"/>
      <c r="HH516" s="66"/>
      <c r="HI516" s="76"/>
      <c r="HJ516" s="66"/>
      <c r="HK516" s="76"/>
      <c r="HL516" s="66"/>
      <c r="HM516" s="76"/>
      <c r="HN516" s="66"/>
      <c r="HO516" s="76"/>
      <c r="HP516" s="66"/>
      <c r="HQ516" s="76"/>
      <c r="HR516" s="66"/>
      <c r="HS516" s="76"/>
      <c r="HT516" s="66"/>
      <c r="HU516" s="76"/>
      <c r="HV516" s="66"/>
      <c r="HW516" s="76"/>
      <c r="HX516" s="66"/>
      <c r="HY516" s="76"/>
      <c r="HZ516" s="66"/>
      <c r="IA516" s="76"/>
      <c r="IB516" s="66"/>
      <c r="IC516" s="76"/>
      <c r="ID516" s="66"/>
      <c r="IE516" s="76"/>
      <c r="IF516" s="66"/>
      <c r="IG516" s="76"/>
      <c r="IH516" s="66"/>
      <c r="II516" s="76"/>
      <c r="IJ516" s="66"/>
      <c r="IK516" s="76"/>
      <c r="IL516" s="66"/>
      <c r="IM516" s="76"/>
      <c r="IN516" s="66"/>
      <c r="IO516" s="76"/>
      <c r="IP516" s="66"/>
      <c r="IQ516" s="76"/>
      <c r="IR516" s="66"/>
      <c r="IS516" s="76"/>
      <c r="IT516" s="66"/>
      <c r="IU516" s="76"/>
      <c r="IV516" s="66"/>
      <c r="IW516" s="76"/>
      <c r="IX516" s="66"/>
      <c r="IY516" s="76"/>
      <c r="IZ516" s="66"/>
      <c r="JA516" s="76"/>
      <c r="JB516" s="66"/>
      <c r="JC516" s="76"/>
      <c r="JD516" s="66"/>
      <c r="JE516" s="76"/>
      <c r="JF516" s="66"/>
      <c r="JG516" s="76"/>
      <c r="JH516" s="66"/>
      <c r="JI516" s="76"/>
      <c r="JJ516" s="66"/>
      <c r="JK516" s="76"/>
      <c r="JL516" s="66"/>
      <c r="JM516" s="76"/>
      <c r="JN516" s="66"/>
      <c r="JO516" s="76"/>
      <c r="JP516" s="66"/>
      <c r="JQ516" s="76"/>
      <c r="JR516" s="66"/>
      <c r="JS516" s="76"/>
      <c r="JT516" s="66"/>
      <c r="JU516" s="76"/>
      <c r="JV516" s="66"/>
      <c r="JW516" s="76"/>
      <c r="JX516" s="66"/>
      <c r="JY516" s="76"/>
      <c r="JZ516" s="66"/>
      <c r="KA516" s="76"/>
      <c r="KB516" s="66"/>
      <c r="KC516" s="76"/>
      <c r="KD516" s="66"/>
      <c r="KE516" s="76"/>
      <c r="KF516" s="66"/>
      <c r="KG516" s="76"/>
      <c r="KH516" s="66"/>
      <c r="KI516" s="76"/>
      <c r="KJ516" s="66"/>
      <c r="KK516" s="76"/>
      <c r="KL516" s="66"/>
      <c r="KM516" s="76"/>
      <c r="KN516" s="66"/>
      <c r="KO516" s="76"/>
      <c r="KP516" s="66"/>
      <c r="KQ516" s="76"/>
      <c r="KR516" s="66"/>
      <c r="KS516" s="76"/>
      <c r="KT516" s="66"/>
      <c r="KU516" s="76"/>
      <c r="KV516" s="66"/>
      <c r="KW516" s="76"/>
      <c r="KX516" s="66"/>
      <c r="KY516" s="76"/>
      <c r="KZ516" s="66"/>
      <c r="LA516" s="76"/>
      <c r="LB516" s="66"/>
      <c r="LC516" s="76"/>
      <c r="LD516" s="66"/>
      <c r="LE516" s="76"/>
      <c r="LF516" s="66"/>
      <c r="LG516" s="76"/>
      <c r="LH516" s="66"/>
      <c r="LI516" s="76"/>
      <c r="LJ516" s="66"/>
      <c r="LK516" s="76"/>
      <c r="LL516" s="66"/>
      <c r="LM516" s="76"/>
      <c r="LN516" s="66"/>
      <c r="LO516" s="76"/>
      <c r="LP516" s="66"/>
      <c r="LQ516" s="76"/>
      <c r="LR516" s="66"/>
      <c r="LS516" s="76"/>
      <c r="LT516" s="66"/>
      <c r="LU516" s="76"/>
      <c r="LV516" s="66"/>
      <c r="LW516" s="76"/>
      <c r="LX516" s="66"/>
      <c r="LY516" s="76"/>
      <c r="LZ516" s="66"/>
      <c r="MA516" s="76"/>
      <c r="MB516" s="66"/>
      <c r="MC516" s="76"/>
      <c r="MD516" s="66"/>
      <c r="MG516" s="1" t="str" cm="1">
        <f t="array" ref="MG516">IFERROR(INDEX(Paste_Here!$B$2:$B$850, MATCH(0, COUNTIF(MG$4:MG515, Paste_Here!$B$2:$B$850) + IF(Paste_Here!$B$2:$B$850="", 1, 0), 0)), "")</f>
        <v/>
      </c>
      <c r="MH516" s="1" t="str">
        <f>IF(MG516&lt;&gt;"", INDEX(Paste_Here!$A$2:$A$850, MATCH(MG516, Paste_Here!$B$2:$B$850, 0)), "")</f>
        <v/>
      </c>
      <c r="MI516" s="1" t="str">
        <f t="shared" si="64"/>
        <v/>
      </c>
      <c r="MJ516" s="1" t="str" cm="1">
        <f t="array" ref="MJ516">IFERROR(INDEX($MI$5:$MI$850, MATCH(SMALL(IF($MI$5:$MI$850&lt;&gt;"", COUNTIF($MI$5:$MI$850, "&lt;"&amp;$MI$5:$MI$850)+1), ROW()-ROW($MJ$5)+1), COUNTIF($MI$5:$MI$850, "&lt;"&amp;$MI$5:$MI$850)+1, 0)), "")</f>
        <v/>
      </c>
    </row>
    <row r="517" spans="1:348">
      <c r="A517" s="66"/>
      <c r="B517" s="76" t="str">
        <f t="shared" si="57"/>
        <v/>
      </c>
      <c r="C517" s="66"/>
      <c r="D517" s="76" t="str">
        <f>IFERROR(IF(B517&lt;&gt;"", IF(AND(INDEX(Paste_Here!B$2:B$850, MATCH(B517, Paste_Here!A$2:A$850, 0))&lt;&gt;"", ISNUMBER(VALUE(INDEX(Paste_Here!B$2:B$850, MATCH(B517, Paste_Here!A$2:A$850, 0))))), INDEX(Paste_Here!B$2:B$850, MATCH(B517, Paste_Here!A$2:A$850, 0)), ""), ""), "")</f>
        <v/>
      </c>
      <c r="E517" s="66"/>
      <c r="F517" s="76" t="str">
        <f>IFERROR(IF(B517&lt;&gt;"", IF(ISTEXT(INDEX(Paste_Here!K$2:K$850, MATCH(B517, Paste_Here!A$2:A$850, 0))), INDEX(Paste_Here!K$2:K$850, MATCH(B517, Paste_Here!A$2:A$850, 0)), ""), ""), "")</f>
        <v/>
      </c>
      <c r="G517" s="66"/>
      <c r="H517" s="76" t="str">
        <f>IFERROR(IF(B517&lt;&gt;"", IF(ISTEXT(INDEX(Paste_Here!C$2:C$850, MATCH(B517, Paste_Here!A$2:A$850, 0))), INDEX(Paste_Here!C$2:C$850, MATCH(B517, Paste_Here!A$2:A$850, 0)), ""), ""), "")</f>
        <v/>
      </c>
      <c r="I517" s="66"/>
      <c r="J517" s="76" t="str">
        <f>IFERROR(IF(B517&lt;&gt;"", IF(ISNUMBER(SEARCH("s", LOWER(INDEX(Paste_Here!M$2:M$850, MATCH(B517, Paste_Here!A$2:A$850, 0))))), "Yes", IF(INDEX(Paste_Here!M$2:M$850, MATCH(B517, Paste_Here!A$2:A$850, 0))&lt;&gt;"", "No", "")), ""), "")</f>
        <v/>
      </c>
      <c r="K517" s="66"/>
      <c r="L517" s="76" t="str">
        <f>IFERROR(IF(B517&lt;&gt;"", IF(ISNUMBER(SEARCH("yes", LOWER(INDEX(Paste_Here!E$2:E$850, MATCH(B517, Paste_Here!A$2:A$850, 0))))), "Yes", IF(ISNUMBER(SEARCH("no", LOWER(INDEX(Paste_Here!E$2:E$850, MATCH(B517, Paste_Here!A$2:A$850, 0))))), "No", "")), ""), "")</f>
        <v/>
      </c>
      <c r="M517" s="66"/>
      <c r="N517" s="76" t="str">
        <f>IFERROR(IF(B517&lt;&gt;"", IF(ISNUMBER(SEARCH("yes", LOWER(INDEX(Paste_Here!F$2:F$850, MATCH(B517, Paste_Here!A$2:A$850, 0))))), "Yes", IF(ISNUMBER(SEARCH("no", LOWER(INDEX(Paste_Here!F$2:F$850, MATCH(B517, Paste_Here!A$2:A$850, 0))))), "No", "")), ""), "")</f>
        <v/>
      </c>
      <c r="O517" s="66"/>
      <c r="P517" s="76" t="str">
        <f>IFERROR(IF(B517&lt;&gt;"", IF(ISNUMBER(SEARCH("yes", LOWER(INDEX(Paste_Here!L$2:L$850, MATCH(B517, Paste_Here!A$2:A$850, 0))))), "Yes", IF(ISNUMBER(SEARCH("no", LOWER(INDEX(Paste_Here!L$2:L$850, MATCH(B517, Paste_Here!A$2:A$850, 0))))), "No", "")), ""), "")</f>
        <v/>
      </c>
      <c r="Q517" s="66"/>
      <c r="R517" s="76" t="str">
        <f>IFERROR(IF(B517&lt;&gt;"", IF(ISNUMBER(SEARCH("transitional 2", LOWER(INDEX(Paste_Here!D$2:D$850, MATCH(B517, Paste_Here!A$2:A$850, 0))))), "T2", IF(ISNUMBER(SEARCH("transitional 1", LOWER(INDEX(Paste_Here!D$2:D$850, MATCH(B517, Paste_Here!A$2:A$850, 0))))), "T1", IF(ISNUMBER(SEARCH("waived ell services", LOWER(INDEX(Paste_Here!D$2:D$850, MATCH(B517, Paste_Here!A$2:A$850, 0))))), "W", IF(ISNUMBER(SEARCH("english language learner", LOWER(INDEX(Paste_Here!D$2:D$850, MATCH(B517, Paste_Here!A$2:A$850, 0))))), "L", "")))), ""), "")</f>
        <v/>
      </c>
      <c r="S517" s="66"/>
      <c r="T517" s="76" t="str">
        <f>IFERROR(IF(B517&lt;&gt;"", IF(ISNUMBER(SEARCH("yes", LOWER(INDEX(Paste_Here!I$2:I$850, MATCH(B517, Paste_Here!A$2:A$850, 0))))), "Yes", IF(ISNUMBER(SEARCH("no", LOWER(INDEX(Paste_Here!I$2:I$850, MATCH(B517, Paste_Here!A$2:A$850, 0))))), "No", "")), ""), "")</f>
        <v/>
      </c>
      <c r="U517" s="66"/>
      <c r="V517" s="76" t="str">
        <f>IFERROR(IF(B517&lt;&gt;"", IF(ISTEXT(INDEX(Paste_Here!J$2:J$850, MATCH(B517, Paste_Here!A$2:A$850, 0))), VALUE(INDEX(Paste_Here!J$2:J$850, MATCH(B517, Paste_Here!A$2:A$850, 0))), ""), ""), "")</f>
        <v/>
      </c>
      <c r="W517" s="66"/>
      <c r="X517" s="66"/>
      <c r="Y517" s="76" t="str">
        <f t="shared" si="58"/>
        <v/>
      </c>
      <c r="Z517" s="66"/>
      <c r="AA517" s="76" t="str">
        <f>IFERROR(IF(B517&lt;&gt;"", IF(AND(INDEX(Paste_Here!AI$2:AI$850, MATCH(B517, Paste_Here!A$2:A$850, 0))&lt;&gt;"", ISNUMBER(VALUE(INDEX(Paste_Here!AI$2:AI$850, MATCH(B517, Paste_Here!A$2:A$850, 0))))), INDEX(Paste_Here!AI$2:AI$850, MATCH(B517, Paste_Here!A$2:A$850, 0)), ""), ""), "")</f>
        <v/>
      </c>
      <c r="AB517" s="66"/>
      <c r="AC517" s="76" t="str">
        <f>IFERROR(IF(B517&lt;&gt;"", IF(AND(INDEX(Paste_Here!AJ$2:AJ$850, MATCH(B517, Paste_Here!A$2:A$850, 0))&lt;&gt;"", ISNUMBER(VALUE(INDEX(Paste_Here!AJ$2:AJ$850, MATCH(B517, Paste_Here!A$2:A$850, 0))))), INDEX(Paste_Here!AJ$2:AJ$850, MATCH(B517, Paste_Here!A$2:A$850, 0)), ""), ""), "")</f>
        <v/>
      </c>
      <c r="AD517" s="66"/>
      <c r="AE517" s="76" t="str">
        <f>IFERROR(IF(B517&lt;&gt;"", IF(AND(INDEX(Paste_Here!AK$2:AK$850, MATCH(B517, Paste_Here!A$2:A$850, 0))&lt;&gt;"", ISNUMBER(VALUE(INDEX(Paste_Here!AK$2:AK$850, MATCH(B517, Paste_Here!A$2:A$850, 0))))), INDEX(Paste_Here!AK$2:AK$850, MATCH(B517, Paste_Here!A$2:A$850, 0)), ""), ""), "")</f>
        <v/>
      </c>
      <c r="AF517" s="66"/>
      <c r="AG517" s="76" t="str">
        <f>IFERROR(IF(B517&lt;&gt;"", IF(AND(INDEX(Paste_Here!AL$2:AL$850, MATCH(B517, Paste_Here!A$2:A$850, 0))&lt;&gt;"", ISNUMBER(VALUE(INDEX(Paste_Here!AL$2:AL$850, MATCH(B517, Paste_Here!A$2:A$850, 0))))), INDEX(Paste_Here!AL$2:AL$850, MATCH(B517, Paste_Here!A$2:A$850, 0)), ""), ""), "")</f>
        <v/>
      </c>
      <c r="AH517" s="66"/>
      <c r="AI517" s="76" t="str">
        <f>IFERROR(IF(B517&lt;&gt;"", IF(AND(INDEX(Paste_Here!AH$2:AH$850, MATCH(B517, Paste_Here!A$2:A$850, 0))&lt;&gt;"", ISNUMBER(VALUE(INDEX(Paste_Here!AH$2:AH$850, MATCH(B517, Paste_Here!A$2:A$850, 0))))), IF(VALUE(INDEX(Paste_Here!AH$2:AH$850, MATCH(B517, Paste_Here!A$2:A$850, 0)))=0, "", INDEX(Paste_Here!AH$2:AH$850, MATCH(B517, Paste_Here!A$2:A$850, 0))), ""), ""), "")</f>
        <v/>
      </c>
      <c r="AJ517" s="66"/>
      <c r="AK517" s="76" t="str">
        <f>IFERROR(IF(B517&lt;&gt;"", IF(AND(INDEX(Paste_Here!N$2:N$850, MATCH(B517, Paste_Here!A$2:A$850, 0))&lt;&gt;"", ISNUMBER(VALUE(INDEX(Paste_Here!N$2:N$850, MATCH(B517, Paste_Here!A$2:A$850, 0))))), INDEX(Paste_Here!N$2:N$850, MATCH(B517, Paste_Here!A$2:A$850, 0)), ""), ""), "")</f>
        <v/>
      </c>
      <c r="AL517" s="66"/>
      <c r="AM517" s="76" t="str">
        <f>IFERROR(IF(B517&lt;&gt;"", IF(AND(INDEX(Paste_Here!O$2:O$850, MATCH(B517, Paste_Here!A$2:A$850, 0))&lt;&gt;"", ISNUMBER(VALUE(INDEX(Paste_Here!O$2:O$850, MATCH(B517, Paste_Here!A$2:A$850, 0))))), INDEX(Paste_Here!O$2:O$850, MATCH(B517, Paste_Here!A$2:A$850, 0)), ""), ""), "")</f>
        <v/>
      </c>
      <c r="AN517" s="66"/>
      <c r="AO517" s="76"/>
      <c r="AP517" s="66"/>
      <c r="AQ517" s="76"/>
      <c r="AR517" s="66"/>
      <c r="AS517" s="76"/>
      <c r="AT517" s="66"/>
      <c r="AU517" s="66"/>
      <c r="AV517" s="76" t="str">
        <f t="shared" si="59"/>
        <v/>
      </c>
      <c r="AW517" s="66"/>
      <c r="AX517" s="76" t="str">
        <f>IFERROR(IF(B517&lt;&gt;"", IF(ISNUMBER(SEARCH("Revealed-Potential (Primary Focus)", LOWER(INDEX(Paste_Here!Z$2:Z$850, MATCH(B517, Paste_Here!A$2:A$850, 0))))), "Rev-Potential: Prim", IF(ISNUMBER(SEARCH("Revealed-Potential (Secondary Focus)", LOWER(INDEX(Paste_Here!Z$2:Z$850, MATCH(B517, Paste_Here!A$2:A$850, 0))))), "Rev-Potential: Sec", IF(ISNUMBER(SEARCH("Monitoring", LOWER(INDEX(Paste_Here!Z$2:Z$850, MATCH(B517, Paste_Here!A$2:A$850, 0))))), "Monitoring", IF(ISNUMBER(SEARCH("At-Promise (Secondary Focus)", LOWER(INDEX(Paste_Here!Z$2:Z$850, MATCH(B517, Paste_Here!A$2:A$850, 0))))), "At-Promise: Sec", IF(ISNUMBER(SEARCH("At-Promise (Primary Focus)", LOWER(INDEX(Paste_Here!Z$2:Z$850, MATCH(B517, Paste_Here!A$2:A$850, 0))))), "At-Promise: Prim", ""))))), ""), "")</f>
        <v/>
      </c>
      <c r="AY517" s="66"/>
      <c r="AZ517" s="76"/>
      <c r="BA517" s="66"/>
      <c r="BB517" s="76"/>
      <c r="BC517" s="66"/>
      <c r="BD517" s="76"/>
      <c r="BE517" s="66"/>
      <c r="BF517" s="76"/>
      <c r="BG517" s="66"/>
      <c r="BH517" s="76"/>
      <c r="BI517" s="66"/>
      <c r="BJ517" s="66"/>
      <c r="BK517" s="76" t="str">
        <f t="shared" si="60"/>
        <v/>
      </c>
      <c r="BL517" s="66"/>
      <c r="BM517" s="76" t="str">
        <f>IFERROR(IF(B517&lt;&gt;"", IF(AND(ISNUMBER(VALUE(SUBSTITUTE(SUBSTITUTE(Paste_Here!R517, "br", "-"), "L", ""))), VALUE(SUBSTITUTE(SUBSTITUTE(Paste_Here!R517, "br", "-"), "L", "")) &gt;= 1095), "Yes", IF(AND(ISNUMBER(VALUE(SUBSTITUTE(SUBSTITUTE(Paste_Here!R517, "br", "-"), "L", ""))), VALUE(SUBSTITUTE(SUBSTITUTE(Paste_Here!R517, "br", "-"), "L", "")) &lt;= 1094), "No", "")), ""), "")</f>
        <v/>
      </c>
      <c r="BN517" s="66"/>
      <c r="BO517" s="76" t="str">
        <f>IFERROR(IF(B517&lt;&gt;"", IF(COUNTIF(INDEX(Paste_Here!Y$2:AB$850, MATCH(B517, Paste_Here!A$2:A$850, 0), 0), "yes") &gt; 0, "Yes", IF(COUNTIF(INDEX(Paste_Here!Y$2:AB$850, MATCH(B517, Paste_Here!A$2:A$850, 0), 0), "no") &gt; 0, "No", "")), ""), "")</f>
        <v/>
      </c>
      <c r="BP517" s="66"/>
      <c r="BQ517" s="76" t="str">
        <f>IFERROR(IF(B517&lt;&gt;"", IF(AND(ISNUMBER(VALUE(SUBSTITUTE(SUBSTITUTE(Paste_Here!U517, "em", "-"), "q", ""))), VALUE(SUBSTITUTE(SUBSTITUTE(Paste_Here!U517, "em", "-"), "q", "")) &gt;= 910), "Yes", IF(AND(ISNUMBER(VALUE(SUBSTITUTE(SUBSTITUTE(Paste_Here!U517, "em", "-"), "q", ""))), VALUE(SUBSTITUTE(SUBSTITUTE(Paste_Here!U517, "em", "-"), "q", "")) &lt;= 909), "No", "")), ""), "")</f>
        <v/>
      </c>
      <c r="BR517" s="66"/>
      <c r="BS517" s="76" t="str">
        <f>IFERROR(IF(B517&lt;&gt;"", IF(AND(INDEX(Paste_Here!X$2:X$850, MATCH(B517, Paste_Here!A$2:A$850, 0))&lt;&gt;"", ISNUMBER(VALUE(INDEX(Paste_Here!X$2:X$850, MATCH(B517, Paste_Here!A$2:A$850, 0))))), INDEX(Paste_Here!X$2:X$850, MATCH(B517, Paste_Here!A$2:A$850, 0)), ""), ""), "")</f>
        <v/>
      </c>
      <c r="BT517" s="66"/>
      <c r="BU517" s="76" t="str">
        <f>IFERROR(IF(B517&lt;&gt;"", IF(ISNUMBER(VALUE(INDEX(Paste_Here!G$2:G$850, MATCH(B517, Paste_Here!A$2:A$850, 0)))), IF(VALUE(INDEX(Paste_Here!G$2:G$850, MATCH(B517, Paste_Here!A$2:A$850, 0)))=0, "No", IF(AND(VALUE(INDEX(Paste_Here!G$2:G$850, MATCH(B517, Paste_Here!A$2:A$850, 0)))&gt;=1, VALUE(INDEX(Paste_Here!G$2:G$850, MATCH(B517, Paste_Here!A$2:A$850, 0)))&lt;=4), VALUE(INDEX(Paste_Here!G$2:G$850, MATCH(B517, Paste_Here!A$2:A$850, 0))), "")), ""), ""), "")</f>
        <v/>
      </c>
      <c r="BV517" s="66"/>
      <c r="BW517" s="76" t="str">
        <f>IFERROR(IF(B517&lt;&gt;"", IF(ISNUMBER(VALUE(INDEX(Paste_Here!H$2:H$850, MATCH(B517, Paste_Here!A$2:A$850, 0)))), IF(VALUE(INDEX(Paste_Here!H$2:H$850, MATCH(B517, Paste_Here!A$2:A$850, 0)))=0, "No", IF(AND(VALUE(INDEX(Paste_Here!H$2:H$850, MATCH(B517, Paste_Here!A$2:A$850, 0)))&gt;=1, VALUE(INDEX(Paste_Here!H$2:H$850, MATCH(B517, Paste_Here!A$2:A$850, 0)))&lt;=4), VALUE(INDEX(Paste_Here!H$2:H$850, MATCH(B517, Paste_Here!A$2:A$850, 0))), "")), ""), ""), "")</f>
        <v/>
      </c>
      <c r="BX517" s="66"/>
      <c r="BY517" s="76"/>
      <c r="BZ517" s="66"/>
      <c r="CA517" s="76"/>
      <c r="CB517" s="66"/>
      <c r="CC517" s="66"/>
      <c r="CD517" s="76" t="str">
        <f t="shared" si="61"/>
        <v/>
      </c>
      <c r="CE517" s="66"/>
      <c r="CF517" s="76" t="str">
        <f>IFERROR(IF(B517&lt;&gt;"", IF(AND(INDEX(Paste_Here!P$2:P$850, MATCH(B517, Paste_Here!A$2:A$850, 0))&lt;&gt;"", ISNUMBER(VALUE(INDEX(Paste_Here!P$2:P$850, MATCH(B517, Paste_Here!A$2:A$850, 0))))), INDEX(Paste_Here!P$2:P$850, MATCH(B517, Paste_Here!A$2:A$850, 0)), ""), ""), "")</f>
        <v/>
      </c>
      <c r="CG517" s="66"/>
      <c r="CH517" s="76" t="str">
        <f>IFERROR(IF(B517&lt;&gt;"", IF(ISNUMBER(SEARCH("highrisk", LOWER(INDEX(Paste_Here!Q$2:Q$850, MATCH(B517, Paste_Here!A$2:A$850, 0))))), "High Risk", IF(ISNUMBER(SEARCH("lowrisk", LOWER(INDEX(Paste_Here!Q$2:Q$850, MATCH(B517, Paste_Here!A$2:A$850, 0))))), "Low Risk", IF(ISNUMBER(SEARCH("somerisk", LOWER(INDEX(Paste_Here!Q$2:Q$850, MATCH(B517, Paste_Here!A$2:A$850, 0))))), "Some Risk", ""))), ""), "")</f>
        <v/>
      </c>
      <c r="CI517" s="66"/>
      <c r="CJ517" s="76" t="str">
        <f>IFERROR(IF(B517&lt;&gt;"", IF(AND(INDEX(Paste_Here!AA$2:AA$850, MATCH(B517, Paste_Here!A$2:A$850, 0))&lt;&gt;"", ISNUMBER(VALUE(INDEX(Paste_Here!AA$2:AA$850, MATCH(B517, Paste_Here!A$2:A$850, 0))))), INDEX(Paste_Here!AA$2:AA$850, MATCH(B517, Paste_Here!A$2:A$850, 0)), ""), ""), "")</f>
        <v/>
      </c>
      <c r="CK517" s="66"/>
      <c r="CL517" s="76" t="str">
        <f>IFERROR(IF(B517&lt;&gt;"", IF(LOWER(INDEX(Paste_Here!AB$2:AB$850, MATCH(B517, Paste_Here!A$2:A$850, 0)))="approaching expectations", "Approaching", IF(LOWER(INDEX(Paste_Here!AB$2:AB$850, MATCH(B517, Paste_Here!A$2:A$850, 0)))="met expectations", "Met", IF(LOWER(INDEX(Paste_Here!AB$2:AB$850, MATCH(B517, Paste_Here!A$2:A$850, 0)))="exceeded expectations", "Exceeded", IF(LOWER(INDEX(Paste_Here!AB$2:AB$850, MATCH(B517, Paste_Here!A$2:A$850, 0)))="below expectations", "Below", "")))), ""), "")</f>
        <v/>
      </c>
      <c r="CM517" s="66"/>
      <c r="CN517" s="76" t="str">
        <f>IFERROR(IF(B517&lt;&gt;"", IF(AND(INDEX(Paste_Here!AC$2:AC$850, MATCH(B517, Paste_Here!A$2:A$850, 0))&lt;&gt;"", ISNUMBER(VALUE(INDEX(Paste_Here!AC$2:AC$850, MATCH(B517, Paste_Here!A$2:A$850, 0))))), INDEX(Paste_Here!AC$2:AC$850, MATCH(B517, Paste_Here!A$2:A$850, 0)), ""), ""), "")</f>
        <v/>
      </c>
      <c r="CO517" s="66"/>
      <c r="CP517" s="76"/>
      <c r="CQ517" s="66"/>
      <c r="CR517" s="76"/>
      <c r="CS517" s="66"/>
      <c r="CT517" s="76"/>
      <c r="CU517" s="66"/>
      <c r="CV517" s="76"/>
      <c r="CW517" s="66"/>
      <c r="CX517" s="76"/>
      <c r="CY517" s="66"/>
      <c r="CZ517" s="66"/>
      <c r="DA517" s="76" t="str">
        <f t="shared" si="62"/>
        <v/>
      </c>
      <c r="DB517" s="66"/>
      <c r="DC517" s="76" t="str">
        <f>IFERROR(IF(B517&lt;&gt;"", IF(AND(INDEX(Paste_Here!V$2:V$850, MATCH(B517, Paste_Here!A$2:A$850, 0))&lt;&gt;"", ISNUMBER(VALUE(INDEX(Paste_Here!V$2:V$850, MATCH(B517, Paste_Here!A$2:A$850, 0))))), INDEX(Paste_Here!V$2:V$850, MATCH(B517, Paste_Here!A$2:A$850, 0)), ""), ""), "")</f>
        <v/>
      </c>
      <c r="DD517" s="66"/>
      <c r="DE517" s="76" t="str">
        <f>IFERROR(IF(B517&lt;&gt;"", IF(ISNUMBER(SEARCH("highrisk", LOWER(INDEX(Paste_Here!W$2:W$850, MATCH(B517, Paste_Here!A$2:A$850, 0))))), "High Risk", IF(ISNUMBER(SEARCH("lowrisk", LOWER(INDEX(Paste_Here!W$2:W$850, MATCH(B517, Paste_Here!A$2:A$850, 0))))), "Low Risk", IF(ISNUMBER(SEARCH("somerisk", LOWER(INDEX(Paste_Here!W$2:W$850, MATCH(B517, Paste_Here!A$2:A$850, 0))))), "Some Risk", ""))), ""), "")</f>
        <v/>
      </c>
      <c r="DF517" s="66"/>
      <c r="DG517" s="76" t="str">
        <f>IFERROR(IF(B517&lt;&gt;"", IF(AND(INDEX(Paste_Here!S$2:S$850, MATCH(B517, Paste_Here!A$2:A$850, 0))&lt;&gt;"", ISNUMBER(VALUE(INDEX(Paste_Here!S$2:S$850, MATCH(B517, Paste_Here!A$2:A$850, 0))))), INDEX(Paste_Here!S$2:S$850, MATCH(B517, Paste_Here!A$2:A$850, 0)), ""), ""), "")</f>
        <v/>
      </c>
      <c r="DH517" s="66"/>
      <c r="DI517" s="76" t="str">
        <f>IFERROR(IF(B517&lt;&gt;"", IF(ISNUMBER(SEARCH("highrisk", LOWER(INDEX(Paste_Here!T$2:T$850, MATCH(B517, Paste_Here!A$2:A$850, 0))))), "High Risk", IF(ISNUMBER(SEARCH("lowrisk", LOWER(INDEX(Paste_Here!T$2:T$850, MATCH(B517, Paste_Here!A$2:A$850, 0))))), "Low Risk", IF(ISNUMBER(SEARCH("somerisk", LOWER(INDEX(Paste_Here!T$2:T$850, MATCH(B517, Paste_Here!A$2:A$850, 0))))), "Some Risk", ""))), ""), "")</f>
        <v/>
      </c>
      <c r="DJ517" s="66"/>
      <c r="DK517" s="76" t="str">
        <f>IFERROR(IF(B517&lt;&gt;"", IF(AND(INDEX(Paste_Here!AD$2:AD$850, MATCH(B517, Paste_Here!A$2:A$850, 0))&lt;&gt;"", ISNUMBER(VALUE(INDEX(Paste_Here!AD$2:AD$850, MATCH(B517, Paste_Here!A$2:A$850, 0))))), INDEX(Paste_Here!AD$2:AD$850, MATCH(B517, Paste_Here!A$2:A$850, 0)), ""), ""), "")</f>
        <v/>
      </c>
      <c r="DL517" s="66"/>
      <c r="DM517" s="76" t="str">
        <f>IFERROR(IF(B517&lt;&gt;"", IF(LOWER(INDEX(Paste_Here!AE$2:AE$850, MATCH(B517, Paste_Here!A$2:A$850, 0)))="approaching expectations", "Approaching", IF(LOWER(INDEX(Paste_Here!AE$2:AE$850, MATCH(B517, Paste_Here!A$2:A$850, 0)))="met expectations", "Met", IF(LOWER(INDEX(Paste_Here!AE$2:AE$850, MATCH(B517, Paste_Here!A$2:A$850, 0)))="exceeded expectations", "Exceeded", IF(LOWER(INDEX(Paste_Here!AE$2:AE$850, MATCH(B517, Paste_Here!A$2:A$850, 0)))="below expectations", "Below", "")))), ""), "")</f>
        <v/>
      </c>
      <c r="DN517" s="66"/>
      <c r="DO517" s="76"/>
      <c r="DP517" s="66"/>
      <c r="DQ517" s="76"/>
      <c r="DR517" s="66"/>
      <c r="DS517" s="76"/>
      <c r="DT517" s="66"/>
      <c r="DU517" s="76"/>
      <c r="DV517" s="66"/>
      <c r="DW517" s="66"/>
      <c r="DX517" s="76" t="str">
        <f t="shared" si="63"/>
        <v/>
      </c>
      <c r="DY517" s="66"/>
      <c r="DZ517" s="76"/>
      <c r="EA517" s="66"/>
      <c r="EB517" s="76"/>
      <c r="EC517" s="66"/>
      <c r="ED517" s="76" t="str">
        <f>IFERROR(IF(B517&lt;&gt;"", IF(AND(INDEX(Paste_Here!AF$2:AF$850, MATCH(B517, Paste_Here!A$2:A$850, 0))&lt;&gt;"", ISNUMBER(VALUE(INDEX(Paste_Here!AF$2:AF$850, MATCH(B517, Paste_Here!A$2:A$850, 0))))), INDEX(Paste_Here!AF$2:AF$850, MATCH(B517, Paste_Here!A$2:A$850, 0)), ""), ""), "")</f>
        <v/>
      </c>
      <c r="EE517" s="66"/>
      <c r="EF517" s="76"/>
      <c r="EG517" s="66"/>
      <c r="EH517" s="76"/>
      <c r="EI517" s="66"/>
      <c r="EJ517" s="76" t="str">
        <f>IFERROR(IF(B517&lt;&gt;"", IF(AND(INDEX(Paste_Here!AG$2:AG$850, MATCH(B517, Paste_Here!A$2:A$850, 0))&lt;&gt;"", ISNUMBER(VALUE(INDEX(Paste_Here!AG$2:AG$850, MATCH(B517, Paste_Here!A$2:A$850, 0))))), INDEX(Paste_Here!AG$2:AG$850, MATCH(B517, Paste_Here!A$2:A$850, 0)), ""), ""), "")</f>
        <v/>
      </c>
      <c r="EK517" s="66"/>
      <c r="EL517" s="76"/>
      <c r="EM517" s="66"/>
      <c r="EN517" s="76"/>
      <c r="EO517" s="66"/>
      <c r="EP517" s="76"/>
      <c r="EQ517" s="66"/>
      <c r="ER517" s="76"/>
      <c r="ES517" s="66"/>
      <c r="ET517" s="66"/>
      <c r="EU517" s="76"/>
      <c r="EV517" s="66"/>
      <c r="EW517" s="76"/>
      <c r="EX517" s="66"/>
      <c r="EY517" s="76"/>
      <c r="EZ517" s="66"/>
      <c r="FA517" s="76"/>
      <c r="FB517" s="66"/>
      <c r="FC517" s="76"/>
      <c r="FD517" s="66"/>
      <c r="FE517" s="76"/>
      <c r="FF517" s="66"/>
      <c r="FG517" s="76"/>
      <c r="FH517" s="66"/>
      <c r="FI517" s="76"/>
      <c r="FJ517" s="66"/>
      <c r="FK517" s="76"/>
      <c r="FL517" s="66"/>
      <c r="FM517" s="76"/>
      <c r="FN517" s="66"/>
      <c r="FO517" s="76"/>
      <c r="FP517" s="66"/>
      <c r="FQ517" s="76"/>
      <c r="FR517" s="66"/>
      <c r="FS517" s="76"/>
      <c r="FT517" s="66"/>
      <c r="FU517" s="76"/>
      <c r="FV517" s="66"/>
      <c r="FW517" s="76"/>
      <c r="FX517" s="66"/>
      <c r="FY517" s="76"/>
      <c r="FZ517" s="66"/>
      <c r="GA517" s="76"/>
      <c r="GB517" s="66"/>
      <c r="GC517" s="76"/>
      <c r="GD517" s="66"/>
      <c r="GE517" s="76"/>
      <c r="GF517" s="66"/>
      <c r="GG517" s="76"/>
      <c r="GH517" s="66"/>
      <c r="GI517" s="76"/>
      <c r="GJ517" s="66"/>
      <c r="GK517" s="76"/>
      <c r="GL517" s="66"/>
      <c r="GM517" s="76"/>
      <c r="GN517" s="66"/>
      <c r="GO517" s="76"/>
      <c r="GP517" s="66"/>
      <c r="GQ517" s="76"/>
      <c r="GR517" s="66"/>
      <c r="GS517" s="76"/>
      <c r="GT517" s="66"/>
      <c r="GU517" s="76"/>
      <c r="GV517" s="66"/>
      <c r="GW517" s="76"/>
      <c r="GX517" s="66"/>
      <c r="GY517" s="76"/>
      <c r="GZ517" s="66"/>
      <c r="HA517" s="76"/>
      <c r="HB517" s="66"/>
      <c r="HC517" s="76"/>
      <c r="HD517" s="66"/>
      <c r="HE517" s="76"/>
      <c r="HF517" s="66"/>
      <c r="HG517" s="76"/>
      <c r="HH517" s="66"/>
      <c r="HI517" s="76"/>
      <c r="HJ517" s="66"/>
      <c r="HK517" s="76"/>
      <c r="HL517" s="66"/>
      <c r="HM517" s="76"/>
      <c r="HN517" s="66"/>
      <c r="HO517" s="76"/>
      <c r="HP517" s="66"/>
      <c r="HQ517" s="76"/>
      <c r="HR517" s="66"/>
      <c r="HS517" s="76"/>
      <c r="HT517" s="66"/>
      <c r="HU517" s="76"/>
      <c r="HV517" s="66"/>
      <c r="HW517" s="76"/>
      <c r="HX517" s="66"/>
      <c r="HY517" s="76"/>
      <c r="HZ517" s="66"/>
      <c r="IA517" s="76"/>
      <c r="IB517" s="66"/>
      <c r="IC517" s="76"/>
      <c r="ID517" s="66"/>
      <c r="IE517" s="76"/>
      <c r="IF517" s="66"/>
      <c r="IG517" s="76"/>
      <c r="IH517" s="66"/>
      <c r="II517" s="76"/>
      <c r="IJ517" s="66"/>
      <c r="IK517" s="76"/>
      <c r="IL517" s="66"/>
      <c r="IM517" s="76"/>
      <c r="IN517" s="66"/>
      <c r="IO517" s="76"/>
      <c r="IP517" s="66"/>
      <c r="IQ517" s="76"/>
      <c r="IR517" s="66"/>
      <c r="IS517" s="76"/>
      <c r="IT517" s="66"/>
      <c r="IU517" s="76"/>
      <c r="IV517" s="66"/>
      <c r="IW517" s="76"/>
      <c r="IX517" s="66"/>
      <c r="IY517" s="76"/>
      <c r="IZ517" s="66"/>
      <c r="JA517" s="76"/>
      <c r="JB517" s="66"/>
      <c r="JC517" s="76"/>
      <c r="JD517" s="66"/>
      <c r="JE517" s="76"/>
      <c r="JF517" s="66"/>
      <c r="JG517" s="76"/>
      <c r="JH517" s="66"/>
      <c r="JI517" s="76"/>
      <c r="JJ517" s="66"/>
      <c r="JK517" s="76"/>
      <c r="JL517" s="66"/>
      <c r="JM517" s="76"/>
      <c r="JN517" s="66"/>
      <c r="JO517" s="76"/>
      <c r="JP517" s="66"/>
      <c r="JQ517" s="76"/>
      <c r="JR517" s="66"/>
      <c r="JS517" s="76"/>
      <c r="JT517" s="66"/>
      <c r="JU517" s="76"/>
      <c r="JV517" s="66"/>
      <c r="JW517" s="76"/>
      <c r="JX517" s="66"/>
      <c r="JY517" s="76"/>
      <c r="JZ517" s="66"/>
      <c r="KA517" s="76"/>
      <c r="KB517" s="66"/>
      <c r="KC517" s="76"/>
      <c r="KD517" s="66"/>
      <c r="KE517" s="76"/>
      <c r="KF517" s="66"/>
      <c r="KG517" s="76"/>
      <c r="KH517" s="66"/>
      <c r="KI517" s="76"/>
      <c r="KJ517" s="66"/>
      <c r="KK517" s="76"/>
      <c r="KL517" s="66"/>
      <c r="KM517" s="76"/>
      <c r="KN517" s="66"/>
      <c r="KO517" s="76"/>
      <c r="KP517" s="66"/>
      <c r="KQ517" s="76"/>
      <c r="KR517" s="66"/>
      <c r="KS517" s="76"/>
      <c r="KT517" s="66"/>
      <c r="KU517" s="76"/>
      <c r="KV517" s="66"/>
      <c r="KW517" s="76"/>
      <c r="KX517" s="66"/>
      <c r="KY517" s="76"/>
      <c r="KZ517" s="66"/>
      <c r="LA517" s="76"/>
      <c r="LB517" s="66"/>
      <c r="LC517" s="76"/>
      <c r="LD517" s="66"/>
      <c r="LE517" s="76"/>
      <c r="LF517" s="66"/>
      <c r="LG517" s="76"/>
      <c r="LH517" s="66"/>
      <c r="LI517" s="76"/>
      <c r="LJ517" s="66"/>
      <c r="LK517" s="76"/>
      <c r="LL517" s="66"/>
      <c r="LM517" s="76"/>
      <c r="LN517" s="66"/>
      <c r="LO517" s="76"/>
      <c r="LP517" s="66"/>
      <c r="LQ517" s="76"/>
      <c r="LR517" s="66"/>
      <c r="LS517" s="76"/>
      <c r="LT517" s="66"/>
      <c r="LU517" s="76"/>
      <c r="LV517" s="66"/>
      <c r="LW517" s="76"/>
      <c r="LX517" s="66"/>
      <c r="LY517" s="76"/>
      <c r="LZ517" s="66"/>
      <c r="MA517" s="76"/>
      <c r="MB517" s="66"/>
      <c r="MC517" s="76"/>
      <c r="MD517" s="66"/>
      <c r="MG517" s="1" t="str" cm="1">
        <f t="array" ref="MG517">IFERROR(INDEX(Paste_Here!$B$2:$B$850, MATCH(0, COUNTIF(MG$4:MG516, Paste_Here!$B$2:$B$850) + IF(Paste_Here!$B$2:$B$850="", 1, 0), 0)), "")</f>
        <v/>
      </c>
      <c r="MH517" s="1" t="str">
        <f>IF(MG517&lt;&gt;"", INDEX(Paste_Here!$A$2:$A$850, MATCH(MG517, Paste_Here!$B$2:$B$850, 0)), "")</f>
        <v/>
      </c>
      <c r="MI517" s="1" t="str">
        <f t="shared" si="64"/>
        <v/>
      </c>
      <c r="MJ517" s="1" t="str" cm="1">
        <f t="array" ref="MJ517">IFERROR(INDEX($MI$5:$MI$850, MATCH(SMALL(IF($MI$5:$MI$850&lt;&gt;"", COUNTIF($MI$5:$MI$850, "&lt;"&amp;$MI$5:$MI$850)+1), ROW()-ROW($MJ$5)+1), COUNTIF($MI$5:$MI$850, "&lt;"&amp;$MI$5:$MI$850)+1, 0)), "")</f>
        <v/>
      </c>
    </row>
    <row r="518" spans="1:348">
      <c r="A518" s="66"/>
      <c r="B518" s="76" t="str">
        <f t="shared" ref="B518:B581" si="65">MJ518</f>
        <v/>
      </c>
      <c r="C518" s="66"/>
      <c r="D518" s="76" t="str">
        <f>IFERROR(IF(B518&lt;&gt;"", IF(AND(INDEX(Paste_Here!B$2:B$850, MATCH(B518, Paste_Here!A$2:A$850, 0))&lt;&gt;"", ISNUMBER(VALUE(INDEX(Paste_Here!B$2:B$850, MATCH(B518, Paste_Here!A$2:A$850, 0))))), INDEX(Paste_Here!B$2:B$850, MATCH(B518, Paste_Here!A$2:A$850, 0)), ""), ""), "")</f>
        <v/>
      </c>
      <c r="E518" s="66"/>
      <c r="F518" s="76" t="str">
        <f>IFERROR(IF(B518&lt;&gt;"", IF(ISTEXT(INDEX(Paste_Here!K$2:K$850, MATCH(B518, Paste_Here!A$2:A$850, 0))), INDEX(Paste_Here!K$2:K$850, MATCH(B518, Paste_Here!A$2:A$850, 0)), ""), ""), "")</f>
        <v/>
      </c>
      <c r="G518" s="66"/>
      <c r="H518" s="76" t="str">
        <f>IFERROR(IF(B518&lt;&gt;"", IF(ISTEXT(INDEX(Paste_Here!C$2:C$850, MATCH(B518, Paste_Here!A$2:A$850, 0))), INDEX(Paste_Here!C$2:C$850, MATCH(B518, Paste_Here!A$2:A$850, 0)), ""), ""), "")</f>
        <v/>
      </c>
      <c r="I518" s="66"/>
      <c r="J518" s="76" t="str">
        <f>IFERROR(IF(B518&lt;&gt;"", IF(ISNUMBER(SEARCH("s", LOWER(INDEX(Paste_Here!M$2:M$850, MATCH(B518, Paste_Here!A$2:A$850, 0))))), "Yes", IF(INDEX(Paste_Here!M$2:M$850, MATCH(B518, Paste_Here!A$2:A$850, 0))&lt;&gt;"", "No", "")), ""), "")</f>
        <v/>
      </c>
      <c r="K518" s="66"/>
      <c r="L518" s="76" t="str">
        <f>IFERROR(IF(B518&lt;&gt;"", IF(ISNUMBER(SEARCH("yes", LOWER(INDEX(Paste_Here!E$2:E$850, MATCH(B518, Paste_Here!A$2:A$850, 0))))), "Yes", IF(ISNUMBER(SEARCH("no", LOWER(INDEX(Paste_Here!E$2:E$850, MATCH(B518, Paste_Here!A$2:A$850, 0))))), "No", "")), ""), "")</f>
        <v/>
      </c>
      <c r="M518" s="66"/>
      <c r="N518" s="76" t="str">
        <f>IFERROR(IF(B518&lt;&gt;"", IF(ISNUMBER(SEARCH("yes", LOWER(INDEX(Paste_Here!F$2:F$850, MATCH(B518, Paste_Here!A$2:A$850, 0))))), "Yes", IF(ISNUMBER(SEARCH("no", LOWER(INDEX(Paste_Here!F$2:F$850, MATCH(B518, Paste_Here!A$2:A$850, 0))))), "No", "")), ""), "")</f>
        <v/>
      </c>
      <c r="O518" s="66"/>
      <c r="P518" s="76" t="str">
        <f>IFERROR(IF(B518&lt;&gt;"", IF(ISNUMBER(SEARCH("yes", LOWER(INDEX(Paste_Here!L$2:L$850, MATCH(B518, Paste_Here!A$2:A$850, 0))))), "Yes", IF(ISNUMBER(SEARCH("no", LOWER(INDEX(Paste_Here!L$2:L$850, MATCH(B518, Paste_Here!A$2:A$850, 0))))), "No", "")), ""), "")</f>
        <v/>
      </c>
      <c r="Q518" s="66"/>
      <c r="R518" s="76" t="str">
        <f>IFERROR(IF(B518&lt;&gt;"", IF(ISNUMBER(SEARCH("transitional 2", LOWER(INDEX(Paste_Here!D$2:D$850, MATCH(B518, Paste_Here!A$2:A$850, 0))))), "T2", IF(ISNUMBER(SEARCH("transitional 1", LOWER(INDEX(Paste_Here!D$2:D$850, MATCH(B518, Paste_Here!A$2:A$850, 0))))), "T1", IF(ISNUMBER(SEARCH("waived ell services", LOWER(INDEX(Paste_Here!D$2:D$850, MATCH(B518, Paste_Here!A$2:A$850, 0))))), "W", IF(ISNUMBER(SEARCH("english language learner", LOWER(INDEX(Paste_Here!D$2:D$850, MATCH(B518, Paste_Here!A$2:A$850, 0))))), "L", "")))), ""), "")</f>
        <v/>
      </c>
      <c r="S518" s="66"/>
      <c r="T518" s="76" t="str">
        <f>IFERROR(IF(B518&lt;&gt;"", IF(ISNUMBER(SEARCH("yes", LOWER(INDEX(Paste_Here!I$2:I$850, MATCH(B518, Paste_Here!A$2:A$850, 0))))), "Yes", IF(ISNUMBER(SEARCH("no", LOWER(INDEX(Paste_Here!I$2:I$850, MATCH(B518, Paste_Here!A$2:A$850, 0))))), "No", "")), ""), "")</f>
        <v/>
      </c>
      <c r="U518" s="66"/>
      <c r="V518" s="76" t="str">
        <f>IFERROR(IF(B518&lt;&gt;"", IF(ISTEXT(INDEX(Paste_Here!J$2:J$850, MATCH(B518, Paste_Here!A$2:A$850, 0))), VALUE(INDEX(Paste_Here!J$2:J$850, MATCH(B518, Paste_Here!A$2:A$850, 0))), ""), ""), "")</f>
        <v/>
      </c>
      <c r="W518" s="66"/>
      <c r="X518" s="66"/>
      <c r="Y518" s="76" t="str">
        <f t="shared" ref="Y518:Y581" si="66">B518</f>
        <v/>
      </c>
      <c r="Z518" s="66"/>
      <c r="AA518" s="76" t="str">
        <f>IFERROR(IF(B518&lt;&gt;"", IF(AND(INDEX(Paste_Here!AI$2:AI$850, MATCH(B518, Paste_Here!A$2:A$850, 0))&lt;&gt;"", ISNUMBER(VALUE(INDEX(Paste_Here!AI$2:AI$850, MATCH(B518, Paste_Here!A$2:A$850, 0))))), INDEX(Paste_Here!AI$2:AI$850, MATCH(B518, Paste_Here!A$2:A$850, 0)), ""), ""), "")</f>
        <v/>
      </c>
      <c r="AB518" s="66"/>
      <c r="AC518" s="76" t="str">
        <f>IFERROR(IF(B518&lt;&gt;"", IF(AND(INDEX(Paste_Here!AJ$2:AJ$850, MATCH(B518, Paste_Here!A$2:A$850, 0))&lt;&gt;"", ISNUMBER(VALUE(INDEX(Paste_Here!AJ$2:AJ$850, MATCH(B518, Paste_Here!A$2:A$850, 0))))), INDEX(Paste_Here!AJ$2:AJ$850, MATCH(B518, Paste_Here!A$2:A$850, 0)), ""), ""), "")</f>
        <v/>
      </c>
      <c r="AD518" s="66"/>
      <c r="AE518" s="76" t="str">
        <f>IFERROR(IF(B518&lt;&gt;"", IF(AND(INDEX(Paste_Here!AK$2:AK$850, MATCH(B518, Paste_Here!A$2:A$850, 0))&lt;&gt;"", ISNUMBER(VALUE(INDEX(Paste_Here!AK$2:AK$850, MATCH(B518, Paste_Here!A$2:A$850, 0))))), INDEX(Paste_Here!AK$2:AK$850, MATCH(B518, Paste_Here!A$2:A$850, 0)), ""), ""), "")</f>
        <v/>
      </c>
      <c r="AF518" s="66"/>
      <c r="AG518" s="76" t="str">
        <f>IFERROR(IF(B518&lt;&gt;"", IF(AND(INDEX(Paste_Here!AL$2:AL$850, MATCH(B518, Paste_Here!A$2:A$850, 0))&lt;&gt;"", ISNUMBER(VALUE(INDEX(Paste_Here!AL$2:AL$850, MATCH(B518, Paste_Here!A$2:A$850, 0))))), INDEX(Paste_Here!AL$2:AL$850, MATCH(B518, Paste_Here!A$2:A$850, 0)), ""), ""), "")</f>
        <v/>
      </c>
      <c r="AH518" s="66"/>
      <c r="AI518" s="76" t="str">
        <f>IFERROR(IF(B518&lt;&gt;"", IF(AND(INDEX(Paste_Here!AH$2:AH$850, MATCH(B518, Paste_Here!A$2:A$850, 0))&lt;&gt;"", ISNUMBER(VALUE(INDEX(Paste_Here!AH$2:AH$850, MATCH(B518, Paste_Here!A$2:A$850, 0))))), IF(VALUE(INDEX(Paste_Here!AH$2:AH$850, MATCH(B518, Paste_Here!A$2:A$850, 0)))=0, "", INDEX(Paste_Here!AH$2:AH$850, MATCH(B518, Paste_Here!A$2:A$850, 0))), ""), ""), "")</f>
        <v/>
      </c>
      <c r="AJ518" s="66"/>
      <c r="AK518" s="76" t="str">
        <f>IFERROR(IF(B518&lt;&gt;"", IF(AND(INDEX(Paste_Here!N$2:N$850, MATCH(B518, Paste_Here!A$2:A$850, 0))&lt;&gt;"", ISNUMBER(VALUE(INDEX(Paste_Here!N$2:N$850, MATCH(B518, Paste_Here!A$2:A$850, 0))))), INDEX(Paste_Here!N$2:N$850, MATCH(B518, Paste_Here!A$2:A$850, 0)), ""), ""), "")</f>
        <v/>
      </c>
      <c r="AL518" s="66"/>
      <c r="AM518" s="76" t="str">
        <f>IFERROR(IF(B518&lt;&gt;"", IF(AND(INDEX(Paste_Here!O$2:O$850, MATCH(B518, Paste_Here!A$2:A$850, 0))&lt;&gt;"", ISNUMBER(VALUE(INDEX(Paste_Here!O$2:O$850, MATCH(B518, Paste_Here!A$2:A$850, 0))))), INDEX(Paste_Here!O$2:O$850, MATCH(B518, Paste_Here!A$2:A$850, 0)), ""), ""), "")</f>
        <v/>
      </c>
      <c r="AN518" s="66"/>
      <c r="AO518" s="76"/>
      <c r="AP518" s="66"/>
      <c r="AQ518" s="76"/>
      <c r="AR518" s="66"/>
      <c r="AS518" s="76"/>
      <c r="AT518" s="66"/>
      <c r="AU518" s="66"/>
      <c r="AV518" s="76" t="str">
        <f t="shared" ref="AV518:AV581" si="67">B518</f>
        <v/>
      </c>
      <c r="AW518" s="66"/>
      <c r="AX518" s="76" t="str">
        <f>IFERROR(IF(B518&lt;&gt;"", IF(ISNUMBER(SEARCH("Revealed-Potential (Primary Focus)", LOWER(INDEX(Paste_Here!Z$2:Z$850, MATCH(B518, Paste_Here!A$2:A$850, 0))))), "Rev-Potential: Prim", IF(ISNUMBER(SEARCH("Revealed-Potential (Secondary Focus)", LOWER(INDEX(Paste_Here!Z$2:Z$850, MATCH(B518, Paste_Here!A$2:A$850, 0))))), "Rev-Potential: Sec", IF(ISNUMBER(SEARCH("Monitoring", LOWER(INDEX(Paste_Here!Z$2:Z$850, MATCH(B518, Paste_Here!A$2:A$850, 0))))), "Monitoring", IF(ISNUMBER(SEARCH("At-Promise (Secondary Focus)", LOWER(INDEX(Paste_Here!Z$2:Z$850, MATCH(B518, Paste_Here!A$2:A$850, 0))))), "At-Promise: Sec", IF(ISNUMBER(SEARCH("At-Promise (Primary Focus)", LOWER(INDEX(Paste_Here!Z$2:Z$850, MATCH(B518, Paste_Here!A$2:A$850, 0))))), "At-Promise: Prim", ""))))), ""), "")</f>
        <v/>
      </c>
      <c r="AY518" s="66"/>
      <c r="AZ518" s="76"/>
      <c r="BA518" s="66"/>
      <c r="BB518" s="76"/>
      <c r="BC518" s="66"/>
      <c r="BD518" s="76"/>
      <c r="BE518" s="66"/>
      <c r="BF518" s="76"/>
      <c r="BG518" s="66"/>
      <c r="BH518" s="76"/>
      <c r="BI518" s="66"/>
      <c r="BJ518" s="66"/>
      <c r="BK518" s="76" t="str">
        <f t="shared" ref="BK518:BK581" si="68">B518</f>
        <v/>
      </c>
      <c r="BL518" s="66"/>
      <c r="BM518" s="76" t="str">
        <f>IFERROR(IF(B518&lt;&gt;"", IF(AND(ISNUMBER(VALUE(SUBSTITUTE(SUBSTITUTE(Paste_Here!R518, "br", "-"), "L", ""))), VALUE(SUBSTITUTE(SUBSTITUTE(Paste_Here!R518, "br", "-"), "L", "")) &gt;= 1095), "Yes", IF(AND(ISNUMBER(VALUE(SUBSTITUTE(SUBSTITUTE(Paste_Here!R518, "br", "-"), "L", ""))), VALUE(SUBSTITUTE(SUBSTITUTE(Paste_Here!R518, "br", "-"), "L", "")) &lt;= 1094), "No", "")), ""), "")</f>
        <v/>
      </c>
      <c r="BN518" s="66"/>
      <c r="BO518" s="76" t="str">
        <f>IFERROR(IF(B518&lt;&gt;"", IF(COUNTIF(INDEX(Paste_Here!Y$2:AB$850, MATCH(B518, Paste_Here!A$2:A$850, 0), 0), "yes") &gt; 0, "Yes", IF(COUNTIF(INDEX(Paste_Here!Y$2:AB$850, MATCH(B518, Paste_Here!A$2:A$850, 0), 0), "no") &gt; 0, "No", "")), ""), "")</f>
        <v/>
      </c>
      <c r="BP518" s="66"/>
      <c r="BQ518" s="76" t="str">
        <f>IFERROR(IF(B518&lt;&gt;"", IF(AND(ISNUMBER(VALUE(SUBSTITUTE(SUBSTITUTE(Paste_Here!U518, "em", "-"), "q", ""))), VALUE(SUBSTITUTE(SUBSTITUTE(Paste_Here!U518, "em", "-"), "q", "")) &gt;= 910), "Yes", IF(AND(ISNUMBER(VALUE(SUBSTITUTE(SUBSTITUTE(Paste_Here!U518, "em", "-"), "q", ""))), VALUE(SUBSTITUTE(SUBSTITUTE(Paste_Here!U518, "em", "-"), "q", "")) &lt;= 909), "No", "")), ""), "")</f>
        <v/>
      </c>
      <c r="BR518" s="66"/>
      <c r="BS518" s="76" t="str">
        <f>IFERROR(IF(B518&lt;&gt;"", IF(AND(INDEX(Paste_Here!X$2:X$850, MATCH(B518, Paste_Here!A$2:A$850, 0))&lt;&gt;"", ISNUMBER(VALUE(INDEX(Paste_Here!X$2:X$850, MATCH(B518, Paste_Here!A$2:A$850, 0))))), INDEX(Paste_Here!X$2:X$850, MATCH(B518, Paste_Here!A$2:A$850, 0)), ""), ""), "")</f>
        <v/>
      </c>
      <c r="BT518" s="66"/>
      <c r="BU518" s="76" t="str">
        <f>IFERROR(IF(B518&lt;&gt;"", IF(ISNUMBER(VALUE(INDEX(Paste_Here!G$2:G$850, MATCH(B518, Paste_Here!A$2:A$850, 0)))), IF(VALUE(INDEX(Paste_Here!G$2:G$850, MATCH(B518, Paste_Here!A$2:A$850, 0)))=0, "No", IF(AND(VALUE(INDEX(Paste_Here!G$2:G$850, MATCH(B518, Paste_Here!A$2:A$850, 0)))&gt;=1, VALUE(INDEX(Paste_Here!G$2:G$850, MATCH(B518, Paste_Here!A$2:A$850, 0)))&lt;=4), VALUE(INDEX(Paste_Here!G$2:G$850, MATCH(B518, Paste_Here!A$2:A$850, 0))), "")), ""), ""), "")</f>
        <v/>
      </c>
      <c r="BV518" s="66"/>
      <c r="BW518" s="76" t="str">
        <f>IFERROR(IF(B518&lt;&gt;"", IF(ISNUMBER(VALUE(INDEX(Paste_Here!H$2:H$850, MATCH(B518, Paste_Here!A$2:A$850, 0)))), IF(VALUE(INDEX(Paste_Here!H$2:H$850, MATCH(B518, Paste_Here!A$2:A$850, 0)))=0, "No", IF(AND(VALUE(INDEX(Paste_Here!H$2:H$850, MATCH(B518, Paste_Here!A$2:A$850, 0)))&gt;=1, VALUE(INDEX(Paste_Here!H$2:H$850, MATCH(B518, Paste_Here!A$2:A$850, 0)))&lt;=4), VALUE(INDEX(Paste_Here!H$2:H$850, MATCH(B518, Paste_Here!A$2:A$850, 0))), "")), ""), ""), "")</f>
        <v/>
      </c>
      <c r="BX518" s="66"/>
      <c r="BY518" s="76"/>
      <c r="BZ518" s="66"/>
      <c r="CA518" s="76"/>
      <c r="CB518" s="66"/>
      <c r="CC518" s="66"/>
      <c r="CD518" s="76" t="str">
        <f t="shared" ref="CD518:CD581" si="69">AV518</f>
        <v/>
      </c>
      <c r="CE518" s="66"/>
      <c r="CF518" s="76" t="str">
        <f>IFERROR(IF(B518&lt;&gt;"", IF(AND(INDEX(Paste_Here!P$2:P$850, MATCH(B518, Paste_Here!A$2:A$850, 0))&lt;&gt;"", ISNUMBER(VALUE(INDEX(Paste_Here!P$2:P$850, MATCH(B518, Paste_Here!A$2:A$850, 0))))), INDEX(Paste_Here!P$2:P$850, MATCH(B518, Paste_Here!A$2:A$850, 0)), ""), ""), "")</f>
        <v/>
      </c>
      <c r="CG518" s="66"/>
      <c r="CH518" s="76" t="str">
        <f>IFERROR(IF(B518&lt;&gt;"", IF(ISNUMBER(SEARCH("highrisk", LOWER(INDEX(Paste_Here!Q$2:Q$850, MATCH(B518, Paste_Here!A$2:A$850, 0))))), "High Risk", IF(ISNUMBER(SEARCH("lowrisk", LOWER(INDEX(Paste_Here!Q$2:Q$850, MATCH(B518, Paste_Here!A$2:A$850, 0))))), "Low Risk", IF(ISNUMBER(SEARCH("somerisk", LOWER(INDEX(Paste_Here!Q$2:Q$850, MATCH(B518, Paste_Here!A$2:A$850, 0))))), "Some Risk", ""))), ""), "")</f>
        <v/>
      </c>
      <c r="CI518" s="66"/>
      <c r="CJ518" s="76" t="str">
        <f>IFERROR(IF(B518&lt;&gt;"", IF(AND(INDEX(Paste_Here!AA$2:AA$850, MATCH(B518, Paste_Here!A$2:A$850, 0))&lt;&gt;"", ISNUMBER(VALUE(INDEX(Paste_Here!AA$2:AA$850, MATCH(B518, Paste_Here!A$2:A$850, 0))))), INDEX(Paste_Here!AA$2:AA$850, MATCH(B518, Paste_Here!A$2:A$850, 0)), ""), ""), "")</f>
        <v/>
      </c>
      <c r="CK518" s="66"/>
      <c r="CL518" s="76" t="str">
        <f>IFERROR(IF(B518&lt;&gt;"", IF(LOWER(INDEX(Paste_Here!AB$2:AB$850, MATCH(B518, Paste_Here!A$2:A$850, 0)))="approaching expectations", "Approaching", IF(LOWER(INDEX(Paste_Here!AB$2:AB$850, MATCH(B518, Paste_Here!A$2:A$850, 0)))="met expectations", "Met", IF(LOWER(INDEX(Paste_Here!AB$2:AB$850, MATCH(B518, Paste_Here!A$2:A$850, 0)))="exceeded expectations", "Exceeded", IF(LOWER(INDEX(Paste_Here!AB$2:AB$850, MATCH(B518, Paste_Here!A$2:A$850, 0)))="below expectations", "Below", "")))), ""), "")</f>
        <v/>
      </c>
      <c r="CM518" s="66"/>
      <c r="CN518" s="76" t="str">
        <f>IFERROR(IF(B518&lt;&gt;"", IF(AND(INDEX(Paste_Here!AC$2:AC$850, MATCH(B518, Paste_Here!A$2:A$850, 0))&lt;&gt;"", ISNUMBER(VALUE(INDEX(Paste_Here!AC$2:AC$850, MATCH(B518, Paste_Here!A$2:A$850, 0))))), INDEX(Paste_Here!AC$2:AC$850, MATCH(B518, Paste_Here!A$2:A$850, 0)), ""), ""), "")</f>
        <v/>
      </c>
      <c r="CO518" s="66"/>
      <c r="CP518" s="76"/>
      <c r="CQ518" s="66"/>
      <c r="CR518" s="76"/>
      <c r="CS518" s="66"/>
      <c r="CT518" s="76"/>
      <c r="CU518" s="66"/>
      <c r="CV518" s="76"/>
      <c r="CW518" s="66"/>
      <c r="CX518" s="76"/>
      <c r="CY518" s="66"/>
      <c r="CZ518" s="66"/>
      <c r="DA518" s="76" t="str">
        <f t="shared" ref="DA518:DA581" si="70">B518</f>
        <v/>
      </c>
      <c r="DB518" s="66"/>
      <c r="DC518" s="76" t="str">
        <f>IFERROR(IF(B518&lt;&gt;"", IF(AND(INDEX(Paste_Here!V$2:V$850, MATCH(B518, Paste_Here!A$2:A$850, 0))&lt;&gt;"", ISNUMBER(VALUE(INDEX(Paste_Here!V$2:V$850, MATCH(B518, Paste_Here!A$2:A$850, 0))))), INDEX(Paste_Here!V$2:V$850, MATCH(B518, Paste_Here!A$2:A$850, 0)), ""), ""), "")</f>
        <v/>
      </c>
      <c r="DD518" s="66"/>
      <c r="DE518" s="76" t="str">
        <f>IFERROR(IF(B518&lt;&gt;"", IF(ISNUMBER(SEARCH("highrisk", LOWER(INDEX(Paste_Here!W$2:W$850, MATCH(B518, Paste_Here!A$2:A$850, 0))))), "High Risk", IF(ISNUMBER(SEARCH("lowrisk", LOWER(INDEX(Paste_Here!W$2:W$850, MATCH(B518, Paste_Here!A$2:A$850, 0))))), "Low Risk", IF(ISNUMBER(SEARCH("somerisk", LOWER(INDEX(Paste_Here!W$2:W$850, MATCH(B518, Paste_Here!A$2:A$850, 0))))), "Some Risk", ""))), ""), "")</f>
        <v/>
      </c>
      <c r="DF518" s="66"/>
      <c r="DG518" s="76" t="str">
        <f>IFERROR(IF(B518&lt;&gt;"", IF(AND(INDEX(Paste_Here!S$2:S$850, MATCH(B518, Paste_Here!A$2:A$850, 0))&lt;&gt;"", ISNUMBER(VALUE(INDEX(Paste_Here!S$2:S$850, MATCH(B518, Paste_Here!A$2:A$850, 0))))), INDEX(Paste_Here!S$2:S$850, MATCH(B518, Paste_Here!A$2:A$850, 0)), ""), ""), "")</f>
        <v/>
      </c>
      <c r="DH518" s="66"/>
      <c r="DI518" s="76" t="str">
        <f>IFERROR(IF(B518&lt;&gt;"", IF(ISNUMBER(SEARCH("highrisk", LOWER(INDEX(Paste_Here!T$2:T$850, MATCH(B518, Paste_Here!A$2:A$850, 0))))), "High Risk", IF(ISNUMBER(SEARCH("lowrisk", LOWER(INDEX(Paste_Here!T$2:T$850, MATCH(B518, Paste_Here!A$2:A$850, 0))))), "Low Risk", IF(ISNUMBER(SEARCH("somerisk", LOWER(INDEX(Paste_Here!T$2:T$850, MATCH(B518, Paste_Here!A$2:A$850, 0))))), "Some Risk", ""))), ""), "")</f>
        <v/>
      </c>
      <c r="DJ518" s="66"/>
      <c r="DK518" s="76" t="str">
        <f>IFERROR(IF(B518&lt;&gt;"", IF(AND(INDEX(Paste_Here!AD$2:AD$850, MATCH(B518, Paste_Here!A$2:A$850, 0))&lt;&gt;"", ISNUMBER(VALUE(INDEX(Paste_Here!AD$2:AD$850, MATCH(B518, Paste_Here!A$2:A$850, 0))))), INDEX(Paste_Here!AD$2:AD$850, MATCH(B518, Paste_Here!A$2:A$850, 0)), ""), ""), "")</f>
        <v/>
      </c>
      <c r="DL518" s="66"/>
      <c r="DM518" s="76" t="str">
        <f>IFERROR(IF(B518&lt;&gt;"", IF(LOWER(INDEX(Paste_Here!AE$2:AE$850, MATCH(B518, Paste_Here!A$2:A$850, 0)))="approaching expectations", "Approaching", IF(LOWER(INDEX(Paste_Here!AE$2:AE$850, MATCH(B518, Paste_Here!A$2:A$850, 0)))="met expectations", "Met", IF(LOWER(INDEX(Paste_Here!AE$2:AE$850, MATCH(B518, Paste_Here!A$2:A$850, 0)))="exceeded expectations", "Exceeded", IF(LOWER(INDEX(Paste_Here!AE$2:AE$850, MATCH(B518, Paste_Here!A$2:A$850, 0)))="below expectations", "Below", "")))), ""), "")</f>
        <v/>
      </c>
      <c r="DN518" s="66"/>
      <c r="DO518" s="76"/>
      <c r="DP518" s="66"/>
      <c r="DQ518" s="76"/>
      <c r="DR518" s="66"/>
      <c r="DS518" s="76"/>
      <c r="DT518" s="66"/>
      <c r="DU518" s="76"/>
      <c r="DV518" s="66"/>
      <c r="DW518" s="66"/>
      <c r="DX518" s="76" t="str">
        <f t="shared" ref="DX518:DX581" si="71">B518</f>
        <v/>
      </c>
      <c r="DY518" s="66"/>
      <c r="DZ518" s="76"/>
      <c r="EA518" s="66"/>
      <c r="EB518" s="76"/>
      <c r="EC518" s="66"/>
      <c r="ED518" s="76" t="str">
        <f>IFERROR(IF(B518&lt;&gt;"", IF(AND(INDEX(Paste_Here!AF$2:AF$850, MATCH(B518, Paste_Here!A$2:A$850, 0))&lt;&gt;"", ISNUMBER(VALUE(INDEX(Paste_Here!AF$2:AF$850, MATCH(B518, Paste_Here!A$2:A$850, 0))))), INDEX(Paste_Here!AF$2:AF$850, MATCH(B518, Paste_Here!A$2:A$850, 0)), ""), ""), "")</f>
        <v/>
      </c>
      <c r="EE518" s="66"/>
      <c r="EF518" s="76"/>
      <c r="EG518" s="66"/>
      <c r="EH518" s="76"/>
      <c r="EI518" s="66"/>
      <c r="EJ518" s="76" t="str">
        <f>IFERROR(IF(B518&lt;&gt;"", IF(AND(INDEX(Paste_Here!AG$2:AG$850, MATCH(B518, Paste_Here!A$2:A$850, 0))&lt;&gt;"", ISNUMBER(VALUE(INDEX(Paste_Here!AG$2:AG$850, MATCH(B518, Paste_Here!A$2:A$850, 0))))), INDEX(Paste_Here!AG$2:AG$850, MATCH(B518, Paste_Here!A$2:A$850, 0)), ""), ""), "")</f>
        <v/>
      </c>
      <c r="EK518" s="66"/>
      <c r="EL518" s="76"/>
      <c r="EM518" s="66"/>
      <c r="EN518" s="76"/>
      <c r="EO518" s="66"/>
      <c r="EP518" s="76"/>
      <c r="EQ518" s="66"/>
      <c r="ER518" s="76"/>
      <c r="ES518" s="66"/>
      <c r="ET518" s="66"/>
      <c r="EU518" s="76"/>
      <c r="EV518" s="66"/>
      <c r="EW518" s="76"/>
      <c r="EX518" s="66"/>
      <c r="EY518" s="76"/>
      <c r="EZ518" s="66"/>
      <c r="FA518" s="76"/>
      <c r="FB518" s="66"/>
      <c r="FC518" s="76"/>
      <c r="FD518" s="66"/>
      <c r="FE518" s="76"/>
      <c r="FF518" s="66"/>
      <c r="FG518" s="76"/>
      <c r="FH518" s="66"/>
      <c r="FI518" s="76"/>
      <c r="FJ518" s="66"/>
      <c r="FK518" s="76"/>
      <c r="FL518" s="66"/>
      <c r="FM518" s="76"/>
      <c r="FN518" s="66"/>
      <c r="FO518" s="76"/>
      <c r="FP518" s="66"/>
      <c r="FQ518" s="76"/>
      <c r="FR518" s="66"/>
      <c r="FS518" s="76"/>
      <c r="FT518" s="66"/>
      <c r="FU518" s="76"/>
      <c r="FV518" s="66"/>
      <c r="FW518" s="76"/>
      <c r="FX518" s="66"/>
      <c r="FY518" s="76"/>
      <c r="FZ518" s="66"/>
      <c r="GA518" s="76"/>
      <c r="GB518" s="66"/>
      <c r="GC518" s="76"/>
      <c r="GD518" s="66"/>
      <c r="GE518" s="76"/>
      <c r="GF518" s="66"/>
      <c r="GG518" s="76"/>
      <c r="GH518" s="66"/>
      <c r="GI518" s="76"/>
      <c r="GJ518" s="66"/>
      <c r="GK518" s="76"/>
      <c r="GL518" s="66"/>
      <c r="GM518" s="76"/>
      <c r="GN518" s="66"/>
      <c r="GO518" s="76"/>
      <c r="GP518" s="66"/>
      <c r="GQ518" s="76"/>
      <c r="GR518" s="66"/>
      <c r="GS518" s="76"/>
      <c r="GT518" s="66"/>
      <c r="GU518" s="76"/>
      <c r="GV518" s="66"/>
      <c r="GW518" s="76"/>
      <c r="GX518" s="66"/>
      <c r="GY518" s="76"/>
      <c r="GZ518" s="66"/>
      <c r="HA518" s="76"/>
      <c r="HB518" s="66"/>
      <c r="HC518" s="76"/>
      <c r="HD518" s="66"/>
      <c r="HE518" s="76"/>
      <c r="HF518" s="66"/>
      <c r="HG518" s="76"/>
      <c r="HH518" s="66"/>
      <c r="HI518" s="76"/>
      <c r="HJ518" s="66"/>
      <c r="HK518" s="76"/>
      <c r="HL518" s="66"/>
      <c r="HM518" s="76"/>
      <c r="HN518" s="66"/>
      <c r="HO518" s="76"/>
      <c r="HP518" s="66"/>
      <c r="HQ518" s="76"/>
      <c r="HR518" s="66"/>
      <c r="HS518" s="76"/>
      <c r="HT518" s="66"/>
      <c r="HU518" s="76"/>
      <c r="HV518" s="66"/>
      <c r="HW518" s="76"/>
      <c r="HX518" s="66"/>
      <c r="HY518" s="76"/>
      <c r="HZ518" s="66"/>
      <c r="IA518" s="76"/>
      <c r="IB518" s="66"/>
      <c r="IC518" s="76"/>
      <c r="ID518" s="66"/>
      <c r="IE518" s="76"/>
      <c r="IF518" s="66"/>
      <c r="IG518" s="76"/>
      <c r="IH518" s="66"/>
      <c r="II518" s="76"/>
      <c r="IJ518" s="66"/>
      <c r="IK518" s="76"/>
      <c r="IL518" s="66"/>
      <c r="IM518" s="76"/>
      <c r="IN518" s="66"/>
      <c r="IO518" s="76"/>
      <c r="IP518" s="66"/>
      <c r="IQ518" s="76"/>
      <c r="IR518" s="66"/>
      <c r="IS518" s="76"/>
      <c r="IT518" s="66"/>
      <c r="IU518" s="76"/>
      <c r="IV518" s="66"/>
      <c r="IW518" s="76"/>
      <c r="IX518" s="66"/>
      <c r="IY518" s="76"/>
      <c r="IZ518" s="66"/>
      <c r="JA518" s="76"/>
      <c r="JB518" s="66"/>
      <c r="JC518" s="76"/>
      <c r="JD518" s="66"/>
      <c r="JE518" s="76"/>
      <c r="JF518" s="66"/>
      <c r="JG518" s="76"/>
      <c r="JH518" s="66"/>
      <c r="JI518" s="76"/>
      <c r="JJ518" s="66"/>
      <c r="JK518" s="76"/>
      <c r="JL518" s="66"/>
      <c r="JM518" s="76"/>
      <c r="JN518" s="66"/>
      <c r="JO518" s="76"/>
      <c r="JP518" s="66"/>
      <c r="JQ518" s="76"/>
      <c r="JR518" s="66"/>
      <c r="JS518" s="76"/>
      <c r="JT518" s="66"/>
      <c r="JU518" s="76"/>
      <c r="JV518" s="66"/>
      <c r="JW518" s="76"/>
      <c r="JX518" s="66"/>
      <c r="JY518" s="76"/>
      <c r="JZ518" s="66"/>
      <c r="KA518" s="76"/>
      <c r="KB518" s="66"/>
      <c r="KC518" s="76"/>
      <c r="KD518" s="66"/>
      <c r="KE518" s="76"/>
      <c r="KF518" s="66"/>
      <c r="KG518" s="76"/>
      <c r="KH518" s="66"/>
      <c r="KI518" s="76"/>
      <c r="KJ518" s="66"/>
      <c r="KK518" s="76"/>
      <c r="KL518" s="66"/>
      <c r="KM518" s="76"/>
      <c r="KN518" s="66"/>
      <c r="KO518" s="76"/>
      <c r="KP518" s="66"/>
      <c r="KQ518" s="76"/>
      <c r="KR518" s="66"/>
      <c r="KS518" s="76"/>
      <c r="KT518" s="66"/>
      <c r="KU518" s="76"/>
      <c r="KV518" s="66"/>
      <c r="KW518" s="76"/>
      <c r="KX518" s="66"/>
      <c r="KY518" s="76"/>
      <c r="KZ518" s="66"/>
      <c r="LA518" s="76"/>
      <c r="LB518" s="66"/>
      <c r="LC518" s="76"/>
      <c r="LD518" s="66"/>
      <c r="LE518" s="76"/>
      <c r="LF518" s="66"/>
      <c r="LG518" s="76"/>
      <c r="LH518" s="66"/>
      <c r="LI518" s="76"/>
      <c r="LJ518" s="66"/>
      <c r="LK518" s="76"/>
      <c r="LL518" s="66"/>
      <c r="LM518" s="76"/>
      <c r="LN518" s="66"/>
      <c r="LO518" s="76"/>
      <c r="LP518" s="66"/>
      <c r="LQ518" s="76"/>
      <c r="LR518" s="66"/>
      <c r="LS518" s="76"/>
      <c r="LT518" s="66"/>
      <c r="LU518" s="76"/>
      <c r="LV518" s="66"/>
      <c r="LW518" s="76"/>
      <c r="LX518" s="66"/>
      <c r="LY518" s="76"/>
      <c r="LZ518" s="66"/>
      <c r="MA518" s="76"/>
      <c r="MB518" s="66"/>
      <c r="MC518" s="76"/>
      <c r="MD518" s="66"/>
      <c r="MG518" s="1" t="str" cm="1">
        <f t="array" ref="MG518">IFERROR(INDEX(Paste_Here!$B$2:$B$850, MATCH(0, COUNTIF(MG$4:MG517, Paste_Here!$B$2:$B$850) + IF(Paste_Here!$B$2:$B$850="", 1, 0), 0)), "")</f>
        <v/>
      </c>
      <c r="MH518" s="1" t="str">
        <f>IF(MG518&lt;&gt;"", INDEX(Paste_Here!$A$2:$A$850, MATCH(MG518, Paste_Here!$B$2:$B$850, 0)), "")</f>
        <v/>
      </c>
      <c r="MI518" s="1" t="str">
        <f t="shared" ref="MI518:MI581" si="72">MH518</f>
        <v/>
      </c>
      <c r="MJ518" s="1" t="str" cm="1">
        <f t="array" ref="MJ518">IFERROR(INDEX($MI$5:$MI$850, MATCH(SMALL(IF($MI$5:$MI$850&lt;&gt;"", COUNTIF($MI$5:$MI$850, "&lt;"&amp;$MI$5:$MI$850)+1), ROW()-ROW($MJ$5)+1), COUNTIF($MI$5:$MI$850, "&lt;"&amp;$MI$5:$MI$850)+1, 0)), "")</f>
        <v/>
      </c>
    </row>
    <row r="519" spans="1:348">
      <c r="A519" s="66"/>
      <c r="B519" s="76" t="str">
        <f t="shared" si="65"/>
        <v/>
      </c>
      <c r="C519" s="66"/>
      <c r="D519" s="76" t="str">
        <f>IFERROR(IF(B519&lt;&gt;"", IF(AND(INDEX(Paste_Here!B$2:B$850, MATCH(B519, Paste_Here!A$2:A$850, 0))&lt;&gt;"", ISNUMBER(VALUE(INDEX(Paste_Here!B$2:B$850, MATCH(B519, Paste_Here!A$2:A$850, 0))))), INDEX(Paste_Here!B$2:B$850, MATCH(B519, Paste_Here!A$2:A$850, 0)), ""), ""), "")</f>
        <v/>
      </c>
      <c r="E519" s="66"/>
      <c r="F519" s="76" t="str">
        <f>IFERROR(IF(B519&lt;&gt;"", IF(ISTEXT(INDEX(Paste_Here!K$2:K$850, MATCH(B519, Paste_Here!A$2:A$850, 0))), INDEX(Paste_Here!K$2:K$850, MATCH(B519, Paste_Here!A$2:A$850, 0)), ""), ""), "")</f>
        <v/>
      </c>
      <c r="G519" s="66"/>
      <c r="H519" s="76" t="str">
        <f>IFERROR(IF(B519&lt;&gt;"", IF(ISTEXT(INDEX(Paste_Here!C$2:C$850, MATCH(B519, Paste_Here!A$2:A$850, 0))), INDEX(Paste_Here!C$2:C$850, MATCH(B519, Paste_Here!A$2:A$850, 0)), ""), ""), "")</f>
        <v/>
      </c>
      <c r="I519" s="66"/>
      <c r="J519" s="76" t="str">
        <f>IFERROR(IF(B519&lt;&gt;"", IF(ISNUMBER(SEARCH("s", LOWER(INDEX(Paste_Here!M$2:M$850, MATCH(B519, Paste_Here!A$2:A$850, 0))))), "Yes", IF(INDEX(Paste_Here!M$2:M$850, MATCH(B519, Paste_Here!A$2:A$850, 0))&lt;&gt;"", "No", "")), ""), "")</f>
        <v/>
      </c>
      <c r="K519" s="66"/>
      <c r="L519" s="76" t="str">
        <f>IFERROR(IF(B519&lt;&gt;"", IF(ISNUMBER(SEARCH("yes", LOWER(INDEX(Paste_Here!E$2:E$850, MATCH(B519, Paste_Here!A$2:A$850, 0))))), "Yes", IF(ISNUMBER(SEARCH("no", LOWER(INDEX(Paste_Here!E$2:E$850, MATCH(B519, Paste_Here!A$2:A$850, 0))))), "No", "")), ""), "")</f>
        <v/>
      </c>
      <c r="M519" s="66"/>
      <c r="N519" s="76" t="str">
        <f>IFERROR(IF(B519&lt;&gt;"", IF(ISNUMBER(SEARCH("yes", LOWER(INDEX(Paste_Here!F$2:F$850, MATCH(B519, Paste_Here!A$2:A$850, 0))))), "Yes", IF(ISNUMBER(SEARCH("no", LOWER(INDEX(Paste_Here!F$2:F$850, MATCH(B519, Paste_Here!A$2:A$850, 0))))), "No", "")), ""), "")</f>
        <v/>
      </c>
      <c r="O519" s="66"/>
      <c r="P519" s="76" t="str">
        <f>IFERROR(IF(B519&lt;&gt;"", IF(ISNUMBER(SEARCH("yes", LOWER(INDEX(Paste_Here!L$2:L$850, MATCH(B519, Paste_Here!A$2:A$850, 0))))), "Yes", IF(ISNUMBER(SEARCH("no", LOWER(INDEX(Paste_Here!L$2:L$850, MATCH(B519, Paste_Here!A$2:A$850, 0))))), "No", "")), ""), "")</f>
        <v/>
      </c>
      <c r="Q519" s="66"/>
      <c r="R519" s="76" t="str">
        <f>IFERROR(IF(B519&lt;&gt;"", IF(ISNUMBER(SEARCH("transitional 2", LOWER(INDEX(Paste_Here!D$2:D$850, MATCH(B519, Paste_Here!A$2:A$850, 0))))), "T2", IF(ISNUMBER(SEARCH("transitional 1", LOWER(INDEX(Paste_Here!D$2:D$850, MATCH(B519, Paste_Here!A$2:A$850, 0))))), "T1", IF(ISNUMBER(SEARCH("waived ell services", LOWER(INDEX(Paste_Here!D$2:D$850, MATCH(B519, Paste_Here!A$2:A$850, 0))))), "W", IF(ISNUMBER(SEARCH("english language learner", LOWER(INDEX(Paste_Here!D$2:D$850, MATCH(B519, Paste_Here!A$2:A$850, 0))))), "L", "")))), ""), "")</f>
        <v/>
      </c>
      <c r="S519" s="66"/>
      <c r="T519" s="76" t="str">
        <f>IFERROR(IF(B519&lt;&gt;"", IF(ISNUMBER(SEARCH("yes", LOWER(INDEX(Paste_Here!I$2:I$850, MATCH(B519, Paste_Here!A$2:A$850, 0))))), "Yes", IF(ISNUMBER(SEARCH("no", LOWER(INDEX(Paste_Here!I$2:I$850, MATCH(B519, Paste_Here!A$2:A$850, 0))))), "No", "")), ""), "")</f>
        <v/>
      </c>
      <c r="U519" s="66"/>
      <c r="V519" s="76" t="str">
        <f>IFERROR(IF(B519&lt;&gt;"", IF(ISTEXT(INDEX(Paste_Here!J$2:J$850, MATCH(B519, Paste_Here!A$2:A$850, 0))), VALUE(INDEX(Paste_Here!J$2:J$850, MATCH(B519, Paste_Here!A$2:A$850, 0))), ""), ""), "")</f>
        <v/>
      </c>
      <c r="W519" s="66"/>
      <c r="X519" s="66"/>
      <c r="Y519" s="76" t="str">
        <f t="shared" si="66"/>
        <v/>
      </c>
      <c r="Z519" s="66"/>
      <c r="AA519" s="76" t="str">
        <f>IFERROR(IF(B519&lt;&gt;"", IF(AND(INDEX(Paste_Here!AI$2:AI$850, MATCH(B519, Paste_Here!A$2:A$850, 0))&lt;&gt;"", ISNUMBER(VALUE(INDEX(Paste_Here!AI$2:AI$850, MATCH(B519, Paste_Here!A$2:A$850, 0))))), INDEX(Paste_Here!AI$2:AI$850, MATCH(B519, Paste_Here!A$2:A$850, 0)), ""), ""), "")</f>
        <v/>
      </c>
      <c r="AB519" s="66"/>
      <c r="AC519" s="76" t="str">
        <f>IFERROR(IF(B519&lt;&gt;"", IF(AND(INDEX(Paste_Here!AJ$2:AJ$850, MATCH(B519, Paste_Here!A$2:A$850, 0))&lt;&gt;"", ISNUMBER(VALUE(INDEX(Paste_Here!AJ$2:AJ$850, MATCH(B519, Paste_Here!A$2:A$850, 0))))), INDEX(Paste_Here!AJ$2:AJ$850, MATCH(B519, Paste_Here!A$2:A$850, 0)), ""), ""), "")</f>
        <v/>
      </c>
      <c r="AD519" s="66"/>
      <c r="AE519" s="76" t="str">
        <f>IFERROR(IF(B519&lt;&gt;"", IF(AND(INDEX(Paste_Here!AK$2:AK$850, MATCH(B519, Paste_Here!A$2:A$850, 0))&lt;&gt;"", ISNUMBER(VALUE(INDEX(Paste_Here!AK$2:AK$850, MATCH(B519, Paste_Here!A$2:A$850, 0))))), INDEX(Paste_Here!AK$2:AK$850, MATCH(B519, Paste_Here!A$2:A$850, 0)), ""), ""), "")</f>
        <v/>
      </c>
      <c r="AF519" s="66"/>
      <c r="AG519" s="76" t="str">
        <f>IFERROR(IF(B519&lt;&gt;"", IF(AND(INDEX(Paste_Here!AL$2:AL$850, MATCH(B519, Paste_Here!A$2:A$850, 0))&lt;&gt;"", ISNUMBER(VALUE(INDEX(Paste_Here!AL$2:AL$850, MATCH(B519, Paste_Here!A$2:A$850, 0))))), INDEX(Paste_Here!AL$2:AL$850, MATCH(B519, Paste_Here!A$2:A$850, 0)), ""), ""), "")</f>
        <v/>
      </c>
      <c r="AH519" s="66"/>
      <c r="AI519" s="76" t="str">
        <f>IFERROR(IF(B519&lt;&gt;"", IF(AND(INDEX(Paste_Here!AH$2:AH$850, MATCH(B519, Paste_Here!A$2:A$850, 0))&lt;&gt;"", ISNUMBER(VALUE(INDEX(Paste_Here!AH$2:AH$850, MATCH(B519, Paste_Here!A$2:A$850, 0))))), IF(VALUE(INDEX(Paste_Here!AH$2:AH$850, MATCH(B519, Paste_Here!A$2:A$850, 0)))=0, "", INDEX(Paste_Here!AH$2:AH$850, MATCH(B519, Paste_Here!A$2:A$850, 0))), ""), ""), "")</f>
        <v/>
      </c>
      <c r="AJ519" s="66"/>
      <c r="AK519" s="76" t="str">
        <f>IFERROR(IF(B519&lt;&gt;"", IF(AND(INDEX(Paste_Here!N$2:N$850, MATCH(B519, Paste_Here!A$2:A$850, 0))&lt;&gt;"", ISNUMBER(VALUE(INDEX(Paste_Here!N$2:N$850, MATCH(B519, Paste_Here!A$2:A$850, 0))))), INDEX(Paste_Here!N$2:N$850, MATCH(B519, Paste_Here!A$2:A$850, 0)), ""), ""), "")</f>
        <v/>
      </c>
      <c r="AL519" s="66"/>
      <c r="AM519" s="76" t="str">
        <f>IFERROR(IF(B519&lt;&gt;"", IF(AND(INDEX(Paste_Here!O$2:O$850, MATCH(B519, Paste_Here!A$2:A$850, 0))&lt;&gt;"", ISNUMBER(VALUE(INDEX(Paste_Here!O$2:O$850, MATCH(B519, Paste_Here!A$2:A$850, 0))))), INDEX(Paste_Here!O$2:O$850, MATCH(B519, Paste_Here!A$2:A$850, 0)), ""), ""), "")</f>
        <v/>
      </c>
      <c r="AN519" s="66"/>
      <c r="AO519" s="76"/>
      <c r="AP519" s="66"/>
      <c r="AQ519" s="76"/>
      <c r="AR519" s="66"/>
      <c r="AS519" s="76"/>
      <c r="AT519" s="66"/>
      <c r="AU519" s="66"/>
      <c r="AV519" s="76" t="str">
        <f t="shared" si="67"/>
        <v/>
      </c>
      <c r="AW519" s="66"/>
      <c r="AX519" s="76" t="str">
        <f>IFERROR(IF(B519&lt;&gt;"", IF(ISNUMBER(SEARCH("Revealed-Potential (Primary Focus)", LOWER(INDEX(Paste_Here!Z$2:Z$850, MATCH(B519, Paste_Here!A$2:A$850, 0))))), "Rev-Potential: Prim", IF(ISNUMBER(SEARCH("Revealed-Potential (Secondary Focus)", LOWER(INDEX(Paste_Here!Z$2:Z$850, MATCH(B519, Paste_Here!A$2:A$850, 0))))), "Rev-Potential: Sec", IF(ISNUMBER(SEARCH("Monitoring", LOWER(INDEX(Paste_Here!Z$2:Z$850, MATCH(B519, Paste_Here!A$2:A$850, 0))))), "Monitoring", IF(ISNUMBER(SEARCH("At-Promise (Secondary Focus)", LOWER(INDEX(Paste_Here!Z$2:Z$850, MATCH(B519, Paste_Here!A$2:A$850, 0))))), "At-Promise: Sec", IF(ISNUMBER(SEARCH("At-Promise (Primary Focus)", LOWER(INDEX(Paste_Here!Z$2:Z$850, MATCH(B519, Paste_Here!A$2:A$850, 0))))), "At-Promise: Prim", ""))))), ""), "")</f>
        <v/>
      </c>
      <c r="AY519" s="66"/>
      <c r="AZ519" s="76"/>
      <c r="BA519" s="66"/>
      <c r="BB519" s="76"/>
      <c r="BC519" s="66"/>
      <c r="BD519" s="76"/>
      <c r="BE519" s="66"/>
      <c r="BF519" s="76"/>
      <c r="BG519" s="66"/>
      <c r="BH519" s="76"/>
      <c r="BI519" s="66"/>
      <c r="BJ519" s="66"/>
      <c r="BK519" s="76" t="str">
        <f t="shared" si="68"/>
        <v/>
      </c>
      <c r="BL519" s="66"/>
      <c r="BM519" s="76" t="str">
        <f>IFERROR(IF(B519&lt;&gt;"", IF(AND(ISNUMBER(VALUE(SUBSTITUTE(SUBSTITUTE(Paste_Here!R519, "br", "-"), "L", ""))), VALUE(SUBSTITUTE(SUBSTITUTE(Paste_Here!R519, "br", "-"), "L", "")) &gt;= 1095), "Yes", IF(AND(ISNUMBER(VALUE(SUBSTITUTE(SUBSTITUTE(Paste_Here!R519, "br", "-"), "L", ""))), VALUE(SUBSTITUTE(SUBSTITUTE(Paste_Here!R519, "br", "-"), "L", "")) &lt;= 1094), "No", "")), ""), "")</f>
        <v/>
      </c>
      <c r="BN519" s="66"/>
      <c r="BO519" s="76" t="str">
        <f>IFERROR(IF(B519&lt;&gt;"", IF(COUNTIF(INDEX(Paste_Here!Y$2:AB$850, MATCH(B519, Paste_Here!A$2:A$850, 0), 0), "yes") &gt; 0, "Yes", IF(COUNTIF(INDEX(Paste_Here!Y$2:AB$850, MATCH(B519, Paste_Here!A$2:A$850, 0), 0), "no") &gt; 0, "No", "")), ""), "")</f>
        <v/>
      </c>
      <c r="BP519" s="66"/>
      <c r="BQ519" s="76" t="str">
        <f>IFERROR(IF(B519&lt;&gt;"", IF(AND(ISNUMBER(VALUE(SUBSTITUTE(SUBSTITUTE(Paste_Here!U519, "em", "-"), "q", ""))), VALUE(SUBSTITUTE(SUBSTITUTE(Paste_Here!U519, "em", "-"), "q", "")) &gt;= 910), "Yes", IF(AND(ISNUMBER(VALUE(SUBSTITUTE(SUBSTITUTE(Paste_Here!U519, "em", "-"), "q", ""))), VALUE(SUBSTITUTE(SUBSTITUTE(Paste_Here!U519, "em", "-"), "q", "")) &lt;= 909), "No", "")), ""), "")</f>
        <v/>
      </c>
      <c r="BR519" s="66"/>
      <c r="BS519" s="76" t="str">
        <f>IFERROR(IF(B519&lt;&gt;"", IF(AND(INDEX(Paste_Here!X$2:X$850, MATCH(B519, Paste_Here!A$2:A$850, 0))&lt;&gt;"", ISNUMBER(VALUE(INDEX(Paste_Here!X$2:X$850, MATCH(B519, Paste_Here!A$2:A$850, 0))))), INDEX(Paste_Here!X$2:X$850, MATCH(B519, Paste_Here!A$2:A$850, 0)), ""), ""), "")</f>
        <v/>
      </c>
      <c r="BT519" s="66"/>
      <c r="BU519" s="76" t="str">
        <f>IFERROR(IF(B519&lt;&gt;"", IF(ISNUMBER(VALUE(INDEX(Paste_Here!G$2:G$850, MATCH(B519, Paste_Here!A$2:A$850, 0)))), IF(VALUE(INDEX(Paste_Here!G$2:G$850, MATCH(B519, Paste_Here!A$2:A$850, 0)))=0, "No", IF(AND(VALUE(INDEX(Paste_Here!G$2:G$850, MATCH(B519, Paste_Here!A$2:A$850, 0)))&gt;=1, VALUE(INDEX(Paste_Here!G$2:G$850, MATCH(B519, Paste_Here!A$2:A$850, 0)))&lt;=4), VALUE(INDEX(Paste_Here!G$2:G$850, MATCH(B519, Paste_Here!A$2:A$850, 0))), "")), ""), ""), "")</f>
        <v/>
      </c>
      <c r="BV519" s="66"/>
      <c r="BW519" s="76" t="str">
        <f>IFERROR(IF(B519&lt;&gt;"", IF(ISNUMBER(VALUE(INDEX(Paste_Here!H$2:H$850, MATCH(B519, Paste_Here!A$2:A$850, 0)))), IF(VALUE(INDEX(Paste_Here!H$2:H$850, MATCH(B519, Paste_Here!A$2:A$850, 0)))=0, "No", IF(AND(VALUE(INDEX(Paste_Here!H$2:H$850, MATCH(B519, Paste_Here!A$2:A$850, 0)))&gt;=1, VALUE(INDEX(Paste_Here!H$2:H$850, MATCH(B519, Paste_Here!A$2:A$850, 0)))&lt;=4), VALUE(INDEX(Paste_Here!H$2:H$850, MATCH(B519, Paste_Here!A$2:A$850, 0))), "")), ""), ""), "")</f>
        <v/>
      </c>
      <c r="BX519" s="66"/>
      <c r="BY519" s="76"/>
      <c r="BZ519" s="66"/>
      <c r="CA519" s="76"/>
      <c r="CB519" s="66"/>
      <c r="CC519" s="66"/>
      <c r="CD519" s="76" t="str">
        <f t="shared" si="69"/>
        <v/>
      </c>
      <c r="CE519" s="66"/>
      <c r="CF519" s="76" t="str">
        <f>IFERROR(IF(B519&lt;&gt;"", IF(AND(INDEX(Paste_Here!P$2:P$850, MATCH(B519, Paste_Here!A$2:A$850, 0))&lt;&gt;"", ISNUMBER(VALUE(INDEX(Paste_Here!P$2:P$850, MATCH(B519, Paste_Here!A$2:A$850, 0))))), INDEX(Paste_Here!P$2:P$850, MATCH(B519, Paste_Here!A$2:A$850, 0)), ""), ""), "")</f>
        <v/>
      </c>
      <c r="CG519" s="66"/>
      <c r="CH519" s="76" t="str">
        <f>IFERROR(IF(B519&lt;&gt;"", IF(ISNUMBER(SEARCH("highrisk", LOWER(INDEX(Paste_Here!Q$2:Q$850, MATCH(B519, Paste_Here!A$2:A$850, 0))))), "High Risk", IF(ISNUMBER(SEARCH("lowrisk", LOWER(INDEX(Paste_Here!Q$2:Q$850, MATCH(B519, Paste_Here!A$2:A$850, 0))))), "Low Risk", IF(ISNUMBER(SEARCH("somerisk", LOWER(INDEX(Paste_Here!Q$2:Q$850, MATCH(B519, Paste_Here!A$2:A$850, 0))))), "Some Risk", ""))), ""), "")</f>
        <v/>
      </c>
      <c r="CI519" s="66"/>
      <c r="CJ519" s="76" t="str">
        <f>IFERROR(IF(B519&lt;&gt;"", IF(AND(INDEX(Paste_Here!AA$2:AA$850, MATCH(B519, Paste_Here!A$2:A$850, 0))&lt;&gt;"", ISNUMBER(VALUE(INDEX(Paste_Here!AA$2:AA$850, MATCH(B519, Paste_Here!A$2:A$850, 0))))), INDEX(Paste_Here!AA$2:AA$850, MATCH(B519, Paste_Here!A$2:A$850, 0)), ""), ""), "")</f>
        <v/>
      </c>
      <c r="CK519" s="66"/>
      <c r="CL519" s="76" t="str">
        <f>IFERROR(IF(B519&lt;&gt;"", IF(LOWER(INDEX(Paste_Here!AB$2:AB$850, MATCH(B519, Paste_Here!A$2:A$850, 0)))="approaching expectations", "Approaching", IF(LOWER(INDEX(Paste_Here!AB$2:AB$850, MATCH(B519, Paste_Here!A$2:A$850, 0)))="met expectations", "Met", IF(LOWER(INDEX(Paste_Here!AB$2:AB$850, MATCH(B519, Paste_Here!A$2:A$850, 0)))="exceeded expectations", "Exceeded", IF(LOWER(INDEX(Paste_Here!AB$2:AB$850, MATCH(B519, Paste_Here!A$2:A$850, 0)))="below expectations", "Below", "")))), ""), "")</f>
        <v/>
      </c>
      <c r="CM519" s="66"/>
      <c r="CN519" s="76" t="str">
        <f>IFERROR(IF(B519&lt;&gt;"", IF(AND(INDEX(Paste_Here!AC$2:AC$850, MATCH(B519, Paste_Here!A$2:A$850, 0))&lt;&gt;"", ISNUMBER(VALUE(INDEX(Paste_Here!AC$2:AC$850, MATCH(B519, Paste_Here!A$2:A$850, 0))))), INDEX(Paste_Here!AC$2:AC$850, MATCH(B519, Paste_Here!A$2:A$850, 0)), ""), ""), "")</f>
        <v/>
      </c>
      <c r="CO519" s="66"/>
      <c r="CP519" s="76"/>
      <c r="CQ519" s="66"/>
      <c r="CR519" s="76"/>
      <c r="CS519" s="66"/>
      <c r="CT519" s="76"/>
      <c r="CU519" s="66"/>
      <c r="CV519" s="76"/>
      <c r="CW519" s="66"/>
      <c r="CX519" s="76"/>
      <c r="CY519" s="66"/>
      <c r="CZ519" s="66"/>
      <c r="DA519" s="76" t="str">
        <f t="shared" si="70"/>
        <v/>
      </c>
      <c r="DB519" s="66"/>
      <c r="DC519" s="76" t="str">
        <f>IFERROR(IF(B519&lt;&gt;"", IF(AND(INDEX(Paste_Here!V$2:V$850, MATCH(B519, Paste_Here!A$2:A$850, 0))&lt;&gt;"", ISNUMBER(VALUE(INDEX(Paste_Here!V$2:V$850, MATCH(B519, Paste_Here!A$2:A$850, 0))))), INDEX(Paste_Here!V$2:V$850, MATCH(B519, Paste_Here!A$2:A$850, 0)), ""), ""), "")</f>
        <v/>
      </c>
      <c r="DD519" s="66"/>
      <c r="DE519" s="76" t="str">
        <f>IFERROR(IF(B519&lt;&gt;"", IF(ISNUMBER(SEARCH("highrisk", LOWER(INDEX(Paste_Here!W$2:W$850, MATCH(B519, Paste_Here!A$2:A$850, 0))))), "High Risk", IF(ISNUMBER(SEARCH("lowrisk", LOWER(INDEX(Paste_Here!W$2:W$850, MATCH(B519, Paste_Here!A$2:A$850, 0))))), "Low Risk", IF(ISNUMBER(SEARCH("somerisk", LOWER(INDEX(Paste_Here!W$2:W$850, MATCH(B519, Paste_Here!A$2:A$850, 0))))), "Some Risk", ""))), ""), "")</f>
        <v/>
      </c>
      <c r="DF519" s="66"/>
      <c r="DG519" s="76" t="str">
        <f>IFERROR(IF(B519&lt;&gt;"", IF(AND(INDEX(Paste_Here!S$2:S$850, MATCH(B519, Paste_Here!A$2:A$850, 0))&lt;&gt;"", ISNUMBER(VALUE(INDEX(Paste_Here!S$2:S$850, MATCH(B519, Paste_Here!A$2:A$850, 0))))), INDEX(Paste_Here!S$2:S$850, MATCH(B519, Paste_Here!A$2:A$850, 0)), ""), ""), "")</f>
        <v/>
      </c>
      <c r="DH519" s="66"/>
      <c r="DI519" s="76" t="str">
        <f>IFERROR(IF(B519&lt;&gt;"", IF(ISNUMBER(SEARCH("highrisk", LOWER(INDEX(Paste_Here!T$2:T$850, MATCH(B519, Paste_Here!A$2:A$850, 0))))), "High Risk", IF(ISNUMBER(SEARCH("lowrisk", LOWER(INDEX(Paste_Here!T$2:T$850, MATCH(B519, Paste_Here!A$2:A$850, 0))))), "Low Risk", IF(ISNUMBER(SEARCH("somerisk", LOWER(INDEX(Paste_Here!T$2:T$850, MATCH(B519, Paste_Here!A$2:A$850, 0))))), "Some Risk", ""))), ""), "")</f>
        <v/>
      </c>
      <c r="DJ519" s="66"/>
      <c r="DK519" s="76" t="str">
        <f>IFERROR(IF(B519&lt;&gt;"", IF(AND(INDEX(Paste_Here!AD$2:AD$850, MATCH(B519, Paste_Here!A$2:A$850, 0))&lt;&gt;"", ISNUMBER(VALUE(INDEX(Paste_Here!AD$2:AD$850, MATCH(B519, Paste_Here!A$2:A$850, 0))))), INDEX(Paste_Here!AD$2:AD$850, MATCH(B519, Paste_Here!A$2:A$850, 0)), ""), ""), "")</f>
        <v/>
      </c>
      <c r="DL519" s="66"/>
      <c r="DM519" s="76" t="str">
        <f>IFERROR(IF(B519&lt;&gt;"", IF(LOWER(INDEX(Paste_Here!AE$2:AE$850, MATCH(B519, Paste_Here!A$2:A$850, 0)))="approaching expectations", "Approaching", IF(LOWER(INDEX(Paste_Here!AE$2:AE$850, MATCH(B519, Paste_Here!A$2:A$850, 0)))="met expectations", "Met", IF(LOWER(INDEX(Paste_Here!AE$2:AE$850, MATCH(B519, Paste_Here!A$2:A$850, 0)))="exceeded expectations", "Exceeded", IF(LOWER(INDEX(Paste_Here!AE$2:AE$850, MATCH(B519, Paste_Here!A$2:A$850, 0)))="below expectations", "Below", "")))), ""), "")</f>
        <v/>
      </c>
      <c r="DN519" s="66"/>
      <c r="DO519" s="76"/>
      <c r="DP519" s="66"/>
      <c r="DQ519" s="76"/>
      <c r="DR519" s="66"/>
      <c r="DS519" s="76"/>
      <c r="DT519" s="66"/>
      <c r="DU519" s="76"/>
      <c r="DV519" s="66"/>
      <c r="DW519" s="66"/>
      <c r="DX519" s="76" t="str">
        <f t="shared" si="71"/>
        <v/>
      </c>
      <c r="DY519" s="66"/>
      <c r="DZ519" s="76"/>
      <c r="EA519" s="66"/>
      <c r="EB519" s="76"/>
      <c r="EC519" s="66"/>
      <c r="ED519" s="76" t="str">
        <f>IFERROR(IF(B519&lt;&gt;"", IF(AND(INDEX(Paste_Here!AF$2:AF$850, MATCH(B519, Paste_Here!A$2:A$850, 0))&lt;&gt;"", ISNUMBER(VALUE(INDEX(Paste_Here!AF$2:AF$850, MATCH(B519, Paste_Here!A$2:A$850, 0))))), INDEX(Paste_Here!AF$2:AF$850, MATCH(B519, Paste_Here!A$2:A$850, 0)), ""), ""), "")</f>
        <v/>
      </c>
      <c r="EE519" s="66"/>
      <c r="EF519" s="76"/>
      <c r="EG519" s="66"/>
      <c r="EH519" s="76"/>
      <c r="EI519" s="66"/>
      <c r="EJ519" s="76" t="str">
        <f>IFERROR(IF(B519&lt;&gt;"", IF(AND(INDEX(Paste_Here!AG$2:AG$850, MATCH(B519, Paste_Here!A$2:A$850, 0))&lt;&gt;"", ISNUMBER(VALUE(INDEX(Paste_Here!AG$2:AG$850, MATCH(B519, Paste_Here!A$2:A$850, 0))))), INDEX(Paste_Here!AG$2:AG$850, MATCH(B519, Paste_Here!A$2:A$850, 0)), ""), ""), "")</f>
        <v/>
      </c>
      <c r="EK519" s="66"/>
      <c r="EL519" s="76"/>
      <c r="EM519" s="66"/>
      <c r="EN519" s="76"/>
      <c r="EO519" s="66"/>
      <c r="EP519" s="76"/>
      <c r="EQ519" s="66"/>
      <c r="ER519" s="76"/>
      <c r="ES519" s="66"/>
      <c r="ET519" s="66"/>
      <c r="EU519" s="76"/>
      <c r="EV519" s="66"/>
      <c r="EW519" s="76"/>
      <c r="EX519" s="66"/>
      <c r="EY519" s="76"/>
      <c r="EZ519" s="66"/>
      <c r="FA519" s="76"/>
      <c r="FB519" s="66"/>
      <c r="FC519" s="76"/>
      <c r="FD519" s="66"/>
      <c r="FE519" s="76"/>
      <c r="FF519" s="66"/>
      <c r="FG519" s="76"/>
      <c r="FH519" s="66"/>
      <c r="FI519" s="76"/>
      <c r="FJ519" s="66"/>
      <c r="FK519" s="76"/>
      <c r="FL519" s="66"/>
      <c r="FM519" s="76"/>
      <c r="FN519" s="66"/>
      <c r="FO519" s="76"/>
      <c r="FP519" s="66"/>
      <c r="FQ519" s="76"/>
      <c r="FR519" s="66"/>
      <c r="FS519" s="76"/>
      <c r="FT519" s="66"/>
      <c r="FU519" s="76"/>
      <c r="FV519" s="66"/>
      <c r="FW519" s="76"/>
      <c r="FX519" s="66"/>
      <c r="FY519" s="76"/>
      <c r="FZ519" s="66"/>
      <c r="GA519" s="76"/>
      <c r="GB519" s="66"/>
      <c r="GC519" s="76"/>
      <c r="GD519" s="66"/>
      <c r="GE519" s="76"/>
      <c r="GF519" s="66"/>
      <c r="GG519" s="76"/>
      <c r="GH519" s="66"/>
      <c r="GI519" s="76"/>
      <c r="GJ519" s="66"/>
      <c r="GK519" s="76"/>
      <c r="GL519" s="66"/>
      <c r="GM519" s="76"/>
      <c r="GN519" s="66"/>
      <c r="GO519" s="76"/>
      <c r="GP519" s="66"/>
      <c r="GQ519" s="76"/>
      <c r="GR519" s="66"/>
      <c r="GS519" s="76"/>
      <c r="GT519" s="66"/>
      <c r="GU519" s="76"/>
      <c r="GV519" s="66"/>
      <c r="GW519" s="76"/>
      <c r="GX519" s="66"/>
      <c r="GY519" s="76"/>
      <c r="GZ519" s="66"/>
      <c r="HA519" s="76"/>
      <c r="HB519" s="66"/>
      <c r="HC519" s="76"/>
      <c r="HD519" s="66"/>
      <c r="HE519" s="76"/>
      <c r="HF519" s="66"/>
      <c r="HG519" s="76"/>
      <c r="HH519" s="66"/>
      <c r="HI519" s="76"/>
      <c r="HJ519" s="66"/>
      <c r="HK519" s="76"/>
      <c r="HL519" s="66"/>
      <c r="HM519" s="76"/>
      <c r="HN519" s="66"/>
      <c r="HO519" s="76"/>
      <c r="HP519" s="66"/>
      <c r="HQ519" s="76"/>
      <c r="HR519" s="66"/>
      <c r="HS519" s="76"/>
      <c r="HT519" s="66"/>
      <c r="HU519" s="76"/>
      <c r="HV519" s="66"/>
      <c r="HW519" s="76"/>
      <c r="HX519" s="66"/>
      <c r="HY519" s="76"/>
      <c r="HZ519" s="66"/>
      <c r="IA519" s="76"/>
      <c r="IB519" s="66"/>
      <c r="IC519" s="76"/>
      <c r="ID519" s="66"/>
      <c r="IE519" s="76"/>
      <c r="IF519" s="66"/>
      <c r="IG519" s="76"/>
      <c r="IH519" s="66"/>
      <c r="II519" s="76"/>
      <c r="IJ519" s="66"/>
      <c r="IK519" s="76"/>
      <c r="IL519" s="66"/>
      <c r="IM519" s="76"/>
      <c r="IN519" s="66"/>
      <c r="IO519" s="76"/>
      <c r="IP519" s="66"/>
      <c r="IQ519" s="76"/>
      <c r="IR519" s="66"/>
      <c r="IS519" s="76"/>
      <c r="IT519" s="66"/>
      <c r="IU519" s="76"/>
      <c r="IV519" s="66"/>
      <c r="IW519" s="76"/>
      <c r="IX519" s="66"/>
      <c r="IY519" s="76"/>
      <c r="IZ519" s="66"/>
      <c r="JA519" s="76"/>
      <c r="JB519" s="66"/>
      <c r="JC519" s="76"/>
      <c r="JD519" s="66"/>
      <c r="JE519" s="76"/>
      <c r="JF519" s="66"/>
      <c r="JG519" s="76"/>
      <c r="JH519" s="66"/>
      <c r="JI519" s="76"/>
      <c r="JJ519" s="66"/>
      <c r="JK519" s="76"/>
      <c r="JL519" s="66"/>
      <c r="JM519" s="76"/>
      <c r="JN519" s="66"/>
      <c r="JO519" s="76"/>
      <c r="JP519" s="66"/>
      <c r="JQ519" s="76"/>
      <c r="JR519" s="66"/>
      <c r="JS519" s="76"/>
      <c r="JT519" s="66"/>
      <c r="JU519" s="76"/>
      <c r="JV519" s="66"/>
      <c r="JW519" s="76"/>
      <c r="JX519" s="66"/>
      <c r="JY519" s="76"/>
      <c r="JZ519" s="66"/>
      <c r="KA519" s="76"/>
      <c r="KB519" s="66"/>
      <c r="KC519" s="76"/>
      <c r="KD519" s="66"/>
      <c r="KE519" s="76"/>
      <c r="KF519" s="66"/>
      <c r="KG519" s="76"/>
      <c r="KH519" s="66"/>
      <c r="KI519" s="76"/>
      <c r="KJ519" s="66"/>
      <c r="KK519" s="76"/>
      <c r="KL519" s="66"/>
      <c r="KM519" s="76"/>
      <c r="KN519" s="66"/>
      <c r="KO519" s="76"/>
      <c r="KP519" s="66"/>
      <c r="KQ519" s="76"/>
      <c r="KR519" s="66"/>
      <c r="KS519" s="76"/>
      <c r="KT519" s="66"/>
      <c r="KU519" s="76"/>
      <c r="KV519" s="66"/>
      <c r="KW519" s="76"/>
      <c r="KX519" s="66"/>
      <c r="KY519" s="76"/>
      <c r="KZ519" s="66"/>
      <c r="LA519" s="76"/>
      <c r="LB519" s="66"/>
      <c r="LC519" s="76"/>
      <c r="LD519" s="66"/>
      <c r="LE519" s="76"/>
      <c r="LF519" s="66"/>
      <c r="LG519" s="76"/>
      <c r="LH519" s="66"/>
      <c r="LI519" s="76"/>
      <c r="LJ519" s="66"/>
      <c r="LK519" s="76"/>
      <c r="LL519" s="66"/>
      <c r="LM519" s="76"/>
      <c r="LN519" s="66"/>
      <c r="LO519" s="76"/>
      <c r="LP519" s="66"/>
      <c r="LQ519" s="76"/>
      <c r="LR519" s="66"/>
      <c r="LS519" s="76"/>
      <c r="LT519" s="66"/>
      <c r="LU519" s="76"/>
      <c r="LV519" s="66"/>
      <c r="LW519" s="76"/>
      <c r="LX519" s="66"/>
      <c r="LY519" s="76"/>
      <c r="LZ519" s="66"/>
      <c r="MA519" s="76"/>
      <c r="MB519" s="66"/>
      <c r="MC519" s="76"/>
      <c r="MD519" s="66"/>
      <c r="MG519" s="1" t="str" cm="1">
        <f t="array" ref="MG519">IFERROR(INDEX(Paste_Here!$B$2:$B$850, MATCH(0, COUNTIF(MG$4:MG518, Paste_Here!$B$2:$B$850) + IF(Paste_Here!$B$2:$B$850="", 1, 0), 0)), "")</f>
        <v/>
      </c>
      <c r="MH519" s="1" t="str">
        <f>IF(MG519&lt;&gt;"", INDEX(Paste_Here!$A$2:$A$850, MATCH(MG519, Paste_Here!$B$2:$B$850, 0)), "")</f>
        <v/>
      </c>
      <c r="MI519" s="1" t="str">
        <f t="shared" si="72"/>
        <v/>
      </c>
      <c r="MJ519" s="1" t="str" cm="1">
        <f t="array" ref="MJ519">IFERROR(INDEX($MI$5:$MI$850, MATCH(SMALL(IF($MI$5:$MI$850&lt;&gt;"", COUNTIF($MI$5:$MI$850, "&lt;"&amp;$MI$5:$MI$850)+1), ROW()-ROW($MJ$5)+1), COUNTIF($MI$5:$MI$850, "&lt;"&amp;$MI$5:$MI$850)+1, 0)), "")</f>
        <v/>
      </c>
    </row>
    <row r="520" spans="1:348">
      <c r="A520" s="66"/>
      <c r="B520" s="76" t="str">
        <f t="shared" si="65"/>
        <v/>
      </c>
      <c r="C520" s="66"/>
      <c r="D520" s="76" t="str">
        <f>IFERROR(IF(B520&lt;&gt;"", IF(AND(INDEX(Paste_Here!B$2:B$850, MATCH(B520, Paste_Here!A$2:A$850, 0))&lt;&gt;"", ISNUMBER(VALUE(INDEX(Paste_Here!B$2:B$850, MATCH(B520, Paste_Here!A$2:A$850, 0))))), INDEX(Paste_Here!B$2:B$850, MATCH(B520, Paste_Here!A$2:A$850, 0)), ""), ""), "")</f>
        <v/>
      </c>
      <c r="E520" s="66"/>
      <c r="F520" s="76" t="str">
        <f>IFERROR(IF(B520&lt;&gt;"", IF(ISTEXT(INDEX(Paste_Here!K$2:K$850, MATCH(B520, Paste_Here!A$2:A$850, 0))), INDEX(Paste_Here!K$2:K$850, MATCH(B520, Paste_Here!A$2:A$850, 0)), ""), ""), "")</f>
        <v/>
      </c>
      <c r="G520" s="66"/>
      <c r="H520" s="76" t="str">
        <f>IFERROR(IF(B520&lt;&gt;"", IF(ISTEXT(INDEX(Paste_Here!C$2:C$850, MATCH(B520, Paste_Here!A$2:A$850, 0))), INDEX(Paste_Here!C$2:C$850, MATCH(B520, Paste_Here!A$2:A$850, 0)), ""), ""), "")</f>
        <v/>
      </c>
      <c r="I520" s="66"/>
      <c r="J520" s="76" t="str">
        <f>IFERROR(IF(B520&lt;&gt;"", IF(ISNUMBER(SEARCH("s", LOWER(INDEX(Paste_Here!M$2:M$850, MATCH(B520, Paste_Here!A$2:A$850, 0))))), "Yes", IF(INDEX(Paste_Here!M$2:M$850, MATCH(B520, Paste_Here!A$2:A$850, 0))&lt;&gt;"", "No", "")), ""), "")</f>
        <v/>
      </c>
      <c r="K520" s="66"/>
      <c r="L520" s="76" t="str">
        <f>IFERROR(IF(B520&lt;&gt;"", IF(ISNUMBER(SEARCH("yes", LOWER(INDEX(Paste_Here!E$2:E$850, MATCH(B520, Paste_Here!A$2:A$850, 0))))), "Yes", IF(ISNUMBER(SEARCH("no", LOWER(INDEX(Paste_Here!E$2:E$850, MATCH(B520, Paste_Here!A$2:A$850, 0))))), "No", "")), ""), "")</f>
        <v/>
      </c>
      <c r="M520" s="66"/>
      <c r="N520" s="76" t="str">
        <f>IFERROR(IF(B520&lt;&gt;"", IF(ISNUMBER(SEARCH("yes", LOWER(INDEX(Paste_Here!F$2:F$850, MATCH(B520, Paste_Here!A$2:A$850, 0))))), "Yes", IF(ISNUMBER(SEARCH("no", LOWER(INDEX(Paste_Here!F$2:F$850, MATCH(B520, Paste_Here!A$2:A$850, 0))))), "No", "")), ""), "")</f>
        <v/>
      </c>
      <c r="O520" s="66"/>
      <c r="P520" s="76" t="str">
        <f>IFERROR(IF(B520&lt;&gt;"", IF(ISNUMBER(SEARCH("yes", LOWER(INDEX(Paste_Here!L$2:L$850, MATCH(B520, Paste_Here!A$2:A$850, 0))))), "Yes", IF(ISNUMBER(SEARCH("no", LOWER(INDEX(Paste_Here!L$2:L$850, MATCH(B520, Paste_Here!A$2:A$850, 0))))), "No", "")), ""), "")</f>
        <v/>
      </c>
      <c r="Q520" s="66"/>
      <c r="R520" s="76" t="str">
        <f>IFERROR(IF(B520&lt;&gt;"", IF(ISNUMBER(SEARCH("transitional 2", LOWER(INDEX(Paste_Here!D$2:D$850, MATCH(B520, Paste_Here!A$2:A$850, 0))))), "T2", IF(ISNUMBER(SEARCH("transitional 1", LOWER(INDEX(Paste_Here!D$2:D$850, MATCH(B520, Paste_Here!A$2:A$850, 0))))), "T1", IF(ISNUMBER(SEARCH("waived ell services", LOWER(INDEX(Paste_Here!D$2:D$850, MATCH(B520, Paste_Here!A$2:A$850, 0))))), "W", IF(ISNUMBER(SEARCH("english language learner", LOWER(INDEX(Paste_Here!D$2:D$850, MATCH(B520, Paste_Here!A$2:A$850, 0))))), "L", "")))), ""), "")</f>
        <v/>
      </c>
      <c r="S520" s="66"/>
      <c r="T520" s="76" t="str">
        <f>IFERROR(IF(B520&lt;&gt;"", IF(ISNUMBER(SEARCH("yes", LOWER(INDEX(Paste_Here!I$2:I$850, MATCH(B520, Paste_Here!A$2:A$850, 0))))), "Yes", IF(ISNUMBER(SEARCH("no", LOWER(INDEX(Paste_Here!I$2:I$850, MATCH(B520, Paste_Here!A$2:A$850, 0))))), "No", "")), ""), "")</f>
        <v/>
      </c>
      <c r="U520" s="66"/>
      <c r="V520" s="76" t="str">
        <f>IFERROR(IF(B520&lt;&gt;"", IF(ISTEXT(INDEX(Paste_Here!J$2:J$850, MATCH(B520, Paste_Here!A$2:A$850, 0))), VALUE(INDEX(Paste_Here!J$2:J$850, MATCH(B520, Paste_Here!A$2:A$850, 0))), ""), ""), "")</f>
        <v/>
      </c>
      <c r="W520" s="66"/>
      <c r="X520" s="66"/>
      <c r="Y520" s="76" t="str">
        <f t="shared" si="66"/>
        <v/>
      </c>
      <c r="Z520" s="66"/>
      <c r="AA520" s="76" t="str">
        <f>IFERROR(IF(B520&lt;&gt;"", IF(AND(INDEX(Paste_Here!AI$2:AI$850, MATCH(B520, Paste_Here!A$2:A$850, 0))&lt;&gt;"", ISNUMBER(VALUE(INDEX(Paste_Here!AI$2:AI$850, MATCH(B520, Paste_Here!A$2:A$850, 0))))), INDEX(Paste_Here!AI$2:AI$850, MATCH(B520, Paste_Here!A$2:A$850, 0)), ""), ""), "")</f>
        <v/>
      </c>
      <c r="AB520" s="66"/>
      <c r="AC520" s="76" t="str">
        <f>IFERROR(IF(B520&lt;&gt;"", IF(AND(INDEX(Paste_Here!AJ$2:AJ$850, MATCH(B520, Paste_Here!A$2:A$850, 0))&lt;&gt;"", ISNUMBER(VALUE(INDEX(Paste_Here!AJ$2:AJ$850, MATCH(B520, Paste_Here!A$2:A$850, 0))))), INDEX(Paste_Here!AJ$2:AJ$850, MATCH(B520, Paste_Here!A$2:A$850, 0)), ""), ""), "")</f>
        <v/>
      </c>
      <c r="AD520" s="66"/>
      <c r="AE520" s="76" t="str">
        <f>IFERROR(IF(B520&lt;&gt;"", IF(AND(INDEX(Paste_Here!AK$2:AK$850, MATCH(B520, Paste_Here!A$2:A$850, 0))&lt;&gt;"", ISNUMBER(VALUE(INDEX(Paste_Here!AK$2:AK$850, MATCH(B520, Paste_Here!A$2:A$850, 0))))), INDEX(Paste_Here!AK$2:AK$850, MATCH(B520, Paste_Here!A$2:A$850, 0)), ""), ""), "")</f>
        <v/>
      </c>
      <c r="AF520" s="66"/>
      <c r="AG520" s="76" t="str">
        <f>IFERROR(IF(B520&lt;&gt;"", IF(AND(INDEX(Paste_Here!AL$2:AL$850, MATCH(B520, Paste_Here!A$2:A$850, 0))&lt;&gt;"", ISNUMBER(VALUE(INDEX(Paste_Here!AL$2:AL$850, MATCH(B520, Paste_Here!A$2:A$850, 0))))), INDEX(Paste_Here!AL$2:AL$850, MATCH(B520, Paste_Here!A$2:A$850, 0)), ""), ""), "")</f>
        <v/>
      </c>
      <c r="AH520" s="66"/>
      <c r="AI520" s="76" t="str">
        <f>IFERROR(IF(B520&lt;&gt;"", IF(AND(INDEX(Paste_Here!AH$2:AH$850, MATCH(B520, Paste_Here!A$2:A$850, 0))&lt;&gt;"", ISNUMBER(VALUE(INDEX(Paste_Here!AH$2:AH$850, MATCH(B520, Paste_Here!A$2:A$850, 0))))), IF(VALUE(INDEX(Paste_Here!AH$2:AH$850, MATCH(B520, Paste_Here!A$2:A$850, 0)))=0, "", INDEX(Paste_Here!AH$2:AH$850, MATCH(B520, Paste_Here!A$2:A$850, 0))), ""), ""), "")</f>
        <v/>
      </c>
      <c r="AJ520" s="66"/>
      <c r="AK520" s="76" t="str">
        <f>IFERROR(IF(B520&lt;&gt;"", IF(AND(INDEX(Paste_Here!N$2:N$850, MATCH(B520, Paste_Here!A$2:A$850, 0))&lt;&gt;"", ISNUMBER(VALUE(INDEX(Paste_Here!N$2:N$850, MATCH(B520, Paste_Here!A$2:A$850, 0))))), INDEX(Paste_Here!N$2:N$850, MATCH(B520, Paste_Here!A$2:A$850, 0)), ""), ""), "")</f>
        <v/>
      </c>
      <c r="AL520" s="66"/>
      <c r="AM520" s="76" t="str">
        <f>IFERROR(IF(B520&lt;&gt;"", IF(AND(INDEX(Paste_Here!O$2:O$850, MATCH(B520, Paste_Here!A$2:A$850, 0))&lt;&gt;"", ISNUMBER(VALUE(INDEX(Paste_Here!O$2:O$850, MATCH(B520, Paste_Here!A$2:A$850, 0))))), INDEX(Paste_Here!O$2:O$850, MATCH(B520, Paste_Here!A$2:A$850, 0)), ""), ""), "")</f>
        <v/>
      </c>
      <c r="AN520" s="66"/>
      <c r="AO520" s="76"/>
      <c r="AP520" s="66"/>
      <c r="AQ520" s="76"/>
      <c r="AR520" s="66"/>
      <c r="AS520" s="76"/>
      <c r="AT520" s="66"/>
      <c r="AU520" s="66"/>
      <c r="AV520" s="76" t="str">
        <f t="shared" si="67"/>
        <v/>
      </c>
      <c r="AW520" s="66"/>
      <c r="AX520" s="76" t="str">
        <f>IFERROR(IF(B520&lt;&gt;"", IF(ISNUMBER(SEARCH("Revealed-Potential (Primary Focus)", LOWER(INDEX(Paste_Here!Z$2:Z$850, MATCH(B520, Paste_Here!A$2:A$850, 0))))), "Rev-Potential: Prim", IF(ISNUMBER(SEARCH("Revealed-Potential (Secondary Focus)", LOWER(INDEX(Paste_Here!Z$2:Z$850, MATCH(B520, Paste_Here!A$2:A$850, 0))))), "Rev-Potential: Sec", IF(ISNUMBER(SEARCH("Monitoring", LOWER(INDEX(Paste_Here!Z$2:Z$850, MATCH(B520, Paste_Here!A$2:A$850, 0))))), "Monitoring", IF(ISNUMBER(SEARCH("At-Promise (Secondary Focus)", LOWER(INDEX(Paste_Here!Z$2:Z$850, MATCH(B520, Paste_Here!A$2:A$850, 0))))), "At-Promise: Sec", IF(ISNUMBER(SEARCH("At-Promise (Primary Focus)", LOWER(INDEX(Paste_Here!Z$2:Z$850, MATCH(B520, Paste_Here!A$2:A$850, 0))))), "At-Promise: Prim", ""))))), ""), "")</f>
        <v/>
      </c>
      <c r="AY520" s="66"/>
      <c r="AZ520" s="76"/>
      <c r="BA520" s="66"/>
      <c r="BB520" s="76"/>
      <c r="BC520" s="66"/>
      <c r="BD520" s="76"/>
      <c r="BE520" s="66"/>
      <c r="BF520" s="76"/>
      <c r="BG520" s="66"/>
      <c r="BH520" s="76"/>
      <c r="BI520" s="66"/>
      <c r="BJ520" s="66"/>
      <c r="BK520" s="76" t="str">
        <f t="shared" si="68"/>
        <v/>
      </c>
      <c r="BL520" s="66"/>
      <c r="BM520" s="76" t="str">
        <f>IFERROR(IF(B520&lt;&gt;"", IF(AND(ISNUMBER(VALUE(SUBSTITUTE(SUBSTITUTE(Paste_Here!R520, "br", "-"), "L", ""))), VALUE(SUBSTITUTE(SUBSTITUTE(Paste_Here!R520, "br", "-"), "L", "")) &gt;= 1095), "Yes", IF(AND(ISNUMBER(VALUE(SUBSTITUTE(SUBSTITUTE(Paste_Here!R520, "br", "-"), "L", ""))), VALUE(SUBSTITUTE(SUBSTITUTE(Paste_Here!R520, "br", "-"), "L", "")) &lt;= 1094), "No", "")), ""), "")</f>
        <v/>
      </c>
      <c r="BN520" s="66"/>
      <c r="BO520" s="76" t="str">
        <f>IFERROR(IF(B520&lt;&gt;"", IF(COUNTIF(INDEX(Paste_Here!Y$2:AB$850, MATCH(B520, Paste_Here!A$2:A$850, 0), 0), "yes") &gt; 0, "Yes", IF(COUNTIF(INDEX(Paste_Here!Y$2:AB$850, MATCH(B520, Paste_Here!A$2:A$850, 0), 0), "no") &gt; 0, "No", "")), ""), "")</f>
        <v/>
      </c>
      <c r="BP520" s="66"/>
      <c r="BQ520" s="76" t="str">
        <f>IFERROR(IF(B520&lt;&gt;"", IF(AND(ISNUMBER(VALUE(SUBSTITUTE(SUBSTITUTE(Paste_Here!U520, "em", "-"), "q", ""))), VALUE(SUBSTITUTE(SUBSTITUTE(Paste_Here!U520, "em", "-"), "q", "")) &gt;= 910), "Yes", IF(AND(ISNUMBER(VALUE(SUBSTITUTE(SUBSTITUTE(Paste_Here!U520, "em", "-"), "q", ""))), VALUE(SUBSTITUTE(SUBSTITUTE(Paste_Here!U520, "em", "-"), "q", "")) &lt;= 909), "No", "")), ""), "")</f>
        <v/>
      </c>
      <c r="BR520" s="66"/>
      <c r="BS520" s="76" t="str">
        <f>IFERROR(IF(B520&lt;&gt;"", IF(AND(INDEX(Paste_Here!X$2:X$850, MATCH(B520, Paste_Here!A$2:A$850, 0))&lt;&gt;"", ISNUMBER(VALUE(INDEX(Paste_Here!X$2:X$850, MATCH(B520, Paste_Here!A$2:A$850, 0))))), INDEX(Paste_Here!X$2:X$850, MATCH(B520, Paste_Here!A$2:A$850, 0)), ""), ""), "")</f>
        <v/>
      </c>
      <c r="BT520" s="66"/>
      <c r="BU520" s="76" t="str">
        <f>IFERROR(IF(B520&lt;&gt;"", IF(ISNUMBER(VALUE(INDEX(Paste_Here!G$2:G$850, MATCH(B520, Paste_Here!A$2:A$850, 0)))), IF(VALUE(INDEX(Paste_Here!G$2:G$850, MATCH(B520, Paste_Here!A$2:A$850, 0)))=0, "No", IF(AND(VALUE(INDEX(Paste_Here!G$2:G$850, MATCH(B520, Paste_Here!A$2:A$850, 0)))&gt;=1, VALUE(INDEX(Paste_Here!G$2:G$850, MATCH(B520, Paste_Here!A$2:A$850, 0)))&lt;=4), VALUE(INDEX(Paste_Here!G$2:G$850, MATCH(B520, Paste_Here!A$2:A$850, 0))), "")), ""), ""), "")</f>
        <v/>
      </c>
      <c r="BV520" s="66"/>
      <c r="BW520" s="76" t="str">
        <f>IFERROR(IF(B520&lt;&gt;"", IF(ISNUMBER(VALUE(INDEX(Paste_Here!H$2:H$850, MATCH(B520, Paste_Here!A$2:A$850, 0)))), IF(VALUE(INDEX(Paste_Here!H$2:H$850, MATCH(B520, Paste_Here!A$2:A$850, 0)))=0, "No", IF(AND(VALUE(INDEX(Paste_Here!H$2:H$850, MATCH(B520, Paste_Here!A$2:A$850, 0)))&gt;=1, VALUE(INDEX(Paste_Here!H$2:H$850, MATCH(B520, Paste_Here!A$2:A$850, 0)))&lt;=4), VALUE(INDEX(Paste_Here!H$2:H$850, MATCH(B520, Paste_Here!A$2:A$850, 0))), "")), ""), ""), "")</f>
        <v/>
      </c>
      <c r="BX520" s="66"/>
      <c r="BY520" s="76"/>
      <c r="BZ520" s="66"/>
      <c r="CA520" s="76"/>
      <c r="CB520" s="66"/>
      <c r="CC520" s="66"/>
      <c r="CD520" s="76" t="str">
        <f t="shared" si="69"/>
        <v/>
      </c>
      <c r="CE520" s="66"/>
      <c r="CF520" s="76" t="str">
        <f>IFERROR(IF(B520&lt;&gt;"", IF(AND(INDEX(Paste_Here!P$2:P$850, MATCH(B520, Paste_Here!A$2:A$850, 0))&lt;&gt;"", ISNUMBER(VALUE(INDEX(Paste_Here!P$2:P$850, MATCH(B520, Paste_Here!A$2:A$850, 0))))), INDEX(Paste_Here!P$2:P$850, MATCH(B520, Paste_Here!A$2:A$850, 0)), ""), ""), "")</f>
        <v/>
      </c>
      <c r="CG520" s="66"/>
      <c r="CH520" s="76" t="str">
        <f>IFERROR(IF(B520&lt;&gt;"", IF(ISNUMBER(SEARCH("highrisk", LOWER(INDEX(Paste_Here!Q$2:Q$850, MATCH(B520, Paste_Here!A$2:A$850, 0))))), "High Risk", IF(ISNUMBER(SEARCH("lowrisk", LOWER(INDEX(Paste_Here!Q$2:Q$850, MATCH(B520, Paste_Here!A$2:A$850, 0))))), "Low Risk", IF(ISNUMBER(SEARCH("somerisk", LOWER(INDEX(Paste_Here!Q$2:Q$850, MATCH(B520, Paste_Here!A$2:A$850, 0))))), "Some Risk", ""))), ""), "")</f>
        <v/>
      </c>
      <c r="CI520" s="66"/>
      <c r="CJ520" s="76" t="str">
        <f>IFERROR(IF(B520&lt;&gt;"", IF(AND(INDEX(Paste_Here!AA$2:AA$850, MATCH(B520, Paste_Here!A$2:A$850, 0))&lt;&gt;"", ISNUMBER(VALUE(INDEX(Paste_Here!AA$2:AA$850, MATCH(B520, Paste_Here!A$2:A$850, 0))))), INDEX(Paste_Here!AA$2:AA$850, MATCH(B520, Paste_Here!A$2:A$850, 0)), ""), ""), "")</f>
        <v/>
      </c>
      <c r="CK520" s="66"/>
      <c r="CL520" s="76" t="str">
        <f>IFERROR(IF(B520&lt;&gt;"", IF(LOWER(INDEX(Paste_Here!AB$2:AB$850, MATCH(B520, Paste_Here!A$2:A$850, 0)))="approaching expectations", "Approaching", IF(LOWER(INDEX(Paste_Here!AB$2:AB$850, MATCH(B520, Paste_Here!A$2:A$850, 0)))="met expectations", "Met", IF(LOWER(INDEX(Paste_Here!AB$2:AB$850, MATCH(B520, Paste_Here!A$2:A$850, 0)))="exceeded expectations", "Exceeded", IF(LOWER(INDEX(Paste_Here!AB$2:AB$850, MATCH(B520, Paste_Here!A$2:A$850, 0)))="below expectations", "Below", "")))), ""), "")</f>
        <v/>
      </c>
      <c r="CM520" s="66"/>
      <c r="CN520" s="76" t="str">
        <f>IFERROR(IF(B520&lt;&gt;"", IF(AND(INDEX(Paste_Here!AC$2:AC$850, MATCH(B520, Paste_Here!A$2:A$850, 0))&lt;&gt;"", ISNUMBER(VALUE(INDEX(Paste_Here!AC$2:AC$850, MATCH(B520, Paste_Here!A$2:A$850, 0))))), INDEX(Paste_Here!AC$2:AC$850, MATCH(B520, Paste_Here!A$2:A$850, 0)), ""), ""), "")</f>
        <v/>
      </c>
      <c r="CO520" s="66"/>
      <c r="CP520" s="76"/>
      <c r="CQ520" s="66"/>
      <c r="CR520" s="76"/>
      <c r="CS520" s="66"/>
      <c r="CT520" s="76"/>
      <c r="CU520" s="66"/>
      <c r="CV520" s="76"/>
      <c r="CW520" s="66"/>
      <c r="CX520" s="76"/>
      <c r="CY520" s="66"/>
      <c r="CZ520" s="66"/>
      <c r="DA520" s="76" t="str">
        <f t="shared" si="70"/>
        <v/>
      </c>
      <c r="DB520" s="66"/>
      <c r="DC520" s="76" t="str">
        <f>IFERROR(IF(B520&lt;&gt;"", IF(AND(INDEX(Paste_Here!V$2:V$850, MATCH(B520, Paste_Here!A$2:A$850, 0))&lt;&gt;"", ISNUMBER(VALUE(INDEX(Paste_Here!V$2:V$850, MATCH(B520, Paste_Here!A$2:A$850, 0))))), INDEX(Paste_Here!V$2:V$850, MATCH(B520, Paste_Here!A$2:A$850, 0)), ""), ""), "")</f>
        <v/>
      </c>
      <c r="DD520" s="66"/>
      <c r="DE520" s="76" t="str">
        <f>IFERROR(IF(B520&lt;&gt;"", IF(ISNUMBER(SEARCH("highrisk", LOWER(INDEX(Paste_Here!W$2:W$850, MATCH(B520, Paste_Here!A$2:A$850, 0))))), "High Risk", IF(ISNUMBER(SEARCH("lowrisk", LOWER(INDEX(Paste_Here!W$2:W$850, MATCH(B520, Paste_Here!A$2:A$850, 0))))), "Low Risk", IF(ISNUMBER(SEARCH("somerisk", LOWER(INDEX(Paste_Here!W$2:W$850, MATCH(B520, Paste_Here!A$2:A$850, 0))))), "Some Risk", ""))), ""), "")</f>
        <v/>
      </c>
      <c r="DF520" s="66"/>
      <c r="DG520" s="76" t="str">
        <f>IFERROR(IF(B520&lt;&gt;"", IF(AND(INDEX(Paste_Here!S$2:S$850, MATCH(B520, Paste_Here!A$2:A$850, 0))&lt;&gt;"", ISNUMBER(VALUE(INDEX(Paste_Here!S$2:S$850, MATCH(B520, Paste_Here!A$2:A$850, 0))))), INDEX(Paste_Here!S$2:S$850, MATCH(B520, Paste_Here!A$2:A$850, 0)), ""), ""), "")</f>
        <v/>
      </c>
      <c r="DH520" s="66"/>
      <c r="DI520" s="76" t="str">
        <f>IFERROR(IF(B520&lt;&gt;"", IF(ISNUMBER(SEARCH("highrisk", LOWER(INDEX(Paste_Here!T$2:T$850, MATCH(B520, Paste_Here!A$2:A$850, 0))))), "High Risk", IF(ISNUMBER(SEARCH("lowrisk", LOWER(INDEX(Paste_Here!T$2:T$850, MATCH(B520, Paste_Here!A$2:A$850, 0))))), "Low Risk", IF(ISNUMBER(SEARCH("somerisk", LOWER(INDEX(Paste_Here!T$2:T$850, MATCH(B520, Paste_Here!A$2:A$850, 0))))), "Some Risk", ""))), ""), "")</f>
        <v/>
      </c>
      <c r="DJ520" s="66"/>
      <c r="DK520" s="76" t="str">
        <f>IFERROR(IF(B520&lt;&gt;"", IF(AND(INDEX(Paste_Here!AD$2:AD$850, MATCH(B520, Paste_Here!A$2:A$850, 0))&lt;&gt;"", ISNUMBER(VALUE(INDEX(Paste_Here!AD$2:AD$850, MATCH(B520, Paste_Here!A$2:A$850, 0))))), INDEX(Paste_Here!AD$2:AD$850, MATCH(B520, Paste_Here!A$2:A$850, 0)), ""), ""), "")</f>
        <v/>
      </c>
      <c r="DL520" s="66"/>
      <c r="DM520" s="76" t="str">
        <f>IFERROR(IF(B520&lt;&gt;"", IF(LOWER(INDEX(Paste_Here!AE$2:AE$850, MATCH(B520, Paste_Here!A$2:A$850, 0)))="approaching expectations", "Approaching", IF(LOWER(INDEX(Paste_Here!AE$2:AE$850, MATCH(B520, Paste_Here!A$2:A$850, 0)))="met expectations", "Met", IF(LOWER(INDEX(Paste_Here!AE$2:AE$850, MATCH(B520, Paste_Here!A$2:A$850, 0)))="exceeded expectations", "Exceeded", IF(LOWER(INDEX(Paste_Here!AE$2:AE$850, MATCH(B520, Paste_Here!A$2:A$850, 0)))="below expectations", "Below", "")))), ""), "")</f>
        <v/>
      </c>
      <c r="DN520" s="66"/>
      <c r="DO520" s="76"/>
      <c r="DP520" s="66"/>
      <c r="DQ520" s="76"/>
      <c r="DR520" s="66"/>
      <c r="DS520" s="76"/>
      <c r="DT520" s="66"/>
      <c r="DU520" s="76"/>
      <c r="DV520" s="66"/>
      <c r="DW520" s="66"/>
      <c r="DX520" s="76" t="str">
        <f t="shared" si="71"/>
        <v/>
      </c>
      <c r="DY520" s="66"/>
      <c r="DZ520" s="76"/>
      <c r="EA520" s="66"/>
      <c r="EB520" s="76"/>
      <c r="EC520" s="66"/>
      <c r="ED520" s="76" t="str">
        <f>IFERROR(IF(B520&lt;&gt;"", IF(AND(INDEX(Paste_Here!AF$2:AF$850, MATCH(B520, Paste_Here!A$2:A$850, 0))&lt;&gt;"", ISNUMBER(VALUE(INDEX(Paste_Here!AF$2:AF$850, MATCH(B520, Paste_Here!A$2:A$850, 0))))), INDEX(Paste_Here!AF$2:AF$850, MATCH(B520, Paste_Here!A$2:A$850, 0)), ""), ""), "")</f>
        <v/>
      </c>
      <c r="EE520" s="66"/>
      <c r="EF520" s="76"/>
      <c r="EG520" s="66"/>
      <c r="EH520" s="76"/>
      <c r="EI520" s="66"/>
      <c r="EJ520" s="76" t="str">
        <f>IFERROR(IF(B520&lt;&gt;"", IF(AND(INDEX(Paste_Here!AG$2:AG$850, MATCH(B520, Paste_Here!A$2:A$850, 0))&lt;&gt;"", ISNUMBER(VALUE(INDEX(Paste_Here!AG$2:AG$850, MATCH(B520, Paste_Here!A$2:A$850, 0))))), INDEX(Paste_Here!AG$2:AG$850, MATCH(B520, Paste_Here!A$2:A$850, 0)), ""), ""), "")</f>
        <v/>
      </c>
      <c r="EK520" s="66"/>
      <c r="EL520" s="76"/>
      <c r="EM520" s="66"/>
      <c r="EN520" s="76"/>
      <c r="EO520" s="66"/>
      <c r="EP520" s="76"/>
      <c r="EQ520" s="66"/>
      <c r="ER520" s="76"/>
      <c r="ES520" s="66"/>
      <c r="ET520" s="66"/>
      <c r="EU520" s="76"/>
      <c r="EV520" s="66"/>
      <c r="EW520" s="76"/>
      <c r="EX520" s="66"/>
      <c r="EY520" s="76"/>
      <c r="EZ520" s="66"/>
      <c r="FA520" s="76"/>
      <c r="FB520" s="66"/>
      <c r="FC520" s="76"/>
      <c r="FD520" s="66"/>
      <c r="FE520" s="76"/>
      <c r="FF520" s="66"/>
      <c r="FG520" s="76"/>
      <c r="FH520" s="66"/>
      <c r="FI520" s="76"/>
      <c r="FJ520" s="66"/>
      <c r="FK520" s="76"/>
      <c r="FL520" s="66"/>
      <c r="FM520" s="76"/>
      <c r="FN520" s="66"/>
      <c r="FO520" s="76"/>
      <c r="FP520" s="66"/>
      <c r="FQ520" s="76"/>
      <c r="FR520" s="66"/>
      <c r="FS520" s="76"/>
      <c r="FT520" s="66"/>
      <c r="FU520" s="76"/>
      <c r="FV520" s="66"/>
      <c r="FW520" s="76"/>
      <c r="FX520" s="66"/>
      <c r="FY520" s="76"/>
      <c r="FZ520" s="66"/>
      <c r="GA520" s="76"/>
      <c r="GB520" s="66"/>
      <c r="GC520" s="76"/>
      <c r="GD520" s="66"/>
      <c r="GE520" s="76"/>
      <c r="GF520" s="66"/>
      <c r="GG520" s="76"/>
      <c r="GH520" s="66"/>
      <c r="GI520" s="76"/>
      <c r="GJ520" s="66"/>
      <c r="GK520" s="76"/>
      <c r="GL520" s="66"/>
      <c r="GM520" s="76"/>
      <c r="GN520" s="66"/>
      <c r="GO520" s="76"/>
      <c r="GP520" s="66"/>
      <c r="GQ520" s="76"/>
      <c r="GR520" s="66"/>
      <c r="GS520" s="76"/>
      <c r="GT520" s="66"/>
      <c r="GU520" s="76"/>
      <c r="GV520" s="66"/>
      <c r="GW520" s="76"/>
      <c r="GX520" s="66"/>
      <c r="GY520" s="76"/>
      <c r="GZ520" s="66"/>
      <c r="HA520" s="76"/>
      <c r="HB520" s="66"/>
      <c r="HC520" s="76"/>
      <c r="HD520" s="66"/>
      <c r="HE520" s="76"/>
      <c r="HF520" s="66"/>
      <c r="HG520" s="76"/>
      <c r="HH520" s="66"/>
      <c r="HI520" s="76"/>
      <c r="HJ520" s="66"/>
      <c r="HK520" s="76"/>
      <c r="HL520" s="66"/>
      <c r="HM520" s="76"/>
      <c r="HN520" s="66"/>
      <c r="HO520" s="76"/>
      <c r="HP520" s="66"/>
      <c r="HQ520" s="76"/>
      <c r="HR520" s="66"/>
      <c r="HS520" s="76"/>
      <c r="HT520" s="66"/>
      <c r="HU520" s="76"/>
      <c r="HV520" s="66"/>
      <c r="HW520" s="76"/>
      <c r="HX520" s="66"/>
      <c r="HY520" s="76"/>
      <c r="HZ520" s="66"/>
      <c r="IA520" s="76"/>
      <c r="IB520" s="66"/>
      <c r="IC520" s="76"/>
      <c r="ID520" s="66"/>
      <c r="IE520" s="76"/>
      <c r="IF520" s="66"/>
      <c r="IG520" s="76"/>
      <c r="IH520" s="66"/>
      <c r="II520" s="76"/>
      <c r="IJ520" s="66"/>
      <c r="IK520" s="76"/>
      <c r="IL520" s="66"/>
      <c r="IM520" s="76"/>
      <c r="IN520" s="66"/>
      <c r="IO520" s="76"/>
      <c r="IP520" s="66"/>
      <c r="IQ520" s="76"/>
      <c r="IR520" s="66"/>
      <c r="IS520" s="76"/>
      <c r="IT520" s="66"/>
      <c r="IU520" s="76"/>
      <c r="IV520" s="66"/>
      <c r="IW520" s="76"/>
      <c r="IX520" s="66"/>
      <c r="IY520" s="76"/>
      <c r="IZ520" s="66"/>
      <c r="JA520" s="76"/>
      <c r="JB520" s="66"/>
      <c r="JC520" s="76"/>
      <c r="JD520" s="66"/>
      <c r="JE520" s="76"/>
      <c r="JF520" s="66"/>
      <c r="JG520" s="76"/>
      <c r="JH520" s="66"/>
      <c r="JI520" s="76"/>
      <c r="JJ520" s="66"/>
      <c r="JK520" s="76"/>
      <c r="JL520" s="66"/>
      <c r="JM520" s="76"/>
      <c r="JN520" s="66"/>
      <c r="JO520" s="76"/>
      <c r="JP520" s="66"/>
      <c r="JQ520" s="76"/>
      <c r="JR520" s="66"/>
      <c r="JS520" s="76"/>
      <c r="JT520" s="66"/>
      <c r="JU520" s="76"/>
      <c r="JV520" s="66"/>
      <c r="JW520" s="76"/>
      <c r="JX520" s="66"/>
      <c r="JY520" s="76"/>
      <c r="JZ520" s="66"/>
      <c r="KA520" s="76"/>
      <c r="KB520" s="66"/>
      <c r="KC520" s="76"/>
      <c r="KD520" s="66"/>
      <c r="KE520" s="76"/>
      <c r="KF520" s="66"/>
      <c r="KG520" s="76"/>
      <c r="KH520" s="66"/>
      <c r="KI520" s="76"/>
      <c r="KJ520" s="66"/>
      <c r="KK520" s="76"/>
      <c r="KL520" s="66"/>
      <c r="KM520" s="76"/>
      <c r="KN520" s="66"/>
      <c r="KO520" s="76"/>
      <c r="KP520" s="66"/>
      <c r="KQ520" s="76"/>
      <c r="KR520" s="66"/>
      <c r="KS520" s="76"/>
      <c r="KT520" s="66"/>
      <c r="KU520" s="76"/>
      <c r="KV520" s="66"/>
      <c r="KW520" s="76"/>
      <c r="KX520" s="66"/>
      <c r="KY520" s="76"/>
      <c r="KZ520" s="66"/>
      <c r="LA520" s="76"/>
      <c r="LB520" s="66"/>
      <c r="LC520" s="76"/>
      <c r="LD520" s="66"/>
      <c r="LE520" s="76"/>
      <c r="LF520" s="66"/>
      <c r="LG520" s="76"/>
      <c r="LH520" s="66"/>
      <c r="LI520" s="76"/>
      <c r="LJ520" s="66"/>
      <c r="LK520" s="76"/>
      <c r="LL520" s="66"/>
      <c r="LM520" s="76"/>
      <c r="LN520" s="66"/>
      <c r="LO520" s="76"/>
      <c r="LP520" s="66"/>
      <c r="LQ520" s="76"/>
      <c r="LR520" s="66"/>
      <c r="LS520" s="76"/>
      <c r="LT520" s="66"/>
      <c r="LU520" s="76"/>
      <c r="LV520" s="66"/>
      <c r="LW520" s="76"/>
      <c r="LX520" s="66"/>
      <c r="LY520" s="76"/>
      <c r="LZ520" s="66"/>
      <c r="MA520" s="76"/>
      <c r="MB520" s="66"/>
      <c r="MC520" s="76"/>
      <c r="MD520" s="66"/>
      <c r="MG520" s="1" t="str" cm="1">
        <f t="array" ref="MG520">IFERROR(INDEX(Paste_Here!$B$2:$B$850, MATCH(0, COUNTIF(MG$4:MG519, Paste_Here!$B$2:$B$850) + IF(Paste_Here!$B$2:$B$850="", 1, 0), 0)), "")</f>
        <v/>
      </c>
      <c r="MH520" s="1" t="str">
        <f>IF(MG520&lt;&gt;"", INDEX(Paste_Here!$A$2:$A$850, MATCH(MG520, Paste_Here!$B$2:$B$850, 0)), "")</f>
        <v/>
      </c>
      <c r="MI520" s="1" t="str">
        <f t="shared" si="72"/>
        <v/>
      </c>
      <c r="MJ520" s="1" t="str" cm="1">
        <f t="array" ref="MJ520">IFERROR(INDEX($MI$5:$MI$850, MATCH(SMALL(IF($MI$5:$MI$850&lt;&gt;"", COUNTIF($MI$5:$MI$850, "&lt;"&amp;$MI$5:$MI$850)+1), ROW()-ROW($MJ$5)+1), COUNTIF($MI$5:$MI$850, "&lt;"&amp;$MI$5:$MI$850)+1, 0)), "")</f>
        <v/>
      </c>
    </row>
    <row r="521" spans="1:348">
      <c r="A521" s="66"/>
      <c r="B521" s="76" t="str">
        <f t="shared" si="65"/>
        <v/>
      </c>
      <c r="C521" s="66"/>
      <c r="D521" s="76" t="str">
        <f>IFERROR(IF(B521&lt;&gt;"", IF(AND(INDEX(Paste_Here!B$2:B$850, MATCH(B521, Paste_Here!A$2:A$850, 0))&lt;&gt;"", ISNUMBER(VALUE(INDEX(Paste_Here!B$2:B$850, MATCH(B521, Paste_Here!A$2:A$850, 0))))), INDEX(Paste_Here!B$2:B$850, MATCH(B521, Paste_Here!A$2:A$850, 0)), ""), ""), "")</f>
        <v/>
      </c>
      <c r="E521" s="66"/>
      <c r="F521" s="76" t="str">
        <f>IFERROR(IF(B521&lt;&gt;"", IF(ISTEXT(INDEX(Paste_Here!K$2:K$850, MATCH(B521, Paste_Here!A$2:A$850, 0))), INDEX(Paste_Here!K$2:K$850, MATCH(B521, Paste_Here!A$2:A$850, 0)), ""), ""), "")</f>
        <v/>
      </c>
      <c r="G521" s="66"/>
      <c r="H521" s="76" t="str">
        <f>IFERROR(IF(B521&lt;&gt;"", IF(ISTEXT(INDEX(Paste_Here!C$2:C$850, MATCH(B521, Paste_Here!A$2:A$850, 0))), INDEX(Paste_Here!C$2:C$850, MATCH(B521, Paste_Here!A$2:A$850, 0)), ""), ""), "")</f>
        <v/>
      </c>
      <c r="I521" s="66"/>
      <c r="J521" s="76" t="str">
        <f>IFERROR(IF(B521&lt;&gt;"", IF(ISNUMBER(SEARCH("s", LOWER(INDEX(Paste_Here!M$2:M$850, MATCH(B521, Paste_Here!A$2:A$850, 0))))), "Yes", IF(INDEX(Paste_Here!M$2:M$850, MATCH(B521, Paste_Here!A$2:A$850, 0))&lt;&gt;"", "No", "")), ""), "")</f>
        <v/>
      </c>
      <c r="K521" s="66"/>
      <c r="L521" s="76" t="str">
        <f>IFERROR(IF(B521&lt;&gt;"", IF(ISNUMBER(SEARCH("yes", LOWER(INDEX(Paste_Here!E$2:E$850, MATCH(B521, Paste_Here!A$2:A$850, 0))))), "Yes", IF(ISNUMBER(SEARCH("no", LOWER(INDEX(Paste_Here!E$2:E$850, MATCH(B521, Paste_Here!A$2:A$850, 0))))), "No", "")), ""), "")</f>
        <v/>
      </c>
      <c r="M521" s="66"/>
      <c r="N521" s="76" t="str">
        <f>IFERROR(IF(B521&lt;&gt;"", IF(ISNUMBER(SEARCH("yes", LOWER(INDEX(Paste_Here!F$2:F$850, MATCH(B521, Paste_Here!A$2:A$850, 0))))), "Yes", IF(ISNUMBER(SEARCH("no", LOWER(INDEX(Paste_Here!F$2:F$850, MATCH(B521, Paste_Here!A$2:A$850, 0))))), "No", "")), ""), "")</f>
        <v/>
      </c>
      <c r="O521" s="66"/>
      <c r="P521" s="76" t="str">
        <f>IFERROR(IF(B521&lt;&gt;"", IF(ISNUMBER(SEARCH("yes", LOWER(INDEX(Paste_Here!L$2:L$850, MATCH(B521, Paste_Here!A$2:A$850, 0))))), "Yes", IF(ISNUMBER(SEARCH("no", LOWER(INDEX(Paste_Here!L$2:L$850, MATCH(B521, Paste_Here!A$2:A$850, 0))))), "No", "")), ""), "")</f>
        <v/>
      </c>
      <c r="Q521" s="66"/>
      <c r="R521" s="76" t="str">
        <f>IFERROR(IF(B521&lt;&gt;"", IF(ISNUMBER(SEARCH("transitional 2", LOWER(INDEX(Paste_Here!D$2:D$850, MATCH(B521, Paste_Here!A$2:A$850, 0))))), "T2", IF(ISNUMBER(SEARCH("transitional 1", LOWER(INDEX(Paste_Here!D$2:D$850, MATCH(B521, Paste_Here!A$2:A$850, 0))))), "T1", IF(ISNUMBER(SEARCH("waived ell services", LOWER(INDEX(Paste_Here!D$2:D$850, MATCH(B521, Paste_Here!A$2:A$850, 0))))), "W", IF(ISNUMBER(SEARCH("english language learner", LOWER(INDEX(Paste_Here!D$2:D$850, MATCH(B521, Paste_Here!A$2:A$850, 0))))), "L", "")))), ""), "")</f>
        <v/>
      </c>
      <c r="S521" s="66"/>
      <c r="T521" s="76" t="str">
        <f>IFERROR(IF(B521&lt;&gt;"", IF(ISNUMBER(SEARCH("yes", LOWER(INDEX(Paste_Here!I$2:I$850, MATCH(B521, Paste_Here!A$2:A$850, 0))))), "Yes", IF(ISNUMBER(SEARCH("no", LOWER(INDEX(Paste_Here!I$2:I$850, MATCH(B521, Paste_Here!A$2:A$850, 0))))), "No", "")), ""), "")</f>
        <v/>
      </c>
      <c r="U521" s="66"/>
      <c r="V521" s="76" t="str">
        <f>IFERROR(IF(B521&lt;&gt;"", IF(ISTEXT(INDEX(Paste_Here!J$2:J$850, MATCH(B521, Paste_Here!A$2:A$850, 0))), VALUE(INDEX(Paste_Here!J$2:J$850, MATCH(B521, Paste_Here!A$2:A$850, 0))), ""), ""), "")</f>
        <v/>
      </c>
      <c r="W521" s="66"/>
      <c r="X521" s="66"/>
      <c r="Y521" s="76" t="str">
        <f t="shared" si="66"/>
        <v/>
      </c>
      <c r="Z521" s="66"/>
      <c r="AA521" s="76" t="str">
        <f>IFERROR(IF(B521&lt;&gt;"", IF(AND(INDEX(Paste_Here!AI$2:AI$850, MATCH(B521, Paste_Here!A$2:A$850, 0))&lt;&gt;"", ISNUMBER(VALUE(INDEX(Paste_Here!AI$2:AI$850, MATCH(B521, Paste_Here!A$2:A$850, 0))))), INDEX(Paste_Here!AI$2:AI$850, MATCH(B521, Paste_Here!A$2:A$850, 0)), ""), ""), "")</f>
        <v/>
      </c>
      <c r="AB521" s="66"/>
      <c r="AC521" s="76" t="str">
        <f>IFERROR(IF(B521&lt;&gt;"", IF(AND(INDEX(Paste_Here!AJ$2:AJ$850, MATCH(B521, Paste_Here!A$2:A$850, 0))&lt;&gt;"", ISNUMBER(VALUE(INDEX(Paste_Here!AJ$2:AJ$850, MATCH(B521, Paste_Here!A$2:A$850, 0))))), INDEX(Paste_Here!AJ$2:AJ$850, MATCH(B521, Paste_Here!A$2:A$850, 0)), ""), ""), "")</f>
        <v/>
      </c>
      <c r="AD521" s="66"/>
      <c r="AE521" s="76" t="str">
        <f>IFERROR(IF(B521&lt;&gt;"", IF(AND(INDEX(Paste_Here!AK$2:AK$850, MATCH(B521, Paste_Here!A$2:A$850, 0))&lt;&gt;"", ISNUMBER(VALUE(INDEX(Paste_Here!AK$2:AK$850, MATCH(B521, Paste_Here!A$2:A$850, 0))))), INDEX(Paste_Here!AK$2:AK$850, MATCH(B521, Paste_Here!A$2:A$850, 0)), ""), ""), "")</f>
        <v/>
      </c>
      <c r="AF521" s="66"/>
      <c r="AG521" s="76" t="str">
        <f>IFERROR(IF(B521&lt;&gt;"", IF(AND(INDEX(Paste_Here!AL$2:AL$850, MATCH(B521, Paste_Here!A$2:A$850, 0))&lt;&gt;"", ISNUMBER(VALUE(INDEX(Paste_Here!AL$2:AL$850, MATCH(B521, Paste_Here!A$2:A$850, 0))))), INDEX(Paste_Here!AL$2:AL$850, MATCH(B521, Paste_Here!A$2:A$850, 0)), ""), ""), "")</f>
        <v/>
      </c>
      <c r="AH521" s="66"/>
      <c r="AI521" s="76" t="str">
        <f>IFERROR(IF(B521&lt;&gt;"", IF(AND(INDEX(Paste_Here!AH$2:AH$850, MATCH(B521, Paste_Here!A$2:A$850, 0))&lt;&gt;"", ISNUMBER(VALUE(INDEX(Paste_Here!AH$2:AH$850, MATCH(B521, Paste_Here!A$2:A$850, 0))))), IF(VALUE(INDEX(Paste_Here!AH$2:AH$850, MATCH(B521, Paste_Here!A$2:A$850, 0)))=0, "", INDEX(Paste_Here!AH$2:AH$850, MATCH(B521, Paste_Here!A$2:A$850, 0))), ""), ""), "")</f>
        <v/>
      </c>
      <c r="AJ521" s="66"/>
      <c r="AK521" s="76" t="str">
        <f>IFERROR(IF(B521&lt;&gt;"", IF(AND(INDEX(Paste_Here!N$2:N$850, MATCH(B521, Paste_Here!A$2:A$850, 0))&lt;&gt;"", ISNUMBER(VALUE(INDEX(Paste_Here!N$2:N$850, MATCH(B521, Paste_Here!A$2:A$850, 0))))), INDEX(Paste_Here!N$2:N$850, MATCH(B521, Paste_Here!A$2:A$850, 0)), ""), ""), "")</f>
        <v/>
      </c>
      <c r="AL521" s="66"/>
      <c r="AM521" s="76" t="str">
        <f>IFERROR(IF(B521&lt;&gt;"", IF(AND(INDEX(Paste_Here!O$2:O$850, MATCH(B521, Paste_Here!A$2:A$850, 0))&lt;&gt;"", ISNUMBER(VALUE(INDEX(Paste_Here!O$2:O$850, MATCH(B521, Paste_Here!A$2:A$850, 0))))), INDEX(Paste_Here!O$2:O$850, MATCH(B521, Paste_Here!A$2:A$850, 0)), ""), ""), "")</f>
        <v/>
      </c>
      <c r="AN521" s="66"/>
      <c r="AO521" s="76"/>
      <c r="AP521" s="66"/>
      <c r="AQ521" s="76"/>
      <c r="AR521" s="66"/>
      <c r="AS521" s="76"/>
      <c r="AT521" s="66"/>
      <c r="AU521" s="66"/>
      <c r="AV521" s="76" t="str">
        <f t="shared" si="67"/>
        <v/>
      </c>
      <c r="AW521" s="66"/>
      <c r="AX521" s="76" t="str">
        <f>IFERROR(IF(B521&lt;&gt;"", IF(ISNUMBER(SEARCH("Revealed-Potential (Primary Focus)", LOWER(INDEX(Paste_Here!Z$2:Z$850, MATCH(B521, Paste_Here!A$2:A$850, 0))))), "Rev-Potential: Prim", IF(ISNUMBER(SEARCH("Revealed-Potential (Secondary Focus)", LOWER(INDEX(Paste_Here!Z$2:Z$850, MATCH(B521, Paste_Here!A$2:A$850, 0))))), "Rev-Potential: Sec", IF(ISNUMBER(SEARCH("Monitoring", LOWER(INDEX(Paste_Here!Z$2:Z$850, MATCH(B521, Paste_Here!A$2:A$850, 0))))), "Monitoring", IF(ISNUMBER(SEARCH("At-Promise (Secondary Focus)", LOWER(INDEX(Paste_Here!Z$2:Z$850, MATCH(B521, Paste_Here!A$2:A$850, 0))))), "At-Promise: Sec", IF(ISNUMBER(SEARCH("At-Promise (Primary Focus)", LOWER(INDEX(Paste_Here!Z$2:Z$850, MATCH(B521, Paste_Here!A$2:A$850, 0))))), "At-Promise: Prim", ""))))), ""), "")</f>
        <v/>
      </c>
      <c r="AY521" s="66"/>
      <c r="AZ521" s="76"/>
      <c r="BA521" s="66"/>
      <c r="BB521" s="76"/>
      <c r="BC521" s="66"/>
      <c r="BD521" s="76"/>
      <c r="BE521" s="66"/>
      <c r="BF521" s="76"/>
      <c r="BG521" s="66"/>
      <c r="BH521" s="76"/>
      <c r="BI521" s="66"/>
      <c r="BJ521" s="66"/>
      <c r="BK521" s="76" t="str">
        <f t="shared" si="68"/>
        <v/>
      </c>
      <c r="BL521" s="66"/>
      <c r="BM521" s="76" t="str">
        <f>IFERROR(IF(B521&lt;&gt;"", IF(AND(ISNUMBER(VALUE(SUBSTITUTE(SUBSTITUTE(Paste_Here!R521, "br", "-"), "L", ""))), VALUE(SUBSTITUTE(SUBSTITUTE(Paste_Here!R521, "br", "-"), "L", "")) &gt;= 1095), "Yes", IF(AND(ISNUMBER(VALUE(SUBSTITUTE(SUBSTITUTE(Paste_Here!R521, "br", "-"), "L", ""))), VALUE(SUBSTITUTE(SUBSTITUTE(Paste_Here!R521, "br", "-"), "L", "")) &lt;= 1094), "No", "")), ""), "")</f>
        <v/>
      </c>
      <c r="BN521" s="66"/>
      <c r="BO521" s="76" t="str">
        <f>IFERROR(IF(B521&lt;&gt;"", IF(COUNTIF(INDEX(Paste_Here!Y$2:AB$850, MATCH(B521, Paste_Here!A$2:A$850, 0), 0), "yes") &gt; 0, "Yes", IF(COUNTIF(INDEX(Paste_Here!Y$2:AB$850, MATCH(B521, Paste_Here!A$2:A$850, 0), 0), "no") &gt; 0, "No", "")), ""), "")</f>
        <v/>
      </c>
      <c r="BP521" s="66"/>
      <c r="BQ521" s="76" t="str">
        <f>IFERROR(IF(B521&lt;&gt;"", IF(AND(ISNUMBER(VALUE(SUBSTITUTE(SUBSTITUTE(Paste_Here!U521, "em", "-"), "q", ""))), VALUE(SUBSTITUTE(SUBSTITUTE(Paste_Here!U521, "em", "-"), "q", "")) &gt;= 910), "Yes", IF(AND(ISNUMBER(VALUE(SUBSTITUTE(SUBSTITUTE(Paste_Here!U521, "em", "-"), "q", ""))), VALUE(SUBSTITUTE(SUBSTITUTE(Paste_Here!U521, "em", "-"), "q", "")) &lt;= 909), "No", "")), ""), "")</f>
        <v/>
      </c>
      <c r="BR521" s="66"/>
      <c r="BS521" s="76" t="str">
        <f>IFERROR(IF(B521&lt;&gt;"", IF(AND(INDEX(Paste_Here!X$2:X$850, MATCH(B521, Paste_Here!A$2:A$850, 0))&lt;&gt;"", ISNUMBER(VALUE(INDEX(Paste_Here!X$2:X$850, MATCH(B521, Paste_Here!A$2:A$850, 0))))), INDEX(Paste_Here!X$2:X$850, MATCH(B521, Paste_Here!A$2:A$850, 0)), ""), ""), "")</f>
        <v/>
      </c>
      <c r="BT521" s="66"/>
      <c r="BU521" s="76" t="str">
        <f>IFERROR(IF(B521&lt;&gt;"", IF(ISNUMBER(VALUE(INDEX(Paste_Here!G$2:G$850, MATCH(B521, Paste_Here!A$2:A$850, 0)))), IF(VALUE(INDEX(Paste_Here!G$2:G$850, MATCH(B521, Paste_Here!A$2:A$850, 0)))=0, "No", IF(AND(VALUE(INDEX(Paste_Here!G$2:G$850, MATCH(B521, Paste_Here!A$2:A$850, 0)))&gt;=1, VALUE(INDEX(Paste_Here!G$2:G$850, MATCH(B521, Paste_Here!A$2:A$850, 0)))&lt;=4), VALUE(INDEX(Paste_Here!G$2:G$850, MATCH(B521, Paste_Here!A$2:A$850, 0))), "")), ""), ""), "")</f>
        <v/>
      </c>
      <c r="BV521" s="66"/>
      <c r="BW521" s="76" t="str">
        <f>IFERROR(IF(B521&lt;&gt;"", IF(ISNUMBER(VALUE(INDEX(Paste_Here!H$2:H$850, MATCH(B521, Paste_Here!A$2:A$850, 0)))), IF(VALUE(INDEX(Paste_Here!H$2:H$850, MATCH(B521, Paste_Here!A$2:A$850, 0)))=0, "No", IF(AND(VALUE(INDEX(Paste_Here!H$2:H$850, MATCH(B521, Paste_Here!A$2:A$850, 0)))&gt;=1, VALUE(INDEX(Paste_Here!H$2:H$850, MATCH(B521, Paste_Here!A$2:A$850, 0)))&lt;=4), VALUE(INDEX(Paste_Here!H$2:H$850, MATCH(B521, Paste_Here!A$2:A$850, 0))), "")), ""), ""), "")</f>
        <v/>
      </c>
      <c r="BX521" s="66"/>
      <c r="BY521" s="76"/>
      <c r="BZ521" s="66"/>
      <c r="CA521" s="76"/>
      <c r="CB521" s="66"/>
      <c r="CC521" s="66"/>
      <c r="CD521" s="76" t="str">
        <f t="shared" si="69"/>
        <v/>
      </c>
      <c r="CE521" s="66"/>
      <c r="CF521" s="76" t="str">
        <f>IFERROR(IF(B521&lt;&gt;"", IF(AND(INDEX(Paste_Here!P$2:P$850, MATCH(B521, Paste_Here!A$2:A$850, 0))&lt;&gt;"", ISNUMBER(VALUE(INDEX(Paste_Here!P$2:P$850, MATCH(B521, Paste_Here!A$2:A$850, 0))))), INDEX(Paste_Here!P$2:P$850, MATCH(B521, Paste_Here!A$2:A$850, 0)), ""), ""), "")</f>
        <v/>
      </c>
      <c r="CG521" s="66"/>
      <c r="CH521" s="76" t="str">
        <f>IFERROR(IF(B521&lt;&gt;"", IF(ISNUMBER(SEARCH("highrisk", LOWER(INDEX(Paste_Here!Q$2:Q$850, MATCH(B521, Paste_Here!A$2:A$850, 0))))), "High Risk", IF(ISNUMBER(SEARCH("lowrisk", LOWER(INDEX(Paste_Here!Q$2:Q$850, MATCH(B521, Paste_Here!A$2:A$850, 0))))), "Low Risk", IF(ISNUMBER(SEARCH("somerisk", LOWER(INDEX(Paste_Here!Q$2:Q$850, MATCH(B521, Paste_Here!A$2:A$850, 0))))), "Some Risk", ""))), ""), "")</f>
        <v/>
      </c>
      <c r="CI521" s="66"/>
      <c r="CJ521" s="76" t="str">
        <f>IFERROR(IF(B521&lt;&gt;"", IF(AND(INDEX(Paste_Here!AA$2:AA$850, MATCH(B521, Paste_Here!A$2:A$850, 0))&lt;&gt;"", ISNUMBER(VALUE(INDEX(Paste_Here!AA$2:AA$850, MATCH(B521, Paste_Here!A$2:A$850, 0))))), INDEX(Paste_Here!AA$2:AA$850, MATCH(B521, Paste_Here!A$2:A$850, 0)), ""), ""), "")</f>
        <v/>
      </c>
      <c r="CK521" s="66"/>
      <c r="CL521" s="76" t="str">
        <f>IFERROR(IF(B521&lt;&gt;"", IF(LOWER(INDEX(Paste_Here!AB$2:AB$850, MATCH(B521, Paste_Here!A$2:A$850, 0)))="approaching expectations", "Approaching", IF(LOWER(INDEX(Paste_Here!AB$2:AB$850, MATCH(B521, Paste_Here!A$2:A$850, 0)))="met expectations", "Met", IF(LOWER(INDEX(Paste_Here!AB$2:AB$850, MATCH(B521, Paste_Here!A$2:A$850, 0)))="exceeded expectations", "Exceeded", IF(LOWER(INDEX(Paste_Here!AB$2:AB$850, MATCH(B521, Paste_Here!A$2:A$850, 0)))="below expectations", "Below", "")))), ""), "")</f>
        <v/>
      </c>
      <c r="CM521" s="66"/>
      <c r="CN521" s="76" t="str">
        <f>IFERROR(IF(B521&lt;&gt;"", IF(AND(INDEX(Paste_Here!AC$2:AC$850, MATCH(B521, Paste_Here!A$2:A$850, 0))&lt;&gt;"", ISNUMBER(VALUE(INDEX(Paste_Here!AC$2:AC$850, MATCH(B521, Paste_Here!A$2:A$850, 0))))), INDEX(Paste_Here!AC$2:AC$850, MATCH(B521, Paste_Here!A$2:A$850, 0)), ""), ""), "")</f>
        <v/>
      </c>
      <c r="CO521" s="66"/>
      <c r="CP521" s="76"/>
      <c r="CQ521" s="66"/>
      <c r="CR521" s="76"/>
      <c r="CS521" s="66"/>
      <c r="CT521" s="76"/>
      <c r="CU521" s="66"/>
      <c r="CV521" s="76"/>
      <c r="CW521" s="66"/>
      <c r="CX521" s="76"/>
      <c r="CY521" s="66"/>
      <c r="CZ521" s="66"/>
      <c r="DA521" s="76" t="str">
        <f t="shared" si="70"/>
        <v/>
      </c>
      <c r="DB521" s="66"/>
      <c r="DC521" s="76" t="str">
        <f>IFERROR(IF(B521&lt;&gt;"", IF(AND(INDEX(Paste_Here!V$2:V$850, MATCH(B521, Paste_Here!A$2:A$850, 0))&lt;&gt;"", ISNUMBER(VALUE(INDEX(Paste_Here!V$2:V$850, MATCH(B521, Paste_Here!A$2:A$850, 0))))), INDEX(Paste_Here!V$2:V$850, MATCH(B521, Paste_Here!A$2:A$850, 0)), ""), ""), "")</f>
        <v/>
      </c>
      <c r="DD521" s="66"/>
      <c r="DE521" s="76" t="str">
        <f>IFERROR(IF(B521&lt;&gt;"", IF(ISNUMBER(SEARCH("highrisk", LOWER(INDEX(Paste_Here!W$2:W$850, MATCH(B521, Paste_Here!A$2:A$850, 0))))), "High Risk", IF(ISNUMBER(SEARCH("lowrisk", LOWER(INDEX(Paste_Here!W$2:W$850, MATCH(B521, Paste_Here!A$2:A$850, 0))))), "Low Risk", IF(ISNUMBER(SEARCH("somerisk", LOWER(INDEX(Paste_Here!W$2:W$850, MATCH(B521, Paste_Here!A$2:A$850, 0))))), "Some Risk", ""))), ""), "")</f>
        <v/>
      </c>
      <c r="DF521" s="66"/>
      <c r="DG521" s="76" t="str">
        <f>IFERROR(IF(B521&lt;&gt;"", IF(AND(INDEX(Paste_Here!S$2:S$850, MATCH(B521, Paste_Here!A$2:A$850, 0))&lt;&gt;"", ISNUMBER(VALUE(INDEX(Paste_Here!S$2:S$850, MATCH(B521, Paste_Here!A$2:A$850, 0))))), INDEX(Paste_Here!S$2:S$850, MATCH(B521, Paste_Here!A$2:A$850, 0)), ""), ""), "")</f>
        <v/>
      </c>
      <c r="DH521" s="66"/>
      <c r="DI521" s="76" t="str">
        <f>IFERROR(IF(B521&lt;&gt;"", IF(ISNUMBER(SEARCH("highrisk", LOWER(INDEX(Paste_Here!T$2:T$850, MATCH(B521, Paste_Here!A$2:A$850, 0))))), "High Risk", IF(ISNUMBER(SEARCH("lowrisk", LOWER(INDEX(Paste_Here!T$2:T$850, MATCH(B521, Paste_Here!A$2:A$850, 0))))), "Low Risk", IF(ISNUMBER(SEARCH("somerisk", LOWER(INDEX(Paste_Here!T$2:T$850, MATCH(B521, Paste_Here!A$2:A$850, 0))))), "Some Risk", ""))), ""), "")</f>
        <v/>
      </c>
      <c r="DJ521" s="66"/>
      <c r="DK521" s="76" t="str">
        <f>IFERROR(IF(B521&lt;&gt;"", IF(AND(INDEX(Paste_Here!AD$2:AD$850, MATCH(B521, Paste_Here!A$2:A$850, 0))&lt;&gt;"", ISNUMBER(VALUE(INDEX(Paste_Here!AD$2:AD$850, MATCH(B521, Paste_Here!A$2:A$850, 0))))), INDEX(Paste_Here!AD$2:AD$850, MATCH(B521, Paste_Here!A$2:A$850, 0)), ""), ""), "")</f>
        <v/>
      </c>
      <c r="DL521" s="66"/>
      <c r="DM521" s="76" t="str">
        <f>IFERROR(IF(B521&lt;&gt;"", IF(LOWER(INDEX(Paste_Here!AE$2:AE$850, MATCH(B521, Paste_Here!A$2:A$850, 0)))="approaching expectations", "Approaching", IF(LOWER(INDEX(Paste_Here!AE$2:AE$850, MATCH(B521, Paste_Here!A$2:A$850, 0)))="met expectations", "Met", IF(LOWER(INDEX(Paste_Here!AE$2:AE$850, MATCH(B521, Paste_Here!A$2:A$850, 0)))="exceeded expectations", "Exceeded", IF(LOWER(INDEX(Paste_Here!AE$2:AE$850, MATCH(B521, Paste_Here!A$2:A$850, 0)))="below expectations", "Below", "")))), ""), "")</f>
        <v/>
      </c>
      <c r="DN521" s="66"/>
      <c r="DO521" s="76"/>
      <c r="DP521" s="66"/>
      <c r="DQ521" s="76"/>
      <c r="DR521" s="66"/>
      <c r="DS521" s="76"/>
      <c r="DT521" s="66"/>
      <c r="DU521" s="76"/>
      <c r="DV521" s="66"/>
      <c r="DW521" s="66"/>
      <c r="DX521" s="76" t="str">
        <f t="shared" si="71"/>
        <v/>
      </c>
      <c r="DY521" s="66"/>
      <c r="DZ521" s="76"/>
      <c r="EA521" s="66"/>
      <c r="EB521" s="76"/>
      <c r="EC521" s="66"/>
      <c r="ED521" s="76" t="str">
        <f>IFERROR(IF(B521&lt;&gt;"", IF(AND(INDEX(Paste_Here!AF$2:AF$850, MATCH(B521, Paste_Here!A$2:A$850, 0))&lt;&gt;"", ISNUMBER(VALUE(INDEX(Paste_Here!AF$2:AF$850, MATCH(B521, Paste_Here!A$2:A$850, 0))))), INDEX(Paste_Here!AF$2:AF$850, MATCH(B521, Paste_Here!A$2:A$850, 0)), ""), ""), "")</f>
        <v/>
      </c>
      <c r="EE521" s="66"/>
      <c r="EF521" s="76"/>
      <c r="EG521" s="66"/>
      <c r="EH521" s="76"/>
      <c r="EI521" s="66"/>
      <c r="EJ521" s="76" t="str">
        <f>IFERROR(IF(B521&lt;&gt;"", IF(AND(INDEX(Paste_Here!AG$2:AG$850, MATCH(B521, Paste_Here!A$2:A$850, 0))&lt;&gt;"", ISNUMBER(VALUE(INDEX(Paste_Here!AG$2:AG$850, MATCH(B521, Paste_Here!A$2:A$850, 0))))), INDEX(Paste_Here!AG$2:AG$850, MATCH(B521, Paste_Here!A$2:A$850, 0)), ""), ""), "")</f>
        <v/>
      </c>
      <c r="EK521" s="66"/>
      <c r="EL521" s="76"/>
      <c r="EM521" s="66"/>
      <c r="EN521" s="76"/>
      <c r="EO521" s="66"/>
      <c r="EP521" s="76"/>
      <c r="EQ521" s="66"/>
      <c r="ER521" s="76"/>
      <c r="ES521" s="66"/>
      <c r="ET521" s="66"/>
      <c r="EU521" s="76"/>
      <c r="EV521" s="66"/>
      <c r="EW521" s="76"/>
      <c r="EX521" s="66"/>
      <c r="EY521" s="76"/>
      <c r="EZ521" s="66"/>
      <c r="FA521" s="76"/>
      <c r="FB521" s="66"/>
      <c r="FC521" s="76"/>
      <c r="FD521" s="66"/>
      <c r="FE521" s="76"/>
      <c r="FF521" s="66"/>
      <c r="FG521" s="76"/>
      <c r="FH521" s="66"/>
      <c r="FI521" s="76"/>
      <c r="FJ521" s="66"/>
      <c r="FK521" s="76"/>
      <c r="FL521" s="66"/>
      <c r="FM521" s="76"/>
      <c r="FN521" s="66"/>
      <c r="FO521" s="76"/>
      <c r="FP521" s="66"/>
      <c r="FQ521" s="76"/>
      <c r="FR521" s="66"/>
      <c r="FS521" s="76"/>
      <c r="FT521" s="66"/>
      <c r="FU521" s="76"/>
      <c r="FV521" s="66"/>
      <c r="FW521" s="76"/>
      <c r="FX521" s="66"/>
      <c r="FY521" s="76"/>
      <c r="FZ521" s="66"/>
      <c r="GA521" s="76"/>
      <c r="GB521" s="66"/>
      <c r="GC521" s="76"/>
      <c r="GD521" s="66"/>
      <c r="GE521" s="76"/>
      <c r="GF521" s="66"/>
      <c r="GG521" s="76"/>
      <c r="GH521" s="66"/>
      <c r="GI521" s="76"/>
      <c r="GJ521" s="66"/>
      <c r="GK521" s="76"/>
      <c r="GL521" s="66"/>
      <c r="GM521" s="76"/>
      <c r="GN521" s="66"/>
      <c r="GO521" s="76"/>
      <c r="GP521" s="66"/>
      <c r="GQ521" s="76"/>
      <c r="GR521" s="66"/>
      <c r="GS521" s="76"/>
      <c r="GT521" s="66"/>
      <c r="GU521" s="76"/>
      <c r="GV521" s="66"/>
      <c r="GW521" s="76"/>
      <c r="GX521" s="66"/>
      <c r="GY521" s="76"/>
      <c r="GZ521" s="66"/>
      <c r="HA521" s="76"/>
      <c r="HB521" s="66"/>
      <c r="HC521" s="76"/>
      <c r="HD521" s="66"/>
      <c r="HE521" s="76"/>
      <c r="HF521" s="66"/>
      <c r="HG521" s="76"/>
      <c r="HH521" s="66"/>
      <c r="HI521" s="76"/>
      <c r="HJ521" s="66"/>
      <c r="HK521" s="76"/>
      <c r="HL521" s="66"/>
      <c r="HM521" s="76"/>
      <c r="HN521" s="66"/>
      <c r="HO521" s="76"/>
      <c r="HP521" s="66"/>
      <c r="HQ521" s="76"/>
      <c r="HR521" s="66"/>
      <c r="HS521" s="76"/>
      <c r="HT521" s="66"/>
      <c r="HU521" s="76"/>
      <c r="HV521" s="66"/>
      <c r="HW521" s="76"/>
      <c r="HX521" s="66"/>
      <c r="HY521" s="76"/>
      <c r="HZ521" s="66"/>
      <c r="IA521" s="76"/>
      <c r="IB521" s="66"/>
      <c r="IC521" s="76"/>
      <c r="ID521" s="66"/>
      <c r="IE521" s="76"/>
      <c r="IF521" s="66"/>
      <c r="IG521" s="76"/>
      <c r="IH521" s="66"/>
      <c r="II521" s="76"/>
      <c r="IJ521" s="66"/>
      <c r="IK521" s="76"/>
      <c r="IL521" s="66"/>
      <c r="IM521" s="76"/>
      <c r="IN521" s="66"/>
      <c r="IO521" s="76"/>
      <c r="IP521" s="66"/>
      <c r="IQ521" s="76"/>
      <c r="IR521" s="66"/>
      <c r="IS521" s="76"/>
      <c r="IT521" s="66"/>
      <c r="IU521" s="76"/>
      <c r="IV521" s="66"/>
      <c r="IW521" s="76"/>
      <c r="IX521" s="66"/>
      <c r="IY521" s="76"/>
      <c r="IZ521" s="66"/>
      <c r="JA521" s="76"/>
      <c r="JB521" s="66"/>
      <c r="JC521" s="76"/>
      <c r="JD521" s="66"/>
      <c r="JE521" s="76"/>
      <c r="JF521" s="66"/>
      <c r="JG521" s="76"/>
      <c r="JH521" s="66"/>
      <c r="JI521" s="76"/>
      <c r="JJ521" s="66"/>
      <c r="JK521" s="76"/>
      <c r="JL521" s="66"/>
      <c r="JM521" s="76"/>
      <c r="JN521" s="66"/>
      <c r="JO521" s="76"/>
      <c r="JP521" s="66"/>
      <c r="JQ521" s="76"/>
      <c r="JR521" s="66"/>
      <c r="JS521" s="76"/>
      <c r="JT521" s="66"/>
      <c r="JU521" s="76"/>
      <c r="JV521" s="66"/>
      <c r="JW521" s="76"/>
      <c r="JX521" s="66"/>
      <c r="JY521" s="76"/>
      <c r="JZ521" s="66"/>
      <c r="KA521" s="76"/>
      <c r="KB521" s="66"/>
      <c r="KC521" s="76"/>
      <c r="KD521" s="66"/>
      <c r="KE521" s="76"/>
      <c r="KF521" s="66"/>
      <c r="KG521" s="76"/>
      <c r="KH521" s="66"/>
      <c r="KI521" s="76"/>
      <c r="KJ521" s="66"/>
      <c r="KK521" s="76"/>
      <c r="KL521" s="66"/>
      <c r="KM521" s="76"/>
      <c r="KN521" s="66"/>
      <c r="KO521" s="76"/>
      <c r="KP521" s="66"/>
      <c r="KQ521" s="76"/>
      <c r="KR521" s="66"/>
      <c r="KS521" s="76"/>
      <c r="KT521" s="66"/>
      <c r="KU521" s="76"/>
      <c r="KV521" s="66"/>
      <c r="KW521" s="76"/>
      <c r="KX521" s="66"/>
      <c r="KY521" s="76"/>
      <c r="KZ521" s="66"/>
      <c r="LA521" s="76"/>
      <c r="LB521" s="66"/>
      <c r="LC521" s="76"/>
      <c r="LD521" s="66"/>
      <c r="LE521" s="76"/>
      <c r="LF521" s="66"/>
      <c r="LG521" s="76"/>
      <c r="LH521" s="66"/>
      <c r="LI521" s="76"/>
      <c r="LJ521" s="66"/>
      <c r="LK521" s="76"/>
      <c r="LL521" s="66"/>
      <c r="LM521" s="76"/>
      <c r="LN521" s="66"/>
      <c r="LO521" s="76"/>
      <c r="LP521" s="66"/>
      <c r="LQ521" s="76"/>
      <c r="LR521" s="66"/>
      <c r="LS521" s="76"/>
      <c r="LT521" s="66"/>
      <c r="LU521" s="76"/>
      <c r="LV521" s="66"/>
      <c r="LW521" s="76"/>
      <c r="LX521" s="66"/>
      <c r="LY521" s="76"/>
      <c r="LZ521" s="66"/>
      <c r="MA521" s="76"/>
      <c r="MB521" s="66"/>
      <c r="MC521" s="76"/>
      <c r="MD521" s="66"/>
      <c r="MG521" s="1" t="str" cm="1">
        <f t="array" ref="MG521">IFERROR(INDEX(Paste_Here!$B$2:$B$850, MATCH(0, COUNTIF(MG$4:MG520, Paste_Here!$B$2:$B$850) + IF(Paste_Here!$B$2:$B$850="", 1, 0), 0)), "")</f>
        <v/>
      </c>
      <c r="MH521" s="1" t="str">
        <f>IF(MG521&lt;&gt;"", INDEX(Paste_Here!$A$2:$A$850, MATCH(MG521, Paste_Here!$B$2:$B$850, 0)), "")</f>
        <v/>
      </c>
      <c r="MI521" s="1" t="str">
        <f t="shared" si="72"/>
        <v/>
      </c>
      <c r="MJ521" s="1" t="str" cm="1">
        <f t="array" ref="MJ521">IFERROR(INDEX($MI$5:$MI$850, MATCH(SMALL(IF($MI$5:$MI$850&lt;&gt;"", COUNTIF($MI$5:$MI$850, "&lt;"&amp;$MI$5:$MI$850)+1), ROW()-ROW($MJ$5)+1), COUNTIF($MI$5:$MI$850, "&lt;"&amp;$MI$5:$MI$850)+1, 0)), "")</f>
        <v/>
      </c>
    </row>
    <row r="522" spans="1:348">
      <c r="A522" s="66"/>
      <c r="B522" s="76" t="str">
        <f t="shared" si="65"/>
        <v/>
      </c>
      <c r="C522" s="66"/>
      <c r="D522" s="76" t="str">
        <f>IFERROR(IF(B522&lt;&gt;"", IF(AND(INDEX(Paste_Here!B$2:B$850, MATCH(B522, Paste_Here!A$2:A$850, 0))&lt;&gt;"", ISNUMBER(VALUE(INDEX(Paste_Here!B$2:B$850, MATCH(B522, Paste_Here!A$2:A$850, 0))))), INDEX(Paste_Here!B$2:B$850, MATCH(B522, Paste_Here!A$2:A$850, 0)), ""), ""), "")</f>
        <v/>
      </c>
      <c r="E522" s="66"/>
      <c r="F522" s="76" t="str">
        <f>IFERROR(IF(B522&lt;&gt;"", IF(ISTEXT(INDEX(Paste_Here!K$2:K$850, MATCH(B522, Paste_Here!A$2:A$850, 0))), INDEX(Paste_Here!K$2:K$850, MATCH(B522, Paste_Here!A$2:A$850, 0)), ""), ""), "")</f>
        <v/>
      </c>
      <c r="G522" s="66"/>
      <c r="H522" s="76" t="str">
        <f>IFERROR(IF(B522&lt;&gt;"", IF(ISTEXT(INDEX(Paste_Here!C$2:C$850, MATCH(B522, Paste_Here!A$2:A$850, 0))), INDEX(Paste_Here!C$2:C$850, MATCH(B522, Paste_Here!A$2:A$850, 0)), ""), ""), "")</f>
        <v/>
      </c>
      <c r="I522" s="66"/>
      <c r="J522" s="76" t="str">
        <f>IFERROR(IF(B522&lt;&gt;"", IF(ISNUMBER(SEARCH("s", LOWER(INDEX(Paste_Here!M$2:M$850, MATCH(B522, Paste_Here!A$2:A$850, 0))))), "Yes", IF(INDEX(Paste_Here!M$2:M$850, MATCH(B522, Paste_Here!A$2:A$850, 0))&lt;&gt;"", "No", "")), ""), "")</f>
        <v/>
      </c>
      <c r="K522" s="66"/>
      <c r="L522" s="76" t="str">
        <f>IFERROR(IF(B522&lt;&gt;"", IF(ISNUMBER(SEARCH("yes", LOWER(INDEX(Paste_Here!E$2:E$850, MATCH(B522, Paste_Here!A$2:A$850, 0))))), "Yes", IF(ISNUMBER(SEARCH("no", LOWER(INDEX(Paste_Here!E$2:E$850, MATCH(B522, Paste_Here!A$2:A$850, 0))))), "No", "")), ""), "")</f>
        <v/>
      </c>
      <c r="M522" s="66"/>
      <c r="N522" s="76" t="str">
        <f>IFERROR(IF(B522&lt;&gt;"", IF(ISNUMBER(SEARCH("yes", LOWER(INDEX(Paste_Here!F$2:F$850, MATCH(B522, Paste_Here!A$2:A$850, 0))))), "Yes", IF(ISNUMBER(SEARCH("no", LOWER(INDEX(Paste_Here!F$2:F$850, MATCH(B522, Paste_Here!A$2:A$850, 0))))), "No", "")), ""), "")</f>
        <v/>
      </c>
      <c r="O522" s="66"/>
      <c r="P522" s="76" t="str">
        <f>IFERROR(IF(B522&lt;&gt;"", IF(ISNUMBER(SEARCH("yes", LOWER(INDEX(Paste_Here!L$2:L$850, MATCH(B522, Paste_Here!A$2:A$850, 0))))), "Yes", IF(ISNUMBER(SEARCH("no", LOWER(INDEX(Paste_Here!L$2:L$850, MATCH(B522, Paste_Here!A$2:A$850, 0))))), "No", "")), ""), "")</f>
        <v/>
      </c>
      <c r="Q522" s="66"/>
      <c r="R522" s="76" t="str">
        <f>IFERROR(IF(B522&lt;&gt;"", IF(ISNUMBER(SEARCH("transitional 2", LOWER(INDEX(Paste_Here!D$2:D$850, MATCH(B522, Paste_Here!A$2:A$850, 0))))), "T2", IF(ISNUMBER(SEARCH("transitional 1", LOWER(INDEX(Paste_Here!D$2:D$850, MATCH(B522, Paste_Here!A$2:A$850, 0))))), "T1", IF(ISNUMBER(SEARCH("waived ell services", LOWER(INDEX(Paste_Here!D$2:D$850, MATCH(B522, Paste_Here!A$2:A$850, 0))))), "W", IF(ISNUMBER(SEARCH("english language learner", LOWER(INDEX(Paste_Here!D$2:D$850, MATCH(B522, Paste_Here!A$2:A$850, 0))))), "L", "")))), ""), "")</f>
        <v/>
      </c>
      <c r="S522" s="66"/>
      <c r="T522" s="76" t="str">
        <f>IFERROR(IF(B522&lt;&gt;"", IF(ISNUMBER(SEARCH("yes", LOWER(INDEX(Paste_Here!I$2:I$850, MATCH(B522, Paste_Here!A$2:A$850, 0))))), "Yes", IF(ISNUMBER(SEARCH("no", LOWER(INDEX(Paste_Here!I$2:I$850, MATCH(B522, Paste_Here!A$2:A$850, 0))))), "No", "")), ""), "")</f>
        <v/>
      </c>
      <c r="U522" s="66"/>
      <c r="V522" s="76" t="str">
        <f>IFERROR(IF(B522&lt;&gt;"", IF(ISTEXT(INDEX(Paste_Here!J$2:J$850, MATCH(B522, Paste_Here!A$2:A$850, 0))), VALUE(INDEX(Paste_Here!J$2:J$850, MATCH(B522, Paste_Here!A$2:A$850, 0))), ""), ""), "")</f>
        <v/>
      </c>
      <c r="W522" s="66"/>
      <c r="X522" s="66"/>
      <c r="Y522" s="76" t="str">
        <f t="shared" si="66"/>
        <v/>
      </c>
      <c r="Z522" s="66"/>
      <c r="AA522" s="76" t="str">
        <f>IFERROR(IF(B522&lt;&gt;"", IF(AND(INDEX(Paste_Here!AI$2:AI$850, MATCH(B522, Paste_Here!A$2:A$850, 0))&lt;&gt;"", ISNUMBER(VALUE(INDEX(Paste_Here!AI$2:AI$850, MATCH(B522, Paste_Here!A$2:A$850, 0))))), INDEX(Paste_Here!AI$2:AI$850, MATCH(B522, Paste_Here!A$2:A$850, 0)), ""), ""), "")</f>
        <v/>
      </c>
      <c r="AB522" s="66"/>
      <c r="AC522" s="76" t="str">
        <f>IFERROR(IF(B522&lt;&gt;"", IF(AND(INDEX(Paste_Here!AJ$2:AJ$850, MATCH(B522, Paste_Here!A$2:A$850, 0))&lt;&gt;"", ISNUMBER(VALUE(INDEX(Paste_Here!AJ$2:AJ$850, MATCH(B522, Paste_Here!A$2:A$850, 0))))), INDEX(Paste_Here!AJ$2:AJ$850, MATCH(B522, Paste_Here!A$2:A$850, 0)), ""), ""), "")</f>
        <v/>
      </c>
      <c r="AD522" s="66"/>
      <c r="AE522" s="76" t="str">
        <f>IFERROR(IF(B522&lt;&gt;"", IF(AND(INDEX(Paste_Here!AK$2:AK$850, MATCH(B522, Paste_Here!A$2:A$850, 0))&lt;&gt;"", ISNUMBER(VALUE(INDEX(Paste_Here!AK$2:AK$850, MATCH(B522, Paste_Here!A$2:A$850, 0))))), INDEX(Paste_Here!AK$2:AK$850, MATCH(B522, Paste_Here!A$2:A$850, 0)), ""), ""), "")</f>
        <v/>
      </c>
      <c r="AF522" s="66"/>
      <c r="AG522" s="76" t="str">
        <f>IFERROR(IF(B522&lt;&gt;"", IF(AND(INDEX(Paste_Here!AL$2:AL$850, MATCH(B522, Paste_Here!A$2:A$850, 0))&lt;&gt;"", ISNUMBER(VALUE(INDEX(Paste_Here!AL$2:AL$850, MATCH(B522, Paste_Here!A$2:A$850, 0))))), INDEX(Paste_Here!AL$2:AL$850, MATCH(B522, Paste_Here!A$2:A$850, 0)), ""), ""), "")</f>
        <v/>
      </c>
      <c r="AH522" s="66"/>
      <c r="AI522" s="76" t="str">
        <f>IFERROR(IF(B522&lt;&gt;"", IF(AND(INDEX(Paste_Here!AH$2:AH$850, MATCH(B522, Paste_Here!A$2:A$850, 0))&lt;&gt;"", ISNUMBER(VALUE(INDEX(Paste_Here!AH$2:AH$850, MATCH(B522, Paste_Here!A$2:A$850, 0))))), IF(VALUE(INDEX(Paste_Here!AH$2:AH$850, MATCH(B522, Paste_Here!A$2:A$850, 0)))=0, "", INDEX(Paste_Here!AH$2:AH$850, MATCH(B522, Paste_Here!A$2:A$850, 0))), ""), ""), "")</f>
        <v/>
      </c>
      <c r="AJ522" s="66"/>
      <c r="AK522" s="76" t="str">
        <f>IFERROR(IF(B522&lt;&gt;"", IF(AND(INDEX(Paste_Here!N$2:N$850, MATCH(B522, Paste_Here!A$2:A$850, 0))&lt;&gt;"", ISNUMBER(VALUE(INDEX(Paste_Here!N$2:N$850, MATCH(B522, Paste_Here!A$2:A$850, 0))))), INDEX(Paste_Here!N$2:N$850, MATCH(B522, Paste_Here!A$2:A$850, 0)), ""), ""), "")</f>
        <v/>
      </c>
      <c r="AL522" s="66"/>
      <c r="AM522" s="76" t="str">
        <f>IFERROR(IF(B522&lt;&gt;"", IF(AND(INDEX(Paste_Here!O$2:O$850, MATCH(B522, Paste_Here!A$2:A$850, 0))&lt;&gt;"", ISNUMBER(VALUE(INDEX(Paste_Here!O$2:O$850, MATCH(B522, Paste_Here!A$2:A$850, 0))))), INDEX(Paste_Here!O$2:O$850, MATCH(B522, Paste_Here!A$2:A$850, 0)), ""), ""), "")</f>
        <v/>
      </c>
      <c r="AN522" s="66"/>
      <c r="AO522" s="76"/>
      <c r="AP522" s="66"/>
      <c r="AQ522" s="76"/>
      <c r="AR522" s="66"/>
      <c r="AS522" s="76"/>
      <c r="AT522" s="66"/>
      <c r="AU522" s="66"/>
      <c r="AV522" s="76" t="str">
        <f t="shared" si="67"/>
        <v/>
      </c>
      <c r="AW522" s="66"/>
      <c r="AX522" s="76" t="str">
        <f>IFERROR(IF(B522&lt;&gt;"", IF(ISNUMBER(SEARCH("Revealed-Potential (Primary Focus)", LOWER(INDEX(Paste_Here!Z$2:Z$850, MATCH(B522, Paste_Here!A$2:A$850, 0))))), "Rev-Potential: Prim", IF(ISNUMBER(SEARCH("Revealed-Potential (Secondary Focus)", LOWER(INDEX(Paste_Here!Z$2:Z$850, MATCH(B522, Paste_Here!A$2:A$850, 0))))), "Rev-Potential: Sec", IF(ISNUMBER(SEARCH("Monitoring", LOWER(INDEX(Paste_Here!Z$2:Z$850, MATCH(B522, Paste_Here!A$2:A$850, 0))))), "Monitoring", IF(ISNUMBER(SEARCH("At-Promise (Secondary Focus)", LOWER(INDEX(Paste_Here!Z$2:Z$850, MATCH(B522, Paste_Here!A$2:A$850, 0))))), "At-Promise: Sec", IF(ISNUMBER(SEARCH("At-Promise (Primary Focus)", LOWER(INDEX(Paste_Here!Z$2:Z$850, MATCH(B522, Paste_Here!A$2:A$850, 0))))), "At-Promise: Prim", ""))))), ""), "")</f>
        <v/>
      </c>
      <c r="AY522" s="66"/>
      <c r="AZ522" s="76"/>
      <c r="BA522" s="66"/>
      <c r="BB522" s="76"/>
      <c r="BC522" s="66"/>
      <c r="BD522" s="76"/>
      <c r="BE522" s="66"/>
      <c r="BF522" s="76"/>
      <c r="BG522" s="66"/>
      <c r="BH522" s="76"/>
      <c r="BI522" s="66"/>
      <c r="BJ522" s="66"/>
      <c r="BK522" s="76" t="str">
        <f t="shared" si="68"/>
        <v/>
      </c>
      <c r="BL522" s="66"/>
      <c r="BM522" s="76" t="str">
        <f>IFERROR(IF(B522&lt;&gt;"", IF(AND(ISNUMBER(VALUE(SUBSTITUTE(SUBSTITUTE(Paste_Here!R522, "br", "-"), "L", ""))), VALUE(SUBSTITUTE(SUBSTITUTE(Paste_Here!R522, "br", "-"), "L", "")) &gt;= 1095), "Yes", IF(AND(ISNUMBER(VALUE(SUBSTITUTE(SUBSTITUTE(Paste_Here!R522, "br", "-"), "L", ""))), VALUE(SUBSTITUTE(SUBSTITUTE(Paste_Here!R522, "br", "-"), "L", "")) &lt;= 1094), "No", "")), ""), "")</f>
        <v/>
      </c>
      <c r="BN522" s="66"/>
      <c r="BO522" s="76" t="str">
        <f>IFERROR(IF(B522&lt;&gt;"", IF(COUNTIF(INDEX(Paste_Here!Y$2:AB$850, MATCH(B522, Paste_Here!A$2:A$850, 0), 0), "yes") &gt; 0, "Yes", IF(COUNTIF(INDEX(Paste_Here!Y$2:AB$850, MATCH(B522, Paste_Here!A$2:A$850, 0), 0), "no") &gt; 0, "No", "")), ""), "")</f>
        <v/>
      </c>
      <c r="BP522" s="66"/>
      <c r="BQ522" s="76" t="str">
        <f>IFERROR(IF(B522&lt;&gt;"", IF(AND(ISNUMBER(VALUE(SUBSTITUTE(SUBSTITUTE(Paste_Here!U522, "em", "-"), "q", ""))), VALUE(SUBSTITUTE(SUBSTITUTE(Paste_Here!U522, "em", "-"), "q", "")) &gt;= 910), "Yes", IF(AND(ISNUMBER(VALUE(SUBSTITUTE(SUBSTITUTE(Paste_Here!U522, "em", "-"), "q", ""))), VALUE(SUBSTITUTE(SUBSTITUTE(Paste_Here!U522, "em", "-"), "q", "")) &lt;= 909), "No", "")), ""), "")</f>
        <v/>
      </c>
      <c r="BR522" s="66"/>
      <c r="BS522" s="76" t="str">
        <f>IFERROR(IF(B522&lt;&gt;"", IF(AND(INDEX(Paste_Here!X$2:X$850, MATCH(B522, Paste_Here!A$2:A$850, 0))&lt;&gt;"", ISNUMBER(VALUE(INDEX(Paste_Here!X$2:X$850, MATCH(B522, Paste_Here!A$2:A$850, 0))))), INDEX(Paste_Here!X$2:X$850, MATCH(B522, Paste_Here!A$2:A$850, 0)), ""), ""), "")</f>
        <v/>
      </c>
      <c r="BT522" s="66"/>
      <c r="BU522" s="76" t="str">
        <f>IFERROR(IF(B522&lt;&gt;"", IF(ISNUMBER(VALUE(INDEX(Paste_Here!G$2:G$850, MATCH(B522, Paste_Here!A$2:A$850, 0)))), IF(VALUE(INDEX(Paste_Here!G$2:G$850, MATCH(B522, Paste_Here!A$2:A$850, 0)))=0, "No", IF(AND(VALUE(INDEX(Paste_Here!G$2:G$850, MATCH(B522, Paste_Here!A$2:A$850, 0)))&gt;=1, VALUE(INDEX(Paste_Here!G$2:G$850, MATCH(B522, Paste_Here!A$2:A$850, 0)))&lt;=4), VALUE(INDEX(Paste_Here!G$2:G$850, MATCH(B522, Paste_Here!A$2:A$850, 0))), "")), ""), ""), "")</f>
        <v/>
      </c>
      <c r="BV522" s="66"/>
      <c r="BW522" s="76" t="str">
        <f>IFERROR(IF(B522&lt;&gt;"", IF(ISNUMBER(VALUE(INDEX(Paste_Here!H$2:H$850, MATCH(B522, Paste_Here!A$2:A$850, 0)))), IF(VALUE(INDEX(Paste_Here!H$2:H$850, MATCH(B522, Paste_Here!A$2:A$850, 0)))=0, "No", IF(AND(VALUE(INDEX(Paste_Here!H$2:H$850, MATCH(B522, Paste_Here!A$2:A$850, 0)))&gt;=1, VALUE(INDEX(Paste_Here!H$2:H$850, MATCH(B522, Paste_Here!A$2:A$850, 0)))&lt;=4), VALUE(INDEX(Paste_Here!H$2:H$850, MATCH(B522, Paste_Here!A$2:A$850, 0))), "")), ""), ""), "")</f>
        <v/>
      </c>
      <c r="BX522" s="66"/>
      <c r="BY522" s="76"/>
      <c r="BZ522" s="66"/>
      <c r="CA522" s="76"/>
      <c r="CB522" s="66"/>
      <c r="CC522" s="66"/>
      <c r="CD522" s="76" t="str">
        <f t="shared" si="69"/>
        <v/>
      </c>
      <c r="CE522" s="66"/>
      <c r="CF522" s="76" t="str">
        <f>IFERROR(IF(B522&lt;&gt;"", IF(AND(INDEX(Paste_Here!P$2:P$850, MATCH(B522, Paste_Here!A$2:A$850, 0))&lt;&gt;"", ISNUMBER(VALUE(INDEX(Paste_Here!P$2:P$850, MATCH(B522, Paste_Here!A$2:A$850, 0))))), INDEX(Paste_Here!P$2:P$850, MATCH(B522, Paste_Here!A$2:A$850, 0)), ""), ""), "")</f>
        <v/>
      </c>
      <c r="CG522" s="66"/>
      <c r="CH522" s="76" t="str">
        <f>IFERROR(IF(B522&lt;&gt;"", IF(ISNUMBER(SEARCH("highrisk", LOWER(INDEX(Paste_Here!Q$2:Q$850, MATCH(B522, Paste_Here!A$2:A$850, 0))))), "High Risk", IF(ISNUMBER(SEARCH("lowrisk", LOWER(INDEX(Paste_Here!Q$2:Q$850, MATCH(B522, Paste_Here!A$2:A$850, 0))))), "Low Risk", IF(ISNUMBER(SEARCH("somerisk", LOWER(INDEX(Paste_Here!Q$2:Q$850, MATCH(B522, Paste_Here!A$2:A$850, 0))))), "Some Risk", ""))), ""), "")</f>
        <v/>
      </c>
      <c r="CI522" s="66"/>
      <c r="CJ522" s="76" t="str">
        <f>IFERROR(IF(B522&lt;&gt;"", IF(AND(INDEX(Paste_Here!AA$2:AA$850, MATCH(B522, Paste_Here!A$2:A$850, 0))&lt;&gt;"", ISNUMBER(VALUE(INDEX(Paste_Here!AA$2:AA$850, MATCH(B522, Paste_Here!A$2:A$850, 0))))), INDEX(Paste_Here!AA$2:AA$850, MATCH(B522, Paste_Here!A$2:A$850, 0)), ""), ""), "")</f>
        <v/>
      </c>
      <c r="CK522" s="66"/>
      <c r="CL522" s="76" t="str">
        <f>IFERROR(IF(B522&lt;&gt;"", IF(LOWER(INDEX(Paste_Here!AB$2:AB$850, MATCH(B522, Paste_Here!A$2:A$850, 0)))="approaching expectations", "Approaching", IF(LOWER(INDEX(Paste_Here!AB$2:AB$850, MATCH(B522, Paste_Here!A$2:A$850, 0)))="met expectations", "Met", IF(LOWER(INDEX(Paste_Here!AB$2:AB$850, MATCH(B522, Paste_Here!A$2:A$850, 0)))="exceeded expectations", "Exceeded", IF(LOWER(INDEX(Paste_Here!AB$2:AB$850, MATCH(B522, Paste_Here!A$2:A$850, 0)))="below expectations", "Below", "")))), ""), "")</f>
        <v/>
      </c>
      <c r="CM522" s="66"/>
      <c r="CN522" s="76" t="str">
        <f>IFERROR(IF(B522&lt;&gt;"", IF(AND(INDEX(Paste_Here!AC$2:AC$850, MATCH(B522, Paste_Here!A$2:A$850, 0))&lt;&gt;"", ISNUMBER(VALUE(INDEX(Paste_Here!AC$2:AC$850, MATCH(B522, Paste_Here!A$2:A$850, 0))))), INDEX(Paste_Here!AC$2:AC$850, MATCH(B522, Paste_Here!A$2:A$850, 0)), ""), ""), "")</f>
        <v/>
      </c>
      <c r="CO522" s="66"/>
      <c r="CP522" s="76"/>
      <c r="CQ522" s="66"/>
      <c r="CR522" s="76"/>
      <c r="CS522" s="66"/>
      <c r="CT522" s="76"/>
      <c r="CU522" s="66"/>
      <c r="CV522" s="76"/>
      <c r="CW522" s="66"/>
      <c r="CX522" s="76"/>
      <c r="CY522" s="66"/>
      <c r="CZ522" s="66"/>
      <c r="DA522" s="76" t="str">
        <f t="shared" si="70"/>
        <v/>
      </c>
      <c r="DB522" s="66"/>
      <c r="DC522" s="76" t="str">
        <f>IFERROR(IF(B522&lt;&gt;"", IF(AND(INDEX(Paste_Here!V$2:V$850, MATCH(B522, Paste_Here!A$2:A$850, 0))&lt;&gt;"", ISNUMBER(VALUE(INDEX(Paste_Here!V$2:V$850, MATCH(B522, Paste_Here!A$2:A$850, 0))))), INDEX(Paste_Here!V$2:V$850, MATCH(B522, Paste_Here!A$2:A$850, 0)), ""), ""), "")</f>
        <v/>
      </c>
      <c r="DD522" s="66"/>
      <c r="DE522" s="76" t="str">
        <f>IFERROR(IF(B522&lt;&gt;"", IF(ISNUMBER(SEARCH("highrisk", LOWER(INDEX(Paste_Here!W$2:W$850, MATCH(B522, Paste_Here!A$2:A$850, 0))))), "High Risk", IF(ISNUMBER(SEARCH("lowrisk", LOWER(INDEX(Paste_Here!W$2:W$850, MATCH(B522, Paste_Here!A$2:A$850, 0))))), "Low Risk", IF(ISNUMBER(SEARCH("somerisk", LOWER(INDEX(Paste_Here!W$2:W$850, MATCH(B522, Paste_Here!A$2:A$850, 0))))), "Some Risk", ""))), ""), "")</f>
        <v/>
      </c>
      <c r="DF522" s="66"/>
      <c r="DG522" s="76" t="str">
        <f>IFERROR(IF(B522&lt;&gt;"", IF(AND(INDEX(Paste_Here!S$2:S$850, MATCH(B522, Paste_Here!A$2:A$850, 0))&lt;&gt;"", ISNUMBER(VALUE(INDEX(Paste_Here!S$2:S$850, MATCH(B522, Paste_Here!A$2:A$850, 0))))), INDEX(Paste_Here!S$2:S$850, MATCH(B522, Paste_Here!A$2:A$850, 0)), ""), ""), "")</f>
        <v/>
      </c>
      <c r="DH522" s="66"/>
      <c r="DI522" s="76" t="str">
        <f>IFERROR(IF(B522&lt;&gt;"", IF(ISNUMBER(SEARCH("highrisk", LOWER(INDEX(Paste_Here!T$2:T$850, MATCH(B522, Paste_Here!A$2:A$850, 0))))), "High Risk", IF(ISNUMBER(SEARCH("lowrisk", LOWER(INDEX(Paste_Here!T$2:T$850, MATCH(B522, Paste_Here!A$2:A$850, 0))))), "Low Risk", IF(ISNUMBER(SEARCH("somerisk", LOWER(INDEX(Paste_Here!T$2:T$850, MATCH(B522, Paste_Here!A$2:A$850, 0))))), "Some Risk", ""))), ""), "")</f>
        <v/>
      </c>
      <c r="DJ522" s="66"/>
      <c r="DK522" s="76" t="str">
        <f>IFERROR(IF(B522&lt;&gt;"", IF(AND(INDEX(Paste_Here!AD$2:AD$850, MATCH(B522, Paste_Here!A$2:A$850, 0))&lt;&gt;"", ISNUMBER(VALUE(INDEX(Paste_Here!AD$2:AD$850, MATCH(B522, Paste_Here!A$2:A$850, 0))))), INDEX(Paste_Here!AD$2:AD$850, MATCH(B522, Paste_Here!A$2:A$850, 0)), ""), ""), "")</f>
        <v/>
      </c>
      <c r="DL522" s="66"/>
      <c r="DM522" s="76" t="str">
        <f>IFERROR(IF(B522&lt;&gt;"", IF(LOWER(INDEX(Paste_Here!AE$2:AE$850, MATCH(B522, Paste_Here!A$2:A$850, 0)))="approaching expectations", "Approaching", IF(LOWER(INDEX(Paste_Here!AE$2:AE$850, MATCH(B522, Paste_Here!A$2:A$850, 0)))="met expectations", "Met", IF(LOWER(INDEX(Paste_Here!AE$2:AE$850, MATCH(B522, Paste_Here!A$2:A$850, 0)))="exceeded expectations", "Exceeded", IF(LOWER(INDEX(Paste_Here!AE$2:AE$850, MATCH(B522, Paste_Here!A$2:A$850, 0)))="below expectations", "Below", "")))), ""), "")</f>
        <v/>
      </c>
      <c r="DN522" s="66"/>
      <c r="DO522" s="76"/>
      <c r="DP522" s="66"/>
      <c r="DQ522" s="76"/>
      <c r="DR522" s="66"/>
      <c r="DS522" s="76"/>
      <c r="DT522" s="66"/>
      <c r="DU522" s="76"/>
      <c r="DV522" s="66"/>
      <c r="DW522" s="66"/>
      <c r="DX522" s="76" t="str">
        <f t="shared" si="71"/>
        <v/>
      </c>
      <c r="DY522" s="66"/>
      <c r="DZ522" s="76"/>
      <c r="EA522" s="66"/>
      <c r="EB522" s="76"/>
      <c r="EC522" s="66"/>
      <c r="ED522" s="76" t="str">
        <f>IFERROR(IF(B522&lt;&gt;"", IF(AND(INDEX(Paste_Here!AF$2:AF$850, MATCH(B522, Paste_Here!A$2:A$850, 0))&lt;&gt;"", ISNUMBER(VALUE(INDEX(Paste_Here!AF$2:AF$850, MATCH(B522, Paste_Here!A$2:A$850, 0))))), INDEX(Paste_Here!AF$2:AF$850, MATCH(B522, Paste_Here!A$2:A$850, 0)), ""), ""), "")</f>
        <v/>
      </c>
      <c r="EE522" s="66"/>
      <c r="EF522" s="76"/>
      <c r="EG522" s="66"/>
      <c r="EH522" s="76"/>
      <c r="EI522" s="66"/>
      <c r="EJ522" s="76" t="str">
        <f>IFERROR(IF(B522&lt;&gt;"", IF(AND(INDEX(Paste_Here!AG$2:AG$850, MATCH(B522, Paste_Here!A$2:A$850, 0))&lt;&gt;"", ISNUMBER(VALUE(INDEX(Paste_Here!AG$2:AG$850, MATCH(B522, Paste_Here!A$2:A$850, 0))))), INDEX(Paste_Here!AG$2:AG$850, MATCH(B522, Paste_Here!A$2:A$850, 0)), ""), ""), "")</f>
        <v/>
      </c>
      <c r="EK522" s="66"/>
      <c r="EL522" s="76"/>
      <c r="EM522" s="66"/>
      <c r="EN522" s="76"/>
      <c r="EO522" s="66"/>
      <c r="EP522" s="76"/>
      <c r="EQ522" s="66"/>
      <c r="ER522" s="76"/>
      <c r="ES522" s="66"/>
      <c r="ET522" s="66"/>
      <c r="EU522" s="76"/>
      <c r="EV522" s="66"/>
      <c r="EW522" s="76"/>
      <c r="EX522" s="66"/>
      <c r="EY522" s="76"/>
      <c r="EZ522" s="66"/>
      <c r="FA522" s="76"/>
      <c r="FB522" s="66"/>
      <c r="FC522" s="76"/>
      <c r="FD522" s="66"/>
      <c r="FE522" s="76"/>
      <c r="FF522" s="66"/>
      <c r="FG522" s="76"/>
      <c r="FH522" s="66"/>
      <c r="FI522" s="76"/>
      <c r="FJ522" s="66"/>
      <c r="FK522" s="76"/>
      <c r="FL522" s="66"/>
      <c r="FM522" s="76"/>
      <c r="FN522" s="66"/>
      <c r="FO522" s="76"/>
      <c r="FP522" s="66"/>
      <c r="FQ522" s="76"/>
      <c r="FR522" s="66"/>
      <c r="FS522" s="76"/>
      <c r="FT522" s="66"/>
      <c r="FU522" s="76"/>
      <c r="FV522" s="66"/>
      <c r="FW522" s="76"/>
      <c r="FX522" s="66"/>
      <c r="FY522" s="76"/>
      <c r="FZ522" s="66"/>
      <c r="GA522" s="76"/>
      <c r="GB522" s="66"/>
      <c r="GC522" s="76"/>
      <c r="GD522" s="66"/>
      <c r="GE522" s="76"/>
      <c r="GF522" s="66"/>
      <c r="GG522" s="76"/>
      <c r="GH522" s="66"/>
      <c r="GI522" s="76"/>
      <c r="GJ522" s="66"/>
      <c r="GK522" s="76"/>
      <c r="GL522" s="66"/>
      <c r="GM522" s="76"/>
      <c r="GN522" s="66"/>
      <c r="GO522" s="76"/>
      <c r="GP522" s="66"/>
      <c r="GQ522" s="76"/>
      <c r="GR522" s="66"/>
      <c r="GS522" s="76"/>
      <c r="GT522" s="66"/>
      <c r="GU522" s="76"/>
      <c r="GV522" s="66"/>
      <c r="GW522" s="76"/>
      <c r="GX522" s="66"/>
      <c r="GY522" s="76"/>
      <c r="GZ522" s="66"/>
      <c r="HA522" s="76"/>
      <c r="HB522" s="66"/>
      <c r="HC522" s="76"/>
      <c r="HD522" s="66"/>
      <c r="HE522" s="76"/>
      <c r="HF522" s="66"/>
      <c r="HG522" s="76"/>
      <c r="HH522" s="66"/>
      <c r="HI522" s="76"/>
      <c r="HJ522" s="66"/>
      <c r="HK522" s="76"/>
      <c r="HL522" s="66"/>
      <c r="HM522" s="76"/>
      <c r="HN522" s="66"/>
      <c r="HO522" s="76"/>
      <c r="HP522" s="66"/>
      <c r="HQ522" s="76"/>
      <c r="HR522" s="66"/>
      <c r="HS522" s="76"/>
      <c r="HT522" s="66"/>
      <c r="HU522" s="76"/>
      <c r="HV522" s="66"/>
      <c r="HW522" s="76"/>
      <c r="HX522" s="66"/>
      <c r="HY522" s="76"/>
      <c r="HZ522" s="66"/>
      <c r="IA522" s="76"/>
      <c r="IB522" s="66"/>
      <c r="IC522" s="76"/>
      <c r="ID522" s="66"/>
      <c r="IE522" s="76"/>
      <c r="IF522" s="66"/>
      <c r="IG522" s="76"/>
      <c r="IH522" s="66"/>
      <c r="II522" s="76"/>
      <c r="IJ522" s="66"/>
      <c r="IK522" s="76"/>
      <c r="IL522" s="66"/>
      <c r="IM522" s="76"/>
      <c r="IN522" s="66"/>
      <c r="IO522" s="76"/>
      <c r="IP522" s="66"/>
      <c r="IQ522" s="76"/>
      <c r="IR522" s="66"/>
      <c r="IS522" s="76"/>
      <c r="IT522" s="66"/>
      <c r="IU522" s="76"/>
      <c r="IV522" s="66"/>
      <c r="IW522" s="76"/>
      <c r="IX522" s="66"/>
      <c r="IY522" s="76"/>
      <c r="IZ522" s="66"/>
      <c r="JA522" s="76"/>
      <c r="JB522" s="66"/>
      <c r="JC522" s="76"/>
      <c r="JD522" s="66"/>
      <c r="JE522" s="76"/>
      <c r="JF522" s="66"/>
      <c r="JG522" s="76"/>
      <c r="JH522" s="66"/>
      <c r="JI522" s="76"/>
      <c r="JJ522" s="66"/>
      <c r="JK522" s="76"/>
      <c r="JL522" s="66"/>
      <c r="JM522" s="76"/>
      <c r="JN522" s="66"/>
      <c r="JO522" s="76"/>
      <c r="JP522" s="66"/>
      <c r="JQ522" s="76"/>
      <c r="JR522" s="66"/>
      <c r="JS522" s="76"/>
      <c r="JT522" s="66"/>
      <c r="JU522" s="76"/>
      <c r="JV522" s="66"/>
      <c r="JW522" s="76"/>
      <c r="JX522" s="66"/>
      <c r="JY522" s="76"/>
      <c r="JZ522" s="66"/>
      <c r="KA522" s="76"/>
      <c r="KB522" s="66"/>
      <c r="KC522" s="76"/>
      <c r="KD522" s="66"/>
      <c r="KE522" s="76"/>
      <c r="KF522" s="66"/>
      <c r="KG522" s="76"/>
      <c r="KH522" s="66"/>
      <c r="KI522" s="76"/>
      <c r="KJ522" s="66"/>
      <c r="KK522" s="76"/>
      <c r="KL522" s="66"/>
      <c r="KM522" s="76"/>
      <c r="KN522" s="66"/>
      <c r="KO522" s="76"/>
      <c r="KP522" s="66"/>
      <c r="KQ522" s="76"/>
      <c r="KR522" s="66"/>
      <c r="KS522" s="76"/>
      <c r="KT522" s="66"/>
      <c r="KU522" s="76"/>
      <c r="KV522" s="66"/>
      <c r="KW522" s="76"/>
      <c r="KX522" s="66"/>
      <c r="KY522" s="76"/>
      <c r="KZ522" s="66"/>
      <c r="LA522" s="76"/>
      <c r="LB522" s="66"/>
      <c r="LC522" s="76"/>
      <c r="LD522" s="66"/>
      <c r="LE522" s="76"/>
      <c r="LF522" s="66"/>
      <c r="LG522" s="76"/>
      <c r="LH522" s="66"/>
      <c r="LI522" s="76"/>
      <c r="LJ522" s="66"/>
      <c r="LK522" s="76"/>
      <c r="LL522" s="66"/>
      <c r="LM522" s="76"/>
      <c r="LN522" s="66"/>
      <c r="LO522" s="76"/>
      <c r="LP522" s="66"/>
      <c r="LQ522" s="76"/>
      <c r="LR522" s="66"/>
      <c r="LS522" s="76"/>
      <c r="LT522" s="66"/>
      <c r="LU522" s="76"/>
      <c r="LV522" s="66"/>
      <c r="LW522" s="76"/>
      <c r="LX522" s="66"/>
      <c r="LY522" s="76"/>
      <c r="LZ522" s="66"/>
      <c r="MA522" s="76"/>
      <c r="MB522" s="66"/>
      <c r="MC522" s="76"/>
      <c r="MD522" s="66"/>
      <c r="MG522" s="1" t="str" cm="1">
        <f t="array" ref="MG522">IFERROR(INDEX(Paste_Here!$B$2:$B$850, MATCH(0, COUNTIF(MG$4:MG521, Paste_Here!$B$2:$B$850) + IF(Paste_Here!$B$2:$B$850="", 1, 0), 0)), "")</f>
        <v/>
      </c>
      <c r="MH522" s="1" t="str">
        <f>IF(MG522&lt;&gt;"", INDEX(Paste_Here!$A$2:$A$850, MATCH(MG522, Paste_Here!$B$2:$B$850, 0)), "")</f>
        <v/>
      </c>
      <c r="MI522" s="1" t="str">
        <f t="shared" si="72"/>
        <v/>
      </c>
      <c r="MJ522" s="1" t="str" cm="1">
        <f t="array" ref="MJ522">IFERROR(INDEX($MI$5:$MI$850, MATCH(SMALL(IF($MI$5:$MI$850&lt;&gt;"", COUNTIF($MI$5:$MI$850, "&lt;"&amp;$MI$5:$MI$850)+1), ROW()-ROW($MJ$5)+1), COUNTIF($MI$5:$MI$850, "&lt;"&amp;$MI$5:$MI$850)+1, 0)), "")</f>
        <v/>
      </c>
    </row>
    <row r="523" spans="1:348">
      <c r="A523" s="66"/>
      <c r="B523" s="76" t="str">
        <f t="shared" si="65"/>
        <v/>
      </c>
      <c r="C523" s="66"/>
      <c r="D523" s="76" t="str">
        <f>IFERROR(IF(B523&lt;&gt;"", IF(AND(INDEX(Paste_Here!B$2:B$850, MATCH(B523, Paste_Here!A$2:A$850, 0))&lt;&gt;"", ISNUMBER(VALUE(INDEX(Paste_Here!B$2:B$850, MATCH(B523, Paste_Here!A$2:A$850, 0))))), INDEX(Paste_Here!B$2:B$850, MATCH(B523, Paste_Here!A$2:A$850, 0)), ""), ""), "")</f>
        <v/>
      </c>
      <c r="E523" s="66"/>
      <c r="F523" s="76" t="str">
        <f>IFERROR(IF(B523&lt;&gt;"", IF(ISTEXT(INDEX(Paste_Here!K$2:K$850, MATCH(B523, Paste_Here!A$2:A$850, 0))), INDEX(Paste_Here!K$2:K$850, MATCH(B523, Paste_Here!A$2:A$850, 0)), ""), ""), "")</f>
        <v/>
      </c>
      <c r="G523" s="66"/>
      <c r="H523" s="76" t="str">
        <f>IFERROR(IF(B523&lt;&gt;"", IF(ISTEXT(INDEX(Paste_Here!C$2:C$850, MATCH(B523, Paste_Here!A$2:A$850, 0))), INDEX(Paste_Here!C$2:C$850, MATCH(B523, Paste_Here!A$2:A$850, 0)), ""), ""), "")</f>
        <v/>
      </c>
      <c r="I523" s="66"/>
      <c r="J523" s="76" t="str">
        <f>IFERROR(IF(B523&lt;&gt;"", IF(ISNUMBER(SEARCH("s", LOWER(INDEX(Paste_Here!M$2:M$850, MATCH(B523, Paste_Here!A$2:A$850, 0))))), "Yes", IF(INDEX(Paste_Here!M$2:M$850, MATCH(B523, Paste_Here!A$2:A$850, 0))&lt;&gt;"", "No", "")), ""), "")</f>
        <v/>
      </c>
      <c r="K523" s="66"/>
      <c r="L523" s="76" t="str">
        <f>IFERROR(IF(B523&lt;&gt;"", IF(ISNUMBER(SEARCH("yes", LOWER(INDEX(Paste_Here!E$2:E$850, MATCH(B523, Paste_Here!A$2:A$850, 0))))), "Yes", IF(ISNUMBER(SEARCH("no", LOWER(INDEX(Paste_Here!E$2:E$850, MATCH(B523, Paste_Here!A$2:A$850, 0))))), "No", "")), ""), "")</f>
        <v/>
      </c>
      <c r="M523" s="66"/>
      <c r="N523" s="76" t="str">
        <f>IFERROR(IF(B523&lt;&gt;"", IF(ISNUMBER(SEARCH("yes", LOWER(INDEX(Paste_Here!F$2:F$850, MATCH(B523, Paste_Here!A$2:A$850, 0))))), "Yes", IF(ISNUMBER(SEARCH("no", LOWER(INDEX(Paste_Here!F$2:F$850, MATCH(B523, Paste_Here!A$2:A$850, 0))))), "No", "")), ""), "")</f>
        <v/>
      </c>
      <c r="O523" s="66"/>
      <c r="P523" s="76" t="str">
        <f>IFERROR(IF(B523&lt;&gt;"", IF(ISNUMBER(SEARCH("yes", LOWER(INDEX(Paste_Here!L$2:L$850, MATCH(B523, Paste_Here!A$2:A$850, 0))))), "Yes", IF(ISNUMBER(SEARCH("no", LOWER(INDEX(Paste_Here!L$2:L$850, MATCH(B523, Paste_Here!A$2:A$850, 0))))), "No", "")), ""), "")</f>
        <v/>
      </c>
      <c r="Q523" s="66"/>
      <c r="R523" s="76" t="str">
        <f>IFERROR(IF(B523&lt;&gt;"", IF(ISNUMBER(SEARCH("transitional 2", LOWER(INDEX(Paste_Here!D$2:D$850, MATCH(B523, Paste_Here!A$2:A$850, 0))))), "T2", IF(ISNUMBER(SEARCH("transitional 1", LOWER(INDEX(Paste_Here!D$2:D$850, MATCH(B523, Paste_Here!A$2:A$850, 0))))), "T1", IF(ISNUMBER(SEARCH("waived ell services", LOWER(INDEX(Paste_Here!D$2:D$850, MATCH(B523, Paste_Here!A$2:A$850, 0))))), "W", IF(ISNUMBER(SEARCH("english language learner", LOWER(INDEX(Paste_Here!D$2:D$850, MATCH(B523, Paste_Here!A$2:A$850, 0))))), "L", "")))), ""), "")</f>
        <v/>
      </c>
      <c r="S523" s="66"/>
      <c r="T523" s="76" t="str">
        <f>IFERROR(IF(B523&lt;&gt;"", IF(ISNUMBER(SEARCH("yes", LOWER(INDEX(Paste_Here!I$2:I$850, MATCH(B523, Paste_Here!A$2:A$850, 0))))), "Yes", IF(ISNUMBER(SEARCH("no", LOWER(INDEX(Paste_Here!I$2:I$850, MATCH(B523, Paste_Here!A$2:A$850, 0))))), "No", "")), ""), "")</f>
        <v/>
      </c>
      <c r="U523" s="66"/>
      <c r="V523" s="76" t="str">
        <f>IFERROR(IF(B523&lt;&gt;"", IF(ISTEXT(INDEX(Paste_Here!J$2:J$850, MATCH(B523, Paste_Here!A$2:A$850, 0))), VALUE(INDEX(Paste_Here!J$2:J$850, MATCH(B523, Paste_Here!A$2:A$850, 0))), ""), ""), "")</f>
        <v/>
      </c>
      <c r="W523" s="66"/>
      <c r="X523" s="66"/>
      <c r="Y523" s="76" t="str">
        <f t="shared" si="66"/>
        <v/>
      </c>
      <c r="Z523" s="66"/>
      <c r="AA523" s="76" t="str">
        <f>IFERROR(IF(B523&lt;&gt;"", IF(AND(INDEX(Paste_Here!AI$2:AI$850, MATCH(B523, Paste_Here!A$2:A$850, 0))&lt;&gt;"", ISNUMBER(VALUE(INDEX(Paste_Here!AI$2:AI$850, MATCH(B523, Paste_Here!A$2:A$850, 0))))), INDEX(Paste_Here!AI$2:AI$850, MATCH(B523, Paste_Here!A$2:A$850, 0)), ""), ""), "")</f>
        <v/>
      </c>
      <c r="AB523" s="66"/>
      <c r="AC523" s="76" t="str">
        <f>IFERROR(IF(B523&lt;&gt;"", IF(AND(INDEX(Paste_Here!AJ$2:AJ$850, MATCH(B523, Paste_Here!A$2:A$850, 0))&lt;&gt;"", ISNUMBER(VALUE(INDEX(Paste_Here!AJ$2:AJ$850, MATCH(B523, Paste_Here!A$2:A$850, 0))))), INDEX(Paste_Here!AJ$2:AJ$850, MATCH(B523, Paste_Here!A$2:A$850, 0)), ""), ""), "")</f>
        <v/>
      </c>
      <c r="AD523" s="66"/>
      <c r="AE523" s="76" t="str">
        <f>IFERROR(IF(B523&lt;&gt;"", IF(AND(INDEX(Paste_Here!AK$2:AK$850, MATCH(B523, Paste_Here!A$2:A$850, 0))&lt;&gt;"", ISNUMBER(VALUE(INDEX(Paste_Here!AK$2:AK$850, MATCH(B523, Paste_Here!A$2:A$850, 0))))), INDEX(Paste_Here!AK$2:AK$850, MATCH(B523, Paste_Here!A$2:A$850, 0)), ""), ""), "")</f>
        <v/>
      </c>
      <c r="AF523" s="66"/>
      <c r="AG523" s="76" t="str">
        <f>IFERROR(IF(B523&lt;&gt;"", IF(AND(INDEX(Paste_Here!AL$2:AL$850, MATCH(B523, Paste_Here!A$2:A$850, 0))&lt;&gt;"", ISNUMBER(VALUE(INDEX(Paste_Here!AL$2:AL$850, MATCH(B523, Paste_Here!A$2:A$850, 0))))), INDEX(Paste_Here!AL$2:AL$850, MATCH(B523, Paste_Here!A$2:A$850, 0)), ""), ""), "")</f>
        <v/>
      </c>
      <c r="AH523" s="66"/>
      <c r="AI523" s="76" t="str">
        <f>IFERROR(IF(B523&lt;&gt;"", IF(AND(INDEX(Paste_Here!AH$2:AH$850, MATCH(B523, Paste_Here!A$2:A$850, 0))&lt;&gt;"", ISNUMBER(VALUE(INDEX(Paste_Here!AH$2:AH$850, MATCH(B523, Paste_Here!A$2:A$850, 0))))), IF(VALUE(INDEX(Paste_Here!AH$2:AH$850, MATCH(B523, Paste_Here!A$2:A$850, 0)))=0, "", INDEX(Paste_Here!AH$2:AH$850, MATCH(B523, Paste_Here!A$2:A$850, 0))), ""), ""), "")</f>
        <v/>
      </c>
      <c r="AJ523" s="66"/>
      <c r="AK523" s="76" t="str">
        <f>IFERROR(IF(B523&lt;&gt;"", IF(AND(INDEX(Paste_Here!N$2:N$850, MATCH(B523, Paste_Here!A$2:A$850, 0))&lt;&gt;"", ISNUMBER(VALUE(INDEX(Paste_Here!N$2:N$850, MATCH(B523, Paste_Here!A$2:A$850, 0))))), INDEX(Paste_Here!N$2:N$850, MATCH(B523, Paste_Here!A$2:A$850, 0)), ""), ""), "")</f>
        <v/>
      </c>
      <c r="AL523" s="66"/>
      <c r="AM523" s="76" t="str">
        <f>IFERROR(IF(B523&lt;&gt;"", IF(AND(INDEX(Paste_Here!O$2:O$850, MATCH(B523, Paste_Here!A$2:A$850, 0))&lt;&gt;"", ISNUMBER(VALUE(INDEX(Paste_Here!O$2:O$850, MATCH(B523, Paste_Here!A$2:A$850, 0))))), INDEX(Paste_Here!O$2:O$850, MATCH(B523, Paste_Here!A$2:A$850, 0)), ""), ""), "")</f>
        <v/>
      </c>
      <c r="AN523" s="66"/>
      <c r="AO523" s="76"/>
      <c r="AP523" s="66"/>
      <c r="AQ523" s="76"/>
      <c r="AR523" s="66"/>
      <c r="AS523" s="76"/>
      <c r="AT523" s="66"/>
      <c r="AU523" s="66"/>
      <c r="AV523" s="76" t="str">
        <f t="shared" si="67"/>
        <v/>
      </c>
      <c r="AW523" s="66"/>
      <c r="AX523" s="76" t="str">
        <f>IFERROR(IF(B523&lt;&gt;"", IF(ISNUMBER(SEARCH("Revealed-Potential (Primary Focus)", LOWER(INDEX(Paste_Here!Z$2:Z$850, MATCH(B523, Paste_Here!A$2:A$850, 0))))), "Rev-Potential: Prim", IF(ISNUMBER(SEARCH("Revealed-Potential (Secondary Focus)", LOWER(INDEX(Paste_Here!Z$2:Z$850, MATCH(B523, Paste_Here!A$2:A$850, 0))))), "Rev-Potential: Sec", IF(ISNUMBER(SEARCH("Monitoring", LOWER(INDEX(Paste_Here!Z$2:Z$850, MATCH(B523, Paste_Here!A$2:A$850, 0))))), "Monitoring", IF(ISNUMBER(SEARCH("At-Promise (Secondary Focus)", LOWER(INDEX(Paste_Here!Z$2:Z$850, MATCH(B523, Paste_Here!A$2:A$850, 0))))), "At-Promise: Sec", IF(ISNUMBER(SEARCH("At-Promise (Primary Focus)", LOWER(INDEX(Paste_Here!Z$2:Z$850, MATCH(B523, Paste_Here!A$2:A$850, 0))))), "At-Promise: Prim", ""))))), ""), "")</f>
        <v/>
      </c>
      <c r="AY523" s="66"/>
      <c r="AZ523" s="76"/>
      <c r="BA523" s="66"/>
      <c r="BB523" s="76"/>
      <c r="BC523" s="66"/>
      <c r="BD523" s="76"/>
      <c r="BE523" s="66"/>
      <c r="BF523" s="76"/>
      <c r="BG523" s="66"/>
      <c r="BH523" s="76"/>
      <c r="BI523" s="66"/>
      <c r="BJ523" s="66"/>
      <c r="BK523" s="76" t="str">
        <f t="shared" si="68"/>
        <v/>
      </c>
      <c r="BL523" s="66"/>
      <c r="BM523" s="76" t="str">
        <f>IFERROR(IF(B523&lt;&gt;"", IF(AND(ISNUMBER(VALUE(SUBSTITUTE(SUBSTITUTE(Paste_Here!R523, "br", "-"), "L", ""))), VALUE(SUBSTITUTE(SUBSTITUTE(Paste_Here!R523, "br", "-"), "L", "")) &gt;= 1095), "Yes", IF(AND(ISNUMBER(VALUE(SUBSTITUTE(SUBSTITUTE(Paste_Here!R523, "br", "-"), "L", ""))), VALUE(SUBSTITUTE(SUBSTITUTE(Paste_Here!R523, "br", "-"), "L", "")) &lt;= 1094), "No", "")), ""), "")</f>
        <v/>
      </c>
      <c r="BN523" s="66"/>
      <c r="BO523" s="76" t="str">
        <f>IFERROR(IF(B523&lt;&gt;"", IF(COUNTIF(INDEX(Paste_Here!Y$2:AB$850, MATCH(B523, Paste_Here!A$2:A$850, 0), 0), "yes") &gt; 0, "Yes", IF(COUNTIF(INDEX(Paste_Here!Y$2:AB$850, MATCH(B523, Paste_Here!A$2:A$850, 0), 0), "no") &gt; 0, "No", "")), ""), "")</f>
        <v/>
      </c>
      <c r="BP523" s="66"/>
      <c r="BQ523" s="76" t="str">
        <f>IFERROR(IF(B523&lt;&gt;"", IF(AND(ISNUMBER(VALUE(SUBSTITUTE(SUBSTITUTE(Paste_Here!U523, "em", "-"), "q", ""))), VALUE(SUBSTITUTE(SUBSTITUTE(Paste_Here!U523, "em", "-"), "q", "")) &gt;= 910), "Yes", IF(AND(ISNUMBER(VALUE(SUBSTITUTE(SUBSTITUTE(Paste_Here!U523, "em", "-"), "q", ""))), VALUE(SUBSTITUTE(SUBSTITUTE(Paste_Here!U523, "em", "-"), "q", "")) &lt;= 909), "No", "")), ""), "")</f>
        <v/>
      </c>
      <c r="BR523" s="66"/>
      <c r="BS523" s="76" t="str">
        <f>IFERROR(IF(B523&lt;&gt;"", IF(AND(INDEX(Paste_Here!X$2:X$850, MATCH(B523, Paste_Here!A$2:A$850, 0))&lt;&gt;"", ISNUMBER(VALUE(INDEX(Paste_Here!X$2:X$850, MATCH(B523, Paste_Here!A$2:A$850, 0))))), INDEX(Paste_Here!X$2:X$850, MATCH(B523, Paste_Here!A$2:A$850, 0)), ""), ""), "")</f>
        <v/>
      </c>
      <c r="BT523" s="66"/>
      <c r="BU523" s="76" t="str">
        <f>IFERROR(IF(B523&lt;&gt;"", IF(ISNUMBER(VALUE(INDEX(Paste_Here!G$2:G$850, MATCH(B523, Paste_Here!A$2:A$850, 0)))), IF(VALUE(INDEX(Paste_Here!G$2:G$850, MATCH(B523, Paste_Here!A$2:A$850, 0)))=0, "No", IF(AND(VALUE(INDEX(Paste_Here!G$2:G$850, MATCH(B523, Paste_Here!A$2:A$850, 0)))&gt;=1, VALUE(INDEX(Paste_Here!G$2:G$850, MATCH(B523, Paste_Here!A$2:A$850, 0)))&lt;=4), VALUE(INDEX(Paste_Here!G$2:G$850, MATCH(B523, Paste_Here!A$2:A$850, 0))), "")), ""), ""), "")</f>
        <v/>
      </c>
      <c r="BV523" s="66"/>
      <c r="BW523" s="76" t="str">
        <f>IFERROR(IF(B523&lt;&gt;"", IF(ISNUMBER(VALUE(INDEX(Paste_Here!H$2:H$850, MATCH(B523, Paste_Here!A$2:A$850, 0)))), IF(VALUE(INDEX(Paste_Here!H$2:H$850, MATCH(B523, Paste_Here!A$2:A$850, 0)))=0, "No", IF(AND(VALUE(INDEX(Paste_Here!H$2:H$850, MATCH(B523, Paste_Here!A$2:A$850, 0)))&gt;=1, VALUE(INDEX(Paste_Here!H$2:H$850, MATCH(B523, Paste_Here!A$2:A$850, 0)))&lt;=4), VALUE(INDEX(Paste_Here!H$2:H$850, MATCH(B523, Paste_Here!A$2:A$850, 0))), "")), ""), ""), "")</f>
        <v/>
      </c>
      <c r="BX523" s="66"/>
      <c r="BY523" s="76"/>
      <c r="BZ523" s="66"/>
      <c r="CA523" s="76"/>
      <c r="CB523" s="66"/>
      <c r="CC523" s="66"/>
      <c r="CD523" s="76" t="str">
        <f t="shared" si="69"/>
        <v/>
      </c>
      <c r="CE523" s="66"/>
      <c r="CF523" s="76" t="str">
        <f>IFERROR(IF(B523&lt;&gt;"", IF(AND(INDEX(Paste_Here!P$2:P$850, MATCH(B523, Paste_Here!A$2:A$850, 0))&lt;&gt;"", ISNUMBER(VALUE(INDEX(Paste_Here!P$2:P$850, MATCH(B523, Paste_Here!A$2:A$850, 0))))), INDEX(Paste_Here!P$2:P$850, MATCH(B523, Paste_Here!A$2:A$850, 0)), ""), ""), "")</f>
        <v/>
      </c>
      <c r="CG523" s="66"/>
      <c r="CH523" s="76" t="str">
        <f>IFERROR(IF(B523&lt;&gt;"", IF(ISNUMBER(SEARCH("highrisk", LOWER(INDEX(Paste_Here!Q$2:Q$850, MATCH(B523, Paste_Here!A$2:A$850, 0))))), "High Risk", IF(ISNUMBER(SEARCH("lowrisk", LOWER(INDEX(Paste_Here!Q$2:Q$850, MATCH(B523, Paste_Here!A$2:A$850, 0))))), "Low Risk", IF(ISNUMBER(SEARCH("somerisk", LOWER(INDEX(Paste_Here!Q$2:Q$850, MATCH(B523, Paste_Here!A$2:A$850, 0))))), "Some Risk", ""))), ""), "")</f>
        <v/>
      </c>
      <c r="CI523" s="66"/>
      <c r="CJ523" s="76" t="str">
        <f>IFERROR(IF(B523&lt;&gt;"", IF(AND(INDEX(Paste_Here!AA$2:AA$850, MATCH(B523, Paste_Here!A$2:A$850, 0))&lt;&gt;"", ISNUMBER(VALUE(INDEX(Paste_Here!AA$2:AA$850, MATCH(B523, Paste_Here!A$2:A$850, 0))))), INDEX(Paste_Here!AA$2:AA$850, MATCH(B523, Paste_Here!A$2:A$850, 0)), ""), ""), "")</f>
        <v/>
      </c>
      <c r="CK523" s="66"/>
      <c r="CL523" s="76" t="str">
        <f>IFERROR(IF(B523&lt;&gt;"", IF(LOWER(INDEX(Paste_Here!AB$2:AB$850, MATCH(B523, Paste_Here!A$2:A$850, 0)))="approaching expectations", "Approaching", IF(LOWER(INDEX(Paste_Here!AB$2:AB$850, MATCH(B523, Paste_Here!A$2:A$850, 0)))="met expectations", "Met", IF(LOWER(INDEX(Paste_Here!AB$2:AB$850, MATCH(B523, Paste_Here!A$2:A$850, 0)))="exceeded expectations", "Exceeded", IF(LOWER(INDEX(Paste_Here!AB$2:AB$850, MATCH(B523, Paste_Here!A$2:A$850, 0)))="below expectations", "Below", "")))), ""), "")</f>
        <v/>
      </c>
      <c r="CM523" s="66"/>
      <c r="CN523" s="76" t="str">
        <f>IFERROR(IF(B523&lt;&gt;"", IF(AND(INDEX(Paste_Here!AC$2:AC$850, MATCH(B523, Paste_Here!A$2:A$850, 0))&lt;&gt;"", ISNUMBER(VALUE(INDEX(Paste_Here!AC$2:AC$850, MATCH(B523, Paste_Here!A$2:A$850, 0))))), INDEX(Paste_Here!AC$2:AC$850, MATCH(B523, Paste_Here!A$2:A$850, 0)), ""), ""), "")</f>
        <v/>
      </c>
      <c r="CO523" s="66"/>
      <c r="CP523" s="76"/>
      <c r="CQ523" s="66"/>
      <c r="CR523" s="76"/>
      <c r="CS523" s="66"/>
      <c r="CT523" s="76"/>
      <c r="CU523" s="66"/>
      <c r="CV523" s="76"/>
      <c r="CW523" s="66"/>
      <c r="CX523" s="76"/>
      <c r="CY523" s="66"/>
      <c r="CZ523" s="66"/>
      <c r="DA523" s="76" t="str">
        <f t="shared" si="70"/>
        <v/>
      </c>
      <c r="DB523" s="66"/>
      <c r="DC523" s="76" t="str">
        <f>IFERROR(IF(B523&lt;&gt;"", IF(AND(INDEX(Paste_Here!V$2:V$850, MATCH(B523, Paste_Here!A$2:A$850, 0))&lt;&gt;"", ISNUMBER(VALUE(INDEX(Paste_Here!V$2:V$850, MATCH(B523, Paste_Here!A$2:A$850, 0))))), INDEX(Paste_Here!V$2:V$850, MATCH(B523, Paste_Here!A$2:A$850, 0)), ""), ""), "")</f>
        <v/>
      </c>
      <c r="DD523" s="66"/>
      <c r="DE523" s="76" t="str">
        <f>IFERROR(IF(B523&lt;&gt;"", IF(ISNUMBER(SEARCH("highrisk", LOWER(INDEX(Paste_Here!W$2:W$850, MATCH(B523, Paste_Here!A$2:A$850, 0))))), "High Risk", IF(ISNUMBER(SEARCH("lowrisk", LOWER(INDEX(Paste_Here!W$2:W$850, MATCH(B523, Paste_Here!A$2:A$850, 0))))), "Low Risk", IF(ISNUMBER(SEARCH("somerisk", LOWER(INDEX(Paste_Here!W$2:W$850, MATCH(B523, Paste_Here!A$2:A$850, 0))))), "Some Risk", ""))), ""), "")</f>
        <v/>
      </c>
      <c r="DF523" s="66"/>
      <c r="DG523" s="76" t="str">
        <f>IFERROR(IF(B523&lt;&gt;"", IF(AND(INDEX(Paste_Here!S$2:S$850, MATCH(B523, Paste_Here!A$2:A$850, 0))&lt;&gt;"", ISNUMBER(VALUE(INDEX(Paste_Here!S$2:S$850, MATCH(B523, Paste_Here!A$2:A$850, 0))))), INDEX(Paste_Here!S$2:S$850, MATCH(B523, Paste_Here!A$2:A$850, 0)), ""), ""), "")</f>
        <v/>
      </c>
      <c r="DH523" s="66"/>
      <c r="DI523" s="76" t="str">
        <f>IFERROR(IF(B523&lt;&gt;"", IF(ISNUMBER(SEARCH("highrisk", LOWER(INDEX(Paste_Here!T$2:T$850, MATCH(B523, Paste_Here!A$2:A$850, 0))))), "High Risk", IF(ISNUMBER(SEARCH("lowrisk", LOWER(INDEX(Paste_Here!T$2:T$850, MATCH(B523, Paste_Here!A$2:A$850, 0))))), "Low Risk", IF(ISNUMBER(SEARCH("somerisk", LOWER(INDEX(Paste_Here!T$2:T$850, MATCH(B523, Paste_Here!A$2:A$850, 0))))), "Some Risk", ""))), ""), "")</f>
        <v/>
      </c>
      <c r="DJ523" s="66"/>
      <c r="DK523" s="76" t="str">
        <f>IFERROR(IF(B523&lt;&gt;"", IF(AND(INDEX(Paste_Here!AD$2:AD$850, MATCH(B523, Paste_Here!A$2:A$850, 0))&lt;&gt;"", ISNUMBER(VALUE(INDEX(Paste_Here!AD$2:AD$850, MATCH(B523, Paste_Here!A$2:A$850, 0))))), INDEX(Paste_Here!AD$2:AD$850, MATCH(B523, Paste_Here!A$2:A$850, 0)), ""), ""), "")</f>
        <v/>
      </c>
      <c r="DL523" s="66"/>
      <c r="DM523" s="76" t="str">
        <f>IFERROR(IF(B523&lt;&gt;"", IF(LOWER(INDEX(Paste_Here!AE$2:AE$850, MATCH(B523, Paste_Here!A$2:A$850, 0)))="approaching expectations", "Approaching", IF(LOWER(INDEX(Paste_Here!AE$2:AE$850, MATCH(B523, Paste_Here!A$2:A$850, 0)))="met expectations", "Met", IF(LOWER(INDEX(Paste_Here!AE$2:AE$850, MATCH(B523, Paste_Here!A$2:A$850, 0)))="exceeded expectations", "Exceeded", IF(LOWER(INDEX(Paste_Here!AE$2:AE$850, MATCH(B523, Paste_Here!A$2:A$850, 0)))="below expectations", "Below", "")))), ""), "")</f>
        <v/>
      </c>
      <c r="DN523" s="66"/>
      <c r="DO523" s="76"/>
      <c r="DP523" s="66"/>
      <c r="DQ523" s="76"/>
      <c r="DR523" s="66"/>
      <c r="DS523" s="76"/>
      <c r="DT523" s="66"/>
      <c r="DU523" s="76"/>
      <c r="DV523" s="66"/>
      <c r="DW523" s="66"/>
      <c r="DX523" s="76" t="str">
        <f t="shared" si="71"/>
        <v/>
      </c>
      <c r="DY523" s="66"/>
      <c r="DZ523" s="76"/>
      <c r="EA523" s="66"/>
      <c r="EB523" s="76"/>
      <c r="EC523" s="66"/>
      <c r="ED523" s="76" t="str">
        <f>IFERROR(IF(B523&lt;&gt;"", IF(AND(INDEX(Paste_Here!AF$2:AF$850, MATCH(B523, Paste_Here!A$2:A$850, 0))&lt;&gt;"", ISNUMBER(VALUE(INDEX(Paste_Here!AF$2:AF$850, MATCH(B523, Paste_Here!A$2:A$850, 0))))), INDEX(Paste_Here!AF$2:AF$850, MATCH(B523, Paste_Here!A$2:A$850, 0)), ""), ""), "")</f>
        <v/>
      </c>
      <c r="EE523" s="66"/>
      <c r="EF523" s="76"/>
      <c r="EG523" s="66"/>
      <c r="EH523" s="76"/>
      <c r="EI523" s="66"/>
      <c r="EJ523" s="76" t="str">
        <f>IFERROR(IF(B523&lt;&gt;"", IF(AND(INDEX(Paste_Here!AG$2:AG$850, MATCH(B523, Paste_Here!A$2:A$850, 0))&lt;&gt;"", ISNUMBER(VALUE(INDEX(Paste_Here!AG$2:AG$850, MATCH(B523, Paste_Here!A$2:A$850, 0))))), INDEX(Paste_Here!AG$2:AG$850, MATCH(B523, Paste_Here!A$2:A$850, 0)), ""), ""), "")</f>
        <v/>
      </c>
      <c r="EK523" s="66"/>
      <c r="EL523" s="76"/>
      <c r="EM523" s="66"/>
      <c r="EN523" s="76"/>
      <c r="EO523" s="66"/>
      <c r="EP523" s="76"/>
      <c r="EQ523" s="66"/>
      <c r="ER523" s="76"/>
      <c r="ES523" s="66"/>
      <c r="ET523" s="66"/>
      <c r="EU523" s="76"/>
      <c r="EV523" s="66"/>
      <c r="EW523" s="76"/>
      <c r="EX523" s="66"/>
      <c r="EY523" s="76"/>
      <c r="EZ523" s="66"/>
      <c r="FA523" s="76"/>
      <c r="FB523" s="66"/>
      <c r="FC523" s="76"/>
      <c r="FD523" s="66"/>
      <c r="FE523" s="76"/>
      <c r="FF523" s="66"/>
      <c r="FG523" s="76"/>
      <c r="FH523" s="66"/>
      <c r="FI523" s="76"/>
      <c r="FJ523" s="66"/>
      <c r="FK523" s="76"/>
      <c r="FL523" s="66"/>
      <c r="FM523" s="76"/>
      <c r="FN523" s="66"/>
      <c r="FO523" s="76"/>
      <c r="FP523" s="66"/>
      <c r="FQ523" s="76"/>
      <c r="FR523" s="66"/>
      <c r="FS523" s="76"/>
      <c r="FT523" s="66"/>
      <c r="FU523" s="76"/>
      <c r="FV523" s="66"/>
      <c r="FW523" s="76"/>
      <c r="FX523" s="66"/>
      <c r="FY523" s="76"/>
      <c r="FZ523" s="66"/>
      <c r="GA523" s="76"/>
      <c r="GB523" s="66"/>
      <c r="GC523" s="76"/>
      <c r="GD523" s="66"/>
      <c r="GE523" s="76"/>
      <c r="GF523" s="66"/>
      <c r="GG523" s="76"/>
      <c r="GH523" s="66"/>
      <c r="GI523" s="76"/>
      <c r="GJ523" s="66"/>
      <c r="GK523" s="76"/>
      <c r="GL523" s="66"/>
      <c r="GM523" s="76"/>
      <c r="GN523" s="66"/>
      <c r="GO523" s="76"/>
      <c r="GP523" s="66"/>
      <c r="GQ523" s="76"/>
      <c r="GR523" s="66"/>
      <c r="GS523" s="76"/>
      <c r="GT523" s="66"/>
      <c r="GU523" s="76"/>
      <c r="GV523" s="66"/>
      <c r="GW523" s="76"/>
      <c r="GX523" s="66"/>
      <c r="GY523" s="76"/>
      <c r="GZ523" s="66"/>
      <c r="HA523" s="76"/>
      <c r="HB523" s="66"/>
      <c r="HC523" s="76"/>
      <c r="HD523" s="66"/>
      <c r="HE523" s="76"/>
      <c r="HF523" s="66"/>
      <c r="HG523" s="76"/>
      <c r="HH523" s="66"/>
      <c r="HI523" s="76"/>
      <c r="HJ523" s="66"/>
      <c r="HK523" s="76"/>
      <c r="HL523" s="66"/>
      <c r="HM523" s="76"/>
      <c r="HN523" s="66"/>
      <c r="HO523" s="76"/>
      <c r="HP523" s="66"/>
      <c r="HQ523" s="76"/>
      <c r="HR523" s="66"/>
      <c r="HS523" s="76"/>
      <c r="HT523" s="66"/>
      <c r="HU523" s="76"/>
      <c r="HV523" s="66"/>
      <c r="HW523" s="76"/>
      <c r="HX523" s="66"/>
      <c r="HY523" s="76"/>
      <c r="HZ523" s="66"/>
      <c r="IA523" s="76"/>
      <c r="IB523" s="66"/>
      <c r="IC523" s="76"/>
      <c r="ID523" s="66"/>
      <c r="IE523" s="76"/>
      <c r="IF523" s="66"/>
      <c r="IG523" s="76"/>
      <c r="IH523" s="66"/>
      <c r="II523" s="76"/>
      <c r="IJ523" s="66"/>
      <c r="IK523" s="76"/>
      <c r="IL523" s="66"/>
      <c r="IM523" s="76"/>
      <c r="IN523" s="66"/>
      <c r="IO523" s="76"/>
      <c r="IP523" s="66"/>
      <c r="IQ523" s="76"/>
      <c r="IR523" s="66"/>
      <c r="IS523" s="76"/>
      <c r="IT523" s="66"/>
      <c r="IU523" s="76"/>
      <c r="IV523" s="66"/>
      <c r="IW523" s="76"/>
      <c r="IX523" s="66"/>
      <c r="IY523" s="76"/>
      <c r="IZ523" s="66"/>
      <c r="JA523" s="76"/>
      <c r="JB523" s="66"/>
      <c r="JC523" s="76"/>
      <c r="JD523" s="66"/>
      <c r="JE523" s="76"/>
      <c r="JF523" s="66"/>
      <c r="JG523" s="76"/>
      <c r="JH523" s="66"/>
      <c r="JI523" s="76"/>
      <c r="JJ523" s="66"/>
      <c r="JK523" s="76"/>
      <c r="JL523" s="66"/>
      <c r="JM523" s="76"/>
      <c r="JN523" s="66"/>
      <c r="JO523" s="76"/>
      <c r="JP523" s="66"/>
      <c r="JQ523" s="76"/>
      <c r="JR523" s="66"/>
      <c r="JS523" s="76"/>
      <c r="JT523" s="66"/>
      <c r="JU523" s="76"/>
      <c r="JV523" s="66"/>
      <c r="JW523" s="76"/>
      <c r="JX523" s="66"/>
      <c r="JY523" s="76"/>
      <c r="JZ523" s="66"/>
      <c r="KA523" s="76"/>
      <c r="KB523" s="66"/>
      <c r="KC523" s="76"/>
      <c r="KD523" s="66"/>
      <c r="KE523" s="76"/>
      <c r="KF523" s="66"/>
      <c r="KG523" s="76"/>
      <c r="KH523" s="66"/>
      <c r="KI523" s="76"/>
      <c r="KJ523" s="66"/>
      <c r="KK523" s="76"/>
      <c r="KL523" s="66"/>
      <c r="KM523" s="76"/>
      <c r="KN523" s="66"/>
      <c r="KO523" s="76"/>
      <c r="KP523" s="66"/>
      <c r="KQ523" s="76"/>
      <c r="KR523" s="66"/>
      <c r="KS523" s="76"/>
      <c r="KT523" s="66"/>
      <c r="KU523" s="76"/>
      <c r="KV523" s="66"/>
      <c r="KW523" s="76"/>
      <c r="KX523" s="66"/>
      <c r="KY523" s="76"/>
      <c r="KZ523" s="66"/>
      <c r="LA523" s="76"/>
      <c r="LB523" s="66"/>
      <c r="LC523" s="76"/>
      <c r="LD523" s="66"/>
      <c r="LE523" s="76"/>
      <c r="LF523" s="66"/>
      <c r="LG523" s="76"/>
      <c r="LH523" s="66"/>
      <c r="LI523" s="76"/>
      <c r="LJ523" s="66"/>
      <c r="LK523" s="76"/>
      <c r="LL523" s="66"/>
      <c r="LM523" s="76"/>
      <c r="LN523" s="66"/>
      <c r="LO523" s="76"/>
      <c r="LP523" s="66"/>
      <c r="LQ523" s="76"/>
      <c r="LR523" s="66"/>
      <c r="LS523" s="76"/>
      <c r="LT523" s="66"/>
      <c r="LU523" s="76"/>
      <c r="LV523" s="66"/>
      <c r="LW523" s="76"/>
      <c r="LX523" s="66"/>
      <c r="LY523" s="76"/>
      <c r="LZ523" s="66"/>
      <c r="MA523" s="76"/>
      <c r="MB523" s="66"/>
      <c r="MC523" s="76"/>
      <c r="MD523" s="66"/>
      <c r="MG523" s="1" t="str" cm="1">
        <f t="array" ref="MG523">IFERROR(INDEX(Paste_Here!$B$2:$B$850, MATCH(0, COUNTIF(MG$4:MG522, Paste_Here!$B$2:$B$850) + IF(Paste_Here!$B$2:$B$850="", 1, 0), 0)), "")</f>
        <v/>
      </c>
      <c r="MH523" s="1" t="str">
        <f>IF(MG523&lt;&gt;"", INDEX(Paste_Here!$A$2:$A$850, MATCH(MG523, Paste_Here!$B$2:$B$850, 0)), "")</f>
        <v/>
      </c>
      <c r="MI523" s="1" t="str">
        <f t="shared" si="72"/>
        <v/>
      </c>
      <c r="MJ523" s="1" t="str" cm="1">
        <f t="array" ref="MJ523">IFERROR(INDEX($MI$5:$MI$850, MATCH(SMALL(IF($MI$5:$MI$850&lt;&gt;"", COUNTIF($MI$5:$MI$850, "&lt;"&amp;$MI$5:$MI$850)+1), ROW()-ROW($MJ$5)+1), COUNTIF($MI$5:$MI$850, "&lt;"&amp;$MI$5:$MI$850)+1, 0)), "")</f>
        <v/>
      </c>
    </row>
    <row r="524" spans="1:348">
      <c r="A524" s="66"/>
      <c r="B524" s="76" t="str">
        <f t="shared" si="65"/>
        <v/>
      </c>
      <c r="C524" s="66"/>
      <c r="D524" s="76" t="str">
        <f>IFERROR(IF(B524&lt;&gt;"", IF(AND(INDEX(Paste_Here!B$2:B$850, MATCH(B524, Paste_Here!A$2:A$850, 0))&lt;&gt;"", ISNUMBER(VALUE(INDEX(Paste_Here!B$2:B$850, MATCH(B524, Paste_Here!A$2:A$850, 0))))), INDEX(Paste_Here!B$2:B$850, MATCH(B524, Paste_Here!A$2:A$850, 0)), ""), ""), "")</f>
        <v/>
      </c>
      <c r="E524" s="66"/>
      <c r="F524" s="76" t="str">
        <f>IFERROR(IF(B524&lt;&gt;"", IF(ISTEXT(INDEX(Paste_Here!K$2:K$850, MATCH(B524, Paste_Here!A$2:A$850, 0))), INDEX(Paste_Here!K$2:K$850, MATCH(B524, Paste_Here!A$2:A$850, 0)), ""), ""), "")</f>
        <v/>
      </c>
      <c r="G524" s="66"/>
      <c r="H524" s="76" t="str">
        <f>IFERROR(IF(B524&lt;&gt;"", IF(ISTEXT(INDEX(Paste_Here!C$2:C$850, MATCH(B524, Paste_Here!A$2:A$850, 0))), INDEX(Paste_Here!C$2:C$850, MATCH(B524, Paste_Here!A$2:A$850, 0)), ""), ""), "")</f>
        <v/>
      </c>
      <c r="I524" s="66"/>
      <c r="J524" s="76" t="str">
        <f>IFERROR(IF(B524&lt;&gt;"", IF(ISNUMBER(SEARCH("s", LOWER(INDEX(Paste_Here!M$2:M$850, MATCH(B524, Paste_Here!A$2:A$850, 0))))), "Yes", IF(INDEX(Paste_Here!M$2:M$850, MATCH(B524, Paste_Here!A$2:A$850, 0))&lt;&gt;"", "No", "")), ""), "")</f>
        <v/>
      </c>
      <c r="K524" s="66"/>
      <c r="L524" s="76" t="str">
        <f>IFERROR(IF(B524&lt;&gt;"", IF(ISNUMBER(SEARCH("yes", LOWER(INDEX(Paste_Here!E$2:E$850, MATCH(B524, Paste_Here!A$2:A$850, 0))))), "Yes", IF(ISNUMBER(SEARCH("no", LOWER(INDEX(Paste_Here!E$2:E$850, MATCH(B524, Paste_Here!A$2:A$850, 0))))), "No", "")), ""), "")</f>
        <v/>
      </c>
      <c r="M524" s="66"/>
      <c r="N524" s="76" t="str">
        <f>IFERROR(IF(B524&lt;&gt;"", IF(ISNUMBER(SEARCH("yes", LOWER(INDEX(Paste_Here!F$2:F$850, MATCH(B524, Paste_Here!A$2:A$850, 0))))), "Yes", IF(ISNUMBER(SEARCH("no", LOWER(INDEX(Paste_Here!F$2:F$850, MATCH(B524, Paste_Here!A$2:A$850, 0))))), "No", "")), ""), "")</f>
        <v/>
      </c>
      <c r="O524" s="66"/>
      <c r="P524" s="76" t="str">
        <f>IFERROR(IF(B524&lt;&gt;"", IF(ISNUMBER(SEARCH("yes", LOWER(INDEX(Paste_Here!L$2:L$850, MATCH(B524, Paste_Here!A$2:A$850, 0))))), "Yes", IF(ISNUMBER(SEARCH("no", LOWER(INDEX(Paste_Here!L$2:L$850, MATCH(B524, Paste_Here!A$2:A$850, 0))))), "No", "")), ""), "")</f>
        <v/>
      </c>
      <c r="Q524" s="66"/>
      <c r="R524" s="76" t="str">
        <f>IFERROR(IF(B524&lt;&gt;"", IF(ISNUMBER(SEARCH("transitional 2", LOWER(INDEX(Paste_Here!D$2:D$850, MATCH(B524, Paste_Here!A$2:A$850, 0))))), "T2", IF(ISNUMBER(SEARCH("transitional 1", LOWER(INDEX(Paste_Here!D$2:D$850, MATCH(B524, Paste_Here!A$2:A$850, 0))))), "T1", IF(ISNUMBER(SEARCH("waived ell services", LOWER(INDEX(Paste_Here!D$2:D$850, MATCH(B524, Paste_Here!A$2:A$850, 0))))), "W", IF(ISNUMBER(SEARCH("english language learner", LOWER(INDEX(Paste_Here!D$2:D$850, MATCH(B524, Paste_Here!A$2:A$850, 0))))), "L", "")))), ""), "")</f>
        <v/>
      </c>
      <c r="S524" s="66"/>
      <c r="T524" s="76" t="str">
        <f>IFERROR(IF(B524&lt;&gt;"", IF(ISNUMBER(SEARCH("yes", LOWER(INDEX(Paste_Here!I$2:I$850, MATCH(B524, Paste_Here!A$2:A$850, 0))))), "Yes", IF(ISNUMBER(SEARCH("no", LOWER(INDEX(Paste_Here!I$2:I$850, MATCH(B524, Paste_Here!A$2:A$850, 0))))), "No", "")), ""), "")</f>
        <v/>
      </c>
      <c r="U524" s="66"/>
      <c r="V524" s="76" t="str">
        <f>IFERROR(IF(B524&lt;&gt;"", IF(ISTEXT(INDEX(Paste_Here!J$2:J$850, MATCH(B524, Paste_Here!A$2:A$850, 0))), VALUE(INDEX(Paste_Here!J$2:J$850, MATCH(B524, Paste_Here!A$2:A$850, 0))), ""), ""), "")</f>
        <v/>
      </c>
      <c r="W524" s="66"/>
      <c r="X524" s="66"/>
      <c r="Y524" s="76" t="str">
        <f t="shared" si="66"/>
        <v/>
      </c>
      <c r="Z524" s="66"/>
      <c r="AA524" s="76" t="str">
        <f>IFERROR(IF(B524&lt;&gt;"", IF(AND(INDEX(Paste_Here!AI$2:AI$850, MATCH(B524, Paste_Here!A$2:A$850, 0))&lt;&gt;"", ISNUMBER(VALUE(INDEX(Paste_Here!AI$2:AI$850, MATCH(B524, Paste_Here!A$2:A$850, 0))))), INDEX(Paste_Here!AI$2:AI$850, MATCH(B524, Paste_Here!A$2:A$850, 0)), ""), ""), "")</f>
        <v/>
      </c>
      <c r="AB524" s="66"/>
      <c r="AC524" s="76" t="str">
        <f>IFERROR(IF(B524&lt;&gt;"", IF(AND(INDEX(Paste_Here!AJ$2:AJ$850, MATCH(B524, Paste_Here!A$2:A$850, 0))&lt;&gt;"", ISNUMBER(VALUE(INDEX(Paste_Here!AJ$2:AJ$850, MATCH(B524, Paste_Here!A$2:A$850, 0))))), INDEX(Paste_Here!AJ$2:AJ$850, MATCH(B524, Paste_Here!A$2:A$850, 0)), ""), ""), "")</f>
        <v/>
      </c>
      <c r="AD524" s="66"/>
      <c r="AE524" s="76" t="str">
        <f>IFERROR(IF(B524&lt;&gt;"", IF(AND(INDEX(Paste_Here!AK$2:AK$850, MATCH(B524, Paste_Here!A$2:A$850, 0))&lt;&gt;"", ISNUMBER(VALUE(INDEX(Paste_Here!AK$2:AK$850, MATCH(B524, Paste_Here!A$2:A$850, 0))))), INDEX(Paste_Here!AK$2:AK$850, MATCH(B524, Paste_Here!A$2:A$850, 0)), ""), ""), "")</f>
        <v/>
      </c>
      <c r="AF524" s="66"/>
      <c r="AG524" s="76" t="str">
        <f>IFERROR(IF(B524&lt;&gt;"", IF(AND(INDEX(Paste_Here!AL$2:AL$850, MATCH(B524, Paste_Here!A$2:A$850, 0))&lt;&gt;"", ISNUMBER(VALUE(INDEX(Paste_Here!AL$2:AL$850, MATCH(B524, Paste_Here!A$2:A$850, 0))))), INDEX(Paste_Here!AL$2:AL$850, MATCH(B524, Paste_Here!A$2:A$850, 0)), ""), ""), "")</f>
        <v/>
      </c>
      <c r="AH524" s="66"/>
      <c r="AI524" s="76" t="str">
        <f>IFERROR(IF(B524&lt;&gt;"", IF(AND(INDEX(Paste_Here!AH$2:AH$850, MATCH(B524, Paste_Here!A$2:A$850, 0))&lt;&gt;"", ISNUMBER(VALUE(INDEX(Paste_Here!AH$2:AH$850, MATCH(B524, Paste_Here!A$2:A$850, 0))))), IF(VALUE(INDEX(Paste_Here!AH$2:AH$850, MATCH(B524, Paste_Here!A$2:A$850, 0)))=0, "", INDEX(Paste_Here!AH$2:AH$850, MATCH(B524, Paste_Here!A$2:A$850, 0))), ""), ""), "")</f>
        <v/>
      </c>
      <c r="AJ524" s="66"/>
      <c r="AK524" s="76" t="str">
        <f>IFERROR(IF(B524&lt;&gt;"", IF(AND(INDEX(Paste_Here!N$2:N$850, MATCH(B524, Paste_Here!A$2:A$850, 0))&lt;&gt;"", ISNUMBER(VALUE(INDEX(Paste_Here!N$2:N$850, MATCH(B524, Paste_Here!A$2:A$850, 0))))), INDEX(Paste_Here!N$2:N$850, MATCH(B524, Paste_Here!A$2:A$850, 0)), ""), ""), "")</f>
        <v/>
      </c>
      <c r="AL524" s="66"/>
      <c r="AM524" s="76" t="str">
        <f>IFERROR(IF(B524&lt;&gt;"", IF(AND(INDEX(Paste_Here!O$2:O$850, MATCH(B524, Paste_Here!A$2:A$850, 0))&lt;&gt;"", ISNUMBER(VALUE(INDEX(Paste_Here!O$2:O$850, MATCH(B524, Paste_Here!A$2:A$850, 0))))), INDEX(Paste_Here!O$2:O$850, MATCH(B524, Paste_Here!A$2:A$850, 0)), ""), ""), "")</f>
        <v/>
      </c>
      <c r="AN524" s="66"/>
      <c r="AO524" s="76"/>
      <c r="AP524" s="66"/>
      <c r="AQ524" s="76"/>
      <c r="AR524" s="66"/>
      <c r="AS524" s="76"/>
      <c r="AT524" s="66"/>
      <c r="AU524" s="66"/>
      <c r="AV524" s="76" t="str">
        <f t="shared" si="67"/>
        <v/>
      </c>
      <c r="AW524" s="66"/>
      <c r="AX524" s="76" t="str">
        <f>IFERROR(IF(B524&lt;&gt;"", IF(ISNUMBER(SEARCH("Revealed-Potential (Primary Focus)", LOWER(INDEX(Paste_Here!Z$2:Z$850, MATCH(B524, Paste_Here!A$2:A$850, 0))))), "Rev-Potential: Prim", IF(ISNUMBER(SEARCH("Revealed-Potential (Secondary Focus)", LOWER(INDEX(Paste_Here!Z$2:Z$850, MATCH(B524, Paste_Here!A$2:A$850, 0))))), "Rev-Potential: Sec", IF(ISNUMBER(SEARCH("Monitoring", LOWER(INDEX(Paste_Here!Z$2:Z$850, MATCH(B524, Paste_Here!A$2:A$850, 0))))), "Monitoring", IF(ISNUMBER(SEARCH("At-Promise (Secondary Focus)", LOWER(INDEX(Paste_Here!Z$2:Z$850, MATCH(B524, Paste_Here!A$2:A$850, 0))))), "At-Promise: Sec", IF(ISNUMBER(SEARCH("At-Promise (Primary Focus)", LOWER(INDEX(Paste_Here!Z$2:Z$850, MATCH(B524, Paste_Here!A$2:A$850, 0))))), "At-Promise: Prim", ""))))), ""), "")</f>
        <v/>
      </c>
      <c r="AY524" s="66"/>
      <c r="AZ524" s="76"/>
      <c r="BA524" s="66"/>
      <c r="BB524" s="76"/>
      <c r="BC524" s="66"/>
      <c r="BD524" s="76"/>
      <c r="BE524" s="66"/>
      <c r="BF524" s="76"/>
      <c r="BG524" s="66"/>
      <c r="BH524" s="76"/>
      <c r="BI524" s="66"/>
      <c r="BJ524" s="66"/>
      <c r="BK524" s="76" t="str">
        <f t="shared" si="68"/>
        <v/>
      </c>
      <c r="BL524" s="66"/>
      <c r="BM524" s="76" t="str">
        <f>IFERROR(IF(B524&lt;&gt;"", IF(AND(ISNUMBER(VALUE(SUBSTITUTE(SUBSTITUTE(Paste_Here!R524, "br", "-"), "L", ""))), VALUE(SUBSTITUTE(SUBSTITUTE(Paste_Here!R524, "br", "-"), "L", "")) &gt;= 1095), "Yes", IF(AND(ISNUMBER(VALUE(SUBSTITUTE(SUBSTITUTE(Paste_Here!R524, "br", "-"), "L", ""))), VALUE(SUBSTITUTE(SUBSTITUTE(Paste_Here!R524, "br", "-"), "L", "")) &lt;= 1094), "No", "")), ""), "")</f>
        <v/>
      </c>
      <c r="BN524" s="66"/>
      <c r="BO524" s="76" t="str">
        <f>IFERROR(IF(B524&lt;&gt;"", IF(COUNTIF(INDEX(Paste_Here!Y$2:AB$850, MATCH(B524, Paste_Here!A$2:A$850, 0), 0), "yes") &gt; 0, "Yes", IF(COUNTIF(INDEX(Paste_Here!Y$2:AB$850, MATCH(B524, Paste_Here!A$2:A$850, 0), 0), "no") &gt; 0, "No", "")), ""), "")</f>
        <v/>
      </c>
      <c r="BP524" s="66"/>
      <c r="BQ524" s="76" t="str">
        <f>IFERROR(IF(B524&lt;&gt;"", IF(AND(ISNUMBER(VALUE(SUBSTITUTE(SUBSTITUTE(Paste_Here!U524, "em", "-"), "q", ""))), VALUE(SUBSTITUTE(SUBSTITUTE(Paste_Here!U524, "em", "-"), "q", "")) &gt;= 910), "Yes", IF(AND(ISNUMBER(VALUE(SUBSTITUTE(SUBSTITUTE(Paste_Here!U524, "em", "-"), "q", ""))), VALUE(SUBSTITUTE(SUBSTITUTE(Paste_Here!U524, "em", "-"), "q", "")) &lt;= 909), "No", "")), ""), "")</f>
        <v/>
      </c>
      <c r="BR524" s="66"/>
      <c r="BS524" s="76" t="str">
        <f>IFERROR(IF(B524&lt;&gt;"", IF(AND(INDEX(Paste_Here!X$2:X$850, MATCH(B524, Paste_Here!A$2:A$850, 0))&lt;&gt;"", ISNUMBER(VALUE(INDEX(Paste_Here!X$2:X$850, MATCH(B524, Paste_Here!A$2:A$850, 0))))), INDEX(Paste_Here!X$2:X$850, MATCH(B524, Paste_Here!A$2:A$850, 0)), ""), ""), "")</f>
        <v/>
      </c>
      <c r="BT524" s="66"/>
      <c r="BU524" s="76" t="str">
        <f>IFERROR(IF(B524&lt;&gt;"", IF(ISNUMBER(VALUE(INDEX(Paste_Here!G$2:G$850, MATCH(B524, Paste_Here!A$2:A$850, 0)))), IF(VALUE(INDEX(Paste_Here!G$2:G$850, MATCH(B524, Paste_Here!A$2:A$850, 0)))=0, "No", IF(AND(VALUE(INDEX(Paste_Here!G$2:G$850, MATCH(B524, Paste_Here!A$2:A$850, 0)))&gt;=1, VALUE(INDEX(Paste_Here!G$2:G$850, MATCH(B524, Paste_Here!A$2:A$850, 0)))&lt;=4), VALUE(INDEX(Paste_Here!G$2:G$850, MATCH(B524, Paste_Here!A$2:A$850, 0))), "")), ""), ""), "")</f>
        <v/>
      </c>
      <c r="BV524" s="66"/>
      <c r="BW524" s="76" t="str">
        <f>IFERROR(IF(B524&lt;&gt;"", IF(ISNUMBER(VALUE(INDEX(Paste_Here!H$2:H$850, MATCH(B524, Paste_Here!A$2:A$850, 0)))), IF(VALUE(INDEX(Paste_Here!H$2:H$850, MATCH(B524, Paste_Here!A$2:A$850, 0)))=0, "No", IF(AND(VALUE(INDEX(Paste_Here!H$2:H$850, MATCH(B524, Paste_Here!A$2:A$850, 0)))&gt;=1, VALUE(INDEX(Paste_Here!H$2:H$850, MATCH(B524, Paste_Here!A$2:A$850, 0)))&lt;=4), VALUE(INDEX(Paste_Here!H$2:H$850, MATCH(B524, Paste_Here!A$2:A$850, 0))), "")), ""), ""), "")</f>
        <v/>
      </c>
      <c r="BX524" s="66"/>
      <c r="BY524" s="76"/>
      <c r="BZ524" s="66"/>
      <c r="CA524" s="76"/>
      <c r="CB524" s="66"/>
      <c r="CC524" s="66"/>
      <c r="CD524" s="76" t="str">
        <f t="shared" si="69"/>
        <v/>
      </c>
      <c r="CE524" s="66"/>
      <c r="CF524" s="76" t="str">
        <f>IFERROR(IF(B524&lt;&gt;"", IF(AND(INDEX(Paste_Here!P$2:P$850, MATCH(B524, Paste_Here!A$2:A$850, 0))&lt;&gt;"", ISNUMBER(VALUE(INDEX(Paste_Here!P$2:P$850, MATCH(B524, Paste_Here!A$2:A$850, 0))))), INDEX(Paste_Here!P$2:P$850, MATCH(B524, Paste_Here!A$2:A$850, 0)), ""), ""), "")</f>
        <v/>
      </c>
      <c r="CG524" s="66"/>
      <c r="CH524" s="76" t="str">
        <f>IFERROR(IF(B524&lt;&gt;"", IF(ISNUMBER(SEARCH("highrisk", LOWER(INDEX(Paste_Here!Q$2:Q$850, MATCH(B524, Paste_Here!A$2:A$850, 0))))), "High Risk", IF(ISNUMBER(SEARCH("lowrisk", LOWER(INDEX(Paste_Here!Q$2:Q$850, MATCH(B524, Paste_Here!A$2:A$850, 0))))), "Low Risk", IF(ISNUMBER(SEARCH("somerisk", LOWER(INDEX(Paste_Here!Q$2:Q$850, MATCH(B524, Paste_Here!A$2:A$850, 0))))), "Some Risk", ""))), ""), "")</f>
        <v/>
      </c>
      <c r="CI524" s="66"/>
      <c r="CJ524" s="76" t="str">
        <f>IFERROR(IF(B524&lt;&gt;"", IF(AND(INDEX(Paste_Here!AA$2:AA$850, MATCH(B524, Paste_Here!A$2:A$850, 0))&lt;&gt;"", ISNUMBER(VALUE(INDEX(Paste_Here!AA$2:AA$850, MATCH(B524, Paste_Here!A$2:A$850, 0))))), INDEX(Paste_Here!AA$2:AA$850, MATCH(B524, Paste_Here!A$2:A$850, 0)), ""), ""), "")</f>
        <v/>
      </c>
      <c r="CK524" s="66"/>
      <c r="CL524" s="76" t="str">
        <f>IFERROR(IF(B524&lt;&gt;"", IF(LOWER(INDEX(Paste_Here!AB$2:AB$850, MATCH(B524, Paste_Here!A$2:A$850, 0)))="approaching expectations", "Approaching", IF(LOWER(INDEX(Paste_Here!AB$2:AB$850, MATCH(B524, Paste_Here!A$2:A$850, 0)))="met expectations", "Met", IF(LOWER(INDEX(Paste_Here!AB$2:AB$850, MATCH(B524, Paste_Here!A$2:A$850, 0)))="exceeded expectations", "Exceeded", IF(LOWER(INDEX(Paste_Here!AB$2:AB$850, MATCH(B524, Paste_Here!A$2:A$850, 0)))="below expectations", "Below", "")))), ""), "")</f>
        <v/>
      </c>
      <c r="CM524" s="66"/>
      <c r="CN524" s="76" t="str">
        <f>IFERROR(IF(B524&lt;&gt;"", IF(AND(INDEX(Paste_Here!AC$2:AC$850, MATCH(B524, Paste_Here!A$2:A$850, 0))&lt;&gt;"", ISNUMBER(VALUE(INDEX(Paste_Here!AC$2:AC$850, MATCH(B524, Paste_Here!A$2:A$850, 0))))), INDEX(Paste_Here!AC$2:AC$850, MATCH(B524, Paste_Here!A$2:A$850, 0)), ""), ""), "")</f>
        <v/>
      </c>
      <c r="CO524" s="66"/>
      <c r="CP524" s="76"/>
      <c r="CQ524" s="66"/>
      <c r="CR524" s="76"/>
      <c r="CS524" s="66"/>
      <c r="CT524" s="76"/>
      <c r="CU524" s="66"/>
      <c r="CV524" s="76"/>
      <c r="CW524" s="66"/>
      <c r="CX524" s="76"/>
      <c r="CY524" s="66"/>
      <c r="CZ524" s="66"/>
      <c r="DA524" s="76" t="str">
        <f t="shared" si="70"/>
        <v/>
      </c>
      <c r="DB524" s="66"/>
      <c r="DC524" s="76" t="str">
        <f>IFERROR(IF(B524&lt;&gt;"", IF(AND(INDEX(Paste_Here!V$2:V$850, MATCH(B524, Paste_Here!A$2:A$850, 0))&lt;&gt;"", ISNUMBER(VALUE(INDEX(Paste_Here!V$2:V$850, MATCH(B524, Paste_Here!A$2:A$850, 0))))), INDEX(Paste_Here!V$2:V$850, MATCH(B524, Paste_Here!A$2:A$850, 0)), ""), ""), "")</f>
        <v/>
      </c>
      <c r="DD524" s="66"/>
      <c r="DE524" s="76" t="str">
        <f>IFERROR(IF(B524&lt;&gt;"", IF(ISNUMBER(SEARCH("highrisk", LOWER(INDEX(Paste_Here!W$2:W$850, MATCH(B524, Paste_Here!A$2:A$850, 0))))), "High Risk", IF(ISNUMBER(SEARCH("lowrisk", LOWER(INDEX(Paste_Here!W$2:W$850, MATCH(B524, Paste_Here!A$2:A$850, 0))))), "Low Risk", IF(ISNUMBER(SEARCH("somerisk", LOWER(INDEX(Paste_Here!W$2:W$850, MATCH(B524, Paste_Here!A$2:A$850, 0))))), "Some Risk", ""))), ""), "")</f>
        <v/>
      </c>
      <c r="DF524" s="66"/>
      <c r="DG524" s="76" t="str">
        <f>IFERROR(IF(B524&lt;&gt;"", IF(AND(INDEX(Paste_Here!S$2:S$850, MATCH(B524, Paste_Here!A$2:A$850, 0))&lt;&gt;"", ISNUMBER(VALUE(INDEX(Paste_Here!S$2:S$850, MATCH(B524, Paste_Here!A$2:A$850, 0))))), INDEX(Paste_Here!S$2:S$850, MATCH(B524, Paste_Here!A$2:A$850, 0)), ""), ""), "")</f>
        <v/>
      </c>
      <c r="DH524" s="66"/>
      <c r="DI524" s="76" t="str">
        <f>IFERROR(IF(B524&lt;&gt;"", IF(ISNUMBER(SEARCH("highrisk", LOWER(INDEX(Paste_Here!T$2:T$850, MATCH(B524, Paste_Here!A$2:A$850, 0))))), "High Risk", IF(ISNUMBER(SEARCH("lowrisk", LOWER(INDEX(Paste_Here!T$2:T$850, MATCH(B524, Paste_Here!A$2:A$850, 0))))), "Low Risk", IF(ISNUMBER(SEARCH("somerisk", LOWER(INDEX(Paste_Here!T$2:T$850, MATCH(B524, Paste_Here!A$2:A$850, 0))))), "Some Risk", ""))), ""), "")</f>
        <v/>
      </c>
      <c r="DJ524" s="66"/>
      <c r="DK524" s="76" t="str">
        <f>IFERROR(IF(B524&lt;&gt;"", IF(AND(INDEX(Paste_Here!AD$2:AD$850, MATCH(B524, Paste_Here!A$2:A$850, 0))&lt;&gt;"", ISNUMBER(VALUE(INDEX(Paste_Here!AD$2:AD$850, MATCH(B524, Paste_Here!A$2:A$850, 0))))), INDEX(Paste_Here!AD$2:AD$850, MATCH(B524, Paste_Here!A$2:A$850, 0)), ""), ""), "")</f>
        <v/>
      </c>
      <c r="DL524" s="66"/>
      <c r="DM524" s="76" t="str">
        <f>IFERROR(IF(B524&lt;&gt;"", IF(LOWER(INDEX(Paste_Here!AE$2:AE$850, MATCH(B524, Paste_Here!A$2:A$850, 0)))="approaching expectations", "Approaching", IF(LOWER(INDEX(Paste_Here!AE$2:AE$850, MATCH(B524, Paste_Here!A$2:A$850, 0)))="met expectations", "Met", IF(LOWER(INDEX(Paste_Here!AE$2:AE$850, MATCH(B524, Paste_Here!A$2:A$850, 0)))="exceeded expectations", "Exceeded", IF(LOWER(INDEX(Paste_Here!AE$2:AE$850, MATCH(B524, Paste_Here!A$2:A$850, 0)))="below expectations", "Below", "")))), ""), "")</f>
        <v/>
      </c>
      <c r="DN524" s="66"/>
      <c r="DO524" s="76"/>
      <c r="DP524" s="66"/>
      <c r="DQ524" s="76"/>
      <c r="DR524" s="66"/>
      <c r="DS524" s="76"/>
      <c r="DT524" s="66"/>
      <c r="DU524" s="76"/>
      <c r="DV524" s="66"/>
      <c r="DW524" s="66"/>
      <c r="DX524" s="76" t="str">
        <f t="shared" si="71"/>
        <v/>
      </c>
      <c r="DY524" s="66"/>
      <c r="DZ524" s="76"/>
      <c r="EA524" s="66"/>
      <c r="EB524" s="76"/>
      <c r="EC524" s="66"/>
      <c r="ED524" s="76" t="str">
        <f>IFERROR(IF(B524&lt;&gt;"", IF(AND(INDEX(Paste_Here!AF$2:AF$850, MATCH(B524, Paste_Here!A$2:A$850, 0))&lt;&gt;"", ISNUMBER(VALUE(INDEX(Paste_Here!AF$2:AF$850, MATCH(B524, Paste_Here!A$2:A$850, 0))))), INDEX(Paste_Here!AF$2:AF$850, MATCH(B524, Paste_Here!A$2:A$850, 0)), ""), ""), "")</f>
        <v/>
      </c>
      <c r="EE524" s="66"/>
      <c r="EF524" s="76"/>
      <c r="EG524" s="66"/>
      <c r="EH524" s="76"/>
      <c r="EI524" s="66"/>
      <c r="EJ524" s="76" t="str">
        <f>IFERROR(IF(B524&lt;&gt;"", IF(AND(INDEX(Paste_Here!AG$2:AG$850, MATCH(B524, Paste_Here!A$2:A$850, 0))&lt;&gt;"", ISNUMBER(VALUE(INDEX(Paste_Here!AG$2:AG$850, MATCH(B524, Paste_Here!A$2:A$850, 0))))), INDEX(Paste_Here!AG$2:AG$850, MATCH(B524, Paste_Here!A$2:A$850, 0)), ""), ""), "")</f>
        <v/>
      </c>
      <c r="EK524" s="66"/>
      <c r="EL524" s="76"/>
      <c r="EM524" s="66"/>
      <c r="EN524" s="76"/>
      <c r="EO524" s="66"/>
      <c r="EP524" s="76"/>
      <c r="EQ524" s="66"/>
      <c r="ER524" s="76"/>
      <c r="ES524" s="66"/>
      <c r="ET524" s="66"/>
      <c r="EU524" s="76"/>
      <c r="EV524" s="66"/>
      <c r="EW524" s="76"/>
      <c r="EX524" s="66"/>
      <c r="EY524" s="76"/>
      <c r="EZ524" s="66"/>
      <c r="FA524" s="76"/>
      <c r="FB524" s="66"/>
      <c r="FC524" s="76"/>
      <c r="FD524" s="66"/>
      <c r="FE524" s="76"/>
      <c r="FF524" s="66"/>
      <c r="FG524" s="76"/>
      <c r="FH524" s="66"/>
      <c r="FI524" s="76"/>
      <c r="FJ524" s="66"/>
      <c r="FK524" s="76"/>
      <c r="FL524" s="66"/>
      <c r="FM524" s="76"/>
      <c r="FN524" s="66"/>
      <c r="FO524" s="76"/>
      <c r="FP524" s="66"/>
      <c r="FQ524" s="76"/>
      <c r="FR524" s="66"/>
      <c r="FS524" s="76"/>
      <c r="FT524" s="66"/>
      <c r="FU524" s="76"/>
      <c r="FV524" s="66"/>
      <c r="FW524" s="76"/>
      <c r="FX524" s="66"/>
      <c r="FY524" s="76"/>
      <c r="FZ524" s="66"/>
      <c r="GA524" s="76"/>
      <c r="GB524" s="66"/>
      <c r="GC524" s="76"/>
      <c r="GD524" s="66"/>
      <c r="GE524" s="76"/>
      <c r="GF524" s="66"/>
      <c r="GG524" s="76"/>
      <c r="GH524" s="66"/>
      <c r="GI524" s="76"/>
      <c r="GJ524" s="66"/>
      <c r="GK524" s="76"/>
      <c r="GL524" s="66"/>
      <c r="GM524" s="76"/>
      <c r="GN524" s="66"/>
      <c r="GO524" s="76"/>
      <c r="GP524" s="66"/>
      <c r="GQ524" s="76"/>
      <c r="GR524" s="66"/>
      <c r="GS524" s="76"/>
      <c r="GT524" s="66"/>
      <c r="GU524" s="76"/>
      <c r="GV524" s="66"/>
      <c r="GW524" s="76"/>
      <c r="GX524" s="66"/>
      <c r="GY524" s="76"/>
      <c r="GZ524" s="66"/>
      <c r="HA524" s="76"/>
      <c r="HB524" s="66"/>
      <c r="HC524" s="76"/>
      <c r="HD524" s="66"/>
      <c r="HE524" s="76"/>
      <c r="HF524" s="66"/>
      <c r="HG524" s="76"/>
      <c r="HH524" s="66"/>
      <c r="HI524" s="76"/>
      <c r="HJ524" s="66"/>
      <c r="HK524" s="76"/>
      <c r="HL524" s="66"/>
      <c r="HM524" s="76"/>
      <c r="HN524" s="66"/>
      <c r="HO524" s="76"/>
      <c r="HP524" s="66"/>
      <c r="HQ524" s="76"/>
      <c r="HR524" s="66"/>
      <c r="HS524" s="76"/>
      <c r="HT524" s="66"/>
      <c r="HU524" s="76"/>
      <c r="HV524" s="66"/>
      <c r="HW524" s="76"/>
      <c r="HX524" s="66"/>
      <c r="HY524" s="76"/>
      <c r="HZ524" s="66"/>
      <c r="IA524" s="76"/>
      <c r="IB524" s="66"/>
      <c r="IC524" s="76"/>
      <c r="ID524" s="66"/>
      <c r="IE524" s="76"/>
      <c r="IF524" s="66"/>
      <c r="IG524" s="76"/>
      <c r="IH524" s="66"/>
      <c r="II524" s="76"/>
      <c r="IJ524" s="66"/>
      <c r="IK524" s="76"/>
      <c r="IL524" s="66"/>
      <c r="IM524" s="76"/>
      <c r="IN524" s="66"/>
      <c r="IO524" s="76"/>
      <c r="IP524" s="66"/>
      <c r="IQ524" s="76"/>
      <c r="IR524" s="66"/>
      <c r="IS524" s="76"/>
      <c r="IT524" s="66"/>
      <c r="IU524" s="76"/>
      <c r="IV524" s="66"/>
      <c r="IW524" s="76"/>
      <c r="IX524" s="66"/>
      <c r="IY524" s="76"/>
      <c r="IZ524" s="66"/>
      <c r="JA524" s="76"/>
      <c r="JB524" s="66"/>
      <c r="JC524" s="76"/>
      <c r="JD524" s="66"/>
      <c r="JE524" s="76"/>
      <c r="JF524" s="66"/>
      <c r="JG524" s="76"/>
      <c r="JH524" s="66"/>
      <c r="JI524" s="76"/>
      <c r="JJ524" s="66"/>
      <c r="JK524" s="76"/>
      <c r="JL524" s="66"/>
      <c r="JM524" s="76"/>
      <c r="JN524" s="66"/>
      <c r="JO524" s="76"/>
      <c r="JP524" s="66"/>
      <c r="JQ524" s="76"/>
      <c r="JR524" s="66"/>
      <c r="JS524" s="76"/>
      <c r="JT524" s="66"/>
      <c r="JU524" s="76"/>
      <c r="JV524" s="66"/>
      <c r="JW524" s="76"/>
      <c r="JX524" s="66"/>
      <c r="JY524" s="76"/>
      <c r="JZ524" s="66"/>
      <c r="KA524" s="76"/>
      <c r="KB524" s="66"/>
      <c r="KC524" s="76"/>
      <c r="KD524" s="66"/>
      <c r="KE524" s="76"/>
      <c r="KF524" s="66"/>
      <c r="KG524" s="76"/>
      <c r="KH524" s="66"/>
      <c r="KI524" s="76"/>
      <c r="KJ524" s="66"/>
      <c r="KK524" s="76"/>
      <c r="KL524" s="66"/>
      <c r="KM524" s="76"/>
      <c r="KN524" s="66"/>
      <c r="KO524" s="76"/>
      <c r="KP524" s="66"/>
      <c r="KQ524" s="76"/>
      <c r="KR524" s="66"/>
      <c r="KS524" s="76"/>
      <c r="KT524" s="66"/>
      <c r="KU524" s="76"/>
      <c r="KV524" s="66"/>
      <c r="KW524" s="76"/>
      <c r="KX524" s="66"/>
      <c r="KY524" s="76"/>
      <c r="KZ524" s="66"/>
      <c r="LA524" s="76"/>
      <c r="LB524" s="66"/>
      <c r="LC524" s="76"/>
      <c r="LD524" s="66"/>
      <c r="LE524" s="76"/>
      <c r="LF524" s="66"/>
      <c r="LG524" s="76"/>
      <c r="LH524" s="66"/>
      <c r="LI524" s="76"/>
      <c r="LJ524" s="66"/>
      <c r="LK524" s="76"/>
      <c r="LL524" s="66"/>
      <c r="LM524" s="76"/>
      <c r="LN524" s="66"/>
      <c r="LO524" s="76"/>
      <c r="LP524" s="66"/>
      <c r="LQ524" s="76"/>
      <c r="LR524" s="66"/>
      <c r="LS524" s="76"/>
      <c r="LT524" s="66"/>
      <c r="LU524" s="76"/>
      <c r="LV524" s="66"/>
      <c r="LW524" s="76"/>
      <c r="LX524" s="66"/>
      <c r="LY524" s="76"/>
      <c r="LZ524" s="66"/>
      <c r="MA524" s="76"/>
      <c r="MB524" s="66"/>
      <c r="MC524" s="76"/>
      <c r="MD524" s="66"/>
      <c r="MG524" s="1" t="str" cm="1">
        <f t="array" ref="MG524">IFERROR(INDEX(Paste_Here!$B$2:$B$850, MATCH(0, COUNTIF(MG$4:MG523, Paste_Here!$B$2:$B$850) + IF(Paste_Here!$B$2:$B$850="", 1, 0), 0)), "")</f>
        <v/>
      </c>
      <c r="MH524" s="1" t="str">
        <f>IF(MG524&lt;&gt;"", INDEX(Paste_Here!$A$2:$A$850, MATCH(MG524, Paste_Here!$B$2:$B$850, 0)), "")</f>
        <v/>
      </c>
      <c r="MI524" s="1" t="str">
        <f t="shared" si="72"/>
        <v/>
      </c>
      <c r="MJ524" s="1" t="str" cm="1">
        <f t="array" ref="MJ524">IFERROR(INDEX($MI$5:$MI$850, MATCH(SMALL(IF($MI$5:$MI$850&lt;&gt;"", COUNTIF($MI$5:$MI$850, "&lt;"&amp;$MI$5:$MI$850)+1), ROW()-ROW($MJ$5)+1), COUNTIF($MI$5:$MI$850, "&lt;"&amp;$MI$5:$MI$850)+1, 0)), "")</f>
        <v/>
      </c>
    </row>
    <row r="525" spans="1:348">
      <c r="A525" s="66"/>
      <c r="B525" s="76" t="str">
        <f t="shared" si="65"/>
        <v/>
      </c>
      <c r="C525" s="66"/>
      <c r="D525" s="76" t="str">
        <f>IFERROR(IF(B525&lt;&gt;"", IF(AND(INDEX(Paste_Here!B$2:B$850, MATCH(B525, Paste_Here!A$2:A$850, 0))&lt;&gt;"", ISNUMBER(VALUE(INDEX(Paste_Here!B$2:B$850, MATCH(B525, Paste_Here!A$2:A$850, 0))))), INDEX(Paste_Here!B$2:B$850, MATCH(B525, Paste_Here!A$2:A$850, 0)), ""), ""), "")</f>
        <v/>
      </c>
      <c r="E525" s="66"/>
      <c r="F525" s="76" t="str">
        <f>IFERROR(IF(B525&lt;&gt;"", IF(ISTEXT(INDEX(Paste_Here!K$2:K$850, MATCH(B525, Paste_Here!A$2:A$850, 0))), INDEX(Paste_Here!K$2:K$850, MATCH(B525, Paste_Here!A$2:A$850, 0)), ""), ""), "")</f>
        <v/>
      </c>
      <c r="G525" s="66"/>
      <c r="H525" s="76" t="str">
        <f>IFERROR(IF(B525&lt;&gt;"", IF(ISTEXT(INDEX(Paste_Here!C$2:C$850, MATCH(B525, Paste_Here!A$2:A$850, 0))), INDEX(Paste_Here!C$2:C$850, MATCH(B525, Paste_Here!A$2:A$850, 0)), ""), ""), "")</f>
        <v/>
      </c>
      <c r="I525" s="66"/>
      <c r="J525" s="76" t="str">
        <f>IFERROR(IF(B525&lt;&gt;"", IF(ISNUMBER(SEARCH("s", LOWER(INDEX(Paste_Here!M$2:M$850, MATCH(B525, Paste_Here!A$2:A$850, 0))))), "Yes", IF(INDEX(Paste_Here!M$2:M$850, MATCH(B525, Paste_Here!A$2:A$850, 0))&lt;&gt;"", "No", "")), ""), "")</f>
        <v/>
      </c>
      <c r="K525" s="66"/>
      <c r="L525" s="76" t="str">
        <f>IFERROR(IF(B525&lt;&gt;"", IF(ISNUMBER(SEARCH("yes", LOWER(INDEX(Paste_Here!E$2:E$850, MATCH(B525, Paste_Here!A$2:A$850, 0))))), "Yes", IF(ISNUMBER(SEARCH("no", LOWER(INDEX(Paste_Here!E$2:E$850, MATCH(B525, Paste_Here!A$2:A$850, 0))))), "No", "")), ""), "")</f>
        <v/>
      </c>
      <c r="M525" s="66"/>
      <c r="N525" s="76" t="str">
        <f>IFERROR(IF(B525&lt;&gt;"", IF(ISNUMBER(SEARCH("yes", LOWER(INDEX(Paste_Here!F$2:F$850, MATCH(B525, Paste_Here!A$2:A$850, 0))))), "Yes", IF(ISNUMBER(SEARCH("no", LOWER(INDEX(Paste_Here!F$2:F$850, MATCH(B525, Paste_Here!A$2:A$850, 0))))), "No", "")), ""), "")</f>
        <v/>
      </c>
      <c r="O525" s="66"/>
      <c r="P525" s="76" t="str">
        <f>IFERROR(IF(B525&lt;&gt;"", IF(ISNUMBER(SEARCH("yes", LOWER(INDEX(Paste_Here!L$2:L$850, MATCH(B525, Paste_Here!A$2:A$850, 0))))), "Yes", IF(ISNUMBER(SEARCH("no", LOWER(INDEX(Paste_Here!L$2:L$850, MATCH(B525, Paste_Here!A$2:A$850, 0))))), "No", "")), ""), "")</f>
        <v/>
      </c>
      <c r="Q525" s="66"/>
      <c r="R525" s="76" t="str">
        <f>IFERROR(IF(B525&lt;&gt;"", IF(ISNUMBER(SEARCH("transitional 2", LOWER(INDEX(Paste_Here!D$2:D$850, MATCH(B525, Paste_Here!A$2:A$850, 0))))), "T2", IF(ISNUMBER(SEARCH("transitional 1", LOWER(INDEX(Paste_Here!D$2:D$850, MATCH(B525, Paste_Here!A$2:A$850, 0))))), "T1", IF(ISNUMBER(SEARCH("waived ell services", LOWER(INDEX(Paste_Here!D$2:D$850, MATCH(B525, Paste_Here!A$2:A$850, 0))))), "W", IF(ISNUMBER(SEARCH("english language learner", LOWER(INDEX(Paste_Here!D$2:D$850, MATCH(B525, Paste_Here!A$2:A$850, 0))))), "L", "")))), ""), "")</f>
        <v/>
      </c>
      <c r="S525" s="66"/>
      <c r="T525" s="76" t="str">
        <f>IFERROR(IF(B525&lt;&gt;"", IF(ISNUMBER(SEARCH("yes", LOWER(INDEX(Paste_Here!I$2:I$850, MATCH(B525, Paste_Here!A$2:A$850, 0))))), "Yes", IF(ISNUMBER(SEARCH("no", LOWER(INDEX(Paste_Here!I$2:I$850, MATCH(B525, Paste_Here!A$2:A$850, 0))))), "No", "")), ""), "")</f>
        <v/>
      </c>
      <c r="U525" s="66"/>
      <c r="V525" s="76" t="str">
        <f>IFERROR(IF(B525&lt;&gt;"", IF(ISTEXT(INDEX(Paste_Here!J$2:J$850, MATCH(B525, Paste_Here!A$2:A$850, 0))), VALUE(INDEX(Paste_Here!J$2:J$850, MATCH(B525, Paste_Here!A$2:A$850, 0))), ""), ""), "")</f>
        <v/>
      </c>
      <c r="W525" s="66"/>
      <c r="X525" s="66"/>
      <c r="Y525" s="76" t="str">
        <f t="shared" si="66"/>
        <v/>
      </c>
      <c r="Z525" s="66"/>
      <c r="AA525" s="76" t="str">
        <f>IFERROR(IF(B525&lt;&gt;"", IF(AND(INDEX(Paste_Here!AI$2:AI$850, MATCH(B525, Paste_Here!A$2:A$850, 0))&lt;&gt;"", ISNUMBER(VALUE(INDEX(Paste_Here!AI$2:AI$850, MATCH(B525, Paste_Here!A$2:A$850, 0))))), INDEX(Paste_Here!AI$2:AI$850, MATCH(B525, Paste_Here!A$2:A$850, 0)), ""), ""), "")</f>
        <v/>
      </c>
      <c r="AB525" s="66"/>
      <c r="AC525" s="76" t="str">
        <f>IFERROR(IF(B525&lt;&gt;"", IF(AND(INDEX(Paste_Here!AJ$2:AJ$850, MATCH(B525, Paste_Here!A$2:A$850, 0))&lt;&gt;"", ISNUMBER(VALUE(INDEX(Paste_Here!AJ$2:AJ$850, MATCH(B525, Paste_Here!A$2:A$850, 0))))), INDEX(Paste_Here!AJ$2:AJ$850, MATCH(B525, Paste_Here!A$2:A$850, 0)), ""), ""), "")</f>
        <v/>
      </c>
      <c r="AD525" s="66"/>
      <c r="AE525" s="76" t="str">
        <f>IFERROR(IF(B525&lt;&gt;"", IF(AND(INDEX(Paste_Here!AK$2:AK$850, MATCH(B525, Paste_Here!A$2:A$850, 0))&lt;&gt;"", ISNUMBER(VALUE(INDEX(Paste_Here!AK$2:AK$850, MATCH(B525, Paste_Here!A$2:A$850, 0))))), INDEX(Paste_Here!AK$2:AK$850, MATCH(B525, Paste_Here!A$2:A$850, 0)), ""), ""), "")</f>
        <v/>
      </c>
      <c r="AF525" s="66"/>
      <c r="AG525" s="76" t="str">
        <f>IFERROR(IF(B525&lt;&gt;"", IF(AND(INDEX(Paste_Here!AL$2:AL$850, MATCH(B525, Paste_Here!A$2:A$850, 0))&lt;&gt;"", ISNUMBER(VALUE(INDEX(Paste_Here!AL$2:AL$850, MATCH(B525, Paste_Here!A$2:A$850, 0))))), INDEX(Paste_Here!AL$2:AL$850, MATCH(B525, Paste_Here!A$2:A$850, 0)), ""), ""), "")</f>
        <v/>
      </c>
      <c r="AH525" s="66"/>
      <c r="AI525" s="76" t="str">
        <f>IFERROR(IF(B525&lt;&gt;"", IF(AND(INDEX(Paste_Here!AH$2:AH$850, MATCH(B525, Paste_Here!A$2:A$850, 0))&lt;&gt;"", ISNUMBER(VALUE(INDEX(Paste_Here!AH$2:AH$850, MATCH(B525, Paste_Here!A$2:A$850, 0))))), IF(VALUE(INDEX(Paste_Here!AH$2:AH$850, MATCH(B525, Paste_Here!A$2:A$850, 0)))=0, "", INDEX(Paste_Here!AH$2:AH$850, MATCH(B525, Paste_Here!A$2:A$850, 0))), ""), ""), "")</f>
        <v/>
      </c>
      <c r="AJ525" s="66"/>
      <c r="AK525" s="76" t="str">
        <f>IFERROR(IF(B525&lt;&gt;"", IF(AND(INDEX(Paste_Here!N$2:N$850, MATCH(B525, Paste_Here!A$2:A$850, 0))&lt;&gt;"", ISNUMBER(VALUE(INDEX(Paste_Here!N$2:N$850, MATCH(B525, Paste_Here!A$2:A$850, 0))))), INDEX(Paste_Here!N$2:N$850, MATCH(B525, Paste_Here!A$2:A$850, 0)), ""), ""), "")</f>
        <v/>
      </c>
      <c r="AL525" s="66"/>
      <c r="AM525" s="76" t="str">
        <f>IFERROR(IF(B525&lt;&gt;"", IF(AND(INDEX(Paste_Here!O$2:O$850, MATCH(B525, Paste_Here!A$2:A$850, 0))&lt;&gt;"", ISNUMBER(VALUE(INDEX(Paste_Here!O$2:O$850, MATCH(B525, Paste_Here!A$2:A$850, 0))))), INDEX(Paste_Here!O$2:O$850, MATCH(B525, Paste_Here!A$2:A$850, 0)), ""), ""), "")</f>
        <v/>
      </c>
      <c r="AN525" s="66"/>
      <c r="AO525" s="76"/>
      <c r="AP525" s="66"/>
      <c r="AQ525" s="76"/>
      <c r="AR525" s="66"/>
      <c r="AS525" s="76"/>
      <c r="AT525" s="66"/>
      <c r="AU525" s="66"/>
      <c r="AV525" s="76" t="str">
        <f t="shared" si="67"/>
        <v/>
      </c>
      <c r="AW525" s="66"/>
      <c r="AX525" s="76" t="str">
        <f>IFERROR(IF(B525&lt;&gt;"", IF(ISNUMBER(SEARCH("Revealed-Potential (Primary Focus)", LOWER(INDEX(Paste_Here!Z$2:Z$850, MATCH(B525, Paste_Here!A$2:A$850, 0))))), "Rev-Potential: Prim", IF(ISNUMBER(SEARCH("Revealed-Potential (Secondary Focus)", LOWER(INDEX(Paste_Here!Z$2:Z$850, MATCH(B525, Paste_Here!A$2:A$850, 0))))), "Rev-Potential: Sec", IF(ISNUMBER(SEARCH("Monitoring", LOWER(INDEX(Paste_Here!Z$2:Z$850, MATCH(B525, Paste_Here!A$2:A$850, 0))))), "Monitoring", IF(ISNUMBER(SEARCH("At-Promise (Secondary Focus)", LOWER(INDEX(Paste_Here!Z$2:Z$850, MATCH(B525, Paste_Here!A$2:A$850, 0))))), "At-Promise: Sec", IF(ISNUMBER(SEARCH("At-Promise (Primary Focus)", LOWER(INDEX(Paste_Here!Z$2:Z$850, MATCH(B525, Paste_Here!A$2:A$850, 0))))), "At-Promise: Prim", ""))))), ""), "")</f>
        <v/>
      </c>
      <c r="AY525" s="66"/>
      <c r="AZ525" s="76"/>
      <c r="BA525" s="66"/>
      <c r="BB525" s="76"/>
      <c r="BC525" s="66"/>
      <c r="BD525" s="76"/>
      <c r="BE525" s="66"/>
      <c r="BF525" s="76"/>
      <c r="BG525" s="66"/>
      <c r="BH525" s="76"/>
      <c r="BI525" s="66"/>
      <c r="BJ525" s="66"/>
      <c r="BK525" s="76" t="str">
        <f t="shared" si="68"/>
        <v/>
      </c>
      <c r="BL525" s="66"/>
      <c r="BM525" s="76" t="str">
        <f>IFERROR(IF(B525&lt;&gt;"", IF(AND(ISNUMBER(VALUE(SUBSTITUTE(SUBSTITUTE(Paste_Here!R525, "br", "-"), "L", ""))), VALUE(SUBSTITUTE(SUBSTITUTE(Paste_Here!R525, "br", "-"), "L", "")) &gt;= 1095), "Yes", IF(AND(ISNUMBER(VALUE(SUBSTITUTE(SUBSTITUTE(Paste_Here!R525, "br", "-"), "L", ""))), VALUE(SUBSTITUTE(SUBSTITUTE(Paste_Here!R525, "br", "-"), "L", "")) &lt;= 1094), "No", "")), ""), "")</f>
        <v/>
      </c>
      <c r="BN525" s="66"/>
      <c r="BO525" s="76" t="str">
        <f>IFERROR(IF(B525&lt;&gt;"", IF(COUNTIF(INDEX(Paste_Here!Y$2:AB$850, MATCH(B525, Paste_Here!A$2:A$850, 0), 0), "yes") &gt; 0, "Yes", IF(COUNTIF(INDEX(Paste_Here!Y$2:AB$850, MATCH(B525, Paste_Here!A$2:A$850, 0), 0), "no") &gt; 0, "No", "")), ""), "")</f>
        <v/>
      </c>
      <c r="BP525" s="66"/>
      <c r="BQ525" s="76" t="str">
        <f>IFERROR(IF(B525&lt;&gt;"", IF(AND(ISNUMBER(VALUE(SUBSTITUTE(SUBSTITUTE(Paste_Here!U525, "em", "-"), "q", ""))), VALUE(SUBSTITUTE(SUBSTITUTE(Paste_Here!U525, "em", "-"), "q", "")) &gt;= 910), "Yes", IF(AND(ISNUMBER(VALUE(SUBSTITUTE(SUBSTITUTE(Paste_Here!U525, "em", "-"), "q", ""))), VALUE(SUBSTITUTE(SUBSTITUTE(Paste_Here!U525, "em", "-"), "q", "")) &lt;= 909), "No", "")), ""), "")</f>
        <v/>
      </c>
      <c r="BR525" s="66"/>
      <c r="BS525" s="76" t="str">
        <f>IFERROR(IF(B525&lt;&gt;"", IF(AND(INDEX(Paste_Here!X$2:X$850, MATCH(B525, Paste_Here!A$2:A$850, 0))&lt;&gt;"", ISNUMBER(VALUE(INDEX(Paste_Here!X$2:X$850, MATCH(B525, Paste_Here!A$2:A$850, 0))))), INDEX(Paste_Here!X$2:X$850, MATCH(B525, Paste_Here!A$2:A$850, 0)), ""), ""), "")</f>
        <v/>
      </c>
      <c r="BT525" s="66"/>
      <c r="BU525" s="76" t="str">
        <f>IFERROR(IF(B525&lt;&gt;"", IF(ISNUMBER(VALUE(INDEX(Paste_Here!G$2:G$850, MATCH(B525, Paste_Here!A$2:A$850, 0)))), IF(VALUE(INDEX(Paste_Here!G$2:G$850, MATCH(B525, Paste_Here!A$2:A$850, 0)))=0, "No", IF(AND(VALUE(INDEX(Paste_Here!G$2:G$850, MATCH(B525, Paste_Here!A$2:A$850, 0)))&gt;=1, VALUE(INDEX(Paste_Here!G$2:G$850, MATCH(B525, Paste_Here!A$2:A$850, 0)))&lt;=4), VALUE(INDEX(Paste_Here!G$2:G$850, MATCH(B525, Paste_Here!A$2:A$850, 0))), "")), ""), ""), "")</f>
        <v/>
      </c>
      <c r="BV525" s="66"/>
      <c r="BW525" s="76" t="str">
        <f>IFERROR(IF(B525&lt;&gt;"", IF(ISNUMBER(VALUE(INDEX(Paste_Here!H$2:H$850, MATCH(B525, Paste_Here!A$2:A$850, 0)))), IF(VALUE(INDEX(Paste_Here!H$2:H$850, MATCH(B525, Paste_Here!A$2:A$850, 0)))=0, "No", IF(AND(VALUE(INDEX(Paste_Here!H$2:H$850, MATCH(B525, Paste_Here!A$2:A$850, 0)))&gt;=1, VALUE(INDEX(Paste_Here!H$2:H$850, MATCH(B525, Paste_Here!A$2:A$850, 0)))&lt;=4), VALUE(INDEX(Paste_Here!H$2:H$850, MATCH(B525, Paste_Here!A$2:A$850, 0))), "")), ""), ""), "")</f>
        <v/>
      </c>
      <c r="BX525" s="66"/>
      <c r="BY525" s="76"/>
      <c r="BZ525" s="66"/>
      <c r="CA525" s="76"/>
      <c r="CB525" s="66"/>
      <c r="CC525" s="66"/>
      <c r="CD525" s="76" t="str">
        <f t="shared" si="69"/>
        <v/>
      </c>
      <c r="CE525" s="66"/>
      <c r="CF525" s="76" t="str">
        <f>IFERROR(IF(B525&lt;&gt;"", IF(AND(INDEX(Paste_Here!P$2:P$850, MATCH(B525, Paste_Here!A$2:A$850, 0))&lt;&gt;"", ISNUMBER(VALUE(INDEX(Paste_Here!P$2:P$850, MATCH(B525, Paste_Here!A$2:A$850, 0))))), INDEX(Paste_Here!P$2:P$850, MATCH(B525, Paste_Here!A$2:A$850, 0)), ""), ""), "")</f>
        <v/>
      </c>
      <c r="CG525" s="66"/>
      <c r="CH525" s="76" t="str">
        <f>IFERROR(IF(B525&lt;&gt;"", IF(ISNUMBER(SEARCH("highrisk", LOWER(INDEX(Paste_Here!Q$2:Q$850, MATCH(B525, Paste_Here!A$2:A$850, 0))))), "High Risk", IF(ISNUMBER(SEARCH("lowrisk", LOWER(INDEX(Paste_Here!Q$2:Q$850, MATCH(B525, Paste_Here!A$2:A$850, 0))))), "Low Risk", IF(ISNUMBER(SEARCH("somerisk", LOWER(INDEX(Paste_Here!Q$2:Q$850, MATCH(B525, Paste_Here!A$2:A$850, 0))))), "Some Risk", ""))), ""), "")</f>
        <v/>
      </c>
      <c r="CI525" s="66"/>
      <c r="CJ525" s="76" t="str">
        <f>IFERROR(IF(B525&lt;&gt;"", IF(AND(INDEX(Paste_Here!AA$2:AA$850, MATCH(B525, Paste_Here!A$2:A$850, 0))&lt;&gt;"", ISNUMBER(VALUE(INDEX(Paste_Here!AA$2:AA$850, MATCH(B525, Paste_Here!A$2:A$850, 0))))), INDEX(Paste_Here!AA$2:AA$850, MATCH(B525, Paste_Here!A$2:A$850, 0)), ""), ""), "")</f>
        <v/>
      </c>
      <c r="CK525" s="66"/>
      <c r="CL525" s="76" t="str">
        <f>IFERROR(IF(B525&lt;&gt;"", IF(LOWER(INDEX(Paste_Here!AB$2:AB$850, MATCH(B525, Paste_Here!A$2:A$850, 0)))="approaching expectations", "Approaching", IF(LOWER(INDEX(Paste_Here!AB$2:AB$850, MATCH(B525, Paste_Here!A$2:A$850, 0)))="met expectations", "Met", IF(LOWER(INDEX(Paste_Here!AB$2:AB$850, MATCH(B525, Paste_Here!A$2:A$850, 0)))="exceeded expectations", "Exceeded", IF(LOWER(INDEX(Paste_Here!AB$2:AB$850, MATCH(B525, Paste_Here!A$2:A$850, 0)))="below expectations", "Below", "")))), ""), "")</f>
        <v/>
      </c>
      <c r="CM525" s="66"/>
      <c r="CN525" s="76" t="str">
        <f>IFERROR(IF(B525&lt;&gt;"", IF(AND(INDEX(Paste_Here!AC$2:AC$850, MATCH(B525, Paste_Here!A$2:A$850, 0))&lt;&gt;"", ISNUMBER(VALUE(INDEX(Paste_Here!AC$2:AC$850, MATCH(B525, Paste_Here!A$2:A$850, 0))))), INDEX(Paste_Here!AC$2:AC$850, MATCH(B525, Paste_Here!A$2:A$850, 0)), ""), ""), "")</f>
        <v/>
      </c>
      <c r="CO525" s="66"/>
      <c r="CP525" s="76"/>
      <c r="CQ525" s="66"/>
      <c r="CR525" s="76"/>
      <c r="CS525" s="66"/>
      <c r="CT525" s="76"/>
      <c r="CU525" s="66"/>
      <c r="CV525" s="76"/>
      <c r="CW525" s="66"/>
      <c r="CX525" s="76"/>
      <c r="CY525" s="66"/>
      <c r="CZ525" s="66"/>
      <c r="DA525" s="76" t="str">
        <f t="shared" si="70"/>
        <v/>
      </c>
      <c r="DB525" s="66"/>
      <c r="DC525" s="76" t="str">
        <f>IFERROR(IF(B525&lt;&gt;"", IF(AND(INDEX(Paste_Here!V$2:V$850, MATCH(B525, Paste_Here!A$2:A$850, 0))&lt;&gt;"", ISNUMBER(VALUE(INDEX(Paste_Here!V$2:V$850, MATCH(B525, Paste_Here!A$2:A$850, 0))))), INDEX(Paste_Here!V$2:V$850, MATCH(B525, Paste_Here!A$2:A$850, 0)), ""), ""), "")</f>
        <v/>
      </c>
      <c r="DD525" s="66"/>
      <c r="DE525" s="76" t="str">
        <f>IFERROR(IF(B525&lt;&gt;"", IF(ISNUMBER(SEARCH("highrisk", LOWER(INDEX(Paste_Here!W$2:W$850, MATCH(B525, Paste_Here!A$2:A$850, 0))))), "High Risk", IF(ISNUMBER(SEARCH("lowrisk", LOWER(INDEX(Paste_Here!W$2:W$850, MATCH(B525, Paste_Here!A$2:A$850, 0))))), "Low Risk", IF(ISNUMBER(SEARCH("somerisk", LOWER(INDEX(Paste_Here!W$2:W$850, MATCH(B525, Paste_Here!A$2:A$850, 0))))), "Some Risk", ""))), ""), "")</f>
        <v/>
      </c>
      <c r="DF525" s="66"/>
      <c r="DG525" s="76" t="str">
        <f>IFERROR(IF(B525&lt;&gt;"", IF(AND(INDEX(Paste_Here!S$2:S$850, MATCH(B525, Paste_Here!A$2:A$850, 0))&lt;&gt;"", ISNUMBER(VALUE(INDEX(Paste_Here!S$2:S$850, MATCH(B525, Paste_Here!A$2:A$850, 0))))), INDEX(Paste_Here!S$2:S$850, MATCH(B525, Paste_Here!A$2:A$850, 0)), ""), ""), "")</f>
        <v/>
      </c>
      <c r="DH525" s="66"/>
      <c r="DI525" s="76" t="str">
        <f>IFERROR(IF(B525&lt;&gt;"", IF(ISNUMBER(SEARCH("highrisk", LOWER(INDEX(Paste_Here!T$2:T$850, MATCH(B525, Paste_Here!A$2:A$850, 0))))), "High Risk", IF(ISNUMBER(SEARCH("lowrisk", LOWER(INDEX(Paste_Here!T$2:T$850, MATCH(B525, Paste_Here!A$2:A$850, 0))))), "Low Risk", IF(ISNUMBER(SEARCH("somerisk", LOWER(INDEX(Paste_Here!T$2:T$850, MATCH(B525, Paste_Here!A$2:A$850, 0))))), "Some Risk", ""))), ""), "")</f>
        <v/>
      </c>
      <c r="DJ525" s="66"/>
      <c r="DK525" s="76" t="str">
        <f>IFERROR(IF(B525&lt;&gt;"", IF(AND(INDEX(Paste_Here!AD$2:AD$850, MATCH(B525, Paste_Here!A$2:A$850, 0))&lt;&gt;"", ISNUMBER(VALUE(INDEX(Paste_Here!AD$2:AD$850, MATCH(B525, Paste_Here!A$2:A$850, 0))))), INDEX(Paste_Here!AD$2:AD$850, MATCH(B525, Paste_Here!A$2:A$850, 0)), ""), ""), "")</f>
        <v/>
      </c>
      <c r="DL525" s="66"/>
      <c r="DM525" s="76" t="str">
        <f>IFERROR(IF(B525&lt;&gt;"", IF(LOWER(INDEX(Paste_Here!AE$2:AE$850, MATCH(B525, Paste_Here!A$2:A$850, 0)))="approaching expectations", "Approaching", IF(LOWER(INDEX(Paste_Here!AE$2:AE$850, MATCH(B525, Paste_Here!A$2:A$850, 0)))="met expectations", "Met", IF(LOWER(INDEX(Paste_Here!AE$2:AE$850, MATCH(B525, Paste_Here!A$2:A$850, 0)))="exceeded expectations", "Exceeded", IF(LOWER(INDEX(Paste_Here!AE$2:AE$850, MATCH(B525, Paste_Here!A$2:A$850, 0)))="below expectations", "Below", "")))), ""), "")</f>
        <v/>
      </c>
      <c r="DN525" s="66"/>
      <c r="DO525" s="76"/>
      <c r="DP525" s="66"/>
      <c r="DQ525" s="76"/>
      <c r="DR525" s="66"/>
      <c r="DS525" s="76"/>
      <c r="DT525" s="66"/>
      <c r="DU525" s="76"/>
      <c r="DV525" s="66"/>
      <c r="DW525" s="66"/>
      <c r="DX525" s="76" t="str">
        <f t="shared" si="71"/>
        <v/>
      </c>
      <c r="DY525" s="66"/>
      <c r="DZ525" s="76"/>
      <c r="EA525" s="66"/>
      <c r="EB525" s="76"/>
      <c r="EC525" s="66"/>
      <c r="ED525" s="76" t="str">
        <f>IFERROR(IF(B525&lt;&gt;"", IF(AND(INDEX(Paste_Here!AF$2:AF$850, MATCH(B525, Paste_Here!A$2:A$850, 0))&lt;&gt;"", ISNUMBER(VALUE(INDEX(Paste_Here!AF$2:AF$850, MATCH(B525, Paste_Here!A$2:A$850, 0))))), INDEX(Paste_Here!AF$2:AF$850, MATCH(B525, Paste_Here!A$2:A$850, 0)), ""), ""), "")</f>
        <v/>
      </c>
      <c r="EE525" s="66"/>
      <c r="EF525" s="76"/>
      <c r="EG525" s="66"/>
      <c r="EH525" s="76"/>
      <c r="EI525" s="66"/>
      <c r="EJ525" s="76" t="str">
        <f>IFERROR(IF(B525&lt;&gt;"", IF(AND(INDEX(Paste_Here!AG$2:AG$850, MATCH(B525, Paste_Here!A$2:A$850, 0))&lt;&gt;"", ISNUMBER(VALUE(INDEX(Paste_Here!AG$2:AG$850, MATCH(B525, Paste_Here!A$2:A$850, 0))))), INDEX(Paste_Here!AG$2:AG$850, MATCH(B525, Paste_Here!A$2:A$850, 0)), ""), ""), "")</f>
        <v/>
      </c>
      <c r="EK525" s="66"/>
      <c r="EL525" s="76"/>
      <c r="EM525" s="66"/>
      <c r="EN525" s="76"/>
      <c r="EO525" s="66"/>
      <c r="EP525" s="76"/>
      <c r="EQ525" s="66"/>
      <c r="ER525" s="76"/>
      <c r="ES525" s="66"/>
      <c r="ET525" s="66"/>
      <c r="EU525" s="76"/>
      <c r="EV525" s="66"/>
      <c r="EW525" s="76"/>
      <c r="EX525" s="66"/>
      <c r="EY525" s="76"/>
      <c r="EZ525" s="66"/>
      <c r="FA525" s="76"/>
      <c r="FB525" s="66"/>
      <c r="FC525" s="76"/>
      <c r="FD525" s="66"/>
      <c r="FE525" s="76"/>
      <c r="FF525" s="66"/>
      <c r="FG525" s="76"/>
      <c r="FH525" s="66"/>
      <c r="FI525" s="76"/>
      <c r="FJ525" s="66"/>
      <c r="FK525" s="76"/>
      <c r="FL525" s="66"/>
      <c r="FM525" s="76"/>
      <c r="FN525" s="66"/>
      <c r="FO525" s="76"/>
      <c r="FP525" s="66"/>
      <c r="FQ525" s="76"/>
      <c r="FR525" s="66"/>
      <c r="FS525" s="76"/>
      <c r="FT525" s="66"/>
      <c r="FU525" s="76"/>
      <c r="FV525" s="66"/>
      <c r="FW525" s="76"/>
      <c r="FX525" s="66"/>
      <c r="FY525" s="76"/>
      <c r="FZ525" s="66"/>
      <c r="GA525" s="76"/>
      <c r="GB525" s="66"/>
      <c r="GC525" s="76"/>
      <c r="GD525" s="66"/>
      <c r="GE525" s="76"/>
      <c r="GF525" s="66"/>
      <c r="GG525" s="76"/>
      <c r="GH525" s="66"/>
      <c r="GI525" s="76"/>
      <c r="GJ525" s="66"/>
      <c r="GK525" s="76"/>
      <c r="GL525" s="66"/>
      <c r="GM525" s="76"/>
      <c r="GN525" s="66"/>
      <c r="GO525" s="76"/>
      <c r="GP525" s="66"/>
      <c r="GQ525" s="76"/>
      <c r="GR525" s="66"/>
      <c r="GS525" s="76"/>
      <c r="GT525" s="66"/>
      <c r="GU525" s="76"/>
      <c r="GV525" s="66"/>
      <c r="GW525" s="76"/>
      <c r="GX525" s="66"/>
      <c r="GY525" s="76"/>
      <c r="GZ525" s="66"/>
      <c r="HA525" s="76"/>
      <c r="HB525" s="66"/>
      <c r="HC525" s="76"/>
      <c r="HD525" s="66"/>
      <c r="HE525" s="76"/>
      <c r="HF525" s="66"/>
      <c r="HG525" s="76"/>
      <c r="HH525" s="66"/>
      <c r="HI525" s="76"/>
      <c r="HJ525" s="66"/>
      <c r="HK525" s="76"/>
      <c r="HL525" s="66"/>
      <c r="HM525" s="76"/>
      <c r="HN525" s="66"/>
      <c r="HO525" s="76"/>
      <c r="HP525" s="66"/>
      <c r="HQ525" s="76"/>
      <c r="HR525" s="66"/>
      <c r="HS525" s="76"/>
      <c r="HT525" s="66"/>
      <c r="HU525" s="76"/>
      <c r="HV525" s="66"/>
      <c r="HW525" s="76"/>
      <c r="HX525" s="66"/>
      <c r="HY525" s="76"/>
      <c r="HZ525" s="66"/>
      <c r="IA525" s="76"/>
      <c r="IB525" s="66"/>
      <c r="IC525" s="76"/>
      <c r="ID525" s="66"/>
      <c r="IE525" s="76"/>
      <c r="IF525" s="66"/>
      <c r="IG525" s="76"/>
      <c r="IH525" s="66"/>
      <c r="II525" s="76"/>
      <c r="IJ525" s="66"/>
      <c r="IK525" s="76"/>
      <c r="IL525" s="66"/>
      <c r="IM525" s="76"/>
      <c r="IN525" s="66"/>
      <c r="IO525" s="76"/>
      <c r="IP525" s="66"/>
      <c r="IQ525" s="76"/>
      <c r="IR525" s="66"/>
      <c r="IS525" s="76"/>
      <c r="IT525" s="66"/>
      <c r="IU525" s="76"/>
      <c r="IV525" s="66"/>
      <c r="IW525" s="76"/>
      <c r="IX525" s="66"/>
      <c r="IY525" s="76"/>
      <c r="IZ525" s="66"/>
      <c r="JA525" s="76"/>
      <c r="JB525" s="66"/>
      <c r="JC525" s="76"/>
      <c r="JD525" s="66"/>
      <c r="JE525" s="76"/>
      <c r="JF525" s="66"/>
      <c r="JG525" s="76"/>
      <c r="JH525" s="66"/>
      <c r="JI525" s="76"/>
      <c r="JJ525" s="66"/>
      <c r="JK525" s="76"/>
      <c r="JL525" s="66"/>
      <c r="JM525" s="76"/>
      <c r="JN525" s="66"/>
      <c r="JO525" s="76"/>
      <c r="JP525" s="66"/>
      <c r="JQ525" s="76"/>
      <c r="JR525" s="66"/>
      <c r="JS525" s="76"/>
      <c r="JT525" s="66"/>
      <c r="JU525" s="76"/>
      <c r="JV525" s="66"/>
      <c r="JW525" s="76"/>
      <c r="JX525" s="66"/>
      <c r="JY525" s="76"/>
      <c r="JZ525" s="66"/>
      <c r="KA525" s="76"/>
      <c r="KB525" s="66"/>
      <c r="KC525" s="76"/>
      <c r="KD525" s="66"/>
      <c r="KE525" s="76"/>
      <c r="KF525" s="66"/>
      <c r="KG525" s="76"/>
      <c r="KH525" s="66"/>
      <c r="KI525" s="76"/>
      <c r="KJ525" s="66"/>
      <c r="KK525" s="76"/>
      <c r="KL525" s="66"/>
      <c r="KM525" s="76"/>
      <c r="KN525" s="66"/>
      <c r="KO525" s="76"/>
      <c r="KP525" s="66"/>
      <c r="KQ525" s="76"/>
      <c r="KR525" s="66"/>
      <c r="KS525" s="76"/>
      <c r="KT525" s="66"/>
      <c r="KU525" s="76"/>
      <c r="KV525" s="66"/>
      <c r="KW525" s="76"/>
      <c r="KX525" s="66"/>
      <c r="KY525" s="76"/>
      <c r="KZ525" s="66"/>
      <c r="LA525" s="76"/>
      <c r="LB525" s="66"/>
      <c r="LC525" s="76"/>
      <c r="LD525" s="66"/>
      <c r="LE525" s="76"/>
      <c r="LF525" s="66"/>
      <c r="LG525" s="76"/>
      <c r="LH525" s="66"/>
      <c r="LI525" s="76"/>
      <c r="LJ525" s="66"/>
      <c r="LK525" s="76"/>
      <c r="LL525" s="66"/>
      <c r="LM525" s="76"/>
      <c r="LN525" s="66"/>
      <c r="LO525" s="76"/>
      <c r="LP525" s="66"/>
      <c r="LQ525" s="76"/>
      <c r="LR525" s="66"/>
      <c r="LS525" s="76"/>
      <c r="LT525" s="66"/>
      <c r="LU525" s="76"/>
      <c r="LV525" s="66"/>
      <c r="LW525" s="76"/>
      <c r="LX525" s="66"/>
      <c r="LY525" s="76"/>
      <c r="LZ525" s="66"/>
      <c r="MA525" s="76"/>
      <c r="MB525" s="66"/>
      <c r="MC525" s="76"/>
      <c r="MD525" s="66"/>
      <c r="MG525" s="1" t="str" cm="1">
        <f t="array" ref="MG525">IFERROR(INDEX(Paste_Here!$B$2:$B$850, MATCH(0, COUNTIF(MG$4:MG524, Paste_Here!$B$2:$B$850) + IF(Paste_Here!$B$2:$B$850="", 1, 0), 0)), "")</f>
        <v/>
      </c>
      <c r="MH525" s="1" t="str">
        <f>IF(MG525&lt;&gt;"", INDEX(Paste_Here!$A$2:$A$850, MATCH(MG525, Paste_Here!$B$2:$B$850, 0)), "")</f>
        <v/>
      </c>
      <c r="MI525" s="1" t="str">
        <f t="shared" si="72"/>
        <v/>
      </c>
      <c r="MJ525" s="1" t="str" cm="1">
        <f t="array" ref="MJ525">IFERROR(INDEX($MI$5:$MI$850, MATCH(SMALL(IF($MI$5:$MI$850&lt;&gt;"", COUNTIF($MI$5:$MI$850, "&lt;"&amp;$MI$5:$MI$850)+1), ROW()-ROW($MJ$5)+1), COUNTIF($MI$5:$MI$850, "&lt;"&amp;$MI$5:$MI$850)+1, 0)), "")</f>
        <v/>
      </c>
    </row>
    <row r="526" spans="1:348">
      <c r="A526" s="66"/>
      <c r="B526" s="76" t="str">
        <f t="shared" si="65"/>
        <v/>
      </c>
      <c r="C526" s="66"/>
      <c r="D526" s="76" t="str">
        <f>IFERROR(IF(B526&lt;&gt;"", IF(AND(INDEX(Paste_Here!B$2:B$850, MATCH(B526, Paste_Here!A$2:A$850, 0))&lt;&gt;"", ISNUMBER(VALUE(INDEX(Paste_Here!B$2:B$850, MATCH(B526, Paste_Here!A$2:A$850, 0))))), INDEX(Paste_Here!B$2:B$850, MATCH(B526, Paste_Here!A$2:A$850, 0)), ""), ""), "")</f>
        <v/>
      </c>
      <c r="E526" s="66"/>
      <c r="F526" s="76" t="str">
        <f>IFERROR(IF(B526&lt;&gt;"", IF(ISTEXT(INDEX(Paste_Here!K$2:K$850, MATCH(B526, Paste_Here!A$2:A$850, 0))), INDEX(Paste_Here!K$2:K$850, MATCH(B526, Paste_Here!A$2:A$850, 0)), ""), ""), "")</f>
        <v/>
      </c>
      <c r="G526" s="66"/>
      <c r="H526" s="76" t="str">
        <f>IFERROR(IF(B526&lt;&gt;"", IF(ISTEXT(INDEX(Paste_Here!C$2:C$850, MATCH(B526, Paste_Here!A$2:A$850, 0))), INDEX(Paste_Here!C$2:C$850, MATCH(B526, Paste_Here!A$2:A$850, 0)), ""), ""), "")</f>
        <v/>
      </c>
      <c r="I526" s="66"/>
      <c r="J526" s="76" t="str">
        <f>IFERROR(IF(B526&lt;&gt;"", IF(ISNUMBER(SEARCH("s", LOWER(INDEX(Paste_Here!M$2:M$850, MATCH(B526, Paste_Here!A$2:A$850, 0))))), "Yes", IF(INDEX(Paste_Here!M$2:M$850, MATCH(B526, Paste_Here!A$2:A$850, 0))&lt;&gt;"", "No", "")), ""), "")</f>
        <v/>
      </c>
      <c r="K526" s="66"/>
      <c r="L526" s="76" t="str">
        <f>IFERROR(IF(B526&lt;&gt;"", IF(ISNUMBER(SEARCH("yes", LOWER(INDEX(Paste_Here!E$2:E$850, MATCH(B526, Paste_Here!A$2:A$850, 0))))), "Yes", IF(ISNUMBER(SEARCH("no", LOWER(INDEX(Paste_Here!E$2:E$850, MATCH(B526, Paste_Here!A$2:A$850, 0))))), "No", "")), ""), "")</f>
        <v/>
      </c>
      <c r="M526" s="66"/>
      <c r="N526" s="76" t="str">
        <f>IFERROR(IF(B526&lt;&gt;"", IF(ISNUMBER(SEARCH("yes", LOWER(INDEX(Paste_Here!F$2:F$850, MATCH(B526, Paste_Here!A$2:A$850, 0))))), "Yes", IF(ISNUMBER(SEARCH("no", LOWER(INDEX(Paste_Here!F$2:F$850, MATCH(B526, Paste_Here!A$2:A$850, 0))))), "No", "")), ""), "")</f>
        <v/>
      </c>
      <c r="O526" s="66"/>
      <c r="P526" s="76" t="str">
        <f>IFERROR(IF(B526&lt;&gt;"", IF(ISNUMBER(SEARCH("yes", LOWER(INDEX(Paste_Here!L$2:L$850, MATCH(B526, Paste_Here!A$2:A$850, 0))))), "Yes", IF(ISNUMBER(SEARCH("no", LOWER(INDEX(Paste_Here!L$2:L$850, MATCH(B526, Paste_Here!A$2:A$850, 0))))), "No", "")), ""), "")</f>
        <v/>
      </c>
      <c r="Q526" s="66"/>
      <c r="R526" s="76" t="str">
        <f>IFERROR(IF(B526&lt;&gt;"", IF(ISNUMBER(SEARCH("transitional 2", LOWER(INDEX(Paste_Here!D$2:D$850, MATCH(B526, Paste_Here!A$2:A$850, 0))))), "T2", IF(ISNUMBER(SEARCH("transitional 1", LOWER(INDEX(Paste_Here!D$2:D$850, MATCH(B526, Paste_Here!A$2:A$850, 0))))), "T1", IF(ISNUMBER(SEARCH("waived ell services", LOWER(INDEX(Paste_Here!D$2:D$850, MATCH(B526, Paste_Here!A$2:A$850, 0))))), "W", IF(ISNUMBER(SEARCH("english language learner", LOWER(INDEX(Paste_Here!D$2:D$850, MATCH(B526, Paste_Here!A$2:A$850, 0))))), "L", "")))), ""), "")</f>
        <v/>
      </c>
      <c r="S526" s="66"/>
      <c r="T526" s="76" t="str">
        <f>IFERROR(IF(B526&lt;&gt;"", IF(ISNUMBER(SEARCH("yes", LOWER(INDEX(Paste_Here!I$2:I$850, MATCH(B526, Paste_Here!A$2:A$850, 0))))), "Yes", IF(ISNUMBER(SEARCH("no", LOWER(INDEX(Paste_Here!I$2:I$850, MATCH(B526, Paste_Here!A$2:A$850, 0))))), "No", "")), ""), "")</f>
        <v/>
      </c>
      <c r="U526" s="66"/>
      <c r="V526" s="76" t="str">
        <f>IFERROR(IF(B526&lt;&gt;"", IF(ISTEXT(INDEX(Paste_Here!J$2:J$850, MATCH(B526, Paste_Here!A$2:A$850, 0))), VALUE(INDEX(Paste_Here!J$2:J$850, MATCH(B526, Paste_Here!A$2:A$850, 0))), ""), ""), "")</f>
        <v/>
      </c>
      <c r="W526" s="66"/>
      <c r="X526" s="66"/>
      <c r="Y526" s="76" t="str">
        <f t="shared" si="66"/>
        <v/>
      </c>
      <c r="Z526" s="66"/>
      <c r="AA526" s="76" t="str">
        <f>IFERROR(IF(B526&lt;&gt;"", IF(AND(INDEX(Paste_Here!AI$2:AI$850, MATCH(B526, Paste_Here!A$2:A$850, 0))&lt;&gt;"", ISNUMBER(VALUE(INDEX(Paste_Here!AI$2:AI$850, MATCH(B526, Paste_Here!A$2:A$850, 0))))), INDEX(Paste_Here!AI$2:AI$850, MATCH(B526, Paste_Here!A$2:A$850, 0)), ""), ""), "")</f>
        <v/>
      </c>
      <c r="AB526" s="66"/>
      <c r="AC526" s="76" t="str">
        <f>IFERROR(IF(B526&lt;&gt;"", IF(AND(INDEX(Paste_Here!AJ$2:AJ$850, MATCH(B526, Paste_Here!A$2:A$850, 0))&lt;&gt;"", ISNUMBER(VALUE(INDEX(Paste_Here!AJ$2:AJ$850, MATCH(B526, Paste_Here!A$2:A$850, 0))))), INDEX(Paste_Here!AJ$2:AJ$850, MATCH(B526, Paste_Here!A$2:A$850, 0)), ""), ""), "")</f>
        <v/>
      </c>
      <c r="AD526" s="66"/>
      <c r="AE526" s="76" t="str">
        <f>IFERROR(IF(B526&lt;&gt;"", IF(AND(INDEX(Paste_Here!AK$2:AK$850, MATCH(B526, Paste_Here!A$2:A$850, 0))&lt;&gt;"", ISNUMBER(VALUE(INDEX(Paste_Here!AK$2:AK$850, MATCH(B526, Paste_Here!A$2:A$850, 0))))), INDEX(Paste_Here!AK$2:AK$850, MATCH(B526, Paste_Here!A$2:A$850, 0)), ""), ""), "")</f>
        <v/>
      </c>
      <c r="AF526" s="66"/>
      <c r="AG526" s="76" t="str">
        <f>IFERROR(IF(B526&lt;&gt;"", IF(AND(INDEX(Paste_Here!AL$2:AL$850, MATCH(B526, Paste_Here!A$2:A$850, 0))&lt;&gt;"", ISNUMBER(VALUE(INDEX(Paste_Here!AL$2:AL$850, MATCH(B526, Paste_Here!A$2:A$850, 0))))), INDEX(Paste_Here!AL$2:AL$850, MATCH(B526, Paste_Here!A$2:A$850, 0)), ""), ""), "")</f>
        <v/>
      </c>
      <c r="AH526" s="66"/>
      <c r="AI526" s="76" t="str">
        <f>IFERROR(IF(B526&lt;&gt;"", IF(AND(INDEX(Paste_Here!AH$2:AH$850, MATCH(B526, Paste_Here!A$2:A$850, 0))&lt;&gt;"", ISNUMBER(VALUE(INDEX(Paste_Here!AH$2:AH$850, MATCH(B526, Paste_Here!A$2:A$850, 0))))), IF(VALUE(INDEX(Paste_Here!AH$2:AH$850, MATCH(B526, Paste_Here!A$2:A$850, 0)))=0, "", INDEX(Paste_Here!AH$2:AH$850, MATCH(B526, Paste_Here!A$2:A$850, 0))), ""), ""), "")</f>
        <v/>
      </c>
      <c r="AJ526" s="66"/>
      <c r="AK526" s="76" t="str">
        <f>IFERROR(IF(B526&lt;&gt;"", IF(AND(INDEX(Paste_Here!N$2:N$850, MATCH(B526, Paste_Here!A$2:A$850, 0))&lt;&gt;"", ISNUMBER(VALUE(INDEX(Paste_Here!N$2:N$850, MATCH(B526, Paste_Here!A$2:A$850, 0))))), INDEX(Paste_Here!N$2:N$850, MATCH(B526, Paste_Here!A$2:A$850, 0)), ""), ""), "")</f>
        <v/>
      </c>
      <c r="AL526" s="66"/>
      <c r="AM526" s="76" t="str">
        <f>IFERROR(IF(B526&lt;&gt;"", IF(AND(INDEX(Paste_Here!O$2:O$850, MATCH(B526, Paste_Here!A$2:A$850, 0))&lt;&gt;"", ISNUMBER(VALUE(INDEX(Paste_Here!O$2:O$850, MATCH(B526, Paste_Here!A$2:A$850, 0))))), INDEX(Paste_Here!O$2:O$850, MATCH(B526, Paste_Here!A$2:A$850, 0)), ""), ""), "")</f>
        <v/>
      </c>
      <c r="AN526" s="66"/>
      <c r="AO526" s="76"/>
      <c r="AP526" s="66"/>
      <c r="AQ526" s="76"/>
      <c r="AR526" s="66"/>
      <c r="AS526" s="76"/>
      <c r="AT526" s="66"/>
      <c r="AU526" s="66"/>
      <c r="AV526" s="76" t="str">
        <f t="shared" si="67"/>
        <v/>
      </c>
      <c r="AW526" s="66"/>
      <c r="AX526" s="76" t="str">
        <f>IFERROR(IF(B526&lt;&gt;"", IF(ISNUMBER(SEARCH("Revealed-Potential (Primary Focus)", LOWER(INDEX(Paste_Here!Z$2:Z$850, MATCH(B526, Paste_Here!A$2:A$850, 0))))), "Rev-Potential: Prim", IF(ISNUMBER(SEARCH("Revealed-Potential (Secondary Focus)", LOWER(INDEX(Paste_Here!Z$2:Z$850, MATCH(B526, Paste_Here!A$2:A$850, 0))))), "Rev-Potential: Sec", IF(ISNUMBER(SEARCH("Monitoring", LOWER(INDEX(Paste_Here!Z$2:Z$850, MATCH(B526, Paste_Here!A$2:A$850, 0))))), "Monitoring", IF(ISNUMBER(SEARCH("At-Promise (Secondary Focus)", LOWER(INDEX(Paste_Here!Z$2:Z$850, MATCH(B526, Paste_Here!A$2:A$850, 0))))), "At-Promise: Sec", IF(ISNUMBER(SEARCH("At-Promise (Primary Focus)", LOWER(INDEX(Paste_Here!Z$2:Z$850, MATCH(B526, Paste_Here!A$2:A$850, 0))))), "At-Promise: Prim", ""))))), ""), "")</f>
        <v/>
      </c>
      <c r="AY526" s="66"/>
      <c r="AZ526" s="76"/>
      <c r="BA526" s="66"/>
      <c r="BB526" s="76"/>
      <c r="BC526" s="66"/>
      <c r="BD526" s="76"/>
      <c r="BE526" s="66"/>
      <c r="BF526" s="76"/>
      <c r="BG526" s="66"/>
      <c r="BH526" s="76"/>
      <c r="BI526" s="66"/>
      <c r="BJ526" s="66"/>
      <c r="BK526" s="76" t="str">
        <f t="shared" si="68"/>
        <v/>
      </c>
      <c r="BL526" s="66"/>
      <c r="BM526" s="76" t="str">
        <f>IFERROR(IF(B526&lt;&gt;"", IF(AND(ISNUMBER(VALUE(SUBSTITUTE(SUBSTITUTE(Paste_Here!R526, "br", "-"), "L", ""))), VALUE(SUBSTITUTE(SUBSTITUTE(Paste_Here!R526, "br", "-"), "L", "")) &gt;= 1095), "Yes", IF(AND(ISNUMBER(VALUE(SUBSTITUTE(SUBSTITUTE(Paste_Here!R526, "br", "-"), "L", ""))), VALUE(SUBSTITUTE(SUBSTITUTE(Paste_Here!R526, "br", "-"), "L", "")) &lt;= 1094), "No", "")), ""), "")</f>
        <v/>
      </c>
      <c r="BN526" s="66"/>
      <c r="BO526" s="76" t="str">
        <f>IFERROR(IF(B526&lt;&gt;"", IF(COUNTIF(INDEX(Paste_Here!Y$2:AB$850, MATCH(B526, Paste_Here!A$2:A$850, 0), 0), "yes") &gt; 0, "Yes", IF(COUNTIF(INDEX(Paste_Here!Y$2:AB$850, MATCH(B526, Paste_Here!A$2:A$850, 0), 0), "no") &gt; 0, "No", "")), ""), "")</f>
        <v/>
      </c>
      <c r="BP526" s="66"/>
      <c r="BQ526" s="76" t="str">
        <f>IFERROR(IF(B526&lt;&gt;"", IF(AND(ISNUMBER(VALUE(SUBSTITUTE(SUBSTITUTE(Paste_Here!U526, "em", "-"), "q", ""))), VALUE(SUBSTITUTE(SUBSTITUTE(Paste_Here!U526, "em", "-"), "q", "")) &gt;= 910), "Yes", IF(AND(ISNUMBER(VALUE(SUBSTITUTE(SUBSTITUTE(Paste_Here!U526, "em", "-"), "q", ""))), VALUE(SUBSTITUTE(SUBSTITUTE(Paste_Here!U526, "em", "-"), "q", "")) &lt;= 909), "No", "")), ""), "")</f>
        <v/>
      </c>
      <c r="BR526" s="66"/>
      <c r="BS526" s="76" t="str">
        <f>IFERROR(IF(B526&lt;&gt;"", IF(AND(INDEX(Paste_Here!X$2:X$850, MATCH(B526, Paste_Here!A$2:A$850, 0))&lt;&gt;"", ISNUMBER(VALUE(INDEX(Paste_Here!X$2:X$850, MATCH(B526, Paste_Here!A$2:A$850, 0))))), INDEX(Paste_Here!X$2:X$850, MATCH(B526, Paste_Here!A$2:A$850, 0)), ""), ""), "")</f>
        <v/>
      </c>
      <c r="BT526" s="66"/>
      <c r="BU526" s="76" t="str">
        <f>IFERROR(IF(B526&lt;&gt;"", IF(ISNUMBER(VALUE(INDEX(Paste_Here!G$2:G$850, MATCH(B526, Paste_Here!A$2:A$850, 0)))), IF(VALUE(INDEX(Paste_Here!G$2:G$850, MATCH(B526, Paste_Here!A$2:A$850, 0)))=0, "No", IF(AND(VALUE(INDEX(Paste_Here!G$2:G$850, MATCH(B526, Paste_Here!A$2:A$850, 0)))&gt;=1, VALUE(INDEX(Paste_Here!G$2:G$850, MATCH(B526, Paste_Here!A$2:A$850, 0)))&lt;=4), VALUE(INDEX(Paste_Here!G$2:G$850, MATCH(B526, Paste_Here!A$2:A$850, 0))), "")), ""), ""), "")</f>
        <v/>
      </c>
      <c r="BV526" s="66"/>
      <c r="BW526" s="76" t="str">
        <f>IFERROR(IF(B526&lt;&gt;"", IF(ISNUMBER(VALUE(INDEX(Paste_Here!H$2:H$850, MATCH(B526, Paste_Here!A$2:A$850, 0)))), IF(VALUE(INDEX(Paste_Here!H$2:H$850, MATCH(B526, Paste_Here!A$2:A$850, 0)))=0, "No", IF(AND(VALUE(INDEX(Paste_Here!H$2:H$850, MATCH(B526, Paste_Here!A$2:A$850, 0)))&gt;=1, VALUE(INDEX(Paste_Here!H$2:H$850, MATCH(B526, Paste_Here!A$2:A$850, 0)))&lt;=4), VALUE(INDEX(Paste_Here!H$2:H$850, MATCH(B526, Paste_Here!A$2:A$850, 0))), "")), ""), ""), "")</f>
        <v/>
      </c>
      <c r="BX526" s="66"/>
      <c r="BY526" s="76"/>
      <c r="BZ526" s="66"/>
      <c r="CA526" s="76"/>
      <c r="CB526" s="66"/>
      <c r="CC526" s="66"/>
      <c r="CD526" s="76" t="str">
        <f t="shared" si="69"/>
        <v/>
      </c>
      <c r="CE526" s="66"/>
      <c r="CF526" s="76" t="str">
        <f>IFERROR(IF(B526&lt;&gt;"", IF(AND(INDEX(Paste_Here!P$2:P$850, MATCH(B526, Paste_Here!A$2:A$850, 0))&lt;&gt;"", ISNUMBER(VALUE(INDEX(Paste_Here!P$2:P$850, MATCH(B526, Paste_Here!A$2:A$850, 0))))), INDEX(Paste_Here!P$2:P$850, MATCH(B526, Paste_Here!A$2:A$850, 0)), ""), ""), "")</f>
        <v/>
      </c>
      <c r="CG526" s="66"/>
      <c r="CH526" s="76" t="str">
        <f>IFERROR(IF(B526&lt;&gt;"", IF(ISNUMBER(SEARCH("highrisk", LOWER(INDEX(Paste_Here!Q$2:Q$850, MATCH(B526, Paste_Here!A$2:A$850, 0))))), "High Risk", IF(ISNUMBER(SEARCH("lowrisk", LOWER(INDEX(Paste_Here!Q$2:Q$850, MATCH(B526, Paste_Here!A$2:A$850, 0))))), "Low Risk", IF(ISNUMBER(SEARCH("somerisk", LOWER(INDEX(Paste_Here!Q$2:Q$850, MATCH(B526, Paste_Here!A$2:A$850, 0))))), "Some Risk", ""))), ""), "")</f>
        <v/>
      </c>
      <c r="CI526" s="66"/>
      <c r="CJ526" s="76" t="str">
        <f>IFERROR(IF(B526&lt;&gt;"", IF(AND(INDEX(Paste_Here!AA$2:AA$850, MATCH(B526, Paste_Here!A$2:A$850, 0))&lt;&gt;"", ISNUMBER(VALUE(INDEX(Paste_Here!AA$2:AA$850, MATCH(B526, Paste_Here!A$2:A$850, 0))))), INDEX(Paste_Here!AA$2:AA$850, MATCH(B526, Paste_Here!A$2:A$850, 0)), ""), ""), "")</f>
        <v/>
      </c>
      <c r="CK526" s="66"/>
      <c r="CL526" s="76" t="str">
        <f>IFERROR(IF(B526&lt;&gt;"", IF(LOWER(INDEX(Paste_Here!AB$2:AB$850, MATCH(B526, Paste_Here!A$2:A$850, 0)))="approaching expectations", "Approaching", IF(LOWER(INDEX(Paste_Here!AB$2:AB$850, MATCH(B526, Paste_Here!A$2:A$850, 0)))="met expectations", "Met", IF(LOWER(INDEX(Paste_Here!AB$2:AB$850, MATCH(B526, Paste_Here!A$2:A$850, 0)))="exceeded expectations", "Exceeded", IF(LOWER(INDEX(Paste_Here!AB$2:AB$850, MATCH(B526, Paste_Here!A$2:A$850, 0)))="below expectations", "Below", "")))), ""), "")</f>
        <v/>
      </c>
      <c r="CM526" s="66"/>
      <c r="CN526" s="76" t="str">
        <f>IFERROR(IF(B526&lt;&gt;"", IF(AND(INDEX(Paste_Here!AC$2:AC$850, MATCH(B526, Paste_Here!A$2:A$850, 0))&lt;&gt;"", ISNUMBER(VALUE(INDEX(Paste_Here!AC$2:AC$850, MATCH(B526, Paste_Here!A$2:A$850, 0))))), INDEX(Paste_Here!AC$2:AC$850, MATCH(B526, Paste_Here!A$2:A$850, 0)), ""), ""), "")</f>
        <v/>
      </c>
      <c r="CO526" s="66"/>
      <c r="CP526" s="76"/>
      <c r="CQ526" s="66"/>
      <c r="CR526" s="76"/>
      <c r="CS526" s="66"/>
      <c r="CT526" s="76"/>
      <c r="CU526" s="66"/>
      <c r="CV526" s="76"/>
      <c r="CW526" s="66"/>
      <c r="CX526" s="76"/>
      <c r="CY526" s="66"/>
      <c r="CZ526" s="66"/>
      <c r="DA526" s="76" t="str">
        <f t="shared" si="70"/>
        <v/>
      </c>
      <c r="DB526" s="66"/>
      <c r="DC526" s="76" t="str">
        <f>IFERROR(IF(B526&lt;&gt;"", IF(AND(INDEX(Paste_Here!V$2:V$850, MATCH(B526, Paste_Here!A$2:A$850, 0))&lt;&gt;"", ISNUMBER(VALUE(INDEX(Paste_Here!V$2:V$850, MATCH(B526, Paste_Here!A$2:A$850, 0))))), INDEX(Paste_Here!V$2:V$850, MATCH(B526, Paste_Here!A$2:A$850, 0)), ""), ""), "")</f>
        <v/>
      </c>
      <c r="DD526" s="66"/>
      <c r="DE526" s="76" t="str">
        <f>IFERROR(IF(B526&lt;&gt;"", IF(ISNUMBER(SEARCH("highrisk", LOWER(INDEX(Paste_Here!W$2:W$850, MATCH(B526, Paste_Here!A$2:A$850, 0))))), "High Risk", IF(ISNUMBER(SEARCH("lowrisk", LOWER(INDEX(Paste_Here!W$2:W$850, MATCH(B526, Paste_Here!A$2:A$850, 0))))), "Low Risk", IF(ISNUMBER(SEARCH("somerisk", LOWER(INDEX(Paste_Here!W$2:W$850, MATCH(B526, Paste_Here!A$2:A$850, 0))))), "Some Risk", ""))), ""), "")</f>
        <v/>
      </c>
      <c r="DF526" s="66"/>
      <c r="DG526" s="76" t="str">
        <f>IFERROR(IF(B526&lt;&gt;"", IF(AND(INDEX(Paste_Here!S$2:S$850, MATCH(B526, Paste_Here!A$2:A$850, 0))&lt;&gt;"", ISNUMBER(VALUE(INDEX(Paste_Here!S$2:S$850, MATCH(B526, Paste_Here!A$2:A$850, 0))))), INDEX(Paste_Here!S$2:S$850, MATCH(B526, Paste_Here!A$2:A$850, 0)), ""), ""), "")</f>
        <v/>
      </c>
      <c r="DH526" s="66"/>
      <c r="DI526" s="76" t="str">
        <f>IFERROR(IF(B526&lt;&gt;"", IF(ISNUMBER(SEARCH("highrisk", LOWER(INDEX(Paste_Here!T$2:T$850, MATCH(B526, Paste_Here!A$2:A$850, 0))))), "High Risk", IF(ISNUMBER(SEARCH("lowrisk", LOWER(INDEX(Paste_Here!T$2:T$850, MATCH(B526, Paste_Here!A$2:A$850, 0))))), "Low Risk", IF(ISNUMBER(SEARCH("somerisk", LOWER(INDEX(Paste_Here!T$2:T$850, MATCH(B526, Paste_Here!A$2:A$850, 0))))), "Some Risk", ""))), ""), "")</f>
        <v/>
      </c>
      <c r="DJ526" s="66"/>
      <c r="DK526" s="76" t="str">
        <f>IFERROR(IF(B526&lt;&gt;"", IF(AND(INDEX(Paste_Here!AD$2:AD$850, MATCH(B526, Paste_Here!A$2:A$850, 0))&lt;&gt;"", ISNUMBER(VALUE(INDEX(Paste_Here!AD$2:AD$850, MATCH(B526, Paste_Here!A$2:A$850, 0))))), INDEX(Paste_Here!AD$2:AD$850, MATCH(B526, Paste_Here!A$2:A$850, 0)), ""), ""), "")</f>
        <v/>
      </c>
      <c r="DL526" s="66"/>
      <c r="DM526" s="76" t="str">
        <f>IFERROR(IF(B526&lt;&gt;"", IF(LOWER(INDEX(Paste_Here!AE$2:AE$850, MATCH(B526, Paste_Here!A$2:A$850, 0)))="approaching expectations", "Approaching", IF(LOWER(INDEX(Paste_Here!AE$2:AE$850, MATCH(B526, Paste_Here!A$2:A$850, 0)))="met expectations", "Met", IF(LOWER(INDEX(Paste_Here!AE$2:AE$850, MATCH(B526, Paste_Here!A$2:A$850, 0)))="exceeded expectations", "Exceeded", IF(LOWER(INDEX(Paste_Here!AE$2:AE$850, MATCH(B526, Paste_Here!A$2:A$850, 0)))="below expectations", "Below", "")))), ""), "")</f>
        <v/>
      </c>
      <c r="DN526" s="66"/>
      <c r="DO526" s="76"/>
      <c r="DP526" s="66"/>
      <c r="DQ526" s="76"/>
      <c r="DR526" s="66"/>
      <c r="DS526" s="76"/>
      <c r="DT526" s="66"/>
      <c r="DU526" s="76"/>
      <c r="DV526" s="66"/>
      <c r="DW526" s="66"/>
      <c r="DX526" s="76" t="str">
        <f t="shared" si="71"/>
        <v/>
      </c>
      <c r="DY526" s="66"/>
      <c r="DZ526" s="76"/>
      <c r="EA526" s="66"/>
      <c r="EB526" s="76"/>
      <c r="EC526" s="66"/>
      <c r="ED526" s="76" t="str">
        <f>IFERROR(IF(B526&lt;&gt;"", IF(AND(INDEX(Paste_Here!AF$2:AF$850, MATCH(B526, Paste_Here!A$2:A$850, 0))&lt;&gt;"", ISNUMBER(VALUE(INDEX(Paste_Here!AF$2:AF$850, MATCH(B526, Paste_Here!A$2:A$850, 0))))), INDEX(Paste_Here!AF$2:AF$850, MATCH(B526, Paste_Here!A$2:A$850, 0)), ""), ""), "")</f>
        <v/>
      </c>
      <c r="EE526" s="66"/>
      <c r="EF526" s="76"/>
      <c r="EG526" s="66"/>
      <c r="EH526" s="76"/>
      <c r="EI526" s="66"/>
      <c r="EJ526" s="76" t="str">
        <f>IFERROR(IF(B526&lt;&gt;"", IF(AND(INDEX(Paste_Here!AG$2:AG$850, MATCH(B526, Paste_Here!A$2:A$850, 0))&lt;&gt;"", ISNUMBER(VALUE(INDEX(Paste_Here!AG$2:AG$850, MATCH(B526, Paste_Here!A$2:A$850, 0))))), INDEX(Paste_Here!AG$2:AG$850, MATCH(B526, Paste_Here!A$2:A$850, 0)), ""), ""), "")</f>
        <v/>
      </c>
      <c r="EK526" s="66"/>
      <c r="EL526" s="76"/>
      <c r="EM526" s="66"/>
      <c r="EN526" s="76"/>
      <c r="EO526" s="66"/>
      <c r="EP526" s="76"/>
      <c r="EQ526" s="66"/>
      <c r="ER526" s="76"/>
      <c r="ES526" s="66"/>
      <c r="ET526" s="66"/>
      <c r="EU526" s="76"/>
      <c r="EV526" s="66"/>
      <c r="EW526" s="76"/>
      <c r="EX526" s="66"/>
      <c r="EY526" s="76"/>
      <c r="EZ526" s="66"/>
      <c r="FA526" s="76"/>
      <c r="FB526" s="66"/>
      <c r="FC526" s="76"/>
      <c r="FD526" s="66"/>
      <c r="FE526" s="76"/>
      <c r="FF526" s="66"/>
      <c r="FG526" s="76"/>
      <c r="FH526" s="66"/>
      <c r="FI526" s="76"/>
      <c r="FJ526" s="66"/>
      <c r="FK526" s="76"/>
      <c r="FL526" s="66"/>
      <c r="FM526" s="76"/>
      <c r="FN526" s="66"/>
      <c r="FO526" s="76"/>
      <c r="FP526" s="66"/>
      <c r="FQ526" s="76"/>
      <c r="FR526" s="66"/>
      <c r="FS526" s="76"/>
      <c r="FT526" s="66"/>
      <c r="FU526" s="76"/>
      <c r="FV526" s="66"/>
      <c r="FW526" s="76"/>
      <c r="FX526" s="66"/>
      <c r="FY526" s="76"/>
      <c r="FZ526" s="66"/>
      <c r="GA526" s="76"/>
      <c r="GB526" s="66"/>
      <c r="GC526" s="76"/>
      <c r="GD526" s="66"/>
      <c r="GE526" s="76"/>
      <c r="GF526" s="66"/>
      <c r="GG526" s="76"/>
      <c r="GH526" s="66"/>
      <c r="GI526" s="76"/>
      <c r="GJ526" s="66"/>
      <c r="GK526" s="76"/>
      <c r="GL526" s="66"/>
      <c r="GM526" s="76"/>
      <c r="GN526" s="66"/>
      <c r="GO526" s="76"/>
      <c r="GP526" s="66"/>
      <c r="GQ526" s="76"/>
      <c r="GR526" s="66"/>
      <c r="GS526" s="76"/>
      <c r="GT526" s="66"/>
      <c r="GU526" s="76"/>
      <c r="GV526" s="66"/>
      <c r="GW526" s="76"/>
      <c r="GX526" s="66"/>
      <c r="GY526" s="76"/>
      <c r="GZ526" s="66"/>
      <c r="HA526" s="76"/>
      <c r="HB526" s="66"/>
      <c r="HC526" s="76"/>
      <c r="HD526" s="66"/>
      <c r="HE526" s="76"/>
      <c r="HF526" s="66"/>
      <c r="HG526" s="76"/>
      <c r="HH526" s="66"/>
      <c r="HI526" s="76"/>
      <c r="HJ526" s="66"/>
      <c r="HK526" s="76"/>
      <c r="HL526" s="66"/>
      <c r="HM526" s="76"/>
      <c r="HN526" s="66"/>
      <c r="HO526" s="76"/>
      <c r="HP526" s="66"/>
      <c r="HQ526" s="76"/>
      <c r="HR526" s="66"/>
      <c r="HS526" s="76"/>
      <c r="HT526" s="66"/>
      <c r="HU526" s="76"/>
      <c r="HV526" s="66"/>
      <c r="HW526" s="76"/>
      <c r="HX526" s="66"/>
      <c r="HY526" s="76"/>
      <c r="HZ526" s="66"/>
      <c r="IA526" s="76"/>
      <c r="IB526" s="66"/>
      <c r="IC526" s="76"/>
      <c r="ID526" s="66"/>
      <c r="IE526" s="76"/>
      <c r="IF526" s="66"/>
      <c r="IG526" s="76"/>
      <c r="IH526" s="66"/>
      <c r="II526" s="76"/>
      <c r="IJ526" s="66"/>
      <c r="IK526" s="76"/>
      <c r="IL526" s="66"/>
      <c r="IM526" s="76"/>
      <c r="IN526" s="66"/>
      <c r="IO526" s="76"/>
      <c r="IP526" s="66"/>
      <c r="IQ526" s="76"/>
      <c r="IR526" s="66"/>
      <c r="IS526" s="76"/>
      <c r="IT526" s="66"/>
      <c r="IU526" s="76"/>
      <c r="IV526" s="66"/>
      <c r="IW526" s="76"/>
      <c r="IX526" s="66"/>
      <c r="IY526" s="76"/>
      <c r="IZ526" s="66"/>
      <c r="JA526" s="76"/>
      <c r="JB526" s="66"/>
      <c r="JC526" s="76"/>
      <c r="JD526" s="66"/>
      <c r="JE526" s="76"/>
      <c r="JF526" s="66"/>
      <c r="JG526" s="76"/>
      <c r="JH526" s="66"/>
      <c r="JI526" s="76"/>
      <c r="JJ526" s="66"/>
      <c r="JK526" s="76"/>
      <c r="JL526" s="66"/>
      <c r="JM526" s="76"/>
      <c r="JN526" s="66"/>
      <c r="JO526" s="76"/>
      <c r="JP526" s="66"/>
      <c r="JQ526" s="76"/>
      <c r="JR526" s="66"/>
      <c r="JS526" s="76"/>
      <c r="JT526" s="66"/>
      <c r="JU526" s="76"/>
      <c r="JV526" s="66"/>
      <c r="JW526" s="76"/>
      <c r="JX526" s="66"/>
      <c r="JY526" s="76"/>
      <c r="JZ526" s="66"/>
      <c r="KA526" s="76"/>
      <c r="KB526" s="66"/>
      <c r="KC526" s="76"/>
      <c r="KD526" s="66"/>
      <c r="KE526" s="76"/>
      <c r="KF526" s="66"/>
      <c r="KG526" s="76"/>
      <c r="KH526" s="66"/>
      <c r="KI526" s="76"/>
      <c r="KJ526" s="66"/>
      <c r="KK526" s="76"/>
      <c r="KL526" s="66"/>
      <c r="KM526" s="76"/>
      <c r="KN526" s="66"/>
      <c r="KO526" s="76"/>
      <c r="KP526" s="66"/>
      <c r="KQ526" s="76"/>
      <c r="KR526" s="66"/>
      <c r="KS526" s="76"/>
      <c r="KT526" s="66"/>
      <c r="KU526" s="76"/>
      <c r="KV526" s="66"/>
      <c r="KW526" s="76"/>
      <c r="KX526" s="66"/>
      <c r="KY526" s="76"/>
      <c r="KZ526" s="66"/>
      <c r="LA526" s="76"/>
      <c r="LB526" s="66"/>
      <c r="LC526" s="76"/>
      <c r="LD526" s="66"/>
      <c r="LE526" s="76"/>
      <c r="LF526" s="66"/>
      <c r="LG526" s="76"/>
      <c r="LH526" s="66"/>
      <c r="LI526" s="76"/>
      <c r="LJ526" s="66"/>
      <c r="LK526" s="76"/>
      <c r="LL526" s="66"/>
      <c r="LM526" s="76"/>
      <c r="LN526" s="66"/>
      <c r="LO526" s="76"/>
      <c r="LP526" s="66"/>
      <c r="LQ526" s="76"/>
      <c r="LR526" s="66"/>
      <c r="LS526" s="76"/>
      <c r="LT526" s="66"/>
      <c r="LU526" s="76"/>
      <c r="LV526" s="66"/>
      <c r="LW526" s="76"/>
      <c r="LX526" s="66"/>
      <c r="LY526" s="76"/>
      <c r="LZ526" s="66"/>
      <c r="MA526" s="76"/>
      <c r="MB526" s="66"/>
      <c r="MC526" s="76"/>
      <c r="MD526" s="66"/>
      <c r="MG526" s="1" t="str" cm="1">
        <f t="array" ref="MG526">IFERROR(INDEX(Paste_Here!$B$2:$B$850, MATCH(0, COUNTIF(MG$4:MG525, Paste_Here!$B$2:$B$850) + IF(Paste_Here!$B$2:$B$850="", 1, 0), 0)), "")</f>
        <v/>
      </c>
      <c r="MH526" s="1" t="str">
        <f>IF(MG526&lt;&gt;"", INDEX(Paste_Here!$A$2:$A$850, MATCH(MG526, Paste_Here!$B$2:$B$850, 0)), "")</f>
        <v/>
      </c>
      <c r="MI526" s="1" t="str">
        <f t="shared" si="72"/>
        <v/>
      </c>
      <c r="MJ526" s="1" t="str" cm="1">
        <f t="array" ref="MJ526">IFERROR(INDEX($MI$5:$MI$850, MATCH(SMALL(IF($MI$5:$MI$850&lt;&gt;"", COUNTIF($MI$5:$MI$850, "&lt;"&amp;$MI$5:$MI$850)+1), ROW()-ROW($MJ$5)+1), COUNTIF($MI$5:$MI$850, "&lt;"&amp;$MI$5:$MI$850)+1, 0)), "")</f>
        <v/>
      </c>
    </row>
    <row r="527" spans="1:348">
      <c r="A527" s="66"/>
      <c r="B527" s="76" t="str">
        <f t="shared" si="65"/>
        <v/>
      </c>
      <c r="C527" s="66"/>
      <c r="D527" s="76" t="str">
        <f>IFERROR(IF(B527&lt;&gt;"", IF(AND(INDEX(Paste_Here!B$2:B$850, MATCH(B527, Paste_Here!A$2:A$850, 0))&lt;&gt;"", ISNUMBER(VALUE(INDEX(Paste_Here!B$2:B$850, MATCH(B527, Paste_Here!A$2:A$850, 0))))), INDEX(Paste_Here!B$2:B$850, MATCH(B527, Paste_Here!A$2:A$850, 0)), ""), ""), "")</f>
        <v/>
      </c>
      <c r="E527" s="66"/>
      <c r="F527" s="76" t="str">
        <f>IFERROR(IF(B527&lt;&gt;"", IF(ISTEXT(INDEX(Paste_Here!K$2:K$850, MATCH(B527, Paste_Here!A$2:A$850, 0))), INDEX(Paste_Here!K$2:K$850, MATCH(B527, Paste_Here!A$2:A$850, 0)), ""), ""), "")</f>
        <v/>
      </c>
      <c r="G527" s="66"/>
      <c r="H527" s="76" t="str">
        <f>IFERROR(IF(B527&lt;&gt;"", IF(ISTEXT(INDEX(Paste_Here!C$2:C$850, MATCH(B527, Paste_Here!A$2:A$850, 0))), INDEX(Paste_Here!C$2:C$850, MATCH(B527, Paste_Here!A$2:A$850, 0)), ""), ""), "")</f>
        <v/>
      </c>
      <c r="I527" s="66"/>
      <c r="J527" s="76" t="str">
        <f>IFERROR(IF(B527&lt;&gt;"", IF(ISNUMBER(SEARCH("s", LOWER(INDEX(Paste_Here!M$2:M$850, MATCH(B527, Paste_Here!A$2:A$850, 0))))), "Yes", IF(INDEX(Paste_Here!M$2:M$850, MATCH(B527, Paste_Here!A$2:A$850, 0))&lt;&gt;"", "No", "")), ""), "")</f>
        <v/>
      </c>
      <c r="K527" s="66"/>
      <c r="L527" s="76" t="str">
        <f>IFERROR(IF(B527&lt;&gt;"", IF(ISNUMBER(SEARCH("yes", LOWER(INDEX(Paste_Here!E$2:E$850, MATCH(B527, Paste_Here!A$2:A$850, 0))))), "Yes", IF(ISNUMBER(SEARCH("no", LOWER(INDEX(Paste_Here!E$2:E$850, MATCH(B527, Paste_Here!A$2:A$850, 0))))), "No", "")), ""), "")</f>
        <v/>
      </c>
      <c r="M527" s="66"/>
      <c r="N527" s="76" t="str">
        <f>IFERROR(IF(B527&lt;&gt;"", IF(ISNUMBER(SEARCH("yes", LOWER(INDEX(Paste_Here!F$2:F$850, MATCH(B527, Paste_Here!A$2:A$850, 0))))), "Yes", IF(ISNUMBER(SEARCH("no", LOWER(INDEX(Paste_Here!F$2:F$850, MATCH(B527, Paste_Here!A$2:A$850, 0))))), "No", "")), ""), "")</f>
        <v/>
      </c>
      <c r="O527" s="66"/>
      <c r="P527" s="76" t="str">
        <f>IFERROR(IF(B527&lt;&gt;"", IF(ISNUMBER(SEARCH("yes", LOWER(INDEX(Paste_Here!L$2:L$850, MATCH(B527, Paste_Here!A$2:A$850, 0))))), "Yes", IF(ISNUMBER(SEARCH("no", LOWER(INDEX(Paste_Here!L$2:L$850, MATCH(B527, Paste_Here!A$2:A$850, 0))))), "No", "")), ""), "")</f>
        <v/>
      </c>
      <c r="Q527" s="66"/>
      <c r="R527" s="76" t="str">
        <f>IFERROR(IF(B527&lt;&gt;"", IF(ISNUMBER(SEARCH("transitional 2", LOWER(INDEX(Paste_Here!D$2:D$850, MATCH(B527, Paste_Here!A$2:A$850, 0))))), "T2", IF(ISNUMBER(SEARCH("transitional 1", LOWER(INDEX(Paste_Here!D$2:D$850, MATCH(B527, Paste_Here!A$2:A$850, 0))))), "T1", IF(ISNUMBER(SEARCH("waived ell services", LOWER(INDEX(Paste_Here!D$2:D$850, MATCH(B527, Paste_Here!A$2:A$850, 0))))), "W", IF(ISNUMBER(SEARCH("english language learner", LOWER(INDEX(Paste_Here!D$2:D$850, MATCH(B527, Paste_Here!A$2:A$850, 0))))), "L", "")))), ""), "")</f>
        <v/>
      </c>
      <c r="S527" s="66"/>
      <c r="T527" s="76" t="str">
        <f>IFERROR(IF(B527&lt;&gt;"", IF(ISNUMBER(SEARCH("yes", LOWER(INDEX(Paste_Here!I$2:I$850, MATCH(B527, Paste_Here!A$2:A$850, 0))))), "Yes", IF(ISNUMBER(SEARCH("no", LOWER(INDEX(Paste_Here!I$2:I$850, MATCH(B527, Paste_Here!A$2:A$850, 0))))), "No", "")), ""), "")</f>
        <v/>
      </c>
      <c r="U527" s="66"/>
      <c r="V527" s="76" t="str">
        <f>IFERROR(IF(B527&lt;&gt;"", IF(ISTEXT(INDEX(Paste_Here!J$2:J$850, MATCH(B527, Paste_Here!A$2:A$850, 0))), VALUE(INDEX(Paste_Here!J$2:J$850, MATCH(B527, Paste_Here!A$2:A$850, 0))), ""), ""), "")</f>
        <v/>
      </c>
      <c r="W527" s="66"/>
      <c r="X527" s="66"/>
      <c r="Y527" s="76" t="str">
        <f t="shared" si="66"/>
        <v/>
      </c>
      <c r="Z527" s="66"/>
      <c r="AA527" s="76" t="str">
        <f>IFERROR(IF(B527&lt;&gt;"", IF(AND(INDEX(Paste_Here!AI$2:AI$850, MATCH(B527, Paste_Here!A$2:A$850, 0))&lt;&gt;"", ISNUMBER(VALUE(INDEX(Paste_Here!AI$2:AI$850, MATCH(B527, Paste_Here!A$2:A$850, 0))))), INDEX(Paste_Here!AI$2:AI$850, MATCH(B527, Paste_Here!A$2:A$850, 0)), ""), ""), "")</f>
        <v/>
      </c>
      <c r="AB527" s="66"/>
      <c r="AC527" s="76" t="str">
        <f>IFERROR(IF(B527&lt;&gt;"", IF(AND(INDEX(Paste_Here!AJ$2:AJ$850, MATCH(B527, Paste_Here!A$2:A$850, 0))&lt;&gt;"", ISNUMBER(VALUE(INDEX(Paste_Here!AJ$2:AJ$850, MATCH(B527, Paste_Here!A$2:A$850, 0))))), INDEX(Paste_Here!AJ$2:AJ$850, MATCH(B527, Paste_Here!A$2:A$850, 0)), ""), ""), "")</f>
        <v/>
      </c>
      <c r="AD527" s="66"/>
      <c r="AE527" s="76" t="str">
        <f>IFERROR(IF(B527&lt;&gt;"", IF(AND(INDEX(Paste_Here!AK$2:AK$850, MATCH(B527, Paste_Here!A$2:A$850, 0))&lt;&gt;"", ISNUMBER(VALUE(INDEX(Paste_Here!AK$2:AK$850, MATCH(B527, Paste_Here!A$2:A$850, 0))))), INDEX(Paste_Here!AK$2:AK$850, MATCH(B527, Paste_Here!A$2:A$850, 0)), ""), ""), "")</f>
        <v/>
      </c>
      <c r="AF527" s="66"/>
      <c r="AG527" s="76" t="str">
        <f>IFERROR(IF(B527&lt;&gt;"", IF(AND(INDEX(Paste_Here!AL$2:AL$850, MATCH(B527, Paste_Here!A$2:A$850, 0))&lt;&gt;"", ISNUMBER(VALUE(INDEX(Paste_Here!AL$2:AL$850, MATCH(B527, Paste_Here!A$2:A$850, 0))))), INDEX(Paste_Here!AL$2:AL$850, MATCH(B527, Paste_Here!A$2:A$850, 0)), ""), ""), "")</f>
        <v/>
      </c>
      <c r="AH527" s="66"/>
      <c r="AI527" s="76" t="str">
        <f>IFERROR(IF(B527&lt;&gt;"", IF(AND(INDEX(Paste_Here!AH$2:AH$850, MATCH(B527, Paste_Here!A$2:A$850, 0))&lt;&gt;"", ISNUMBER(VALUE(INDEX(Paste_Here!AH$2:AH$850, MATCH(B527, Paste_Here!A$2:A$850, 0))))), IF(VALUE(INDEX(Paste_Here!AH$2:AH$850, MATCH(B527, Paste_Here!A$2:A$850, 0)))=0, "", INDEX(Paste_Here!AH$2:AH$850, MATCH(B527, Paste_Here!A$2:A$850, 0))), ""), ""), "")</f>
        <v/>
      </c>
      <c r="AJ527" s="66"/>
      <c r="AK527" s="76" t="str">
        <f>IFERROR(IF(B527&lt;&gt;"", IF(AND(INDEX(Paste_Here!N$2:N$850, MATCH(B527, Paste_Here!A$2:A$850, 0))&lt;&gt;"", ISNUMBER(VALUE(INDEX(Paste_Here!N$2:N$850, MATCH(B527, Paste_Here!A$2:A$850, 0))))), INDEX(Paste_Here!N$2:N$850, MATCH(B527, Paste_Here!A$2:A$850, 0)), ""), ""), "")</f>
        <v/>
      </c>
      <c r="AL527" s="66"/>
      <c r="AM527" s="76" t="str">
        <f>IFERROR(IF(B527&lt;&gt;"", IF(AND(INDEX(Paste_Here!O$2:O$850, MATCH(B527, Paste_Here!A$2:A$850, 0))&lt;&gt;"", ISNUMBER(VALUE(INDEX(Paste_Here!O$2:O$850, MATCH(B527, Paste_Here!A$2:A$850, 0))))), INDEX(Paste_Here!O$2:O$850, MATCH(B527, Paste_Here!A$2:A$850, 0)), ""), ""), "")</f>
        <v/>
      </c>
      <c r="AN527" s="66"/>
      <c r="AO527" s="76"/>
      <c r="AP527" s="66"/>
      <c r="AQ527" s="76"/>
      <c r="AR527" s="66"/>
      <c r="AS527" s="76"/>
      <c r="AT527" s="66"/>
      <c r="AU527" s="66"/>
      <c r="AV527" s="76" t="str">
        <f t="shared" si="67"/>
        <v/>
      </c>
      <c r="AW527" s="66"/>
      <c r="AX527" s="76" t="str">
        <f>IFERROR(IF(B527&lt;&gt;"", IF(ISNUMBER(SEARCH("Revealed-Potential (Primary Focus)", LOWER(INDEX(Paste_Here!Z$2:Z$850, MATCH(B527, Paste_Here!A$2:A$850, 0))))), "Rev-Potential: Prim", IF(ISNUMBER(SEARCH("Revealed-Potential (Secondary Focus)", LOWER(INDEX(Paste_Here!Z$2:Z$850, MATCH(B527, Paste_Here!A$2:A$850, 0))))), "Rev-Potential: Sec", IF(ISNUMBER(SEARCH("Monitoring", LOWER(INDEX(Paste_Here!Z$2:Z$850, MATCH(B527, Paste_Here!A$2:A$850, 0))))), "Monitoring", IF(ISNUMBER(SEARCH("At-Promise (Secondary Focus)", LOWER(INDEX(Paste_Here!Z$2:Z$850, MATCH(B527, Paste_Here!A$2:A$850, 0))))), "At-Promise: Sec", IF(ISNUMBER(SEARCH("At-Promise (Primary Focus)", LOWER(INDEX(Paste_Here!Z$2:Z$850, MATCH(B527, Paste_Here!A$2:A$850, 0))))), "At-Promise: Prim", ""))))), ""), "")</f>
        <v/>
      </c>
      <c r="AY527" s="66"/>
      <c r="AZ527" s="76"/>
      <c r="BA527" s="66"/>
      <c r="BB527" s="76"/>
      <c r="BC527" s="66"/>
      <c r="BD527" s="76"/>
      <c r="BE527" s="66"/>
      <c r="BF527" s="76"/>
      <c r="BG527" s="66"/>
      <c r="BH527" s="76"/>
      <c r="BI527" s="66"/>
      <c r="BJ527" s="66"/>
      <c r="BK527" s="76" t="str">
        <f t="shared" si="68"/>
        <v/>
      </c>
      <c r="BL527" s="66"/>
      <c r="BM527" s="76" t="str">
        <f>IFERROR(IF(B527&lt;&gt;"", IF(AND(ISNUMBER(VALUE(SUBSTITUTE(SUBSTITUTE(Paste_Here!R527, "br", "-"), "L", ""))), VALUE(SUBSTITUTE(SUBSTITUTE(Paste_Here!R527, "br", "-"), "L", "")) &gt;= 1095), "Yes", IF(AND(ISNUMBER(VALUE(SUBSTITUTE(SUBSTITUTE(Paste_Here!R527, "br", "-"), "L", ""))), VALUE(SUBSTITUTE(SUBSTITUTE(Paste_Here!R527, "br", "-"), "L", "")) &lt;= 1094), "No", "")), ""), "")</f>
        <v/>
      </c>
      <c r="BN527" s="66"/>
      <c r="BO527" s="76" t="str">
        <f>IFERROR(IF(B527&lt;&gt;"", IF(COUNTIF(INDEX(Paste_Here!Y$2:AB$850, MATCH(B527, Paste_Here!A$2:A$850, 0), 0), "yes") &gt; 0, "Yes", IF(COUNTIF(INDEX(Paste_Here!Y$2:AB$850, MATCH(B527, Paste_Here!A$2:A$850, 0), 0), "no") &gt; 0, "No", "")), ""), "")</f>
        <v/>
      </c>
      <c r="BP527" s="66"/>
      <c r="BQ527" s="76" t="str">
        <f>IFERROR(IF(B527&lt;&gt;"", IF(AND(ISNUMBER(VALUE(SUBSTITUTE(SUBSTITUTE(Paste_Here!U527, "em", "-"), "q", ""))), VALUE(SUBSTITUTE(SUBSTITUTE(Paste_Here!U527, "em", "-"), "q", "")) &gt;= 910), "Yes", IF(AND(ISNUMBER(VALUE(SUBSTITUTE(SUBSTITUTE(Paste_Here!U527, "em", "-"), "q", ""))), VALUE(SUBSTITUTE(SUBSTITUTE(Paste_Here!U527, "em", "-"), "q", "")) &lt;= 909), "No", "")), ""), "")</f>
        <v/>
      </c>
      <c r="BR527" s="66"/>
      <c r="BS527" s="76" t="str">
        <f>IFERROR(IF(B527&lt;&gt;"", IF(AND(INDEX(Paste_Here!X$2:X$850, MATCH(B527, Paste_Here!A$2:A$850, 0))&lt;&gt;"", ISNUMBER(VALUE(INDEX(Paste_Here!X$2:X$850, MATCH(B527, Paste_Here!A$2:A$850, 0))))), INDEX(Paste_Here!X$2:X$850, MATCH(B527, Paste_Here!A$2:A$850, 0)), ""), ""), "")</f>
        <v/>
      </c>
      <c r="BT527" s="66"/>
      <c r="BU527" s="76" t="str">
        <f>IFERROR(IF(B527&lt;&gt;"", IF(ISNUMBER(VALUE(INDEX(Paste_Here!G$2:G$850, MATCH(B527, Paste_Here!A$2:A$850, 0)))), IF(VALUE(INDEX(Paste_Here!G$2:G$850, MATCH(B527, Paste_Here!A$2:A$850, 0)))=0, "No", IF(AND(VALUE(INDEX(Paste_Here!G$2:G$850, MATCH(B527, Paste_Here!A$2:A$850, 0)))&gt;=1, VALUE(INDEX(Paste_Here!G$2:G$850, MATCH(B527, Paste_Here!A$2:A$850, 0)))&lt;=4), VALUE(INDEX(Paste_Here!G$2:G$850, MATCH(B527, Paste_Here!A$2:A$850, 0))), "")), ""), ""), "")</f>
        <v/>
      </c>
      <c r="BV527" s="66"/>
      <c r="BW527" s="76" t="str">
        <f>IFERROR(IF(B527&lt;&gt;"", IF(ISNUMBER(VALUE(INDEX(Paste_Here!H$2:H$850, MATCH(B527, Paste_Here!A$2:A$850, 0)))), IF(VALUE(INDEX(Paste_Here!H$2:H$850, MATCH(B527, Paste_Here!A$2:A$850, 0)))=0, "No", IF(AND(VALUE(INDEX(Paste_Here!H$2:H$850, MATCH(B527, Paste_Here!A$2:A$850, 0)))&gt;=1, VALUE(INDEX(Paste_Here!H$2:H$850, MATCH(B527, Paste_Here!A$2:A$850, 0)))&lt;=4), VALUE(INDEX(Paste_Here!H$2:H$850, MATCH(B527, Paste_Here!A$2:A$850, 0))), "")), ""), ""), "")</f>
        <v/>
      </c>
      <c r="BX527" s="66"/>
      <c r="BY527" s="76"/>
      <c r="BZ527" s="66"/>
      <c r="CA527" s="76"/>
      <c r="CB527" s="66"/>
      <c r="CC527" s="66"/>
      <c r="CD527" s="76" t="str">
        <f t="shared" si="69"/>
        <v/>
      </c>
      <c r="CE527" s="66"/>
      <c r="CF527" s="76" t="str">
        <f>IFERROR(IF(B527&lt;&gt;"", IF(AND(INDEX(Paste_Here!P$2:P$850, MATCH(B527, Paste_Here!A$2:A$850, 0))&lt;&gt;"", ISNUMBER(VALUE(INDEX(Paste_Here!P$2:P$850, MATCH(B527, Paste_Here!A$2:A$850, 0))))), INDEX(Paste_Here!P$2:P$850, MATCH(B527, Paste_Here!A$2:A$850, 0)), ""), ""), "")</f>
        <v/>
      </c>
      <c r="CG527" s="66"/>
      <c r="CH527" s="76" t="str">
        <f>IFERROR(IF(B527&lt;&gt;"", IF(ISNUMBER(SEARCH("highrisk", LOWER(INDEX(Paste_Here!Q$2:Q$850, MATCH(B527, Paste_Here!A$2:A$850, 0))))), "High Risk", IF(ISNUMBER(SEARCH("lowrisk", LOWER(INDEX(Paste_Here!Q$2:Q$850, MATCH(B527, Paste_Here!A$2:A$850, 0))))), "Low Risk", IF(ISNUMBER(SEARCH("somerisk", LOWER(INDEX(Paste_Here!Q$2:Q$850, MATCH(B527, Paste_Here!A$2:A$850, 0))))), "Some Risk", ""))), ""), "")</f>
        <v/>
      </c>
      <c r="CI527" s="66"/>
      <c r="CJ527" s="76" t="str">
        <f>IFERROR(IF(B527&lt;&gt;"", IF(AND(INDEX(Paste_Here!AA$2:AA$850, MATCH(B527, Paste_Here!A$2:A$850, 0))&lt;&gt;"", ISNUMBER(VALUE(INDEX(Paste_Here!AA$2:AA$850, MATCH(B527, Paste_Here!A$2:A$850, 0))))), INDEX(Paste_Here!AA$2:AA$850, MATCH(B527, Paste_Here!A$2:A$850, 0)), ""), ""), "")</f>
        <v/>
      </c>
      <c r="CK527" s="66"/>
      <c r="CL527" s="76" t="str">
        <f>IFERROR(IF(B527&lt;&gt;"", IF(LOWER(INDEX(Paste_Here!AB$2:AB$850, MATCH(B527, Paste_Here!A$2:A$850, 0)))="approaching expectations", "Approaching", IF(LOWER(INDEX(Paste_Here!AB$2:AB$850, MATCH(B527, Paste_Here!A$2:A$850, 0)))="met expectations", "Met", IF(LOWER(INDEX(Paste_Here!AB$2:AB$850, MATCH(B527, Paste_Here!A$2:A$850, 0)))="exceeded expectations", "Exceeded", IF(LOWER(INDEX(Paste_Here!AB$2:AB$850, MATCH(B527, Paste_Here!A$2:A$850, 0)))="below expectations", "Below", "")))), ""), "")</f>
        <v/>
      </c>
      <c r="CM527" s="66"/>
      <c r="CN527" s="76" t="str">
        <f>IFERROR(IF(B527&lt;&gt;"", IF(AND(INDEX(Paste_Here!AC$2:AC$850, MATCH(B527, Paste_Here!A$2:A$850, 0))&lt;&gt;"", ISNUMBER(VALUE(INDEX(Paste_Here!AC$2:AC$850, MATCH(B527, Paste_Here!A$2:A$850, 0))))), INDEX(Paste_Here!AC$2:AC$850, MATCH(B527, Paste_Here!A$2:A$850, 0)), ""), ""), "")</f>
        <v/>
      </c>
      <c r="CO527" s="66"/>
      <c r="CP527" s="76"/>
      <c r="CQ527" s="66"/>
      <c r="CR527" s="76"/>
      <c r="CS527" s="66"/>
      <c r="CT527" s="76"/>
      <c r="CU527" s="66"/>
      <c r="CV527" s="76"/>
      <c r="CW527" s="66"/>
      <c r="CX527" s="76"/>
      <c r="CY527" s="66"/>
      <c r="CZ527" s="66"/>
      <c r="DA527" s="76" t="str">
        <f t="shared" si="70"/>
        <v/>
      </c>
      <c r="DB527" s="66"/>
      <c r="DC527" s="76" t="str">
        <f>IFERROR(IF(B527&lt;&gt;"", IF(AND(INDEX(Paste_Here!V$2:V$850, MATCH(B527, Paste_Here!A$2:A$850, 0))&lt;&gt;"", ISNUMBER(VALUE(INDEX(Paste_Here!V$2:V$850, MATCH(B527, Paste_Here!A$2:A$850, 0))))), INDEX(Paste_Here!V$2:V$850, MATCH(B527, Paste_Here!A$2:A$850, 0)), ""), ""), "")</f>
        <v/>
      </c>
      <c r="DD527" s="66"/>
      <c r="DE527" s="76" t="str">
        <f>IFERROR(IF(B527&lt;&gt;"", IF(ISNUMBER(SEARCH("highrisk", LOWER(INDEX(Paste_Here!W$2:W$850, MATCH(B527, Paste_Here!A$2:A$850, 0))))), "High Risk", IF(ISNUMBER(SEARCH("lowrisk", LOWER(INDEX(Paste_Here!W$2:W$850, MATCH(B527, Paste_Here!A$2:A$850, 0))))), "Low Risk", IF(ISNUMBER(SEARCH("somerisk", LOWER(INDEX(Paste_Here!W$2:W$850, MATCH(B527, Paste_Here!A$2:A$850, 0))))), "Some Risk", ""))), ""), "")</f>
        <v/>
      </c>
      <c r="DF527" s="66"/>
      <c r="DG527" s="76" t="str">
        <f>IFERROR(IF(B527&lt;&gt;"", IF(AND(INDEX(Paste_Here!S$2:S$850, MATCH(B527, Paste_Here!A$2:A$850, 0))&lt;&gt;"", ISNUMBER(VALUE(INDEX(Paste_Here!S$2:S$850, MATCH(B527, Paste_Here!A$2:A$850, 0))))), INDEX(Paste_Here!S$2:S$850, MATCH(B527, Paste_Here!A$2:A$850, 0)), ""), ""), "")</f>
        <v/>
      </c>
      <c r="DH527" s="66"/>
      <c r="DI527" s="76" t="str">
        <f>IFERROR(IF(B527&lt;&gt;"", IF(ISNUMBER(SEARCH("highrisk", LOWER(INDEX(Paste_Here!T$2:T$850, MATCH(B527, Paste_Here!A$2:A$850, 0))))), "High Risk", IF(ISNUMBER(SEARCH("lowrisk", LOWER(INDEX(Paste_Here!T$2:T$850, MATCH(B527, Paste_Here!A$2:A$850, 0))))), "Low Risk", IF(ISNUMBER(SEARCH("somerisk", LOWER(INDEX(Paste_Here!T$2:T$850, MATCH(B527, Paste_Here!A$2:A$850, 0))))), "Some Risk", ""))), ""), "")</f>
        <v/>
      </c>
      <c r="DJ527" s="66"/>
      <c r="DK527" s="76" t="str">
        <f>IFERROR(IF(B527&lt;&gt;"", IF(AND(INDEX(Paste_Here!AD$2:AD$850, MATCH(B527, Paste_Here!A$2:A$850, 0))&lt;&gt;"", ISNUMBER(VALUE(INDEX(Paste_Here!AD$2:AD$850, MATCH(B527, Paste_Here!A$2:A$850, 0))))), INDEX(Paste_Here!AD$2:AD$850, MATCH(B527, Paste_Here!A$2:A$850, 0)), ""), ""), "")</f>
        <v/>
      </c>
      <c r="DL527" s="66"/>
      <c r="DM527" s="76" t="str">
        <f>IFERROR(IF(B527&lt;&gt;"", IF(LOWER(INDEX(Paste_Here!AE$2:AE$850, MATCH(B527, Paste_Here!A$2:A$850, 0)))="approaching expectations", "Approaching", IF(LOWER(INDEX(Paste_Here!AE$2:AE$850, MATCH(B527, Paste_Here!A$2:A$850, 0)))="met expectations", "Met", IF(LOWER(INDEX(Paste_Here!AE$2:AE$850, MATCH(B527, Paste_Here!A$2:A$850, 0)))="exceeded expectations", "Exceeded", IF(LOWER(INDEX(Paste_Here!AE$2:AE$850, MATCH(B527, Paste_Here!A$2:A$850, 0)))="below expectations", "Below", "")))), ""), "")</f>
        <v/>
      </c>
      <c r="DN527" s="66"/>
      <c r="DO527" s="76"/>
      <c r="DP527" s="66"/>
      <c r="DQ527" s="76"/>
      <c r="DR527" s="66"/>
      <c r="DS527" s="76"/>
      <c r="DT527" s="66"/>
      <c r="DU527" s="76"/>
      <c r="DV527" s="66"/>
      <c r="DW527" s="66"/>
      <c r="DX527" s="76" t="str">
        <f t="shared" si="71"/>
        <v/>
      </c>
      <c r="DY527" s="66"/>
      <c r="DZ527" s="76"/>
      <c r="EA527" s="66"/>
      <c r="EB527" s="76"/>
      <c r="EC527" s="66"/>
      <c r="ED527" s="76" t="str">
        <f>IFERROR(IF(B527&lt;&gt;"", IF(AND(INDEX(Paste_Here!AF$2:AF$850, MATCH(B527, Paste_Here!A$2:A$850, 0))&lt;&gt;"", ISNUMBER(VALUE(INDEX(Paste_Here!AF$2:AF$850, MATCH(B527, Paste_Here!A$2:A$850, 0))))), INDEX(Paste_Here!AF$2:AF$850, MATCH(B527, Paste_Here!A$2:A$850, 0)), ""), ""), "")</f>
        <v/>
      </c>
      <c r="EE527" s="66"/>
      <c r="EF527" s="76"/>
      <c r="EG527" s="66"/>
      <c r="EH527" s="76"/>
      <c r="EI527" s="66"/>
      <c r="EJ527" s="76" t="str">
        <f>IFERROR(IF(B527&lt;&gt;"", IF(AND(INDEX(Paste_Here!AG$2:AG$850, MATCH(B527, Paste_Here!A$2:A$850, 0))&lt;&gt;"", ISNUMBER(VALUE(INDEX(Paste_Here!AG$2:AG$850, MATCH(B527, Paste_Here!A$2:A$850, 0))))), INDEX(Paste_Here!AG$2:AG$850, MATCH(B527, Paste_Here!A$2:A$850, 0)), ""), ""), "")</f>
        <v/>
      </c>
      <c r="EK527" s="66"/>
      <c r="EL527" s="76"/>
      <c r="EM527" s="66"/>
      <c r="EN527" s="76"/>
      <c r="EO527" s="66"/>
      <c r="EP527" s="76"/>
      <c r="EQ527" s="66"/>
      <c r="ER527" s="76"/>
      <c r="ES527" s="66"/>
      <c r="ET527" s="66"/>
      <c r="EU527" s="76"/>
      <c r="EV527" s="66"/>
      <c r="EW527" s="76"/>
      <c r="EX527" s="66"/>
      <c r="EY527" s="76"/>
      <c r="EZ527" s="66"/>
      <c r="FA527" s="76"/>
      <c r="FB527" s="66"/>
      <c r="FC527" s="76"/>
      <c r="FD527" s="66"/>
      <c r="FE527" s="76"/>
      <c r="FF527" s="66"/>
      <c r="FG527" s="76"/>
      <c r="FH527" s="66"/>
      <c r="FI527" s="76"/>
      <c r="FJ527" s="66"/>
      <c r="FK527" s="76"/>
      <c r="FL527" s="66"/>
      <c r="FM527" s="76"/>
      <c r="FN527" s="66"/>
      <c r="FO527" s="76"/>
      <c r="FP527" s="66"/>
      <c r="FQ527" s="76"/>
      <c r="FR527" s="66"/>
      <c r="FS527" s="76"/>
      <c r="FT527" s="66"/>
      <c r="FU527" s="76"/>
      <c r="FV527" s="66"/>
      <c r="FW527" s="76"/>
      <c r="FX527" s="66"/>
      <c r="FY527" s="76"/>
      <c r="FZ527" s="66"/>
      <c r="GA527" s="76"/>
      <c r="GB527" s="66"/>
      <c r="GC527" s="76"/>
      <c r="GD527" s="66"/>
      <c r="GE527" s="76"/>
      <c r="GF527" s="66"/>
      <c r="GG527" s="76"/>
      <c r="GH527" s="66"/>
      <c r="GI527" s="76"/>
      <c r="GJ527" s="66"/>
      <c r="GK527" s="76"/>
      <c r="GL527" s="66"/>
      <c r="GM527" s="76"/>
      <c r="GN527" s="66"/>
      <c r="GO527" s="76"/>
      <c r="GP527" s="66"/>
      <c r="GQ527" s="76"/>
      <c r="GR527" s="66"/>
      <c r="GS527" s="76"/>
      <c r="GT527" s="66"/>
      <c r="GU527" s="76"/>
      <c r="GV527" s="66"/>
      <c r="GW527" s="76"/>
      <c r="GX527" s="66"/>
      <c r="GY527" s="76"/>
      <c r="GZ527" s="66"/>
      <c r="HA527" s="76"/>
      <c r="HB527" s="66"/>
      <c r="HC527" s="76"/>
      <c r="HD527" s="66"/>
      <c r="HE527" s="76"/>
      <c r="HF527" s="66"/>
      <c r="HG527" s="76"/>
      <c r="HH527" s="66"/>
      <c r="HI527" s="76"/>
      <c r="HJ527" s="66"/>
      <c r="HK527" s="76"/>
      <c r="HL527" s="66"/>
      <c r="HM527" s="76"/>
      <c r="HN527" s="66"/>
      <c r="HO527" s="76"/>
      <c r="HP527" s="66"/>
      <c r="HQ527" s="76"/>
      <c r="HR527" s="66"/>
      <c r="HS527" s="76"/>
      <c r="HT527" s="66"/>
      <c r="HU527" s="76"/>
      <c r="HV527" s="66"/>
      <c r="HW527" s="76"/>
      <c r="HX527" s="66"/>
      <c r="HY527" s="76"/>
      <c r="HZ527" s="66"/>
      <c r="IA527" s="76"/>
      <c r="IB527" s="66"/>
      <c r="IC527" s="76"/>
      <c r="ID527" s="66"/>
      <c r="IE527" s="76"/>
      <c r="IF527" s="66"/>
      <c r="IG527" s="76"/>
      <c r="IH527" s="66"/>
      <c r="II527" s="76"/>
      <c r="IJ527" s="66"/>
      <c r="IK527" s="76"/>
      <c r="IL527" s="66"/>
      <c r="IM527" s="76"/>
      <c r="IN527" s="66"/>
      <c r="IO527" s="76"/>
      <c r="IP527" s="66"/>
      <c r="IQ527" s="76"/>
      <c r="IR527" s="66"/>
      <c r="IS527" s="76"/>
      <c r="IT527" s="66"/>
      <c r="IU527" s="76"/>
      <c r="IV527" s="66"/>
      <c r="IW527" s="76"/>
      <c r="IX527" s="66"/>
      <c r="IY527" s="76"/>
      <c r="IZ527" s="66"/>
      <c r="JA527" s="76"/>
      <c r="JB527" s="66"/>
      <c r="JC527" s="76"/>
      <c r="JD527" s="66"/>
      <c r="JE527" s="76"/>
      <c r="JF527" s="66"/>
      <c r="JG527" s="76"/>
      <c r="JH527" s="66"/>
      <c r="JI527" s="76"/>
      <c r="JJ527" s="66"/>
      <c r="JK527" s="76"/>
      <c r="JL527" s="66"/>
      <c r="JM527" s="76"/>
      <c r="JN527" s="66"/>
      <c r="JO527" s="76"/>
      <c r="JP527" s="66"/>
      <c r="JQ527" s="76"/>
      <c r="JR527" s="66"/>
      <c r="JS527" s="76"/>
      <c r="JT527" s="66"/>
      <c r="JU527" s="76"/>
      <c r="JV527" s="66"/>
      <c r="JW527" s="76"/>
      <c r="JX527" s="66"/>
      <c r="JY527" s="76"/>
      <c r="JZ527" s="66"/>
      <c r="KA527" s="76"/>
      <c r="KB527" s="66"/>
      <c r="KC527" s="76"/>
      <c r="KD527" s="66"/>
      <c r="KE527" s="76"/>
      <c r="KF527" s="66"/>
      <c r="KG527" s="76"/>
      <c r="KH527" s="66"/>
      <c r="KI527" s="76"/>
      <c r="KJ527" s="66"/>
      <c r="KK527" s="76"/>
      <c r="KL527" s="66"/>
      <c r="KM527" s="76"/>
      <c r="KN527" s="66"/>
      <c r="KO527" s="76"/>
      <c r="KP527" s="66"/>
      <c r="KQ527" s="76"/>
      <c r="KR527" s="66"/>
      <c r="KS527" s="76"/>
      <c r="KT527" s="66"/>
      <c r="KU527" s="76"/>
      <c r="KV527" s="66"/>
      <c r="KW527" s="76"/>
      <c r="KX527" s="66"/>
      <c r="KY527" s="76"/>
      <c r="KZ527" s="66"/>
      <c r="LA527" s="76"/>
      <c r="LB527" s="66"/>
      <c r="LC527" s="76"/>
      <c r="LD527" s="66"/>
      <c r="LE527" s="76"/>
      <c r="LF527" s="66"/>
      <c r="LG527" s="76"/>
      <c r="LH527" s="66"/>
      <c r="LI527" s="76"/>
      <c r="LJ527" s="66"/>
      <c r="LK527" s="76"/>
      <c r="LL527" s="66"/>
      <c r="LM527" s="76"/>
      <c r="LN527" s="66"/>
      <c r="LO527" s="76"/>
      <c r="LP527" s="66"/>
      <c r="LQ527" s="76"/>
      <c r="LR527" s="66"/>
      <c r="LS527" s="76"/>
      <c r="LT527" s="66"/>
      <c r="LU527" s="76"/>
      <c r="LV527" s="66"/>
      <c r="LW527" s="76"/>
      <c r="LX527" s="66"/>
      <c r="LY527" s="76"/>
      <c r="LZ527" s="66"/>
      <c r="MA527" s="76"/>
      <c r="MB527" s="66"/>
      <c r="MC527" s="76"/>
      <c r="MD527" s="66"/>
      <c r="MG527" s="1" t="str" cm="1">
        <f t="array" ref="MG527">IFERROR(INDEX(Paste_Here!$B$2:$B$850, MATCH(0, COUNTIF(MG$4:MG526, Paste_Here!$B$2:$B$850) + IF(Paste_Here!$B$2:$B$850="", 1, 0), 0)), "")</f>
        <v/>
      </c>
      <c r="MH527" s="1" t="str">
        <f>IF(MG527&lt;&gt;"", INDEX(Paste_Here!$A$2:$A$850, MATCH(MG527, Paste_Here!$B$2:$B$850, 0)), "")</f>
        <v/>
      </c>
      <c r="MI527" s="1" t="str">
        <f t="shared" si="72"/>
        <v/>
      </c>
      <c r="MJ527" s="1" t="str" cm="1">
        <f t="array" ref="MJ527">IFERROR(INDEX($MI$5:$MI$850, MATCH(SMALL(IF($MI$5:$MI$850&lt;&gt;"", COUNTIF($MI$5:$MI$850, "&lt;"&amp;$MI$5:$MI$850)+1), ROW()-ROW($MJ$5)+1), COUNTIF($MI$5:$MI$850, "&lt;"&amp;$MI$5:$MI$850)+1, 0)), "")</f>
        <v/>
      </c>
    </row>
    <row r="528" spans="1:348">
      <c r="A528" s="66"/>
      <c r="B528" s="76" t="str">
        <f t="shared" si="65"/>
        <v/>
      </c>
      <c r="C528" s="66"/>
      <c r="D528" s="76" t="str">
        <f>IFERROR(IF(B528&lt;&gt;"", IF(AND(INDEX(Paste_Here!B$2:B$850, MATCH(B528, Paste_Here!A$2:A$850, 0))&lt;&gt;"", ISNUMBER(VALUE(INDEX(Paste_Here!B$2:B$850, MATCH(B528, Paste_Here!A$2:A$850, 0))))), INDEX(Paste_Here!B$2:B$850, MATCH(B528, Paste_Here!A$2:A$850, 0)), ""), ""), "")</f>
        <v/>
      </c>
      <c r="E528" s="66"/>
      <c r="F528" s="76" t="str">
        <f>IFERROR(IF(B528&lt;&gt;"", IF(ISTEXT(INDEX(Paste_Here!K$2:K$850, MATCH(B528, Paste_Here!A$2:A$850, 0))), INDEX(Paste_Here!K$2:K$850, MATCH(B528, Paste_Here!A$2:A$850, 0)), ""), ""), "")</f>
        <v/>
      </c>
      <c r="G528" s="66"/>
      <c r="H528" s="76" t="str">
        <f>IFERROR(IF(B528&lt;&gt;"", IF(ISTEXT(INDEX(Paste_Here!C$2:C$850, MATCH(B528, Paste_Here!A$2:A$850, 0))), INDEX(Paste_Here!C$2:C$850, MATCH(B528, Paste_Here!A$2:A$850, 0)), ""), ""), "")</f>
        <v/>
      </c>
      <c r="I528" s="66"/>
      <c r="J528" s="76" t="str">
        <f>IFERROR(IF(B528&lt;&gt;"", IF(ISNUMBER(SEARCH("s", LOWER(INDEX(Paste_Here!M$2:M$850, MATCH(B528, Paste_Here!A$2:A$850, 0))))), "Yes", IF(INDEX(Paste_Here!M$2:M$850, MATCH(B528, Paste_Here!A$2:A$850, 0))&lt;&gt;"", "No", "")), ""), "")</f>
        <v/>
      </c>
      <c r="K528" s="66"/>
      <c r="L528" s="76" t="str">
        <f>IFERROR(IF(B528&lt;&gt;"", IF(ISNUMBER(SEARCH("yes", LOWER(INDEX(Paste_Here!E$2:E$850, MATCH(B528, Paste_Here!A$2:A$850, 0))))), "Yes", IF(ISNUMBER(SEARCH("no", LOWER(INDEX(Paste_Here!E$2:E$850, MATCH(B528, Paste_Here!A$2:A$850, 0))))), "No", "")), ""), "")</f>
        <v/>
      </c>
      <c r="M528" s="66"/>
      <c r="N528" s="76" t="str">
        <f>IFERROR(IF(B528&lt;&gt;"", IF(ISNUMBER(SEARCH("yes", LOWER(INDEX(Paste_Here!F$2:F$850, MATCH(B528, Paste_Here!A$2:A$850, 0))))), "Yes", IF(ISNUMBER(SEARCH("no", LOWER(INDEX(Paste_Here!F$2:F$850, MATCH(B528, Paste_Here!A$2:A$850, 0))))), "No", "")), ""), "")</f>
        <v/>
      </c>
      <c r="O528" s="66"/>
      <c r="P528" s="76" t="str">
        <f>IFERROR(IF(B528&lt;&gt;"", IF(ISNUMBER(SEARCH("yes", LOWER(INDEX(Paste_Here!L$2:L$850, MATCH(B528, Paste_Here!A$2:A$850, 0))))), "Yes", IF(ISNUMBER(SEARCH("no", LOWER(INDEX(Paste_Here!L$2:L$850, MATCH(B528, Paste_Here!A$2:A$850, 0))))), "No", "")), ""), "")</f>
        <v/>
      </c>
      <c r="Q528" s="66"/>
      <c r="R528" s="76" t="str">
        <f>IFERROR(IF(B528&lt;&gt;"", IF(ISNUMBER(SEARCH("transitional 2", LOWER(INDEX(Paste_Here!D$2:D$850, MATCH(B528, Paste_Here!A$2:A$850, 0))))), "T2", IF(ISNUMBER(SEARCH("transitional 1", LOWER(INDEX(Paste_Here!D$2:D$850, MATCH(B528, Paste_Here!A$2:A$850, 0))))), "T1", IF(ISNUMBER(SEARCH("waived ell services", LOWER(INDEX(Paste_Here!D$2:D$850, MATCH(B528, Paste_Here!A$2:A$850, 0))))), "W", IF(ISNUMBER(SEARCH("english language learner", LOWER(INDEX(Paste_Here!D$2:D$850, MATCH(B528, Paste_Here!A$2:A$850, 0))))), "L", "")))), ""), "")</f>
        <v/>
      </c>
      <c r="S528" s="66"/>
      <c r="T528" s="76" t="str">
        <f>IFERROR(IF(B528&lt;&gt;"", IF(ISNUMBER(SEARCH("yes", LOWER(INDEX(Paste_Here!I$2:I$850, MATCH(B528, Paste_Here!A$2:A$850, 0))))), "Yes", IF(ISNUMBER(SEARCH("no", LOWER(INDEX(Paste_Here!I$2:I$850, MATCH(B528, Paste_Here!A$2:A$850, 0))))), "No", "")), ""), "")</f>
        <v/>
      </c>
      <c r="U528" s="66"/>
      <c r="V528" s="76" t="str">
        <f>IFERROR(IF(B528&lt;&gt;"", IF(ISTEXT(INDEX(Paste_Here!J$2:J$850, MATCH(B528, Paste_Here!A$2:A$850, 0))), VALUE(INDEX(Paste_Here!J$2:J$850, MATCH(B528, Paste_Here!A$2:A$850, 0))), ""), ""), "")</f>
        <v/>
      </c>
      <c r="W528" s="66"/>
      <c r="X528" s="66"/>
      <c r="Y528" s="76" t="str">
        <f t="shared" si="66"/>
        <v/>
      </c>
      <c r="Z528" s="66"/>
      <c r="AA528" s="76" t="str">
        <f>IFERROR(IF(B528&lt;&gt;"", IF(AND(INDEX(Paste_Here!AI$2:AI$850, MATCH(B528, Paste_Here!A$2:A$850, 0))&lt;&gt;"", ISNUMBER(VALUE(INDEX(Paste_Here!AI$2:AI$850, MATCH(B528, Paste_Here!A$2:A$850, 0))))), INDEX(Paste_Here!AI$2:AI$850, MATCH(B528, Paste_Here!A$2:A$850, 0)), ""), ""), "")</f>
        <v/>
      </c>
      <c r="AB528" s="66"/>
      <c r="AC528" s="76" t="str">
        <f>IFERROR(IF(B528&lt;&gt;"", IF(AND(INDEX(Paste_Here!AJ$2:AJ$850, MATCH(B528, Paste_Here!A$2:A$850, 0))&lt;&gt;"", ISNUMBER(VALUE(INDEX(Paste_Here!AJ$2:AJ$850, MATCH(B528, Paste_Here!A$2:A$850, 0))))), INDEX(Paste_Here!AJ$2:AJ$850, MATCH(B528, Paste_Here!A$2:A$850, 0)), ""), ""), "")</f>
        <v/>
      </c>
      <c r="AD528" s="66"/>
      <c r="AE528" s="76" t="str">
        <f>IFERROR(IF(B528&lt;&gt;"", IF(AND(INDEX(Paste_Here!AK$2:AK$850, MATCH(B528, Paste_Here!A$2:A$850, 0))&lt;&gt;"", ISNUMBER(VALUE(INDEX(Paste_Here!AK$2:AK$850, MATCH(B528, Paste_Here!A$2:A$850, 0))))), INDEX(Paste_Here!AK$2:AK$850, MATCH(B528, Paste_Here!A$2:A$850, 0)), ""), ""), "")</f>
        <v/>
      </c>
      <c r="AF528" s="66"/>
      <c r="AG528" s="76" t="str">
        <f>IFERROR(IF(B528&lt;&gt;"", IF(AND(INDEX(Paste_Here!AL$2:AL$850, MATCH(B528, Paste_Here!A$2:A$850, 0))&lt;&gt;"", ISNUMBER(VALUE(INDEX(Paste_Here!AL$2:AL$850, MATCH(B528, Paste_Here!A$2:A$850, 0))))), INDEX(Paste_Here!AL$2:AL$850, MATCH(B528, Paste_Here!A$2:A$850, 0)), ""), ""), "")</f>
        <v/>
      </c>
      <c r="AH528" s="66"/>
      <c r="AI528" s="76" t="str">
        <f>IFERROR(IF(B528&lt;&gt;"", IF(AND(INDEX(Paste_Here!AH$2:AH$850, MATCH(B528, Paste_Here!A$2:A$850, 0))&lt;&gt;"", ISNUMBER(VALUE(INDEX(Paste_Here!AH$2:AH$850, MATCH(B528, Paste_Here!A$2:A$850, 0))))), IF(VALUE(INDEX(Paste_Here!AH$2:AH$850, MATCH(B528, Paste_Here!A$2:A$850, 0)))=0, "", INDEX(Paste_Here!AH$2:AH$850, MATCH(B528, Paste_Here!A$2:A$850, 0))), ""), ""), "")</f>
        <v/>
      </c>
      <c r="AJ528" s="66"/>
      <c r="AK528" s="76" t="str">
        <f>IFERROR(IF(B528&lt;&gt;"", IF(AND(INDEX(Paste_Here!N$2:N$850, MATCH(B528, Paste_Here!A$2:A$850, 0))&lt;&gt;"", ISNUMBER(VALUE(INDEX(Paste_Here!N$2:N$850, MATCH(B528, Paste_Here!A$2:A$850, 0))))), INDEX(Paste_Here!N$2:N$850, MATCH(B528, Paste_Here!A$2:A$850, 0)), ""), ""), "")</f>
        <v/>
      </c>
      <c r="AL528" s="66"/>
      <c r="AM528" s="76" t="str">
        <f>IFERROR(IF(B528&lt;&gt;"", IF(AND(INDEX(Paste_Here!O$2:O$850, MATCH(B528, Paste_Here!A$2:A$850, 0))&lt;&gt;"", ISNUMBER(VALUE(INDEX(Paste_Here!O$2:O$850, MATCH(B528, Paste_Here!A$2:A$850, 0))))), INDEX(Paste_Here!O$2:O$850, MATCH(B528, Paste_Here!A$2:A$850, 0)), ""), ""), "")</f>
        <v/>
      </c>
      <c r="AN528" s="66"/>
      <c r="AO528" s="76"/>
      <c r="AP528" s="66"/>
      <c r="AQ528" s="76"/>
      <c r="AR528" s="66"/>
      <c r="AS528" s="76"/>
      <c r="AT528" s="66"/>
      <c r="AU528" s="66"/>
      <c r="AV528" s="76" t="str">
        <f t="shared" si="67"/>
        <v/>
      </c>
      <c r="AW528" s="66"/>
      <c r="AX528" s="76" t="str">
        <f>IFERROR(IF(B528&lt;&gt;"", IF(ISNUMBER(SEARCH("Revealed-Potential (Primary Focus)", LOWER(INDEX(Paste_Here!Z$2:Z$850, MATCH(B528, Paste_Here!A$2:A$850, 0))))), "Rev-Potential: Prim", IF(ISNUMBER(SEARCH("Revealed-Potential (Secondary Focus)", LOWER(INDEX(Paste_Here!Z$2:Z$850, MATCH(B528, Paste_Here!A$2:A$850, 0))))), "Rev-Potential: Sec", IF(ISNUMBER(SEARCH("Monitoring", LOWER(INDEX(Paste_Here!Z$2:Z$850, MATCH(B528, Paste_Here!A$2:A$850, 0))))), "Monitoring", IF(ISNUMBER(SEARCH("At-Promise (Secondary Focus)", LOWER(INDEX(Paste_Here!Z$2:Z$850, MATCH(B528, Paste_Here!A$2:A$850, 0))))), "At-Promise: Sec", IF(ISNUMBER(SEARCH("At-Promise (Primary Focus)", LOWER(INDEX(Paste_Here!Z$2:Z$850, MATCH(B528, Paste_Here!A$2:A$850, 0))))), "At-Promise: Prim", ""))))), ""), "")</f>
        <v/>
      </c>
      <c r="AY528" s="66"/>
      <c r="AZ528" s="76"/>
      <c r="BA528" s="66"/>
      <c r="BB528" s="76"/>
      <c r="BC528" s="66"/>
      <c r="BD528" s="76"/>
      <c r="BE528" s="66"/>
      <c r="BF528" s="76"/>
      <c r="BG528" s="66"/>
      <c r="BH528" s="76"/>
      <c r="BI528" s="66"/>
      <c r="BJ528" s="66"/>
      <c r="BK528" s="76" t="str">
        <f t="shared" si="68"/>
        <v/>
      </c>
      <c r="BL528" s="66"/>
      <c r="BM528" s="76" t="str">
        <f>IFERROR(IF(B528&lt;&gt;"", IF(AND(ISNUMBER(VALUE(SUBSTITUTE(SUBSTITUTE(Paste_Here!R528, "br", "-"), "L", ""))), VALUE(SUBSTITUTE(SUBSTITUTE(Paste_Here!R528, "br", "-"), "L", "")) &gt;= 1095), "Yes", IF(AND(ISNUMBER(VALUE(SUBSTITUTE(SUBSTITUTE(Paste_Here!R528, "br", "-"), "L", ""))), VALUE(SUBSTITUTE(SUBSTITUTE(Paste_Here!R528, "br", "-"), "L", "")) &lt;= 1094), "No", "")), ""), "")</f>
        <v/>
      </c>
      <c r="BN528" s="66"/>
      <c r="BO528" s="76" t="str">
        <f>IFERROR(IF(B528&lt;&gt;"", IF(COUNTIF(INDEX(Paste_Here!Y$2:AB$850, MATCH(B528, Paste_Here!A$2:A$850, 0), 0), "yes") &gt; 0, "Yes", IF(COUNTIF(INDEX(Paste_Here!Y$2:AB$850, MATCH(B528, Paste_Here!A$2:A$850, 0), 0), "no") &gt; 0, "No", "")), ""), "")</f>
        <v/>
      </c>
      <c r="BP528" s="66"/>
      <c r="BQ528" s="76" t="str">
        <f>IFERROR(IF(B528&lt;&gt;"", IF(AND(ISNUMBER(VALUE(SUBSTITUTE(SUBSTITUTE(Paste_Here!U528, "em", "-"), "q", ""))), VALUE(SUBSTITUTE(SUBSTITUTE(Paste_Here!U528, "em", "-"), "q", "")) &gt;= 910), "Yes", IF(AND(ISNUMBER(VALUE(SUBSTITUTE(SUBSTITUTE(Paste_Here!U528, "em", "-"), "q", ""))), VALUE(SUBSTITUTE(SUBSTITUTE(Paste_Here!U528, "em", "-"), "q", "")) &lt;= 909), "No", "")), ""), "")</f>
        <v/>
      </c>
      <c r="BR528" s="66"/>
      <c r="BS528" s="76" t="str">
        <f>IFERROR(IF(B528&lt;&gt;"", IF(AND(INDEX(Paste_Here!X$2:X$850, MATCH(B528, Paste_Here!A$2:A$850, 0))&lt;&gt;"", ISNUMBER(VALUE(INDEX(Paste_Here!X$2:X$850, MATCH(B528, Paste_Here!A$2:A$850, 0))))), INDEX(Paste_Here!X$2:X$850, MATCH(B528, Paste_Here!A$2:A$850, 0)), ""), ""), "")</f>
        <v/>
      </c>
      <c r="BT528" s="66"/>
      <c r="BU528" s="76" t="str">
        <f>IFERROR(IF(B528&lt;&gt;"", IF(ISNUMBER(VALUE(INDEX(Paste_Here!G$2:G$850, MATCH(B528, Paste_Here!A$2:A$850, 0)))), IF(VALUE(INDEX(Paste_Here!G$2:G$850, MATCH(B528, Paste_Here!A$2:A$850, 0)))=0, "No", IF(AND(VALUE(INDEX(Paste_Here!G$2:G$850, MATCH(B528, Paste_Here!A$2:A$850, 0)))&gt;=1, VALUE(INDEX(Paste_Here!G$2:G$850, MATCH(B528, Paste_Here!A$2:A$850, 0)))&lt;=4), VALUE(INDEX(Paste_Here!G$2:G$850, MATCH(B528, Paste_Here!A$2:A$850, 0))), "")), ""), ""), "")</f>
        <v/>
      </c>
      <c r="BV528" s="66"/>
      <c r="BW528" s="76" t="str">
        <f>IFERROR(IF(B528&lt;&gt;"", IF(ISNUMBER(VALUE(INDEX(Paste_Here!H$2:H$850, MATCH(B528, Paste_Here!A$2:A$850, 0)))), IF(VALUE(INDEX(Paste_Here!H$2:H$850, MATCH(B528, Paste_Here!A$2:A$850, 0)))=0, "No", IF(AND(VALUE(INDEX(Paste_Here!H$2:H$850, MATCH(B528, Paste_Here!A$2:A$850, 0)))&gt;=1, VALUE(INDEX(Paste_Here!H$2:H$850, MATCH(B528, Paste_Here!A$2:A$850, 0)))&lt;=4), VALUE(INDEX(Paste_Here!H$2:H$850, MATCH(B528, Paste_Here!A$2:A$850, 0))), "")), ""), ""), "")</f>
        <v/>
      </c>
      <c r="BX528" s="66"/>
      <c r="BY528" s="76"/>
      <c r="BZ528" s="66"/>
      <c r="CA528" s="76"/>
      <c r="CB528" s="66"/>
      <c r="CC528" s="66"/>
      <c r="CD528" s="76" t="str">
        <f t="shared" si="69"/>
        <v/>
      </c>
      <c r="CE528" s="66"/>
      <c r="CF528" s="76" t="str">
        <f>IFERROR(IF(B528&lt;&gt;"", IF(AND(INDEX(Paste_Here!P$2:P$850, MATCH(B528, Paste_Here!A$2:A$850, 0))&lt;&gt;"", ISNUMBER(VALUE(INDEX(Paste_Here!P$2:P$850, MATCH(B528, Paste_Here!A$2:A$850, 0))))), INDEX(Paste_Here!P$2:P$850, MATCH(B528, Paste_Here!A$2:A$850, 0)), ""), ""), "")</f>
        <v/>
      </c>
      <c r="CG528" s="66"/>
      <c r="CH528" s="76" t="str">
        <f>IFERROR(IF(B528&lt;&gt;"", IF(ISNUMBER(SEARCH("highrisk", LOWER(INDEX(Paste_Here!Q$2:Q$850, MATCH(B528, Paste_Here!A$2:A$850, 0))))), "High Risk", IF(ISNUMBER(SEARCH("lowrisk", LOWER(INDEX(Paste_Here!Q$2:Q$850, MATCH(B528, Paste_Here!A$2:A$850, 0))))), "Low Risk", IF(ISNUMBER(SEARCH("somerisk", LOWER(INDEX(Paste_Here!Q$2:Q$850, MATCH(B528, Paste_Here!A$2:A$850, 0))))), "Some Risk", ""))), ""), "")</f>
        <v/>
      </c>
      <c r="CI528" s="66"/>
      <c r="CJ528" s="76" t="str">
        <f>IFERROR(IF(B528&lt;&gt;"", IF(AND(INDEX(Paste_Here!AA$2:AA$850, MATCH(B528, Paste_Here!A$2:A$850, 0))&lt;&gt;"", ISNUMBER(VALUE(INDEX(Paste_Here!AA$2:AA$850, MATCH(B528, Paste_Here!A$2:A$850, 0))))), INDEX(Paste_Here!AA$2:AA$850, MATCH(B528, Paste_Here!A$2:A$850, 0)), ""), ""), "")</f>
        <v/>
      </c>
      <c r="CK528" s="66"/>
      <c r="CL528" s="76" t="str">
        <f>IFERROR(IF(B528&lt;&gt;"", IF(LOWER(INDEX(Paste_Here!AB$2:AB$850, MATCH(B528, Paste_Here!A$2:A$850, 0)))="approaching expectations", "Approaching", IF(LOWER(INDEX(Paste_Here!AB$2:AB$850, MATCH(B528, Paste_Here!A$2:A$850, 0)))="met expectations", "Met", IF(LOWER(INDEX(Paste_Here!AB$2:AB$850, MATCH(B528, Paste_Here!A$2:A$850, 0)))="exceeded expectations", "Exceeded", IF(LOWER(INDEX(Paste_Here!AB$2:AB$850, MATCH(B528, Paste_Here!A$2:A$850, 0)))="below expectations", "Below", "")))), ""), "")</f>
        <v/>
      </c>
      <c r="CM528" s="66"/>
      <c r="CN528" s="76" t="str">
        <f>IFERROR(IF(B528&lt;&gt;"", IF(AND(INDEX(Paste_Here!AC$2:AC$850, MATCH(B528, Paste_Here!A$2:A$850, 0))&lt;&gt;"", ISNUMBER(VALUE(INDEX(Paste_Here!AC$2:AC$850, MATCH(B528, Paste_Here!A$2:A$850, 0))))), INDEX(Paste_Here!AC$2:AC$850, MATCH(B528, Paste_Here!A$2:A$850, 0)), ""), ""), "")</f>
        <v/>
      </c>
      <c r="CO528" s="66"/>
      <c r="CP528" s="76"/>
      <c r="CQ528" s="66"/>
      <c r="CR528" s="76"/>
      <c r="CS528" s="66"/>
      <c r="CT528" s="76"/>
      <c r="CU528" s="66"/>
      <c r="CV528" s="76"/>
      <c r="CW528" s="66"/>
      <c r="CX528" s="76"/>
      <c r="CY528" s="66"/>
      <c r="CZ528" s="66"/>
      <c r="DA528" s="76" t="str">
        <f t="shared" si="70"/>
        <v/>
      </c>
      <c r="DB528" s="66"/>
      <c r="DC528" s="76" t="str">
        <f>IFERROR(IF(B528&lt;&gt;"", IF(AND(INDEX(Paste_Here!V$2:V$850, MATCH(B528, Paste_Here!A$2:A$850, 0))&lt;&gt;"", ISNUMBER(VALUE(INDEX(Paste_Here!V$2:V$850, MATCH(B528, Paste_Here!A$2:A$850, 0))))), INDEX(Paste_Here!V$2:V$850, MATCH(B528, Paste_Here!A$2:A$850, 0)), ""), ""), "")</f>
        <v/>
      </c>
      <c r="DD528" s="66"/>
      <c r="DE528" s="76" t="str">
        <f>IFERROR(IF(B528&lt;&gt;"", IF(ISNUMBER(SEARCH("highrisk", LOWER(INDEX(Paste_Here!W$2:W$850, MATCH(B528, Paste_Here!A$2:A$850, 0))))), "High Risk", IF(ISNUMBER(SEARCH("lowrisk", LOWER(INDEX(Paste_Here!W$2:W$850, MATCH(B528, Paste_Here!A$2:A$850, 0))))), "Low Risk", IF(ISNUMBER(SEARCH("somerisk", LOWER(INDEX(Paste_Here!W$2:W$850, MATCH(B528, Paste_Here!A$2:A$850, 0))))), "Some Risk", ""))), ""), "")</f>
        <v/>
      </c>
      <c r="DF528" s="66"/>
      <c r="DG528" s="76" t="str">
        <f>IFERROR(IF(B528&lt;&gt;"", IF(AND(INDEX(Paste_Here!S$2:S$850, MATCH(B528, Paste_Here!A$2:A$850, 0))&lt;&gt;"", ISNUMBER(VALUE(INDEX(Paste_Here!S$2:S$850, MATCH(B528, Paste_Here!A$2:A$850, 0))))), INDEX(Paste_Here!S$2:S$850, MATCH(B528, Paste_Here!A$2:A$850, 0)), ""), ""), "")</f>
        <v/>
      </c>
      <c r="DH528" s="66"/>
      <c r="DI528" s="76" t="str">
        <f>IFERROR(IF(B528&lt;&gt;"", IF(ISNUMBER(SEARCH("highrisk", LOWER(INDEX(Paste_Here!T$2:T$850, MATCH(B528, Paste_Here!A$2:A$850, 0))))), "High Risk", IF(ISNUMBER(SEARCH("lowrisk", LOWER(INDEX(Paste_Here!T$2:T$850, MATCH(B528, Paste_Here!A$2:A$850, 0))))), "Low Risk", IF(ISNUMBER(SEARCH("somerisk", LOWER(INDEX(Paste_Here!T$2:T$850, MATCH(B528, Paste_Here!A$2:A$850, 0))))), "Some Risk", ""))), ""), "")</f>
        <v/>
      </c>
      <c r="DJ528" s="66"/>
      <c r="DK528" s="76" t="str">
        <f>IFERROR(IF(B528&lt;&gt;"", IF(AND(INDEX(Paste_Here!AD$2:AD$850, MATCH(B528, Paste_Here!A$2:A$850, 0))&lt;&gt;"", ISNUMBER(VALUE(INDEX(Paste_Here!AD$2:AD$850, MATCH(B528, Paste_Here!A$2:A$850, 0))))), INDEX(Paste_Here!AD$2:AD$850, MATCH(B528, Paste_Here!A$2:A$850, 0)), ""), ""), "")</f>
        <v/>
      </c>
      <c r="DL528" s="66"/>
      <c r="DM528" s="76" t="str">
        <f>IFERROR(IF(B528&lt;&gt;"", IF(LOWER(INDEX(Paste_Here!AE$2:AE$850, MATCH(B528, Paste_Here!A$2:A$850, 0)))="approaching expectations", "Approaching", IF(LOWER(INDEX(Paste_Here!AE$2:AE$850, MATCH(B528, Paste_Here!A$2:A$850, 0)))="met expectations", "Met", IF(LOWER(INDEX(Paste_Here!AE$2:AE$850, MATCH(B528, Paste_Here!A$2:A$850, 0)))="exceeded expectations", "Exceeded", IF(LOWER(INDEX(Paste_Here!AE$2:AE$850, MATCH(B528, Paste_Here!A$2:A$850, 0)))="below expectations", "Below", "")))), ""), "")</f>
        <v/>
      </c>
      <c r="DN528" s="66"/>
      <c r="DO528" s="76"/>
      <c r="DP528" s="66"/>
      <c r="DQ528" s="76"/>
      <c r="DR528" s="66"/>
      <c r="DS528" s="76"/>
      <c r="DT528" s="66"/>
      <c r="DU528" s="76"/>
      <c r="DV528" s="66"/>
      <c r="DW528" s="66"/>
      <c r="DX528" s="76" t="str">
        <f t="shared" si="71"/>
        <v/>
      </c>
      <c r="DY528" s="66"/>
      <c r="DZ528" s="76"/>
      <c r="EA528" s="66"/>
      <c r="EB528" s="76"/>
      <c r="EC528" s="66"/>
      <c r="ED528" s="76" t="str">
        <f>IFERROR(IF(B528&lt;&gt;"", IF(AND(INDEX(Paste_Here!AF$2:AF$850, MATCH(B528, Paste_Here!A$2:A$850, 0))&lt;&gt;"", ISNUMBER(VALUE(INDEX(Paste_Here!AF$2:AF$850, MATCH(B528, Paste_Here!A$2:A$850, 0))))), INDEX(Paste_Here!AF$2:AF$850, MATCH(B528, Paste_Here!A$2:A$850, 0)), ""), ""), "")</f>
        <v/>
      </c>
      <c r="EE528" s="66"/>
      <c r="EF528" s="76"/>
      <c r="EG528" s="66"/>
      <c r="EH528" s="76"/>
      <c r="EI528" s="66"/>
      <c r="EJ528" s="76" t="str">
        <f>IFERROR(IF(B528&lt;&gt;"", IF(AND(INDEX(Paste_Here!AG$2:AG$850, MATCH(B528, Paste_Here!A$2:A$850, 0))&lt;&gt;"", ISNUMBER(VALUE(INDEX(Paste_Here!AG$2:AG$850, MATCH(B528, Paste_Here!A$2:A$850, 0))))), INDEX(Paste_Here!AG$2:AG$850, MATCH(B528, Paste_Here!A$2:A$850, 0)), ""), ""), "")</f>
        <v/>
      </c>
      <c r="EK528" s="66"/>
      <c r="EL528" s="76"/>
      <c r="EM528" s="66"/>
      <c r="EN528" s="76"/>
      <c r="EO528" s="66"/>
      <c r="EP528" s="76"/>
      <c r="EQ528" s="66"/>
      <c r="ER528" s="76"/>
      <c r="ES528" s="66"/>
      <c r="ET528" s="66"/>
      <c r="EU528" s="76"/>
      <c r="EV528" s="66"/>
      <c r="EW528" s="76"/>
      <c r="EX528" s="66"/>
      <c r="EY528" s="76"/>
      <c r="EZ528" s="66"/>
      <c r="FA528" s="76"/>
      <c r="FB528" s="66"/>
      <c r="FC528" s="76"/>
      <c r="FD528" s="66"/>
      <c r="FE528" s="76"/>
      <c r="FF528" s="66"/>
      <c r="FG528" s="76"/>
      <c r="FH528" s="66"/>
      <c r="FI528" s="76"/>
      <c r="FJ528" s="66"/>
      <c r="FK528" s="76"/>
      <c r="FL528" s="66"/>
      <c r="FM528" s="76"/>
      <c r="FN528" s="66"/>
      <c r="FO528" s="76"/>
      <c r="FP528" s="66"/>
      <c r="FQ528" s="76"/>
      <c r="FR528" s="66"/>
      <c r="FS528" s="76"/>
      <c r="FT528" s="66"/>
      <c r="FU528" s="76"/>
      <c r="FV528" s="66"/>
      <c r="FW528" s="76"/>
      <c r="FX528" s="66"/>
      <c r="FY528" s="76"/>
      <c r="FZ528" s="66"/>
      <c r="GA528" s="76"/>
      <c r="GB528" s="66"/>
      <c r="GC528" s="76"/>
      <c r="GD528" s="66"/>
      <c r="GE528" s="76"/>
      <c r="GF528" s="66"/>
      <c r="GG528" s="76"/>
      <c r="GH528" s="66"/>
      <c r="GI528" s="76"/>
      <c r="GJ528" s="66"/>
      <c r="GK528" s="76"/>
      <c r="GL528" s="66"/>
      <c r="GM528" s="76"/>
      <c r="GN528" s="66"/>
      <c r="GO528" s="76"/>
      <c r="GP528" s="66"/>
      <c r="GQ528" s="76"/>
      <c r="GR528" s="66"/>
      <c r="GS528" s="76"/>
      <c r="GT528" s="66"/>
      <c r="GU528" s="76"/>
      <c r="GV528" s="66"/>
      <c r="GW528" s="76"/>
      <c r="GX528" s="66"/>
      <c r="GY528" s="76"/>
      <c r="GZ528" s="66"/>
      <c r="HA528" s="76"/>
      <c r="HB528" s="66"/>
      <c r="HC528" s="76"/>
      <c r="HD528" s="66"/>
      <c r="HE528" s="76"/>
      <c r="HF528" s="66"/>
      <c r="HG528" s="76"/>
      <c r="HH528" s="66"/>
      <c r="HI528" s="76"/>
      <c r="HJ528" s="66"/>
      <c r="HK528" s="76"/>
      <c r="HL528" s="66"/>
      <c r="HM528" s="76"/>
      <c r="HN528" s="66"/>
      <c r="HO528" s="76"/>
      <c r="HP528" s="66"/>
      <c r="HQ528" s="76"/>
      <c r="HR528" s="66"/>
      <c r="HS528" s="76"/>
      <c r="HT528" s="66"/>
      <c r="HU528" s="76"/>
      <c r="HV528" s="66"/>
      <c r="HW528" s="76"/>
      <c r="HX528" s="66"/>
      <c r="HY528" s="76"/>
      <c r="HZ528" s="66"/>
      <c r="IA528" s="76"/>
      <c r="IB528" s="66"/>
      <c r="IC528" s="76"/>
      <c r="ID528" s="66"/>
      <c r="IE528" s="76"/>
      <c r="IF528" s="66"/>
      <c r="IG528" s="76"/>
      <c r="IH528" s="66"/>
      <c r="II528" s="76"/>
      <c r="IJ528" s="66"/>
      <c r="IK528" s="76"/>
      <c r="IL528" s="66"/>
      <c r="IM528" s="76"/>
      <c r="IN528" s="66"/>
      <c r="IO528" s="76"/>
      <c r="IP528" s="66"/>
      <c r="IQ528" s="76"/>
      <c r="IR528" s="66"/>
      <c r="IS528" s="76"/>
      <c r="IT528" s="66"/>
      <c r="IU528" s="76"/>
      <c r="IV528" s="66"/>
      <c r="IW528" s="76"/>
      <c r="IX528" s="66"/>
      <c r="IY528" s="76"/>
      <c r="IZ528" s="66"/>
      <c r="JA528" s="76"/>
      <c r="JB528" s="66"/>
      <c r="JC528" s="76"/>
      <c r="JD528" s="66"/>
      <c r="JE528" s="76"/>
      <c r="JF528" s="66"/>
      <c r="JG528" s="76"/>
      <c r="JH528" s="66"/>
      <c r="JI528" s="76"/>
      <c r="JJ528" s="66"/>
      <c r="JK528" s="76"/>
      <c r="JL528" s="66"/>
      <c r="JM528" s="76"/>
      <c r="JN528" s="66"/>
      <c r="JO528" s="76"/>
      <c r="JP528" s="66"/>
      <c r="JQ528" s="76"/>
      <c r="JR528" s="66"/>
      <c r="JS528" s="76"/>
      <c r="JT528" s="66"/>
      <c r="JU528" s="76"/>
      <c r="JV528" s="66"/>
      <c r="JW528" s="76"/>
      <c r="JX528" s="66"/>
      <c r="JY528" s="76"/>
      <c r="JZ528" s="66"/>
      <c r="KA528" s="76"/>
      <c r="KB528" s="66"/>
      <c r="KC528" s="76"/>
      <c r="KD528" s="66"/>
      <c r="KE528" s="76"/>
      <c r="KF528" s="66"/>
      <c r="KG528" s="76"/>
      <c r="KH528" s="66"/>
      <c r="KI528" s="76"/>
      <c r="KJ528" s="66"/>
      <c r="KK528" s="76"/>
      <c r="KL528" s="66"/>
      <c r="KM528" s="76"/>
      <c r="KN528" s="66"/>
      <c r="KO528" s="76"/>
      <c r="KP528" s="66"/>
      <c r="KQ528" s="76"/>
      <c r="KR528" s="66"/>
      <c r="KS528" s="76"/>
      <c r="KT528" s="66"/>
      <c r="KU528" s="76"/>
      <c r="KV528" s="66"/>
      <c r="KW528" s="76"/>
      <c r="KX528" s="66"/>
      <c r="KY528" s="76"/>
      <c r="KZ528" s="66"/>
      <c r="LA528" s="76"/>
      <c r="LB528" s="66"/>
      <c r="LC528" s="76"/>
      <c r="LD528" s="66"/>
      <c r="LE528" s="76"/>
      <c r="LF528" s="66"/>
      <c r="LG528" s="76"/>
      <c r="LH528" s="66"/>
      <c r="LI528" s="76"/>
      <c r="LJ528" s="66"/>
      <c r="LK528" s="76"/>
      <c r="LL528" s="66"/>
      <c r="LM528" s="76"/>
      <c r="LN528" s="66"/>
      <c r="LO528" s="76"/>
      <c r="LP528" s="66"/>
      <c r="LQ528" s="76"/>
      <c r="LR528" s="66"/>
      <c r="LS528" s="76"/>
      <c r="LT528" s="66"/>
      <c r="LU528" s="76"/>
      <c r="LV528" s="66"/>
      <c r="LW528" s="76"/>
      <c r="LX528" s="66"/>
      <c r="LY528" s="76"/>
      <c r="LZ528" s="66"/>
      <c r="MA528" s="76"/>
      <c r="MB528" s="66"/>
      <c r="MC528" s="76"/>
      <c r="MD528" s="66"/>
      <c r="MG528" s="1" t="str" cm="1">
        <f t="array" ref="MG528">IFERROR(INDEX(Paste_Here!$B$2:$B$850, MATCH(0, COUNTIF(MG$4:MG527, Paste_Here!$B$2:$B$850) + IF(Paste_Here!$B$2:$B$850="", 1, 0), 0)), "")</f>
        <v/>
      </c>
      <c r="MH528" s="1" t="str">
        <f>IF(MG528&lt;&gt;"", INDEX(Paste_Here!$A$2:$A$850, MATCH(MG528, Paste_Here!$B$2:$B$850, 0)), "")</f>
        <v/>
      </c>
      <c r="MI528" s="1" t="str">
        <f t="shared" si="72"/>
        <v/>
      </c>
      <c r="MJ528" s="1" t="str" cm="1">
        <f t="array" ref="MJ528">IFERROR(INDEX($MI$5:$MI$850, MATCH(SMALL(IF($MI$5:$MI$850&lt;&gt;"", COUNTIF($MI$5:$MI$850, "&lt;"&amp;$MI$5:$MI$850)+1), ROW()-ROW($MJ$5)+1), COUNTIF($MI$5:$MI$850, "&lt;"&amp;$MI$5:$MI$850)+1, 0)), "")</f>
        <v/>
      </c>
    </row>
    <row r="529" spans="1:348">
      <c r="A529" s="66"/>
      <c r="B529" s="76" t="str">
        <f t="shared" si="65"/>
        <v/>
      </c>
      <c r="C529" s="66"/>
      <c r="D529" s="76" t="str">
        <f>IFERROR(IF(B529&lt;&gt;"", IF(AND(INDEX(Paste_Here!B$2:B$850, MATCH(B529, Paste_Here!A$2:A$850, 0))&lt;&gt;"", ISNUMBER(VALUE(INDEX(Paste_Here!B$2:B$850, MATCH(B529, Paste_Here!A$2:A$850, 0))))), INDEX(Paste_Here!B$2:B$850, MATCH(B529, Paste_Here!A$2:A$850, 0)), ""), ""), "")</f>
        <v/>
      </c>
      <c r="E529" s="66"/>
      <c r="F529" s="76" t="str">
        <f>IFERROR(IF(B529&lt;&gt;"", IF(ISTEXT(INDEX(Paste_Here!K$2:K$850, MATCH(B529, Paste_Here!A$2:A$850, 0))), INDEX(Paste_Here!K$2:K$850, MATCH(B529, Paste_Here!A$2:A$850, 0)), ""), ""), "")</f>
        <v/>
      </c>
      <c r="G529" s="66"/>
      <c r="H529" s="76" t="str">
        <f>IFERROR(IF(B529&lt;&gt;"", IF(ISTEXT(INDEX(Paste_Here!C$2:C$850, MATCH(B529, Paste_Here!A$2:A$850, 0))), INDEX(Paste_Here!C$2:C$850, MATCH(B529, Paste_Here!A$2:A$850, 0)), ""), ""), "")</f>
        <v/>
      </c>
      <c r="I529" s="66"/>
      <c r="J529" s="76" t="str">
        <f>IFERROR(IF(B529&lt;&gt;"", IF(ISNUMBER(SEARCH("s", LOWER(INDEX(Paste_Here!M$2:M$850, MATCH(B529, Paste_Here!A$2:A$850, 0))))), "Yes", IF(INDEX(Paste_Here!M$2:M$850, MATCH(B529, Paste_Here!A$2:A$850, 0))&lt;&gt;"", "No", "")), ""), "")</f>
        <v/>
      </c>
      <c r="K529" s="66"/>
      <c r="L529" s="76" t="str">
        <f>IFERROR(IF(B529&lt;&gt;"", IF(ISNUMBER(SEARCH("yes", LOWER(INDEX(Paste_Here!E$2:E$850, MATCH(B529, Paste_Here!A$2:A$850, 0))))), "Yes", IF(ISNUMBER(SEARCH("no", LOWER(INDEX(Paste_Here!E$2:E$850, MATCH(B529, Paste_Here!A$2:A$850, 0))))), "No", "")), ""), "")</f>
        <v/>
      </c>
      <c r="M529" s="66"/>
      <c r="N529" s="76" t="str">
        <f>IFERROR(IF(B529&lt;&gt;"", IF(ISNUMBER(SEARCH("yes", LOWER(INDEX(Paste_Here!F$2:F$850, MATCH(B529, Paste_Here!A$2:A$850, 0))))), "Yes", IF(ISNUMBER(SEARCH("no", LOWER(INDEX(Paste_Here!F$2:F$850, MATCH(B529, Paste_Here!A$2:A$850, 0))))), "No", "")), ""), "")</f>
        <v/>
      </c>
      <c r="O529" s="66"/>
      <c r="P529" s="76" t="str">
        <f>IFERROR(IF(B529&lt;&gt;"", IF(ISNUMBER(SEARCH("yes", LOWER(INDEX(Paste_Here!L$2:L$850, MATCH(B529, Paste_Here!A$2:A$850, 0))))), "Yes", IF(ISNUMBER(SEARCH("no", LOWER(INDEX(Paste_Here!L$2:L$850, MATCH(B529, Paste_Here!A$2:A$850, 0))))), "No", "")), ""), "")</f>
        <v/>
      </c>
      <c r="Q529" s="66"/>
      <c r="R529" s="76" t="str">
        <f>IFERROR(IF(B529&lt;&gt;"", IF(ISNUMBER(SEARCH("transitional 2", LOWER(INDEX(Paste_Here!D$2:D$850, MATCH(B529, Paste_Here!A$2:A$850, 0))))), "T2", IF(ISNUMBER(SEARCH("transitional 1", LOWER(INDEX(Paste_Here!D$2:D$850, MATCH(B529, Paste_Here!A$2:A$850, 0))))), "T1", IF(ISNUMBER(SEARCH("waived ell services", LOWER(INDEX(Paste_Here!D$2:D$850, MATCH(B529, Paste_Here!A$2:A$850, 0))))), "W", IF(ISNUMBER(SEARCH("english language learner", LOWER(INDEX(Paste_Here!D$2:D$850, MATCH(B529, Paste_Here!A$2:A$850, 0))))), "L", "")))), ""), "")</f>
        <v/>
      </c>
      <c r="S529" s="66"/>
      <c r="T529" s="76" t="str">
        <f>IFERROR(IF(B529&lt;&gt;"", IF(ISNUMBER(SEARCH("yes", LOWER(INDEX(Paste_Here!I$2:I$850, MATCH(B529, Paste_Here!A$2:A$850, 0))))), "Yes", IF(ISNUMBER(SEARCH("no", LOWER(INDEX(Paste_Here!I$2:I$850, MATCH(B529, Paste_Here!A$2:A$850, 0))))), "No", "")), ""), "")</f>
        <v/>
      </c>
      <c r="U529" s="66"/>
      <c r="V529" s="76" t="str">
        <f>IFERROR(IF(B529&lt;&gt;"", IF(ISTEXT(INDEX(Paste_Here!J$2:J$850, MATCH(B529, Paste_Here!A$2:A$850, 0))), VALUE(INDEX(Paste_Here!J$2:J$850, MATCH(B529, Paste_Here!A$2:A$850, 0))), ""), ""), "")</f>
        <v/>
      </c>
      <c r="W529" s="66"/>
      <c r="X529" s="66"/>
      <c r="Y529" s="76" t="str">
        <f t="shared" si="66"/>
        <v/>
      </c>
      <c r="Z529" s="66"/>
      <c r="AA529" s="76" t="str">
        <f>IFERROR(IF(B529&lt;&gt;"", IF(AND(INDEX(Paste_Here!AI$2:AI$850, MATCH(B529, Paste_Here!A$2:A$850, 0))&lt;&gt;"", ISNUMBER(VALUE(INDEX(Paste_Here!AI$2:AI$850, MATCH(B529, Paste_Here!A$2:A$850, 0))))), INDEX(Paste_Here!AI$2:AI$850, MATCH(B529, Paste_Here!A$2:A$850, 0)), ""), ""), "")</f>
        <v/>
      </c>
      <c r="AB529" s="66"/>
      <c r="AC529" s="76" t="str">
        <f>IFERROR(IF(B529&lt;&gt;"", IF(AND(INDEX(Paste_Here!AJ$2:AJ$850, MATCH(B529, Paste_Here!A$2:A$850, 0))&lt;&gt;"", ISNUMBER(VALUE(INDEX(Paste_Here!AJ$2:AJ$850, MATCH(B529, Paste_Here!A$2:A$850, 0))))), INDEX(Paste_Here!AJ$2:AJ$850, MATCH(B529, Paste_Here!A$2:A$850, 0)), ""), ""), "")</f>
        <v/>
      </c>
      <c r="AD529" s="66"/>
      <c r="AE529" s="76" t="str">
        <f>IFERROR(IF(B529&lt;&gt;"", IF(AND(INDEX(Paste_Here!AK$2:AK$850, MATCH(B529, Paste_Here!A$2:A$850, 0))&lt;&gt;"", ISNUMBER(VALUE(INDEX(Paste_Here!AK$2:AK$850, MATCH(B529, Paste_Here!A$2:A$850, 0))))), INDEX(Paste_Here!AK$2:AK$850, MATCH(B529, Paste_Here!A$2:A$850, 0)), ""), ""), "")</f>
        <v/>
      </c>
      <c r="AF529" s="66"/>
      <c r="AG529" s="76" t="str">
        <f>IFERROR(IF(B529&lt;&gt;"", IF(AND(INDEX(Paste_Here!AL$2:AL$850, MATCH(B529, Paste_Here!A$2:A$850, 0))&lt;&gt;"", ISNUMBER(VALUE(INDEX(Paste_Here!AL$2:AL$850, MATCH(B529, Paste_Here!A$2:A$850, 0))))), INDEX(Paste_Here!AL$2:AL$850, MATCH(B529, Paste_Here!A$2:A$850, 0)), ""), ""), "")</f>
        <v/>
      </c>
      <c r="AH529" s="66"/>
      <c r="AI529" s="76" t="str">
        <f>IFERROR(IF(B529&lt;&gt;"", IF(AND(INDEX(Paste_Here!AH$2:AH$850, MATCH(B529, Paste_Here!A$2:A$850, 0))&lt;&gt;"", ISNUMBER(VALUE(INDEX(Paste_Here!AH$2:AH$850, MATCH(B529, Paste_Here!A$2:A$850, 0))))), IF(VALUE(INDEX(Paste_Here!AH$2:AH$850, MATCH(B529, Paste_Here!A$2:A$850, 0)))=0, "", INDEX(Paste_Here!AH$2:AH$850, MATCH(B529, Paste_Here!A$2:A$850, 0))), ""), ""), "")</f>
        <v/>
      </c>
      <c r="AJ529" s="66"/>
      <c r="AK529" s="76" t="str">
        <f>IFERROR(IF(B529&lt;&gt;"", IF(AND(INDEX(Paste_Here!N$2:N$850, MATCH(B529, Paste_Here!A$2:A$850, 0))&lt;&gt;"", ISNUMBER(VALUE(INDEX(Paste_Here!N$2:N$850, MATCH(B529, Paste_Here!A$2:A$850, 0))))), INDEX(Paste_Here!N$2:N$850, MATCH(B529, Paste_Here!A$2:A$850, 0)), ""), ""), "")</f>
        <v/>
      </c>
      <c r="AL529" s="66"/>
      <c r="AM529" s="76" t="str">
        <f>IFERROR(IF(B529&lt;&gt;"", IF(AND(INDEX(Paste_Here!O$2:O$850, MATCH(B529, Paste_Here!A$2:A$850, 0))&lt;&gt;"", ISNUMBER(VALUE(INDEX(Paste_Here!O$2:O$850, MATCH(B529, Paste_Here!A$2:A$850, 0))))), INDEX(Paste_Here!O$2:O$850, MATCH(B529, Paste_Here!A$2:A$850, 0)), ""), ""), "")</f>
        <v/>
      </c>
      <c r="AN529" s="66"/>
      <c r="AO529" s="76"/>
      <c r="AP529" s="66"/>
      <c r="AQ529" s="76"/>
      <c r="AR529" s="66"/>
      <c r="AS529" s="76"/>
      <c r="AT529" s="66"/>
      <c r="AU529" s="66"/>
      <c r="AV529" s="76" t="str">
        <f t="shared" si="67"/>
        <v/>
      </c>
      <c r="AW529" s="66"/>
      <c r="AX529" s="76" t="str">
        <f>IFERROR(IF(B529&lt;&gt;"", IF(ISNUMBER(SEARCH("Revealed-Potential (Primary Focus)", LOWER(INDEX(Paste_Here!Z$2:Z$850, MATCH(B529, Paste_Here!A$2:A$850, 0))))), "Rev-Potential: Prim", IF(ISNUMBER(SEARCH("Revealed-Potential (Secondary Focus)", LOWER(INDEX(Paste_Here!Z$2:Z$850, MATCH(B529, Paste_Here!A$2:A$850, 0))))), "Rev-Potential: Sec", IF(ISNUMBER(SEARCH("Monitoring", LOWER(INDEX(Paste_Here!Z$2:Z$850, MATCH(B529, Paste_Here!A$2:A$850, 0))))), "Monitoring", IF(ISNUMBER(SEARCH("At-Promise (Secondary Focus)", LOWER(INDEX(Paste_Here!Z$2:Z$850, MATCH(B529, Paste_Here!A$2:A$850, 0))))), "At-Promise: Sec", IF(ISNUMBER(SEARCH("At-Promise (Primary Focus)", LOWER(INDEX(Paste_Here!Z$2:Z$850, MATCH(B529, Paste_Here!A$2:A$850, 0))))), "At-Promise: Prim", ""))))), ""), "")</f>
        <v/>
      </c>
      <c r="AY529" s="66"/>
      <c r="AZ529" s="76"/>
      <c r="BA529" s="66"/>
      <c r="BB529" s="76"/>
      <c r="BC529" s="66"/>
      <c r="BD529" s="76"/>
      <c r="BE529" s="66"/>
      <c r="BF529" s="76"/>
      <c r="BG529" s="66"/>
      <c r="BH529" s="76"/>
      <c r="BI529" s="66"/>
      <c r="BJ529" s="66"/>
      <c r="BK529" s="76" t="str">
        <f t="shared" si="68"/>
        <v/>
      </c>
      <c r="BL529" s="66"/>
      <c r="BM529" s="76" t="str">
        <f>IFERROR(IF(B529&lt;&gt;"", IF(AND(ISNUMBER(VALUE(SUBSTITUTE(SUBSTITUTE(Paste_Here!R529, "br", "-"), "L", ""))), VALUE(SUBSTITUTE(SUBSTITUTE(Paste_Here!R529, "br", "-"), "L", "")) &gt;= 1095), "Yes", IF(AND(ISNUMBER(VALUE(SUBSTITUTE(SUBSTITUTE(Paste_Here!R529, "br", "-"), "L", ""))), VALUE(SUBSTITUTE(SUBSTITUTE(Paste_Here!R529, "br", "-"), "L", "")) &lt;= 1094), "No", "")), ""), "")</f>
        <v/>
      </c>
      <c r="BN529" s="66"/>
      <c r="BO529" s="76" t="str">
        <f>IFERROR(IF(B529&lt;&gt;"", IF(COUNTIF(INDEX(Paste_Here!Y$2:AB$850, MATCH(B529, Paste_Here!A$2:A$850, 0), 0), "yes") &gt; 0, "Yes", IF(COUNTIF(INDEX(Paste_Here!Y$2:AB$850, MATCH(B529, Paste_Here!A$2:A$850, 0), 0), "no") &gt; 0, "No", "")), ""), "")</f>
        <v/>
      </c>
      <c r="BP529" s="66"/>
      <c r="BQ529" s="76" t="str">
        <f>IFERROR(IF(B529&lt;&gt;"", IF(AND(ISNUMBER(VALUE(SUBSTITUTE(SUBSTITUTE(Paste_Here!U529, "em", "-"), "q", ""))), VALUE(SUBSTITUTE(SUBSTITUTE(Paste_Here!U529, "em", "-"), "q", "")) &gt;= 910), "Yes", IF(AND(ISNUMBER(VALUE(SUBSTITUTE(SUBSTITUTE(Paste_Here!U529, "em", "-"), "q", ""))), VALUE(SUBSTITUTE(SUBSTITUTE(Paste_Here!U529, "em", "-"), "q", "")) &lt;= 909), "No", "")), ""), "")</f>
        <v/>
      </c>
      <c r="BR529" s="66"/>
      <c r="BS529" s="76" t="str">
        <f>IFERROR(IF(B529&lt;&gt;"", IF(AND(INDEX(Paste_Here!X$2:X$850, MATCH(B529, Paste_Here!A$2:A$850, 0))&lt;&gt;"", ISNUMBER(VALUE(INDEX(Paste_Here!X$2:X$850, MATCH(B529, Paste_Here!A$2:A$850, 0))))), INDEX(Paste_Here!X$2:X$850, MATCH(B529, Paste_Here!A$2:A$850, 0)), ""), ""), "")</f>
        <v/>
      </c>
      <c r="BT529" s="66"/>
      <c r="BU529" s="76" t="str">
        <f>IFERROR(IF(B529&lt;&gt;"", IF(ISNUMBER(VALUE(INDEX(Paste_Here!G$2:G$850, MATCH(B529, Paste_Here!A$2:A$850, 0)))), IF(VALUE(INDEX(Paste_Here!G$2:G$850, MATCH(B529, Paste_Here!A$2:A$850, 0)))=0, "No", IF(AND(VALUE(INDEX(Paste_Here!G$2:G$850, MATCH(B529, Paste_Here!A$2:A$850, 0)))&gt;=1, VALUE(INDEX(Paste_Here!G$2:G$850, MATCH(B529, Paste_Here!A$2:A$850, 0)))&lt;=4), VALUE(INDEX(Paste_Here!G$2:G$850, MATCH(B529, Paste_Here!A$2:A$850, 0))), "")), ""), ""), "")</f>
        <v/>
      </c>
      <c r="BV529" s="66"/>
      <c r="BW529" s="76" t="str">
        <f>IFERROR(IF(B529&lt;&gt;"", IF(ISNUMBER(VALUE(INDEX(Paste_Here!H$2:H$850, MATCH(B529, Paste_Here!A$2:A$850, 0)))), IF(VALUE(INDEX(Paste_Here!H$2:H$850, MATCH(B529, Paste_Here!A$2:A$850, 0)))=0, "No", IF(AND(VALUE(INDEX(Paste_Here!H$2:H$850, MATCH(B529, Paste_Here!A$2:A$850, 0)))&gt;=1, VALUE(INDEX(Paste_Here!H$2:H$850, MATCH(B529, Paste_Here!A$2:A$850, 0)))&lt;=4), VALUE(INDEX(Paste_Here!H$2:H$850, MATCH(B529, Paste_Here!A$2:A$850, 0))), "")), ""), ""), "")</f>
        <v/>
      </c>
      <c r="BX529" s="66"/>
      <c r="BY529" s="76"/>
      <c r="BZ529" s="66"/>
      <c r="CA529" s="76"/>
      <c r="CB529" s="66"/>
      <c r="CC529" s="66"/>
      <c r="CD529" s="76" t="str">
        <f t="shared" si="69"/>
        <v/>
      </c>
      <c r="CE529" s="66"/>
      <c r="CF529" s="76" t="str">
        <f>IFERROR(IF(B529&lt;&gt;"", IF(AND(INDEX(Paste_Here!P$2:P$850, MATCH(B529, Paste_Here!A$2:A$850, 0))&lt;&gt;"", ISNUMBER(VALUE(INDEX(Paste_Here!P$2:P$850, MATCH(B529, Paste_Here!A$2:A$850, 0))))), INDEX(Paste_Here!P$2:P$850, MATCH(B529, Paste_Here!A$2:A$850, 0)), ""), ""), "")</f>
        <v/>
      </c>
      <c r="CG529" s="66"/>
      <c r="CH529" s="76" t="str">
        <f>IFERROR(IF(B529&lt;&gt;"", IF(ISNUMBER(SEARCH("highrisk", LOWER(INDEX(Paste_Here!Q$2:Q$850, MATCH(B529, Paste_Here!A$2:A$850, 0))))), "High Risk", IF(ISNUMBER(SEARCH("lowrisk", LOWER(INDEX(Paste_Here!Q$2:Q$850, MATCH(B529, Paste_Here!A$2:A$850, 0))))), "Low Risk", IF(ISNUMBER(SEARCH("somerisk", LOWER(INDEX(Paste_Here!Q$2:Q$850, MATCH(B529, Paste_Here!A$2:A$850, 0))))), "Some Risk", ""))), ""), "")</f>
        <v/>
      </c>
      <c r="CI529" s="66"/>
      <c r="CJ529" s="76" t="str">
        <f>IFERROR(IF(B529&lt;&gt;"", IF(AND(INDEX(Paste_Here!AA$2:AA$850, MATCH(B529, Paste_Here!A$2:A$850, 0))&lt;&gt;"", ISNUMBER(VALUE(INDEX(Paste_Here!AA$2:AA$850, MATCH(B529, Paste_Here!A$2:A$850, 0))))), INDEX(Paste_Here!AA$2:AA$850, MATCH(B529, Paste_Here!A$2:A$850, 0)), ""), ""), "")</f>
        <v/>
      </c>
      <c r="CK529" s="66"/>
      <c r="CL529" s="76" t="str">
        <f>IFERROR(IF(B529&lt;&gt;"", IF(LOWER(INDEX(Paste_Here!AB$2:AB$850, MATCH(B529, Paste_Here!A$2:A$850, 0)))="approaching expectations", "Approaching", IF(LOWER(INDEX(Paste_Here!AB$2:AB$850, MATCH(B529, Paste_Here!A$2:A$850, 0)))="met expectations", "Met", IF(LOWER(INDEX(Paste_Here!AB$2:AB$850, MATCH(B529, Paste_Here!A$2:A$850, 0)))="exceeded expectations", "Exceeded", IF(LOWER(INDEX(Paste_Here!AB$2:AB$850, MATCH(B529, Paste_Here!A$2:A$850, 0)))="below expectations", "Below", "")))), ""), "")</f>
        <v/>
      </c>
      <c r="CM529" s="66"/>
      <c r="CN529" s="76" t="str">
        <f>IFERROR(IF(B529&lt;&gt;"", IF(AND(INDEX(Paste_Here!AC$2:AC$850, MATCH(B529, Paste_Here!A$2:A$850, 0))&lt;&gt;"", ISNUMBER(VALUE(INDEX(Paste_Here!AC$2:AC$850, MATCH(B529, Paste_Here!A$2:A$850, 0))))), INDEX(Paste_Here!AC$2:AC$850, MATCH(B529, Paste_Here!A$2:A$850, 0)), ""), ""), "")</f>
        <v/>
      </c>
      <c r="CO529" s="66"/>
      <c r="CP529" s="76"/>
      <c r="CQ529" s="66"/>
      <c r="CR529" s="76"/>
      <c r="CS529" s="66"/>
      <c r="CT529" s="76"/>
      <c r="CU529" s="66"/>
      <c r="CV529" s="76"/>
      <c r="CW529" s="66"/>
      <c r="CX529" s="76"/>
      <c r="CY529" s="66"/>
      <c r="CZ529" s="66"/>
      <c r="DA529" s="76" t="str">
        <f t="shared" si="70"/>
        <v/>
      </c>
      <c r="DB529" s="66"/>
      <c r="DC529" s="76" t="str">
        <f>IFERROR(IF(B529&lt;&gt;"", IF(AND(INDEX(Paste_Here!V$2:V$850, MATCH(B529, Paste_Here!A$2:A$850, 0))&lt;&gt;"", ISNUMBER(VALUE(INDEX(Paste_Here!V$2:V$850, MATCH(B529, Paste_Here!A$2:A$850, 0))))), INDEX(Paste_Here!V$2:V$850, MATCH(B529, Paste_Here!A$2:A$850, 0)), ""), ""), "")</f>
        <v/>
      </c>
      <c r="DD529" s="66"/>
      <c r="DE529" s="76" t="str">
        <f>IFERROR(IF(B529&lt;&gt;"", IF(ISNUMBER(SEARCH("highrisk", LOWER(INDEX(Paste_Here!W$2:W$850, MATCH(B529, Paste_Here!A$2:A$850, 0))))), "High Risk", IF(ISNUMBER(SEARCH("lowrisk", LOWER(INDEX(Paste_Here!W$2:W$850, MATCH(B529, Paste_Here!A$2:A$850, 0))))), "Low Risk", IF(ISNUMBER(SEARCH("somerisk", LOWER(INDEX(Paste_Here!W$2:W$850, MATCH(B529, Paste_Here!A$2:A$850, 0))))), "Some Risk", ""))), ""), "")</f>
        <v/>
      </c>
      <c r="DF529" s="66"/>
      <c r="DG529" s="76" t="str">
        <f>IFERROR(IF(B529&lt;&gt;"", IF(AND(INDEX(Paste_Here!S$2:S$850, MATCH(B529, Paste_Here!A$2:A$850, 0))&lt;&gt;"", ISNUMBER(VALUE(INDEX(Paste_Here!S$2:S$850, MATCH(B529, Paste_Here!A$2:A$850, 0))))), INDEX(Paste_Here!S$2:S$850, MATCH(B529, Paste_Here!A$2:A$850, 0)), ""), ""), "")</f>
        <v/>
      </c>
      <c r="DH529" s="66"/>
      <c r="DI529" s="76" t="str">
        <f>IFERROR(IF(B529&lt;&gt;"", IF(ISNUMBER(SEARCH("highrisk", LOWER(INDEX(Paste_Here!T$2:T$850, MATCH(B529, Paste_Here!A$2:A$850, 0))))), "High Risk", IF(ISNUMBER(SEARCH("lowrisk", LOWER(INDEX(Paste_Here!T$2:T$850, MATCH(B529, Paste_Here!A$2:A$850, 0))))), "Low Risk", IF(ISNUMBER(SEARCH("somerisk", LOWER(INDEX(Paste_Here!T$2:T$850, MATCH(B529, Paste_Here!A$2:A$850, 0))))), "Some Risk", ""))), ""), "")</f>
        <v/>
      </c>
      <c r="DJ529" s="66"/>
      <c r="DK529" s="76" t="str">
        <f>IFERROR(IF(B529&lt;&gt;"", IF(AND(INDEX(Paste_Here!AD$2:AD$850, MATCH(B529, Paste_Here!A$2:A$850, 0))&lt;&gt;"", ISNUMBER(VALUE(INDEX(Paste_Here!AD$2:AD$850, MATCH(B529, Paste_Here!A$2:A$850, 0))))), INDEX(Paste_Here!AD$2:AD$850, MATCH(B529, Paste_Here!A$2:A$850, 0)), ""), ""), "")</f>
        <v/>
      </c>
      <c r="DL529" s="66"/>
      <c r="DM529" s="76" t="str">
        <f>IFERROR(IF(B529&lt;&gt;"", IF(LOWER(INDEX(Paste_Here!AE$2:AE$850, MATCH(B529, Paste_Here!A$2:A$850, 0)))="approaching expectations", "Approaching", IF(LOWER(INDEX(Paste_Here!AE$2:AE$850, MATCH(B529, Paste_Here!A$2:A$850, 0)))="met expectations", "Met", IF(LOWER(INDEX(Paste_Here!AE$2:AE$850, MATCH(B529, Paste_Here!A$2:A$850, 0)))="exceeded expectations", "Exceeded", IF(LOWER(INDEX(Paste_Here!AE$2:AE$850, MATCH(B529, Paste_Here!A$2:A$850, 0)))="below expectations", "Below", "")))), ""), "")</f>
        <v/>
      </c>
      <c r="DN529" s="66"/>
      <c r="DO529" s="76"/>
      <c r="DP529" s="66"/>
      <c r="DQ529" s="76"/>
      <c r="DR529" s="66"/>
      <c r="DS529" s="76"/>
      <c r="DT529" s="66"/>
      <c r="DU529" s="76"/>
      <c r="DV529" s="66"/>
      <c r="DW529" s="66"/>
      <c r="DX529" s="76" t="str">
        <f t="shared" si="71"/>
        <v/>
      </c>
      <c r="DY529" s="66"/>
      <c r="DZ529" s="76"/>
      <c r="EA529" s="66"/>
      <c r="EB529" s="76"/>
      <c r="EC529" s="66"/>
      <c r="ED529" s="76" t="str">
        <f>IFERROR(IF(B529&lt;&gt;"", IF(AND(INDEX(Paste_Here!AF$2:AF$850, MATCH(B529, Paste_Here!A$2:A$850, 0))&lt;&gt;"", ISNUMBER(VALUE(INDEX(Paste_Here!AF$2:AF$850, MATCH(B529, Paste_Here!A$2:A$850, 0))))), INDEX(Paste_Here!AF$2:AF$850, MATCH(B529, Paste_Here!A$2:A$850, 0)), ""), ""), "")</f>
        <v/>
      </c>
      <c r="EE529" s="66"/>
      <c r="EF529" s="76"/>
      <c r="EG529" s="66"/>
      <c r="EH529" s="76"/>
      <c r="EI529" s="66"/>
      <c r="EJ529" s="76" t="str">
        <f>IFERROR(IF(B529&lt;&gt;"", IF(AND(INDEX(Paste_Here!AG$2:AG$850, MATCH(B529, Paste_Here!A$2:A$850, 0))&lt;&gt;"", ISNUMBER(VALUE(INDEX(Paste_Here!AG$2:AG$850, MATCH(B529, Paste_Here!A$2:A$850, 0))))), INDEX(Paste_Here!AG$2:AG$850, MATCH(B529, Paste_Here!A$2:A$850, 0)), ""), ""), "")</f>
        <v/>
      </c>
      <c r="EK529" s="66"/>
      <c r="EL529" s="76"/>
      <c r="EM529" s="66"/>
      <c r="EN529" s="76"/>
      <c r="EO529" s="66"/>
      <c r="EP529" s="76"/>
      <c r="EQ529" s="66"/>
      <c r="ER529" s="76"/>
      <c r="ES529" s="66"/>
      <c r="ET529" s="66"/>
      <c r="EU529" s="76"/>
      <c r="EV529" s="66"/>
      <c r="EW529" s="76"/>
      <c r="EX529" s="66"/>
      <c r="EY529" s="76"/>
      <c r="EZ529" s="66"/>
      <c r="FA529" s="76"/>
      <c r="FB529" s="66"/>
      <c r="FC529" s="76"/>
      <c r="FD529" s="66"/>
      <c r="FE529" s="76"/>
      <c r="FF529" s="66"/>
      <c r="FG529" s="76"/>
      <c r="FH529" s="66"/>
      <c r="FI529" s="76"/>
      <c r="FJ529" s="66"/>
      <c r="FK529" s="76"/>
      <c r="FL529" s="66"/>
      <c r="FM529" s="76"/>
      <c r="FN529" s="66"/>
      <c r="FO529" s="76"/>
      <c r="FP529" s="66"/>
      <c r="FQ529" s="76"/>
      <c r="FR529" s="66"/>
      <c r="FS529" s="76"/>
      <c r="FT529" s="66"/>
      <c r="FU529" s="76"/>
      <c r="FV529" s="66"/>
      <c r="FW529" s="76"/>
      <c r="FX529" s="66"/>
      <c r="FY529" s="76"/>
      <c r="FZ529" s="66"/>
      <c r="GA529" s="76"/>
      <c r="GB529" s="66"/>
      <c r="GC529" s="76"/>
      <c r="GD529" s="66"/>
      <c r="GE529" s="76"/>
      <c r="GF529" s="66"/>
      <c r="GG529" s="76"/>
      <c r="GH529" s="66"/>
      <c r="GI529" s="76"/>
      <c r="GJ529" s="66"/>
      <c r="GK529" s="76"/>
      <c r="GL529" s="66"/>
      <c r="GM529" s="76"/>
      <c r="GN529" s="66"/>
      <c r="GO529" s="76"/>
      <c r="GP529" s="66"/>
      <c r="GQ529" s="76"/>
      <c r="GR529" s="66"/>
      <c r="GS529" s="76"/>
      <c r="GT529" s="66"/>
      <c r="GU529" s="76"/>
      <c r="GV529" s="66"/>
      <c r="GW529" s="76"/>
      <c r="GX529" s="66"/>
      <c r="GY529" s="76"/>
      <c r="GZ529" s="66"/>
      <c r="HA529" s="76"/>
      <c r="HB529" s="66"/>
      <c r="HC529" s="76"/>
      <c r="HD529" s="66"/>
      <c r="HE529" s="76"/>
      <c r="HF529" s="66"/>
      <c r="HG529" s="76"/>
      <c r="HH529" s="66"/>
      <c r="HI529" s="76"/>
      <c r="HJ529" s="66"/>
      <c r="HK529" s="76"/>
      <c r="HL529" s="66"/>
      <c r="HM529" s="76"/>
      <c r="HN529" s="66"/>
      <c r="HO529" s="76"/>
      <c r="HP529" s="66"/>
      <c r="HQ529" s="76"/>
      <c r="HR529" s="66"/>
      <c r="HS529" s="76"/>
      <c r="HT529" s="66"/>
      <c r="HU529" s="76"/>
      <c r="HV529" s="66"/>
      <c r="HW529" s="76"/>
      <c r="HX529" s="66"/>
      <c r="HY529" s="76"/>
      <c r="HZ529" s="66"/>
      <c r="IA529" s="76"/>
      <c r="IB529" s="66"/>
      <c r="IC529" s="76"/>
      <c r="ID529" s="66"/>
      <c r="IE529" s="76"/>
      <c r="IF529" s="66"/>
      <c r="IG529" s="76"/>
      <c r="IH529" s="66"/>
      <c r="II529" s="76"/>
      <c r="IJ529" s="66"/>
      <c r="IK529" s="76"/>
      <c r="IL529" s="66"/>
      <c r="IM529" s="76"/>
      <c r="IN529" s="66"/>
      <c r="IO529" s="76"/>
      <c r="IP529" s="66"/>
      <c r="IQ529" s="76"/>
      <c r="IR529" s="66"/>
      <c r="IS529" s="76"/>
      <c r="IT529" s="66"/>
      <c r="IU529" s="76"/>
      <c r="IV529" s="66"/>
      <c r="IW529" s="76"/>
      <c r="IX529" s="66"/>
      <c r="IY529" s="76"/>
      <c r="IZ529" s="66"/>
      <c r="JA529" s="76"/>
      <c r="JB529" s="66"/>
      <c r="JC529" s="76"/>
      <c r="JD529" s="66"/>
      <c r="JE529" s="76"/>
      <c r="JF529" s="66"/>
      <c r="JG529" s="76"/>
      <c r="JH529" s="66"/>
      <c r="JI529" s="76"/>
      <c r="JJ529" s="66"/>
      <c r="JK529" s="76"/>
      <c r="JL529" s="66"/>
      <c r="JM529" s="76"/>
      <c r="JN529" s="66"/>
      <c r="JO529" s="76"/>
      <c r="JP529" s="66"/>
      <c r="JQ529" s="76"/>
      <c r="JR529" s="66"/>
      <c r="JS529" s="76"/>
      <c r="JT529" s="66"/>
      <c r="JU529" s="76"/>
      <c r="JV529" s="66"/>
      <c r="JW529" s="76"/>
      <c r="JX529" s="66"/>
      <c r="JY529" s="76"/>
      <c r="JZ529" s="66"/>
      <c r="KA529" s="76"/>
      <c r="KB529" s="66"/>
      <c r="KC529" s="76"/>
      <c r="KD529" s="66"/>
      <c r="KE529" s="76"/>
      <c r="KF529" s="66"/>
      <c r="KG529" s="76"/>
      <c r="KH529" s="66"/>
      <c r="KI529" s="76"/>
      <c r="KJ529" s="66"/>
      <c r="KK529" s="76"/>
      <c r="KL529" s="66"/>
      <c r="KM529" s="76"/>
      <c r="KN529" s="66"/>
      <c r="KO529" s="76"/>
      <c r="KP529" s="66"/>
      <c r="KQ529" s="76"/>
      <c r="KR529" s="66"/>
      <c r="KS529" s="76"/>
      <c r="KT529" s="66"/>
      <c r="KU529" s="76"/>
      <c r="KV529" s="66"/>
      <c r="KW529" s="76"/>
      <c r="KX529" s="66"/>
      <c r="KY529" s="76"/>
      <c r="KZ529" s="66"/>
      <c r="LA529" s="76"/>
      <c r="LB529" s="66"/>
      <c r="LC529" s="76"/>
      <c r="LD529" s="66"/>
      <c r="LE529" s="76"/>
      <c r="LF529" s="66"/>
      <c r="LG529" s="76"/>
      <c r="LH529" s="66"/>
      <c r="LI529" s="76"/>
      <c r="LJ529" s="66"/>
      <c r="LK529" s="76"/>
      <c r="LL529" s="66"/>
      <c r="LM529" s="76"/>
      <c r="LN529" s="66"/>
      <c r="LO529" s="76"/>
      <c r="LP529" s="66"/>
      <c r="LQ529" s="76"/>
      <c r="LR529" s="66"/>
      <c r="LS529" s="76"/>
      <c r="LT529" s="66"/>
      <c r="LU529" s="76"/>
      <c r="LV529" s="66"/>
      <c r="LW529" s="76"/>
      <c r="LX529" s="66"/>
      <c r="LY529" s="76"/>
      <c r="LZ529" s="66"/>
      <c r="MA529" s="76"/>
      <c r="MB529" s="66"/>
      <c r="MC529" s="76"/>
      <c r="MD529" s="66"/>
      <c r="MG529" s="1" t="str" cm="1">
        <f t="array" ref="MG529">IFERROR(INDEX(Paste_Here!$B$2:$B$850, MATCH(0, COUNTIF(MG$4:MG528, Paste_Here!$B$2:$B$850) + IF(Paste_Here!$B$2:$B$850="", 1, 0), 0)), "")</f>
        <v/>
      </c>
      <c r="MH529" s="1" t="str">
        <f>IF(MG529&lt;&gt;"", INDEX(Paste_Here!$A$2:$A$850, MATCH(MG529, Paste_Here!$B$2:$B$850, 0)), "")</f>
        <v/>
      </c>
      <c r="MI529" s="1" t="str">
        <f t="shared" si="72"/>
        <v/>
      </c>
      <c r="MJ529" s="1" t="str" cm="1">
        <f t="array" ref="MJ529">IFERROR(INDEX($MI$5:$MI$850, MATCH(SMALL(IF($MI$5:$MI$850&lt;&gt;"", COUNTIF($MI$5:$MI$850, "&lt;"&amp;$MI$5:$MI$850)+1), ROW()-ROW($MJ$5)+1), COUNTIF($MI$5:$MI$850, "&lt;"&amp;$MI$5:$MI$850)+1, 0)), "")</f>
        <v/>
      </c>
    </row>
    <row r="530" spans="1:348">
      <c r="A530" s="66"/>
      <c r="B530" s="76" t="str">
        <f t="shared" si="65"/>
        <v/>
      </c>
      <c r="C530" s="66"/>
      <c r="D530" s="76" t="str">
        <f>IFERROR(IF(B530&lt;&gt;"", IF(AND(INDEX(Paste_Here!B$2:B$850, MATCH(B530, Paste_Here!A$2:A$850, 0))&lt;&gt;"", ISNUMBER(VALUE(INDEX(Paste_Here!B$2:B$850, MATCH(B530, Paste_Here!A$2:A$850, 0))))), INDEX(Paste_Here!B$2:B$850, MATCH(B530, Paste_Here!A$2:A$850, 0)), ""), ""), "")</f>
        <v/>
      </c>
      <c r="E530" s="66"/>
      <c r="F530" s="76" t="str">
        <f>IFERROR(IF(B530&lt;&gt;"", IF(ISTEXT(INDEX(Paste_Here!K$2:K$850, MATCH(B530, Paste_Here!A$2:A$850, 0))), INDEX(Paste_Here!K$2:K$850, MATCH(B530, Paste_Here!A$2:A$850, 0)), ""), ""), "")</f>
        <v/>
      </c>
      <c r="G530" s="66"/>
      <c r="H530" s="76" t="str">
        <f>IFERROR(IF(B530&lt;&gt;"", IF(ISTEXT(INDEX(Paste_Here!C$2:C$850, MATCH(B530, Paste_Here!A$2:A$850, 0))), INDEX(Paste_Here!C$2:C$850, MATCH(B530, Paste_Here!A$2:A$850, 0)), ""), ""), "")</f>
        <v/>
      </c>
      <c r="I530" s="66"/>
      <c r="J530" s="76" t="str">
        <f>IFERROR(IF(B530&lt;&gt;"", IF(ISNUMBER(SEARCH("s", LOWER(INDEX(Paste_Here!M$2:M$850, MATCH(B530, Paste_Here!A$2:A$850, 0))))), "Yes", IF(INDEX(Paste_Here!M$2:M$850, MATCH(B530, Paste_Here!A$2:A$850, 0))&lt;&gt;"", "No", "")), ""), "")</f>
        <v/>
      </c>
      <c r="K530" s="66"/>
      <c r="L530" s="76" t="str">
        <f>IFERROR(IF(B530&lt;&gt;"", IF(ISNUMBER(SEARCH("yes", LOWER(INDEX(Paste_Here!E$2:E$850, MATCH(B530, Paste_Here!A$2:A$850, 0))))), "Yes", IF(ISNUMBER(SEARCH("no", LOWER(INDEX(Paste_Here!E$2:E$850, MATCH(B530, Paste_Here!A$2:A$850, 0))))), "No", "")), ""), "")</f>
        <v/>
      </c>
      <c r="M530" s="66"/>
      <c r="N530" s="76" t="str">
        <f>IFERROR(IF(B530&lt;&gt;"", IF(ISNUMBER(SEARCH("yes", LOWER(INDEX(Paste_Here!F$2:F$850, MATCH(B530, Paste_Here!A$2:A$850, 0))))), "Yes", IF(ISNUMBER(SEARCH("no", LOWER(INDEX(Paste_Here!F$2:F$850, MATCH(B530, Paste_Here!A$2:A$850, 0))))), "No", "")), ""), "")</f>
        <v/>
      </c>
      <c r="O530" s="66"/>
      <c r="P530" s="76" t="str">
        <f>IFERROR(IF(B530&lt;&gt;"", IF(ISNUMBER(SEARCH("yes", LOWER(INDEX(Paste_Here!L$2:L$850, MATCH(B530, Paste_Here!A$2:A$850, 0))))), "Yes", IF(ISNUMBER(SEARCH("no", LOWER(INDEX(Paste_Here!L$2:L$850, MATCH(B530, Paste_Here!A$2:A$850, 0))))), "No", "")), ""), "")</f>
        <v/>
      </c>
      <c r="Q530" s="66"/>
      <c r="R530" s="76" t="str">
        <f>IFERROR(IF(B530&lt;&gt;"", IF(ISNUMBER(SEARCH("transitional 2", LOWER(INDEX(Paste_Here!D$2:D$850, MATCH(B530, Paste_Here!A$2:A$850, 0))))), "T2", IF(ISNUMBER(SEARCH("transitional 1", LOWER(INDEX(Paste_Here!D$2:D$850, MATCH(B530, Paste_Here!A$2:A$850, 0))))), "T1", IF(ISNUMBER(SEARCH("waived ell services", LOWER(INDEX(Paste_Here!D$2:D$850, MATCH(B530, Paste_Here!A$2:A$850, 0))))), "W", IF(ISNUMBER(SEARCH("english language learner", LOWER(INDEX(Paste_Here!D$2:D$850, MATCH(B530, Paste_Here!A$2:A$850, 0))))), "L", "")))), ""), "")</f>
        <v/>
      </c>
      <c r="S530" s="66"/>
      <c r="T530" s="76" t="str">
        <f>IFERROR(IF(B530&lt;&gt;"", IF(ISNUMBER(SEARCH("yes", LOWER(INDEX(Paste_Here!I$2:I$850, MATCH(B530, Paste_Here!A$2:A$850, 0))))), "Yes", IF(ISNUMBER(SEARCH("no", LOWER(INDEX(Paste_Here!I$2:I$850, MATCH(B530, Paste_Here!A$2:A$850, 0))))), "No", "")), ""), "")</f>
        <v/>
      </c>
      <c r="U530" s="66"/>
      <c r="V530" s="76" t="str">
        <f>IFERROR(IF(B530&lt;&gt;"", IF(ISTEXT(INDEX(Paste_Here!J$2:J$850, MATCH(B530, Paste_Here!A$2:A$850, 0))), VALUE(INDEX(Paste_Here!J$2:J$850, MATCH(B530, Paste_Here!A$2:A$850, 0))), ""), ""), "")</f>
        <v/>
      </c>
      <c r="W530" s="66"/>
      <c r="X530" s="66"/>
      <c r="Y530" s="76" t="str">
        <f t="shared" si="66"/>
        <v/>
      </c>
      <c r="Z530" s="66"/>
      <c r="AA530" s="76" t="str">
        <f>IFERROR(IF(B530&lt;&gt;"", IF(AND(INDEX(Paste_Here!AI$2:AI$850, MATCH(B530, Paste_Here!A$2:A$850, 0))&lt;&gt;"", ISNUMBER(VALUE(INDEX(Paste_Here!AI$2:AI$850, MATCH(B530, Paste_Here!A$2:A$850, 0))))), INDEX(Paste_Here!AI$2:AI$850, MATCH(B530, Paste_Here!A$2:A$850, 0)), ""), ""), "")</f>
        <v/>
      </c>
      <c r="AB530" s="66"/>
      <c r="AC530" s="76" t="str">
        <f>IFERROR(IF(B530&lt;&gt;"", IF(AND(INDEX(Paste_Here!AJ$2:AJ$850, MATCH(B530, Paste_Here!A$2:A$850, 0))&lt;&gt;"", ISNUMBER(VALUE(INDEX(Paste_Here!AJ$2:AJ$850, MATCH(B530, Paste_Here!A$2:A$850, 0))))), INDEX(Paste_Here!AJ$2:AJ$850, MATCH(B530, Paste_Here!A$2:A$850, 0)), ""), ""), "")</f>
        <v/>
      </c>
      <c r="AD530" s="66"/>
      <c r="AE530" s="76" t="str">
        <f>IFERROR(IF(B530&lt;&gt;"", IF(AND(INDEX(Paste_Here!AK$2:AK$850, MATCH(B530, Paste_Here!A$2:A$850, 0))&lt;&gt;"", ISNUMBER(VALUE(INDEX(Paste_Here!AK$2:AK$850, MATCH(B530, Paste_Here!A$2:A$850, 0))))), INDEX(Paste_Here!AK$2:AK$850, MATCH(B530, Paste_Here!A$2:A$850, 0)), ""), ""), "")</f>
        <v/>
      </c>
      <c r="AF530" s="66"/>
      <c r="AG530" s="76" t="str">
        <f>IFERROR(IF(B530&lt;&gt;"", IF(AND(INDEX(Paste_Here!AL$2:AL$850, MATCH(B530, Paste_Here!A$2:A$850, 0))&lt;&gt;"", ISNUMBER(VALUE(INDEX(Paste_Here!AL$2:AL$850, MATCH(B530, Paste_Here!A$2:A$850, 0))))), INDEX(Paste_Here!AL$2:AL$850, MATCH(B530, Paste_Here!A$2:A$850, 0)), ""), ""), "")</f>
        <v/>
      </c>
      <c r="AH530" s="66"/>
      <c r="AI530" s="76" t="str">
        <f>IFERROR(IF(B530&lt;&gt;"", IF(AND(INDEX(Paste_Here!AH$2:AH$850, MATCH(B530, Paste_Here!A$2:A$850, 0))&lt;&gt;"", ISNUMBER(VALUE(INDEX(Paste_Here!AH$2:AH$850, MATCH(B530, Paste_Here!A$2:A$850, 0))))), IF(VALUE(INDEX(Paste_Here!AH$2:AH$850, MATCH(B530, Paste_Here!A$2:A$850, 0)))=0, "", INDEX(Paste_Here!AH$2:AH$850, MATCH(B530, Paste_Here!A$2:A$850, 0))), ""), ""), "")</f>
        <v/>
      </c>
      <c r="AJ530" s="66"/>
      <c r="AK530" s="76" t="str">
        <f>IFERROR(IF(B530&lt;&gt;"", IF(AND(INDEX(Paste_Here!N$2:N$850, MATCH(B530, Paste_Here!A$2:A$850, 0))&lt;&gt;"", ISNUMBER(VALUE(INDEX(Paste_Here!N$2:N$850, MATCH(B530, Paste_Here!A$2:A$850, 0))))), INDEX(Paste_Here!N$2:N$850, MATCH(B530, Paste_Here!A$2:A$850, 0)), ""), ""), "")</f>
        <v/>
      </c>
      <c r="AL530" s="66"/>
      <c r="AM530" s="76" t="str">
        <f>IFERROR(IF(B530&lt;&gt;"", IF(AND(INDEX(Paste_Here!O$2:O$850, MATCH(B530, Paste_Here!A$2:A$850, 0))&lt;&gt;"", ISNUMBER(VALUE(INDEX(Paste_Here!O$2:O$850, MATCH(B530, Paste_Here!A$2:A$850, 0))))), INDEX(Paste_Here!O$2:O$850, MATCH(B530, Paste_Here!A$2:A$850, 0)), ""), ""), "")</f>
        <v/>
      </c>
      <c r="AN530" s="66"/>
      <c r="AO530" s="76"/>
      <c r="AP530" s="66"/>
      <c r="AQ530" s="76"/>
      <c r="AR530" s="66"/>
      <c r="AS530" s="76"/>
      <c r="AT530" s="66"/>
      <c r="AU530" s="66"/>
      <c r="AV530" s="76" t="str">
        <f t="shared" si="67"/>
        <v/>
      </c>
      <c r="AW530" s="66"/>
      <c r="AX530" s="76" t="str">
        <f>IFERROR(IF(B530&lt;&gt;"", IF(ISNUMBER(SEARCH("Revealed-Potential (Primary Focus)", LOWER(INDEX(Paste_Here!Z$2:Z$850, MATCH(B530, Paste_Here!A$2:A$850, 0))))), "Rev-Potential: Prim", IF(ISNUMBER(SEARCH("Revealed-Potential (Secondary Focus)", LOWER(INDEX(Paste_Here!Z$2:Z$850, MATCH(B530, Paste_Here!A$2:A$850, 0))))), "Rev-Potential: Sec", IF(ISNUMBER(SEARCH("Monitoring", LOWER(INDEX(Paste_Here!Z$2:Z$850, MATCH(B530, Paste_Here!A$2:A$850, 0))))), "Monitoring", IF(ISNUMBER(SEARCH("At-Promise (Secondary Focus)", LOWER(INDEX(Paste_Here!Z$2:Z$850, MATCH(B530, Paste_Here!A$2:A$850, 0))))), "At-Promise: Sec", IF(ISNUMBER(SEARCH("At-Promise (Primary Focus)", LOWER(INDEX(Paste_Here!Z$2:Z$850, MATCH(B530, Paste_Here!A$2:A$850, 0))))), "At-Promise: Prim", ""))))), ""), "")</f>
        <v/>
      </c>
      <c r="AY530" s="66"/>
      <c r="AZ530" s="76"/>
      <c r="BA530" s="66"/>
      <c r="BB530" s="76"/>
      <c r="BC530" s="66"/>
      <c r="BD530" s="76"/>
      <c r="BE530" s="66"/>
      <c r="BF530" s="76"/>
      <c r="BG530" s="66"/>
      <c r="BH530" s="76"/>
      <c r="BI530" s="66"/>
      <c r="BJ530" s="66"/>
      <c r="BK530" s="76" t="str">
        <f t="shared" si="68"/>
        <v/>
      </c>
      <c r="BL530" s="66"/>
      <c r="BM530" s="76" t="str">
        <f>IFERROR(IF(B530&lt;&gt;"", IF(AND(ISNUMBER(VALUE(SUBSTITUTE(SUBSTITUTE(Paste_Here!R530, "br", "-"), "L", ""))), VALUE(SUBSTITUTE(SUBSTITUTE(Paste_Here!R530, "br", "-"), "L", "")) &gt;= 1095), "Yes", IF(AND(ISNUMBER(VALUE(SUBSTITUTE(SUBSTITUTE(Paste_Here!R530, "br", "-"), "L", ""))), VALUE(SUBSTITUTE(SUBSTITUTE(Paste_Here!R530, "br", "-"), "L", "")) &lt;= 1094), "No", "")), ""), "")</f>
        <v/>
      </c>
      <c r="BN530" s="66"/>
      <c r="BO530" s="76" t="str">
        <f>IFERROR(IF(B530&lt;&gt;"", IF(COUNTIF(INDEX(Paste_Here!Y$2:AB$850, MATCH(B530, Paste_Here!A$2:A$850, 0), 0), "yes") &gt; 0, "Yes", IF(COUNTIF(INDEX(Paste_Here!Y$2:AB$850, MATCH(B530, Paste_Here!A$2:A$850, 0), 0), "no") &gt; 0, "No", "")), ""), "")</f>
        <v/>
      </c>
      <c r="BP530" s="66"/>
      <c r="BQ530" s="76" t="str">
        <f>IFERROR(IF(B530&lt;&gt;"", IF(AND(ISNUMBER(VALUE(SUBSTITUTE(SUBSTITUTE(Paste_Here!U530, "em", "-"), "q", ""))), VALUE(SUBSTITUTE(SUBSTITUTE(Paste_Here!U530, "em", "-"), "q", "")) &gt;= 910), "Yes", IF(AND(ISNUMBER(VALUE(SUBSTITUTE(SUBSTITUTE(Paste_Here!U530, "em", "-"), "q", ""))), VALUE(SUBSTITUTE(SUBSTITUTE(Paste_Here!U530, "em", "-"), "q", "")) &lt;= 909), "No", "")), ""), "")</f>
        <v/>
      </c>
      <c r="BR530" s="66"/>
      <c r="BS530" s="76" t="str">
        <f>IFERROR(IF(B530&lt;&gt;"", IF(AND(INDEX(Paste_Here!X$2:X$850, MATCH(B530, Paste_Here!A$2:A$850, 0))&lt;&gt;"", ISNUMBER(VALUE(INDEX(Paste_Here!X$2:X$850, MATCH(B530, Paste_Here!A$2:A$850, 0))))), INDEX(Paste_Here!X$2:X$850, MATCH(B530, Paste_Here!A$2:A$850, 0)), ""), ""), "")</f>
        <v/>
      </c>
      <c r="BT530" s="66"/>
      <c r="BU530" s="76" t="str">
        <f>IFERROR(IF(B530&lt;&gt;"", IF(ISNUMBER(VALUE(INDEX(Paste_Here!G$2:G$850, MATCH(B530, Paste_Here!A$2:A$850, 0)))), IF(VALUE(INDEX(Paste_Here!G$2:G$850, MATCH(B530, Paste_Here!A$2:A$850, 0)))=0, "No", IF(AND(VALUE(INDEX(Paste_Here!G$2:G$850, MATCH(B530, Paste_Here!A$2:A$850, 0)))&gt;=1, VALUE(INDEX(Paste_Here!G$2:G$850, MATCH(B530, Paste_Here!A$2:A$850, 0)))&lt;=4), VALUE(INDEX(Paste_Here!G$2:G$850, MATCH(B530, Paste_Here!A$2:A$850, 0))), "")), ""), ""), "")</f>
        <v/>
      </c>
      <c r="BV530" s="66"/>
      <c r="BW530" s="76" t="str">
        <f>IFERROR(IF(B530&lt;&gt;"", IF(ISNUMBER(VALUE(INDEX(Paste_Here!H$2:H$850, MATCH(B530, Paste_Here!A$2:A$850, 0)))), IF(VALUE(INDEX(Paste_Here!H$2:H$850, MATCH(B530, Paste_Here!A$2:A$850, 0)))=0, "No", IF(AND(VALUE(INDEX(Paste_Here!H$2:H$850, MATCH(B530, Paste_Here!A$2:A$850, 0)))&gt;=1, VALUE(INDEX(Paste_Here!H$2:H$850, MATCH(B530, Paste_Here!A$2:A$850, 0)))&lt;=4), VALUE(INDEX(Paste_Here!H$2:H$850, MATCH(B530, Paste_Here!A$2:A$850, 0))), "")), ""), ""), "")</f>
        <v/>
      </c>
      <c r="BX530" s="66"/>
      <c r="BY530" s="76"/>
      <c r="BZ530" s="66"/>
      <c r="CA530" s="76"/>
      <c r="CB530" s="66"/>
      <c r="CC530" s="66"/>
      <c r="CD530" s="76" t="str">
        <f t="shared" si="69"/>
        <v/>
      </c>
      <c r="CE530" s="66"/>
      <c r="CF530" s="76" t="str">
        <f>IFERROR(IF(B530&lt;&gt;"", IF(AND(INDEX(Paste_Here!P$2:P$850, MATCH(B530, Paste_Here!A$2:A$850, 0))&lt;&gt;"", ISNUMBER(VALUE(INDEX(Paste_Here!P$2:P$850, MATCH(B530, Paste_Here!A$2:A$850, 0))))), INDEX(Paste_Here!P$2:P$850, MATCH(B530, Paste_Here!A$2:A$850, 0)), ""), ""), "")</f>
        <v/>
      </c>
      <c r="CG530" s="66"/>
      <c r="CH530" s="76" t="str">
        <f>IFERROR(IF(B530&lt;&gt;"", IF(ISNUMBER(SEARCH("highrisk", LOWER(INDEX(Paste_Here!Q$2:Q$850, MATCH(B530, Paste_Here!A$2:A$850, 0))))), "High Risk", IF(ISNUMBER(SEARCH("lowrisk", LOWER(INDEX(Paste_Here!Q$2:Q$850, MATCH(B530, Paste_Here!A$2:A$850, 0))))), "Low Risk", IF(ISNUMBER(SEARCH("somerisk", LOWER(INDEX(Paste_Here!Q$2:Q$850, MATCH(B530, Paste_Here!A$2:A$850, 0))))), "Some Risk", ""))), ""), "")</f>
        <v/>
      </c>
      <c r="CI530" s="66"/>
      <c r="CJ530" s="76" t="str">
        <f>IFERROR(IF(B530&lt;&gt;"", IF(AND(INDEX(Paste_Here!AA$2:AA$850, MATCH(B530, Paste_Here!A$2:A$850, 0))&lt;&gt;"", ISNUMBER(VALUE(INDEX(Paste_Here!AA$2:AA$850, MATCH(B530, Paste_Here!A$2:A$850, 0))))), INDEX(Paste_Here!AA$2:AA$850, MATCH(B530, Paste_Here!A$2:A$850, 0)), ""), ""), "")</f>
        <v/>
      </c>
      <c r="CK530" s="66"/>
      <c r="CL530" s="76" t="str">
        <f>IFERROR(IF(B530&lt;&gt;"", IF(LOWER(INDEX(Paste_Here!AB$2:AB$850, MATCH(B530, Paste_Here!A$2:A$850, 0)))="approaching expectations", "Approaching", IF(LOWER(INDEX(Paste_Here!AB$2:AB$850, MATCH(B530, Paste_Here!A$2:A$850, 0)))="met expectations", "Met", IF(LOWER(INDEX(Paste_Here!AB$2:AB$850, MATCH(B530, Paste_Here!A$2:A$850, 0)))="exceeded expectations", "Exceeded", IF(LOWER(INDEX(Paste_Here!AB$2:AB$850, MATCH(B530, Paste_Here!A$2:A$850, 0)))="below expectations", "Below", "")))), ""), "")</f>
        <v/>
      </c>
      <c r="CM530" s="66"/>
      <c r="CN530" s="76" t="str">
        <f>IFERROR(IF(B530&lt;&gt;"", IF(AND(INDEX(Paste_Here!AC$2:AC$850, MATCH(B530, Paste_Here!A$2:A$850, 0))&lt;&gt;"", ISNUMBER(VALUE(INDEX(Paste_Here!AC$2:AC$850, MATCH(B530, Paste_Here!A$2:A$850, 0))))), INDEX(Paste_Here!AC$2:AC$850, MATCH(B530, Paste_Here!A$2:A$850, 0)), ""), ""), "")</f>
        <v/>
      </c>
      <c r="CO530" s="66"/>
      <c r="CP530" s="76"/>
      <c r="CQ530" s="66"/>
      <c r="CR530" s="76"/>
      <c r="CS530" s="66"/>
      <c r="CT530" s="76"/>
      <c r="CU530" s="66"/>
      <c r="CV530" s="76"/>
      <c r="CW530" s="66"/>
      <c r="CX530" s="76"/>
      <c r="CY530" s="66"/>
      <c r="CZ530" s="66"/>
      <c r="DA530" s="76" t="str">
        <f t="shared" si="70"/>
        <v/>
      </c>
      <c r="DB530" s="66"/>
      <c r="DC530" s="76" t="str">
        <f>IFERROR(IF(B530&lt;&gt;"", IF(AND(INDEX(Paste_Here!V$2:V$850, MATCH(B530, Paste_Here!A$2:A$850, 0))&lt;&gt;"", ISNUMBER(VALUE(INDEX(Paste_Here!V$2:V$850, MATCH(B530, Paste_Here!A$2:A$850, 0))))), INDEX(Paste_Here!V$2:V$850, MATCH(B530, Paste_Here!A$2:A$850, 0)), ""), ""), "")</f>
        <v/>
      </c>
      <c r="DD530" s="66"/>
      <c r="DE530" s="76" t="str">
        <f>IFERROR(IF(B530&lt;&gt;"", IF(ISNUMBER(SEARCH("highrisk", LOWER(INDEX(Paste_Here!W$2:W$850, MATCH(B530, Paste_Here!A$2:A$850, 0))))), "High Risk", IF(ISNUMBER(SEARCH("lowrisk", LOWER(INDEX(Paste_Here!W$2:W$850, MATCH(B530, Paste_Here!A$2:A$850, 0))))), "Low Risk", IF(ISNUMBER(SEARCH("somerisk", LOWER(INDEX(Paste_Here!W$2:W$850, MATCH(B530, Paste_Here!A$2:A$850, 0))))), "Some Risk", ""))), ""), "")</f>
        <v/>
      </c>
      <c r="DF530" s="66"/>
      <c r="DG530" s="76" t="str">
        <f>IFERROR(IF(B530&lt;&gt;"", IF(AND(INDEX(Paste_Here!S$2:S$850, MATCH(B530, Paste_Here!A$2:A$850, 0))&lt;&gt;"", ISNUMBER(VALUE(INDEX(Paste_Here!S$2:S$850, MATCH(B530, Paste_Here!A$2:A$850, 0))))), INDEX(Paste_Here!S$2:S$850, MATCH(B530, Paste_Here!A$2:A$850, 0)), ""), ""), "")</f>
        <v/>
      </c>
      <c r="DH530" s="66"/>
      <c r="DI530" s="76" t="str">
        <f>IFERROR(IF(B530&lt;&gt;"", IF(ISNUMBER(SEARCH("highrisk", LOWER(INDEX(Paste_Here!T$2:T$850, MATCH(B530, Paste_Here!A$2:A$850, 0))))), "High Risk", IF(ISNUMBER(SEARCH("lowrisk", LOWER(INDEX(Paste_Here!T$2:T$850, MATCH(B530, Paste_Here!A$2:A$850, 0))))), "Low Risk", IF(ISNUMBER(SEARCH("somerisk", LOWER(INDEX(Paste_Here!T$2:T$850, MATCH(B530, Paste_Here!A$2:A$850, 0))))), "Some Risk", ""))), ""), "")</f>
        <v/>
      </c>
      <c r="DJ530" s="66"/>
      <c r="DK530" s="76" t="str">
        <f>IFERROR(IF(B530&lt;&gt;"", IF(AND(INDEX(Paste_Here!AD$2:AD$850, MATCH(B530, Paste_Here!A$2:A$850, 0))&lt;&gt;"", ISNUMBER(VALUE(INDEX(Paste_Here!AD$2:AD$850, MATCH(B530, Paste_Here!A$2:A$850, 0))))), INDEX(Paste_Here!AD$2:AD$850, MATCH(B530, Paste_Here!A$2:A$850, 0)), ""), ""), "")</f>
        <v/>
      </c>
      <c r="DL530" s="66"/>
      <c r="DM530" s="76" t="str">
        <f>IFERROR(IF(B530&lt;&gt;"", IF(LOWER(INDEX(Paste_Here!AE$2:AE$850, MATCH(B530, Paste_Here!A$2:A$850, 0)))="approaching expectations", "Approaching", IF(LOWER(INDEX(Paste_Here!AE$2:AE$850, MATCH(B530, Paste_Here!A$2:A$850, 0)))="met expectations", "Met", IF(LOWER(INDEX(Paste_Here!AE$2:AE$850, MATCH(B530, Paste_Here!A$2:A$850, 0)))="exceeded expectations", "Exceeded", IF(LOWER(INDEX(Paste_Here!AE$2:AE$850, MATCH(B530, Paste_Here!A$2:A$850, 0)))="below expectations", "Below", "")))), ""), "")</f>
        <v/>
      </c>
      <c r="DN530" s="66"/>
      <c r="DO530" s="76"/>
      <c r="DP530" s="66"/>
      <c r="DQ530" s="76"/>
      <c r="DR530" s="66"/>
      <c r="DS530" s="76"/>
      <c r="DT530" s="66"/>
      <c r="DU530" s="76"/>
      <c r="DV530" s="66"/>
      <c r="DW530" s="66"/>
      <c r="DX530" s="76" t="str">
        <f t="shared" si="71"/>
        <v/>
      </c>
      <c r="DY530" s="66"/>
      <c r="DZ530" s="76"/>
      <c r="EA530" s="66"/>
      <c r="EB530" s="76"/>
      <c r="EC530" s="66"/>
      <c r="ED530" s="76" t="str">
        <f>IFERROR(IF(B530&lt;&gt;"", IF(AND(INDEX(Paste_Here!AF$2:AF$850, MATCH(B530, Paste_Here!A$2:A$850, 0))&lt;&gt;"", ISNUMBER(VALUE(INDEX(Paste_Here!AF$2:AF$850, MATCH(B530, Paste_Here!A$2:A$850, 0))))), INDEX(Paste_Here!AF$2:AF$850, MATCH(B530, Paste_Here!A$2:A$850, 0)), ""), ""), "")</f>
        <v/>
      </c>
      <c r="EE530" s="66"/>
      <c r="EF530" s="76"/>
      <c r="EG530" s="66"/>
      <c r="EH530" s="76"/>
      <c r="EI530" s="66"/>
      <c r="EJ530" s="76" t="str">
        <f>IFERROR(IF(B530&lt;&gt;"", IF(AND(INDEX(Paste_Here!AG$2:AG$850, MATCH(B530, Paste_Here!A$2:A$850, 0))&lt;&gt;"", ISNUMBER(VALUE(INDEX(Paste_Here!AG$2:AG$850, MATCH(B530, Paste_Here!A$2:A$850, 0))))), INDEX(Paste_Here!AG$2:AG$850, MATCH(B530, Paste_Here!A$2:A$850, 0)), ""), ""), "")</f>
        <v/>
      </c>
      <c r="EK530" s="66"/>
      <c r="EL530" s="76"/>
      <c r="EM530" s="66"/>
      <c r="EN530" s="76"/>
      <c r="EO530" s="66"/>
      <c r="EP530" s="76"/>
      <c r="EQ530" s="66"/>
      <c r="ER530" s="76"/>
      <c r="ES530" s="66"/>
      <c r="ET530" s="66"/>
      <c r="EU530" s="76"/>
      <c r="EV530" s="66"/>
      <c r="EW530" s="76"/>
      <c r="EX530" s="66"/>
      <c r="EY530" s="76"/>
      <c r="EZ530" s="66"/>
      <c r="FA530" s="76"/>
      <c r="FB530" s="66"/>
      <c r="FC530" s="76"/>
      <c r="FD530" s="66"/>
      <c r="FE530" s="76"/>
      <c r="FF530" s="66"/>
      <c r="FG530" s="76"/>
      <c r="FH530" s="66"/>
      <c r="FI530" s="76"/>
      <c r="FJ530" s="66"/>
      <c r="FK530" s="76"/>
      <c r="FL530" s="66"/>
      <c r="FM530" s="76"/>
      <c r="FN530" s="66"/>
      <c r="FO530" s="76"/>
      <c r="FP530" s="66"/>
      <c r="FQ530" s="76"/>
      <c r="FR530" s="66"/>
      <c r="FS530" s="76"/>
      <c r="FT530" s="66"/>
      <c r="FU530" s="76"/>
      <c r="FV530" s="66"/>
      <c r="FW530" s="76"/>
      <c r="FX530" s="66"/>
      <c r="FY530" s="76"/>
      <c r="FZ530" s="66"/>
      <c r="GA530" s="76"/>
      <c r="GB530" s="66"/>
      <c r="GC530" s="76"/>
      <c r="GD530" s="66"/>
      <c r="GE530" s="76"/>
      <c r="GF530" s="66"/>
      <c r="GG530" s="76"/>
      <c r="GH530" s="66"/>
      <c r="GI530" s="76"/>
      <c r="GJ530" s="66"/>
      <c r="GK530" s="76"/>
      <c r="GL530" s="66"/>
      <c r="GM530" s="76"/>
      <c r="GN530" s="66"/>
      <c r="GO530" s="76"/>
      <c r="GP530" s="66"/>
      <c r="GQ530" s="76"/>
      <c r="GR530" s="66"/>
      <c r="GS530" s="76"/>
      <c r="GT530" s="66"/>
      <c r="GU530" s="76"/>
      <c r="GV530" s="66"/>
      <c r="GW530" s="76"/>
      <c r="GX530" s="66"/>
      <c r="GY530" s="76"/>
      <c r="GZ530" s="66"/>
      <c r="HA530" s="76"/>
      <c r="HB530" s="66"/>
      <c r="HC530" s="76"/>
      <c r="HD530" s="66"/>
      <c r="HE530" s="76"/>
      <c r="HF530" s="66"/>
      <c r="HG530" s="76"/>
      <c r="HH530" s="66"/>
      <c r="HI530" s="76"/>
      <c r="HJ530" s="66"/>
      <c r="HK530" s="76"/>
      <c r="HL530" s="66"/>
      <c r="HM530" s="76"/>
      <c r="HN530" s="66"/>
      <c r="HO530" s="76"/>
      <c r="HP530" s="66"/>
      <c r="HQ530" s="76"/>
      <c r="HR530" s="66"/>
      <c r="HS530" s="76"/>
      <c r="HT530" s="66"/>
      <c r="HU530" s="76"/>
      <c r="HV530" s="66"/>
      <c r="HW530" s="76"/>
      <c r="HX530" s="66"/>
      <c r="HY530" s="76"/>
      <c r="HZ530" s="66"/>
      <c r="IA530" s="76"/>
      <c r="IB530" s="66"/>
      <c r="IC530" s="76"/>
      <c r="ID530" s="66"/>
      <c r="IE530" s="76"/>
      <c r="IF530" s="66"/>
      <c r="IG530" s="76"/>
      <c r="IH530" s="66"/>
      <c r="II530" s="76"/>
      <c r="IJ530" s="66"/>
      <c r="IK530" s="76"/>
      <c r="IL530" s="66"/>
      <c r="IM530" s="76"/>
      <c r="IN530" s="66"/>
      <c r="IO530" s="76"/>
      <c r="IP530" s="66"/>
      <c r="IQ530" s="76"/>
      <c r="IR530" s="66"/>
      <c r="IS530" s="76"/>
      <c r="IT530" s="66"/>
      <c r="IU530" s="76"/>
      <c r="IV530" s="66"/>
      <c r="IW530" s="76"/>
      <c r="IX530" s="66"/>
      <c r="IY530" s="76"/>
      <c r="IZ530" s="66"/>
      <c r="JA530" s="76"/>
      <c r="JB530" s="66"/>
      <c r="JC530" s="76"/>
      <c r="JD530" s="66"/>
      <c r="JE530" s="76"/>
      <c r="JF530" s="66"/>
      <c r="JG530" s="76"/>
      <c r="JH530" s="66"/>
      <c r="JI530" s="76"/>
      <c r="JJ530" s="66"/>
      <c r="JK530" s="76"/>
      <c r="JL530" s="66"/>
      <c r="JM530" s="76"/>
      <c r="JN530" s="66"/>
      <c r="JO530" s="76"/>
      <c r="JP530" s="66"/>
      <c r="JQ530" s="76"/>
      <c r="JR530" s="66"/>
      <c r="JS530" s="76"/>
      <c r="JT530" s="66"/>
      <c r="JU530" s="76"/>
      <c r="JV530" s="66"/>
      <c r="JW530" s="76"/>
      <c r="JX530" s="66"/>
      <c r="JY530" s="76"/>
      <c r="JZ530" s="66"/>
      <c r="KA530" s="76"/>
      <c r="KB530" s="66"/>
      <c r="KC530" s="76"/>
      <c r="KD530" s="66"/>
      <c r="KE530" s="76"/>
      <c r="KF530" s="66"/>
      <c r="KG530" s="76"/>
      <c r="KH530" s="66"/>
      <c r="KI530" s="76"/>
      <c r="KJ530" s="66"/>
      <c r="KK530" s="76"/>
      <c r="KL530" s="66"/>
      <c r="KM530" s="76"/>
      <c r="KN530" s="66"/>
      <c r="KO530" s="76"/>
      <c r="KP530" s="66"/>
      <c r="KQ530" s="76"/>
      <c r="KR530" s="66"/>
      <c r="KS530" s="76"/>
      <c r="KT530" s="66"/>
      <c r="KU530" s="76"/>
      <c r="KV530" s="66"/>
      <c r="KW530" s="76"/>
      <c r="KX530" s="66"/>
      <c r="KY530" s="76"/>
      <c r="KZ530" s="66"/>
      <c r="LA530" s="76"/>
      <c r="LB530" s="66"/>
      <c r="LC530" s="76"/>
      <c r="LD530" s="66"/>
      <c r="LE530" s="76"/>
      <c r="LF530" s="66"/>
      <c r="LG530" s="76"/>
      <c r="LH530" s="66"/>
      <c r="LI530" s="76"/>
      <c r="LJ530" s="66"/>
      <c r="LK530" s="76"/>
      <c r="LL530" s="66"/>
      <c r="LM530" s="76"/>
      <c r="LN530" s="66"/>
      <c r="LO530" s="76"/>
      <c r="LP530" s="66"/>
      <c r="LQ530" s="76"/>
      <c r="LR530" s="66"/>
      <c r="LS530" s="76"/>
      <c r="LT530" s="66"/>
      <c r="LU530" s="76"/>
      <c r="LV530" s="66"/>
      <c r="LW530" s="76"/>
      <c r="LX530" s="66"/>
      <c r="LY530" s="76"/>
      <c r="LZ530" s="66"/>
      <c r="MA530" s="76"/>
      <c r="MB530" s="66"/>
      <c r="MC530" s="76"/>
      <c r="MD530" s="66"/>
      <c r="MG530" s="1" t="str" cm="1">
        <f t="array" ref="MG530">IFERROR(INDEX(Paste_Here!$B$2:$B$850, MATCH(0, COUNTIF(MG$4:MG529, Paste_Here!$B$2:$B$850) + IF(Paste_Here!$B$2:$B$850="", 1, 0), 0)), "")</f>
        <v/>
      </c>
      <c r="MH530" s="1" t="str">
        <f>IF(MG530&lt;&gt;"", INDEX(Paste_Here!$A$2:$A$850, MATCH(MG530, Paste_Here!$B$2:$B$850, 0)), "")</f>
        <v/>
      </c>
      <c r="MI530" s="1" t="str">
        <f t="shared" si="72"/>
        <v/>
      </c>
      <c r="MJ530" s="1" t="str" cm="1">
        <f t="array" ref="MJ530">IFERROR(INDEX($MI$5:$MI$850, MATCH(SMALL(IF($MI$5:$MI$850&lt;&gt;"", COUNTIF($MI$5:$MI$850, "&lt;"&amp;$MI$5:$MI$850)+1), ROW()-ROW($MJ$5)+1), COUNTIF($MI$5:$MI$850, "&lt;"&amp;$MI$5:$MI$850)+1, 0)), "")</f>
        <v/>
      </c>
    </row>
    <row r="531" spans="1:348">
      <c r="A531" s="66"/>
      <c r="B531" s="76" t="str">
        <f t="shared" si="65"/>
        <v/>
      </c>
      <c r="C531" s="66"/>
      <c r="D531" s="76" t="str">
        <f>IFERROR(IF(B531&lt;&gt;"", IF(AND(INDEX(Paste_Here!B$2:B$850, MATCH(B531, Paste_Here!A$2:A$850, 0))&lt;&gt;"", ISNUMBER(VALUE(INDEX(Paste_Here!B$2:B$850, MATCH(B531, Paste_Here!A$2:A$850, 0))))), INDEX(Paste_Here!B$2:B$850, MATCH(B531, Paste_Here!A$2:A$850, 0)), ""), ""), "")</f>
        <v/>
      </c>
      <c r="E531" s="66"/>
      <c r="F531" s="76" t="str">
        <f>IFERROR(IF(B531&lt;&gt;"", IF(ISTEXT(INDEX(Paste_Here!K$2:K$850, MATCH(B531, Paste_Here!A$2:A$850, 0))), INDEX(Paste_Here!K$2:K$850, MATCH(B531, Paste_Here!A$2:A$850, 0)), ""), ""), "")</f>
        <v/>
      </c>
      <c r="G531" s="66"/>
      <c r="H531" s="76" t="str">
        <f>IFERROR(IF(B531&lt;&gt;"", IF(ISTEXT(INDEX(Paste_Here!C$2:C$850, MATCH(B531, Paste_Here!A$2:A$850, 0))), INDEX(Paste_Here!C$2:C$850, MATCH(B531, Paste_Here!A$2:A$850, 0)), ""), ""), "")</f>
        <v/>
      </c>
      <c r="I531" s="66"/>
      <c r="J531" s="76" t="str">
        <f>IFERROR(IF(B531&lt;&gt;"", IF(ISNUMBER(SEARCH("s", LOWER(INDEX(Paste_Here!M$2:M$850, MATCH(B531, Paste_Here!A$2:A$850, 0))))), "Yes", IF(INDEX(Paste_Here!M$2:M$850, MATCH(B531, Paste_Here!A$2:A$850, 0))&lt;&gt;"", "No", "")), ""), "")</f>
        <v/>
      </c>
      <c r="K531" s="66"/>
      <c r="L531" s="76" t="str">
        <f>IFERROR(IF(B531&lt;&gt;"", IF(ISNUMBER(SEARCH("yes", LOWER(INDEX(Paste_Here!E$2:E$850, MATCH(B531, Paste_Here!A$2:A$850, 0))))), "Yes", IF(ISNUMBER(SEARCH("no", LOWER(INDEX(Paste_Here!E$2:E$850, MATCH(B531, Paste_Here!A$2:A$850, 0))))), "No", "")), ""), "")</f>
        <v/>
      </c>
      <c r="M531" s="66"/>
      <c r="N531" s="76" t="str">
        <f>IFERROR(IF(B531&lt;&gt;"", IF(ISNUMBER(SEARCH("yes", LOWER(INDEX(Paste_Here!F$2:F$850, MATCH(B531, Paste_Here!A$2:A$850, 0))))), "Yes", IF(ISNUMBER(SEARCH("no", LOWER(INDEX(Paste_Here!F$2:F$850, MATCH(B531, Paste_Here!A$2:A$850, 0))))), "No", "")), ""), "")</f>
        <v/>
      </c>
      <c r="O531" s="66"/>
      <c r="P531" s="76" t="str">
        <f>IFERROR(IF(B531&lt;&gt;"", IF(ISNUMBER(SEARCH("yes", LOWER(INDEX(Paste_Here!L$2:L$850, MATCH(B531, Paste_Here!A$2:A$850, 0))))), "Yes", IF(ISNUMBER(SEARCH("no", LOWER(INDEX(Paste_Here!L$2:L$850, MATCH(B531, Paste_Here!A$2:A$850, 0))))), "No", "")), ""), "")</f>
        <v/>
      </c>
      <c r="Q531" s="66"/>
      <c r="R531" s="76" t="str">
        <f>IFERROR(IF(B531&lt;&gt;"", IF(ISNUMBER(SEARCH("transitional 2", LOWER(INDEX(Paste_Here!D$2:D$850, MATCH(B531, Paste_Here!A$2:A$850, 0))))), "T2", IF(ISNUMBER(SEARCH("transitional 1", LOWER(INDEX(Paste_Here!D$2:D$850, MATCH(B531, Paste_Here!A$2:A$850, 0))))), "T1", IF(ISNUMBER(SEARCH("waived ell services", LOWER(INDEX(Paste_Here!D$2:D$850, MATCH(B531, Paste_Here!A$2:A$850, 0))))), "W", IF(ISNUMBER(SEARCH("english language learner", LOWER(INDEX(Paste_Here!D$2:D$850, MATCH(B531, Paste_Here!A$2:A$850, 0))))), "L", "")))), ""), "")</f>
        <v/>
      </c>
      <c r="S531" s="66"/>
      <c r="T531" s="76" t="str">
        <f>IFERROR(IF(B531&lt;&gt;"", IF(ISNUMBER(SEARCH("yes", LOWER(INDEX(Paste_Here!I$2:I$850, MATCH(B531, Paste_Here!A$2:A$850, 0))))), "Yes", IF(ISNUMBER(SEARCH("no", LOWER(INDEX(Paste_Here!I$2:I$850, MATCH(B531, Paste_Here!A$2:A$850, 0))))), "No", "")), ""), "")</f>
        <v/>
      </c>
      <c r="U531" s="66"/>
      <c r="V531" s="76" t="str">
        <f>IFERROR(IF(B531&lt;&gt;"", IF(ISTEXT(INDEX(Paste_Here!J$2:J$850, MATCH(B531, Paste_Here!A$2:A$850, 0))), VALUE(INDEX(Paste_Here!J$2:J$850, MATCH(B531, Paste_Here!A$2:A$850, 0))), ""), ""), "")</f>
        <v/>
      </c>
      <c r="W531" s="66"/>
      <c r="X531" s="66"/>
      <c r="Y531" s="76" t="str">
        <f t="shared" si="66"/>
        <v/>
      </c>
      <c r="Z531" s="66"/>
      <c r="AA531" s="76" t="str">
        <f>IFERROR(IF(B531&lt;&gt;"", IF(AND(INDEX(Paste_Here!AI$2:AI$850, MATCH(B531, Paste_Here!A$2:A$850, 0))&lt;&gt;"", ISNUMBER(VALUE(INDEX(Paste_Here!AI$2:AI$850, MATCH(B531, Paste_Here!A$2:A$850, 0))))), INDEX(Paste_Here!AI$2:AI$850, MATCH(B531, Paste_Here!A$2:A$850, 0)), ""), ""), "")</f>
        <v/>
      </c>
      <c r="AB531" s="66"/>
      <c r="AC531" s="76" t="str">
        <f>IFERROR(IF(B531&lt;&gt;"", IF(AND(INDEX(Paste_Here!AJ$2:AJ$850, MATCH(B531, Paste_Here!A$2:A$850, 0))&lt;&gt;"", ISNUMBER(VALUE(INDEX(Paste_Here!AJ$2:AJ$850, MATCH(B531, Paste_Here!A$2:A$850, 0))))), INDEX(Paste_Here!AJ$2:AJ$850, MATCH(B531, Paste_Here!A$2:A$850, 0)), ""), ""), "")</f>
        <v/>
      </c>
      <c r="AD531" s="66"/>
      <c r="AE531" s="76" t="str">
        <f>IFERROR(IF(B531&lt;&gt;"", IF(AND(INDEX(Paste_Here!AK$2:AK$850, MATCH(B531, Paste_Here!A$2:A$850, 0))&lt;&gt;"", ISNUMBER(VALUE(INDEX(Paste_Here!AK$2:AK$850, MATCH(B531, Paste_Here!A$2:A$850, 0))))), INDEX(Paste_Here!AK$2:AK$850, MATCH(B531, Paste_Here!A$2:A$850, 0)), ""), ""), "")</f>
        <v/>
      </c>
      <c r="AF531" s="66"/>
      <c r="AG531" s="76" t="str">
        <f>IFERROR(IF(B531&lt;&gt;"", IF(AND(INDEX(Paste_Here!AL$2:AL$850, MATCH(B531, Paste_Here!A$2:A$850, 0))&lt;&gt;"", ISNUMBER(VALUE(INDEX(Paste_Here!AL$2:AL$850, MATCH(B531, Paste_Here!A$2:A$850, 0))))), INDEX(Paste_Here!AL$2:AL$850, MATCH(B531, Paste_Here!A$2:A$850, 0)), ""), ""), "")</f>
        <v/>
      </c>
      <c r="AH531" s="66"/>
      <c r="AI531" s="76" t="str">
        <f>IFERROR(IF(B531&lt;&gt;"", IF(AND(INDEX(Paste_Here!AH$2:AH$850, MATCH(B531, Paste_Here!A$2:A$850, 0))&lt;&gt;"", ISNUMBER(VALUE(INDEX(Paste_Here!AH$2:AH$850, MATCH(B531, Paste_Here!A$2:A$850, 0))))), IF(VALUE(INDEX(Paste_Here!AH$2:AH$850, MATCH(B531, Paste_Here!A$2:A$850, 0)))=0, "", INDEX(Paste_Here!AH$2:AH$850, MATCH(B531, Paste_Here!A$2:A$850, 0))), ""), ""), "")</f>
        <v/>
      </c>
      <c r="AJ531" s="66"/>
      <c r="AK531" s="76" t="str">
        <f>IFERROR(IF(B531&lt;&gt;"", IF(AND(INDEX(Paste_Here!N$2:N$850, MATCH(B531, Paste_Here!A$2:A$850, 0))&lt;&gt;"", ISNUMBER(VALUE(INDEX(Paste_Here!N$2:N$850, MATCH(B531, Paste_Here!A$2:A$850, 0))))), INDEX(Paste_Here!N$2:N$850, MATCH(B531, Paste_Here!A$2:A$850, 0)), ""), ""), "")</f>
        <v/>
      </c>
      <c r="AL531" s="66"/>
      <c r="AM531" s="76" t="str">
        <f>IFERROR(IF(B531&lt;&gt;"", IF(AND(INDEX(Paste_Here!O$2:O$850, MATCH(B531, Paste_Here!A$2:A$850, 0))&lt;&gt;"", ISNUMBER(VALUE(INDEX(Paste_Here!O$2:O$850, MATCH(B531, Paste_Here!A$2:A$850, 0))))), INDEX(Paste_Here!O$2:O$850, MATCH(B531, Paste_Here!A$2:A$850, 0)), ""), ""), "")</f>
        <v/>
      </c>
      <c r="AN531" s="66"/>
      <c r="AO531" s="76"/>
      <c r="AP531" s="66"/>
      <c r="AQ531" s="76"/>
      <c r="AR531" s="66"/>
      <c r="AS531" s="76"/>
      <c r="AT531" s="66"/>
      <c r="AU531" s="66"/>
      <c r="AV531" s="76" t="str">
        <f t="shared" si="67"/>
        <v/>
      </c>
      <c r="AW531" s="66"/>
      <c r="AX531" s="76" t="str">
        <f>IFERROR(IF(B531&lt;&gt;"", IF(ISNUMBER(SEARCH("Revealed-Potential (Primary Focus)", LOWER(INDEX(Paste_Here!Z$2:Z$850, MATCH(B531, Paste_Here!A$2:A$850, 0))))), "Rev-Potential: Prim", IF(ISNUMBER(SEARCH("Revealed-Potential (Secondary Focus)", LOWER(INDEX(Paste_Here!Z$2:Z$850, MATCH(B531, Paste_Here!A$2:A$850, 0))))), "Rev-Potential: Sec", IF(ISNUMBER(SEARCH("Monitoring", LOWER(INDEX(Paste_Here!Z$2:Z$850, MATCH(B531, Paste_Here!A$2:A$850, 0))))), "Monitoring", IF(ISNUMBER(SEARCH("At-Promise (Secondary Focus)", LOWER(INDEX(Paste_Here!Z$2:Z$850, MATCH(B531, Paste_Here!A$2:A$850, 0))))), "At-Promise: Sec", IF(ISNUMBER(SEARCH("At-Promise (Primary Focus)", LOWER(INDEX(Paste_Here!Z$2:Z$850, MATCH(B531, Paste_Here!A$2:A$850, 0))))), "At-Promise: Prim", ""))))), ""), "")</f>
        <v/>
      </c>
      <c r="AY531" s="66"/>
      <c r="AZ531" s="76"/>
      <c r="BA531" s="66"/>
      <c r="BB531" s="76"/>
      <c r="BC531" s="66"/>
      <c r="BD531" s="76"/>
      <c r="BE531" s="66"/>
      <c r="BF531" s="76"/>
      <c r="BG531" s="66"/>
      <c r="BH531" s="76"/>
      <c r="BI531" s="66"/>
      <c r="BJ531" s="66"/>
      <c r="BK531" s="76" t="str">
        <f t="shared" si="68"/>
        <v/>
      </c>
      <c r="BL531" s="66"/>
      <c r="BM531" s="76" t="str">
        <f>IFERROR(IF(B531&lt;&gt;"", IF(AND(ISNUMBER(VALUE(SUBSTITUTE(SUBSTITUTE(Paste_Here!R531, "br", "-"), "L", ""))), VALUE(SUBSTITUTE(SUBSTITUTE(Paste_Here!R531, "br", "-"), "L", "")) &gt;= 1095), "Yes", IF(AND(ISNUMBER(VALUE(SUBSTITUTE(SUBSTITUTE(Paste_Here!R531, "br", "-"), "L", ""))), VALUE(SUBSTITUTE(SUBSTITUTE(Paste_Here!R531, "br", "-"), "L", "")) &lt;= 1094), "No", "")), ""), "")</f>
        <v/>
      </c>
      <c r="BN531" s="66"/>
      <c r="BO531" s="76" t="str">
        <f>IFERROR(IF(B531&lt;&gt;"", IF(COUNTIF(INDEX(Paste_Here!Y$2:AB$850, MATCH(B531, Paste_Here!A$2:A$850, 0), 0), "yes") &gt; 0, "Yes", IF(COUNTIF(INDEX(Paste_Here!Y$2:AB$850, MATCH(B531, Paste_Here!A$2:A$850, 0), 0), "no") &gt; 0, "No", "")), ""), "")</f>
        <v/>
      </c>
      <c r="BP531" s="66"/>
      <c r="BQ531" s="76" t="str">
        <f>IFERROR(IF(B531&lt;&gt;"", IF(AND(ISNUMBER(VALUE(SUBSTITUTE(SUBSTITUTE(Paste_Here!U531, "em", "-"), "q", ""))), VALUE(SUBSTITUTE(SUBSTITUTE(Paste_Here!U531, "em", "-"), "q", "")) &gt;= 910), "Yes", IF(AND(ISNUMBER(VALUE(SUBSTITUTE(SUBSTITUTE(Paste_Here!U531, "em", "-"), "q", ""))), VALUE(SUBSTITUTE(SUBSTITUTE(Paste_Here!U531, "em", "-"), "q", "")) &lt;= 909), "No", "")), ""), "")</f>
        <v/>
      </c>
      <c r="BR531" s="66"/>
      <c r="BS531" s="76" t="str">
        <f>IFERROR(IF(B531&lt;&gt;"", IF(AND(INDEX(Paste_Here!X$2:X$850, MATCH(B531, Paste_Here!A$2:A$850, 0))&lt;&gt;"", ISNUMBER(VALUE(INDEX(Paste_Here!X$2:X$850, MATCH(B531, Paste_Here!A$2:A$850, 0))))), INDEX(Paste_Here!X$2:X$850, MATCH(B531, Paste_Here!A$2:A$850, 0)), ""), ""), "")</f>
        <v/>
      </c>
      <c r="BT531" s="66"/>
      <c r="BU531" s="76" t="str">
        <f>IFERROR(IF(B531&lt;&gt;"", IF(ISNUMBER(VALUE(INDEX(Paste_Here!G$2:G$850, MATCH(B531, Paste_Here!A$2:A$850, 0)))), IF(VALUE(INDEX(Paste_Here!G$2:G$850, MATCH(B531, Paste_Here!A$2:A$850, 0)))=0, "No", IF(AND(VALUE(INDEX(Paste_Here!G$2:G$850, MATCH(B531, Paste_Here!A$2:A$850, 0)))&gt;=1, VALUE(INDEX(Paste_Here!G$2:G$850, MATCH(B531, Paste_Here!A$2:A$850, 0)))&lt;=4), VALUE(INDEX(Paste_Here!G$2:G$850, MATCH(B531, Paste_Here!A$2:A$850, 0))), "")), ""), ""), "")</f>
        <v/>
      </c>
      <c r="BV531" s="66"/>
      <c r="BW531" s="76" t="str">
        <f>IFERROR(IF(B531&lt;&gt;"", IF(ISNUMBER(VALUE(INDEX(Paste_Here!H$2:H$850, MATCH(B531, Paste_Here!A$2:A$850, 0)))), IF(VALUE(INDEX(Paste_Here!H$2:H$850, MATCH(B531, Paste_Here!A$2:A$850, 0)))=0, "No", IF(AND(VALUE(INDEX(Paste_Here!H$2:H$850, MATCH(B531, Paste_Here!A$2:A$850, 0)))&gt;=1, VALUE(INDEX(Paste_Here!H$2:H$850, MATCH(B531, Paste_Here!A$2:A$850, 0)))&lt;=4), VALUE(INDEX(Paste_Here!H$2:H$850, MATCH(B531, Paste_Here!A$2:A$850, 0))), "")), ""), ""), "")</f>
        <v/>
      </c>
      <c r="BX531" s="66"/>
      <c r="BY531" s="76"/>
      <c r="BZ531" s="66"/>
      <c r="CA531" s="76"/>
      <c r="CB531" s="66"/>
      <c r="CC531" s="66"/>
      <c r="CD531" s="76" t="str">
        <f t="shared" si="69"/>
        <v/>
      </c>
      <c r="CE531" s="66"/>
      <c r="CF531" s="76" t="str">
        <f>IFERROR(IF(B531&lt;&gt;"", IF(AND(INDEX(Paste_Here!P$2:P$850, MATCH(B531, Paste_Here!A$2:A$850, 0))&lt;&gt;"", ISNUMBER(VALUE(INDEX(Paste_Here!P$2:P$850, MATCH(B531, Paste_Here!A$2:A$850, 0))))), INDEX(Paste_Here!P$2:P$850, MATCH(B531, Paste_Here!A$2:A$850, 0)), ""), ""), "")</f>
        <v/>
      </c>
      <c r="CG531" s="66"/>
      <c r="CH531" s="76" t="str">
        <f>IFERROR(IF(B531&lt;&gt;"", IF(ISNUMBER(SEARCH("highrisk", LOWER(INDEX(Paste_Here!Q$2:Q$850, MATCH(B531, Paste_Here!A$2:A$850, 0))))), "High Risk", IF(ISNUMBER(SEARCH("lowrisk", LOWER(INDEX(Paste_Here!Q$2:Q$850, MATCH(B531, Paste_Here!A$2:A$850, 0))))), "Low Risk", IF(ISNUMBER(SEARCH("somerisk", LOWER(INDEX(Paste_Here!Q$2:Q$850, MATCH(B531, Paste_Here!A$2:A$850, 0))))), "Some Risk", ""))), ""), "")</f>
        <v/>
      </c>
      <c r="CI531" s="66"/>
      <c r="CJ531" s="76" t="str">
        <f>IFERROR(IF(B531&lt;&gt;"", IF(AND(INDEX(Paste_Here!AA$2:AA$850, MATCH(B531, Paste_Here!A$2:A$850, 0))&lt;&gt;"", ISNUMBER(VALUE(INDEX(Paste_Here!AA$2:AA$850, MATCH(B531, Paste_Here!A$2:A$850, 0))))), INDEX(Paste_Here!AA$2:AA$850, MATCH(B531, Paste_Here!A$2:A$850, 0)), ""), ""), "")</f>
        <v/>
      </c>
      <c r="CK531" s="66"/>
      <c r="CL531" s="76" t="str">
        <f>IFERROR(IF(B531&lt;&gt;"", IF(LOWER(INDEX(Paste_Here!AB$2:AB$850, MATCH(B531, Paste_Here!A$2:A$850, 0)))="approaching expectations", "Approaching", IF(LOWER(INDEX(Paste_Here!AB$2:AB$850, MATCH(B531, Paste_Here!A$2:A$850, 0)))="met expectations", "Met", IF(LOWER(INDEX(Paste_Here!AB$2:AB$850, MATCH(B531, Paste_Here!A$2:A$850, 0)))="exceeded expectations", "Exceeded", IF(LOWER(INDEX(Paste_Here!AB$2:AB$850, MATCH(B531, Paste_Here!A$2:A$850, 0)))="below expectations", "Below", "")))), ""), "")</f>
        <v/>
      </c>
      <c r="CM531" s="66"/>
      <c r="CN531" s="76" t="str">
        <f>IFERROR(IF(B531&lt;&gt;"", IF(AND(INDEX(Paste_Here!AC$2:AC$850, MATCH(B531, Paste_Here!A$2:A$850, 0))&lt;&gt;"", ISNUMBER(VALUE(INDEX(Paste_Here!AC$2:AC$850, MATCH(B531, Paste_Here!A$2:A$850, 0))))), INDEX(Paste_Here!AC$2:AC$850, MATCH(B531, Paste_Here!A$2:A$850, 0)), ""), ""), "")</f>
        <v/>
      </c>
      <c r="CO531" s="66"/>
      <c r="CP531" s="76"/>
      <c r="CQ531" s="66"/>
      <c r="CR531" s="76"/>
      <c r="CS531" s="66"/>
      <c r="CT531" s="76"/>
      <c r="CU531" s="66"/>
      <c r="CV531" s="76"/>
      <c r="CW531" s="66"/>
      <c r="CX531" s="76"/>
      <c r="CY531" s="66"/>
      <c r="CZ531" s="66"/>
      <c r="DA531" s="76" t="str">
        <f t="shared" si="70"/>
        <v/>
      </c>
      <c r="DB531" s="66"/>
      <c r="DC531" s="76" t="str">
        <f>IFERROR(IF(B531&lt;&gt;"", IF(AND(INDEX(Paste_Here!V$2:V$850, MATCH(B531, Paste_Here!A$2:A$850, 0))&lt;&gt;"", ISNUMBER(VALUE(INDEX(Paste_Here!V$2:V$850, MATCH(B531, Paste_Here!A$2:A$850, 0))))), INDEX(Paste_Here!V$2:V$850, MATCH(B531, Paste_Here!A$2:A$850, 0)), ""), ""), "")</f>
        <v/>
      </c>
      <c r="DD531" s="66"/>
      <c r="DE531" s="76" t="str">
        <f>IFERROR(IF(B531&lt;&gt;"", IF(ISNUMBER(SEARCH("highrisk", LOWER(INDEX(Paste_Here!W$2:W$850, MATCH(B531, Paste_Here!A$2:A$850, 0))))), "High Risk", IF(ISNUMBER(SEARCH("lowrisk", LOWER(INDEX(Paste_Here!W$2:W$850, MATCH(B531, Paste_Here!A$2:A$850, 0))))), "Low Risk", IF(ISNUMBER(SEARCH("somerisk", LOWER(INDEX(Paste_Here!W$2:W$850, MATCH(B531, Paste_Here!A$2:A$850, 0))))), "Some Risk", ""))), ""), "")</f>
        <v/>
      </c>
      <c r="DF531" s="66"/>
      <c r="DG531" s="76" t="str">
        <f>IFERROR(IF(B531&lt;&gt;"", IF(AND(INDEX(Paste_Here!S$2:S$850, MATCH(B531, Paste_Here!A$2:A$850, 0))&lt;&gt;"", ISNUMBER(VALUE(INDEX(Paste_Here!S$2:S$850, MATCH(B531, Paste_Here!A$2:A$850, 0))))), INDEX(Paste_Here!S$2:S$850, MATCH(B531, Paste_Here!A$2:A$850, 0)), ""), ""), "")</f>
        <v/>
      </c>
      <c r="DH531" s="66"/>
      <c r="DI531" s="76" t="str">
        <f>IFERROR(IF(B531&lt;&gt;"", IF(ISNUMBER(SEARCH("highrisk", LOWER(INDEX(Paste_Here!T$2:T$850, MATCH(B531, Paste_Here!A$2:A$850, 0))))), "High Risk", IF(ISNUMBER(SEARCH("lowrisk", LOWER(INDEX(Paste_Here!T$2:T$850, MATCH(B531, Paste_Here!A$2:A$850, 0))))), "Low Risk", IF(ISNUMBER(SEARCH("somerisk", LOWER(INDEX(Paste_Here!T$2:T$850, MATCH(B531, Paste_Here!A$2:A$850, 0))))), "Some Risk", ""))), ""), "")</f>
        <v/>
      </c>
      <c r="DJ531" s="66"/>
      <c r="DK531" s="76" t="str">
        <f>IFERROR(IF(B531&lt;&gt;"", IF(AND(INDEX(Paste_Here!AD$2:AD$850, MATCH(B531, Paste_Here!A$2:A$850, 0))&lt;&gt;"", ISNUMBER(VALUE(INDEX(Paste_Here!AD$2:AD$850, MATCH(B531, Paste_Here!A$2:A$850, 0))))), INDEX(Paste_Here!AD$2:AD$850, MATCH(B531, Paste_Here!A$2:A$850, 0)), ""), ""), "")</f>
        <v/>
      </c>
      <c r="DL531" s="66"/>
      <c r="DM531" s="76" t="str">
        <f>IFERROR(IF(B531&lt;&gt;"", IF(LOWER(INDEX(Paste_Here!AE$2:AE$850, MATCH(B531, Paste_Here!A$2:A$850, 0)))="approaching expectations", "Approaching", IF(LOWER(INDEX(Paste_Here!AE$2:AE$850, MATCH(B531, Paste_Here!A$2:A$850, 0)))="met expectations", "Met", IF(LOWER(INDEX(Paste_Here!AE$2:AE$850, MATCH(B531, Paste_Here!A$2:A$850, 0)))="exceeded expectations", "Exceeded", IF(LOWER(INDEX(Paste_Here!AE$2:AE$850, MATCH(B531, Paste_Here!A$2:A$850, 0)))="below expectations", "Below", "")))), ""), "")</f>
        <v/>
      </c>
      <c r="DN531" s="66"/>
      <c r="DO531" s="76"/>
      <c r="DP531" s="66"/>
      <c r="DQ531" s="76"/>
      <c r="DR531" s="66"/>
      <c r="DS531" s="76"/>
      <c r="DT531" s="66"/>
      <c r="DU531" s="76"/>
      <c r="DV531" s="66"/>
      <c r="DW531" s="66"/>
      <c r="DX531" s="76" t="str">
        <f t="shared" si="71"/>
        <v/>
      </c>
      <c r="DY531" s="66"/>
      <c r="DZ531" s="76"/>
      <c r="EA531" s="66"/>
      <c r="EB531" s="76"/>
      <c r="EC531" s="66"/>
      <c r="ED531" s="76" t="str">
        <f>IFERROR(IF(B531&lt;&gt;"", IF(AND(INDEX(Paste_Here!AF$2:AF$850, MATCH(B531, Paste_Here!A$2:A$850, 0))&lt;&gt;"", ISNUMBER(VALUE(INDEX(Paste_Here!AF$2:AF$850, MATCH(B531, Paste_Here!A$2:A$850, 0))))), INDEX(Paste_Here!AF$2:AF$850, MATCH(B531, Paste_Here!A$2:A$850, 0)), ""), ""), "")</f>
        <v/>
      </c>
      <c r="EE531" s="66"/>
      <c r="EF531" s="76"/>
      <c r="EG531" s="66"/>
      <c r="EH531" s="76"/>
      <c r="EI531" s="66"/>
      <c r="EJ531" s="76" t="str">
        <f>IFERROR(IF(B531&lt;&gt;"", IF(AND(INDEX(Paste_Here!AG$2:AG$850, MATCH(B531, Paste_Here!A$2:A$850, 0))&lt;&gt;"", ISNUMBER(VALUE(INDEX(Paste_Here!AG$2:AG$850, MATCH(B531, Paste_Here!A$2:A$850, 0))))), INDEX(Paste_Here!AG$2:AG$850, MATCH(B531, Paste_Here!A$2:A$850, 0)), ""), ""), "")</f>
        <v/>
      </c>
      <c r="EK531" s="66"/>
      <c r="EL531" s="76"/>
      <c r="EM531" s="66"/>
      <c r="EN531" s="76"/>
      <c r="EO531" s="66"/>
      <c r="EP531" s="76"/>
      <c r="EQ531" s="66"/>
      <c r="ER531" s="76"/>
      <c r="ES531" s="66"/>
      <c r="ET531" s="66"/>
      <c r="EU531" s="76"/>
      <c r="EV531" s="66"/>
      <c r="EW531" s="76"/>
      <c r="EX531" s="66"/>
      <c r="EY531" s="76"/>
      <c r="EZ531" s="66"/>
      <c r="FA531" s="76"/>
      <c r="FB531" s="66"/>
      <c r="FC531" s="76"/>
      <c r="FD531" s="66"/>
      <c r="FE531" s="76"/>
      <c r="FF531" s="66"/>
      <c r="FG531" s="76"/>
      <c r="FH531" s="66"/>
      <c r="FI531" s="76"/>
      <c r="FJ531" s="66"/>
      <c r="FK531" s="76"/>
      <c r="FL531" s="66"/>
      <c r="FM531" s="76"/>
      <c r="FN531" s="66"/>
      <c r="FO531" s="76"/>
      <c r="FP531" s="66"/>
      <c r="FQ531" s="76"/>
      <c r="FR531" s="66"/>
      <c r="FS531" s="76"/>
      <c r="FT531" s="66"/>
      <c r="FU531" s="76"/>
      <c r="FV531" s="66"/>
      <c r="FW531" s="76"/>
      <c r="FX531" s="66"/>
      <c r="FY531" s="76"/>
      <c r="FZ531" s="66"/>
      <c r="GA531" s="76"/>
      <c r="GB531" s="66"/>
      <c r="GC531" s="76"/>
      <c r="GD531" s="66"/>
      <c r="GE531" s="76"/>
      <c r="GF531" s="66"/>
      <c r="GG531" s="76"/>
      <c r="GH531" s="66"/>
      <c r="GI531" s="76"/>
      <c r="GJ531" s="66"/>
      <c r="GK531" s="76"/>
      <c r="GL531" s="66"/>
      <c r="GM531" s="76"/>
      <c r="GN531" s="66"/>
      <c r="GO531" s="76"/>
      <c r="GP531" s="66"/>
      <c r="GQ531" s="76"/>
      <c r="GR531" s="66"/>
      <c r="GS531" s="76"/>
      <c r="GT531" s="66"/>
      <c r="GU531" s="76"/>
      <c r="GV531" s="66"/>
      <c r="GW531" s="76"/>
      <c r="GX531" s="66"/>
      <c r="GY531" s="76"/>
      <c r="GZ531" s="66"/>
      <c r="HA531" s="76"/>
      <c r="HB531" s="66"/>
      <c r="HC531" s="76"/>
      <c r="HD531" s="66"/>
      <c r="HE531" s="76"/>
      <c r="HF531" s="66"/>
      <c r="HG531" s="76"/>
      <c r="HH531" s="66"/>
      <c r="HI531" s="76"/>
      <c r="HJ531" s="66"/>
      <c r="HK531" s="76"/>
      <c r="HL531" s="66"/>
      <c r="HM531" s="76"/>
      <c r="HN531" s="66"/>
      <c r="HO531" s="76"/>
      <c r="HP531" s="66"/>
      <c r="HQ531" s="76"/>
      <c r="HR531" s="66"/>
      <c r="HS531" s="76"/>
      <c r="HT531" s="66"/>
      <c r="HU531" s="76"/>
      <c r="HV531" s="66"/>
      <c r="HW531" s="76"/>
      <c r="HX531" s="66"/>
      <c r="HY531" s="76"/>
      <c r="HZ531" s="66"/>
      <c r="IA531" s="76"/>
      <c r="IB531" s="66"/>
      <c r="IC531" s="76"/>
      <c r="ID531" s="66"/>
      <c r="IE531" s="76"/>
      <c r="IF531" s="66"/>
      <c r="IG531" s="76"/>
      <c r="IH531" s="66"/>
      <c r="II531" s="76"/>
      <c r="IJ531" s="66"/>
      <c r="IK531" s="76"/>
      <c r="IL531" s="66"/>
      <c r="IM531" s="76"/>
      <c r="IN531" s="66"/>
      <c r="IO531" s="76"/>
      <c r="IP531" s="66"/>
      <c r="IQ531" s="76"/>
      <c r="IR531" s="66"/>
      <c r="IS531" s="76"/>
      <c r="IT531" s="66"/>
      <c r="IU531" s="76"/>
      <c r="IV531" s="66"/>
      <c r="IW531" s="76"/>
      <c r="IX531" s="66"/>
      <c r="IY531" s="76"/>
      <c r="IZ531" s="66"/>
      <c r="JA531" s="76"/>
      <c r="JB531" s="66"/>
      <c r="JC531" s="76"/>
      <c r="JD531" s="66"/>
      <c r="JE531" s="76"/>
      <c r="JF531" s="66"/>
      <c r="JG531" s="76"/>
      <c r="JH531" s="66"/>
      <c r="JI531" s="76"/>
      <c r="JJ531" s="66"/>
      <c r="JK531" s="76"/>
      <c r="JL531" s="66"/>
      <c r="JM531" s="76"/>
      <c r="JN531" s="66"/>
      <c r="JO531" s="76"/>
      <c r="JP531" s="66"/>
      <c r="JQ531" s="76"/>
      <c r="JR531" s="66"/>
      <c r="JS531" s="76"/>
      <c r="JT531" s="66"/>
      <c r="JU531" s="76"/>
      <c r="JV531" s="66"/>
      <c r="JW531" s="76"/>
      <c r="JX531" s="66"/>
      <c r="JY531" s="76"/>
      <c r="JZ531" s="66"/>
      <c r="KA531" s="76"/>
      <c r="KB531" s="66"/>
      <c r="KC531" s="76"/>
      <c r="KD531" s="66"/>
      <c r="KE531" s="76"/>
      <c r="KF531" s="66"/>
      <c r="KG531" s="76"/>
      <c r="KH531" s="66"/>
      <c r="KI531" s="76"/>
      <c r="KJ531" s="66"/>
      <c r="KK531" s="76"/>
      <c r="KL531" s="66"/>
      <c r="KM531" s="76"/>
      <c r="KN531" s="66"/>
      <c r="KO531" s="76"/>
      <c r="KP531" s="66"/>
      <c r="KQ531" s="76"/>
      <c r="KR531" s="66"/>
      <c r="KS531" s="76"/>
      <c r="KT531" s="66"/>
      <c r="KU531" s="76"/>
      <c r="KV531" s="66"/>
      <c r="KW531" s="76"/>
      <c r="KX531" s="66"/>
      <c r="KY531" s="76"/>
      <c r="KZ531" s="66"/>
      <c r="LA531" s="76"/>
      <c r="LB531" s="66"/>
      <c r="LC531" s="76"/>
      <c r="LD531" s="66"/>
      <c r="LE531" s="76"/>
      <c r="LF531" s="66"/>
      <c r="LG531" s="76"/>
      <c r="LH531" s="66"/>
      <c r="LI531" s="76"/>
      <c r="LJ531" s="66"/>
      <c r="LK531" s="76"/>
      <c r="LL531" s="66"/>
      <c r="LM531" s="76"/>
      <c r="LN531" s="66"/>
      <c r="LO531" s="76"/>
      <c r="LP531" s="66"/>
      <c r="LQ531" s="76"/>
      <c r="LR531" s="66"/>
      <c r="LS531" s="76"/>
      <c r="LT531" s="66"/>
      <c r="LU531" s="76"/>
      <c r="LV531" s="66"/>
      <c r="LW531" s="76"/>
      <c r="LX531" s="66"/>
      <c r="LY531" s="76"/>
      <c r="LZ531" s="66"/>
      <c r="MA531" s="76"/>
      <c r="MB531" s="66"/>
      <c r="MC531" s="76"/>
      <c r="MD531" s="66"/>
      <c r="MG531" s="1" t="str" cm="1">
        <f t="array" ref="MG531">IFERROR(INDEX(Paste_Here!$B$2:$B$850, MATCH(0, COUNTIF(MG$4:MG530, Paste_Here!$B$2:$B$850) + IF(Paste_Here!$B$2:$B$850="", 1, 0), 0)), "")</f>
        <v/>
      </c>
      <c r="MH531" s="1" t="str">
        <f>IF(MG531&lt;&gt;"", INDEX(Paste_Here!$A$2:$A$850, MATCH(MG531, Paste_Here!$B$2:$B$850, 0)), "")</f>
        <v/>
      </c>
      <c r="MI531" s="1" t="str">
        <f t="shared" si="72"/>
        <v/>
      </c>
      <c r="MJ531" s="1" t="str" cm="1">
        <f t="array" ref="MJ531">IFERROR(INDEX($MI$5:$MI$850, MATCH(SMALL(IF($MI$5:$MI$850&lt;&gt;"", COUNTIF($MI$5:$MI$850, "&lt;"&amp;$MI$5:$MI$850)+1), ROW()-ROW($MJ$5)+1), COUNTIF($MI$5:$MI$850, "&lt;"&amp;$MI$5:$MI$850)+1, 0)), "")</f>
        <v/>
      </c>
    </row>
    <row r="532" spans="1:348">
      <c r="A532" s="66"/>
      <c r="B532" s="76" t="str">
        <f t="shared" si="65"/>
        <v/>
      </c>
      <c r="C532" s="66"/>
      <c r="D532" s="76" t="str">
        <f>IFERROR(IF(B532&lt;&gt;"", IF(AND(INDEX(Paste_Here!B$2:B$850, MATCH(B532, Paste_Here!A$2:A$850, 0))&lt;&gt;"", ISNUMBER(VALUE(INDEX(Paste_Here!B$2:B$850, MATCH(B532, Paste_Here!A$2:A$850, 0))))), INDEX(Paste_Here!B$2:B$850, MATCH(B532, Paste_Here!A$2:A$850, 0)), ""), ""), "")</f>
        <v/>
      </c>
      <c r="E532" s="66"/>
      <c r="F532" s="76" t="str">
        <f>IFERROR(IF(B532&lt;&gt;"", IF(ISTEXT(INDEX(Paste_Here!K$2:K$850, MATCH(B532, Paste_Here!A$2:A$850, 0))), INDEX(Paste_Here!K$2:K$850, MATCH(B532, Paste_Here!A$2:A$850, 0)), ""), ""), "")</f>
        <v/>
      </c>
      <c r="G532" s="66"/>
      <c r="H532" s="76" t="str">
        <f>IFERROR(IF(B532&lt;&gt;"", IF(ISTEXT(INDEX(Paste_Here!C$2:C$850, MATCH(B532, Paste_Here!A$2:A$850, 0))), INDEX(Paste_Here!C$2:C$850, MATCH(B532, Paste_Here!A$2:A$850, 0)), ""), ""), "")</f>
        <v/>
      </c>
      <c r="I532" s="66"/>
      <c r="J532" s="76" t="str">
        <f>IFERROR(IF(B532&lt;&gt;"", IF(ISNUMBER(SEARCH("s", LOWER(INDEX(Paste_Here!M$2:M$850, MATCH(B532, Paste_Here!A$2:A$850, 0))))), "Yes", IF(INDEX(Paste_Here!M$2:M$850, MATCH(B532, Paste_Here!A$2:A$850, 0))&lt;&gt;"", "No", "")), ""), "")</f>
        <v/>
      </c>
      <c r="K532" s="66"/>
      <c r="L532" s="76" t="str">
        <f>IFERROR(IF(B532&lt;&gt;"", IF(ISNUMBER(SEARCH("yes", LOWER(INDEX(Paste_Here!E$2:E$850, MATCH(B532, Paste_Here!A$2:A$850, 0))))), "Yes", IF(ISNUMBER(SEARCH("no", LOWER(INDEX(Paste_Here!E$2:E$850, MATCH(B532, Paste_Here!A$2:A$850, 0))))), "No", "")), ""), "")</f>
        <v/>
      </c>
      <c r="M532" s="66"/>
      <c r="N532" s="76" t="str">
        <f>IFERROR(IF(B532&lt;&gt;"", IF(ISNUMBER(SEARCH("yes", LOWER(INDEX(Paste_Here!F$2:F$850, MATCH(B532, Paste_Here!A$2:A$850, 0))))), "Yes", IF(ISNUMBER(SEARCH("no", LOWER(INDEX(Paste_Here!F$2:F$850, MATCH(B532, Paste_Here!A$2:A$850, 0))))), "No", "")), ""), "")</f>
        <v/>
      </c>
      <c r="O532" s="66"/>
      <c r="P532" s="76" t="str">
        <f>IFERROR(IF(B532&lt;&gt;"", IF(ISNUMBER(SEARCH("yes", LOWER(INDEX(Paste_Here!L$2:L$850, MATCH(B532, Paste_Here!A$2:A$850, 0))))), "Yes", IF(ISNUMBER(SEARCH("no", LOWER(INDEX(Paste_Here!L$2:L$850, MATCH(B532, Paste_Here!A$2:A$850, 0))))), "No", "")), ""), "")</f>
        <v/>
      </c>
      <c r="Q532" s="66"/>
      <c r="R532" s="76" t="str">
        <f>IFERROR(IF(B532&lt;&gt;"", IF(ISNUMBER(SEARCH("transitional 2", LOWER(INDEX(Paste_Here!D$2:D$850, MATCH(B532, Paste_Here!A$2:A$850, 0))))), "T2", IF(ISNUMBER(SEARCH("transitional 1", LOWER(INDEX(Paste_Here!D$2:D$850, MATCH(B532, Paste_Here!A$2:A$850, 0))))), "T1", IF(ISNUMBER(SEARCH("waived ell services", LOWER(INDEX(Paste_Here!D$2:D$850, MATCH(B532, Paste_Here!A$2:A$850, 0))))), "W", IF(ISNUMBER(SEARCH("english language learner", LOWER(INDEX(Paste_Here!D$2:D$850, MATCH(B532, Paste_Here!A$2:A$850, 0))))), "L", "")))), ""), "")</f>
        <v/>
      </c>
      <c r="S532" s="66"/>
      <c r="T532" s="76" t="str">
        <f>IFERROR(IF(B532&lt;&gt;"", IF(ISNUMBER(SEARCH("yes", LOWER(INDEX(Paste_Here!I$2:I$850, MATCH(B532, Paste_Here!A$2:A$850, 0))))), "Yes", IF(ISNUMBER(SEARCH("no", LOWER(INDEX(Paste_Here!I$2:I$850, MATCH(B532, Paste_Here!A$2:A$850, 0))))), "No", "")), ""), "")</f>
        <v/>
      </c>
      <c r="U532" s="66"/>
      <c r="V532" s="76" t="str">
        <f>IFERROR(IF(B532&lt;&gt;"", IF(ISTEXT(INDEX(Paste_Here!J$2:J$850, MATCH(B532, Paste_Here!A$2:A$850, 0))), VALUE(INDEX(Paste_Here!J$2:J$850, MATCH(B532, Paste_Here!A$2:A$850, 0))), ""), ""), "")</f>
        <v/>
      </c>
      <c r="W532" s="66"/>
      <c r="X532" s="66"/>
      <c r="Y532" s="76" t="str">
        <f t="shared" si="66"/>
        <v/>
      </c>
      <c r="Z532" s="66"/>
      <c r="AA532" s="76" t="str">
        <f>IFERROR(IF(B532&lt;&gt;"", IF(AND(INDEX(Paste_Here!AI$2:AI$850, MATCH(B532, Paste_Here!A$2:A$850, 0))&lt;&gt;"", ISNUMBER(VALUE(INDEX(Paste_Here!AI$2:AI$850, MATCH(B532, Paste_Here!A$2:A$850, 0))))), INDEX(Paste_Here!AI$2:AI$850, MATCH(B532, Paste_Here!A$2:A$850, 0)), ""), ""), "")</f>
        <v/>
      </c>
      <c r="AB532" s="66"/>
      <c r="AC532" s="76" t="str">
        <f>IFERROR(IF(B532&lt;&gt;"", IF(AND(INDEX(Paste_Here!AJ$2:AJ$850, MATCH(B532, Paste_Here!A$2:A$850, 0))&lt;&gt;"", ISNUMBER(VALUE(INDEX(Paste_Here!AJ$2:AJ$850, MATCH(B532, Paste_Here!A$2:A$850, 0))))), INDEX(Paste_Here!AJ$2:AJ$850, MATCH(B532, Paste_Here!A$2:A$850, 0)), ""), ""), "")</f>
        <v/>
      </c>
      <c r="AD532" s="66"/>
      <c r="AE532" s="76" t="str">
        <f>IFERROR(IF(B532&lt;&gt;"", IF(AND(INDEX(Paste_Here!AK$2:AK$850, MATCH(B532, Paste_Here!A$2:A$850, 0))&lt;&gt;"", ISNUMBER(VALUE(INDEX(Paste_Here!AK$2:AK$850, MATCH(B532, Paste_Here!A$2:A$850, 0))))), INDEX(Paste_Here!AK$2:AK$850, MATCH(B532, Paste_Here!A$2:A$850, 0)), ""), ""), "")</f>
        <v/>
      </c>
      <c r="AF532" s="66"/>
      <c r="AG532" s="76" t="str">
        <f>IFERROR(IF(B532&lt;&gt;"", IF(AND(INDEX(Paste_Here!AL$2:AL$850, MATCH(B532, Paste_Here!A$2:A$850, 0))&lt;&gt;"", ISNUMBER(VALUE(INDEX(Paste_Here!AL$2:AL$850, MATCH(B532, Paste_Here!A$2:A$850, 0))))), INDEX(Paste_Here!AL$2:AL$850, MATCH(B532, Paste_Here!A$2:A$850, 0)), ""), ""), "")</f>
        <v/>
      </c>
      <c r="AH532" s="66"/>
      <c r="AI532" s="76" t="str">
        <f>IFERROR(IF(B532&lt;&gt;"", IF(AND(INDEX(Paste_Here!AH$2:AH$850, MATCH(B532, Paste_Here!A$2:A$850, 0))&lt;&gt;"", ISNUMBER(VALUE(INDEX(Paste_Here!AH$2:AH$850, MATCH(B532, Paste_Here!A$2:A$850, 0))))), IF(VALUE(INDEX(Paste_Here!AH$2:AH$850, MATCH(B532, Paste_Here!A$2:A$850, 0)))=0, "", INDEX(Paste_Here!AH$2:AH$850, MATCH(B532, Paste_Here!A$2:A$850, 0))), ""), ""), "")</f>
        <v/>
      </c>
      <c r="AJ532" s="66"/>
      <c r="AK532" s="76" t="str">
        <f>IFERROR(IF(B532&lt;&gt;"", IF(AND(INDEX(Paste_Here!N$2:N$850, MATCH(B532, Paste_Here!A$2:A$850, 0))&lt;&gt;"", ISNUMBER(VALUE(INDEX(Paste_Here!N$2:N$850, MATCH(B532, Paste_Here!A$2:A$850, 0))))), INDEX(Paste_Here!N$2:N$850, MATCH(B532, Paste_Here!A$2:A$850, 0)), ""), ""), "")</f>
        <v/>
      </c>
      <c r="AL532" s="66"/>
      <c r="AM532" s="76" t="str">
        <f>IFERROR(IF(B532&lt;&gt;"", IF(AND(INDEX(Paste_Here!O$2:O$850, MATCH(B532, Paste_Here!A$2:A$850, 0))&lt;&gt;"", ISNUMBER(VALUE(INDEX(Paste_Here!O$2:O$850, MATCH(B532, Paste_Here!A$2:A$850, 0))))), INDEX(Paste_Here!O$2:O$850, MATCH(B532, Paste_Here!A$2:A$850, 0)), ""), ""), "")</f>
        <v/>
      </c>
      <c r="AN532" s="66"/>
      <c r="AO532" s="76"/>
      <c r="AP532" s="66"/>
      <c r="AQ532" s="76"/>
      <c r="AR532" s="66"/>
      <c r="AS532" s="76"/>
      <c r="AT532" s="66"/>
      <c r="AU532" s="66"/>
      <c r="AV532" s="76" t="str">
        <f t="shared" si="67"/>
        <v/>
      </c>
      <c r="AW532" s="66"/>
      <c r="AX532" s="76" t="str">
        <f>IFERROR(IF(B532&lt;&gt;"", IF(ISNUMBER(SEARCH("Revealed-Potential (Primary Focus)", LOWER(INDEX(Paste_Here!Z$2:Z$850, MATCH(B532, Paste_Here!A$2:A$850, 0))))), "Rev-Potential: Prim", IF(ISNUMBER(SEARCH("Revealed-Potential (Secondary Focus)", LOWER(INDEX(Paste_Here!Z$2:Z$850, MATCH(B532, Paste_Here!A$2:A$850, 0))))), "Rev-Potential: Sec", IF(ISNUMBER(SEARCH("Monitoring", LOWER(INDEX(Paste_Here!Z$2:Z$850, MATCH(B532, Paste_Here!A$2:A$850, 0))))), "Monitoring", IF(ISNUMBER(SEARCH("At-Promise (Secondary Focus)", LOWER(INDEX(Paste_Here!Z$2:Z$850, MATCH(B532, Paste_Here!A$2:A$850, 0))))), "At-Promise: Sec", IF(ISNUMBER(SEARCH("At-Promise (Primary Focus)", LOWER(INDEX(Paste_Here!Z$2:Z$850, MATCH(B532, Paste_Here!A$2:A$850, 0))))), "At-Promise: Prim", ""))))), ""), "")</f>
        <v/>
      </c>
      <c r="AY532" s="66"/>
      <c r="AZ532" s="76"/>
      <c r="BA532" s="66"/>
      <c r="BB532" s="76"/>
      <c r="BC532" s="66"/>
      <c r="BD532" s="76"/>
      <c r="BE532" s="66"/>
      <c r="BF532" s="76"/>
      <c r="BG532" s="66"/>
      <c r="BH532" s="76"/>
      <c r="BI532" s="66"/>
      <c r="BJ532" s="66"/>
      <c r="BK532" s="76" t="str">
        <f t="shared" si="68"/>
        <v/>
      </c>
      <c r="BL532" s="66"/>
      <c r="BM532" s="76" t="str">
        <f>IFERROR(IF(B532&lt;&gt;"", IF(AND(ISNUMBER(VALUE(SUBSTITUTE(SUBSTITUTE(Paste_Here!R532, "br", "-"), "L", ""))), VALUE(SUBSTITUTE(SUBSTITUTE(Paste_Here!R532, "br", "-"), "L", "")) &gt;= 1095), "Yes", IF(AND(ISNUMBER(VALUE(SUBSTITUTE(SUBSTITUTE(Paste_Here!R532, "br", "-"), "L", ""))), VALUE(SUBSTITUTE(SUBSTITUTE(Paste_Here!R532, "br", "-"), "L", "")) &lt;= 1094), "No", "")), ""), "")</f>
        <v/>
      </c>
      <c r="BN532" s="66"/>
      <c r="BO532" s="76" t="str">
        <f>IFERROR(IF(B532&lt;&gt;"", IF(COUNTIF(INDEX(Paste_Here!Y$2:AB$850, MATCH(B532, Paste_Here!A$2:A$850, 0), 0), "yes") &gt; 0, "Yes", IF(COUNTIF(INDEX(Paste_Here!Y$2:AB$850, MATCH(B532, Paste_Here!A$2:A$850, 0), 0), "no") &gt; 0, "No", "")), ""), "")</f>
        <v/>
      </c>
      <c r="BP532" s="66"/>
      <c r="BQ532" s="76" t="str">
        <f>IFERROR(IF(B532&lt;&gt;"", IF(AND(ISNUMBER(VALUE(SUBSTITUTE(SUBSTITUTE(Paste_Here!U532, "em", "-"), "q", ""))), VALUE(SUBSTITUTE(SUBSTITUTE(Paste_Here!U532, "em", "-"), "q", "")) &gt;= 910), "Yes", IF(AND(ISNUMBER(VALUE(SUBSTITUTE(SUBSTITUTE(Paste_Here!U532, "em", "-"), "q", ""))), VALUE(SUBSTITUTE(SUBSTITUTE(Paste_Here!U532, "em", "-"), "q", "")) &lt;= 909), "No", "")), ""), "")</f>
        <v/>
      </c>
      <c r="BR532" s="66"/>
      <c r="BS532" s="76" t="str">
        <f>IFERROR(IF(B532&lt;&gt;"", IF(AND(INDEX(Paste_Here!X$2:X$850, MATCH(B532, Paste_Here!A$2:A$850, 0))&lt;&gt;"", ISNUMBER(VALUE(INDEX(Paste_Here!X$2:X$850, MATCH(B532, Paste_Here!A$2:A$850, 0))))), INDEX(Paste_Here!X$2:X$850, MATCH(B532, Paste_Here!A$2:A$850, 0)), ""), ""), "")</f>
        <v/>
      </c>
      <c r="BT532" s="66"/>
      <c r="BU532" s="76" t="str">
        <f>IFERROR(IF(B532&lt;&gt;"", IF(ISNUMBER(VALUE(INDEX(Paste_Here!G$2:G$850, MATCH(B532, Paste_Here!A$2:A$850, 0)))), IF(VALUE(INDEX(Paste_Here!G$2:G$850, MATCH(B532, Paste_Here!A$2:A$850, 0)))=0, "No", IF(AND(VALUE(INDEX(Paste_Here!G$2:G$850, MATCH(B532, Paste_Here!A$2:A$850, 0)))&gt;=1, VALUE(INDEX(Paste_Here!G$2:G$850, MATCH(B532, Paste_Here!A$2:A$850, 0)))&lt;=4), VALUE(INDEX(Paste_Here!G$2:G$850, MATCH(B532, Paste_Here!A$2:A$850, 0))), "")), ""), ""), "")</f>
        <v/>
      </c>
      <c r="BV532" s="66"/>
      <c r="BW532" s="76" t="str">
        <f>IFERROR(IF(B532&lt;&gt;"", IF(ISNUMBER(VALUE(INDEX(Paste_Here!H$2:H$850, MATCH(B532, Paste_Here!A$2:A$850, 0)))), IF(VALUE(INDEX(Paste_Here!H$2:H$850, MATCH(B532, Paste_Here!A$2:A$850, 0)))=0, "No", IF(AND(VALUE(INDEX(Paste_Here!H$2:H$850, MATCH(B532, Paste_Here!A$2:A$850, 0)))&gt;=1, VALUE(INDEX(Paste_Here!H$2:H$850, MATCH(B532, Paste_Here!A$2:A$850, 0)))&lt;=4), VALUE(INDEX(Paste_Here!H$2:H$850, MATCH(B532, Paste_Here!A$2:A$850, 0))), "")), ""), ""), "")</f>
        <v/>
      </c>
      <c r="BX532" s="66"/>
      <c r="BY532" s="76"/>
      <c r="BZ532" s="66"/>
      <c r="CA532" s="76"/>
      <c r="CB532" s="66"/>
      <c r="CC532" s="66"/>
      <c r="CD532" s="76" t="str">
        <f t="shared" si="69"/>
        <v/>
      </c>
      <c r="CE532" s="66"/>
      <c r="CF532" s="76" t="str">
        <f>IFERROR(IF(B532&lt;&gt;"", IF(AND(INDEX(Paste_Here!P$2:P$850, MATCH(B532, Paste_Here!A$2:A$850, 0))&lt;&gt;"", ISNUMBER(VALUE(INDEX(Paste_Here!P$2:P$850, MATCH(B532, Paste_Here!A$2:A$850, 0))))), INDEX(Paste_Here!P$2:P$850, MATCH(B532, Paste_Here!A$2:A$850, 0)), ""), ""), "")</f>
        <v/>
      </c>
      <c r="CG532" s="66"/>
      <c r="CH532" s="76" t="str">
        <f>IFERROR(IF(B532&lt;&gt;"", IF(ISNUMBER(SEARCH("highrisk", LOWER(INDEX(Paste_Here!Q$2:Q$850, MATCH(B532, Paste_Here!A$2:A$850, 0))))), "High Risk", IF(ISNUMBER(SEARCH("lowrisk", LOWER(INDEX(Paste_Here!Q$2:Q$850, MATCH(B532, Paste_Here!A$2:A$850, 0))))), "Low Risk", IF(ISNUMBER(SEARCH("somerisk", LOWER(INDEX(Paste_Here!Q$2:Q$850, MATCH(B532, Paste_Here!A$2:A$850, 0))))), "Some Risk", ""))), ""), "")</f>
        <v/>
      </c>
      <c r="CI532" s="66"/>
      <c r="CJ532" s="76" t="str">
        <f>IFERROR(IF(B532&lt;&gt;"", IF(AND(INDEX(Paste_Here!AA$2:AA$850, MATCH(B532, Paste_Here!A$2:A$850, 0))&lt;&gt;"", ISNUMBER(VALUE(INDEX(Paste_Here!AA$2:AA$850, MATCH(B532, Paste_Here!A$2:A$850, 0))))), INDEX(Paste_Here!AA$2:AA$850, MATCH(B532, Paste_Here!A$2:A$850, 0)), ""), ""), "")</f>
        <v/>
      </c>
      <c r="CK532" s="66"/>
      <c r="CL532" s="76" t="str">
        <f>IFERROR(IF(B532&lt;&gt;"", IF(LOWER(INDEX(Paste_Here!AB$2:AB$850, MATCH(B532, Paste_Here!A$2:A$850, 0)))="approaching expectations", "Approaching", IF(LOWER(INDEX(Paste_Here!AB$2:AB$850, MATCH(B532, Paste_Here!A$2:A$850, 0)))="met expectations", "Met", IF(LOWER(INDEX(Paste_Here!AB$2:AB$850, MATCH(B532, Paste_Here!A$2:A$850, 0)))="exceeded expectations", "Exceeded", IF(LOWER(INDEX(Paste_Here!AB$2:AB$850, MATCH(B532, Paste_Here!A$2:A$850, 0)))="below expectations", "Below", "")))), ""), "")</f>
        <v/>
      </c>
      <c r="CM532" s="66"/>
      <c r="CN532" s="76" t="str">
        <f>IFERROR(IF(B532&lt;&gt;"", IF(AND(INDEX(Paste_Here!AC$2:AC$850, MATCH(B532, Paste_Here!A$2:A$850, 0))&lt;&gt;"", ISNUMBER(VALUE(INDEX(Paste_Here!AC$2:AC$850, MATCH(B532, Paste_Here!A$2:A$850, 0))))), INDEX(Paste_Here!AC$2:AC$850, MATCH(B532, Paste_Here!A$2:A$850, 0)), ""), ""), "")</f>
        <v/>
      </c>
      <c r="CO532" s="66"/>
      <c r="CP532" s="76"/>
      <c r="CQ532" s="66"/>
      <c r="CR532" s="76"/>
      <c r="CS532" s="66"/>
      <c r="CT532" s="76"/>
      <c r="CU532" s="66"/>
      <c r="CV532" s="76"/>
      <c r="CW532" s="66"/>
      <c r="CX532" s="76"/>
      <c r="CY532" s="66"/>
      <c r="CZ532" s="66"/>
      <c r="DA532" s="76" t="str">
        <f t="shared" si="70"/>
        <v/>
      </c>
      <c r="DB532" s="66"/>
      <c r="DC532" s="76" t="str">
        <f>IFERROR(IF(B532&lt;&gt;"", IF(AND(INDEX(Paste_Here!V$2:V$850, MATCH(B532, Paste_Here!A$2:A$850, 0))&lt;&gt;"", ISNUMBER(VALUE(INDEX(Paste_Here!V$2:V$850, MATCH(B532, Paste_Here!A$2:A$850, 0))))), INDEX(Paste_Here!V$2:V$850, MATCH(B532, Paste_Here!A$2:A$850, 0)), ""), ""), "")</f>
        <v/>
      </c>
      <c r="DD532" s="66"/>
      <c r="DE532" s="76" t="str">
        <f>IFERROR(IF(B532&lt;&gt;"", IF(ISNUMBER(SEARCH("highrisk", LOWER(INDEX(Paste_Here!W$2:W$850, MATCH(B532, Paste_Here!A$2:A$850, 0))))), "High Risk", IF(ISNUMBER(SEARCH("lowrisk", LOWER(INDEX(Paste_Here!W$2:W$850, MATCH(B532, Paste_Here!A$2:A$850, 0))))), "Low Risk", IF(ISNUMBER(SEARCH("somerisk", LOWER(INDEX(Paste_Here!W$2:W$850, MATCH(B532, Paste_Here!A$2:A$850, 0))))), "Some Risk", ""))), ""), "")</f>
        <v/>
      </c>
      <c r="DF532" s="66"/>
      <c r="DG532" s="76" t="str">
        <f>IFERROR(IF(B532&lt;&gt;"", IF(AND(INDEX(Paste_Here!S$2:S$850, MATCH(B532, Paste_Here!A$2:A$850, 0))&lt;&gt;"", ISNUMBER(VALUE(INDEX(Paste_Here!S$2:S$850, MATCH(B532, Paste_Here!A$2:A$850, 0))))), INDEX(Paste_Here!S$2:S$850, MATCH(B532, Paste_Here!A$2:A$850, 0)), ""), ""), "")</f>
        <v/>
      </c>
      <c r="DH532" s="66"/>
      <c r="DI532" s="76" t="str">
        <f>IFERROR(IF(B532&lt;&gt;"", IF(ISNUMBER(SEARCH("highrisk", LOWER(INDEX(Paste_Here!T$2:T$850, MATCH(B532, Paste_Here!A$2:A$850, 0))))), "High Risk", IF(ISNUMBER(SEARCH("lowrisk", LOWER(INDEX(Paste_Here!T$2:T$850, MATCH(B532, Paste_Here!A$2:A$850, 0))))), "Low Risk", IF(ISNUMBER(SEARCH("somerisk", LOWER(INDEX(Paste_Here!T$2:T$850, MATCH(B532, Paste_Here!A$2:A$850, 0))))), "Some Risk", ""))), ""), "")</f>
        <v/>
      </c>
      <c r="DJ532" s="66"/>
      <c r="DK532" s="76" t="str">
        <f>IFERROR(IF(B532&lt;&gt;"", IF(AND(INDEX(Paste_Here!AD$2:AD$850, MATCH(B532, Paste_Here!A$2:A$850, 0))&lt;&gt;"", ISNUMBER(VALUE(INDEX(Paste_Here!AD$2:AD$850, MATCH(B532, Paste_Here!A$2:A$850, 0))))), INDEX(Paste_Here!AD$2:AD$850, MATCH(B532, Paste_Here!A$2:A$850, 0)), ""), ""), "")</f>
        <v/>
      </c>
      <c r="DL532" s="66"/>
      <c r="DM532" s="76" t="str">
        <f>IFERROR(IF(B532&lt;&gt;"", IF(LOWER(INDEX(Paste_Here!AE$2:AE$850, MATCH(B532, Paste_Here!A$2:A$850, 0)))="approaching expectations", "Approaching", IF(LOWER(INDEX(Paste_Here!AE$2:AE$850, MATCH(B532, Paste_Here!A$2:A$850, 0)))="met expectations", "Met", IF(LOWER(INDEX(Paste_Here!AE$2:AE$850, MATCH(B532, Paste_Here!A$2:A$850, 0)))="exceeded expectations", "Exceeded", IF(LOWER(INDEX(Paste_Here!AE$2:AE$850, MATCH(B532, Paste_Here!A$2:A$850, 0)))="below expectations", "Below", "")))), ""), "")</f>
        <v/>
      </c>
      <c r="DN532" s="66"/>
      <c r="DO532" s="76"/>
      <c r="DP532" s="66"/>
      <c r="DQ532" s="76"/>
      <c r="DR532" s="66"/>
      <c r="DS532" s="76"/>
      <c r="DT532" s="66"/>
      <c r="DU532" s="76"/>
      <c r="DV532" s="66"/>
      <c r="DW532" s="66"/>
      <c r="DX532" s="76" t="str">
        <f t="shared" si="71"/>
        <v/>
      </c>
      <c r="DY532" s="66"/>
      <c r="DZ532" s="76"/>
      <c r="EA532" s="66"/>
      <c r="EB532" s="76"/>
      <c r="EC532" s="66"/>
      <c r="ED532" s="76" t="str">
        <f>IFERROR(IF(B532&lt;&gt;"", IF(AND(INDEX(Paste_Here!AF$2:AF$850, MATCH(B532, Paste_Here!A$2:A$850, 0))&lt;&gt;"", ISNUMBER(VALUE(INDEX(Paste_Here!AF$2:AF$850, MATCH(B532, Paste_Here!A$2:A$850, 0))))), INDEX(Paste_Here!AF$2:AF$850, MATCH(B532, Paste_Here!A$2:A$850, 0)), ""), ""), "")</f>
        <v/>
      </c>
      <c r="EE532" s="66"/>
      <c r="EF532" s="76"/>
      <c r="EG532" s="66"/>
      <c r="EH532" s="76"/>
      <c r="EI532" s="66"/>
      <c r="EJ532" s="76" t="str">
        <f>IFERROR(IF(B532&lt;&gt;"", IF(AND(INDEX(Paste_Here!AG$2:AG$850, MATCH(B532, Paste_Here!A$2:A$850, 0))&lt;&gt;"", ISNUMBER(VALUE(INDEX(Paste_Here!AG$2:AG$850, MATCH(B532, Paste_Here!A$2:A$850, 0))))), INDEX(Paste_Here!AG$2:AG$850, MATCH(B532, Paste_Here!A$2:A$850, 0)), ""), ""), "")</f>
        <v/>
      </c>
      <c r="EK532" s="66"/>
      <c r="EL532" s="76"/>
      <c r="EM532" s="66"/>
      <c r="EN532" s="76"/>
      <c r="EO532" s="66"/>
      <c r="EP532" s="76"/>
      <c r="EQ532" s="66"/>
      <c r="ER532" s="76"/>
      <c r="ES532" s="66"/>
      <c r="ET532" s="66"/>
      <c r="EU532" s="76"/>
      <c r="EV532" s="66"/>
      <c r="EW532" s="76"/>
      <c r="EX532" s="66"/>
      <c r="EY532" s="76"/>
      <c r="EZ532" s="66"/>
      <c r="FA532" s="76"/>
      <c r="FB532" s="66"/>
      <c r="FC532" s="76"/>
      <c r="FD532" s="66"/>
      <c r="FE532" s="76"/>
      <c r="FF532" s="66"/>
      <c r="FG532" s="76"/>
      <c r="FH532" s="66"/>
      <c r="FI532" s="76"/>
      <c r="FJ532" s="66"/>
      <c r="FK532" s="76"/>
      <c r="FL532" s="66"/>
      <c r="FM532" s="76"/>
      <c r="FN532" s="66"/>
      <c r="FO532" s="76"/>
      <c r="FP532" s="66"/>
      <c r="FQ532" s="76"/>
      <c r="FR532" s="66"/>
      <c r="FS532" s="76"/>
      <c r="FT532" s="66"/>
      <c r="FU532" s="76"/>
      <c r="FV532" s="66"/>
      <c r="FW532" s="76"/>
      <c r="FX532" s="66"/>
      <c r="FY532" s="76"/>
      <c r="FZ532" s="66"/>
      <c r="GA532" s="76"/>
      <c r="GB532" s="66"/>
      <c r="GC532" s="76"/>
      <c r="GD532" s="66"/>
      <c r="GE532" s="76"/>
      <c r="GF532" s="66"/>
      <c r="GG532" s="76"/>
      <c r="GH532" s="66"/>
      <c r="GI532" s="76"/>
      <c r="GJ532" s="66"/>
      <c r="GK532" s="76"/>
      <c r="GL532" s="66"/>
      <c r="GM532" s="76"/>
      <c r="GN532" s="66"/>
      <c r="GO532" s="76"/>
      <c r="GP532" s="66"/>
      <c r="GQ532" s="76"/>
      <c r="GR532" s="66"/>
      <c r="GS532" s="76"/>
      <c r="GT532" s="66"/>
      <c r="GU532" s="76"/>
      <c r="GV532" s="66"/>
      <c r="GW532" s="76"/>
      <c r="GX532" s="66"/>
      <c r="GY532" s="76"/>
      <c r="GZ532" s="66"/>
      <c r="HA532" s="76"/>
      <c r="HB532" s="66"/>
      <c r="HC532" s="76"/>
      <c r="HD532" s="66"/>
      <c r="HE532" s="76"/>
      <c r="HF532" s="66"/>
      <c r="HG532" s="76"/>
      <c r="HH532" s="66"/>
      <c r="HI532" s="76"/>
      <c r="HJ532" s="66"/>
      <c r="HK532" s="76"/>
      <c r="HL532" s="66"/>
      <c r="HM532" s="76"/>
      <c r="HN532" s="66"/>
      <c r="HO532" s="76"/>
      <c r="HP532" s="66"/>
      <c r="HQ532" s="76"/>
      <c r="HR532" s="66"/>
      <c r="HS532" s="76"/>
      <c r="HT532" s="66"/>
      <c r="HU532" s="76"/>
      <c r="HV532" s="66"/>
      <c r="HW532" s="76"/>
      <c r="HX532" s="66"/>
      <c r="HY532" s="76"/>
      <c r="HZ532" s="66"/>
      <c r="IA532" s="76"/>
      <c r="IB532" s="66"/>
      <c r="IC532" s="76"/>
      <c r="ID532" s="66"/>
      <c r="IE532" s="76"/>
      <c r="IF532" s="66"/>
      <c r="IG532" s="76"/>
      <c r="IH532" s="66"/>
      <c r="II532" s="76"/>
      <c r="IJ532" s="66"/>
      <c r="IK532" s="76"/>
      <c r="IL532" s="66"/>
      <c r="IM532" s="76"/>
      <c r="IN532" s="66"/>
      <c r="IO532" s="76"/>
      <c r="IP532" s="66"/>
      <c r="IQ532" s="76"/>
      <c r="IR532" s="66"/>
      <c r="IS532" s="76"/>
      <c r="IT532" s="66"/>
      <c r="IU532" s="76"/>
      <c r="IV532" s="66"/>
      <c r="IW532" s="76"/>
      <c r="IX532" s="66"/>
      <c r="IY532" s="76"/>
      <c r="IZ532" s="66"/>
      <c r="JA532" s="76"/>
      <c r="JB532" s="66"/>
      <c r="JC532" s="76"/>
      <c r="JD532" s="66"/>
      <c r="JE532" s="76"/>
      <c r="JF532" s="66"/>
      <c r="JG532" s="76"/>
      <c r="JH532" s="66"/>
      <c r="JI532" s="76"/>
      <c r="JJ532" s="66"/>
      <c r="JK532" s="76"/>
      <c r="JL532" s="66"/>
      <c r="JM532" s="76"/>
      <c r="JN532" s="66"/>
      <c r="JO532" s="76"/>
      <c r="JP532" s="66"/>
      <c r="JQ532" s="76"/>
      <c r="JR532" s="66"/>
      <c r="JS532" s="76"/>
      <c r="JT532" s="66"/>
      <c r="JU532" s="76"/>
      <c r="JV532" s="66"/>
      <c r="JW532" s="76"/>
      <c r="JX532" s="66"/>
      <c r="JY532" s="76"/>
      <c r="JZ532" s="66"/>
      <c r="KA532" s="76"/>
      <c r="KB532" s="66"/>
      <c r="KC532" s="76"/>
      <c r="KD532" s="66"/>
      <c r="KE532" s="76"/>
      <c r="KF532" s="66"/>
      <c r="KG532" s="76"/>
      <c r="KH532" s="66"/>
      <c r="KI532" s="76"/>
      <c r="KJ532" s="66"/>
      <c r="KK532" s="76"/>
      <c r="KL532" s="66"/>
      <c r="KM532" s="76"/>
      <c r="KN532" s="66"/>
      <c r="KO532" s="76"/>
      <c r="KP532" s="66"/>
      <c r="KQ532" s="76"/>
      <c r="KR532" s="66"/>
      <c r="KS532" s="76"/>
      <c r="KT532" s="66"/>
      <c r="KU532" s="76"/>
      <c r="KV532" s="66"/>
      <c r="KW532" s="76"/>
      <c r="KX532" s="66"/>
      <c r="KY532" s="76"/>
      <c r="KZ532" s="66"/>
      <c r="LA532" s="76"/>
      <c r="LB532" s="66"/>
      <c r="LC532" s="76"/>
      <c r="LD532" s="66"/>
      <c r="LE532" s="76"/>
      <c r="LF532" s="66"/>
      <c r="LG532" s="76"/>
      <c r="LH532" s="66"/>
      <c r="LI532" s="76"/>
      <c r="LJ532" s="66"/>
      <c r="LK532" s="76"/>
      <c r="LL532" s="66"/>
      <c r="LM532" s="76"/>
      <c r="LN532" s="66"/>
      <c r="LO532" s="76"/>
      <c r="LP532" s="66"/>
      <c r="LQ532" s="76"/>
      <c r="LR532" s="66"/>
      <c r="LS532" s="76"/>
      <c r="LT532" s="66"/>
      <c r="LU532" s="76"/>
      <c r="LV532" s="66"/>
      <c r="LW532" s="76"/>
      <c r="LX532" s="66"/>
      <c r="LY532" s="76"/>
      <c r="LZ532" s="66"/>
      <c r="MA532" s="76"/>
      <c r="MB532" s="66"/>
      <c r="MC532" s="76"/>
      <c r="MD532" s="66"/>
      <c r="MG532" s="1" t="str" cm="1">
        <f t="array" ref="MG532">IFERROR(INDEX(Paste_Here!$B$2:$B$850, MATCH(0, COUNTIF(MG$4:MG531, Paste_Here!$B$2:$B$850) + IF(Paste_Here!$B$2:$B$850="", 1, 0), 0)), "")</f>
        <v/>
      </c>
      <c r="MH532" s="1" t="str">
        <f>IF(MG532&lt;&gt;"", INDEX(Paste_Here!$A$2:$A$850, MATCH(MG532, Paste_Here!$B$2:$B$850, 0)), "")</f>
        <v/>
      </c>
      <c r="MI532" s="1" t="str">
        <f t="shared" si="72"/>
        <v/>
      </c>
      <c r="MJ532" s="1" t="str" cm="1">
        <f t="array" ref="MJ532">IFERROR(INDEX($MI$5:$MI$850, MATCH(SMALL(IF($MI$5:$MI$850&lt;&gt;"", COUNTIF($MI$5:$MI$850, "&lt;"&amp;$MI$5:$MI$850)+1), ROW()-ROW($MJ$5)+1), COUNTIF($MI$5:$MI$850, "&lt;"&amp;$MI$5:$MI$850)+1, 0)), "")</f>
        <v/>
      </c>
    </row>
    <row r="533" spans="1:348">
      <c r="A533" s="66"/>
      <c r="B533" s="76" t="str">
        <f t="shared" si="65"/>
        <v/>
      </c>
      <c r="C533" s="66"/>
      <c r="D533" s="76" t="str">
        <f>IFERROR(IF(B533&lt;&gt;"", IF(AND(INDEX(Paste_Here!B$2:B$850, MATCH(B533, Paste_Here!A$2:A$850, 0))&lt;&gt;"", ISNUMBER(VALUE(INDEX(Paste_Here!B$2:B$850, MATCH(B533, Paste_Here!A$2:A$850, 0))))), INDEX(Paste_Here!B$2:B$850, MATCH(B533, Paste_Here!A$2:A$850, 0)), ""), ""), "")</f>
        <v/>
      </c>
      <c r="E533" s="66"/>
      <c r="F533" s="76" t="str">
        <f>IFERROR(IF(B533&lt;&gt;"", IF(ISTEXT(INDEX(Paste_Here!K$2:K$850, MATCH(B533, Paste_Here!A$2:A$850, 0))), INDEX(Paste_Here!K$2:K$850, MATCH(B533, Paste_Here!A$2:A$850, 0)), ""), ""), "")</f>
        <v/>
      </c>
      <c r="G533" s="66"/>
      <c r="H533" s="76" t="str">
        <f>IFERROR(IF(B533&lt;&gt;"", IF(ISTEXT(INDEX(Paste_Here!C$2:C$850, MATCH(B533, Paste_Here!A$2:A$850, 0))), INDEX(Paste_Here!C$2:C$850, MATCH(B533, Paste_Here!A$2:A$850, 0)), ""), ""), "")</f>
        <v/>
      </c>
      <c r="I533" s="66"/>
      <c r="J533" s="76" t="str">
        <f>IFERROR(IF(B533&lt;&gt;"", IF(ISNUMBER(SEARCH("s", LOWER(INDEX(Paste_Here!M$2:M$850, MATCH(B533, Paste_Here!A$2:A$850, 0))))), "Yes", IF(INDEX(Paste_Here!M$2:M$850, MATCH(B533, Paste_Here!A$2:A$850, 0))&lt;&gt;"", "No", "")), ""), "")</f>
        <v/>
      </c>
      <c r="K533" s="66"/>
      <c r="L533" s="76" t="str">
        <f>IFERROR(IF(B533&lt;&gt;"", IF(ISNUMBER(SEARCH("yes", LOWER(INDEX(Paste_Here!E$2:E$850, MATCH(B533, Paste_Here!A$2:A$850, 0))))), "Yes", IF(ISNUMBER(SEARCH("no", LOWER(INDEX(Paste_Here!E$2:E$850, MATCH(B533, Paste_Here!A$2:A$850, 0))))), "No", "")), ""), "")</f>
        <v/>
      </c>
      <c r="M533" s="66"/>
      <c r="N533" s="76" t="str">
        <f>IFERROR(IF(B533&lt;&gt;"", IF(ISNUMBER(SEARCH("yes", LOWER(INDEX(Paste_Here!F$2:F$850, MATCH(B533, Paste_Here!A$2:A$850, 0))))), "Yes", IF(ISNUMBER(SEARCH("no", LOWER(INDEX(Paste_Here!F$2:F$850, MATCH(B533, Paste_Here!A$2:A$850, 0))))), "No", "")), ""), "")</f>
        <v/>
      </c>
      <c r="O533" s="66"/>
      <c r="P533" s="76" t="str">
        <f>IFERROR(IF(B533&lt;&gt;"", IF(ISNUMBER(SEARCH("yes", LOWER(INDEX(Paste_Here!L$2:L$850, MATCH(B533, Paste_Here!A$2:A$850, 0))))), "Yes", IF(ISNUMBER(SEARCH("no", LOWER(INDEX(Paste_Here!L$2:L$850, MATCH(B533, Paste_Here!A$2:A$850, 0))))), "No", "")), ""), "")</f>
        <v/>
      </c>
      <c r="Q533" s="66"/>
      <c r="R533" s="76" t="str">
        <f>IFERROR(IF(B533&lt;&gt;"", IF(ISNUMBER(SEARCH("transitional 2", LOWER(INDEX(Paste_Here!D$2:D$850, MATCH(B533, Paste_Here!A$2:A$850, 0))))), "T2", IF(ISNUMBER(SEARCH("transitional 1", LOWER(INDEX(Paste_Here!D$2:D$850, MATCH(B533, Paste_Here!A$2:A$850, 0))))), "T1", IF(ISNUMBER(SEARCH("waived ell services", LOWER(INDEX(Paste_Here!D$2:D$850, MATCH(B533, Paste_Here!A$2:A$850, 0))))), "W", IF(ISNUMBER(SEARCH("english language learner", LOWER(INDEX(Paste_Here!D$2:D$850, MATCH(B533, Paste_Here!A$2:A$850, 0))))), "L", "")))), ""), "")</f>
        <v/>
      </c>
      <c r="S533" s="66"/>
      <c r="T533" s="76" t="str">
        <f>IFERROR(IF(B533&lt;&gt;"", IF(ISNUMBER(SEARCH("yes", LOWER(INDEX(Paste_Here!I$2:I$850, MATCH(B533, Paste_Here!A$2:A$850, 0))))), "Yes", IF(ISNUMBER(SEARCH("no", LOWER(INDEX(Paste_Here!I$2:I$850, MATCH(B533, Paste_Here!A$2:A$850, 0))))), "No", "")), ""), "")</f>
        <v/>
      </c>
      <c r="U533" s="66"/>
      <c r="V533" s="76" t="str">
        <f>IFERROR(IF(B533&lt;&gt;"", IF(ISTEXT(INDEX(Paste_Here!J$2:J$850, MATCH(B533, Paste_Here!A$2:A$850, 0))), VALUE(INDEX(Paste_Here!J$2:J$850, MATCH(B533, Paste_Here!A$2:A$850, 0))), ""), ""), "")</f>
        <v/>
      </c>
      <c r="W533" s="66"/>
      <c r="X533" s="66"/>
      <c r="Y533" s="76" t="str">
        <f t="shared" si="66"/>
        <v/>
      </c>
      <c r="Z533" s="66"/>
      <c r="AA533" s="76" t="str">
        <f>IFERROR(IF(B533&lt;&gt;"", IF(AND(INDEX(Paste_Here!AI$2:AI$850, MATCH(B533, Paste_Here!A$2:A$850, 0))&lt;&gt;"", ISNUMBER(VALUE(INDEX(Paste_Here!AI$2:AI$850, MATCH(B533, Paste_Here!A$2:A$850, 0))))), INDEX(Paste_Here!AI$2:AI$850, MATCH(B533, Paste_Here!A$2:A$850, 0)), ""), ""), "")</f>
        <v/>
      </c>
      <c r="AB533" s="66"/>
      <c r="AC533" s="76" t="str">
        <f>IFERROR(IF(B533&lt;&gt;"", IF(AND(INDEX(Paste_Here!AJ$2:AJ$850, MATCH(B533, Paste_Here!A$2:A$850, 0))&lt;&gt;"", ISNUMBER(VALUE(INDEX(Paste_Here!AJ$2:AJ$850, MATCH(B533, Paste_Here!A$2:A$850, 0))))), INDEX(Paste_Here!AJ$2:AJ$850, MATCH(B533, Paste_Here!A$2:A$850, 0)), ""), ""), "")</f>
        <v/>
      </c>
      <c r="AD533" s="66"/>
      <c r="AE533" s="76" t="str">
        <f>IFERROR(IF(B533&lt;&gt;"", IF(AND(INDEX(Paste_Here!AK$2:AK$850, MATCH(B533, Paste_Here!A$2:A$850, 0))&lt;&gt;"", ISNUMBER(VALUE(INDEX(Paste_Here!AK$2:AK$850, MATCH(B533, Paste_Here!A$2:A$850, 0))))), INDEX(Paste_Here!AK$2:AK$850, MATCH(B533, Paste_Here!A$2:A$850, 0)), ""), ""), "")</f>
        <v/>
      </c>
      <c r="AF533" s="66"/>
      <c r="AG533" s="76" t="str">
        <f>IFERROR(IF(B533&lt;&gt;"", IF(AND(INDEX(Paste_Here!AL$2:AL$850, MATCH(B533, Paste_Here!A$2:A$850, 0))&lt;&gt;"", ISNUMBER(VALUE(INDEX(Paste_Here!AL$2:AL$850, MATCH(B533, Paste_Here!A$2:A$850, 0))))), INDEX(Paste_Here!AL$2:AL$850, MATCH(B533, Paste_Here!A$2:A$850, 0)), ""), ""), "")</f>
        <v/>
      </c>
      <c r="AH533" s="66"/>
      <c r="AI533" s="76" t="str">
        <f>IFERROR(IF(B533&lt;&gt;"", IF(AND(INDEX(Paste_Here!AH$2:AH$850, MATCH(B533, Paste_Here!A$2:A$850, 0))&lt;&gt;"", ISNUMBER(VALUE(INDEX(Paste_Here!AH$2:AH$850, MATCH(B533, Paste_Here!A$2:A$850, 0))))), IF(VALUE(INDEX(Paste_Here!AH$2:AH$850, MATCH(B533, Paste_Here!A$2:A$850, 0)))=0, "", INDEX(Paste_Here!AH$2:AH$850, MATCH(B533, Paste_Here!A$2:A$850, 0))), ""), ""), "")</f>
        <v/>
      </c>
      <c r="AJ533" s="66"/>
      <c r="AK533" s="76" t="str">
        <f>IFERROR(IF(B533&lt;&gt;"", IF(AND(INDEX(Paste_Here!N$2:N$850, MATCH(B533, Paste_Here!A$2:A$850, 0))&lt;&gt;"", ISNUMBER(VALUE(INDEX(Paste_Here!N$2:N$850, MATCH(B533, Paste_Here!A$2:A$850, 0))))), INDEX(Paste_Here!N$2:N$850, MATCH(B533, Paste_Here!A$2:A$850, 0)), ""), ""), "")</f>
        <v/>
      </c>
      <c r="AL533" s="66"/>
      <c r="AM533" s="76" t="str">
        <f>IFERROR(IF(B533&lt;&gt;"", IF(AND(INDEX(Paste_Here!O$2:O$850, MATCH(B533, Paste_Here!A$2:A$850, 0))&lt;&gt;"", ISNUMBER(VALUE(INDEX(Paste_Here!O$2:O$850, MATCH(B533, Paste_Here!A$2:A$850, 0))))), INDEX(Paste_Here!O$2:O$850, MATCH(B533, Paste_Here!A$2:A$850, 0)), ""), ""), "")</f>
        <v/>
      </c>
      <c r="AN533" s="66"/>
      <c r="AO533" s="76"/>
      <c r="AP533" s="66"/>
      <c r="AQ533" s="76"/>
      <c r="AR533" s="66"/>
      <c r="AS533" s="76"/>
      <c r="AT533" s="66"/>
      <c r="AU533" s="66"/>
      <c r="AV533" s="76" t="str">
        <f t="shared" si="67"/>
        <v/>
      </c>
      <c r="AW533" s="66"/>
      <c r="AX533" s="76" t="str">
        <f>IFERROR(IF(B533&lt;&gt;"", IF(ISNUMBER(SEARCH("Revealed-Potential (Primary Focus)", LOWER(INDEX(Paste_Here!Z$2:Z$850, MATCH(B533, Paste_Here!A$2:A$850, 0))))), "Rev-Potential: Prim", IF(ISNUMBER(SEARCH("Revealed-Potential (Secondary Focus)", LOWER(INDEX(Paste_Here!Z$2:Z$850, MATCH(B533, Paste_Here!A$2:A$850, 0))))), "Rev-Potential: Sec", IF(ISNUMBER(SEARCH("Monitoring", LOWER(INDEX(Paste_Here!Z$2:Z$850, MATCH(B533, Paste_Here!A$2:A$850, 0))))), "Monitoring", IF(ISNUMBER(SEARCH("At-Promise (Secondary Focus)", LOWER(INDEX(Paste_Here!Z$2:Z$850, MATCH(B533, Paste_Here!A$2:A$850, 0))))), "At-Promise: Sec", IF(ISNUMBER(SEARCH("At-Promise (Primary Focus)", LOWER(INDEX(Paste_Here!Z$2:Z$850, MATCH(B533, Paste_Here!A$2:A$850, 0))))), "At-Promise: Prim", ""))))), ""), "")</f>
        <v/>
      </c>
      <c r="AY533" s="66"/>
      <c r="AZ533" s="76"/>
      <c r="BA533" s="66"/>
      <c r="BB533" s="76"/>
      <c r="BC533" s="66"/>
      <c r="BD533" s="76"/>
      <c r="BE533" s="66"/>
      <c r="BF533" s="76"/>
      <c r="BG533" s="66"/>
      <c r="BH533" s="76"/>
      <c r="BI533" s="66"/>
      <c r="BJ533" s="66"/>
      <c r="BK533" s="76" t="str">
        <f t="shared" si="68"/>
        <v/>
      </c>
      <c r="BL533" s="66"/>
      <c r="BM533" s="76" t="str">
        <f>IFERROR(IF(B533&lt;&gt;"", IF(AND(ISNUMBER(VALUE(SUBSTITUTE(SUBSTITUTE(Paste_Here!R533, "br", "-"), "L", ""))), VALUE(SUBSTITUTE(SUBSTITUTE(Paste_Here!R533, "br", "-"), "L", "")) &gt;= 1095), "Yes", IF(AND(ISNUMBER(VALUE(SUBSTITUTE(SUBSTITUTE(Paste_Here!R533, "br", "-"), "L", ""))), VALUE(SUBSTITUTE(SUBSTITUTE(Paste_Here!R533, "br", "-"), "L", "")) &lt;= 1094), "No", "")), ""), "")</f>
        <v/>
      </c>
      <c r="BN533" s="66"/>
      <c r="BO533" s="76" t="str">
        <f>IFERROR(IF(B533&lt;&gt;"", IF(COUNTIF(INDEX(Paste_Here!Y$2:AB$850, MATCH(B533, Paste_Here!A$2:A$850, 0), 0), "yes") &gt; 0, "Yes", IF(COUNTIF(INDEX(Paste_Here!Y$2:AB$850, MATCH(B533, Paste_Here!A$2:A$850, 0), 0), "no") &gt; 0, "No", "")), ""), "")</f>
        <v/>
      </c>
      <c r="BP533" s="66"/>
      <c r="BQ533" s="76" t="str">
        <f>IFERROR(IF(B533&lt;&gt;"", IF(AND(ISNUMBER(VALUE(SUBSTITUTE(SUBSTITUTE(Paste_Here!U533, "em", "-"), "q", ""))), VALUE(SUBSTITUTE(SUBSTITUTE(Paste_Here!U533, "em", "-"), "q", "")) &gt;= 910), "Yes", IF(AND(ISNUMBER(VALUE(SUBSTITUTE(SUBSTITUTE(Paste_Here!U533, "em", "-"), "q", ""))), VALUE(SUBSTITUTE(SUBSTITUTE(Paste_Here!U533, "em", "-"), "q", "")) &lt;= 909), "No", "")), ""), "")</f>
        <v/>
      </c>
      <c r="BR533" s="66"/>
      <c r="BS533" s="76" t="str">
        <f>IFERROR(IF(B533&lt;&gt;"", IF(AND(INDEX(Paste_Here!X$2:X$850, MATCH(B533, Paste_Here!A$2:A$850, 0))&lt;&gt;"", ISNUMBER(VALUE(INDEX(Paste_Here!X$2:X$850, MATCH(B533, Paste_Here!A$2:A$850, 0))))), INDEX(Paste_Here!X$2:X$850, MATCH(B533, Paste_Here!A$2:A$850, 0)), ""), ""), "")</f>
        <v/>
      </c>
      <c r="BT533" s="66"/>
      <c r="BU533" s="76" t="str">
        <f>IFERROR(IF(B533&lt;&gt;"", IF(ISNUMBER(VALUE(INDEX(Paste_Here!G$2:G$850, MATCH(B533, Paste_Here!A$2:A$850, 0)))), IF(VALUE(INDEX(Paste_Here!G$2:G$850, MATCH(B533, Paste_Here!A$2:A$850, 0)))=0, "No", IF(AND(VALUE(INDEX(Paste_Here!G$2:G$850, MATCH(B533, Paste_Here!A$2:A$850, 0)))&gt;=1, VALUE(INDEX(Paste_Here!G$2:G$850, MATCH(B533, Paste_Here!A$2:A$850, 0)))&lt;=4), VALUE(INDEX(Paste_Here!G$2:G$850, MATCH(B533, Paste_Here!A$2:A$850, 0))), "")), ""), ""), "")</f>
        <v/>
      </c>
      <c r="BV533" s="66"/>
      <c r="BW533" s="76" t="str">
        <f>IFERROR(IF(B533&lt;&gt;"", IF(ISNUMBER(VALUE(INDEX(Paste_Here!H$2:H$850, MATCH(B533, Paste_Here!A$2:A$850, 0)))), IF(VALUE(INDEX(Paste_Here!H$2:H$850, MATCH(B533, Paste_Here!A$2:A$850, 0)))=0, "No", IF(AND(VALUE(INDEX(Paste_Here!H$2:H$850, MATCH(B533, Paste_Here!A$2:A$850, 0)))&gt;=1, VALUE(INDEX(Paste_Here!H$2:H$850, MATCH(B533, Paste_Here!A$2:A$850, 0)))&lt;=4), VALUE(INDEX(Paste_Here!H$2:H$850, MATCH(B533, Paste_Here!A$2:A$850, 0))), "")), ""), ""), "")</f>
        <v/>
      </c>
      <c r="BX533" s="66"/>
      <c r="BY533" s="76"/>
      <c r="BZ533" s="66"/>
      <c r="CA533" s="76"/>
      <c r="CB533" s="66"/>
      <c r="CC533" s="66"/>
      <c r="CD533" s="76" t="str">
        <f t="shared" si="69"/>
        <v/>
      </c>
      <c r="CE533" s="66"/>
      <c r="CF533" s="76" t="str">
        <f>IFERROR(IF(B533&lt;&gt;"", IF(AND(INDEX(Paste_Here!P$2:P$850, MATCH(B533, Paste_Here!A$2:A$850, 0))&lt;&gt;"", ISNUMBER(VALUE(INDEX(Paste_Here!P$2:P$850, MATCH(B533, Paste_Here!A$2:A$850, 0))))), INDEX(Paste_Here!P$2:P$850, MATCH(B533, Paste_Here!A$2:A$850, 0)), ""), ""), "")</f>
        <v/>
      </c>
      <c r="CG533" s="66"/>
      <c r="CH533" s="76" t="str">
        <f>IFERROR(IF(B533&lt;&gt;"", IF(ISNUMBER(SEARCH("highrisk", LOWER(INDEX(Paste_Here!Q$2:Q$850, MATCH(B533, Paste_Here!A$2:A$850, 0))))), "High Risk", IF(ISNUMBER(SEARCH("lowrisk", LOWER(INDEX(Paste_Here!Q$2:Q$850, MATCH(B533, Paste_Here!A$2:A$850, 0))))), "Low Risk", IF(ISNUMBER(SEARCH("somerisk", LOWER(INDEX(Paste_Here!Q$2:Q$850, MATCH(B533, Paste_Here!A$2:A$850, 0))))), "Some Risk", ""))), ""), "")</f>
        <v/>
      </c>
      <c r="CI533" s="66"/>
      <c r="CJ533" s="76" t="str">
        <f>IFERROR(IF(B533&lt;&gt;"", IF(AND(INDEX(Paste_Here!AA$2:AA$850, MATCH(B533, Paste_Here!A$2:A$850, 0))&lt;&gt;"", ISNUMBER(VALUE(INDEX(Paste_Here!AA$2:AA$850, MATCH(B533, Paste_Here!A$2:A$850, 0))))), INDEX(Paste_Here!AA$2:AA$850, MATCH(B533, Paste_Here!A$2:A$850, 0)), ""), ""), "")</f>
        <v/>
      </c>
      <c r="CK533" s="66"/>
      <c r="CL533" s="76" t="str">
        <f>IFERROR(IF(B533&lt;&gt;"", IF(LOWER(INDEX(Paste_Here!AB$2:AB$850, MATCH(B533, Paste_Here!A$2:A$850, 0)))="approaching expectations", "Approaching", IF(LOWER(INDEX(Paste_Here!AB$2:AB$850, MATCH(B533, Paste_Here!A$2:A$850, 0)))="met expectations", "Met", IF(LOWER(INDEX(Paste_Here!AB$2:AB$850, MATCH(B533, Paste_Here!A$2:A$850, 0)))="exceeded expectations", "Exceeded", IF(LOWER(INDEX(Paste_Here!AB$2:AB$850, MATCH(B533, Paste_Here!A$2:A$850, 0)))="below expectations", "Below", "")))), ""), "")</f>
        <v/>
      </c>
      <c r="CM533" s="66"/>
      <c r="CN533" s="76" t="str">
        <f>IFERROR(IF(B533&lt;&gt;"", IF(AND(INDEX(Paste_Here!AC$2:AC$850, MATCH(B533, Paste_Here!A$2:A$850, 0))&lt;&gt;"", ISNUMBER(VALUE(INDEX(Paste_Here!AC$2:AC$850, MATCH(B533, Paste_Here!A$2:A$850, 0))))), INDEX(Paste_Here!AC$2:AC$850, MATCH(B533, Paste_Here!A$2:A$850, 0)), ""), ""), "")</f>
        <v/>
      </c>
      <c r="CO533" s="66"/>
      <c r="CP533" s="76"/>
      <c r="CQ533" s="66"/>
      <c r="CR533" s="76"/>
      <c r="CS533" s="66"/>
      <c r="CT533" s="76"/>
      <c r="CU533" s="66"/>
      <c r="CV533" s="76"/>
      <c r="CW533" s="66"/>
      <c r="CX533" s="76"/>
      <c r="CY533" s="66"/>
      <c r="CZ533" s="66"/>
      <c r="DA533" s="76" t="str">
        <f t="shared" si="70"/>
        <v/>
      </c>
      <c r="DB533" s="66"/>
      <c r="DC533" s="76" t="str">
        <f>IFERROR(IF(B533&lt;&gt;"", IF(AND(INDEX(Paste_Here!V$2:V$850, MATCH(B533, Paste_Here!A$2:A$850, 0))&lt;&gt;"", ISNUMBER(VALUE(INDEX(Paste_Here!V$2:V$850, MATCH(B533, Paste_Here!A$2:A$850, 0))))), INDEX(Paste_Here!V$2:V$850, MATCH(B533, Paste_Here!A$2:A$850, 0)), ""), ""), "")</f>
        <v/>
      </c>
      <c r="DD533" s="66"/>
      <c r="DE533" s="76" t="str">
        <f>IFERROR(IF(B533&lt;&gt;"", IF(ISNUMBER(SEARCH("highrisk", LOWER(INDEX(Paste_Here!W$2:W$850, MATCH(B533, Paste_Here!A$2:A$850, 0))))), "High Risk", IF(ISNUMBER(SEARCH("lowrisk", LOWER(INDEX(Paste_Here!W$2:W$850, MATCH(B533, Paste_Here!A$2:A$850, 0))))), "Low Risk", IF(ISNUMBER(SEARCH("somerisk", LOWER(INDEX(Paste_Here!W$2:W$850, MATCH(B533, Paste_Here!A$2:A$850, 0))))), "Some Risk", ""))), ""), "")</f>
        <v/>
      </c>
      <c r="DF533" s="66"/>
      <c r="DG533" s="76" t="str">
        <f>IFERROR(IF(B533&lt;&gt;"", IF(AND(INDEX(Paste_Here!S$2:S$850, MATCH(B533, Paste_Here!A$2:A$850, 0))&lt;&gt;"", ISNUMBER(VALUE(INDEX(Paste_Here!S$2:S$850, MATCH(B533, Paste_Here!A$2:A$850, 0))))), INDEX(Paste_Here!S$2:S$850, MATCH(B533, Paste_Here!A$2:A$850, 0)), ""), ""), "")</f>
        <v/>
      </c>
      <c r="DH533" s="66"/>
      <c r="DI533" s="76" t="str">
        <f>IFERROR(IF(B533&lt;&gt;"", IF(ISNUMBER(SEARCH("highrisk", LOWER(INDEX(Paste_Here!T$2:T$850, MATCH(B533, Paste_Here!A$2:A$850, 0))))), "High Risk", IF(ISNUMBER(SEARCH("lowrisk", LOWER(INDEX(Paste_Here!T$2:T$850, MATCH(B533, Paste_Here!A$2:A$850, 0))))), "Low Risk", IF(ISNUMBER(SEARCH("somerisk", LOWER(INDEX(Paste_Here!T$2:T$850, MATCH(B533, Paste_Here!A$2:A$850, 0))))), "Some Risk", ""))), ""), "")</f>
        <v/>
      </c>
      <c r="DJ533" s="66"/>
      <c r="DK533" s="76" t="str">
        <f>IFERROR(IF(B533&lt;&gt;"", IF(AND(INDEX(Paste_Here!AD$2:AD$850, MATCH(B533, Paste_Here!A$2:A$850, 0))&lt;&gt;"", ISNUMBER(VALUE(INDEX(Paste_Here!AD$2:AD$850, MATCH(B533, Paste_Here!A$2:A$850, 0))))), INDEX(Paste_Here!AD$2:AD$850, MATCH(B533, Paste_Here!A$2:A$850, 0)), ""), ""), "")</f>
        <v/>
      </c>
      <c r="DL533" s="66"/>
      <c r="DM533" s="76" t="str">
        <f>IFERROR(IF(B533&lt;&gt;"", IF(LOWER(INDEX(Paste_Here!AE$2:AE$850, MATCH(B533, Paste_Here!A$2:A$850, 0)))="approaching expectations", "Approaching", IF(LOWER(INDEX(Paste_Here!AE$2:AE$850, MATCH(B533, Paste_Here!A$2:A$850, 0)))="met expectations", "Met", IF(LOWER(INDEX(Paste_Here!AE$2:AE$850, MATCH(B533, Paste_Here!A$2:A$850, 0)))="exceeded expectations", "Exceeded", IF(LOWER(INDEX(Paste_Here!AE$2:AE$850, MATCH(B533, Paste_Here!A$2:A$850, 0)))="below expectations", "Below", "")))), ""), "")</f>
        <v/>
      </c>
      <c r="DN533" s="66"/>
      <c r="DO533" s="76"/>
      <c r="DP533" s="66"/>
      <c r="DQ533" s="76"/>
      <c r="DR533" s="66"/>
      <c r="DS533" s="76"/>
      <c r="DT533" s="66"/>
      <c r="DU533" s="76"/>
      <c r="DV533" s="66"/>
      <c r="DW533" s="66"/>
      <c r="DX533" s="76" t="str">
        <f t="shared" si="71"/>
        <v/>
      </c>
      <c r="DY533" s="66"/>
      <c r="DZ533" s="76"/>
      <c r="EA533" s="66"/>
      <c r="EB533" s="76"/>
      <c r="EC533" s="66"/>
      <c r="ED533" s="76" t="str">
        <f>IFERROR(IF(B533&lt;&gt;"", IF(AND(INDEX(Paste_Here!AF$2:AF$850, MATCH(B533, Paste_Here!A$2:A$850, 0))&lt;&gt;"", ISNUMBER(VALUE(INDEX(Paste_Here!AF$2:AF$850, MATCH(B533, Paste_Here!A$2:A$850, 0))))), INDEX(Paste_Here!AF$2:AF$850, MATCH(B533, Paste_Here!A$2:A$850, 0)), ""), ""), "")</f>
        <v/>
      </c>
      <c r="EE533" s="66"/>
      <c r="EF533" s="76"/>
      <c r="EG533" s="66"/>
      <c r="EH533" s="76"/>
      <c r="EI533" s="66"/>
      <c r="EJ533" s="76" t="str">
        <f>IFERROR(IF(B533&lt;&gt;"", IF(AND(INDEX(Paste_Here!AG$2:AG$850, MATCH(B533, Paste_Here!A$2:A$850, 0))&lt;&gt;"", ISNUMBER(VALUE(INDEX(Paste_Here!AG$2:AG$850, MATCH(B533, Paste_Here!A$2:A$850, 0))))), INDEX(Paste_Here!AG$2:AG$850, MATCH(B533, Paste_Here!A$2:A$850, 0)), ""), ""), "")</f>
        <v/>
      </c>
      <c r="EK533" s="66"/>
      <c r="EL533" s="76"/>
      <c r="EM533" s="66"/>
      <c r="EN533" s="76"/>
      <c r="EO533" s="66"/>
      <c r="EP533" s="76"/>
      <c r="EQ533" s="66"/>
      <c r="ER533" s="76"/>
      <c r="ES533" s="66"/>
      <c r="ET533" s="66"/>
      <c r="EU533" s="76"/>
      <c r="EV533" s="66"/>
      <c r="EW533" s="76"/>
      <c r="EX533" s="66"/>
      <c r="EY533" s="76"/>
      <c r="EZ533" s="66"/>
      <c r="FA533" s="76"/>
      <c r="FB533" s="66"/>
      <c r="FC533" s="76"/>
      <c r="FD533" s="66"/>
      <c r="FE533" s="76"/>
      <c r="FF533" s="66"/>
      <c r="FG533" s="76"/>
      <c r="FH533" s="66"/>
      <c r="FI533" s="76"/>
      <c r="FJ533" s="66"/>
      <c r="FK533" s="76"/>
      <c r="FL533" s="66"/>
      <c r="FM533" s="76"/>
      <c r="FN533" s="66"/>
      <c r="FO533" s="76"/>
      <c r="FP533" s="66"/>
      <c r="FQ533" s="76"/>
      <c r="FR533" s="66"/>
      <c r="FS533" s="76"/>
      <c r="FT533" s="66"/>
      <c r="FU533" s="76"/>
      <c r="FV533" s="66"/>
      <c r="FW533" s="76"/>
      <c r="FX533" s="66"/>
      <c r="FY533" s="76"/>
      <c r="FZ533" s="66"/>
      <c r="GA533" s="76"/>
      <c r="GB533" s="66"/>
      <c r="GC533" s="76"/>
      <c r="GD533" s="66"/>
      <c r="GE533" s="76"/>
      <c r="GF533" s="66"/>
      <c r="GG533" s="76"/>
      <c r="GH533" s="66"/>
      <c r="GI533" s="76"/>
      <c r="GJ533" s="66"/>
      <c r="GK533" s="76"/>
      <c r="GL533" s="66"/>
      <c r="GM533" s="76"/>
      <c r="GN533" s="66"/>
      <c r="GO533" s="76"/>
      <c r="GP533" s="66"/>
      <c r="GQ533" s="76"/>
      <c r="GR533" s="66"/>
      <c r="GS533" s="76"/>
      <c r="GT533" s="66"/>
      <c r="GU533" s="76"/>
      <c r="GV533" s="66"/>
      <c r="GW533" s="76"/>
      <c r="GX533" s="66"/>
      <c r="GY533" s="76"/>
      <c r="GZ533" s="66"/>
      <c r="HA533" s="76"/>
      <c r="HB533" s="66"/>
      <c r="HC533" s="76"/>
      <c r="HD533" s="66"/>
      <c r="HE533" s="76"/>
      <c r="HF533" s="66"/>
      <c r="HG533" s="76"/>
      <c r="HH533" s="66"/>
      <c r="HI533" s="76"/>
      <c r="HJ533" s="66"/>
      <c r="HK533" s="76"/>
      <c r="HL533" s="66"/>
      <c r="HM533" s="76"/>
      <c r="HN533" s="66"/>
      <c r="HO533" s="76"/>
      <c r="HP533" s="66"/>
      <c r="HQ533" s="76"/>
      <c r="HR533" s="66"/>
      <c r="HS533" s="76"/>
      <c r="HT533" s="66"/>
      <c r="HU533" s="76"/>
      <c r="HV533" s="66"/>
      <c r="HW533" s="76"/>
      <c r="HX533" s="66"/>
      <c r="HY533" s="76"/>
      <c r="HZ533" s="66"/>
      <c r="IA533" s="76"/>
      <c r="IB533" s="66"/>
      <c r="IC533" s="76"/>
      <c r="ID533" s="66"/>
      <c r="IE533" s="76"/>
      <c r="IF533" s="66"/>
      <c r="IG533" s="76"/>
      <c r="IH533" s="66"/>
      <c r="II533" s="76"/>
      <c r="IJ533" s="66"/>
      <c r="IK533" s="76"/>
      <c r="IL533" s="66"/>
      <c r="IM533" s="76"/>
      <c r="IN533" s="66"/>
      <c r="IO533" s="76"/>
      <c r="IP533" s="66"/>
      <c r="IQ533" s="76"/>
      <c r="IR533" s="66"/>
      <c r="IS533" s="76"/>
      <c r="IT533" s="66"/>
      <c r="IU533" s="76"/>
      <c r="IV533" s="66"/>
      <c r="IW533" s="76"/>
      <c r="IX533" s="66"/>
      <c r="IY533" s="76"/>
      <c r="IZ533" s="66"/>
      <c r="JA533" s="76"/>
      <c r="JB533" s="66"/>
      <c r="JC533" s="76"/>
      <c r="JD533" s="66"/>
      <c r="JE533" s="76"/>
      <c r="JF533" s="66"/>
      <c r="JG533" s="76"/>
      <c r="JH533" s="66"/>
      <c r="JI533" s="76"/>
      <c r="JJ533" s="66"/>
      <c r="JK533" s="76"/>
      <c r="JL533" s="66"/>
      <c r="JM533" s="76"/>
      <c r="JN533" s="66"/>
      <c r="JO533" s="76"/>
      <c r="JP533" s="66"/>
      <c r="JQ533" s="76"/>
      <c r="JR533" s="66"/>
      <c r="JS533" s="76"/>
      <c r="JT533" s="66"/>
      <c r="JU533" s="76"/>
      <c r="JV533" s="66"/>
      <c r="JW533" s="76"/>
      <c r="JX533" s="66"/>
      <c r="JY533" s="76"/>
      <c r="JZ533" s="66"/>
      <c r="KA533" s="76"/>
      <c r="KB533" s="66"/>
      <c r="KC533" s="76"/>
      <c r="KD533" s="66"/>
      <c r="KE533" s="76"/>
      <c r="KF533" s="66"/>
      <c r="KG533" s="76"/>
      <c r="KH533" s="66"/>
      <c r="KI533" s="76"/>
      <c r="KJ533" s="66"/>
      <c r="KK533" s="76"/>
      <c r="KL533" s="66"/>
      <c r="KM533" s="76"/>
      <c r="KN533" s="66"/>
      <c r="KO533" s="76"/>
      <c r="KP533" s="66"/>
      <c r="KQ533" s="76"/>
      <c r="KR533" s="66"/>
      <c r="KS533" s="76"/>
      <c r="KT533" s="66"/>
      <c r="KU533" s="76"/>
      <c r="KV533" s="66"/>
      <c r="KW533" s="76"/>
      <c r="KX533" s="66"/>
      <c r="KY533" s="76"/>
      <c r="KZ533" s="66"/>
      <c r="LA533" s="76"/>
      <c r="LB533" s="66"/>
      <c r="LC533" s="76"/>
      <c r="LD533" s="66"/>
      <c r="LE533" s="76"/>
      <c r="LF533" s="66"/>
      <c r="LG533" s="76"/>
      <c r="LH533" s="66"/>
      <c r="LI533" s="76"/>
      <c r="LJ533" s="66"/>
      <c r="LK533" s="76"/>
      <c r="LL533" s="66"/>
      <c r="LM533" s="76"/>
      <c r="LN533" s="66"/>
      <c r="LO533" s="76"/>
      <c r="LP533" s="66"/>
      <c r="LQ533" s="76"/>
      <c r="LR533" s="66"/>
      <c r="LS533" s="76"/>
      <c r="LT533" s="66"/>
      <c r="LU533" s="76"/>
      <c r="LV533" s="66"/>
      <c r="LW533" s="76"/>
      <c r="LX533" s="66"/>
      <c r="LY533" s="76"/>
      <c r="LZ533" s="66"/>
      <c r="MA533" s="76"/>
      <c r="MB533" s="66"/>
      <c r="MC533" s="76"/>
      <c r="MD533" s="66"/>
      <c r="MG533" s="1" t="str" cm="1">
        <f t="array" ref="MG533">IFERROR(INDEX(Paste_Here!$B$2:$B$850, MATCH(0, COUNTIF(MG$4:MG532, Paste_Here!$B$2:$B$850) + IF(Paste_Here!$B$2:$B$850="", 1, 0), 0)), "")</f>
        <v/>
      </c>
      <c r="MH533" s="1" t="str">
        <f>IF(MG533&lt;&gt;"", INDEX(Paste_Here!$A$2:$A$850, MATCH(MG533, Paste_Here!$B$2:$B$850, 0)), "")</f>
        <v/>
      </c>
      <c r="MI533" s="1" t="str">
        <f t="shared" si="72"/>
        <v/>
      </c>
      <c r="MJ533" s="1" t="str" cm="1">
        <f t="array" ref="MJ533">IFERROR(INDEX($MI$5:$MI$850, MATCH(SMALL(IF($MI$5:$MI$850&lt;&gt;"", COUNTIF($MI$5:$MI$850, "&lt;"&amp;$MI$5:$MI$850)+1), ROW()-ROW($MJ$5)+1), COUNTIF($MI$5:$MI$850, "&lt;"&amp;$MI$5:$MI$850)+1, 0)), "")</f>
        <v/>
      </c>
    </row>
    <row r="534" spans="1:348">
      <c r="A534" s="66"/>
      <c r="B534" s="76" t="str">
        <f t="shared" si="65"/>
        <v/>
      </c>
      <c r="C534" s="66"/>
      <c r="D534" s="76" t="str">
        <f>IFERROR(IF(B534&lt;&gt;"", IF(AND(INDEX(Paste_Here!B$2:B$850, MATCH(B534, Paste_Here!A$2:A$850, 0))&lt;&gt;"", ISNUMBER(VALUE(INDEX(Paste_Here!B$2:B$850, MATCH(B534, Paste_Here!A$2:A$850, 0))))), INDEX(Paste_Here!B$2:B$850, MATCH(B534, Paste_Here!A$2:A$850, 0)), ""), ""), "")</f>
        <v/>
      </c>
      <c r="E534" s="66"/>
      <c r="F534" s="76" t="str">
        <f>IFERROR(IF(B534&lt;&gt;"", IF(ISTEXT(INDEX(Paste_Here!K$2:K$850, MATCH(B534, Paste_Here!A$2:A$850, 0))), INDEX(Paste_Here!K$2:K$850, MATCH(B534, Paste_Here!A$2:A$850, 0)), ""), ""), "")</f>
        <v/>
      </c>
      <c r="G534" s="66"/>
      <c r="H534" s="76" t="str">
        <f>IFERROR(IF(B534&lt;&gt;"", IF(ISTEXT(INDEX(Paste_Here!C$2:C$850, MATCH(B534, Paste_Here!A$2:A$850, 0))), INDEX(Paste_Here!C$2:C$850, MATCH(B534, Paste_Here!A$2:A$850, 0)), ""), ""), "")</f>
        <v/>
      </c>
      <c r="I534" s="66"/>
      <c r="J534" s="76" t="str">
        <f>IFERROR(IF(B534&lt;&gt;"", IF(ISNUMBER(SEARCH("s", LOWER(INDEX(Paste_Here!M$2:M$850, MATCH(B534, Paste_Here!A$2:A$850, 0))))), "Yes", IF(INDEX(Paste_Here!M$2:M$850, MATCH(B534, Paste_Here!A$2:A$850, 0))&lt;&gt;"", "No", "")), ""), "")</f>
        <v/>
      </c>
      <c r="K534" s="66"/>
      <c r="L534" s="76" t="str">
        <f>IFERROR(IF(B534&lt;&gt;"", IF(ISNUMBER(SEARCH("yes", LOWER(INDEX(Paste_Here!E$2:E$850, MATCH(B534, Paste_Here!A$2:A$850, 0))))), "Yes", IF(ISNUMBER(SEARCH("no", LOWER(INDEX(Paste_Here!E$2:E$850, MATCH(B534, Paste_Here!A$2:A$850, 0))))), "No", "")), ""), "")</f>
        <v/>
      </c>
      <c r="M534" s="66"/>
      <c r="N534" s="76" t="str">
        <f>IFERROR(IF(B534&lt;&gt;"", IF(ISNUMBER(SEARCH("yes", LOWER(INDEX(Paste_Here!F$2:F$850, MATCH(B534, Paste_Here!A$2:A$850, 0))))), "Yes", IF(ISNUMBER(SEARCH("no", LOWER(INDEX(Paste_Here!F$2:F$850, MATCH(B534, Paste_Here!A$2:A$850, 0))))), "No", "")), ""), "")</f>
        <v/>
      </c>
      <c r="O534" s="66"/>
      <c r="P534" s="76" t="str">
        <f>IFERROR(IF(B534&lt;&gt;"", IF(ISNUMBER(SEARCH("yes", LOWER(INDEX(Paste_Here!L$2:L$850, MATCH(B534, Paste_Here!A$2:A$850, 0))))), "Yes", IF(ISNUMBER(SEARCH("no", LOWER(INDEX(Paste_Here!L$2:L$850, MATCH(B534, Paste_Here!A$2:A$850, 0))))), "No", "")), ""), "")</f>
        <v/>
      </c>
      <c r="Q534" s="66"/>
      <c r="R534" s="76" t="str">
        <f>IFERROR(IF(B534&lt;&gt;"", IF(ISNUMBER(SEARCH("transitional 2", LOWER(INDEX(Paste_Here!D$2:D$850, MATCH(B534, Paste_Here!A$2:A$850, 0))))), "T2", IF(ISNUMBER(SEARCH("transitional 1", LOWER(INDEX(Paste_Here!D$2:D$850, MATCH(B534, Paste_Here!A$2:A$850, 0))))), "T1", IF(ISNUMBER(SEARCH("waived ell services", LOWER(INDEX(Paste_Here!D$2:D$850, MATCH(B534, Paste_Here!A$2:A$850, 0))))), "W", IF(ISNUMBER(SEARCH("english language learner", LOWER(INDEX(Paste_Here!D$2:D$850, MATCH(B534, Paste_Here!A$2:A$850, 0))))), "L", "")))), ""), "")</f>
        <v/>
      </c>
      <c r="S534" s="66"/>
      <c r="T534" s="76" t="str">
        <f>IFERROR(IF(B534&lt;&gt;"", IF(ISNUMBER(SEARCH("yes", LOWER(INDEX(Paste_Here!I$2:I$850, MATCH(B534, Paste_Here!A$2:A$850, 0))))), "Yes", IF(ISNUMBER(SEARCH("no", LOWER(INDEX(Paste_Here!I$2:I$850, MATCH(B534, Paste_Here!A$2:A$850, 0))))), "No", "")), ""), "")</f>
        <v/>
      </c>
      <c r="U534" s="66"/>
      <c r="V534" s="76" t="str">
        <f>IFERROR(IF(B534&lt;&gt;"", IF(ISTEXT(INDEX(Paste_Here!J$2:J$850, MATCH(B534, Paste_Here!A$2:A$850, 0))), VALUE(INDEX(Paste_Here!J$2:J$850, MATCH(B534, Paste_Here!A$2:A$850, 0))), ""), ""), "")</f>
        <v/>
      </c>
      <c r="W534" s="66"/>
      <c r="X534" s="66"/>
      <c r="Y534" s="76" t="str">
        <f t="shared" si="66"/>
        <v/>
      </c>
      <c r="Z534" s="66"/>
      <c r="AA534" s="76" t="str">
        <f>IFERROR(IF(B534&lt;&gt;"", IF(AND(INDEX(Paste_Here!AI$2:AI$850, MATCH(B534, Paste_Here!A$2:A$850, 0))&lt;&gt;"", ISNUMBER(VALUE(INDEX(Paste_Here!AI$2:AI$850, MATCH(B534, Paste_Here!A$2:A$850, 0))))), INDEX(Paste_Here!AI$2:AI$850, MATCH(B534, Paste_Here!A$2:A$850, 0)), ""), ""), "")</f>
        <v/>
      </c>
      <c r="AB534" s="66"/>
      <c r="AC534" s="76" t="str">
        <f>IFERROR(IF(B534&lt;&gt;"", IF(AND(INDEX(Paste_Here!AJ$2:AJ$850, MATCH(B534, Paste_Here!A$2:A$850, 0))&lt;&gt;"", ISNUMBER(VALUE(INDEX(Paste_Here!AJ$2:AJ$850, MATCH(B534, Paste_Here!A$2:A$850, 0))))), INDEX(Paste_Here!AJ$2:AJ$850, MATCH(B534, Paste_Here!A$2:A$850, 0)), ""), ""), "")</f>
        <v/>
      </c>
      <c r="AD534" s="66"/>
      <c r="AE534" s="76" t="str">
        <f>IFERROR(IF(B534&lt;&gt;"", IF(AND(INDEX(Paste_Here!AK$2:AK$850, MATCH(B534, Paste_Here!A$2:A$850, 0))&lt;&gt;"", ISNUMBER(VALUE(INDEX(Paste_Here!AK$2:AK$850, MATCH(B534, Paste_Here!A$2:A$850, 0))))), INDEX(Paste_Here!AK$2:AK$850, MATCH(B534, Paste_Here!A$2:A$850, 0)), ""), ""), "")</f>
        <v/>
      </c>
      <c r="AF534" s="66"/>
      <c r="AG534" s="76" t="str">
        <f>IFERROR(IF(B534&lt;&gt;"", IF(AND(INDEX(Paste_Here!AL$2:AL$850, MATCH(B534, Paste_Here!A$2:A$850, 0))&lt;&gt;"", ISNUMBER(VALUE(INDEX(Paste_Here!AL$2:AL$850, MATCH(B534, Paste_Here!A$2:A$850, 0))))), INDEX(Paste_Here!AL$2:AL$850, MATCH(B534, Paste_Here!A$2:A$850, 0)), ""), ""), "")</f>
        <v/>
      </c>
      <c r="AH534" s="66"/>
      <c r="AI534" s="76" t="str">
        <f>IFERROR(IF(B534&lt;&gt;"", IF(AND(INDEX(Paste_Here!AH$2:AH$850, MATCH(B534, Paste_Here!A$2:A$850, 0))&lt;&gt;"", ISNUMBER(VALUE(INDEX(Paste_Here!AH$2:AH$850, MATCH(B534, Paste_Here!A$2:A$850, 0))))), IF(VALUE(INDEX(Paste_Here!AH$2:AH$850, MATCH(B534, Paste_Here!A$2:A$850, 0)))=0, "", INDEX(Paste_Here!AH$2:AH$850, MATCH(B534, Paste_Here!A$2:A$850, 0))), ""), ""), "")</f>
        <v/>
      </c>
      <c r="AJ534" s="66"/>
      <c r="AK534" s="76" t="str">
        <f>IFERROR(IF(B534&lt;&gt;"", IF(AND(INDEX(Paste_Here!N$2:N$850, MATCH(B534, Paste_Here!A$2:A$850, 0))&lt;&gt;"", ISNUMBER(VALUE(INDEX(Paste_Here!N$2:N$850, MATCH(B534, Paste_Here!A$2:A$850, 0))))), INDEX(Paste_Here!N$2:N$850, MATCH(B534, Paste_Here!A$2:A$850, 0)), ""), ""), "")</f>
        <v/>
      </c>
      <c r="AL534" s="66"/>
      <c r="AM534" s="76" t="str">
        <f>IFERROR(IF(B534&lt;&gt;"", IF(AND(INDEX(Paste_Here!O$2:O$850, MATCH(B534, Paste_Here!A$2:A$850, 0))&lt;&gt;"", ISNUMBER(VALUE(INDEX(Paste_Here!O$2:O$850, MATCH(B534, Paste_Here!A$2:A$850, 0))))), INDEX(Paste_Here!O$2:O$850, MATCH(B534, Paste_Here!A$2:A$850, 0)), ""), ""), "")</f>
        <v/>
      </c>
      <c r="AN534" s="66"/>
      <c r="AO534" s="76"/>
      <c r="AP534" s="66"/>
      <c r="AQ534" s="76"/>
      <c r="AR534" s="66"/>
      <c r="AS534" s="76"/>
      <c r="AT534" s="66"/>
      <c r="AU534" s="66"/>
      <c r="AV534" s="76" t="str">
        <f t="shared" si="67"/>
        <v/>
      </c>
      <c r="AW534" s="66"/>
      <c r="AX534" s="76" t="str">
        <f>IFERROR(IF(B534&lt;&gt;"", IF(ISNUMBER(SEARCH("Revealed-Potential (Primary Focus)", LOWER(INDEX(Paste_Here!Z$2:Z$850, MATCH(B534, Paste_Here!A$2:A$850, 0))))), "Rev-Potential: Prim", IF(ISNUMBER(SEARCH("Revealed-Potential (Secondary Focus)", LOWER(INDEX(Paste_Here!Z$2:Z$850, MATCH(B534, Paste_Here!A$2:A$850, 0))))), "Rev-Potential: Sec", IF(ISNUMBER(SEARCH("Monitoring", LOWER(INDEX(Paste_Here!Z$2:Z$850, MATCH(B534, Paste_Here!A$2:A$850, 0))))), "Monitoring", IF(ISNUMBER(SEARCH("At-Promise (Secondary Focus)", LOWER(INDEX(Paste_Here!Z$2:Z$850, MATCH(B534, Paste_Here!A$2:A$850, 0))))), "At-Promise: Sec", IF(ISNUMBER(SEARCH("At-Promise (Primary Focus)", LOWER(INDEX(Paste_Here!Z$2:Z$850, MATCH(B534, Paste_Here!A$2:A$850, 0))))), "At-Promise: Prim", ""))))), ""), "")</f>
        <v/>
      </c>
      <c r="AY534" s="66"/>
      <c r="AZ534" s="76"/>
      <c r="BA534" s="66"/>
      <c r="BB534" s="76"/>
      <c r="BC534" s="66"/>
      <c r="BD534" s="76"/>
      <c r="BE534" s="66"/>
      <c r="BF534" s="76"/>
      <c r="BG534" s="66"/>
      <c r="BH534" s="76"/>
      <c r="BI534" s="66"/>
      <c r="BJ534" s="66"/>
      <c r="BK534" s="76" t="str">
        <f t="shared" si="68"/>
        <v/>
      </c>
      <c r="BL534" s="66"/>
      <c r="BM534" s="76" t="str">
        <f>IFERROR(IF(B534&lt;&gt;"", IF(AND(ISNUMBER(VALUE(SUBSTITUTE(SUBSTITUTE(Paste_Here!R534, "br", "-"), "L", ""))), VALUE(SUBSTITUTE(SUBSTITUTE(Paste_Here!R534, "br", "-"), "L", "")) &gt;= 1095), "Yes", IF(AND(ISNUMBER(VALUE(SUBSTITUTE(SUBSTITUTE(Paste_Here!R534, "br", "-"), "L", ""))), VALUE(SUBSTITUTE(SUBSTITUTE(Paste_Here!R534, "br", "-"), "L", "")) &lt;= 1094), "No", "")), ""), "")</f>
        <v/>
      </c>
      <c r="BN534" s="66"/>
      <c r="BO534" s="76" t="str">
        <f>IFERROR(IF(B534&lt;&gt;"", IF(COUNTIF(INDEX(Paste_Here!Y$2:AB$850, MATCH(B534, Paste_Here!A$2:A$850, 0), 0), "yes") &gt; 0, "Yes", IF(COUNTIF(INDEX(Paste_Here!Y$2:AB$850, MATCH(B534, Paste_Here!A$2:A$850, 0), 0), "no") &gt; 0, "No", "")), ""), "")</f>
        <v/>
      </c>
      <c r="BP534" s="66"/>
      <c r="BQ534" s="76" t="str">
        <f>IFERROR(IF(B534&lt;&gt;"", IF(AND(ISNUMBER(VALUE(SUBSTITUTE(SUBSTITUTE(Paste_Here!U534, "em", "-"), "q", ""))), VALUE(SUBSTITUTE(SUBSTITUTE(Paste_Here!U534, "em", "-"), "q", "")) &gt;= 910), "Yes", IF(AND(ISNUMBER(VALUE(SUBSTITUTE(SUBSTITUTE(Paste_Here!U534, "em", "-"), "q", ""))), VALUE(SUBSTITUTE(SUBSTITUTE(Paste_Here!U534, "em", "-"), "q", "")) &lt;= 909), "No", "")), ""), "")</f>
        <v/>
      </c>
      <c r="BR534" s="66"/>
      <c r="BS534" s="76" t="str">
        <f>IFERROR(IF(B534&lt;&gt;"", IF(AND(INDEX(Paste_Here!X$2:X$850, MATCH(B534, Paste_Here!A$2:A$850, 0))&lt;&gt;"", ISNUMBER(VALUE(INDEX(Paste_Here!X$2:X$850, MATCH(B534, Paste_Here!A$2:A$850, 0))))), INDEX(Paste_Here!X$2:X$850, MATCH(B534, Paste_Here!A$2:A$850, 0)), ""), ""), "")</f>
        <v/>
      </c>
      <c r="BT534" s="66"/>
      <c r="BU534" s="76" t="str">
        <f>IFERROR(IF(B534&lt;&gt;"", IF(ISNUMBER(VALUE(INDEX(Paste_Here!G$2:G$850, MATCH(B534, Paste_Here!A$2:A$850, 0)))), IF(VALUE(INDEX(Paste_Here!G$2:G$850, MATCH(B534, Paste_Here!A$2:A$850, 0)))=0, "No", IF(AND(VALUE(INDEX(Paste_Here!G$2:G$850, MATCH(B534, Paste_Here!A$2:A$850, 0)))&gt;=1, VALUE(INDEX(Paste_Here!G$2:G$850, MATCH(B534, Paste_Here!A$2:A$850, 0)))&lt;=4), VALUE(INDEX(Paste_Here!G$2:G$850, MATCH(B534, Paste_Here!A$2:A$850, 0))), "")), ""), ""), "")</f>
        <v/>
      </c>
      <c r="BV534" s="66"/>
      <c r="BW534" s="76" t="str">
        <f>IFERROR(IF(B534&lt;&gt;"", IF(ISNUMBER(VALUE(INDEX(Paste_Here!H$2:H$850, MATCH(B534, Paste_Here!A$2:A$850, 0)))), IF(VALUE(INDEX(Paste_Here!H$2:H$850, MATCH(B534, Paste_Here!A$2:A$850, 0)))=0, "No", IF(AND(VALUE(INDEX(Paste_Here!H$2:H$850, MATCH(B534, Paste_Here!A$2:A$850, 0)))&gt;=1, VALUE(INDEX(Paste_Here!H$2:H$850, MATCH(B534, Paste_Here!A$2:A$850, 0)))&lt;=4), VALUE(INDEX(Paste_Here!H$2:H$850, MATCH(B534, Paste_Here!A$2:A$850, 0))), "")), ""), ""), "")</f>
        <v/>
      </c>
      <c r="BX534" s="66"/>
      <c r="BY534" s="76"/>
      <c r="BZ534" s="66"/>
      <c r="CA534" s="76"/>
      <c r="CB534" s="66"/>
      <c r="CC534" s="66"/>
      <c r="CD534" s="76" t="str">
        <f t="shared" si="69"/>
        <v/>
      </c>
      <c r="CE534" s="66"/>
      <c r="CF534" s="76" t="str">
        <f>IFERROR(IF(B534&lt;&gt;"", IF(AND(INDEX(Paste_Here!P$2:P$850, MATCH(B534, Paste_Here!A$2:A$850, 0))&lt;&gt;"", ISNUMBER(VALUE(INDEX(Paste_Here!P$2:P$850, MATCH(B534, Paste_Here!A$2:A$850, 0))))), INDEX(Paste_Here!P$2:P$850, MATCH(B534, Paste_Here!A$2:A$850, 0)), ""), ""), "")</f>
        <v/>
      </c>
      <c r="CG534" s="66"/>
      <c r="CH534" s="76" t="str">
        <f>IFERROR(IF(B534&lt;&gt;"", IF(ISNUMBER(SEARCH("highrisk", LOWER(INDEX(Paste_Here!Q$2:Q$850, MATCH(B534, Paste_Here!A$2:A$850, 0))))), "High Risk", IF(ISNUMBER(SEARCH("lowrisk", LOWER(INDEX(Paste_Here!Q$2:Q$850, MATCH(B534, Paste_Here!A$2:A$850, 0))))), "Low Risk", IF(ISNUMBER(SEARCH("somerisk", LOWER(INDEX(Paste_Here!Q$2:Q$850, MATCH(B534, Paste_Here!A$2:A$850, 0))))), "Some Risk", ""))), ""), "")</f>
        <v/>
      </c>
      <c r="CI534" s="66"/>
      <c r="CJ534" s="76" t="str">
        <f>IFERROR(IF(B534&lt;&gt;"", IF(AND(INDEX(Paste_Here!AA$2:AA$850, MATCH(B534, Paste_Here!A$2:A$850, 0))&lt;&gt;"", ISNUMBER(VALUE(INDEX(Paste_Here!AA$2:AA$850, MATCH(B534, Paste_Here!A$2:A$850, 0))))), INDEX(Paste_Here!AA$2:AA$850, MATCH(B534, Paste_Here!A$2:A$850, 0)), ""), ""), "")</f>
        <v/>
      </c>
      <c r="CK534" s="66"/>
      <c r="CL534" s="76" t="str">
        <f>IFERROR(IF(B534&lt;&gt;"", IF(LOWER(INDEX(Paste_Here!AB$2:AB$850, MATCH(B534, Paste_Here!A$2:A$850, 0)))="approaching expectations", "Approaching", IF(LOWER(INDEX(Paste_Here!AB$2:AB$850, MATCH(B534, Paste_Here!A$2:A$850, 0)))="met expectations", "Met", IF(LOWER(INDEX(Paste_Here!AB$2:AB$850, MATCH(B534, Paste_Here!A$2:A$850, 0)))="exceeded expectations", "Exceeded", IF(LOWER(INDEX(Paste_Here!AB$2:AB$850, MATCH(B534, Paste_Here!A$2:A$850, 0)))="below expectations", "Below", "")))), ""), "")</f>
        <v/>
      </c>
      <c r="CM534" s="66"/>
      <c r="CN534" s="76" t="str">
        <f>IFERROR(IF(B534&lt;&gt;"", IF(AND(INDEX(Paste_Here!AC$2:AC$850, MATCH(B534, Paste_Here!A$2:A$850, 0))&lt;&gt;"", ISNUMBER(VALUE(INDEX(Paste_Here!AC$2:AC$850, MATCH(B534, Paste_Here!A$2:A$850, 0))))), INDEX(Paste_Here!AC$2:AC$850, MATCH(B534, Paste_Here!A$2:A$850, 0)), ""), ""), "")</f>
        <v/>
      </c>
      <c r="CO534" s="66"/>
      <c r="CP534" s="76"/>
      <c r="CQ534" s="66"/>
      <c r="CR534" s="76"/>
      <c r="CS534" s="66"/>
      <c r="CT534" s="76"/>
      <c r="CU534" s="66"/>
      <c r="CV534" s="76"/>
      <c r="CW534" s="66"/>
      <c r="CX534" s="76"/>
      <c r="CY534" s="66"/>
      <c r="CZ534" s="66"/>
      <c r="DA534" s="76" t="str">
        <f t="shared" si="70"/>
        <v/>
      </c>
      <c r="DB534" s="66"/>
      <c r="DC534" s="76" t="str">
        <f>IFERROR(IF(B534&lt;&gt;"", IF(AND(INDEX(Paste_Here!V$2:V$850, MATCH(B534, Paste_Here!A$2:A$850, 0))&lt;&gt;"", ISNUMBER(VALUE(INDEX(Paste_Here!V$2:V$850, MATCH(B534, Paste_Here!A$2:A$850, 0))))), INDEX(Paste_Here!V$2:V$850, MATCH(B534, Paste_Here!A$2:A$850, 0)), ""), ""), "")</f>
        <v/>
      </c>
      <c r="DD534" s="66"/>
      <c r="DE534" s="76" t="str">
        <f>IFERROR(IF(B534&lt;&gt;"", IF(ISNUMBER(SEARCH("highrisk", LOWER(INDEX(Paste_Here!W$2:W$850, MATCH(B534, Paste_Here!A$2:A$850, 0))))), "High Risk", IF(ISNUMBER(SEARCH("lowrisk", LOWER(INDEX(Paste_Here!W$2:W$850, MATCH(B534, Paste_Here!A$2:A$850, 0))))), "Low Risk", IF(ISNUMBER(SEARCH("somerisk", LOWER(INDEX(Paste_Here!W$2:W$850, MATCH(B534, Paste_Here!A$2:A$850, 0))))), "Some Risk", ""))), ""), "")</f>
        <v/>
      </c>
      <c r="DF534" s="66"/>
      <c r="DG534" s="76" t="str">
        <f>IFERROR(IF(B534&lt;&gt;"", IF(AND(INDEX(Paste_Here!S$2:S$850, MATCH(B534, Paste_Here!A$2:A$850, 0))&lt;&gt;"", ISNUMBER(VALUE(INDEX(Paste_Here!S$2:S$850, MATCH(B534, Paste_Here!A$2:A$850, 0))))), INDEX(Paste_Here!S$2:S$850, MATCH(B534, Paste_Here!A$2:A$850, 0)), ""), ""), "")</f>
        <v/>
      </c>
      <c r="DH534" s="66"/>
      <c r="DI534" s="76" t="str">
        <f>IFERROR(IF(B534&lt;&gt;"", IF(ISNUMBER(SEARCH("highrisk", LOWER(INDEX(Paste_Here!T$2:T$850, MATCH(B534, Paste_Here!A$2:A$850, 0))))), "High Risk", IF(ISNUMBER(SEARCH("lowrisk", LOWER(INDEX(Paste_Here!T$2:T$850, MATCH(B534, Paste_Here!A$2:A$850, 0))))), "Low Risk", IF(ISNUMBER(SEARCH("somerisk", LOWER(INDEX(Paste_Here!T$2:T$850, MATCH(B534, Paste_Here!A$2:A$850, 0))))), "Some Risk", ""))), ""), "")</f>
        <v/>
      </c>
      <c r="DJ534" s="66"/>
      <c r="DK534" s="76" t="str">
        <f>IFERROR(IF(B534&lt;&gt;"", IF(AND(INDEX(Paste_Here!AD$2:AD$850, MATCH(B534, Paste_Here!A$2:A$850, 0))&lt;&gt;"", ISNUMBER(VALUE(INDEX(Paste_Here!AD$2:AD$850, MATCH(B534, Paste_Here!A$2:A$850, 0))))), INDEX(Paste_Here!AD$2:AD$850, MATCH(B534, Paste_Here!A$2:A$850, 0)), ""), ""), "")</f>
        <v/>
      </c>
      <c r="DL534" s="66"/>
      <c r="DM534" s="76" t="str">
        <f>IFERROR(IF(B534&lt;&gt;"", IF(LOWER(INDEX(Paste_Here!AE$2:AE$850, MATCH(B534, Paste_Here!A$2:A$850, 0)))="approaching expectations", "Approaching", IF(LOWER(INDEX(Paste_Here!AE$2:AE$850, MATCH(B534, Paste_Here!A$2:A$850, 0)))="met expectations", "Met", IF(LOWER(INDEX(Paste_Here!AE$2:AE$850, MATCH(B534, Paste_Here!A$2:A$850, 0)))="exceeded expectations", "Exceeded", IF(LOWER(INDEX(Paste_Here!AE$2:AE$850, MATCH(B534, Paste_Here!A$2:A$850, 0)))="below expectations", "Below", "")))), ""), "")</f>
        <v/>
      </c>
      <c r="DN534" s="66"/>
      <c r="DO534" s="76"/>
      <c r="DP534" s="66"/>
      <c r="DQ534" s="76"/>
      <c r="DR534" s="66"/>
      <c r="DS534" s="76"/>
      <c r="DT534" s="66"/>
      <c r="DU534" s="76"/>
      <c r="DV534" s="66"/>
      <c r="DW534" s="66"/>
      <c r="DX534" s="76" t="str">
        <f t="shared" si="71"/>
        <v/>
      </c>
      <c r="DY534" s="66"/>
      <c r="DZ534" s="76"/>
      <c r="EA534" s="66"/>
      <c r="EB534" s="76"/>
      <c r="EC534" s="66"/>
      <c r="ED534" s="76" t="str">
        <f>IFERROR(IF(B534&lt;&gt;"", IF(AND(INDEX(Paste_Here!AF$2:AF$850, MATCH(B534, Paste_Here!A$2:A$850, 0))&lt;&gt;"", ISNUMBER(VALUE(INDEX(Paste_Here!AF$2:AF$850, MATCH(B534, Paste_Here!A$2:A$850, 0))))), INDEX(Paste_Here!AF$2:AF$850, MATCH(B534, Paste_Here!A$2:A$850, 0)), ""), ""), "")</f>
        <v/>
      </c>
      <c r="EE534" s="66"/>
      <c r="EF534" s="76"/>
      <c r="EG534" s="66"/>
      <c r="EH534" s="76"/>
      <c r="EI534" s="66"/>
      <c r="EJ534" s="76" t="str">
        <f>IFERROR(IF(B534&lt;&gt;"", IF(AND(INDEX(Paste_Here!AG$2:AG$850, MATCH(B534, Paste_Here!A$2:A$850, 0))&lt;&gt;"", ISNUMBER(VALUE(INDEX(Paste_Here!AG$2:AG$850, MATCH(B534, Paste_Here!A$2:A$850, 0))))), INDEX(Paste_Here!AG$2:AG$850, MATCH(B534, Paste_Here!A$2:A$850, 0)), ""), ""), "")</f>
        <v/>
      </c>
      <c r="EK534" s="66"/>
      <c r="EL534" s="76"/>
      <c r="EM534" s="66"/>
      <c r="EN534" s="76"/>
      <c r="EO534" s="66"/>
      <c r="EP534" s="76"/>
      <c r="EQ534" s="66"/>
      <c r="ER534" s="76"/>
      <c r="ES534" s="66"/>
      <c r="ET534" s="66"/>
      <c r="EU534" s="76"/>
      <c r="EV534" s="66"/>
      <c r="EW534" s="76"/>
      <c r="EX534" s="66"/>
      <c r="EY534" s="76"/>
      <c r="EZ534" s="66"/>
      <c r="FA534" s="76"/>
      <c r="FB534" s="66"/>
      <c r="FC534" s="76"/>
      <c r="FD534" s="66"/>
      <c r="FE534" s="76"/>
      <c r="FF534" s="66"/>
      <c r="FG534" s="76"/>
      <c r="FH534" s="66"/>
      <c r="FI534" s="76"/>
      <c r="FJ534" s="66"/>
      <c r="FK534" s="76"/>
      <c r="FL534" s="66"/>
      <c r="FM534" s="76"/>
      <c r="FN534" s="66"/>
      <c r="FO534" s="76"/>
      <c r="FP534" s="66"/>
      <c r="FQ534" s="76"/>
      <c r="FR534" s="66"/>
      <c r="FS534" s="76"/>
      <c r="FT534" s="66"/>
      <c r="FU534" s="76"/>
      <c r="FV534" s="66"/>
      <c r="FW534" s="76"/>
      <c r="FX534" s="66"/>
      <c r="FY534" s="76"/>
      <c r="FZ534" s="66"/>
      <c r="GA534" s="76"/>
      <c r="GB534" s="66"/>
      <c r="GC534" s="76"/>
      <c r="GD534" s="66"/>
      <c r="GE534" s="76"/>
      <c r="GF534" s="66"/>
      <c r="GG534" s="76"/>
      <c r="GH534" s="66"/>
      <c r="GI534" s="76"/>
      <c r="GJ534" s="66"/>
      <c r="GK534" s="76"/>
      <c r="GL534" s="66"/>
      <c r="GM534" s="76"/>
      <c r="GN534" s="66"/>
      <c r="GO534" s="76"/>
      <c r="GP534" s="66"/>
      <c r="GQ534" s="76"/>
      <c r="GR534" s="66"/>
      <c r="GS534" s="76"/>
      <c r="GT534" s="66"/>
      <c r="GU534" s="76"/>
      <c r="GV534" s="66"/>
      <c r="GW534" s="76"/>
      <c r="GX534" s="66"/>
      <c r="GY534" s="76"/>
      <c r="GZ534" s="66"/>
      <c r="HA534" s="76"/>
      <c r="HB534" s="66"/>
      <c r="HC534" s="76"/>
      <c r="HD534" s="66"/>
      <c r="HE534" s="76"/>
      <c r="HF534" s="66"/>
      <c r="HG534" s="76"/>
      <c r="HH534" s="66"/>
      <c r="HI534" s="76"/>
      <c r="HJ534" s="66"/>
      <c r="HK534" s="76"/>
      <c r="HL534" s="66"/>
      <c r="HM534" s="76"/>
      <c r="HN534" s="66"/>
      <c r="HO534" s="76"/>
      <c r="HP534" s="66"/>
      <c r="HQ534" s="76"/>
      <c r="HR534" s="66"/>
      <c r="HS534" s="76"/>
      <c r="HT534" s="66"/>
      <c r="HU534" s="76"/>
      <c r="HV534" s="66"/>
      <c r="HW534" s="76"/>
      <c r="HX534" s="66"/>
      <c r="HY534" s="76"/>
      <c r="HZ534" s="66"/>
      <c r="IA534" s="76"/>
      <c r="IB534" s="66"/>
      <c r="IC534" s="76"/>
      <c r="ID534" s="66"/>
      <c r="IE534" s="76"/>
      <c r="IF534" s="66"/>
      <c r="IG534" s="76"/>
      <c r="IH534" s="66"/>
      <c r="II534" s="76"/>
      <c r="IJ534" s="66"/>
      <c r="IK534" s="76"/>
      <c r="IL534" s="66"/>
      <c r="IM534" s="76"/>
      <c r="IN534" s="66"/>
      <c r="IO534" s="76"/>
      <c r="IP534" s="66"/>
      <c r="IQ534" s="76"/>
      <c r="IR534" s="66"/>
      <c r="IS534" s="76"/>
      <c r="IT534" s="66"/>
      <c r="IU534" s="76"/>
      <c r="IV534" s="66"/>
      <c r="IW534" s="76"/>
      <c r="IX534" s="66"/>
      <c r="IY534" s="76"/>
      <c r="IZ534" s="66"/>
      <c r="JA534" s="76"/>
      <c r="JB534" s="66"/>
      <c r="JC534" s="76"/>
      <c r="JD534" s="66"/>
      <c r="JE534" s="76"/>
      <c r="JF534" s="66"/>
      <c r="JG534" s="76"/>
      <c r="JH534" s="66"/>
      <c r="JI534" s="76"/>
      <c r="JJ534" s="66"/>
      <c r="JK534" s="76"/>
      <c r="JL534" s="66"/>
      <c r="JM534" s="76"/>
      <c r="JN534" s="66"/>
      <c r="JO534" s="76"/>
      <c r="JP534" s="66"/>
      <c r="JQ534" s="76"/>
      <c r="JR534" s="66"/>
      <c r="JS534" s="76"/>
      <c r="JT534" s="66"/>
      <c r="JU534" s="76"/>
      <c r="JV534" s="66"/>
      <c r="JW534" s="76"/>
      <c r="JX534" s="66"/>
      <c r="JY534" s="76"/>
      <c r="JZ534" s="66"/>
      <c r="KA534" s="76"/>
      <c r="KB534" s="66"/>
      <c r="KC534" s="76"/>
      <c r="KD534" s="66"/>
      <c r="KE534" s="76"/>
      <c r="KF534" s="66"/>
      <c r="KG534" s="76"/>
      <c r="KH534" s="66"/>
      <c r="KI534" s="76"/>
      <c r="KJ534" s="66"/>
      <c r="KK534" s="76"/>
      <c r="KL534" s="66"/>
      <c r="KM534" s="76"/>
      <c r="KN534" s="66"/>
      <c r="KO534" s="76"/>
      <c r="KP534" s="66"/>
      <c r="KQ534" s="76"/>
      <c r="KR534" s="66"/>
      <c r="KS534" s="76"/>
      <c r="KT534" s="66"/>
      <c r="KU534" s="76"/>
      <c r="KV534" s="66"/>
      <c r="KW534" s="76"/>
      <c r="KX534" s="66"/>
      <c r="KY534" s="76"/>
      <c r="KZ534" s="66"/>
      <c r="LA534" s="76"/>
      <c r="LB534" s="66"/>
      <c r="LC534" s="76"/>
      <c r="LD534" s="66"/>
      <c r="LE534" s="76"/>
      <c r="LF534" s="66"/>
      <c r="LG534" s="76"/>
      <c r="LH534" s="66"/>
      <c r="LI534" s="76"/>
      <c r="LJ534" s="66"/>
      <c r="LK534" s="76"/>
      <c r="LL534" s="66"/>
      <c r="LM534" s="76"/>
      <c r="LN534" s="66"/>
      <c r="LO534" s="76"/>
      <c r="LP534" s="66"/>
      <c r="LQ534" s="76"/>
      <c r="LR534" s="66"/>
      <c r="LS534" s="76"/>
      <c r="LT534" s="66"/>
      <c r="LU534" s="76"/>
      <c r="LV534" s="66"/>
      <c r="LW534" s="76"/>
      <c r="LX534" s="66"/>
      <c r="LY534" s="76"/>
      <c r="LZ534" s="66"/>
      <c r="MA534" s="76"/>
      <c r="MB534" s="66"/>
      <c r="MC534" s="76"/>
      <c r="MD534" s="66"/>
      <c r="MG534" s="1" t="str" cm="1">
        <f t="array" ref="MG534">IFERROR(INDEX(Paste_Here!$B$2:$B$850, MATCH(0, COUNTIF(MG$4:MG533, Paste_Here!$B$2:$B$850) + IF(Paste_Here!$B$2:$B$850="", 1, 0), 0)), "")</f>
        <v/>
      </c>
      <c r="MH534" s="1" t="str">
        <f>IF(MG534&lt;&gt;"", INDEX(Paste_Here!$A$2:$A$850, MATCH(MG534, Paste_Here!$B$2:$B$850, 0)), "")</f>
        <v/>
      </c>
      <c r="MI534" s="1" t="str">
        <f t="shared" si="72"/>
        <v/>
      </c>
      <c r="MJ534" s="1" t="str" cm="1">
        <f t="array" ref="MJ534">IFERROR(INDEX($MI$5:$MI$850, MATCH(SMALL(IF($MI$5:$MI$850&lt;&gt;"", COUNTIF($MI$5:$MI$850, "&lt;"&amp;$MI$5:$MI$850)+1), ROW()-ROW($MJ$5)+1), COUNTIF($MI$5:$MI$850, "&lt;"&amp;$MI$5:$MI$850)+1, 0)), "")</f>
        <v/>
      </c>
    </row>
    <row r="535" spans="1:348">
      <c r="A535" s="66"/>
      <c r="B535" s="76" t="str">
        <f t="shared" si="65"/>
        <v/>
      </c>
      <c r="C535" s="66"/>
      <c r="D535" s="76" t="str">
        <f>IFERROR(IF(B535&lt;&gt;"", IF(AND(INDEX(Paste_Here!B$2:B$850, MATCH(B535, Paste_Here!A$2:A$850, 0))&lt;&gt;"", ISNUMBER(VALUE(INDEX(Paste_Here!B$2:B$850, MATCH(B535, Paste_Here!A$2:A$850, 0))))), INDEX(Paste_Here!B$2:B$850, MATCH(B535, Paste_Here!A$2:A$850, 0)), ""), ""), "")</f>
        <v/>
      </c>
      <c r="E535" s="66"/>
      <c r="F535" s="76" t="str">
        <f>IFERROR(IF(B535&lt;&gt;"", IF(ISTEXT(INDEX(Paste_Here!K$2:K$850, MATCH(B535, Paste_Here!A$2:A$850, 0))), INDEX(Paste_Here!K$2:K$850, MATCH(B535, Paste_Here!A$2:A$850, 0)), ""), ""), "")</f>
        <v/>
      </c>
      <c r="G535" s="66"/>
      <c r="H535" s="76" t="str">
        <f>IFERROR(IF(B535&lt;&gt;"", IF(ISTEXT(INDEX(Paste_Here!C$2:C$850, MATCH(B535, Paste_Here!A$2:A$850, 0))), INDEX(Paste_Here!C$2:C$850, MATCH(B535, Paste_Here!A$2:A$850, 0)), ""), ""), "")</f>
        <v/>
      </c>
      <c r="I535" s="66"/>
      <c r="J535" s="76" t="str">
        <f>IFERROR(IF(B535&lt;&gt;"", IF(ISNUMBER(SEARCH("s", LOWER(INDEX(Paste_Here!M$2:M$850, MATCH(B535, Paste_Here!A$2:A$850, 0))))), "Yes", IF(INDEX(Paste_Here!M$2:M$850, MATCH(B535, Paste_Here!A$2:A$850, 0))&lt;&gt;"", "No", "")), ""), "")</f>
        <v/>
      </c>
      <c r="K535" s="66"/>
      <c r="L535" s="76" t="str">
        <f>IFERROR(IF(B535&lt;&gt;"", IF(ISNUMBER(SEARCH("yes", LOWER(INDEX(Paste_Here!E$2:E$850, MATCH(B535, Paste_Here!A$2:A$850, 0))))), "Yes", IF(ISNUMBER(SEARCH("no", LOWER(INDEX(Paste_Here!E$2:E$850, MATCH(B535, Paste_Here!A$2:A$850, 0))))), "No", "")), ""), "")</f>
        <v/>
      </c>
      <c r="M535" s="66"/>
      <c r="N535" s="76" t="str">
        <f>IFERROR(IF(B535&lt;&gt;"", IF(ISNUMBER(SEARCH("yes", LOWER(INDEX(Paste_Here!F$2:F$850, MATCH(B535, Paste_Here!A$2:A$850, 0))))), "Yes", IF(ISNUMBER(SEARCH("no", LOWER(INDEX(Paste_Here!F$2:F$850, MATCH(B535, Paste_Here!A$2:A$850, 0))))), "No", "")), ""), "")</f>
        <v/>
      </c>
      <c r="O535" s="66"/>
      <c r="P535" s="76" t="str">
        <f>IFERROR(IF(B535&lt;&gt;"", IF(ISNUMBER(SEARCH("yes", LOWER(INDEX(Paste_Here!L$2:L$850, MATCH(B535, Paste_Here!A$2:A$850, 0))))), "Yes", IF(ISNUMBER(SEARCH("no", LOWER(INDEX(Paste_Here!L$2:L$850, MATCH(B535, Paste_Here!A$2:A$850, 0))))), "No", "")), ""), "")</f>
        <v/>
      </c>
      <c r="Q535" s="66"/>
      <c r="R535" s="76" t="str">
        <f>IFERROR(IF(B535&lt;&gt;"", IF(ISNUMBER(SEARCH("transitional 2", LOWER(INDEX(Paste_Here!D$2:D$850, MATCH(B535, Paste_Here!A$2:A$850, 0))))), "T2", IF(ISNUMBER(SEARCH("transitional 1", LOWER(INDEX(Paste_Here!D$2:D$850, MATCH(B535, Paste_Here!A$2:A$850, 0))))), "T1", IF(ISNUMBER(SEARCH("waived ell services", LOWER(INDEX(Paste_Here!D$2:D$850, MATCH(B535, Paste_Here!A$2:A$850, 0))))), "W", IF(ISNUMBER(SEARCH("english language learner", LOWER(INDEX(Paste_Here!D$2:D$850, MATCH(B535, Paste_Here!A$2:A$850, 0))))), "L", "")))), ""), "")</f>
        <v/>
      </c>
      <c r="S535" s="66"/>
      <c r="T535" s="76" t="str">
        <f>IFERROR(IF(B535&lt;&gt;"", IF(ISNUMBER(SEARCH("yes", LOWER(INDEX(Paste_Here!I$2:I$850, MATCH(B535, Paste_Here!A$2:A$850, 0))))), "Yes", IF(ISNUMBER(SEARCH("no", LOWER(INDEX(Paste_Here!I$2:I$850, MATCH(B535, Paste_Here!A$2:A$850, 0))))), "No", "")), ""), "")</f>
        <v/>
      </c>
      <c r="U535" s="66"/>
      <c r="V535" s="76" t="str">
        <f>IFERROR(IF(B535&lt;&gt;"", IF(ISTEXT(INDEX(Paste_Here!J$2:J$850, MATCH(B535, Paste_Here!A$2:A$850, 0))), VALUE(INDEX(Paste_Here!J$2:J$850, MATCH(B535, Paste_Here!A$2:A$850, 0))), ""), ""), "")</f>
        <v/>
      </c>
      <c r="W535" s="66"/>
      <c r="X535" s="66"/>
      <c r="Y535" s="76" t="str">
        <f t="shared" si="66"/>
        <v/>
      </c>
      <c r="Z535" s="66"/>
      <c r="AA535" s="76" t="str">
        <f>IFERROR(IF(B535&lt;&gt;"", IF(AND(INDEX(Paste_Here!AI$2:AI$850, MATCH(B535, Paste_Here!A$2:A$850, 0))&lt;&gt;"", ISNUMBER(VALUE(INDEX(Paste_Here!AI$2:AI$850, MATCH(B535, Paste_Here!A$2:A$850, 0))))), INDEX(Paste_Here!AI$2:AI$850, MATCH(B535, Paste_Here!A$2:A$850, 0)), ""), ""), "")</f>
        <v/>
      </c>
      <c r="AB535" s="66"/>
      <c r="AC535" s="76" t="str">
        <f>IFERROR(IF(B535&lt;&gt;"", IF(AND(INDEX(Paste_Here!AJ$2:AJ$850, MATCH(B535, Paste_Here!A$2:A$850, 0))&lt;&gt;"", ISNUMBER(VALUE(INDEX(Paste_Here!AJ$2:AJ$850, MATCH(B535, Paste_Here!A$2:A$850, 0))))), INDEX(Paste_Here!AJ$2:AJ$850, MATCH(B535, Paste_Here!A$2:A$850, 0)), ""), ""), "")</f>
        <v/>
      </c>
      <c r="AD535" s="66"/>
      <c r="AE535" s="76" t="str">
        <f>IFERROR(IF(B535&lt;&gt;"", IF(AND(INDEX(Paste_Here!AK$2:AK$850, MATCH(B535, Paste_Here!A$2:A$850, 0))&lt;&gt;"", ISNUMBER(VALUE(INDEX(Paste_Here!AK$2:AK$850, MATCH(B535, Paste_Here!A$2:A$850, 0))))), INDEX(Paste_Here!AK$2:AK$850, MATCH(B535, Paste_Here!A$2:A$850, 0)), ""), ""), "")</f>
        <v/>
      </c>
      <c r="AF535" s="66"/>
      <c r="AG535" s="76" t="str">
        <f>IFERROR(IF(B535&lt;&gt;"", IF(AND(INDEX(Paste_Here!AL$2:AL$850, MATCH(B535, Paste_Here!A$2:A$850, 0))&lt;&gt;"", ISNUMBER(VALUE(INDEX(Paste_Here!AL$2:AL$850, MATCH(B535, Paste_Here!A$2:A$850, 0))))), INDEX(Paste_Here!AL$2:AL$850, MATCH(B535, Paste_Here!A$2:A$850, 0)), ""), ""), "")</f>
        <v/>
      </c>
      <c r="AH535" s="66"/>
      <c r="AI535" s="76" t="str">
        <f>IFERROR(IF(B535&lt;&gt;"", IF(AND(INDEX(Paste_Here!AH$2:AH$850, MATCH(B535, Paste_Here!A$2:A$850, 0))&lt;&gt;"", ISNUMBER(VALUE(INDEX(Paste_Here!AH$2:AH$850, MATCH(B535, Paste_Here!A$2:A$850, 0))))), IF(VALUE(INDEX(Paste_Here!AH$2:AH$850, MATCH(B535, Paste_Here!A$2:A$850, 0)))=0, "", INDEX(Paste_Here!AH$2:AH$850, MATCH(B535, Paste_Here!A$2:A$850, 0))), ""), ""), "")</f>
        <v/>
      </c>
      <c r="AJ535" s="66"/>
      <c r="AK535" s="76" t="str">
        <f>IFERROR(IF(B535&lt;&gt;"", IF(AND(INDEX(Paste_Here!N$2:N$850, MATCH(B535, Paste_Here!A$2:A$850, 0))&lt;&gt;"", ISNUMBER(VALUE(INDEX(Paste_Here!N$2:N$850, MATCH(B535, Paste_Here!A$2:A$850, 0))))), INDEX(Paste_Here!N$2:N$850, MATCH(B535, Paste_Here!A$2:A$850, 0)), ""), ""), "")</f>
        <v/>
      </c>
      <c r="AL535" s="66"/>
      <c r="AM535" s="76" t="str">
        <f>IFERROR(IF(B535&lt;&gt;"", IF(AND(INDEX(Paste_Here!O$2:O$850, MATCH(B535, Paste_Here!A$2:A$850, 0))&lt;&gt;"", ISNUMBER(VALUE(INDEX(Paste_Here!O$2:O$850, MATCH(B535, Paste_Here!A$2:A$850, 0))))), INDEX(Paste_Here!O$2:O$850, MATCH(B535, Paste_Here!A$2:A$850, 0)), ""), ""), "")</f>
        <v/>
      </c>
      <c r="AN535" s="66"/>
      <c r="AO535" s="76"/>
      <c r="AP535" s="66"/>
      <c r="AQ535" s="76"/>
      <c r="AR535" s="66"/>
      <c r="AS535" s="76"/>
      <c r="AT535" s="66"/>
      <c r="AU535" s="66"/>
      <c r="AV535" s="76" t="str">
        <f t="shared" si="67"/>
        <v/>
      </c>
      <c r="AW535" s="66"/>
      <c r="AX535" s="76" t="str">
        <f>IFERROR(IF(B535&lt;&gt;"", IF(ISNUMBER(SEARCH("Revealed-Potential (Primary Focus)", LOWER(INDEX(Paste_Here!Z$2:Z$850, MATCH(B535, Paste_Here!A$2:A$850, 0))))), "Rev-Potential: Prim", IF(ISNUMBER(SEARCH("Revealed-Potential (Secondary Focus)", LOWER(INDEX(Paste_Here!Z$2:Z$850, MATCH(B535, Paste_Here!A$2:A$850, 0))))), "Rev-Potential: Sec", IF(ISNUMBER(SEARCH("Monitoring", LOWER(INDEX(Paste_Here!Z$2:Z$850, MATCH(B535, Paste_Here!A$2:A$850, 0))))), "Monitoring", IF(ISNUMBER(SEARCH("At-Promise (Secondary Focus)", LOWER(INDEX(Paste_Here!Z$2:Z$850, MATCH(B535, Paste_Here!A$2:A$850, 0))))), "At-Promise: Sec", IF(ISNUMBER(SEARCH("At-Promise (Primary Focus)", LOWER(INDEX(Paste_Here!Z$2:Z$850, MATCH(B535, Paste_Here!A$2:A$850, 0))))), "At-Promise: Prim", ""))))), ""), "")</f>
        <v/>
      </c>
      <c r="AY535" s="66"/>
      <c r="AZ535" s="76"/>
      <c r="BA535" s="66"/>
      <c r="BB535" s="76"/>
      <c r="BC535" s="66"/>
      <c r="BD535" s="76"/>
      <c r="BE535" s="66"/>
      <c r="BF535" s="76"/>
      <c r="BG535" s="66"/>
      <c r="BH535" s="76"/>
      <c r="BI535" s="66"/>
      <c r="BJ535" s="66"/>
      <c r="BK535" s="76" t="str">
        <f t="shared" si="68"/>
        <v/>
      </c>
      <c r="BL535" s="66"/>
      <c r="BM535" s="76" t="str">
        <f>IFERROR(IF(B535&lt;&gt;"", IF(AND(ISNUMBER(VALUE(SUBSTITUTE(SUBSTITUTE(Paste_Here!R535, "br", "-"), "L", ""))), VALUE(SUBSTITUTE(SUBSTITUTE(Paste_Here!R535, "br", "-"), "L", "")) &gt;= 1095), "Yes", IF(AND(ISNUMBER(VALUE(SUBSTITUTE(SUBSTITUTE(Paste_Here!R535, "br", "-"), "L", ""))), VALUE(SUBSTITUTE(SUBSTITUTE(Paste_Here!R535, "br", "-"), "L", "")) &lt;= 1094), "No", "")), ""), "")</f>
        <v/>
      </c>
      <c r="BN535" s="66"/>
      <c r="BO535" s="76" t="str">
        <f>IFERROR(IF(B535&lt;&gt;"", IF(COUNTIF(INDEX(Paste_Here!Y$2:AB$850, MATCH(B535, Paste_Here!A$2:A$850, 0), 0), "yes") &gt; 0, "Yes", IF(COUNTIF(INDEX(Paste_Here!Y$2:AB$850, MATCH(B535, Paste_Here!A$2:A$850, 0), 0), "no") &gt; 0, "No", "")), ""), "")</f>
        <v/>
      </c>
      <c r="BP535" s="66"/>
      <c r="BQ535" s="76" t="str">
        <f>IFERROR(IF(B535&lt;&gt;"", IF(AND(ISNUMBER(VALUE(SUBSTITUTE(SUBSTITUTE(Paste_Here!U535, "em", "-"), "q", ""))), VALUE(SUBSTITUTE(SUBSTITUTE(Paste_Here!U535, "em", "-"), "q", "")) &gt;= 910), "Yes", IF(AND(ISNUMBER(VALUE(SUBSTITUTE(SUBSTITUTE(Paste_Here!U535, "em", "-"), "q", ""))), VALUE(SUBSTITUTE(SUBSTITUTE(Paste_Here!U535, "em", "-"), "q", "")) &lt;= 909), "No", "")), ""), "")</f>
        <v/>
      </c>
      <c r="BR535" s="66"/>
      <c r="BS535" s="76" t="str">
        <f>IFERROR(IF(B535&lt;&gt;"", IF(AND(INDEX(Paste_Here!X$2:X$850, MATCH(B535, Paste_Here!A$2:A$850, 0))&lt;&gt;"", ISNUMBER(VALUE(INDEX(Paste_Here!X$2:X$850, MATCH(B535, Paste_Here!A$2:A$850, 0))))), INDEX(Paste_Here!X$2:X$850, MATCH(B535, Paste_Here!A$2:A$850, 0)), ""), ""), "")</f>
        <v/>
      </c>
      <c r="BT535" s="66"/>
      <c r="BU535" s="76" t="str">
        <f>IFERROR(IF(B535&lt;&gt;"", IF(ISNUMBER(VALUE(INDEX(Paste_Here!G$2:G$850, MATCH(B535, Paste_Here!A$2:A$850, 0)))), IF(VALUE(INDEX(Paste_Here!G$2:G$850, MATCH(B535, Paste_Here!A$2:A$850, 0)))=0, "No", IF(AND(VALUE(INDEX(Paste_Here!G$2:G$850, MATCH(B535, Paste_Here!A$2:A$850, 0)))&gt;=1, VALUE(INDEX(Paste_Here!G$2:G$850, MATCH(B535, Paste_Here!A$2:A$850, 0)))&lt;=4), VALUE(INDEX(Paste_Here!G$2:G$850, MATCH(B535, Paste_Here!A$2:A$850, 0))), "")), ""), ""), "")</f>
        <v/>
      </c>
      <c r="BV535" s="66"/>
      <c r="BW535" s="76" t="str">
        <f>IFERROR(IF(B535&lt;&gt;"", IF(ISNUMBER(VALUE(INDEX(Paste_Here!H$2:H$850, MATCH(B535, Paste_Here!A$2:A$850, 0)))), IF(VALUE(INDEX(Paste_Here!H$2:H$850, MATCH(B535, Paste_Here!A$2:A$850, 0)))=0, "No", IF(AND(VALUE(INDEX(Paste_Here!H$2:H$850, MATCH(B535, Paste_Here!A$2:A$850, 0)))&gt;=1, VALUE(INDEX(Paste_Here!H$2:H$850, MATCH(B535, Paste_Here!A$2:A$850, 0)))&lt;=4), VALUE(INDEX(Paste_Here!H$2:H$850, MATCH(B535, Paste_Here!A$2:A$850, 0))), "")), ""), ""), "")</f>
        <v/>
      </c>
      <c r="BX535" s="66"/>
      <c r="BY535" s="76"/>
      <c r="BZ535" s="66"/>
      <c r="CA535" s="76"/>
      <c r="CB535" s="66"/>
      <c r="CC535" s="66"/>
      <c r="CD535" s="76" t="str">
        <f t="shared" si="69"/>
        <v/>
      </c>
      <c r="CE535" s="66"/>
      <c r="CF535" s="76" t="str">
        <f>IFERROR(IF(B535&lt;&gt;"", IF(AND(INDEX(Paste_Here!P$2:P$850, MATCH(B535, Paste_Here!A$2:A$850, 0))&lt;&gt;"", ISNUMBER(VALUE(INDEX(Paste_Here!P$2:P$850, MATCH(B535, Paste_Here!A$2:A$850, 0))))), INDEX(Paste_Here!P$2:P$850, MATCH(B535, Paste_Here!A$2:A$850, 0)), ""), ""), "")</f>
        <v/>
      </c>
      <c r="CG535" s="66"/>
      <c r="CH535" s="76" t="str">
        <f>IFERROR(IF(B535&lt;&gt;"", IF(ISNUMBER(SEARCH("highrisk", LOWER(INDEX(Paste_Here!Q$2:Q$850, MATCH(B535, Paste_Here!A$2:A$850, 0))))), "High Risk", IF(ISNUMBER(SEARCH("lowrisk", LOWER(INDEX(Paste_Here!Q$2:Q$850, MATCH(B535, Paste_Here!A$2:A$850, 0))))), "Low Risk", IF(ISNUMBER(SEARCH("somerisk", LOWER(INDEX(Paste_Here!Q$2:Q$850, MATCH(B535, Paste_Here!A$2:A$850, 0))))), "Some Risk", ""))), ""), "")</f>
        <v/>
      </c>
      <c r="CI535" s="66"/>
      <c r="CJ535" s="76" t="str">
        <f>IFERROR(IF(B535&lt;&gt;"", IF(AND(INDEX(Paste_Here!AA$2:AA$850, MATCH(B535, Paste_Here!A$2:A$850, 0))&lt;&gt;"", ISNUMBER(VALUE(INDEX(Paste_Here!AA$2:AA$850, MATCH(B535, Paste_Here!A$2:A$850, 0))))), INDEX(Paste_Here!AA$2:AA$850, MATCH(B535, Paste_Here!A$2:A$850, 0)), ""), ""), "")</f>
        <v/>
      </c>
      <c r="CK535" s="66"/>
      <c r="CL535" s="76" t="str">
        <f>IFERROR(IF(B535&lt;&gt;"", IF(LOWER(INDEX(Paste_Here!AB$2:AB$850, MATCH(B535, Paste_Here!A$2:A$850, 0)))="approaching expectations", "Approaching", IF(LOWER(INDEX(Paste_Here!AB$2:AB$850, MATCH(B535, Paste_Here!A$2:A$850, 0)))="met expectations", "Met", IF(LOWER(INDEX(Paste_Here!AB$2:AB$850, MATCH(B535, Paste_Here!A$2:A$850, 0)))="exceeded expectations", "Exceeded", IF(LOWER(INDEX(Paste_Here!AB$2:AB$850, MATCH(B535, Paste_Here!A$2:A$850, 0)))="below expectations", "Below", "")))), ""), "")</f>
        <v/>
      </c>
      <c r="CM535" s="66"/>
      <c r="CN535" s="76" t="str">
        <f>IFERROR(IF(B535&lt;&gt;"", IF(AND(INDEX(Paste_Here!AC$2:AC$850, MATCH(B535, Paste_Here!A$2:A$850, 0))&lt;&gt;"", ISNUMBER(VALUE(INDEX(Paste_Here!AC$2:AC$850, MATCH(B535, Paste_Here!A$2:A$850, 0))))), INDEX(Paste_Here!AC$2:AC$850, MATCH(B535, Paste_Here!A$2:A$850, 0)), ""), ""), "")</f>
        <v/>
      </c>
      <c r="CO535" s="66"/>
      <c r="CP535" s="76"/>
      <c r="CQ535" s="66"/>
      <c r="CR535" s="76"/>
      <c r="CS535" s="66"/>
      <c r="CT535" s="76"/>
      <c r="CU535" s="66"/>
      <c r="CV535" s="76"/>
      <c r="CW535" s="66"/>
      <c r="CX535" s="76"/>
      <c r="CY535" s="66"/>
      <c r="CZ535" s="66"/>
      <c r="DA535" s="76" t="str">
        <f t="shared" si="70"/>
        <v/>
      </c>
      <c r="DB535" s="66"/>
      <c r="DC535" s="76" t="str">
        <f>IFERROR(IF(B535&lt;&gt;"", IF(AND(INDEX(Paste_Here!V$2:V$850, MATCH(B535, Paste_Here!A$2:A$850, 0))&lt;&gt;"", ISNUMBER(VALUE(INDEX(Paste_Here!V$2:V$850, MATCH(B535, Paste_Here!A$2:A$850, 0))))), INDEX(Paste_Here!V$2:V$850, MATCH(B535, Paste_Here!A$2:A$850, 0)), ""), ""), "")</f>
        <v/>
      </c>
      <c r="DD535" s="66"/>
      <c r="DE535" s="76" t="str">
        <f>IFERROR(IF(B535&lt;&gt;"", IF(ISNUMBER(SEARCH("highrisk", LOWER(INDEX(Paste_Here!W$2:W$850, MATCH(B535, Paste_Here!A$2:A$850, 0))))), "High Risk", IF(ISNUMBER(SEARCH("lowrisk", LOWER(INDEX(Paste_Here!W$2:W$850, MATCH(B535, Paste_Here!A$2:A$850, 0))))), "Low Risk", IF(ISNUMBER(SEARCH("somerisk", LOWER(INDEX(Paste_Here!W$2:W$850, MATCH(B535, Paste_Here!A$2:A$850, 0))))), "Some Risk", ""))), ""), "")</f>
        <v/>
      </c>
      <c r="DF535" s="66"/>
      <c r="DG535" s="76" t="str">
        <f>IFERROR(IF(B535&lt;&gt;"", IF(AND(INDEX(Paste_Here!S$2:S$850, MATCH(B535, Paste_Here!A$2:A$850, 0))&lt;&gt;"", ISNUMBER(VALUE(INDEX(Paste_Here!S$2:S$850, MATCH(B535, Paste_Here!A$2:A$850, 0))))), INDEX(Paste_Here!S$2:S$850, MATCH(B535, Paste_Here!A$2:A$850, 0)), ""), ""), "")</f>
        <v/>
      </c>
      <c r="DH535" s="66"/>
      <c r="DI535" s="76" t="str">
        <f>IFERROR(IF(B535&lt;&gt;"", IF(ISNUMBER(SEARCH("highrisk", LOWER(INDEX(Paste_Here!T$2:T$850, MATCH(B535, Paste_Here!A$2:A$850, 0))))), "High Risk", IF(ISNUMBER(SEARCH("lowrisk", LOWER(INDEX(Paste_Here!T$2:T$850, MATCH(B535, Paste_Here!A$2:A$850, 0))))), "Low Risk", IF(ISNUMBER(SEARCH("somerisk", LOWER(INDEX(Paste_Here!T$2:T$850, MATCH(B535, Paste_Here!A$2:A$850, 0))))), "Some Risk", ""))), ""), "")</f>
        <v/>
      </c>
      <c r="DJ535" s="66"/>
      <c r="DK535" s="76" t="str">
        <f>IFERROR(IF(B535&lt;&gt;"", IF(AND(INDEX(Paste_Here!AD$2:AD$850, MATCH(B535, Paste_Here!A$2:A$850, 0))&lt;&gt;"", ISNUMBER(VALUE(INDEX(Paste_Here!AD$2:AD$850, MATCH(B535, Paste_Here!A$2:A$850, 0))))), INDEX(Paste_Here!AD$2:AD$850, MATCH(B535, Paste_Here!A$2:A$850, 0)), ""), ""), "")</f>
        <v/>
      </c>
      <c r="DL535" s="66"/>
      <c r="DM535" s="76" t="str">
        <f>IFERROR(IF(B535&lt;&gt;"", IF(LOWER(INDEX(Paste_Here!AE$2:AE$850, MATCH(B535, Paste_Here!A$2:A$850, 0)))="approaching expectations", "Approaching", IF(LOWER(INDEX(Paste_Here!AE$2:AE$850, MATCH(B535, Paste_Here!A$2:A$850, 0)))="met expectations", "Met", IF(LOWER(INDEX(Paste_Here!AE$2:AE$850, MATCH(B535, Paste_Here!A$2:A$850, 0)))="exceeded expectations", "Exceeded", IF(LOWER(INDEX(Paste_Here!AE$2:AE$850, MATCH(B535, Paste_Here!A$2:A$850, 0)))="below expectations", "Below", "")))), ""), "")</f>
        <v/>
      </c>
      <c r="DN535" s="66"/>
      <c r="DO535" s="76"/>
      <c r="DP535" s="66"/>
      <c r="DQ535" s="76"/>
      <c r="DR535" s="66"/>
      <c r="DS535" s="76"/>
      <c r="DT535" s="66"/>
      <c r="DU535" s="76"/>
      <c r="DV535" s="66"/>
      <c r="DW535" s="66"/>
      <c r="DX535" s="76" t="str">
        <f t="shared" si="71"/>
        <v/>
      </c>
      <c r="DY535" s="66"/>
      <c r="DZ535" s="76"/>
      <c r="EA535" s="66"/>
      <c r="EB535" s="76"/>
      <c r="EC535" s="66"/>
      <c r="ED535" s="76" t="str">
        <f>IFERROR(IF(B535&lt;&gt;"", IF(AND(INDEX(Paste_Here!AF$2:AF$850, MATCH(B535, Paste_Here!A$2:A$850, 0))&lt;&gt;"", ISNUMBER(VALUE(INDEX(Paste_Here!AF$2:AF$850, MATCH(B535, Paste_Here!A$2:A$850, 0))))), INDEX(Paste_Here!AF$2:AF$850, MATCH(B535, Paste_Here!A$2:A$850, 0)), ""), ""), "")</f>
        <v/>
      </c>
      <c r="EE535" s="66"/>
      <c r="EF535" s="76"/>
      <c r="EG535" s="66"/>
      <c r="EH535" s="76"/>
      <c r="EI535" s="66"/>
      <c r="EJ535" s="76" t="str">
        <f>IFERROR(IF(B535&lt;&gt;"", IF(AND(INDEX(Paste_Here!AG$2:AG$850, MATCH(B535, Paste_Here!A$2:A$850, 0))&lt;&gt;"", ISNUMBER(VALUE(INDEX(Paste_Here!AG$2:AG$850, MATCH(B535, Paste_Here!A$2:A$850, 0))))), INDEX(Paste_Here!AG$2:AG$850, MATCH(B535, Paste_Here!A$2:A$850, 0)), ""), ""), "")</f>
        <v/>
      </c>
      <c r="EK535" s="66"/>
      <c r="EL535" s="76"/>
      <c r="EM535" s="66"/>
      <c r="EN535" s="76"/>
      <c r="EO535" s="66"/>
      <c r="EP535" s="76"/>
      <c r="EQ535" s="66"/>
      <c r="ER535" s="76"/>
      <c r="ES535" s="66"/>
      <c r="ET535" s="66"/>
      <c r="EU535" s="76"/>
      <c r="EV535" s="66"/>
      <c r="EW535" s="76"/>
      <c r="EX535" s="66"/>
      <c r="EY535" s="76"/>
      <c r="EZ535" s="66"/>
      <c r="FA535" s="76"/>
      <c r="FB535" s="66"/>
      <c r="FC535" s="76"/>
      <c r="FD535" s="66"/>
      <c r="FE535" s="76"/>
      <c r="FF535" s="66"/>
      <c r="FG535" s="76"/>
      <c r="FH535" s="66"/>
      <c r="FI535" s="76"/>
      <c r="FJ535" s="66"/>
      <c r="FK535" s="76"/>
      <c r="FL535" s="66"/>
      <c r="FM535" s="76"/>
      <c r="FN535" s="66"/>
      <c r="FO535" s="76"/>
      <c r="FP535" s="66"/>
      <c r="FQ535" s="76"/>
      <c r="FR535" s="66"/>
      <c r="FS535" s="76"/>
      <c r="FT535" s="66"/>
      <c r="FU535" s="76"/>
      <c r="FV535" s="66"/>
      <c r="FW535" s="76"/>
      <c r="FX535" s="66"/>
      <c r="FY535" s="76"/>
      <c r="FZ535" s="66"/>
      <c r="GA535" s="76"/>
      <c r="GB535" s="66"/>
      <c r="GC535" s="76"/>
      <c r="GD535" s="66"/>
      <c r="GE535" s="76"/>
      <c r="GF535" s="66"/>
      <c r="GG535" s="76"/>
      <c r="GH535" s="66"/>
      <c r="GI535" s="76"/>
      <c r="GJ535" s="66"/>
      <c r="GK535" s="76"/>
      <c r="GL535" s="66"/>
      <c r="GM535" s="76"/>
      <c r="GN535" s="66"/>
      <c r="GO535" s="76"/>
      <c r="GP535" s="66"/>
      <c r="GQ535" s="76"/>
      <c r="GR535" s="66"/>
      <c r="GS535" s="76"/>
      <c r="GT535" s="66"/>
      <c r="GU535" s="76"/>
      <c r="GV535" s="66"/>
      <c r="GW535" s="76"/>
      <c r="GX535" s="66"/>
      <c r="GY535" s="76"/>
      <c r="GZ535" s="66"/>
      <c r="HA535" s="76"/>
      <c r="HB535" s="66"/>
      <c r="HC535" s="76"/>
      <c r="HD535" s="66"/>
      <c r="HE535" s="76"/>
      <c r="HF535" s="66"/>
      <c r="HG535" s="76"/>
      <c r="HH535" s="66"/>
      <c r="HI535" s="76"/>
      <c r="HJ535" s="66"/>
      <c r="HK535" s="76"/>
      <c r="HL535" s="66"/>
      <c r="HM535" s="76"/>
      <c r="HN535" s="66"/>
      <c r="HO535" s="76"/>
      <c r="HP535" s="66"/>
      <c r="HQ535" s="76"/>
      <c r="HR535" s="66"/>
      <c r="HS535" s="76"/>
      <c r="HT535" s="66"/>
      <c r="HU535" s="76"/>
      <c r="HV535" s="66"/>
      <c r="HW535" s="76"/>
      <c r="HX535" s="66"/>
      <c r="HY535" s="76"/>
      <c r="HZ535" s="66"/>
      <c r="IA535" s="76"/>
      <c r="IB535" s="66"/>
      <c r="IC535" s="76"/>
      <c r="ID535" s="66"/>
      <c r="IE535" s="76"/>
      <c r="IF535" s="66"/>
      <c r="IG535" s="76"/>
      <c r="IH535" s="66"/>
      <c r="II535" s="76"/>
      <c r="IJ535" s="66"/>
      <c r="IK535" s="76"/>
      <c r="IL535" s="66"/>
      <c r="IM535" s="76"/>
      <c r="IN535" s="66"/>
      <c r="IO535" s="76"/>
      <c r="IP535" s="66"/>
      <c r="IQ535" s="76"/>
      <c r="IR535" s="66"/>
      <c r="IS535" s="76"/>
      <c r="IT535" s="66"/>
      <c r="IU535" s="76"/>
      <c r="IV535" s="66"/>
      <c r="IW535" s="76"/>
      <c r="IX535" s="66"/>
      <c r="IY535" s="76"/>
      <c r="IZ535" s="66"/>
      <c r="JA535" s="76"/>
      <c r="JB535" s="66"/>
      <c r="JC535" s="76"/>
      <c r="JD535" s="66"/>
      <c r="JE535" s="76"/>
      <c r="JF535" s="66"/>
      <c r="JG535" s="76"/>
      <c r="JH535" s="66"/>
      <c r="JI535" s="76"/>
      <c r="JJ535" s="66"/>
      <c r="JK535" s="76"/>
      <c r="JL535" s="66"/>
      <c r="JM535" s="76"/>
      <c r="JN535" s="66"/>
      <c r="JO535" s="76"/>
      <c r="JP535" s="66"/>
      <c r="JQ535" s="76"/>
      <c r="JR535" s="66"/>
      <c r="JS535" s="76"/>
      <c r="JT535" s="66"/>
      <c r="JU535" s="76"/>
      <c r="JV535" s="66"/>
      <c r="JW535" s="76"/>
      <c r="JX535" s="66"/>
      <c r="JY535" s="76"/>
      <c r="JZ535" s="66"/>
      <c r="KA535" s="76"/>
      <c r="KB535" s="66"/>
      <c r="KC535" s="76"/>
      <c r="KD535" s="66"/>
      <c r="KE535" s="76"/>
      <c r="KF535" s="66"/>
      <c r="KG535" s="76"/>
      <c r="KH535" s="66"/>
      <c r="KI535" s="76"/>
      <c r="KJ535" s="66"/>
      <c r="KK535" s="76"/>
      <c r="KL535" s="66"/>
      <c r="KM535" s="76"/>
      <c r="KN535" s="66"/>
      <c r="KO535" s="76"/>
      <c r="KP535" s="66"/>
      <c r="KQ535" s="76"/>
      <c r="KR535" s="66"/>
      <c r="KS535" s="76"/>
      <c r="KT535" s="66"/>
      <c r="KU535" s="76"/>
      <c r="KV535" s="66"/>
      <c r="KW535" s="76"/>
      <c r="KX535" s="66"/>
      <c r="KY535" s="76"/>
      <c r="KZ535" s="66"/>
      <c r="LA535" s="76"/>
      <c r="LB535" s="66"/>
      <c r="LC535" s="76"/>
      <c r="LD535" s="66"/>
      <c r="LE535" s="76"/>
      <c r="LF535" s="66"/>
      <c r="LG535" s="76"/>
      <c r="LH535" s="66"/>
      <c r="LI535" s="76"/>
      <c r="LJ535" s="66"/>
      <c r="LK535" s="76"/>
      <c r="LL535" s="66"/>
      <c r="LM535" s="76"/>
      <c r="LN535" s="66"/>
      <c r="LO535" s="76"/>
      <c r="LP535" s="66"/>
      <c r="LQ535" s="76"/>
      <c r="LR535" s="66"/>
      <c r="LS535" s="76"/>
      <c r="LT535" s="66"/>
      <c r="LU535" s="76"/>
      <c r="LV535" s="66"/>
      <c r="LW535" s="76"/>
      <c r="LX535" s="66"/>
      <c r="LY535" s="76"/>
      <c r="LZ535" s="66"/>
      <c r="MA535" s="76"/>
      <c r="MB535" s="66"/>
      <c r="MC535" s="76"/>
      <c r="MD535" s="66"/>
      <c r="MG535" s="1" t="str" cm="1">
        <f t="array" ref="MG535">IFERROR(INDEX(Paste_Here!$B$2:$B$850, MATCH(0, COUNTIF(MG$4:MG534, Paste_Here!$B$2:$B$850) + IF(Paste_Here!$B$2:$B$850="", 1, 0), 0)), "")</f>
        <v/>
      </c>
      <c r="MH535" s="1" t="str">
        <f>IF(MG535&lt;&gt;"", INDEX(Paste_Here!$A$2:$A$850, MATCH(MG535, Paste_Here!$B$2:$B$850, 0)), "")</f>
        <v/>
      </c>
      <c r="MI535" s="1" t="str">
        <f t="shared" si="72"/>
        <v/>
      </c>
      <c r="MJ535" s="1" t="str" cm="1">
        <f t="array" ref="MJ535">IFERROR(INDEX($MI$5:$MI$850, MATCH(SMALL(IF($MI$5:$MI$850&lt;&gt;"", COUNTIF($MI$5:$MI$850, "&lt;"&amp;$MI$5:$MI$850)+1), ROW()-ROW($MJ$5)+1), COUNTIF($MI$5:$MI$850, "&lt;"&amp;$MI$5:$MI$850)+1, 0)), "")</f>
        <v/>
      </c>
    </row>
    <row r="536" spans="1:348">
      <c r="A536" s="66"/>
      <c r="B536" s="76" t="str">
        <f t="shared" si="65"/>
        <v/>
      </c>
      <c r="C536" s="66"/>
      <c r="D536" s="76" t="str">
        <f>IFERROR(IF(B536&lt;&gt;"", IF(AND(INDEX(Paste_Here!B$2:B$850, MATCH(B536, Paste_Here!A$2:A$850, 0))&lt;&gt;"", ISNUMBER(VALUE(INDEX(Paste_Here!B$2:B$850, MATCH(B536, Paste_Here!A$2:A$850, 0))))), INDEX(Paste_Here!B$2:B$850, MATCH(B536, Paste_Here!A$2:A$850, 0)), ""), ""), "")</f>
        <v/>
      </c>
      <c r="E536" s="66"/>
      <c r="F536" s="76" t="str">
        <f>IFERROR(IF(B536&lt;&gt;"", IF(ISTEXT(INDEX(Paste_Here!K$2:K$850, MATCH(B536, Paste_Here!A$2:A$850, 0))), INDEX(Paste_Here!K$2:K$850, MATCH(B536, Paste_Here!A$2:A$850, 0)), ""), ""), "")</f>
        <v/>
      </c>
      <c r="G536" s="66"/>
      <c r="H536" s="76" t="str">
        <f>IFERROR(IF(B536&lt;&gt;"", IF(ISTEXT(INDEX(Paste_Here!C$2:C$850, MATCH(B536, Paste_Here!A$2:A$850, 0))), INDEX(Paste_Here!C$2:C$850, MATCH(B536, Paste_Here!A$2:A$850, 0)), ""), ""), "")</f>
        <v/>
      </c>
      <c r="I536" s="66"/>
      <c r="J536" s="76" t="str">
        <f>IFERROR(IF(B536&lt;&gt;"", IF(ISNUMBER(SEARCH("s", LOWER(INDEX(Paste_Here!M$2:M$850, MATCH(B536, Paste_Here!A$2:A$850, 0))))), "Yes", IF(INDEX(Paste_Here!M$2:M$850, MATCH(B536, Paste_Here!A$2:A$850, 0))&lt;&gt;"", "No", "")), ""), "")</f>
        <v/>
      </c>
      <c r="K536" s="66"/>
      <c r="L536" s="76" t="str">
        <f>IFERROR(IF(B536&lt;&gt;"", IF(ISNUMBER(SEARCH("yes", LOWER(INDEX(Paste_Here!E$2:E$850, MATCH(B536, Paste_Here!A$2:A$850, 0))))), "Yes", IF(ISNUMBER(SEARCH("no", LOWER(INDEX(Paste_Here!E$2:E$850, MATCH(B536, Paste_Here!A$2:A$850, 0))))), "No", "")), ""), "")</f>
        <v/>
      </c>
      <c r="M536" s="66"/>
      <c r="N536" s="76" t="str">
        <f>IFERROR(IF(B536&lt;&gt;"", IF(ISNUMBER(SEARCH("yes", LOWER(INDEX(Paste_Here!F$2:F$850, MATCH(B536, Paste_Here!A$2:A$850, 0))))), "Yes", IF(ISNUMBER(SEARCH("no", LOWER(INDEX(Paste_Here!F$2:F$850, MATCH(B536, Paste_Here!A$2:A$850, 0))))), "No", "")), ""), "")</f>
        <v/>
      </c>
      <c r="O536" s="66"/>
      <c r="P536" s="76" t="str">
        <f>IFERROR(IF(B536&lt;&gt;"", IF(ISNUMBER(SEARCH("yes", LOWER(INDEX(Paste_Here!L$2:L$850, MATCH(B536, Paste_Here!A$2:A$850, 0))))), "Yes", IF(ISNUMBER(SEARCH("no", LOWER(INDEX(Paste_Here!L$2:L$850, MATCH(B536, Paste_Here!A$2:A$850, 0))))), "No", "")), ""), "")</f>
        <v/>
      </c>
      <c r="Q536" s="66"/>
      <c r="R536" s="76" t="str">
        <f>IFERROR(IF(B536&lt;&gt;"", IF(ISNUMBER(SEARCH("transitional 2", LOWER(INDEX(Paste_Here!D$2:D$850, MATCH(B536, Paste_Here!A$2:A$850, 0))))), "T2", IF(ISNUMBER(SEARCH("transitional 1", LOWER(INDEX(Paste_Here!D$2:D$850, MATCH(B536, Paste_Here!A$2:A$850, 0))))), "T1", IF(ISNUMBER(SEARCH("waived ell services", LOWER(INDEX(Paste_Here!D$2:D$850, MATCH(B536, Paste_Here!A$2:A$850, 0))))), "W", IF(ISNUMBER(SEARCH("english language learner", LOWER(INDEX(Paste_Here!D$2:D$850, MATCH(B536, Paste_Here!A$2:A$850, 0))))), "L", "")))), ""), "")</f>
        <v/>
      </c>
      <c r="S536" s="66"/>
      <c r="T536" s="76" t="str">
        <f>IFERROR(IF(B536&lt;&gt;"", IF(ISNUMBER(SEARCH("yes", LOWER(INDEX(Paste_Here!I$2:I$850, MATCH(B536, Paste_Here!A$2:A$850, 0))))), "Yes", IF(ISNUMBER(SEARCH("no", LOWER(INDEX(Paste_Here!I$2:I$850, MATCH(B536, Paste_Here!A$2:A$850, 0))))), "No", "")), ""), "")</f>
        <v/>
      </c>
      <c r="U536" s="66"/>
      <c r="V536" s="76" t="str">
        <f>IFERROR(IF(B536&lt;&gt;"", IF(ISTEXT(INDEX(Paste_Here!J$2:J$850, MATCH(B536, Paste_Here!A$2:A$850, 0))), VALUE(INDEX(Paste_Here!J$2:J$850, MATCH(B536, Paste_Here!A$2:A$850, 0))), ""), ""), "")</f>
        <v/>
      </c>
      <c r="W536" s="66"/>
      <c r="X536" s="66"/>
      <c r="Y536" s="76" t="str">
        <f t="shared" si="66"/>
        <v/>
      </c>
      <c r="Z536" s="66"/>
      <c r="AA536" s="76" t="str">
        <f>IFERROR(IF(B536&lt;&gt;"", IF(AND(INDEX(Paste_Here!AI$2:AI$850, MATCH(B536, Paste_Here!A$2:A$850, 0))&lt;&gt;"", ISNUMBER(VALUE(INDEX(Paste_Here!AI$2:AI$850, MATCH(B536, Paste_Here!A$2:A$850, 0))))), INDEX(Paste_Here!AI$2:AI$850, MATCH(B536, Paste_Here!A$2:A$850, 0)), ""), ""), "")</f>
        <v/>
      </c>
      <c r="AB536" s="66"/>
      <c r="AC536" s="76" t="str">
        <f>IFERROR(IF(B536&lt;&gt;"", IF(AND(INDEX(Paste_Here!AJ$2:AJ$850, MATCH(B536, Paste_Here!A$2:A$850, 0))&lt;&gt;"", ISNUMBER(VALUE(INDEX(Paste_Here!AJ$2:AJ$850, MATCH(B536, Paste_Here!A$2:A$850, 0))))), INDEX(Paste_Here!AJ$2:AJ$850, MATCH(B536, Paste_Here!A$2:A$850, 0)), ""), ""), "")</f>
        <v/>
      </c>
      <c r="AD536" s="66"/>
      <c r="AE536" s="76" t="str">
        <f>IFERROR(IF(B536&lt;&gt;"", IF(AND(INDEX(Paste_Here!AK$2:AK$850, MATCH(B536, Paste_Here!A$2:A$850, 0))&lt;&gt;"", ISNUMBER(VALUE(INDEX(Paste_Here!AK$2:AK$850, MATCH(B536, Paste_Here!A$2:A$850, 0))))), INDEX(Paste_Here!AK$2:AK$850, MATCH(B536, Paste_Here!A$2:A$850, 0)), ""), ""), "")</f>
        <v/>
      </c>
      <c r="AF536" s="66"/>
      <c r="AG536" s="76" t="str">
        <f>IFERROR(IF(B536&lt;&gt;"", IF(AND(INDEX(Paste_Here!AL$2:AL$850, MATCH(B536, Paste_Here!A$2:A$850, 0))&lt;&gt;"", ISNUMBER(VALUE(INDEX(Paste_Here!AL$2:AL$850, MATCH(B536, Paste_Here!A$2:A$850, 0))))), INDEX(Paste_Here!AL$2:AL$850, MATCH(B536, Paste_Here!A$2:A$850, 0)), ""), ""), "")</f>
        <v/>
      </c>
      <c r="AH536" s="66"/>
      <c r="AI536" s="76" t="str">
        <f>IFERROR(IF(B536&lt;&gt;"", IF(AND(INDEX(Paste_Here!AH$2:AH$850, MATCH(B536, Paste_Here!A$2:A$850, 0))&lt;&gt;"", ISNUMBER(VALUE(INDEX(Paste_Here!AH$2:AH$850, MATCH(B536, Paste_Here!A$2:A$850, 0))))), IF(VALUE(INDEX(Paste_Here!AH$2:AH$850, MATCH(B536, Paste_Here!A$2:A$850, 0)))=0, "", INDEX(Paste_Here!AH$2:AH$850, MATCH(B536, Paste_Here!A$2:A$850, 0))), ""), ""), "")</f>
        <v/>
      </c>
      <c r="AJ536" s="66"/>
      <c r="AK536" s="76" t="str">
        <f>IFERROR(IF(B536&lt;&gt;"", IF(AND(INDEX(Paste_Here!N$2:N$850, MATCH(B536, Paste_Here!A$2:A$850, 0))&lt;&gt;"", ISNUMBER(VALUE(INDEX(Paste_Here!N$2:N$850, MATCH(B536, Paste_Here!A$2:A$850, 0))))), INDEX(Paste_Here!N$2:N$850, MATCH(B536, Paste_Here!A$2:A$850, 0)), ""), ""), "")</f>
        <v/>
      </c>
      <c r="AL536" s="66"/>
      <c r="AM536" s="76" t="str">
        <f>IFERROR(IF(B536&lt;&gt;"", IF(AND(INDEX(Paste_Here!O$2:O$850, MATCH(B536, Paste_Here!A$2:A$850, 0))&lt;&gt;"", ISNUMBER(VALUE(INDEX(Paste_Here!O$2:O$850, MATCH(B536, Paste_Here!A$2:A$850, 0))))), INDEX(Paste_Here!O$2:O$850, MATCH(B536, Paste_Here!A$2:A$850, 0)), ""), ""), "")</f>
        <v/>
      </c>
      <c r="AN536" s="66"/>
      <c r="AO536" s="76"/>
      <c r="AP536" s="66"/>
      <c r="AQ536" s="76"/>
      <c r="AR536" s="66"/>
      <c r="AS536" s="76"/>
      <c r="AT536" s="66"/>
      <c r="AU536" s="66"/>
      <c r="AV536" s="76" t="str">
        <f t="shared" si="67"/>
        <v/>
      </c>
      <c r="AW536" s="66"/>
      <c r="AX536" s="76" t="str">
        <f>IFERROR(IF(B536&lt;&gt;"", IF(ISNUMBER(SEARCH("Revealed-Potential (Primary Focus)", LOWER(INDEX(Paste_Here!Z$2:Z$850, MATCH(B536, Paste_Here!A$2:A$850, 0))))), "Rev-Potential: Prim", IF(ISNUMBER(SEARCH("Revealed-Potential (Secondary Focus)", LOWER(INDEX(Paste_Here!Z$2:Z$850, MATCH(B536, Paste_Here!A$2:A$850, 0))))), "Rev-Potential: Sec", IF(ISNUMBER(SEARCH("Monitoring", LOWER(INDEX(Paste_Here!Z$2:Z$850, MATCH(B536, Paste_Here!A$2:A$850, 0))))), "Monitoring", IF(ISNUMBER(SEARCH("At-Promise (Secondary Focus)", LOWER(INDEX(Paste_Here!Z$2:Z$850, MATCH(B536, Paste_Here!A$2:A$850, 0))))), "At-Promise: Sec", IF(ISNUMBER(SEARCH("At-Promise (Primary Focus)", LOWER(INDEX(Paste_Here!Z$2:Z$850, MATCH(B536, Paste_Here!A$2:A$850, 0))))), "At-Promise: Prim", ""))))), ""), "")</f>
        <v/>
      </c>
      <c r="AY536" s="66"/>
      <c r="AZ536" s="76"/>
      <c r="BA536" s="66"/>
      <c r="BB536" s="76"/>
      <c r="BC536" s="66"/>
      <c r="BD536" s="76"/>
      <c r="BE536" s="66"/>
      <c r="BF536" s="76"/>
      <c r="BG536" s="66"/>
      <c r="BH536" s="76"/>
      <c r="BI536" s="66"/>
      <c r="BJ536" s="66"/>
      <c r="BK536" s="76" t="str">
        <f t="shared" si="68"/>
        <v/>
      </c>
      <c r="BL536" s="66"/>
      <c r="BM536" s="76" t="str">
        <f>IFERROR(IF(B536&lt;&gt;"", IF(AND(ISNUMBER(VALUE(SUBSTITUTE(SUBSTITUTE(Paste_Here!R536, "br", "-"), "L", ""))), VALUE(SUBSTITUTE(SUBSTITUTE(Paste_Here!R536, "br", "-"), "L", "")) &gt;= 1095), "Yes", IF(AND(ISNUMBER(VALUE(SUBSTITUTE(SUBSTITUTE(Paste_Here!R536, "br", "-"), "L", ""))), VALUE(SUBSTITUTE(SUBSTITUTE(Paste_Here!R536, "br", "-"), "L", "")) &lt;= 1094), "No", "")), ""), "")</f>
        <v/>
      </c>
      <c r="BN536" s="66"/>
      <c r="BO536" s="76" t="str">
        <f>IFERROR(IF(B536&lt;&gt;"", IF(COUNTIF(INDEX(Paste_Here!Y$2:AB$850, MATCH(B536, Paste_Here!A$2:A$850, 0), 0), "yes") &gt; 0, "Yes", IF(COUNTIF(INDEX(Paste_Here!Y$2:AB$850, MATCH(B536, Paste_Here!A$2:A$850, 0), 0), "no") &gt; 0, "No", "")), ""), "")</f>
        <v/>
      </c>
      <c r="BP536" s="66"/>
      <c r="BQ536" s="76" t="str">
        <f>IFERROR(IF(B536&lt;&gt;"", IF(AND(ISNUMBER(VALUE(SUBSTITUTE(SUBSTITUTE(Paste_Here!U536, "em", "-"), "q", ""))), VALUE(SUBSTITUTE(SUBSTITUTE(Paste_Here!U536, "em", "-"), "q", "")) &gt;= 910), "Yes", IF(AND(ISNUMBER(VALUE(SUBSTITUTE(SUBSTITUTE(Paste_Here!U536, "em", "-"), "q", ""))), VALUE(SUBSTITUTE(SUBSTITUTE(Paste_Here!U536, "em", "-"), "q", "")) &lt;= 909), "No", "")), ""), "")</f>
        <v/>
      </c>
      <c r="BR536" s="66"/>
      <c r="BS536" s="76" t="str">
        <f>IFERROR(IF(B536&lt;&gt;"", IF(AND(INDEX(Paste_Here!X$2:X$850, MATCH(B536, Paste_Here!A$2:A$850, 0))&lt;&gt;"", ISNUMBER(VALUE(INDEX(Paste_Here!X$2:X$850, MATCH(B536, Paste_Here!A$2:A$850, 0))))), INDEX(Paste_Here!X$2:X$850, MATCH(B536, Paste_Here!A$2:A$850, 0)), ""), ""), "")</f>
        <v/>
      </c>
      <c r="BT536" s="66"/>
      <c r="BU536" s="76" t="str">
        <f>IFERROR(IF(B536&lt;&gt;"", IF(ISNUMBER(VALUE(INDEX(Paste_Here!G$2:G$850, MATCH(B536, Paste_Here!A$2:A$850, 0)))), IF(VALUE(INDEX(Paste_Here!G$2:G$850, MATCH(B536, Paste_Here!A$2:A$850, 0)))=0, "No", IF(AND(VALUE(INDEX(Paste_Here!G$2:G$850, MATCH(B536, Paste_Here!A$2:A$850, 0)))&gt;=1, VALUE(INDEX(Paste_Here!G$2:G$850, MATCH(B536, Paste_Here!A$2:A$850, 0)))&lt;=4), VALUE(INDEX(Paste_Here!G$2:G$850, MATCH(B536, Paste_Here!A$2:A$850, 0))), "")), ""), ""), "")</f>
        <v/>
      </c>
      <c r="BV536" s="66"/>
      <c r="BW536" s="76" t="str">
        <f>IFERROR(IF(B536&lt;&gt;"", IF(ISNUMBER(VALUE(INDEX(Paste_Here!H$2:H$850, MATCH(B536, Paste_Here!A$2:A$850, 0)))), IF(VALUE(INDEX(Paste_Here!H$2:H$850, MATCH(B536, Paste_Here!A$2:A$850, 0)))=0, "No", IF(AND(VALUE(INDEX(Paste_Here!H$2:H$850, MATCH(B536, Paste_Here!A$2:A$850, 0)))&gt;=1, VALUE(INDEX(Paste_Here!H$2:H$850, MATCH(B536, Paste_Here!A$2:A$850, 0)))&lt;=4), VALUE(INDEX(Paste_Here!H$2:H$850, MATCH(B536, Paste_Here!A$2:A$850, 0))), "")), ""), ""), "")</f>
        <v/>
      </c>
      <c r="BX536" s="66"/>
      <c r="BY536" s="76"/>
      <c r="BZ536" s="66"/>
      <c r="CA536" s="76"/>
      <c r="CB536" s="66"/>
      <c r="CC536" s="66"/>
      <c r="CD536" s="76" t="str">
        <f t="shared" si="69"/>
        <v/>
      </c>
      <c r="CE536" s="66"/>
      <c r="CF536" s="76" t="str">
        <f>IFERROR(IF(B536&lt;&gt;"", IF(AND(INDEX(Paste_Here!P$2:P$850, MATCH(B536, Paste_Here!A$2:A$850, 0))&lt;&gt;"", ISNUMBER(VALUE(INDEX(Paste_Here!P$2:P$850, MATCH(B536, Paste_Here!A$2:A$850, 0))))), INDEX(Paste_Here!P$2:P$850, MATCH(B536, Paste_Here!A$2:A$850, 0)), ""), ""), "")</f>
        <v/>
      </c>
      <c r="CG536" s="66"/>
      <c r="CH536" s="76" t="str">
        <f>IFERROR(IF(B536&lt;&gt;"", IF(ISNUMBER(SEARCH("highrisk", LOWER(INDEX(Paste_Here!Q$2:Q$850, MATCH(B536, Paste_Here!A$2:A$850, 0))))), "High Risk", IF(ISNUMBER(SEARCH("lowrisk", LOWER(INDEX(Paste_Here!Q$2:Q$850, MATCH(B536, Paste_Here!A$2:A$850, 0))))), "Low Risk", IF(ISNUMBER(SEARCH("somerisk", LOWER(INDEX(Paste_Here!Q$2:Q$850, MATCH(B536, Paste_Here!A$2:A$850, 0))))), "Some Risk", ""))), ""), "")</f>
        <v/>
      </c>
      <c r="CI536" s="66"/>
      <c r="CJ536" s="76" t="str">
        <f>IFERROR(IF(B536&lt;&gt;"", IF(AND(INDEX(Paste_Here!AA$2:AA$850, MATCH(B536, Paste_Here!A$2:A$850, 0))&lt;&gt;"", ISNUMBER(VALUE(INDEX(Paste_Here!AA$2:AA$850, MATCH(B536, Paste_Here!A$2:A$850, 0))))), INDEX(Paste_Here!AA$2:AA$850, MATCH(B536, Paste_Here!A$2:A$850, 0)), ""), ""), "")</f>
        <v/>
      </c>
      <c r="CK536" s="66"/>
      <c r="CL536" s="76" t="str">
        <f>IFERROR(IF(B536&lt;&gt;"", IF(LOWER(INDEX(Paste_Here!AB$2:AB$850, MATCH(B536, Paste_Here!A$2:A$850, 0)))="approaching expectations", "Approaching", IF(LOWER(INDEX(Paste_Here!AB$2:AB$850, MATCH(B536, Paste_Here!A$2:A$850, 0)))="met expectations", "Met", IF(LOWER(INDEX(Paste_Here!AB$2:AB$850, MATCH(B536, Paste_Here!A$2:A$850, 0)))="exceeded expectations", "Exceeded", IF(LOWER(INDEX(Paste_Here!AB$2:AB$850, MATCH(B536, Paste_Here!A$2:A$850, 0)))="below expectations", "Below", "")))), ""), "")</f>
        <v/>
      </c>
      <c r="CM536" s="66"/>
      <c r="CN536" s="76" t="str">
        <f>IFERROR(IF(B536&lt;&gt;"", IF(AND(INDEX(Paste_Here!AC$2:AC$850, MATCH(B536, Paste_Here!A$2:A$850, 0))&lt;&gt;"", ISNUMBER(VALUE(INDEX(Paste_Here!AC$2:AC$850, MATCH(B536, Paste_Here!A$2:A$850, 0))))), INDEX(Paste_Here!AC$2:AC$850, MATCH(B536, Paste_Here!A$2:A$850, 0)), ""), ""), "")</f>
        <v/>
      </c>
      <c r="CO536" s="66"/>
      <c r="CP536" s="76"/>
      <c r="CQ536" s="66"/>
      <c r="CR536" s="76"/>
      <c r="CS536" s="66"/>
      <c r="CT536" s="76"/>
      <c r="CU536" s="66"/>
      <c r="CV536" s="76"/>
      <c r="CW536" s="66"/>
      <c r="CX536" s="76"/>
      <c r="CY536" s="66"/>
      <c r="CZ536" s="66"/>
      <c r="DA536" s="76" t="str">
        <f t="shared" si="70"/>
        <v/>
      </c>
      <c r="DB536" s="66"/>
      <c r="DC536" s="76" t="str">
        <f>IFERROR(IF(B536&lt;&gt;"", IF(AND(INDEX(Paste_Here!V$2:V$850, MATCH(B536, Paste_Here!A$2:A$850, 0))&lt;&gt;"", ISNUMBER(VALUE(INDEX(Paste_Here!V$2:V$850, MATCH(B536, Paste_Here!A$2:A$850, 0))))), INDEX(Paste_Here!V$2:V$850, MATCH(B536, Paste_Here!A$2:A$850, 0)), ""), ""), "")</f>
        <v/>
      </c>
      <c r="DD536" s="66"/>
      <c r="DE536" s="76" t="str">
        <f>IFERROR(IF(B536&lt;&gt;"", IF(ISNUMBER(SEARCH("highrisk", LOWER(INDEX(Paste_Here!W$2:W$850, MATCH(B536, Paste_Here!A$2:A$850, 0))))), "High Risk", IF(ISNUMBER(SEARCH("lowrisk", LOWER(INDEX(Paste_Here!W$2:W$850, MATCH(B536, Paste_Here!A$2:A$850, 0))))), "Low Risk", IF(ISNUMBER(SEARCH("somerisk", LOWER(INDEX(Paste_Here!W$2:W$850, MATCH(B536, Paste_Here!A$2:A$850, 0))))), "Some Risk", ""))), ""), "")</f>
        <v/>
      </c>
      <c r="DF536" s="66"/>
      <c r="DG536" s="76" t="str">
        <f>IFERROR(IF(B536&lt;&gt;"", IF(AND(INDEX(Paste_Here!S$2:S$850, MATCH(B536, Paste_Here!A$2:A$850, 0))&lt;&gt;"", ISNUMBER(VALUE(INDEX(Paste_Here!S$2:S$850, MATCH(B536, Paste_Here!A$2:A$850, 0))))), INDEX(Paste_Here!S$2:S$850, MATCH(B536, Paste_Here!A$2:A$850, 0)), ""), ""), "")</f>
        <v/>
      </c>
      <c r="DH536" s="66"/>
      <c r="DI536" s="76" t="str">
        <f>IFERROR(IF(B536&lt;&gt;"", IF(ISNUMBER(SEARCH("highrisk", LOWER(INDEX(Paste_Here!T$2:T$850, MATCH(B536, Paste_Here!A$2:A$850, 0))))), "High Risk", IF(ISNUMBER(SEARCH("lowrisk", LOWER(INDEX(Paste_Here!T$2:T$850, MATCH(B536, Paste_Here!A$2:A$850, 0))))), "Low Risk", IF(ISNUMBER(SEARCH("somerisk", LOWER(INDEX(Paste_Here!T$2:T$850, MATCH(B536, Paste_Here!A$2:A$850, 0))))), "Some Risk", ""))), ""), "")</f>
        <v/>
      </c>
      <c r="DJ536" s="66"/>
      <c r="DK536" s="76" t="str">
        <f>IFERROR(IF(B536&lt;&gt;"", IF(AND(INDEX(Paste_Here!AD$2:AD$850, MATCH(B536, Paste_Here!A$2:A$850, 0))&lt;&gt;"", ISNUMBER(VALUE(INDEX(Paste_Here!AD$2:AD$850, MATCH(B536, Paste_Here!A$2:A$850, 0))))), INDEX(Paste_Here!AD$2:AD$850, MATCH(B536, Paste_Here!A$2:A$850, 0)), ""), ""), "")</f>
        <v/>
      </c>
      <c r="DL536" s="66"/>
      <c r="DM536" s="76" t="str">
        <f>IFERROR(IF(B536&lt;&gt;"", IF(LOWER(INDEX(Paste_Here!AE$2:AE$850, MATCH(B536, Paste_Here!A$2:A$850, 0)))="approaching expectations", "Approaching", IF(LOWER(INDEX(Paste_Here!AE$2:AE$850, MATCH(B536, Paste_Here!A$2:A$850, 0)))="met expectations", "Met", IF(LOWER(INDEX(Paste_Here!AE$2:AE$850, MATCH(B536, Paste_Here!A$2:A$850, 0)))="exceeded expectations", "Exceeded", IF(LOWER(INDEX(Paste_Here!AE$2:AE$850, MATCH(B536, Paste_Here!A$2:A$850, 0)))="below expectations", "Below", "")))), ""), "")</f>
        <v/>
      </c>
      <c r="DN536" s="66"/>
      <c r="DO536" s="76"/>
      <c r="DP536" s="66"/>
      <c r="DQ536" s="76"/>
      <c r="DR536" s="66"/>
      <c r="DS536" s="76"/>
      <c r="DT536" s="66"/>
      <c r="DU536" s="76"/>
      <c r="DV536" s="66"/>
      <c r="DW536" s="66"/>
      <c r="DX536" s="76" t="str">
        <f t="shared" si="71"/>
        <v/>
      </c>
      <c r="DY536" s="66"/>
      <c r="DZ536" s="76"/>
      <c r="EA536" s="66"/>
      <c r="EB536" s="76"/>
      <c r="EC536" s="66"/>
      <c r="ED536" s="76" t="str">
        <f>IFERROR(IF(B536&lt;&gt;"", IF(AND(INDEX(Paste_Here!AF$2:AF$850, MATCH(B536, Paste_Here!A$2:A$850, 0))&lt;&gt;"", ISNUMBER(VALUE(INDEX(Paste_Here!AF$2:AF$850, MATCH(B536, Paste_Here!A$2:A$850, 0))))), INDEX(Paste_Here!AF$2:AF$850, MATCH(B536, Paste_Here!A$2:A$850, 0)), ""), ""), "")</f>
        <v/>
      </c>
      <c r="EE536" s="66"/>
      <c r="EF536" s="76"/>
      <c r="EG536" s="66"/>
      <c r="EH536" s="76"/>
      <c r="EI536" s="66"/>
      <c r="EJ536" s="76" t="str">
        <f>IFERROR(IF(B536&lt;&gt;"", IF(AND(INDEX(Paste_Here!AG$2:AG$850, MATCH(B536, Paste_Here!A$2:A$850, 0))&lt;&gt;"", ISNUMBER(VALUE(INDEX(Paste_Here!AG$2:AG$850, MATCH(B536, Paste_Here!A$2:A$850, 0))))), INDEX(Paste_Here!AG$2:AG$850, MATCH(B536, Paste_Here!A$2:A$850, 0)), ""), ""), "")</f>
        <v/>
      </c>
      <c r="EK536" s="66"/>
      <c r="EL536" s="76"/>
      <c r="EM536" s="66"/>
      <c r="EN536" s="76"/>
      <c r="EO536" s="66"/>
      <c r="EP536" s="76"/>
      <c r="EQ536" s="66"/>
      <c r="ER536" s="76"/>
      <c r="ES536" s="66"/>
      <c r="ET536" s="66"/>
      <c r="EU536" s="76"/>
      <c r="EV536" s="66"/>
      <c r="EW536" s="76"/>
      <c r="EX536" s="66"/>
      <c r="EY536" s="76"/>
      <c r="EZ536" s="66"/>
      <c r="FA536" s="76"/>
      <c r="FB536" s="66"/>
      <c r="FC536" s="76"/>
      <c r="FD536" s="66"/>
      <c r="FE536" s="76"/>
      <c r="FF536" s="66"/>
      <c r="FG536" s="76"/>
      <c r="FH536" s="66"/>
      <c r="FI536" s="76"/>
      <c r="FJ536" s="66"/>
      <c r="FK536" s="76"/>
      <c r="FL536" s="66"/>
      <c r="FM536" s="76"/>
      <c r="FN536" s="66"/>
      <c r="FO536" s="76"/>
      <c r="FP536" s="66"/>
      <c r="FQ536" s="76"/>
      <c r="FR536" s="66"/>
      <c r="FS536" s="76"/>
      <c r="FT536" s="66"/>
      <c r="FU536" s="76"/>
      <c r="FV536" s="66"/>
      <c r="FW536" s="76"/>
      <c r="FX536" s="66"/>
      <c r="FY536" s="76"/>
      <c r="FZ536" s="66"/>
      <c r="GA536" s="76"/>
      <c r="GB536" s="66"/>
      <c r="GC536" s="76"/>
      <c r="GD536" s="66"/>
      <c r="GE536" s="76"/>
      <c r="GF536" s="66"/>
      <c r="GG536" s="76"/>
      <c r="GH536" s="66"/>
      <c r="GI536" s="76"/>
      <c r="GJ536" s="66"/>
      <c r="GK536" s="76"/>
      <c r="GL536" s="66"/>
      <c r="GM536" s="76"/>
      <c r="GN536" s="66"/>
      <c r="GO536" s="76"/>
      <c r="GP536" s="66"/>
      <c r="GQ536" s="76"/>
      <c r="GR536" s="66"/>
      <c r="GS536" s="76"/>
      <c r="GT536" s="66"/>
      <c r="GU536" s="76"/>
      <c r="GV536" s="66"/>
      <c r="GW536" s="76"/>
      <c r="GX536" s="66"/>
      <c r="GY536" s="76"/>
      <c r="GZ536" s="66"/>
      <c r="HA536" s="76"/>
      <c r="HB536" s="66"/>
      <c r="HC536" s="76"/>
      <c r="HD536" s="66"/>
      <c r="HE536" s="76"/>
      <c r="HF536" s="66"/>
      <c r="HG536" s="76"/>
      <c r="HH536" s="66"/>
      <c r="HI536" s="76"/>
      <c r="HJ536" s="66"/>
      <c r="HK536" s="76"/>
      <c r="HL536" s="66"/>
      <c r="HM536" s="76"/>
      <c r="HN536" s="66"/>
      <c r="HO536" s="76"/>
      <c r="HP536" s="66"/>
      <c r="HQ536" s="76"/>
      <c r="HR536" s="66"/>
      <c r="HS536" s="76"/>
      <c r="HT536" s="66"/>
      <c r="HU536" s="76"/>
      <c r="HV536" s="66"/>
      <c r="HW536" s="76"/>
      <c r="HX536" s="66"/>
      <c r="HY536" s="76"/>
      <c r="HZ536" s="66"/>
      <c r="IA536" s="76"/>
      <c r="IB536" s="66"/>
      <c r="IC536" s="76"/>
      <c r="ID536" s="66"/>
      <c r="IE536" s="76"/>
      <c r="IF536" s="66"/>
      <c r="IG536" s="76"/>
      <c r="IH536" s="66"/>
      <c r="II536" s="76"/>
      <c r="IJ536" s="66"/>
      <c r="IK536" s="76"/>
      <c r="IL536" s="66"/>
      <c r="IM536" s="76"/>
      <c r="IN536" s="66"/>
      <c r="IO536" s="76"/>
      <c r="IP536" s="66"/>
      <c r="IQ536" s="76"/>
      <c r="IR536" s="66"/>
      <c r="IS536" s="76"/>
      <c r="IT536" s="66"/>
      <c r="IU536" s="76"/>
      <c r="IV536" s="66"/>
      <c r="IW536" s="76"/>
      <c r="IX536" s="66"/>
      <c r="IY536" s="76"/>
      <c r="IZ536" s="66"/>
      <c r="JA536" s="76"/>
      <c r="JB536" s="66"/>
      <c r="JC536" s="76"/>
      <c r="JD536" s="66"/>
      <c r="JE536" s="76"/>
      <c r="JF536" s="66"/>
      <c r="JG536" s="76"/>
      <c r="JH536" s="66"/>
      <c r="JI536" s="76"/>
      <c r="JJ536" s="66"/>
      <c r="JK536" s="76"/>
      <c r="JL536" s="66"/>
      <c r="JM536" s="76"/>
      <c r="JN536" s="66"/>
      <c r="JO536" s="76"/>
      <c r="JP536" s="66"/>
      <c r="JQ536" s="76"/>
      <c r="JR536" s="66"/>
      <c r="JS536" s="76"/>
      <c r="JT536" s="66"/>
      <c r="JU536" s="76"/>
      <c r="JV536" s="66"/>
      <c r="JW536" s="76"/>
      <c r="JX536" s="66"/>
      <c r="JY536" s="76"/>
      <c r="JZ536" s="66"/>
      <c r="KA536" s="76"/>
      <c r="KB536" s="66"/>
      <c r="KC536" s="76"/>
      <c r="KD536" s="66"/>
      <c r="KE536" s="76"/>
      <c r="KF536" s="66"/>
      <c r="KG536" s="76"/>
      <c r="KH536" s="66"/>
      <c r="KI536" s="76"/>
      <c r="KJ536" s="66"/>
      <c r="KK536" s="76"/>
      <c r="KL536" s="66"/>
      <c r="KM536" s="76"/>
      <c r="KN536" s="66"/>
      <c r="KO536" s="76"/>
      <c r="KP536" s="66"/>
      <c r="KQ536" s="76"/>
      <c r="KR536" s="66"/>
      <c r="KS536" s="76"/>
      <c r="KT536" s="66"/>
      <c r="KU536" s="76"/>
      <c r="KV536" s="66"/>
      <c r="KW536" s="76"/>
      <c r="KX536" s="66"/>
      <c r="KY536" s="76"/>
      <c r="KZ536" s="66"/>
      <c r="LA536" s="76"/>
      <c r="LB536" s="66"/>
      <c r="LC536" s="76"/>
      <c r="LD536" s="66"/>
      <c r="LE536" s="76"/>
      <c r="LF536" s="66"/>
      <c r="LG536" s="76"/>
      <c r="LH536" s="66"/>
      <c r="LI536" s="76"/>
      <c r="LJ536" s="66"/>
      <c r="LK536" s="76"/>
      <c r="LL536" s="66"/>
      <c r="LM536" s="76"/>
      <c r="LN536" s="66"/>
      <c r="LO536" s="76"/>
      <c r="LP536" s="66"/>
      <c r="LQ536" s="76"/>
      <c r="LR536" s="66"/>
      <c r="LS536" s="76"/>
      <c r="LT536" s="66"/>
      <c r="LU536" s="76"/>
      <c r="LV536" s="66"/>
      <c r="LW536" s="76"/>
      <c r="LX536" s="66"/>
      <c r="LY536" s="76"/>
      <c r="LZ536" s="66"/>
      <c r="MA536" s="76"/>
      <c r="MB536" s="66"/>
      <c r="MC536" s="76"/>
      <c r="MD536" s="66"/>
      <c r="MG536" s="1" t="str" cm="1">
        <f t="array" ref="MG536">IFERROR(INDEX(Paste_Here!$B$2:$B$850, MATCH(0, COUNTIF(MG$4:MG535, Paste_Here!$B$2:$B$850) + IF(Paste_Here!$B$2:$B$850="", 1, 0), 0)), "")</f>
        <v/>
      </c>
      <c r="MH536" s="1" t="str">
        <f>IF(MG536&lt;&gt;"", INDEX(Paste_Here!$A$2:$A$850, MATCH(MG536, Paste_Here!$B$2:$B$850, 0)), "")</f>
        <v/>
      </c>
      <c r="MI536" s="1" t="str">
        <f t="shared" si="72"/>
        <v/>
      </c>
      <c r="MJ536" s="1" t="str" cm="1">
        <f t="array" ref="MJ536">IFERROR(INDEX($MI$5:$MI$850, MATCH(SMALL(IF($MI$5:$MI$850&lt;&gt;"", COUNTIF($MI$5:$MI$850, "&lt;"&amp;$MI$5:$MI$850)+1), ROW()-ROW($MJ$5)+1), COUNTIF($MI$5:$MI$850, "&lt;"&amp;$MI$5:$MI$850)+1, 0)), "")</f>
        <v/>
      </c>
    </row>
    <row r="537" spans="1:348">
      <c r="A537" s="66"/>
      <c r="B537" s="76" t="str">
        <f t="shared" si="65"/>
        <v/>
      </c>
      <c r="C537" s="66"/>
      <c r="D537" s="76" t="str">
        <f>IFERROR(IF(B537&lt;&gt;"", IF(AND(INDEX(Paste_Here!B$2:B$850, MATCH(B537, Paste_Here!A$2:A$850, 0))&lt;&gt;"", ISNUMBER(VALUE(INDEX(Paste_Here!B$2:B$850, MATCH(B537, Paste_Here!A$2:A$850, 0))))), INDEX(Paste_Here!B$2:B$850, MATCH(B537, Paste_Here!A$2:A$850, 0)), ""), ""), "")</f>
        <v/>
      </c>
      <c r="E537" s="66"/>
      <c r="F537" s="76" t="str">
        <f>IFERROR(IF(B537&lt;&gt;"", IF(ISTEXT(INDEX(Paste_Here!K$2:K$850, MATCH(B537, Paste_Here!A$2:A$850, 0))), INDEX(Paste_Here!K$2:K$850, MATCH(B537, Paste_Here!A$2:A$850, 0)), ""), ""), "")</f>
        <v/>
      </c>
      <c r="G537" s="66"/>
      <c r="H537" s="76" t="str">
        <f>IFERROR(IF(B537&lt;&gt;"", IF(ISTEXT(INDEX(Paste_Here!C$2:C$850, MATCH(B537, Paste_Here!A$2:A$850, 0))), INDEX(Paste_Here!C$2:C$850, MATCH(B537, Paste_Here!A$2:A$850, 0)), ""), ""), "")</f>
        <v/>
      </c>
      <c r="I537" s="66"/>
      <c r="J537" s="76" t="str">
        <f>IFERROR(IF(B537&lt;&gt;"", IF(ISNUMBER(SEARCH("s", LOWER(INDEX(Paste_Here!M$2:M$850, MATCH(B537, Paste_Here!A$2:A$850, 0))))), "Yes", IF(INDEX(Paste_Here!M$2:M$850, MATCH(B537, Paste_Here!A$2:A$850, 0))&lt;&gt;"", "No", "")), ""), "")</f>
        <v/>
      </c>
      <c r="K537" s="66"/>
      <c r="L537" s="76" t="str">
        <f>IFERROR(IF(B537&lt;&gt;"", IF(ISNUMBER(SEARCH("yes", LOWER(INDEX(Paste_Here!E$2:E$850, MATCH(B537, Paste_Here!A$2:A$850, 0))))), "Yes", IF(ISNUMBER(SEARCH("no", LOWER(INDEX(Paste_Here!E$2:E$850, MATCH(B537, Paste_Here!A$2:A$850, 0))))), "No", "")), ""), "")</f>
        <v/>
      </c>
      <c r="M537" s="66"/>
      <c r="N537" s="76" t="str">
        <f>IFERROR(IF(B537&lt;&gt;"", IF(ISNUMBER(SEARCH("yes", LOWER(INDEX(Paste_Here!F$2:F$850, MATCH(B537, Paste_Here!A$2:A$850, 0))))), "Yes", IF(ISNUMBER(SEARCH("no", LOWER(INDEX(Paste_Here!F$2:F$850, MATCH(B537, Paste_Here!A$2:A$850, 0))))), "No", "")), ""), "")</f>
        <v/>
      </c>
      <c r="O537" s="66"/>
      <c r="P537" s="76" t="str">
        <f>IFERROR(IF(B537&lt;&gt;"", IF(ISNUMBER(SEARCH("yes", LOWER(INDEX(Paste_Here!L$2:L$850, MATCH(B537, Paste_Here!A$2:A$850, 0))))), "Yes", IF(ISNUMBER(SEARCH("no", LOWER(INDEX(Paste_Here!L$2:L$850, MATCH(B537, Paste_Here!A$2:A$850, 0))))), "No", "")), ""), "")</f>
        <v/>
      </c>
      <c r="Q537" s="66"/>
      <c r="R537" s="76" t="str">
        <f>IFERROR(IF(B537&lt;&gt;"", IF(ISNUMBER(SEARCH("transitional 2", LOWER(INDEX(Paste_Here!D$2:D$850, MATCH(B537, Paste_Here!A$2:A$850, 0))))), "T2", IF(ISNUMBER(SEARCH("transitional 1", LOWER(INDEX(Paste_Here!D$2:D$850, MATCH(B537, Paste_Here!A$2:A$850, 0))))), "T1", IF(ISNUMBER(SEARCH("waived ell services", LOWER(INDEX(Paste_Here!D$2:D$850, MATCH(B537, Paste_Here!A$2:A$850, 0))))), "W", IF(ISNUMBER(SEARCH("english language learner", LOWER(INDEX(Paste_Here!D$2:D$850, MATCH(B537, Paste_Here!A$2:A$850, 0))))), "L", "")))), ""), "")</f>
        <v/>
      </c>
      <c r="S537" s="66"/>
      <c r="T537" s="76" t="str">
        <f>IFERROR(IF(B537&lt;&gt;"", IF(ISNUMBER(SEARCH("yes", LOWER(INDEX(Paste_Here!I$2:I$850, MATCH(B537, Paste_Here!A$2:A$850, 0))))), "Yes", IF(ISNUMBER(SEARCH("no", LOWER(INDEX(Paste_Here!I$2:I$850, MATCH(B537, Paste_Here!A$2:A$850, 0))))), "No", "")), ""), "")</f>
        <v/>
      </c>
      <c r="U537" s="66"/>
      <c r="V537" s="76" t="str">
        <f>IFERROR(IF(B537&lt;&gt;"", IF(ISTEXT(INDEX(Paste_Here!J$2:J$850, MATCH(B537, Paste_Here!A$2:A$850, 0))), VALUE(INDEX(Paste_Here!J$2:J$850, MATCH(B537, Paste_Here!A$2:A$850, 0))), ""), ""), "")</f>
        <v/>
      </c>
      <c r="W537" s="66"/>
      <c r="X537" s="66"/>
      <c r="Y537" s="76" t="str">
        <f t="shared" si="66"/>
        <v/>
      </c>
      <c r="Z537" s="66"/>
      <c r="AA537" s="76" t="str">
        <f>IFERROR(IF(B537&lt;&gt;"", IF(AND(INDEX(Paste_Here!AI$2:AI$850, MATCH(B537, Paste_Here!A$2:A$850, 0))&lt;&gt;"", ISNUMBER(VALUE(INDEX(Paste_Here!AI$2:AI$850, MATCH(B537, Paste_Here!A$2:A$850, 0))))), INDEX(Paste_Here!AI$2:AI$850, MATCH(B537, Paste_Here!A$2:A$850, 0)), ""), ""), "")</f>
        <v/>
      </c>
      <c r="AB537" s="66"/>
      <c r="AC537" s="76" t="str">
        <f>IFERROR(IF(B537&lt;&gt;"", IF(AND(INDEX(Paste_Here!AJ$2:AJ$850, MATCH(B537, Paste_Here!A$2:A$850, 0))&lt;&gt;"", ISNUMBER(VALUE(INDEX(Paste_Here!AJ$2:AJ$850, MATCH(B537, Paste_Here!A$2:A$850, 0))))), INDEX(Paste_Here!AJ$2:AJ$850, MATCH(B537, Paste_Here!A$2:A$850, 0)), ""), ""), "")</f>
        <v/>
      </c>
      <c r="AD537" s="66"/>
      <c r="AE537" s="76" t="str">
        <f>IFERROR(IF(B537&lt;&gt;"", IF(AND(INDEX(Paste_Here!AK$2:AK$850, MATCH(B537, Paste_Here!A$2:A$850, 0))&lt;&gt;"", ISNUMBER(VALUE(INDEX(Paste_Here!AK$2:AK$850, MATCH(B537, Paste_Here!A$2:A$850, 0))))), INDEX(Paste_Here!AK$2:AK$850, MATCH(B537, Paste_Here!A$2:A$850, 0)), ""), ""), "")</f>
        <v/>
      </c>
      <c r="AF537" s="66"/>
      <c r="AG537" s="76" t="str">
        <f>IFERROR(IF(B537&lt;&gt;"", IF(AND(INDEX(Paste_Here!AL$2:AL$850, MATCH(B537, Paste_Here!A$2:A$850, 0))&lt;&gt;"", ISNUMBER(VALUE(INDEX(Paste_Here!AL$2:AL$850, MATCH(B537, Paste_Here!A$2:A$850, 0))))), INDEX(Paste_Here!AL$2:AL$850, MATCH(B537, Paste_Here!A$2:A$850, 0)), ""), ""), "")</f>
        <v/>
      </c>
      <c r="AH537" s="66"/>
      <c r="AI537" s="76" t="str">
        <f>IFERROR(IF(B537&lt;&gt;"", IF(AND(INDEX(Paste_Here!AH$2:AH$850, MATCH(B537, Paste_Here!A$2:A$850, 0))&lt;&gt;"", ISNUMBER(VALUE(INDEX(Paste_Here!AH$2:AH$850, MATCH(B537, Paste_Here!A$2:A$850, 0))))), IF(VALUE(INDEX(Paste_Here!AH$2:AH$850, MATCH(B537, Paste_Here!A$2:A$850, 0)))=0, "", INDEX(Paste_Here!AH$2:AH$850, MATCH(B537, Paste_Here!A$2:A$850, 0))), ""), ""), "")</f>
        <v/>
      </c>
      <c r="AJ537" s="66"/>
      <c r="AK537" s="76" t="str">
        <f>IFERROR(IF(B537&lt;&gt;"", IF(AND(INDEX(Paste_Here!N$2:N$850, MATCH(B537, Paste_Here!A$2:A$850, 0))&lt;&gt;"", ISNUMBER(VALUE(INDEX(Paste_Here!N$2:N$850, MATCH(B537, Paste_Here!A$2:A$850, 0))))), INDEX(Paste_Here!N$2:N$850, MATCH(B537, Paste_Here!A$2:A$850, 0)), ""), ""), "")</f>
        <v/>
      </c>
      <c r="AL537" s="66"/>
      <c r="AM537" s="76" t="str">
        <f>IFERROR(IF(B537&lt;&gt;"", IF(AND(INDEX(Paste_Here!O$2:O$850, MATCH(B537, Paste_Here!A$2:A$850, 0))&lt;&gt;"", ISNUMBER(VALUE(INDEX(Paste_Here!O$2:O$850, MATCH(B537, Paste_Here!A$2:A$850, 0))))), INDEX(Paste_Here!O$2:O$850, MATCH(B537, Paste_Here!A$2:A$850, 0)), ""), ""), "")</f>
        <v/>
      </c>
      <c r="AN537" s="66"/>
      <c r="AO537" s="76"/>
      <c r="AP537" s="66"/>
      <c r="AQ537" s="76"/>
      <c r="AR537" s="66"/>
      <c r="AS537" s="76"/>
      <c r="AT537" s="66"/>
      <c r="AU537" s="66"/>
      <c r="AV537" s="76" t="str">
        <f t="shared" si="67"/>
        <v/>
      </c>
      <c r="AW537" s="66"/>
      <c r="AX537" s="76" t="str">
        <f>IFERROR(IF(B537&lt;&gt;"", IF(ISNUMBER(SEARCH("Revealed-Potential (Primary Focus)", LOWER(INDEX(Paste_Here!Z$2:Z$850, MATCH(B537, Paste_Here!A$2:A$850, 0))))), "Rev-Potential: Prim", IF(ISNUMBER(SEARCH("Revealed-Potential (Secondary Focus)", LOWER(INDEX(Paste_Here!Z$2:Z$850, MATCH(B537, Paste_Here!A$2:A$850, 0))))), "Rev-Potential: Sec", IF(ISNUMBER(SEARCH("Monitoring", LOWER(INDEX(Paste_Here!Z$2:Z$850, MATCH(B537, Paste_Here!A$2:A$850, 0))))), "Monitoring", IF(ISNUMBER(SEARCH("At-Promise (Secondary Focus)", LOWER(INDEX(Paste_Here!Z$2:Z$850, MATCH(B537, Paste_Here!A$2:A$850, 0))))), "At-Promise: Sec", IF(ISNUMBER(SEARCH("At-Promise (Primary Focus)", LOWER(INDEX(Paste_Here!Z$2:Z$850, MATCH(B537, Paste_Here!A$2:A$850, 0))))), "At-Promise: Prim", ""))))), ""), "")</f>
        <v/>
      </c>
      <c r="AY537" s="66"/>
      <c r="AZ537" s="76"/>
      <c r="BA537" s="66"/>
      <c r="BB537" s="76"/>
      <c r="BC537" s="66"/>
      <c r="BD537" s="76"/>
      <c r="BE537" s="66"/>
      <c r="BF537" s="76"/>
      <c r="BG537" s="66"/>
      <c r="BH537" s="76"/>
      <c r="BI537" s="66"/>
      <c r="BJ537" s="66"/>
      <c r="BK537" s="76" t="str">
        <f t="shared" si="68"/>
        <v/>
      </c>
      <c r="BL537" s="66"/>
      <c r="BM537" s="76" t="str">
        <f>IFERROR(IF(B537&lt;&gt;"", IF(AND(ISNUMBER(VALUE(SUBSTITUTE(SUBSTITUTE(Paste_Here!R537, "br", "-"), "L", ""))), VALUE(SUBSTITUTE(SUBSTITUTE(Paste_Here!R537, "br", "-"), "L", "")) &gt;= 1095), "Yes", IF(AND(ISNUMBER(VALUE(SUBSTITUTE(SUBSTITUTE(Paste_Here!R537, "br", "-"), "L", ""))), VALUE(SUBSTITUTE(SUBSTITUTE(Paste_Here!R537, "br", "-"), "L", "")) &lt;= 1094), "No", "")), ""), "")</f>
        <v/>
      </c>
      <c r="BN537" s="66"/>
      <c r="BO537" s="76" t="str">
        <f>IFERROR(IF(B537&lt;&gt;"", IF(COUNTIF(INDEX(Paste_Here!Y$2:AB$850, MATCH(B537, Paste_Here!A$2:A$850, 0), 0), "yes") &gt; 0, "Yes", IF(COUNTIF(INDEX(Paste_Here!Y$2:AB$850, MATCH(B537, Paste_Here!A$2:A$850, 0), 0), "no") &gt; 0, "No", "")), ""), "")</f>
        <v/>
      </c>
      <c r="BP537" s="66"/>
      <c r="BQ537" s="76" t="str">
        <f>IFERROR(IF(B537&lt;&gt;"", IF(AND(ISNUMBER(VALUE(SUBSTITUTE(SUBSTITUTE(Paste_Here!U537, "em", "-"), "q", ""))), VALUE(SUBSTITUTE(SUBSTITUTE(Paste_Here!U537, "em", "-"), "q", "")) &gt;= 910), "Yes", IF(AND(ISNUMBER(VALUE(SUBSTITUTE(SUBSTITUTE(Paste_Here!U537, "em", "-"), "q", ""))), VALUE(SUBSTITUTE(SUBSTITUTE(Paste_Here!U537, "em", "-"), "q", "")) &lt;= 909), "No", "")), ""), "")</f>
        <v/>
      </c>
      <c r="BR537" s="66"/>
      <c r="BS537" s="76" t="str">
        <f>IFERROR(IF(B537&lt;&gt;"", IF(AND(INDEX(Paste_Here!X$2:X$850, MATCH(B537, Paste_Here!A$2:A$850, 0))&lt;&gt;"", ISNUMBER(VALUE(INDEX(Paste_Here!X$2:X$850, MATCH(B537, Paste_Here!A$2:A$850, 0))))), INDEX(Paste_Here!X$2:X$850, MATCH(B537, Paste_Here!A$2:A$850, 0)), ""), ""), "")</f>
        <v/>
      </c>
      <c r="BT537" s="66"/>
      <c r="BU537" s="76" t="str">
        <f>IFERROR(IF(B537&lt;&gt;"", IF(ISNUMBER(VALUE(INDEX(Paste_Here!G$2:G$850, MATCH(B537, Paste_Here!A$2:A$850, 0)))), IF(VALUE(INDEX(Paste_Here!G$2:G$850, MATCH(B537, Paste_Here!A$2:A$850, 0)))=0, "No", IF(AND(VALUE(INDEX(Paste_Here!G$2:G$850, MATCH(B537, Paste_Here!A$2:A$850, 0)))&gt;=1, VALUE(INDEX(Paste_Here!G$2:G$850, MATCH(B537, Paste_Here!A$2:A$850, 0)))&lt;=4), VALUE(INDEX(Paste_Here!G$2:G$850, MATCH(B537, Paste_Here!A$2:A$850, 0))), "")), ""), ""), "")</f>
        <v/>
      </c>
      <c r="BV537" s="66"/>
      <c r="BW537" s="76" t="str">
        <f>IFERROR(IF(B537&lt;&gt;"", IF(ISNUMBER(VALUE(INDEX(Paste_Here!H$2:H$850, MATCH(B537, Paste_Here!A$2:A$850, 0)))), IF(VALUE(INDEX(Paste_Here!H$2:H$850, MATCH(B537, Paste_Here!A$2:A$850, 0)))=0, "No", IF(AND(VALUE(INDEX(Paste_Here!H$2:H$850, MATCH(B537, Paste_Here!A$2:A$850, 0)))&gt;=1, VALUE(INDEX(Paste_Here!H$2:H$850, MATCH(B537, Paste_Here!A$2:A$850, 0)))&lt;=4), VALUE(INDEX(Paste_Here!H$2:H$850, MATCH(B537, Paste_Here!A$2:A$850, 0))), "")), ""), ""), "")</f>
        <v/>
      </c>
      <c r="BX537" s="66"/>
      <c r="BY537" s="76"/>
      <c r="BZ537" s="66"/>
      <c r="CA537" s="76"/>
      <c r="CB537" s="66"/>
      <c r="CC537" s="66"/>
      <c r="CD537" s="76" t="str">
        <f t="shared" si="69"/>
        <v/>
      </c>
      <c r="CE537" s="66"/>
      <c r="CF537" s="76" t="str">
        <f>IFERROR(IF(B537&lt;&gt;"", IF(AND(INDEX(Paste_Here!P$2:P$850, MATCH(B537, Paste_Here!A$2:A$850, 0))&lt;&gt;"", ISNUMBER(VALUE(INDEX(Paste_Here!P$2:P$850, MATCH(B537, Paste_Here!A$2:A$850, 0))))), INDEX(Paste_Here!P$2:P$850, MATCH(B537, Paste_Here!A$2:A$850, 0)), ""), ""), "")</f>
        <v/>
      </c>
      <c r="CG537" s="66"/>
      <c r="CH537" s="76" t="str">
        <f>IFERROR(IF(B537&lt;&gt;"", IF(ISNUMBER(SEARCH("highrisk", LOWER(INDEX(Paste_Here!Q$2:Q$850, MATCH(B537, Paste_Here!A$2:A$850, 0))))), "High Risk", IF(ISNUMBER(SEARCH("lowrisk", LOWER(INDEX(Paste_Here!Q$2:Q$850, MATCH(B537, Paste_Here!A$2:A$850, 0))))), "Low Risk", IF(ISNUMBER(SEARCH("somerisk", LOWER(INDEX(Paste_Here!Q$2:Q$850, MATCH(B537, Paste_Here!A$2:A$850, 0))))), "Some Risk", ""))), ""), "")</f>
        <v/>
      </c>
      <c r="CI537" s="66"/>
      <c r="CJ537" s="76" t="str">
        <f>IFERROR(IF(B537&lt;&gt;"", IF(AND(INDEX(Paste_Here!AA$2:AA$850, MATCH(B537, Paste_Here!A$2:A$850, 0))&lt;&gt;"", ISNUMBER(VALUE(INDEX(Paste_Here!AA$2:AA$850, MATCH(B537, Paste_Here!A$2:A$850, 0))))), INDEX(Paste_Here!AA$2:AA$850, MATCH(B537, Paste_Here!A$2:A$850, 0)), ""), ""), "")</f>
        <v/>
      </c>
      <c r="CK537" s="66"/>
      <c r="CL537" s="76" t="str">
        <f>IFERROR(IF(B537&lt;&gt;"", IF(LOWER(INDEX(Paste_Here!AB$2:AB$850, MATCH(B537, Paste_Here!A$2:A$850, 0)))="approaching expectations", "Approaching", IF(LOWER(INDEX(Paste_Here!AB$2:AB$850, MATCH(B537, Paste_Here!A$2:A$850, 0)))="met expectations", "Met", IF(LOWER(INDEX(Paste_Here!AB$2:AB$850, MATCH(B537, Paste_Here!A$2:A$850, 0)))="exceeded expectations", "Exceeded", IF(LOWER(INDEX(Paste_Here!AB$2:AB$850, MATCH(B537, Paste_Here!A$2:A$850, 0)))="below expectations", "Below", "")))), ""), "")</f>
        <v/>
      </c>
      <c r="CM537" s="66"/>
      <c r="CN537" s="76" t="str">
        <f>IFERROR(IF(B537&lt;&gt;"", IF(AND(INDEX(Paste_Here!AC$2:AC$850, MATCH(B537, Paste_Here!A$2:A$850, 0))&lt;&gt;"", ISNUMBER(VALUE(INDEX(Paste_Here!AC$2:AC$850, MATCH(B537, Paste_Here!A$2:A$850, 0))))), INDEX(Paste_Here!AC$2:AC$850, MATCH(B537, Paste_Here!A$2:A$850, 0)), ""), ""), "")</f>
        <v/>
      </c>
      <c r="CO537" s="66"/>
      <c r="CP537" s="76"/>
      <c r="CQ537" s="66"/>
      <c r="CR537" s="76"/>
      <c r="CS537" s="66"/>
      <c r="CT537" s="76"/>
      <c r="CU537" s="66"/>
      <c r="CV537" s="76"/>
      <c r="CW537" s="66"/>
      <c r="CX537" s="76"/>
      <c r="CY537" s="66"/>
      <c r="CZ537" s="66"/>
      <c r="DA537" s="76" t="str">
        <f t="shared" si="70"/>
        <v/>
      </c>
      <c r="DB537" s="66"/>
      <c r="DC537" s="76" t="str">
        <f>IFERROR(IF(B537&lt;&gt;"", IF(AND(INDEX(Paste_Here!V$2:V$850, MATCH(B537, Paste_Here!A$2:A$850, 0))&lt;&gt;"", ISNUMBER(VALUE(INDEX(Paste_Here!V$2:V$850, MATCH(B537, Paste_Here!A$2:A$850, 0))))), INDEX(Paste_Here!V$2:V$850, MATCH(B537, Paste_Here!A$2:A$850, 0)), ""), ""), "")</f>
        <v/>
      </c>
      <c r="DD537" s="66"/>
      <c r="DE537" s="76" t="str">
        <f>IFERROR(IF(B537&lt;&gt;"", IF(ISNUMBER(SEARCH("highrisk", LOWER(INDEX(Paste_Here!W$2:W$850, MATCH(B537, Paste_Here!A$2:A$850, 0))))), "High Risk", IF(ISNUMBER(SEARCH("lowrisk", LOWER(INDEX(Paste_Here!W$2:W$850, MATCH(B537, Paste_Here!A$2:A$850, 0))))), "Low Risk", IF(ISNUMBER(SEARCH("somerisk", LOWER(INDEX(Paste_Here!W$2:W$850, MATCH(B537, Paste_Here!A$2:A$850, 0))))), "Some Risk", ""))), ""), "")</f>
        <v/>
      </c>
      <c r="DF537" s="66"/>
      <c r="DG537" s="76" t="str">
        <f>IFERROR(IF(B537&lt;&gt;"", IF(AND(INDEX(Paste_Here!S$2:S$850, MATCH(B537, Paste_Here!A$2:A$850, 0))&lt;&gt;"", ISNUMBER(VALUE(INDEX(Paste_Here!S$2:S$850, MATCH(B537, Paste_Here!A$2:A$850, 0))))), INDEX(Paste_Here!S$2:S$850, MATCH(B537, Paste_Here!A$2:A$850, 0)), ""), ""), "")</f>
        <v/>
      </c>
      <c r="DH537" s="66"/>
      <c r="DI537" s="76" t="str">
        <f>IFERROR(IF(B537&lt;&gt;"", IF(ISNUMBER(SEARCH("highrisk", LOWER(INDEX(Paste_Here!T$2:T$850, MATCH(B537, Paste_Here!A$2:A$850, 0))))), "High Risk", IF(ISNUMBER(SEARCH("lowrisk", LOWER(INDEX(Paste_Here!T$2:T$850, MATCH(B537, Paste_Here!A$2:A$850, 0))))), "Low Risk", IF(ISNUMBER(SEARCH("somerisk", LOWER(INDEX(Paste_Here!T$2:T$850, MATCH(B537, Paste_Here!A$2:A$850, 0))))), "Some Risk", ""))), ""), "")</f>
        <v/>
      </c>
      <c r="DJ537" s="66"/>
      <c r="DK537" s="76" t="str">
        <f>IFERROR(IF(B537&lt;&gt;"", IF(AND(INDEX(Paste_Here!AD$2:AD$850, MATCH(B537, Paste_Here!A$2:A$850, 0))&lt;&gt;"", ISNUMBER(VALUE(INDEX(Paste_Here!AD$2:AD$850, MATCH(B537, Paste_Here!A$2:A$850, 0))))), INDEX(Paste_Here!AD$2:AD$850, MATCH(B537, Paste_Here!A$2:A$850, 0)), ""), ""), "")</f>
        <v/>
      </c>
      <c r="DL537" s="66"/>
      <c r="DM537" s="76" t="str">
        <f>IFERROR(IF(B537&lt;&gt;"", IF(LOWER(INDEX(Paste_Here!AE$2:AE$850, MATCH(B537, Paste_Here!A$2:A$850, 0)))="approaching expectations", "Approaching", IF(LOWER(INDEX(Paste_Here!AE$2:AE$850, MATCH(B537, Paste_Here!A$2:A$850, 0)))="met expectations", "Met", IF(LOWER(INDEX(Paste_Here!AE$2:AE$850, MATCH(B537, Paste_Here!A$2:A$850, 0)))="exceeded expectations", "Exceeded", IF(LOWER(INDEX(Paste_Here!AE$2:AE$850, MATCH(B537, Paste_Here!A$2:A$850, 0)))="below expectations", "Below", "")))), ""), "")</f>
        <v/>
      </c>
      <c r="DN537" s="66"/>
      <c r="DO537" s="76"/>
      <c r="DP537" s="66"/>
      <c r="DQ537" s="76"/>
      <c r="DR537" s="66"/>
      <c r="DS537" s="76"/>
      <c r="DT537" s="66"/>
      <c r="DU537" s="76"/>
      <c r="DV537" s="66"/>
      <c r="DW537" s="66"/>
      <c r="DX537" s="76" t="str">
        <f t="shared" si="71"/>
        <v/>
      </c>
      <c r="DY537" s="66"/>
      <c r="DZ537" s="76"/>
      <c r="EA537" s="66"/>
      <c r="EB537" s="76"/>
      <c r="EC537" s="66"/>
      <c r="ED537" s="76" t="str">
        <f>IFERROR(IF(B537&lt;&gt;"", IF(AND(INDEX(Paste_Here!AF$2:AF$850, MATCH(B537, Paste_Here!A$2:A$850, 0))&lt;&gt;"", ISNUMBER(VALUE(INDEX(Paste_Here!AF$2:AF$850, MATCH(B537, Paste_Here!A$2:A$850, 0))))), INDEX(Paste_Here!AF$2:AF$850, MATCH(B537, Paste_Here!A$2:A$850, 0)), ""), ""), "")</f>
        <v/>
      </c>
      <c r="EE537" s="66"/>
      <c r="EF537" s="76"/>
      <c r="EG537" s="66"/>
      <c r="EH537" s="76"/>
      <c r="EI537" s="66"/>
      <c r="EJ537" s="76" t="str">
        <f>IFERROR(IF(B537&lt;&gt;"", IF(AND(INDEX(Paste_Here!AG$2:AG$850, MATCH(B537, Paste_Here!A$2:A$850, 0))&lt;&gt;"", ISNUMBER(VALUE(INDEX(Paste_Here!AG$2:AG$850, MATCH(B537, Paste_Here!A$2:A$850, 0))))), INDEX(Paste_Here!AG$2:AG$850, MATCH(B537, Paste_Here!A$2:A$850, 0)), ""), ""), "")</f>
        <v/>
      </c>
      <c r="EK537" s="66"/>
      <c r="EL537" s="76"/>
      <c r="EM537" s="66"/>
      <c r="EN537" s="76"/>
      <c r="EO537" s="66"/>
      <c r="EP537" s="76"/>
      <c r="EQ537" s="66"/>
      <c r="ER537" s="76"/>
      <c r="ES537" s="66"/>
      <c r="ET537" s="66"/>
      <c r="EU537" s="76"/>
      <c r="EV537" s="66"/>
      <c r="EW537" s="76"/>
      <c r="EX537" s="66"/>
      <c r="EY537" s="76"/>
      <c r="EZ537" s="66"/>
      <c r="FA537" s="76"/>
      <c r="FB537" s="66"/>
      <c r="FC537" s="76"/>
      <c r="FD537" s="66"/>
      <c r="FE537" s="76"/>
      <c r="FF537" s="66"/>
      <c r="FG537" s="76"/>
      <c r="FH537" s="66"/>
      <c r="FI537" s="76"/>
      <c r="FJ537" s="66"/>
      <c r="FK537" s="76"/>
      <c r="FL537" s="66"/>
      <c r="FM537" s="76"/>
      <c r="FN537" s="66"/>
      <c r="FO537" s="76"/>
      <c r="FP537" s="66"/>
      <c r="FQ537" s="76"/>
      <c r="FR537" s="66"/>
      <c r="FS537" s="76"/>
      <c r="FT537" s="66"/>
      <c r="FU537" s="76"/>
      <c r="FV537" s="66"/>
      <c r="FW537" s="76"/>
      <c r="FX537" s="66"/>
      <c r="FY537" s="76"/>
      <c r="FZ537" s="66"/>
      <c r="GA537" s="76"/>
      <c r="GB537" s="66"/>
      <c r="GC537" s="76"/>
      <c r="GD537" s="66"/>
      <c r="GE537" s="76"/>
      <c r="GF537" s="66"/>
      <c r="GG537" s="76"/>
      <c r="GH537" s="66"/>
      <c r="GI537" s="76"/>
      <c r="GJ537" s="66"/>
      <c r="GK537" s="76"/>
      <c r="GL537" s="66"/>
      <c r="GM537" s="76"/>
      <c r="GN537" s="66"/>
      <c r="GO537" s="76"/>
      <c r="GP537" s="66"/>
      <c r="GQ537" s="76"/>
      <c r="GR537" s="66"/>
      <c r="GS537" s="76"/>
      <c r="GT537" s="66"/>
      <c r="GU537" s="76"/>
      <c r="GV537" s="66"/>
      <c r="GW537" s="76"/>
      <c r="GX537" s="66"/>
      <c r="GY537" s="76"/>
      <c r="GZ537" s="66"/>
      <c r="HA537" s="76"/>
      <c r="HB537" s="66"/>
      <c r="HC537" s="76"/>
      <c r="HD537" s="66"/>
      <c r="HE537" s="76"/>
      <c r="HF537" s="66"/>
      <c r="HG537" s="76"/>
      <c r="HH537" s="66"/>
      <c r="HI537" s="76"/>
      <c r="HJ537" s="66"/>
      <c r="HK537" s="76"/>
      <c r="HL537" s="66"/>
      <c r="HM537" s="76"/>
      <c r="HN537" s="66"/>
      <c r="HO537" s="76"/>
      <c r="HP537" s="66"/>
      <c r="HQ537" s="76"/>
      <c r="HR537" s="66"/>
      <c r="HS537" s="76"/>
      <c r="HT537" s="66"/>
      <c r="HU537" s="76"/>
      <c r="HV537" s="66"/>
      <c r="HW537" s="76"/>
      <c r="HX537" s="66"/>
      <c r="HY537" s="76"/>
      <c r="HZ537" s="66"/>
      <c r="IA537" s="76"/>
      <c r="IB537" s="66"/>
      <c r="IC537" s="76"/>
      <c r="ID537" s="66"/>
      <c r="IE537" s="76"/>
      <c r="IF537" s="66"/>
      <c r="IG537" s="76"/>
      <c r="IH537" s="66"/>
      <c r="II537" s="76"/>
      <c r="IJ537" s="66"/>
      <c r="IK537" s="76"/>
      <c r="IL537" s="66"/>
      <c r="IM537" s="76"/>
      <c r="IN537" s="66"/>
      <c r="IO537" s="76"/>
      <c r="IP537" s="66"/>
      <c r="IQ537" s="76"/>
      <c r="IR537" s="66"/>
      <c r="IS537" s="76"/>
      <c r="IT537" s="66"/>
      <c r="IU537" s="76"/>
      <c r="IV537" s="66"/>
      <c r="IW537" s="76"/>
      <c r="IX537" s="66"/>
      <c r="IY537" s="76"/>
      <c r="IZ537" s="66"/>
      <c r="JA537" s="76"/>
      <c r="JB537" s="66"/>
      <c r="JC537" s="76"/>
      <c r="JD537" s="66"/>
      <c r="JE537" s="76"/>
      <c r="JF537" s="66"/>
      <c r="JG537" s="76"/>
      <c r="JH537" s="66"/>
      <c r="JI537" s="76"/>
      <c r="JJ537" s="66"/>
      <c r="JK537" s="76"/>
      <c r="JL537" s="66"/>
      <c r="JM537" s="76"/>
      <c r="JN537" s="66"/>
      <c r="JO537" s="76"/>
      <c r="JP537" s="66"/>
      <c r="JQ537" s="76"/>
      <c r="JR537" s="66"/>
      <c r="JS537" s="76"/>
      <c r="JT537" s="66"/>
      <c r="JU537" s="76"/>
      <c r="JV537" s="66"/>
      <c r="JW537" s="76"/>
      <c r="JX537" s="66"/>
      <c r="JY537" s="76"/>
      <c r="JZ537" s="66"/>
      <c r="KA537" s="76"/>
      <c r="KB537" s="66"/>
      <c r="KC537" s="76"/>
      <c r="KD537" s="66"/>
      <c r="KE537" s="76"/>
      <c r="KF537" s="66"/>
      <c r="KG537" s="76"/>
      <c r="KH537" s="66"/>
      <c r="KI537" s="76"/>
      <c r="KJ537" s="66"/>
      <c r="KK537" s="76"/>
      <c r="KL537" s="66"/>
      <c r="KM537" s="76"/>
      <c r="KN537" s="66"/>
      <c r="KO537" s="76"/>
      <c r="KP537" s="66"/>
      <c r="KQ537" s="76"/>
      <c r="KR537" s="66"/>
      <c r="KS537" s="76"/>
      <c r="KT537" s="66"/>
      <c r="KU537" s="76"/>
      <c r="KV537" s="66"/>
      <c r="KW537" s="76"/>
      <c r="KX537" s="66"/>
      <c r="KY537" s="76"/>
      <c r="KZ537" s="66"/>
      <c r="LA537" s="76"/>
      <c r="LB537" s="66"/>
      <c r="LC537" s="76"/>
      <c r="LD537" s="66"/>
      <c r="LE537" s="76"/>
      <c r="LF537" s="66"/>
      <c r="LG537" s="76"/>
      <c r="LH537" s="66"/>
      <c r="LI537" s="76"/>
      <c r="LJ537" s="66"/>
      <c r="LK537" s="76"/>
      <c r="LL537" s="66"/>
      <c r="LM537" s="76"/>
      <c r="LN537" s="66"/>
      <c r="LO537" s="76"/>
      <c r="LP537" s="66"/>
      <c r="LQ537" s="76"/>
      <c r="LR537" s="66"/>
      <c r="LS537" s="76"/>
      <c r="LT537" s="66"/>
      <c r="LU537" s="76"/>
      <c r="LV537" s="66"/>
      <c r="LW537" s="76"/>
      <c r="LX537" s="66"/>
      <c r="LY537" s="76"/>
      <c r="LZ537" s="66"/>
      <c r="MA537" s="76"/>
      <c r="MB537" s="66"/>
      <c r="MC537" s="76"/>
      <c r="MD537" s="66"/>
      <c r="MG537" s="1" t="str" cm="1">
        <f t="array" ref="MG537">IFERROR(INDEX(Paste_Here!$B$2:$B$850, MATCH(0, COUNTIF(MG$4:MG536, Paste_Here!$B$2:$B$850) + IF(Paste_Here!$B$2:$B$850="", 1, 0), 0)), "")</f>
        <v/>
      </c>
      <c r="MH537" s="1" t="str">
        <f>IF(MG537&lt;&gt;"", INDEX(Paste_Here!$A$2:$A$850, MATCH(MG537, Paste_Here!$B$2:$B$850, 0)), "")</f>
        <v/>
      </c>
      <c r="MI537" s="1" t="str">
        <f t="shared" si="72"/>
        <v/>
      </c>
      <c r="MJ537" s="1" t="str" cm="1">
        <f t="array" ref="MJ537">IFERROR(INDEX($MI$5:$MI$850, MATCH(SMALL(IF($MI$5:$MI$850&lt;&gt;"", COUNTIF($MI$5:$MI$850, "&lt;"&amp;$MI$5:$MI$850)+1), ROW()-ROW($MJ$5)+1), COUNTIF($MI$5:$MI$850, "&lt;"&amp;$MI$5:$MI$850)+1, 0)), "")</f>
        <v/>
      </c>
    </row>
    <row r="538" spans="1:348">
      <c r="A538" s="66"/>
      <c r="B538" s="76" t="str">
        <f t="shared" si="65"/>
        <v/>
      </c>
      <c r="C538" s="66"/>
      <c r="D538" s="76" t="str">
        <f>IFERROR(IF(B538&lt;&gt;"", IF(AND(INDEX(Paste_Here!B$2:B$850, MATCH(B538, Paste_Here!A$2:A$850, 0))&lt;&gt;"", ISNUMBER(VALUE(INDEX(Paste_Here!B$2:B$850, MATCH(B538, Paste_Here!A$2:A$850, 0))))), INDEX(Paste_Here!B$2:B$850, MATCH(B538, Paste_Here!A$2:A$850, 0)), ""), ""), "")</f>
        <v/>
      </c>
      <c r="E538" s="66"/>
      <c r="F538" s="76" t="str">
        <f>IFERROR(IF(B538&lt;&gt;"", IF(ISTEXT(INDEX(Paste_Here!K$2:K$850, MATCH(B538, Paste_Here!A$2:A$850, 0))), INDEX(Paste_Here!K$2:K$850, MATCH(B538, Paste_Here!A$2:A$850, 0)), ""), ""), "")</f>
        <v/>
      </c>
      <c r="G538" s="66"/>
      <c r="H538" s="76" t="str">
        <f>IFERROR(IF(B538&lt;&gt;"", IF(ISTEXT(INDEX(Paste_Here!C$2:C$850, MATCH(B538, Paste_Here!A$2:A$850, 0))), INDEX(Paste_Here!C$2:C$850, MATCH(B538, Paste_Here!A$2:A$850, 0)), ""), ""), "")</f>
        <v/>
      </c>
      <c r="I538" s="66"/>
      <c r="J538" s="76" t="str">
        <f>IFERROR(IF(B538&lt;&gt;"", IF(ISNUMBER(SEARCH("s", LOWER(INDEX(Paste_Here!M$2:M$850, MATCH(B538, Paste_Here!A$2:A$850, 0))))), "Yes", IF(INDEX(Paste_Here!M$2:M$850, MATCH(B538, Paste_Here!A$2:A$850, 0))&lt;&gt;"", "No", "")), ""), "")</f>
        <v/>
      </c>
      <c r="K538" s="66"/>
      <c r="L538" s="76" t="str">
        <f>IFERROR(IF(B538&lt;&gt;"", IF(ISNUMBER(SEARCH("yes", LOWER(INDEX(Paste_Here!E$2:E$850, MATCH(B538, Paste_Here!A$2:A$850, 0))))), "Yes", IF(ISNUMBER(SEARCH("no", LOWER(INDEX(Paste_Here!E$2:E$850, MATCH(B538, Paste_Here!A$2:A$850, 0))))), "No", "")), ""), "")</f>
        <v/>
      </c>
      <c r="M538" s="66"/>
      <c r="N538" s="76" t="str">
        <f>IFERROR(IF(B538&lt;&gt;"", IF(ISNUMBER(SEARCH("yes", LOWER(INDEX(Paste_Here!F$2:F$850, MATCH(B538, Paste_Here!A$2:A$850, 0))))), "Yes", IF(ISNUMBER(SEARCH("no", LOWER(INDEX(Paste_Here!F$2:F$850, MATCH(B538, Paste_Here!A$2:A$850, 0))))), "No", "")), ""), "")</f>
        <v/>
      </c>
      <c r="O538" s="66"/>
      <c r="P538" s="76" t="str">
        <f>IFERROR(IF(B538&lt;&gt;"", IF(ISNUMBER(SEARCH("yes", LOWER(INDEX(Paste_Here!L$2:L$850, MATCH(B538, Paste_Here!A$2:A$850, 0))))), "Yes", IF(ISNUMBER(SEARCH("no", LOWER(INDEX(Paste_Here!L$2:L$850, MATCH(B538, Paste_Here!A$2:A$850, 0))))), "No", "")), ""), "")</f>
        <v/>
      </c>
      <c r="Q538" s="66"/>
      <c r="R538" s="76" t="str">
        <f>IFERROR(IF(B538&lt;&gt;"", IF(ISNUMBER(SEARCH("transitional 2", LOWER(INDEX(Paste_Here!D$2:D$850, MATCH(B538, Paste_Here!A$2:A$850, 0))))), "T2", IF(ISNUMBER(SEARCH("transitional 1", LOWER(INDEX(Paste_Here!D$2:D$850, MATCH(B538, Paste_Here!A$2:A$850, 0))))), "T1", IF(ISNUMBER(SEARCH("waived ell services", LOWER(INDEX(Paste_Here!D$2:D$850, MATCH(B538, Paste_Here!A$2:A$850, 0))))), "W", IF(ISNUMBER(SEARCH("english language learner", LOWER(INDEX(Paste_Here!D$2:D$850, MATCH(B538, Paste_Here!A$2:A$850, 0))))), "L", "")))), ""), "")</f>
        <v/>
      </c>
      <c r="S538" s="66"/>
      <c r="T538" s="76" t="str">
        <f>IFERROR(IF(B538&lt;&gt;"", IF(ISNUMBER(SEARCH("yes", LOWER(INDEX(Paste_Here!I$2:I$850, MATCH(B538, Paste_Here!A$2:A$850, 0))))), "Yes", IF(ISNUMBER(SEARCH("no", LOWER(INDEX(Paste_Here!I$2:I$850, MATCH(B538, Paste_Here!A$2:A$850, 0))))), "No", "")), ""), "")</f>
        <v/>
      </c>
      <c r="U538" s="66"/>
      <c r="V538" s="76" t="str">
        <f>IFERROR(IF(B538&lt;&gt;"", IF(ISTEXT(INDEX(Paste_Here!J$2:J$850, MATCH(B538, Paste_Here!A$2:A$850, 0))), VALUE(INDEX(Paste_Here!J$2:J$850, MATCH(B538, Paste_Here!A$2:A$850, 0))), ""), ""), "")</f>
        <v/>
      </c>
      <c r="W538" s="66"/>
      <c r="X538" s="66"/>
      <c r="Y538" s="76" t="str">
        <f t="shared" si="66"/>
        <v/>
      </c>
      <c r="Z538" s="66"/>
      <c r="AA538" s="76" t="str">
        <f>IFERROR(IF(B538&lt;&gt;"", IF(AND(INDEX(Paste_Here!AI$2:AI$850, MATCH(B538, Paste_Here!A$2:A$850, 0))&lt;&gt;"", ISNUMBER(VALUE(INDEX(Paste_Here!AI$2:AI$850, MATCH(B538, Paste_Here!A$2:A$850, 0))))), INDEX(Paste_Here!AI$2:AI$850, MATCH(B538, Paste_Here!A$2:A$850, 0)), ""), ""), "")</f>
        <v/>
      </c>
      <c r="AB538" s="66"/>
      <c r="AC538" s="76" t="str">
        <f>IFERROR(IF(B538&lt;&gt;"", IF(AND(INDEX(Paste_Here!AJ$2:AJ$850, MATCH(B538, Paste_Here!A$2:A$850, 0))&lt;&gt;"", ISNUMBER(VALUE(INDEX(Paste_Here!AJ$2:AJ$850, MATCH(B538, Paste_Here!A$2:A$850, 0))))), INDEX(Paste_Here!AJ$2:AJ$850, MATCH(B538, Paste_Here!A$2:A$850, 0)), ""), ""), "")</f>
        <v/>
      </c>
      <c r="AD538" s="66"/>
      <c r="AE538" s="76" t="str">
        <f>IFERROR(IF(B538&lt;&gt;"", IF(AND(INDEX(Paste_Here!AK$2:AK$850, MATCH(B538, Paste_Here!A$2:A$850, 0))&lt;&gt;"", ISNUMBER(VALUE(INDEX(Paste_Here!AK$2:AK$850, MATCH(B538, Paste_Here!A$2:A$850, 0))))), INDEX(Paste_Here!AK$2:AK$850, MATCH(B538, Paste_Here!A$2:A$850, 0)), ""), ""), "")</f>
        <v/>
      </c>
      <c r="AF538" s="66"/>
      <c r="AG538" s="76" t="str">
        <f>IFERROR(IF(B538&lt;&gt;"", IF(AND(INDEX(Paste_Here!AL$2:AL$850, MATCH(B538, Paste_Here!A$2:A$850, 0))&lt;&gt;"", ISNUMBER(VALUE(INDEX(Paste_Here!AL$2:AL$850, MATCH(B538, Paste_Here!A$2:A$850, 0))))), INDEX(Paste_Here!AL$2:AL$850, MATCH(B538, Paste_Here!A$2:A$850, 0)), ""), ""), "")</f>
        <v/>
      </c>
      <c r="AH538" s="66"/>
      <c r="AI538" s="76" t="str">
        <f>IFERROR(IF(B538&lt;&gt;"", IF(AND(INDEX(Paste_Here!AH$2:AH$850, MATCH(B538, Paste_Here!A$2:A$850, 0))&lt;&gt;"", ISNUMBER(VALUE(INDEX(Paste_Here!AH$2:AH$850, MATCH(B538, Paste_Here!A$2:A$850, 0))))), IF(VALUE(INDEX(Paste_Here!AH$2:AH$850, MATCH(B538, Paste_Here!A$2:A$850, 0)))=0, "", INDEX(Paste_Here!AH$2:AH$850, MATCH(B538, Paste_Here!A$2:A$850, 0))), ""), ""), "")</f>
        <v/>
      </c>
      <c r="AJ538" s="66"/>
      <c r="AK538" s="76" t="str">
        <f>IFERROR(IF(B538&lt;&gt;"", IF(AND(INDEX(Paste_Here!N$2:N$850, MATCH(B538, Paste_Here!A$2:A$850, 0))&lt;&gt;"", ISNUMBER(VALUE(INDEX(Paste_Here!N$2:N$850, MATCH(B538, Paste_Here!A$2:A$850, 0))))), INDEX(Paste_Here!N$2:N$850, MATCH(B538, Paste_Here!A$2:A$850, 0)), ""), ""), "")</f>
        <v/>
      </c>
      <c r="AL538" s="66"/>
      <c r="AM538" s="76" t="str">
        <f>IFERROR(IF(B538&lt;&gt;"", IF(AND(INDEX(Paste_Here!O$2:O$850, MATCH(B538, Paste_Here!A$2:A$850, 0))&lt;&gt;"", ISNUMBER(VALUE(INDEX(Paste_Here!O$2:O$850, MATCH(B538, Paste_Here!A$2:A$850, 0))))), INDEX(Paste_Here!O$2:O$850, MATCH(B538, Paste_Here!A$2:A$850, 0)), ""), ""), "")</f>
        <v/>
      </c>
      <c r="AN538" s="66"/>
      <c r="AO538" s="76"/>
      <c r="AP538" s="66"/>
      <c r="AQ538" s="76"/>
      <c r="AR538" s="66"/>
      <c r="AS538" s="76"/>
      <c r="AT538" s="66"/>
      <c r="AU538" s="66"/>
      <c r="AV538" s="76" t="str">
        <f t="shared" si="67"/>
        <v/>
      </c>
      <c r="AW538" s="66"/>
      <c r="AX538" s="76" t="str">
        <f>IFERROR(IF(B538&lt;&gt;"", IF(ISNUMBER(SEARCH("Revealed-Potential (Primary Focus)", LOWER(INDEX(Paste_Here!Z$2:Z$850, MATCH(B538, Paste_Here!A$2:A$850, 0))))), "Rev-Potential: Prim", IF(ISNUMBER(SEARCH("Revealed-Potential (Secondary Focus)", LOWER(INDEX(Paste_Here!Z$2:Z$850, MATCH(B538, Paste_Here!A$2:A$850, 0))))), "Rev-Potential: Sec", IF(ISNUMBER(SEARCH("Monitoring", LOWER(INDEX(Paste_Here!Z$2:Z$850, MATCH(B538, Paste_Here!A$2:A$850, 0))))), "Monitoring", IF(ISNUMBER(SEARCH("At-Promise (Secondary Focus)", LOWER(INDEX(Paste_Here!Z$2:Z$850, MATCH(B538, Paste_Here!A$2:A$850, 0))))), "At-Promise: Sec", IF(ISNUMBER(SEARCH("At-Promise (Primary Focus)", LOWER(INDEX(Paste_Here!Z$2:Z$850, MATCH(B538, Paste_Here!A$2:A$850, 0))))), "At-Promise: Prim", ""))))), ""), "")</f>
        <v/>
      </c>
      <c r="AY538" s="66"/>
      <c r="AZ538" s="76"/>
      <c r="BA538" s="66"/>
      <c r="BB538" s="76"/>
      <c r="BC538" s="66"/>
      <c r="BD538" s="76"/>
      <c r="BE538" s="66"/>
      <c r="BF538" s="76"/>
      <c r="BG538" s="66"/>
      <c r="BH538" s="76"/>
      <c r="BI538" s="66"/>
      <c r="BJ538" s="66"/>
      <c r="BK538" s="76" t="str">
        <f t="shared" si="68"/>
        <v/>
      </c>
      <c r="BL538" s="66"/>
      <c r="BM538" s="76" t="str">
        <f>IFERROR(IF(B538&lt;&gt;"", IF(AND(ISNUMBER(VALUE(SUBSTITUTE(SUBSTITUTE(Paste_Here!R538, "br", "-"), "L", ""))), VALUE(SUBSTITUTE(SUBSTITUTE(Paste_Here!R538, "br", "-"), "L", "")) &gt;= 1095), "Yes", IF(AND(ISNUMBER(VALUE(SUBSTITUTE(SUBSTITUTE(Paste_Here!R538, "br", "-"), "L", ""))), VALUE(SUBSTITUTE(SUBSTITUTE(Paste_Here!R538, "br", "-"), "L", "")) &lt;= 1094), "No", "")), ""), "")</f>
        <v/>
      </c>
      <c r="BN538" s="66"/>
      <c r="BO538" s="76" t="str">
        <f>IFERROR(IF(B538&lt;&gt;"", IF(COUNTIF(INDEX(Paste_Here!Y$2:AB$850, MATCH(B538, Paste_Here!A$2:A$850, 0), 0), "yes") &gt; 0, "Yes", IF(COUNTIF(INDEX(Paste_Here!Y$2:AB$850, MATCH(B538, Paste_Here!A$2:A$850, 0), 0), "no") &gt; 0, "No", "")), ""), "")</f>
        <v/>
      </c>
      <c r="BP538" s="66"/>
      <c r="BQ538" s="76" t="str">
        <f>IFERROR(IF(B538&lt;&gt;"", IF(AND(ISNUMBER(VALUE(SUBSTITUTE(SUBSTITUTE(Paste_Here!U538, "em", "-"), "q", ""))), VALUE(SUBSTITUTE(SUBSTITUTE(Paste_Here!U538, "em", "-"), "q", "")) &gt;= 910), "Yes", IF(AND(ISNUMBER(VALUE(SUBSTITUTE(SUBSTITUTE(Paste_Here!U538, "em", "-"), "q", ""))), VALUE(SUBSTITUTE(SUBSTITUTE(Paste_Here!U538, "em", "-"), "q", "")) &lt;= 909), "No", "")), ""), "")</f>
        <v/>
      </c>
      <c r="BR538" s="66"/>
      <c r="BS538" s="76" t="str">
        <f>IFERROR(IF(B538&lt;&gt;"", IF(AND(INDEX(Paste_Here!X$2:X$850, MATCH(B538, Paste_Here!A$2:A$850, 0))&lt;&gt;"", ISNUMBER(VALUE(INDEX(Paste_Here!X$2:X$850, MATCH(B538, Paste_Here!A$2:A$850, 0))))), INDEX(Paste_Here!X$2:X$850, MATCH(B538, Paste_Here!A$2:A$850, 0)), ""), ""), "")</f>
        <v/>
      </c>
      <c r="BT538" s="66"/>
      <c r="BU538" s="76" t="str">
        <f>IFERROR(IF(B538&lt;&gt;"", IF(ISNUMBER(VALUE(INDEX(Paste_Here!G$2:G$850, MATCH(B538, Paste_Here!A$2:A$850, 0)))), IF(VALUE(INDEX(Paste_Here!G$2:G$850, MATCH(B538, Paste_Here!A$2:A$850, 0)))=0, "No", IF(AND(VALUE(INDEX(Paste_Here!G$2:G$850, MATCH(B538, Paste_Here!A$2:A$850, 0)))&gt;=1, VALUE(INDEX(Paste_Here!G$2:G$850, MATCH(B538, Paste_Here!A$2:A$850, 0)))&lt;=4), VALUE(INDEX(Paste_Here!G$2:G$850, MATCH(B538, Paste_Here!A$2:A$850, 0))), "")), ""), ""), "")</f>
        <v/>
      </c>
      <c r="BV538" s="66"/>
      <c r="BW538" s="76" t="str">
        <f>IFERROR(IF(B538&lt;&gt;"", IF(ISNUMBER(VALUE(INDEX(Paste_Here!H$2:H$850, MATCH(B538, Paste_Here!A$2:A$850, 0)))), IF(VALUE(INDEX(Paste_Here!H$2:H$850, MATCH(B538, Paste_Here!A$2:A$850, 0)))=0, "No", IF(AND(VALUE(INDEX(Paste_Here!H$2:H$850, MATCH(B538, Paste_Here!A$2:A$850, 0)))&gt;=1, VALUE(INDEX(Paste_Here!H$2:H$850, MATCH(B538, Paste_Here!A$2:A$850, 0)))&lt;=4), VALUE(INDEX(Paste_Here!H$2:H$850, MATCH(B538, Paste_Here!A$2:A$850, 0))), "")), ""), ""), "")</f>
        <v/>
      </c>
      <c r="BX538" s="66"/>
      <c r="BY538" s="76"/>
      <c r="BZ538" s="66"/>
      <c r="CA538" s="76"/>
      <c r="CB538" s="66"/>
      <c r="CC538" s="66"/>
      <c r="CD538" s="76" t="str">
        <f t="shared" si="69"/>
        <v/>
      </c>
      <c r="CE538" s="66"/>
      <c r="CF538" s="76" t="str">
        <f>IFERROR(IF(B538&lt;&gt;"", IF(AND(INDEX(Paste_Here!P$2:P$850, MATCH(B538, Paste_Here!A$2:A$850, 0))&lt;&gt;"", ISNUMBER(VALUE(INDEX(Paste_Here!P$2:P$850, MATCH(B538, Paste_Here!A$2:A$850, 0))))), INDEX(Paste_Here!P$2:P$850, MATCH(B538, Paste_Here!A$2:A$850, 0)), ""), ""), "")</f>
        <v/>
      </c>
      <c r="CG538" s="66"/>
      <c r="CH538" s="76" t="str">
        <f>IFERROR(IF(B538&lt;&gt;"", IF(ISNUMBER(SEARCH("highrisk", LOWER(INDEX(Paste_Here!Q$2:Q$850, MATCH(B538, Paste_Here!A$2:A$850, 0))))), "High Risk", IF(ISNUMBER(SEARCH("lowrisk", LOWER(INDEX(Paste_Here!Q$2:Q$850, MATCH(B538, Paste_Here!A$2:A$850, 0))))), "Low Risk", IF(ISNUMBER(SEARCH("somerisk", LOWER(INDEX(Paste_Here!Q$2:Q$850, MATCH(B538, Paste_Here!A$2:A$850, 0))))), "Some Risk", ""))), ""), "")</f>
        <v/>
      </c>
      <c r="CI538" s="66"/>
      <c r="CJ538" s="76" t="str">
        <f>IFERROR(IF(B538&lt;&gt;"", IF(AND(INDEX(Paste_Here!AA$2:AA$850, MATCH(B538, Paste_Here!A$2:A$850, 0))&lt;&gt;"", ISNUMBER(VALUE(INDEX(Paste_Here!AA$2:AA$850, MATCH(B538, Paste_Here!A$2:A$850, 0))))), INDEX(Paste_Here!AA$2:AA$850, MATCH(B538, Paste_Here!A$2:A$850, 0)), ""), ""), "")</f>
        <v/>
      </c>
      <c r="CK538" s="66"/>
      <c r="CL538" s="76" t="str">
        <f>IFERROR(IF(B538&lt;&gt;"", IF(LOWER(INDEX(Paste_Here!AB$2:AB$850, MATCH(B538, Paste_Here!A$2:A$850, 0)))="approaching expectations", "Approaching", IF(LOWER(INDEX(Paste_Here!AB$2:AB$850, MATCH(B538, Paste_Here!A$2:A$850, 0)))="met expectations", "Met", IF(LOWER(INDEX(Paste_Here!AB$2:AB$850, MATCH(B538, Paste_Here!A$2:A$850, 0)))="exceeded expectations", "Exceeded", IF(LOWER(INDEX(Paste_Here!AB$2:AB$850, MATCH(B538, Paste_Here!A$2:A$850, 0)))="below expectations", "Below", "")))), ""), "")</f>
        <v/>
      </c>
      <c r="CM538" s="66"/>
      <c r="CN538" s="76" t="str">
        <f>IFERROR(IF(B538&lt;&gt;"", IF(AND(INDEX(Paste_Here!AC$2:AC$850, MATCH(B538, Paste_Here!A$2:A$850, 0))&lt;&gt;"", ISNUMBER(VALUE(INDEX(Paste_Here!AC$2:AC$850, MATCH(B538, Paste_Here!A$2:A$850, 0))))), INDEX(Paste_Here!AC$2:AC$850, MATCH(B538, Paste_Here!A$2:A$850, 0)), ""), ""), "")</f>
        <v/>
      </c>
      <c r="CO538" s="66"/>
      <c r="CP538" s="76"/>
      <c r="CQ538" s="66"/>
      <c r="CR538" s="76"/>
      <c r="CS538" s="66"/>
      <c r="CT538" s="76"/>
      <c r="CU538" s="66"/>
      <c r="CV538" s="76"/>
      <c r="CW538" s="66"/>
      <c r="CX538" s="76"/>
      <c r="CY538" s="66"/>
      <c r="CZ538" s="66"/>
      <c r="DA538" s="76" t="str">
        <f t="shared" si="70"/>
        <v/>
      </c>
      <c r="DB538" s="66"/>
      <c r="DC538" s="76" t="str">
        <f>IFERROR(IF(B538&lt;&gt;"", IF(AND(INDEX(Paste_Here!V$2:V$850, MATCH(B538, Paste_Here!A$2:A$850, 0))&lt;&gt;"", ISNUMBER(VALUE(INDEX(Paste_Here!V$2:V$850, MATCH(B538, Paste_Here!A$2:A$850, 0))))), INDEX(Paste_Here!V$2:V$850, MATCH(B538, Paste_Here!A$2:A$850, 0)), ""), ""), "")</f>
        <v/>
      </c>
      <c r="DD538" s="66"/>
      <c r="DE538" s="76" t="str">
        <f>IFERROR(IF(B538&lt;&gt;"", IF(ISNUMBER(SEARCH("highrisk", LOWER(INDEX(Paste_Here!W$2:W$850, MATCH(B538, Paste_Here!A$2:A$850, 0))))), "High Risk", IF(ISNUMBER(SEARCH("lowrisk", LOWER(INDEX(Paste_Here!W$2:W$850, MATCH(B538, Paste_Here!A$2:A$850, 0))))), "Low Risk", IF(ISNUMBER(SEARCH("somerisk", LOWER(INDEX(Paste_Here!W$2:W$850, MATCH(B538, Paste_Here!A$2:A$850, 0))))), "Some Risk", ""))), ""), "")</f>
        <v/>
      </c>
      <c r="DF538" s="66"/>
      <c r="DG538" s="76" t="str">
        <f>IFERROR(IF(B538&lt;&gt;"", IF(AND(INDEX(Paste_Here!S$2:S$850, MATCH(B538, Paste_Here!A$2:A$850, 0))&lt;&gt;"", ISNUMBER(VALUE(INDEX(Paste_Here!S$2:S$850, MATCH(B538, Paste_Here!A$2:A$850, 0))))), INDEX(Paste_Here!S$2:S$850, MATCH(B538, Paste_Here!A$2:A$850, 0)), ""), ""), "")</f>
        <v/>
      </c>
      <c r="DH538" s="66"/>
      <c r="DI538" s="76" t="str">
        <f>IFERROR(IF(B538&lt;&gt;"", IF(ISNUMBER(SEARCH("highrisk", LOWER(INDEX(Paste_Here!T$2:T$850, MATCH(B538, Paste_Here!A$2:A$850, 0))))), "High Risk", IF(ISNUMBER(SEARCH("lowrisk", LOWER(INDEX(Paste_Here!T$2:T$850, MATCH(B538, Paste_Here!A$2:A$850, 0))))), "Low Risk", IF(ISNUMBER(SEARCH("somerisk", LOWER(INDEX(Paste_Here!T$2:T$850, MATCH(B538, Paste_Here!A$2:A$850, 0))))), "Some Risk", ""))), ""), "")</f>
        <v/>
      </c>
      <c r="DJ538" s="66"/>
      <c r="DK538" s="76" t="str">
        <f>IFERROR(IF(B538&lt;&gt;"", IF(AND(INDEX(Paste_Here!AD$2:AD$850, MATCH(B538, Paste_Here!A$2:A$850, 0))&lt;&gt;"", ISNUMBER(VALUE(INDEX(Paste_Here!AD$2:AD$850, MATCH(B538, Paste_Here!A$2:A$850, 0))))), INDEX(Paste_Here!AD$2:AD$850, MATCH(B538, Paste_Here!A$2:A$850, 0)), ""), ""), "")</f>
        <v/>
      </c>
      <c r="DL538" s="66"/>
      <c r="DM538" s="76" t="str">
        <f>IFERROR(IF(B538&lt;&gt;"", IF(LOWER(INDEX(Paste_Here!AE$2:AE$850, MATCH(B538, Paste_Here!A$2:A$850, 0)))="approaching expectations", "Approaching", IF(LOWER(INDEX(Paste_Here!AE$2:AE$850, MATCH(B538, Paste_Here!A$2:A$850, 0)))="met expectations", "Met", IF(LOWER(INDEX(Paste_Here!AE$2:AE$850, MATCH(B538, Paste_Here!A$2:A$850, 0)))="exceeded expectations", "Exceeded", IF(LOWER(INDEX(Paste_Here!AE$2:AE$850, MATCH(B538, Paste_Here!A$2:A$850, 0)))="below expectations", "Below", "")))), ""), "")</f>
        <v/>
      </c>
      <c r="DN538" s="66"/>
      <c r="DO538" s="76"/>
      <c r="DP538" s="66"/>
      <c r="DQ538" s="76"/>
      <c r="DR538" s="66"/>
      <c r="DS538" s="76"/>
      <c r="DT538" s="66"/>
      <c r="DU538" s="76"/>
      <c r="DV538" s="66"/>
      <c r="DW538" s="66"/>
      <c r="DX538" s="76" t="str">
        <f t="shared" si="71"/>
        <v/>
      </c>
      <c r="DY538" s="66"/>
      <c r="DZ538" s="76"/>
      <c r="EA538" s="66"/>
      <c r="EB538" s="76"/>
      <c r="EC538" s="66"/>
      <c r="ED538" s="76" t="str">
        <f>IFERROR(IF(B538&lt;&gt;"", IF(AND(INDEX(Paste_Here!AF$2:AF$850, MATCH(B538, Paste_Here!A$2:A$850, 0))&lt;&gt;"", ISNUMBER(VALUE(INDEX(Paste_Here!AF$2:AF$850, MATCH(B538, Paste_Here!A$2:A$850, 0))))), INDEX(Paste_Here!AF$2:AF$850, MATCH(B538, Paste_Here!A$2:A$850, 0)), ""), ""), "")</f>
        <v/>
      </c>
      <c r="EE538" s="66"/>
      <c r="EF538" s="76"/>
      <c r="EG538" s="66"/>
      <c r="EH538" s="76"/>
      <c r="EI538" s="66"/>
      <c r="EJ538" s="76" t="str">
        <f>IFERROR(IF(B538&lt;&gt;"", IF(AND(INDEX(Paste_Here!AG$2:AG$850, MATCH(B538, Paste_Here!A$2:A$850, 0))&lt;&gt;"", ISNUMBER(VALUE(INDEX(Paste_Here!AG$2:AG$850, MATCH(B538, Paste_Here!A$2:A$850, 0))))), INDEX(Paste_Here!AG$2:AG$850, MATCH(B538, Paste_Here!A$2:A$850, 0)), ""), ""), "")</f>
        <v/>
      </c>
      <c r="EK538" s="66"/>
      <c r="EL538" s="76"/>
      <c r="EM538" s="66"/>
      <c r="EN538" s="76"/>
      <c r="EO538" s="66"/>
      <c r="EP538" s="76"/>
      <c r="EQ538" s="66"/>
      <c r="ER538" s="76"/>
      <c r="ES538" s="66"/>
      <c r="ET538" s="66"/>
      <c r="EU538" s="76"/>
      <c r="EV538" s="66"/>
      <c r="EW538" s="76"/>
      <c r="EX538" s="66"/>
      <c r="EY538" s="76"/>
      <c r="EZ538" s="66"/>
      <c r="FA538" s="76"/>
      <c r="FB538" s="66"/>
      <c r="FC538" s="76"/>
      <c r="FD538" s="66"/>
      <c r="FE538" s="76"/>
      <c r="FF538" s="66"/>
      <c r="FG538" s="76"/>
      <c r="FH538" s="66"/>
      <c r="FI538" s="76"/>
      <c r="FJ538" s="66"/>
      <c r="FK538" s="76"/>
      <c r="FL538" s="66"/>
      <c r="FM538" s="76"/>
      <c r="FN538" s="66"/>
      <c r="FO538" s="76"/>
      <c r="FP538" s="66"/>
      <c r="FQ538" s="76"/>
      <c r="FR538" s="66"/>
      <c r="FS538" s="76"/>
      <c r="FT538" s="66"/>
      <c r="FU538" s="76"/>
      <c r="FV538" s="66"/>
      <c r="FW538" s="76"/>
      <c r="FX538" s="66"/>
      <c r="FY538" s="76"/>
      <c r="FZ538" s="66"/>
      <c r="GA538" s="76"/>
      <c r="GB538" s="66"/>
      <c r="GC538" s="76"/>
      <c r="GD538" s="66"/>
      <c r="GE538" s="76"/>
      <c r="GF538" s="66"/>
      <c r="GG538" s="76"/>
      <c r="GH538" s="66"/>
      <c r="GI538" s="76"/>
      <c r="GJ538" s="66"/>
      <c r="GK538" s="76"/>
      <c r="GL538" s="66"/>
      <c r="GM538" s="76"/>
      <c r="GN538" s="66"/>
      <c r="GO538" s="76"/>
      <c r="GP538" s="66"/>
      <c r="GQ538" s="76"/>
      <c r="GR538" s="66"/>
      <c r="GS538" s="76"/>
      <c r="GT538" s="66"/>
      <c r="GU538" s="76"/>
      <c r="GV538" s="66"/>
      <c r="GW538" s="76"/>
      <c r="GX538" s="66"/>
      <c r="GY538" s="76"/>
      <c r="GZ538" s="66"/>
      <c r="HA538" s="76"/>
      <c r="HB538" s="66"/>
      <c r="HC538" s="76"/>
      <c r="HD538" s="66"/>
      <c r="HE538" s="76"/>
      <c r="HF538" s="66"/>
      <c r="HG538" s="76"/>
      <c r="HH538" s="66"/>
      <c r="HI538" s="76"/>
      <c r="HJ538" s="66"/>
      <c r="HK538" s="76"/>
      <c r="HL538" s="66"/>
      <c r="HM538" s="76"/>
      <c r="HN538" s="66"/>
      <c r="HO538" s="76"/>
      <c r="HP538" s="66"/>
      <c r="HQ538" s="76"/>
      <c r="HR538" s="66"/>
      <c r="HS538" s="76"/>
      <c r="HT538" s="66"/>
      <c r="HU538" s="76"/>
      <c r="HV538" s="66"/>
      <c r="HW538" s="76"/>
      <c r="HX538" s="66"/>
      <c r="HY538" s="76"/>
      <c r="HZ538" s="66"/>
      <c r="IA538" s="76"/>
      <c r="IB538" s="66"/>
      <c r="IC538" s="76"/>
      <c r="ID538" s="66"/>
      <c r="IE538" s="76"/>
      <c r="IF538" s="66"/>
      <c r="IG538" s="76"/>
      <c r="IH538" s="66"/>
      <c r="II538" s="76"/>
      <c r="IJ538" s="66"/>
      <c r="IK538" s="76"/>
      <c r="IL538" s="66"/>
      <c r="IM538" s="76"/>
      <c r="IN538" s="66"/>
      <c r="IO538" s="76"/>
      <c r="IP538" s="66"/>
      <c r="IQ538" s="76"/>
      <c r="IR538" s="66"/>
      <c r="IS538" s="76"/>
      <c r="IT538" s="66"/>
      <c r="IU538" s="76"/>
      <c r="IV538" s="66"/>
      <c r="IW538" s="76"/>
      <c r="IX538" s="66"/>
      <c r="IY538" s="76"/>
      <c r="IZ538" s="66"/>
      <c r="JA538" s="76"/>
      <c r="JB538" s="66"/>
      <c r="JC538" s="76"/>
      <c r="JD538" s="66"/>
      <c r="JE538" s="76"/>
      <c r="JF538" s="66"/>
      <c r="JG538" s="76"/>
      <c r="JH538" s="66"/>
      <c r="JI538" s="76"/>
      <c r="JJ538" s="66"/>
      <c r="JK538" s="76"/>
      <c r="JL538" s="66"/>
      <c r="JM538" s="76"/>
      <c r="JN538" s="66"/>
      <c r="JO538" s="76"/>
      <c r="JP538" s="66"/>
      <c r="JQ538" s="76"/>
      <c r="JR538" s="66"/>
      <c r="JS538" s="76"/>
      <c r="JT538" s="66"/>
      <c r="JU538" s="76"/>
      <c r="JV538" s="66"/>
      <c r="JW538" s="76"/>
      <c r="JX538" s="66"/>
      <c r="JY538" s="76"/>
      <c r="JZ538" s="66"/>
      <c r="KA538" s="76"/>
      <c r="KB538" s="66"/>
      <c r="KC538" s="76"/>
      <c r="KD538" s="66"/>
      <c r="KE538" s="76"/>
      <c r="KF538" s="66"/>
      <c r="KG538" s="76"/>
      <c r="KH538" s="66"/>
      <c r="KI538" s="76"/>
      <c r="KJ538" s="66"/>
      <c r="KK538" s="76"/>
      <c r="KL538" s="66"/>
      <c r="KM538" s="76"/>
      <c r="KN538" s="66"/>
      <c r="KO538" s="76"/>
      <c r="KP538" s="66"/>
      <c r="KQ538" s="76"/>
      <c r="KR538" s="66"/>
      <c r="KS538" s="76"/>
      <c r="KT538" s="66"/>
      <c r="KU538" s="76"/>
      <c r="KV538" s="66"/>
      <c r="KW538" s="76"/>
      <c r="KX538" s="66"/>
      <c r="KY538" s="76"/>
      <c r="KZ538" s="66"/>
      <c r="LA538" s="76"/>
      <c r="LB538" s="66"/>
      <c r="LC538" s="76"/>
      <c r="LD538" s="66"/>
      <c r="LE538" s="76"/>
      <c r="LF538" s="66"/>
      <c r="LG538" s="76"/>
      <c r="LH538" s="66"/>
      <c r="LI538" s="76"/>
      <c r="LJ538" s="66"/>
      <c r="LK538" s="76"/>
      <c r="LL538" s="66"/>
      <c r="LM538" s="76"/>
      <c r="LN538" s="66"/>
      <c r="LO538" s="76"/>
      <c r="LP538" s="66"/>
      <c r="LQ538" s="76"/>
      <c r="LR538" s="66"/>
      <c r="LS538" s="76"/>
      <c r="LT538" s="66"/>
      <c r="LU538" s="76"/>
      <c r="LV538" s="66"/>
      <c r="LW538" s="76"/>
      <c r="LX538" s="66"/>
      <c r="LY538" s="76"/>
      <c r="LZ538" s="66"/>
      <c r="MA538" s="76"/>
      <c r="MB538" s="66"/>
      <c r="MC538" s="76"/>
      <c r="MD538" s="66"/>
      <c r="MG538" s="1" t="str" cm="1">
        <f t="array" ref="MG538">IFERROR(INDEX(Paste_Here!$B$2:$B$850, MATCH(0, COUNTIF(MG$4:MG537, Paste_Here!$B$2:$B$850) + IF(Paste_Here!$B$2:$B$850="", 1, 0), 0)), "")</f>
        <v/>
      </c>
      <c r="MH538" s="1" t="str">
        <f>IF(MG538&lt;&gt;"", INDEX(Paste_Here!$A$2:$A$850, MATCH(MG538, Paste_Here!$B$2:$B$850, 0)), "")</f>
        <v/>
      </c>
      <c r="MI538" s="1" t="str">
        <f t="shared" si="72"/>
        <v/>
      </c>
      <c r="MJ538" s="1" t="str" cm="1">
        <f t="array" ref="MJ538">IFERROR(INDEX($MI$5:$MI$850, MATCH(SMALL(IF($MI$5:$MI$850&lt;&gt;"", COUNTIF($MI$5:$MI$850, "&lt;"&amp;$MI$5:$MI$850)+1), ROW()-ROW($MJ$5)+1), COUNTIF($MI$5:$MI$850, "&lt;"&amp;$MI$5:$MI$850)+1, 0)), "")</f>
        <v/>
      </c>
    </row>
    <row r="539" spans="1:348">
      <c r="A539" s="66"/>
      <c r="B539" s="76" t="str">
        <f t="shared" si="65"/>
        <v/>
      </c>
      <c r="C539" s="66"/>
      <c r="D539" s="76" t="str">
        <f>IFERROR(IF(B539&lt;&gt;"", IF(AND(INDEX(Paste_Here!B$2:B$850, MATCH(B539, Paste_Here!A$2:A$850, 0))&lt;&gt;"", ISNUMBER(VALUE(INDEX(Paste_Here!B$2:B$850, MATCH(B539, Paste_Here!A$2:A$850, 0))))), INDEX(Paste_Here!B$2:B$850, MATCH(B539, Paste_Here!A$2:A$850, 0)), ""), ""), "")</f>
        <v/>
      </c>
      <c r="E539" s="66"/>
      <c r="F539" s="76" t="str">
        <f>IFERROR(IF(B539&lt;&gt;"", IF(ISTEXT(INDEX(Paste_Here!K$2:K$850, MATCH(B539, Paste_Here!A$2:A$850, 0))), INDEX(Paste_Here!K$2:K$850, MATCH(B539, Paste_Here!A$2:A$850, 0)), ""), ""), "")</f>
        <v/>
      </c>
      <c r="G539" s="66"/>
      <c r="H539" s="76" t="str">
        <f>IFERROR(IF(B539&lt;&gt;"", IF(ISTEXT(INDEX(Paste_Here!C$2:C$850, MATCH(B539, Paste_Here!A$2:A$850, 0))), INDEX(Paste_Here!C$2:C$850, MATCH(B539, Paste_Here!A$2:A$850, 0)), ""), ""), "")</f>
        <v/>
      </c>
      <c r="I539" s="66"/>
      <c r="J539" s="76" t="str">
        <f>IFERROR(IF(B539&lt;&gt;"", IF(ISNUMBER(SEARCH("s", LOWER(INDEX(Paste_Here!M$2:M$850, MATCH(B539, Paste_Here!A$2:A$850, 0))))), "Yes", IF(INDEX(Paste_Here!M$2:M$850, MATCH(B539, Paste_Here!A$2:A$850, 0))&lt;&gt;"", "No", "")), ""), "")</f>
        <v/>
      </c>
      <c r="K539" s="66"/>
      <c r="L539" s="76" t="str">
        <f>IFERROR(IF(B539&lt;&gt;"", IF(ISNUMBER(SEARCH("yes", LOWER(INDEX(Paste_Here!E$2:E$850, MATCH(B539, Paste_Here!A$2:A$850, 0))))), "Yes", IF(ISNUMBER(SEARCH("no", LOWER(INDEX(Paste_Here!E$2:E$850, MATCH(B539, Paste_Here!A$2:A$850, 0))))), "No", "")), ""), "")</f>
        <v/>
      </c>
      <c r="M539" s="66"/>
      <c r="N539" s="76" t="str">
        <f>IFERROR(IF(B539&lt;&gt;"", IF(ISNUMBER(SEARCH("yes", LOWER(INDEX(Paste_Here!F$2:F$850, MATCH(B539, Paste_Here!A$2:A$850, 0))))), "Yes", IF(ISNUMBER(SEARCH("no", LOWER(INDEX(Paste_Here!F$2:F$850, MATCH(B539, Paste_Here!A$2:A$850, 0))))), "No", "")), ""), "")</f>
        <v/>
      </c>
      <c r="O539" s="66"/>
      <c r="P539" s="76" t="str">
        <f>IFERROR(IF(B539&lt;&gt;"", IF(ISNUMBER(SEARCH("yes", LOWER(INDEX(Paste_Here!L$2:L$850, MATCH(B539, Paste_Here!A$2:A$850, 0))))), "Yes", IF(ISNUMBER(SEARCH("no", LOWER(INDEX(Paste_Here!L$2:L$850, MATCH(B539, Paste_Here!A$2:A$850, 0))))), "No", "")), ""), "")</f>
        <v/>
      </c>
      <c r="Q539" s="66"/>
      <c r="R539" s="76" t="str">
        <f>IFERROR(IF(B539&lt;&gt;"", IF(ISNUMBER(SEARCH("transitional 2", LOWER(INDEX(Paste_Here!D$2:D$850, MATCH(B539, Paste_Here!A$2:A$850, 0))))), "T2", IF(ISNUMBER(SEARCH("transitional 1", LOWER(INDEX(Paste_Here!D$2:D$850, MATCH(B539, Paste_Here!A$2:A$850, 0))))), "T1", IF(ISNUMBER(SEARCH("waived ell services", LOWER(INDEX(Paste_Here!D$2:D$850, MATCH(B539, Paste_Here!A$2:A$850, 0))))), "W", IF(ISNUMBER(SEARCH("english language learner", LOWER(INDEX(Paste_Here!D$2:D$850, MATCH(B539, Paste_Here!A$2:A$850, 0))))), "L", "")))), ""), "")</f>
        <v/>
      </c>
      <c r="S539" s="66"/>
      <c r="T539" s="76" t="str">
        <f>IFERROR(IF(B539&lt;&gt;"", IF(ISNUMBER(SEARCH("yes", LOWER(INDEX(Paste_Here!I$2:I$850, MATCH(B539, Paste_Here!A$2:A$850, 0))))), "Yes", IF(ISNUMBER(SEARCH("no", LOWER(INDEX(Paste_Here!I$2:I$850, MATCH(B539, Paste_Here!A$2:A$850, 0))))), "No", "")), ""), "")</f>
        <v/>
      </c>
      <c r="U539" s="66"/>
      <c r="V539" s="76" t="str">
        <f>IFERROR(IF(B539&lt;&gt;"", IF(ISTEXT(INDEX(Paste_Here!J$2:J$850, MATCH(B539, Paste_Here!A$2:A$850, 0))), VALUE(INDEX(Paste_Here!J$2:J$850, MATCH(B539, Paste_Here!A$2:A$850, 0))), ""), ""), "")</f>
        <v/>
      </c>
      <c r="W539" s="66"/>
      <c r="X539" s="66"/>
      <c r="Y539" s="76" t="str">
        <f t="shared" si="66"/>
        <v/>
      </c>
      <c r="Z539" s="66"/>
      <c r="AA539" s="76" t="str">
        <f>IFERROR(IF(B539&lt;&gt;"", IF(AND(INDEX(Paste_Here!AI$2:AI$850, MATCH(B539, Paste_Here!A$2:A$850, 0))&lt;&gt;"", ISNUMBER(VALUE(INDEX(Paste_Here!AI$2:AI$850, MATCH(B539, Paste_Here!A$2:A$850, 0))))), INDEX(Paste_Here!AI$2:AI$850, MATCH(B539, Paste_Here!A$2:A$850, 0)), ""), ""), "")</f>
        <v/>
      </c>
      <c r="AB539" s="66"/>
      <c r="AC539" s="76" t="str">
        <f>IFERROR(IF(B539&lt;&gt;"", IF(AND(INDEX(Paste_Here!AJ$2:AJ$850, MATCH(B539, Paste_Here!A$2:A$850, 0))&lt;&gt;"", ISNUMBER(VALUE(INDEX(Paste_Here!AJ$2:AJ$850, MATCH(B539, Paste_Here!A$2:A$850, 0))))), INDEX(Paste_Here!AJ$2:AJ$850, MATCH(B539, Paste_Here!A$2:A$850, 0)), ""), ""), "")</f>
        <v/>
      </c>
      <c r="AD539" s="66"/>
      <c r="AE539" s="76" t="str">
        <f>IFERROR(IF(B539&lt;&gt;"", IF(AND(INDEX(Paste_Here!AK$2:AK$850, MATCH(B539, Paste_Here!A$2:A$850, 0))&lt;&gt;"", ISNUMBER(VALUE(INDEX(Paste_Here!AK$2:AK$850, MATCH(B539, Paste_Here!A$2:A$850, 0))))), INDEX(Paste_Here!AK$2:AK$850, MATCH(B539, Paste_Here!A$2:A$850, 0)), ""), ""), "")</f>
        <v/>
      </c>
      <c r="AF539" s="66"/>
      <c r="AG539" s="76" t="str">
        <f>IFERROR(IF(B539&lt;&gt;"", IF(AND(INDEX(Paste_Here!AL$2:AL$850, MATCH(B539, Paste_Here!A$2:A$850, 0))&lt;&gt;"", ISNUMBER(VALUE(INDEX(Paste_Here!AL$2:AL$850, MATCH(B539, Paste_Here!A$2:A$850, 0))))), INDEX(Paste_Here!AL$2:AL$850, MATCH(B539, Paste_Here!A$2:A$850, 0)), ""), ""), "")</f>
        <v/>
      </c>
      <c r="AH539" s="66"/>
      <c r="AI539" s="76" t="str">
        <f>IFERROR(IF(B539&lt;&gt;"", IF(AND(INDEX(Paste_Here!AH$2:AH$850, MATCH(B539, Paste_Here!A$2:A$850, 0))&lt;&gt;"", ISNUMBER(VALUE(INDEX(Paste_Here!AH$2:AH$850, MATCH(B539, Paste_Here!A$2:A$850, 0))))), IF(VALUE(INDEX(Paste_Here!AH$2:AH$850, MATCH(B539, Paste_Here!A$2:A$850, 0)))=0, "", INDEX(Paste_Here!AH$2:AH$850, MATCH(B539, Paste_Here!A$2:A$850, 0))), ""), ""), "")</f>
        <v/>
      </c>
      <c r="AJ539" s="66"/>
      <c r="AK539" s="76" t="str">
        <f>IFERROR(IF(B539&lt;&gt;"", IF(AND(INDEX(Paste_Here!N$2:N$850, MATCH(B539, Paste_Here!A$2:A$850, 0))&lt;&gt;"", ISNUMBER(VALUE(INDEX(Paste_Here!N$2:N$850, MATCH(B539, Paste_Here!A$2:A$850, 0))))), INDEX(Paste_Here!N$2:N$850, MATCH(B539, Paste_Here!A$2:A$850, 0)), ""), ""), "")</f>
        <v/>
      </c>
      <c r="AL539" s="66"/>
      <c r="AM539" s="76" t="str">
        <f>IFERROR(IF(B539&lt;&gt;"", IF(AND(INDEX(Paste_Here!O$2:O$850, MATCH(B539, Paste_Here!A$2:A$850, 0))&lt;&gt;"", ISNUMBER(VALUE(INDEX(Paste_Here!O$2:O$850, MATCH(B539, Paste_Here!A$2:A$850, 0))))), INDEX(Paste_Here!O$2:O$850, MATCH(B539, Paste_Here!A$2:A$850, 0)), ""), ""), "")</f>
        <v/>
      </c>
      <c r="AN539" s="66"/>
      <c r="AO539" s="76"/>
      <c r="AP539" s="66"/>
      <c r="AQ539" s="76"/>
      <c r="AR539" s="66"/>
      <c r="AS539" s="76"/>
      <c r="AT539" s="66"/>
      <c r="AU539" s="66"/>
      <c r="AV539" s="76" t="str">
        <f t="shared" si="67"/>
        <v/>
      </c>
      <c r="AW539" s="66"/>
      <c r="AX539" s="76" t="str">
        <f>IFERROR(IF(B539&lt;&gt;"", IF(ISNUMBER(SEARCH("Revealed-Potential (Primary Focus)", LOWER(INDEX(Paste_Here!Z$2:Z$850, MATCH(B539, Paste_Here!A$2:A$850, 0))))), "Rev-Potential: Prim", IF(ISNUMBER(SEARCH("Revealed-Potential (Secondary Focus)", LOWER(INDEX(Paste_Here!Z$2:Z$850, MATCH(B539, Paste_Here!A$2:A$850, 0))))), "Rev-Potential: Sec", IF(ISNUMBER(SEARCH("Monitoring", LOWER(INDEX(Paste_Here!Z$2:Z$850, MATCH(B539, Paste_Here!A$2:A$850, 0))))), "Monitoring", IF(ISNUMBER(SEARCH("At-Promise (Secondary Focus)", LOWER(INDEX(Paste_Here!Z$2:Z$850, MATCH(B539, Paste_Here!A$2:A$850, 0))))), "At-Promise: Sec", IF(ISNUMBER(SEARCH("At-Promise (Primary Focus)", LOWER(INDEX(Paste_Here!Z$2:Z$850, MATCH(B539, Paste_Here!A$2:A$850, 0))))), "At-Promise: Prim", ""))))), ""), "")</f>
        <v/>
      </c>
      <c r="AY539" s="66"/>
      <c r="AZ539" s="76"/>
      <c r="BA539" s="66"/>
      <c r="BB539" s="76"/>
      <c r="BC539" s="66"/>
      <c r="BD539" s="76"/>
      <c r="BE539" s="66"/>
      <c r="BF539" s="76"/>
      <c r="BG539" s="66"/>
      <c r="BH539" s="76"/>
      <c r="BI539" s="66"/>
      <c r="BJ539" s="66"/>
      <c r="BK539" s="76" t="str">
        <f t="shared" si="68"/>
        <v/>
      </c>
      <c r="BL539" s="66"/>
      <c r="BM539" s="76" t="str">
        <f>IFERROR(IF(B539&lt;&gt;"", IF(AND(ISNUMBER(VALUE(SUBSTITUTE(SUBSTITUTE(Paste_Here!R539, "br", "-"), "L", ""))), VALUE(SUBSTITUTE(SUBSTITUTE(Paste_Here!R539, "br", "-"), "L", "")) &gt;= 1095), "Yes", IF(AND(ISNUMBER(VALUE(SUBSTITUTE(SUBSTITUTE(Paste_Here!R539, "br", "-"), "L", ""))), VALUE(SUBSTITUTE(SUBSTITUTE(Paste_Here!R539, "br", "-"), "L", "")) &lt;= 1094), "No", "")), ""), "")</f>
        <v/>
      </c>
      <c r="BN539" s="66"/>
      <c r="BO539" s="76" t="str">
        <f>IFERROR(IF(B539&lt;&gt;"", IF(COUNTIF(INDEX(Paste_Here!Y$2:AB$850, MATCH(B539, Paste_Here!A$2:A$850, 0), 0), "yes") &gt; 0, "Yes", IF(COUNTIF(INDEX(Paste_Here!Y$2:AB$850, MATCH(B539, Paste_Here!A$2:A$850, 0), 0), "no") &gt; 0, "No", "")), ""), "")</f>
        <v/>
      </c>
      <c r="BP539" s="66"/>
      <c r="BQ539" s="76" t="str">
        <f>IFERROR(IF(B539&lt;&gt;"", IF(AND(ISNUMBER(VALUE(SUBSTITUTE(SUBSTITUTE(Paste_Here!U539, "em", "-"), "q", ""))), VALUE(SUBSTITUTE(SUBSTITUTE(Paste_Here!U539, "em", "-"), "q", "")) &gt;= 910), "Yes", IF(AND(ISNUMBER(VALUE(SUBSTITUTE(SUBSTITUTE(Paste_Here!U539, "em", "-"), "q", ""))), VALUE(SUBSTITUTE(SUBSTITUTE(Paste_Here!U539, "em", "-"), "q", "")) &lt;= 909), "No", "")), ""), "")</f>
        <v/>
      </c>
      <c r="BR539" s="66"/>
      <c r="BS539" s="76" t="str">
        <f>IFERROR(IF(B539&lt;&gt;"", IF(AND(INDEX(Paste_Here!X$2:X$850, MATCH(B539, Paste_Here!A$2:A$850, 0))&lt;&gt;"", ISNUMBER(VALUE(INDEX(Paste_Here!X$2:X$850, MATCH(B539, Paste_Here!A$2:A$850, 0))))), INDEX(Paste_Here!X$2:X$850, MATCH(B539, Paste_Here!A$2:A$850, 0)), ""), ""), "")</f>
        <v/>
      </c>
      <c r="BT539" s="66"/>
      <c r="BU539" s="76" t="str">
        <f>IFERROR(IF(B539&lt;&gt;"", IF(ISNUMBER(VALUE(INDEX(Paste_Here!G$2:G$850, MATCH(B539, Paste_Here!A$2:A$850, 0)))), IF(VALUE(INDEX(Paste_Here!G$2:G$850, MATCH(B539, Paste_Here!A$2:A$850, 0)))=0, "No", IF(AND(VALUE(INDEX(Paste_Here!G$2:G$850, MATCH(B539, Paste_Here!A$2:A$850, 0)))&gt;=1, VALUE(INDEX(Paste_Here!G$2:G$850, MATCH(B539, Paste_Here!A$2:A$850, 0)))&lt;=4), VALUE(INDEX(Paste_Here!G$2:G$850, MATCH(B539, Paste_Here!A$2:A$850, 0))), "")), ""), ""), "")</f>
        <v/>
      </c>
      <c r="BV539" s="66"/>
      <c r="BW539" s="76" t="str">
        <f>IFERROR(IF(B539&lt;&gt;"", IF(ISNUMBER(VALUE(INDEX(Paste_Here!H$2:H$850, MATCH(B539, Paste_Here!A$2:A$850, 0)))), IF(VALUE(INDEX(Paste_Here!H$2:H$850, MATCH(B539, Paste_Here!A$2:A$850, 0)))=0, "No", IF(AND(VALUE(INDEX(Paste_Here!H$2:H$850, MATCH(B539, Paste_Here!A$2:A$850, 0)))&gt;=1, VALUE(INDEX(Paste_Here!H$2:H$850, MATCH(B539, Paste_Here!A$2:A$850, 0)))&lt;=4), VALUE(INDEX(Paste_Here!H$2:H$850, MATCH(B539, Paste_Here!A$2:A$850, 0))), "")), ""), ""), "")</f>
        <v/>
      </c>
      <c r="BX539" s="66"/>
      <c r="BY539" s="76"/>
      <c r="BZ539" s="66"/>
      <c r="CA539" s="76"/>
      <c r="CB539" s="66"/>
      <c r="CC539" s="66"/>
      <c r="CD539" s="76" t="str">
        <f t="shared" si="69"/>
        <v/>
      </c>
      <c r="CE539" s="66"/>
      <c r="CF539" s="76" t="str">
        <f>IFERROR(IF(B539&lt;&gt;"", IF(AND(INDEX(Paste_Here!P$2:P$850, MATCH(B539, Paste_Here!A$2:A$850, 0))&lt;&gt;"", ISNUMBER(VALUE(INDEX(Paste_Here!P$2:P$850, MATCH(B539, Paste_Here!A$2:A$850, 0))))), INDEX(Paste_Here!P$2:P$850, MATCH(B539, Paste_Here!A$2:A$850, 0)), ""), ""), "")</f>
        <v/>
      </c>
      <c r="CG539" s="66"/>
      <c r="CH539" s="76" t="str">
        <f>IFERROR(IF(B539&lt;&gt;"", IF(ISNUMBER(SEARCH("highrisk", LOWER(INDEX(Paste_Here!Q$2:Q$850, MATCH(B539, Paste_Here!A$2:A$850, 0))))), "High Risk", IF(ISNUMBER(SEARCH("lowrisk", LOWER(INDEX(Paste_Here!Q$2:Q$850, MATCH(B539, Paste_Here!A$2:A$850, 0))))), "Low Risk", IF(ISNUMBER(SEARCH("somerisk", LOWER(INDEX(Paste_Here!Q$2:Q$850, MATCH(B539, Paste_Here!A$2:A$850, 0))))), "Some Risk", ""))), ""), "")</f>
        <v/>
      </c>
      <c r="CI539" s="66"/>
      <c r="CJ539" s="76" t="str">
        <f>IFERROR(IF(B539&lt;&gt;"", IF(AND(INDEX(Paste_Here!AA$2:AA$850, MATCH(B539, Paste_Here!A$2:A$850, 0))&lt;&gt;"", ISNUMBER(VALUE(INDEX(Paste_Here!AA$2:AA$850, MATCH(B539, Paste_Here!A$2:A$850, 0))))), INDEX(Paste_Here!AA$2:AA$850, MATCH(B539, Paste_Here!A$2:A$850, 0)), ""), ""), "")</f>
        <v/>
      </c>
      <c r="CK539" s="66"/>
      <c r="CL539" s="76" t="str">
        <f>IFERROR(IF(B539&lt;&gt;"", IF(LOWER(INDEX(Paste_Here!AB$2:AB$850, MATCH(B539, Paste_Here!A$2:A$850, 0)))="approaching expectations", "Approaching", IF(LOWER(INDEX(Paste_Here!AB$2:AB$850, MATCH(B539, Paste_Here!A$2:A$850, 0)))="met expectations", "Met", IF(LOWER(INDEX(Paste_Here!AB$2:AB$850, MATCH(B539, Paste_Here!A$2:A$850, 0)))="exceeded expectations", "Exceeded", IF(LOWER(INDEX(Paste_Here!AB$2:AB$850, MATCH(B539, Paste_Here!A$2:A$850, 0)))="below expectations", "Below", "")))), ""), "")</f>
        <v/>
      </c>
      <c r="CM539" s="66"/>
      <c r="CN539" s="76" t="str">
        <f>IFERROR(IF(B539&lt;&gt;"", IF(AND(INDEX(Paste_Here!AC$2:AC$850, MATCH(B539, Paste_Here!A$2:A$850, 0))&lt;&gt;"", ISNUMBER(VALUE(INDEX(Paste_Here!AC$2:AC$850, MATCH(B539, Paste_Here!A$2:A$850, 0))))), INDEX(Paste_Here!AC$2:AC$850, MATCH(B539, Paste_Here!A$2:A$850, 0)), ""), ""), "")</f>
        <v/>
      </c>
      <c r="CO539" s="66"/>
      <c r="CP539" s="76"/>
      <c r="CQ539" s="66"/>
      <c r="CR539" s="76"/>
      <c r="CS539" s="66"/>
      <c r="CT539" s="76"/>
      <c r="CU539" s="66"/>
      <c r="CV539" s="76"/>
      <c r="CW539" s="66"/>
      <c r="CX539" s="76"/>
      <c r="CY539" s="66"/>
      <c r="CZ539" s="66"/>
      <c r="DA539" s="76" t="str">
        <f t="shared" si="70"/>
        <v/>
      </c>
      <c r="DB539" s="66"/>
      <c r="DC539" s="76" t="str">
        <f>IFERROR(IF(B539&lt;&gt;"", IF(AND(INDEX(Paste_Here!V$2:V$850, MATCH(B539, Paste_Here!A$2:A$850, 0))&lt;&gt;"", ISNUMBER(VALUE(INDEX(Paste_Here!V$2:V$850, MATCH(B539, Paste_Here!A$2:A$850, 0))))), INDEX(Paste_Here!V$2:V$850, MATCH(B539, Paste_Here!A$2:A$850, 0)), ""), ""), "")</f>
        <v/>
      </c>
      <c r="DD539" s="66"/>
      <c r="DE539" s="76" t="str">
        <f>IFERROR(IF(B539&lt;&gt;"", IF(ISNUMBER(SEARCH("highrisk", LOWER(INDEX(Paste_Here!W$2:W$850, MATCH(B539, Paste_Here!A$2:A$850, 0))))), "High Risk", IF(ISNUMBER(SEARCH("lowrisk", LOWER(INDEX(Paste_Here!W$2:W$850, MATCH(B539, Paste_Here!A$2:A$850, 0))))), "Low Risk", IF(ISNUMBER(SEARCH("somerisk", LOWER(INDEX(Paste_Here!W$2:W$850, MATCH(B539, Paste_Here!A$2:A$850, 0))))), "Some Risk", ""))), ""), "")</f>
        <v/>
      </c>
      <c r="DF539" s="66"/>
      <c r="DG539" s="76" t="str">
        <f>IFERROR(IF(B539&lt;&gt;"", IF(AND(INDEX(Paste_Here!S$2:S$850, MATCH(B539, Paste_Here!A$2:A$850, 0))&lt;&gt;"", ISNUMBER(VALUE(INDEX(Paste_Here!S$2:S$850, MATCH(B539, Paste_Here!A$2:A$850, 0))))), INDEX(Paste_Here!S$2:S$850, MATCH(B539, Paste_Here!A$2:A$850, 0)), ""), ""), "")</f>
        <v/>
      </c>
      <c r="DH539" s="66"/>
      <c r="DI539" s="76" t="str">
        <f>IFERROR(IF(B539&lt;&gt;"", IF(ISNUMBER(SEARCH("highrisk", LOWER(INDEX(Paste_Here!T$2:T$850, MATCH(B539, Paste_Here!A$2:A$850, 0))))), "High Risk", IF(ISNUMBER(SEARCH("lowrisk", LOWER(INDEX(Paste_Here!T$2:T$850, MATCH(B539, Paste_Here!A$2:A$850, 0))))), "Low Risk", IF(ISNUMBER(SEARCH("somerisk", LOWER(INDEX(Paste_Here!T$2:T$850, MATCH(B539, Paste_Here!A$2:A$850, 0))))), "Some Risk", ""))), ""), "")</f>
        <v/>
      </c>
      <c r="DJ539" s="66"/>
      <c r="DK539" s="76" t="str">
        <f>IFERROR(IF(B539&lt;&gt;"", IF(AND(INDEX(Paste_Here!AD$2:AD$850, MATCH(B539, Paste_Here!A$2:A$850, 0))&lt;&gt;"", ISNUMBER(VALUE(INDEX(Paste_Here!AD$2:AD$850, MATCH(B539, Paste_Here!A$2:A$850, 0))))), INDEX(Paste_Here!AD$2:AD$850, MATCH(B539, Paste_Here!A$2:A$850, 0)), ""), ""), "")</f>
        <v/>
      </c>
      <c r="DL539" s="66"/>
      <c r="DM539" s="76" t="str">
        <f>IFERROR(IF(B539&lt;&gt;"", IF(LOWER(INDEX(Paste_Here!AE$2:AE$850, MATCH(B539, Paste_Here!A$2:A$850, 0)))="approaching expectations", "Approaching", IF(LOWER(INDEX(Paste_Here!AE$2:AE$850, MATCH(B539, Paste_Here!A$2:A$850, 0)))="met expectations", "Met", IF(LOWER(INDEX(Paste_Here!AE$2:AE$850, MATCH(B539, Paste_Here!A$2:A$850, 0)))="exceeded expectations", "Exceeded", IF(LOWER(INDEX(Paste_Here!AE$2:AE$850, MATCH(B539, Paste_Here!A$2:A$850, 0)))="below expectations", "Below", "")))), ""), "")</f>
        <v/>
      </c>
      <c r="DN539" s="66"/>
      <c r="DO539" s="76"/>
      <c r="DP539" s="66"/>
      <c r="DQ539" s="76"/>
      <c r="DR539" s="66"/>
      <c r="DS539" s="76"/>
      <c r="DT539" s="66"/>
      <c r="DU539" s="76"/>
      <c r="DV539" s="66"/>
      <c r="DW539" s="66"/>
      <c r="DX539" s="76" t="str">
        <f t="shared" si="71"/>
        <v/>
      </c>
      <c r="DY539" s="66"/>
      <c r="DZ539" s="76"/>
      <c r="EA539" s="66"/>
      <c r="EB539" s="76"/>
      <c r="EC539" s="66"/>
      <c r="ED539" s="76" t="str">
        <f>IFERROR(IF(B539&lt;&gt;"", IF(AND(INDEX(Paste_Here!AF$2:AF$850, MATCH(B539, Paste_Here!A$2:A$850, 0))&lt;&gt;"", ISNUMBER(VALUE(INDEX(Paste_Here!AF$2:AF$850, MATCH(B539, Paste_Here!A$2:A$850, 0))))), INDEX(Paste_Here!AF$2:AF$850, MATCH(B539, Paste_Here!A$2:A$850, 0)), ""), ""), "")</f>
        <v/>
      </c>
      <c r="EE539" s="66"/>
      <c r="EF539" s="76"/>
      <c r="EG539" s="66"/>
      <c r="EH539" s="76"/>
      <c r="EI539" s="66"/>
      <c r="EJ539" s="76" t="str">
        <f>IFERROR(IF(B539&lt;&gt;"", IF(AND(INDEX(Paste_Here!AG$2:AG$850, MATCH(B539, Paste_Here!A$2:A$850, 0))&lt;&gt;"", ISNUMBER(VALUE(INDEX(Paste_Here!AG$2:AG$850, MATCH(B539, Paste_Here!A$2:A$850, 0))))), INDEX(Paste_Here!AG$2:AG$850, MATCH(B539, Paste_Here!A$2:A$850, 0)), ""), ""), "")</f>
        <v/>
      </c>
      <c r="EK539" s="66"/>
      <c r="EL539" s="76"/>
      <c r="EM539" s="66"/>
      <c r="EN539" s="76"/>
      <c r="EO539" s="66"/>
      <c r="EP539" s="76"/>
      <c r="EQ539" s="66"/>
      <c r="ER539" s="76"/>
      <c r="ES539" s="66"/>
      <c r="ET539" s="66"/>
      <c r="EU539" s="76"/>
      <c r="EV539" s="66"/>
      <c r="EW539" s="76"/>
      <c r="EX539" s="66"/>
      <c r="EY539" s="76"/>
      <c r="EZ539" s="66"/>
      <c r="FA539" s="76"/>
      <c r="FB539" s="66"/>
      <c r="FC539" s="76"/>
      <c r="FD539" s="66"/>
      <c r="FE539" s="76"/>
      <c r="FF539" s="66"/>
      <c r="FG539" s="76"/>
      <c r="FH539" s="66"/>
      <c r="FI539" s="76"/>
      <c r="FJ539" s="66"/>
      <c r="FK539" s="76"/>
      <c r="FL539" s="66"/>
      <c r="FM539" s="76"/>
      <c r="FN539" s="66"/>
      <c r="FO539" s="76"/>
      <c r="FP539" s="66"/>
      <c r="FQ539" s="76"/>
      <c r="FR539" s="66"/>
      <c r="FS539" s="76"/>
      <c r="FT539" s="66"/>
      <c r="FU539" s="76"/>
      <c r="FV539" s="66"/>
      <c r="FW539" s="76"/>
      <c r="FX539" s="66"/>
      <c r="FY539" s="76"/>
      <c r="FZ539" s="66"/>
      <c r="GA539" s="76"/>
      <c r="GB539" s="66"/>
      <c r="GC539" s="76"/>
      <c r="GD539" s="66"/>
      <c r="GE539" s="76"/>
      <c r="GF539" s="66"/>
      <c r="GG539" s="76"/>
      <c r="GH539" s="66"/>
      <c r="GI539" s="76"/>
      <c r="GJ539" s="66"/>
      <c r="GK539" s="76"/>
      <c r="GL539" s="66"/>
      <c r="GM539" s="76"/>
      <c r="GN539" s="66"/>
      <c r="GO539" s="76"/>
      <c r="GP539" s="66"/>
      <c r="GQ539" s="76"/>
      <c r="GR539" s="66"/>
      <c r="GS539" s="76"/>
      <c r="GT539" s="66"/>
      <c r="GU539" s="76"/>
      <c r="GV539" s="66"/>
      <c r="GW539" s="76"/>
      <c r="GX539" s="66"/>
      <c r="GY539" s="76"/>
      <c r="GZ539" s="66"/>
      <c r="HA539" s="76"/>
      <c r="HB539" s="66"/>
      <c r="HC539" s="76"/>
      <c r="HD539" s="66"/>
      <c r="HE539" s="76"/>
      <c r="HF539" s="66"/>
      <c r="HG539" s="76"/>
      <c r="HH539" s="66"/>
      <c r="HI539" s="76"/>
      <c r="HJ539" s="66"/>
      <c r="HK539" s="76"/>
      <c r="HL539" s="66"/>
      <c r="HM539" s="76"/>
      <c r="HN539" s="66"/>
      <c r="HO539" s="76"/>
      <c r="HP539" s="66"/>
      <c r="HQ539" s="76"/>
      <c r="HR539" s="66"/>
      <c r="HS539" s="76"/>
      <c r="HT539" s="66"/>
      <c r="HU539" s="76"/>
      <c r="HV539" s="66"/>
      <c r="HW539" s="76"/>
      <c r="HX539" s="66"/>
      <c r="HY539" s="76"/>
      <c r="HZ539" s="66"/>
      <c r="IA539" s="76"/>
      <c r="IB539" s="66"/>
      <c r="IC539" s="76"/>
      <c r="ID539" s="66"/>
      <c r="IE539" s="76"/>
      <c r="IF539" s="66"/>
      <c r="IG539" s="76"/>
      <c r="IH539" s="66"/>
      <c r="II539" s="76"/>
      <c r="IJ539" s="66"/>
      <c r="IK539" s="76"/>
      <c r="IL539" s="66"/>
      <c r="IM539" s="76"/>
      <c r="IN539" s="66"/>
      <c r="IO539" s="76"/>
      <c r="IP539" s="66"/>
      <c r="IQ539" s="76"/>
      <c r="IR539" s="66"/>
      <c r="IS539" s="76"/>
      <c r="IT539" s="66"/>
      <c r="IU539" s="76"/>
      <c r="IV539" s="66"/>
      <c r="IW539" s="76"/>
      <c r="IX539" s="66"/>
      <c r="IY539" s="76"/>
      <c r="IZ539" s="66"/>
      <c r="JA539" s="76"/>
      <c r="JB539" s="66"/>
      <c r="JC539" s="76"/>
      <c r="JD539" s="66"/>
      <c r="JE539" s="76"/>
      <c r="JF539" s="66"/>
      <c r="JG539" s="76"/>
      <c r="JH539" s="66"/>
      <c r="JI539" s="76"/>
      <c r="JJ539" s="66"/>
      <c r="JK539" s="76"/>
      <c r="JL539" s="66"/>
      <c r="JM539" s="76"/>
      <c r="JN539" s="66"/>
      <c r="JO539" s="76"/>
      <c r="JP539" s="66"/>
      <c r="JQ539" s="76"/>
      <c r="JR539" s="66"/>
      <c r="JS539" s="76"/>
      <c r="JT539" s="66"/>
      <c r="JU539" s="76"/>
      <c r="JV539" s="66"/>
      <c r="JW539" s="76"/>
      <c r="JX539" s="66"/>
      <c r="JY539" s="76"/>
      <c r="JZ539" s="66"/>
      <c r="KA539" s="76"/>
      <c r="KB539" s="66"/>
      <c r="KC539" s="76"/>
      <c r="KD539" s="66"/>
      <c r="KE539" s="76"/>
      <c r="KF539" s="66"/>
      <c r="KG539" s="76"/>
      <c r="KH539" s="66"/>
      <c r="KI539" s="76"/>
      <c r="KJ539" s="66"/>
      <c r="KK539" s="76"/>
      <c r="KL539" s="66"/>
      <c r="KM539" s="76"/>
      <c r="KN539" s="66"/>
      <c r="KO539" s="76"/>
      <c r="KP539" s="66"/>
      <c r="KQ539" s="76"/>
      <c r="KR539" s="66"/>
      <c r="KS539" s="76"/>
      <c r="KT539" s="66"/>
      <c r="KU539" s="76"/>
      <c r="KV539" s="66"/>
      <c r="KW539" s="76"/>
      <c r="KX539" s="66"/>
      <c r="KY539" s="76"/>
      <c r="KZ539" s="66"/>
      <c r="LA539" s="76"/>
      <c r="LB539" s="66"/>
      <c r="LC539" s="76"/>
      <c r="LD539" s="66"/>
      <c r="LE539" s="76"/>
      <c r="LF539" s="66"/>
      <c r="LG539" s="76"/>
      <c r="LH539" s="66"/>
      <c r="LI539" s="76"/>
      <c r="LJ539" s="66"/>
      <c r="LK539" s="76"/>
      <c r="LL539" s="66"/>
      <c r="LM539" s="76"/>
      <c r="LN539" s="66"/>
      <c r="LO539" s="76"/>
      <c r="LP539" s="66"/>
      <c r="LQ539" s="76"/>
      <c r="LR539" s="66"/>
      <c r="LS539" s="76"/>
      <c r="LT539" s="66"/>
      <c r="LU539" s="76"/>
      <c r="LV539" s="66"/>
      <c r="LW539" s="76"/>
      <c r="LX539" s="66"/>
      <c r="LY539" s="76"/>
      <c r="LZ539" s="66"/>
      <c r="MA539" s="76"/>
      <c r="MB539" s="66"/>
      <c r="MC539" s="76"/>
      <c r="MD539" s="66"/>
      <c r="MG539" s="1" t="str" cm="1">
        <f t="array" ref="MG539">IFERROR(INDEX(Paste_Here!$B$2:$B$850, MATCH(0, COUNTIF(MG$4:MG538, Paste_Here!$B$2:$B$850) + IF(Paste_Here!$B$2:$B$850="", 1, 0), 0)), "")</f>
        <v/>
      </c>
      <c r="MH539" s="1" t="str">
        <f>IF(MG539&lt;&gt;"", INDEX(Paste_Here!$A$2:$A$850, MATCH(MG539, Paste_Here!$B$2:$B$850, 0)), "")</f>
        <v/>
      </c>
      <c r="MI539" s="1" t="str">
        <f t="shared" si="72"/>
        <v/>
      </c>
      <c r="MJ539" s="1" t="str" cm="1">
        <f t="array" ref="MJ539">IFERROR(INDEX($MI$5:$MI$850, MATCH(SMALL(IF($MI$5:$MI$850&lt;&gt;"", COUNTIF($MI$5:$MI$850, "&lt;"&amp;$MI$5:$MI$850)+1), ROW()-ROW($MJ$5)+1), COUNTIF($MI$5:$MI$850, "&lt;"&amp;$MI$5:$MI$850)+1, 0)), "")</f>
        <v/>
      </c>
    </row>
    <row r="540" spans="1:348">
      <c r="A540" s="66"/>
      <c r="B540" s="76" t="str">
        <f t="shared" si="65"/>
        <v/>
      </c>
      <c r="C540" s="66"/>
      <c r="D540" s="76" t="str">
        <f>IFERROR(IF(B540&lt;&gt;"", IF(AND(INDEX(Paste_Here!B$2:B$850, MATCH(B540, Paste_Here!A$2:A$850, 0))&lt;&gt;"", ISNUMBER(VALUE(INDEX(Paste_Here!B$2:B$850, MATCH(B540, Paste_Here!A$2:A$850, 0))))), INDEX(Paste_Here!B$2:B$850, MATCH(B540, Paste_Here!A$2:A$850, 0)), ""), ""), "")</f>
        <v/>
      </c>
      <c r="E540" s="66"/>
      <c r="F540" s="76" t="str">
        <f>IFERROR(IF(B540&lt;&gt;"", IF(ISTEXT(INDEX(Paste_Here!K$2:K$850, MATCH(B540, Paste_Here!A$2:A$850, 0))), INDEX(Paste_Here!K$2:K$850, MATCH(B540, Paste_Here!A$2:A$850, 0)), ""), ""), "")</f>
        <v/>
      </c>
      <c r="G540" s="66"/>
      <c r="H540" s="76" t="str">
        <f>IFERROR(IF(B540&lt;&gt;"", IF(ISTEXT(INDEX(Paste_Here!C$2:C$850, MATCH(B540, Paste_Here!A$2:A$850, 0))), INDEX(Paste_Here!C$2:C$850, MATCH(B540, Paste_Here!A$2:A$850, 0)), ""), ""), "")</f>
        <v/>
      </c>
      <c r="I540" s="66"/>
      <c r="J540" s="76" t="str">
        <f>IFERROR(IF(B540&lt;&gt;"", IF(ISNUMBER(SEARCH("s", LOWER(INDEX(Paste_Here!M$2:M$850, MATCH(B540, Paste_Here!A$2:A$850, 0))))), "Yes", IF(INDEX(Paste_Here!M$2:M$850, MATCH(B540, Paste_Here!A$2:A$850, 0))&lt;&gt;"", "No", "")), ""), "")</f>
        <v/>
      </c>
      <c r="K540" s="66"/>
      <c r="L540" s="76" t="str">
        <f>IFERROR(IF(B540&lt;&gt;"", IF(ISNUMBER(SEARCH("yes", LOWER(INDEX(Paste_Here!E$2:E$850, MATCH(B540, Paste_Here!A$2:A$850, 0))))), "Yes", IF(ISNUMBER(SEARCH("no", LOWER(INDEX(Paste_Here!E$2:E$850, MATCH(B540, Paste_Here!A$2:A$850, 0))))), "No", "")), ""), "")</f>
        <v/>
      </c>
      <c r="M540" s="66"/>
      <c r="N540" s="76" t="str">
        <f>IFERROR(IF(B540&lt;&gt;"", IF(ISNUMBER(SEARCH("yes", LOWER(INDEX(Paste_Here!F$2:F$850, MATCH(B540, Paste_Here!A$2:A$850, 0))))), "Yes", IF(ISNUMBER(SEARCH("no", LOWER(INDEX(Paste_Here!F$2:F$850, MATCH(B540, Paste_Here!A$2:A$850, 0))))), "No", "")), ""), "")</f>
        <v/>
      </c>
      <c r="O540" s="66"/>
      <c r="P540" s="76" t="str">
        <f>IFERROR(IF(B540&lt;&gt;"", IF(ISNUMBER(SEARCH("yes", LOWER(INDEX(Paste_Here!L$2:L$850, MATCH(B540, Paste_Here!A$2:A$850, 0))))), "Yes", IF(ISNUMBER(SEARCH("no", LOWER(INDEX(Paste_Here!L$2:L$850, MATCH(B540, Paste_Here!A$2:A$850, 0))))), "No", "")), ""), "")</f>
        <v/>
      </c>
      <c r="Q540" s="66"/>
      <c r="R540" s="76" t="str">
        <f>IFERROR(IF(B540&lt;&gt;"", IF(ISNUMBER(SEARCH("transitional 2", LOWER(INDEX(Paste_Here!D$2:D$850, MATCH(B540, Paste_Here!A$2:A$850, 0))))), "T2", IF(ISNUMBER(SEARCH("transitional 1", LOWER(INDEX(Paste_Here!D$2:D$850, MATCH(B540, Paste_Here!A$2:A$850, 0))))), "T1", IF(ISNUMBER(SEARCH("waived ell services", LOWER(INDEX(Paste_Here!D$2:D$850, MATCH(B540, Paste_Here!A$2:A$850, 0))))), "W", IF(ISNUMBER(SEARCH("english language learner", LOWER(INDEX(Paste_Here!D$2:D$850, MATCH(B540, Paste_Here!A$2:A$850, 0))))), "L", "")))), ""), "")</f>
        <v/>
      </c>
      <c r="S540" s="66"/>
      <c r="T540" s="76" t="str">
        <f>IFERROR(IF(B540&lt;&gt;"", IF(ISNUMBER(SEARCH("yes", LOWER(INDEX(Paste_Here!I$2:I$850, MATCH(B540, Paste_Here!A$2:A$850, 0))))), "Yes", IF(ISNUMBER(SEARCH("no", LOWER(INDEX(Paste_Here!I$2:I$850, MATCH(B540, Paste_Here!A$2:A$850, 0))))), "No", "")), ""), "")</f>
        <v/>
      </c>
      <c r="U540" s="66"/>
      <c r="V540" s="76" t="str">
        <f>IFERROR(IF(B540&lt;&gt;"", IF(ISTEXT(INDEX(Paste_Here!J$2:J$850, MATCH(B540, Paste_Here!A$2:A$850, 0))), VALUE(INDEX(Paste_Here!J$2:J$850, MATCH(B540, Paste_Here!A$2:A$850, 0))), ""), ""), "")</f>
        <v/>
      </c>
      <c r="W540" s="66"/>
      <c r="X540" s="66"/>
      <c r="Y540" s="76" t="str">
        <f t="shared" si="66"/>
        <v/>
      </c>
      <c r="Z540" s="66"/>
      <c r="AA540" s="76" t="str">
        <f>IFERROR(IF(B540&lt;&gt;"", IF(AND(INDEX(Paste_Here!AI$2:AI$850, MATCH(B540, Paste_Here!A$2:A$850, 0))&lt;&gt;"", ISNUMBER(VALUE(INDEX(Paste_Here!AI$2:AI$850, MATCH(B540, Paste_Here!A$2:A$850, 0))))), INDEX(Paste_Here!AI$2:AI$850, MATCH(B540, Paste_Here!A$2:A$850, 0)), ""), ""), "")</f>
        <v/>
      </c>
      <c r="AB540" s="66"/>
      <c r="AC540" s="76" t="str">
        <f>IFERROR(IF(B540&lt;&gt;"", IF(AND(INDEX(Paste_Here!AJ$2:AJ$850, MATCH(B540, Paste_Here!A$2:A$850, 0))&lt;&gt;"", ISNUMBER(VALUE(INDEX(Paste_Here!AJ$2:AJ$850, MATCH(B540, Paste_Here!A$2:A$850, 0))))), INDEX(Paste_Here!AJ$2:AJ$850, MATCH(B540, Paste_Here!A$2:A$850, 0)), ""), ""), "")</f>
        <v/>
      </c>
      <c r="AD540" s="66"/>
      <c r="AE540" s="76" t="str">
        <f>IFERROR(IF(B540&lt;&gt;"", IF(AND(INDEX(Paste_Here!AK$2:AK$850, MATCH(B540, Paste_Here!A$2:A$850, 0))&lt;&gt;"", ISNUMBER(VALUE(INDEX(Paste_Here!AK$2:AK$850, MATCH(B540, Paste_Here!A$2:A$850, 0))))), INDEX(Paste_Here!AK$2:AK$850, MATCH(B540, Paste_Here!A$2:A$850, 0)), ""), ""), "")</f>
        <v/>
      </c>
      <c r="AF540" s="66"/>
      <c r="AG540" s="76" t="str">
        <f>IFERROR(IF(B540&lt;&gt;"", IF(AND(INDEX(Paste_Here!AL$2:AL$850, MATCH(B540, Paste_Here!A$2:A$850, 0))&lt;&gt;"", ISNUMBER(VALUE(INDEX(Paste_Here!AL$2:AL$850, MATCH(B540, Paste_Here!A$2:A$850, 0))))), INDEX(Paste_Here!AL$2:AL$850, MATCH(B540, Paste_Here!A$2:A$850, 0)), ""), ""), "")</f>
        <v/>
      </c>
      <c r="AH540" s="66"/>
      <c r="AI540" s="76" t="str">
        <f>IFERROR(IF(B540&lt;&gt;"", IF(AND(INDEX(Paste_Here!AH$2:AH$850, MATCH(B540, Paste_Here!A$2:A$850, 0))&lt;&gt;"", ISNUMBER(VALUE(INDEX(Paste_Here!AH$2:AH$850, MATCH(B540, Paste_Here!A$2:A$850, 0))))), IF(VALUE(INDEX(Paste_Here!AH$2:AH$850, MATCH(B540, Paste_Here!A$2:A$850, 0)))=0, "", INDEX(Paste_Here!AH$2:AH$850, MATCH(B540, Paste_Here!A$2:A$850, 0))), ""), ""), "")</f>
        <v/>
      </c>
      <c r="AJ540" s="66"/>
      <c r="AK540" s="76" t="str">
        <f>IFERROR(IF(B540&lt;&gt;"", IF(AND(INDEX(Paste_Here!N$2:N$850, MATCH(B540, Paste_Here!A$2:A$850, 0))&lt;&gt;"", ISNUMBER(VALUE(INDEX(Paste_Here!N$2:N$850, MATCH(B540, Paste_Here!A$2:A$850, 0))))), INDEX(Paste_Here!N$2:N$850, MATCH(B540, Paste_Here!A$2:A$850, 0)), ""), ""), "")</f>
        <v/>
      </c>
      <c r="AL540" s="66"/>
      <c r="AM540" s="76" t="str">
        <f>IFERROR(IF(B540&lt;&gt;"", IF(AND(INDEX(Paste_Here!O$2:O$850, MATCH(B540, Paste_Here!A$2:A$850, 0))&lt;&gt;"", ISNUMBER(VALUE(INDEX(Paste_Here!O$2:O$850, MATCH(B540, Paste_Here!A$2:A$850, 0))))), INDEX(Paste_Here!O$2:O$850, MATCH(B540, Paste_Here!A$2:A$850, 0)), ""), ""), "")</f>
        <v/>
      </c>
      <c r="AN540" s="66"/>
      <c r="AO540" s="76"/>
      <c r="AP540" s="66"/>
      <c r="AQ540" s="76"/>
      <c r="AR540" s="66"/>
      <c r="AS540" s="76"/>
      <c r="AT540" s="66"/>
      <c r="AU540" s="66"/>
      <c r="AV540" s="76" t="str">
        <f t="shared" si="67"/>
        <v/>
      </c>
      <c r="AW540" s="66"/>
      <c r="AX540" s="76" t="str">
        <f>IFERROR(IF(B540&lt;&gt;"", IF(ISNUMBER(SEARCH("Revealed-Potential (Primary Focus)", LOWER(INDEX(Paste_Here!Z$2:Z$850, MATCH(B540, Paste_Here!A$2:A$850, 0))))), "Rev-Potential: Prim", IF(ISNUMBER(SEARCH("Revealed-Potential (Secondary Focus)", LOWER(INDEX(Paste_Here!Z$2:Z$850, MATCH(B540, Paste_Here!A$2:A$850, 0))))), "Rev-Potential: Sec", IF(ISNUMBER(SEARCH("Monitoring", LOWER(INDEX(Paste_Here!Z$2:Z$850, MATCH(B540, Paste_Here!A$2:A$850, 0))))), "Monitoring", IF(ISNUMBER(SEARCH("At-Promise (Secondary Focus)", LOWER(INDEX(Paste_Here!Z$2:Z$850, MATCH(B540, Paste_Here!A$2:A$850, 0))))), "At-Promise: Sec", IF(ISNUMBER(SEARCH("At-Promise (Primary Focus)", LOWER(INDEX(Paste_Here!Z$2:Z$850, MATCH(B540, Paste_Here!A$2:A$850, 0))))), "At-Promise: Prim", ""))))), ""), "")</f>
        <v/>
      </c>
      <c r="AY540" s="66"/>
      <c r="AZ540" s="76"/>
      <c r="BA540" s="66"/>
      <c r="BB540" s="76"/>
      <c r="BC540" s="66"/>
      <c r="BD540" s="76"/>
      <c r="BE540" s="66"/>
      <c r="BF540" s="76"/>
      <c r="BG540" s="66"/>
      <c r="BH540" s="76"/>
      <c r="BI540" s="66"/>
      <c r="BJ540" s="66"/>
      <c r="BK540" s="76" t="str">
        <f t="shared" si="68"/>
        <v/>
      </c>
      <c r="BL540" s="66"/>
      <c r="BM540" s="76" t="str">
        <f>IFERROR(IF(B540&lt;&gt;"", IF(AND(ISNUMBER(VALUE(SUBSTITUTE(SUBSTITUTE(Paste_Here!R540, "br", "-"), "L", ""))), VALUE(SUBSTITUTE(SUBSTITUTE(Paste_Here!R540, "br", "-"), "L", "")) &gt;= 1095), "Yes", IF(AND(ISNUMBER(VALUE(SUBSTITUTE(SUBSTITUTE(Paste_Here!R540, "br", "-"), "L", ""))), VALUE(SUBSTITUTE(SUBSTITUTE(Paste_Here!R540, "br", "-"), "L", "")) &lt;= 1094), "No", "")), ""), "")</f>
        <v/>
      </c>
      <c r="BN540" s="66"/>
      <c r="BO540" s="76" t="str">
        <f>IFERROR(IF(B540&lt;&gt;"", IF(COUNTIF(INDEX(Paste_Here!Y$2:AB$850, MATCH(B540, Paste_Here!A$2:A$850, 0), 0), "yes") &gt; 0, "Yes", IF(COUNTIF(INDEX(Paste_Here!Y$2:AB$850, MATCH(B540, Paste_Here!A$2:A$850, 0), 0), "no") &gt; 0, "No", "")), ""), "")</f>
        <v/>
      </c>
      <c r="BP540" s="66"/>
      <c r="BQ540" s="76" t="str">
        <f>IFERROR(IF(B540&lt;&gt;"", IF(AND(ISNUMBER(VALUE(SUBSTITUTE(SUBSTITUTE(Paste_Here!U540, "em", "-"), "q", ""))), VALUE(SUBSTITUTE(SUBSTITUTE(Paste_Here!U540, "em", "-"), "q", "")) &gt;= 910), "Yes", IF(AND(ISNUMBER(VALUE(SUBSTITUTE(SUBSTITUTE(Paste_Here!U540, "em", "-"), "q", ""))), VALUE(SUBSTITUTE(SUBSTITUTE(Paste_Here!U540, "em", "-"), "q", "")) &lt;= 909), "No", "")), ""), "")</f>
        <v/>
      </c>
      <c r="BR540" s="66"/>
      <c r="BS540" s="76" t="str">
        <f>IFERROR(IF(B540&lt;&gt;"", IF(AND(INDEX(Paste_Here!X$2:X$850, MATCH(B540, Paste_Here!A$2:A$850, 0))&lt;&gt;"", ISNUMBER(VALUE(INDEX(Paste_Here!X$2:X$850, MATCH(B540, Paste_Here!A$2:A$850, 0))))), INDEX(Paste_Here!X$2:X$850, MATCH(B540, Paste_Here!A$2:A$850, 0)), ""), ""), "")</f>
        <v/>
      </c>
      <c r="BT540" s="66"/>
      <c r="BU540" s="76" t="str">
        <f>IFERROR(IF(B540&lt;&gt;"", IF(ISNUMBER(VALUE(INDEX(Paste_Here!G$2:G$850, MATCH(B540, Paste_Here!A$2:A$850, 0)))), IF(VALUE(INDEX(Paste_Here!G$2:G$850, MATCH(B540, Paste_Here!A$2:A$850, 0)))=0, "No", IF(AND(VALUE(INDEX(Paste_Here!G$2:G$850, MATCH(B540, Paste_Here!A$2:A$850, 0)))&gt;=1, VALUE(INDEX(Paste_Here!G$2:G$850, MATCH(B540, Paste_Here!A$2:A$850, 0)))&lt;=4), VALUE(INDEX(Paste_Here!G$2:G$850, MATCH(B540, Paste_Here!A$2:A$850, 0))), "")), ""), ""), "")</f>
        <v/>
      </c>
      <c r="BV540" s="66"/>
      <c r="BW540" s="76" t="str">
        <f>IFERROR(IF(B540&lt;&gt;"", IF(ISNUMBER(VALUE(INDEX(Paste_Here!H$2:H$850, MATCH(B540, Paste_Here!A$2:A$850, 0)))), IF(VALUE(INDEX(Paste_Here!H$2:H$850, MATCH(B540, Paste_Here!A$2:A$850, 0)))=0, "No", IF(AND(VALUE(INDEX(Paste_Here!H$2:H$850, MATCH(B540, Paste_Here!A$2:A$850, 0)))&gt;=1, VALUE(INDEX(Paste_Here!H$2:H$850, MATCH(B540, Paste_Here!A$2:A$850, 0)))&lt;=4), VALUE(INDEX(Paste_Here!H$2:H$850, MATCH(B540, Paste_Here!A$2:A$850, 0))), "")), ""), ""), "")</f>
        <v/>
      </c>
      <c r="BX540" s="66"/>
      <c r="BY540" s="76"/>
      <c r="BZ540" s="66"/>
      <c r="CA540" s="76"/>
      <c r="CB540" s="66"/>
      <c r="CC540" s="66"/>
      <c r="CD540" s="76" t="str">
        <f t="shared" si="69"/>
        <v/>
      </c>
      <c r="CE540" s="66"/>
      <c r="CF540" s="76" t="str">
        <f>IFERROR(IF(B540&lt;&gt;"", IF(AND(INDEX(Paste_Here!P$2:P$850, MATCH(B540, Paste_Here!A$2:A$850, 0))&lt;&gt;"", ISNUMBER(VALUE(INDEX(Paste_Here!P$2:P$850, MATCH(B540, Paste_Here!A$2:A$850, 0))))), INDEX(Paste_Here!P$2:P$850, MATCH(B540, Paste_Here!A$2:A$850, 0)), ""), ""), "")</f>
        <v/>
      </c>
      <c r="CG540" s="66"/>
      <c r="CH540" s="76" t="str">
        <f>IFERROR(IF(B540&lt;&gt;"", IF(ISNUMBER(SEARCH("highrisk", LOWER(INDEX(Paste_Here!Q$2:Q$850, MATCH(B540, Paste_Here!A$2:A$850, 0))))), "High Risk", IF(ISNUMBER(SEARCH("lowrisk", LOWER(INDEX(Paste_Here!Q$2:Q$850, MATCH(B540, Paste_Here!A$2:A$850, 0))))), "Low Risk", IF(ISNUMBER(SEARCH("somerisk", LOWER(INDEX(Paste_Here!Q$2:Q$850, MATCH(B540, Paste_Here!A$2:A$850, 0))))), "Some Risk", ""))), ""), "")</f>
        <v/>
      </c>
      <c r="CI540" s="66"/>
      <c r="CJ540" s="76" t="str">
        <f>IFERROR(IF(B540&lt;&gt;"", IF(AND(INDEX(Paste_Here!AA$2:AA$850, MATCH(B540, Paste_Here!A$2:A$850, 0))&lt;&gt;"", ISNUMBER(VALUE(INDEX(Paste_Here!AA$2:AA$850, MATCH(B540, Paste_Here!A$2:A$850, 0))))), INDEX(Paste_Here!AA$2:AA$850, MATCH(B540, Paste_Here!A$2:A$850, 0)), ""), ""), "")</f>
        <v/>
      </c>
      <c r="CK540" s="66"/>
      <c r="CL540" s="76" t="str">
        <f>IFERROR(IF(B540&lt;&gt;"", IF(LOWER(INDEX(Paste_Here!AB$2:AB$850, MATCH(B540, Paste_Here!A$2:A$850, 0)))="approaching expectations", "Approaching", IF(LOWER(INDEX(Paste_Here!AB$2:AB$850, MATCH(B540, Paste_Here!A$2:A$850, 0)))="met expectations", "Met", IF(LOWER(INDEX(Paste_Here!AB$2:AB$850, MATCH(B540, Paste_Here!A$2:A$850, 0)))="exceeded expectations", "Exceeded", IF(LOWER(INDEX(Paste_Here!AB$2:AB$850, MATCH(B540, Paste_Here!A$2:A$850, 0)))="below expectations", "Below", "")))), ""), "")</f>
        <v/>
      </c>
      <c r="CM540" s="66"/>
      <c r="CN540" s="76" t="str">
        <f>IFERROR(IF(B540&lt;&gt;"", IF(AND(INDEX(Paste_Here!AC$2:AC$850, MATCH(B540, Paste_Here!A$2:A$850, 0))&lt;&gt;"", ISNUMBER(VALUE(INDEX(Paste_Here!AC$2:AC$850, MATCH(B540, Paste_Here!A$2:A$850, 0))))), INDEX(Paste_Here!AC$2:AC$850, MATCH(B540, Paste_Here!A$2:A$850, 0)), ""), ""), "")</f>
        <v/>
      </c>
      <c r="CO540" s="66"/>
      <c r="CP540" s="76"/>
      <c r="CQ540" s="66"/>
      <c r="CR540" s="76"/>
      <c r="CS540" s="66"/>
      <c r="CT540" s="76"/>
      <c r="CU540" s="66"/>
      <c r="CV540" s="76"/>
      <c r="CW540" s="66"/>
      <c r="CX540" s="76"/>
      <c r="CY540" s="66"/>
      <c r="CZ540" s="66"/>
      <c r="DA540" s="76" t="str">
        <f t="shared" si="70"/>
        <v/>
      </c>
      <c r="DB540" s="66"/>
      <c r="DC540" s="76" t="str">
        <f>IFERROR(IF(B540&lt;&gt;"", IF(AND(INDEX(Paste_Here!V$2:V$850, MATCH(B540, Paste_Here!A$2:A$850, 0))&lt;&gt;"", ISNUMBER(VALUE(INDEX(Paste_Here!V$2:V$850, MATCH(B540, Paste_Here!A$2:A$850, 0))))), INDEX(Paste_Here!V$2:V$850, MATCH(B540, Paste_Here!A$2:A$850, 0)), ""), ""), "")</f>
        <v/>
      </c>
      <c r="DD540" s="66"/>
      <c r="DE540" s="76" t="str">
        <f>IFERROR(IF(B540&lt;&gt;"", IF(ISNUMBER(SEARCH("highrisk", LOWER(INDEX(Paste_Here!W$2:W$850, MATCH(B540, Paste_Here!A$2:A$850, 0))))), "High Risk", IF(ISNUMBER(SEARCH("lowrisk", LOWER(INDEX(Paste_Here!W$2:W$850, MATCH(B540, Paste_Here!A$2:A$850, 0))))), "Low Risk", IF(ISNUMBER(SEARCH("somerisk", LOWER(INDEX(Paste_Here!W$2:W$850, MATCH(B540, Paste_Here!A$2:A$850, 0))))), "Some Risk", ""))), ""), "")</f>
        <v/>
      </c>
      <c r="DF540" s="66"/>
      <c r="DG540" s="76" t="str">
        <f>IFERROR(IF(B540&lt;&gt;"", IF(AND(INDEX(Paste_Here!S$2:S$850, MATCH(B540, Paste_Here!A$2:A$850, 0))&lt;&gt;"", ISNUMBER(VALUE(INDEX(Paste_Here!S$2:S$850, MATCH(B540, Paste_Here!A$2:A$850, 0))))), INDEX(Paste_Here!S$2:S$850, MATCH(B540, Paste_Here!A$2:A$850, 0)), ""), ""), "")</f>
        <v/>
      </c>
      <c r="DH540" s="66"/>
      <c r="DI540" s="76" t="str">
        <f>IFERROR(IF(B540&lt;&gt;"", IF(ISNUMBER(SEARCH("highrisk", LOWER(INDEX(Paste_Here!T$2:T$850, MATCH(B540, Paste_Here!A$2:A$850, 0))))), "High Risk", IF(ISNUMBER(SEARCH("lowrisk", LOWER(INDEX(Paste_Here!T$2:T$850, MATCH(B540, Paste_Here!A$2:A$850, 0))))), "Low Risk", IF(ISNUMBER(SEARCH("somerisk", LOWER(INDEX(Paste_Here!T$2:T$850, MATCH(B540, Paste_Here!A$2:A$850, 0))))), "Some Risk", ""))), ""), "")</f>
        <v/>
      </c>
      <c r="DJ540" s="66"/>
      <c r="DK540" s="76" t="str">
        <f>IFERROR(IF(B540&lt;&gt;"", IF(AND(INDEX(Paste_Here!AD$2:AD$850, MATCH(B540, Paste_Here!A$2:A$850, 0))&lt;&gt;"", ISNUMBER(VALUE(INDEX(Paste_Here!AD$2:AD$850, MATCH(B540, Paste_Here!A$2:A$850, 0))))), INDEX(Paste_Here!AD$2:AD$850, MATCH(B540, Paste_Here!A$2:A$850, 0)), ""), ""), "")</f>
        <v/>
      </c>
      <c r="DL540" s="66"/>
      <c r="DM540" s="76" t="str">
        <f>IFERROR(IF(B540&lt;&gt;"", IF(LOWER(INDEX(Paste_Here!AE$2:AE$850, MATCH(B540, Paste_Here!A$2:A$850, 0)))="approaching expectations", "Approaching", IF(LOWER(INDEX(Paste_Here!AE$2:AE$850, MATCH(B540, Paste_Here!A$2:A$850, 0)))="met expectations", "Met", IF(LOWER(INDEX(Paste_Here!AE$2:AE$850, MATCH(B540, Paste_Here!A$2:A$850, 0)))="exceeded expectations", "Exceeded", IF(LOWER(INDEX(Paste_Here!AE$2:AE$850, MATCH(B540, Paste_Here!A$2:A$850, 0)))="below expectations", "Below", "")))), ""), "")</f>
        <v/>
      </c>
      <c r="DN540" s="66"/>
      <c r="DO540" s="76"/>
      <c r="DP540" s="66"/>
      <c r="DQ540" s="76"/>
      <c r="DR540" s="66"/>
      <c r="DS540" s="76"/>
      <c r="DT540" s="66"/>
      <c r="DU540" s="76"/>
      <c r="DV540" s="66"/>
      <c r="DW540" s="66"/>
      <c r="DX540" s="76" t="str">
        <f t="shared" si="71"/>
        <v/>
      </c>
      <c r="DY540" s="66"/>
      <c r="DZ540" s="76"/>
      <c r="EA540" s="66"/>
      <c r="EB540" s="76"/>
      <c r="EC540" s="66"/>
      <c r="ED540" s="76" t="str">
        <f>IFERROR(IF(B540&lt;&gt;"", IF(AND(INDEX(Paste_Here!AF$2:AF$850, MATCH(B540, Paste_Here!A$2:A$850, 0))&lt;&gt;"", ISNUMBER(VALUE(INDEX(Paste_Here!AF$2:AF$850, MATCH(B540, Paste_Here!A$2:A$850, 0))))), INDEX(Paste_Here!AF$2:AF$850, MATCH(B540, Paste_Here!A$2:A$850, 0)), ""), ""), "")</f>
        <v/>
      </c>
      <c r="EE540" s="66"/>
      <c r="EF540" s="76"/>
      <c r="EG540" s="66"/>
      <c r="EH540" s="76"/>
      <c r="EI540" s="66"/>
      <c r="EJ540" s="76" t="str">
        <f>IFERROR(IF(B540&lt;&gt;"", IF(AND(INDEX(Paste_Here!AG$2:AG$850, MATCH(B540, Paste_Here!A$2:A$850, 0))&lt;&gt;"", ISNUMBER(VALUE(INDEX(Paste_Here!AG$2:AG$850, MATCH(B540, Paste_Here!A$2:A$850, 0))))), INDEX(Paste_Here!AG$2:AG$850, MATCH(B540, Paste_Here!A$2:A$850, 0)), ""), ""), "")</f>
        <v/>
      </c>
      <c r="EK540" s="66"/>
      <c r="EL540" s="76"/>
      <c r="EM540" s="66"/>
      <c r="EN540" s="76"/>
      <c r="EO540" s="66"/>
      <c r="EP540" s="76"/>
      <c r="EQ540" s="66"/>
      <c r="ER540" s="76"/>
      <c r="ES540" s="66"/>
      <c r="ET540" s="66"/>
      <c r="EU540" s="76"/>
      <c r="EV540" s="66"/>
      <c r="EW540" s="76"/>
      <c r="EX540" s="66"/>
      <c r="EY540" s="76"/>
      <c r="EZ540" s="66"/>
      <c r="FA540" s="76"/>
      <c r="FB540" s="66"/>
      <c r="FC540" s="76"/>
      <c r="FD540" s="66"/>
      <c r="FE540" s="76"/>
      <c r="FF540" s="66"/>
      <c r="FG540" s="76"/>
      <c r="FH540" s="66"/>
      <c r="FI540" s="76"/>
      <c r="FJ540" s="66"/>
      <c r="FK540" s="76"/>
      <c r="FL540" s="66"/>
      <c r="FM540" s="76"/>
      <c r="FN540" s="66"/>
      <c r="FO540" s="76"/>
      <c r="FP540" s="66"/>
      <c r="FQ540" s="76"/>
      <c r="FR540" s="66"/>
      <c r="FS540" s="76"/>
      <c r="FT540" s="66"/>
      <c r="FU540" s="76"/>
      <c r="FV540" s="66"/>
      <c r="FW540" s="76"/>
      <c r="FX540" s="66"/>
      <c r="FY540" s="76"/>
      <c r="FZ540" s="66"/>
      <c r="GA540" s="76"/>
      <c r="GB540" s="66"/>
      <c r="GC540" s="76"/>
      <c r="GD540" s="66"/>
      <c r="GE540" s="76"/>
      <c r="GF540" s="66"/>
      <c r="GG540" s="76"/>
      <c r="GH540" s="66"/>
      <c r="GI540" s="76"/>
      <c r="GJ540" s="66"/>
      <c r="GK540" s="76"/>
      <c r="GL540" s="66"/>
      <c r="GM540" s="76"/>
      <c r="GN540" s="66"/>
      <c r="GO540" s="76"/>
      <c r="GP540" s="66"/>
      <c r="GQ540" s="76"/>
      <c r="GR540" s="66"/>
      <c r="GS540" s="76"/>
      <c r="GT540" s="66"/>
      <c r="GU540" s="76"/>
      <c r="GV540" s="66"/>
      <c r="GW540" s="76"/>
      <c r="GX540" s="66"/>
      <c r="GY540" s="76"/>
      <c r="GZ540" s="66"/>
      <c r="HA540" s="76"/>
      <c r="HB540" s="66"/>
      <c r="HC540" s="76"/>
      <c r="HD540" s="66"/>
      <c r="HE540" s="76"/>
      <c r="HF540" s="66"/>
      <c r="HG540" s="76"/>
      <c r="HH540" s="66"/>
      <c r="HI540" s="76"/>
      <c r="HJ540" s="66"/>
      <c r="HK540" s="76"/>
      <c r="HL540" s="66"/>
      <c r="HM540" s="76"/>
      <c r="HN540" s="66"/>
      <c r="HO540" s="76"/>
      <c r="HP540" s="66"/>
      <c r="HQ540" s="76"/>
      <c r="HR540" s="66"/>
      <c r="HS540" s="76"/>
      <c r="HT540" s="66"/>
      <c r="HU540" s="76"/>
      <c r="HV540" s="66"/>
      <c r="HW540" s="76"/>
      <c r="HX540" s="66"/>
      <c r="HY540" s="76"/>
      <c r="HZ540" s="66"/>
      <c r="IA540" s="76"/>
      <c r="IB540" s="66"/>
      <c r="IC540" s="76"/>
      <c r="ID540" s="66"/>
      <c r="IE540" s="76"/>
      <c r="IF540" s="66"/>
      <c r="IG540" s="76"/>
      <c r="IH540" s="66"/>
      <c r="II540" s="76"/>
      <c r="IJ540" s="66"/>
      <c r="IK540" s="76"/>
      <c r="IL540" s="66"/>
      <c r="IM540" s="76"/>
      <c r="IN540" s="66"/>
      <c r="IO540" s="76"/>
      <c r="IP540" s="66"/>
      <c r="IQ540" s="76"/>
      <c r="IR540" s="66"/>
      <c r="IS540" s="76"/>
      <c r="IT540" s="66"/>
      <c r="IU540" s="76"/>
      <c r="IV540" s="66"/>
      <c r="IW540" s="76"/>
      <c r="IX540" s="66"/>
      <c r="IY540" s="76"/>
      <c r="IZ540" s="66"/>
      <c r="JA540" s="76"/>
      <c r="JB540" s="66"/>
      <c r="JC540" s="76"/>
      <c r="JD540" s="66"/>
      <c r="JE540" s="76"/>
      <c r="JF540" s="66"/>
      <c r="JG540" s="76"/>
      <c r="JH540" s="66"/>
      <c r="JI540" s="76"/>
      <c r="JJ540" s="66"/>
      <c r="JK540" s="76"/>
      <c r="JL540" s="66"/>
      <c r="JM540" s="76"/>
      <c r="JN540" s="66"/>
      <c r="JO540" s="76"/>
      <c r="JP540" s="66"/>
      <c r="JQ540" s="76"/>
      <c r="JR540" s="66"/>
      <c r="JS540" s="76"/>
      <c r="JT540" s="66"/>
      <c r="JU540" s="76"/>
      <c r="JV540" s="66"/>
      <c r="JW540" s="76"/>
      <c r="JX540" s="66"/>
      <c r="JY540" s="76"/>
      <c r="JZ540" s="66"/>
      <c r="KA540" s="76"/>
      <c r="KB540" s="66"/>
      <c r="KC540" s="76"/>
      <c r="KD540" s="66"/>
      <c r="KE540" s="76"/>
      <c r="KF540" s="66"/>
      <c r="KG540" s="76"/>
      <c r="KH540" s="66"/>
      <c r="KI540" s="76"/>
      <c r="KJ540" s="66"/>
      <c r="KK540" s="76"/>
      <c r="KL540" s="66"/>
      <c r="KM540" s="76"/>
      <c r="KN540" s="66"/>
      <c r="KO540" s="76"/>
      <c r="KP540" s="66"/>
      <c r="KQ540" s="76"/>
      <c r="KR540" s="66"/>
      <c r="KS540" s="76"/>
      <c r="KT540" s="66"/>
      <c r="KU540" s="76"/>
      <c r="KV540" s="66"/>
      <c r="KW540" s="76"/>
      <c r="KX540" s="66"/>
      <c r="KY540" s="76"/>
      <c r="KZ540" s="66"/>
      <c r="LA540" s="76"/>
      <c r="LB540" s="66"/>
      <c r="LC540" s="76"/>
      <c r="LD540" s="66"/>
      <c r="LE540" s="76"/>
      <c r="LF540" s="66"/>
      <c r="LG540" s="76"/>
      <c r="LH540" s="66"/>
      <c r="LI540" s="76"/>
      <c r="LJ540" s="66"/>
      <c r="LK540" s="76"/>
      <c r="LL540" s="66"/>
      <c r="LM540" s="76"/>
      <c r="LN540" s="66"/>
      <c r="LO540" s="76"/>
      <c r="LP540" s="66"/>
      <c r="LQ540" s="76"/>
      <c r="LR540" s="66"/>
      <c r="LS540" s="76"/>
      <c r="LT540" s="66"/>
      <c r="LU540" s="76"/>
      <c r="LV540" s="66"/>
      <c r="LW540" s="76"/>
      <c r="LX540" s="66"/>
      <c r="LY540" s="76"/>
      <c r="LZ540" s="66"/>
      <c r="MA540" s="76"/>
      <c r="MB540" s="66"/>
      <c r="MC540" s="76"/>
      <c r="MD540" s="66"/>
      <c r="MG540" s="1" t="str" cm="1">
        <f t="array" ref="MG540">IFERROR(INDEX(Paste_Here!$B$2:$B$850, MATCH(0, COUNTIF(MG$4:MG539, Paste_Here!$B$2:$B$850) + IF(Paste_Here!$B$2:$B$850="", 1, 0), 0)), "")</f>
        <v/>
      </c>
      <c r="MH540" s="1" t="str">
        <f>IF(MG540&lt;&gt;"", INDEX(Paste_Here!$A$2:$A$850, MATCH(MG540, Paste_Here!$B$2:$B$850, 0)), "")</f>
        <v/>
      </c>
      <c r="MI540" s="1" t="str">
        <f t="shared" si="72"/>
        <v/>
      </c>
      <c r="MJ540" s="1" t="str" cm="1">
        <f t="array" ref="MJ540">IFERROR(INDEX($MI$5:$MI$850, MATCH(SMALL(IF($MI$5:$MI$850&lt;&gt;"", COUNTIF($MI$5:$MI$850, "&lt;"&amp;$MI$5:$MI$850)+1), ROW()-ROW($MJ$5)+1), COUNTIF($MI$5:$MI$850, "&lt;"&amp;$MI$5:$MI$850)+1, 0)), "")</f>
        <v/>
      </c>
    </row>
    <row r="541" spans="1:348">
      <c r="A541" s="66"/>
      <c r="B541" s="76" t="str">
        <f t="shared" si="65"/>
        <v/>
      </c>
      <c r="C541" s="66"/>
      <c r="D541" s="76" t="str">
        <f>IFERROR(IF(B541&lt;&gt;"", IF(AND(INDEX(Paste_Here!B$2:B$850, MATCH(B541, Paste_Here!A$2:A$850, 0))&lt;&gt;"", ISNUMBER(VALUE(INDEX(Paste_Here!B$2:B$850, MATCH(B541, Paste_Here!A$2:A$850, 0))))), INDEX(Paste_Here!B$2:B$850, MATCH(B541, Paste_Here!A$2:A$850, 0)), ""), ""), "")</f>
        <v/>
      </c>
      <c r="E541" s="66"/>
      <c r="F541" s="76" t="str">
        <f>IFERROR(IF(B541&lt;&gt;"", IF(ISTEXT(INDEX(Paste_Here!K$2:K$850, MATCH(B541, Paste_Here!A$2:A$850, 0))), INDEX(Paste_Here!K$2:K$850, MATCH(B541, Paste_Here!A$2:A$850, 0)), ""), ""), "")</f>
        <v/>
      </c>
      <c r="G541" s="66"/>
      <c r="H541" s="76" t="str">
        <f>IFERROR(IF(B541&lt;&gt;"", IF(ISTEXT(INDEX(Paste_Here!C$2:C$850, MATCH(B541, Paste_Here!A$2:A$850, 0))), INDEX(Paste_Here!C$2:C$850, MATCH(B541, Paste_Here!A$2:A$850, 0)), ""), ""), "")</f>
        <v/>
      </c>
      <c r="I541" s="66"/>
      <c r="J541" s="76" t="str">
        <f>IFERROR(IF(B541&lt;&gt;"", IF(ISNUMBER(SEARCH("s", LOWER(INDEX(Paste_Here!M$2:M$850, MATCH(B541, Paste_Here!A$2:A$850, 0))))), "Yes", IF(INDEX(Paste_Here!M$2:M$850, MATCH(B541, Paste_Here!A$2:A$850, 0))&lt;&gt;"", "No", "")), ""), "")</f>
        <v/>
      </c>
      <c r="K541" s="66"/>
      <c r="L541" s="76" t="str">
        <f>IFERROR(IF(B541&lt;&gt;"", IF(ISNUMBER(SEARCH("yes", LOWER(INDEX(Paste_Here!E$2:E$850, MATCH(B541, Paste_Here!A$2:A$850, 0))))), "Yes", IF(ISNUMBER(SEARCH("no", LOWER(INDEX(Paste_Here!E$2:E$850, MATCH(B541, Paste_Here!A$2:A$850, 0))))), "No", "")), ""), "")</f>
        <v/>
      </c>
      <c r="M541" s="66"/>
      <c r="N541" s="76" t="str">
        <f>IFERROR(IF(B541&lt;&gt;"", IF(ISNUMBER(SEARCH("yes", LOWER(INDEX(Paste_Here!F$2:F$850, MATCH(B541, Paste_Here!A$2:A$850, 0))))), "Yes", IF(ISNUMBER(SEARCH("no", LOWER(INDEX(Paste_Here!F$2:F$850, MATCH(B541, Paste_Here!A$2:A$850, 0))))), "No", "")), ""), "")</f>
        <v/>
      </c>
      <c r="O541" s="66"/>
      <c r="P541" s="76" t="str">
        <f>IFERROR(IF(B541&lt;&gt;"", IF(ISNUMBER(SEARCH("yes", LOWER(INDEX(Paste_Here!L$2:L$850, MATCH(B541, Paste_Here!A$2:A$850, 0))))), "Yes", IF(ISNUMBER(SEARCH("no", LOWER(INDEX(Paste_Here!L$2:L$850, MATCH(B541, Paste_Here!A$2:A$850, 0))))), "No", "")), ""), "")</f>
        <v/>
      </c>
      <c r="Q541" s="66"/>
      <c r="R541" s="76" t="str">
        <f>IFERROR(IF(B541&lt;&gt;"", IF(ISNUMBER(SEARCH("transitional 2", LOWER(INDEX(Paste_Here!D$2:D$850, MATCH(B541, Paste_Here!A$2:A$850, 0))))), "T2", IF(ISNUMBER(SEARCH("transitional 1", LOWER(INDEX(Paste_Here!D$2:D$850, MATCH(B541, Paste_Here!A$2:A$850, 0))))), "T1", IF(ISNUMBER(SEARCH("waived ell services", LOWER(INDEX(Paste_Here!D$2:D$850, MATCH(B541, Paste_Here!A$2:A$850, 0))))), "W", IF(ISNUMBER(SEARCH("english language learner", LOWER(INDEX(Paste_Here!D$2:D$850, MATCH(B541, Paste_Here!A$2:A$850, 0))))), "L", "")))), ""), "")</f>
        <v/>
      </c>
      <c r="S541" s="66"/>
      <c r="T541" s="76" t="str">
        <f>IFERROR(IF(B541&lt;&gt;"", IF(ISNUMBER(SEARCH("yes", LOWER(INDEX(Paste_Here!I$2:I$850, MATCH(B541, Paste_Here!A$2:A$850, 0))))), "Yes", IF(ISNUMBER(SEARCH("no", LOWER(INDEX(Paste_Here!I$2:I$850, MATCH(B541, Paste_Here!A$2:A$850, 0))))), "No", "")), ""), "")</f>
        <v/>
      </c>
      <c r="U541" s="66"/>
      <c r="V541" s="76" t="str">
        <f>IFERROR(IF(B541&lt;&gt;"", IF(ISTEXT(INDEX(Paste_Here!J$2:J$850, MATCH(B541, Paste_Here!A$2:A$850, 0))), VALUE(INDEX(Paste_Here!J$2:J$850, MATCH(B541, Paste_Here!A$2:A$850, 0))), ""), ""), "")</f>
        <v/>
      </c>
      <c r="W541" s="66"/>
      <c r="X541" s="66"/>
      <c r="Y541" s="76" t="str">
        <f t="shared" si="66"/>
        <v/>
      </c>
      <c r="Z541" s="66"/>
      <c r="AA541" s="76" t="str">
        <f>IFERROR(IF(B541&lt;&gt;"", IF(AND(INDEX(Paste_Here!AI$2:AI$850, MATCH(B541, Paste_Here!A$2:A$850, 0))&lt;&gt;"", ISNUMBER(VALUE(INDEX(Paste_Here!AI$2:AI$850, MATCH(B541, Paste_Here!A$2:A$850, 0))))), INDEX(Paste_Here!AI$2:AI$850, MATCH(B541, Paste_Here!A$2:A$850, 0)), ""), ""), "")</f>
        <v/>
      </c>
      <c r="AB541" s="66"/>
      <c r="AC541" s="76" t="str">
        <f>IFERROR(IF(B541&lt;&gt;"", IF(AND(INDEX(Paste_Here!AJ$2:AJ$850, MATCH(B541, Paste_Here!A$2:A$850, 0))&lt;&gt;"", ISNUMBER(VALUE(INDEX(Paste_Here!AJ$2:AJ$850, MATCH(B541, Paste_Here!A$2:A$850, 0))))), INDEX(Paste_Here!AJ$2:AJ$850, MATCH(B541, Paste_Here!A$2:A$850, 0)), ""), ""), "")</f>
        <v/>
      </c>
      <c r="AD541" s="66"/>
      <c r="AE541" s="76" t="str">
        <f>IFERROR(IF(B541&lt;&gt;"", IF(AND(INDEX(Paste_Here!AK$2:AK$850, MATCH(B541, Paste_Here!A$2:A$850, 0))&lt;&gt;"", ISNUMBER(VALUE(INDEX(Paste_Here!AK$2:AK$850, MATCH(B541, Paste_Here!A$2:A$850, 0))))), INDEX(Paste_Here!AK$2:AK$850, MATCH(B541, Paste_Here!A$2:A$850, 0)), ""), ""), "")</f>
        <v/>
      </c>
      <c r="AF541" s="66"/>
      <c r="AG541" s="76" t="str">
        <f>IFERROR(IF(B541&lt;&gt;"", IF(AND(INDEX(Paste_Here!AL$2:AL$850, MATCH(B541, Paste_Here!A$2:A$850, 0))&lt;&gt;"", ISNUMBER(VALUE(INDEX(Paste_Here!AL$2:AL$850, MATCH(B541, Paste_Here!A$2:A$850, 0))))), INDEX(Paste_Here!AL$2:AL$850, MATCH(B541, Paste_Here!A$2:A$850, 0)), ""), ""), "")</f>
        <v/>
      </c>
      <c r="AH541" s="66"/>
      <c r="AI541" s="76" t="str">
        <f>IFERROR(IF(B541&lt;&gt;"", IF(AND(INDEX(Paste_Here!AH$2:AH$850, MATCH(B541, Paste_Here!A$2:A$850, 0))&lt;&gt;"", ISNUMBER(VALUE(INDEX(Paste_Here!AH$2:AH$850, MATCH(B541, Paste_Here!A$2:A$850, 0))))), IF(VALUE(INDEX(Paste_Here!AH$2:AH$850, MATCH(B541, Paste_Here!A$2:A$850, 0)))=0, "", INDEX(Paste_Here!AH$2:AH$850, MATCH(B541, Paste_Here!A$2:A$850, 0))), ""), ""), "")</f>
        <v/>
      </c>
      <c r="AJ541" s="66"/>
      <c r="AK541" s="76" t="str">
        <f>IFERROR(IF(B541&lt;&gt;"", IF(AND(INDEX(Paste_Here!N$2:N$850, MATCH(B541, Paste_Here!A$2:A$850, 0))&lt;&gt;"", ISNUMBER(VALUE(INDEX(Paste_Here!N$2:N$850, MATCH(B541, Paste_Here!A$2:A$850, 0))))), INDEX(Paste_Here!N$2:N$850, MATCH(B541, Paste_Here!A$2:A$850, 0)), ""), ""), "")</f>
        <v/>
      </c>
      <c r="AL541" s="66"/>
      <c r="AM541" s="76" t="str">
        <f>IFERROR(IF(B541&lt;&gt;"", IF(AND(INDEX(Paste_Here!O$2:O$850, MATCH(B541, Paste_Here!A$2:A$850, 0))&lt;&gt;"", ISNUMBER(VALUE(INDEX(Paste_Here!O$2:O$850, MATCH(B541, Paste_Here!A$2:A$850, 0))))), INDEX(Paste_Here!O$2:O$850, MATCH(B541, Paste_Here!A$2:A$850, 0)), ""), ""), "")</f>
        <v/>
      </c>
      <c r="AN541" s="66"/>
      <c r="AO541" s="76"/>
      <c r="AP541" s="66"/>
      <c r="AQ541" s="76"/>
      <c r="AR541" s="66"/>
      <c r="AS541" s="76"/>
      <c r="AT541" s="66"/>
      <c r="AU541" s="66"/>
      <c r="AV541" s="76" t="str">
        <f t="shared" si="67"/>
        <v/>
      </c>
      <c r="AW541" s="66"/>
      <c r="AX541" s="76" t="str">
        <f>IFERROR(IF(B541&lt;&gt;"", IF(ISNUMBER(SEARCH("Revealed-Potential (Primary Focus)", LOWER(INDEX(Paste_Here!Z$2:Z$850, MATCH(B541, Paste_Here!A$2:A$850, 0))))), "Rev-Potential: Prim", IF(ISNUMBER(SEARCH("Revealed-Potential (Secondary Focus)", LOWER(INDEX(Paste_Here!Z$2:Z$850, MATCH(B541, Paste_Here!A$2:A$850, 0))))), "Rev-Potential: Sec", IF(ISNUMBER(SEARCH("Monitoring", LOWER(INDEX(Paste_Here!Z$2:Z$850, MATCH(B541, Paste_Here!A$2:A$850, 0))))), "Monitoring", IF(ISNUMBER(SEARCH("At-Promise (Secondary Focus)", LOWER(INDEX(Paste_Here!Z$2:Z$850, MATCH(B541, Paste_Here!A$2:A$850, 0))))), "At-Promise: Sec", IF(ISNUMBER(SEARCH("At-Promise (Primary Focus)", LOWER(INDEX(Paste_Here!Z$2:Z$850, MATCH(B541, Paste_Here!A$2:A$850, 0))))), "At-Promise: Prim", ""))))), ""), "")</f>
        <v/>
      </c>
      <c r="AY541" s="66"/>
      <c r="AZ541" s="76"/>
      <c r="BA541" s="66"/>
      <c r="BB541" s="76"/>
      <c r="BC541" s="66"/>
      <c r="BD541" s="76"/>
      <c r="BE541" s="66"/>
      <c r="BF541" s="76"/>
      <c r="BG541" s="66"/>
      <c r="BH541" s="76"/>
      <c r="BI541" s="66"/>
      <c r="BJ541" s="66"/>
      <c r="BK541" s="76" t="str">
        <f t="shared" si="68"/>
        <v/>
      </c>
      <c r="BL541" s="66"/>
      <c r="BM541" s="76" t="str">
        <f>IFERROR(IF(B541&lt;&gt;"", IF(AND(ISNUMBER(VALUE(SUBSTITUTE(SUBSTITUTE(Paste_Here!R541, "br", "-"), "L", ""))), VALUE(SUBSTITUTE(SUBSTITUTE(Paste_Here!R541, "br", "-"), "L", "")) &gt;= 1095), "Yes", IF(AND(ISNUMBER(VALUE(SUBSTITUTE(SUBSTITUTE(Paste_Here!R541, "br", "-"), "L", ""))), VALUE(SUBSTITUTE(SUBSTITUTE(Paste_Here!R541, "br", "-"), "L", "")) &lt;= 1094), "No", "")), ""), "")</f>
        <v/>
      </c>
      <c r="BN541" s="66"/>
      <c r="BO541" s="76" t="str">
        <f>IFERROR(IF(B541&lt;&gt;"", IF(COUNTIF(INDEX(Paste_Here!Y$2:AB$850, MATCH(B541, Paste_Here!A$2:A$850, 0), 0), "yes") &gt; 0, "Yes", IF(COUNTIF(INDEX(Paste_Here!Y$2:AB$850, MATCH(B541, Paste_Here!A$2:A$850, 0), 0), "no") &gt; 0, "No", "")), ""), "")</f>
        <v/>
      </c>
      <c r="BP541" s="66"/>
      <c r="BQ541" s="76" t="str">
        <f>IFERROR(IF(B541&lt;&gt;"", IF(AND(ISNUMBER(VALUE(SUBSTITUTE(SUBSTITUTE(Paste_Here!U541, "em", "-"), "q", ""))), VALUE(SUBSTITUTE(SUBSTITUTE(Paste_Here!U541, "em", "-"), "q", "")) &gt;= 910), "Yes", IF(AND(ISNUMBER(VALUE(SUBSTITUTE(SUBSTITUTE(Paste_Here!U541, "em", "-"), "q", ""))), VALUE(SUBSTITUTE(SUBSTITUTE(Paste_Here!U541, "em", "-"), "q", "")) &lt;= 909), "No", "")), ""), "")</f>
        <v/>
      </c>
      <c r="BR541" s="66"/>
      <c r="BS541" s="76" t="str">
        <f>IFERROR(IF(B541&lt;&gt;"", IF(AND(INDEX(Paste_Here!X$2:X$850, MATCH(B541, Paste_Here!A$2:A$850, 0))&lt;&gt;"", ISNUMBER(VALUE(INDEX(Paste_Here!X$2:X$850, MATCH(B541, Paste_Here!A$2:A$850, 0))))), INDEX(Paste_Here!X$2:X$850, MATCH(B541, Paste_Here!A$2:A$850, 0)), ""), ""), "")</f>
        <v/>
      </c>
      <c r="BT541" s="66"/>
      <c r="BU541" s="76" t="str">
        <f>IFERROR(IF(B541&lt;&gt;"", IF(ISNUMBER(VALUE(INDEX(Paste_Here!G$2:G$850, MATCH(B541, Paste_Here!A$2:A$850, 0)))), IF(VALUE(INDEX(Paste_Here!G$2:G$850, MATCH(B541, Paste_Here!A$2:A$850, 0)))=0, "No", IF(AND(VALUE(INDEX(Paste_Here!G$2:G$850, MATCH(B541, Paste_Here!A$2:A$850, 0)))&gt;=1, VALUE(INDEX(Paste_Here!G$2:G$850, MATCH(B541, Paste_Here!A$2:A$850, 0)))&lt;=4), VALUE(INDEX(Paste_Here!G$2:G$850, MATCH(B541, Paste_Here!A$2:A$850, 0))), "")), ""), ""), "")</f>
        <v/>
      </c>
      <c r="BV541" s="66"/>
      <c r="BW541" s="76" t="str">
        <f>IFERROR(IF(B541&lt;&gt;"", IF(ISNUMBER(VALUE(INDEX(Paste_Here!H$2:H$850, MATCH(B541, Paste_Here!A$2:A$850, 0)))), IF(VALUE(INDEX(Paste_Here!H$2:H$850, MATCH(B541, Paste_Here!A$2:A$850, 0)))=0, "No", IF(AND(VALUE(INDEX(Paste_Here!H$2:H$850, MATCH(B541, Paste_Here!A$2:A$850, 0)))&gt;=1, VALUE(INDEX(Paste_Here!H$2:H$850, MATCH(B541, Paste_Here!A$2:A$850, 0)))&lt;=4), VALUE(INDEX(Paste_Here!H$2:H$850, MATCH(B541, Paste_Here!A$2:A$850, 0))), "")), ""), ""), "")</f>
        <v/>
      </c>
      <c r="BX541" s="66"/>
      <c r="BY541" s="76"/>
      <c r="BZ541" s="66"/>
      <c r="CA541" s="76"/>
      <c r="CB541" s="66"/>
      <c r="CC541" s="66"/>
      <c r="CD541" s="76" t="str">
        <f t="shared" si="69"/>
        <v/>
      </c>
      <c r="CE541" s="66"/>
      <c r="CF541" s="76" t="str">
        <f>IFERROR(IF(B541&lt;&gt;"", IF(AND(INDEX(Paste_Here!P$2:P$850, MATCH(B541, Paste_Here!A$2:A$850, 0))&lt;&gt;"", ISNUMBER(VALUE(INDEX(Paste_Here!P$2:P$850, MATCH(B541, Paste_Here!A$2:A$850, 0))))), INDEX(Paste_Here!P$2:P$850, MATCH(B541, Paste_Here!A$2:A$850, 0)), ""), ""), "")</f>
        <v/>
      </c>
      <c r="CG541" s="66"/>
      <c r="CH541" s="76" t="str">
        <f>IFERROR(IF(B541&lt;&gt;"", IF(ISNUMBER(SEARCH("highrisk", LOWER(INDEX(Paste_Here!Q$2:Q$850, MATCH(B541, Paste_Here!A$2:A$850, 0))))), "High Risk", IF(ISNUMBER(SEARCH("lowrisk", LOWER(INDEX(Paste_Here!Q$2:Q$850, MATCH(B541, Paste_Here!A$2:A$850, 0))))), "Low Risk", IF(ISNUMBER(SEARCH("somerisk", LOWER(INDEX(Paste_Here!Q$2:Q$850, MATCH(B541, Paste_Here!A$2:A$850, 0))))), "Some Risk", ""))), ""), "")</f>
        <v/>
      </c>
      <c r="CI541" s="66"/>
      <c r="CJ541" s="76" t="str">
        <f>IFERROR(IF(B541&lt;&gt;"", IF(AND(INDEX(Paste_Here!AA$2:AA$850, MATCH(B541, Paste_Here!A$2:A$850, 0))&lt;&gt;"", ISNUMBER(VALUE(INDEX(Paste_Here!AA$2:AA$850, MATCH(B541, Paste_Here!A$2:A$850, 0))))), INDEX(Paste_Here!AA$2:AA$850, MATCH(B541, Paste_Here!A$2:A$850, 0)), ""), ""), "")</f>
        <v/>
      </c>
      <c r="CK541" s="66"/>
      <c r="CL541" s="76" t="str">
        <f>IFERROR(IF(B541&lt;&gt;"", IF(LOWER(INDEX(Paste_Here!AB$2:AB$850, MATCH(B541, Paste_Here!A$2:A$850, 0)))="approaching expectations", "Approaching", IF(LOWER(INDEX(Paste_Here!AB$2:AB$850, MATCH(B541, Paste_Here!A$2:A$850, 0)))="met expectations", "Met", IF(LOWER(INDEX(Paste_Here!AB$2:AB$850, MATCH(B541, Paste_Here!A$2:A$850, 0)))="exceeded expectations", "Exceeded", IF(LOWER(INDEX(Paste_Here!AB$2:AB$850, MATCH(B541, Paste_Here!A$2:A$850, 0)))="below expectations", "Below", "")))), ""), "")</f>
        <v/>
      </c>
      <c r="CM541" s="66"/>
      <c r="CN541" s="76" t="str">
        <f>IFERROR(IF(B541&lt;&gt;"", IF(AND(INDEX(Paste_Here!AC$2:AC$850, MATCH(B541, Paste_Here!A$2:A$850, 0))&lt;&gt;"", ISNUMBER(VALUE(INDEX(Paste_Here!AC$2:AC$850, MATCH(B541, Paste_Here!A$2:A$850, 0))))), INDEX(Paste_Here!AC$2:AC$850, MATCH(B541, Paste_Here!A$2:A$850, 0)), ""), ""), "")</f>
        <v/>
      </c>
      <c r="CO541" s="66"/>
      <c r="CP541" s="76"/>
      <c r="CQ541" s="66"/>
      <c r="CR541" s="76"/>
      <c r="CS541" s="66"/>
      <c r="CT541" s="76"/>
      <c r="CU541" s="66"/>
      <c r="CV541" s="76"/>
      <c r="CW541" s="66"/>
      <c r="CX541" s="76"/>
      <c r="CY541" s="66"/>
      <c r="CZ541" s="66"/>
      <c r="DA541" s="76" t="str">
        <f t="shared" si="70"/>
        <v/>
      </c>
      <c r="DB541" s="66"/>
      <c r="DC541" s="76" t="str">
        <f>IFERROR(IF(B541&lt;&gt;"", IF(AND(INDEX(Paste_Here!V$2:V$850, MATCH(B541, Paste_Here!A$2:A$850, 0))&lt;&gt;"", ISNUMBER(VALUE(INDEX(Paste_Here!V$2:V$850, MATCH(B541, Paste_Here!A$2:A$850, 0))))), INDEX(Paste_Here!V$2:V$850, MATCH(B541, Paste_Here!A$2:A$850, 0)), ""), ""), "")</f>
        <v/>
      </c>
      <c r="DD541" s="66"/>
      <c r="DE541" s="76" t="str">
        <f>IFERROR(IF(B541&lt;&gt;"", IF(ISNUMBER(SEARCH("highrisk", LOWER(INDEX(Paste_Here!W$2:W$850, MATCH(B541, Paste_Here!A$2:A$850, 0))))), "High Risk", IF(ISNUMBER(SEARCH("lowrisk", LOWER(INDEX(Paste_Here!W$2:W$850, MATCH(B541, Paste_Here!A$2:A$850, 0))))), "Low Risk", IF(ISNUMBER(SEARCH("somerisk", LOWER(INDEX(Paste_Here!W$2:W$850, MATCH(B541, Paste_Here!A$2:A$850, 0))))), "Some Risk", ""))), ""), "")</f>
        <v/>
      </c>
      <c r="DF541" s="66"/>
      <c r="DG541" s="76" t="str">
        <f>IFERROR(IF(B541&lt;&gt;"", IF(AND(INDEX(Paste_Here!S$2:S$850, MATCH(B541, Paste_Here!A$2:A$850, 0))&lt;&gt;"", ISNUMBER(VALUE(INDEX(Paste_Here!S$2:S$850, MATCH(B541, Paste_Here!A$2:A$850, 0))))), INDEX(Paste_Here!S$2:S$850, MATCH(B541, Paste_Here!A$2:A$850, 0)), ""), ""), "")</f>
        <v/>
      </c>
      <c r="DH541" s="66"/>
      <c r="DI541" s="76" t="str">
        <f>IFERROR(IF(B541&lt;&gt;"", IF(ISNUMBER(SEARCH("highrisk", LOWER(INDEX(Paste_Here!T$2:T$850, MATCH(B541, Paste_Here!A$2:A$850, 0))))), "High Risk", IF(ISNUMBER(SEARCH("lowrisk", LOWER(INDEX(Paste_Here!T$2:T$850, MATCH(B541, Paste_Here!A$2:A$850, 0))))), "Low Risk", IF(ISNUMBER(SEARCH("somerisk", LOWER(INDEX(Paste_Here!T$2:T$850, MATCH(B541, Paste_Here!A$2:A$850, 0))))), "Some Risk", ""))), ""), "")</f>
        <v/>
      </c>
      <c r="DJ541" s="66"/>
      <c r="DK541" s="76" t="str">
        <f>IFERROR(IF(B541&lt;&gt;"", IF(AND(INDEX(Paste_Here!AD$2:AD$850, MATCH(B541, Paste_Here!A$2:A$850, 0))&lt;&gt;"", ISNUMBER(VALUE(INDEX(Paste_Here!AD$2:AD$850, MATCH(B541, Paste_Here!A$2:A$850, 0))))), INDEX(Paste_Here!AD$2:AD$850, MATCH(B541, Paste_Here!A$2:A$850, 0)), ""), ""), "")</f>
        <v/>
      </c>
      <c r="DL541" s="66"/>
      <c r="DM541" s="76" t="str">
        <f>IFERROR(IF(B541&lt;&gt;"", IF(LOWER(INDEX(Paste_Here!AE$2:AE$850, MATCH(B541, Paste_Here!A$2:A$850, 0)))="approaching expectations", "Approaching", IF(LOWER(INDEX(Paste_Here!AE$2:AE$850, MATCH(B541, Paste_Here!A$2:A$850, 0)))="met expectations", "Met", IF(LOWER(INDEX(Paste_Here!AE$2:AE$850, MATCH(B541, Paste_Here!A$2:A$850, 0)))="exceeded expectations", "Exceeded", IF(LOWER(INDEX(Paste_Here!AE$2:AE$850, MATCH(B541, Paste_Here!A$2:A$850, 0)))="below expectations", "Below", "")))), ""), "")</f>
        <v/>
      </c>
      <c r="DN541" s="66"/>
      <c r="DO541" s="76"/>
      <c r="DP541" s="66"/>
      <c r="DQ541" s="76"/>
      <c r="DR541" s="66"/>
      <c r="DS541" s="76"/>
      <c r="DT541" s="66"/>
      <c r="DU541" s="76"/>
      <c r="DV541" s="66"/>
      <c r="DW541" s="66"/>
      <c r="DX541" s="76" t="str">
        <f t="shared" si="71"/>
        <v/>
      </c>
      <c r="DY541" s="66"/>
      <c r="DZ541" s="76"/>
      <c r="EA541" s="66"/>
      <c r="EB541" s="76"/>
      <c r="EC541" s="66"/>
      <c r="ED541" s="76" t="str">
        <f>IFERROR(IF(B541&lt;&gt;"", IF(AND(INDEX(Paste_Here!AF$2:AF$850, MATCH(B541, Paste_Here!A$2:A$850, 0))&lt;&gt;"", ISNUMBER(VALUE(INDEX(Paste_Here!AF$2:AF$850, MATCH(B541, Paste_Here!A$2:A$850, 0))))), INDEX(Paste_Here!AF$2:AF$850, MATCH(B541, Paste_Here!A$2:A$850, 0)), ""), ""), "")</f>
        <v/>
      </c>
      <c r="EE541" s="66"/>
      <c r="EF541" s="76"/>
      <c r="EG541" s="66"/>
      <c r="EH541" s="76"/>
      <c r="EI541" s="66"/>
      <c r="EJ541" s="76" t="str">
        <f>IFERROR(IF(B541&lt;&gt;"", IF(AND(INDEX(Paste_Here!AG$2:AG$850, MATCH(B541, Paste_Here!A$2:A$850, 0))&lt;&gt;"", ISNUMBER(VALUE(INDEX(Paste_Here!AG$2:AG$850, MATCH(B541, Paste_Here!A$2:A$850, 0))))), INDEX(Paste_Here!AG$2:AG$850, MATCH(B541, Paste_Here!A$2:A$850, 0)), ""), ""), "")</f>
        <v/>
      </c>
      <c r="EK541" s="66"/>
      <c r="EL541" s="76"/>
      <c r="EM541" s="66"/>
      <c r="EN541" s="76"/>
      <c r="EO541" s="66"/>
      <c r="EP541" s="76"/>
      <c r="EQ541" s="66"/>
      <c r="ER541" s="76"/>
      <c r="ES541" s="66"/>
      <c r="ET541" s="66"/>
      <c r="EU541" s="76"/>
      <c r="EV541" s="66"/>
      <c r="EW541" s="76"/>
      <c r="EX541" s="66"/>
      <c r="EY541" s="76"/>
      <c r="EZ541" s="66"/>
      <c r="FA541" s="76"/>
      <c r="FB541" s="66"/>
      <c r="FC541" s="76"/>
      <c r="FD541" s="66"/>
      <c r="FE541" s="76"/>
      <c r="FF541" s="66"/>
      <c r="FG541" s="76"/>
      <c r="FH541" s="66"/>
      <c r="FI541" s="76"/>
      <c r="FJ541" s="66"/>
      <c r="FK541" s="76"/>
      <c r="FL541" s="66"/>
      <c r="FM541" s="76"/>
      <c r="FN541" s="66"/>
      <c r="FO541" s="76"/>
      <c r="FP541" s="66"/>
      <c r="FQ541" s="76"/>
      <c r="FR541" s="66"/>
      <c r="FS541" s="76"/>
      <c r="FT541" s="66"/>
      <c r="FU541" s="76"/>
      <c r="FV541" s="66"/>
      <c r="FW541" s="76"/>
      <c r="FX541" s="66"/>
      <c r="FY541" s="76"/>
      <c r="FZ541" s="66"/>
      <c r="GA541" s="76"/>
      <c r="GB541" s="66"/>
      <c r="GC541" s="76"/>
      <c r="GD541" s="66"/>
      <c r="GE541" s="76"/>
      <c r="GF541" s="66"/>
      <c r="GG541" s="76"/>
      <c r="GH541" s="66"/>
      <c r="GI541" s="76"/>
      <c r="GJ541" s="66"/>
      <c r="GK541" s="76"/>
      <c r="GL541" s="66"/>
      <c r="GM541" s="76"/>
      <c r="GN541" s="66"/>
      <c r="GO541" s="76"/>
      <c r="GP541" s="66"/>
      <c r="GQ541" s="76"/>
      <c r="GR541" s="66"/>
      <c r="GS541" s="76"/>
      <c r="GT541" s="66"/>
      <c r="GU541" s="76"/>
      <c r="GV541" s="66"/>
      <c r="GW541" s="76"/>
      <c r="GX541" s="66"/>
      <c r="GY541" s="76"/>
      <c r="GZ541" s="66"/>
      <c r="HA541" s="76"/>
      <c r="HB541" s="66"/>
      <c r="HC541" s="76"/>
      <c r="HD541" s="66"/>
      <c r="HE541" s="76"/>
      <c r="HF541" s="66"/>
      <c r="HG541" s="76"/>
      <c r="HH541" s="66"/>
      <c r="HI541" s="76"/>
      <c r="HJ541" s="66"/>
      <c r="HK541" s="76"/>
      <c r="HL541" s="66"/>
      <c r="HM541" s="76"/>
      <c r="HN541" s="66"/>
      <c r="HO541" s="76"/>
      <c r="HP541" s="66"/>
      <c r="HQ541" s="76"/>
      <c r="HR541" s="66"/>
      <c r="HS541" s="76"/>
      <c r="HT541" s="66"/>
      <c r="HU541" s="76"/>
      <c r="HV541" s="66"/>
      <c r="HW541" s="76"/>
      <c r="HX541" s="66"/>
      <c r="HY541" s="76"/>
      <c r="HZ541" s="66"/>
      <c r="IA541" s="76"/>
      <c r="IB541" s="66"/>
      <c r="IC541" s="76"/>
      <c r="ID541" s="66"/>
      <c r="IE541" s="76"/>
      <c r="IF541" s="66"/>
      <c r="IG541" s="76"/>
      <c r="IH541" s="66"/>
      <c r="II541" s="76"/>
      <c r="IJ541" s="66"/>
      <c r="IK541" s="76"/>
      <c r="IL541" s="66"/>
      <c r="IM541" s="76"/>
      <c r="IN541" s="66"/>
      <c r="IO541" s="76"/>
      <c r="IP541" s="66"/>
      <c r="IQ541" s="76"/>
      <c r="IR541" s="66"/>
      <c r="IS541" s="76"/>
      <c r="IT541" s="66"/>
      <c r="IU541" s="76"/>
      <c r="IV541" s="66"/>
      <c r="IW541" s="76"/>
      <c r="IX541" s="66"/>
      <c r="IY541" s="76"/>
      <c r="IZ541" s="66"/>
      <c r="JA541" s="76"/>
      <c r="JB541" s="66"/>
      <c r="JC541" s="76"/>
      <c r="JD541" s="66"/>
      <c r="JE541" s="76"/>
      <c r="JF541" s="66"/>
      <c r="JG541" s="76"/>
      <c r="JH541" s="66"/>
      <c r="JI541" s="76"/>
      <c r="JJ541" s="66"/>
      <c r="JK541" s="76"/>
      <c r="JL541" s="66"/>
      <c r="JM541" s="76"/>
      <c r="JN541" s="66"/>
      <c r="JO541" s="76"/>
      <c r="JP541" s="66"/>
      <c r="JQ541" s="76"/>
      <c r="JR541" s="66"/>
      <c r="JS541" s="76"/>
      <c r="JT541" s="66"/>
      <c r="JU541" s="76"/>
      <c r="JV541" s="66"/>
      <c r="JW541" s="76"/>
      <c r="JX541" s="66"/>
      <c r="JY541" s="76"/>
      <c r="JZ541" s="66"/>
      <c r="KA541" s="76"/>
      <c r="KB541" s="66"/>
      <c r="KC541" s="76"/>
      <c r="KD541" s="66"/>
      <c r="KE541" s="76"/>
      <c r="KF541" s="66"/>
      <c r="KG541" s="76"/>
      <c r="KH541" s="66"/>
      <c r="KI541" s="76"/>
      <c r="KJ541" s="66"/>
      <c r="KK541" s="76"/>
      <c r="KL541" s="66"/>
      <c r="KM541" s="76"/>
      <c r="KN541" s="66"/>
      <c r="KO541" s="76"/>
      <c r="KP541" s="66"/>
      <c r="KQ541" s="76"/>
      <c r="KR541" s="66"/>
      <c r="KS541" s="76"/>
      <c r="KT541" s="66"/>
      <c r="KU541" s="76"/>
      <c r="KV541" s="66"/>
      <c r="KW541" s="76"/>
      <c r="KX541" s="66"/>
      <c r="KY541" s="76"/>
      <c r="KZ541" s="66"/>
      <c r="LA541" s="76"/>
      <c r="LB541" s="66"/>
      <c r="LC541" s="76"/>
      <c r="LD541" s="66"/>
      <c r="LE541" s="76"/>
      <c r="LF541" s="66"/>
      <c r="LG541" s="76"/>
      <c r="LH541" s="66"/>
      <c r="LI541" s="76"/>
      <c r="LJ541" s="66"/>
      <c r="LK541" s="76"/>
      <c r="LL541" s="66"/>
      <c r="LM541" s="76"/>
      <c r="LN541" s="66"/>
      <c r="LO541" s="76"/>
      <c r="LP541" s="66"/>
      <c r="LQ541" s="76"/>
      <c r="LR541" s="66"/>
      <c r="LS541" s="76"/>
      <c r="LT541" s="66"/>
      <c r="LU541" s="76"/>
      <c r="LV541" s="66"/>
      <c r="LW541" s="76"/>
      <c r="LX541" s="66"/>
      <c r="LY541" s="76"/>
      <c r="LZ541" s="66"/>
      <c r="MA541" s="76"/>
      <c r="MB541" s="66"/>
      <c r="MC541" s="76"/>
      <c r="MD541" s="66"/>
      <c r="MG541" s="1" t="str" cm="1">
        <f t="array" ref="MG541">IFERROR(INDEX(Paste_Here!$B$2:$B$850, MATCH(0, COUNTIF(MG$4:MG540, Paste_Here!$B$2:$B$850) + IF(Paste_Here!$B$2:$B$850="", 1, 0), 0)), "")</f>
        <v/>
      </c>
      <c r="MH541" s="1" t="str">
        <f>IF(MG541&lt;&gt;"", INDEX(Paste_Here!$A$2:$A$850, MATCH(MG541, Paste_Here!$B$2:$B$850, 0)), "")</f>
        <v/>
      </c>
      <c r="MI541" s="1" t="str">
        <f t="shared" si="72"/>
        <v/>
      </c>
      <c r="MJ541" s="1" t="str" cm="1">
        <f t="array" ref="MJ541">IFERROR(INDEX($MI$5:$MI$850, MATCH(SMALL(IF($MI$5:$MI$850&lt;&gt;"", COUNTIF($MI$5:$MI$850, "&lt;"&amp;$MI$5:$MI$850)+1), ROW()-ROW($MJ$5)+1), COUNTIF($MI$5:$MI$850, "&lt;"&amp;$MI$5:$MI$850)+1, 0)), "")</f>
        <v/>
      </c>
    </row>
    <row r="542" spans="1:348">
      <c r="A542" s="66"/>
      <c r="B542" s="76" t="str">
        <f t="shared" si="65"/>
        <v/>
      </c>
      <c r="C542" s="66"/>
      <c r="D542" s="76" t="str">
        <f>IFERROR(IF(B542&lt;&gt;"", IF(AND(INDEX(Paste_Here!B$2:B$850, MATCH(B542, Paste_Here!A$2:A$850, 0))&lt;&gt;"", ISNUMBER(VALUE(INDEX(Paste_Here!B$2:B$850, MATCH(B542, Paste_Here!A$2:A$850, 0))))), INDEX(Paste_Here!B$2:B$850, MATCH(B542, Paste_Here!A$2:A$850, 0)), ""), ""), "")</f>
        <v/>
      </c>
      <c r="E542" s="66"/>
      <c r="F542" s="76" t="str">
        <f>IFERROR(IF(B542&lt;&gt;"", IF(ISTEXT(INDEX(Paste_Here!K$2:K$850, MATCH(B542, Paste_Here!A$2:A$850, 0))), INDEX(Paste_Here!K$2:K$850, MATCH(B542, Paste_Here!A$2:A$850, 0)), ""), ""), "")</f>
        <v/>
      </c>
      <c r="G542" s="66"/>
      <c r="H542" s="76" t="str">
        <f>IFERROR(IF(B542&lt;&gt;"", IF(ISTEXT(INDEX(Paste_Here!C$2:C$850, MATCH(B542, Paste_Here!A$2:A$850, 0))), INDEX(Paste_Here!C$2:C$850, MATCH(B542, Paste_Here!A$2:A$850, 0)), ""), ""), "")</f>
        <v/>
      </c>
      <c r="I542" s="66"/>
      <c r="J542" s="76" t="str">
        <f>IFERROR(IF(B542&lt;&gt;"", IF(ISNUMBER(SEARCH("s", LOWER(INDEX(Paste_Here!M$2:M$850, MATCH(B542, Paste_Here!A$2:A$850, 0))))), "Yes", IF(INDEX(Paste_Here!M$2:M$850, MATCH(B542, Paste_Here!A$2:A$850, 0))&lt;&gt;"", "No", "")), ""), "")</f>
        <v/>
      </c>
      <c r="K542" s="66"/>
      <c r="L542" s="76" t="str">
        <f>IFERROR(IF(B542&lt;&gt;"", IF(ISNUMBER(SEARCH("yes", LOWER(INDEX(Paste_Here!E$2:E$850, MATCH(B542, Paste_Here!A$2:A$850, 0))))), "Yes", IF(ISNUMBER(SEARCH("no", LOWER(INDEX(Paste_Here!E$2:E$850, MATCH(B542, Paste_Here!A$2:A$850, 0))))), "No", "")), ""), "")</f>
        <v/>
      </c>
      <c r="M542" s="66"/>
      <c r="N542" s="76" t="str">
        <f>IFERROR(IF(B542&lt;&gt;"", IF(ISNUMBER(SEARCH("yes", LOWER(INDEX(Paste_Here!F$2:F$850, MATCH(B542, Paste_Here!A$2:A$850, 0))))), "Yes", IF(ISNUMBER(SEARCH("no", LOWER(INDEX(Paste_Here!F$2:F$850, MATCH(B542, Paste_Here!A$2:A$850, 0))))), "No", "")), ""), "")</f>
        <v/>
      </c>
      <c r="O542" s="66"/>
      <c r="P542" s="76" t="str">
        <f>IFERROR(IF(B542&lt;&gt;"", IF(ISNUMBER(SEARCH("yes", LOWER(INDEX(Paste_Here!L$2:L$850, MATCH(B542, Paste_Here!A$2:A$850, 0))))), "Yes", IF(ISNUMBER(SEARCH("no", LOWER(INDEX(Paste_Here!L$2:L$850, MATCH(B542, Paste_Here!A$2:A$850, 0))))), "No", "")), ""), "")</f>
        <v/>
      </c>
      <c r="Q542" s="66"/>
      <c r="R542" s="76" t="str">
        <f>IFERROR(IF(B542&lt;&gt;"", IF(ISNUMBER(SEARCH("transitional 2", LOWER(INDEX(Paste_Here!D$2:D$850, MATCH(B542, Paste_Here!A$2:A$850, 0))))), "T2", IF(ISNUMBER(SEARCH("transitional 1", LOWER(INDEX(Paste_Here!D$2:D$850, MATCH(B542, Paste_Here!A$2:A$850, 0))))), "T1", IF(ISNUMBER(SEARCH("waived ell services", LOWER(INDEX(Paste_Here!D$2:D$850, MATCH(B542, Paste_Here!A$2:A$850, 0))))), "W", IF(ISNUMBER(SEARCH("english language learner", LOWER(INDEX(Paste_Here!D$2:D$850, MATCH(B542, Paste_Here!A$2:A$850, 0))))), "L", "")))), ""), "")</f>
        <v/>
      </c>
      <c r="S542" s="66"/>
      <c r="T542" s="76" t="str">
        <f>IFERROR(IF(B542&lt;&gt;"", IF(ISNUMBER(SEARCH("yes", LOWER(INDEX(Paste_Here!I$2:I$850, MATCH(B542, Paste_Here!A$2:A$850, 0))))), "Yes", IF(ISNUMBER(SEARCH("no", LOWER(INDEX(Paste_Here!I$2:I$850, MATCH(B542, Paste_Here!A$2:A$850, 0))))), "No", "")), ""), "")</f>
        <v/>
      </c>
      <c r="U542" s="66"/>
      <c r="V542" s="76" t="str">
        <f>IFERROR(IF(B542&lt;&gt;"", IF(ISTEXT(INDEX(Paste_Here!J$2:J$850, MATCH(B542, Paste_Here!A$2:A$850, 0))), VALUE(INDEX(Paste_Here!J$2:J$850, MATCH(B542, Paste_Here!A$2:A$850, 0))), ""), ""), "")</f>
        <v/>
      </c>
      <c r="W542" s="66"/>
      <c r="X542" s="66"/>
      <c r="Y542" s="76" t="str">
        <f t="shared" si="66"/>
        <v/>
      </c>
      <c r="Z542" s="66"/>
      <c r="AA542" s="76" t="str">
        <f>IFERROR(IF(B542&lt;&gt;"", IF(AND(INDEX(Paste_Here!AI$2:AI$850, MATCH(B542, Paste_Here!A$2:A$850, 0))&lt;&gt;"", ISNUMBER(VALUE(INDEX(Paste_Here!AI$2:AI$850, MATCH(B542, Paste_Here!A$2:A$850, 0))))), INDEX(Paste_Here!AI$2:AI$850, MATCH(B542, Paste_Here!A$2:A$850, 0)), ""), ""), "")</f>
        <v/>
      </c>
      <c r="AB542" s="66"/>
      <c r="AC542" s="76" t="str">
        <f>IFERROR(IF(B542&lt;&gt;"", IF(AND(INDEX(Paste_Here!AJ$2:AJ$850, MATCH(B542, Paste_Here!A$2:A$850, 0))&lt;&gt;"", ISNUMBER(VALUE(INDEX(Paste_Here!AJ$2:AJ$850, MATCH(B542, Paste_Here!A$2:A$850, 0))))), INDEX(Paste_Here!AJ$2:AJ$850, MATCH(B542, Paste_Here!A$2:A$850, 0)), ""), ""), "")</f>
        <v/>
      </c>
      <c r="AD542" s="66"/>
      <c r="AE542" s="76" t="str">
        <f>IFERROR(IF(B542&lt;&gt;"", IF(AND(INDEX(Paste_Here!AK$2:AK$850, MATCH(B542, Paste_Here!A$2:A$850, 0))&lt;&gt;"", ISNUMBER(VALUE(INDEX(Paste_Here!AK$2:AK$850, MATCH(B542, Paste_Here!A$2:A$850, 0))))), INDEX(Paste_Here!AK$2:AK$850, MATCH(B542, Paste_Here!A$2:A$850, 0)), ""), ""), "")</f>
        <v/>
      </c>
      <c r="AF542" s="66"/>
      <c r="AG542" s="76" t="str">
        <f>IFERROR(IF(B542&lt;&gt;"", IF(AND(INDEX(Paste_Here!AL$2:AL$850, MATCH(B542, Paste_Here!A$2:A$850, 0))&lt;&gt;"", ISNUMBER(VALUE(INDEX(Paste_Here!AL$2:AL$850, MATCH(B542, Paste_Here!A$2:A$850, 0))))), INDEX(Paste_Here!AL$2:AL$850, MATCH(B542, Paste_Here!A$2:A$850, 0)), ""), ""), "")</f>
        <v/>
      </c>
      <c r="AH542" s="66"/>
      <c r="AI542" s="76" t="str">
        <f>IFERROR(IF(B542&lt;&gt;"", IF(AND(INDEX(Paste_Here!AH$2:AH$850, MATCH(B542, Paste_Here!A$2:A$850, 0))&lt;&gt;"", ISNUMBER(VALUE(INDEX(Paste_Here!AH$2:AH$850, MATCH(B542, Paste_Here!A$2:A$850, 0))))), IF(VALUE(INDEX(Paste_Here!AH$2:AH$850, MATCH(B542, Paste_Here!A$2:A$850, 0)))=0, "", INDEX(Paste_Here!AH$2:AH$850, MATCH(B542, Paste_Here!A$2:A$850, 0))), ""), ""), "")</f>
        <v/>
      </c>
      <c r="AJ542" s="66"/>
      <c r="AK542" s="76" t="str">
        <f>IFERROR(IF(B542&lt;&gt;"", IF(AND(INDEX(Paste_Here!N$2:N$850, MATCH(B542, Paste_Here!A$2:A$850, 0))&lt;&gt;"", ISNUMBER(VALUE(INDEX(Paste_Here!N$2:N$850, MATCH(B542, Paste_Here!A$2:A$850, 0))))), INDEX(Paste_Here!N$2:N$850, MATCH(B542, Paste_Here!A$2:A$850, 0)), ""), ""), "")</f>
        <v/>
      </c>
      <c r="AL542" s="66"/>
      <c r="AM542" s="76" t="str">
        <f>IFERROR(IF(B542&lt;&gt;"", IF(AND(INDEX(Paste_Here!O$2:O$850, MATCH(B542, Paste_Here!A$2:A$850, 0))&lt;&gt;"", ISNUMBER(VALUE(INDEX(Paste_Here!O$2:O$850, MATCH(B542, Paste_Here!A$2:A$850, 0))))), INDEX(Paste_Here!O$2:O$850, MATCH(B542, Paste_Here!A$2:A$850, 0)), ""), ""), "")</f>
        <v/>
      </c>
      <c r="AN542" s="66"/>
      <c r="AO542" s="76"/>
      <c r="AP542" s="66"/>
      <c r="AQ542" s="76"/>
      <c r="AR542" s="66"/>
      <c r="AS542" s="76"/>
      <c r="AT542" s="66"/>
      <c r="AU542" s="66"/>
      <c r="AV542" s="76" t="str">
        <f t="shared" si="67"/>
        <v/>
      </c>
      <c r="AW542" s="66"/>
      <c r="AX542" s="76" t="str">
        <f>IFERROR(IF(B542&lt;&gt;"", IF(ISNUMBER(SEARCH("Revealed-Potential (Primary Focus)", LOWER(INDEX(Paste_Here!Z$2:Z$850, MATCH(B542, Paste_Here!A$2:A$850, 0))))), "Rev-Potential: Prim", IF(ISNUMBER(SEARCH("Revealed-Potential (Secondary Focus)", LOWER(INDEX(Paste_Here!Z$2:Z$850, MATCH(B542, Paste_Here!A$2:A$850, 0))))), "Rev-Potential: Sec", IF(ISNUMBER(SEARCH("Monitoring", LOWER(INDEX(Paste_Here!Z$2:Z$850, MATCH(B542, Paste_Here!A$2:A$850, 0))))), "Monitoring", IF(ISNUMBER(SEARCH("At-Promise (Secondary Focus)", LOWER(INDEX(Paste_Here!Z$2:Z$850, MATCH(B542, Paste_Here!A$2:A$850, 0))))), "At-Promise: Sec", IF(ISNUMBER(SEARCH("At-Promise (Primary Focus)", LOWER(INDEX(Paste_Here!Z$2:Z$850, MATCH(B542, Paste_Here!A$2:A$850, 0))))), "At-Promise: Prim", ""))))), ""), "")</f>
        <v/>
      </c>
      <c r="AY542" s="66"/>
      <c r="AZ542" s="76"/>
      <c r="BA542" s="66"/>
      <c r="BB542" s="76"/>
      <c r="BC542" s="66"/>
      <c r="BD542" s="76"/>
      <c r="BE542" s="66"/>
      <c r="BF542" s="76"/>
      <c r="BG542" s="66"/>
      <c r="BH542" s="76"/>
      <c r="BI542" s="66"/>
      <c r="BJ542" s="66"/>
      <c r="BK542" s="76" t="str">
        <f t="shared" si="68"/>
        <v/>
      </c>
      <c r="BL542" s="66"/>
      <c r="BM542" s="76" t="str">
        <f>IFERROR(IF(B542&lt;&gt;"", IF(AND(ISNUMBER(VALUE(SUBSTITUTE(SUBSTITUTE(Paste_Here!R542, "br", "-"), "L", ""))), VALUE(SUBSTITUTE(SUBSTITUTE(Paste_Here!R542, "br", "-"), "L", "")) &gt;= 1095), "Yes", IF(AND(ISNUMBER(VALUE(SUBSTITUTE(SUBSTITUTE(Paste_Here!R542, "br", "-"), "L", ""))), VALUE(SUBSTITUTE(SUBSTITUTE(Paste_Here!R542, "br", "-"), "L", "")) &lt;= 1094), "No", "")), ""), "")</f>
        <v/>
      </c>
      <c r="BN542" s="66"/>
      <c r="BO542" s="76" t="str">
        <f>IFERROR(IF(B542&lt;&gt;"", IF(COUNTIF(INDEX(Paste_Here!Y$2:AB$850, MATCH(B542, Paste_Here!A$2:A$850, 0), 0), "yes") &gt; 0, "Yes", IF(COUNTIF(INDEX(Paste_Here!Y$2:AB$850, MATCH(B542, Paste_Here!A$2:A$850, 0), 0), "no") &gt; 0, "No", "")), ""), "")</f>
        <v/>
      </c>
      <c r="BP542" s="66"/>
      <c r="BQ542" s="76" t="str">
        <f>IFERROR(IF(B542&lt;&gt;"", IF(AND(ISNUMBER(VALUE(SUBSTITUTE(SUBSTITUTE(Paste_Here!U542, "em", "-"), "q", ""))), VALUE(SUBSTITUTE(SUBSTITUTE(Paste_Here!U542, "em", "-"), "q", "")) &gt;= 910), "Yes", IF(AND(ISNUMBER(VALUE(SUBSTITUTE(SUBSTITUTE(Paste_Here!U542, "em", "-"), "q", ""))), VALUE(SUBSTITUTE(SUBSTITUTE(Paste_Here!U542, "em", "-"), "q", "")) &lt;= 909), "No", "")), ""), "")</f>
        <v/>
      </c>
      <c r="BR542" s="66"/>
      <c r="BS542" s="76" t="str">
        <f>IFERROR(IF(B542&lt;&gt;"", IF(AND(INDEX(Paste_Here!X$2:X$850, MATCH(B542, Paste_Here!A$2:A$850, 0))&lt;&gt;"", ISNUMBER(VALUE(INDEX(Paste_Here!X$2:X$850, MATCH(B542, Paste_Here!A$2:A$850, 0))))), INDEX(Paste_Here!X$2:X$850, MATCH(B542, Paste_Here!A$2:A$850, 0)), ""), ""), "")</f>
        <v/>
      </c>
      <c r="BT542" s="66"/>
      <c r="BU542" s="76" t="str">
        <f>IFERROR(IF(B542&lt;&gt;"", IF(ISNUMBER(VALUE(INDEX(Paste_Here!G$2:G$850, MATCH(B542, Paste_Here!A$2:A$850, 0)))), IF(VALUE(INDEX(Paste_Here!G$2:G$850, MATCH(B542, Paste_Here!A$2:A$850, 0)))=0, "No", IF(AND(VALUE(INDEX(Paste_Here!G$2:G$850, MATCH(B542, Paste_Here!A$2:A$850, 0)))&gt;=1, VALUE(INDEX(Paste_Here!G$2:G$850, MATCH(B542, Paste_Here!A$2:A$850, 0)))&lt;=4), VALUE(INDEX(Paste_Here!G$2:G$850, MATCH(B542, Paste_Here!A$2:A$850, 0))), "")), ""), ""), "")</f>
        <v/>
      </c>
      <c r="BV542" s="66"/>
      <c r="BW542" s="76" t="str">
        <f>IFERROR(IF(B542&lt;&gt;"", IF(ISNUMBER(VALUE(INDEX(Paste_Here!H$2:H$850, MATCH(B542, Paste_Here!A$2:A$850, 0)))), IF(VALUE(INDEX(Paste_Here!H$2:H$850, MATCH(B542, Paste_Here!A$2:A$850, 0)))=0, "No", IF(AND(VALUE(INDEX(Paste_Here!H$2:H$850, MATCH(B542, Paste_Here!A$2:A$850, 0)))&gt;=1, VALUE(INDEX(Paste_Here!H$2:H$850, MATCH(B542, Paste_Here!A$2:A$850, 0)))&lt;=4), VALUE(INDEX(Paste_Here!H$2:H$850, MATCH(B542, Paste_Here!A$2:A$850, 0))), "")), ""), ""), "")</f>
        <v/>
      </c>
      <c r="BX542" s="66"/>
      <c r="BY542" s="76"/>
      <c r="BZ542" s="66"/>
      <c r="CA542" s="76"/>
      <c r="CB542" s="66"/>
      <c r="CC542" s="66"/>
      <c r="CD542" s="76" t="str">
        <f t="shared" si="69"/>
        <v/>
      </c>
      <c r="CE542" s="66"/>
      <c r="CF542" s="76" t="str">
        <f>IFERROR(IF(B542&lt;&gt;"", IF(AND(INDEX(Paste_Here!P$2:P$850, MATCH(B542, Paste_Here!A$2:A$850, 0))&lt;&gt;"", ISNUMBER(VALUE(INDEX(Paste_Here!P$2:P$850, MATCH(B542, Paste_Here!A$2:A$850, 0))))), INDEX(Paste_Here!P$2:P$850, MATCH(B542, Paste_Here!A$2:A$850, 0)), ""), ""), "")</f>
        <v/>
      </c>
      <c r="CG542" s="66"/>
      <c r="CH542" s="76" t="str">
        <f>IFERROR(IF(B542&lt;&gt;"", IF(ISNUMBER(SEARCH("highrisk", LOWER(INDEX(Paste_Here!Q$2:Q$850, MATCH(B542, Paste_Here!A$2:A$850, 0))))), "High Risk", IF(ISNUMBER(SEARCH("lowrisk", LOWER(INDEX(Paste_Here!Q$2:Q$850, MATCH(B542, Paste_Here!A$2:A$850, 0))))), "Low Risk", IF(ISNUMBER(SEARCH("somerisk", LOWER(INDEX(Paste_Here!Q$2:Q$850, MATCH(B542, Paste_Here!A$2:A$850, 0))))), "Some Risk", ""))), ""), "")</f>
        <v/>
      </c>
      <c r="CI542" s="66"/>
      <c r="CJ542" s="76" t="str">
        <f>IFERROR(IF(B542&lt;&gt;"", IF(AND(INDEX(Paste_Here!AA$2:AA$850, MATCH(B542, Paste_Here!A$2:A$850, 0))&lt;&gt;"", ISNUMBER(VALUE(INDEX(Paste_Here!AA$2:AA$850, MATCH(B542, Paste_Here!A$2:A$850, 0))))), INDEX(Paste_Here!AA$2:AA$850, MATCH(B542, Paste_Here!A$2:A$850, 0)), ""), ""), "")</f>
        <v/>
      </c>
      <c r="CK542" s="66"/>
      <c r="CL542" s="76" t="str">
        <f>IFERROR(IF(B542&lt;&gt;"", IF(LOWER(INDEX(Paste_Here!AB$2:AB$850, MATCH(B542, Paste_Here!A$2:A$850, 0)))="approaching expectations", "Approaching", IF(LOWER(INDEX(Paste_Here!AB$2:AB$850, MATCH(B542, Paste_Here!A$2:A$850, 0)))="met expectations", "Met", IF(LOWER(INDEX(Paste_Here!AB$2:AB$850, MATCH(B542, Paste_Here!A$2:A$850, 0)))="exceeded expectations", "Exceeded", IF(LOWER(INDEX(Paste_Here!AB$2:AB$850, MATCH(B542, Paste_Here!A$2:A$850, 0)))="below expectations", "Below", "")))), ""), "")</f>
        <v/>
      </c>
      <c r="CM542" s="66"/>
      <c r="CN542" s="76" t="str">
        <f>IFERROR(IF(B542&lt;&gt;"", IF(AND(INDEX(Paste_Here!AC$2:AC$850, MATCH(B542, Paste_Here!A$2:A$850, 0))&lt;&gt;"", ISNUMBER(VALUE(INDEX(Paste_Here!AC$2:AC$850, MATCH(B542, Paste_Here!A$2:A$850, 0))))), INDEX(Paste_Here!AC$2:AC$850, MATCH(B542, Paste_Here!A$2:A$850, 0)), ""), ""), "")</f>
        <v/>
      </c>
      <c r="CO542" s="66"/>
      <c r="CP542" s="76"/>
      <c r="CQ542" s="66"/>
      <c r="CR542" s="76"/>
      <c r="CS542" s="66"/>
      <c r="CT542" s="76"/>
      <c r="CU542" s="66"/>
      <c r="CV542" s="76"/>
      <c r="CW542" s="66"/>
      <c r="CX542" s="76"/>
      <c r="CY542" s="66"/>
      <c r="CZ542" s="66"/>
      <c r="DA542" s="76" t="str">
        <f t="shared" si="70"/>
        <v/>
      </c>
      <c r="DB542" s="66"/>
      <c r="DC542" s="76" t="str">
        <f>IFERROR(IF(B542&lt;&gt;"", IF(AND(INDEX(Paste_Here!V$2:V$850, MATCH(B542, Paste_Here!A$2:A$850, 0))&lt;&gt;"", ISNUMBER(VALUE(INDEX(Paste_Here!V$2:V$850, MATCH(B542, Paste_Here!A$2:A$850, 0))))), INDEX(Paste_Here!V$2:V$850, MATCH(B542, Paste_Here!A$2:A$850, 0)), ""), ""), "")</f>
        <v/>
      </c>
      <c r="DD542" s="66"/>
      <c r="DE542" s="76" t="str">
        <f>IFERROR(IF(B542&lt;&gt;"", IF(ISNUMBER(SEARCH("highrisk", LOWER(INDEX(Paste_Here!W$2:W$850, MATCH(B542, Paste_Here!A$2:A$850, 0))))), "High Risk", IF(ISNUMBER(SEARCH("lowrisk", LOWER(INDEX(Paste_Here!W$2:W$850, MATCH(B542, Paste_Here!A$2:A$850, 0))))), "Low Risk", IF(ISNUMBER(SEARCH("somerisk", LOWER(INDEX(Paste_Here!W$2:W$850, MATCH(B542, Paste_Here!A$2:A$850, 0))))), "Some Risk", ""))), ""), "")</f>
        <v/>
      </c>
      <c r="DF542" s="66"/>
      <c r="DG542" s="76" t="str">
        <f>IFERROR(IF(B542&lt;&gt;"", IF(AND(INDEX(Paste_Here!S$2:S$850, MATCH(B542, Paste_Here!A$2:A$850, 0))&lt;&gt;"", ISNUMBER(VALUE(INDEX(Paste_Here!S$2:S$850, MATCH(B542, Paste_Here!A$2:A$850, 0))))), INDEX(Paste_Here!S$2:S$850, MATCH(B542, Paste_Here!A$2:A$850, 0)), ""), ""), "")</f>
        <v/>
      </c>
      <c r="DH542" s="66"/>
      <c r="DI542" s="76" t="str">
        <f>IFERROR(IF(B542&lt;&gt;"", IF(ISNUMBER(SEARCH("highrisk", LOWER(INDEX(Paste_Here!T$2:T$850, MATCH(B542, Paste_Here!A$2:A$850, 0))))), "High Risk", IF(ISNUMBER(SEARCH("lowrisk", LOWER(INDEX(Paste_Here!T$2:T$850, MATCH(B542, Paste_Here!A$2:A$850, 0))))), "Low Risk", IF(ISNUMBER(SEARCH("somerisk", LOWER(INDEX(Paste_Here!T$2:T$850, MATCH(B542, Paste_Here!A$2:A$850, 0))))), "Some Risk", ""))), ""), "")</f>
        <v/>
      </c>
      <c r="DJ542" s="66"/>
      <c r="DK542" s="76" t="str">
        <f>IFERROR(IF(B542&lt;&gt;"", IF(AND(INDEX(Paste_Here!AD$2:AD$850, MATCH(B542, Paste_Here!A$2:A$850, 0))&lt;&gt;"", ISNUMBER(VALUE(INDEX(Paste_Here!AD$2:AD$850, MATCH(B542, Paste_Here!A$2:A$850, 0))))), INDEX(Paste_Here!AD$2:AD$850, MATCH(B542, Paste_Here!A$2:A$850, 0)), ""), ""), "")</f>
        <v/>
      </c>
      <c r="DL542" s="66"/>
      <c r="DM542" s="76" t="str">
        <f>IFERROR(IF(B542&lt;&gt;"", IF(LOWER(INDEX(Paste_Here!AE$2:AE$850, MATCH(B542, Paste_Here!A$2:A$850, 0)))="approaching expectations", "Approaching", IF(LOWER(INDEX(Paste_Here!AE$2:AE$850, MATCH(B542, Paste_Here!A$2:A$850, 0)))="met expectations", "Met", IF(LOWER(INDEX(Paste_Here!AE$2:AE$850, MATCH(B542, Paste_Here!A$2:A$850, 0)))="exceeded expectations", "Exceeded", IF(LOWER(INDEX(Paste_Here!AE$2:AE$850, MATCH(B542, Paste_Here!A$2:A$850, 0)))="below expectations", "Below", "")))), ""), "")</f>
        <v/>
      </c>
      <c r="DN542" s="66"/>
      <c r="DO542" s="76"/>
      <c r="DP542" s="66"/>
      <c r="DQ542" s="76"/>
      <c r="DR542" s="66"/>
      <c r="DS542" s="76"/>
      <c r="DT542" s="66"/>
      <c r="DU542" s="76"/>
      <c r="DV542" s="66"/>
      <c r="DW542" s="66"/>
      <c r="DX542" s="76" t="str">
        <f t="shared" si="71"/>
        <v/>
      </c>
      <c r="DY542" s="66"/>
      <c r="DZ542" s="76"/>
      <c r="EA542" s="66"/>
      <c r="EB542" s="76"/>
      <c r="EC542" s="66"/>
      <c r="ED542" s="76" t="str">
        <f>IFERROR(IF(B542&lt;&gt;"", IF(AND(INDEX(Paste_Here!AF$2:AF$850, MATCH(B542, Paste_Here!A$2:A$850, 0))&lt;&gt;"", ISNUMBER(VALUE(INDEX(Paste_Here!AF$2:AF$850, MATCH(B542, Paste_Here!A$2:A$850, 0))))), INDEX(Paste_Here!AF$2:AF$850, MATCH(B542, Paste_Here!A$2:A$850, 0)), ""), ""), "")</f>
        <v/>
      </c>
      <c r="EE542" s="66"/>
      <c r="EF542" s="76"/>
      <c r="EG542" s="66"/>
      <c r="EH542" s="76"/>
      <c r="EI542" s="66"/>
      <c r="EJ542" s="76" t="str">
        <f>IFERROR(IF(B542&lt;&gt;"", IF(AND(INDEX(Paste_Here!AG$2:AG$850, MATCH(B542, Paste_Here!A$2:A$850, 0))&lt;&gt;"", ISNUMBER(VALUE(INDEX(Paste_Here!AG$2:AG$850, MATCH(B542, Paste_Here!A$2:A$850, 0))))), INDEX(Paste_Here!AG$2:AG$850, MATCH(B542, Paste_Here!A$2:A$850, 0)), ""), ""), "")</f>
        <v/>
      </c>
      <c r="EK542" s="66"/>
      <c r="EL542" s="76"/>
      <c r="EM542" s="66"/>
      <c r="EN542" s="76"/>
      <c r="EO542" s="66"/>
      <c r="EP542" s="76"/>
      <c r="EQ542" s="66"/>
      <c r="ER542" s="76"/>
      <c r="ES542" s="66"/>
      <c r="ET542" s="66"/>
      <c r="EU542" s="76"/>
      <c r="EV542" s="66"/>
      <c r="EW542" s="76"/>
      <c r="EX542" s="66"/>
      <c r="EY542" s="76"/>
      <c r="EZ542" s="66"/>
      <c r="FA542" s="76"/>
      <c r="FB542" s="66"/>
      <c r="FC542" s="76"/>
      <c r="FD542" s="66"/>
      <c r="FE542" s="76"/>
      <c r="FF542" s="66"/>
      <c r="FG542" s="76"/>
      <c r="FH542" s="66"/>
      <c r="FI542" s="76"/>
      <c r="FJ542" s="66"/>
      <c r="FK542" s="76"/>
      <c r="FL542" s="66"/>
      <c r="FM542" s="76"/>
      <c r="FN542" s="66"/>
      <c r="FO542" s="76"/>
      <c r="FP542" s="66"/>
      <c r="FQ542" s="76"/>
      <c r="FR542" s="66"/>
      <c r="FS542" s="76"/>
      <c r="FT542" s="66"/>
      <c r="FU542" s="76"/>
      <c r="FV542" s="66"/>
      <c r="FW542" s="76"/>
      <c r="FX542" s="66"/>
      <c r="FY542" s="76"/>
      <c r="FZ542" s="66"/>
      <c r="GA542" s="76"/>
      <c r="GB542" s="66"/>
      <c r="GC542" s="76"/>
      <c r="GD542" s="66"/>
      <c r="GE542" s="76"/>
      <c r="GF542" s="66"/>
      <c r="GG542" s="76"/>
      <c r="GH542" s="66"/>
      <c r="GI542" s="76"/>
      <c r="GJ542" s="66"/>
      <c r="GK542" s="76"/>
      <c r="GL542" s="66"/>
      <c r="GM542" s="76"/>
      <c r="GN542" s="66"/>
      <c r="GO542" s="76"/>
      <c r="GP542" s="66"/>
      <c r="GQ542" s="76"/>
      <c r="GR542" s="66"/>
      <c r="GS542" s="76"/>
      <c r="GT542" s="66"/>
      <c r="GU542" s="76"/>
      <c r="GV542" s="66"/>
      <c r="GW542" s="76"/>
      <c r="GX542" s="66"/>
      <c r="GY542" s="76"/>
      <c r="GZ542" s="66"/>
      <c r="HA542" s="76"/>
      <c r="HB542" s="66"/>
      <c r="HC542" s="76"/>
      <c r="HD542" s="66"/>
      <c r="HE542" s="76"/>
      <c r="HF542" s="66"/>
      <c r="HG542" s="76"/>
      <c r="HH542" s="66"/>
      <c r="HI542" s="76"/>
      <c r="HJ542" s="66"/>
      <c r="HK542" s="76"/>
      <c r="HL542" s="66"/>
      <c r="HM542" s="76"/>
      <c r="HN542" s="66"/>
      <c r="HO542" s="76"/>
      <c r="HP542" s="66"/>
      <c r="HQ542" s="76"/>
      <c r="HR542" s="66"/>
      <c r="HS542" s="76"/>
      <c r="HT542" s="66"/>
      <c r="HU542" s="76"/>
      <c r="HV542" s="66"/>
      <c r="HW542" s="76"/>
      <c r="HX542" s="66"/>
      <c r="HY542" s="76"/>
      <c r="HZ542" s="66"/>
      <c r="IA542" s="76"/>
      <c r="IB542" s="66"/>
      <c r="IC542" s="76"/>
      <c r="ID542" s="66"/>
      <c r="IE542" s="76"/>
      <c r="IF542" s="66"/>
      <c r="IG542" s="76"/>
      <c r="IH542" s="66"/>
      <c r="II542" s="76"/>
      <c r="IJ542" s="66"/>
      <c r="IK542" s="76"/>
      <c r="IL542" s="66"/>
      <c r="IM542" s="76"/>
      <c r="IN542" s="66"/>
      <c r="IO542" s="76"/>
      <c r="IP542" s="66"/>
      <c r="IQ542" s="76"/>
      <c r="IR542" s="66"/>
      <c r="IS542" s="76"/>
      <c r="IT542" s="66"/>
      <c r="IU542" s="76"/>
      <c r="IV542" s="66"/>
      <c r="IW542" s="76"/>
      <c r="IX542" s="66"/>
      <c r="IY542" s="76"/>
      <c r="IZ542" s="66"/>
      <c r="JA542" s="76"/>
      <c r="JB542" s="66"/>
      <c r="JC542" s="76"/>
      <c r="JD542" s="66"/>
      <c r="JE542" s="76"/>
      <c r="JF542" s="66"/>
      <c r="JG542" s="76"/>
      <c r="JH542" s="66"/>
      <c r="JI542" s="76"/>
      <c r="JJ542" s="66"/>
      <c r="JK542" s="76"/>
      <c r="JL542" s="66"/>
      <c r="JM542" s="76"/>
      <c r="JN542" s="66"/>
      <c r="JO542" s="76"/>
      <c r="JP542" s="66"/>
      <c r="JQ542" s="76"/>
      <c r="JR542" s="66"/>
      <c r="JS542" s="76"/>
      <c r="JT542" s="66"/>
      <c r="JU542" s="76"/>
      <c r="JV542" s="66"/>
      <c r="JW542" s="76"/>
      <c r="JX542" s="66"/>
      <c r="JY542" s="76"/>
      <c r="JZ542" s="66"/>
      <c r="KA542" s="76"/>
      <c r="KB542" s="66"/>
      <c r="KC542" s="76"/>
      <c r="KD542" s="66"/>
      <c r="KE542" s="76"/>
      <c r="KF542" s="66"/>
      <c r="KG542" s="76"/>
      <c r="KH542" s="66"/>
      <c r="KI542" s="76"/>
      <c r="KJ542" s="66"/>
      <c r="KK542" s="76"/>
      <c r="KL542" s="66"/>
      <c r="KM542" s="76"/>
      <c r="KN542" s="66"/>
      <c r="KO542" s="76"/>
      <c r="KP542" s="66"/>
      <c r="KQ542" s="76"/>
      <c r="KR542" s="66"/>
      <c r="KS542" s="76"/>
      <c r="KT542" s="66"/>
      <c r="KU542" s="76"/>
      <c r="KV542" s="66"/>
      <c r="KW542" s="76"/>
      <c r="KX542" s="66"/>
      <c r="KY542" s="76"/>
      <c r="KZ542" s="66"/>
      <c r="LA542" s="76"/>
      <c r="LB542" s="66"/>
      <c r="LC542" s="76"/>
      <c r="LD542" s="66"/>
      <c r="LE542" s="76"/>
      <c r="LF542" s="66"/>
      <c r="LG542" s="76"/>
      <c r="LH542" s="66"/>
      <c r="LI542" s="76"/>
      <c r="LJ542" s="66"/>
      <c r="LK542" s="76"/>
      <c r="LL542" s="66"/>
      <c r="LM542" s="76"/>
      <c r="LN542" s="66"/>
      <c r="LO542" s="76"/>
      <c r="LP542" s="66"/>
      <c r="LQ542" s="76"/>
      <c r="LR542" s="66"/>
      <c r="LS542" s="76"/>
      <c r="LT542" s="66"/>
      <c r="LU542" s="76"/>
      <c r="LV542" s="66"/>
      <c r="LW542" s="76"/>
      <c r="LX542" s="66"/>
      <c r="LY542" s="76"/>
      <c r="LZ542" s="66"/>
      <c r="MA542" s="76"/>
      <c r="MB542" s="66"/>
      <c r="MC542" s="76"/>
      <c r="MD542" s="66"/>
      <c r="MG542" s="1" t="str" cm="1">
        <f t="array" ref="MG542">IFERROR(INDEX(Paste_Here!$B$2:$B$850, MATCH(0, COUNTIF(MG$4:MG541, Paste_Here!$B$2:$B$850) + IF(Paste_Here!$B$2:$B$850="", 1, 0), 0)), "")</f>
        <v/>
      </c>
      <c r="MH542" s="1" t="str">
        <f>IF(MG542&lt;&gt;"", INDEX(Paste_Here!$A$2:$A$850, MATCH(MG542, Paste_Here!$B$2:$B$850, 0)), "")</f>
        <v/>
      </c>
      <c r="MI542" s="1" t="str">
        <f t="shared" si="72"/>
        <v/>
      </c>
      <c r="MJ542" s="1" t="str" cm="1">
        <f t="array" ref="MJ542">IFERROR(INDEX($MI$5:$MI$850, MATCH(SMALL(IF($MI$5:$MI$850&lt;&gt;"", COUNTIF($MI$5:$MI$850, "&lt;"&amp;$MI$5:$MI$850)+1), ROW()-ROW($MJ$5)+1), COUNTIF($MI$5:$MI$850, "&lt;"&amp;$MI$5:$MI$850)+1, 0)), "")</f>
        <v/>
      </c>
    </row>
    <row r="543" spans="1:348">
      <c r="A543" s="66"/>
      <c r="B543" s="76" t="str">
        <f t="shared" si="65"/>
        <v/>
      </c>
      <c r="C543" s="66"/>
      <c r="D543" s="76" t="str">
        <f>IFERROR(IF(B543&lt;&gt;"", IF(AND(INDEX(Paste_Here!B$2:B$850, MATCH(B543, Paste_Here!A$2:A$850, 0))&lt;&gt;"", ISNUMBER(VALUE(INDEX(Paste_Here!B$2:B$850, MATCH(B543, Paste_Here!A$2:A$850, 0))))), INDEX(Paste_Here!B$2:B$850, MATCH(B543, Paste_Here!A$2:A$850, 0)), ""), ""), "")</f>
        <v/>
      </c>
      <c r="E543" s="66"/>
      <c r="F543" s="76" t="str">
        <f>IFERROR(IF(B543&lt;&gt;"", IF(ISTEXT(INDEX(Paste_Here!K$2:K$850, MATCH(B543, Paste_Here!A$2:A$850, 0))), INDEX(Paste_Here!K$2:K$850, MATCH(B543, Paste_Here!A$2:A$850, 0)), ""), ""), "")</f>
        <v/>
      </c>
      <c r="G543" s="66"/>
      <c r="H543" s="76" t="str">
        <f>IFERROR(IF(B543&lt;&gt;"", IF(ISTEXT(INDEX(Paste_Here!C$2:C$850, MATCH(B543, Paste_Here!A$2:A$850, 0))), INDEX(Paste_Here!C$2:C$850, MATCH(B543, Paste_Here!A$2:A$850, 0)), ""), ""), "")</f>
        <v/>
      </c>
      <c r="I543" s="66"/>
      <c r="J543" s="76" t="str">
        <f>IFERROR(IF(B543&lt;&gt;"", IF(ISNUMBER(SEARCH("s", LOWER(INDEX(Paste_Here!M$2:M$850, MATCH(B543, Paste_Here!A$2:A$850, 0))))), "Yes", IF(INDEX(Paste_Here!M$2:M$850, MATCH(B543, Paste_Here!A$2:A$850, 0))&lt;&gt;"", "No", "")), ""), "")</f>
        <v/>
      </c>
      <c r="K543" s="66"/>
      <c r="L543" s="76" t="str">
        <f>IFERROR(IF(B543&lt;&gt;"", IF(ISNUMBER(SEARCH("yes", LOWER(INDEX(Paste_Here!E$2:E$850, MATCH(B543, Paste_Here!A$2:A$850, 0))))), "Yes", IF(ISNUMBER(SEARCH("no", LOWER(INDEX(Paste_Here!E$2:E$850, MATCH(B543, Paste_Here!A$2:A$850, 0))))), "No", "")), ""), "")</f>
        <v/>
      </c>
      <c r="M543" s="66"/>
      <c r="N543" s="76" t="str">
        <f>IFERROR(IF(B543&lt;&gt;"", IF(ISNUMBER(SEARCH("yes", LOWER(INDEX(Paste_Here!F$2:F$850, MATCH(B543, Paste_Here!A$2:A$850, 0))))), "Yes", IF(ISNUMBER(SEARCH("no", LOWER(INDEX(Paste_Here!F$2:F$850, MATCH(B543, Paste_Here!A$2:A$850, 0))))), "No", "")), ""), "")</f>
        <v/>
      </c>
      <c r="O543" s="66"/>
      <c r="P543" s="76" t="str">
        <f>IFERROR(IF(B543&lt;&gt;"", IF(ISNUMBER(SEARCH("yes", LOWER(INDEX(Paste_Here!L$2:L$850, MATCH(B543, Paste_Here!A$2:A$850, 0))))), "Yes", IF(ISNUMBER(SEARCH("no", LOWER(INDEX(Paste_Here!L$2:L$850, MATCH(B543, Paste_Here!A$2:A$850, 0))))), "No", "")), ""), "")</f>
        <v/>
      </c>
      <c r="Q543" s="66"/>
      <c r="R543" s="76" t="str">
        <f>IFERROR(IF(B543&lt;&gt;"", IF(ISNUMBER(SEARCH("transitional 2", LOWER(INDEX(Paste_Here!D$2:D$850, MATCH(B543, Paste_Here!A$2:A$850, 0))))), "T2", IF(ISNUMBER(SEARCH("transitional 1", LOWER(INDEX(Paste_Here!D$2:D$850, MATCH(B543, Paste_Here!A$2:A$850, 0))))), "T1", IF(ISNUMBER(SEARCH("waived ell services", LOWER(INDEX(Paste_Here!D$2:D$850, MATCH(B543, Paste_Here!A$2:A$850, 0))))), "W", IF(ISNUMBER(SEARCH("english language learner", LOWER(INDEX(Paste_Here!D$2:D$850, MATCH(B543, Paste_Here!A$2:A$850, 0))))), "L", "")))), ""), "")</f>
        <v/>
      </c>
      <c r="S543" s="66"/>
      <c r="T543" s="76" t="str">
        <f>IFERROR(IF(B543&lt;&gt;"", IF(ISNUMBER(SEARCH("yes", LOWER(INDEX(Paste_Here!I$2:I$850, MATCH(B543, Paste_Here!A$2:A$850, 0))))), "Yes", IF(ISNUMBER(SEARCH("no", LOWER(INDEX(Paste_Here!I$2:I$850, MATCH(B543, Paste_Here!A$2:A$850, 0))))), "No", "")), ""), "")</f>
        <v/>
      </c>
      <c r="U543" s="66"/>
      <c r="V543" s="76" t="str">
        <f>IFERROR(IF(B543&lt;&gt;"", IF(ISTEXT(INDEX(Paste_Here!J$2:J$850, MATCH(B543, Paste_Here!A$2:A$850, 0))), VALUE(INDEX(Paste_Here!J$2:J$850, MATCH(B543, Paste_Here!A$2:A$850, 0))), ""), ""), "")</f>
        <v/>
      </c>
      <c r="W543" s="66"/>
      <c r="X543" s="66"/>
      <c r="Y543" s="76" t="str">
        <f t="shared" si="66"/>
        <v/>
      </c>
      <c r="Z543" s="66"/>
      <c r="AA543" s="76" t="str">
        <f>IFERROR(IF(B543&lt;&gt;"", IF(AND(INDEX(Paste_Here!AI$2:AI$850, MATCH(B543, Paste_Here!A$2:A$850, 0))&lt;&gt;"", ISNUMBER(VALUE(INDEX(Paste_Here!AI$2:AI$850, MATCH(B543, Paste_Here!A$2:A$850, 0))))), INDEX(Paste_Here!AI$2:AI$850, MATCH(B543, Paste_Here!A$2:A$850, 0)), ""), ""), "")</f>
        <v/>
      </c>
      <c r="AB543" s="66"/>
      <c r="AC543" s="76" t="str">
        <f>IFERROR(IF(B543&lt;&gt;"", IF(AND(INDEX(Paste_Here!AJ$2:AJ$850, MATCH(B543, Paste_Here!A$2:A$850, 0))&lt;&gt;"", ISNUMBER(VALUE(INDEX(Paste_Here!AJ$2:AJ$850, MATCH(B543, Paste_Here!A$2:A$850, 0))))), INDEX(Paste_Here!AJ$2:AJ$850, MATCH(B543, Paste_Here!A$2:A$850, 0)), ""), ""), "")</f>
        <v/>
      </c>
      <c r="AD543" s="66"/>
      <c r="AE543" s="76" t="str">
        <f>IFERROR(IF(B543&lt;&gt;"", IF(AND(INDEX(Paste_Here!AK$2:AK$850, MATCH(B543, Paste_Here!A$2:A$850, 0))&lt;&gt;"", ISNUMBER(VALUE(INDEX(Paste_Here!AK$2:AK$850, MATCH(B543, Paste_Here!A$2:A$850, 0))))), INDEX(Paste_Here!AK$2:AK$850, MATCH(B543, Paste_Here!A$2:A$850, 0)), ""), ""), "")</f>
        <v/>
      </c>
      <c r="AF543" s="66"/>
      <c r="AG543" s="76" t="str">
        <f>IFERROR(IF(B543&lt;&gt;"", IF(AND(INDEX(Paste_Here!AL$2:AL$850, MATCH(B543, Paste_Here!A$2:A$850, 0))&lt;&gt;"", ISNUMBER(VALUE(INDEX(Paste_Here!AL$2:AL$850, MATCH(B543, Paste_Here!A$2:A$850, 0))))), INDEX(Paste_Here!AL$2:AL$850, MATCH(B543, Paste_Here!A$2:A$850, 0)), ""), ""), "")</f>
        <v/>
      </c>
      <c r="AH543" s="66"/>
      <c r="AI543" s="76" t="str">
        <f>IFERROR(IF(B543&lt;&gt;"", IF(AND(INDEX(Paste_Here!AH$2:AH$850, MATCH(B543, Paste_Here!A$2:A$850, 0))&lt;&gt;"", ISNUMBER(VALUE(INDEX(Paste_Here!AH$2:AH$850, MATCH(B543, Paste_Here!A$2:A$850, 0))))), IF(VALUE(INDEX(Paste_Here!AH$2:AH$850, MATCH(B543, Paste_Here!A$2:A$850, 0)))=0, "", INDEX(Paste_Here!AH$2:AH$850, MATCH(B543, Paste_Here!A$2:A$850, 0))), ""), ""), "")</f>
        <v/>
      </c>
      <c r="AJ543" s="66"/>
      <c r="AK543" s="76" t="str">
        <f>IFERROR(IF(B543&lt;&gt;"", IF(AND(INDEX(Paste_Here!N$2:N$850, MATCH(B543, Paste_Here!A$2:A$850, 0))&lt;&gt;"", ISNUMBER(VALUE(INDEX(Paste_Here!N$2:N$850, MATCH(B543, Paste_Here!A$2:A$850, 0))))), INDEX(Paste_Here!N$2:N$850, MATCH(B543, Paste_Here!A$2:A$850, 0)), ""), ""), "")</f>
        <v/>
      </c>
      <c r="AL543" s="66"/>
      <c r="AM543" s="76" t="str">
        <f>IFERROR(IF(B543&lt;&gt;"", IF(AND(INDEX(Paste_Here!O$2:O$850, MATCH(B543, Paste_Here!A$2:A$850, 0))&lt;&gt;"", ISNUMBER(VALUE(INDEX(Paste_Here!O$2:O$850, MATCH(B543, Paste_Here!A$2:A$850, 0))))), INDEX(Paste_Here!O$2:O$850, MATCH(B543, Paste_Here!A$2:A$850, 0)), ""), ""), "")</f>
        <v/>
      </c>
      <c r="AN543" s="66"/>
      <c r="AO543" s="76"/>
      <c r="AP543" s="66"/>
      <c r="AQ543" s="76"/>
      <c r="AR543" s="66"/>
      <c r="AS543" s="76"/>
      <c r="AT543" s="66"/>
      <c r="AU543" s="66"/>
      <c r="AV543" s="76" t="str">
        <f t="shared" si="67"/>
        <v/>
      </c>
      <c r="AW543" s="66"/>
      <c r="AX543" s="76" t="str">
        <f>IFERROR(IF(B543&lt;&gt;"", IF(ISNUMBER(SEARCH("Revealed-Potential (Primary Focus)", LOWER(INDEX(Paste_Here!Z$2:Z$850, MATCH(B543, Paste_Here!A$2:A$850, 0))))), "Rev-Potential: Prim", IF(ISNUMBER(SEARCH("Revealed-Potential (Secondary Focus)", LOWER(INDEX(Paste_Here!Z$2:Z$850, MATCH(B543, Paste_Here!A$2:A$850, 0))))), "Rev-Potential: Sec", IF(ISNUMBER(SEARCH("Monitoring", LOWER(INDEX(Paste_Here!Z$2:Z$850, MATCH(B543, Paste_Here!A$2:A$850, 0))))), "Monitoring", IF(ISNUMBER(SEARCH("At-Promise (Secondary Focus)", LOWER(INDEX(Paste_Here!Z$2:Z$850, MATCH(B543, Paste_Here!A$2:A$850, 0))))), "At-Promise: Sec", IF(ISNUMBER(SEARCH("At-Promise (Primary Focus)", LOWER(INDEX(Paste_Here!Z$2:Z$850, MATCH(B543, Paste_Here!A$2:A$850, 0))))), "At-Promise: Prim", ""))))), ""), "")</f>
        <v/>
      </c>
      <c r="AY543" s="66"/>
      <c r="AZ543" s="76"/>
      <c r="BA543" s="66"/>
      <c r="BB543" s="76"/>
      <c r="BC543" s="66"/>
      <c r="BD543" s="76"/>
      <c r="BE543" s="66"/>
      <c r="BF543" s="76"/>
      <c r="BG543" s="66"/>
      <c r="BH543" s="76"/>
      <c r="BI543" s="66"/>
      <c r="BJ543" s="66"/>
      <c r="BK543" s="76" t="str">
        <f t="shared" si="68"/>
        <v/>
      </c>
      <c r="BL543" s="66"/>
      <c r="BM543" s="76" t="str">
        <f>IFERROR(IF(B543&lt;&gt;"", IF(AND(ISNUMBER(VALUE(SUBSTITUTE(SUBSTITUTE(Paste_Here!R543, "br", "-"), "L", ""))), VALUE(SUBSTITUTE(SUBSTITUTE(Paste_Here!R543, "br", "-"), "L", "")) &gt;= 1095), "Yes", IF(AND(ISNUMBER(VALUE(SUBSTITUTE(SUBSTITUTE(Paste_Here!R543, "br", "-"), "L", ""))), VALUE(SUBSTITUTE(SUBSTITUTE(Paste_Here!R543, "br", "-"), "L", "")) &lt;= 1094), "No", "")), ""), "")</f>
        <v/>
      </c>
      <c r="BN543" s="66"/>
      <c r="BO543" s="76" t="str">
        <f>IFERROR(IF(B543&lt;&gt;"", IF(COUNTIF(INDEX(Paste_Here!Y$2:AB$850, MATCH(B543, Paste_Here!A$2:A$850, 0), 0), "yes") &gt; 0, "Yes", IF(COUNTIF(INDEX(Paste_Here!Y$2:AB$850, MATCH(B543, Paste_Here!A$2:A$850, 0), 0), "no") &gt; 0, "No", "")), ""), "")</f>
        <v/>
      </c>
      <c r="BP543" s="66"/>
      <c r="BQ543" s="76" t="str">
        <f>IFERROR(IF(B543&lt;&gt;"", IF(AND(ISNUMBER(VALUE(SUBSTITUTE(SUBSTITUTE(Paste_Here!U543, "em", "-"), "q", ""))), VALUE(SUBSTITUTE(SUBSTITUTE(Paste_Here!U543, "em", "-"), "q", "")) &gt;= 910), "Yes", IF(AND(ISNUMBER(VALUE(SUBSTITUTE(SUBSTITUTE(Paste_Here!U543, "em", "-"), "q", ""))), VALUE(SUBSTITUTE(SUBSTITUTE(Paste_Here!U543, "em", "-"), "q", "")) &lt;= 909), "No", "")), ""), "")</f>
        <v/>
      </c>
      <c r="BR543" s="66"/>
      <c r="BS543" s="76" t="str">
        <f>IFERROR(IF(B543&lt;&gt;"", IF(AND(INDEX(Paste_Here!X$2:X$850, MATCH(B543, Paste_Here!A$2:A$850, 0))&lt;&gt;"", ISNUMBER(VALUE(INDEX(Paste_Here!X$2:X$850, MATCH(B543, Paste_Here!A$2:A$850, 0))))), INDEX(Paste_Here!X$2:X$850, MATCH(B543, Paste_Here!A$2:A$850, 0)), ""), ""), "")</f>
        <v/>
      </c>
      <c r="BT543" s="66"/>
      <c r="BU543" s="76" t="str">
        <f>IFERROR(IF(B543&lt;&gt;"", IF(ISNUMBER(VALUE(INDEX(Paste_Here!G$2:G$850, MATCH(B543, Paste_Here!A$2:A$850, 0)))), IF(VALUE(INDEX(Paste_Here!G$2:G$850, MATCH(B543, Paste_Here!A$2:A$850, 0)))=0, "No", IF(AND(VALUE(INDEX(Paste_Here!G$2:G$850, MATCH(B543, Paste_Here!A$2:A$850, 0)))&gt;=1, VALUE(INDEX(Paste_Here!G$2:G$850, MATCH(B543, Paste_Here!A$2:A$850, 0)))&lt;=4), VALUE(INDEX(Paste_Here!G$2:G$850, MATCH(B543, Paste_Here!A$2:A$850, 0))), "")), ""), ""), "")</f>
        <v/>
      </c>
      <c r="BV543" s="66"/>
      <c r="BW543" s="76" t="str">
        <f>IFERROR(IF(B543&lt;&gt;"", IF(ISNUMBER(VALUE(INDEX(Paste_Here!H$2:H$850, MATCH(B543, Paste_Here!A$2:A$850, 0)))), IF(VALUE(INDEX(Paste_Here!H$2:H$850, MATCH(B543, Paste_Here!A$2:A$850, 0)))=0, "No", IF(AND(VALUE(INDEX(Paste_Here!H$2:H$850, MATCH(B543, Paste_Here!A$2:A$850, 0)))&gt;=1, VALUE(INDEX(Paste_Here!H$2:H$850, MATCH(B543, Paste_Here!A$2:A$850, 0)))&lt;=4), VALUE(INDEX(Paste_Here!H$2:H$850, MATCH(B543, Paste_Here!A$2:A$850, 0))), "")), ""), ""), "")</f>
        <v/>
      </c>
      <c r="BX543" s="66"/>
      <c r="BY543" s="76"/>
      <c r="BZ543" s="66"/>
      <c r="CA543" s="76"/>
      <c r="CB543" s="66"/>
      <c r="CC543" s="66"/>
      <c r="CD543" s="76" t="str">
        <f t="shared" si="69"/>
        <v/>
      </c>
      <c r="CE543" s="66"/>
      <c r="CF543" s="76" t="str">
        <f>IFERROR(IF(B543&lt;&gt;"", IF(AND(INDEX(Paste_Here!P$2:P$850, MATCH(B543, Paste_Here!A$2:A$850, 0))&lt;&gt;"", ISNUMBER(VALUE(INDEX(Paste_Here!P$2:P$850, MATCH(B543, Paste_Here!A$2:A$850, 0))))), INDEX(Paste_Here!P$2:P$850, MATCH(B543, Paste_Here!A$2:A$850, 0)), ""), ""), "")</f>
        <v/>
      </c>
      <c r="CG543" s="66"/>
      <c r="CH543" s="76" t="str">
        <f>IFERROR(IF(B543&lt;&gt;"", IF(ISNUMBER(SEARCH("highrisk", LOWER(INDEX(Paste_Here!Q$2:Q$850, MATCH(B543, Paste_Here!A$2:A$850, 0))))), "High Risk", IF(ISNUMBER(SEARCH("lowrisk", LOWER(INDEX(Paste_Here!Q$2:Q$850, MATCH(B543, Paste_Here!A$2:A$850, 0))))), "Low Risk", IF(ISNUMBER(SEARCH("somerisk", LOWER(INDEX(Paste_Here!Q$2:Q$850, MATCH(B543, Paste_Here!A$2:A$850, 0))))), "Some Risk", ""))), ""), "")</f>
        <v/>
      </c>
      <c r="CI543" s="66"/>
      <c r="CJ543" s="76" t="str">
        <f>IFERROR(IF(B543&lt;&gt;"", IF(AND(INDEX(Paste_Here!AA$2:AA$850, MATCH(B543, Paste_Here!A$2:A$850, 0))&lt;&gt;"", ISNUMBER(VALUE(INDEX(Paste_Here!AA$2:AA$850, MATCH(B543, Paste_Here!A$2:A$850, 0))))), INDEX(Paste_Here!AA$2:AA$850, MATCH(B543, Paste_Here!A$2:A$850, 0)), ""), ""), "")</f>
        <v/>
      </c>
      <c r="CK543" s="66"/>
      <c r="CL543" s="76" t="str">
        <f>IFERROR(IF(B543&lt;&gt;"", IF(LOWER(INDEX(Paste_Here!AB$2:AB$850, MATCH(B543, Paste_Here!A$2:A$850, 0)))="approaching expectations", "Approaching", IF(LOWER(INDEX(Paste_Here!AB$2:AB$850, MATCH(B543, Paste_Here!A$2:A$850, 0)))="met expectations", "Met", IF(LOWER(INDEX(Paste_Here!AB$2:AB$850, MATCH(B543, Paste_Here!A$2:A$850, 0)))="exceeded expectations", "Exceeded", IF(LOWER(INDEX(Paste_Here!AB$2:AB$850, MATCH(B543, Paste_Here!A$2:A$850, 0)))="below expectations", "Below", "")))), ""), "")</f>
        <v/>
      </c>
      <c r="CM543" s="66"/>
      <c r="CN543" s="76" t="str">
        <f>IFERROR(IF(B543&lt;&gt;"", IF(AND(INDEX(Paste_Here!AC$2:AC$850, MATCH(B543, Paste_Here!A$2:A$850, 0))&lt;&gt;"", ISNUMBER(VALUE(INDEX(Paste_Here!AC$2:AC$850, MATCH(B543, Paste_Here!A$2:A$850, 0))))), INDEX(Paste_Here!AC$2:AC$850, MATCH(B543, Paste_Here!A$2:A$850, 0)), ""), ""), "")</f>
        <v/>
      </c>
      <c r="CO543" s="66"/>
      <c r="CP543" s="76"/>
      <c r="CQ543" s="66"/>
      <c r="CR543" s="76"/>
      <c r="CS543" s="66"/>
      <c r="CT543" s="76"/>
      <c r="CU543" s="66"/>
      <c r="CV543" s="76"/>
      <c r="CW543" s="66"/>
      <c r="CX543" s="76"/>
      <c r="CY543" s="66"/>
      <c r="CZ543" s="66"/>
      <c r="DA543" s="76" t="str">
        <f t="shared" si="70"/>
        <v/>
      </c>
      <c r="DB543" s="66"/>
      <c r="DC543" s="76" t="str">
        <f>IFERROR(IF(B543&lt;&gt;"", IF(AND(INDEX(Paste_Here!V$2:V$850, MATCH(B543, Paste_Here!A$2:A$850, 0))&lt;&gt;"", ISNUMBER(VALUE(INDEX(Paste_Here!V$2:V$850, MATCH(B543, Paste_Here!A$2:A$850, 0))))), INDEX(Paste_Here!V$2:V$850, MATCH(B543, Paste_Here!A$2:A$850, 0)), ""), ""), "")</f>
        <v/>
      </c>
      <c r="DD543" s="66"/>
      <c r="DE543" s="76" t="str">
        <f>IFERROR(IF(B543&lt;&gt;"", IF(ISNUMBER(SEARCH("highrisk", LOWER(INDEX(Paste_Here!W$2:W$850, MATCH(B543, Paste_Here!A$2:A$850, 0))))), "High Risk", IF(ISNUMBER(SEARCH("lowrisk", LOWER(INDEX(Paste_Here!W$2:W$850, MATCH(B543, Paste_Here!A$2:A$850, 0))))), "Low Risk", IF(ISNUMBER(SEARCH("somerisk", LOWER(INDEX(Paste_Here!W$2:W$850, MATCH(B543, Paste_Here!A$2:A$850, 0))))), "Some Risk", ""))), ""), "")</f>
        <v/>
      </c>
      <c r="DF543" s="66"/>
      <c r="DG543" s="76" t="str">
        <f>IFERROR(IF(B543&lt;&gt;"", IF(AND(INDEX(Paste_Here!S$2:S$850, MATCH(B543, Paste_Here!A$2:A$850, 0))&lt;&gt;"", ISNUMBER(VALUE(INDEX(Paste_Here!S$2:S$850, MATCH(B543, Paste_Here!A$2:A$850, 0))))), INDEX(Paste_Here!S$2:S$850, MATCH(B543, Paste_Here!A$2:A$850, 0)), ""), ""), "")</f>
        <v/>
      </c>
      <c r="DH543" s="66"/>
      <c r="DI543" s="76" t="str">
        <f>IFERROR(IF(B543&lt;&gt;"", IF(ISNUMBER(SEARCH("highrisk", LOWER(INDEX(Paste_Here!T$2:T$850, MATCH(B543, Paste_Here!A$2:A$850, 0))))), "High Risk", IF(ISNUMBER(SEARCH("lowrisk", LOWER(INDEX(Paste_Here!T$2:T$850, MATCH(B543, Paste_Here!A$2:A$850, 0))))), "Low Risk", IF(ISNUMBER(SEARCH("somerisk", LOWER(INDEX(Paste_Here!T$2:T$850, MATCH(B543, Paste_Here!A$2:A$850, 0))))), "Some Risk", ""))), ""), "")</f>
        <v/>
      </c>
      <c r="DJ543" s="66"/>
      <c r="DK543" s="76" t="str">
        <f>IFERROR(IF(B543&lt;&gt;"", IF(AND(INDEX(Paste_Here!AD$2:AD$850, MATCH(B543, Paste_Here!A$2:A$850, 0))&lt;&gt;"", ISNUMBER(VALUE(INDEX(Paste_Here!AD$2:AD$850, MATCH(B543, Paste_Here!A$2:A$850, 0))))), INDEX(Paste_Here!AD$2:AD$850, MATCH(B543, Paste_Here!A$2:A$850, 0)), ""), ""), "")</f>
        <v/>
      </c>
      <c r="DL543" s="66"/>
      <c r="DM543" s="76" t="str">
        <f>IFERROR(IF(B543&lt;&gt;"", IF(LOWER(INDEX(Paste_Here!AE$2:AE$850, MATCH(B543, Paste_Here!A$2:A$850, 0)))="approaching expectations", "Approaching", IF(LOWER(INDEX(Paste_Here!AE$2:AE$850, MATCH(B543, Paste_Here!A$2:A$850, 0)))="met expectations", "Met", IF(LOWER(INDEX(Paste_Here!AE$2:AE$850, MATCH(B543, Paste_Here!A$2:A$850, 0)))="exceeded expectations", "Exceeded", IF(LOWER(INDEX(Paste_Here!AE$2:AE$850, MATCH(B543, Paste_Here!A$2:A$850, 0)))="below expectations", "Below", "")))), ""), "")</f>
        <v/>
      </c>
      <c r="DN543" s="66"/>
      <c r="DO543" s="76"/>
      <c r="DP543" s="66"/>
      <c r="DQ543" s="76"/>
      <c r="DR543" s="66"/>
      <c r="DS543" s="76"/>
      <c r="DT543" s="66"/>
      <c r="DU543" s="76"/>
      <c r="DV543" s="66"/>
      <c r="DW543" s="66"/>
      <c r="DX543" s="76" t="str">
        <f t="shared" si="71"/>
        <v/>
      </c>
      <c r="DY543" s="66"/>
      <c r="DZ543" s="76"/>
      <c r="EA543" s="66"/>
      <c r="EB543" s="76"/>
      <c r="EC543" s="66"/>
      <c r="ED543" s="76" t="str">
        <f>IFERROR(IF(B543&lt;&gt;"", IF(AND(INDEX(Paste_Here!AF$2:AF$850, MATCH(B543, Paste_Here!A$2:A$850, 0))&lt;&gt;"", ISNUMBER(VALUE(INDEX(Paste_Here!AF$2:AF$850, MATCH(B543, Paste_Here!A$2:A$850, 0))))), INDEX(Paste_Here!AF$2:AF$850, MATCH(B543, Paste_Here!A$2:A$850, 0)), ""), ""), "")</f>
        <v/>
      </c>
      <c r="EE543" s="66"/>
      <c r="EF543" s="76"/>
      <c r="EG543" s="66"/>
      <c r="EH543" s="76"/>
      <c r="EI543" s="66"/>
      <c r="EJ543" s="76" t="str">
        <f>IFERROR(IF(B543&lt;&gt;"", IF(AND(INDEX(Paste_Here!AG$2:AG$850, MATCH(B543, Paste_Here!A$2:A$850, 0))&lt;&gt;"", ISNUMBER(VALUE(INDEX(Paste_Here!AG$2:AG$850, MATCH(B543, Paste_Here!A$2:A$850, 0))))), INDEX(Paste_Here!AG$2:AG$850, MATCH(B543, Paste_Here!A$2:A$850, 0)), ""), ""), "")</f>
        <v/>
      </c>
      <c r="EK543" s="66"/>
      <c r="EL543" s="76"/>
      <c r="EM543" s="66"/>
      <c r="EN543" s="76"/>
      <c r="EO543" s="66"/>
      <c r="EP543" s="76"/>
      <c r="EQ543" s="66"/>
      <c r="ER543" s="76"/>
      <c r="ES543" s="66"/>
      <c r="ET543" s="66"/>
      <c r="EU543" s="76"/>
      <c r="EV543" s="66"/>
      <c r="EW543" s="76"/>
      <c r="EX543" s="66"/>
      <c r="EY543" s="76"/>
      <c r="EZ543" s="66"/>
      <c r="FA543" s="76"/>
      <c r="FB543" s="66"/>
      <c r="FC543" s="76"/>
      <c r="FD543" s="66"/>
      <c r="FE543" s="76"/>
      <c r="FF543" s="66"/>
      <c r="FG543" s="76"/>
      <c r="FH543" s="66"/>
      <c r="FI543" s="76"/>
      <c r="FJ543" s="66"/>
      <c r="FK543" s="76"/>
      <c r="FL543" s="66"/>
      <c r="FM543" s="76"/>
      <c r="FN543" s="66"/>
      <c r="FO543" s="76"/>
      <c r="FP543" s="66"/>
      <c r="FQ543" s="76"/>
      <c r="FR543" s="66"/>
      <c r="FS543" s="76"/>
      <c r="FT543" s="66"/>
      <c r="FU543" s="76"/>
      <c r="FV543" s="66"/>
      <c r="FW543" s="76"/>
      <c r="FX543" s="66"/>
      <c r="FY543" s="76"/>
      <c r="FZ543" s="66"/>
      <c r="GA543" s="76"/>
      <c r="GB543" s="66"/>
      <c r="GC543" s="76"/>
      <c r="GD543" s="66"/>
      <c r="GE543" s="76"/>
      <c r="GF543" s="66"/>
      <c r="GG543" s="76"/>
      <c r="GH543" s="66"/>
      <c r="GI543" s="76"/>
      <c r="GJ543" s="66"/>
      <c r="GK543" s="76"/>
      <c r="GL543" s="66"/>
      <c r="GM543" s="76"/>
      <c r="GN543" s="66"/>
      <c r="GO543" s="76"/>
      <c r="GP543" s="66"/>
      <c r="GQ543" s="76"/>
      <c r="GR543" s="66"/>
      <c r="GS543" s="76"/>
      <c r="GT543" s="66"/>
      <c r="GU543" s="76"/>
      <c r="GV543" s="66"/>
      <c r="GW543" s="76"/>
      <c r="GX543" s="66"/>
      <c r="GY543" s="76"/>
      <c r="GZ543" s="66"/>
      <c r="HA543" s="76"/>
      <c r="HB543" s="66"/>
      <c r="HC543" s="76"/>
      <c r="HD543" s="66"/>
      <c r="HE543" s="76"/>
      <c r="HF543" s="66"/>
      <c r="HG543" s="76"/>
      <c r="HH543" s="66"/>
      <c r="HI543" s="76"/>
      <c r="HJ543" s="66"/>
      <c r="HK543" s="76"/>
      <c r="HL543" s="66"/>
      <c r="HM543" s="76"/>
      <c r="HN543" s="66"/>
      <c r="HO543" s="76"/>
      <c r="HP543" s="66"/>
      <c r="HQ543" s="76"/>
      <c r="HR543" s="66"/>
      <c r="HS543" s="76"/>
      <c r="HT543" s="66"/>
      <c r="HU543" s="76"/>
      <c r="HV543" s="66"/>
      <c r="HW543" s="76"/>
      <c r="HX543" s="66"/>
      <c r="HY543" s="76"/>
      <c r="HZ543" s="66"/>
      <c r="IA543" s="76"/>
      <c r="IB543" s="66"/>
      <c r="IC543" s="76"/>
      <c r="ID543" s="66"/>
      <c r="IE543" s="76"/>
      <c r="IF543" s="66"/>
      <c r="IG543" s="76"/>
      <c r="IH543" s="66"/>
      <c r="II543" s="76"/>
      <c r="IJ543" s="66"/>
      <c r="IK543" s="76"/>
      <c r="IL543" s="66"/>
      <c r="IM543" s="76"/>
      <c r="IN543" s="66"/>
      <c r="IO543" s="76"/>
      <c r="IP543" s="66"/>
      <c r="IQ543" s="76"/>
      <c r="IR543" s="66"/>
      <c r="IS543" s="76"/>
      <c r="IT543" s="66"/>
      <c r="IU543" s="76"/>
      <c r="IV543" s="66"/>
      <c r="IW543" s="76"/>
      <c r="IX543" s="66"/>
      <c r="IY543" s="76"/>
      <c r="IZ543" s="66"/>
      <c r="JA543" s="76"/>
      <c r="JB543" s="66"/>
      <c r="JC543" s="76"/>
      <c r="JD543" s="66"/>
      <c r="JE543" s="76"/>
      <c r="JF543" s="66"/>
      <c r="JG543" s="76"/>
      <c r="JH543" s="66"/>
      <c r="JI543" s="76"/>
      <c r="JJ543" s="66"/>
      <c r="JK543" s="76"/>
      <c r="JL543" s="66"/>
      <c r="JM543" s="76"/>
      <c r="JN543" s="66"/>
      <c r="JO543" s="76"/>
      <c r="JP543" s="66"/>
      <c r="JQ543" s="76"/>
      <c r="JR543" s="66"/>
      <c r="JS543" s="76"/>
      <c r="JT543" s="66"/>
      <c r="JU543" s="76"/>
      <c r="JV543" s="66"/>
      <c r="JW543" s="76"/>
      <c r="JX543" s="66"/>
      <c r="JY543" s="76"/>
      <c r="JZ543" s="66"/>
      <c r="KA543" s="76"/>
      <c r="KB543" s="66"/>
      <c r="KC543" s="76"/>
      <c r="KD543" s="66"/>
      <c r="KE543" s="76"/>
      <c r="KF543" s="66"/>
      <c r="KG543" s="76"/>
      <c r="KH543" s="66"/>
      <c r="KI543" s="76"/>
      <c r="KJ543" s="66"/>
      <c r="KK543" s="76"/>
      <c r="KL543" s="66"/>
      <c r="KM543" s="76"/>
      <c r="KN543" s="66"/>
      <c r="KO543" s="76"/>
      <c r="KP543" s="66"/>
      <c r="KQ543" s="76"/>
      <c r="KR543" s="66"/>
      <c r="KS543" s="76"/>
      <c r="KT543" s="66"/>
      <c r="KU543" s="76"/>
      <c r="KV543" s="66"/>
      <c r="KW543" s="76"/>
      <c r="KX543" s="66"/>
      <c r="KY543" s="76"/>
      <c r="KZ543" s="66"/>
      <c r="LA543" s="76"/>
      <c r="LB543" s="66"/>
      <c r="LC543" s="76"/>
      <c r="LD543" s="66"/>
      <c r="LE543" s="76"/>
      <c r="LF543" s="66"/>
      <c r="LG543" s="76"/>
      <c r="LH543" s="66"/>
      <c r="LI543" s="76"/>
      <c r="LJ543" s="66"/>
      <c r="LK543" s="76"/>
      <c r="LL543" s="66"/>
      <c r="LM543" s="76"/>
      <c r="LN543" s="66"/>
      <c r="LO543" s="76"/>
      <c r="LP543" s="66"/>
      <c r="LQ543" s="76"/>
      <c r="LR543" s="66"/>
      <c r="LS543" s="76"/>
      <c r="LT543" s="66"/>
      <c r="LU543" s="76"/>
      <c r="LV543" s="66"/>
      <c r="LW543" s="76"/>
      <c r="LX543" s="66"/>
      <c r="LY543" s="76"/>
      <c r="LZ543" s="66"/>
      <c r="MA543" s="76"/>
      <c r="MB543" s="66"/>
      <c r="MC543" s="76"/>
      <c r="MD543" s="66"/>
      <c r="MG543" s="1" t="str" cm="1">
        <f t="array" ref="MG543">IFERROR(INDEX(Paste_Here!$B$2:$B$850, MATCH(0, COUNTIF(MG$4:MG542, Paste_Here!$B$2:$B$850) + IF(Paste_Here!$B$2:$B$850="", 1, 0), 0)), "")</f>
        <v/>
      </c>
      <c r="MH543" s="1" t="str">
        <f>IF(MG543&lt;&gt;"", INDEX(Paste_Here!$A$2:$A$850, MATCH(MG543, Paste_Here!$B$2:$B$850, 0)), "")</f>
        <v/>
      </c>
      <c r="MI543" s="1" t="str">
        <f t="shared" si="72"/>
        <v/>
      </c>
      <c r="MJ543" s="1" t="str" cm="1">
        <f t="array" ref="MJ543">IFERROR(INDEX($MI$5:$MI$850, MATCH(SMALL(IF($MI$5:$MI$850&lt;&gt;"", COUNTIF($MI$5:$MI$850, "&lt;"&amp;$MI$5:$MI$850)+1), ROW()-ROW($MJ$5)+1), COUNTIF($MI$5:$MI$850, "&lt;"&amp;$MI$5:$MI$850)+1, 0)), "")</f>
        <v/>
      </c>
    </row>
    <row r="544" spans="1:348">
      <c r="A544" s="66"/>
      <c r="B544" s="76" t="str">
        <f t="shared" si="65"/>
        <v/>
      </c>
      <c r="C544" s="66"/>
      <c r="D544" s="76" t="str">
        <f>IFERROR(IF(B544&lt;&gt;"", IF(AND(INDEX(Paste_Here!B$2:B$850, MATCH(B544, Paste_Here!A$2:A$850, 0))&lt;&gt;"", ISNUMBER(VALUE(INDEX(Paste_Here!B$2:B$850, MATCH(B544, Paste_Here!A$2:A$850, 0))))), INDEX(Paste_Here!B$2:B$850, MATCH(B544, Paste_Here!A$2:A$850, 0)), ""), ""), "")</f>
        <v/>
      </c>
      <c r="E544" s="66"/>
      <c r="F544" s="76" t="str">
        <f>IFERROR(IF(B544&lt;&gt;"", IF(ISTEXT(INDEX(Paste_Here!K$2:K$850, MATCH(B544, Paste_Here!A$2:A$850, 0))), INDEX(Paste_Here!K$2:K$850, MATCH(B544, Paste_Here!A$2:A$850, 0)), ""), ""), "")</f>
        <v/>
      </c>
      <c r="G544" s="66"/>
      <c r="H544" s="76" t="str">
        <f>IFERROR(IF(B544&lt;&gt;"", IF(ISTEXT(INDEX(Paste_Here!C$2:C$850, MATCH(B544, Paste_Here!A$2:A$850, 0))), INDEX(Paste_Here!C$2:C$850, MATCH(B544, Paste_Here!A$2:A$850, 0)), ""), ""), "")</f>
        <v/>
      </c>
      <c r="I544" s="66"/>
      <c r="J544" s="76" t="str">
        <f>IFERROR(IF(B544&lt;&gt;"", IF(ISNUMBER(SEARCH("s", LOWER(INDEX(Paste_Here!M$2:M$850, MATCH(B544, Paste_Here!A$2:A$850, 0))))), "Yes", IF(INDEX(Paste_Here!M$2:M$850, MATCH(B544, Paste_Here!A$2:A$850, 0))&lt;&gt;"", "No", "")), ""), "")</f>
        <v/>
      </c>
      <c r="K544" s="66"/>
      <c r="L544" s="76" t="str">
        <f>IFERROR(IF(B544&lt;&gt;"", IF(ISNUMBER(SEARCH("yes", LOWER(INDEX(Paste_Here!E$2:E$850, MATCH(B544, Paste_Here!A$2:A$850, 0))))), "Yes", IF(ISNUMBER(SEARCH("no", LOWER(INDEX(Paste_Here!E$2:E$850, MATCH(B544, Paste_Here!A$2:A$850, 0))))), "No", "")), ""), "")</f>
        <v/>
      </c>
      <c r="M544" s="66"/>
      <c r="N544" s="76" t="str">
        <f>IFERROR(IF(B544&lt;&gt;"", IF(ISNUMBER(SEARCH("yes", LOWER(INDEX(Paste_Here!F$2:F$850, MATCH(B544, Paste_Here!A$2:A$850, 0))))), "Yes", IF(ISNUMBER(SEARCH("no", LOWER(INDEX(Paste_Here!F$2:F$850, MATCH(B544, Paste_Here!A$2:A$850, 0))))), "No", "")), ""), "")</f>
        <v/>
      </c>
      <c r="O544" s="66"/>
      <c r="P544" s="76" t="str">
        <f>IFERROR(IF(B544&lt;&gt;"", IF(ISNUMBER(SEARCH("yes", LOWER(INDEX(Paste_Here!L$2:L$850, MATCH(B544, Paste_Here!A$2:A$850, 0))))), "Yes", IF(ISNUMBER(SEARCH("no", LOWER(INDEX(Paste_Here!L$2:L$850, MATCH(B544, Paste_Here!A$2:A$850, 0))))), "No", "")), ""), "")</f>
        <v/>
      </c>
      <c r="Q544" s="66"/>
      <c r="R544" s="76" t="str">
        <f>IFERROR(IF(B544&lt;&gt;"", IF(ISNUMBER(SEARCH("transitional 2", LOWER(INDEX(Paste_Here!D$2:D$850, MATCH(B544, Paste_Here!A$2:A$850, 0))))), "T2", IF(ISNUMBER(SEARCH("transitional 1", LOWER(INDEX(Paste_Here!D$2:D$850, MATCH(B544, Paste_Here!A$2:A$850, 0))))), "T1", IF(ISNUMBER(SEARCH("waived ell services", LOWER(INDEX(Paste_Here!D$2:D$850, MATCH(B544, Paste_Here!A$2:A$850, 0))))), "W", IF(ISNUMBER(SEARCH("english language learner", LOWER(INDEX(Paste_Here!D$2:D$850, MATCH(B544, Paste_Here!A$2:A$850, 0))))), "L", "")))), ""), "")</f>
        <v/>
      </c>
      <c r="S544" s="66"/>
      <c r="T544" s="76" t="str">
        <f>IFERROR(IF(B544&lt;&gt;"", IF(ISNUMBER(SEARCH("yes", LOWER(INDEX(Paste_Here!I$2:I$850, MATCH(B544, Paste_Here!A$2:A$850, 0))))), "Yes", IF(ISNUMBER(SEARCH("no", LOWER(INDEX(Paste_Here!I$2:I$850, MATCH(B544, Paste_Here!A$2:A$850, 0))))), "No", "")), ""), "")</f>
        <v/>
      </c>
      <c r="U544" s="66"/>
      <c r="V544" s="76" t="str">
        <f>IFERROR(IF(B544&lt;&gt;"", IF(ISTEXT(INDEX(Paste_Here!J$2:J$850, MATCH(B544, Paste_Here!A$2:A$850, 0))), VALUE(INDEX(Paste_Here!J$2:J$850, MATCH(B544, Paste_Here!A$2:A$850, 0))), ""), ""), "")</f>
        <v/>
      </c>
      <c r="W544" s="66"/>
      <c r="X544" s="66"/>
      <c r="Y544" s="76" t="str">
        <f t="shared" si="66"/>
        <v/>
      </c>
      <c r="Z544" s="66"/>
      <c r="AA544" s="76" t="str">
        <f>IFERROR(IF(B544&lt;&gt;"", IF(AND(INDEX(Paste_Here!AI$2:AI$850, MATCH(B544, Paste_Here!A$2:A$850, 0))&lt;&gt;"", ISNUMBER(VALUE(INDEX(Paste_Here!AI$2:AI$850, MATCH(B544, Paste_Here!A$2:A$850, 0))))), INDEX(Paste_Here!AI$2:AI$850, MATCH(B544, Paste_Here!A$2:A$850, 0)), ""), ""), "")</f>
        <v/>
      </c>
      <c r="AB544" s="66"/>
      <c r="AC544" s="76" t="str">
        <f>IFERROR(IF(B544&lt;&gt;"", IF(AND(INDEX(Paste_Here!AJ$2:AJ$850, MATCH(B544, Paste_Here!A$2:A$850, 0))&lt;&gt;"", ISNUMBER(VALUE(INDEX(Paste_Here!AJ$2:AJ$850, MATCH(B544, Paste_Here!A$2:A$850, 0))))), INDEX(Paste_Here!AJ$2:AJ$850, MATCH(B544, Paste_Here!A$2:A$850, 0)), ""), ""), "")</f>
        <v/>
      </c>
      <c r="AD544" s="66"/>
      <c r="AE544" s="76" t="str">
        <f>IFERROR(IF(B544&lt;&gt;"", IF(AND(INDEX(Paste_Here!AK$2:AK$850, MATCH(B544, Paste_Here!A$2:A$850, 0))&lt;&gt;"", ISNUMBER(VALUE(INDEX(Paste_Here!AK$2:AK$850, MATCH(B544, Paste_Here!A$2:A$850, 0))))), INDEX(Paste_Here!AK$2:AK$850, MATCH(B544, Paste_Here!A$2:A$850, 0)), ""), ""), "")</f>
        <v/>
      </c>
      <c r="AF544" s="66"/>
      <c r="AG544" s="76" t="str">
        <f>IFERROR(IF(B544&lt;&gt;"", IF(AND(INDEX(Paste_Here!AL$2:AL$850, MATCH(B544, Paste_Here!A$2:A$850, 0))&lt;&gt;"", ISNUMBER(VALUE(INDEX(Paste_Here!AL$2:AL$850, MATCH(B544, Paste_Here!A$2:A$850, 0))))), INDEX(Paste_Here!AL$2:AL$850, MATCH(B544, Paste_Here!A$2:A$850, 0)), ""), ""), "")</f>
        <v/>
      </c>
      <c r="AH544" s="66"/>
      <c r="AI544" s="76" t="str">
        <f>IFERROR(IF(B544&lt;&gt;"", IF(AND(INDEX(Paste_Here!AH$2:AH$850, MATCH(B544, Paste_Here!A$2:A$850, 0))&lt;&gt;"", ISNUMBER(VALUE(INDEX(Paste_Here!AH$2:AH$850, MATCH(B544, Paste_Here!A$2:A$850, 0))))), IF(VALUE(INDEX(Paste_Here!AH$2:AH$850, MATCH(B544, Paste_Here!A$2:A$850, 0)))=0, "", INDEX(Paste_Here!AH$2:AH$850, MATCH(B544, Paste_Here!A$2:A$850, 0))), ""), ""), "")</f>
        <v/>
      </c>
      <c r="AJ544" s="66"/>
      <c r="AK544" s="76" t="str">
        <f>IFERROR(IF(B544&lt;&gt;"", IF(AND(INDEX(Paste_Here!N$2:N$850, MATCH(B544, Paste_Here!A$2:A$850, 0))&lt;&gt;"", ISNUMBER(VALUE(INDEX(Paste_Here!N$2:N$850, MATCH(B544, Paste_Here!A$2:A$850, 0))))), INDEX(Paste_Here!N$2:N$850, MATCH(B544, Paste_Here!A$2:A$850, 0)), ""), ""), "")</f>
        <v/>
      </c>
      <c r="AL544" s="66"/>
      <c r="AM544" s="76" t="str">
        <f>IFERROR(IF(B544&lt;&gt;"", IF(AND(INDEX(Paste_Here!O$2:O$850, MATCH(B544, Paste_Here!A$2:A$850, 0))&lt;&gt;"", ISNUMBER(VALUE(INDEX(Paste_Here!O$2:O$850, MATCH(B544, Paste_Here!A$2:A$850, 0))))), INDEX(Paste_Here!O$2:O$850, MATCH(B544, Paste_Here!A$2:A$850, 0)), ""), ""), "")</f>
        <v/>
      </c>
      <c r="AN544" s="66"/>
      <c r="AO544" s="76"/>
      <c r="AP544" s="66"/>
      <c r="AQ544" s="76"/>
      <c r="AR544" s="66"/>
      <c r="AS544" s="76"/>
      <c r="AT544" s="66"/>
      <c r="AU544" s="66"/>
      <c r="AV544" s="76" t="str">
        <f t="shared" si="67"/>
        <v/>
      </c>
      <c r="AW544" s="66"/>
      <c r="AX544" s="76" t="str">
        <f>IFERROR(IF(B544&lt;&gt;"", IF(ISNUMBER(SEARCH("Revealed-Potential (Primary Focus)", LOWER(INDEX(Paste_Here!Z$2:Z$850, MATCH(B544, Paste_Here!A$2:A$850, 0))))), "Rev-Potential: Prim", IF(ISNUMBER(SEARCH("Revealed-Potential (Secondary Focus)", LOWER(INDEX(Paste_Here!Z$2:Z$850, MATCH(B544, Paste_Here!A$2:A$850, 0))))), "Rev-Potential: Sec", IF(ISNUMBER(SEARCH("Monitoring", LOWER(INDEX(Paste_Here!Z$2:Z$850, MATCH(B544, Paste_Here!A$2:A$850, 0))))), "Monitoring", IF(ISNUMBER(SEARCH("At-Promise (Secondary Focus)", LOWER(INDEX(Paste_Here!Z$2:Z$850, MATCH(B544, Paste_Here!A$2:A$850, 0))))), "At-Promise: Sec", IF(ISNUMBER(SEARCH("At-Promise (Primary Focus)", LOWER(INDEX(Paste_Here!Z$2:Z$850, MATCH(B544, Paste_Here!A$2:A$850, 0))))), "At-Promise: Prim", ""))))), ""), "")</f>
        <v/>
      </c>
      <c r="AY544" s="66"/>
      <c r="AZ544" s="76"/>
      <c r="BA544" s="66"/>
      <c r="BB544" s="76"/>
      <c r="BC544" s="66"/>
      <c r="BD544" s="76"/>
      <c r="BE544" s="66"/>
      <c r="BF544" s="76"/>
      <c r="BG544" s="66"/>
      <c r="BH544" s="76"/>
      <c r="BI544" s="66"/>
      <c r="BJ544" s="66"/>
      <c r="BK544" s="76" t="str">
        <f t="shared" si="68"/>
        <v/>
      </c>
      <c r="BL544" s="66"/>
      <c r="BM544" s="76" t="str">
        <f>IFERROR(IF(B544&lt;&gt;"", IF(AND(ISNUMBER(VALUE(SUBSTITUTE(SUBSTITUTE(Paste_Here!R544, "br", "-"), "L", ""))), VALUE(SUBSTITUTE(SUBSTITUTE(Paste_Here!R544, "br", "-"), "L", "")) &gt;= 1095), "Yes", IF(AND(ISNUMBER(VALUE(SUBSTITUTE(SUBSTITUTE(Paste_Here!R544, "br", "-"), "L", ""))), VALUE(SUBSTITUTE(SUBSTITUTE(Paste_Here!R544, "br", "-"), "L", "")) &lt;= 1094), "No", "")), ""), "")</f>
        <v/>
      </c>
      <c r="BN544" s="66"/>
      <c r="BO544" s="76" t="str">
        <f>IFERROR(IF(B544&lt;&gt;"", IF(COUNTIF(INDEX(Paste_Here!Y$2:AB$850, MATCH(B544, Paste_Here!A$2:A$850, 0), 0), "yes") &gt; 0, "Yes", IF(COUNTIF(INDEX(Paste_Here!Y$2:AB$850, MATCH(B544, Paste_Here!A$2:A$850, 0), 0), "no") &gt; 0, "No", "")), ""), "")</f>
        <v/>
      </c>
      <c r="BP544" s="66"/>
      <c r="BQ544" s="76" t="str">
        <f>IFERROR(IF(B544&lt;&gt;"", IF(AND(ISNUMBER(VALUE(SUBSTITUTE(SUBSTITUTE(Paste_Here!U544, "em", "-"), "q", ""))), VALUE(SUBSTITUTE(SUBSTITUTE(Paste_Here!U544, "em", "-"), "q", "")) &gt;= 910), "Yes", IF(AND(ISNUMBER(VALUE(SUBSTITUTE(SUBSTITUTE(Paste_Here!U544, "em", "-"), "q", ""))), VALUE(SUBSTITUTE(SUBSTITUTE(Paste_Here!U544, "em", "-"), "q", "")) &lt;= 909), "No", "")), ""), "")</f>
        <v/>
      </c>
      <c r="BR544" s="66"/>
      <c r="BS544" s="76" t="str">
        <f>IFERROR(IF(B544&lt;&gt;"", IF(AND(INDEX(Paste_Here!X$2:X$850, MATCH(B544, Paste_Here!A$2:A$850, 0))&lt;&gt;"", ISNUMBER(VALUE(INDEX(Paste_Here!X$2:X$850, MATCH(B544, Paste_Here!A$2:A$850, 0))))), INDEX(Paste_Here!X$2:X$850, MATCH(B544, Paste_Here!A$2:A$850, 0)), ""), ""), "")</f>
        <v/>
      </c>
      <c r="BT544" s="66"/>
      <c r="BU544" s="76" t="str">
        <f>IFERROR(IF(B544&lt;&gt;"", IF(ISNUMBER(VALUE(INDEX(Paste_Here!G$2:G$850, MATCH(B544, Paste_Here!A$2:A$850, 0)))), IF(VALUE(INDEX(Paste_Here!G$2:G$850, MATCH(B544, Paste_Here!A$2:A$850, 0)))=0, "No", IF(AND(VALUE(INDEX(Paste_Here!G$2:G$850, MATCH(B544, Paste_Here!A$2:A$850, 0)))&gt;=1, VALUE(INDEX(Paste_Here!G$2:G$850, MATCH(B544, Paste_Here!A$2:A$850, 0)))&lt;=4), VALUE(INDEX(Paste_Here!G$2:G$850, MATCH(B544, Paste_Here!A$2:A$850, 0))), "")), ""), ""), "")</f>
        <v/>
      </c>
      <c r="BV544" s="66"/>
      <c r="BW544" s="76" t="str">
        <f>IFERROR(IF(B544&lt;&gt;"", IF(ISNUMBER(VALUE(INDEX(Paste_Here!H$2:H$850, MATCH(B544, Paste_Here!A$2:A$850, 0)))), IF(VALUE(INDEX(Paste_Here!H$2:H$850, MATCH(B544, Paste_Here!A$2:A$850, 0)))=0, "No", IF(AND(VALUE(INDEX(Paste_Here!H$2:H$850, MATCH(B544, Paste_Here!A$2:A$850, 0)))&gt;=1, VALUE(INDEX(Paste_Here!H$2:H$850, MATCH(B544, Paste_Here!A$2:A$850, 0)))&lt;=4), VALUE(INDEX(Paste_Here!H$2:H$850, MATCH(B544, Paste_Here!A$2:A$850, 0))), "")), ""), ""), "")</f>
        <v/>
      </c>
      <c r="BX544" s="66"/>
      <c r="BY544" s="76"/>
      <c r="BZ544" s="66"/>
      <c r="CA544" s="76"/>
      <c r="CB544" s="66"/>
      <c r="CC544" s="66"/>
      <c r="CD544" s="76" t="str">
        <f t="shared" si="69"/>
        <v/>
      </c>
      <c r="CE544" s="66"/>
      <c r="CF544" s="76" t="str">
        <f>IFERROR(IF(B544&lt;&gt;"", IF(AND(INDEX(Paste_Here!P$2:P$850, MATCH(B544, Paste_Here!A$2:A$850, 0))&lt;&gt;"", ISNUMBER(VALUE(INDEX(Paste_Here!P$2:P$850, MATCH(B544, Paste_Here!A$2:A$850, 0))))), INDEX(Paste_Here!P$2:P$850, MATCH(B544, Paste_Here!A$2:A$850, 0)), ""), ""), "")</f>
        <v/>
      </c>
      <c r="CG544" s="66"/>
      <c r="CH544" s="76" t="str">
        <f>IFERROR(IF(B544&lt;&gt;"", IF(ISNUMBER(SEARCH("highrisk", LOWER(INDEX(Paste_Here!Q$2:Q$850, MATCH(B544, Paste_Here!A$2:A$850, 0))))), "High Risk", IF(ISNUMBER(SEARCH("lowrisk", LOWER(INDEX(Paste_Here!Q$2:Q$850, MATCH(B544, Paste_Here!A$2:A$850, 0))))), "Low Risk", IF(ISNUMBER(SEARCH("somerisk", LOWER(INDEX(Paste_Here!Q$2:Q$850, MATCH(B544, Paste_Here!A$2:A$850, 0))))), "Some Risk", ""))), ""), "")</f>
        <v/>
      </c>
      <c r="CI544" s="66"/>
      <c r="CJ544" s="76" t="str">
        <f>IFERROR(IF(B544&lt;&gt;"", IF(AND(INDEX(Paste_Here!AA$2:AA$850, MATCH(B544, Paste_Here!A$2:A$850, 0))&lt;&gt;"", ISNUMBER(VALUE(INDEX(Paste_Here!AA$2:AA$850, MATCH(B544, Paste_Here!A$2:A$850, 0))))), INDEX(Paste_Here!AA$2:AA$850, MATCH(B544, Paste_Here!A$2:A$850, 0)), ""), ""), "")</f>
        <v/>
      </c>
      <c r="CK544" s="66"/>
      <c r="CL544" s="76" t="str">
        <f>IFERROR(IF(B544&lt;&gt;"", IF(LOWER(INDEX(Paste_Here!AB$2:AB$850, MATCH(B544, Paste_Here!A$2:A$850, 0)))="approaching expectations", "Approaching", IF(LOWER(INDEX(Paste_Here!AB$2:AB$850, MATCH(B544, Paste_Here!A$2:A$850, 0)))="met expectations", "Met", IF(LOWER(INDEX(Paste_Here!AB$2:AB$850, MATCH(B544, Paste_Here!A$2:A$850, 0)))="exceeded expectations", "Exceeded", IF(LOWER(INDEX(Paste_Here!AB$2:AB$850, MATCH(B544, Paste_Here!A$2:A$850, 0)))="below expectations", "Below", "")))), ""), "")</f>
        <v/>
      </c>
      <c r="CM544" s="66"/>
      <c r="CN544" s="76" t="str">
        <f>IFERROR(IF(B544&lt;&gt;"", IF(AND(INDEX(Paste_Here!AC$2:AC$850, MATCH(B544, Paste_Here!A$2:A$850, 0))&lt;&gt;"", ISNUMBER(VALUE(INDEX(Paste_Here!AC$2:AC$850, MATCH(B544, Paste_Here!A$2:A$850, 0))))), INDEX(Paste_Here!AC$2:AC$850, MATCH(B544, Paste_Here!A$2:A$850, 0)), ""), ""), "")</f>
        <v/>
      </c>
      <c r="CO544" s="66"/>
      <c r="CP544" s="76"/>
      <c r="CQ544" s="66"/>
      <c r="CR544" s="76"/>
      <c r="CS544" s="66"/>
      <c r="CT544" s="76"/>
      <c r="CU544" s="66"/>
      <c r="CV544" s="76"/>
      <c r="CW544" s="66"/>
      <c r="CX544" s="76"/>
      <c r="CY544" s="66"/>
      <c r="CZ544" s="66"/>
      <c r="DA544" s="76" t="str">
        <f t="shared" si="70"/>
        <v/>
      </c>
      <c r="DB544" s="66"/>
      <c r="DC544" s="76" t="str">
        <f>IFERROR(IF(B544&lt;&gt;"", IF(AND(INDEX(Paste_Here!V$2:V$850, MATCH(B544, Paste_Here!A$2:A$850, 0))&lt;&gt;"", ISNUMBER(VALUE(INDEX(Paste_Here!V$2:V$850, MATCH(B544, Paste_Here!A$2:A$850, 0))))), INDEX(Paste_Here!V$2:V$850, MATCH(B544, Paste_Here!A$2:A$850, 0)), ""), ""), "")</f>
        <v/>
      </c>
      <c r="DD544" s="66"/>
      <c r="DE544" s="76" t="str">
        <f>IFERROR(IF(B544&lt;&gt;"", IF(ISNUMBER(SEARCH("highrisk", LOWER(INDEX(Paste_Here!W$2:W$850, MATCH(B544, Paste_Here!A$2:A$850, 0))))), "High Risk", IF(ISNUMBER(SEARCH("lowrisk", LOWER(INDEX(Paste_Here!W$2:W$850, MATCH(B544, Paste_Here!A$2:A$850, 0))))), "Low Risk", IF(ISNUMBER(SEARCH("somerisk", LOWER(INDEX(Paste_Here!W$2:W$850, MATCH(B544, Paste_Here!A$2:A$850, 0))))), "Some Risk", ""))), ""), "")</f>
        <v/>
      </c>
      <c r="DF544" s="66"/>
      <c r="DG544" s="76" t="str">
        <f>IFERROR(IF(B544&lt;&gt;"", IF(AND(INDEX(Paste_Here!S$2:S$850, MATCH(B544, Paste_Here!A$2:A$850, 0))&lt;&gt;"", ISNUMBER(VALUE(INDEX(Paste_Here!S$2:S$850, MATCH(B544, Paste_Here!A$2:A$850, 0))))), INDEX(Paste_Here!S$2:S$850, MATCH(B544, Paste_Here!A$2:A$850, 0)), ""), ""), "")</f>
        <v/>
      </c>
      <c r="DH544" s="66"/>
      <c r="DI544" s="76" t="str">
        <f>IFERROR(IF(B544&lt;&gt;"", IF(ISNUMBER(SEARCH("highrisk", LOWER(INDEX(Paste_Here!T$2:T$850, MATCH(B544, Paste_Here!A$2:A$850, 0))))), "High Risk", IF(ISNUMBER(SEARCH("lowrisk", LOWER(INDEX(Paste_Here!T$2:T$850, MATCH(B544, Paste_Here!A$2:A$850, 0))))), "Low Risk", IF(ISNUMBER(SEARCH("somerisk", LOWER(INDEX(Paste_Here!T$2:T$850, MATCH(B544, Paste_Here!A$2:A$850, 0))))), "Some Risk", ""))), ""), "")</f>
        <v/>
      </c>
      <c r="DJ544" s="66"/>
      <c r="DK544" s="76" t="str">
        <f>IFERROR(IF(B544&lt;&gt;"", IF(AND(INDEX(Paste_Here!AD$2:AD$850, MATCH(B544, Paste_Here!A$2:A$850, 0))&lt;&gt;"", ISNUMBER(VALUE(INDEX(Paste_Here!AD$2:AD$850, MATCH(B544, Paste_Here!A$2:A$850, 0))))), INDEX(Paste_Here!AD$2:AD$850, MATCH(B544, Paste_Here!A$2:A$850, 0)), ""), ""), "")</f>
        <v/>
      </c>
      <c r="DL544" s="66"/>
      <c r="DM544" s="76" t="str">
        <f>IFERROR(IF(B544&lt;&gt;"", IF(LOWER(INDEX(Paste_Here!AE$2:AE$850, MATCH(B544, Paste_Here!A$2:A$850, 0)))="approaching expectations", "Approaching", IF(LOWER(INDEX(Paste_Here!AE$2:AE$850, MATCH(B544, Paste_Here!A$2:A$850, 0)))="met expectations", "Met", IF(LOWER(INDEX(Paste_Here!AE$2:AE$850, MATCH(B544, Paste_Here!A$2:A$850, 0)))="exceeded expectations", "Exceeded", IF(LOWER(INDEX(Paste_Here!AE$2:AE$850, MATCH(B544, Paste_Here!A$2:A$850, 0)))="below expectations", "Below", "")))), ""), "")</f>
        <v/>
      </c>
      <c r="DN544" s="66"/>
      <c r="DO544" s="76"/>
      <c r="DP544" s="66"/>
      <c r="DQ544" s="76"/>
      <c r="DR544" s="66"/>
      <c r="DS544" s="76"/>
      <c r="DT544" s="66"/>
      <c r="DU544" s="76"/>
      <c r="DV544" s="66"/>
      <c r="DW544" s="66"/>
      <c r="DX544" s="76" t="str">
        <f t="shared" si="71"/>
        <v/>
      </c>
      <c r="DY544" s="66"/>
      <c r="DZ544" s="76"/>
      <c r="EA544" s="66"/>
      <c r="EB544" s="76"/>
      <c r="EC544" s="66"/>
      <c r="ED544" s="76" t="str">
        <f>IFERROR(IF(B544&lt;&gt;"", IF(AND(INDEX(Paste_Here!AF$2:AF$850, MATCH(B544, Paste_Here!A$2:A$850, 0))&lt;&gt;"", ISNUMBER(VALUE(INDEX(Paste_Here!AF$2:AF$850, MATCH(B544, Paste_Here!A$2:A$850, 0))))), INDEX(Paste_Here!AF$2:AF$850, MATCH(B544, Paste_Here!A$2:A$850, 0)), ""), ""), "")</f>
        <v/>
      </c>
      <c r="EE544" s="66"/>
      <c r="EF544" s="76"/>
      <c r="EG544" s="66"/>
      <c r="EH544" s="76"/>
      <c r="EI544" s="66"/>
      <c r="EJ544" s="76" t="str">
        <f>IFERROR(IF(B544&lt;&gt;"", IF(AND(INDEX(Paste_Here!AG$2:AG$850, MATCH(B544, Paste_Here!A$2:A$850, 0))&lt;&gt;"", ISNUMBER(VALUE(INDEX(Paste_Here!AG$2:AG$850, MATCH(B544, Paste_Here!A$2:A$850, 0))))), INDEX(Paste_Here!AG$2:AG$850, MATCH(B544, Paste_Here!A$2:A$850, 0)), ""), ""), "")</f>
        <v/>
      </c>
      <c r="EK544" s="66"/>
      <c r="EL544" s="76"/>
      <c r="EM544" s="66"/>
      <c r="EN544" s="76"/>
      <c r="EO544" s="66"/>
      <c r="EP544" s="76"/>
      <c r="EQ544" s="66"/>
      <c r="ER544" s="76"/>
      <c r="ES544" s="66"/>
      <c r="ET544" s="66"/>
      <c r="EU544" s="76"/>
      <c r="EV544" s="66"/>
      <c r="EW544" s="76"/>
      <c r="EX544" s="66"/>
      <c r="EY544" s="76"/>
      <c r="EZ544" s="66"/>
      <c r="FA544" s="76"/>
      <c r="FB544" s="66"/>
      <c r="FC544" s="76"/>
      <c r="FD544" s="66"/>
      <c r="FE544" s="76"/>
      <c r="FF544" s="66"/>
      <c r="FG544" s="76"/>
      <c r="FH544" s="66"/>
      <c r="FI544" s="76"/>
      <c r="FJ544" s="66"/>
      <c r="FK544" s="76"/>
      <c r="FL544" s="66"/>
      <c r="FM544" s="76"/>
      <c r="FN544" s="66"/>
      <c r="FO544" s="76"/>
      <c r="FP544" s="66"/>
      <c r="FQ544" s="76"/>
      <c r="FR544" s="66"/>
      <c r="FS544" s="76"/>
      <c r="FT544" s="66"/>
      <c r="FU544" s="76"/>
      <c r="FV544" s="66"/>
      <c r="FW544" s="76"/>
      <c r="FX544" s="66"/>
      <c r="FY544" s="76"/>
      <c r="FZ544" s="66"/>
      <c r="GA544" s="76"/>
      <c r="GB544" s="66"/>
      <c r="GC544" s="76"/>
      <c r="GD544" s="66"/>
      <c r="GE544" s="76"/>
      <c r="GF544" s="66"/>
      <c r="GG544" s="76"/>
      <c r="GH544" s="66"/>
      <c r="GI544" s="76"/>
      <c r="GJ544" s="66"/>
      <c r="GK544" s="76"/>
      <c r="GL544" s="66"/>
      <c r="GM544" s="76"/>
      <c r="GN544" s="66"/>
      <c r="GO544" s="76"/>
      <c r="GP544" s="66"/>
      <c r="GQ544" s="76"/>
      <c r="GR544" s="66"/>
      <c r="GS544" s="76"/>
      <c r="GT544" s="66"/>
      <c r="GU544" s="76"/>
      <c r="GV544" s="66"/>
      <c r="GW544" s="76"/>
      <c r="GX544" s="66"/>
      <c r="GY544" s="76"/>
      <c r="GZ544" s="66"/>
      <c r="HA544" s="76"/>
      <c r="HB544" s="66"/>
      <c r="HC544" s="76"/>
      <c r="HD544" s="66"/>
      <c r="HE544" s="76"/>
      <c r="HF544" s="66"/>
      <c r="HG544" s="76"/>
      <c r="HH544" s="66"/>
      <c r="HI544" s="76"/>
      <c r="HJ544" s="66"/>
      <c r="HK544" s="76"/>
      <c r="HL544" s="66"/>
      <c r="HM544" s="76"/>
      <c r="HN544" s="66"/>
      <c r="HO544" s="76"/>
      <c r="HP544" s="66"/>
      <c r="HQ544" s="76"/>
      <c r="HR544" s="66"/>
      <c r="HS544" s="76"/>
      <c r="HT544" s="66"/>
      <c r="HU544" s="76"/>
      <c r="HV544" s="66"/>
      <c r="HW544" s="76"/>
      <c r="HX544" s="66"/>
      <c r="HY544" s="76"/>
      <c r="HZ544" s="66"/>
      <c r="IA544" s="76"/>
      <c r="IB544" s="66"/>
      <c r="IC544" s="76"/>
      <c r="ID544" s="66"/>
      <c r="IE544" s="76"/>
      <c r="IF544" s="66"/>
      <c r="IG544" s="76"/>
      <c r="IH544" s="66"/>
      <c r="II544" s="76"/>
      <c r="IJ544" s="66"/>
      <c r="IK544" s="76"/>
      <c r="IL544" s="66"/>
      <c r="IM544" s="76"/>
      <c r="IN544" s="66"/>
      <c r="IO544" s="76"/>
      <c r="IP544" s="66"/>
      <c r="IQ544" s="76"/>
      <c r="IR544" s="66"/>
      <c r="IS544" s="76"/>
      <c r="IT544" s="66"/>
      <c r="IU544" s="76"/>
      <c r="IV544" s="66"/>
      <c r="IW544" s="76"/>
      <c r="IX544" s="66"/>
      <c r="IY544" s="76"/>
      <c r="IZ544" s="66"/>
      <c r="JA544" s="76"/>
      <c r="JB544" s="66"/>
      <c r="JC544" s="76"/>
      <c r="JD544" s="66"/>
      <c r="JE544" s="76"/>
      <c r="JF544" s="66"/>
      <c r="JG544" s="76"/>
      <c r="JH544" s="66"/>
      <c r="JI544" s="76"/>
      <c r="JJ544" s="66"/>
      <c r="JK544" s="76"/>
      <c r="JL544" s="66"/>
      <c r="JM544" s="76"/>
      <c r="JN544" s="66"/>
      <c r="JO544" s="76"/>
      <c r="JP544" s="66"/>
      <c r="JQ544" s="76"/>
      <c r="JR544" s="66"/>
      <c r="JS544" s="76"/>
      <c r="JT544" s="66"/>
      <c r="JU544" s="76"/>
      <c r="JV544" s="66"/>
      <c r="JW544" s="76"/>
      <c r="JX544" s="66"/>
      <c r="JY544" s="76"/>
      <c r="JZ544" s="66"/>
      <c r="KA544" s="76"/>
      <c r="KB544" s="66"/>
      <c r="KC544" s="76"/>
      <c r="KD544" s="66"/>
      <c r="KE544" s="76"/>
      <c r="KF544" s="66"/>
      <c r="KG544" s="76"/>
      <c r="KH544" s="66"/>
      <c r="KI544" s="76"/>
      <c r="KJ544" s="66"/>
      <c r="KK544" s="76"/>
      <c r="KL544" s="66"/>
      <c r="KM544" s="76"/>
      <c r="KN544" s="66"/>
      <c r="KO544" s="76"/>
      <c r="KP544" s="66"/>
      <c r="KQ544" s="76"/>
      <c r="KR544" s="66"/>
      <c r="KS544" s="76"/>
      <c r="KT544" s="66"/>
      <c r="KU544" s="76"/>
      <c r="KV544" s="66"/>
      <c r="KW544" s="76"/>
      <c r="KX544" s="66"/>
      <c r="KY544" s="76"/>
      <c r="KZ544" s="66"/>
      <c r="LA544" s="76"/>
      <c r="LB544" s="66"/>
      <c r="LC544" s="76"/>
      <c r="LD544" s="66"/>
      <c r="LE544" s="76"/>
      <c r="LF544" s="66"/>
      <c r="LG544" s="76"/>
      <c r="LH544" s="66"/>
      <c r="LI544" s="76"/>
      <c r="LJ544" s="66"/>
      <c r="LK544" s="76"/>
      <c r="LL544" s="66"/>
      <c r="LM544" s="76"/>
      <c r="LN544" s="66"/>
      <c r="LO544" s="76"/>
      <c r="LP544" s="66"/>
      <c r="LQ544" s="76"/>
      <c r="LR544" s="66"/>
      <c r="LS544" s="76"/>
      <c r="LT544" s="66"/>
      <c r="LU544" s="76"/>
      <c r="LV544" s="66"/>
      <c r="LW544" s="76"/>
      <c r="LX544" s="66"/>
      <c r="LY544" s="76"/>
      <c r="LZ544" s="66"/>
      <c r="MA544" s="76"/>
      <c r="MB544" s="66"/>
      <c r="MC544" s="76"/>
      <c r="MD544" s="66"/>
      <c r="MG544" s="1" t="str" cm="1">
        <f t="array" ref="MG544">IFERROR(INDEX(Paste_Here!$B$2:$B$850, MATCH(0, COUNTIF(MG$4:MG543, Paste_Here!$B$2:$B$850) + IF(Paste_Here!$B$2:$B$850="", 1, 0), 0)), "")</f>
        <v/>
      </c>
      <c r="MH544" s="1" t="str">
        <f>IF(MG544&lt;&gt;"", INDEX(Paste_Here!$A$2:$A$850, MATCH(MG544, Paste_Here!$B$2:$B$850, 0)), "")</f>
        <v/>
      </c>
      <c r="MI544" s="1" t="str">
        <f t="shared" si="72"/>
        <v/>
      </c>
      <c r="MJ544" s="1" t="str" cm="1">
        <f t="array" ref="MJ544">IFERROR(INDEX($MI$5:$MI$850, MATCH(SMALL(IF($MI$5:$MI$850&lt;&gt;"", COUNTIF($MI$5:$MI$850, "&lt;"&amp;$MI$5:$MI$850)+1), ROW()-ROW($MJ$5)+1), COUNTIF($MI$5:$MI$850, "&lt;"&amp;$MI$5:$MI$850)+1, 0)), "")</f>
        <v/>
      </c>
    </row>
    <row r="545" spans="1:348">
      <c r="A545" s="66"/>
      <c r="B545" s="76" t="str">
        <f t="shared" si="65"/>
        <v/>
      </c>
      <c r="C545" s="66"/>
      <c r="D545" s="76" t="str">
        <f>IFERROR(IF(B545&lt;&gt;"", IF(AND(INDEX(Paste_Here!B$2:B$850, MATCH(B545, Paste_Here!A$2:A$850, 0))&lt;&gt;"", ISNUMBER(VALUE(INDEX(Paste_Here!B$2:B$850, MATCH(B545, Paste_Here!A$2:A$850, 0))))), INDEX(Paste_Here!B$2:B$850, MATCH(B545, Paste_Here!A$2:A$850, 0)), ""), ""), "")</f>
        <v/>
      </c>
      <c r="E545" s="66"/>
      <c r="F545" s="76" t="str">
        <f>IFERROR(IF(B545&lt;&gt;"", IF(ISTEXT(INDEX(Paste_Here!K$2:K$850, MATCH(B545, Paste_Here!A$2:A$850, 0))), INDEX(Paste_Here!K$2:K$850, MATCH(B545, Paste_Here!A$2:A$850, 0)), ""), ""), "")</f>
        <v/>
      </c>
      <c r="G545" s="66"/>
      <c r="H545" s="76" t="str">
        <f>IFERROR(IF(B545&lt;&gt;"", IF(ISTEXT(INDEX(Paste_Here!C$2:C$850, MATCH(B545, Paste_Here!A$2:A$850, 0))), INDEX(Paste_Here!C$2:C$850, MATCH(B545, Paste_Here!A$2:A$850, 0)), ""), ""), "")</f>
        <v/>
      </c>
      <c r="I545" s="66"/>
      <c r="J545" s="76" t="str">
        <f>IFERROR(IF(B545&lt;&gt;"", IF(ISNUMBER(SEARCH("s", LOWER(INDEX(Paste_Here!M$2:M$850, MATCH(B545, Paste_Here!A$2:A$850, 0))))), "Yes", IF(INDEX(Paste_Here!M$2:M$850, MATCH(B545, Paste_Here!A$2:A$850, 0))&lt;&gt;"", "No", "")), ""), "")</f>
        <v/>
      </c>
      <c r="K545" s="66"/>
      <c r="L545" s="76" t="str">
        <f>IFERROR(IF(B545&lt;&gt;"", IF(ISNUMBER(SEARCH("yes", LOWER(INDEX(Paste_Here!E$2:E$850, MATCH(B545, Paste_Here!A$2:A$850, 0))))), "Yes", IF(ISNUMBER(SEARCH("no", LOWER(INDEX(Paste_Here!E$2:E$850, MATCH(B545, Paste_Here!A$2:A$850, 0))))), "No", "")), ""), "")</f>
        <v/>
      </c>
      <c r="M545" s="66"/>
      <c r="N545" s="76" t="str">
        <f>IFERROR(IF(B545&lt;&gt;"", IF(ISNUMBER(SEARCH("yes", LOWER(INDEX(Paste_Here!F$2:F$850, MATCH(B545, Paste_Here!A$2:A$850, 0))))), "Yes", IF(ISNUMBER(SEARCH("no", LOWER(INDEX(Paste_Here!F$2:F$850, MATCH(B545, Paste_Here!A$2:A$850, 0))))), "No", "")), ""), "")</f>
        <v/>
      </c>
      <c r="O545" s="66"/>
      <c r="P545" s="76" t="str">
        <f>IFERROR(IF(B545&lt;&gt;"", IF(ISNUMBER(SEARCH("yes", LOWER(INDEX(Paste_Here!L$2:L$850, MATCH(B545, Paste_Here!A$2:A$850, 0))))), "Yes", IF(ISNUMBER(SEARCH("no", LOWER(INDEX(Paste_Here!L$2:L$850, MATCH(B545, Paste_Here!A$2:A$850, 0))))), "No", "")), ""), "")</f>
        <v/>
      </c>
      <c r="Q545" s="66"/>
      <c r="R545" s="76" t="str">
        <f>IFERROR(IF(B545&lt;&gt;"", IF(ISNUMBER(SEARCH("transitional 2", LOWER(INDEX(Paste_Here!D$2:D$850, MATCH(B545, Paste_Here!A$2:A$850, 0))))), "T2", IF(ISNUMBER(SEARCH("transitional 1", LOWER(INDEX(Paste_Here!D$2:D$850, MATCH(B545, Paste_Here!A$2:A$850, 0))))), "T1", IF(ISNUMBER(SEARCH("waived ell services", LOWER(INDEX(Paste_Here!D$2:D$850, MATCH(B545, Paste_Here!A$2:A$850, 0))))), "W", IF(ISNUMBER(SEARCH("english language learner", LOWER(INDEX(Paste_Here!D$2:D$850, MATCH(B545, Paste_Here!A$2:A$850, 0))))), "L", "")))), ""), "")</f>
        <v/>
      </c>
      <c r="S545" s="66"/>
      <c r="T545" s="76" t="str">
        <f>IFERROR(IF(B545&lt;&gt;"", IF(ISNUMBER(SEARCH("yes", LOWER(INDEX(Paste_Here!I$2:I$850, MATCH(B545, Paste_Here!A$2:A$850, 0))))), "Yes", IF(ISNUMBER(SEARCH("no", LOWER(INDEX(Paste_Here!I$2:I$850, MATCH(B545, Paste_Here!A$2:A$850, 0))))), "No", "")), ""), "")</f>
        <v/>
      </c>
      <c r="U545" s="66"/>
      <c r="V545" s="76" t="str">
        <f>IFERROR(IF(B545&lt;&gt;"", IF(ISTEXT(INDEX(Paste_Here!J$2:J$850, MATCH(B545, Paste_Here!A$2:A$850, 0))), VALUE(INDEX(Paste_Here!J$2:J$850, MATCH(B545, Paste_Here!A$2:A$850, 0))), ""), ""), "")</f>
        <v/>
      </c>
      <c r="W545" s="66"/>
      <c r="X545" s="66"/>
      <c r="Y545" s="76" t="str">
        <f t="shared" si="66"/>
        <v/>
      </c>
      <c r="Z545" s="66"/>
      <c r="AA545" s="76" t="str">
        <f>IFERROR(IF(B545&lt;&gt;"", IF(AND(INDEX(Paste_Here!AI$2:AI$850, MATCH(B545, Paste_Here!A$2:A$850, 0))&lt;&gt;"", ISNUMBER(VALUE(INDEX(Paste_Here!AI$2:AI$850, MATCH(B545, Paste_Here!A$2:A$850, 0))))), INDEX(Paste_Here!AI$2:AI$850, MATCH(B545, Paste_Here!A$2:A$850, 0)), ""), ""), "")</f>
        <v/>
      </c>
      <c r="AB545" s="66"/>
      <c r="AC545" s="76" t="str">
        <f>IFERROR(IF(B545&lt;&gt;"", IF(AND(INDEX(Paste_Here!AJ$2:AJ$850, MATCH(B545, Paste_Here!A$2:A$850, 0))&lt;&gt;"", ISNUMBER(VALUE(INDEX(Paste_Here!AJ$2:AJ$850, MATCH(B545, Paste_Here!A$2:A$850, 0))))), INDEX(Paste_Here!AJ$2:AJ$850, MATCH(B545, Paste_Here!A$2:A$850, 0)), ""), ""), "")</f>
        <v/>
      </c>
      <c r="AD545" s="66"/>
      <c r="AE545" s="76" t="str">
        <f>IFERROR(IF(B545&lt;&gt;"", IF(AND(INDEX(Paste_Here!AK$2:AK$850, MATCH(B545, Paste_Here!A$2:A$850, 0))&lt;&gt;"", ISNUMBER(VALUE(INDEX(Paste_Here!AK$2:AK$850, MATCH(B545, Paste_Here!A$2:A$850, 0))))), INDEX(Paste_Here!AK$2:AK$850, MATCH(B545, Paste_Here!A$2:A$850, 0)), ""), ""), "")</f>
        <v/>
      </c>
      <c r="AF545" s="66"/>
      <c r="AG545" s="76" t="str">
        <f>IFERROR(IF(B545&lt;&gt;"", IF(AND(INDEX(Paste_Here!AL$2:AL$850, MATCH(B545, Paste_Here!A$2:A$850, 0))&lt;&gt;"", ISNUMBER(VALUE(INDEX(Paste_Here!AL$2:AL$850, MATCH(B545, Paste_Here!A$2:A$850, 0))))), INDEX(Paste_Here!AL$2:AL$850, MATCH(B545, Paste_Here!A$2:A$850, 0)), ""), ""), "")</f>
        <v/>
      </c>
      <c r="AH545" s="66"/>
      <c r="AI545" s="76" t="str">
        <f>IFERROR(IF(B545&lt;&gt;"", IF(AND(INDEX(Paste_Here!AH$2:AH$850, MATCH(B545, Paste_Here!A$2:A$850, 0))&lt;&gt;"", ISNUMBER(VALUE(INDEX(Paste_Here!AH$2:AH$850, MATCH(B545, Paste_Here!A$2:A$850, 0))))), IF(VALUE(INDEX(Paste_Here!AH$2:AH$850, MATCH(B545, Paste_Here!A$2:A$850, 0)))=0, "", INDEX(Paste_Here!AH$2:AH$850, MATCH(B545, Paste_Here!A$2:A$850, 0))), ""), ""), "")</f>
        <v/>
      </c>
      <c r="AJ545" s="66"/>
      <c r="AK545" s="76" t="str">
        <f>IFERROR(IF(B545&lt;&gt;"", IF(AND(INDEX(Paste_Here!N$2:N$850, MATCH(B545, Paste_Here!A$2:A$850, 0))&lt;&gt;"", ISNUMBER(VALUE(INDEX(Paste_Here!N$2:N$850, MATCH(B545, Paste_Here!A$2:A$850, 0))))), INDEX(Paste_Here!N$2:N$850, MATCH(B545, Paste_Here!A$2:A$850, 0)), ""), ""), "")</f>
        <v/>
      </c>
      <c r="AL545" s="66"/>
      <c r="AM545" s="76" t="str">
        <f>IFERROR(IF(B545&lt;&gt;"", IF(AND(INDEX(Paste_Here!O$2:O$850, MATCH(B545, Paste_Here!A$2:A$850, 0))&lt;&gt;"", ISNUMBER(VALUE(INDEX(Paste_Here!O$2:O$850, MATCH(B545, Paste_Here!A$2:A$850, 0))))), INDEX(Paste_Here!O$2:O$850, MATCH(B545, Paste_Here!A$2:A$850, 0)), ""), ""), "")</f>
        <v/>
      </c>
      <c r="AN545" s="66"/>
      <c r="AO545" s="76"/>
      <c r="AP545" s="66"/>
      <c r="AQ545" s="76"/>
      <c r="AR545" s="66"/>
      <c r="AS545" s="76"/>
      <c r="AT545" s="66"/>
      <c r="AU545" s="66"/>
      <c r="AV545" s="76" t="str">
        <f t="shared" si="67"/>
        <v/>
      </c>
      <c r="AW545" s="66"/>
      <c r="AX545" s="76" t="str">
        <f>IFERROR(IF(B545&lt;&gt;"", IF(ISNUMBER(SEARCH("Revealed-Potential (Primary Focus)", LOWER(INDEX(Paste_Here!Z$2:Z$850, MATCH(B545, Paste_Here!A$2:A$850, 0))))), "Rev-Potential: Prim", IF(ISNUMBER(SEARCH("Revealed-Potential (Secondary Focus)", LOWER(INDEX(Paste_Here!Z$2:Z$850, MATCH(B545, Paste_Here!A$2:A$850, 0))))), "Rev-Potential: Sec", IF(ISNUMBER(SEARCH("Monitoring", LOWER(INDEX(Paste_Here!Z$2:Z$850, MATCH(B545, Paste_Here!A$2:A$850, 0))))), "Monitoring", IF(ISNUMBER(SEARCH("At-Promise (Secondary Focus)", LOWER(INDEX(Paste_Here!Z$2:Z$850, MATCH(B545, Paste_Here!A$2:A$850, 0))))), "At-Promise: Sec", IF(ISNUMBER(SEARCH("At-Promise (Primary Focus)", LOWER(INDEX(Paste_Here!Z$2:Z$850, MATCH(B545, Paste_Here!A$2:A$850, 0))))), "At-Promise: Prim", ""))))), ""), "")</f>
        <v/>
      </c>
      <c r="AY545" s="66"/>
      <c r="AZ545" s="76"/>
      <c r="BA545" s="66"/>
      <c r="BB545" s="76"/>
      <c r="BC545" s="66"/>
      <c r="BD545" s="76"/>
      <c r="BE545" s="66"/>
      <c r="BF545" s="76"/>
      <c r="BG545" s="66"/>
      <c r="BH545" s="76"/>
      <c r="BI545" s="66"/>
      <c r="BJ545" s="66"/>
      <c r="BK545" s="76" t="str">
        <f t="shared" si="68"/>
        <v/>
      </c>
      <c r="BL545" s="66"/>
      <c r="BM545" s="76" t="str">
        <f>IFERROR(IF(B545&lt;&gt;"", IF(AND(ISNUMBER(VALUE(SUBSTITUTE(SUBSTITUTE(Paste_Here!R545, "br", "-"), "L", ""))), VALUE(SUBSTITUTE(SUBSTITUTE(Paste_Here!R545, "br", "-"), "L", "")) &gt;= 1095), "Yes", IF(AND(ISNUMBER(VALUE(SUBSTITUTE(SUBSTITUTE(Paste_Here!R545, "br", "-"), "L", ""))), VALUE(SUBSTITUTE(SUBSTITUTE(Paste_Here!R545, "br", "-"), "L", "")) &lt;= 1094), "No", "")), ""), "")</f>
        <v/>
      </c>
      <c r="BN545" s="66"/>
      <c r="BO545" s="76" t="str">
        <f>IFERROR(IF(B545&lt;&gt;"", IF(COUNTIF(INDEX(Paste_Here!Y$2:AB$850, MATCH(B545, Paste_Here!A$2:A$850, 0), 0), "yes") &gt; 0, "Yes", IF(COUNTIF(INDEX(Paste_Here!Y$2:AB$850, MATCH(B545, Paste_Here!A$2:A$850, 0), 0), "no") &gt; 0, "No", "")), ""), "")</f>
        <v/>
      </c>
      <c r="BP545" s="66"/>
      <c r="BQ545" s="76" t="str">
        <f>IFERROR(IF(B545&lt;&gt;"", IF(AND(ISNUMBER(VALUE(SUBSTITUTE(SUBSTITUTE(Paste_Here!U545, "em", "-"), "q", ""))), VALUE(SUBSTITUTE(SUBSTITUTE(Paste_Here!U545, "em", "-"), "q", "")) &gt;= 910), "Yes", IF(AND(ISNUMBER(VALUE(SUBSTITUTE(SUBSTITUTE(Paste_Here!U545, "em", "-"), "q", ""))), VALUE(SUBSTITUTE(SUBSTITUTE(Paste_Here!U545, "em", "-"), "q", "")) &lt;= 909), "No", "")), ""), "")</f>
        <v/>
      </c>
      <c r="BR545" s="66"/>
      <c r="BS545" s="76" t="str">
        <f>IFERROR(IF(B545&lt;&gt;"", IF(AND(INDEX(Paste_Here!X$2:X$850, MATCH(B545, Paste_Here!A$2:A$850, 0))&lt;&gt;"", ISNUMBER(VALUE(INDEX(Paste_Here!X$2:X$850, MATCH(B545, Paste_Here!A$2:A$850, 0))))), INDEX(Paste_Here!X$2:X$850, MATCH(B545, Paste_Here!A$2:A$850, 0)), ""), ""), "")</f>
        <v/>
      </c>
      <c r="BT545" s="66"/>
      <c r="BU545" s="76" t="str">
        <f>IFERROR(IF(B545&lt;&gt;"", IF(ISNUMBER(VALUE(INDEX(Paste_Here!G$2:G$850, MATCH(B545, Paste_Here!A$2:A$850, 0)))), IF(VALUE(INDEX(Paste_Here!G$2:G$850, MATCH(B545, Paste_Here!A$2:A$850, 0)))=0, "No", IF(AND(VALUE(INDEX(Paste_Here!G$2:G$850, MATCH(B545, Paste_Here!A$2:A$850, 0)))&gt;=1, VALUE(INDEX(Paste_Here!G$2:G$850, MATCH(B545, Paste_Here!A$2:A$850, 0)))&lt;=4), VALUE(INDEX(Paste_Here!G$2:G$850, MATCH(B545, Paste_Here!A$2:A$850, 0))), "")), ""), ""), "")</f>
        <v/>
      </c>
      <c r="BV545" s="66"/>
      <c r="BW545" s="76" t="str">
        <f>IFERROR(IF(B545&lt;&gt;"", IF(ISNUMBER(VALUE(INDEX(Paste_Here!H$2:H$850, MATCH(B545, Paste_Here!A$2:A$850, 0)))), IF(VALUE(INDEX(Paste_Here!H$2:H$850, MATCH(B545, Paste_Here!A$2:A$850, 0)))=0, "No", IF(AND(VALUE(INDEX(Paste_Here!H$2:H$850, MATCH(B545, Paste_Here!A$2:A$850, 0)))&gt;=1, VALUE(INDEX(Paste_Here!H$2:H$850, MATCH(B545, Paste_Here!A$2:A$850, 0)))&lt;=4), VALUE(INDEX(Paste_Here!H$2:H$850, MATCH(B545, Paste_Here!A$2:A$850, 0))), "")), ""), ""), "")</f>
        <v/>
      </c>
      <c r="BX545" s="66"/>
      <c r="BY545" s="76"/>
      <c r="BZ545" s="66"/>
      <c r="CA545" s="76"/>
      <c r="CB545" s="66"/>
      <c r="CC545" s="66"/>
      <c r="CD545" s="76" t="str">
        <f t="shared" si="69"/>
        <v/>
      </c>
      <c r="CE545" s="66"/>
      <c r="CF545" s="76" t="str">
        <f>IFERROR(IF(B545&lt;&gt;"", IF(AND(INDEX(Paste_Here!P$2:P$850, MATCH(B545, Paste_Here!A$2:A$850, 0))&lt;&gt;"", ISNUMBER(VALUE(INDEX(Paste_Here!P$2:P$850, MATCH(B545, Paste_Here!A$2:A$850, 0))))), INDEX(Paste_Here!P$2:P$850, MATCH(B545, Paste_Here!A$2:A$850, 0)), ""), ""), "")</f>
        <v/>
      </c>
      <c r="CG545" s="66"/>
      <c r="CH545" s="76" t="str">
        <f>IFERROR(IF(B545&lt;&gt;"", IF(ISNUMBER(SEARCH("highrisk", LOWER(INDEX(Paste_Here!Q$2:Q$850, MATCH(B545, Paste_Here!A$2:A$850, 0))))), "High Risk", IF(ISNUMBER(SEARCH("lowrisk", LOWER(INDEX(Paste_Here!Q$2:Q$850, MATCH(B545, Paste_Here!A$2:A$850, 0))))), "Low Risk", IF(ISNUMBER(SEARCH("somerisk", LOWER(INDEX(Paste_Here!Q$2:Q$850, MATCH(B545, Paste_Here!A$2:A$850, 0))))), "Some Risk", ""))), ""), "")</f>
        <v/>
      </c>
      <c r="CI545" s="66"/>
      <c r="CJ545" s="76" t="str">
        <f>IFERROR(IF(B545&lt;&gt;"", IF(AND(INDEX(Paste_Here!AA$2:AA$850, MATCH(B545, Paste_Here!A$2:A$850, 0))&lt;&gt;"", ISNUMBER(VALUE(INDEX(Paste_Here!AA$2:AA$850, MATCH(B545, Paste_Here!A$2:A$850, 0))))), INDEX(Paste_Here!AA$2:AA$850, MATCH(B545, Paste_Here!A$2:A$850, 0)), ""), ""), "")</f>
        <v/>
      </c>
      <c r="CK545" s="66"/>
      <c r="CL545" s="76" t="str">
        <f>IFERROR(IF(B545&lt;&gt;"", IF(LOWER(INDEX(Paste_Here!AB$2:AB$850, MATCH(B545, Paste_Here!A$2:A$850, 0)))="approaching expectations", "Approaching", IF(LOWER(INDEX(Paste_Here!AB$2:AB$850, MATCH(B545, Paste_Here!A$2:A$850, 0)))="met expectations", "Met", IF(LOWER(INDEX(Paste_Here!AB$2:AB$850, MATCH(B545, Paste_Here!A$2:A$850, 0)))="exceeded expectations", "Exceeded", IF(LOWER(INDEX(Paste_Here!AB$2:AB$850, MATCH(B545, Paste_Here!A$2:A$850, 0)))="below expectations", "Below", "")))), ""), "")</f>
        <v/>
      </c>
      <c r="CM545" s="66"/>
      <c r="CN545" s="76" t="str">
        <f>IFERROR(IF(B545&lt;&gt;"", IF(AND(INDEX(Paste_Here!AC$2:AC$850, MATCH(B545, Paste_Here!A$2:A$850, 0))&lt;&gt;"", ISNUMBER(VALUE(INDEX(Paste_Here!AC$2:AC$850, MATCH(B545, Paste_Here!A$2:A$850, 0))))), INDEX(Paste_Here!AC$2:AC$850, MATCH(B545, Paste_Here!A$2:A$850, 0)), ""), ""), "")</f>
        <v/>
      </c>
      <c r="CO545" s="66"/>
      <c r="CP545" s="76"/>
      <c r="CQ545" s="66"/>
      <c r="CR545" s="76"/>
      <c r="CS545" s="66"/>
      <c r="CT545" s="76"/>
      <c r="CU545" s="66"/>
      <c r="CV545" s="76"/>
      <c r="CW545" s="66"/>
      <c r="CX545" s="76"/>
      <c r="CY545" s="66"/>
      <c r="CZ545" s="66"/>
      <c r="DA545" s="76" t="str">
        <f t="shared" si="70"/>
        <v/>
      </c>
      <c r="DB545" s="66"/>
      <c r="DC545" s="76" t="str">
        <f>IFERROR(IF(B545&lt;&gt;"", IF(AND(INDEX(Paste_Here!V$2:V$850, MATCH(B545, Paste_Here!A$2:A$850, 0))&lt;&gt;"", ISNUMBER(VALUE(INDEX(Paste_Here!V$2:V$850, MATCH(B545, Paste_Here!A$2:A$850, 0))))), INDEX(Paste_Here!V$2:V$850, MATCH(B545, Paste_Here!A$2:A$850, 0)), ""), ""), "")</f>
        <v/>
      </c>
      <c r="DD545" s="66"/>
      <c r="DE545" s="76" t="str">
        <f>IFERROR(IF(B545&lt;&gt;"", IF(ISNUMBER(SEARCH("highrisk", LOWER(INDEX(Paste_Here!W$2:W$850, MATCH(B545, Paste_Here!A$2:A$850, 0))))), "High Risk", IF(ISNUMBER(SEARCH("lowrisk", LOWER(INDEX(Paste_Here!W$2:W$850, MATCH(B545, Paste_Here!A$2:A$850, 0))))), "Low Risk", IF(ISNUMBER(SEARCH("somerisk", LOWER(INDEX(Paste_Here!W$2:W$850, MATCH(B545, Paste_Here!A$2:A$850, 0))))), "Some Risk", ""))), ""), "")</f>
        <v/>
      </c>
      <c r="DF545" s="66"/>
      <c r="DG545" s="76" t="str">
        <f>IFERROR(IF(B545&lt;&gt;"", IF(AND(INDEX(Paste_Here!S$2:S$850, MATCH(B545, Paste_Here!A$2:A$850, 0))&lt;&gt;"", ISNUMBER(VALUE(INDEX(Paste_Here!S$2:S$850, MATCH(B545, Paste_Here!A$2:A$850, 0))))), INDEX(Paste_Here!S$2:S$850, MATCH(B545, Paste_Here!A$2:A$850, 0)), ""), ""), "")</f>
        <v/>
      </c>
      <c r="DH545" s="66"/>
      <c r="DI545" s="76" t="str">
        <f>IFERROR(IF(B545&lt;&gt;"", IF(ISNUMBER(SEARCH("highrisk", LOWER(INDEX(Paste_Here!T$2:T$850, MATCH(B545, Paste_Here!A$2:A$850, 0))))), "High Risk", IF(ISNUMBER(SEARCH("lowrisk", LOWER(INDEX(Paste_Here!T$2:T$850, MATCH(B545, Paste_Here!A$2:A$850, 0))))), "Low Risk", IF(ISNUMBER(SEARCH("somerisk", LOWER(INDEX(Paste_Here!T$2:T$850, MATCH(B545, Paste_Here!A$2:A$850, 0))))), "Some Risk", ""))), ""), "")</f>
        <v/>
      </c>
      <c r="DJ545" s="66"/>
      <c r="DK545" s="76" t="str">
        <f>IFERROR(IF(B545&lt;&gt;"", IF(AND(INDEX(Paste_Here!AD$2:AD$850, MATCH(B545, Paste_Here!A$2:A$850, 0))&lt;&gt;"", ISNUMBER(VALUE(INDEX(Paste_Here!AD$2:AD$850, MATCH(B545, Paste_Here!A$2:A$850, 0))))), INDEX(Paste_Here!AD$2:AD$850, MATCH(B545, Paste_Here!A$2:A$850, 0)), ""), ""), "")</f>
        <v/>
      </c>
      <c r="DL545" s="66"/>
      <c r="DM545" s="76" t="str">
        <f>IFERROR(IF(B545&lt;&gt;"", IF(LOWER(INDEX(Paste_Here!AE$2:AE$850, MATCH(B545, Paste_Here!A$2:A$850, 0)))="approaching expectations", "Approaching", IF(LOWER(INDEX(Paste_Here!AE$2:AE$850, MATCH(B545, Paste_Here!A$2:A$850, 0)))="met expectations", "Met", IF(LOWER(INDEX(Paste_Here!AE$2:AE$850, MATCH(B545, Paste_Here!A$2:A$850, 0)))="exceeded expectations", "Exceeded", IF(LOWER(INDEX(Paste_Here!AE$2:AE$850, MATCH(B545, Paste_Here!A$2:A$850, 0)))="below expectations", "Below", "")))), ""), "")</f>
        <v/>
      </c>
      <c r="DN545" s="66"/>
      <c r="DO545" s="76"/>
      <c r="DP545" s="66"/>
      <c r="DQ545" s="76"/>
      <c r="DR545" s="66"/>
      <c r="DS545" s="76"/>
      <c r="DT545" s="66"/>
      <c r="DU545" s="76"/>
      <c r="DV545" s="66"/>
      <c r="DW545" s="66"/>
      <c r="DX545" s="76" t="str">
        <f t="shared" si="71"/>
        <v/>
      </c>
      <c r="DY545" s="66"/>
      <c r="DZ545" s="76"/>
      <c r="EA545" s="66"/>
      <c r="EB545" s="76"/>
      <c r="EC545" s="66"/>
      <c r="ED545" s="76" t="str">
        <f>IFERROR(IF(B545&lt;&gt;"", IF(AND(INDEX(Paste_Here!AF$2:AF$850, MATCH(B545, Paste_Here!A$2:A$850, 0))&lt;&gt;"", ISNUMBER(VALUE(INDEX(Paste_Here!AF$2:AF$850, MATCH(B545, Paste_Here!A$2:A$850, 0))))), INDEX(Paste_Here!AF$2:AF$850, MATCH(B545, Paste_Here!A$2:A$850, 0)), ""), ""), "")</f>
        <v/>
      </c>
      <c r="EE545" s="66"/>
      <c r="EF545" s="76"/>
      <c r="EG545" s="66"/>
      <c r="EH545" s="76"/>
      <c r="EI545" s="66"/>
      <c r="EJ545" s="76" t="str">
        <f>IFERROR(IF(B545&lt;&gt;"", IF(AND(INDEX(Paste_Here!AG$2:AG$850, MATCH(B545, Paste_Here!A$2:A$850, 0))&lt;&gt;"", ISNUMBER(VALUE(INDEX(Paste_Here!AG$2:AG$850, MATCH(B545, Paste_Here!A$2:A$850, 0))))), INDEX(Paste_Here!AG$2:AG$850, MATCH(B545, Paste_Here!A$2:A$850, 0)), ""), ""), "")</f>
        <v/>
      </c>
      <c r="EK545" s="66"/>
      <c r="EL545" s="76"/>
      <c r="EM545" s="66"/>
      <c r="EN545" s="76"/>
      <c r="EO545" s="66"/>
      <c r="EP545" s="76"/>
      <c r="EQ545" s="66"/>
      <c r="ER545" s="76"/>
      <c r="ES545" s="66"/>
      <c r="ET545" s="66"/>
      <c r="EU545" s="76"/>
      <c r="EV545" s="66"/>
      <c r="EW545" s="76"/>
      <c r="EX545" s="66"/>
      <c r="EY545" s="76"/>
      <c r="EZ545" s="66"/>
      <c r="FA545" s="76"/>
      <c r="FB545" s="66"/>
      <c r="FC545" s="76"/>
      <c r="FD545" s="66"/>
      <c r="FE545" s="76"/>
      <c r="FF545" s="66"/>
      <c r="FG545" s="76"/>
      <c r="FH545" s="66"/>
      <c r="FI545" s="76"/>
      <c r="FJ545" s="66"/>
      <c r="FK545" s="76"/>
      <c r="FL545" s="66"/>
      <c r="FM545" s="76"/>
      <c r="FN545" s="66"/>
      <c r="FO545" s="76"/>
      <c r="FP545" s="66"/>
      <c r="FQ545" s="76"/>
      <c r="FR545" s="66"/>
      <c r="FS545" s="76"/>
      <c r="FT545" s="66"/>
      <c r="FU545" s="76"/>
      <c r="FV545" s="66"/>
      <c r="FW545" s="76"/>
      <c r="FX545" s="66"/>
      <c r="FY545" s="76"/>
      <c r="FZ545" s="66"/>
      <c r="GA545" s="76"/>
      <c r="GB545" s="66"/>
      <c r="GC545" s="76"/>
      <c r="GD545" s="66"/>
      <c r="GE545" s="76"/>
      <c r="GF545" s="66"/>
      <c r="GG545" s="76"/>
      <c r="GH545" s="66"/>
      <c r="GI545" s="76"/>
      <c r="GJ545" s="66"/>
      <c r="GK545" s="76"/>
      <c r="GL545" s="66"/>
      <c r="GM545" s="76"/>
      <c r="GN545" s="66"/>
      <c r="GO545" s="76"/>
      <c r="GP545" s="66"/>
      <c r="GQ545" s="76"/>
      <c r="GR545" s="66"/>
      <c r="GS545" s="76"/>
      <c r="GT545" s="66"/>
      <c r="GU545" s="76"/>
      <c r="GV545" s="66"/>
      <c r="GW545" s="76"/>
      <c r="GX545" s="66"/>
      <c r="GY545" s="76"/>
      <c r="GZ545" s="66"/>
      <c r="HA545" s="76"/>
      <c r="HB545" s="66"/>
      <c r="HC545" s="76"/>
      <c r="HD545" s="66"/>
      <c r="HE545" s="76"/>
      <c r="HF545" s="66"/>
      <c r="HG545" s="76"/>
      <c r="HH545" s="66"/>
      <c r="HI545" s="76"/>
      <c r="HJ545" s="66"/>
      <c r="HK545" s="76"/>
      <c r="HL545" s="66"/>
      <c r="HM545" s="76"/>
      <c r="HN545" s="66"/>
      <c r="HO545" s="76"/>
      <c r="HP545" s="66"/>
      <c r="HQ545" s="76"/>
      <c r="HR545" s="66"/>
      <c r="HS545" s="76"/>
      <c r="HT545" s="66"/>
      <c r="HU545" s="76"/>
      <c r="HV545" s="66"/>
      <c r="HW545" s="76"/>
      <c r="HX545" s="66"/>
      <c r="HY545" s="76"/>
      <c r="HZ545" s="66"/>
      <c r="IA545" s="76"/>
      <c r="IB545" s="66"/>
      <c r="IC545" s="76"/>
      <c r="ID545" s="66"/>
      <c r="IE545" s="76"/>
      <c r="IF545" s="66"/>
      <c r="IG545" s="76"/>
      <c r="IH545" s="66"/>
      <c r="II545" s="76"/>
      <c r="IJ545" s="66"/>
      <c r="IK545" s="76"/>
      <c r="IL545" s="66"/>
      <c r="IM545" s="76"/>
      <c r="IN545" s="66"/>
      <c r="IO545" s="76"/>
      <c r="IP545" s="66"/>
      <c r="IQ545" s="76"/>
      <c r="IR545" s="66"/>
      <c r="IS545" s="76"/>
      <c r="IT545" s="66"/>
      <c r="IU545" s="76"/>
      <c r="IV545" s="66"/>
      <c r="IW545" s="76"/>
      <c r="IX545" s="66"/>
      <c r="IY545" s="76"/>
      <c r="IZ545" s="66"/>
      <c r="JA545" s="76"/>
      <c r="JB545" s="66"/>
      <c r="JC545" s="76"/>
      <c r="JD545" s="66"/>
      <c r="JE545" s="76"/>
      <c r="JF545" s="66"/>
      <c r="JG545" s="76"/>
      <c r="JH545" s="66"/>
      <c r="JI545" s="76"/>
      <c r="JJ545" s="66"/>
      <c r="JK545" s="76"/>
      <c r="JL545" s="66"/>
      <c r="JM545" s="76"/>
      <c r="JN545" s="66"/>
      <c r="JO545" s="76"/>
      <c r="JP545" s="66"/>
      <c r="JQ545" s="76"/>
      <c r="JR545" s="66"/>
      <c r="JS545" s="76"/>
      <c r="JT545" s="66"/>
      <c r="JU545" s="76"/>
      <c r="JV545" s="66"/>
      <c r="JW545" s="76"/>
      <c r="JX545" s="66"/>
      <c r="JY545" s="76"/>
      <c r="JZ545" s="66"/>
      <c r="KA545" s="76"/>
      <c r="KB545" s="66"/>
      <c r="KC545" s="76"/>
      <c r="KD545" s="66"/>
      <c r="KE545" s="76"/>
      <c r="KF545" s="66"/>
      <c r="KG545" s="76"/>
      <c r="KH545" s="66"/>
      <c r="KI545" s="76"/>
      <c r="KJ545" s="66"/>
      <c r="KK545" s="76"/>
      <c r="KL545" s="66"/>
      <c r="KM545" s="76"/>
      <c r="KN545" s="66"/>
      <c r="KO545" s="76"/>
      <c r="KP545" s="66"/>
      <c r="KQ545" s="76"/>
      <c r="KR545" s="66"/>
      <c r="KS545" s="76"/>
      <c r="KT545" s="66"/>
      <c r="KU545" s="76"/>
      <c r="KV545" s="66"/>
      <c r="KW545" s="76"/>
      <c r="KX545" s="66"/>
      <c r="KY545" s="76"/>
      <c r="KZ545" s="66"/>
      <c r="LA545" s="76"/>
      <c r="LB545" s="66"/>
      <c r="LC545" s="76"/>
      <c r="LD545" s="66"/>
      <c r="LE545" s="76"/>
      <c r="LF545" s="66"/>
      <c r="LG545" s="76"/>
      <c r="LH545" s="66"/>
      <c r="LI545" s="76"/>
      <c r="LJ545" s="66"/>
      <c r="LK545" s="76"/>
      <c r="LL545" s="66"/>
      <c r="LM545" s="76"/>
      <c r="LN545" s="66"/>
      <c r="LO545" s="76"/>
      <c r="LP545" s="66"/>
      <c r="LQ545" s="76"/>
      <c r="LR545" s="66"/>
      <c r="LS545" s="76"/>
      <c r="LT545" s="66"/>
      <c r="LU545" s="76"/>
      <c r="LV545" s="66"/>
      <c r="LW545" s="76"/>
      <c r="LX545" s="66"/>
      <c r="LY545" s="76"/>
      <c r="LZ545" s="66"/>
      <c r="MA545" s="76"/>
      <c r="MB545" s="66"/>
      <c r="MC545" s="76"/>
      <c r="MD545" s="66"/>
      <c r="MG545" s="1" t="str" cm="1">
        <f t="array" ref="MG545">IFERROR(INDEX(Paste_Here!$B$2:$B$850, MATCH(0, COUNTIF(MG$4:MG544, Paste_Here!$B$2:$B$850) + IF(Paste_Here!$B$2:$B$850="", 1, 0), 0)), "")</f>
        <v/>
      </c>
      <c r="MH545" s="1" t="str">
        <f>IF(MG545&lt;&gt;"", INDEX(Paste_Here!$A$2:$A$850, MATCH(MG545, Paste_Here!$B$2:$B$850, 0)), "")</f>
        <v/>
      </c>
      <c r="MI545" s="1" t="str">
        <f t="shared" si="72"/>
        <v/>
      </c>
      <c r="MJ545" s="1" t="str" cm="1">
        <f t="array" ref="MJ545">IFERROR(INDEX($MI$5:$MI$850, MATCH(SMALL(IF($MI$5:$MI$850&lt;&gt;"", COUNTIF($MI$5:$MI$850, "&lt;"&amp;$MI$5:$MI$850)+1), ROW()-ROW($MJ$5)+1), COUNTIF($MI$5:$MI$850, "&lt;"&amp;$MI$5:$MI$850)+1, 0)), "")</f>
        <v/>
      </c>
    </row>
    <row r="546" spans="1:348">
      <c r="A546" s="66"/>
      <c r="B546" s="76" t="str">
        <f t="shared" si="65"/>
        <v/>
      </c>
      <c r="C546" s="66"/>
      <c r="D546" s="76" t="str">
        <f>IFERROR(IF(B546&lt;&gt;"", IF(AND(INDEX(Paste_Here!B$2:B$850, MATCH(B546, Paste_Here!A$2:A$850, 0))&lt;&gt;"", ISNUMBER(VALUE(INDEX(Paste_Here!B$2:B$850, MATCH(B546, Paste_Here!A$2:A$850, 0))))), INDEX(Paste_Here!B$2:B$850, MATCH(B546, Paste_Here!A$2:A$850, 0)), ""), ""), "")</f>
        <v/>
      </c>
      <c r="E546" s="66"/>
      <c r="F546" s="76" t="str">
        <f>IFERROR(IF(B546&lt;&gt;"", IF(ISTEXT(INDEX(Paste_Here!K$2:K$850, MATCH(B546, Paste_Here!A$2:A$850, 0))), INDEX(Paste_Here!K$2:K$850, MATCH(B546, Paste_Here!A$2:A$850, 0)), ""), ""), "")</f>
        <v/>
      </c>
      <c r="G546" s="66"/>
      <c r="H546" s="76" t="str">
        <f>IFERROR(IF(B546&lt;&gt;"", IF(ISTEXT(INDEX(Paste_Here!C$2:C$850, MATCH(B546, Paste_Here!A$2:A$850, 0))), INDEX(Paste_Here!C$2:C$850, MATCH(B546, Paste_Here!A$2:A$850, 0)), ""), ""), "")</f>
        <v/>
      </c>
      <c r="I546" s="66"/>
      <c r="J546" s="76" t="str">
        <f>IFERROR(IF(B546&lt;&gt;"", IF(ISNUMBER(SEARCH("s", LOWER(INDEX(Paste_Here!M$2:M$850, MATCH(B546, Paste_Here!A$2:A$850, 0))))), "Yes", IF(INDEX(Paste_Here!M$2:M$850, MATCH(B546, Paste_Here!A$2:A$850, 0))&lt;&gt;"", "No", "")), ""), "")</f>
        <v/>
      </c>
      <c r="K546" s="66"/>
      <c r="L546" s="76" t="str">
        <f>IFERROR(IF(B546&lt;&gt;"", IF(ISNUMBER(SEARCH("yes", LOWER(INDEX(Paste_Here!E$2:E$850, MATCH(B546, Paste_Here!A$2:A$850, 0))))), "Yes", IF(ISNUMBER(SEARCH("no", LOWER(INDEX(Paste_Here!E$2:E$850, MATCH(B546, Paste_Here!A$2:A$850, 0))))), "No", "")), ""), "")</f>
        <v/>
      </c>
      <c r="M546" s="66"/>
      <c r="N546" s="76" t="str">
        <f>IFERROR(IF(B546&lt;&gt;"", IF(ISNUMBER(SEARCH("yes", LOWER(INDEX(Paste_Here!F$2:F$850, MATCH(B546, Paste_Here!A$2:A$850, 0))))), "Yes", IF(ISNUMBER(SEARCH("no", LOWER(INDEX(Paste_Here!F$2:F$850, MATCH(B546, Paste_Here!A$2:A$850, 0))))), "No", "")), ""), "")</f>
        <v/>
      </c>
      <c r="O546" s="66"/>
      <c r="P546" s="76" t="str">
        <f>IFERROR(IF(B546&lt;&gt;"", IF(ISNUMBER(SEARCH("yes", LOWER(INDEX(Paste_Here!L$2:L$850, MATCH(B546, Paste_Here!A$2:A$850, 0))))), "Yes", IF(ISNUMBER(SEARCH("no", LOWER(INDEX(Paste_Here!L$2:L$850, MATCH(B546, Paste_Here!A$2:A$850, 0))))), "No", "")), ""), "")</f>
        <v/>
      </c>
      <c r="Q546" s="66"/>
      <c r="R546" s="76" t="str">
        <f>IFERROR(IF(B546&lt;&gt;"", IF(ISNUMBER(SEARCH("transitional 2", LOWER(INDEX(Paste_Here!D$2:D$850, MATCH(B546, Paste_Here!A$2:A$850, 0))))), "T2", IF(ISNUMBER(SEARCH("transitional 1", LOWER(INDEX(Paste_Here!D$2:D$850, MATCH(B546, Paste_Here!A$2:A$850, 0))))), "T1", IF(ISNUMBER(SEARCH("waived ell services", LOWER(INDEX(Paste_Here!D$2:D$850, MATCH(B546, Paste_Here!A$2:A$850, 0))))), "W", IF(ISNUMBER(SEARCH("english language learner", LOWER(INDEX(Paste_Here!D$2:D$850, MATCH(B546, Paste_Here!A$2:A$850, 0))))), "L", "")))), ""), "")</f>
        <v/>
      </c>
      <c r="S546" s="66"/>
      <c r="T546" s="76" t="str">
        <f>IFERROR(IF(B546&lt;&gt;"", IF(ISNUMBER(SEARCH("yes", LOWER(INDEX(Paste_Here!I$2:I$850, MATCH(B546, Paste_Here!A$2:A$850, 0))))), "Yes", IF(ISNUMBER(SEARCH("no", LOWER(INDEX(Paste_Here!I$2:I$850, MATCH(B546, Paste_Here!A$2:A$850, 0))))), "No", "")), ""), "")</f>
        <v/>
      </c>
      <c r="U546" s="66"/>
      <c r="V546" s="76" t="str">
        <f>IFERROR(IF(B546&lt;&gt;"", IF(ISTEXT(INDEX(Paste_Here!J$2:J$850, MATCH(B546, Paste_Here!A$2:A$850, 0))), VALUE(INDEX(Paste_Here!J$2:J$850, MATCH(B546, Paste_Here!A$2:A$850, 0))), ""), ""), "")</f>
        <v/>
      </c>
      <c r="W546" s="66"/>
      <c r="X546" s="66"/>
      <c r="Y546" s="76" t="str">
        <f t="shared" si="66"/>
        <v/>
      </c>
      <c r="Z546" s="66"/>
      <c r="AA546" s="76" t="str">
        <f>IFERROR(IF(B546&lt;&gt;"", IF(AND(INDEX(Paste_Here!AI$2:AI$850, MATCH(B546, Paste_Here!A$2:A$850, 0))&lt;&gt;"", ISNUMBER(VALUE(INDEX(Paste_Here!AI$2:AI$850, MATCH(B546, Paste_Here!A$2:A$850, 0))))), INDEX(Paste_Here!AI$2:AI$850, MATCH(B546, Paste_Here!A$2:A$850, 0)), ""), ""), "")</f>
        <v/>
      </c>
      <c r="AB546" s="66"/>
      <c r="AC546" s="76" t="str">
        <f>IFERROR(IF(B546&lt;&gt;"", IF(AND(INDEX(Paste_Here!AJ$2:AJ$850, MATCH(B546, Paste_Here!A$2:A$850, 0))&lt;&gt;"", ISNUMBER(VALUE(INDEX(Paste_Here!AJ$2:AJ$850, MATCH(B546, Paste_Here!A$2:A$850, 0))))), INDEX(Paste_Here!AJ$2:AJ$850, MATCH(B546, Paste_Here!A$2:A$850, 0)), ""), ""), "")</f>
        <v/>
      </c>
      <c r="AD546" s="66"/>
      <c r="AE546" s="76" t="str">
        <f>IFERROR(IF(B546&lt;&gt;"", IF(AND(INDEX(Paste_Here!AK$2:AK$850, MATCH(B546, Paste_Here!A$2:A$850, 0))&lt;&gt;"", ISNUMBER(VALUE(INDEX(Paste_Here!AK$2:AK$850, MATCH(B546, Paste_Here!A$2:A$850, 0))))), INDEX(Paste_Here!AK$2:AK$850, MATCH(B546, Paste_Here!A$2:A$850, 0)), ""), ""), "")</f>
        <v/>
      </c>
      <c r="AF546" s="66"/>
      <c r="AG546" s="76" t="str">
        <f>IFERROR(IF(B546&lt;&gt;"", IF(AND(INDEX(Paste_Here!AL$2:AL$850, MATCH(B546, Paste_Here!A$2:A$850, 0))&lt;&gt;"", ISNUMBER(VALUE(INDEX(Paste_Here!AL$2:AL$850, MATCH(B546, Paste_Here!A$2:A$850, 0))))), INDEX(Paste_Here!AL$2:AL$850, MATCH(B546, Paste_Here!A$2:A$850, 0)), ""), ""), "")</f>
        <v/>
      </c>
      <c r="AH546" s="66"/>
      <c r="AI546" s="76" t="str">
        <f>IFERROR(IF(B546&lt;&gt;"", IF(AND(INDEX(Paste_Here!AH$2:AH$850, MATCH(B546, Paste_Here!A$2:A$850, 0))&lt;&gt;"", ISNUMBER(VALUE(INDEX(Paste_Here!AH$2:AH$850, MATCH(B546, Paste_Here!A$2:A$850, 0))))), IF(VALUE(INDEX(Paste_Here!AH$2:AH$850, MATCH(B546, Paste_Here!A$2:A$850, 0)))=0, "", INDEX(Paste_Here!AH$2:AH$850, MATCH(B546, Paste_Here!A$2:A$850, 0))), ""), ""), "")</f>
        <v/>
      </c>
      <c r="AJ546" s="66"/>
      <c r="AK546" s="76" t="str">
        <f>IFERROR(IF(B546&lt;&gt;"", IF(AND(INDEX(Paste_Here!N$2:N$850, MATCH(B546, Paste_Here!A$2:A$850, 0))&lt;&gt;"", ISNUMBER(VALUE(INDEX(Paste_Here!N$2:N$850, MATCH(B546, Paste_Here!A$2:A$850, 0))))), INDEX(Paste_Here!N$2:N$850, MATCH(B546, Paste_Here!A$2:A$850, 0)), ""), ""), "")</f>
        <v/>
      </c>
      <c r="AL546" s="66"/>
      <c r="AM546" s="76" t="str">
        <f>IFERROR(IF(B546&lt;&gt;"", IF(AND(INDEX(Paste_Here!O$2:O$850, MATCH(B546, Paste_Here!A$2:A$850, 0))&lt;&gt;"", ISNUMBER(VALUE(INDEX(Paste_Here!O$2:O$850, MATCH(B546, Paste_Here!A$2:A$850, 0))))), INDEX(Paste_Here!O$2:O$850, MATCH(B546, Paste_Here!A$2:A$850, 0)), ""), ""), "")</f>
        <v/>
      </c>
      <c r="AN546" s="66"/>
      <c r="AO546" s="76"/>
      <c r="AP546" s="66"/>
      <c r="AQ546" s="76"/>
      <c r="AR546" s="66"/>
      <c r="AS546" s="76"/>
      <c r="AT546" s="66"/>
      <c r="AU546" s="66"/>
      <c r="AV546" s="76" t="str">
        <f t="shared" si="67"/>
        <v/>
      </c>
      <c r="AW546" s="66"/>
      <c r="AX546" s="76" t="str">
        <f>IFERROR(IF(B546&lt;&gt;"", IF(ISNUMBER(SEARCH("Revealed-Potential (Primary Focus)", LOWER(INDEX(Paste_Here!Z$2:Z$850, MATCH(B546, Paste_Here!A$2:A$850, 0))))), "Rev-Potential: Prim", IF(ISNUMBER(SEARCH("Revealed-Potential (Secondary Focus)", LOWER(INDEX(Paste_Here!Z$2:Z$850, MATCH(B546, Paste_Here!A$2:A$850, 0))))), "Rev-Potential: Sec", IF(ISNUMBER(SEARCH("Monitoring", LOWER(INDEX(Paste_Here!Z$2:Z$850, MATCH(B546, Paste_Here!A$2:A$850, 0))))), "Monitoring", IF(ISNUMBER(SEARCH("At-Promise (Secondary Focus)", LOWER(INDEX(Paste_Here!Z$2:Z$850, MATCH(B546, Paste_Here!A$2:A$850, 0))))), "At-Promise: Sec", IF(ISNUMBER(SEARCH("At-Promise (Primary Focus)", LOWER(INDEX(Paste_Here!Z$2:Z$850, MATCH(B546, Paste_Here!A$2:A$850, 0))))), "At-Promise: Prim", ""))))), ""), "")</f>
        <v/>
      </c>
      <c r="AY546" s="66"/>
      <c r="AZ546" s="76"/>
      <c r="BA546" s="66"/>
      <c r="BB546" s="76"/>
      <c r="BC546" s="66"/>
      <c r="BD546" s="76"/>
      <c r="BE546" s="66"/>
      <c r="BF546" s="76"/>
      <c r="BG546" s="66"/>
      <c r="BH546" s="76"/>
      <c r="BI546" s="66"/>
      <c r="BJ546" s="66"/>
      <c r="BK546" s="76" t="str">
        <f t="shared" si="68"/>
        <v/>
      </c>
      <c r="BL546" s="66"/>
      <c r="BM546" s="76" t="str">
        <f>IFERROR(IF(B546&lt;&gt;"", IF(AND(ISNUMBER(VALUE(SUBSTITUTE(SUBSTITUTE(Paste_Here!R546, "br", "-"), "L", ""))), VALUE(SUBSTITUTE(SUBSTITUTE(Paste_Here!R546, "br", "-"), "L", "")) &gt;= 1095), "Yes", IF(AND(ISNUMBER(VALUE(SUBSTITUTE(SUBSTITUTE(Paste_Here!R546, "br", "-"), "L", ""))), VALUE(SUBSTITUTE(SUBSTITUTE(Paste_Here!R546, "br", "-"), "L", "")) &lt;= 1094), "No", "")), ""), "")</f>
        <v/>
      </c>
      <c r="BN546" s="66"/>
      <c r="BO546" s="76" t="str">
        <f>IFERROR(IF(B546&lt;&gt;"", IF(COUNTIF(INDEX(Paste_Here!Y$2:AB$850, MATCH(B546, Paste_Here!A$2:A$850, 0), 0), "yes") &gt; 0, "Yes", IF(COUNTIF(INDEX(Paste_Here!Y$2:AB$850, MATCH(B546, Paste_Here!A$2:A$850, 0), 0), "no") &gt; 0, "No", "")), ""), "")</f>
        <v/>
      </c>
      <c r="BP546" s="66"/>
      <c r="BQ546" s="76" t="str">
        <f>IFERROR(IF(B546&lt;&gt;"", IF(AND(ISNUMBER(VALUE(SUBSTITUTE(SUBSTITUTE(Paste_Here!U546, "em", "-"), "q", ""))), VALUE(SUBSTITUTE(SUBSTITUTE(Paste_Here!U546, "em", "-"), "q", "")) &gt;= 910), "Yes", IF(AND(ISNUMBER(VALUE(SUBSTITUTE(SUBSTITUTE(Paste_Here!U546, "em", "-"), "q", ""))), VALUE(SUBSTITUTE(SUBSTITUTE(Paste_Here!U546, "em", "-"), "q", "")) &lt;= 909), "No", "")), ""), "")</f>
        <v/>
      </c>
      <c r="BR546" s="66"/>
      <c r="BS546" s="76" t="str">
        <f>IFERROR(IF(B546&lt;&gt;"", IF(AND(INDEX(Paste_Here!X$2:X$850, MATCH(B546, Paste_Here!A$2:A$850, 0))&lt;&gt;"", ISNUMBER(VALUE(INDEX(Paste_Here!X$2:X$850, MATCH(B546, Paste_Here!A$2:A$850, 0))))), INDEX(Paste_Here!X$2:X$850, MATCH(B546, Paste_Here!A$2:A$850, 0)), ""), ""), "")</f>
        <v/>
      </c>
      <c r="BT546" s="66"/>
      <c r="BU546" s="76" t="str">
        <f>IFERROR(IF(B546&lt;&gt;"", IF(ISNUMBER(VALUE(INDEX(Paste_Here!G$2:G$850, MATCH(B546, Paste_Here!A$2:A$850, 0)))), IF(VALUE(INDEX(Paste_Here!G$2:G$850, MATCH(B546, Paste_Here!A$2:A$850, 0)))=0, "No", IF(AND(VALUE(INDEX(Paste_Here!G$2:G$850, MATCH(B546, Paste_Here!A$2:A$850, 0)))&gt;=1, VALUE(INDEX(Paste_Here!G$2:G$850, MATCH(B546, Paste_Here!A$2:A$850, 0)))&lt;=4), VALUE(INDEX(Paste_Here!G$2:G$850, MATCH(B546, Paste_Here!A$2:A$850, 0))), "")), ""), ""), "")</f>
        <v/>
      </c>
      <c r="BV546" s="66"/>
      <c r="BW546" s="76" t="str">
        <f>IFERROR(IF(B546&lt;&gt;"", IF(ISNUMBER(VALUE(INDEX(Paste_Here!H$2:H$850, MATCH(B546, Paste_Here!A$2:A$850, 0)))), IF(VALUE(INDEX(Paste_Here!H$2:H$850, MATCH(B546, Paste_Here!A$2:A$850, 0)))=0, "No", IF(AND(VALUE(INDEX(Paste_Here!H$2:H$850, MATCH(B546, Paste_Here!A$2:A$850, 0)))&gt;=1, VALUE(INDEX(Paste_Here!H$2:H$850, MATCH(B546, Paste_Here!A$2:A$850, 0)))&lt;=4), VALUE(INDEX(Paste_Here!H$2:H$850, MATCH(B546, Paste_Here!A$2:A$850, 0))), "")), ""), ""), "")</f>
        <v/>
      </c>
      <c r="BX546" s="66"/>
      <c r="BY546" s="76"/>
      <c r="BZ546" s="66"/>
      <c r="CA546" s="76"/>
      <c r="CB546" s="66"/>
      <c r="CC546" s="66"/>
      <c r="CD546" s="76" t="str">
        <f t="shared" si="69"/>
        <v/>
      </c>
      <c r="CE546" s="66"/>
      <c r="CF546" s="76" t="str">
        <f>IFERROR(IF(B546&lt;&gt;"", IF(AND(INDEX(Paste_Here!P$2:P$850, MATCH(B546, Paste_Here!A$2:A$850, 0))&lt;&gt;"", ISNUMBER(VALUE(INDEX(Paste_Here!P$2:P$850, MATCH(B546, Paste_Here!A$2:A$850, 0))))), INDEX(Paste_Here!P$2:P$850, MATCH(B546, Paste_Here!A$2:A$850, 0)), ""), ""), "")</f>
        <v/>
      </c>
      <c r="CG546" s="66"/>
      <c r="CH546" s="76" t="str">
        <f>IFERROR(IF(B546&lt;&gt;"", IF(ISNUMBER(SEARCH("highrisk", LOWER(INDEX(Paste_Here!Q$2:Q$850, MATCH(B546, Paste_Here!A$2:A$850, 0))))), "High Risk", IF(ISNUMBER(SEARCH("lowrisk", LOWER(INDEX(Paste_Here!Q$2:Q$850, MATCH(B546, Paste_Here!A$2:A$850, 0))))), "Low Risk", IF(ISNUMBER(SEARCH("somerisk", LOWER(INDEX(Paste_Here!Q$2:Q$850, MATCH(B546, Paste_Here!A$2:A$850, 0))))), "Some Risk", ""))), ""), "")</f>
        <v/>
      </c>
      <c r="CI546" s="66"/>
      <c r="CJ546" s="76" t="str">
        <f>IFERROR(IF(B546&lt;&gt;"", IF(AND(INDEX(Paste_Here!AA$2:AA$850, MATCH(B546, Paste_Here!A$2:A$850, 0))&lt;&gt;"", ISNUMBER(VALUE(INDEX(Paste_Here!AA$2:AA$850, MATCH(B546, Paste_Here!A$2:A$850, 0))))), INDEX(Paste_Here!AA$2:AA$850, MATCH(B546, Paste_Here!A$2:A$850, 0)), ""), ""), "")</f>
        <v/>
      </c>
      <c r="CK546" s="66"/>
      <c r="CL546" s="76" t="str">
        <f>IFERROR(IF(B546&lt;&gt;"", IF(LOWER(INDEX(Paste_Here!AB$2:AB$850, MATCH(B546, Paste_Here!A$2:A$850, 0)))="approaching expectations", "Approaching", IF(LOWER(INDEX(Paste_Here!AB$2:AB$850, MATCH(B546, Paste_Here!A$2:A$850, 0)))="met expectations", "Met", IF(LOWER(INDEX(Paste_Here!AB$2:AB$850, MATCH(B546, Paste_Here!A$2:A$850, 0)))="exceeded expectations", "Exceeded", IF(LOWER(INDEX(Paste_Here!AB$2:AB$850, MATCH(B546, Paste_Here!A$2:A$850, 0)))="below expectations", "Below", "")))), ""), "")</f>
        <v/>
      </c>
      <c r="CM546" s="66"/>
      <c r="CN546" s="76" t="str">
        <f>IFERROR(IF(B546&lt;&gt;"", IF(AND(INDEX(Paste_Here!AC$2:AC$850, MATCH(B546, Paste_Here!A$2:A$850, 0))&lt;&gt;"", ISNUMBER(VALUE(INDEX(Paste_Here!AC$2:AC$850, MATCH(B546, Paste_Here!A$2:A$850, 0))))), INDEX(Paste_Here!AC$2:AC$850, MATCH(B546, Paste_Here!A$2:A$850, 0)), ""), ""), "")</f>
        <v/>
      </c>
      <c r="CO546" s="66"/>
      <c r="CP546" s="76"/>
      <c r="CQ546" s="66"/>
      <c r="CR546" s="76"/>
      <c r="CS546" s="66"/>
      <c r="CT546" s="76"/>
      <c r="CU546" s="66"/>
      <c r="CV546" s="76"/>
      <c r="CW546" s="66"/>
      <c r="CX546" s="76"/>
      <c r="CY546" s="66"/>
      <c r="CZ546" s="66"/>
      <c r="DA546" s="76" t="str">
        <f t="shared" si="70"/>
        <v/>
      </c>
      <c r="DB546" s="66"/>
      <c r="DC546" s="76" t="str">
        <f>IFERROR(IF(B546&lt;&gt;"", IF(AND(INDEX(Paste_Here!V$2:V$850, MATCH(B546, Paste_Here!A$2:A$850, 0))&lt;&gt;"", ISNUMBER(VALUE(INDEX(Paste_Here!V$2:V$850, MATCH(B546, Paste_Here!A$2:A$850, 0))))), INDEX(Paste_Here!V$2:V$850, MATCH(B546, Paste_Here!A$2:A$850, 0)), ""), ""), "")</f>
        <v/>
      </c>
      <c r="DD546" s="66"/>
      <c r="DE546" s="76" t="str">
        <f>IFERROR(IF(B546&lt;&gt;"", IF(ISNUMBER(SEARCH("highrisk", LOWER(INDEX(Paste_Here!W$2:W$850, MATCH(B546, Paste_Here!A$2:A$850, 0))))), "High Risk", IF(ISNUMBER(SEARCH("lowrisk", LOWER(INDEX(Paste_Here!W$2:W$850, MATCH(B546, Paste_Here!A$2:A$850, 0))))), "Low Risk", IF(ISNUMBER(SEARCH("somerisk", LOWER(INDEX(Paste_Here!W$2:W$850, MATCH(B546, Paste_Here!A$2:A$850, 0))))), "Some Risk", ""))), ""), "")</f>
        <v/>
      </c>
      <c r="DF546" s="66"/>
      <c r="DG546" s="76" t="str">
        <f>IFERROR(IF(B546&lt;&gt;"", IF(AND(INDEX(Paste_Here!S$2:S$850, MATCH(B546, Paste_Here!A$2:A$850, 0))&lt;&gt;"", ISNUMBER(VALUE(INDEX(Paste_Here!S$2:S$850, MATCH(B546, Paste_Here!A$2:A$850, 0))))), INDEX(Paste_Here!S$2:S$850, MATCH(B546, Paste_Here!A$2:A$850, 0)), ""), ""), "")</f>
        <v/>
      </c>
      <c r="DH546" s="66"/>
      <c r="DI546" s="76" t="str">
        <f>IFERROR(IF(B546&lt;&gt;"", IF(ISNUMBER(SEARCH("highrisk", LOWER(INDEX(Paste_Here!T$2:T$850, MATCH(B546, Paste_Here!A$2:A$850, 0))))), "High Risk", IF(ISNUMBER(SEARCH("lowrisk", LOWER(INDEX(Paste_Here!T$2:T$850, MATCH(B546, Paste_Here!A$2:A$850, 0))))), "Low Risk", IF(ISNUMBER(SEARCH("somerisk", LOWER(INDEX(Paste_Here!T$2:T$850, MATCH(B546, Paste_Here!A$2:A$850, 0))))), "Some Risk", ""))), ""), "")</f>
        <v/>
      </c>
      <c r="DJ546" s="66"/>
      <c r="DK546" s="76" t="str">
        <f>IFERROR(IF(B546&lt;&gt;"", IF(AND(INDEX(Paste_Here!AD$2:AD$850, MATCH(B546, Paste_Here!A$2:A$850, 0))&lt;&gt;"", ISNUMBER(VALUE(INDEX(Paste_Here!AD$2:AD$850, MATCH(B546, Paste_Here!A$2:A$850, 0))))), INDEX(Paste_Here!AD$2:AD$850, MATCH(B546, Paste_Here!A$2:A$850, 0)), ""), ""), "")</f>
        <v/>
      </c>
      <c r="DL546" s="66"/>
      <c r="DM546" s="76" t="str">
        <f>IFERROR(IF(B546&lt;&gt;"", IF(LOWER(INDEX(Paste_Here!AE$2:AE$850, MATCH(B546, Paste_Here!A$2:A$850, 0)))="approaching expectations", "Approaching", IF(LOWER(INDEX(Paste_Here!AE$2:AE$850, MATCH(B546, Paste_Here!A$2:A$850, 0)))="met expectations", "Met", IF(LOWER(INDEX(Paste_Here!AE$2:AE$850, MATCH(B546, Paste_Here!A$2:A$850, 0)))="exceeded expectations", "Exceeded", IF(LOWER(INDEX(Paste_Here!AE$2:AE$850, MATCH(B546, Paste_Here!A$2:A$850, 0)))="below expectations", "Below", "")))), ""), "")</f>
        <v/>
      </c>
      <c r="DN546" s="66"/>
      <c r="DO546" s="76"/>
      <c r="DP546" s="66"/>
      <c r="DQ546" s="76"/>
      <c r="DR546" s="66"/>
      <c r="DS546" s="76"/>
      <c r="DT546" s="66"/>
      <c r="DU546" s="76"/>
      <c r="DV546" s="66"/>
      <c r="DW546" s="66"/>
      <c r="DX546" s="76" t="str">
        <f t="shared" si="71"/>
        <v/>
      </c>
      <c r="DY546" s="66"/>
      <c r="DZ546" s="76"/>
      <c r="EA546" s="66"/>
      <c r="EB546" s="76"/>
      <c r="EC546" s="66"/>
      <c r="ED546" s="76" t="str">
        <f>IFERROR(IF(B546&lt;&gt;"", IF(AND(INDEX(Paste_Here!AF$2:AF$850, MATCH(B546, Paste_Here!A$2:A$850, 0))&lt;&gt;"", ISNUMBER(VALUE(INDEX(Paste_Here!AF$2:AF$850, MATCH(B546, Paste_Here!A$2:A$850, 0))))), INDEX(Paste_Here!AF$2:AF$850, MATCH(B546, Paste_Here!A$2:A$850, 0)), ""), ""), "")</f>
        <v/>
      </c>
      <c r="EE546" s="66"/>
      <c r="EF546" s="76"/>
      <c r="EG546" s="66"/>
      <c r="EH546" s="76"/>
      <c r="EI546" s="66"/>
      <c r="EJ546" s="76" t="str">
        <f>IFERROR(IF(B546&lt;&gt;"", IF(AND(INDEX(Paste_Here!AG$2:AG$850, MATCH(B546, Paste_Here!A$2:A$850, 0))&lt;&gt;"", ISNUMBER(VALUE(INDEX(Paste_Here!AG$2:AG$850, MATCH(B546, Paste_Here!A$2:A$850, 0))))), INDEX(Paste_Here!AG$2:AG$850, MATCH(B546, Paste_Here!A$2:A$850, 0)), ""), ""), "")</f>
        <v/>
      </c>
      <c r="EK546" s="66"/>
      <c r="EL546" s="76"/>
      <c r="EM546" s="66"/>
      <c r="EN546" s="76"/>
      <c r="EO546" s="66"/>
      <c r="EP546" s="76"/>
      <c r="EQ546" s="66"/>
      <c r="ER546" s="76"/>
      <c r="ES546" s="66"/>
      <c r="ET546" s="66"/>
      <c r="EU546" s="76"/>
      <c r="EV546" s="66"/>
      <c r="EW546" s="76"/>
      <c r="EX546" s="66"/>
      <c r="EY546" s="76"/>
      <c r="EZ546" s="66"/>
      <c r="FA546" s="76"/>
      <c r="FB546" s="66"/>
      <c r="FC546" s="76"/>
      <c r="FD546" s="66"/>
      <c r="FE546" s="76"/>
      <c r="FF546" s="66"/>
      <c r="FG546" s="76"/>
      <c r="FH546" s="66"/>
      <c r="FI546" s="76"/>
      <c r="FJ546" s="66"/>
      <c r="FK546" s="76"/>
      <c r="FL546" s="66"/>
      <c r="FM546" s="76"/>
      <c r="FN546" s="66"/>
      <c r="FO546" s="76"/>
      <c r="FP546" s="66"/>
      <c r="FQ546" s="76"/>
      <c r="FR546" s="66"/>
      <c r="FS546" s="76"/>
      <c r="FT546" s="66"/>
      <c r="FU546" s="76"/>
      <c r="FV546" s="66"/>
      <c r="FW546" s="76"/>
      <c r="FX546" s="66"/>
      <c r="FY546" s="76"/>
      <c r="FZ546" s="66"/>
      <c r="GA546" s="76"/>
      <c r="GB546" s="66"/>
      <c r="GC546" s="76"/>
      <c r="GD546" s="66"/>
      <c r="GE546" s="76"/>
      <c r="GF546" s="66"/>
      <c r="GG546" s="76"/>
      <c r="GH546" s="66"/>
      <c r="GI546" s="76"/>
      <c r="GJ546" s="66"/>
      <c r="GK546" s="76"/>
      <c r="GL546" s="66"/>
      <c r="GM546" s="76"/>
      <c r="GN546" s="66"/>
      <c r="GO546" s="76"/>
      <c r="GP546" s="66"/>
      <c r="GQ546" s="76"/>
      <c r="GR546" s="66"/>
      <c r="GS546" s="76"/>
      <c r="GT546" s="66"/>
      <c r="GU546" s="76"/>
      <c r="GV546" s="66"/>
      <c r="GW546" s="76"/>
      <c r="GX546" s="66"/>
      <c r="GY546" s="76"/>
      <c r="GZ546" s="66"/>
      <c r="HA546" s="76"/>
      <c r="HB546" s="66"/>
      <c r="HC546" s="76"/>
      <c r="HD546" s="66"/>
      <c r="HE546" s="76"/>
      <c r="HF546" s="66"/>
      <c r="HG546" s="76"/>
      <c r="HH546" s="66"/>
      <c r="HI546" s="76"/>
      <c r="HJ546" s="66"/>
      <c r="HK546" s="76"/>
      <c r="HL546" s="66"/>
      <c r="HM546" s="76"/>
      <c r="HN546" s="66"/>
      <c r="HO546" s="76"/>
      <c r="HP546" s="66"/>
      <c r="HQ546" s="76"/>
      <c r="HR546" s="66"/>
      <c r="HS546" s="76"/>
      <c r="HT546" s="66"/>
      <c r="HU546" s="76"/>
      <c r="HV546" s="66"/>
      <c r="HW546" s="76"/>
      <c r="HX546" s="66"/>
      <c r="HY546" s="76"/>
      <c r="HZ546" s="66"/>
      <c r="IA546" s="76"/>
      <c r="IB546" s="66"/>
      <c r="IC546" s="76"/>
      <c r="ID546" s="66"/>
      <c r="IE546" s="76"/>
      <c r="IF546" s="66"/>
      <c r="IG546" s="76"/>
      <c r="IH546" s="66"/>
      <c r="II546" s="76"/>
      <c r="IJ546" s="66"/>
      <c r="IK546" s="76"/>
      <c r="IL546" s="66"/>
      <c r="IM546" s="76"/>
      <c r="IN546" s="66"/>
      <c r="IO546" s="76"/>
      <c r="IP546" s="66"/>
      <c r="IQ546" s="76"/>
      <c r="IR546" s="66"/>
      <c r="IS546" s="76"/>
      <c r="IT546" s="66"/>
      <c r="IU546" s="76"/>
      <c r="IV546" s="66"/>
      <c r="IW546" s="76"/>
      <c r="IX546" s="66"/>
      <c r="IY546" s="76"/>
      <c r="IZ546" s="66"/>
      <c r="JA546" s="76"/>
      <c r="JB546" s="66"/>
      <c r="JC546" s="76"/>
      <c r="JD546" s="66"/>
      <c r="JE546" s="76"/>
      <c r="JF546" s="66"/>
      <c r="JG546" s="76"/>
      <c r="JH546" s="66"/>
      <c r="JI546" s="76"/>
      <c r="JJ546" s="66"/>
      <c r="JK546" s="76"/>
      <c r="JL546" s="66"/>
      <c r="JM546" s="76"/>
      <c r="JN546" s="66"/>
      <c r="JO546" s="76"/>
      <c r="JP546" s="66"/>
      <c r="JQ546" s="76"/>
      <c r="JR546" s="66"/>
      <c r="JS546" s="76"/>
      <c r="JT546" s="66"/>
      <c r="JU546" s="76"/>
      <c r="JV546" s="66"/>
      <c r="JW546" s="76"/>
      <c r="JX546" s="66"/>
      <c r="JY546" s="76"/>
      <c r="JZ546" s="66"/>
      <c r="KA546" s="76"/>
      <c r="KB546" s="66"/>
      <c r="KC546" s="76"/>
      <c r="KD546" s="66"/>
      <c r="KE546" s="76"/>
      <c r="KF546" s="66"/>
      <c r="KG546" s="76"/>
      <c r="KH546" s="66"/>
      <c r="KI546" s="76"/>
      <c r="KJ546" s="66"/>
      <c r="KK546" s="76"/>
      <c r="KL546" s="66"/>
      <c r="KM546" s="76"/>
      <c r="KN546" s="66"/>
      <c r="KO546" s="76"/>
      <c r="KP546" s="66"/>
      <c r="KQ546" s="76"/>
      <c r="KR546" s="66"/>
      <c r="KS546" s="76"/>
      <c r="KT546" s="66"/>
      <c r="KU546" s="76"/>
      <c r="KV546" s="66"/>
      <c r="KW546" s="76"/>
      <c r="KX546" s="66"/>
      <c r="KY546" s="76"/>
      <c r="KZ546" s="66"/>
      <c r="LA546" s="76"/>
      <c r="LB546" s="66"/>
      <c r="LC546" s="76"/>
      <c r="LD546" s="66"/>
      <c r="LE546" s="76"/>
      <c r="LF546" s="66"/>
      <c r="LG546" s="76"/>
      <c r="LH546" s="66"/>
      <c r="LI546" s="76"/>
      <c r="LJ546" s="66"/>
      <c r="LK546" s="76"/>
      <c r="LL546" s="66"/>
      <c r="LM546" s="76"/>
      <c r="LN546" s="66"/>
      <c r="LO546" s="76"/>
      <c r="LP546" s="66"/>
      <c r="LQ546" s="76"/>
      <c r="LR546" s="66"/>
      <c r="LS546" s="76"/>
      <c r="LT546" s="66"/>
      <c r="LU546" s="76"/>
      <c r="LV546" s="66"/>
      <c r="LW546" s="76"/>
      <c r="LX546" s="66"/>
      <c r="LY546" s="76"/>
      <c r="LZ546" s="66"/>
      <c r="MA546" s="76"/>
      <c r="MB546" s="66"/>
      <c r="MC546" s="76"/>
      <c r="MD546" s="66"/>
      <c r="MG546" s="1" t="str" cm="1">
        <f t="array" ref="MG546">IFERROR(INDEX(Paste_Here!$B$2:$B$850, MATCH(0, COUNTIF(MG$4:MG545, Paste_Here!$B$2:$B$850) + IF(Paste_Here!$B$2:$B$850="", 1, 0), 0)), "")</f>
        <v/>
      </c>
      <c r="MH546" s="1" t="str">
        <f>IF(MG546&lt;&gt;"", INDEX(Paste_Here!$A$2:$A$850, MATCH(MG546, Paste_Here!$B$2:$B$850, 0)), "")</f>
        <v/>
      </c>
      <c r="MI546" s="1" t="str">
        <f t="shared" si="72"/>
        <v/>
      </c>
      <c r="MJ546" s="1" t="str" cm="1">
        <f t="array" ref="MJ546">IFERROR(INDEX($MI$5:$MI$850, MATCH(SMALL(IF($MI$5:$MI$850&lt;&gt;"", COUNTIF($MI$5:$MI$850, "&lt;"&amp;$MI$5:$MI$850)+1), ROW()-ROW($MJ$5)+1), COUNTIF($MI$5:$MI$850, "&lt;"&amp;$MI$5:$MI$850)+1, 0)), "")</f>
        <v/>
      </c>
    </row>
    <row r="547" spans="1:348">
      <c r="A547" s="66"/>
      <c r="B547" s="76" t="str">
        <f t="shared" si="65"/>
        <v/>
      </c>
      <c r="C547" s="66"/>
      <c r="D547" s="76" t="str">
        <f>IFERROR(IF(B547&lt;&gt;"", IF(AND(INDEX(Paste_Here!B$2:B$850, MATCH(B547, Paste_Here!A$2:A$850, 0))&lt;&gt;"", ISNUMBER(VALUE(INDEX(Paste_Here!B$2:B$850, MATCH(B547, Paste_Here!A$2:A$850, 0))))), INDEX(Paste_Here!B$2:B$850, MATCH(B547, Paste_Here!A$2:A$850, 0)), ""), ""), "")</f>
        <v/>
      </c>
      <c r="E547" s="66"/>
      <c r="F547" s="76" t="str">
        <f>IFERROR(IF(B547&lt;&gt;"", IF(ISTEXT(INDEX(Paste_Here!K$2:K$850, MATCH(B547, Paste_Here!A$2:A$850, 0))), INDEX(Paste_Here!K$2:K$850, MATCH(B547, Paste_Here!A$2:A$850, 0)), ""), ""), "")</f>
        <v/>
      </c>
      <c r="G547" s="66"/>
      <c r="H547" s="76" t="str">
        <f>IFERROR(IF(B547&lt;&gt;"", IF(ISTEXT(INDEX(Paste_Here!C$2:C$850, MATCH(B547, Paste_Here!A$2:A$850, 0))), INDEX(Paste_Here!C$2:C$850, MATCH(B547, Paste_Here!A$2:A$850, 0)), ""), ""), "")</f>
        <v/>
      </c>
      <c r="I547" s="66"/>
      <c r="J547" s="76" t="str">
        <f>IFERROR(IF(B547&lt;&gt;"", IF(ISNUMBER(SEARCH("s", LOWER(INDEX(Paste_Here!M$2:M$850, MATCH(B547, Paste_Here!A$2:A$850, 0))))), "Yes", IF(INDEX(Paste_Here!M$2:M$850, MATCH(B547, Paste_Here!A$2:A$850, 0))&lt;&gt;"", "No", "")), ""), "")</f>
        <v/>
      </c>
      <c r="K547" s="66"/>
      <c r="L547" s="76" t="str">
        <f>IFERROR(IF(B547&lt;&gt;"", IF(ISNUMBER(SEARCH("yes", LOWER(INDEX(Paste_Here!E$2:E$850, MATCH(B547, Paste_Here!A$2:A$850, 0))))), "Yes", IF(ISNUMBER(SEARCH("no", LOWER(INDEX(Paste_Here!E$2:E$850, MATCH(B547, Paste_Here!A$2:A$850, 0))))), "No", "")), ""), "")</f>
        <v/>
      </c>
      <c r="M547" s="66"/>
      <c r="N547" s="76" t="str">
        <f>IFERROR(IF(B547&lt;&gt;"", IF(ISNUMBER(SEARCH("yes", LOWER(INDEX(Paste_Here!F$2:F$850, MATCH(B547, Paste_Here!A$2:A$850, 0))))), "Yes", IF(ISNUMBER(SEARCH("no", LOWER(INDEX(Paste_Here!F$2:F$850, MATCH(B547, Paste_Here!A$2:A$850, 0))))), "No", "")), ""), "")</f>
        <v/>
      </c>
      <c r="O547" s="66"/>
      <c r="P547" s="76" t="str">
        <f>IFERROR(IF(B547&lt;&gt;"", IF(ISNUMBER(SEARCH("yes", LOWER(INDEX(Paste_Here!L$2:L$850, MATCH(B547, Paste_Here!A$2:A$850, 0))))), "Yes", IF(ISNUMBER(SEARCH("no", LOWER(INDEX(Paste_Here!L$2:L$850, MATCH(B547, Paste_Here!A$2:A$850, 0))))), "No", "")), ""), "")</f>
        <v/>
      </c>
      <c r="Q547" s="66"/>
      <c r="R547" s="76" t="str">
        <f>IFERROR(IF(B547&lt;&gt;"", IF(ISNUMBER(SEARCH("transitional 2", LOWER(INDEX(Paste_Here!D$2:D$850, MATCH(B547, Paste_Here!A$2:A$850, 0))))), "T2", IF(ISNUMBER(SEARCH("transitional 1", LOWER(INDEX(Paste_Here!D$2:D$850, MATCH(B547, Paste_Here!A$2:A$850, 0))))), "T1", IF(ISNUMBER(SEARCH("waived ell services", LOWER(INDEX(Paste_Here!D$2:D$850, MATCH(B547, Paste_Here!A$2:A$850, 0))))), "W", IF(ISNUMBER(SEARCH("english language learner", LOWER(INDEX(Paste_Here!D$2:D$850, MATCH(B547, Paste_Here!A$2:A$850, 0))))), "L", "")))), ""), "")</f>
        <v/>
      </c>
      <c r="S547" s="66"/>
      <c r="T547" s="76" t="str">
        <f>IFERROR(IF(B547&lt;&gt;"", IF(ISNUMBER(SEARCH("yes", LOWER(INDEX(Paste_Here!I$2:I$850, MATCH(B547, Paste_Here!A$2:A$850, 0))))), "Yes", IF(ISNUMBER(SEARCH("no", LOWER(INDEX(Paste_Here!I$2:I$850, MATCH(B547, Paste_Here!A$2:A$850, 0))))), "No", "")), ""), "")</f>
        <v/>
      </c>
      <c r="U547" s="66"/>
      <c r="V547" s="76" t="str">
        <f>IFERROR(IF(B547&lt;&gt;"", IF(ISTEXT(INDEX(Paste_Here!J$2:J$850, MATCH(B547, Paste_Here!A$2:A$850, 0))), VALUE(INDEX(Paste_Here!J$2:J$850, MATCH(B547, Paste_Here!A$2:A$850, 0))), ""), ""), "")</f>
        <v/>
      </c>
      <c r="W547" s="66"/>
      <c r="X547" s="66"/>
      <c r="Y547" s="76" t="str">
        <f t="shared" si="66"/>
        <v/>
      </c>
      <c r="Z547" s="66"/>
      <c r="AA547" s="76" t="str">
        <f>IFERROR(IF(B547&lt;&gt;"", IF(AND(INDEX(Paste_Here!AI$2:AI$850, MATCH(B547, Paste_Here!A$2:A$850, 0))&lt;&gt;"", ISNUMBER(VALUE(INDEX(Paste_Here!AI$2:AI$850, MATCH(B547, Paste_Here!A$2:A$850, 0))))), INDEX(Paste_Here!AI$2:AI$850, MATCH(B547, Paste_Here!A$2:A$850, 0)), ""), ""), "")</f>
        <v/>
      </c>
      <c r="AB547" s="66"/>
      <c r="AC547" s="76" t="str">
        <f>IFERROR(IF(B547&lt;&gt;"", IF(AND(INDEX(Paste_Here!AJ$2:AJ$850, MATCH(B547, Paste_Here!A$2:A$850, 0))&lt;&gt;"", ISNUMBER(VALUE(INDEX(Paste_Here!AJ$2:AJ$850, MATCH(B547, Paste_Here!A$2:A$850, 0))))), INDEX(Paste_Here!AJ$2:AJ$850, MATCH(B547, Paste_Here!A$2:A$850, 0)), ""), ""), "")</f>
        <v/>
      </c>
      <c r="AD547" s="66"/>
      <c r="AE547" s="76" t="str">
        <f>IFERROR(IF(B547&lt;&gt;"", IF(AND(INDEX(Paste_Here!AK$2:AK$850, MATCH(B547, Paste_Here!A$2:A$850, 0))&lt;&gt;"", ISNUMBER(VALUE(INDEX(Paste_Here!AK$2:AK$850, MATCH(B547, Paste_Here!A$2:A$850, 0))))), INDEX(Paste_Here!AK$2:AK$850, MATCH(B547, Paste_Here!A$2:A$850, 0)), ""), ""), "")</f>
        <v/>
      </c>
      <c r="AF547" s="66"/>
      <c r="AG547" s="76" t="str">
        <f>IFERROR(IF(B547&lt;&gt;"", IF(AND(INDEX(Paste_Here!AL$2:AL$850, MATCH(B547, Paste_Here!A$2:A$850, 0))&lt;&gt;"", ISNUMBER(VALUE(INDEX(Paste_Here!AL$2:AL$850, MATCH(B547, Paste_Here!A$2:A$850, 0))))), INDEX(Paste_Here!AL$2:AL$850, MATCH(B547, Paste_Here!A$2:A$850, 0)), ""), ""), "")</f>
        <v/>
      </c>
      <c r="AH547" s="66"/>
      <c r="AI547" s="76" t="str">
        <f>IFERROR(IF(B547&lt;&gt;"", IF(AND(INDEX(Paste_Here!AH$2:AH$850, MATCH(B547, Paste_Here!A$2:A$850, 0))&lt;&gt;"", ISNUMBER(VALUE(INDEX(Paste_Here!AH$2:AH$850, MATCH(B547, Paste_Here!A$2:A$850, 0))))), IF(VALUE(INDEX(Paste_Here!AH$2:AH$850, MATCH(B547, Paste_Here!A$2:A$850, 0)))=0, "", INDEX(Paste_Here!AH$2:AH$850, MATCH(B547, Paste_Here!A$2:A$850, 0))), ""), ""), "")</f>
        <v/>
      </c>
      <c r="AJ547" s="66"/>
      <c r="AK547" s="76" t="str">
        <f>IFERROR(IF(B547&lt;&gt;"", IF(AND(INDEX(Paste_Here!N$2:N$850, MATCH(B547, Paste_Here!A$2:A$850, 0))&lt;&gt;"", ISNUMBER(VALUE(INDEX(Paste_Here!N$2:N$850, MATCH(B547, Paste_Here!A$2:A$850, 0))))), INDEX(Paste_Here!N$2:N$850, MATCH(B547, Paste_Here!A$2:A$850, 0)), ""), ""), "")</f>
        <v/>
      </c>
      <c r="AL547" s="66"/>
      <c r="AM547" s="76" t="str">
        <f>IFERROR(IF(B547&lt;&gt;"", IF(AND(INDEX(Paste_Here!O$2:O$850, MATCH(B547, Paste_Here!A$2:A$850, 0))&lt;&gt;"", ISNUMBER(VALUE(INDEX(Paste_Here!O$2:O$850, MATCH(B547, Paste_Here!A$2:A$850, 0))))), INDEX(Paste_Here!O$2:O$850, MATCH(B547, Paste_Here!A$2:A$850, 0)), ""), ""), "")</f>
        <v/>
      </c>
      <c r="AN547" s="66"/>
      <c r="AO547" s="76"/>
      <c r="AP547" s="66"/>
      <c r="AQ547" s="76"/>
      <c r="AR547" s="66"/>
      <c r="AS547" s="76"/>
      <c r="AT547" s="66"/>
      <c r="AU547" s="66"/>
      <c r="AV547" s="76" t="str">
        <f t="shared" si="67"/>
        <v/>
      </c>
      <c r="AW547" s="66"/>
      <c r="AX547" s="76" t="str">
        <f>IFERROR(IF(B547&lt;&gt;"", IF(ISNUMBER(SEARCH("Revealed-Potential (Primary Focus)", LOWER(INDEX(Paste_Here!Z$2:Z$850, MATCH(B547, Paste_Here!A$2:A$850, 0))))), "Rev-Potential: Prim", IF(ISNUMBER(SEARCH("Revealed-Potential (Secondary Focus)", LOWER(INDEX(Paste_Here!Z$2:Z$850, MATCH(B547, Paste_Here!A$2:A$850, 0))))), "Rev-Potential: Sec", IF(ISNUMBER(SEARCH("Monitoring", LOWER(INDEX(Paste_Here!Z$2:Z$850, MATCH(B547, Paste_Here!A$2:A$850, 0))))), "Monitoring", IF(ISNUMBER(SEARCH("At-Promise (Secondary Focus)", LOWER(INDEX(Paste_Here!Z$2:Z$850, MATCH(B547, Paste_Here!A$2:A$850, 0))))), "At-Promise: Sec", IF(ISNUMBER(SEARCH("At-Promise (Primary Focus)", LOWER(INDEX(Paste_Here!Z$2:Z$850, MATCH(B547, Paste_Here!A$2:A$850, 0))))), "At-Promise: Prim", ""))))), ""), "")</f>
        <v/>
      </c>
      <c r="AY547" s="66"/>
      <c r="AZ547" s="76"/>
      <c r="BA547" s="66"/>
      <c r="BB547" s="76"/>
      <c r="BC547" s="66"/>
      <c r="BD547" s="76"/>
      <c r="BE547" s="66"/>
      <c r="BF547" s="76"/>
      <c r="BG547" s="66"/>
      <c r="BH547" s="76"/>
      <c r="BI547" s="66"/>
      <c r="BJ547" s="66"/>
      <c r="BK547" s="76" t="str">
        <f t="shared" si="68"/>
        <v/>
      </c>
      <c r="BL547" s="66"/>
      <c r="BM547" s="76" t="str">
        <f>IFERROR(IF(B547&lt;&gt;"", IF(AND(ISNUMBER(VALUE(SUBSTITUTE(SUBSTITUTE(Paste_Here!R547, "br", "-"), "L", ""))), VALUE(SUBSTITUTE(SUBSTITUTE(Paste_Here!R547, "br", "-"), "L", "")) &gt;= 1095), "Yes", IF(AND(ISNUMBER(VALUE(SUBSTITUTE(SUBSTITUTE(Paste_Here!R547, "br", "-"), "L", ""))), VALUE(SUBSTITUTE(SUBSTITUTE(Paste_Here!R547, "br", "-"), "L", "")) &lt;= 1094), "No", "")), ""), "")</f>
        <v/>
      </c>
      <c r="BN547" s="66"/>
      <c r="BO547" s="76" t="str">
        <f>IFERROR(IF(B547&lt;&gt;"", IF(COUNTIF(INDEX(Paste_Here!Y$2:AB$850, MATCH(B547, Paste_Here!A$2:A$850, 0), 0), "yes") &gt; 0, "Yes", IF(COUNTIF(INDEX(Paste_Here!Y$2:AB$850, MATCH(B547, Paste_Here!A$2:A$850, 0), 0), "no") &gt; 0, "No", "")), ""), "")</f>
        <v/>
      </c>
      <c r="BP547" s="66"/>
      <c r="BQ547" s="76" t="str">
        <f>IFERROR(IF(B547&lt;&gt;"", IF(AND(ISNUMBER(VALUE(SUBSTITUTE(SUBSTITUTE(Paste_Here!U547, "em", "-"), "q", ""))), VALUE(SUBSTITUTE(SUBSTITUTE(Paste_Here!U547, "em", "-"), "q", "")) &gt;= 910), "Yes", IF(AND(ISNUMBER(VALUE(SUBSTITUTE(SUBSTITUTE(Paste_Here!U547, "em", "-"), "q", ""))), VALUE(SUBSTITUTE(SUBSTITUTE(Paste_Here!U547, "em", "-"), "q", "")) &lt;= 909), "No", "")), ""), "")</f>
        <v/>
      </c>
      <c r="BR547" s="66"/>
      <c r="BS547" s="76" t="str">
        <f>IFERROR(IF(B547&lt;&gt;"", IF(AND(INDEX(Paste_Here!X$2:X$850, MATCH(B547, Paste_Here!A$2:A$850, 0))&lt;&gt;"", ISNUMBER(VALUE(INDEX(Paste_Here!X$2:X$850, MATCH(B547, Paste_Here!A$2:A$850, 0))))), INDEX(Paste_Here!X$2:X$850, MATCH(B547, Paste_Here!A$2:A$850, 0)), ""), ""), "")</f>
        <v/>
      </c>
      <c r="BT547" s="66"/>
      <c r="BU547" s="76" t="str">
        <f>IFERROR(IF(B547&lt;&gt;"", IF(ISNUMBER(VALUE(INDEX(Paste_Here!G$2:G$850, MATCH(B547, Paste_Here!A$2:A$850, 0)))), IF(VALUE(INDEX(Paste_Here!G$2:G$850, MATCH(B547, Paste_Here!A$2:A$850, 0)))=0, "No", IF(AND(VALUE(INDEX(Paste_Here!G$2:G$850, MATCH(B547, Paste_Here!A$2:A$850, 0)))&gt;=1, VALUE(INDEX(Paste_Here!G$2:G$850, MATCH(B547, Paste_Here!A$2:A$850, 0)))&lt;=4), VALUE(INDEX(Paste_Here!G$2:G$850, MATCH(B547, Paste_Here!A$2:A$850, 0))), "")), ""), ""), "")</f>
        <v/>
      </c>
      <c r="BV547" s="66"/>
      <c r="BW547" s="76" t="str">
        <f>IFERROR(IF(B547&lt;&gt;"", IF(ISNUMBER(VALUE(INDEX(Paste_Here!H$2:H$850, MATCH(B547, Paste_Here!A$2:A$850, 0)))), IF(VALUE(INDEX(Paste_Here!H$2:H$850, MATCH(B547, Paste_Here!A$2:A$850, 0)))=0, "No", IF(AND(VALUE(INDEX(Paste_Here!H$2:H$850, MATCH(B547, Paste_Here!A$2:A$850, 0)))&gt;=1, VALUE(INDEX(Paste_Here!H$2:H$850, MATCH(B547, Paste_Here!A$2:A$850, 0)))&lt;=4), VALUE(INDEX(Paste_Here!H$2:H$850, MATCH(B547, Paste_Here!A$2:A$850, 0))), "")), ""), ""), "")</f>
        <v/>
      </c>
      <c r="BX547" s="66"/>
      <c r="BY547" s="76"/>
      <c r="BZ547" s="66"/>
      <c r="CA547" s="76"/>
      <c r="CB547" s="66"/>
      <c r="CC547" s="66"/>
      <c r="CD547" s="76" t="str">
        <f t="shared" si="69"/>
        <v/>
      </c>
      <c r="CE547" s="66"/>
      <c r="CF547" s="76" t="str">
        <f>IFERROR(IF(B547&lt;&gt;"", IF(AND(INDEX(Paste_Here!P$2:P$850, MATCH(B547, Paste_Here!A$2:A$850, 0))&lt;&gt;"", ISNUMBER(VALUE(INDEX(Paste_Here!P$2:P$850, MATCH(B547, Paste_Here!A$2:A$850, 0))))), INDEX(Paste_Here!P$2:P$850, MATCH(B547, Paste_Here!A$2:A$850, 0)), ""), ""), "")</f>
        <v/>
      </c>
      <c r="CG547" s="66"/>
      <c r="CH547" s="76" t="str">
        <f>IFERROR(IF(B547&lt;&gt;"", IF(ISNUMBER(SEARCH("highrisk", LOWER(INDEX(Paste_Here!Q$2:Q$850, MATCH(B547, Paste_Here!A$2:A$850, 0))))), "High Risk", IF(ISNUMBER(SEARCH("lowrisk", LOWER(INDEX(Paste_Here!Q$2:Q$850, MATCH(B547, Paste_Here!A$2:A$850, 0))))), "Low Risk", IF(ISNUMBER(SEARCH("somerisk", LOWER(INDEX(Paste_Here!Q$2:Q$850, MATCH(B547, Paste_Here!A$2:A$850, 0))))), "Some Risk", ""))), ""), "")</f>
        <v/>
      </c>
      <c r="CI547" s="66"/>
      <c r="CJ547" s="76" t="str">
        <f>IFERROR(IF(B547&lt;&gt;"", IF(AND(INDEX(Paste_Here!AA$2:AA$850, MATCH(B547, Paste_Here!A$2:A$850, 0))&lt;&gt;"", ISNUMBER(VALUE(INDEX(Paste_Here!AA$2:AA$850, MATCH(B547, Paste_Here!A$2:A$850, 0))))), INDEX(Paste_Here!AA$2:AA$850, MATCH(B547, Paste_Here!A$2:A$850, 0)), ""), ""), "")</f>
        <v/>
      </c>
      <c r="CK547" s="66"/>
      <c r="CL547" s="76" t="str">
        <f>IFERROR(IF(B547&lt;&gt;"", IF(LOWER(INDEX(Paste_Here!AB$2:AB$850, MATCH(B547, Paste_Here!A$2:A$850, 0)))="approaching expectations", "Approaching", IF(LOWER(INDEX(Paste_Here!AB$2:AB$850, MATCH(B547, Paste_Here!A$2:A$850, 0)))="met expectations", "Met", IF(LOWER(INDEX(Paste_Here!AB$2:AB$850, MATCH(B547, Paste_Here!A$2:A$850, 0)))="exceeded expectations", "Exceeded", IF(LOWER(INDEX(Paste_Here!AB$2:AB$850, MATCH(B547, Paste_Here!A$2:A$850, 0)))="below expectations", "Below", "")))), ""), "")</f>
        <v/>
      </c>
      <c r="CM547" s="66"/>
      <c r="CN547" s="76" t="str">
        <f>IFERROR(IF(B547&lt;&gt;"", IF(AND(INDEX(Paste_Here!AC$2:AC$850, MATCH(B547, Paste_Here!A$2:A$850, 0))&lt;&gt;"", ISNUMBER(VALUE(INDEX(Paste_Here!AC$2:AC$850, MATCH(B547, Paste_Here!A$2:A$850, 0))))), INDEX(Paste_Here!AC$2:AC$850, MATCH(B547, Paste_Here!A$2:A$850, 0)), ""), ""), "")</f>
        <v/>
      </c>
      <c r="CO547" s="66"/>
      <c r="CP547" s="76"/>
      <c r="CQ547" s="66"/>
      <c r="CR547" s="76"/>
      <c r="CS547" s="66"/>
      <c r="CT547" s="76"/>
      <c r="CU547" s="66"/>
      <c r="CV547" s="76"/>
      <c r="CW547" s="66"/>
      <c r="CX547" s="76"/>
      <c r="CY547" s="66"/>
      <c r="CZ547" s="66"/>
      <c r="DA547" s="76" t="str">
        <f t="shared" si="70"/>
        <v/>
      </c>
      <c r="DB547" s="66"/>
      <c r="DC547" s="76" t="str">
        <f>IFERROR(IF(B547&lt;&gt;"", IF(AND(INDEX(Paste_Here!V$2:V$850, MATCH(B547, Paste_Here!A$2:A$850, 0))&lt;&gt;"", ISNUMBER(VALUE(INDEX(Paste_Here!V$2:V$850, MATCH(B547, Paste_Here!A$2:A$850, 0))))), INDEX(Paste_Here!V$2:V$850, MATCH(B547, Paste_Here!A$2:A$850, 0)), ""), ""), "")</f>
        <v/>
      </c>
      <c r="DD547" s="66"/>
      <c r="DE547" s="76" t="str">
        <f>IFERROR(IF(B547&lt;&gt;"", IF(ISNUMBER(SEARCH("highrisk", LOWER(INDEX(Paste_Here!W$2:W$850, MATCH(B547, Paste_Here!A$2:A$850, 0))))), "High Risk", IF(ISNUMBER(SEARCH("lowrisk", LOWER(INDEX(Paste_Here!W$2:W$850, MATCH(B547, Paste_Here!A$2:A$850, 0))))), "Low Risk", IF(ISNUMBER(SEARCH("somerisk", LOWER(INDEX(Paste_Here!W$2:W$850, MATCH(B547, Paste_Here!A$2:A$850, 0))))), "Some Risk", ""))), ""), "")</f>
        <v/>
      </c>
      <c r="DF547" s="66"/>
      <c r="DG547" s="76" t="str">
        <f>IFERROR(IF(B547&lt;&gt;"", IF(AND(INDEX(Paste_Here!S$2:S$850, MATCH(B547, Paste_Here!A$2:A$850, 0))&lt;&gt;"", ISNUMBER(VALUE(INDEX(Paste_Here!S$2:S$850, MATCH(B547, Paste_Here!A$2:A$850, 0))))), INDEX(Paste_Here!S$2:S$850, MATCH(B547, Paste_Here!A$2:A$850, 0)), ""), ""), "")</f>
        <v/>
      </c>
      <c r="DH547" s="66"/>
      <c r="DI547" s="76" t="str">
        <f>IFERROR(IF(B547&lt;&gt;"", IF(ISNUMBER(SEARCH("highrisk", LOWER(INDEX(Paste_Here!T$2:T$850, MATCH(B547, Paste_Here!A$2:A$850, 0))))), "High Risk", IF(ISNUMBER(SEARCH("lowrisk", LOWER(INDEX(Paste_Here!T$2:T$850, MATCH(B547, Paste_Here!A$2:A$850, 0))))), "Low Risk", IF(ISNUMBER(SEARCH("somerisk", LOWER(INDEX(Paste_Here!T$2:T$850, MATCH(B547, Paste_Here!A$2:A$850, 0))))), "Some Risk", ""))), ""), "")</f>
        <v/>
      </c>
      <c r="DJ547" s="66"/>
      <c r="DK547" s="76" t="str">
        <f>IFERROR(IF(B547&lt;&gt;"", IF(AND(INDEX(Paste_Here!AD$2:AD$850, MATCH(B547, Paste_Here!A$2:A$850, 0))&lt;&gt;"", ISNUMBER(VALUE(INDEX(Paste_Here!AD$2:AD$850, MATCH(B547, Paste_Here!A$2:A$850, 0))))), INDEX(Paste_Here!AD$2:AD$850, MATCH(B547, Paste_Here!A$2:A$850, 0)), ""), ""), "")</f>
        <v/>
      </c>
      <c r="DL547" s="66"/>
      <c r="DM547" s="76" t="str">
        <f>IFERROR(IF(B547&lt;&gt;"", IF(LOWER(INDEX(Paste_Here!AE$2:AE$850, MATCH(B547, Paste_Here!A$2:A$850, 0)))="approaching expectations", "Approaching", IF(LOWER(INDEX(Paste_Here!AE$2:AE$850, MATCH(B547, Paste_Here!A$2:A$850, 0)))="met expectations", "Met", IF(LOWER(INDEX(Paste_Here!AE$2:AE$850, MATCH(B547, Paste_Here!A$2:A$850, 0)))="exceeded expectations", "Exceeded", IF(LOWER(INDEX(Paste_Here!AE$2:AE$850, MATCH(B547, Paste_Here!A$2:A$850, 0)))="below expectations", "Below", "")))), ""), "")</f>
        <v/>
      </c>
      <c r="DN547" s="66"/>
      <c r="DO547" s="76"/>
      <c r="DP547" s="66"/>
      <c r="DQ547" s="76"/>
      <c r="DR547" s="66"/>
      <c r="DS547" s="76"/>
      <c r="DT547" s="66"/>
      <c r="DU547" s="76"/>
      <c r="DV547" s="66"/>
      <c r="DW547" s="66"/>
      <c r="DX547" s="76" t="str">
        <f t="shared" si="71"/>
        <v/>
      </c>
      <c r="DY547" s="66"/>
      <c r="DZ547" s="76"/>
      <c r="EA547" s="66"/>
      <c r="EB547" s="76"/>
      <c r="EC547" s="66"/>
      <c r="ED547" s="76" t="str">
        <f>IFERROR(IF(B547&lt;&gt;"", IF(AND(INDEX(Paste_Here!AF$2:AF$850, MATCH(B547, Paste_Here!A$2:A$850, 0))&lt;&gt;"", ISNUMBER(VALUE(INDEX(Paste_Here!AF$2:AF$850, MATCH(B547, Paste_Here!A$2:A$850, 0))))), INDEX(Paste_Here!AF$2:AF$850, MATCH(B547, Paste_Here!A$2:A$850, 0)), ""), ""), "")</f>
        <v/>
      </c>
      <c r="EE547" s="66"/>
      <c r="EF547" s="76"/>
      <c r="EG547" s="66"/>
      <c r="EH547" s="76"/>
      <c r="EI547" s="66"/>
      <c r="EJ547" s="76" t="str">
        <f>IFERROR(IF(B547&lt;&gt;"", IF(AND(INDEX(Paste_Here!AG$2:AG$850, MATCH(B547, Paste_Here!A$2:A$850, 0))&lt;&gt;"", ISNUMBER(VALUE(INDEX(Paste_Here!AG$2:AG$850, MATCH(B547, Paste_Here!A$2:A$850, 0))))), INDEX(Paste_Here!AG$2:AG$850, MATCH(B547, Paste_Here!A$2:A$850, 0)), ""), ""), "")</f>
        <v/>
      </c>
      <c r="EK547" s="66"/>
      <c r="EL547" s="76"/>
      <c r="EM547" s="66"/>
      <c r="EN547" s="76"/>
      <c r="EO547" s="66"/>
      <c r="EP547" s="76"/>
      <c r="EQ547" s="66"/>
      <c r="ER547" s="76"/>
      <c r="ES547" s="66"/>
      <c r="ET547" s="66"/>
      <c r="EU547" s="76"/>
      <c r="EV547" s="66"/>
      <c r="EW547" s="76"/>
      <c r="EX547" s="66"/>
      <c r="EY547" s="76"/>
      <c r="EZ547" s="66"/>
      <c r="FA547" s="76"/>
      <c r="FB547" s="66"/>
      <c r="FC547" s="76"/>
      <c r="FD547" s="66"/>
      <c r="FE547" s="76"/>
      <c r="FF547" s="66"/>
      <c r="FG547" s="76"/>
      <c r="FH547" s="66"/>
      <c r="FI547" s="76"/>
      <c r="FJ547" s="66"/>
      <c r="FK547" s="76"/>
      <c r="FL547" s="66"/>
      <c r="FM547" s="76"/>
      <c r="FN547" s="66"/>
      <c r="FO547" s="76"/>
      <c r="FP547" s="66"/>
      <c r="FQ547" s="76"/>
      <c r="FR547" s="66"/>
      <c r="FS547" s="76"/>
      <c r="FT547" s="66"/>
      <c r="FU547" s="76"/>
      <c r="FV547" s="66"/>
      <c r="FW547" s="76"/>
      <c r="FX547" s="66"/>
      <c r="FY547" s="76"/>
      <c r="FZ547" s="66"/>
      <c r="GA547" s="76"/>
      <c r="GB547" s="66"/>
      <c r="GC547" s="76"/>
      <c r="GD547" s="66"/>
      <c r="GE547" s="76"/>
      <c r="GF547" s="66"/>
      <c r="GG547" s="76"/>
      <c r="GH547" s="66"/>
      <c r="GI547" s="76"/>
      <c r="GJ547" s="66"/>
      <c r="GK547" s="76"/>
      <c r="GL547" s="66"/>
      <c r="GM547" s="76"/>
      <c r="GN547" s="66"/>
      <c r="GO547" s="76"/>
      <c r="GP547" s="66"/>
      <c r="GQ547" s="76"/>
      <c r="GR547" s="66"/>
      <c r="GS547" s="76"/>
      <c r="GT547" s="66"/>
      <c r="GU547" s="76"/>
      <c r="GV547" s="66"/>
      <c r="GW547" s="76"/>
      <c r="GX547" s="66"/>
      <c r="GY547" s="76"/>
      <c r="GZ547" s="66"/>
      <c r="HA547" s="76"/>
      <c r="HB547" s="66"/>
      <c r="HC547" s="76"/>
      <c r="HD547" s="66"/>
      <c r="HE547" s="76"/>
      <c r="HF547" s="66"/>
      <c r="HG547" s="76"/>
      <c r="HH547" s="66"/>
      <c r="HI547" s="76"/>
      <c r="HJ547" s="66"/>
      <c r="HK547" s="76"/>
      <c r="HL547" s="66"/>
      <c r="HM547" s="76"/>
      <c r="HN547" s="66"/>
      <c r="HO547" s="76"/>
      <c r="HP547" s="66"/>
      <c r="HQ547" s="76"/>
      <c r="HR547" s="66"/>
      <c r="HS547" s="76"/>
      <c r="HT547" s="66"/>
      <c r="HU547" s="76"/>
      <c r="HV547" s="66"/>
      <c r="HW547" s="76"/>
      <c r="HX547" s="66"/>
      <c r="HY547" s="76"/>
      <c r="HZ547" s="66"/>
      <c r="IA547" s="76"/>
      <c r="IB547" s="66"/>
      <c r="IC547" s="76"/>
      <c r="ID547" s="66"/>
      <c r="IE547" s="76"/>
      <c r="IF547" s="66"/>
      <c r="IG547" s="76"/>
      <c r="IH547" s="66"/>
      <c r="II547" s="76"/>
      <c r="IJ547" s="66"/>
      <c r="IK547" s="76"/>
      <c r="IL547" s="66"/>
      <c r="IM547" s="76"/>
      <c r="IN547" s="66"/>
      <c r="IO547" s="76"/>
      <c r="IP547" s="66"/>
      <c r="IQ547" s="76"/>
      <c r="IR547" s="66"/>
      <c r="IS547" s="76"/>
      <c r="IT547" s="66"/>
      <c r="IU547" s="76"/>
      <c r="IV547" s="66"/>
      <c r="IW547" s="76"/>
      <c r="IX547" s="66"/>
      <c r="IY547" s="76"/>
      <c r="IZ547" s="66"/>
      <c r="JA547" s="76"/>
      <c r="JB547" s="66"/>
      <c r="JC547" s="76"/>
      <c r="JD547" s="66"/>
      <c r="JE547" s="76"/>
      <c r="JF547" s="66"/>
      <c r="JG547" s="76"/>
      <c r="JH547" s="66"/>
      <c r="JI547" s="76"/>
      <c r="JJ547" s="66"/>
      <c r="JK547" s="76"/>
      <c r="JL547" s="66"/>
      <c r="JM547" s="76"/>
      <c r="JN547" s="66"/>
      <c r="JO547" s="76"/>
      <c r="JP547" s="66"/>
      <c r="JQ547" s="76"/>
      <c r="JR547" s="66"/>
      <c r="JS547" s="76"/>
      <c r="JT547" s="66"/>
      <c r="JU547" s="76"/>
      <c r="JV547" s="66"/>
      <c r="JW547" s="76"/>
      <c r="JX547" s="66"/>
      <c r="JY547" s="76"/>
      <c r="JZ547" s="66"/>
      <c r="KA547" s="76"/>
      <c r="KB547" s="66"/>
      <c r="KC547" s="76"/>
      <c r="KD547" s="66"/>
      <c r="KE547" s="76"/>
      <c r="KF547" s="66"/>
      <c r="KG547" s="76"/>
      <c r="KH547" s="66"/>
      <c r="KI547" s="76"/>
      <c r="KJ547" s="66"/>
      <c r="KK547" s="76"/>
      <c r="KL547" s="66"/>
      <c r="KM547" s="76"/>
      <c r="KN547" s="66"/>
      <c r="KO547" s="76"/>
      <c r="KP547" s="66"/>
      <c r="KQ547" s="76"/>
      <c r="KR547" s="66"/>
      <c r="KS547" s="76"/>
      <c r="KT547" s="66"/>
      <c r="KU547" s="76"/>
      <c r="KV547" s="66"/>
      <c r="KW547" s="76"/>
      <c r="KX547" s="66"/>
      <c r="KY547" s="76"/>
      <c r="KZ547" s="66"/>
      <c r="LA547" s="76"/>
      <c r="LB547" s="66"/>
      <c r="LC547" s="76"/>
      <c r="LD547" s="66"/>
      <c r="LE547" s="76"/>
      <c r="LF547" s="66"/>
      <c r="LG547" s="76"/>
      <c r="LH547" s="66"/>
      <c r="LI547" s="76"/>
      <c r="LJ547" s="66"/>
      <c r="LK547" s="76"/>
      <c r="LL547" s="66"/>
      <c r="LM547" s="76"/>
      <c r="LN547" s="66"/>
      <c r="LO547" s="76"/>
      <c r="LP547" s="66"/>
      <c r="LQ547" s="76"/>
      <c r="LR547" s="66"/>
      <c r="LS547" s="76"/>
      <c r="LT547" s="66"/>
      <c r="LU547" s="76"/>
      <c r="LV547" s="66"/>
      <c r="LW547" s="76"/>
      <c r="LX547" s="66"/>
      <c r="LY547" s="76"/>
      <c r="LZ547" s="66"/>
      <c r="MA547" s="76"/>
      <c r="MB547" s="66"/>
      <c r="MC547" s="76"/>
      <c r="MD547" s="66"/>
      <c r="MG547" s="1" t="str" cm="1">
        <f t="array" ref="MG547">IFERROR(INDEX(Paste_Here!$B$2:$B$850, MATCH(0, COUNTIF(MG$4:MG546, Paste_Here!$B$2:$B$850) + IF(Paste_Here!$B$2:$B$850="", 1, 0), 0)), "")</f>
        <v/>
      </c>
      <c r="MH547" s="1" t="str">
        <f>IF(MG547&lt;&gt;"", INDEX(Paste_Here!$A$2:$A$850, MATCH(MG547, Paste_Here!$B$2:$B$850, 0)), "")</f>
        <v/>
      </c>
      <c r="MI547" s="1" t="str">
        <f t="shared" si="72"/>
        <v/>
      </c>
      <c r="MJ547" s="1" t="str" cm="1">
        <f t="array" ref="MJ547">IFERROR(INDEX($MI$5:$MI$850, MATCH(SMALL(IF($MI$5:$MI$850&lt;&gt;"", COUNTIF($MI$5:$MI$850, "&lt;"&amp;$MI$5:$MI$850)+1), ROW()-ROW($MJ$5)+1), COUNTIF($MI$5:$MI$850, "&lt;"&amp;$MI$5:$MI$850)+1, 0)), "")</f>
        <v/>
      </c>
    </row>
    <row r="548" spans="1:348">
      <c r="A548" s="66"/>
      <c r="B548" s="76" t="str">
        <f t="shared" si="65"/>
        <v/>
      </c>
      <c r="C548" s="66"/>
      <c r="D548" s="76" t="str">
        <f>IFERROR(IF(B548&lt;&gt;"", IF(AND(INDEX(Paste_Here!B$2:B$850, MATCH(B548, Paste_Here!A$2:A$850, 0))&lt;&gt;"", ISNUMBER(VALUE(INDEX(Paste_Here!B$2:B$850, MATCH(B548, Paste_Here!A$2:A$850, 0))))), INDEX(Paste_Here!B$2:B$850, MATCH(B548, Paste_Here!A$2:A$850, 0)), ""), ""), "")</f>
        <v/>
      </c>
      <c r="E548" s="66"/>
      <c r="F548" s="76" t="str">
        <f>IFERROR(IF(B548&lt;&gt;"", IF(ISTEXT(INDEX(Paste_Here!K$2:K$850, MATCH(B548, Paste_Here!A$2:A$850, 0))), INDEX(Paste_Here!K$2:K$850, MATCH(B548, Paste_Here!A$2:A$850, 0)), ""), ""), "")</f>
        <v/>
      </c>
      <c r="G548" s="66"/>
      <c r="H548" s="76" t="str">
        <f>IFERROR(IF(B548&lt;&gt;"", IF(ISTEXT(INDEX(Paste_Here!C$2:C$850, MATCH(B548, Paste_Here!A$2:A$850, 0))), INDEX(Paste_Here!C$2:C$850, MATCH(B548, Paste_Here!A$2:A$850, 0)), ""), ""), "")</f>
        <v/>
      </c>
      <c r="I548" s="66"/>
      <c r="J548" s="76" t="str">
        <f>IFERROR(IF(B548&lt;&gt;"", IF(ISNUMBER(SEARCH("s", LOWER(INDEX(Paste_Here!M$2:M$850, MATCH(B548, Paste_Here!A$2:A$850, 0))))), "Yes", IF(INDEX(Paste_Here!M$2:M$850, MATCH(B548, Paste_Here!A$2:A$850, 0))&lt;&gt;"", "No", "")), ""), "")</f>
        <v/>
      </c>
      <c r="K548" s="66"/>
      <c r="L548" s="76" t="str">
        <f>IFERROR(IF(B548&lt;&gt;"", IF(ISNUMBER(SEARCH("yes", LOWER(INDEX(Paste_Here!E$2:E$850, MATCH(B548, Paste_Here!A$2:A$850, 0))))), "Yes", IF(ISNUMBER(SEARCH("no", LOWER(INDEX(Paste_Here!E$2:E$850, MATCH(B548, Paste_Here!A$2:A$850, 0))))), "No", "")), ""), "")</f>
        <v/>
      </c>
      <c r="M548" s="66"/>
      <c r="N548" s="76" t="str">
        <f>IFERROR(IF(B548&lt;&gt;"", IF(ISNUMBER(SEARCH("yes", LOWER(INDEX(Paste_Here!F$2:F$850, MATCH(B548, Paste_Here!A$2:A$850, 0))))), "Yes", IF(ISNUMBER(SEARCH("no", LOWER(INDEX(Paste_Here!F$2:F$850, MATCH(B548, Paste_Here!A$2:A$850, 0))))), "No", "")), ""), "")</f>
        <v/>
      </c>
      <c r="O548" s="66"/>
      <c r="P548" s="76" t="str">
        <f>IFERROR(IF(B548&lt;&gt;"", IF(ISNUMBER(SEARCH("yes", LOWER(INDEX(Paste_Here!L$2:L$850, MATCH(B548, Paste_Here!A$2:A$850, 0))))), "Yes", IF(ISNUMBER(SEARCH("no", LOWER(INDEX(Paste_Here!L$2:L$850, MATCH(B548, Paste_Here!A$2:A$850, 0))))), "No", "")), ""), "")</f>
        <v/>
      </c>
      <c r="Q548" s="66"/>
      <c r="R548" s="76" t="str">
        <f>IFERROR(IF(B548&lt;&gt;"", IF(ISNUMBER(SEARCH("transitional 2", LOWER(INDEX(Paste_Here!D$2:D$850, MATCH(B548, Paste_Here!A$2:A$850, 0))))), "T2", IF(ISNUMBER(SEARCH("transitional 1", LOWER(INDEX(Paste_Here!D$2:D$850, MATCH(B548, Paste_Here!A$2:A$850, 0))))), "T1", IF(ISNUMBER(SEARCH("waived ell services", LOWER(INDEX(Paste_Here!D$2:D$850, MATCH(B548, Paste_Here!A$2:A$850, 0))))), "W", IF(ISNUMBER(SEARCH("english language learner", LOWER(INDEX(Paste_Here!D$2:D$850, MATCH(B548, Paste_Here!A$2:A$850, 0))))), "L", "")))), ""), "")</f>
        <v/>
      </c>
      <c r="S548" s="66"/>
      <c r="T548" s="76" t="str">
        <f>IFERROR(IF(B548&lt;&gt;"", IF(ISNUMBER(SEARCH("yes", LOWER(INDEX(Paste_Here!I$2:I$850, MATCH(B548, Paste_Here!A$2:A$850, 0))))), "Yes", IF(ISNUMBER(SEARCH("no", LOWER(INDEX(Paste_Here!I$2:I$850, MATCH(B548, Paste_Here!A$2:A$850, 0))))), "No", "")), ""), "")</f>
        <v/>
      </c>
      <c r="U548" s="66"/>
      <c r="V548" s="76" t="str">
        <f>IFERROR(IF(B548&lt;&gt;"", IF(ISTEXT(INDEX(Paste_Here!J$2:J$850, MATCH(B548, Paste_Here!A$2:A$850, 0))), VALUE(INDEX(Paste_Here!J$2:J$850, MATCH(B548, Paste_Here!A$2:A$850, 0))), ""), ""), "")</f>
        <v/>
      </c>
      <c r="W548" s="66"/>
      <c r="X548" s="66"/>
      <c r="Y548" s="76" t="str">
        <f t="shared" si="66"/>
        <v/>
      </c>
      <c r="Z548" s="66"/>
      <c r="AA548" s="76" t="str">
        <f>IFERROR(IF(B548&lt;&gt;"", IF(AND(INDEX(Paste_Here!AI$2:AI$850, MATCH(B548, Paste_Here!A$2:A$850, 0))&lt;&gt;"", ISNUMBER(VALUE(INDEX(Paste_Here!AI$2:AI$850, MATCH(B548, Paste_Here!A$2:A$850, 0))))), INDEX(Paste_Here!AI$2:AI$850, MATCH(B548, Paste_Here!A$2:A$850, 0)), ""), ""), "")</f>
        <v/>
      </c>
      <c r="AB548" s="66"/>
      <c r="AC548" s="76" t="str">
        <f>IFERROR(IF(B548&lt;&gt;"", IF(AND(INDEX(Paste_Here!AJ$2:AJ$850, MATCH(B548, Paste_Here!A$2:A$850, 0))&lt;&gt;"", ISNUMBER(VALUE(INDEX(Paste_Here!AJ$2:AJ$850, MATCH(B548, Paste_Here!A$2:A$850, 0))))), INDEX(Paste_Here!AJ$2:AJ$850, MATCH(B548, Paste_Here!A$2:A$850, 0)), ""), ""), "")</f>
        <v/>
      </c>
      <c r="AD548" s="66"/>
      <c r="AE548" s="76" t="str">
        <f>IFERROR(IF(B548&lt;&gt;"", IF(AND(INDEX(Paste_Here!AK$2:AK$850, MATCH(B548, Paste_Here!A$2:A$850, 0))&lt;&gt;"", ISNUMBER(VALUE(INDEX(Paste_Here!AK$2:AK$850, MATCH(B548, Paste_Here!A$2:A$850, 0))))), INDEX(Paste_Here!AK$2:AK$850, MATCH(B548, Paste_Here!A$2:A$850, 0)), ""), ""), "")</f>
        <v/>
      </c>
      <c r="AF548" s="66"/>
      <c r="AG548" s="76" t="str">
        <f>IFERROR(IF(B548&lt;&gt;"", IF(AND(INDEX(Paste_Here!AL$2:AL$850, MATCH(B548, Paste_Here!A$2:A$850, 0))&lt;&gt;"", ISNUMBER(VALUE(INDEX(Paste_Here!AL$2:AL$850, MATCH(B548, Paste_Here!A$2:A$850, 0))))), INDEX(Paste_Here!AL$2:AL$850, MATCH(B548, Paste_Here!A$2:A$850, 0)), ""), ""), "")</f>
        <v/>
      </c>
      <c r="AH548" s="66"/>
      <c r="AI548" s="76" t="str">
        <f>IFERROR(IF(B548&lt;&gt;"", IF(AND(INDEX(Paste_Here!AH$2:AH$850, MATCH(B548, Paste_Here!A$2:A$850, 0))&lt;&gt;"", ISNUMBER(VALUE(INDEX(Paste_Here!AH$2:AH$850, MATCH(B548, Paste_Here!A$2:A$850, 0))))), IF(VALUE(INDEX(Paste_Here!AH$2:AH$850, MATCH(B548, Paste_Here!A$2:A$850, 0)))=0, "", INDEX(Paste_Here!AH$2:AH$850, MATCH(B548, Paste_Here!A$2:A$850, 0))), ""), ""), "")</f>
        <v/>
      </c>
      <c r="AJ548" s="66"/>
      <c r="AK548" s="76" t="str">
        <f>IFERROR(IF(B548&lt;&gt;"", IF(AND(INDEX(Paste_Here!N$2:N$850, MATCH(B548, Paste_Here!A$2:A$850, 0))&lt;&gt;"", ISNUMBER(VALUE(INDEX(Paste_Here!N$2:N$850, MATCH(B548, Paste_Here!A$2:A$850, 0))))), INDEX(Paste_Here!N$2:N$850, MATCH(B548, Paste_Here!A$2:A$850, 0)), ""), ""), "")</f>
        <v/>
      </c>
      <c r="AL548" s="66"/>
      <c r="AM548" s="76" t="str">
        <f>IFERROR(IF(B548&lt;&gt;"", IF(AND(INDEX(Paste_Here!O$2:O$850, MATCH(B548, Paste_Here!A$2:A$850, 0))&lt;&gt;"", ISNUMBER(VALUE(INDEX(Paste_Here!O$2:O$850, MATCH(B548, Paste_Here!A$2:A$850, 0))))), INDEX(Paste_Here!O$2:O$850, MATCH(B548, Paste_Here!A$2:A$850, 0)), ""), ""), "")</f>
        <v/>
      </c>
      <c r="AN548" s="66"/>
      <c r="AO548" s="76"/>
      <c r="AP548" s="66"/>
      <c r="AQ548" s="76"/>
      <c r="AR548" s="66"/>
      <c r="AS548" s="76"/>
      <c r="AT548" s="66"/>
      <c r="AU548" s="66"/>
      <c r="AV548" s="76" t="str">
        <f t="shared" si="67"/>
        <v/>
      </c>
      <c r="AW548" s="66"/>
      <c r="AX548" s="76" t="str">
        <f>IFERROR(IF(B548&lt;&gt;"", IF(ISNUMBER(SEARCH("Revealed-Potential (Primary Focus)", LOWER(INDEX(Paste_Here!Z$2:Z$850, MATCH(B548, Paste_Here!A$2:A$850, 0))))), "Rev-Potential: Prim", IF(ISNUMBER(SEARCH("Revealed-Potential (Secondary Focus)", LOWER(INDEX(Paste_Here!Z$2:Z$850, MATCH(B548, Paste_Here!A$2:A$850, 0))))), "Rev-Potential: Sec", IF(ISNUMBER(SEARCH("Monitoring", LOWER(INDEX(Paste_Here!Z$2:Z$850, MATCH(B548, Paste_Here!A$2:A$850, 0))))), "Monitoring", IF(ISNUMBER(SEARCH("At-Promise (Secondary Focus)", LOWER(INDEX(Paste_Here!Z$2:Z$850, MATCH(B548, Paste_Here!A$2:A$850, 0))))), "At-Promise: Sec", IF(ISNUMBER(SEARCH("At-Promise (Primary Focus)", LOWER(INDEX(Paste_Here!Z$2:Z$850, MATCH(B548, Paste_Here!A$2:A$850, 0))))), "At-Promise: Prim", ""))))), ""), "")</f>
        <v/>
      </c>
      <c r="AY548" s="66"/>
      <c r="AZ548" s="76"/>
      <c r="BA548" s="66"/>
      <c r="BB548" s="76"/>
      <c r="BC548" s="66"/>
      <c r="BD548" s="76"/>
      <c r="BE548" s="66"/>
      <c r="BF548" s="76"/>
      <c r="BG548" s="66"/>
      <c r="BH548" s="76"/>
      <c r="BI548" s="66"/>
      <c r="BJ548" s="66"/>
      <c r="BK548" s="76" t="str">
        <f t="shared" si="68"/>
        <v/>
      </c>
      <c r="BL548" s="66"/>
      <c r="BM548" s="76" t="str">
        <f>IFERROR(IF(B548&lt;&gt;"", IF(AND(ISNUMBER(VALUE(SUBSTITUTE(SUBSTITUTE(Paste_Here!R548, "br", "-"), "L", ""))), VALUE(SUBSTITUTE(SUBSTITUTE(Paste_Here!R548, "br", "-"), "L", "")) &gt;= 1095), "Yes", IF(AND(ISNUMBER(VALUE(SUBSTITUTE(SUBSTITUTE(Paste_Here!R548, "br", "-"), "L", ""))), VALUE(SUBSTITUTE(SUBSTITUTE(Paste_Here!R548, "br", "-"), "L", "")) &lt;= 1094), "No", "")), ""), "")</f>
        <v/>
      </c>
      <c r="BN548" s="66"/>
      <c r="BO548" s="76" t="str">
        <f>IFERROR(IF(B548&lt;&gt;"", IF(COUNTIF(INDEX(Paste_Here!Y$2:AB$850, MATCH(B548, Paste_Here!A$2:A$850, 0), 0), "yes") &gt; 0, "Yes", IF(COUNTIF(INDEX(Paste_Here!Y$2:AB$850, MATCH(B548, Paste_Here!A$2:A$850, 0), 0), "no") &gt; 0, "No", "")), ""), "")</f>
        <v/>
      </c>
      <c r="BP548" s="66"/>
      <c r="BQ548" s="76" t="str">
        <f>IFERROR(IF(B548&lt;&gt;"", IF(AND(ISNUMBER(VALUE(SUBSTITUTE(SUBSTITUTE(Paste_Here!U548, "em", "-"), "q", ""))), VALUE(SUBSTITUTE(SUBSTITUTE(Paste_Here!U548, "em", "-"), "q", "")) &gt;= 910), "Yes", IF(AND(ISNUMBER(VALUE(SUBSTITUTE(SUBSTITUTE(Paste_Here!U548, "em", "-"), "q", ""))), VALUE(SUBSTITUTE(SUBSTITUTE(Paste_Here!U548, "em", "-"), "q", "")) &lt;= 909), "No", "")), ""), "")</f>
        <v/>
      </c>
      <c r="BR548" s="66"/>
      <c r="BS548" s="76" t="str">
        <f>IFERROR(IF(B548&lt;&gt;"", IF(AND(INDEX(Paste_Here!X$2:X$850, MATCH(B548, Paste_Here!A$2:A$850, 0))&lt;&gt;"", ISNUMBER(VALUE(INDEX(Paste_Here!X$2:X$850, MATCH(B548, Paste_Here!A$2:A$850, 0))))), INDEX(Paste_Here!X$2:X$850, MATCH(B548, Paste_Here!A$2:A$850, 0)), ""), ""), "")</f>
        <v/>
      </c>
      <c r="BT548" s="66"/>
      <c r="BU548" s="76" t="str">
        <f>IFERROR(IF(B548&lt;&gt;"", IF(ISNUMBER(VALUE(INDEX(Paste_Here!G$2:G$850, MATCH(B548, Paste_Here!A$2:A$850, 0)))), IF(VALUE(INDEX(Paste_Here!G$2:G$850, MATCH(B548, Paste_Here!A$2:A$850, 0)))=0, "No", IF(AND(VALUE(INDEX(Paste_Here!G$2:G$850, MATCH(B548, Paste_Here!A$2:A$850, 0)))&gt;=1, VALUE(INDEX(Paste_Here!G$2:G$850, MATCH(B548, Paste_Here!A$2:A$850, 0)))&lt;=4), VALUE(INDEX(Paste_Here!G$2:G$850, MATCH(B548, Paste_Here!A$2:A$850, 0))), "")), ""), ""), "")</f>
        <v/>
      </c>
      <c r="BV548" s="66"/>
      <c r="BW548" s="76" t="str">
        <f>IFERROR(IF(B548&lt;&gt;"", IF(ISNUMBER(VALUE(INDEX(Paste_Here!H$2:H$850, MATCH(B548, Paste_Here!A$2:A$850, 0)))), IF(VALUE(INDEX(Paste_Here!H$2:H$850, MATCH(B548, Paste_Here!A$2:A$850, 0)))=0, "No", IF(AND(VALUE(INDEX(Paste_Here!H$2:H$850, MATCH(B548, Paste_Here!A$2:A$850, 0)))&gt;=1, VALUE(INDEX(Paste_Here!H$2:H$850, MATCH(B548, Paste_Here!A$2:A$850, 0)))&lt;=4), VALUE(INDEX(Paste_Here!H$2:H$850, MATCH(B548, Paste_Here!A$2:A$850, 0))), "")), ""), ""), "")</f>
        <v/>
      </c>
      <c r="BX548" s="66"/>
      <c r="BY548" s="76"/>
      <c r="BZ548" s="66"/>
      <c r="CA548" s="76"/>
      <c r="CB548" s="66"/>
      <c r="CC548" s="66"/>
      <c r="CD548" s="76" t="str">
        <f t="shared" si="69"/>
        <v/>
      </c>
      <c r="CE548" s="66"/>
      <c r="CF548" s="76" t="str">
        <f>IFERROR(IF(B548&lt;&gt;"", IF(AND(INDEX(Paste_Here!P$2:P$850, MATCH(B548, Paste_Here!A$2:A$850, 0))&lt;&gt;"", ISNUMBER(VALUE(INDEX(Paste_Here!P$2:P$850, MATCH(B548, Paste_Here!A$2:A$850, 0))))), INDEX(Paste_Here!P$2:P$850, MATCH(B548, Paste_Here!A$2:A$850, 0)), ""), ""), "")</f>
        <v/>
      </c>
      <c r="CG548" s="66"/>
      <c r="CH548" s="76" t="str">
        <f>IFERROR(IF(B548&lt;&gt;"", IF(ISNUMBER(SEARCH("highrisk", LOWER(INDEX(Paste_Here!Q$2:Q$850, MATCH(B548, Paste_Here!A$2:A$850, 0))))), "High Risk", IF(ISNUMBER(SEARCH("lowrisk", LOWER(INDEX(Paste_Here!Q$2:Q$850, MATCH(B548, Paste_Here!A$2:A$850, 0))))), "Low Risk", IF(ISNUMBER(SEARCH("somerisk", LOWER(INDEX(Paste_Here!Q$2:Q$850, MATCH(B548, Paste_Here!A$2:A$850, 0))))), "Some Risk", ""))), ""), "")</f>
        <v/>
      </c>
      <c r="CI548" s="66"/>
      <c r="CJ548" s="76" t="str">
        <f>IFERROR(IF(B548&lt;&gt;"", IF(AND(INDEX(Paste_Here!AA$2:AA$850, MATCH(B548, Paste_Here!A$2:A$850, 0))&lt;&gt;"", ISNUMBER(VALUE(INDEX(Paste_Here!AA$2:AA$850, MATCH(B548, Paste_Here!A$2:A$850, 0))))), INDEX(Paste_Here!AA$2:AA$850, MATCH(B548, Paste_Here!A$2:A$850, 0)), ""), ""), "")</f>
        <v/>
      </c>
      <c r="CK548" s="66"/>
      <c r="CL548" s="76" t="str">
        <f>IFERROR(IF(B548&lt;&gt;"", IF(LOWER(INDEX(Paste_Here!AB$2:AB$850, MATCH(B548, Paste_Here!A$2:A$850, 0)))="approaching expectations", "Approaching", IF(LOWER(INDEX(Paste_Here!AB$2:AB$850, MATCH(B548, Paste_Here!A$2:A$850, 0)))="met expectations", "Met", IF(LOWER(INDEX(Paste_Here!AB$2:AB$850, MATCH(B548, Paste_Here!A$2:A$850, 0)))="exceeded expectations", "Exceeded", IF(LOWER(INDEX(Paste_Here!AB$2:AB$850, MATCH(B548, Paste_Here!A$2:A$850, 0)))="below expectations", "Below", "")))), ""), "")</f>
        <v/>
      </c>
      <c r="CM548" s="66"/>
      <c r="CN548" s="76" t="str">
        <f>IFERROR(IF(B548&lt;&gt;"", IF(AND(INDEX(Paste_Here!AC$2:AC$850, MATCH(B548, Paste_Here!A$2:A$850, 0))&lt;&gt;"", ISNUMBER(VALUE(INDEX(Paste_Here!AC$2:AC$850, MATCH(B548, Paste_Here!A$2:A$850, 0))))), INDEX(Paste_Here!AC$2:AC$850, MATCH(B548, Paste_Here!A$2:A$850, 0)), ""), ""), "")</f>
        <v/>
      </c>
      <c r="CO548" s="66"/>
      <c r="CP548" s="76"/>
      <c r="CQ548" s="66"/>
      <c r="CR548" s="76"/>
      <c r="CS548" s="66"/>
      <c r="CT548" s="76"/>
      <c r="CU548" s="66"/>
      <c r="CV548" s="76"/>
      <c r="CW548" s="66"/>
      <c r="CX548" s="76"/>
      <c r="CY548" s="66"/>
      <c r="CZ548" s="66"/>
      <c r="DA548" s="76" t="str">
        <f t="shared" si="70"/>
        <v/>
      </c>
      <c r="DB548" s="66"/>
      <c r="DC548" s="76" t="str">
        <f>IFERROR(IF(B548&lt;&gt;"", IF(AND(INDEX(Paste_Here!V$2:V$850, MATCH(B548, Paste_Here!A$2:A$850, 0))&lt;&gt;"", ISNUMBER(VALUE(INDEX(Paste_Here!V$2:V$850, MATCH(B548, Paste_Here!A$2:A$850, 0))))), INDEX(Paste_Here!V$2:V$850, MATCH(B548, Paste_Here!A$2:A$850, 0)), ""), ""), "")</f>
        <v/>
      </c>
      <c r="DD548" s="66"/>
      <c r="DE548" s="76" t="str">
        <f>IFERROR(IF(B548&lt;&gt;"", IF(ISNUMBER(SEARCH("highrisk", LOWER(INDEX(Paste_Here!W$2:W$850, MATCH(B548, Paste_Here!A$2:A$850, 0))))), "High Risk", IF(ISNUMBER(SEARCH("lowrisk", LOWER(INDEX(Paste_Here!W$2:W$850, MATCH(B548, Paste_Here!A$2:A$850, 0))))), "Low Risk", IF(ISNUMBER(SEARCH("somerisk", LOWER(INDEX(Paste_Here!W$2:W$850, MATCH(B548, Paste_Here!A$2:A$850, 0))))), "Some Risk", ""))), ""), "")</f>
        <v/>
      </c>
      <c r="DF548" s="66"/>
      <c r="DG548" s="76" t="str">
        <f>IFERROR(IF(B548&lt;&gt;"", IF(AND(INDEX(Paste_Here!S$2:S$850, MATCH(B548, Paste_Here!A$2:A$850, 0))&lt;&gt;"", ISNUMBER(VALUE(INDEX(Paste_Here!S$2:S$850, MATCH(B548, Paste_Here!A$2:A$850, 0))))), INDEX(Paste_Here!S$2:S$850, MATCH(B548, Paste_Here!A$2:A$850, 0)), ""), ""), "")</f>
        <v/>
      </c>
      <c r="DH548" s="66"/>
      <c r="DI548" s="76" t="str">
        <f>IFERROR(IF(B548&lt;&gt;"", IF(ISNUMBER(SEARCH("highrisk", LOWER(INDEX(Paste_Here!T$2:T$850, MATCH(B548, Paste_Here!A$2:A$850, 0))))), "High Risk", IF(ISNUMBER(SEARCH("lowrisk", LOWER(INDEX(Paste_Here!T$2:T$850, MATCH(B548, Paste_Here!A$2:A$850, 0))))), "Low Risk", IF(ISNUMBER(SEARCH("somerisk", LOWER(INDEX(Paste_Here!T$2:T$850, MATCH(B548, Paste_Here!A$2:A$850, 0))))), "Some Risk", ""))), ""), "")</f>
        <v/>
      </c>
      <c r="DJ548" s="66"/>
      <c r="DK548" s="76" t="str">
        <f>IFERROR(IF(B548&lt;&gt;"", IF(AND(INDEX(Paste_Here!AD$2:AD$850, MATCH(B548, Paste_Here!A$2:A$850, 0))&lt;&gt;"", ISNUMBER(VALUE(INDEX(Paste_Here!AD$2:AD$850, MATCH(B548, Paste_Here!A$2:A$850, 0))))), INDEX(Paste_Here!AD$2:AD$850, MATCH(B548, Paste_Here!A$2:A$850, 0)), ""), ""), "")</f>
        <v/>
      </c>
      <c r="DL548" s="66"/>
      <c r="DM548" s="76" t="str">
        <f>IFERROR(IF(B548&lt;&gt;"", IF(LOWER(INDEX(Paste_Here!AE$2:AE$850, MATCH(B548, Paste_Here!A$2:A$850, 0)))="approaching expectations", "Approaching", IF(LOWER(INDEX(Paste_Here!AE$2:AE$850, MATCH(B548, Paste_Here!A$2:A$850, 0)))="met expectations", "Met", IF(LOWER(INDEX(Paste_Here!AE$2:AE$850, MATCH(B548, Paste_Here!A$2:A$850, 0)))="exceeded expectations", "Exceeded", IF(LOWER(INDEX(Paste_Here!AE$2:AE$850, MATCH(B548, Paste_Here!A$2:A$850, 0)))="below expectations", "Below", "")))), ""), "")</f>
        <v/>
      </c>
      <c r="DN548" s="66"/>
      <c r="DO548" s="76"/>
      <c r="DP548" s="66"/>
      <c r="DQ548" s="76"/>
      <c r="DR548" s="66"/>
      <c r="DS548" s="76"/>
      <c r="DT548" s="66"/>
      <c r="DU548" s="76"/>
      <c r="DV548" s="66"/>
      <c r="DW548" s="66"/>
      <c r="DX548" s="76" t="str">
        <f t="shared" si="71"/>
        <v/>
      </c>
      <c r="DY548" s="66"/>
      <c r="DZ548" s="76"/>
      <c r="EA548" s="66"/>
      <c r="EB548" s="76"/>
      <c r="EC548" s="66"/>
      <c r="ED548" s="76" t="str">
        <f>IFERROR(IF(B548&lt;&gt;"", IF(AND(INDEX(Paste_Here!AF$2:AF$850, MATCH(B548, Paste_Here!A$2:A$850, 0))&lt;&gt;"", ISNUMBER(VALUE(INDEX(Paste_Here!AF$2:AF$850, MATCH(B548, Paste_Here!A$2:A$850, 0))))), INDEX(Paste_Here!AF$2:AF$850, MATCH(B548, Paste_Here!A$2:A$850, 0)), ""), ""), "")</f>
        <v/>
      </c>
      <c r="EE548" s="66"/>
      <c r="EF548" s="76"/>
      <c r="EG548" s="66"/>
      <c r="EH548" s="76"/>
      <c r="EI548" s="66"/>
      <c r="EJ548" s="76" t="str">
        <f>IFERROR(IF(B548&lt;&gt;"", IF(AND(INDEX(Paste_Here!AG$2:AG$850, MATCH(B548, Paste_Here!A$2:A$850, 0))&lt;&gt;"", ISNUMBER(VALUE(INDEX(Paste_Here!AG$2:AG$850, MATCH(B548, Paste_Here!A$2:A$850, 0))))), INDEX(Paste_Here!AG$2:AG$850, MATCH(B548, Paste_Here!A$2:A$850, 0)), ""), ""), "")</f>
        <v/>
      </c>
      <c r="EK548" s="66"/>
      <c r="EL548" s="76"/>
      <c r="EM548" s="66"/>
      <c r="EN548" s="76"/>
      <c r="EO548" s="66"/>
      <c r="EP548" s="76"/>
      <c r="EQ548" s="66"/>
      <c r="ER548" s="76"/>
      <c r="ES548" s="66"/>
      <c r="ET548" s="66"/>
      <c r="EU548" s="76"/>
      <c r="EV548" s="66"/>
      <c r="EW548" s="76"/>
      <c r="EX548" s="66"/>
      <c r="EY548" s="76"/>
      <c r="EZ548" s="66"/>
      <c r="FA548" s="76"/>
      <c r="FB548" s="66"/>
      <c r="FC548" s="76"/>
      <c r="FD548" s="66"/>
      <c r="FE548" s="76"/>
      <c r="FF548" s="66"/>
      <c r="FG548" s="76"/>
      <c r="FH548" s="66"/>
      <c r="FI548" s="76"/>
      <c r="FJ548" s="66"/>
      <c r="FK548" s="76"/>
      <c r="FL548" s="66"/>
      <c r="FM548" s="76"/>
      <c r="FN548" s="66"/>
      <c r="FO548" s="76"/>
      <c r="FP548" s="66"/>
      <c r="FQ548" s="76"/>
      <c r="FR548" s="66"/>
      <c r="FS548" s="76"/>
      <c r="FT548" s="66"/>
      <c r="FU548" s="76"/>
      <c r="FV548" s="66"/>
      <c r="FW548" s="76"/>
      <c r="FX548" s="66"/>
      <c r="FY548" s="76"/>
      <c r="FZ548" s="66"/>
      <c r="GA548" s="76"/>
      <c r="GB548" s="66"/>
      <c r="GC548" s="76"/>
      <c r="GD548" s="66"/>
      <c r="GE548" s="76"/>
      <c r="GF548" s="66"/>
      <c r="GG548" s="76"/>
      <c r="GH548" s="66"/>
      <c r="GI548" s="76"/>
      <c r="GJ548" s="66"/>
      <c r="GK548" s="76"/>
      <c r="GL548" s="66"/>
      <c r="GM548" s="76"/>
      <c r="GN548" s="66"/>
      <c r="GO548" s="76"/>
      <c r="GP548" s="66"/>
      <c r="GQ548" s="76"/>
      <c r="GR548" s="66"/>
      <c r="GS548" s="76"/>
      <c r="GT548" s="66"/>
      <c r="GU548" s="76"/>
      <c r="GV548" s="66"/>
      <c r="GW548" s="76"/>
      <c r="GX548" s="66"/>
      <c r="GY548" s="76"/>
      <c r="GZ548" s="66"/>
      <c r="HA548" s="76"/>
      <c r="HB548" s="66"/>
      <c r="HC548" s="76"/>
      <c r="HD548" s="66"/>
      <c r="HE548" s="76"/>
      <c r="HF548" s="66"/>
      <c r="HG548" s="76"/>
      <c r="HH548" s="66"/>
      <c r="HI548" s="76"/>
      <c r="HJ548" s="66"/>
      <c r="HK548" s="76"/>
      <c r="HL548" s="66"/>
      <c r="HM548" s="76"/>
      <c r="HN548" s="66"/>
      <c r="HO548" s="76"/>
      <c r="HP548" s="66"/>
      <c r="HQ548" s="76"/>
      <c r="HR548" s="66"/>
      <c r="HS548" s="76"/>
      <c r="HT548" s="66"/>
      <c r="HU548" s="76"/>
      <c r="HV548" s="66"/>
      <c r="HW548" s="76"/>
      <c r="HX548" s="66"/>
      <c r="HY548" s="76"/>
      <c r="HZ548" s="66"/>
      <c r="IA548" s="76"/>
      <c r="IB548" s="66"/>
      <c r="IC548" s="76"/>
      <c r="ID548" s="66"/>
      <c r="IE548" s="76"/>
      <c r="IF548" s="66"/>
      <c r="IG548" s="76"/>
      <c r="IH548" s="66"/>
      <c r="II548" s="76"/>
      <c r="IJ548" s="66"/>
      <c r="IK548" s="76"/>
      <c r="IL548" s="66"/>
      <c r="IM548" s="76"/>
      <c r="IN548" s="66"/>
      <c r="IO548" s="76"/>
      <c r="IP548" s="66"/>
      <c r="IQ548" s="76"/>
      <c r="IR548" s="66"/>
      <c r="IS548" s="76"/>
      <c r="IT548" s="66"/>
      <c r="IU548" s="76"/>
      <c r="IV548" s="66"/>
      <c r="IW548" s="76"/>
      <c r="IX548" s="66"/>
      <c r="IY548" s="76"/>
      <c r="IZ548" s="66"/>
      <c r="JA548" s="76"/>
      <c r="JB548" s="66"/>
      <c r="JC548" s="76"/>
      <c r="JD548" s="66"/>
      <c r="JE548" s="76"/>
      <c r="JF548" s="66"/>
      <c r="JG548" s="76"/>
      <c r="JH548" s="66"/>
      <c r="JI548" s="76"/>
      <c r="JJ548" s="66"/>
      <c r="JK548" s="76"/>
      <c r="JL548" s="66"/>
      <c r="JM548" s="76"/>
      <c r="JN548" s="66"/>
      <c r="JO548" s="76"/>
      <c r="JP548" s="66"/>
      <c r="JQ548" s="76"/>
      <c r="JR548" s="66"/>
      <c r="JS548" s="76"/>
      <c r="JT548" s="66"/>
      <c r="JU548" s="76"/>
      <c r="JV548" s="66"/>
      <c r="JW548" s="76"/>
      <c r="JX548" s="66"/>
      <c r="JY548" s="76"/>
      <c r="JZ548" s="66"/>
      <c r="KA548" s="76"/>
      <c r="KB548" s="66"/>
      <c r="KC548" s="76"/>
      <c r="KD548" s="66"/>
      <c r="KE548" s="76"/>
      <c r="KF548" s="66"/>
      <c r="KG548" s="76"/>
      <c r="KH548" s="66"/>
      <c r="KI548" s="76"/>
      <c r="KJ548" s="66"/>
      <c r="KK548" s="76"/>
      <c r="KL548" s="66"/>
      <c r="KM548" s="76"/>
      <c r="KN548" s="66"/>
      <c r="KO548" s="76"/>
      <c r="KP548" s="66"/>
      <c r="KQ548" s="76"/>
      <c r="KR548" s="66"/>
      <c r="KS548" s="76"/>
      <c r="KT548" s="66"/>
      <c r="KU548" s="76"/>
      <c r="KV548" s="66"/>
      <c r="KW548" s="76"/>
      <c r="KX548" s="66"/>
      <c r="KY548" s="76"/>
      <c r="KZ548" s="66"/>
      <c r="LA548" s="76"/>
      <c r="LB548" s="66"/>
      <c r="LC548" s="76"/>
      <c r="LD548" s="66"/>
      <c r="LE548" s="76"/>
      <c r="LF548" s="66"/>
      <c r="LG548" s="76"/>
      <c r="LH548" s="66"/>
      <c r="LI548" s="76"/>
      <c r="LJ548" s="66"/>
      <c r="LK548" s="76"/>
      <c r="LL548" s="66"/>
      <c r="LM548" s="76"/>
      <c r="LN548" s="66"/>
      <c r="LO548" s="76"/>
      <c r="LP548" s="66"/>
      <c r="LQ548" s="76"/>
      <c r="LR548" s="66"/>
      <c r="LS548" s="76"/>
      <c r="LT548" s="66"/>
      <c r="LU548" s="76"/>
      <c r="LV548" s="66"/>
      <c r="LW548" s="76"/>
      <c r="LX548" s="66"/>
      <c r="LY548" s="76"/>
      <c r="LZ548" s="66"/>
      <c r="MA548" s="76"/>
      <c r="MB548" s="66"/>
      <c r="MC548" s="76"/>
      <c r="MD548" s="66"/>
      <c r="MG548" s="1" t="str" cm="1">
        <f t="array" ref="MG548">IFERROR(INDEX(Paste_Here!$B$2:$B$850, MATCH(0, COUNTIF(MG$4:MG547, Paste_Here!$B$2:$B$850) + IF(Paste_Here!$B$2:$B$850="", 1, 0), 0)), "")</f>
        <v/>
      </c>
      <c r="MH548" s="1" t="str">
        <f>IF(MG548&lt;&gt;"", INDEX(Paste_Here!$A$2:$A$850, MATCH(MG548, Paste_Here!$B$2:$B$850, 0)), "")</f>
        <v/>
      </c>
      <c r="MI548" s="1" t="str">
        <f t="shared" si="72"/>
        <v/>
      </c>
      <c r="MJ548" s="1" t="str" cm="1">
        <f t="array" ref="MJ548">IFERROR(INDEX($MI$5:$MI$850, MATCH(SMALL(IF($MI$5:$MI$850&lt;&gt;"", COUNTIF($MI$5:$MI$850, "&lt;"&amp;$MI$5:$MI$850)+1), ROW()-ROW($MJ$5)+1), COUNTIF($MI$5:$MI$850, "&lt;"&amp;$MI$5:$MI$850)+1, 0)), "")</f>
        <v/>
      </c>
    </row>
    <row r="549" spans="1:348">
      <c r="A549" s="66"/>
      <c r="B549" s="76" t="str">
        <f t="shared" si="65"/>
        <v/>
      </c>
      <c r="C549" s="66"/>
      <c r="D549" s="76" t="str">
        <f>IFERROR(IF(B549&lt;&gt;"", IF(AND(INDEX(Paste_Here!B$2:B$850, MATCH(B549, Paste_Here!A$2:A$850, 0))&lt;&gt;"", ISNUMBER(VALUE(INDEX(Paste_Here!B$2:B$850, MATCH(B549, Paste_Here!A$2:A$850, 0))))), INDEX(Paste_Here!B$2:B$850, MATCH(B549, Paste_Here!A$2:A$850, 0)), ""), ""), "")</f>
        <v/>
      </c>
      <c r="E549" s="66"/>
      <c r="F549" s="76" t="str">
        <f>IFERROR(IF(B549&lt;&gt;"", IF(ISTEXT(INDEX(Paste_Here!K$2:K$850, MATCH(B549, Paste_Here!A$2:A$850, 0))), INDEX(Paste_Here!K$2:K$850, MATCH(B549, Paste_Here!A$2:A$850, 0)), ""), ""), "")</f>
        <v/>
      </c>
      <c r="G549" s="66"/>
      <c r="H549" s="76" t="str">
        <f>IFERROR(IF(B549&lt;&gt;"", IF(ISTEXT(INDEX(Paste_Here!C$2:C$850, MATCH(B549, Paste_Here!A$2:A$850, 0))), INDEX(Paste_Here!C$2:C$850, MATCH(B549, Paste_Here!A$2:A$850, 0)), ""), ""), "")</f>
        <v/>
      </c>
      <c r="I549" s="66"/>
      <c r="J549" s="76" t="str">
        <f>IFERROR(IF(B549&lt;&gt;"", IF(ISNUMBER(SEARCH("s", LOWER(INDEX(Paste_Here!M$2:M$850, MATCH(B549, Paste_Here!A$2:A$850, 0))))), "Yes", IF(INDEX(Paste_Here!M$2:M$850, MATCH(B549, Paste_Here!A$2:A$850, 0))&lt;&gt;"", "No", "")), ""), "")</f>
        <v/>
      </c>
      <c r="K549" s="66"/>
      <c r="L549" s="76" t="str">
        <f>IFERROR(IF(B549&lt;&gt;"", IF(ISNUMBER(SEARCH("yes", LOWER(INDEX(Paste_Here!E$2:E$850, MATCH(B549, Paste_Here!A$2:A$850, 0))))), "Yes", IF(ISNUMBER(SEARCH("no", LOWER(INDEX(Paste_Here!E$2:E$850, MATCH(B549, Paste_Here!A$2:A$850, 0))))), "No", "")), ""), "")</f>
        <v/>
      </c>
      <c r="M549" s="66"/>
      <c r="N549" s="76" t="str">
        <f>IFERROR(IF(B549&lt;&gt;"", IF(ISNUMBER(SEARCH("yes", LOWER(INDEX(Paste_Here!F$2:F$850, MATCH(B549, Paste_Here!A$2:A$850, 0))))), "Yes", IF(ISNUMBER(SEARCH("no", LOWER(INDEX(Paste_Here!F$2:F$850, MATCH(B549, Paste_Here!A$2:A$850, 0))))), "No", "")), ""), "")</f>
        <v/>
      </c>
      <c r="O549" s="66"/>
      <c r="P549" s="76" t="str">
        <f>IFERROR(IF(B549&lt;&gt;"", IF(ISNUMBER(SEARCH("yes", LOWER(INDEX(Paste_Here!L$2:L$850, MATCH(B549, Paste_Here!A$2:A$850, 0))))), "Yes", IF(ISNUMBER(SEARCH("no", LOWER(INDEX(Paste_Here!L$2:L$850, MATCH(B549, Paste_Here!A$2:A$850, 0))))), "No", "")), ""), "")</f>
        <v/>
      </c>
      <c r="Q549" s="66"/>
      <c r="R549" s="76" t="str">
        <f>IFERROR(IF(B549&lt;&gt;"", IF(ISNUMBER(SEARCH("transitional 2", LOWER(INDEX(Paste_Here!D$2:D$850, MATCH(B549, Paste_Here!A$2:A$850, 0))))), "T2", IF(ISNUMBER(SEARCH("transitional 1", LOWER(INDEX(Paste_Here!D$2:D$850, MATCH(B549, Paste_Here!A$2:A$850, 0))))), "T1", IF(ISNUMBER(SEARCH("waived ell services", LOWER(INDEX(Paste_Here!D$2:D$850, MATCH(B549, Paste_Here!A$2:A$850, 0))))), "W", IF(ISNUMBER(SEARCH("english language learner", LOWER(INDEX(Paste_Here!D$2:D$850, MATCH(B549, Paste_Here!A$2:A$850, 0))))), "L", "")))), ""), "")</f>
        <v/>
      </c>
      <c r="S549" s="66"/>
      <c r="T549" s="76" t="str">
        <f>IFERROR(IF(B549&lt;&gt;"", IF(ISNUMBER(SEARCH("yes", LOWER(INDEX(Paste_Here!I$2:I$850, MATCH(B549, Paste_Here!A$2:A$850, 0))))), "Yes", IF(ISNUMBER(SEARCH("no", LOWER(INDEX(Paste_Here!I$2:I$850, MATCH(B549, Paste_Here!A$2:A$850, 0))))), "No", "")), ""), "")</f>
        <v/>
      </c>
      <c r="U549" s="66"/>
      <c r="V549" s="76" t="str">
        <f>IFERROR(IF(B549&lt;&gt;"", IF(ISTEXT(INDEX(Paste_Here!J$2:J$850, MATCH(B549, Paste_Here!A$2:A$850, 0))), VALUE(INDEX(Paste_Here!J$2:J$850, MATCH(B549, Paste_Here!A$2:A$850, 0))), ""), ""), "")</f>
        <v/>
      </c>
      <c r="W549" s="66"/>
      <c r="X549" s="66"/>
      <c r="Y549" s="76" t="str">
        <f t="shared" si="66"/>
        <v/>
      </c>
      <c r="Z549" s="66"/>
      <c r="AA549" s="76" t="str">
        <f>IFERROR(IF(B549&lt;&gt;"", IF(AND(INDEX(Paste_Here!AI$2:AI$850, MATCH(B549, Paste_Here!A$2:A$850, 0))&lt;&gt;"", ISNUMBER(VALUE(INDEX(Paste_Here!AI$2:AI$850, MATCH(B549, Paste_Here!A$2:A$850, 0))))), INDEX(Paste_Here!AI$2:AI$850, MATCH(B549, Paste_Here!A$2:A$850, 0)), ""), ""), "")</f>
        <v/>
      </c>
      <c r="AB549" s="66"/>
      <c r="AC549" s="76" t="str">
        <f>IFERROR(IF(B549&lt;&gt;"", IF(AND(INDEX(Paste_Here!AJ$2:AJ$850, MATCH(B549, Paste_Here!A$2:A$850, 0))&lt;&gt;"", ISNUMBER(VALUE(INDEX(Paste_Here!AJ$2:AJ$850, MATCH(B549, Paste_Here!A$2:A$850, 0))))), INDEX(Paste_Here!AJ$2:AJ$850, MATCH(B549, Paste_Here!A$2:A$850, 0)), ""), ""), "")</f>
        <v/>
      </c>
      <c r="AD549" s="66"/>
      <c r="AE549" s="76" t="str">
        <f>IFERROR(IF(B549&lt;&gt;"", IF(AND(INDEX(Paste_Here!AK$2:AK$850, MATCH(B549, Paste_Here!A$2:A$850, 0))&lt;&gt;"", ISNUMBER(VALUE(INDEX(Paste_Here!AK$2:AK$850, MATCH(B549, Paste_Here!A$2:A$850, 0))))), INDEX(Paste_Here!AK$2:AK$850, MATCH(B549, Paste_Here!A$2:A$850, 0)), ""), ""), "")</f>
        <v/>
      </c>
      <c r="AF549" s="66"/>
      <c r="AG549" s="76" t="str">
        <f>IFERROR(IF(B549&lt;&gt;"", IF(AND(INDEX(Paste_Here!AL$2:AL$850, MATCH(B549, Paste_Here!A$2:A$850, 0))&lt;&gt;"", ISNUMBER(VALUE(INDEX(Paste_Here!AL$2:AL$850, MATCH(B549, Paste_Here!A$2:A$850, 0))))), INDEX(Paste_Here!AL$2:AL$850, MATCH(B549, Paste_Here!A$2:A$850, 0)), ""), ""), "")</f>
        <v/>
      </c>
      <c r="AH549" s="66"/>
      <c r="AI549" s="76" t="str">
        <f>IFERROR(IF(B549&lt;&gt;"", IF(AND(INDEX(Paste_Here!AH$2:AH$850, MATCH(B549, Paste_Here!A$2:A$850, 0))&lt;&gt;"", ISNUMBER(VALUE(INDEX(Paste_Here!AH$2:AH$850, MATCH(B549, Paste_Here!A$2:A$850, 0))))), IF(VALUE(INDEX(Paste_Here!AH$2:AH$850, MATCH(B549, Paste_Here!A$2:A$850, 0)))=0, "", INDEX(Paste_Here!AH$2:AH$850, MATCH(B549, Paste_Here!A$2:A$850, 0))), ""), ""), "")</f>
        <v/>
      </c>
      <c r="AJ549" s="66"/>
      <c r="AK549" s="76" t="str">
        <f>IFERROR(IF(B549&lt;&gt;"", IF(AND(INDEX(Paste_Here!N$2:N$850, MATCH(B549, Paste_Here!A$2:A$850, 0))&lt;&gt;"", ISNUMBER(VALUE(INDEX(Paste_Here!N$2:N$850, MATCH(B549, Paste_Here!A$2:A$850, 0))))), INDEX(Paste_Here!N$2:N$850, MATCH(B549, Paste_Here!A$2:A$850, 0)), ""), ""), "")</f>
        <v/>
      </c>
      <c r="AL549" s="66"/>
      <c r="AM549" s="76" t="str">
        <f>IFERROR(IF(B549&lt;&gt;"", IF(AND(INDEX(Paste_Here!O$2:O$850, MATCH(B549, Paste_Here!A$2:A$850, 0))&lt;&gt;"", ISNUMBER(VALUE(INDEX(Paste_Here!O$2:O$850, MATCH(B549, Paste_Here!A$2:A$850, 0))))), INDEX(Paste_Here!O$2:O$850, MATCH(B549, Paste_Here!A$2:A$850, 0)), ""), ""), "")</f>
        <v/>
      </c>
      <c r="AN549" s="66"/>
      <c r="AO549" s="76"/>
      <c r="AP549" s="66"/>
      <c r="AQ549" s="76"/>
      <c r="AR549" s="66"/>
      <c r="AS549" s="76"/>
      <c r="AT549" s="66"/>
      <c r="AU549" s="66"/>
      <c r="AV549" s="76" t="str">
        <f t="shared" si="67"/>
        <v/>
      </c>
      <c r="AW549" s="66"/>
      <c r="AX549" s="76" t="str">
        <f>IFERROR(IF(B549&lt;&gt;"", IF(ISNUMBER(SEARCH("Revealed-Potential (Primary Focus)", LOWER(INDEX(Paste_Here!Z$2:Z$850, MATCH(B549, Paste_Here!A$2:A$850, 0))))), "Rev-Potential: Prim", IF(ISNUMBER(SEARCH("Revealed-Potential (Secondary Focus)", LOWER(INDEX(Paste_Here!Z$2:Z$850, MATCH(B549, Paste_Here!A$2:A$850, 0))))), "Rev-Potential: Sec", IF(ISNUMBER(SEARCH("Monitoring", LOWER(INDEX(Paste_Here!Z$2:Z$850, MATCH(B549, Paste_Here!A$2:A$850, 0))))), "Monitoring", IF(ISNUMBER(SEARCH("At-Promise (Secondary Focus)", LOWER(INDEX(Paste_Here!Z$2:Z$850, MATCH(B549, Paste_Here!A$2:A$850, 0))))), "At-Promise: Sec", IF(ISNUMBER(SEARCH("At-Promise (Primary Focus)", LOWER(INDEX(Paste_Here!Z$2:Z$850, MATCH(B549, Paste_Here!A$2:A$850, 0))))), "At-Promise: Prim", ""))))), ""), "")</f>
        <v/>
      </c>
      <c r="AY549" s="66"/>
      <c r="AZ549" s="76"/>
      <c r="BA549" s="66"/>
      <c r="BB549" s="76"/>
      <c r="BC549" s="66"/>
      <c r="BD549" s="76"/>
      <c r="BE549" s="66"/>
      <c r="BF549" s="76"/>
      <c r="BG549" s="66"/>
      <c r="BH549" s="76"/>
      <c r="BI549" s="66"/>
      <c r="BJ549" s="66"/>
      <c r="BK549" s="76" t="str">
        <f t="shared" si="68"/>
        <v/>
      </c>
      <c r="BL549" s="66"/>
      <c r="BM549" s="76" t="str">
        <f>IFERROR(IF(B549&lt;&gt;"", IF(AND(ISNUMBER(VALUE(SUBSTITUTE(SUBSTITUTE(Paste_Here!R549, "br", "-"), "L", ""))), VALUE(SUBSTITUTE(SUBSTITUTE(Paste_Here!R549, "br", "-"), "L", "")) &gt;= 1095), "Yes", IF(AND(ISNUMBER(VALUE(SUBSTITUTE(SUBSTITUTE(Paste_Here!R549, "br", "-"), "L", ""))), VALUE(SUBSTITUTE(SUBSTITUTE(Paste_Here!R549, "br", "-"), "L", "")) &lt;= 1094), "No", "")), ""), "")</f>
        <v/>
      </c>
      <c r="BN549" s="66"/>
      <c r="BO549" s="76" t="str">
        <f>IFERROR(IF(B549&lt;&gt;"", IF(COUNTIF(INDEX(Paste_Here!Y$2:AB$850, MATCH(B549, Paste_Here!A$2:A$850, 0), 0), "yes") &gt; 0, "Yes", IF(COUNTIF(INDEX(Paste_Here!Y$2:AB$850, MATCH(B549, Paste_Here!A$2:A$850, 0), 0), "no") &gt; 0, "No", "")), ""), "")</f>
        <v/>
      </c>
      <c r="BP549" s="66"/>
      <c r="BQ549" s="76" t="str">
        <f>IFERROR(IF(B549&lt;&gt;"", IF(AND(ISNUMBER(VALUE(SUBSTITUTE(SUBSTITUTE(Paste_Here!U549, "em", "-"), "q", ""))), VALUE(SUBSTITUTE(SUBSTITUTE(Paste_Here!U549, "em", "-"), "q", "")) &gt;= 910), "Yes", IF(AND(ISNUMBER(VALUE(SUBSTITUTE(SUBSTITUTE(Paste_Here!U549, "em", "-"), "q", ""))), VALUE(SUBSTITUTE(SUBSTITUTE(Paste_Here!U549, "em", "-"), "q", "")) &lt;= 909), "No", "")), ""), "")</f>
        <v/>
      </c>
      <c r="BR549" s="66"/>
      <c r="BS549" s="76" t="str">
        <f>IFERROR(IF(B549&lt;&gt;"", IF(AND(INDEX(Paste_Here!X$2:X$850, MATCH(B549, Paste_Here!A$2:A$850, 0))&lt;&gt;"", ISNUMBER(VALUE(INDEX(Paste_Here!X$2:X$850, MATCH(B549, Paste_Here!A$2:A$850, 0))))), INDEX(Paste_Here!X$2:X$850, MATCH(B549, Paste_Here!A$2:A$850, 0)), ""), ""), "")</f>
        <v/>
      </c>
      <c r="BT549" s="66"/>
      <c r="BU549" s="76" t="str">
        <f>IFERROR(IF(B549&lt;&gt;"", IF(ISNUMBER(VALUE(INDEX(Paste_Here!G$2:G$850, MATCH(B549, Paste_Here!A$2:A$850, 0)))), IF(VALUE(INDEX(Paste_Here!G$2:G$850, MATCH(B549, Paste_Here!A$2:A$850, 0)))=0, "No", IF(AND(VALUE(INDEX(Paste_Here!G$2:G$850, MATCH(B549, Paste_Here!A$2:A$850, 0)))&gt;=1, VALUE(INDEX(Paste_Here!G$2:G$850, MATCH(B549, Paste_Here!A$2:A$850, 0)))&lt;=4), VALUE(INDEX(Paste_Here!G$2:G$850, MATCH(B549, Paste_Here!A$2:A$850, 0))), "")), ""), ""), "")</f>
        <v/>
      </c>
      <c r="BV549" s="66"/>
      <c r="BW549" s="76" t="str">
        <f>IFERROR(IF(B549&lt;&gt;"", IF(ISNUMBER(VALUE(INDEX(Paste_Here!H$2:H$850, MATCH(B549, Paste_Here!A$2:A$850, 0)))), IF(VALUE(INDEX(Paste_Here!H$2:H$850, MATCH(B549, Paste_Here!A$2:A$850, 0)))=0, "No", IF(AND(VALUE(INDEX(Paste_Here!H$2:H$850, MATCH(B549, Paste_Here!A$2:A$850, 0)))&gt;=1, VALUE(INDEX(Paste_Here!H$2:H$850, MATCH(B549, Paste_Here!A$2:A$850, 0)))&lt;=4), VALUE(INDEX(Paste_Here!H$2:H$850, MATCH(B549, Paste_Here!A$2:A$850, 0))), "")), ""), ""), "")</f>
        <v/>
      </c>
      <c r="BX549" s="66"/>
      <c r="BY549" s="76"/>
      <c r="BZ549" s="66"/>
      <c r="CA549" s="76"/>
      <c r="CB549" s="66"/>
      <c r="CC549" s="66"/>
      <c r="CD549" s="76" t="str">
        <f t="shared" si="69"/>
        <v/>
      </c>
      <c r="CE549" s="66"/>
      <c r="CF549" s="76" t="str">
        <f>IFERROR(IF(B549&lt;&gt;"", IF(AND(INDEX(Paste_Here!P$2:P$850, MATCH(B549, Paste_Here!A$2:A$850, 0))&lt;&gt;"", ISNUMBER(VALUE(INDEX(Paste_Here!P$2:P$850, MATCH(B549, Paste_Here!A$2:A$850, 0))))), INDEX(Paste_Here!P$2:P$850, MATCH(B549, Paste_Here!A$2:A$850, 0)), ""), ""), "")</f>
        <v/>
      </c>
      <c r="CG549" s="66"/>
      <c r="CH549" s="76" t="str">
        <f>IFERROR(IF(B549&lt;&gt;"", IF(ISNUMBER(SEARCH("highrisk", LOWER(INDEX(Paste_Here!Q$2:Q$850, MATCH(B549, Paste_Here!A$2:A$850, 0))))), "High Risk", IF(ISNUMBER(SEARCH("lowrisk", LOWER(INDEX(Paste_Here!Q$2:Q$850, MATCH(B549, Paste_Here!A$2:A$850, 0))))), "Low Risk", IF(ISNUMBER(SEARCH("somerisk", LOWER(INDEX(Paste_Here!Q$2:Q$850, MATCH(B549, Paste_Here!A$2:A$850, 0))))), "Some Risk", ""))), ""), "")</f>
        <v/>
      </c>
      <c r="CI549" s="66"/>
      <c r="CJ549" s="76" t="str">
        <f>IFERROR(IF(B549&lt;&gt;"", IF(AND(INDEX(Paste_Here!AA$2:AA$850, MATCH(B549, Paste_Here!A$2:A$850, 0))&lt;&gt;"", ISNUMBER(VALUE(INDEX(Paste_Here!AA$2:AA$850, MATCH(B549, Paste_Here!A$2:A$850, 0))))), INDEX(Paste_Here!AA$2:AA$850, MATCH(B549, Paste_Here!A$2:A$850, 0)), ""), ""), "")</f>
        <v/>
      </c>
      <c r="CK549" s="66"/>
      <c r="CL549" s="76" t="str">
        <f>IFERROR(IF(B549&lt;&gt;"", IF(LOWER(INDEX(Paste_Here!AB$2:AB$850, MATCH(B549, Paste_Here!A$2:A$850, 0)))="approaching expectations", "Approaching", IF(LOWER(INDEX(Paste_Here!AB$2:AB$850, MATCH(B549, Paste_Here!A$2:A$850, 0)))="met expectations", "Met", IF(LOWER(INDEX(Paste_Here!AB$2:AB$850, MATCH(B549, Paste_Here!A$2:A$850, 0)))="exceeded expectations", "Exceeded", IF(LOWER(INDEX(Paste_Here!AB$2:AB$850, MATCH(B549, Paste_Here!A$2:A$850, 0)))="below expectations", "Below", "")))), ""), "")</f>
        <v/>
      </c>
      <c r="CM549" s="66"/>
      <c r="CN549" s="76" t="str">
        <f>IFERROR(IF(B549&lt;&gt;"", IF(AND(INDEX(Paste_Here!AC$2:AC$850, MATCH(B549, Paste_Here!A$2:A$850, 0))&lt;&gt;"", ISNUMBER(VALUE(INDEX(Paste_Here!AC$2:AC$850, MATCH(B549, Paste_Here!A$2:A$850, 0))))), INDEX(Paste_Here!AC$2:AC$850, MATCH(B549, Paste_Here!A$2:A$850, 0)), ""), ""), "")</f>
        <v/>
      </c>
      <c r="CO549" s="66"/>
      <c r="CP549" s="76"/>
      <c r="CQ549" s="66"/>
      <c r="CR549" s="76"/>
      <c r="CS549" s="66"/>
      <c r="CT549" s="76"/>
      <c r="CU549" s="66"/>
      <c r="CV549" s="76"/>
      <c r="CW549" s="66"/>
      <c r="CX549" s="76"/>
      <c r="CY549" s="66"/>
      <c r="CZ549" s="66"/>
      <c r="DA549" s="76" t="str">
        <f t="shared" si="70"/>
        <v/>
      </c>
      <c r="DB549" s="66"/>
      <c r="DC549" s="76" t="str">
        <f>IFERROR(IF(B549&lt;&gt;"", IF(AND(INDEX(Paste_Here!V$2:V$850, MATCH(B549, Paste_Here!A$2:A$850, 0))&lt;&gt;"", ISNUMBER(VALUE(INDEX(Paste_Here!V$2:V$850, MATCH(B549, Paste_Here!A$2:A$850, 0))))), INDEX(Paste_Here!V$2:V$850, MATCH(B549, Paste_Here!A$2:A$850, 0)), ""), ""), "")</f>
        <v/>
      </c>
      <c r="DD549" s="66"/>
      <c r="DE549" s="76" t="str">
        <f>IFERROR(IF(B549&lt;&gt;"", IF(ISNUMBER(SEARCH("highrisk", LOWER(INDEX(Paste_Here!W$2:W$850, MATCH(B549, Paste_Here!A$2:A$850, 0))))), "High Risk", IF(ISNUMBER(SEARCH("lowrisk", LOWER(INDEX(Paste_Here!W$2:W$850, MATCH(B549, Paste_Here!A$2:A$850, 0))))), "Low Risk", IF(ISNUMBER(SEARCH("somerisk", LOWER(INDEX(Paste_Here!W$2:W$850, MATCH(B549, Paste_Here!A$2:A$850, 0))))), "Some Risk", ""))), ""), "")</f>
        <v/>
      </c>
      <c r="DF549" s="66"/>
      <c r="DG549" s="76" t="str">
        <f>IFERROR(IF(B549&lt;&gt;"", IF(AND(INDEX(Paste_Here!S$2:S$850, MATCH(B549, Paste_Here!A$2:A$850, 0))&lt;&gt;"", ISNUMBER(VALUE(INDEX(Paste_Here!S$2:S$850, MATCH(B549, Paste_Here!A$2:A$850, 0))))), INDEX(Paste_Here!S$2:S$850, MATCH(B549, Paste_Here!A$2:A$850, 0)), ""), ""), "")</f>
        <v/>
      </c>
      <c r="DH549" s="66"/>
      <c r="DI549" s="76" t="str">
        <f>IFERROR(IF(B549&lt;&gt;"", IF(ISNUMBER(SEARCH("highrisk", LOWER(INDEX(Paste_Here!T$2:T$850, MATCH(B549, Paste_Here!A$2:A$850, 0))))), "High Risk", IF(ISNUMBER(SEARCH("lowrisk", LOWER(INDEX(Paste_Here!T$2:T$850, MATCH(B549, Paste_Here!A$2:A$850, 0))))), "Low Risk", IF(ISNUMBER(SEARCH("somerisk", LOWER(INDEX(Paste_Here!T$2:T$850, MATCH(B549, Paste_Here!A$2:A$850, 0))))), "Some Risk", ""))), ""), "")</f>
        <v/>
      </c>
      <c r="DJ549" s="66"/>
      <c r="DK549" s="76" t="str">
        <f>IFERROR(IF(B549&lt;&gt;"", IF(AND(INDEX(Paste_Here!AD$2:AD$850, MATCH(B549, Paste_Here!A$2:A$850, 0))&lt;&gt;"", ISNUMBER(VALUE(INDEX(Paste_Here!AD$2:AD$850, MATCH(B549, Paste_Here!A$2:A$850, 0))))), INDEX(Paste_Here!AD$2:AD$850, MATCH(B549, Paste_Here!A$2:A$850, 0)), ""), ""), "")</f>
        <v/>
      </c>
      <c r="DL549" s="66"/>
      <c r="DM549" s="76" t="str">
        <f>IFERROR(IF(B549&lt;&gt;"", IF(LOWER(INDEX(Paste_Here!AE$2:AE$850, MATCH(B549, Paste_Here!A$2:A$850, 0)))="approaching expectations", "Approaching", IF(LOWER(INDEX(Paste_Here!AE$2:AE$850, MATCH(B549, Paste_Here!A$2:A$850, 0)))="met expectations", "Met", IF(LOWER(INDEX(Paste_Here!AE$2:AE$850, MATCH(B549, Paste_Here!A$2:A$850, 0)))="exceeded expectations", "Exceeded", IF(LOWER(INDEX(Paste_Here!AE$2:AE$850, MATCH(B549, Paste_Here!A$2:A$850, 0)))="below expectations", "Below", "")))), ""), "")</f>
        <v/>
      </c>
      <c r="DN549" s="66"/>
      <c r="DO549" s="76"/>
      <c r="DP549" s="66"/>
      <c r="DQ549" s="76"/>
      <c r="DR549" s="66"/>
      <c r="DS549" s="76"/>
      <c r="DT549" s="66"/>
      <c r="DU549" s="76"/>
      <c r="DV549" s="66"/>
      <c r="DW549" s="66"/>
      <c r="DX549" s="76" t="str">
        <f t="shared" si="71"/>
        <v/>
      </c>
      <c r="DY549" s="66"/>
      <c r="DZ549" s="76"/>
      <c r="EA549" s="66"/>
      <c r="EB549" s="76"/>
      <c r="EC549" s="66"/>
      <c r="ED549" s="76" t="str">
        <f>IFERROR(IF(B549&lt;&gt;"", IF(AND(INDEX(Paste_Here!AF$2:AF$850, MATCH(B549, Paste_Here!A$2:A$850, 0))&lt;&gt;"", ISNUMBER(VALUE(INDEX(Paste_Here!AF$2:AF$850, MATCH(B549, Paste_Here!A$2:A$850, 0))))), INDEX(Paste_Here!AF$2:AF$850, MATCH(B549, Paste_Here!A$2:A$850, 0)), ""), ""), "")</f>
        <v/>
      </c>
      <c r="EE549" s="66"/>
      <c r="EF549" s="76"/>
      <c r="EG549" s="66"/>
      <c r="EH549" s="76"/>
      <c r="EI549" s="66"/>
      <c r="EJ549" s="76" t="str">
        <f>IFERROR(IF(B549&lt;&gt;"", IF(AND(INDEX(Paste_Here!AG$2:AG$850, MATCH(B549, Paste_Here!A$2:A$850, 0))&lt;&gt;"", ISNUMBER(VALUE(INDEX(Paste_Here!AG$2:AG$850, MATCH(B549, Paste_Here!A$2:A$850, 0))))), INDEX(Paste_Here!AG$2:AG$850, MATCH(B549, Paste_Here!A$2:A$850, 0)), ""), ""), "")</f>
        <v/>
      </c>
      <c r="EK549" s="66"/>
      <c r="EL549" s="76"/>
      <c r="EM549" s="66"/>
      <c r="EN549" s="76"/>
      <c r="EO549" s="66"/>
      <c r="EP549" s="76"/>
      <c r="EQ549" s="66"/>
      <c r="ER549" s="76"/>
      <c r="ES549" s="66"/>
      <c r="ET549" s="66"/>
      <c r="EU549" s="76"/>
      <c r="EV549" s="66"/>
      <c r="EW549" s="76"/>
      <c r="EX549" s="66"/>
      <c r="EY549" s="76"/>
      <c r="EZ549" s="66"/>
      <c r="FA549" s="76"/>
      <c r="FB549" s="66"/>
      <c r="FC549" s="76"/>
      <c r="FD549" s="66"/>
      <c r="FE549" s="76"/>
      <c r="FF549" s="66"/>
      <c r="FG549" s="76"/>
      <c r="FH549" s="66"/>
      <c r="FI549" s="76"/>
      <c r="FJ549" s="66"/>
      <c r="FK549" s="76"/>
      <c r="FL549" s="66"/>
      <c r="FM549" s="76"/>
      <c r="FN549" s="66"/>
      <c r="FO549" s="76"/>
      <c r="FP549" s="66"/>
      <c r="FQ549" s="76"/>
      <c r="FR549" s="66"/>
      <c r="FS549" s="76"/>
      <c r="FT549" s="66"/>
      <c r="FU549" s="76"/>
      <c r="FV549" s="66"/>
      <c r="FW549" s="76"/>
      <c r="FX549" s="66"/>
      <c r="FY549" s="76"/>
      <c r="FZ549" s="66"/>
      <c r="GA549" s="76"/>
      <c r="GB549" s="66"/>
      <c r="GC549" s="76"/>
      <c r="GD549" s="66"/>
      <c r="GE549" s="76"/>
      <c r="GF549" s="66"/>
      <c r="GG549" s="76"/>
      <c r="GH549" s="66"/>
      <c r="GI549" s="76"/>
      <c r="GJ549" s="66"/>
      <c r="GK549" s="76"/>
      <c r="GL549" s="66"/>
      <c r="GM549" s="76"/>
      <c r="GN549" s="66"/>
      <c r="GO549" s="76"/>
      <c r="GP549" s="66"/>
      <c r="GQ549" s="76"/>
      <c r="GR549" s="66"/>
      <c r="GS549" s="76"/>
      <c r="GT549" s="66"/>
      <c r="GU549" s="76"/>
      <c r="GV549" s="66"/>
      <c r="GW549" s="76"/>
      <c r="GX549" s="66"/>
      <c r="GY549" s="76"/>
      <c r="GZ549" s="66"/>
      <c r="HA549" s="76"/>
      <c r="HB549" s="66"/>
      <c r="HC549" s="76"/>
      <c r="HD549" s="66"/>
      <c r="HE549" s="76"/>
      <c r="HF549" s="66"/>
      <c r="HG549" s="76"/>
      <c r="HH549" s="66"/>
      <c r="HI549" s="76"/>
      <c r="HJ549" s="66"/>
      <c r="HK549" s="76"/>
      <c r="HL549" s="66"/>
      <c r="HM549" s="76"/>
      <c r="HN549" s="66"/>
      <c r="HO549" s="76"/>
      <c r="HP549" s="66"/>
      <c r="HQ549" s="76"/>
      <c r="HR549" s="66"/>
      <c r="HS549" s="76"/>
      <c r="HT549" s="66"/>
      <c r="HU549" s="76"/>
      <c r="HV549" s="66"/>
      <c r="HW549" s="76"/>
      <c r="HX549" s="66"/>
      <c r="HY549" s="76"/>
      <c r="HZ549" s="66"/>
      <c r="IA549" s="76"/>
      <c r="IB549" s="66"/>
      <c r="IC549" s="76"/>
      <c r="ID549" s="66"/>
      <c r="IE549" s="76"/>
      <c r="IF549" s="66"/>
      <c r="IG549" s="76"/>
      <c r="IH549" s="66"/>
      <c r="II549" s="76"/>
      <c r="IJ549" s="66"/>
      <c r="IK549" s="76"/>
      <c r="IL549" s="66"/>
      <c r="IM549" s="76"/>
      <c r="IN549" s="66"/>
      <c r="IO549" s="76"/>
      <c r="IP549" s="66"/>
      <c r="IQ549" s="76"/>
      <c r="IR549" s="66"/>
      <c r="IS549" s="76"/>
      <c r="IT549" s="66"/>
      <c r="IU549" s="76"/>
      <c r="IV549" s="66"/>
      <c r="IW549" s="76"/>
      <c r="IX549" s="66"/>
      <c r="IY549" s="76"/>
      <c r="IZ549" s="66"/>
      <c r="JA549" s="76"/>
      <c r="JB549" s="66"/>
      <c r="JC549" s="76"/>
      <c r="JD549" s="66"/>
      <c r="JE549" s="76"/>
      <c r="JF549" s="66"/>
      <c r="JG549" s="76"/>
      <c r="JH549" s="66"/>
      <c r="JI549" s="76"/>
      <c r="JJ549" s="66"/>
      <c r="JK549" s="76"/>
      <c r="JL549" s="66"/>
      <c r="JM549" s="76"/>
      <c r="JN549" s="66"/>
      <c r="JO549" s="76"/>
      <c r="JP549" s="66"/>
      <c r="JQ549" s="76"/>
      <c r="JR549" s="66"/>
      <c r="JS549" s="76"/>
      <c r="JT549" s="66"/>
      <c r="JU549" s="76"/>
      <c r="JV549" s="66"/>
      <c r="JW549" s="76"/>
      <c r="JX549" s="66"/>
      <c r="JY549" s="76"/>
      <c r="JZ549" s="66"/>
      <c r="KA549" s="76"/>
      <c r="KB549" s="66"/>
      <c r="KC549" s="76"/>
      <c r="KD549" s="66"/>
      <c r="KE549" s="76"/>
      <c r="KF549" s="66"/>
      <c r="KG549" s="76"/>
      <c r="KH549" s="66"/>
      <c r="KI549" s="76"/>
      <c r="KJ549" s="66"/>
      <c r="KK549" s="76"/>
      <c r="KL549" s="66"/>
      <c r="KM549" s="76"/>
      <c r="KN549" s="66"/>
      <c r="KO549" s="76"/>
      <c r="KP549" s="66"/>
      <c r="KQ549" s="76"/>
      <c r="KR549" s="66"/>
      <c r="KS549" s="76"/>
      <c r="KT549" s="66"/>
      <c r="KU549" s="76"/>
      <c r="KV549" s="66"/>
      <c r="KW549" s="76"/>
      <c r="KX549" s="66"/>
      <c r="KY549" s="76"/>
      <c r="KZ549" s="66"/>
      <c r="LA549" s="76"/>
      <c r="LB549" s="66"/>
      <c r="LC549" s="76"/>
      <c r="LD549" s="66"/>
      <c r="LE549" s="76"/>
      <c r="LF549" s="66"/>
      <c r="LG549" s="76"/>
      <c r="LH549" s="66"/>
      <c r="LI549" s="76"/>
      <c r="LJ549" s="66"/>
      <c r="LK549" s="76"/>
      <c r="LL549" s="66"/>
      <c r="LM549" s="76"/>
      <c r="LN549" s="66"/>
      <c r="LO549" s="76"/>
      <c r="LP549" s="66"/>
      <c r="LQ549" s="76"/>
      <c r="LR549" s="66"/>
      <c r="LS549" s="76"/>
      <c r="LT549" s="66"/>
      <c r="LU549" s="76"/>
      <c r="LV549" s="66"/>
      <c r="LW549" s="76"/>
      <c r="LX549" s="66"/>
      <c r="LY549" s="76"/>
      <c r="LZ549" s="66"/>
      <c r="MA549" s="76"/>
      <c r="MB549" s="66"/>
      <c r="MC549" s="76"/>
      <c r="MD549" s="66"/>
      <c r="MG549" s="1" t="str" cm="1">
        <f t="array" ref="MG549">IFERROR(INDEX(Paste_Here!$B$2:$B$850, MATCH(0, COUNTIF(MG$4:MG548, Paste_Here!$B$2:$B$850) + IF(Paste_Here!$B$2:$B$850="", 1, 0), 0)), "")</f>
        <v/>
      </c>
      <c r="MH549" s="1" t="str">
        <f>IF(MG549&lt;&gt;"", INDEX(Paste_Here!$A$2:$A$850, MATCH(MG549, Paste_Here!$B$2:$B$850, 0)), "")</f>
        <v/>
      </c>
      <c r="MI549" s="1" t="str">
        <f t="shared" si="72"/>
        <v/>
      </c>
      <c r="MJ549" s="1" t="str" cm="1">
        <f t="array" ref="MJ549">IFERROR(INDEX($MI$5:$MI$850, MATCH(SMALL(IF($MI$5:$MI$850&lt;&gt;"", COUNTIF($MI$5:$MI$850, "&lt;"&amp;$MI$5:$MI$850)+1), ROW()-ROW($MJ$5)+1), COUNTIF($MI$5:$MI$850, "&lt;"&amp;$MI$5:$MI$850)+1, 0)), "")</f>
        <v/>
      </c>
    </row>
    <row r="550" spans="1:348">
      <c r="A550" s="66"/>
      <c r="B550" s="76" t="str">
        <f t="shared" si="65"/>
        <v/>
      </c>
      <c r="C550" s="66"/>
      <c r="D550" s="76" t="str">
        <f>IFERROR(IF(B550&lt;&gt;"", IF(AND(INDEX(Paste_Here!B$2:B$850, MATCH(B550, Paste_Here!A$2:A$850, 0))&lt;&gt;"", ISNUMBER(VALUE(INDEX(Paste_Here!B$2:B$850, MATCH(B550, Paste_Here!A$2:A$850, 0))))), INDEX(Paste_Here!B$2:B$850, MATCH(B550, Paste_Here!A$2:A$850, 0)), ""), ""), "")</f>
        <v/>
      </c>
      <c r="E550" s="66"/>
      <c r="F550" s="76" t="str">
        <f>IFERROR(IF(B550&lt;&gt;"", IF(ISTEXT(INDEX(Paste_Here!K$2:K$850, MATCH(B550, Paste_Here!A$2:A$850, 0))), INDEX(Paste_Here!K$2:K$850, MATCH(B550, Paste_Here!A$2:A$850, 0)), ""), ""), "")</f>
        <v/>
      </c>
      <c r="G550" s="66"/>
      <c r="H550" s="76" t="str">
        <f>IFERROR(IF(B550&lt;&gt;"", IF(ISTEXT(INDEX(Paste_Here!C$2:C$850, MATCH(B550, Paste_Here!A$2:A$850, 0))), INDEX(Paste_Here!C$2:C$850, MATCH(B550, Paste_Here!A$2:A$850, 0)), ""), ""), "")</f>
        <v/>
      </c>
      <c r="I550" s="66"/>
      <c r="J550" s="76" t="str">
        <f>IFERROR(IF(B550&lt;&gt;"", IF(ISNUMBER(SEARCH("s", LOWER(INDEX(Paste_Here!M$2:M$850, MATCH(B550, Paste_Here!A$2:A$850, 0))))), "Yes", IF(INDEX(Paste_Here!M$2:M$850, MATCH(B550, Paste_Here!A$2:A$850, 0))&lt;&gt;"", "No", "")), ""), "")</f>
        <v/>
      </c>
      <c r="K550" s="66"/>
      <c r="L550" s="76" t="str">
        <f>IFERROR(IF(B550&lt;&gt;"", IF(ISNUMBER(SEARCH("yes", LOWER(INDEX(Paste_Here!E$2:E$850, MATCH(B550, Paste_Here!A$2:A$850, 0))))), "Yes", IF(ISNUMBER(SEARCH("no", LOWER(INDEX(Paste_Here!E$2:E$850, MATCH(B550, Paste_Here!A$2:A$850, 0))))), "No", "")), ""), "")</f>
        <v/>
      </c>
      <c r="M550" s="66"/>
      <c r="N550" s="76" t="str">
        <f>IFERROR(IF(B550&lt;&gt;"", IF(ISNUMBER(SEARCH("yes", LOWER(INDEX(Paste_Here!F$2:F$850, MATCH(B550, Paste_Here!A$2:A$850, 0))))), "Yes", IF(ISNUMBER(SEARCH("no", LOWER(INDEX(Paste_Here!F$2:F$850, MATCH(B550, Paste_Here!A$2:A$850, 0))))), "No", "")), ""), "")</f>
        <v/>
      </c>
      <c r="O550" s="66"/>
      <c r="P550" s="76" t="str">
        <f>IFERROR(IF(B550&lt;&gt;"", IF(ISNUMBER(SEARCH("yes", LOWER(INDEX(Paste_Here!L$2:L$850, MATCH(B550, Paste_Here!A$2:A$850, 0))))), "Yes", IF(ISNUMBER(SEARCH("no", LOWER(INDEX(Paste_Here!L$2:L$850, MATCH(B550, Paste_Here!A$2:A$850, 0))))), "No", "")), ""), "")</f>
        <v/>
      </c>
      <c r="Q550" s="66"/>
      <c r="R550" s="76" t="str">
        <f>IFERROR(IF(B550&lt;&gt;"", IF(ISNUMBER(SEARCH("transitional 2", LOWER(INDEX(Paste_Here!D$2:D$850, MATCH(B550, Paste_Here!A$2:A$850, 0))))), "T2", IF(ISNUMBER(SEARCH("transitional 1", LOWER(INDEX(Paste_Here!D$2:D$850, MATCH(B550, Paste_Here!A$2:A$850, 0))))), "T1", IF(ISNUMBER(SEARCH("waived ell services", LOWER(INDEX(Paste_Here!D$2:D$850, MATCH(B550, Paste_Here!A$2:A$850, 0))))), "W", IF(ISNUMBER(SEARCH("english language learner", LOWER(INDEX(Paste_Here!D$2:D$850, MATCH(B550, Paste_Here!A$2:A$850, 0))))), "L", "")))), ""), "")</f>
        <v/>
      </c>
      <c r="S550" s="66"/>
      <c r="T550" s="76" t="str">
        <f>IFERROR(IF(B550&lt;&gt;"", IF(ISNUMBER(SEARCH("yes", LOWER(INDEX(Paste_Here!I$2:I$850, MATCH(B550, Paste_Here!A$2:A$850, 0))))), "Yes", IF(ISNUMBER(SEARCH("no", LOWER(INDEX(Paste_Here!I$2:I$850, MATCH(B550, Paste_Here!A$2:A$850, 0))))), "No", "")), ""), "")</f>
        <v/>
      </c>
      <c r="U550" s="66"/>
      <c r="V550" s="76" t="str">
        <f>IFERROR(IF(B550&lt;&gt;"", IF(ISTEXT(INDEX(Paste_Here!J$2:J$850, MATCH(B550, Paste_Here!A$2:A$850, 0))), VALUE(INDEX(Paste_Here!J$2:J$850, MATCH(B550, Paste_Here!A$2:A$850, 0))), ""), ""), "")</f>
        <v/>
      </c>
      <c r="W550" s="66"/>
      <c r="X550" s="66"/>
      <c r="Y550" s="76" t="str">
        <f t="shared" si="66"/>
        <v/>
      </c>
      <c r="Z550" s="66"/>
      <c r="AA550" s="76" t="str">
        <f>IFERROR(IF(B550&lt;&gt;"", IF(AND(INDEX(Paste_Here!AI$2:AI$850, MATCH(B550, Paste_Here!A$2:A$850, 0))&lt;&gt;"", ISNUMBER(VALUE(INDEX(Paste_Here!AI$2:AI$850, MATCH(B550, Paste_Here!A$2:A$850, 0))))), INDEX(Paste_Here!AI$2:AI$850, MATCH(B550, Paste_Here!A$2:A$850, 0)), ""), ""), "")</f>
        <v/>
      </c>
      <c r="AB550" s="66"/>
      <c r="AC550" s="76" t="str">
        <f>IFERROR(IF(B550&lt;&gt;"", IF(AND(INDEX(Paste_Here!AJ$2:AJ$850, MATCH(B550, Paste_Here!A$2:A$850, 0))&lt;&gt;"", ISNUMBER(VALUE(INDEX(Paste_Here!AJ$2:AJ$850, MATCH(B550, Paste_Here!A$2:A$850, 0))))), INDEX(Paste_Here!AJ$2:AJ$850, MATCH(B550, Paste_Here!A$2:A$850, 0)), ""), ""), "")</f>
        <v/>
      </c>
      <c r="AD550" s="66"/>
      <c r="AE550" s="76" t="str">
        <f>IFERROR(IF(B550&lt;&gt;"", IF(AND(INDEX(Paste_Here!AK$2:AK$850, MATCH(B550, Paste_Here!A$2:A$850, 0))&lt;&gt;"", ISNUMBER(VALUE(INDEX(Paste_Here!AK$2:AK$850, MATCH(B550, Paste_Here!A$2:A$850, 0))))), INDEX(Paste_Here!AK$2:AK$850, MATCH(B550, Paste_Here!A$2:A$850, 0)), ""), ""), "")</f>
        <v/>
      </c>
      <c r="AF550" s="66"/>
      <c r="AG550" s="76" t="str">
        <f>IFERROR(IF(B550&lt;&gt;"", IF(AND(INDEX(Paste_Here!AL$2:AL$850, MATCH(B550, Paste_Here!A$2:A$850, 0))&lt;&gt;"", ISNUMBER(VALUE(INDEX(Paste_Here!AL$2:AL$850, MATCH(B550, Paste_Here!A$2:A$850, 0))))), INDEX(Paste_Here!AL$2:AL$850, MATCH(B550, Paste_Here!A$2:A$850, 0)), ""), ""), "")</f>
        <v/>
      </c>
      <c r="AH550" s="66"/>
      <c r="AI550" s="76" t="str">
        <f>IFERROR(IF(B550&lt;&gt;"", IF(AND(INDEX(Paste_Here!AH$2:AH$850, MATCH(B550, Paste_Here!A$2:A$850, 0))&lt;&gt;"", ISNUMBER(VALUE(INDEX(Paste_Here!AH$2:AH$850, MATCH(B550, Paste_Here!A$2:A$850, 0))))), IF(VALUE(INDEX(Paste_Here!AH$2:AH$850, MATCH(B550, Paste_Here!A$2:A$850, 0)))=0, "", INDEX(Paste_Here!AH$2:AH$850, MATCH(B550, Paste_Here!A$2:A$850, 0))), ""), ""), "")</f>
        <v/>
      </c>
      <c r="AJ550" s="66"/>
      <c r="AK550" s="76" t="str">
        <f>IFERROR(IF(B550&lt;&gt;"", IF(AND(INDEX(Paste_Here!N$2:N$850, MATCH(B550, Paste_Here!A$2:A$850, 0))&lt;&gt;"", ISNUMBER(VALUE(INDEX(Paste_Here!N$2:N$850, MATCH(B550, Paste_Here!A$2:A$850, 0))))), INDEX(Paste_Here!N$2:N$850, MATCH(B550, Paste_Here!A$2:A$850, 0)), ""), ""), "")</f>
        <v/>
      </c>
      <c r="AL550" s="66"/>
      <c r="AM550" s="76" t="str">
        <f>IFERROR(IF(B550&lt;&gt;"", IF(AND(INDEX(Paste_Here!O$2:O$850, MATCH(B550, Paste_Here!A$2:A$850, 0))&lt;&gt;"", ISNUMBER(VALUE(INDEX(Paste_Here!O$2:O$850, MATCH(B550, Paste_Here!A$2:A$850, 0))))), INDEX(Paste_Here!O$2:O$850, MATCH(B550, Paste_Here!A$2:A$850, 0)), ""), ""), "")</f>
        <v/>
      </c>
      <c r="AN550" s="66"/>
      <c r="AO550" s="76"/>
      <c r="AP550" s="66"/>
      <c r="AQ550" s="76"/>
      <c r="AR550" s="66"/>
      <c r="AS550" s="76"/>
      <c r="AT550" s="66"/>
      <c r="AU550" s="66"/>
      <c r="AV550" s="76" t="str">
        <f t="shared" si="67"/>
        <v/>
      </c>
      <c r="AW550" s="66"/>
      <c r="AX550" s="76" t="str">
        <f>IFERROR(IF(B550&lt;&gt;"", IF(ISNUMBER(SEARCH("Revealed-Potential (Primary Focus)", LOWER(INDEX(Paste_Here!Z$2:Z$850, MATCH(B550, Paste_Here!A$2:A$850, 0))))), "Rev-Potential: Prim", IF(ISNUMBER(SEARCH("Revealed-Potential (Secondary Focus)", LOWER(INDEX(Paste_Here!Z$2:Z$850, MATCH(B550, Paste_Here!A$2:A$850, 0))))), "Rev-Potential: Sec", IF(ISNUMBER(SEARCH("Monitoring", LOWER(INDEX(Paste_Here!Z$2:Z$850, MATCH(B550, Paste_Here!A$2:A$850, 0))))), "Monitoring", IF(ISNUMBER(SEARCH("At-Promise (Secondary Focus)", LOWER(INDEX(Paste_Here!Z$2:Z$850, MATCH(B550, Paste_Here!A$2:A$850, 0))))), "At-Promise: Sec", IF(ISNUMBER(SEARCH("At-Promise (Primary Focus)", LOWER(INDEX(Paste_Here!Z$2:Z$850, MATCH(B550, Paste_Here!A$2:A$850, 0))))), "At-Promise: Prim", ""))))), ""), "")</f>
        <v/>
      </c>
      <c r="AY550" s="66"/>
      <c r="AZ550" s="76"/>
      <c r="BA550" s="66"/>
      <c r="BB550" s="76"/>
      <c r="BC550" s="66"/>
      <c r="BD550" s="76"/>
      <c r="BE550" s="66"/>
      <c r="BF550" s="76"/>
      <c r="BG550" s="66"/>
      <c r="BH550" s="76"/>
      <c r="BI550" s="66"/>
      <c r="BJ550" s="66"/>
      <c r="BK550" s="76" t="str">
        <f t="shared" si="68"/>
        <v/>
      </c>
      <c r="BL550" s="66"/>
      <c r="BM550" s="76" t="str">
        <f>IFERROR(IF(B550&lt;&gt;"", IF(AND(ISNUMBER(VALUE(SUBSTITUTE(SUBSTITUTE(Paste_Here!R550, "br", "-"), "L", ""))), VALUE(SUBSTITUTE(SUBSTITUTE(Paste_Here!R550, "br", "-"), "L", "")) &gt;= 1095), "Yes", IF(AND(ISNUMBER(VALUE(SUBSTITUTE(SUBSTITUTE(Paste_Here!R550, "br", "-"), "L", ""))), VALUE(SUBSTITUTE(SUBSTITUTE(Paste_Here!R550, "br", "-"), "L", "")) &lt;= 1094), "No", "")), ""), "")</f>
        <v/>
      </c>
      <c r="BN550" s="66"/>
      <c r="BO550" s="76" t="str">
        <f>IFERROR(IF(B550&lt;&gt;"", IF(COUNTIF(INDEX(Paste_Here!Y$2:AB$850, MATCH(B550, Paste_Here!A$2:A$850, 0), 0), "yes") &gt; 0, "Yes", IF(COUNTIF(INDEX(Paste_Here!Y$2:AB$850, MATCH(B550, Paste_Here!A$2:A$850, 0), 0), "no") &gt; 0, "No", "")), ""), "")</f>
        <v/>
      </c>
      <c r="BP550" s="66"/>
      <c r="BQ550" s="76" t="str">
        <f>IFERROR(IF(B550&lt;&gt;"", IF(AND(ISNUMBER(VALUE(SUBSTITUTE(SUBSTITUTE(Paste_Here!U550, "em", "-"), "q", ""))), VALUE(SUBSTITUTE(SUBSTITUTE(Paste_Here!U550, "em", "-"), "q", "")) &gt;= 910), "Yes", IF(AND(ISNUMBER(VALUE(SUBSTITUTE(SUBSTITUTE(Paste_Here!U550, "em", "-"), "q", ""))), VALUE(SUBSTITUTE(SUBSTITUTE(Paste_Here!U550, "em", "-"), "q", "")) &lt;= 909), "No", "")), ""), "")</f>
        <v/>
      </c>
      <c r="BR550" s="66"/>
      <c r="BS550" s="76" t="str">
        <f>IFERROR(IF(B550&lt;&gt;"", IF(AND(INDEX(Paste_Here!X$2:X$850, MATCH(B550, Paste_Here!A$2:A$850, 0))&lt;&gt;"", ISNUMBER(VALUE(INDEX(Paste_Here!X$2:X$850, MATCH(B550, Paste_Here!A$2:A$850, 0))))), INDEX(Paste_Here!X$2:X$850, MATCH(B550, Paste_Here!A$2:A$850, 0)), ""), ""), "")</f>
        <v/>
      </c>
      <c r="BT550" s="66"/>
      <c r="BU550" s="76" t="str">
        <f>IFERROR(IF(B550&lt;&gt;"", IF(ISNUMBER(VALUE(INDEX(Paste_Here!G$2:G$850, MATCH(B550, Paste_Here!A$2:A$850, 0)))), IF(VALUE(INDEX(Paste_Here!G$2:G$850, MATCH(B550, Paste_Here!A$2:A$850, 0)))=0, "No", IF(AND(VALUE(INDEX(Paste_Here!G$2:G$850, MATCH(B550, Paste_Here!A$2:A$850, 0)))&gt;=1, VALUE(INDEX(Paste_Here!G$2:G$850, MATCH(B550, Paste_Here!A$2:A$850, 0)))&lt;=4), VALUE(INDEX(Paste_Here!G$2:G$850, MATCH(B550, Paste_Here!A$2:A$850, 0))), "")), ""), ""), "")</f>
        <v/>
      </c>
      <c r="BV550" s="66"/>
      <c r="BW550" s="76" t="str">
        <f>IFERROR(IF(B550&lt;&gt;"", IF(ISNUMBER(VALUE(INDEX(Paste_Here!H$2:H$850, MATCH(B550, Paste_Here!A$2:A$850, 0)))), IF(VALUE(INDEX(Paste_Here!H$2:H$850, MATCH(B550, Paste_Here!A$2:A$850, 0)))=0, "No", IF(AND(VALUE(INDEX(Paste_Here!H$2:H$850, MATCH(B550, Paste_Here!A$2:A$850, 0)))&gt;=1, VALUE(INDEX(Paste_Here!H$2:H$850, MATCH(B550, Paste_Here!A$2:A$850, 0)))&lt;=4), VALUE(INDEX(Paste_Here!H$2:H$850, MATCH(B550, Paste_Here!A$2:A$850, 0))), "")), ""), ""), "")</f>
        <v/>
      </c>
      <c r="BX550" s="66"/>
      <c r="BY550" s="76"/>
      <c r="BZ550" s="66"/>
      <c r="CA550" s="76"/>
      <c r="CB550" s="66"/>
      <c r="CC550" s="66"/>
      <c r="CD550" s="76" t="str">
        <f t="shared" si="69"/>
        <v/>
      </c>
      <c r="CE550" s="66"/>
      <c r="CF550" s="76" t="str">
        <f>IFERROR(IF(B550&lt;&gt;"", IF(AND(INDEX(Paste_Here!P$2:P$850, MATCH(B550, Paste_Here!A$2:A$850, 0))&lt;&gt;"", ISNUMBER(VALUE(INDEX(Paste_Here!P$2:P$850, MATCH(B550, Paste_Here!A$2:A$850, 0))))), INDEX(Paste_Here!P$2:P$850, MATCH(B550, Paste_Here!A$2:A$850, 0)), ""), ""), "")</f>
        <v/>
      </c>
      <c r="CG550" s="66"/>
      <c r="CH550" s="76" t="str">
        <f>IFERROR(IF(B550&lt;&gt;"", IF(ISNUMBER(SEARCH("highrisk", LOWER(INDEX(Paste_Here!Q$2:Q$850, MATCH(B550, Paste_Here!A$2:A$850, 0))))), "High Risk", IF(ISNUMBER(SEARCH("lowrisk", LOWER(INDEX(Paste_Here!Q$2:Q$850, MATCH(B550, Paste_Here!A$2:A$850, 0))))), "Low Risk", IF(ISNUMBER(SEARCH("somerisk", LOWER(INDEX(Paste_Here!Q$2:Q$850, MATCH(B550, Paste_Here!A$2:A$850, 0))))), "Some Risk", ""))), ""), "")</f>
        <v/>
      </c>
      <c r="CI550" s="66"/>
      <c r="CJ550" s="76" t="str">
        <f>IFERROR(IF(B550&lt;&gt;"", IF(AND(INDEX(Paste_Here!AA$2:AA$850, MATCH(B550, Paste_Here!A$2:A$850, 0))&lt;&gt;"", ISNUMBER(VALUE(INDEX(Paste_Here!AA$2:AA$850, MATCH(B550, Paste_Here!A$2:A$850, 0))))), INDEX(Paste_Here!AA$2:AA$850, MATCH(B550, Paste_Here!A$2:A$850, 0)), ""), ""), "")</f>
        <v/>
      </c>
      <c r="CK550" s="66"/>
      <c r="CL550" s="76" t="str">
        <f>IFERROR(IF(B550&lt;&gt;"", IF(LOWER(INDEX(Paste_Here!AB$2:AB$850, MATCH(B550, Paste_Here!A$2:A$850, 0)))="approaching expectations", "Approaching", IF(LOWER(INDEX(Paste_Here!AB$2:AB$850, MATCH(B550, Paste_Here!A$2:A$850, 0)))="met expectations", "Met", IF(LOWER(INDEX(Paste_Here!AB$2:AB$850, MATCH(B550, Paste_Here!A$2:A$850, 0)))="exceeded expectations", "Exceeded", IF(LOWER(INDEX(Paste_Here!AB$2:AB$850, MATCH(B550, Paste_Here!A$2:A$850, 0)))="below expectations", "Below", "")))), ""), "")</f>
        <v/>
      </c>
      <c r="CM550" s="66"/>
      <c r="CN550" s="76" t="str">
        <f>IFERROR(IF(B550&lt;&gt;"", IF(AND(INDEX(Paste_Here!AC$2:AC$850, MATCH(B550, Paste_Here!A$2:A$850, 0))&lt;&gt;"", ISNUMBER(VALUE(INDEX(Paste_Here!AC$2:AC$850, MATCH(B550, Paste_Here!A$2:A$850, 0))))), INDEX(Paste_Here!AC$2:AC$850, MATCH(B550, Paste_Here!A$2:A$850, 0)), ""), ""), "")</f>
        <v/>
      </c>
      <c r="CO550" s="66"/>
      <c r="CP550" s="76"/>
      <c r="CQ550" s="66"/>
      <c r="CR550" s="76"/>
      <c r="CS550" s="66"/>
      <c r="CT550" s="76"/>
      <c r="CU550" s="66"/>
      <c r="CV550" s="76"/>
      <c r="CW550" s="66"/>
      <c r="CX550" s="76"/>
      <c r="CY550" s="66"/>
      <c r="CZ550" s="66"/>
      <c r="DA550" s="76" t="str">
        <f t="shared" si="70"/>
        <v/>
      </c>
      <c r="DB550" s="66"/>
      <c r="DC550" s="76" t="str">
        <f>IFERROR(IF(B550&lt;&gt;"", IF(AND(INDEX(Paste_Here!V$2:V$850, MATCH(B550, Paste_Here!A$2:A$850, 0))&lt;&gt;"", ISNUMBER(VALUE(INDEX(Paste_Here!V$2:V$850, MATCH(B550, Paste_Here!A$2:A$850, 0))))), INDEX(Paste_Here!V$2:V$850, MATCH(B550, Paste_Here!A$2:A$850, 0)), ""), ""), "")</f>
        <v/>
      </c>
      <c r="DD550" s="66"/>
      <c r="DE550" s="76" t="str">
        <f>IFERROR(IF(B550&lt;&gt;"", IF(ISNUMBER(SEARCH("highrisk", LOWER(INDEX(Paste_Here!W$2:W$850, MATCH(B550, Paste_Here!A$2:A$850, 0))))), "High Risk", IF(ISNUMBER(SEARCH("lowrisk", LOWER(INDEX(Paste_Here!W$2:W$850, MATCH(B550, Paste_Here!A$2:A$850, 0))))), "Low Risk", IF(ISNUMBER(SEARCH("somerisk", LOWER(INDEX(Paste_Here!W$2:W$850, MATCH(B550, Paste_Here!A$2:A$850, 0))))), "Some Risk", ""))), ""), "")</f>
        <v/>
      </c>
      <c r="DF550" s="66"/>
      <c r="DG550" s="76" t="str">
        <f>IFERROR(IF(B550&lt;&gt;"", IF(AND(INDEX(Paste_Here!S$2:S$850, MATCH(B550, Paste_Here!A$2:A$850, 0))&lt;&gt;"", ISNUMBER(VALUE(INDEX(Paste_Here!S$2:S$850, MATCH(B550, Paste_Here!A$2:A$850, 0))))), INDEX(Paste_Here!S$2:S$850, MATCH(B550, Paste_Here!A$2:A$850, 0)), ""), ""), "")</f>
        <v/>
      </c>
      <c r="DH550" s="66"/>
      <c r="DI550" s="76" t="str">
        <f>IFERROR(IF(B550&lt;&gt;"", IF(ISNUMBER(SEARCH("highrisk", LOWER(INDEX(Paste_Here!T$2:T$850, MATCH(B550, Paste_Here!A$2:A$850, 0))))), "High Risk", IF(ISNUMBER(SEARCH("lowrisk", LOWER(INDEX(Paste_Here!T$2:T$850, MATCH(B550, Paste_Here!A$2:A$850, 0))))), "Low Risk", IF(ISNUMBER(SEARCH("somerisk", LOWER(INDEX(Paste_Here!T$2:T$850, MATCH(B550, Paste_Here!A$2:A$850, 0))))), "Some Risk", ""))), ""), "")</f>
        <v/>
      </c>
      <c r="DJ550" s="66"/>
      <c r="DK550" s="76" t="str">
        <f>IFERROR(IF(B550&lt;&gt;"", IF(AND(INDEX(Paste_Here!AD$2:AD$850, MATCH(B550, Paste_Here!A$2:A$850, 0))&lt;&gt;"", ISNUMBER(VALUE(INDEX(Paste_Here!AD$2:AD$850, MATCH(B550, Paste_Here!A$2:A$850, 0))))), INDEX(Paste_Here!AD$2:AD$850, MATCH(B550, Paste_Here!A$2:A$850, 0)), ""), ""), "")</f>
        <v/>
      </c>
      <c r="DL550" s="66"/>
      <c r="DM550" s="76" t="str">
        <f>IFERROR(IF(B550&lt;&gt;"", IF(LOWER(INDEX(Paste_Here!AE$2:AE$850, MATCH(B550, Paste_Here!A$2:A$850, 0)))="approaching expectations", "Approaching", IF(LOWER(INDEX(Paste_Here!AE$2:AE$850, MATCH(B550, Paste_Here!A$2:A$850, 0)))="met expectations", "Met", IF(LOWER(INDEX(Paste_Here!AE$2:AE$850, MATCH(B550, Paste_Here!A$2:A$850, 0)))="exceeded expectations", "Exceeded", IF(LOWER(INDEX(Paste_Here!AE$2:AE$850, MATCH(B550, Paste_Here!A$2:A$850, 0)))="below expectations", "Below", "")))), ""), "")</f>
        <v/>
      </c>
      <c r="DN550" s="66"/>
      <c r="DO550" s="76"/>
      <c r="DP550" s="66"/>
      <c r="DQ550" s="76"/>
      <c r="DR550" s="66"/>
      <c r="DS550" s="76"/>
      <c r="DT550" s="66"/>
      <c r="DU550" s="76"/>
      <c r="DV550" s="66"/>
      <c r="DW550" s="66"/>
      <c r="DX550" s="76" t="str">
        <f t="shared" si="71"/>
        <v/>
      </c>
      <c r="DY550" s="66"/>
      <c r="DZ550" s="76"/>
      <c r="EA550" s="66"/>
      <c r="EB550" s="76"/>
      <c r="EC550" s="66"/>
      <c r="ED550" s="76" t="str">
        <f>IFERROR(IF(B550&lt;&gt;"", IF(AND(INDEX(Paste_Here!AF$2:AF$850, MATCH(B550, Paste_Here!A$2:A$850, 0))&lt;&gt;"", ISNUMBER(VALUE(INDEX(Paste_Here!AF$2:AF$850, MATCH(B550, Paste_Here!A$2:A$850, 0))))), INDEX(Paste_Here!AF$2:AF$850, MATCH(B550, Paste_Here!A$2:A$850, 0)), ""), ""), "")</f>
        <v/>
      </c>
      <c r="EE550" s="66"/>
      <c r="EF550" s="76"/>
      <c r="EG550" s="66"/>
      <c r="EH550" s="76"/>
      <c r="EI550" s="66"/>
      <c r="EJ550" s="76" t="str">
        <f>IFERROR(IF(B550&lt;&gt;"", IF(AND(INDEX(Paste_Here!AG$2:AG$850, MATCH(B550, Paste_Here!A$2:A$850, 0))&lt;&gt;"", ISNUMBER(VALUE(INDEX(Paste_Here!AG$2:AG$850, MATCH(B550, Paste_Here!A$2:A$850, 0))))), INDEX(Paste_Here!AG$2:AG$850, MATCH(B550, Paste_Here!A$2:A$850, 0)), ""), ""), "")</f>
        <v/>
      </c>
      <c r="EK550" s="66"/>
      <c r="EL550" s="76"/>
      <c r="EM550" s="66"/>
      <c r="EN550" s="76"/>
      <c r="EO550" s="66"/>
      <c r="EP550" s="76"/>
      <c r="EQ550" s="66"/>
      <c r="ER550" s="76"/>
      <c r="ES550" s="66"/>
      <c r="ET550" s="66"/>
      <c r="EU550" s="76"/>
      <c r="EV550" s="66"/>
      <c r="EW550" s="76"/>
      <c r="EX550" s="66"/>
      <c r="EY550" s="76"/>
      <c r="EZ550" s="66"/>
      <c r="FA550" s="76"/>
      <c r="FB550" s="66"/>
      <c r="FC550" s="76"/>
      <c r="FD550" s="66"/>
      <c r="FE550" s="76"/>
      <c r="FF550" s="66"/>
      <c r="FG550" s="76"/>
      <c r="FH550" s="66"/>
      <c r="FI550" s="76"/>
      <c r="FJ550" s="66"/>
      <c r="FK550" s="76"/>
      <c r="FL550" s="66"/>
      <c r="FM550" s="76"/>
      <c r="FN550" s="66"/>
      <c r="FO550" s="76"/>
      <c r="FP550" s="66"/>
      <c r="FQ550" s="76"/>
      <c r="FR550" s="66"/>
      <c r="FS550" s="76"/>
      <c r="FT550" s="66"/>
      <c r="FU550" s="76"/>
      <c r="FV550" s="66"/>
      <c r="FW550" s="76"/>
      <c r="FX550" s="66"/>
      <c r="FY550" s="76"/>
      <c r="FZ550" s="66"/>
      <c r="GA550" s="76"/>
      <c r="GB550" s="66"/>
      <c r="GC550" s="76"/>
      <c r="GD550" s="66"/>
      <c r="GE550" s="76"/>
      <c r="GF550" s="66"/>
      <c r="GG550" s="76"/>
      <c r="GH550" s="66"/>
      <c r="GI550" s="76"/>
      <c r="GJ550" s="66"/>
      <c r="GK550" s="76"/>
      <c r="GL550" s="66"/>
      <c r="GM550" s="76"/>
      <c r="GN550" s="66"/>
      <c r="GO550" s="76"/>
      <c r="GP550" s="66"/>
      <c r="GQ550" s="76"/>
      <c r="GR550" s="66"/>
      <c r="GS550" s="76"/>
      <c r="GT550" s="66"/>
      <c r="GU550" s="76"/>
      <c r="GV550" s="66"/>
      <c r="GW550" s="76"/>
      <c r="GX550" s="66"/>
      <c r="GY550" s="76"/>
      <c r="GZ550" s="66"/>
      <c r="HA550" s="76"/>
      <c r="HB550" s="66"/>
      <c r="HC550" s="76"/>
      <c r="HD550" s="66"/>
      <c r="HE550" s="76"/>
      <c r="HF550" s="66"/>
      <c r="HG550" s="76"/>
      <c r="HH550" s="66"/>
      <c r="HI550" s="76"/>
      <c r="HJ550" s="66"/>
      <c r="HK550" s="76"/>
      <c r="HL550" s="66"/>
      <c r="HM550" s="76"/>
      <c r="HN550" s="66"/>
      <c r="HO550" s="76"/>
      <c r="HP550" s="66"/>
      <c r="HQ550" s="76"/>
      <c r="HR550" s="66"/>
      <c r="HS550" s="76"/>
      <c r="HT550" s="66"/>
      <c r="HU550" s="76"/>
      <c r="HV550" s="66"/>
      <c r="HW550" s="76"/>
      <c r="HX550" s="66"/>
      <c r="HY550" s="76"/>
      <c r="HZ550" s="66"/>
      <c r="IA550" s="76"/>
      <c r="IB550" s="66"/>
      <c r="IC550" s="76"/>
      <c r="ID550" s="66"/>
      <c r="IE550" s="76"/>
      <c r="IF550" s="66"/>
      <c r="IG550" s="76"/>
      <c r="IH550" s="66"/>
      <c r="II550" s="76"/>
      <c r="IJ550" s="66"/>
      <c r="IK550" s="76"/>
      <c r="IL550" s="66"/>
      <c r="IM550" s="76"/>
      <c r="IN550" s="66"/>
      <c r="IO550" s="76"/>
      <c r="IP550" s="66"/>
      <c r="IQ550" s="76"/>
      <c r="IR550" s="66"/>
      <c r="IS550" s="76"/>
      <c r="IT550" s="66"/>
      <c r="IU550" s="76"/>
      <c r="IV550" s="66"/>
      <c r="IW550" s="76"/>
      <c r="IX550" s="66"/>
      <c r="IY550" s="76"/>
      <c r="IZ550" s="66"/>
      <c r="JA550" s="76"/>
      <c r="JB550" s="66"/>
      <c r="JC550" s="76"/>
      <c r="JD550" s="66"/>
      <c r="JE550" s="76"/>
      <c r="JF550" s="66"/>
      <c r="JG550" s="76"/>
      <c r="JH550" s="66"/>
      <c r="JI550" s="76"/>
      <c r="JJ550" s="66"/>
      <c r="JK550" s="76"/>
      <c r="JL550" s="66"/>
      <c r="JM550" s="76"/>
      <c r="JN550" s="66"/>
      <c r="JO550" s="76"/>
      <c r="JP550" s="66"/>
      <c r="JQ550" s="76"/>
      <c r="JR550" s="66"/>
      <c r="JS550" s="76"/>
      <c r="JT550" s="66"/>
      <c r="JU550" s="76"/>
      <c r="JV550" s="66"/>
      <c r="JW550" s="76"/>
      <c r="JX550" s="66"/>
      <c r="JY550" s="76"/>
      <c r="JZ550" s="66"/>
      <c r="KA550" s="76"/>
      <c r="KB550" s="66"/>
      <c r="KC550" s="76"/>
      <c r="KD550" s="66"/>
      <c r="KE550" s="76"/>
      <c r="KF550" s="66"/>
      <c r="KG550" s="76"/>
      <c r="KH550" s="66"/>
      <c r="KI550" s="76"/>
      <c r="KJ550" s="66"/>
      <c r="KK550" s="76"/>
      <c r="KL550" s="66"/>
      <c r="KM550" s="76"/>
      <c r="KN550" s="66"/>
      <c r="KO550" s="76"/>
      <c r="KP550" s="66"/>
      <c r="KQ550" s="76"/>
      <c r="KR550" s="66"/>
      <c r="KS550" s="76"/>
      <c r="KT550" s="66"/>
      <c r="KU550" s="76"/>
      <c r="KV550" s="66"/>
      <c r="KW550" s="76"/>
      <c r="KX550" s="66"/>
      <c r="KY550" s="76"/>
      <c r="KZ550" s="66"/>
      <c r="LA550" s="76"/>
      <c r="LB550" s="66"/>
      <c r="LC550" s="76"/>
      <c r="LD550" s="66"/>
      <c r="LE550" s="76"/>
      <c r="LF550" s="66"/>
      <c r="LG550" s="76"/>
      <c r="LH550" s="66"/>
      <c r="LI550" s="76"/>
      <c r="LJ550" s="66"/>
      <c r="LK550" s="76"/>
      <c r="LL550" s="66"/>
      <c r="LM550" s="76"/>
      <c r="LN550" s="66"/>
      <c r="LO550" s="76"/>
      <c r="LP550" s="66"/>
      <c r="LQ550" s="76"/>
      <c r="LR550" s="66"/>
      <c r="LS550" s="76"/>
      <c r="LT550" s="66"/>
      <c r="LU550" s="76"/>
      <c r="LV550" s="66"/>
      <c r="LW550" s="76"/>
      <c r="LX550" s="66"/>
      <c r="LY550" s="76"/>
      <c r="LZ550" s="66"/>
      <c r="MA550" s="76"/>
      <c r="MB550" s="66"/>
      <c r="MC550" s="76"/>
      <c r="MD550" s="66"/>
      <c r="MG550" s="1" t="str" cm="1">
        <f t="array" ref="MG550">IFERROR(INDEX(Paste_Here!$B$2:$B$850, MATCH(0, COUNTIF(MG$4:MG549, Paste_Here!$B$2:$B$850) + IF(Paste_Here!$B$2:$B$850="", 1, 0), 0)), "")</f>
        <v/>
      </c>
      <c r="MH550" s="1" t="str">
        <f>IF(MG550&lt;&gt;"", INDEX(Paste_Here!$A$2:$A$850, MATCH(MG550, Paste_Here!$B$2:$B$850, 0)), "")</f>
        <v/>
      </c>
      <c r="MI550" s="1" t="str">
        <f t="shared" si="72"/>
        <v/>
      </c>
      <c r="MJ550" s="1" t="str" cm="1">
        <f t="array" ref="MJ550">IFERROR(INDEX($MI$5:$MI$850, MATCH(SMALL(IF($MI$5:$MI$850&lt;&gt;"", COUNTIF($MI$5:$MI$850, "&lt;"&amp;$MI$5:$MI$850)+1), ROW()-ROW($MJ$5)+1), COUNTIF($MI$5:$MI$850, "&lt;"&amp;$MI$5:$MI$850)+1, 0)), "")</f>
        <v/>
      </c>
    </row>
    <row r="551" spans="1:348">
      <c r="A551" s="66"/>
      <c r="B551" s="76" t="str">
        <f t="shared" si="65"/>
        <v/>
      </c>
      <c r="C551" s="66"/>
      <c r="D551" s="76" t="str">
        <f>IFERROR(IF(B551&lt;&gt;"", IF(AND(INDEX(Paste_Here!B$2:B$850, MATCH(B551, Paste_Here!A$2:A$850, 0))&lt;&gt;"", ISNUMBER(VALUE(INDEX(Paste_Here!B$2:B$850, MATCH(B551, Paste_Here!A$2:A$850, 0))))), INDEX(Paste_Here!B$2:B$850, MATCH(B551, Paste_Here!A$2:A$850, 0)), ""), ""), "")</f>
        <v/>
      </c>
      <c r="E551" s="66"/>
      <c r="F551" s="76" t="str">
        <f>IFERROR(IF(B551&lt;&gt;"", IF(ISTEXT(INDEX(Paste_Here!K$2:K$850, MATCH(B551, Paste_Here!A$2:A$850, 0))), INDEX(Paste_Here!K$2:K$850, MATCH(B551, Paste_Here!A$2:A$850, 0)), ""), ""), "")</f>
        <v/>
      </c>
      <c r="G551" s="66"/>
      <c r="H551" s="76" t="str">
        <f>IFERROR(IF(B551&lt;&gt;"", IF(ISTEXT(INDEX(Paste_Here!C$2:C$850, MATCH(B551, Paste_Here!A$2:A$850, 0))), INDEX(Paste_Here!C$2:C$850, MATCH(B551, Paste_Here!A$2:A$850, 0)), ""), ""), "")</f>
        <v/>
      </c>
      <c r="I551" s="66"/>
      <c r="J551" s="76" t="str">
        <f>IFERROR(IF(B551&lt;&gt;"", IF(ISNUMBER(SEARCH("s", LOWER(INDEX(Paste_Here!M$2:M$850, MATCH(B551, Paste_Here!A$2:A$850, 0))))), "Yes", IF(INDEX(Paste_Here!M$2:M$850, MATCH(B551, Paste_Here!A$2:A$850, 0))&lt;&gt;"", "No", "")), ""), "")</f>
        <v/>
      </c>
      <c r="K551" s="66"/>
      <c r="L551" s="76" t="str">
        <f>IFERROR(IF(B551&lt;&gt;"", IF(ISNUMBER(SEARCH("yes", LOWER(INDEX(Paste_Here!E$2:E$850, MATCH(B551, Paste_Here!A$2:A$850, 0))))), "Yes", IF(ISNUMBER(SEARCH("no", LOWER(INDEX(Paste_Here!E$2:E$850, MATCH(B551, Paste_Here!A$2:A$850, 0))))), "No", "")), ""), "")</f>
        <v/>
      </c>
      <c r="M551" s="66"/>
      <c r="N551" s="76" t="str">
        <f>IFERROR(IF(B551&lt;&gt;"", IF(ISNUMBER(SEARCH("yes", LOWER(INDEX(Paste_Here!F$2:F$850, MATCH(B551, Paste_Here!A$2:A$850, 0))))), "Yes", IF(ISNUMBER(SEARCH("no", LOWER(INDEX(Paste_Here!F$2:F$850, MATCH(B551, Paste_Here!A$2:A$850, 0))))), "No", "")), ""), "")</f>
        <v/>
      </c>
      <c r="O551" s="66"/>
      <c r="P551" s="76" t="str">
        <f>IFERROR(IF(B551&lt;&gt;"", IF(ISNUMBER(SEARCH("yes", LOWER(INDEX(Paste_Here!L$2:L$850, MATCH(B551, Paste_Here!A$2:A$850, 0))))), "Yes", IF(ISNUMBER(SEARCH("no", LOWER(INDEX(Paste_Here!L$2:L$850, MATCH(B551, Paste_Here!A$2:A$850, 0))))), "No", "")), ""), "")</f>
        <v/>
      </c>
      <c r="Q551" s="66"/>
      <c r="R551" s="76" t="str">
        <f>IFERROR(IF(B551&lt;&gt;"", IF(ISNUMBER(SEARCH("transitional 2", LOWER(INDEX(Paste_Here!D$2:D$850, MATCH(B551, Paste_Here!A$2:A$850, 0))))), "T2", IF(ISNUMBER(SEARCH("transitional 1", LOWER(INDEX(Paste_Here!D$2:D$850, MATCH(B551, Paste_Here!A$2:A$850, 0))))), "T1", IF(ISNUMBER(SEARCH("waived ell services", LOWER(INDEX(Paste_Here!D$2:D$850, MATCH(B551, Paste_Here!A$2:A$850, 0))))), "W", IF(ISNUMBER(SEARCH("english language learner", LOWER(INDEX(Paste_Here!D$2:D$850, MATCH(B551, Paste_Here!A$2:A$850, 0))))), "L", "")))), ""), "")</f>
        <v/>
      </c>
      <c r="S551" s="66"/>
      <c r="T551" s="76" t="str">
        <f>IFERROR(IF(B551&lt;&gt;"", IF(ISNUMBER(SEARCH("yes", LOWER(INDEX(Paste_Here!I$2:I$850, MATCH(B551, Paste_Here!A$2:A$850, 0))))), "Yes", IF(ISNUMBER(SEARCH("no", LOWER(INDEX(Paste_Here!I$2:I$850, MATCH(B551, Paste_Here!A$2:A$850, 0))))), "No", "")), ""), "")</f>
        <v/>
      </c>
      <c r="U551" s="66"/>
      <c r="V551" s="76" t="str">
        <f>IFERROR(IF(B551&lt;&gt;"", IF(ISTEXT(INDEX(Paste_Here!J$2:J$850, MATCH(B551, Paste_Here!A$2:A$850, 0))), VALUE(INDEX(Paste_Here!J$2:J$850, MATCH(B551, Paste_Here!A$2:A$850, 0))), ""), ""), "")</f>
        <v/>
      </c>
      <c r="W551" s="66"/>
      <c r="X551" s="66"/>
      <c r="Y551" s="76" t="str">
        <f t="shared" si="66"/>
        <v/>
      </c>
      <c r="Z551" s="66"/>
      <c r="AA551" s="76" t="str">
        <f>IFERROR(IF(B551&lt;&gt;"", IF(AND(INDEX(Paste_Here!AI$2:AI$850, MATCH(B551, Paste_Here!A$2:A$850, 0))&lt;&gt;"", ISNUMBER(VALUE(INDEX(Paste_Here!AI$2:AI$850, MATCH(B551, Paste_Here!A$2:A$850, 0))))), INDEX(Paste_Here!AI$2:AI$850, MATCH(B551, Paste_Here!A$2:A$850, 0)), ""), ""), "")</f>
        <v/>
      </c>
      <c r="AB551" s="66"/>
      <c r="AC551" s="76" t="str">
        <f>IFERROR(IF(B551&lt;&gt;"", IF(AND(INDEX(Paste_Here!AJ$2:AJ$850, MATCH(B551, Paste_Here!A$2:A$850, 0))&lt;&gt;"", ISNUMBER(VALUE(INDEX(Paste_Here!AJ$2:AJ$850, MATCH(B551, Paste_Here!A$2:A$850, 0))))), INDEX(Paste_Here!AJ$2:AJ$850, MATCH(B551, Paste_Here!A$2:A$850, 0)), ""), ""), "")</f>
        <v/>
      </c>
      <c r="AD551" s="66"/>
      <c r="AE551" s="76" t="str">
        <f>IFERROR(IF(B551&lt;&gt;"", IF(AND(INDEX(Paste_Here!AK$2:AK$850, MATCH(B551, Paste_Here!A$2:A$850, 0))&lt;&gt;"", ISNUMBER(VALUE(INDEX(Paste_Here!AK$2:AK$850, MATCH(B551, Paste_Here!A$2:A$850, 0))))), INDEX(Paste_Here!AK$2:AK$850, MATCH(B551, Paste_Here!A$2:A$850, 0)), ""), ""), "")</f>
        <v/>
      </c>
      <c r="AF551" s="66"/>
      <c r="AG551" s="76" t="str">
        <f>IFERROR(IF(B551&lt;&gt;"", IF(AND(INDEX(Paste_Here!AL$2:AL$850, MATCH(B551, Paste_Here!A$2:A$850, 0))&lt;&gt;"", ISNUMBER(VALUE(INDEX(Paste_Here!AL$2:AL$850, MATCH(B551, Paste_Here!A$2:A$850, 0))))), INDEX(Paste_Here!AL$2:AL$850, MATCH(B551, Paste_Here!A$2:A$850, 0)), ""), ""), "")</f>
        <v/>
      </c>
      <c r="AH551" s="66"/>
      <c r="AI551" s="76" t="str">
        <f>IFERROR(IF(B551&lt;&gt;"", IF(AND(INDEX(Paste_Here!AH$2:AH$850, MATCH(B551, Paste_Here!A$2:A$850, 0))&lt;&gt;"", ISNUMBER(VALUE(INDEX(Paste_Here!AH$2:AH$850, MATCH(B551, Paste_Here!A$2:A$850, 0))))), IF(VALUE(INDEX(Paste_Here!AH$2:AH$850, MATCH(B551, Paste_Here!A$2:A$850, 0)))=0, "", INDEX(Paste_Here!AH$2:AH$850, MATCH(B551, Paste_Here!A$2:A$850, 0))), ""), ""), "")</f>
        <v/>
      </c>
      <c r="AJ551" s="66"/>
      <c r="AK551" s="76" t="str">
        <f>IFERROR(IF(B551&lt;&gt;"", IF(AND(INDEX(Paste_Here!N$2:N$850, MATCH(B551, Paste_Here!A$2:A$850, 0))&lt;&gt;"", ISNUMBER(VALUE(INDEX(Paste_Here!N$2:N$850, MATCH(B551, Paste_Here!A$2:A$850, 0))))), INDEX(Paste_Here!N$2:N$850, MATCH(B551, Paste_Here!A$2:A$850, 0)), ""), ""), "")</f>
        <v/>
      </c>
      <c r="AL551" s="66"/>
      <c r="AM551" s="76" t="str">
        <f>IFERROR(IF(B551&lt;&gt;"", IF(AND(INDEX(Paste_Here!O$2:O$850, MATCH(B551, Paste_Here!A$2:A$850, 0))&lt;&gt;"", ISNUMBER(VALUE(INDEX(Paste_Here!O$2:O$850, MATCH(B551, Paste_Here!A$2:A$850, 0))))), INDEX(Paste_Here!O$2:O$850, MATCH(B551, Paste_Here!A$2:A$850, 0)), ""), ""), "")</f>
        <v/>
      </c>
      <c r="AN551" s="66"/>
      <c r="AO551" s="76"/>
      <c r="AP551" s="66"/>
      <c r="AQ551" s="76"/>
      <c r="AR551" s="66"/>
      <c r="AS551" s="76"/>
      <c r="AT551" s="66"/>
      <c r="AU551" s="66"/>
      <c r="AV551" s="76" t="str">
        <f t="shared" si="67"/>
        <v/>
      </c>
      <c r="AW551" s="66"/>
      <c r="AX551" s="76" t="str">
        <f>IFERROR(IF(B551&lt;&gt;"", IF(ISNUMBER(SEARCH("Revealed-Potential (Primary Focus)", LOWER(INDEX(Paste_Here!Z$2:Z$850, MATCH(B551, Paste_Here!A$2:A$850, 0))))), "Rev-Potential: Prim", IF(ISNUMBER(SEARCH("Revealed-Potential (Secondary Focus)", LOWER(INDEX(Paste_Here!Z$2:Z$850, MATCH(B551, Paste_Here!A$2:A$850, 0))))), "Rev-Potential: Sec", IF(ISNUMBER(SEARCH("Monitoring", LOWER(INDEX(Paste_Here!Z$2:Z$850, MATCH(B551, Paste_Here!A$2:A$850, 0))))), "Monitoring", IF(ISNUMBER(SEARCH("At-Promise (Secondary Focus)", LOWER(INDEX(Paste_Here!Z$2:Z$850, MATCH(B551, Paste_Here!A$2:A$850, 0))))), "At-Promise: Sec", IF(ISNUMBER(SEARCH("At-Promise (Primary Focus)", LOWER(INDEX(Paste_Here!Z$2:Z$850, MATCH(B551, Paste_Here!A$2:A$850, 0))))), "At-Promise: Prim", ""))))), ""), "")</f>
        <v/>
      </c>
      <c r="AY551" s="66"/>
      <c r="AZ551" s="76"/>
      <c r="BA551" s="66"/>
      <c r="BB551" s="76"/>
      <c r="BC551" s="66"/>
      <c r="BD551" s="76"/>
      <c r="BE551" s="66"/>
      <c r="BF551" s="76"/>
      <c r="BG551" s="66"/>
      <c r="BH551" s="76"/>
      <c r="BI551" s="66"/>
      <c r="BJ551" s="66"/>
      <c r="BK551" s="76" t="str">
        <f t="shared" si="68"/>
        <v/>
      </c>
      <c r="BL551" s="66"/>
      <c r="BM551" s="76" t="str">
        <f>IFERROR(IF(B551&lt;&gt;"", IF(AND(ISNUMBER(VALUE(SUBSTITUTE(SUBSTITUTE(Paste_Here!R551, "br", "-"), "L", ""))), VALUE(SUBSTITUTE(SUBSTITUTE(Paste_Here!R551, "br", "-"), "L", "")) &gt;= 1095), "Yes", IF(AND(ISNUMBER(VALUE(SUBSTITUTE(SUBSTITUTE(Paste_Here!R551, "br", "-"), "L", ""))), VALUE(SUBSTITUTE(SUBSTITUTE(Paste_Here!R551, "br", "-"), "L", "")) &lt;= 1094), "No", "")), ""), "")</f>
        <v/>
      </c>
      <c r="BN551" s="66"/>
      <c r="BO551" s="76" t="str">
        <f>IFERROR(IF(B551&lt;&gt;"", IF(COUNTIF(INDEX(Paste_Here!Y$2:AB$850, MATCH(B551, Paste_Here!A$2:A$850, 0), 0), "yes") &gt; 0, "Yes", IF(COUNTIF(INDEX(Paste_Here!Y$2:AB$850, MATCH(B551, Paste_Here!A$2:A$850, 0), 0), "no") &gt; 0, "No", "")), ""), "")</f>
        <v/>
      </c>
      <c r="BP551" s="66"/>
      <c r="BQ551" s="76" t="str">
        <f>IFERROR(IF(B551&lt;&gt;"", IF(AND(ISNUMBER(VALUE(SUBSTITUTE(SUBSTITUTE(Paste_Here!U551, "em", "-"), "q", ""))), VALUE(SUBSTITUTE(SUBSTITUTE(Paste_Here!U551, "em", "-"), "q", "")) &gt;= 910), "Yes", IF(AND(ISNUMBER(VALUE(SUBSTITUTE(SUBSTITUTE(Paste_Here!U551, "em", "-"), "q", ""))), VALUE(SUBSTITUTE(SUBSTITUTE(Paste_Here!U551, "em", "-"), "q", "")) &lt;= 909), "No", "")), ""), "")</f>
        <v/>
      </c>
      <c r="BR551" s="66"/>
      <c r="BS551" s="76" t="str">
        <f>IFERROR(IF(B551&lt;&gt;"", IF(AND(INDEX(Paste_Here!X$2:X$850, MATCH(B551, Paste_Here!A$2:A$850, 0))&lt;&gt;"", ISNUMBER(VALUE(INDEX(Paste_Here!X$2:X$850, MATCH(B551, Paste_Here!A$2:A$850, 0))))), INDEX(Paste_Here!X$2:X$850, MATCH(B551, Paste_Here!A$2:A$850, 0)), ""), ""), "")</f>
        <v/>
      </c>
      <c r="BT551" s="66"/>
      <c r="BU551" s="76" t="str">
        <f>IFERROR(IF(B551&lt;&gt;"", IF(ISNUMBER(VALUE(INDEX(Paste_Here!G$2:G$850, MATCH(B551, Paste_Here!A$2:A$850, 0)))), IF(VALUE(INDEX(Paste_Here!G$2:G$850, MATCH(B551, Paste_Here!A$2:A$850, 0)))=0, "No", IF(AND(VALUE(INDEX(Paste_Here!G$2:G$850, MATCH(B551, Paste_Here!A$2:A$850, 0)))&gt;=1, VALUE(INDEX(Paste_Here!G$2:G$850, MATCH(B551, Paste_Here!A$2:A$850, 0)))&lt;=4), VALUE(INDEX(Paste_Here!G$2:G$850, MATCH(B551, Paste_Here!A$2:A$850, 0))), "")), ""), ""), "")</f>
        <v/>
      </c>
      <c r="BV551" s="66"/>
      <c r="BW551" s="76" t="str">
        <f>IFERROR(IF(B551&lt;&gt;"", IF(ISNUMBER(VALUE(INDEX(Paste_Here!H$2:H$850, MATCH(B551, Paste_Here!A$2:A$850, 0)))), IF(VALUE(INDEX(Paste_Here!H$2:H$850, MATCH(B551, Paste_Here!A$2:A$850, 0)))=0, "No", IF(AND(VALUE(INDEX(Paste_Here!H$2:H$850, MATCH(B551, Paste_Here!A$2:A$850, 0)))&gt;=1, VALUE(INDEX(Paste_Here!H$2:H$850, MATCH(B551, Paste_Here!A$2:A$850, 0)))&lt;=4), VALUE(INDEX(Paste_Here!H$2:H$850, MATCH(B551, Paste_Here!A$2:A$850, 0))), "")), ""), ""), "")</f>
        <v/>
      </c>
      <c r="BX551" s="66"/>
      <c r="BY551" s="76"/>
      <c r="BZ551" s="66"/>
      <c r="CA551" s="76"/>
      <c r="CB551" s="66"/>
      <c r="CC551" s="66"/>
      <c r="CD551" s="76" t="str">
        <f t="shared" si="69"/>
        <v/>
      </c>
      <c r="CE551" s="66"/>
      <c r="CF551" s="76" t="str">
        <f>IFERROR(IF(B551&lt;&gt;"", IF(AND(INDEX(Paste_Here!P$2:P$850, MATCH(B551, Paste_Here!A$2:A$850, 0))&lt;&gt;"", ISNUMBER(VALUE(INDEX(Paste_Here!P$2:P$850, MATCH(B551, Paste_Here!A$2:A$850, 0))))), INDEX(Paste_Here!P$2:P$850, MATCH(B551, Paste_Here!A$2:A$850, 0)), ""), ""), "")</f>
        <v/>
      </c>
      <c r="CG551" s="66"/>
      <c r="CH551" s="76" t="str">
        <f>IFERROR(IF(B551&lt;&gt;"", IF(ISNUMBER(SEARCH("highrisk", LOWER(INDEX(Paste_Here!Q$2:Q$850, MATCH(B551, Paste_Here!A$2:A$850, 0))))), "High Risk", IF(ISNUMBER(SEARCH("lowrisk", LOWER(INDEX(Paste_Here!Q$2:Q$850, MATCH(B551, Paste_Here!A$2:A$850, 0))))), "Low Risk", IF(ISNUMBER(SEARCH("somerisk", LOWER(INDEX(Paste_Here!Q$2:Q$850, MATCH(B551, Paste_Here!A$2:A$850, 0))))), "Some Risk", ""))), ""), "")</f>
        <v/>
      </c>
      <c r="CI551" s="66"/>
      <c r="CJ551" s="76" t="str">
        <f>IFERROR(IF(B551&lt;&gt;"", IF(AND(INDEX(Paste_Here!AA$2:AA$850, MATCH(B551, Paste_Here!A$2:A$850, 0))&lt;&gt;"", ISNUMBER(VALUE(INDEX(Paste_Here!AA$2:AA$850, MATCH(B551, Paste_Here!A$2:A$850, 0))))), INDEX(Paste_Here!AA$2:AA$850, MATCH(B551, Paste_Here!A$2:A$850, 0)), ""), ""), "")</f>
        <v/>
      </c>
      <c r="CK551" s="66"/>
      <c r="CL551" s="76" t="str">
        <f>IFERROR(IF(B551&lt;&gt;"", IF(LOWER(INDEX(Paste_Here!AB$2:AB$850, MATCH(B551, Paste_Here!A$2:A$850, 0)))="approaching expectations", "Approaching", IF(LOWER(INDEX(Paste_Here!AB$2:AB$850, MATCH(B551, Paste_Here!A$2:A$850, 0)))="met expectations", "Met", IF(LOWER(INDEX(Paste_Here!AB$2:AB$850, MATCH(B551, Paste_Here!A$2:A$850, 0)))="exceeded expectations", "Exceeded", IF(LOWER(INDEX(Paste_Here!AB$2:AB$850, MATCH(B551, Paste_Here!A$2:A$850, 0)))="below expectations", "Below", "")))), ""), "")</f>
        <v/>
      </c>
      <c r="CM551" s="66"/>
      <c r="CN551" s="76" t="str">
        <f>IFERROR(IF(B551&lt;&gt;"", IF(AND(INDEX(Paste_Here!AC$2:AC$850, MATCH(B551, Paste_Here!A$2:A$850, 0))&lt;&gt;"", ISNUMBER(VALUE(INDEX(Paste_Here!AC$2:AC$850, MATCH(B551, Paste_Here!A$2:A$850, 0))))), INDEX(Paste_Here!AC$2:AC$850, MATCH(B551, Paste_Here!A$2:A$850, 0)), ""), ""), "")</f>
        <v/>
      </c>
      <c r="CO551" s="66"/>
      <c r="CP551" s="76"/>
      <c r="CQ551" s="66"/>
      <c r="CR551" s="76"/>
      <c r="CS551" s="66"/>
      <c r="CT551" s="76"/>
      <c r="CU551" s="66"/>
      <c r="CV551" s="76"/>
      <c r="CW551" s="66"/>
      <c r="CX551" s="76"/>
      <c r="CY551" s="66"/>
      <c r="CZ551" s="66"/>
      <c r="DA551" s="76" t="str">
        <f t="shared" si="70"/>
        <v/>
      </c>
      <c r="DB551" s="66"/>
      <c r="DC551" s="76" t="str">
        <f>IFERROR(IF(B551&lt;&gt;"", IF(AND(INDEX(Paste_Here!V$2:V$850, MATCH(B551, Paste_Here!A$2:A$850, 0))&lt;&gt;"", ISNUMBER(VALUE(INDEX(Paste_Here!V$2:V$850, MATCH(B551, Paste_Here!A$2:A$850, 0))))), INDEX(Paste_Here!V$2:V$850, MATCH(B551, Paste_Here!A$2:A$850, 0)), ""), ""), "")</f>
        <v/>
      </c>
      <c r="DD551" s="66"/>
      <c r="DE551" s="76" t="str">
        <f>IFERROR(IF(B551&lt;&gt;"", IF(ISNUMBER(SEARCH("highrisk", LOWER(INDEX(Paste_Here!W$2:W$850, MATCH(B551, Paste_Here!A$2:A$850, 0))))), "High Risk", IF(ISNUMBER(SEARCH("lowrisk", LOWER(INDEX(Paste_Here!W$2:W$850, MATCH(B551, Paste_Here!A$2:A$850, 0))))), "Low Risk", IF(ISNUMBER(SEARCH("somerisk", LOWER(INDEX(Paste_Here!W$2:W$850, MATCH(B551, Paste_Here!A$2:A$850, 0))))), "Some Risk", ""))), ""), "")</f>
        <v/>
      </c>
      <c r="DF551" s="66"/>
      <c r="DG551" s="76" t="str">
        <f>IFERROR(IF(B551&lt;&gt;"", IF(AND(INDEX(Paste_Here!S$2:S$850, MATCH(B551, Paste_Here!A$2:A$850, 0))&lt;&gt;"", ISNUMBER(VALUE(INDEX(Paste_Here!S$2:S$850, MATCH(B551, Paste_Here!A$2:A$850, 0))))), INDEX(Paste_Here!S$2:S$850, MATCH(B551, Paste_Here!A$2:A$850, 0)), ""), ""), "")</f>
        <v/>
      </c>
      <c r="DH551" s="66"/>
      <c r="DI551" s="76" t="str">
        <f>IFERROR(IF(B551&lt;&gt;"", IF(ISNUMBER(SEARCH("highrisk", LOWER(INDEX(Paste_Here!T$2:T$850, MATCH(B551, Paste_Here!A$2:A$850, 0))))), "High Risk", IF(ISNUMBER(SEARCH("lowrisk", LOWER(INDEX(Paste_Here!T$2:T$850, MATCH(B551, Paste_Here!A$2:A$850, 0))))), "Low Risk", IF(ISNUMBER(SEARCH("somerisk", LOWER(INDEX(Paste_Here!T$2:T$850, MATCH(B551, Paste_Here!A$2:A$850, 0))))), "Some Risk", ""))), ""), "")</f>
        <v/>
      </c>
      <c r="DJ551" s="66"/>
      <c r="DK551" s="76" t="str">
        <f>IFERROR(IF(B551&lt;&gt;"", IF(AND(INDEX(Paste_Here!AD$2:AD$850, MATCH(B551, Paste_Here!A$2:A$850, 0))&lt;&gt;"", ISNUMBER(VALUE(INDEX(Paste_Here!AD$2:AD$850, MATCH(B551, Paste_Here!A$2:A$850, 0))))), INDEX(Paste_Here!AD$2:AD$850, MATCH(B551, Paste_Here!A$2:A$850, 0)), ""), ""), "")</f>
        <v/>
      </c>
      <c r="DL551" s="66"/>
      <c r="DM551" s="76" t="str">
        <f>IFERROR(IF(B551&lt;&gt;"", IF(LOWER(INDEX(Paste_Here!AE$2:AE$850, MATCH(B551, Paste_Here!A$2:A$850, 0)))="approaching expectations", "Approaching", IF(LOWER(INDEX(Paste_Here!AE$2:AE$850, MATCH(B551, Paste_Here!A$2:A$850, 0)))="met expectations", "Met", IF(LOWER(INDEX(Paste_Here!AE$2:AE$850, MATCH(B551, Paste_Here!A$2:A$850, 0)))="exceeded expectations", "Exceeded", IF(LOWER(INDEX(Paste_Here!AE$2:AE$850, MATCH(B551, Paste_Here!A$2:A$850, 0)))="below expectations", "Below", "")))), ""), "")</f>
        <v/>
      </c>
      <c r="DN551" s="66"/>
      <c r="DO551" s="76"/>
      <c r="DP551" s="66"/>
      <c r="DQ551" s="76"/>
      <c r="DR551" s="66"/>
      <c r="DS551" s="76"/>
      <c r="DT551" s="66"/>
      <c r="DU551" s="76"/>
      <c r="DV551" s="66"/>
      <c r="DW551" s="66"/>
      <c r="DX551" s="76" t="str">
        <f t="shared" si="71"/>
        <v/>
      </c>
      <c r="DY551" s="66"/>
      <c r="DZ551" s="76"/>
      <c r="EA551" s="66"/>
      <c r="EB551" s="76"/>
      <c r="EC551" s="66"/>
      <c r="ED551" s="76" t="str">
        <f>IFERROR(IF(B551&lt;&gt;"", IF(AND(INDEX(Paste_Here!AF$2:AF$850, MATCH(B551, Paste_Here!A$2:A$850, 0))&lt;&gt;"", ISNUMBER(VALUE(INDEX(Paste_Here!AF$2:AF$850, MATCH(B551, Paste_Here!A$2:A$850, 0))))), INDEX(Paste_Here!AF$2:AF$850, MATCH(B551, Paste_Here!A$2:A$850, 0)), ""), ""), "")</f>
        <v/>
      </c>
      <c r="EE551" s="66"/>
      <c r="EF551" s="76"/>
      <c r="EG551" s="66"/>
      <c r="EH551" s="76"/>
      <c r="EI551" s="66"/>
      <c r="EJ551" s="76" t="str">
        <f>IFERROR(IF(B551&lt;&gt;"", IF(AND(INDEX(Paste_Here!AG$2:AG$850, MATCH(B551, Paste_Here!A$2:A$850, 0))&lt;&gt;"", ISNUMBER(VALUE(INDEX(Paste_Here!AG$2:AG$850, MATCH(B551, Paste_Here!A$2:A$850, 0))))), INDEX(Paste_Here!AG$2:AG$850, MATCH(B551, Paste_Here!A$2:A$850, 0)), ""), ""), "")</f>
        <v/>
      </c>
      <c r="EK551" s="66"/>
      <c r="EL551" s="76"/>
      <c r="EM551" s="66"/>
      <c r="EN551" s="76"/>
      <c r="EO551" s="66"/>
      <c r="EP551" s="76"/>
      <c r="EQ551" s="66"/>
      <c r="ER551" s="76"/>
      <c r="ES551" s="66"/>
      <c r="ET551" s="66"/>
      <c r="EU551" s="76"/>
      <c r="EV551" s="66"/>
      <c r="EW551" s="76"/>
      <c r="EX551" s="66"/>
      <c r="EY551" s="76"/>
      <c r="EZ551" s="66"/>
      <c r="FA551" s="76"/>
      <c r="FB551" s="66"/>
      <c r="FC551" s="76"/>
      <c r="FD551" s="66"/>
      <c r="FE551" s="76"/>
      <c r="FF551" s="66"/>
      <c r="FG551" s="76"/>
      <c r="FH551" s="66"/>
      <c r="FI551" s="76"/>
      <c r="FJ551" s="66"/>
      <c r="FK551" s="76"/>
      <c r="FL551" s="66"/>
      <c r="FM551" s="76"/>
      <c r="FN551" s="66"/>
      <c r="FO551" s="76"/>
      <c r="FP551" s="66"/>
      <c r="FQ551" s="76"/>
      <c r="FR551" s="66"/>
      <c r="FS551" s="76"/>
      <c r="FT551" s="66"/>
      <c r="FU551" s="76"/>
      <c r="FV551" s="66"/>
      <c r="FW551" s="76"/>
      <c r="FX551" s="66"/>
      <c r="FY551" s="76"/>
      <c r="FZ551" s="66"/>
      <c r="GA551" s="76"/>
      <c r="GB551" s="66"/>
      <c r="GC551" s="76"/>
      <c r="GD551" s="66"/>
      <c r="GE551" s="76"/>
      <c r="GF551" s="66"/>
      <c r="GG551" s="76"/>
      <c r="GH551" s="66"/>
      <c r="GI551" s="76"/>
      <c r="GJ551" s="66"/>
      <c r="GK551" s="76"/>
      <c r="GL551" s="66"/>
      <c r="GM551" s="76"/>
      <c r="GN551" s="66"/>
      <c r="GO551" s="76"/>
      <c r="GP551" s="66"/>
      <c r="GQ551" s="76"/>
      <c r="GR551" s="66"/>
      <c r="GS551" s="76"/>
      <c r="GT551" s="66"/>
      <c r="GU551" s="76"/>
      <c r="GV551" s="66"/>
      <c r="GW551" s="76"/>
      <c r="GX551" s="66"/>
      <c r="GY551" s="76"/>
      <c r="GZ551" s="66"/>
      <c r="HA551" s="76"/>
      <c r="HB551" s="66"/>
      <c r="HC551" s="76"/>
      <c r="HD551" s="66"/>
      <c r="HE551" s="76"/>
      <c r="HF551" s="66"/>
      <c r="HG551" s="76"/>
      <c r="HH551" s="66"/>
      <c r="HI551" s="76"/>
      <c r="HJ551" s="66"/>
      <c r="HK551" s="76"/>
      <c r="HL551" s="66"/>
      <c r="HM551" s="76"/>
      <c r="HN551" s="66"/>
      <c r="HO551" s="76"/>
      <c r="HP551" s="66"/>
      <c r="HQ551" s="76"/>
      <c r="HR551" s="66"/>
      <c r="HS551" s="76"/>
      <c r="HT551" s="66"/>
      <c r="HU551" s="76"/>
      <c r="HV551" s="66"/>
      <c r="HW551" s="76"/>
      <c r="HX551" s="66"/>
      <c r="HY551" s="76"/>
      <c r="HZ551" s="66"/>
      <c r="IA551" s="76"/>
      <c r="IB551" s="66"/>
      <c r="IC551" s="76"/>
      <c r="ID551" s="66"/>
      <c r="IE551" s="76"/>
      <c r="IF551" s="66"/>
      <c r="IG551" s="76"/>
      <c r="IH551" s="66"/>
      <c r="II551" s="76"/>
      <c r="IJ551" s="66"/>
      <c r="IK551" s="76"/>
      <c r="IL551" s="66"/>
      <c r="IM551" s="76"/>
      <c r="IN551" s="66"/>
      <c r="IO551" s="76"/>
      <c r="IP551" s="66"/>
      <c r="IQ551" s="76"/>
      <c r="IR551" s="66"/>
      <c r="IS551" s="76"/>
      <c r="IT551" s="66"/>
      <c r="IU551" s="76"/>
      <c r="IV551" s="66"/>
      <c r="IW551" s="76"/>
      <c r="IX551" s="66"/>
      <c r="IY551" s="76"/>
      <c r="IZ551" s="66"/>
      <c r="JA551" s="76"/>
      <c r="JB551" s="66"/>
      <c r="JC551" s="76"/>
      <c r="JD551" s="66"/>
      <c r="JE551" s="76"/>
      <c r="JF551" s="66"/>
      <c r="JG551" s="76"/>
      <c r="JH551" s="66"/>
      <c r="JI551" s="76"/>
      <c r="JJ551" s="66"/>
      <c r="JK551" s="76"/>
      <c r="JL551" s="66"/>
      <c r="JM551" s="76"/>
      <c r="JN551" s="66"/>
      <c r="JO551" s="76"/>
      <c r="JP551" s="66"/>
      <c r="JQ551" s="76"/>
      <c r="JR551" s="66"/>
      <c r="JS551" s="76"/>
      <c r="JT551" s="66"/>
      <c r="JU551" s="76"/>
      <c r="JV551" s="66"/>
      <c r="JW551" s="76"/>
      <c r="JX551" s="66"/>
      <c r="JY551" s="76"/>
      <c r="JZ551" s="66"/>
      <c r="KA551" s="76"/>
      <c r="KB551" s="66"/>
      <c r="KC551" s="76"/>
      <c r="KD551" s="66"/>
      <c r="KE551" s="76"/>
      <c r="KF551" s="66"/>
      <c r="KG551" s="76"/>
      <c r="KH551" s="66"/>
      <c r="KI551" s="76"/>
      <c r="KJ551" s="66"/>
      <c r="KK551" s="76"/>
      <c r="KL551" s="66"/>
      <c r="KM551" s="76"/>
      <c r="KN551" s="66"/>
      <c r="KO551" s="76"/>
      <c r="KP551" s="66"/>
      <c r="KQ551" s="76"/>
      <c r="KR551" s="66"/>
      <c r="KS551" s="76"/>
      <c r="KT551" s="66"/>
      <c r="KU551" s="76"/>
      <c r="KV551" s="66"/>
      <c r="KW551" s="76"/>
      <c r="KX551" s="66"/>
      <c r="KY551" s="76"/>
      <c r="KZ551" s="66"/>
      <c r="LA551" s="76"/>
      <c r="LB551" s="66"/>
      <c r="LC551" s="76"/>
      <c r="LD551" s="66"/>
      <c r="LE551" s="76"/>
      <c r="LF551" s="66"/>
      <c r="LG551" s="76"/>
      <c r="LH551" s="66"/>
      <c r="LI551" s="76"/>
      <c r="LJ551" s="66"/>
      <c r="LK551" s="76"/>
      <c r="LL551" s="66"/>
      <c r="LM551" s="76"/>
      <c r="LN551" s="66"/>
      <c r="LO551" s="76"/>
      <c r="LP551" s="66"/>
      <c r="LQ551" s="76"/>
      <c r="LR551" s="66"/>
      <c r="LS551" s="76"/>
      <c r="LT551" s="66"/>
      <c r="LU551" s="76"/>
      <c r="LV551" s="66"/>
      <c r="LW551" s="76"/>
      <c r="LX551" s="66"/>
      <c r="LY551" s="76"/>
      <c r="LZ551" s="66"/>
      <c r="MA551" s="76"/>
      <c r="MB551" s="66"/>
      <c r="MC551" s="76"/>
      <c r="MD551" s="66"/>
      <c r="MG551" s="1" t="str" cm="1">
        <f t="array" ref="MG551">IFERROR(INDEX(Paste_Here!$B$2:$B$850, MATCH(0, COUNTIF(MG$4:MG550, Paste_Here!$B$2:$B$850) + IF(Paste_Here!$B$2:$B$850="", 1, 0), 0)), "")</f>
        <v/>
      </c>
      <c r="MH551" s="1" t="str">
        <f>IF(MG551&lt;&gt;"", INDEX(Paste_Here!$A$2:$A$850, MATCH(MG551, Paste_Here!$B$2:$B$850, 0)), "")</f>
        <v/>
      </c>
      <c r="MI551" s="1" t="str">
        <f t="shared" si="72"/>
        <v/>
      </c>
      <c r="MJ551" s="1" t="str" cm="1">
        <f t="array" ref="MJ551">IFERROR(INDEX($MI$5:$MI$850, MATCH(SMALL(IF($MI$5:$MI$850&lt;&gt;"", COUNTIF($MI$5:$MI$850, "&lt;"&amp;$MI$5:$MI$850)+1), ROW()-ROW($MJ$5)+1), COUNTIF($MI$5:$MI$850, "&lt;"&amp;$MI$5:$MI$850)+1, 0)), "")</f>
        <v/>
      </c>
    </row>
    <row r="552" spans="1:348">
      <c r="A552" s="66"/>
      <c r="B552" s="76" t="str">
        <f t="shared" si="65"/>
        <v/>
      </c>
      <c r="C552" s="66"/>
      <c r="D552" s="76" t="str">
        <f>IFERROR(IF(B552&lt;&gt;"", IF(AND(INDEX(Paste_Here!B$2:B$850, MATCH(B552, Paste_Here!A$2:A$850, 0))&lt;&gt;"", ISNUMBER(VALUE(INDEX(Paste_Here!B$2:B$850, MATCH(B552, Paste_Here!A$2:A$850, 0))))), INDEX(Paste_Here!B$2:B$850, MATCH(B552, Paste_Here!A$2:A$850, 0)), ""), ""), "")</f>
        <v/>
      </c>
      <c r="E552" s="66"/>
      <c r="F552" s="76" t="str">
        <f>IFERROR(IF(B552&lt;&gt;"", IF(ISTEXT(INDEX(Paste_Here!K$2:K$850, MATCH(B552, Paste_Here!A$2:A$850, 0))), INDEX(Paste_Here!K$2:K$850, MATCH(B552, Paste_Here!A$2:A$850, 0)), ""), ""), "")</f>
        <v/>
      </c>
      <c r="G552" s="66"/>
      <c r="H552" s="76" t="str">
        <f>IFERROR(IF(B552&lt;&gt;"", IF(ISTEXT(INDEX(Paste_Here!C$2:C$850, MATCH(B552, Paste_Here!A$2:A$850, 0))), INDEX(Paste_Here!C$2:C$850, MATCH(B552, Paste_Here!A$2:A$850, 0)), ""), ""), "")</f>
        <v/>
      </c>
      <c r="I552" s="66"/>
      <c r="J552" s="76" t="str">
        <f>IFERROR(IF(B552&lt;&gt;"", IF(ISNUMBER(SEARCH("s", LOWER(INDEX(Paste_Here!M$2:M$850, MATCH(B552, Paste_Here!A$2:A$850, 0))))), "Yes", IF(INDEX(Paste_Here!M$2:M$850, MATCH(B552, Paste_Here!A$2:A$850, 0))&lt;&gt;"", "No", "")), ""), "")</f>
        <v/>
      </c>
      <c r="K552" s="66"/>
      <c r="L552" s="76" t="str">
        <f>IFERROR(IF(B552&lt;&gt;"", IF(ISNUMBER(SEARCH("yes", LOWER(INDEX(Paste_Here!E$2:E$850, MATCH(B552, Paste_Here!A$2:A$850, 0))))), "Yes", IF(ISNUMBER(SEARCH("no", LOWER(INDEX(Paste_Here!E$2:E$850, MATCH(B552, Paste_Here!A$2:A$850, 0))))), "No", "")), ""), "")</f>
        <v/>
      </c>
      <c r="M552" s="66"/>
      <c r="N552" s="76" t="str">
        <f>IFERROR(IF(B552&lt;&gt;"", IF(ISNUMBER(SEARCH("yes", LOWER(INDEX(Paste_Here!F$2:F$850, MATCH(B552, Paste_Here!A$2:A$850, 0))))), "Yes", IF(ISNUMBER(SEARCH("no", LOWER(INDEX(Paste_Here!F$2:F$850, MATCH(B552, Paste_Here!A$2:A$850, 0))))), "No", "")), ""), "")</f>
        <v/>
      </c>
      <c r="O552" s="66"/>
      <c r="P552" s="76" t="str">
        <f>IFERROR(IF(B552&lt;&gt;"", IF(ISNUMBER(SEARCH("yes", LOWER(INDEX(Paste_Here!L$2:L$850, MATCH(B552, Paste_Here!A$2:A$850, 0))))), "Yes", IF(ISNUMBER(SEARCH("no", LOWER(INDEX(Paste_Here!L$2:L$850, MATCH(B552, Paste_Here!A$2:A$850, 0))))), "No", "")), ""), "")</f>
        <v/>
      </c>
      <c r="Q552" s="66"/>
      <c r="R552" s="76" t="str">
        <f>IFERROR(IF(B552&lt;&gt;"", IF(ISNUMBER(SEARCH("transitional 2", LOWER(INDEX(Paste_Here!D$2:D$850, MATCH(B552, Paste_Here!A$2:A$850, 0))))), "T2", IF(ISNUMBER(SEARCH("transitional 1", LOWER(INDEX(Paste_Here!D$2:D$850, MATCH(B552, Paste_Here!A$2:A$850, 0))))), "T1", IF(ISNUMBER(SEARCH("waived ell services", LOWER(INDEX(Paste_Here!D$2:D$850, MATCH(B552, Paste_Here!A$2:A$850, 0))))), "W", IF(ISNUMBER(SEARCH("english language learner", LOWER(INDEX(Paste_Here!D$2:D$850, MATCH(B552, Paste_Here!A$2:A$850, 0))))), "L", "")))), ""), "")</f>
        <v/>
      </c>
      <c r="S552" s="66"/>
      <c r="T552" s="76" t="str">
        <f>IFERROR(IF(B552&lt;&gt;"", IF(ISNUMBER(SEARCH("yes", LOWER(INDEX(Paste_Here!I$2:I$850, MATCH(B552, Paste_Here!A$2:A$850, 0))))), "Yes", IF(ISNUMBER(SEARCH("no", LOWER(INDEX(Paste_Here!I$2:I$850, MATCH(B552, Paste_Here!A$2:A$850, 0))))), "No", "")), ""), "")</f>
        <v/>
      </c>
      <c r="U552" s="66"/>
      <c r="V552" s="76" t="str">
        <f>IFERROR(IF(B552&lt;&gt;"", IF(ISTEXT(INDEX(Paste_Here!J$2:J$850, MATCH(B552, Paste_Here!A$2:A$850, 0))), VALUE(INDEX(Paste_Here!J$2:J$850, MATCH(B552, Paste_Here!A$2:A$850, 0))), ""), ""), "")</f>
        <v/>
      </c>
      <c r="W552" s="66"/>
      <c r="X552" s="66"/>
      <c r="Y552" s="76" t="str">
        <f t="shared" si="66"/>
        <v/>
      </c>
      <c r="Z552" s="66"/>
      <c r="AA552" s="76" t="str">
        <f>IFERROR(IF(B552&lt;&gt;"", IF(AND(INDEX(Paste_Here!AI$2:AI$850, MATCH(B552, Paste_Here!A$2:A$850, 0))&lt;&gt;"", ISNUMBER(VALUE(INDEX(Paste_Here!AI$2:AI$850, MATCH(B552, Paste_Here!A$2:A$850, 0))))), INDEX(Paste_Here!AI$2:AI$850, MATCH(B552, Paste_Here!A$2:A$850, 0)), ""), ""), "")</f>
        <v/>
      </c>
      <c r="AB552" s="66"/>
      <c r="AC552" s="76" t="str">
        <f>IFERROR(IF(B552&lt;&gt;"", IF(AND(INDEX(Paste_Here!AJ$2:AJ$850, MATCH(B552, Paste_Here!A$2:A$850, 0))&lt;&gt;"", ISNUMBER(VALUE(INDEX(Paste_Here!AJ$2:AJ$850, MATCH(B552, Paste_Here!A$2:A$850, 0))))), INDEX(Paste_Here!AJ$2:AJ$850, MATCH(B552, Paste_Here!A$2:A$850, 0)), ""), ""), "")</f>
        <v/>
      </c>
      <c r="AD552" s="66"/>
      <c r="AE552" s="76" t="str">
        <f>IFERROR(IF(B552&lt;&gt;"", IF(AND(INDEX(Paste_Here!AK$2:AK$850, MATCH(B552, Paste_Here!A$2:A$850, 0))&lt;&gt;"", ISNUMBER(VALUE(INDEX(Paste_Here!AK$2:AK$850, MATCH(B552, Paste_Here!A$2:A$850, 0))))), INDEX(Paste_Here!AK$2:AK$850, MATCH(B552, Paste_Here!A$2:A$850, 0)), ""), ""), "")</f>
        <v/>
      </c>
      <c r="AF552" s="66"/>
      <c r="AG552" s="76" t="str">
        <f>IFERROR(IF(B552&lt;&gt;"", IF(AND(INDEX(Paste_Here!AL$2:AL$850, MATCH(B552, Paste_Here!A$2:A$850, 0))&lt;&gt;"", ISNUMBER(VALUE(INDEX(Paste_Here!AL$2:AL$850, MATCH(B552, Paste_Here!A$2:A$850, 0))))), INDEX(Paste_Here!AL$2:AL$850, MATCH(B552, Paste_Here!A$2:A$850, 0)), ""), ""), "")</f>
        <v/>
      </c>
      <c r="AH552" s="66"/>
      <c r="AI552" s="76" t="str">
        <f>IFERROR(IF(B552&lt;&gt;"", IF(AND(INDEX(Paste_Here!AH$2:AH$850, MATCH(B552, Paste_Here!A$2:A$850, 0))&lt;&gt;"", ISNUMBER(VALUE(INDEX(Paste_Here!AH$2:AH$850, MATCH(B552, Paste_Here!A$2:A$850, 0))))), IF(VALUE(INDEX(Paste_Here!AH$2:AH$850, MATCH(B552, Paste_Here!A$2:A$850, 0)))=0, "", INDEX(Paste_Here!AH$2:AH$850, MATCH(B552, Paste_Here!A$2:A$850, 0))), ""), ""), "")</f>
        <v/>
      </c>
      <c r="AJ552" s="66"/>
      <c r="AK552" s="76" t="str">
        <f>IFERROR(IF(B552&lt;&gt;"", IF(AND(INDEX(Paste_Here!N$2:N$850, MATCH(B552, Paste_Here!A$2:A$850, 0))&lt;&gt;"", ISNUMBER(VALUE(INDEX(Paste_Here!N$2:N$850, MATCH(B552, Paste_Here!A$2:A$850, 0))))), INDEX(Paste_Here!N$2:N$850, MATCH(B552, Paste_Here!A$2:A$850, 0)), ""), ""), "")</f>
        <v/>
      </c>
      <c r="AL552" s="66"/>
      <c r="AM552" s="76" t="str">
        <f>IFERROR(IF(B552&lt;&gt;"", IF(AND(INDEX(Paste_Here!O$2:O$850, MATCH(B552, Paste_Here!A$2:A$850, 0))&lt;&gt;"", ISNUMBER(VALUE(INDEX(Paste_Here!O$2:O$850, MATCH(B552, Paste_Here!A$2:A$850, 0))))), INDEX(Paste_Here!O$2:O$850, MATCH(B552, Paste_Here!A$2:A$850, 0)), ""), ""), "")</f>
        <v/>
      </c>
      <c r="AN552" s="66"/>
      <c r="AO552" s="76"/>
      <c r="AP552" s="66"/>
      <c r="AQ552" s="76"/>
      <c r="AR552" s="66"/>
      <c r="AS552" s="76"/>
      <c r="AT552" s="66"/>
      <c r="AU552" s="66"/>
      <c r="AV552" s="76" t="str">
        <f t="shared" si="67"/>
        <v/>
      </c>
      <c r="AW552" s="66"/>
      <c r="AX552" s="76" t="str">
        <f>IFERROR(IF(B552&lt;&gt;"", IF(ISNUMBER(SEARCH("Revealed-Potential (Primary Focus)", LOWER(INDEX(Paste_Here!Z$2:Z$850, MATCH(B552, Paste_Here!A$2:A$850, 0))))), "Rev-Potential: Prim", IF(ISNUMBER(SEARCH("Revealed-Potential (Secondary Focus)", LOWER(INDEX(Paste_Here!Z$2:Z$850, MATCH(B552, Paste_Here!A$2:A$850, 0))))), "Rev-Potential: Sec", IF(ISNUMBER(SEARCH("Monitoring", LOWER(INDEX(Paste_Here!Z$2:Z$850, MATCH(B552, Paste_Here!A$2:A$850, 0))))), "Monitoring", IF(ISNUMBER(SEARCH("At-Promise (Secondary Focus)", LOWER(INDEX(Paste_Here!Z$2:Z$850, MATCH(B552, Paste_Here!A$2:A$850, 0))))), "At-Promise: Sec", IF(ISNUMBER(SEARCH("At-Promise (Primary Focus)", LOWER(INDEX(Paste_Here!Z$2:Z$850, MATCH(B552, Paste_Here!A$2:A$850, 0))))), "At-Promise: Prim", ""))))), ""), "")</f>
        <v/>
      </c>
      <c r="AY552" s="66"/>
      <c r="AZ552" s="76"/>
      <c r="BA552" s="66"/>
      <c r="BB552" s="76"/>
      <c r="BC552" s="66"/>
      <c r="BD552" s="76"/>
      <c r="BE552" s="66"/>
      <c r="BF552" s="76"/>
      <c r="BG552" s="66"/>
      <c r="BH552" s="76"/>
      <c r="BI552" s="66"/>
      <c r="BJ552" s="66"/>
      <c r="BK552" s="76" t="str">
        <f t="shared" si="68"/>
        <v/>
      </c>
      <c r="BL552" s="66"/>
      <c r="BM552" s="76" t="str">
        <f>IFERROR(IF(B552&lt;&gt;"", IF(AND(ISNUMBER(VALUE(SUBSTITUTE(SUBSTITUTE(Paste_Here!R552, "br", "-"), "L", ""))), VALUE(SUBSTITUTE(SUBSTITUTE(Paste_Here!R552, "br", "-"), "L", "")) &gt;= 1095), "Yes", IF(AND(ISNUMBER(VALUE(SUBSTITUTE(SUBSTITUTE(Paste_Here!R552, "br", "-"), "L", ""))), VALUE(SUBSTITUTE(SUBSTITUTE(Paste_Here!R552, "br", "-"), "L", "")) &lt;= 1094), "No", "")), ""), "")</f>
        <v/>
      </c>
      <c r="BN552" s="66"/>
      <c r="BO552" s="76" t="str">
        <f>IFERROR(IF(B552&lt;&gt;"", IF(COUNTIF(INDEX(Paste_Here!Y$2:AB$850, MATCH(B552, Paste_Here!A$2:A$850, 0), 0), "yes") &gt; 0, "Yes", IF(COUNTIF(INDEX(Paste_Here!Y$2:AB$850, MATCH(B552, Paste_Here!A$2:A$850, 0), 0), "no") &gt; 0, "No", "")), ""), "")</f>
        <v/>
      </c>
      <c r="BP552" s="66"/>
      <c r="BQ552" s="76" t="str">
        <f>IFERROR(IF(B552&lt;&gt;"", IF(AND(ISNUMBER(VALUE(SUBSTITUTE(SUBSTITUTE(Paste_Here!U552, "em", "-"), "q", ""))), VALUE(SUBSTITUTE(SUBSTITUTE(Paste_Here!U552, "em", "-"), "q", "")) &gt;= 910), "Yes", IF(AND(ISNUMBER(VALUE(SUBSTITUTE(SUBSTITUTE(Paste_Here!U552, "em", "-"), "q", ""))), VALUE(SUBSTITUTE(SUBSTITUTE(Paste_Here!U552, "em", "-"), "q", "")) &lt;= 909), "No", "")), ""), "")</f>
        <v/>
      </c>
      <c r="BR552" s="66"/>
      <c r="BS552" s="76" t="str">
        <f>IFERROR(IF(B552&lt;&gt;"", IF(AND(INDEX(Paste_Here!X$2:X$850, MATCH(B552, Paste_Here!A$2:A$850, 0))&lt;&gt;"", ISNUMBER(VALUE(INDEX(Paste_Here!X$2:X$850, MATCH(B552, Paste_Here!A$2:A$850, 0))))), INDEX(Paste_Here!X$2:X$850, MATCH(B552, Paste_Here!A$2:A$850, 0)), ""), ""), "")</f>
        <v/>
      </c>
      <c r="BT552" s="66"/>
      <c r="BU552" s="76" t="str">
        <f>IFERROR(IF(B552&lt;&gt;"", IF(ISNUMBER(VALUE(INDEX(Paste_Here!G$2:G$850, MATCH(B552, Paste_Here!A$2:A$850, 0)))), IF(VALUE(INDEX(Paste_Here!G$2:G$850, MATCH(B552, Paste_Here!A$2:A$850, 0)))=0, "No", IF(AND(VALUE(INDEX(Paste_Here!G$2:G$850, MATCH(B552, Paste_Here!A$2:A$850, 0)))&gt;=1, VALUE(INDEX(Paste_Here!G$2:G$850, MATCH(B552, Paste_Here!A$2:A$850, 0)))&lt;=4), VALUE(INDEX(Paste_Here!G$2:G$850, MATCH(B552, Paste_Here!A$2:A$850, 0))), "")), ""), ""), "")</f>
        <v/>
      </c>
      <c r="BV552" s="66"/>
      <c r="BW552" s="76" t="str">
        <f>IFERROR(IF(B552&lt;&gt;"", IF(ISNUMBER(VALUE(INDEX(Paste_Here!H$2:H$850, MATCH(B552, Paste_Here!A$2:A$850, 0)))), IF(VALUE(INDEX(Paste_Here!H$2:H$850, MATCH(B552, Paste_Here!A$2:A$850, 0)))=0, "No", IF(AND(VALUE(INDEX(Paste_Here!H$2:H$850, MATCH(B552, Paste_Here!A$2:A$850, 0)))&gt;=1, VALUE(INDEX(Paste_Here!H$2:H$850, MATCH(B552, Paste_Here!A$2:A$850, 0)))&lt;=4), VALUE(INDEX(Paste_Here!H$2:H$850, MATCH(B552, Paste_Here!A$2:A$850, 0))), "")), ""), ""), "")</f>
        <v/>
      </c>
      <c r="BX552" s="66"/>
      <c r="BY552" s="76"/>
      <c r="BZ552" s="66"/>
      <c r="CA552" s="76"/>
      <c r="CB552" s="66"/>
      <c r="CC552" s="66"/>
      <c r="CD552" s="76" t="str">
        <f t="shared" si="69"/>
        <v/>
      </c>
      <c r="CE552" s="66"/>
      <c r="CF552" s="76" t="str">
        <f>IFERROR(IF(B552&lt;&gt;"", IF(AND(INDEX(Paste_Here!P$2:P$850, MATCH(B552, Paste_Here!A$2:A$850, 0))&lt;&gt;"", ISNUMBER(VALUE(INDEX(Paste_Here!P$2:P$850, MATCH(B552, Paste_Here!A$2:A$850, 0))))), INDEX(Paste_Here!P$2:P$850, MATCH(B552, Paste_Here!A$2:A$850, 0)), ""), ""), "")</f>
        <v/>
      </c>
      <c r="CG552" s="66"/>
      <c r="CH552" s="76" t="str">
        <f>IFERROR(IF(B552&lt;&gt;"", IF(ISNUMBER(SEARCH("highrisk", LOWER(INDEX(Paste_Here!Q$2:Q$850, MATCH(B552, Paste_Here!A$2:A$850, 0))))), "High Risk", IF(ISNUMBER(SEARCH("lowrisk", LOWER(INDEX(Paste_Here!Q$2:Q$850, MATCH(B552, Paste_Here!A$2:A$850, 0))))), "Low Risk", IF(ISNUMBER(SEARCH("somerisk", LOWER(INDEX(Paste_Here!Q$2:Q$850, MATCH(B552, Paste_Here!A$2:A$850, 0))))), "Some Risk", ""))), ""), "")</f>
        <v/>
      </c>
      <c r="CI552" s="66"/>
      <c r="CJ552" s="76" t="str">
        <f>IFERROR(IF(B552&lt;&gt;"", IF(AND(INDEX(Paste_Here!AA$2:AA$850, MATCH(B552, Paste_Here!A$2:A$850, 0))&lt;&gt;"", ISNUMBER(VALUE(INDEX(Paste_Here!AA$2:AA$850, MATCH(B552, Paste_Here!A$2:A$850, 0))))), INDEX(Paste_Here!AA$2:AA$850, MATCH(B552, Paste_Here!A$2:A$850, 0)), ""), ""), "")</f>
        <v/>
      </c>
      <c r="CK552" s="66"/>
      <c r="CL552" s="76" t="str">
        <f>IFERROR(IF(B552&lt;&gt;"", IF(LOWER(INDEX(Paste_Here!AB$2:AB$850, MATCH(B552, Paste_Here!A$2:A$850, 0)))="approaching expectations", "Approaching", IF(LOWER(INDEX(Paste_Here!AB$2:AB$850, MATCH(B552, Paste_Here!A$2:A$850, 0)))="met expectations", "Met", IF(LOWER(INDEX(Paste_Here!AB$2:AB$850, MATCH(B552, Paste_Here!A$2:A$850, 0)))="exceeded expectations", "Exceeded", IF(LOWER(INDEX(Paste_Here!AB$2:AB$850, MATCH(B552, Paste_Here!A$2:A$850, 0)))="below expectations", "Below", "")))), ""), "")</f>
        <v/>
      </c>
      <c r="CM552" s="66"/>
      <c r="CN552" s="76" t="str">
        <f>IFERROR(IF(B552&lt;&gt;"", IF(AND(INDEX(Paste_Here!AC$2:AC$850, MATCH(B552, Paste_Here!A$2:A$850, 0))&lt;&gt;"", ISNUMBER(VALUE(INDEX(Paste_Here!AC$2:AC$850, MATCH(B552, Paste_Here!A$2:A$850, 0))))), INDEX(Paste_Here!AC$2:AC$850, MATCH(B552, Paste_Here!A$2:A$850, 0)), ""), ""), "")</f>
        <v/>
      </c>
      <c r="CO552" s="66"/>
      <c r="CP552" s="76"/>
      <c r="CQ552" s="66"/>
      <c r="CR552" s="76"/>
      <c r="CS552" s="66"/>
      <c r="CT552" s="76"/>
      <c r="CU552" s="66"/>
      <c r="CV552" s="76"/>
      <c r="CW552" s="66"/>
      <c r="CX552" s="76"/>
      <c r="CY552" s="66"/>
      <c r="CZ552" s="66"/>
      <c r="DA552" s="76" t="str">
        <f t="shared" si="70"/>
        <v/>
      </c>
      <c r="DB552" s="66"/>
      <c r="DC552" s="76" t="str">
        <f>IFERROR(IF(B552&lt;&gt;"", IF(AND(INDEX(Paste_Here!V$2:V$850, MATCH(B552, Paste_Here!A$2:A$850, 0))&lt;&gt;"", ISNUMBER(VALUE(INDEX(Paste_Here!V$2:V$850, MATCH(B552, Paste_Here!A$2:A$850, 0))))), INDEX(Paste_Here!V$2:V$850, MATCH(B552, Paste_Here!A$2:A$850, 0)), ""), ""), "")</f>
        <v/>
      </c>
      <c r="DD552" s="66"/>
      <c r="DE552" s="76" t="str">
        <f>IFERROR(IF(B552&lt;&gt;"", IF(ISNUMBER(SEARCH("highrisk", LOWER(INDEX(Paste_Here!W$2:W$850, MATCH(B552, Paste_Here!A$2:A$850, 0))))), "High Risk", IF(ISNUMBER(SEARCH("lowrisk", LOWER(INDEX(Paste_Here!W$2:W$850, MATCH(B552, Paste_Here!A$2:A$850, 0))))), "Low Risk", IF(ISNUMBER(SEARCH("somerisk", LOWER(INDEX(Paste_Here!W$2:W$850, MATCH(B552, Paste_Here!A$2:A$850, 0))))), "Some Risk", ""))), ""), "")</f>
        <v/>
      </c>
      <c r="DF552" s="66"/>
      <c r="DG552" s="76" t="str">
        <f>IFERROR(IF(B552&lt;&gt;"", IF(AND(INDEX(Paste_Here!S$2:S$850, MATCH(B552, Paste_Here!A$2:A$850, 0))&lt;&gt;"", ISNUMBER(VALUE(INDEX(Paste_Here!S$2:S$850, MATCH(B552, Paste_Here!A$2:A$850, 0))))), INDEX(Paste_Here!S$2:S$850, MATCH(B552, Paste_Here!A$2:A$850, 0)), ""), ""), "")</f>
        <v/>
      </c>
      <c r="DH552" s="66"/>
      <c r="DI552" s="76" t="str">
        <f>IFERROR(IF(B552&lt;&gt;"", IF(ISNUMBER(SEARCH("highrisk", LOWER(INDEX(Paste_Here!T$2:T$850, MATCH(B552, Paste_Here!A$2:A$850, 0))))), "High Risk", IF(ISNUMBER(SEARCH("lowrisk", LOWER(INDEX(Paste_Here!T$2:T$850, MATCH(B552, Paste_Here!A$2:A$850, 0))))), "Low Risk", IF(ISNUMBER(SEARCH("somerisk", LOWER(INDEX(Paste_Here!T$2:T$850, MATCH(B552, Paste_Here!A$2:A$850, 0))))), "Some Risk", ""))), ""), "")</f>
        <v/>
      </c>
      <c r="DJ552" s="66"/>
      <c r="DK552" s="76" t="str">
        <f>IFERROR(IF(B552&lt;&gt;"", IF(AND(INDEX(Paste_Here!AD$2:AD$850, MATCH(B552, Paste_Here!A$2:A$850, 0))&lt;&gt;"", ISNUMBER(VALUE(INDEX(Paste_Here!AD$2:AD$850, MATCH(B552, Paste_Here!A$2:A$850, 0))))), INDEX(Paste_Here!AD$2:AD$850, MATCH(B552, Paste_Here!A$2:A$850, 0)), ""), ""), "")</f>
        <v/>
      </c>
      <c r="DL552" s="66"/>
      <c r="DM552" s="76" t="str">
        <f>IFERROR(IF(B552&lt;&gt;"", IF(LOWER(INDEX(Paste_Here!AE$2:AE$850, MATCH(B552, Paste_Here!A$2:A$850, 0)))="approaching expectations", "Approaching", IF(LOWER(INDEX(Paste_Here!AE$2:AE$850, MATCH(B552, Paste_Here!A$2:A$850, 0)))="met expectations", "Met", IF(LOWER(INDEX(Paste_Here!AE$2:AE$850, MATCH(B552, Paste_Here!A$2:A$850, 0)))="exceeded expectations", "Exceeded", IF(LOWER(INDEX(Paste_Here!AE$2:AE$850, MATCH(B552, Paste_Here!A$2:A$850, 0)))="below expectations", "Below", "")))), ""), "")</f>
        <v/>
      </c>
      <c r="DN552" s="66"/>
      <c r="DO552" s="76"/>
      <c r="DP552" s="66"/>
      <c r="DQ552" s="76"/>
      <c r="DR552" s="66"/>
      <c r="DS552" s="76"/>
      <c r="DT552" s="66"/>
      <c r="DU552" s="76"/>
      <c r="DV552" s="66"/>
      <c r="DW552" s="66"/>
      <c r="DX552" s="76" t="str">
        <f t="shared" si="71"/>
        <v/>
      </c>
      <c r="DY552" s="66"/>
      <c r="DZ552" s="76"/>
      <c r="EA552" s="66"/>
      <c r="EB552" s="76"/>
      <c r="EC552" s="66"/>
      <c r="ED552" s="76" t="str">
        <f>IFERROR(IF(B552&lt;&gt;"", IF(AND(INDEX(Paste_Here!AF$2:AF$850, MATCH(B552, Paste_Here!A$2:A$850, 0))&lt;&gt;"", ISNUMBER(VALUE(INDEX(Paste_Here!AF$2:AF$850, MATCH(B552, Paste_Here!A$2:A$850, 0))))), INDEX(Paste_Here!AF$2:AF$850, MATCH(B552, Paste_Here!A$2:A$850, 0)), ""), ""), "")</f>
        <v/>
      </c>
      <c r="EE552" s="66"/>
      <c r="EF552" s="76"/>
      <c r="EG552" s="66"/>
      <c r="EH552" s="76"/>
      <c r="EI552" s="66"/>
      <c r="EJ552" s="76" t="str">
        <f>IFERROR(IF(B552&lt;&gt;"", IF(AND(INDEX(Paste_Here!AG$2:AG$850, MATCH(B552, Paste_Here!A$2:A$850, 0))&lt;&gt;"", ISNUMBER(VALUE(INDEX(Paste_Here!AG$2:AG$850, MATCH(B552, Paste_Here!A$2:A$850, 0))))), INDEX(Paste_Here!AG$2:AG$850, MATCH(B552, Paste_Here!A$2:A$850, 0)), ""), ""), "")</f>
        <v/>
      </c>
      <c r="EK552" s="66"/>
      <c r="EL552" s="76"/>
      <c r="EM552" s="66"/>
      <c r="EN552" s="76"/>
      <c r="EO552" s="66"/>
      <c r="EP552" s="76"/>
      <c r="EQ552" s="66"/>
      <c r="ER552" s="76"/>
      <c r="ES552" s="66"/>
      <c r="ET552" s="66"/>
      <c r="EU552" s="76"/>
      <c r="EV552" s="66"/>
      <c r="EW552" s="76"/>
      <c r="EX552" s="66"/>
      <c r="EY552" s="76"/>
      <c r="EZ552" s="66"/>
      <c r="FA552" s="76"/>
      <c r="FB552" s="66"/>
      <c r="FC552" s="76"/>
      <c r="FD552" s="66"/>
      <c r="FE552" s="76"/>
      <c r="FF552" s="66"/>
      <c r="FG552" s="76"/>
      <c r="FH552" s="66"/>
      <c r="FI552" s="76"/>
      <c r="FJ552" s="66"/>
      <c r="FK552" s="76"/>
      <c r="FL552" s="66"/>
      <c r="FM552" s="76"/>
      <c r="FN552" s="66"/>
      <c r="FO552" s="76"/>
      <c r="FP552" s="66"/>
      <c r="FQ552" s="76"/>
      <c r="FR552" s="66"/>
      <c r="FS552" s="76"/>
      <c r="FT552" s="66"/>
      <c r="FU552" s="76"/>
      <c r="FV552" s="66"/>
      <c r="FW552" s="76"/>
      <c r="FX552" s="66"/>
      <c r="FY552" s="76"/>
      <c r="FZ552" s="66"/>
      <c r="GA552" s="76"/>
      <c r="GB552" s="66"/>
      <c r="GC552" s="76"/>
      <c r="GD552" s="66"/>
      <c r="GE552" s="76"/>
      <c r="GF552" s="66"/>
      <c r="GG552" s="76"/>
      <c r="GH552" s="66"/>
      <c r="GI552" s="76"/>
      <c r="GJ552" s="66"/>
      <c r="GK552" s="76"/>
      <c r="GL552" s="66"/>
      <c r="GM552" s="76"/>
      <c r="GN552" s="66"/>
      <c r="GO552" s="76"/>
      <c r="GP552" s="66"/>
      <c r="GQ552" s="76"/>
      <c r="GR552" s="66"/>
      <c r="GS552" s="76"/>
      <c r="GT552" s="66"/>
      <c r="GU552" s="76"/>
      <c r="GV552" s="66"/>
      <c r="GW552" s="76"/>
      <c r="GX552" s="66"/>
      <c r="GY552" s="76"/>
      <c r="GZ552" s="66"/>
      <c r="HA552" s="76"/>
      <c r="HB552" s="66"/>
      <c r="HC552" s="76"/>
      <c r="HD552" s="66"/>
      <c r="HE552" s="76"/>
      <c r="HF552" s="66"/>
      <c r="HG552" s="76"/>
      <c r="HH552" s="66"/>
      <c r="HI552" s="76"/>
      <c r="HJ552" s="66"/>
      <c r="HK552" s="76"/>
      <c r="HL552" s="66"/>
      <c r="HM552" s="76"/>
      <c r="HN552" s="66"/>
      <c r="HO552" s="76"/>
      <c r="HP552" s="66"/>
      <c r="HQ552" s="76"/>
      <c r="HR552" s="66"/>
      <c r="HS552" s="76"/>
      <c r="HT552" s="66"/>
      <c r="HU552" s="76"/>
      <c r="HV552" s="66"/>
      <c r="HW552" s="76"/>
      <c r="HX552" s="66"/>
      <c r="HY552" s="76"/>
      <c r="HZ552" s="66"/>
      <c r="IA552" s="76"/>
      <c r="IB552" s="66"/>
      <c r="IC552" s="76"/>
      <c r="ID552" s="66"/>
      <c r="IE552" s="76"/>
      <c r="IF552" s="66"/>
      <c r="IG552" s="76"/>
      <c r="IH552" s="66"/>
      <c r="II552" s="76"/>
      <c r="IJ552" s="66"/>
      <c r="IK552" s="76"/>
      <c r="IL552" s="66"/>
      <c r="IM552" s="76"/>
      <c r="IN552" s="66"/>
      <c r="IO552" s="76"/>
      <c r="IP552" s="66"/>
      <c r="IQ552" s="76"/>
      <c r="IR552" s="66"/>
      <c r="IS552" s="76"/>
      <c r="IT552" s="66"/>
      <c r="IU552" s="76"/>
      <c r="IV552" s="66"/>
      <c r="IW552" s="76"/>
      <c r="IX552" s="66"/>
      <c r="IY552" s="76"/>
      <c r="IZ552" s="66"/>
      <c r="JA552" s="76"/>
      <c r="JB552" s="66"/>
      <c r="JC552" s="76"/>
      <c r="JD552" s="66"/>
      <c r="JE552" s="76"/>
      <c r="JF552" s="66"/>
      <c r="JG552" s="76"/>
      <c r="JH552" s="66"/>
      <c r="JI552" s="76"/>
      <c r="JJ552" s="66"/>
      <c r="JK552" s="76"/>
      <c r="JL552" s="66"/>
      <c r="JM552" s="76"/>
      <c r="JN552" s="66"/>
      <c r="JO552" s="76"/>
      <c r="JP552" s="66"/>
      <c r="JQ552" s="76"/>
      <c r="JR552" s="66"/>
      <c r="JS552" s="76"/>
      <c r="JT552" s="66"/>
      <c r="JU552" s="76"/>
      <c r="JV552" s="66"/>
      <c r="JW552" s="76"/>
      <c r="JX552" s="66"/>
      <c r="JY552" s="76"/>
      <c r="JZ552" s="66"/>
      <c r="KA552" s="76"/>
      <c r="KB552" s="66"/>
      <c r="KC552" s="76"/>
      <c r="KD552" s="66"/>
      <c r="KE552" s="76"/>
      <c r="KF552" s="66"/>
      <c r="KG552" s="76"/>
      <c r="KH552" s="66"/>
      <c r="KI552" s="76"/>
      <c r="KJ552" s="66"/>
      <c r="KK552" s="76"/>
      <c r="KL552" s="66"/>
      <c r="KM552" s="76"/>
      <c r="KN552" s="66"/>
      <c r="KO552" s="76"/>
      <c r="KP552" s="66"/>
      <c r="KQ552" s="76"/>
      <c r="KR552" s="66"/>
      <c r="KS552" s="76"/>
      <c r="KT552" s="66"/>
      <c r="KU552" s="76"/>
      <c r="KV552" s="66"/>
      <c r="KW552" s="76"/>
      <c r="KX552" s="66"/>
      <c r="KY552" s="76"/>
      <c r="KZ552" s="66"/>
      <c r="LA552" s="76"/>
      <c r="LB552" s="66"/>
      <c r="LC552" s="76"/>
      <c r="LD552" s="66"/>
      <c r="LE552" s="76"/>
      <c r="LF552" s="66"/>
      <c r="LG552" s="76"/>
      <c r="LH552" s="66"/>
      <c r="LI552" s="76"/>
      <c r="LJ552" s="66"/>
      <c r="LK552" s="76"/>
      <c r="LL552" s="66"/>
      <c r="LM552" s="76"/>
      <c r="LN552" s="66"/>
      <c r="LO552" s="76"/>
      <c r="LP552" s="66"/>
      <c r="LQ552" s="76"/>
      <c r="LR552" s="66"/>
      <c r="LS552" s="76"/>
      <c r="LT552" s="66"/>
      <c r="LU552" s="76"/>
      <c r="LV552" s="66"/>
      <c r="LW552" s="76"/>
      <c r="LX552" s="66"/>
      <c r="LY552" s="76"/>
      <c r="LZ552" s="66"/>
      <c r="MA552" s="76"/>
      <c r="MB552" s="66"/>
      <c r="MC552" s="76"/>
      <c r="MD552" s="66"/>
      <c r="MG552" s="1" t="str" cm="1">
        <f t="array" ref="MG552">IFERROR(INDEX(Paste_Here!$B$2:$B$850, MATCH(0, COUNTIF(MG$4:MG551, Paste_Here!$B$2:$B$850) + IF(Paste_Here!$B$2:$B$850="", 1, 0), 0)), "")</f>
        <v/>
      </c>
      <c r="MH552" s="1" t="str">
        <f>IF(MG552&lt;&gt;"", INDEX(Paste_Here!$A$2:$A$850, MATCH(MG552, Paste_Here!$B$2:$B$850, 0)), "")</f>
        <v/>
      </c>
      <c r="MI552" s="1" t="str">
        <f t="shared" si="72"/>
        <v/>
      </c>
      <c r="MJ552" s="1" t="str" cm="1">
        <f t="array" ref="MJ552">IFERROR(INDEX($MI$5:$MI$850, MATCH(SMALL(IF($MI$5:$MI$850&lt;&gt;"", COUNTIF($MI$5:$MI$850, "&lt;"&amp;$MI$5:$MI$850)+1), ROW()-ROW($MJ$5)+1), COUNTIF($MI$5:$MI$850, "&lt;"&amp;$MI$5:$MI$850)+1, 0)), "")</f>
        <v/>
      </c>
    </row>
    <row r="553" spans="1:348">
      <c r="A553" s="66"/>
      <c r="B553" s="76" t="str">
        <f t="shared" si="65"/>
        <v/>
      </c>
      <c r="C553" s="66"/>
      <c r="D553" s="76" t="str">
        <f>IFERROR(IF(B553&lt;&gt;"", IF(AND(INDEX(Paste_Here!B$2:B$850, MATCH(B553, Paste_Here!A$2:A$850, 0))&lt;&gt;"", ISNUMBER(VALUE(INDEX(Paste_Here!B$2:B$850, MATCH(B553, Paste_Here!A$2:A$850, 0))))), INDEX(Paste_Here!B$2:B$850, MATCH(B553, Paste_Here!A$2:A$850, 0)), ""), ""), "")</f>
        <v/>
      </c>
      <c r="E553" s="66"/>
      <c r="F553" s="76" t="str">
        <f>IFERROR(IF(B553&lt;&gt;"", IF(ISTEXT(INDEX(Paste_Here!K$2:K$850, MATCH(B553, Paste_Here!A$2:A$850, 0))), INDEX(Paste_Here!K$2:K$850, MATCH(B553, Paste_Here!A$2:A$850, 0)), ""), ""), "")</f>
        <v/>
      </c>
      <c r="G553" s="66"/>
      <c r="H553" s="76" t="str">
        <f>IFERROR(IF(B553&lt;&gt;"", IF(ISTEXT(INDEX(Paste_Here!C$2:C$850, MATCH(B553, Paste_Here!A$2:A$850, 0))), INDEX(Paste_Here!C$2:C$850, MATCH(B553, Paste_Here!A$2:A$850, 0)), ""), ""), "")</f>
        <v/>
      </c>
      <c r="I553" s="66"/>
      <c r="J553" s="76" t="str">
        <f>IFERROR(IF(B553&lt;&gt;"", IF(ISNUMBER(SEARCH("s", LOWER(INDEX(Paste_Here!M$2:M$850, MATCH(B553, Paste_Here!A$2:A$850, 0))))), "Yes", IF(INDEX(Paste_Here!M$2:M$850, MATCH(B553, Paste_Here!A$2:A$850, 0))&lt;&gt;"", "No", "")), ""), "")</f>
        <v/>
      </c>
      <c r="K553" s="66"/>
      <c r="L553" s="76" t="str">
        <f>IFERROR(IF(B553&lt;&gt;"", IF(ISNUMBER(SEARCH("yes", LOWER(INDEX(Paste_Here!E$2:E$850, MATCH(B553, Paste_Here!A$2:A$850, 0))))), "Yes", IF(ISNUMBER(SEARCH("no", LOWER(INDEX(Paste_Here!E$2:E$850, MATCH(B553, Paste_Here!A$2:A$850, 0))))), "No", "")), ""), "")</f>
        <v/>
      </c>
      <c r="M553" s="66"/>
      <c r="N553" s="76" t="str">
        <f>IFERROR(IF(B553&lt;&gt;"", IF(ISNUMBER(SEARCH("yes", LOWER(INDEX(Paste_Here!F$2:F$850, MATCH(B553, Paste_Here!A$2:A$850, 0))))), "Yes", IF(ISNUMBER(SEARCH("no", LOWER(INDEX(Paste_Here!F$2:F$850, MATCH(B553, Paste_Here!A$2:A$850, 0))))), "No", "")), ""), "")</f>
        <v/>
      </c>
      <c r="O553" s="66"/>
      <c r="P553" s="76" t="str">
        <f>IFERROR(IF(B553&lt;&gt;"", IF(ISNUMBER(SEARCH("yes", LOWER(INDEX(Paste_Here!L$2:L$850, MATCH(B553, Paste_Here!A$2:A$850, 0))))), "Yes", IF(ISNUMBER(SEARCH("no", LOWER(INDEX(Paste_Here!L$2:L$850, MATCH(B553, Paste_Here!A$2:A$850, 0))))), "No", "")), ""), "")</f>
        <v/>
      </c>
      <c r="Q553" s="66"/>
      <c r="R553" s="76" t="str">
        <f>IFERROR(IF(B553&lt;&gt;"", IF(ISNUMBER(SEARCH("transitional 2", LOWER(INDEX(Paste_Here!D$2:D$850, MATCH(B553, Paste_Here!A$2:A$850, 0))))), "T2", IF(ISNUMBER(SEARCH("transitional 1", LOWER(INDEX(Paste_Here!D$2:D$850, MATCH(B553, Paste_Here!A$2:A$850, 0))))), "T1", IF(ISNUMBER(SEARCH("waived ell services", LOWER(INDEX(Paste_Here!D$2:D$850, MATCH(B553, Paste_Here!A$2:A$850, 0))))), "W", IF(ISNUMBER(SEARCH("english language learner", LOWER(INDEX(Paste_Here!D$2:D$850, MATCH(B553, Paste_Here!A$2:A$850, 0))))), "L", "")))), ""), "")</f>
        <v/>
      </c>
      <c r="S553" s="66"/>
      <c r="T553" s="76" t="str">
        <f>IFERROR(IF(B553&lt;&gt;"", IF(ISNUMBER(SEARCH("yes", LOWER(INDEX(Paste_Here!I$2:I$850, MATCH(B553, Paste_Here!A$2:A$850, 0))))), "Yes", IF(ISNUMBER(SEARCH("no", LOWER(INDEX(Paste_Here!I$2:I$850, MATCH(B553, Paste_Here!A$2:A$850, 0))))), "No", "")), ""), "")</f>
        <v/>
      </c>
      <c r="U553" s="66"/>
      <c r="V553" s="76" t="str">
        <f>IFERROR(IF(B553&lt;&gt;"", IF(ISTEXT(INDEX(Paste_Here!J$2:J$850, MATCH(B553, Paste_Here!A$2:A$850, 0))), VALUE(INDEX(Paste_Here!J$2:J$850, MATCH(B553, Paste_Here!A$2:A$850, 0))), ""), ""), "")</f>
        <v/>
      </c>
      <c r="W553" s="66"/>
      <c r="X553" s="66"/>
      <c r="Y553" s="76" t="str">
        <f t="shared" si="66"/>
        <v/>
      </c>
      <c r="Z553" s="66"/>
      <c r="AA553" s="76" t="str">
        <f>IFERROR(IF(B553&lt;&gt;"", IF(AND(INDEX(Paste_Here!AI$2:AI$850, MATCH(B553, Paste_Here!A$2:A$850, 0))&lt;&gt;"", ISNUMBER(VALUE(INDEX(Paste_Here!AI$2:AI$850, MATCH(B553, Paste_Here!A$2:A$850, 0))))), INDEX(Paste_Here!AI$2:AI$850, MATCH(B553, Paste_Here!A$2:A$850, 0)), ""), ""), "")</f>
        <v/>
      </c>
      <c r="AB553" s="66"/>
      <c r="AC553" s="76" t="str">
        <f>IFERROR(IF(B553&lt;&gt;"", IF(AND(INDEX(Paste_Here!AJ$2:AJ$850, MATCH(B553, Paste_Here!A$2:A$850, 0))&lt;&gt;"", ISNUMBER(VALUE(INDEX(Paste_Here!AJ$2:AJ$850, MATCH(B553, Paste_Here!A$2:A$850, 0))))), INDEX(Paste_Here!AJ$2:AJ$850, MATCH(B553, Paste_Here!A$2:A$850, 0)), ""), ""), "")</f>
        <v/>
      </c>
      <c r="AD553" s="66"/>
      <c r="AE553" s="76" t="str">
        <f>IFERROR(IF(B553&lt;&gt;"", IF(AND(INDEX(Paste_Here!AK$2:AK$850, MATCH(B553, Paste_Here!A$2:A$850, 0))&lt;&gt;"", ISNUMBER(VALUE(INDEX(Paste_Here!AK$2:AK$850, MATCH(B553, Paste_Here!A$2:A$850, 0))))), INDEX(Paste_Here!AK$2:AK$850, MATCH(B553, Paste_Here!A$2:A$850, 0)), ""), ""), "")</f>
        <v/>
      </c>
      <c r="AF553" s="66"/>
      <c r="AG553" s="76" t="str">
        <f>IFERROR(IF(B553&lt;&gt;"", IF(AND(INDEX(Paste_Here!AL$2:AL$850, MATCH(B553, Paste_Here!A$2:A$850, 0))&lt;&gt;"", ISNUMBER(VALUE(INDEX(Paste_Here!AL$2:AL$850, MATCH(B553, Paste_Here!A$2:A$850, 0))))), INDEX(Paste_Here!AL$2:AL$850, MATCH(B553, Paste_Here!A$2:A$850, 0)), ""), ""), "")</f>
        <v/>
      </c>
      <c r="AH553" s="66"/>
      <c r="AI553" s="76" t="str">
        <f>IFERROR(IF(B553&lt;&gt;"", IF(AND(INDEX(Paste_Here!AH$2:AH$850, MATCH(B553, Paste_Here!A$2:A$850, 0))&lt;&gt;"", ISNUMBER(VALUE(INDEX(Paste_Here!AH$2:AH$850, MATCH(B553, Paste_Here!A$2:A$850, 0))))), IF(VALUE(INDEX(Paste_Here!AH$2:AH$850, MATCH(B553, Paste_Here!A$2:A$850, 0)))=0, "", INDEX(Paste_Here!AH$2:AH$850, MATCH(B553, Paste_Here!A$2:A$850, 0))), ""), ""), "")</f>
        <v/>
      </c>
      <c r="AJ553" s="66"/>
      <c r="AK553" s="76" t="str">
        <f>IFERROR(IF(B553&lt;&gt;"", IF(AND(INDEX(Paste_Here!N$2:N$850, MATCH(B553, Paste_Here!A$2:A$850, 0))&lt;&gt;"", ISNUMBER(VALUE(INDEX(Paste_Here!N$2:N$850, MATCH(B553, Paste_Here!A$2:A$850, 0))))), INDEX(Paste_Here!N$2:N$850, MATCH(B553, Paste_Here!A$2:A$850, 0)), ""), ""), "")</f>
        <v/>
      </c>
      <c r="AL553" s="66"/>
      <c r="AM553" s="76" t="str">
        <f>IFERROR(IF(B553&lt;&gt;"", IF(AND(INDEX(Paste_Here!O$2:O$850, MATCH(B553, Paste_Here!A$2:A$850, 0))&lt;&gt;"", ISNUMBER(VALUE(INDEX(Paste_Here!O$2:O$850, MATCH(B553, Paste_Here!A$2:A$850, 0))))), INDEX(Paste_Here!O$2:O$850, MATCH(B553, Paste_Here!A$2:A$850, 0)), ""), ""), "")</f>
        <v/>
      </c>
      <c r="AN553" s="66"/>
      <c r="AO553" s="76"/>
      <c r="AP553" s="66"/>
      <c r="AQ553" s="76"/>
      <c r="AR553" s="66"/>
      <c r="AS553" s="76"/>
      <c r="AT553" s="66"/>
      <c r="AU553" s="66"/>
      <c r="AV553" s="76" t="str">
        <f t="shared" si="67"/>
        <v/>
      </c>
      <c r="AW553" s="66"/>
      <c r="AX553" s="76" t="str">
        <f>IFERROR(IF(B553&lt;&gt;"", IF(ISNUMBER(SEARCH("Revealed-Potential (Primary Focus)", LOWER(INDEX(Paste_Here!Z$2:Z$850, MATCH(B553, Paste_Here!A$2:A$850, 0))))), "Rev-Potential: Prim", IF(ISNUMBER(SEARCH("Revealed-Potential (Secondary Focus)", LOWER(INDEX(Paste_Here!Z$2:Z$850, MATCH(B553, Paste_Here!A$2:A$850, 0))))), "Rev-Potential: Sec", IF(ISNUMBER(SEARCH("Monitoring", LOWER(INDEX(Paste_Here!Z$2:Z$850, MATCH(B553, Paste_Here!A$2:A$850, 0))))), "Monitoring", IF(ISNUMBER(SEARCH("At-Promise (Secondary Focus)", LOWER(INDEX(Paste_Here!Z$2:Z$850, MATCH(B553, Paste_Here!A$2:A$850, 0))))), "At-Promise: Sec", IF(ISNUMBER(SEARCH("At-Promise (Primary Focus)", LOWER(INDEX(Paste_Here!Z$2:Z$850, MATCH(B553, Paste_Here!A$2:A$850, 0))))), "At-Promise: Prim", ""))))), ""), "")</f>
        <v/>
      </c>
      <c r="AY553" s="66"/>
      <c r="AZ553" s="76"/>
      <c r="BA553" s="66"/>
      <c r="BB553" s="76"/>
      <c r="BC553" s="66"/>
      <c r="BD553" s="76"/>
      <c r="BE553" s="66"/>
      <c r="BF553" s="76"/>
      <c r="BG553" s="66"/>
      <c r="BH553" s="76"/>
      <c r="BI553" s="66"/>
      <c r="BJ553" s="66"/>
      <c r="BK553" s="76" t="str">
        <f t="shared" si="68"/>
        <v/>
      </c>
      <c r="BL553" s="66"/>
      <c r="BM553" s="76" t="str">
        <f>IFERROR(IF(B553&lt;&gt;"", IF(AND(ISNUMBER(VALUE(SUBSTITUTE(SUBSTITUTE(Paste_Here!R553, "br", "-"), "L", ""))), VALUE(SUBSTITUTE(SUBSTITUTE(Paste_Here!R553, "br", "-"), "L", "")) &gt;= 1095), "Yes", IF(AND(ISNUMBER(VALUE(SUBSTITUTE(SUBSTITUTE(Paste_Here!R553, "br", "-"), "L", ""))), VALUE(SUBSTITUTE(SUBSTITUTE(Paste_Here!R553, "br", "-"), "L", "")) &lt;= 1094), "No", "")), ""), "")</f>
        <v/>
      </c>
      <c r="BN553" s="66"/>
      <c r="BO553" s="76" t="str">
        <f>IFERROR(IF(B553&lt;&gt;"", IF(COUNTIF(INDEX(Paste_Here!Y$2:AB$850, MATCH(B553, Paste_Here!A$2:A$850, 0), 0), "yes") &gt; 0, "Yes", IF(COUNTIF(INDEX(Paste_Here!Y$2:AB$850, MATCH(B553, Paste_Here!A$2:A$850, 0), 0), "no") &gt; 0, "No", "")), ""), "")</f>
        <v/>
      </c>
      <c r="BP553" s="66"/>
      <c r="BQ553" s="76" t="str">
        <f>IFERROR(IF(B553&lt;&gt;"", IF(AND(ISNUMBER(VALUE(SUBSTITUTE(SUBSTITUTE(Paste_Here!U553, "em", "-"), "q", ""))), VALUE(SUBSTITUTE(SUBSTITUTE(Paste_Here!U553, "em", "-"), "q", "")) &gt;= 910), "Yes", IF(AND(ISNUMBER(VALUE(SUBSTITUTE(SUBSTITUTE(Paste_Here!U553, "em", "-"), "q", ""))), VALUE(SUBSTITUTE(SUBSTITUTE(Paste_Here!U553, "em", "-"), "q", "")) &lt;= 909), "No", "")), ""), "")</f>
        <v/>
      </c>
      <c r="BR553" s="66"/>
      <c r="BS553" s="76" t="str">
        <f>IFERROR(IF(B553&lt;&gt;"", IF(AND(INDEX(Paste_Here!X$2:X$850, MATCH(B553, Paste_Here!A$2:A$850, 0))&lt;&gt;"", ISNUMBER(VALUE(INDEX(Paste_Here!X$2:X$850, MATCH(B553, Paste_Here!A$2:A$850, 0))))), INDEX(Paste_Here!X$2:X$850, MATCH(B553, Paste_Here!A$2:A$850, 0)), ""), ""), "")</f>
        <v/>
      </c>
      <c r="BT553" s="66"/>
      <c r="BU553" s="76" t="str">
        <f>IFERROR(IF(B553&lt;&gt;"", IF(ISNUMBER(VALUE(INDEX(Paste_Here!G$2:G$850, MATCH(B553, Paste_Here!A$2:A$850, 0)))), IF(VALUE(INDEX(Paste_Here!G$2:G$850, MATCH(B553, Paste_Here!A$2:A$850, 0)))=0, "No", IF(AND(VALUE(INDEX(Paste_Here!G$2:G$850, MATCH(B553, Paste_Here!A$2:A$850, 0)))&gt;=1, VALUE(INDEX(Paste_Here!G$2:G$850, MATCH(B553, Paste_Here!A$2:A$850, 0)))&lt;=4), VALUE(INDEX(Paste_Here!G$2:G$850, MATCH(B553, Paste_Here!A$2:A$850, 0))), "")), ""), ""), "")</f>
        <v/>
      </c>
      <c r="BV553" s="66"/>
      <c r="BW553" s="76" t="str">
        <f>IFERROR(IF(B553&lt;&gt;"", IF(ISNUMBER(VALUE(INDEX(Paste_Here!H$2:H$850, MATCH(B553, Paste_Here!A$2:A$850, 0)))), IF(VALUE(INDEX(Paste_Here!H$2:H$850, MATCH(B553, Paste_Here!A$2:A$850, 0)))=0, "No", IF(AND(VALUE(INDEX(Paste_Here!H$2:H$850, MATCH(B553, Paste_Here!A$2:A$850, 0)))&gt;=1, VALUE(INDEX(Paste_Here!H$2:H$850, MATCH(B553, Paste_Here!A$2:A$850, 0)))&lt;=4), VALUE(INDEX(Paste_Here!H$2:H$850, MATCH(B553, Paste_Here!A$2:A$850, 0))), "")), ""), ""), "")</f>
        <v/>
      </c>
      <c r="BX553" s="66"/>
      <c r="BY553" s="76"/>
      <c r="BZ553" s="66"/>
      <c r="CA553" s="76"/>
      <c r="CB553" s="66"/>
      <c r="CC553" s="66"/>
      <c r="CD553" s="76" t="str">
        <f t="shared" si="69"/>
        <v/>
      </c>
      <c r="CE553" s="66"/>
      <c r="CF553" s="76" t="str">
        <f>IFERROR(IF(B553&lt;&gt;"", IF(AND(INDEX(Paste_Here!P$2:P$850, MATCH(B553, Paste_Here!A$2:A$850, 0))&lt;&gt;"", ISNUMBER(VALUE(INDEX(Paste_Here!P$2:P$850, MATCH(B553, Paste_Here!A$2:A$850, 0))))), INDEX(Paste_Here!P$2:P$850, MATCH(B553, Paste_Here!A$2:A$850, 0)), ""), ""), "")</f>
        <v/>
      </c>
      <c r="CG553" s="66"/>
      <c r="CH553" s="76" t="str">
        <f>IFERROR(IF(B553&lt;&gt;"", IF(ISNUMBER(SEARCH("highrisk", LOWER(INDEX(Paste_Here!Q$2:Q$850, MATCH(B553, Paste_Here!A$2:A$850, 0))))), "High Risk", IF(ISNUMBER(SEARCH("lowrisk", LOWER(INDEX(Paste_Here!Q$2:Q$850, MATCH(B553, Paste_Here!A$2:A$850, 0))))), "Low Risk", IF(ISNUMBER(SEARCH("somerisk", LOWER(INDEX(Paste_Here!Q$2:Q$850, MATCH(B553, Paste_Here!A$2:A$850, 0))))), "Some Risk", ""))), ""), "")</f>
        <v/>
      </c>
      <c r="CI553" s="66"/>
      <c r="CJ553" s="76" t="str">
        <f>IFERROR(IF(B553&lt;&gt;"", IF(AND(INDEX(Paste_Here!AA$2:AA$850, MATCH(B553, Paste_Here!A$2:A$850, 0))&lt;&gt;"", ISNUMBER(VALUE(INDEX(Paste_Here!AA$2:AA$850, MATCH(B553, Paste_Here!A$2:A$850, 0))))), INDEX(Paste_Here!AA$2:AA$850, MATCH(B553, Paste_Here!A$2:A$850, 0)), ""), ""), "")</f>
        <v/>
      </c>
      <c r="CK553" s="66"/>
      <c r="CL553" s="76" t="str">
        <f>IFERROR(IF(B553&lt;&gt;"", IF(LOWER(INDEX(Paste_Here!AB$2:AB$850, MATCH(B553, Paste_Here!A$2:A$850, 0)))="approaching expectations", "Approaching", IF(LOWER(INDEX(Paste_Here!AB$2:AB$850, MATCH(B553, Paste_Here!A$2:A$850, 0)))="met expectations", "Met", IF(LOWER(INDEX(Paste_Here!AB$2:AB$850, MATCH(B553, Paste_Here!A$2:A$850, 0)))="exceeded expectations", "Exceeded", IF(LOWER(INDEX(Paste_Here!AB$2:AB$850, MATCH(B553, Paste_Here!A$2:A$850, 0)))="below expectations", "Below", "")))), ""), "")</f>
        <v/>
      </c>
      <c r="CM553" s="66"/>
      <c r="CN553" s="76" t="str">
        <f>IFERROR(IF(B553&lt;&gt;"", IF(AND(INDEX(Paste_Here!AC$2:AC$850, MATCH(B553, Paste_Here!A$2:A$850, 0))&lt;&gt;"", ISNUMBER(VALUE(INDEX(Paste_Here!AC$2:AC$850, MATCH(B553, Paste_Here!A$2:A$850, 0))))), INDEX(Paste_Here!AC$2:AC$850, MATCH(B553, Paste_Here!A$2:A$850, 0)), ""), ""), "")</f>
        <v/>
      </c>
      <c r="CO553" s="66"/>
      <c r="CP553" s="76"/>
      <c r="CQ553" s="66"/>
      <c r="CR553" s="76"/>
      <c r="CS553" s="66"/>
      <c r="CT553" s="76"/>
      <c r="CU553" s="66"/>
      <c r="CV553" s="76"/>
      <c r="CW553" s="66"/>
      <c r="CX553" s="76"/>
      <c r="CY553" s="66"/>
      <c r="CZ553" s="66"/>
      <c r="DA553" s="76" t="str">
        <f t="shared" si="70"/>
        <v/>
      </c>
      <c r="DB553" s="66"/>
      <c r="DC553" s="76" t="str">
        <f>IFERROR(IF(B553&lt;&gt;"", IF(AND(INDEX(Paste_Here!V$2:V$850, MATCH(B553, Paste_Here!A$2:A$850, 0))&lt;&gt;"", ISNUMBER(VALUE(INDEX(Paste_Here!V$2:V$850, MATCH(B553, Paste_Here!A$2:A$850, 0))))), INDEX(Paste_Here!V$2:V$850, MATCH(B553, Paste_Here!A$2:A$850, 0)), ""), ""), "")</f>
        <v/>
      </c>
      <c r="DD553" s="66"/>
      <c r="DE553" s="76" t="str">
        <f>IFERROR(IF(B553&lt;&gt;"", IF(ISNUMBER(SEARCH("highrisk", LOWER(INDEX(Paste_Here!W$2:W$850, MATCH(B553, Paste_Here!A$2:A$850, 0))))), "High Risk", IF(ISNUMBER(SEARCH("lowrisk", LOWER(INDEX(Paste_Here!W$2:W$850, MATCH(B553, Paste_Here!A$2:A$850, 0))))), "Low Risk", IF(ISNUMBER(SEARCH("somerisk", LOWER(INDEX(Paste_Here!W$2:W$850, MATCH(B553, Paste_Here!A$2:A$850, 0))))), "Some Risk", ""))), ""), "")</f>
        <v/>
      </c>
      <c r="DF553" s="66"/>
      <c r="DG553" s="76" t="str">
        <f>IFERROR(IF(B553&lt;&gt;"", IF(AND(INDEX(Paste_Here!S$2:S$850, MATCH(B553, Paste_Here!A$2:A$850, 0))&lt;&gt;"", ISNUMBER(VALUE(INDEX(Paste_Here!S$2:S$850, MATCH(B553, Paste_Here!A$2:A$850, 0))))), INDEX(Paste_Here!S$2:S$850, MATCH(B553, Paste_Here!A$2:A$850, 0)), ""), ""), "")</f>
        <v/>
      </c>
      <c r="DH553" s="66"/>
      <c r="DI553" s="76" t="str">
        <f>IFERROR(IF(B553&lt;&gt;"", IF(ISNUMBER(SEARCH("highrisk", LOWER(INDEX(Paste_Here!T$2:T$850, MATCH(B553, Paste_Here!A$2:A$850, 0))))), "High Risk", IF(ISNUMBER(SEARCH("lowrisk", LOWER(INDEX(Paste_Here!T$2:T$850, MATCH(B553, Paste_Here!A$2:A$850, 0))))), "Low Risk", IF(ISNUMBER(SEARCH("somerisk", LOWER(INDEX(Paste_Here!T$2:T$850, MATCH(B553, Paste_Here!A$2:A$850, 0))))), "Some Risk", ""))), ""), "")</f>
        <v/>
      </c>
      <c r="DJ553" s="66"/>
      <c r="DK553" s="76" t="str">
        <f>IFERROR(IF(B553&lt;&gt;"", IF(AND(INDEX(Paste_Here!AD$2:AD$850, MATCH(B553, Paste_Here!A$2:A$850, 0))&lt;&gt;"", ISNUMBER(VALUE(INDEX(Paste_Here!AD$2:AD$850, MATCH(B553, Paste_Here!A$2:A$850, 0))))), INDEX(Paste_Here!AD$2:AD$850, MATCH(B553, Paste_Here!A$2:A$850, 0)), ""), ""), "")</f>
        <v/>
      </c>
      <c r="DL553" s="66"/>
      <c r="DM553" s="76" t="str">
        <f>IFERROR(IF(B553&lt;&gt;"", IF(LOWER(INDEX(Paste_Here!AE$2:AE$850, MATCH(B553, Paste_Here!A$2:A$850, 0)))="approaching expectations", "Approaching", IF(LOWER(INDEX(Paste_Here!AE$2:AE$850, MATCH(B553, Paste_Here!A$2:A$850, 0)))="met expectations", "Met", IF(LOWER(INDEX(Paste_Here!AE$2:AE$850, MATCH(B553, Paste_Here!A$2:A$850, 0)))="exceeded expectations", "Exceeded", IF(LOWER(INDEX(Paste_Here!AE$2:AE$850, MATCH(B553, Paste_Here!A$2:A$850, 0)))="below expectations", "Below", "")))), ""), "")</f>
        <v/>
      </c>
      <c r="DN553" s="66"/>
      <c r="DO553" s="76"/>
      <c r="DP553" s="66"/>
      <c r="DQ553" s="76"/>
      <c r="DR553" s="66"/>
      <c r="DS553" s="76"/>
      <c r="DT553" s="66"/>
      <c r="DU553" s="76"/>
      <c r="DV553" s="66"/>
      <c r="DW553" s="66"/>
      <c r="DX553" s="76" t="str">
        <f t="shared" si="71"/>
        <v/>
      </c>
      <c r="DY553" s="66"/>
      <c r="DZ553" s="76"/>
      <c r="EA553" s="66"/>
      <c r="EB553" s="76"/>
      <c r="EC553" s="66"/>
      <c r="ED553" s="76" t="str">
        <f>IFERROR(IF(B553&lt;&gt;"", IF(AND(INDEX(Paste_Here!AF$2:AF$850, MATCH(B553, Paste_Here!A$2:A$850, 0))&lt;&gt;"", ISNUMBER(VALUE(INDEX(Paste_Here!AF$2:AF$850, MATCH(B553, Paste_Here!A$2:A$850, 0))))), INDEX(Paste_Here!AF$2:AF$850, MATCH(B553, Paste_Here!A$2:A$850, 0)), ""), ""), "")</f>
        <v/>
      </c>
      <c r="EE553" s="66"/>
      <c r="EF553" s="76"/>
      <c r="EG553" s="66"/>
      <c r="EH553" s="76"/>
      <c r="EI553" s="66"/>
      <c r="EJ553" s="76" t="str">
        <f>IFERROR(IF(B553&lt;&gt;"", IF(AND(INDEX(Paste_Here!AG$2:AG$850, MATCH(B553, Paste_Here!A$2:A$850, 0))&lt;&gt;"", ISNUMBER(VALUE(INDEX(Paste_Here!AG$2:AG$850, MATCH(B553, Paste_Here!A$2:A$850, 0))))), INDEX(Paste_Here!AG$2:AG$850, MATCH(B553, Paste_Here!A$2:A$850, 0)), ""), ""), "")</f>
        <v/>
      </c>
      <c r="EK553" s="66"/>
      <c r="EL553" s="76"/>
      <c r="EM553" s="66"/>
      <c r="EN553" s="76"/>
      <c r="EO553" s="66"/>
      <c r="EP553" s="76"/>
      <c r="EQ553" s="66"/>
      <c r="ER553" s="76"/>
      <c r="ES553" s="66"/>
      <c r="ET553" s="66"/>
      <c r="EU553" s="76"/>
      <c r="EV553" s="66"/>
      <c r="EW553" s="76"/>
      <c r="EX553" s="66"/>
      <c r="EY553" s="76"/>
      <c r="EZ553" s="66"/>
      <c r="FA553" s="76"/>
      <c r="FB553" s="66"/>
      <c r="FC553" s="76"/>
      <c r="FD553" s="66"/>
      <c r="FE553" s="76"/>
      <c r="FF553" s="66"/>
      <c r="FG553" s="76"/>
      <c r="FH553" s="66"/>
      <c r="FI553" s="76"/>
      <c r="FJ553" s="66"/>
      <c r="FK553" s="76"/>
      <c r="FL553" s="66"/>
      <c r="FM553" s="76"/>
      <c r="FN553" s="66"/>
      <c r="FO553" s="76"/>
      <c r="FP553" s="66"/>
      <c r="FQ553" s="76"/>
      <c r="FR553" s="66"/>
      <c r="FS553" s="76"/>
      <c r="FT553" s="66"/>
      <c r="FU553" s="76"/>
      <c r="FV553" s="66"/>
      <c r="FW553" s="76"/>
      <c r="FX553" s="66"/>
      <c r="FY553" s="76"/>
      <c r="FZ553" s="66"/>
      <c r="GA553" s="76"/>
      <c r="GB553" s="66"/>
      <c r="GC553" s="76"/>
      <c r="GD553" s="66"/>
      <c r="GE553" s="76"/>
      <c r="GF553" s="66"/>
      <c r="GG553" s="76"/>
      <c r="GH553" s="66"/>
      <c r="GI553" s="76"/>
      <c r="GJ553" s="66"/>
      <c r="GK553" s="76"/>
      <c r="GL553" s="66"/>
      <c r="GM553" s="76"/>
      <c r="GN553" s="66"/>
      <c r="GO553" s="76"/>
      <c r="GP553" s="66"/>
      <c r="GQ553" s="76"/>
      <c r="GR553" s="66"/>
      <c r="GS553" s="76"/>
      <c r="GT553" s="66"/>
      <c r="GU553" s="76"/>
      <c r="GV553" s="66"/>
      <c r="GW553" s="76"/>
      <c r="GX553" s="66"/>
      <c r="GY553" s="76"/>
      <c r="GZ553" s="66"/>
      <c r="HA553" s="76"/>
      <c r="HB553" s="66"/>
      <c r="HC553" s="76"/>
      <c r="HD553" s="66"/>
      <c r="HE553" s="76"/>
      <c r="HF553" s="66"/>
      <c r="HG553" s="76"/>
      <c r="HH553" s="66"/>
      <c r="HI553" s="76"/>
      <c r="HJ553" s="66"/>
      <c r="HK553" s="76"/>
      <c r="HL553" s="66"/>
      <c r="HM553" s="76"/>
      <c r="HN553" s="66"/>
      <c r="HO553" s="76"/>
      <c r="HP553" s="66"/>
      <c r="HQ553" s="76"/>
      <c r="HR553" s="66"/>
      <c r="HS553" s="76"/>
      <c r="HT553" s="66"/>
      <c r="HU553" s="76"/>
      <c r="HV553" s="66"/>
      <c r="HW553" s="76"/>
      <c r="HX553" s="66"/>
      <c r="HY553" s="76"/>
      <c r="HZ553" s="66"/>
      <c r="IA553" s="76"/>
      <c r="IB553" s="66"/>
      <c r="IC553" s="76"/>
      <c r="ID553" s="66"/>
      <c r="IE553" s="76"/>
      <c r="IF553" s="66"/>
      <c r="IG553" s="76"/>
      <c r="IH553" s="66"/>
      <c r="II553" s="76"/>
      <c r="IJ553" s="66"/>
      <c r="IK553" s="76"/>
      <c r="IL553" s="66"/>
      <c r="IM553" s="76"/>
      <c r="IN553" s="66"/>
      <c r="IO553" s="76"/>
      <c r="IP553" s="66"/>
      <c r="IQ553" s="76"/>
      <c r="IR553" s="66"/>
      <c r="IS553" s="76"/>
      <c r="IT553" s="66"/>
      <c r="IU553" s="76"/>
      <c r="IV553" s="66"/>
      <c r="IW553" s="76"/>
      <c r="IX553" s="66"/>
      <c r="IY553" s="76"/>
      <c r="IZ553" s="66"/>
      <c r="JA553" s="76"/>
      <c r="JB553" s="66"/>
      <c r="JC553" s="76"/>
      <c r="JD553" s="66"/>
      <c r="JE553" s="76"/>
      <c r="JF553" s="66"/>
      <c r="JG553" s="76"/>
      <c r="JH553" s="66"/>
      <c r="JI553" s="76"/>
      <c r="JJ553" s="66"/>
      <c r="JK553" s="76"/>
      <c r="JL553" s="66"/>
      <c r="JM553" s="76"/>
      <c r="JN553" s="66"/>
      <c r="JO553" s="76"/>
      <c r="JP553" s="66"/>
      <c r="JQ553" s="76"/>
      <c r="JR553" s="66"/>
      <c r="JS553" s="76"/>
      <c r="JT553" s="66"/>
      <c r="JU553" s="76"/>
      <c r="JV553" s="66"/>
      <c r="JW553" s="76"/>
      <c r="JX553" s="66"/>
      <c r="JY553" s="76"/>
      <c r="JZ553" s="66"/>
      <c r="KA553" s="76"/>
      <c r="KB553" s="66"/>
      <c r="KC553" s="76"/>
      <c r="KD553" s="66"/>
      <c r="KE553" s="76"/>
      <c r="KF553" s="66"/>
      <c r="KG553" s="76"/>
      <c r="KH553" s="66"/>
      <c r="KI553" s="76"/>
      <c r="KJ553" s="66"/>
      <c r="KK553" s="76"/>
      <c r="KL553" s="66"/>
      <c r="KM553" s="76"/>
      <c r="KN553" s="66"/>
      <c r="KO553" s="76"/>
      <c r="KP553" s="66"/>
      <c r="KQ553" s="76"/>
      <c r="KR553" s="66"/>
      <c r="KS553" s="76"/>
      <c r="KT553" s="66"/>
      <c r="KU553" s="76"/>
      <c r="KV553" s="66"/>
      <c r="KW553" s="76"/>
      <c r="KX553" s="66"/>
      <c r="KY553" s="76"/>
      <c r="KZ553" s="66"/>
      <c r="LA553" s="76"/>
      <c r="LB553" s="66"/>
      <c r="LC553" s="76"/>
      <c r="LD553" s="66"/>
      <c r="LE553" s="76"/>
      <c r="LF553" s="66"/>
      <c r="LG553" s="76"/>
      <c r="LH553" s="66"/>
      <c r="LI553" s="76"/>
      <c r="LJ553" s="66"/>
      <c r="LK553" s="76"/>
      <c r="LL553" s="66"/>
      <c r="LM553" s="76"/>
      <c r="LN553" s="66"/>
      <c r="LO553" s="76"/>
      <c r="LP553" s="66"/>
      <c r="LQ553" s="76"/>
      <c r="LR553" s="66"/>
      <c r="LS553" s="76"/>
      <c r="LT553" s="66"/>
      <c r="LU553" s="76"/>
      <c r="LV553" s="66"/>
      <c r="LW553" s="76"/>
      <c r="LX553" s="66"/>
      <c r="LY553" s="76"/>
      <c r="LZ553" s="66"/>
      <c r="MA553" s="76"/>
      <c r="MB553" s="66"/>
      <c r="MC553" s="76"/>
      <c r="MD553" s="66"/>
      <c r="MG553" s="1" t="str" cm="1">
        <f t="array" ref="MG553">IFERROR(INDEX(Paste_Here!$B$2:$B$850, MATCH(0, COUNTIF(MG$4:MG552, Paste_Here!$B$2:$B$850) + IF(Paste_Here!$B$2:$B$850="", 1, 0), 0)), "")</f>
        <v/>
      </c>
      <c r="MH553" s="1" t="str">
        <f>IF(MG553&lt;&gt;"", INDEX(Paste_Here!$A$2:$A$850, MATCH(MG553, Paste_Here!$B$2:$B$850, 0)), "")</f>
        <v/>
      </c>
      <c r="MI553" s="1" t="str">
        <f t="shared" si="72"/>
        <v/>
      </c>
      <c r="MJ553" s="1" t="str" cm="1">
        <f t="array" ref="MJ553">IFERROR(INDEX($MI$5:$MI$850, MATCH(SMALL(IF($MI$5:$MI$850&lt;&gt;"", COUNTIF($MI$5:$MI$850, "&lt;"&amp;$MI$5:$MI$850)+1), ROW()-ROW($MJ$5)+1), COUNTIF($MI$5:$MI$850, "&lt;"&amp;$MI$5:$MI$850)+1, 0)), "")</f>
        <v/>
      </c>
    </row>
    <row r="554" spans="1:348">
      <c r="A554" s="66"/>
      <c r="B554" s="76" t="str">
        <f t="shared" si="65"/>
        <v/>
      </c>
      <c r="C554" s="66"/>
      <c r="D554" s="76" t="str">
        <f>IFERROR(IF(B554&lt;&gt;"", IF(AND(INDEX(Paste_Here!B$2:B$850, MATCH(B554, Paste_Here!A$2:A$850, 0))&lt;&gt;"", ISNUMBER(VALUE(INDEX(Paste_Here!B$2:B$850, MATCH(B554, Paste_Here!A$2:A$850, 0))))), INDEX(Paste_Here!B$2:B$850, MATCH(B554, Paste_Here!A$2:A$850, 0)), ""), ""), "")</f>
        <v/>
      </c>
      <c r="E554" s="66"/>
      <c r="F554" s="76" t="str">
        <f>IFERROR(IF(B554&lt;&gt;"", IF(ISTEXT(INDEX(Paste_Here!K$2:K$850, MATCH(B554, Paste_Here!A$2:A$850, 0))), INDEX(Paste_Here!K$2:K$850, MATCH(B554, Paste_Here!A$2:A$850, 0)), ""), ""), "")</f>
        <v/>
      </c>
      <c r="G554" s="66"/>
      <c r="H554" s="76" t="str">
        <f>IFERROR(IF(B554&lt;&gt;"", IF(ISTEXT(INDEX(Paste_Here!C$2:C$850, MATCH(B554, Paste_Here!A$2:A$850, 0))), INDEX(Paste_Here!C$2:C$850, MATCH(B554, Paste_Here!A$2:A$850, 0)), ""), ""), "")</f>
        <v/>
      </c>
      <c r="I554" s="66"/>
      <c r="J554" s="76" t="str">
        <f>IFERROR(IF(B554&lt;&gt;"", IF(ISNUMBER(SEARCH("s", LOWER(INDEX(Paste_Here!M$2:M$850, MATCH(B554, Paste_Here!A$2:A$850, 0))))), "Yes", IF(INDEX(Paste_Here!M$2:M$850, MATCH(B554, Paste_Here!A$2:A$850, 0))&lt;&gt;"", "No", "")), ""), "")</f>
        <v/>
      </c>
      <c r="K554" s="66"/>
      <c r="L554" s="76" t="str">
        <f>IFERROR(IF(B554&lt;&gt;"", IF(ISNUMBER(SEARCH("yes", LOWER(INDEX(Paste_Here!E$2:E$850, MATCH(B554, Paste_Here!A$2:A$850, 0))))), "Yes", IF(ISNUMBER(SEARCH("no", LOWER(INDEX(Paste_Here!E$2:E$850, MATCH(B554, Paste_Here!A$2:A$850, 0))))), "No", "")), ""), "")</f>
        <v/>
      </c>
      <c r="M554" s="66"/>
      <c r="N554" s="76" t="str">
        <f>IFERROR(IF(B554&lt;&gt;"", IF(ISNUMBER(SEARCH("yes", LOWER(INDEX(Paste_Here!F$2:F$850, MATCH(B554, Paste_Here!A$2:A$850, 0))))), "Yes", IF(ISNUMBER(SEARCH("no", LOWER(INDEX(Paste_Here!F$2:F$850, MATCH(B554, Paste_Here!A$2:A$850, 0))))), "No", "")), ""), "")</f>
        <v/>
      </c>
      <c r="O554" s="66"/>
      <c r="P554" s="76" t="str">
        <f>IFERROR(IF(B554&lt;&gt;"", IF(ISNUMBER(SEARCH("yes", LOWER(INDEX(Paste_Here!L$2:L$850, MATCH(B554, Paste_Here!A$2:A$850, 0))))), "Yes", IF(ISNUMBER(SEARCH("no", LOWER(INDEX(Paste_Here!L$2:L$850, MATCH(B554, Paste_Here!A$2:A$850, 0))))), "No", "")), ""), "")</f>
        <v/>
      </c>
      <c r="Q554" s="66"/>
      <c r="R554" s="76" t="str">
        <f>IFERROR(IF(B554&lt;&gt;"", IF(ISNUMBER(SEARCH("transitional 2", LOWER(INDEX(Paste_Here!D$2:D$850, MATCH(B554, Paste_Here!A$2:A$850, 0))))), "T2", IF(ISNUMBER(SEARCH("transitional 1", LOWER(INDEX(Paste_Here!D$2:D$850, MATCH(B554, Paste_Here!A$2:A$850, 0))))), "T1", IF(ISNUMBER(SEARCH("waived ell services", LOWER(INDEX(Paste_Here!D$2:D$850, MATCH(B554, Paste_Here!A$2:A$850, 0))))), "W", IF(ISNUMBER(SEARCH("english language learner", LOWER(INDEX(Paste_Here!D$2:D$850, MATCH(B554, Paste_Here!A$2:A$850, 0))))), "L", "")))), ""), "")</f>
        <v/>
      </c>
      <c r="S554" s="66"/>
      <c r="T554" s="76" t="str">
        <f>IFERROR(IF(B554&lt;&gt;"", IF(ISNUMBER(SEARCH("yes", LOWER(INDEX(Paste_Here!I$2:I$850, MATCH(B554, Paste_Here!A$2:A$850, 0))))), "Yes", IF(ISNUMBER(SEARCH("no", LOWER(INDEX(Paste_Here!I$2:I$850, MATCH(B554, Paste_Here!A$2:A$850, 0))))), "No", "")), ""), "")</f>
        <v/>
      </c>
      <c r="U554" s="66"/>
      <c r="V554" s="76" t="str">
        <f>IFERROR(IF(B554&lt;&gt;"", IF(ISTEXT(INDEX(Paste_Here!J$2:J$850, MATCH(B554, Paste_Here!A$2:A$850, 0))), VALUE(INDEX(Paste_Here!J$2:J$850, MATCH(B554, Paste_Here!A$2:A$850, 0))), ""), ""), "")</f>
        <v/>
      </c>
      <c r="W554" s="66"/>
      <c r="X554" s="66"/>
      <c r="Y554" s="76" t="str">
        <f t="shared" si="66"/>
        <v/>
      </c>
      <c r="Z554" s="66"/>
      <c r="AA554" s="76" t="str">
        <f>IFERROR(IF(B554&lt;&gt;"", IF(AND(INDEX(Paste_Here!AI$2:AI$850, MATCH(B554, Paste_Here!A$2:A$850, 0))&lt;&gt;"", ISNUMBER(VALUE(INDEX(Paste_Here!AI$2:AI$850, MATCH(B554, Paste_Here!A$2:A$850, 0))))), INDEX(Paste_Here!AI$2:AI$850, MATCH(B554, Paste_Here!A$2:A$850, 0)), ""), ""), "")</f>
        <v/>
      </c>
      <c r="AB554" s="66"/>
      <c r="AC554" s="76" t="str">
        <f>IFERROR(IF(B554&lt;&gt;"", IF(AND(INDEX(Paste_Here!AJ$2:AJ$850, MATCH(B554, Paste_Here!A$2:A$850, 0))&lt;&gt;"", ISNUMBER(VALUE(INDEX(Paste_Here!AJ$2:AJ$850, MATCH(B554, Paste_Here!A$2:A$850, 0))))), INDEX(Paste_Here!AJ$2:AJ$850, MATCH(B554, Paste_Here!A$2:A$850, 0)), ""), ""), "")</f>
        <v/>
      </c>
      <c r="AD554" s="66"/>
      <c r="AE554" s="76" t="str">
        <f>IFERROR(IF(B554&lt;&gt;"", IF(AND(INDEX(Paste_Here!AK$2:AK$850, MATCH(B554, Paste_Here!A$2:A$850, 0))&lt;&gt;"", ISNUMBER(VALUE(INDEX(Paste_Here!AK$2:AK$850, MATCH(B554, Paste_Here!A$2:A$850, 0))))), INDEX(Paste_Here!AK$2:AK$850, MATCH(B554, Paste_Here!A$2:A$850, 0)), ""), ""), "")</f>
        <v/>
      </c>
      <c r="AF554" s="66"/>
      <c r="AG554" s="76" t="str">
        <f>IFERROR(IF(B554&lt;&gt;"", IF(AND(INDEX(Paste_Here!AL$2:AL$850, MATCH(B554, Paste_Here!A$2:A$850, 0))&lt;&gt;"", ISNUMBER(VALUE(INDEX(Paste_Here!AL$2:AL$850, MATCH(B554, Paste_Here!A$2:A$850, 0))))), INDEX(Paste_Here!AL$2:AL$850, MATCH(B554, Paste_Here!A$2:A$850, 0)), ""), ""), "")</f>
        <v/>
      </c>
      <c r="AH554" s="66"/>
      <c r="AI554" s="76" t="str">
        <f>IFERROR(IF(B554&lt;&gt;"", IF(AND(INDEX(Paste_Here!AH$2:AH$850, MATCH(B554, Paste_Here!A$2:A$850, 0))&lt;&gt;"", ISNUMBER(VALUE(INDEX(Paste_Here!AH$2:AH$850, MATCH(B554, Paste_Here!A$2:A$850, 0))))), IF(VALUE(INDEX(Paste_Here!AH$2:AH$850, MATCH(B554, Paste_Here!A$2:A$850, 0)))=0, "", INDEX(Paste_Here!AH$2:AH$850, MATCH(B554, Paste_Here!A$2:A$850, 0))), ""), ""), "")</f>
        <v/>
      </c>
      <c r="AJ554" s="66"/>
      <c r="AK554" s="76" t="str">
        <f>IFERROR(IF(B554&lt;&gt;"", IF(AND(INDEX(Paste_Here!N$2:N$850, MATCH(B554, Paste_Here!A$2:A$850, 0))&lt;&gt;"", ISNUMBER(VALUE(INDEX(Paste_Here!N$2:N$850, MATCH(B554, Paste_Here!A$2:A$850, 0))))), INDEX(Paste_Here!N$2:N$850, MATCH(B554, Paste_Here!A$2:A$850, 0)), ""), ""), "")</f>
        <v/>
      </c>
      <c r="AL554" s="66"/>
      <c r="AM554" s="76" t="str">
        <f>IFERROR(IF(B554&lt;&gt;"", IF(AND(INDEX(Paste_Here!O$2:O$850, MATCH(B554, Paste_Here!A$2:A$850, 0))&lt;&gt;"", ISNUMBER(VALUE(INDEX(Paste_Here!O$2:O$850, MATCH(B554, Paste_Here!A$2:A$850, 0))))), INDEX(Paste_Here!O$2:O$850, MATCH(B554, Paste_Here!A$2:A$850, 0)), ""), ""), "")</f>
        <v/>
      </c>
      <c r="AN554" s="66"/>
      <c r="AO554" s="76"/>
      <c r="AP554" s="66"/>
      <c r="AQ554" s="76"/>
      <c r="AR554" s="66"/>
      <c r="AS554" s="76"/>
      <c r="AT554" s="66"/>
      <c r="AU554" s="66"/>
      <c r="AV554" s="76" t="str">
        <f t="shared" si="67"/>
        <v/>
      </c>
      <c r="AW554" s="66"/>
      <c r="AX554" s="76" t="str">
        <f>IFERROR(IF(B554&lt;&gt;"", IF(ISNUMBER(SEARCH("Revealed-Potential (Primary Focus)", LOWER(INDEX(Paste_Here!Z$2:Z$850, MATCH(B554, Paste_Here!A$2:A$850, 0))))), "Rev-Potential: Prim", IF(ISNUMBER(SEARCH("Revealed-Potential (Secondary Focus)", LOWER(INDEX(Paste_Here!Z$2:Z$850, MATCH(B554, Paste_Here!A$2:A$850, 0))))), "Rev-Potential: Sec", IF(ISNUMBER(SEARCH("Monitoring", LOWER(INDEX(Paste_Here!Z$2:Z$850, MATCH(B554, Paste_Here!A$2:A$850, 0))))), "Monitoring", IF(ISNUMBER(SEARCH("At-Promise (Secondary Focus)", LOWER(INDEX(Paste_Here!Z$2:Z$850, MATCH(B554, Paste_Here!A$2:A$850, 0))))), "At-Promise: Sec", IF(ISNUMBER(SEARCH("At-Promise (Primary Focus)", LOWER(INDEX(Paste_Here!Z$2:Z$850, MATCH(B554, Paste_Here!A$2:A$850, 0))))), "At-Promise: Prim", ""))))), ""), "")</f>
        <v/>
      </c>
      <c r="AY554" s="66"/>
      <c r="AZ554" s="76"/>
      <c r="BA554" s="66"/>
      <c r="BB554" s="76"/>
      <c r="BC554" s="66"/>
      <c r="BD554" s="76"/>
      <c r="BE554" s="66"/>
      <c r="BF554" s="76"/>
      <c r="BG554" s="66"/>
      <c r="BH554" s="76"/>
      <c r="BI554" s="66"/>
      <c r="BJ554" s="66"/>
      <c r="BK554" s="76" t="str">
        <f t="shared" si="68"/>
        <v/>
      </c>
      <c r="BL554" s="66"/>
      <c r="BM554" s="76" t="str">
        <f>IFERROR(IF(B554&lt;&gt;"", IF(AND(ISNUMBER(VALUE(SUBSTITUTE(SUBSTITUTE(Paste_Here!R554, "br", "-"), "L", ""))), VALUE(SUBSTITUTE(SUBSTITUTE(Paste_Here!R554, "br", "-"), "L", "")) &gt;= 1095), "Yes", IF(AND(ISNUMBER(VALUE(SUBSTITUTE(SUBSTITUTE(Paste_Here!R554, "br", "-"), "L", ""))), VALUE(SUBSTITUTE(SUBSTITUTE(Paste_Here!R554, "br", "-"), "L", "")) &lt;= 1094), "No", "")), ""), "")</f>
        <v/>
      </c>
      <c r="BN554" s="66"/>
      <c r="BO554" s="76" t="str">
        <f>IFERROR(IF(B554&lt;&gt;"", IF(COUNTIF(INDEX(Paste_Here!Y$2:AB$850, MATCH(B554, Paste_Here!A$2:A$850, 0), 0), "yes") &gt; 0, "Yes", IF(COUNTIF(INDEX(Paste_Here!Y$2:AB$850, MATCH(B554, Paste_Here!A$2:A$850, 0), 0), "no") &gt; 0, "No", "")), ""), "")</f>
        <v/>
      </c>
      <c r="BP554" s="66"/>
      <c r="BQ554" s="76" t="str">
        <f>IFERROR(IF(B554&lt;&gt;"", IF(AND(ISNUMBER(VALUE(SUBSTITUTE(SUBSTITUTE(Paste_Here!U554, "em", "-"), "q", ""))), VALUE(SUBSTITUTE(SUBSTITUTE(Paste_Here!U554, "em", "-"), "q", "")) &gt;= 910), "Yes", IF(AND(ISNUMBER(VALUE(SUBSTITUTE(SUBSTITUTE(Paste_Here!U554, "em", "-"), "q", ""))), VALUE(SUBSTITUTE(SUBSTITUTE(Paste_Here!U554, "em", "-"), "q", "")) &lt;= 909), "No", "")), ""), "")</f>
        <v/>
      </c>
      <c r="BR554" s="66"/>
      <c r="BS554" s="76" t="str">
        <f>IFERROR(IF(B554&lt;&gt;"", IF(AND(INDEX(Paste_Here!X$2:X$850, MATCH(B554, Paste_Here!A$2:A$850, 0))&lt;&gt;"", ISNUMBER(VALUE(INDEX(Paste_Here!X$2:X$850, MATCH(B554, Paste_Here!A$2:A$850, 0))))), INDEX(Paste_Here!X$2:X$850, MATCH(B554, Paste_Here!A$2:A$850, 0)), ""), ""), "")</f>
        <v/>
      </c>
      <c r="BT554" s="66"/>
      <c r="BU554" s="76" t="str">
        <f>IFERROR(IF(B554&lt;&gt;"", IF(ISNUMBER(VALUE(INDEX(Paste_Here!G$2:G$850, MATCH(B554, Paste_Here!A$2:A$850, 0)))), IF(VALUE(INDEX(Paste_Here!G$2:G$850, MATCH(B554, Paste_Here!A$2:A$850, 0)))=0, "No", IF(AND(VALUE(INDEX(Paste_Here!G$2:G$850, MATCH(B554, Paste_Here!A$2:A$850, 0)))&gt;=1, VALUE(INDEX(Paste_Here!G$2:G$850, MATCH(B554, Paste_Here!A$2:A$850, 0)))&lt;=4), VALUE(INDEX(Paste_Here!G$2:G$850, MATCH(B554, Paste_Here!A$2:A$850, 0))), "")), ""), ""), "")</f>
        <v/>
      </c>
      <c r="BV554" s="66"/>
      <c r="BW554" s="76" t="str">
        <f>IFERROR(IF(B554&lt;&gt;"", IF(ISNUMBER(VALUE(INDEX(Paste_Here!H$2:H$850, MATCH(B554, Paste_Here!A$2:A$850, 0)))), IF(VALUE(INDEX(Paste_Here!H$2:H$850, MATCH(B554, Paste_Here!A$2:A$850, 0)))=0, "No", IF(AND(VALUE(INDEX(Paste_Here!H$2:H$850, MATCH(B554, Paste_Here!A$2:A$850, 0)))&gt;=1, VALUE(INDEX(Paste_Here!H$2:H$850, MATCH(B554, Paste_Here!A$2:A$850, 0)))&lt;=4), VALUE(INDEX(Paste_Here!H$2:H$850, MATCH(B554, Paste_Here!A$2:A$850, 0))), "")), ""), ""), "")</f>
        <v/>
      </c>
      <c r="BX554" s="66"/>
      <c r="BY554" s="76"/>
      <c r="BZ554" s="66"/>
      <c r="CA554" s="76"/>
      <c r="CB554" s="66"/>
      <c r="CC554" s="66"/>
      <c r="CD554" s="76" t="str">
        <f t="shared" si="69"/>
        <v/>
      </c>
      <c r="CE554" s="66"/>
      <c r="CF554" s="76" t="str">
        <f>IFERROR(IF(B554&lt;&gt;"", IF(AND(INDEX(Paste_Here!P$2:P$850, MATCH(B554, Paste_Here!A$2:A$850, 0))&lt;&gt;"", ISNUMBER(VALUE(INDEX(Paste_Here!P$2:P$850, MATCH(B554, Paste_Here!A$2:A$850, 0))))), INDEX(Paste_Here!P$2:P$850, MATCH(B554, Paste_Here!A$2:A$850, 0)), ""), ""), "")</f>
        <v/>
      </c>
      <c r="CG554" s="66"/>
      <c r="CH554" s="76" t="str">
        <f>IFERROR(IF(B554&lt;&gt;"", IF(ISNUMBER(SEARCH("highrisk", LOWER(INDEX(Paste_Here!Q$2:Q$850, MATCH(B554, Paste_Here!A$2:A$850, 0))))), "High Risk", IF(ISNUMBER(SEARCH("lowrisk", LOWER(INDEX(Paste_Here!Q$2:Q$850, MATCH(B554, Paste_Here!A$2:A$850, 0))))), "Low Risk", IF(ISNUMBER(SEARCH("somerisk", LOWER(INDEX(Paste_Here!Q$2:Q$850, MATCH(B554, Paste_Here!A$2:A$850, 0))))), "Some Risk", ""))), ""), "")</f>
        <v/>
      </c>
      <c r="CI554" s="66"/>
      <c r="CJ554" s="76" t="str">
        <f>IFERROR(IF(B554&lt;&gt;"", IF(AND(INDEX(Paste_Here!AA$2:AA$850, MATCH(B554, Paste_Here!A$2:A$850, 0))&lt;&gt;"", ISNUMBER(VALUE(INDEX(Paste_Here!AA$2:AA$850, MATCH(B554, Paste_Here!A$2:A$850, 0))))), INDEX(Paste_Here!AA$2:AA$850, MATCH(B554, Paste_Here!A$2:A$850, 0)), ""), ""), "")</f>
        <v/>
      </c>
      <c r="CK554" s="66"/>
      <c r="CL554" s="76" t="str">
        <f>IFERROR(IF(B554&lt;&gt;"", IF(LOWER(INDEX(Paste_Here!AB$2:AB$850, MATCH(B554, Paste_Here!A$2:A$850, 0)))="approaching expectations", "Approaching", IF(LOWER(INDEX(Paste_Here!AB$2:AB$850, MATCH(B554, Paste_Here!A$2:A$850, 0)))="met expectations", "Met", IF(LOWER(INDEX(Paste_Here!AB$2:AB$850, MATCH(B554, Paste_Here!A$2:A$850, 0)))="exceeded expectations", "Exceeded", IF(LOWER(INDEX(Paste_Here!AB$2:AB$850, MATCH(B554, Paste_Here!A$2:A$850, 0)))="below expectations", "Below", "")))), ""), "")</f>
        <v/>
      </c>
      <c r="CM554" s="66"/>
      <c r="CN554" s="76" t="str">
        <f>IFERROR(IF(B554&lt;&gt;"", IF(AND(INDEX(Paste_Here!AC$2:AC$850, MATCH(B554, Paste_Here!A$2:A$850, 0))&lt;&gt;"", ISNUMBER(VALUE(INDEX(Paste_Here!AC$2:AC$850, MATCH(B554, Paste_Here!A$2:A$850, 0))))), INDEX(Paste_Here!AC$2:AC$850, MATCH(B554, Paste_Here!A$2:A$850, 0)), ""), ""), "")</f>
        <v/>
      </c>
      <c r="CO554" s="66"/>
      <c r="CP554" s="76"/>
      <c r="CQ554" s="66"/>
      <c r="CR554" s="76"/>
      <c r="CS554" s="66"/>
      <c r="CT554" s="76"/>
      <c r="CU554" s="66"/>
      <c r="CV554" s="76"/>
      <c r="CW554" s="66"/>
      <c r="CX554" s="76"/>
      <c r="CY554" s="66"/>
      <c r="CZ554" s="66"/>
      <c r="DA554" s="76" t="str">
        <f t="shared" si="70"/>
        <v/>
      </c>
      <c r="DB554" s="66"/>
      <c r="DC554" s="76" t="str">
        <f>IFERROR(IF(B554&lt;&gt;"", IF(AND(INDEX(Paste_Here!V$2:V$850, MATCH(B554, Paste_Here!A$2:A$850, 0))&lt;&gt;"", ISNUMBER(VALUE(INDEX(Paste_Here!V$2:V$850, MATCH(B554, Paste_Here!A$2:A$850, 0))))), INDEX(Paste_Here!V$2:V$850, MATCH(B554, Paste_Here!A$2:A$850, 0)), ""), ""), "")</f>
        <v/>
      </c>
      <c r="DD554" s="66"/>
      <c r="DE554" s="76" t="str">
        <f>IFERROR(IF(B554&lt;&gt;"", IF(ISNUMBER(SEARCH("highrisk", LOWER(INDEX(Paste_Here!W$2:W$850, MATCH(B554, Paste_Here!A$2:A$850, 0))))), "High Risk", IF(ISNUMBER(SEARCH("lowrisk", LOWER(INDEX(Paste_Here!W$2:W$850, MATCH(B554, Paste_Here!A$2:A$850, 0))))), "Low Risk", IF(ISNUMBER(SEARCH("somerisk", LOWER(INDEX(Paste_Here!W$2:W$850, MATCH(B554, Paste_Here!A$2:A$850, 0))))), "Some Risk", ""))), ""), "")</f>
        <v/>
      </c>
      <c r="DF554" s="66"/>
      <c r="DG554" s="76" t="str">
        <f>IFERROR(IF(B554&lt;&gt;"", IF(AND(INDEX(Paste_Here!S$2:S$850, MATCH(B554, Paste_Here!A$2:A$850, 0))&lt;&gt;"", ISNUMBER(VALUE(INDEX(Paste_Here!S$2:S$850, MATCH(B554, Paste_Here!A$2:A$850, 0))))), INDEX(Paste_Here!S$2:S$850, MATCH(B554, Paste_Here!A$2:A$850, 0)), ""), ""), "")</f>
        <v/>
      </c>
      <c r="DH554" s="66"/>
      <c r="DI554" s="76" t="str">
        <f>IFERROR(IF(B554&lt;&gt;"", IF(ISNUMBER(SEARCH("highrisk", LOWER(INDEX(Paste_Here!T$2:T$850, MATCH(B554, Paste_Here!A$2:A$850, 0))))), "High Risk", IF(ISNUMBER(SEARCH("lowrisk", LOWER(INDEX(Paste_Here!T$2:T$850, MATCH(B554, Paste_Here!A$2:A$850, 0))))), "Low Risk", IF(ISNUMBER(SEARCH("somerisk", LOWER(INDEX(Paste_Here!T$2:T$850, MATCH(B554, Paste_Here!A$2:A$850, 0))))), "Some Risk", ""))), ""), "")</f>
        <v/>
      </c>
      <c r="DJ554" s="66"/>
      <c r="DK554" s="76" t="str">
        <f>IFERROR(IF(B554&lt;&gt;"", IF(AND(INDEX(Paste_Here!AD$2:AD$850, MATCH(B554, Paste_Here!A$2:A$850, 0))&lt;&gt;"", ISNUMBER(VALUE(INDEX(Paste_Here!AD$2:AD$850, MATCH(B554, Paste_Here!A$2:A$850, 0))))), INDEX(Paste_Here!AD$2:AD$850, MATCH(B554, Paste_Here!A$2:A$850, 0)), ""), ""), "")</f>
        <v/>
      </c>
      <c r="DL554" s="66"/>
      <c r="DM554" s="76" t="str">
        <f>IFERROR(IF(B554&lt;&gt;"", IF(LOWER(INDEX(Paste_Here!AE$2:AE$850, MATCH(B554, Paste_Here!A$2:A$850, 0)))="approaching expectations", "Approaching", IF(LOWER(INDEX(Paste_Here!AE$2:AE$850, MATCH(B554, Paste_Here!A$2:A$850, 0)))="met expectations", "Met", IF(LOWER(INDEX(Paste_Here!AE$2:AE$850, MATCH(B554, Paste_Here!A$2:A$850, 0)))="exceeded expectations", "Exceeded", IF(LOWER(INDEX(Paste_Here!AE$2:AE$850, MATCH(B554, Paste_Here!A$2:A$850, 0)))="below expectations", "Below", "")))), ""), "")</f>
        <v/>
      </c>
      <c r="DN554" s="66"/>
      <c r="DO554" s="76"/>
      <c r="DP554" s="66"/>
      <c r="DQ554" s="76"/>
      <c r="DR554" s="66"/>
      <c r="DS554" s="76"/>
      <c r="DT554" s="66"/>
      <c r="DU554" s="76"/>
      <c r="DV554" s="66"/>
      <c r="DW554" s="66"/>
      <c r="DX554" s="76" t="str">
        <f t="shared" si="71"/>
        <v/>
      </c>
      <c r="DY554" s="66"/>
      <c r="DZ554" s="76"/>
      <c r="EA554" s="66"/>
      <c r="EB554" s="76"/>
      <c r="EC554" s="66"/>
      <c r="ED554" s="76" t="str">
        <f>IFERROR(IF(B554&lt;&gt;"", IF(AND(INDEX(Paste_Here!AF$2:AF$850, MATCH(B554, Paste_Here!A$2:A$850, 0))&lt;&gt;"", ISNUMBER(VALUE(INDEX(Paste_Here!AF$2:AF$850, MATCH(B554, Paste_Here!A$2:A$850, 0))))), INDEX(Paste_Here!AF$2:AF$850, MATCH(B554, Paste_Here!A$2:A$850, 0)), ""), ""), "")</f>
        <v/>
      </c>
      <c r="EE554" s="66"/>
      <c r="EF554" s="76"/>
      <c r="EG554" s="66"/>
      <c r="EH554" s="76"/>
      <c r="EI554" s="66"/>
      <c r="EJ554" s="76" t="str">
        <f>IFERROR(IF(B554&lt;&gt;"", IF(AND(INDEX(Paste_Here!AG$2:AG$850, MATCH(B554, Paste_Here!A$2:A$850, 0))&lt;&gt;"", ISNUMBER(VALUE(INDEX(Paste_Here!AG$2:AG$850, MATCH(B554, Paste_Here!A$2:A$850, 0))))), INDEX(Paste_Here!AG$2:AG$850, MATCH(B554, Paste_Here!A$2:A$850, 0)), ""), ""), "")</f>
        <v/>
      </c>
      <c r="EK554" s="66"/>
      <c r="EL554" s="76"/>
      <c r="EM554" s="66"/>
      <c r="EN554" s="76"/>
      <c r="EO554" s="66"/>
      <c r="EP554" s="76"/>
      <c r="EQ554" s="66"/>
      <c r="ER554" s="76"/>
      <c r="ES554" s="66"/>
      <c r="ET554" s="66"/>
      <c r="EU554" s="76"/>
      <c r="EV554" s="66"/>
      <c r="EW554" s="76"/>
      <c r="EX554" s="66"/>
      <c r="EY554" s="76"/>
      <c r="EZ554" s="66"/>
      <c r="FA554" s="76"/>
      <c r="FB554" s="66"/>
      <c r="FC554" s="76"/>
      <c r="FD554" s="66"/>
      <c r="FE554" s="76"/>
      <c r="FF554" s="66"/>
      <c r="FG554" s="76"/>
      <c r="FH554" s="66"/>
      <c r="FI554" s="76"/>
      <c r="FJ554" s="66"/>
      <c r="FK554" s="76"/>
      <c r="FL554" s="66"/>
      <c r="FM554" s="76"/>
      <c r="FN554" s="66"/>
      <c r="FO554" s="76"/>
      <c r="FP554" s="66"/>
      <c r="FQ554" s="76"/>
      <c r="FR554" s="66"/>
      <c r="FS554" s="76"/>
      <c r="FT554" s="66"/>
      <c r="FU554" s="76"/>
      <c r="FV554" s="66"/>
      <c r="FW554" s="76"/>
      <c r="FX554" s="66"/>
      <c r="FY554" s="76"/>
      <c r="FZ554" s="66"/>
      <c r="GA554" s="76"/>
      <c r="GB554" s="66"/>
      <c r="GC554" s="76"/>
      <c r="GD554" s="66"/>
      <c r="GE554" s="76"/>
      <c r="GF554" s="66"/>
      <c r="GG554" s="76"/>
      <c r="GH554" s="66"/>
      <c r="GI554" s="76"/>
      <c r="GJ554" s="66"/>
      <c r="GK554" s="76"/>
      <c r="GL554" s="66"/>
      <c r="GM554" s="76"/>
      <c r="GN554" s="66"/>
      <c r="GO554" s="76"/>
      <c r="GP554" s="66"/>
      <c r="GQ554" s="76"/>
      <c r="GR554" s="66"/>
      <c r="GS554" s="76"/>
      <c r="GT554" s="66"/>
      <c r="GU554" s="76"/>
      <c r="GV554" s="66"/>
      <c r="GW554" s="76"/>
      <c r="GX554" s="66"/>
      <c r="GY554" s="76"/>
      <c r="GZ554" s="66"/>
      <c r="HA554" s="76"/>
      <c r="HB554" s="66"/>
      <c r="HC554" s="76"/>
      <c r="HD554" s="66"/>
      <c r="HE554" s="76"/>
      <c r="HF554" s="66"/>
      <c r="HG554" s="76"/>
      <c r="HH554" s="66"/>
      <c r="HI554" s="76"/>
      <c r="HJ554" s="66"/>
      <c r="HK554" s="76"/>
      <c r="HL554" s="66"/>
      <c r="HM554" s="76"/>
      <c r="HN554" s="66"/>
      <c r="HO554" s="76"/>
      <c r="HP554" s="66"/>
      <c r="HQ554" s="76"/>
      <c r="HR554" s="66"/>
      <c r="HS554" s="76"/>
      <c r="HT554" s="66"/>
      <c r="HU554" s="76"/>
      <c r="HV554" s="66"/>
      <c r="HW554" s="76"/>
      <c r="HX554" s="66"/>
      <c r="HY554" s="76"/>
      <c r="HZ554" s="66"/>
      <c r="IA554" s="76"/>
      <c r="IB554" s="66"/>
      <c r="IC554" s="76"/>
      <c r="ID554" s="66"/>
      <c r="IE554" s="76"/>
      <c r="IF554" s="66"/>
      <c r="IG554" s="76"/>
      <c r="IH554" s="66"/>
      <c r="II554" s="76"/>
      <c r="IJ554" s="66"/>
      <c r="IK554" s="76"/>
      <c r="IL554" s="66"/>
      <c r="IM554" s="76"/>
      <c r="IN554" s="66"/>
      <c r="IO554" s="76"/>
      <c r="IP554" s="66"/>
      <c r="IQ554" s="76"/>
      <c r="IR554" s="66"/>
      <c r="IS554" s="76"/>
      <c r="IT554" s="66"/>
      <c r="IU554" s="76"/>
      <c r="IV554" s="66"/>
      <c r="IW554" s="76"/>
      <c r="IX554" s="66"/>
      <c r="IY554" s="76"/>
      <c r="IZ554" s="66"/>
      <c r="JA554" s="76"/>
      <c r="JB554" s="66"/>
      <c r="JC554" s="76"/>
      <c r="JD554" s="66"/>
      <c r="JE554" s="76"/>
      <c r="JF554" s="66"/>
      <c r="JG554" s="76"/>
      <c r="JH554" s="66"/>
      <c r="JI554" s="76"/>
      <c r="JJ554" s="66"/>
      <c r="JK554" s="76"/>
      <c r="JL554" s="66"/>
      <c r="JM554" s="76"/>
      <c r="JN554" s="66"/>
      <c r="JO554" s="76"/>
      <c r="JP554" s="66"/>
      <c r="JQ554" s="76"/>
      <c r="JR554" s="66"/>
      <c r="JS554" s="76"/>
      <c r="JT554" s="66"/>
      <c r="JU554" s="76"/>
      <c r="JV554" s="66"/>
      <c r="JW554" s="76"/>
      <c r="JX554" s="66"/>
      <c r="JY554" s="76"/>
      <c r="JZ554" s="66"/>
      <c r="KA554" s="76"/>
      <c r="KB554" s="66"/>
      <c r="KC554" s="76"/>
      <c r="KD554" s="66"/>
      <c r="KE554" s="76"/>
      <c r="KF554" s="66"/>
      <c r="KG554" s="76"/>
      <c r="KH554" s="66"/>
      <c r="KI554" s="76"/>
      <c r="KJ554" s="66"/>
      <c r="KK554" s="76"/>
      <c r="KL554" s="66"/>
      <c r="KM554" s="76"/>
      <c r="KN554" s="66"/>
      <c r="KO554" s="76"/>
      <c r="KP554" s="66"/>
      <c r="KQ554" s="76"/>
      <c r="KR554" s="66"/>
      <c r="KS554" s="76"/>
      <c r="KT554" s="66"/>
      <c r="KU554" s="76"/>
      <c r="KV554" s="66"/>
      <c r="KW554" s="76"/>
      <c r="KX554" s="66"/>
      <c r="KY554" s="76"/>
      <c r="KZ554" s="66"/>
      <c r="LA554" s="76"/>
      <c r="LB554" s="66"/>
      <c r="LC554" s="76"/>
      <c r="LD554" s="66"/>
      <c r="LE554" s="76"/>
      <c r="LF554" s="66"/>
      <c r="LG554" s="76"/>
      <c r="LH554" s="66"/>
      <c r="LI554" s="76"/>
      <c r="LJ554" s="66"/>
      <c r="LK554" s="76"/>
      <c r="LL554" s="66"/>
      <c r="LM554" s="76"/>
      <c r="LN554" s="66"/>
      <c r="LO554" s="76"/>
      <c r="LP554" s="66"/>
      <c r="LQ554" s="76"/>
      <c r="LR554" s="66"/>
      <c r="LS554" s="76"/>
      <c r="LT554" s="66"/>
      <c r="LU554" s="76"/>
      <c r="LV554" s="66"/>
      <c r="LW554" s="76"/>
      <c r="LX554" s="66"/>
      <c r="LY554" s="76"/>
      <c r="LZ554" s="66"/>
      <c r="MA554" s="76"/>
      <c r="MB554" s="66"/>
      <c r="MC554" s="76"/>
      <c r="MD554" s="66"/>
      <c r="MG554" s="1" t="str" cm="1">
        <f t="array" ref="MG554">IFERROR(INDEX(Paste_Here!$B$2:$B$850, MATCH(0, COUNTIF(MG$4:MG553, Paste_Here!$B$2:$B$850) + IF(Paste_Here!$B$2:$B$850="", 1, 0), 0)), "")</f>
        <v/>
      </c>
      <c r="MH554" s="1" t="str">
        <f>IF(MG554&lt;&gt;"", INDEX(Paste_Here!$A$2:$A$850, MATCH(MG554, Paste_Here!$B$2:$B$850, 0)), "")</f>
        <v/>
      </c>
      <c r="MI554" s="1" t="str">
        <f t="shared" si="72"/>
        <v/>
      </c>
      <c r="MJ554" s="1" t="str" cm="1">
        <f t="array" ref="MJ554">IFERROR(INDEX($MI$5:$MI$850, MATCH(SMALL(IF($MI$5:$MI$850&lt;&gt;"", COUNTIF($MI$5:$MI$850, "&lt;"&amp;$MI$5:$MI$850)+1), ROW()-ROW($MJ$5)+1), COUNTIF($MI$5:$MI$850, "&lt;"&amp;$MI$5:$MI$850)+1, 0)), "")</f>
        <v/>
      </c>
    </row>
    <row r="555" spans="1:348">
      <c r="A555" s="66"/>
      <c r="B555" s="76" t="str">
        <f t="shared" si="65"/>
        <v/>
      </c>
      <c r="C555" s="66"/>
      <c r="D555" s="76" t="str">
        <f>IFERROR(IF(B555&lt;&gt;"", IF(AND(INDEX(Paste_Here!B$2:B$850, MATCH(B555, Paste_Here!A$2:A$850, 0))&lt;&gt;"", ISNUMBER(VALUE(INDEX(Paste_Here!B$2:B$850, MATCH(B555, Paste_Here!A$2:A$850, 0))))), INDEX(Paste_Here!B$2:B$850, MATCH(B555, Paste_Here!A$2:A$850, 0)), ""), ""), "")</f>
        <v/>
      </c>
      <c r="E555" s="66"/>
      <c r="F555" s="76" t="str">
        <f>IFERROR(IF(B555&lt;&gt;"", IF(ISTEXT(INDEX(Paste_Here!K$2:K$850, MATCH(B555, Paste_Here!A$2:A$850, 0))), INDEX(Paste_Here!K$2:K$850, MATCH(B555, Paste_Here!A$2:A$850, 0)), ""), ""), "")</f>
        <v/>
      </c>
      <c r="G555" s="66"/>
      <c r="H555" s="76" t="str">
        <f>IFERROR(IF(B555&lt;&gt;"", IF(ISTEXT(INDEX(Paste_Here!C$2:C$850, MATCH(B555, Paste_Here!A$2:A$850, 0))), INDEX(Paste_Here!C$2:C$850, MATCH(B555, Paste_Here!A$2:A$850, 0)), ""), ""), "")</f>
        <v/>
      </c>
      <c r="I555" s="66"/>
      <c r="J555" s="76" t="str">
        <f>IFERROR(IF(B555&lt;&gt;"", IF(ISNUMBER(SEARCH("s", LOWER(INDEX(Paste_Here!M$2:M$850, MATCH(B555, Paste_Here!A$2:A$850, 0))))), "Yes", IF(INDEX(Paste_Here!M$2:M$850, MATCH(B555, Paste_Here!A$2:A$850, 0))&lt;&gt;"", "No", "")), ""), "")</f>
        <v/>
      </c>
      <c r="K555" s="66"/>
      <c r="L555" s="76" t="str">
        <f>IFERROR(IF(B555&lt;&gt;"", IF(ISNUMBER(SEARCH("yes", LOWER(INDEX(Paste_Here!E$2:E$850, MATCH(B555, Paste_Here!A$2:A$850, 0))))), "Yes", IF(ISNUMBER(SEARCH("no", LOWER(INDEX(Paste_Here!E$2:E$850, MATCH(B555, Paste_Here!A$2:A$850, 0))))), "No", "")), ""), "")</f>
        <v/>
      </c>
      <c r="M555" s="66"/>
      <c r="N555" s="76" t="str">
        <f>IFERROR(IF(B555&lt;&gt;"", IF(ISNUMBER(SEARCH("yes", LOWER(INDEX(Paste_Here!F$2:F$850, MATCH(B555, Paste_Here!A$2:A$850, 0))))), "Yes", IF(ISNUMBER(SEARCH("no", LOWER(INDEX(Paste_Here!F$2:F$850, MATCH(B555, Paste_Here!A$2:A$850, 0))))), "No", "")), ""), "")</f>
        <v/>
      </c>
      <c r="O555" s="66"/>
      <c r="P555" s="76" t="str">
        <f>IFERROR(IF(B555&lt;&gt;"", IF(ISNUMBER(SEARCH("yes", LOWER(INDEX(Paste_Here!L$2:L$850, MATCH(B555, Paste_Here!A$2:A$850, 0))))), "Yes", IF(ISNUMBER(SEARCH("no", LOWER(INDEX(Paste_Here!L$2:L$850, MATCH(B555, Paste_Here!A$2:A$850, 0))))), "No", "")), ""), "")</f>
        <v/>
      </c>
      <c r="Q555" s="66"/>
      <c r="R555" s="76" t="str">
        <f>IFERROR(IF(B555&lt;&gt;"", IF(ISNUMBER(SEARCH("transitional 2", LOWER(INDEX(Paste_Here!D$2:D$850, MATCH(B555, Paste_Here!A$2:A$850, 0))))), "T2", IF(ISNUMBER(SEARCH("transitional 1", LOWER(INDEX(Paste_Here!D$2:D$850, MATCH(B555, Paste_Here!A$2:A$850, 0))))), "T1", IF(ISNUMBER(SEARCH("waived ell services", LOWER(INDEX(Paste_Here!D$2:D$850, MATCH(B555, Paste_Here!A$2:A$850, 0))))), "W", IF(ISNUMBER(SEARCH("english language learner", LOWER(INDEX(Paste_Here!D$2:D$850, MATCH(B555, Paste_Here!A$2:A$850, 0))))), "L", "")))), ""), "")</f>
        <v/>
      </c>
      <c r="S555" s="66"/>
      <c r="T555" s="76" t="str">
        <f>IFERROR(IF(B555&lt;&gt;"", IF(ISNUMBER(SEARCH("yes", LOWER(INDEX(Paste_Here!I$2:I$850, MATCH(B555, Paste_Here!A$2:A$850, 0))))), "Yes", IF(ISNUMBER(SEARCH("no", LOWER(INDEX(Paste_Here!I$2:I$850, MATCH(B555, Paste_Here!A$2:A$850, 0))))), "No", "")), ""), "")</f>
        <v/>
      </c>
      <c r="U555" s="66"/>
      <c r="V555" s="76" t="str">
        <f>IFERROR(IF(B555&lt;&gt;"", IF(ISTEXT(INDEX(Paste_Here!J$2:J$850, MATCH(B555, Paste_Here!A$2:A$850, 0))), VALUE(INDEX(Paste_Here!J$2:J$850, MATCH(B555, Paste_Here!A$2:A$850, 0))), ""), ""), "")</f>
        <v/>
      </c>
      <c r="W555" s="66"/>
      <c r="X555" s="66"/>
      <c r="Y555" s="76" t="str">
        <f t="shared" si="66"/>
        <v/>
      </c>
      <c r="Z555" s="66"/>
      <c r="AA555" s="76" t="str">
        <f>IFERROR(IF(B555&lt;&gt;"", IF(AND(INDEX(Paste_Here!AI$2:AI$850, MATCH(B555, Paste_Here!A$2:A$850, 0))&lt;&gt;"", ISNUMBER(VALUE(INDEX(Paste_Here!AI$2:AI$850, MATCH(B555, Paste_Here!A$2:A$850, 0))))), INDEX(Paste_Here!AI$2:AI$850, MATCH(B555, Paste_Here!A$2:A$850, 0)), ""), ""), "")</f>
        <v/>
      </c>
      <c r="AB555" s="66"/>
      <c r="AC555" s="76" t="str">
        <f>IFERROR(IF(B555&lt;&gt;"", IF(AND(INDEX(Paste_Here!AJ$2:AJ$850, MATCH(B555, Paste_Here!A$2:A$850, 0))&lt;&gt;"", ISNUMBER(VALUE(INDEX(Paste_Here!AJ$2:AJ$850, MATCH(B555, Paste_Here!A$2:A$850, 0))))), INDEX(Paste_Here!AJ$2:AJ$850, MATCH(B555, Paste_Here!A$2:A$850, 0)), ""), ""), "")</f>
        <v/>
      </c>
      <c r="AD555" s="66"/>
      <c r="AE555" s="76" t="str">
        <f>IFERROR(IF(B555&lt;&gt;"", IF(AND(INDEX(Paste_Here!AK$2:AK$850, MATCH(B555, Paste_Here!A$2:A$850, 0))&lt;&gt;"", ISNUMBER(VALUE(INDEX(Paste_Here!AK$2:AK$850, MATCH(B555, Paste_Here!A$2:A$850, 0))))), INDEX(Paste_Here!AK$2:AK$850, MATCH(B555, Paste_Here!A$2:A$850, 0)), ""), ""), "")</f>
        <v/>
      </c>
      <c r="AF555" s="66"/>
      <c r="AG555" s="76" t="str">
        <f>IFERROR(IF(B555&lt;&gt;"", IF(AND(INDEX(Paste_Here!AL$2:AL$850, MATCH(B555, Paste_Here!A$2:A$850, 0))&lt;&gt;"", ISNUMBER(VALUE(INDEX(Paste_Here!AL$2:AL$850, MATCH(B555, Paste_Here!A$2:A$850, 0))))), INDEX(Paste_Here!AL$2:AL$850, MATCH(B555, Paste_Here!A$2:A$850, 0)), ""), ""), "")</f>
        <v/>
      </c>
      <c r="AH555" s="66"/>
      <c r="AI555" s="76" t="str">
        <f>IFERROR(IF(B555&lt;&gt;"", IF(AND(INDEX(Paste_Here!AH$2:AH$850, MATCH(B555, Paste_Here!A$2:A$850, 0))&lt;&gt;"", ISNUMBER(VALUE(INDEX(Paste_Here!AH$2:AH$850, MATCH(B555, Paste_Here!A$2:A$850, 0))))), IF(VALUE(INDEX(Paste_Here!AH$2:AH$850, MATCH(B555, Paste_Here!A$2:A$850, 0)))=0, "", INDEX(Paste_Here!AH$2:AH$850, MATCH(B555, Paste_Here!A$2:A$850, 0))), ""), ""), "")</f>
        <v/>
      </c>
      <c r="AJ555" s="66"/>
      <c r="AK555" s="76" t="str">
        <f>IFERROR(IF(B555&lt;&gt;"", IF(AND(INDEX(Paste_Here!N$2:N$850, MATCH(B555, Paste_Here!A$2:A$850, 0))&lt;&gt;"", ISNUMBER(VALUE(INDEX(Paste_Here!N$2:N$850, MATCH(B555, Paste_Here!A$2:A$850, 0))))), INDEX(Paste_Here!N$2:N$850, MATCH(B555, Paste_Here!A$2:A$850, 0)), ""), ""), "")</f>
        <v/>
      </c>
      <c r="AL555" s="66"/>
      <c r="AM555" s="76" t="str">
        <f>IFERROR(IF(B555&lt;&gt;"", IF(AND(INDEX(Paste_Here!O$2:O$850, MATCH(B555, Paste_Here!A$2:A$850, 0))&lt;&gt;"", ISNUMBER(VALUE(INDEX(Paste_Here!O$2:O$850, MATCH(B555, Paste_Here!A$2:A$850, 0))))), INDEX(Paste_Here!O$2:O$850, MATCH(B555, Paste_Here!A$2:A$850, 0)), ""), ""), "")</f>
        <v/>
      </c>
      <c r="AN555" s="66"/>
      <c r="AO555" s="76"/>
      <c r="AP555" s="66"/>
      <c r="AQ555" s="76"/>
      <c r="AR555" s="66"/>
      <c r="AS555" s="76"/>
      <c r="AT555" s="66"/>
      <c r="AU555" s="66"/>
      <c r="AV555" s="76" t="str">
        <f t="shared" si="67"/>
        <v/>
      </c>
      <c r="AW555" s="66"/>
      <c r="AX555" s="76" t="str">
        <f>IFERROR(IF(B555&lt;&gt;"", IF(ISNUMBER(SEARCH("Revealed-Potential (Primary Focus)", LOWER(INDEX(Paste_Here!Z$2:Z$850, MATCH(B555, Paste_Here!A$2:A$850, 0))))), "Rev-Potential: Prim", IF(ISNUMBER(SEARCH("Revealed-Potential (Secondary Focus)", LOWER(INDEX(Paste_Here!Z$2:Z$850, MATCH(B555, Paste_Here!A$2:A$850, 0))))), "Rev-Potential: Sec", IF(ISNUMBER(SEARCH("Monitoring", LOWER(INDEX(Paste_Here!Z$2:Z$850, MATCH(B555, Paste_Here!A$2:A$850, 0))))), "Monitoring", IF(ISNUMBER(SEARCH("At-Promise (Secondary Focus)", LOWER(INDEX(Paste_Here!Z$2:Z$850, MATCH(B555, Paste_Here!A$2:A$850, 0))))), "At-Promise: Sec", IF(ISNUMBER(SEARCH("At-Promise (Primary Focus)", LOWER(INDEX(Paste_Here!Z$2:Z$850, MATCH(B555, Paste_Here!A$2:A$850, 0))))), "At-Promise: Prim", ""))))), ""), "")</f>
        <v/>
      </c>
      <c r="AY555" s="66"/>
      <c r="AZ555" s="76"/>
      <c r="BA555" s="66"/>
      <c r="BB555" s="76"/>
      <c r="BC555" s="66"/>
      <c r="BD555" s="76"/>
      <c r="BE555" s="66"/>
      <c r="BF555" s="76"/>
      <c r="BG555" s="66"/>
      <c r="BH555" s="76"/>
      <c r="BI555" s="66"/>
      <c r="BJ555" s="66"/>
      <c r="BK555" s="76" t="str">
        <f t="shared" si="68"/>
        <v/>
      </c>
      <c r="BL555" s="66"/>
      <c r="BM555" s="76" t="str">
        <f>IFERROR(IF(B555&lt;&gt;"", IF(AND(ISNUMBER(VALUE(SUBSTITUTE(SUBSTITUTE(Paste_Here!R555, "br", "-"), "L", ""))), VALUE(SUBSTITUTE(SUBSTITUTE(Paste_Here!R555, "br", "-"), "L", "")) &gt;= 1095), "Yes", IF(AND(ISNUMBER(VALUE(SUBSTITUTE(SUBSTITUTE(Paste_Here!R555, "br", "-"), "L", ""))), VALUE(SUBSTITUTE(SUBSTITUTE(Paste_Here!R555, "br", "-"), "L", "")) &lt;= 1094), "No", "")), ""), "")</f>
        <v/>
      </c>
      <c r="BN555" s="66"/>
      <c r="BO555" s="76" t="str">
        <f>IFERROR(IF(B555&lt;&gt;"", IF(COUNTIF(INDEX(Paste_Here!Y$2:AB$850, MATCH(B555, Paste_Here!A$2:A$850, 0), 0), "yes") &gt; 0, "Yes", IF(COUNTIF(INDEX(Paste_Here!Y$2:AB$850, MATCH(B555, Paste_Here!A$2:A$850, 0), 0), "no") &gt; 0, "No", "")), ""), "")</f>
        <v/>
      </c>
      <c r="BP555" s="66"/>
      <c r="BQ555" s="76" t="str">
        <f>IFERROR(IF(B555&lt;&gt;"", IF(AND(ISNUMBER(VALUE(SUBSTITUTE(SUBSTITUTE(Paste_Here!U555, "em", "-"), "q", ""))), VALUE(SUBSTITUTE(SUBSTITUTE(Paste_Here!U555, "em", "-"), "q", "")) &gt;= 910), "Yes", IF(AND(ISNUMBER(VALUE(SUBSTITUTE(SUBSTITUTE(Paste_Here!U555, "em", "-"), "q", ""))), VALUE(SUBSTITUTE(SUBSTITUTE(Paste_Here!U555, "em", "-"), "q", "")) &lt;= 909), "No", "")), ""), "")</f>
        <v/>
      </c>
      <c r="BR555" s="66"/>
      <c r="BS555" s="76" t="str">
        <f>IFERROR(IF(B555&lt;&gt;"", IF(AND(INDEX(Paste_Here!X$2:X$850, MATCH(B555, Paste_Here!A$2:A$850, 0))&lt;&gt;"", ISNUMBER(VALUE(INDEX(Paste_Here!X$2:X$850, MATCH(B555, Paste_Here!A$2:A$850, 0))))), INDEX(Paste_Here!X$2:X$850, MATCH(B555, Paste_Here!A$2:A$850, 0)), ""), ""), "")</f>
        <v/>
      </c>
      <c r="BT555" s="66"/>
      <c r="BU555" s="76" t="str">
        <f>IFERROR(IF(B555&lt;&gt;"", IF(ISNUMBER(VALUE(INDEX(Paste_Here!G$2:G$850, MATCH(B555, Paste_Here!A$2:A$850, 0)))), IF(VALUE(INDEX(Paste_Here!G$2:G$850, MATCH(B555, Paste_Here!A$2:A$850, 0)))=0, "No", IF(AND(VALUE(INDEX(Paste_Here!G$2:G$850, MATCH(B555, Paste_Here!A$2:A$850, 0)))&gt;=1, VALUE(INDEX(Paste_Here!G$2:G$850, MATCH(B555, Paste_Here!A$2:A$850, 0)))&lt;=4), VALUE(INDEX(Paste_Here!G$2:G$850, MATCH(B555, Paste_Here!A$2:A$850, 0))), "")), ""), ""), "")</f>
        <v/>
      </c>
      <c r="BV555" s="66"/>
      <c r="BW555" s="76" t="str">
        <f>IFERROR(IF(B555&lt;&gt;"", IF(ISNUMBER(VALUE(INDEX(Paste_Here!H$2:H$850, MATCH(B555, Paste_Here!A$2:A$850, 0)))), IF(VALUE(INDEX(Paste_Here!H$2:H$850, MATCH(B555, Paste_Here!A$2:A$850, 0)))=0, "No", IF(AND(VALUE(INDEX(Paste_Here!H$2:H$850, MATCH(B555, Paste_Here!A$2:A$850, 0)))&gt;=1, VALUE(INDEX(Paste_Here!H$2:H$850, MATCH(B555, Paste_Here!A$2:A$850, 0)))&lt;=4), VALUE(INDEX(Paste_Here!H$2:H$850, MATCH(B555, Paste_Here!A$2:A$850, 0))), "")), ""), ""), "")</f>
        <v/>
      </c>
      <c r="BX555" s="66"/>
      <c r="BY555" s="76"/>
      <c r="BZ555" s="66"/>
      <c r="CA555" s="76"/>
      <c r="CB555" s="66"/>
      <c r="CC555" s="66"/>
      <c r="CD555" s="76" t="str">
        <f t="shared" si="69"/>
        <v/>
      </c>
      <c r="CE555" s="66"/>
      <c r="CF555" s="76" t="str">
        <f>IFERROR(IF(B555&lt;&gt;"", IF(AND(INDEX(Paste_Here!P$2:P$850, MATCH(B555, Paste_Here!A$2:A$850, 0))&lt;&gt;"", ISNUMBER(VALUE(INDEX(Paste_Here!P$2:P$850, MATCH(B555, Paste_Here!A$2:A$850, 0))))), INDEX(Paste_Here!P$2:P$850, MATCH(B555, Paste_Here!A$2:A$850, 0)), ""), ""), "")</f>
        <v/>
      </c>
      <c r="CG555" s="66"/>
      <c r="CH555" s="76" t="str">
        <f>IFERROR(IF(B555&lt;&gt;"", IF(ISNUMBER(SEARCH("highrisk", LOWER(INDEX(Paste_Here!Q$2:Q$850, MATCH(B555, Paste_Here!A$2:A$850, 0))))), "High Risk", IF(ISNUMBER(SEARCH("lowrisk", LOWER(INDEX(Paste_Here!Q$2:Q$850, MATCH(B555, Paste_Here!A$2:A$850, 0))))), "Low Risk", IF(ISNUMBER(SEARCH("somerisk", LOWER(INDEX(Paste_Here!Q$2:Q$850, MATCH(B555, Paste_Here!A$2:A$850, 0))))), "Some Risk", ""))), ""), "")</f>
        <v/>
      </c>
      <c r="CI555" s="66"/>
      <c r="CJ555" s="76" t="str">
        <f>IFERROR(IF(B555&lt;&gt;"", IF(AND(INDEX(Paste_Here!AA$2:AA$850, MATCH(B555, Paste_Here!A$2:A$850, 0))&lt;&gt;"", ISNUMBER(VALUE(INDEX(Paste_Here!AA$2:AA$850, MATCH(B555, Paste_Here!A$2:A$850, 0))))), INDEX(Paste_Here!AA$2:AA$850, MATCH(B555, Paste_Here!A$2:A$850, 0)), ""), ""), "")</f>
        <v/>
      </c>
      <c r="CK555" s="66"/>
      <c r="CL555" s="76" t="str">
        <f>IFERROR(IF(B555&lt;&gt;"", IF(LOWER(INDEX(Paste_Here!AB$2:AB$850, MATCH(B555, Paste_Here!A$2:A$850, 0)))="approaching expectations", "Approaching", IF(LOWER(INDEX(Paste_Here!AB$2:AB$850, MATCH(B555, Paste_Here!A$2:A$850, 0)))="met expectations", "Met", IF(LOWER(INDEX(Paste_Here!AB$2:AB$850, MATCH(B555, Paste_Here!A$2:A$850, 0)))="exceeded expectations", "Exceeded", IF(LOWER(INDEX(Paste_Here!AB$2:AB$850, MATCH(B555, Paste_Here!A$2:A$850, 0)))="below expectations", "Below", "")))), ""), "")</f>
        <v/>
      </c>
      <c r="CM555" s="66"/>
      <c r="CN555" s="76" t="str">
        <f>IFERROR(IF(B555&lt;&gt;"", IF(AND(INDEX(Paste_Here!AC$2:AC$850, MATCH(B555, Paste_Here!A$2:A$850, 0))&lt;&gt;"", ISNUMBER(VALUE(INDEX(Paste_Here!AC$2:AC$850, MATCH(B555, Paste_Here!A$2:A$850, 0))))), INDEX(Paste_Here!AC$2:AC$850, MATCH(B555, Paste_Here!A$2:A$850, 0)), ""), ""), "")</f>
        <v/>
      </c>
      <c r="CO555" s="66"/>
      <c r="CP555" s="76"/>
      <c r="CQ555" s="66"/>
      <c r="CR555" s="76"/>
      <c r="CS555" s="66"/>
      <c r="CT555" s="76"/>
      <c r="CU555" s="66"/>
      <c r="CV555" s="76"/>
      <c r="CW555" s="66"/>
      <c r="CX555" s="76"/>
      <c r="CY555" s="66"/>
      <c r="CZ555" s="66"/>
      <c r="DA555" s="76" t="str">
        <f t="shared" si="70"/>
        <v/>
      </c>
      <c r="DB555" s="66"/>
      <c r="DC555" s="76" t="str">
        <f>IFERROR(IF(B555&lt;&gt;"", IF(AND(INDEX(Paste_Here!V$2:V$850, MATCH(B555, Paste_Here!A$2:A$850, 0))&lt;&gt;"", ISNUMBER(VALUE(INDEX(Paste_Here!V$2:V$850, MATCH(B555, Paste_Here!A$2:A$850, 0))))), INDEX(Paste_Here!V$2:V$850, MATCH(B555, Paste_Here!A$2:A$850, 0)), ""), ""), "")</f>
        <v/>
      </c>
      <c r="DD555" s="66"/>
      <c r="DE555" s="76" t="str">
        <f>IFERROR(IF(B555&lt;&gt;"", IF(ISNUMBER(SEARCH("highrisk", LOWER(INDEX(Paste_Here!W$2:W$850, MATCH(B555, Paste_Here!A$2:A$850, 0))))), "High Risk", IF(ISNUMBER(SEARCH("lowrisk", LOWER(INDEX(Paste_Here!W$2:W$850, MATCH(B555, Paste_Here!A$2:A$850, 0))))), "Low Risk", IF(ISNUMBER(SEARCH("somerisk", LOWER(INDEX(Paste_Here!W$2:W$850, MATCH(B555, Paste_Here!A$2:A$850, 0))))), "Some Risk", ""))), ""), "")</f>
        <v/>
      </c>
      <c r="DF555" s="66"/>
      <c r="DG555" s="76" t="str">
        <f>IFERROR(IF(B555&lt;&gt;"", IF(AND(INDEX(Paste_Here!S$2:S$850, MATCH(B555, Paste_Here!A$2:A$850, 0))&lt;&gt;"", ISNUMBER(VALUE(INDEX(Paste_Here!S$2:S$850, MATCH(B555, Paste_Here!A$2:A$850, 0))))), INDEX(Paste_Here!S$2:S$850, MATCH(B555, Paste_Here!A$2:A$850, 0)), ""), ""), "")</f>
        <v/>
      </c>
      <c r="DH555" s="66"/>
      <c r="DI555" s="76" t="str">
        <f>IFERROR(IF(B555&lt;&gt;"", IF(ISNUMBER(SEARCH("highrisk", LOWER(INDEX(Paste_Here!T$2:T$850, MATCH(B555, Paste_Here!A$2:A$850, 0))))), "High Risk", IF(ISNUMBER(SEARCH("lowrisk", LOWER(INDEX(Paste_Here!T$2:T$850, MATCH(B555, Paste_Here!A$2:A$850, 0))))), "Low Risk", IF(ISNUMBER(SEARCH("somerisk", LOWER(INDEX(Paste_Here!T$2:T$850, MATCH(B555, Paste_Here!A$2:A$850, 0))))), "Some Risk", ""))), ""), "")</f>
        <v/>
      </c>
      <c r="DJ555" s="66"/>
      <c r="DK555" s="76" t="str">
        <f>IFERROR(IF(B555&lt;&gt;"", IF(AND(INDEX(Paste_Here!AD$2:AD$850, MATCH(B555, Paste_Here!A$2:A$850, 0))&lt;&gt;"", ISNUMBER(VALUE(INDEX(Paste_Here!AD$2:AD$850, MATCH(B555, Paste_Here!A$2:A$850, 0))))), INDEX(Paste_Here!AD$2:AD$850, MATCH(B555, Paste_Here!A$2:A$850, 0)), ""), ""), "")</f>
        <v/>
      </c>
      <c r="DL555" s="66"/>
      <c r="DM555" s="76" t="str">
        <f>IFERROR(IF(B555&lt;&gt;"", IF(LOWER(INDEX(Paste_Here!AE$2:AE$850, MATCH(B555, Paste_Here!A$2:A$850, 0)))="approaching expectations", "Approaching", IF(LOWER(INDEX(Paste_Here!AE$2:AE$850, MATCH(B555, Paste_Here!A$2:A$850, 0)))="met expectations", "Met", IF(LOWER(INDEX(Paste_Here!AE$2:AE$850, MATCH(B555, Paste_Here!A$2:A$850, 0)))="exceeded expectations", "Exceeded", IF(LOWER(INDEX(Paste_Here!AE$2:AE$850, MATCH(B555, Paste_Here!A$2:A$850, 0)))="below expectations", "Below", "")))), ""), "")</f>
        <v/>
      </c>
      <c r="DN555" s="66"/>
      <c r="DO555" s="76"/>
      <c r="DP555" s="66"/>
      <c r="DQ555" s="76"/>
      <c r="DR555" s="66"/>
      <c r="DS555" s="76"/>
      <c r="DT555" s="66"/>
      <c r="DU555" s="76"/>
      <c r="DV555" s="66"/>
      <c r="DW555" s="66"/>
      <c r="DX555" s="76" t="str">
        <f t="shared" si="71"/>
        <v/>
      </c>
      <c r="DY555" s="66"/>
      <c r="DZ555" s="76"/>
      <c r="EA555" s="66"/>
      <c r="EB555" s="76"/>
      <c r="EC555" s="66"/>
      <c r="ED555" s="76" t="str">
        <f>IFERROR(IF(B555&lt;&gt;"", IF(AND(INDEX(Paste_Here!AF$2:AF$850, MATCH(B555, Paste_Here!A$2:A$850, 0))&lt;&gt;"", ISNUMBER(VALUE(INDEX(Paste_Here!AF$2:AF$850, MATCH(B555, Paste_Here!A$2:A$850, 0))))), INDEX(Paste_Here!AF$2:AF$850, MATCH(B555, Paste_Here!A$2:A$850, 0)), ""), ""), "")</f>
        <v/>
      </c>
      <c r="EE555" s="66"/>
      <c r="EF555" s="76"/>
      <c r="EG555" s="66"/>
      <c r="EH555" s="76"/>
      <c r="EI555" s="66"/>
      <c r="EJ555" s="76" t="str">
        <f>IFERROR(IF(B555&lt;&gt;"", IF(AND(INDEX(Paste_Here!AG$2:AG$850, MATCH(B555, Paste_Here!A$2:A$850, 0))&lt;&gt;"", ISNUMBER(VALUE(INDEX(Paste_Here!AG$2:AG$850, MATCH(B555, Paste_Here!A$2:A$850, 0))))), INDEX(Paste_Here!AG$2:AG$850, MATCH(B555, Paste_Here!A$2:A$850, 0)), ""), ""), "")</f>
        <v/>
      </c>
      <c r="EK555" s="66"/>
      <c r="EL555" s="76"/>
      <c r="EM555" s="66"/>
      <c r="EN555" s="76"/>
      <c r="EO555" s="66"/>
      <c r="EP555" s="76"/>
      <c r="EQ555" s="66"/>
      <c r="ER555" s="76"/>
      <c r="ES555" s="66"/>
      <c r="ET555" s="66"/>
      <c r="EU555" s="76"/>
      <c r="EV555" s="66"/>
      <c r="EW555" s="76"/>
      <c r="EX555" s="66"/>
      <c r="EY555" s="76"/>
      <c r="EZ555" s="66"/>
      <c r="FA555" s="76"/>
      <c r="FB555" s="66"/>
      <c r="FC555" s="76"/>
      <c r="FD555" s="66"/>
      <c r="FE555" s="76"/>
      <c r="FF555" s="66"/>
      <c r="FG555" s="76"/>
      <c r="FH555" s="66"/>
      <c r="FI555" s="76"/>
      <c r="FJ555" s="66"/>
      <c r="FK555" s="76"/>
      <c r="FL555" s="66"/>
      <c r="FM555" s="76"/>
      <c r="FN555" s="66"/>
      <c r="FO555" s="76"/>
      <c r="FP555" s="66"/>
      <c r="FQ555" s="76"/>
      <c r="FR555" s="66"/>
      <c r="FS555" s="76"/>
      <c r="FT555" s="66"/>
      <c r="FU555" s="76"/>
      <c r="FV555" s="66"/>
      <c r="FW555" s="76"/>
      <c r="FX555" s="66"/>
      <c r="FY555" s="76"/>
      <c r="FZ555" s="66"/>
      <c r="GA555" s="76"/>
      <c r="GB555" s="66"/>
      <c r="GC555" s="76"/>
      <c r="GD555" s="66"/>
      <c r="GE555" s="76"/>
      <c r="GF555" s="66"/>
      <c r="GG555" s="76"/>
      <c r="GH555" s="66"/>
      <c r="GI555" s="76"/>
      <c r="GJ555" s="66"/>
      <c r="GK555" s="76"/>
      <c r="GL555" s="66"/>
      <c r="GM555" s="76"/>
      <c r="GN555" s="66"/>
      <c r="GO555" s="76"/>
      <c r="GP555" s="66"/>
      <c r="GQ555" s="76"/>
      <c r="GR555" s="66"/>
      <c r="GS555" s="76"/>
      <c r="GT555" s="66"/>
      <c r="GU555" s="76"/>
      <c r="GV555" s="66"/>
      <c r="GW555" s="76"/>
      <c r="GX555" s="66"/>
      <c r="GY555" s="76"/>
      <c r="GZ555" s="66"/>
      <c r="HA555" s="76"/>
      <c r="HB555" s="66"/>
      <c r="HC555" s="76"/>
      <c r="HD555" s="66"/>
      <c r="HE555" s="76"/>
      <c r="HF555" s="66"/>
      <c r="HG555" s="76"/>
      <c r="HH555" s="66"/>
      <c r="HI555" s="76"/>
      <c r="HJ555" s="66"/>
      <c r="HK555" s="76"/>
      <c r="HL555" s="66"/>
      <c r="HM555" s="76"/>
      <c r="HN555" s="66"/>
      <c r="HO555" s="76"/>
      <c r="HP555" s="66"/>
      <c r="HQ555" s="76"/>
      <c r="HR555" s="66"/>
      <c r="HS555" s="76"/>
      <c r="HT555" s="66"/>
      <c r="HU555" s="76"/>
      <c r="HV555" s="66"/>
      <c r="HW555" s="76"/>
      <c r="HX555" s="66"/>
      <c r="HY555" s="76"/>
      <c r="HZ555" s="66"/>
      <c r="IA555" s="76"/>
      <c r="IB555" s="66"/>
      <c r="IC555" s="76"/>
      <c r="ID555" s="66"/>
      <c r="IE555" s="76"/>
      <c r="IF555" s="66"/>
      <c r="IG555" s="76"/>
      <c r="IH555" s="66"/>
      <c r="II555" s="76"/>
      <c r="IJ555" s="66"/>
      <c r="IK555" s="76"/>
      <c r="IL555" s="66"/>
      <c r="IM555" s="76"/>
      <c r="IN555" s="66"/>
      <c r="IO555" s="76"/>
      <c r="IP555" s="66"/>
      <c r="IQ555" s="76"/>
      <c r="IR555" s="66"/>
      <c r="IS555" s="76"/>
      <c r="IT555" s="66"/>
      <c r="IU555" s="76"/>
      <c r="IV555" s="66"/>
      <c r="IW555" s="76"/>
      <c r="IX555" s="66"/>
      <c r="IY555" s="76"/>
      <c r="IZ555" s="66"/>
      <c r="JA555" s="76"/>
      <c r="JB555" s="66"/>
      <c r="JC555" s="76"/>
      <c r="JD555" s="66"/>
      <c r="JE555" s="76"/>
      <c r="JF555" s="66"/>
      <c r="JG555" s="76"/>
      <c r="JH555" s="66"/>
      <c r="JI555" s="76"/>
      <c r="JJ555" s="66"/>
      <c r="JK555" s="76"/>
      <c r="JL555" s="66"/>
      <c r="JM555" s="76"/>
      <c r="JN555" s="66"/>
      <c r="JO555" s="76"/>
      <c r="JP555" s="66"/>
      <c r="JQ555" s="76"/>
      <c r="JR555" s="66"/>
      <c r="JS555" s="76"/>
      <c r="JT555" s="66"/>
      <c r="JU555" s="76"/>
      <c r="JV555" s="66"/>
      <c r="JW555" s="76"/>
      <c r="JX555" s="66"/>
      <c r="JY555" s="76"/>
      <c r="JZ555" s="66"/>
      <c r="KA555" s="76"/>
      <c r="KB555" s="66"/>
      <c r="KC555" s="76"/>
      <c r="KD555" s="66"/>
      <c r="KE555" s="76"/>
      <c r="KF555" s="66"/>
      <c r="KG555" s="76"/>
      <c r="KH555" s="66"/>
      <c r="KI555" s="76"/>
      <c r="KJ555" s="66"/>
      <c r="KK555" s="76"/>
      <c r="KL555" s="66"/>
      <c r="KM555" s="76"/>
      <c r="KN555" s="66"/>
      <c r="KO555" s="76"/>
      <c r="KP555" s="66"/>
      <c r="KQ555" s="76"/>
      <c r="KR555" s="66"/>
      <c r="KS555" s="76"/>
      <c r="KT555" s="66"/>
      <c r="KU555" s="76"/>
      <c r="KV555" s="66"/>
      <c r="KW555" s="76"/>
      <c r="KX555" s="66"/>
      <c r="KY555" s="76"/>
      <c r="KZ555" s="66"/>
      <c r="LA555" s="76"/>
      <c r="LB555" s="66"/>
      <c r="LC555" s="76"/>
      <c r="LD555" s="66"/>
      <c r="LE555" s="76"/>
      <c r="LF555" s="66"/>
      <c r="LG555" s="76"/>
      <c r="LH555" s="66"/>
      <c r="LI555" s="76"/>
      <c r="LJ555" s="66"/>
      <c r="LK555" s="76"/>
      <c r="LL555" s="66"/>
      <c r="LM555" s="76"/>
      <c r="LN555" s="66"/>
      <c r="LO555" s="76"/>
      <c r="LP555" s="66"/>
      <c r="LQ555" s="76"/>
      <c r="LR555" s="66"/>
      <c r="LS555" s="76"/>
      <c r="LT555" s="66"/>
      <c r="LU555" s="76"/>
      <c r="LV555" s="66"/>
      <c r="LW555" s="76"/>
      <c r="LX555" s="66"/>
      <c r="LY555" s="76"/>
      <c r="LZ555" s="66"/>
      <c r="MA555" s="76"/>
      <c r="MB555" s="66"/>
      <c r="MC555" s="76"/>
      <c r="MD555" s="66"/>
      <c r="MG555" s="1" t="str" cm="1">
        <f t="array" ref="MG555">IFERROR(INDEX(Paste_Here!$B$2:$B$850, MATCH(0, COUNTIF(MG$4:MG554, Paste_Here!$B$2:$B$850) + IF(Paste_Here!$B$2:$B$850="", 1, 0), 0)), "")</f>
        <v/>
      </c>
      <c r="MH555" s="1" t="str">
        <f>IF(MG555&lt;&gt;"", INDEX(Paste_Here!$A$2:$A$850, MATCH(MG555, Paste_Here!$B$2:$B$850, 0)), "")</f>
        <v/>
      </c>
      <c r="MI555" s="1" t="str">
        <f t="shared" si="72"/>
        <v/>
      </c>
      <c r="MJ555" s="1" t="str" cm="1">
        <f t="array" ref="MJ555">IFERROR(INDEX($MI$5:$MI$850, MATCH(SMALL(IF($MI$5:$MI$850&lt;&gt;"", COUNTIF($MI$5:$MI$850, "&lt;"&amp;$MI$5:$MI$850)+1), ROW()-ROW($MJ$5)+1), COUNTIF($MI$5:$MI$850, "&lt;"&amp;$MI$5:$MI$850)+1, 0)), "")</f>
        <v/>
      </c>
    </row>
    <row r="556" spans="1:348">
      <c r="A556" s="66"/>
      <c r="B556" s="76" t="str">
        <f t="shared" si="65"/>
        <v/>
      </c>
      <c r="C556" s="66"/>
      <c r="D556" s="76" t="str">
        <f>IFERROR(IF(B556&lt;&gt;"", IF(AND(INDEX(Paste_Here!B$2:B$850, MATCH(B556, Paste_Here!A$2:A$850, 0))&lt;&gt;"", ISNUMBER(VALUE(INDEX(Paste_Here!B$2:B$850, MATCH(B556, Paste_Here!A$2:A$850, 0))))), INDEX(Paste_Here!B$2:B$850, MATCH(B556, Paste_Here!A$2:A$850, 0)), ""), ""), "")</f>
        <v/>
      </c>
      <c r="E556" s="66"/>
      <c r="F556" s="76" t="str">
        <f>IFERROR(IF(B556&lt;&gt;"", IF(ISTEXT(INDEX(Paste_Here!K$2:K$850, MATCH(B556, Paste_Here!A$2:A$850, 0))), INDEX(Paste_Here!K$2:K$850, MATCH(B556, Paste_Here!A$2:A$850, 0)), ""), ""), "")</f>
        <v/>
      </c>
      <c r="G556" s="66"/>
      <c r="H556" s="76" t="str">
        <f>IFERROR(IF(B556&lt;&gt;"", IF(ISTEXT(INDEX(Paste_Here!C$2:C$850, MATCH(B556, Paste_Here!A$2:A$850, 0))), INDEX(Paste_Here!C$2:C$850, MATCH(B556, Paste_Here!A$2:A$850, 0)), ""), ""), "")</f>
        <v/>
      </c>
      <c r="I556" s="66"/>
      <c r="J556" s="76" t="str">
        <f>IFERROR(IF(B556&lt;&gt;"", IF(ISNUMBER(SEARCH("s", LOWER(INDEX(Paste_Here!M$2:M$850, MATCH(B556, Paste_Here!A$2:A$850, 0))))), "Yes", IF(INDEX(Paste_Here!M$2:M$850, MATCH(B556, Paste_Here!A$2:A$850, 0))&lt;&gt;"", "No", "")), ""), "")</f>
        <v/>
      </c>
      <c r="K556" s="66"/>
      <c r="L556" s="76" t="str">
        <f>IFERROR(IF(B556&lt;&gt;"", IF(ISNUMBER(SEARCH("yes", LOWER(INDEX(Paste_Here!E$2:E$850, MATCH(B556, Paste_Here!A$2:A$850, 0))))), "Yes", IF(ISNUMBER(SEARCH("no", LOWER(INDEX(Paste_Here!E$2:E$850, MATCH(B556, Paste_Here!A$2:A$850, 0))))), "No", "")), ""), "")</f>
        <v/>
      </c>
      <c r="M556" s="66"/>
      <c r="N556" s="76" t="str">
        <f>IFERROR(IF(B556&lt;&gt;"", IF(ISNUMBER(SEARCH("yes", LOWER(INDEX(Paste_Here!F$2:F$850, MATCH(B556, Paste_Here!A$2:A$850, 0))))), "Yes", IF(ISNUMBER(SEARCH("no", LOWER(INDEX(Paste_Here!F$2:F$850, MATCH(B556, Paste_Here!A$2:A$850, 0))))), "No", "")), ""), "")</f>
        <v/>
      </c>
      <c r="O556" s="66"/>
      <c r="P556" s="76" t="str">
        <f>IFERROR(IF(B556&lt;&gt;"", IF(ISNUMBER(SEARCH("yes", LOWER(INDEX(Paste_Here!L$2:L$850, MATCH(B556, Paste_Here!A$2:A$850, 0))))), "Yes", IF(ISNUMBER(SEARCH("no", LOWER(INDEX(Paste_Here!L$2:L$850, MATCH(B556, Paste_Here!A$2:A$850, 0))))), "No", "")), ""), "")</f>
        <v/>
      </c>
      <c r="Q556" s="66"/>
      <c r="R556" s="76" t="str">
        <f>IFERROR(IF(B556&lt;&gt;"", IF(ISNUMBER(SEARCH("transitional 2", LOWER(INDEX(Paste_Here!D$2:D$850, MATCH(B556, Paste_Here!A$2:A$850, 0))))), "T2", IF(ISNUMBER(SEARCH("transitional 1", LOWER(INDEX(Paste_Here!D$2:D$850, MATCH(B556, Paste_Here!A$2:A$850, 0))))), "T1", IF(ISNUMBER(SEARCH("waived ell services", LOWER(INDEX(Paste_Here!D$2:D$850, MATCH(B556, Paste_Here!A$2:A$850, 0))))), "W", IF(ISNUMBER(SEARCH("english language learner", LOWER(INDEX(Paste_Here!D$2:D$850, MATCH(B556, Paste_Here!A$2:A$850, 0))))), "L", "")))), ""), "")</f>
        <v/>
      </c>
      <c r="S556" s="66"/>
      <c r="T556" s="76" t="str">
        <f>IFERROR(IF(B556&lt;&gt;"", IF(ISNUMBER(SEARCH("yes", LOWER(INDEX(Paste_Here!I$2:I$850, MATCH(B556, Paste_Here!A$2:A$850, 0))))), "Yes", IF(ISNUMBER(SEARCH("no", LOWER(INDEX(Paste_Here!I$2:I$850, MATCH(B556, Paste_Here!A$2:A$850, 0))))), "No", "")), ""), "")</f>
        <v/>
      </c>
      <c r="U556" s="66"/>
      <c r="V556" s="76" t="str">
        <f>IFERROR(IF(B556&lt;&gt;"", IF(ISTEXT(INDEX(Paste_Here!J$2:J$850, MATCH(B556, Paste_Here!A$2:A$850, 0))), VALUE(INDEX(Paste_Here!J$2:J$850, MATCH(B556, Paste_Here!A$2:A$850, 0))), ""), ""), "")</f>
        <v/>
      </c>
      <c r="W556" s="66"/>
      <c r="X556" s="66"/>
      <c r="Y556" s="76" t="str">
        <f t="shared" si="66"/>
        <v/>
      </c>
      <c r="Z556" s="66"/>
      <c r="AA556" s="76" t="str">
        <f>IFERROR(IF(B556&lt;&gt;"", IF(AND(INDEX(Paste_Here!AI$2:AI$850, MATCH(B556, Paste_Here!A$2:A$850, 0))&lt;&gt;"", ISNUMBER(VALUE(INDEX(Paste_Here!AI$2:AI$850, MATCH(B556, Paste_Here!A$2:A$850, 0))))), INDEX(Paste_Here!AI$2:AI$850, MATCH(B556, Paste_Here!A$2:A$850, 0)), ""), ""), "")</f>
        <v/>
      </c>
      <c r="AB556" s="66"/>
      <c r="AC556" s="76" t="str">
        <f>IFERROR(IF(B556&lt;&gt;"", IF(AND(INDEX(Paste_Here!AJ$2:AJ$850, MATCH(B556, Paste_Here!A$2:A$850, 0))&lt;&gt;"", ISNUMBER(VALUE(INDEX(Paste_Here!AJ$2:AJ$850, MATCH(B556, Paste_Here!A$2:A$850, 0))))), INDEX(Paste_Here!AJ$2:AJ$850, MATCH(B556, Paste_Here!A$2:A$850, 0)), ""), ""), "")</f>
        <v/>
      </c>
      <c r="AD556" s="66"/>
      <c r="AE556" s="76" t="str">
        <f>IFERROR(IF(B556&lt;&gt;"", IF(AND(INDEX(Paste_Here!AK$2:AK$850, MATCH(B556, Paste_Here!A$2:A$850, 0))&lt;&gt;"", ISNUMBER(VALUE(INDEX(Paste_Here!AK$2:AK$850, MATCH(B556, Paste_Here!A$2:A$850, 0))))), INDEX(Paste_Here!AK$2:AK$850, MATCH(B556, Paste_Here!A$2:A$850, 0)), ""), ""), "")</f>
        <v/>
      </c>
      <c r="AF556" s="66"/>
      <c r="AG556" s="76" t="str">
        <f>IFERROR(IF(B556&lt;&gt;"", IF(AND(INDEX(Paste_Here!AL$2:AL$850, MATCH(B556, Paste_Here!A$2:A$850, 0))&lt;&gt;"", ISNUMBER(VALUE(INDEX(Paste_Here!AL$2:AL$850, MATCH(B556, Paste_Here!A$2:A$850, 0))))), INDEX(Paste_Here!AL$2:AL$850, MATCH(B556, Paste_Here!A$2:A$850, 0)), ""), ""), "")</f>
        <v/>
      </c>
      <c r="AH556" s="66"/>
      <c r="AI556" s="76" t="str">
        <f>IFERROR(IF(B556&lt;&gt;"", IF(AND(INDEX(Paste_Here!AH$2:AH$850, MATCH(B556, Paste_Here!A$2:A$850, 0))&lt;&gt;"", ISNUMBER(VALUE(INDEX(Paste_Here!AH$2:AH$850, MATCH(B556, Paste_Here!A$2:A$850, 0))))), IF(VALUE(INDEX(Paste_Here!AH$2:AH$850, MATCH(B556, Paste_Here!A$2:A$850, 0)))=0, "", INDEX(Paste_Here!AH$2:AH$850, MATCH(B556, Paste_Here!A$2:A$850, 0))), ""), ""), "")</f>
        <v/>
      </c>
      <c r="AJ556" s="66"/>
      <c r="AK556" s="76" t="str">
        <f>IFERROR(IF(B556&lt;&gt;"", IF(AND(INDEX(Paste_Here!N$2:N$850, MATCH(B556, Paste_Here!A$2:A$850, 0))&lt;&gt;"", ISNUMBER(VALUE(INDEX(Paste_Here!N$2:N$850, MATCH(B556, Paste_Here!A$2:A$850, 0))))), INDEX(Paste_Here!N$2:N$850, MATCH(B556, Paste_Here!A$2:A$850, 0)), ""), ""), "")</f>
        <v/>
      </c>
      <c r="AL556" s="66"/>
      <c r="AM556" s="76" t="str">
        <f>IFERROR(IF(B556&lt;&gt;"", IF(AND(INDEX(Paste_Here!O$2:O$850, MATCH(B556, Paste_Here!A$2:A$850, 0))&lt;&gt;"", ISNUMBER(VALUE(INDEX(Paste_Here!O$2:O$850, MATCH(B556, Paste_Here!A$2:A$850, 0))))), INDEX(Paste_Here!O$2:O$850, MATCH(B556, Paste_Here!A$2:A$850, 0)), ""), ""), "")</f>
        <v/>
      </c>
      <c r="AN556" s="66"/>
      <c r="AO556" s="76"/>
      <c r="AP556" s="66"/>
      <c r="AQ556" s="76"/>
      <c r="AR556" s="66"/>
      <c r="AS556" s="76"/>
      <c r="AT556" s="66"/>
      <c r="AU556" s="66"/>
      <c r="AV556" s="76" t="str">
        <f t="shared" si="67"/>
        <v/>
      </c>
      <c r="AW556" s="66"/>
      <c r="AX556" s="76" t="str">
        <f>IFERROR(IF(B556&lt;&gt;"", IF(ISNUMBER(SEARCH("Revealed-Potential (Primary Focus)", LOWER(INDEX(Paste_Here!Z$2:Z$850, MATCH(B556, Paste_Here!A$2:A$850, 0))))), "Rev-Potential: Prim", IF(ISNUMBER(SEARCH("Revealed-Potential (Secondary Focus)", LOWER(INDEX(Paste_Here!Z$2:Z$850, MATCH(B556, Paste_Here!A$2:A$850, 0))))), "Rev-Potential: Sec", IF(ISNUMBER(SEARCH("Monitoring", LOWER(INDEX(Paste_Here!Z$2:Z$850, MATCH(B556, Paste_Here!A$2:A$850, 0))))), "Monitoring", IF(ISNUMBER(SEARCH("At-Promise (Secondary Focus)", LOWER(INDEX(Paste_Here!Z$2:Z$850, MATCH(B556, Paste_Here!A$2:A$850, 0))))), "At-Promise: Sec", IF(ISNUMBER(SEARCH("At-Promise (Primary Focus)", LOWER(INDEX(Paste_Here!Z$2:Z$850, MATCH(B556, Paste_Here!A$2:A$850, 0))))), "At-Promise: Prim", ""))))), ""), "")</f>
        <v/>
      </c>
      <c r="AY556" s="66"/>
      <c r="AZ556" s="76"/>
      <c r="BA556" s="66"/>
      <c r="BB556" s="76"/>
      <c r="BC556" s="66"/>
      <c r="BD556" s="76"/>
      <c r="BE556" s="66"/>
      <c r="BF556" s="76"/>
      <c r="BG556" s="66"/>
      <c r="BH556" s="76"/>
      <c r="BI556" s="66"/>
      <c r="BJ556" s="66"/>
      <c r="BK556" s="76" t="str">
        <f t="shared" si="68"/>
        <v/>
      </c>
      <c r="BL556" s="66"/>
      <c r="BM556" s="76" t="str">
        <f>IFERROR(IF(B556&lt;&gt;"", IF(AND(ISNUMBER(VALUE(SUBSTITUTE(SUBSTITUTE(Paste_Here!R556, "br", "-"), "L", ""))), VALUE(SUBSTITUTE(SUBSTITUTE(Paste_Here!R556, "br", "-"), "L", "")) &gt;= 1095), "Yes", IF(AND(ISNUMBER(VALUE(SUBSTITUTE(SUBSTITUTE(Paste_Here!R556, "br", "-"), "L", ""))), VALUE(SUBSTITUTE(SUBSTITUTE(Paste_Here!R556, "br", "-"), "L", "")) &lt;= 1094), "No", "")), ""), "")</f>
        <v/>
      </c>
      <c r="BN556" s="66"/>
      <c r="BO556" s="76" t="str">
        <f>IFERROR(IF(B556&lt;&gt;"", IF(COUNTIF(INDEX(Paste_Here!Y$2:AB$850, MATCH(B556, Paste_Here!A$2:A$850, 0), 0), "yes") &gt; 0, "Yes", IF(COUNTIF(INDEX(Paste_Here!Y$2:AB$850, MATCH(B556, Paste_Here!A$2:A$850, 0), 0), "no") &gt; 0, "No", "")), ""), "")</f>
        <v/>
      </c>
      <c r="BP556" s="66"/>
      <c r="BQ556" s="76" t="str">
        <f>IFERROR(IF(B556&lt;&gt;"", IF(AND(ISNUMBER(VALUE(SUBSTITUTE(SUBSTITUTE(Paste_Here!U556, "em", "-"), "q", ""))), VALUE(SUBSTITUTE(SUBSTITUTE(Paste_Here!U556, "em", "-"), "q", "")) &gt;= 910), "Yes", IF(AND(ISNUMBER(VALUE(SUBSTITUTE(SUBSTITUTE(Paste_Here!U556, "em", "-"), "q", ""))), VALUE(SUBSTITUTE(SUBSTITUTE(Paste_Here!U556, "em", "-"), "q", "")) &lt;= 909), "No", "")), ""), "")</f>
        <v/>
      </c>
      <c r="BR556" s="66"/>
      <c r="BS556" s="76" t="str">
        <f>IFERROR(IF(B556&lt;&gt;"", IF(AND(INDEX(Paste_Here!X$2:X$850, MATCH(B556, Paste_Here!A$2:A$850, 0))&lt;&gt;"", ISNUMBER(VALUE(INDEX(Paste_Here!X$2:X$850, MATCH(B556, Paste_Here!A$2:A$850, 0))))), INDEX(Paste_Here!X$2:X$850, MATCH(B556, Paste_Here!A$2:A$850, 0)), ""), ""), "")</f>
        <v/>
      </c>
      <c r="BT556" s="66"/>
      <c r="BU556" s="76" t="str">
        <f>IFERROR(IF(B556&lt;&gt;"", IF(ISNUMBER(VALUE(INDEX(Paste_Here!G$2:G$850, MATCH(B556, Paste_Here!A$2:A$850, 0)))), IF(VALUE(INDEX(Paste_Here!G$2:G$850, MATCH(B556, Paste_Here!A$2:A$850, 0)))=0, "No", IF(AND(VALUE(INDEX(Paste_Here!G$2:G$850, MATCH(B556, Paste_Here!A$2:A$850, 0)))&gt;=1, VALUE(INDEX(Paste_Here!G$2:G$850, MATCH(B556, Paste_Here!A$2:A$850, 0)))&lt;=4), VALUE(INDEX(Paste_Here!G$2:G$850, MATCH(B556, Paste_Here!A$2:A$850, 0))), "")), ""), ""), "")</f>
        <v/>
      </c>
      <c r="BV556" s="66"/>
      <c r="BW556" s="76" t="str">
        <f>IFERROR(IF(B556&lt;&gt;"", IF(ISNUMBER(VALUE(INDEX(Paste_Here!H$2:H$850, MATCH(B556, Paste_Here!A$2:A$850, 0)))), IF(VALUE(INDEX(Paste_Here!H$2:H$850, MATCH(B556, Paste_Here!A$2:A$850, 0)))=0, "No", IF(AND(VALUE(INDEX(Paste_Here!H$2:H$850, MATCH(B556, Paste_Here!A$2:A$850, 0)))&gt;=1, VALUE(INDEX(Paste_Here!H$2:H$850, MATCH(B556, Paste_Here!A$2:A$850, 0)))&lt;=4), VALUE(INDEX(Paste_Here!H$2:H$850, MATCH(B556, Paste_Here!A$2:A$850, 0))), "")), ""), ""), "")</f>
        <v/>
      </c>
      <c r="BX556" s="66"/>
      <c r="BY556" s="76"/>
      <c r="BZ556" s="66"/>
      <c r="CA556" s="76"/>
      <c r="CB556" s="66"/>
      <c r="CC556" s="66"/>
      <c r="CD556" s="76" t="str">
        <f t="shared" si="69"/>
        <v/>
      </c>
      <c r="CE556" s="66"/>
      <c r="CF556" s="76" t="str">
        <f>IFERROR(IF(B556&lt;&gt;"", IF(AND(INDEX(Paste_Here!P$2:P$850, MATCH(B556, Paste_Here!A$2:A$850, 0))&lt;&gt;"", ISNUMBER(VALUE(INDEX(Paste_Here!P$2:P$850, MATCH(B556, Paste_Here!A$2:A$850, 0))))), INDEX(Paste_Here!P$2:P$850, MATCH(B556, Paste_Here!A$2:A$850, 0)), ""), ""), "")</f>
        <v/>
      </c>
      <c r="CG556" s="66"/>
      <c r="CH556" s="76" t="str">
        <f>IFERROR(IF(B556&lt;&gt;"", IF(ISNUMBER(SEARCH("highrisk", LOWER(INDEX(Paste_Here!Q$2:Q$850, MATCH(B556, Paste_Here!A$2:A$850, 0))))), "High Risk", IF(ISNUMBER(SEARCH("lowrisk", LOWER(INDEX(Paste_Here!Q$2:Q$850, MATCH(B556, Paste_Here!A$2:A$850, 0))))), "Low Risk", IF(ISNUMBER(SEARCH("somerisk", LOWER(INDEX(Paste_Here!Q$2:Q$850, MATCH(B556, Paste_Here!A$2:A$850, 0))))), "Some Risk", ""))), ""), "")</f>
        <v/>
      </c>
      <c r="CI556" s="66"/>
      <c r="CJ556" s="76" t="str">
        <f>IFERROR(IF(B556&lt;&gt;"", IF(AND(INDEX(Paste_Here!AA$2:AA$850, MATCH(B556, Paste_Here!A$2:A$850, 0))&lt;&gt;"", ISNUMBER(VALUE(INDEX(Paste_Here!AA$2:AA$850, MATCH(B556, Paste_Here!A$2:A$850, 0))))), INDEX(Paste_Here!AA$2:AA$850, MATCH(B556, Paste_Here!A$2:A$850, 0)), ""), ""), "")</f>
        <v/>
      </c>
      <c r="CK556" s="66"/>
      <c r="CL556" s="76" t="str">
        <f>IFERROR(IF(B556&lt;&gt;"", IF(LOWER(INDEX(Paste_Here!AB$2:AB$850, MATCH(B556, Paste_Here!A$2:A$850, 0)))="approaching expectations", "Approaching", IF(LOWER(INDEX(Paste_Here!AB$2:AB$850, MATCH(B556, Paste_Here!A$2:A$850, 0)))="met expectations", "Met", IF(LOWER(INDEX(Paste_Here!AB$2:AB$850, MATCH(B556, Paste_Here!A$2:A$850, 0)))="exceeded expectations", "Exceeded", IF(LOWER(INDEX(Paste_Here!AB$2:AB$850, MATCH(B556, Paste_Here!A$2:A$850, 0)))="below expectations", "Below", "")))), ""), "")</f>
        <v/>
      </c>
      <c r="CM556" s="66"/>
      <c r="CN556" s="76" t="str">
        <f>IFERROR(IF(B556&lt;&gt;"", IF(AND(INDEX(Paste_Here!AC$2:AC$850, MATCH(B556, Paste_Here!A$2:A$850, 0))&lt;&gt;"", ISNUMBER(VALUE(INDEX(Paste_Here!AC$2:AC$850, MATCH(B556, Paste_Here!A$2:A$850, 0))))), INDEX(Paste_Here!AC$2:AC$850, MATCH(B556, Paste_Here!A$2:A$850, 0)), ""), ""), "")</f>
        <v/>
      </c>
      <c r="CO556" s="66"/>
      <c r="CP556" s="76"/>
      <c r="CQ556" s="66"/>
      <c r="CR556" s="76"/>
      <c r="CS556" s="66"/>
      <c r="CT556" s="76"/>
      <c r="CU556" s="66"/>
      <c r="CV556" s="76"/>
      <c r="CW556" s="66"/>
      <c r="CX556" s="76"/>
      <c r="CY556" s="66"/>
      <c r="CZ556" s="66"/>
      <c r="DA556" s="76" t="str">
        <f t="shared" si="70"/>
        <v/>
      </c>
      <c r="DB556" s="66"/>
      <c r="DC556" s="76" t="str">
        <f>IFERROR(IF(B556&lt;&gt;"", IF(AND(INDEX(Paste_Here!V$2:V$850, MATCH(B556, Paste_Here!A$2:A$850, 0))&lt;&gt;"", ISNUMBER(VALUE(INDEX(Paste_Here!V$2:V$850, MATCH(B556, Paste_Here!A$2:A$850, 0))))), INDEX(Paste_Here!V$2:V$850, MATCH(B556, Paste_Here!A$2:A$850, 0)), ""), ""), "")</f>
        <v/>
      </c>
      <c r="DD556" s="66"/>
      <c r="DE556" s="76" t="str">
        <f>IFERROR(IF(B556&lt;&gt;"", IF(ISNUMBER(SEARCH("highrisk", LOWER(INDEX(Paste_Here!W$2:W$850, MATCH(B556, Paste_Here!A$2:A$850, 0))))), "High Risk", IF(ISNUMBER(SEARCH("lowrisk", LOWER(INDEX(Paste_Here!W$2:W$850, MATCH(B556, Paste_Here!A$2:A$850, 0))))), "Low Risk", IF(ISNUMBER(SEARCH("somerisk", LOWER(INDEX(Paste_Here!W$2:W$850, MATCH(B556, Paste_Here!A$2:A$850, 0))))), "Some Risk", ""))), ""), "")</f>
        <v/>
      </c>
      <c r="DF556" s="66"/>
      <c r="DG556" s="76" t="str">
        <f>IFERROR(IF(B556&lt;&gt;"", IF(AND(INDEX(Paste_Here!S$2:S$850, MATCH(B556, Paste_Here!A$2:A$850, 0))&lt;&gt;"", ISNUMBER(VALUE(INDEX(Paste_Here!S$2:S$850, MATCH(B556, Paste_Here!A$2:A$850, 0))))), INDEX(Paste_Here!S$2:S$850, MATCH(B556, Paste_Here!A$2:A$850, 0)), ""), ""), "")</f>
        <v/>
      </c>
      <c r="DH556" s="66"/>
      <c r="DI556" s="76" t="str">
        <f>IFERROR(IF(B556&lt;&gt;"", IF(ISNUMBER(SEARCH("highrisk", LOWER(INDEX(Paste_Here!T$2:T$850, MATCH(B556, Paste_Here!A$2:A$850, 0))))), "High Risk", IF(ISNUMBER(SEARCH("lowrisk", LOWER(INDEX(Paste_Here!T$2:T$850, MATCH(B556, Paste_Here!A$2:A$850, 0))))), "Low Risk", IF(ISNUMBER(SEARCH("somerisk", LOWER(INDEX(Paste_Here!T$2:T$850, MATCH(B556, Paste_Here!A$2:A$850, 0))))), "Some Risk", ""))), ""), "")</f>
        <v/>
      </c>
      <c r="DJ556" s="66"/>
      <c r="DK556" s="76" t="str">
        <f>IFERROR(IF(B556&lt;&gt;"", IF(AND(INDEX(Paste_Here!AD$2:AD$850, MATCH(B556, Paste_Here!A$2:A$850, 0))&lt;&gt;"", ISNUMBER(VALUE(INDEX(Paste_Here!AD$2:AD$850, MATCH(B556, Paste_Here!A$2:A$850, 0))))), INDEX(Paste_Here!AD$2:AD$850, MATCH(B556, Paste_Here!A$2:A$850, 0)), ""), ""), "")</f>
        <v/>
      </c>
      <c r="DL556" s="66"/>
      <c r="DM556" s="76" t="str">
        <f>IFERROR(IF(B556&lt;&gt;"", IF(LOWER(INDEX(Paste_Here!AE$2:AE$850, MATCH(B556, Paste_Here!A$2:A$850, 0)))="approaching expectations", "Approaching", IF(LOWER(INDEX(Paste_Here!AE$2:AE$850, MATCH(B556, Paste_Here!A$2:A$850, 0)))="met expectations", "Met", IF(LOWER(INDEX(Paste_Here!AE$2:AE$850, MATCH(B556, Paste_Here!A$2:A$850, 0)))="exceeded expectations", "Exceeded", IF(LOWER(INDEX(Paste_Here!AE$2:AE$850, MATCH(B556, Paste_Here!A$2:A$850, 0)))="below expectations", "Below", "")))), ""), "")</f>
        <v/>
      </c>
      <c r="DN556" s="66"/>
      <c r="DO556" s="76"/>
      <c r="DP556" s="66"/>
      <c r="DQ556" s="76"/>
      <c r="DR556" s="66"/>
      <c r="DS556" s="76"/>
      <c r="DT556" s="66"/>
      <c r="DU556" s="76"/>
      <c r="DV556" s="66"/>
      <c r="DW556" s="66"/>
      <c r="DX556" s="76" t="str">
        <f t="shared" si="71"/>
        <v/>
      </c>
      <c r="DY556" s="66"/>
      <c r="DZ556" s="76"/>
      <c r="EA556" s="66"/>
      <c r="EB556" s="76"/>
      <c r="EC556" s="66"/>
      <c r="ED556" s="76" t="str">
        <f>IFERROR(IF(B556&lt;&gt;"", IF(AND(INDEX(Paste_Here!AF$2:AF$850, MATCH(B556, Paste_Here!A$2:A$850, 0))&lt;&gt;"", ISNUMBER(VALUE(INDEX(Paste_Here!AF$2:AF$850, MATCH(B556, Paste_Here!A$2:A$850, 0))))), INDEX(Paste_Here!AF$2:AF$850, MATCH(B556, Paste_Here!A$2:A$850, 0)), ""), ""), "")</f>
        <v/>
      </c>
      <c r="EE556" s="66"/>
      <c r="EF556" s="76"/>
      <c r="EG556" s="66"/>
      <c r="EH556" s="76"/>
      <c r="EI556" s="66"/>
      <c r="EJ556" s="76" t="str">
        <f>IFERROR(IF(B556&lt;&gt;"", IF(AND(INDEX(Paste_Here!AG$2:AG$850, MATCH(B556, Paste_Here!A$2:A$850, 0))&lt;&gt;"", ISNUMBER(VALUE(INDEX(Paste_Here!AG$2:AG$850, MATCH(B556, Paste_Here!A$2:A$850, 0))))), INDEX(Paste_Here!AG$2:AG$850, MATCH(B556, Paste_Here!A$2:A$850, 0)), ""), ""), "")</f>
        <v/>
      </c>
      <c r="EK556" s="66"/>
      <c r="EL556" s="76"/>
      <c r="EM556" s="66"/>
      <c r="EN556" s="76"/>
      <c r="EO556" s="66"/>
      <c r="EP556" s="76"/>
      <c r="EQ556" s="66"/>
      <c r="ER556" s="76"/>
      <c r="ES556" s="66"/>
      <c r="ET556" s="66"/>
      <c r="EU556" s="76"/>
      <c r="EV556" s="66"/>
      <c r="EW556" s="76"/>
      <c r="EX556" s="66"/>
      <c r="EY556" s="76"/>
      <c r="EZ556" s="66"/>
      <c r="FA556" s="76"/>
      <c r="FB556" s="66"/>
      <c r="FC556" s="76"/>
      <c r="FD556" s="66"/>
      <c r="FE556" s="76"/>
      <c r="FF556" s="66"/>
      <c r="FG556" s="76"/>
      <c r="FH556" s="66"/>
      <c r="FI556" s="76"/>
      <c r="FJ556" s="66"/>
      <c r="FK556" s="76"/>
      <c r="FL556" s="66"/>
      <c r="FM556" s="76"/>
      <c r="FN556" s="66"/>
      <c r="FO556" s="76"/>
      <c r="FP556" s="66"/>
      <c r="FQ556" s="76"/>
      <c r="FR556" s="66"/>
      <c r="FS556" s="76"/>
      <c r="FT556" s="66"/>
      <c r="FU556" s="76"/>
      <c r="FV556" s="66"/>
      <c r="FW556" s="76"/>
      <c r="FX556" s="66"/>
      <c r="FY556" s="76"/>
      <c r="FZ556" s="66"/>
      <c r="GA556" s="76"/>
      <c r="GB556" s="66"/>
      <c r="GC556" s="76"/>
      <c r="GD556" s="66"/>
      <c r="GE556" s="76"/>
      <c r="GF556" s="66"/>
      <c r="GG556" s="76"/>
      <c r="GH556" s="66"/>
      <c r="GI556" s="76"/>
      <c r="GJ556" s="66"/>
      <c r="GK556" s="76"/>
      <c r="GL556" s="66"/>
      <c r="GM556" s="76"/>
      <c r="GN556" s="66"/>
      <c r="GO556" s="76"/>
      <c r="GP556" s="66"/>
      <c r="GQ556" s="76"/>
      <c r="GR556" s="66"/>
      <c r="GS556" s="76"/>
      <c r="GT556" s="66"/>
      <c r="GU556" s="76"/>
      <c r="GV556" s="66"/>
      <c r="GW556" s="76"/>
      <c r="GX556" s="66"/>
      <c r="GY556" s="76"/>
      <c r="GZ556" s="66"/>
      <c r="HA556" s="76"/>
      <c r="HB556" s="66"/>
      <c r="HC556" s="76"/>
      <c r="HD556" s="66"/>
      <c r="HE556" s="76"/>
      <c r="HF556" s="66"/>
      <c r="HG556" s="76"/>
      <c r="HH556" s="66"/>
      <c r="HI556" s="76"/>
      <c r="HJ556" s="66"/>
      <c r="HK556" s="76"/>
      <c r="HL556" s="66"/>
      <c r="HM556" s="76"/>
      <c r="HN556" s="66"/>
      <c r="HO556" s="76"/>
      <c r="HP556" s="66"/>
      <c r="HQ556" s="76"/>
      <c r="HR556" s="66"/>
      <c r="HS556" s="76"/>
      <c r="HT556" s="66"/>
      <c r="HU556" s="76"/>
      <c r="HV556" s="66"/>
      <c r="HW556" s="76"/>
      <c r="HX556" s="66"/>
      <c r="HY556" s="76"/>
      <c r="HZ556" s="66"/>
      <c r="IA556" s="76"/>
      <c r="IB556" s="66"/>
      <c r="IC556" s="76"/>
      <c r="ID556" s="66"/>
      <c r="IE556" s="76"/>
      <c r="IF556" s="66"/>
      <c r="IG556" s="76"/>
      <c r="IH556" s="66"/>
      <c r="II556" s="76"/>
      <c r="IJ556" s="66"/>
      <c r="IK556" s="76"/>
      <c r="IL556" s="66"/>
      <c r="IM556" s="76"/>
      <c r="IN556" s="66"/>
      <c r="IO556" s="76"/>
      <c r="IP556" s="66"/>
      <c r="IQ556" s="76"/>
      <c r="IR556" s="66"/>
      <c r="IS556" s="76"/>
      <c r="IT556" s="66"/>
      <c r="IU556" s="76"/>
      <c r="IV556" s="66"/>
      <c r="IW556" s="76"/>
      <c r="IX556" s="66"/>
      <c r="IY556" s="76"/>
      <c r="IZ556" s="66"/>
      <c r="JA556" s="76"/>
      <c r="JB556" s="66"/>
      <c r="JC556" s="76"/>
      <c r="JD556" s="66"/>
      <c r="JE556" s="76"/>
      <c r="JF556" s="66"/>
      <c r="JG556" s="76"/>
      <c r="JH556" s="66"/>
      <c r="JI556" s="76"/>
      <c r="JJ556" s="66"/>
      <c r="JK556" s="76"/>
      <c r="JL556" s="66"/>
      <c r="JM556" s="76"/>
      <c r="JN556" s="66"/>
      <c r="JO556" s="76"/>
      <c r="JP556" s="66"/>
      <c r="JQ556" s="76"/>
      <c r="JR556" s="66"/>
      <c r="JS556" s="76"/>
      <c r="JT556" s="66"/>
      <c r="JU556" s="76"/>
      <c r="JV556" s="66"/>
      <c r="JW556" s="76"/>
      <c r="JX556" s="66"/>
      <c r="JY556" s="76"/>
      <c r="JZ556" s="66"/>
      <c r="KA556" s="76"/>
      <c r="KB556" s="66"/>
      <c r="KC556" s="76"/>
      <c r="KD556" s="66"/>
      <c r="KE556" s="76"/>
      <c r="KF556" s="66"/>
      <c r="KG556" s="76"/>
      <c r="KH556" s="66"/>
      <c r="KI556" s="76"/>
      <c r="KJ556" s="66"/>
      <c r="KK556" s="76"/>
      <c r="KL556" s="66"/>
      <c r="KM556" s="76"/>
      <c r="KN556" s="66"/>
      <c r="KO556" s="76"/>
      <c r="KP556" s="66"/>
      <c r="KQ556" s="76"/>
      <c r="KR556" s="66"/>
      <c r="KS556" s="76"/>
      <c r="KT556" s="66"/>
      <c r="KU556" s="76"/>
      <c r="KV556" s="66"/>
      <c r="KW556" s="76"/>
      <c r="KX556" s="66"/>
      <c r="KY556" s="76"/>
      <c r="KZ556" s="66"/>
      <c r="LA556" s="76"/>
      <c r="LB556" s="66"/>
      <c r="LC556" s="76"/>
      <c r="LD556" s="66"/>
      <c r="LE556" s="76"/>
      <c r="LF556" s="66"/>
      <c r="LG556" s="76"/>
      <c r="LH556" s="66"/>
      <c r="LI556" s="76"/>
      <c r="LJ556" s="66"/>
      <c r="LK556" s="76"/>
      <c r="LL556" s="66"/>
      <c r="LM556" s="76"/>
      <c r="LN556" s="66"/>
      <c r="LO556" s="76"/>
      <c r="LP556" s="66"/>
      <c r="LQ556" s="76"/>
      <c r="LR556" s="66"/>
      <c r="LS556" s="76"/>
      <c r="LT556" s="66"/>
      <c r="LU556" s="76"/>
      <c r="LV556" s="66"/>
      <c r="LW556" s="76"/>
      <c r="LX556" s="66"/>
      <c r="LY556" s="76"/>
      <c r="LZ556" s="66"/>
      <c r="MA556" s="76"/>
      <c r="MB556" s="66"/>
      <c r="MC556" s="76"/>
      <c r="MD556" s="66"/>
      <c r="MG556" s="1" t="str" cm="1">
        <f t="array" ref="MG556">IFERROR(INDEX(Paste_Here!$B$2:$B$850, MATCH(0, COUNTIF(MG$4:MG555, Paste_Here!$B$2:$B$850) + IF(Paste_Here!$B$2:$B$850="", 1, 0), 0)), "")</f>
        <v/>
      </c>
      <c r="MH556" s="1" t="str">
        <f>IF(MG556&lt;&gt;"", INDEX(Paste_Here!$A$2:$A$850, MATCH(MG556, Paste_Here!$B$2:$B$850, 0)), "")</f>
        <v/>
      </c>
      <c r="MI556" s="1" t="str">
        <f t="shared" si="72"/>
        <v/>
      </c>
      <c r="MJ556" s="1" t="str" cm="1">
        <f t="array" ref="MJ556">IFERROR(INDEX($MI$5:$MI$850, MATCH(SMALL(IF($MI$5:$MI$850&lt;&gt;"", COUNTIF($MI$5:$MI$850, "&lt;"&amp;$MI$5:$MI$850)+1), ROW()-ROW($MJ$5)+1), COUNTIF($MI$5:$MI$850, "&lt;"&amp;$MI$5:$MI$850)+1, 0)), "")</f>
        <v/>
      </c>
    </row>
    <row r="557" spans="1:348">
      <c r="A557" s="66"/>
      <c r="B557" s="76" t="str">
        <f t="shared" si="65"/>
        <v/>
      </c>
      <c r="C557" s="66"/>
      <c r="D557" s="76" t="str">
        <f>IFERROR(IF(B557&lt;&gt;"", IF(AND(INDEX(Paste_Here!B$2:B$850, MATCH(B557, Paste_Here!A$2:A$850, 0))&lt;&gt;"", ISNUMBER(VALUE(INDEX(Paste_Here!B$2:B$850, MATCH(B557, Paste_Here!A$2:A$850, 0))))), INDEX(Paste_Here!B$2:B$850, MATCH(B557, Paste_Here!A$2:A$850, 0)), ""), ""), "")</f>
        <v/>
      </c>
      <c r="E557" s="66"/>
      <c r="F557" s="76" t="str">
        <f>IFERROR(IF(B557&lt;&gt;"", IF(ISTEXT(INDEX(Paste_Here!K$2:K$850, MATCH(B557, Paste_Here!A$2:A$850, 0))), INDEX(Paste_Here!K$2:K$850, MATCH(B557, Paste_Here!A$2:A$850, 0)), ""), ""), "")</f>
        <v/>
      </c>
      <c r="G557" s="66"/>
      <c r="H557" s="76" t="str">
        <f>IFERROR(IF(B557&lt;&gt;"", IF(ISTEXT(INDEX(Paste_Here!C$2:C$850, MATCH(B557, Paste_Here!A$2:A$850, 0))), INDEX(Paste_Here!C$2:C$850, MATCH(B557, Paste_Here!A$2:A$850, 0)), ""), ""), "")</f>
        <v/>
      </c>
      <c r="I557" s="66"/>
      <c r="J557" s="76" t="str">
        <f>IFERROR(IF(B557&lt;&gt;"", IF(ISNUMBER(SEARCH("s", LOWER(INDEX(Paste_Here!M$2:M$850, MATCH(B557, Paste_Here!A$2:A$850, 0))))), "Yes", IF(INDEX(Paste_Here!M$2:M$850, MATCH(B557, Paste_Here!A$2:A$850, 0))&lt;&gt;"", "No", "")), ""), "")</f>
        <v/>
      </c>
      <c r="K557" s="66"/>
      <c r="L557" s="76" t="str">
        <f>IFERROR(IF(B557&lt;&gt;"", IF(ISNUMBER(SEARCH("yes", LOWER(INDEX(Paste_Here!E$2:E$850, MATCH(B557, Paste_Here!A$2:A$850, 0))))), "Yes", IF(ISNUMBER(SEARCH("no", LOWER(INDEX(Paste_Here!E$2:E$850, MATCH(B557, Paste_Here!A$2:A$850, 0))))), "No", "")), ""), "")</f>
        <v/>
      </c>
      <c r="M557" s="66"/>
      <c r="N557" s="76" t="str">
        <f>IFERROR(IF(B557&lt;&gt;"", IF(ISNUMBER(SEARCH("yes", LOWER(INDEX(Paste_Here!F$2:F$850, MATCH(B557, Paste_Here!A$2:A$850, 0))))), "Yes", IF(ISNUMBER(SEARCH("no", LOWER(INDEX(Paste_Here!F$2:F$850, MATCH(B557, Paste_Here!A$2:A$850, 0))))), "No", "")), ""), "")</f>
        <v/>
      </c>
      <c r="O557" s="66"/>
      <c r="P557" s="76" t="str">
        <f>IFERROR(IF(B557&lt;&gt;"", IF(ISNUMBER(SEARCH("yes", LOWER(INDEX(Paste_Here!L$2:L$850, MATCH(B557, Paste_Here!A$2:A$850, 0))))), "Yes", IF(ISNUMBER(SEARCH("no", LOWER(INDEX(Paste_Here!L$2:L$850, MATCH(B557, Paste_Here!A$2:A$850, 0))))), "No", "")), ""), "")</f>
        <v/>
      </c>
      <c r="Q557" s="66"/>
      <c r="R557" s="76" t="str">
        <f>IFERROR(IF(B557&lt;&gt;"", IF(ISNUMBER(SEARCH("transitional 2", LOWER(INDEX(Paste_Here!D$2:D$850, MATCH(B557, Paste_Here!A$2:A$850, 0))))), "T2", IF(ISNUMBER(SEARCH("transitional 1", LOWER(INDEX(Paste_Here!D$2:D$850, MATCH(B557, Paste_Here!A$2:A$850, 0))))), "T1", IF(ISNUMBER(SEARCH("waived ell services", LOWER(INDEX(Paste_Here!D$2:D$850, MATCH(B557, Paste_Here!A$2:A$850, 0))))), "W", IF(ISNUMBER(SEARCH("english language learner", LOWER(INDEX(Paste_Here!D$2:D$850, MATCH(B557, Paste_Here!A$2:A$850, 0))))), "L", "")))), ""), "")</f>
        <v/>
      </c>
      <c r="S557" s="66"/>
      <c r="T557" s="76" t="str">
        <f>IFERROR(IF(B557&lt;&gt;"", IF(ISNUMBER(SEARCH("yes", LOWER(INDEX(Paste_Here!I$2:I$850, MATCH(B557, Paste_Here!A$2:A$850, 0))))), "Yes", IF(ISNUMBER(SEARCH("no", LOWER(INDEX(Paste_Here!I$2:I$850, MATCH(B557, Paste_Here!A$2:A$850, 0))))), "No", "")), ""), "")</f>
        <v/>
      </c>
      <c r="U557" s="66"/>
      <c r="V557" s="76" t="str">
        <f>IFERROR(IF(B557&lt;&gt;"", IF(ISTEXT(INDEX(Paste_Here!J$2:J$850, MATCH(B557, Paste_Here!A$2:A$850, 0))), VALUE(INDEX(Paste_Here!J$2:J$850, MATCH(B557, Paste_Here!A$2:A$850, 0))), ""), ""), "")</f>
        <v/>
      </c>
      <c r="W557" s="66"/>
      <c r="X557" s="66"/>
      <c r="Y557" s="76" t="str">
        <f t="shared" si="66"/>
        <v/>
      </c>
      <c r="Z557" s="66"/>
      <c r="AA557" s="76" t="str">
        <f>IFERROR(IF(B557&lt;&gt;"", IF(AND(INDEX(Paste_Here!AI$2:AI$850, MATCH(B557, Paste_Here!A$2:A$850, 0))&lt;&gt;"", ISNUMBER(VALUE(INDEX(Paste_Here!AI$2:AI$850, MATCH(B557, Paste_Here!A$2:A$850, 0))))), INDEX(Paste_Here!AI$2:AI$850, MATCH(B557, Paste_Here!A$2:A$850, 0)), ""), ""), "")</f>
        <v/>
      </c>
      <c r="AB557" s="66"/>
      <c r="AC557" s="76" t="str">
        <f>IFERROR(IF(B557&lt;&gt;"", IF(AND(INDEX(Paste_Here!AJ$2:AJ$850, MATCH(B557, Paste_Here!A$2:A$850, 0))&lt;&gt;"", ISNUMBER(VALUE(INDEX(Paste_Here!AJ$2:AJ$850, MATCH(B557, Paste_Here!A$2:A$850, 0))))), INDEX(Paste_Here!AJ$2:AJ$850, MATCH(B557, Paste_Here!A$2:A$850, 0)), ""), ""), "")</f>
        <v/>
      </c>
      <c r="AD557" s="66"/>
      <c r="AE557" s="76" t="str">
        <f>IFERROR(IF(B557&lt;&gt;"", IF(AND(INDEX(Paste_Here!AK$2:AK$850, MATCH(B557, Paste_Here!A$2:A$850, 0))&lt;&gt;"", ISNUMBER(VALUE(INDEX(Paste_Here!AK$2:AK$850, MATCH(B557, Paste_Here!A$2:A$850, 0))))), INDEX(Paste_Here!AK$2:AK$850, MATCH(B557, Paste_Here!A$2:A$850, 0)), ""), ""), "")</f>
        <v/>
      </c>
      <c r="AF557" s="66"/>
      <c r="AG557" s="76" t="str">
        <f>IFERROR(IF(B557&lt;&gt;"", IF(AND(INDEX(Paste_Here!AL$2:AL$850, MATCH(B557, Paste_Here!A$2:A$850, 0))&lt;&gt;"", ISNUMBER(VALUE(INDEX(Paste_Here!AL$2:AL$850, MATCH(B557, Paste_Here!A$2:A$850, 0))))), INDEX(Paste_Here!AL$2:AL$850, MATCH(B557, Paste_Here!A$2:A$850, 0)), ""), ""), "")</f>
        <v/>
      </c>
      <c r="AH557" s="66"/>
      <c r="AI557" s="76" t="str">
        <f>IFERROR(IF(B557&lt;&gt;"", IF(AND(INDEX(Paste_Here!AH$2:AH$850, MATCH(B557, Paste_Here!A$2:A$850, 0))&lt;&gt;"", ISNUMBER(VALUE(INDEX(Paste_Here!AH$2:AH$850, MATCH(B557, Paste_Here!A$2:A$850, 0))))), IF(VALUE(INDEX(Paste_Here!AH$2:AH$850, MATCH(B557, Paste_Here!A$2:A$850, 0)))=0, "", INDEX(Paste_Here!AH$2:AH$850, MATCH(B557, Paste_Here!A$2:A$850, 0))), ""), ""), "")</f>
        <v/>
      </c>
      <c r="AJ557" s="66"/>
      <c r="AK557" s="76" t="str">
        <f>IFERROR(IF(B557&lt;&gt;"", IF(AND(INDEX(Paste_Here!N$2:N$850, MATCH(B557, Paste_Here!A$2:A$850, 0))&lt;&gt;"", ISNUMBER(VALUE(INDEX(Paste_Here!N$2:N$850, MATCH(B557, Paste_Here!A$2:A$850, 0))))), INDEX(Paste_Here!N$2:N$850, MATCH(B557, Paste_Here!A$2:A$850, 0)), ""), ""), "")</f>
        <v/>
      </c>
      <c r="AL557" s="66"/>
      <c r="AM557" s="76" t="str">
        <f>IFERROR(IF(B557&lt;&gt;"", IF(AND(INDEX(Paste_Here!O$2:O$850, MATCH(B557, Paste_Here!A$2:A$850, 0))&lt;&gt;"", ISNUMBER(VALUE(INDEX(Paste_Here!O$2:O$850, MATCH(B557, Paste_Here!A$2:A$850, 0))))), INDEX(Paste_Here!O$2:O$850, MATCH(B557, Paste_Here!A$2:A$850, 0)), ""), ""), "")</f>
        <v/>
      </c>
      <c r="AN557" s="66"/>
      <c r="AO557" s="76"/>
      <c r="AP557" s="66"/>
      <c r="AQ557" s="76"/>
      <c r="AR557" s="66"/>
      <c r="AS557" s="76"/>
      <c r="AT557" s="66"/>
      <c r="AU557" s="66"/>
      <c r="AV557" s="76" t="str">
        <f t="shared" si="67"/>
        <v/>
      </c>
      <c r="AW557" s="66"/>
      <c r="AX557" s="76" t="str">
        <f>IFERROR(IF(B557&lt;&gt;"", IF(ISNUMBER(SEARCH("Revealed-Potential (Primary Focus)", LOWER(INDEX(Paste_Here!Z$2:Z$850, MATCH(B557, Paste_Here!A$2:A$850, 0))))), "Rev-Potential: Prim", IF(ISNUMBER(SEARCH("Revealed-Potential (Secondary Focus)", LOWER(INDEX(Paste_Here!Z$2:Z$850, MATCH(B557, Paste_Here!A$2:A$850, 0))))), "Rev-Potential: Sec", IF(ISNUMBER(SEARCH("Monitoring", LOWER(INDEX(Paste_Here!Z$2:Z$850, MATCH(B557, Paste_Here!A$2:A$850, 0))))), "Monitoring", IF(ISNUMBER(SEARCH("At-Promise (Secondary Focus)", LOWER(INDEX(Paste_Here!Z$2:Z$850, MATCH(B557, Paste_Here!A$2:A$850, 0))))), "At-Promise: Sec", IF(ISNUMBER(SEARCH("At-Promise (Primary Focus)", LOWER(INDEX(Paste_Here!Z$2:Z$850, MATCH(B557, Paste_Here!A$2:A$850, 0))))), "At-Promise: Prim", ""))))), ""), "")</f>
        <v/>
      </c>
      <c r="AY557" s="66"/>
      <c r="AZ557" s="76"/>
      <c r="BA557" s="66"/>
      <c r="BB557" s="76"/>
      <c r="BC557" s="66"/>
      <c r="BD557" s="76"/>
      <c r="BE557" s="66"/>
      <c r="BF557" s="76"/>
      <c r="BG557" s="66"/>
      <c r="BH557" s="76"/>
      <c r="BI557" s="66"/>
      <c r="BJ557" s="66"/>
      <c r="BK557" s="76" t="str">
        <f t="shared" si="68"/>
        <v/>
      </c>
      <c r="BL557" s="66"/>
      <c r="BM557" s="76" t="str">
        <f>IFERROR(IF(B557&lt;&gt;"", IF(AND(ISNUMBER(VALUE(SUBSTITUTE(SUBSTITUTE(Paste_Here!R557, "br", "-"), "L", ""))), VALUE(SUBSTITUTE(SUBSTITUTE(Paste_Here!R557, "br", "-"), "L", "")) &gt;= 1095), "Yes", IF(AND(ISNUMBER(VALUE(SUBSTITUTE(SUBSTITUTE(Paste_Here!R557, "br", "-"), "L", ""))), VALUE(SUBSTITUTE(SUBSTITUTE(Paste_Here!R557, "br", "-"), "L", "")) &lt;= 1094), "No", "")), ""), "")</f>
        <v/>
      </c>
      <c r="BN557" s="66"/>
      <c r="BO557" s="76" t="str">
        <f>IFERROR(IF(B557&lt;&gt;"", IF(COUNTIF(INDEX(Paste_Here!Y$2:AB$850, MATCH(B557, Paste_Here!A$2:A$850, 0), 0), "yes") &gt; 0, "Yes", IF(COUNTIF(INDEX(Paste_Here!Y$2:AB$850, MATCH(B557, Paste_Here!A$2:A$850, 0), 0), "no") &gt; 0, "No", "")), ""), "")</f>
        <v/>
      </c>
      <c r="BP557" s="66"/>
      <c r="BQ557" s="76" t="str">
        <f>IFERROR(IF(B557&lt;&gt;"", IF(AND(ISNUMBER(VALUE(SUBSTITUTE(SUBSTITUTE(Paste_Here!U557, "em", "-"), "q", ""))), VALUE(SUBSTITUTE(SUBSTITUTE(Paste_Here!U557, "em", "-"), "q", "")) &gt;= 910), "Yes", IF(AND(ISNUMBER(VALUE(SUBSTITUTE(SUBSTITUTE(Paste_Here!U557, "em", "-"), "q", ""))), VALUE(SUBSTITUTE(SUBSTITUTE(Paste_Here!U557, "em", "-"), "q", "")) &lt;= 909), "No", "")), ""), "")</f>
        <v/>
      </c>
      <c r="BR557" s="66"/>
      <c r="BS557" s="76" t="str">
        <f>IFERROR(IF(B557&lt;&gt;"", IF(AND(INDEX(Paste_Here!X$2:X$850, MATCH(B557, Paste_Here!A$2:A$850, 0))&lt;&gt;"", ISNUMBER(VALUE(INDEX(Paste_Here!X$2:X$850, MATCH(B557, Paste_Here!A$2:A$850, 0))))), INDEX(Paste_Here!X$2:X$850, MATCH(B557, Paste_Here!A$2:A$850, 0)), ""), ""), "")</f>
        <v/>
      </c>
      <c r="BT557" s="66"/>
      <c r="BU557" s="76" t="str">
        <f>IFERROR(IF(B557&lt;&gt;"", IF(ISNUMBER(VALUE(INDEX(Paste_Here!G$2:G$850, MATCH(B557, Paste_Here!A$2:A$850, 0)))), IF(VALUE(INDEX(Paste_Here!G$2:G$850, MATCH(B557, Paste_Here!A$2:A$850, 0)))=0, "No", IF(AND(VALUE(INDEX(Paste_Here!G$2:G$850, MATCH(B557, Paste_Here!A$2:A$850, 0)))&gt;=1, VALUE(INDEX(Paste_Here!G$2:G$850, MATCH(B557, Paste_Here!A$2:A$850, 0)))&lt;=4), VALUE(INDEX(Paste_Here!G$2:G$850, MATCH(B557, Paste_Here!A$2:A$850, 0))), "")), ""), ""), "")</f>
        <v/>
      </c>
      <c r="BV557" s="66"/>
      <c r="BW557" s="76" t="str">
        <f>IFERROR(IF(B557&lt;&gt;"", IF(ISNUMBER(VALUE(INDEX(Paste_Here!H$2:H$850, MATCH(B557, Paste_Here!A$2:A$850, 0)))), IF(VALUE(INDEX(Paste_Here!H$2:H$850, MATCH(B557, Paste_Here!A$2:A$850, 0)))=0, "No", IF(AND(VALUE(INDEX(Paste_Here!H$2:H$850, MATCH(B557, Paste_Here!A$2:A$850, 0)))&gt;=1, VALUE(INDEX(Paste_Here!H$2:H$850, MATCH(B557, Paste_Here!A$2:A$850, 0)))&lt;=4), VALUE(INDEX(Paste_Here!H$2:H$850, MATCH(B557, Paste_Here!A$2:A$850, 0))), "")), ""), ""), "")</f>
        <v/>
      </c>
      <c r="BX557" s="66"/>
      <c r="BY557" s="76"/>
      <c r="BZ557" s="66"/>
      <c r="CA557" s="76"/>
      <c r="CB557" s="66"/>
      <c r="CC557" s="66"/>
      <c r="CD557" s="76" t="str">
        <f t="shared" si="69"/>
        <v/>
      </c>
      <c r="CE557" s="66"/>
      <c r="CF557" s="76" t="str">
        <f>IFERROR(IF(B557&lt;&gt;"", IF(AND(INDEX(Paste_Here!P$2:P$850, MATCH(B557, Paste_Here!A$2:A$850, 0))&lt;&gt;"", ISNUMBER(VALUE(INDEX(Paste_Here!P$2:P$850, MATCH(B557, Paste_Here!A$2:A$850, 0))))), INDEX(Paste_Here!P$2:P$850, MATCH(B557, Paste_Here!A$2:A$850, 0)), ""), ""), "")</f>
        <v/>
      </c>
      <c r="CG557" s="66"/>
      <c r="CH557" s="76" t="str">
        <f>IFERROR(IF(B557&lt;&gt;"", IF(ISNUMBER(SEARCH("highrisk", LOWER(INDEX(Paste_Here!Q$2:Q$850, MATCH(B557, Paste_Here!A$2:A$850, 0))))), "High Risk", IF(ISNUMBER(SEARCH("lowrisk", LOWER(INDEX(Paste_Here!Q$2:Q$850, MATCH(B557, Paste_Here!A$2:A$850, 0))))), "Low Risk", IF(ISNUMBER(SEARCH("somerisk", LOWER(INDEX(Paste_Here!Q$2:Q$850, MATCH(B557, Paste_Here!A$2:A$850, 0))))), "Some Risk", ""))), ""), "")</f>
        <v/>
      </c>
      <c r="CI557" s="66"/>
      <c r="CJ557" s="76" t="str">
        <f>IFERROR(IF(B557&lt;&gt;"", IF(AND(INDEX(Paste_Here!AA$2:AA$850, MATCH(B557, Paste_Here!A$2:A$850, 0))&lt;&gt;"", ISNUMBER(VALUE(INDEX(Paste_Here!AA$2:AA$850, MATCH(B557, Paste_Here!A$2:A$850, 0))))), INDEX(Paste_Here!AA$2:AA$850, MATCH(B557, Paste_Here!A$2:A$850, 0)), ""), ""), "")</f>
        <v/>
      </c>
      <c r="CK557" s="66"/>
      <c r="CL557" s="76" t="str">
        <f>IFERROR(IF(B557&lt;&gt;"", IF(LOWER(INDEX(Paste_Here!AB$2:AB$850, MATCH(B557, Paste_Here!A$2:A$850, 0)))="approaching expectations", "Approaching", IF(LOWER(INDEX(Paste_Here!AB$2:AB$850, MATCH(B557, Paste_Here!A$2:A$850, 0)))="met expectations", "Met", IF(LOWER(INDEX(Paste_Here!AB$2:AB$850, MATCH(B557, Paste_Here!A$2:A$850, 0)))="exceeded expectations", "Exceeded", IF(LOWER(INDEX(Paste_Here!AB$2:AB$850, MATCH(B557, Paste_Here!A$2:A$850, 0)))="below expectations", "Below", "")))), ""), "")</f>
        <v/>
      </c>
      <c r="CM557" s="66"/>
      <c r="CN557" s="76" t="str">
        <f>IFERROR(IF(B557&lt;&gt;"", IF(AND(INDEX(Paste_Here!AC$2:AC$850, MATCH(B557, Paste_Here!A$2:A$850, 0))&lt;&gt;"", ISNUMBER(VALUE(INDEX(Paste_Here!AC$2:AC$850, MATCH(B557, Paste_Here!A$2:A$850, 0))))), INDEX(Paste_Here!AC$2:AC$850, MATCH(B557, Paste_Here!A$2:A$850, 0)), ""), ""), "")</f>
        <v/>
      </c>
      <c r="CO557" s="66"/>
      <c r="CP557" s="76"/>
      <c r="CQ557" s="66"/>
      <c r="CR557" s="76"/>
      <c r="CS557" s="66"/>
      <c r="CT557" s="76"/>
      <c r="CU557" s="66"/>
      <c r="CV557" s="76"/>
      <c r="CW557" s="66"/>
      <c r="CX557" s="76"/>
      <c r="CY557" s="66"/>
      <c r="CZ557" s="66"/>
      <c r="DA557" s="76" t="str">
        <f t="shared" si="70"/>
        <v/>
      </c>
      <c r="DB557" s="66"/>
      <c r="DC557" s="76" t="str">
        <f>IFERROR(IF(B557&lt;&gt;"", IF(AND(INDEX(Paste_Here!V$2:V$850, MATCH(B557, Paste_Here!A$2:A$850, 0))&lt;&gt;"", ISNUMBER(VALUE(INDEX(Paste_Here!V$2:V$850, MATCH(B557, Paste_Here!A$2:A$850, 0))))), INDEX(Paste_Here!V$2:V$850, MATCH(B557, Paste_Here!A$2:A$850, 0)), ""), ""), "")</f>
        <v/>
      </c>
      <c r="DD557" s="66"/>
      <c r="DE557" s="76" t="str">
        <f>IFERROR(IF(B557&lt;&gt;"", IF(ISNUMBER(SEARCH("highrisk", LOWER(INDEX(Paste_Here!W$2:W$850, MATCH(B557, Paste_Here!A$2:A$850, 0))))), "High Risk", IF(ISNUMBER(SEARCH("lowrisk", LOWER(INDEX(Paste_Here!W$2:W$850, MATCH(B557, Paste_Here!A$2:A$850, 0))))), "Low Risk", IF(ISNUMBER(SEARCH("somerisk", LOWER(INDEX(Paste_Here!W$2:W$850, MATCH(B557, Paste_Here!A$2:A$850, 0))))), "Some Risk", ""))), ""), "")</f>
        <v/>
      </c>
      <c r="DF557" s="66"/>
      <c r="DG557" s="76" t="str">
        <f>IFERROR(IF(B557&lt;&gt;"", IF(AND(INDEX(Paste_Here!S$2:S$850, MATCH(B557, Paste_Here!A$2:A$850, 0))&lt;&gt;"", ISNUMBER(VALUE(INDEX(Paste_Here!S$2:S$850, MATCH(B557, Paste_Here!A$2:A$850, 0))))), INDEX(Paste_Here!S$2:S$850, MATCH(B557, Paste_Here!A$2:A$850, 0)), ""), ""), "")</f>
        <v/>
      </c>
      <c r="DH557" s="66"/>
      <c r="DI557" s="76" t="str">
        <f>IFERROR(IF(B557&lt;&gt;"", IF(ISNUMBER(SEARCH("highrisk", LOWER(INDEX(Paste_Here!T$2:T$850, MATCH(B557, Paste_Here!A$2:A$850, 0))))), "High Risk", IF(ISNUMBER(SEARCH("lowrisk", LOWER(INDEX(Paste_Here!T$2:T$850, MATCH(B557, Paste_Here!A$2:A$850, 0))))), "Low Risk", IF(ISNUMBER(SEARCH("somerisk", LOWER(INDEX(Paste_Here!T$2:T$850, MATCH(B557, Paste_Here!A$2:A$850, 0))))), "Some Risk", ""))), ""), "")</f>
        <v/>
      </c>
      <c r="DJ557" s="66"/>
      <c r="DK557" s="76" t="str">
        <f>IFERROR(IF(B557&lt;&gt;"", IF(AND(INDEX(Paste_Here!AD$2:AD$850, MATCH(B557, Paste_Here!A$2:A$850, 0))&lt;&gt;"", ISNUMBER(VALUE(INDEX(Paste_Here!AD$2:AD$850, MATCH(B557, Paste_Here!A$2:A$850, 0))))), INDEX(Paste_Here!AD$2:AD$850, MATCH(B557, Paste_Here!A$2:A$850, 0)), ""), ""), "")</f>
        <v/>
      </c>
      <c r="DL557" s="66"/>
      <c r="DM557" s="76" t="str">
        <f>IFERROR(IF(B557&lt;&gt;"", IF(LOWER(INDEX(Paste_Here!AE$2:AE$850, MATCH(B557, Paste_Here!A$2:A$850, 0)))="approaching expectations", "Approaching", IF(LOWER(INDEX(Paste_Here!AE$2:AE$850, MATCH(B557, Paste_Here!A$2:A$850, 0)))="met expectations", "Met", IF(LOWER(INDEX(Paste_Here!AE$2:AE$850, MATCH(B557, Paste_Here!A$2:A$850, 0)))="exceeded expectations", "Exceeded", IF(LOWER(INDEX(Paste_Here!AE$2:AE$850, MATCH(B557, Paste_Here!A$2:A$850, 0)))="below expectations", "Below", "")))), ""), "")</f>
        <v/>
      </c>
      <c r="DN557" s="66"/>
      <c r="DO557" s="76"/>
      <c r="DP557" s="66"/>
      <c r="DQ557" s="76"/>
      <c r="DR557" s="66"/>
      <c r="DS557" s="76"/>
      <c r="DT557" s="66"/>
      <c r="DU557" s="76"/>
      <c r="DV557" s="66"/>
      <c r="DW557" s="66"/>
      <c r="DX557" s="76" t="str">
        <f t="shared" si="71"/>
        <v/>
      </c>
      <c r="DY557" s="66"/>
      <c r="DZ557" s="76"/>
      <c r="EA557" s="66"/>
      <c r="EB557" s="76"/>
      <c r="EC557" s="66"/>
      <c r="ED557" s="76" t="str">
        <f>IFERROR(IF(B557&lt;&gt;"", IF(AND(INDEX(Paste_Here!AF$2:AF$850, MATCH(B557, Paste_Here!A$2:A$850, 0))&lt;&gt;"", ISNUMBER(VALUE(INDEX(Paste_Here!AF$2:AF$850, MATCH(B557, Paste_Here!A$2:A$850, 0))))), INDEX(Paste_Here!AF$2:AF$850, MATCH(B557, Paste_Here!A$2:A$850, 0)), ""), ""), "")</f>
        <v/>
      </c>
      <c r="EE557" s="66"/>
      <c r="EF557" s="76"/>
      <c r="EG557" s="66"/>
      <c r="EH557" s="76"/>
      <c r="EI557" s="66"/>
      <c r="EJ557" s="76" t="str">
        <f>IFERROR(IF(B557&lt;&gt;"", IF(AND(INDEX(Paste_Here!AG$2:AG$850, MATCH(B557, Paste_Here!A$2:A$850, 0))&lt;&gt;"", ISNUMBER(VALUE(INDEX(Paste_Here!AG$2:AG$850, MATCH(B557, Paste_Here!A$2:A$850, 0))))), INDEX(Paste_Here!AG$2:AG$850, MATCH(B557, Paste_Here!A$2:A$850, 0)), ""), ""), "")</f>
        <v/>
      </c>
      <c r="EK557" s="66"/>
      <c r="EL557" s="76"/>
      <c r="EM557" s="66"/>
      <c r="EN557" s="76"/>
      <c r="EO557" s="66"/>
      <c r="EP557" s="76"/>
      <c r="EQ557" s="66"/>
      <c r="ER557" s="76"/>
      <c r="ES557" s="66"/>
      <c r="ET557" s="66"/>
      <c r="EU557" s="76"/>
      <c r="EV557" s="66"/>
      <c r="EW557" s="76"/>
      <c r="EX557" s="66"/>
      <c r="EY557" s="76"/>
      <c r="EZ557" s="66"/>
      <c r="FA557" s="76"/>
      <c r="FB557" s="66"/>
      <c r="FC557" s="76"/>
      <c r="FD557" s="66"/>
      <c r="FE557" s="76"/>
      <c r="FF557" s="66"/>
      <c r="FG557" s="76"/>
      <c r="FH557" s="66"/>
      <c r="FI557" s="76"/>
      <c r="FJ557" s="66"/>
      <c r="FK557" s="76"/>
      <c r="FL557" s="66"/>
      <c r="FM557" s="76"/>
      <c r="FN557" s="66"/>
      <c r="FO557" s="76"/>
      <c r="FP557" s="66"/>
      <c r="FQ557" s="76"/>
      <c r="FR557" s="66"/>
      <c r="FS557" s="76"/>
      <c r="FT557" s="66"/>
      <c r="FU557" s="76"/>
      <c r="FV557" s="66"/>
      <c r="FW557" s="76"/>
      <c r="FX557" s="66"/>
      <c r="FY557" s="76"/>
      <c r="FZ557" s="66"/>
      <c r="GA557" s="76"/>
      <c r="GB557" s="66"/>
      <c r="GC557" s="76"/>
      <c r="GD557" s="66"/>
      <c r="GE557" s="76"/>
      <c r="GF557" s="66"/>
      <c r="GG557" s="76"/>
      <c r="GH557" s="66"/>
      <c r="GI557" s="76"/>
      <c r="GJ557" s="66"/>
      <c r="GK557" s="76"/>
      <c r="GL557" s="66"/>
      <c r="GM557" s="76"/>
      <c r="GN557" s="66"/>
      <c r="GO557" s="76"/>
      <c r="GP557" s="66"/>
      <c r="GQ557" s="76"/>
      <c r="GR557" s="66"/>
      <c r="GS557" s="76"/>
      <c r="GT557" s="66"/>
      <c r="GU557" s="76"/>
      <c r="GV557" s="66"/>
      <c r="GW557" s="76"/>
      <c r="GX557" s="66"/>
      <c r="GY557" s="76"/>
      <c r="GZ557" s="66"/>
      <c r="HA557" s="76"/>
      <c r="HB557" s="66"/>
      <c r="HC557" s="76"/>
      <c r="HD557" s="66"/>
      <c r="HE557" s="76"/>
      <c r="HF557" s="66"/>
      <c r="HG557" s="76"/>
      <c r="HH557" s="66"/>
      <c r="HI557" s="76"/>
      <c r="HJ557" s="66"/>
      <c r="HK557" s="76"/>
      <c r="HL557" s="66"/>
      <c r="HM557" s="76"/>
      <c r="HN557" s="66"/>
      <c r="HO557" s="76"/>
      <c r="HP557" s="66"/>
      <c r="HQ557" s="76"/>
      <c r="HR557" s="66"/>
      <c r="HS557" s="76"/>
      <c r="HT557" s="66"/>
      <c r="HU557" s="76"/>
      <c r="HV557" s="66"/>
      <c r="HW557" s="76"/>
      <c r="HX557" s="66"/>
      <c r="HY557" s="76"/>
      <c r="HZ557" s="66"/>
      <c r="IA557" s="76"/>
      <c r="IB557" s="66"/>
      <c r="IC557" s="76"/>
      <c r="ID557" s="66"/>
      <c r="IE557" s="76"/>
      <c r="IF557" s="66"/>
      <c r="IG557" s="76"/>
      <c r="IH557" s="66"/>
      <c r="II557" s="76"/>
      <c r="IJ557" s="66"/>
      <c r="IK557" s="76"/>
      <c r="IL557" s="66"/>
      <c r="IM557" s="76"/>
      <c r="IN557" s="66"/>
      <c r="IO557" s="76"/>
      <c r="IP557" s="66"/>
      <c r="IQ557" s="76"/>
      <c r="IR557" s="66"/>
      <c r="IS557" s="76"/>
      <c r="IT557" s="66"/>
      <c r="IU557" s="76"/>
      <c r="IV557" s="66"/>
      <c r="IW557" s="76"/>
      <c r="IX557" s="66"/>
      <c r="IY557" s="76"/>
      <c r="IZ557" s="66"/>
      <c r="JA557" s="76"/>
      <c r="JB557" s="66"/>
      <c r="JC557" s="76"/>
      <c r="JD557" s="66"/>
      <c r="JE557" s="76"/>
      <c r="JF557" s="66"/>
      <c r="JG557" s="76"/>
      <c r="JH557" s="66"/>
      <c r="JI557" s="76"/>
      <c r="JJ557" s="66"/>
      <c r="JK557" s="76"/>
      <c r="JL557" s="66"/>
      <c r="JM557" s="76"/>
      <c r="JN557" s="66"/>
      <c r="JO557" s="76"/>
      <c r="JP557" s="66"/>
      <c r="JQ557" s="76"/>
      <c r="JR557" s="66"/>
      <c r="JS557" s="76"/>
      <c r="JT557" s="66"/>
      <c r="JU557" s="76"/>
      <c r="JV557" s="66"/>
      <c r="JW557" s="76"/>
      <c r="JX557" s="66"/>
      <c r="JY557" s="76"/>
      <c r="JZ557" s="66"/>
      <c r="KA557" s="76"/>
      <c r="KB557" s="66"/>
      <c r="KC557" s="76"/>
      <c r="KD557" s="66"/>
      <c r="KE557" s="76"/>
      <c r="KF557" s="66"/>
      <c r="KG557" s="76"/>
      <c r="KH557" s="66"/>
      <c r="KI557" s="76"/>
      <c r="KJ557" s="66"/>
      <c r="KK557" s="76"/>
      <c r="KL557" s="66"/>
      <c r="KM557" s="76"/>
      <c r="KN557" s="66"/>
      <c r="KO557" s="76"/>
      <c r="KP557" s="66"/>
      <c r="KQ557" s="76"/>
      <c r="KR557" s="66"/>
      <c r="KS557" s="76"/>
      <c r="KT557" s="66"/>
      <c r="KU557" s="76"/>
      <c r="KV557" s="66"/>
      <c r="KW557" s="76"/>
      <c r="KX557" s="66"/>
      <c r="KY557" s="76"/>
      <c r="KZ557" s="66"/>
      <c r="LA557" s="76"/>
      <c r="LB557" s="66"/>
      <c r="LC557" s="76"/>
      <c r="LD557" s="66"/>
      <c r="LE557" s="76"/>
      <c r="LF557" s="66"/>
      <c r="LG557" s="76"/>
      <c r="LH557" s="66"/>
      <c r="LI557" s="76"/>
      <c r="LJ557" s="66"/>
      <c r="LK557" s="76"/>
      <c r="LL557" s="66"/>
      <c r="LM557" s="76"/>
      <c r="LN557" s="66"/>
      <c r="LO557" s="76"/>
      <c r="LP557" s="66"/>
      <c r="LQ557" s="76"/>
      <c r="LR557" s="66"/>
      <c r="LS557" s="76"/>
      <c r="LT557" s="66"/>
      <c r="LU557" s="76"/>
      <c r="LV557" s="66"/>
      <c r="LW557" s="76"/>
      <c r="LX557" s="66"/>
      <c r="LY557" s="76"/>
      <c r="LZ557" s="66"/>
      <c r="MA557" s="76"/>
      <c r="MB557" s="66"/>
      <c r="MC557" s="76"/>
      <c r="MD557" s="66"/>
      <c r="MG557" s="1" t="str" cm="1">
        <f t="array" ref="MG557">IFERROR(INDEX(Paste_Here!$B$2:$B$850, MATCH(0, COUNTIF(MG$4:MG556, Paste_Here!$B$2:$B$850) + IF(Paste_Here!$B$2:$B$850="", 1, 0), 0)), "")</f>
        <v/>
      </c>
      <c r="MH557" s="1" t="str">
        <f>IF(MG557&lt;&gt;"", INDEX(Paste_Here!$A$2:$A$850, MATCH(MG557, Paste_Here!$B$2:$B$850, 0)), "")</f>
        <v/>
      </c>
      <c r="MI557" s="1" t="str">
        <f t="shared" si="72"/>
        <v/>
      </c>
      <c r="MJ557" s="1" t="str" cm="1">
        <f t="array" ref="MJ557">IFERROR(INDEX($MI$5:$MI$850, MATCH(SMALL(IF($MI$5:$MI$850&lt;&gt;"", COUNTIF($MI$5:$MI$850, "&lt;"&amp;$MI$5:$MI$850)+1), ROW()-ROW($MJ$5)+1), COUNTIF($MI$5:$MI$850, "&lt;"&amp;$MI$5:$MI$850)+1, 0)), "")</f>
        <v/>
      </c>
    </row>
    <row r="558" spans="1:348">
      <c r="A558" s="66"/>
      <c r="B558" s="76" t="str">
        <f t="shared" si="65"/>
        <v/>
      </c>
      <c r="C558" s="66"/>
      <c r="D558" s="76" t="str">
        <f>IFERROR(IF(B558&lt;&gt;"", IF(AND(INDEX(Paste_Here!B$2:B$850, MATCH(B558, Paste_Here!A$2:A$850, 0))&lt;&gt;"", ISNUMBER(VALUE(INDEX(Paste_Here!B$2:B$850, MATCH(B558, Paste_Here!A$2:A$850, 0))))), INDEX(Paste_Here!B$2:B$850, MATCH(B558, Paste_Here!A$2:A$850, 0)), ""), ""), "")</f>
        <v/>
      </c>
      <c r="E558" s="66"/>
      <c r="F558" s="76" t="str">
        <f>IFERROR(IF(B558&lt;&gt;"", IF(ISTEXT(INDEX(Paste_Here!K$2:K$850, MATCH(B558, Paste_Here!A$2:A$850, 0))), INDEX(Paste_Here!K$2:K$850, MATCH(B558, Paste_Here!A$2:A$850, 0)), ""), ""), "")</f>
        <v/>
      </c>
      <c r="G558" s="66"/>
      <c r="H558" s="76" t="str">
        <f>IFERROR(IF(B558&lt;&gt;"", IF(ISTEXT(INDEX(Paste_Here!C$2:C$850, MATCH(B558, Paste_Here!A$2:A$850, 0))), INDEX(Paste_Here!C$2:C$850, MATCH(B558, Paste_Here!A$2:A$850, 0)), ""), ""), "")</f>
        <v/>
      </c>
      <c r="I558" s="66"/>
      <c r="J558" s="76" t="str">
        <f>IFERROR(IF(B558&lt;&gt;"", IF(ISNUMBER(SEARCH("s", LOWER(INDEX(Paste_Here!M$2:M$850, MATCH(B558, Paste_Here!A$2:A$850, 0))))), "Yes", IF(INDEX(Paste_Here!M$2:M$850, MATCH(B558, Paste_Here!A$2:A$850, 0))&lt;&gt;"", "No", "")), ""), "")</f>
        <v/>
      </c>
      <c r="K558" s="66"/>
      <c r="L558" s="76" t="str">
        <f>IFERROR(IF(B558&lt;&gt;"", IF(ISNUMBER(SEARCH("yes", LOWER(INDEX(Paste_Here!E$2:E$850, MATCH(B558, Paste_Here!A$2:A$850, 0))))), "Yes", IF(ISNUMBER(SEARCH("no", LOWER(INDEX(Paste_Here!E$2:E$850, MATCH(B558, Paste_Here!A$2:A$850, 0))))), "No", "")), ""), "")</f>
        <v/>
      </c>
      <c r="M558" s="66"/>
      <c r="N558" s="76" t="str">
        <f>IFERROR(IF(B558&lt;&gt;"", IF(ISNUMBER(SEARCH("yes", LOWER(INDEX(Paste_Here!F$2:F$850, MATCH(B558, Paste_Here!A$2:A$850, 0))))), "Yes", IF(ISNUMBER(SEARCH("no", LOWER(INDEX(Paste_Here!F$2:F$850, MATCH(B558, Paste_Here!A$2:A$850, 0))))), "No", "")), ""), "")</f>
        <v/>
      </c>
      <c r="O558" s="66"/>
      <c r="P558" s="76" t="str">
        <f>IFERROR(IF(B558&lt;&gt;"", IF(ISNUMBER(SEARCH("yes", LOWER(INDEX(Paste_Here!L$2:L$850, MATCH(B558, Paste_Here!A$2:A$850, 0))))), "Yes", IF(ISNUMBER(SEARCH("no", LOWER(INDEX(Paste_Here!L$2:L$850, MATCH(B558, Paste_Here!A$2:A$850, 0))))), "No", "")), ""), "")</f>
        <v/>
      </c>
      <c r="Q558" s="66"/>
      <c r="R558" s="76" t="str">
        <f>IFERROR(IF(B558&lt;&gt;"", IF(ISNUMBER(SEARCH("transitional 2", LOWER(INDEX(Paste_Here!D$2:D$850, MATCH(B558, Paste_Here!A$2:A$850, 0))))), "T2", IF(ISNUMBER(SEARCH("transitional 1", LOWER(INDEX(Paste_Here!D$2:D$850, MATCH(B558, Paste_Here!A$2:A$850, 0))))), "T1", IF(ISNUMBER(SEARCH("waived ell services", LOWER(INDEX(Paste_Here!D$2:D$850, MATCH(B558, Paste_Here!A$2:A$850, 0))))), "W", IF(ISNUMBER(SEARCH("english language learner", LOWER(INDEX(Paste_Here!D$2:D$850, MATCH(B558, Paste_Here!A$2:A$850, 0))))), "L", "")))), ""), "")</f>
        <v/>
      </c>
      <c r="S558" s="66"/>
      <c r="T558" s="76" t="str">
        <f>IFERROR(IF(B558&lt;&gt;"", IF(ISNUMBER(SEARCH("yes", LOWER(INDEX(Paste_Here!I$2:I$850, MATCH(B558, Paste_Here!A$2:A$850, 0))))), "Yes", IF(ISNUMBER(SEARCH("no", LOWER(INDEX(Paste_Here!I$2:I$850, MATCH(B558, Paste_Here!A$2:A$850, 0))))), "No", "")), ""), "")</f>
        <v/>
      </c>
      <c r="U558" s="66"/>
      <c r="V558" s="76" t="str">
        <f>IFERROR(IF(B558&lt;&gt;"", IF(ISTEXT(INDEX(Paste_Here!J$2:J$850, MATCH(B558, Paste_Here!A$2:A$850, 0))), VALUE(INDEX(Paste_Here!J$2:J$850, MATCH(B558, Paste_Here!A$2:A$850, 0))), ""), ""), "")</f>
        <v/>
      </c>
      <c r="W558" s="66"/>
      <c r="X558" s="66"/>
      <c r="Y558" s="76" t="str">
        <f t="shared" si="66"/>
        <v/>
      </c>
      <c r="Z558" s="66"/>
      <c r="AA558" s="76" t="str">
        <f>IFERROR(IF(B558&lt;&gt;"", IF(AND(INDEX(Paste_Here!AI$2:AI$850, MATCH(B558, Paste_Here!A$2:A$850, 0))&lt;&gt;"", ISNUMBER(VALUE(INDEX(Paste_Here!AI$2:AI$850, MATCH(B558, Paste_Here!A$2:A$850, 0))))), INDEX(Paste_Here!AI$2:AI$850, MATCH(B558, Paste_Here!A$2:A$850, 0)), ""), ""), "")</f>
        <v/>
      </c>
      <c r="AB558" s="66"/>
      <c r="AC558" s="76" t="str">
        <f>IFERROR(IF(B558&lt;&gt;"", IF(AND(INDEX(Paste_Here!AJ$2:AJ$850, MATCH(B558, Paste_Here!A$2:A$850, 0))&lt;&gt;"", ISNUMBER(VALUE(INDEX(Paste_Here!AJ$2:AJ$850, MATCH(B558, Paste_Here!A$2:A$850, 0))))), INDEX(Paste_Here!AJ$2:AJ$850, MATCH(B558, Paste_Here!A$2:A$850, 0)), ""), ""), "")</f>
        <v/>
      </c>
      <c r="AD558" s="66"/>
      <c r="AE558" s="76" t="str">
        <f>IFERROR(IF(B558&lt;&gt;"", IF(AND(INDEX(Paste_Here!AK$2:AK$850, MATCH(B558, Paste_Here!A$2:A$850, 0))&lt;&gt;"", ISNUMBER(VALUE(INDEX(Paste_Here!AK$2:AK$850, MATCH(B558, Paste_Here!A$2:A$850, 0))))), INDEX(Paste_Here!AK$2:AK$850, MATCH(B558, Paste_Here!A$2:A$850, 0)), ""), ""), "")</f>
        <v/>
      </c>
      <c r="AF558" s="66"/>
      <c r="AG558" s="76" t="str">
        <f>IFERROR(IF(B558&lt;&gt;"", IF(AND(INDEX(Paste_Here!AL$2:AL$850, MATCH(B558, Paste_Here!A$2:A$850, 0))&lt;&gt;"", ISNUMBER(VALUE(INDEX(Paste_Here!AL$2:AL$850, MATCH(B558, Paste_Here!A$2:A$850, 0))))), INDEX(Paste_Here!AL$2:AL$850, MATCH(B558, Paste_Here!A$2:A$850, 0)), ""), ""), "")</f>
        <v/>
      </c>
      <c r="AH558" s="66"/>
      <c r="AI558" s="76" t="str">
        <f>IFERROR(IF(B558&lt;&gt;"", IF(AND(INDEX(Paste_Here!AH$2:AH$850, MATCH(B558, Paste_Here!A$2:A$850, 0))&lt;&gt;"", ISNUMBER(VALUE(INDEX(Paste_Here!AH$2:AH$850, MATCH(B558, Paste_Here!A$2:A$850, 0))))), IF(VALUE(INDEX(Paste_Here!AH$2:AH$850, MATCH(B558, Paste_Here!A$2:A$850, 0)))=0, "", INDEX(Paste_Here!AH$2:AH$850, MATCH(B558, Paste_Here!A$2:A$850, 0))), ""), ""), "")</f>
        <v/>
      </c>
      <c r="AJ558" s="66"/>
      <c r="AK558" s="76" t="str">
        <f>IFERROR(IF(B558&lt;&gt;"", IF(AND(INDEX(Paste_Here!N$2:N$850, MATCH(B558, Paste_Here!A$2:A$850, 0))&lt;&gt;"", ISNUMBER(VALUE(INDEX(Paste_Here!N$2:N$850, MATCH(B558, Paste_Here!A$2:A$850, 0))))), INDEX(Paste_Here!N$2:N$850, MATCH(B558, Paste_Here!A$2:A$850, 0)), ""), ""), "")</f>
        <v/>
      </c>
      <c r="AL558" s="66"/>
      <c r="AM558" s="76" t="str">
        <f>IFERROR(IF(B558&lt;&gt;"", IF(AND(INDEX(Paste_Here!O$2:O$850, MATCH(B558, Paste_Here!A$2:A$850, 0))&lt;&gt;"", ISNUMBER(VALUE(INDEX(Paste_Here!O$2:O$850, MATCH(B558, Paste_Here!A$2:A$850, 0))))), INDEX(Paste_Here!O$2:O$850, MATCH(B558, Paste_Here!A$2:A$850, 0)), ""), ""), "")</f>
        <v/>
      </c>
      <c r="AN558" s="66"/>
      <c r="AO558" s="76"/>
      <c r="AP558" s="66"/>
      <c r="AQ558" s="76"/>
      <c r="AR558" s="66"/>
      <c r="AS558" s="76"/>
      <c r="AT558" s="66"/>
      <c r="AU558" s="66"/>
      <c r="AV558" s="76" t="str">
        <f t="shared" si="67"/>
        <v/>
      </c>
      <c r="AW558" s="66"/>
      <c r="AX558" s="76" t="str">
        <f>IFERROR(IF(B558&lt;&gt;"", IF(ISNUMBER(SEARCH("Revealed-Potential (Primary Focus)", LOWER(INDEX(Paste_Here!Z$2:Z$850, MATCH(B558, Paste_Here!A$2:A$850, 0))))), "Rev-Potential: Prim", IF(ISNUMBER(SEARCH("Revealed-Potential (Secondary Focus)", LOWER(INDEX(Paste_Here!Z$2:Z$850, MATCH(B558, Paste_Here!A$2:A$850, 0))))), "Rev-Potential: Sec", IF(ISNUMBER(SEARCH("Monitoring", LOWER(INDEX(Paste_Here!Z$2:Z$850, MATCH(B558, Paste_Here!A$2:A$850, 0))))), "Monitoring", IF(ISNUMBER(SEARCH("At-Promise (Secondary Focus)", LOWER(INDEX(Paste_Here!Z$2:Z$850, MATCH(B558, Paste_Here!A$2:A$850, 0))))), "At-Promise: Sec", IF(ISNUMBER(SEARCH("At-Promise (Primary Focus)", LOWER(INDEX(Paste_Here!Z$2:Z$850, MATCH(B558, Paste_Here!A$2:A$850, 0))))), "At-Promise: Prim", ""))))), ""), "")</f>
        <v/>
      </c>
      <c r="AY558" s="66"/>
      <c r="AZ558" s="76"/>
      <c r="BA558" s="66"/>
      <c r="BB558" s="76"/>
      <c r="BC558" s="66"/>
      <c r="BD558" s="76"/>
      <c r="BE558" s="66"/>
      <c r="BF558" s="76"/>
      <c r="BG558" s="66"/>
      <c r="BH558" s="76"/>
      <c r="BI558" s="66"/>
      <c r="BJ558" s="66"/>
      <c r="BK558" s="76" t="str">
        <f t="shared" si="68"/>
        <v/>
      </c>
      <c r="BL558" s="66"/>
      <c r="BM558" s="76" t="str">
        <f>IFERROR(IF(B558&lt;&gt;"", IF(AND(ISNUMBER(VALUE(SUBSTITUTE(SUBSTITUTE(Paste_Here!R558, "br", "-"), "L", ""))), VALUE(SUBSTITUTE(SUBSTITUTE(Paste_Here!R558, "br", "-"), "L", "")) &gt;= 1095), "Yes", IF(AND(ISNUMBER(VALUE(SUBSTITUTE(SUBSTITUTE(Paste_Here!R558, "br", "-"), "L", ""))), VALUE(SUBSTITUTE(SUBSTITUTE(Paste_Here!R558, "br", "-"), "L", "")) &lt;= 1094), "No", "")), ""), "")</f>
        <v/>
      </c>
      <c r="BN558" s="66"/>
      <c r="BO558" s="76" t="str">
        <f>IFERROR(IF(B558&lt;&gt;"", IF(COUNTIF(INDEX(Paste_Here!Y$2:AB$850, MATCH(B558, Paste_Here!A$2:A$850, 0), 0), "yes") &gt; 0, "Yes", IF(COUNTIF(INDEX(Paste_Here!Y$2:AB$850, MATCH(B558, Paste_Here!A$2:A$850, 0), 0), "no") &gt; 0, "No", "")), ""), "")</f>
        <v/>
      </c>
      <c r="BP558" s="66"/>
      <c r="BQ558" s="76" t="str">
        <f>IFERROR(IF(B558&lt;&gt;"", IF(AND(ISNUMBER(VALUE(SUBSTITUTE(SUBSTITUTE(Paste_Here!U558, "em", "-"), "q", ""))), VALUE(SUBSTITUTE(SUBSTITUTE(Paste_Here!U558, "em", "-"), "q", "")) &gt;= 910), "Yes", IF(AND(ISNUMBER(VALUE(SUBSTITUTE(SUBSTITUTE(Paste_Here!U558, "em", "-"), "q", ""))), VALUE(SUBSTITUTE(SUBSTITUTE(Paste_Here!U558, "em", "-"), "q", "")) &lt;= 909), "No", "")), ""), "")</f>
        <v/>
      </c>
      <c r="BR558" s="66"/>
      <c r="BS558" s="76" t="str">
        <f>IFERROR(IF(B558&lt;&gt;"", IF(AND(INDEX(Paste_Here!X$2:X$850, MATCH(B558, Paste_Here!A$2:A$850, 0))&lt;&gt;"", ISNUMBER(VALUE(INDEX(Paste_Here!X$2:X$850, MATCH(B558, Paste_Here!A$2:A$850, 0))))), INDEX(Paste_Here!X$2:X$850, MATCH(B558, Paste_Here!A$2:A$850, 0)), ""), ""), "")</f>
        <v/>
      </c>
      <c r="BT558" s="66"/>
      <c r="BU558" s="76" t="str">
        <f>IFERROR(IF(B558&lt;&gt;"", IF(ISNUMBER(VALUE(INDEX(Paste_Here!G$2:G$850, MATCH(B558, Paste_Here!A$2:A$850, 0)))), IF(VALUE(INDEX(Paste_Here!G$2:G$850, MATCH(B558, Paste_Here!A$2:A$850, 0)))=0, "No", IF(AND(VALUE(INDEX(Paste_Here!G$2:G$850, MATCH(B558, Paste_Here!A$2:A$850, 0)))&gt;=1, VALUE(INDEX(Paste_Here!G$2:G$850, MATCH(B558, Paste_Here!A$2:A$850, 0)))&lt;=4), VALUE(INDEX(Paste_Here!G$2:G$850, MATCH(B558, Paste_Here!A$2:A$850, 0))), "")), ""), ""), "")</f>
        <v/>
      </c>
      <c r="BV558" s="66"/>
      <c r="BW558" s="76" t="str">
        <f>IFERROR(IF(B558&lt;&gt;"", IF(ISNUMBER(VALUE(INDEX(Paste_Here!H$2:H$850, MATCH(B558, Paste_Here!A$2:A$850, 0)))), IF(VALUE(INDEX(Paste_Here!H$2:H$850, MATCH(B558, Paste_Here!A$2:A$850, 0)))=0, "No", IF(AND(VALUE(INDEX(Paste_Here!H$2:H$850, MATCH(B558, Paste_Here!A$2:A$850, 0)))&gt;=1, VALUE(INDEX(Paste_Here!H$2:H$850, MATCH(B558, Paste_Here!A$2:A$850, 0)))&lt;=4), VALUE(INDEX(Paste_Here!H$2:H$850, MATCH(B558, Paste_Here!A$2:A$850, 0))), "")), ""), ""), "")</f>
        <v/>
      </c>
      <c r="BX558" s="66"/>
      <c r="BY558" s="76"/>
      <c r="BZ558" s="66"/>
      <c r="CA558" s="76"/>
      <c r="CB558" s="66"/>
      <c r="CC558" s="66"/>
      <c r="CD558" s="76" t="str">
        <f t="shared" si="69"/>
        <v/>
      </c>
      <c r="CE558" s="66"/>
      <c r="CF558" s="76" t="str">
        <f>IFERROR(IF(B558&lt;&gt;"", IF(AND(INDEX(Paste_Here!P$2:P$850, MATCH(B558, Paste_Here!A$2:A$850, 0))&lt;&gt;"", ISNUMBER(VALUE(INDEX(Paste_Here!P$2:P$850, MATCH(B558, Paste_Here!A$2:A$850, 0))))), INDEX(Paste_Here!P$2:P$850, MATCH(B558, Paste_Here!A$2:A$850, 0)), ""), ""), "")</f>
        <v/>
      </c>
      <c r="CG558" s="66"/>
      <c r="CH558" s="76" t="str">
        <f>IFERROR(IF(B558&lt;&gt;"", IF(ISNUMBER(SEARCH("highrisk", LOWER(INDEX(Paste_Here!Q$2:Q$850, MATCH(B558, Paste_Here!A$2:A$850, 0))))), "High Risk", IF(ISNUMBER(SEARCH("lowrisk", LOWER(INDEX(Paste_Here!Q$2:Q$850, MATCH(B558, Paste_Here!A$2:A$850, 0))))), "Low Risk", IF(ISNUMBER(SEARCH("somerisk", LOWER(INDEX(Paste_Here!Q$2:Q$850, MATCH(B558, Paste_Here!A$2:A$850, 0))))), "Some Risk", ""))), ""), "")</f>
        <v/>
      </c>
      <c r="CI558" s="66"/>
      <c r="CJ558" s="76" t="str">
        <f>IFERROR(IF(B558&lt;&gt;"", IF(AND(INDEX(Paste_Here!AA$2:AA$850, MATCH(B558, Paste_Here!A$2:A$850, 0))&lt;&gt;"", ISNUMBER(VALUE(INDEX(Paste_Here!AA$2:AA$850, MATCH(B558, Paste_Here!A$2:A$850, 0))))), INDEX(Paste_Here!AA$2:AA$850, MATCH(B558, Paste_Here!A$2:A$850, 0)), ""), ""), "")</f>
        <v/>
      </c>
      <c r="CK558" s="66"/>
      <c r="CL558" s="76" t="str">
        <f>IFERROR(IF(B558&lt;&gt;"", IF(LOWER(INDEX(Paste_Here!AB$2:AB$850, MATCH(B558, Paste_Here!A$2:A$850, 0)))="approaching expectations", "Approaching", IF(LOWER(INDEX(Paste_Here!AB$2:AB$850, MATCH(B558, Paste_Here!A$2:A$850, 0)))="met expectations", "Met", IF(LOWER(INDEX(Paste_Here!AB$2:AB$850, MATCH(B558, Paste_Here!A$2:A$850, 0)))="exceeded expectations", "Exceeded", IF(LOWER(INDEX(Paste_Here!AB$2:AB$850, MATCH(B558, Paste_Here!A$2:A$850, 0)))="below expectations", "Below", "")))), ""), "")</f>
        <v/>
      </c>
      <c r="CM558" s="66"/>
      <c r="CN558" s="76" t="str">
        <f>IFERROR(IF(B558&lt;&gt;"", IF(AND(INDEX(Paste_Here!AC$2:AC$850, MATCH(B558, Paste_Here!A$2:A$850, 0))&lt;&gt;"", ISNUMBER(VALUE(INDEX(Paste_Here!AC$2:AC$850, MATCH(B558, Paste_Here!A$2:A$850, 0))))), INDEX(Paste_Here!AC$2:AC$850, MATCH(B558, Paste_Here!A$2:A$850, 0)), ""), ""), "")</f>
        <v/>
      </c>
      <c r="CO558" s="66"/>
      <c r="CP558" s="76"/>
      <c r="CQ558" s="66"/>
      <c r="CR558" s="76"/>
      <c r="CS558" s="66"/>
      <c r="CT558" s="76"/>
      <c r="CU558" s="66"/>
      <c r="CV558" s="76"/>
      <c r="CW558" s="66"/>
      <c r="CX558" s="76"/>
      <c r="CY558" s="66"/>
      <c r="CZ558" s="66"/>
      <c r="DA558" s="76" t="str">
        <f t="shared" si="70"/>
        <v/>
      </c>
      <c r="DB558" s="66"/>
      <c r="DC558" s="76" t="str">
        <f>IFERROR(IF(B558&lt;&gt;"", IF(AND(INDEX(Paste_Here!V$2:V$850, MATCH(B558, Paste_Here!A$2:A$850, 0))&lt;&gt;"", ISNUMBER(VALUE(INDEX(Paste_Here!V$2:V$850, MATCH(B558, Paste_Here!A$2:A$850, 0))))), INDEX(Paste_Here!V$2:V$850, MATCH(B558, Paste_Here!A$2:A$850, 0)), ""), ""), "")</f>
        <v/>
      </c>
      <c r="DD558" s="66"/>
      <c r="DE558" s="76" t="str">
        <f>IFERROR(IF(B558&lt;&gt;"", IF(ISNUMBER(SEARCH("highrisk", LOWER(INDEX(Paste_Here!W$2:W$850, MATCH(B558, Paste_Here!A$2:A$850, 0))))), "High Risk", IF(ISNUMBER(SEARCH("lowrisk", LOWER(INDEX(Paste_Here!W$2:W$850, MATCH(B558, Paste_Here!A$2:A$850, 0))))), "Low Risk", IF(ISNUMBER(SEARCH("somerisk", LOWER(INDEX(Paste_Here!W$2:W$850, MATCH(B558, Paste_Here!A$2:A$850, 0))))), "Some Risk", ""))), ""), "")</f>
        <v/>
      </c>
      <c r="DF558" s="66"/>
      <c r="DG558" s="76" t="str">
        <f>IFERROR(IF(B558&lt;&gt;"", IF(AND(INDEX(Paste_Here!S$2:S$850, MATCH(B558, Paste_Here!A$2:A$850, 0))&lt;&gt;"", ISNUMBER(VALUE(INDEX(Paste_Here!S$2:S$850, MATCH(B558, Paste_Here!A$2:A$850, 0))))), INDEX(Paste_Here!S$2:S$850, MATCH(B558, Paste_Here!A$2:A$850, 0)), ""), ""), "")</f>
        <v/>
      </c>
      <c r="DH558" s="66"/>
      <c r="DI558" s="76" t="str">
        <f>IFERROR(IF(B558&lt;&gt;"", IF(ISNUMBER(SEARCH("highrisk", LOWER(INDEX(Paste_Here!T$2:T$850, MATCH(B558, Paste_Here!A$2:A$850, 0))))), "High Risk", IF(ISNUMBER(SEARCH("lowrisk", LOWER(INDEX(Paste_Here!T$2:T$850, MATCH(B558, Paste_Here!A$2:A$850, 0))))), "Low Risk", IF(ISNUMBER(SEARCH("somerisk", LOWER(INDEX(Paste_Here!T$2:T$850, MATCH(B558, Paste_Here!A$2:A$850, 0))))), "Some Risk", ""))), ""), "")</f>
        <v/>
      </c>
      <c r="DJ558" s="66"/>
      <c r="DK558" s="76" t="str">
        <f>IFERROR(IF(B558&lt;&gt;"", IF(AND(INDEX(Paste_Here!AD$2:AD$850, MATCH(B558, Paste_Here!A$2:A$850, 0))&lt;&gt;"", ISNUMBER(VALUE(INDEX(Paste_Here!AD$2:AD$850, MATCH(B558, Paste_Here!A$2:A$850, 0))))), INDEX(Paste_Here!AD$2:AD$850, MATCH(B558, Paste_Here!A$2:A$850, 0)), ""), ""), "")</f>
        <v/>
      </c>
      <c r="DL558" s="66"/>
      <c r="DM558" s="76" t="str">
        <f>IFERROR(IF(B558&lt;&gt;"", IF(LOWER(INDEX(Paste_Here!AE$2:AE$850, MATCH(B558, Paste_Here!A$2:A$850, 0)))="approaching expectations", "Approaching", IF(LOWER(INDEX(Paste_Here!AE$2:AE$850, MATCH(B558, Paste_Here!A$2:A$850, 0)))="met expectations", "Met", IF(LOWER(INDEX(Paste_Here!AE$2:AE$850, MATCH(B558, Paste_Here!A$2:A$850, 0)))="exceeded expectations", "Exceeded", IF(LOWER(INDEX(Paste_Here!AE$2:AE$850, MATCH(B558, Paste_Here!A$2:A$850, 0)))="below expectations", "Below", "")))), ""), "")</f>
        <v/>
      </c>
      <c r="DN558" s="66"/>
      <c r="DO558" s="76"/>
      <c r="DP558" s="66"/>
      <c r="DQ558" s="76"/>
      <c r="DR558" s="66"/>
      <c r="DS558" s="76"/>
      <c r="DT558" s="66"/>
      <c r="DU558" s="76"/>
      <c r="DV558" s="66"/>
      <c r="DW558" s="66"/>
      <c r="DX558" s="76" t="str">
        <f t="shared" si="71"/>
        <v/>
      </c>
      <c r="DY558" s="66"/>
      <c r="DZ558" s="76"/>
      <c r="EA558" s="66"/>
      <c r="EB558" s="76"/>
      <c r="EC558" s="66"/>
      <c r="ED558" s="76" t="str">
        <f>IFERROR(IF(B558&lt;&gt;"", IF(AND(INDEX(Paste_Here!AF$2:AF$850, MATCH(B558, Paste_Here!A$2:A$850, 0))&lt;&gt;"", ISNUMBER(VALUE(INDEX(Paste_Here!AF$2:AF$850, MATCH(B558, Paste_Here!A$2:A$850, 0))))), INDEX(Paste_Here!AF$2:AF$850, MATCH(B558, Paste_Here!A$2:A$850, 0)), ""), ""), "")</f>
        <v/>
      </c>
      <c r="EE558" s="66"/>
      <c r="EF558" s="76"/>
      <c r="EG558" s="66"/>
      <c r="EH558" s="76"/>
      <c r="EI558" s="66"/>
      <c r="EJ558" s="76" t="str">
        <f>IFERROR(IF(B558&lt;&gt;"", IF(AND(INDEX(Paste_Here!AG$2:AG$850, MATCH(B558, Paste_Here!A$2:A$850, 0))&lt;&gt;"", ISNUMBER(VALUE(INDEX(Paste_Here!AG$2:AG$850, MATCH(B558, Paste_Here!A$2:A$850, 0))))), INDEX(Paste_Here!AG$2:AG$850, MATCH(B558, Paste_Here!A$2:A$850, 0)), ""), ""), "")</f>
        <v/>
      </c>
      <c r="EK558" s="66"/>
      <c r="EL558" s="76"/>
      <c r="EM558" s="66"/>
      <c r="EN558" s="76"/>
      <c r="EO558" s="66"/>
      <c r="EP558" s="76"/>
      <c r="EQ558" s="66"/>
      <c r="ER558" s="76"/>
      <c r="ES558" s="66"/>
      <c r="ET558" s="66"/>
      <c r="EU558" s="76"/>
      <c r="EV558" s="66"/>
      <c r="EW558" s="76"/>
      <c r="EX558" s="66"/>
      <c r="EY558" s="76"/>
      <c r="EZ558" s="66"/>
      <c r="FA558" s="76"/>
      <c r="FB558" s="66"/>
      <c r="FC558" s="76"/>
      <c r="FD558" s="66"/>
      <c r="FE558" s="76"/>
      <c r="FF558" s="66"/>
      <c r="FG558" s="76"/>
      <c r="FH558" s="66"/>
      <c r="FI558" s="76"/>
      <c r="FJ558" s="66"/>
      <c r="FK558" s="76"/>
      <c r="FL558" s="66"/>
      <c r="FM558" s="76"/>
      <c r="FN558" s="66"/>
      <c r="FO558" s="76"/>
      <c r="FP558" s="66"/>
      <c r="FQ558" s="76"/>
      <c r="FR558" s="66"/>
      <c r="FS558" s="76"/>
      <c r="FT558" s="66"/>
      <c r="FU558" s="76"/>
      <c r="FV558" s="66"/>
      <c r="FW558" s="76"/>
      <c r="FX558" s="66"/>
      <c r="FY558" s="76"/>
      <c r="FZ558" s="66"/>
      <c r="GA558" s="76"/>
      <c r="GB558" s="66"/>
      <c r="GC558" s="76"/>
      <c r="GD558" s="66"/>
      <c r="GE558" s="76"/>
      <c r="GF558" s="66"/>
      <c r="GG558" s="76"/>
      <c r="GH558" s="66"/>
      <c r="GI558" s="76"/>
      <c r="GJ558" s="66"/>
      <c r="GK558" s="76"/>
      <c r="GL558" s="66"/>
      <c r="GM558" s="76"/>
      <c r="GN558" s="66"/>
      <c r="GO558" s="76"/>
      <c r="GP558" s="66"/>
      <c r="GQ558" s="76"/>
      <c r="GR558" s="66"/>
      <c r="GS558" s="76"/>
      <c r="GT558" s="66"/>
      <c r="GU558" s="76"/>
      <c r="GV558" s="66"/>
      <c r="GW558" s="76"/>
      <c r="GX558" s="66"/>
      <c r="GY558" s="76"/>
      <c r="GZ558" s="66"/>
      <c r="HA558" s="76"/>
      <c r="HB558" s="66"/>
      <c r="HC558" s="76"/>
      <c r="HD558" s="66"/>
      <c r="HE558" s="76"/>
      <c r="HF558" s="66"/>
      <c r="HG558" s="76"/>
      <c r="HH558" s="66"/>
      <c r="HI558" s="76"/>
      <c r="HJ558" s="66"/>
      <c r="HK558" s="76"/>
      <c r="HL558" s="66"/>
      <c r="HM558" s="76"/>
      <c r="HN558" s="66"/>
      <c r="HO558" s="76"/>
      <c r="HP558" s="66"/>
      <c r="HQ558" s="76"/>
      <c r="HR558" s="66"/>
      <c r="HS558" s="76"/>
      <c r="HT558" s="66"/>
      <c r="HU558" s="76"/>
      <c r="HV558" s="66"/>
      <c r="HW558" s="76"/>
      <c r="HX558" s="66"/>
      <c r="HY558" s="76"/>
      <c r="HZ558" s="66"/>
      <c r="IA558" s="76"/>
      <c r="IB558" s="66"/>
      <c r="IC558" s="76"/>
      <c r="ID558" s="66"/>
      <c r="IE558" s="76"/>
      <c r="IF558" s="66"/>
      <c r="IG558" s="76"/>
      <c r="IH558" s="66"/>
      <c r="II558" s="76"/>
      <c r="IJ558" s="66"/>
      <c r="IK558" s="76"/>
      <c r="IL558" s="66"/>
      <c r="IM558" s="76"/>
      <c r="IN558" s="66"/>
      <c r="IO558" s="76"/>
      <c r="IP558" s="66"/>
      <c r="IQ558" s="76"/>
      <c r="IR558" s="66"/>
      <c r="IS558" s="76"/>
      <c r="IT558" s="66"/>
      <c r="IU558" s="76"/>
      <c r="IV558" s="66"/>
      <c r="IW558" s="76"/>
      <c r="IX558" s="66"/>
      <c r="IY558" s="76"/>
      <c r="IZ558" s="66"/>
      <c r="JA558" s="76"/>
      <c r="JB558" s="66"/>
      <c r="JC558" s="76"/>
      <c r="JD558" s="66"/>
      <c r="JE558" s="76"/>
      <c r="JF558" s="66"/>
      <c r="JG558" s="76"/>
      <c r="JH558" s="66"/>
      <c r="JI558" s="76"/>
      <c r="JJ558" s="66"/>
      <c r="JK558" s="76"/>
      <c r="JL558" s="66"/>
      <c r="JM558" s="76"/>
      <c r="JN558" s="66"/>
      <c r="JO558" s="76"/>
      <c r="JP558" s="66"/>
      <c r="JQ558" s="76"/>
      <c r="JR558" s="66"/>
      <c r="JS558" s="76"/>
      <c r="JT558" s="66"/>
      <c r="JU558" s="76"/>
      <c r="JV558" s="66"/>
      <c r="JW558" s="76"/>
      <c r="JX558" s="66"/>
      <c r="JY558" s="76"/>
      <c r="JZ558" s="66"/>
      <c r="KA558" s="76"/>
      <c r="KB558" s="66"/>
      <c r="KC558" s="76"/>
      <c r="KD558" s="66"/>
      <c r="KE558" s="76"/>
      <c r="KF558" s="66"/>
      <c r="KG558" s="76"/>
      <c r="KH558" s="66"/>
      <c r="KI558" s="76"/>
      <c r="KJ558" s="66"/>
      <c r="KK558" s="76"/>
      <c r="KL558" s="66"/>
      <c r="KM558" s="76"/>
      <c r="KN558" s="66"/>
      <c r="KO558" s="76"/>
      <c r="KP558" s="66"/>
      <c r="KQ558" s="76"/>
      <c r="KR558" s="66"/>
      <c r="KS558" s="76"/>
      <c r="KT558" s="66"/>
      <c r="KU558" s="76"/>
      <c r="KV558" s="66"/>
      <c r="KW558" s="76"/>
      <c r="KX558" s="66"/>
      <c r="KY558" s="76"/>
      <c r="KZ558" s="66"/>
      <c r="LA558" s="76"/>
      <c r="LB558" s="66"/>
      <c r="LC558" s="76"/>
      <c r="LD558" s="66"/>
      <c r="LE558" s="76"/>
      <c r="LF558" s="66"/>
      <c r="LG558" s="76"/>
      <c r="LH558" s="66"/>
      <c r="LI558" s="76"/>
      <c r="LJ558" s="66"/>
      <c r="LK558" s="76"/>
      <c r="LL558" s="66"/>
      <c r="LM558" s="76"/>
      <c r="LN558" s="66"/>
      <c r="LO558" s="76"/>
      <c r="LP558" s="66"/>
      <c r="LQ558" s="76"/>
      <c r="LR558" s="66"/>
      <c r="LS558" s="76"/>
      <c r="LT558" s="66"/>
      <c r="LU558" s="76"/>
      <c r="LV558" s="66"/>
      <c r="LW558" s="76"/>
      <c r="LX558" s="66"/>
      <c r="LY558" s="76"/>
      <c r="LZ558" s="66"/>
      <c r="MA558" s="76"/>
      <c r="MB558" s="66"/>
      <c r="MC558" s="76"/>
      <c r="MD558" s="66"/>
      <c r="MG558" s="1" t="str" cm="1">
        <f t="array" ref="MG558">IFERROR(INDEX(Paste_Here!$B$2:$B$850, MATCH(0, COUNTIF(MG$4:MG557, Paste_Here!$B$2:$B$850) + IF(Paste_Here!$B$2:$B$850="", 1, 0), 0)), "")</f>
        <v/>
      </c>
      <c r="MH558" s="1" t="str">
        <f>IF(MG558&lt;&gt;"", INDEX(Paste_Here!$A$2:$A$850, MATCH(MG558, Paste_Here!$B$2:$B$850, 0)), "")</f>
        <v/>
      </c>
      <c r="MI558" s="1" t="str">
        <f t="shared" si="72"/>
        <v/>
      </c>
      <c r="MJ558" s="1" t="str" cm="1">
        <f t="array" ref="MJ558">IFERROR(INDEX($MI$5:$MI$850, MATCH(SMALL(IF($MI$5:$MI$850&lt;&gt;"", COUNTIF($MI$5:$MI$850, "&lt;"&amp;$MI$5:$MI$850)+1), ROW()-ROW($MJ$5)+1), COUNTIF($MI$5:$MI$850, "&lt;"&amp;$MI$5:$MI$850)+1, 0)), "")</f>
        <v/>
      </c>
    </row>
    <row r="559" spans="1:348">
      <c r="A559" s="66"/>
      <c r="B559" s="76" t="str">
        <f t="shared" si="65"/>
        <v/>
      </c>
      <c r="C559" s="66"/>
      <c r="D559" s="76" t="str">
        <f>IFERROR(IF(B559&lt;&gt;"", IF(AND(INDEX(Paste_Here!B$2:B$850, MATCH(B559, Paste_Here!A$2:A$850, 0))&lt;&gt;"", ISNUMBER(VALUE(INDEX(Paste_Here!B$2:B$850, MATCH(B559, Paste_Here!A$2:A$850, 0))))), INDEX(Paste_Here!B$2:B$850, MATCH(B559, Paste_Here!A$2:A$850, 0)), ""), ""), "")</f>
        <v/>
      </c>
      <c r="E559" s="66"/>
      <c r="F559" s="76" t="str">
        <f>IFERROR(IF(B559&lt;&gt;"", IF(ISTEXT(INDEX(Paste_Here!K$2:K$850, MATCH(B559, Paste_Here!A$2:A$850, 0))), INDEX(Paste_Here!K$2:K$850, MATCH(B559, Paste_Here!A$2:A$850, 0)), ""), ""), "")</f>
        <v/>
      </c>
      <c r="G559" s="66"/>
      <c r="H559" s="76" t="str">
        <f>IFERROR(IF(B559&lt;&gt;"", IF(ISTEXT(INDEX(Paste_Here!C$2:C$850, MATCH(B559, Paste_Here!A$2:A$850, 0))), INDEX(Paste_Here!C$2:C$850, MATCH(B559, Paste_Here!A$2:A$850, 0)), ""), ""), "")</f>
        <v/>
      </c>
      <c r="I559" s="66"/>
      <c r="J559" s="76" t="str">
        <f>IFERROR(IF(B559&lt;&gt;"", IF(ISNUMBER(SEARCH("s", LOWER(INDEX(Paste_Here!M$2:M$850, MATCH(B559, Paste_Here!A$2:A$850, 0))))), "Yes", IF(INDEX(Paste_Here!M$2:M$850, MATCH(B559, Paste_Here!A$2:A$850, 0))&lt;&gt;"", "No", "")), ""), "")</f>
        <v/>
      </c>
      <c r="K559" s="66"/>
      <c r="L559" s="76" t="str">
        <f>IFERROR(IF(B559&lt;&gt;"", IF(ISNUMBER(SEARCH("yes", LOWER(INDEX(Paste_Here!E$2:E$850, MATCH(B559, Paste_Here!A$2:A$850, 0))))), "Yes", IF(ISNUMBER(SEARCH("no", LOWER(INDEX(Paste_Here!E$2:E$850, MATCH(B559, Paste_Here!A$2:A$850, 0))))), "No", "")), ""), "")</f>
        <v/>
      </c>
      <c r="M559" s="66"/>
      <c r="N559" s="76" t="str">
        <f>IFERROR(IF(B559&lt;&gt;"", IF(ISNUMBER(SEARCH("yes", LOWER(INDEX(Paste_Here!F$2:F$850, MATCH(B559, Paste_Here!A$2:A$850, 0))))), "Yes", IF(ISNUMBER(SEARCH("no", LOWER(INDEX(Paste_Here!F$2:F$850, MATCH(B559, Paste_Here!A$2:A$850, 0))))), "No", "")), ""), "")</f>
        <v/>
      </c>
      <c r="O559" s="66"/>
      <c r="P559" s="76" t="str">
        <f>IFERROR(IF(B559&lt;&gt;"", IF(ISNUMBER(SEARCH("yes", LOWER(INDEX(Paste_Here!L$2:L$850, MATCH(B559, Paste_Here!A$2:A$850, 0))))), "Yes", IF(ISNUMBER(SEARCH("no", LOWER(INDEX(Paste_Here!L$2:L$850, MATCH(B559, Paste_Here!A$2:A$850, 0))))), "No", "")), ""), "")</f>
        <v/>
      </c>
      <c r="Q559" s="66"/>
      <c r="R559" s="76" t="str">
        <f>IFERROR(IF(B559&lt;&gt;"", IF(ISNUMBER(SEARCH("transitional 2", LOWER(INDEX(Paste_Here!D$2:D$850, MATCH(B559, Paste_Here!A$2:A$850, 0))))), "T2", IF(ISNUMBER(SEARCH("transitional 1", LOWER(INDEX(Paste_Here!D$2:D$850, MATCH(B559, Paste_Here!A$2:A$850, 0))))), "T1", IF(ISNUMBER(SEARCH("waived ell services", LOWER(INDEX(Paste_Here!D$2:D$850, MATCH(B559, Paste_Here!A$2:A$850, 0))))), "W", IF(ISNUMBER(SEARCH("english language learner", LOWER(INDEX(Paste_Here!D$2:D$850, MATCH(B559, Paste_Here!A$2:A$850, 0))))), "L", "")))), ""), "")</f>
        <v/>
      </c>
      <c r="S559" s="66"/>
      <c r="T559" s="76" t="str">
        <f>IFERROR(IF(B559&lt;&gt;"", IF(ISNUMBER(SEARCH("yes", LOWER(INDEX(Paste_Here!I$2:I$850, MATCH(B559, Paste_Here!A$2:A$850, 0))))), "Yes", IF(ISNUMBER(SEARCH("no", LOWER(INDEX(Paste_Here!I$2:I$850, MATCH(B559, Paste_Here!A$2:A$850, 0))))), "No", "")), ""), "")</f>
        <v/>
      </c>
      <c r="U559" s="66"/>
      <c r="V559" s="76" t="str">
        <f>IFERROR(IF(B559&lt;&gt;"", IF(ISTEXT(INDEX(Paste_Here!J$2:J$850, MATCH(B559, Paste_Here!A$2:A$850, 0))), VALUE(INDEX(Paste_Here!J$2:J$850, MATCH(B559, Paste_Here!A$2:A$850, 0))), ""), ""), "")</f>
        <v/>
      </c>
      <c r="W559" s="66"/>
      <c r="X559" s="66"/>
      <c r="Y559" s="76" t="str">
        <f t="shared" si="66"/>
        <v/>
      </c>
      <c r="Z559" s="66"/>
      <c r="AA559" s="76" t="str">
        <f>IFERROR(IF(B559&lt;&gt;"", IF(AND(INDEX(Paste_Here!AI$2:AI$850, MATCH(B559, Paste_Here!A$2:A$850, 0))&lt;&gt;"", ISNUMBER(VALUE(INDEX(Paste_Here!AI$2:AI$850, MATCH(B559, Paste_Here!A$2:A$850, 0))))), INDEX(Paste_Here!AI$2:AI$850, MATCH(B559, Paste_Here!A$2:A$850, 0)), ""), ""), "")</f>
        <v/>
      </c>
      <c r="AB559" s="66"/>
      <c r="AC559" s="76" t="str">
        <f>IFERROR(IF(B559&lt;&gt;"", IF(AND(INDEX(Paste_Here!AJ$2:AJ$850, MATCH(B559, Paste_Here!A$2:A$850, 0))&lt;&gt;"", ISNUMBER(VALUE(INDEX(Paste_Here!AJ$2:AJ$850, MATCH(B559, Paste_Here!A$2:A$850, 0))))), INDEX(Paste_Here!AJ$2:AJ$850, MATCH(B559, Paste_Here!A$2:A$850, 0)), ""), ""), "")</f>
        <v/>
      </c>
      <c r="AD559" s="66"/>
      <c r="AE559" s="76" t="str">
        <f>IFERROR(IF(B559&lt;&gt;"", IF(AND(INDEX(Paste_Here!AK$2:AK$850, MATCH(B559, Paste_Here!A$2:A$850, 0))&lt;&gt;"", ISNUMBER(VALUE(INDEX(Paste_Here!AK$2:AK$850, MATCH(B559, Paste_Here!A$2:A$850, 0))))), INDEX(Paste_Here!AK$2:AK$850, MATCH(B559, Paste_Here!A$2:A$850, 0)), ""), ""), "")</f>
        <v/>
      </c>
      <c r="AF559" s="66"/>
      <c r="AG559" s="76" t="str">
        <f>IFERROR(IF(B559&lt;&gt;"", IF(AND(INDEX(Paste_Here!AL$2:AL$850, MATCH(B559, Paste_Here!A$2:A$850, 0))&lt;&gt;"", ISNUMBER(VALUE(INDEX(Paste_Here!AL$2:AL$850, MATCH(B559, Paste_Here!A$2:A$850, 0))))), INDEX(Paste_Here!AL$2:AL$850, MATCH(B559, Paste_Here!A$2:A$850, 0)), ""), ""), "")</f>
        <v/>
      </c>
      <c r="AH559" s="66"/>
      <c r="AI559" s="76" t="str">
        <f>IFERROR(IF(B559&lt;&gt;"", IF(AND(INDEX(Paste_Here!AH$2:AH$850, MATCH(B559, Paste_Here!A$2:A$850, 0))&lt;&gt;"", ISNUMBER(VALUE(INDEX(Paste_Here!AH$2:AH$850, MATCH(B559, Paste_Here!A$2:A$850, 0))))), IF(VALUE(INDEX(Paste_Here!AH$2:AH$850, MATCH(B559, Paste_Here!A$2:A$850, 0)))=0, "", INDEX(Paste_Here!AH$2:AH$850, MATCH(B559, Paste_Here!A$2:A$850, 0))), ""), ""), "")</f>
        <v/>
      </c>
      <c r="AJ559" s="66"/>
      <c r="AK559" s="76" t="str">
        <f>IFERROR(IF(B559&lt;&gt;"", IF(AND(INDEX(Paste_Here!N$2:N$850, MATCH(B559, Paste_Here!A$2:A$850, 0))&lt;&gt;"", ISNUMBER(VALUE(INDEX(Paste_Here!N$2:N$850, MATCH(B559, Paste_Here!A$2:A$850, 0))))), INDEX(Paste_Here!N$2:N$850, MATCH(B559, Paste_Here!A$2:A$850, 0)), ""), ""), "")</f>
        <v/>
      </c>
      <c r="AL559" s="66"/>
      <c r="AM559" s="76" t="str">
        <f>IFERROR(IF(B559&lt;&gt;"", IF(AND(INDEX(Paste_Here!O$2:O$850, MATCH(B559, Paste_Here!A$2:A$850, 0))&lt;&gt;"", ISNUMBER(VALUE(INDEX(Paste_Here!O$2:O$850, MATCH(B559, Paste_Here!A$2:A$850, 0))))), INDEX(Paste_Here!O$2:O$850, MATCH(B559, Paste_Here!A$2:A$850, 0)), ""), ""), "")</f>
        <v/>
      </c>
      <c r="AN559" s="66"/>
      <c r="AO559" s="76"/>
      <c r="AP559" s="66"/>
      <c r="AQ559" s="76"/>
      <c r="AR559" s="66"/>
      <c r="AS559" s="76"/>
      <c r="AT559" s="66"/>
      <c r="AU559" s="66"/>
      <c r="AV559" s="76" t="str">
        <f t="shared" si="67"/>
        <v/>
      </c>
      <c r="AW559" s="66"/>
      <c r="AX559" s="76" t="str">
        <f>IFERROR(IF(B559&lt;&gt;"", IF(ISNUMBER(SEARCH("Revealed-Potential (Primary Focus)", LOWER(INDEX(Paste_Here!Z$2:Z$850, MATCH(B559, Paste_Here!A$2:A$850, 0))))), "Rev-Potential: Prim", IF(ISNUMBER(SEARCH("Revealed-Potential (Secondary Focus)", LOWER(INDEX(Paste_Here!Z$2:Z$850, MATCH(B559, Paste_Here!A$2:A$850, 0))))), "Rev-Potential: Sec", IF(ISNUMBER(SEARCH("Monitoring", LOWER(INDEX(Paste_Here!Z$2:Z$850, MATCH(B559, Paste_Here!A$2:A$850, 0))))), "Monitoring", IF(ISNUMBER(SEARCH("At-Promise (Secondary Focus)", LOWER(INDEX(Paste_Here!Z$2:Z$850, MATCH(B559, Paste_Here!A$2:A$850, 0))))), "At-Promise: Sec", IF(ISNUMBER(SEARCH("At-Promise (Primary Focus)", LOWER(INDEX(Paste_Here!Z$2:Z$850, MATCH(B559, Paste_Here!A$2:A$850, 0))))), "At-Promise: Prim", ""))))), ""), "")</f>
        <v/>
      </c>
      <c r="AY559" s="66"/>
      <c r="AZ559" s="76"/>
      <c r="BA559" s="66"/>
      <c r="BB559" s="76"/>
      <c r="BC559" s="66"/>
      <c r="BD559" s="76"/>
      <c r="BE559" s="66"/>
      <c r="BF559" s="76"/>
      <c r="BG559" s="66"/>
      <c r="BH559" s="76"/>
      <c r="BI559" s="66"/>
      <c r="BJ559" s="66"/>
      <c r="BK559" s="76" t="str">
        <f t="shared" si="68"/>
        <v/>
      </c>
      <c r="BL559" s="66"/>
      <c r="BM559" s="76" t="str">
        <f>IFERROR(IF(B559&lt;&gt;"", IF(AND(ISNUMBER(VALUE(SUBSTITUTE(SUBSTITUTE(Paste_Here!R559, "br", "-"), "L", ""))), VALUE(SUBSTITUTE(SUBSTITUTE(Paste_Here!R559, "br", "-"), "L", "")) &gt;= 1095), "Yes", IF(AND(ISNUMBER(VALUE(SUBSTITUTE(SUBSTITUTE(Paste_Here!R559, "br", "-"), "L", ""))), VALUE(SUBSTITUTE(SUBSTITUTE(Paste_Here!R559, "br", "-"), "L", "")) &lt;= 1094), "No", "")), ""), "")</f>
        <v/>
      </c>
      <c r="BN559" s="66"/>
      <c r="BO559" s="76" t="str">
        <f>IFERROR(IF(B559&lt;&gt;"", IF(COUNTIF(INDEX(Paste_Here!Y$2:AB$850, MATCH(B559, Paste_Here!A$2:A$850, 0), 0), "yes") &gt; 0, "Yes", IF(COUNTIF(INDEX(Paste_Here!Y$2:AB$850, MATCH(B559, Paste_Here!A$2:A$850, 0), 0), "no") &gt; 0, "No", "")), ""), "")</f>
        <v/>
      </c>
      <c r="BP559" s="66"/>
      <c r="BQ559" s="76" t="str">
        <f>IFERROR(IF(B559&lt;&gt;"", IF(AND(ISNUMBER(VALUE(SUBSTITUTE(SUBSTITUTE(Paste_Here!U559, "em", "-"), "q", ""))), VALUE(SUBSTITUTE(SUBSTITUTE(Paste_Here!U559, "em", "-"), "q", "")) &gt;= 910), "Yes", IF(AND(ISNUMBER(VALUE(SUBSTITUTE(SUBSTITUTE(Paste_Here!U559, "em", "-"), "q", ""))), VALUE(SUBSTITUTE(SUBSTITUTE(Paste_Here!U559, "em", "-"), "q", "")) &lt;= 909), "No", "")), ""), "")</f>
        <v/>
      </c>
      <c r="BR559" s="66"/>
      <c r="BS559" s="76" t="str">
        <f>IFERROR(IF(B559&lt;&gt;"", IF(AND(INDEX(Paste_Here!X$2:X$850, MATCH(B559, Paste_Here!A$2:A$850, 0))&lt;&gt;"", ISNUMBER(VALUE(INDEX(Paste_Here!X$2:X$850, MATCH(B559, Paste_Here!A$2:A$850, 0))))), INDEX(Paste_Here!X$2:X$850, MATCH(B559, Paste_Here!A$2:A$850, 0)), ""), ""), "")</f>
        <v/>
      </c>
      <c r="BT559" s="66"/>
      <c r="BU559" s="76" t="str">
        <f>IFERROR(IF(B559&lt;&gt;"", IF(ISNUMBER(VALUE(INDEX(Paste_Here!G$2:G$850, MATCH(B559, Paste_Here!A$2:A$850, 0)))), IF(VALUE(INDEX(Paste_Here!G$2:G$850, MATCH(B559, Paste_Here!A$2:A$850, 0)))=0, "No", IF(AND(VALUE(INDEX(Paste_Here!G$2:G$850, MATCH(B559, Paste_Here!A$2:A$850, 0)))&gt;=1, VALUE(INDEX(Paste_Here!G$2:G$850, MATCH(B559, Paste_Here!A$2:A$850, 0)))&lt;=4), VALUE(INDEX(Paste_Here!G$2:G$850, MATCH(B559, Paste_Here!A$2:A$850, 0))), "")), ""), ""), "")</f>
        <v/>
      </c>
      <c r="BV559" s="66"/>
      <c r="BW559" s="76" t="str">
        <f>IFERROR(IF(B559&lt;&gt;"", IF(ISNUMBER(VALUE(INDEX(Paste_Here!H$2:H$850, MATCH(B559, Paste_Here!A$2:A$850, 0)))), IF(VALUE(INDEX(Paste_Here!H$2:H$850, MATCH(B559, Paste_Here!A$2:A$850, 0)))=0, "No", IF(AND(VALUE(INDEX(Paste_Here!H$2:H$850, MATCH(B559, Paste_Here!A$2:A$850, 0)))&gt;=1, VALUE(INDEX(Paste_Here!H$2:H$850, MATCH(B559, Paste_Here!A$2:A$850, 0)))&lt;=4), VALUE(INDEX(Paste_Here!H$2:H$850, MATCH(B559, Paste_Here!A$2:A$850, 0))), "")), ""), ""), "")</f>
        <v/>
      </c>
      <c r="BX559" s="66"/>
      <c r="BY559" s="76"/>
      <c r="BZ559" s="66"/>
      <c r="CA559" s="76"/>
      <c r="CB559" s="66"/>
      <c r="CC559" s="66"/>
      <c r="CD559" s="76" t="str">
        <f t="shared" si="69"/>
        <v/>
      </c>
      <c r="CE559" s="66"/>
      <c r="CF559" s="76" t="str">
        <f>IFERROR(IF(B559&lt;&gt;"", IF(AND(INDEX(Paste_Here!P$2:P$850, MATCH(B559, Paste_Here!A$2:A$850, 0))&lt;&gt;"", ISNUMBER(VALUE(INDEX(Paste_Here!P$2:P$850, MATCH(B559, Paste_Here!A$2:A$850, 0))))), INDEX(Paste_Here!P$2:P$850, MATCH(B559, Paste_Here!A$2:A$850, 0)), ""), ""), "")</f>
        <v/>
      </c>
      <c r="CG559" s="66"/>
      <c r="CH559" s="76" t="str">
        <f>IFERROR(IF(B559&lt;&gt;"", IF(ISNUMBER(SEARCH("highrisk", LOWER(INDEX(Paste_Here!Q$2:Q$850, MATCH(B559, Paste_Here!A$2:A$850, 0))))), "High Risk", IF(ISNUMBER(SEARCH("lowrisk", LOWER(INDEX(Paste_Here!Q$2:Q$850, MATCH(B559, Paste_Here!A$2:A$850, 0))))), "Low Risk", IF(ISNUMBER(SEARCH("somerisk", LOWER(INDEX(Paste_Here!Q$2:Q$850, MATCH(B559, Paste_Here!A$2:A$850, 0))))), "Some Risk", ""))), ""), "")</f>
        <v/>
      </c>
      <c r="CI559" s="66"/>
      <c r="CJ559" s="76" t="str">
        <f>IFERROR(IF(B559&lt;&gt;"", IF(AND(INDEX(Paste_Here!AA$2:AA$850, MATCH(B559, Paste_Here!A$2:A$850, 0))&lt;&gt;"", ISNUMBER(VALUE(INDEX(Paste_Here!AA$2:AA$850, MATCH(B559, Paste_Here!A$2:A$850, 0))))), INDEX(Paste_Here!AA$2:AA$850, MATCH(B559, Paste_Here!A$2:A$850, 0)), ""), ""), "")</f>
        <v/>
      </c>
      <c r="CK559" s="66"/>
      <c r="CL559" s="76" t="str">
        <f>IFERROR(IF(B559&lt;&gt;"", IF(LOWER(INDEX(Paste_Here!AB$2:AB$850, MATCH(B559, Paste_Here!A$2:A$850, 0)))="approaching expectations", "Approaching", IF(LOWER(INDEX(Paste_Here!AB$2:AB$850, MATCH(B559, Paste_Here!A$2:A$850, 0)))="met expectations", "Met", IF(LOWER(INDEX(Paste_Here!AB$2:AB$850, MATCH(B559, Paste_Here!A$2:A$850, 0)))="exceeded expectations", "Exceeded", IF(LOWER(INDEX(Paste_Here!AB$2:AB$850, MATCH(B559, Paste_Here!A$2:A$850, 0)))="below expectations", "Below", "")))), ""), "")</f>
        <v/>
      </c>
      <c r="CM559" s="66"/>
      <c r="CN559" s="76" t="str">
        <f>IFERROR(IF(B559&lt;&gt;"", IF(AND(INDEX(Paste_Here!AC$2:AC$850, MATCH(B559, Paste_Here!A$2:A$850, 0))&lt;&gt;"", ISNUMBER(VALUE(INDEX(Paste_Here!AC$2:AC$850, MATCH(B559, Paste_Here!A$2:A$850, 0))))), INDEX(Paste_Here!AC$2:AC$850, MATCH(B559, Paste_Here!A$2:A$850, 0)), ""), ""), "")</f>
        <v/>
      </c>
      <c r="CO559" s="66"/>
      <c r="CP559" s="76"/>
      <c r="CQ559" s="66"/>
      <c r="CR559" s="76"/>
      <c r="CS559" s="66"/>
      <c r="CT559" s="76"/>
      <c r="CU559" s="66"/>
      <c r="CV559" s="76"/>
      <c r="CW559" s="66"/>
      <c r="CX559" s="76"/>
      <c r="CY559" s="66"/>
      <c r="CZ559" s="66"/>
      <c r="DA559" s="76" t="str">
        <f t="shared" si="70"/>
        <v/>
      </c>
      <c r="DB559" s="66"/>
      <c r="DC559" s="76" t="str">
        <f>IFERROR(IF(B559&lt;&gt;"", IF(AND(INDEX(Paste_Here!V$2:V$850, MATCH(B559, Paste_Here!A$2:A$850, 0))&lt;&gt;"", ISNUMBER(VALUE(INDEX(Paste_Here!V$2:V$850, MATCH(B559, Paste_Here!A$2:A$850, 0))))), INDEX(Paste_Here!V$2:V$850, MATCH(B559, Paste_Here!A$2:A$850, 0)), ""), ""), "")</f>
        <v/>
      </c>
      <c r="DD559" s="66"/>
      <c r="DE559" s="76" t="str">
        <f>IFERROR(IF(B559&lt;&gt;"", IF(ISNUMBER(SEARCH("highrisk", LOWER(INDEX(Paste_Here!W$2:W$850, MATCH(B559, Paste_Here!A$2:A$850, 0))))), "High Risk", IF(ISNUMBER(SEARCH("lowrisk", LOWER(INDEX(Paste_Here!W$2:W$850, MATCH(B559, Paste_Here!A$2:A$850, 0))))), "Low Risk", IF(ISNUMBER(SEARCH("somerisk", LOWER(INDEX(Paste_Here!W$2:W$850, MATCH(B559, Paste_Here!A$2:A$850, 0))))), "Some Risk", ""))), ""), "")</f>
        <v/>
      </c>
      <c r="DF559" s="66"/>
      <c r="DG559" s="76" t="str">
        <f>IFERROR(IF(B559&lt;&gt;"", IF(AND(INDEX(Paste_Here!S$2:S$850, MATCH(B559, Paste_Here!A$2:A$850, 0))&lt;&gt;"", ISNUMBER(VALUE(INDEX(Paste_Here!S$2:S$850, MATCH(B559, Paste_Here!A$2:A$850, 0))))), INDEX(Paste_Here!S$2:S$850, MATCH(B559, Paste_Here!A$2:A$850, 0)), ""), ""), "")</f>
        <v/>
      </c>
      <c r="DH559" s="66"/>
      <c r="DI559" s="76" t="str">
        <f>IFERROR(IF(B559&lt;&gt;"", IF(ISNUMBER(SEARCH("highrisk", LOWER(INDEX(Paste_Here!T$2:T$850, MATCH(B559, Paste_Here!A$2:A$850, 0))))), "High Risk", IF(ISNUMBER(SEARCH("lowrisk", LOWER(INDEX(Paste_Here!T$2:T$850, MATCH(B559, Paste_Here!A$2:A$850, 0))))), "Low Risk", IF(ISNUMBER(SEARCH("somerisk", LOWER(INDEX(Paste_Here!T$2:T$850, MATCH(B559, Paste_Here!A$2:A$850, 0))))), "Some Risk", ""))), ""), "")</f>
        <v/>
      </c>
      <c r="DJ559" s="66"/>
      <c r="DK559" s="76" t="str">
        <f>IFERROR(IF(B559&lt;&gt;"", IF(AND(INDEX(Paste_Here!AD$2:AD$850, MATCH(B559, Paste_Here!A$2:A$850, 0))&lt;&gt;"", ISNUMBER(VALUE(INDEX(Paste_Here!AD$2:AD$850, MATCH(B559, Paste_Here!A$2:A$850, 0))))), INDEX(Paste_Here!AD$2:AD$850, MATCH(B559, Paste_Here!A$2:A$850, 0)), ""), ""), "")</f>
        <v/>
      </c>
      <c r="DL559" s="66"/>
      <c r="DM559" s="76" t="str">
        <f>IFERROR(IF(B559&lt;&gt;"", IF(LOWER(INDEX(Paste_Here!AE$2:AE$850, MATCH(B559, Paste_Here!A$2:A$850, 0)))="approaching expectations", "Approaching", IF(LOWER(INDEX(Paste_Here!AE$2:AE$850, MATCH(B559, Paste_Here!A$2:A$850, 0)))="met expectations", "Met", IF(LOWER(INDEX(Paste_Here!AE$2:AE$850, MATCH(B559, Paste_Here!A$2:A$850, 0)))="exceeded expectations", "Exceeded", IF(LOWER(INDEX(Paste_Here!AE$2:AE$850, MATCH(B559, Paste_Here!A$2:A$850, 0)))="below expectations", "Below", "")))), ""), "")</f>
        <v/>
      </c>
      <c r="DN559" s="66"/>
      <c r="DO559" s="76"/>
      <c r="DP559" s="66"/>
      <c r="DQ559" s="76"/>
      <c r="DR559" s="66"/>
      <c r="DS559" s="76"/>
      <c r="DT559" s="66"/>
      <c r="DU559" s="76"/>
      <c r="DV559" s="66"/>
      <c r="DW559" s="66"/>
      <c r="DX559" s="76" t="str">
        <f t="shared" si="71"/>
        <v/>
      </c>
      <c r="DY559" s="66"/>
      <c r="DZ559" s="76"/>
      <c r="EA559" s="66"/>
      <c r="EB559" s="76"/>
      <c r="EC559" s="66"/>
      <c r="ED559" s="76" t="str">
        <f>IFERROR(IF(B559&lt;&gt;"", IF(AND(INDEX(Paste_Here!AF$2:AF$850, MATCH(B559, Paste_Here!A$2:A$850, 0))&lt;&gt;"", ISNUMBER(VALUE(INDEX(Paste_Here!AF$2:AF$850, MATCH(B559, Paste_Here!A$2:A$850, 0))))), INDEX(Paste_Here!AF$2:AF$850, MATCH(B559, Paste_Here!A$2:A$850, 0)), ""), ""), "")</f>
        <v/>
      </c>
      <c r="EE559" s="66"/>
      <c r="EF559" s="76"/>
      <c r="EG559" s="66"/>
      <c r="EH559" s="76"/>
      <c r="EI559" s="66"/>
      <c r="EJ559" s="76" t="str">
        <f>IFERROR(IF(B559&lt;&gt;"", IF(AND(INDEX(Paste_Here!AG$2:AG$850, MATCH(B559, Paste_Here!A$2:A$850, 0))&lt;&gt;"", ISNUMBER(VALUE(INDEX(Paste_Here!AG$2:AG$850, MATCH(B559, Paste_Here!A$2:A$850, 0))))), INDEX(Paste_Here!AG$2:AG$850, MATCH(B559, Paste_Here!A$2:A$850, 0)), ""), ""), "")</f>
        <v/>
      </c>
      <c r="EK559" s="66"/>
      <c r="EL559" s="76"/>
      <c r="EM559" s="66"/>
      <c r="EN559" s="76"/>
      <c r="EO559" s="66"/>
      <c r="EP559" s="76"/>
      <c r="EQ559" s="66"/>
      <c r="ER559" s="76"/>
      <c r="ES559" s="66"/>
      <c r="ET559" s="66"/>
      <c r="EU559" s="76"/>
      <c r="EV559" s="66"/>
      <c r="EW559" s="76"/>
      <c r="EX559" s="66"/>
      <c r="EY559" s="76"/>
      <c r="EZ559" s="66"/>
      <c r="FA559" s="76"/>
      <c r="FB559" s="66"/>
      <c r="FC559" s="76"/>
      <c r="FD559" s="66"/>
      <c r="FE559" s="76"/>
      <c r="FF559" s="66"/>
      <c r="FG559" s="76"/>
      <c r="FH559" s="66"/>
      <c r="FI559" s="76"/>
      <c r="FJ559" s="66"/>
      <c r="FK559" s="76"/>
      <c r="FL559" s="66"/>
      <c r="FM559" s="76"/>
      <c r="FN559" s="66"/>
      <c r="FO559" s="76"/>
      <c r="FP559" s="66"/>
      <c r="FQ559" s="76"/>
      <c r="FR559" s="66"/>
      <c r="FS559" s="76"/>
      <c r="FT559" s="66"/>
      <c r="FU559" s="76"/>
      <c r="FV559" s="66"/>
      <c r="FW559" s="76"/>
      <c r="FX559" s="66"/>
      <c r="FY559" s="76"/>
      <c r="FZ559" s="66"/>
      <c r="GA559" s="76"/>
      <c r="GB559" s="66"/>
      <c r="GC559" s="76"/>
      <c r="GD559" s="66"/>
      <c r="GE559" s="76"/>
      <c r="GF559" s="66"/>
      <c r="GG559" s="76"/>
      <c r="GH559" s="66"/>
      <c r="GI559" s="76"/>
      <c r="GJ559" s="66"/>
      <c r="GK559" s="76"/>
      <c r="GL559" s="66"/>
      <c r="GM559" s="76"/>
      <c r="GN559" s="66"/>
      <c r="GO559" s="76"/>
      <c r="GP559" s="66"/>
      <c r="GQ559" s="76"/>
      <c r="GR559" s="66"/>
      <c r="GS559" s="76"/>
      <c r="GT559" s="66"/>
      <c r="GU559" s="76"/>
      <c r="GV559" s="66"/>
      <c r="GW559" s="76"/>
      <c r="GX559" s="66"/>
      <c r="GY559" s="76"/>
      <c r="GZ559" s="66"/>
      <c r="HA559" s="76"/>
      <c r="HB559" s="66"/>
      <c r="HC559" s="76"/>
      <c r="HD559" s="66"/>
      <c r="HE559" s="76"/>
      <c r="HF559" s="66"/>
      <c r="HG559" s="76"/>
      <c r="HH559" s="66"/>
      <c r="HI559" s="76"/>
      <c r="HJ559" s="66"/>
      <c r="HK559" s="76"/>
      <c r="HL559" s="66"/>
      <c r="HM559" s="76"/>
      <c r="HN559" s="66"/>
      <c r="HO559" s="76"/>
      <c r="HP559" s="66"/>
      <c r="HQ559" s="76"/>
      <c r="HR559" s="66"/>
      <c r="HS559" s="76"/>
      <c r="HT559" s="66"/>
      <c r="HU559" s="76"/>
      <c r="HV559" s="66"/>
      <c r="HW559" s="76"/>
      <c r="HX559" s="66"/>
      <c r="HY559" s="76"/>
      <c r="HZ559" s="66"/>
      <c r="IA559" s="76"/>
      <c r="IB559" s="66"/>
      <c r="IC559" s="76"/>
      <c r="ID559" s="66"/>
      <c r="IE559" s="76"/>
      <c r="IF559" s="66"/>
      <c r="IG559" s="76"/>
      <c r="IH559" s="66"/>
      <c r="II559" s="76"/>
      <c r="IJ559" s="66"/>
      <c r="IK559" s="76"/>
      <c r="IL559" s="66"/>
      <c r="IM559" s="76"/>
      <c r="IN559" s="66"/>
      <c r="IO559" s="76"/>
      <c r="IP559" s="66"/>
      <c r="IQ559" s="76"/>
      <c r="IR559" s="66"/>
      <c r="IS559" s="76"/>
      <c r="IT559" s="66"/>
      <c r="IU559" s="76"/>
      <c r="IV559" s="66"/>
      <c r="IW559" s="76"/>
      <c r="IX559" s="66"/>
      <c r="IY559" s="76"/>
      <c r="IZ559" s="66"/>
      <c r="JA559" s="76"/>
      <c r="JB559" s="66"/>
      <c r="JC559" s="76"/>
      <c r="JD559" s="66"/>
      <c r="JE559" s="76"/>
      <c r="JF559" s="66"/>
      <c r="JG559" s="76"/>
      <c r="JH559" s="66"/>
      <c r="JI559" s="76"/>
      <c r="JJ559" s="66"/>
      <c r="JK559" s="76"/>
      <c r="JL559" s="66"/>
      <c r="JM559" s="76"/>
      <c r="JN559" s="66"/>
      <c r="JO559" s="76"/>
      <c r="JP559" s="66"/>
      <c r="JQ559" s="76"/>
      <c r="JR559" s="66"/>
      <c r="JS559" s="76"/>
      <c r="JT559" s="66"/>
      <c r="JU559" s="76"/>
      <c r="JV559" s="66"/>
      <c r="JW559" s="76"/>
      <c r="JX559" s="66"/>
      <c r="JY559" s="76"/>
      <c r="JZ559" s="66"/>
      <c r="KA559" s="76"/>
      <c r="KB559" s="66"/>
      <c r="KC559" s="76"/>
      <c r="KD559" s="66"/>
      <c r="KE559" s="76"/>
      <c r="KF559" s="66"/>
      <c r="KG559" s="76"/>
      <c r="KH559" s="66"/>
      <c r="KI559" s="76"/>
      <c r="KJ559" s="66"/>
      <c r="KK559" s="76"/>
      <c r="KL559" s="66"/>
      <c r="KM559" s="76"/>
      <c r="KN559" s="66"/>
      <c r="KO559" s="76"/>
      <c r="KP559" s="66"/>
      <c r="KQ559" s="76"/>
      <c r="KR559" s="66"/>
      <c r="KS559" s="76"/>
      <c r="KT559" s="66"/>
      <c r="KU559" s="76"/>
      <c r="KV559" s="66"/>
      <c r="KW559" s="76"/>
      <c r="KX559" s="66"/>
      <c r="KY559" s="76"/>
      <c r="KZ559" s="66"/>
      <c r="LA559" s="76"/>
      <c r="LB559" s="66"/>
      <c r="LC559" s="76"/>
      <c r="LD559" s="66"/>
      <c r="LE559" s="76"/>
      <c r="LF559" s="66"/>
      <c r="LG559" s="76"/>
      <c r="LH559" s="66"/>
      <c r="LI559" s="76"/>
      <c r="LJ559" s="66"/>
      <c r="LK559" s="76"/>
      <c r="LL559" s="66"/>
      <c r="LM559" s="76"/>
      <c r="LN559" s="66"/>
      <c r="LO559" s="76"/>
      <c r="LP559" s="66"/>
      <c r="LQ559" s="76"/>
      <c r="LR559" s="66"/>
      <c r="LS559" s="76"/>
      <c r="LT559" s="66"/>
      <c r="LU559" s="76"/>
      <c r="LV559" s="66"/>
      <c r="LW559" s="76"/>
      <c r="LX559" s="66"/>
      <c r="LY559" s="76"/>
      <c r="LZ559" s="66"/>
      <c r="MA559" s="76"/>
      <c r="MB559" s="66"/>
      <c r="MC559" s="76"/>
      <c r="MD559" s="66"/>
      <c r="MG559" s="1" t="str" cm="1">
        <f t="array" ref="MG559">IFERROR(INDEX(Paste_Here!$B$2:$B$850, MATCH(0, COUNTIF(MG$4:MG558, Paste_Here!$B$2:$B$850) + IF(Paste_Here!$B$2:$B$850="", 1, 0), 0)), "")</f>
        <v/>
      </c>
      <c r="MH559" s="1" t="str">
        <f>IF(MG559&lt;&gt;"", INDEX(Paste_Here!$A$2:$A$850, MATCH(MG559, Paste_Here!$B$2:$B$850, 0)), "")</f>
        <v/>
      </c>
      <c r="MI559" s="1" t="str">
        <f t="shared" si="72"/>
        <v/>
      </c>
      <c r="MJ559" s="1" t="str" cm="1">
        <f t="array" ref="MJ559">IFERROR(INDEX($MI$5:$MI$850, MATCH(SMALL(IF($MI$5:$MI$850&lt;&gt;"", COUNTIF($MI$5:$MI$850, "&lt;"&amp;$MI$5:$MI$850)+1), ROW()-ROW($MJ$5)+1), COUNTIF($MI$5:$MI$850, "&lt;"&amp;$MI$5:$MI$850)+1, 0)), "")</f>
        <v/>
      </c>
    </row>
    <row r="560" spans="1:348">
      <c r="A560" s="66"/>
      <c r="B560" s="76" t="str">
        <f t="shared" si="65"/>
        <v/>
      </c>
      <c r="C560" s="66"/>
      <c r="D560" s="76" t="str">
        <f>IFERROR(IF(B560&lt;&gt;"", IF(AND(INDEX(Paste_Here!B$2:B$850, MATCH(B560, Paste_Here!A$2:A$850, 0))&lt;&gt;"", ISNUMBER(VALUE(INDEX(Paste_Here!B$2:B$850, MATCH(B560, Paste_Here!A$2:A$850, 0))))), INDEX(Paste_Here!B$2:B$850, MATCH(B560, Paste_Here!A$2:A$850, 0)), ""), ""), "")</f>
        <v/>
      </c>
      <c r="E560" s="66"/>
      <c r="F560" s="76" t="str">
        <f>IFERROR(IF(B560&lt;&gt;"", IF(ISTEXT(INDEX(Paste_Here!K$2:K$850, MATCH(B560, Paste_Here!A$2:A$850, 0))), INDEX(Paste_Here!K$2:K$850, MATCH(B560, Paste_Here!A$2:A$850, 0)), ""), ""), "")</f>
        <v/>
      </c>
      <c r="G560" s="66"/>
      <c r="H560" s="76" t="str">
        <f>IFERROR(IF(B560&lt;&gt;"", IF(ISTEXT(INDEX(Paste_Here!C$2:C$850, MATCH(B560, Paste_Here!A$2:A$850, 0))), INDEX(Paste_Here!C$2:C$850, MATCH(B560, Paste_Here!A$2:A$850, 0)), ""), ""), "")</f>
        <v/>
      </c>
      <c r="I560" s="66"/>
      <c r="J560" s="76" t="str">
        <f>IFERROR(IF(B560&lt;&gt;"", IF(ISNUMBER(SEARCH("s", LOWER(INDEX(Paste_Here!M$2:M$850, MATCH(B560, Paste_Here!A$2:A$850, 0))))), "Yes", IF(INDEX(Paste_Here!M$2:M$850, MATCH(B560, Paste_Here!A$2:A$850, 0))&lt;&gt;"", "No", "")), ""), "")</f>
        <v/>
      </c>
      <c r="K560" s="66"/>
      <c r="L560" s="76" t="str">
        <f>IFERROR(IF(B560&lt;&gt;"", IF(ISNUMBER(SEARCH("yes", LOWER(INDEX(Paste_Here!E$2:E$850, MATCH(B560, Paste_Here!A$2:A$850, 0))))), "Yes", IF(ISNUMBER(SEARCH("no", LOWER(INDEX(Paste_Here!E$2:E$850, MATCH(B560, Paste_Here!A$2:A$850, 0))))), "No", "")), ""), "")</f>
        <v/>
      </c>
      <c r="M560" s="66"/>
      <c r="N560" s="76" t="str">
        <f>IFERROR(IF(B560&lt;&gt;"", IF(ISNUMBER(SEARCH("yes", LOWER(INDEX(Paste_Here!F$2:F$850, MATCH(B560, Paste_Here!A$2:A$850, 0))))), "Yes", IF(ISNUMBER(SEARCH("no", LOWER(INDEX(Paste_Here!F$2:F$850, MATCH(B560, Paste_Here!A$2:A$850, 0))))), "No", "")), ""), "")</f>
        <v/>
      </c>
      <c r="O560" s="66"/>
      <c r="P560" s="76" t="str">
        <f>IFERROR(IF(B560&lt;&gt;"", IF(ISNUMBER(SEARCH("yes", LOWER(INDEX(Paste_Here!L$2:L$850, MATCH(B560, Paste_Here!A$2:A$850, 0))))), "Yes", IF(ISNUMBER(SEARCH("no", LOWER(INDEX(Paste_Here!L$2:L$850, MATCH(B560, Paste_Here!A$2:A$850, 0))))), "No", "")), ""), "")</f>
        <v/>
      </c>
      <c r="Q560" s="66"/>
      <c r="R560" s="76" t="str">
        <f>IFERROR(IF(B560&lt;&gt;"", IF(ISNUMBER(SEARCH("transitional 2", LOWER(INDEX(Paste_Here!D$2:D$850, MATCH(B560, Paste_Here!A$2:A$850, 0))))), "T2", IF(ISNUMBER(SEARCH("transitional 1", LOWER(INDEX(Paste_Here!D$2:D$850, MATCH(B560, Paste_Here!A$2:A$850, 0))))), "T1", IF(ISNUMBER(SEARCH("waived ell services", LOWER(INDEX(Paste_Here!D$2:D$850, MATCH(B560, Paste_Here!A$2:A$850, 0))))), "W", IF(ISNUMBER(SEARCH("english language learner", LOWER(INDEX(Paste_Here!D$2:D$850, MATCH(B560, Paste_Here!A$2:A$850, 0))))), "L", "")))), ""), "")</f>
        <v/>
      </c>
      <c r="S560" s="66"/>
      <c r="T560" s="76" t="str">
        <f>IFERROR(IF(B560&lt;&gt;"", IF(ISNUMBER(SEARCH("yes", LOWER(INDEX(Paste_Here!I$2:I$850, MATCH(B560, Paste_Here!A$2:A$850, 0))))), "Yes", IF(ISNUMBER(SEARCH("no", LOWER(INDEX(Paste_Here!I$2:I$850, MATCH(B560, Paste_Here!A$2:A$850, 0))))), "No", "")), ""), "")</f>
        <v/>
      </c>
      <c r="U560" s="66"/>
      <c r="V560" s="76" t="str">
        <f>IFERROR(IF(B560&lt;&gt;"", IF(ISTEXT(INDEX(Paste_Here!J$2:J$850, MATCH(B560, Paste_Here!A$2:A$850, 0))), VALUE(INDEX(Paste_Here!J$2:J$850, MATCH(B560, Paste_Here!A$2:A$850, 0))), ""), ""), "")</f>
        <v/>
      </c>
      <c r="W560" s="66"/>
      <c r="X560" s="66"/>
      <c r="Y560" s="76" t="str">
        <f t="shared" si="66"/>
        <v/>
      </c>
      <c r="Z560" s="66"/>
      <c r="AA560" s="76" t="str">
        <f>IFERROR(IF(B560&lt;&gt;"", IF(AND(INDEX(Paste_Here!AI$2:AI$850, MATCH(B560, Paste_Here!A$2:A$850, 0))&lt;&gt;"", ISNUMBER(VALUE(INDEX(Paste_Here!AI$2:AI$850, MATCH(B560, Paste_Here!A$2:A$850, 0))))), INDEX(Paste_Here!AI$2:AI$850, MATCH(B560, Paste_Here!A$2:A$850, 0)), ""), ""), "")</f>
        <v/>
      </c>
      <c r="AB560" s="66"/>
      <c r="AC560" s="76" t="str">
        <f>IFERROR(IF(B560&lt;&gt;"", IF(AND(INDEX(Paste_Here!AJ$2:AJ$850, MATCH(B560, Paste_Here!A$2:A$850, 0))&lt;&gt;"", ISNUMBER(VALUE(INDEX(Paste_Here!AJ$2:AJ$850, MATCH(B560, Paste_Here!A$2:A$850, 0))))), INDEX(Paste_Here!AJ$2:AJ$850, MATCH(B560, Paste_Here!A$2:A$850, 0)), ""), ""), "")</f>
        <v/>
      </c>
      <c r="AD560" s="66"/>
      <c r="AE560" s="76" t="str">
        <f>IFERROR(IF(B560&lt;&gt;"", IF(AND(INDEX(Paste_Here!AK$2:AK$850, MATCH(B560, Paste_Here!A$2:A$850, 0))&lt;&gt;"", ISNUMBER(VALUE(INDEX(Paste_Here!AK$2:AK$850, MATCH(B560, Paste_Here!A$2:A$850, 0))))), INDEX(Paste_Here!AK$2:AK$850, MATCH(B560, Paste_Here!A$2:A$850, 0)), ""), ""), "")</f>
        <v/>
      </c>
      <c r="AF560" s="66"/>
      <c r="AG560" s="76" t="str">
        <f>IFERROR(IF(B560&lt;&gt;"", IF(AND(INDEX(Paste_Here!AL$2:AL$850, MATCH(B560, Paste_Here!A$2:A$850, 0))&lt;&gt;"", ISNUMBER(VALUE(INDEX(Paste_Here!AL$2:AL$850, MATCH(B560, Paste_Here!A$2:A$850, 0))))), INDEX(Paste_Here!AL$2:AL$850, MATCH(B560, Paste_Here!A$2:A$850, 0)), ""), ""), "")</f>
        <v/>
      </c>
      <c r="AH560" s="66"/>
      <c r="AI560" s="76" t="str">
        <f>IFERROR(IF(B560&lt;&gt;"", IF(AND(INDEX(Paste_Here!AH$2:AH$850, MATCH(B560, Paste_Here!A$2:A$850, 0))&lt;&gt;"", ISNUMBER(VALUE(INDEX(Paste_Here!AH$2:AH$850, MATCH(B560, Paste_Here!A$2:A$850, 0))))), IF(VALUE(INDEX(Paste_Here!AH$2:AH$850, MATCH(B560, Paste_Here!A$2:A$850, 0)))=0, "", INDEX(Paste_Here!AH$2:AH$850, MATCH(B560, Paste_Here!A$2:A$850, 0))), ""), ""), "")</f>
        <v/>
      </c>
      <c r="AJ560" s="66"/>
      <c r="AK560" s="76" t="str">
        <f>IFERROR(IF(B560&lt;&gt;"", IF(AND(INDEX(Paste_Here!N$2:N$850, MATCH(B560, Paste_Here!A$2:A$850, 0))&lt;&gt;"", ISNUMBER(VALUE(INDEX(Paste_Here!N$2:N$850, MATCH(B560, Paste_Here!A$2:A$850, 0))))), INDEX(Paste_Here!N$2:N$850, MATCH(B560, Paste_Here!A$2:A$850, 0)), ""), ""), "")</f>
        <v/>
      </c>
      <c r="AL560" s="66"/>
      <c r="AM560" s="76" t="str">
        <f>IFERROR(IF(B560&lt;&gt;"", IF(AND(INDEX(Paste_Here!O$2:O$850, MATCH(B560, Paste_Here!A$2:A$850, 0))&lt;&gt;"", ISNUMBER(VALUE(INDEX(Paste_Here!O$2:O$850, MATCH(B560, Paste_Here!A$2:A$850, 0))))), INDEX(Paste_Here!O$2:O$850, MATCH(B560, Paste_Here!A$2:A$850, 0)), ""), ""), "")</f>
        <v/>
      </c>
      <c r="AN560" s="66"/>
      <c r="AO560" s="76"/>
      <c r="AP560" s="66"/>
      <c r="AQ560" s="76"/>
      <c r="AR560" s="66"/>
      <c r="AS560" s="76"/>
      <c r="AT560" s="66"/>
      <c r="AU560" s="66"/>
      <c r="AV560" s="76" t="str">
        <f t="shared" si="67"/>
        <v/>
      </c>
      <c r="AW560" s="66"/>
      <c r="AX560" s="76" t="str">
        <f>IFERROR(IF(B560&lt;&gt;"", IF(ISNUMBER(SEARCH("Revealed-Potential (Primary Focus)", LOWER(INDEX(Paste_Here!Z$2:Z$850, MATCH(B560, Paste_Here!A$2:A$850, 0))))), "Rev-Potential: Prim", IF(ISNUMBER(SEARCH("Revealed-Potential (Secondary Focus)", LOWER(INDEX(Paste_Here!Z$2:Z$850, MATCH(B560, Paste_Here!A$2:A$850, 0))))), "Rev-Potential: Sec", IF(ISNUMBER(SEARCH("Monitoring", LOWER(INDEX(Paste_Here!Z$2:Z$850, MATCH(B560, Paste_Here!A$2:A$850, 0))))), "Monitoring", IF(ISNUMBER(SEARCH("At-Promise (Secondary Focus)", LOWER(INDEX(Paste_Here!Z$2:Z$850, MATCH(B560, Paste_Here!A$2:A$850, 0))))), "At-Promise: Sec", IF(ISNUMBER(SEARCH("At-Promise (Primary Focus)", LOWER(INDEX(Paste_Here!Z$2:Z$850, MATCH(B560, Paste_Here!A$2:A$850, 0))))), "At-Promise: Prim", ""))))), ""), "")</f>
        <v/>
      </c>
      <c r="AY560" s="66"/>
      <c r="AZ560" s="76"/>
      <c r="BA560" s="66"/>
      <c r="BB560" s="76"/>
      <c r="BC560" s="66"/>
      <c r="BD560" s="76"/>
      <c r="BE560" s="66"/>
      <c r="BF560" s="76"/>
      <c r="BG560" s="66"/>
      <c r="BH560" s="76"/>
      <c r="BI560" s="66"/>
      <c r="BJ560" s="66"/>
      <c r="BK560" s="76" t="str">
        <f t="shared" si="68"/>
        <v/>
      </c>
      <c r="BL560" s="66"/>
      <c r="BM560" s="76" t="str">
        <f>IFERROR(IF(B560&lt;&gt;"", IF(AND(ISNUMBER(VALUE(SUBSTITUTE(SUBSTITUTE(Paste_Here!R560, "br", "-"), "L", ""))), VALUE(SUBSTITUTE(SUBSTITUTE(Paste_Here!R560, "br", "-"), "L", "")) &gt;= 1095), "Yes", IF(AND(ISNUMBER(VALUE(SUBSTITUTE(SUBSTITUTE(Paste_Here!R560, "br", "-"), "L", ""))), VALUE(SUBSTITUTE(SUBSTITUTE(Paste_Here!R560, "br", "-"), "L", "")) &lt;= 1094), "No", "")), ""), "")</f>
        <v/>
      </c>
      <c r="BN560" s="66"/>
      <c r="BO560" s="76" t="str">
        <f>IFERROR(IF(B560&lt;&gt;"", IF(COUNTIF(INDEX(Paste_Here!Y$2:AB$850, MATCH(B560, Paste_Here!A$2:A$850, 0), 0), "yes") &gt; 0, "Yes", IF(COUNTIF(INDEX(Paste_Here!Y$2:AB$850, MATCH(B560, Paste_Here!A$2:A$850, 0), 0), "no") &gt; 0, "No", "")), ""), "")</f>
        <v/>
      </c>
      <c r="BP560" s="66"/>
      <c r="BQ560" s="76" t="str">
        <f>IFERROR(IF(B560&lt;&gt;"", IF(AND(ISNUMBER(VALUE(SUBSTITUTE(SUBSTITUTE(Paste_Here!U560, "em", "-"), "q", ""))), VALUE(SUBSTITUTE(SUBSTITUTE(Paste_Here!U560, "em", "-"), "q", "")) &gt;= 910), "Yes", IF(AND(ISNUMBER(VALUE(SUBSTITUTE(SUBSTITUTE(Paste_Here!U560, "em", "-"), "q", ""))), VALUE(SUBSTITUTE(SUBSTITUTE(Paste_Here!U560, "em", "-"), "q", "")) &lt;= 909), "No", "")), ""), "")</f>
        <v/>
      </c>
      <c r="BR560" s="66"/>
      <c r="BS560" s="76" t="str">
        <f>IFERROR(IF(B560&lt;&gt;"", IF(AND(INDEX(Paste_Here!X$2:X$850, MATCH(B560, Paste_Here!A$2:A$850, 0))&lt;&gt;"", ISNUMBER(VALUE(INDEX(Paste_Here!X$2:X$850, MATCH(B560, Paste_Here!A$2:A$850, 0))))), INDEX(Paste_Here!X$2:X$850, MATCH(B560, Paste_Here!A$2:A$850, 0)), ""), ""), "")</f>
        <v/>
      </c>
      <c r="BT560" s="66"/>
      <c r="BU560" s="76" t="str">
        <f>IFERROR(IF(B560&lt;&gt;"", IF(ISNUMBER(VALUE(INDEX(Paste_Here!G$2:G$850, MATCH(B560, Paste_Here!A$2:A$850, 0)))), IF(VALUE(INDEX(Paste_Here!G$2:G$850, MATCH(B560, Paste_Here!A$2:A$850, 0)))=0, "No", IF(AND(VALUE(INDEX(Paste_Here!G$2:G$850, MATCH(B560, Paste_Here!A$2:A$850, 0)))&gt;=1, VALUE(INDEX(Paste_Here!G$2:G$850, MATCH(B560, Paste_Here!A$2:A$850, 0)))&lt;=4), VALUE(INDEX(Paste_Here!G$2:G$850, MATCH(B560, Paste_Here!A$2:A$850, 0))), "")), ""), ""), "")</f>
        <v/>
      </c>
      <c r="BV560" s="66"/>
      <c r="BW560" s="76" t="str">
        <f>IFERROR(IF(B560&lt;&gt;"", IF(ISNUMBER(VALUE(INDEX(Paste_Here!H$2:H$850, MATCH(B560, Paste_Here!A$2:A$850, 0)))), IF(VALUE(INDEX(Paste_Here!H$2:H$850, MATCH(B560, Paste_Here!A$2:A$850, 0)))=0, "No", IF(AND(VALUE(INDEX(Paste_Here!H$2:H$850, MATCH(B560, Paste_Here!A$2:A$850, 0)))&gt;=1, VALUE(INDEX(Paste_Here!H$2:H$850, MATCH(B560, Paste_Here!A$2:A$850, 0)))&lt;=4), VALUE(INDEX(Paste_Here!H$2:H$850, MATCH(B560, Paste_Here!A$2:A$850, 0))), "")), ""), ""), "")</f>
        <v/>
      </c>
      <c r="BX560" s="66"/>
      <c r="BY560" s="76"/>
      <c r="BZ560" s="66"/>
      <c r="CA560" s="76"/>
      <c r="CB560" s="66"/>
      <c r="CC560" s="66"/>
      <c r="CD560" s="76" t="str">
        <f t="shared" si="69"/>
        <v/>
      </c>
      <c r="CE560" s="66"/>
      <c r="CF560" s="76" t="str">
        <f>IFERROR(IF(B560&lt;&gt;"", IF(AND(INDEX(Paste_Here!P$2:P$850, MATCH(B560, Paste_Here!A$2:A$850, 0))&lt;&gt;"", ISNUMBER(VALUE(INDEX(Paste_Here!P$2:P$850, MATCH(B560, Paste_Here!A$2:A$850, 0))))), INDEX(Paste_Here!P$2:P$850, MATCH(B560, Paste_Here!A$2:A$850, 0)), ""), ""), "")</f>
        <v/>
      </c>
      <c r="CG560" s="66"/>
      <c r="CH560" s="76" t="str">
        <f>IFERROR(IF(B560&lt;&gt;"", IF(ISNUMBER(SEARCH("highrisk", LOWER(INDEX(Paste_Here!Q$2:Q$850, MATCH(B560, Paste_Here!A$2:A$850, 0))))), "High Risk", IF(ISNUMBER(SEARCH("lowrisk", LOWER(INDEX(Paste_Here!Q$2:Q$850, MATCH(B560, Paste_Here!A$2:A$850, 0))))), "Low Risk", IF(ISNUMBER(SEARCH("somerisk", LOWER(INDEX(Paste_Here!Q$2:Q$850, MATCH(B560, Paste_Here!A$2:A$850, 0))))), "Some Risk", ""))), ""), "")</f>
        <v/>
      </c>
      <c r="CI560" s="66"/>
      <c r="CJ560" s="76" t="str">
        <f>IFERROR(IF(B560&lt;&gt;"", IF(AND(INDEX(Paste_Here!AA$2:AA$850, MATCH(B560, Paste_Here!A$2:A$850, 0))&lt;&gt;"", ISNUMBER(VALUE(INDEX(Paste_Here!AA$2:AA$850, MATCH(B560, Paste_Here!A$2:A$850, 0))))), INDEX(Paste_Here!AA$2:AA$850, MATCH(B560, Paste_Here!A$2:A$850, 0)), ""), ""), "")</f>
        <v/>
      </c>
      <c r="CK560" s="66"/>
      <c r="CL560" s="76" t="str">
        <f>IFERROR(IF(B560&lt;&gt;"", IF(LOWER(INDEX(Paste_Here!AB$2:AB$850, MATCH(B560, Paste_Here!A$2:A$850, 0)))="approaching expectations", "Approaching", IF(LOWER(INDEX(Paste_Here!AB$2:AB$850, MATCH(B560, Paste_Here!A$2:A$850, 0)))="met expectations", "Met", IF(LOWER(INDEX(Paste_Here!AB$2:AB$850, MATCH(B560, Paste_Here!A$2:A$850, 0)))="exceeded expectations", "Exceeded", IF(LOWER(INDEX(Paste_Here!AB$2:AB$850, MATCH(B560, Paste_Here!A$2:A$850, 0)))="below expectations", "Below", "")))), ""), "")</f>
        <v/>
      </c>
      <c r="CM560" s="66"/>
      <c r="CN560" s="76" t="str">
        <f>IFERROR(IF(B560&lt;&gt;"", IF(AND(INDEX(Paste_Here!AC$2:AC$850, MATCH(B560, Paste_Here!A$2:A$850, 0))&lt;&gt;"", ISNUMBER(VALUE(INDEX(Paste_Here!AC$2:AC$850, MATCH(B560, Paste_Here!A$2:A$850, 0))))), INDEX(Paste_Here!AC$2:AC$850, MATCH(B560, Paste_Here!A$2:A$850, 0)), ""), ""), "")</f>
        <v/>
      </c>
      <c r="CO560" s="66"/>
      <c r="CP560" s="76"/>
      <c r="CQ560" s="66"/>
      <c r="CR560" s="76"/>
      <c r="CS560" s="66"/>
      <c r="CT560" s="76"/>
      <c r="CU560" s="66"/>
      <c r="CV560" s="76"/>
      <c r="CW560" s="66"/>
      <c r="CX560" s="76"/>
      <c r="CY560" s="66"/>
      <c r="CZ560" s="66"/>
      <c r="DA560" s="76" t="str">
        <f t="shared" si="70"/>
        <v/>
      </c>
      <c r="DB560" s="66"/>
      <c r="DC560" s="76" t="str">
        <f>IFERROR(IF(B560&lt;&gt;"", IF(AND(INDEX(Paste_Here!V$2:V$850, MATCH(B560, Paste_Here!A$2:A$850, 0))&lt;&gt;"", ISNUMBER(VALUE(INDEX(Paste_Here!V$2:V$850, MATCH(B560, Paste_Here!A$2:A$850, 0))))), INDEX(Paste_Here!V$2:V$850, MATCH(B560, Paste_Here!A$2:A$850, 0)), ""), ""), "")</f>
        <v/>
      </c>
      <c r="DD560" s="66"/>
      <c r="DE560" s="76" t="str">
        <f>IFERROR(IF(B560&lt;&gt;"", IF(ISNUMBER(SEARCH("highrisk", LOWER(INDEX(Paste_Here!W$2:W$850, MATCH(B560, Paste_Here!A$2:A$850, 0))))), "High Risk", IF(ISNUMBER(SEARCH("lowrisk", LOWER(INDEX(Paste_Here!W$2:W$850, MATCH(B560, Paste_Here!A$2:A$850, 0))))), "Low Risk", IF(ISNUMBER(SEARCH("somerisk", LOWER(INDEX(Paste_Here!W$2:W$850, MATCH(B560, Paste_Here!A$2:A$850, 0))))), "Some Risk", ""))), ""), "")</f>
        <v/>
      </c>
      <c r="DF560" s="66"/>
      <c r="DG560" s="76" t="str">
        <f>IFERROR(IF(B560&lt;&gt;"", IF(AND(INDEX(Paste_Here!S$2:S$850, MATCH(B560, Paste_Here!A$2:A$850, 0))&lt;&gt;"", ISNUMBER(VALUE(INDEX(Paste_Here!S$2:S$850, MATCH(B560, Paste_Here!A$2:A$850, 0))))), INDEX(Paste_Here!S$2:S$850, MATCH(B560, Paste_Here!A$2:A$850, 0)), ""), ""), "")</f>
        <v/>
      </c>
      <c r="DH560" s="66"/>
      <c r="DI560" s="76" t="str">
        <f>IFERROR(IF(B560&lt;&gt;"", IF(ISNUMBER(SEARCH("highrisk", LOWER(INDEX(Paste_Here!T$2:T$850, MATCH(B560, Paste_Here!A$2:A$850, 0))))), "High Risk", IF(ISNUMBER(SEARCH("lowrisk", LOWER(INDEX(Paste_Here!T$2:T$850, MATCH(B560, Paste_Here!A$2:A$850, 0))))), "Low Risk", IF(ISNUMBER(SEARCH("somerisk", LOWER(INDEX(Paste_Here!T$2:T$850, MATCH(B560, Paste_Here!A$2:A$850, 0))))), "Some Risk", ""))), ""), "")</f>
        <v/>
      </c>
      <c r="DJ560" s="66"/>
      <c r="DK560" s="76" t="str">
        <f>IFERROR(IF(B560&lt;&gt;"", IF(AND(INDEX(Paste_Here!AD$2:AD$850, MATCH(B560, Paste_Here!A$2:A$850, 0))&lt;&gt;"", ISNUMBER(VALUE(INDEX(Paste_Here!AD$2:AD$850, MATCH(B560, Paste_Here!A$2:A$850, 0))))), INDEX(Paste_Here!AD$2:AD$850, MATCH(B560, Paste_Here!A$2:A$850, 0)), ""), ""), "")</f>
        <v/>
      </c>
      <c r="DL560" s="66"/>
      <c r="DM560" s="76" t="str">
        <f>IFERROR(IF(B560&lt;&gt;"", IF(LOWER(INDEX(Paste_Here!AE$2:AE$850, MATCH(B560, Paste_Here!A$2:A$850, 0)))="approaching expectations", "Approaching", IF(LOWER(INDEX(Paste_Here!AE$2:AE$850, MATCH(B560, Paste_Here!A$2:A$850, 0)))="met expectations", "Met", IF(LOWER(INDEX(Paste_Here!AE$2:AE$850, MATCH(B560, Paste_Here!A$2:A$850, 0)))="exceeded expectations", "Exceeded", IF(LOWER(INDEX(Paste_Here!AE$2:AE$850, MATCH(B560, Paste_Here!A$2:A$850, 0)))="below expectations", "Below", "")))), ""), "")</f>
        <v/>
      </c>
      <c r="DN560" s="66"/>
      <c r="DO560" s="76"/>
      <c r="DP560" s="66"/>
      <c r="DQ560" s="76"/>
      <c r="DR560" s="66"/>
      <c r="DS560" s="76"/>
      <c r="DT560" s="66"/>
      <c r="DU560" s="76"/>
      <c r="DV560" s="66"/>
      <c r="DW560" s="66"/>
      <c r="DX560" s="76" t="str">
        <f t="shared" si="71"/>
        <v/>
      </c>
      <c r="DY560" s="66"/>
      <c r="DZ560" s="76"/>
      <c r="EA560" s="66"/>
      <c r="EB560" s="76"/>
      <c r="EC560" s="66"/>
      <c r="ED560" s="76" t="str">
        <f>IFERROR(IF(B560&lt;&gt;"", IF(AND(INDEX(Paste_Here!AF$2:AF$850, MATCH(B560, Paste_Here!A$2:A$850, 0))&lt;&gt;"", ISNUMBER(VALUE(INDEX(Paste_Here!AF$2:AF$850, MATCH(B560, Paste_Here!A$2:A$850, 0))))), INDEX(Paste_Here!AF$2:AF$850, MATCH(B560, Paste_Here!A$2:A$850, 0)), ""), ""), "")</f>
        <v/>
      </c>
      <c r="EE560" s="66"/>
      <c r="EF560" s="76"/>
      <c r="EG560" s="66"/>
      <c r="EH560" s="76"/>
      <c r="EI560" s="66"/>
      <c r="EJ560" s="76" t="str">
        <f>IFERROR(IF(B560&lt;&gt;"", IF(AND(INDEX(Paste_Here!AG$2:AG$850, MATCH(B560, Paste_Here!A$2:A$850, 0))&lt;&gt;"", ISNUMBER(VALUE(INDEX(Paste_Here!AG$2:AG$850, MATCH(B560, Paste_Here!A$2:A$850, 0))))), INDEX(Paste_Here!AG$2:AG$850, MATCH(B560, Paste_Here!A$2:A$850, 0)), ""), ""), "")</f>
        <v/>
      </c>
      <c r="EK560" s="66"/>
      <c r="EL560" s="76"/>
      <c r="EM560" s="66"/>
      <c r="EN560" s="76"/>
      <c r="EO560" s="66"/>
      <c r="EP560" s="76"/>
      <c r="EQ560" s="66"/>
      <c r="ER560" s="76"/>
      <c r="ES560" s="66"/>
      <c r="ET560" s="66"/>
      <c r="EU560" s="76"/>
      <c r="EV560" s="66"/>
      <c r="EW560" s="76"/>
      <c r="EX560" s="66"/>
      <c r="EY560" s="76"/>
      <c r="EZ560" s="66"/>
      <c r="FA560" s="76"/>
      <c r="FB560" s="66"/>
      <c r="FC560" s="76"/>
      <c r="FD560" s="66"/>
      <c r="FE560" s="76"/>
      <c r="FF560" s="66"/>
      <c r="FG560" s="76"/>
      <c r="FH560" s="66"/>
      <c r="FI560" s="76"/>
      <c r="FJ560" s="66"/>
      <c r="FK560" s="76"/>
      <c r="FL560" s="66"/>
      <c r="FM560" s="76"/>
      <c r="FN560" s="66"/>
      <c r="FO560" s="76"/>
      <c r="FP560" s="66"/>
      <c r="FQ560" s="76"/>
      <c r="FR560" s="66"/>
      <c r="FS560" s="76"/>
      <c r="FT560" s="66"/>
      <c r="FU560" s="76"/>
      <c r="FV560" s="66"/>
      <c r="FW560" s="76"/>
      <c r="FX560" s="66"/>
      <c r="FY560" s="76"/>
      <c r="FZ560" s="66"/>
      <c r="GA560" s="76"/>
      <c r="GB560" s="66"/>
      <c r="GC560" s="76"/>
      <c r="GD560" s="66"/>
      <c r="GE560" s="76"/>
      <c r="GF560" s="66"/>
      <c r="GG560" s="76"/>
      <c r="GH560" s="66"/>
      <c r="GI560" s="76"/>
      <c r="GJ560" s="66"/>
      <c r="GK560" s="76"/>
      <c r="GL560" s="66"/>
      <c r="GM560" s="76"/>
      <c r="GN560" s="66"/>
      <c r="GO560" s="76"/>
      <c r="GP560" s="66"/>
      <c r="GQ560" s="76"/>
      <c r="GR560" s="66"/>
      <c r="GS560" s="76"/>
      <c r="GT560" s="66"/>
      <c r="GU560" s="76"/>
      <c r="GV560" s="66"/>
      <c r="GW560" s="76"/>
      <c r="GX560" s="66"/>
      <c r="GY560" s="76"/>
      <c r="GZ560" s="66"/>
      <c r="HA560" s="76"/>
      <c r="HB560" s="66"/>
      <c r="HC560" s="76"/>
      <c r="HD560" s="66"/>
      <c r="HE560" s="76"/>
      <c r="HF560" s="66"/>
      <c r="HG560" s="76"/>
      <c r="HH560" s="66"/>
      <c r="HI560" s="76"/>
      <c r="HJ560" s="66"/>
      <c r="HK560" s="76"/>
      <c r="HL560" s="66"/>
      <c r="HM560" s="76"/>
      <c r="HN560" s="66"/>
      <c r="HO560" s="76"/>
      <c r="HP560" s="66"/>
      <c r="HQ560" s="76"/>
      <c r="HR560" s="66"/>
      <c r="HS560" s="76"/>
      <c r="HT560" s="66"/>
      <c r="HU560" s="76"/>
      <c r="HV560" s="66"/>
      <c r="HW560" s="76"/>
      <c r="HX560" s="66"/>
      <c r="HY560" s="76"/>
      <c r="HZ560" s="66"/>
      <c r="IA560" s="76"/>
      <c r="IB560" s="66"/>
      <c r="IC560" s="76"/>
      <c r="ID560" s="66"/>
      <c r="IE560" s="76"/>
      <c r="IF560" s="66"/>
      <c r="IG560" s="76"/>
      <c r="IH560" s="66"/>
      <c r="II560" s="76"/>
      <c r="IJ560" s="66"/>
      <c r="IK560" s="76"/>
      <c r="IL560" s="66"/>
      <c r="IM560" s="76"/>
      <c r="IN560" s="66"/>
      <c r="IO560" s="76"/>
      <c r="IP560" s="66"/>
      <c r="IQ560" s="76"/>
      <c r="IR560" s="66"/>
      <c r="IS560" s="76"/>
      <c r="IT560" s="66"/>
      <c r="IU560" s="76"/>
      <c r="IV560" s="66"/>
      <c r="IW560" s="76"/>
      <c r="IX560" s="66"/>
      <c r="IY560" s="76"/>
      <c r="IZ560" s="66"/>
      <c r="JA560" s="76"/>
      <c r="JB560" s="66"/>
      <c r="JC560" s="76"/>
      <c r="JD560" s="66"/>
      <c r="JE560" s="76"/>
      <c r="JF560" s="66"/>
      <c r="JG560" s="76"/>
      <c r="JH560" s="66"/>
      <c r="JI560" s="76"/>
      <c r="JJ560" s="66"/>
      <c r="JK560" s="76"/>
      <c r="JL560" s="66"/>
      <c r="JM560" s="76"/>
      <c r="JN560" s="66"/>
      <c r="JO560" s="76"/>
      <c r="JP560" s="66"/>
      <c r="JQ560" s="76"/>
      <c r="JR560" s="66"/>
      <c r="JS560" s="76"/>
      <c r="JT560" s="66"/>
      <c r="JU560" s="76"/>
      <c r="JV560" s="66"/>
      <c r="JW560" s="76"/>
      <c r="JX560" s="66"/>
      <c r="JY560" s="76"/>
      <c r="JZ560" s="66"/>
      <c r="KA560" s="76"/>
      <c r="KB560" s="66"/>
      <c r="KC560" s="76"/>
      <c r="KD560" s="66"/>
      <c r="KE560" s="76"/>
      <c r="KF560" s="66"/>
      <c r="KG560" s="76"/>
      <c r="KH560" s="66"/>
      <c r="KI560" s="76"/>
      <c r="KJ560" s="66"/>
      <c r="KK560" s="76"/>
      <c r="KL560" s="66"/>
      <c r="KM560" s="76"/>
      <c r="KN560" s="66"/>
      <c r="KO560" s="76"/>
      <c r="KP560" s="66"/>
      <c r="KQ560" s="76"/>
      <c r="KR560" s="66"/>
      <c r="KS560" s="76"/>
      <c r="KT560" s="66"/>
      <c r="KU560" s="76"/>
      <c r="KV560" s="66"/>
      <c r="KW560" s="76"/>
      <c r="KX560" s="66"/>
      <c r="KY560" s="76"/>
      <c r="KZ560" s="66"/>
      <c r="LA560" s="76"/>
      <c r="LB560" s="66"/>
      <c r="LC560" s="76"/>
      <c r="LD560" s="66"/>
      <c r="LE560" s="76"/>
      <c r="LF560" s="66"/>
      <c r="LG560" s="76"/>
      <c r="LH560" s="66"/>
      <c r="LI560" s="76"/>
      <c r="LJ560" s="66"/>
      <c r="LK560" s="76"/>
      <c r="LL560" s="66"/>
      <c r="LM560" s="76"/>
      <c r="LN560" s="66"/>
      <c r="LO560" s="76"/>
      <c r="LP560" s="66"/>
      <c r="LQ560" s="76"/>
      <c r="LR560" s="66"/>
      <c r="LS560" s="76"/>
      <c r="LT560" s="66"/>
      <c r="LU560" s="76"/>
      <c r="LV560" s="66"/>
      <c r="LW560" s="76"/>
      <c r="LX560" s="66"/>
      <c r="LY560" s="76"/>
      <c r="LZ560" s="66"/>
      <c r="MA560" s="76"/>
      <c r="MB560" s="66"/>
      <c r="MC560" s="76"/>
      <c r="MD560" s="66"/>
      <c r="MG560" s="1" t="str" cm="1">
        <f t="array" ref="MG560">IFERROR(INDEX(Paste_Here!$B$2:$B$850, MATCH(0, COUNTIF(MG$4:MG559, Paste_Here!$B$2:$B$850) + IF(Paste_Here!$B$2:$B$850="", 1, 0), 0)), "")</f>
        <v/>
      </c>
      <c r="MH560" s="1" t="str">
        <f>IF(MG560&lt;&gt;"", INDEX(Paste_Here!$A$2:$A$850, MATCH(MG560, Paste_Here!$B$2:$B$850, 0)), "")</f>
        <v/>
      </c>
      <c r="MI560" s="1" t="str">
        <f t="shared" si="72"/>
        <v/>
      </c>
      <c r="MJ560" s="1" t="str" cm="1">
        <f t="array" ref="MJ560">IFERROR(INDEX($MI$5:$MI$850, MATCH(SMALL(IF($MI$5:$MI$850&lt;&gt;"", COUNTIF($MI$5:$MI$850, "&lt;"&amp;$MI$5:$MI$850)+1), ROW()-ROW($MJ$5)+1), COUNTIF($MI$5:$MI$850, "&lt;"&amp;$MI$5:$MI$850)+1, 0)), "")</f>
        <v/>
      </c>
    </row>
    <row r="561" spans="1:348">
      <c r="A561" s="66"/>
      <c r="B561" s="76" t="str">
        <f t="shared" si="65"/>
        <v/>
      </c>
      <c r="C561" s="66"/>
      <c r="D561" s="76" t="str">
        <f>IFERROR(IF(B561&lt;&gt;"", IF(AND(INDEX(Paste_Here!B$2:B$850, MATCH(B561, Paste_Here!A$2:A$850, 0))&lt;&gt;"", ISNUMBER(VALUE(INDEX(Paste_Here!B$2:B$850, MATCH(B561, Paste_Here!A$2:A$850, 0))))), INDEX(Paste_Here!B$2:B$850, MATCH(B561, Paste_Here!A$2:A$850, 0)), ""), ""), "")</f>
        <v/>
      </c>
      <c r="E561" s="66"/>
      <c r="F561" s="76" t="str">
        <f>IFERROR(IF(B561&lt;&gt;"", IF(ISTEXT(INDEX(Paste_Here!K$2:K$850, MATCH(B561, Paste_Here!A$2:A$850, 0))), INDEX(Paste_Here!K$2:K$850, MATCH(B561, Paste_Here!A$2:A$850, 0)), ""), ""), "")</f>
        <v/>
      </c>
      <c r="G561" s="66"/>
      <c r="H561" s="76" t="str">
        <f>IFERROR(IF(B561&lt;&gt;"", IF(ISTEXT(INDEX(Paste_Here!C$2:C$850, MATCH(B561, Paste_Here!A$2:A$850, 0))), INDEX(Paste_Here!C$2:C$850, MATCH(B561, Paste_Here!A$2:A$850, 0)), ""), ""), "")</f>
        <v/>
      </c>
      <c r="I561" s="66"/>
      <c r="J561" s="76" t="str">
        <f>IFERROR(IF(B561&lt;&gt;"", IF(ISNUMBER(SEARCH("s", LOWER(INDEX(Paste_Here!M$2:M$850, MATCH(B561, Paste_Here!A$2:A$850, 0))))), "Yes", IF(INDEX(Paste_Here!M$2:M$850, MATCH(B561, Paste_Here!A$2:A$850, 0))&lt;&gt;"", "No", "")), ""), "")</f>
        <v/>
      </c>
      <c r="K561" s="66"/>
      <c r="L561" s="76" t="str">
        <f>IFERROR(IF(B561&lt;&gt;"", IF(ISNUMBER(SEARCH("yes", LOWER(INDEX(Paste_Here!E$2:E$850, MATCH(B561, Paste_Here!A$2:A$850, 0))))), "Yes", IF(ISNUMBER(SEARCH("no", LOWER(INDEX(Paste_Here!E$2:E$850, MATCH(B561, Paste_Here!A$2:A$850, 0))))), "No", "")), ""), "")</f>
        <v/>
      </c>
      <c r="M561" s="66"/>
      <c r="N561" s="76" t="str">
        <f>IFERROR(IF(B561&lt;&gt;"", IF(ISNUMBER(SEARCH("yes", LOWER(INDEX(Paste_Here!F$2:F$850, MATCH(B561, Paste_Here!A$2:A$850, 0))))), "Yes", IF(ISNUMBER(SEARCH("no", LOWER(INDEX(Paste_Here!F$2:F$850, MATCH(B561, Paste_Here!A$2:A$850, 0))))), "No", "")), ""), "")</f>
        <v/>
      </c>
      <c r="O561" s="66"/>
      <c r="P561" s="76" t="str">
        <f>IFERROR(IF(B561&lt;&gt;"", IF(ISNUMBER(SEARCH("yes", LOWER(INDEX(Paste_Here!L$2:L$850, MATCH(B561, Paste_Here!A$2:A$850, 0))))), "Yes", IF(ISNUMBER(SEARCH("no", LOWER(INDEX(Paste_Here!L$2:L$850, MATCH(B561, Paste_Here!A$2:A$850, 0))))), "No", "")), ""), "")</f>
        <v/>
      </c>
      <c r="Q561" s="66"/>
      <c r="R561" s="76" t="str">
        <f>IFERROR(IF(B561&lt;&gt;"", IF(ISNUMBER(SEARCH("transitional 2", LOWER(INDEX(Paste_Here!D$2:D$850, MATCH(B561, Paste_Here!A$2:A$850, 0))))), "T2", IF(ISNUMBER(SEARCH("transitional 1", LOWER(INDEX(Paste_Here!D$2:D$850, MATCH(B561, Paste_Here!A$2:A$850, 0))))), "T1", IF(ISNUMBER(SEARCH("waived ell services", LOWER(INDEX(Paste_Here!D$2:D$850, MATCH(B561, Paste_Here!A$2:A$850, 0))))), "W", IF(ISNUMBER(SEARCH("english language learner", LOWER(INDEX(Paste_Here!D$2:D$850, MATCH(B561, Paste_Here!A$2:A$850, 0))))), "L", "")))), ""), "")</f>
        <v/>
      </c>
      <c r="S561" s="66"/>
      <c r="T561" s="76" t="str">
        <f>IFERROR(IF(B561&lt;&gt;"", IF(ISNUMBER(SEARCH("yes", LOWER(INDEX(Paste_Here!I$2:I$850, MATCH(B561, Paste_Here!A$2:A$850, 0))))), "Yes", IF(ISNUMBER(SEARCH("no", LOWER(INDEX(Paste_Here!I$2:I$850, MATCH(B561, Paste_Here!A$2:A$850, 0))))), "No", "")), ""), "")</f>
        <v/>
      </c>
      <c r="U561" s="66"/>
      <c r="V561" s="76" t="str">
        <f>IFERROR(IF(B561&lt;&gt;"", IF(ISTEXT(INDEX(Paste_Here!J$2:J$850, MATCH(B561, Paste_Here!A$2:A$850, 0))), VALUE(INDEX(Paste_Here!J$2:J$850, MATCH(B561, Paste_Here!A$2:A$850, 0))), ""), ""), "")</f>
        <v/>
      </c>
      <c r="W561" s="66"/>
      <c r="X561" s="66"/>
      <c r="Y561" s="76" t="str">
        <f t="shared" si="66"/>
        <v/>
      </c>
      <c r="Z561" s="66"/>
      <c r="AA561" s="76" t="str">
        <f>IFERROR(IF(B561&lt;&gt;"", IF(AND(INDEX(Paste_Here!AI$2:AI$850, MATCH(B561, Paste_Here!A$2:A$850, 0))&lt;&gt;"", ISNUMBER(VALUE(INDEX(Paste_Here!AI$2:AI$850, MATCH(B561, Paste_Here!A$2:A$850, 0))))), INDEX(Paste_Here!AI$2:AI$850, MATCH(B561, Paste_Here!A$2:A$850, 0)), ""), ""), "")</f>
        <v/>
      </c>
      <c r="AB561" s="66"/>
      <c r="AC561" s="76" t="str">
        <f>IFERROR(IF(B561&lt;&gt;"", IF(AND(INDEX(Paste_Here!AJ$2:AJ$850, MATCH(B561, Paste_Here!A$2:A$850, 0))&lt;&gt;"", ISNUMBER(VALUE(INDEX(Paste_Here!AJ$2:AJ$850, MATCH(B561, Paste_Here!A$2:A$850, 0))))), INDEX(Paste_Here!AJ$2:AJ$850, MATCH(B561, Paste_Here!A$2:A$850, 0)), ""), ""), "")</f>
        <v/>
      </c>
      <c r="AD561" s="66"/>
      <c r="AE561" s="76" t="str">
        <f>IFERROR(IF(B561&lt;&gt;"", IF(AND(INDEX(Paste_Here!AK$2:AK$850, MATCH(B561, Paste_Here!A$2:A$850, 0))&lt;&gt;"", ISNUMBER(VALUE(INDEX(Paste_Here!AK$2:AK$850, MATCH(B561, Paste_Here!A$2:A$850, 0))))), INDEX(Paste_Here!AK$2:AK$850, MATCH(B561, Paste_Here!A$2:A$850, 0)), ""), ""), "")</f>
        <v/>
      </c>
      <c r="AF561" s="66"/>
      <c r="AG561" s="76" t="str">
        <f>IFERROR(IF(B561&lt;&gt;"", IF(AND(INDEX(Paste_Here!AL$2:AL$850, MATCH(B561, Paste_Here!A$2:A$850, 0))&lt;&gt;"", ISNUMBER(VALUE(INDEX(Paste_Here!AL$2:AL$850, MATCH(B561, Paste_Here!A$2:A$850, 0))))), INDEX(Paste_Here!AL$2:AL$850, MATCH(B561, Paste_Here!A$2:A$850, 0)), ""), ""), "")</f>
        <v/>
      </c>
      <c r="AH561" s="66"/>
      <c r="AI561" s="76" t="str">
        <f>IFERROR(IF(B561&lt;&gt;"", IF(AND(INDEX(Paste_Here!AH$2:AH$850, MATCH(B561, Paste_Here!A$2:A$850, 0))&lt;&gt;"", ISNUMBER(VALUE(INDEX(Paste_Here!AH$2:AH$850, MATCH(B561, Paste_Here!A$2:A$850, 0))))), IF(VALUE(INDEX(Paste_Here!AH$2:AH$850, MATCH(B561, Paste_Here!A$2:A$850, 0)))=0, "", INDEX(Paste_Here!AH$2:AH$850, MATCH(B561, Paste_Here!A$2:A$850, 0))), ""), ""), "")</f>
        <v/>
      </c>
      <c r="AJ561" s="66"/>
      <c r="AK561" s="76" t="str">
        <f>IFERROR(IF(B561&lt;&gt;"", IF(AND(INDEX(Paste_Here!N$2:N$850, MATCH(B561, Paste_Here!A$2:A$850, 0))&lt;&gt;"", ISNUMBER(VALUE(INDEX(Paste_Here!N$2:N$850, MATCH(B561, Paste_Here!A$2:A$850, 0))))), INDEX(Paste_Here!N$2:N$850, MATCH(B561, Paste_Here!A$2:A$850, 0)), ""), ""), "")</f>
        <v/>
      </c>
      <c r="AL561" s="66"/>
      <c r="AM561" s="76" t="str">
        <f>IFERROR(IF(B561&lt;&gt;"", IF(AND(INDEX(Paste_Here!O$2:O$850, MATCH(B561, Paste_Here!A$2:A$850, 0))&lt;&gt;"", ISNUMBER(VALUE(INDEX(Paste_Here!O$2:O$850, MATCH(B561, Paste_Here!A$2:A$850, 0))))), INDEX(Paste_Here!O$2:O$850, MATCH(B561, Paste_Here!A$2:A$850, 0)), ""), ""), "")</f>
        <v/>
      </c>
      <c r="AN561" s="66"/>
      <c r="AO561" s="76"/>
      <c r="AP561" s="66"/>
      <c r="AQ561" s="76"/>
      <c r="AR561" s="66"/>
      <c r="AS561" s="76"/>
      <c r="AT561" s="66"/>
      <c r="AU561" s="66"/>
      <c r="AV561" s="76" t="str">
        <f t="shared" si="67"/>
        <v/>
      </c>
      <c r="AW561" s="66"/>
      <c r="AX561" s="76" t="str">
        <f>IFERROR(IF(B561&lt;&gt;"", IF(ISNUMBER(SEARCH("Revealed-Potential (Primary Focus)", LOWER(INDEX(Paste_Here!Z$2:Z$850, MATCH(B561, Paste_Here!A$2:A$850, 0))))), "Rev-Potential: Prim", IF(ISNUMBER(SEARCH("Revealed-Potential (Secondary Focus)", LOWER(INDEX(Paste_Here!Z$2:Z$850, MATCH(B561, Paste_Here!A$2:A$850, 0))))), "Rev-Potential: Sec", IF(ISNUMBER(SEARCH("Monitoring", LOWER(INDEX(Paste_Here!Z$2:Z$850, MATCH(B561, Paste_Here!A$2:A$850, 0))))), "Monitoring", IF(ISNUMBER(SEARCH("At-Promise (Secondary Focus)", LOWER(INDEX(Paste_Here!Z$2:Z$850, MATCH(B561, Paste_Here!A$2:A$850, 0))))), "At-Promise: Sec", IF(ISNUMBER(SEARCH("At-Promise (Primary Focus)", LOWER(INDEX(Paste_Here!Z$2:Z$850, MATCH(B561, Paste_Here!A$2:A$850, 0))))), "At-Promise: Prim", ""))))), ""), "")</f>
        <v/>
      </c>
      <c r="AY561" s="66"/>
      <c r="AZ561" s="76"/>
      <c r="BA561" s="66"/>
      <c r="BB561" s="76"/>
      <c r="BC561" s="66"/>
      <c r="BD561" s="76"/>
      <c r="BE561" s="66"/>
      <c r="BF561" s="76"/>
      <c r="BG561" s="66"/>
      <c r="BH561" s="76"/>
      <c r="BI561" s="66"/>
      <c r="BJ561" s="66"/>
      <c r="BK561" s="76" t="str">
        <f t="shared" si="68"/>
        <v/>
      </c>
      <c r="BL561" s="66"/>
      <c r="BM561" s="76" t="str">
        <f>IFERROR(IF(B561&lt;&gt;"", IF(AND(ISNUMBER(VALUE(SUBSTITUTE(SUBSTITUTE(Paste_Here!R561, "br", "-"), "L", ""))), VALUE(SUBSTITUTE(SUBSTITUTE(Paste_Here!R561, "br", "-"), "L", "")) &gt;= 1095), "Yes", IF(AND(ISNUMBER(VALUE(SUBSTITUTE(SUBSTITUTE(Paste_Here!R561, "br", "-"), "L", ""))), VALUE(SUBSTITUTE(SUBSTITUTE(Paste_Here!R561, "br", "-"), "L", "")) &lt;= 1094), "No", "")), ""), "")</f>
        <v/>
      </c>
      <c r="BN561" s="66"/>
      <c r="BO561" s="76" t="str">
        <f>IFERROR(IF(B561&lt;&gt;"", IF(COUNTIF(INDEX(Paste_Here!Y$2:AB$850, MATCH(B561, Paste_Here!A$2:A$850, 0), 0), "yes") &gt; 0, "Yes", IF(COUNTIF(INDEX(Paste_Here!Y$2:AB$850, MATCH(B561, Paste_Here!A$2:A$850, 0), 0), "no") &gt; 0, "No", "")), ""), "")</f>
        <v/>
      </c>
      <c r="BP561" s="66"/>
      <c r="BQ561" s="76" t="str">
        <f>IFERROR(IF(B561&lt;&gt;"", IF(AND(ISNUMBER(VALUE(SUBSTITUTE(SUBSTITUTE(Paste_Here!U561, "em", "-"), "q", ""))), VALUE(SUBSTITUTE(SUBSTITUTE(Paste_Here!U561, "em", "-"), "q", "")) &gt;= 910), "Yes", IF(AND(ISNUMBER(VALUE(SUBSTITUTE(SUBSTITUTE(Paste_Here!U561, "em", "-"), "q", ""))), VALUE(SUBSTITUTE(SUBSTITUTE(Paste_Here!U561, "em", "-"), "q", "")) &lt;= 909), "No", "")), ""), "")</f>
        <v/>
      </c>
      <c r="BR561" s="66"/>
      <c r="BS561" s="76" t="str">
        <f>IFERROR(IF(B561&lt;&gt;"", IF(AND(INDEX(Paste_Here!X$2:X$850, MATCH(B561, Paste_Here!A$2:A$850, 0))&lt;&gt;"", ISNUMBER(VALUE(INDEX(Paste_Here!X$2:X$850, MATCH(B561, Paste_Here!A$2:A$850, 0))))), INDEX(Paste_Here!X$2:X$850, MATCH(B561, Paste_Here!A$2:A$850, 0)), ""), ""), "")</f>
        <v/>
      </c>
      <c r="BT561" s="66"/>
      <c r="BU561" s="76" t="str">
        <f>IFERROR(IF(B561&lt;&gt;"", IF(ISNUMBER(VALUE(INDEX(Paste_Here!G$2:G$850, MATCH(B561, Paste_Here!A$2:A$850, 0)))), IF(VALUE(INDEX(Paste_Here!G$2:G$850, MATCH(B561, Paste_Here!A$2:A$850, 0)))=0, "No", IF(AND(VALUE(INDEX(Paste_Here!G$2:G$850, MATCH(B561, Paste_Here!A$2:A$850, 0)))&gt;=1, VALUE(INDEX(Paste_Here!G$2:G$850, MATCH(B561, Paste_Here!A$2:A$850, 0)))&lt;=4), VALUE(INDEX(Paste_Here!G$2:G$850, MATCH(B561, Paste_Here!A$2:A$850, 0))), "")), ""), ""), "")</f>
        <v/>
      </c>
      <c r="BV561" s="66"/>
      <c r="BW561" s="76" t="str">
        <f>IFERROR(IF(B561&lt;&gt;"", IF(ISNUMBER(VALUE(INDEX(Paste_Here!H$2:H$850, MATCH(B561, Paste_Here!A$2:A$850, 0)))), IF(VALUE(INDEX(Paste_Here!H$2:H$850, MATCH(B561, Paste_Here!A$2:A$850, 0)))=0, "No", IF(AND(VALUE(INDEX(Paste_Here!H$2:H$850, MATCH(B561, Paste_Here!A$2:A$850, 0)))&gt;=1, VALUE(INDEX(Paste_Here!H$2:H$850, MATCH(B561, Paste_Here!A$2:A$850, 0)))&lt;=4), VALUE(INDEX(Paste_Here!H$2:H$850, MATCH(B561, Paste_Here!A$2:A$850, 0))), "")), ""), ""), "")</f>
        <v/>
      </c>
      <c r="BX561" s="66"/>
      <c r="BY561" s="76"/>
      <c r="BZ561" s="66"/>
      <c r="CA561" s="76"/>
      <c r="CB561" s="66"/>
      <c r="CC561" s="66"/>
      <c r="CD561" s="76" t="str">
        <f t="shared" si="69"/>
        <v/>
      </c>
      <c r="CE561" s="66"/>
      <c r="CF561" s="76" t="str">
        <f>IFERROR(IF(B561&lt;&gt;"", IF(AND(INDEX(Paste_Here!P$2:P$850, MATCH(B561, Paste_Here!A$2:A$850, 0))&lt;&gt;"", ISNUMBER(VALUE(INDEX(Paste_Here!P$2:P$850, MATCH(B561, Paste_Here!A$2:A$850, 0))))), INDEX(Paste_Here!P$2:P$850, MATCH(B561, Paste_Here!A$2:A$850, 0)), ""), ""), "")</f>
        <v/>
      </c>
      <c r="CG561" s="66"/>
      <c r="CH561" s="76" t="str">
        <f>IFERROR(IF(B561&lt;&gt;"", IF(ISNUMBER(SEARCH("highrisk", LOWER(INDEX(Paste_Here!Q$2:Q$850, MATCH(B561, Paste_Here!A$2:A$850, 0))))), "High Risk", IF(ISNUMBER(SEARCH("lowrisk", LOWER(INDEX(Paste_Here!Q$2:Q$850, MATCH(B561, Paste_Here!A$2:A$850, 0))))), "Low Risk", IF(ISNUMBER(SEARCH("somerisk", LOWER(INDEX(Paste_Here!Q$2:Q$850, MATCH(B561, Paste_Here!A$2:A$850, 0))))), "Some Risk", ""))), ""), "")</f>
        <v/>
      </c>
      <c r="CI561" s="66"/>
      <c r="CJ561" s="76" t="str">
        <f>IFERROR(IF(B561&lt;&gt;"", IF(AND(INDEX(Paste_Here!AA$2:AA$850, MATCH(B561, Paste_Here!A$2:A$850, 0))&lt;&gt;"", ISNUMBER(VALUE(INDEX(Paste_Here!AA$2:AA$850, MATCH(B561, Paste_Here!A$2:A$850, 0))))), INDEX(Paste_Here!AA$2:AA$850, MATCH(B561, Paste_Here!A$2:A$850, 0)), ""), ""), "")</f>
        <v/>
      </c>
      <c r="CK561" s="66"/>
      <c r="CL561" s="76" t="str">
        <f>IFERROR(IF(B561&lt;&gt;"", IF(LOWER(INDEX(Paste_Here!AB$2:AB$850, MATCH(B561, Paste_Here!A$2:A$850, 0)))="approaching expectations", "Approaching", IF(LOWER(INDEX(Paste_Here!AB$2:AB$850, MATCH(B561, Paste_Here!A$2:A$850, 0)))="met expectations", "Met", IF(LOWER(INDEX(Paste_Here!AB$2:AB$850, MATCH(B561, Paste_Here!A$2:A$850, 0)))="exceeded expectations", "Exceeded", IF(LOWER(INDEX(Paste_Here!AB$2:AB$850, MATCH(B561, Paste_Here!A$2:A$850, 0)))="below expectations", "Below", "")))), ""), "")</f>
        <v/>
      </c>
      <c r="CM561" s="66"/>
      <c r="CN561" s="76" t="str">
        <f>IFERROR(IF(B561&lt;&gt;"", IF(AND(INDEX(Paste_Here!AC$2:AC$850, MATCH(B561, Paste_Here!A$2:A$850, 0))&lt;&gt;"", ISNUMBER(VALUE(INDEX(Paste_Here!AC$2:AC$850, MATCH(B561, Paste_Here!A$2:A$850, 0))))), INDEX(Paste_Here!AC$2:AC$850, MATCH(B561, Paste_Here!A$2:A$850, 0)), ""), ""), "")</f>
        <v/>
      </c>
      <c r="CO561" s="66"/>
      <c r="CP561" s="76"/>
      <c r="CQ561" s="66"/>
      <c r="CR561" s="76"/>
      <c r="CS561" s="66"/>
      <c r="CT561" s="76"/>
      <c r="CU561" s="66"/>
      <c r="CV561" s="76"/>
      <c r="CW561" s="66"/>
      <c r="CX561" s="76"/>
      <c r="CY561" s="66"/>
      <c r="CZ561" s="66"/>
      <c r="DA561" s="76" t="str">
        <f t="shared" si="70"/>
        <v/>
      </c>
      <c r="DB561" s="66"/>
      <c r="DC561" s="76" t="str">
        <f>IFERROR(IF(B561&lt;&gt;"", IF(AND(INDEX(Paste_Here!V$2:V$850, MATCH(B561, Paste_Here!A$2:A$850, 0))&lt;&gt;"", ISNUMBER(VALUE(INDEX(Paste_Here!V$2:V$850, MATCH(B561, Paste_Here!A$2:A$850, 0))))), INDEX(Paste_Here!V$2:V$850, MATCH(B561, Paste_Here!A$2:A$850, 0)), ""), ""), "")</f>
        <v/>
      </c>
      <c r="DD561" s="66"/>
      <c r="DE561" s="76" t="str">
        <f>IFERROR(IF(B561&lt;&gt;"", IF(ISNUMBER(SEARCH("highrisk", LOWER(INDEX(Paste_Here!W$2:W$850, MATCH(B561, Paste_Here!A$2:A$850, 0))))), "High Risk", IF(ISNUMBER(SEARCH("lowrisk", LOWER(INDEX(Paste_Here!W$2:W$850, MATCH(B561, Paste_Here!A$2:A$850, 0))))), "Low Risk", IF(ISNUMBER(SEARCH("somerisk", LOWER(INDEX(Paste_Here!W$2:W$850, MATCH(B561, Paste_Here!A$2:A$850, 0))))), "Some Risk", ""))), ""), "")</f>
        <v/>
      </c>
      <c r="DF561" s="66"/>
      <c r="DG561" s="76" t="str">
        <f>IFERROR(IF(B561&lt;&gt;"", IF(AND(INDEX(Paste_Here!S$2:S$850, MATCH(B561, Paste_Here!A$2:A$850, 0))&lt;&gt;"", ISNUMBER(VALUE(INDEX(Paste_Here!S$2:S$850, MATCH(B561, Paste_Here!A$2:A$850, 0))))), INDEX(Paste_Here!S$2:S$850, MATCH(B561, Paste_Here!A$2:A$850, 0)), ""), ""), "")</f>
        <v/>
      </c>
      <c r="DH561" s="66"/>
      <c r="DI561" s="76" t="str">
        <f>IFERROR(IF(B561&lt;&gt;"", IF(ISNUMBER(SEARCH("highrisk", LOWER(INDEX(Paste_Here!T$2:T$850, MATCH(B561, Paste_Here!A$2:A$850, 0))))), "High Risk", IF(ISNUMBER(SEARCH("lowrisk", LOWER(INDEX(Paste_Here!T$2:T$850, MATCH(B561, Paste_Here!A$2:A$850, 0))))), "Low Risk", IF(ISNUMBER(SEARCH("somerisk", LOWER(INDEX(Paste_Here!T$2:T$850, MATCH(B561, Paste_Here!A$2:A$850, 0))))), "Some Risk", ""))), ""), "")</f>
        <v/>
      </c>
      <c r="DJ561" s="66"/>
      <c r="DK561" s="76" t="str">
        <f>IFERROR(IF(B561&lt;&gt;"", IF(AND(INDEX(Paste_Here!AD$2:AD$850, MATCH(B561, Paste_Here!A$2:A$850, 0))&lt;&gt;"", ISNUMBER(VALUE(INDEX(Paste_Here!AD$2:AD$850, MATCH(B561, Paste_Here!A$2:A$850, 0))))), INDEX(Paste_Here!AD$2:AD$850, MATCH(B561, Paste_Here!A$2:A$850, 0)), ""), ""), "")</f>
        <v/>
      </c>
      <c r="DL561" s="66"/>
      <c r="DM561" s="76" t="str">
        <f>IFERROR(IF(B561&lt;&gt;"", IF(LOWER(INDEX(Paste_Here!AE$2:AE$850, MATCH(B561, Paste_Here!A$2:A$850, 0)))="approaching expectations", "Approaching", IF(LOWER(INDEX(Paste_Here!AE$2:AE$850, MATCH(B561, Paste_Here!A$2:A$850, 0)))="met expectations", "Met", IF(LOWER(INDEX(Paste_Here!AE$2:AE$850, MATCH(B561, Paste_Here!A$2:A$850, 0)))="exceeded expectations", "Exceeded", IF(LOWER(INDEX(Paste_Here!AE$2:AE$850, MATCH(B561, Paste_Here!A$2:A$850, 0)))="below expectations", "Below", "")))), ""), "")</f>
        <v/>
      </c>
      <c r="DN561" s="66"/>
      <c r="DO561" s="76"/>
      <c r="DP561" s="66"/>
      <c r="DQ561" s="76"/>
      <c r="DR561" s="66"/>
      <c r="DS561" s="76"/>
      <c r="DT561" s="66"/>
      <c r="DU561" s="76"/>
      <c r="DV561" s="66"/>
      <c r="DW561" s="66"/>
      <c r="DX561" s="76" t="str">
        <f t="shared" si="71"/>
        <v/>
      </c>
      <c r="DY561" s="66"/>
      <c r="DZ561" s="76"/>
      <c r="EA561" s="66"/>
      <c r="EB561" s="76"/>
      <c r="EC561" s="66"/>
      <c r="ED561" s="76" t="str">
        <f>IFERROR(IF(B561&lt;&gt;"", IF(AND(INDEX(Paste_Here!AF$2:AF$850, MATCH(B561, Paste_Here!A$2:A$850, 0))&lt;&gt;"", ISNUMBER(VALUE(INDEX(Paste_Here!AF$2:AF$850, MATCH(B561, Paste_Here!A$2:A$850, 0))))), INDEX(Paste_Here!AF$2:AF$850, MATCH(B561, Paste_Here!A$2:A$850, 0)), ""), ""), "")</f>
        <v/>
      </c>
      <c r="EE561" s="66"/>
      <c r="EF561" s="76"/>
      <c r="EG561" s="66"/>
      <c r="EH561" s="76"/>
      <c r="EI561" s="66"/>
      <c r="EJ561" s="76" t="str">
        <f>IFERROR(IF(B561&lt;&gt;"", IF(AND(INDEX(Paste_Here!AG$2:AG$850, MATCH(B561, Paste_Here!A$2:A$850, 0))&lt;&gt;"", ISNUMBER(VALUE(INDEX(Paste_Here!AG$2:AG$850, MATCH(B561, Paste_Here!A$2:A$850, 0))))), INDEX(Paste_Here!AG$2:AG$850, MATCH(B561, Paste_Here!A$2:A$850, 0)), ""), ""), "")</f>
        <v/>
      </c>
      <c r="EK561" s="66"/>
      <c r="EL561" s="76"/>
      <c r="EM561" s="66"/>
      <c r="EN561" s="76"/>
      <c r="EO561" s="66"/>
      <c r="EP561" s="76"/>
      <c r="EQ561" s="66"/>
      <c r="ER561" s="76"/>
      <c r="ES561" s="66"/>
      <c r="ET561" s="66"/>
      <c r="EU561" s="76"/>
      <c r="EV561" s="66"/>
      <c r="EW561" s="76"/>
      <c r="EX561" s="66"/>
      <c r="EY561" s="76"/>
      <c r="EZ561" s="66"/>
      <c r="FA561" s="76"/>
      <c r="FB561" s="66"/>
      <c r="FC561" s="76"/>
      <c r="FD561" s="66"/>
      <c r="FE561" s="76"/>
      <c r="FF561" s="66"/>
      <c r="FG561" s="76"/>
      <c r="FH561" s="66"/>
      <c r="FI561" s="76"/>
      <c r="FJ561" s="66"/>
      <c r="FK561" s="76"/>
      <c r="FL561" s="66"/>
      <c r="FM561" s="76"/>
      <c r="FN561" s="66"/>
      <c r="FO561" s="76"/>
      <c r="FP561" s="66"/>
      <c r="FQ561" s="76"/>
      <c r="FR561" s="66"/>
      <c r="FS561" s="76"/>
      <c r="FT561" s="66"/>
      <c r="FU561" s="76"/>
      <c r="FV561" s="66"/>
      <c r="FW561" s="76"/>
      <c r="FX561" s="66"/>
      <c r="FY561" s="76"/>
      <c r="FZ561" s="66"/>
      <c r="GA561" s="76"/>
      <c r="GB561" s="66"/>
      <c r="GC561" s="76"/>
      <c r="GD561" s="66"/>
      <c r="GE561" s="76"/>
      <c r="GF561" s="66"/>
      <c r="GG561" s="76"/>
      <c r="GH561" s="66"/>
      <c r="GI561" s="76"/>
      <c r="GJ561" s="66"/>
      <c r="GK561" s="76"/>
      <c r="GL561" s="66"/>
      <c r="GM561" s="76"/>
      <c r="GN561" s="66"/>
      <c r="GO561" s="76"/>
      <c r="GP561" s="66"/>
      <c r="GQ561" s="76"/>
      <c r="GR561" s="66"/>
      <c r="GS561" s="76"/>
      <c r="GT561" s="66"/>
      <c r="GU561" s="76"/>
      <c r="GV561" s="66"/>
      <c r="GW561" s="76"/>
      <c r="GX561" s="66"/>
      <c r="GY561" s="76"/>
      <c r="GZ561" s="66"/>
      <c r="HA561" s="76"/>
      <c r="HB561" s="66"/>
      <c r="HC561" s="76"/>
      <c r="HD561" s="66"/>
      <c r="HE561" s="76"/>
      <c r="HF561" s="66"/>
      <c r="HG561" s="76"/>
      <c r="HH561" s="66"/>
      <c r="HI561" s="76"/>
      <c r="HJ561" s="66"/>
      <c r="HK561" s="76"/>
      <c r="HL561" s="66"/>
      <c r="HM561" s="76"/>
      <c r="HN561" s="66"/>
      <c r="HO561" s="76"/>
      <c r="HP561" s="66"/>
      <c r="HQ561" s="76"/>
      <c r="HR561" s="66"/>
      <c r="HS561" s="76"/>
      <c r="HT561" s="66"/>
      <c r="HU561" s="76"/>
      <c r="HV561" s="66"/>
      <c r="HW561" s="76"/>
      <c r="HX561" s="66"/>
      <c r="HY561" s="76"/>
      <c r="HZ561" s="66"/>
      <c r="IA561" s="76"/>
      <c r="IB561" s="66"/>
      <c r="IC561" s="76"/>
      <c r="ID561" s="66"/>
      <c r="IE561" s="76"/>
      <c r="IF561" s="66"/>
      <c r="IG561" s="76"/>
      <c r="IH561" s="66"/>
      <c r="II561" s="76"/>
      <c r="IJ561" s="66"/>
      <c r="IK561" s="76"/>
      <c r="IL561" s="66"/>
      <c r="IM561" s="76"/>
      <c r="IN561" s="66"/>
      <c r="IO561" s="76"/>
      <c r="IP561" s="66"/>
      <c r="IQ561" s="76"/>
      <c r="IR561" s="66"/>
      <c r="IS561" s="76"/>
      <c r="IT561" s="66"/>
      <c r="IU561" s="76"/>
      <c r="IV561" s="66"/>
      <c r="IW561" s="76"/>
      <c r="IX561" s="66"/>
      <c r="IY561" s="76"/>
      <c r="IZ561" s="66"/>
      <c r="JA561" s="76"/>
      <c r="JB561" s="66"/>
      <c r="JC561" s="76"/>
      <c r="JD561" s="66"/>
      <c r="JE561" s="76"/>
      <c r="JF561" s="66"/>
      <c r="JG561" s="76"/>
      <c r="JH561" s="66"/>
      <c r="JI561" s="76"/>
      <c r="JJ561" s="66"/>
      <c r="JK561" s="76"/>
      <c r="JL561" s="66"/>
      <c r="JM561" s="76"/>
      <c r="JN561" s="66"/>
      <c r="JO561" s="76"/>
      <c r="JP561" s="66"/>
      <c r="JQ561" s="76"/>
      <c r="JR561" s="66"/>
      <c r="JS561" s="76"/>
      <c r="JT561" s="66"/>
      <c r="JU561" s="76"/>
      <c r="JV561" s="66"/>
      <c r="JW561" s="76"/>
      <c r="JX561" s="66"/>
      <c r="JY561" s="76"/>
      <c r="JZ561" s="66"/>
      <c r="KA561" s="76"/>
      <c r="KB561" s="66"/>
      <c r="KC561" s="76"/>
      <c r="KD561" s="66"/>
      <c r="KE561" s="76"/>
      <c r="KF561" s="66"/>
      <c r="KG561" s="76"/>
      <c r="KH561" s="66"/>
      <c r="KI561" s="76"/>
      <c r="KJ561" s="66"/>
      <c r="KK561" s="76"/>
      <c r="KL561" s="66"/>
      <c r="KM561" s="76"/>
      <c r="KN561" s="66"/>
      <c r="KO561" s="76"/>
      <c r="KP561" s="66"/>
      <c r="KQ561" s="76"/>
      <c r="KR561" s="66"/>
      <c r="KS561" s="76"/>
      <c r="KT561" s="66"/>
      <c r="KU561" s="76"/>
      <c r="KV561" s="66"/>
      <c r="KW561" s="76"/>
      <c r="KX561" s="66"/>
      <c r="KY561" s="76"/>
      <c r="KZ561" s="66"/>
      <c r="LA561" s="76"/>
      <c r="LB561" s="66"/>
      <c r="LC561" s="76"/>
      <c r="LD561" s="66"/>
      <c r="LE561" s="76"/>
      <c r="LF561" s="66"/>
      <c r="LG561" s="76"/>
      <c r="LH561" s="66"/>
      <c r="LI561" s="76"/>
      <c r="LJ561" s="66"/>
      <c r="LK561" s="76"/>
      <c r="LL561" s="66"/>
      <c r="LM561" s="76"/>
      <c r="LN561" s="66"/>
      <c r="LO561" s="76"/>
      <c r="LP561" s="66"/>
      <c r="LQ561" s="76"/>
      <c r="LR561" s="66"/>
      <c r="LS561" s="76"/>
      <c r="LT561" s="66"/>
      <c r="LU561" s="76"/>
      <c r="LV561" s="66"/>
      <c r="LW561" s="76"/>
      <c r="LX561" s="66"/>
      <c r="LY561" s="76"/>
      <c r="LZ561" s="66"/>
      <c r="MA561" s="76"/>
      <c r="MB561" s="66"/>
      <c r="MC561" s="76"/>
      <c r="MD561" s="66"/>
      <c r="MG561" s="1" t="str" cm="1">
        <f t="array" ref="MG561">IFERROR(INDEX(Paste_Here!$B$2:$B$850, MATCH(0, COUNTIF(MG$4:MG560, Paste_Here!$B$2:$B$850) + IF(Paste_Here!$B$2:$B$850="", 1, 0), 0)), "")</f>
        <v/>
      </c>
      <c r="MH561" s="1" t="str">
        <f>IF(MG561&lt;&gt;"", INDEX(Paste_Here!$A$2:$A$850, MATCH(MG561, Paste_Here!$B$2:$B$850, 0)), "")</f>
        <v/>
      </c>
      <c r="MI561" s="1" t="str">
        <f t="shared" si="72"/>
        <v/>
      </c>
      <c r="MJ561" s="1" t="str" cm="1">
        <f t="array" ref="MJ561">IFERROR(INDEX($MI$5:$MI$850, MATCH(SMALL(IF($MI$5:$MI$850&lt;&gt;"", COUNTIF($MI$5:$MI$850, "&lt;"&amp;$MI$5:$MI$850)+1), ROW()-ROW($MJ$5)+1), COUNTIF($MI$5:$MI$850, "&lt;"&amp;$MI$5:$MI$850)+1, 0)), "")</f>
        <v/>
      </c>
    </row>
    <row r="562" spans="1:348">
      <c r="A562" s="66"/>
      <c r="B562" s="76" t="str">
        <f t="shared" si="65"/>
        <v/>
      </c>
      <c r="C562" s="66"/>
      <c r="D562" s="76" t="str">
        <f>IFERROR(IF(B562&lt;&gt;"", IF(AND(INDEX(Paste_Here!B$2:B$850, MATCH(B562, Paste_Here!A$2:A$850, 0))&lt;&gt;"", ISNUMBER(VALUE(INDEX(Paste_Here!B$2:B$850, MATCH(B562, Paste_Here!A$2:A$850, 0))))), INDEX(Paste_Here!B$2:B$850, MATCH(B562, Paste_Here!A$2:A$850, 0)), ""), ""), "")</f>
        <v/>
      </c>
      <c r="E562" s="66"/>
      <c r="F562" s="76" t="str">
        <f>IFERROR(IF(B562&lt;&gt;"", IF(ISTEXT(INDEX(Paste_Here!K$2:K$850, MATCH(B562, Paste_Here!A$2:A$850, 0))), INDEX(Paste_Here!K$2:K$850, MATCH(B562, Paste_Here!A$2:A$850, 0)), ""), ""), "")</f>
        <v/>
      </c>
      <c r="G562" s="66"/>
      <c r="H562" s="76" t="str">
        <f>IFERROR(IF(B562&lt;&gt;"", IF(ISTEXT(INDEX(Paste_Here!C$2:C$850, MATCH(B562, Paste_Here!A$2:A$850, 0))), INDEX(Paste_Here!C$2:C$850, MATCH(B562, Paste_Here!A$2:A$850, 0)), ""), ""), "")</f>
        <v/>
      </c>
      <c r="I562" s="66"/>
      <c r="J562" s="76" t="str">
        <f>IFERROR(IF(B562&lt;&gt;"", IF(ISNUMBER(SEARCH("s", LOWER(INDEX(Paste_Here!M$2:M$850, MATCH(B562, Paste_Here!A$2:A$850, 0))))), "Yes", IF(INDEX(Paste_Here!M$2:M$850, MATCH(B562, Paste_Here!A$2:A$850, 0))&lt;&gt;"", "No", "")), ""), "")</f>
        <v/>
      </c>
      <c r="K562" s="66"/>
      <c r="L562" s="76" t="str">
        <f>IFERROR(IF(B562&lt;&gt;"", IF(ISNUMBER(SEARCH("yes", LOWER(INDEX(Paste_Here!E$2:E$850, MATCH(B562, Paste_Here!A$2:A$850, 0))))), "Yes", IF(ISNUMBER(SEARCH("no", LOWER(INDEX(Paste_Here!E$2:E$850, MATCH(B562, Paste_Here!A$2:A$850, 0))))), "No", "")), ""), "")</f>
        <v/>
      </c>
      <c r="M562" s="66"/>
      <c r="N562" s="76" t="str">
        <f>IFERROR(IF(B562&lt;&gt;"", IF(ISNUMBER(SEARCH("yes", LOWER(INDEX(Paste_Here!F$2:F$850, MATCH(B562, Paste_Here!A$2:A$850, 0))))), "Yes", IF(ISNUMBER(SEARCH("no", LOWER(INDEX(Paste_Here!F$2:F$850, MATCH(B562, Paste_Here!A$2:A$850, 0))))), "No", "")), ""), "")</f>
        <v/>
      </c>
      <c r="O562" s="66"/>
      <c r="P562" s="76" t="str">
        <f>IFERROR(IF(B562&lt;&gt;"", IF(ISNUMBER(SEARCH("yes", LOWER(INDEX(Paste_Here!L$2:L$850, MATCH(B562, Paste_Here!A$2:A$850, 0))))), "Yes", IF(ISNUMBER(SEARCH("no", LOWER(INDEX(Paste_Here!L$2:L$850, MATCH(B562, Paste_Here!A$2:A$850, 0))))), "No", "")), ""), "")</f>
        <v/>
      </c>
      <c r="Q562" s="66"/>
      <c r="R562" s="76" t="str">
        <f>IFERROR(IF(B562&lt;&gt;"", IF(ISNUMBER(SEARCH("transitional 2", LOWER(INDEX(Paste_Here!D$2:D$850, MATCH(B562, Paste_Here!A$2:A$850, 0))))), "T2", IF(ISNUMBER(SEARCH("transitional 1", LOWER(INDEX(Paste_Here!D$2:D$850, MATCH(B562, Paste_Here!A$2:A$850, 0))))), "T1", IF(ISNUMBER(SEARCH("waived ell services", LOWER(INDEX(Paste_Here!D$2:D$850, MATCH(B562, Paste_Here!A$2:A$850, 0))))), "W", IF(ISNUMBER(SEARCH("english language learner", LOWER(INDEX(Paste_Here!D$2:D$850, MATCH(B562, Paste_Here!A$2:A$850, 0))))), "L", "")))), ""), "")</f>
        <v/>
      </c>
      <c r="S562" s="66"/>
      <c r="T562" s="76" t="str">
        <f>IFERROR(IF(B562&lt;&gt;"", IF(ISNUMBER(SEARCH("yes", LOWER(INDEX(Paste_Here!I$2:I$850, MATCH(B562, Paste_Here!A$2:A$850, 0))))), "Yes", IF(ISNUMBER(SEARCH("no", LOWER(INDEX(Paste_Here!I$2:I$850, MATCH(B562, Paste_Here!A$2:A$850, 0))))), "No", "")), ""), "")</f>
        <v/>
      </c>
      <c r="U562" s="66"/>
      <c r="V562" s="76" t="str">
        <f>IFERROR(IF(B562&lt;&gt;"", IF(ISTEXT(INDEX(Paste_Here!J$2:J$850, MATCH(B562, Paste_Here!A$2:A$850, 0))), VALUE(INDEX(Paste_Here!J$2:J$850, MATCH(B562, Paste_Here!A$2:A$850, 0))), ""), ""), "")</f>
        <v/>
      </c>
      <c r="W562" s="66"/>
      <c r="X562" s="66"/>
      <c r="Y562" s="76" t="str">
        <f t="shared" si="66"/>
        <v/>
      </c>
      <c r="Z562" s="66"/>
      <c r="AA562" s="76" t="str">
        <f>IFERROR(IF(B562&lt;&gt;"", IF(AND(INDEX(Paste_Here!AI$2:AI$850, MATCH(B562, Paste_Here!A$2:A$850, 0))&lt;&gt;"", ISNUMBER(VALUE(INDEX(Paste_Here!AI$2:AI$850, MATCH(B562, Paste_Here!A$2:A$850, 0))))), INDEX(Paste_Here!AI$2:AI$850, MATCH(B562, Paste_Here!A$2:A$850, 0)), ""), ""), "")</f>
        <v/>
      </c>
      <c r="AB562" s="66"/>
      <c r="AC562" s="76" t="str">
        <f>IFERROR(IF(B562&lt;&gt;"", IF(AND(INDEX(Paste_Here!AJ$2:AJ$850, MATCH(B562, Paste_Here!A$2:A$850, 0))&lt;&gt;"", ISNUMBER(VALUE(INDEX(Paste_Here!AJ$2:AJ$850, MATCH(B562, Paste_Here!A$2:A$850, 0))))), INDEX(Paste_Here!AJ$2:AJ$850, MATCH(B562, Paste_Here!A$2:A$850, 0)), ""), ""), "")</f>
        <v/>
      </c>
      <c r="AD562" s="66"/>
      <c r="AE562" s="76" t="str">
        <f>IFERROR(IF(B562&lt;&gt;"", IF(AND(INDEX(Paste_Here!AK$2:AK$850, MATCH(B562, Paste_Here!A$2:A$850, 0))&lt;&gt;"", ISNUMBER(VALUE(INDEX(Paste_Here!AK$2:AK$850, MATCH(B562, Paste_Here!A$2:A$850, 0))))), INDEX(Paste_Here!AK$2:AK$850, MATCH(B562, Paste_Here!A$2:A$850, 0)), ""), ""), "")</f>
        <v/>
      </c>
      <c r="AF562" s="66"/>
      <c r="AG562" s="76" t="str">
        <f>IFERROR(IF(B562&lt;&gt;"", IF(AND(INDEX(Paste_Here!AL$2:AL$850, MATCH(B562, Paste_Here!A$2:A$850, 0))&lt;&gt;"", ISNUMBER(VALUE(INDEX(Paste_Here!AL$2:AL$850, MATCH(B562, Paste_Here!A$2:A$850, 0))))), INDEX(Paste_Here!AL$2:AL$850, MATCH(B562, Paste_Here!A$2:A$850, 0)), ""), ""), "")</f>
        <v/>
      </c>
      <c r="AH562" s="66"/>
      <c r="AI562" s="76" t="str">
        <f>IFERROR(IF(B562&lt;&gt;"", IF(AND(INDEX(Paste_Here!AH$2:AH$850, MATCH(B562, Paste_Here!A$2:A$850, 0))&lt;&gt;"", ISNUMBER(VALUE(INDEX(Paste_Here!AH$2:AH$850, MATCH(B562, Paste_Here!A$2:A$850, 0))))), IF(VALUE(INDEX(Paste_Here!AH$2:AH$850, MATCH(B562, Paste_Here!A$2:A$850, 0)))=0, "", INDEX(Paste_Here!AH$2:AH$850, MATCH(B562, Paste_Here!A$2:A$850, 0))), ""), ""), "")</f>
        <v/>
      </c>
      <c r="AJ562" s="66"/>
      <c r="AK562" s="76" t="str">
        <f>IFERROR(IF(B562&lt;&gt;"", IF(AND(INDEX(Paste_Here!N$2:N$850, MATCH(B562, Paste_Here!A$2:A$850, 0))&lt;&gt;"", ISNUMBER(VALUE(INDEX(Paste_Here!N$2:N$850, MATCH(B562, Paste_Here!A$2:A$850, 0))))), INDEX(Paste_Here!N$2:N$850, MATCH(B562, Paste_Here!A$2:A$850, 0)), ""), ""), "")</f>
        <v/>
      </c>
      <c r="AL562" s="66"/>
      <c r="AM562" s="76" t="str">
        <f>IFERROR(IF(B562&lt;&gt;"", IF(AND(INDEX(Paste_Here!O$2:O$850, MATCH(B562, Paste_Here!A$2:A$850, 0))&lt;&gt;"", ISNUMBER(VALUE(INDEX(Paste_Here!O$2:O$850, MATCH(B562, Paste_Here!A$2:A$850, 0))))), INDEX(Paste_Here!O$2:O$850, MATCH(B562, Paste_Here!A$2:A$850, 0)), ""), ""), "")</f>
        <v/>
      </c>
      <c r="AN562" s="66"/>
      <c r="AO562" s="76"/>
      <c r="AP562" s="66"/>
      <c r="AQ562" s="76"/>
      <c r="AR562" s="66"/>
      <c r="AS562" s="76"/>
      <c r="AT562" s="66"/>
      <c r="AU562" s="66"/>
      <c r="AV562" s="76" t="str">
        <f t="shared" si="67"/>
        <v/>
      </c>
      <c r="AW562" s="66"/>
      <c r="AX562" s="76" t="str">
        <f>IFERROR(IF(B562&lt;&gt;"", IF(ISNUMBER(SEARCH("Revealed-Potential (Primary Focus)", LOWER(INDEX(Paste_Here!Z$2:Z$850, MATCH(B562, Paste_Here!A$2:A$850, 0))))), "Rev-Potential: Prim", IF(ISNUMBER(SEARCH("Revealed-Potential (Secondary Focus)", LOWER(INDEX(Paste_Here!Z$2:Z$850, MATCH(B562, Paste_Here!A$2:A$850, 0))))), "Rev-Potential: Sec", IF(ISNUMBER(SEARCH("Monitoring", LOWER(INDEX(Paste_Here!Z$2:Z$850, MATCH(B562, Paste_Here!A$2:A$850, 0))))), "Monitoring", IF(ISNUMBER(SEARCH("At-Promise (Secondary Focus)", LOWER(INDEX(Paste_Here!Z$2:Z$850, MATCH(B562, Paste_Here!A$2:A$850, 0))))), "At-Promise: Sec", IF(ISNUMBER(SEARCH("At-Promise (Primary Focus)", LOWER(INDEX(Paste_Here!Z$2:Z$850, MATCH(B562, Paste_Here!A$2:A$850, 0))))), "At-Promise: Prim", ""))))), ""), "")</f>
        <v/>
      </c>
      <c r="AY562" s="66"/>
      <c r="AZ562" s="76"/>
      <c r="BA562" s="66"/>
      <c r="BB562" s="76"/>
      <c r="BC562" s="66"/>
      <c r="BD562" s="76"/>
      <c r="BE562" s="66"/>
      <c r="BF562" s="76"/>
      <c r="BG562" s="66"/>
      <c r="BH562" s="76"/>
      <c r="BI562" s="66"/>
      <c r="BJ562" s="66"/>
      <c r="BK562" s="76" t="str">
        <f t="shared" si="68"/>
        <v/>
      </c>
      <c r="BL562" s="66"/>
      <c r="BM562" s="76" t="str">
        <f>IFERROR(IF(B562&lt;&gt;"", IF(AND(ISNUMBER(VALUE(SUBSTITUTE(SUBSTITUTE(Paste_Here!R562, "br", "-"), "L", ""))), VALUE(SUBSTITUTE(SUBSTITUTE(Paste_Here!R562, "br", "-"), "L", "")) &gt;= 1095), "Yes", IF(AND(ISNUMBER(VALUE(SUBSTITUTE(SUBSTITUTE(Paste_Here!R562, "br", "-"), "L", ""))), VALUE(SUBSTITUTE(SUBSTITUTE(Paste_Here!R562, "br", "-"), "L", "")) &lt;= 1094), "No", "")), ""), "")</f>
        <v/>
      </c>
      <c r="BN562" s="66"/>
      <c r="BO562" s="76" t="str">
        <f>IFERROR(IF(B562&lt;&gt;"", IF(COUNTIF(INDEX(Paste_Here!Y$2:AB$850, MATCH(B562, Paste_Here!A$2:A$850, 0), 0), "yes") &gt; 0, "Yes", IF(COUNTIF(INDEX(Paste_Here!Y$2:AB$850, MATCH(B562, Paste_Here!A$2:A$850, 0), 0), "no") &gt; 0, "No", "")), ""), "")</f>
        <v/>
      </c>
      <c r="BP562" s="66"/>
      <c r="BQ562" s="76" t="str">
        <f>IFERROR(IF(B562&lt;&gt;"", IF(AND(ISNUMBER(VALUE(SUBSTITUTE(SUBSTITUTE(Paste_Here!U562, "em", "-"), "q", ""))), VALUE(SUBSTITUTE(SUBSTITUTE(Paste_Here!U562, "em", "-"), "q", "")) &gt;= 910), "Yes", IF(AND(ISNUMBER(VALUE(SUBSTITUTE(SUBSTITUTE(Paste_Here!U562, "em", "-"), "q", ""))), VALUE(SUBSTITUTE(SUBSTITUTE(Paste_Here!U562, "em", "-"), "q", "")) &lt;= 909), "No", "")), ""), "")</f>
        <v/>
      </c>
      <c r="BR562" s="66"/>
      <c r="BS562" s="76" t="str">
        <f>IFERROR(IF(B562&lt;&gt;"", IF(AND(INDEX(Paste_Here!X$2:X$850, MATCH(B562, Paste_Here!A$2:A$850, 0))&lt;&gt;"", ISNUMBER(VALUE(INDEX(Paste_Here!X$2:X$850, MATCH(B562, Paste_Here!A$2:A$850, 0))))), INDEX(Paste_Here!X$2:X$850, MATCH(B562, Paste_Here!A$2:A$850, 0)), ""), ""), "")</f>
        <v/>
      </c>
      <c r="BT562" s="66"/>
      <c r="BU562" s="76" t="str">
        <f>IFERROR(IF(B562&lt;&gt;"", IF(ISNUMBER(VALUE(INDEX(Paste_Here!G$2:G$850, MATCH(B562, Paste_Here!A$2:A$850, 0)))), IF(VALUE(INDEX(Paste_Here!G$2:G$850, MATCH(B562, Paste_Here!A$2:A$850, 0)))=0, "No", IF(AND(VALUE(INDEX(Paste_Here!G$2:G$850, MATCH(B562, Paste_Here!A$2:A$850, 0)))&gt;=1, VALUE(INDEX(Paste_Here!G$2:G$850, MATCH(B562, Paste_Here!A$2:A$850, 0)))&lt;=4), VALUE(INDEX(Paste_Here!G$2:G$850, MATCH(B562, Paste_Here!A$2:A$850, 0))), "")), ""), ""), "")</f>
        <v/>
      </c>
      <c r="BV562" s="66"/>
      <c r="BW562" s="76" t="str">
        <f>IFERROR(IF(B562&lt;&gt;"", IF(ISNUMBER(VALUE(INDEX(Paste_Here!H$2:H$850, MATCH(B562, Paste_Here!A$2:A$850, 0)))), IF(VALUE(INDEX(Paste_Here!H$2:H$850, MATCH(B562, Paste_Here!A$2:A$850, 0)))=0, "No", IF(AND(VALUE(INDEX(Paste_Here!H$2:H$850, MATCH(B562, Paste_Here!A$2:A$850, 0)))&gt;=1, VALUE(INDEX(Paste_Here!H$2:H$850, MATCH(B562, Paste_Here!A$2:A$850, 0)))&lt;=4), VALUE(INDEX(Paste_Here!H$2:H$850, MATCH(B562, Paste_Here!A$2:A$850, 0))), "")), ""), ""), "")</f>
        <v/>
      </c>
      <c r="BX562" s="66"/>
      <c r="BY562" s="76"/>
      <c r="BZ562" s="66"/>
      <c r="CA562" s="76"/>
      <c r="CB562" s="66"/>
      <c r="CC562" s="66"/>
      <c r="CD562" s="76" t="str">
        <f t="shared" si="69"/>
        <v/>
      </c>
      <c r="CE562" s="66"/>
      <c r="CF562" s="76" t="str">
        <f>IFERROR(IF(B562&lt;&gt;"", IF(AND(INDEX(Paste_Here!P$2:P$850, MATCH(B562, Paste_Here!A$2:A$850, 0))&lt;&gt;"", ISNUMBER(VALUE(INDEX(Paste_Here!P$2:P$850, MATCH(B562, Paste_Here!A$2:A$850, 0))))), INDEX(Paste_Here!P$2:P$850, MATCH(B562, Paste_Here!A$2:A$850, 0)), ""), ""), "")</f>
        <v/>
      </c>
      <c r="CG562" s="66"/>
      <c r="CH562" s="76" t="str">
        <f>IFERROR(IF(B562&lt;&gt;"", IF(ISNUMBER(SEARCH("highrisk", LOWER(INDEX(Paste_Here!Q$2:Q$850, MATCH(B562, Paste_Here!A$2:A$850, 0))))), "High Risk", IF(ISNUMBER(SEARCH("lowrisk", LOWER(INDEX(Paste_Here!Q$2:Q$850, MATCH(B562, Paste_Here!A$2:A$850, 0))))), "Low Risk", IF(ISNUMBER(SEARCH("somerisk", LOWER(INDEX(Paste_Here!Q$2:Q$850, MATCH(B562, Paste_Here!A$2:A$850, 0))))), "Some Risk", ""))), ""), "")</f>
        <v/>
      </c>
      <c r="CI562" s="66"/>
      <c r="CJ562" s="76" t="str">
        <f>IFERROR(IF(B562&lt;&gt;"", IF(AND(INDEX(Paste_Here!AA$2:AA$850, MATCH(B562, Paste_Here!A$2:A$850, 0))&lt;&gt;"", ISNUMBER(VALUE(INDEX(Paste_Here!AA$2:AA$850, MATCH(B562, Paste_Here!A$2:A$850, 0))))), INDEX(Paste_Here!AA$2:AA$850, MATCH(B562, Paste_Here!A$2:A$850, 0)), ""), ""), "")</f>
        <v/>
      </c>
      <c r="CK562" s="66"/>
      <c r="CL562" s="76" t="str">
        <f>IFERROR(IF(B562&lt;&gt;"", IF(LOWER(INDEX(Paste_Here!AB$2:AB$850, MATCH(B562, Paste_Here!A$2:A$850, 0)))="approaching expectations", "Approaching", IF(LOWER(INDEX(Paste_Here!AB$2:AB$850, MATCH(B562, Paste_Here!A$2:A$850, 0)))="met expectations", "Met", IF(LOWER(INDEX(Paste_Here!AB$2:AB$850, MATCH(B562, Paste_Here!A$2:A$850, 0)))="exceeded expectations", "Exceeded", IF(LOWER(INDEX(Paste_Here!AB$2:AB$850, MATCH(B562, Paste_Here!A$2:A$850, 0)))="below expectations", "Below", "")))), ""), "")</f>
        <v/>
      </c>
      <c r="CM562" s="66"/>
      <c r="CN562" s="76" t="str">
        <f>IFERROR(IF(B562&lt;&gt;"", IF(AND(INDEX(Paste_Here!AC$2:AC$850, MATCH(B562, Paste_Here!A$2:A$850, 0))&lt;&gt;"", ISNUMBER(VALUE(INDEX(Paste_Here!AC$2:AC$850, MATCH(B562, Paste_Here!A$2:A$850, 0))))), INDEX(Paste_Here!AC$2:AC$850, MATCH(B562, Paste_Here!A$2:A$850, 0)), ""), ""), "")</f>
        <v/>
      </c>
      <c r="CO562" s="66"/>
      <c r="CP562" s="76"/>
      <c r="CQ562" s="66"/>
      <c r="CR562" s="76"/>
      <c r="CS562" s="66"/>
      <c r="CT562" s="76"/>
      <c r="CU562" s="66"/>
      <c r="CV562" s="76"/>
      <c r="CW562" s="66"/>
      <c r="CX562" s="76"/>
      <c r="CY562" s="66"/>
      <c r="CZ562" s="66"/>
      <c r="DA562" s="76" t="str">
        <f t="shared" si="70"/>
        <v/>
      </c>
      <c r="DB562" s="66"/>
      <c r="DC562" s="76" t="str">
        <f>IFERROR(IF(B562&lt;&gt;"", IF(AND(INDEX(Paste_Here!V$2:V$850, MATCH(B562, Paste_Here!A$2:A$850, 0))&lt;&gt;"", ISNUMBER(VALUE(INDEX(Paste_Here!V$2:V$850, MATCH(B562, Paste_Here!A$2:A$850, 0))))), INDEX(Paste_Here!V$2:V$850, MATCH(B562, Paste_Here!A$2:A$850, 0)), ""), ""), "")</f>
        <v/>
      </c>
      <c r="DD562" s="66"/>
      <c r="DE562" s="76" t="str">
        <f>IFERROR(IF(B562&lt;&gt;"", IF(ISNUMBER(SEARCH("highrisk", LOWER(INDEX(Paste_Here!W$2:W$850, MATCH(B562, Paste_Here!A$2:A$850, 0))))), "High Risk", IF(ISNUMBER(SEARCH("lowrisk", LOWER(INDEX(Paste_Here!W$2:W$850, MATCH(B562, Paste_Here!A$2:A$850, 0))))), "Low Risk", IF(ISNUMBER(SEARCH("somerisk", LOWER(INDEX(Paste_Here!W$2:W$850, MATCH(B562, Paste_Here!A$2:A$850, 0))))), "Some Risk", ""))), ""), "")</f>
        <v/>
      </c>
      <c r="DF562" s="66"/>
      <c r="DG562" s="76" t="str">
        <f>IFERROR(IF(B562&lt;&gt;"", IF(AND(INDEX(Paste_Here!S$2:S$850, MATCH(B562, Paste_Here!A$2:A$850, 0))&lt;&gt;"", ISNUMBER(VALUE(INDEX(Paste_Here!S$2:S$850, MATCH(B562, Paste_Here!A$2:A$850, 0))))), INDEX(Paste_Here!S$2:S$850, MATCH(B562, Paste_Here!A$2:A$850, 0)), ""), ""), "")</f>
        <v/>
      </c>
      <c r="DH562" s="66"/>
      <c r="DI562" s="76" t="str">
        <f>IFERROR(IF(B562&lt;&gt;"", IF(ISNUMBER(SEARCH("highrisk", LOWER(INDEX(Paste_Here!T$2:T$850, MATCH(B562, Paste_Here!A$2:A$850, 0))))), "High Risk", IF(ISNUMBER(SEARCH("lowrisk", LOWER(INDEX(Paste_Here!T$2:T$850, MATCH(B562, Paste_Here!A$2:A$850, 0))))), "Low Risk", IF(ISNUMBER(SEARCH("somerisk", LOWER(INDEX(Paste_Here!T$2:T$850, MATCH(B562, Paste_Here!A$2:A$850, 0))))), "Some Risk", ""))), ""), "")</f>
        <v/>
      </c>
      <c r="DJ562" s="66"/>
      <c r="DK562" s="76" t="str">
        <f>IFERROR(IF(B562&lt;&gt;"", IF(AND(INDEX(Paste_Here!AD$2:AD$850, MATCH(B562, Paste_Here!A$2:A$850, 0))&lt;&gt;"", ISNUMBER(VALUE(INDEX(Paste_Here!AD$2:AD$850, MATCH(B562, Paste_Here!A$2:A$850, 0))))), INDEX(Paste_Here!AD$2:AD$850, MATCH(B562, Paste_Here!A$2:A$850, 0)), ""), ""), "")</f>
        <v/>
      </c>
      <c r="DL562" s="66"/>
      <c r="DM562" s="76" t="str">
        <f>IFERROR(IF(B562&lt;&gt;"", IF(LOWER(INDEX(Paste_Here!AE$2:AE$850, MATCH(B562, Paste_Here!A$2:A$850, 0)))="approaching expectations", "Approaching", IF(LOWER(INDEX(Paste_Here!AE$2:AE$850, MATCH(B562, Paste_Here!A$2:A$850, 0)))="met expectations", "Met", IF(LOWER(INDEX(Paste_Here!AE$2:AE$850, MATCH(B562, Paste_Here!A$2:A$850, 0)))="exceeded expectations", "Exceeded", IF(LOWER(INDEX(Paste_Here!AE$2:AE$850, MATCH(B562, Paste_Here!A$2:A$850, 0)))="below expectations", "Below", "")))), ""), "")</f>
        <v/>
      </c>
      <c r="DN562" s="66"/>
      <c r="DO562" s="76"/>
      <c r="DP562" s="66"/>
      <c r="DQ562" s="76"/>
      <c r="DR562" s="66"/>
      <c r="DS562" s="76"/>
      <c r="DT562" s="66"/>
      <c r="DU562" s="76"/>
      <c r="DV562" s="66"/>
      <c r="DW562" s="66"/>
      <c r="DX562" s="76" t="str">
        <f t="shared" si="71"/>
        <v/>
      </c>
      <c r="DY562" s="66"/>
      <c r="DZ562" s="76"/>
      <c r="EA562" s="66"/>
      <c r="EB562" s="76"/>
      <c r="EC562" s="66"/>
      <c r="ED562" s="76" t="str">
        <f>IFERROR(IF(B562&lt;&gt;"", IF(AND(INDEX(Paste_Here!AF$2:AF$850, MATCH(B562, Paste_Here!A$2:A$850, 0))&lt;&gt;"", ISNUMBER(VALUE(INDEX(Paste_Here!AF$2:AF$850, MATCH(B562, Paste_Here!A$2:A$850, 0))))), INDEX(Paste_Here!AF$2:AF$850, MATCH(B562, Paste_Here!A$2:A$850, 0)), ""), ""), "")</f>
        <v/>
      </c>
      <c r="EE562" s="66"/>
      <c r="EF562" s="76"/>
      <c r="EG562" s="66"/>
      <c r="EH562" s="76"/>
      <c r="EI562" s="66"/>
      <c r="EJ562" s="76" t="str">
        <f>IFERROR(IF(B562&lt;&gt;"", IF(AND(INDEX(Paste_Here!AG$2:AG$850, MATCH(B562, Paste_Here!A$2:A$850, 0))&lt;&gt;"", ISNUMBER(VALUE(INDEX(Paste_Here!AG$2:AG$850, MATCH(B562, Paste_Here!A$2:A$850, 0))))), INDEX(Paste_Here!AG$2:AG$850, MATCH(B562, Paste_Here!A$2:A$850, 0)), ""), ""), "")</f>
        <v/>
      </c>
      <c r="EK562" s="66"/>
      <c r="EL562" s="76"/>
      <c r="EM562" s="66"/>
      <c r="EN562" s="76"/>
      <c r="EO562" s="66"/>
      <c r="EP562" s="76"/>
      <c r="EQ562" s="66"/>
      <c r="ER562" s="76"/>
      <c r="ES562" s="66"/>
      <c r="ET562" s="66"/>
      <c r="EU562" s="76"/>
      <c r="EV562" s="66"/>
      <c r="EW562" s="76"/>
      <c r="EX562" s="66"/>
      <c r="EY562" s="76"/>
      <c r="EZ562" s="66"/>
      <c r="FA562" s="76"/>
      <c r="FB562" s="66"/>
      <c r="FC562" s="76"/>
      <c r="FD562" s="66"/>
      <c r="FE562" s="76"/>
      <c r="FF562" s="66"/>
      <c r="FG562" s="76"/>
      <c r="FH562" s="66"/>
      <c r="FI562" s="76"/>
      <c r="FJ562" s="66"/>
      <c r="FK562" s="76"/>
      <c r="FL562" s="66"/>
      <c r="FM562" s="76"/>
      <c r="FN562" s="66"/>
      <c r="FO562" s="76"/>
      <c r="FP562" s="66"/>
      <c r="FQ562" s="76"/>
      <c r="FR562" s="66"/>
      <c r="FS562" s="76"/>
      <c r="FT562" s="66"/>
      <c r="FU562" s="76"/>
      <c r="FV562" s="66"/>
      <c r="FW562" s="76"/>
      <c r="FX562" s="66"/>
      <c r="FY562" s="76"/>
      <c r="FZ562" s="66"/>
      <c r="GA562" s="76"/>
      <c r="GB562" s="66"/>
      <c r="GC562" s="76"/>
      <c r="GD562" s="66"/>
      <c r="GE562" s="76"/>
      <c r="GF562" s="66"/>
      <c r="GG562" s="76"/>
      <c r="GH562" s="66"/>
      <c r="GI562" s="76"/>
      <c r="GJ562" s="66"/>
      <c r="GK562" s="76"/>
      <c r="GL562" s="66"/>
      <c r="GM562" s="76"/>
      <c r="GN562" s="66"/>
      <c r="GO562" s="76"/>
      <c r="GP562" s="66"/>
      <c r="GQ562" s="76"/>
      <c r="GR562" s="66"/>
      <c r="GS562" s="76"/>
      <c r="GT562" s="66"/>
      <c r="GU562" s="76"/>
      <c r="GV562" s="66"/>
      <c r="GW562" s="76"/>
      <c r="GX562" s="66"/>
      <c r="GY562" s="76"/>
      <c r="GZ562" s="66"/>
      <c r="HA562" s="76"/>
      <c r="HB562" s="66"/>
      <c r="HC562" s="76"/>
      <c r="HD562" s="66"/>
      <c r="HE562" s="76"/>
      <c r="HF562" s="66"/>
      <c r="HG562" s="76"/>
      <c r="HH562" s="66"/>
      <c r="HI562" s="76"/>
      <c r="HJ562" s="66"/>
      <c r="HK562" s="76"/>
      <c r="HL562" s="66"/>
      <c r="HM562" s="76"/>
      <c r="HN562" s="66"/>
      <c r="HO562" s="76"/>
      <c r="HP562" s="66"/>
      <c r="HQ562" s="76"/>
      <c r="HR562" s="66"/>
      <c r="HS562" s="76"/>
      <c r="HT562" s="66"/>
      <c r="HU562" s="76"/>
      <c r="HV562" s="66"/>
      <c r="HW562" s="76"/>
      <c r="HX562" s="66"/>
      <c r="HY562" s="76"/>
      <c r="HZ562" s="66"/>
      <c r="IA562" s="76"/>
      <c r="IB562" s="66"/>
      <c r="IC562" s="76"/>
      <c r="ID562" s="66"/>
      <c r="IE562" s="76"/>
      <c r="IF562" s="66"/>
      <c r="IG562" s="76"/>
      <c r="IH562" s="66"/>
      <c r="II562" s="76"/>
      <c r="IJ562" s="66"/>
      <c r="IK562" s="76"/>
      <c r="IL562" s="66"/>
      <c r="IM562" s="76"/>
      <c r="IN562" s="66"/>
      <c r="IO562" s="76"/>
      <c r="IP562" s="66"/>
      <c r="IQ562" s="76"/>
      <c r="IR562" s="66"/>
      <c r="IS562" s="76"/>
      <c r="IT562" s="66"/>
      <c r="IU562" s="76"/>
      <c r="IV562" s="66"/>
      <c r="IW562" s="76"/>
      <c r="IX562" s="66"/>
      <c r="IY562" s="76"/>
      <c r="IZ562" s="66"/>
      <c r="JA562" s="76"/>
      <c r="JB562" s="66"/>
      <c r="JC562" s="76"/>
      <c r="JD562" s="66"/>
      <c r="JE562" s="76"/>
      <c r="JF562" s="66"/>
      <c r="JG562" s="76"/>
      <c r="JH562" s="66"/>
      <c r="JI562" s="76"/>
      <c r="JJ562" s="66"/>
      <c r="JK562" s="76"/>
      <c r="JL562" s="66"/>
      <c r="JM562" s="76"/>
      <c r="JN562" s="66"/>
      <c r="JO562" s="76"/>
      <c r="JP562" s="66"/>
      <c r="JQ562" s="76"/>
      <c r="JR562" s="66"/>
      <c r="JS562" s="76"/>
      <c r="JT562" s="66"/>
      <c r="JU562" s="76"/>
      <c r="JV562" s="66"/>
      <c r="JW562" s="76"/>
      <c r="JX562" s="66"/>
      <c r="JY562" s="76"/>
      <c r="JZ562" s="66"/>
      <c r="KA562" s="76"/>
      <c r="KB562" s="66"/>
      <c r="KC562" s="76"/>
      <c r="KD562" s="66"/>
      <c r="KE562" s="76"/>
      <c r="KF562" s="66"/>
      <c r="KG562" s="76"/>
      <c r="KH562" s="66"/>
      <c r="KI562" s="76"/>
      <c r="KJ562" s="66"/>
      <c r="KK562" s="76"/>
      <c r="KL562" s="66"/>
      <c r="KM562" s="76"/>
      <c r="KN562" s="66"/>
      <c r="KO562" s="76"/>
      <c r="KP562" s="66"/>
      <c r="KQ562" s="76"/>
      <c r="KR562" s="66"/>
      <c r="KS562" s="76"/>
      <c r="KT562" s="66"/>
      <c r="KU562" s="76"/>
      <c r="KV562" s="66"/>
      <c r="KW562" s="76"/>
      <c r="KX562" s="66"/>
      <c r="KY562" s="76"/>
      <c r="KZ562" s="66"/>
      <c r="LA562" s="76"/>
      <c r="LB562" s="66"/>
      <c r="LC562" s="76"/>
      <c r="LD562" s="66"/>
      <c r="LE562" s="76"/>
      <c r="LF562" s="66"/>
      <c r="LG562" s="76"/>
      <c r="LH562" s="66"/>
      <c r="LI562" s="76"/>
      <c r="LJ562" s="66"/>
      <c r="LK562" s="76"/>
      <c r="LL562" s="66"/>
      <c r="LM562" s="76"/>
      <c r="LN562" s="66"/>
      <c r="LO562" s="76"/>
      <c r="LP562" s="66"/>
      <c r="LQ562" s="76"/>
      <c r="LR562" s="66"/>
      <c r="LS562" s="76"/>
      <c r="LT562" s="66"/>
      <c r="LU562" s="76"/>
      <c r="LV562" s="66"/>
      <c r="LW562" s="76"/>
      <c r="LX562" s="66"/>
      <c r="LY562" s="76"/>
      <c r="LZ562" s="66"/>
      <c r="MA562" s="76"/>
      <c r="MB562" s="66"/>
      <c r="MC562" s="76"/>
      <c r="MD562" s="66"/>
      <c r="MG562" s="1" t="str" cm="1">
        <f t="array" ref="MG562">IFERROR(INDEX(Paste_Here!$B$2:$B$850, MATCH(0, COUNTIF(MG$4:MG561, Paste_Here!$B$2:$B$850) + IF(Paste_Here!$B$2:$B$850="", 1, 0), 0)), "")</f>
        <v/>
      </c>
      <c r="MH562" s="1" t="str">
        <f>IF(MG562&lt;&gt;"", INDEX(Paste_Here!$A$2:$A$850, MATCH(MG562, Paste_Here!$B$2:$B$850, 0)), "")</f>
        <v/>
      </c>
      <c r="MI562" s="1" t="str">
        <f t="shared" si="72"/>
        <v/>
      </c>
      <c r="MJ562" s="1" t="str" cm="1">
        <f t="array" ref="MJ562">IFERROR(INDEX($MI$5:$MI$850, MATCH(SMALL(IF($MI$5:$MI$850&lt;&gt;"", COUNTIF($MI$5:$MI$850, "&lt;"&amp;$MI$5:$MI$850)+1), ROW()-ROW($MJ$5)+1), COUNTIF($MI$5:$MI$850, "&lt;"&amp;$MI$5:$MI$850)+1, 0)), "")</f>
        <v/>
      </c>
    </row>
    <row r="563" spans="1:348">
      <c r="A563" s="66"/>
      <c r="B563" s="76" t="str">
        <f t="shared" si="65"/>
        <v/>
      </c>
      <c r="C563" s="66"/>
      <c r="D563" s="76" t="str">
        <f>IFERROR(IF(B563&lt;&gt;"", IF(AND(INDEX(Paste_Here!B$2:B$850, MATCH(B563, Paste_Here!A$2:A$850, 0))&lt;&gt;"", ISNUMBER(VALUE(INDEX(Paste_Here!B$2:B$850, MATCH(B563, Paste_Here!A$2:A$850, 0))))), INDEX(Paste_Here!B$2:B$850, MATCH(B563, Paste_Here!A$2:A$850, 0)), ""), ""), "")</f>
        <v/>
      </c>
      <c r="E563" s="66"/>
      <c r="F563" s="76" t="str">
        <f>IFERROR(IF(B563&lt;&gt;"", IF(ISTEXT(INDEX(Paste_Here!K$2:K$850, MATCH(B563, Paste_Here!A$2:A$850, 0))), INDEX(Paste_Here!K$2:K$850, MATCH(B563, Paste_Here!A$2:A$850, 0)), ""), ""), "")</f>
        <v/>
      </c>
      <c r="G563" s="66"/>
      <c r="H563" s="76" t="str">
        <f>IFERROR(IF(B563&lt;&gt;"", IF(ISTEXT(INDEX(Paste_Here!C$2:C$850, MATCH(B563, Paste_Here!A$2:A$850, 0))), INDEX(Paste_Here!C$2:C$850, MATCH(B563, Paste_Here!A$2:A$850, 0)), ""), ""), "")</f>
        <v/>
      </c>
      <c r="I563" s="66"/>
      <c r="J563" s="76" t="str">
        <f>IFERROR(IF(B563&lt;&gt;"", IF(ISNUMBER(SEARCH("s", LOWER(INDEX(Paste_Here!M$2:M$850, MATCH(B563, Paste_Here!A$2:A$850, 0))))), "Yes", IF(INDEX(Paste_Here!M$2:M$850, MATCH(B563, Paste_Here!A$2:A$850, 0))&lt;&gt;"", "No", "")), ""), "")</f>
        <v/>
      </c>
      <c r="K563" s="66"/>
      <c r="L563" s="76" t="str">
        <f>IFERROR(IF(B563&lt;&gt;"", IF(ISNUMBER(SEARCH("yes", LOWER(INDEX(Paste_Here!E$2:E$850, MATCH(B563, Paste_Here!A$2:A$850, 0))))), "Yes", IF(ISNUMBER(SEARCH("no", LOWER(INDEX(Paste_Here!E$2:E$850, MATCH(B563, Paste_Here!A$2:A$850, 0))))), "No", "")), ""), "")</f>
        <v/>
      </c>
      <c r="M563" s="66"/>
      <c r="N563" s="76" t="str">
        <f>IFERROR(IF(B563&lt;&gt;"", IF(ISNUMBER(SEARCH("yes", LOWER(INDEX(Paste_Here!F$2:F$850, MATCH(B563, Paste_Here!A$2:A$850, 0))))), "Yes", IF(ISNUMBER(SEARCH("no", LOWER(INDEX(Paste_Here!F$2:F$850, MATCH(B563, Paste_Here!A$2:A$850, 0))))), "No", "")), ""), "")</f>
        <v/>
      </c>
      <c r="O563" s="66"/>
      <c r="P563" s="76" t="str">
        <f>IFERROR(IF(B563&lt;&gt;"", IF(ISNUMBER(SEARCH("yes", LOWER(INDEX(Paste_Here!L$2:L$850, MATCH(B563, Paste_Here!A$2:A$850, 0))))), "Yes", IF(ISNUMBER(SEARCH("no", LOWER(INDEX(Paste_Here!L$2:L$850, MATCH(B563, Paste_Here!A$2:A$850, 0))))), "No", "")), ""), "")</f>
        <v/>
      </c>
      <c r="Q563" s="66"/>
      <c r="R563" s="76" t="str">
        <f>IFERROR(IF(B563&lt;&gt;"", IF(ISNUMBER(SEARCH("transitional 2", LOWER(INDEX(Paste_Here!D$2:D$850, MATCH(B563, Paste_Here!A$2:A$850, 0))))), "T2", IF(ISNUMBER(SEARCH("transitional 1", LOWER(INDEX(Paste_Here!D$2:D$850, MATCH(B563, Paste_Here!A$2:A$850, 0))))), "T1", IF(ISNUMBER(SEARCH("waived ell services", LOWER(INDEX(Paste_Here!D$2:D$850, MATCH(B563, Paste_Here!A$2:A$850, 0))))), "W", IF(ISNUMBER(SEARCH("english language learner", LOWER(INDEX(Paste_Here!D$2:D$850, MATCH(B563, Paste_Here!A$2:A$850, 0))))), "L", "")))), ""), "")</f>
        <v/>
      </c>
      <c r="S563" s="66"/>
      <c r="T563" s="76" t="str">
        <f>IFERROR(IF(B563&lt;&gt;"", IF(ISNUMBER(SEARCH("yes", LOWER(INDEX(Paste_Here!I$2:I$850, MATCH(B563, Paste_Here!A$2:A$850, 0))))), "Yes", IF(ISNUMBER(SEARCH("no", LOWER(INDEX(Paste_Here!I$2:I$850, MATCH(B563, Paste_Here!A$2:A$850, 0))))), "No", "")), ""), "")</f>
        <v/>
      </c>
      <c r="U563" s="66"/>
      <c r="V563" s="76" t="str">
        <f>IFERROR(IF(B563&lt;&gt;"", IF(ISTEXT(INDEX(Paste_Here!J$2:J$850, MATCH(B563, Paste_Here!A$2:A$850, 0))), VALUE(INDEX(Paste_Here!J$2:J$850, MATCH(B563, Paste_Here!A$2:A$850, 0))), ""), ""), "")</f>
        <v/>
      </c>
      <c r="W563" s="66"/>
      <c r="X563" s="66"/>
      <c r="Y563" s="76" t="str">
        <f t="shared" si="66"/>
        <v/>
      </c>
      <c r="Z563" s="66"/>
      <c r="AA563" s="76" t="str">
        <f>IFERROR(IF(B563&lt;&gt;"", IF(AND(INDEX(Paste_Here!AI$2:AI$850, MATCH(B563, Paste_Here!A$2:A$850, 0))&lt;&gt;"", ISNUMBER(VALUE(INDEX(Paste_Here!AI$2:AI$850, MATCH(B563, Paste_Here!A$2:A$850, 0))))), INDEX(Paste_Here!AI$2:AI$850, MATCH(B563, Paste_Here!A$2:A$850, 0)), ""), ""), "")</f>
        <v/>
      </c>
      <c r="AB563" s="66"/>
      <c r="AC563" s="76" t="str">
        <f>IFERROR(IF(B563&lt;&gt;"", IF(AND(INDEX(Paste_Here!AJ$2:AJ$850, MATCH(B563, Paste_Here!A$2:A$850, 0))&lt;&gt;"", ISNUMBER(VALUE(INDEX(Paste_Here!AJ$2:AJ$850, MATCH(B563, Paste_Here!A$2:A$850, 0))))), INDEX(Paste_Here!AJ$2:AJ$850, MATCH(B563, Paste_Here!A$2:A$850, 0)), ""), ""), "")</f>
        <v/>
      </c>
      <c r="AD563" s="66"/>
      <c r="AE563" s="76" t="str">
        <f>IFERROR(IF(B563&lt;&gt;"", IF(AND(INDEX(Paste_Here!AK$2:AK$850, MATCH(B563, Paste_Here!A$2:A$850, 0))&lt;&gt;"", ISNUMBER(VALUE(INDEX(Paste_Here!AK$2:AK$850, MATCH(B563, Paste_Here!A$2:A$850, 0))))), INDEX(Paste_Here!AK$2:AK$850, MATCH(B563, Paste_Here!A$2:A$850, 0)), ""), ""), "")</f>
        <v/>
      </c>
      <c r="AF563" s="66"/>
      <c r="AG563" s="76" t="str">
        <f>IFERROR(IF(B563&lt;&gt;"", IF(AND(INDEX(Paste_Here!AL$2:AL$850, MATCH(B563, Paste_Here!A$2:A$850, 0))&lt;&gt;"", ISNUMBER(VALUE(INDEX(Paste_Here!AL$2:AL$850, MATCH(B563, Paste_Here!A$2:A$850, 0))))), INDEX(Paste_Here!AL$2:AL$850, MATCH(B563, Paste_Here!A$2:A$850, 0)), ""), ""), "")</f>
        <v/>
      </c>
      <c r="AH563" s="66"/>
      <c r="AI563" s="76" t="str">
        <f>IFERROR(IF(B563&lt;&gt;"", IF(AND(INDEX(Paste_Here!AH$2:AH$850, MATCH(B563, Paste_Here!A$2:A$850, 0))&lt;&gt;"", ISNUMBER(VALUE(INDEX(Paste_Here!AH$2:AH$850, MATCH(B563, Paste_Here!A$2:A$850, 0))))), IF(VALUE(INDEX(Paste_Here!AH$2:AH$850, MATCH(B563, Paste_Here!A$2:A$850, 0)))=0, "", INDEX(Paste_Here!AH$2:AH$850, MATCH(B563, Paste_Here!A$2:A$850, 0))), ""), ""), "")</f>
        <v/>
      </c>
      <c r="AJ563" s="66"/>
      <c r="AK563" s="76" t="str">
        <f>IFERROR(IF(B563&lt;&gt;"", IF(AND(INDEX(Paste_Here!N$2:N$850, MATCH(B563, Paste_Here!A$2:A$850, 0))&lt;&gt;"", ISNUMBER(VALUE(INDEX(Paste_Here!N$2:N$850, MATCH(B563, Paste_Here!A$2:A$850, 0))))), INDEX(Paste_Here!N$2:N$850, MATCH(B563, Paste_Here!A$2:A$850, 0)), ""), ""), "")</f>
        <v/>
      </c>
      <c r="AL563" s="66"/>
      <c r="AM563" s="76" t="str">
        <f>IFERROR(IF(B563&lt;&gt;"", IF(AND(INDEX(Paste_Here!O$2:O$850, MATCH(B563, Paste_Here!A$2:A$850, 0))&lt;&gt;"", ISNUMBER(VALUE(INDEX(Paste_Here!O$2:O$850, MATCH(B563, Paste_Here!A$2:A$850, 0))))), INDEX(Paste_Here!O$2:O$850, MATCH(B563, Paste_Here!A$2:A$850, 0)), ""), ""), "")</f>
        <v/>
      </c>
      <c r="AN563" s="66"/>
      <c r="AO563" s="76"/>
      <c r="AP563" s="66"/>
      <c r="AQ563" s="76"/>
      <c r="AR563" s="66"/>
      <c r="AS563" s="76"/>
      <c r="AT563" s="66"/>
      <c r="AU563" s="66"/>
      <c r="AV563" s="76" t="str">
        <f t="shared" si="67"/>
        <v/>
      </c>
      <c r="AW563" s="66"/>
      <c r="AX563" s="76" t="str">
        <f>IFERROR(IF(B563&lt;&gt;"", IF(ISNUMBER(SEARCH("Revealed-Potential (Primary Focus)", LOWER(INDEX(Paste_Here!Z$2:Z$850, MATCH(B563, Paste_Here!A$2:A$850, 0))))), "Rev-Potential: Prim", IF(ISNUMBER(SEARCH("Revealed-Potential (Secondary Focus)", LOWER(INDEX(Paste_Here!Z$2:Z$850, MATCH(B563, Paste_Here!A$2:A$850, 0))))), "Rev-Potential: Sec", IF(ISNUMBER(SEARCH("Monitoring", LOWER(INDEX(Paste_Here!Z$2:Z$850, MATCH(B563, Paste_Here!A$2:A$850, 0))))), "Monitoring", IF(ISNUMBER(SEARCH("At-Promise (Secondary Focus)", LOWER(INDEX(Paste_Here!Z$2:Z$850, MATCH(B563, Paste_Here!A$2:A$850, 0))))), "At-Promise: Sec", IF(ISNUMBER(SEARCH("At-Promise (Primary Focus)", LOWER(INDEX(Paste_Here!Z$2:Z$850, MATCH(B563, Paste_Here!A$2:A$850, 0))))), "At-Promise: Prim", ""))))), ""), "")</f>
        <v/>
      </c>
      <c r="AY563" s="66"/>
      <c r="AZ563" s="76"/>
      <c r="BA563" s="66"/>
      <c r="BB563" s="76"/>
      <c r="BC563" s="66"/>
      <c r="BD563" s="76"/>
      <c r="BE563" s="66"/>
      <c r="BF563" s="76"/>
      <c r="BG563" s="66"/>
      <c r="BH563" s="76"/>
      <c r="BI563" s="66"/>
      <c r="BJ563" s="66"/>
      <c r="BK563" s="76" t="str">
        <f t="shared" si="68"/>
        <v/>
      </c>
      <c r="BL563" s="66"/>
      <c r="BM563" s="76" t="str">
        <f>IFERROR(IF(B563&lt;&gt;"", IF(AND(ISNUMBER(VALUE(SUBSTITUTE(SUBSTITUTE(Paste_Here!R563, "br", "-"), "L", ""))), VALUE(SUBSTITUTE(SUBSTITUTE(Paste_Here!R563, "br", "-"), "L", "")) &gt;= 1095), "Yes", IF(AND(ISNUMBER(VALUE(SUBSTITUTE(SUBSTITUTE(Paste_Here!R563, "br", "-"), "L", ""))), VALUE(SUBSTITUTE(SUBSTITUTE(Paste_Here!R563, "br", "-"), "L", "")) &lt;= 1094), "No", "")), ""), "")</f>
        <v/>
      </c>
      <c r="BN563" s="66"/>
      <c r="BO563" s="76" t="str">
        <f>IFERROR(IF(B563&lt;&gt;"", IF(COUNTIF(INDEX(Paste_Here!Y$2:AB$850, MATCH(B563, Paste_Here!A$2:A$850, 0), 0), "yes") &gt; 0, "Yes", IF(COUNTIF(INDEX(Paste_Here!Y$2:AB$850, MATCH(B563, Paste_Here!A$2:A$850, 0), 0), "no") &gt; 0, "No", "")), ""), "")</f>
        <v/>
      </c>
      <c r="BP563" s="66"/>
      <c r="BQ563" s="76" t="str">
        <f>IFERROR(IF(B563&lt;&gt;"", IF(AND(ISNUMBER(VALUE(SUBSTITUTE(SUBSTITUTE(Paste_Here!U563, "em", "-"), "q", ""))), VALUE(SUBSTITUTE(SUBSTITUTE(Paste_Here!U563, "em", "-"), "q", "")) &gt;= 910), "Yes", IF(AND(ISNUMBER(VALUE(SUBSTITUTE(SUBSTITUTE(Paste_Here!U563, "em", "-"), "q", ""))), VALUE(SUBSTITUTE(SUBSTITUTE(Paste_Here!U563, "em", "-"), "q", "")) &lt;= 909), "No", "")), ""), "")</f>
        <v/>
      </c>
      <c r="BR563" s="66"/>
      <c r="BS563" s="76" t="str">
        <f>IFERROR(IF(B563&lt;&gt;"", IF(AND(INDEX(Paste_Here!X$2:X$850, MATCH(B563, Paste_Here!A$2:A$850, 0))&lt;&gt;"", ISNUMBER(VALUE(INDEX(Paste_Here!X$2:X$850, MATCH(B563, Paste_Here!A$2:A$850, 0))))), INDEX(Paste_Here!X$2:X$850, MATCH(B563, Paste_Here!A$2:A$850, 0)), ""), ""), "")</f>
        <v/>
      </c>
      <c r="BT563" s="66"/>
      <c r="BU563" s="76" t="str">
        <f>IFERROR(IF(B563&lt;&gt;"", IF(ISNUMBER(VALUE(INDEX(Paste_Here!G$2:G$850, MATCH(B563, Paste_Here!A$2:A$850, 0)))), IF(VALUE(INDEX(Paste_Here!G$2:G$850, MATCH(B563, Paste_Here!A$2:A$850, 0)))=0, "No", IF(AND(VALUE(INDEX(Paste_Here!G$2:G$850, MATCH(B563, Paste_Here!A$2:A$850, 0)))&gt;=1, VALUE(INDEX(Paste_Here!G$2:G$850, MATCH(B563, Paste_Here!A$2:A$850, 0)))&lt;=4), VALUE(INDEX(Paste_Here!G$2:G$850, MATCH(B563, Paste_Here!A$2:A$850, 0))), "")), ""), ""), "")</f>
        <v/>
      </c>
      <c r="BV563" s="66"/>
      <c r="BW563" s="76" t="str">
        <f>IFERROR(IF(B563&lt;&gt;"", IF(ISNUMBER(VALUE(INDEX(Paste_Here!H$2:H$850, MATCH(B563, Paste_Here!A$2:A$850, 0)))), IF(VALUE(INDEX(Paste_Here!H$2:H$850, MATCH(B563, Paste_Here!A$2:A$850, 0)))=0, "No", IF(AND(VALUE(INDEX(Paste_Here!H$2:H$850, MATCH(B563, Paste_Here!A$2:A$850, 0)))&gt;=1, VALUE(INDEX(Paste_Here!H$2:H$850, MATCH(B563, Paste_Here!A$2:A$850, 0)))&lt;=4), VALUE(INDEX(Paste_Here!H$2:H$850, MATCH(B563, Paste_Here!A$2:A$850, 0))), "")), ""), ""), "")</f>
        <v/>
      </c>
      <c r="BX563" s="66"/>
      <c r="BY563" s="76"/>
      <c r="BZ563" s="66"/>
      <c r="CA563" s="76"/>
      <c r="CB563" s="66"/>
      <c r="CC563" s="66"/>
      <c r="CD563" s="76" t="str">
        <f t="shared" si="69"/>
        <v/>
      </c>
      <c r="CE563" s="66"/>
      <c r="CF563" s="76" t="str">
        <f>IFERROR(IF(B563&lt;&gt;"", IF(AND(INDEX(Paste_Here!P$2:P$850, MATCH(B563, Paste_Here!A$2:A$850, 0))&lt;&gt;"", ISNUMBER(VALUE(INDEX(Paste_Here!P$2:P$850, MATCH(B563, Paste_Here!A$2:A$850, 0))))), INDEX(Paste_Here!P$2:P$850, MATCH(B563, Paste_Here!A$2:A$850, 0)), ""), ""), "")</f>
        <v/>
      </c>
      <c r="CG563" s="66"/>
      <c r="CH563" s="76" t="str">
        <f>IFERROR(IF(B563&lt;&gt;"", IF(ISNUMBER(SEARCH("highrisk", LOWER(INDEX(Paste_Here!Q$2:Q$850, MATCH(B563, Paste_Here!A$2:A$850, 0))))), "High Risk", IF(ISNUMBER(SEARCH("lowrisk", LOWER(INDEX(Paste_Here!Q$2:Q$850, MATCH(B563, Paste_Here!A$2:A$850, 0))))), "Low Risk", IF(ISNUMBER(SEARCH("somerisk", LOWER(INDEX(Paste_Here!Q$2:Q$850, MATCH(B563, Paste_Here!A$2:A$850, 0))))), "Some Risk", ""))), ""), "")</f>
        <v/>
      </c>
      <c r="CI563" s="66"/>
      <c r="CJ563" s="76" t="str">
        <f>IFERROR(IF(B563&lt;&gt;"", IF(AND(INDEX(Paste_Here!AA$2:AA$850, MATCH(B563, Paste_Here!A$2:A$850, 0))&lt;&gt;"", ISNUMBER(VALUE(INDEX(Paste_Here!AA$2:AA$850, MATCH(B563, Paste_Here!A$2:A$850, 0))))), INDEX(Paste_Here!AA$2:AA$850, MATCH(B563, Paste_Here!A$2:A$850, 0)), ""), ""), "")</f>
        <v/>
      </c>
      <c r="CK563" s="66"/>
      <c r="CL563" s="76" t="str">
        <f>IFERROR(IF(B563&lt;&gt;"", IF(LOWER(INDEX(Paste_Here!AB$2:AB$850, MATCH(B563, Paste_Here!A$2:A$850, 0)))="approaching expectations", "Approaching", IF(LOWER(INDEX(Paste_Here!AB$2:AB$850, MATCH(B563, Paste_Here!A$2:A$850, 0)))="met expectations", "Met", IF(LOWER(INDEX(Paste_Here!AB$2:AB$850, MATCH(B563, Paste_Here!A$2:A$850, 0)))="exceeded expectations", "Exceeded", IF(LOWER(INDEX(Paste_Here!AB$2:AB$850, MATCH(B563, Paste_Here!A$2:A$850, 0)))="below expectations", "Below", "")))), ""), "")</f>
        <v/>
      </c>
      <c r="CM563" s="66"/>
      <c r="CN563" s="76" t="str">
        <f>IFERROR(IF(B563&lt;&gt;"", IF(AND(INDEX(Paste_Here!AC$2:AC$850, MATCH(B563, Paste_Here!A$2:A$850, 0))&lt;&gt;"", ISNUMBER(VALUE(INDEX(Paste_Here!AC$2:AC$850, MATCH(B563, Paste_Here!A$2:A$850, 0))))), INDEX(Paste_Here!AC$2:AC$850, MATCH(B563, Paste_Here!A$2:A$850, 0)), ""), ""), "")</f>
        <v/>
      </c>
      <c r="CO563" s="66"/>
      <c r="CP563" s="76"/>
      <c r="CQ563" s="66"/>
      <c r="CR563" s="76"/>
      <c r="CS563" s="66"/>
      <c r="CT563" s="76"/>
      <c r="CU563" s="66"/>
      <c r="CV563" s="76"/>
      <c r="CW563" s="66"/>
      <c r="CX563" s="76"/>
      <c r="CY563" s="66"/>
      <c r="CZ563" s="66"/>
      <c r="DA563" s="76" t="str">
        <f t="shared" si="70"/>
        <v/>
      </c>
      <c r="DB563" s="66"/>
      <c r="DC563" s="76" t="str">
        <f>IFERROR(IF(B563&lt;&gt;"", IF(AND(INDEX(Paste_Here!V$2:V$850, MATCH(B563, Paste_Here!A$2:A$850, 0))&lt;&gt;"", ISNUMBER(VALUE(INDEX(Paste_Here!V$2:V$850, MATCH(B563, Paste_Here!A$2:A$850, 0))))), INDEX(Paste_Here!V$2:V$850, MATCH(B563, Paste_Here!A$2:A$850, 0)), ""), ""), "")</f>
        <v/>
      </c>
      <c r="DD563" s="66"/>
      <c r="DE563" s="76" t="str">
        <f>IFERROR(IF(B563&lt;&gt;"", IF(ISNUMBER(SEARCH("highrisk", LOWER(INDEX(Paste_Here!W$2:W$850, MATCH(B563, Paste_Here!A$2:A$850, 0))))), "High Risk", IF(ISNUMBER(SEARCH("lowrisk", LOWER(INDEX(Paste_Here!W$2:W$850, MATCH(B563, Paste_Here!A$2:A$850, 0))))), "Low Risk", IF(ISNUMBER(SEARCH("somerisk", LOWER(INDEX(Paste_Here!W$2:W$850, MATCH(B563, Paste_Here!A$2:A$850, 0))))), "Some Risk", ""))), ""), "")</f>
        <v/>
      </c>
      <c r="DF563" s="66"/>
      <c r="DG563" s="76" t="str">
        <f>IFERROR(IF(B563&lt;&gt;"", IF(AND(INDEX(Paste_Here!S$2:S$850, MATCH(B563, Paste_Here!A$2:A$850, 0))&lt;&gt;"", ISNUMBER(VALUE(INDEX(Paste_Here!S$2:S$850, MATCH(B563, Paste_Here!A$2:A$850, 0))))), INDEX(Paste_Here!S$2:S$850, MATCH(B563, Paste_Here!A$2:A$850, 0)), ""), ""), "")</f>
        <v/>
      </c>
      <c r="DH563" s="66"/>
      <c r="DI563" s="76" t="str">
        <f>IFERROR(IF(B563&lt;&gt;"", IF(ISNUMBER(SEARCH("highrisk", LOWER(INDEX(Paste_Here!T$2:T$850, MATCH(B563, Paste_Here!A$2:A$850, 0))))), "High Risk", IF(ISNUMBER(SEARCH("lowrisk", LOWER(INDEX(Paste_Here!T$2:T$850, MATCH(B563, Paste_Here!A$2:A$850, 0))))), "Low Risk", IF(ISNUMBER(SEARCH("somerisk", LOWER(INDEX(Paste_Here!T$2:T$850, MATCH(B563, Paste_Here!A$2:A$850, 0))))), "Some Risk", ""))), ""), "")</f>
        <v/>
      </c>
      <c r="DJ563" s="66"/>
      <c r="DK563" s="76" t="str">
        <f>IFERROR(IF(B563&lt;&gt;"", IF(AND(INDEX(Paste_Here!AD$2:AD$850, MATCH(B563, Paste_Here!A$2:A$850, 0))&lt;&gt;"", ISNUMBER(VALUE(INDEX(Paste_Here!AD$2:AD$850, MATCH(B563, Paste_Here!A$2:A$850, 0))))), INDEX(Paste_Here!AD$2:AD$850, MATCH(B563, Paste_Here!A$2:A$850, 0)), ""), ""), "")</f>
        <v/>
      </c>
      <c r="DL563" s="66"/>
      <c r="DM563" s="76" t="str">
        <f>IFERROR(IF(B563&lt;&gt;"", IF(LOWER(INDEX(Paste_Here!AE$2:AE$850, MATCH(B563, Paste_Here!A$2:A$850, 0)))="approaching expectations", "Approaching", IF(LOWER(INDEX(Paste_Here!AE$2:AE$850, MATCH(B563, Paste_Here!A$2:A$850, 0)))="met expectations", "Met", IF(LOWER(INDEX(Paste_Here!AE$2:AE$850, MATCH(B563, Paste_Here!A$2:A$850, 0)))="exceeded expectations", "Exceeded", IF(LOWER(INDEX(Paste_Here!AE$2:AE$850, MATCH(B563, Paste_Here!A$2:A$850, 0)))="below expectations", "Below", "")))), ""), "")</f>
        <v/>
      </c>
      <c r="DN563" s="66"/>
      <c r="DO563" s="76"/>
      <c r="DP563" s="66"/>
      <c r="DQ563" s="76"/>
      <c r="DR563" s="66"/>
      <c r="DS563" s="76"/>
      <c r="DT563" s="66"/>
      <c r="DU563" s="76"/>
      <c r="DV563" s="66"/>
      <c r="DW563" s="66"/>
      <c r="DX563" s="76" t="str">
        <f t="shared" si="71"/>
        <v/>
      </c>
      <c r="DY563" s="66"/>
      <c r="DZ563" s="76"/>
      <c r="EA563" s="66"/>
      <c r="EB563" s="76"/>
      <c r="EC563" s="66"/>
      <c r="ED563" s="76" t="str">
        <f>IFERROR(IF(B563&lt;&gt;"", IF(AND(INDEX(Paste_Here!AF$2:AF$850, MATCH(B563, Paste_Here!A$2:A$850, 0))&lt;&gt;"", ISNUMBER(VALUE(INDEX(Paste_Here!AF$2:AF$850, MATCH(B563, Paste_Here!A$2:A$850, 0))))), INDEX(Paste_Here!AF$2:AF$850, MATCH(B563, Paste_Here!A$2:A$850, 0)), ""), ""), "")</f>
        <v/>
      </c>
      <c r="EE563" s="66"/>
      <c r="EF563" s="76"/>
      <c r="EG563" s="66"/>
      <c r="EH563" s="76"/>
      <c r="EI563" s="66"/>
      <c r="EJ563" s="76" t="str">
        <f>IFERROR(IF(B563&lt;&gt;"", IF(AND(INDEX(Paste_Here!AG$2:AG$850, MATCH(B563, Paste_Here!A$2:A$850, 0))&lt;&gt;"", ISNUMBER(VALUE(INDEX(Paste_Here!AG$2:AG$850, MATCH(B563, Paste_Here!A$2:A$850, 0))))), INDEX(Paste_Here!AG$2:AG$850, MATCH(B563, Paste_Here!A$2:A$850, 0)), ""), ""), "")</f>
        <v/>
      </c>
      <c r="EK563" s="66"/>
      <c r="EL563" s="76"/>
      <c r="EM563" s="66"/>
      <c r="EN563" s="76"/>
      <c r="EO563" s="66"/>
      <c r="EP563" s="76"/>
      <c r="EQ563" s="66"/>
      <c r="ER563" s="76"/>
      <c r="ES563" s="66"/>
      <c r="ET563" s="66"/>
      <c r="EU563" s="76"/>
      <c r="EV563" s="66"/>
      <c r="EW563" s="76"/>
      <c r="EX563" s="66"/>
      <c r="EY563" s="76"/>
      <c r="EZ563" s="66"/>
      <c r="FA563" s="76"/>
      <c r="FB563" s="66"/>
      <c r="FC563" s="76"/>
      <c r="FD563" s="66"/>
      <c r="FE563" s="76"/>
      <c r="FF563" s="66"/>
      <c r="FG563" s="76"/>
      <c r="FH563" s="66"/>
      <c r="FI563" s="76"/>
      <c r="FJ563" s="66"/>
      <c r="FK563" s="76"/>
      <c r="FL563" s="66"/>
      <c r="FM563" s="76"/>
      <c r="FN563" s="66"/>
      <c r="FO563" s="76"/>
      <c r="FP563" s="66"/>
      <c r="FQ563" s="76"/>
      <c r="FR563" s="66"/>
      <c r="FS563" s="76"/>
      <c r="FT563" s="66"/>
      <c r="FU563" s="76"/>
      <c r="FV563" s="66"/>
      <c r="FW563" s="76"/>
      <c r="FX563" s="66"/>
      <c r="FY563" s="76"/>
      <c r="FZ563" s="66"/>
      <c r="GA563" s="76"/>
      <c r="GB563" s="66"/>
      <c r="GC563" s="76"/>
      <c r="GD563" s="66"/>
      <c r="GE563" s="76"/>
      <c r="GF563" s="66"/>
      <c r="GG563" s="76"/>
      <c r="GH563" s="66"/>
      <c r="GI563" s="76"/>
      <c r="GJ563" s="66"/>
      <c r="GK563" s="76"/>
      <c r="GL563" s="66"/>
      <c r="GM563" s="76"/>
      <c r="GN563" s="66"/>
      <c r="GO563" s="76"/>
      <c r="GP563" s="66"/>
      <c r="GQ563" s="76"/>
      <c r="GR563" s="66"/>
      <c r="GS563" s="76"/>
      <c r="GT563" s="66"/>
      <c r="GU563" s="76"/>
      <c r="GV563" s="66"/>
      <c r="GW563" s="76"/>
      <c r="GX563" s="66"/>
      <c r="GY563" s="76"/>
      <c r="GZ563" s="66"/>
      <c r="HA563" s="76"/>
      <c r="HB563" s="66"/>
      <c r="HC563" s="76"/>
      <c r="HD563" s="66"/>
      <c r="HE563" s="76"/>
      <c r="HF563" s="66"/>
      <c r="HG563" s="76"/>
      <c r="HH563" s="66"/>
      <c r="HI563" s="76"/>
      <c r="HJ563" s="66"/>
      <c r="HK563" s="76"/>
      <c r="HL563" s="66"/>
      <c r="HM563" s="76"/>
      <c r="HN563" s="66"/>
      <c r="HO563" s="76"/>
      <c r="HP563" s="66"/>
      <c r="HQ563" s="76"/>
      <c r="HR563" s="66"/>
      <c r="HS563" s="76"/>
      <c r="HT563" s="66"/>
      <c r="HU563" s="76"/>
      <c r="HV563" s="66"/>
      <c r="HW563" s="76"/>
      <c r="HX563" s="66"/>
      <c r="HY563" s="76"/>
      <c r="HZ563" s="66"/>
      <c r="IA563" s="76"/>
      <c r="IB563" s="66"/>
      <c r="IC563" s="76"/>
      <c r="ID563" s="66"/>
      <c r="IE563" s="76"/>
      <c r="IF563" s="66"/>
      <c r="IG563" s="76"/>
      <c r="IH563" s="66"/>
      <c r="II563" s="76"/>
      <c r="IJ563" s="66"/>
      <c r="IK563" s="76"/>
      <c r="IL563" s="66"/>
      <c r="IM563" s="76"/>
      <c r="IN563" s="66"/>
      <c r="IO563" s="76"/>
      <c r="IP563" s="66"/>
      <c r="IQ563" s="76"/>
      <c r="IR563" s="66"/>
      <c r="IS563" s="76"/>
      <c r="IT563" s="66"/>
      <c r="IU563" s="76"/>
      <c r="IV563" s="66"/>
      <c r="IW563" s="76"/>
      <c r="IX563" s="66"/>
      <c r="IY563" s="76"/>
      <c r="IZ563" s="66"/>
      <c r="JA563" s="76"/>
      <c r="JB563" s="66"/>
      <c r="JC563" s="76"/>
      <c r="JD563" s="66"/>
      <c r="JE563" s="76"/>
      <c r="JF563" s="66"/>
      <c r="JG563" s="76"/>
      <c r="JH563" s="66"/>
      <c r="JI563" s="76"/>
      <c r="JJ563" s="66"/>
      <c r="JK563" s="76"/>
      <c r="JL563" s="66"/>
      <c r="JM563" s="76"/>
      <c r="JN563" s="66"/>
      <c r="JO563" s="76"/>
      <c r="JP563" s="66"/>
      <c r="JQ563" s="76"/>
      <c r="JR563" s="66"/>
      <c r="JS563" s="76"/>
      <c r="JT563" s="66"/>
      <c r="JU563" s="76"/>
      <c r="JV563" s="66"/>
      <c r="JW563" s="76"/>
      <c r="JX563" s="66"/>
      <c r="JY563" s="76"/>
      <c r="JZ563" s="66"/>
      <c r="KA563" s="76"/>
      <c r="KB563" s="66"/>
      <c r="KC563" s="76"/>
      <c r="KD563" s="66"/>
      <c r="KE563" s="76"/>
      <c r="KF563" s="66"/>
      <c r="KG563" s="76"/>
      <c r="KH563" s="66"/>
      <c r="KI563" s="76"/>
      <c r="KJ563" s="66"/>
      <c r="KK563" s="76"/>
      <c r="KL563" s="66"/>
      <c r="KM563" s="76"/>
      <c r="KN563" s="66"/>
      <c r="KO563" s="76"/>
      <c r="KP563" s="66"/>
      <c r="KQ563" s="76"/>
      <c r="KR563" s="66"/>
      <c r="KS563" s="76"/>
      <c r="KT563" s="66"/>
      <c r="KU563" s="76"/>
      <c r="KV563" s="66"/>
      <c r="KW563" s="76"/>
      <c r="KX563" s="66"/>
      <c r="KY563" s="76"/>
      <c r="KZ563" s="66"/>
      <c r="LA563" s="76"/>
      <c r="LB563" s="66"/>
      <c r="LC563" s="76"/>
      <c r="LD563" s="66"/>
      <c r="LE563" s="76"/>
      <c r="LF563" s="66"/>
      <c r="LG563" s="76"/>
      <c r="LH563" s="66"/>
      <c r="LI563" s="76"/>
      <c r="LJ563" s="66"/>
      <c r="LK563" s="76"/>
      <c r="LL563" s="66"/>
      <c r="LM563" s="76"/>
      <c r="LN563" s="66"/>
      <c r="LO563" s="76"/>
      <c r="LP563" s="66"/>
      <c r="LQ563" s="76"/>
      <c r="LR563" s="66"/>
      <c r="LS563" s="76"/>
      <c r="LT563" s="66"/>
      <c r="LU563" s="76"/>
      <c r="LV563" s="66"/>
      <c r="LW563" s="76"/>
      <c r="LX563" s="66"/>
      <c r="LY563" s="76"/>
      <c r="LZ563" s="66"/>
      <c r="MA563" s="76"/>
      <c r="MB563" s="66"/>
      <c r="MC563" s="76"/>
      <c r="MD563" s="66"/>
      <c r="MG563" s="1" t="str" cm="1">
        <f t="array" ref="MG563">IFERROR(INDEX(Paste_Here!$B$2:$B$850, MATCH(0, COUNTIF(MG$4:MG562, Paste_Here!$B$2:$B$850) + IF(Paste_Here!$B$2:$B$850="", 1, 0), 0)), "")</f>
        <v/>
      </c>
      <c r="MH563" s="1" t="str">
        <f>IF(MG563&lt;&gt;"", INDEX(Paste_Here!$A$2:$A$850, MATCH(MG563, Paste_Here!$B$2:$B$850, 0)), "")</f>
        <v/>
      </c>
      <c r="MI563" s="1" t="str">
        <f t="shared" si="72"/>
        <v/>
      </c>
      <c r="MJ563" s="1" t="str" cm="1">
        <f t="array" ref="MJ563">IFERROR(INDEX($MI$5:$MI$850, MATCH(SMALL(IF($MI$5:$MI$850&lt;&gt;"", COUNTIF($MI$5:$MI$850, "&lt;"&amp;$MI$5:$MI$850)+1), ROW()-ROW($MJ$5)+1), COUNTIF($MI$5:$MI$850, "&lt;"&amp;$MI$5:$MI$850)+1, 0)), "")</f>
        <v/>
      </c>
    </row>
    <row r="564" spans="1:348">
      <c r="A564" s="66"/>
      <c r="B564" s="76" t="str">
        <f t="shared" si="65"/>
        <v/>
      </c>
      <c r="C564" s="66"/>
      <c r="D564" s="76" t="str">
        <f>IFERROR(IF(B564&lt;&gt;"", IF(AND(INDEX(Paste_Here!B$2:B$850, MATCH(B564, Paste_Here!A$2:A$850, 0))&lt;&gt;"", ISNUMBER(VALUE(INDEX(Paste_Here!B$2:B$850, MATCH(B564, Paste_Here!A$2:A$850, 0))))), INDEX(Paste_Here!B$2:B$850, MATCH(B564, Paste_Here!A$2:A$850, 0)), ""), ""), "")</f>
        <v/>
      </c>
      <c r="E564" s="66"/>
      <c r="F564" s="76" t="str">
        <f>IFERROR(IF(B564&lt;&gt;"", IF(ISTEXT(INDEX(Paste_Here!K$2:K$850, MATCH(B564, Paste_Here!A$2:A$850, 0))), INDEX(Paste_Here!K$2:K$850, MATCH(B564, Paste_Here!A$2:A$850, 0)), ""), ""), "")</f>
        <v/>
      </c>
      <c r="G564" s="66"/>
      <c r="H564" s="76" t="str">
        <f>IFERROR(IF(B564&lt;&gt;"", IF(ISTEXT(INDEX(Paste_Here!C$2:C$850, MATCH(B564, Paste_Here!A$2:A$850, 0))), INDEX(Paste_Here!C$2:C$850, MATCH(B564, Paste_Here!A$2:A$850, 0)), ""), ""), "")</f>
        <v/>
      </c>
      <c r="I564" s="66"/>
      <c r="J564" s="76" t="str">
        <f>IFERROR(IF(B564&lt;&gt;"", IF(ISNUMBER(SEARCH("s", LOWER(INDEX(Paste_Here!M$2:M$850, MATCH(B564, Paste_Here!A$2:A$850, 0))))), "Yes", IF(INDEX(Paste_Here!M$2:M$850, MATCH(B564, Paste_Here!A$2:A$850, 0))&lt;&gt;"", "No", "")), ""), "")</f>
        <v/>
      </c>
      <c r="K564" s="66"/>
      <c r="L564" s="76" t="str">
        <f>IFERROR(IF(B564&lt;&gt;"", IF(ISNUMBER(SEARCH("yes", LOWER(INDEX(Paste_Here!E$2:E$850, MATCH(B564, Paste_Here!A$2:A$850, 0))))), "Yes", IF(ISNUMBER(SEARCH("no", LOWER(INDEX(Paste_Here!E$2:E$850, MATCH(B564, Paste_Here!A$2:A$850, 0))))), "No", "")), ""), "")</f>
        <v/>
      </c>
      <c r="M564" s="66"/>
      <c r="N564" s="76" t="str">
        <f>IFERROR(IF(B564&lt;&gt;"", IF(ISNUMBER(SEARCH("yes", LOWER(INDEX(Paste_Here!F$2:F$850, MATCH(B564, Paste_Here!A$2:A$850, 0))))), "Yes", IF(ISNUMBER(SEARCH("no", LOWER(INDEX(Paste_Here!F$2:F$850, MATCH(B564, Paste_Here!A$2:A$850, 0))))), "No", "")), ""), "")</f>
        <v/>
      </c>
      <c r="O564" s="66"/>
      <c r="P564" s="76" t="str">
        <f>IFERROR(IF(B564&lt;&gt;"", IF(ISNUMBER(SEARCH("yes", LOWER(INDEX(Paste_Here!L$2:L$850, MATCH(B564, Paste_Here!A$2:A$850, 0))))), "Yes", IF(ISNUMBER(SEARCH("no", LOWER(INDEX(Paste_Here!L$2:L$850, MATCH(B564, Paste_Here!A$2:A$850, 0))))), "No", "")), ""), "")</f>
        <v/>
      </c>
      <c r="Q564" s="66"/>
      <c r="R564" s="76" t="str">
        <f>IFERROR(IF(B564&lt;&gt;"", IF(ISNUMBER(SEARCH("transitional 2", LOWER(INDEX(Paste_Here!D$2:D$850, MATCH(B564, Paste_Here!A$2:A$850, 0))))), "T2", IF(ISNUMBER(SEARCH("transitional 1", LOWER(INDEX(Paste_Here!D$2:D$850, MATCH(B564, Paste_Here!A$2:A$850, 0))))), "T1", IF(ISNUMBER(SEARCH("waived ell services", LOWER(INDEX(Paste_Here!D$2:D$850, MATCH(B564, Paste_Here!A$2:A$850, 0))))), "W", IF(ISNUMBER(SEARCH("english language learner", LOWER(INDEX(Paste_Here!D$2:D$850, MATCH(B564, Paste_Here!A$2:A$850, 0))))), "L", "")))), ""), "")</f>
        <v/>
      </c>
      <c r="S564" s="66"/>
      <c r="T564" s="76" t="str">
        <f>IFERROR(IF(B564&lt;&gt;"", IF(ISNUMBER(SEARCH("yes", LOWER(INDEX(Paste_Here!I$2:I$850, MATCH(B564, Paste_Here!A$2:A$850, 0))))), "Yes", IF(ISNUMBER(SEARCH("no", LOWER(INDEX(Paste_Here!I$2:I$850, MATCH(B564, Paste_Here!A$2:A$850, 0))))), "No", "")), ""), "")</f>
        <v/>
      </c>
      <c r="U564" s="66"/>
      <c r="V564" s="76" t="str">
        <f>IFERROR(IF(B564&lt;&gt;"", IF(ISTEXT(INDEX(Paste_Here!J$2:J$850, MATCH(B564, Paste_Here!A$2:A$850, 0))), VALUE(INDEX(Paste_Here!J$2:J$850, MATCH(B564, Paste_Here!A$2:A$850, 0))), ""), ""), "")</f>
        <v/>
      </c>
      <c r="W564" s="66"/>
      <c r="X564" s="66"/>
      <c r="Y564" s="76" t="str">
        <f t="shared" si="66"/>
        <v/>
      </c>
      <c r="Z564" s="66"/>
      <c r="AA564" s="76" t="str">
        <f>IFERROR(IF(B564&lt;&gt;"", IF(AND(INDEX(Paste_Here!AI$2:AI$850, MATCH(B564, Paste_Here!A$2:A$850, 0))&lt;&gt;"", ISNUMBER(VALUE(INDEX(Paste_Here!AI$2:AI$850, MATCH(B564, Paste_Here!A$2:A$850, 0))))), INDEX(Paste_Here!AI$2:AI$850, MATCH(B564, Paste_Here!A$2:A$850, 0)), ""), ""), "")</f>
        <v/>
      </c>
      <c r="AB564" s="66"/>
      <c r="AC564" s="76" t="str">
        <f>IFERROR(IF(B564&lt;&gt;"", IF(AND(INDEX(Paste_Here!AJ$2:AJ$850, MATCH(B564, Paste_Here!A$2:A$850, 0))&lt;&gt;"", ISNUMBER(VALUE(INDEX(Paste_Here!AJ$2:AJ$850, MATCH(B564, Paste_Here!A$2:A$850, 0))))), INDEX(Paste_Here!AJ$2:AJ$850, MATCH(B564, Paste_Here!A$2:A$850, 0)), ""), ""), "")</f>
        <v/>
      </c>
      <c r="AD564" s="66"/>
      <c r="AE564" s="76" t="str">
        <f>IFERROR(IF(B564&lt;&gt;"", IF(AND(INDEX(Paste_Here!AK$2:AK$850, MATCH(B564, Paste_Here!A$2:A$850, 0))&lt;&gt;"", ISNUMBER(VALUE(INDEX(Paste_Here!AK$2:AK$850, MATCH(B564, Paste_Here!A$2:A$850, 0))))), INDEX(Paste_Here!AK$2:AK$850, MATCH(B564, Paste_Here!A$2:A$850, 0)), ""), ""), "")</f>
        <v/>
      </c>
      <c r="AF564" s="66"/>
      <c r="AG564" s="76" t="str">
        <f>IFERROR(IF(B564&lt;&gt;"", IF(AND(INDEX(Paste_Here!AL$2:AL$850, MATCH(B564, Paste_Here!A$2:A$850, 0))&lt;&gt;"", ISNUMBER(VALUE(INDEX(Paste_Here!AL$2:AL$850, MATCH(B564, Paste_Here!A$2:A$850, 0))))), INDEX(Paste_Here!AL$2:AL$850, MATCH(B564, Paste_Here!A$2:A$850, 0)), ""), ""), "")</f>
        <v/>
      </c>
      <c r="AH564" s="66"/>
      <c r="AI564" s="76" t="str">
        <f>IFERROR(IF(B564&lt;&gt;"", IF(AND(INDEX(Paste_Here!AH$2:AH$850, MATCH(B564, Paste_Here!A$2:A$850, 0))&lt;&gt;"", ISNUMBER(VALUE(INDEX(Paste_Here!AH$2:AH$850, MATCH(B564, Paste_Here!A$2:A$850, 0))))), IF(VALUE(INDEX(Paste_Here!AH$2:AH$850, MATCH(B564, Paste_Here!A$2:A$850, 0)))=0, "", INDEX(Paste_Here!AH$2:AH$850, MATCH(B564, Paste_Here!A$2:A$850, 0))), ""), ""), "")</f>
        <v/>
      </c>
      <c r="AJ564" s="66"/>
      <c r="AK564" s="76" t="str">
        <f>IFERROR(IF(B564&lt;&gt;"", IF(AND(INDEX(Paste_Here!N$2:N$850, MATCH(B564, Paste_Here!A$2:A$850, 0))&lt;&gt;"", ISNUMBER(VALUE(INDEX(Paste_Here!N$2:N$850, MATCH(B564, Paste_Here!A$2:A$850, 0))))), INDEX(Paste_Here!N$2:N$850, MATCH(B564, Paste_Here!A$2:A$850, 0)), ""), ""), "")</f>
        <v/>
      </c>
      <c r="AL564" s="66"/>
      <c r="AM564" s="76" t="str">
        <f>IFERROR(IF(B564&lt;&gt;"", IF(AND(INDEX(Paste_Here!O$2:O$850, MATCH(B564, Paste_Here!A$2:A$850, 0))&lt;&gt;"", ISNUMBER(VALUE(INDEX(Paste_Here!O$2:O$850, MATCH(B564, Paste_Here!A$2:A$850, 0))))), INDEX(Paste_Here!O$2:O$850, MATCH(B564, Paste_Here!A$2:A$850, 0)), ""), ""), "")</f>
        <v/>
      </c>
      <c r="AN564" s="66"/>
      <c r="AO564" s="76"/>
      <c r="AP564" s="66"/>
      <c r="AQ564" s="76"/>
      <c r="AR564" s="66"/>
      <c r="AS564" s="76"/>
      <c r="AT564" s="66"/>
      <c r="AU564" s="66"/>
      <c r="AV564" s="76" t="str">
        <f t="shared" si="67"/>
        <v/>
      </c>
      <c r="AW564" s="66"/>
      <c r="AX564" s="76" t="str">
        <f>IFERROR(IF(B564&lt;&gt;"", IF(ISNUMBER(SEARCH("Revealed-Potential (Primary Focus)", LOWER(INDEX(Paste_Here!Z$2:Z$850, MATCH(B564, Paste_Here!A$2:A$850, 0))))), "Rev-Potential: Prim", IF(ISNUMBER(SEARCH("Revealed-Potential (Secondary Focus)", LOWER(INDEX(Paste_Here!Z$2:Z$850, MATCH(B564, Paste_Here!A$2:A$850, 0))))), "Rev-Potential: Sec", IF(ISNUMBER(SEARCH("Monitoring", LOWER(INDEX(Paste_Here!Z$2:Z$850, MATCH(B564, Paste_Here!A$2:A$850, 0))))), "Monitoring", IF(ISNUMBER(SEARCH("At-Promise (Secondary Focus)", LOWER(INDEX(Paste_Here!Z$2:Z$850, MATCH(B564, Paste_Here!A$2:A$850, 0))))), "At-Promise: Sec", IF(ISNUMBER(SEARCH("At-Promise (Primary Focus)", LOWER(INDEX(Paste_Here!Z$2:Z$850, MATCH(B564, Paste_Here!A$2:A$850, 0))))), "At-Promise: Prim", ""))))), ""), "")</f>
        <v/>
      </c>
      <c r="AY564" s="66"/>
      <c r="AZ564" s="76"/>
      <c r="BA564" s="66"/>
      <c r="BB564" s="76"/>
      <c r="BC564" s="66"/>
      <c r="BD564" s="76"/>
      <c r="BE564" s="66"/>
      <c r="BF564" s="76"/>
      <c r="BG564" s="66"/>
      <c r="BH564" s="76"/>
      <c r="BI564" s="66"/>
      <c r="BJ564" s="66"/>
      <c r="BK564" s="76" t="str">
        <f t="shared" si="68"/>
        <v/>
      </c>
      <c r="BL564" s="66"/>
      <c r="BM564" s="76" t="str">
        <f>IFERROR(IF(B564&lt;&gt;"", IF(AND(ISNUMBER(VALUE(SUBSTITUTE(SUBSTITUTE(Paste_Here!R564, "br", "-"), "L", ""))), VALUE(SUBSTITUTE(SUBSTITUTE(Paste_Here!R564, "br", "-"), "L", "")) &gt;= 1095), "Yes", IF(AND(ISNUMBER(VALUE(SUBSTITUTE(SUBSTITUTE(Paste_Here!R564, "br", "-"), "L", ""))), VALUE(SUBSTITUTE(SUBSTITUTE(Paste_Here!R564, "br", "-"), "L", "")) &lt;= 1094), "No", "")), ""), "")</f>
        <v/>
      </c>
      <c r="BN564" s="66"/>
      <c r="BO564" s="76" t="str">
        <f>IFERROR(IF(B564&lt;&gt;"", IF(COUNTIF(INDEX(Paste_Here!Y$2:AB$850, MATCH(B564, Paste_Here!A$2:A$850, 0), 0), "yes") &gt; 0, "Yes", IF(COUNTIF(INDEX(Paste_Here!Y$2:AB$850, MATCH(B564, Paste_Here!A$2:A$850, 0), 0), "no") &gt; 0, "No", "")), ""), "")</f>
        <v/>
      </c>
      <c r="BP564" s="66"/>
      <c r="BQ564" s="76" t="str">
        <f>IFERROR(IF(B564&lt;&gt;"", IF(AND(ISNUMBER(VALUE(SUBSTITUTE(SUBSTITUTE(Paste_Here!U564, "em", "-"), "q", ""))), VALUE(SUBSTITUTE(SUBSTITUTE(Paste_Here!U564, "em", "-"), "q", "")) &gt;= 910), "Yes", IF(AND(ISNUMBER(VALUE(SUBSTITUTE(SUBSTITUTE(Paste_Here!U564, "em", "-"), "q", ""))), VALUE(SUBSTITUTE(SUBSTITUTE(Paste_Here!U564, "em", "-"), "q", "")) &lt;= 909), "No", "")), ""), "")</f>
        <v/>
      </c>
      <c r="BR564" s="66"/>
      <c r="BS564" s="76" t="str">
        <f>IFERROR(IF(B564&lt;&gt;"", IF(AND(INDEX(Paste_Here!X$2:X$850, MATCH(B564, Paste_Here!A$2:A$850, 0))&lt;&gt;"", ISNUMBER(VALUE(INDEX(Paste_Here!X$2:X$850, MATCH(B564, Paste_Here!A$2:A$850, 0))))), INDEX(Paste_Here!X$2:X$850, MATCH(B564, Paste_Here!A$2:A$850, 0)), ""), ""), "")</f>
        <v/>
      </c>
      <c r="BT564" s="66"/>
      <c r="BU564" s="76" t="str">
        <f>IFERROR(IF(B564&lt;&gt;"", IF(ISNUMBER(VALUE(INDEX(Paste_Here!G$2:G$850, MATCH(B564, Paste_Here!A$2:A$850, 0)))), IF(VALUE(INDEX(Paste_Here!G$2:G$850, MATCH(B564, Paste_Here!A$2:A$850, 0)))=0, "No", IF(AND(VALUE(INDEX(Paste_Here!G$2:G$850, MATCH(B564, Paste_Here!A$2:A$850, 0)))&gt;=1, VALUE(INDEX(Paste_Here!G$2:G$850, MATCH(B564, Paste_Here!A$2:A$850, 0)))&lt;=4), VALUE(INDEX(Paste_Here!G$2:G$850, MATCH(B564, Paste_Here!A$2:A$850, 0))), "")), ""), ""), "")</f>
        <v/>
      </c>
      <c r="BV564" s="66"/>
      <c r="BW564" s="76" t="str">
        <f>IFERROR(IF(B564&lt;&gt;"", IF(ISNUMBER(VALUE(INDEX(Paste_Here!H$2:H$850, MATCH(B564, Paste_Here!A$2:A$850, 0)))), IF(VALUE(INDEX(Paste_Here!H$2:H$850, MATCH(B564, Paste_Here!A$2:A$850, 0)))=0, "No", IF(AND(VALUE(INDEX(Paste_Here!H$2:H$850, MATCH(B564, Paste_Here!A$2:A$850, 0)))&gt;=1, VALUE(INDEX(Paste_Here!H$2:H$850, MATCH(B564, Paste_Here!A$2:A$850, 0)))&lt;=4), VALUE(INDEX(Paste_Here!H$2:H$850, MATCH(B564, Paste_Here!A$2:A$850, 0))), "")), ""), ""), "")</f>
        <v/>
      </c>
      <c r="BX564" s="66"/>
      <c r="BY564" s="76"/>
      <c r="BZ564" s="66"/>
      <c r="CA564" s="76"/>
      <c r="CB564" s="66"/>
      <c r="CC564" s="66"/>
      <c r="CD564" s="76" t="str">
        <f t="shared" si="69"/>
        <v/>
      </c>
      <c r="CE564" s="66"/>
      <c r="CF564" s="76" t="str">
        <f>IFERROR(IF(B564&lt;&gt;"", IF(AND(INDEX(Paste_Here!P$2:P$850, MATCH(B564, Paste_Here!A$2:A$850, 0))&lt;&gt;"", ISNUMBER(VALUE(INDEX(Paste_Here!P$2:P$850, MATCH(B564, Paste_Here!A$2:A$850, 0))))), INDEX(Paste_Here!P$2:P$850, MATCH(B564, Paste_Here!A$2:A$850, 0)), ""), ""), "")</f>
        <v/>
      </c>
      <c r="CG564" s="66"/>
      <c r="CH564" s="76" t="str">
        <f>IFERROR(IF(B564&lt;&gt;"", IF(ISNUMBER(SEARCH("highrisk", LOWER(INDEX(Paste_Here!Q$2:Q$850, MATCH(B564, Paste_Here!A$2:A$850, 0))))), "High Risk", IF(ISNUMBER(SEARCH("lowrisk", LOWER(INDEX(Paste_Here!Q$2:Q$850, MATCH(B564, Paste_Here!A$2:A$850, 0))))), "Low Risk", IF(ISNUMBER(SEARCH("somerisk", LOWER(INDEX(Paste_Here!Q$2:Q$850, MATCH(B564, Paste_Here!A$2:A$850, 0))))), "Some Risk", ""))), ""), "")</f>
        <v/>
      </c>
      <c r="CI564" s="66"/>
      <c r="CJ564" s="76" t="str">
        <f>IFERROR(IF(B564&lt;&gt;"", IF(AND(INDEX(Paste_Here!AA$2:AA$850, MATCH(B564, Paste_Here!A$2:A$850, 0))&lt;&gt;"", ISNUMBER(VALUE(INDEX(Paste_Here!AA$2:AA$850, MATCH(B564, Paste_Here!A$2:A$850, 0))))), INDEX(Paste_Here!AA$2:AA$850, MATCH(B564, Paste_Here!A$2:A$850, 0)), ""), ""), "")</f>
        <v/>
      </c>
      <c r="CK564" s="66"/>
      <c r="CL564" s="76" t="str">
        <f>IFERROR(IF(B564&lt;&gt;"", IF(LOWER(INDEX(Paste_Here!AB$2:AB$850, MATCH(B564, Paste_Here!A$2:A$850, 0)))="approaching expectations", "Approaching", IF(LOWER(INDEX(Paste_Here!AB$2:AB$850, MATCH(B564, Paste_Here!A$2:A$850, 0)))="met expectations", "Met", IF(LOWER(INDEX(Paste_Here!AB$2:AB$850, MATCH(B564, Paste_Here!A$2:A$850, 0)))="exceeded expectations", "Exceeded", IF(LOWER(INDEX(Paste_Here!AB$2:AB$850, MATCH(B564, Paste_Here!A$2:A$850, 0)))="below expectations", "Below", "")))), ""), "")</f>
        <v/>
      </c>
      <c r="CM564" s="66"/>
      <c r="CN564" s="76" t="str">
        <f>IFERROR(IF(B564&lt;&gt;"", IF(AND(INDEX(Paste_Here!AC$2:AC$850, MATCH(B564, Paste_Here!A$2:A$850, 0))&lt;&gt;"", ISNUMBER(VALUE(INDEX(Paste_Here!AC$2:AC$850, MATCH(B564, Paste_Here!A$2:A$850, 0))))), INDEX(Paste_Here!AC$2:AC$850, MATCH(B564, Paste_Here!A$2:A$850, 0)), ""), ""), "")</f>
        <v/>
      </c>
      <c r="CO564" s="66"/>
      <c r="CP564" s="76"/>
      <c r="CQ564" s="66"/>
      <c r="CR564" s="76"/>
      <c r="CS564" s="66"/>
      <c r="CT564" s="76"/>
      <c r="CU564" s="66"/>
      <c r="CV564" s="76"/>
      <c r="CW564" s="66"/>
      <c r="CX564" s="76"/>
      <c r="CY564" s="66"/>
      <c r="CZ564" s="66"/>
      <c r="DA564" s="76" t="str">
        <f t="shared" si="70"/>
        <v/>
      </c>
      <c r="DB564" s="66"/>
      <c r="DC564" s="76" t="str">
        <f>IFERROR(IF(B564&lt;&gt;"", IF(AND(INDEX(Paste_Here!V$2:V$850, MATCH(B564, Paste_Here!A$2:A$850, 0))&lt;&gt;"", ISNUMBER(VALUE(INDEX(Paste_Here!V$2:V$850, MATCH(B564, Paste_Here!A$2:A$850, 0))))), INDEX(Paste_Here!V$2:V$850, MATCH(B564, Paste_Here!A$2:A$850, 0)), ""), ""), "")</f>
        <v/>
      </c>
      <c r="DD564" s="66"/>
      <c r="DE564" s="76" t="str">
        <f>IFERROR(IF(B564&lt;&gt;"", IF(ISNUMBER(SEARCH("highrisk", LOWER(INDEX(Paste_Here!W$2:W$850, MATCH(B564, Paste_Here!A$2:A$850, 0))))), "High Risk", IF(ISNUMBER(SEARCH("lowrisk", LOWER(INDEX(Paste_Here!W$2:W$850, MATCH(B564, Paste_Here!A$2:A$850, 0))))), "Low Risk", IF(ISNUMBER(SEARCH("somerisk", LOWER(INDEX(Paste_Here!W$2:W$850, MATCH(B564, Paste_Here!A$2:A$850, 0))))), "Some Risk", ""))), ""), "")</f>
        <v/>
      </c>
      <c r="DF564" s="66"/>
      <c r="DG564" s="76" t="str">
        <f>IFERROR(IF(B564&lt;&gt;"", IF(AND(INDEX(Paste_Here!S$2:S$850, MATCH(B564, Paste_Here!A$2:A$850, 0))&lt;&gt;"", ISNUMBER(VALUE(INDEX(Paste_Here!S$2:S$850, MATCH(B564, Paste_Here!A$2:A$850, 0))))), INDEX(Paste_Here!S$2:S$850, MATCH(B564, Paste_Here!A$2:A$850, 0)), ""), ""), "")</f>
        <v/>
      </c>
      <c r="DH564" s="66"/>
      <c r="DI564" s="76" t="str">
        <f>IFERROR(IF(B564&lt;&gt;"", IF(ISNUMBER(SEARCH("highrisk", LOWER(INDEX(Paste_Here!T$2:T$850, MATCH(B564, Paste_Here!A$2:A$850, 0))))), "High Risk", IF(ISNUMBER(SEARCH("lowrisk", LOWER(INDEX(Paste_Here!T$2:T$850, MATCH(B564, Paste_Here!A$2:A$850, 0))))), "Low Risk", IF(ISNUMBER(SEARCH("somerisk", LOWER(INDEX(Paste_Here!T$2:T$850, MATCH(B564, Paste_Here!A$2:A$850, 0))))), "Some Risk", ""))), ""), "")</f>
        <v/>
      </c>
      <c r="DJ564" s="66"/>
      <c r="DK564" s="76" t="str">
        <f>IFERROR(IF(B564&lt;&gt;"", IF(AND(INDEX(Paste_Here!AD$2:AD$850, MATCH(B564, Paste_Here!A$2:A$850, 0))&lt;&gt;"", ISNUMBER(VALUE(INDEX(Paste_Here!AD$2:AD$850, MATCH(B564, Paste_Here!A$2:A$850, 0))))), INDEX(Paste_Here!AD$2:AD$850, MATCH(B564, Paste_Here!A$2:A$850, 0)), ""), ""), "")</f>
        <v/>
      </c>
      <c r="DL564" s="66"/>
      <c r="DM564" s="76" t="str">
        <f>IFERROR(IF(B564&lt;&gt;"", IF(LOWER(INDEX(Paste_Here!AE$2:AE$850, MATCH(B564, Paste_Here!A$2:A$850, 0)))="approaching expectations", "Approaching", IF(LOWER(INDEX(Paste_Here!AE$2:AE$850, MATCH(B564, Paste_Here!A$2:A$850, 0)))="met expectations", "Met", IF(LOWER(INDEX(Paste_Here!AE$2:AE$850, MATCH(B564, Paste_Here!A$2:A$850, 0)))="exceeded expectations", "Exceeded", IF(LOWER(INDEX(Paste_Here!AE$2:AE$850, MATCH(B564, Paste_Here!A$2:A$850, 0)))="below expectations", "Below", "")))), ""), "")</f>
        <v/>
      </c>
      <c r="DN564" s="66"/>
      <c r="DO564" s="76"/>
      <c r="DP564" s="66"/>
      <c r="DQ564" s="76"/>
      <c r="DR564" s="66"/>
      <c r="DS564" s="76"/>
      <c r="DT564" s="66"/>
      <c r="DU564" s="76"/>
      <c r="DV564" s="66"/>
      <c r="DW564" s="66"/>
      <c r="DX564" s="76" t="str">
        <f t="shared" si="71"/>
        <v/>
      </c>
      <c r="DY564" s="66"/>
      <c r="DZ564" s="76"/>
      <c r="EA564" s="66"/>
      <c r="EB564" s="76"/>
      <c r="EC564" s="66"/>
      <c r="ED564" s="76" t="str">
        <f>IFERROR(IF(B564&lt;&gt;"", IF(AND(INDEX(Paste_Here!AF$2:AF$850, MATCH(B564, Paste_Here!A$2:A$850, 0))&lt;&gt;"", ISNUMBER(VALUE(INDEX(Paste_Here!AF$2:AF$850, MATCH(B564, Paste_Here!A$2:A$850, 0))))), INDEX(Paste_Here!AF$2:AF$850, MATCH(B564, Paste_Here!A$2:A$850, 0)), ""), ""), "")</f>
        <v/>
      </c>
      <c r="EE564" s="66"/>
      <c r="EF564" s="76"/>
      <c r="EG564" s="66"/>
      <c r="EH564" s="76"/>
      <c r="EI564" s="66"/>
      <c r="EJ564" s="76" t="str">
        <f>IFERROR(IF(B564&lt;&gt;"", IF(AND(INDEX(Paste_Here!AG$2:AG$850, MATCH(B564, Paste_Here!A$2:A$850, 0))&lt;&gt;"", ISNUMBER(VALUE(INDEX(Paste_Here!AG$2:AG$850, MATCH(B564, Paste_Here!A$2:A$850, 0))))), INDEX(Paste_Here!AG$2:AG$850, MATCH(B564, Paste_Here!A$2:A$850, 0)), ""), ""), "")</f>
        <v/>
      </c>
      <c r="EK564" s="66"/>
      <c r="EL564" s="76"/>
      <c r="EM564" s="66"/>
      <c r="EN564" s="76"/>
      <c r="EO564" s="66"/>
      <c r="EP564" s="76"/>
      <c r="EQ564" s="66"/>
      <c r="ER564" s="76"/>
      <c r="ES564" s="66"/>
      <c r="ET564" s="66"/>
      <c r="EU564" s="76"/>
      <c r="EV564" s="66"/>
      <c r="EW564" s="76"/>
      <c r="EX564" s="66"/>
      <c r="EY564" s="76"/>
      <c r="EZ564" s="66"/>
      <c r="FA564" s="76"/>
      <c r="FB564" s="66"/>
      <c r="FC564" s="76"/>
      <c r="FD564" s="66"/>
      <c r="FE564" s="76"/>
      <c r="FF564" s="66"/>
      <c r="FG564" s="76"/>
      <c r="FH564" s="66"/>
      <c r="FI564" s="76"/>
      <c r="FJ564" s="66"/>
      <c r="FK564" s="76"/>
      <c r="FL564" s="66"/>
      <c r="FM564" s="76"/>
      <c r="FN564" s="66"/>
      <c r="FO564" s="76"/>
      <c r="FP564" s="66"/>
      <c r="FQ564" s="76"/>
      <c r="FR564" s="66"/>
      <c r="FS564" s="76"/>
      <c r="FT564" s="66"/>
      <c r="FU564" s="76"/>
      <c r="FV564" s="66"/>
      <c r="FW564" s="76"/>
      <c r="FX564" s="66"/>
      <c r="FY564" s="76"/>
      <c r="FZ564" s="66"/>
      <c r="GA564" s="76"/>
      <c r="GB564" s="66"/>
      <c r="GC564" s="76"/>
      <c r="GD564" s="66"/>
      <c r="GE564" s="76"/>
      <c r="GF564" s="66"/>
      <c r="GG564" s="76"/>
      <c r="GH564" s="66"/>
      <c r="GI564" s="76"/>
      <c r="GJ564" s="66"/>
      <c r="GK564" s="76"/>
      <c r="GL564" s="66"/>
      <c r="GM564" s="76"/>
      <c r="GN564" s="66"/>
      <c r="GO564" s="76"/>
      <c r="GP564" s="66"/>
      <c r="GQ564" s="76"/>
      <c r="GR564" s="66"/>
      <c r="GS564" s="76"/>
      <c r="GT564" s="66"/>
      <c r="GU564" s="76"/>
      <c r="GV564" s="66"/>
      <c r="GW564" s="76"/>
      <c r="GX564" s="66"/>
      <c r="GY564" s="76"/>
      <c r="GZ564" s="66"/>
      <c r="HA564" s="76"/>
      <c r="HB564" s="66"/>
      <c r="HC564" s="76"/>
      <c r="HD564" s="66"/>
      <c r="HE564" s="76"/>
      <c r="HF564" s="66"/>
      <c r="HG564" s="76"/>
      <c r="HH564" s="66"/>
      <c r="HI564" s="76"/>
      <c r="HJ564" s="66"/>
      <c r="HK564" s="76"/>
      <c r="HL564" s="66"/>
      <c r="HM564" s="76"/>
      <c r="HN564" s="66"/>
      <c r="HO564" s="76"/>
      <c r="HP564" s="66"/>
      <c r="HQ564" s="76"/>
      <c r="HR564" s="66"/>
      <c r="HS564" s="76"/>
      <c r="HT564" s="66"/>
      <c r="HU564" s="76"/>
      <c r="HV564" s="66"/>
      <c r="HW564" s="76"/>
      <c r="HX564" s="66"/>
      <c r="HY564" s="76"/>
      <c r="HZ564" s="66"/>
      <c r="IA564" s="76"/>
      <c r="IB564" s="66"/>
      <c r="IC564" s="76"/>
      <c r="ID564" s="66"/>
      <c r="IE564" s="76"/>
      <c r="IF564" s="66"/>
      <c r="IG564" s="76"/>
      <c r="IH564" s="66"/>
      <c r="II564" s="76"/>
      <c r="IJ564" s="66"/>
      <c r="IK564" s="76"/>
      <c r="IL564" s="66"/>
      <c r="IM564" s="76"/>
      <c r="IN564" s="66"/>
      <c r="IO564" s="76"/>
      <c r="IP564" s="66"/>
      <c r="IQ564" s="76"/>
      <c r="IR564" s="66"/>
      <c r="IS564" s="76"/>
      <c r="IT564" s="66"/>
      <c r="IU564" s="76"/>
      <c r="IV564" s="66"/>
      <c r="IW564" s="76"/>
      <c r="IX564" s="66"/>
      <c r="IY564" s="76"/>
      <c r="IZ564" s="66"/>
      <c r="JA564" s="76"/>
      <c r="JB564" s="66"/>
      <c r="JC564" s="76"/>
      <c r="JD564" s="66"/>
      <c r="JE564" s="76"/>
      <c r="JF564" s="66"/>
      <c r="JG564" s="76"/>
      <c r="JH564" s="66"/>
      <c r="JI564" s="76"/>
      <c r="JJ564" s="66"/>
      <c r="JK564" s="76"/>
      <c r="JL564" s="66"/>
      <c r="JM564" s="76"/>
      <c r="JN564" s="66"/>
      <c r="JO564" s="76"/>
      <c r="JP564" s="66"/>
      <c r="JQ564" s="76"/>
      <c r="JR564" s="66"/>
      <c r="JS564" s="76"/>
      <c r="JT564" s="66"/>
      <c r="JU564" s="76"/>
      <c r="JV564" s="66"/>
      <c r="JW564" s="76"/>
      <c r="JX564" s="66"/>
      <c r="JY564" s="76"/>
      <c r="JZ564" s="66"/>
      <c r="KA564" s="76"/>
      <c r="KB564" s="66"/>
      <c r="KC564" s="76"/>
      <c r="KD564" s="66"/>
      <c r="KE564" s="76"/>
      <c r="KF564" s="66"/>
      <c r="KG564" s="76"/>
      <c r="KH564" s="66"/>
      <c r="KI564" s="76"/>
      <c r="KJ564" s="66"/>
      <c r="KK564" s="76"/>
      <c r="KL564" s="66"/>
      <c r="KM564" s="76"/>
      <c r="KN564" s="66"/>
      <c r="KO564" s="76"/>
      <c r="KP564" s="66"/>
      <c r="KQ564" s="76"/>
      <c r="KR564" s="66"/>
      <c r="KS564" s="76"/>
      <c r="KT564" s="66"/>
      <c r="KU564" s="76"/>
      <c r="KV564" s="66"/>
      <c r="KW564" s="76"/>
      <c r="KX564" s="66"/>
      <c r="KY564" s="76"/>
      <c r="KZ564" s="66"/>
      <c r="LA564" s="76"/>
      <c r="LB564" s="66"/>
      <c r="LC564" s="76"/>
      <c r="LD564" s="66"/>
      <c r="LE564" s="76"/>
      <c r="LF564" s="66"/>
      <c r="LG564" s="76"/>
      <c r="LH564" s="66"/>
      <c r="LI564" s="76"/>
      <c r="LJ564" s="66"/>
      <c r="LK564" s="76"/>
      <c r="LL564" s="66"/>
      <c r="LM564" s="76"/>
      <c r="LN564" s="66"/>
      <c r="LO564" s="76"/>
      <c r="LP564" s="66"/>
      <c r="LQ564" s="76"/>
      <c r="LR564" s="66"/>
      <c r="LS564" s="76"/>
      <c r="LT564" s="66"/>
      <c r="LU564" s="76"/>
      <c r="LV564" s="66"/>
      <c r="LW564" s="76"/>
      <c r="LX564" s="66"/>
      <c r="LY564" s="76"/>
      <c r="LZ564" s="66"/>
      <c r="MA564" s="76"/>
      <c r="MB564" s="66"/>
      <c r="MC564" s="76"/>
      <c r="MD564" s="66"/>
      <c r="MG564" s="1" t="str" cm="1">
        <f t="array" ref="MG564">IFERROR(INDEX(Paste_Here!$B$2:$B$850, MATCH(0, COUNTIF(MG$4:MG563, Paste_Here!$B$2:$B$850) + IF(Paste_Here!$B$2:$B$850="", 1, 0), 0)), "")</f>
        <v/>
      </c>
      <c r="MH564" s="1" t="str">
        <f>IF(MG564&lt;&gt;"", INDEX(Paste_Here!$A$2:$A$850, MATCH(MG564, Paste_Here!$B$2:$B$850, 0)), "")</f>
        <v/>
      </c>
      <c r="MI564" s="1" t="str">
        <f t="shared" si="72"/>
        <v/>
      </c>
      <c r="MJ564" s="1" t="str" cm="1">
        <f t="array" ref="MJ564">IFERROR(INDEX($MI$5:$MI$850, MATCH(SMALL(IF($MI$5:$MI$850&lt;&gt;"", COUNTIF($MI$5:$MI$850, "&lt;"&amp;$MI$5:$MI$850)+1), ROW()-ROW($MJ$5)+1), COUNTIF($MI$5:$MI$850, "&lt;"&amp;$MI$5:$MI$850)+1, 0)), "")</f>
        <v/>
      </c>
    </row>
    <row r="565" spans="1:348">
      <c r="A565" s="66"/>
      <c r="B565" s="76" t="str">
        <f t="shared" si="65"/>
        <v/>
      </c>
      <c r="C565" s="66"/>
      <c r="D565" s="76" t="str">
        <f>IFERROR(IF(B565&lt;&gt;"", IF(AND(INDEX(Paste_Here!B$2:B$850, MATCH(B565, Paste_Here!A$2:A$850, 0))&lt;&gt;"", ISNUMBER(VALUE(INDEX(Paste_Here!B$2:B$850, MATCH(B565, Paste_Here!A$2:A$850, 0))))), INDEX(Paste_Here!B$2:B$850, MATCH(B565, Paste_Here!A$2:A$850, 0)), ""), ""), "")</f>
        <v/>
      </c>
      <c r="E565" s="66"/>
      <c r="F565" s="76" t="str">
        <f>IFERROR(IF(B565&lt;&gt;"", IF(ISTEXT(INDEX(Paste_Here!K$2:K$850, MATCH(B565, Paste_Here!A$2:A$850, 0))), INDEX(Paste_Here!K$2:K$850, MATCH(B565, Paste_Here!A$2:A$850, 0)), ""), ""), "")</f>
        <v/>
      </c>
      <c r="G565" s="66"/>
      <c r="H565" s="76" t="str">
        <f>IFERROR(IF(B565&lt;&gt;"", IF(ISTEXT(INDEX(Paste_Here!C$2:C$850, MATCH(B565, Paste_Here!A$2:A$850, 0))), INDEX(Paste_Here!C$2:C$850, MATCH(B565, Paste_Here!A$2:A$850, 0)), ""), ""), "")</f>
        <v/>
      </c>
      <c r="I565" s="66"/>
      <c r="J565" s="76" t="str">
        <f>IFERROR(IF(B565&lt;&gt;"", IF(ISNUMBER(SEARCH("s", LOWER(INDEX(Paste_Here!M$2:M$850, MATCH(B565, Paste_Here!A$2:A$850, 0))))), "Yes", IF(INDEX(Paste_Here!M$2:M$850, MATCH(B565, Paste_Here!A$2:A$850, 0))&lt;&gt;"", "No", "")), ""), "")</f>
        <v/>
      </c>
      <c r="K565" s="66"/>
      <c r="L565" s="76" t="str">
        <f>IFERROR(IF(B565&lt;&gt;"", IF(ISNUMBER(SEARCH("yes", LOWER(INDEX(Paste_Here!E$2:E$850, MATCH(B565, Paste_Here!A$2:A$850, 0))))), "Yes", IF(ISNUMBER(SEARCH("no", LOWER(INDEX(Paste_Here!E$2:E$850, MATCH(B565, Paste_Here!A$2:A$850, 0))))), "No", "")), ""), "")</f>
        <v/>
      </c>
      <c r="M565" s="66"/>
      <c r="N565" s="76" t="str">
        <f>IFERROR(IF(B565&lt;&gt;"", IF(ISNUMBER(SEARCH("yes", LOWER(INDEX(Paste_Here!F$2:F$850, MATCH(B565, Paste_Here!A$2:A$850, 0))))), "Yes", IF(ISNUMBER(SEARCH("no", LOWER(INDEX(Paste_Here!F$2:F$850, MATCH(B565, Paste_Here!A$2:A$850, 0))))), "No", "")), ""), "")</f>
        <v/>
      </c>
      <c r="O565" s="66"/>
      <c r="P565" s="76" t="str">
        <f>IFERROR(IF(B565&lt;&gt;"", IF(ISNUMBER(SEARCH("yes", LOWER(INDEX(Paste_Here!L$2:L$850, MATCH(B565, Paste_Here!A$2:A$850, 0))))), "Yes", IF(ISNUMBER(SEARCH("no", LOWER(INDEX(Paste_Here!L$2:L$850, MATCH(B565, Paste_Here!A$2:A$850, 0))))), "No", "")), ""), "")</f>
        <v/>
      </c>
      <c r="Q565" s="66"/>
      <c r="R565" s="76" t="str">
        <f>IFERROR(IF(B565&lt;&gt;"", IF(ISNUMBER(SEARCH("transitional 2", LOWER(INDEX(Paste_Here!D$2:D$850, MATCH(B565, Paste_Here!A$2:A$850, 0))))), "T2", IF(ISNUMBER(SEARCH("transitional 1", LOWER(INDEX(Paste_Here!D$2:D$850, MATCH(B565, Paste_Here!A$2:A$850, 0))))), "T1", IF(ISNUMBER(SEARCH("waived ell services", LOWER(INDEX(Paste_Here!D$2:D$850, MATCH(B565, Paste_Here!A$2:A$850, 0))))), "W", IF(ISNUMBER(SEARCH("english language learner", LOWER(INDEX(Paste_Here!D$2:D$850, MATCH(B565, Paste_Here!A$2:A$850, 0))))), "L", "")))), ""), "")</f>
        <v/>
      </c>
      <c r="S565" s="66"/>
      <c r="T565" s="76" t="str">
        <f>IFERROR(IF(B565&lt;&gt;"", IF(ISNUMBER(SEARCH("yes", LOWER(INDEX(Paste_Here!I$2:I$850, MATCH(B565, Paste_Here!A$2:A$850, 0))))), "Yes", IF(ISNUMBER(SEARCH("no", LOWER(INDEX(Paste_Here!I$2:I$850, MATCH(B565, Paste_Here!A$2:A$850, 0))))), "No", "")), ""), "")</f>
        <v/>
      </c>
      <c r="U565" s="66"/>
      <c r="V565" s="76" t="str">
        <f>IFERROR(IF(B565&lt;&gt;"", IF(ISTEXT(INDEX(Paste_Here!J$2:J$850, MATCH(B565, Paste_Here!A$2:A$850, 0))), VALUE(INDEX(Paste_Here!J$2:J$850, MATCH(B565, Paste_Here!A$2:A$850, 0))), ""), ""), "")</f>
        <v/>
      </c>
      <c r="W565" s="66"/>
      <c r="X565" s="66"/>
      <c r="Y565" s="76" t="str">
        <f t="shared" si="66"/>
        <v/>
      </c>
      <c r="Z565" s="66"/>
      <c r="AA565" s="76" t="str">
        <f>IFERROR(IF(B565&lt;&gt;"", IF(AND(INDEX(Paste_Here!AI$2:AI$850, MATCH(B565, Paste_Here!A$2:A$850, 0))&lt;&gt;"", ISNUMBER(VALUE(INDEX(Paste_Here!AI$2:AI$850, MATCH(B565, Paste_Here!A$2:A$850, 0))))), INDEX(Paste_Here!AI$2:AI$850, MATCH(B565, Paste_Here!A$2:A$850, 0)), ""), ""), "")</f>
        <v/>
      </c>
      <c r="AB565" s="66"/>
      <c r="AC565" s="76" t="str">
        <f>IFERROR(IF(B565&lt;&gt;"", IF(AND(INDEX(Paste_Here!AJ$2:AJ$850, MATCH(B565, Paste_Here!A$2:A$850, 0))&lt;&gt;"", ISNUMBER(VALUE(INDEX(Paste_Here!AJ$2:AJ$850, MATCH(B565, Paste_Here!A$2:A$850, 0))))), INDEX(Paste_Here!AJ$2:AJ$850, MATCH(B565, Paste_Here!A$2:A$850, 0)), ""), ""), "")</f>
        <v/>
      </c>
      <c r="AD565" s="66"/>
      <c r="AE565" s="76" t="str">
        <f>IFERROR(IF(B565&lt;&gt;"", IF(AND(INDEX(Paste_Here!AK$2:AK$850, MATCH(B565, Paste_Here!A$2:A$850, 0))&lt;&gt;"", ISNUMBER(VALUE(INDEX(Paste_Here!AK$2:AK$850, MATCH(B565, Paste_Here!A$2:A$850, 0))))), INDEX(Paste_Here!AK$2:AK$850, MATCH(B565, Paste_Here!A$2:A$850, 0)), ""), ""), "")</f>
        <v/>
      </c>
      <c r="AF565" s="66"/>
      <c r="AG565" s="76" t="str">
        <f>IFERROR(IF(B565&lt;&gt;"", IF(AND(INDEX(Paste_Here!AL$2:AL$850, MATCH(B565, Paste_Here!A$2:A$850, 0))&lt;&gt;"", ISNUMBER(VALUE(INDEX(Paste_Here!AL$2:AL$850, MATCH(B565, Paste_Here!A$2:A$850, 0))))), INDEX(Paste_Here!AL$2:AL$850, MATCH(B565, Paste_Here!A$2:A$850, 0)), ""), ""), "")</f>
        <v/>
      </c>
      <c r="AH565" s="66"/>
      <c r="AI565" s="76" t="str">
        <f>IFERROR(IF(B565&lt;&gt;"", IF(AND(INDEX(Paste_Here!AH$2:AH$850, MATCH(B565, Paste_Here!A$2:A$850, 0))&lt;&gt;"", ISNUMBER(VALUE(INDEX(Paste_Here!AH$2:AH$850, MATCH(B565, Paste_Here!A$2:A$850, 0))))), IF(VALUE(INDEX(Paste_Here!AH$2:AH$850, MATCH(B565, Paste_Here!A$2:A$850, 0)))=0, "", INDEX(Paste_Here!AH$2:AH$850, MATCH(B565, Paste_Here!A$2:A$850, 0))), ""), ""), "")</f>
        <v/>
      </c>
      <c r="AJ565" s="66"/>
      <c r="AK565" s="76" t="str">
        <f>IFERROR(IF(B565&lt;&gt;"", IF(AND(INDEX(Paste_Here!N$2:N$850, MATCH(B565, Paste_Here!A$2:A$850, 0))&lt;&gt;"", ISNUMBER(VALUE(INDEX(Paste_Here!N$2:N$850, MATCH(B565, Paste_Here!A$2:A$850, 0))))), INDEX(Paste_Here!N$2:N$850, MATCH(B565, Paste_Here!A$2:A$850, 0)), ""), ""), "")</f>
        <v/>
      </c>
      <c r="AL565" s="66"/>
      <c r="AM565" s="76" t="str">
        <f>IFERROR(IF(B565&lt;&gt;"", IF(AND(INDEX(Paste_Here!O$2:O$850, MATCH(B565, Paste_Here!A$2:A$850, 0))&lt;&gt;"", ISNUMBER(VALUE(INDEX(Paste_Here!O$2:O$850, MATCH(B565, Paste_Here!A$2:A$850, 0))))), INDEX(Paste_Here!O$2:O$850, MATCH(B565, Paste_Here!A$2:A$850, 0)), ""), ""), "")</f>
        <v/>
      </c>
      <c r="AN565" s="66"/>
      <c r="AO565" s="76"/>
      <c r="AP565" s="66"/>
      <c r="AQ565" s="76"/>
      <c r="AR565" s="66"/>
      <c r="AS565" s="76"/>
      <c r="AT565" s="66"/>
      <c r="AU565" s="66"/>
      <c r="AV565" s="76" t="str">
        <f t="shared" si="67"/>
        <v/>
      </c>
      <c r="AW565" s="66"/>
      <c r="AX565" s="76" t="str">
        <f>IFERROR(IF(B565&lt;&gt;"", IF(ISNUMBER(SEARCH("Revealed-Potential (Primary Focus)", LOWER(INDEX(Paste_Here!Z$2:Z$850, MATCH(B565, Paste_Here!A$2:A$850, 0))))), "Rev-Potential: Prim", IF(ISNUMBER(SEARCH("Revealed-Potential (Secondary Focus)", LOWER(INDEX(Paste_Here!Z$2:Z$850, MATCH(B565, Paste_Here!A$2:A$850, 0))))), "Rev-Potential: Sec", IF(ISNUMBER(SEARCH("Monitoring", LOWER(INDEX(Paste_Here!Z$2:Z$850, MATCH(B565, Paste_Here!A$2:A$850, 0))))), "Monitoring", IF(ISNUMBER(SEARCH("At-Promise (Secondary Focus)", LOWER(INDEX(Paste_Here!Z$2:Z$850, MATCH(B565, Paste_Here!A$2:A$850, 0))))), "At-Promise: Sec", IF(ISNUMBER(SEARCH("At-Promise (Primary Focus)", LOWER(INDEX(Paste_Here!Z$2:Z$850, MATCH(B565, Paste_Here!A$2:A$850, 0))))), "At-Promise: Prim", ""))))), ""), "")</f>
        <v/>
      </c>
      <c r="AY565" s="66"/>
      <c r="AZ565" s="76"/>
      <c r="BA565" s="66"/>
      <c r="BB565" s="76"/>
      <c r="BC565" s="66"/>
      <c r="BD565" s="76"/>
      <c r="BE565" s="66"/>
      <c r="BF565" s="76"/>
      <c r="BG565" s="66"/>
      <c r="BH565" s="76"/>
      <c r="BI565" s="66"/>
      <c r="BJ565" s="66"/>
      <c r="BK565" s="76" t="str">
        <f t="shared" si="68"/>
        <v/>
      </c>
      <c r="BL565" s="66"/>
      <c r="BM565" s="76" t="str">
        <f>IFERROR(IF(B565&lt;&gt;"", IF(AND(ISNUMBER(VALUE(SUBSTITUTE(SUBSTITUTE(Paste_Here!R565, "br", "-"), "L", ""))), VALUE(SUBSTITUTE(SUBSTITUTE(Paste_Here!R565, "br", "-"), "L", "")) &gt;= 1095), "Yes", IF(AND(ISNUMBER(VALUE(SUBSTITUTE(SUBSTITUTE(Paste_Here!R565, "br", "-"), "L", ""))), VALUE(SUBSTITUTE(SUBSTITUTE(Paste_Here!R565, "br", "-"), "L", "")) &lt;= 1094), "No", "")), ""), "")</f>
        <v/>
      </c>
      <c r="BN565" s="66"/>
      <c r="BO565" s="76" t="str">
        <f>IFERROR(IF(B565&lt;&gt;"", IF(COUNTIF(INDEX(Paste_Here!Y$2:AB$850, MATCH(B565, Paste_Here!A$2:A$850, 0), 0), "yes") &gt; 0, "Yes", IF(COUNTIF(INDEX(Paste_Here!Y$2:AB$850, MATCH(B565, Paste_Here!A$2:A$850, 0), 0), "no") &gt; 0, "No", "")), ""), "")</f>
        <v/>
      </c>
      <c r="BP565" s="66"/>
      <c r="BQ565" s="76" t="str">
        <f>IFERROR(IF(B565&lt;&gt;"", IF(AND(ISNUMBER(VALUE(SUBSTITUTE(SUBSTITUTE(Paste_Here!U565, "em", "-"), "q", ""))), VALUE(SUBSTITUTE(SUBSTITUTE(Paste_Here!U565, "em", "-"), "q", "")) &gt;= 910), "Yes", IF(AND(ISNUMBER(VALUE(SUBSTITUTE(SUBSTITUTE(Paste_Here!U565, "em", "-"), "q", ""))), VALUE(SUBSTITUTE(SUBSTITUTE(Paste_Here!U565, "em", "-"), "q", "")) &lt;= 909), "No", "")), ""), "")</f>
        <v/>
      </c>
      <c r="BR565" s="66"/>
      <c r="BS565" s="76" t="str">
        <f>IFERROR(IF(B565&lt;&gt;"", IF(AND(INDEX(Paste_Here!X$2:X$850, MATCH(B565, Paste_Here!A$2:A$850, 0))&lt;&gt;"", ISNUMBER(VALUE(INDEX(Paste_Here!X$2:X$850, MATCH(B565, Paste_Here!A$2:A$850, 0))))), INDEX(Paste_Here!X$2:X$850, MATCH(B565, Paste_Here!A$2:A$850, 0)), ""), ""), "")</f>
        <v/>
      </c>
      <c r="BT565" s="66"/>
      <c r="BU565" s="76" t="str">
        <f>IFERROR(IF(B565&lt;&gt;"", IF(ISNUMBER(VALUE(INDEX(Paste_Here!G$2:G$850, MATCH(B565, Paste_Here!A$2:A$850, 0)))), IF(VALUE(INDEX(Paste_Here!G$2:G$850, MATCH(B565, Paste_Here!A$2:A$850, 0)))=0, "No", IF(AND(VALUE(INDEX(Paste_Here!G$2:G$850, MATCH(B565, Paste_Here!A$2:A$850, 0)))&gt;=1, VALUE(INDEX(Paste_Here!G$2:G$850, MATCH(B565, Paste_Here!A$2:A$850, 0)))&lt;=4), VALUE(INDEX(Paste_Here!G$2:G$850, MATCH(B565, Paste_Here!A$2:A$850, 0))), "")), ""), ""), "")</f>
        <v/>
      </c>
      <c r="BV565" s="66"/>
      <c r="BW565" s="76" t="str">
        <f>IFERROR(IF(B565&lt;&gt;"", IF(ISNUMBER(VALUE(INDEX(Paste_Here!H$2:H$850, MATCH(B565, Paste_Here!A$2:A$850, 0)))), IF(VALUE(INDEX(Paste_Here!H$2:H$850, MATCH(B565, Paste_Here!A$2:A$850, 0)))=0, "No", IF(AND(VALUE(INDEX(Paste_Here!H$2:H$850, MATCH(B565, Paste_Here!A$2:A$850, 0)))&gt;=1, VALUE(INDEX(Paste_Here!H$2:H$850, MATCH(B565, Paste_Here!A$2:A$850, 0)))&lt;=4), VALUE(INDEX(Paste_Here!H$2:H$850, MATCH(B565, Paste_Here!A$2:A$850, 0))), "")), ""), ""), "")</f>
        <v/>
      </c>
      <c r="BX565" s="66"/>
      <c r="BY565" s="76"/>
      <c r="BZ565" s="66"/>
      <c r="CA565" s="76"/>
      <c r="CB565" s="66"/>
      <c r="CC565" s="66"/>
      <c r="CD565" s="76" t="str">
        <f t="shared" si="69"/>
        <v/>
      </c>
      <c r="CE565" s="66"/>
      <c r="CF565" s="76" t="str">
        <f>IFERROR(IF(B565&lt;&gt;"", IF(AND(INDEX(Paste_Here!P$2:P$850, MATCH(B565, Paste_Here!A$2:A$850, 0))&lt;&gt;"", ISNUMBER(VALUE(INDEX(Paste_Here!P$2:P$850, MATCH(B565, Paste_Here!A$2:A$850, 0))))), INDEX(Paste_Here!P$2:P$850, MATCH(B565, Paste_Here!A$2:A$850, 0)), ""), ""), "")</f>
        <v/>
      </c>
      <c r="CG565" s="66"/>
      <c r="CH565" s="76" t="str">
        <f>IFERROR(IF(B565&lt;&gt;"", IF(ISNUMBER(SEARCH("highrisk", LOWER(INDEX(Paste_Here!Q$2:Q$850, MATCH(B565, Paste_Here!A$2:A$850, 0))))), "High Risk", IF(ISNUMBER(SEARCH("lowrisk", LOWER(INDEX(Paste_Here!Q$2:Q$850, MATCH(B565, Paste_Here!A$2:A$850, 0))))), "Low Risk", IF(ISNUMBER(SEARCH("somerisk", LOWER(INDEX(Paste_Here!Q$2:Q$850, MATCH(B565, Paste_Here!A$2:A$850, 0))))), "Some Risk", ""))), ""), "")</f>
        <v/>
      </c>
      <c r="CI565" s="66"/>
      <c r="CJ565" s="76" t="str">
        <f>IFERROR(IF(B565&lt;&gt;"", IF(AND(INDEX(Paste_Here!AA$2:AA$850, MATCH(B565, Paste_Here!A$2:A$850, 0))&lt;&gt;"", ISNUMBER(VALUE(INDEX(Paste_Here!AA$2:AA$850, MATCH(B565, Paste_Here!A$2:A$850, 0))))), INDEX(Paste_Here!AA$2:AA$850, MATCH(B565, Paste_Here!A$2:A$850, 0)), ""), ""), "")</f>
        <v/>
      </c>
      <c r="CK565" s="66"/>
      <c r="CL565" s="76" t="str">
        <f>IFERROR(IF(B565&lt;&gt;"", IF(LOWER(INDEX(Paste_Here!AB$2:AB$850, MATCH(B565, Paste_Here!A$2:A$850, 0)))="approaching expectations", "Approaching", IF(LOWER(INDEX(Paste_Here!AB$2:AB$850, MATCH(B565, Paste_Here!A$2:A$850, 0)))="met expectations", "Met", IF(LOWER(INDEX(Paste_Here!AB$2:AB$850, MATCH(B565, Paste_Here!A$2:A$850, 0)))="exceeded expectations", "Exceeded", IF(LOWER(INDEX(Paste_Here!AB$2:AB$850, MATCH(B565, Paste_Here!A$2:A$850, 0)))="below expectations", "Below", "")))), ""), "")</f>
        <v/>
      </c>
      <c r="CM565" s="66"/>
      <c r="CN565" s="76" t="str">
        <f>IFERROR(IF(B565&lt;&gt;"", IF(AND(INDEX(Paste_Here!AC$2:AC$850, MATCH(B565, Paste_Here!A$2:A$850, 0))&lt;&gt;"", ISNUMBER(VALUE(INDEX(Paste_Here!AC$2:AC$850, MATCH(B565, Paste_Here!A$2:A$850, 0))))), INDEX(Paste_Here!AC$2:AC$850, MATCH(B565, Paste_Here!A$2:A$850, 0)), ""), ""), "")</f>
        <v/>
      </c>
      <c r="CO565" s="66"/>
      <c r="CP565" s="76"/>
      <c r="CQ565" s="66"/>
      <c r="CR565" s="76"/>
      <c r="CS565" s="66"/>
      <c r="CT565" s="76"/>
      <c r="CU565" s="66"/>
      <c r="CV565" s="76"/>
      <c r="CW565" s="66"/>
      <c r="CX565" s="76"/>
      <c r="CY565" s="66"/>
      <c r="CZ565" s="66"/>
      <c r="DA565" s="76" t="str">
        <f t="shared" si="70"/>
        <v/>
      </c>
      <c r="DB565" s="66"/>
      <c r="DC565" s="76" t="str">
        <f>IFERROR(IF(B565&lt;&gt;"", IF(AND(INDEX(Paste_Here!V$2:V$850, MATCH(B565, Paste_Here!A$2:A$850, 0))&lt;&gt;"", ISNUMBER(VALUE(INDEX(Paste_Here!V$2:V$850, MATCH(B565, Paste_Here!A$2:A$850, 0))))), INDEX(Paste_Here!V$2:V$850, MATCH(B565, Paste_Here!A$2:A$850, 0)), ""), ""), "")</f>
        <v/>
      </c>
      <c r="DD565" s="66"/>
      <c r="DE565" s="76" t="str">
        <f>IFERROR(IF(B565&lt;&gt;"", IF(ISNUMBER(SEARCH("highrisk", LOWER(INDEX(Paste_Here!W$2:W$850, MATCH(B565, Paste_Here!A$2:A$850, 0))))), "High Risk", IF(ISNUMBER(SEARCH("lowrisk", LOWER(INDEX(Paste_Here!W$2:W$850, MATCH(B565, Paste_Here!A$2:A$850, 0))))), "Low Risk", IF(ISNUMBER(SEARCH("somerisk", LOWER(INDEX(Paste_Here!W$2:W$850, MATCH(B565, Paste_Here!A$2:A$850, 0))))), "Some Risk", ""))), ""), "")</f>
        <v/>
      </c>
      <c r="DF565" s="66"/>
      <c r="DG565" s="76" t="str">
        <f>IFERROR(IF(B565&lt;&gt;"", IF(AND(INDEX(Paste_Here!S$2:S$850, MATCH(B565, Paste_Here!A$2:A$850, 0))&lt;&gt;"", ISNUMBER(VALUE(INDEX(Paste_Here!S$2:S$850, MATCH(B565, Paste_Here!A$2:A$850, 0))))), INDEX(Paste_Here!S$2:S$850, MATCH(B565, Paste_Here!A$2:A$850, 0)), ""), ""), "")</f>
        <v/>
      </c>
      <c r="DH565" s="66"/>
      <c r="DI565" s="76" t="str">
        <f>IFERROR(IF(B565&lt;&gt;"", IF(ISNUMBER(SEARCH("highrisk", LOWER(INDEX(Paste_Here!T$2:T$850, MATCH(B565, Paste_Here!A$2:A$850, 0))))), "High Risk", IF(ISNUMBER(SEARCH("lowrisk", LOWER(INDEX(Paste_Here!T$2:T$850, MATCH(B565, Paste_Here!A$2:A$850, 0))))), "Low Risk", IF(ISNUMBER(SEARCH("somerisk", LOWER(INDEX(Paste_Here!T$2:T$850, MATCH(B565, Paste_Here!A$2:A$850, 0))))), "Some Risk", ""))), ""), "")</f>
        <v/>
      </c>
      <c r="DJ565" s="66"/>
      <c r="DK565" s="76" t="str">
        <f>IFERROR(IF(B565&lt;&gt;"", IF(AND(INDEX(Paste_Here!AD$2:AD$850, MATCH(B565, Paste_Here!A$2:A$850, 0))&lt;&gt;"", ISNUMBER(VALUE(INDEX(Paste_Here!AD$2:AD$850, MATCH(B565, Paste_Here!A$2:A$850, 0))))), INDEX(Paste_Here!AD$2:AD$850, MATCH(B565, Paste_Here!A$2:A$850, 0)), ""), ""), "")</f>
        <v/>
      </c>
      <c r="DL565" s="66"/>
      <c r="DM565" s="76" t="str">
        <f>IFERROR(IF(B565&lt;&gt;"", IF(LOWER(INDEX(Paste_Here!AE$2:AE$850, MATCH(B565, Paste_Here!A$2:A$850, 0)))="approaching expectations", "Approaching", IF(LOWER(INDEX(Paste_Here!AE$2:AE$850, MATCH(B565, Paste_Here!A$2:A$850, 0)))="met expectations", "Met", IF(LOWER(INDEX(Paste_Here!AE$2:AE$850, MATCH(B565, Paste_Here!A$2:A$850, 0)))="exceeded expectations", "Exceeded", IF(LOWER(INDEX(Paste_Here!AE$2:AE$850, MATCH(B565, Paste_Here!A$2:A$850, 0)))="below expectations", "Below", "")))), ""), "")</f>
        <v/>
      </c>
      <c r="DN565" s="66"/>
      <c r="DO565" s="76"/>
      <c r="DP565" s="66"/>
      <c r="DQ565" s="76"/>
      <c r="DR565" s="66"/>
      <c r="DS565" s="76"/>
      <c r="DT565" s="66"/>
      <c r="DU565" s="76"/>
      <c r="DV565" s="66"/>
      <c r="DW565" s="66"/>
      <c r="DX565" s="76" t="str">
        <f t="shared" si="71"/>
        <v/>
      </c>
      <c r="DY565" s="66"/>
      <c r="DZ565" s="76"/>
      <c r="EA565" s="66"/>
      <c r="EB565" s="76"/>
      <c r="EC565" s="66"/>
      <c r="ED565" s="76" t="str">
        <f>IFERROR(IF(B565&lt;&gt;"", IF(AND(INDEX(Paste_Here!AF$2:AF$850, MATCH(B565, Paste_Here!A$2:A$850, 0))&lt;&gt;"", ISNUMBER(VALUE(INDEX(Paste_Here!AF$2:AF$850, MATCH(B565, Paste_Here!A$2:A$850, 0))))), INDEX(Paste_Here!AF$2:AF$850, MATCH(B565, Paste_Here!A$2:A$850, 0)), ""), ""), "")</f>
        <v/>
      </c>
      <c r="EE565" s="66"/>
      <c r="EF565" s="76"/>
      <c r="EG565" s="66"/>
      <c r="EH565" s="76"/>
      <c r="EI565" s="66"/>
      <c r="EJ565" s="76" t="str">
        <f>IFERROR(IF(B565&lt;&gt;"", IF(AND(INDEX(Paste_Here!AG$2:AG$850, MATCH(B565, Paste_Here!A$2:A$850, 0))&lt;&gt;"", ISNUMBER(VALUE(INDEX(Paste_Here!AG$2:AG$850, MATCH(B565, Paste_Here!A$2:A$850, 0))))), INDEX(Paste_Here!AG$2:AG$850, MATCH(B565, Paste_Here!A$2:A$850, 0)), ""), ""), "")</f>
        <v/>
      </c>
      <c r="EK565" s="66"/>
      <c r="EL565" s="76"/>
      <c r="EM565" s="66"/>
      <c r="EN565" s="76"/>
      <c r="EO565" s="66"/>
      <c r="EP565" s="76"/>
      <c r="EQ565" s="66"/>
      <c r="ER565" s="76"/>
      <c r="ES565" s="66"/>
      <c r="ET565" s="66"/>
      <c r="EU565" s="76"/>
      <c r="EV565" s="66"/>
      <c r="EW565" s="76"/>
      <c r="EX565" s="66"/>
      <c r="EY565" s="76"/>
      <c r="EZ565" s="66"/>
      <c r="FA565" s="76"/>
      <c r="FB565" s="66"/>
      <c r="FC565" s="76"/>
      <c r="FD565" s="66"/>
      <c r="FE565" s="76"/>
      <c r="FF565" s="66"/>
      <c r="FG565" s="76"/>
      <c r="FH565" s="66"/>
      <c r="FI565" s="76"/>
      <c r="FJ565" s="66"/>
      <c r="FK565" s="76"/>
      <c r="FL565" s="66"/>
      <c r="FM565" s="76"/>
      <c r="FN565" s="66"/>
      <c r="FO565" s="76"/>
      <c r="FP565" s="66"/>
      <c r="FQ565" s="76"/>
      <c r="FR565" s="66"/>
      <c r="FS565" s="76"/>
      <c r="FT565" s="66"/>
      <c r="FU565" s="76"/>
      <c r="FV565" s="66"/>
      <c r="FW565" s="76"/>
      <c r="FX565" s="66"/>
      <c r="FY565" s="76"/>
      <c r="FZ565" s="66"/>
      <c r="GA565" s="76"/>
      <c r="GB565" s="66"/>
      <c r="GC565" s="76"/>
      <c r="GD565" s="66"/>
      <c r="GE565" s="76"/>
      <c r="GF565" s="66"/>
      <c r="GG565" s="76"/>
      <c r="GH565" s="66"/>
      <c r="GI565" s="76"/>
      <c r="GJ565" s="66"/>
      <c r="GK565" s="76"/>
      <c r="GL565" s="66"/>
      <c r="GM565" s="76"/>
      <c r="GN565" s="66"/>
      <c r="GO565" s="76"/>
      <c r="GP565" s="66"/>
      <c r="GQ565" s="76"/>
      <c r="GR565" s="66"/>
      <c r="GS565" s="76"/>
      <c r="GT565" s="66"/>
      <c r="GU565" s="76"/>
      <c r="GV565" s="66"/>
      <c r="GW565" s="76"/>
      <c r="GX565" s="66"/>
      <c r="GY565" s="76"/>
      <c r="GZ565" s="66"/>
      <c r="HA565" s="76"/>
      <c r="HB565" s="66"/>
      <c r="HC565" s="76"/>
      <c r="HD565" s="66"/>
      <c r="HE565" s="76"/>
      <c r="HF565" s="66"/>
      <c r="HG565" s="76"/>
      <c r="HH565" s="66"/>
      <c r="HI565" s="76"/>
      <c r="HJ565" s="66"/>
      <c r="HK565" s="76"/>
      <c r="HL565" s="66"/>
      <c r="HM565" s="76"/>
      <c r="HN565" s="66"/>
      <c r="HO565" s="76"/>
      <c r="HP565" s="66"/>
      <c r="HQ565" s="76"/>
      <c r="HR565" s="66"/>
      <c r="HS565" s="76"/>
      <c r="HT565" s="66"/>
      <c r="HU565" s="76"/>
      <c r="HV565" s="66"/>
      <c r="HW565" s="76"/>
      <c r="HX565" s="66"/>
      <c r="HY565" s="76"/>
      <c r="HZ565" s="66"/>
      <c r="IA565" s="76"/>
      <c r="IB565" s="66"/>
      <c r="IC565" s="76"/>
      <c r="ID565" s="66"/>
      <c r="IE565" s="76"/>
      <c r="IF565" s="66"/>
      <c r="IG565" s="76"/>
      <c r="IH565" s="66"/>
      <c r="II565" s="76"/>
      <c r="IJ565" s="66"/>
      <c r="IK565" s="76"/>
      <c r="IL565" s="66"/>
      <c r="IM565" s="76"/>
      <c r="IN565" s="66"/>
      <c r="IO565" s="76"/>
      <c r="IP565" s="66"/>
      <c r="IQ565" s="76"/>
      <c r="IR565" s="66"/>
      <c r="IS565" s="76"/>
      <c r="IT565" s="66"/>
      <c r="IU565" s="76"/>
      <c r="IV565" s="66"/>
      <c r="IW565" s="76"/>
      <c r="IX565" s="66"/>
      <c r="IY565" s="76"/>
      <c r="IZ565" s="66"/>
      <c r="JA565" s="76"/>
      <c r="JB565" s="66"/>
      <c r="JC565" s="76"/>
      <c r="JD565" s="66"/>
      <c r="JE565" s="76"/>
      <c r="JF565" s="66"/>
      <c r="JG565" s="76"/>
      <c r="JH565" s="66"/>
      <c r="JI565" s="76"/>
      <c r="JJ565" s="66"/>
      <c r="JK565" s="76"/>
      <c r="JL565" s="66"/>
      <c r="JM565" s="76"/>
      <c r="JN565" s="66"/>
      <c r="JO565" s="76"/>
      <c r="JP565" s="66"/>
      <c r="JQ565" s="76"/>
      <c r="JR565" s="66"/>
      <c r="JS565" s="76"/>
      <c r="JT565" s="66"/>
      <c r="JU565" s="76"/>
      <c r="JV565" s="66"/>
      <c r="JW565" s="76"/>
      <c r="JX565" s="66"/>
      <c r="JY565" s="76"/>
      <c r="JZ565" s="66"/>
      <c r="KA565" s="76"/>
      <c r="KB565" s="66"/>
      <c r="KC565" s="76"/>
      <c r="KD565" s="66"/>
      <c r="KE565" s="76"/>
      <c r="KF565" s="66"/>
      <c r="KG565" s="76"/>
      <c r="KH565" s="66"/>
      <c r="KI565" s="76"/>
      <c r="KJ565" s="66"/>
      <c r="KK565" s="76"/>
      <c r="KL565" s="66"/>
      <c r="KM565" s="76"/>
      <c r="KN565" s="66"/>
      <c r="KO565" s="76"/>
      <c r="KP565" s="66"/>
      <c r="KQ565" s="76"/>
      <c r="KR565" s="66"/>
      <c r="KS565" s="76"/>
      <c r="KT565" s="66"/>
      <c r="KU565" s="76"/>
      <c r="KV565" s="66"/>
      <c r="KW565" s="76"/>
      <c r="KX565" s="66"/>
      <c r="KY565" s="76"/>
      <c r="KZ565" s="66"/>
      <c r="LA565" s="76"/>
      <c r="LB565" s="66"/>
      <c r="LC565" s="76"/>
      <c r="LD565" s="66"/>
      <c r="LE565" s="76"/>
      <c r="LF565" s="66"/>
      <c r="LG565" s="76"/>
      <c r="LH565" s="66"/>
      <c r="LI565" s="76"/>
      <c r="LJ565" s="66"/>
      <c r="LK565" s="76"/>
      <c r="LL565" s="66"/>
      <c r="LM565" s="76"/>
      <c r="LN565" s="66"/>
      <c r="LO565" s="76"/>
      <c r="LP565" s="66"/>
      <c r="LQ565" s="76"/>
      <c r="LR565" s="66"/>
      <c r="LS565" s="76"/>
      <c r="LT565" s="66"/>
      <c r="LU565" s="76"/>
      <c r="LV565" s="66"/>
      <c r="LW565" s="76"/>
      <c r="LX565" s="66"/>
      <c r="LY565" s="76"/>
      <c r="LZ565" s="66"/>
      <c r="MA565" s="76"/>
      <c r="MB565" s="66"/>
      <c r="MC565" s="76"/>
      <c r="MD565" s="66"/>
      <c r="MG565" s="1" t="str" cm="1">
        <f t="array" ref="MG565">IFERROR(INDEX(Paste_Here!$B$2:$B$850, MATCH(0, COUNTIF(MG$4:MG564, Paste_Here!$B$2:$B$850) + IF(Paste_Here!$B$2:$B$850="", 1, 0), 0)), "")</f>
        <v/>
      </c>
      <c r="MH565" s="1" t="str">
        <f>IF(MG565&lt;&gt;"", INDEX(Paste_Here!$A$2:$A$850, MATCH(MG565, Paste_Here!$B$2:$B$850, 0)), "")</f>
        <v/>
      </c>
      <c r="MI565" s="1" t="str">
        <f t="shared" si="72"/>
        <v/>
      </c>
      <c r="MJ565" s="1" t="str" cm="1">
        <f t="array" ref="MJ565">IFERROR(INDEX($MI$5:$MI$850, MATCH(SMALL(IF($MI$5:$MI$850&lt;&gt;"", COUNTIF($MI$5:$MI$850, "&lt;"&amp;$MI$5:$MI$850)+1), ROW()-ROW($MJ$5)+1), COUNTIF($MI$5:$MI$850, "&lt;"&amp;$MI$5:$MI$850)+1, 0)), "")</f>
        <v/>
      </c>
    </row>
    <row r="566" spans="1:348">
      <c r="A566" s="66"/>
      <c r="B566" s="76" t="str">
        <f t="shared" si="65"/>
        <v/>
      </c>
      <c r="C566" s="66"/>
      <c r="D566" s="76" t="str">
        <f>IFERROR(IF(B566&lt;&gt;"", IF(AND(INDEX(Paste_Here!B$2:B$850, MATCH(B566, Paste_Here!A$2:A$850, 0))&lt;&gt;"", ISNUMBER(VALUE(INDEX(Paste_Here!B$2:B$850, MATCH(B566, Paste_Here!A$2:A$850, 0))))), INDEX(Paste_Here!B$2:B$850, MATCH(B566, Paste_Here!A$2:A$850, 0)), ""), ""), "")</f>
        <v/>
      </c>
      <c r="E566" s="66"/>
      <c r="F566" s="76" t="str">
        <f>IFERROR(IF(B566&lt;&gt;"", IF(ISTEXT(INDEX(Paste_Here!K$2:K$850, MATCH(B566, Paste_Here!A$2:A$850, 0))), INDEX(Paste_Here!K$2:K$850, MATCH(B566, Paste_Here!A$2:A$850, 0)), ""), ""), "")</f>
        <v/>
      </c>
      <c r="G566" s="66"/>
      <c r="H566" s="76" t="str">
        <f>IFERROR(IF(B566&lt;&gt;"", IF(ISTEXT(INDEX(Paste_Here!C$2:C$850, MATCH(B566, Paste_Here!A$2:A$850, 0))), INDEX(Paste_Here!C$2:C$850, MATCH(B566, Paste_Here!A$2:A$850, 0)), ""), ""), "")</f>
        <v/>
      </c>
      <c r="I566" s="66"/>
      <c r="J566" s="76" t="str">
        <f>IFERROR(IF(B566&lt;&gt;"", IF(ISNUMBER(SEARCH("s", LOWER(INDEX(Paste_Here!M$2:M$850, MATCH(B566, Paste_Here!A$2:A$850, 0))))), "Yes", IF(INDEX(Paste_Here!M$2:M$850, MATCH(B566, Paste_Here!A$2:A$850, 0))&lt;&gt;"", "No", "")), ""), "")</f>
        <v/>
      </c>
      <c r="K566" s="66"/>
      <c r="L566" s="76" t="str">
        <f>IFERROR(IF(B566&lt;&gt;"", IF(ISNUMBER(SEARCH("yes", LOWER(INDEX(Paste_Here!E$2:E$850, MATCH(B566, Paste_Here!A$2:A$850, 0))))), "Yes", IF(ISNUMBER(SEARCH("no", LOWER(INDEX(Paste_Here!E$2:E$850, MATCH(B566, Paste_Here!A$2:A$850, 0))))), "No", "")), ""), "")</f>
        <v/>
      </c>
      <c r="M566" s="66"/>
      <c r="N566" s="76" t="str">
        <f>IFERROR(IF(B566&lt;&gt;"", IF(ISNUMBER(SEARCH("yes", LOWER(INDEX(Paste_Here!F$2:F$850, MATCH(B566, Paste_Here!A$2:A$850, 0))))), "Yes", IF(ISNUMBER(SEARCH("no", LOWER(INDEX(Paste_Here!F$2:F$850, MATCH(B566, Paste_Here!A$2:A$850, 0))))), "No", "")), ""), "")</f>
        <v/>
      </c>
      <c r="O566" s="66"/>
      <c r="P566" s="76" t="str">
        <f>IFERROR(IF(B566&lt;&gt;"", IF(ISNUMBER(SEARCH("yes", LOWER(INDEX(Paste_Here!L$2:L$850, MATCH(B566, Paste_Here!A$2:A$850, 0))))), "Yes", IF(ISNUMBER(SEARCH("no", LOWER(INDEX(Paste_Here!L$2:L$850, MATCH(B566, Paste_Here!A$2:A$850, 0))))), "No", "")), ""), "")</f>
        <v/>
      </c>
      <c r="Q566" s="66"/>
      <c r="R566" s="76" t="str">
        <f>IFERROR(IF(B566&lt;&gt;"", IF(ISNUMBER(SEARCH("transitional 2", LOWER(INDEX(Paste_Here!D$2:D$850, MATCH(B566, Paste_Here!A$2:A$850, 0))))), "T2", IF(ISNUMBER(SEARCH("transitional 1", LOWER(INDEX(Paste_Here!D$2:D$850, MATCH(B566, Paste_Here!A$2:A$850, 0))))), "T1", IF(ISNUMBER(SEARCH("waived ell services", LOWER(INDEX(Paste_Here!D$2:D$850, MATCH(B566, Paste_Here!A$2:A$850, 0))))), "W", IF(ISNUMBER(SEARCH("english language learner", LOWER(INDEX(Paste_Here!D$2:D$850, MATCH(B566, Paste_Here!A$2:A$850, 0))))), "L", "")))), ""), "")</f>
        <v/>
      </c>
      <c r="S566" s="66"/>
      <c r="T566" s="76" t="str">
        <f>IFERROR(IF(B566&lt;&gt;"", IF(ISNUMBER(SEARCH("yes", LOWER(INDEX(Paste_Here!I$2:I$850, MATCH(B566, Paste_Here!A$2:A$850, 0))))), "Yes", IF(ISNUMBER(SEARCH("no", LOWER(INDEX(Paste_Here!I$2:I$850, MATCH(B566, Paste_Here!A$2:A$850, 0))))), "No", "")), ""), "")</f>
        <v/>
      </c>
      <c r="U566" s="66"/>
      <c r="V566" s="76" t="str">
        <f>IFERROR(IF(B566&lt;&gt;"", IF(ISTEXT(INDEX(Paste_Here!J$2:J$850, MATCH(B566, Paste_Here!A$2:A$850, 0))), VALUE(INDEX(Paste_Here!J$2:J$850, MATCH(B566, Paste_Here!A$2:A$850, 0))), ""), ""), "")</f>
        <v/>
      </c>
      <c r="W566" s="66"/>
      <c r="X566" s="66"/>
      <c r="Y566" s="76" t="str">
        <f t="shared" si="66"/>
        <v/>
      </c>
      <c r="Z566" s="66"/>
      <c r="AA566" s="76" t="str">
        <f>IFERROR(IF(B566&lt;&gt;"", IF(AND(INDEX(Paste_Here!AI$2:AI$850, MATCH(B566, Paste_Here!A$2:A$850, 0))&lt;&gt;"", ISNUMBER(VALUE(INDEX(Paste_Here!AI$2:AI$850, MATCH(B566, Paste_Here!A$2:A$850, 0))))), INDEX(Paste_Here!AI$2:AI$850, MATCH(B566, Paste_Here!A$2:A$850, 0)), ""), ""), "")</f>
        <v/>
      </c>
      <c r="AB566" s="66"/>
      <c r="AC566" s="76" t="str">
        <f>IFERROR(IF(B566&lt;&gt;"", IF(AND(INDEX(Paste_Here!AJ$2:AJ$850, MATCH(B566, Paste_Here!A$2:A$850, 0))&lt;&gt;"", ISNUMBER(VALUE(INDEX(Paste_Here!AJ$2:AJ$850, MATCH(B566, Paste_Here!A$2:A$850, 0))))), INDEX(Paste_Here!AJ$2:AJ$850, MATCH(B566, Paste_Here!A$2:A$850, 0)), ""), ""), "")</f>
        <v/>
      </c>
      <c r="AD566" s="66"/>
      <c r="AE566" s="76" t="str">
        <f>IFERROR(IF(B566&lt;&gt;"", IF(AND(INDEX(Paste_Here!AK$2:AK$850, MATCH(B566, Paste_Here!A$2:A$850, 0))&lt;&gt;"", ISNUMBER(VALUE(INDEX(Paste_Here!AK$2:AK$850, MATCH(B566, Paste_Here!A$2:A$850, 0))))), INDEX(Paste_Here!AK$2:AK$850, MATCH(B566, Paste_Here!A$2:A$850, 0)), ""), ""), "")</f>
        <v/>
      </c>
      <c r="AF566" s="66"/>
      <c r="AG566" s="76" t="str">
        <f>IFERROR(IF(B566&lt;&gt;"", IF(AND(INDEX(Paste_Here!AL$2:AL$850, MATCH(B566, Paste_Here!A$2:A$850, 0))&lt;&gt;"", ISNUMBER(VALUE(INDEX(Paste_Here!AL$2:AL$850, MATCH(B566, Paste_Here!A$2:A$850, 0))))), INDEX(Paste_Here!AL$2:AL$850, MATCH(B566, Paste_Here!A$2:A$850, 0)), ""), ""), "")</f>
        <v/>
      </c>
      <c r="AH566" s="66"/>
      <c r="AI566" s="76" t="str">
        <f>IFERROR(IF(B566&lt;&gt;"", IF(AND(INDEX(Paste_Here!AH$2:AH$850, MATCH(B566, Paste_Here!A$2:A$850, 0))&lt;&gt;"", ISNUMBER(VALUE(INDEX(Paste_Here!AH$2:AH$850, MATCH(B566, Paste_Here!A$2:A$850, 0))))), IF(VALUE(INDEX(Paste_Here!AH$2:AH$850, MATCH(B566, Paste_Here!A$2:A$850, 0)))=0, "", INDEX(Paste_Here!AH$2:AH$850, MATCH(B566, Paste_Here!A$2:A$850, 0))), ""), ""), "")</f>
        <v/>
      </c>
      <c r="AJ566" s="66"/>
      <c r="AK566" s="76" t="str">
        <f>IFERROR(IF(B566&lt;&gt;"", IF(AND(INDEX(Paste_Here!N$2:N$850, MATCH(B566, Paste_Here!A$2:A$850, 0))&lt;&gt;"", ISNUMBER(VALUE(INDEX(Paste_Here!N$2:N$850, MATCH(B566, Paste_Here!A$2:A$850, 0))))), INDEX(Paste_Here!N$2:N$850, MATCH(B566, Paste_Here!A$2:A$850, 0)), ""), ""), "")</f>
        <v/>
      </c>
      <c r="AL566" s="66"/>
      <c r="AM566" s="76" t="str">
        <f>IFERROR(IF(B566&lt;&gt;"", IF(AND(INDEX(Paste_Here!O$2:O$850, MATCH(B566, Paste_Here!A$2:A$850, 0))&lt;&gt;"", ISNUMBER(VALUE(INDEX(Paste_Here!O$2:O$850, MATCH(B566, Paste_Here!A$2:A$850, 0))))), INDEX(Paste_Here!O$2:O$850, MATCH(B566, Paste_Here!A$2:A$850, 0)), ""), ""), "")</f>
        <v/>
      </c>
      <c r="AN566" s="66"/>
      <c r="AO566" s="76"/>
      <c r="AP566" s="66"/>
      <c r="AQ566" s="76"/>
      <c r="AR566" s="66"/>
      <c r="AS566" s="76"/>
      <c r="AT566" s="66"/>
      <c r="AU566" s="66"/>
      <c r="AV566" s="76" t="str">
        <f t="shared" si="67"/>
        <v/>
      </c>
      <c r="AW566" s="66"/>
      <c r="AX566" s="76" t="str">
        <f>IFERROR(IF(B566&lt;&gt;"", IF(ISNUMBER(SEARCH("Revealed-Potential (Primary Focus)", LOWER(INDEX(Paste_Here!Z$2:Z$850, MATCH(B566, Paste_Here!A$2:A$850, 0))))), "Rev-Potential: Prim", IF(ISNUMBER(SEARCH("Revealed-Potential (Secondary Focus)", LOWER(INDEX(Paste_Here!Z$2:Z$850, MATCH(B566, Paste_Here!A$2:A$850, 0))))), "Rev-Potential: Sec", IF(ISNUMBER(SEARCH("Monitoring", LOWER(INDEX(Paste_Here!Z$2:Z$850, MATCH(B566, Paste_Here!A$2:A$850, 0))))), "Monitoring", IF(ISNUMBER(SEARCH("At-Promise (Secondary Focus)", LOWER(INDEX(Paste_Here!Z$2:Z$850, MATCH(B566, Paste_Here!A$2:A$850, 0))))), "At-Promise: Sec", IF(ISNUMBER(SEARCH("At-Promise (Primary Focus)", LOWER(INDEX(Paste_Here!Z$2:Z$850, MATCH(B566, Paste_Here!A$2:A$850, 0))))), "At-Promise: Prim", ""))))), ""), "")</f>
        <v/>
      </c>
      <c r="AY566" s="66"/>
      <c r="AZ566" s="76"/>
      <c r="BA566" s="66"/>
      <c r="BB566" s="76"/>
      <c r="BC566" s="66"/>
      <c r="BD566" s="76"/>
      <c r="BE566" s="66"/>
      <c r="BF566" s="76"/>
      <c r="BG566" s="66"/>
      <c r="BH566" s="76"/>
      <c r="BI566" s="66"/>
      <c r="BJ566" s="66"/>
      <c r="BK566" s="76" t="str">
        <f t="shared" si="68"/>
        <v/>
      </c>
      <c r="BL566" s="66"/>
      <c r="BM566" s="76" t="str">
        <f>IFERROR(IF(B566&lt;&gt;"", IF(AND(ISNUMBER(VALUE(SUBSTITUTE(SUBSTITUTE(Paste_Here!R566, "br", "-"), "L", ""))), VALUE(SUBSTITUTE(SUBSTITUTE(Paste_Here!R566, "br", "-"), "L", "")) &gt;= 1095), "Yes", IF(AND(ISNUMBER(VALUE(SUBSTITUTE(SUBSTITUTE(Paste_Here!R566, "br", "-"), "L", ""))), VALUE(SUBSTITUTE(SUBSTITUTE(Paste_Here!R566, "br", "-"), "L", "")) &lt;= 1094), "No", "")), ""), "")</f>
        <v/>
      </c>
      <c r="BN566" s="66"/>
      <c r="BO566" s="76" t="str">
        <f>IFERROR(IF(B566&lt;&gt;"", IF(COUNTIF(INDEX(Paste_Here!Y$2:AB$850, MATCH(B566, Paste_Here!A$2:A$850, 0), 0), "yes") &gt; 0, "Yes", IF(COUNTIF(INDEX(Paste_Here!Y$2:AB$850, MATCH(B566, Paste_Here!A$2:A$850, 0), 0), "no") &gt; 0, "No", "")), ""), "")</f>
        <v/>
      </c>
      <c r="BP566" s="66"/>
      <c r="BQ566" s="76" t="str">
        <f>IFERROR(IF(B566&lt;&gt;"", IF(AND(ISNUMBER(VALUE(SUBSTITUTE(SUBSTITUTE(Paste_Here!U566, "em", "-"), "q", ""))), VALUE(SUBSTITUTE(SUBSTITUTE(Paste_Here!U566, "em", "-"), "q", "")) &gt;= 910), "Yes", IF(AND(ISNUMBER(VALUE(SUBSTITUTE(SUBSTITUTE(Paste_Here!U566, "em", "-"), "q", ""))), VALUE(SUBSTITUTE(SUBSTITUTE(Paste_Here!U566, "em", "-"), "q", "")) &lt;= 909), "No", "")), ""), "")</f>
        <v/>
      </c>
      <c r="BR566" s="66"/>
      <c r="BS566" s="76" t="str">
        <f>IFERROR(IF(B566&lt;&gt;"", IF(AND(INDEX(Paste_Here!X$2:X$850, MATCH(B566, Paste_Here!A$2:A$850, 0))&lt;&gt;"", ISNUMBER(VALUE(INDEX(Paste_Here!X$2:X$850, MATCH(B566, Paste_Here!A$2:A$850, 0))))), INDEX(Paste_Here!X$2:X$850, MATCH(B566, Paste_Here!A$2:A$850, 0)), ""), ""), "")</f>
        <v/>
      </c>
      <c r="BT566" s="66"/>
      <c r="BU566" s="76" t="str">
        <f>IFERROR(IF(B566&lt;&gt;"", IF(ISNUMBER(VALUE(INDEX(Paste_Here!G$2:G$850, MATCH(B566, Paste_Here!A$2:A$850, 0)))), IF(VALUE(INDEX(Paste_Here!G$2:G$850, MATCH(B566, Paste_Here!A$2:A$850, 0)))=0, "No", IF(AND(VALUE(INDEX(Paste_Here!G$2:G$850, MATCH(B566, Paste_Here!A$2:A$850, 0)))&gt;=1, VALUE(INDEX(Paste_Here!G$2:G$850, MATCH(B566, Paste_Here!A$2:A$850, 0)))&lt;=4), VALUE(INDEX(Paste_Here!G$2:G$850, MATCH(B566, Paste_Here!A$2:A$850, 0))), "")), ""), ""), "")</f>
        <v/>
      </c>
      <c r="BV566" s="66"/>
      <c r="BW566" s="76" t="str">
        <f>IFERROR(IF(B566&lt;&gt;"", IF(ISNUMBER(VALUE(INDEX(Paste_Here!H$2:H$850, MATCH(B566, Paste_Here!A$2:A$850, 0)))), IF(VALUE(INDEX(Paste_Here!H$2:H$850, MATCH(B566, Paste_Here!A$2:A$850, 0)))=0, "No", IF(AND(VALUE(INDEX(Paste_Here!H$2:H$850, MATCH(B566, Paste_Here!A$2:A$850, 0)))&gt;=1, VALUE(INDEX(Paste_Here!H$2:H$850, MATCH(B566, Paste_Here!A$2:A$850, 0)))&lt;=4), VALUE(INDEX(Paste_Here!H$2:H$850, MATCH(B566, Paste_Here!A$2:A$850, 0))), "")), ""), ""), "")</f>
        <v/>
      </c>
      <c r="BX566" s="66"/>
      <c r="BY566" s="76"/>
      <c r="BZ566" s="66"/>
      <c r="CA566" s="76"/>
      <c r="CB566" s="66"/>
      <c r="CC566" s="66"/>
      <c r="CD566" s="76" t="str">
        <f t="shared" si="69"/>
        <v/>
      </c>
      <c r="CE566" s="66"/>
      <c r="CF566" s="76" t="str">
        <f>IFERROR(IF(B566&lt;&gt;"", IF(AND(INDEX(Paste_Here!P$2:P$850, MATCH(B566, Paste_Here!A$2:A$850, 0))&lt;&gt;"", ISNUMBER(VALUE(INDEX(Paste_Here!P$2:P$850, MATCH(B566, Paste_Here!A$2:A$850, 0))))), INDEX(Paste_Here!P$2:P$850, MATCH(B566, Paste_Here!A$2:A$850, 0)), ""), ""), "")</f>
        <v/>
      </c>
      <c r="CG566" s="66"/>
      <c r="CH566" s="76" t="str">
        <f>IFERROR(IF(B566&lt;&gt;"", IF(ISNUMBER(SEARCH("highrisk", LOWER(INDEX(Paste_Here!Q$2:Q$850, MATCH(B566, Paste_Here!A$2:A$850, 0))))), "High Risk", IF(ISNUMBER(SEARCH("lowrisk", LOWER(INDEX(Paste_Here!Q$2:Q$850, MATCH(B566, Paste_Here!A$2:A$850, 0))))), "Low Risk", IF(ISNUMBER(SEARCH("somerisk", LOWER(INDEX(Paste_Here!Q$2:Q$850, MATCH(B566, Paste_Here!A$2:A$850, 0))))), "Some Risk", ""))), ""), "")</f>
        <v/>
      </c>
      <c r="CI566" s="66"/>
      <c r="CJ566" s="76" t="str">
        <f>IFERROR(IF(B566&lt;&gt;"", IF(AND(INDEX(Paste_Here!AA$2:AA$850, MATCH(B566, Paste_Here!A$2:A$850, 0))&lt;&gt;"", ISNUMBER(VALUE(INDEX(Paste_Here!AA$2:AA$850, MATCH(B566, Paste_Here!A$2:A$850, 0))))), INDEX(Paste_Here!AA$2:AA$850, MATCH(B566, Paste_Here!A$2:A$850, 0)), ""), ""), "")</f>
        <v/>
      </c>
      <c r="CK566" s="66"/>
      <c r="CL566" s="76" t="str">
        <f>IFERROR(IF(B566&lt;&gt;"", IF(LOWER(INDEX(Paste_Here!AB$2:AB$850, MATCH(B566, Paste_Here!A$2:A$850, 0)))="approaching expectations", "Approaching", IF(LOWER(INDEX(Paste_Here!AB$2:AB$850, MATCH(B566, Paste_Here!A$2:A$850, 0)))="met expectations", "Met", IF(LOWER(INDEX(Paste_Here!AB$2:AB$850, MATCH(B566, Paste_Here!A$2:A$850, 0)))="exceeded expectations", "Exceeded", IF(LOWER(INDEX(Paste_Here!AB$2:AB$850, MATCH(B566, Paste_Here!A$2:A$850, 0)))="below expectations", "Below", "")))), ""), "")</f>
        <v/>
      </c>
      <c r="CM566" s="66"/>
      <c r="CN566" s="76" t="str">
        <f>IFERROR(IF(B566&lt;&gt;"", IF(AND(INDEX(Paste_Here!AC$2:AC$850, MATCH(B566, Paste_Here!A$2:A$850, 0))&lt;&gt;"", ISNUMBER(VALUE(INDEX(Paste_Here!AC$2:AC$850, MATCH(B566, Paste_Here!A$2:A$850, 0))))), INDEX(Paste_Here!AC$2:AC$850, MATCH(B566, Paste_Here!A$2:A$850, 0)), ""), ""), "")</f>
        <v/>
      </c>
      <c r="CO566" s="66"/>
      <c r="CP566" s="76"/>
      <c r="CQ566" s="66"/>
      <c r="CR566" s="76"/>
      <c r="CS566" s="66"/>
      <c r="CT566" s="76"/>
      <c r="CU566" s="66"/>
      <c r="CV566" s="76"/>
      <c r="CW566" s="66"/>
      <c r="CX566" s="76"/>
      <c r="CY566" s="66"/>
      <c r="CZ566" s="66"/>
      <c r="DA566" s="76" t="str">
        <f t="shared" si="70"/>
        <v/>
      </c>
      <c r="DB566" s="66"/>
      <c r="DC566" s="76" t="str">
        <f>IFERROR(IF(B566&lt;&gt;"", IF(AND(INDEX(Paste_Here!V$2:V$850, MATCH(B566, Paste_Here!A$2:A$850, 0))&lt;&gt;"", ISNUMBER(VALUE(INDEX(Paste_Here!V$2:V$850, MATCH(B566, Paste_Here!A$2:A$850, 0))))), INDEX(Paste_Here!V$2:V$850, MATCH(B566, Paste_Here!A$2:A$850, 0)), ""), ""), "")</f>
        <v/>
      </c>
      <c r="DD566" s="66"/>
      <c r="DE566" s="76" t="str">
        <f>IFERROR(IF(B566&lt;&gt;"", IF(ISNUMBER(SEARCH("highrisk", LOWER(INDEX(Paste_Here!W$2:W$850, MATCH(B566, Paste_Here!A$2:A$850, 0))))), "High Risk", IF(ISNUMBER(SEARCH("lowrisk", LOWER(INDEX(Paste_Here!W$2:W$850, MATCH(B566, Paste_Here!A$2:A$850, 0))))), "Low Risk", IF(ISNUMBER(SEARCH("somerisk", LOWER(INDEX(Paste_Here!W$2:W$850, MATCH(B566, Paste_Here!A$2:A$850, 0))))), "Some Risk", ""))), ""), "")</f>
        <v/>
      </c>
      <c r="DF566" s="66"/>
      <c r="DG566" s="76" t="str">
        <f>IFERROR(IF(B566&lt;&gt;"", IF(AND(INDEX(Paste_Here!S$2:S$850, MATCH(B566, Paste_Here!A$2:A$850, 0))&lt;&gt;"", ISNUMBER(VALUE(INDEX(Paste_Here!S$2:S$850, MATCH(B566, Paste_Here!A$2:A$850, 0))))), INDEX(Paste_Here!S$2:S$850, MATCH(B566, Paste_Here!A$2:A$850, 0)), ""), ""), "")</f>
        <v/>
      </c>
      <c r="DH566" s="66"/>
      <c r="DI566" s="76" t="str">
        <f>IFERROR(IF(B566&lt;&gt;"", IF(ISNUMBER(SEARCH("highrisk", LOWER(INDEX(Paste_Here!T$2:T$850, MATCH(B566, Paste_Here!A$2:A$850, 0))))), "High Risk", IF(ISNUMBER(SEARCH("lowrisk", LOWER(INDEX(Paste_Here!T$2:T$850, MATCH(B566, Paste_Here!A$2:A$850, 0))))), "Low Risk", IF(ISNUMBER(SEARCH("somerisk", LOWER(INDEX(Paste_Here!T$2:T$850, MATCH(B566, Paste_Here!A$2:A$850, 0))))), "Some Risk", ""))), ""), "")</f>
        <v/>
      </c>
      <c r="DJ566" s="66"/>
      <c r="DK566" s="76" t="str">
        <f>IFERROR(IF(B566&lt;&gt;"", IF(AND(INDEX(Paste_Here!AD$2:AD$850, MATCH(B566, Paste_Here!A$2:A$850, 0))&lt;&gt;"", ISNUMBER(VALUE(INDEX(Paste_Here!AD$2:AD$850, MATCH(B566, Paste_Here!A$2:A$850, 0))))), INDEX(Paste_Here!AD$2:AD$850, MATCH(B566, Paste_Here!A$2:A$850, 0)), ""), ""), "")</f>
        <v/>
      </c>
      <c r="DL566" s="66"/>
      <c r="DM566" s="76" t="str">
        <f>IFERROR(IF(B566&lt;&gt;"", IF(LOWER(INDEX(Paste_Here!AE$2:AE$850, MATCH(B566, Paste_Here!A$2:A$850, 0)))="approaching expectations", "Approaching", IF(LOWER(INDEX(Paste_Here!AE$2:AE$850, MATCH(B566, Paste_Here!A$2:A$850, 0)))="met expectations", "Met", IF(LOWER(INDEX(Paste_Here!AE$2:AE$850, MATCH(B566, Paste_Here!A$2:A$850, 0)))="exceeded expectations", "Exceeded", IF(LOWER(INDEX(Paste_Here!AE$2:AE$850, MATCH(B566, Paste_Here!A$2:A$850, 0)))="below expectations", "Below", "")))), ""), "")</f>
        <v/>
      </c>
      <c r="DN566" s="66"/>
      <c r="DO566" s="76"/>
      <c r="DP566" s="66"/>
      <c r="DQ566" s="76"/>
      <c r="DR566" s="66"/>
      <c r="DS566" s="76"/>
      <c r="DT566" s="66"/>
      <c r="DU566" s="76"/>
      <c r="DV566" s="66"/>
      <c r="DW566" s="66"/>
      <c r="DX566" s="76" t="str">
        <f t="shared" si="71"/>
        <v/>
      </c>
      <c r="DY566" s="66"/>
      <c r="DZ566" s="76"/>
      <c r="EA566" s="66"/>
      <c r="EB566" s="76"/>
      <c r="EC566" s="66"/>
      <c r="ED566" s="76" t="str">
        <f>IFERROR(IF(B566&lt;&gt;"", IF(AND(INDEX(Paste_Here!AF$2:AF$850, MATCH(B566, Paste_Here!A$2:A$850, 0))&lt;&gt;"", ISNUMBER(VALUE(INDEX(Paste_Here!AF$2:AF$850, MATCH(B566, Paste_Here!A$2:A$850, 0))))), INDEX(Paste_Here!AF$2:AF$850, MATCH(B566, Paste_Here!A$2:A$850, 0)), ""), ""), "")</f>
        <v/>
      </c>
      <c r="EE566" s="66"/>
      <c r="EF566" s="76"/>
      <c r="EG566" s="66"/>
      <c r="EH566" s="76"/>
      <c r="EI566" s="66"/>
      <c r="EJ566" s="76" t="str">
        <f>IFERROR(IF(B566&lt;&gt;"", IF(AND(INDEX(Paste_Here!AG$2:AG$850, MATCH(B566, Paste_Here!A$2:A$850, 0))&lt;&gt;"", ISNUMBER(VALUE(INDEX(Paste_Here!AG$2:AG$850, MATCH(B566, Paste_Here!A$2:A$850, 0))))), INDEX(Paste_Here!AG$2:AG$850, MATCH(B566, Paste_Here!A$2:A$850, 0)), ""), ""), "")</f>
        <v/>
      </c>
      <c r="EK566" s="66"/>
      <c r="EL566" s="76"/>
      <c r="EM566" s="66"/>
      <c r="EN566" s="76"/>
      <c r="EO566" s="66"/>
      <c r="EP566" s="76"/>
      <c r="EQ566" s="66"/>
      <c r="ER566" s="76"/>
      <c r="ES566" s="66"/>
      <c r="ET566" s="66"/>
      <c r="EU566" s="76"/>
      <c r="EV566" s="66"/>
      <c r="EW566" s="76"/>
      <c r="EX566" s="66"/>
      <c r="EY566" s="76"/>
      <c r="EZ566" s="66"/>
      <c r="FA566" s="76"/>
      <c r="FB566" s="66"/>
      <c r="FC566" s="76"/>
      <c r="FD566" s="66"/>
      <c r="FE566" s="76"/>
      <c r="FF566" s="66"/>
      <c r="FG566" s="76"/>
      <c r="FH566" s="66"/>
      <c r="FI566" s="76"/>
      <c r="FJ566" s="66"/>
      <c r="FK566" s="76"/>
      <c r="FL566" s="66"/>
      <c r="FM566" s="76"/>
      <c r="FN566" s="66"/>
      <c r="FO566" s="76"/>
      <c r="FP566" s="66"/>
      <c r="FQ566" s="76"/>
      <c r="FR566" s="66"/>
      <c r="FS566" s="76"/>
      <c r="FT566" s="66"/>
      <c r="FU566" s="76"/>
      <c r="FV566" s="66"/>
      <c r="FW566" s="76"/>
      <c r="FX566" s="66"/>
      <c r="FY566" s="76"/>
      <c r="FZ566" s="66"/>
      <c r="GA566" s="76"/>
      <c r="GB566" s="66"/>
      <c r="GC566" s="76"/>
      <c r="GD566" s="66"/>
      <c r="GE566" s="76"/>
      <c r="GF566" s="66"/>
      <c r="GG566" s="76"/>
      <c r="GH566" s="66"/>
      <c r="GI566" s="76"/>
      <c r="GJ566" s="66"/>
      <c r="GK566" s="76"/>
      <c r="GL566" s="66"/>
      <c r="GM566" s="76"/>
      <c r="GN566" s="66"/>
      <c r="GO566" s="76"/>
      <c r="GP566" s="66"/>
      <c r="GQ566" s="76"/>
      <c r="GR566" s="66"/>
      <c r="GS566" s="76"/>
      <c r="GT566" s="66"/>
      <c r="GU566" s="76"/>
      <c r="GV566" s="66"/>
      <c r="GW566" s="76"/>
      <c r="GX566" s="66"/>
      <c r="GY566" s="76"/>
      <c r="GZ566" s="66"/>
      <c r="HA566" s="76"/>
      <c r="HB566" s="66"/>
      <c r="HC566" s="76"/>
      <c r="HD566" s="66"/>
      <c r="HE566" s="76"/>
      <c r="HF566" s="66"/>
      <c r="HG566" s="76"/>
      <c r="HH566" s="66"/>
      <c r="HI566" s="76"/>
      <c r="HJ566" s="66"/>
      <c r="HK566" s="76"/>
      <c r="HL566" s="66"/>
      <c r="HM566" s="76"/>
      <c r="HN566" s="66"/>
      <c r="HO566" s="76"/>
      <c r="HP566" s="66"/>
      <c r="HQ566" s="76"/>
      <c r="HR566" s="66"/>
      <c r="HS566" s="76"/>
      <c r="HT566" s="66"/>
      <c r="HU566" s="76"/>
      <c r="HV566" s="66"/>
      <c r="HW566" s="76"/>
      <c r="HX566" s="66"/>
      <c r="HY566" s="76"/>
      <c r="HZ566" s="66"/>
      <c r="IA566" s="76"/>
      <c r="IB566" s="66"/>
      <c r="IC566" s="76"/>
      <c r="ID566" s="66"/>
      <c r="IE566" s="76"/>
      <c r="IF566" s="66"/>
      <c r="IG566" s="76"/>
      <c r="IH566" s="66"/>
      <c r="II566" s="76"/>
      <c r="IJ566" s="66"/>
      <c r="IK566" s="76"/>
      <c r="IL566" s="66"/>
      <c r="IM566" s="76"/>
      <c r="IN566" s="66"/>
      <c r="IO566" s="76"/>
      <c r="IP566" s="66"/>
      <c r="IQ566" s="76"/>
      <c r="IR566" s="66"/>
      <c r="IS566" s="76"/>
      <c r="IT566" s="66"/>
      <c r="IU566" s="76"/>
      <c r="IV566" s="66"/>
      <c r="IW566" s="76"/>
      <c r="IX566" s="66"/>
      <c r="IY566" s="76"/>
      <c r="IZ566" s="66"/>
      <c r="JA566" s="76"/>
      <c r="JB566" s="66"/>
      <c r="JC566" s="76"/>
      <c r="JD566" s="66"/>
      <c r="JE566" s="76"/>
      <c r="JF566" s="66"/>
      <c r="JG566" s="76"/>
      <c r="JH566" s="66"/>
      <c r="JI566" s="76"/>
      <c r="JJ566" s="66"/>
      <c r="JK566" s="76"/>
      <c r="JL566" s="66"/>
      <c r="JM566" s="76"/>
      <c r="JN566" s="66"/>
      <c r="JO566" s="76"/>
      <c r="JP566" s="66"/>
      <c r="JQ566" s="76"/>
      <c r="JR566" s="66"/>
      <c r="JS566" s="76"/>
      <c r="JT566" s="66"/>
      <c r="JU566" s="76"/>
      <c r="JV566" s="66"/>
      <c r="JW566" s="76"/>
      <c r="JX566" s="66"/>
      <c r="JY566" s="76"/>
      <c r="JZ566" s="66"/>
      <c r="KA566" s="76"/>
      <c r="KB566" s="66"/>
      <c r="KC566" s="76"/>
      <c r="KD566" s="66"/>
      <c r="KE566" s="76"/>
      <c r="KF566" s="66"/>
      <c r="KG566" s="76"/>
      <c r="KH566" s="66"/>
      <c r="KI566" s="76"/>
      <c r="KJ566" s="66"/>
      <c r="KK566" s="76"/>
      <c r="KL566" s="66"/>
      <c r="KM566" s="76"/>
      <c r="KN566" s="66"/>
      <c r="KO566" s="76"/>
      <c r="KP566" s="66"/>
      <c r="KQ566" s="76"/>
      <c r="KR566" s="66"/>
      <c r="KS566" s="76"/>
      <c r="KT566" s="66"/>
      <c r="KU566" s="76"/>
      <c r="KV566" s="66"/>
      <c r="KW566" s="76"/>
      <c r="KX566" s="66"/>
      <c r="KY566" s="76"/>
      <c r="KZ566" s="66"/>
      <c r="LA566" s="76"/>
      <c r="LB566" s="66"/>
      <c r="LC566" s="76"/>
      <c r="LD566" s="66"/>
      <c r="LE566" s="76"/>
      <c r="LF566" s="66"/>
      <c r="LG566" s="76"/>
      <c r="LH566" s="66"/>
      <c r="LI566" s="76"/>
      <c r="LJ566" s="66"/>
      <c r="LK566" s="76"/>
      <c r="LL566" s="66"/>
      <c r="LM566" s="76"/>
      <c r="LN566" s="66"/>
      <c r="LO566" s="76"/>
      <c r="LP566" s="66"/>
      <c r="LQ566" s="76"/>
      <c r="LR566" s="66"/>
      <c r="LS566" s="76"/>
      <c r="LT566" s="66"/>
      <c r="LU566" s="76"/>
      <c r="LV566" s="66"/>
      <c r="LW566" s="76"/>
      <c r="LX566" s="66"/>
      <c r="LY566" s="76"/>
      <c r="LZ566" s="66"/>
      <c r="MA566" s="76"/>
      <c r="MB566" s="66"/>
      <c r="MC566" s="76"/>
      <c r="MD566" s="66"/>
      <c r="MG566" s="1" t="str" cm="1">
        <f t="array" ref="MG566">IFERROR(INDEX(Paste_Here!$B$2:$B$850, MATCH(0, COUNTIF(MG$4:MG565, Paste_Here!$B$2:$B$850) + IF(Paste_Here!$B$2:$B$850="", 1, 0), 0)), "")</f>
        <v/>
      </c>
      <c r="MH566" s="1" t="str">
        <f>IF(MG566&lt;&gt;"", INDEX(Paste_Here!$A$2:$A$850, MATCH(MG566, Paste_Here!$B$2:$B$850, 0)), "")</f>
        <v/>
      </c>
      <c r="MI566" s="1" t="str">
        <f t="shared" si="72"/>
        <v/>
      </c>
      <c r="MJ566" s="1" t="str" cm="1">
        <f t="array" ref="MJ566">IFERROR(INDEX($MI$5:$MI$850, MATCH(SMALL(IF($MI$5:$MI$850&lt;&gt;"", COUNTIF($MI$5:$MI$850, "&lt;"&amp;$MI$5:$MI$850)+1), ROW()-ROW($MJ$5)+1), COUNTIF($MI$5:$MI$850, "&lt;"&amp;$MI$5:$MI$850)+1, 0)), "")</f>
        <v/>
      </c>
    </row>
    <row r="567" spans="1:348">
      <c r="A567" s="66"/>
      <c r="B567" s="76" t="str">
        <f t="shared" si="65"/>
        <v/>
      </c>
      <c r="C567" s="66"/>
      <c r="D567" s="76" t="str">
        <f>IFERROR(IF(B567&lt;&gt;"", IF(AND(INDEX(Paste_Here!B$2:B$850, MATCH(B567, Paste_Here!A$2:A$850, 0))&lt;&gt;"", ISNUMBER(VALUE(INDEX(Paste_Here!B$2:B$850, MATCH(B567, Paste_Here!A$2:A$850, 0))))), INDEX(Paste_Here!B$2:B$850, MATCH(B567, Paste_Here!A$2:A$850, 0)), ""), ""), "")</f>
        <v/>
      </c>
      <c r="E567" s="66"/>
      <c r="F567" s="76" t="str">
        <f>IFERROR(IF(B567&lt;&gt;"", IF(ISTEXT(INDEX(Paste_Here!K$2:K$850, MATCH(B567, Paste_Here!A$2:A$850, 0))), INDEX(Paste_Here!K$2:K$850, MATCH(B567, Paste_Here!A$2:A$850, 0)), ""), ""), "")</f>
        <v/>
      </c>
      <c r="G567" s="66"/>
      <c r="H567" s="76" t="str">
        <f>IFERROR(IF(B567&lt;&gt;"", IF(ISTEXT(INDEX(Paste_Here!C$2:C$850, MATCH(B567, Paste_Here!A$2:A$850, 0))), INDEX(Paste_Here!C$2:C$850, MATCH(B567, Paste_Here!A$2:A$850, 0)), ""), ""), "")</f>
        <v/>
      </c>
      <c r="I567" s="66"/>
      <c r="J567" s="76" t="str">
        <f>IFERROR(IF(B567&lt;&gt;"", IF(ISNUMBER(SEARCH("s", LOWER(INDEX(Paste_Here!M$2:M$850, MATCH(B567, Paste_Here!A$2:A$850, 0))))), "Yes", IF(INDEX(Paste_Here!M$2:M$850, MATCH(B567, Paste_Here!A$2:A$850, 0))&lt;&gt;"", "No", "")), ""), "")</f>
        <v/>
      </c>
      <c r="K567" s="66"/>
      <c r="L567" s="76" t="str">
        <f>IFERROR(IF(B567&lt;&gt;"", IF(ISNUMBER(SEARCH("yes", LOWER(INDEX(Paste_Here!E$2:E$850, MATCH(B567, Paste_Here!A$2:A$850, 0))))), "Yes", IF(ISNUMBER(SEARCH("no", LOWER(INDEX(Paste_Here!E$2:E$850, MATCH(B567, Paste_Here!A$2:A$850, 0))))), "No", "")), ""), "")</f>
        <v/>
      </c>
      <c r="M567" s="66"/>
      <c r="N567" s="76" t="str">
        <f>IFERROR(IF(B567&lt;&gt;"", IF(ISNUMBER(SEARCH("yes", LOWER(INDEX(Paste_Here!F$2:F$850, MATCH(B567, Paste_Here!A$2:A$850, 0))))), "Yes", IF(ISNUMBER(SEARCH("no", LOWER(INDEX(Paste_Here!F$2:F$850, MATCH(B567, Paste_Here!A$2:A$850, 0))))), "No", "")), ""), "")</f>
        <v/>
      </c>
      <c r="O567" s="66"/>
      <c r="P567" s="76" t="str">
        <f>IFERROR(IF(B567&lt;&gt;"", IF(ISNUMBER(SEARCH("yes", LOWER(INDEX(Paste_Here!L$2:L$850, MATCH(B567, Paste_Here!A$2:A$850, 0))))), "Yes", IF(ISNUMBER(SEARCH("no", LOWER(INDEX(Paste_Here!L$2:L$850, MATCH(B567, Paste_Here!A$2:A$850, 0))))), "No", "")), ""), "")</f>
        <v/>
      </c>
      <c r="Q567" s="66"/>
      <c r="R567" s="76" t="str">
        <f>IFERROR(IF(B567&lt;&gt;"", IF(ISNUMBER(SEARCH("transitional 2", LOWER(INDEX(Paste_Here!D$2:D$850, MATCH(B567, Paste_Here!A$2:A$850, 0))))), "T2", IF(ISNUMBER(SEARCH("transitional 1", LOWER(INDEX(Paste_Here!D$2:D$850, MATCH(B567, Paste_Here!A$2:A$850, 0))))), "T1", IF(ISNUMBER(SEARCH("waived ell services", LOWER(INDEX(Paste_Here!D$2:D$850, MATCH(B567, Paste_Here!A$2:A$850, 0))))), "W", IF(ISNUMBER(SEARCH("english language learner", LOWER(INDEX(Paste_Here!D$2:D$850, MATCH(B567, Paste_Here!A$2:A$850, 0))))), "L", "")))), ""), "")</f>
        <v/>
      </c>
      <c r="S567" s="66"/>
      <c r="T567" s="76" t="str">
        <f>IFERROR(IF(B567&lt;&gt;"", IF(ISNUMBER(SEARCH("yes", LOWER(INDEX(Paste_Here!I$2:I$850, MATCH(B567, Paste_Here!A$2:A$850, 0))))), "Yes", IF(ISNUMBER(SEARCH("no", LOWER(INDEX(Paste_Here!I$2:I$850, MATCH(B567, Paste_Here!A$2:A$850, 0))))), "No", "")), ""), "")</f>
        <v/>
      </c>
      <c r="U567" s="66"/>
      <c r="V567" s="76" t="str">
        <f>IFERROR(IF(B567&lt;&gt;"", IF(ISTEXT(INDEX(Paste_Here!J$2:J$850, MATCH(B567, Paste_Here!A$2:A$850, 0))), VALUE(INDEX(Paste_Here!J$2:J$850, MATCH(B567, Paste_Here!A$2:A$850, 0))), ""), ""), "")</f>
        <v/>
      </c>
      <c r="W567" s="66"/>
      <c r="X567" s="66"/>
      <c r="Y567" s="76" t="str">
        <f t="shared" si="66"/>
        <v/>
      </c>
      <c r="Z567" s="66"/>
      <c r="AA567" s="76" t="str">
        <f>IFERROR(IF(B567&lt;&gt;"", IF(AND(INDEX(Paste_Here!AI$2:AI$850, MATCH(B567, Paste_Here!A$2:A$850, 0))&lt;&gt;"", ISNUMBER(VALUE(INDEX(Paste_Here!AI$2:AI$850, MATCH(B567, Paste_Here!A$2:A$850, 0))))), INDEX(Paste_Here!AI$2:AI$850, MATCH(B567, Paste_Here!A$2:A$850, 0)), ""), ""), "")</f>
        <v/>
      </c>
      <c r="AB567" s="66"/>
      <c r="AC567" s="76" t="str">
        <f>IFERROR(IF(B567&lt;&gt;"", IF(AND(INDEX(Paste_Here!AJ$2:AJ$850, MATCH(B567, Paste_Here!A$2:A$850, 0))&lt;&gt;"", ISNUMBER(VALUE(INDEX(Paste_Here!AJ$2:AJ$850, MATCH(B567, Paste_Here!A$2:A$850, 0))))), INDEX(Paste_Here!AJ$2:AJ$850, MATCH(B567, Paste_Here!A$2:A$850, 0)), ""), ""), "")</f>
        <v/>
      </c>
      <c r="AD567" s="66"/>
      <c r="AE567" s="76" t="str">
        <f>IFERROR(IF(B567&lt;&gt;"", IF(AND(INDEX(Paste_Here!AK$2:AK$850, MATCH(B567, Paste_Here!A$2:A$850, 0))&lt;&gt;"", ISNUMBER(VALUE(INDEX(Paste_Here!AK$2:AK$850, MATCH(B567, Paste_Here!A$2:A$850, 0))))), INDEX(Paste_Here!AK$2:AK$850, MATCH(B567, Paste_Here!A$2:A$850, 0)), ""), ""), "")</f>
        <v/>
      </c>
      <c r="AF567" s="66"/>
      <c r="AG567" s="76" t="str">
        <f>IFERROR(IF(B567&lt;&gt;"", IF(AND(INDEX(Paste_Here!AL$2:AL$850, MATCH(B567, Paste_Here!A$2:A$850, 0))&lt;&gt;"", ISNUMBER(VALUE(INDEX(Paste_Here!AL$2:AL$850, MATCH(B567, Paste_Here!A$2:A$850, 0))))), INDEX(Paste_Here!AL$2:AL$850, MATCH(B567, Paste_Here!A$2:A$850, 0)), ""), ""), "")</f>
        <v/>
      </c>
      <c r="AH567" s="66"/>
      <c r="AI567" s="76" t="str">
        <f>IFERROR(IF(B567&lt;&gt;"", IF(AND(INDEX(Paste_Here!AH$2:AH$850, MATCH(B567, Paste_Here!A$2:A$850, 0))&lt;&gt;"", ISNUMBER(VALUE(INDEX(Paste_Here!AH$2:AH$850, MATCH(B567, Paste_Here!A$2:A$850, 0))))), IF(VALUE(INDEX(Paste_Here!AH$2:AH$850, MATCH(B567, Paste_Here!A$2:A$850, 0)))=0, "", INDEX(Paste_Here!AH$2:AH$850, MATCH(B567, Paste_Here!A$2:A$850, 0))), ""), ""), "")</f>
        <v/>
      </c>
      <c r="AJ567" s="66"/>
      <c r="AK567" s="76" t="str">
        <f>IFERROR(IF(B567&lt;&gt;"", IF(AND(INDEX(Paste_Here!N$2:N$850, MATCH(B567, Paste_Here!A$2:A$850, 0))&lt;&gt;"", ISNUMBER(VALUE(INDEX(Paste_Here!N$2:N$850, MATCH(B567, Paste_Here!A$2:A$850, 0))))), INDEX(Paste_Here!N$2:N$850, MATCH(B567, Paste_Here!A$2:A$850, 0)), ""), ""), "")</f>
        <v/>
      </c>
      <c r="AL567" s="66"/>
      <c r="AM567" s="76" t="str">
        <f>IFERROR(IF(B567&lt;&gt;"", IF(AND(INDEX(Paste_Here!O$2:O$850, MATCH(B567, Paste_Here!A$2:A$850, 0))&lt;&gt;"", ISNUMBER(VALUE(INDEX(Paste_Here!O$2:O$850, MATCH(B567, Paste_Here!A$2:A$850, 0))))), INDEX(Paste_Here!O$2:O$850, MATCH(B567, Paste_Here!A$2:A$850, 0)), ""), ""), "")</f>
        <v/>
      </c>
      <c r="AN567" s="66"/>
      <c r="AO567" s="76"/>
      <c r="AP567" s="66"/>
      <c r="AQ567" s="76"/>
      <c r="AR567" s="66"/>
      <c r="AS567" s="76"/>
      <c r="AT567" s="66"/>
      <c r="AU567" s="66"/>
      <c r="AV567" s="76" t="str">
        <f t="shared" si="67"/>
        <v/>
      </c>
      <c r="AW567" s="66"/>
      <c r="AX567" s="76" t="str">
        <f>IFERROR(IF(B567&lt;&gt;"", IF(ISNUMBER(SEARCH("Revealed-Potential (Primary Focus)", LOWER(INDEX(Paste_Here!Z$2:Z$850, MATCH(B567, Paste_Here!A$2:A$850, 0))))), "Rev-Potential: Prim", IF(ISNUMBER(SEARCH("Revealed-Potential (Secondary Focus)", LOWER(INDEX(Paste_Here!Z$2:Z$850, MATCH(B567, Paste_Here!A$2:A$850, 0))))), "Rev-Potential: Sec", IF(ISNUMBER(SEARCH("Monitoring", LOWER(INDEX(Paste_Here!Z$2:Z$850, MATCH(B567, Paste_Here!A$2:A$850, 0))))), "Monitoring", IF(ISNUMBER(SEARCH("At-Promise (Secondary Focus)", LOWER(INDEX(Paste_Here!Z$2:Z$850, MATCH(B567, Paste_Here!A$2:A$850, 0))))), "At-Promise: Sec", IF(ISNUMBER(SEARCH("At-Promise (Primary Focus)", LOWER(INDEX(Paste_Here!Z$2:Z$850, MATCH(B567, Paste_Here!A$2:A$850, 0))))), "At-Promise: Prim", ""))))), ""), "")</f>
        <v/>
      </c>
      <c r="AY567" s="66"/>
      <c r="AZ567" s="76"/>
      <c r="BA567" s="66"/>
      <c r="BB567" s="76"/>
      <c r="BC567" s="66"/>
      <c r="BD567" s="76"/>
      <c r="BE567" s="66"/>
      <c r="BF567" s="76"/>
      <c r="BG567" s="66"/>
      <c r="BH567" s="76"/>
      <c r="BI567" s="66"/>
      <c r="BJ567" s="66"/>
      <c r="BK567" s="76" t="str">
        <f t="shared" si="68"/>
        <v/>
      </c>
      <c r="BL567" s="66"/>
      <c r="BM567" s="76" t="str">
        <f>IFERROR(IF(B567&lt;&gt;"", IF(AND(ISNUMBER(VALUE(SUBSTITUTE(SUBSTITUTE(Paste_Here!R567, "br", "-"), "L", ""))), VALUE(SUBSTITUTE(SUBSTITUTE(Paste_Here!R567, "br", "-"), "L", "")) &gt;= 1095), "Yes", IF(AND(ISNUMBER(VALUE(SUBSTITUTE(SUBSTITUTE(Paste_Here!R567, "br", "-"), "L", ""))), VALUE(SUBSTITUTE(SUBSTITUTE(Paste_Here!R567, "br", "-"), "L", "")) &lt;= 1094), "No", "")), ""), "")</f>
        <v/>
      </c>
      <c r="BN567" s="66"/>
      <c r="BO567" s="76" t="str">
        <f>IFERROR(IF(B567&lt;&gt;"", IF(COUNTIF(INDEX(Paste_Here!Y$2:AB$850, MATCH(B567, Paste_Here!A$2:A$850, 0), 0), "yes") &gt; 0, "Yes", IF(COUNTIF(INDEX(Paste_Here!Y$2:AB$850, MATCH(B567, Paste_Here!A$2:A$850, 0), 0), "no") &gt; 0, "No", "")), ""), "")</f>
        <v/>
      </c>
      <c r="BP567" s="66"/>
      <c r="BQ567" s="76" t="str">
        <f>IFERROR(IF(B567&lt;&gt;"", IF(AND(ISNUMBER(VALUE(SUBSTITUTE(SUBSTITUTE(Paste_Here!U567, "em", "-"), "q", ""))), VALUE(SUBSTITUTE(SUBSTITUTE(Paste_Here!U567, "em", "-"), "q", "")) &gt;= 910), "Yes", IF(AND(ISNUMBER(VALUE(SUBSTITUTE(SUBSTITUTE(Paste_Here!U567, "em", "-"), "q", ""))), VALUE(SUBSTITUTE(SUBSTITUTE(Paste_Here!U567, "em", "-"), "q", "")) &lt;= 909), "No", "")), ""), "")</f>
        <v/>
      </c>
      <c r="BR567" s="66"/>
      <c r="BS567" s="76" t="str">
        <f>IFERROR(IF(B567&lt;&gt;"", IF(AND(INDEX(Paste_Here!X$2:X$850, MATCH(B567, Paste_Here!A$2:A$850, 0))&lt;&gt;"", ISNUMBER(VALUE(INDEX(Paste_Here!X$2:X$850, MATCH(B567, Paste_Here!A$2:A$850, 0))))), INDEX(Paste_Here!X$2:X$850, MATCH(B567, Paste_Here!A$2:A$850, 0)), ""), ""), "")</f>
        <v/>
      </c>
      <c r="BT567" s="66"/>
      <c r="BU567" s="76" t="str">
        <f>IFERROR(IF(B567&lt;&gt;"", IF(ISNUMBER(VALUE(INDEX(Paste_Here!G$2:G$850, MATCH(B567, Paste_Here!A$2:A$850, 0)))), IF(VALUE(INDEX(Paste_Here!G$2:G$850, MATCH(B567, Paste_Here!A$2:A$850, 0)))=0, "No", IF(AND(VALUE(INDEX(Paste_Here!G$2:G$850, MATCH(B567, Paste_Here!A$2:A$850, 0)))&gt;=1, VALUE(INDEX(Paste_Here!G$2:G$850, MATCH(B567, Paste_Here!A$2:A$850, 0)))&lt;=4), VALUE(INDEX(Paste_Here!G$2:G$850, MATCH(B567, Paste_Here!A$2:A$850, 0))), "")), ""), ""), "")</f>
        <v/>
      </c>
      <c r="BV567" s="66"/>
      <c r="BW567" s="76" t="str">
        <f>IFERROR(IF(B567&lt;&gt;"", IF(ISNUMBER(VALUE(INDEX(Paste_Here!H$2:H$850, MATCH(B567, Paste_Here!A$2:A$850, 0)))), IF(VALUE(INDEX(Paste_Here!H$2:H$850, MATCH(B567, Paste_Here!A$2:A$850, 0)))=0, "No", IF(AND(VALUE(INDEX(Paste_Here!H$2:H$850, MATCH(B567, Paste_Here!A$2:A$850, 0)))&gt;=1, VALUE(INDEX(Paste_Here!H$2:H$850, MATCH(B567, Paste_Here!A$2:A$850, 0)))&lt;=4), VALUE(INDEX(Paste_Here!H$2:H$850, MATCH(B567, Paste_Here!A$2:A$850, 0))), "")), ""), ""), "")</f>
        <v/>
      </c>
      <c r="BX567" s="66"/>
      <c r="BY567" s="76"/>
      <c r="BZ567" s="66"/>
      <c r="CA567" s="76"/>
      <c r="CB567" s="66"/>
      <c r="CC567" s="66"/>
      <c r="CD567" s="76" t="str">
        <f t="shared" si="69"/>
        <v/>
      </c>
      <c r="CE567" s="66"/>
      <c r="CF567" s="76" t="str">
        <f>IFERROR(IF(B567&lt;&gt;"", IF(AND(INDEX(Paste_Here!P$2:P$850, MATCH(B567, Paste_Here!A$2:A$850, 0))&lt;&gt;"", ISNUMBER(VALUE(INDEX(Paste_Here!P$2:P$850, MATCH(B567, Paste_Here!A$2:A$850, 0))))), INDEX(Paste_Here!P$2:P$850, MATCH(B567, Paste_Here!A$2:A$850, 0)), ""), ""), "")</f>
        <v/>
      </c>
      <c r="CG567" s="66"/>
      <c r="CH567" s="76" t="str">
        <f>IFERROR(IF(B567&lt;&gt;"", IF(ISNUMBER(SEARCH("highrisk", LOWER(INDEX(Paste_Here!Q$2:Q$850, MATCH(B567, Paste_Here!A$2:A$850, 0))))), "High Risk", IF(ISNUMBER(SEARCH("lowrisk", LOWER(INDEX(Paste_Here!Q$2:Q$850, MATCH(B567, Paste_Here!A$2:A$850, 0))))), "Low Risk", IF(ISNUMBER(SEARCH("somerisk", LOWER(INDEX(Paste_Here!Q$2:Q$850, MATCH(B567, Paste_Here!A$2:A$850, 0))))), "Some Risk", ""))), ""), "")</f>
        <v/>
      </c>
      <c r="CI567" s="66"/>
      <c r="CJ567" s="76" t="str">
        <f>IFERROR(IF(B567&lt;&gt;"", IF(AND(INDEX(Paste_Here!AA$2:AA$850, MATCH(B567, Paste_Here!A$2:A$850, 0))&lt;&gt;"", ISNUMBER(VALUE(INDEX(Paste_Here!AA$2:AA$850, MATCH(B567, Paste_Here!A$2:A$850, 0))))), INDEX(Paste_Here!AA$2:AA$850, MATCH(B567, Paste_Here!A$2:A$850, 0)), ""), ""), "")</f>
        <v/>
      </c>
      <c r="CK567" s="66"/>
      <c r="CL567" s="76" t="str">
        <f>IFERROR(IF(B567&lt;&gt;"", IF(LOWER(INDEX(Paste_Here!AB$2:AB$850, MATCH(B567, Paste_Here!A$2:A$850, 0)))="approaching expectations", "Approaching", IF(LOWER(INDEX(Paste_Here!AB$2:AB$850, MATCH(B567, Paste_Here!A$2:A$850, 0)))="met expectations", "Met", IF(LOWER(INDEX(Paste_Here!AB$2:AB$850, MATCH(B567, Paste_Here!A$2:A$850, 0)))="exceeded expectations", "Exceeded", IF(LOWER(INDEX(Paste_Here!AB$2:AB$850, MATCH(B567, Paste_Here!A$2:A$850, 0)))="below expectations", "Below", "")))), ""), "")</f>
        <v/>
      </c>
      <c r="CM567" s="66"/>
      <c r="CN567" s="76" t="str">
        <f>IFERROR(IF(B567&lt;&gt;"", IF(AND(INDEX(Paste_Here!AC$2:AC$850, MATCH(B567, Paste_Here!A$2:A$850, 0))&lt;&gt;"", ISNUMBER(VALUE(INDEX(Paste_Here!AC$2:AC$850, MATCH(B567, Paste_Here!A$2:A$850, 0))))), INDEX(Paste_Here!AC$2:AC$850, MATCH(B567, Paste_Here!A$2:A$850, 0)), ""), ""), "")</f>
        <v/>
      </c>
      <c r="CO567" s="66"/>
      <c r="CP567" s="76"/>
      <c r="CQ567" s="66"/>
      <c r="CR567" s="76"/>
      <c r="CS567" s="66"/>
      <c r="CT567" s="76"/>
      <c r="CU567" s="66"/>
      <c r="CV567" s="76"/>
      <c r="CW567" s="66"/>
      <c r="CX567" s="76"/>
      <c r="CY567" s="66"/>
      <c r="CZ567" s="66"/>
      <c r="DA567" s="76" t="str">
        <f t="shared" si="70"/>
        <v/>
      </c>
      <c r="DB567" s="66"/>
      <c r="DC567" s="76" t="str">
        <f>IFERROR(IF(B567&lt;&gt;"", IF(AND(INDEX(Paste_Here!V$2:V$850, MATCH(B567, Paste_Here!A$2:A$850, 0))&lt;&gt;"", ISNUMBER(VALUE(INDEX(Paste_Here!V$2:V$850, MATCH(B567, Paste_Here!A$2:A$850, 0))))), INDEX(Paste_Here!V$2:V$850, MATCH(B567, Paste_Here!A$2:A$850, 0)), ""), ""), "")</f>
        <v/>
      </c>
      <c r="DD567" s="66"/>
      <c r="DE567" s="76" t="str">
        <f>IFERROR(IF(B567&lt;&gt;"", IF(ISNUMBER(SEARCH("highrisk", LOWER(INDEX(Paste_Here!W$2:W$850, MATCH(B567, Paste_Here!A$2:A$850, 0))))), "High Risk", IF(ISNUMBER(SEARCH("lowrisk", LOWER(INDEX(Paste_Here!W$2:W$850, MATCH(B567, Paste_Here!A$2:A$850, 0))))), "Low Risk", IF(ISNUMBER(SEARCH("somerisk", LOWER(INDEX(Paste_Here!W$2:W$850, MATCH(B567, Paste_Here!A$2:A$850, 0))))), "Some Risk", ""))), ""), "")</f>
        <v/>
      </c>
      <c r="DF567" s="66"/>
      <c r="DG567" s="76" t="str">
        <f>IFERROR(IF(B567&lt;&gt;"", IF(AND(INDEX(Paste_Here!S$2:S$850, MATCH(B567, Paste_Here!A$2:A$850, 0))&lt;&gt;"", ISNUMBER(VALUE(INDEX(Paste_Here!S$2:S$850, MATCH(B567, Paste_Here!A$2:A$850, 0))))), INDEX(Paste_Here!S$2:S$850, MATCH(B567, Paste_Here!A$2:A$850, 0)), ""), ""), "")</f>
        <v/>
      </c>
      <c r="DH567" s="66"/>
      <c r="DI567" s="76" t="str">
        <f>IFERROR(IF(B567&lt;&gt;"", IF(ISNUMBER(SEARCH("highrisk", LOWER(INDEX(Paste_Here!T$2:T$850, MATCH(B567, Paste_Here!A$2:A$850, 0))))), "High Risk", IF(ISNUMBER(SEARCH("lowrisk", LOWER(INDEX(Paste_Here!T$2:T$850, MATCH(B567, Paste_Here!A$2:A$850, 0))))), "Low Risk", IF(ISNUMBER(SEARCH("somerisk", LOWER(INDEX(Paste_Here!T$2:T$850, MATCH(B567, Paste_Here!A$2:A$850, 0))))), "Some Risk", ""))), ""), "")</f>
        <v/>
      </c>
      <c r="DJ567" s="66"/>
      <c r="DK567" s="76" t="str">
        <f>IFERROR(IF(B567&lt;&gt;"", IF(AND(INDEX(Paste_Here!AD$2:AD$850, MATCH(B567, Paste_Here!A$2:A$850, 0))&lt;&gt;"", ISNUMBER(VALUE(INDEX(Paste_Here!AD$2:AD$850, MATCH(B567, Paste_Here!A$2:A$850, 0))))), INDEX(Paste_Here!AD$2:AD$850, MATCH(B567, Paste_Here!A$2:A$850, 0)), ""), ""), "")</f>
        <v/>
      </c>
      <c r="DL567" s="66"/>
      <c r="DM567" s="76" t="str">
        <f>IFERROR(IF(B567&lt;&gt;"", IF(LOWER(INDEX(Paste_Here!AE$2:AE$850, MATCH(B567, Paste_Here!A$2:A$850, 0)))="approaching expectations", "Approaching", IF(LOWER(INDEX(Paste_Here!AE$2:AE$850, MATCH(B567, Paste_Here!A$2:A$850, 0)))="met expectations", "Met", IF(LOWER(INDEX(Paste_Here!AE$2:AE$850, MATCH(B567, Paste_Here!A$2:A$850, 0)))="exceeded expectations", "Exceeded", IF(LOWER(INDEX(Paste_Here!AE$2:AE$850, MATCH(B567, Paste_Here!A$2:A$850, 0)))="below expectations", "Below", "")))), ""), "")</f>
        <v/>
      </c>
      <c r="DN567" s="66"/>
      <c r="DO567" s="76"/>
      <c r="DP567" s="66"/>
      <c r="DQ567" s="76"/>
      <c r="DR567" s="66"/>
      <c r="DS567" s="76"/>
      <c r="DT567" s="66"/>
      <c r="DU567" s="76"/>
      <c r="DV567" s="66"/>
      <c r="DW567" s="66"/>
      <c r="DX567" s="76" t="str">
        <f t="shared" si="71"/>
        <v/>
      </c>
      <c r="DY567" s="66"/>
      <c r="DZ567" s="76"/>
      <c r="EA567" s="66"/>
      <c r="EB567" s="76"/>
      <c r="EC567" s="66"/>
      <c r="ED567" s="76" t="str">
        <f>IFERROR(IF(B567&lt;&gt;"", IF(AND(INDEX(Paste_Here!AF$2:AF$850, MATCH(B567, Paste_Here!A$2:A$850, 0))&lt;&gt;"", ISNUMBER(VALUE(INDEX(Paste_Here!AF$2:AF$850, MATCH(B567, Paste_Here!A$2:A$850, 0))))), INDEX(Paste_Here!AF$2:AF$850, MATCH(B567, Paste_Here!A$2:A$850, 0)), ""), ""), "")</f>
        <v/>
      </c>
      <c r="EE567" s="66"/>
      <c r="EF567" s="76"/>
      <c r="EG567" s="66"/>
      <c r="EH567" s="76"/>
      <c r="EI567" s="66"/>
      <c r="EJ567" s="76" t="str">
        <f>IFERROR(IF(B567&lt;&gt;"", IF(AND(INDEX(Paste_Here!AG$2:AG$850, MATCH(B567, Paste_Here!A$2:A$850, 0))&lt;&gt;"", ISNUMBER(VALUE(INDEX(Paste_Here!AG$2:AG$850, MATCH(B567, Paste_Here!A$2:A$850, 0))))), INDEX(Paste_Here!AG$2:AG$850, MATCH(B567, Paste_Here!A$2:A$850, 0)), ""), ""), "")</f>
        <v/>
      </c>
      <c r="EK567" s="66"/>
      <c r="EL567" s="76"/>
      <c r="EM567" s="66"/>
      <c r="EN567" s="76"/>
      <c r="EO567" s="66"/>
      <c r="EP567" s="76"/>
      <c r="EQ567" s="66"/>
      <c r="ER567" s="76"/>
      <c r="ES567" s="66"/>
      <c r="ET567" s="66"/>
      <c r="EU567" s="76"/>
      <c r="EV567" s="66"/>
      <c r="EW567" s="76"/>
      <c r="EX567" s="66"/>
      <c r="EY567" s="76"/>
      <c r="EZ567" s="66"/>
      <c r="FA567" s="76"/>
      <c r="FB567" s="66"/>
      <c r="FC567" s="76"/>
      <c r="FD567" s="66"/>
      <c r="FE567" s="76"/>
      <c r="FF567" s="66"/>
      <c r="FG567" s="76"/>
      <c r="FH567" s="66"/>
      <c r="FI567" s="76"/>
      <c r="FJ567" s="66"/>
      <c r="FK567" s="76"/>
      <c r="FL567" s="66"/>
      <c r="FM567" s="76"/>
      <c r="FN567" s="66"/>
      <c r="FO567" s="76"/>
      <c r="FP567" s="66"/>
      <c r="FQ567" s="76"/>
      <c r="FR567" s="66"/>
      <c r="FS567" s="76"/>
      <c r="FT567" s="66"/>
      <c r="FU567" s="76"/>
      <c r="FV567" s="66"/>
      <c r="FW567" s="76"/>
      <c r="FX567" s="66"/>
      <c r="FY567" s="76"/>
      <c r="FZ567" s="66"/>
      <c r="GA567" s="76"/>
      <c r="GB567" s="66"/>
      <c r="GC567" s="76"/>
      <c r="GD567" s="66"/>
      <c r="GE567" s="76"/>
      <c r="GF567" s="66"/>
      <c r="GG567" s="76"/>
      <c r="GH567" s="66"/>
      <c r="GI567" s="76"/>
      <c r="GJ567" s="66"/>
      <c r="GK567" s="76"/>
      <c r="GL567" s="66"/>
      <c r="GM567" s="76"/>
      <c r="GN567" s="66"/>
      <c r="GO567" s="76"/>
      <c r="GP567" s="66"/>
      <c r="GQ567" s="76"/>
      <c r="GR567" s="66"/>
      <c r="GS567" s="76"/>
      <c r="GT567" s="66"/>
      <c r="GU567" s="76"/>
      <c r="GV567" s="66"/>
      <c r="GW567" s="76"/>
      <c r="GX567" s="66"/>
      <c r="GY567" s="76"/>
      <c r="GZ567" s="66"/>
      <c r="HA567" s="76"/>
      <c r="HB567" s="66"/>
      <c r="HC567" s="76"/>
      <c r="HD567" s="66"/>
      <c r="HE567" s="76"/>
      <c r="HF567" s="66"/>
      <c r="HG567" s="76"/>
      <c r="HH567" s="66"/>
      <c r="HI567" s="76"/>
      <c r="HJ567" s="66"/>
      <c r="HK567" s="76"/>
      <c r="HL567" s="66"/>
      <c r="HM567" s="76"/>
      <c r="HN567" s="66"/>
      <c r="HO567" s="76"/>
      <c r="HP567" s="66"/>
      <c r="HQ567" s="76"/>
      <c r="HR567" s="66"/>
      <c r="HS567" s="76"/>
      <c r="HT567" s="66"/>
      <c r="HU567" s="76"/>
      <c r="HV567" s="66"/>
      <c r="HW567" s="76"/>
      <c r="HX567" s="66"/>
      <c r="HY567" s="76"/>
      <c r="HZ567" s="66"/>
      <c r="IA567" s="76"/>
      <c r="IB567" s="66"/>
      <c r="IC567" s="76"/>
      <c r="ID567" s="66"/>
      <c r="IE567" s="76"/>
      <c r="IF567" s="66"/>
      <c r="IG567" s="76"/>
      <c r="IH567" s="66"/>
      <c r="II567" s="76"/>
      <c r="IJ567" s="66"/>
      <c r="IK567" s="76"/>
      <c r="IL567" s="66"/>
      <c r="IM567" s="76"/>
      <c r="IN567" s="66"/>
      <c r="IO567" s="76"/>
      <c r="IP567" s="66"/>
      <c r="IQ567" s="76"/>
      <c r="IR567" s="66"/>
      <c r="IS567" s="76"/>
      <c r="IT567" s="66"/>
      <c r="IU567" s="76"/>
      <c r="IV567" s="66"/>
      <c r="IW567" s="76"/>
      <c r="IX567" s="66"/>
      <c r="IY567" s="76"/>
      <c r="IZ567" s="66"/>
      <c r="JA567" s="76"/>
      <c r="JB567" s="66"/>
      <c r="JC567" s="76"/>
      <c r="JD567" s="66"/>
      <c r="JE567" s="76"/>
      <c r="JF567" s="66"/>
      <c r="JG567" s="76"/>
      <c r="JH567" s="66"/>
      <c r="JI567" s="76"/>
      <c r="JJ567" s="66"/>
      <c r="JK567" s="76"/>
      <c r="JL567" s="66"/>
      <c r="JM567" s="76"/>
      <c r="JN567" s="66"/>
      <c r="JO567" s="76"/>
      <c r="JP567" s="66"/>
      <c r="JQ567" s="76"/>
      <c r="JR567" s="66"/>
      <c r="JS567" s="76"/>
      <c r="JT567" s="66"/>
      <c r="JU567" s="76"/>
      <c r="JV567" s="66"/>
      <c r="JW567" s="76"/>
      <c r="JX567" s="66"/>
      <c r="JY567" s="76"/>
      <c r="JZ567" s="66"/>
      <c r="KA567" s="76"/>
      <c r="KB567" s="66"/>
      <c r="KC567" s="76"/>
      <c r="KD567" s="66"/>
      <c r="KE567" s="76"/>
      <c r="KF567" s="66"/>
      <c r="KG567" s="76"/>
      <c r="KH567" s="66"/>
      <c r="KI567" s="76"/>
      <c r="KJ567" s="66"/>
      <c r="KK567" s="76"/>
      <c r="KL567" s="66"/>
      <c r="KM567" s="76"/>
      <c r="KN567" s="66"/>
      <c r="KO567" s="76"/>
      <c r="KP567" s="66"/>
      <c r="KQ567" s="76"/>
      <c r="KR567" s="66"/>
      <c r="KS567" s="76"/>
      <c r="KT567" s="66"/>
      <c r="KU567" s="76"/>
      <c r="KV567" s="66"/>
      <c r="KW567" s="76"/>
      <c r="KX567" s="66"/>
      <c r="KY567" s="76"/>
      <c r="KZ567" s="66"/>
      <c r="LA567" s="76"/>
      <c r="LB567" s="66"/>
      <c r="LC567" s="76"/>
      <c r="LD567" s="66"/>
      <c r="LE567" s="76"/>
      <c r="LF567" s="66"/>
      <c r="LG567" s="76"/>
      <c r="LH567" s="66"/>
      <c r="LI567" s="76"/>
      <c r="LJ567" s="66"/>
      <c r="LK567" s="76"/>
      <c r="LL567" s="66"/>
      <c r="LM567" s="76"/>
      <c r="LN567" s="66"/>
      <c r="LO567" s="76"/>
      <c r="LP567" s="66"/>
      <c r="LQ567" s="76"/>
      <c r="LR567" s="66"/>
      <c r="LS567" s="76"/>
      <c r="LT567" s="66"/>
      <c r="LU567" s="76"/>
      <c r="LV567" s="66"/>
      <c r="LW567" s="76"/>
      <c r="LX567" s="66"/>
      <c r="LY567" s="76"/>
      <c r="LZ567" s="66"/>
      <c r="MA567" s="76"/>
      <c r="MB567" s="66"/>
      <c r="MC567" s="76"/>
      <c r="MD567" s="66"/>
      <c r="MG567" s="1" t="str" cm="1">
        <f t="array" ref="MG567">IFERROR(INDEX(Paste_Here!$B$2:$B$850, MATCH(0, COUNTIF(MG$4:MG566, Paste_Here!$B$2:$B$850) + IF(Paste_Here!$B$2:$B$850="", 1, 0), 0)), "")</f>
        <v/>
      </c>
      <c r="MH567" s="1" t="str">
        <f>IF(MG567&lt;&gt;"", INDEX(Paste_Here!$A$2:$A$850, MATCH(MG567, Paste_Here!$B$2:$B$850, 0)), "")</f>
        <v/>
      </c>
      <c r="MI567" s="1" t="str">
        <f t="shared" si="72"/>
        <v/>
      </c>
      <c r="MJ567" s="1" t="str" cm="1">
        <f t="array" ref="MJ567">IFERROR(INDEX($MI$5:$MI$850, MATCH(SMALL(IF($MI$5:$MI$850&lt;&gt;"", COUNTIF($MI$5:$MI$850, "&lt;"&amp;$MI$5:$MI$850)+1), ROW()-ROW($MJ$5)+1), COUNTIF($MI$5:$MI$850, "&lt;"&amp;$MI$5:$MI$850)+1, 0)), "")</f>
        <v/>
      </c>
    </row>
    <row r="568" spans="1:348">
      <c r="A568" s="66"/>
      <c r="B568" s="76" t="str">
        <f t="shared" si="65"/>
        <v/>
      </c>
      <c r="C568" s="66"/>
      <c r="D568" s="76" t="str">
        <f>IFERROR(IF(B568&lt;&gt;"", IF(AND(INDEX(Paste_Here!B$2:B$850, MATCH(B568, Paste_Here!A$2:A$850, 0))&lt;&gt;"", ISNUMBER(VALUE(INDEX(Paste_Here!B$2:B$850, MATCH(B568, Paste_Here!A$2:A$850, 0))))), INDEX(Paste_Here!B$2:B$850, MATCH(B568, Paste_Here!A$2:A$850, 0)), ""), ""), "")</f>
        <v/>
      </c>
      <c r="E568" s="66"/>
      <c r="F568" s="76" t="str">
        <f>IFERROR(IF(B568&lt;&gt;"", IF(ISTEXT(INDEX(Paste_Here!K$2:K$850, MATCH(B568, Paste_Here!A$2:A$850, 0))), INDEX(Paste_Here!K$2:K$850, MATCH(B568, Paste_Here!A$2:A$850, 0)), ""), ""), "")</f>
        <v/>
      </c>
      <c r="G568" s="66"/>
      <c r="H568" s="76" t="str">
        <f>IFERROR(IF(B568&lt;&gt;"", IF(ISTEXT(INDEX(Paste_Here!C$2:C$850, MATCH(B568, Paste_Here!A$2:A$850, 0))), INDEX(Paste_Here!C$2:C$850, MATCH(B568, Paste_Here!A$2:A$850, 0)), ""), ""), "")</f>
        <v/>
      </c>
      <c r="I568" s="66"/>
      <c r="J568" s="76" t="str">
        <f>IFERROR(IF(B568&lt;&gt;"", IF(ISNUMBER(SEARCH("s", LOWER(INDEX(Paste_Here!M$2:M$850, MATCH(B568, Paste_Here!A$2:A$850, 0))))), "Yes", IF(INDEX(Paste_Here!M$2:M$850, MATCH(B568, Paste_Here!A$2:A$850, 0))&lt;&gt;"", "No", "")), ""), "")</f>
        <v/>
      </c>
      <c r="K568" s="66"/>
      <c r="L568" s="76" t="str">
        <f>IFERROR(IF(B568&lt;&gt;"", IF(ISNUMBER(SEARCH("yes", LOWER(INDEX(Paste_Here!E$2:E$850, MATCH(B568, Paste_Here!A$2:A$850, 0))))), "Yes", IF(ISNUMBER(SEARCH("no", LOWER(INDEX(Paste_Here!E$2:E$850, MATCH(B568, Paste_Here!A$2:A$850, 0))))), "No", "")), ""), "")</f>
        <v/>
      </c>
      <c r="M568" s="66"/>
      <c r="N568" s="76" t="str">
        <f>IFERROR(IF(B568&lt;&gt;"", IF(ISNUMBER(SEARCH("yes", LOWER(INDEX(Paste_Here!F$2:F$850, MATCH(B568, Paste_Here!A$2:A$850, 0))))), "Yes", IF(ISNUMBER(SEARCH("no", LOWER(INDEX(Paste_Here!F$2:F$850, MATCH(B568, Paste_Here!A$2:A$850, 0))))), "No", "")), ""), "")</f>
        <v/>
      </c>
      <c r="O568" s="66"/>
      <c r="P568" s="76" t="str">
        <f>IFERROR(IF(B568&lt;&gt;"", IF(ISNUMBER(SEARCH("yes", LOWER(INDEX(Paste_Here!L$2:L$850, MATCH(B568, Paste_Here!A$2:A$850, 0))))), "Yes", IF(ISNUMBER(SEARCH("no", LOWER(INDEX(Paste_Here!L$2:L$850, MATCH(B568, Paste_Here!A$2:A$850, 0))))), "No", "")), ""), "")</f>
        <v/>
      </c>
      <c r="Q568" s="66"/>
      <c r="R568" s="76" t="str">
        <f>IFERROR(IF(B568&lt;&gt;"", IF(ISNUMBER(SEARCH("transitional 2", LOWER(INDEX(Paste_Here!D$2:D$850, MATCH(B568, Paste_Here!A$2:A$850, 0))))), "T2", IF(ISNUMBER(SEARCH("transitional 1", LOWER(INDEX(Paste_Here!D$2:D$850, MATCH(B568, Paste_Here!A$2:A$850, 0))))), "T1", IF(ISNUMBER(SEARCH("waived ell services", LOWER(INDEX(Paste_Here!D$2:D$850, MATCH(B568, Paste_Here!A$2:A$850, 0))))), "W", IF(ISNUMBER(SEARCH("english language learner", LOWER(INDEX(Paste_Here!D$2:D$850, MATCH(B568, Paste_Here!A$2:A$850, 0))))), "L", "")))), ""), "")</f>
        <v/>
      </c>
      <c r="S568" s="66"/>
      <c r="T568" s="76" t="str">
        <f>IFERROR(IF(B568&lt;&gt;"", IF(ISNUMBER(SEARCH("yes", LOWER(INDEX(Paste_Here!I$2:I$850, MATCH(B568, Paste_Here!A$2:A$850, 0))))), "Yes", IF(ISNUMBER(SEARCH("no", LOWER(INDEX(Paste_Here!I$2:I$850, MATCH(B568, Paste_Here!A$2:A$850, 0))))), "No", "")), ""), "")</f>
        <v/>
      </c>
      <c r="U568" s="66"/>
      <c r="V568" s="76" t="str">
        <f>IFERROR(IF(B568&lt;&gt;"", IF(ISTEXT(INDEX(Paste_Here!J$2:J$850, MATCH(B568, Paste_Here!A$2:A$850, 0))), VALUE(INDEX(Paste_Here!J$2:J$850, MATCH(B568, Paste_Here!A$2:A$850, 0))), ""), ""), "")</f>
        <v/>
      </c>
      <c r="W568" s="66"/>
      <c r="X568" s="66"/>
      <c r="Y568" s="76" t="str">
        <f t="shared" si="66"/>
        <v/>
      </c>
      <c r="Z568" s="66"/>
      <c r="AA568" s="76" t="str">
        <f>IFERROR(IF(B568&lt;&gt;"", IF(AND(INDEX(Paste_Here!AI$2:AI$850, MATCH(B568, Paste_Here!A$2:A$850, 0))&lt;&gt;"", ISNUMBER(VALUE(INDEX(Paste_Here!AI$2:AI$850, MATCH(B568, Paste_Here!A$2:A$850, 0))))), INDEX(Paste_Here!AI$2:AI$850, MATCH(B568, Paste_Here!A$2:A$850, 0)), ""), ""), "")</f>
        <v/>
      </c>
      <c r="AB568" s="66"/>
      <c r="AC568" s="76" t="str">
        <f>IFERROR(IF(B568&lt;&gt;"", IF(AND(INDEX(Paste_Here!AJ$2:AJ$850, MATCH(B568, Paste_Here!A$2:A$850, 0))&lt;&gt;"", ISNUMBER(VALUE(INDEX(Paste_Here!AJ$2:AJ$850, MATCH(B568, Paste_Here!A$2:A$850, 0))))), INDEX(Paste_Here!AJ$2:AJ$850, MATCH(B568, Paste_Here!A$2:A$850, 0)), ""), ""), "")</f>
        <v/>
      </c>
      <c r="AD568" s="66"/>
      <c r="AE568" s="76" t="str">
        <f>IFERROR(IF(B568&lt;&gt;"", IF(AND(INDEX(Paste_Here!AK$2:AK$850, MATCH(B568, Paste_Here!A$2:A$850, 0))&lt;&gt;"", ISNUMBER(VALUE(INDEX(Paste_Here!AK$2:AK$850, MATCH(B568, Paste_Here!A$2:A$850, 0))))), INDEX(Paste_Here!AK$2:AK$850, MATCH(B568, Paste_Here!A$2:A$850, 0)), ""), ""), "")</f>
        <v/>
      </c>
      <c r="AF568" s="66"/>
      <c r="AG568" s="76" t="str">
        <f>IFERROR(IF(B568&lt;&gt;"", IF(AND(INDEX(Paste_Here!AL$2:AL$850, MATCH(B568, Paste_Here!A$2:A$850, 0))&lt;&gt;"", ISNUMBER(VALUE(INDEX(Paste_Here!AL$2:AL$850, MATCH(B568, Paste_Here!A$2:A$850, 0))))), INDEX(Paste_Here!AL$2:AL$850, MATCH(B568, Paste_Here!A$2:A$850, 0)), ""), ""), "")</f>
        <v/>
      </c>
      <c r="AH568" s="66"/>
      <c r="AI568" s="76" t="str">
        <f>IFERROR(IF(B568&lt;&gt;"", IF(AND(INDEX(Paste_Here!AH$2:AH$850, MATCH(B568, Paste_Here!A$2:A$850, 0))&lt;&gt;"", ISNUMBER(VALUE(INDEX(Paste_Here!AH$2:AH$850, MATCH(B568, Paste_Here!A$2:A$850, 0))))), IF(VALUE(INDEX(Paste_Here!AH$2:AH$850, MATCH(B568, Paste_Here!A$2:A$850, 0)))=0, "", INDEX(Paste_Here!AH$2:AH$850, MATCH(B568, Paste_Here!A$2:A$850, 0))), ""), ""), "")</f>
        <v/>
      </c>
      <c r="AJ568" s="66"/>
      <c r="AK568" s="76" t="str">
        <f>IFERROR(IF(B568&lt;&gt;"", IF(AND(INDEX(Paste_Here!N$2:N$850, MATCH(B568, Paste_Here!A$2:A$850, 0))&lt;&gt;"", ISNUMBER(VALUE(INDEX(Paste_Here!N$2:N$850, MATCH(B568, Paste_Here!A$2:A$850, 0))))), INDEX(Paste_Here!N$2:N$850, MATCH(B568, Paste_Here!A$2:A$850, 0)), ""), ""), "")</f>
        <v/>
      </c>
      <c r="AL568" s="66"/>
      <c r="AM568" s="76" t="str">
        <f>IFERROR(IF(B568&lt;&gt;"", IF(AND(INDEX(Paste_Here!O$2:O$850, MATCH(B568, Paste_Here!A$2:A$850, 0))&lt;&gt;"", ISNUMBER(VALUE(INDEX(Paste_Here!O$2:O$850, MATCH(B568, Paste_Here!A$2:A$850, 0))))), INDEX(Paste_Here!O$2:O$850, MATCH(B568, Paste_Here!A$2:A$850, 0)), ""), ""), "")</f>
        <v/>
      </c>
      <c r="AN568" s="66"/>
      <c r="AO568" s="76"/>
      <c r="AP568" s="66"/>
      <c r="AQ568" s="76"/>
      <c r="AR568" s="66"/>
      <c r="AS568" s="76"/>
      <c r="AT568" s="66"/>
      <c r="AU568" s="66"/>
      <c r="AV568" s="76" t="str">
        <f t="shared" si="67"/>
        <v/>
      </c>
      <c r="AW568" s="66"/>
      <c r="AX568" s="76" t="str">
        <f>IFERROR(IF(B568&lt;&gt;"", IF(ISNUMBER(SEARCH("Revealed-Potential (Primary Focus)", LOWER(INDEX(Paste_Here!Z$2:Z$850, MATCH(B568, Paste_Here!A$2:A$850, 0))))), "Rev-Potential: Prim", IF(ISNUMBER(SEARCH("Revealed-Potential (Secondary Focus)", LOWER(INDEX(Paste_Here!Z$2:Z$850, MATCH(B568, Paste_Here!A$2:A$850, 0))))), "Rev-Potential: Sec", IF(ISNUMBER(SEARCH("Monitoring", LOWER(INDEX(Paste_Here!Z$2:Z$850, MATCH(B568, Paste_Here!A$2:A$850, 0))))), "Monitoring", IF(ISNUMBER(SEARCH("At-Promise (Secondary Focus)", LOWER(INDEX(Paste_Here!Z$2:Z$850, MATCH(B568, Paste_Here!A$2:A$850, 0))))), "At-Promise: Sec", IF(ISNUMBER(SEARCH("At-Promise (Primary Focus)", LOWER(INDEX(Paste_Here!Z$2:Z$850, MATCH(B568, Paste_Here!A$2:A$850, 0))))), "At-Promise: Prim", ""))))), ""), "")</f>
        <v/>
      </c>
      <c r="AY568" s="66"/>
      <c r="AZ568" s="76"/>
      <c r="BA568" s="66"/>
      <c r="BB568" s="76"/>
      <c r="BC568" s="66"/>
      <c r="BD568" s="76"/>
      <c r="BE568" s="66"/>
      <c r="BF568" s="76"/>
      <c r="BG568" s="66"/>
      <c r="BH568" s="76"/>
      <c r="BI568" s="66"/>
      <c r="BJ568" s="66"/>
      <c r="BK568" s="76" t="str">
        <f t="shared" si="68"/>
        <v/>
      </c>
      <c r="BL568" s="66"/>
      <c r="BM568" s="76" t="str">
        <f>IFERROR(IF(B568&lt;&gt;"", IF(AND(ISNUMBER(VALUE(SUBSTITUTE(SUBSTITUTE(Paste_Here!R568, "br", "-"), "L", ""))), VALUE(SUBSTITUTE(SUBSTITUTE(Paste_Here!R568, "br", "-"), "L", "")) &gt;= 1095), "Yes", IF(AND(ISNUMBER(VALUE(SUBSTITUTE(SUBSTITUTE(Paste_Here!R568, "br", "-"), "L", ""))), VALUE(SUBSTITUTE(SUBSTITUTE(Paste_Here!R568, "br", "-"), "L", "")) &lt;= 1094), "No", "")), ""), "")</f>
        <v/>
      </c>
      <c r="BN568" s="66"/>
      <c r="BO568" s="76" t="str">
        <f>IFERROR(IF(B568&lt;&gt;"", IF(COUNTIF(INDEX(Paste_Here!Y$2:AB$850, MATCH(B568, Paste_Here!A$2:A$850, 0), 0), "yes") &gt; 0, "Yes", IF(COUNTIF(INDEX(Paste_Here!Y$2:AB$850, MATCH(B568, Paste_Here!A$2:A$850, 0), 0), "no") &gt; 0, "No", "")), ""), "")</f>
        <v/>
      </c>
      <c r="BP568" s="66"/>
      <c r="BQ568" s="76" t="str">
        <f>IFERROR(IF(B568&lt;&gt;"", IF(AND(ISNUMBER(VALUE(SUBSTITUTE(SUBSTITUTE(Paste_Here!U568, "em", "-"), "q", ""))), VALUE(SUBSTITUTE(SUBSTITUTE(Paste_Here!U568, "em", "-"), "q", "")) &gt;= 910), "Yes", IF(AND(ISNUMBER(VALUE(SUBSTITUTE(SUBSTITUTE(Paste_Here!U568, "em", "-"), "q", ""))), VALUE(SUBSTITUTE(SUBSTITUTE(Paste_Here!U568, "em", "-"), "q", "")) &lt;= 909), "No", "")), ""), "")</f>
        <v/>
      </c>
      <c r="BR568" s="66"/>
      <c r="BS568" s="76" t="str">
        <f>IFERROR(IF(B568&lt;&gt;"", IF(AND(INDEX(Paste_Here!X$2:X$850, MATCH(B568, Paste_Here!A$2:A$850, 0))&lt;&gt;"", ISNUMBER(VALUE(INDEX(Paste_Here!X$2:X$850, MATCH(B568, Paste_Here!A$2:A$850, 0))))), INDEX(Paste_Here!X$2:X$850, MATCH(B568, Paste_Here!A$2:A$850, 0)), ""), ""), "")</f>
        <v/>
      </c>
      <c r="BT568" s="66"/>
      <c r="BU568" s="76" t="str">
        <f>IFERROR(IF(B568&lt;&gt;"", IF(ISNUMBER(VALUE(INDEX(Paste_Here!G$2:G$850, MATCH(B568, Paste_Here!A$2:A$850, 0)))), IF(VALUE(INDEX(Paste_Here!G$2:G$850, MATCH(B568, Paste_Here!A$2:A$850, 0)))=0, "No", IF(AND(VALUE(INDEX(Paste_Here!G$2:G$850, MATCH(B568, Paste_Here!A$2:A$850, 0)))&gt;=1, VALUE(INDEX(Paste_Here!G$2:G$850, MATCH(B568, Paste_Here!A$2:A$850, 0)))&lt;=4), VALUE(INDEX(Paste_Here!G$2:G$850, MATCH(B568, Paste_Here!A$2:A$850, 0))), "")), ""), ""), "")</f>
        <v/>
      </c>
      <c r="BV568" s="66"/>
      <c r="BW568" s="76" t="str">
        <f>IFERROR(IF(B568&lt;&gt;"", IF(ISNUMBER(VALUE(INDEX(Paste_Here!H$2:H$850, MATCH(B568, Paste_Here!A$2:A$850, 0)))), IF(VALUE(INDEX(Paste_Here!H$2:H$850, MATCH(B568, Paste_Here!A$2:A$850, 0)))=0, "No", IF(AND(VALUE(INDEX(Paste_Here!H$2:H$850, MATCH(B568, Paste_Here!A$2:A$850, 0)))&gt;=1, VALUE(INDEX(Paste_Here!H$2:H$850, MATCH(B568, Paste_Here!A$2:A$850, 0)))&lt;=4), VALUE(INDEX(Paste_Here!H$2:H$850, MATCH(B568, Paste_Here!A$2:A$850, 0))), "")), ""), ""), "")</f>
        <v/>
      </c>
      <c r="BX568" s="66"/>
      <c r="BY568" s="76"/>
      <c r="BZ568" s="66"/>
      <c r="CA568" s="76"/>
      <c r="CB568" s="66"/>
      <c r="CC568" s="66"/>
      <c r="CD568" s="76" t="str">
        <f t="shared" si="69"/>
        <v/>
      </c>
      <c r="CE568" s="66"/>
      <c r="CF568" s="76" t="str">
        <f>IFERROR(IF(B568&lt;&gt;"", IF(AND(INDEX(Paste_Here!P$2:P$850, MATCH(B568, Paste_Here!A$2:A$850, 0))&lt;&gt;"", ISNUMBER(VALUE(INDEX(Paste_Here!P$2:P$850, MATCH(B568, Paste_Here!A$2:A$850, 0))))), INDEX(Paste_Here!P$2:P$850, MATCH(B568, Paste_Here!A$2:A$850, 0)), ""), ""), "")</f>
        <v/>
      </c>
      <c r="CG568" s="66"/>
      <c r="CH568" s="76" t="str">
        <f>IFERROR(IF(B568&lt;&gt;"", IF(ISNUMBER(SEARCH("highrisk", LOWER(INDEX(Paste_Here!Q$2:Q$850, MATCH(B568, Paste_Here!A$2:A$850, 0))))), "High Risk", IF(ISNUMBER(SEARCH("lowrisk", LOWER(INDEX(Paste_Here!Q$2:Q$850, MATCH(B568, Paste_Here!A$2:A$850, 0))))), "Low Risk", IF(ISNUMBER(SEARCH("somerisk", LOWER(INDEX(Paste_Here!Q$2:Q$850, MATCH(B568, Paste_Here!A$2:A$850, 0))))), "Some Risk", ""))), ""), "")</f>
        <v/>
      </c>
      <c r="CI568" s="66"/>
      <c r="CJ568" s="76" t="str">
        <f>IFERROR(IF(B568&lt;&gt;"", IF(AND(INDEX(Paste_Here!AA$2:AA$850, MATCH(B568, Paste_Here!A$2:A$850, 0))&lt;&gt;"", ISNUMBER(VALUE(INDEX(Paste_Here!AA$2:AA$850, MATCH(B568, Paste_Here!A$2:A$850, 0))))), INDEX(Paste_Here!AA$2:AA$850, MATCH(B568, Paste_Here!A$2:A$850, 0)), ""), ""), "")</f>
        <v/>
      </c>
      <c r="CK568" s="66"/>
      <c r="CL568" s="76" t="str">
        <f>IFERROR(IF(B568&lt;&gt;"", IF(LOWER(INDEX(Paste_Here!AB$2:AB$850, MATCH(B568, Paste_Here!A$2:A$850, 0)))="approaching expectations", "Approaching", IF(LOWER(INDEX(Paste_Here!AB$2:AB$850, MATCH(B568, Paste_Here!A$2:A$850, 0)))="met expectations", "Met", IF(LOWER(INDEX(Paste_Here!AB$2:AB$850, MATCH(B568, Paste_Here!A$2:A$850, 0)))="exceeded expectations", "Exceeded", IF(LOWER(INDEX(Paste_Here!AB$2:AB$850, MATCH(B568, Paste_Here!A$2:A$850, 0)))="below expectations", "Below", "")))), ""), "")</f>
        <v/>
      </c>
      <c r="CM568" s="66"/>
      <c r="CN568" s="76" t="str">
        <f>IFERROR(IF(B568&lt;&gt;"", IF(AND(INDEX(Paste_Here!AC$2:AC$850, MATCH(B568, Paste_Here!A$2:A$850, 0))&lt;&gt;"", ISNUMBER(VALUE(INDEX(Paste_Here!AC$2:AC$850, MATCH(B568, Paste_Here!A$2:A$850, 0))))), INDEX(Paste_Here!AC$2:AC$850, MATCH(B568, Paste_Here!A$2:A$850, 0)), ""), ""), "")</f>
        <v/>
      </c>
      <c r="CO568" s="66"/>
      <c r="CP568" s="76"/>
      <c r="CQ568" s="66"/>
      <c r="CR568" s="76"/>
      <c r="CS568" s="66"/>
      <c r="CT568" s="76"/>
      <c r="CU568" s="66"/>
      <c r="CV568" s="76"/>
      <c r="CW568" s="66"/>
      <c r="CX568" s="76"/>
      <c r="CY568" s="66"/>
      <c r="CZ568" s="66"/>
      <c r="DA568" s="76" t="str">
        <f t="shared" si="70"/>
        <v/>
      </c>
      <c r="DB568" s="66"/>
      <c r="DC568" s="76" t="str">
        <f>IFERROR(IF(B568&lt;&gt;"", IF(AND(INDEX(Paste_Here!V$2:V$850, MATCH(B568, Paste_Here!A$2:A$850, 0))&lt;&gt;"", ISNUMBER(VALUE(INDEX(Paste_Here!V$2:V$850, MATCH(B568, Paste_Here!A$2:A$850, 0))))), INDEX(Paste_Here!V$2:V$850, MATCH(B568, Paste_Here!A$2:A$850, 0)), ""), ""), "")</f>
        <v/>
      </c>
      <c r="DD568" s="66"/>
      <c r="DE568" s="76" t="str">
        <f>IFERROR(IF(B568&lt;&gt;"", IF(ISNUMBER(SEARCH("highrisk", LOWER(INDEX(Paste_Here!W$2:W$850, MATCH(B568, Paste_Here!A$2:A$850, 0))))), "High Risk", IF(ISNUMBER(SEARCH("lowrisk", LOWER(INDEX(Paste_Here!W$2:W$850, MATCH(B568, Paste_Here!A$2:A$850, 0))))), "Low Risk", IF(ISNUMBER(SEARCH("somerisk", LOWER(INDEX(Paste_Here!W$2:W$850, MATCH(B568, Paste_Here!A$2:A$850, 0))))), "Some Risk", ""))), ""), "")</f>
        <v/>
      </c>
      <c r="DF568" s="66"/>
      <c r="DG568" s="76" t="str">
        <f>IFERROR(IF(B568&lt;&gt;"", IF(AND(INDEX(Paste_Here!S$2:S$850, MATCH(B568, Paste_Here!A$2:A$850, 0))&lt;&gt;"", ISNUMBER(VALUE(INDEX(Paste_Here!S$2:S$850, MATCH(B568, Paste_Here!A$2:A$850, 0))))), INDEX(Paste_Here!S$2:S$850, MATCH(B568, Paste_Here!A$2:A$850, 0)), ""), ""), "")</f>
        <v/>
      </c>
      <c r="DH568" s="66"/>
      <c r="DI568" s="76" t="str">
        <f>IFERROR(IF(B568&lt;&gt;"", IF(ISNUMBER(SEARCH("highrisk", LOWER(INDEX(Paste_Here!T$2:T$850, MATCH(B568, Paste_Here!A$2:A$850, 0))))), "High Risk", IF(ISNUMBER(SEARCH("lowrisk", LOWER(INDEX(Paste_Here!T$2:T$850, MATCH(B568, Paste_Here!A$2:A$850, 0))))), "Low Risk", IF(ISNUMBER(SEARCH("somerisk", LOWER(INDEX(Paste_Here!T$2:T$850, MATCH(B568, Paste_Here!A$2:A$850, 0))))), "Some Risk", ""))), ""), "")</f>
        <v/>
      </c>
      <c r="DJ568" s="66"/>
      <c r="DK568" s="76" t="str">
        <f>IFERROR(IF(B568&lt;&gt;"", IF(AND(INDEX(Paste_Here!AD$2:AD$850, MATCH(B568, Paste_Here!A$2:A$850, 0))&lt;&gt;"", ISNUMBER(VALUE(INDEX(Paste_Here!AD$2:AD$850, MATCH(B568, Paste_Here!A$2:A$850, 0))))), INDEX(Paste_Here!AD$2:AD$850, MATCH(B568, Paste_Here!A$2:A$850, 0)), ""), ""), "")</f>
        <v/>
      </c>
      <c r="DL568" s="66"/>
      <c r="DM568" s="76" t="str">
        <f>IFERROR(IF(B568&lt;&gt;"", IF(LOWER(INDEX(Paste_Here!AE$2:AE$850, MATCH(B568, Paste_Here!A$2:A$850, 0)))="approaching expectations", "Approaching", IF(LOWER(INDEX(Paste_Here!AE$2:AE$850, MATCH(B568, Paste_Here!A$2:A$850, 0)))="met expectations", "Met", IF(LOWER(INDEX(Paste_Here!AE$2:AE$850, MATCH(B568, Paste_Here!A$2:A$850, 0)))="exceeded expectations", "Exceeded", IF(LOWER(INDEX(Paste_Here!AE$2:AE$850, MATCH(B568, Paste_Here!A$2:A$850, 0)))="below expectations", "Below", "")))), ""), "")</f>
        <v/>
      </c>
      <c r="DN568" s="66"/>
      <c r="DO568" s="76"/>
      <c r="DP568" s="66"/>
      <c r="DQ568" s="76"/>
      <c r="DR568" s="66"/>
      <c r="DS568" s="76"/>
      <c r="DT568" s="66"/>
      <c r="DU568" s="76"/>
      <c r="DV568" s="66"/>
      <c r="DW568" s="66"/>
      <c r="DX568" s="76" t="str">
        <f t="shared" si="71"/>
        <v/>
      </c>
      <c r="DY568" s="66"/>
      <c r="DZ568" s="76"/>
      <c r="EA568" s="66"/>
      <c r="EB568" s="76"/>
      <c r="EC568" s="66"/>
      <c r="ED568" s="76" t="str">
        <f>IFERROR(IF(B568&lt;&gt;"", IF(AND(INDEX(Paste_Here!AF$2:AF$850, MATCH(B568, Paste_Here!A$2:A$850, 0))&lt;&gt;"", ISNUMBER(VALUE(INDEX(Paste_Here!AF$2:AF$850, MATCH(B568, Paste_Here!A$2:A$850, 0))))), INDEX(Paste_Here!AF$2:AF$850, MATCH(B568, Paste_Here!A$2:A$850, 0)), ""), ""), "")</f>
        <v/>
      </c>
      <c r="EE568" s="66"/>
      <c r="EF568" s="76"/>
      <c r="EG568" s="66"/>
      <c r="EH568" s="76"/>
      <c r="EI568" s="66"/>
      <c r="EJ568" s="76" t="str">
        <f>IFERROR(IF(B568&lt;&gt;"", IF(AND(INDEX(Paste_Here!AG$2:AG$850, MATCH(B568, Paste_Here!A$2:A$850, 0))&lt;&gt;"", ISNUMBER(VALUE(INDEX(Paste_Here!AG$2:AG$850, MATCH(B568, Paste_Here!A$2:A$850, 0))))), INDEX(Paste_Here!AG$2:AG$850, MATCH(B568, Paste_Here!A$2:A$850, 0)), ""), ""), "")</f>
        <v/>
      </c>
      <c r="EK568" s="66"/>
      <c r="EL568" s="76"/>
      <c r="EM568" s="66"/>
      <c r="EN568" s="76"/>
      <c r="EO568" s="66"/>
      <c r="EP568" s="76"/>
      <c r="EQ568" s="66"/>
      <c r="ER568" s="76"/>
      <c r="ES568" s="66"/>
      <c r="ET568" s="66"/>
      <c r="EU568" s="76"/>
      <c r="EV568" s="66"/>
      <c r="EW568" s="76"/>
      <c r="EX568" s="66"/>
      <c r="EY568" s="76"/>
      <c r="EZ568" s="66"/>
      <c r="FA568" s="76"/>
      <c r="FB568" s="66"/>
      <c r="FC568" s="76"/>
      <c r="FD568" s="66"/>
      <c r="FE568" s="76"/>
      <c r="FF568" s="66"/>
      <c r="FG568" s="76"/>
      <c r="FH568" s="66"/>
      <c r="FI568" s="76"/>
      <c r="FJ568" s="66"/>
      <c r="FK568" s="76"/>
      <c r="FL568" s="66"/>
      <c r="FM568" s="76"/>
      <c r="FN568" s="66"/>
      <c r="FO568" s="76"/>
      <c r="FP568" s="66"/>
      <c r="FQ568" s="76"/>
      <c r="FR568" s="66"/>
      <c r="FS568" s="76"/>
      <c r="FT568" s="66"/>
      <c r="FU568" s="76"/>
      <c r="FV568" s="66"/>
      <c r="FW568" s="76"/>
      <c r="FX568" s="66"/>
      <c r="FY568" s="76"/>
      <c r="FZ568" s="66"/>
      <c r="GA568" s="76"/>
      <c r="GB568" s="66"/>
      <c r="GC568" s="76"/>
      <c r="GD568" s="66"/>
      <c r="GE568" s="76"/>
      <c r="GF568" s="66"/>
      <c r="GG568" s="76"/>
      <c r="GH568" s="66"/>
      <c r="GI568" s="76"/>
      <c r="GJ568" s="66"/>
      <c r="GK568" s="76"/>
      <c r="GL568" s="66"/>
      <c r="GM568" s="76"/>
      <c r="GN568" s="66"/>
      <c r="GO568" s="76"/>
      <c r="GP568" s="66"/>
      <c r="GQ568" s="76"/>
      <c r="GR568" s="66"/>
      <c r="GS568" s="76"/>
      <c r="GT568" s="66"/>
      <c r="GU568" s="76"/>
      <c r="GV568" s="66"/>
      <c r="GW568" s="76"/>
      <c r="GX568" s="66"/>
      <c r="GY568" s="76"/>
      <c r="GZ568" s="66"/>
      <c r="HA568" s="76"/>
      <c r="HB568" s="66"/>
      <c r="HC568" s="76"/>
      <c r="HD568" s="66"/>
      <c r="HE568" s="76"/>
      <c r="HF568" s="66"/>
      <c r="HG568" s="76"/>
      <c r="HH568" s="66"/>
      <c r="HI568" s="76"/>
      <c r="HJ568" s="66"/>
      <c r="HK568" s="76"/>
      <c r="HL568" s="66"/>
      <c r="HM568" s="76"/>
      <c r="HN568" s="66"/>
      <c r="HO568" s="76"/>
      <c r="HP568" s="66"/>
      <c r="HQ568" s="76"/>
      <c r="HR568" s="66"/>
      <c r="HS568" s="76"/>
      <c r="HT568" s="66"/>
      <c r="HU568" s="76"/>
      <c r="HV568" s="66"/>
      <c r="HW568" s="76"/>
      <c r="HX568" s="66"/>
      <c r="HY568" s="76"/>
      <c r="HZ568" s="66"/>
      <c r="IA568" s="76"/>
      <c r="IB568" s="66"/>
      <c r="IC568" s="76"/>
      <c r="ID568" s="66"/>
      <c r="IE568" s="76"/>
      <c r="IF568" s="66"/>
      <c r="IG568" s="76"/>
      <c r="IH568" s="66"/>
      <c r="II568" s="76"/>
      <c r="IJ568" s="66"/>
      <c r="IK568" s="76"/>
      <c r="IL568" s="66"/>
      <c r="IM568" s="76"/>
      <c r="IN568" s="66"/>
      <c r="IO568" s="76"/>
      <c r="IP568" s="66"/>
      <c r="IQ568" s="76"/>
      <c r="IR568" s="66"/>
      <c r="IS568" s="76"/>
      <c r="IT568" s="66"/>
      <c r="IU568" s="76"/>
      <c r="IV568" s="66"/>
      <c r="IW568" s="76"/>
      <c r="IX568" s="66"/>
      <c r="IY568" s="76"/>
      <c r="IZ568" s="66"/>
      <c r="JA568" s="76"/>
      <c r="JB568" s="66"/>
      <c r="JC568" s="76"/>
      <c r="JD568" s="66"/>
      <c r="JE568" s="76"/>
      <c r="JF568" s="66"/>
      <c r="JG568" s="76"/>
      <c r="JH568" s="66"/>
      <c r="JI568" s="76"/>
      <c r="JJ568" s="66"/>
      <c r="JK568" s="76"/>
      <c r="JL568" s="66"/>
      <c r="JM568" s="76"/>
      <c r="JN568" s="66"/>
      <c r="JO568" s="76"/>
      <c r="JP568" s="66"/>
      <c r="JQ568" s="76"/>
      <c r="JR568" s="66"/>
      <c r="JS568" s="76"/>
      <c r="JT568" s="66"/>
      <c r="JU568" s="76"/>
      <c r="JV568" s="66"/>
      <c r="JW568" s="76"/>
      <c r="JX568" s="66"/>
      <c r="JY568" s="76"/>
      <c r="JZ568" s="66"/>
      <c r="KA568" s="76"/>
      <c r="KB568" s="66"/>
      <c r="KC568" s="76"/>
      <c r="KD568" s="66"/>
      <c r="KE568" s="76"/>
      <c r="KF568" s="66"/>
      <c r="KG568" s="76"/>
      <c r="KH568" s="66"/>
      <c r="KI568" s="76"/>
      <c r="KJ568" s="66"/>
      <c r="KK568" s="76"/>
      <c r="KL568" s="66"/>
      <c r="KM568" s="76"/>
      <c r="KN568" s="66"/>
      <c r="KO568" s="76"/>
      <c r="KP568" s="66"/>
      <c r="KQ568" s="76"/>
      <c r="KR568" s="66"/>
      <c r="KS568" s="76"/>
      <c r="KT568" s="66"/>
      <c r="KU568" s="76"/>
      <c r="KV568" s="66"/>
      <c r="KW568" s="76"/>
      <c r="KX568" s="66"/>
      <c r="KY568" s="76"/>
      <c r="KZ568" s="66"/>
      <c r="LA568" s="76"/>
      <c r="LB568" s="66"/>
      <c r="LC568" s="76"/>
      <c r="LD568" s="66"/>
      <c r="LE568" s="76"/>
      <c r="LF568" s="66"/>
      <c r="LG568" s="76"/>
      <c r="LH568" s="66"/>
      <c r="LI568" s="76"/>
      <c r="LJ568" s="66"/>
      <c r="LK568" s="76"/>
      <c r="LL568" s="66"/>
      <c r="LM568" s="76"/>
      <c r="LN568" s="66"/>
      <c r="LO568" s="76"/>
      <c r="LP568" s="66"/>
      <c r="LQ568" s="76"/>
      <c r="LR568" s="66"/>
      <c r="LS568" s="76"/>
      <c r="LT568" s="66"/>
      <c r="LU568" s="76"/>
      <c r="LV568" s="66"/>
      <c r="LW568" s="76"/>
      <c r="LX568" s="66"/>
      <c r="LY568" s="76"/>
      <c r="LZ568" s="66"/>
      <c r="MA568" s="76"/>
      <c r="MB568" s="66"/>
      <c r="MC568" s="76"/>
      <c r="MD568" s="66"/>
      <c r="MG568" s="1" t="str" cm="1">
        <f t="array" ref="MG568">IFERROR(INDEX(Paste_Here!$B$2:$B$850, MATCH(0, COUNTIF(MG$4:MG567, Paste_Here!$B$2:$B$850) + IF(Paste_Here!$B$2:$B$850="", 1, 0), 0)), "")</f>
        <v/>
      </c>
      <c r="MH568" s="1" t="str">
        <f>IF(MG568&lt;&gt;"", INDEX(Paste_Here!$A$2:$A$850, MATCH(MG568, Paste_Here!$B$2:$B$850, 0)), "")</f>
        <v/>
      </c>
      <c r="MI568" s="1" t="str">
        <f t="shared" si="72"/>
        <v/>
      </c>
      <c r="MJ568" s="1" t="str" cm="1">
        <f t="array" ref="MJ568">IFERROR(INDEX($MI$5:$MI$850, MATCH(SMALL(IF($MI$5:$MI$850&lt;&gt;"", COUNTIF($MI$5:$MI$850, "&lt;"&amp;$MI$5:$MI$850)+1), ROW()-ROW($MJ$5)+1), COUNTIF($MI$5:$MI$850, "&lt;"&amp;$MI$5:$MI$850)+1, 0)), "")</f>
        <v/>
      </c>
    </row>
    <row r="569" spans="1:348">
      <c r="A569" s="66"/>
      <c r="B569" s="76" t="str">
        <f t="shared" si="65"/>
        <v/>
      </c>
      <c r="C569" s="66"/>
      <c r="D569" s="76" t="str">
        <f>IFERROR(IF(B569&lt;&gt;"", IF(AND(INDEX(Paste_Here!B$2:B$850, MATCH(B569, Paste_Here!A$2:A$850, 0))&lt;&gt;"", ISNUMBER(VALUE(INDEX(Paste_Here!B$2:B$850, MATCH(B569, Paste_Here!A$2:A$850, 0))))), INDEX(Paste_Here!B$2:B$850, MATCH(B569, Paste_Here!A$2:A$850, 0)), ""), ""), "")</f>
        <v/>
      </c>
      <c r="E569" s="66"/>
      <c r="F569" s="76" t="str">
        <f>IFERROR(IF(B569&lt;&gt;"", IF(ISTEXT(INDEX(Paste_Here!K$2:K$850, MATCH(B569, Paste_Here!A$2:A$850, 0))), INDEX(Paste_Here!K$2:K$850, MATCH(B569, Paste_Here!A$2:A$850, 0)), ""), ""), "")</f>
        <v/>
      </c>
      <c r="G569" s="66"/>
      <c r="H569" s="76" t="str">
        <f>IFERROR(IF(B569&lt;&gt;"", IF(ISTEXT(INDEX(Paste_Here!C$2:C$850, MATCH(B569, Paste_Here!A$2:A$850, 0))), INDEX(Paste_Here!C$2:C$850, MATCH(B569, Paste_Here!A$2:A$850, 0)), ""), ""), "")</f>
        <v/>
      </c>
      <c r="I569" s="66"/>
      <c r="J569" s="76" t="str">
        <f>IFERROR(IF(B569&lt;&gt;"", IF(ISNUMBER(SEARCH("s", LOWER(INDEX(Paste_Here!M$2:M$850, MATCH(B569, Paste_Here!A$2:A$850, 0))))), "Yes", IF(INDEX(Paste_Here!M$2:M$850, MATCH(B569, Paste_Here!A$2:A$850, 0))&lt;&gt;"", "No", "")), ""), "")</f>
        <v/>
      </c>
      <c r="K569" s="66"/>
      <c r="L569" s="76" t="str">
        <f>IFERROR(IF(B569&lt;&gt;"", IF(ISNUMBER(SEARCH("yes", LOWER(INDEX(Paste_Here!E$2:E$850, MATCH(B569, Paste_Here!A$2:A$850, 0))))), "Yes", IF(ISNUMBER(SEARCH("no", LOWER(INDEX(Paste_Here!E$2:E$850, MATCH(B569, Paste_Here!A$2:A$850, 0))))), "No", "")), ""), "")</f>
        <v/>
      </c>
      <c r="M569" s="66"/>
      <c r="N569" s="76" t="str">
        <f>IFERROR(IF(B569&lt;&gt;"", IF(ISNUMBER(SEARCH("yes", LOWER(INDEX(Paste_Here!F$2:F$850, MATCH(B569, Paste_Here!A$2:A$850, 0))))), "Yes", IF(ISNUMBER(SEARCH("no", LOWER(INDEX(Paste_Here!F$2:F$850, MATCH(B569, Paste_Here!A$2:A$850, 0))))), "No", "")), ""), "")</f>
        <v/>
      </c>
      <c r="O569" s="66"/>
      <c r="P569" s="76" t="str">
        <f>IFERROR(IF(B569&lt;&gt;"", IF(ISNUMBER(SEARCH("yes", LOWER(INDEX(Paste_Here!L$2:L$850, MATCH(B569, Paste_Here!A$2:A$850, 0))))), "Yes", IF(ISNUMBER(SEARCH("no", LOWER(INDEX(Paste_Here!L$2:L$850, MATCH(B569, Paste_Here!A$2:A$850, 0))))), "No", "")), ""), "")</f>
        <v/>
      </c>
      <c r="Q569" s="66"/>
      <c r="R569" s="76" t="str">
        <f>IFERROR(IF(B569&lt;&gt;"", IF(ISNUMBER(SEARCH("transitional 2", LOWER(INDEX(Paste_Here!D$2:D$850, MATCH(B569, Paste_Here!A$2:A$850, 0))))), "T2", IF(ISNUMBER(SEARCH("transitional 1", LOWER(INDEX(Paste_Here!D$2:D$850, MATCH(B569, Paste_Here!A$2:A$850, 0))))), "T1", IF(ISNUMBER(SEARCH("waived ell services", LOWER(INDEX(Paste_Here!D$2:D$850, MATCH(B569, Paste_Here!A$2:A$850, 0))))), "W", IF(ISNUMBER(SEARCH("english language learner", LOWER(INDEX(Paste_Here!D$2:D$850, MATCH(B569, Paste_Here!A$2:A$850, 0))))), "L", "")))), ""), "")</f>
        <v/>
      </c>
      <c r="S569" s="66"/>
      <c r="T569" s="76" t="str">
        <f>IFERROR(IF(B569&lt;&gt;"", IF(ISNUMBER(SEARCH("yes", LOWER(INDEX(Paste_Here!I$2:I$850, MATCH(B569, Paste_Here!A$2:A$850, 0))))), "Yes", IF(ISNUMBER(SEARCH("no", LOWER(INDEX(Paste_Here!I$2:I$850, MATCH(B569, Paste_Here!A$2:A$850, 0))))), "No", "")), ""), "")</f>
        <v/>
      </c>
      <c r="U569" s="66"/>
      <c r="V569" s="76" t="str">
        <f>IFERROR(IF(B569&lt;&gt;"", IF(ISTEXT(INDEX(Paste_Here!J$2:J$850, MATCH(B569, Paste_Here!A$2:A$850, 0))), VALUE(INDEX(Paste_Here!J$2:J$850, MATCH(B569, Paste_Here!A$2:A$850, 0))), ""), ""), "")</f>
        <v/>
      </c>
      <c r="W569" s="66"/>
      <c r="X569" s="66"/>
      <c r="Y569" s="76" t="str">
        <f t="shared" si="66"/>
        <v/>
      </c>
      <c r="Z569" s="66"/>
      <c r="AA569" s="76" t="str">
        <f>IFERROR(IF(B569&lt;&gt;"", IF(AND(INDEX(Paste_Here!AI$2:AI$850, MATCH(B569, Paste_Here!A$2:A$850, 0))&lt;&gt;"", ISNUMBER(VALUE(INDEX(Paste_Here!AI$2:AI$850, MATCH(B569, Paste_Here!A$2:A$850, 0))))), INDEX(Paste_Here!AI$2:AI$850, MATCH(B569, Paste_Here!A$2:A$850, 0)), ""), ""), "")</f>
        <v/>
      </c>
      <c r="AB569" s="66"/>
      <c r="AC569" s="76" t="str">
        <f>IFERROR(IF(B569&lt;&gt;"", IF(AND(INDEX(Paste_Here!AJ$2:AJ$850, MATCH(B569, Paste_Here!A$2:A$850, 0))&lt;&gt;"", ISNUMBER(VALUE(INDEX(Paste_Here!AJ$2:AJ$850, MATCH(B569, Paste_Here!A$2:A$850, 0))))), INDEX(Paste_Here!AJ$2:AJ$850, MATCH(B569, Paste_Here!A$2:A$850, 0)), ""), ""), "")</f>
        <v/>
      </c>
      <c r="AD569" s="66"/>
      <c r="AE569" s="76" t="str">
        <f>IFERROR(IF(B569&lt;&gt;"", IF(AND(INDEX(Paste_Here!AK$2:AK$850, MATCH(B569, Paste_Here!A$2:A$850, 0))&lt;&gt;"", ISNUMBER(VALUE(INDEX(Paste_Here!AK$2:AK$850, MATCH(B569, Paste_Here!A$2:A$850, 0))))), INDEX(Paste_Here!AK$2:AK$850, MATCH(B569, Paste_Here!A$2:A$850, 0)), ""), ""), "")</f>
        <v/>
      </c>
      <c r="AF569" s="66"/>
      <c r="AG569" s="76" t="str">
        <f>IFERROR(IF(B569&lt;&gt;"", IF(AND(INDEX(Paste_Here!AL$2:AL$850, MATCH(B569, Paste_Here!A$2:A$850, 0))&lt;&gt;"", ISNUMBER(VALUE(INDEX(Paste_Here!AL$2:AL$850, MATCH(B569, Paste_Here!A$2:A$850, 0))))), INDEX(Paste_Here!AL$2:AL$850, MATCH(B569, Paste_Here!A$2:A$850, 0)), ""), ""), "")</f>
        <v/>
      </c>
      <c r="AH569" s="66"/>
      <c r="AI569" s="76" t="str">
        <f>IFERROR(IF(B569&lt;&gt;"", IF(AND(INDEX(Paste_Here!AH$2:AH$850, MATCH(B569, Paste_Here!A$2:A$850, 0))&lt;&gt;"", ISNUMBER(VALUE(INDEX(Paste_Here!AH$2:AH$850, MATCH(B569, Paste_Here!A$2:A$850, 0))))), IF(VALUE(INDEX(Paste_Here!AH$2:AH$850, MATCH(B569, Paste_Here!A$2:A$850, 0)))=0, "", INDEX(Paste_Here!AH$2:AH$850, MATCH(B569, Paste_Here!A$2:A$850, 0))), ""), ""), "")</f>
        <v/>
      </c>
      <c r="AJ569" s="66"/>
      <c r="AK569" s="76" t="str">
        <f>IFERROR(IF(B569&lt;&gt;"", IF(AND(INDEX(Paste_Here!N$2:N$850, MATCH(B569, Paste_Here!A$2:A$850, 0))&lt;&gt;"", ISNUMBER(VALUE(INDEX(Paste_Here!N$2:N$850, MATCH(B569, Paste_Here!A$2:A$850, 0))))), INDEX(Paste_Here!N$2:N$850, MATCH(B569, Paste_Here!A$2:A$850, 0)), ""), ""), "")</f>
        <v/>
      </c>
      <c r="AL569" s="66"/>
      <c r="AM569" s="76" t="str">
        <f>IFERROR(IF(B569&lt;&gt;"", IF(AND(INDEX(Paste_Here!O$2:O$850, MATCH(B569, Paste_Here!A$2:A$850, 0))&lt;&gt;"", ISNUMBER(VALUE(INDEX(Paste_Here!O$2:O$850, MATCH(B569, Paste_Here!A$2:A$850, 0))))), INDEX(Paste_Here!O$2:O$850, MATCH(B569, Paste_Here!A$2:A$850, 0)), ""), ""), "")</f>
        <v/>
      </c>
      <c r="AN569" s="66"/>
      <c r="AO569" s="76"/>
      <c r="AP569" s="66"/>
      <c r="AQ569" s="76"/>
      <c r="AR569" s="66"/>
      <c r="AS569" s="76"/>
      <c r="AT569" s="66"/>
      <c r="AU569" s="66"/>
      <c r="AV569" s="76" t="str">
        <f t="shared" si="67"/>
        <v/>
      </c>
      <c r="AW569" s="66"/>
      <c r="AX569" s="76" t="str">
        <f>IFERROR(IF(B569&lt;&gt;"", IF(ISNUMBER(SEARCH("Revealed-Potential (Primary Focus)", LOWER(INDEX(Paste_Here!Z$2:Z$850, MATCH(B569, Paste_Here!A$2:A$850, 0))))), "Rev-Potential: Prim", IF(ISNUMBER(SEARCH("Revealed-Potential (Secondary Focus)", LOWER(INDEX(Paste_Here!Z$2:Z$850, MATCH(B569, Paste_Here!A$2:A$850, 0))))), "Rev-Potential: Sec", IF(ISNUMBER(SEARCH("Monitoring", LOWER(INDEX(Paste_Here!Z$2:Z$850, MATCH(B569, Paste_Here!A$2:A$850, 0))))), "Monitoring", IF(ISNUMBER(SEARCH("At-Promise (Secondary Focus)", LOWER(INDEX(Paste_Here!Z$2:Z$850, MATCH(B569, Paste_Here!A$2:A$850, 0))))), "At-Promise: Sec", IF(ISNUMBER(SEARCH("At-Promise (Primary Focus)", LOWER(INDEX(Paste_Here!Z$2:Z$850, MATCH(B569, Paste_Here!A$2:A$850, 0))))), "At-Promise: Prim", ""))))), ""), "")</f>
        <v/>
      </c>
      <c r="AY569" s="66"/>
      <c r="AZ569" s="76"/>
      <c r="BA569" s="66"/>
      <c r="BB569" s="76"/>
      <c r="BC569" s="66"/>
      <c r="BD569" s="76"/>
      <c r="BE569" s="66"/>
      <c r="BF569" s="76"/>
      <c r="BG569" s="66"/>
      <c r="BH569" s="76"/>
      <c r="BI569" s="66"/>
      <c r="BJ569" s="66"/>
      <c r="BK569" s="76" t="str">
        <f t="shared" si="68"/>
        <v/>
      </c>
      <c r="BL569" s="66"/>
      <c r="BM569" s="76" t="str">
        <f>IFERROR(IF(B569&lt;&gt;"", IF(AND(ISNUMBER(VALUE(SUBSTITUTE(SUBSTITUTE(Paste_Here!R569, "br", "-"), "L", ""))), VALUE(SUBSTITUTE(SUBSTITUTE(Paste_Here!R569, "br", "-"), "L", "")) &gt;= 1095), "Yes", IF(AND(ISNUMBER(VALUE(SUBSTITUTE(SUBSTITUTE(Paste_Here!R569, "br", "-"), "L", ""))), VALUE(SUBSTITUTE(SUBSTITUTE(Paste_Here!R569, "br", "-"), "L", "")) &lt;= 1094), "No", "")), ""), "")</f>
        <v/>
      </c>
      <c r="BN569" s="66"/>
      <c r="BO569" s="76" t="str">
        <f>IFERROR(IF(B569&lt;&gt;"", IF(COUNTIF(INDEX(Paste_Here!Y$2:AB$850, MATCH(B569, Paste_Here!A$2:A$850, 0), 0), "yes") &gt; 0, "Yes", IF(COUNTIF(INDEX(Paste_Here!Y$2:AB$850, MATCH(B569, Paste_Here!A$2:A$850, 0), 0), "no") &gt; 0, "No", "")), ""), "")</f>
        <v/>
      </c>
      <c r="BP569" s="66"/>
      <c r="BQ569" s="76" t="str">
        <f>IFERROR(IF(B569&lt;&gt;"", IF(AND(ISNUMBER(VALUE(SUBSTITUTE(SUBSTITUTE(Paste_Here!U569, "em", "-"), "q", ""))), VALUE(SUBSTITUTE(SUBSTITUTE(Paste_Here!U569, "em", "-"), "q", "")) &gt;= 910), "Yes", IF(AND(ISNUMBER(VALUE(SUBSTITUTE(SUBSTITUTE(Paste_Here!U569, "em", "-"), "q", ""))), VALUE(SUBSTITUTE(SUBSTITUTE(Paste_Here!U569, "em", "-"), "q", "")) &lt;= 909), "No", "")), ""), "")</f>
        <v/>
      </c>
      <c r="BR569" s="66"/>
      <c r="BS569" s="76" t="str">
        <f>IFERROR(IF(B569&lt;&gt;"", IF(AND(INDEX(Paste_Here!X$2:X$850, MATCH(B569, Paste_Here!A$2:A$850, 0))&lt;&gt;"", ISNUMBER(VALUE(INDEX(Paste_Here!X$2:X$850, MATCH(B569, Paste_Here!A$2:A$850, 0))))), INDEX(Paste_Here!X$2:X$850, MATCH(B569, Paste_Here!A$2:A$850, 0)), ""), ""), "")</f>
        <v/>
      </c>
      <c r="BT569" s="66"/>
      <c r="BU569" s="76" t="str">
        <f>IFERROR(IF(B569&lt;&gt;"", IF(ISNUMBER(VALUE(INDEX(Paste_Here!G$2:G$850, MATCH(B569, Paste_Here!A$2:A$850, 0)))), IF(VALUE(INDEX(Paste_Here!G$2:G$850, MATCH(B569, Paste_Here!A$2:A$850, 0)))=0, "No", IF(AND(VALUE(INDEX(Paste_Here!G$2:G$850, MATCH(B569, Paste_Here!A$2:A$850, 0)))&gt;=1, VALUE(INDEX(Paste_Here!G$2:G$850, MATCH(B569, Paste_Here!A$2:A$850, 0)))&lt;=4), VALUE(INDEX(Paste_Here!G$2:G$850, MATCH(B569, Paste_Here!A$2:A$850, 0))), "")), ""), ""), "")</f>
        <v/>
      </c>
      <c r="BV569" s="66"/>
      <c r="BW569" s="76" t="str">
        <f>IFERROR(IF(B569&lt;&gt;"", IF(ISNUMBER(VALUE(INDEX(Paste_Here!H$2:H$850, MATCH(B569, Paste_Here!A$2:A$850, 0)))), IF(VALUE(INDEX(Paste_Here!H$2:H$850, MATCH(B569, Paste_Here!A$2:A$850, 0)))=0, "No", IF(AND(VALUE(INDEX(Paste_Here!H$2:H$850, MATCH(B569, Paste_Here!A$2:A$850, 0)))&gt;=1, VALUE(INDEX(Paste_Here!H$2:H$850, MATCH(B569, Paste_Here!A$2:A$850, 0)))&lt;=4), VALUE(INDEX(Paste_Here!H$2:H$850, MATCH(B569, Paste_Here!A$2:A$850, 0))), "")), ""), ""), "")</f>
        <v/>
      </c>
      <c r="BX569" s="66"/>
      <c r="BY569" s="76"/>
      <c r="BZ569" s="66"/>
      <c r="CA569" s="76"/>
      <c r="CB569" s="66"/>
      <c r="CC569" s="66"/>
      <c r="CD569" s="76" t="str">
        <f t="shared" si="69"/>
        <v/>
      </c>
      <c r="CE569" s="66"/>
      <c r="CF569" s="76" t="str">
        <f>IFERROR(IF(B569&lt;&gt;"", IF(AND(INDEX(Paste_Here!P$2:P$850, MATCH(B569, Paste_Here!A$2:A$850, 0))&lt;&gt;"", ISNUMBER(VALUE(INDEX(Paste_Here!P$2:P$850, MATCH(B569, Paste_Here!A$2:A$850, 0))))), INDEX(Paste_Here!P$2:P$850, MATCH(B569, Paste_Here!A$2:A$850, 0)), ""), ""), "")</f>
        <v/>
      </c>
      <c r="CG569" s="66"/>
      <c r="CH569" s="76" t="str">
        <f>IFERROR(IF(B569&lt;&gt;"", IF(ISNUMBER(SEARCH("highrisk", LOWER(INDEX(Paste_Here!Q$2:Q$850, MATCH(B569, Paste_Here!A$2:A$850, 0))))), "High Risk", IF(ISNUMBER(SEARCH("lowrisk", LOWER(INDEX(Paste_Here!Q$2:Q$850, MATCH(B569, Paste_Here!A$2:A$850, 0))))), "Low Risk", IF(ISNUMBER(SEARCH("somerisk", LOWER(INDEX(Paste_Here!Q$2:Q$850, MATCH(B569, Paste_Here!A$2:A$850, 0))))), "Some Risk", ""))), ""), "")</f>
        <v/>
      </c>
      <c r="CI569" s="66"/>
      <c r="CJ569" s="76" t="str">
        <f>IFERROR(IF(B569&lt;&gt;"", IF(AND(INDEX(Paste_Here!AA$2:AA$850, MATCH(B569, Paste_Here!A$2:A$850, 0))&lt;&gt;"", ISNUMBER(VALUE(INDEX(Paste_Here!AA$2:AA$850, MATCH(B569, Paste_Here!A$2:A$850, 0))))), INDEX(Paste_Here!AA$2:AA$850, MATCH(B569, Paste_Here!A$2:A$850, 0)), ""), ""), "")</f>
        <v/>
      </c>
      <c r="CK569" s="66"/>
      <c r="CL569" s="76" t="str">
        <f>IFERROR(IF(B569&lt;&gt;"", IF(LOWER(INDEX(Paste_Here!AB$2:AB$850, MATCH(B569, Paste_Here!A$2:A$850, 0)))="approaching expectations", "Approaching", IF(LOWER(INDEX(Paste_Here!AB$2:AB$850, MATCH(B569, Paste_Here!A$2:A$850, 0)))="met expectations", "Met", IF(LOWER(INDEX(Paste_Here!AB$2:AB$850, MATCH(B569, Paste_Here!A$2:A$850, 0)))="exceeded expectations", "Exceeded", IF(LOWER(INDEX(Paste_Here!AB$2:AB$850, MATCH(B569, Paste_Here!A$2:A$850, 0)))="below expectations", "Below", "")))), ""), "")</f>
        <v/>
      </c>
      <c r="CM569" s="66"/>
      <c r="CN569" s="76" t="str">
        <f>IFERROR(IF(B569&lt;&gt;"", IF(AND(INDEX(Paste_Here!AC$2:AC$850, MATCH(B569, Paste_Here!A$2:A$850, 0))&lt;&gt;"", ISNUMBER(VALUE(INDEX(Paste_Here!AC$2:AC$850, MATCH(B569, Paste_Here!A$2:A$850, 0))))), INDEX(Paste_Here!AC$2:AC$850, MATCH(B569, Paste_Here!A$2:A$850, 0)), ""), ""), "")</f>
        <v/>
      </c>
      <c r="CO569" s="66"/>
      <c r="CP569" s="76"/>
      <c r="CQ569" s="66"/>
      <c r="CR569" s="76"/>
      <c r="CS569" s="66"/>
      <c r="CT569" s="76"/>
      <c r="CU569" s="66"/>
      <c r="CV569" s="76"/>
      <c r="CW569" s="66"/>
      <c r="CX569" s="76"/>
      <c r="CY569" s="66"/>
      <c r="CZ569" s="66"/>
      <c r="DA569" s="76" t="str">
        <f t="shared" si="70"/>
        <v/>
      </c>
      <c r="DB569" s="66"/>
      <c r="DC569" s="76" t="str">
        <f>IFERROR(IF(B569&lt;&gt;"", IF(AND(INDEX(Paste_Here!V$2:V$850, MATCH(B569, Paste_Here!A$2:A$850, 0))&lt;&gt;"", ISNUMBER(VALUE(INDEX(Paste_Here!V$2:V$850, MATCH(B569, Paste_Here!A$2:A$850, 0))))), INDEX(Paste_Here!V$2:V$850, MATCH(B569, Paste_Here!A$2:A$850, 0)), ""), ""), "")</f>
        <v/>
      </c>
      <c r="DD569" s="66"/>
      <c r="DE569" s="76" t="str">
        <f>IFERROR(IF(B569&lt;&gt;"", IF(ISNUMBER(SEARCH("highrisk", LOWER(INDEX(Paste_Here!W$2:W$850, MATCH(B569, Paste_Here!A$2:A$850, 0))))), "High Risk", IF(ISNUMBER(SEARCH("lowrisk", LOWER(INDEX(Paste_Here!W$2:W$850, MATCH(B569, Paste_Here!A$2:A$850, 0))))), "Low Risk", IF(ISNUMBER(SEARCH("somerisk", LOWER(INDEX(Paste_Here!W$2:W$850, MATCH(B569, Paste_Here!A$2:A$850, 0))))), "Some Risk", ""))), ""), "")</f>
        <v/>
      </c>
      <c r="DF569" s="66"/>
      <c r="DG569" s="76" t="str">
        <f>IFERROR(IF(B569&lt;&gt;"", IF(AND(INDEX(Paste_Here!S$2:S$850, MATCH(B569, Paste_Here!A$2:A$850, 0))&lt;&gt;"", ISNUMBER(VALUE(INDEX(Paste_Here!S$2:S$850, MATCH(B569, Paste_Here!A$2:A$850, 0))))), INDEX(Paste_Here!S$2:S$850, MATCH(B569, Paste_Here!A$2:A$850, 0)), ""), ""), "")</f>
        <v/>
      </c>
      <c r="DH569" s="66"/>
      <c r="DI569" s="76" t="str">
        <f>IFERROR(IF(B569&lt;&gt;"", IF(ISNUMBER(SEARCH("highrisk", LOWER(INDEX(Paste_Here!T$2:T$850, MATCH(B569, Paste_Here!A$2:A$850, 0))))), "High Risk", IF(ISNUMBER(SEARCH("lowrisk", LOWER(INDEX(Paste_Here!T$2:T$850, MATCH(B569, Paste_Here!A$2:A$850, 0))))), "Low Risk", IF(ISNUMBER(SEARCH("somerisk", LOWER(INDEX(Paste_Here!T$2:T$850, MATCH(B569, Paste_Here!A$2:A$850, 0))))), "Some Risk", ""))), ""), "")</f>
        <v/>
      </c>
      <c r="DJ569" s="66"/>
      <c r="DK569" s="76" t="str">
        <f>IFERROR(IF(B569&lt;&gt;"", IF(AND(INDEX(Paste_Here!AD$2:AD$850, MATCH(B569, Paste_Here!A$2:A$850, 0))&lt;&gt;"", ISNUMBER(VALUE(INDEX(Paste_Here!AD$2:AD$850, MATCH(B569, Paste_Here!A$2:A$850, 0))))), INDEX(Paste_Here!AD$2:AD$850, MATCH(B569, Paste_Here!A$2:A$850, 0)), ""), ""), "")</f>
        <v/>
      </c>
      <c r="DL569" s="66"/>
      <c r="DM569" s="76" t="str">
        <f>IFERROR(IF(B569&lt;&gt;"", IF(LOWER(INDEX(Paste_Here!AE$2:AE$850, MATCH(B569, Paste_Here!A$2:A$850, 0)))="approaching expectations", "Approaching", IF(LOWER(INDEX(Paste_Here!AE$2:AE$850, MATCH(B569, Paste_Here!A$2:A$850, 0)))="met expectations", "Met", IF(LOWER(INDEX(Paste_Here!AE$2:AE$850, MATCH(B569, Paste_Here!A$2:A$850, 0)))="exceeded expectations", "Exceeded", IF(LOWER(INDEX(Paste_Here!AE$2:AE$850, MATCH(B569, Paste_Here!A$2:A$850, 0)))="below expectations", "Below", "")))), ""), "")</f>
        <v/>
      </c>
      <c r="DN569" s="66"/>
      <c r="DO569" s="76"/>
      <c r="DP569" s="66"/>
      <c r="DQ569" s="76"/>
      <c r="DR569" s="66"/>
      <c r="DS569" s="76"/>
      <c r="DT569" s="66"/>
      <c r="DU569" s="76"/>
      <c r="DV569" s="66"/>
      <c r="DW569" s="66"/>
      <c r="DX569" s="76" t="str">
        <f t="shared" si="71"/>
        <v/>
      </c>
      <c r="DY569" s="66"/>
      <c r="DZ569" s="76"/>
      <c r="EA569" s="66"/>
      <c r="EB569" s="76"/>
      <c r="EC569" s="66"/>
      <c r="ED569" s="76" t="str">
        <f>IFERROR(IF(B569&lt;&gt;"", IF(AND(INDEX(Paste_Here!AF$2:AF$850, MATCH(B569, Paste_Here!A$2:A$850, 0))&lt;&gt;"", ISNUMBER(VALUE(INDEX(Paste_Here!AF$2:AF$850, MATCH(B569, Paste_Here!A$2:A$850, 0))))), INDEX(Paste_Here!AF$2:AF$850, MATCH(B569, Paste_Here!A$2:A$850, 0)), ""), ""), "")</f>
        <v/>
      </c>
      <c r="EE569" s="66"/>
      <c r="EF569" s="76"/>
      <c r="EG569" s="66"/>
      <c r="EH569" s="76"/>
      <c r="EI569" s="66"/>
      <c r="EJ569" s="76" t="str">
        <f>IFERROR(IF(B569&lt;&gt;"", IF(AND(INDEX(Paste_Here!AG$2:AG$850, MATCH(B569, Paste_Here!A$2:A$850, 0))&lt;&gt;"", ISNUMBER(VALUE(INDEX(Paste_Here!AG$2:AG$850, MATCH(B569, Paste_Here!A$2:A$850, 0))))), INDEX(Paste_Here!AG$2:AG$850, MATCH(B569, Paste_Here!A$2:A$850, 0)), ""), ""), "")</f>
        <v/>
      </c>
      <c r="EK569" s="66"/>
      <c r="EL569" s="76"/>
      <c r="EM569" s="66"/>
      <c r="EN569" s="76"/>
      <c r="EO569" s="66"/>
      <c r="EP569" s="76"/>
      <c r="EQ569" s="66"/>
      <c r="ER569" s="76"/>
      <c r="ES569" s="66"/>
      <c r="ET569" s="66"/>
      <c r="EU569" s="76"/>
      <c r="EV569" s="66"/>
      <c r="EW569" s="76"/>
      <c r="EX569" s="66"/>
      <c r="EY569" s="76"/>
      <c r="EZ569" s="66"/>
      <c r="FA569" s="76"/>
      <c r="FB569" s="66"/>
      <c r="FC569" s="76"/>
      <c r="FD569" s="66"/>
      <c r="FE569" s="76"/>
      <c r="FF569" s="66"/>
      <c r="FG569" s="76"/>
      <c r="FH569" s="66"/>
      <c r="FI569" s="76"/>
      <c r="FJ569" s="66"/>
      <c r="FK569" s="76"/>
      <c r="FL569" s="66"/>
      <c r="FM569" s="76"/>
      <c r="FN569" s="66"/>
      <c r="FO569" s="76"/>
      <c r="FP569" s="66"/>
      <c r="FQ569" s="76"/>
      <c r="FR569" s="66"/>
      <c r="FS569" s="76"/>
      <c r="FT569" s="66"/>
      <c r="FU569" s="76"/>
      <c r="FV569" s="66"/>
      <c r="FW569" s="76"/>
      <c r="FX569" s="66"/>
      <c r="FY569" s="76"/>
      <c r="FZ569" s="66"/>
      <c r="GA569" s="76"/>
      <c r="GB569" s="66"/>
      <c r="GC569" s="76"/>
      <c r="GD569" s="66"/>
      <c r="GE569" s="76"/>
      <c r="GF569" s="66"/>
      <c r="GG569" s="76"/>
      <c r="GH569" s="66"/>
      <c r="GI569" s="76"/>
      <c r="GJ569" s="66"/>
      <c r="GK569" s="76"/>
      <c r="GL569" s="66"/>
      <c r="GM569" s="76"/>
      <c r="GN569" s="66"/>
      <c r="GO569" s="76"/>
      <c r="GP569" s="66"/>
      <c r="GQ569" s="76"/>
      <c r="GR569" s="66"/>
      <c r="GS569" s="76"/>
      <c r="GT569" s="66"/>
      <c r="GU569" s="76"/>
      <c r="GV569" s="66"/>
      <c r="GW569" s="76"/>
      <c r="GX569" s="66"/>
      <c r="GY569" s="76"/>
      <c r="GZ569" s="66"/>
      <c r="HA569" s="76"/>
      <c r="HB569" s="66"/>
      <c r="HC569" s="76"/>
      <c r="HD569" s="66"/>
      <c r="HE569" s="76"/>
      <c r="HF569" s="66"/>
      <c r="HG569" s="76"/>
      <c r="HH569" s="66"/>
      <c r="HI569" s="76"/>
      <c r="HJ569" s="66"/>
      <c r="HK569" s="76"/>
      <c r="HL569" s="66"/>
      <c r="HM569" s="76"/>
      <c r="HN569" s="66"/>
      <c r="HO569" s="76"/>
      <c r="HP569" s="66"/>
      <c r="HQ569" s="76"/>
      <c r="HR569" s="66"/>
      <c r="HS569" s="76"/>
      <c r="HT569" s="66"/>
      <c r="HU569" s="76"/>
      <c r="HV569" s="66"/>
      <c r="HW569" s="76"/>
      <c r="HX569" s="66"/>
      <c r="HY569" s="76"/>
      <c r="HZ569" s="66"/>
      <c r="IA569" s="76"/>
      <c r="IB569" s="66"/>
      <c r="IC569" s="76"/>
      <c r="ID569" s="66"/>
      <c r="IE569" s="76"/>
      <c r="IF569" s="66"/>
      <c r="IG569" s="76"/>
      <c r="IH569" s="66"/>
      <c r="II569" s="76"/>
      <c r="IJ569" s="66"/>
      <c r="IK569" s="76"/>
      <c r="IL569" s="66"/>
      <c r="IM569" s="76"/>
      <c r="IN569" s="66"/>
      <c r="IO569" s="76"/>
      <c r="IP569" s="66"/>
      <c r="IQ569" s="76"/>
      <c r="IR569" s="66"/>
      <c r="IS569" s="76"/>
      <c r="IT569" s="66"/>
      <c r="IU569" s="76"/>
      <c r="IV569" s="66"/>
      <c r="IW569" s="76"/>
      <c r="IX569" s="66"/>
      <c r="IY569" s="76"/>
      <c r="IZ569" s="66"/>
      <c r="JA569" s="76"/>
      <c r="JB569" s="66"/>
      <c r="JC569" s="76"/>
      <c r="JD569" s="66"/>
      <c r="JE569" s="76"/>
      <c r="JF569" s="66"/>
      <c r="JG569" s="76"/>
      <c r="JH569" s="66"/>
      <c r="JI569" s="76"/>
      <c r="JJ569" s="66"/>
      <c r="JK569" s="76"/>
      <c r="JL569" s="66"/>
      <c r="JM569" s="76"/>
      <c r="JN569" s="66"/>
      <c r="JO569" s="76"/>
      <c r="JP569" s="66"/>
      <c r="JQ569" s="76"/>
      <c r="JR569" s="66"/>
      <c r="JS569" s="76"/>
      <c r="JT569" s="66"/>
      <c r="JU569" s="76"/>
      <c r="JV569" s="66"/>
      <c r="JW569" s="76"/>
      <c r="JX569" s="66"/>
      <c r="JY569" s="76"/>
      <c r="JZ569" s="66"/>
      <c r="KA569" s="76"/>
      <c r="KB569" s="66"/>
      <c r="KC569" s="76"/>
      <c r="KD569" s="66"/>
      <c r="KE569" s="76"/>
      <c r="KF569" s="66"/>
      <c r="KG569" s="76"/>
      <c r="KH569" s="66"/>
      <c r="KI569" s="76"/>
      <c r="KJ569" s="66"/>
      <c r="KK569" s="76"/>
      <c r="KL569" s="66"/>
      <c r="KM569" s="76"/>
      <c r="KN569" s="66"/>
      <c r="KO569" s="76"/>
      <c r="KP569" s="66"/>
      <c r="KQ569" s="76"/>
      <c r="KR569" s="66"/>
      <c r="KS569" s="76"/>
      <c r="KT569" s="66"/>
      <c r="KU569" s="76"/>
      <c r="KV569" s="66"/>
      <c r="KW569" s="76"/>
      <c r="KX569" s="66"/>
      <c r="KY569" s="76"/>
      <c r="KZ569" s="66"/>
      <c r="LA569" s="76"/>
      <c r="LB569" s="66"/>
      <c r="LC569" s="76"/>
      <c r="LD569" s="66"/>
      <c r="LE569" s="76"/>
      <c r="LF569" s="66"/>
      <c r="LG569" s="76"/>
      <c r="LH569" s="66"/>
      <c r="LI569" s="76"/>
      <c r="LJ569" s="66"/>
      <c r="LK569" s="76"/>
      <c r="LL569" s="66"/>
      <c r="LM569" s="76"/>
      <c r="LN569" s="66"/>
      <c r="LO569" s="76"/>
      <c r="LP569" s="66"/>
      <c r="LQ569" s="76"/>
      <c r="LR569" s="66"/>
      <c r="LS569" s="76"/>
      <c r="LT569" s="66"/>
      <c r="LU569" s="76"/>
      <c r="LV569" s="66"/>
      <c r="LW569" s="76"/>
      <c r="LX569" s="66"/>
      <c r="LY569" s="76"/>
      <c r="LZ569" s="66"/>
      <c r="MA569" s="76"/>
      <c r="MB569" s="66"/>
      <c r="MC569" s="76"/>
      <c r="MD569" s="66"/>
      <c r="MG569" s="1" t="str" cm="1">
        <f t="array" ref="MG569">IFERROR(INDEX(Paste_Here!$B$2:$B$850, MATCH(0, COUNTIF(MG$4:MG568, Paste_Here!$B$2:$B$850) + IF(Paste_Here!$B$2:$B$850="", 1, 0), 0)), "")</f>
        <v/>
      </c>
      <c r="MH569" s="1" t="str">
        <f>IF(MG569&lt;&gt;"", INDEX(Paste_Here!$A$2:$A$850, MATCH(MG569, Paste_Here!$B$2:$B$850, 0)), "")</f>
        <v/>
      </c>
      <c r="MI569" s="1" t="str">
        <f t="shared" si="72"/>
        <v/>
      </c>
      <c r="MJ569" s="1" t="str" cm="1">
        <f t="array" ref="MJ569">IFERROR(INDEX($MI$5:$MI$850, MATCH(SMALL(IF($MI$5:$MI$850&lt;&gt;"", COUNTIF($MI$5:$MI$850, "&lt;"&amp;$MI$5:$MI$850)+1), ROW()-ROW($MJ$5)+1), COUNTIF($MI$5:$MI$850, "&lt;"&amp;$MI$5:$MI$850)+1, 0)), "")</f>
        <v/>
      </c>
    </row>
    <row r="570" spans="1:348">
      <c r="A570" s="66"/>
      <c r="B570" s="76" t="str">
        <f t="shared" si="65"/>
        <v/>
      </c>
      <c r="C570" s="66"/>
      <c r="D570" s="76" t="str">
        <f>IFERROR(IF(B570&lt;&gt;"", IF(AND(INDEX(Paste_Here!B$2:B$850, MATCH(B570, Paste_Here!A$2:A$850, 0))&lt;&gt;"", ISNUMBER(VALUE(INDEX(Paste_Here!B$2:B$850, MATCH(B570, Paste_Here!A$2:A$850, 0))))), INDEX(Paste_Here!B$2:B$850, MATCH(B570, Paste_Here!A$2:A$850, 0)), ""), ""), "")</f>
        <v/>
      </c>
      <c r="E570" s="66"/>
      <c r="F570" s="76" t="str">
        <f>IFERROR(IF(B570&lt;&gt;"", IF(ISTEXT(INDEX(Paste_Here!K$2:K$850, MATCH(B570, Paste_Here!A$2:A$850, 0))), INDEX(Paste_Here!K$2:K$850, MATCH(B570, Paste_Here!A$2:A$850, 0)), ""), ""), "")</f>
        <v/>
      </c>
      <c r="G570" s="66"/>
      <c r="H570" s="76" t="str">
        <f>IFERROR(IF(B570&lt;&gt;"", IF(ISTEXT(INDEX(Paste_Here!C$2:C$850, MATCH(B570, Paste_Here!A$2:A$850, 0))), INDEX(Paste_Here!C$2:C$850, MATCH(B570, Paste_Here!A$2:A$850, 0)), ""), ""), "")</f>
        <v/>
      </c>
      <c r="I570" s="66"/>
      <c r="J570" s="76" t="str">
        <f>IFERROR(IF(B570&lt;&gt;"", IF(ISNUMBER(SEARCH("s", LOWER(INDEX(Paste_Here!M$2:M$850, MATCH(B570, Paste_Here!A$2:A$850, 0))))), "Yes", IF(INDEX(Paste_Here!M$2:M$850, MATCH(B570, Paste_Here!A$2:A$850, 0))&lt;&gt;"", "No", "")), ""), "")</f>
        <v/>
      </c>
      <c r="K570" s="66"/>
      <c r="L570" s="76" t="str">
        <f>IFERROR(IF(B570&lt;&gt;"", IF(ISNUMBER(SEARCH("yes", LOWER(INDEX(Paste_Here!E$2:E$850, MATCH(B570, Paste_Here!A$2:A$850, 0))))), "Yes", IF(ISNUMBER(SEARCH("no", LOWER(INDEX(Paste_Here!E$2:E$850, MATCH(B570, Paste_Here!A$2:A$850, 0))))), "No", "")), ""), "")</f>
        <v/>
      </c>
      <c r="M570" s="66"/>
      <c r="N570" s="76" t="str">
        <f>IFERROR(IF(B570&lt;&gt;"", IF(ISNUMBER(SEARCH("yes", LOWER(INDEX(Paste_Here!F$2:F$850, MATCH(B570, Paste_Here!A$2:A$850, 0))))), "Yes", IF(ISNUMBER(SEARCH("no", LOWER(INDEX(Paste_Here!F$2:F$850, MATCH(B570, Paste_Here!A$2:A$850, 0))))), "No", "")), ""), "")</f>
        <v/>
      </c>
      <c r="O570" s="66"/>
      <c r="P570" s="76" t="str">
        <f>IFERROR(IF(B570&lt;&gt;"", IF(ISNUMBER(SEARCH("yes", LOWER(INDEX(Paste_Here!L$2:L$850, MATCH(B570, Paste_Here!A$2:A$850, 0))))), "Yes", IF(ISNUMBER(SEARCH("no", LOWER(INDEX(Paste_Here!L$2:L$850, MATCH(B570, Paste_Here!A$2:A$850, 0))))), "No", "")), ""), "")</f>
        <v/>
      </c>
      <c r="Q570" s="66"/>
      <c r="R570" s="76" t="str">
        <f>IFERROR(IF(B570&lt;&gt;"", IF(ISNUMBER(SEARCH("transitional 2", LOWER(INDEX(Paste_Here!D$2:D$850, MATCH(B570, Paste_Here!A$2:A$850, 0))))), "T2", IF(ISNUMBER(SEARCH("transitional 1", LOWER(INDEX(Paste_Here!D$2:D$850, MATCH(B570, Paste_Here!A$2:A$850, 0))))), "T1", IF(ISNUMBER(SEARCH("waived ell services", LOWER(INDEX(Paste_Here!D$2:D$850, MATCH(B570, Paste_Here!A$2:A$850, 0))))), "W", IF(ISNUMBER(SEARCH("english language learner", LOWER(INDEX(Paste_Here!D$2:D$850, MATCH(B570, Paste_Here!A$2:A$850, 0))))), "L", "")))), ""), "")</f>
        <v/>
      </c>
      <c r="S570" s="66"/>
      <c r="T570" s="76" t="str">
        <f>IFERROR(IF(B570&lt;&gt;"", IF(ISNUMBER(SEARCH("yes", LOWER(INDEX(Paste_Here!I$2:I$850, MATCH(B570, Paste_Here!A$2:A$850, 0))))), "Yes", IF(ISNUMBER(SEARCH("no", LOWER(INDEX(Paste_Here!I$2:I$850, MATCH(B570, Paste_Here!A$2:A$850, 0))))), "No", "")), ""), "")</f>
        <v/>
      </c>
      <c r="U570" s="66"/>
      <c r="V570" s="76" t="str">
        <f>IFERROR(IF(B570&lt;&gt;"", IF(ISTEXT(INDEX(Paste_Here!J$2:J$850, MATCH(B570, Paste_Here!A$2:A$850, 0))), VALUE(INDEX(Paste_Here!J$2:J$850, MATCH(B570, Paste_Here!A$2:A$850, 0))), ""), ""), "")</f>
        <v/>
      </c>
      <c r="W570" s="66"/>
      <c r="X570" s="66"/>
      <c r="Y570" s="76" t="str">
        <f t="shared" si="66"/>
        <v/>
      </c>
      <c r="Z570" s="66"/>
      <c r="AA570" s="76" t="str">
        <f>IFERROR(IF(B570&lt;&gt;"", IF(AND(INDEX(Paste_Here!AI$2:AI$850, MATCH(B570, Paste_Here!A$2:A$850, 0))&lt;&gt;"", ISNUMBER(VALUE(INDEX(Paste_Here!AI$2:AI$850, MATCH(B570, Paste_Here!A$2:A$850, 0))))), INDEX(Paste_Here!AI$2:AI$850, MATCH(B570, Paste_Here!A$2:A$850, 0)), ""), ""), "")</f>
        <v/>
      </c>
      <c r="AB570" s="66"/>
      <c r="AC570" s="76" t="str">
        <f>IFERROR(IF(B570&lt;&gt;"", IF(AND(INDEX(Paste_Here!AJ$2:AJ$850, MATCH(B570, Paste_Here!A$2:A$850, 0))&lt;&gt;"", ISNUMBER(VALUE(INDEX(Paste_Here!AJ$2:AJ$850, MATCH(B570, Paste_Here!A$2:A$850, 0))))), INDEX(Paste_Here!AJ$2:AJ$850, MATCH(B570, Paste_Here!A$2:A$850, 0)), ""), ""), "")</f>
        <v/>
      </c>
      <c r="AD570" s="66"/>
      <c r="AE570" s="76" t="str">
        <f>IFERROR(IF(B570&lt;&gt;"", IF(AND(INDEX(Paste_Here!AK$2:AK$850, MATCH(B570, Paste_Here!A$2:A$850, 0))&lt;&gt;"", ISNUMBER(VALUE(INDEX(Paste_Here!AK$2:AK$850, MATCH(B570, Paste_Here!A$2:A$850, 0))))), INDEX(Paste_Here!AK$2:AK$850, MATCH(B570, Paste_Here!A$2:A$850, 0)), ""), ""), "")</f>
        <v/>
      </c>
      <c r="AF570" s="66"/>
      <c r="AG570" s="76" t="str">
        <f>IFERROR(IF(B570&lt;&gt;"", IF(AND(INDEX(Paste_Here!AL$2:AL$850, MATCH(B570, Paste_Here!A$2:A$850, 0))&lt;&gt;"", ISNUMBER(VALUE(INDEX(Paste_Here!AL$2:AL$850, MATCH(B570, Paste_Here!A$2:A$850, 0))))), INDEX(Paste_Here!AL$2:AL$850, MATCH(B570, Paste_Here!A$2:A$850, 0)), ""), ""), "")</f>
        <v/>
      </c>
      <c r="AH570" s="66"/>
      <c r="AI570" s="76" t="str">
        <f>IFERROR(IF(B570&lt;&gt;"", IF(AND(INDEX(Paste_Here!AH$2:AH$850, MATCH(B570, Paste_Here!A$2:A$850, 0))&lt;&gt;"", ISNUMBER(VALUE(INDEX(Paste_Here!AH$2:AH$850, MATCH(B570, Paste_Here!A$2:A$850, 0))))), IF(VALUE(INDEX(Paste_Here!AH$2:AH$850, MATCH(B570, Paste_Here!A$2:A$850, 0)))=0, "", INDEX(Paste_Here!AH$2:AH$850, MATCH(B570, Paste_Here!A$2:A$850, 0))), ""), ""), "")</f>
        <v/>
      </c>
      <c r="AJ570" s="66"/>
      <c r="AK570" s="76" t="str">
        <f>IFERROR(IF(B570&lt;&gt;"", IF(AND(INDEX(Paste_Here!N$2:N$850, MATCH(B570, Paste_Here!A$2:A$850, 0))&lt;&gt;"", ISNUMBER(VALUE(INDEX(Paste_Here!N$2:N$850, MATCH(B570, Paste_Here!A$2:A$850, 0))))), INDEX(Paste_Here!N$2:N$850, MATCH(B570, Paste_Here!A$2:A$850, 0)), ""), ""), "")</f>
        <v/>
      </c>
      <c r="AL570" s="66"/>
      <c r="AM570" s="76" t="str">
        <f>IFERROR(IF(B570&lt;&gt;"", IF(AND(INDEX(Paste_Here!O$2:O$850, MATCH(B570, Paste_Here!A$2:A$850, 0))&lt;&gt;"", ISNUMBER(VALUE(INDEX(Paste_Here!O$2:O$850, MATCH(B570, Paste_Here!A$2:A$850, 0))))), INDEX(Paste_Here!O$2:O$850, MATCH(B570, Paste_Here!A$2:A$850, 0)), ""), ""), "")</f>
        <v/>
      </c>
      <c r="AN570" s="66"/>
      <c r="AO570" s="76"/>
      <c r="AP570" s="66"/>
      <c r="AQ570" s="76"/>
      <c r="AR570" s="66"/>
      <c r="AS570" s="76"/>
      <c r="AT570" s="66"/>
      <c r="AU570" s="66"/>
      <c r="AV570" s="76" t="str">
        <f t="shared" si="67"/>
        <v/>
      </c>
      <c r="AW570" s="66"/>
      <c r="AX570" s="76" t="str">
        <f>IFERROR(IF(B570&lt;&gt;"", IF(ISNUMBER(SEARCH("Revealed-Potential (Primary Focus)", LOWER(INDEX(Paste_Here!Z$2:Z$850, MATCH(B570, Paste_Here!A$2:A$850, 0))))), "Rev-Potential: Prim", IF(ISNUMBER(SEARCH("Revealed-Potential (Secondary Focus)", LOWER(INDEX(Paste_Here!Z$2:Z$850, MATCH(B570, Paste_Here!A$2:A$850, 0))))), "Rev-Potential: Sec", IF(ISNUMBER(SEARCH("Monitoring", LOWER(INDEX(Paste_Here!Z$2:Z$850, MATCH(B570, Paste_Here!A$2:A$850, 0))))), "Monitoring", IF(ISNUMBER(SEARCH("At-Promise (Secondary Focus)", LOWER(INDEX(Paste_Here!Z$2:Z$850, MATCH(B570, Paste_Here!A$2:A$850, 0))))), "At-Promise: Sec", IF(ISNUMBER(SEARCH("At-Promise (Primary Focus)", LOWER(INDEX(Paste_Here!Z$2:Z$850, MATCH(B570, Paste_Here!A$2:A$850, 0))))), "At-Promise: Prim", ""))))), ""), "")</f>
        <v/>
      </c>
      <c r="AY570" s="66"/>
      <c r="AZ570" s="76"/>
      <c r="BA570" s="66"/>
      <c r="BB570" s="76"/>
      <c r="BC570" s="66"/>
      <c r="BD570" s="76"/>
      <c r="BE570" s="66"/>
      <c r="BF570" s="76"/>
      <c r="BG570" s="66"/>
      <c r="BH570" s="76"/>
      <c r="BI570" s="66"/>
      <c r="BJ570" s="66"/>
      <c r="BK570" s="76" t="str">
        <f t="shared" si="68"/>
        <v/>
      </c>
      <c r="BL570" s="66"/>
      <c r="BM570" s="76" t="str">
        <f>IFERROR(IF(B570&lt;&gt;"", IF(AND(ISNUMBER(VALUE(SUBSTITUTE(SUBSTITUTE(Paste_Here!R570, "br", "-"), "L", ""))), VALUE(SUBSTITUTE(SUBSTITUTE(Paste_Here!R570, "br", "-"), "L", "")) &gt;= 1095), "Yes", IF(AND(ISNUMBER(VALUE(SUBSTITUTE(SUBSTITUTE(Paste_Here!R570, "br", "-"), "L", ""))), VALUE(SUBSTITUTE(SUBSTITUTE(Paste_Here!R570, "br", "-"), "L", "")) &lt;= 1094), "No", "")), ""), "")</f>
        <v/>
      </c>
      <c r="BN570" s="66"/>
      <c r="BO570" s="76" t="str">
        <f>IFERROR(IF(B570&lt;&gt;"", IF(COUNTIF(INDEX(Paste_Here!Y$2:AB$850, MATCH(B570, Paste_Here!A$2:A$850, 0), 0), "yes") &gt; 0, "Yes", IF(COUNTIF(INDEX(Paste_Here!Y$2:AB$850, MATCH(B570, Paste_Here!A$2:A$850, 0), 0), "no") &gt; 0, "No", "")), ""), "")</f>
        <v/>
      </c>
      <c r="BP570" s="66"/>
      <c r="BQ570" s="76" t="str">
        <f>IFERROR(IF(B570&lt;&gt;"", IF(AND(ISNUMBER(VALUE(SUBSTITUTE(SUBSTITUTE(Paste_Here!U570, "em", "-"), "q", ""))), VALUE(SUBSTITUTE(SUBSTITUTE(Paste_Here!U570, "em", "-"), "q", "")) &gt;= 910), "Yes", IF(AND(ISNUMBER(VALUE(SUBSTITUTE(SUBSTITUTE(Paste_Here!U570, "em", "-"), "q", ""))), VALUE(SUBSTITUTE(SUBSTITUTE(Paste_Here!U570, "em", "-"), "q", "")) &lt;= 909), "No", "")), ""), "")</f>
        <v/>
      </c>
      <c r="BR570" s="66"/>
      <c r="BS570" s="76" t="str">
        <f>IFERROR(IF(B570&lt;&gt;"", IF(AND(INDEX(Paste_Here!X$2:X$850, MATCH(B570, Paste_Here!A$2:A$850, 0))&lt;&gt;"", ISNUMBER(VALUE(INDEX(Paste_Here!X$2:X$850, MATCH(B570, Paste_Here!A$2:A$850, 0))))), INDEX(Paste_Here!X$2:X$850, MATCH(B570, Paste_Here!A$2:A$850, 0)), ""), ""), "")</f>
        <v/>
      </c>
      <c r="BT570" s="66"/>
      <c r="BU570" s="76" t="str">
        <f>IFERROR(IF(B570&lt;&gt;"", IF(ISNUMBER(VALUE(INDEX(Paste_Here!G$2:G$850, MATCH(B570, Paste_Here!A$2:A$850, 0)))), IF(VALUE(INDEX(Paste_Here!G$2:G$850, MATCH(B570, Paste_Here!A$2:A$850, 0)))=0, "No", IF(AND(VALUE(INDEX(Paste_Here!G$2:G$850, MATCH(B570, Paste_Here!A$2:A$850, 0)))&gt;=1, VALUE(INDEX(Paste_Here!G$2:G$850, MATCH(B570, Paste_Here!A$2:A$850, 0)))&lt;=4), VALUE(INDEX(Paste_Here!G$2:G$850, MATCH(B570, Paste_Here!A$2:A$850, 0))), "")), ""), ""), "")</f>
        <v/>
      </c>
      <c r="BV570" s="66"/>
      <c r="BW570" s="76" t="str">
        <f>IFERROR(IF(B570&lt;&gt;"", IF(ISNUMBER(VALUE(INDEX(Paste_Here!H$2:H$850, MATCH(B570, Paste_Here!A$2:A$850, 0)))), IF(VALUE(INDEX(Paste_Here!H$2:H$850, MATCH(B570, Paste_Here!A$2:A$850, 0)))=0, "No", IF(AND(VALUE(INDEX(Paste_Here!H$2:H$850, MATCH(B570, Paste_Here!A$2:A$850, 0)))&gt;=1, VALUE(INDEX(Paste_Here!H$2:H$850, MATCH(B570, Paste_Here!A$2:A$850, 0)))&lt;=4), VALUE(INDEX(Paste_Here!H$2:H$850, MATCH(B570, Paste_Here!A$2:A$850, 0))), "")), ""), ""), "")</f>
        <v/>
      </c>
      <c r="BX570" s="66"/>
      <c r="BY570" s="76"/>
      <c r="BZ570" s="66"/>
      <c r="CA570" s="76"/>
      <c r="CB570" s="66"/>
      <c r="CC570" s="66"/>
      <c r="CD570" s="76" t="str">
        <f t="shared" si="69"/>
        <v/>
      </c>
      <c r="CE570" s="66"/>
      <c r="CF570" s="76" t="str">
        <f>IFERROR(IF(B570&lt;&gt;"", IF(AND(INDEX(Paste_Here!P$2:P$850, MATCH(B570, Paste_Here!A$2:A$850, 0))&lt;&gt;"", ISNUMBER(VALUE(INDEX(Paste_Here!P$2:P$850, MATCH(B570, Paste_Here!A$2:A$850, 0))))), INDEX(Paste_Here!P$2:P$850, MATCH(B570, Paste_Here!A$2:A$850, 0)), ""), ""), "")</f>
        <v/>
      </c>
      <c r="CG570" s="66"/>
      <c r="CH570" s="76" t="str">
        <f>IFERROR(IF(B570&lt;&gt;"", IF(ISNUMBER(SEARCH("highrisk", LOWER(INDEX(Paste_Here!Q$2:Q$850, MATCH(B570, Paste_Here!A$2:A$850, 0))))), "High Risk", IF(ISNUMBER(SEARCH("lowrisk", LOWER(INDEX(Paste_Here!Q$2:Q$850, MATCH(B570, Paste_Here!A$2:A$850, 0))))), "Low Risk", IF(ISNUMBER(SEARCH("somerisk", LOWER(INDEX(Paste_Here!Q$2:Q$850, MATCH(B570, Paste_Here!A$2:A$850, 0))))), "Some Risk", ""))), ""), "")</f>
        <v/>
      </c>
      <c r="CI570" s="66"/>
      <c r="CJ570" s="76" t="str">
        <f>IFERROR(IF(B570&lt;&gt;"", IF(AND(INDEX(Paste_Here!AA$2:AA$850, MATCH(B570, Paste_Here!A$2:A$850, 0))&lt;&gt;"", ISNUMBER(VALUE(INDEX(Paste_Here!AA$2:AA$850, MATCH(B570, Paste_Here!A$2:A$850, 0))))), INDEX(Paste_Here!AA$2:AA$850, MATCH(B570, Paste_Here!A$2:A$850, 0)), ""), ""), "")</f>
        <v/>
      </c>
      <c r="CK570" s="66"/>
      <c r="CL570" s="76" t="str">
        <f>IFERROR(IF(B570&lt;&gt;"", IF(LOWER(INDEX(Paste_Here!AB$2:AB$850, MATCH(B570, Paste_Here!A$2:A$850, 0)))="approaching expectations", "Approaching", IF(LOWER(INDEX(Paste_Here!AB$2:AB$850, MATCH(B570, Paste_Here!A$2:A$850, 0)))="met expectations", "Met", IF(LOWER(INDEX(Paste_Here!AB$2:AB$850, MATCH(B570, Paste_Here!A$2:A$850, 0)))="exceeded expectations", "Exceeded", IF(LOWER(INDEX(Paste_Here!AB$2:AB$850, MATCH(B570, Paste_Here!A$2:A$850, 0)))="below expectations", "Below", "")))), ""), "")</f>
        <v/>
      </c>
      <c r="CM570" s="66"/>
      <c r="CN570" s="76" t="str">
        <f>IFERROR(IF(B570&lt;&gt;"", IF(AND(INDEX(Paste_Here!AC$2:AC$850, MATCH(B570, Paste_Here!A$2:A$850, 0))&lt;&gt;"", ISNUMBER(VALUE(INDEX(Paste_Here!AC$2:AC$850, MATCH(B570, Paste_Here!A$2:A$850, 0))))), INDEX(Paste_Here!AC$2:AC$850, MATCH(B570, Paste_Here!A$2:A$850, 0)), ""), ""), "")</f>
        <v/>
      </c>
      <c r="CO570" s="66"/>
      <c r="CP570" s="76"/>
      <c r="CQ570" s="66"/>
      <c r="CR570" s="76"/>
      <c r="CS570" s="66"/>
      <c r="CT570" s="76"/>
      <c r="CU570" s="66"/>
      <c r="CV570" s="76"/>
      <c r="CW570" s="66"/>
      <c r="CX570" s="76"/>
      <c r="CY570" s="66"/>
      <c r="CZ570" s="66"/>
      <c r="DA570" s="76" t="str">
        <f t="shared" si="70"/>
        <v/>
      </c>
      <c r="DB570" s="66"/>
      <c r="DC570" s="76" t="str">
        <f>IFERROR(IF(B570&lt;&gt;"", IF(AND(INDEX(Paste_Here!V$2:V$850, MATCH(B570, Paste_Here!A$2:A$850, 0))&lt;&gt;"", ISNUMBER(VALUE(INDEX(Paste_Here!V$2:V$850, MATCH(B570, Paste_Here!A$2:A$850, 0))))), INDEX(Paste_Here!V$2:V$850, MATCH(B570, Paste_Here!A$2:A$850, 0)), ""), ""), "")</f>
        <v/>
      </c>
      <c r="DD570" s="66"/>
      <c r="DE570" s="76" t="str">
        <f>IFERROR(IF(B570&lt;&gt;"", IF(ISNUMBER(SEARCH("highrisk", LOWER(INDEX(Paste_Here!W$2:W$850, MATCH(B570, Paste_Here!A$2:A$850, 0))))), "High Risk", IF(ISNUMBER(SEARCH("lowrisk", LOWER(INDEX(Paste_Here!W$2:W$850, MATCH(B570, Paste_Here!A$2:A$850, 0))))), "Low Risk", IF(ISNUMBER(SEARCH("somerisk", LOWER(INDEX(Paste_Here!W$2:W$850, MATCH(B570, Paste_Here!A$2:A$850, 0))))), "Some Risk", ""))), ""), "")</f>
        <v/>
      </c>
      <c r="DF570" s="66"/>
      <c r="DG570" s="76" t="str">
        <f>IFERROR(IF(B570&lt;&gt;"", IF(AND(INDEX(Paste_Here!S$2:S$850, MATCH(B570, Paste_Here!A$2:A$850, 0))&lt;&gt;"", ISNUMBER(VALUE(INDEX(Paste_Here!S$2:S$850, MATCH(B570, Paste_Here!A$2:A$850, 0))))), INDEX(Paste_Here!S$2:S$850, MATCH(B570, Paste_Here!A$2:A$850, 0)), ""), ""), "")</f>
        <v/>
      </c>
      <c r="DH570" s="66"/>
      <c r="DI570" s="76" t="str">
        <f>IFERROR(IF(B570&lt;&gt;"", IF(ISNUMBER(SEARCH("highrisk", LOWER(INDEX(Paste_Here!T$2:T$850, MATCH(B570, Paste_Here!A$2:A$850, 0))))), "High Risk", IF(ISNUMBER(SEARCH("lowrisk", LOWER(INDEX(Paste_Here!T$2:T$850, MATCH(B570, Paste_Here!A$2:A$850, 0))))), "Low Risk", IF(ISNUMBER(SEARCH("somerisk", LOWER(INDEX(Paste_Here!T$2:T$850, MATCH(B570, Paste_Here!A$2:A$850, 0))))), "Some Risk", ""))), ""), "")</f>
        <v/>
      </c>
      <c r="DJ570" s="66"/>
      <c r="DK570" s="76" t="str">
        <f>IFERROR(IF(B570&lt;&gt;"", IF(AND(INDEX(Paste_Here!AD$2:AD$850, MATCH(B570, Paste_Here!A$2:A$850, 0))&lt;&gt;"", ISNUMBER(VALUE(INDEX(Paste_Here!AD$2:AD$850, MATCH(B570, Paste_Here!A$2:A$850, 0))))), INDEX(Paste_Here!AD$2:AD$850, MATCH(B570, Paste_Here!A$2:A$850, 0)), ""), ""), "")</f>
        <v/>
      </c>
      <c r="DL570" s="66"/>
      <c r="DM570" s="76" t="str">
        <f>IFERROR(IF(B570&lt;&gt;"", IF(LOWER(INDEX(Paste_Here!AE$2:AE$850, MATCH(B570, Paste_Here!A$2:A$850, 0)))="approaching expectations", "Approaching", IF(LOWER(INDEX(Paste_Here!AE$2:AE$850, MATCH(B570, Paste_Here!A$2:A$850, 0)))="met expectations", "Met", IF(LOWER(INDEX(Paste_Here!AE$2:AE$850, MATCH(B570, Paste_Here!A$2:A$850, 0)))="exceeded expectations", "Exceeded", IF(LOWER(INDEX(Paste_Here!AE$2:AE$850, MATCH(B570, Paste_Here!A$2:A$850, 0)))="below expectations", "Below", "")))), ""), "")</f>
        <v/>
      </c>
      <c r="DN570" s="66"/>
      <c r="DO570" s="76"/>
      <c r="DP570" s="66"/>
      <c r="DQ570" s="76"/>
      <c r="DR570" s="66"/>
      <c r="DS570" s="76"/>
      <c r="DT570" s="66"/>
      <c r="DU570" s="76"/>
      <c r="DV570" s="66"/>
      <c r="DW570" s="66"/>
      <c r="DX570" s="76" t="str">
        <f t="shared" si="71"/>
        <v/>
      </c>
      <c r="DY570" s="66"/>
      <c r="DZ570" s="76"/>
      <c r="EA570" s="66"/>
      <c r="EB570" s="76"/>
      <c r="EC570" s="66"/>
      <c r="ED570" s="76" t="str">
        <f>IFERROR(IF(B570&lt;&gt;"", IF(AND(INDEX(Paste_Here!AF$2:AF$850, MATCH(B570, Paste_Here!A$2:A$850, 0))&lt;&gt;"", ISNUMBER(VALUE(INDEX(Paste_Here!AF$2:AF$850, MATCH(B570, Paste_Here!A$2:A$850, 0))))), INDEX(Paste_Here!AF$2:AF$850, MATCH(B570, Paste_Here!A$2:A$850, 0)), ""), ""), "")</f>
        <v/>
      </c>
      <c r="EE570" s="66"/>
      <c r="EF570" s="76"/>
      <c r="EG570" s="66"/>
      <c r="EH570" s="76"/>
      <c r="EI570" s="66"/>
      <c r="EJ570" s="76" t="str">
        <f>IFERROR(IF(B570&lt;&gt;"", IF(AND(INDEX(Paste_Here!AG$2:AG$850, MATCH(B570, Paste_Here!A$2:A$850, 0))&lt;&gt;"", ISNUMBER(VALUE(INDEX(Paste_Here!AG$2:AG$850, MATCH(B570, Paste_Here!A$2:A$850, 0))))), INDEX(Paste_Here!AG$2:AG$850, MATCH(B570, Paste_Here!A$2:A$850, 0)), ""), ""), "")</f>
        <v/>
      </c>
      <c r="EK570" s="66"/>
      <c r="EL570" s="76"/>
      <c r="EM570" s="66"/>
      <c r="EN570" s="76"/>
      <c r="EO570" s="66"/>
      <c r="EP570" s="76"/>
      <c r="EQ570" s="66"/>
      <c r="ER570" s="76"/>
      <c r="ES570" s="66"/>
      <c r="ET570" s="66"/>
      <c r="EU570" s="76"/>
      <c r="EV570" s="66"/>
      <c r="EW570" s="76"/>
      <c r="EX570" s="66"/>
      <c r="EY570" s="76"/>
      <c r="EZ570" s="66"/>
      <c r="FA570" s="76"/>
      <c r="FB570" s="66"/>
      <c r="FC570" s="76"/>
      <c r="FD570" s="66"/>
      <c r="FE570" s="76"/>
      <c r="FF570" s="66"/>
      <c r="FG570" s="76"/>
      <c r="FH570" s="66"/>
      <c r="FI570" s="76"/>
      <c r="FJ570" s="66"/>
      <c r="FK570" s="76"/>
      <c r="FL570" s="66"/>
      <c r="FM570" s="76"/>
      <c r="FN570" s="66"/>
      <c r="FO570" s="76"/>
      <c r="FP570" s="66"/>
      <c r="FQ570" s="76"/>
      <c r="FR570" s="66"/>
      <c r="FS570" s="76"/>
      <c r="FT570" s="66"/>
      <c r="FU570" s="76"/>
      <c r="FV570" s="66"/>
      <c r="FW570" s="76"/>
      <c r="FX570" s="66"/>
      <c r="FY570" s="76"/>
      <c r="FZ570" s="66"/>
      <c r="GA570" s="76"/>
      <c r="GB570" s="66"/>
      <c r="GC570" s="76"/>
      <c r="GD570" s="66"/>
      <c r="GE570" s="76"/>
      <c r="GF570" s="66"/>
      <c r="GG570" s="76"/>
      <c r="GH570" s="66"/>
      <c r="GI570" s="76"/>
      <c r="GJ570" s="66"/>
      <c r="GK570" s="76"/>
      <c r="GL570" s="66"/>
      <c r="GM570" s="76"/>
      <c r="GN570" s="66"/>
      <c r="GO570" s="76"/>
      <c r="GP570" s="66"/>
      <c r="GQ570" s="76"/>
      <c r="GR570" s="66"/>
      <c r="GS570" s="76"/>
      <c r="GT570" s="66"/>
      <c r="GU570" s="76"/>
      <c r="GV570" s="66"/>
      <c r="GW570" s="76"/>
      <c r="GX570" s="66"/>
      <c r="GY570" s="76"/>
      <c r="GZ570" s="66"/>
      <c r="HA570" s="76"/>
      <c r="HB570" s="66"/>
      <c r="HC570" s="76"/>
      <c r="HD570" s="66"/>
      <c r="HE570" s="76"/>
      <c r="HF570" s="66"/>
      <c r="HG570" s="76"/>
      <c r="HH570" s="66"/>
      <c r="HI570" s="76"/>
      <c r="HJ570" s="66"/>
      <c r="HK570" s="76"/>
      <c r="HL570" s="66"/>
      <c r="HM570" s="76"/>
      <c r="HN570" s="66"/>
      <c r="HO570" s="76"/>
      <c r="HP570" s="66"/>
      <c r="HQ570" s="76"/>
      <c r="HR570" s="66"/>
      <c r="HS570" s="76"/>
      <c r="HT570" s="66"/>
      <c r="HU570" s="76"/>
      <c r="HV570" s="66"/>
      <c r="HW570" s="76"/>
      <c r="HX570" s="66"/>
      <c r="HY570" s="76"/>
      <c r="HZ570" s="66"/>
      <c r="IA570" s="76"/>
      <c r="IB570" s="66"/>
      <c r="IC570" s="76"/>
      <c r="ID570" s="66"/>
      <c r="IE570" s="76"/>
      <c r="IF570" s="66"/>
      <c r="IG570" s="76"/>
      <c r="IH570" s="66"/>
      <c r="II570" s="76"/>
      <c r="IJ570" s="66"/>
      <c r="IK570" s="76"/>
      <c r="IL570" s="66"/>
      <c r="IM570" s="76"/>
      <c r="IN570" s="66"/>
      <c r="IO570" s="76"/>
      <c r="IP570" s="66"/>
      <c r="IQ570" s="76"/>
      <c r="IR570" s="66"/>
      <c r="IS570" s="76"/>
      <c r="IT570" s="66"/>
      <c r="IU570" s="76"/>
      <c r="IV570" s="66"/>
      <c r="IW570" s="76"/>
      <c r="IX570" s="66"/>
      <c r="IY570" s="76"/>
      <c r="IZ570" s="66"/>
      <c r="JA570" s="76"/>
      <c r="JB570" s="66"/>
      <c r="JC570" s="76"/>
      <c r="JD570" s="66"/>
      <c r="JE570" s="76"/>
      <c r="JF570" s="66"/>
      <c r="JG570" s="76"/>
      <c r="JH570" s="66"/>
      <c r="JI570" s="76"/>
      <c r="JJ570" s="66"/>
      <c r="JK570" s="76"/>
      <c r="JL570" s="66"/>
      <c r="JM570" s="76"/>
      <c r="JN570" s="66"/>
      <c r="JO570" s="76"/>
      <c r="JP570" s="66"/>
      <c r="JQ570" s="76"/>
      <c r="JR570" s="66"/>
      <c r="JS570" s="76"/>
      <c r="JT570" s="66"/>
      <c r="JU570" s="76"/>
      <c r="JV570" s="66"/>
      <c r="JW570" s="76"/>
      <c r="JX570" s="66"/>
      <c r="JY570" s="76"/>
      <c r="JZ570" s="66"/>
      <c r="KA570" s="76"/>
      <c r="KB570" s="66"/>
      <c r="KC570" s="76"/>
      <c r="KD570" s="66"/>
      <c r="KE570" s="76"/>
      <c r="KF570" s="66"/>
      <c r="KG570" s="76"/>
      <c r="KH570" s="66"/>
      <c r="KI570" s="76"/>
      <c r="KJ570" s="66"/>
      <c r="KK570" s="76"/>
      <c r="KL570" s="66"/>
      <c r="KM570" s="76"/>
      <c r="KN570" s="66"/>
      <c r="KO570" s="76"/>
      <c r="KP570" s="66"/>
      <c r="KQ570" s="76"/>
      <c r="KR570" s="66"/>
      <c r="KS570" s="76"/>
      <c r="KT570" s="66"/>
      <c r="KU570" s="76"/>
      <c r="KV570" s="66"/>
      <c r="KW570" s="76"/>
      <c r="KX570" s="66"/>
      <c r="KY570" s="76"/>
      <c r="KZ570" s="66"/>
      <c r="LA570" s="76"/>
      <c r="LB570" s="66"/>
      <c r="LC570" s="76"/>
      <c r="LD570" s="66"/>
      <c r="LE570" s="76"/>
      <c r="LF570" s="66"/>
      <c r="LG570" s="76"/>
      <c r="LH570" s="66"/>
      <c r="LI570" s="76"/>
      <c r="LJ570" s="66"/>
      <c r="LK570" s="76"/>
      <c r="LL570" s="66"/>
      <c r="LM570" s="76"/>
      <c r="LN570" s="66"/>
      <c r="LO570" s="76"/>
      <c r="LP570" s="66"/>
      <c r="LQ570" s="76"/>
      <c r="LR570" s="66"/>
      <c r="LS570" s="76"/>
      <c r="LT570" s="66"/>
      <c r="LU570" s="76"/>
      <c r="LV570" s="66"/>
      <c r="LW570" s="76"/>
      <c r="LX570" s="66"/>
      <c r="LY570" s="76"/>
      <c r="LZ570" s="66"/>
      <c r="MA570" s="76"/>
      <c r="MB570" s="66"/>
      <c r="MC570" s="76"/>
      <c r="MD570" s="66"/>
      <c r="MG570" s="1" t="str" cm="1">
        <f t="array" ref="MG570">IFERROR(INDEX(Paste_Here!$B$2:$B$850, MATCH(0, COUNTIF(MG$4:MG569, Paste_Here!$B$2:$B$850) + IF(Paste_Here!$B$2:$B$850="", 1, 0), 0)), "")</f>
        <v/>
      </c>
      <c r="MH570" s="1" t="str">
        <f>IF(MG570&lt;&gt;"", INDEX(Paste_Here!$A$2:$A$850, MATCH(MG570, Paste_Here!$B$2:$B$850, 0)), "")</f>
        <v/>
      </c>
      <c r="MI570" s="1" t="str">
        <f t="shared" si="72"/>
        <v/>
      </c>
      <c r="MJ570" s="1" t="str" cm="1">
        <f t="array" ref="MJ570">IFERROR(INDEX($MI$5:$MI$850, MATCH(SMALL(IF($MI$5:$MI$850&lt;&gt;"", COUNTIF($MI$5:$MI$850, "&lt;"&amp;$MI$5:$MI$850)+1), ROW()-ROW($MJ$5)+1), COUNTIF($MI$5:$MI$850, "&lt;"&amp;$MI$5:$MI$850)+1, 0)), "")</f>
        <v/>
      </c>
    </row>
    <row r="571" spans="1:348">
      <c r="A571" s="66"/>
      <c r="B571" s="76" t="str">
        <f t="shared" si="65"/>
        <v/>
      </c>
      <c r="C571" s="66"/>
      <c r="D571" s="76" t="str">
        <f>IFERROR(IF(B571&lt;&gt;"", IF(AND(INDEX(Paste_Here!B$2:B$850, MATCH(B571, Paste_Here!A$2:A$850, 0))&lt;&gt;"", ISNUMBER(VALUE(INDEX(Paste_Here!B$2:B$850, MATCH(B571, Paste_Here!A$2:A$850, 0))))), INDEX(Paste_Here!B$2:B$850, MATCH(B571, Paste_Here!A$2:A$850, 0)), ""), ""), "")</f>
        <v/>
      </c>
      <c r="E571" s="66"/>
      <c r="F571" s="76" t="str">
        <f>IFERROR(IF(B571&lt;&gt;"", IF(ISTEXT(INDEX(Paste_Here!K$2:K$850, MATCH(B571, Paste_Here!A$2:A$850, 0))), INDEX(Paste_Here!K$2:K$850, MATCH(B571, Paste_Here!A$2:A$850, 0)), ""), ""), "")</f>
        <v/>
      </c>
      <c r="G571" s="66"/>
      <c r="H571" s="76" t="str">
        <f>IFERROR(IF(B571&lt;&gt;"", IF(ISTEXT(INDEX(Paste_Here!C$2:C$850, MATCH(B571, Paste_Here!A$2:A$850, 0))), INDEX(Paste_Here!C$2:C$850, MATCH(B571, Paste_Here!A$2:A$850, 0)), ""), ""), "")</f>
        <v/>
      </c>
      <c r="I571" s="66"/>
      <c r="J571" s="76" t="str">
        <f>IFERROR(IF(B571&lt;&gt;"", IF(ISNUMBER(SEARCH("s", LOWER(INDEX(Paste_Here!M$2:M$850, MATCH(B571, Paste_Here!A$2:A$850, 0))))), "Yes", IF(INDEX(Paste_Here!M$2:M$850, MATCH(B571, Paste_Here!A$2:A$850, 0))&lt;&gt;"", "No", "")), ""), "")</f>
        <v/>
      </c>
      <c r="K571" s="66"/>
      <c r="L571" s="76" t="str">
        <f>IFERROR(IF(B571&lt;&gt;"", IF(ISNUMBER(SEARCH("yes", LOWER(INDEX(Paste_Here!E$2:E$850, MATCH(B571, Paste_Here!A$2:A$850, 0))))), "Yes", IF(ISNUMBER(SEARCH("no", LOWER(INDEX(Paste_Here!E$2:E$850, MATCH(B571, Paste_Here!A$2:A$850, 0))))), "No", "")), ""), "")</f>
        <v/>
      </c>
      <c r="M571" s="66"/>
      <c r="N571" s="76" t="str">
        <f>IFERROR(IF(B571&lt;&gt;"", IF(ISNUMBER(SEARCH("yes", LOWER(INDEX(Paste_Here!F$2:F$850, MATCH(B571, Paste_Here!A$2:A$850, 0))))), "Yes", IF(ISNUMBER(SEARCH("no", LOWER(INDEX(Paste_Here!F$2:F$850, MATCH(B571, Paste_Here!A$2:A$850, 0))))), "No", "")), ""), "")</f>
        <v/>
      </c>
      <c r="O571" s="66"/>
      <c r="P571" s="76" t="str">
        <f>IFERROR(IF(B571&lt;&gt;"", IF(ISNUMBER(SEARCH("yes", LOWER(INDEX(Paste_Here!L$2:L$850, MATCH(B571, Paste_Here!A$2:A$850, 0))))), "Yes", IF(ISNUMBER(SEARCH("no", LOWER(INDEX(Paste_Here!L$2:L$850, MATCH(B571, Paste_Here!A$2:A$850, 0))))), "No", "")), ""), "")</f>
        <v/>
      </c>
      <c r="Q571" s="66"/>
      <c r="R571" s="76" t="str">
        <f>IFERROR(IF(B571&lt;&gt;"", IF(ISNUMBER(SEARCH("transitional 2", LOWER(INDEX(Paste_Here!D$2:D$850, MATCH(B571, Paste_Here!A$2:A$850, 0))))), "T2", IF(ISNUMBER(SEARCH("transitional 1", LOWER(INDEX(Paste_Here!D$2:D$850, MATCH(B571, Paste_Here!A$2:A$850, 0))))), "T1", IF(ISNUMBER(SEARCH("waived ell services", LOWER(INDEX(Paste_Here!D$2:D$850, MATCH(B571, Paste_Here!A$2:A$850, 0))))), "W", IF(ISNUMBER(SEARCH("english language learner", LOWER(INDEX(Paste_Here!D$2:D$850, MATCH(B571, Paste_Here!A$2:A$850, 0))))), "L", "")))), ""), "")</f>
        <v/>
      </c>
      <c r="S571" s="66"/>
      <c r="T571" s="76" t="str">
        <f>IFERROR(IF(B571&lt;&gt;"", IF(ISNUMBER(SEARCH("yes", LOWER(INDEX(Paste_Here!I$2:I$850, MATCH(B571, Paste_Here!A$2:A$850, 0))))), "Yes", IF(ISNUMBER(SEARCH("no", LOWER(INDEX(Paste_Here!I$2:I$850, MATCH(B571, Paste_Here!A$2:A$850, 0))))), "No", "")), ""), "")</f>
        <v/>
      </c>
      <c r="U571" s="66"/>
      <c r="V571" s="76" t="str">
        <f>IFERROR(IF(B571&lt;&gt;"", IF(ISTEXT(INDEX(Paste_Here!J$2:J$850, MATCH(B571, Paste_Here!A$2:A$850, 0))), VALUE(INDEX(Paste_Here!J$2:J$850, MATCH(B571, Paste_Here!A$2:A$850, 0))), ""), ""), "")</f>
        <v/>
      </c>
      <c r="W571" s="66"/>
      <c r="X571" s="66"/>
      <c r="Y571" s="76" t="str">
        <f t="shared" si="66"/>
        <v/>
      </c>
      <c r="Z571" s="66"/>
      <c r="AA571" s="76" t="str">
        <f>IFERROR(IF(B571&lt;&gt;"", IF(AND(INDEX(Paste_Here!AI$2:AI$850, MATCH(B571, Paste_Here!A$2:A$850, 0))&lt;&gt;"", ISNUMBER(VALUE(INDEX(Paste_Here!AI$2:AI$850, MATCH(B571, Paste_Here!A$2:A$850, 0))))), INDEX(Paste_Here!AI$2:AI$850, MATCH(B571, Paste_Here!A$2:A$850, 0)), ""), ""), "")</f>
        <v/>
      </c>
      <c r="AB571" s="66"/>
      <c r="AC571" s="76" t="str">
        <f>IFERROR(IF(B571&lt;&gt;"", IF(AND(INDEX(Paste_Here!AJ$2:AJ$850, MATCH(B571, Paste_Here!A$2:A$850, 0))&lt;&gt;"", ISNUMBER(VALUE(INDEX(Paste_Here!AJ$2:AJ$850, MATCH(B571, Paste_Here!A$2:A$850, 0))))), INDEX(Paste_Here!AJ$2:AJ$850, MATCH(B571, Paste_Here!A$2:A$850, 0)), ""), ""), "")</f>
        <v/>
      </c>
      <c r="AD571" s="66"/>
      <c r="AE571" s="76" t="str">
        <f>IFERROR(IF(B571&lt;&gt;"", IF(AND(INDEX(Paste_Here!AK$2:AK$850, MATCH(B571, Paste_Here!A$2:A$850, 0))&lt;&gt;"", ISNUMBER(VALUE(INDEX(Paste_Here!AK$2:AK$850, MATCH(B571, Paste_Here!A$2:A$850, 0))))), INDEX(Paste_Here!AK$2:AK$850, MATCH(B571, Paste_Here!A$2:A$850, 0)), ""), ""), "")</f>
        <v/>
      </c>
      <c r="AF571" s="66"/>
      <c r="AG571" s="76" t="str">
        <f>IFERROR(IF(B571&lt;&gt;"", IF(AND(INDEX(Paste_Here!AL$2:AL$850, MATCH(B571, Paste_Here!A$2:A$850, 0))&lt;&gt;"", ISNUMBER(VALUE(INDEX(Paste_Here!AL$2:AL$850, MATCH(B571, Paste_Here!A$2:A$850, 0))))), INDEX(Paste_Here!AL$2:AL$850, MATCH(B571, Paste_Here!A$2:A$850, 0)), ""), ""), "")</f>
        <v/>
      </c>
      <c r="AH571" s="66"/>
      <c r="AI571" s="76" t="str">
        <f>IFERROR(IF(B571&lt;&gt;"", IF(AND(INDEX(Paste_Here!AH$2:AH$850, MATCH(B571, Paste_Here!A$2:A$850, 0))&lt;&gt;"", ISNUMBER(VALUE(INDEX(Paste_Here!AH$2:AH$850, MATCH(B571, Paste_Here!A$2:A$850, 0))))), IF(VALUE(INDEX(Paste_Here!AH$2:AH$850, MATCH(B571, Paste_Here!A$2:A$850, 0)))=0, "", INDEX(Paste_Here!AH$2:AH$850, MATCH(B571, Paste_Here!A$2:A$850, 0))), ""), ""), "")</f>
        <v/>
      </c>
      <c r="AJ571" s="66"/>
      <c r="AK571" s="76" t="str">
        <f>IFERROR(IF(B571&lt;&gt;"", IF(AND(INDEX(Paste_Here!N$2:N$850, MATCH(B571, Paste_Here!A$2:A$850, 0))&lt;&gt;"", ISNUMBER(VALUE(INDEX(Paste_Here!N$2:N$850, MATCH(B571, Paste_Here!A$2:A$850, 0))))), INDEX(Paste_Here!N$2:N$850, MATCH(B571, Paste_Here!A$2:A$850, 0)), ""), ""), "")</f>
        <v/>
      </c>
      <c r="AL571" s="66"/>
      <c r="AM571" s="76" t="str">
        <f>IFERROR(IF(B571&lt;&gt;"", IF(AND(INDEX(Paste_Here!O$2:O$850, MATCH(B571, Paste_Here!A$2:A$850, 0))&lt;&gt;"", ISNUMBER(VALUE(INDEX(Paste_Here!O$2:O$850, MATCH(B571, Paste_Here!A$2:A$850, 0))))), INDEX(Paste_Here!O$2:O$850, MATCH(B571, Paste_Here!A$2:A$850, 0)), ""), ""), "")</f>
        <v/>
      </c>
      <c r="AN571" s="66"/>
      <c r="AO571" s="76"/>
      <c r="AP571" s="66"/>
      <c r="AQ571" s="76"/>
      <c r="AR571" s="66"/>
      <c r="AS571" s="76"/>
      <c r="AT571" s="66"/>
      <c r="AU571" s="66"/>
      <c r="AV571" s="76" t="str">
        <f t="shared" si="67"/>
        <v/>
      </c>
      <c r="AW571" s="66"/>
      <c r="AX571" s="76" t="str">
        <f>IFERROR(IF(B571&lt;&gt;"", IF(ISNUMBER(SEARCH("Revealed-Potential (Primary Focus)", LOWER(INDEX(Paste_Here!Z$2:Z$850, MATCH(B571, Paste_Here!A$2:A$850, 0))))), "Rev-Potential: Prim", IF(ISNUMBER(SEARCH("Revealed-Potential (Secondary Focus)", LOWER(INDEX(Paste_Here!Z$2:Z$850, MATCH(B571, Paste_Here!A$2:A$850, 0))))), "Rev-Potential: Sec", IF(ISNUMBER(SEARCH("Monitoring", LOWER(INDEX(Paste_Here!Z$2:Z$850, MATCH(B571, Paste_Here!A$2:A$850, 0))))), "Monitoring", IF(ISNUMBER(SEARCH("At-Promise (Secondary Focus)", LOWER(INDEX(Paste_Here!Z$2:Z$850, MATCH(B571, Paste_Here!A$2:A$850, 0))))), "At-Promise: Sec", IF(ISNUMBER(SEARCH("At-Promise (Primary Focus)", LOWER(INDEX(Paste_Here!Z$2:Z$850, MATCH(B571, Paste_Here!A$2:A$850, 0))))), "At-Promise: Prim", ""))))), ""), "")</f>
        <v/>
      </c>
      <c r="AY571" s="66"/>
      <c r="AZ571" s="76"/>
      <c r="BA571" s="66"/>
      <c r="BB571" s="76"/>
      <c r="BC571" s="66"/>
      <c r="BD571" s="76"/>
      <c r="BE571" s="66"/>
      <c r="BF571" s="76"/>
      <c r="BG571" s="66"/>
      <c r="BH571" s="76"/>
      <c r="BI571" s="66"/>
      <c r="BJ571" s="66"/>
      <c r="BK571" s="76" t="str">
        <f t="shared" si="68"/>
        <v/>
      </c>
      <c r="BL571" s="66"/>
      <c r="BM571" s="76" t="str">
        <f>IFERROR(IF(B571&lt;&gt;"", IF(AND(ISNUMBER(VALUE(SUBSTITUTE(SUBSTITUTE(Paste_Here!R571, "br", "-"), "L", ""))), VALUE(SUBSTITUTE(SUBSTITUTE(Paste_Here!R571, "br", "-"), "L", "")) &gt;= 1095), "Yes", IF(AND(ISNUMBER(VALUE(SUBSTITUTE(SUBSTITUTE(Paste_Here!R571, "br", "-"), "L", ""))), VALUE(SUBSTITUTE(SUBSTITUTE(Paste_Here!R571, "br", "-"), "L", "")) &lt;= 1094), "No", "")), ""), "")</f>
        <v/>
      </c>
      <c r="BN571" s="66"/>
      <c r="BO571" s="76" t="str">
        <f>IFERROR(IF(B571&lt;&gt;"", IF(COUNTIF(INDEX(Paste_Here!Y$2:AB$850, MATCH(B571, Paste_Here!A$2:A$850, 0), 0), "yes") &gt; 0, "Yes", IF(COUNTIF(INDEX(Paste_Here!Y$2:AB$850, MATCH(B571, Paste_Here!A$2:A$850, 0), 0), "no") &gt; 0, "No", "")), ""), "")</f>
        <v/>
      </c>
      <c r="BP571" s="66"/>
      <c r="BQ571" s="76" t="str">
        <f>IFERROR(IF(B571&lt;&gt;"", IF(AND(ISNUMBER(VALUE(SUBSTITUTE(SUBSTITUTE(Paste_Here!U571, "em", "-"), "q", ""))), VALUE(SUBSTITUTE(SUBSTITUTE(Paste_Here!U571, "em", "-"), "q", "")) &gt;= 910), "Yes", IF(AND(ISNUMBER(VALUE(SUBSTITUTE(SUBSTITUTE(Paste_Here!U571, "em", "-"), "q", ""))), VALUE(SUBSTITUTE(SUBSTITUTE(Paste_Here!U571, "em", "-"), "q", "")) &lt;= 909), "No", "")), ""), "")</f>
        <v/>
      </c>
      <c r="BR571" s="66"/>
      <c r="BS571" s="76" t="str">
        <f>IFERROR(IF(B571&lt;&gt;"", IF(AND(INDEX(Paste_Here!X$2:X$850, MATCH(B571, Paste_Here!A$2:A$850, 0))&lt;&gt;"", ISNUMBER(VALUE(INDEX(Paste_Here!X$2:X$850, MATCH(B571, Paste_Here!A$2:A$850, 0))))), INDEX(Paste_Here!X$2:X$850, MATCH(B571, Paste_Here!A$2:A$850, 0)), ""), ""), "")</f>
        <v/>
      </c>
      <c r="BT571" s="66"/>
      <c r="BU571" s="76" t="str">
        <f>IFERROR(IF(B571&lt;&gt;"", IF(ISNUMBER(VALUE(INDEX(Paste_Here!G$2:G$850, MATCH(B571, Paste_Here!A$2:A$850, 0)))), IF(VALUE(INDEX(Paste_Here!G$2:G$850, MATCH(B571, Paste_Here!A$2:A$850, 0)))=0, "No", IF(AND(VALUE(INDEX(Paste_Here!G$2:G$850, MATCH(B571, Paste_Here!A$2:A$850, 0)))&gt;=1, VALUE(INDEX(Paste_Here!G$2:G$850, MATCH(B571, Paste_Here!A$2:A$850, 0)))&lt;=4), VALUE(INDEX(Paste_Here!G$2:G$850, MATCH(B571, Paste_Here!A$2:A$850, 0))), "")), ""), ""), "")</f>
        <v/>
      </c>
      <c r="BV571" s="66"/>
      <c r="BW571" s="76" t="str">
        <f>IFERROR(IF(B571&lt;&gt;"", IF(ISNUMBER(VALUE(INDEX(Paste_Here!H$2:H$850, MATCH(B571, Paste_Here!A$2:A$850, 0)))), IF(VALUE(INDEX(Paste_Here!H$2:H$850, MATCH(B571, Paste_Here!A$2:A$850, 0)))=0, "No", IF(AND(VALUE(INDEX(Paste_Here!H$2:H$850, MATCH(B571, Paste_Here!A$2:A$850, 0)))&gt;=1, VALUE(INDEX(Paste_Here!H$2:H$850, MATCH(B571, Paste_Here!A$2:A$850, 0)))&lt;=4), VALUE(INDEX(Paste_Here!H$2:H$850, MATCH(B571, Paste_Here!A$2:A$850, 0))), "")), ""), ""), "")</f>
        <v/>
      </c>
      <c r="BX571" s="66"/>
      <c r="BY571" s="76"/>
      <c r="BZ571" s="66"/>
      <c r="CA571" s="76"/>
      <c r="CB571" s="66"/>
      <c r="CC571" s="66"/>
      <c r="CD571" s="76" t="str">
        <f t="shared" si="69"/>
        <v/>
      </c>
      <c r="CE571" s="66"/>
      <c r="CF571" s="76" t="str">
        <f>IFERROR(IF(B571&lt;&gt;"", IF(AND(INDEX(Paste_Here!P$2:P$850, MATCH(B571, Paste_Here!A$2:A$850, 0))&lt;&gt;"", ISNUMBER(VALUE(INDEX(Paste_Here!P$2:P$850, MATCH(B571, Paste_Here!A$2:A$850, 0))))), INDEX(Paste_Here!P$2:P$850, MATCH(B571, Paste_Here!A$2:A$850, 0)), ""), ""), "")</f>
        <v/>
      </c>
      <c r="CG571" s="66"/>
      <c r="CH571" s="76" t="str">
        <f>IFERROR(IF(B571&lt;&gt;"", IF(ISNUMBER(SEARCH("highrisk", LOWER(INDEX(Paste_Here!Q$2:Q$850, MATCH(B571, Paste_Here!A$2:A$850, 0))))), "High Risk", IF(ISNUMBER(SEARCH("lowrisk", LOWER(INDEX(Paste_Here!Q$2:Q$850, MATCH(B571, Paste_Here!A$2:A$850, 0))))), "Low Risk", IF(ISNUMBER(SEARCH("somerisk", LOWER(INDEX(Paste_Here!Q$2:Q$850, MATCH(B571, Paste_Here!A$2:A$850, 0))))), "Some Risk", ""))), ""), "")</f>
        <v/>
      </c>
      <c r="CI571" s="66"/>
      <c r="CJ571" s="76" t="str">
        <f>IFERROR(IF(B571&lt;&gt;"", IF(AND(INDEX(Paste_Here!AA$2:AA$850, MATCH(B571, Paste_Here!A$2:A$850, 0))&lt;&gt;"", ISNUMBER(VALUE(INDEX(Paste_Here!AA$2:AA$850, MATCH(B571, Paste_Here!A$2:A$850, 0))))), INDEX(Paste_Here!AA$2:AA$850, MATCH(B571, Paste_Here!A$2:A$850, 0)), ""), ""), "")</f>
        <v/>
      </c>
      <c r="CK571" s="66"/>
      <c r="CL571" s="76" t="str">
        <f>IFERROR(IF(B571&lt;&gt;"", IF(LOWER(INDEX(Paste_Here!AB$2:AB$850, MATCH(B571, Paste_Here!A$2:A$850, 0)))="approaching expectations", "Approaching", IF(LOWER(INDEX(Paste_Here!AB$2:AB$850, MATCH(B571, Paste_Here!A$2:A$850, 0)))="met expectations", "Met", IF(LOWER(INDEX(Paste_Here!AB$2:AB$850, MATCH(B571, Paste_Here!A$2:A$850, 0)))="exceeded expectations", "Exceeded", IF(LOWER(INDEX(Paste_Here!AB$2:AB$850, MATCH(B571, Paste_Here!A$2:A$850, 0)))="below expectations", "Below", "")))), ""), "")</f>
        <v/>
      </c>
      <c r="CM571" s="66"/>
      <c r="CN571" s="76" t="str">
        <f>IFERROR(IF(B571&lt;&gt;"", IF(AND(INDEX(Paste_Here!AC$2:AC$850, MATCH(B571, Paste_Here!A$2:A$850, 0))&lt;&gt;"", ISNUMBER(VALUE(INDEX(Paste_Here!AC$2:AC$850, MATCH(B571, Paste_Here!A$2:A$850, 0))))), INDEX(Paste_Here!AC$2:AC$850, MATCH(B571, Paste_Here!A$2:A$850, 0)), ""), ""), "")</f>
        <v/>
      </c>
      <c r="CO571" s="66"/>
      <c r="CP571" s="76"/>
      <c r="CQ571" s="66"/>
      <c r="CR571" s="76"/>
      <c r="CS571" s="66"/>
      <c r="CT571" s="76"/>
      <c r="CU571" s="66"/>
      <c r="CV571" s="76"/>
      <c r="CW571" s="66"/>
      <c r="CX571" s="76"/>
      <c r="CY571" s="66"/>
      <c r="CZ571" s="66"/>
      <c r="DA571" s="76" t="str">
        <f t="shared" si="70"/>
        <v/>
      </c>
      <c r="DB571" s="66"/>
      <c r="DC571" s="76" t="str">
        <f>IFERROR(IF(B571&lt;&gt;"", IF(AND(INDEX(Paste_Here!V$2:V$850, MATCH(B571, Paste_Here!A$2:A$850, 0))&lt;&gt;"", ISNUMBER(VALUE(INDEX(Paste_Here!V$2:V$850, MATCH(B571, Paste_Here!A$2:A$850, 0))))), INDEX(Paste_Here!V$2:V$850, MATCH(B571, Paste_Here!A$2:A$850, 0)), ""), ""), "")</f>
        <v/>
      </c>
      <c r="DD571" s="66"/>
      <c r="DE571" s="76" t="str">
        <f>IFERROR(IF(B571&lt;&gt;"", IF(ISNUMBER(SEARCH("highrisk", LOWER(INDEX(Paste_Here!W$2:W$850, MATCH(B571, Paste_Here!A$2:A$850, 0))))), "High Risk", IF(ISNUMBER(SEARCH("lowrisk", LOWER(INDEX(Paste_Here!W$2:W$850, MATCH(B571, Paste_Here!A$2:A$850, 0))))), "Low Risk", IF(ISNUMBER(SEARCH("somerisk", LOWER(INDEX(Paste_Here!W$2:W$850, MATCH(B571, Paste_Here!A$2:A$850, 0))))), "Some Risk", ""))), ""), "")</f>
        <v/>
      </c>
      <c r="DF571" s="66"/>
      <c r="DG571" s="76" t="str">
        <f>IFERROR(IF(B571&lt;&gt;"", IF(AND(INDEX(Paste_Here!S$2:S$850, MATCH(B571, Paste_Here!A$2:A$850, 0))&lt;&gt;"", ISNUMBER(VALUE(INDEX(Paste_Here!S$2:S$850, MATCH(B571, Paste_Here!A$2:A$850, 0))))), INDEX(Paste_Here!S$2:S$850, MATCH(B571, Paste_Here!A$2:A$850, 0)), ""), ""), "")</f>
        <v/>
      </c>
      <c r="DH571" s="66"/>
      <c r="DI571" s="76" t="str">
        <f>IFERROR(IF(B571&lt;&gt;"", IF(ISNUMBER(SEARCH("highrisk", LOWER(INDEX(Paste_Here!T$2:T$850, MATCH(B571, Paste_Here!A$2:A$850, 0))))), "High Risk", IF(ISNUMBER(SEARCH("lowrisk", LOWER(INDEX(Paste_Here!T$2:T$850, MATCH(B571, Paste_Here!A$2:A$850, 0))))), "Low Risk", IF(ISNUMBER(SEARCH("somerisk", LOWER(INDEX(Paste_Here!T$2:T$850, MATCH(B571, Paste_Here!A$2:A$850, 0))))), "Some Risk", ""))), ""), "")</f>
        <v/>
      </c>
      <c r="DJ571" s="66"/>
      <c r="DK571" s="76" t="str">
        <f>IFERROR(IF(B571&lt;&gt;"", IF(AND(INDEX(Paste_Here!AD$2:AD$850, MATCH(B571, Paste_Here!A$2:A$850, 0))&lt;&gt;"", ISNUMBER(VALUE(INDEX(Paste_Here!AD$2:AD$850, MATCH(B571, Paste_Here!A$2:A$850, 0))))), INDEX(Paste_Here!AD$2:AD$850, MATCH(B571, Paste_Here!A$2:A$850, 0)), ""), ""), "")</f>
        <v/>
      </c>
      <c r="DL571" s="66"/>
      <c r="DM571" s="76" t="str">
        <f>IFERROR(IF(B571&lt;&gt;"", IF(LOWER(INDEX(Paste_Here!AE$2:AE$850, MATCH(B571, Paste_Here!A$2:A$850, 0)))="approaching expectations", "Approaching", IF(LOWER(INDEX(Paste_Here!AE$2:AE$850, MATCH(B571, Paste_Here!A$2:A$850, 0)))="met expectations", "Met", IF(LOWER(INDEX(Paste_Here!AE$2:AE$850, MATCH(B571, Paste_Here!A$2:A$850, 0)))="exceeded expectations", "Exceeded", IF(LOWER(INDEX(Paste_Here!AE$2:AE$850, MATCH(B571, Paste_Here!A$2:A$850, 0)))="below expectations", "Below", "")))), ""), "")</f>
        <v/>
      </c>
      <c r="DN571" s="66"/>
      <c r="DO571" s="76"/>
      <c r="DP571" s="66"/>
      <c r="DQ571" s="76"/>
      <c r="DR571" s="66"/>
      <c r="DS571" s="76"/>
      <c r="DT571" s="66"/>
      <c r="DU571" s="76"/>
      <c r="DV571" s="66"/>
      <c r="DW571" s="66"/>
      <c r="DX571" s="76" t="str">
        <f t="shared" si="71"/>
        <v/>
      </c>
      <c r="DY571" s="66"/>
      <c r="DZ571" s="76"/>
      <c r="EA571" s="66"/>
      <c r="EB571" s="76"/>
      <c r="EC571" s="66"/>
      <c r="ED571" s="76" t="str">
        <f>IFERROR(IF(B571&lt;&gt;"", IF(AND(INDEX(Paste_Here!AF$2:AF$850, MATCH(B571, Paste_Here!A$2:A$850, 0))&lt;&gt;"", ISNUMBER(VALUE(INDEX(Paste_Here!AF$2:AF$850, MATCH(B571, Paste_Here!A$2:A$850, 0))))), INDEX(Paste_Here!AF$2:AF$850, MATCH(B571, Paste_Here!A$2:A$850, 0)), ""), ""), "")</f>
        <v/>
      </c>
      <c r="EE571" s="66"/>
      <c r="EF571" s="76"/>
      <c r="EG571" s="66"/>
      <c r="EH571" s="76"/>
      <c r="EI571" s="66"/>
      <c r="EJ571" s="76" t="str">
        <f>IFERROR(IF(B571&lt;&gt;"", IF(AND(INDEX(Paste_Here!AG$2:AG$850, MATCH(B571, Paste_Here!A$2:A$850, 0))&lt;&gt;"", ISNUMBER(VALUE(INDEX(Paste_Here!AG$2:AG$850, MATCH(B571, Paste_Here!A$2:A$850, 0))))), INDEX(Paste_Here!AG$2:AG$850, MATCH(B571, Paste_Here!A$2:A$850, 0)), ""), ""), "")</f>
        <v/>
      </c>
      <c r="EK571" s="66"/>
      <c r="EL571" s="76"/>
      <c r="EM571" s="66"/>
      <c r="EN571" s="76"/>
      <c r="EO571" s="66"/>
      <c r="EP571" s="76"/>
      <c r="EQ571" s="66"/>
      <c r="ER571" s="76"/>
      <c r="ES571" s="66"/>
      <c r="ET571" s="66"/>
      <c r="EU571" s="76"/>
      <c r="EV571" s="66"/>
      <c r="EW571" s="76"/>
      <c r="EX571" s="66"/>
      <c r="EY571" s="76"/>
      <c r="EZ571" s="66"/>
      <c r="FA571" s="76"/>
      <c r="FB571" s="66"/>
      <c r="FC571" s="76"/>
      <c r="FD571" s="66"/>
      <c r="FE571" s="76"/>
      <c r="FF571" s="66"/>
      <c r="FG571" s="76"/>
      <c r="FH571" s="66"/>
      <c r="FI571" s="76"/>
      <c r="FJ571" s="66"/>
      <c r="FK571" s="76"/>
      <c r="FL571" s="66"/>
      <c r="FM571" s="76"/>
      <c r="FN571" s="66"/>
      <c r="FO571" s="76"/>
      <c r="FP571" s="66"/>
      <c r="FQ571" s="76"/>
      <c r="FR571" s="66"/>
      <c r="FS571" s="76"/>
      <c r="FT571" s="66"/>
      <c r="FU571" s="76"/>
      <c r="FV571" s="66"/>
      <c r="FW571" s="76"/>
      <c r="FX571" s="66"/>
      <c r="FY571" s="76"/>
      <c r="FZ571" s="66"/>
      <c r="GA571" s="76"/>
      <c r="GB571" s="66"/>
      <c r="GC571" s="76"/>
      <c r="GD571" s="66"/>
      <c r="GE571" s="76"/>
      <c r="GF571" s="66"/>
      <c r="GG571" s="76"/>
      <c r="GH571" s="66"/>
      <c r="GI571" s="76"/>
      <c r="GJ571" s="66"/>
      <c r="GK571" s="76"/>
      <c r="GL571" s="66"/>
      <c r="GM571" s="76"/>
      <c r="GN571" s="66"/>
      <c r="GO571" s="76"/>
      <c r="GP571" s="66"/>
      <c r="GQ571" s="76"/>
      <c r="GR571" s="66"/>
      <c r="GS571" s="76"/>
      <c r="GT571" s="66"/>
      <c r="GU571" s="76"/>
      <c r="GV571" s="66"/>
      <c r="GW571" s="76"/>
      <c r="GX571" s="66"/>
      <c r="GY571" s="76"/>
      <c r="GZ571" s="66"/>
      <c r="HA571" s="76"/>
      <c r="HB571" s="66"/>
      <c r="HC571" s="76"/>
      <c r="HD571" s="66"/>
      <c r="HE571" s="76"/>
      <c r="HF571" s="66"/>
      <c r="HG571" s="76"/>
      <c r="HH571" s="66"/>
      <c r="HI571" s="76"/>
      <c r="HJ571" s="66"/>
      <c r="HK571" s="76"/>
      <c r="HL571" s="66"/>
      <c r="HM571" s="76"/>
      <c r="HN571" s="66"/>
      <c r="HO571" s="76"/>
      <c r="HP571" s="66"/>
      <c r="HQ571" s="76"/>
      <c r="HR571" s="66"/>
      <c r="HS571" s="76"/>
      <c r="HT571" s="66"/>
      <c r="HU571" s="76"/>
      <c r="HV571" s="66"/>
      <c r="HW571" s="76"/>
      <c r="HX571" s="66"/>
      <c r="HY571" s="76"/>
      <c r="HZ571" s="66"/>
      <c r="IA571" s="76"/>
      <c r="IB571" s="66"/>
      <c r="IC571" s="76"/>
      <c r="ID571" s="66"/>
      <c r="IE571" s="76"/>
      <c r="IF571" s="66"/>
      <c r="IG571" s="76"/>
      <c r="IH571" s="66"/>
      <c r="II571" s="76"/>
      <c r="IJ571" s="66"/>
      <c r="IK571" s="76"/>
      <c r="IL571" s="66"/>
      <c r="IM571" s="76"/>
      <c r="IN571" s="66"/>
      <c r="IO571" s="76"/>
      <c r="IP571" s="66"/>
      <c r="IQ571" s="76"/>
      <c r="IR571" s="66"/>
      <c r="IS571" s="76"/>
      <c r="IT571" s="66"/>
      <c r="IU571" s="76"/>
      <c r="IV571" s="66"/>
      <c r="IW571" s="76"/>
      <c r="IX571" s="66"/>
      <c r="IY571" s="76"/>
      <c r="IZ571" s="66"/>
      <c r="JA571" s="76"/>
      <c r="JB571" s="66"/>
      <c r="JC571" s="76"/>
      <c r="JD571" s="66"/>
      <c r="JE571" s="76"/>
      <c r="JF571" s="66"/>
      <c r="JG571" s="76"/>
      <c r="JH571" s="66"/>
      <c r="JI571" s="76"/>
      <c r="JJ571" s="66"/>
      <c r="JK571" s="76"/>
      <c r="JL571" s="66"/>
      <c r="JM571" s="76"/>
      <c r="JN571" s="66"/>
      <c r="JO571" s="76"/>
      <c r="JP571" s="66"/>
      <c r="JQ571" s="76"/>
      <c r="JR571" s="66"/>
      <c r="JS571" s="76"/>
      <c r="JT571" s="66"/>
      <c r="JU571" s="76"/>
      <c r="JV571" s="66"/>
      <c r="JW571" s="76"/>
      <c r="JX571" s="66"/>
      <c r="JY571" s="76"/>
      <c r="JZ571" s="66"/>
      <c r="KA571" s="76"/>
      <c r="KB571" s="66"/>
      <c r="KC571" s="76"/>
      <c r="KD571" s="66"/>
      <c r="KE571" s="76"/>
      <c r="KF571" s="66"/>
      <c r="KG571" s="76"/>
      <c r="KH571" s="66"/>
      <c r="KI571" s="76"/>
      <c r="KJ571" s="66"/>
      <c r="KK571" s="76"/>
      <c r="KL571" s="66"/>
      <c r="KM571" s="76"/>
      <c r="KN571" s="66"/>
      <c r="KO571" s="76"/>
      <c r="KP571" s="66"/>
      <c r="KQ571" s="76"/>
      <c r="KR571" s="66"/>
      <c r="KS571" s="76"/>
      <c r="KT571" s="66"/>
      <c r="KU571" s="76"/>
      <c r="KV571" s="66"/>
      <c r="KW571" s="76"/>
      <c r="KX571" s="66"/>
      <c r="KY571" s="76"/>
      <c r="KZ571" s="66"/>
      <c r="LA571" s="76"/>
      <c r="LB571" s="66"/>
      <c r="LC571" s="76"/>
      <c r="LD571" s="66"/>
      <c r="LE571" s="76"/>
      <c r="LF571" s="66"/>
      <c r="LG571" s="76"/>
      <c r="LH571" s="66"/>
      <c r="LI571" s="76"/>
      <c r="LJ571" s="66"/>
      <c r="LK571" s="76"/>
      <c r="LL571" s="66"/>
      <c r="LM571" s="76"/>
      <c r="LN571" s="66"/>
      <c r="LO571" s="76"/>
      <c r="LP571" s="66"/>
      <c r="LQ571" s="76"/>
      <c r="LR571" s="66"/>
      <c r="LS571" s="76"/>
      <c r="LT571" s="66"/>
      <c r="LU571" s="76"/>
      <c r="LV571" s="66"/>
      <c r="LW571" s="76"/>
      <c r="LX571" s="66"/>
      <c r="LY571" s="76"/>
      <c r="LZ571" s="66"/>
      <c r="MA571" s="76"/>
      <c r="MB571" s="66"/>
      <c r="MC571" s="76"/>
      <c r="MD571" s="66"/>
      <c r="MG571" s="1" t="str" cm="1">
        <f t="array" ref="MG571">IFERROR(INDEX(Paste_Here!$B$2:$B$850, MATCH(0, COUNTIF(MG$4:MG570, Paste_Here!$B$2:$B$850) + IF(Paste_Here!$B$2:$B$850="", 1, 0), 0)), "")</f>
        <v/>
      </c>
      <c r="MH571" s="1" t="str">
        <f>IF(MG571&lt;&gt;"", INDEX(Paste_Here!$A$2:$A$850, MATCH(MG571, Paste_Here!$B$2:$B$850, 0)), "")</f>
        <v/>
      </c>
      <c r="MI571" s="1" t="str">
        <f t="shared" si="72"/>
        <v/>
      </c>
      <c r="MJ571" s="1" t="str" cm="1">
        <f t="array" ref="MJ571">IFERROR(INDEX($MI$5:$MI$850, MATCH(SMALL(IF($MI$5:$MI$850&lt;&gt;"", COUNTIF($MI$5:$MI$850, "&lt;"&amp;$MI$5:$MI$850)+1), ROW()-ROW($MJ$5)+1), COUNTIF($MI$5:$MI$850, "&lt;"&amp;$MI$5:$MI$850)+1, 0)), "")</f>
        <v/>
      </c>
    </row>
    <row r="572" spans="1:348">
      <c r="A572" s="66"/>
      <c r="B572" s="76" t="str">
        <f t="shared" si="65"/>
        <v/>
      </c>
      <c r="C572" s="66"/>
      <c r="D572" s="76" t="str">
        <f>IFERROR(IF(B572&lt;&gt;"", IF(AND(INDEX(Paste_Here!B$2:B$850, MATCH(B572, Paste_Here!A$2:A$850, 0))&lt;&gt;"", ISNUMBER(VALUE(INDEX(Paste_Here!B$2:B$850, MATCH(B572, Paste_Here!A$2:A$850, 0))))), INDEX(Paste_Here!B$2:B$850, MATCH(B572, Paste_Here!A$2:A$850, 0)), ""), ""), "")</f>
        <v/>
      </c>
      <c r="E572" s="66"/>
      <c r="F572" s="76" t="str">
        <f>IFERROR(IF(B572&lt;&gt;"", IF(ISTEXT(INDEX(Paste_Here!K$2:K$850, MATCH(B572, Paste_Here!A$2:A$850, 0))), INDEX(Paste_Here!K$2:K$850, MATCH(B572, Paste_Here!A$2:A$850, 0)), ""), ""), "")</f>
        <v/>
      </c>
      <c r="G572" s="66"/>
      <c r="H572" s="76" t="str">
        <f>IFERROR(IF(B572&lt;&gt;"", IF(ISTEXT(INDEX(Paste_Here!C$2:C$850, MATCH(B572, Paste_Here!A$2:A$850, 0))), INDEX(Paste_Here!C$2:C$850, MATCH(B572, Paste_Here!A$2:A$850, 0)), ""), ""), "")</f>
        <v/>
      </c>
      <c r="I572" s="66"/>
      <c r="J572" s="76" t="str">
        <f>IFERROR(IF(B572&lt;&gt;"", IF(ISNUMBER(SEARCH("s", LOWER(INDEX(Paste_Here!M$2:M$850, MATCH(B572, Paste_Here!A$2:A$850, 0))))), "Yes", IF(INDEX(Paste_Here!M$2:M$850, MATCH(B572, Paste_Here!A$2:A$850, 0))&lt;&gt;"", "No", "")), ""), "")</f>
        <v/>
      </c>
      <c r="K572" s="66"/>
      <c r="L572" s="76" t="str">
        <f>IFERROR(IF(B572&lt;&gt;"", IF(ISNUMBER(SEARCH("yes", LOWER(INDEX(Paste_Here!E$2:E$850, MATCH(B572, Paste_Here!A$2:A$850, 0))))), "Yes", IF(ISNUMBER(SEARCH("no", LOWER(INDEX(Paste_Here!E$2:E$850, MATCH(B572, Paste_Here!A$2:A$850, 0))))), "No", "")), ""), "")</f>
        <v/>
      </c>
      <c r="M572" s="66"/>
      <c r="N572" s="76" t="str">
        <f>IFERROR(IF(B572&lt;&gt;"", IF(ISNUMBER(SEARCH("yes", LOWER(INDEX(Paste_Here!F$2:F$850, MATCH(B572, Paste_Here!A$2:A$850, 0))))), "Yes", IF(ISNUMBER(SEARCH("no", LOWER(INDEX(Paste_Here!F$2:F$850, MATCH(B572, Paste_Here!A$2:A$850, 0))))), "No", "")), ""), "")</f>
        <v/>
      </c>
      <c r="O572" s="66"/>
      <c r="P572" s="76" t="str">
        <f>IFERROR(IF(B572&lt;&gt;"", IF(ISNUMBER(SEARCH("yes", LOWER(INDEX(Paste_Here!L$2:L$850, MATCH(B572, Paste_Here!A$2:A$850, 0))))), "Yes", IF(ISNUMBER(SEARCH("no", LOWER(INDEX(Paste_Here!L$2:L$850, MATCH(B572, Paste_Here!A$2:A$850, 0))))), "No", "")), ""), "")</f>
        <v/>
      </c>
      <c r="Q572" s="66"/>
      <c r="R572" s="76" t="str">
        <f>IFERROR(IF(B572&lt;&gt;"", IF(ISNUMBER(SEARCH("transitional 2", LOWER(INDEX(Paste_Here!D$2:D$850, MATCH(B572, Paste_Here!A$2:A$850, 0))))), "T2", IF(ISNUMBER(SEARCH("transitional 1", LOWER(INDEX(Paste_Here!D$2:D$850, MATCH(B572, Paste_Here!A$2:A$850, 0))))), "T1", IF(ISNUMBER(SEARCH("waived ell services", LOWER(INDEX(Paste_Here!D$2:D$850, MATCH(B572, Paste_Here!A$2:A$850, 0))))), "W", IF(ISNUMBER(SEARCH("english language learner", LOWER(INDEX(Paste_Here!D$2:D$850, MATCH(B572, Paste_Here!A$2:A$850, 0))))), "L", "")))), ""), "")</f>
        <v/>
      </c>
      <c r="S572" s="66"/>
      <c r="T572" s="76" t="str">
        <f>IFERROR(IF(B572&lt;&gt;"", IF(ISNUMBER(SEARCH("yes", LOWER(INDEX(Paste_Here!I$2:I$850, MATCH(B572, Paste_Here!A$2:A$850, 0))))), "Yes", IF(ISNUMBER(SEARCH("no", LOWER(INDEX(Paste_Here!I$2:I$850, MATCH(B572, Paste_Here!A$2:A$850, 0))))), "No", "")), ""), "")</f>
        <v/>
      </c>
      <c r="U572" s="66"/>
      <c r="V572" s="76" t="str">
        <f>IFERROR(IF(B572&lt;&gt;"", IF(ISTEXT(INDEX(Paste_Here!J$2:J$850, MATCH(B572, Paste_Here!A$2:A$850, 0))), VALUE(INDEX(Paste_Here!J$2:J$850, MATCH(B572, Paste_Here!A$2:A$850, 0))), ""), ""), "")</f>
        <v/>
      </c>
      <c r="W572" s="66"/>
      <c r="X572" s="66"/>
      <c r="Y572" s="76" t="str">
        <f t="shared" si="66"/>
        <v/>
      </c>
      <c r="Z572" s="66"/>
      <c r="AA572" s="76" t="str">
        <f>IFERROR(IF(B572&lt;&gt;"", IF(AND(INDEX(Paste_Here!AI$2:AI$850, MATCH(B572, Paste_Here!A$2:A$850, 0))&lt;&gt;"", ISNUMBER(VALUE(INDEX(Paste_Here!AI$2:AI$850, MATCH(B572, Paste_Here!A$2:A$850, 0))))), INDEX(Paste_Here!AI$2:AI$850, MATCH(B572, Paste_Here!A$2:A$850, 0)), ""), ""), "")</f>
        <v/>
      </c>
      <c r="AB572" s="66"/>
      <c r="AC572" s="76" t="str">
        <f>IFERROR(IF(B572&lt;&gt;"", IF(AND(INDEX(Paste_Here!AJ$2:AJ$850, MATCH(B572, Paste_Here!A$2:A$850, 0))&lt;&gt;"", ISNUMBER(VALUE(INDEX(Paste_Here!AJ$2:AJ$850, MATCH(B572, Paste_Here!A$2:A$850, 0))))), INDEX(Paste_Here!AJ$2:AJ$850, MATCH(B572, Paste_Here!A$2:A$850, 0)), ""), ""), "")</f>
        <v/>
      </c>
      <c r="AD572" s="66"/>
      <c r="AE572" s="76" t="str">
        <f>IFERROR(IF(B572&lt;&gt;"", IF(AND(INDEX(Paste_Here!AK$2:AK$850, MATCH(B572, Paste_Here!A$2:A$850, 0))&lt;&gt;"", ISNUMBER(VALUE(INDEX(Paste_Here!AK$2:AK$850, MATCH(B572, Paste_Here!A$2:A$850, 0))))), INDEX(Paste_Here!AK$2:AK$850, MATCH(B572, Paste_Here!A$2:A$850, 0)), ""), ""), "")</f>
        <v/>
      </c>
      <c r="AF572" s="66"/>
      <c r="AG572" s="76" t="str">
        <f>IFERROR(IF(B572&lt;&gt;"", IF(AND(INDEX(Paste_Here!AL$2:AL$850, MATCH(B572, Paste_Here!A$2:A$850, 0))&lt;&gt;"", ISNUMBER(VALUE(INDEX(Paste_Here!AL$2:AL$850, MATCH(B572, Paste_Here!A$2:A$850, 0))))), INDEX(Paste_Here!AL$2:AL$850, MATCH(B572, Paste_Here!A$2:A$850, 0)), ""), ""), "")</f>
        <v/>
      </c>
      <c r="AH572" s="66"/>
      <c r="AI572" s="76" t="str">
        <f>IFERROR(IF(B572&lt;&gt;"", IF(AND(INDEX(Paste_Here!AH$2:AH$850, MATCH(B572, Paste_Here!A$2:A$850, 0))&lt;&gt;"", ISNUMBER(VALUE(INDEX(Paste_Here!AH$2:AH$850, MATCH(B572, Paste_Here!A$2:A$850, 0))))), IF(VALUE(INDEX(Paste_Here!AH$2:AH$850, MATCH(B572, Paste_Here!A$2:A$850, 0)))=0, "", INDEX(Paste_Here!AH$2:AH$850, MATCH(B572, Paste_Here!A$2:A$850, 0))), ""), ""), "")</f>
        <v/>
      </c>
      <c r="AJ572" s="66"/>
      <c r="AK572" s="76" t="str">
        <f>IFERROR(IF(B572&lt;&gt;"", IF(AND(INDEX(Paste_Here!N$2:N$850, MATCH(B572, Paste_Here!A$2:A$850, 0))&lt;&gt;"", ISNUMBER(VALUE(INDEX(Paste_Here!N$2:N$850, MATCH(B572, Paste_Here!A$2:A$850, 0))))), INDEX(Paste_Here!N$2:N$850, MATCH(B572, Paste_Here!A$2:A$850, 0)), ""), ""), "")</f>
        <v/>
      </c>
      <c r="AL572" s="66"/>
      <c r="AM572" s="76" t="str">
        <f>IFERROR(IF(B572&lt;&gt;"", IF(AND(INDEX(Paste_Here!O$2:O$850, MATCH(B572, Paste_Here!A$2:A$850, 0))&lt;&gt;"", ISNUMBER(VALUE(INDEX(Paste_Here!O$2:O$850, MATCH(B572, Paste_Here!A$2:A$850, 0))))), INDEX(Paste_Here!O$2:O$850, MATCH(B572, Paste_Here!A$2:A$850, 0)), ""), ""), "")</f>
        <v/>
      </c>
      <c r="AN572" s="66"/>
      <c r="AO572" s="76"/>
      <c r="AP572" s="66"/>
      <c r="AQ572" s="76"/>
      <c r="AR572" s="66"/>
      <c r="AS572" s="76"/>
      <c r="AT572" s="66"/>
      <c r="AU572" s="66"/>
      <c r="AV572" s="76" t="str">
        <f t="shared" si="67"/>
        <v/>
      </c>
      <c r="AW572" s="66"/>
      <c r="AX572" s="76" t="str">
        <f>IFERROR(IF(B572&lt;&gt;"", IF(ISNUMBER(SEARCH("Revealed-Potential (Primary Focus)", LOWER(INDEX(Paste_Here!Z$2:Z$850, MATCH(B572, Paste_Here!A$2:A$850, 0))))), "Rev-Potential: Prim", IF(ISNUMBER(SEARCH("Revealed-Potential (Secondary Focus)", LOWER(INDEX(Paste_Here!Z$2:Z$850, MATCH(B572, Paste_Here!A$2:A$850, 0))))), "Rev-Potential: Sec", IF(ISNUMBER(SEARCH("Monitoring", LOWER(INDEX(Paste_Here!Z$2:Z$850, MATCH(B572, Paste_Here!A$2:A$850, 0))))), "Monitoring", IF(ISNUMBER(SEARCH("At-Promise (Secondary Focus)", LOWER(INDEX(Paste_Here!Z$2:Z$850, MATCH(B572, Paste_Here!A$2:A$850, 0))))), "At-Promise: Sec", IF(ISNUMBER(SEARCH("At-Promise (Primary Focus)", LOWER(INDEX(Paste_Here!Z$2:Z$850, MATCH(B572, Paste_Here!A$2:A$850, 0))))), "At-Promise: Prim", ""))))), ""), "")</f>
        <v/>
      </c>
      <c r="AY572" s="66"/>
      <c r="AZ572" s="76"/>
      <c r="BA572" s="66"/>
      <c r="BB572" s="76"/>
      <c r="BC572" s="66"/>
      <c r="BD572" s="76"/>
      <c r="BE572" s="66"/>
      <c r="BF572" s="76"/>
      <c r="BG572" s="66"/>
      <c r="BH572" s="76"/>
      <c r="BI572" s="66"/>
      <c r="BJ572" s="66"/>
      <c r="BK572" s="76" t="str">
        <f t="shared" si="68"/>
        <v/>
      </c>
      <c r="BL572" s="66"/>
      <c r="BM572" s="76" t="str">
        <f>IFERROR(IF(B572&lt;&gt;"", IF(AND(ISNUMBER(VALUE(SUBSTITUTE(SUBSTITUTE(Paste_Here!R572, "br", "-"), "L", ""))), VALUE(SUBSTITUTE(SUBSTITUTE(Paste_Here!R572, "br", "-"), "L", "")) &gt;= 1095), "Yes", IF(AND(ISNUMBER(VALUE(SUBSTITUTE(SUBSTITUTE(Paste_Here!R572, "br", "-"), "L", ""))), VALUE(SUBSTITUTE(SUBSTITUTE(Paste_Here!R572, "br", "-"), "L", "")) &lt;= 1094), "No", "")), ""), "")</f>
        <v/>
      </c>
      <c r="BN572" s="66"/>
      <c r="BO572" s="76" t="str">
        <f>IFERROR(IF(B572&lt;&gt;"", IF(COUNTIF(INDEX(Paste_Here!Y$2:AB$850, MATCH(B572, Paste_Here!A$2:A$850, 0), 0), "yes") &gt; 0, "Yes", IF(COUNTIF(INDEX(Paste_Here!Y$2:AB$850, MATCH(B572, Paste_Here!A$2:A$850, 0), 0), "no") &gt; 0, "No", "")), ""), "")</f>
        <v/>
      </c>
      <c r="BP572" s="66"/>
      <c r="BQ572" s="76" t="str">
        <f>IFERROR(IF(B572&lt;&gt;"", IF(AND(ISNUMBER(VALUE(SUBSTITUTE(SUBSTITUTE(Paste_Here!U572, "em", "-"), "q", ""))), VALUE(SUBSTITUTE(SUBSTITUTE(Paste_Here!U572, "em", "-"), "q", "")) &gt;= 910), "Yes", IF(AND(ISNUMBER(VALUE(SUBSTITUTE(SUBSTITUTE(Paste_Here!U572, "em", "-"), "q", ""))), VALUE(SUBSTITUTE(SUBSTITUTE(Paste_Here!U572, "em", "-"), "q", "")) &lt;= 909), "No", "")), ""), "")</f>
        <v/>
      </c>
      <c r="BR572" s="66"/>
      <c r="BS572" s="76" t="str">
        <f>IFERROR(IF(B572&lt;&gt;"", IF(AND(INDEX(Paste_Here!X$2:X$850, MATCH(B572, Paste_Here!A$2:A$850, 0))&lt;&gt;"", ISNUMBER(VALUE(INDEX(Paste_Here!X$2:X$850, MATCH(B572, Paste_Here!A$2:A$850, 0))))), INDEX(Paste_Here!X$2:X$850, MATCH(B572, Paste_Here!A$2:A$850, 0)), ""), ""), "")</f>
        <v/>
      </c>
      <c r="BT572" s="66"/>
      <c r="BU572" s="76" t="str">
        <f>IFERROR(IF(B572&lt;&gt;"", IF(ISNUMBER(VALUE(INDEX(Paste_Here!G$2:G$850, MATCH(B572, Paste_Here!A$2:A$850, 0)))), IF(VALUE(INDEX(Paste_Here!G$2:G$850, MATCH(B572, Paste_Here!A$2:A$850, 0)))=0, "No", IF(AND(VALUE(INDEX(Paste_Here!G$2:G$850, MATCH(B572, Paste_Here!A$2:A$850, 0)))&gt;=1, VALUE(INDEX(Paste_Here!G$2:G$850, MATCH(B572, Paste_Here!A$2:A$850, 0)))&lt;=4), VALUE(INDEX(Paste_Here!G$2:G$850, MATCH(B572, Paste_Here!A$2:A$850, 0))), "")), ""), ""), "")</f>
        <v/>
      </c>
      <c r="BV572" s="66"/>
      <c r="BW572" s="76" t="str">
        <f>IFERROR(IF(B572&lt;&gt;"", IF(ISNUMBER(VALUE(INDEX(Paste_Here!H$2:H$850, MATCH(B572, Paste_Here!A$2:A$850, 0)))), IF(VALUE(INDEX(Paste_Here!H$2:H$850, MATCH(B572, Paste_Here!A$2:A$850, 0)))=0, "No", IF(AND(VALUE(INDEX(Paste_Here!H$2:H$850, MATCH(B572, Paste_Here!A$2:A$850, 0)))&gt;=1, VALUE(INDEX(Paste_Here!H$2:H$850, MATCH(B572, Paste_Here!A$2:A$850, 0)))&lt;=4), VALUE(INDEX(Paste_Here!H$2:H$850, MATCH(B572, Paste_Here!A$2:A$850, 0))), "")), ""), ""), "")</f>
        <v/>
      </c>
      <c r="BX572" s="66"/>
      <c r="BY572" s="76"/>
      <c r="BZ572" s="66"/>
      <c r="CA572" s="76"/>
      <c r="CB572" s="66"/>
      <c r="CC572" s="66"/>
      <c r="CD572" s="76" t="str">
        <f t="shared" si="69"/>
        <v/>
      </c>
      <c r="CE572" s="66"/>
      <c r="CF572" s="76" t="str">
        <f>IFERROR(IF(B572&lt;&gt;"", IF(AND(INDEX(Paste_Here!P$2:P$850, MATCH(B572, Paste_Here!A$2:A$850, 0))&lt;&gt;"", ISNUMBER(VALUE(INDEX(Paste_Here!P$2:P$850, MATCH(B572, Paste_Here!A$2:A$850, 0))))), INDEX(Paste_Here!P$2:P$850, MATCH(B572, Paste_Here!A$2:A$850, 0)), ""), ""), "")</f>
        <v/>
      </c>
      <c r="CG572" s="66"/>
      <c r="CH572" s="76" t="str">
        <f>IFERROR(IF(B572&lt;&gt;"", IF(ISNUMBER(SEARCH("highrisk", LOWER(INDEX(Paste_Here!Q$2:Q$850, MATCH(B572, Paste_Here!A$2:A$850, 0))))), "High Risk", IF(ISNUMBER(SEARCH("lowrisk", LOWER(INDEX(Paste_Here!Q$2:Q$850, MATCH(B572, Paste_Here!A$2:A$850, 0))))), "Low Risk", IF(ISNUMBER(SEARCH("somerisk", LOWER(INDEX(Paste_Here!Q$2:Q$850, MATCH(B572, Paste_Here!A$2:A$850, 0))))), "Some Risk", ""))), ""), "")</f>
        <v/>
      </c>
      <c r="CI572" s="66"/>
      <c r="CJ572" s="76" t="str">
        <f>IFERROR(IF(B572&lt;&gt;"", IF(AND(INDEX(Paste_Here!AA$2:AA$850, MATCH(B572, Paste_Here!A$2:A$850, 0))&lt;&gt;"", ISNUMBER(VALUE(INDEX(Paste_Here!AA$2:AA$850, MATCH(B572, Paste_Here!A$2:A$850, 0))))), INDEX(Paste_Here!AA$2:AA$850, MATCH(B572, Paste_Here!A$2:A$850, 0)), ""), ""), "")</f>
        <v/>
      </c>
      <c r="CK572" s="66"/>
      <c r="CL572" s="76" t="str">
        <f>IFERROR(IF(B572&lt;&gt;"", IF(LOWER(INDEX(Paste_Here!AB$2:AB$850, MATCH(B572, Paste_Here!A$2:A$850, 0)))="approaching expectations", "Approaching", IF(LOWER(INDEX(Paste_Here!AB$2:AB$850, MATCH(B572, Paste_Here!A$2:A$850, 0)))="met expectations", "Met", IF(LOWER(INDEX(Paste_Here!AB$2:AB$850, MATCH(B572, Paste_Here!A$2:A$850, 0)))="exceeded expectations", "Exceeded", IF(LOWER(INDEX(Paste_Here!AB$2:AB$850, MATCH(B572, Paste_Here!A$2:A$850, 0)))="below expectations", "Below", "")))), ""), "")</f>
        <v/>
      </c>
      <c r="CM572" s="66"/>
      <c r="CN572" s="76" t="str">
        <f>IFERROR(IF(B572&lt;&gt;"", IF(AND(INDEX(Paste_Here!AC$2:AC$850, MATCH(B572, Paste_Here!A$2:A$850, 0))&lt;&gt;"", ISNUMBER(VALUE(INDEX(Paste_Here!AC$2:AC$850, MATCH(B572, Paste_Here!A$2:A$850, 0))))), INDEX(Paste_Here!AC$2:AC$850, MATCH(B572, Paste_Here!A$2:A$850, 0)), ""), ""), "")</f>
        <v/>
      </c>
      <c r="CO572" s="66"/>
      <c r="CP572" s="76"/>
      <c r="CQ572" s="66"/>
      <c r="CR572" s="76"/>
      <c r="CS572" s="66"/>
      <c r="CT572" s="76"/>
      <c r="CU572" s="66"/>
      <c r="CV572" s="76"/>
      <c r="CW572" s="66"/>
      <c r="CX572" s="76"/>
      <c r="CY572" s="66"/>
      <c r="CZ572" s="66"/>
      <c r="DA572" s="76" t="str">
        <f t="shared" si="70"/>
        <v/>
      </c>
      <c r="DB572" s="66"/>
      <c r="DC572" s="76" t="str">
        <f>IFERROR(IF(B572&lt;&gt;"", IF(AND(INDEX(Paste_Here!V$2:V$850, MATCH(B572, Paste_Here!A$2:A$850, 0))&lt;&gt;"", ISNUMBER(VALUE(INDEX(Paste_Here!V$2:V$850, MATCH(B572, Paste_Here!A$2:A$850, 0))))), INDEX(Paste_Here!V$2:V$850, MATCH(B572, Paste_Here!A$2:A$850, 0)), ""), ""), "")</f>
        <v/>
      </c>
      <c r="DD572" s="66"/>
      <c r="DE572" s="76" t="str">
        <f>IFERROR(IF(B572&lt;&gt;"", IF(ISNUMBER(SEARCH("highrisk", LOWER(INDEX(Paste_Here!W$2:W$850, MATCH(B572, Paste_Here!A$2:A$850, 0))))), "High Risk", IF(ISNUMBER(SEARCH("lowrisk", LOWER(INDEX(Paste_Here!W$2:W$850, MATCH(B572, Paste_Here!A$2:A$850, 0))))), "Low Risk", IF(ISNUMBER(SEARCH("somerisk", LOWER(INDEX(Paste_Here!W$2:W$850, MATCH(B572, Paste_Here!A$2:A$850, 0))))), "Some Risk", ""))), ""), "")</f>
        <v/>
      </c>
      <c r="DF572" s="66"/>
      <c r="DG572" s="76" t="str">
        <f>IFERROR(IF(B572&lt;&gt;"", IF(AND(INDEX(Paste_Here!S$2:S$850, MATCH(B572, Paste_Here!A$2:A$850, 0))&lt;&gt;"", ISNUMBER(VALUE(INDEX(Paste_Here!S$2:S$850, MATCH(B572, Paste_Here!A$2:A$850, 0))))), INDEX(Paste_Here!S$2:S$850, MATCH(B572, Paste_Here!A$2:A$850, 0)), ""), ""), "")</f>
        <v/>
      </c>
      <c r="DH572" s="66"/>
      <c r="DI572" s="76" t="str">
        <f>IFERROR(IF(B572&lt;&gt;"", IF(ISNUMBER(SEARCH("highrisk", LOWER(INDEX(Paste_Here!T$2:T$850, MATCH(B572, Paste_Here!A$2:A$850, 0))))), "High Risk", IF(ISNUMBER(SEARCH("lowrisk", LOWER(INDEX(Paste_Here!T$2:T$850, MATCH(B572, Paste_Here!A$2:A$850, 0))))), "Low Risk", IF(ISNUMBER(SEARCH("somerisk", LOWER(INDEX(Paste_Here!T$2:T$850, MATCH(B572, Paste_Here!A$2:A$850, 0))))), "Some Risk", ""))), ""), "")</f>
        <v/>
      </c>
      <c r="DJ572" s="66"/>
      <c r="DK572" s="76" t="str">
        <f>IFERROR(IF(B572&lt;&gt;"", IF(AND(INDEX(Paste_Here!AD$2:AD$850, MATCH(B572, Paste_Here!A$2:A$850, 0))&lt;&gt;"", ISNUMBER(VALUE(INDEX(Paste_Here!AD$2:AD$850, MATCH(B572, Paste_Here!A$2:A$850, 0))))), INDEX(Paste_Here!AD$2:AD$850, MATCH(B572, Paste_Here!A$2:A$850, 0)), ""), ""), "")</f>
        <v/>
      </c>
      <c r="DL572" s="66"/>
      <c r="DM572" s="76" t="str">
        <f>IFERROR(IF(B572&lt;&gt;"", IF(LOWER(INDEX(Paste_Here!AE$2:AE$850, MATCH(B572, Paste_Here!A$2:A$850, 0)))="approaching expectations", "Approaching", IF(LOWER(INDEX(Paste_Here!AE$2:AE$850, MATCH(B572, Paste_Here!A$2:A$850, 0)))="met expectations", "Met", IF(LOWER(INDEX(Paste_Here!AE$2:AE$850, MATCH(B572, Paste_Here!A$2:A$850, 0)))="exceeded expectations", "Exceeded", IF(LOWER(INDEX(Paste_Here!AE$2:AE$850, MATCH(B572, Paste_Here!A$2:A$850, 0)))="below expectations", "Below", "")))), ""), "")</f>
        <v/>
      </c>
      <c r="DN572" s="66"/>
      <c r="DO572" s="76"/>
      <c r="DP572" s="66"/>
      <c r="DQ572" s="76"/>
      <c r="DR572" s="66"/>
      <c r="DS572" s="76"/>
      <c r="DT572" s="66"/>
      <c r="DU572" s="76"/>
      <c r="DV572" s="66"/>
      <c r="DW572" s="66"/>
      <c r="DX572" s="76" t="str">
        <f t="shared" si="71"/>
        <v/>
      </c>
      <c r="DY572" s="66"/>
      <c r="DZ572" s="76"/>
      <c r="EA572" s="66"/>
      <c r="EB572" s="76"/>
      <c r="EC572" s="66"/>
      <c r="ED572" s="76" t="str">
        <f>IFERROR(IF(B572&lt;&gt;"", IF(AND(INDEX(Paste_Here!AF$2:AF$850, MATCH(B572, Paste_Here!A$2:A$850, 0))&lt;&gt;"", ISNUMBER(VALUE(INDEX(Paste_Here!AF$2:AF$850, MATCH(B572, Paste_Here!A$2:A$850, 0))))), INDEX(Paste_Here!AF$2:AF$850, MATCH(B572, Paste_Here!A$2:A$850, 0)), ""), ""), "")</f>
        <v/>
      </c>
      <c r="EE572" s="66"/>
      <c r="EF572" s="76"/>
      <c r="EG572" s="66"/>
      <c r="EH572" s="76"/>
      <c r="EI572" s="66"/>
      <c r="EJ572" s="76" t="str">
        <f>IFERROR(IF(B572&lt;&gt;"", IF(AND(INDEX(Paste_Here!AG$2:AG$850, MATCH(B572, Paste_Here!A$2:A$850, 0))&lt;&gt;"", ISNUMBER(VALUE(INDEX(Paste_Here!AG$2:AG$850, MATCH(B572, Paste_Here!A$2:A$850, 0))))), INDEX(Paste_Here!AG$2:AG$850, MATCH(B572, Paste_Here!A$2:A$850, 0)), ""), ""), "")</f>
        <v/>
      </c>
      <c r="EK572" s="66"/>
      <c r="EL572" s="76"/>
      <c r="EM572" s="66"/>
      <c r="EN572" s="76"/>
      <c r="EO572" s="66"/>
      <c r="EP572" s="76"/>
      <c r="EQ572" s="66"/>
      <c r="ER572" s="76"/>
      <c r="ES572" s="66"/>
      <c r="ET572" s="66"/>
      <c r="EU572" s="76"/>
      <c r="EV572" s="66"/>
      <c r="EW572" s="76"/>
      <c r="EX572" s="66"/>
      <c r="EY572" s="76"/>
      <c r="EZ572" s="66"/>
      <c r="FA572" s="76"/>
      <c r="FB572" s="66"/>
      <c r="FC572" s="76"/>
      <c r="FD572" s="66"/>
      <c r="FE572" s="76"/>
      <c r="FF572" s="66"/>
      <c r="FG572" s="76"/>
      <c r="FH572" s="66"/>
      <c r="FI572" s="76"/>
      <c r="FJ572" s="66"/>
      <c r="FK572" s="76"/>
      <c r="FL572" s="66"/>
      <c r="FM572" s="76"/>
      <c r="FN572" s="66"/>
      <c r="FO572" s="76"/>
      <c r="FP572" s="66"/>
      <c r="FQ572" s="76"/>
      <c r="FR572" s="66"/>
      <c r="FS572" s="76"/>
      <c r="FT572" s="66"/>
      <c r="FU572" s="76"/>
      <c r="FV572" s="66"/>
      <c r="FW572" s="76"/>
      <c r="FX572" s="66"/>
      <c r="FY572" s="76"/>
      <c r="FZ572" s="66"/>
      <c r="GA572" s="76"/>
      <c r="GB572" s="66"/>
      <c r="GC572" s="76"/>
      <c r="GD572" s="66"/>
      <c r="GE572" s="76"/>
      <c r="GF572" s="66"/>
      <c r="GG572" s="76"/>
      <c r="GH572" s="66"/>
      <c r="GI572" s="76"/>
      <c r="GJ572" s="66"/>
      <c r="GK572" s="76"/>
      <c r="GL572" s="66"/>
      <c r="GM572" s="76"/>
      <c r="GN572" s="66"/>
      <c r="GO572" s="76"/>
      <c r="GP572" s="66"/>
      <c r="GQ572" s="76"/>
      <c r="GR572" s="66"/>
      <c r="GS572" s="76"/>
      <c r="GT572" s="66"/>
      <c r="GU572" s="76"/>
      <c r="GV572" s="66"/>
      <c r="GW572" s="76"/>
      <c r="GX572" s="66"/>
      <c r="GY572" s="76"/>
      <c r="GZ572" s="66"/>
      <c r="HA572" s="76"/>
      <c r="HB572" s="66"/>
      <c r="HC572" s="76"/>
      <c r="HD572" s="66"/>
      <c r="HE572" s="76"/>
      <c r="HF572" s="66"/>
      <c r="HG572" s="76"/>
      <c r="HH572" s="66"/>
      <c r="HI572" s="76"/>
      <c r="HJ572" s="66"/>
      <c r="HK572" s="76"/>
      <c r="HL572" s="66"/>
      <c r="HM572" s="76"/>
      <c r="HN572" s="66"/>
      <c r="HO572" s="76"/>
      <c r="HP572" s="66"/>
      <c r="HQ572" s="76"/>
      <c r="HR572" s="66"/>
      <c r="HS572" s="76"/>
      <c r="HT572" s="66"/>
      <c r="HU572" s="76"/>
      <c r="HV572" s="66"/>
      <c r="HW572" s="76"/>
      <c r="HX572" s="66"/>
      <c r="HY572" s="76"/>
      <c r="HZ572" s="66"/>
      <c r="IA572" s="76"/>
      <c r="IB572" s="66"/>
      <c r="IC572" s="76"/>
      <c r="ID572" s="66"/>
      <c r="IE572" s="76"/>
      <c r="IF572" s="66"/>
      <c r="IG572" s="76"/>
      <c r="IH572" s="66"/>
      <c r="II572" s="76"/>
      <c r="IJ572" s="66"/>
      <c r="IK572" s="76"/>
      <c r="IL572" s="66"/>
      <c r="IM572" s="76"/>
      <c r="IN572" s="66"/>
      <c r="IO572" s="76"/>
      <c r="IP572" s="66"/>
      <c r="IQ572" s="76"/>
      <c r="IR572" s="66"/>
      <c r="IS572" s="76"/>
      <c r="IT572" s="66"/>
      <c r="IU572" s="76"/>
      <c r="IV572" s="66"/>
      <c r="IW572" s="76"/>
      <c r="IX572" s="66"/>
      <c r="IY572" s="76"/>
      <c r="IZ572" s="66"/>
      <c r="JA572" s="76"/>
      <c r="JB572" s="66"/>
      <c r="JC572" s="76"/>
      <c r="JD572" s="66"/>
      <c r="JE572" s="76"/>
      <c r="JF572" s="66"/>
      <c r="JG572" s="76"/>
      <c r="JH572" s="66"/>
      <c r="JI572" s="76"/>
      <c r="JJ572" s="66"/>
      <c r="JK572" s="76"/>
      <c r="JL572" s="66"/>
      <c r="JM572" s="76"/>
      <c r="JN572" s="66"/>
      <c r="JO572" s="76"/>
      <c r="JP572" s="66"/>
      <c r="JQ572" s="76"/>
      <c r="JR572" s="66"/>
      <c r="JS572" s="76"/>
      <c r="JT572" s="66"/>
      <c r="JU572" s="76"/>
      <c r="JV572" s="66"/>
      <c r="JW572" s="76"/>
      <c r="JX572" s="66"/>
      <c r="JY572" s="76"/>
      <c r="JZ572" s="66"/>
      <c r="KA572" s="76"/>
      <c r="KB572" s="66"/>
      <c r="KC572" s="76"/>
      <c r="KD572" s="66"/>
      <c r="KE572" s="76"/>
      <c r="KF572" s="66"/>
      <c r="KG572" s="76"/>
      <c r="KH572" s="66"/>
      <c r="KI572" s="76"/>
      <c r="KJ572" s="66"/>
      <c r="KK572" s="76"/>
      <c r="KL572" s="66"/>
      <c r="KM572" s="76"/>
      <c r="KN572" s="66"/>
      <c r="KO572" s="76"/>
      <c r="KP572" s="66"/>
      <c r="KQ572" s="76"/>
      <c r="KR572" s="66"/>
      <c r="KS572" s="76"/>
      <c r="KT572" s="66"/>
      <c r="KU572" s="76"/>
      <c r="KV572" s="66"/>
      <c r="KW572" s="76"/>
      <c r="KX572" s="66"/>
      <c r="KY572" s="76"/>
      <c r="KZ572" s="66"/>
      <c r="LA572" s="76"/>
      <c r="LB572" s="66"/>
      <c r="LC572" s="76"/>
      <c r="LD572" s="66"/>
      <c r="LE572" s="76"/>
      <c r="LF572" s="66"/>
      <c r="LG572" s="76"/>
      <c r="LH572" s="66"/>
      <c r="LI572" s="76"/>
      <c r="LJ572" s="66"/>
      <c r="LK572" s="76"/>
      <c r="LL572" s="66"/>
      <c r="LM572" s="76"/>
      <c r="LN572" s="66"/>
      <c r="LO572" s="76"/>
      <c r="LP572" s="66"/>
      <c r="LQ572" s="76"/>
      <c r="LR572" s="66"/>
      <c r="LS572" s="76"/>
      <c r="LT572" s="66"/>
      <c r="LU572" s="76"/>
      <c r="LV572" s="66"/>
      <c r="LW572" s="76"/>
      <c r="LX572" s="66"/>
      <c r="LY572" s="76"/>
      <c r="LZ572" s="66"/>
      <c r="MA572" s="76"/>
      <c r="MB572" s="66"/>
      <c r="MC572" s="76"/>
      <c r="MD572" s="66"/>
      <c r="MG572" s="1" t="str" cm="1">
        <f t="array" ref="MG572">IFERROR(INDEX(Paste_Here!$B$2:$B$850, MATCH(0, COUNTIF(MG$4:MG571, Paste_Here!$B$2:$B$850) + IF(Paste_Here!$B$2:$B$850="", 1, 0), 0)), "")</f>
        <v/>
      </c>
      <c r="MH572" s="1" t="str">
        <f>IF(MG572&lt;&gt;"", INDEX(Paste_Here!$A$2:$A$850, MATCH(MG572, Paste_Here!$B$2:$B$850, 0)), "")</f>
        <v/>
      </c>
      <c r="MI572" s="1" t="str">
        <f t="shared" si="72"/>
        <v/>
      </c>
      <c r="MJ572" s="1" t="str" cm="1">
        <f t="array" ref="MJ572">IFERROR(INDEX($MI$5:$MI$850, MATCH(SMALL(IF($MI$5:$MI$850&lt;&gt;"", COUNTIF($MI$5:$MI$850, "&lt;"&amp;$MI$5:$MI$850)+1), ROW()-ROW($MJ$5)+1), COUNTIF($MI$5:$MI$850, "&lt;"&amp;$MI$5:$MI$850)+1, 0)), "")</f>
        <v/>
      </c>
    </row>
    <row r="573" spans="1:348">
      <c r="A573" s="66"/>
      <c r="B573" s="76" t="str">
        <f t="shared" si="65"/>
        <v/>
      </c>
      <c r="C573" s="66"/>
      <c r="D573" s="76" t="str">
        <f>IFERROR(IF(B573&lt;&gt;"", IF(AND(INDEX(Paste_Here!B$2:B$850, MATCH(B573, Paste_Here!A$2:A$850, 0))&lt;&gt;"", ISNUMBER(VALUE(INDEX(Paste_Here!B$2:B$850, MATCH(B573, Paste_Here!A$2:A$850, 0))))), INDEX(Paste_Here!B$2:B$850, MATCH(B573, Paste_Here!A$2:A$850, 0)), ""), ""), "")</f>
        <v/>
      </c>
      <c r="E573" s="66"/>
      <c r="F573" s="76" t="str">
        <f>IFERROR(IF(B573&lt;&gt;"", IF(ISTEXT(INDEX(Paste_Here!K$2:K$850, MATCH(B573, Paste_Here!A$2:A$850, 0))), INDEX(Paste_Here!K$2:K$850, MATCH(B573, Paste_Here!A$2:A$850, 0)), ""), ""), "")</f>
        <v/>
      </c>
      <c r="G573" s="66"/>
      <c r="H573" s="76" t="str">
        <f>IFERROR(IF(B573&lt;&gt;"", IF(ISTEXT(INDEX(Paste_Here!C$2:C$850, MATCH(B573, Paste_Here!A$2:A$850, 0))), INDEX(Paste_Here!C$2:C$850, MATCH(B573, Paste_Here!A$2:A$850, 0)), ""), ""), "")</f>
        <v/>
      </c>
      <c r="I573" s="66"/>
      <c r="J573" s="76" t="str">
        <f>IFERROR(IF(B573&lt;&gt;"", IF(ISNUMBER(SEARCH("s", LOWER(INDEX(Paste_Here!M$2:M$850, MATCH(B573, Paste_Here!A$2:A$850, 0))))), "Yes", IF(INDEX(Paste_Here!M$2:M$850, MATCH(B573, Paste_Here!A$2:A$850, 0))&lt;&gt;"", "No", "")), ""), "")</f>
        <v/>
      </c>
      <c r="K573" s="66"/>
      <c r="L573" s="76" t="str">
        <f>IFERROR(IF(B573&lt;&gt;"", IF(ISNUMBER(SEARCH("yes", LOWER(INDEX(Paste_Here!E$2:E$850, MATCH(B573, Paste_Here!A$2:A$850, 0))))), "Yes", IF(ISNUMBER(SEARCH("no", LOWER(INDEX(Paste_Here!E$2:E$850, MATCH(B573, Paste_Here!A$2:A$850, 0))))), "No", "")), ""), "")</f>
        <v/>
      </c>
      <c r="M573" s="66"/>
      <c r="N573" s="76" t="str">
        <f>IFERROR(IF(B573&lt;&gt;"", IF(ISNUMBER(SEARCH("yes", LOWER(INDEX(Paste_Here!F$2:F$850, MATCH(B573, Paste_Here!A$2:A$850, 0))))), "Yes", IF(ISNUMBER(SEARCH("no", LOWER(INDEX(Paste_Here!F$2:F$850, MATCH(B573, Paste_Here!A$2:A$850, 0))))), "No", "")), ""), "")</f>
        <v/>
      </c>
      <c r="O573" s="66"/>
      <c r="P573" s="76" t="str">
        <f>IFERROR(IF(B573&lt;&gt;"", IF(ISNUMBER(SEARCH("yes", LOWER(INDEX(Paste_Here!L$2:L$850, MATCH(B573, Paste_Here!A$2:A$850, 0))))), "Yes", IF(ISNUMBER(SEARCH("no", LOWER(INDEX(Paste_Here!L$2:L$850, MATCH(B573, Paste_Here!A$2:A$850, 0))))), "No", "")), ""), "")</f>
        <v/>
      </c>
      <c r="Q573" s="66"/>
      <c r="R573" s="76" t="str">
        <f>IFERROR(IF(B573&lt;&gt;"", IF(ISNUMBER(SEARCH("transitional 2", LOWER(INDEX(Paste_Here!D$2:D$850, MATCH(B573, Paste_Here!A$2:A$850, 0))))), "T2", IF(ISNUMBER(SEARCH("transitional 1", LOWER(INDEX(Paste_Here!D$2:D$850, MATCH(B573, Paste_Here!A$2:A$850, 0))))), "T1", IF(ISNUMBER(SEARCH("waived ell services", LOWER(INDEX(Paste_Here!D$2:D$850, MATCH(B573, Paste_Here!A$2:A$850, 0))))), "W", IF(ISNUMBER(SEARCH("english language learner", LOWER(INDEX(Paste_Here!D$2:D$850, MATCH(B573, Paste_Here!A$2:A$850, 0))))), "L", "")))), ""), "")</f>
        <v/>
      </c>
      <c r="S573" s="66"/>
      <c r="T573" s="76" t="str">
        <f>IFERROR(IF(B573&lt;&gt;"", IF(ISNUMBER(SEARCH("yes", LOWER(INDEX(Paste_Here!I$2:I$850, MATCH(B573, Paste_Here!A$2:A$850, 0))))), "Yes", IF(ISNUMBER(SEARCH("no", LOWER(INDEX(Paste_Here!I$2:I$850, MATCH(B573, Paste_Here!A$2:A$850, 0))))), "No", "")), ""), "")</f>
        <v/>
      </c>
      <c r="U573" s="66"/>
      <c r="V573" s="76" t="str">
        <f>IFERROR(IF(B573&lt;&gt;"", IF(ISTEXT(INDEX(Paste_Here!J$2:J$850, MATCH(B573, Paste_Here!A$2:A$850, 0))), VALUE(INDEX(Paste_Here!J$2:J$850, MATCH(B573, Paste_Here!A$2:A$850, 0))), ""), ""), "")</f>
        <v/>
      </c>
      <c r="W573" s="66"/>
      <c r="X573" s="66"/>
      <c r="Y573" s="76" t="str">
        <f t="shared" si="66"/>
        <v/>
      </c>
      <c r="Z573" s="66"/>
      <c r="AA573" s="76" t="str">
        <f>IFERROR(IF(B573&lt;&gt;"", IF(AND(INDEX(Paste_Here!AI$2:AI$850, MATCH(B573, Paste_Here!A$2:A$850, 0))&lt;&gt;"", ISNUMBER(VALUE(INDEX(Paste_Here!AI$2:AI$850, MATCH(B573, Paste_Here!A$2:A$850, 0))))), INDEX(Paste_Here!AI$2:AI$850, MATCH(B573, Paste_Here!A$2:A$850, 0)), ""), ""), "")</f>
        <v/>
      </c>
      <c r="AB573" s="66"/>
      <c r="AC573" s="76" t="str">
        <f>IFERROR(IF(B573&lt;&gt;"", IF(AND(INDEX(Paste_Here!AJ$2:AJ$850, MATCH(B573, Paste_Here!A$2:A$850, 0))&lt;&gt;"", ISNUMBER(VALUE(INDEX(Paste_Here!AJ$2:AJ$850, MATCH(B573, Paste_Here!A$2:A$850, 0))))), INDEX(Paste_Here!AJ$2:AJ$850, MATCH(B573, Paste_Here!A$2:A$850, 0)), ""), ""), "")</f>
        <v/>
      </c>
      <c r="AD573" s="66"/>
      <c r="AE573" s="76" t="str">
        <f>IFERROR(IF(B573&lt;&gt;"", IF(AND(INDEX(Paste_Here!AK$2:AK$850, MATCH(B573, Paste_Here!A$2:A$850, 0))&lt;&gt;"", ISNUMBER(VALUE(INDEX(Paste_Here!AK$2:AK$850, MATCH(B573, Paste_Here!A$2:A$850, 0))))), INDEX(Paste_Here!AK$2:AK$850, MATCH(B573, Paste_Here!A$2:A$850, 0)), ""), ""), "")</f>
        <v/>
      </c>
      <c r="AF573" s="66"/>
      <c r="AG573" s="76" t="str">
        <f>IFERROR(IF(B573&lt;&gt;"", IF(AND(INDEX(Paste_Here!AL$2:AL$850, MATCH(B573, Paste_Here!A$2:A$850, 0))&lt;&gt;"", ISNUMBER(VALUE(INDEX(Paste_Here!AL$2:AL$850, MATCH(B573, Paste_Here!A$2:A$850, 0))))), INDEX(Paste_Here!AL$2:AL$850, MATCH(B573, Paste_Here!A$2:A$850, 0)), ""), ""), "")</f>
        <v/>
      </c>
      <c r="AH573" s="66"/>
      <c r="AI573" s="76" t="str">
        <f>IFERROR(IF(B573&lt;&gt;"", IF(AND(INDEX(Paste_Here!AH$2:AH$850, MATCH(B573, Paste_Here!A$2:A$850, 0))&lt;&gt;"", ISNUMBER(VALUE(INDEX(Paste_Here!AH$2:AH$850, MATCH(B573, Paste_Here!A$2:A$850, 0))))), IF(VALUE(INDEX(Paste_Here!AH$2:AH$850, MATCH(B573, Paste_Here!A$2:A$850, 0)))=0, "", INDEX(Paste_Here!AH$2:AH$850, MATCH(B573, Paste_Here!A$2:A$850, 0))), ""), ""), "")</f>
        <v/>
      </c>
      <c r="AJ573" s="66"/>
      <c r="AK573" s="76" t="str">
        <f>IFERROR(IF(B573&lt;&gt;"", IF(AND(INDEX(Paste_Here!N$2:N$850, MATCH(B573, Paste_Here!A$2:A$850, 0))&lt;&gt;"", ISNUMBER(VALUE(INDEX(Paste_Here!N$2:N$850, MATCH(B573, Paste_Here!A$2:A$850, 0))))), INDEX(Paste_Here!N$2:N$850, MATCH(B573, Paste_Here!A$2:A$850, 0)), ""), ""), "")</f>
        <v/>
      </c>
      <c r="AL573" s="66"/>
      <c r="AM573" s="76" t="str">
        <f>IFERROR(IF(B573&lt;&gt;"", IF(AND(INDEX(Paste_Here!O$2:O$850, MATCH(B573, Paste_Here!A$2:A$850, 0))&lt;&gt;"", ISNUMBER(VALUE(INDEX(Paste_Here!O$2:O$850, MATCH(B573, Paste_Here!A$2:A$850, 0))))), INDEX(Paste_Here!O$2:O$850, MATCH(B573, Paste_Here!A$2:A$850, 0)), ""), ""), "")</f>
        <v/>
      </c>
      <c r="AN573" s="66"/>
      <c r="AO573" s="76"/>
      <c r="AP573" s="66"/>
      <c r="AQ573" s="76"/>
      <c r="AR573" s="66"/>
      <c r="AS573" s="76"/>
      <c r="AT573" s="66"/>
      <c r="AU573" s="66"/>
      <c r="AV573" s="76" t="str">
        <f t="shared" si="67"/>
        <v/>
      </c>
      <c r="AW573" s="66"/>
      <c r="AX573" s="76" t="str">
        <f>IFERROR(IF(B573&lt;&gt;"", IF(ISNUMBER(SEARCH("Revealed-Potential (Primary Focus)", LOWER(INDEX(Paste_Here!Z$2:Z$850, MATCH(B573, Paste_Here!A$2:A$850, 0))))), "Rev-Potential: Prim", IF(ISNUMBER(SEARCH("Revealed-Potential (Secondary Focus)", LOWER(INDEX(Paste_Here!Z$2:Z$850, MATCH(B573, Paste_Here!A$2:A$850, 0))))), "Rev-Potential: Sec", IF(ISNUMBER(SEARCH("Monitoring", LOWER(INDEX(Paste_Here!Z$2:Z$850, MATCH(B573, Paste_Here!A$2:A$850, 0))))), "Monitoring", IF(ISNUMBER(SEARCH("At-Promise (Secondary Focus)", LOWER(INDEX(Paste_Here!Z$2:Z$850, MATCH(B573, Paste_Here!A$2:A$850, 0))))), "At-Promise: Sec", IF(ISNUMBER(SEARCH("At-Promise (Primary Focus)", LOWER(INDEX(Paste_Here!Z$2:Z$850, MATCH(B573, Paste_Here!A$2:A$850, 0))))), "At-Promise: Prim", ""))))), ""), "")</f>
        <v/>
      </c>
      <c r="AY573" s="66"/>
      <c r="AZ573" s="76"/>
      <c r="BA573" s="66"/>
      <c r="BB573" s="76"/>
      <c r="BC573" s="66"/>
      <c r="BD573" s="76"/>
      <c r="BE573" s="66"/>
      <c r="BF573" s="76"/>
      <c r="BG573" s="66"/>
      <c r="BH573" s="76"/>
      <c r="BI573" s="66"/>
      <c r="BJ573" s="66"/>
      <c r="BK573" s="76" t="str">
        <f t="shared" si="68"/>
        <v/>
      </c>
      <c r="BL573" s="66"/>
      <c r="BM573" s="76" t="str">
        <f>IFERROR(IF(B573&lt;&gt;"", IF(AND(ISNUMBER(VALUE(SUBSTITUTE(SUBSTITUTE(Paste_Here!R573, "br", "-"), "L", ""))), VALUE(SUBSTITUTE(SUBSTITUTE(Paste_Here!R573, "br", "-"), "L", "")) &gt;= 1095), "Yes", IF(AND(ISNUMBER(VALUE(SUBSTITUTE(SUBSTITUTE(Paste_Here!R573, "br", "-"), "L", ""))), VALUE(SUBSTITUTE(SUBSTITUTE(Paste_Here!R573, "br", "-"), "L", "")) &lt;= 1094), "No", "")), ""), "")</f>
        <v/>
      </c>
      <c r="BN573" s="66"/>
      <c r="BO573" s="76" t="str">
        <f>IFERROR(IF(B573&lt;&gt;"", IF(COUNTIF(INDEX(Paste_Here!Y$2:AB$850, MATCH(B573, Paste_Here!A$2:A$850, 0), 0), "yes") &gt; 0, "Yes", IF(COUNTIF(INDEX(Paste_Here!Y$2:AB$850, MATCH(B573, Paste_Here!A$2:A$850, 0), 0), "no") &gt; 0, "No", "")), ""), "")</f>
        <v/>
      </c>
      <c r="BP573" s="66"/>
      <c r="BQ573" s="76" t="str">
        <f>IFERROR(IF(B573&lt;&gt;"", IF(AND(ISNUMBER(VALUE(SUBSTITUTE(SUBSTITUTE(Paste_Here!U573, "em", "-"), "q", ""))), VALUE(SUBSTITUTE(SUBSTITUTE(Paste_Here!U573, "em", "-"), "q", "")) &gt;= 910), "Yes", IF(AND(ISNUMBER(VALUE(SUBSTITUTE(SUBSTITUTE(Paste_Here!U573, "em", "-"), "q", ""))), VALUE(SUBSTITUTE(SUBSTITUTE(Paste_Here!U573, "em", "-"), "q", "")) &lt;= 909), "No", "")), ""), "")</f>
        <v/>
      </c>
      <c r="BR573" s="66"/>
      <c r="BS573" s="76" t="str">
        <f>IFERROR(IF(B573&lt;&gt;"", IF(AND(INDEX(Paste_Here!X$2:X$850, MATCH(B573, Paste_Here!A$2:A$850, 0))&lt;&gt;"", ISNUMBER(VALUE(INDEX(Paste_Here!X$2:X$850, MATCH(B573, Paste_Here!A$2:A$850, 0))))), INDEX(Paste_Here!X$2:X$850, MATCH(B573, Paste_Here!A$2:A$850, 0)), ""), ""), "")</f>
        <v/>
      </c>
      <c r="BT573" s="66"/>
      <c r="BU573" s="76" t="str">
        <f>IFERROR(IF(B573&lt;&gt;"", IF(ISNUMBER(VALUE(INDEX(Paste_Here!G$2:G$850, MATCH(B573, Paste_Here!A$2:A$850, 0)))), IF(VALUE(INDEX(Paste_Here!G$2:G$850, MATCH(B573, Paste_Here!A$2:A$850, 0)))=0, "No", IF(AND(VALUE(INDEX(Paste_Here!G$2:G$850, MATCH(B573, Paste_Here!A$2:A$850, 0)))&gt;=1, VALUE(INDEX(Paste_Here!G$2:G$850, MATCH(B573, Paste_Here!A$2:A$850, 0)))&lt;=4), VALUE(INDEX(Paste_Here!G$2:G$850, MATCH(B573, Paste_Here!A$2:A$850, 0))), "")), ""), ""), "")</f>
        <v/>
      </c>
      <c r="BV573" s="66"/>
      <c r="BW573" s="76" t="str">
        <f>IFERROR(IF(B573&lt;&gt;"", IF(ISNUMBER(VALUE(INDEX(Paste_Here!H$2:H$850, MATCH(B573, Paste_Here!A$2:A$850, 0)))), IF(VALUE(INDEX(Paste_Here!H$2:H$850, MATCH(B573, Paste_Here!A$2:A$850, 0)))=0, "No", IF(AND(VALUE(INDEX(Paste_Here!H$2:H$850, MATCH(B573, Paste_Here!A$2:A$850, 0)))&gt;=1, VALUE(INDEX(Paste_Here!H$2:H$850, MATCH(B573, Paste_Here!A$2:A$850, 0)))&lt;=4), VALUE(INDEX(Paste_Here!H$2:H$850, MATCH(B573, Paste_Here!A$2:A$850, 0))), "")), ""), ""), "")</f>
        <v/>
      </c>
      <c r="BX573" s="66"/>
      <c r="BY573" s="76"/>
      <c r="BZ573" s="66"/>
      <c r="CA573" s="76"/>
      <c r="CB573" s="66"/>
      <c r="CC573" s="66"/>
      <c r="CD573" s="76" t="str">
        <f t="shared" si="69"/>
        <v/>
      </c>
      <c r="CE573" s="66"/>
      <c r="CF573" s="76" t="str">
        <f>IFERROR(IF(B573&lt;&gt;"", IF(AND(INDEX(Paste_Here!P$2:P$850, MATCH(B573, Paste_Here!A$2:A$850, 0))&lt;&gt;"", ISNUMBER(VALUE(INDEX(Paste_Here!P$2:P$850, MATCH(B573, Paste_Here!A$2:A$850, 0))))), INDEX(Paste_Here!P$2:P$850, MATCH(B573, Paste_Here!A$2:A$850, 0)), ""), ""), "")</f>
        <v/>
      </c>
      <c r="CG573" s="66"/>
      <c r="CH573" s="76" t="str">
        <f>IFERROR(IF(B573&lt;&gt;"", IF(ISNUMBER(SEARCH("highrisk", LOWER(INDEX(Paste_Here!Q$2:Q$850, MATCH(B573, Paste_Here!A$2:A$850, 0))))), "High Risk", IF(ISNUMBER(SEARCH("lowrisk", LOWER(INDEX(Paste_Here!Q$2:Q$850, MATCH(B573, Paste_Here!A$2:A$850, 0))))), "Low Risk", IF(ISNUMBER(SEARCH("somerisk", LOWER(INDEX(Paste_Here!Q$2:Q$850, MATCH(B573, Paste_Here!A$2:A$850, 0))))), "Some Risk", ""))), ""), "")</f>
        <v/>
      </c>
      <c r="CI573" s="66"/>
      <c r="CJ573" s="76" t="str">
        <f>IFERROR(IF(B573&lt;&gt;"", IF(AND(INDEX(Paste_Here!AA$2:AA$850, MATCH(B573, Paste_Here!A$2:A$850, 0))&lt;&gt;"", ISNUMBER(VALUE(INDEX(Paste_Here!AA$2:AA$850, MATCH(B573, Paste_Here!A$2:A$850, 0))))), INDEX(Paste_Here!AA$2:AA$850, MATCH(B573, Paste_Here!A$2:A$850, 0)), ""), ""), "")</f>
        <v/>
      </c>
      <c r="CK573" s="66"/>
      <c r="CL573" s="76" t="str">
        <f>IFERROR(IF(B573&lt;&gt;"", IF(LOWER(INDEX(Paste_Here!AB$2:AB$850, MATCH(B573, Paste_Here!A$2:A$850, 0)))="approaching expectations", "Approaching", IF(LOWER(INDEX(Paste_Here!AB$2:AB$850, MATCH(B573, Paste_Here!A$2:A$850, 0)))="met expectations", "Met", IF(LOWER(INDEX(Paste_Here!AB$2:AB$850, MATCH(B573, Paste_Here!A$2:A$850, 0)))="exceeded expectations", "Exceeded", IF(LOWER(INDEX(Paste_Here!AB$2:AB$850, MATCH(B573, Paste_Here!A$2:A$850, 0)))="below expectations", "Below", "")))), ""), "")</f>
        <v/>
      </c>
      <c r="CM573" s="66"/>
      <c r="CN573" s="76" t="str">
        <f>IFERROR(IF(B573&lt;&gt;"", IF(AND(INDEX(Paste_Here!AC$2:AC$850, MATCH(B573, Paste_Here!A$2:A$850, 0))&lt;&gt;"", ISNUMBER(VALUE(INDEX(Paste_Here!AC$2:AC$850, MATCH(B573, Paste_Here!A$2:A$850, 0))))), INDEX(Paste_Here!AC$2:AC$850, MATCH(B573, Paste_Here!A$2:A$850, 0)), ""), ""), "")</f>
        <v/>
      </c>
      <c r="CO573" s="66"/>
      <c r="CP573" s="76"/>
      <c r="CQ573" s="66"/>
      <c r="CR573" s="76"/>
      <c r="CS573" s="66"/>
      <c r="CT573" s="76"/>
      <c r="CU573" s="66"/>
      <c r="CV573" s="76"/>
      <c r="CW573" s="66"/>
      <c r="CX573" s="76"/>
      <c r="CY573" s="66"/>
      <c r="CZ573" s="66"/>
      <c r="DA573" s="76" t="str">
        <f t="shared" si="70"/>
        <v/>
      </c>
      <c r="DB573" s="66"/>
      <c r="DC573" s="76" t="str">
        <f>IFERROR(IF(B573&lt;&gt;"", IF(AND(INDEX(Paste_Here!V$2:V$850, MATCH(B573, Paste_Here!A$2:A$850, 0))&lt;&gt;"", ISNUMBER(VALUE(INDEX(Paste_Here!V$2:V$850, MATCH(B573, Paste_Here!A$2:A$850, 0))))), INDEX(Paste_Here!V$2:V$850, MATCH(B573, Paste_Here!A$2:A$850, 0)), ""), ""), "")</f>
        <v/>
      </c>
      <c r="DD573" s="66"/>
      <c r="DE573" s="76" t="str">
        <f>IFERROR(IF(B573&lt;&gt;"", IF(ISNUMBER(SEARCH("highrisk", LOWER(INDEX(Paste_Here!W$2:W$850, MATCH(B573, Paste_Here!A$2:A$850, 0))))), "High Risk", IF(ISNUMBER(SEARCH("lowrisk", LOWER(INDEX(Paste_Here!W$2:W$850, MATCH(B573, Paste_Here!A$2:A$850, 0))))), "Low Risk", IF(ISNUMBER(SEARCH("somerisk", LOWER(INDEX(Paste_Here!W$2:W$850, MATCH(B573, Paste_Here!A$2:A$850, 0))))), "Some Risk", ""))), ""), "")</f>
        <v/>
      </c>
      <c r="DF573" s="66"/>
      <c r="DG573" s="76" t="str">
        <f>IFERROR(IF(B573&lt;&gt;"", IF(AND(INDEX(Paste_Here!S$2:S$850, MATCH(B573, Paste_Here!A$2:A$850, 0))&lt;&gt;"", ISNUMBER(VALUE(INDEX(Paste_Here!S$2:S$850, MATCH(B573, Paste_Here!A$2:A$850, 0))))), INDEX(Paste_Here!S$2:S$850, MATCH(B573, Paste_Here!A$2:A$850, 0)), ""), ""), "")</f>
        <v/>
      </c>
      <c r="DH573" s="66"/>
      <c r="DI573" s="76" t="str">
        <f>IFERROR(IF(B573&lt;&gt;"", IF(ISNUMBER(SEARCH("highrisk", LOWER(INDEX(Paste_Here!T$2:T$850, MATCH(B573, Paste_Here!A$2:A$850, 0))))), "High Risk", IF(ISNUMBER(SEARCH("lowrisk", LOWER(INDEX(Paste_Here!T$2:T$850, MATCH(B573, Paste_Here!A$2:A$850, 0))))), "Low Risk", IF(ISNUMBER(SEARCH("somerisk", LOWER(INDEX(Paste_Here!T$2:T$850, MATCH(B573, Paste_Here!A$2:A$850, 0))))), "Some Risk", ""))), ""), "")</f>
        <v/>
      </c>
      <c r="DJ573" s="66"/>
      <c r="DK573" s="76" t="str">
        <f>IFERROR(IF(B573&lt;&gt;"", IF(AND(INDEX(Paste_Here!AD$2:AD$850, MATCH(B573, Paste_Here!A$2:A$850, 0))&lt;&gt;"", ISNUMBER(VALUE(INDEX(Paste_Here!AD$2:AD$850, MATCH(B573, Paste_Here!A$2:A$850, 0))))), INDEX(Paste_Here!AD$2:AD$850, MATCH(B573, Paste_Here!A$2:A$850, 0)), ""), ""), "")</f>
        <v/>
      </c>
      <c r="DL573" s="66"/>
      <c r="DM573" s="76" t="str">
        <f>IFERROR(IF(B573&lt;&gt;"", IF(LOWER(INDEX(Paste_Here!AE$2:AE$850, MATCH(B573, Paste_Here!A$2:A$850, 0)))="approaching expectations", "Approaching", IF(LOWER(INDEX(Paste_Here!AE$2:AE$850, MATCH(B573, Paste_Here!A$2:A$850, 0)))="met expectations", "Met", IF(LOWER(INDEX(Paste_Here!AE$2:AE$850, MATCH(B573, Paste_Here!A$2:A$850, 0)))="exceeded expectations", "Exceeded", IF(LOWER(INDEX(Paste_Here!AE$2:AE$850, MATCH(B573, Paste_Here!A$2:A$850, 0)))="below expectations", "Below", "")))), ""), "")</f>
        <v/>
      </c>
      <c r="DN573" s="66"/>
      <c r="DO573" s="76"/>
      <c r="DP573" s="66"/>
      <c r="DQ573" s="76"/>
      <c r="DR573" s="66"/>
      <c r="DS573" s="76"/>
      <c r="DT573" s="66"/>
      <c r="DU573" s="76"/>
      <c r="DV573" s="66"/>
      <c r="DW573" s="66"/>
      <c r="DX573" s="76" t="str">
        <f t="shared" si="71"/>
        <v/>
      </c>
      <c r="DY573" s="66"/>
      <c r="DZ573" s="76"/>
      <c r="EA573" s="66"/>
      <c r="EB573" s="76"/>
      <c r="EC573" s="66"/>
      <c r="ED573" s="76" t="str">
        <f>IFERROR(IF(B573&lt;&gt;"", IF(AND(INDEX(Paste_Here!AF$2:AF$850, MATCH(B573, Paste_Here!A$2:A$850, 0))&lt;&gt;"", ISNUMBER(VALUE(INDEX(Paste_Here!AF$2:AF$850, MATCH(B573, Paste_Here!A$2:A$850, 0))))), INDEX(Paste_Here!AF$2:AF$850, MATCH(B573, Paste_Here!A$2:A$850, 0)), ""), ""), "")</f>
        <v/>
      </c>
      <c r="EE573" s="66"/>
      <c r="EF573" s="76"/>
      <c r="EG573" s="66"/>
      <c r="EH573" s="76"/>
      <c r="EI573" s="66"/>
      <c r="EJ573" s="76" t="str">
        <f>IFERROR(IF(B573&lt;&gt;"", IF(AND(INDEX(Paste_Here!AG$2:AG$850, MATCH(B573, Paste_Here!A$2:A$850, 0))&lt;&gt;"", ISNUMBER(VALUE(INDEX(Paste_Here!AG$2:AG$850, MATCH(B573, Paste_Here!A$2:A$850, 0))))), INDEX(Paste_Here!AG$2:AG$850, MATCH(B573, Paste_Here!A$2:A$850, 0)), ""), ""), "")</f>
        <v/>
      </c>
      <c r="EK573" s="66"/>
      <c r="EL573" s="76"/>
      <c r="EM573" s="66"/>
      <c r="EN573" s="76"/>
      <c r="EO573" s="66"/>
      <c r="EP573" s="76"/>
      <c r="EQ573" s="66"/>
      <c r="ER573" s="76"/>
      <c r="ES573" s="66"/>
      <c r="ET573" s="66"/>
      <c r="EU573" s="76"/>
      <c r="EV573" s="66"/>
      <c r="EW573" s="76"/>
      <c r="EX573" s="66"/>
      <c r="EY573" s="76"/>
      <c r="EZ573" s="66"/>
      <c r="FA573" s="76"/>
      <c r="FB573" s="66"/>
      <c r="FC573" s="76"/>
      <c r="FD573" s="66"/>
      <c r="FE573" s="76"/>
      <c r="FF573" s="66"/>
      <c r="FG573" s="76"/>
      <c r="FH573" s="66"/>
      <c r="FI573" s="76"/>
      <c r="FJ573" s="66"/>
      <c r="FK573" s="76"/>
      <c r="FL573" s="66"/>
      <c r="FM573" s="76"/>
      <c r="FN573" s="66"/>
      <c r="FO573" s="76"/>
      <c r="FP573" s="66"/>
      <c r="FQ573" s="76"/>
      <c r="FR573" s="66"/>
      <c r="FS573" s="76"/>
      <c r="FT573" s="66"/>
      <c r="FU573" s="76"/>
      <c r="FV573" s="66"/>
      <c r="FW573" s="76"/>
      <c r="FX573" s="66"/>
      <c r="FY573" s="76"/>
      <c r="FZ573" s="66"/>
      <c r="GA573" s="76"/>
      <c r="GB573" s="66"/>
      <c r="GC573" s="76"/>
      <c r="GD573" s="66"/>
      <c r="GE573" s="76"/>
      <c r="GF573" s="66"/>
      <c r="GG573" s="76"/>
      <c r="GH573" s="66"/>
      <c r="GI573" s="76"/>
      <c r="GJ573" s="66"/>
      <c r="GK573" s="76"/>
      <c r="GL573" s="66"/>
      <c r="GM573" s="76"/>
      <c r="GN573" s="66"/>
      <c r="GO573" s="76"/>
      <c r="GP573" s="66"/>
      <c r="GQ573" s="76"/>
      <c r="GR573" s="66"/>
      <c r="GS573" s="76"/>
      <c r="GT573" s="66"/>
      <c r="GU573" s="76"/>
      <c r="GV573" s="66"/>
      <c r="GW573" s="76"/>
      <c r="GX573" s="66"/>
      <c r="GY573" s="76"/>
      <c r="GZ573" s="66"/>
      <c r="HA573" s="76"/>
      <c r="HB573" s="66"/>
      <c r="HC573" s="76"/>
      <c r="HD573" s="66"/>
      <c r="HE573" s="76"/>
      <c r="HF573" s="66"/>
      <c r="HG573" s="76"/>
      <c r="HH573" s="66"/>
      <c r="HI573" s="76"/>
      <c r="HJ573" s="66"/>
      <c r="HK573" s="76"/>
      <c r="HL573" s="66"/>
      <c r="HM573" s="76"/>
      <c r="HN573" s="66"/>
      <c r="HO573" s="76"/>
      <c r="HP573" s="66"/>
      <c r="HQ573" s="76"/>
      <c r="HR573" s="66"/>
      <c r="HS573" s="76"/>
      <c r="HT573" s="66"/>
      <c r="HU573" s="76"/>
      <c r="HV573" s="66"/>
      <c r="HW573" s="76"/>
      <c r="HX573" s="66"/>
      <c r="HY573" s="76"/>
      <c r="HZ573" s="66"/>
      <c r="IA573" s="76"/>
      <c r="IB573" s="66"/>
      <c r="IC573" s="76"/>
      <c r="ID573" s="66"/>
      <c r="IE573" s="76"/>
      <c r="IF573" s="66"/>
      <c r="IG573" s="76"/>
      <c r="IH573" s="66"/>
      <c r="II573" s="76"/>
      <c r="IJ573" s="66"/>
      <c r="IK573" s="76"/>
      <c r="IL573" s="66"/>
      <c r="IM573" s="76"/>
      <c r="IN573" s="66"/>
      <c r="IO573" s="76"/>
      <c r="IP573" s="66"/>
      <c r="IQ573" s="76"/>
      <c r="IR573" s="66"/>
      <c r="IS573" s="76"/>
      <c r="IT573" s="66"/>
      <c r="IU573" s="76"/>
      <c r="IV573" s="66"/>
      <c r="IW573" s="76"/>
      <c r="IX573" s="66"/>
      <c r="IY573" s="76"/>
      <c r="IZ573" s="66"/>
      <c r="JA573" s="76"/>
      <c r="JB573" s="66"/>
      <c r="JC573" s="76"/>
      <c r="JD573" s="66"/>
      <c r="JE573" s="76"/>
      <c r="JF573" s="66"/>
      <c r="JG573" s="76"/>
      <c r="JH573" s="66"/>
      <c r="JI573" s="76"/>
      <c r="JJ573" s="66"/>
      <c r="JK573" s="76"/>
      <c r="JL573" s="66"/>
      <c r="JM573" s="76"/>
      <c r="JN573" s="66"/>
      <c r="JO573" s="76"/>
      <c r="JP573" s="66"/>
      <c r="JQ573" s="76"/>
      <c r="JR573" s="66"/>
      <c r="JS573" s="76"/>
      <c r="JT573" s="66"/>
      <c r="JU573" s="76"/>
      <c r="JV573" s="66"/>
      <c r="JW573" s="76"/>
      <c r="JX573" s="66"/>
      <c r="JY573" s="76"/>
      <c r="JZ573" s="66"/>
      <c r="KA573" s="76"/>
      <c r="KB573" s="66"/>
      <c r="KC573" s="76"/>
      <c r="KD573" s="66"/>
      <c r="KE573" s="76"/>
      <c r="KF573" s="66"/>
      <c r="KG573" s="76"/>
      <c r="KH573" s="66"/>
      <c r="KI573" s="76"/>
      <c r="KJ573" s="66"/>
      <c r="KK573" s="76"/>
      <c r="KL573" s="66"/>
      <c r="KM573" s="76"/>
      <c r="KN573" s="66"/>
      <c r="KO573" s="76"/>
      <c r="KP573" s="66"/>
      <c r="KQ573" s="76"/>
      <c r="KR573" s="66"/>
      <c r="KS573" s="76"/>
      <c r="KT573" s="66"/>
      <c r="KU573" s="76"/>
      <c r="KV573" s="66"/>
      <c r="KW573" s="76"/>
      <c r="KX573" s="66"/>
      <c r="KY573" s="76"/>
      <c r="KZ573" s="66"/>
      <c r="LA573" s="76"/>
      <c r="LB573" s="66"/>
      <c r="LC573" s="76"/>
      <c r="LD573" s="66"/>
      <c r="LE573" s="76"/>
      <c r="LF573" s="66"/>
      <c r="LG573" s="76"/>
      <c r="LH573" s="66"/>
      <c r="LI573" s="76"/>
      <c r="LJ573" s="66"/>
      <c r="LK573" s="76"/>
      <c r="LL573" s="66"/>
      <c r="LM573" s="76"/>
      <c r="LN573" s="66"/>
      <c r="LO573" s="76"/>
      <c r="LP573" s="66"/>
      <c r="LQ573" s="76"/>
      <c r="LR573" s="66"/>
      <c r="LS573" s="76"/>
      <c r="LT573" s="66"/>
      <c r="LU573" s="76"/>
      <c r="LV573" s="66"/>
      <c r="LW573" s="76"/>
      <c r="LX573" s="66"/>
      <c r="LY573" s="76"/>
      <c r="LZ573" s="66"/>
      <c r="MA573" s="76"/>
      <c r="MB573" s="66"/>
      <c r="MC573" s="76"/>
      <c r="MD573" s="66"/>
      <c r="MG573" s="1" t="str" cm="1">
        <f t="array" ref="MG573">IFERROR(INDEX(Paste_Here!$B$2:$B$850, MATCH(0, COUNTIF(MG$4:MG572, Paste_Here!$B$2:$B$850) + IF(Paste_Here!$B$2:$B$850="", 1, 0), 0)), "")</f>
        <v/>
      </c>
      <c r="MH573" s="1" t="str">
        <f>IF(MG573&lt;&gt;"", INDEX(Paste_Here!$A$2:$A$850, MATCH(MG573, Paste_Here!$B$2:$B$850, 0)), "")</f>
        <v/>
      </c>
      <c r="MI573" s="1" t="str">
        <f t="shared" si="72"/>
        <v/>
      </c>
      <c r="MJ573" s="1" t="str" cm="1">
        <f t="array" ref="MJ573">IFERROR(INDEX($MI$5:$MI$850, MATCH(SMALL(IF($MI$5:$MI$850&lt;&gt;"", COUNTIF($MI$5:$MI$850, "&lt;"&amp;$MI$5:$MI$850)+1), ROW()-ROW($MJ$5)+1), COUNTIF($MI$5:$MI$850, "&lt;"&amp;$MI$5:$MI$850)+1, 0)), "")</f>
        <v/>
      </c>
    </row>
    <row r="574" spans="1:348">
      <c r="A574" s="66"/>
      <c r="B574" s="76" t="str">
        <f t="shared" si="65"/>
        <v/>
      </c>
      <c r="C574" s="66"/>
      <c r="D574" s="76" t="str">
        <f>IFERROR(IF(B574&lt;&gt;"", IF(AND(INDEX(Paste_Here!B$2:B$850, MATCH(B574, Paste_Here!A$2:A$850, 0))&lt;&gt;"", ISNUMBER(VALUE(INDEX(Paste_Here!B$2:B$850, MATCH(B574, Paste_Here!A$2:A$850, 0))))), INDEX(Paste_Here!B$2:B$850, MATCH(B574, Paste_Here!A$2:A$850, 0)), ""), ""), "")</f>
        <v/>
      </c>
      <c r="E574" s="66"/>
      <c r="F574" s="76" t="str">
        <f>IFERROR(IF(B574&lt;&gt;"", IF(ISTEXT(INDEX(Paste_Here!K$2:K$850, MATCH(B574, Paste_Here!A$2:A$850, 0))), INDEX(Paste_Here!K$2:K$850, MATCH(B574, Paste_Here!A$2:A$850, 0)), ""), ""), "")</f>
        <v/>
      </c>
      <c r="G574" s="66"/>
      <c r="H574" s="76" t="str">
        <f>IFERROR(IF(B574&lt;&gt;"", IF(ISTEXT(INDEX(Paste_Here!C$2:C$850, MATCH(B574, Paste_Here!A$2:A$850, 0))), INDEX(Paste_Here!C$2:C$850, MATCH(B574, Paste_Here!A$2:A$850, 0)), ""), ""), "")</f>
        <v/>
      </c>
      <c r="I574" s="66"/>
      <c r="J574" s="76" t="str">
        <f>IFERROR(IF(B574&lt;&gt;"", IF(ISNUMBER(SEARCH("s", LOWER(INDEX(Paste_Here!M$2:M$850, MATCH(B574, Paste_Here!A$2:A$850, 0))))), "Yes", IF(INDEX(Paste_Here!M$2:M$850, MATCH(B574, Paste_Here!A$2:A$850, 0))&lt;&gt;"", "No", "")), ""), "")</f>
        <v/>
      </c>
      <c r="K574" s="66"/>
      <c r="L574" s="76" t="str">
        <f>IFERROR(IF(B574&lt;&gt;"", IF(ISNUMBER(SEARCH("yes", LOWER(INDEX(Paste_Here!E$2:E$850, MATCH(B574, Paste_Here!A$2:A$850, 0))))), "Yes", IF(ISNUMBER(SEARCH("no", LOWER(INDEX(Paste_Here!E$2:E$850, MATCH(B574, Paste_Here!A$2:A$850, 0))))), "No", "")), ""), "")</f>
        <v/>
      </c>
      <c r="M574" s="66"/>
      <c r="N574" s="76" t="str">
        <f>IFERROR(IF(B574&lt;&gt;"", IF(ISNUMBER(SEARCH("yes", LOWER(INDEX(Paste_Here!F$2:F$850, MATCH(B574, Paste_Here!A$2:A$850, 0))))), "Yes", IF(ISNUMBER(SEARCH("no", LOWER(INDEX(Paste_Here!F$2:F$850, MATCH(B574, Paste_Here!A$2:A$850, 0))))), "No", "")), ""), "")</f>
        <v/>
      </c>
      <c r="O574" s="66"/>
      <c r="P574" s="76" t="str">
        <f>IFERROR(IF(B574&lt;&gt;"", IF(ISNUMBER(SEARCH("yes", LOWER(INDEX(Paste_Here!L$2:L$850, MATCH(B574, Paste_Here!A$2:A$850, 0))))), "Yes", IF(ISNUMBER(SEARCH("no", LOWER(INDEX(Paste_Here!L$2:L$850, MATCH(B574, Paste_Here!A$2:A$850, 0))))), "No", "")), ""), "")</f>
        <v/>
      </c>
      <c r="Q574" s="66"/>
      <c r="R574" s="76" t="str">
        <f>IFERROR(IF(B574&lt;&gt;"", IF(ISNUMBER(SEARCH("transitional 2", LOWER(INDEX(Paste_Here!D$2:D$850, MATCH(B574, Paste_Here!A$2:A$850, 0))))), "T2", IF(ISNUMBER(SEARCH("transitional 1", LOWER(INDEX(Paste_Here!D$2:D$850, MATCH(B574, Paste_Here!A$2:A$850, 0))))), "T1", IF(ISNUMBER(SEARCH("waived ell services", LOWER(INDEX(Paste_Here!D$2:D$850, MATCH(B574, Paste_Here!A$2:A$850, 0))))), "W", IF(ISNUMBER(SEARCH("english language learner", LOWER(INDEX(Paste_Here!D$2:D$850, MATCH(B574, Paste_Here!A$2:A$850, 0))))), "L", "")))), ""), "")</f>
        <v/>
      </c>
      <c r="S574" s="66"/>
      <c r="T574" s="76" t="str">
        <f>IFERROR(IF(B574&lt;&gt;"", IF(ISNUMBER(SEARCH("yes", LOWER(INDEX(Paste_Here!I$2:I$850, MATCH(B574, Paste_Here!A$2:A$850, 0))))), "Yes", IF(ISNUMBER(SEARCH("no", LOWER(INDEX(Paste_Here!I$2:I$850, MATCH(B574, Paste_Here!A$2:A$850, 0))))), "No", "")), ""), "")</f>
        <v/>
      </c>
      <c r="U574" s="66"/>
      <c r="V574" s="76" t="str">
        <f>IFERROR(IF(B574&lt;&gt;"", IF(ISTEXT(INDEX(Paste_Here!J$2:J$850, MATCH(B574, Paste_Here!A$2:A$850, 0))), VALUE(INDEX(Paste_Here!J$2:J$850, MATCH(B574, Paste_Here!A$2:A$850, 0))), ""), ""), "")</f>
        <v/>
      </c>
      <c r="W574" s="66"/>
      <c r="X574" s="66"/>
      <c r="Y574" s="76" t="str">
        <f t="shared" si="66"/>
        <v/>
      </c>
      <c r="Z574" s="66"/>
      <c r="AA574" s="76" t="str">
        <f>IFERROR(IF(B574&lt;&gt;"", IF(AND(INDEX(Paste_Here!AI$2:AI$850, MATCH(B574, Paste_Here!A$2:A$850, 0))&lt;&gt;"", ISNUMBER(VALUE(INDEX(Paste_Here!AI$2:AI$850, MATCH(B574, Paste_Here!A$2:A$850, 0))))), INDEX(Paste_Here!AI$2:AI$850, MATCH(B574, Paste_Here!A$2:A$850, 0)), ""), ""), "")</f>
        <v/>
      </c>
      <c r="AB574" s="66"/>
      <c r="AC574" s="76" t="str">
        <f>IFERROR(IF(B574&lt;&gt;"", IF(AND(INDEX(Paste_Here!AJ$2:AJ$850, MATCH(B574, Paste_Here!A$2:A$850, 0))&lt;&gt;"", ISNUMBER(VALUE(INDEX(Paste_Here!AJ$2:AJ$850, MATCH(B574, Paste_Here!A$2:A$850, 0))))), INDEX(Paste_Here!AJ$2:AJ$850, MATCH(B574, Paste_Here!A$2:A$850, 0)), ""), ""), "")</f>
        <v/>
      </c>
      <c r="AD574" s="66"/>
      <c r="AE574" s="76" t="str">
        <f>IFERROR(IF(B574&lt;&gt;"", IF(AND(INDEX(Paste_Here!AK$2:AK$850, MATCH(B574, Paste_Here!A$2:A$850, 0))&lt;&gt;"", ISNUMBER(VALUE(INDEX(Paste_Here!AK$2:AK$850, MATCH(B574, Paste_Here!A$2:A$850, 0))))), INDEX(Paste_Here!AK$2:AK$850, MATCH(B574, Paste_Here!A$2:A$850, 0)), ""), ""), "")</f>
        <v/>
      </c>
      <c r="AF574" s="66"/>
      <c r="AG574" s="76" t="str">
        <f>IFERROR(IF(B574&lt;&gt;"", IF(AND(INDEX(Paste_Here!AL$2:AL$850, MATCH(B574, Paste_Here!A$2:A$850, 0))&lt;&gt;"", ISNUMBER(VALUE(INDEX(Paste_Here!AL$2:AL$850, MATCH(B574, Paste_Here!A$2:A$850, 0))))), INDEX(Paste_Here!AL$2:AL$850, MATCH(B574, Paste_Here!A$2:A$850, 0)), ""), ""), "")</f>
        <v/>
      </c>
      <c r="AH574" s="66"/>
      <c r="AI574" s="76" t="str">
        <f>IFERROR(IF(B574&lt;&gt;"", IF(AND(INDEX(Paste_Here!AH$2:AH$850, MATCH(B574, Paste_Here!A$2:A$850, 0))&lt;&gt;"", ISNUMBER(VALUE(INDEX(Paste_Here!AH$2:AH$850, MATCH(B574, Paste_Here!A$2:A$850, 0))))), IF(VALUE(INDEX(Paste_Here!AH$2:AH$850, MATCH(B574, Paste_Here!A$2:A$850, 0)))=0, "", INDEX(Paste_Here!AH$2:AH$850, MATCH(B574, Paste_Here!A$2:A$850, 0))), ""), ""), "")</f>
        <v/>
      </c>
      <c r="AJ574" s="66"/>
      <c r="AK574" s="76" t="str">
        <f>IFERROR(IF(B574&lt;&gt;"", IF(AND(INDEX(Paste_Here!N$2:N$850, MATCH(B574, Paste_Here!A$2:A$850, 0))&lt;&gt;"", ISNUMBER(VALUE(INDEX(Paste_Here!N$2:N$850, MATCH(B574, Paste_Here!A$2:A$850, 0))))), INDEX(Paste_Here!N$2:N$850, MATCH(B574, Paste_Here!A$2:A$850, 0)), ""), ""), "")</f>
        <v/>
      </c>
      <c r="AL574" s="66"/>
      <c r="AM574" s="76" t="str">
        <f>IFERROR(IF(B574&lt;&gt;"", IF(AND(INDEX(Paste_Here!O$2:O$850, MATCH(B574, Paste_Here!A$2:A$850, 0))&lt;&gt;"", ISNUMBER(VALUE(INDEX(Paste_Here!O$2:O$850, MATCH(B574, Paste_Here!A$2:A$850, 0))))), INDEX(Paste_Here!O$2:O$850, MATCH(B574, Paste_Here!A$2:A$850, 0)), ""), ""), "")</f>
        <v/>
      </c>
      <c r="AN574" s="66"/>
      <c r="AO574" s="76"/>
      <c r="AP574" s="66"/>
      <c r="AQ574" s="76"/>
      <c r="AR574" s="66"/>
      <c r="AS574" s="76"/>
      <c r="AT574" s="66"/>
      <c r="AU574" s="66"/>
      <c r="AV574" s="76" t="str">
        <f t="shared" si="67"/>
        <v/>
      </c>
      <c r="AW574" s="66"/>
      <c r="AX574" s="76" t="str">
        <f>IFERROR(IF(B574&lt;&gt;"", IF(ISNUMBER(SEARCH("Revealed-Potential (Primary Focus)", LOWER(INDEX(Paste_Here!Z$2:Z$850, MATCH(B574, Paste_Here!A$2:A$850, 0))))), "Rev-Potential: Prim", IF(ISNUMBER(SEARCH("Revealed-Potential (Secondary Focus)", LOWER(INDEX(Paste_Here!Z$2:Z$850, MATCH(B574, Paste_Here!A$2:A$850, 0))))), "Rev-Potential: Sec", IF(ISNUMBER(SEARCH("Monitoring", LOWER(INDEX(Paste_Here!Z$2:Z$850, MATCH(B574, Paste_Here!A$2:A$850, 0))))), "Monitoring", IF(ISNUMBER(SEARCH("At-Promise (Secondary Focus)", LOWER(INDEX(Paste_Here!Z$2:Z$850, MATCH(B574, Paste_Here!A$2:A$850, 0))))), "At-Promise: Sec", IF(ISNUMBER(SEARCH("At-Promise (Primary Focus)", LOWER(INDEX(Paste_Here!Z$2:Z$850, MATCH(B574, Paste_Here!A$2:A$850, 0))))), "At-Promise: Prim", ""))))), ""), "")</f>
        <v/>
      </c>
      <c r="AY574" s="66"/>
      <c r="AZ574" s="76"/>
      <c r="BA574" s="66"/>
      <c r="BB574" s="76"/>
      <c r="BC574" s="66"/>
      <c r="BD574" s="76"/>
      <c r="BE574" s="66"/>
      <c r="BF574" s="76"/>
      <c r="BG574" s="66"/>
      <c r="BH574" s="76"/>
      <c r="BI574" s="66"/>
      <c r="BJ574" s="66"/>
      <c r="BK574" s="76" t="str">
        <f t="shared" si="68"/>
        <v/>
      </c>
      <c r="BL574" s="66"/>
      <c r="BM574" s="76" t="str">
        <f>IFERROR(IF(B574&lt;&gt;"", IF(AND(ISNUMBER(VALUE(SUBSTITUTE(SUBSTITUTE(Paste_Here!R574, "br", "-"), "L", ""))), VALUE(SUBSTITUTE(SUBSTITUTE(Paste_Here!R574, "br", "-"), "L", "")) &gt;= 1095), "Yes", IF(AND(ISNUMBER(VALUE(SUBSTITUTE(SUBSTITUTE(Paste_Here!R574, "br", "-"), "L", ""))), VALUE(SUBSTITUTE(SUBSTITUTE(Paste_Here!R574, "br", "-"), "L", "")) &lt;= 1094), "No", "")), ""), "")</f>
        <v/>
      </c>
      <c r="BN574" s="66"/>
      <c r="BO574" s="76" t="str">
        <f>IFERROR(IF(B574&lt;&gt;"", IF(COUNTIF(INDEX(Paste_Here!Y$2:AB$850, MATCH(B574, Paste_Here!A$2:A$850, 0), 0), "yes") &gt; 0, "Yes", IF(COUNTIF(INDEX(Paste_Here!Y$2:AB$850, MATCH(B574, Paste_Here!A$2:A$850, 0), 0), "no") &gt; 0, "No", "")), ""), "")</f>
        <v/>
      </c>
      <c r="BP574" s="66"/>
      <c r="BQ574" s="76" t="str">
        <f>IFERROR(IF(B574&lt;&gt;"", IF(AND(ISNUMBER(VALUE(SUBSTITUTE(SUBSTITUTE(Paste_Here!U574, "em", "-"), "q", ""))), VALUE(SUBSTITUTE(SUBSTITUTE(Paste_Here!U574, "em", "-"), "q", "")) &gt;= 910), "Yes", IF(AND(ISNUMBER(VALUE(SUBSTITUTE(SUBSTITUTE(Paste_Here!U574, "em", "-"), "q", ""))), VALUE(SUBSTITUTE(SUBSTITUTE(Paste_Here!U574, "em", "-"), "q", "")) &lt;= 909), "No", "")), ""), "")</f>
        <v/>
      </c>
      <c r="BR574" s="66"/>
      <c r="BS574" s="76" t="str">
        <f>IFERROR(IF(B574&lt;&gt;"", IF(AND(INDEX(Paste_Here!X$2:X$850, MATCH(B574, Paste_Here!A$2:A$850, 0))&lt;&gt;"", ISNUMBER(VALUE(INDEX(Paste_Here!X$2:X$850, MATCH(B574, Paste_Here!A$2:A$850, 0))))), INDEX(Paste_Here!X$2:X$850, MATCH(B574, Paste_Here!A$2:A$850, 0)), ""), ""), "")</f>
        <v/>
      </c>
      <c r="BT574" s="66"/>
      <c r="BU574" s="76" t="str">
        <f>IFERROR(IF(B574&lt;&gt;"", IF(ISNUMBER(VALUE(INDEX(Paste_Here!G$2:G$850, MATCH(B574, Paste_Here!A$2:A$850, 0)))), IF(VALUE(INDEX(Paste_Here!G$2:G$850, MATCH(B574, Paste_Here!A$2:A$850, 0)))=0, "No", IF(AND(VALUE(INDEX(Paste_Here!G$2:G$850, MATCH(B574, Paste_Here!A$2:A$850, 0)))&gt;=1, VALUE(INDEX(Paste_Here!G$2:G$850, MATCH(B574, Paste_Here!A$2:A$850, 0)))&lt;=4), VALUE(INDEX(Paste_Here!G$2:G$850, MATCH(B574, Paste_Here!A$2:A$850, 0))), "")), ""), ""), "")</f>
        <v/>
      </c>
      <c r="BV574" s="66"/>
      <c r="BW574" s="76" t="str">
        <f>IFERROR(IF(B574&lt;&gt;"", IF(ISNUMBER(VALUE(INDEX(Paste_Here!H$2:H$850, MATCH(B574, Paste_Here!A$2:A$850, 0)))), IF(VALUE(INDEX(Paste_Here!H$2:H$850, MATCH(B574, Paste_Here!A$2:A$850, 0)))=0, "No", IF(AND(VALUE(INDEX(Paste_Here!H$2:H$850, MATCH(B574, Paste_Here!A$2:A$850, 0)))&gt;=1, VALUE(INDEX(Paste_Here!H$2:H$850, MATCH(B574, Paste_Here!A$2:A$850, 0)))&lt;=4), VALUE(INDEX(Paste_Here!H$2:H$850, MATCH(B574, Paste_Here!A$2:A$850, 0))), "")), ""), ""), "")</f>
        <v/>
      </c>
      <c r="BX574" s="66"/>
      <c r="BY574" s="76"/>
      <c r="BZ574" s="66"/>
      <c r="CA574" s="76"/>
      <c r="CB574" s="66"/>
      <c r="CC574" s="66"/>
      <c r="CD574" s="76" t="str">
        <f t="shared" si="69"/>
        <v/>
      </c>
      <c r="CE574" s="66"/>
      <c r="CF574" s="76" t="str">
        <f>IFERROR(IF(B574&lt;&gt;"", IF(AND(INDEX(Paste_Here!P$2:P$850, MATCH(B574, Paste_Here!A$2:A$850, 0))&lt;&gt;"", ISNUMBER(VALUE(INDEX(Paste_Here!P$2:P$850, MATCH(B574, Paste_Here!A$2:A$850, 0))))), INDEX(Paste_Here!P$2:P$850, MATCH(B574, Paste_Here!A$2:A$850, 0)), ""), ""), "")</f>
        <v/>
      </c>
      <c r="CG574" s="66"/>
      <c r="CH574" s="76" t="str">
        <f>IFERROR(IF(B574&lt;&gt;"", IF(ISNUMBER(SEARCH("highrisk", LOWER(INDEX(Paste_Here!Q$2:Q$850, MATCH(B574, Paste_Here!A$2:A$850, 0))))), "High Risk", IF(ISNUMBER(SEARCH("lowrisk", LOWER(INDEX(Paste_Here!Q$2:Q$850, MATCH(B574, Paste_Here!A$2:A$850, 0))))), "Low Risk", IF(ISNUMBER(SEARCH("somerisk", LOWER(INDEX(Paste_Here!Q$2:Q$850, MATCH(B574, Paste_Here!A$2:A$850, 0))))), "Some Risk", ""))), ""), "")</f>
        <v/>
      </c>
      <c r="CI574" s="66"/>
      <c r="CJ574" s="76" t="str">
        <f>IFERROR(IF(B574&lt;&gt;"", IF(AND(INDEX(Paste_Here!AA$2:AA$850, MATCH(B574, Paste_Here!A$2:A$850, 0))&lt;&gt;"", ISNUMBER(VALUE(INDEX(Paste_Here!AA$2:AA$850, MATCH(B574, Paste_Here!A$2:A$850, 0))))), INDEX(Paste_Here!AA$2:AA$850, MATCH(B574, Paste_Here!A$2:A$850, 0)), ""), ""), "")</f>
        <v/>
      </c>
      <c r="CK574" s="66"/>
      <c r="CL574" s="76" t="str">
        <f>IFERROR(IF(B574&lt;&gt;"", IF(LOWER(INDEX(Paste_Here!AB$2:AB$850, MATCH(B574, Paste_Here!A$2:A$850, 0)))="approaching expectations", "Approaching", IF(LOWER(INDEX(Paste_Here!AB$2:AB$850, MATCH(B574, Paste_Here!A$2:A$850, 0)))="met expectations", "Met", IF(LOWER(INDEX(Paste_Here!AB$2:AB$850, MATCH(B574, Paste_Here!A$2:A$850, 0)))="exceeded expectations", "Exceeded", IF(LOWER(INDEX(Paste_Here!AB$2:AB$850, MATCH(B574, Paste_Here!A$2:A$850, 0)))="below expectations", "Below", "")))), ""), "")</f>
        <v/>
      </c>
      <c r="CM574" s="66"/>
      <c r="CN574" s="76" t="str">
        <f>IFERROR(IF(B574&lt;&gt;"", IF(AND(INDEX(Paste_Here!AC$2:AC$850, MATCH(B574, Paste_Here!A$2:A$850, 0))&lt;&gt;"", ISNUMBER(VALUE(INDEX(Paste_Here!AC$2:AC$850, MATCH(B574, Paste_Here!A$2:A$850, 0))))), INDEX(Paste_Here!AC$2:AC$850, MATCH(B574, Paste_Here!A$2:A$850, 0)), ""), ""), "")</f>
        <v/>
      </c>
      <c r="CO574" s="66"/>
      <c r="CP574" s="76"/>
      <c r="CQ574" s="66"/>
      <c r="CR574" s="76"/>
      <c r="CS574" s="66"/>
      <c r="CT574" s="76"/>
      <c r="CU574" s="66"/>
      <c r="CV574" s="76"/>
      <c r="CW574" s="66"/>
      <c r="CX574" s="76"/>
      <c r="CY574" s="66"/>
      <c r="CZ574" s="66"/>
      <c r="DA574" s="76" t="str">
        <f t="shared" si="70"/>
        <v/>
      </c>
      <c r="DB574" s="66"/>
      <c r="DC574" s="76" t="str">
        <f>IFERROR(IF(B574&lt;&gt;"", IF(AND(INDEX(Paste_Here!V$2:V$850, MATCH(B574, Paste_Here!A$2:A$850, 0))&lt;&gt;"", ISNUMBER(VALUE(INDEX(Paste_Here!V$2:V$850, MATCH(B574, Paste_Here!A$2:A$850, 0))))), INDEX(Paste_Here!V$2:V$850, MATCH(B574, Paste_Here!A$2:A$850, 0)), ""), ""), "")</f>
        <v/>
      </c>
      <c r="DD574" s="66"/>
      <c r="DE574" s="76" t="str">
        <f>IFERROR(IF(B574&lt;&gt;"", IF(ISNUMBER(SEARCH("highrisk", LOWER(INDEX(Paste_Here!W$2:W$850, MATCH(B574, Paste_Here!A$2:A$850, 0))))), "High Risk", IF(ISNUMBER(SEARCH("lowrisk", LOWER(INDEX(Paste_Here!W$2:W$850, MATCH(B574, Paste_Here!A$2:A$850, 0))))), "Low Risk", IF(ISNUMBER(SEARCH("somerisk", LOWER(INDEX(Paste_Here!W$2:W$850, MATCH(B574, Paste_Here!A$2:A$850, 0))))), "Some Risk", ""))), ""), "")</f>
        <v/>
      </c>
      <c r="DF574" s="66"/>
      <c r="DG574" s="76" t="str">
        <f>IFERROR(IF(B574&lt;&gt;"", IF(AND(INDEX(Paste_Here!S$2:S$850, MATCH(B574, Paste_Here!A$2:A$850, 0))&lt;&gt;"", ISNUMBER(VALUE(INDEX(Paste_Here!S$2:S$850, MATCH(B574, Paste_Here!A$2:A$850, 0))))), INDEX(Paste_Here!S$2:S$850, MATCH(B574, Paste_Here!A$2:A$850, 0)), ""), ""), "")</f>
        <v/>
      </c>
      <c r="DH574" s="66"/>
      <c r="DI574" s="76" t="str">
        <f>IFERROR(IF(B574&lt;&gt;"", IF(ISNUMBER(SEARCH("highrisk", LOWER(INDEX(Paste_Here!T$2:T$850, MATCH(B574, Paste_Here!A$2:A$850, 0))))), "High Risk", IF(ISNUMBER(SEARCH("lowrisk", LOWER(INDEX(Paste_Here!T$2:T$850, MATCH(B574, Paste_Here!A$2:A$850, 0))))), "Low Risk", IF(ISNUMBER(SEARCH("somerisk", LOWER(INDEX(Paste_Here!T$2:T$850, MATCH(B574, Paste_Here!A$2:A$850, 0))))), "Some Risk", ""))), ""), "")</f>
        <v/>
      </c>
      <c r="DJ574" s="66"/>
      <c r="DK574" s="76" t="str">
        <f>IFERROR(IF(B574&lt;&gt;"", IF(AND(INDEX(Paste_Here!AD$2:AD$850, MATCH(B574, Paste_Here!A$2:A$850, 0))&lt;&gt;"", ISNUMBER(VALUE(INDEX(Paste_Here!AD$2:AD$850, MATCH(B574, Paste_Here!A$2:A$850, 0))))), INDEX(Paste_Here!AD$2:AD$850, MATCH(B574, Paste_Here!A$2:A$850, 0)), ""), ""), "")</f>
        <v/>
      </c>
      <c r="DL574" s="66"/>
      <c r="DM574" s="76" t="str">
        <f>IFERROR(IF(B574&lt;&gt;"", IF(LOWER(INDEX(Paste_Here!AE$2:AE$850, MATCH(B574, Paste_Here!A$2:A$850, 0)))="approaching expectations", "Approaching", IF(LOWER(INDEX(Paste_Here!AE$2:AE$850, MATCH(B574, Paste_Here!A$2:A$850, 0)))="met expectations", "Met", IF(LOWER(INDEX(Paste_Here!AE$2:AE$850, MATCH(B574, Paste_Here!A$2:A$850, 0)))="exceeded expectations", "Exceeded", IF(LOWER(INDEX(Paste_Here!AE$2:AE$850, MATCH(B574, Paste_Here!A$2:A$850, 0)))="below expectations", "Below", "")))), ""), "")</f>
        <v/>
      </c>
      <c r="DN574" s="66"/>
      <c r="DO574" s="76"/>
      <c r="DP574" s="66"/>
      <c r="DQ574" s="76"/>
      <c r="DR574" s="66"/>
      <c r="DS574" s="76"/>
      <c r="DT574" s="66"/>
      <c r="DU574" s="76"/>
      <c r="DV574" s="66"/>
      <c r="DW574" s="66"/>
      <c r="DX574" s="76" t="str">
        <f t="shared" si="71"/>
        <v/>
      </c>
      <c r="DY574" s="66"/>
      <c r="DZ574" s="76"/>
      <c r="EA574" s="66"/>
      <c r="EB574" s="76"/>
      <c r="EC574" s="66"/>
      <c r="ED574" s="76" t="str">
        <f>IFERROR(IF(B574&lt;&gt;"", IF(AND(INDEX(Paste_Here!AF$2:AF$850, MATCH(B574, Paste_Here!A$2:A$850, 0))&lt;&gt;"", ISNUMBER(VALUE(INDEX(Paste_Here!AF$2:AF$850, MATCH(B574, Paste_Here!A$2:A$850, 0))))), INDEX(Paste_Here!AF$2:AF$850, MATCH(B574, Paste_Here!A$2:A$850, 0)), ""), ""), "")</f>
        <v/>
      </c>
      <c r="EE574" s="66"/>
      <c r="EF574" s="76"/>
      <c r="EG574" s="66"/>
      <c r="EH574" s="76"/>
      <c r="EI574" s="66"/>
      <c r="EJ574" s="76" t="str">
        <f>IFERROR(IF(B574&lt;&gt;"", IF(AND(INDEX(Paste_Here!AG$2:AG$850, MATCH(B574, Paste_Here!A$2:A$850, 0))&lt;&gt;"", ISNUMBER(VALUE(INDEX(Paste_Here!AG$2:AG$850, MATCH(B574, Paste_Here!A$2:A$850, 0))))), INDEX(Paste_Here!AG$2:AG$850, MATCH(B574, Paste_Here!A$2:A$850, 0)), ""), ""), "")</f>
        <v/>
      </c>
      <c r="EK574" s="66"/>
      <c r="EL574" s="76"/>
      <c r="EM574" s="66"/>
      <c r="EN574" s="76"/>
      <c r="EO574" s="66"/>
      <c r="EP574" s="76"/>
      <c r="EQ574" s="66"/>
      <c r="ER574" s="76"/>
      <c r="ES574" s="66"/>
      <c r="ET574" s="66"/>
      <c r="EU574" s="76"/>
      <c r="EV574" s="66"/>
      <c r="EW574" s="76"/>
      <c r="EX574" s="66"/>
      <c r="EY574" s="76"/>
      <c r="EZ574" s="66"/>
      <c r="FA574" s="76"/>
      <c r="FB574" s="66"/>
      <c r="FC574" s="76"/>
      <c r="FD574" s="66"/>
      <c r="FE574" s="76"/>
      <c r="FF574" s="66"/>
      <c r="FG574" s="76"/>
      <c r="FH574" s="66"/>
      <c r="FI574" s="76"/>
      <c r="FJ574" s="66"/>
      <c r="FK574" s="76"/>
      <c r="FL574" s="66"/>
      <c r="FM574" s="76"/>
      <c r="FN574" s="66"/>
      <c r="FO574" s="76"/>
      <c r="FP574" s="66"/>
      <c r="FQ574" s="76"/>
      <c r="FR574" s="66"/>
      <c r="FS574" s="76"/>
      <c r="FT574" s="66"/>
      <c r="FU574" s="76"/>
      <c r="FV574" s="66"/>
      <c r="FW574" s="76"/>
      <c r="FX574" s="66"/>
      <c r="FY574" s="76"/>
      <c r="FZ574" s="66"/>
      <c r="GA574" s="76"/>
      <c r="GB574" s="66"/>
      <c r="GC574" s="76"/>
      <c r="GD574" s="66"/>
      <c r="GE574" s="76"/>
      <c r="GF574" s="66"/>
      <c r="GG574" s="76"/>
      <c r="GH574" s="66"/>
      <c r="GI574" s="76"/>
      <c r="GJ574" s="66"/>
      <c r="GK574" s="76"/>
      <c r="GL574" s="66"/>
      <c r="GM574" s="76"/>
      <c r="GN574" s="66"/>
      <c r="GO574" s="76"/>
      <c r="GP574" s="66"/>
      <c r="GQ574" s="76"/>
      <c r="GR574" s="66"/>
      <c r="GS574" s="76"/>
      <c r="GT574" s="66"/>
      <c r="GU574" s="76"/>
      <c r="GV574" s="66"/>
      <c r="GW574" s="76"/>
      <c r="GX574" s="66"/>
      <c r="GY574" s="76"/>
      <c r="GZ574" s="66"/>
      <c r="HA574" s="76"/>
      <c r="HB574" s="66"/>
      <c r="HC574" s="76"/>
      <c r="HD574" s="66"/>
      <c r="HE574" s="76"/>
      <c r="HF574" s="66"/>
      <c r="HG574" s="76"/>
      <c r="HH574" s="66"/>
      <c r="HI574" s="76"/>
      <c r="HJ574" s="66"/>
      <c r="HK574" s="76"/>
      <c r="HL574" s="66"/>
      <c r="HM574" s="76"/>
      <c r="HN574" s="66"/>
      <c r="HO574" s="76"/>
      <c r="HP574" s="66"/>
      <c r="HQ574" s="76"/>
      <c r="HR574" s="66"/>
      <c r="HS574" s="76"/>
      <c r="HT574" s="66"/>
      <c r="HU574" s="76"/>
      <c r="HV574" s="66"/>
      <c r="HW574" s="76"/>
      <c r="HX574" s="66"/>
      <c r="HY574" s="76"/>
      <c r="HZ574" s="66"/>
      <c r="IA574" s="76"/>
      <c r="IB574" s="66"/>
      <c r="IC574" s="76"/>
      <c r="ID574" s="66"/>
      <c r="IE574" s="76"/>
      <c r="IF574" s="66"/>
      <c r="IG574" s="76"/>
      <c r="IH574" s="66"/>
      <c r="II574" s="76"/>
      <c r="IJ574" s="66"/>
      <c r="IK574" s="76"/>
      <c r="IL574" s="66"/>
      <c r="IM574" s="76"/>
      <c r="IN574" s="66"/>
      <c r="IO574" s="76"/>
      <c r="IP574" s="66"/>
      <c r="IQ574" s="76"/>
      <c r="IR574" s="66"/>
      <c r="IS574" s="76"/>
      <c r="IT574" s="66"/>
      <c r="IU574" s="76"/>
      <c r="IV574" s="66"/>
      <c r="IW574" s="76"/>
      <c r="IX574" s="66"/>
      <c r="IY574" s="76"/>
      <c r="IZ574" s="66"/>
      <c r="JA574" s="76"/>
      <c r="JB574" s="66"/>
      <c r="JC574" s="76"/>
      <c r="JD574" s="66"/>
      <c r="JE574" s="76"/>
      <c r="JF574" s="66"/>
      <c r="JG574" s="76"/>
      <c r="JH574" s="66"/>
      <c r="JI574" s="76"/>
      <c r="JJ574" s="66"/>
      <c r="JK574" s="76"/>
      <c r="JL574" s="66"/>
      <c r="JM574" s="76"/>
      <c r="JN574" s="66"/>
      <c r="JO574" s="76"/>
      <c r="JP574" s="66"/>
      <c r="JQ574" s="76"/>
      <c r="JR574" s="66"/>
      <c r="JS574" s="76"/>
      <c r="JT574" s="66"/>
      <c r="JU574" s="76"/>
      <c r="JV574" s="66"/>
      <c r="JW574" s="76"/>
      <c r="JX574" s="66"/>
      <c r="JY574" s="76"/>
      <c r="JZ574" s="66"/>
      <c r="KA574" s="76"/>
      <c r="KB574" s="66"/>
      <c r="KC574" s="76"/>
      <c r="KD574" s="66"/>
      <c r="KE574" s="76"/>
      <c r="KF574" s="66"/>
      <c r="KG574" s="76"/>
      <c r="KH574" s="66"/>
      <c r="KI574" s="76"/>
      <c r="KJ574" s="66"/>
      <c r="KK574" s="76"/>
      <c r="KL574" s="66"/>
      <c r="KM574" s="76"/>
      <c r="KN574" s="66"/>
      <c r="KO574" s="76"/>
      <c r="KP574" s="66"/>
      <c r="KQ574" s="76"/>
      <c r="KR574" s="66"/>
      <c r="KS574" s="76"/>
      <c r="KT574" s="66"/>
      <c r="KU574" s="76"/>
      <c r="KV574" s="66"/>
      <c r="KW574" s="76"/>
      <c r="KX574" s="66"/>
      <c r="KY574" s="76"/>
      <c r="KZ574" s="66"/>
      <c r="LA574" s="76"/>
      <c r="LB574" s="66"/>
      <c r="LC574" s="76"/>
      <c r="LD574" s="66"/>
      <c r="LE574" s="76"/>
      <c r="LF574" s="66"/>
      <c r="LG574" s="76"/>
      <c r="LH574" s="66"/>
      <c r="LI574" s="76"/>
      <c r="LJ574" s="66"/>
      <c r="LK574" s="76"/>
      <c r="LL574" s="66"/>
      <c r="LM574" s="76"/>
      <c r="LN574" s="66"/>
      <c r="LO574" s="76"/>
      <c r="LP574" s="66"/>
      <c r="LQ574" s="76"/>
      <c r="LR574" s="66"/>
      <c r="LS574" s="76"/>
      <c r="LT574" s="66"/>
      <c r="LU574" s="76"/>
      <c r="LV574" s="66"/>
      <c r="LW574" s="76"/>
      <c r="LX574" s="66"/>
      <c r="LY574" s="76"/>
      <c r="LZ574" s="66"/>
      <c r="MA574" s="76"/>
      <c r="MB574" s="66"/>
      <c r="MC574" s="76"/>
      <c r="MD574" s="66"/>
      <c r="MG574" s="1" t="str" cm="1">
        <f t="array" ref="MG574">IFERROR(INDEX(Paste_Here!$B$2:$B$850, MATCH(0, COUNTIF(MG$4:MG573, Paste_Here!$B$2:$B$850) + IF(Paste_Here!$B$2:$B$850="", 1, 0), 0)), "")</f>
        <v/>
      </c>
      <c r="MH574" s="1" t="str">
        <f>IF(MG574&lt;&gt;"", INDEX(Paste_Here!$A$2:$A$850, MATCH(MG574, Paste_Here!$B$2:$B$850, 0)), "")</f>
        <v/>
      </c>
      <c r="MI574" s="1" t="str">
        <f t="shared" si="72"/>
        <v/>
      </c>
      <c r="MJ574" s="1" t="str" cm="1">
        <f t="array" ref="MJ574">IFERROR(INDEX($MI$5:$MI$850, MATCH(SMALL(IF($MI$5:$MI$850&lt;&gt;"", COUNTIF($MI$5:$MI$850, "&lt;"&amp;$MI$5:$MI$850)+1), ROW()-ROW($MJ$5)+1), COUNTIF($MI$5:$MI$850, "&lt;"&amp;$MI$5:$MI$850)+1, 0)), "")</f>
        <v/>
      </c>
    </row>
    <row r="575" spans="1:348">
      <c r="A575" s="66"/>
      <c r="B575" s="76" t="str">
        <f t="shared" si="65"/>
        <v/>
      </c>
      <c r="C575" s="66"/>
      <c r="D575" s="76" t="str">
        <f>IFERROR(IF(B575&lt;&gt;"", IF(AND(INDEX(Paste_Here!B$2:B$850, MATCH(B575, Paste_Here!A$2:A$850, 0))&lt;&gt;"", ISNUMBER(VALUE(INDEX(Paste_Here!B$2:B$850, MATCH(B575, Paste_Here!A$2:A$850, 0))))), INDEX(Paste_Here!B$2:B$850, MATCH(B575, Paste_Here!A$2:A$850, 0)), ""), ""), "")</f>
        <v/>
      </c>
      <c r="E575" s="66"/>
      <c r="F575" s="76" t="str">
        <f>IFERROR(IF(B575&lt;&gt;"", IF(ISTEXT(INDEX(Paste_Here!K$2:K$850, MATCH(B575, Paste_Here!A$2:A$850, 0))), INDEX(Paste_Here!K$2:K$850, MATCH(B575, Paste_Here!A$2:A$850, 0)), ""), ""), "")</f>
        <v/>
      </c>
      <c r="G575" s="66"/>
      <c r="H575" s="76" t="str">
        <f>IFERROR(IF(B575&lt;&gt;"", IF(ISTEXT(INDEX(Paste_Here!C$2:C$850, MATCH(B575, Paste_Here!A$2:A$850, 0))), INDEX(Paste_Here!C$2:C$850, MATCH(B575, Paste_Here!A$2:A$850, 0)), ""), ""), "")</f>
        <v/>
      </c>
      <c r="I575" s="66"/>
      <c r="J575" s="76" t="str">
        <f>IFERROR(IF(B575&lt;&gt;"", IF(ISNUMBER(SEARCH("s", LOWER(INDEX(Paste_Here!M$2:M$850, MATCH(B575, Paste_Here!A$2:A$850, 0))))), "Yes", IF(INDEX(Paste_Here!M$2:M$850, MATCH(B575, Paste_Here!A$2:A$850, 0))&lt;&gt;"", "No", "")), ""), "")</f>
        <v/>
      </c>
      <c r="K575" s="66"/>
      <c r="L575" s="76" t="str">
        <f>IFERROR(IF(B575&lt;&gt;"", IF(ISNUMBER(SEARCH("yes", LOWER(INDEX(Paste_Here!E$2:E$850, MATCH(B575, Paste_Here!A$2:A$850, 0))))), "Yes", IF(ISNUMBER(SEARCH("no", LOWER(INDEX(Paste_Here!E$2:E$850, MATCH(B575, Paste_Here!A$2:A$850, 0))))), "No", "")), ""), "")</f>
        <v/>
      </c>
      <c r="M575" s="66"/>
      <c r="N575" s="76" t="str">
        <f>IFERROR(IF(B575&lt;&gt;"", IF(ISNUMBER(SEARCH("yes", LOWER(INDEX(Paste_Here!F$2:F$850, MATCH(B575, Paste_Here!A$2:A$850, 0))))), "Yes", IF(ISNUMBER(SEARCH("no", LOWER(INDEX(Paste_Here!F$2:F$850, MATCH(B575, Paste_Here!A$2:A$850, 0))))), "No", "")), ""), "")</f>
        <v/>
      </c>
      <c r="O575" s="66"/>
      <c r="P575" s="76" t="str">
        <f>IFERROR(IF(B575&lt;&gt;"", IF(ISNUMBER(SEARCH("yes", LOWER(INDEX(Paste_Here!L$2:L$850, MATCH(B575, Paste_Here!A$2:A$850, 0))))), "Yes", IF(ISNUMBER(SEARCH("no", LOWER(INDEX(Paste_Here!L$2:L$850, MATCH(B575, Paste_Here!A$2:A$850, 0))))), "No", "")), ""), "")</f>
        <v/>
      </c>
      <c r="Q575" s="66"/>
      <c r="R575" s="76" t="str">
        <f>IFERROR(IF(B575&lt;&gt;"", IF(ISNUMBER(SEARCH("transitional 2", LOWER(INDEX(Paste_Here!D$2:D$850, MATCH(B575, Paste_Here!A$2:A$850, 0))))), "T2", IF(ISNUMBER(SEARCH("transitional 1", LOWER(INDEX(Paste_Here!D$2:D$850, MATCH(B575, Paste_Here!A$2:A$850, 0))))), "T1", IF(ISNUMBER(SEARCH("waived ell services", LOWER(INDEX(Paste_Here!D$2:D$850, MATCH(B575, Paste_Here!A$2:A$850, 0))))), "W", IF(ISNUMBER(SEARCH("english language learner", LOWER(INDEX(Paste_Here!D$2:D$850, MATCH(B575, Paste_Here!A$2:A$850, 0))))), "L", "")))), ""), "")</f>
        <v/>
      </c>
      <c r="S575" s="66"/>
      <c r="T575" s="76" t="str">
        <f>IFERROR(IF(B575&lt;&gt;"", IF(ISNUMBER(SEARCH("yes", LOWER(INDEX(Paste_Here!I$2:I$850, MATCH(B575, Paste_Here!A$2:A$850, 0))))), "Yes", IF(ISNUMBER(SEARCH("no", LOWER(INDEX(Paste_Here!I$2:I$850, MATCH(B575, Paste_Here!A$2:A$850, 0))))), "No", "")), ""), "")</f>
        <v/>
      </c>
      <c r="U575" s="66"/>
      <c r="V575" s="76" t="str">
        <f>IFERROR(IF(B575&lt;&gt;"", IF(ISTEXT(INDEX(Paste_Here!J$2:J$850, MATCH(B575, Paste_Here!A$2:A$850, 0))), VALUE(INDEX(Paste_Here!J$2:J$850, MATCH(B575, Paste_Here!A$2:A$850, 0))), ""), ""), "")</f>
        <v/>
      </c>
      <c r="W575" s="66"/>
      <c r="X575" s="66"/>
      <c r="Y575" s="76" t="str">
        <f t="shared" si="66"/>
        <v/>
      </c>
      <c r="Z575" s="66"/>
      <c r="AA575" s="76" t="str">
        <f>IFERROR(IF(B575&lt;&gt;"", IF(AND(INDEX(Paste_Here!AI$2:AI$850, MATCH(B575, Paste_Here!A$2:A$850, 0))&lt;&gt;"", ISNUMBER(VALUE(INDEX(Paste_Here!AI$2:AI$850, MATCH(B575, Paste_Here!A$2:A$850, 0))))), INDEX(Paste_Here!AI$2:AI$850, MATCH(B575, Paste_Here!A$2:A$850, 0)), ""), ""), "")</f>
        <v/>
      </c>
      <c r="AB575" s="66"/>
      <c r="AC575" s="76" t="str">
        <f>IFERROR(IF(B575&lt;&gt;"", IF(AND(INDEX(Paste_Here!AJ$2:AJ$850, MATCH(B575, Paste_Here!A$2:A$850, 0))&lt;&gt;"", ISNUMBER(VALUE(INDEX(Paste_Here!AJ$2:AJ$850, MATCH(B575, Paste_Here!A$2:A$850, 0))))), INDEX(Paste_Here!AJ$2:AJ$850, MATCH(B575, Paste_Here!A$2:A$850, 0)), ""), ""), "")</f>
        <v/>
      </c>
      <c r="AD575" s="66"/>
      <c r="AE575" s="76" t="str">
        <f>IFERROR(IF(B575&lt;&gt;"", IF(AND(INDEX(Paste_Here!AK$2:AK$850, MATCH(B575, Paste_Here!A$2:A$850, 0))&lt;&gt;"", ISNUMBER(VALUE(INDEX(Paste_Here!AK$2:AK$850, MATCH(B575, Paste_Here!A$2:A$850, 0))))), INDEX(Paste_Here!AK$2:AK$850, MATCH(B575, Paste_Here!A$2:A$850, 0)), ""), ""), "")</f>
        <v/>
      </c>
      <c r="AF575" s="66"/>
      <c r="AG575" s="76" t="str">
        <f>IFERROR(IF(B575&lt;&gt;"", IF(AND(INDEX(Paste_Here!AL$2:AL$850, MATCH(B575, Paste_Here!A$2:A$850, 0))&lt;&gt;"", ISNUMBER(VALUE(INDEX(Paste_Here!AL$2:AL$850, MATCH(B575, Paste_Here!A$2:A$850, 0))))), INDEX(Paste_Here!AL$2:AL$850, MATCH(B575, Paste_Here!A$2:A$850, 0)), ""), ""), "")</f>
        <v/>
      </c>
      <c r="AH575" s="66"/>
      <c r="AI575" s="76" t="str">
        <f>IFERROR(IF(B575&lt;&gt;"", IF(AND(INDEX(Paste_Here!AH$2:AH$850, MATCH(B575, Paste_Here!A$2:A$850, 0))&lt;&gt;"", ISNUMBER(VALUE(INDEX(Paste_Here!AH$2:AH$850, MATCH(B575, Paste_Here!A$2:A$850, 0))))), IF(VALUE(INDEX(Paste_Here!AH$2:AH$850, MATCH(B575, Paste_Here!A$2:A$850, 0)))=0, "", INDEX(Paste_Here!AH$2:AH$850, MATCH(B575, Paste_Here!A$2:A$850, 0))), ""), ""), "")</f>
        <v/>
      </c>
      <c r="AJ575" s="66"/>
      <c r="AK575" s="76" t="str">
        <f>IFERROR(IF(B575&lt;&gt;"", IF(AND(INDEX(Paste_Here!N$2:N$850, MATCH(B575, Paste_Here!A$2:A$850, 0))&lt;&gt;"", ISNUMBER(VALUE(INDEX(Paste_Here!N$2:N$850, MATCH(B575, Paste_Here!A$2:A$850, 0))))), INDEX(Paste_Here!N$2:N$850, MATCH(B575, Paste_Here!A$2:A$850, 0)), ""), ""), "")</f>
        <v/>
      </c>
      <c r="AL575" s="66"/>
      <c r="AM575" s="76" t="str">
        <f>IFERROR(IF(B575&lt;&gt;"", IF(AND(INDEX(Paste_Here!O$2:O$850, MATCH(B575, Paste_Here!A$2:A$850, 0))&lt;&gt;"", ISNUMBER(VALUE(INDEX(Paste_Here!O$2:O$850, MATCH(B575, Paste_Here!A$2:A$850, 0))))), INDEX(Paste_Here!O$2:O$850, MATCH(B575, Paste_Here!A$2:A$850, 0)), ""), ""), "")</f>
        <v/>
      </c>
      <c r="AN575" s="66"/>
      <c r="AO575" s="76"/>
      <c r="AP575" s="66"/>
      <c r="AQ575" s="76"/>
      <c r="AR575" s="66"/>
      <c r="AS575" s="76"/>
      <c r="AT575" s="66"/>
      <c r="AU575" s="66"/>
      <c r="AV575" s="76" t="str">
        <f t="shared" si="67"/>
        <v/>
      </c>
      <c r="AW575" s="66"/>
      <c r="AX575" s="76" t="str">
        <f>IFERROR(IF(B575&lt;&gt;"", IF(ISNUMBER(SEARCH("Revealed-Potential (Primary Focus)", LOWER(INDEX(Paste_Here!Z$2:Z$850, MATCH(B575, Paste_Here!A$2:A$850, 0))))), "Rev-Potential: Prim", IF(ISNUMBER(SEARCH("Revealed-Potential (Secondary Focus)", LOWER(INDEX(Paste_Here!Z$2:Z$850, MATCH(B575, Paste_Here!A$2:A$850, 0))))), "Rev-Potential: Sec", IF(ISNUMBER(SEARCH("Monitoring", LOWER(INDEX(Paste_Here!Z$2:Z$850, MATCH(B575, Paste_Here!A$2:A$850, 0))))), "Monitoring", IF(ISNUMBER(SEARCH("At-Promise (Secondary Focus)", LOWER(INDEX(Paste_Here!Z$2:Z$850, MATCH(B575, Paste_Here!A$2:A$850, 0))))), "At-Promise: Sec", IF(ISNUMBER(SEARCH("At-Promise (Primary Focus)", LOWER(INDEX(Paste_Here!Z$2:Z$850, MATCH(B575, Paste_Here!A$2:A$850, 0))))), "At-Promise: Prim", ""))))), ""), "")</f>
        <v/>
      </c>
      <c r="AY575" s="66"/>
      <c r="AZ575" s="76"/>
      <c r="BA575" s="66"/>
      <c r="BB575" s="76"/>
      <c r="BC575" s="66"/>
      <c r="BD575" s="76"/>
      <c r="BE575" s="66"/>
      <c r="BF575" s="76"/>
      <c r="BG575" s="66"/>
      <c r="BH575" s="76"/>
      <c r="BI575" s="66"/>
      <c r="BJ575" s="66"/>
      <c r="BK575" s="76" t="str">
        <f t="shared" si="68"/>
        <v/>
      </c>
      <c r="BL575" s="66"/>
      <c r="BM575" s="76" t="str">
        <f>IFERROR(IF(B575&lt;&gt;"", IF(AND(ISNUMBER(VALUE(SUBSTITUTE(SUBSTITUTE(Paste_Here!R575, "br", "-"), "L", ""))), VALUE(SUBSTITUTE(SUBSTITUTE(Paste_Here!R575, "br", "-"), "L", "")) &gt;= 1095), "Yes", IF(AND(ISNUMBER(VALUE(SUBSTITUTE(SUBSTITUTE(Paste_Here!R575, "br", "-"), "L", ""))), VALUE(SUBSTITUTE(SUBSTITUTE(Paste_Here!R575, "br", "-"), "L", "")) &lt;= 1094), "No", "")), ""), "")</f>
        <v/>
      </c>
      <c r="BN575" s="66"/>
      <c r="BO575" s="76" t="str">
        <f>IFERROR(IF(B575&lt;&gt;"", IF(COUNTIF(INDEX(Paste_Here!Y$2:AB$850, MATCH(B575, Paste_Here!A$2:A$850, 0), 0), "yes") &gt; 0, "Yes", IF(COUNTIF(INDEX(Paste_Here!Y$2:AB$850, MATCH(B575, Paste_Here!A$2:A$850, 0), 0), "no") &gt; 0, "No", "")), ""), "")</f>
        <v/>
      </c>
      <c r="BP575" s="66"/>
      <c r="BQ575" s="76" t="str">
        <f>IFERROR(IF(B575&lt;&gt;"", IF(AND(ISNUMBER(VALUE(SUBSTITUTE(SUBSTITUTE(Paste_Here!U575, "em", "-"), "q", ""))), VALUE(SUBSTITUTE(SUBSTITUTE(Paste_Here!U575, "em", "-"), "q", "")) &gt;= 910), "Yes", IF(AND(ISNUMBER(VALUE(SUBSTITUTE(SUBSTITUTE(Paste_Here!U575, "em", "-"), "q", ""))), VALUE(SUBSTITUTE(SUBSTITUTE(Paste_Here!U575, "em", "-"), "q", "")) &lt;= 909), "No", "")), ""), "")</f>
        <v/>
      </c>
      <c r="BR575" s="66"/>
      <c r="BS575" s="76" t="str">
        <f>IFERROR(IF(B575&lt;&gt;"", IF(AND(INDEX(Paste_Here!X$2:X$850, MATCH(B575, Paste_Here!A$2:A$850, 0))&lt;&gt;"", ISNUMBER(VALUE(INDEX(Paste_Here!X$2:X$850, MATCH(B575, Paste_Here!A$2:A$850, 0))))), INDEX(Paste_Here!X$2:X$850, MATCH(B575, Paste_Here!A$2:A$850, 0)), ""), ""), "")</f>
        <v/>
      </c>
      <c r="BT575" s="66"/>
      <c r="BU575" s="76" t="str">
        <f>IFERROR(IF(B575&lt;&gt;"", IF(ISNUMBER(VALUE(INDEX(Paste_Here!G$2:G$850, MATCH(B575, Paste_Here!A$2:A$850, 0)))), IF(VALUE(INDEX(Paste_Here!G$2:G$850, MATCH(B575, Paste_Here!A$2:A$850, 0)))=0, "No", IF(AND(VALUE(INDEX(Paste_Here!G$2:G$850, MATCH(B575, Paste_Here!A$2:A$850, 0)))&gt;=1, VALUE(INDEX(Paste_Here!G$2:G$850, MATCH(B575, Paste_Here!A$2:A$850, 0)))&lt;=4), VALUE(INDEX(Paste_Here!G$2:G$850, MATCH(B575, Paste_Here!A$2:A$850, 0))), "")), ""), ""), "")</f>
        <v/>
      </c>
      <c r="BV575" s="66"/>
      <c r="BW575" s="76" t="str">
        <f>IFERROR(IF(B575&lt;&gt;"", IF(ISNUMBER(VALUE(INDEX(Paste_Here!H$2:H$850, MATCH(B575, Paste_Here!A$2:A$850, 0)))), IF(VALUE(INDEX(Paste_Here!H$2:H$850, MATCH(B575, Paste_Here!A$2:A$850, 0)))=0, "No", IF(AND(VALUE(INDEX(Paste_Here!H$2:H$850, MATCH(B575, Paste_Here!A$2:A$850, 0)))&gt;=1, VALUE(INDEX(Paste_Here!H$2:H$850, MATCH(B575, Paste_Here!A$2:A$850, 0)))&lt;=4), VALUE(INDEX(Paste_Here!H$2:H$850, MATCH(B575, Paste_Here!A$2:A$850, 0))), "")), ""), ""), "")</f>
        <v/>
      </c>
      <c r="BX575" s="66"/>
      <c r="BY575" s="76"/>
      <c r="BZ575" s="66"/>
      <c r="CA575" s="76"/>
      <c r="CB575" s="66"/>
      <c r="CC575" s="66"/>
      <c r="CD575" s="76" t="str">
        <f t="shared" si="69"/>
        <v/>
      </c>
      <c r="CE575" s="66"/>
      <c r="CF575" s="76" t="str">
        <f>IFERROR(IF(B575&lt;&gt;"", IF(AND(INDEX(Paste_Here!P$2:P$850, MATCH(B575, Paste_Here!A$2:A$850, 0))&lt;&gt;"", ISNUMBER(VALUE(INDEX(Paste_Here!P$2:P$850, MATCH(B575, Paste_Here!A$2:A$850, 0))))), INDEX(Paste_Here!P$2:P$850, MATCH(B575, Paste_Here!A$2:A$850, 0)), ""), ""), "")</f>
        <v/>
      </c>
      <c r="CG575" s="66"/>
      <c r="CH575" s="76" t="str">
        <f>IFERROR(IF(B575&lt;&gt;"", IF(ISNUMBER(SEARCH("highrisk", LOWER(INDEX(Paste_Here!Q$2:Q$850, MATCH(B575, Paste_Here!A$2:A$850, 0))))), "High Risk", IF(ISNUMBER(SEARCH("lowrisk", LOWER(INDEX(Paste_Here!Q$2:Q$850, MATCH(B575, Paste_Here!A$2:A$850, 0))))), "Low Risk", IF(ISNUMBER(SEARCH("somerisk", LOWER(INDEX(Paste_Here!Q$2:Q$850, MATCH(B575, Paste_Here!A$2:A$850, 0))))), "Some Risk", ""))), ""), "")</f>
        <v/>
      </c>
      <c r="CI575" s="66"/>
      <c r="CJ575" s="76" t="str">
        <f>IFERROR(IF(B575&lt;&gt;"", IF(AND(INDEX(Paste_Here!AA$2:AA$850, MATCH(B575, Paste_Here!A$2:A$850, 0))&lt;&gt;"", ISNUMBER(VALUE(INDEX(Paste_Here!AA$2:AA$850, MATCH(B575, Paste_Here!A$2:A$850, 0))))), INDEX(Paste_Here!AA$2:AA$850, MATCH(B575, Paste_Here!A$2:A$850, 0)), ""), ""), "")</f>
        <v/>
      </c>
      <c r="CK575" s="66"/>
      <c r="CL575" s="76" t="str">
        <f>IFERROR(IF(B575&lt;&gt;"", IF(LOWER(INDEX(Paste_Here!AB$2:AB$850, MATCH(B575, Paste_Here!A$2:A$850, 0)))="approaching expectations", "Approaching", IF(LOWER(INDEX(Paste_Here!AB$2:AB$850, MATCH(B575, Paste_Here!A$2:A$850, 0)))="met expectations", "Met", IF(LOWER(INDEX(Paste_Here!AB$2:AB$850, MATCH(B575, Paste_Here!A$2:A$850, 0)))="exceeded expectations", "Exceeded", IF(LOWER(INDEX(Paste_Here!AB$2:AB$850, MATCH(B575, Paste_Here!A$2:A$850, 0)))="below expectations", "Below", "")))), ""), "")</f>
        <v/>
      </c>
      <c r="CM575" s="66"/>
      <c r="CN575" s="76" t="str">
        <f>IFERROR(IF(B575&lt;&gt;"", IF(AND(INDEX(Paste_Here!AC$2:AC$850, MATCH(B575, Paste_Here!A$2:A$850, 0))&lt;&gt;"", ISNUMBER(VALUE(INDEX(Paste_Here!AC$2:AC$850, MATCH(B575, Paste_Here!A$2:A$850, 0))))), INDEX(Paste_Here!AC$2:AC$850, MATCH(B575, Paste_Here!A$2:A$850, 0)), ""), ""), "")</f>
        <v/>
      </c>
      <c r="CO575" s="66"/>
      <c r="CP575" s="76"/>
      <c r="CQ575" s="66"/>
      <c r="CR575" s="76"/>
      <c r="CS575" s="66"/>
      <c r="CT575" s="76"/>
      <c r="CU575" s="66"/>
      <c r="CV575" s="76"/>
      <c r="CW575" s="66"/>
      <c r="CX575" s="76"/>
      <c r="CY575" s="66"/>
      <c r="CZ575" s="66"/>
      <c r="DA575" s="76" t="str">
        <f t="shared" si="70"/>
        <v/>
      </c>
      <c r="DB575" s="66"/>
      <c r="DC575" s="76" t="str">
        <f>IFERROR(IF(B575&lt;&gt;"", IF(AND(INDEX(Paste_Here!V$2:V$850, MATCH(B575, Paste_Here!A$2:A$850, 0))&lt;&gt;"", ISNUMBER(VALUE(INDEX(Paste_Here!V$2:V$850, MATCH(B575, Paste_Here!A$2:A$850, 0))))), INDEX(Paste_Here!V$2:V$850, MATCH(B575, Paste_Here!A$2:A$850, 0)), ""), ""), "")</f>
        <v/>
      </c>
      <c r="DD575" s="66"/>
      <c r="DE575" s="76" t="str">
        <f>IFERROR(IF(B575&lt;&gt;"", IF(ISNUMBER(SEARCH("highrisk", LOWER(INDEX(Paste_Here!W$2:W$850, MATCH(B575, Paste_Here!A$2:A$850, 0))))), "High Risk", IF(ISNUMBER(SEARCH("lowrisk", LOWER(INDEX(Paste_Here!W$2:W$850, MATCH(B575, Paste_Here!A$2:A$850, 0))))), "Low Risk", IF(ISNUMBER(SEARCH("somerisk", LOWER(INDEX(Paste_Here!W$2:W$850, MATCH(B575, Paste_Here!A$2:A$850, 0))))), "Some Risk", ""))), ""), "")</f>
        <v/>
      </c>
      <c r="DF575" s="66"/>
      <c r="DG575" s="76" t="str">
        <f>IFERROR(IF(B575&lt;&gt;"", IF(AND(INDEX(Paste_Here!S$2:S$850, MATCH(B575, Paste_Here!A$2:A$850, 0))&lt;&gt;"", ISNUMBER(VALUE(INDEX(Paste_Here!S$2:S$850, MATCH(B575, Paste_Here!A$2:A$850, 0))))), INDEX(Paste_Here!S$2:S$850, MATCH(B575, Paste_Here!A$2:A$850, 0)), ""), ""), "")</f>
        <v/>
      </c>
      <c r="DH575" s="66"/>
      <c r="DI575" s="76" t="str">
        <f>IFERROR(IF(B575&lt;&gt;"", IF(ISNUMBER(SEARCH("highrisk", LOWER(INDEX(Paste_Here!T$2:T$850, MATCH(B575, Paste_Here!A$2:A$850, 0))))), "High Risk", IF(ISNUMBER(SEARCH("lowrisk", LOWER(INDEX(Paste_Here!T$2:T$850, MATCH(B575, Paste_Here!A$2:A$850, 0))))), "Low Risk", IF(ISNUMBER(SEARCH("somerisk", LOWER(INDEX(Paste_Here!T$2:T$850, MATCH(B575, Paste_Here!A$2:A$850, 0))))), "Some Risk", ""))), ""), "")</f>
        <v/>
      </c>
      <c r="DJ575" s="66"/>
      <c r="DK575" s="76" t="str">
        <f>IFERROR(IF(B575&lt;&gt;"", IF(AND(INDEX(Paste_Here!AD$2:AD$850, MATCH(B575, Paste_Here!A$2:A$850, 0))&lt;&gt;"", ISNUMBER(VALUE(INDEX(Paste_Here!AD$2:AD$850, MATCH(B575, Paste_Here!A$2:A$850, 0))))), INDEX(Paste_Here!AD$2:AD$850, MATCH(B575, Paste_Here!A$2:A$850, 0)), ""), ""), "")</f>
        <v/>
      </c>
      <c r="DL575" s="66"/>
      <c r="DM575" s="76" t="str">
        <f>IFERROR(IF(B575&lt;&gt;"", IF(LOWER(INDEX(Paste_Here!AE$2:AE$850, MATCH(B575, Paste_Here!A$2:A$850, 0)))="approaching expectations", "Approaching", IF(LOWER(INDEX(Paste_Here!AE$2:AE$850, MATCH(B575, Paste_Here!A$2:A$850, 0)))="met expectations", "Met", IF(LOWER(INDEX(Paste_Here!AE$2:AE$850, MATCH(B575, Paste_Here!A$2:A$850, 0)))="exceeded expectations", "Exceeded", IF(LOWER(INDEX(Paste_Here!AE$2:AE$850, MATCH(B575, Paste_Here!A$2:A$850, 0)))="below expectations", "Below", "")))), ""), "")</f>
        <v/>
      </c>
      <c r="DN575" s="66"/>
      <c r="DO575" s="76"/>
      <c r="DP575" s="66"/>
      <c r="DQ575" s="76"/>
      <c r="DR575" s="66"/>
      <c r="DS575" s="76"/>
      <c r="DT575" s="66"/>
      <c r="DU575" s="76"/>
      <c r="DV575" s="66"/>
      <c r="DW575" s="66"/>
      <c r="DX575" s="76" t="str">
        <f t="shared" si="71"/>
        <v/>
      </c>
      <c r="DY575" s="66"/>
      <c r="DZ575" s="76"/>
      <c r="EA575" s="66"/>
      <c r="EB575" s="76"/>
      <c r="EC575" s="66"/>
      <c r="ED575" s="76" t="str">
        <f>IFERROR(IF(B575&lt;&gt;"", IF(AND(INDEX(Paste_Here!AF$2:AF$850, MATCH(B575, Paste_Here!A$2:A$850, 0))&lt;&gt;"", ISNUMBER(VALUE(INDEX(Paste_Here!AF$2:AF$850, MATCH(B575, Paste_Here!A$2:A$850, 0))))), INDEX(Paste_Here!AF$2:AF$850, MATCH(B575, Paste_Here!A$2:A$850, 0)), ""), ""), "")</f>
        <v/>
      </c>
      <c r="EE575" s="66"/>
      <c r="EF575" s="76"/>
      <c r="EG575" s="66"/>
      <c r="EH575" s="76"/>
      <c r="EI575" s="66"/>
      <c r="EJ575" s="76" t="str">
        <f>IFERROR(IF(B575&lt;&gt;"", IF(AND(INDEX(Paste_Here!AG$2:AG$850, MATCH(B575, Paste_Here!A$2:A$850, 0))&lt;&gt;"", ISNUMBER(VALUE(INDEX(Paste_Here!AG$2:AG$850, MATCH(B575, Paste_Here!A$2:A$850, 0))))), INDEX(Paste_Here!AG$2:AG$850, MATCH(B575, Paste_Here!A$2:A$850, 0)), ""), ""), "")</f>
        <v/>
      </c>
      <c r="EK575" s="66"/>
      <c r="EL575" s="76"/>
      <c r="EM575" s="66"/>
      <c r="EN575" s="76"/>
      <c r="EO575" s="66"/>
      <c r="EP575" s="76"/>
      <c r="EQ575" s="66"/>
      <c r="ER575" s="76"/>
      <c r="ES575" s="66"/>
      <c r="ET575" s="66"/>
      <c r="EU575" s="76"/>
      <c r="EV575" s="66"/>
      <c r="EW575" s="76"/>
      <c r="EX575" s="66"/>
      <c r="EY575" s="76"/>
      <c r="EZ575" s="66"/>
      <c r="FA575" s="76"/>
      <c r="FB575" s="66"/>
      <c r="FC575" s="76"/>
      <c r="FD575" s="66"/>
      <c r="FE575" s="76"/>
      <c r="FF575" s="66"/>
      <c r="FG575" s="76"/>
      <c r="FH575" s="66"/>
      <c r="FI575" s="76"/>
      <c r="FJ575" s="66"/>
      <c r="FK575" s="76"/>
      <c r="FL575" s="66"/>
      <c r="FM575" s="76"/>
      <c r="FN575" s="66"/>
      <c r="FO575" s="76"/>
      <c r="FP575" s="66"/>
      <c r="FQ575" s="76"/>
      <c r="FR575" s="66"/>
      <c r="FS575" s="76"/>
      <c r="FT575" s="66"/>
      <c r="FU575" s="76"/>
      <c r="FV575" s="66"/>
      <c r="FW575" s="76"/>
      <c r="FX575" s="66"/>
      <c r="FY575" s="76"/>
      <c r="FZ575" s="66"/>
      <c r="GA575" s="76"/>
      <c r="GB575" s="66"/>
      <c r="GC575" s="76"/>
      <c r="GD575" s="66"/>
      <c r="GE575" s="76"/>
      <c r="GF575" s="66"/>
      <c r="GG575" s="76"/>
      <c r="GH575" s="66"/>
      <c r="GI575" s="76"/>
      <c r="GJ575" s="66"/>
      <c r="GK575" s="76"/>
      <c r="GL575" s="66"/>
      <c r="GM575" s="76"/>
      <c r="GN575" s="66"/>
      <c r="GO575" s="76"/>
      <c r="GP575" s="66"/>
      <c r="GQ575" s="76"/>
      <c r="GR575" s="66"/>
      <c r="GS575" s="76"/>
      <c r="GT575" s="66"/>
      <c r="GU575" s="76"/>
      <c r="GV575" s="66"/>
      <c r="GW575" s="76"/>
      <c r="GX575" s="66"/>
      <c r="GY575" s="76"/>
      <c r="GZ575" s="66"/>
      <c r="HA575" s="76"/>
      <c r="HB575" s="66"/>
      <c r="HC575" s="76"/>
      <c r="HD575" s="66"/>
      <c r="HE575" s="76"/>
      <c r="HF575" s="66"/>
      <c r="HG575" s="76"/>
      <c r="HH575" s="66"/>
      <c r="HI575" s="76"/>
      <c r="HJ575" s="66"/>
      <c r="HK575" s="76"/>
      <c r="HL575" s="66"/>
      <c r="HM575" s="76"/>
      <c r="HN575" s="66"/>
      <c r="HO575" s="76"/>
      <c r="HP575" s="66"/>
      <c r="HQ575" s="76"/>
      <c r="HR575" s="66"/>
      <c r="HS575" s="76"/>
      <c r="HT575" s="66"/>
      <c r="HU575" s="76"/>
      <c r="HV575" s="66"/>
      <c r="HW575" s="76"/>
      <c r="HX575" s="66"/>
      <c r="HY575" s="76"/>
      <c r="HZ575" s="66"/>
      <c r="IA575" s="76"/>
      <c r="IB575" s="66"/>
      <c r="IC575" s="76"/>
      <c r="ID575" s="66"/>
      <c r="IE575" s="76"/>
      <c r="IF575" s="66"/>
      <c r="IG575" s="76"/>
      <c r="IH575" s="66"/>
      <c r="II575" s="76"/>
      <c r="IJ575" s="66"/>
      <c r="IK575" s="76"/>
      <c r="IL575" s="66"/>
      <c r="IM575" s="76"/>
      <c r="IN575" s="66"/>
      <c r="IO575" s="76"/>
      <c r="IP575" s="66"/>
      <c r="IQ575" s="76"/>
      <c r="IR575" s="66"/>
      <c r="IS575" s="76"/>
      <c r="IT575" s="66"/>
      <c r="IU575" s="76"/>
      <c r="IV575" s="66"/>
      <c r="IW575" s="76"/>
      <c r="IX575" s="66"/>
      <c r="IY575" s="76"/>
      <c r="IZ575" s="66"/>
      <c r="JA575" s="76"/>
      <c r="JB575" s="66"/>
      <c r="JC575" s="76"/>
      <c r="JD575" s="66"/>
      <c r="JE575" s="76"/>
      <c r="JF575" s="66"/>
      <c r="JG575" s="76"/>
      <c r="JH575" s="66"/>
      <c r="JI575" s="76"/>
      <c r="JJ575" s="66"/>
      <c r="JK575" s="76"/>
      <c r="JL575" s="66"/>
      <c r="JM575" s="76"/>
      <c r="JN575" s="66"/>
      <c r="JO575" s="76"/>
      <c r="JP575" s="66"/>
      <c r="JQ575" s="76"/>
      <c r="JR575" s="66"/>
      <c r="JS575" s="76"/>
      <c r="JT575" s="66"/>
      <c r="JU575" s="76"/>
      <c r="JV575" s="66"/>
      <c r="JW575" s="76"/>
      <c r="JX575" s="66"/>
      <c r="JY575" s="76"/>
      <c r="JZ575" s="66"/>
      <c r="KA575" s="76"/>
      <c r="KB575" s="66"/>
      <c r="KC575" s="76"/>
      <c r="KD575" s="66"/>
      <c r="KE575" s="76"/>
      <c r="KF575" s="66"/>
      <c r="KG575" s="76"/>
      <c r="KH575" s="66"/>
      <c r="KI575" s="76"/>
      <c r="KJ575" s="66"/>
      <c r="KK575" s="76"/>
      <c r="KL575" s="66"/>
      <c r="KM575" s="76"/>
      <c r="KN575" s="66"/>
      <c r="KO575" s="76"/>
      <c r="KP575" s="66"/>
      <c r="KQ575" s="76"/>
      <c r="KR575" s="66"/>
      <c r="KS575" s="76"/>
      <c r="KT575" s="66"/>
      <c r="KU575" s="76"/>
      <c r="KV575" s="66"/>
      <c r="KW575" s="76"/>
      <c r="KX575" s="66"/>
      <c r="KY575" s="76"/>
      <c r="KZ575" s="66"/>
      <c r="LA575" s="76"/>
      <c r="LB575" s="66"/>
      <c r="LC575" s="76"/>
      <c r="LD575" s="66"/>
      <c r="LE575" s="76"/>
      <c r="LF575" s="66"/>
      <c r="LG575" s="76"/>
      <c r="LH575" s="66"/>
      <c r="LI575" s="76"/>
      <c r="LJ575" s="66"/>
      <c r="LK575" s="76"/>
      <c r="LL575" s="66"/>
      <c r="LM575" s="76"/>
      <c r="LN575" s="66"/>
      <c r="LO575" s="76"/>
      <c r="LP575" s="66"/>
      <c r="LQ575" s="76"/>
      <c r="LR575" s="66"/>
      <c r="LS575" s="76"/>
      <c r="LT575" s="66"/>
      <c r="LU575" s="76"/>
      <c r="LV575" s="66"/>
      <c r="LW575" s="76"/>
      <c r="LX575" s="66"/>
      <c r="LY575" s="76"/>
      <c r="LZ575" s="66"/>
      <c r="MA575" s="76"/>
      <c r="MB575" s="66"/>
      <c r="MC575" s="76"/>
      <c r="MD575" s="66"/>
      <c r="MG575" s="1" t="str" cm="1">
        <f t="array" ref="MG575">IFERROR(INDEX(Paste_Here!$B$2:$B$850, MATCH(0, COUNTIF(MG$4:MG574, Paste_Here!$B$2:$B$850) + IF(Paste_Here!$B$2:$B$850="", 1, 0), 0)), "")</f>
        <v/>
      </c>
      <c r="MH575" s="1" t="str">
        <f>IF(MG575&lt;&gt;"", INDEX(Paste_Here!$A$2:$A$850, MATCH(MG575, Paste_Here!$B$2:$B$850, 0)), "")</f>
        <v/>
      </c>
      <c r="MI575" s="1" t="str">
        <f t="shared" si="72"/>
        <v/>
      </c>
      <c r="MJ575" s="1" t="str" cm="1">
        <f t="array" ref="MJ575">IFERROR(INDEX($MI$5:$MI$850, MATCH(SMALL(IF($MI$5:$MI$850&lt;&gt;"", COUNTIF($MI$5:$MI$850, "&lt;"&amp;$MI$5:$MI$850)+1), ROW()-ROW($MJ$5)+1), COUNTIF($MI$5:$MI$850, "&lt;"&amp;$MI$5:$MI$850)+1, 0)), "")</f>
        <v/>
      </c>
    </row>
    <row r="576" spans="1:348">
      <c r="A576" s="66"/>
      <c r="B576" s="76" t="str">
        <f t="shared" si="65"/>
        <v/>
      </c>
      <c r="C576" s="66"/>
      <c r="D576" s="76" t="str">
        <f>IFERROR(IF(B576&lt;&gt;"", IF(AND(INDEX(Paste_Here!B$2:B$850, MATCH(B576, Paste_Here!A$2:A$850, 0))&lt;&gt;"", ISNUMBER(VALUE(INDEX(Paste_Here!B$2:B$850, MATCH(B576, Paste_Here!A$2:A$850, 0))))), INDEX(Paste_Here!B$2:B$850, MATCH(B576, Paste_Here!A$2:A$850, 0)), ""), ""), "")</f>
        <v/>
      </c>
      <c r="E576" s="66"/>
      <c r="F576" s="76" t="str">
        <f>IFERROR(IF(B576&lt;&gt;"", IF(ISTEXT(INDEX(Paste_Here!K$2:K$850, MATCH(B576, Paste_Here!A$2:A$850, 0))), INDEX(Paste_Here!K$2:K$850, MATCH(B576, Paste_Here!A$2:A$850, 0)), ""), ""), "")</f>
        <v/>
      </c>
      <c r="G576" s="66"/>
      <c r="H576" s="76" t="str">
        <f>IFERROR(IF(B576&lt;&gt;"", IF(ISTEXT(INDEX(Paste_Here!C$2:C$850, MATCH(B576, Paste_Here!A$2:A$850, 0))), INDEX(Paste_Here!C$2:C$850, MATCH(B576, Paste_Here!A$2:A$850, 0)), ""), ""), "")</f>
        <v/>
      </c>
      <c r="I576" s="66"/>
      <c r="J576" s="76" t="str">
        <f>IFERROR(IF(B576&lt;&gt;"", IF(ISNUMBER(SEARCH("s", LOWER(INDEX(Paste_Here!M$2:M$850, MATCH(B576, Paste_Here!A$2:A$850, 0))))), "Yes", IF(INDEX(Paste_Here!M$2:M$850, MATCH(B576, Paste_Here!A$2:A$850, 0))&lt;&gt;"", "No", "")), ""), "")</f>
        <v/>
      </c>
      <c r="K576" s="66"/>
      <c r="L576" s="76" t="str">
        <f>IFERROR(IF(B576&lt;&gt;"", IF(ISNUMBER(SEARCH("yes", LOWER(INDEX(Paste_Here!E$2:E$850, MATCH(B576, Paste_Here!A$2:A$850, 0))))), "Yes", IF(ISNUMBER(SEARCH("no", LOWER(INDEX(Paste_Here!E$2:E$850, MATCH(B576, Paste_Here!A$2:A$850, 0))))), "No", "")), ""), "")</f>
        <v/>
      </c>
      <c r="M576" s="66"/>
      <c r="N576" s="76" t="str">
        <f>IFERROR(IF(B576&lt;&gt;"", IF(ISNUMBER(SEARCH("yes", LOWER(INDEX(Paste_Here!F$2:F$850, MATCH(B576, Paste_Here!A$2:A$850, 0))))), "Yes", IF(ISNUMBER(SEARCH("no", LOWER(INDEX(Paste_Here!F$2:F$850, MATCH(B576, Paste_Here!A$2:A$850, 0))))), "No", "")), ""), "")</f>
        <v/>
      </c>
      <c r="O576" s="66"/>
      <c r="P576" s="76" t="str">
        <f>IFERROR(IF(B576&lt;&gt;"", IF(ISNUMBER(SEARCH("yes", LOWER(INDEX(Paste_Here!L$2:L$850, MATCH(B576, Paste_Here!A$2:A$850, 0))))), "Yes", IF(ISNUMBER(SEARCH("no", LOWER(INDEX(Paste_Here!L$2:L$850, MATCH(B576, Paste_Here!A$2:A$850, 0))))), "No", "")), ""), "")</f>
        <v/>
      </c>
      <c r="Q576" s="66"/>
      <c r="R576" s="76" t="str">
        <f>IFERROR(IF(B576&lt;&gt;"", IF(ISNUMBER(SEARCH("transitional 2", LOWER(INDEX(Paste_Here!D$2:D$850, MATCH(B576, Paste_Here!A$2:A$850, 0))))), "T2", IF(ISNUMBER(SEARCH("transitional 1", LOWER(INDEX(Paste_Here!D$2:D$850, MATCH(B576, Paste_Here!A$2:A$850, 0))))), "T1", IF(ISNUMBER(SEARCH("waived ell services", LOWER(INDEX(Paste_Here!D$2:D$850, MATCH(B576, Paste_Here!A$2:A$850, 0))))), "W", IF(ISNUMBER(SEARCH("english language learner", LOWER(INDEX(Paste_Here!D$2:D$850, MATCH(B576, Paste_Here!A$2:A$850, 0))))), "L", "")))), ""), "")</f>
        <v/>
      </c>
      <c r="S576" s="66"/>
      <c r="T576" s="76" t="str">
        <f>IFERROR(IF(B576&lt;&gt;"", IF(ISNUMBER(SEARCH("yes", LOWER(INDEX(Paste_Here!I$2:I$850, MATCH(B576, Paste_Here!A$2:A$850, 0))))), "Yes", IF(ISNUMBER(SEARCH("no", LOWER(INDEX(Paste_Here!I$2:I$850, MATCH(B576, Paste_Here!A$2:A$850, 0))))), "No", "")), ""), "")</f>
        <v/>
      </c>
      <c r="U576" s="66"/>
      <c r="V576" s="76" t="str">
        <f>IFERROR(IF(B576&lt;&gt;"", IF(ISTEXT(INDEX(Paste_Here!J$2:J$850, MATCH(B576, Paste_Here!A$2:A$850, 0))), VALUE(INDEX(Paste_Here!J$2:J$850, MATCH(B576, Paste_Here!A$2:A$850, 0))), ""), ""), "")</f>
        <v/>
      </c>
      <c r="W576" s="66"/>
      <c r="X576" s="66"/>
      <c r="Y576" s="76" t="str">
        <f t="shared" si="66"/>
        <v/>
      </c>
      <c r="Z576" s="66"/>
      <c r="AA576" s="76" t="str">
        <f>IFERROR(IF(B576&lt;&gt;"", IF(AND(INDEX(Paste_Here!AI$2:AI$850, MATCH(B576, Paste_Here!A$2:A$850, 0))&lt;&gt;"", ISNUMBER(VALUE(INDEX(Paste_Here!AI$2:AI$850, MATCH(B576, Paste_Here!A$2:A$850, 0))))), INDEX(Paste_Here!AI$2:AI$850, MATCH(B576, Paste_Here!A$2:A$850, 0)), ""), ""), "")</f>
        <v/>
      </c>
      <c r="AB576" s="66"/>
      <c r="AC576" s="76" t="str">
        <f>IFERROR(IF(B576&lt;&gt;"", IF(AND(INDEX(Paste_Here!AJ$2:AJ$850, MATCH(B576, Paste_Here!A$2:A$850, 0))&lt;&gt;"", ISNUMBER(VALUE(INDEX(Paste_Here!AJ$2:AJ$850, MATCH(B576, Paste_Here!A$2:A$850, 0))))), INDEX(Paste_Here!AJ$2:AJ$850, MATCH(B576, Paste_Here!A$2:A$850, 0)), ""), ""), "")</f>
        <v/>
      </c>
      <c r="AD576" s="66"/>
      <c r="AE576" s="76" t="str">
        <f>IFERROR(IF(B576&lt;&gt;"", IF(AND(INDEX(Paste_Here!AK$2:AK$850, MATCH(B576, Paste_Here!A$2:A$850, 0))&lt;&gt;"", ISNUMBER(VALUE(INDEX(Paste_Here!AK$2:AK$850, MATCH(B576, Paste_Here!A$2:A$850, 0))))), INDEX(Paste_Here!AK$2:AK$850, MATCH(B576, Paste_Here!A$2:A$850, 0)), ""), ""), "")</f>
        <v/>
      </c>
      <c r="AF576" s="66"/>
      <c r="AG576" s="76" t="str">
        <f>IFERROR(IF(B576&lt;&gt;"", IF(AND(INDEX(Paste_Here!AL$2:AL$850, MATCH(B576, Paste_Here!A$2:A$850, 0))&lt;&gt;"", ISNUMBER(VALUE(INDEX(Paste_Here!AL$2:AL$850, MATCH(B576, Paste_Here!A$2:A$850, 0))))), INDEX(Paste_Here!AL$2:AL$850, MATCH(B576, Paste_Here!A$2:A$850, 0)), ""), ""), "")</f>
        <v/>
      </c>
      <c r="AH576" s="66"/>
      <c r="AI576" s="76" t="str">
        <f>IFERROR(IF(B576&lt;&gt;"", IF(AND(INDEX(Paste_Here!AH$2:AH$850, MATCH(B576, Paste_Here!A$2:A$850, 0))&lt;&gt;"", ISNUMBER(VALUE(INDEX(Paste_Here!AH$2:AH$850, MATCH(B576, Paste_Here!A$2:A$850, 0))))), IF(VALUE(INDEX(Paste_Here!AH$2:AH$850, MATCH(B576, Paste_Here!A$2:A$850, 0)))=0, "", INDEX(Paste_Here!AH$2:AH$850, MATCH(B576, Paste_Here!A$2:A$850, 0))), ""), ""), "")</f>
        <v/>
      </c>
      <c r="AJ576" s="66"/>
      <c r="AK576" s="76" t="str">
        <f>IFERROR(IF(B576&lt;&gt;"", IF(AND(INDEX(Paste_Here!N$2:N$850, MATCH(B576, Paste_Here!A$2:A$850, 0))&lt;&gt;"", ISNUMBER(VALUE(INDEX(Paste_Here!N$2:N$850, MATCH(B576, Paste_Here!A$2:A$850, 0))))), INDEX(Paste_Here!N$2:N$850, MATCH(B576, Paste_Here!A$2:A$850, 0)), ""), ""), "")</f>
        <v/>
      </c>
      <c r="AL576" s="66"/>
      <c r="AM576" s="76" t="str">
        <f>IFERROR(IF(B576&lt;&gt;"", IF(AND(INDEX(Paste_Here!O$2:O$850, MATCH(B576, Paste_Here!A$2:A$850, 0))&lt;&gt;"", ISNUMBER(VALUE(INDEX(Paste_Here!O$2:O$850, MATCH(B576, Paste_Here!A$2:A$850, 0))))), INDEX(Paste_Here!O$2:O$850, MATCH(B576, Paste_Here!A$2:A$850, 0)), ""), ""), "")</f>
        <v/>
      </c>
      <c r="AN576" s="66"/>
      <c r="AO576" s="76"/>
      <c r="AP576" s="66"/>
      <c r="AQ576" s="76"/>
      <c r="AR576" s="66"/>
      <c r="AS576" s="76"/>
      <c r="AT576" s="66"/>
      <c r="AU576" s="66"/>
      <c r="AV576" s="76" t="str">
        <f t="shared" si="67"/>
        <v/>
      </c>
      <c r="AW576" s="66"/>
      <c r="AX576" s="76" t="str">
        <f>IFERROR(IF(B576&lt;&gt;"", IF(ISNUMBER(SEARCH("Revealed-Potential (Primary Focus)", LOWER(INDEX(Paste_Here!Z$2:Z$850, MATCH(B576, Paste_Here!A$2:A$850, 0))))), "Rev-Potential: Prim", IF(ISNUMBER(SEARCH("Revealed-Potential (Secondary Focus)", LOWER(INDEX(Paste_Here!Z$2:Z$850, MATCH(B576, Paste_Here!A$2:A$850, 0))))), "Rev-Potential: Sec", IF(ISNUMBER(SEARCH("Monitoring", LOWER(INDEX(Paste_Here!Z$2:Z$850, MATCH(B576, Paste_Here!A$2:A$850, 0))))), "Monitoring", IF(ISNUMBER(SEARCH("At-Promise (Secondary Focus)", LOWER(INDEX(Paste_Here!Z$2:Z$850, MATCH(B576, Paste_Here!A$2:A$850, 0))))), "At-Promise: Sec", IF(ISNUMBER(SEARCH("At-Promise (Primary Focus)", LOWER(INDEX(Paste_Here!Z$2:Z$850, MATCH(B576, Paste_Here!A$2:A$850, 0))))), "At-Promise: Prim", ""))))), ""), "")</f>
        <v/>
      </c>
      <c r="AY576" s="66"/>
      <c r="AZ576" s="76"/>
      <c r="BA576" s="66"/>
      <c r="BB576" s="76"/>
      <c r="BC576" s="66"/>
      <c r="BD576" s="76"/>
      <c r="BE576" s="66"/>
      <c r="BF576" s="76"/>
      <c r="BG576" s="66"/>
      <c r="BH576" s="76"/>
      <c r="BI576" s="66"/>
      <c r="BJ576" s="66"/>
      <c r="BK576" s="76" t="str">
        <f t="shared" si="68"/>
        <v/>
      </c>
      <c r="BL576" s="66"/>
      <c r="BM576" s="76" t="str">
        <f>IFERROR(IF(B576&lt;&gt;"", IF(AND(ISNUMBER(VALUE(SUBSTITUTE(SUBSTITUTE(Paste_Here!R576, "br", "-"), "L", ""))), VALUE(SUBSTITUTE(SUBSTITUTE(Paste_Here!R576, "br", "-"), "L", "")) &gt;= 1095), "Yes", IF(AND(ISNUMBER(VALUE(SUBSTITUTE(SUBSTITUTE(Paste_Here!R576, "br", "-"), "L", ""))), VALUE(SUBSTITUTE(SUBSTITUTE(Paste_Here!R576, "br", "-"), "L", "")) &lt;= 1094), "No", "")), ""), "")</f>
        <v/>
      </c>
      <c r="BN576" s="66"/>
      <c r="BO576" s="76" t="str">
        <f>IFERROR(IF(B576&lt;&gt;"", IF(COUNTIF(INDEX(Paste_Here!Y$2:AB$850, MATCH(B576, Paste_Here!A$2:A$850, 0), 0), "yes") &gt; 0, "Yes", IF(COUNTIF(INDEX(Paste_Here!Y$2:AB$850, MATCH(B576, Paste_Here!A$2:A$850, 0), 0), "no") &gt; 0, "No", "")), ""), "")</f>
        <v/>
      </c>
      <c r="BP576" s="66"/>
      <c r="BQ576" s="76" t="str">
        <f>IFERROR(IF(B576&lt;&gt;"", IF(AND(ISNUMBER(VALUE(SUBSTITUTE(SUBSTITUTE(Paste_Here!U576, "em", "-"), "q", ""))), VALUE(SUBSTITUTE(SUBSTITUTE(Paste_Here!U576, "em", "-"), "q", "")) &gt;= 910), "Yes", IF(AND(ISNUMBER(VALUE(SUBSTITUTE(SUBSTITUTE(Paste_Here!U576, "em", "-"), "q", ""))), VALUE(SUBSTITUTE(SUBSTITUTE(Paste_Here!U576, "em", "-"), "q", "")) &lt;= 909), "No", "")), ""), "")</f>
        <v/>
      </c>
      <c r="BR576" s="66"/>
      <c r="BS576" s="76" t="str">
        <f>IFERROR(IF(B576&lt;&gt;"", IF(AND(INDEX(Paste_Here!X$2:X$850, MATCH(B576, Paste_Here!A$2:A$850, 0))&lt;&gt;"", ISNUMBER(VALUE(INDEX(Paste_Here!X$2:X$850, MATCH(B576, Paste_Here!A$2:A$850, 0))))), INDEX(Paste_Here!X$2:X$850, MATCH(B576, Paste_Here!A$2:A$850, 0)), ""), ""), "")</f>
        <v/>
      </c>
      <c r="BT576" s="66"/>
      <c r="BU576" s="76" t="str">
        <f>IFERROR(IF(B576&lt;&gt;"", IF(ISNUMBER(VALUE(INDEX(Paste_Here!G$2:G$850, MATCH(B576, Paste_Here!A$2:A$850, 0)))), IF(VALUE(INDEX(Paste_Here!G$2:G$850, MATCH(B576, Paste_Here!A$2:A$850, 0)))=0, "No", IF(AND(VALUE(INDEX(Paste_Here!G$2:G$850, MATCH(B576, Paste_Here!A$2:A$850, 0)))&gt;=1, VALUE(INDEX(Paste_Here!G$2:G$850, MATCH(B576, Paste_Here!A$2:A$850, 0)))&lt;=4), VALUE(INDEX(Paste_Here!G$2:G$850, MATCH(B576, Paste_Here!A$2:A$850, 0))), "")), ""), ""), "")</f>
        <v/>
      </c>
      <c r="BV576" s="66"/>
      <c r="BW576" s="76" t="str">
        <f>IFERROR(IF(B576&lt;&gt;"", IF(ISNUMBER(VALUE(INDEX(Paste_Here!H$2:H$850, MATCH(B576, Paste_Here!A$2:A$850, 0)))), IF(VALUE(INDEX(Paste_Here!H$2:H$850, MATCH(B576, Paste_Here!A$2:A$850, 0)))=0, "No", IF(AND(VALUE(INDEX(Paste_Here!H$2:H$850, MATCH(B576, Paste_Here!A$2:A$850, 0)))&gt;=1, VALUE(INDEX(Paste_Here!H$2:H$850, MATCH(B576, Paste_Here!A$2:A$850, 0)))&lt;=4), VALUE(INDEX(Paste_Here!H$2:H$850, MATCH(B576, Paste_Here!A$2:A$850, 0))), "")), ""), ""), "")</f>
        <v/>
      </c>
      <c r="BX576" s="66"/>
      <c r="BY576" s="76"/>
      <c r="BZ576" s="66"/>
      <c r="CA576" s="76"/>
      <c r="CB576" s="66"/>
      <c r="CC576" s="66"/>
      <c r="CD576" s="76" t="str">
        <f t="shared" si="69"/>
        <v/>
      </c>
      <c r="CE576" s="66"/>
      <c r="CF576" s="76" t="str">
        <f>IFERROR(IF(B576&lt;&gt;"", IF(AND(INDEX(Paste_Here!P$2:P$850, MATCH(B576, Paste_Here!A$2:A$850, 0))&lt;&gt;"", ISNUMBER(VALUE(INDEX(Paste_Here!P$2:P$850, MATCH(B576, Paste_Here!A$2:A$850, 0))))), INDEX(Paste_Here!P$2:P$850, MATCH(B576, Paste_Here!A$2:A$850, 0)), ""), ""), "")</f>
        <v/>
      </c>
      <c r="CG576" s="66"/>
      <c r="CH576" s="76" t="str">
        <f>IFERROR(IF(B576&lt;&gt;"", IF(ISNUMBER(SEARCH("highrisk", LOWER(INDEX(Paste_Here!Q$2:Q$850, MATCH(B576, Paste_Here!A$2:A$850, 0))))), "High Risk", IF(ISNUMBER(SEARCH("lowrisk", LOWER(INDEX(Paste_Here!Q$2:Q$850, MATCH(B576, Paste_Here!A$2:A$850, 0))))), "Low Risk", IF(ISNUMBER(SEARCH("somerisk", LOWER(INDEX(Paste_Here!Q$2:Q$850, MATCH(B576, Paste_Here!A$2:A$850, 0))))), "Some Risk", ""))), ""), "")</f>
        <v/>
      </c>
      <c r="CI576" s="66"/>
      <c r="CJ576" s="76" t="str">
        <f>IFERROR(IF(B576&lt;&gt;"", IF(AND(INDEX(Paste_Here!AA$2:AA$850, MATCH(B576, Paste_Here!A$2:A$850, 0))&lt;&gt;"", ISNUMBER(VALUE(INDEX(Paste_Here!AA$2:AA$850, MATCH(B576, Paste_Here!A$2:A$850, 0))))), INDEX(Paste_Here!AA$2:AA$850, MATCH(B576, Paste_Here!A$2:A$850, 0)), ""), ""), "")</f>
        <v/>
      </c>
      <c r="CK576" s="66"/>
      <c r="CL576" s="76" t="str">
        <f>IFERROR(IF(B576&lt;&gt;"", IF(LOWER(INDEX(Paste_Here!AB$2:AB$850, MATCH(B576, Paste_Here!A$2:A$850, 0)))="approaching expectations", "Approaching", IF(LOWER(INDEX(Paste_Here!AB$2:AB$850, MATCH(B576, Paste_Here!A$2:A$850, 0)))="met expectations", "Met", IF(LOWER(INDEX(Paste_Here!AB$2:AB$850, MATCH(B576, Paste_Here!A$2:A$850, 0)))="exceeded expectations", "Exceeded", IF(LOWER(INDEX(Paste_Here!AB$2:AB$850, MATCH(B576, Paste_Here!A$2:A$850, 0)))="below expectations", "Below", "")))), ""), "")</f>
        <v/>
      </c>
      <c r="CM576" s="66"/>
      <c r="CN576" s="76" t="str">
        <f>IFERROR(IF(B576&lt;&gt;"", IF(AND(INDEX(Paste_Here!AC$2:AC$850, MATCH(B576, Paste_Here!A$2:A$850, 0))&lt;&gt;"", ISNUMBER(VALUE(INDEX(Paste_Here!AC$2:AC$850, MATCH(B576, Paste_Here!A$2:A$850, 0))))), INDEX(Paste_Here!AC$2:AC$850, MATCH(B576, Paste_Here!A$2:A$850, 0)), ""), ""), "")</f>
        <v/>
      </c>
      <c r="CO576" s="66"/>
      <c r="CP576" s="76"/>
      <c r="CQ576" s="66"/>
      <c r="CR576" s="76"/>
      <c r="CS576" s="66"/>
      <c r="CT576" s="76"/>
      <c r="CU576" s="66"/>
      <c r="CV576" s="76"/>
      <c r="CW576" s="66"/>
      <c r="CX576" s="76"/>
      <c r="CY576" s="66"/>
      <c r="CZ576" s="66"/>
      <c r="DA576" s="76" t="str">
        <f t="shared" si="70"/>
        <v/>
      </c>
      <c r="DB576" s="66"/>
      <c r="DC576" s="76" t="str">
        <f>IFERROR(IF(B576&lt;&gt;"", IF(AND(INDEX(Paste_Here!V$2:V$850, MATCH(B576, Paste_Here!A$2:A$850, 0))&lt;&gt;"", ISNUMBER(VALUE(INDEX(Paste_Here!V$2:V$850, MATCH(B576, Paste_Here!A$2:A$850, 0))))), INDEX(Paste_Here!V$2:V$850, MATCH(B576, Paste_Here!A$2:A$850, 0)), ""), ""), "")</f>
        <v/>
      </c>
      <c r="DD576" s="66"/>
      <c r="DE576" s="76" t="str">
        <f>IFERROR(IF(B576&lt;&gt;"", IF(ISNUMBER(SEARCH("highrisk", LOWER(INDEX(Paste_Here!W$2:W$850, MATCH(B576, Paste_Here!A$2:A$850, 0))))), "High Risk", IF(ISNUMBER(SEARCH("lowrisk", LOWER(INDEX(Paste_Here!W$2:W$850, MATCH(B576, Paste_Here!A$2:A$850, 0))))), "Low Risk", IF(ISNUMBER(SEARCH("somerisk", LOWER(INDEX(Paste_Here!W$2:W$850, MATCH(B576, Paste_Here!A$2:A$850, 0))))), "Some Risk", ""))), ""), "")</f>
        <v/>
      </c>
      <c r="DF576" s="66"/>
      <c r="DG576" s="76" t="str">
        <f>IFERROR(IF(B576&lt;&gt;"", IF(AND(INDEX(Paste_Here!S$2:S$850, MATCH(B576, Paste_Here!A$2:A$850, 0))&lt;&gt;"", ISNUMBER(VALUE(INDEX(Paste_Here!S$2:S$850, MATCH(B576, Paste_Here!A$2:A$850, 0))))), INDEX(Paste_Here!S$2:S$850, MATCH(B576, Paste_Here!A$2:A$850, 0)), ""), ""), "")</f>
        <v/>
      </c>
      <c r="DH576" s="66"/>
      <c r="DI576" s="76" t="str">
        <f>IFERROR(IF(B576&lt;&gt;"", IF(ISNUMBER(SEARCH("highrisk", LOWER(INDEX(Paste_Here!T$2:T$850, MATCH(B576, Paste_Here!A$2:A$850, 0))))), "High Risk", IF(ISNUMBER(SEARCH("lowrisk", LOWER(INDEX(Paste_Here!T$2:T$850, MATCH(B576, Paste_Here!A$2:A$850, 0))))), "Low Risk", IF(ISNUMBER(SEARCH("somerisk", LOWER(INDEX(Paste_Here!T$2:T$850, MATCH(B576, Paste_Here!A$2:A$850, 0))))), "Some Risk", ""))), ""), "")</f>
        <v/>
      </c>
      <c r="DJ576" s="66"/>
      <c r="DK576" s="76" t="str">
        <f>IFERROR(IF(B576&lt;&gt;"", IF(AND(INDEX(Paste_Here!AD$2:AD$850, MATCH(B576, Paste_Here!A$2:A$850, 0))&lt;&gt;"", ISNUMBER(VALUE(INDEX(Paste_Here!AD$2:AD$850, MATCH(B576, Paste_Here!A$2:A$850, 0))))), INDEX(Paste_Here!AD$2:AD$850, MATCH(B576, Paste_Here!A$2:A$850, 0)), ""), ""), "")</f>
        <v/>
      </c>
      <c r="DL576" s="66"/>
      <c r="DM576" s="76" t="str">
        <f>IFERROR(IF(B576&lt;&gt;"", IF(LOWER(INDEX(Paste_Here!AE$2:AE$850, MATCH(B576, Paste_Here!A$2:A$850, 0)))="approaching expectations", "Approaching", IF(LOWER(INDEX(Paste_Here!AE$2:AE$850, MATCH(B576, Paste_Here!A$2:A$850, 0)))="met expectations", "Met", IF(LOWER(INDEX(Paste_Here!AE$2:AE$850, MATCH(B576, Paste_Here!A$2:A$850, 0)))="exceeded expectations", "Exceeded", IF(LOWER(INDEX(Paste_Here!AE$2:AE$850, MATCH(B576, Paste_Here!A$2:A$850, 0)))="below expectations", "Below", "")))), ""), "")</f>
        <v/>
      </c>
      <c r="DN576" s="66"/>
      <c r="DO576" s="76"/>
      <c r="DP576" s="66"/>
      <c r="DQ576" s="76"/>
      <c r="DR576" s="66"/>
      <c r="DS576" s="76"/>
      <c r="DT576" s="66"/>
      <c r="DU576" s="76"/>
      <c r="DV576" s="66"/>
      <c r="DW576" s="66"/>
      <c r="DX576" s="76" t="str">
        <f t="shared" si="71"/>
        <v/>
      </c>
      <c r="DY576" s="66"/>
      <c r="DZ576" s="76"/>
      <c r="EA576" s="66"/>
      <c r="EB576" s="76"/>
      <c r="EC576" s="66"/>
      <c r="ED576" s="76" t="str">
        <f>IFERROR(IF(B576&lt;&gt;"", IF(AND(INDEX(Paste_Here!AF$2:AF$850, MATCH(B576, Paste_Here!A$2:A$850, 0))&lt;&gt;"", ISNUMBER(VALUE(INDEX(Paste_Here!AF$2:AF$850, MATCH(B576, Paste_Here!A$2:A$850, 0))))), INDEX(Paste_Here!AF$2:AF$850, MATCH(B576, Paste_Here!A$2:A$850, 0)), ""), ""), "")</f>
        <v/>
      </c>
      <c r="EE576" s="66"/>
      <c r="EF576" s="76"/>
      <c r="EG576" s="66"/>
      <c r="EH576" s="76"/>
      <c r="EI576" s="66"/>
      <c r="EJ576" s="76" t="str">
        <f>IFERROR(IF(B576&lt;&gt;"", IF(AND(INDEX(Paste_Here!AG$2:AG$850, MATCH(B576, Paste_Here!A$2:A$850, 0))&lt;&gt;"", ISNUMBER(VALUE(INDEX(Paste_Here!AG$2:AG$850, MATCH(B576, Paste_Here!A$2:A$850, 0))))), INDEX(Paste_Here!AG$2:AG$850, MATCH(B576, Paste_Here!A$2:A$850, 0)), ""), ""), "")</f>
        <v/>
      </c>
      <c r="EK576" s="66"/>
      <c r="EL576" s="76"/>
      <c r="EM576" s="66"/>
      <c r="EN576" s="76"/>
      <c r="EO576" s="66"/>
      <c r="EP576" s="76"/>
      <c r="EQ576" s="66"/>
      <c r="ER576" s="76"/>
      <c r="ES576" s="66"/>
      <c r="ET576" s="66"/>
      <c r="EU576" s="76"/>
      <c r="EV576" s="66"/>
      <c r="EW576" s="76"/>
      <c r="EX576" s="66"/>
      <c r="EY576" s="76"/>
      <c r="EZ576" s="66"/>
      <c r="FA576" s="76"/>
      <c r="FB576" s="66"/>
      <c r="FC576" s="76"/>
      <c r="FD576" s="66"/>
      <c r="FE576" s="76"/>
      <c r="FF576" s="66"/>
      <c r="FG576" s="76"/>
      <c r="FH576" s="66"/>
      <c r="FI576" s="76"/>
      <c r="FJ576" s="66"/>
      <c r="FK576" s="76"/>
      <c r="FL576" s="66"/>
      <c r="FM576" s="76"/>
      <c r="FN576" s="66"/>
      <c r="FO576" s="76"/>
      <c r="FP576" s="66"/>
      <c r="FQ576" s="76"/>
      <c r="FR576" s="66"/>
      <c r="FS576" s="76"/>
      <c r="FT576" s="66"/>
      <c r="FU576" s="76"/>
      <c r="FV576" s="66"/>
      <c r="FW576" s="76"/>
      <c r="FX576" s="66"/>
      <c r="FY576" s="76"/>
      <c r="FZ576" s="66"/>
      <c r="GA576" s="76"/>
      <c r="GB576" s="66"/>
      <c r="GC576" s="76"/>
      <c r="GD576" s="66"/>
      <c r="GE576" s="76"/>
      <c r="GF576" s="66"/>
      <c r="GG576" s="76"/>
      <c r="GH576" s="66"/>
      <c r="GI576" s="76"/>
      <c r="GJ576" s="66"/>
      <c r="GK576" s="76"/>
      <c r="GL576" s="66"/>
      <c r="GM576" s="76"/>
      <c r="GN576" s="66"/>
      <c r="GO576" s="76"/>
      <c r="GP576" s="66"/>
      <c r="GQ576" s="76"/>
      <c r="GR576" s="66"/>
      <c r="GS576" s="76"/>
      <c r="GT576" s="66"/>
      <c r="GU576" s="76"/>
      <c r="GV576" s="66"/>
      <c r="GW576" s="76"/>
      <c r="GX576" s="66"/>
      <c r="GY576" s="76"/>
      <c r="GZ576" s="66"/>
      <c r="HA576" s="76"/>
      <c r="HB576" s="66"/>
      <c r="HC576" s="76"/>
      <c r="HD576" s="66"/>
      <c r="HE576" s="76"/>
      <c r="HF576" s="66"/>
      <c r="HG576" s="76"/>
      <c r="HH576" s="66"/>
      <c r="HI576" s="76"/>
      <c r="HJ576" s="66"/>
      <c r="HK576" s="76"/>
      <c r="HL576" s="66"/>
      <c r="HM576" s="76"/>
      <c r="HN576" s="66"/>
      <c r="HO576" s="76"/>
      <c r="HP576" s="66"/>
      <c r="HQ576" s="76"/>
      <c r="HR576" s="66"/>
      <c r="HS576" s="76"/>
      <c r="HT576" s="66"/>
      <c r="HU576" s="76"/>
      <c r="HV576" s="66"/>
      <c r="HW576" s="76"/>
      <c r="HX576" s="66"/>
      <c r="HY576" s="76"/>
      <c r="HZ576" s="66"/>
      <c r="IA576" s="76"/>
      <c r="IB576" s="66"/>
      <c r="IC576" s="76"/>
      <c r="ID576" s="66"/>
      <c r="IE576" s="76"/>
      <c r="IF576" s="66"/>
      <c r="IG576" s="76"/>
      <c r="IH576" s="66"/>
      <c r="II576" s="76"/>
      <c r="IJ576" s="66"/>
      <c r="IK576" s="76"/>
      <c r="IL576" s="66"/>
      <c r="IM576" s="76"/>
      <c r="IN576" s="66"/>
      <c r="IO576" s="76"/>
      <c r="IP576" s="66"/>
      <c r="IQ576" s="76"/>
      <c r="IR576" s="66"/>
      <c r="IS576" s="76"/>
      <c r="IT576" s="66"/>
      <c r="IU576" s="76"/>
      <c r="IV576" s="66"/>
      <c r="IW576" s="76"/>
      <c r="IX576" s="66"/>
      <c r="IY576" s="76"/>
      <c r="IZ576" s="66"/>
      <c r="JA576" s="76"/>
      <c r="JB576" s="66"/>
      <c r="JC576" s="76"/>
      <c r="JD576" s="66"/>
      <c r="JE576" s="76"/>
      <c r="JF576" s="66"/>
      <c r="JG576" s="76"/>
      <c r="JH576" s="66"/>
      <c r="JI576" s="76"/>
      <c r="JJ576" s="66"/>
      <c r="JK576" s="76"/>
      <c r="JL576" s="66"/>
      <c r="JM576" s="76"/>
      <c r="JN576" s="66"/>
      <c r="JO576" s="76"/>
      <c r="JP576" s="66"/>
      <c r="JQ576" s="76"/>
      <c r="JR576" s="66"/>
      <c r="JS576" s="76"/>
      <c r="JT576" s="66"/>
      <c r="JU576" s="76"/>
      <c r="JV576" s="66"/>
      <c r="JW576" s="76"/>
      <c r="JX576" s="66"/>
      <c r="JY576" s="76"/>
      <c r="JZ576" s="66"/>
      <c r="KA576" s="76"/>
      <c r="KB576" s="66"/>
      <c r="KC576" s="76"/>
      <c r="KD576" s="66"/>
      <c r="KE576" s="76"/>
      <c r="KF576" s="66"/>
      <c r="KG576" s="76"/>
      <c r="KH576" s="66"/>
      <c r="KI576" s="76"/>
      <c r="KJ576" s="66"/>
      <c r="KK576" s="76"/>
      <c r="KL576" s="66"/>
      <c r="KM576" s="76"/>
      <c r="KN576" s="66"/>
      <c r="KO576" s="76"/>
      <c r="KP576" s="66"/>
      <c r="KQ576" s="76"/>
      <c r="KR576" s="66"/>
      <c r="KS576" s="76"/>
      <c r="KT576" s="66"/>
      <c r="KU576" s="76"/>
      <c r="KV576" s="66"/>
      <c r="KW576" s="76"/>
      <c r="KX576" s="66"/>
      <c r="KY576" s="76"/>
      <c r="KZ576" s="66"/>
      <c r="LA576" s="76"/>
      <c r="LB576" s="66"/>
      <c r="LC576" s="76"/>
      <c r="LD576" s="66"/>
      <c r="LE576" s="76"/>
      <c r="LF576" s="66"/>
      <c r="LG576" s="76"/>
      <c r="LH576" s="66"/>
      <c r="LI576" s="76"/>
      <c r="LJ576" s="66"/>
      <c r="LK576" s="76"/>
      <c r="LL576" s="66"/>
      <c r="LM576" s="76"/>
      <c r="LN576" s="66"/>
      <c r="LO576" s="76"/>
      <c r="LP576" s="66"/>
      <c r="LQ576" s="76"/>
      <c r="LR576" s="66"/>
      <c r="LS576" s="76"/>
      <c r="LT576" s="66"/>
      <c r="LU576" s="76"/>
      <c r="LV576" s="66"/>
      <c r="LW576" s="76"/>
      <c r="LX576" s="66"/>
      <c r="LY576" s="76"/>
      <c r="LZ576" s="66"/>
      <c r="MA576" s="76"/>
      <c r="MB576" s="66"/>
      <c r="MC576" s="76"/>
      <c r="MD576" s="66"/>
      <c r="MG576" s="1" t="str" cm="1">
        <f t="array" ref="MG576">IFERROR(INDEX(Paste_Here!$B$2:$B$850, MATCH(0, COUNTIF(MG$4:MG575, Paste_Here!$B$2:$B$850) + IF(Paste_Here!$B$2:$B$850="", 1, 0), 0)), "")</f>
        <v/>
      </c>
      <c r="MH576" s="1" t="str">
        <f>IF(MG576&lt;&gt;"", INDEX(Paste_Here!$A$2:$A$850, MATCH(MG576, Paste_Here!$B$2:$B$850, 0)), "")</f>
        <v/>
      </c>
      <c r="MI576" s="1" t="str">
        <f t="shared" si="72"/>
        <v/>
      </c>
      <c r="MJ576" s="1" t="str" cm="1">
        <f t="array" ref="MJ576">IFERROR(INDEX($MI$5:$MI$850, MATCH(SMALL(IF($MI$5:$MI$850&lt;&gt;"", COUNTIF($MI$5:$MI$850, "&lt;"&amp;$MI$5:$MI$850)+1), ROW()-ROW($MJ$5)+1), COUNTIF($MI$5:$MI$850, "&lt;"&amp;$MI$5:$MI$850)+1, 0)), "")</f>
        <v/>
      </c>
    </row>
    <row r="577" spans="1:348">
      <c r="A577" s="66"/>
      <c r="B577" s="76" t="str">
        <f t="shared" si="65"/>
        <v/>
      </c>
      <c r="C577" s="66"/>
      <c r="D577" s="76" t="str">
        <f>IFERROR(IF(B577&lt;&gt;"", IF(AND(INDEX(Paste_Here!B$2:B$850, MATCH(B577, Paste_Here!A$2:A$850, 0))&lt;&gt;"", ISNUMBER(VALUE(INDEX(Paste_Here!B$2:B$850, MATCH(B577, Paste_Here!A$2:A$850, 0))))), INDEX(Paste_Here!B$2:B$850, MATCH(B577, Paste_Here!A$2:A$850, 0)), ""), ""), "")</f>
        <v/>
      </c>
      <c r="E577" s="66"/>
      <c r="F577" s="76" t="str">
        <f>IFERROR(IF(B577&lt;&gt;"", IF(ISTEXT(INDEX(Paste_Here!K$2:K$850, MATCH(B577, Paste_Here!A$2:A$850, 0))), INDEX(Paste_Here!K$2:K$850, MATCH(B577, Paste_Here!A$2:A$850, 0)), ""), ""), "")</f>
        <v/>
      </c>
      <c r="G577" s="66"/>
      <c r="H577" s="76" t="str">
        <f>IFERROR(IF(B577&lt;&gt;"", IF(ISTEXT(INDEX(Paste_Here!C$2:C$850, MATCH(B577, Paste_Here!A$2:A$850, 0))), INDEX(Paste_Here!C$2:C$850, MATCH(B577, Paste_Here!A$2:A$850, 0)), ""), ""), "")</f>
        <v/>
      </c>
      <c r="I577" s="66"/>
      <c r="J577" s="76" t="str">
        <f>IFERROR(IF(B577&lt;&gt;"", IF(ISNUMBER(SEARCH("s", LOWER(INDEX(Paste_Here!M$2:M$850, MATCH(B577, Paste_Here!A$2:A$850, 0))))), "Yes", IF(INDEX(Paste_Here!M$2:M$850, MATCH(B577, Paste_Here!A$2:A$850, 0))&lt;&gt;"", "No", "")), ""), "")</f>
        <v/>
      </c>
      <c r="K577" s="66"/>
      <c r="L577" s="76" t="str">
        <f>IFERROR(IF(B577&lt;&gt;"", IF(ISNUMBER(SEARCH("yes", LOWER(INDEX(Paste_Here!E$2:E$850, MATCH(B577, Paste_Here!A$2:A$850, 0))))), "Yes", IF(ISNUMBER(SEARCH("no", LOWER(INDEX(Paste_Here!E$2:E$850, MATCH(B577, Paste_Here!A$2:A$850, 0))))), "No", "")), ""), "")</f>
        <v/>
      </c>
      <c r="M577" s="66"/>
      <c r="N577" s="76" t="str">
        <f>IFERROR(IF(B577&lt;&gt;"", IF(ISNUMBER(SEARCH("yes", LOWER(INDEX(Paste_Here!F$2:F$850, MATCH(B577, Paste_Here!A$2:A$850, 0))))), "Yes", IF(ISNUMBER(SEARCH("no", LOWER(INDEX(Paste_Here!F$2:F$850, MATCH(B577, Paste_Here!A$2:A$850, 0))))), "No", "")), ""), "")</f>
        <v/>
      </c>
      <c r="O577" s="66"/>
      <c r="P577" s="76" t="str">
        <f>IFERROR(IF(B577&lt;&gt;"", IF(ISNUMBER(SEARCH("yes", LOWER(INDEX(Paste_Here!L$2:L$850, MATCH(B577, Paste_Here!A$2:A$850, 0))))), "Yes", IF(ISNUMBER(SEARCH("no", LOWER(INDEX(Paste_Here!L$2:L$850, MATCH(B577, Paste_Here!A$2:A$850, 0))))), "No", "")), ""), "")</f>
        <v/>
      </c>
      <c r="Q577" s="66"/>
      <c r="R577" s="76" t="str">
        <f>IFERROR(IF(B577&lt;&gt;"", IF(ISNUMBER(SEARCH("transitional 2", LOWER(INDEX(Paste_Here!D$2:D$850, MATCH(B577, Paste_Here!A$2:A$850, 0))))), "T2", IF(ISNUMBER(SEARCH("transitional 1", LOWER(INDEX(Paste_Here!D$2:D$850, MATCH(B577, Paste_Here!A$2:A$850, 0))))), "T1", IF(ISNUMBER(SEARCH("waived ell services", LOWER(INDEX(Paste_Here!D$2:D$850, MATCH(B577, Paste_Here!A$2:A$850, 0))))), "W", IF(ISNUMBER(SEARCH("english language learner", LOWER(INDEX(Paste_Here!D$2:D$850, MATCH(B577, Paste_Here!A$2:A$850, 0))))), "L", "")))), ""), "")</f>
        <v/>
      </c>
      <c r="S577" s="66"/>
      <c r="T577" s="76" t="str">
        <f>IFERROR(IF(B577&lt;&gt;"", IF(ISNUMBER(SEARCH("yes", LOWER(INDEX(Paste_Here!I$2:I$850, MATCH(B577, Paste_Here!A$2:A$850, 0))))), "Yes", IF(ISNUMBER(SEARCH("no", LOWER(INDEX(Paste_Here!I$2:I$850, MATCH(B577, Paste_Here!A$2:A$850, 0))))), "No", "")), ""), "")</f>
        <v/>
      </c>
      <c r="U577" s="66"/>
      <c r="V577" s="76" t="str">
        <f>IFERROR(IF(B577&lt;&gt;"", IF(ISTEXT(INDEX(Paste_Here!J$2:J$850, MATCH(B577, Paste_Here!A$2:A$850, 0))), VALUE(INDEX(Paste_Here!J$2:J$850, MATCH(B577, Paste_Here!A$2:A$850, 0))), ""), ""), "")</f>
        <v/>
      </c>
      <c r="W577" s="66"/>
      <c r="X577" s="66"/>
      <c r="Y577" s="76" t="str">
        <f t="shared" si="66"/>
        <v/>
      </c>
      <c r="Z577" s="66"/>
      <c r="AA577" s="76" t="str">
        <f>IFERROR(IF(B577&lt;&gt;"", IF(AND(INDEX(Paste_Here!AI$2:AI$850, MATCH(B577, Paste_Here!A$2:A$850, 0))&lt;&gt;"", ISNUMBER(VALUE(INDEX(Paste_Here!AI$2:AI$850, MATCH(B577, Paste_Here!A$2:A$850, 0))))), INDEX(Paste_Here!AI$2:AI$850, MATCH(B577, Paste_Here!A$2:A$850, 0)), ""), ""), "")</f>
        <v/>
      </c>
      <c r="AB577" s="66"/>
      <c r="AC577" s="76" t="str">
        <f>IFERROR(IF(B577&lt;&gt;"", IF(AND(INDEX(Paste_Here!AJ$2:AJ$850, MATCH(B577, Paste_Here!A$2:A$850, 0))&lt;&gt;"", ISNUMBER(VALUE(INDEX(Paste_Here!AJ$2:AJ$850, MATCH(B577, Paste_Here!A$2:A$850, 0))))), INDEX(Paste_Here!AJ$2:AJ$850, MATCH(B577, Paste_Here!A$2:A$850, 0)), ""), ""), "")</f>
        <v/>
      </c>
      <c r="AD577" s="66"/>
      <c r="AE577" s="76" t="str">
        <f>IFERROR(IF(B577&lt;&gt;"", IF(AND(INDEX(Paste_Here!AK$2:AK$850, MATCH(B577, Paste_Here!A$2:A$850, 0))&lt;&gt;"", ISNUMBER(VALUE(INDEX(Paste_Here!AK$2:AK$850, MATCH(B577, Paste_Here!A$2:A$850, 0))))), INDEX(Paste_Here!AK$2:AK$850, MATCH(B577, Paste_Here!A$2:A$850, 0)), ""), ""), "")</f>
        <v/>
      </c>
      <c r="AF577" s="66"/>
      <c r="AG577" s="76" t="str">
        <f>IFERROR(IF(B577&lt;&gt;"", IF(AND(INDEX(Paste_Here!AL$2:AL$850, MATCH(B577, Paste_Here!A$2:A$850, 0))&lt;&gt;"", ISNUMBER(VALUE(INDEX(Paste_Here!AL$2:AL$850, MATCH(B577, Paste_Here!A$2:A$850, 0))))), INDEX(Paste_Here!AL$2:AL$850, MATCH(B577, Paste_Here!A$2:A$850, 0)), ""), ""), "")</f>
        <v/>
      </c>
      <c r="AH577" s="66"/>
      <c r="AI577" s="76" t="str">
        <f>IFERROR(IF(B577&lt;&gt;"", IF(AND(INDEX(Paste_Here!AH$2:AH$850, MATCH(B577, Paste_Here!A$2:A$850, 0))&lt;&gt;"", ISNUMBER(VALUE(INDEX(Paste_Here!AH$2:AH$850, MATCH(B577, Paste_Here!A$2:A$850, 0))))), IF(VALUE(INDEX(Paste_Here!AH$2:AH$850, MATCH(B577, Paste_Here!A$2:A$850, 0)))=0, "", INDEX(Paste_Here!AH$2:AH$850, MATCH(B577, Paste_Here!A$2:A$850, 0))), ""), ""), "")</f>
        <v/>
      </c>
      <c r="AJ577" s="66"/>
      <c r="AK577" s="76" t="str">
        <f>IFERROR(IF(B577&lt;&gt;"", IF(AND(INDEX(Paste_Here!N$2:N$850, MATCH(B577, Paste_Here!A$2:A$850, 0))&lt;&gt;"", ISNUMBER(VALUE(INDEX(Paste_Here!N$2:N$850, MATCH(B577, Paste_Here!A$2:A$850, 0))))), INDEX(Paste_Here!N$2:N$850, MATCH(B577, Paste_Here!A$2:A$850, 0)), ""), ""), "")</f>
        <v/>
      </c>
      <c r="AL577" s="66"/>
      <c r="AM577" s="76" t="str">
        <f>IFERROR(IF(B577&lt;&gt;"", IF(AND(INDEX(Paste_Here!O$2:O$850, MATCH(B577, Paste_Here!A$2:A$850, 0))&lt;&gt;"", ISNUMBER(VALUE(INDEX(Paste_Here!O$2:O$850, MATCH(B577, Paste_Here!A$2:A$850, 0))))), INDEX(Paste_Here!O$2:O$850, MATCH(B577, Paste_Here!A$2:A$850, 0)), ""), ""), "")</f>
        <v/>
      </c>
      <c r="AN577" s="66"/>
      <c r="AO577" s="76"/>
      <c r="AP577" s="66"/>
      <c r="AQ577" s="76"/>
      <c r="AR577" s="66"/>
      <c r="AS577" s="76"/>
      <c r="AT577" s="66"/>
      <c r="AU577" s="66"/>
      <c r="AV577" s="76" t="str">
        <f t="shared" si="67"/>
        <v/>
      </c>
      <c r="AW577" s="66"/>
      <c r="AX577" s="76" t="str">
        <f>IFERROR(IF(B577&lt;&gt;"", IF(ISNUMBER(SEARCH("Revealed-Potential (Primary Focus)", LOWER(INDEX(Paste_Here!Z$2:Z$850, MATCH(B577, Paste_Here!A$2:A$850, 0))))), "Rev-Potential: Prim", IF(ISNUMBER(SEARCH("Revealed-Potential (Secondary Focus)", LOWER(INDEX(Paste_Here!Z$2:Z$850, MATCH(B577, Paste_Here!A$2:A$850, 0))))), "Rev-Potential: Sec", IF(ISNUMBER(SEARCH("Monitoring", LOWER(INDEX(Paste_Here!Z$2:Z$850, MATCH(B577, Paste_Here!A$2:A$850, 0))))), "Monitoring", IF(ISNUMBER(SEARCH("At-Promise (Secondary Focus)", LOWER(INDEX(Paste_Here!Z$2:Z$850, MATCH(B577, Paste_Here!A$2:A$850, 0))))), "At-Promise: Sec", IF(ISNUMBER(SEARCH("At-Promise (Primary Focus)", LOWER(INDEX(Paste_Here!Z$2:Z$850, MATCH(B577, Paste_Here!A$2:A$850, 0))))), "At-Promise: Prim", ""))))), ""), "")</f>
        <v/>
      </c>
      <c r="AY577" s="66"/>
      <c r="AZ577" s="76"/>
      <c r="BA577" s="66"/>
      <c r="BB577" s="76"/>
      <c r="BC577" s="66"/>
      <c r="BD577" s="76"/>
      <c r="BE577" s="66"/>
      <c r="BF577" s="76"/>
      <c r="BG577" s="66"/>
      <c r="BH577" s="76"/>
      <c r="BI577" s="66"/>
      <c r="BJ577" s="66"/>
      <c r="BK577" s="76" t="str">
        <f t="shared" si="68"/>
        <v/>
      </c>
      <c r="BL577" s="66"/>
      <c r="BM577" s="76" t="str">
        <f>IFERROR(IF(B577&lt;&gt;"", IF(AND(ISNUMBER(VALUE(SUBSTITUTE(SUBSTITUTE(Paste_Here!R577, "br", "-"), "L", ""))), VALUE(SUBSTITUTE(SUBSTITUTE(Paste_Here!R577, "br", "-"), "L", "")) &gt;= 1095), "Yes", IF(AND(ISNUMBER(VALUE(SUBSTITUTE(SUBSTITUTE(Paste_Here!R577, "br", "-"), "L", ""))), VALUE(SUBSTITUTE(SUBSTITUTE(Paste_Here!R577, "br", "-"), "L", "")) &lt;= 1094), "No", "")), ""), "")</f>
        <v/>
      </c>
      <c r="BN577" s="66"/>
      <c r="BO577" s="76" t="str">
        <f>IFERROR(IF(B577&lt;&gt;"", IF(COUNTIF(INDEX(Paste_Here!Y$2:AB$850, MATCH(B577, Paste_Here!A$2:A$850, 0), 0), "yes") &gt; 0, "Yes", IF(COUNTIF(INDEX(Paste_Here!Y$2:AB$850, MATCH(B577, Paste_Here!A$2:A$850, 0), 0), "no") &gt; 0, "No", "")), ""), "")</f>
        <v/>
      </c>
      <c r="BP577" s="66"/>
      <c r="BQ577" s="76" t="str">
        <f>IFERROR(IF(B577&lt;&gt;"", IF(AND(ISNUMBER(VALUE(SUBSTITUTE(SUBSTITUTE(Paste_Here!U577, "em", "-"), "q", ""))), VALUE(SUBSTITUTE(SUBSTITUTE(Paste_Here!U577, "em", "-"), "q", "")) &gt;= 910), "Yes", IF(AND(ISNUMBER(VALUE(SUBSTITUTE(SUBSTITUTE(Paste_Here!U577, "em", "-"), "q", ""))), VALUE(SUBSTITUTE(SUBSTITUTE(Paste_Here!U577, "em", "-"), "q", "")) &lt;= 909), "No", "")), ""), "")</f>
        <v/>
      </c>
      <c r="BR577" s="66"/>
      <c r="BS577" s="76" t="str">
        <f>IFERROR(IF(B577&lt;&gt;"", IF(AND(INDEX(Paste_Here!X$2:X$850, MATCH(B577, Paste_Here!A$2:A$850, 0))&lt;&gt;"", ISNUMBER(VALUE(INDEX(Paste_Here!X$2:X$850, MATCH(B577, Paste_Here!A$2:A$850, 0))))), INDEX(Paste_Here!X$2:X$850, MATCH(B577, Paste_Here!A$2:A$850, 0)), ""), ""), "")</f>
        <v/>
      </c>
      <c r="BT577" s="66"/>
      <c r="BU577" s="76" t="str">
        <f>IFERROR(IF(B577&lt;&gt;"", IF(ISNUMBER(VALUE(INDEX(Paste_Here!G$2:G$850, MATCH(B577, Paste_Here!A$2:A$850, 0)))), IF(VALUE(INDEX(Paste_Here!G$2:G$850, MATCH(B577, Paste_Here!A$2:A$850, 0)))=0, "No", IF(AND(VALUE(INDEX(Paste_Here!G$2:G$850, MATCH(B577, Paste_Here!A$2:A$850, 0)))&gt;=1, VALUE(INDEX(Paste_Here!G$2:G$850, MATCH(B577, Paste_Here!A$2:A$850, 0)))&lt;=4), VALUE(INDEX(Paste_Here!G$2:G$850, MATCH(B577, Paste_Here!A$2:A$850, 0))), "")), ""), ""), "")</f>
        <v/>
      </c>
      <c r="BV577" s="66"/>
      <c r="BW577" s="76" t="str">
        <f>IFERROR(IF(B577&lt;&gt;"", IF(ISNUMBER(VALUE(INDEX(Paste_Here!H$2:H$850, MATCH(B577, Paste_Here!A$2:A$850, 0)))), IF(VALUE(INDEX(Paste_Here!H$2:H$850, MATCH(B577, Paste_Here!A$2:A$850, 0)))=0, "No", IF(AND(VALUE(INDEX(Paste_Here!H$2:H$850, MATCH(B577, Paste_Here!A$2:A$850, 0)))&gt;=1, VALUE(INDEX(Paste_Here!H$2:H$850, MATCH(B577, Paste_Here!A$2:A$850, 0)))&lt;=4), VALUE(INDEX(Paste_Here!H$2:H$850, MATCH(B577, Paste_Here!A$2:A$850, 0))), "")), ""), ""), "")</f>
        <v/>
      </c>
      <c r="BX577" s="66"/>
      <c r="BY577" s="76"/>
      <c r="BZ577" s="66"/>
      <c r="CA577" s="76"/>
      <c r="CB577" s="66"/>
      <c r="CC577" s="66"/>
      <c r="CD577" s="76" t="str">
        <f t="shared" si="69"/>
        <v/>
      </c>
      <c r="CE577" s="66"/>
      <c r="CF577" s="76" t="str">
        <f>IFERROR(IF(B577&lt;&gt;"", IF(AND(INDEX(Paste_Here!P$2:P$850, MATCH(B577, Paste_Here!A$2:A$850, 0))&lt;&gt;"", ISNUMBER(VALUE(INDEX(Paste_Here!P$2:P$850, MATCH(B577, Paste_Here!A$2:A$850, 0))))), INDEX(Paste_Here!P$2:P$850, MATCH(B577, Paste_Here!A$2:A$850, 0)), ""), ""), "")</f>
        <v/>
      </c>
      <c r="CG577" s="66"/>
      <c r="CH577" s="76" t="str">
        <f>IFERROR(IF(B577&lt;&gt;"", IF(ISNUMBER(SEARCH("highrisk", LOWER(INDEX(Paste_Here!Q$2:Q$850, MATCH(B577, Paste_Here!A$2:A$850, 0))))), "High Risk", IF(ISNUMBER(SEARCH("lowrisk", LOWER(INDEX(Paste_Here!Q$2:Q$850, MATCH(B577, Paste_Here!A$2:A$850, 0))))), "Low Risk", IF(ISNUMBER(SEARCH("somerisk", LOWER(INDEX(Paste_Here!Q$2:Q$850, MATCH(B577, Paste_Here!A$2:A$850, 0))))), "Some Risk", ""))), ""), "")</f>
        <v/>
      </c>
      <c r="CI577" s="66"/>
      <c r="CJ577" s="76" t="str">
        <f>IFERROR(IF(B577&lt;&gt;"", IF(AND(INDEX(Paste_Here!AA$2:AA$850, MATCH(B577, Paste_Here!A$2:A$850, 0))&lt;&gt;"", ISNUMBER(VALUE(INDEX(Paste_Here!AA$2:AA$850, MATCH(B577, Paste_Here!A$2:A$850, 0))))), INDEX(Paste_Here!AA$2:AA$850, MATCH(B577, Paste_Here!A$2:A$850, 0)), ""), ""), "")</f>
        <v/>
      </c>
      <c r="CK577" s="66"/>
      <c r="CL577" s="76" t="str">
        <f>IFERROR(IF(B577&lt;&gt;"", IF(LOWER(INDEX(Paste_Here!AB$2:AB$850, MATCH(B577, Paste_Here!A$2:A$850, 0)))="approaching expectations", "Approaching", IF(LOWER(INDEX(Paste_Here!AB$2:AB$850, MATCH(B577, Paste_Here!A$2:A$850, 0)))="met expectations", "Met", IF(LOWER(INDEX(Paste_Here!AB$2:AB$850, MATCH(B577, Paste_Here!A$2:A$850, 0)))="exceeded expectations", "Exceeded", IF(LOWER(INDEX(Paste_Here!AB$2:AB$850, MATCH(B577, Paste_Here!A$2:A$850, 0)))="below expectations", "Below", "")))), ""), "")</f>
        <v/>
      </c>
      <c r="CM577" s="66"/>
      <c r="CN577" s="76" t="str">
        <f>IFERROR(IF(B577&lt;&gt;"", IF(AND(INDEX(Paste_Here!AC$2:AC$850, MATCH(B577, Paste_Here!A$2:A$850, 0))&lt;&gt;"", ISNUMBER(VALUE(INDEX(Paste_Here!AC$2:AC$850, MATCH(B577, Paste_Here!A$2:A$850, 0))))), INDEX(Paste_Here!AC$2:AC$850, MATCH(B577, Paste_Here!A$2:A$850, 0)), ""), ""), "")</f>
        <v/>
      </c>
      <c r="CO577" s="66"/>
      <c r="CP577" s="76"/>
      <c r="CQ577" s="66"/>
      <c r="CR577" s="76"/>
      <c r="CS577" s="66"/>
      <c r="CT577" s="76"/>
      <c r="CU577" s="66"/>
      <c r="CV577" s="76"/>
      <c r="CW577" s="66"/>
      <c r="CX577" s="76"/>
      <c r="CY577" s="66"/>
      <c r="CZ577" s="66"/>
      <c r="DA577" s="76" t="str">
        <f t="shared" si="70"/>
        <v/>
      </c>
      <c r="DB577" s="66"/>
      <c r="DC577" s="76" t="str">
        <f>IFERROR(IF(B577&lt;&gt;"", IF(AND(INDEX(Paste_Here!V$2:V$850, MATCH(B577, Paste_Here!A$2:A$850, 0))&lt;&gt;"", ISNUMBER(VALUE(INDEX(Paste_Here!V$2:V$850, MATCH(B577, Paste_Here!A$2:A$850, 0))))), INDEX(Paste_Here!V$2:V$850, MATCH(B577, Paste_Here!A$2:A$850, 0)), ""), ""), "")</f>
        <v/>
      </c>
      <c r="DD577" s="66"/>
      <c r="DE577" s="76" t="str">
        <f>IFERROR(IF(B577&lt;&gt;"", IF(ISNUMBER(SEARCH("highrisk", LOWER(INDEX(Paste_Here!W$2:W$850, MATCH(B577, Paste_Here!A$2:A$850, 0))))), "High Risk", IF(ISNUMBER(SEARCH("lowrisk", LOWER(INDEX(Paste_Here!W$2:W$850, MATCH(B577, Paste_Here!A$2:A$850, 0))))), "Low Risk", IF(ISNUMBER(SEARCH("somerisk", LOWER(INDEX(Paste_Here!W$2:W$850, MATCH(B577, Paste_Here!A$2:A$850, 0))))), "Some Risk", ""))), ""), "")</f>
        <v/>
      </c>
      <c r="DF577" s="66"/>
      <c r="DG577" s="76" t="str">
        <f>IFERROR(IF(B577&lt;&gt;"", IF(AND(INDEX(Paste_Here!S$2:S$850, MATCH(B577, Paste_Here!A$2:A$850, 0))&lt;&gt;"", ISNUMBER(VALUE(INDEX(Paste_Here!S$2:S$850, MATCH(B577, Paste_Here!A$2:A$850, 0))))), INDEX(Paste_Here!S$2:S$850, MATCH(B577, Paste_Here!A$2:A$850, 0)), ""), ""), "")</f>
        <v/>
      </c>
      <c r="DH577" s="66"/>
      <c r="DI577" s="76" t="str">
        <f>IFERROR(IF(B577&lt;&gt;"", IF(ISNUMBER(SEARCH("highrisk", LOWER(INDEX(Paste_Here!T$2:T$850, MATCH(B577, Paste_Here!A$2:A$850, 0))))), "High Risk", IF(ISNUMBER(SEARCH("lowrisk", LOWER(INDEX(Paste_Here!T$2:T$850, MATCH(B577, Paste_Here!A$2:A$850, 0))))), "Low Risk", IF(ISNUMBER(SEARCH("somerisk", LOWER(INDEX(Paste_Here!T$2:T$850, MATCH(B577, Paste_Here!A$2:A$850, 0))))), "Some Risk", ""))), ""), "")</f>
        <v/>
      </c>
      <c r="DJ577" s="66"/>
      <c r="DK577" s="76" t="str">
        <f>IFERROR(IF(B577&lt;&gt;"", IF(AND(INDEX(Paste_Here!AD$2:AD$850, MATCH(B577, Paste_Here!A$2:A$850, 0))&lt;&gt;"", ISNUMBER(VALUE(INDEX(Paste_Here!AD$2:AD$850, MATCH(B577, Paste_Here!A$2:A$850, 0))))), INDEX(Paste_Here!AD$2:AD$850, MATCH(B577, Paste_Here!A$2:A$850, 0)), ""), ""), "")</f>
        <v/>
      </c>
      <c r="DL577" s="66"/>
      <c r="DM577" s="76" t="str">
        <f>IFERROR(IF(B577&lt;&gt;"", IF(LOWER(INDEX(Paste_Here!AE$2:AE$850, MATCH(B577, Paste_Here!A$2:A$850, 0)))="approaching expectations", "Approaching", IF(LOWER(INDEX(Paste_Here!AE$2:AE$850, MATCH(B577, Paste_Here!A$2:A$850, 0)))="met expectations", "Met", IF(LOWER(INDEX(Paste_Here!AE$2:AE$850, MATCH(B577, Paste_Here!A$2:A$850, 0)))="exceeded expectations", "Exceeded", IF(LOWER(INDEX(Paste_Here!AE$2:AE$850, MATCH(B577, Paste_Here!A$2:A$850, 0)))="below expectations", "Below", "")))), ""), "")</f>
        <v/>
      </c>
      <c r="DN577" s="66"/>
      <c r="DO577" s="76"/>
      <c r="DP577" s="66"/>
      <c r="DQ577" s="76"/>
      <c r="DR577" s="66"/>
      <c r="DS577" s="76"/>
      <c r="DT577" s="66"/>
      <c r="DU577" s="76"/>
      <c r="DV577" s="66"/>
      <c r="DW577" s="66"/>
      <c r="DX577" s="76" t="str">
        <f t="shared" si="71"/>
        <v/>
      </c>
      <c r="DY577" s="66"/>
      <c r="DZ577" s="76"/>
      <c r="EA577" s="66"/>
      <c r="EB577" s="76"/>
      <c r="EC577" s="66"/>
      <c r="ED577" s="76" t="str">
        <f>IFERROR(IF(B577&lt;&gt;"", IF(AND(INDEX(Paste_Here!AF$2:AF$850, MATCH(B577, Paste_Here!A$2:A$850, 0))&lt;&gt;"", ISNUMBER(VALUE(INDEX(Paste_Here!AF$2:AF$850, MATCH(B577, Paste_Here!A$2:A$850, 0))))), INDEX(Paste_Here!AF$2:AF$850, MATCH(B577, Paste_Here!A$2:A$850, 0)), ""), ""), "")</f>
        <v/>
      </c>
      <c r="EE577" s="66"/>
      <c r="EF577" s="76"/>
      <c r="EG577" s="66"/>
      <c r="EH577" s="76"/>
      <c r="EI577" s="66"/>
      <c r="EJ577" s="76" t="str">
        <f>IFERROR(IF(B577&lt;&gt;"", IF(AND(INDEX(Paste_Here!AG$2:AG$850, MATCH(B577, Paste_Here!A$2:A$850, 0))&lt;&gt;"", ISNUMBER(VALUE(INDEX(Paste_Here!AG$2:AG$850, MATCH(B577, Paste_Here!A$2:A$850, 0))))), INDEX(Paste_Here!AG$2:AG$850, MATCH(B577, Paste_Here!A$2:A$850, 0)), ""), ""), "")</f>
        <v/>
      </c>
      <c r="EK577" s="66"/>
      <c r="EL577" s="76"/>
      <c r="EM577" s="66"/>
      <c r="EN577" s="76"/>
      <c r="EO577" s="66"/>
      <c r="EP577" s="76"/>
      <c r="EQ577" s="66"/>
      <c r="ER577" s="76"/>
      <c r="ES577" s="66"/>
      <c r="ET577" s="66"/>
      <c r="EU577" s="76"/>
      <c r="EV577" s="66"/>
      <c r="EW577" s="76"/>
      <c r="EX577" s="66"/>
      <c r="EY577" s="76"/>
      <c r="EZ577" s="66"/>
      <c r="FA577" s="76"/>
      <c r="FB577" s="66"/>
      <c r="FC577" s="76"/>
      <c r="FD577" s="66"/>
      <c r="FE577" s="76"/>
      <c r="FF577" s="66"/>
      <c r="FG577" s="76"/>
      <c r="FH577" s="66"/>
      <c r="FI577" s="76"/>
      <c r="FJ577" s="66"/>
      <c r="FK577" s="76"/>
      <c r="FL577" s="66"/>
      <c r="FM577" s="76"/>
      <c r="FN577" s="66"/>
      <c r="FO577" s="76"/>
      <c r="FP577" s="66"/>
      <c r="FQ577" s="76"/>
      <c r="FR577" s="66"/>
      <c r="FS577" s="76"/>
      <c r="FT577" s="66"/>
      <c r="FU577" s="76"/>
      <c r="FV577" s="66"/>
      <c r="FW577" s="76"/>
      <c r="FX577" s="66"/>
      <c r="FY577" s="76"/>
      <c r="FZ577" s="66"/>
      <c r="GA577" s="76"/>
      <c r="GB577" s="66"/>
      <c r="GC577" s="76"/>
      <c r="GD577" s="66"/>
      <c r="GE577" s="76"/>
      <c r="GF577" s="66"/>
      <c r="GG577" s="76"/>
      <c r="GH577" s="66"/>
      <c r="GI577" s="76"/>
      <c r="GJ577" s="66"/>
      <c r="GK577" s="76"/>
      <c r="GL577" s="66"/>
      <c r="GM577" s="76"/>
      <c r="GN577" s="66"/>
      <c r="GO577" s="76"/>
      <c r="GP577" s="66"/>
      <c r="GQ577" s="76"/>
      <c r="GR577" s="66"/>
      <c r="GS577" s="76"/>
      <c r="GT577" s="66"/>
      <c r="GU577" s="76"/>
      <c r="GV577" s="66"/>
      <c r="GW577" s="76"/>
      <c r="GX577" s="66"/>
      <c r="GY577" s="76"/>
      <c r="GZ577" s="66"/>
      <c r="HA577" s="76"/>
      <c r="HB577" s="66"/>
      <c r="HC577" s="76"/>
      <c r="HD577" s="66"/>
      <c r="HE577" s="76"/>
      <c r="HF577" s="66"/>
      <c r="HG577" s="76"/>
      <c r="HH577" s="66"/>
      <c r="HI577" s="76"/>
      <c r="HJ577" s="66"/>
      <c r="HK577" s="76"/>
      <c r="HL577" s="66"/>
      <c r="HM577" s="76"/>
      <c r="HN577" s="66"/>
      <c r="HO577" s="76"/>
      <c r="HP577" s="66"/>
      <c r="HQ577" s="76"/>
      <c r="HR577" s="66"/>
      <c r="HS577" s="76"/>
      <c r="HT577" s="66"/>
      <c r="HU577" s="76"/>
      <c r="HV577" s="66"/>
      <c r="HW577" s="76"/>
      <c r="HX577" s="66"/>
      <c r="HY577" s="76"/>
      <c r="HZ577" s="66"/>
      <c r="IA577" s="76"/>
      <c r="IB577" s="66"/>
      <c r="IC577" s="76"/>
      <c r="ID577" s="66"/>
      <c r="IE577" s="76"/>
      <c r="IF577" s="66"/>
      <c r="IG577" s="76"/>
      <c r="IH577" s="66"/>
      <c r="II577" s="76"/>
      <c r="IJ577" s="66"/>
      <c r="IK577" s="76"/>
      <c r="IL577" s="66"/>
      <c r="IM577" s="76"/>
      <c r="IN577" s="66"/>
      <c r="IO577" s="76"/>
      <c r="IP577" s="66"/>
      <c r="IQ577" s="76"/>
      <c r="IR577" s="66"/>
      <c r="IS577" s="76"/>
      <c r="IT577" s="66"/>
      <c r="IU577" s="76"/>
      <c r="IV577" s="66"/>
      <c r="IW577" s="76"/>
      <c r="IX577" s="66"/>
      <c r="IY577" s="76"/>
      <c r="IZ577" s="66"/>
      <c r="JA577" s="76"/>
      <c r="JB577" s="66"/>
      <c r="JC577" s="76"/>
      <c r="JD577" s="66"/>
      <c r="JE577" s="76"/>
      <c r="JF577" s="66"/>
      <c r="JG577" s="76"/>
      <c r="JH577" s="66"/>
      <c r="JI577" s="76"/>
      <c r="JJ577" s="66"/>
      <c r="JK577" s="76"/>
      <c r="JL577" s="66"/>
      <c r="JM577" s="76"/>
      <c r="JN577" s="66"/>
      <c r="JO577" s="76"/>
      <c r="JP577" s="66"/>
      <c r="JQ577" s="76"/>
      <c r="JR577" s="66"/>
      <c r="JS577" s="76"/>
      <c r="JT577" s="66"/>
      <c r="JU577" s="76"/>
      <c r="JV577" s="66"/>
      <c r="JW577" s="76"/>
      <c r="JX577" s="66"/>
      <c r="JY577" s="76"/>
      <c r="JZ577" s="66"/>
      <c r="KA577" s="76"/>
      <c r="KB577" s="66"/>
      <c r="KC577" s="76"/>
      <c r="KD577" s="66"/>
      <c r="KE577" s="76"/>
      <c r="KF577" s="66"/>
      <c r="KG577" s="76"/>
      <c r="KH577" s="66"/>
      <c r="KI577" s="76"/>
      <c r="KJ577" s="66"/>
      <c r="KK577" s="76"/>
      <c r="KL577" s="66"/>
      <c r="KM577" s="76"/>
      <c r="KN577" s="66"/>
      <c r="KO577" s="76"/>
      <c r="KP577" s="66"/>
      <c r="KQ577" s="76"/>
      <c r="KR577" s="66"/>
      <c r="KS577" s="76"/>
      <c r="KT577" s="66"/>
      <c r="KU577" s="76"/>
      <c r="KV577" s="66"/>
      <c r="KW577" s="76"/>
      <c r="KX577" s="66"/>
      <c r="KY577" s="76"/>
      <c r="KZ577" s="66"/>
      <c r="LA577" s="76"/>
      <c r="LB577" s="66"/>
      <c r="LC577" s="76"/>
      <c r="LD577" s="66"/>
      <c r="LE577" s="76"/>
      <c r="LF577" s="66"/>
      <c r="LG577" s="76"/>
      <c r="LH577" s="66"/>
      <c r="LI577" s="76"/>
      <c r="LJ577" s="66"/>
      <c r="LK577" s="76"/>
      <c r="LL577" s="66"/>
      <c r="LM577" s="76"/>
      <c r="LN577" s="66"/>
      <c r="LO577" s="76"/>
      <c r="LP577" s="66"/>
      <c r="LQ577" s="76"/>
      <c r="LR577" s="66"/>
      <c r="LS577" s="76"/>
      <c r="LT577" s="66"/>
      <c r="LU577" s="76"/>
      <c r="LV577" s="66"/>
      <c r="LW577" s="76"/>
      <c r="LX577" s="66"/>
      <c r="LY577" s="76"/>
      <c r="LZ577" s="66"/>
      <c r="MA577" s="76"/>
      <c r="MB577" s="66"/>
      <c r="MC577" s="76"/>
      <c r="MD577" s="66"/>
      <c r="MG577" s="1" t="str" cm="1">
        <f t="array" ref="MG577">IFERROR(INDEX(Paste_Here!$B$2:$B$850, MATCH(0, COUNTIF(MG$4:MG576, Paste_Here!$B$2:$B$850) + IF(Paste_Here!$B$2:$B$850="", 1, 0), 0)), "")</f>
        <v/>
      </c>
      <c r="MH577" s="1" t="str">
        <f>IF(MG577&lt;&gt;"", INDEX(Paste_Here!$A$2:$A$850, MATCH(MG577, Paste_Here!$B$2:$B$850, 0)), "")</f>
        <v/>
      </c>
      <c r="MI577" s="1" t="str">
        <f t="shared" si="72"/>
        <v/>
      </c>
      <c r="MJ577" s="1" t="str" cm="1">
        <f t="array" ref="MJ577">IFERROR(INDEX($MI$5:$MI$850, MATCH(SMALL(IF($MI$5:$MI$850&lt;&gt;"", COUNTIF($MI$5:$MI$850, "&lt;"&amp;$MI$5:$MI$850)+1), ROW()-ROW($MJ$5)+1), COUNTIF($MI$5:$MI$850, "&lt;"&amp;$MI$5:$MI$850)+1, 0)), "")</f>
        <v/>
      </c>
    </row>
    <row r="578" spans="1:348">
      <c r="A578" s="66"/>
      <c r="B578" s="76" t="str">
        <f t="shared" si="65"/>
        <v/>
      </c>
      <c r="C578" s="66"/>
      <c r="D578" s="76" t="str">
        <f>IFERROR(IF(B578&lt;&gt;"", IF(AND(INDEX(Paste_Here!B$2:B$850, MATCH(B578, Paste_Here!A$2:A$850, 0))&lt;&gt;"", ISNUMBER(VALUE(INDEX(Paste_Here!B$2:B$850, MATCH(B578, Paste_Here!A$2:A$850, 0))))), INDEX(Paste_Here!B$2:B$850, MATCH(B578, Paste_Here!A$2:A$850, 0)), ""), ""), "")</f>
        <v/>
      </c>
      <c r="E578" s="66"/>
      <c r="F578" s="76" t="str">
        <f>IFERROR(IF(B578&lt;&gt;"", IF(ISTEXT(INDEX(Paste_Here!K$2:K$850, MATCH(B578, Paste_Here!A$2:A$850, 0))), INDEX(Paste_Here!K$2:K$850, MATCH(B578, Paste_Here!A$2:A$850, 0)), ""), ""), "")</f>
        <v/>
      </c>
      <c r="G578" s="66"/>
      <c r="H578" s="76" t="str">
        <f>IFERROR(IF(B578&lt;&gt;"", IF(ISTEXT(INDEX(Paste_Here!C$2:C$850, MATCH(B578, Paste_Here!A$2:A$850, 0))), INDEX(Paste_Here!C$2:C$850, MATCH(B578, Paste_Here!A$2:A$850, 0)), ""), ""), "")</f>
        <v/>
      </c>
      <c r="I578" s="66"/>
      <c r="J578" s="76" t="str">
        <f>IFERROR(IF(B578&lt;&gt;"", IF(ISNUMBER(SEARCH("s", LOWER(INDEX(Paste_Here!M$2:M$850, MATCH(B578, Paste_Here!A$2:A$850, 0))))), "Yes", IF(INDEX(Paste_Here!M$2:M$850, MATCH(B578, Paste_Here!A$2:A$850, 0))&lt;&gt;"", "No", "")), ""), "")</f>
        <v/>
      </c>
      <c r="K578" s="66"/>
      <c r="L578" s="76" t="str">
        <f>IFERROR(IF(B578&lt;&gt;"", IF(ISNUMBER(SEARCH("yes", LOWER(INDEX(Paste_Here!E$2:E$850, MATCH(B578, Paste_Here!A$2:A$850, 0))))), "Yes", IF(ISNUMBER(SEARCH("no", LOWER(INDEX(Paste_Here!E$2:E$850, MATCH(B578, Paste_Here!A$2:A$850, 0))))), "No", "")), ""), "")</f>
        <v/>
      </c>
      <c r="M578" s="66"/>
      <c r="N578" s="76" t="str">
        <f>IFERROR(IF(B578&lt;&gt;"", IF(ISNUMBER(SEARCH("yes", LOWER(INDEX(Paste_Here!F$2:F$850, MATCH(B578, Paste_Here!A$2:A$850, 0))))), "Yes", IF(ISNUMBER(SEARCH("no", LOWER(INDEX(Paste_Here!F$2:F$850, MATCH(B578, Paste_Here!A$2:A$850, 0))))), "No", "")), ""), "")</f>
        <v/>
      </c>
      <c r="O578" s="66"/>
      <c r="P578" s="76" t="str">
        <f>IFERROR(IF(B578&lt;&gt;"", IF(ISNUMBER(SEARCH("yes", LOWER(INDEX(Paste_Here!L$2:L$850, MATCH(B578, Paste_Here!A$2:A$850, 0))))), "Yes", IF(ISNUMBER(SEARCH("no", LOWER(INDEX(Paste_Here!L$2:L$850, MATCH(B578, Paste_Here!A$2:A$850, 0))))), "No", "")), ""), "")</f>
        <v/>
      </c>
      <c r="Q578" s="66"/>
      <c r="R578" s="76" t="str">
        <f>IFERROR(IF(B578&lt;&gt;"", IF(ISNUMBER(SEARCH("transitional 2", LOWER(INDEX(Paste_Here!D$2:D$850, MATCH(B578, Paste_Here!A$2:A$850, 0))))), "T2", IF(ISNUMBER(SEARCH("transitional 1", LOWER(INDEX(Paste_Here!D$2:D$850, MATCH(B578, Paste_Here!A$2:A$850, 0))))), "T1", IF(ISNUMBER(SEARCH("waived ell services", LOWER(INDEX(Paste_Here!D$2:D$850, MATCH(B578, Paste_Here!A$2:A$850, 0))))), "W", IF(ISNUMBER(SEARCH("english language learner", LOWER(INDEX(Paste_Here!D$2:D$850, MATCH(B578, Paste_Here!A$2:A$850, 0))))), "L", "")))), ""), "")</f>
        <v/>
      </c>
      <c r="S578" s="66"/>
      <c r="T578" s="76" t="str">
        <f>IFERROR(IF(B578&lt;&gt;"", IF(ISNUMBER(SEARCH("yes", LOWER(INDEX(Paste_Here!I$2:I$850, MATCH(B578, Paste_Here!A$2:A$850, 0))))), "Yes", IF(ISNUMBER(SEARCH("no", LOWER(INDEX(Paste_Here!I$2:I$850, MATCH(B578, Paste_Here!A$2:A$850, 0))))), "No", "")), ""), "")</f>
        <v/>
      </c>
      <c r="U578" s="66"/>
      <c r="V578" s="76" t="str">
        <f>IFERROR(IF(B578&lt;&gt;"", IF(ISTEXT(INDEX(Paste_Here!J$2:J$850, MATCH(B578, Paste_Here!A$2:A$850, 0))), VALUE(INDEX(Paste_Here!J$2:J$850, MATCH(B578, Paste_Here!A$2:A$850, 0))), ""), ""), "")</f>
        <v/>
      </c>
      <c r="W578" s="66"/>
      <c r="X578" s="66"/>
      <c r="Y578" s="76" t="str">
        <f t="shared" si="66"/>
        <v/>
      </c>
      <c r="Z578" s="66"/>
      <c r="AA578" s="76" t="str">
        <f>IFERROR(IF(B578&lt;&gt;"", IF(AND(INDEX(Paste_Here!AI$2:AI$850, MATCH(B578, Paste_Here!A$2:A$850, 0))&lt;&gt;"", ISNUMBER(VALUE(INDEX(Paste_Here!AI$2:AI$850, MATCH(B578, Paste_Here!A$2:A$850, 0))))), INDEX(Paste_Here!AI$2:AI$850, MATCH(B578, Paste_Here!A$2:A$850, 0)), ""), ""), "")</f>
        <v/>
      </c>
      <c r="AB578" s="66"/>
      <c r="AC578" s="76" t="str">
        <f>IFERROR(IF(B578&lt;&gt;"", IF(AND(INDEX(Paste_Here!AJ$2:AJ$850, MATCH(B578, Paste_Here!A$2:A$850, 0))&lt;&gt;"", ISNUMBER(VALUE(INDEX(Paste_Here!AJ$2:AJ$850, MATCH(B578, Paste_Here!A$2:A$850, 0))))), INDEX(Paste_Here!AJ$2:AJ$850, MATCH(B578, Paste_Here!A$2:A$850, 0)), ""), ""), "")</f>
        <v/>
      </c>
      <c r="AD578" s="66"/>
      <c r="AE578" s="76" t="str">
        <f>IFERROR(IF(B578&lt;&gt;"", IF(AND(INDEX(Paste_Here!AK$2:AK$850, MATCH(B578, Paste_Here!A$2:A$850, 0))&lt;&gt;"", ISNUMBER(VALUE(INDEX(Paste_Here!AK$2:AK$850, MATCH(B578, Paste_Here!A$2:A$850, 0))))), INDEX(Paste_Here!AK$2:AK$850, MATCH(B578, Paste_Here!A$2:A$850, 0)), ""), ""), "")</f>
        <v/>
      </c>
      <c r="AF578" s="66"/>
      <c r="AG578" s="76" t="str">
        <f>IFERROR(IF(B578&lt;&gt;"", IF(AND(INDEX(Paste_Here!AL$2:AL$850, MATCH(B578, Paste_Here!A$2:A$850, 0))&lt;&gt;"", ISNUMBER(VALUE(INDEX(Paste_Here!AL$2:AL$850, MATCH(B578, Paste_Here!A$2:A$850, 0))))), INDEX(Paste_Here!AL$2:AL$850, MATCH(B578, Paste_Here!A$2:A$850, 0)), ""), ""), "")</f>
        <v/>
      </c>
      <c r="AH578" s="66"/>
      <c r="AI578" s="76" t="str">
        <f>IFERROR(IF(B578&lt;&gt;"", IF(AND(INDEX(Paste_Here!AH$2:AH$850, MATCH(B578, Paste_Here!A$2:A$850, 0))&lt;&gt;"", ISNUMBER(VALUE(INDEX(Paste_Here!AH$2:AH$850, MATCH(B578, Paste_Here!A$2:A$850, 0))))), IF(VALUE(INDEX(Paste_Here!AH$2:AH$850, MATCH(B578, Paste_Here!A$2:A$850, 0)))=0, "", INDEX(Paste_Here!AH$2:AH$850, MATCH(B578, Paste_Here!A$2:A$850, 0))), ""), ""), "")</f>
        <v/>
      </c>
      <c r="AJ578" s="66"/>
      <c r="AK578" s="76" t="str">
        <f>IFERROR(IF(B578&lt;&gt;"", IF(AND(INDEX(Paste_Here!N$2:N$850, MATCH(B578, Paste_Here!A$2:A$850, 0))&lt;&gt;"", ISNUMBER(VALUE(INDEX(Paste_Here!N$2:N$850, MATCH(B578, Paste_Here!A$2:A$850, 0))))), INDEX(Paste_Here!N$2:N$850, MATCH(B578, Paste_Here!A$2:A$850, 0)), ""), ""), "")</f>
        <v/>
      </c>
      <c r="AL578" s="66"/>
      <c r="AM578" s="76" t="str">
        <f>IFERROR(IF(B578&lt;&gt;"", IF(AND(INDEX(Paste_Here!O$2:O$850, MATCH(B578, Paste_Here!A$2:A$850, 0))&lt;&gt;"", ISNUMBER(VALUE(INDEX(Paste_Here!O$2:O$850, MATCH(B578, Paste_Here!A$2:A$850, 0))))), INDEX(Paste_Here!O$2:O$850, MATCH(B578, Paste_Here!A$2:A$850, 0)), ""), ""), "")</f>
        <v/>
      </c>
      <c r="AN578" s="66"/>
      <c r="AO578" s="76"/>
      <c r="AP578" s="66"/>
      <c r="AQ578" s="76"/>
      <c r="AR578" s="66"/>
      <c r="AS578" s="76"/>
      <c r="AT578" s="66"/>
      <c r="AU578" s="66"/>
      <c r="AV578" s="76" t="str">
        <f t="shared" si="67"/>
        <v/>
      </c>
      <c r="AW578" s="66"/>
      <c r="AX578" s="76" t="str">
        <f>IFERROR(IF(B578&lt;&gt;"", IF(ISNUMBER(SEARCH("Revealed-Potential (Primary Focus)", LOWER(INDEX(Paste_Here!Z$2:Z$850, MATCH(B578, Paste_Here!A$2:A$850, 0))))), "Rev-Potential: Prim", IF(ISNUMBER(SEARCH("Revealed-Potential (Secondary Focus)", LOWER(INDEX(Paste_Here!Z$2:Z$850, MATCH(B578, Paste_Here!A$2:A$850, 0))))), "Rev-Potential: Sec", IF(ISNUMBER(SEARCH("Monitoring", LOWER(INDEX(Paste_Here!Z$2:Z$850, MATCH(B578, Paste_Here!A$2:A$850, 0))))), "Monitoring", IF(ISNUMBER(SEARCH("At-Promise (Secondary Focus)", LOWER(INDEX(Paste_Here!Z$2:Z$850, MATCH(B578, Paste_Here!A$2:A$850, 0))))), "At-Promise: Sec", IF(ISNUMBER(SEARCH("At-Promise (Primary Focus)", LOWER(INDEX(Paste_Here!Z$2:Z$850, MATCH(B578, Paste_Here!A$2:A$850, 0))))), "At-Promise: Prim", ""))))), ""), "")</f>
        <v/>
      </c>
      <c r="AY578" s="66"/>
      <c r="AZ578" s="76"/>
      <c r="BA578" s="66"/>
      <c r="BB578" s="76"/>
      <c r="BC578" s="66"/>
      <c r="BD578" s="76"/>
      <c r="BE578" s="66"/>
      <c r="BF578" s="76"/>
      <c r="BG578" s="66"/>
      <c r="BH578" s="76"/>
      <c r="BI578" s="66"/>
      <c r="BJ578" s="66"/>
      <c r="BK578" s="76" t="str">
        <f t="shared" si="68"/>
        <v/>
      </c>
      <c r="BL578" s="66"/>
      <c r="BM578" s="76" t="str">
        <f>IFERROR(IF(B578&lt;&gt;"", IF(AND(ISNUMBER(VALUE(SUBSTITUTE(SUBSTITUTE(Paste_Here!R578, "br", "-"), "L", ""))), VALUE(SUBSTITUTE(SUBSTITUTE(Paste_Here!R578, "br", "-"), "L", "")) &gt;= 1095), "Yes", IF(AND(ISNUMBER(VALUE(SUBSTITUTE(SUBSTITUTE(Paste_Here!R578, "br", "-"), "L", ""))), VALUE(SUBSTITUTE(SUBSTITUTE(Paste_Here!R578, "br", "-"), "L", "")) &lt;= 1094), "No", "")), ""), "")</f>
        <v/>
      </c>
      <c r="BN578" s="66"/>
      <c r="BO578" s="76" t="str">
        <f>IFERROR(IF(B578&lt;&gt;"", IF(COUNTIF(INDEX(Paste_Here!Y$2:AB$850, MATCH(B578, Paste_Here!A$2:A$850, 0), 0), "yes") &gt; 0, "Yes", IF(COUNTIF(INDEX(Paste_Here!Y$2:AB$850, MATCH(B578, Paste_Here!A$2:A$850, 0), 0), "no") &gt; 0, "No", "")), ""), "")</f>
        <v/>
      </c>
      <c r="BP578" s="66"/>
      <c r="BQ578" s="76" t="str">
        <f>IFERROR(IF(B578&lt;&gt;"", IF(AND(ISNUMBER(VALUE(SUBSTITUTE(SUBSTITUTE(Paste_Here!U578, "em", "-"), "q", ""))), VALUE(SUBSTITUTE(SUBSTITUTE(Paste_Here!U578, "em", "-"), "q", "")) &gt;= 910), "Yes", IF(AND(ISNUMBER(VALUE(SUBSTITUTE(SUBSTITUTE(Paste_Here!U578, "em", "-"), "q", ""))), VALUE(SUBSTITUTE(SUBSTITUTE(Paste_Here!U578, "em", "-"), "q", "")) &lt;= 909), "No", "")), ""), "")</f>
        <v/>
      </c>
      <c r="BR578" s="66"/>
      <c r="BS578" s="76" t="str">
        <f>IFERROR(IF(B578&lt;&gt;"", IF(AND(INDEX(Paste_Here!X$2:X$850, MATCH(B578, Paste_Here!A$2:A$850, 0))&lt;&gt;"", ISNUMBER(VALUE(INDEX(Paste_Here!X$2:X$850, MATCH(B578, Paste_Here!A$2:A$850, 0))))), INDEX(Paste_Here!X$2:X$850, MATCH(B578, Paste_Here!A$2:A$850, 0)), ""), ""), "")</f>
        <v/>
      </c>
      <c r="BT578" s="66"/>
      <c r="BU578" s="76" t="str">
        <f>IFERROR(IF(B578&lt;&gt;"", IF(ISNUMBER(VALUE(INDEX(Paste_Here!G$2:G$850, MATCH(B578, Paste_Here!A$2:A$850, 0)))), IF(VALUE(INDEX(Paste_Here!G$2:G$850, MATCH(B578, Paste_Here!A$2:A$850, 0)))=0, "No", IF(AND(VALUE(INDEX(Paste_Here!G$2:G$850, MATCH(B578, Paste_Here!A$2:A$850, 0)))&gt;=1, VALUE(INDEX(Paste_Here!G$2:G$850, MATCH(B578, Paste_Here!A$2:A$850, 0)))&lt;=4), VALUE(INDEX(Paste_Here!G$2:G$850, MATCH(B578, Paste_Here!A$2:A$850, 0))), "")), ""), ""), "")</f>
        <v/>
      </c>
      <c r="BV578" s="66"/>
      <c r="BW578" s="76" t="str">
        <f>IFERROR(IF(B578&lt;&gt;"", IF(ISNUMBER(VALUE(INDEX(Paste_Here!H$2:H$850, MATCH(B578, Paste_Here!A$2:A$850, 0)))), IF(VALUE(INDEX(Paste_Here!H$2:H$850, MATCH(B578, Paste_Here!A$2:A$850, 0)))=0, "No", IF(AND(VALUE(INDEX(Paste_Here!H$2:H$850, MATCH(B578, Paste_Here!A$2:A$850, 0)))&gt;=1, VALUE(INDEX(Paste_Here!H$2:H$850, MATCH(B578, Paste_Here!A$2:A$850, 0)))&lt;=4), VALUE(INDEX(Paste_Here!H$2:H$850, MATCH(B578, Paste_Here!A$2:A$850, 0))), "")), ""), ""), "")</f>
        <v/>
      </c>
      <c r="BX578" s="66"/>
      <c r="BY578" s="76"/>
      <c r="BZ578" s="66"/>
      <c r="CA578" s="76"/>
      <c r="CB578" s="66"/>
      <c r="CC578" s="66"/>
      <c r="CD578" s="76" t="str">
        <f t="shared" si="69"/>
        <v/>
      </c>
      <c r="CE578" s="66"/>
      <c r="CF578" s="76" t="str">
        <f>IFERROR(IF(B578&lt;&gt;"", IF(AND(INDEX(Paste_Here!P$2:P$850, MATCH(B578, Paste_Here!A$2:A$850, 0))&lt;&gt;"", ISNUMBER(VALUE(INDEX(Paste_Here!P$2:P$850, MATCH(B578, Paste_Here!A$2:A$850, 0))))), INDEX(Paste_Here!P$2:P$850, MATCH(B578, Paste_Here!A$2:A$850, 0)), ""), ""), "")</f>
        <v/>
      </c>
      <c r="CG578" s="66"/>
      <c r="CH578" s="76" t="str">
        <f>IFERROR(IF(B578&lt;&gt;"", IF(ISNUMBER(SEARCH("highrisk", LOWER(INDEX(Paste_Here!Q$2:Q$850, MATCH(B578, Paste_Here!A$2:A$850, 0))))), "High Risk", IF(ISNUMBER(SEARCH("lowrisk", LOWER(INDEX(Paste_Here!Q$2:Q$850, MATCH(B578, Paste_Here!A$2:A$850, 0))))), "Low Risk", IF(ISNUMBER(SEARCH("somerisk", LOWER(INDEX(Paste_Here!Q$2:Q$850, MATCH(B578, Paste_Here!A$2:A$850, 0))))), "Some Risk", ""))), ""), "")</f>
        <v/>
      </c>
      <c r="CI578" s="66"/>
      <c r="CJ578" s="76" t="str">
        <f>IFERROR(IF(B578&lt;&gt;"", IF(AND(INDEX(Paste_Here!AA$2:AA$850, MATCH(B578, Paste_Here!A$2:A$850, 0))&lt;&gt;"", ISNUMBER(VALUE(INDEX(Paste_Here!AA$2:AA$850, MATCH(B578, Paste_Here!A$2:A$850, 0))))), INDEX(Paste_Here!AA$2:AA$850, MATCH(B578, Paste_Here!A$2:A$850, 0)), ""), ""), "")</f>
        <v/>
      </c>
      <c r="CK578" s="66"/>
      <c r="CL578" s="76" t="str">
        <f>IFERROR(IF(B578&lt;&gt;"", IF(LOWER(INDEX(Paste_Here!AB$2:AB$850, MATCH(B578, Paste_Here!A$2:A$850, 0)))="approaching expectations", "Approaching", IF(LOWER(INDEX(Paste_Here!AB$2:AB$850, MATCH(B578, Paste_Here!A$2:A$850, 0)))="met expectations", "Met", IF(LOWER(INDEX(Paste_Here!AB$2:AB$850, MATCH(B578, Paste_Here!A$2:A$850, 0)))="exceeded expectations", "Exceeded", IF(LOWER(INDEX(Paste_Here!AB$2:AB$850, MATCH(B578, Paste_Here!A$2:A$850, 0)))="below expectations", "Below", "")))), ""), "")</f>
        <v/>
      </c>
      <c r="CM578" s="66"/>
      <c r="CN578" s="76" t="str">
        <f>IFERROR(IF(B578&lt;&gt;"", IF(AND(INDEX(Paste_Here!AC$2:AC$850, MATCH(B578, Paste_Here!A$2:A$850, 0))&lt;&gt;"", ISNUMBER(VALUE(INDEX(Paste_Here!AC$2:AC$850, MATCH(B578, Paste_Here!A$2:A$850, 0))))), INDEX(Paste_Here!AC$2:AC$850, MATCH(B578, Paste_Here!A$2:A$850, 0)), ""), ""), "")</f>
        <v/>
      </c>
      <c r="CO578" s="66"/>
      <c r="CP578" s="76"/>
      <c r="CQ578" s="66"/>
      <c r="CR578" s="76"/>
      <c r="CS578" s="66"/>
      <c r="CT578" s="76"/>
      <c r="CU578" s="66"/>
      <c r="CV578" s="76"/>
      <c r="CW578" s="66"/>
      <c r="CX578" s="76"/>
      <c r="CY578" s="66"/>
      <c r="CZ578" s="66"/>
      <c r="DA578" s="76" t="str">
        <f t="shared" si="70"/>
        <v/>
      </c>
      <c r="DB578" s="66"/>
      <c r="DC578" s="76" t="str">
        <f>IFERROR(IF(B578&lt;&gt;"", IF(AND(INDEX(Paste_Here!V$2:V$850, MATCH(B578, Paste_Here!A$2:A$850, 0))&lt;&gt;"", ISNUMBER(VALUE(INDEX(Paste_Here!V$2:V$850, MATCH(B578, Paste_Here!A$2:A$850, 0))))), INDEX(Paste_Here!V$2:V$850, MATCH(B578, Paste_Here!A$2:A$850, 0)), ""), ""), "")</f>
        <v/>
      </c>
      <c r="DD578" s="66"/>
      <c r="DE578" s="76" t="str">
        <f>IFERROR(IF(B578&lt;&gt;"", IF(ISNUMBER(SEARCH("highrisk", LOWER(INDEX(Paste_Here!W$2:W$850, MATCH(B578, Paste_Here!A$2:A$850, 0))))), "High Risk", IF(ISNUMBER(SEARCH("lowrisk", LOWER(INDEX(Paste_Here!W$2:W$850, MATCH(B578, Paste_Here!A$2:A$850, 0))))), "Low Risk", IF(ISNUMBER(SEARCH("somerisk", LOWER(INDEX(Paste_Here!W$2:W$850, MATCH(B578, Paste_Here!A$2:A$850, 0))))), "Some Risk", ""))), ""), "")</f>
        <v/>
      </c>
      <c r="DF578" s="66"/>
      <c r="DG578" s="76" t="str">
        <f>IFERROR(IF(B578&lt;&gt;"", IF(AND(INDEX(Paste_Here!S$2:S$850, MATCH(B578, Paste_Here!A$2:A$850, 0))&lt;&gt;"", ISNUMBER(VALUE(INDEX(Paste_Here!S$2:S$850, MATCH(B578, Paste_Here!A$2:A$850, 0))))), INDEX(Paste_Here!S$2:S$850, MATCH(B578, Paste_Here!A$2:A$850, 0)), ""), ""), "")</f>
        <v/>
      </c>
      <c r="DH578" s="66"/>
      <c r="DI578" s="76" t="str">
        <f>IFERROR(IF(B578&lt;&gt;"", IF(ISNUMBER(SEARCH("highrisk", LOWER(INDEX(Paste_Here!T$2:T$850, MATCH(B578, Paste_Here!A$2:A$850, 0))))), "High Risk", IF(ISNUMBER(SEARCH("lowrisk", LOWER(INDEX(Paste_Here!T$2:T$850, MATCH(B578, Paste_Here!A$2:A$850, 0))))), "Low Risk", IF(ISNUMBER(SEARCH("somerisk", LOWER(INDEX(Paste_Here!T$2:T$850, MATCH(B578, Paste_Here!A$2:A$850, 0))))), "Some Risk", ""))), ""), "")</f>
        <v/>
      </c>
      <c r="DJ578" s="66"/>
      <c r="DK578" s="76" t="str">
        <f>IFERROR(IF(B578&lt;&gt;"", IF(AND(INDEX(Paste_Here!AD$2:AD$850, MATCH(B578, Paste_Here!A$2:A$850, 0))&lt;&gt;"", ISNUMBER(VALUE(INDEX(Paste_Here!AD$2:AD$850, MATCH(B578, Paste_Here!A$2:A$850, 0))))), INDEX(Paste_Here!AD$2:AD$850, MATCH(B578, Paste_Here!A$2:A$850, 0)), ""), ""), "")</f>
        <v/>
      </c>
      <c r="DL578" s="66"/>
      <c r="DM578" s="76" t="str">
        <f>IFERROR(IF(B578&lt;&gt;"", IF(LOWER(INDEX(Paste_Here!AE$2:AE$850, MATCH(B578, Paste_Here!A$2:A$850, 0)))="approaching expectations", "Approaching", IF(LOWER(INDEX(Paste_Here!AE$2:AE$850, MATCH(B578, Paste_Here!A$2:A$850, 0)))="met expectations", "Met", IF(LOWER(INDEX(Paste_Here!AE$2:AE$850, MATCH(B578, Paste_Here!A$2:A$850, 0)))="exceeded expectations", "Exceeded", IF(LOWER(INDEX(Paste_Here!AE$2:AE$850, MATCH(B578, Paste_Here!A$2:A$850, 0)))="below expectations", "Below", "")))), ""), "")</f>
        <v/>
      </c>
      <c r="DN578" s="66"/>
      <c r="DO578" s="76"/>
      <c r="DP578" s="66"/>
      <c r="DQ578" s="76"/>
      <c r="DR578" s="66"/>
      <c r="DS578" s="76"/>
      <c r="DT578" s="66"/>
      <c r="DU578" s="76"/>
      <c r="DV578" s="66"/>
      <c r="DW578" s="66"/>
      <c r="DX578" s="76" t="str">
        <f t="shared" si="71"/>
        <v/>
      </c>
      <c r="DY578" s="66"/>
      <c r="DZ578" s="76"/>
      <c r="EA578" s="66"/>
      <c r="EB578" s="76"/>
      <c r="EC578" s="66"/>
      <c r="ED578" s="76" t="str">
        <f>IFERROR(IF(B578&lt;&gt;"", IF(AND(INDEX(Paste_Here!AF$2:AF$850, MATCH(B578, Paste_Here!A$2:A$850, 0))&lt;&gt;"", ISNUMBER(VALUE(INDEX(Paste_Here!AF$2:AF$850, MATCH(B578, Paste_Here!A$2:A$850, 0))))), INDEX(Paste_Here!AF$2:AF$850, MATCH(B578, Paste_Here!A$2:A$850, 0)), ""), ""), "")</f>
        <v/>
      </c>
      <c r="EE578" s="66"/>
      <c r="EF578" s="76"/>
      <c r="EG578" s="66"/>
      <c r="EH578" s="76"/>
      <c r="EI578" s="66"/>
      <c r="EJ578" s="76" t="str">
        <f>IFERROR(IF(B578&lt;&gt;"", IF(AND(INDEX(Paste_Here!AG$2:AG$850, MATCH(B578, Paste_Here!A$2:A$850, 0))&lt;&gt;"", ISNUMBER(VALUE(INDEX(Paste_Here!AG$2:AG$850, MATCH(B578, Paste_Here!A$2:A$850, 0))))), INDEX(Paste_Here!AG$2:AG$850, MATCH(B578, Paste_Here!A$2:A$850, 0)), ""), ""), "")</f>
        <v/>
      </c>
      <c r="EK578" s="66"/>
      <c r="EL578" s="76"/>
      <c r="EM578" s="66"/>
      <c r="EN578" s="76"/>
      <c r="EO578" s="66"/>
      <c r="EP578" s="76"/>
      <c r="EQ578" s="66"/>
      <c r="ER578" s="76"/>
      <c r="ES578" s="66"/>
      <c r="ET578" s="66"/>
      <c r="EU578" s="76"/>
      <c r="EV578" s="66"/>
      <c r="EW578" s="76"/>
      <c r="EX578" s="66"/>
      <c r="EY578" s="76"/>
      <c r="EZ578" s="66"/>
      <c r="FA578" s="76"/>
      <c r="FB578" s="66"/>
      <c r="FC578" s="76"/>
      <c r="FD578" s="66"/>
      <c r="FE578" s="76"/>
      <c r="FF578" s="66"/>
      <c r="FG578" s="76"/>
      <c r="FH578" s="66"/>
      <c r="FI578" s="76"/>
      <c r="FJ578" s="66"/>
      <c r="FK578" s="76"/>
      <c r="FL578" s="66"/>
      <c r="FM578" s="76"/>
      <c r="FN578" s="66"/>
      <c r="FO578" s="76"/>
      <c r="FP578" s="66"/>
      <c r="FQ578" s="76"/>
      <c r="FR578" s="66"/>
      <c r="FS578" s="76"/>
      <c r="FT578" s="66"/>
      <c r="FU578" s="76"/>
      <c r="FV578" s="66"/>
      <c r="FW578" s="76"/>
      <c r="FX578" s="66"/>
      <c r="FY578" s="76"/>
      <c r="FZ578" s="66"/>
      <c r="GA578" s="76"/>
      <c r="GB578" s="66"/>
      <c r="GC578" s="76"/>
      <c r="GD578" s="66"/>
      <c r="GE578" s="76"/>
      <c r="GF578" s="66"/>
      <c r="GG578" s="76"/>
      <c r="GH578" s="66"/>
      <c r="GI578" s="76"/>
      <c r="GJ578" s="66"/>
      <c r="GK578" s="76"/>
      <c r="GL578" s="66"/>
      <c r="GM578" s="76"/>
      <c r="GN578" s="66"/>
      <c r="GO578" s="76"/>
      <c r="GP578" s="66"/>
      <c r="GQ578" s="76"/>
      <c r="GR578" s="66"/>
      <c r="GS578" s="76"/>
      <c r="GT578" s="66"/>
      <c r="GU578" s="76"/>
      <c r="GV578" s="66"/>
      <c r="GW578" s="76"/>
      <c r="GX578" s="66"/>
      <c r="GY578" s="76"/>
      <c r="GZ578" s="66"/>
      <c r="HA578" s="76"/>
      <c r="HB578" s="66"/>
      <c r="HC578" s="76"/>
      <c r="HD578" s="66"/>
      <c r="HE578" s="76"/>
      <c r="HF578" s="66"/>
      <c r="HG578" s="76"/>
      <c r="HH578" s="66"/>
      <c r="HI578" s="76"/>
      <c r="HJ578" s="66"/>
      <c r="HK578" s="76"/>
      <c r="HL578" s="66"/>
      <c r="HM578" s="76"/>
      <c r="HN578" s="66"/>
      <c r="HO578" s="76"/>
      <c r="HP578" s="66"/>
      <c r="HQ578" s="76"/>
      <c r="HR578" s="66"/>
      <c r="HS578" s="76"/>
      <c r="HT578" s="66"/>
      <c r="HU578" s="76"/>
      <c r="HV578" s="66"/>
      <c r="HW578" s="76"/>
      <c r="HX578" s="66"/>
      <c r="HY578" s="76"/>
      <c r="HZ578" s="66"/>
      <c r="IA578" s="76"/>
      <c r="IB578" s="66"/>
      <c r="IC578" s="76"/>
      <c r="ID578" s="66"/>
      <c r="IE578" s="76"/>
      <c r="IF578" s="66"/>
      <c r="IG578" s="76"/>
      <c r="IH578" s="66"/>
      <c r="II578" s="76"/>
      <c r="IJ578" s="66"/>
      <c r="IK578" s="76"/>
      <c r="IL578" s="66"/>
      <c r="IM578" s="76"/>
      <c r="IN578" s="66"/>
      <c r="IO578" s="76"/>
      <c r="IP578" s="66"/>
      <c r="IQ578" s="76"/>
      <c r="IR578" s="66"/>
      <c r="IS578" s="76"/>
      <c r="IT578" s="66"/>
      <c r="IU578" s="76"/>
      <c r="IV578" s="66"/>
      <c r="IW578" s="76"/>
      <c r="IX578" s="66"/>
      <c r="IY578" s="76"/>
      <c r="IZ578" s="66"/>
      <c r="JA578" s="76"/>
      <c r="JB578" s="66"/>
      <c r="JC578" s="76"/>
      <c r="JD578" s="66"/>
      <c r="JE578" s="76"/>
      <c r="JF578" s="66"/>
      <c r="JG578" s="76"/>
      <c r="JH578" s="66"/>
      <c r="JI578" s="76"/>
      <c r="JJ578" s="66"/>
      <c r="JK578" s="76"/>
      <c r="JL578" s="66"/>
      <c r="JM578" s="76"/>
      <c r="JN578" s="66"/>
      <c r="JO578" s="76"/>
      <c r="JP578" s="66"/>
      <c r="JQ578" s="76"/>
      <c r="JR578" s="66"/>
      <c r="JS578" s="76"/>
      <c r="JT578" s="66"/>
      <c r="JU578" s="76"/>
      <c r="JV578" s="66"/>
      <c r="JW578" s="76"/>
      <c r="JX578" s="66"/>
      <c r="JY578" s="76"/>
      <c r="JZ578" s="66"/>
      <c r="KA578" s="76"/>
      <c r="KB578" s="66"/>
      <c r="KC578" s="76"/>
      <c r="KD578" s="66"/>
      <c r="KE578" s="76"/>
      <c r="KF578" s="66"/>
      <c r="KG578" s="76"/>
      <c r="KH578" s="66"/>
      <c r="KI578" s="76"/>
      <c r="KJ578" s="66"/>
      <c r="KK578" s="76"/>
      <c r="KL578" s="66"/>
      <c r="KM578" s="76"/>
      <c r="KN578" s="66"/>
      <c r="KO578" s="76"/>
      <c r="KP578" s="66"/>
      <c r="KQ578" s="76"/>
      <c r="KR578" s="66"/>
      <c r="KS578" s="76"/>
      <c r="KT578" s="66"/>
      <c r="KU578" s="76"/>
      <c r="KV578" s="66"/>
      <c r="KW578" s="76"/>
      <c r="KX578" s="66"/>
      <c r="KY578" s="76"/>
      <c r="KZ578" s="66"/>
      <c r="LA578" s="76"/>
      <c r="LB578" s="66"/>
      <c r="LC578" s="76"/>
      <c r="LD578" s="66"/>
      <c r="LE578" s="76"/>
      <c r="LF578" s="66"/>
      <c r="LG578" s="76"/>
      <c r="LH578" s="66"/>
      <c r="LI578" s="76"/>
      <c r="LJ578" s="66"/>
      <c r="LK578" s="76"/>
      <c r="LL578" s="66"/>
      <c r="LM578" s="76"/>
      <c r="LN578" s="66"/>
      <c r="LO578" s="76"/>
      <c r="LP578" s="66"/>
      <c r="LQ578" s="76"/>
      <c r="LR578" s="66"/>
      <c r="LS578" s="76"/>
      <c r="LT578" s="66"/>
      <c r="LU578" s="76"/>
      <c r="LV578" s="66"/>
      <c r="LW578" s="76"/>
      <c r="LX578" s="66"/>
      <c r="LY578" s="76"/>
      <c r="LZ578" s="66"/>
      <c r="MA578" s="76"/>
      <c r="MB578" s="66"/>
      <c r="MC578" s="76"/>
      <c r="MD578" s="66"/>
      <c r="MG578" s="1" t="str" cm="1">
        <f t="array" ref="MG578">IFERROR(INDEX(Paste_Here!$B$2:$B$850, MATCH(0, COUNTIF(MG$4:MG577, Paste_Here!$B$2:$B$850) + IF(Paste_Here!$B$2:$B$850="", 1, 0), 0)), "")</f>
        <v/>
      </c>
      <c r="MH578" s="1" t="str">
        <f>IF(MG578&lt;&gt;"", INDEX(Paste_Here!$A$2:$A$850, MATCH(MG578, Paste_Here!$B$2:$B$850, 0)), "")</f>
        <v/>
      </c>
      <c r="MI578" s="1" t="str">
        <f t="shared" si="72"/>
        <v/>
      </c>
      <c r="MJ578" s="1" t="str" cm="1">
        <f t="array" ref="MJ578">IFERROR(INDEX($MI$5:$MI$850, MATCH(SMALL(IF($MI$5:$MI$850&lt;&gt;"", COUNTIF($MI$5:$MI$850, "&lt;"&amp;$MI$5:$MI$850)+1), ROW()-ROW($MJ$5)+1), COUNTIF($MI$5:$MI$850, "&lt;"&amp;$MI$5:$MI$850)+1, 0)), "")</f>
        <v/>
      </c>
    </row>
    <row r="579" spans="1:348">
      <c r="A579" s="66"/>
      <c r="B579" s="76" t="str">
        <f t="shared" si="65"/>
        <v/>
      </c>
      <c r="C579" s="66"/>
      <c r="D579" s="76" t="str">
        <f>IFERROR(IF(B579&lt;&gt;"", IF(AND(INDEX(Paste_Here!B$2:B$850, MATCH(B579, Paste_Here!A$2:A$850, 0))&lt;&gt;"", ISNUMBER(VALUE(INDEX(Paste_Here!B$2:B$850, MATCH(B579, Paste_Here!A$2:A$850, 0))))), INDEX(Paste_Here!B$2:B$850, MATCH(B579, Paste_Here!A$2:A$850, 0)), ""), ""), "")</f>
        <v/>
      </c>
      <c r="E579" s="66"/>
      <c r="F579" s="76" t="str">
        <f>IFERROR(IF(B579&lt;&gt;"", IF(ISTEXT(INDEX(Paste_Here!K$2:K$850, MATCH(B579, Paste_Here!A$2:A$850, 0))), INDEX(Paste_Here!K$2:K$850, MATCH(B579, Paste_Here!A$2:A$850, 0)), ""), ""), "")</f>
        <v/>
      </c>
      <c r="G579" s="66"/>
      <c r="H579" s="76" t="str">
        <f>IFERROR(IF(B579&lt;&gt;"", IF(ISTEXT(INDEX(Paste_Here!C$2:C$850, MATCH(B579, Paste_Here!A$2:A$850, 0))), INDEX(Paste_Here!C$2:C$850, MATCH(B579, Paste_Here!A$2:A$850, 0)), ""), ""), "")</f>
        <v/>
      </c>
      <c r="I579" s="66"/>
      <c r="J579" s="76" t="str">
        <f>IFERROR(IF(B579&lt;&gt;"", IF(ISNUMBER(SEARCH("s", LOWER(INDEX(Paste_Here!M$2:M$850, MATCH(B579, Paste_Here!A$2:A$850, 0))))), "Yes", IF(INDEX(Paste_Here!M$2:M$850, MATCH(B579, Paste_Here!A$2:A$850, 0))&lt;&gt;"", "No", "")), ""), "")</f>
        <v/>
      </c>
      <c r="K579" s="66"/>
      <c r="L579" s="76" t="str">
        <f>IFERROR(IF(B579&lt;&gt;"", IF(ISNUMBER(SEARCH("yes", LOWER(INDEX(Paste_Here!E$2:E$850, MATCH(B579, Paste_Here!A$2:A$850, 0))))), "Yes", IF(ISNUMBER(SEARCH("no", LOWER(INDEX(Paste_Here!E$2:E$850, MATCH(B579, Paste_Here!A$2:A$850, 0))))), "No", "")), ""), "")</f>
        <v/>
      </c>
      <c r="M579" s="66"/>
      <c r="N579" s="76" t="str">
        <f>IFERROR(IF(B579&lt;&gt;"", IF(ISNUMBER(SEARCH("yes", LOWER(INDEX(Paste_Here!F$2:F$850, MATCH(B579, Paste_Here!A$2:A$850, 0))))), "Yes", IF(ISNUMBER(SEARCH("no", LOWER(INDEX(Paste_Here!F$2:F$850, MATCH(B579, Paste_Here!A$2:A$850, 0))))), "No", "")), ""), "")</f>
        <v/>
      </c>
      <c r="O579" s="66"/>
      <c r="P579" s="76" t="str">
        <f>IFERROR(IF(B579&lt;&gt;"", IF(ISNUMBER(SEARCH("yes", LOWER(INDEX(Paste_Here!L$2:L$850, MATCH(B579, Paste_Here!A$2:A$850, 0))))), "Yes", IF(ISNUMBER(SEARCH("no", LOWER(INDEX(Paste_Here!L$2:L$850, MATCH(B579, Paste_Here!A$2:A$850, 0))))), "No", "")), ""), "")</f>
        <v/>
      </c>
      <c r="Q579" s="66"/>
      <c r="R579" s="76" t="str">
        <f>IFERROR(IF(B579&lt;&gt;"", IF(ISNUMBER(SEARCH("transitional 2", LOWER(INDEX(Paste_Here!D$2:D$850, MATCH(B579, Paste_Here!A$2:A$850, 0))))), "T2", IF(ISNUMBER(SEARCH("transitional 1", LOWER(INDEX(Paste_Here!D$2:D$850, MATCH(B579, Paste_Here!A$2:A$850, 0))))), "T1", IF(ISNUMBER(SEARCH("waived ell services", LOWER(INDEX(Paste_Here!D$2:D$850, MATCH(B579, Paste_Here!A$2:A$850, 0))))), "W", IF(ISNUMBER(SEARCH("english language learner", LOWER(INDEX(Paste_Here!D$2:D$850, MATCH(B579, Paste_Here!A$2:A$850, 0))))), "L", "")))), ""), "")</f>
        <v/>
      </c>
      <c r="S579" s="66"/>
      <c r="T579" s="76" t="str">
        <f>IFERROR(IF(B579&lt;&gt;"", IF(ISNUMBER(SEARCH("yes", LOWER(INDEX(Paste_Here!I$2:I$850, MATCH(B579, Paste_Here!A$2:A$850, 0))))), "Yes", IF(ISNUMBER(SEARCH("no", LOWER(INDEX(Paste_Here!I$2:I$850, MATCH(B579, Paste_Here!A$2:A$850, 0))))), "No", "")), ""), "")</f>
        <v/>
      </c>
      <c r="U579" s="66"/>
      <c r="V579" s="76" t="str">
        <f>IFERROR(IF(B579&lt;&gt;"", IF(ISTEXT(INDEX(Paste_Here!J$2:J$850, MATCH(B579, Paste_Here!A$2:A$850, 0))), VALUE(INDEX(Paste_Here!J$2:J$850, MATCH(B579, Paste_Here!A$2:A$850, 0))), ""), ""), "")</f>
        <v/>
      </c>
      <c r="W579" s="66"/>
      <c r="X579" s="66"/>
      <c r="Y579" s="76" t="str">
        <f t="shared" si="66"/>
        <v/>
      </c>
      <c r="Z579" s="66"/>
      <c r="AA579" s="76" t="str">
        <f>IFERROR(IF(B579&lt;&gt;"", IF(AND(INDEX(Paste_Here!AI$2:AI$850, MATCH(B579, Paste_Here!A$2:A$850, 0))&lt;&gt;"", ISNUMBER(VALUE(INDEX(Paste_Here!AI$2:AI$850, MATCH(B579, Paste_Here!A$2:A$850, 0))))), INDEX(Paste_Here!AI$2:AI$850, MATCH(B579, Paste_Here!A$2:A$850, 0)), ""), ""), "")</f>
        <v/>
      </c>
      <c r="AB579" s="66"/>
      <c r="AC579" s="76" t="str">
        <f>IFERROR(IF(B579&lt;&gt;"", IF(AND(INDEX(Paste_Here!AJ$2:AJ$850, MATCH(B579, Paste_Here!A$2:A$850, 0))&lt;&gt;"", ISNUMBER(VALUE(INDEX(Paste_Here!AJ$2:AJ$850, MATCH(B579, Paste_Here!A$2:A$850, 0))))), INDEX(Paste_Here!AJ$2:AJ$850, MATCH(B579, Paste_Here!A$2:A$850, 0)), ""), ""), "")</f>
        <v/>
      </c>
      <c r="AD579" s="66"/>
      <c r="AE579" s="76" t="str">
        <f>IFERROR(IF(B579&lt;&gt;"", IF(AND(INDEX(Paste_Here!AK$2:AK$850, MATCH(B579, Paste_Here!A$2:A$850, 0))&lt;&gt;"", ISNUMBER(VALUE(INDEX(Paste_Here!AK$2:AK$850, MATCH(B579, Paste_Here!A$2:A$850, 0))))), INDEX(Paste_Here!AK$2:AK$850, MATCH(B579, Paste_Here!A$2:A$850, 0)), ""), ""), "")</f>
        <v/>
      </c>
      <c r="AF579" s="66"/>
      <c r="AG579" s="76" t="str">
        <f>IFERROR(IF(B579&lt;&gt;"", IF(AND(INDEX(Paste_Here!AL$2:AL$850, MATCH(B579, Paste_Here!A$2:A$850, 0))&lt;&gt;"", ISNUMBER(VALUE(INDEX(Paste_Here!AL$2:AL$850, MATCH(B579, Paste_Here!A$2:A$850, 0))))), INDEX(Paste_Here!AL$2:AL$850, MATCH(B579, Paste_Here!A$2:A$850, 0)), ""), ""), "")</f>
        <v/>
      </c>
      <c r="AH579" s="66"/>
      <c r="AI579" s="76" t="str">
        <f>IFERROR(IF(B579&lt;&gt;"", IF(AND(INDEX(Paste_Here!AH$2:AH$850, MATCH(B579, Paste_Here!A$2:A$850, 0))&lt;&gt;"", ISNUMBER(VALUE(INDEX(Paste_Here!AH$2:AH$850, MATCH(B579, Paste_Here!A$2:A$850, 0))))), IF(VALUE(INDEX(Paste_Here!AH$2:AH$850, MATCH(B579, Paste_Here!A$2:A$850, 0)))=0, "", INDEX(Paste_Here!AH$2:AH$850, MATCH(B579, Paste_Here!A$2:A$850, 0))), ""), ""), "")</f>
        <v/>
      </c>
      <c r="AJ579" s="66"/>
      <c r="AK579" s="76" t="str">
        <f>IFERROR(IF(B579&lt;&gt;"", IF(AND(INDEX(Paste_Here!N$2:N$850, MATCH(B579, Paste_Here!A$2:A$850, 0))&lt;&gt;"", ISNUMBER(VALUE(INDEX(Paste_Here!N$2:N$850, MATCH(B579, Paste_Here!A$2:A$850, 0))))), INDEX(Paste_Here!N$2:N$850, MATCH(B579, Paste_Here!A$2:A$850, 0)), ""), ""), "")</f>
        <v/>
      </c>
      <c r="AL579" s="66"/>
      <c r="AM579" s="76" t="str">
        <f>IFERROR(IF(B579&lt;&gt;"", IF(AND(INDEX(Paste_Here!O$2:O$850, MATCH(B579, Paste_Here!A$2:A$850, 0))&lt;&gt;"", ISNUMBER(VALUE(INDEX(Paste_Here!O$2:O$850, MATCH(B579, Paste_Here!A$2:A$850, 0))))), INDEX(Paste_Here!O$2:O$850, MATCH(B579, Paste_Here!A$2:A$850, 0)), ""), ""), "")</f>
        <v/>
      </c>
      <c r="AN579" s="66"/>
      <c r="AO579" s="76"/>
      <c r="AP579" s="66"/>
      <c r="AQ579" s="76"/>
      <c r="AR579" s="66"/>
      <c r="AS579" s="76"/>
      <c r="AT579" s="66"/>
      <c r="AU579" s="66"/>
      <c r="AV579" s="76" t="str">
        <f t="shared" si="67"/>
        <v/>
      </c>
      <c r="AW579" s="66"/>
      <c r="AX579" s="76" t="str">
        <f>IFERROR(IF(B579&lt;&gt;"", IF(ISNUMBER(SEARCH("Revealed-Potential (Primary Focus)", LOWER(INDEX(Paste_Here!Z$2:Z$850, MATCH(B579, Paste_Here!A$2:A$850, 0))))), "Rev-Potential: Prim", IF(ISNUMBER(SEARCH("Revealed-Potential (Secondary Focus)", LOWER(INDEX(Paste_Here!Z$2:Z$850, MATCH(B579, Paste_Here!A$2:A$850, 0))))), "Rev-Potential: Sec", IF(ISNUMBER(SEARCH("Monitoring", LOWER(INDEX(Paste_Here!Z$2:Z$850, MATCH(B579, Paste_Here!A$2:A$850, 0))))), "Monitoring", IF(ISNUMBER(SEARCH("At-Promise (Secondary Focus)", LOWER(INDEX(Paste_Here!Z$2:Z$850, MATCH(B579, Paste_Here!A$2:A$850, 0))))), "At-Promise: Sec", IF(ISNUMBER(SEARCH("At-Promise (Primary Focus)", LOWER(INDEX(Paste_Here!Z$2:Z$850, MATCH(B579, Paste_Here!A$2:A$850, 0))))), "At-Promise: Prim", ""))))), ""), "")</f>
        <v/>
      </c>
      <c r="AY579" s="66"/>
      <c r="AZ579" s="76"/>
      <c r="BA579" s="66"/>
      <c r="BB579" s="76"/>
      <c r="BC579" s="66"/>
      <c r="BD579" s="76"/>
      <c r="BE579" s="66"/>
      <c r="BF579" s="76"/>
      <c r="BG579" s="66"/>
      <c r="BH579" s="76"/>
      <c r="BI579" s="66"/>
      <c r="BJ579" s="66"/>
      <c r="BK579" s="76" t="str">
        <f t="shared" si="68"/>
        <v/>
      </c>
      <c r="BL579" s="66"/>
      <c r="BM579" s="76" t="str">
        <f>IFERROR(IF(B579&lt;&gt;"", IF(AND(ISNUMBER(VALUE(SUBSTITUTE(SUBSTITUTE(Paste_Here!R579, "br", "-"), "L", ""))), VALUE(SUBSTITUTE(SUBSTITUTE(Paste_Here!R579, "br", "-"), "L", "")) &gt;= 1095), "Yes", IF(AND(ISNUMBER(VALUE(SUBSTITUTE(SUBSTITUTE(Paste_Here!R579, "br", "-"), "L", ""))), VALUE(SUBSTITUTE(SUBSTITUTE(Paste_Here!R579, "br", "-"), "L", "")) &lt;= 1094), "No", "")), ""), "")</f>
        <v/>
      </c>
      <c r="BN579" s="66"/>
      <c r="BO579" s="76" t="str">
        <f>IFERROR(IF(B579&lt;&gt;"", IF(COUNTIF(INDEX(Paste_Here!Y$2:AB$850, MATCH(B579, Paste_Here!A$2:A$850, 0), 0), "yes") &gt; 0, "Yes", IF(COUNTIF(INDEX(Paste_Here!Y$2:AB$850, MATCH(B579, Paste_Here!A$2:A$850, 0), 0), "no") &gt; 0, "No", "")), ""), "")</f>
        <v/>
      </c>
      <c r="BP579" s="66"/>
      <c r="BQ579" s="76" t="str">
        <f>IFERROR(IF(B579&lt;&gt;"", IF(AND(ISNUMBER(VALUE(SUBSTITUTE(SUBSTITUTE(Paste_Here!U579, "em", "-"), "q", ""))), VALUE(SUBSTITUTE(SUBSTITUTE(Paste_Here!U579, "em", "-"), "q", "")) &gt;= 910), "Yes", IF(AND(ISNUMBER(VALUE(SUBSTITUTE(SUBSTITUTE(Paste_Here!U579, "em", "-"), "q", ""))), VALUE(SUBSTITUTE(SUBSTITUTE(Paste_Here!U579, "em", "-"), "q", "")) &lt;= 909), "No", "")), ""), "")</f>
        <v/>
      </c>
      <c r="BR579" s="66"/>
      <c r="BS579" s="76" t="str">
        <f>IFERROR(IF(B579&lt;&gt;"", IF(AND(INDEX(Paste_Here!X$2:X$850, MATCH(B579, Paste_Here!A$2:A$850, 0))&lt;&gt;"", ISNUMBER(VALUE(INDEX(Paste_Here!X$2:X$850, MATCH(B579, Paste_Here!A$2:A$850, 0))))), INDEX(Paste_Here!X$2:X$850, MATCH(B579, Paste_Here!A$2:A$850, 0)), ""), ""), "")</f>
        <v/>
      </c>
      <c r="BT579" s="66"/>
      <c r="BU579" s="76" t="str">
        <f>IFERROR(IF(B579&lt;&gt;"", IF(ISNUMBER(VALUE(INDEX(Paste_Here!G$2:G$850, MATCH(B579, Paste_Here!A$2:A$850, 0)))), IF(VALUE(INDEX(Paste_Here!G$2:G$850, MATCH(B579, Paste_Here!A$2:A$850, 0)))=0, "No", IF(AND(VALUE(INDEX(Paste_Here!G$2:G$850, MATCH(B579, Paste_Here!A$2:A$850, 0)))&gt;=1, VALUE(INDEX(Paste_Here!G$2:G$850, MATCH(B579, Paste_Here!A$2:A$850, 0)))&lt;=4), VALUE(INDEX(Paste_Here!G$2:G$850, MATCH(B579, Paste_Here!A$2:A$850, 0))), "")), ""), ""), "")</f>
        <v/>
      </c>
      <c r="BV579" s="66"/>
      <c r="BW579" s="76" t="str">
        <f>IFERROR(IF(B579&lt;&gt;"", IF(ISNUMBER(VALUE(INDEX(Paste_Here!H$2:H$850, MATCH(B579, Paste_Here!A$2:A$850, 0)))), IF(VALUE(INDEX(Paste_Here!H$2:H$850, MATCH(B579, Paste_Here!A$2:A$850, 0)))=0, "No", IF(AND(VALUE(INDEX(Paste_Here!H$2:H$850, MATCH(B579, Paste_Here!A$2:A$850, 0)))&gt;=1, VALUE(INDEX(Paste_Here!H$2:H$850, MATCH(B579, Paste_Here!A$2:A$850, 0)))&lt;=4), VALUE(INDEX(Paste_Here!H$2:H$850, MATCH(B579, Paste_Here!A$2:A$850, 0))), "")), ""), ""), "")</f>
        <v/>
      </c>
      <c r="BX579" s="66"/>
      <c r="BY579" s="76"/>
      <c r="BZ579" s="66"/>
      <c r="CA579" s="76"/>
      <c r="CB579" s="66"/>
      <c r="CC579" s="66"/>
      <c r="CD579" s="76" t="str">
        <f t="shared" si="69"/>
        <v/>
      </c>
      <c r="CE579" s="66"/>
      <c r="CF579" s="76" t="str">
        <f>IFERROR(IF(B579&lt;&gt;"", IF(AND(INDEX(Paste_Here!P$2:P$850, MATCH(B579, Paste_Here!A$2:A$850, 0))&lt;&gt;"", ISNUMBER(VALUE(INDEX(Paste_Here!P$2:P$850, MATCH(B579, Paste_Here!A$2:A$850, 0))))), INDEX(Paste_Here!P$2:P$850, MATCH(B579, Paste_Here!A$2:A$850, 0)), ""), ""), "")</f>
        <v/>
      </c>
      <c r="CG579" s="66"/>
      <c r="CH579" s="76" t="str">
        <f>IFERROR(IF(B579&lt;&gt;"", IF(ISNUMBER(SEARCH("highrisk", LOWER(INDEX(Paste_Here!Q$2:Q$850, MATCH(B579, Paste_Here!A$2:A$850, 0))))), "High Risk", IF(ISNUMBER(SEARCH("lowrisk", LOWER(INDEX(Paste_Here!Q$2:Q$850, MATCH(B579, Paste_Here!A$2:A$850, 0))))), "Low Risk", IF(ISNUMBER(SEARCH("somerisk", LOWER(INDEX(Paste_Here!Q$2:Q$850, MATCH(B579, Paste_Here!A$2:A$850, 0))))), "Some Risk", ""))), ""), "")</f>
        <v/>
      </c>
      <c r="CI579" s="66"/>
      <c r="CJ579" s="76" t="str">
        <f>IFERROR(IF(B579&lt;&gt;"", IF(AND(INDEX(Paste_Here!AA$2:AA$850, MATCH(B579, Paste_Here!A$2:A$850, 0))&lt;&gt;"", ISNUMBER(VALUE(INDEX(Paste_Here!AA$2:AA$850, MATCH(B579, Paste_Here!A$2:A$850, 0))))), INDEX(Paste_Here!AA$2:AA$850, MATCH(B579, Paste_Here!A$2:A$850, 0)), ""), ""), "")</f>
        <v/>
      </c>
      <c r="CK579" s="66"/>
      <c r="CL579" s="76" t="str">
        <f>IFERROR(IF(B579&lt;&gt;"", IF(LOWER(INDEX(Paste_Here!AB$2:AB$850, MATCH(B579, Paste_Here!A$2:A$850, 0)))="approaching expectations", "Approaching", IF(LOWER(INDEX(Paste_Here!AB$2:AB$850, MATCH(B579, Paste_Here!A$2:A$850, 0)))="met expectations", "Met", IF(LOWER(INDEX(Paste_Here!AB$2:AB$850, MATCH(B579, Paste_Here!A$2:A$850, 0)))="exceeded expectations", "Exceeded", IF(LOWER(INDEX(Paste_Here!AB$2:AB$850, MATCH(B579, Paste_Here!A$2:A$850, 0)))="below expectations", "Below", "")))), ""), "")</f>
        <v/>
      </c>
      <c r="CM579" s="66"/>
      <c r="CN579" s="76" t="str">
        <f>IFERROR(IF(B579&lt;&gt;"", IF(AND(INDEX(Paste_Here!AC$2:AC$850, MATCH(B579, Paste_Here!A$2:A$850, 0))&lt;&gt;"", ISNUMBER(VALUE(INDEX(Paste_Here!AC$2:AC$850, MATCH(B579, Paste_Here!A$2:A$850, 0))))), INDEX(Paste_Here!AC$2:AC$850, MATCH(B579, Paste_Here!A$2:A$850, 0)), ""), ""), "")</f>
        <v/>
      </c>
      <c r="CO579" s="66"/>
      <c r="CP579" s="76"/>
      <c r="CQ579" s="66"/>
      <c r="CR579" s="76"/>
      <c r="CS579" s="66"/>
      <c r="CT579" s="76"/>
      <c r="CU579" s="66"/>
      <c r="CV579" s="76"/>
      <c r="CW579" s="66"/>
      <c r="CX579" s="76"/>
      <c r="CY579" s="66"/>
      <c r="CZ579" s="66"/>
      <c r="DA579" s="76" t="str">
        <f t="shared" si="70"/>
        <v/>
      </c>
      <c r="DB579" s="66"/>
      <c r="DC579" s="76" t="str">
        <f>IFERROR(IF(B579&lt;&gt;"", IF(AND(INDEX(Paste_Here!V$2:V$850, MATCH(B579, Paste_Here!A$2:A$850, 0))&lt;&gt;"", ISNUMBER(VALUE(INDEX(Paste_Here!V$2:V$850, MATCH(B579, Paste_Here!A$2:A$850, 0))))), INDEX(Paste_Here!V$2:V$850, MATCH(B579, Paste_Here!A$2:A$850, 0)), ""), ""), "")</f>
        <v/>
      </c>
      <c r="DD579" s="66"/>
      <c r="DE579" s="76" t="str">
        <f>IFERROR(IF(B579&lt;&gt;"", IF(ISNUMBER(SEARCH("highrisk", LOWER(INDEX(Paste_Here!W$2:W$850, MATCH(B579, Paste_Here!A$2:A$850, 0))))), "High Risk", IF(ISNUMBER(SEARCH("lowrisk", LOWER(INDEX(Paste_Here!W$2:W$850, MATCH(B579, Paste_Here!A$2:A$850, 0))))), "Low Risk", IF(ISNUMBER(SEARCH("somerisk", LOWER(INDEX(Paste_Here!W$2:W$850, MATCH(B579, Paste_Here!A$2:A$850, 0))))), "Some Risk", ""))), ""), "")</f>
        <v/>
      </c>
      <c r="DF579" s="66"/>
      <c r="DG579" s="76" t="str">
        <f>IFERROR(IF(B579&lt;&gt;"", IF(AND(INDEX(Paste_Here!S$2:S$850, MATCH(B579, Paste_Here!A$2:A$850, 0))&lt;&gt;"", ISNUMBER(VALUE(INDEX(Paste_Here!S$2:S$850, MATCH(B579, Paste_Here!A$2:A$850, 0))))), INDEX(Paste_Here!S$2:S$850, MATCH(B579, Paste_Here!A$2:A$850, 0)), ""), ""), "")</f>
        <v/>
      </c>
      <c r="DH579" s="66"/>
      <c r="DI579" s="76" t="str">
        <f>IFERROR(IF(B579&lt;&gt;"", IF(ISNUMBER(SEARCH("highrisk", LOWER(INDEX(Paste_Here!T$2:T$850, MATCH(B579, Paste_Here!A$2:A$850, 0))))), "High Risk", IF(ISNUMBER(SEARCH("lowrisk", LOWER(INDEX(Paste_Here!T$2:T$850, MATCH(B579, Paste_Here!A$2:A$850, 0))))), "Low Risk", IF(ISNUMBER(SEARCH("somerisk", LOWER(INDEX(Paste_Here!T$2:T$850, MATCH(B579, Paste_Here!A$2:A$850, 0))))), "Some Risk", ""))), ""), "")</f>
        <v/>
      </c>
      <c r="DJ579" s="66"/>
      <c r="DK579" s="76" t="str">
        <f>IFERROR(IF(B579&lt;&gt;"", IF(AND(INDEX(Paste_Here!AD$2:AD$850, MATCH(B579, Paste_Here!A$2:A$850, 0))&lt;&gt;"", ISNUMBER(VALUE(INDEX(Paste_Here!AD$2:AD$850, MATCH(B579, Paste_Here!A$2:A$850, 0))))), INDEX(Paste_Here!AD$2:AD$850, MATCH(B579, Paste_Here!A$2:A$850, 0)), ""), ""), "")</f>
        <v/>
      </c>
      <c r="DL579" s="66"/>
      <c r="DM579" s="76" t="str">
        <f>IFERROR(IF(B579&lt;&gt;"", IF(LOWER(INDEX(Paste_Here!AE$2:AE$850, MATCH(B579, Paste_Here!A$2:A$850, 0)))="approaching expectations", "Approaching", IF(LOWER(INDEX(Paste_Here!AE$2:AE$850, MATCH(B579, Paste_Here!A$2:A$850, 0)))="met expectations", "Met", IF(LOWER(INDEX(Paste_Here!AE$2:AE$850, MATCH(B579, Paste_Here!A$2:A$850, 0)))="exceeded expectations", "Exceeded", IF(LOWER(INDEX(Paste_Here!AE$2:AE$850, MATCH(B579, Paste_Here!A$2:A$850, 0)))="below expectations", "Below", "")))), ""), "")</f>
        <v/>
      </c>
      <c r="DN579" s="66"/>
      <c r="DO579" s="76"/>
      <c r="DP579" s="66"/>
      <c r="DQ579" s="76"/>
      <c r="DR579" s="66"/>
      <c r="DS579" s="76"/>
      <c r="DT579" s="66"/>
      <c r="DU579" s="76"/>
      <c r="DV579" s="66"/>
      <c r="DW579" s="66"/>
      <c r="DX579" s="76" t="str">
        <f t="shared" si="71"/>
        <v/>
      </c>
      <c r="DY579" s="66"/>
      <c r="DZ579" s="76"/>
      <c r="EA579" s="66"/>
      <c r="EB579" s="76"/>
      <c r="EC579" s="66"/>
      <c r="ED579" s="76" t="str">
        <f>IFERROR(IF(B579&lt;&gt;"", IF(AND(INDEX(Paste_Here!AF$2:AF$850, MATCH(B579, Paste_Here!A$2:A$850, 0))&lt;&gt;"", ISNUMBER(VALUE(INDEX(Paste_Here!AF$2:AF$850, MATCH(B579, Paste_Here!A$2:A$850, 0))))), INDEX(Paste_Here!AF$2:AF$850, MATCH(B579, Paste_Here!A$2:A$850, 0)), ""), ""), "")</f>
        <v/>
      </c>
      <c r="EE579" s="66"/>
      <c r="EF579" s="76"/>
      <c r="EG579" s="66"/>
      <c r="EH579" s="76"/>
      <c r="EI579" s="66"/>
      <c r="EJ579" s="76" t="str">
        <f>IFERROR(IF(B579&lt;&gt;"", IF(AND(INDEX(Paste_Here!AG$2:AG$850, MATCH(B579, Paste_Here!A$2:A$850, 0))&lt;&gt;"", ISNUMBER(VALUE(INDEX(Paste_Here!AG$2:AG$850, MATCH(B579, Paste_Here!A$2:A$850, 0))))), INDEX(Paste_Here!AG$2:AG$850, MATCH(B579, Paste_Here!A$2:A$850, 0)), ""), ""), "")</f>
        <v/>
      </c>
      <c r="EK579" s="66"/>
      <c r="EL579" s="76"/>
      <c r="EM579" s="66"/>
      <c r="EN579" s="76"/>
      <c r="EO579" s="66"/>
      <c r="EP579" s="76"/>
      <c r="EQ579" s="66"/>
      <c r="ER579" s="76"/>
      <c r="ES579" s="66"/>
      <c r="ET579" s="66"/>
      <c r="EU579" s="76"/>
      <c r="EV579" s="66"/>
      <c r="EW579" s="76"/>
      <c r="EX579" s="66"/>
      <c r="EY579" s="76"/>
      <c r="EZ579" s="66"/>
      <c r="FA579" s="76"/>
      <c r="FB579" s="66"/>
      <c r="FC579" s="76"/>
      <c r="FD579" s="66"/>
      <c r="FE579" s="76"/>
      <c r="FF579" s="66"/>
      <c r="FG579" s="76"/>
      <c r="FH579" s="66"/>
      <c r="FI579" s="76"/>
      <c r="FJ579" s="66"/>
      <c r="FK579" s="76"/>
      <c r="FL579" s="66"/>
      <c r="FM579" s="76"/>
      <c r="FN579" s="66"/>
      <c r="FO579" s="76"/>
      <c r="FP579" s="66"/>
      <c r="FQ579" s="76"/>
      <c r="FR579" s="66"/>
      <c r="FS579" s="76"/>
      <c r="FT579" s="66"/>
      <c r="FU579" s="76"/>
      <c r="FV579" s="66"/>
      <c r="FW579" s="76"/>
      <c r="FX579" s="66"/>
      <c r="FY579" s="76"/>
      <c r="FZ579" s="66"/>
      <c r="GA579" s="76"/>
      <c r="GB579" s="66"/>
      <c r="GC579" s="76"/>
      <c r="GD579" s="66"/>
      <c r="GE579" s="76"/>
      <c r="GF579" s="66"/>
      <c r="GG579" s="76"/>
      <c r="GH579" s="66"/>
      <c r="GI579" s="76"/>
      <c r="GJ579" s="66"/>
      <c r="GK579" s="76"/>
      <c r="GL579" s="66"/>
      <c r="GM579" s="76"/>
      <c r="GN579" s="66"/>
      <c r="GO579" s="76"/>
      <c r="GP579" s="66"/>
      <c r="GQ579" s="76"/>
      <c r="GR579" s="66"/>
      <c r="GS579" s="76"/>
      <c r="GT579" s="66"/>
      <c r="GU579" s="76"/>
      <c r="GV579" s="66"/>
      <c r="GW579" s="76"/>
      <c r="GX579" s="66"/>
      <c r="GY579" s="76"/>
      <c r="GZ579" s="66"/>
      <c r="HA579" s="76"/>
      <c r="HB579" s="66"/>
      <c r="HC579" s="76"/>
      <c r="HD579" s="66"/>
      <c r="HE579" s="76"/>
      <c r="HF579" s="66"/>
      <c r="HG579" s="76"/>
      <c r="HH579" s="66"/>
      <c r="HI579" s="76"/>
      <c r="HJ579" s="66"/>
      <c r="HK579" s="76"/>
      <c r="HL579" s="66"/>
      <c r="HM579" s="76"/>
      <c r="HN579" s="66"/>
      <c r="HO579" s="76"/>
      <c r="HP579" s="66"/>
      <c r="HQ579" s="76"/>
      <c r="HR579" s="66"/>
      <c r="HS579" s="76"/>
      <c r="HT579" s="66"/>
      <c r="HU579" s="76"/>
      <c r="HV579" s="66"/>
      <c r="HW579" s="76"/>
      <c r="HX579" s="66"/>
      <c r="HY579" s="76"/>
      <c r="HZ579" s="66"/>
      <c r="IA579" s="76"/>
      <c r="IB579" s="66"/>
      <c r="IC579" s="76"/>
      <c r="ID579" s="66"/>
      <c r="IE579" s="76"/>
      <c r="IF579" s="66"/>
      <c r="IG579" s="76"/>
      <c r="IH579" s="66"/>
      <c r="II579" s="76"/>
      <c r="IJ579" s="66"/>
      <c r="IK579" s="76"/>
      <c r="IL579" s="66"/>
      <c r="IM579" s="76"/>
      <c r="IN579" s="66"/>
      <c r="IO579" s="76"/>
      <c r="IP579" s="66"/>
      <c r="IQ579" s="76"/>
      <c r="IR579" s="66"/>
      <c r="IS579" s="76"/>
      <c r="IT579" s="66"/>
      <c r="IU579" s="76"/>
      <c r="IV579" s="66"/>
      <c r="IW579" s="76"/>
      <c r="IX579" s="66"/>
      <c r="IY579" s="76"/>
      <c r="IZ579" s="66"/>
      <c r="JA579" s="76"/>
      <c r="JB579" s="66"/>
      <c r="JC579" s="76"/>
      <c r="JD579" s="66"/>
      <c r="JE579" s="76"/>
      <c r="JF579" s="66"/>
      <c r="JG579" s="76"/>
      <c r="JH579" s="66"/>
      <c r="JI579" s="76"/>
      <c r="JJ579" s="66"/>
      <c r="JK579" s="76"/>
      <c r="JL579" s="66"/>
      <c r="JM579" s="76"/>
      <c r="JN579" s="66"/>
      <c r="JO579" s="76"/>
      <c r="JP579" s="66"/>
      <c r="JQ579" s="76"/>
      <c r="JR579" s="66"/>
      <c r="JS579" s="76"/>
      <c r="JT579" s="66"/>
      <c r="JU579" s="76"/>
      <c r="JV579" s="66"/>
      <c r="JW579" s="76"/>
      <c r="JX579" s="66"/>
      <c r="JY579" s="76"/>
      <c r="JZ579" s="66"/>
      <c r="KA579" s="76"/>
      <c r="KB579" s="66"/>
      <c r="KC579" s="76"/>
      <c r="KD579" s="66"/>
      <c r="KE579" s="76"/>
      <c r="KF579" s="66"/>
      <c r="KG579" s="76"/>
      <c r="KH579" s="66"/>
      <c r="KI579" s="76"/>
      <c r="KJ579" s="66"/>
      <c r="KK579" s="76"/>
      <c r="KL579" s="66"/>
      <c r="KM579" s="76"/>
      <c r="KN579" s="66"/>
      <c r="KO579" s="76"/>
      <c r="KP579" s="66"/>
      <c r="KQ579" s="76"/>
      <c r="KR579" s="66"/>
      <c r="KS579" s="76"/>
      <c r="KT579" s="66"/>
      <c r="KU579" s="76"/>
      <c r="KV579" s="66"/>
      <c r="KW579" s="76"/>
      <c r="KX579" s="66"/>
      <c r="KY579" s="76"/>
      <c r="KZ579" s="66"/>
      <c r="LA579" s="76"/>
      <c r="LB579" s="66"/>
      <c r="LC579" s="76"/>
      <c r="LD579" s="66"/>
      <c r="LE579" s="76"/>
      <c r="LF579" s="66"/>
      <c r="LG579" s="76"/>
      <c r="LH579" s="66"/>
      <c r="LI579" s="76"/>
      <c r="LJ579" s="66"/>
      <c r="LK579" s="76"/>
      <c r="LL579" s="66"/>
      <c r="LM579" s="76"/>
      <c r="LN579" s="66"/>
      <c r="LO579" s="76"/>
      <c r="LP579" s="66"/>
      <c r="LQ579" s="76"/>
      <c r="LR579" s="66"/>
      <c r="LS579" s="76"/>
      <c r="LT579" s="66"/>
      <c r="LU579" s="76"/>
      <c r="LV579" s="66"/>
      <c r="LW579" s="76"/>
      <c r="LX579" s="66"/>
      <c r="LY579" s="76"/>
      <c r="LZ579" s="66"/>
      <c r="MA579" s="76"/>
      <c r="MB579" s="66"/>
      <c r="MC579" s="76"/>
      <c r="MD579" s="66"/>
      <c r="MG579" s="1" t="str" cm="1">
        <f t="array" ref="MG579">IFERROR(INDEX(Paste_Here!$B$2:$B$850, MATCH(0, COUNTIF(MG$4:MG578, Paste_Here!$B$2:$B$850) + IF(Paste_Here!$B$2:$B$850="", 1, 0), 0)), "")</f>
        <v/>
      </c>
      <c r="MH579" s="1" t="str">
        <f>IF(MG579&lt;&gt;"", INDEX(Paste_Here!$A$2:$A$850, MATCH(MG579, Paste_Here!$B$2:$B$850, 0)), "")</f>
        <v/>
      </c>
      <c r="MI579" s="1" t="str">
        <f t="shared" si="72"/>
        <v/>
      </c>
      <c r="MJ579" s="1" t="str" cm="1">
        <f t="array" ref="MJ579">IFERROR(INDEX($MI$5:$MI$850, MATCH(SMALL(IF($MI$5:$MI$850&lt;&gt;"", COUNTIF($MI$5:$MI$850, "&lt;"&amp;$MI$5:$MI$850)+1), ROW()-ROW($MJ$5)+1), COUNTIF($MI$5:$MI$850, "&lt;"&amp;$MI$5:$MI$850)+1, 0)), "")</f>
        <v/>
      </c>
    </row>
    <row r="580" spans="1:348">
      <c r="A580" s="66"/>
      <c r="B580" s="76" t="str">
        <f t="shared" si="65"/>
        <v/>
      </c>
      <c r="C580" s="66"/>
      <c r="D580" s="76" t="str">
        <f>IFERROR(IF(B580&lt;&gt;"", IF(AND(INDEX(Paste_Here!B$2:B$850, MATCH(B580, Paste_Here!A$2:A$850, 0))&lt;&gt;"", ISNUMBER(VALUE(INDEX(Paste_Here!B$2:B$850, MATCH(B580, Paste_Here!A$2:A$850, 0))))), INDEX(Paste_Here!B$2:B$850, MATCH(B580, Paste_Here!A$2:A$850, 0)), ""), ""), "")</f>
        <v/>
      </c>
      <c r="E580" s="66"/>
      <c r="F580" s="76" t="str">
        <f>IFERROR(IF(B580&lt;&gt;"", IF(ISTEXT(INDEX(Paste_Here!K$2:K$850, MATCH(B580, Paste_Here!A$2:A$850, 0))), INDEX(Paste_Here!K$2:K$850, MATCH(B580, Paste_Here!A$2:A$850, 0)), ""), ""), "")</f>
        <v/>
      </c>
      <c r="G580" s="66"/>
      <c r="H580" s="76" t="str">
        <f>IFERROR(IF(B580&lt;&gt;"", IF(ISTEXT(INDEX(Paste_Here!C$2:C$850, MATCH(B580, Paste_Here!A$2:A$850, 0))), INDEX(Paste_Here!C$2:C$850, MATCH(B580, Paste_Here!A$2:A$850, 0)), ""), ""), "")</f>
        <v/>
      </c>
      <c r="I580" s="66"/>
      <c r="J580" s="76" t="str">
        <f>IFERROR(IF(B580&lt;&gt;"", IF(ISNUMBER(SEARCH("s", LOWER(INDEX(Paste_Here!M$2:M$850, MATCH(B580, Paste_Here!A$2:A$850, 0))))), "Yes", IF(INDEX(Paste_Here!M$2:M$850, MATCH(B580, Paste_Here!A$2:A$850, 0))&lt;&gt;"", "No", "")), ""), "")</f>
        <v/>
      </c>
      <c r="K580" s="66"/>
      <c r="L580" s="76" t="str">
        <f>IFERROR(IF(B580&lt;&gt;"", IF(ISNUMBER(SEARCH("yes", LOWER(INDEX(Paste_Here!E$2:E$850, MATCH(B580, Paste_Here!A$2:A$850, 0))))), "Yes", IF(ISNUMBER(SEARCH("no", LOWER(INDEX(Paste_Here!E$2:E$850, MATCH(B580, Paste_Here!A$2:A$850, 0))))), "No", "")), ""), "")</f>
        <v/>
      </c>
      <c r="M580" s="66"/>
      <c r="N580" s="76" t="str">
        <f>IFERROR(IF(B580&lt;&gt;"", IF(ISNUMBER(SEARCH("yes", LOWER(INDEX(Paste_Here!F$2:F$850, MATCH(B580, Paste_Here!A$2:A$850, 0))))), "Yes", IF(ISNUMBER(SEARCH("no", LOWER(INDEX(Paste_Here!F$2:F$850, MATCH(B580, Paste_Here!A$2:A$850, 0))))), "No", "")), ""), "")</f>
        <v/>
      </c>
      <c r="O580" s="66"/>
      <c r="P580" s="76" t="str">
        <f>IFERROR(IF(B580&lt;&gt;"", IF(ISNUMBER(SEARCH("yes", LOWER(INDEX(Paste_Here!L$2:L$850, MATCH(B580, Paste_Here!A$2:A$850, 0))))), "Yes", IF(ISNUMBER(SEARCH("no", LOWER(INDEX(Paste_Here!L$2:L$850, MATCH(B580, Paste_Here!A$2:A$850, 0))))), "No", "")), ""), "")</f>
        <v/>
      </c>
      <c r="Q580" s="66"/>
      <c r="R580" s="76" t="str">
        <f>IFERROR(IF(B580&lt;&gt;"", IF(ISNUMBER(SEARCH("transitional 2", LOWER(INDEX(Paste_Here!D$2:D$850, MATCH(B580, Paste_Here!A$2:A$850, 0))))), "T2", IF(ISNUMBER(SEARCH("transitional 1", LOWER(INDEX(Paste_Here!D$2:D$850, MATCH(B580, Paste_Here!A$2:A$850, 0))))), "T1", IF(ISNUMBER(SEARCH("waived ell services", LOWER(INDEX(Paste_Here!D$2:D$850, MATCH(B580, Paste_Here!A$2:A$850, 0))))), "W", IF(ISNUMBER(SEARCH("english language learner", LOWER(INDEX(Paste_Here!D$2:D$850, MATCH(B580, Paste_Here!A$2:A$850, 0))))), "L", "")))), ""), "")</f>
        <v/>
      </c>
      <c r="S580" s="66"/>
      <c r="T580" s="76" t="str">
        <f>IFERROR(IF(B580&lt;&gt;"", IF(ISNUMBER(SEARCH("yes", LOWER(INDEX(Paste_Here!I$2:I$850, MATCH(B580, Paste_Here!A$2:A$850, 0))))), "Yes", IF(ISNUMBER(SEARCH("no", LOWER(INDEX(Paste_Here!I$2:I$850, MATCH(B580, Paste_Here!A$2:A$850, 0))))), "No", "")), ""), "")</f>
        <v/>
      </c>
      <c r="U580" s="66"/>
      <c r="V580" s="76" t="str">
        <f>IFERROR(IF(B580&lt;&gt;"", IF(ISTEXT(INDEX(Paste_Here!J$2:J$850, MATCH(B580, Paste_Here!A$2:A$850, 0))), VALUE(INDEX(Paste_Here!J$2:J$850, MATCH(B580, Paste_Here!A$2:A$850, 0))), ""), ""), "")</f>
        <v/>
      </c>
      <c r="W580" s="66"/>
      <c r="X580" s="66"/>
      <c r="Y580" s="76" t="str">
        <f t="shared" si="66"/>
        <v/>
      </c>
      <c r="Z580" s="66"/>
      <c r="AA580" s="76" t="str">
        <f>IFERROR(IF(B580&lt;&gt;"", IF(AND(INDEX(Paste_Here!AI$2:AI$850, MATCH(B580, Paste_Here!A$2:A$850, 0))&lt;&gt;"", ISNUMBER(VALUE(INDEX(Paste_Here!AI$2:AI$850, MATCH(B580, Paste_Here!A$2:A$850, 0))))), INDEX(Paste_Here!AI$2:AI$850, MATCH(B580, Paste_Here!A$2:A$850, 0)), ""), ""), "")</f>
        <v/>
      </c>
      <c r="AB580" s="66"/>
      <c r="AC580" s="76" t="str">
        <f>IFERROR(IF(B580&lt;&gt;"", IF(AND(INDEX(Paste_Here!AJ$2:AJ$850, MATCH(B580, Paste_Here!A$2:A$850, 0))&lt;&gt;"", ISNUMBER(VALUE(INDEX(Paste_Here!AJ$2:AJ$850, MATCH(B580, Paste_Here!A$2:A$850, 0))))), INDEX(Paste_Here!AJ$2:AJ$850, MATCH(B580, Paste_Here!A$2:A$850, 0)), ""), ""), "")</f>
        <v/>
      </c>
      <c r="AD580" s="66"/>
      <c r="AE580" s="76" t="str">
        <f>IFERROR(IF(B580&lt;&gt;"", IF(AND(INDEX(Paste_Here!AK$2:AK$850, MATCH(B580, Paste_Here!A$2:A$850, 0))&lt;&gt;"", ISNUMBER(VALUE(INDEX(Paste_Here!AK$2:AK$850, MATCH(B580, Paste_Here!A$2:A$850, 0))))), INDEX(Paste_Here!AK$2:AK$850, MATCH(B580, Paste_Here!A$2:A$850, 0)), ""), ""), "")</f>
        <v/>
      </c>
      <c r="AF580" s="66"/>
      <c r="AG580" s="76" t="str">
        <f>IFERROR(IF(B580&lt;&gt;"", IF(AND(INDEX(Paste_Here!AL$2:AL$850, MATCH(B580, Paste_Here!A$2:A$850, 0))&lt;&gt;"", ISNUMBER(VALUE(INDEX(Paste_Here!AL$2:AL$850, MATCH(B580, Paste_Here!A$2:A$850, 0))))), INDEX(Paste_Here!AL$2:AL$850, MATCH(B580, Paste_Here!A$2:A$850, 0)), ""), ""), "")</f>
        <v/>
      </c>
      <c r="AH580" s="66"/>
      <c r="AI580" s="76" t="str">
        <f>IFERROR(IF(B580&lt;&gt;"", IF(AND(INDEX(Paste_Here!AH$2:AH$850, MATCH(B580, Paste_Here!A$2:A$850, 0))&lt;&gt;"", ISNUMBER(VALUE(INDEX(Paste_Here!AH$2:AH$850, MATCH(B580, Paste_Here!A$2:A$850, 0))))), IF(VALUE(INDEX(Paste_Here!AH$2:AH$850, MATCH(B580, Paste_Here!A$2:A$850, 0)))=0, "", INDEX(Paste_Here!AH$2:AH$850, MATCH(B580, Paste_Here!A$2:A$850, 0))), ""), ""), "")</f>
        <v/>
      </c>
      <c r="AJ580" s="66"/>
      <c r="AK580" s="76" t="str">
        <f>IFERROR(IF(B580&lt;&gt;"", IF(AND(INDEX(Paste_Here!N$2:N$850, MATCH(B580, Paste_Here!A$2:A$850, 0))&lt;&gt;"", ISNUMBER(VALUE(INDEX(Paste_Here!N$2:N$850, MATCH(B580, Paste_Here!A$2:A$850, 0))))), INDEX(Paste_Here!N$2:N$850, MATCH(B580, Paste_Here!A$2:A$850, 0)), ""), ""), "")</f>
        <v/>
      </c>
      <c r="AL580" s="66"/>
      <c r="AM580" s="76" t="str">
        <f>IFERROR(IF(B580&lt;&gt;"", IF(AND(INDEX(Paste_Here!O$2:O$850, MATCH(B580, Paste_Here!A$2:A$850, 0))&lt;&gt;"", ISNUMBER(VALUE(INDEX(Paste_Here!O$2:O$850, MATCH(B580, Paste_Here!A$2:A$850, 0))))), INDEX(Paste_Here!O$2:O$850, MATCH(B580, Paste_Here!A$2:A$850, 0)), ""), ""), "")</f>
        <v/>
      </c>
      <c r="AN580" s="66"/>
      <c r="AO580" s="76"/>
      <c r="AP580" s="66"/>
      <c r="AQ580" s="76"/>
      <c r="AR580" s="66"/>
      <c r="AS580" s="76"/>
      <c r="AT580" s="66"/>
      <c r="AU580" s="66"/>
      <c r="AV580" s="76" t="str">
        <f t="shared" si="67"/>
        <v/>
      </c>
      <c r="AW580" s="66"/>
      <c r="AX580" s="76" t="str">
        <f>IFERROR(IF(B580&lt;&gt;"", IF(ISNUMBER(SEARCH("Revealed-Potential (Primary Focus)", LOWER(INDEX(Paste_Here!Z$2:Z$850, MATCH(B580, Paste_Here!A$2:A$850, 0))))), "Rev-Potential: Prim", IF(ISNUMBER(SEARCH("Revealed-Potential (Secondary Focus)", LOWER(INDEX(Paste_Here!Z$2:Z$850, MATCH(B580, Paste_Here!A$2:A$850, 0))))), "Rev-Potential: Sec", IF(ISNUMBER(SEARCH("Monitoring", LOWER(INDEX(Paste_Here!Z$2:Z$850, MATCH(B580, Paste_Here!A$2:A$850, 0))))), "Monitoring", IF(ISNUMBER(SEARCH("At-Promise (Secondary Focus)", LOWER(INDEX(Paste_Here!Z$2:Z$850, MATCH(B580, Paste_Here!A$2:A$850, 0))))), "At-Promise: Sec", IF(ISNUMBER(SEARCH("At-Promise (Primary Focus)", LOWER(INDEX(Paste_Here!Z$2:Z$850, MATCH(B580, Paste_Here!A$2:A$850, 0))))), "At-Promise: Prim", ""))))), ""), "")</f>
        <v/>
      </c>
      <c r="AY580" s="66"/>
      <c r="AZ580" s="76"/>
      <c r="BA580" s="66"/>
      <c r="BB580" s="76"/>
      <c r="BC580" s="66"/>
      <c r="BD580" s="76"/>
      <c r="BE580" s="66"/>
      <c r="BF580" s="76"/>
      <c r="BG580" s="66"/>
      <c r="BH580" s="76"/>
      <c r="BI580" s="66"/>
      <c r="BJ580" s="66"/>
      <c r="BK580" s="76" t="str">
        <f t="shared" si="68"/>
        <v/>
      </c>
      <c r="BL580" s="66"/>
      <c r="BM580" s="76" t="str">
        <f>IFERROR(IF(B580&lt;&gt;"", IF(AND(ISNUMBER(VALUE(SUBSTITUTE(SUBSTITUTE(Paste_Here!R580, "br", "-"), "L", ""))), VALUE(SUBSTITUTE(SUBSTITUTE(Paste_Here!R580, "br", "-"), "L", "")) &gt;= 1095), "Yes", IF(AND(ISNUMBER(VALUE(SUBSTITUTE(SUBSTITUTE(Paste_Here!R580, "br", "-"), "L", ""))), VALUE(SUBSTITUTE(SUBSTITUTE(Paste_Here!R580, "br", "-"), "L", "")) &lt;= 1094), "No", "")), ""), "")</f>
        <v/>
      </c>
      <c r="BN580" s="66"/>
      <c r="BO580" s="76" t="str">
        <f>IFERROR(IF(B580&lt;&gt;"", IF(COUNTIF(INDEX(Paste_Here!Y$2:AB$850, MATCH(B580, Paste_Here!A$2:A$850, 0), 0), "yes") &gt; 0, "Yes", IF(COUNTIF(INDEX(Paste_Here!Y$2:AB$850, MATCH(B580, Paste_Here!A$2:A$850, 0), 0), "no") &gt; 0, "No", "")), ""), "")</f>
        <v/>
      </c>
      <c r="BP580" s="66"/>
      <c r="BQ580" s="76" t="str">
        <f>IFERROR(IF(B580&lt;&gt;"", IF(AND(ISNUMBER(VALUE(SUBSTITUTE(SUBSTITUTE(Paste_Here!U580, "em", "-"), "q", ""))), VALUE(SUBSTITUTE(SUBSTITUTE(Paste_Here!U580, "em", "-"), "q", "")) &gt;= 910), "Yes", IF(AND(ISNUMBER(VALUE(SUBSTITUTE(SUBSTITUTE(Paste_Here!U580, "em", "-"), "q", ""))), VALUE(SUBSTITUTE(SUBSTITUTE(Paste_Here!U580, "em", "-"), "q", "")) &lt;= 909), "No", "")), ""), "")</f>
        <v/>
      </c>
      <c r="BR580" s="66"/>
      <c r="BS580" s="76" t="str">
        <f>IFERROR(IF(B580&lt;&gt;"", IF(AND(INDEX(Paste_Here!X$2:X$850, MATCH(B580, Paste_Here!A$2:A$850, 0))&lt;&gt;"", ISNUMBER(VALUE(INDEX(Paste_Here!X$2:X$850, MATCH(B580, Paste_Here!A$2:A$850, 0))))), INDEX(Paste_Here!X$2:X$850, MATCH(B580, Paste_Here!A$2:A$850, 0)), ""), ""), "")</f>
        <v/>
      </c>
      <c r="BT580" s="66"/>
      <c r="BU580" s="76" t="str">
        <f>IFERROR(IF(B580&lt;&gt;"", IF(ISNUMBER(VALUE(INDEX(Paste_Here!G$2:G$850, MATCH(B580, Paste_Here!A$2:A$850, 0)))), IF(VALUE(INDEX(Paste_Here!G$2:G$850, MATCH(B580, Paste_Here!A$2:A$850, 0)))=0, "No", IF(AND(VALUE(INDEX(Paste_Here!G$2:G$850, MATCH(B580, Paste_Here!A$2:A$850, 0)))&gt;=1, VALUE(INDEX(Paste_Here!G$2:G$850, MATCH(B580, Paste_Here!A$2:A$850, 0)))&lt;=4), VALUE(INDEX(Paste_Here!G$2:G$850, MATCH(B580, Paste_Here!A$2:A$850, 0))), "")), ""), ""), "")</f>
        <v/>
      </c>
      <c r="BV580" s="66"/>
      <c r="BW580" s="76" t="str">
        <f>IFERROR(IF(B580&lt;&gt;"", IF(ISNUMBER(VALUE(INDEX(Paste_Here!H$2:H$850, MATCH(B580, Paste_Here!A$2:A$850, 0)))), IF(VALUE(INDEX(Paste_Here!H$2:H$850, MATCH(B580, Paste_Here!A$2:A$850, 0)))=0, "No", IF(AND(VALUE(INDEX(Paste_Here!H$2:H$850, MATCH(B580, Paste_Here!A$2:A$850, 0)))&gt;=1, VALUE(INDEX(Paste_Here!H$2:H$850, MATCH(B580, Paste_Here!A$2:A$850, 0)))&lt;=4), VALUE(INDEX(Paste_Here!H$2:H$850, MATCH(B580, Paste_Here!A$2:A$850, 0))), "")), ""), ""), "")</f>
        <v/>
      </c>
      <c r="BX580" s="66"/>
      <c r="BY580" s="76"/>
      <c r="BZ580" s="66"/>
      <c r="CA580" s="76"/>
      <c r="CB580" s="66"/>
      <c r="CC580" s="66"/>
      <c r="CD580" s="76" t="str">
        <f t="shared" si="69"/>
        <v/>
      </c>
      <c r="CE580" s="66"/>
      <c r="CF580" s="76" t="str">
        <f>IFERROR(IF(B580&lt;&gt;"", IF(AND(INDEX(Paste_Here!P$2:P$850, MATCH(B580, Paste_Here!A$2:A$850, 0))&lt;&gt;"", ISNUMBER(VALUE(INDEX(Paste_Here!P$2:P$850, MATCH(B580, Paste_Here!A$2:A$850, 0))))), INDEX(Paste_Here!P$2:P$850, MATCH(B580, Paste_Here!A$2:A$850, 0)), ""), ""), "")</f>
        <v/>
      </c>
      <c r="CG580" s="66"/>
      <c r="CH580" s="76" t="str">
        <f>IFERROR(IF(B580&lt;&gt;"", IF(ISNUMBER(SEARCH("highrisk", LOWER(INDEX(Paste_Here!Q$2:Q$850, MATCH(B580, Paste_Here!A$2:A$850, 0))))), "High Risk", IF(ISNUMBER(SEARCH("lowrisk", LOWER(INDEX(Paste_Here!Q$2:Q$850, MATCH(B580, Paste_Here!A$2:A$850, 0))))), "Low Risk", IF(ISNUMBER(SEARCH("somerisk", LOWER(INDEX(Paste_Here!Q$2:Q$850, MATCH(B580, Paste_Here!A$2:A$850, 0))))), "Some Risk", ""))), ""), "")</f>
        <v/>
      </c>
      <c r="CI580" s="66"/>
      <c r="CJ580" s="76" t="str">
        <f>IFERROR(IF(B580&lt;&gt;"", IF(AND(INDEX(Paste_Here!AA$2:AA$850, MATCH(B580, Paste_Here!A$2:A$850, 0))&lt;&gt;"", ISNUMBER(VALUE(INDEX(Paste_Here!AA$2:AA$850, MATCH(B580, Paste_Here!A$2:A$850, 0))))), INDEX(Paste_Here!AA$2:AA$850, MATCH(B580, Paste_Here!A$2:A$850, 0)), ""), ""), "")</f>
        <v/>
      </c>
      <c r="CK580" s="66"/>
      <c r="CL580" s="76" t="str">
        <f>IFERROR(IF(B580&lt;&gt;"", IF(LOWER(INDEX(Paste_Here!AB$2:AB$850, MATCH(B580, Paste_Here!A$2:A$850, 0)))="approaching expectations", "Approaching", IF(LOWER(INDEX(Paste_Here!AB$2:AB$850, MATCH(B580, Paste_Here!A$2:A$850, 0)))="met expectations", "Met", IF(LOWER(INDEX(Paste_Here!AB$2:AB$850, MATCH(B580, Paste_Here!A$2:A$850, 0)))="exceeded expectations", "Exceeded", IF(LOWER(INDEX(Paste_Here!AB$2:AB$850, MATCH(B580, Paste_Here!A$2:A$850, 0)))="below expectations", "Below", "")))), ""), "")</f>
        <v/>
      </c>
      <c r="CM580" s="66"/>
      <c r="CN580" s="76" t="str">
        <f>IFERROR(IF(B580&lt;&gt;"", IF(AND(INDEX(Paste_Here!AC$2:AC$850, MATCH(B580, Paste_Here!A$2:A$850, 0))&lt;&gt;"", ISNUMBER(VALUE(INDEX(Paste_Here!AC$2:AC$850, MATCH(B580, Paste_Here!A$2:A$850, 0))))), INDEX(Paste_Here!AC$2:AC$850, MATCH(B580, Paste_Here!A$2:A$850, 0)), ""), ""), "")</f>
        <v/>
      </c>
      <c r="CO580" s="66"/>
      <c r="CP580" s="76"/>
      <c r="CQ580" s="66"/>
      <c r="CR580" s="76"/>
      <c r="CS580" s="66"/>
      <c r="CT580" s="76"/>
      <c r="CU580" s="66"/>
      <c r="CV580" s="76"/>
      <c r="CW580" s="66"/>
      <c r="CX580" s="76"/>
      <c r="CY580" s="66"/>
      <c r="CZ580" s="66"/>
      <c r="DA580" s="76" t="str">
        <f t="shared" si="70"/>
        <v/>
      </c>
      <c r="DB580" s="66"/>
      <c r="DC580" s="76" t="str">
        <f>IFERROR(IF(B580&lt;&gt;"", IF(AND(INDEX(Paste_Here!V$2:V$850, MATCH(B580, Paste_Here!A$2:A$850, 0))&lt;&gt;"", ISNUMBER(VALUE(INDEX(Paste_Here!V$2:V$850, MATCH(B580, Paste_Here!A$2:A$850, 0))))), INDEX(Paste_Here!V$2:V$850, MATCH(B580, Paste_Here!A$2:A$850, 0)), ""), ""), "")</f>
        <v/>
      </c>
      <c r="DD580" s="66"/>
      <c r="DE580" s="76" t="str">
        <f>IFERROR(IF(B580&lt;&gt;"", IF(ISNUMBER(SEARCH("highrisk", LOWER(INDEX(Paste_Here!W$2:W$850, MATCH(B580, Paste_Here!A$2:A$850, 0))))), "High Risk", IF(ISNUMBER(SEARCH("lowrisk", LOWER(INDEX(Paste_Here!W$2:W$850, MATCH(B580, Paste_Here!A$2:A$850, 0))))), "Low Risk", IF(ISNUMBER(SEARCH("somerisk", LOWER(INDEX(Paste_Here!W$2:W$850, MATCH(B580, Paste_Here!A$2:A$850, 0))))), "Some Risk", ""))), ""), "")</f>
        <v/>
      </c>
      <c r="DF580" s="66"/>
      <c r="DG580" s="76" t="str">
        <f>IFERROR(IF(B580&lt;&gt;"", IF(AND(INDEX(Paste_Here!S$2:S$850, MATCH(B580, Paste_Here!A$2:A$850, 0))&lt;&gt;"", ISNUMBER(VALUE(INDEX(Paste_Here!S$2:S$850, MATCH(B580, Paste_Here!A$2:A$850, 0))))), INDEX(Paste_Here!S$2:S$850, MATCH(B580, Paste_Here!A$2:A$850, 0)), ""), ""), "")</f>
        <v/>
      </c>
      <c r="DH580" s="66"/>
      <c r="DI580" s="76" t="str">
        <f>IFERROR(IF(B580&lt;&gt;"", IF(ISNUMBER(SEARCH("highrisk", LOWER(INDEX(Paste_Here!T$2:T$850, MATCH(B580, Paste_Here!A$2:A$850, 0))))), "High Risk", IF(ISNUMBER(SEARCH("lowrisk", LOWER(INDEX(Paste_Here!T$2:T$850, MATCH(B580, Paste_Here!A$2:A$850, 0))))), "Low Risk", IF(ISNUMBER(SEARCH("somerisk", LOWER(INDEX(Paste_Here!T$2:T$850, MATCH(B580, Paste_Here!A$2:A$850, 0))))), "Some Risk", ""))), ""), "")</f>
        <v/>
      </c>
      <c r="DJ580" s="66"/>
      <c r="DK580" s="76" t="str">
        <f>IFERROR(IF(B580&lt;&gt;"", IF(AND(INDEX(Paste_Here!AD$2:AD$850, MATCH(B580, Paste_Here!A$2:A$850, 0))&lt;&gt;"", ISNUMBER(VALUE(INDEX(Paste_Here!AD$2:AD$850, MATCH(B580, Paste_Here!A$2:A$850, 0))))), INDEX(Paste_Here!AD$2:AD$850, MATCH(B580, Paste_Here!A$2:A$850, 0)), ""), ""), "")</f>
        <v/>
      </c>
      <c r="DL580" s="66"/>
      <c r="DM580" s="76" t="str">
        <f>IFERROR(IF(B580&lt;&gt;"", IF(LOWER(INDEX(Paste_Here!AE$2:AE$850, MATCH(B580, Paste_Here!A$2:A$850, 0)))="approaching expectations", "Approaching", IF(LOWER(INDEX(Paste_Here!AE$2:AE$850, MATCH(B580, Paste_Here!A$2:A$850, 0)))="met expectations", "Met", IF(LOWER(INDEX(Paste_Here!AE$2:AE$850, MATCH(B580, Paste_Here!A$2:A$850, 0)))="exceeded expectations", "Exceeded", IF(LOWER(INDEX(Paste_Here!AE$2:AE$850, MATCH(B580, Paste_Here!A$2:A$850, 0)))="below expectations", "Below", "")))), ""), "")</f>
        <v/>
      </c>
      <c r="DN580" s="66"/>
      <c r="DO580" s="76"/>
      <c r="DP580" s="66"/>
      <c r="DQ580" s="76"/>
      <c r="DR580" s="66"/>
      <c r="DS580" s="76"/>
      <c r="DT580" s="66"/>
      <c r="DU580" s="76"/>
      <c r="DV580" s="66"/>
      <c r="DW580" s="66"/>
      <c r="DX580" s="76" t="str">
        <f t="shared" si="71"/>
        <v/>
      </c>
      <c r="DY580" s="66"/>
      <c r="DZ580" s="76"/>
      <c r="EA580" s="66"/>
      <c r="EB580" s="76"/>
      <c r="EC580" s="66"/>
      <c r="ED580" s="76" t="str">
        <f>IFERROR(IF(B580&lt;&gt;"", IF(AND(INDEX(Paste_Here!AF$2:AF$850, MATCH(B580, Paste_Here!A$2:A$850, 0))&lt;&gt;"", ISNUMBER(VALUE(INDEX(Paste_Here!AF$2:AF$850, MATCH(B580, Paste_Here!A$2:A$850, 0))))), INDEX(Paste_Here!AF$2:AF$850, MATCH(B580, Paste_Here!A$2:A$850, 0)), ""), ""), "")</f>
        <v/>
      </c>
      <c r="EE580" s="66"/>
      <c r="EF580" s="76"/>
      <c r="EG580" s="66"/>
      <c r="EH580" s="76"/>
      <c r="EI580" s="66"/>
      <c r="EJ580" s="76" t="str">
        <f>IFERROR(IF(B580&lt;&gt;"", IF(AND(INDEX(Paste_Here!AG$2:AG$850, MATCH(B580, Paste_Here!A$2:A$850, 0))&lt;&gt;"", ISNUMBER(VALUE(INDEX(Paste_Here!AG$2:AG$850, MATCH(B580, Paste_Here!A$2:A$850, 0))))), INDEX(Paste_Here!AG$2:AG$850, MATCH(B580, Paste_Here!A$2:A$850, 0)), ""), ""), "")</f>
        <v/>
      </c>
      <c r="EK580" s="66"/>
      <c r="EL580" s="76"/>
      <c r="EM580" s="66"/>
      <c r="EN580" s="76"/>
      <c r="EO580" s="66"/>
      <c r="EP580" s="76"/>
      <c r="EQ580" s="66"/>
      <c r="ER580" s="76"/>
      <c r="ES580" s="66"/>
      <c r="ET580" s="66"/>
      <c r="EU580" s="76"/>
      <c r="EV580" s="66"/>
      <c r="EW580" s="76"/>
      <c r="EX580" s="66"/>
      <c r="EY580" s="76"/>
      <c r="EZ580" s="66"/>
      <c r="FA580" s="76"/>
      <c r="FB580" s="66"/>
      <c r="FC580" s="76"/>
      <c r="FD580" s="66"/>
      <c r="FE580" s="76"/>
      <c r="FF580" s="66"/>
      <c r="FG580" s="76"/>
      <c r="FH580" s="66"/>
      <c r="FI580" s="76"/>
      <c r="FJ580" s="66"/>
      <c r="FK580" s="76"/>
      <c r="FL580" s="66"/>
      <c r="FM580" s="76"/>
      <c r="FN580" s="66"/>
      <c r="FO580" s="76"/>
      <c r="FP580" s="66"/>
      <c r="FQ580" s="76"/>
      <c r="FR580" s="66"/>
      <c r="FS580" s="76"/>
      <c r="FT580" s="66"/>
      <c r="FU580" s="76"/>
      <c r="FV580" s="66"/>
      <c r="FW580" s="76"/>
      <c r="FX580" s="66"/>
      <c r="FY580" s="76"/>
      <c r="FZ580" s="66"/>
      <c r="GA580" s="76"/>
      <c r="GB580" s="66"/>
      <c r="GC580" s="76"/>
      <c r="GD580" s="66"/>
      <c r="GE580" s="76"/>
      <c r="GF580" s="66"/>
      <c r="GG580" s="76"/>
      <c r="GH580" s="66"/>
      <c r="GI580" s="76"/>
      <c r="GJ580" s="66"/>
      <c r="GK580" s="76"/>
      <c r="GL580" s="66"/>
      <c r="GM580" s="76"/>
      <c r="GN580" s="66"/>
      <c r="GO580" s="76"/>
      <c r="GP580" s="66"/>
      <c r="GQ580" s="76"/>
      <c r="GR580" s="66"/>
      <c r="GS580" s="76"/>
      <c r="GT580" s="66"/>
      <c r="GU580" s="76"/>
      <c r="GV580" s="66"/>
      <c r="GW580" s="76"/>
      <c r="GX580" s="66"/>
      <c r="GY580" s="76"/>
      <c r="GZ580" s="66"/>
      <c r="HA580" s="76"/>
      <c r="HB580" s="66"/>
      <c r="HC580" s="76"/>
      <c r="HD580" s="66"/>
      <c r="HE580" s="76"/>
      <c r="HF580" s="66"/>
      <c r="HG580" s="76"/>
      <c r="HH580" s="66"/>
      <c r="HI580" s="76"/>
      <c r="HJ580" s="66"/>
      <c r="HK580" s="76"/>
      <c r="HL580" s="66"/>
      <c r="HM580" s="76"/>
      <c r="HN580" s="66"/>
      <c r="HO580" s="76"/>
      <c r="HP580" s="66"/>
      <c r="HQ580" s="76"/>
      <c r="HR580" s="66"/>
      <c r="HS580" s="76"/>
      <c r="HT580" s="66"/>
      <c r="HU580" s="76"/>
      <c r="HV580" s="66"/>
      <c r="HW580" s="76"/>
      <c r="HX580" s="66"/>
      <c r="HY580" s="76"/>
      <c r="HZ580" s="66"/>
      <c r="IA580" s="76"/>
      <c r="IB580" s="66"/>
      <c r="IC580" s="76"/>
      <c r="ID580" s="66"/>
      <c r="IE580" s="76"/>
      <c r="IF580" s="66"/>
      <c r="IG580" s="76"/>
      <c r="IH580" s="66"/>
      <c r="II580" s="76"/>
      <c r="IJ580" s="66"/>
      <c r="IK580" s="76"/>
      <c r="IL580" s="66"/>
      <c r="IM580" s="76"/>
      <c r="IN580" s="66"/>
      <c r="IO580" s="76"/>
      <c r="IP580" s="66"/>
      <c r="IQ580" s="76"/>
      <c r="IR580" s="66"/>
      <c r="IS580" s="76"/>
      <c r="IT580" s="66"/>
      <c r="IU580" s="76"/>
      <c r="IV580" s="66"/>
      <c r="IW580" s="76"/>
      <c r="IX580" s="66"/>
      <c r="IY580" s="76"/>
      <c r="IZ580" s="66"/>
      <c r="JA580" s="76"/>
      <c r="JB580" s="66"/>
      <c r="JC580" s="76"/>
      <c r="JD580" s="66"/>
      <c r="JE580" s="76"/>
      <c r="JF580" s="66"/>
      <c r="JG580" s="76"/>
      <c r="JH580" s="66"/>
      <c r="JI580" s="76"/>
      <c r="JJ580" s="66"/>
      <c r="JK580" s="76"/>
      <c r="JL580" s="66"/>
      <c r="JM580" s="76"/>
      <c r="JN580" s="66"/>
      <c r="JO580" s="76"/>
      <c r="JP580" s="66"/>
      <c r="JQ580" s="76"/>
      <c r="JR580" s="66"/>
      <c r="JS580" s="76"/>
      <c r="JT580" s="66"/>
      <c r="JU580" s="76"/>
      <c r="JV580" s="66"/>
      <c r="JW580" s="76"/>
      <c r="JX580" s="66"/>
      <c r="JY580" s="76"/>
      <c r="JZ580" s="66"/>
      <c r="KA580" s="76"/>
      <c r="KB580" s="66"/>
      <c r="KC580" s="76"/>
      <c r="KD580" s="66"/>
      <c r="KE580" s="76"/>
      <c r="KF580" s="66"/>
      <c r="KG580" s="76"/>
      <c r="KH580" s="66"/>
      <c r="KI580" s="76"/>
      <c r="KJ580" s="66"/>
      <c r="KK580" s="76"/>
      <c r="KL580" s="66"/>
      <c r="KM580" s="76"/>
      <c r="KN580" s="66"/>
      <c r="KO580" s="76"/>
      <c r="KP580" s="66"/>
      <c r="KQ580" s="76"/>
      <c r="KR580" s="66"/>
      <c r="KS580" s="76"/>
      <c r="KT580" s="66"/>
      <c r="KU580" s="76"/>
      <c r="KV580" s="66"/>
      <c r="KW580" s="76"/>
      <c r="KX580" s="66"/>
      <c r="KY580" s="76"/>
      <c r="KZ580" s="66"/>
      <c r="LA580" s="76"/>
      <c r="LB580" s="66"/>
      <c r="LC580" s="76"/>
      <c r="LD580" s="66"/>
      <c r="LE580" s="76"/>
      <c r="LF580" s="66"/>
      <c r="LG580" s="76"/>
      <c r="LH580" s="66"/>
      <c r="LI580" s="76"/>
      <c r="LJ580" s="66"/>
      <c r="LK580" s="76"/>
      <c r="LL580" s="66"/>
      <c r="LM580" s="76"/>
      <c r="LN580" s="66"/>
      <c r="LO580" s="76"/>
      <c r="LP580" s="66"/>
      <c r="LQ580" s="76"/>
      <c r="LR580" s="66"/>
      <c r="LS580" s="76"/>
      <c r="LT580" s="66"/>
      <c r="LU580" s="76"/>
      <c r="LV580" s="66"/>
      <c r="LW580" s="76"/>
      <c r="LX580" s="66"/>
      <c r="LY580" s="76"/>
      <c r="LZ580" s="66"/>
      <c r="MA580" s="76"/>
      <c r="MB580" s="66"/>
      <c r="MC580" s="76"/>
      <c r="MD580" s="66"/>
      <c r="MG580" s="1" t="str" cm="1">
        <f t="array" ref="MG580">IFERROR(INDEX(Paste_Here!$B$2:$B$850, MATCH(0, COUNTIF(MG$4:MG579, Paste_Here!$B$2:$B$850) + IF(Paste_Here!$B$2:$B$850="", 1, 0), 0)), "")</f>
        <v/>
      </c>
      <c r="MH580" s="1" t="str">
        <f>IF(MG580&lt;&gt;"", INDEX(Paste_Here!$A$2:$A$850, MATCH(MG580, Paste_Here!$B$2:$B$850, 0)), "")</f>
        <v/>
      </c>
      <c r="MI580" s="1" t="str">
        <f t="shared" si="72"/>
        <v/>
      </c>
      <c r="MJ580" s="1" t="str" cm="1">
        <f t="array" ref="MJ580">IFERROR(INDEX($MI$5:$MI$850, MATCH(SMALL(IF($MI$5:$MI$850&lt;&gt;"", COUNTIF($MI$5:$MI$850, "&lt;"&amp;$MI$5:$MI$850)+1), ROW()-ROW($MJ$5)+1), COUNTIF($MI$5:$MI$850, "&lt;"&amp;$MI$5:$MI$850)+1, 0)), "")</f>
        <v/>
      </c>
    </row>
    <row r="581" spans="1:348">
      <c r="A581" s="66"/>
      <c r="B581" s="76" t="str">
        <f t="shared" si="65"/>
        <v/>
      </c>
      <c r="C581" s="66"/>
      <c r="D581" s="76" t="str">
        <f>IFERROR(IF(B581&lt;&gt;"", IF(AND(INDEX(Paste_Here!B$2:B$850, MATCH(B581, Paste_Here!A$2:A$850, 0))&lt;&gt;"", ISNUMBER(VALUE(INDEX(Paste_Here!B$2:B$850, MATCH(B581, Paste_Here!A$2:A$850, 0))))), INDEX(Paste_Here!B$2:B$850, MATCH(B581, Paste_Here!A$2:A$850, 0)), ""), ""), "")</f>
        <v/>
      </c>
      <c r="E581" s="66"/>
      <c r="F581" s="76" t="str">
        <f>IFERROR(IF(B581&lt;&gt;"", IF(ISTEXT(INDEX(Paste_Here!K$2:K$850, MATCH(B581, Paste_Here!A$2:A$850, 0))), INDEX(Paste_Here!K$2:K$850, MATCH(B581, Paste_Here!A$2:A$850, 0)), ""), ""), "")</f>
        <v/>
      </c>
      <c r="G581" s="66"/>
      <c r="H581" s="76" t="str">
        <f>IFERROR(IF(B581&lt;&gt;"", IF(ISTEXT(INDEX(Paste_Here!C$2:C$850, MATCH(B581, Paste_Here!A$2:A$850, 0))), INDEX(Paste_Here!C$2:C$850, MATCH(B581, Paste_Here!A$2:A$850, 0)), ""), ""), "")</f>
        <v/>
      </c>
      <c r="I581" s="66"/>
      <c r="J581" s="76" t="str">
        <f>IFERROR(IF(B581&lt;&gt;"", IF(ISNUMBER(SEARCH("s", LOWER(INDEX(Paste_Here!M$2:M$850, MATCH(B581, Paste_Here!A$2:A$850, 0))))), "Yes", IF(INDEX(Paste_Here!M$2:M$850, MATCH(B581, Paste_Here!A$2:A$850, 0))&lt;&gt;"", "No", "")), ""), "")</f>
        <v/>
      </c>
      <c r="K581" s="66"/>
      <c r="L581" s="76" t="str">
        <f>IFERROR(IF(B581&lt;&gt;"", IF(ISNUMBER(SEARCH("yes", LOWER(INDEX(Paste_Here!E$2:E$850, MATCH(B581, Paste_Here!A$2:A$850, 0))))), "Yes", IF(ISNUMBER(SEARCH("no", LOWER(INDEX(Paste_Here!E$2:E$850, MATCH(B581, Paste_Here!A$2:A$850, 0))))), "No", "")), ""), "")</f>
        <v/>
      </c>
      <c r="M581" s="66"/>
      <c r="N581" s="76" t="str">
        <f>IFERROR(IF(B581&lt;&gt;"", IF(ISNUMBER(SEARCH("yes", LOWER(INDEX(Paste_Here!F$2:F$850, MATCH(B581, Paste_Here!A$2:A$850, 0))))), "Yes", IF(ISNUMBER(SEARCH("no", LOWER(INDEX(Paste_Here!F$2:F$850, MATCH(B581, Paste_Here!A$2:A$850, 0))))), "No", "")), ""), "")</f>
        <v/>
      </c>
      <c r="O581" s="66"/>
      <c r="P581" s="76" t="str">
        <f>IFERROR(IF(B581&lt;&gt;"", IF(ISNUMBER(SEARCH("yes", LOWER(INDEX(Paste_Here!L$2:L$850, MATCH(B581, Paste_Here!A$2:A$850, 0))))), "Yes", IF(ISNUMBER(SEARCH("no", LOWER(INDEX(Paste_Here!L$2:L$850, MATCH(B581, Paste_Here!A$2:A$850, 0))))), "No", "")), ""), "")</f>
        <v/>
      </c>
      <c r="Q581" s="66"/>
      <c r="R581" s="76" t="str">
        <f>IFERROR(IF(B581&lt;&gt;"", IF(ISNUMBER(SEARCH("transitional 2", LOWER(INDEX(Paste_Here!D$2:D$850, MATCH(B581, Paste_Here!A$2:A$850, 0))))), "T2", IF(ISNUMBER(SEARCH("transitional 1", LOWER(INDEX(Paste_Here!D$2:D$850, MATCH(B581, Paste_Here!A$2:A$850, 0))))), "T1", IF(ISNUMBER(SEARCH("waived ell services", LOWER(INDEX(Paste_Here!D$2:D$850, MATCH(B581, Paste_Here!A$2:A$850, 0))))), "W", IF(ISNUMBER(SEARCH("english language learner", LOWER(INDEX(Paste_Here!D$2:D$850, MATCH(B581, Paste_Here!A$2:A$850, 0))))), "L", "")))), ""), "")</f>
        <v/>
      </c>
      <c r="S581" s="66"/>
      <c r="T581" s="76" t="str">
        <f>IFERROR(IF(B581&lt;&gt;"", IF(ISNUMBER(SEARCH("yes", LOWER(INDEX(Paste_Here!I$2:I$850, MATCH(B581, Paste_Here!A$2:A$850, 0))))), "Yes", IF(ISNUMBER(SEARCH("no", LOWER(INDEX(Paste_Here!I$2:I$850, MATCH(B581, Paste_Here!A$2:A$850, 0))))), "No", "")), ""), "")</f>
        <v/>
      </c>
      <c r="U581" s="66"/>
      <c r="V581" s="76" t="str">
        <f>IFERROR(IF(B581&lt;&gt;"", IF(ISTEXT(INDEX(Paste_Here!J$2:J$850, MATCH(B581, Paste_Here!A$2:A$850, 0))), VALUE(INDEX(Paste_Here!J$2:J$850, MATCH(B581, Paste_Here!A$2:A$850, 0))), ""), ""), "")</f>
        <v/>
      </c>
      <c r="W581" s="66"/>
      <c r="X581" s="66"/>
      <c r="Y581" s="76" t="str">
        <f t="shared" si="66"/>
        <v/>
      </c>
      <c r="Z581" s="66"/>
      <c r="AA581" s="76" t="str">
        <f>IFERROR(IF(B581&lt;&gt;"", IF(AND(INDEX(Paste_Here!AI$2:AI$850, MATCH(B581, Paste_Here!A$2:A$850, 0))&lt;&gt;"", ISNUMBER(VALUE(INDEX(Paste_Here!AI$2:AI$850, MATCH(B581, Paste_Here!A$2:A$850, 0))))), INDEX(Paste_Here!AI$2:AI$850, MATCH(B581, Paste_Here!A$2:A$850, 0)), ""), ""), "")</f>
        <v/>
      </c>
      <c r="AB581" s="66"/>
      <c r="AC581" s="76" t="str">
        <f>IFERROR(IF(B581&lt;&gt;"", IF(AND(INDEX(Paste_Here!AJ$2:AJ$850, MATCH(B581, Paste_Here!A$2:A$850, 0))&lt;&gt;"", ISNUMBER(VALUE(INDEX(Paste_Here!AJ$2:AJ$850, MATCH(B581, Paste_Here!A$2:A$850, 0))))), INDEX(Paste_Here!AJ$2:AJ$850, MATCH(B581, Paste_Here!A$2:A$850, 0)), ""), ""), "")</f>
        <v/>
      </c>
      <c r="AD581" s="66"/>
      <c r="AE581" s="76" t="str">
        <f>IFERROR(IF(B581&lt;&gt;"", IF(AND(INDEX(Paste_Here!AK$2:AK$850, MATCH(B581, Paste_Here!A$2:A$850, 0))&lt;&gt;"", ISNUMBER(VALUE(INDEX(Paste_Here!AK$2:AK$850, MATCH(B581, Paste_Here!A$2:A$850, 0))))), INDEX(Paste_Here!AK$2:AK$850, MATCH(B581, Paste_Here!A$2:A$850, 0)), ""), ""), "")</f>
        <v/>
      </c>
      <c r="AF581" s="66"/>
      <c r="AG581" s="76" t="str">
        <f>IFERROR(IF(B581&lt;&gt;"", IF(AND(INDEX(Paste_Here!AL$2:AL$850, MATCH(B581, Paste_Here!A$2:A$850, 0))&lt;&gt;"", ISNUMBER(VALUE(INDEX(Paste_Here!AL$2:AL$850, MATCH(B581, Paste_Here!A$2:A$850, 0))))), INDEX(Paste_Here!AL$2:AL$850, MATCH(B581, Paste_Here!A$2:A$850, 0)), ""), ""), "")</f>
        <v/>
      </c>
      <c r="AH581" s="66"/>
      <c r="AI581" s="76" t="str">
        <f>IFERROR(IF(B581&lt;&gt;"", IF(AND(INDEX(Paste_Here!AH$2:AH$850, MATCH(B581, Paste_Here!A$2:A$850, 0))&lt;&gt;"", ISNUMBER(VALUE(INDEX(Paste_Here!AH$2:AH$850, MATCH(B581, Paste_Here!A$2:A$850, 0))))), IF(VALUE(INDEX(Paste_Here!AH$2:AH$850, MATCH(B581, Paste_Here!A$2:A$850, 0)))=0, "", INDEX(Paste_Here!AH$2:AH$850, MATCH(B581, Paste_Here!A$2:A$850, 0))), ""), ""), "")</f>
        <v/>
      </c>
      <c r="AJ581" s="66"/>
      <c r="AK581" s="76" t="str">
        <f>IFERROR(IF(B581&lt;&gt;"", IF(AND(INDEX(Paste_Here!N$2:N$850, MATCH(B581, Paste_Here!A$2:A$850, 0))&lt;&gt;"", ISNUMBER(VALUE(INDEX(Paste_Here!N$2:N$850, MATCH(B581, Paste_Here!A$2:A$850, 0))))), INDEX(Paste_Here!N$2:N$850, MATCH(B581, Paste_Here!A$2:A$850, 0)), ""), ""), "")</f>
        <v/>
      </c>
      <c r="AL581" s="66"/>
      <c r="AM581" s="76" t="str">
        <f>IFERROR(IF(B581&lt;&gt;"", IF(AND(INDEX(Paste_Here!O$2:O$850, MATCH(B581, Paste_Here!A$2:A$850, 0))&lt;&gt;"", ISNUMBER(VALUE(INDEX(Paste_Here!O$2:O$850, MATCH(B581, Paste_Here!A$2:A$850, 0))))), INDEX(Paste_Here!O$2:O$850, MATCH(B581, Paste_Here!A$2:A$850, 0)), ""), ""), "")</f>
        <v/>
      </c>
      <c r="AN581" s="66"/>
      <c r="AO581" s="76"/>
      <c r="AP581" s="66"/>
      <c r="AQ581" s="76"/>
      <c r="AR581" s="66"/>
      <c r="AS581" s="76"/>
      <c r="AT581" s="66"/>
      <c r="AU581" s="66"/>
      <c r="AV581" s="76" t="str">
        <f t="shared" si="67"/>
        <v/>
      </c>
      <c r="AW581" s="66"/>
      <c r="AX581" s="76" t="str">
        <f>IFERROR(IF(B581&lt;&gt;"", IF(ISNUMBER(SEARCH("Revealed-Potential (Primary Focus)", LOWER(INDEX(Paste_Here!Z$2:Z$850, MATCH(B581, Paste_Here!A$2:A$850, 0))))), "Rev-Potential: Prim", IF(ISNUMBER(SEARCH("Revealed-Potential (Secondary Focus)", LOWER(INDEX(Paste_Here!Z$2:Z$850, MATCH(B581, Paste_Here!A$2:A$850, 0))))), "Rev-Potential: Sec", IF(ISNUMBER(SEARCH("Monitoring", LOWER(INDEX(Paste_Here!Z$2:Z$850, MATCH(B581, Paste_Here!A$2:A$850, 0))))), "Monitoring", IF(ISNUMBER(SEARCH("At-Promise (Secondary Focus)", LOWER(INDEX(Paste_Here!Z$2:Z$850, MATCH(B581, Paste_Here!A$2:A$850, 0))))), "At-Promise: Sec", IF(ISNUMBER(SEARCH("At-Promise (Primary Focus)", LOWER(INDEX(Paste_Here!Z$2:Z$850, MATCH(B581, Paste_Here!A$2:A$850, 0))))), "At-Promise: Prim", ""))))), ""), "")</f>
        <v/>
      </c>
      <c r="AY581" s="66"/>
      <c r="AZ581" s="76"/>
      <c r="BA581" s="66"/>
      <c r="BB581" s="76"/>
      <c r="BC581" s="66"/>
      <c r="BD581" s="76"/>
      <c r="BE581" s="66"/>
      <c r="BF581" s="76"/>
      <c r="BG581" s="66"/>
      <c r="BH581" s="76"/>
      <c r="BI581" s="66"/>
      <c r="BJ581" s="66"/>
      <c r="BK581" s="76" t="str">
        <f t="shared" si="68"/>
        <v/>
      </c>
      <c r="BL581" s="66"/>
      <c r="BM581" s="76" t="str">
        <f>IFERROR(IF(B581&lt;&gt;"", IF(AND(ISNUMBER(VALUE(SUBSTITUTE(SUBSTITUTE(Paste_Here!R581, "br", "-"), "L", ""))), VALUE(SUBSTITUTE(SUBSTITUTE(Paste_Here!R581, "br", "-"), "L", "")) &gt;= 1095), "Yes", IF(AND(ISNUMBER(VALUE(SUBSTITUTE(SUBSTITUTE(Paste_Here!R581, "br", "-"), "L", ""))), VALUE(SUBSTITUTE(SUBSTITUTE(Paste_Here!R581, "br", "-"), "L", "")) &lt;= 1094), "No", "")), ""), "")</f>
        <v/>
      </c>
      <c r="BN581" s="66"/>
      <c r="BO581" s="76" t="str">
        <f>IFERROR(IF(B581&lt;&gt;"", IF(COUNTIF(INDEX(Paste_Here!Y$2:AB$850, MATCH(B581, Paste_Here!A$2:A$850, 0), 0), "yes") &gt; 0, "Yes", IF(COUNTIF(INDEX(Paste_Here!Y$2:AB$850, MATCH(B581, Paste_Here!A$2:A$850, 0), 0), "no") &gt; 0, "No", "")), ""), "")</f>
        <v/>
      </c>
      <c r="BP581" s="66"/>
      <c r="BQ581" s="76" t="str">
        <f>IFERROR(IF(B581&lt;&gt;"", IF(AND(ISNUMBER(VALUE(SUBSTITUTE(SUBSTITUTE(Paste_Here!U581, "em", "-"), "q", ""))), VALUE(SUBSTITUTE(SUBSTITUTE(Paste_Here!U581, "em", "-"), "q", "")) &gt;= 910), "Yes", IF(AND(ISNUMBER(VALUE(SUBSTITUTE(SUBSTITUTE(Paste_Here!U581, "em", "-"), "q", ""))), VALUE(SUBSTITUTE(SUBSTITUTE(Paste_Here!U581, "em", "-"), "q", "")) &lt;= 909), "No", "")), ""), "")</f>
        <v/>
      </c>
      <c r="BR581" s="66"/>
      <c r="BS581" s="76" t="str">
        <f>IFERROR(IF(B581&lt;&gt;"", IF(AND(INDEX(Paste_Here!X$2:X$850, MATCH(B581, Paste_Here!A$2:A$850, 0))&lt;&gt;"", ISNUMBER(VALUE(INDEX(Paste_Here!X$2:X$850, MATCH(B581, Paste_Here!A$2:A$850, 0))))), INDEX(Paste_Here!X$2:X$850, MATCH(B581, Paste_Here!A$2:A$850, 0)), ""), ""), "")</f>
        <v/>
      </c>
      <c r="BT581" s="66"/>
      <c r="BU581" s="76" t="str">
        <f>IFERROR(IF(B581&lt;&gt;"", IF(ISNUMBER(VALUE(INDEX(Paste_Here!G$2:G$850, MATCH(B581, Paste_Here!A$2:A$850, 0)))), IF(VALUE(INDEX(Paste_Here!G$2:G$850, MATCH(B581, Paste_Here!A$2:A$850, 0)))=0, "No", IF(AND(VALUE(INDEX(Paste_Here!G$2:G$850, MATCH(B581, Paste_Here!A$2:A$850, 0)))&gt;=1, VALUE(INDEX(Paste_Here!G$2:G$850, MATCH(B581, Paste_Here!A$2:A$850, 0)))&lt;=4), VALUE(INDEX(Paste_Here!G$2:G$850, MATCH(B581, Paste_Here!A$2:A$850, 0))), "")), ""), ""), "")</f>
        <v/>
      </c>
      <c r="BV581" s="66"/>
      <c r="BW581" s="76" t="str">
        <f>IFERROR(IF(B581&lt;&gt;"", IF(ISNUMBER(VALUE(INDEX(Paste_Here!H$2:H$850, MATCH(B581, Paste_Here!A$2:A$850, 0)))), IF(VALUE(INDEX(Paste_Here!H$2:H$850, MATCH(B581, Paste_Here!A$2:A$850, 0)))=0, "No", IF(AND(VALUE(INDEX(Paste_Here!H$2:H$850, MATCH(B581, Paste_Here!A$2:A$850, 0)))&gt;=1, VALUE(INDEX(Paste_Here!H$2:H$850, MATCH(B581, Paste_Here!A$2:A$850, 0)))&lt;=4), VALUE(INDEX(Paste_Here!H$2:H$850, MATCH(B581, Paste_Here!A$2:A$850, 0))), "")), ""), ""), "")</f>
        <v/>
      </c>
      <c r="BX581" s="66"/>
      <c r="BY581" s="76"/>
      <c r="BZ581" s="66"/>
      <c r="CA581" s="76"/>
      <c r="CB581" s="66"/>
      <c r="CC581" s="66"/>
      <c r="CD581" s="76" t="str">
        <f t="shared" si="69"/>
        <v/>
      </c>
      <c r="CE581" s="66"/>
      <c r="CF581" s="76" t="str">
        <f>IFERROR(IF(B581&lt;&gt;"", IF(AND(INDEX(Paste_Here!P$2:P$850, MATCH(B581, Paste_Here!A$2:A$850, 0))&lt;&gt;"", ISNUMBER(VALUE(INDEX(Paste_Here!P$2:P$850, MATCH(B581, Paste_Here!A$2:A$850, 0))))), INDEX(Paste_Here!P$2:P$850, MATCH(B581, Paste_Here!A$2:A$850, 0)), ""), ""), "")</f>
        <v/>
      </c>
      <c r="CG581" s="66"/>
      <c r="CH581" s="76" t="str">
        <f>IFERROR(IF(B581&lt;&gt;"", IF(ISNUMBER(SEARCH("highrisk", LOWER(INDEX(Paste_Here!Q$2:Q$850, MATCH(B581, Paste_Here!A$2:A$850, 0))))), "High Risk", IF(ISNUMBER(SEARCH("lowrisk", LOWER(INDEX(Paste_Here!Q$2:Q$850, MATCH(B581, Paste_Here!A$2:A$850, 0))))), "Low Risk", IF(ISNUMBER(SEARCH("somerisk", LOWER(INDEX(Paste_Here!Q$2:Q$850, MATCH(B581, Paste_Here!A$2:A$850, 0))))), "Some Risk", ""))), ""), "")</f>
        <v/>
      </c>
      <c r="CI581" s="66"/>
      <c r="CJ581" s="76" t="str">
        <f>IFERROR(IF(B581&lt;&gt;"", IF(AND(INDEX(Paste_Here!AA$2:AA$850, MATCH(B581, Paste_Here!A$2:A$850, 0))&lt;&gt;"", ISNUMBER(VALUE(INDEX(Paste_Here!AA$2:AA$850, MATCH(B581, Paste_Here!A$2:A$850, 0))))), INDEX(Paste_Here!AA$2:AA$850, MATCH(B581, Paste_Here!A$2:A$850, 0)), ""), ""), "")</f>
        <v/>
      </c>
      <c r="CK581" s="66"/>
      <c r="CL581" s="76" t="str">
        <f>IFERROR(IF(B581&lt;&gt;"", IF(LOWER(INDEX(Paste_Here!AB$2:AB$850, MATCH(B581, Paste_Here!A$2:A$850, 0)))="approaching expectations", "Approaching", IF(LOWER(INDEX(Paste_Here!AB$2:AB$850, MATCH(B581, Paste_Here!A$2:A$850, 0)))="met expectations", "Met", IF(LOWER(INDEX(Paste_Here!AB$2:AB$850, MATCH(B581, Paste_Here!A$2:A$850, 0)))="exceeded expectations", "Exceeded", IF(LOWER(INDEX(Paste_Here!AB$2:AB$850, MATCH(B581, Paste_Here!A$2:A$850, 0)))="below expectations", "Below", "")))), ""), "")</f>
        <v/>
      </c>
      <c r="CM581" s="66"/>
      <c r="CN581" s="76" t="str">
        <f>IFERROR(IF(B581&lt;&gt;"", IF(AND(INDEX(Paste_Here!AC$2:AC$850, MATCH(B581, Paste_Here!A$2:A$850, 0))&lt;&gt;"", ISNUMBER(VALUE(INDEX(Paste_Here!AC$2:AC$850, MATCH(B581, Paste_Here!A$2:A$850, 0))))), INDEX(Paste_Here!AC$2:AC$850, MATCH(B581, Paste_Here!A$2:A$850, 0)), ""), ""), "")</f>
        <v/>
      </c>
      <c r="CO581" s="66"/>
      <c r="CP581" s="76"/>
      <c r="CQ581" s="66"/>
      <c r="CR581" s="76"/>
      <c r="CS581" s="66"/>
      <c r="CT581" s="76"/>
      <c r="CU581" s="66"/>
      <c r="CV581" s="76"/>
      <c r="CW581" s="66"/>
      <c r="CX581" s="76"/>
      <c r="CY581" s="66"/>
      <c r="CZ581" s="66"/>
      <c r="DA581" s="76" t="str">
        <f t="shared" si="70"/>
        <v/>
      </c>
      <c r="DB581" s="66"/>
      <c r="DC581" s="76" t="str">
        <f>IFERROR(IF(B581&lt;&gt;"", IF(AND(INDEX(Paste_Here!V$2:V$850, MATCH(B581, Paste_Here!A$2:A$850, 0))&lt;&gt;"", ISNUMBER(VALUE(INDEX(Paste_Here!V$2:V$850, MATCH(B581, Paste_Here!A$2:A$850, 0))))), INDEX(Paste_Here!V$2:V$850, MATCH(B581, Paste_Here!A$2:A$850, 0)), ""), ""), "")</f>
        <v/>
      </c>
      <c r="DD581" s="66"/>
      <c r="DE581" s="76" t="str">
        <f>IFERROR(IF(B581&lt;&gt;"", IF(ISNUMBER(SEARCH("highrisk", LOWER(INDEX(Paste_Here!W$2:W$850, MATCH(B581, Paste_Here!A$2:A$850, 0))))), "High Risk", IF(ISNUMBER(SEARCH("lowrisk", LOWER(INDEX(Paste_Here!W$2:W$850, MATCH(B581, Paste_Here!A$2:A$850, 0))))), "Low Risk", IF(ISNUMBER(SEARCH("somerisk", LOWER(INDEX(Paste_Here!W$2:W$850, MATCH(B581, Paste_Here!A$2:A$850, 0))))), "Some Risk", ""))), ""), "")</f>
        <v/>
      </c>
      <c r="DF581" s="66"/>
      <c r="DG581" s="76" t="str">
        <f>IFERROR(IF(B581&lt;&gt;"", IF(AND(INDEX(Paste_Here!S$2:S$850, MATCH(B581, Paste_Here!A$2:A$850, 0))&lt;&gt;"", ISNUMBER(VALUE(INDEX(Paste_Here!S$2:S$850, MATCH(B581, Paste_Here!A$2:A$850, 0))))), INDEX(Paste_Here!S$2:S$850, MATCH(B581, Paste_Here!A$2:A$850, 0)), ""), ""), "")</f>
        <v/>
      </c>
      <c r="DH581" s="66"/>
      <c r="DI581" s="76" t="str">
        <f>IFERROR(IF(B581&lt;&gt;"", IF(ISNUMBER(SEARCH("highrisk", LOWER(INDEX(Paste_Here!T$2:T$850, MATCH(B581, Paste_Here!A$2:A$850, 0))))), "High Risk", IF(ISNUMBER(SEARCH("lowrisk", LOWER(INDEX(Paste_Here!T$2:T$850, MATCH(B581, Paste_Here!A$2:A$850, 0))))), "Low Risk", IF(ISNUMBER(SEARCH("somerisk", LOWER(INDEX(Paste_Here!T$2:T$850, MATCH(B581, Paste_Here!A$2:A$850, 0))))), "Some Risk", ""))), ""), "")</f>
        <v/>
      </c>
      <c r="DJ581" s="66"/>
      <c r="DK581" s="76" t="str">
        <f>IFERROR(IF(B581&lt;&gt;"", IF(AND(INDEX(Paste_Here!AD$2:AD$850, MATCH(B581, Paste_Here!A$2:A$850, 0))&lt;&gt;"", ISNUMBER(VALUE(INDEX(Paste_Here!AD$2:AD$850, MATCH(B581, Paste_Here!A$2:A$850, 0))))), INDEX(Paste_Here!AD$2:AD$850, MATCH(B581, Paste_Here!A$2:A$850, 0)), ""), ""), "")</f>
        <v/>
      </c>
      <c r="DL581" s="66"/>
      <c r="DM581" s="76" t="str">
        <f>IFERROR(IF(B581&lt;&gt;"", IF(LOWER(INDEX(Paste_Here!AE$2:AE$850, MATCH(B581, Paste_Here!A$2:A$850, 0)))="approaching expectations", "Approaching", IF(LOWER(INDEX(Paste_Here!AE$2:AE$850, MATCH(B581, Paste_Here!A$2:A$850, 0)))="met expectations", "Met", IF(LOWER(INDEX(Paste_Here!AE$2:AE$850, MATCH(B581, Paste_Here!A$2:A$850, 0)))="exceeded expectations", "Exceeded", IF(LOWER(INDEX(Paste_Here!AE$2:AE$850, MATCH(B581, Paste_Here!A$2:A$850, 0)))="below expectations", "Below", "")))), ""), "")</f>
        <v/>
      </c>
      <c r="DN581" s="66"/>
      <c r="DO581" s="76"/>
      <c r="DP581" s="66"/>
      <c r="DQ581" s="76"/>
      <c r="DR581" s="66"/>
      <c r="DS581" s="76"/>
      <c r="DT581" s="66"/>
      <c r="DU581" s="76"/>
      <c r="DV581" s="66"/>
      <c r="DW581" s="66"/>
      <c r="DX581" s="76" t="str">
        <f t="shared" si="71"/>
        <v/>
      </c>
      <c r="DY581" s="66"/>
      <c r="DZ581" s="76"/>
      <c r="EA581" s="66"/>
      <c r="EB581" s="76"/>
      <c r="EC581" s="66"/>
      <c r="ED581" s="76" t="str">
        <f>IFERROR(IF(B581&lt;&gt;"", IF(AND(INDEX(Paste_Here!AF$2:AF$850, MATCH(B581, Paste_Here!A$2:A$850, 0))&lt;&gt;"", ISNUMBER(VALUE(INDEX(Paste_Here!AF$2:AF$850, MATCH(B581, Paste_Here!A$2:A$850, 0))))), INDEX(Paste_Here!AF$2:AF$850, MATCH(B581, Paste_Here!A$2:A$850, 0)), ""), ""), "")</f>
        <v/>
      </c>
      <c r="EE581" s="66"/>
      <c r="EF581" s="76"/>
      <c r="EG581" s="66"/>
      <c r="EH581" s="76"/>
      <c r="EI581" s="66"/>
      <c r="EJ581" s="76" t="str">
        <f>IFERROR(IF(B581&lt;&gt;"", IF(AND(INDEX(Paste_Here!AG$2:AG$850, MATCH(B581, Paste_Here!A$2:A$850, 0))&lt;&gt;"", ISNUMBER(VALUE(INDEX(Paste_Here!AG$2:AG$850, MATCH(B581, Paste_Here!A$2:A$850, 0))))), INDEX(Paste_Here!AG$2:AG$850, MATCH(B581, Paste_Here!A$2:A$850, 0)), ""), ""), "")</f>
        <v/>
      </c>
      <c r="EK581" s="66"/>
      <c r="EL581" s="76"/>
      <c r="EM581" s="66"/>
      <c r="EN581" s="76"/>
      <c r="EO581" s="66"/>
      <c r="EP581" s="76"/>
      <c r="EQ581" s="66"/>
      <c r="ER581" s="76"/>
      <c r="ES581" s="66"/>
      <c r="ET581" s="66"/>
      <c r="EU581" s="76"/>
      <c r="EV581" s="66"/>
      <c r="EW581" s="76"/>
      <c r="EX581" s="66"/>
      <c r="EY581" s="76"/>
      <c r="EZ581" s="66"/>
      <c r="FA581" s="76"/>
      <c r="FB581" s="66"/>
      <c r="FC581" s="76"/>
      <c r="FD581" s="66"/>
      <c r="FE581" s="76"/>
      <c r="FF581" s="66"/>
      <c r="FG581" s="76"/>
      <c r="FH581" s="66"/>
      <c r="FI581" s="76"/>
      <c r="FJ581" s="66"/>
      <c r="FK581" s="76"/>
      <c r="FL581" s="66"/>
      <c r="FM581" s="76"/>
      <c r="FN581" s="66"/>
      <c r="FO581" s="76"/>
      <c r="FP581" s="66"/>
      <c r="FQ581" s="76"/>
      <c r="FR581" s="66"/>
      <c r="FS581" s="76"/>
      <c r="FT581" s="66"/>
      <c r="FU581" s="76"/>
      <c r="FV581" s="66"/>
      <c r="FW581" s="76"/>
      <c r="FX581" s="66"/>
      <c r="FY581" s="76"/>
      <c r="FZ581" s="66"/>
      <c r="GA581" s="76"/>
      <c r="GB581" s="66"/>
      <c r="GC581" s="76"/>
      <c r="GD581" s="66"/>
      <c r="GE581" s="76"/>
      <c r="GF581" s="66"/>
      <c r="GG581" s="76"/>
      <c r="GH581" s="66"/>
      <c r="GI581" s="76"/>
      <c r="GJ581" s="66"/>
      <c r="GK581" s="76"/>
      <c r="GL581" s="66"/>
      <c r="GM581" s="76"/>
      <c r="GN581" s="66"/>
      <c r="GO581" s="76"/>
      <c r="GP581" s="66"/>
      <c r="GQ581" s="76"/>
      <c r="GR581" s="66"/>
      <c r="GS581" s="76"/>
      <c r="GT581" s="66"/>
      <c r="GU581" s="76"/>
      <c r="GV581" s="66"/>
      <c r="GW581" s="76"/>
      <c r="GX581" s="66"/>
      <c r="GY581" s="76"/>
      <c r="GZ581" s="66"/>
      <c r="HA581" s="76"/>
      <c r="HB581" s="66"/>
      <c r="HC581" s="76"/>
      <c r="HD581" s="66"/>
      <c r="HE581" s="76"/>
      <c r="HF581" s="66"/>
      <c r="HG581" s="76"/>
      <c r="HH581" s="66"/>
      <c r="HI581" s="76"/>
      <c r="HJ581" s="66"/>
      <c r="HK581" s="76"/>
      <c r="HL581" s="66"/>
      <c r="HM581" s="76"/>
      <c r="HN581" s="66"/>
      <c r="HO581" s="76"/>
      <c r="HP581" s="66"/>
      <c r="HQ581" s="76"/>
      <c r="HR581" s="66"/>
      <c r="HS581" s="76"/>
      <c r="HT581" s="66"/>
      <c r="HU581" s="76"/>
      <c r="HV581" s="66"/>
      <c r="HW581" s="76"/>
      <c r="HX581" s="66"/>
      <c r="HY581" s="76"/>
      <c r="HZ581" s="66"/>
      <c r="IA581" s="76"/>
      <c r="IB581" s="66"/>
      <c r="IC581" s="76"/>
      <c r="ID581" s="66"/>
      <c r="IE581" s="76"/>
      <c r="IF581" s="66"/>
      <c r="IG581" s="76"/>
      <c r="IH581" s="66"/>
      <c r="II581" s="76"/>
      <c r="IJ581" s="66"/>
      <c r="IK581" s="76"/>
      <c r="IL581" s="66"/>
      <c r="IM581" s="76"/>
      <c r="IN581" s="66"/>
      <c r="IO581" s="76"/>
      <c r="IP581" s="66"/>
      <c r="IQ581" s="76"/>
      <c r="IR581" s="66"/>
      <c r="IS581" s="76"/>
      <c r="IT581" s="66"/>
      <c r="IU581" s="76"/>
      <c r="IV581" s="66"/>
      <c r="IW581" s="76"/>
      <c r="IX581" s="66"/>
      <c r="IY581" s="76"/>
      <c r="IZ581" s="66"/>
      <c r="JA581" s="76"/>
      <c r="JB581" s="66"/>
      <c r="JC581" s="76"/>
      <c r="JD581" s="66"/>
      <c r="JE581" s="76"/>
      <c r="JF581" s="66"/>
      <c r="JG581" s="76"/>
      <c r="JH581" s="66"/>
      <c r="JI581" s="76"/>
      <c r="JJ581" s="66"/>
      <c r="JK581" s="76"/>
      <c r="JL581" s="66"/>
      <c r="JM581" s="76"/>
      <c r="JN581" s="66"/>
      <c r="JO581" s="76"/>
      <c r="JP581" s="66"/>
      <c r="JQ581" s="76"/>
      <c r="JR581" s="66"/>
      <c r="JS581" s="76"/>
      <c r="JT581" s="66"/>
      <c r="JU581" s="76"/>
      <c r="JV581" s="66"/>
      <c r="JW581" s="76"/>
      <c r="JX581" s="66"/>
      <c r="JY581" s="76"/>
      <c r="JZ581" s="66"/>
      <c r="KA581" s="76"/>
      <c r="KB581" s="66"/>
      <c r="KC581" s="76"/>
      <c r="KD581" s="66"/>
      <c r="KE581" s="76"/>
      <c r="KF581" s="66"/>
      <c r="KG581" s="76"/>
      <c r="KH581" s="66"/>
      <c r="KI581" s="76"/>
      <c r="KJ581" s="66"/>
      <c r="KK581" s="76"/>
      <c r="KL581" s="66"/>
      <c r="KM581" s="76"/>
      <c r="KN581" s="66"/>
      <c r="KO581" s="76"/>
      <c r="KP581" s="66"/>
      <c r="KQ581" s="76"/>
      <c r="KR581" s="66"/>
      <c r="KS581" s="76"/>
      <c r="KT581" s="66"/>
      <c r="KU581" s="76"/>
      <c r="KV581" s="66"/>
      <c r="KW581" s="76"/>
      <c r="KX581" s="66"/>
      <c r="KY581" s="76"/>
      <c r="KZ581" s="66"/>
      <c r="LA581" s="76"/>
      <c r="LB581" s="66"/>
      <c r="LC581" s="76"/>
      <c r="LD581" s="66"/>
      <c r="LE581" s="76"/>
      <c r="LF581" s="66"/>
      <c r="LG581" s="76"/>
      <c r="LH581" s="66"/>
      <c r="LI581" s="76"/>
      <c r="LJ581" s="66"/>
      <c r="LK581" s="76"/>
      <c r="LL581" s="66"/>
      <c r="LM581" s="76"/>
      <c r="LN581" s="66"/>
      <c r="LO581" s="76"/>
      <c r="LP581" s="66"/>
      <c r="LQ581" s="76"/>
      <c r="LR581" s="66"/>
      <c r="LS581" s="76"/>
      <c r="LT581" s="66"/>
      <c r="LU581" s="76"/>
      <c r="LV581" s="66"/>
      <c r="LW581" s="76"/>
      <c r="LX581" s="66"/>
      <c r="LY581" s="76"/>
      <c r="LZ581" s="66"/>
      <c r="MA581" s="76"/>
      <c r="MB581" s="66"/>
      <c r="MC581" s="76"/>
      <c r="MD581" s="66"/>
      <c r="MG581" s="1" t="str" cm="1">
        <f t="array" ref="MG581">IFERROR(INDEX(Paste_Here!$B$2:$B$850, MATCH(0, COUNTIF(MG$4:MG580, Paste_Here!$B$2:$B$850) + IF(Paste_Here!$B$2:$B$850="", 1, 0), 0)), "")</f>
        <v/>
      </c>
      <c r="MH581" s="1" t="str">
        <f>IF(MG581&lt;&gt;"", INDEX(Paste_Here!$A$2:$A$850, MATCH(MG581, Paste_Here!$B$2:$B$850, 0)), "")</f>
        <v/>
      </c>
      <c r="MI581" s="1" t="str">
        <f t="shared" si="72"/>
        <v/>
      </c>
      <c r="MJ581" s="1" t="str" cm="1">
        <f t="array" ref="MJ581">IFERROR(INDEX($MI$5:$MI$850, MATCH(SMALL(IF($MI$5:$MI$850&lt;&gt;"", COUNTIF($MI$5:$MI$850, "&lt;"&amp;$MI$5:$MI$850)+1), ROW()-ROW($MJ$5)+1), COUNTIF($MI$5:$MI$850, "&lt;"&amp;$MI$5:$MI$850)+1, 0)), "")</f>
        <v/>
      </c>
    </row>
    <row r="582" spans="1:348">
      <c r="A582" s="66"/>
      <c r="B582" s="76" t="str">
        <f t="shared" ref="B582:B645" si="73">MJ582</f>
        <v/>
      </c>
      <c r="C582" s="66"/>
      <c r="D582" s="76" t="str">
        <f>IFERROR(IF(B582&lt;&gt;"", IF(AND(INDEX(Paste_Here!B$2:B$850, MATCH(B582, Paste_Here!A$2:A$850, 0))&lt;&gt;"", ISNUMBER(VALUE(INDEX(Paste_Here!B$2:B$850, MATCH(B582, Paste_Here!A$2:A$850, 0))))), INDEX(Paste_Here!B$2:B$850, MATCH(B582, Paste_Here!A$2:A$850, 0)), ""), ""), "")</f>
        <v/>
      </c>
      <c r="E582" s="66"/>
      <c r="F582" s="76" t="str">
        <f>IFERROR(IF(B582&lt;&gt;"", IF(ISTEXT(INDEX(Paste_Here!K$2:K$850, MATCH(B582, Paste_Here!A$2:A$850, 0))), INDEX(Paste_Here!K$2:K$850, MATCH(B582, Paste_Here!A$2:A$850, 0)), ""), ""), "")</f>
        <v/>
      </c>
      <c r="G582" s="66"/>
      <c r="H582" s="76" t="str">
        <f>IFERROR(IF(B582&lt;&gt;"", IF(ISTEXT(INDEX(Paste_Here!C$2:C$850, MATCH(B582, Paste_Here!A$2:A$850, 0))), INDEX(Paste_Here!C$2:C$850, MATCH(B582, Paste_Here!A$2:A$850, 0)), ""), ""), "")</f>
        <v/>
      </c>
      <c r="I582" s="66"/>
      <c r="J582" s="76" t="str">
        <f>IFERROR(IF(B582&lt;&gt;"", IF(ISNUMBER(SEARCH("s", LOWER(INDEX(Paste_Here!M$2:M$850, MATCH(B582, Paste_Here!A$2:A$850, 0))))), "Yes", IF(INDEX(Paste_Here!M$2:M$850, MATCH(B582, Paste_Here!A$2:A$850, 0))&lt;&gt;"", "No", "")), ""), "")</f>
        <v/>
      </c>
      <c r="K582" s="66"/>
      <c r="L582" s="76" t="str">
        <f>IFERROR(IF(B582&lt;&gt;"", IF(ISNUMBER(SEARCH("yes", LOWER(INDEX(Paste_Here!E$2:E$850, MATCH(B582, Paste_Here!A$2:A$850, 0))))), "Yes", IF(ISNUMBER(SEARCH("no", LOWER(INDEX(Paste_Here!E$2:E$850, MATCH(B582, Paste_Here!A$2:A$850, 0))))), "No", "")), ""), "")</f>
        <v/>
      </c>
      <c r="M582" s="66"/>
      <c r="N582" s="76" t="str">
        <f>IFERROR(IF(B582&lt;&gt;"", IF(ISNUMBER(SEARCH("yes", LOWER(INDEX(Paste_Here!F$2:F$850, MATCH(B582, Paste_Here!A$2:A$850, 0))))), "Yes", IF(ISNUMBER(SEARCH("no", LOWER(INDEX(Paste_Here!F$2:F$850, MATCH(B582, Paste_Here!A$2:A$850, 0))))), "No", "")), ""), "")</f>
        <v/>
      </c>
      <c r="O582" s="66"/>
      <c r="P582" s="76" t="str">
        <f>IFERROR(IF(B582&lt;&gt;"", IF(ISNUMBER(SEARCH("yes", LOWER(INDEX(Paste_Here!L$2:L$850, MATCH(B582, Paste_Here!A$2:A$850, 0))))), "Yes", IF(ISNUMBER(SEARCH("no", LOWER(INDEX(Paste_Here!L$2:L$850, MATCH(B582, Paste_Here!A$2:A$850, 0))))), "No", "")), ""), "")</f>
        <v/>
      </c>
      <c r="Q582" s="66"/>
      <c r="R582" s="76" t="str">
        <f>IFERROR(IF(B582&lt;&gt;"", IF(ISNUMBER(SEARCH("transitional 2", LOWER(INDEX(Paste_Here!D$2:D$850, MATCH(B582, Paste_Here!A$2:A$850, 0))))), "T2", IF(ISNUMBER(SEARCH("transitional 1", LOWER(INDEX(Paste_Here!D$2:D$850, MATCH(B582, Paste_Here!A$2:A$850, 0))))), "T1", IF(ISNUMBER(SEARCH("waived ell services", LOWER(INDEX(Paste_Here!D$2:D$850, MATCH(B582, Paste_Here!A$2:A$850, 0))))), "W", IF(ISNUMBER(SEARCH("english language learner", LOWER(INDEX(Paste_Here!D$2:D$850, MATCH(B582, Paste_Here!A$2:A$850, 0))))), "L", "")))), ""), "")</f>
        <v/>
      </c>
      <c r="S582" s="66"/>
      <c r="T582" s="76" t="str">
        <f>IFERROR(IF(B582&lt;&gt;"", IF(ISNUMBER(SEARCH("yes", LOWER(INDEX(Paste_Here!I$2:I$850, MATCH(B582, Paste_Here!A$2:A$850, 0))))), "Yes", IF(ISNUMBER(SEARCH("no", LOWER(INDEX(Paste_Here!I$2:I$850, MATCH(B582, Paste_Here!A$2:A$850, 0))))), "No", "")), ""), "")</f>
        <v/>
      </c>
      <c r="U582" s="66"/>
      <c r="V582" s="76" t="str">
        <f>IFERROR(IF(B582&lt;&gt;"", IF(ISTEXT(INDEX(Paste_Here!J$2:J$850, MATCH(B582, Paste_Here!A$2:A$850, 0))), VALUE(INDEX(Paste_Here!J$2:J$850, MATCH(B582, Paste_Here!A$2:A$850, 0))), ""), ""), "")</f>
        <v/>
      </c>
      <c r="W582" s="66"/>
      <c r="X582" s="66"/>
      <c r="Y582" s="76" t="str">
        <f t="shared" ref="Y582:Y645" si="74">B582</f>
        <v/>
      </c>
      <c r="Z582" s="66"/>
      <c r="AA582" s="76" t="str">
        <f>IFERROR(IF(B582&lt;&gt;"", IF(AND(INDEX(Paste_Here!AI$2:AI$850, MATCH(B582, Paste_Here!A$2:A$850, 0))&lt;&gt;"", ISNUMBER(VALUE(INDEX(Paste_Here!AI$2:AI$850, MATCH(B582, Paste_Here!A$2:A$850, 0))))), INDEX(Paste_Here!AI$2:AI$850, MATCH(B582, Paste_Here!A$2:A$850, 0)), ""), ""), "")</f>
        <v/>
      </c>
      <c r="AB582" s="66"/>
      <c r="AC582" s="76" t="str">
        <f>IFERROR(IF(B582&lt;&gt;"", IF(AND(INDEX(Paste_Here!AJ$2:AJ$850, MATCH(B582, Paste_Here!A$2:A$850, 0))&lt;&gt;"", ISNUMBER(VALUE(INDEX(Paste_Here!AJ$2:AJ$850, MATCH(B582, Paste_Here!A$2:A$850, 0))))), INDEX(Paste_Here!AJ$2:AJ$850, MATCH(B582, Paste_Here!A$2:A$850, 0)), ""), ""), "")</f>
        <v/>
      </c>
      <c r="AD582" s="66"/>
      <c r="AE582" s="76" t="str">
        <f>IFERROR(IF(B582&lt;&gt;"", IF(AND(INDEX(Paste_Here!AK$2:AK$850, MATCH(B582, Paste_Here!A$2:A$850, 0))&lt;&gt;"", ISNUMBER(VALUE(INDEX(Paste_Here!AK$2:AK$850, MATCH(B582, Paste_Here!A$2:A$850, 0))))), INDEX(Paste_Here!AK$2:AK$850, MATCH(B582, Paste_Here!A$2:A$850, 0)), ""), ""), "")</f>
        <v/>
      </c>
      <c r="AF582" s="66"/>
      <c r="AG582" s="76" t="str">
        <f>IFERROR(IF(B582&lt;&gt;"", IF(AND(INDEX(Paste_Here!AL$2:AL$850, MATCH(B582, Paste_Here!A$2:A$850, 0))&lt;&gt;"", ISNUMBER(VALUE(INDEX(Paste_Here!AL$2:AL$850, MATCH(B582, Paste_Here!A$2:A$850, 0))))), INDEX(Paste_Here!AL$2:AL$850, MATCH(B582, Paste_Here!A$2:A$850, 0)), ""), ""), "")</f>
        <v/>
      </c>
      <c r="AH582" s="66"/>
      <c r="AI582" s="76" t="str">
        <f>IFERROR(IF(B582&lt;&gt;"", IF(AND(INDEX(Paste_Here!AH$2:AH$850, MATCH(B582, Paste_Here!A$2:A$850, 0))&lt;&gt;"", ISNUMBER(VALUE(INDEX(Paste_Here!AH$2:AH$850, MATCH(B582, Paste_Here!A$2:A$850, 0))))), IF(VALUE(INDEX(Paste_Here!AH$2:AH$850, MATCH(B582, Paste_Here!A$2:A$850, 0)))=0, "", INDEX(Paste_Here!AH$2:AH$850, MATCH(B582, Paste_Here!A$2:A$850, 0))), ""), ""), "")</f>
        <v/>
      </c>
      <c r="AJ582" s="66"/>
      <c r="AK582" s="76" t="str">
        <f>IFERROR(IF(B582&lt;&gt;"", IF(AND(INDEX(Paste_Here!N$2:N$850, MATCH(B582, Paste_Here!A$2:A$850, 0))&lt;&gt;"", ISNUMBER(VALUE(INDEX(Paste_Here!N$2:N$850, MATCH(B582, Paste_Here!A$2:A$850, 0))))), INDEX(Paste_Here!N$2:N$850, MATCH(B582, Paste_Here!A$2:A$850, 0)), ""), ""), "")</f>
        <v/>
      </c>
      <c r="AL582" s="66"/>
      <c r="AM582" s="76" t="str">
        <f>IFERROR(IF(B582&lt;&gt;"", IF(AND(INDEX(Paste_Here!O$2:O$850, MATCH(B582, Paste_Here!A$2:A$850, 0))&lt;&gt;"", ISNUMBER(VALUE(INDEX(Paste_Here!O$2:O$850, MATCH(B582, Paste_Here!A$2:A$850, 0))))), INDEX(Paste_Here!O$2:O$850, MATCH(B582, Paste_Here!A$2:A$850, 0)), ""), ""), "")</f>
        <v/>
      </c>
      <c r="AN582" s="66"/>
      <c r="AO582" s="76"/>
      <c r="AP582" s="66"/>
      <c r="AQ582" s="76"/>
      <c r="AR582" s="66"/>
      <c r="AS582" s="76"/>
      <c r="AT582" s="66"/>
      <c r="AU582" s="66"/>
      <c r="AV582" s="76" t="str">
        <f t="shared" ref="AV582:AV645" si="75">B582</f>
        <v/>
      </c>
      <c r="AW582" s="66"/>
      <c r="AX582" s="76" t="str">
        <f>IFERROR(IF(B582&lt;&gt;"", IF(ISNUMBER(SEARCH("Revealed-Potential (Primary Focus)", LOWER(INDEX(Paste_Here!Z$2:Z$850, MATCH(B582, Paste_Here!A$2:A$850, 0))))), "Rev-Potential: Prim", IF(ISNUMBER(SEARCH("Revealed-Potential (Secondary Focus)", LOWER(INDEX(Paste_Here!Z$2:Z$850, MATCH(B582, Paste_Here!A$2:A$850, 0))))), "Rev-Potential: Sec", IF(ISNUMBER(SEARCH("Monitoring", LOWER(INDEX(Paste_Here!Z$2:Z$850, MATCH(B582, Paste_Here!A$2:A$850, 0))))), "Monitoring", IF(ISNUMBER(SEARCH("At-Promise (Secondary Focus)", LOWER(INDEX(Paste_Here!Z$2:Z$850, MATCH(B582, Paste_Here!A$2:A$850, 0))))), "At-Promise: Sec", IF(ISNUMBER(SEARCH("At-Promise (Primary Focus)", LOWER(INDEX(Paste_Here!Z$2:Z$850, MATCH(B582, Paste_Here!A$2:A$850, 0))))), "At-Promise: Prim", ""))))), ""), "")</f>
        <v/>
      </c>
      <c r="AY582" s="66"/>
      <c r="AZ582" s="76"/>
      <c r="BA582" s="66"/>
      <c r="BB582" s="76"/>
      <c r="BC582" s="66"/>
      <c r="BD582" s="76"/>
      <c r="BE582" s="66"/>
      <c r="BF582" s="76"/>
      <c r="BG582" s="66"/>
      <c r="BH582" s="76"/>
      <c r="BI582" s="66"/>
      <c r="BJ582" s="66"/>
      <c r="BK582" s="76" t="str">
        <f t="shared" ref="BK582:BK645" si="76">B582</f>
        <v/>
      </c>
      <c r="BL582" s="66"/>
      <c r="BM582" s="76" t="str">
        <f>IFERROR(IF(B582&lt;&gt;"", IF(AND(ISNUMBER(VALUE(SUBSTITUTE(SUBSTITUTE(Paste_Here!R582, "br", "-"), "L", ""))), VALUE(SUBSTITUTE(SUBSTITUTE(Paste_Here!R582, "br", "-"), "L", "")) &gt;= 1095), "Yes", IF(AND(ISNUMBER(VALUE(SUBSTITUTE(SUBSTITUTE(Paste_Here!R582, "br", "-"), "L", ""))), VALUE(SUBSTITUTE(SUBSTITUTE(Paste_Here!R582, "br", "-"), "L", "")) &lt;= 1094), "No", "")), ""), "")</f>
        <v/>
      </c>
      <c r="BN582" s="66"/>
      <c r="BO582" s="76" t="str">
        <f>IFERROR(IF(B582&lt;&gt;"", IF(COUNTIF(INDEX(Paste_Here!Y$2:AB$850, MATCH(B582, Paste_Here!A$2:A$850, 0), 0), "yes") &gt; 0, "Yes", IF(COUNTIF(INDEX(Paste_Here!Y$2:AB$850, MATCH(B582, Paste_Here!A$2:A$850, 0), 0), "no") &gt; 0, "No", "")), ""), "")</f>
        <v/>
      </c>
      <c r="BP582" s="66"/>
      <c r="BQ582" s="76" t="str">
        <f>IFERROR(IF(B582&lt;&gt;"", IF(AND(ISNUMBER(VALUE(SUBSTITUTE(SUBSTITUTE(Paste_Here!U582, "em", "-"), "q", ""))), VALUE(SUBSTITUTE(SUBSTITUTE(Paste_Here!U582, "em", "-"), "q", "")) &gt;= 910), "Yes", IF(AND(ISNUMBER(VALUE(SUBSTITUTE(SUBSTITUTE(Paste_Here!U582, "em", "-"), "q", ""))), VALUE(SUBSTITUTE(SUBSTITUTE(Paste_Here!U582, "em", "-"), "q", "")) &lt;= 909), "No", "")), ""), "")</f>
        <v/>
      </c>
      <c r="BR582" s="66"/>
      <c r="BS582" s="76" t="str">
        <f>IFERROR(IF(B582&lt;&gt;"", IF(AND(INDEX(Paste_Here!X$2:X$850, MATCH(B582, Paste_Here!A$2:A$850, 0))&lt;&gt;"", ISNUMBER(VALUE(INDEX(Paste_Here!X$2:X$850, MATCH(B582, Paste_Here!A$2:A$850, 0))))), INDEX(Paste_Here!X$2:X$850, MATCH(B582, Paste_Here!A$2:A$850, 0)), ""), ""), "")</f>
        <v/>
      </c>
      <c r="BT582" s="66"/>
      <c r="BU582" s="76" t="str">
        <f>IFERROR(IF(B582&lt;&gt;"", IF(ISNUMBER(VALUE(INDEX(Paste_Here!G$2:G$850, MATCH(B582, Paste_Here!A$2:A$850, 0)))), IF(VALUE(INDEX(Paste_Here!G$2:G$850, MATCH(B582, Paste_Here!A$2:A$850, 0)))=0, "No", IF(AND(VALUE(INDEX(Paste_Here!G$2:G$850, MATCH(B582, Paste_Here!A$2:A$850, 0)))&gt;=1, VALUE(INDEX(Paste_Here!G$2:G$850, MATCH(B582, Paste_Here!A$2:A$850, 0)))&lt;=4), VALUE(INDEX(Paste_Here!G$2:G$850, MATCH(B582, Paste_Here!A$2:A$850, 0))), "")), ""), ""), "")</f>
        <v/>
      </c>
      <c r="BV582" s="66"/>
      <c r="BW582" s="76" t="str">
        <f>IFERROR(IF(B582&lt;&gt;"", IF(ISNUMBER(VALUE(INDEX(Paste_Here!H$2:H$850, MATCH(B582, Paste_Here!A$2:A$850, 0)))), IF(VALUE(INDEX(Paste_Here!H$2:H$850, MATCH(B582, Paste_Here!A$2:A$850, 0)))=0, "No", IF(AND(VALUE(INDEX(Paste_Here!H$2:H$850, MATCH(B582, Paste_Here!A$2:A$850, 0)))&gt;=1, VALUE(INDEX(Paste_Here!H$2:H$850, MATCH(B582, Paste_Here!A$2:A$850, 0)))&lt;=4), VALUE(INDEX(Paste_Here!H$2:H$850, MATCH(B582, Paste_Here!A$2:A$850, 0))), "")), ""), ""), "")</f>
        <v/>
      </c>
      <c r="BX582" s="66"/>
      <c r="BY582" s="76"/>
      <c r="BZ582" s="66"/>
      <c r="CA582" s="76"/>
      <c r="CB582" s="66"/>
      <c r="CC582" s="66"/>
      <c r="CD582" s="76" t="str">
        <f t="shared" ref="CD582:CD645" si="77">AV582</f>
        <v/>
      </c>
      <c r="CE582" s="66"/>
      <c r="CF582" s="76" t="str">
        <f>IFERROR(IF(B582&lt;&gt;"", IF(AND(INDEX(Paste_Here!P$2:P$850, MATCH(B582, Paste_Here!A$2:A$850, 0))&lt;&gt;"", ISNUMBER(VALUE(INDEX(Paste_Here!P$2:P$850, MATCH(B582, Paste_Here!A$2:A$850, 0))))), INDEX(Paste_Here!P$2:P$850, MATCH(B582, Paste_Here!A$2:A$850, 0)), ""), ""), "")</f>
        <v/>
      </c>
      <c r="CG582" s="66"/>
      <c r="CH582" s="76" t="str">
        <f>IFERROR(IF(B582&lt;&gt;"", IF(ISNUMBER(SEARCH("highrisk", LOWER(INDEX(Paste_Here!Q$2:Q$850, MATCH(B582, Paste_Here!A$2:A$850, 0))))), "High Risk", IF(ISNUMBER(SEARCH("lowrisk", LOWER(INDEX(Paste_Here!Q$2:Q$850, MATCH(B582, Paste_Here!A$2:A$850, 0))))), "Low Risk", IF(ISNUMBER(SEARCH("somerisk", LOWER(INDEX(Paste_Here!Q$2:Q$850, MATCH(B582, Paste_Here!A$2:A$850, 0))))), "Some Risk", ""))), ""), "")</f>
        <v/>
      </c>
      <c r="CI582" s="66"/>
      <c r="CJ582" s="76" t="str">
        <f>IFERROR(IF(B582&lt;&gt;"", IF(AND(INDEX(Paste_Here!AA$2:AA$850, MATCH(B582, Paste_Here!A$2:A$850, 0))&lt;&gt;"", ISNUMBER(VALUE(INDEX(Paste_Here!AA$2:AA$850, MATCH(B582, Paste_Here!A$2:A$850, 0))))), INDEX(Paste_Here!AA$2:AA$850, MATCH(B582, Paste_Here!A$2:A$850, 0)), ""), ""), "")</f>
        <v/>
      </c>
      <c r="CK582" s="66"/>
      <c r="CL582" s="76" t="str">
        <f>IFERROR(IF(B582&lt;&gt;"", IF(LOWER(INDEX(Paste_Here!AB$2:AB$850, MATCH(B582, Paste_Here!A$2:A$850, 0)))="approaching expectations", "Approaching", IF(LOWER(INDEX(Paste_Here!AB$2:AB$850, MATCH(B582, Paste_Here!A$2:A$850, 0)))="met expectations", "Met", IF(LOWER(INDEX(Paste_Here!AB$2:AB$850, MATCH(B582, Paste_Here!A$2:A$850, 0)))="exceeded expectations", "Exceeded", IF(LOWER(INDEX(Paste_Here!AB$2:AB$850, MATCH(B582, Paste_Here!A$2:A$850, 0)))="below expectations", "Below", "")))), ""), "")</f>
        <v/>
      </c>
      <c r="CM582" s="66"/>
      <c r="CN582" s="76" t="str">
        <f>IFERROR(IF(B582&lt;&gt;"", IF(AND(INDEX(Paste_Here!AC$2:AC$850, MATCH(B582, Paste_Here!A$2:A$850, 0))&lt;&gt;"", ISNUMBER(VALUE(INDEX(Paste_Here!AC$2:AC$850, MATCH(B582, Paste_Here!A$2:A$850, 0))))), INDEX(Paste_Here!AC$2:AC$850, MATCH(B582, Paste_Here!A$2:A$850, 0)), ""), ""), "")</f>
        <v/>
      </c>
      <c r="CO582" s="66"/>
      <c r="CP582" s="76"/>
      <c r="CQ582" s="66"/>
      <c r="CR582" s="76"/>
      <c r="CS582" s="66"/>
      <c r="CT582" s="76"/>
      <c r="CU582" s="66"/>
      <c r="CV582" s="76"/>
      <c r="CW582" s="66"/>
      <c r="CX582" s="76"/>
      <c r="CY582" s="66"/>
      <c r="CZ582" s="66"/>
      <c r="DA582" s="76" t="str">
        <f t="shared" ref="DA582:DA645" si="78">B582</f>
        <v/>
      </c>
      <c r="DB582" s="66"/>
      <c r="DC582" s="76" t="str">
        <f>IFERROR(IF(B582&lt;&gt;"", IF(AND(INDEX(Paste_Here!V$2:V$850, MATCH(B582, Paste_Here!A$2:A$850, 0))&lt;&gt;"", ISNUMBER(VALUE(INDEX(Paste_Here!V$2:V$850, MATCH(B582, Paste_Here!A$2:A$850, 0))))), INDEX(Paste_Here!V$2:V$850, MATCH(B582, Paste_Here!A$2:A$850, 0)), ""), ""), "")</f>
        <v/>
      </c>
      <c r="DD582" s="66"/>
      <c r="DE582" s="76" t="str">
        <f>IFERROR(IF(B582&lt;&gt;"", IF(ISNUMBER(SEARCH("highrisk", LOWER(INDEX(Paste_Here!W$2:W$850, MATCH(B582, Paste_Here!A$2:A$850, 0))))), "High Risk", IF(ISNUMBER(SEARCH("lowrisk", LOWER(INDEX(Paste_Here!W$2:W$850, MATCH(B582, Paste_Here!A$2:A$850, 0))))), "Low Risk", IF(ISNUMBER(SEARCH("somerisk", LOWER(INDEX(Paste_Here!W$2:W$850, MATCH(B582, Paste_Here!A$2:A$850, 0))))), "Some Risk", ""))), ""), "")</f>
        <v/>
      </c>
      <c r="DF582" s="66"/>
      <c r="DG582" s="76" t="str">
        <f>IFERROR(IF(B582&lt;&gt;"", IF(AND(INDEX(Paste_Here!S$2:S$850, MATCH(B582, Paste_Here!A$2:A$850, 0))&lt;&gt;"", ISNUMBER(VALUE(INDEX(Paste_Here!S$2:S$850, MATCH(B582, Paste_Here!A$2:A$850, 0))))), INDEX(Paste_Here!S$2:S$850, MATCH(B582, Paste_Here!A$2:A$850, 0)), ""), ""), "")</f>
        <v/>
      </c>
      <c r="DH582" s="66"/>
      <c r="DI582" s="76" t="str">
        <f>IFERROR(IF(B582&lt;&gt;"", IF(ISNUMBER(SEARCH("highrisk", LOWER(INDEX(Paste_Here!T$2:T$850, MATCH(B582, Paste_Here!A$2:A$850, 0))))), "High Risk", IF(ISNUMBER(SEARCH("lowrisk", LOWER(INDEX(Paste_Here!T$2:T$850, MATCH(B582, Paste_Here!A$2:A$850, 0))))), "Low Risk", IF(ISNUMBER(SEARCH("somerisk", LOWER(INDEX(Paste_Here!T$2:T$850, MATCH(B582, Paste_Here!A$2:A$850, 0))))), "Some Risk", ""))), ""), "")</f>
        <v/>
      </c>
      <c r="DJ582" s="66"/>
      <c r="DK582" s="76" t="str">
        <f>IFERROR(IF(B582&lt;&gt;"", IF(AND(INDEX(Paste_Here!AD$2:AD$850, MATCH(B582, Paste_Here!A$2:A$850, 0))&lt;&gt;"", ISNUMBER(VALUE(INDEX(Paste_Here!AD$2:AD$850, MATCH(B582, Paste_Here!A$2:A$850, 0))))), INDEX(Paste_Here!AD$2:AD$850, MATCH(B582, Paste_Here!A$2:A$850, 0)), ""), ""), "")</f>
        <v/>
      </c>
      <c r="DL582" s="66"/>
      <c r="DM582" s="76" t="str">
        <f>IFERROR(IF(B582&lt;&gt;"", IF(LOWER(INDEX(Paste_Here!AE$2:AE$850, MATCH(B582, Paste_Here!A$2:A$850, 0)))="approaching expectations", "Approaching", IF(LOWER(INDEX(Paste_Here!AE$2:AE$850, MATCH(B582, Paste_Here!A$2:A$850, 0)))="met expectations", "Met", IF(LOWER(INDEX(Paste_Here!AE$2:AE$850, MATCH(B582, Paste_Here!A$2:A$850, 0)))="exceeded expectations", "Exceeded", IF(LOWER(INDEX(Paste_Here!AE$2:AE$850, MATCH(B582, Paste_Here!A$2:A$850, 0)))="below expectations", "Below", "")))), ""), "")</f>
        <v/>
      </c>
      <c r="DN582" s="66"/>
      <c r="DO582" s="76"/>
      <c r="DP582" s="66"/>
      <c r="DQ582" s="76"/>
      <c r="DR582" s="66"/>
      <c r="DS582" s="76"/>
      <c r="DT582" s="66"/>
      <c r="DU582" s="76"/>
      <c r="DV582" s="66"/>
      <c r="DW582" s="66"/>
      <c r="DX582" s="76" t="str">
        <f t="shared" ref="DX582:DX645" si="79">B582</f>
        <v/>
      </c>
      <c r="DY582" s="66"/>
      <c r="DZ582" s="76"/>
      <c r="EA582" s="66"/>
      <c r="EB582" s="76"/>
      <c r="EC582" s="66"/>
      <c r="ED582" s="76" t="str">
        <f>IFERROR(IF(B582&lt;&gt;"", IF(AND(INDEX(Paste_Here!AF$2:AF$850, MATCH(B582, Paste_Here!A$2:A$850, 0))&lt;&gt;"", ISNUMBER(VALUE(INDEX(Paste_Here!AF$2:AF$850, MATCH(B582, Paste_Here!A$2:A$850, 0))))), INDEX(Paste_Here!AF$2:AF$850, MATCH(B582, Paste_Here!A$2:A$850, 0)), ""), ""), "")</f>
        <v/>
      </c>
      <c r="EE582" s="66"/>
      <c r="EF582" s="76"/>
      <c r="EG582" s="66"/>
      <c r="EH582" s="76"/>
      <c r="EI582" s="66"/>
      <c r="EJ582" s="76" t="str">
        <f>IFERROR(IF(B582&lt;&gt;"", IF(AND(INDEX(Paste_Here!AG$2:AG$850, MATCH(B582, Paste_Here!A$2:A$850, 0))&lt;&gt;"", ISNUMBER(VALUE(INDEX(Paste_Here!AG$2:AG$850, MATCH(B582, Paste_Here!A$2:A$850, 0))))), INDEX(Paste_Here!AG$2:AG$850, MATCH(B582, Paste_Here!A$2:A$850, 0)), ""), ""), "")</f>
        <v/>
      </c>
      <c r="EK582" s="66"/>
      <c r="EL582" s="76"/>
      <c r="EM582" s="66"/>
      <c r="EN582" s="76"/>
      <c r="EO582" s="66"/>
      <c r="EP582" s="76"/>
      <c r="EQ582" s="66"/>
      <c r="ER582" s="76"/>
      <c r="ES582" s="66"/>
      <c r="ET582" s="66"/>
      <c r="EU582" s="76"/>
      <c r="EV582" s="66"/>
      <c r="EW582" s="76"/>
      <c r="EX582" s="66"/>
      <c r="EY582" s="76"/>
      <c r="EZ582" s="66"/>
      <c r="FA582" s="76"/>
      <c r="FB582" s="66"/>
      <c r="FC582" s="76"/>
      <c r="FD582" s="66"/>
      <c r="FE582" s="76"/>
      <c r="FF582" s="66"/>
      <c r="FG582" s="76"/>
      <c r="FH582" s="66"/>
      <c r="FI582" s="76"/>
      <c r="FJ582" s="66"/>
      <c r="FK582" s="76"/>
      <c r="FL582" s="66"/>
      <c r="FM582" s="76"/>
      <c r="FN582" s="66"/>
      <c r="FO582" s="76"/>
      <c r="FP582" s="66"/>
      <c r="FQ582" s="76"/>
      <c r="FR582" s="66"/>
      <c r="FS582" s="76"/>
      <c r="FT582" s="66"/>
      <c r="FU582" s="76"/>
      <c r="FV582" s="66"/>
      <c r="FW582" s="76"/>
      <c r="FX582" s="66"/>
      <c r="FY582" s="76"/>
      <c r="FZ582" s="66"/>
      <c r="GA582" s="76"/>
      <c r="GB582" s="66"/>
      <c r="GC582" s="76"/>
      <c r="GD582" s="66"/>
      <c r="GE582" s="76"/>
      <c r="GF582" s="66"/>
      <c r="GG582" s="76"/>
      <c r="GH582" s="66"/>
      <c r="GI582" s="76"/>
      <c r="GJ582" s="66"/>
      <c r="GK582" s="76"/>
      <c r="GL582" s="66"/>
      <c r="GM582" s="76"/>
      <c r="GN582" s="66"/>
      <c r="GO582" s="76"/>
      <c r="GP582" s="66"/>
      <c r="GQ582" s="76"/>
      <c r="GR582" s="66"/>
      <c r="GS582" s="76"/>
      <c r="GT582" s="66"/>
      <c r="GU582" s="76"/>
      <c r="GV582" s="66"/>
      <c r="GW582" s="76"/>
      <c r="GX582" s="66"/>
      <c r="GY582" s="76"/>
      <c r="GZ582" s="66"/>
      <c r="HA582" s="76"/>
      <c r="HB582" s="66"/>
      <c r="HC582" s="76"/>
      <c r="HD582" s="66"/>
      <c r="HE582" s="76"/>
      <c r="HF582" s="66"/>
      <c r="HG582" s="76"/>
      <c r="HH582" s="66"/>
      <c r="HI582" s="76"/>
      <c r="HJ582" s="66"/>
      <c r="HK582" s="76"/>
      <c r="HL582" s="66"/>
      <c r="HM582" s="76"/>
      <c r="HN582" s="66"/>
      <c r="HO582" s="76"/>
      <c r="HP582" s="66"/>
      <c r="HQ582" s="76"/>
      <c r="HR582" s="66"/>
      <c r="HS582" s="76"/>
      <c r="HT582" s="66"/>
      <c r="HU582" s="76"/>
      <c r="HV582" s="66"/>
      <c r="HW582" s="76"/>
      <c r="HX582" s="66"/>
      <c r="HY582" s="76"/>
      <c r="HZ582" s="66"/>
      <c r="IA582" s="76"/>
      <c r="IB582" s="66"/>
      <c r="IC582" s="76"/>
      <c r="ID582" s="66"/>
      <c r="IE582" s="76"/>
      <c r="IF582" s="66"/>
      <c r="IG582" s="76"/>
      <c r="IH582" s="66"/>
      <c r="II582" s="76"/>
      <c r="IJ582" s="66"/>
      <c r="IK582" s="76"/>
      <c r="IL582" s="66"/>
      <c r="IM582" s="76"/>
      <c r="IN582" s="66"/>
      <c r="IO582" s="76"/>
      <c r="IP582" s="66"/>
      <c r="IQ582" s="76"/>
      <c r="IR582" s="66"/>
      <c r="IS582" s="76"/>
      <c r="IT582" s="66"/>
      <c r="IU582" s="76"/>
      <c r="IV582" s="66"/>
      <c r="IW582" s="76"/>
      <c r="IX582" s="66"/>
      <c r="IY582" s="76"/>
      <c r="IZ582" s="66"/>
      <c r="JA582" s="76"/>
      <c r="JB582" s="66"/>
      <c r="JC582" s="76"/>
      <c r="JD582" s="66"/>
      <c r="JE582" s="76"/>
      <c r="JF582" s="66"/>
      <c r="JG582" s="76"/>
      <c r="JH582" s="66"/>
      <c r="JI582" s="76"/>
      <c r="JJ582" s="66"/>
      <c r="JK582" s="76"/>
      <c r="JL582" s="66"/>
      <c r="JM582" s="76"/>
      <c r="JN582" s="66"/>
      <c r="JO582" s="76"/>
      <c r="JP582" s="66"/>
      <c r="JQ582" s="76"/>
      <c r="JR582" s="66"/>
      <c r="JS582" s="76"/>
      <c r="JT582" s="66"/>
      <c r="JU582" s="76"/>
      <c r="JV582" s="66"/>
      <c r="JW582" s="76"/>
      <c r="JX582" s="66"/>
      <c r="JY582" s="76"/>
      <c r="JZ582" s="66"/>
      <c r="KA582" s="76"/>
      <c r="KB582" s="66"/>
      <c r="KC582" s="76"/>
      <c r="KD582" s="66"/>
      <c r="KE582" s="76"/>
      <c r="KF582" s="66"/>
      <c r="KG582" s="76"/>
      <c r="KH582" s="66"/>
      <c r="KI582" s="76"/>
      <c r="KJ582" s="66"/>
      <c r="KK582" s="76"/>
      <c r="KL582" s="66"/>
      <c r="KM582" s="76"/>
      <c r="KN582" s="66"/>
      <c r="KO582" s="76"/>
      <c r="KP582" s="66"/>
      <c r="KQ582" s="76"/>
      <c r="KR582" s="66"/>
      <c r="KS582" s="76"/>
      <c r="KT582" s="66"/>
      <c r="KU582" s="76"/>
      <c r="KV582" s="66"/>
      <c r="KW582" s="76"/>
      <c r="KX582" s="66"/>
      <c r="KY582" s="76"/>
      <c r="KZ582" s="66"/>
      <c r="LA582" s="76"/>
      <c r="LB582" s="66"/>
      <c r="LC582" s="76"/>
      <c r="LD582" s="66"/>
      <c r="LE582" s="76"/>
      <c r="LF582" s="66"/>
      <c r="LG582" s="76"/>
      <c r="LH582" s="66"/>
      <c r="LI582" s="76"/>
      <c r="LJ582" s="66"/>
      <c r="LK582" s="76"/>
      <c r="LL582" s="66"/>
      <c r="LM582" s="76"/>
      <c r="LN582" s="66"/>
      <c r="LO582" s="76"/>
      <c r="LP582" s="66"/>
      <c r="LQ582" s="76"/>
      <c r="LR582" s="66"/>
      <c r="LS582" s="76"/>
      <c r="LT582" s="66"/>
      <c r="LU582" s="76"/>
      <c r="LV582" s="66"/>
      <c r="LW582" s="76"/>
      <c r="LX582" s="66"/>
      <c r="LY582" s="76"/>
      <c r="LZ582" s="66"/>
      <c r="MA582" s="76"/>
      <c r="MB582" s="66"/>
      <c r="MC582" s="76"/>
      <c r="MD582" s="66"/>
      <c r="MG582" s="1" t="str" cm="1">
        <f t="array" ref="MG582">IFERROR(INDEX(Paste_Here!$B$2:$B$850, MATCH(0, COUNTIF(MG$4:MG581, Paste_Here!$B$2:$B$850) + IF(Paste_Here!$B$2:$B$850="", 1, 0), 0)), "")</f>
        <v/>
      </c>
      <c r="MH582" s="1" t="str">
        <f>IF(MG582&lt;&gt;"", INDEX(Paste_Here!$A$2:$A$850, MATCH(MG582, Paste_Here!$B$2:$B$850, 0)), "")</f>
        <v/>
      </c>
      <c r="MI582" s="1" t="str">
        <f t="shared" ref="MI582:MI645" si="80">MH582</f>
        <v/>
      </c>
      <c r="MJ582" s="1" t="str" cm="1">
        <f t="array" ref="MJ582">IFERROR(INDEX($MI$5:$MI$850, MATCH(SMALL(IF($MI$5:$MI$850&lt;&gt;"", COUNTIF($MI$5:$MI$850, "&lt;"&amp;$MI$5:$MI$850)+1), ROW()-ROW($MJ$5)+1), COUNTIF($MI$5:$MI$850, "&lt;"&amp;$MI$5:$MI$850)+1, 0)), "")</f>
        <v/>
      </c>
    </row>
    <row r="583" spans="1:348">
      <c r="A583" s="66"/>
      <c r="B583" s="76" t="str">
        <f t="shared" si="73"/>
        <v/>
      </c>
      <c r="C583" s="66"/>
      <c r="D583" s="76" t="str">
        <f>IFERROR(IF(B583&lt;&gt;"", IF(AND(INDEX(Paste_Here!B$2:B$850, MATCH(B583, Paste_Here!A$2:A$850, 0))&lt;&gt;"", ISNUMBER(VALUE(INDEX(Paste_Here!B$2:B$850, MATCH(B583, Paste_Here!A$2:A$850, 0))))), INDEX(Paste_Here!B$2:B$850, MATCH(B583, Paste_Here!A$2:A$850, 0)), ""), ""), "")</f>
        <v/>
      </c>
      <c r="E583" s="66"/>
      <c r="F583" s="76" t="str">
        <f>IFERROR(IF(B583&lt;&gt;"", IF(ISTEXT(INDEX(Paste_Here!K$2:K$850, MATCH(B583, Paste_Here!A$2:A$850, 0))), INDEX(Paste_Here!K$2:K$850, MATCH(B583, Paste_Here!A$2:A$850, 0)), ""), ""), "")</f>
        <v/>
      </c>
      <c r="G583" s="66"/>
      <c r="H583" s="76" t="str">
        <f>IFERROR(IF(B583&lt;&gt;"", IF(ISTEXT(INDEX(Paste_Here!C$2:C$850, MATCH(B583, Paste_Here!A$2:A$850, 0))), INDEX(Paste_Here!C$2:C$850, MATCH(B583, Paste_Here!A$2:A$850, 0)), ""), ""), "")</f>
        <v/>
      </c>
      <c r="I583" s="66"/>
      <c r="J583" s="76" t="str">
        <f>IFERROR(IF(B583&lt;&gt;"", IF(ISNUMBER(SEARCH("s", LOWER(INDEX(Paste_Here!M$2:M$850, MATCH(B583, Paste_Here!A$2:A$850, 0))))), "Yes", IF(INDEX(Paste_Here!M$2:M$850, MATCH(B583, Paste_Here!A$2:A$850, 0))&lt;&gt;"", "No", "")), ""), "")</f>
        <v/>
      </c>
      <c r="K583" s="66"/>
      <c r="L583" s="76" t="str">
        <f>IFERROR(IF(B583&lt;&gt;"", IF(ISNUMBER(SEARCH("yes", LOWER(INDEX(Paste_Here!E$2:E$850, MATCH(B583, Paste_Here!A$2:A$850, 0))))), "Yes", IF(ISNUMBER(SEARCH("no", LOWER(INDEX(Paste_Here!E$2:E$850, MATCH(B583, Paste_Here!A$2:A$850, 0))))), "No", "")), ""), "")</f>
        <v/>
      </c>
      <c r="M583" s="66"/>
      <c r="N583" s="76" t="str">
        <f>IFERROR(IF(B583&lt;&gt;"", IF(ISNUMBER(SEARCH("yes", LOWER(INDEX(Paste_Here!F$2:F$850, MATCH(B583, Paste_Here!A$2:A$850, 0))))), "Yes", IF(ISNUMBER(SEARCH("no", LOWER(INDEX(Paste_Here!F$2:F$850, MATCH(B583, Paste_Here!A$2:A$850, 0))))), "No", "")), ""), "")</f>
        <v/>
      </c>
      <c r="O583" s="66"/>
      <c r="P583" s="76" t="str">
        <f>IFERROR(IF(B583&lt;&gt;"", IF(ISNUMBER(SEARCH("yes", LOWER(INDEX(Paste_Here!L$2:L$850, MATCH(B583, Paste_Here!A$2:A$850, 0))))), "Yes", IF(ISNUMBER(SEARCH("no", LOWER(INDEX(Paste_Here!L$2:L$850, MATCH(B583, Paste_Here!A$2:A$850, 0))))), "No", "")), ""), "")</f>
        <v/>
      </c>
      <c r="Q583" s="66"/>
      <c r="R583" s="76" t="str">
        <f>IFERROR(IF(B583&lt;&gt;"", IF(ISNUMBER(SEARCH("transitional 2", LOWER(INDEX(Paste_Here!D$2:D$850, MATCH(B583, Paste_Here!A$2:A$850, 0))))), "T2", IF(ISNUMBER(SEARCH("transitional 1", LOWER(INDEX(Paste_Here!D$2:D$850, MATCH(B583, Paste_Here!A$2:A$850, 0))))), "T1", IF(ISNUMBER(SEARCH("waived ell services", LOWER(INDEX(Paste_Here!D$2:D$850, MATCH(B583, Paste_Here!A$2:A$850, 0))))), "W", IF(ISNUMBER(SEARCH("english language learner", LOWER(INDEX(Paste_Here!D$2:D$850, MATCH(B583, Paste_Here!A$2:A$850, 0))))), "L", "")))), ""), "")</f>
        <v/>
      </c>
      <c r="S583" s="66"/>
      <c r="T583" s="76" t="str">
        <f>IFERROR(IF(B583&lt;&gt;"", IF(ISNUMBER(SEARCH("yes", LOWER(INDEX(Paste_Here!I$2:I$850, MATCH(B583, Paste_Here!A$2:A$850, 0))))), "Yes", IF(ISNUMBER(SEARCH("no", LOWER(INDEX(Paste_Here!I$2:I$850, MATCH(B583, Paste_Here!A$2:A$850, 0))))), "No", "")), ""), "")</f>
        <v/>
      </c>
      <c r="U583" s="66"/>
      <c r="V583" s="76" t="str">
        <f>IFERROR(IF(B583&lt;&gt;"", IF(ISTEXT(INDEX(Paste_Here!J$2:J$850, MATCH(B583, Paste_Here!A$2:A$850, 0))), VALUE(INDEX(Paste_Here!J$2:J$850, MATCH(B583, Paste_Here!A$2:A$850, 0))), ""), ""), "")</f>
        <v/>
      </c>
      <c r="W583" s="66"/>
      <c r="X583" s="66"/>
      <c r="Y583" s="76" t="str">
        <f t="shared" si="74"/>
        <v/>
      </c>
      <c r="Z583" s="66"/>
      <c r="AA583" s="76" t="str">
        <f>IFERROR(IF(B583&lt;&gt;"", IF(AND(INDEX(Paste_Here!AI$2:AI$850, MATCH(B583, Paste_Here!A$2:A$850, 0))&lt;&gt;"", ISNUMBER(VALUE(INDEX(Paste_Here!AI$2:AI$850, MATCH(B583, Paste_Here!A$2:A$850, 0))))), INDEX(Paste_Here!AI$2:AI$850, MATCH(B583, Paste_Here!A$2:A$850, 0)), ""), ""), "")</f>
        <v/>
      </c>
      <c r="AB583" s="66"/>
      <c r="AC583" s="76" t="str">
        <f>IFERROR(IF(B583&lt;&gt;"", IF(AND(INDEX(Paste_Here!AJ$2:AJ$850, MATCH(B583, Paste_Here!A$2:A$850, 0))&lt;&gt;"", ISNUMBER(VALUE(INDEX(Paste_Here!AJ$2:AJ$850, MATCH(B583, Paste_Here!A$2:A$850, 0))))), INDEX(Paste_Here!AJ$2:AJ$850, MATCH(B583, Paste_Here!A$2:A$850, 0)), ""), ""), "")</f>
        <v/>
      </c>
      <c r="AD583" s="66"/>
      <c r="AE583" s="76" t="str">
        <f>IFERROR(IF(B583&lt;&gt;"", IF(AND(INDEX(Paste_Here!AK$2:AK$850, MATCH(B583, Paste_Here!A$2:A$850, 0))&lt;&gt;"", ISNUMBER(VALUE(INDEX(Paste_Here!AK$2:AK$850, MATCH(B583, Paste_Here!A$2:A$850, 0))))), INDEX(Paste_Here!AK$2:AK$850, MATCH(B583, Paste_Here!A$2:A$850, 0)), ""), ""), "")</f>
        <v/>
      </c>
      <c r="AF583" s="66"/>
      <c r="AG583" s="76" t="str">
        <f>IFERROR(IF(B583&lt;&gt;"", IF(AND(INDEX(Paste_Here!AL$2:AL$850, MATCH(B583, Paste_Here!A$2:A$850, 0))&lt;&gt;"", ISNUMBER(VALUE(INDEX(Paste_Here!AL$2:AL$850, MATCH(B583, Paste_Here!A$2:A$850, 0))))), INDEX(Paste_Here!AL$2:AL$850, MATCH(B583, Paste_Here!A$2:A$850, 0)), ""), ""), "")</f>
        <v/>
      </c>
      <c r="AH583" s="66"/>
      <c r="AI583" s="76" t="str">
        <f>IFERROR(IF(B583&lt;&gt;"", IF(AND(INDEX(Paste_Here!AH$2:AH$850, MATCH(B583, Paste_Here!A$2:A$850, 0))&lt;&gt;"", ISNUMBER(VALUE(INDEX(Paste_Here!AH$2:AH$850, MATCH(B583, Paste_Here!A$2:A$850, 0))))), IF(VALUE(INDEX(Paste_Here!AH$2:AH$850, MATCH(B583, Paste_Here!A$2:A$850, 0)))=0, "", INDEX(Paste_Here!AH$2:AH$850, MATCH(B583, Paste_Here!A$2:A$850, 0))), ""), ""), "")</f>
        <v/>
      </c>
      <c r="AJ583" s="66"/>
      <c r="AK583" s="76" t="str">
        <f>IFERROR(IF(B583&lt;&gt;"", IF(AND(INDEX(Paste_Here!N$2:N$850, MATCH(B583, Paste_Here!A$2:A$850, 0))&lt;&gt;"", ISNUMBER(VALUE(INDEX(Paste_Here!N$2:N$850, MATCH(B583, Paste_Here!A$2:A$850, 0))))), INDEX(Paste_Here!N$2:N$850, MATCH(B583, Paste_Here!A$2:A$850, 0)), ""), ""), "")</f>
        <v/>
      </c>
      <c r="AL583" s="66"/>
      <c r="AM583" s="76" t="str">
        <f>IFERROR(IF(B583&lt;&gt;"", IF(AND(INDEX(Paste_Here!O$2:O$850, MATCH(B583, Paste_Here!A$2:A$850, 0))&lt;&gt;"", ISNUMBER(VALUE(INDEX(Paste_Here!O$2:O$850, MATCH(B583, Paste_Here!A$2:A$850, 0))))), INDEX(Paste_Here!O$2:O$850, MATCH(B583, Paste_Here!A$2:A$850, 0)), ""), ""), "")</f>
        <v/>
      </c>
      <c r="AN583" s="66"/>
      <c r="AO583" s="76"/>
      <c r="AP583" s="66"/>
      <c r="AQ583" s="76"/>
      <c r="AR583" s="66"/>
      <c r="AS583" s="76"/>
      <c r="AT583" s="66"/>
      <c r="AU583" s="66"/>
      <c r="AV583" s="76" t="str">
        <f t="shared" si="75"/>
        <v/>
      </c>
      <c r="AW583" s="66"/>
      <c r="AX583" s="76" t="str">
        <f>IFERROR(IF(B583&lt;&gt;"", IF(ISNUMBER(SEARCH("Revealed-Potential (Primary Focus)", LOWER(INDEX(Paste_Here!Z$2:Z$850, MATCH(B583, Paste_Here!A$2:A$850, 0))))), "Rev-Potential: Prim", IF(ISNUMBER(SEARCH("Revealed-Potential (Secondary Focus)", LOWER(INDEX(Paste_Here!Z$2:Z$850, MATCH(B583, Paste_Here!A$2:A$850, 0))))), "Rev-Potential: Sec", IF(ISNUMBER(SEARCH("Monitoring", LOWER(INDEX(Paste_Here!Z$2:Z$850, MATCH(B583, Paste_Here!A$2:A$850, 0))))), "Monitoring", IF(ISNUMBER(SEARCH("At-Promise (Secondary Focus)", LOWER(INDEX(Paste_Here!Z$2:Z$850, MATCH(B583, Paste_Here!A$2:A$850, 0))))), "At-Promise: Sec", IF(ISNUMBER(SEARCH("At-Promise (Primary Focus)", LOWER(INDEX(Paste_Here!Z$2:Z$850, MATCH(B583, Paste_Here!A$2:A$850, 0))))), "At-Promise: Prim", ""))))), ""), "")</f>
        <v/>
      </c>
      <c r="AY583" s="66"/>
      <c r="AZ583" s="76"/>
      <c r="BA583" s="66"/>
      <c r="BB583" s="76"/>
      <c r="BC583" s="66"/>
      <c r="BD583" s="76"/>
      <c r="BE583" s="66"/>
      <c r="BF583" s="76"/>
      <c r="BG583" s="66"/>
      <c r="BH583" s="76"/>
      <c r="BI583" s="66"/>
      <c r="BJ583" s="66"/>
      <c r="BK583" s="76" t="str">
        <f t="shared" si="76"/>
        <v/>
      </c>
      <c r="BL583" s="66"/>
      <c r="BM583" s="76" t="str">
        <f>IFERROR(IF(B583&lt;&gt;"", IF(AND(ISNUMBER(VALUE(SUBSTITUTE(SUBSTITUTE(Paste_Here!R583, "br", "-"), "L", ""))), VALUE(SUBSTITUTE(SUBSTITUTE(Paste_Here!R583, "br", "-"), "L", "")) &gt;= 1095), "Yes", IF(AND(ISNUMBER(VALUE(SUBSTITUTE(SUBSTITUTE(Paste_Here!R583, "br", "-"), "L", ""))), VALUE(SUBSTITUTE(SUBSTITUTE(Paste_Here!R583, "br", "-"), "L", "")) &lt;= 1094), "No", "")), ""), "")</f>
        <v/>
      </c>
      <c r="BN583" s="66"/>
      <c r="BO583" s="76" t="str">
        <f>IFERROR(IF(B583&lt;&gt;"", IF(COUNTIF(INDEX(Paste_Here!Y$2:AB$850, MATCH(B583, Paste_Here!A$2:A$850, 0), 0), "yes") &gt; 0, "Yes", IF(COUNTIF(INDEX(Paste_Here!Y$2:AB$850, MATCH(B583, Paste_Here!A$2:A$850, 0), 0), "no") &gt; 0, "No", "")), ""), "")</f>
        <v/>
      </c>
      <c r="BP583" s="66"/>
      <c r="BQ583" s="76" t="str">
        <f>IFERROR(IF(B583&lt;&gt;"", IF(AND(ISNUMBER(VALUE(SUBSTITUTE(SUBSTITUTE(Paste_Here!U583, "em", "-"), "q", ""))), VALUE(SUBSTITUTE(SUBSTITUTE(Paste_Here!U583, "em", "-"), "q", "")) &gt;= 910), "Yes", IF(AND(ISNUMBER(VALUE(SUBSTITUTE(SUBSTITUTE(Paste_Here!U583, "em", "-"), "q", ""))), VALUE(SUBSTITUTE(SUBSTITUTE(Paste_Here!U583, "em", "-"), "q", "")) &lt;= 909), "No", "")), ""), "")</f>
        <v/>
      </c>
      <c r="BR583" s="66"/>
      <c r="BS583" s="76" t="str">
        <f>IFERROR(IF(B583&lt;&gt;"", IF(AND(INDEX(Paste_Here!X$2:X$850, MATCH(B583, Paste_Here!A$2:A$850, 0))&lt;&gt;"", ISNUMBER(VALUE(INDEX(Paste_Here!X$2:X$850, MATCH(B583, Paste_Here!A$2:A$850, 0))))), INDEX(Paste_Here!X$2:X$850, MATCH(B583, Paste_Here!A$2:A$850, 0)), ""), ""), "")</f>
        <v/>
      </c>
      <c r="BT583" s="66"/>
      <c r="BU583" s="76" t="str">
        <f>IFERROR(IF(B583&lt;&gt;"", IF(ISNUMBER(VALUE(INDEX(Paste_Here!G$2:G$850, MATCH(B583, Paste_Here!A$2:A$850, 0)))), IF(VALUE(INDEX(Paste_Here!G$2:G$850, MATCH(B583, Paste_Here!A$2:A$850, 0)))=0, "No", IF(AND(VALUE(INDEX(Paste_Here!G$2:G$850, MATCH(B583, Paste_Here!A$2:A$850, 0)))&gt;=1, VALUE(INDEX(Paste_Here!G$2:G$850, MATCH(B583, Paste_Here!A$2:A$850, 0)))&lt;=4), VALUE(INDEX(Paste_Here!G$2:G$850, MATCH(B583, Paste_Here!A$2:A$850, 0))), "")), ""), ""), "")</f>
        <v/>
      </c>
      <c r="BV583" s="66"/>
      <c r="BW583" s="76" t="str">
        <f>IFERROR(IF(B583&lt;&gt;"", IF(ISNUMBER(VALUE(INDEX(Paste_Here!H$2:H$850, MATCH(B583, Paste_Here!A$2:A$850, 0)))), IF(VALUE(INDEX(Paste_Here!H$2:H$850, MATCH(B583, Paste_Here!A$2:A$850, 0)))=0, "No", IF(AND(VALUE(INDEX(Paste_Here!H$2:H$850, MATCH(B583, Paste_Here!A$2:A$850, 0)))&gt;=1, VALUE(INDEX(Paste_Here!H$2:H$850, MATCH(B583, Paste_Here!A$2:A$850, 0)))&lt;=4), VALUE(INDEX(Paste_Here!H$2:H$850, MATCH(B583, Paste_Here!A$2:A$850, 0))), "")), ""), ""), "")</f>
        <v/>
      </c>
      <c r="BX583" s="66"/>
      <c r="BY583" s="76"/>
      <c r="BZ583" s="66"/>
      <c r="CA583" s="76"/>
      <c r="CB583" s="66"/>
      <c r="CC583" s="66"/>
      <c r="CD583" s="76" t="str">
        <f t="shared" si="77"/>
        <v/>
      </c>
      <c r="CE583" s="66"/>
      <c r="CF583" s="76" t="str">
        <f>IFERROR(IF(B583&lt;&gt;"", IF(AND(INDEX(Paste_Here!P$2:P$850, MATCH(B583, Paste_Here!A$2:A$850, 0))&lt;&gt;"", ISNUMBER(VALUE(INDEX(Paste_Here!P$2:P$850, MATCH(B583, Paste_Here!A$2:A$850, 0))))), INDEX(Paste_Here!P$2:P$850, MATCH(B583, Paste_Here!A$2:A$850, 0)), ""), ""), "")</f>
        <v/>
      </c>
      <c r="CG583" s="66"/>
      <c r="CH583" s="76" t="str">
        <f>IFERROR(IF(B583&lt;&gt;"", IF(ISNUMBER(SEARCH("highrisk", LOWER(INDEX(Paste_Here!Q$2:Q$850, MATCH(B583, Paste_Here!A$2:A$850, 0))))), "High Risk", IF(ISNUMBER(SEARCH("lowrisk", LOWER(INDEX(Paste_Here!Q$2:Q$850, MATCH(B583, Paste_Here!A$2:A$850, 0))))), "Low Risk", IF(ISNUMBER(SEARCH("somerisk", LOWER(INDEX(Paste_Here!Q$2:Q$850, MATCH(B583, Paste_Here!A$2:A$850, 0))))), "Some Risk", ""))), ""), "")</f>
        <v/>
      </c>
      <c r="CI583" s="66"/>
      <c r="CJ583" s="76" t="str">
        <f>IFERROR(IF(B583&lt;&gt;"", IF(AND(INDEX(Paste_Here!AA$2:AA$850, MATCH(B583, Paste_Here!A$2:A$850, 0))&lt;&gt;"", ISNUMBER(VALUE(INDEX(Paste_Here!AA$2:AA$850, MATCH(B583, Paste_Here!A$2:A$850, 0))))), INDEX(Paste_Here!AA$2:AA$850, MATCH(B583, Paste_Here!A$2:A$850, 0)), ""), ""), "")</f>
        <v/>
      </c>
      <c r="CK583" s="66"/>
      <c r="CL583" s="76" t="str">
        <f>IFERROR(IF(B583&lt;&gt;"", IF(LOWER(INDEX(Paste_Here!AB$2:AB$850, MATCH(B583, Paste_Here!A$2:A$850, 0)))="approaching expectations", "Approaching", IF(LOWER(INDEX(Paste_Here!AB$2:AB$850, MATCH(B583, Paste_Here!A$2:A$850, 0)))="met expectations", "Met", IF(LOWER(INDEX(Paste_Here!AB$2:AB$850, MATCH(B583, Paste_Here!A$2:A$850, 0)))="exceeded expectations", "Exceeded", IF(LOWER(INDEX(Paste_Here!AB$2:AB$850, MATCH(B583, Paste_Here!A$2:A$850, 0)))="below expectations", "Below", "")))), ""), "")</f>
        <v/>
      </c>
      <c r="CM583" s="66"/>
      <c r="CN583" s="76" t="str">
        <f>IFERROR(IF(B583&lt;&gt;"", IF(AND(INDEX(Paste_Here!AC$2:AC$850, MATCH(B583, Paste_Here!A$2:A$850, 0))&lt;&gt;"", ISNUMBER(VALUE(INDEX(Paste_Here!AC$2:AC$850, MATCH(B583, Paste_Here!A$2:A$850, 0))))), INDEX(Paste_Here!AC$2:AC$850, MATCH(B583, Paste_Here!A$2:A$850, 0)), ""), ""), "")</f>
        <v/>
      </c>
      <c r="CO583" s="66"/>
      <c r="CP583" s="76"/>
      <c r="CQ583" s="66"/>
      <c r="CR583" s="76"/>
      <c r="CS583" s="66"/>
      <c r="CT583" s="76"/>
      <c r="CU583" s="66"/>
      <c r="CV583" s="76"/>
      <c r="CW583" s="66"/>
      <c r="CX583" s="76"/>
      <c r="CY583" s="66"/>
      <c r="CZ583" s="66"/>
      <c r="DA583" s="76" t="str">
        <f t="shared" si="78"/>
        <v/>
      </c>
      <c r="DB583" s="66"/>
      <c r="DC583" s="76" t="str">
        <f>IFERROR(IF(B583&lt;&gt;"", IF(AND(INDEX(Paste_Here!V$2:V$850, MATCH(B583, Paste_Here!A$2:A$850, 0))&lt;&gt;"", ISNUMBER(VALUE(INDEX(Paste_Here!V$2:V$850, MATCH(B583, Paste_Here!A$2:A$850, 0))))), INDEX(Paste_Here!V$2:V$850, MATCH(B583, Paste_Here!A$2:A$850, 0)), ""), ""), "")</f>
        <v/>
      </c>
      <c r="DD583" s="66"/>
      <c r="DE583" s="76" t="str">
        <f>IFERROR(IF(B583&lt;&gt;"", IF(ISNUMBER(SEARCH("highrisk", LOWER(INDEX(Paste_Here!W$2:W$850, MATCH(B583, Paste_Here!A$2:A$850, 0))))), "High Risk", IF(ISNUMBER(SEARCH("lowrisk", LOWER(INDEX(Paste_Here!W$2:W$850, MATCH(B583, Paste_Here!A$2:A$850, 0))))), "Low Risk", IF(ISNUMBER(SEARCH("somerisk", LOWER(INDEX(Paste_Here!W$2:W$850, MATCH(B583, Paste_Here!A$2:A$850, 0))))), "Some Risk", ""))), ""), "")</f>
        <v/>
      </c>
      <c r="DF583" s="66"/>
      <c r="DG583" s="76" t="str">
        <f>IFERROR(IF(B583&lt;&gt;"", IF(AND(INDEX(Paste_Here!S$2:S$850, MATCH(B583, Paste_Here!A$2:A$850, 0))&lt;&gt;"", ISNUMBER(VALUE(INDEX(Paste_Here!S$2:S$850, MATCH(B583, Paste_Here!A$2:A$850, 0))))), INDEX(Paste_Here!S$2:S$850, MATCH(B583, Paste_Here!A$2:A$850, 0)), ""), ""), "")</f>
        <v/>
      </c>
      <c r="DH583" s="66"/>
      <c r="DI583" s="76" t="str">
        <f>IFERROR(IF(B583&lt;&gt;"", IF(ISNUMBER(SEARCH("highrisk", LOWER(INDEX(Paste_Here!T$2:T$850, MATCH(B583, Paste_Here!A$2:A$850, 0))))), "High Risk", IF(ISNUMBER(SEARCH("lowrisk", LOWER(INDEX(Paste_Here!T$2:T$850, MATCH(B583, Paste_Here!A$2:A$850, 0))))), "Low Risk", IF(ISNUMBER(SEARCH("somerisk", LOWER(INDEX(Paste_Here!T$2:T$850, MATCH(B583, Paste_Here!A$2:A$850, 0))))), "Some Risk", ""))), ""), "")</f>
        <v/>
      </c>
      <c r="DJ583" s="66"/>
      <c r="DK583" s="76" t="str">
        <f>IFERROR(IF(B583&lt;&gt;"", IF(AND(INDEX(Paste_Here!AD$2:AD$850, MATCH(B583, Paste_Here!A$2:A$850, 0))&lt;&gt;"", ISNUMBER(VALUE(INDEX(Paste_Here!AD$2:AD$850, MATCH(B583, Paste_Here!A$2:A$850, 0))))), INDEX(Paste_Here!AD$2:AD$850, MATCH(B583, Paste_Here!A$2:A$850, 0)), ""), ""), "")</f>
        <v/>
      </c>
      <c r="DL583" s="66"/>
      <c r="DM583" s="76" t="str">
        <f>IFERROR(IF(B583&lt;&gt;"", IF(LOWER(INDEX(Paste_Here!AE$2:AE$850, MATCH(B583, Paste_Here!A$2:A$850, 0)))="approaching expectations", "Approaching", IF(LOWER(INDEX(Paste_Here!AE$2:AE$850, MATCH(B583, Paste_Here!A$2:A$850, 0)))="met expectations", "Met", IF(LOWER(INDEX(Paste_Here!AE$2:AE$850, MATCH(B583, Paste_Here!A$2:A$850, 0)))="exceeded expectations", "Exceeded", IF(LOWER(INDEX(Paste_Here!AE$2:AE$850, MATCH(B583, Paste_Here!A$2:A$850, 0)))="below expectations", "Below", "")))), ""), "")</f>
        <v/>
      </c>
      <c r="DN583" s="66"/>
      <c r="DO583" s="76"/>
      <c r="DP583" s="66"/>
      <c r="DQ583" s="76"/>
      <c r="DR583" s="66"/>
      <c r="DS583" s="76"/>
      <c r="DT583" s="66"/>
      <c r="DU583" s="76"/>
      <c r="DV583" s="66"/>
      <c r="DW583" s="66"/>
      <c r="DX583" s="76" t="str">
        <f t="shared" si="79"/>
        <v/>
      </c>
      <c r="DY583" s="66"/>
      <c r="DZ583" s="76"/>
      <c r="EA583" s="66"/>
      <c r="EB583" s="76"/>
      <c r="EC583" s="66"/>
      <c r="ED583" s="76" t="str">
        <f>IFERROR(IF(B583&lt;&gt;"", IF(AND(INDEX(Paste_Here!AF$2:AF$850, MATCH(B583, Paste_Here!A$2:A$850, 0))&lt;&gt;"", ISNUMBER(VALUE(INDEX(Paste_Here!AF$2:AF$850, MATCH(B583, Paste_Here!A$2:A$850, 0))))), INDEX(Paste_Here!AF$2:AF$850, MATCH(B583, Paste_Here!A$2:A$850, 0)), ""), ""), "")</f>
        <v/>
      </c>
      <c r="EE583" s="66"/>
      <c r="EF583" s="76"/>
      <c r="EG583" s="66"/>
      <c r="EH583" s="76"/>
      <c r="EI583" s="66"/>
      <c r="EJ583" s="76" t="str">
        <f>IFERROR(IF(B583&lt;&gt;"", IF(AND(INDEX(Paste_Here!AG$2:AG$850, MATCH(B583, Paste_Here!A$2:A$850, 0))&lt;&gt;"", ISNUMBER(VALUE(INDEX(Paste_Here!AG$2:AG$850, MATCH(B583, Paste_Here!A$2:A$850, 0))))), INDEX(Paste_Here!AG$2:AG$850, MATCH(B583, Paste_Here!A$2:A$850, 0)), ""), ""), "")</f>
        <v/>
      </c>
      <c r="EK583" s="66"/>
      <c r="EL583" s="76"/>
      <c r="EM583" s="66"/>
      <c r="EN583" s="76"/>
      <c r="EO583" s="66"/>
      <c r="EP583" s="76"/>
      <c r="EQ583" s="66"/>
      <c r="ER583" s="76"/>
      <c r="ES583" s="66"/>
      <c r="ET583" s="66"/>
      <c r="EU583" s="76"/>
      <c r="EV583" s="66"/>
      <c r="EW583" s="76"/>
      <c r="EX583" s="66"/>
      <c r="EY583" s="76"/>
      <c r="EZ583" s="66"/>
      <c r="FA583" s="76"/>
      <c r="FB583" s="66"/>
      <c r="FC583" s="76"/>
      <c r="FD583" s="66"/>
      <c r="FE583" s="76"/>
      <c r="FF583" s="66"/>
      <c r="FG583" s="76"/>
      <c r="FH583" s="66"/>
      <c r="FI583" s="76"/>
      <c r="FJ583" s="66"/>
      <c r="FK583" s="76"/>
      <c r="FL583" s="66"/>
      <c r="FM583" s="76"/>
      <c r="FN583" s="66"/>
      <c r="FO583" s="76"/>
      <c r="FP583" s="66"/>
      <c r="FQ583" s="76"/>
      <c r="FR583" s="66"/>
      <c r="FS583" s="76"/>
      <c r="FT583" s="66"/>
      <c r="FU583" s="76"/>
      <c r="FV583" s="66"/>
      <c r="FW583" s="76"/>
      <c r="FX583" s="66"/>
      <c r="FY583" s="76"/>
      <c r="FZ583" s="66"/>
      <c r="GA583" s="76"/>
      <c r="GB583" s="66"/>
      <c r="GC583" s="76"/>
      <c r="GD583" s="66"/>
      <c r="GE583" s="76"/>
      <c r="GF583" s="66"/>
      <c r="GG583" s="76"/>
      <c r="GH583" s="66"/>
      <c r="GI583" s="76"/>
      <c r="GJ583" s="66"/>
      <c r="GK583" s="76"/>
      <c r="GL583" s="66"/>
      <c r="GM583" s="76"/>
      <c r="GN583" s="66"/>
      <c r="GO583" s="76"/>
      <c r="GP583" s="66"/>
      <c r="GQ583" s="76"/>
      <c r="GR583" s="66"/>
      <c r="GS583" s="76"/>
      <c r="GT583" s="66"/>
      <c r="GU583" s="76"/>
      <c r="GV583" s="66"/>
      <c r="GW583" s="76"/>
      <c r="GX583" s="66"/>
      <c r="GY583" s="76"/>
      <c r="GZ583" s="66"/>
      <c r="HA583" s="76"/>
      <c r="HB583" s="66"/>
      <c r="HC583" s="76"/>
      <c r="HD583" s="66"/>
      <c r="HE583" s="76"/>
      <c r="HF583" s="66"/>
      <c r="HG583" s="76"/>
      <c r="HH583" s="66"/>
      <c r="HI583" s="76"/>
      <c r="HJ583" s="66"/>
      <c r="HK583" s="76"/>
      <c r="HL583" s="66"/>
      <c r="HM583" s="76"/>
      <c r="HN583" s="66"/>
      <c r="HO583" s="76"/>
      <c r="HP583" s="66"/>
      <c r="HQ583" s="76"/>
      <c r="HR583" s="66"/>
      <c r="HS583" s="76"/>
      <c r="HT583" s="66"/>
      <c r="HU583" s="76"/>
      <c r="HV583" s="66"/>
      <c r="HW583" s="76"/>
      <c r="HX583" s="66"/>
      <c r="HY583" s="76"/>
      <c r="HZ583" s="66"/>
      <c r="IA583" s="76"/>
      <c r="IB583" s="66"/>
      <c r="IC583" s="76"/>
      <c r="ID583" s="66"/>
      <c r="IE583" s="76"/>
      <c r="IF583" s="66"/>
      <c r="IG583" s="76"/>
      <c r="IH583" s="66"/>
      <c r="II583" s="76"/>
      <c r="IJ583" s="66"/>
      <c r="IK583" s="76"/>
      <c r="IL583" s="66"/>
      <c r="IM583" s="76"/>
      <c r="IN583" s="66"/>
      <c r="IO583" s="76"/>
      <c r="IP583" s="66"/>
      <c r="IQ583" s="76"/>
      <c r="IR583" s="66"/>
      <c r="IS583" s="76"/>
      <c r="IT583" s="66"/>
      <c r="IU583" s="76"/>
      <c r="IV583" s="66"/>
      <c r="IW583" s="76"/>
      <c r="IX583" s="66"/>
      <c r="IY583" s="76"/>
      <c r="IZ583" s="66"/>
      <c r="JA583" s="76"/>
      <c r="JB583" s="66"/>
      <c r="JC583" s="76"/>
      <c r="JD583" s="66"/>
      <c r="JE583" s="76"/>
      <c r="JF583" s="66"/>
      <c r="JG583" s="76"/>
      <c r="JH583" s="66"/>
      <c r="JI583" s="76"/>
      <c r="JJ583" s="66"/>
      <c r="JK583" s="76"/>
      <c r="JL583" s="66"/>
      <c r="JM583" s="76"/>
      <c r="JN583" s="66"/>
      <c r="JO583" s="76"/>
      <c r="JP583" s="66"/>
      <c r="JQ583" s="76"/>
      <c r="JR583" s="66"/>
      <c r="JS583" s="76"/>
      <c r="JT583" s="66"/>
      <c r="JU583" s="76"/>
      <c r="JV583" s="66"/>
      <c r="JW583" s="76"/>
      <c r="JX583" s="66"/>
      <c r="JY583" s="76"/>
      <c r="JZ583" s="66"/>
      <c r="KA583" s="76"/>
      <c r="KB583" s="66"/>
      <c r="KC583" s="76"/>
      <c r="KD583" s="66"/>
      <c r="KE583" s="76"/>
      <c r="KF583" s="66"/>
      <c r="KG583" s="76"/>
      <c r="KH583" s="66"/>
      <c r="KI583" s="76"/>
      <c r="KJ583" s="66"/>
      <c r="KK583" s="76"/>
      <c r="KL583" s="66"/>
      <c r="KM583" s="76"/>
      <c r="KN583" s="66"/>
      <c r="KO583" s="76"/>
      <c r="KP583" s="66"/>
      <c r="KQ583" s="76"/>
      <c r="KR583" s="66"/>
      <c r="KS583" s="76"/>
      <c r="KT583" s="66"/>
      <c r="KU583" s="76"/>
      <c r="KV583" s="66"/>
      <c r="KW583" s="76"/>
      <c r="KX583" s="66"/>
      <c r="KY583" s="76"/>
      <c r="KZ583" s="66"/>
      <c r="LA583" s="76"/>
      <c r="LB583" s="66"/>
      <c r="LC583" s="76"/>
      <c r="LD583" s="66"/>
      <c r="LE583" s="76"/>
      <c r="LF583" s="66"/>
      <c r="LG583" s="76"/>
      <c r="LH583" s="66"/>
      <c r="LI583" s="76"/>
      <c r="LJ583" s="66"/>
      <c r="LK583" s="76"/>
      <c r="LL583" s="66"/>
      <c r="LM583" s="76"/>
      <c r="LN583" s="66"/>
      <c r="LO583" s="76"/>
      <c r="LP583" s="66"/>
      <c r="LQ583" s="76"/>
      <c r="LR583" s="66"/>
      <c r="LS583" s="76"/>
      <c r="LT583" s="66"/>
      <c r="LU583" s="76"/>
      <c r="LV583" s="66"/>
      <c r="LW583" s="76"/>
      <c r="LX583" s="66"/>
      <c r="LY583" s="76"/>
      <c r="LZ583" s="66"/>
      <c r="MA583" s="76"/>
      <c r="MB583" s="66"/>
      <c r="MC583" s="76"/>
      <c r="MD583" s="66"/>
      <c r="MG583" s="1" t="str" cm="1">
        <f t="array" ref="MG583">IFERROR(INDEX(Paste_Here!$B$2:$B$850, MATCH(0, COUNTIF(MG$4:MG582, Paste_Here!$B$2:$B$850) + IF(Paste_Here!$B$2:$B$850="", 1, 0), 0)), "")</f>
        <v/>
      </c>
      <c r="MH583" s="1" t="str">
        <f>IF(MG583&lt;&gt;"", INDEX(Paste_Here!$A$2:$A$850, MATCH(MG583, Paste_Here!$B$2:$B$850, 0)), "")</f>
        <v/>
      </c>
      <c r="MI583" s="1" t="str">
        <f t="shared" si="80"/>
        <v/>
      </c>
      <c r="MJ583" s="1" t="str" cm="1">
        <f t="array" ref="MJ583">IFERROR(INDEX($MI$5:$MI$850, MATCH(SMALL(IF($MI$5:$MI$850&lt;&gt;"", COUNTIF($MI$5:$MI$850, "&lt;"&amp;$MI$5:$MI$850)+1), ROW()-ROW($MJ$5)+1), COUNTIF($MI$5:$MI$850, "&lt;"&amp;$MI$5:$MI$850)+1, 0)), "")</f>
        <v/>
      </c>
    </row>
    <row r="584" spans="1:348">
      <c r="A584" s="66"/>
      <c r="B584" s="76" t="str">
        <f t="shared" si="73"/>
        <v/>
      </c>
      <c r="C584" s="66"/>
      <c r="D584" s="76" t="str">
        <f>IFERROR(IF(B584&lt;&gt;"", IF(AND(INDEX(Paste_Here!B$2:B$850, MATCH(B584, Paste_Here!A$2:A$850, 0))&lt;&gt;"", ISNUMBER(VALUE(INDEX(Paste_Here!B$2:B$850, MATCH(B584, Paste_Here!A$2:A$850, 0))))), INDEX(Paste_Here!B$2:B$850, MATCH(B584, Paste_Here!A$2:A$850, 0)), ""), ""), "")</f>
        <v/>
      </c>
      <c r="E584" s="66"/>
      <c r="F584" s="76" t="str">
        <f>IFERROR(IF(B584&lt;&gt;"", IF(ISTEXT(INDEX(Paste_Here!K$2:K$850, MATCH(B584, Paste_Here!A$2:A$850, 0))), INDEX(Paste_Here!K$2:K$850, MATCH(B584, Paste_Here!A$2:A$850, 0)), ""), ""), "")</f>
        <v/>
      </c>
      <c r="G584" s="66"/>
      <c r="H584" s="76" t="str">
        <f>IFERROR(IF(B584&lt;&gt;"", IF(ISTEXT(INDEX(Paste_Here!C$2:C$850, MATCH(B584, Paste_Here!A$2:A$850, 0))), INDEX(Paste_Here!C$2:C$850, MATCH(B584, Paste_Here!A$2:A$850, 0)), ""), ""), "")</f>
        <v/>
      </c>
      <c r="I584" s="66"/>
      <c r="J584" s="76" t="str">
        <f>IFERROR(IF(B584&lt;&gt;"", IF(ISNUMBER(SEARCH("s", LOWER(INDEX(Paste_Here!M$2:M$850, MATCH(B584, Paste_Here!A$2:A$850, 0))))), "Yes", IF(INDEX(Paste_Here!M$2:M$850, MATCH(B584, Paste_Here!A$2:A$850, 0))&lt;&gt;"", "No", "")), ""), "")</f>
        <v/>
      </c>
      <c r="K584" s="66"/>
      <c r="L584" s="76" t="str">
        <f>IFERROR(IF(B584&lt;&gt;"", IF(ISNUMBER(SEARCH("yes", LOWER(INDEX(Paste_Here!E$2:E$850, MATCH(B584, Paste_Here!A$2:A$850, 0))))), "Yes", IF(ISNUMBER(SEARCH("no", LOWER(INDEX(Paste_Here!E$2:E$850, MATCH(B584, Paste_Here!A$2:A$850, 0))))), "No", "")), ""), "")</f>
        <v/>
      </c>
      <c r="M584" s="66"/>
      <c r="N584" s="76" t="str">
        <f>IFERROR(IF(B584&lt;&gt;"", IF(ISNUMBER(SEARCH("yes", LOWER(INDEX(Paste_Here!F$2:F$850, MATCH(B584, Paste_Here!A$2:A$850, 0))))), "Yes", IF(ISNUMBER(SEARCH("no", LOWER(INDEX(Paste_Here!F$2:F$850, MATCH(B584, Paste_Here!A$2:A$850, 0))))), "No", "")), ""), "")</f>
        <v/>
      </c>
      <c r="O584" s="66"/>
      <c r="P584" s="76" t="str">
        <f>IFERROR(IF(B584&lt;&gt;"", IF(ISNUMBER(SEARCH("yes", LOWER(INDEX(Paste_Here!L$2:L$850, MATCH(B584, Paste_Here!A$2:A$850, 0))))), "Yes", IF(ISNUMBER(SEARCH("no", LOWER(INDEX(Paste_Here!L$2:L$850, MATCH(B584, Paste_Here!A$2:A$850, 0))))), "No", "")), ""), "")</f>
        <v/>
      </c>
      <c r="Q584" s="66"/>
      <c r="R584" s="76" t="str">
        <f>IFERROR(IF(B584&lt;&gt;"", IF(ISNUMBER(SEARCH("transitional 2", LOWER(INDEX(Paste_Here!D$2:D$850, MATCH(B584, Paste_Here!A$2:A$850, 0))))), "T2", IF(ISNUMBER(SEARCH("transitional 1", LOWER(INDEX(Paste_Here!D$2:D$850, MATCH(B584, Paste_Here!A$2:A$850, 0))))), "T1", IF(ISNUMBER(SEARCH("waived ell services", LOWER(INDEX(Paste_Here!D$2:D$850, MATCH(B584, Paste_Here!A$2:A$850, 0))))), "W", IF(ISNUMBER(SEARCH("english language learner", LOWER(INDEX(Paste_Here!D$2:D$850, MATCH(B584, Paste_Here!A$2:A$850, 0))))), "L", "")))), ""), "")</f>
        <v/>
      </c>
      <c r="S584" s="66"/>
      <c r="T584" s="76" t="str">
        <f>IFERROR(IF(B584&lt;&gt;"", IF(ISNUMBER(SEARCH("yes", LOWER(INDEX(Paste_Here!I$2:I$850, MATCH(B584, Paste_Here!A$2:A$850, 0))))), "Yes", IF(ISNUMBER(SEARCH("no", LOWER(INDEX(Paste_Here!I$2:I$850, MATCH(B584, Paste_Here!A$2:A$850, 0))))), "No", "")), ""), "")</f>
        <v/>
      </c>
      <c r="U584" s="66"/>
      <c r="V584" s="76" t="str">
        <f>IFERROR(IF(B584&lt;&gt;"", IF(ISTEXT(INDEX(Paste_Here!J$2:J$850, MATCH(B584, Paste_Here!A$2:A$850, 0))), VALUE(INDEX(Paste_Here!J$2:J$850, MATCH(B584, Paste_Here!A$2:A$850, 0))), ""), ""), "")</f>
        <v/>
      </c>
      <c r="W584" s="66"/>
      <c r="X584" s="66"/>
      <c r="Y584" s="76" t="str">
        <f t="shared" si="74"/>
        <v/>
      </c>
      <c r="Z584" s="66"/>
      <c r="AA584" s="76" t="str">
        <f>IFERROR(IF(B584&lt;&gt;"", IF(AND(INDEX(Paste_Here!AI$2:AI$850, MATCH(B584, Paste_Here!A$2:A$850, 0))&lt;&gt;"", ISNUMBER(VALUE(INDEX(Paste_Here!AI$2:AI$850, MATCH(B584, Paste_Here!A$2:A$850, 0))))), INDEX(Paste_Here!AI$2:AI$850, MATCH(B584, Paste_Here!A$2:A$850, 0)), ""), ""), "")</f>
        <v/>
      </c>
      <c r="AB584" s="66"/>
      <c r="AC584" s="76" t="str">
        <f>IFERROR(IF(B584&lt;&gt;"", IF(AND(INDEX(Paste_Here!AJ$2:AJ$850, MATCH(B584, Paste_Here!A$2:A$850, 0))&lt;&gt;"", ISNUMBER(VALUE(INDEX(Paste_Here!AJ$2:AJ$850, MATCH(B584, Paste_Here!A$2:A$850, 0))))), INDEX(Paste_Here!AJ$2:AJ$850, MATCH(B584, Paste_Here!A$2:A$850, 0)), ""), ""), "")</f>
        <v/>
      </c>
      <c r="AD584" s="66"/>
      <c r="AE584" s="76" t="str">
        <f>IFERROR(IF(B584&lt;&gt;"", IF(AND(INDEX(Paste_Here!AK$2:AK$850, MATCH(B584, Paste_Here!A$2:A$850, 0))&lt;&gt;"", ISNUMBER(VALUE(INDEX(Paste_Here!AK$2:AK$850, MATCH(B584, Paste_Here!A$2:A$850, 0))))), INDEX(Paste_Here!AK$2:AK$850, MATCH(B584, Paste_Here!A$2:A$850, 0)), ""), ""), "")</f>
        <v/>
      </c>
      <c r="AF584" s="66"/>
      <c r="AG584" s="76" t="str">
        <f>IFERROR(IF(B584&lt;&gt;"", IF(AND(INDEX(Paste_Here!AL$2:AL$850, MATCH(B584, Paste_Here!A$2:A$850, 0))&lt;&gt;"", ISNUMBER(VALUE(INDEX(Paste_Here!AL$2:AL$850, MATCH(B584, Paste_Here!A$2:A$850, 0))))), INDEX(Paste_Here!AL$2:AL$850, MATCH(B584, Paste_Here!A$2:A$850, 0)), ""), ""), "")</f>
        <v/>
      </c>
      <c r="AH584" s="66"/>
      <c r="AI584" s="76" t="str">
        <f>IFERROR(IF(B584&lt;&gt;"", IF(AND(INDEX(Paste_Here!AH$2:AH$850, MATCH(B584, Paste_Here!A$2:A$850, 0))&lt;&gt;"", ISNUMBER(VALUE(INDEX(Paste_Here!AH$2:AH$850, MATCH(B584, Paste_Here!A$2:A$850, 0))))), IF(VALUE(INDEX(Paste_Here!AH$2:AH$850, MATCH(B584, Paste_Here!A$2:A$850, 0)))=0, "", INDEX(Paste_Here!AH$2:AH$850, MATCH(B584, Paste_Here!A$2:A$850, 0))), ""), ""), "")</f>
        <v/>
      </c>
      <c r="AJ584" s="66"/>
      <c r="AK584" s="76" t="str">
        <f>IFERROR(IF(B584&lt;&gt;"", IF(AND(INDEX(Paste_Here!N$2:N$850, MATCH(B584, Paste_Here!A$2:A$850, 0))&lt;&gt;"", ISNUMBER(VALUE(INDEX(Paste_Here!N$2:N$850, MATCH(B584, Paste_Here!A$2:A$850, 0))))), INDEX(Paste_Here!N$2:N$850, MATCH(B584, Paste_Here!A$2:A$850, 0)), ""), ""), "")</f>
        <v/>
      </c>
      <c r="AL584" s="66"/>
      <c r="AM584" s="76" t="str">
        <f>IFERROR(IF(B584&lt;&gt;"", IF(AND(INDEX(Paste_Here!O$2:O$850, MATCH(B584, Paste_Here!A$2:A$850, 0))&lt;&gt;"", ISNUMBER(VALUE(INDEX(Paste_Here!O$2:O$850, MATCH(B584, Paste_Here!A$2:A$850, 0))))), INDEX(Paste_Here!O$2:O$850, MATCH(B584, Paste_Here!A$2:A$850, 0)), ""), ""), "")</f>
        <v/>
      </c>
      <c r="AN584" s="66"/>
      <c r="AO584" s="76"/>
      <c r="AP584" s="66"/>
      <c r="AQ584" s="76"/>
      <c r="AR584" s="66"/>
      <c r="AS584" s="76"/>
      <c r="AT584" s="66"/>
      <c r="AU584" s="66"/>
      <c r="AV584" s="76" t="str">
        <f t="shared" si="75"/>
        <v/>
      </c>
      <c r="AW584" s="66"/>
      <c r="AX584" s="76" t="str">
        <f>IFERROR(IF(B584&lt;&gt;"", IF(ISNUMBER(SEARCH("Revealed-Potential (Primary Focus)", LOWER(INDEX(Paste_Here!Z$2:Z$850, MATCH(B584, Paste_Here!A$2:A$850, 0))))), "Rev-Potential: Prim", IF(ISNUMBER(SEARCH("Revealed-Potential (Secondary Focus)", LOWER(INDEX(Paste_Here!Z$2:Z$850, MATCH(B584, Paste_Here!A$2:A$850, 0))))), "Rev-Potential: Sec", IF(ISNUMBER(SEARCH("Monitoring", LOWER(INDEX(Paste_Here!Z$2:Z$850, MATCH(B584, Paste_Here!A$2:A$850, 0))))), "Monitoring", IF(ISNUMBER(SEARCH("At-Promise (Secondary Focus)", LOWER(INDEX(Paste_Here!Z$2:Z$850, MATCH(B584, Paste_Here!A$2:A$850, 0))))), "At-Promise: Sec", IF(ISNUMBER(SEARCH("At-Promise (Primary Focus)", LOWER(INDEX(Paste_Here!Z$2:Z$850, MATCH(B584, Paste_Here!A$2:A$850, 0))))), "At-Promise: Prim", ""))))), ""), "")</f>
        <v/>
      </c>
      <c r="AY584" s="66"/>
      <c r="AZ584" s="76"/>
      <c r="BA584" s="66"/>
      <c r="BB584" s="76"/>
      <c r="BC584" s="66"/>
      <c r="BD584" s="76"/>
      <c r="BE584" s="66"/>
      <c r="BF584" s="76"/>
      <c r="BG584" s="66"/>
      <c r="BH584" s="76"/>
      <c r="BI584" s="66"/>
      <c r="BJ584" s="66"/>
      <c r="BK584" s="76" t="str">
        <f t="shared" si="76"/>
        <v/>
      </c>
      <c r="BL584" s="66"/>
      <c r="BM584" s="76" t="str">
        <f>IFERROR(IF(B584&lt;&gt;"", IF(AND(ISNUMBER(VALUE(SUBSTITUTE(SUBSTITUTE(Paste_Here!R584, "br", "-"), "L", ""))), VALUE(SUBSTITUTE(SUBSTITUTE(Paste_Here!R584, "br", "-"), "L", "")) &gt;= 1095), "Yes", IF(AND(ISNUMBER(VALUE(SUBSTITUTE(SUBSTITUTE(Paste_Here!R584, "br", "-"), "L", ""))), VALUE(SUBSTITUTE(SUBSTITUTE(Paste_Here!R584, "br", "-"), "L", "")) &lt;= 1094), "No", "")), ""), "")</f>
        <v/>
      </c>
      <c r="BN584" s="66"/>
      <c r="BO584" s="76" t="str">
        <f>IFERROR(IF(B584&lt;&gt;"", IF(COUNTIF(INDEX(Paste_Here!Y$2:AB$850, MATCH(B584, Paste_Here!A$2:A$850, 0), 0), "yes") &gt; 0, "Yes", IF(COUNTIF(INDEX(Paste_Here!Y$2:AB$850, MATCH(B584, Paste_Here!A$2:A$850, 0), 0), "no") &gt; 0, "No", "")), ""), "")</f>
        <v/>
      </c>
      <c r="BP584" s="66"/>
      <c r="BQ584" s="76" t="str">
        <f>IFERROR(IF(B584&lt;&gt;"", IF(AND(ISNUMBER(VALUE(SUBSTITUTE(SUBSTITUTE(Paste_Here!U584, "em", "-"), "q", ""))), VALUE(SUBSTITUTE(SUBSTITUTE(Paste_Here!U584, "em", "-"), "q", "")) &gt;= 910), "Yes", IF(AND(ISNUMBER(VALUE(SUBSTITUTE(SUBSTITUTE(Paste_Here!U584, "em", "-"), "q", ""))), VALUE(SUBSTITUTE(SUBSTITUTE(Paste_Here!U584, "em", "-"), "q", "")) &lt;= 909), "No", "")), ""), "")</f>
        <v/>
      </c>
      <c r="BR584" s="66"/>
      <c r="BS584" s="76" t="str">
        <f>IFERROR(IF(B584&lt;&gt;"", IF(AND(INDEX(Paste_Here!X$2:X$850, MATCH(B584, Paste_Here!A$2:A$850, 0))&lt;&gt;"", ISNUMBER(VALUE(INDEX(Paste_Here!X$2:X$850, MATCH(B584, Paste_Here!A$2:A$850, 0))))), INDEX(Paste_Here!X$2:X$850, MATCH(B584, Paste_Here!A$2:A$850, 0)), ""), ""), "")</f>
        <v/>
      </c>
      <c r="BT584" s="66"/>
      <c r="BU584" s="76" t="str">
        <f>IFERROR(IF(B584&lt;&gt;"", IF(ISNUMBER(VALUE(INDEX(Paste_Here!G$2:G$850, MATCH(B584, Paste_Here!A$2:A$850, 0)))), IF(VALUE(INDEX(Paste_Here!G$2:G$850, MATCH(B584, Paste_Here!A$2:A$850, 0)))=0, "No", IF(AND(VALUE(INDEX(Paste_Here!G$2:G$850, MATCH(B584, Paste_Here!A$2:A$850, 0)))&gt;=1, VALUE(INDEX(Paste_Here!G$2:G$850, MATCH(B584, Paste_Here!A$2:A$850, 0)))&lt;=4), VALUE(INDEX(Paste_Here!G$2:G$850, MATCH(B584, Paste_Here!A$2:A$850, 0))), "")), ""), ""), "")</f>
        <v/>
      </c>
      <c r="BV584" s="66"/>
      <c r="BW584" s="76" t="str">
        <f>IFERROR(IF(B584&lt;&gt;"", IF(ISNUMBER(VALUE(INDEX(Paste_Here!H$2:H$850, MATCH(B584, Paste_Here!A$2:A$850, 0)))), IF(VALUE(INDEX(Paste_Here!H$2:H$850, MATCH(B584, Paste_Here!A$2:A$850, 0)))=0, "No", IF(AND(VALUE(INDEX(Paste_Here!H$2:H$850, MATCH(B584, Paste_Here!A$2:A$850, 0)))&gt;=1, VALUE(INDEX(Paste_Here!H$2:H$850, MATCH(B584, Paste_Here!A$2:A$850, 0)))&lt;=4), VALUE(INDEX(Paste_Here!H$2:H$850, MATCH(B584, Paste_Here!A$2:A$850, 0))), "")), ""), ""), "")</f>
        <v/>
      </c>
      <c r="BX584" s="66"/>
      <c r="BY584" s="76"/>
      <c r="BZ584" s="66"/>
      <c r="CA584" s="76"/>
      <c r="CB584" s="66"/>
      <c r="CC584" s="66"/>
      <c r="CD584" s="76" t="str">
        <f t="shared" si="77"/>
        <v/>
      </c>
      <c r="CE584" s="66"/>
      <c r="CF584" s="76" t="str">
        <f>IFERROR(IF(B584&lt;&gt;"", IF(AND(INDEX(Paste_Here!P$2:P$850, MATCH(B584, Paste_Here!A$2:A$850, 0))&lt;&gt;"", ISNUMBER(VALUE(INDEX(Paste_Here!P$2:P$850, MATCH(B584, Paste_Here!A$2:A$850, 0))))), INDEX(Paste_Here!P$2:P$850, MATCH(B584, Paste_Here!A$2:A$850, 0)), ""), ""), "")</f>
        <v/>
      </c>
      <c r="CG584" s="66"/>
      <c r="CH584" s="76" t="str">
        <f>IFERROR(IF(B584&lt;&gt;"", IF(ISNUMBER(SEARCH("highrisk", LOWER(INDEX(Paste_Here!Q$2:Q$850, MATCH(B584, Paste_Here!A$2:A$850, 0))))), "High Risk", IF(ISNUMBER(SEARCH("lowrisk", LOWER(INDEX(Paste_Here!Q$2:Q$850, MATCH(B584, Paste_Here!A$2:A$850, 0))))), "Low Risk", IF(ISNUMBER(SEARCH("somerisk", LOWER(INDEX(Paste_Here!Q$2:Q$850, MATCH(B584, Paste_Here!A$2:A$850, 0))))), "Some Risk", ""))), ""), "")</f>
        <v/>
      </c>
      <c r="CI584" s="66"/>
      <c r="CJ584" s="76" t="str">
        <f>IFERROR(IF(B584&lt;&gt;"", IF(AND(INDEX(Paste_Here!AA$2:AA$850, MATCH(B584, Paste_Here!A$2:A$850, 0))&lt;&gt;"", ISNUMBER(VALUE(INDEX(Paste_Here!AA$2:AA$850, MATCH(B584, Paste_Here!A$2:A$850, 0))))), INDEX(Paste_Here!AA$2:AA$850, MATCH(B584, Paste_Here!A$2:A$850, 0)), ""), ""), "")</f>
        <v/>
      </c>
      <c r="CK584" s="66"/>
      <c r="CL584" s="76" t="str">
        <f>IFERROR(IF(B584&lt;&gt;"", IF(LOWER(INDEX(Paste_Here!AB$2:AB$850, MATCH(B584, Paste_Here!A$2:A$850, 0)))="approaching expectations", "Approaching", IF(LOWER(INDEX(Paste_Here!AB$2:AB$850, MATCH(B584, Paste_Here!A$2:A$850, 0)))="met expectations", "Met", IF(LOWER(INDEX(Paste_Here!AB$2:AB$850, MATCH(B584, Paste_Here!A$2:A$850, 0)))="exceeded expectations", "Exceeded", IF(LOWER(INDEX(Paste_Here!AB$2:AB$850, MATCH(B584, Paste_Here!A$2:A$850, 0)))="below expectations", "Below", "")))), ""), "")</f>
        <v/>
      </c>
      <c r="CM584" s="66"/>
      <c r="CN584" s="76" t="str">
        <f>IFERROR(IF(B584&lt;&gt;"", IF(AND(INDEX(Paste_Here!AC$2:AC$850, MATCH(B584, Paste_Here!A$2:A$850, 0))&lt;&gt;"", ISNUMBER(VALUE(INDEX(Paste_Here!AC$2:AC$850, MATCH(B584, Paste_Here!A$2:A$850, 0))))), INDEX(Paste_Here!AC$2:AC$850, MATCH(B584, Paste_Here!A$2:A$850, 0)), ""), ""), "")</f>
        <v/>
      </c>
      <c r="CO584" s="66"/>
      <c r="CP584" s="76"/>
      <c r="CQ584" s="66"/>
      <c r="CR584" s="76"/>
      <c r="CS584" s="66"/>
      <c r="CT584" s="76"/>
      <c r="CU584" s="66"/>
      <c r="CV584" s="76"/>
      <c r="CW584" s="66"/>
      <c r="CX584" s="76"/>
      <c r="CY584" s="66"/>
      <c r="CZ584" s="66"/>
      <c r="DA584" s="76" t="str">
        <f t="shared" si="78"/>
        <v/>
      </c>
      <c r="DB584" s="66"/>
      <c r="DC584" s="76" t="str">
        <f>IFERROR(IF(B584&lt;&gt;"", IF(AND(INDEX(Paste_Here!V$2:V$850, MATCH(B584, Paste_Here!A$2:A$850, 0))&lt;&gt;"", ISNUMBER(VALUE(INDEX(Paste_Here!V$2:V$850, MATCH(B584, Paste_Here!A$2:A$850, 0))))), INDEX(Paste_Here!V$2:V$850, MATCH(B584, Paste_Here!A$2:A$850, 0)), ""), ""), "")</f>
        <v/>
      </c>
      <c r="DD584" s="66"/>
      <c r="DE584" s="76" t="str">
        <f>IFERROR(IF(B584&lt;&gt;"", IF(ISNUMBER(SEARCH("highrisk", LOWER(INDEX(Paste_Here!W$2:W$850, MATCH(B584, Paste_Here!A$2:A$850, 0))))), "High Risk", IF(ISNUMBER(SEARCH("lowrisk", LOWER(INDEX(Paste_Here!W$2:W$850, MATCH(B584, Paste_Here!A$2:A$850, 0))))), "Low Risk", IF(ISNUMBER(SEARCH("somerisk", LOWER(INDEX(Paste_Here!W$2:W$850, MATCH(B584, Paste_Here!A$2:A$850, 0))))), "Some Risk", ""))), ""), "")</f>
        <v/>
      </c>
      <c r="DF584" s="66"/>
      <c r="DG584" s="76" t="str">
        <f>IFERROR(IF(B584&lt;&gt;"", IF(AND(INDEX(Paste_Here!S$2:S$850, MATCH(B584, Paste_Here!A$2:A$850, 0))&lt;&gt;"", ISNUMBER(VALUE(INDEX(Paste_Here!S$2:S$850, MATCH(B584, Paste_Here!A$2:A$850, 0))))), INDEX(Paste_Here!S$2:S$850, MATCH(B584, Paste_Here!A$2:A$850, 0)), ""), ""), "")</f>
        <v/>
      </c>
      <c r="DH584" s="66"/>
      <c r="DI584" s="76" t="str">
        <f>IFERROR(IF(B584&lt;&gt;"", IF(ISNUMBER(SEARCH("highrisk", LOWER(INDEX(Paste_Here!T$2:T$850, MATCH(B584, Paste_Here!A$2:A$850, 0))))), "High Risk", IF(ISNUMBER(SEARCH("lowrisk", LOWER(INDEX(Paste_Here!T$2:T$850, MATCH(B584, Paste_Here!A$2:A$850, 0))))), "Low Risk", IF(ISNUMBER(SEARCH("somerisk", LOWER(INDEX(Paste_Here!T$2:T$850, MATCH(B584, Paste_Here!A$2:A$850, 0))))), "Some Risk", ""))), ""), "")</f>
        <v/>
      </c>
      <c r="DJ584" s="66"/>
      <c r="DK584" s="76" t="str">
        <f>IFERROR(IF(B584&lt;&gt;"", IF(AND(INDEX(Paste_Here!AD$2:AD$850, MATCH(B584, Paste_Here!A$2:A$850, 0))&lt;&gt;"", ISNUMBER(VALUE(INDEX(Paste_Here!AD$2:AD$850, MATCH(B584, Paste_Here!A$2:A$850, 0))))), INDEX(Paste_Here!AD$2:AD$850, MATCH(B584, Paste_Here!A$2:A$850, 0)), ""), ""), "")</f>
        <v/>
      </c>
      <c r="DL584" s="66"/>
      <c r="DM584" s="76" t="str">
        <f>IFERROR(IF(B584&lt;&gt;"", IF(LOWER(INDEX(Paste_Here!AE$2:AE$850, MATCH(B584, Paste_Here!A$2:A$850, 0)))="approaching expectations", "Approaching", IF(LOWER(INDEX(Paste_Here!AE$2:AE$850, MATCH(B584, Paste_Here!A$2:A$850, 0)))="met expectations", "Met", IF(LOWER(INDEX(Paste_Here!AE$2:AE$850, MATCH(B584, Paste_Here!A$2:A$850, 0)))="exceeded expectations", "Exceeded", IF(LOWER(INDEX(Paste_Here!AE$2:AE$850, MATCH(B584, Paste_Here!A$2:A$850, 0)))="below expectations", "Below", "")))), ""), "")</f>
        <v/>
      </c>
      <c r="DN584" s="66"/>
      <c r="DO584" s="76"/>
      <c r="DP584" s="66"/>
      <c r="DQ584" s="76"/>
      <c r="DR584" s="66"/>
      <c r="DS584" s="76"/>
      <c r="DT584" s="66"/>
      <c r="DU584" s="76"/>
      <c r="DV584" s="66"/>
      <c r="DW584" s="66"/>
      <c r="DX584" s="76" t="str">
        <f t="shared" si="79"/>
        <v/>
      </c>
      <c r="DY584" s="66"/>
      <c r="DZ584" s="76"/>
      <c r="EA584" s="66"/>
      <c r="EB584" s="76"/>
      <c r="EC584" s="66"/>
      <c r="ED584" s="76" t="str">
        <f>IFERROR(IF(B584&lt;&gt;"", IF(AND(INDEX(Paste_Here!AF$2:AF$850, MATCH(B584, Paste_Here!A$2:A$850, 0))&lt;&gt;"", ISNUMBER(VALUE(INDEX(Paste_Here!AF$2:AF$850, MATCH(B584, Paste_Here!A$2:A$850, 0))))), INDEX(Paste_Here!AF$2:AF$850, MATCH(B584, Paste_Here!A$2:A$850, 0)), ""), ""), "")</f>
        <v/>
      </c>
      <c r="EE584" s="66"/>
      <c r="EF584" s="76"/>
      <c r="EG584" s="66"/>
      <c r="EH584" s="76"/>
      <c r="EI584" s="66"/>
      <c r="EJ584" s="76" t="str">
        <f>IFERROR(IF(B584&lt;&gt;"", IF(AND(INDEX(Paste_Here!AG$2:AG$850, MATCH(B584, Paste_Here!A$2:A$850, 0))&lt;&gt;"", ISNUMBER(VALUE(INDEX(Paste_Here!AG$2:AG$850, MATCH(B584, Paste_Here!A$2:A$850, 0))))), INDEX(Paste_Here!AG$2:AG$850, MATCH(B584, Paste_Here!A$2:A$850, 0)), ""), ""), "")</f>
        <v/>
      </c>
      <c r="EK584" s="66"/>
      <c r="EL584" s="76"/>
      <c r="EM584" s="66"/>
      <c r="EN584" s="76"/>
      <c r="EO584" s="66"/>
      <c r="EP584" s="76"/>
      <c r="EQ584" s="66"/>
      <c r="ER584" s="76"/>
      <c r="ES584" s="66"/>
      <c r="ET584" s="66"/>
      <c r="EU584" s="76"/>
      <c r="EV584" s="66"/>
      <c r="EW584" s="76"/>
      <c r="EX584" s="66"/>
      <c r="EY584" s="76"/>
      <c r="EZ584" s="66"/>
      <c r="FA584" s="76"/>
      <c r="FB584" s="66"/>
      <c r="FC584" s="76"/>
      <c r="FD584" s="66"/>
      <c r="FE584" s="76"/>
      <c r="FF584" s="66"/>
      <c r="FG584" s="76"/>
      <c r="FH584" s="66"/>
      <c r="FI584" s="76"/>
      <c r="FJ584" s="66"/>
      <c r="FK584" s="76"/>
      <c r="FL584" s="66"/>
      <c r="FM584" s="76"/>
      <c r="FN584" s="66"/>
      <c r="FO584" s="76"/>
      <c r="FP584" s="66"/>
      <c r="FQ584" s="76"/>
      <c r="FR584" s="66"/>
      <c r="FS584" s="76"/>
      <c r="FT584" s="66"/>
      <c r="FU584" s="76"/>
      <c r="FV584" s="66"/>
      <c r="FW584" s="76"/>
      <c r="FX584" s="66"/>
      <c r="FY584" s="76"/>
      <c r="FZ584" s="66"/>
      <c r="GA584" s="76"/>
      <c r="GB584" s="66"/>
      <c r="GC584" s="76"/>
      <c r="GD584" s="66"/>
      <c r="GE584" s="76"/>
      <c r="GF584" s="66"/>
      <c r="GG584" s="76"/>
      <c r="GH584" s="66"/>
      <c r="GI584" s="76"/>
      <c r="GJ584" s="66"/>
      <c r="GK584" s="76"/>
      <c r="GL584" s="66"/>
      <c r="GM584" s="76"/>
      <c r="GN584" s="66"/>
      <c r="GO584" s="76"/>
      <c r="GP584" s="66"/>
      <c r="GQ584" s="76"/>
      <c r="GR584" s="66"/>
      <c r="GS584" s="76"/>
      <c r="GT584" s="66"/>
      <c r="GU584" s="76"/>
      <c r="GV584" s="66"/>
      <c r="GW584" s="76"/>
      <c r="GX584" s="66"/>
      <c r="GY584" s="76"/>
      <c r="GZ584" s="66"/>
      <c r="HA584" s="76"/>
      <c r="HB584" s="66"/>
      <c r="HC584" s="76"/>
      <c r="HD584" s="66"/>
      <c r="HE584" s="76"/>
      <c r="HF584" s="66"/>
      <c r="HG584" s="76"/>
      <c r="HH584" s="66"/>
      <c r="HI584" s="76"/>
      <c r="HJ584" s="66"/>
      <c r="HK584" s="76"/>
      <c r="HL584" s="66"/>
      <c r="HM584" s="76"/>
      <c r="HN584" s="66"/>
      <c r="HO584" s="76"/>
      <c r="HP584" s="66"/>
      <c r="HQ584" s="76"/>
      <c r="HR584" s="66"/>
      <c r="HS584" s="76"/>
      <c r="HT584" s="66"/>
      <c r="HU584" s="76"/>
      <c r="HV584" s="66"/>
      <c r="HW584" s="76"/>
      <c r="HX584" s="66"/>
      <c r="HY584" s="76"/>
      <c r="HZ584" s="66"/>
      <c r="IA584" s="76"/>
      <c r="IB584" s="66"/>
      <c r="IC584" s="76"/>
      <c r="ID584" s="66"/>
      <c r="IE584" s="76"/>
      <c r="IF584" s="66"/>
      <c r="IG584" s="76"/>
      <c r="IH584" s="66"/>
      <c r="II584" s="76"/>
      <c r="IJ584" s="66"/>
      <c r="IK584" s="76"/>
      <c r="IL584" s="66"/>
      <c r="IM584" s="76"/>
      <c r="IN584" s="66"/>
      <c r="IO584" s="76"/>
      <c r="IP584" s="66"/>
      <c r="IQ584" s="76"/>
      <c r="IR584" s="66"/>
      <c r="IS584" s="76"/>
      <c r="IT584" s="66"/>
      <c r="IU584" s="76"/>
      <c r="IV584" s="66"/>
      <c r="IW584" s="76"/>
      <c r="IX584" s="66"/>
      <c r="IY584" s="76"/>
      <c r="IZ584" s="66"/>
      <c r="JA584" s="76"/>
      <c r="JB584" s="66"/>
      <c r="JC584" s="76"/>
      <c r="JD584" s="66"/>
      <c r="JE584" s="76"/>
      <c r="JF584" s="66"/>
      <c r="JG584" s="76"/>
      <c r="JH584" s="66"/>
      <c r="JI584" s="76"/>
      <c r="JJ584" s="66"/>
      <c r="JK584" s="76"/>
      <c r="JL584" s="66"/>
      <c r="JM584" s="76"/>
      <c r="JN584" s="66"/>
      <c r="JO584" s="76"/>
      <c r="JP584" s="66"/>
      <c r="JQ584" s="76"/>
      <c r="JR584" s="66"/>
      <c r="JS584" s="76"/>
      <c r="JT584" s="66"/>
      <c r="JU584" s="76"/>
      <c r="JV584" s="66"/>
      <c r="JW584" s="76"/>
      <c r="JX584" s="66"/>
      <c r="JY584" s="76"/>
      <c r="JZ584" s="66"/>
      <c r="KA584" s="76"/>
      <c r="KB584" s="66"/>
      <c r="KC584" s="76"/>
      <c r="KD584" s="66"/>
      <c r="KE584" s="76"/>
      <c r="KF584" s="66"/>
      <c r="KG584" s="76"/>
      <c r="KH584" s="66"/>
      <c r="KI584" s="76"/>
      <c r="KJ584" s="66"/>
      <c r="KK584" s="76"/>
      <c r="KL584" s="66"/>
      <c r="KM584" s="76"/>
      <c r="KN584" s="66"/>
      <c r="KO584" s="76"/>
      <c r="KP584" s="66"/>
      <c r="KQ584" s="76"/>
      <c r="KR584" s="66"/>
      <c r="KS584" s="76"/>
      <c r="KT584" s="66"/>
      <c r="KU584" s="76"/>
      <c r="KV584" s="66"/>
      <c r="KW584" s="76"/>
      <c r="KX584" s="66"/>
      <c r="KY584" s="76"/>
      <c r="KZ584" s="66"/>
      <c r="LA584" s="76"/>
      <c r="LB584" s="66"/>
      <c r="LC584" s="76"/>
      <c r="LD584" s="66"/>
      <c r="LE584" s="76"/>
      <c r="LF584" s="66"/>
      <c r="LG584" s="76"/>
      <c r="LH584" s="66"/>
      <c r="LI584" s="76"/>
      <c r="LJ584" s="66"/>
      <c r="LK584" s="76"/>
      <c r="LL584" s="66"/>
      <c r="LM584" s="76"/>
      <c r="LN584" s="66"/>
      <c r="LO584" s="76"/>
      <c r="LP584" s="66"/>
      <c r="LQ584" s="76"/>
      <c r="LR584" s="66"/>
      <c r="LS584" s="76"/>
      <c r="LT584" s="66"/>
      <c r="LU584" s="76"/>
      <c r="LV584" s="66"/>
      <c r="LW584" s="76"/>
      <c r="LX584" s="66"/>
      <c r="LY584" s="76"/>
      <c r="LZ584" s="66"/>
      <c r="MA584" s="76"/>
      <c r="MB584" s="66"/>
      <c r="MC584" s="76"/>
      <c r="MD584" s="66"/>
      <c r="MG584" s="1" t="str" cm="1">
        <f t="array" ref="MG584">IFERROR(INDEX(Paste_Here!$B$2:$B$850, MATCH(0, COUNTIF(MG$4:MG583, Paste_Here!$B$2:$B$850) + IF(Paste_Here!$B$2:$B$850="", 1, 0), 0)), "")</f>
        <v/>
      </c>
      <c r="MH584" s="1" t="str">
        <f>IF(MG584&lt;&gt;"", INDEX(Paste_Here!$A$2:$A$850, MATCH(MG584, Paste_Here!$B$2:$B$850, 0)), "")</f>
        <v/>
      </c>
      <c r="MI584" s="1" t="str">
        <f t="shared" si="80"/>
        <v/>
      </c>
      <c r="MJ584" s="1" t="str" cm="1">
        <f t="array" ref="MJ584">IFERROR(INDEX($MI$5:$MI$850, MATCH(SMALL(IF($MI$5:$MI$850&lt;&gt;"", COUNTIF($MI$5:$MI$850, "&lt;"&amp;$MI$5:$MI$850)+1), ROW()-ROW($MJ$5)+1), COUNTIF($MI$5:$MI$850, "&lt;"&amp;$MI$5:$MI$850)+1, 0)), "")</f>
        <v/>
      </c>
    </row>
    <row r="585" spans="1:348">
      <c r="A585" s="66"/>
      <c r="B585" s="76" t="str">
        <f t="shared" si="73"/>
        <v/>
      </c>
      <c r="C585" s="66"/>
      <c r="D585" s="76" t="str">
        <f>IFERROR(IF(B585&lt;&gt;"", IF(AND(INDEX(Paste_Here!B$2:B$850, MATCH(B585, Paste_Here!A$2:A$850, 0))&lt;&gt;"", ISNUMBER(VALUE(INDEX(Paste_Here!B$2:B$850, MATCH(B585, Paste_Here!A$2:A$850, 0))))), INDEX(Paste_Here!B$2:B$850, MATCH(B585, Paste_Here!A$2:A$850, 0)), ""), ""), "")</f>
        <v/>
      </c>
      <c r="E585" s="66"/>
      <c r="F585" s="76" t="str">
        <f>IFERROR(IF(B585&lt;&gt;"", IF(ISTEXT(INDEX(Paste_Here!K$2:K$850, MATCH(B585, Paste_Here!A$2:A$850, 0))), INDEX(Paste_Here!K$2:K$850, MATCH(B585, Paste_Here!A$2:A$850, 0)), ""), ""), "")</f>
        <v/>
      </c>
      <c r="G585" s="66"/>
      <c r="H585" s="76" t="str">
        <f>IFERROR(IF(B585&lt;&gt;"", IF(ISTEXT(INDEX(Paste_Here!C$2:C$850, MATCH(B585, Paste_Here!A$2:A$850, 0))), INDEX(Paste_Here!C$2:C$850, MATCH(B585, Paste_Here!A$2:A$850, 0)), ""), ""), "")</f>
        <v/>
      </c>
      <c r="I585" s="66"/>
      <c r="J585" s="76" t="str">
        <f>IFERROR(IF(B585&lt;&gt;"", IF(ISNUMBER(SEARCH("s", LOWER(INDEX(Paste_Here!M$2:M$850, MATCH(B585, Paste_Here!A$2:A$850, 0))))), "Yes", IF(INDEX(Paste_Here!M$2:M$850, MATCH(B585, Paste_Here!A$2:A$850, 0))&lt;&gt;"", "No", "")), ""), "")</f>
        <v/>
      </c>
      <c r="K585" s="66"/>
      <c r="L585" s="76" t="str">
        <f>IFERROR(IF(B585&lt;&gt;"", IF(ISNUMBER(SEARCH("yes", LOWER(INDEX(Paste_Here!E$2:E$850, MATCH(B585, Paste_Here!A$2:A$850, 0))))), "Yes", IF(ISNUMBER(SEARCH("no", LOWER(INDEX(Paste_Here!E$2:E$850, MATCH(B585, Paste_Here!A$2:A$850, 0))))), "No", "")), ""), "")</f>
        <v/>
      </c>
      <c r="M585" s="66"/>
      <c r="N585" s="76" t="str">
        <f>IFERROR(IF(B585&lt;&gt;"", IF(ISNUMBER(SEARCH("yes", LOWER(INDEX(Paste_Here!F$2:F$850, MATCH(B585, Paste_Here!A$2:A$850, 0))))), "Yes", IF(ISNUMBER(SEARCH("no", LOWER(INDEX(Paste_Here!F$2:F$850, MATCH(B585, Paste_Here!A$2:A$850, 0))))), "No", "")), ""), "")</f>
        <v/>
      </c>
      <c r="O585" s="66"/>
      <c r="P585" s="76" t="str">
        <f>IFERROR(IF(B585&lt;&gt;"", IF(ISNUMBER(SEARCH("yes", LOWER(INDEX(Paste_Here!L$2:L$850, MATCH(B585, Paste_Here!A$2:A$850, 0))))), "Yes", IF(ISNUMBER(SEARCH("no", LOWER(INDEX(Paste_Here!L$2:L$850, MATCH(B585, Paste_Here!A$2:A$850, 0))))), "No", "")), ""), "")</f>
        <v/>
      </c>
      <c r="Q585" s="66"/>
      <c r="R585" s="76" t="str">
        <f>IFERROR(IF(B585&lt;&gt;"", IF(ISNUMBER(SEARCH("transitional 2", LOWER(INDEX(Paste_Here!D$2:D$850, MATCH(B585, Paste_Here!A$2:A$850, 0))))), "T2", IF(ISNUMBER(SEARCH("transitional 1", LOWER(INDEX(Paste_Here!D$2:D$850, MATCH(B585, Paste_Here!A$2:A$850, 0))))), "T1", IF(ISNUMBER(SEARCH("waived ell services", LOWER(INDEX(Paste_Here!D$2:D$850, MATCH(B585, Paste_Here!A$2:A$850, 0))))), "W", IF(ISNUMBER(SEARCH("english language learner", LOWER(INDEX(Paste_Here!D$2:D$850, MATCH(B585, Paste_Here!A$2:A$850, 0))))), "L", "")))), ""), "")</f>
        <v/>
      </c>
      <c r="S585" s="66"/>
      <c r="T585" s="76" t="str">
        <f>IFERROR(IF(B585&lt;&gt;"", IF(ISNUMBER(SEARCH("yes", LOWER(INDEX(Paste_Here!I$2:I$850, MATCH(B585, Paste_Here!A$2:A$850, 0))))), "Yes", IF(ISNUMBER(SEARCH("no", LOWER(INDEX(Paste_Here!I$2:I$850, MATCH(B585, Paste_Here!A$2:A$850, 0))))), "No", "")), ""), "")</f>
        <v/>
      </c>
      <c r="U585" s="66"/>
      <c r="V585" s="76" t="str">
        <f>IFERROR(IF(B585&lt;&gt;"", IF(ISTEXT(INDEX(Paste_Here!J$2:J$850, MATCH(B585, Paste_Here!A$2:A$850, 0))), VALUE(INDEX(Paste_Here!J$2:J$850, MATCH(B585, Paste_Here!A$2:A$850, 0))), ""), ""), "")</f>
        <v/>
      </c>
      <c r="W585" s="66"/>
      <c r="X585" s="66"/>
      <c r="Y585" s="76" t="str">
        <f t="shared" si="74"/>
        <v/>
      </c>
      <c r="Z585" s="66"/>
      <c r="AA585" s="76" t="str">
        <f>IFERROR(IF(B585&lt;&gt;"", IF(AND(INDEX(Paste_Here!AI$2:AI$850, MATCH(B585, Paste_Here!A$2:A$850, 0))&lt;&gt;"", ISNUMBER(VALUE(INDEX(Paste_Here!AI$2:AI$850, MATCH(B585, Paste_Here!A$2:A$850, 0))))), INDEX(Paste_Here!AI$2:AI$850, MATCH(B585, Paste_Here!A$2:A$850, 0)), ""), ""), "")</f>
        <v/>
      </c>
      <c r="AB585" s="66"/>
      <c r="AC585" s="76" t="str">
        <f>IFERROR(IF(B585&lt;&gt;"", IF(AND(INDEX(Paste_Here!AJ$2:AJ$850, MATCH(B585, Paste_Here!A$2:A$850, 0))&lt;&gt;"", ISNUMBER(VALUE(INDEX(Paste_Here!AJ$2:AJ$850, MATCH(B585, Paste_Here!A$2:A$850, 0))))), INDEX(Paste_Here!AJ$2:AJ$850, MATCH(B585, Paste_Here!A$2:A$850, 0)), ""), ""), "")</f>
        <v/>
      </c>
      <c r="AD585" s="66"/>
      <c r="AE585" s="76" t="str">
        <f>IFERROR(IF(B585&lt;&gt;"", IF(AND(INDEX(Paste_Here!AK$2:AK$850, MATCH(B585, Paste_Here!A$2:A$850, 0))&lt;&gt;"", ISNUMBER(VALUE(INDEX(Paste_Here!AK$2:AK$850, MATCH(B585, Paste_Here!A$2:A$850, 0))))), INDEX(Paste_Here!AK$2:AK$850, MATCH(B585, Paste_Here!A$2:A$850, 0)), ""), ""), "")</f>
        <v/>
      </c>
      <c r="AF585" s="66"/>
      <c r="AG585" s="76" t="str">
        <f>IFERROR(IF(B585&lt;&gt;"", IF(AND(INDEX(Paste_Here!AL$2:AL$850, MATCH(B585, Paste_Here!A$2:A$850, 0))&lt;&gt;"", ISNUMBER(VALUE(INDEX(Paste_Here!AL$2:AL$850, MATCH(B585, Paste_Here!A$2:A$850, 0))))), INDEX(Paste_Here!AL$2:AL$850, MATCH(B585, Paste_Here!A$2:A$850, 0)), ""), ""), "")</f>
        <v/>
      </c>
      <c r="AH585" s="66"/>
      <c r="AI585" s="76" t="str">
        <f>IFERROR(IF(B585&lt;&gt;"", IF(AND(INDEX(Paste_Here!AH$2:AH$850, MATCH(B585, Paste_Here!A$2:A$850, 0))&lt;&gt;"", ISNUMBER(VALUE(INDEX(Paste_Here!AH$2:AH$850, MATCH(B585, Paste_Here!A$2:A$850, 0))))), IF(VALUE(INDEX(Paste_Here!AH$2:AH$850, MATCH(B585, Paste_Here!A$2:A$850, 0)))=0, "", INDEX(Paste_Here!AH$2:AH$850, MATCH(B585, Paste_Here!A$2:A$850, 0))), ""), ""), "")</f>
        <v/>
      </c>
      <c r="AJ585" s="66"/>
      <c r="AK585" s="76" t="str">
        <f>IFERROR(IF(B585&lt;&gt;"", IF(AND(INDEX(Paste_Here!N$2:N$850, MATCH(B585, Paste_Here!A$2:A$850, 0))&lt;&gt;"", ISNUMBER(VALUE(INDEX(Paste_Here!N$2:N$850, MATCH(B585, Paste_Here!A$2:A$850, 0))))), INDEX(Paste_Here!N$2:N$850, MATCH(B585, Paste_Here!A$2:A$850, 0)), ""), ""), "")</f>
        <v/>
      </c>
      <c r="AL585" s="66"/>
      <c r="AM585" s="76" t="str">
        <f>IFERROR(IF(B585&lt;&gt;"", IF(AND(INDEX(Paste_Here!O$2:O$850, MATCH(B585, Paste_Here!A$2:A$850, 0))&lt;&gt;"", ISNUMBER(VALUE(INDEX(Paste_Here!O$2:O$850, MATCH(B585, Paste_Here!A$2:A$850, 0))))), INDEX(Paste_Here!O$2:O$850, MATCH(B585, Paste_Here!A$2:A$850, 0)), ""), ""), "")</f>
        <v/>
      </c>
      <c r="AN585" s="66"/>
      <c r="AO585" s="76"/>
      <c r="AP585" s="66"/>
      <c r="AQ585" s="76"/>
      <c r="AR585" s="66"/>
      <c r="AS585" s="76"/>
      <c r="AT585" s="66"/>
      <c r="AU585" s="66"/>
      <c r="AV585" s="76" t="str">
        <f t="shared" si="75"/>
        <v/>
      </c>
      <c r="AW585" s="66"/>
      <c r="AX585" s="76" t="str">
        <f>IFERROR(IF(B585&lt;&gt;"", IF(ISNUMBER(SEARCH("Revealed-Potential (Primary Focus)", LOWER(INDEX(Paste_Here!Z$2:Z$850, MATCH(B585, Paste_Here!A$2:A$850, 0))))), "Rev-Potential: Prim", IF(ISNUMBER(SEARCH("Revealed-Potential (Secondary Focus)", LOWER(INDEX(Paste_Here!Z$2:Z$850, MATCH(B585, Paste_Here!A$2:A$850, 0))))), "Rev-Potential: Sec", IF(ISNUMBER(SEARCH("Monitoring", LOWER(INDEX(Paste_Here!Z$2:Z$850, MATCH(B585, Paste_Here!A$2:A$850, 0))))), "Monitoring", IF(ISNUMBER(SEARCH("At-Promise (Secondary Focus)", LOWER(INDEX(Paste_Here!Z$2:Z$850, MATCH(B585, Paste_Here!A$2:A$850, 0))))), "At-Promise: Sec", IF(ISNUMBER(SEARCH("At-Promise (Primary Focus)", LOWER(INDEX(Paste_Here!Z$2:Z$850, MATCH(B585, Paste_Here!A$2:A$850, 0))))), "At-Promise: Prim", ""))))), ""), "")</f>
        <v/>
      </c>
      <c r="AY585" s="66"/>
      <c r="AZ585" s="76"/>
      <c r="BA585" s="66"/>
      <c r="BB585" s="76"/>
      <c r="BC585" s="66"/>
      <c r="BD585" s="76"/>
      <c r="BE585" s="66"/>
      <c r="BF585" s="76"/>
      <c r="BG585" s="66"/>
      <c r="BH585" s="76"/>
      <c r="BI585" s="66"/>
      <c r="BJ585" s="66"/>
      <c r="BK585" s="76" t="str">
        <f t="shared" si="76"/>
        <v/>
      </c>
      <c r="BL585" s="66"/>
      <c r="BM585" s="76" t="str">
        <f>IFERROR(IF(B585&lt;&gt;"", IF(AND(ISNUMBER(VALUE(SUBSTITUTE(SUBSTITUTE(Paste_Here!R585, "br", "-"), "L", ""))), VALUE(SUBSTITUTE(SUBSTITUTE(Paste_Here!R585, "br", "-"), "L", "")) &gt;= 1095), "Yes", IF(AND(ISNUMBER(VALUE(SUBSTITUTE(SUBSTITUTE(Paste_Here!R585, "br", "-"), "L", ""))), VALUE(SUBSTITUTE(SUBSTITUTE(Paste_Here!R585, "br", "-"), "L", "")) &lt;= 1094), "No", "")), ""), "")</f>
        <v/>
      </c>
      <c r="BN585" s="66"/>
      <c r="BO585" s="76" t="str">
        <f>IFERROR(IF(B585&lt;&gt;"", IF(COUNTIF(INDEX(Paste_Here!Y$2:AB$850, MATCH(B585, Paste_Here!A$2:A$850, 0), 0), "yes") &gt; 0, "Yes", IF(COUNTIF(INDEX(Paste_Here!Y$2:AB$850, MATCH(B585, Paste_Here!A$2:A$850, 0), 0), "no") &gt; 0, "No", "")), ""), "")</f>
        <v/>
      </c>
      <c r="BP585" s="66"/>
      <c r="BQ585" s="76" t="str">
        <f>IFERROR(IF(B585&lt;&gt;"", IF(AND(ISNUMBER(VALUE(SUBSTITUTE(SUBSTITUTE(Paste_Here!U585, "em", "-"), "q", ""))), VALUE(SUBSTITUTE(SUBSTITUTE(Paste_Here!U585, "em", "-"), "q", "")) &gt;= 910), "Yes", IF(AND(ISNUMBER(VALUE(SUBSTITUTE(SUBSTITUTE(Paste_Here!U585, "em", "-"), "q", ""))), VALUE(SUBSTITUTE(SUBSTITUTE(Paste_Here!U585, "em", "-"), "q", "")) &lt;= 909), "No", "")), ""), "")</f>
        <v/>
      </c>
      <c r="BR585" s="66"/>
      <c r="BS585" s="76" t="str">
        <f>IFERROR(IF(B585&lt;&gt;"", IF(AND(INDEX(Paste_Here!X$2:X$850, MATCH(B585, Paste_Here!A$2:A$850, 0))&lt;&gt;"", ISNUMBER(VALUE(INDEX(Paste_Here!X$2:X$850, MATCH(B585, Paste_Here!A$2:A$850, 0))))), INDEX(Paste_Here!X$2:X$850, MATCH(B585, Paste_Here!A$2:A$850, 0)), ""), ""), "")</f>
        <v/>
      </c>
      <c r="BT585" s="66"/>
      <c r="BU585" s="76" t="str">
        <f>IFERROR(IF(B585&lt;&gt;"", IF(ISNUMBER(VALUE(INDEX(Paste_Here!G$2:G$850, MATCH(B585, Paste_Here!A$2:A$850, 0)))), IF(VALUE(INDEX(Paste_Here!G$2:G$850, MATCH(B585, Paste_Here!A$2:A$850, 0)))=0, "No", IF(AND(VALUE(INDEX(Paste_Here!G$2:G$850, MATCH(B585, Paste_Here!A$2:A$850, 0)))&gt;=1, VALUE(INDEX(Paste_Here!G$2:G$850, MATCH(B585, Paste_Here!A$2:A$850, 0)))&lt;=4), VALUE(INDEX(Paste_Here!G$2:G$850, MATCH(B585, Paste_Here!A$2:A$850, 0))), "")), ""), ""), "")</f>
        <v/>
      </c>
      <c r="BV585" s="66"/>
      <c r="BW585" s="76" t="str">
        <f>IFERROR(IF(B585&lt;&gt;"", IF(ISNUMBER(VALUE(INDEX(Paste_Here!H$2:H$850, MATCH(B585, Paste_Here!A$2:A$850, 0)))), IF(VALUE(INDEX(Paste_Here!H$2:H$850, MATCH(B585, Paste_Here!A$2:A$850, 0)))=0, "No", IF(AND(VALUE(INDEX(Paste_Here!H$2:H$850, MATCH(B585, Paste_Here!A$2:A$850, 0)))&gt;=1, VALUE(INDEX(Paste_Here!H$2:H$850, MATCH(B585, Paste_Here!A$2:A$850, 0)))&lt;=4), VALUE(INDEX(Paste_Here!H$2:H$850, MATCH(B585, Paste_Here!A$2:A$850, 0))), "")), ""), ""), "")</f>
        <v/>
      </c>
      <c r="BX585" s="66"/>
      <c r="BY585" s="76"/>
      <c r="BZ585" s="66"/>
      <c r="CA585" s="76"/>
      <c r="CB585" s="66"/>
      <c r="CC585" s="66"/>
      <c r="CD585" s="76" t="str">
        <f t="shared" si="77"/>
        <v/>
      </c>
      <c r="CE585" s="66"/>
      <c r="CF585" s="76" t="str">
        <f>IFERROR(IF(B585&lt;&gt;"", IF(AND(INDEX(Paste_Here!P$2:P$850, MATCH(B585, Paste_Here!A$2:A$850, 0))&lt;&gt;"", ISNUMBER(VALUE(INDEX(Paste_Here!P$2:P$850, MATCH(B585, Paste_Here!A$2:A$850, 0))))), INDEX(Paste_Here!P$2:P$850, MATCH(B585, Paste_Here!A$2:A$850, 0)), ""), ""), "")</f>
        <v/>
      </c>
      <c r="CG585" s="66"/>
      <c r="CH585" s="76" t="str">
        <f>IFERROR(IF(B585&lt;&gt;"", IF(ISNUMBER(SEARCH("highrisk", LOWER(INDEX(Paste_Here!Q$2:Q$850, MATCH(B585, Paste_Here!A$2:A$850, 0))))), "High Risk", IF(ISNUMBER(SEARCH("lowrisk", LOWER(INDEX(Paste_Here!Q$2:Q$850, MATCH(B585, Paste_Here!A$2:A$850, 0))))), "Low Risk", IF(ISNUMBER(SEARCH("somerisk", LOWER(INDEX(Paste_Here!Q$2:Q$850, MATCH(B585, Paste_Here!A$2:A$850, 0))))), "Some Risk", ""))), ""), "")</f>
        <v/>
      </c>
      <c r="CI585" s="66"/>
      <c r="CJ585" s="76" t="str">
        <f>IFERROR(IF(B585&lt;&gt;"", IF(AND(INDEX(Paste_Here!AA$2:AA$850, MATCH(B585, Paste_Here!A$2:A$850, 0))&lt;&gt;"", ISNUMBER(VALUE(INDEX(Paste_Here!AA$2:AA$850, MATCH(B585, Paste_Here!A$2:A$850, 0))))), INDEX(Paste_Here!AA$2:AA$850, MATCH(B585, Paste_Here!A$2:A$850, 0)), ""), ""), "")</f>
        <v/>
      </c>
      <c r="CK585" s="66"/>
      <c r="CL585" s="76" t="str">
        <f>IFERROR(IF(B585&lt;&gt;"", IF(LOWER(INDEX(Paste_Here!AB$2:AB$850, MATCH(B585, Paste_Here!A$2:A$850, 0)))="approaching expectations", "Approaching", IF(LOWER(INDEX(Paste_Here!AB$2:AB$850, MATCH(B585, Paste_Here!A$2:A$850, 0)))="met expectations", "Met", IF(LOWER(INDEX(Paste_Here!AB$2:AB$850, MATCH(B585, Paste_Here!A$2:A$850, 0)))="exceeded expectations", "Exceeded", IF(LOWER(INDEX(Paste_Here!AB$2:AB$850, MATCH(B585, Paste_Here!A$2:A$850, 0)))="below expectations", "Below", "")))), ""), "")</f>
        <v/>
      </c>
      <c r="CM585" s="66"/>
      <c r="CN585" s="76" t="str">
        <f>IFERROR(IF(B585&lt;&gt;"", IF(AND(INDEX(Paste_Here!AC$2:AC$850, MATCH(B585, Paste_Here!A$2:A$850, 0))&lt;&gt;"", ISNUMBER(VALUE(INDEX(Paste_Here!AC$2:AC$850, MATCH(B585, Paste_Here!A$2:A$850, 0))))), INDEX(Paste_Here!AC$2:AC$850, MATCH(B585, Paste_Here!A$2:A$850, 0)), ""), ""), "")</f>
        <v/>
      </c>
      <c r="CO585" s="66"/>
      <c r="CP585" s="76"/>
      <c r="CQ585" s="66"/>
      <c r="CR585" s="76"/>
      <c r="CS585" s="66"/>
      <c r="CT585" s="76"/>
      <c r="CU585" s="66"/>
      <c r="CV585" s="76"/>
      <c r="CW585" s="66"/>
      <c r="CX585" s="76"/>
      <c r="CY585" s="66"/>
      <c r="CZ585" s="66"/>
      <c r="DA585" s="76" t="str">
        <f t="shared" si="78"/>
        <v/>
      </c>
      <c r="DB585" s="66"/>
      <c r="DC585" s="76" t="str">
        <f>IFERROR(IF(B585&lt;&gt;"", IF(AND(INDEX(Paste_Here!V$2:V$850, MATCH(B585, Paste_Here!A$2:A$850, 0))&lt;&gt;"", ISNUMBER(VALUE(INDEX(Paste_Here!V$2:V$850, MATCH(B585, Paste_Here!A$2:A$850, 0))))), INDEX(Paste_Here!V$2:V$850, MATCH(B585, Paste_Here!A$2:A$850, 0)), ""), ""), "")</f>
        <v/>
      </c>
      <c r="DD585" s="66"/>
      <c r="DE585" s="76" t="str">
        <f>IFERROR(IF(B585&lt;&gt;"", IF(ISNUMBER(SEARCH("highrisk", LOWER(INDEX(Paste_Here!W$2:W$850, MATCH(B585, Paste_Here!A$2:A$850, 0))))), "High Risk", IF(ISNUMBER(SEARCH("lowrisk", LOWER(INDEX(Paste_Here!W$2:W$850, MATCH(B585, Paste_Here!A$2:A$850, 0))))), "Low Risk", IF(ISNUMBER(SEARCH("somerisk", LOWER(INDEX(Paste_Here!W$2:W$850, MATCH(B585, Paste_Here!A$2:A$850, 0))))), "Some Risk", ""))), ""), "")</f>
        <v/>
      </c>
      <c r="DF585" s="66"/>
      <c r="DG585" s="76" t="str">
        <f>IFERROR(IF(B585&lt;&gt;"", IF(AND(INDEX(Paste_Here!S$2:S$850, MATCH(B585, Paste_Here!A$2:A$850, 0))&lt;&gt;"", ISNUMBER(VALUE(INDEX(Paste_Here!S$2:S$850, MATCH(B585, Paste_Here!A$2:A$850, 0))))), INDEX(Paste_Here!S$2:S$850, MATCH(B585, Paste_Here!A$2:A$850, 0)), ""), ""), "")</f>
        <v/>
      </c>
      <c r="DH585" s="66"/>
      <c r="DI585" s="76" t="str">
        <f>IFERROR(IF(B585&lt;&gt;"", IF(ISNUMBER(SEARCH("highrisk", LOWER(INDEX(Paste_Here!T$2:T$850, MATCH(B585, Paste_Here!A$2:A$850, 0))))), "High Risk", IF(ISNUMBER(SEARCH("lowrisk", LOWER(INDEX(Paste_Here!T$2:T$850, MATCH(B585, Paste_Here!A$2:A$850, 0))))), "Low Risk", IF(ISNUMBER(SEARCH("somerisk", LOWER(INDEX(Paste_Here!T$2:T$850, MATCH(B585, Paste_Here!A$2:A$850, 0))))), "Some Risk", ""))), ""), "")</f>
        <v/>
      </c>
      <c r="DJ585" s="66"/>
      <c r="DK585" s="76" t="str">
        <f>IFERROR(IF(B585&lt;&gt;"", IF(AND(INDEX(Paste_Here!AD$2:AD$850, MATCH(B585, Paste_Here!A$2:A$850, 0))&lt;&gt;"", ISNUMBER(VALUE(INDEX(Paste_Here!AD$2:AD$850, MATCH(B585, Paste_Here!A$2:A$850, 0))))), INDEX(Paste_Here!AD$2:AD$850, MATCH(B585, Paste_Here!A$2:A$850, 0)), ""), ""), "")</f>
        <v/>
      </c>
      <c r="DL585" s="66"/>
      <c r="DM585" s="76" t="str">
        <f>IFERROR(IF(B585&lt;&gt;"", IF(LOWER(INDEX(Paste_Here!AE$2:AE$850, MATCH(B585, Paste_Here!A$2:A$850, 0)))="approaching expectations", "Approaching", IF(LOWER(INDEX(Paste_Here!AE$2:AE$850, MATCH(B585, Paste_Here!A$2:A$850, 0)))="met expectations", "Met", IF(LOWER(INDEX(Paste_Here!AE$2:AE$850, MATCH(B585, Paste_Here!A$2:A$850, 0)))="exceeded expectations", "Exceeded", IF(LOWER(INDEX(Paste_Here!AE$2:AE$850, MATCH(B585, Paste_Here!A$2:A$850, 0)))="below expectations", "Below", "")))), ""), "")</f>
        <v/>
      </c>
      <c r="DN585" s="66"/>
      <c r="DO585" s="76"/>
      <c r="DP585" s="66"/>
      <c r="DQ585" s="76"/>
      <c r="DR585" s="66"/>
      <c r="DS585" s="76"/>
      <c r="DT585" s="66"/>
      <c r="DU585" s="76"/>
      <c r="DV585" s="66"/>
      <c r="DW585" s="66"/>
      <c r="DX585" s="76" t="str">
        <f t="shared" si="79"/>
        <v/>
      </c>
      <c r="DY585" s="66"/>
      <c r="DZ585" s="76"/>
      <c r="EA585" s="66"/>
      <c r="EB585" s="76"/>
      <c r="EC585" s="66"/>
      <c r="ED585" s="76" t="str">
        <f>IFERROR(IF(B585&lt;&gt;"", IF(AND(INDEX(Paste_Here!AF$2:AF$850, MATCH(B585, Paste_Here!A$2:A$850, 0))&lt;&gt;"", ISNUMBER(VALUE(INDEX(Paste_Here!AF$2:AF$850, MATCH(B585, Paste_Here!A$2:A$850, 0))))), INDEX(Paste_Here!AF$2:AF$850, MATCH(B585, Paste_Here!A$2:A$850, 0)), ""), ""), "")</f>
        <v/>
      </c>
      <c r="EE585" s="66"/>
      <c r="EF585" s="76"/>
      <c r="EG585" s="66"/>
      <c r="EH585" s="76"/>
      <c r="EI585" s="66"/>
      <c r="EJ585" s="76" t="str">
        <f>IFERROR(IF(B585&lt;&gt;"", IF(AND(INDEX(Paste_Here!AG$2:AG$850, MATCH(B585, Paste_Here!A$2:A$850, 0))&lt;&gt;"", ISNUMBER(VALUE(INDEX(Paste_Here!AG$2:AG$850, MATCH(B585, Paste_Here!A$2:A$850, 0))))), INDEX(Paste_Here!AG$2:AG$850, MATCH(B585, Paste_Here!A$2:A$850, 0)), ""), ""), "")</f>
        <v/>
      </c>
      <c r="EK585" s="66"/>
      <c r="EL585" s="76"/>
      <c r="EM585" s="66"/>
      <c r="EN585" s="76"/>
      <c r="EO585" s="66"/>
      <c r="EP585" s="76"/>
      <c r="EQ585" s="66"/>
      <c r="ER585" s="76"/>
      <c r="ES585" s="66"/>
      <c r="ET585" s="66"/>
      <c r="EU585" s="76"/>
      <c r="EV585" s="66"/>
      <c r="EW585" s="76"/>
      <c r="EX585" s="66"/>
      <c r="EY585" s="76"/>
      <c r="EZ585" s="66"/>
      <c r="FA585" s="76"/>
      <c r="FB585" s="66"/>
      <c r="FC585" s="76"/>
      <c r="FD585" s="66"/>
      <c r="FE585" s="76"/>
      <c r="FF585" s="66"/>
      <c r="FG585" s="76"/>
      <c r="FH585" s="66"/>
      <c r="FI585" s="76"/>
      <c r="FJ585" s="66"/>
      <c r="FK585" s="76"/>
      <c r="FL585" s="66"/>
      <c r="FM585" s="76"/>
      <c r="FN585" s="66"/>
      <c r="FO585" s="76"/>
      <c r="FP585" s="66"/>
      <c r="FQ585" s="76"/>
      <c r="FR585" s="66"/>
      <c r="FS585" s="76"/>
      <c r="FT585" s="66"/>
      <c r="FU585" s="76"/>
      <c r="FV585" s="66"/>
      <c r="FW585" s="76"/>
      <c r="FX585" s="66"/>
      <c r="FY585" s="76"/>
      <c r="FZ585" s="66"/>
      <c r="GA585" s="76"/>
      <c r="GB585" s="66"/>
      <c r="GC585" s="76"/>
      <c r="GD585" s="66"/>
      <c r="GE585" s="76"/>
      <c r="GF585" s="66"/>
      <c r="GG585" s="76"/>
      <c r="GH585" s="66"/>
      <c r="GI585" s="76"/>
      <c r="GJ585" s="66"/>
      <c r="GK585" s="76"/>
      <c r="GL585" s="66"/>
      <c r="GM585" s="76"/>
      <c r="GN585" s="66"/>
      <c r="GO585" s="76"/>
      <c r="GP585" s="66"/>
      <c r="GQ585" s="76"/>
      <c r="GR585" s="66"/>
      <c r="GS585" s="76"/>
      <c r="GT585" s="66"/>
      <c r="GU585" s="76"/>
      <c r="GV585" s="66"/>
      <c r="GW585" s="76"/>
      <c r="GX585" s="66"/>
      <c r="GY585" s="76"/>
      <c r="GZ585" s="66"/>
      <c r="HA585" s="76"/>
      <c r="HB585" s="66"/>
      <c r="HC585" s="76"/>
      <c r="HD585" s="66"/>
      <c r="HE585" s="76"/>
      <c r="HF585" s="66"/>
      <c r="HG585" s="76"/>
      <c r="HH585" s="66"/>
      <c r="HI585" s="76"/>
      <c r="HJ585" s="66"/>
      <c r="HK585" s="76"/>
      <c r="HL585" s="66"/>
      <c r="HM585" s="76"/>
      <c r="HN585" s="66"/>
      <c r="HO585" s="76"/>
      <c r="HP585" s="66"/>
      <c r="HQ585" s="76"/>
      <c r="HR585" s="66"/>
      <c r="HS585" s="76"/>
      <c r="HT585" s="66"/>
      <c r="HU585" s="76"/>
      <c r="HV585" s="66"/>
      <c r="HW585" s="76"/>
      <c r="HX585" s="66"/>
      <c r="HY585" s="76"/>
      <c r="HZ585" s="66"/>
      <c r="IA585" s="76"/>
      <c r="IB585" s="66"/>
      <c r="IC585" s="76"/>
      <c r="ID585" s="66"/>
      <c r="IE585" s="76"/>
      <c r="IF585" s="66"/>
      <c r="IG585" s="76"/>
      <c r="IH585" s="66"/>
      <c r="II585" s="76"/>
      <c r="IJ585" s="66"/>
      <c r="IK585" s="76"/>
      <c r="IL585" s="66"/>
      <c r="IM585" s="76"/>
      <c r="IN585" s="66"/>
      <c r="IO585" s="76"/>
      <c r="IP585" s="66"/>
      <c r="IQ585" s="76"/>
      <c r="IR585" s="66"/>
      <c r="IS585" s="76"/>
      <c r="IT585" s="66"/>
      <c r="IU585" s="76"/>
      <c r="IV585" s="66"/>
      <c r="IW585" s="76"/>
      <c r="IX585" s="66"/>
      <c r="IY585" s="76"/>
      <c r="IZ585" s="66"/>
      <c r="JA585" s="76"/>
      <c r="JB585" s="66"/>
      <c r="JC585" s="76"/>
      <c r="JD585" s="66"/>
      <c r="JE585" s="76"/>
      <c r="JF585" s="66"/>
      <c r="JG585" s="76"/>
      <c r="JH585" s="66"/>
      <c r="JI585" s="76"/>
      <c r="JJ585" s="66"/>
      <c r="JK585" s="76"/>
      <c r="JL585" s="66"/>
      <c r="JM585" s="76"/>
      <c r="JN585" s="66"/>
      <c r="JO585" s="76"/>
      <c r="JP585" s="66"/>
      <c r="JQ585" s="76"/>
      <c r="JR585" s="66"/>
      <c r="JS585" s="76"/>
      <c r="JT585" s="66"/>
      <c r="JU585" s="76"/>
      <c r="JV585" s="66"/>
      <c r="JW585" s="76"/>
      <c r="JX585" s="66"/>
      <c r="JY585" s="76"/>
      <c r="JZ585" s="66"/>
      <c r="KA585" s="76"/>
      <c r="KB585" s="66"/>
      <c r="KC585" s="76"/>
      <c r="KD585" s="66"/>
      <c r="KE585" s="76"/>
      <c r="KF585" s="66"/>
      <c r="KG585" s="76"/>
      <c r="KH585" s="66"/>
      <c r="KI585" s="76"/>
      <c r="KJ585" s="66"/>
      <c r="KK585" s="76"/>
      <c r="KL585" s="66"/>
      <c r="KM585" s="76"/>
      <c r="KN585" s="66"/>
      <c r="KO585" s="76"/>
      <c r="KP585" s="66"/>
      <c r="KQ585" s="76"/>
      <c r="KR585" s="66"/>
      <c r="KS585" s="76"/>
      <c r="KT585" s="66"/>
      <c r="KU585" s="76"/>
      <c r="KV585" s="66"/>
      <c r="KW585" s="76"/>
      <c r="KX585" s="66"/>
      <c r="KY585" s="76"/>
      <c r="KZ585" s="66"/>
      <c r="LA585" s="76"/>
      <c r="LB585" s="66"/>
      <c r="LC585" s="76"/>
      <c r="LD585" s="66"/>
      <c r="LE585" s="76"/>
      <c r="LF585" s="66"/>
      <c r="LG585" s="76"/>
      <c r="LH585" s="66"/>
      <c r="LI585" s="76"/>
      <c r="LJ585" s="66"/>
      <c r="LK585" s="76"/>
      <c r="LL585" s="66"/>
      <c r="LM585" s="76"/>
      <c r="LN585" s="66"/>
      <c r="LO585" s="76"/>
      <c r="LP585" s="66"/>
      <c r="LQ585" s="76"/>
      <c r="LR585" s="66"/>
      <c r="LS585" s="76"/>
      <c r="LT585" s="66"/>
      <c r="LU585" s="76"/>
      <c r="LV585" s="66"/>
      <c r="LW585" s="76"/>
      <c r="LX585" s="66"/>
      <c r="LY585" s="76"/>
      <c r="LZ585" s="66"/>
      <c r="MA585" s="76"/>
      <c r="MB585" s="66"/>
      <c r="MC585" s="76"/>
      <c r="MD585" s="66"/>
      <c r="MG585" s="1" t="str" cm="1">
        <f t="array" ref="MG585">IFERROR(INDEX(Paste_Here!$B$2:$B$850, MATCH(0, COUNTIF(MG$4:MG584, Paste_Here!$B$2:$B$850) + IF(Paste_Here!$B$2:$B$850="", 1, 0), 0)), "")</f>
        <v/>
      </c>
      <c r="MH585" s="1" t="str">
        <f>IF(MG585&lt;&gt;"", INDEX(Paste_Here!$A$2:$A$850, MATCH(MG585, Paste_Here!$B$2:$B$850, 0)), "")</f>
        <v/>
      </c>
      <c r="MI585" s="1" t="str">
        <f t="shared" si="80"/>
        <v/>
      </c>
      <c r="MJ585" s="1" t="str" cm="1">
        <f t="array" ref="MJ585">IFERROR(INDEX($MI$5:$MI$850, MATCH(SMALL(IF($MI$5:$MI$850&lt;&gt;"", COUNTIF($MI$5:$MI$850, "&lt;"&amp;$MI$5:$MI$850)+1), ROW()-ROW($MJ$5)+1), COUNTIF($MI$5:$MI$850, "&lt;"&amp;$MI$5:$MI$850)+1, 0)), "")</f>
        <v/>
      </c>
    </row>
    <row r="586" spans="1:348">
      <c r="A586" s="66"/>
      <c r="B586" s="76" t="str">
        <f t="shared" si="73"/>
        <v/>
      </c>
      <c r="C586" s="66"/>
      <c r="D586" s="76" t="str">
        <f>IFERROR(IF(B586&lt;&gt;"", IF(AND(INDEX(Paste_Here!B$2:B$850, MATCH(B586, Paste_Here!A$2:A$850, 0))&lt;&gt;"", ISNUMBER(VALUE(INDEX(Paste_Here!B$2:B$850, MATCH(B586, Paste_Here!A$2:A$850, 0))))), INDEX(Paste_Here!B$2:B$850, MATCH(B586, Paste_Here!A$2:A$850, 0)), ""), ""), "")</f>
        <v/>
      </c>
      <c r="E586" s="66"/>
      <c r="F586" s="76" t="str">
        <f>IFERROR(IF(B586&lt;&gt;"", IF(ISTEXT(INDEX(Paste_Here!K$2:K$850, MATCH(B586, Paste_Here!A$2:A$850, 0))), INDEX(Paste_Here!K$2:K$850, MATCH(B586, Paste_Here!A$2:A$850, 0)), ""), ""), "")</f>
        <v/>
      </c>
      <c r="G586" s="66"/>
      <c r="H586" s="76" t="str">
        <f>IFERROR(IF(B586&lt;&gt;"", IF(ISTEXT(INDEX(Paste_Here!C$2:C$850, MATCH(B586, Paste_Here!A$2:A$850, 0))), INDEX(Paste_Here!C$2:C$850, MATCH(B586, Paste_Here!A$2:A$850, 0)), ""), ""), "")</f>
        <v/>
      </c>
      <c r="I586" s="66"/>
      <c r="J586" s="76" t="str">
        <f>IFERROR(IF(B586&lt;&gt;"", IF(ISNUMBER(SEARCH("s", LOWER(INDEX(Paste_Here!M$2:M$850, MATCH(B586, Paste_Here!A$2:A$850, 0))))), "Yes", IF(INDEX(Paste_Here!M$2:M$850, MATCH(B586, Paste_Here!A$2:A$850, 0))&lt;&gt;"", "No", "")), ""), "")</f>
        <v/>
      </c>
      <c r="K586" s="66"/>
      <c r="L586" s="76" t="str">
        <f>IFERROR(IF(B586&lt;&gt;"", IF(ISNUMBER(SEARCH("yes", LOWER(INDEX(Paste_Here!E$2:E$850, MATCH(B586, Paste_Here!A$2:A$850, 0))))), "Yes", IF(ISNUMBER(SEARCH("no", LOWER(INDEX(Paste_Here!E$2:E$850, MATCH(B586, Paste_Here!A$2:A$850, 0))))), "No", "")), ""), "")</f>
        <v/>
      </c>
      <c r="M586" s="66"/>
      <c r="N586" s="76" t="str">
        <f>IFERROR(IF(B586&lt;&gt;"", IF(ISNUMBER(SEARCH("yes", LOWER(INDEX(Paste_Here!F$2:F$850, MATCH(B586, Paste_Here!A$2:A$850, 0))))), "Yes", IF(ISNUMBER(SEARCH("no", LOWER(INDEX(Paste_Here!F$2:F$850, MATCH(B586, Paste_Here!A$2:A$850, 0))))), "No", "")), ""), "")</f>
        <v/>
      </c>
      <c r="O586" s="66"/>
      <c r="P586" s="76" t="str">
        <f>IFERROR(IF(B586&lt;&gt;"", IF(ISNUMBER(SEARCH("yes", LOWER(INDEX(Paste_Here!L$2:L$850, MATCH(B586, Paste_Here!A$2:A$850, 0))))), "Yes", IF(ISNUMBER(SEARCH("no", LOWER(INDEX(Paste_Here!L$2:L$850, MATCH(B586, Paste_Here!A$2:A$850, 0))))), "No", "")), ""), "")</f>
        <v/>
      </c>
      <c r="Q586" s="66"/>
      <c r="R586" s="76" t="str">
        <f>IFERROR(IF(B586&lt;&gt;"", IF(ISNUMBER(SEARCH("transitional 2", LOWER(INDEX(Paste_Here!D$2:D$850, MATCH(B586, Paste_Here!A$2:A$850, 0))))), "T2", IF(ISNUMBER(SEARCH("transitional 1", LOWER(INDEX(Paste_Here!D$2:D$850, MATCH(B586, Paste_Here!A$2:A$850, 0))))), "T1", IF(ISNUMBER(SEARCH("waived ell services", LOWER(INDEX(Paste_Here!D$2:D$850, MATCH(B586, Paste_Here!A$2:A$850, 0))))), "W", IF(ISNUMBER(SEARCH("english language learner", LOWER(INDEX(Paste_Here!D$2:D$850, MATCH(B586, Paste_Here!A$2:A$850, 0))))), "L", "")))), ""), "")</f>
        <v/>
      </c>
      <c r="S586" s="66"/>
      <c r="T586" s="76" t="str">
        <f>IFERROR(IF(B586&lt;&gt;"", IF(ISNUMBER(SEARCH("yes", LOWER(INDEX(Paste_Here!I$2:I$850, MATCH(B586, Paste_Here!A$2:A$850, 0))))), "Yes", IF(ISNUMBER(SEARCH("no", LOWER(INDEX(Paste_Here!I$2:I$850, MATCH(B586, Paste_Here!A$2:A$850, 0))))), "No", "")), ""), "")</f>
        <v/>
      </c>
      <c r="U586" s="66"/>
      <c r="V586" s="76" t="str">
        <f>IFERROR(IF(B586&lt;&gt;"", IF(ISTEXT(INDEX(Paste_Here!J$2:J$850, MATCH(B586, Paste_Here!A$2:A$850, 0))), VALUE(INDEX(Paste_Here!J$2:J$850, MATCH(B586, Paste_Here!A$2:A$850, 0))), ""), ""), "")</f>
        <v/>
      </c>
      <c r="W586" s="66"/>
      <c r="X586" s="66"/>
      <c r="Y586" s="76" t="str">
        <f t="shared" si="74"/>
        <v/>
      </c>
      <c r="Z586" s="66"/>
      <c r="AA586" s="76" t="str">
        <f>IFERROR(IF(B586&lt;&gt;"", IF(AND(INDEX(Paste_Here!AI$2:AI$850, MATCH(B586, Paste_Here!A$2:A$850, 0))&lt;&gt;"", ISNUMBER(VALUE(INDEX(Paste_Here!AI$2:AI$850, MATCH(B586, Paste_Here!A$2:A$850, 0))))), INDEX(Paste_Here!AI$2:AI$850, MATCH(B586, Paste_Here!A$2:A$850, 0)), ""), ""), "")</f>
        <v/>
      </c>
      <c r="AB586" s="66"/>
      <c r="AC586" s="76" t="str">
        <f>IFERROR(IF(B586&lt;&gt;"", IF(AND(INDEX(Paste_Here!AJ$2:AJ$850, MATCH(B586, Paste_Here!A$2:A$850, 0))&lt;&gt;"", ISNUMBER(VALUE(INDEX(Paste_Here!AJ$2:AJ$850, MATCH(B586, Paste_Here!A$2:A$850, 0))))), INDEX(Paste_Here!AJ$2:AJ$850, MATCH(B586, Paste_Here!A$2:A$850, 0)), ""), ""), "")</f>
        <v/>
      </c>
      <c r="AD586" s="66"/>
      <c r="AE586" s="76" t="str">
        <f>IFERROR(IF(B586&lt;&gt;"", IF(AND(INDEX(Paste_Here!AK$2:AK$850, MATCH(B586, Paste_Here!A$2:A$850, 0))&lt;&gt;"", ISNUMBER(VALUE(INDEX(Paste_Here!AK$2:AK$850, MATCH(B586, Paste_Here!A$2:A$850, 0))))), INDEX(Paste_Here!AK$2:AK$850, MATCH(B586, Paste_Here!A$2:A$850, 0)), ""), ""), "")</f>
        <v/>
      </c>
      <c r="AF586" s="66"/>
      <c r="AG586" s="76" t="str">
        <f>IFERROR(IF(B586&lt;&gt;"", IF(AND(INDEX(Paste_Here!AL$2:AL$850, MATCH(B586, Paste_Here!A$2:A$850, 0))&lt;&gt;"", ISNUMBER(VALUE(INDEX(Paste_Here!AL$2:AL$850, MATCH(B586, Paste_Here!A$2:A$850, 0))))), INDEX(Paste_Here!AL$2:AL$850, MATCH(B586, Paste_Here!A$2:A$850, 0)), ""), ""), "")</f>
        <v/>
      </c>
      <c r="AH586" s="66"/>
      <c r="AI586" s="76" t="str">
        <f>IFERROR(IF(B586&lt;&gt;"", IF(AND(INDEX(Paste_Here!AH$2:AH$850, MATCH(B586, Paste_Here!A$2:A$850, 0))&lt;&gt;"", ISNUMBER(VALUE(INDEX(Paste_Here!AH$2:AH$850, MATCH(B586, Paste_Here!A$2:A$850, 0))))), IF(VALUE(INDEX(Paste_Here!AH$2:AH$850, MATCH(B586, Paste_Here!A$2:A$850, 0)))=0, "", INDEX(Paste_Here!AH$2:AH$850, MATCH(B586, Paste_Here!A$2:A$850, 0))), ""), ""), "")</f>
        <v/>
      </c>
      <c r="AJ586" s="66"/>
      <c r="AK586" s="76" t="str">
        <f>IFERROR(IF(B586&lt;&gt;"", IF(AND(INDEX(Paste_Here!N$2:N$850, MATCH(B586, Paste_Here!A$2:A$850, 0))&lt;&gt;"", ISNUMBER(VALUE(INDEX(Paste_Here!N$2:N$850, MATCH(B586, Paste_Here!A$2:A$850, 0))))), INDEX(Paste_Here!N$2:N$850, MATCH(B586, Paste_Here!A$2:A$850, 0)), ""), ""), "")</f>
        <v/>
      </c>
      <c r="AL586" s="66"/>
      <c r="AM586" s="76" t="str">
        <f>IFERROR(IF(B586&lt;&gt;"", IF(AND(INDEX(Paste_Here!O$2:O$850, MATCH(B586, Paste_Here!A$2:A$850, 0))&lt;&gt;"", ISNUMBER(VALUE(INDEX(Paste_Here!O$2:O$850, MATCH(B586, Paste_Here!A$2:A$850, 0))))), INDEX(Paste_Here!O$2:O$850, MATCH(B586, Paste_Here!A$2:A$850, 0)), ""), ""), "")</f>
        <v/>
      </c>
      <c r="AN586" s="66"/>
      <c r="AO586" s="76"/>
      <c r="AP586" s="66"/>
      <c r="AQ586" s="76"/>
      <c r="AR586" s="66"/>
      <c r="AS586" s="76"/>
      <c r="AT586" s="66"/>
      <c r="AU586" s="66"/>
      <c r="AV586" s="76" t="str">
        <f t="shared" si="75"/>
        <v/>
      </c>
      <c r="AW586" s="66"/>
      <c r="AX586" s="76" t="str">
        <f>IFERROR(IF(B586&lt;&gt;"", IF(ISNUMBER(SEARCH("Revealed-Potential (Primary Focus)", LOWER(INDEX(Paste_Here!Z$2:Z$850, MATCH(B586, Paste_Here!A$2:A$850, 0))))), "Rev-Potential: Prim", IF(ISNUMBER(SEARCH("Revealed-Potential (Secondary Focus)", LOWER(INDEX(Paste_Here!Z$2:Z$850, MATCH(B586, Paste_Here!A$2:A$850, 0))))), "Rev-Potential: Sec", IF(ISNUMBER(SEARCH("Monitoring", LOWER(INDEX(Paste_Here!Z$2:Z$850, MATCH(B586, Paste_Here!A$2:A$850, 0))))), "Monitoring", IF(ISNUMBER(SEARCH("At-Promise (Secondary Focus)", LOWER(INDEX(Paste_Here!Z$2:Z$850, MATCH(B586, Paste_Here!A$2:A$850, 0))))), "At-Promise: Sec", IF(ISNUMBER(SEARCH("At-Promise (Primary Focus)", LOWER(INDEX(Paste_Here!Z$2:Z$850, MATCH(B586, Paste_Here!A$2:A$850, 0))))), "At-Promise: Prim", ""))))), ""), "")</f>
        <v/>
      </c>
      <c r="AY586" s="66"/>
      <c r="AZ586" s="76"/>
      <c r="BA586" s="66"/>
      <c r="BB586" s="76"/>
      <c r="BC586" s="66"/>
      <c r="BD586" s="76"/>
      <c r="BE586" s="66"/>
      <c r="BF586" s="76"/>
      <c r="BG586" s="66"/>
      <c r="BH586" s="76"/>
      <c r="BI586" s="66"/>
      <c r="BJ586" s="66"/>
      <c r="BK586" s="76" t="str">
        <f t="shared" si="76"/>
        <v/>
      </c>
      <c r="BL586" s="66"/>
      <c r="BM586" s="76" t="str">
        <f>IFERROR(IF(B586&lt;&gt;"", IF(AND(ISNUMBER(VALUE(SUBSTITUTE(SUBSTITUTE(Paste_Here!R586, "br", "-"), "L", ""))), VALUE(SUBSTITUTE(SUBSTITUTE(Paste_Here!R586, "br", "-"), "L", "")) &gt;= 1095), "Yes", IF(AND(ISNUMBER(VALUE(SUBSTITUTE(SUBSTITUTE(Paste_Here!R586, "br", "-"), "L", ""))), VALUE(SUBSTITUTE(SUBSTITUTE(Paste_Here!R586, "br", "-"), "L", "")) &lt;= 1094), "No", "")), ""), "")</f>
        <v/>
      </c>
      <c r="BN586" s="66"/>
      <c r="BO586" s="76" t="str">
        <f>IFERROR(IF(B586&lt;&gt;"", IF(COUNTIF(INDEX(Paste_Here!Y$2:AB$850, MATCH(B586, Paste_Here!A$2:A$850, 0), 0), "yes") &gt; 0, "Yes", IF(COUNTIF(INDEX(Paste_Here!Y$2:AB$850, MATCH(B586, Paste_Here!A$2:A$850, 0), 0), "no") &gt; 0, "No", "")), ""), "")</f>
        <v/>
      </c>
      <c r="BP586" s="66"/>
      <c r="BQ586" s="76" t="str">
        <f>IFERROR(IF(B586&lt;&gt;"", IF(AND(ISNUMBER(VALUE(SUBSTITUTE(SUBSTITUTE(Paste_Here!U586, "em", "-"), "q", ""))), VALUE(SUBSTITUTE(SUBSTITUTE(Paste_Here!U586, "em", "-"), "q", "")) &gt;= 910), "Yes", IF(AND(ISNUMBER(VALUE(SUBSTITUTE(SUBSTITUTE(Paste_Here!U586, "em", "-"), "q", ""))), VALUE(SUBSTITUTE(SUBSTITUTE(Paste_Here!U586, "em", "-"), "q", "")) &lt;= 909), "No", "")), ""), "")</f>
        <v/>
      </c>
      <c r="BR586" s="66"/>
      <c r="BS586" s="76" t="str">
        <f>IFERROR(IF(B586&lt;&gt;"", IF(AND(INDEX(Paste_Here!X$2:X$850, MATCH(B586, Paste_Here!A$2:A$850, 0))&lt;&gt;"", ISNUMBER(VALUE(INDEX(Paste_Here!X$2:X$850, MATCH(B586, Paste_Here!A$2:A$850, 0))))), INDEX(Paste_Here!X$2:X$850, MATCH(B586, Paste_Here!A$2:A$850, 0)), ""), ""), "")</f>
        <v/>
      </c>
      <c r="BT586" s="66"/>
      <c r="BU586" s="76" t="str">
        <f>IFERROR(IF(B586&lt;&gt;"", IF(ISNUMBER(VALUE(INDEX(Paste_Here!G$2:G$850, MATCH(B586, Paste_Here!A$2:A$850, 0)))), IF(VALUE(INDEX(Paste_Here!G$2:G$850, MATCH(B586, Paste_Here!A$2:A$850, 0)))=0, "No", IF(AND(VALUE(INDEX(Paste_Here!G$2:G$850, MATCH(B586, Paste_Here!A$2:A$850, 0)))&gt;=1, VALUE(INDEX(Paste_Here!G$2:G$850, MATCH(B586, Paste_Here!A$2:A$850, 0)))&lt;=4), VALUE(INDEX(Paste_Here!G$2:G$850, MATCH(B586, Paste_Here!A$2:A$850, 0))), "")), ""), ""), "")</f>
        <v/>
      </c>
      <c r="BV586" s="66"/>
      <c r="BW586" s="76" t="str">
        <f>IFERROR(IF(B586&lt;&gt;"", IF(ISNUMBER(VALUE(INDEX(Paste_Here!H$2:H$850, MATCH(B586, Paste_Here!A$2:A$850, 0)))), IF(VALUE(INDEX(Paste_Here!H$2:H$850, MATCH(B586, Paste_Here!A$2:A$850, 0)))=0, "No", IF(AND(VALUE(INDEX(Paste_Here!H$2:H$850, MATCH(B586, Paste_Here!A$2:A$850, 0)))&gt;=1, VALUE(INDEX(Paste_Here!H$2:H$850, MATCH(B586, Paste_Here!A$2:A$850, 0)))&lt;=4), VALUE(INDEX(Paste_Here!H$2:H$850, MATCH(B586, Paste_Here!A$2:A$850, 0))), "")), ""), ""), "")</f>
        <v/>
      </c>
      <c r="BX586" s="66"/>
      <c r="BY586" s="76"/>
      <c r="BZ586" s="66"/>
      <c r="CA586" s="76"/>
      <c r="CB586" s="66"/>
      <c r="CC586" s="66"/>
      <c r="CD586" s="76" t="str">
        <f t="shared" si="77"/>
        <v/>
      </c>
      <c r="CE586" s="66"/>
      <c r="CF586" s="76" t="str">
        <f>IFERROR(IF(B586&lt;&gt;"", IF(AND(INDEX(Paste_Here!P$2:P$850, MATCH(B586, Paste_Here!A$2:A$850, 0))&lt;&gt;"", ISNUMBER(VALUE(INDEX(Paste_Here!P$2:P$850, MATCH(B586, Paste_Here!A$2:A$850, 0))))), INDEX(Paste_Here!P$2:P$850, MATCH(B586, Paste_Here!A$2:A$850, 0)), ""), ""), "")</f>
        <v/>
      </c>
      <c r="CG586" s="66"/>
      <c r="CH586" s="76" t="str">
        <f>IFERROR(IF(B586&lt;&gt;"", IF(ISNUMBER(SEARCH("highrisk", LOWER(INDEX(Paste_Here!Q$2:Q$850, MATCH(B586, Paste_Here!A$2:A$850, 0))))), "High Risk", IF(ISNUMBER(SEARCH("lowrisk", LOWER(INDEX(Paste_Here!Q$2:Q$850, MATCH(B586, Paste_Here!A$2:A$850, 0))))), "Low Risk", IF(ISNUMBER(SEARCH("somerisk", LOWER(INDEX(Paste_Here!Q$2:Q$850, MATCH(B586, Paste_Here!A$2:A$850, 0))))), "Some Risk", ""))), ""), "")</f>
        <v/>
      </c>
      <c r="CI586" s="66"/>
      <c r="CJ586" s="76" t="str">
        <f>IFERROR(IF(B586&lt;&gt;"", IF(AND(INDEX(Paste_Here!AA$2:AA$850, MATCH(B586, Paste_Here!A$2:A$850, 0))&lt;&gt;"", ISNUMBER(VALUE(INDEX(Paste_Here!AA$2:AA$850, MATCH(B586, Paste_Here!A$2:A$850, 0))))), INDEX(Paste_Here!AA$2:AA$850, MATCH(B586, Paste_Here!A$2:A$850, 0)), ""), ""), "")</f>
        <v/>
      </c>
      <c r="CK586" s="66"/>
      <c r="CL586" s="76" t="str">
        <f>IFERROR(IF(B586&lt;&gt;"", IF(LOWER(INDEX(Paste_Here!AB$2:AB$850, MATCH(B586, Paste_Here!A$2:A$850, 0)))="approaching expectations", "Approaching", IF(LOWER(INDEX(Paste_Here!AB$2:AB$850, MATCH(B586, Paste_Here!A$2:A$850, 0)))="met expectations", "Met", IF(LOWER(INDEX(Paste_Here!AB$2:AB$850, MATCH(B586, Paste_Here!A$2:A$850, 0)))="exceeded expectations", "Exceeded", IF(LOWER(INDEX(Paste_Here!AB$2:AB$850, MATCH(B586, Paste_Here!A$2:A$850, 0)))="below expectations", "Below", "")))), ""), "")</f>
        <v/>
      </c>
      <c r="CM586" s="66"/>
      <c r="CN586" s="76" t="str">
        <f>IFERROR(IF(B586&lt;&gt;"", IF(AND(INDEX(Paste_Here!AC$2:AC$850, MATCH(B586, Paste_Here!A$2:A$850, 0))&lt;&gt;"", ISNUMBER(VALUE(INDEX(Paste_Here!AC$2:AC$850, MATCH(B586, Paste_Here!A$2:A$850, 0))))), INDEX(Paste_Here!AC$2:AC$850, MATCH(B586, Paste_Here!A$2:A$850, 0)), ""), ""), "")</f>
        <v/>
      </c>
      <c r="CO586" s="66"/>
      <c r="CP586" s="76"/>
      <c r="CQ586" s="66"/>
      <c r="CR586" s="76"/>
      <c r="CS586" s="66"/>
      <c r="CT586" s="76"/>
      <c r="CU586" s="66"/>
      <c r="CV586" s="76"/>
      <c r="CW586" s="66"/>
      <c r="CX586" s="76"/>
      <c r="CY586" s="66"/>
      <c r="CZ586" s="66"/>
      <c r="DA586" s="76" t="str">
        <f t="shared" si="78"/>
        <v/>
      </c>
      <c r="DB586" s="66"/>
      <c r="DC586" s="76" t="str">
        <f>IFERROR(IF(B586&lt;&gt;"", IF(AND(INDEX(Paste_Here!V$2:V$850, MATCH(B586, Paste_Here!A$2:A$850, 0))&lt;&gt;"", ISNUMBER(VALUE(INDEX(Paste_Here!V$2:V$850, MATCH(B586, Paste_Here!A$2:A$850, 0))))), INDEX(Paste_Here!V$2:V$850, MATCH(B586, Paste_Here!A$2:A$850, 0)), ""), ""), "")</f>
        <v/>
      </c>
      <c r="DD586" s="66"/>
      <c r="DE586" s="76" t="str">
        <f>IFERROR(IF(B586&lt;&gt;"", IF(ISNUMBER(SEARCH("highrisk", LOWER(INDEX(Paste_Here!W$2:W$850, MATCH(B586, Paste_Here!A$2:A$850, 0))))), "High Risk", IF(ISNUMBER(SEARCH("lowrisk", LOWER(INDEX(Paste_Here!W$2:W$850, MATCH(B586, Paste_Here!A$2:A$850, 0))))), "Low Risk", IF(ISNUMBER(SEARCH("somerisk", LOWER(INDEX(Paste_Here!W$2:W$850, MATCH(B586, Paste_Here!A$2:A$850, 0))))), "Some Risk", ""))), ""), "")</f>
        <v/>
      </c>
      <c r="DF586" s="66"/>
      <c r="DG586" s="76" t="str">
        <f>IFERROR(IF(B586&lt;&gt;"", IF(AND(INDEX(Paste_Here!S$2:S$850, MATCH(B586, Paste_Here!A$2:A$850, 0))&lt;&gt;"", ISNUMBER(VALUE(INDEX(Paste_Here!S$2:S$850, MATCH(B586, Paste_Here!A$2:A$850, 0))))), INDEX(Paste_Here!S$2:S$850, MATCH(B586, Paste_Here!A$2:A$850, 0)), ""), ""), "")</f>
        <v/>
      </c>
      <c r="DH586" s="66"/>
      <c r="DI586" s="76" t="str">
        <f>IFERROR(IF(B586&lt;&gt;"", IF(ISNUMBER(SEARCH("highrisk", LOWER(INDEX(Paste_Here!T$2:T$850, MATCH(B586, Paste_Here!A$2:A$850, 0))))), "High Risk", IF(ISNUMBER(SEARCH("lowrisk", LOWER(INDEX(Paste_Here!T$2:T$850, MATCH(B586, Paste_Here!A$2:A$850, 0))))), "Low Risk", IF(ISNUMBER(SEARCH("somerisk", LOWER(INDEX(Paste_Here!T$2:T$850, MATCH(B586, Paste_Here!A$2:A$850, 0))))), "Some Risk", ""))), ""), "")</f>
        <v/>
      </c>
      <c r="DJ586" s="66"/>
      <c r="DK586" s="76" t="str">
        <f>IFERROR(IF(B586&lt;&gt;"", IF(AND(INDEX(Paste_Here!AD$2:AD$850, MATCH(B586, Paste_Here!A$2:A$850, 0))&lt;&gt;"", ISNUMBER(VALUE(INDEX(Paste_Here!AD$2:AD$850, MATCH(B586, Paste_Here!A$2:A$850, 0))))), INDEX(Paste_Here!AD$2:AD$850, MATCH(B586, Paste_Here!A$2:A$850, 0)), ""), ""), "")</f>
        <v/>
      </c>
      <c r="DL586" s="66"/>
      <c r="DM586" s="76" t="str">
        <f>IFERROR(IF(B586&lt;&gt;"", IF(LOWER(INDEX(Paste_Here!AE$2:AE$850, MATCH(B586, Paste_Here!A$2:A$850, 0)))="approaching expectations", "Approaching", IF(LOWER(INDEX(Paste_Here!AE$2:AE$850, MATCH(B586, Paste_Here!A$2:A$850, 0)))="met expectations", "Met", IF(LOWER(INDEX(Paste_Here!AE$2:AE$850, MATCH(B586, Paste_Here!A$2:A$850, 0)))="exceeded expectations", "Exceeded", IF(LOWER(INDEX(Paste_Here!AE$2:AE$850, MATCH(B586, Paste_Here!A$2:A$850, 0)))="below expectations", "Below", "")))), ""), "")</f>
        <v/>
      </c>
      <c r="DN586" s="66"/>
      <c r="DO586" s="76"/>
      <c r="DP586" s="66"/>
      <c r="DQ586" s="76"/>
      <c r="DR586" s="66"/>
      <c r="DS586" s="76"/>
      <c r="DT586" s="66"/>
      <c r="DU586" s="76"/>
      <c r="DV586" s="66"/>
      <c r="DW586" s="66"/>
      <c r="DX586" s="76" t="str">
        <f t="shared" si="79"/>
        <v/>
      </c>
      <c r="DY586" s="66"/>
      <c r="DZ586" s="76"/>
      <c r="EA586" s="66"/>
      <c r="EB586" s="76"/>
      <c r="EC586" s="66"/>
      <c r="ED586" s="76" t="str">
        <f>IFERROR(IF(B586&lt;&gt;"", IF(AND(INDEX(Paste_Here!AF$2:AF$850, MATCH(B586, Paste_Here!A$2:A$850, 0))&lt;&gt;"", ISNUMBER(VALUE(INDEX(Paste_Here!AF$2:AF$850, MATCH(B586, Paste_Here!A$2:A$850, 0))))), INDEX(Paste_Here!AF$2:AF$850, MATCH(B586, Paste_Here!A$2:A$850, 0)), ""), ""), "")</f>
        <v/>
      </c>
      <c r="EE586" s="66"/>
      <c r="EF586" s="76"/>
      <c r="EG586" s="66"/>
      <c r="EH586" s="76"/>
      <c r="EI586" s="66"/>
      <c r="EJ586" s="76" t="str">
        <f>IFERROR(IF(B586&lt;&gt;"", IF(AND(INDEX(Paste_Here!AG$2:AG$850, MATCH(B586, Paste_Here!A$2:A$850, 0))&lt;&gt;"", ISNUMBER(VALUE(INDEX(Paste_Here!AG$2:AG$850, MATCH(B586, Paste_Here!A$2:A$850, 0))))), INDEX(Paste_Here!AG$2:AG$850, MATCH(B586, Paste_Here!A$2:A$850, 0)), ""), ""), "")</f>
        <v/>
      </c>
      <c r="EK586" s="66"/>
      <c r="EL586" s="76"/>
      <c r="EM586" s="66"/>
      <c r="EN586" s="76"/>
      <c r="EO586" s="66"/>
      <c r="EP586" s="76"/>
      <c r="EQ586" s="66"/>
      <c r="ER586" s="76"/>
      <c r="ES586" s="66"/>
      <c r="ET586" s="66"/>
      <c r="EU586" s="76"/>
      <c r="EV586" s="66"/>
      <c r="EW586" s="76"/>
      <c r="EX586" s="66"/>
      <c r="EY586" s="76"/>
      <c r="EZ586" s="66"/>
      <c r="FA586" s="76"/>
      <c r="FB586" s="66"/>
      <c r="FC586" s="76"/>
      <c r="FD586" s="66"/>
      <c r="FE586" s="76"/>
      <c r="FF586" s="66"/>
      <c r="FG586" s="76"/>
      <c r="FH586" s="66"/>
      <c r="FI586" s="76"/>
      <c r="FJ586" s="66"/>
      <c r="FK586" s="76"/>
      <c r="FL586" s="66"/>
      <c r="FM586" s="76"/>
      <c r="FN586" s="66"/>
      <c r="FO586" s="76"/>
      <c r="FP586" s="66"/>
      <c r="FQ586" s="76"/>
      <c r="FR586" s="66"/>
      <c r="FS586" s="76"/>
      <c r="FT586" s="66"/>
      <c r="FU586" s="76"/>
      <c r="FV586" s="66"/>
      <c r="FW586" s="76"/>
      <c r="FX586" s="66"/>
      <c r="FY586" s="76"/>
      <c r="FZ586" s="66"/>
      <c r="GA586" s="76"/>
      <c r="GB586" s="66"/>
      <c r="GC586" s="76"/>
      <c r="GD586" s="66"/>
      <c r="GE586" s="76"/>
      <c r="GF586" s="66"/>
      <c r="GG586" s="76"/>
      <c r="GH586" s="66"/>
      <c r="GI586" s="76"/>
      <c r="GJ586" s="66"/>
      <c r="GK586" s="76"/>
      <c r="GL586" s="66"/>
      <c r="GM586" s="76"/>
      <c r="GN586" s="66"/>
      <c r="GO586" s="76"/>
      <c r="GP586" s="66"/>
      <c r="GQ586" s="76"/>
      <c r="GR586" s="66"/>
      <c r="GS586" s="76"/>
      <c r="GT586" s="66"/>
      <c r="GU586" s="76"/>
      <c r="GV586" s="66"/>
      <c r="GW586" s="76"/>
      <c r="GX586" s="66"/>
      <c r="GY586" s="76"/>
      <c r="GZ586" s="66"/>
      <c r="HA586" s="76"/>
      <c r="HB586" s="66"/>
      <c r="HC586" s="76"/>
      <c r="HD586" s="66"/>
      <c r="HE586" s="76"/>
      <c r="HF586" s="66"/>
      <c r="HG586" s="76"/>
      <c r="HH586" s="66"/>
      <c r="HI586" s="76"/>
      <c r="HJ586" s="66"/>
      <c r="HK586" s="76"/>
      <c r="HL586" s="66"/>
      <c r="HM586" s="76"/>
      <c r="HN586" s="66"/>
      <c r="HO586" s="76"/>
      <c r="HP586" s="66"/>
      <c r="HQ586" s="76"/>
      <c r="HR586" s="66"/>
      <c r="HS586" s="76"/>
      <c r="HT586" s="66"/>
      <c r="HU586" s="76"/>
      <c r="HV586" s="66"/>
      <c r="HW586" s="76"/>
      <c r="HX586" s="66"/>
      <c r="HY586" s="76"/>
      <c r="HZ586" s="66"/>
      <c r="IA586" s="76"/>
      <c r="IB586" s="66"/>
      <c r="IC586" s="76"/>
      <c r="ID586" s="66"/>
      <c r="IE586" s="76"/>
      <c r="IF586" s="66"/>
      <c r="IG586" s="76"/>
      <c r="IH586" s="66"/>
      <c r="II586" s="76"/>
      <c r="IJ586" s="66"/>
      <c r="IK586" s="76"/>
      <c r="IL586" s="66"/>
      <c r="IM586" s="76"/>
      <c r="IN586" s="66"/>
      <c r="IO586" s="76"/>
      <c r="IP586" s="66"/>
      <c r="IQ586" s="76"/>
      <c r="IR586" s="66"/>
      <c r="IS586" s="76"/>
      <c r="IT586" s="66"/>
      <c r="IU586" s="76"/>
      <c r="IV586" s="66"/>
      <c r="IW586" s="76"/>
      <c r="IX586" s="66"/>
      <c r="IY586" s="76"/>
      <c r="IZ586" s="66"/>
      <c r="JA586" s="76"/>
      <c r="JB586" s="66"/>
      <c r="JC586" s="76"/>
      <c r="JD586" s="66"/>
      <c r="JE586" s="76"/>
      <c r="JF586" s="66"/>
      <c r="JG586" s="76"/>
      <c r="JH586" s="66"/>
      <c r="JI586" s="76"/>
      <c r="JJ586" s="66"/>
      <c r="JK586" s="76"/>
      <c r="JL586" s="66"/>
      <c r="JM586" s="76"/>
      <c r="JN586" s="66"/>
      <c r="JO586" s="76"/>
      <c r="JP586" s="66"/>
      <c r="JQ586" s="76"/>
      <c r="JR586" s="66"/>
      <c r="JS586" s="76"/>
      <c r="JT586" s="66"/>
      <c r="JU586" s="76"/>
      <c r="JV586" s="66"/>
      <c r="JW586" s="76"/>
      <c r="JX586" s="66"/>
      <c r="JY586" s="76"/>
      <c r="JZ586" s="66"/>
      <c r="KA586" s="76"/>
      <c r="KB586" s="66"/>
      <c r="KC586" s="76"/>
      <c r="KD586" s="66"/>
      <c r="KE586" s="76"/>
      <c r="KF586" s="66"/>
      <c r="KG586" s="76"/>
      <c r="KH586" s="66"/>
      <c r="KI586" s="76"/>
      <c r="KJ586" s="66"/>
      <c r="KK586" s="76"/>
      <c r="KL586" s="66"/>
      <c r="KM586" s="76"/>
      <c r="KN586" s="66"/>
      <c r="KO586" s="76"/>
      <c r="KP586" s="66"/>
      <c r="KQ586" s="76"/>
      <c r="KR586" s="66"/>
      <c r="KS586" s="76"/>
      <c r="KT586" s="66"/>
      <c r="KU586" s="76"/>
      <c r="KV586" s="66"/>
      <c r="KW586" s="76"/>
      <c r="KX586" s="66"/>
      <c r="KY586" s="76"/>
      <c r="KZ586" s="66"/>
      <c r="LA586" s="76"/>
      <c r="LB586" s="66"/>
      <c r="LC586" s="76"/>
      <c r="LD586" s="66"/>
      <c r="LE586" s="76"/>
      <c r="LF586" s="66"/>
      <c r="LG586" s="76"/>
      <c r="LH586" s="66"/>
      <c r="LI586" s="76"/>
      <c r="LJ586" s="66"/>
      <c r="LK586" s="76"/>
      <c r="LL586" s="66"/>
      <c r="LM586" s="76"/>
      <c r="LN586" s="66"/>
      <c r="LO586" s="76"/>
      <c r="LP586" s="66"/>
      <c r="LQ586" s="76"/>
      <c r="LR586" s="66"/>
      <c r="LS586" s="76"/>
      <c r="LT586" s="66"/>
      <c r="LU586" s="76"/>
      <c r="LV586" s="66"/>
      <c r="LW586" s="76"/>
      <c r="LX586" s="66"/>
      <c r="LY586" s="76"/>
      <c r="LZ586" s="66"/>
      <c r="MA586" s="76"/>
      <c r="MB586" s="66"/>
      <c r="MC586" s="76"/>
      <c r="MD586" s="66"/>
      <c r="MG586" s="1" t="str" cm="1">
        <f t="array" ref="MG586">IFERROR(INDEX(Paste_Here!$B$2:$B$850, MATCH(0, COUNTIF(MG$4:MG585, Paste_Here!$B$2:$B$850) + IF(Paste_Here!$B$2:$B$850="", 1, 0), 0)), "")</f>
        <v/>
      </c>
      <c r="MH586" s="1" t="str">
        <f>IF(MG586&lt;&gt;"", INDEX(Paste_Here!$A$2:$A$850, MATCH(MG586, Paste_Here!$B$2:$B$850, 0)), "")</f>
        <v/>
      </c>
      <c r="MI586" s="1" t="str">
        <f t="shared" si="80"/>
        <v/>
      </c>
      <c r="MJ586" s="1" t="str" cm="1">
        <f t="array" ref="MJ586">IFERROR(INDEX($MI$5:$MI$850, MATCH(SMALL(IF($MI$5:$MI$850&lt;&gt;"", COUNTIF($MI$5:$MI$850, "&lt;"&amp;$MI$5:$MI$850)+1), ROW()-ROW($MJ$5)+1), COUNTIF($MI$5:$MI$850, "&lt;"&amp;$MI$5:$MI$850)+1, 0)), "")</f>
        <v/>
      </c>
    </row>
    <row r="587" spans="1:348">
      <c r="A587" s="66"/>
      <c r="B587" s="76" t="str">
        <f t="shared" si="73"/>
        <v/>
      </c>
      <c r="C587" s="66"/>
      <c r="D587" s="76" t="str">
        <f>IFERROR(IF(B587&lt;&gt;"", IF(AND(INDEX(Paste_Here!B$2:B$850, MATCH(B587, Paste_Here!A$2:A$850, 0))&lt;&gt;"", ISNUMBER(VALUE(INDEX(Paste_Here!B$2:B$850, MATCH(B587, Paste_Here!A$2:A$850, 0))))), INDEX(Paste_Here!B$2:B$850, MATCH(B587, Paste_Here!A$2:A$850, 0)), ""), ""), "")</f>
        <v/>
      </c>
      <c r="E587" s="66"/>
      <c r="F587" s="76" t="str">
        <f>IFERROR(IF(B587&lt;&gt;"", IF(ISTEXT(INDEX(Paste_Here!K$2:K$850, MATCH(B587, Paste_Here!A$2:A$850, 0))), INDEX(Paste_Here!K$2:K$850, MATCH(B587, Paste_Here!A$2:A$850, 0)), ""), ""), "")</f>
        <v/>
      </c>
      <c r="G587" s="66"/>
      <c r="H587" s="76" t="str">
        <f>IFERROR(IF(B587&lt;&gt;"", IF(ISTEXT(INDEX(Paste_Here!C$2:C$850, MATCH(B587, Paste_Here!A$2:A$850, 0))), INDEX(Paste_Here!C$2:C$850, MATCH(B587, Paste_Here!A$2:A$850, 0)), ""), ""), "")</f>
        <v/>
      </c>
      <c r="I587" s="66"/>
      <c r="J587" s="76" t="str">
        <f>IFERROR(IF(B587&lt;&gt;"", IF(ISNUMBER(SEARCH("s", LOWER(INDEX(Paste_Here!M$2:M$850, MATCH(B587, Paste_Here!A$2:A$850, 0))))), "Yes", IF(INDEX(Paste_Here!M$2:M$850, MATCH(B587, Paste_Here!A$2:A$850, 0))&lt;&gt;"", "No", "")), ""), "")</f>
        <v/>
      </c>
      <c r="K587" s="66"/>
      <c r="L587" s="76" t="str">
        <f>IFERROR(IF(B587&lt;&gt;"", IF(ISNUMBER(SEARCH("yes", LOWER(INDEX(Paste_Here!E$2:E$850, MATCH(B587, Paste_Here!A$2:A$850, 0))))), "Yes", IF(ISNUMBER(SEARCH("no", LOWER(INDEX(Paste_Here!E$2:E$850, MATCH(B587, Paste_Here!A$2:A$850, 0))))), "No", "")), ""), "")</f>
        <v/>
      </c>
      <c r="M587" s="66"/>
      <c r="N587" s="76" t="str">
        <f>IFERROR(IF(B587&lt;&gt;"", IF(ISNUMBER(SEARCH("yes", LOWER(INDEX(Paste_Here!F$2:F$850, MATCH(B587, Paste_Here!A$2:A$850, 0))))), "Yes", IF(ISNUMBER(SEARCH("no", LOWER(INDEX(Paste_Here!F$2:F$850, MATCH(B587, Paste_Here!A$2:A$850, 0))))), "No", "")), ""), "")</f>
        <v/>
      </c>
      <c r="O587" s="66"/>
      <c r="P587" s="76" t="str">
        <f>IFERROR(IF(B587&lt;&gt;"", IF(ISNUMBER(SEARCH("yes", LOWER(INDEX(Paste_Here!L$2:L$850, MATCH(B587, Paste_Here!A$2:A$850, 0))))), "Yes", IF(ISNUMBER(SEARCH("no", LOWER(INDEX(Paste_Here!L$2:L$850, MATCH(B587, Paste_Here!A$2:A$850, 0))))), "No", "")), ""), "")</f>
        <v/>
      </c>
      <c r="Q587" s="66"/>
      <c r="R587" s="76" t="str">
        <f>IFERROR(IF(B587&lt;&gt;"", IF(ISNUMBER(SEARCH("transitional 2", LOWER(INDEX(Paste_Here!D$2:D$850, MATCH(B587, Paste_Here!A$2:A$850, 0))))), "T2", IF(ISNUMBER(SEARCH("transitional 1", LOWER(INDEX(Paste_Here!D$2:D$850, MATCH(B587, Paste_Here!A$2:A$850, 0))))), "T1", IF(ISNUMBER(SEARCH("waived ell services", LOWER(INDEX(Paste_Here!D$2:D$850, MATCH(B587, Paste_Here!A$2:A$850, 0))))), "W", IF(ISNUMBER(SEARCH("english language learner", LOWER(INDEX(Paste_Here!D$2:D$850, MATCH(B587, Paste_Here!A$2:A$850, 0))))), "L", "")))), ""), "")</f>
        <v/>
      </c>
      <c r="S587" s="66"/>
      <c r="T587" s="76" t="str">
        <f>IFERROR(IF(B587&lt;&gt;"", IF(ISNUMBER(SEARCH("yes", LOWER(INDEX(Paste_Here!I$2:I$850, MATCH(B587, Paste_Here!A$2:A$850, 0))))), "Yes", IF(ISNUMBER(SEARCH("no", LOWER(INDEX(Paste_Here!I$2:I$850, MATCH(B587, Paste_Here!A$2:A$850, 0))))), "No", "")), ""), "")</f>
        <v/>
      </c>
      <c r="U587" s="66"/>
      <c r="V587" s="76" t="str">
        <f>IFERROR(IF(B587&lt;&gt;"", IF(ISTEXT(INDEX(Paste_Here!J$2:J$850, MATCH(B587, Paste_Here!A$2:A$850, 0))), VALUE(INDEX(Paste_Here!J$2:J$850, MATCH(B587, Paste_Here!A$2:A$850, 0))), ""), ""), "")</f>
        <v/>
      </c>
      <c r="W587" s="66"/>
      <c r="X587" s="66"/>
      <c r="Y587" s="76" t="str">
        <f t="shared" si="74"/>
        <v/>
      </c>
      <c r="Z587" s="66"/>
      <c r="AA587" s="76" t="str">
        <f>IFERROR(IF(B587&lt;&gt;"", IF(AND(INDEX(Paste_Here!AI$2:AI$850, MATCH(B587, Paste_Here!A$2:A$850, 0))&lt;&gt;"", ISNUMBER(VALUE(INDEX(Paste_Here!AI$2:AI$850, MATCH(B587, Paste_Here!A$2:A$850, 0))))), INDEX(Paste_Here!AI$2:AI$850, MATCH(B587, Paste_Here!A$2:A$850, 0)), ""), ""), "")</f>
        <v/>
      </c>
      <c r="AB587" s="66"/>
      <c r="AC587" s="76" t="str">
        <f>IFERROR(IF(B587&lt;&gt;"", IF(AND(INDEX(Paste_Here!AJ$2:AJ$850, MATCH(B587, Paste_Here!A$2:A$850, 0))&lt;&gt;"", ISNUMBER(VALUE(INDEX(Paste_Here!AJ$2:AJ$850, MATCH(B587, Paste_Here!A$2:A$850, 0))))), INDEX(Paste_Here!AJ$2:AJ$850, MATCH(B587, Paste_Here!A$2:A$850, 0)), ""), ""), "")</f>
        <v/>
      </c>
      <c r="AD587" s="66"/>
      <c r="AE587" s="76" t="str">
        <f>IFERROR(IF(B587&lt;&gt;"", IF(AND(INDEX(Paste_Here!AK$2:AK$850, MATCH(B587, Paste_Here!A$2:A$850, 0))&lt;&gt;"", ISNUMBER(VALUE(INDEX(Paste_Here!AK$2:AK$850, MATCH(B587, Paste_Here!A$2:A$850, 0))))), INDEX(Paste_Here!AK$2:AK$850, MATCH(B587, Paste_Here!A$2:A$850, 0)), ""), ""), "")</f>
        <v/>
      </c>
      <c r="AF587" s="66"/>
      <c r="AG587" s="76" t="str">
        <f>IFERROR(IF(B587&lt;&gt;"", IF(AND(INDEX(Paste_Here!AL$2:AL$850, MATCH(B587, Paste_Here!A$2:A$850, 0))&lt;&gt;"", ISNUMBER(VALUE(INDEX(Paste_Here!AL$2:AL$850, MATCH(B587, Paste_Here!A$2:A$850, 0))))), INDEX(Paste_Here!AL$2:AL$850, MATCH(B587, Paste_Here!A$2:A$850, 0)), ""), ""), "")</f>
        <v/>
      </c>
      <c r="AH587" s="66"/>
      <c r="AI587" s="76" t="str">
        <f>IFERROR(IF(B587&lt;&gt;"", IF(AND(INDEX(Paste_Here!AH$2:AH$850, MATCH(B587, Paste_Here!A$2:A$850, 0))&lt;&gt;"", ISNUMBER(VALUE(INDEX(Paste_Here!AH$2:AH$850, MATCH(B587, Paste_Here!A$2:A$850, 0))))), IF(VALUE(INDEX(Paste_Here!AH$2:AH$850, MATCH(B587, Paste_Here!A$2:A$850, 0)))=0, "", INDEX(Paste_Here!AH$2:AH$850, MATCH(B587, Paste_Here!A$2:A$850, 0))), ""), ""), "")</f>
        <v/>
      </c>
      <c r="AJ587" s="66"/>
      <c r="AK587" s="76" t="str">
        <f>IFERROR(IF(B587&lt;&gt;"", IF(AND(INDEX(Paste_Here!N$2:N$850, MATCH(B587, Paste_Here!A$2:A$850, 0))&lt;&gt;"", ISNUMBER(VALUE(INDEX(Paste_Here!N$2:N$850, MATCH(B587, Paste_Here!A$2:A$850, 0))))), INDEX(Paste_Here!N$2:N$850, MATCH(B587, Paste_Here!A$2:A$850, 0)), ""), ""), "")</f>
        <v/>
      </c>
      <c r="AL587" s="66"/>
      <c r="AM587" s="76" t="str">
        <f>IFERROR(IF(B587&lt;&gt;"", IF(AND(INDEX(Paste_Here!O$2:O$850, MATCH(B587, Paste_Here!A$2:A$850, 0))&lt;&gt;"", ISNUMBER(VALUE(INDEX(Paste_Here!O$2:O$850, MATCH(B587, Paste_Here!A$2:A$850, 0))))), INDEX(Paste_Here!O$2:O$850, MATCH(B587, Paste_Here!A$2:A$850, 0)), ""), ""), "")</f>
        <v/>
      </c>
      <c r="AN587" s="66"/>
      <c r="AO587" s="76"/>
      <c r="AP587" s="66"/>
      <c r="AQ587" s="76"/>
      <c r="AR587" s="66"/>
      <c r="AS587" s="76"/>
      <c r="AT587" s="66"/>
      <c r="AU587" s="66"/>
      <c r="AV587" s="76" t="str">
        <f t="shared" si="75"/>
        <v/>
      </c>
      <c r="AW587" s="66"/>
      <c r="AX587" s="76" t="str">
        <f>IFERROR(IF(B587&lt;&gt;"", IF(ISNUMBER(SEARCH("Revealed-Potential (Primary Focus)", LOWER(INDEX(Paste_Here!Z$2:Z$850, MATCH(B587, Paste_Here!A$2:A$850, 0))))), "Rev-Potential: Prim", IF(ISNUMBER(SEARCH("Revealed-Potential (Secondary Focus)", LOWER(INDEX(Paste_Here!Z$2:Z$850, MATCH(B587, Paste_Here!A$2:A$850, 0))))), "Rev-Potential: Sec", IF(ISNUMBER(SEARCH("Monitoring", LOWER(INDEX(Paste_Here!Z$2:Z$850, MATCH(B587, Paste_Here!A$2:A$850, 0))))), "Monitoring", IF(ISNUMBER(SEARCH("At-Promise (Secondary Focus)", LOWER(INDEX(Paste_Here!Z$2:Z$850, MATCH(B587, Paste_Here!A$2:A$850, 0))))), "At-Promise: Sec", IF(ISNUMBER(SEARCH("At-Promise (Primary Focus)", LOWER(INDEX(Paste_Here!Z$2:Z$850, MATCH(B587, Paste_Here!A$2:A$850, 0))))), "At-Promise: Prim", ""))))), ""), "")</f>
        <v/>
      </c>
      <c r="AY587" s="66"/>
      <c r="AZ587" s="76"/>
      <c r="BA587" s="66"/>
      <c r="BB587" s="76"/>
      <c r="BC587" s="66"/>
      <c r="BD587" s="76"/>
      <c r="BE587" s="66"/>
      <c r="BF587" s="76"/>
      <c r="BG587" s="66"/>
      <c r="BH587" s="76"/>
      <c r="BI587" s="66"/>
      <c r="BJ587" s="66"/>
      <c r="BK587" s="76" t="str">
        <f t="shared" si="76"/>
        <v/>
      </c>
      <c r="BL587" s="66"/>
      <c r="BM587" s="76" t="str">
        <f>IFERROR(IF(B587&lt;&gt;"", IF(AND(ISNUMBER(VALUE(SUBSTITUTE(SUBSTITUTE(Paste_Here!R587, "br", "-"), "L", ""))), VALUE(SUBSTITUTE(SUBSTITUTE(Paste_Here!R587, "br", "-"), "L", "")) &gt;= 1095), "Yes", IF(AND(ISNUMBER(VALUE(SUBSTITUTE(SUBSTITUTE(Paste_Here!R587, "br", "-"), "L", ""))), VALUE(SUBSTITUTE(SUBSTITUTE(Paste_Here!R587, "br", "-"), "L", "")) &lt;= 1094), "No", "")), ""), "")</f>
        <v/>
      </c>
      <c r="BN587" s="66"/>
      <c r="BO587" s="76" t="str">
        <f>IFERROR(IF(B587&lt;&gt;"", IF(COUNTIF(INDEX(Paste_Here!Y$2:AB$850, MATCH(B587, Paste_Here!A$2:A$850, 0), 0), "yes") &gt; 0, "Yes", IF(COUNTIF(INDEX(Paste_Here!Y$2:AB$850, MATCH(B587, Paste_Here!A$2:A$850, 0), 0), "no") &gt; 0, "No", "")), ""), "")</f>
        <v/>
      </c>
      <c r="BP587" s="66"/>
      <c r="BQ587" s="76" t="str">
        <f>IFERROR(IF(B587&lt;&gt;"", IF(AND(ISNUMBER(VALUE(SUBSTITUTE(SUBSTITUTE(Paste_Here!U587, "em", "-"), "q", ""))), VALUE(SUBSTITUTE(SUBSTITUTE(Paste_Here!U587, "em", "-"), "q", "")) &gt;= 910), "Yes", IF(AND(ISNUMBER(VALUE(SUBSTITUTE(SUBSTITUTE(Paste_Here!U587, "em", "-"), "q", ""))), VALUE(SUBSTITUTE(SUBSTITUTE(Paste_Here!U587, "em", "-"), "q", "")) &lt;= 909), "No", "")), ""), "")</f>
        <v/>
      </c>
      <c r="BR587" s="66"/>
      <c r="BS587" s="76" t="str">
        <f>IFERROR(IF(B587&lt;&gt;"", IF(AND(INDEX(Paste_Here!X$2:X$850, MATCH(B587, Paste_Here!A$2:A$850, 0))&lt;&gt;"", ISNUMBER(VALUE(INDEX(Paste_Here!X$2:X$850, MATCH(B587, Paste_Here!A$2:A$850, 0))))), INDEX(Paste_Here!X$2:X$850, MATCH(B587, Paste_Here!A$2:A$850, 0)), ""), ""), "")</f>
        <v/>
      </c>
      <c r="BT587" s="66"/>
      <c r="BU587" s="76" t="str">
        <f>IFERROR(IF(B587&lt;&gt;"", IF(ISNUMBER(VALUE(INDEX(Paste_Here!G$2:G$850, MATCH(B587, Paste_Here!A$2:A$850, 0)))), IF(VALUE(INDEX(Paste_Here!G$2:G$850, MATCH(B587, Paste_Here!A$2:A$850, 0)))=0, "No", IF(AND(VALUE(INDEX(Paste_Here!G$2:G$850, MATCH(B587, Paste_Here!A$2:A$850, 0)))&gt;=1, VALUE(INDEX(Paste_Here!G$2:G$850, MATCH(B587, Paste_Here!A$2:A$850, 0)))&lt;=4), VALUE(INDEX(Paste_Here!G$2:G$850, MATCH(B587, Paste_Here!A$2:A$850, 0))), "")), ""), ""), "")</f>
        <v/>
      </c>
      <c r="BV587" s="66"/>
      <c r="BW587" s="76" t="str">
        <f>IFERROR(IF(B587&lt;&gt;"", IF(ISNUMBER(VALUE(INDEX(Paste_Here!H$2:H$850, MATCH(B587, Paste_Here!A$2:A$850, 0)))), IF(VALUE(INDEX(Paste_Here!H$2:H$850, MATCH(B587, Paste_Here!A$2:A$850, 0)))=0, "No", IF(AND(VALUE(INDEX(Paste_Here!H$2:H$850, MATCH(B587, Paste_Here!A$2:A$850, 0)))&gt;=1, VALUE(INDEX(Paste_Here!H$2:H$850, MATCH(B587, Paste_Here!A$2:A$850, 0)))&lt;=4), VALUE(INDEX(Paste_Here!H$2:H$850, MATCH(B587, Paste_Here!A$2:A$850, 0))), "")), ""), ""), "")</f>
        <v/>
      </c>
      <c r="BX587" s="66"/>
      <c r="BY587" s="76"/>
      <c r="BZ587" s="66"/>
      <c r="CA587" s="76"/>
      <c r="CB587" s="66"/>
      <c r="CC587" s="66"/>
      <c r="CD587" s="76" t="str">
        <f t="shared" si="77"/>
        <v/>
      </c>
      <c r="CE587" s="66"/>
      <c r="CF587" s="76" t="str">
        <f>IFERROR(IF(B587&lt;&gt;"", IF(AND(INDEX(Paste_Here!P$2:P$850, MATCH(B587, Paste_Here!A$2:A$850, 0))&lt;&gt;"", ISNUMBER(VALUE(INDEX(Paste_Here!P$2:P$850, MATCH(B587, Paste_Here!A$2:A$850, 0))))), INDEX(Paste_Here!P$2:P$850, MATCH(B587, Paste_Here!A$2:A$850, 0)), ""), ""), "")</f>
        <v/>
      </c>
      <c r="CG587" s="66"/>
      <c r="CH587" s="76" t="str">
        <f>IFERROR(IF(B587&lt;&gt;"", IF(ISNUMBER(SEARCH("highrisk", LOWER(INDEX(Paste_Here!Q$2:Q$850, MATCH(B587, Paste_Here!A$2:A$850, 0))))), "High Risk", IF(ISNUMBER(SEARCH("lowrisk", LOWER(INDEX(Paste_Here!Q$2:Q$850, MATCH(B587, Paste_Here!A$2:A$850, 0))))), "Low Risk", IF(ISNUMBER(SEARCH("somerisk", LOWER(INDEX(Paste_Here!Q$2:Q$850, MATCH(B587, Paste_Here!A$2:A$850, 0))))), "Some Risk", ""))), ""), "")</f>
        <v/>
      </c>
      <c r="CI587" s="66"/>
      <c r="CJ587" s="76" t="str">
        <f>IFERROR(IF(B587&lt;&gt;"", IF(AND(INDEX(Paste_Here!AA$2:AA$850, MATCH(B587, Paste_Here!A$2:A$850, 0))&lt;&gt;"", ISNUMBER(VALUE(INDEX(Paste_Here!AA$2:AA$850, MATCH(B587, Paste_Here!A$2:A$850, 0))))), INDEX(Paste_Here!AA$2:AA$850, MATCH(B587, Paste_Here!A$2:A$850, 0)), ""), ""), "")</f>
        <v/>
      </c>
      <c r="CK587" s="66"/>
      <c r="CL587" s="76" t="str">
        <f>IFERROR(IF(B587&lt;&gt;"", IF(LOWER(INDEX(Paste_Here!AB$2:AB$850, MATCH(B587, Paste_Here!A$2:A$850, 0)))="approaching expectations", "Approaching", IF(LOWER(INDEX(Paste_Here!AB$2:AB$850, MATCH(B587, Paste_Here!A$2:A$850, 0)))="met expectations", "Met", IF(LOWER(INDEX(Paste_Here!AB$2:AB$850, MATCH(B587, Paste_Here!A$2:A$850, 0)))="exceeded expectations", "Exceeded", IF(LOWER(INDEX(Paste_Here!AB$2:AB$850, MATCH(B587, Paste_Here!A$2:A$850, 0)))="below expectations", "Below", "")))), ""), "")</f>
        <v/>
      </c>
      <c r="CM587" s="66"/>
      <c r="CN587" s="76" t="str">
        <f>IFERROR(IF(B587&lt;&gt;"", IF(AND(INDEX(Paste_Here!AC$2:AC$850, MATCH(B587, Paste_Here!A$2:A$850, 0))&lt;&gt;"", ISNUMBER(VALUE(INDEX(Paste_Here!AC$2:AC$850, MATCH(B587, Paste_Here!A$2:A$850, 0))))), INDEX(Paste_Here!AC$2:AC$850, MATCH(B587, Paste_Here!A$2:A$850, 0)), ""), ""), "")</f>
        <v/>
      </c>
      <c r="CO587" s="66"/>
      <c r="CP587" s="76"/>
      <c r="CQ587" s="66"/>
      <c r="CR587" s="76"/>
      <c r="CS587" s="66"/>
      <c r="CT587" s="76"/>
      <c r="CU587" s="66"/>
      <c r="CV587" s="76"/>
      <c r="CW587" s="66"/>
      <c r="CX587" s="76"/>
      <c r="CY587" s="66"/>
      <c r="CZ587" s="66"/>
      <c r="DA587" s="76" t="str">
        <f t="shared" si="78"/>
        <v/>
      </c>
      <c r="DB587" s="66"/>
      <c r="DC587" s="76" t="str">
        <f>IFERROR(IF(B587&lt;&gt;"", IF(AND(INDEX(Paste_Here!V$2:V$850, MATCH(B587, Paste_Here!A$2:A$850, 0))&lt;&gt;"", ISNUMBER(VALUE(INDEX(Paste_Here!V$2:V$850, MATCH(B587, Paste_Here!A$2:A$850, 0))))), INDEX(Paste_Here!V$2:V$850, MATCH(B587, Paste_Here!A$2:A$850, 0)), ""), ""), "")</f>
        <v/>
      </c>
      <c r="DD587" s="66"/>
      <c r="DE587" s="76" t="str">
        <f>IFERROR(IF(B587&lt;&gt;"", IF(ISNUMBER(SEARCH("highrisk", LOWER(INDEX(Paste_Here!W$2:W$850, MATCH(B587, Paste_Here!A$2:A$850, 0))))), "High Risk", IF(ISNUMBER(SEARCH("lowrisk", LOWER(INDEX(Paste_Here!W$2:W$850, MATCH(B587, Paste_Here!A$2:A$850, 0))))), "Low Risk", IF(ISNUMBER(SEARCH("somerisk", LOWER(INDEX(Paste_Here!W$2:W$850, MATCH(B587, Paste_Here!A$2:A$850, 0))))), "Some Risk", ""))), ""), "")</f>
        <v/>
      </c>
      <c r="DF587" s="66"/>
      <c r="DG587" s="76" t="str">
        <f>IFERROR(IF(B587&lt;&gt;"", IF(AND(INDEX(Paste_Here!S$2:S$850, MATCH(B587, Paste_Here!A$2:A$850, 0))&lt;&gt;"", ISNUMBER(VALUE(INDEX(Paste_Here!S$2:S$850, MATCH(B587, Paste_Here!A$2:A$850, 0))))), INDEX(Paste_Here!S$2:S$850, MATCH(B587, Paste_Here!A$2:A$850, 0)), ""), ""), "")</f>
        <v/>
      </c>
      <c r="DH587" s="66"/>
      <c r="DI587" s="76" t="str">
        <f>IFERROR(IF(B587&lt;&gt;"", IF(ISNUMBER(SEARCH("highrisk", LOWER(INDEX(Paste_Here!T$2:T$850, MATCH(B587, Paste_Here!A$2:A$850, 0))))), "High Risk", IF(ISNUMBER(SEARCH("lowrisk", LOWER(INDEX(Paste_Here!T$2:T$850, MATCH(B587, Paste_Here!A$2:A$850, 0))))), "Low Risk", IF(ISNUMBER(SEARCH("somerisk", LOWER(INDEX(Paste_Here!T$2:T$850, MATCH(B587, Paste_Here!A$2:A$850, 0))))), "Some Risk", ""))), ""), "")</f>
        <v/>
      </c>
      <c r="DJ587" s="66"/>
      <c r="DK587" s="76" t="str">
        <f>IFERROR(IF(B587&lt;&gt;"", IF(AND(INDEX(Paste_Here!AD$2:AD$850, MATCH(B587, Paste_Here!A$2:A$850, 0))&lt;&gt;"", ISNUMBER(VALUE(INDEX(Paste_Here!AD$2:AD$850, MATCH(B587, Paste_Here!A$2:A$850, 0))))), INDEX(Paste_Here!AD$2:AD$850, MATCH(B587, Paste_Here!A$2:A$850, 0)), ""), ""), "")</f>
        <v/>
      </c>
      <c r="DL587" s="66"/>
      <c r="DM587" s="76" t="str">
        <f>IFERROR(IF(B587&lt;&gt;"", IF(LOWER(INDEX(Paste_Here!AE$2:AE$850, MATCH(B587, Paste_Here!A$2:A$850, 0)))="approaching expectations", "Approaching", IF(LOWER(INDEX(Paste_Here!AE$2:AE$850, MATCH(B587, Paste_Here!A$2:A$850, 0)))="met expectations", "Met", IF(LOWER(INDEX(Paste_Here!AE$2:AE$850, MATCH(B587, Paste_Here!A$2:A$850, 0)))="exceeded expectations", "Exceeded", IF(LOWER(INDEX(Paste_Here!AE$2:AE$850, MATCH(B587, Paste_Here!A$2:A$850, 0)))="below expectations", "Below", "")))), ""), "")</f>
        <v/>
      </c>
      <c r="DN587" s="66"/>
      <c r="DO587" s="76"/>
      <c r="DP587" s="66"/>
      <c r="DQ587" s="76"/>
      <c r="DR587" s="66"/>
      <c r="DS587" s="76"/>
      <c r="DT587" s="66"/>
      <c r="DU587" s="76"/>
      <c r="DV587" s="66"/>
      <c r="DW587" s="66"/>
      <c r="DX587" s="76" t="str">
        <f t="shared" si="79"/>
        <v/>
      </c>
      <c r="DY587" s="66"/>
      <c r="DZ587" s="76"/>
      <c r="EA587" s="66"/>
      <c r="EB587" s="76"/>
      <c r="EC587" s="66"/>
      <c r="ED587" s="76" t="str">
        <f>IFERROR(IF(B587&lt;&gt;"", IF(AND(INDEX(Paste_Here!AF$2:AF$850, MATCH(B587, Paste_Here!A$2:A$850, 0))&lt;&gt;"", ISNUMBER(VALUE(INDEX(Paste_Here!AF$2:AF$850, MATCH(B587, Paste_Here!A$2:A$850, 0))))), INDEX(Paste_Here!AF$2:AF$850, MATCH(B587, Paste_Here!A$2:A$850, 0)), ""), ""), "")</f>
        <v/>
      </c>
      <c r="EE587" s="66"/>
      <c r="EF587" s="76"/>
      <c r="EG587" s="66"/>
      <c r="EH587" s="76"/>
      <c r="EI587" s="66"/>
      <c r="EJ587" s="76" t="str">
        <f>IFERROR(IF(B587&lt;&gt;"", IF(AND(INDEX(Paste_Here!AG$2:AG$850, MATCH(B587, Paste_Here!A$2:A$850, 0))&lt;&gt;"", ISNUMBER(VALUE(INDEX(Paste_Here!AG$2:AG$850, MATCH(B587, Paste_Here!A$2:A$850, 0))))), INDEX(Paste_Here!AG$2:AG$850, MATCH(B587, Paste_Here!A$2:A$850, 0)), ""), ""), "")</f>
        <v/>
      </c>
      <c r="EK587" s="66"/>
      <c r="EL587" s="76"/>
      <c r="EM587" s="66"/>
      <c r="EN587" s="76"/>
      <c r="EO587" s="66"/>
      <c r="EP587" s="76"/>
      <c r="EQ587" s="66"/>
      <c r="ER587" s="76"/>
      <c r="ES587" s="66"/>
      <c r="ET587" s="66"/>
      <c r="EU587" s="76"/>
      <c r="EV587" s="66"/>
      <c r="EW587" s="76"/>
      <c r="EX587" s="66"/>
      <c r="EY587" s="76"/>
      <c r="EZ587" s="66"/>
      <c r="FA587" s="76"/>
      <c r="FB587" s="66"/>
      <c r="FC587" s="76"/>
      <c r="FD587" s="66"/>
      <c r="FE587" s="76"/>
      <c r="FF587" s="66"/>
      <c r="FG587" s="76"/>
      <c r="FH587" s="66"/>
      <c r="FI587" s="76"/>
      <c r="FJ587" s="66"/>
      <c r="FK587" s="76"/>
      <c r="FL587" s="66"/>
      <c r="FM587" s="76"/>
      <c r="FN587" s="66"/>
      <c r="FO587" s="76"/>
      <c r="FP587" s="66"/>
      <c r="FQ587" s="76"/>
      <c r="FR587" s="66"/>
      <c r="FS587" s="76"/>
      <c r="FT587" s="66"/>
      <c r="FU587" s="76"/>
      <c r="FV587" s="66"/>
      <c r="FW587" s="76"/>
      <c r="FX587" s="66"/>
      <c r="FY587" s="76"/>
      <c r="FZ587" s="66"/>
      <c r="GA587" s="76"/>
      <c r="GB587" s="66"/>
      <c r="GC587" s="76"/>
      <c r="GD587" s="66"/>
      <c r="GE587" s="76"/>
      <c r="GF587" s="66"/>
      <c r="GG587" s="76"/>
      <c r="GH587" s="66"/>
      <c r="GI587" s="76"/>
      <c r="GJ587" s="66"/>
      <c r="GK587" s="76"/>
      <c r="GL587" s="66"/>
      <c r="GM587" s="76"/>
      <c r="GN587" s="66"/>
      <c r="GO587" s="76"/>
      <c r="GP587" s="66"/>
      <c r="GQ587" s="76"/>
      <c r="GR587" s="66"/>
      <c r="GS587" s="76"/>
      <c r="GT587" s="66"/>
      <c r="GU587" s="76"/>
      <c r="GV587" s="66"/>
      <c r="GW587" s="76"/>
      <c r="GX587" s="66"/>
      <c r="GY587" s="76"/>
      <c r="GZ587" s="66"/>
      <c r="HA587" s="76"/>
      <c r="HB587" s="66"/>
      <c r="HC587" s="76"/>
      <c r="HD587" s="66"/>
      <c r="HE587" s="76"/>
      <c r="HF587" s="66"/>
      <c r="HG587" s="76"/>
      <c r="HH587" s="66"/>
      <c r="HI587" s="76"/>
      <c r="HJ587" s="66"/>
      <c r="HK587" s="76"/>
      <c r="HL587" s="66"/>
      <c r="HM587" s="76"/>
      <c r="HN587" s="66"/>
      <c r="HO587" s="76"/>
      <c r="HP587" s="66"/>
      <c r="HQ587" s="76"/>
      <c r="HR587" s="66"/>
      <c r="HS587" s="76"/>
      <c r="HT587" s="66"/>
      <c r="HU587" s="76"/>
      <c r="HV587" s="66"/>
      <c r="HW587" s="76"/>
      <c r="HX587" s="66"/>
      <c r="HY587" s="76"/>
      <c r="HZ587" s="66"/>
      <c r="IA587" s="76"/>
      <c r="IB587" s="66"/>
      <c r="IC587" s="76"/>
      <c r="ID587" s="66"/>
      <c r="IE587" s="76"/>
      <c r="IF587" s="66"/>
      <c r="IG587" s="76"/>
      <c r="IH587" s="66"/>
      <c r="II587" s="76"/>
      <c r="IJ587" s="66"/>
      <c r="IK587" s="76"/>
      <c r="IL587" s="66"/>
      <c r="IM587" s="76"/>
      <c r="IN587" s="66"/>
      <c r="IO587" s="76"/>
      <c r="IP587" s="66"/>
      <c r="IQ587" s="76"/>
      <c r="IR587" s="66"/>
      <c r="IS587" s="76"/>
      <c r="IT587" s="66"/>
      <c r="IU587" s="76"/>
      <c r="IV587" s="66"/>
      <c r="IW587" s="76"/>
      <c r="IX587" s="66"/>
      <c r="IY587" s="76"/>
      <c r="IZ587" s="66"/>
      <c r="JA587" s="76"/>
      <c r="JB587" s="66"/>
      <c r="JC587" s="76"/>
      <c r="JD587" s="66"/>
      <c r="JE587" s="76"/>
      <c r="JF587" s="66"/>
      <c r="JG587" s="76"/>
      <c r="JH587" s="66"/>
      <c r="JI587" s="76"/>
      <c r="JJ587" s="66"/>
      <c r="JK587" s="76"/>
      <c r="JL587" s="66"/>
      <c r="JM587" s="76"/>
      <c r="JN587" s="66"/>
      <c r="JO587" s="76"/>
      <c r="JP587" s="66"/>
      <c r="JQ587" s="76"/>
      <c r="JR587" s="66"/>
      <c r="JS587" s="76"/>
      <c r="JT587" s="66"/>
      <c r="JU587" s="76"/>
      <c r="JV587" s="66"/>
      <c r="JW587" s="76"/>
      <c r="JX587" s="66"/>
      <c r="JY587" s="76"/>
      <c r="JZ587" s="66"/>
      <c r="KA587" s="76"/>
      <c r="KB587" s="66"/>
      <c r="KC587" s="76"/>
      <c r="KD587" s="66"/>
      <c r="KE587" s="76"/>
      <c r="KF587" s="66"/>
      <c r="KG587" s="76"/>
      <c r="KH587" s="66"/>
      <c r="KI587" s="76"/>
      <c r="KJ587" s="66"/>
      <c r="KK587" s="76"/>
      <c r="KL587" s="66"/>
      <c r="KM587" s="76"/>
      <c r="KN587" s="66"/>
      <c r="KO587" s="76"/>
      <c r="KP587" s="66"/>
      <c r="KQ587" s="76"/>
      <c r="KR587" s="66"/>
      <c r="KS587" s="76"/>
      <c r="KT587" s="66"/>
      <c r="KU587" s="76"/>
      <c r="KV587" s="66"/>
      <c r="KW587" s="76"/>
      <c r="KX587" s="66"/>
      <c r="KY587" s="76"/>
      <c r="KZ587" s="66"/>
      <c r="LA587" s="76"/>
      <c r="LB587" s="66"/>
      <c r="LC587" s="76"/>
      <c r="LD587" s="66"/>
      <c r="LE587" s="76"/>
      <c r="LF587" s="66"/>
      <c r="LG587" s="76"/>
      <c r="LH587" s="66"/>
      <c r="LI587" s="76"/>
      <c r="LJ587" s="66"/>
      <c r="LK587" s="76"/>
      <c r="LL587" s="66"/>
      <c r="LM587" s="76"/>
      <c r="LN587" s="66"/>
      <c r="LO587" s="76"/>
      <c r="LP587" s="66"/>
      <c r="LQ587" s="76"/>
      <c r="LR587" s="66"/>
      <c r="LS587" s="76"/>
      <c r="LT587" s="66"/>
      <c r="LU587" s="76"/>
      <c r="LV587" s="66"/>
      <c r="LW587" s="76"/>
      <c r="LX587" s="66"/>
      <c r="LY587" s="76"/>
      <c r="LZ587" s="66"/>
      <c r="MA587" s="76"/>
      <c r="MB587" s="66"/>
      <c r="MC587" s="76"/>
      <c r="MD587" s="66"/>
      <c r="MG587" s="1" t="str" cm="1">
        <f t="array" ref="MG587">IFERROR(INDEX(Paste_Here!$B$2:$B$850, MATCH(0, COUNTIF(MG$4:MG586, Paste_Here!$B$2:$B$850) + IF(Paste_Here!$B$2:$B$850="", 1, 0), 0)), "")</f>
        <v/>
      </c>
      <c r="MH587" s="1" t="str">
        <f>IF(MG587&lt;&gt;"", INDEX(Paste_Here!$A$2:$A$850, MATCH(MG587, Paste_Here!$B$2:$B$850, 0)), "")</f>
        <v/>
      </c>
      <c r="MI587" s="1" t="str">
        <f t="shared" si="80"/>
        <v/>
      </c>
      <c r="MJ587" s="1" t="str" cm="1">
        <f t="array" ref="MJ587">IFERROR(INDEX($MI$5:$MI$850, MATCH(SMALL(IF($MI$5:$MI$850&lt;&gt;"", COUNTIF($MI$5:$MI$850, "&lt;"&amp;$MI$5:$MI$850)+1), ROW()-ROW($MJ$5)+1), COUNTIF($MI$5:$MI$850, "&lt;"&amp;$MI$5:$MI$850)+1, 0)), "")</f>
        <v/>
      </c>
    </row>
    <row r="588" spans="1:348">
      <c r="A588" s="66"/>
      <c r="B588" s="76" t="str">
        <f t="shared" si="73"/>
        <v/>
      </c>
      <c r="C588" s="66"/>
      <c r="D588" s="76" t="str">
        <f>IFERROR(IF(B588&lt;&gt;"", IF(AND(INDEX(Paste_Here!B$2:B$850, MATCH(B588, Paste_Here!A$2:A$850, 0))&lt;&gt;"", ISNUMBER(VALUE(INDEX(Paste_Here!B$2:B$850, MATCH(B588, Paste_Here!A$2:A$850, 0))))), INDEX(Paste_Here!B$2:B$850, MATCH(B588, Paste_Here!A$2:A$850, 0)), ""), ""), "")</f>
        <v/>
      </c>
      <c r="E588" s="66"/>
      <c r="F588" s="76" t="str">
        <f>IFERROR(IF(B588&lt;&gt;"", IF(ISTEXT(INDEX(Paste_Here!K$2:K$850, MATCH(B588, Paste_Here!A$2:A$850, 0))), INDEX(Paste_Here!K$2:K$850, MATCH(B588, Paste_Here!A$2:A$850, 0)), ""), ""), "")</f>
        <v/>
      </c>
      <c r="G588" s="66"/>
      <c r="H588" s="76" t="str">
        <f>IFERROR(IF(B588&lt;&gt;"", IF(ISTEXT(INDEX(Paste_Here!C$2:C$850, MATCH(B588, Paste_Here!A$2:A$850, 0))), INDEX(Paste_Here!C$2:C$850, MATCH(B588, Paste_Here!A$2:A$850, 0)), ""), ""), "")</f>
        <v/>
      </c>
      <c r="I588" s="66"/>
      <c r="J588" s="76" t="str">
        <f>IFERROR(IF(B588&lt;&gt;"", IF(ISNUMBER(SEARCH("s", LOWER(INDEX(Paste_Here!M$2:M$850, MATCH(B588, Paste_Here!A$2:A$850, 0))))), "Yes", IF(INDEX(Paste_Here!M$2:M$850, MATCH(B588, Paste_Here!A$2:A$850, 0))&lt;&gt;"", "No", "")), ""), "")</f>
        <v/>
      </c>
      <c r="K588" s="66"/>
      <c r="L588" s="76" t="str">
        <f>IFERROR(IF(B588&lt;&gt;"", IF(ISNUMBER(SEARCH("yes", LOWER(INDEX(Paste_Here!E$2:E$850, MATCH(B588, Paste_Here!A$2:A$850, 0))))), "Yes", IF(ISNUMBER(SEARCH("no", LOWER(INDEX(Paste_Here!E$2:E$850, MATCH(B588, Paste_Here!A$2:A$850, 0))))), "No", "")), ""), "")</f>
        <v/>
      </c>
      <c r="M588" s="66"/>
      <c r="N588" s="76" t="str">
        <f>IFERROR(IF(B588&lt;&gt;"", IF(ISNUMBER(SEARCH("yes", LOWER(INDEX(Paste_Here!F$2:F$850, MATCH(B588, Paste_Here!A$2:A$850, 0))))), "Yes", IF(ISNUMBER(SEARCH("no", LOWER(INDEX(Paste_Here!F$2:F$850, MATCH(B588, Paste_Here!A$2:A$850, 0))))), "No", "")), ""), "")</f>
        <v/>
      </c>
      <c r="O588" s="66"/>
      <c r="P588" s="76" t="str">
        <f>IFERROR(IF(B588&lt;&gt;"", IF(ISNUMBER(SEARCH("yes", LOWER(INDEX(Paste_Here!L$2:L$850, MATCH(B588, Paste_Here!A$2:A$850, 0))))), "Yes", IF(ISNUMBER(SEARCH("no", LOWER(INDEX(Paste_Here!L$2:L$850, MATCH(B588, Paste_Here!A$2:A$850, 0))))), "No", "")), ""), "")</f>
        <v/>
      </c>
      <c r="Q588" s="66"/>
      <c r="R588" s="76" t="str">
        <f>IFERROR(IF(B588&lt;&gt;"", IF(ISNUMBER(SEARCH("transitional 2", LOWER(INDEX(Paste_Here!D$2:D$850, MATCH(B588, Paste_Here!A$2:A$850, 0))))), "T2", IF(ISNUMBER(SEARCH("transitional 1", LOWER(INDEX(Paste_Here!D$2:D$850, MATCH(B588, Paste_Here!A$2:A$850, 0))))), "T1", IF(ISNUMBER(SEARCH("waived ell services", LOWER(INDEX(Paste_Here!D$2:D$850, MATCH(B588, Paste_Here!A$2:A$850, 0))))), "W", IF(ISNUMBER(SEARCH("english language learner", LOWER(INDEX(Paste_Here!D$2:D$850, MATCH(B588, Paste_Here!A$2:A$850, 0))))), "L", "")))), ""), "")</f>
        <v/>
      </c>
      <c r="S588" s="66"/>
      <c r="T588" s="76" t="str">
        <f>IFERROR(IF(B588&lt;&gt;"", IF(ISNUMBER(SEARCH("yes", LOWER(INDEX(Paste_Here!I$2:I$850, MATCH(B588, Paste_Here!A$2:A$850, 0))))), "Yes", IF(ISNUMBER(SEARCH("no", LOWER(INDEX(Paste_Here!I$2:I$850, MATCH(B588, Paste_Here!A$2:A$850, 0))))), "No", "")), ""), "")</f>
        <v/>
      </c>
      <c r="U588" s="66"/>
      <c r="V588" s="76" t="str">
        <f>IFERROR(IF(B588&lt;&gt;"", IF(ISTEXT(INDEX(Paste_Here!J$2:J$850, MATCH(B588, Paste_Here!A$2:A$850, 0))), VALUE(INDEX(Paste_Here!J$2:J$850, MATCH(B588, Paste_Here!A$2:A$850, 0))), ""), ""), "")</f>
        <v/>
      </c>
      <c r="W588" s="66"/>
      <c r="X588" s="66"/>
      <c r="Y588" s="76" t="str">
        <f t="shared" si="74"/>
        <v/>
      </c>
      <c r="Z588" s="66"/>
      <c r="AA588" s="76" t="str">
        <f>IFERROR(IF(B588&lt;&gt;"", IF(AND(INDEX(Paste_Here!AI$2:AI$850, MATCH(B588, Paste_Here!A$2:A$850, 0))&lt;&gt;"", ISNUMBER(VALUE(INDEX(Paste_Here!AI$2:AI$850, MATCH(B588, Paste_Here!A$2:A$850, 0))))), INDEX(Paste_Here!AI$2:AI$850, MATCH(B588, Paste_Here!A$2:A$850, 0)), ""), ""), "")</f>
        <v/>
      </c>
      <c r="AB588" s="66"/>
      <c r="AC588" s="76" t="str">
        <f>IFERROR(IF(B588&lt;&gt;"", IF(AND(INDEX(Paste_Here!AJ$2:AJ$850, MATCH(B588, Paste_Here!A$2:A$850, 0))&lt;&gt;"", ISNUMBER(VALUE(INDEX(Paste_Here!AJ$2:AJ$850, MATCH(B588, Paste_Here!A$2:A$850, 0))))), INDEX(Paste_Here!AJ$2:AJ$850, MATCH(B588, Paste_Here!A$2:A$850, 0)), ""), ""), "")</f>
        <v/>
      </c>
      <c r="AD588" s="66"/>
      <c r="AE588" s="76" t="str">
        <f>IFERROR(IF(B588&lt;&gt;"", IF(AND(INDEX(Paste_Here!AK$2:AK$850, MATCH(B588, Paste_Here!A$2:A$850, 0))&lt;&gt;"", ISNUMBER(VALUE(INDEX(Paste_Here!AK$2:AK$850, MATCH(B588, Paste_Here!A$2:A$850, 0))))), INDEX(Paste_Here!AK$2:AK$850, MATCH(B588, Paste_Here!A$2:A$850, 0)), ""), ""), "")</f>
        <v/>
      </c>
      <c r="AF588" s="66"/>
      <c r="AG588" s="76" t="str">
        <f>IFERROR(IF(B588&lt;&gt;"", IF(AND(INDEX(Paste_Here!AL$2:AL$850, MATCH(B588, Paste_Here!A$2:A$850, 0))&lt;&gt;"", ISNUMBER(VALUE(INDEX(Paste_Here!AL$2:AL$850, MATCH(B588, Paste_Here!A$2:A$850, 0))))), INDEX(Paste_Here!AL$2:AL$850, MATCH(B588, Paste_Here!A$2:A$850, 0)), ""), ""), "")</f>
        <v/>
      </c>
      <c r="AH588" s="66"/>
      <c r="AI588" s="76" t="str">
        <f>IFERROR(IF(B588&lt;&gt;"", IF(AND(INDEX(Paste_Here!AH$2:AH$850, MATCH(B588, Paste_Here!A$2:A$850, 0))&lt;&gt;"", ISNUMBER(VALUE(INDEX(Paste_Here!AH$2:AH$850, MATCH(B588, Paste_Here!A$2:A$850, 0))))), IF(VALUE(INDEX(Paste_Here!AH$2:AH$850, MATCH(B588, Paste_Here!A$2:A$850, 0)))=0, "", INDEX(Paste_Here!AH$2:AH$850, MATCH(B588, Paste_Here!A$2:A$850, 0))), ""), ""), "")</f>
        <v/>
      </c>
      <c r="AJ588" s="66"/>
      <c r="AK588" s="76" t="str">
        <f>IFERROR(IF(B588&lt;&gt;"", IF(AND(INDEX(Paste_Here!N$2:N$850, MATCH(B588, Paste_Here!A$2:A$850, 0))&lt;&gt;"", ISNUMBER(VALUE(INDEX(Paste_Here!N$2:N$850, MATCH(B588, Paste_Here!A$2:A$850, 0))))), INDEX(Paste_Here!N$2:N$850, MATCH(B588, Paste_Here!A$2:A$850, 0)), ""), ""), "")</f>
        <v/>
      </c>
      <c r="AL588" s="66"/>
      <c r="AM588" s="76" t="str">
        <f>IFERROR(IF(B588&lt;&gt;"", IF(AND(INDEX(Paste_Here!O$2:O$850, MATCH(B588, Paste_Here!A$2:A$850, 0))&lt;&gt;"", ISNUMBER(VALUE(INDEX(Paste_Here!O$2:O$850, MATCH(B588, Paste_Here!A$2:A$850, 0))))), INDEX(Paste_Here!O$2:O$850, MATCH(B588, Paste_Here!A$2:A$850, 0)), ""), ""), "")</f>
        <v/>
      </c>
      <c r="AN588" s="66"/>
      <c r="AO588" s="76"/>
      <c r="AP588" s="66"/>
      <c r="AQ588" s="76"/>
      <c r="AR588" s="66"/>
      <c r="AS588" s="76"/>
      <c r="AT588" s="66"/>
      <c r="AU588" s="66"/>
      <c r="AV588" s="76" t="str">
        <f t="shared" si="75"/>
        <v/>
      </c>
      <c r="AW588" s="66"/>
      <c r="AX588" s="76" t="str">
        <f>IFERROR(IF(B588&lt;&gt;"", IF(ISNUMBER(SEARCH("Revealed-Potential (Primary Focus)", LOWER(INDEX(Paste_Here!Z$2:Z$850, MATCH(B588, Paste_Here!A$2:A$850, 0))))), "Rev-Potential: Prim", IF(ISNUMBER(SEARCH("Revealed-Potential (Secondary Focus)", LOWER(INDEX(Paste_Here!Z$2:Z$850, MATCH(B588, Paste_Here!A$2:A$850, 0))))), "Rev-Potential: Sec", IF(ISNUMBER(SEARCH("Monitoring", LOWER(INDEX(Paste_Here!Z$2:Z$850, MATCH(B588, Paste_Here!A$2:A$850, 0))))), "Monitoring", IF(ISNUMBER(SEARCH("At-Promise (Secondary Focus)", LOWER(INDEX(Paste_Here!Z$2:Z$850, MATCH(B588, Paste_Here!A$2:A$850, 0))))), "At-Promise: Sec", IF(ISNUMBER(SEARCH("At-Promise (Primary Focus)", LOWER(INDEX(Paste_Here!Z$2:Z$850, MATCH(B588, Paste_Here!A$2:A$850, 0))))), "At-Promise: Prim", ""))))), ""), "")</f>
        <v/>
      </c>
      <c r="AY588" s="66"/>
      <c r="AZ588" s="76"/>
      <c r="BA588" s="66"/>
      <c r="BB588" s="76"/>
      <c r="BC588" s="66"/>
      <c r="BD588" s="76"/>
      <c r="BE588" s="66"/>
      <c r="BF588" s="76"/>
      <c r="BG588" s="66"/>
      <c r="BH588" s="76"/>
      <c r="BI588" s="66"/>
      <c r="BJ588" s="66"/>
      <c r="BK588" s="76" t="str">
        <f t="shared" si="76"/>
        <v/>
      </c>
      <c r="BL588" s="66"/>
      <c r="BM588" s="76" t="str">
        <f>IFERROR(IF(B588&lt;&gt;"", IF(AND(ISNUMBER(VALUE(SUBSTITUTE(SUBSTITUTE(Paste_Here!R588, "br", "-"), "L", ""))), VALUE(SUBSTITUTE(SUBSTITUTE(Paste_Here!R588, "br", "-"), "L", "")) &gt;= 1095), "Yes", IF(AND(ISNUMBER(VALUE(SUBSTITUTE(SUBSTITUTE(Paste_Here!R588, "br", "-"), "L", ""))), VALUE(SUBSTITUTE(SUBSTITUTE(Paste_Here!R588, "br", "-"), "L", "")) &lt;= 1094), "No", "")), ""), "")</f>
        <v/>
      </c>
      <c r="BN588" s="66"/>
      <c r="BO588" s="76" t="str">
        <f>IFERROR(IF(B588&lt;&gt;"", IF(COUNTIF(INDEX(Paste_Here!Y$2:AB$850, MATCH(B588, Paste_Here!A$2:A$850, 0), 0), "yes") &gt; 0, "Yes", IF(COUNTIF(INDEX(Paste_Here!Y$2:AB$850, MATCH(B588, Paste_Here!A$2:A$850, 0), 0), "no") &gt; 0, "No", "")), ""), "")</f>
        <v/>
      </c>
      <c r="BP588" s="66"/>
      <c r="BQ588" s="76" t="str">
        <f>IFERROR(IF(B588&lt;&gt;"", IF(AND(ISNUMBER(VALUE(SUBSTITUTE(SUBSTITUTE(Paste_Here!U588, "em", "-"), "q", ""))), VALUE(SUBSTITUTE(SUBSTITUTE(Paste_Here!U588, "em", "-"), "q", "")) &gt;= 910), "Yes", IF(AND(ISNUMBER(VALUE(SUBSTITUTE(SUBSTITUTE(Paste_Here!U588, "em", "-"), "q", ""))), VALUE(SUBSTITUTE(SUBSTITUTE(Paste_Here!U588, "em", "-"), "q", "")) &lt;= 909), "No", "")), ""), "")</f>
        <v/>
      </c>
      <c r="BR588" s="66"/>
      <c r="BS588" s="76" t="str">
        <f>IFERROR(IF(B588&lt;&gt;"", IF(AND(INDEX(Paste_Here!X$2:X$850, MATCH(B588, Paste_Here!A$2:A$850, 0))&lt;&gt;"", ISNUMBER(VALUE(INDEX(Paste_Here!X$2:X$850, MATCH(B588, Paste_Here!A$2:A$850, 0))))), INDEX(Paste_Here!X$2:X$850, MATCH(B588, Paste_Here!A$2:A$850, 0)), ""), ""), "")</f>
        <v/>
      </c>
      <c r="BT588" s="66"/>
      <c r="BU588" s="76" t="str">
        <f>IFERROR(IF(B588&lt;&gt;"", IF(ISNUMBER(VALUE(INDEX(Paste_Here!G$2:G$850, MATCH(B588, Paste_Here!A$2:A$850, 0)))), IF(VALUE(INDEX(Paste_Here!G$2:G$850, MATCH(B588, Paste_Here!A$2:A$850, 0)))=0, "No", IF(AND(VALUE(INDEX(Paste_Here!G$2:G$850, MATCH(B588, Paste_Here!A$2:A$850, 0)))&gt;=1, VALUE(INDEX(Paste_Here!G$2:G$850, MATCH(B588, Paste_Here!A$2:A$850, 0)))&lt;=4), VALUE(INDEX(Paste_Here!G$2:G$850, MATCH(B588, Paste_Here!A$2:A$850, 0))), "")), ""), ""), "")</f>
        <v/>
      </c>
      <c r="BV588" s="66"/>
      <c r="BW588" s="76" t="str">
        <f>IFERROR(IF(B588&lt;&gt;"", IF(ISNUMBER(VALUE(INDEX(Paste_Here!H$2:H$850, MATCH(B588, Paste_Here!A$2:A$850, 0)))), IF(VALUE(INDEX(Paste_Here!H$2:H$850, MATCH(B588, Paste_Here!A$2:A$850, 0)))=0, "No", IF(AND(VALUE(INDEX(Paste_Here!H$2:H$850, MATCH(B588, Paste_Here!A$2:A$850, 0)))&gt;=1, VALUE(INDEX(Paste_Here!H$2:H$850, MATCH(B588, Paste_Here!A$2:A$850, 0)))&lt;=4), VALUE(INDEX(Paste_Here!H$2:H$850, MATCH(B588, Paste_Here!A$2:A$850, 0))), "")), ""), ""), "")</f>
        <v/>
      </c>
      <c r="BX588" s="66"/>
      <c r="BY588" s="76"/>
      <c r="BZ588" s="66"/>
      <c r="CA588" s="76"/>
      <c r="CB588" s="66"/>
      <c r="CC588" s="66"/>
      <c r="CD588" s="76" t="str">
        <f t="shared" si="77"/>
        <v/>
      </c>
      <c r="CE588" s="66"/>
      <c r="CF588" s="76" t="str">
        <f>IFERROR(IF(B588&lt;&gt;"", IF(AND(INDEX(Paste_Here!P$2:P$850, MATCH(B588, Paste_Here!A$2:A$850, 0))&lt;&gt;"", ISNUMBER(VALUE(INDEX(Paste_Here!P$2:P$850, MATCH(B588, Paste_Here!A$2:A$850, 0))))), INDEX(Paste_Here!P$2:P$850, MATCH(B588, Paste_Here!A$2:A$850, 0)), ""), ""), "")</f>
        <v/>
      </c>
      <c r="CG588" s="66"/>
      <c r="CH588" s="76" t="str">
        <f>IFERROR(IF(B588&lt;&gt;"", IF(ISNUMBER(SEARCH("highrisk", LOWER(INDEX(Paste_Here!Q$2:Q$850, MATCH(B588, Paste_Here!A$2:A$850, 0))))), "High Risk", IF(ISNUMBER(SEARCH("lowrisk", LOWER(INDEX(Paste_Here!Q$2:Q$850, MATCH(B588, Paste_Here!A$2:A$850, 0))))), "Low Risk", IF(ISNUMBER(SEARCH("somerisk", LOWER(INDEX(Paste_Here!Q$2:Q$850, MATCH(B588, Paste_Here!A$2:A$850, 0))))), "Some Risk", ""))), ""), "")</f>
        <v/>
      </c>
      <c r="CI588" s="66"/>
      <c r="CJ588" s="76" t="str">
        <f>IFERROR(IF(B588&lt;&gt;"", IF(AND(INDEX(Paste_Here!AA$2:AA$850, MATCH(B588, Paste_Here!A$2:A$850, 0))&lt;&gt;"", ISNUMBER(VALUE(INDEX(Paste_Here!AA$2:AA$850, MATCH(B588, Paste_Here!A$2:A$850, 0))))), INDEX(Paste_Here!AA$2:AA$850, MATCH(B588, Paste_Here!A$2:A$850, 0)), ""), ""), "")</f>
        <v/>
      </c>
      <c r="CK588" s="66"/>
      <c r="CL588" s="76" t="str">
        <f>IFERROR(IF(B588&lt;&gt;"", IF(LOWER(INDEX(Paste_Here!AB$2:AB$850, MATCH(B588, Paste_Here!A$2:A$850, 0)))="approaching expectations", "Approaching", IF(LOWER(INDEX(Paste_Here!AB$2:AB$850, MATCH(B588, Paste_Here!A$2:A$850, 0)))="met expectations", "Met", IF(LOWER(INDEX(Paste_Here!AB$2:AB$850, MATCH(B588, Paste_Here!A$2:A$850, 0)))="exceeded expectations", "Exceeded", IF(LOWER(INDEX(Paste_Here!AB$2:AB$850, MATCH(B588, Paste_Here!A$2:A$850, 0)))="below expectations", "Below", "")))), ""), "")</f>
        <v/>
      </c>
      <c r="CM588" s="66"/>
      <c r="CN588" s="76" t="str">
        <f>IFERROR(IF(B588&lt;&gt;"", IF(AND(INDEX(Paste_Here!AC$2:AC$850, MATCH(B588, Paste_Here!A$2:A$850, 0))&lt;&gt;"", ISNUMBER(VALUE(INDEX(Paste_Here!AC$2:AC$850, MATCH(B588, Paste_Here!A$2:A$850, 0))))), INDEX(Paste_Here!AC$2:AC$850, MATCH(B588, Paste_Here!A$2:A$850, 0)), ""), ""), "")</f>
        <v/>
      </c>
      <c r="CO588" s="66"/>
      <c r="CP588" s="76"/>
      <c r="CQ588" s="66"/>
      <c r="CR588" s="76"/>
      <c r="CS588" s="66"/>
      <c r="CT588" s="76"/>
      <c r="CU588" s="66"/>
      <c r="CV588" s="76"/>
      <c r="CW588" s="66"/>
      <c r="CX588" s="76"/>
      <c r="CY588" s="66"/>
      <c r="CZ588" s="66"/>
      <c r="DA588" s="76" t="str">
        <f t="shared" si="78"/>
        <v/>
      </c>
      <c r="DB588" s="66"/>
      <c r="DC588" s="76" t="str">
        <f>IFERROR(IF(B588&lt;&gt;"", IF(AND(INDEX(Paste_Here!V$2:V$850, MATCH(B588, Paste_Here!A$2:A$850, 0))&lt;&gt;"", ISNUMBER(VALUE(INDEX(Paste_Here!V$2:V$850, MATCH(B588, Paste_Here!A$2:A$850, 0))))), INDEX(Paste_Here!V$2:V$850, MATCH(B588, Paste_Here!A$2:A$850, 0)), ""), ""), "")</f>
        <v/>
      </c>
      <c r="DD588" s="66"/>
      <c r="DE588" s="76" t="str">
        <f>IFERROR(IF(B588&lt;&gt;"", IF(ISNUMBER(SEARCH("highrisk", LOWER(INDEX(Paste_Here!W$2:W$850, MATCH(B588, Paste_Here!A$2:A$850, 0))))), "High Risk", IF(ISNUMBER(SEARCH("lowrisk", LOWER(INDEX(Paste_Here!W$2:W$850, MATCH(B588, Paste_Here!A$2:A$850, 0))))), "Low Risk", IF(ISNUMBER(SEARCH("somerisk", LOWER(INDEX(Paste_Here!W$2:W$850, MATCH(B588, Paste_Here!A$2:A$850, 0))))), "Some Risk", ""))), ""), "")</f>
        <v/>
      </c>
      <c r="DF588" s="66"/>
      <c r="DG588" s="76" t="str">
        <f>IFERROR(IF(B588&lt;&gt;"", IF(AND(INDEX(Paste_Here!S$2:S$850, MATCH(B588, Paste_Here!A$2:A$850, 0))&lt;&gt;"", ISNUMBER(VALUE(INDEX(Paste_Here!S$2:S$850, MATCH(B588, Paste_Here!A$2:A$850, 0))))), INDEX(Paste_Here!S$2:S$850, MATCH(B588, Paste_Here!A$2:A$850, 0)), ""), ""), "")</f>
        <v/>
      </c>
      <c r="DH588" s="66"/>
      <c r="DI588" s="76" t="str">
        <f>IFERROR(IF(B588&lt;&gt;"", IF(ISNUMBER(SEARCH("highrisk", LOWER(INDEX(Paste_Here!T$2:T$850, MATCH(B588, Paste_Here!A$2:A$850, 0))))), "High Risk", IF(ISNUMBER(SEARCH("lowrisk", LOWER(INDEX(Paste_Here!T$2:T$850, MATCH(B588, Paste_Here!A$2:A$850, 0))))), "Low Risk", IF(ISNUMBER(SEARCH("somerisk", LOWER(INDEX(Paste_Here!T$2:T$850, MATCH(B588, Paste_Here!A$2:A$850, 0))))), "Some Risk", ""))), ""), "")</f>
        <v/>
      </c>
      <c r="DJ588" s="66"/>
      <c r="DK588" s="76" t="str">
        <f>IFERROR(IF(B588&lt;&gt;"", IF(AND(INDEX(Paste_Here!AD$2:AD$850, MATCH(B588, Paste_Here!A$2:A$850, 0))&lt;&gt;"", ISNUMBER(VALUE(INDEX(Paste_Here!AD$2:AD$850, MATCH(B588, Paste_Here!A$2:A$850, 0))))), INDEX(Paste_Here!AD$2:AD$850, MATCH(B588, Paste_Here!A$2:A$850, 0)), ""), ""), "")</f>
        <v/>
      </c>
      <c r="DL588" s="66"/>
      <c r="DM588" s="76" t="str">
        <f>IFERROR(IF(B588&lt;&gt;"", IF(LOWER(INDEX(Paste_Here!AE$2:AE$850, MATCH(B588, Paste_Here!A$2:A$850, 0)))="approaching expectations", "Approaching", IF(LOWER(INDEX(Paste_Here!AE$2:AE$850, MATCH(B588, Paste_Here!A$2:A$850, 0)))="met expectations", "Met", IF(LOWER(INDEX(Paste_Here!AE$2:AE$850, MATCH(B588, Paste_Here!A$2:A$850, 0)))="exceeded expectations", "Exceeded", IF(LOWER(INDEX(Paste_Here!AE$2:AE$850, MATCH(B588, Paste_Here!A$2:A$850, 0)))="below expectations", "Below", "")))), ""), "")</f>
        <v/>
      </c>
      <c r="DN588" s="66"/>
      <c r="DO588" s="76"/>
      <c r="DP588" s="66"/>
      <c r="DQ588" s="76"/>
      <c r="DR588" s="66"/>
      <c r="DS588" s="76"/>
      <c r="DT588" s="66"/>
      <c r="DU588" s="76"/>
      <c r="DV588" s="66"/>
      <c r="DW588" s="66"/>
      <c r="DX588" s="76" t="str">
        <f t="shared" si="79"/>
        <v/>
      </c>
      <c r="DY588" s="66"/>
      <c r="DZ588" s="76"/>
      <c r="EA588" s="66"/>
      <c r="EB588" s="76"/>
      <c r="EC588" s="66"/>
      <c r="ED588" s="76" t="str">
        <f>IFERROR(IF(B588&lt;&gt;"", IF(AND(INDEX(Paste_Here!AF$2:AF$850, MATCH(B588, Paste_Here!A$2:A$850, 0))&lt;&gt;"", ISNUMBER(VALUE(INDEX(Paste_Here!AF$2:AF$850, MATCH(B588, Paste_Here!A$2:A$850, 0))))), INDEX(Paste_Here!AF$2:AF$850, MATCH(B588, Paste_Here!A$2:A$850, 0)), ""), ""), "")</f>
        <v/>
      </c>
      <c r="EE588" s="66"/>
      <c r="EF588" s="76"/>
      <c r="EG588" s="66"/>
      <c r="EH588" s="76"/>
      <c r="EI588" s="66"/>
      <c r="EJ588" s="76" t="str">
        <f>IFERROR(IF(B588&lt;&gt;"", IF(AND(INDEX(Paste_Here!AG$2:AG$850, MATCH(B588, Paste_Here!A$2:A$850, 0))&lt;&gt;"", ISNUMBER(VALUE(INDEX(Paste_Here!AG$2:AG$850, MATCH(B588, Paste_Here!A$2:A$850, 0))))), INDEX(Paste_Here!AG$2:AG$850, MATCH(B588, Paste_Here!A$2:A$850, 0)), ""), ""), "")</f>
        <v/>
      </c>
      <c r="EK588" s="66"/>
      <c r="EL588" s="76"/>
      <c r="EM588" s="66"/>
      <c r="EN588" s="76"/>
      <c r="EO588" s="66"/>
      <c r="EP588" s="76"/>
      <c r="EQ588" s="66"/>
      <c r="ER588" s="76"/>
      <c r="ES588" s="66"/>
      <c r="ET588" s="66"/>
      <c r="EU588" s="76"/>
      <c r="EV588" s="66"/>
      <c r="EW588" s="76"/>
      <c r="EX588" s="66"/>
      <c r="EY588" s="76"/>
      <c r="EZ588" s="66"/>
      <c r="FA588" s="76"/>
      <c r="FB588" s="66"/>
      <c r="FC588" s="76"/>
      <c r="FD588" s="66"/>
      <c r="FE588" s="76"/>
      <c r="FF588" s="66"/>
      <c r="FG588" s="76"/>
      <c r="FH588" s="66"/>
      <c r="FI588" s="76"/>
      <c r="FJ588" s="66"/>
      <c r="FK588" s="76"/>
      <c r="FL588" s="66"/>
      <c r="FM588" s="76"/>
      <c r="FN588" s="66"/>
      <c r="FO588" s="76"/>
      <c r="FP588" s="66"/>
      <c r="FQ588" s="76"/>
      <c r="FR588" s="66"/>
      <c r="FS588" s="76"/>
      <c r="FT588" s="66"/>
      <c r="FU588" s="76"/>
      <c r="FV588" s="66"/>
      <c r="FW588" s="76"/>
      <c r="FX588" s="66"/>
      <c r="FY588" s="76"/>
      <c r="FZ588" s="66"/>
      <c r="GA588" s="76"/>
      <c r="GB588" s="66"/>
      <c r="GC588" s="76"/>
      <c r="GD588" s="66"/>
      <c r="GE588" s="76"/>
      <c r="GF588" s="66"/>
      <c r="GG588" s="76"/>
      <c r="GH588" s="66"/>
      <c r="GI588" s="76"/>
      <c r="GJ588" s="66"/>
      <c r="GK588" s="76"/>
      <c r="GL588" s="66"/>
      <c r="GM588" s="76"/>
      <c r="GN588" s="66"/>
      <c r="GO588" s="76"/>
      <c r="GP588" s="66"/>
      <c r="GQ588" s="76"/>
      <c r="GR588" s="66"/>
      <c r="GS588" s="76"/>
      <c r="GT588" s="66"/>
      <c r="GU588" s="76"/>
      <c r="GV588" s="66"/>
      <c r="GW588" s="76"/>
      <c r="GX588" s="66"/>
      <c r="GY588" s="76"/>
      <c r="GZ588" s="66"/>
      <c r="HA588" s="76"/>
      <c r="HB588" s="66"/>
      <c r="HC588" s="76"/>
      <c r="HD588" s="66"/>
      <c r="HE588" s="76"/>
      <c r="HF588" s="66"/>
      <c r="HG588" s="76"/>
      <c r="HH588" s="66"/>
      <c r="HI588" s="76"/>
      <c r="HJ588" s="66"/>
      <c r="HK588" s="76"/>
      <c r="HL588" s="66"/>
      <c r="HM588" s="76"/>
      <c r="HN588" s="66"/>
      <c r="HO588" s="76"/>
      <c r="HP588" s="66"/>
      <c r="HQ588" s="76"/>
      <c r="HR588" s="66"/>
      <c r="HS588" s="76"/>
      <c r="HT588" s="66"/>
      <c r="HU588" s="76"/>
      <c r="HV588" s="66"/>
      <c r="HW588" s="76"/>
      <c r="HX588" s="66"/>
      <c r="HY588" s="76"/>
      <c r="HZ588" s="66"/>
      <c r="IA588" s="76"/>
      <c r="IB588" s="66"/>
      <c r="IC588" s="76"/>
      <c r="ID588" s="66"/>
      <c r="IE588" s="76"/>
      <c r="IF588" s="66"/>
      <c r="IG588" s="76"/>
      <c r="IH588" s="66"/>
      <c r="II588" s="76"/>
      <c r="IJ588" s="66"/>
      <c r="IK588" s="76"/>
      <c r="IL588" s="66"/>
      <c r="IM588" s="76"/>
      <c r="IN588" s="66"/>
      <c r="IO588" s="76"/>
      <c r="IP588" s="66"/>
      <c r="IQ588" s="76"/>
      <c r="IR588" s="66"/>
      <c r="IS588" s="76"/>
      <c r="IT588" s="66"/>
      <c r="IU588" s="76"/>
      <c r="IV588" s="66"/>
      <c r="IW588" s="76"/>
      <c r="IX588" s="66"/>
      <c r="IY588" s="76"/>
      <c r="IZ588" s="66"/>
      <c r="JA588" s="76"/>
      <c r="JB588" s="66"/>
      <c r="JC588" s="76"/>
      <c r="JD588" s="66"/>
      <c r="JE588" s="76"/>
      <c r="JF588" s="66"/>
      <c r="JG588" s="76"/>
      <c r="JH588" s="66"/>
      <c r="JI588" s="76"/>
      <c r="JJ588" s="66"/>
      <c r="JK588" s="76"/>
      <c r="JL588" s="66"/>
      <c r="JM588" s="76"/>
      <c r="JN588" s="66"/>
      <c r="JO588" s="76"/>
      <c r="JP588" s="66"/>
      <c r="JQ588" s="76"/>
      <c r="JR588" s="66"/>
      <c r="JS588" s="76"/>
      <c r="JT588" s="66"/>
      <c r="JU588" s="76"/>
      <c r="JV588" s="66"/>
      <c r="JW588" s="76"/>
      <c r="JX588" s="66"/>
      <c r="JY588" s="76"/>
      <c r="JZ588" s="66"/>
      <c r="KA588" s="76"/>
      <c r="KB588" s="66"/>
      <c r="KC588" s="76"/>
      <c r="KD588" s="66"/>
      <c r="KE588" s="76"/>
      <c r="KF588" s="66"/>
      <c r="KG588" s="76"/>
      <c r="KH588" s="66"/>
      <c r="KI588" s="76"/>
      <c r="KJ588" s="66"/>
      <c r="KK588" s="76"/>
      <c r="KL588" s="66"/>
      <c r="KM588" s="76"/>
      <c r="KN588" s="66"/>
      <c r="KO588" s="76"/>
      <c r="KP588" s="66"/>
      <c r="KQ588" s="76"/>
      <c r="KR588" s="66"/>
      <c r="KS588" s="76"/>
      <c r="KT588" s="66"/>
      <c r="KU588" s="76"/>
      <c r="KV588" s="66"/>
      <c r="KW588" s="76"/>
      <c r="KX588" s="66"/>
      <c r="KY588" s="76"/>
      <c r="KZ588" s="66"/>
      <c r="LA588" s="76"/>
      <c r="LB588" s="66"/>
      <c r="LC588" s="76"/>
      <c r="LD588" s="66"/>
      <c r="LE588" s="76"/>
      <c r="LF588" s="66"/>
      <c r="LG588" s="76"/>
      <c r="LH588" s="66"/>
      <c r="LI588" s="76"/>
      <c r="LJ588" s="66"/>
      <c r="LK588" s="76"/>
      <c r="LL588" s="66"/>
      <c r="LM588" s="76"/>
      <c r="LN588" s="66"/>
      <c r="LO588" s="76"/>
      <c r="LP588" s="66"/>
      <c r="LQ588" s="76"/>
      <c r="LR588" s="66"/>
      <c r="LS588" s="76"/>
      <c r="LT588" s="66"/>
      <c r="LU588" s="76"/>
      <c r="LV588" s="66"/>
      <c r="LW588" s="76"/>
      <c r="LX588" s="66"/>
      <c r="LY588" s="76"/>
      <c r="LZ588" s="66"/>
      <c r="MA588" s="76"/>
      <c r="MB588" s="66"/>
      <c r="MC588" s="76"/>
      <c r="MD588" s="66"/>
      <c r="MG588" s="1" t="str" cm="1">
        <f t="array" ref="MG588">IFERROR(INDEX(Paste_Here!$B$2:$B$850, MATCH(0, COUNTIF(MG$4:MG587, Paste_Here!$B$2:$B$850) + IF(Paste_Here!$B$2:$B$850="", 1, 0), 0)), "")</f>
        <v/>
      </c>
      <c r="MH588" s="1" t="str">
        <f>IF(MG588&lt;&gt;"", INDEX(Paste_Here!$A$2:$A$850, MATCH(MG588, Paste_Here!$B$2:$B$850, 0)), "")</f>
        <v/>
      </c>
      <c r="MI588" s="1" t="str">
        <f t="shared" si="80"/>
        <v/>
      </c>
      <c r="MJ588" s="1" t="str" cm="1">
        <f t="array" ref="MJ588">IFERROR(INDEX($MI$5:$MI$850, MATCH(SMALL(IF($MI$5:$MI$850&lt;&gt;"", COUNTIF($MI$5:$MI$850, "&lt;"&amp;$MI$5:$MI$850)+1), ROW()-ROW($MJ$5)+1), COUNTIF($MI$5:$MI$850, "&lt;"&amp;$MI$5:$MI$850)+1, 0)), "")</f>
        <v/>
      </c>
    </row>
    <row r="589" spans="1:348">
      <c r="A589" s="66"/>
      <c r="B589" s="76" t="str">
        <f t="shared" si="73"/>
        <v/>
      </c>
      <c r="C589" s="66"/>
      <c r="D589" s="76" t="str">
        <f>IFERROR(IF(B589&lt;&gt;"", IF(AND(INDEX(Paste_Here!B$2:B$850, MATCH(B589, Paste_Here!A$2:A$850, 0))&lt;&gt;"", ISNUMBER(VALUE(INDEX(Paste_Here!B$2:B$850, MATCH(B589, Paste_Here!A$2:A$850, 0))))), INDEX(Paste_Here!B$2:B$850, MATCH(B589, Paste_Here!A$2:A$850, 0)), ""), ""), "")</f>
        <v/>
      </c>
      <c r="E589" s="66"/>
      <c r="F589" s="76" t="str">
        <f>IFERROR(IF(B589&lt;&gt;"", IF(ISTEXT(INDEX(Paste_Here!K$2:K$850, MATCH(B589, Paste_Here!A$2:A$850, 0))), INDEX(Paste_Here!K$2:K$850, MATCH(B589, Paste_Here!A$2:A$850, 0)), ""), ""), "")</f>
        <v/>
      </c>
      <c r="G589" s="66"/>
      <c r="H589" s="76" t="str">
        <f>IFERROR(IF(B589&lt;&gt;"", IF(ISTEXT(INDEX(Paste_Here!C$2:C$850, MATCH(B589, Paste_Here!A$2:A$850, 0))), INDEX(Paste_Here!C$2:C$850, MATCH(B589, Paste_Here!A$2:A$850, 0)), ""), ""), "")</f>
        <v/>
      </c>
      <c r="I589" s="66"/>
      <c r="J589" s="76" t="str">
        <f>IFERROR(IF(B589&lt;&gt;"", IF(ISNUMBER(SEARCH("s", LOWER(INDEX(Paste_Here!M$2:M$850, MATCH(B589, Paste_Here!A$2:A$850, 0))))), "Yes", IF(INDEX(Paste_Here!M$2:M$850, MATCH(B589, Paste_Here!A$2:A$850, 0))&lt;&gt;"", "No", "")), ""), "")</f>
        <v/>
      </c>
      <c r="K589" s="66"/>
      <c r="L589" s="76" t="str">
        <f>IFERROR(IF(B589&lt;&gt;"", IF(ISNUMBER(SEARCH("yes", LOWER(INDEX(Paste_Here!E$2:E$850, MATCH(B589, Paste_Here!A$2:A$850, 0))))), "Yes", IF(ISNUMBER(SEARCH("no", LOWER(INDEX(Paste_Here!E$2:E$850, MATCH(B589, Paste_Here!A$2:A$850, 0))))), "No", "")), ""), "")</f>
        <v/>
      </c>
      <c r="M589" s="66"/>
      <c r="N589" s="76" t="str">
        <f>IFERROR(IF(B589&lt;&gt;"", IF(ISNUMBER(SEARCH("yes", LOWER(INDEX(Paste_Here!F$2:F$850, MATCH(B589, Paste_Here!A$2:A$850, 0))))), "Yes", IF(ISNUMBER(SEARCH("no", LOWER(INDEX(Paste_Here!F$2:F$850, MATCH(B589, Paste_Here!A$2:A$850, 0))))), "No", "")), ""), "")</f>
        <v/>
      </c>
      <c r="O589" s="66"/>
      <c r="P589" s="76" t="str">
        <f>IFERROR(IF(B589&lt;&gt;"", IF(ISNUMBER(SEARCH("yes", LOWER(INDEX(Paste_Here!L$2:L$850, MATCH(B589, Paste_Here!A$2:A$850, 0))))), "Yes", IF(ISNUMBER(SEARCH("no", LOWER(INDEX(Paste_Here!L$2:L$850, MATCH(B589, Paste_Here!A$2:A$850, 0))))), "No", "")), ""), "")</f>
        <v/>
      </c>
      <c r="Q589" s="66"/>
      <c r="R589" s="76" t="str">
        <f>IFERROR(IF(B589&lt;&gt;"", IF(ISNUMBER(SEARCH("transitional 2", LOWER(INDEX(Paste_Here!D$2:D$850, MATCH(B589, Paste_Here!A$2:A$850, 0))))), "T2", IF(ISNUMBER(SEARCH("transitional 1", LOWER(INDEX(Paste_Here!D$2:D$850, MATCH(B589, Paste_Here!A$2:A$850, 0))))), "T1", IF(ISNUMBER(SEARCH("waived ell services", LOWER(INDEX(Paste_Here!D$2:D$850, MATCH(B589, Paste_Here!A$2:A$850, 0))))), "W", IF(ISNUMBER(SEARCH("english language learner", LOWER(INDEX(Paste_Here!D$2:D$850, MATCH(B589, Paste_Here!A$2:A$850, 0))))), "L", "")))), ""), "")</f>
        <v/>
      </c>
      <c r="S589" s="66"/>
      <c r="T589" s="76" t="str">
        <f>IFERROR(IF(B589&lt;&gt;"", IF(ISNUMBER(SEARCH("yes", LOWER(INDEX(Paste_Here!I$2:I$850, MATCH(B589, Paste_Here!A$2:A$850, 0))))), "Yes", IF(ISNUMBER(SEARCH("no", LOWER(INDEX(Paste_Here!I$2:I$850, MATCH(B589, Paste_Here!A$2:A$850, 0))))), "No", "")), ""), "")</f>
        <v/>
      </c>
      <c r="U589" s="66"/>
      <c r="V589" s="76" t="str">
        <f>IFERROR(IF(B589&lt;&gt;"", IF(ISTEXT(INDEX(Paste_Here!J$2:J$850, MATCH(B589, Paste_Here!A$2:A$850, 0))), VALUE(INDEX(Paste_Here!J$2:J$850, MATCH(B589, Paste_Here!A$2:A$850, 0))), ""), ""), "")</f>
        <v/>
      </c>
      <c r="W589" s="66"/>
      <c r="X589" s="66"/>
      <c r="Y589" s="76" t="str">
        <f t="shared" si="74"/>
        <v/>
      </c>
      <c r="Z589" s="66"/>
      <c r="AA589" s="76" t="str">
        <f>IFERROR(IF(B589&lt;&gt;"", IF(AND(INDEX(Paste_Here!AI$2:AI$850, MATCH(B589, Paste_Here!A$2:A$850, 0))&lt;&gt;"", ISNUMBER(VALUE(INDEX(Paste_Here!AI$2:AI$850, MATCH(B589, Paste_Here!A$2:A$850, 0))))), INDEX(Paste_Here!AI$2:AI$850, MATCH(B589, Paste_Here!A$2:A$850, 0)), ""), ""), "")</f>
        <v/>
      </c>
      <c r="AB589" s="66"/>
      <c r="AC589" s="76" t="str">
        <f>IFERROR(IF(B589&lt;&gt;"", IF(AND(INDEX(Paste_Here!AJ$2:AJ$850, MATCH(B589, Paste_Here!A$2:A$850, 0))&lt;&gt;"", ISNUMBER(VALUE(INDEX(Paste_Here!AJ$2:AJ$850, MATCH(B589, Paste_Here!A$2:A$850, 0))))), INDEX(Paste_Here!AJ$2:AJ$850, MATCH(B589, Paste_Here!A$2:A$850, 0)), ""), ""), "")</f>
        <v/>
      </c>
      <c r="AD589" s="66"/>
      <c r="AE589" s="76" t="str">
        <f>IFERROR(IF(B589&lt;&gt;"", IF(AND(INDEX(Paste_Here!AK$2:AK$850, MATCH(B589, Paste_Here!A$2:A$850, 0))&lt;&gt;"", ISNUMBER(VALUE(INDEX(Paste_Here!AK$2:AK$850, MATCH(B589, Paste_Here!A$2:A$850, 0))))), INDEX(Paste_Here!AK$2:AK$850, MATCH(B589, Paste_Here!A$2:A$850, 0)), ""), ""), "")</f>
        <v/>
      </c>
      <c r="AF589" s="66"/>
      <c r="AG589" s="76" t="str">
        <f>IFERROR(IF(B589&lt;&gt;"", IF(AND(INDEX(Paste_Here!AL$2:AL$850, MATCH(B589, Paste_Here!A$2:A$850, 0))&lt;&gt;"", ISNUMBER(VALUE(INDEX(Paste_Here!AL$2:AL$850, MATCH(B589, Paste_Here!A$2:A$850, 0))))), INDEX(Paste_Here!AL$2:AL$850, MATCH(B589, Paste_Here!A$2:A$850, 0)), ""), ""), "")</f>
        <v/>
      </c>
      <c r="AH589" s="66"/>
      <c r="AI589" s="76" t="str">
        <f>IFERROR(IF(B589&lt;&gt;"", IF(AND(INDEX(Paste_Here!AH$2:AH$850, MATCH(B589, Paste_Here!A$2:A$850, 0))&lt;&gt;"", ISNUMBER(VALUE(INDEX(Paste_Here!AH$2:AH$850, MATCH(B589, Paste_Here!A$2:A$850, 0))))), IF(VALUE(INDEX(Paste_Here!AH$2:AH$850, MATCH(B589, Paste_Here!A$2:A$850, 0)))=0, "", INDEX(Paste_Here!AH$2:AH$850, MATCH(B589, Paste_Here!A$2:A$850, 0))), ""), ""), "")</f>
        <v/>
      </c>
      <c r="AJ589" s="66"/>
      <c r="AK589" s="76" t="str">
        <f>IFERROR(IF(B589&lt;&gt;"", IF(AND(INDEX(Paste_Here!N$2:N$850, MATCH(B589, Paste_Here!A$2:A$850, 0))&lt;&gt;"", ISNUMBER(VALUE(INDEX(Paste_Here!N$2:N$850, MATCH(B589, Paste_Here!A$2:A$850, 0))))), INDEX(Paste_Here!N$2:N$850, MATCH(B589, Paste_Here!A$2:A$850, 0)), ""), ""), "")</f>
        <v/>
      </c>
      <c r="AL589" s="66"/>
      <c r="AM589" s="76" t="str">
        <f>IFERROR(IF(B589&lt;&gt;"", IF(AND(INDEX(Paste_Here!O$2:O$850, MATCH(B589, Paste_Here!A$2:A$850, 0))&lt;&gt;"", ISNUMBER(VALUE(INDEX(Paste_Here!O$2:O$850, MATCH(B589, Paste_Here!A$2:A$850, 0))))), INDEX(Paste_Here!O$2:O$850, MATCH(B589, Paste_Here!A$2:A$850, 0)), ""), ""), "")</f>
        <v/>
      </c>
      <c r="AN589" s="66"/>
      <c r="AO589" s="76"/>
      <c r="AP589" s="66"/>
      <c r="AQ589" s="76"/>
      <c r="AR589" s="66"/>
      <c r="AS589" s="76"/>
      <c r="AT589" s="66"/>
      <c r="AU589" s="66"/>
      <c r="AV589" s="76" t="str">
        <f t="shared" si="75"/>
        <v/>
      </c>
      <c r="AW589" s="66"/>
      <c r="AX589" s="76" t="str">
        <f>IFERROR(IF(B589&lt;&gt;"", IF(ISNUMBER(SEARCH("Revealed-Potential (Primary Focus)", LOWER(INDEX(Paste_Here!Z$2:Z$850, MATCH(B589, Paste_Here!A$2:A$850, 0))))), "Rev-Potential: Prim", IF(ISNUMBER(SEARCH("Revealed-Potential (Secondary Focus)", LOWER(INDEX(Paste_Here!Z$2:Z$850, MATCH(B589, Paste_Here!A$2:A$850, 0))))), "Rev-Potential: Sec", IF(ISNUMBER(SEARCH("Monitoring", LOWER(INDEX(Paste_Here!Z$2:Z$850, MATCH(B589, Paste_Here!A$2:A$850, 0))))), "Monitoring", IF(ISNUMBER(SEARCH("At-Promise (Secondary Focus)", LOWER(INDEX(Paste_Here!Z$2:Z$850, MATCH(B589, Paste_Here!A$2:A$850, 0))))), "At-Promise: Sec", IF(ISNUMBER(SEARCH("At-Promise (Primary Focus)", LOWER(INDEX(Paste_Here!Z$2:Z$850, MATCH(B589, Paste_Here!A$2:A$850, 0))))), "At-Promise: Prim", ""))))), ""), "")</f>
        <v/>
      </c>
      <c r="AY589" s="66"/>
      <c r="AZ589" s="76"/>
      <c r="BA589" s="66"/>
      <c r="BB589" s="76"/>
      <c r="BC589" s="66"/>
      <c r="BD589" s="76"/>
      <c r="BE589" s="66"/>
      <c r="BF589" s="76"/>
      <c r="BG589" s="66"/>
      <c r="BH589" s="76"/>
      <c r="BI589" s="66"/>
      <c r="BJ589" s="66"/>
      <c r="BK589" s="76" t="str">
        <f t="shared" si="76"/>
        <v/>
      </c>
      <c r="BL589" s="66"/>
      <c r="BM589" s="76" t="str">
        <f>IFERROR(IF(B589&lt;&gt;"", IF(AND(ISNUMBER(VALUE(SUBSTITUTE(SUBSTITUTE(Paste_Here!R589, "br", "-"), "L", ""))), VALUE(SUBSTITUTE(SUBSTITUTE(Paste_Here!R589, "br", "-"), "L", "")) &gt;= 1095), "Yes", IF(AND(ISNUMBER(VALUE(SUBSTITUTE(SUBSTITUTE(Paste_Here!R589, "br", "-"), "L", ""))), VALUE(SUBSTITUTE(SUBSTITUTE(Paste_Here!R589, "br", "-"), "L", "")) &lt;= 1094), "No", "")), ""), "")</f>
        <v/>
      </c>
      <c r="BN589" s="66"/>
      <c r="BO589" s="76" t="str">
        <f>IFERROR(IF(B589&lt;&gt;"", IF(COUNTIF(INDEX(Paste_Here!Y$2:AB$850, MATCH(B589, Paste_Here!A$2:A$850, 0), 0), "yes") &gt; 0, "Yes", IF(COUNTIF(INDEX(Paste_Here!Y$2:AB$850, MATCH(B589, Paste_Here!A$2:A$850, 0), 0), "no") &gt; 0, "No", "")), ""), "")</f>
        <v/>
      </c>
      <c r="BP589" s="66"/>
      <c r="BQ589" s="76" t="str">
        <f>IFERROR(IF(B589&lt;&gt;"", IF(AND(ISNUMBER(VALUE(SUBSTITUTE(SUBSTITUTE(Paste_Here!U589, "em", "-"), "q", ""))), VALUE(SUBSTITUTE(SUBSTITUTE(Paste_Here!U589, "em", "-"), "q", "")) &gt;= 910), "Yes", IF(AND(ISNUMBER(VALUE(SUBSTITUTE(SUBSTITUTE(Paste_Here!U589, "em", "-"), "q", ""))), VALUE(SUBSTITUTE(SUBSTITUTE(Paste_Here!U589, "em", "-"), "q", "")) &lt;= 909), "No", "")), ""), "")</f>
        <v/>
      </c>
      <c r="BR589" s="66"/>
      <c r="BS589" s="76" t="str">
        <f>IFERROR(IF(B589&lt;&gt;"", IF(AND(INDEX(Paste_Here!X$2:X$850, MATCH(B589, Paste_Here!A$2:A$850, 0))&lt;&gt;"", ISNUMBER(VALUE(INDEX(Paste_Here!X$2:X$850, MATCH(B589, Paste_Here!A$2:A$850, 0))))), INDEX(Paste_Here!X$2:X$850, MATCH(B589, Paste_Here!A$2:A$850, 0)), ""), ""), "")</f>
        <v/>
      </c>
      <c r="BT589" s="66"/>
      <c r="BU589" s="76" t="str">
        <f>IFERROR(IF(B589&lt;&gt;"", IF(ISNUMBER(VALUE(INDEX(Paste_Here!G$2:G$850, MATCH(B589, Paste_Here!A$2:A$850, 0)))), IF(VALUE(INDEX(Paste_Here!G$2:G$850, MATCH(B589, Paste_Here!A$2:A$850, 0)))=0, "No", IF(AND(VALUE(INDEX(Paste_Here!G$2:G$850, MATCH(B589, Paste_Here!A$2:A$850, 0)))&gt;=1, VALUE(INDEX(Paste_Here!G$2:G$850, MATCH(B589, Paste_Here!A$2:A$850, 0)))&lt;=4), VALUE(INDEX(Paste_Here!G$2:G$850, MATCH(B589, Paste_Here!A$2:A$850, 0))), "")), ""), ""), "")</f>
        <v/>
      </c>
      <c r="BV589" s="66"/>
      <c r="BW589" s="76" t="str">
        <f>IFERROR(IF(B589&lt;&gt;"", IF(ISNUMBER(VALUE(INDEX(Paste_Here!H$2:H$850, MATCH(B589, Paste_Here!A$2:A$850, 0)))), IF(VALUE(INDEX(Paste_Here!H$2:H$850, MATCH(B589, Paste_Here!A$2:A$850, 0)))=0, "No", IF(AND(VALUE(INDEX(Paste_Here!H$2:H$850, MATCH(B589, Paste_Here!A$2:A$850, 0)))&gt;=1, VALUE(INDEX(Paste_Here!H$2:H$850, MATCH(B589, Paste_Here!A$2:A$850, 0)))&lt;=4), VALUE(INDEX(Paste_Here!H$2:H$850, MATCH(B589, Paste_Here!A$2:A$850, 0))), "")), ""), ""), "")</f>
        <v/>
      </c>
      <c r="BX589" s="66"/>
      <c r="BY589" s="76"/>
      <c r="BZ589" s="66"/>
      <c r="CA589" s="76"/>
      <c r="CB589" s="66"/>
      <c r="CC589" s="66"/>
      <c r="CD589" s="76" t="str">
        <f t="shared" si="77"/>
        <v/>
      </c>
      <c r="CE589" s="66"/>
      <c r="CF589" s="76" t="str">
        <f>IFERROR(IF(B589&lt;&gt;"", IF(AND(INDEX(Paste_Here!P$2:P$850, MATCH(B589, Paste_Here!A$2:A$850, 0))&lt;&gt;"", ISNUMBER(VALUE(INDEX(Paste_Here!P$2:P$850, MATCH(B589, Paste_Here!A$2:A$850, 0))))), INDEX(Paste_Here!P$2:P$850, MATCH(B589, Paste_Here!A$2:A$850, 0)), ""), ""), "")</f>
        <v/>
      </c>
      <c r="CG589" s="66"/>
      <c r="CH589" s="76" t="str">
        <f>IFERROR(IF(B589&lt;&gt;"", IF(ISNUMBER(SEARCH("highrisk", LOWER(INDEX(Paste_Here!Q$2:Q$850, MATCH(B589, Paste_Here!A$2:A$850, 0))))), "High Risk", IF(ISNUMBER(SEARCH("lowrisk", LOWER(INDEX(Paste_Here!Q$2:Q$850, MATCH(B589, Paste_Here!A$2:A$850, 0))))), "Low Risk", IF(ISNUMBER(SEARCH("somerisk", LOWER(INDEX(Paste_Here!Q$2:Q$850, MATCH(B589, Paste_Here!A$2:A$850, 0))))), "Some Risk", ""))), ""), "")</f>
        <v/>
      </c>
      <c r="CI589" s="66"/>
      <c r="CJ589" s="76" t="str">
        <f>IFERROR(IF(B589&lt;&gt;"", IF(AND(INDEX(Paste_Here!AA$2:AA$850, MATCH(B589, Paste_Here!A$2:A$850, 0))&lt;&gt;"", ISNUMBER(VALUE(INDEX(Paste_Here!AA$2:AA$850, MATCH(B589, Paste_Here!A$2:A$850, 0))))), INDEX(Paste_Here!AA$2:AA$850, MATCH(B589, Paste_Here!A$2:A$850, 0)), ""), ""), "")</f>
        <v/>
      </c>
      <c r="CK589" s="66"/>
      <c r="CL589" s="76" t="str">
        <f>IFERROR(IF(B589&lt;&gt;"", IF(LOWER(INDEX(Paste_Here!AB$2:AB$850, MATCH(B589, Paste_Here!A$2:A$850, 0)))="approaching expectations", "Approaching", IF(LOWER(INDEX(Paste_Here!AB$2:AB$850, MATCH(B589, Paste_Here!A$2:A$850, 0)))="met expectations", "Met", IF(LOWER(INDEX(Paste_Here!AB$2:AB$850, MATCH(B589, Paste_Here!A$2:A$850, 0)))="exceeded expectations", "Exceeded", IF(LOWER(INDEX(Paste_Here!AB$2:AB$850, MATCH(B589, Paste_Here!A$2:A$850, 0)))="below expectations", "Below", "")))), ""), "")</f>
        <v/>
      </c>
      <c r="CM589" s="66"/>
      <c r="CN589" s="76" t="str">
        <f>IFERROR(IF(B589&lt;&gt;"", IF(AND(INDEX(Paste_Here!AC$2:AC$850, MATCH(B589, Paste_Here!A$2:A$850, 0))&lt;&gt;"", ISNUMBER(VALUE(INDEX(Paste_Here!AC$2:AC$850, MATCH(B589, Paste_Here!A$2:A$850, 0))))), INDEX(Paste_Here!AC$2:AC$850, MATCH(B589, Paste_Here!A$2:A$850, 0)), ""), ""), "")</f>
        <v/>
      </c>
      <c r="CO589" s="66"/>
      <c r="CP589" s="76"/>
      <c r="CQ589" s="66"/>
      <c r="CR589" s="76"/>
      <c r="CS589" s="66"/>
      <c r="CT589" s="76"/>
      <c r="CU589" s="66"/>
      <c r="CV589" s="76"/>
      <c r="CW589" s="66"/>
      <c r="CX589" s="76"/>
      <c r="CY589" s="66"/>
      <c r="CZ589" s="66"/>
      <c r="DA589" s="76" t="str">
        <f t="shared" si="78"/>
        <v/>
      </c>
      <c r="DB589" s="66"/>
      <c r="DC589" s="76" t="str">
        <f>IFERROR(IF(B589&lt;&gt;"", IF(AND(INDEX(Paste_Here!V$2:V$850, MATCH(B589, Paste_Here!A$2:A$850, 0))&lt;&gt;"", ISNUMBER(VALUE(INDEX(Paste_Here!V$2:V$850, MATCH(B589, Paste_Here!A$2:A$850, 0))))), INDEX(Paste_Here!V$2:V$850, MATCH(B589, Paste_Here!A$2:A$850, 0)), ""), ""), "")</f>
        <v/>
      </c>
      <c r="DD589" s="66"/>
      <c r="DE589" s="76" t="str">
        <f>IFERROR(IF(B589&lt;&gt;"", IF(ISNUMBER(SEARCH("highrisk", LOWER(INDEX(Paste_Here!W$2:W$850, MATCH(B589, Paste_Here!A$2:A$850, 0))))), "High Risk", IF(ISNUMBER(SEARCH("lowrisk", LOWER(INDEX(Paste_Here!W$2:W$850, MATCH(B589, Paste_Here!A$2:A$850, 0))))), "Low Risk", IF(ISNUMBER(SEARCH("somerisk", LOWER(INDEX(Paste_Here!W$2:W$850, MATCH(B589, Paste_Here!A$2:A$850, 0))))), "Some Risk", ""))), ""), "")</f>
        <v/>
      </c>
      <c r="DF589" s="66"/>
      <c r="DG589" s="76" t="str">
        <f>IFERROR(IF(B589&lt;&gt;"", IF(AND(INDEX(Paste_Here!S$2:S$850, MATCH(B589, Paste_Here!A$2:A$850, 0))&lt;&gt;"", ISNUMBER(VALUE(INDEX(Paste_Here!S$2:S$850, MATCH(B589, Paste_Here!A$2:A$850, 0))))), INDEX(Paste_Here!S$2:S$850, MATCH(B589, Paste_Here!A$2:A$850, 0)), ""), ""), "")</f>
        <v/>
      </c>
      <c r="DH589" s="66"/>
      <c r="DI589" s="76" t="str">
        <f>IFERROR(IF(B589&lt;&gt;"", IF(ISNUMBER(SEARCH("highrisk", LOWER(INDEX(Paste_Here!T$2:T$850, MATCH(B589, Paste_Here!A$2:A$850, 0))))), "High Risk", IF(ISNUMBER(SEARCH("lowrisk", LOWER(INDEX(Paste_Here!T$2:T$850, MATCH(B589, Paste_Here!A$2:A$850, 0))))), "Low Risk", IF(ISNUMBER(SEARCH("somerisk", LOWER(INDEX(Paste_Here!T$2:T$850, MATCH(B589, Paste_Here!A$2:A$850, 0))))), "Some Risk", ""))), ""), "")</f>
        <v/>
      </c>
      <c r="DJ589" s="66"/>
      <c r="DK589" s="76" t="str">
        <f>IFERROR(IF(B589&lt;&gt;"", IF(AND(INDEX(Paste_Here!AD$2:AD$850, MATCH(B589, Paste_Here!A$2:A$850, 0))&lt;&gt;"", ISNUMBER(VALUE(INDEX(Paste_Here!AD$2:AD$850, MATCH(B589, Paste_Here!A$2:A$850, 0))))), INDEX(Paste_Here!AD$2:AD$850, MATCH(B589, Paste_Here!A$2:A$850, 0)), ""), ""), "")</f>
        <v/>
      </c>
      <c r="DL589" s="66"/>
      <c r="DM589" s="76" t="str">
        <f>IFERROR(IF(B589&lt;&gt;"", IF(LOWER(INDEX(Paste_Here!AE$2:AE$850, MATCH(B589, Paste_Here!A$2:A$850, 0)))="approaching expectations", "Approaching", IF(LOWER(INDEX(Paste_Here!AE$2:AE$850, MATCH(B589, Paste_Here!A$2:A$850, 0)))="met expectations", "Met", IF(LOWER(INDEX(Paste_Here!AE$2:AE$850, MATCH(B589, Paste_Here!A$2:A$850, 0)))="exceeded expectations", "Exceeded", IF(LOWER(INDEX(Paste_Here!AE$2:AE$850, MATCH(B589, Paste_Here!A$2:A$850, 0)))="below expectations", "Below", "")))), ""), "")</f>
        <v/>
      </c>
      <c r="DN589" s="66"/>
      <c r="DO589" s="76"/>
      <c r="DP589" s="66"/>
      <c r="DQ589" s="76"/>
      <c r="DR589" s="66"/>
      <c r="DS589" s="76"/>
      <c r="DT589" s="66"/>
      <c r="DU589" s="76"/>
      <c r="DV589" s="66"/>
      <c r="DW589" s="66"/>
      <c r="DX589" s="76" t="str">
        <f t="shared" si="79"/>
        <v/>
      </c>
      <c r="DY589" s="66"/>
      <c r="DZ589" s="76"/>
      <c r="EA589" s="66"/>
      <c r="EB589" s="76"/>
      <c r="EC589" s="66"/>
      <c r="ED589" s="76" t="str">
        <f>IFERROR(IF(B589&lt;&gt;"", IF(AND(INDEX(Paste_Here!AF$2:AF$850, MATCH(B589, Paste_Here!A$2:A$850, 0))&lt;&gt;"", ISNUMBER(VALUE(INDEX(Paste_Here!AF$2:AF$850, MATCH(B589, Paste_Here!A$2:A$850, 0))))), INDEX(Paste_Here!AF$2:AF$850, MATCH(B589, Paste_Here!A$2:A$850, 0)), ""), ""), "")</f>
        <v/>
      </c>
      <c r="EE589" s="66"/>
      <c r="EF589" s="76"/>
      <c r="EG589" s="66"/>
      <c r="EH589" s="76"/>
      <c r="EI589" s="66"/>
      <c r="EJ589" s="76" t="str">
        <f>IFERROR(IF(B589&lt;&gt;"", IF(AND(INDEX(Paste_Here!AG$2:AG$850, MATCH(B589, Paste_Here!A$2:A$850, 0))&lt;&gt;"", ISNUMBER(VALUE(INDEX(Paste_Here!AG$2:AG$850, MATCH(B589, Paste_Here!A$2:A$850, 0))))), INDEX(Paste_Here!AG$2:AG$850, MATCH(B589, Paste_Here!A$2:A$850, 0)), ""), ""), "")</f>
        <v/>
      </c>
      <c r="EK589" s="66"/>
      <c r="EL589" s="76"/>
      <c r="EM589" s="66"/>
      <c r="EN589" s="76"/>
      <c r="EO589" s="66"/>
      <c r="EP589" s="76"/>
      <c r="EQ589" s="66"/>
      <c r="ER589" s="76"/>
      <c r="ES589" s="66"/>
      <c r="ET589" s="66"/>
      <c r="EU589" s="76"/>
      <c r="EV589" s="66"/>
      <c r="EW589" s="76"/>
      <c r="EX589" s="66"/>
      <c r="EY589" s="76"/>
      <c r="EZ589" s="66"/>
      <c r="FA589" s="76"/>
      <c r="FB589" s="66"/>
      <c r="FC589" s="76"/>
      <c r="FD589" s="66"/>
      <c r="FE589" s="76"/>
      <c r="FF589" s="66"/>
      <c r="FG589" s="76"/>
      <c r="FH589" s="66"/>
      <c r="FI589" s="76"/>
      <c r="FJ589" s="66"/>
      <c r="FK589" s="76"/>
      <c r="FL589" s="66"/>
      <c r="FM589" s="76"/>
      <c r="FN589" s="66"/>
      <c r="FO589" s="76"/>
      <c r="FP589" s="66"/>
      <c r="FQ589" s="76"/>
      <c r="FR589" s="66"/>
      <c r="FS589" s="76"/>
      <c r="FT589" s="66"/>
      <c r="FU589" s="76"/>
      <c r="FV589" s="66"/>
      <c r="FW589" s="76"/>
      <c r="FX589" s="66"/>
      <c r="FY589" s="76"/>
      <c r="FZ589" s="66"/>
      <c r="GA589" s="76"/>
      <c r="GB589" s="66"/>
      <c r="GC589" s="76"/>
      <c r="GD589" s="66"/>
      <c r="GE589" s="76"/>
      <c r="GF589" s="66"/>
      <c r="GG589" s="76"/>
      <c r="GH589" s="66"/>
      <c r="GI589" s="76"/>
      <c r="GJ589" s="66"/>
      <c r="GK589" s="76"/>
      <c r="GL589" s="66"/>
      <c r="GM589" s="76"/>
      <c r="GN589" s="66"/>
      <c r="GO589" s="76"/>
      <c r="GP589" s="66"/>
      <c r="GQ589" s="76"/>
      <c r="GR589" s="66"/>
      <c r="GS589" s="76"/>
      <c r="GT589" s="66"/>
      <c r="GU589" s="76"/>
      <c r="GV589" s="66"/>
      <c r="GW589" s="76"/>
      <c r="GX589" s="66"/>
      <c r="GY589" s="76"/>
      <c r="GZ589" s="66"/>
      <c r="HA589" s="76"/>
      <c r="HB589" s="66"/>
      <c r="HC589" s="76"/>
      <c r="HD589" s="66"/>
      <c r="HE589" s="76"/>
      <c r="HF589" s="66"/>
      <c r="HG589" s="76"/>
      <c r="HH589" s="66"/>
      <c r="HI589" s="76"/>
      <c r="HJ589" s="66"/>
      <c r="HK589" s="76"/>
      <c r="HL589" s="66"/>
      <c r="HM589" s="76"/>
      <c r="HN589" s="66"/>
      <c r="HO589" s="76"/>
      <c r="HP589" s="66"/>
      <c r="HQ589" s="76"/>
      <c r="HR589" s="66"/>
      <c r="HS589" s="76"/>
      <c r="HT589" s="66"/>
      <c r="HU589" s="76"/>
      <c r="HV589" s="66"/>
      <c r="HW589" s="76"/>
      <c r="HX589" s="66"/>
      <c r="HY589" s="76"/>
      <c r="HZ589" s="66"/>
      <c r="IA589" s="76"/>
      <c r="IB589" s="66"/>
      <c r="IC589" s="76"/>
      <c r="ID589" s="66"/>
      <c r="IE589" s="76"/>
      <c r="IF589" s="66"/>
      <c r="IG589" s="76"/>
      <c r="IH589" s="66"/>
      <c r="II589" s="76"/>
      <c r="IJ589" s="66"/>
      <c r="IK589" s="76"/>
      <c r="IL589" s="66"/>
      <c r="IM589" s="76"/>
      <c r="IN589" s="66"/>
      <c r="IO589" s="76"/>
      <c r="IP589" s="66"/>
      <c r="IQ589" s="76"/>
      <c r="IR589" s="66"/>
      <c r="IS589" s="76"/>
      <c r="IT589" s="66"/>
      <c r="IU589" s="76"/>
      <c r="IV589" s="66"/>
      <c r="IW589" s="76"/>
      <c r="IX589" s="66"/>
      <c r="IY589" s="76"/>
      <c r="IZ589" s="66"/>
      <c r="JA589" s="76"/>
      <c r="JB589" s="66"/>
      <c r="JC589" s="76"/>
      <c r="JD589" s="66"/>
      <c r="JE589" s="76"/>
      <c r="JF589" s="66"/>
      <c r="JG589" s="76"/>
      <c r="JH589" s="66"/>
      <c r="JI589" s="76"/>
      <c r="JJ589" s="66"/>
      <c r="JK589" s="76"/>
      <c r="JL589" s="66"/>
      <c r="JM589" s="76"/>
      <c r="JN589" s="66"/>
      <c r="JO589" s="76"/>
      <c r="JP589" s="66"/>
      <c r="JQ589" s="76"/>
      <c r="JR589" s="66"/>
      <c r="JS589" s="76"/>
      <c r="JT589" s="66"/>
      <c r="JU589" s="76"/>
      <c r="JV589" s="66"/>
      <c r="JW589" s="76"/>
      <c r="JX589" s="66"/>
      <c r="JY589" s="76"/>
      <c r="JZ589" s="66"/>
      <c r="KA589" s="76"/>
      <c r="KB589" s="66"/>
      <c r="KC589" s="76"/>
      <c r="KD589" s="66"/>
      <c r="KE589" s="76"/>
      <c r="KF589" s="66"/>
      <c r="KG589" s="76"/>
      <c r="KH589" s="66"/>
      <c r="KI589" s="76"/>
      <c r="KJ589" s="66"/>
      <c r="KK589" s="76"/>
      <c r="KL589" s="66"/>
      <c r="KM589" s="76"/>
      <c r="KN589" s="66"/>
      <c r="KO589" s="76"/>
      <c r="KP589" s="66"/>
      <c r="KQ589" s="76"/>
      <c r="KR589" s="66"/>
      <c r="KS589" s="76"/>
      <c r="KT589" s="66"/>
      <c r="KU589" s="76"/>
      <c r="KV589" s="66"/>
      <c r="KW589" s="76"/>
      <c r="KX589" s="66"/>
      <c r="KY589" s="76"/>
      <c r="KZ589" s="66"/>
      <c r="LA589" s="76"/>
      <c r="LB589" s="66"/>
      <c r="LC589" s="76"/>
      <c r="LD589" s="66"/>
      <c r="LE589" s="76"/>
      <c r="LF589" s="66"/>
      <c r="LG589" s="76"/>
      <c r="LH589" s="66"/>
      <c r="LI589" s="76"/>
      <c r="LJ589" s="66"/>
      <c r="LK589" s="76"/>
      <c r="LL589" s="66"/>
      <c r="LM589" s="76"/>
      <c r="LN589" s="66"/>
      <c r="LO589" s="76"/>
      <c r="LP589" s="66"/>
      <c r="LQ589" s="76"/>
      <c r="LR589" s="66"/>
      <c r="LS589" s="76"/>
      <c r="LT589" s="66"/>
      <c r="LU589" s="76"/>
      <c r="LV589" s="66"/>
      <c r="LW589" s="76"/>
      <c r="LX589" s="66"/>
      <c r="LY589" s="76"/>
      <c r="LZ589" s="66"/>
      <c r="MA589" s="76"/>
      <c r="MB589" s="66"/>
      <c r="MC589" s="76"/>
      <c r="MD589" s="66"/>
      <c r="MG589" s="1" t="str" cm="1">
        <f t="array" ref="MG589">IFERROR(INDEX(Paste_Here!$B$2:$B$850, MATCH(0, COUNTIF(MG$4:MG588, Paste_Here!$B$2:$B$850) + IF(Paste_Here!$B$2:$B$850="", 1, 0), 0)), "")</f>
        <v/>
      </c>
      <c r="MH589" s="1" t="str">
        <f>IF(MG589&lt;&gt;"", INDEX(Paste_Here!$A$2:$A$850, MATCH(MG589, Paste_Here!$B$2:$B$850, 0)), "")</f>
        <v/>
      </c>
      <c r="MI589" s="1" t="str">
        <f t="shared" si="80"/>
        <v/>
      </c>
      <c r="MJ589" s="1" t="str" cm="1">
        <f t="array" ref="MJ589">IFERROR(INDEX($MI$5:$MI$850, MATCH(SMALL(IF($MI$5:$MI$850&lt;&gt;"", COUNTIF($MI$5:$MI$850, "&lt;"&amp;$MI$5:$MI$850)+1), ROW()-ROW($MJ$5)+1), COUNTIF($MI$5:$MI$850, "&lt;"&amp;$MI$5:$MI$850)+1, 0)), "")</f>
        <v/>
      </c>
    </row>
    <row r="590" spans="1:348">
      <c r="A590" s="66"/>
      <c r="B590" s="76" t="str">
        <f t="shared" si="73"/>
        <v/>
      </c>
      <c r="C590" s="66"/>
      <c r="D590" s="76" t="str">
        <f>IFERROR(IF(B590&lt;&gt;"", IF(AND(INDEX(Paste_Here!B$2:B$850, MATCH(B590, Paste_Here!A$2:A$850, 0))&lt;&gt;"", ISNUMBER(VALUE(INDEX(Paste_Here!B$2:B$850, MATCH(B590, Paste_Here!A$2:A$850, 0))))), INDEX(Paste_Here!B$2:B$850, MATCH(B590, Paste_Here!A$2:A$850, 0)), ""), ""), "")</f>
        <v/>
      </c>
      <c r="E590" s="66"/>
      <c r="F590" s="76" t="str">
        <f>IFERROR(IF(B590&lt;&gt;"", IF(ISTEXT(INDEX(Paste_Here!K$2:K$850, MATCH(B590, Paste_Here!A$2:A$850, 0))), INDEX(Paste_Here!K$2:K$850, MATCH(B590, Paste_Here!A$2:A$850, 0)), ""), ""), "")</f>
        <v/>
      </c>
      <c r="G590" s="66"/>
      <c r="H590" s="76" t="str">
        <f>IFERROR(IF(B590&lt;&gt;"", IF(ISTEXT(INDEX(Paste_Here!C$2:C$850, MATCH(B590, Paste_Here!A$2:A$850, 0))), INDEX(Paste_Here!C$2:C$850, MATCH(B590, Paste_Here!A$2:A$850, 0)), ""), ""), "")</f>
        <v/>
      </c>
      <c r="I590" s="66"/>
      <c r="J590" s="76" t="str">
        <f>IFERROR(IF(B590&lt;&gt;"", IF(ISNUMBER(SEARCH("s", LOWER(INDEX(Paste_Here!M$2:M$850, MATCH(B590, Paste_Here!A$2:A$850, 0))))), "Yes", IF(INDEX(Paste_Here!M$2:M$850, MATCH(B590, Paste_Here!A$2:A$850, 0))&lt;&gt;"", "No", "")), ""), "")</f>
        <v/>
      </c>
      <c r="K590" s="66"/>
      <c r="L590" s="76" t="str">
        <f>IFERROR(IF(B590&lt;&gt;"", IF(ISNUMBER(SEARCH("yes", LOWER(INDEX(Paste_Here!E$2:E$850, MATCH(B590, Paste_Here!A$2:A$850, 0))))), "Yes", IF(ISNUMBER(SEARCH("no", LOWER(INDEX(Paste_Here!E$2:E$850, MATCH(B590, Paste_Here!A$2:A$850, 0))))), "No", "")), ""), "")</f>
        <v/>
      </c>
      <c r="M590" s="66"/>
      <c r="N590" s="76" t="str">
        <f>IFERROR(IF(B590&lt;&gt;"", IF(ISNUMBER(SEARCH("yes", LOWER(INDEX(Paste_Here!F$2:F$850, MATCH(B590, Paste_Here!A$2:A$850, 0))))), "Yes", IF(ISNUMBER(SEARCH("no", LOWER(INDEX(Paste_Here!F$2:F$850, MATCH(B590, Paste_Here!A$2:A$850, 0))))), "No", "")), ""), "")</f>
        <v/>
      </c>
      <c r="O590" s="66"/>
      <c r="P590" s="76" t="str">
        <f>IFERROR(IF(B590&lt;&gt;"", IF(ISNUMBER(SEARCH("yes", LOWER(INDEX(Paste_Here!L$2:L$850, MATCH(B590, Paste_Here!A$2:A$850, 0))))), "Yes", IF(ISNUMBER(SEARCH("no", LOWER(INDEX(Paste_Here!L$2:L$850, MATCH(B590, Paste_Here!A$2:A$850, 0))))), "No", "")), ""), "")</f>
        <v/>
      </c>
      <c r="Q590" s="66"/>
      <c r="R590" s="76" t="str">
        <f>IFERROR(IF(B590&lt;&gt;"", IF(ISNUMBER(SEARCH("transitional 2", LOWER(INDEX(Paste_Here!D$2:D$850, MATCH(B590, Paste_Here!A$2:A$850, 0))))), "T2", IF(ISNUMBER(SEARCH("transitional 1", LOWER(INDEX(Paste_Here!D$2:D$850, MATCH(B590, Paste_Here!A$2:A$850, 0))))), "T1", IF(ISNUMBER(SEARCH("waived ell services", LOWER(INDEX(Paste_Here!D$2:D$850, MATCH(B590, Paste_Here!A$2:A$850, 0))))), "W", IF(ISNUMBER(SEARCH("english language learner", LOWER(INDEX(Paste_Here!D$2:D$850, MATCH(B590, Paste_Here!A$2:A$850, 0))))), "L", "")))), ""), "")</f>
        <v/>
      </c>
      <c r="S590" s="66"/>
      <c r="T590" s="76" t="str">
        <f>IFERROR(IF(B590&lt;&gt;"", IF(ISNUMBER(SEARCH("yes", LOWER(INDEX(Paste_Here!I$2:I$850, MATCH(B590, Paste_Here!A$2:A$850, 0))))), "Yes", IF(ISNUMBER(SEARCH("no", LOWER(INDEX(Paste_Here!I$2:I$850, MATCH(B590, Paste_Here!A$2:A$850, 0))))), "No", "")), ""), "")</f>
        <v/>
      </c>
      <c r="U590" s="66"/>
      <c r="V590" s="76" t="str">
        <f>IFERROR(IF(B590&lt;&gt;"", IF(ISTEXT(INDEX(Paste_Here!J$2:J$850, MATCH(B590, Paste_Here!A$2:A$850, 0))), VALUE(INDEX(Paste_Here!J$2:J$850, MATCH(B590, Paste_Here!A$2:A$850, 0))), ""), ""), "")</f>
        <v/>
      </c>
      <c r="W590" s="66"/>
      <c r="X590" s="66"/>
      <c r="Y590" s="76" t="str">
        <f t="shared" si="74"/>
        <v/>
      </c>
      <c r="Z590" s="66"/>
      <c r="AA590" s="76" t="str">
        <f>IFERROR(IF(B590&lt;&gt;"", IF(AND(INDEX(Paste_Here!AI$2:AI$850, MATCH(B590, Paste_Here!A$2:A$850, 0))&lt;&gt;"", ISNUMBER(VALUE(INDEX(Paste_Here!AI$2:AI$850, MATCH(B590, Paste_Here!A$2:A$850, 0))))), INDEX(Paste_Here!AI$2:AI$850, MATCH(B590, Paste_Here!A$2:A$850, 0)), ""), ""), "")</f>
        <v/>
      </c>
      <c r="AB590" s="66"/>
      <c r="AC590" s="76" t="str">
        <f>IFERROR(IF(B590&lt;&gt;"", IF(AND(INDEX(Paste_Here!AJ$2:AJ$850, MATCH(B590, Paste_Here!A$2:A$850, 0))&lt;&gt;"", ISNUMBER(VALUE(INDEX(Paste_Here!AJ$2:AJ$850, MATCH(B590, Paste_Here!A$2:A$850, 0))))), INDEX(Paste_Here!AJ$2:AJ$850, MATCH(B590, Paste_Here!A$2:A$850, 0)), ""), ""), "")</f>
        <v/>
      </c>
      <c r="AD590" s="66"/>
      <c r="AE590" s="76" t="str">
        <f>IFERROR(IF(B590&lt;&gt;"", IF(AND(INDEX(Paste_Here!AK$2:AK$850, MATCH(B590, Paste_Here!A$2:A$850, 0))&lt;&gt;"", ISNUMBER(VALUE(INDEX(Paste_Here!AK$2:AK$850, MATCH(B590, Paste_Here!A$2:A$850, 0))))), INDEX(Paste_Here!AK$2:AK$850, MATCH(B590, Paste_Here!A$2:A$850, 0)), ""), ""), "")</f>
        <v/>
      </c>
      <c r="AF590" s="66"/>
      <c r="AG590" s="76" t="str">
        <f>IFERROR(IF(B590&lt;&gt;"", IF(AND(INDEX(Paste_Here!AL$2:AL$850, MATCH(B590, Paste_Here!A$2:A$850, 0))&lt;&gt;"", ISNUMBER(VALUE(INDEX(Paste_Here!AL$2:AL$850, MATCH(B590, Paste_Here!A$2:A$850, 0))))), INDEX(Paste_Here!AL$2:AL$850, MATCH(B590, Paste_Here!A$2:A$850, 0)), ""), ""), "")</f>
        <v/>
      </c>
      <c r="AH590" s="66"/>
      <c r="AI590" s="76" t="str">
        <f>IFERROR(IF(B590&lt;&gt;"", IF(AND(INDEX(Paste_Here!AH$2:AH$850, MATCH(B590, Paste_Here!A$2:A$850, 0))&lt;&gt;"", ISNUMBER(VALUE(INDEX(Paste_Here!AH$2:AH$850, MATCH(B590, Paste_Here!A$2:A$850, 0))))), IF(VALUE(INDEX(Paste_Here!AH$2:AH$850, MATCH(B590, Paste_Here!A$2:A$850, 0)))=0, "", INDEX(Paste_Here!AH$2:AH$850, MATCH(B590, Paste_Here!A$2:A$850, 0))), ""), ""), "")</f>
        <v/>
      </c>
      <c r="AJ590" s="66"/>
      <c r="AK590" s="76" t="str">
        <f>IFERROR(IF(B590&lt;&gt;"", IF(AND(INDEX(Paste_Here!N$2:N$850, MATCH(B590, Paste_Here!A$2:A$850, 0))&lt;&gt;"", ISNUMBER(VALUE(INDEX(Paste_Here!N$2:N$850, MATCH(B590, Paste_Here!A$2:A$850, 0))))), INDEX(Paste_Here!N$2:N$850, MATCH(B590, Paste_Here!A$2:A$850, 0)), ""), ""), "")</f>
        <v/>
      </c>
      <c r="AL590" s="66"/>
      <c r="AM590" s="76" t="str">
        <f>IFERROR(IF(B590&lt;&gt;"", IF(AND(INDEX(Paste_Here!O$2:O$850, MATCH(B590, Paste_Here!A$2:A$850, 0))&lt;&gt;"", ISNUMBER(VALUE(INDEX(Paste_Here!O$2:O$850, MATCH(B590, Paste_Here!A$2:A$850, 0))))), INDEX(Paste_Here!O$2:O$850, MATCH(B590, Paste_Here!A$2:A$850, 0)), ""), ""), "")</f>
        <v/>
      </c>
      <c r="AN590" s="66"/>
      <c r="AO590" s="76"/>
      <c r="AP590" s="66"/>
      <c r="AQ590" s="76"/>
      <c r="AR590" s="66"/>
      <c r="AS590" s="76"/>
      <c r="AT590" s="66"/>
      <c r="AU590" s="66"/>
      <c r="AV590" s="76" t="str">
        <f t="shared" si="75"/>
        <v/>
      </c>
      <c r="AW590" s="66"/>
      <c r="AX590" s="76" t="str">
        <f>IFERROR(IF(B590&lt;&gt;"", IF(ISNUMBER(SEARCH("Revealed-Potential (Primary Focus)", LOWER(INDEX(Paste_Here!Z$2:Z$850, MATCH(B590, Paste_Here!A$2:A$850, 0))))), "Rev-Potential: Prim", IF(ISNUMBER(SEARCH("Revealed-Potential (Secondary Focus)", LOWER(INDEX(Paste_Here!Z$2:Z$850, MATCH(B590, Paste_Here!A$2:A$850, 0))))), "Rev-Potential: Sec", IF(ISNUMBER(SEARCH("Monitoring", LOWER(INDEX(Paste_Here!Z$2:Z$850, MATCH(B590, Paste_Here!A$2:A$850, 0))))), "Monitoring", IF(ISNUMBER(SEARCH("At-Promise (Secondary Focus)", LOWER(INDEX(Paste_Here!Z$2:Z$850, MATCH(B590, Paste_Here!A$2:A$850, 0))))), "At-Promise: Sec", IF(ISNUMBER(SEARCH("At-Promise (Primary Focus)", LOWER(INDEX(Paste_Here!Z$2:Z$850, MATCH(B590, Paste_Here!A$2:A$850, 0))))), "At-Promise: Prim", ""))))), ""), "")</f>
        <v/>
      </c>
      <c r="AY590" s="66"/>
      <c r="AZ590" s="76"/>
      <c r="BA590" s="66"/>
      <c r="BB590" s="76"/>
      <c r="BC590" s="66"/>
      <c r="BD590" s="76"/>
      <c r="BE590" s="66"/>
      <c r="BF590" s="76"/>
      <c r="BG590" s="66"/>
      <c r="BH590" s="76"/>
      <c r="BI590" s="66"/>
      <c r="BJ590" s="66"/>
      <c r="BK590" s="76" t="str">
        <f t="shared" si="76"/>
        <v/>
      </c>
      <c r="BL590" s="66"/>
      <c r="BM590" s="76" t="str">
        <f>IFERROR(IF(B590&lt;&gt;"", IF(AND(ISNUMBER(VALUE(SUBSTITUTE(SUBSTITUTE(Paste_Here!R590, "br", "-"), "L", ""))), VALUE(SUBSTITUTE(SUBSTITUTE(Paste_Here!R590, "br", "-"), "L", "")) &gt;= 1095), "Yes", IF(AND(ISNUMBER(VALUE(SUBSTITUTE(SUBSTITUTE(Paste_Here!R590, "br", "-"), "L", ""))), VALUE(SUBSTITUTE(SUBSTITUTE(Paste_Here!R590, "br", "-"), "L", "")) &lt;= 1094), "No", "")), ""), "")</f>
        <v/>
      </c>
      <c r="BN590" s="66"/>
      <c r="BO590" s="76" t="str">
        <f>IFERROR(IF(B590&lt;&gt;"", IF(COUNTIF(INDEX(Paste_Here!Y$2:AB$850, MATCH(B590, Paste_Here!A$2:A$850, 0), 0), "yes") &gt; 0, "Yes", IF(COUNTIF(INDEX(Paste_Here!Y$2:AB$850, MATCH(B590, Paste_Here!A$2:A$850, 0), 0), "no") &gt; 0, "No", "")), ""), "")</f>
        <v/>
      </c>
      <c r="BP590" s="66"/>
      <c r="BQ590" s="76" t="str">
        <f>IFERROR(IF(B590&lt;&gt;"", IF(AND(ISNUMBER(VALUE(SUBSTITUTE(SUBSTITUTE(Paste_Here!U590, "em", "-"), "q", ""))), VALUE(SUBSTITUTE(SUBSTITUTE(Paste_Here!U590, "em", "-"), "q", "")) &gt;= 910), "Yes", IF(AND(ISNUMBER(VALUE(SUBSTITUTE(SUBSTITUTE(Paste_Here!U590, "em", "-"), "q", ""))), VALUE(SUBSTITUTE(SUBSTITUTE(Paste_Here!U590, "em", "-"), "q", "")) &lt;= 909), "No", "")), ""), "")</f>
        <v/>
      </c>
      <c r="BR590" s="66"/>
      <c r="BS590" s="76" t="str">
        <f>IFERROR(IF(B590&lt;&gt;"", IF(AND(INDEX(Paste_Here!X$2:X$850, MATCH(B590, Paste_Here!A$2:A$850, 0))&lt;&gt;"", ISNUMBER(VALUE(INDEX(Paste_Here!X$2:X$850, MATCH(B590, Paste_Here!A$2:A$850, 0))))), INDEX(Paste_Here!X$2:X$850, MATCH(B590, Paste_Here!A$2:A$850, 0)), ""), ""), "")</f>
        <v/>
      </c>
      <c r="BT590" s="66"/>
      <c r="BU590" s="76" t="str">
        <f>IFERROR(IF(B590&lt;&gt;"", IF(ISNUMBER(VALUE(INDEX(Paste_Here!G$2:G$850, MATCH(B590, Paste_Here!A$2:A$850, 0)))), IF(VALUE(INDEX(Paste_Here!G$2:G$850, MATCH(B590, Paste_Here!A$2:A$850, 0)))=0, "No", IF(AND(VALUE(INDEX(Paste_Here!G$2:G$850, MATCH(B590, Paste_Here!A$2:A$850, 0)))&gt;=1, VALUE(INDEX(Paste_Here!G$2:G$850, MATCH(B590, Paste_Here!A$2:A$850, 0)))&lt;=4), VALUE(INDEX(Paste_Here!G$2:G$850, MATCH(B590, Paste_Here!A$2:A$850, 0))), "")), ""), ""), "")</f>
        <v/>
      </c>
      <c r="BV590" s="66"/>
      <c r="BW590" s="76" t="str">
        <f>IFERROR(IF(B590&lt;&gt;"", IF(ISNUMBER(VALUE(INDEX(Paste_Here!H$2:H$850, MATCH(B590, Paste_Here!A$2:A$850, 0)))), IF(VALUE(INDEX(Paste_Here!H$2:H$850, MATCH(B590, Paste_Here!A$2:A$850, 0)))=0, "No", IF(AND(VALUE(INDEX(Paste_Here!H$2:H$850, MATCH(B590, Paste_Here!A$2:A$850, 0)))&gt;=1, VALUE(INDEX(Paste_Here!H$2:H$850, MATCH(B590, Paste_Here!A$2:A$850, 0)))&lt;=4), VALUE(INDEX(Paste_Here!H$2:H$850, MATCH(B590, Paste_Here!A$2:A$850, 0))), "")), ""), ""), "")</f>
        <v/>
      </c>
      <c r="BX590" s="66"/>
      <c r="BY590" s="76"/>
      <c r="BZ590" s="66"/>
      <c r="CA590" s="76"/>
      <c r="CB590" s="66"/>
      <c r="CC590" s="66"/>
      <c r="CD590" s="76" t="str">
        <f t="shared" si="77"/>
        <v/>
      </c>
      <c r="CE590" s="66"/>
      <c r="CF590" s="76" t="str">
        <f>IFERROR(IF(B590&lt;&gt;"", IF(AND(INDEX(Paste_Here!P$2:P$850, MATCH(B590, Paste_Here!A$2:A$850, 0))&lt;&gt;"", ISNUMBER(VALUE(INDEX(Paste_Here!P$2:P$850, MATCH(B590, Paste_Here!A$2:A$850, 0))))), INDEX(Paste_Here!P$2:P$850, MATCH(B590, Paste_Here!A$2:A$850, 0)), ""), ""), "")</f>
        <v/>
      </c>
      <c r="CG590" s="66"/>
      <c r="CH590" s="76" t="str">
        <f>IFERROR(IF(B590&lt;&gt;"", IF(ISNUMBER(SEARCH("highrisk", LOWER(INDEX(Paste_Here!Q$2:Q$850, MATCH(B590, Paste_Here!A$2:A$850, 0))))), "High Risk", IF(ISNUMBER(SEARCH("lowrisk", LOWER(INDEX(Paste_Here!Q$2:Q$850, MATCH(B590, Paste_Here!A$2:A$850, 0))))), "Low Risk", IF(ISNUMBER(SEARCH("somerisk", LOWER(INDEX(Paste_Here!Q$2:Q$850, MATCH(B590, Paste_Here!A$2:A$850, 0))))), "Some Risk", ""))), ""), "")</f>
        <v/>
      </c>
      <c r="CI590" s="66"/>
      <c r="CJ590" s="76" t="str">
        <f>IFERROR(IF(B590&lt;&gt;"", IF(AND(INDEX(Paste_Here!AA$2:AA$850, MATCH(B590, Paste_Here!A$2:A$850, 0))&lt;&gt;"", ISNUMBER(VALUE(INDEX(Paste_Here!AA$2:AA$850, MATCH(B590, Paste_Here!A$2:A$850, 0))))), INDEX(Paste_Here!AA$2:AA$850, MATCH(B590, Paste_Here!A$2:A$850, 0)), ""), ""), "")</f>
        <v/>
      </c>
      <c r="CK590" s="66"/>
      <c r="CL590" s="76" t="str">
        <f>IFERROR(IF(B590&lt;&gt;"", IF(LOWER(INDEX(Paste_Here!AB$2:AB$850, MATCH(B590, Paste_Here!A$2:A$850, 0)))="approaching expectations", "Approaching", IF(LOWER(INDEX(Paste_Here!AB$2:AB$850, MATCH(B590, Paste_Here!A$2:A$850, 0)))="met expectations", "Met", IF(LOWER(INDEX(Paste_Here!AB$2:AB$850, MATCH(B590, Paste_Here!A$2:A$850, 0)))="exceeded expectations", "Exceeded", IF(LOWER(INDEX(Paste_Here!AB$2:AB$850, MATCH(B590, Paste_Here!A$2:A$850, 0)))="below expectations", "Below", "")))), ""), "")</f>
        <v/>
      </c>
      <c r="CM590" s="66"/>
      <c r="CN590" s="76" t="str">
        <f>IFERROR(IF(B590&lt;&gt;"", IF(AND(INDEX(Paste_Here!AC$2:AC$850, MATCH(B590, Paste_Here!A$2:A$850, 0))&lt;&gt;"", ISNUMBER(VALUE(INDEX(Paste_Here!AC$2:AC$850, MATCH(B590, Paste_Here!A$2:A$850, 0))))), INDEX(Paste_Here!AC$2:AC$850, MATCH(B590, Paste_Here!A$2:A$850, 0)), ""), ""), "")</f>
        <v/>
      </c>
      <c r="CO590" s="66"/>
      <c r="CP590" s="76"/>
      <c r="CQ590" s="66"/>
      <c r="CR590" s="76"/>
      <c r="CS590" s="66"/>
      <c r="CT590" s="76"/>
      <c r="CU590" s="66"/>
      <c r="CV590" s="76"/>
      <c r="CW590" s="66"/>
      <c r="CX590" s="76"/>
      <c r="CY590" s="66"/>
      <c r="CZ590" s="66"/>
      <c r="DA590" s="76" t="str">
        <f t="shared" si="78"/>
        <v/>
      </c>
      <c r="DB590" s="66"/>
      <c r="DC590" s="76" t="str">
        <f>IFERROR(IF(B590&lt;&gt;"", IF(AND(INDEX(Paste_Here!V$2:V$850, MATCH(B590, Paste_Here!A$2:A$850, 0))&lt;&gt;"", ISNUMBER(VALUE(INDEX(Paste_Here!V$2:V$850, MATCH(B590, Paste_Here!A$2:A$850, 0))))), INDEX(Paste_Here!V$2:V$850, MATCH(B590, Paste_Here!A$2:A$850, 0)), ""), ""), "")</f>
        <v/>
      </c>
      <c r="DD590" s="66"/>
      <c r="DE590" s="76" t="str">
        <f>IFERROR(IF(B590&lt;&gt;"", IF(ISNUMBER(SEARCH("highrisk", LOWER(INDEX(Paste_Here!W$2:W$850, MATCH(B590, Paste_Here!A$2:A$850, 0))))), "High Risk", IF(ISNUMBER(SEARCH("lowrisk", LOWER(INDEX(Paste_Here!W$2:W$850, MATCH(B590, Paste_Here!A$2:A$850, 0))))), "Low Risk", IF(ISNUMBER(SEARCH("somerisk", LOWER(INDEX(Paste_Here!W$2:W$850, MATCH(B590, Paste_Here!A$2:A$850, 0))))), "Some Risk", ""))), ""), "")</f>
        <v/>
      </c>
      <c r="DF590" s="66"/>
      <c r="DG590" s="76" t="str">
        <f>IFERROR(IF(B590&lt;&gt;"", IF(AND(INDEX(Paste_Here!S$2:S$850, MATCH(B590, Paste_Here!A$2:A$850, 0))&lt;&gt;"", ISNUMBER(VALUE(INDEX(Paste_Here!S$2:S$850, MATCH(B590, Paste_Here!A$2:A$850, 0))))), INDEX(Paste_Here!S$2:S$850, MATCH(B590, Paste_Here!A$2:A$850, 0)), ""), ""), "")</f>
        <v/>
      </c>
      <c r="DH590" s="66"/>
      <c r="DI590" s="76" t="str">
        <f>IFERROR(IF(B590&lt;&gt;"", IF(ISNUMBER(SEARCH("highrisk", LOWER(INDEX(Paste_Here!T$2:T$850, MATCH(B590, Paste_Here!A$2:A$850, 0))))), "High Risk", IF(ISNUMBER(SEARCH("lowrisk", LOWER(INDEX(Paste_Here!T$2:T$850, MATCH(B590, Paste_Here!A$2:A$850, 0))))), "Low Risk", IF(ISNUMBER(SEARCH("somerisk", LOWER(INDEX(Paste_Here!T$2:T$850, MATCH(B590, Paste_Here!A$2:A$850, 0))))), "Some Risk", ""))), ""), "")</f>
        <v/>
      </c>
      <c r="DJ590" s="66"/>
      <c r="DK590" s="76" t="str">
        <f>IFERROR(IF(B590&lt;&gt;"", IF(AND(INDEX(Paste_Here!AD$2:AD$850, MATCH(B590, Paste_Here!A$2:A$850, 0))&lt;&gt;"", ISNUMBER(VALUE(INDEX(Paste_Here!AD$2:AD$850, MATCH(B590, Paste_Here!A$2:A$850, 0))))), INDEX(Paste_Here!AD$2:AD$850, MATCH(B590, Paste_Here!A$2:A$850, 0)), ""), ""), "")</f>
        <v/>
      </c>
      <c r="DL590" s="66"/>
      <c r="DM590" s="76" t="str">
        <f>IFERROR(IF(B590&lt;&gt;"", IF(LOWER(INDEX(Paste_Here!AE$2:AE$850, MATCH(B590, Paste_Here!A$2:A$850, 0)))="approaching expectations", "Approaching", IF(LOWER(INDEX(Paste_Here!AE$2:AE$850, MATCH(B590, Paste_Here!A$2:A$850, 0)))="met expectations", "Met", IF(LOWER(INDEX(Paste_Here!AE$2:AE$850, MATCH(B590, Paste_Here!A$2:A$850, 0)))="exceeded expectations", "Exceeded", IF(LOWER(INDEX(Paste_Here!AE$2:AE$850, MATCH(B590, Paste_Here!A$2:A$850, 0)))="below expectations", "Below", "")))), ""), "")</f>
        <v/>
      </c>
      <c r="DN590" s="66"/>
      <c r="DO590" s="76"/>
      <c r="DP590" s="66"/>
      <c r="DQ590" s="76"/>
      <c r="DR590" s="66"/>
      <c r="DS590" s="76"/>
      <c r="DT590" s="66"/>
      <c r="DU590" s="76"/>
      <c r="DV590" s="66"/>
      <c r="DW590" s="66"/>
      <c r="DX590" s="76" t="str">
        <f t="shared" si="79"/>
        <v/>
      </c>
      <c r="DY590" s="66"/>
      <c r="DZ590" s="76"/>
      <c r="EA590" s="66"/>
      <c r="EB590" s="76"/>
      <c r="EC590" s="66"/>
      <c r="ED590" s="76" t="str">
        <f>IFERROR(IF(B590&lt;&gt;"", IF(AND(INDEX(Paste_Here!AF$2:AF$850, MATCH(B590, Paste_Here!A$2:A$850, 0))&lt;&gt;"", ISNUMBER(VALUE(INDEX(Paste_Here!AF$2:AF$850, MATCH(B590, Paste_Here!A$2:A$850, 0))))), INDEX(Paste_Here!AF$2:AF$850, MATCH(B590, Paste_Here!A$2:A$850, 0)), ""), ""), "")</f>
        <v/>
      </c>
      <c r="EE590" s="66"/>
      <c r="EF590" s="76"/>
      <c r="EG590" s="66"/>
      <c r="EH590" s="76"/>
      <c r="EI590" s="66"/>
      <c r="EJ590" s="76" t="str">
        <f>IFERROR(IF(B590&lt;&gt;"", IF(AND(INDEX(Paste_Here!AG$2:AG$850, MATCH(B590, Paste_Here!A$2:A$850, 0))&lt;&gt;"", ISNUMBER(VALUE(INDEX(Paste_Here!AG$2:AG$850, MATCH(B590, Paste_Here!A$2:A$850, 0))))), INDEX(Paste_Here!AG$2:AG$850, MATCH(B590, Paste_Here!A$2:A$850, 0)), ""), ""), "")</f>
        <v/>
      </c>
      <c r="EK590" s="66"/>
      <c r="EL590" s="76"/>
      <c r="EM590" s="66"/>
      <c r="EN590" s="76"/>
      <c r="EO590" s="66"/>
      <c r="EP590" s="76"/>
      <c r="EQ590" s="66"/>
      <c r="ER590" s="76"/>
      <c r="ES590" s="66"/>
      <c r="ET590" s="66"/>
      <c r="EU590" s="76"/>
      <c r="EV590" s="66"/>
      <c r="EW590" s="76"/>
      <c r="EX590" s="66"/>
      <c r="EY590" s="76"/>
      <c r="EZ590" s="66"/>
      <c r="FA590" s="76"/>
      <c r="FB590" s="66"/>
      <c r="FC590" s="76"/>
      <c r="FD590" s="66"/>
      <c r="FE590" s="76"/>
      <c r="FF590" s="66"/>
      <c r="FG590" s="76"/>
      <c r="FH590" s="66"/>
      <c r="FI590" s="76"/>
      <c r="FJ590" s="66"/>
      <c r="FK590" s="76"/>
      <c r="FL590" s="66"/>
      <c r="FM590" s="76"/>
      <c r="FN590" s="66"/>
      <c r="FO590" s="76"/>
      <c r="FP590" s="66"/>
      <c r="FQ590" s="76"/>
      <c r="FR590" s="66"/>
      <c r="FS590" s="76"/>
      <c r="FT590" s="66"/>
      <c r="FU590" s="76"/>
      <c r="FV590" s="66"/>
      <c r="FW590" s="76"/>
      <c r="FX590" s="66"/>
      <c r="FY590" s="76"/>
      <c r="FZ590" s="66"/>
      <c r="GA590" s="76"/>
      <c r="GB590" s="66"/>
      <c r="GC590" s="76"/>
      <c r="GD590" s="66"/>
      <c r="GE590" s="76"/>
      <c r="GF590" s="66"/>
      <c r="GG590" s="76"/>
      <c r="GH590" s="66"/>
      <c r="GI590" s="76"/>
      <c r="GJ590" s="66"/>
      <c r="GK590" s="76"/>
      <c r="GL590" s="66"/>
      <c r="GM590" s="76"/>
      <c r="GN590" s="66"/>
      <c r="GO590" s="76"/>
      <c r="GP590" s="66"/>
      <c r="GQ590" s="76"/>
      <c r="GR590" s="66"/>
      <c r="GS590" s="76"/>
      <c r="GT590" s="66"/>
      <c r="GU590" s="76"/>
      <c r="GV590" s="66"/>
      <c r="GW590" s="76"/>
      <c r="GX590" s="66"/>
      <c r="GY590" s="76"/>
      <c r="GZ590" s="66"/>
      <c r="HA590" s="76"/>
      <c r="HB590" s="66"/>
      <c r="HC590" s="76"/>
      <c r="HD590" s="66"/>
      <c r="HE590" s="76"/>
      <c r="HF590" s="66"/>
      <c r="HG590" s="76"/>
      <c r="HH590" s="66"/>
      <c r="HI590" s="76"/>
      <c r="HJ590" s="66"/>
      <c r="HK590" s="76"/>
      <c r="HL590" s="66"/>
      <c r="HM590" s="76"/>
      <c r="HN590" s="66"/>
      <c r="HO590" s="76"/>
      <c r="HP590" s="66"/>
      <c r="HQ590" s="76"/>
      <c r="HR590" s="66"/>
      <c r="HS590" s="76"/>
      <c r="HT590" s="66"/>
      <c r="HU590" s="76"/>
      <c r="HV590" s="66"/>
      <c r="HW590" s="76"/>
      <c r="HX590" s="66"/>
      <c r="HY590" s="76"/>
      <c r="HZ590" s="66"/>
      <c r="IA590" s="76"/>
      <c r="IB590" s="66"/>
      <c r="IC590" s="76"/>
      <c r="ID590" s="66"/>
      <c r="IE590" s="76"/>
      <c r="IF590" s="66"/>
      <c r="IG590" s="76"/>
      <c r="IH590" s="66"/>
      <c r="II590" s="76"/>
      <c r="IJ590" s="66"/>
      <c r="IK590" s="76"/>
      <c r="IL590" s="66"/>
      <c r="IM590" s="76"/>
      <c r="IN590" s="66"/>
      <c r="IO590" s="76"/>
      <c r="IP590" s="66"/>
      <c r="IQ590" s="76"/>
      <c r="IR590" s="66"/>
      <c r="IS590" s="76"/>
      <c r="IT590" s="66"/>
      <c r="IU590" s="76"/>
      <c r="IV590" s="66"/>
      <c r="IW590" s="76"/>
      <c r="IX590" s="66"/>
      <c r="IY590" s="76"/>
      <c r="IZ590" s="66"/>
      <c r="JA590" s="76"/>
      <c r="JB590" s="66"/>
      <c r="JC590" s="76"/>
      <c r="JD590" s="66"/>
      <c r="JE590" s="76"/>
      <c r="JF590" s="66"/>
      <c r="JG590" s="76"/>
      <c r="JH590" s="66"/>
      <c r="JI590" s="76"/>
      <c r="JJ590" s="66"/>
      <c r="JK590" s="76"/>
      <c r="JL590" s="66"/>
      <c r="JM590" s="76"/>
      <c r="JN590" s="66"/>
      <c r="JO590" s="76"/>
      <c r="JP590" s="66"/>
      <c r="JQ590" s="76"/>
      <c r="JR590" s="66"/>
      <c r="JS590" s="76"/>
      <c r="JT590" s="66"/>
      <c r="JU590" s="76"/>
      <c r="JV590" s="66"/>
      <c r="JW590" s="76"/>
      <c r="JX590" s="66"/>
      <c r="JY590" s="76"/>
      <c r="JZ590" s="66"/>
      <c r="KA590" s="76"/>
      <c r="KB590" s="66"/>
      <c r="KC590" s="76"/>
      <c r="KD590" s="66"/>
      <c r="KE590" s="76"/>
      <c r="KF590" s="66"/>
      <c r="KG590" s="76"/>
      <c r="KH590" s="66"/>
      <c r="KI590" s="76"/>
      <c r="KJ590" s="66"/>
      <c r="KK590" s="76"/>
      <c r="KL590" s="66"/>
      <c r="KM590" s="76"/>
      <c r="KN590" s="66"/>
      <c r="KO590" s="76"/>
      <c r="KP590" s="66"/>
      <c r="KQ590" s="76"/>
      <c r="KR590" s="66"/>
      <c r="KS590" s="76"/>
      <c r="KT590" s="66"/>
      <c r="KU590" s="76"/>
      <c r="KV590" s="66"/>
      <c r="KW590" s="76"/>
      <c r="KX590" s="66"/>
      <c r="KY590" s="76"/>
      <c r="KZ590" s="66"/>
      <c r="LA590" s="76"/>
      <c r="LB590" s="66"/>
      <c r="LC590" s="76"/>
      <c r="LD590" s="66"/>
      <c r="LE590" s="76"/>
      <c r="LF590" s="66"/>
      <c r="LG590" s="76"/>
      <c r="LH590" s="66"/>
      <c r="LI590" s="76"/>
      <c r="LJ590" s="66"/>
      <c r="LK590" s="76"/>
      <c r="LL590" s="66"/>
      <c r="LM590" s="76"/>
      <c r="LN590" s="66"/>
      <c r="LO590" s="76"/>
      <c r="LP590" s="66"/>
      <c r="LQ590" s="76"/>
      <c r="LR590" s="66"/>
      <c r="LS590" s="76"/>
      <c r="LT590" s="66"/>
      <c r="LU590" s="76"/>
      <c r="LV590" s="66"/>
      <c r="LW590" s="76"/>
      <c r="LX590" s="66"/>
      <c r="LY590" s="76"/>
      <c r="LZ590" s="66"/>
      <c r="MA590" s="76"/>
      <c r="MB590" s="66"/>
      <c r="MC590" s="76"/>
      <c r="MD590" s="66"/>
      <c r="MG590" s="1" t="str" cm="1">
        <f t="array" ref="MG590">IFERROR(INDEX(Paste_Here!$B$2:$B$850, MATCH(0, COUNTIF(MG$4:MG589, Paste_Here!$B$2:$B$850) + IF(Paste_Here!$B$2:$B$850="", 1, 0), 0)), "")</f>
        <v/>
      </c>
      <c r="MH590" s="1" t="str">
        <f>IF(MG590&lt;&gt;"", INDEX(Paste_Here!$A$2:$A$850, MATCH(MG590, Paste_Here!$B$2:$B$850, 0)), "")</f>
        <v/>
      </c>
      <c r="MI590" s="1" t="str">
        <f t="shared" si="80"/>
        <v/>
      </c>
      <c r="MJ590" s="1" t="str" cm="1">
        <f t="array" ref="MJ590">IFERROR(INDEX($MI$5:$MI$850, MATCH(SMALL(IF($MI$5:$MI$850&lt;&gt;"", COUNTIF($MI$5:$MI$850, "&lt;"&amp;$MI$5:$MI$850)+1), ROW()-ROW($MJ$5)+1), COUNTIF($MI$5:$MI$850, "&lt;"&amp;$MI$5:$MI$850)+1, 0)), "")</f>
        <v/>
      </c>
    </row>
    <row r="591" spans="1:348">
      <c r="A591" s="66"/>
      <c r="B591" s="76" t="str">
        <f t="shared" si="73"/>
        <v/>
      </c>
      <c r="C591" s="66"/>
      <c r="D591" s="76" t="str">
        <f>IFERROR(IF(B591&lt;&gt;"", IF(AND(INDEX(Paste_Here!B$2:B$850, MATCH(B591, Paste_Here!A$2:A$850, 0))&lt;&gt;"", ISNUMBER(VALUE(INDEX(Paste_Here!B$2:B$850, MATCH(B591, Paste_Here!A$2:A$850, 0))))), INDEX(Paste_Here!B$2:B$850, MATCH(B591, Paste_Here!A$2:A$850, 0)), ""), ""), "")</f>
        <v/>
      </c>
      <c r="E591" s="66"/>
      <c r="F591" s="76" t="str">
        <f>IFERROR(IF(B591&lt;&gt;"", IF(ISTEXT(INDEX(Paste_Here!K$2:K$850, MATCH(B591, Paste_Here!A$2:A$850, 0))), INDEX(Paste_Here!K$2:K$850, MATCH(B591, Paste_Here!A$2:A$850, 0)), ""), ""), "")</f>
        <v/>
      </c>
      <c r="G591" s="66"/>
      <c r="H591" s="76" t="str">
        <f>IFERROR(IF(B591&lt;&gt;"", IF(ISTEXT(INDEX(Paste_Here!C$2:C$850, MATCH(B591, Paste_Here!A$2:A$850, 0))), INDEX(Paste_Here!C$2:C$850, MATCH(B591, Paste_Here!A$2:A$850, 0)), ""), ""), "")</f>
        <v/>
      </c>
      <c r="I591" s="66"/>
      <c r="J591" s="76" t="str">
        <f>IFERROR(IF(B591&lt;&gt;"", IF(ISNUMBER(SEARCH("s", LOWER(INDEX(Paste_Here!M$2:M$850, MATCH(B591, Paste_Here!A$2:A$850, 0))))), "Yes", IF(INDEX(Paste_Here!M$2:M$850, MATCH(B591, Paste_Here!A$2:A$850, 0))&lt;&gt;"", "No", "")), ""), "")</f>
        <v/>
      </c>
      <c r="K591" s="66"/>
      <c r="L591" s="76" t="str">
        <f>IFERROR(IF(B591&lt;&gt;"", IF(ISNUMBER(SEARCH("yes", LOWER(INDEX(Paste_Here!E$2:E$850, MATCH(B591, Paste_Here!A$2:A$850, 0))))), "Yes", IF(ISNUMBER(SEARCH("no", LOWER(INDEX(Paste_Here!E$2:E$850, MATCH(B591, Paste_Here!A$2:A$850, 0))))), "No", "")), ""), "")</f>
        <v/>
      </c>
      <c r="M591" s="66"/>
      <c r="N591" s="76" t="str">
        <f>IFERROR(IF(B591&lt;&gt;"", IF(ISNUMBER(SEARCH("yes", LOWER(INDEX(Paste_Here!F$2:F$850, MATCH(B591, Paste_Here!A$2:A$850, 0))))), "Yes", IF(ISNUMBER(SEARCH("no", LOWER(INDEX(Paste_Here!F$2:F$850, MATCH(B591, Paste_Here!A$2:A$850, 0))))), "No", "")), ""), "")</f>
        <v/>
      </c>
      <c r="O591" s="66"/>
      <c r="P591" s="76" t="str">
        <f>IFERROR(IF(B591&lt;&gt;"", IF(ISNUMBER(SEARCH("yes", LOWER(INDEX(Paste_Here!L$2:L$850, MATCH(B591, Paste_Here!A$2:A$850, 0))))), "Yes", IF(ISNUMBER(SEARCH("no", LOWER(INDEX(Paste_Here!L$2:L$850, MATCH(B591, Paste_Here!A$2:A$850, 0))))), "No", "")), ""), "")</f>
        <v/>
      </c>
      <c r="Q591" s="66"/>
      <c r="R591" s="76" t="str">
        <f>IFERROR(IF(B591&lt;&gt;"", IF(ISNUMBER(SEARCH("transitional 2", LOWER(INDEX(Paste_Here!D$2:D$850, MATCH(B591, Paste_Here!A$2:A$850, 0))))), "T2", IF(ISNUMBER(SEARCH("transitional 1", LOWER(INDEX(Paste_Here!D$2:D$850, MATCH(B591, Paste_Here!A$2:A$850, 0))))), "T1", IF(ISNUMBER(SEARCH("waived ell services", LOWER(INDEX(Paste_Here!D$2:D$850, MATCH(B591, Paste_Here!A$2:A$850, 0))))), "W", IF(ISNUMBER(SEARCH("english language learner", LOWER(INDEX(Paste_Here!D$2:D$850, MATCH(B591, Paste_Here!A$2:A$850, 0))))), "L", "")))), ""), "")</f>
        <v/>
      </c>
      <c r="S591" s="66"/>
      <c r="T591" s="76" t="str">
        <f>IFERROR(IF(B591&lt;&gt;"", IF(ISNUMBER(SEARCH("yes", LOWER(INDEX(Paste_Here!I$2:I$850, MATCH(B591, Paste_Here!A$2:A$850, 0))))), "Yes", IF(ISNUMBER(SEARCH("no", LOWER(INDEX(Paste_Here!I$2:I$850, MATCH(B591, Paste_Here!A$2:A$850, 0))))), "No", "")), ""), "")</f>
        <v/>
      </c>
      <c r="U591" s="66"/>
      <c r="V591" s="76" t="str">
        <f>IFERROR(IF(B591&lt;&gt;"", IF(ISTEXT(INDEX(Paste_Here!J$2:J$850, MATCH(B591, Paste_Here!A$2:A$850, 0))), VALUE(INDEX(Paste_Here!J$2:J$850, MATCH(B591, Paste_Here!A$2:A$850, 0))), ""), ""), "")</f>
        <v/>
      </c>
      <c r="W591" s="66"/>
      <c r="X591" s="66"/>
      <c r="Y591" s="76" t="str">
        <f t="shared" si="74"/>
        <v/>
      </c>
      <c r="Z591" s="66"/>
      <c r="AA591" s="76" t="str">
        <f>IFERROR(IF(B591&lt;&gt;"", IF(AND(INDEX(Paste_Here!AI$2:AI$850, MATCH(B591, Paste_Here!A$2:A$850, 0))&lt;&gt;"", ISNUMBER(VALUE(INDEX(Paste_Here!AI$2:AI$850, MATCH(B591, Paste_Here!A$2:A$850, 0))))), INDEX(Paste_Here!AI$2:AI$850, MATCH(B591, Paste_Here!A$2:A$850, 0)), ""), ""), "")</f>
        <v/>
      </c>
      <c r="AB591" s="66"/>
      <c r="AC591" s="76" t="str">
        <f>IFERROR(IF(B591&lt;&gt;"", IF(AND(INDEX(Paste_Here!AJ$2:AJ$850, MATCH(B591, Paste_Here!A$2:A$850, 0))&lt;&gt;"", ISNUMBER(VALUE(INDEX(Paste_Here!AJ$2:AJ$850, MATCH(B591, Paste_Here!A$2:A$850, 0))))), INDEX(Paste_Here!AJ$2:AJ$850, MATCH(B591, Paste_Here!A$2:A$850, 0)), ""), ""), "")</f>
        <v/>
      </c>
      <c r="AD591" s="66"/>
      <c r="AE591" s="76" t="str">
        <f>IFERROR(IF(B591&lt;&gt;"", IF(AND(INDEX(Paste_Here!AK$2:AK$850, MATCH(B591, Paste_Here!A$2:A$850, 0))&lt;&gt;"", ISNUMBER(VALUE(INDEX(Paste_Here!AK$2:AK$850, MATCH(B591, Paste_Here!A$2:A$850, 0))))), INDEX(Paste_Here!AK$2:AK$850, MATCH(B591, Paste_Here!A$2:A$850, 0)), ""), ""), "")</f>
        <v/>
      </c>
      <c r="AF591" s="66"/>
      <c r="AG591" s="76" t="str">
        <f>IFERROR(IF(B591&lt;&gt;"", IF(AND(INDEX(Paste_Here!AL$2:AL$850, MATCH(B591, Paste_Here!A$2:A$850, 0))&lt;&gt;"", ISNUMBER(VALUE(INDEX(Paste_Here!AL$2:AL$850, MATCH(B591, Paste_Here!A$2:A$850, 0))))), INDEX(Paste_Here!AL$2:AL$850, MATCH(B591, Paste_Here!A$2:A$850, 0)), ""), ""), "")</f>
        <v/>
      </c>
      <c r="AH591" s="66"/>
      <c r="AI591" s="76" t="str">
        <f>IFERROR(IF(B591&lt;&gt;"", IF(AND(INDEX(Paste_Here!AH$2:AH$850, MATCH(B591, Paste_Here!A$2:A$850, 0))&lt;&gt;"", ISNUMBER(VALUE(INDEX(Paste_Here!AH$2:AH$850, MATCH(B591, Paste_Here!A$2:A$850, 0))))), IF(VALUE(INDEX(Paste_Here!AH$2:AH$850, MATCH(B591, Paste_Here!A$2:A$850, 0)))=0, "", INDEX(Paste_Here!AH$2:AH$850, MATCH(B591, Paste_Here!A$2:A$850, 0))), ""), ""), "")</f>
        <v/>
      </c>
      <c r="AJ591" s="66"/>
      <c r="AK591" s="76" t="str">
        <f>IFERROR(IF(B591&lt;&gt;"", IF(AND(INDEX(Paste_Here!N$2:N$850, MATCH(B591, Paste_Here!A$2:A$850, 0))&lt;&gt;"", ISNUMBER(VALUE(INDEX(Paste_Here!N$2:N$850, MATCH(B591, Paste_Here!A$2:A$850, 0))))), INDEX(Paste_Here!N$2:N$850, MATCH(B591, Paste_Here!A$2:A$850, 0)), ""), ""), "")</f>
        <v/>
      </c>
      <c r="AL591" s="66"/>
      <c r="AM591" s="76" t="str">
        <f>IFERROR(IF(B591&lt;&gt;"", IF(AND(INDEX(Paste_Here!O$2:O$850, MATCH(B591, Paste_Here!A$2:A$850, 0))&lt;&gt;"", ISNUMBER(VALUE(INDEX(Paste_Here!O$2:O$850, MATCH(B591, Paste_Here!A$2:A$850, 0))))), INDEX(Paste_Here!O$2:O$850, MATCH(B591, Paste_Here!A$2:A$850, 0)), ""), ""), "")</f>
        <v/>
      </c>
      <c r="AN591" s="66"/>
      <c r="AO591" s="76"/>
      <c r="AP591" s="66"/>
      <c r="AQ591" s="76"/>
      <c r="AR591" s="66"/>
      <c r="AS591" s="76"/>
      <c r="AT591" s="66"/>
      <c r="AU591" s="66"/>
      <c r="AV591" s="76" t="str">
        <f t="shared" si="75"/>
        <v/>
      </c>
      <c r="AW591" s="66"/>
      <c r="AX591" s="76" t="str">
        <f>IFERROR(IF(B591&lt;&gt;"", IF(ISNUMBER(SEARCH("Revealed-Potential (Primary Focus)", LOWER(INDEX(Paste_Here!Z$2:Z$850, MATCH(B591, Paste_Here!A$2:A$850, 0))))), "Rev-Potential: Prim", IF(ISNUMBER(SEARCH("Revealed-Potential (Secondary Focus)", LOWER(INDEX(Paste_Here!Z$2:Z$850, MATCH(B591, Paste_Here!A$2:A$850, 0))))), "Rev-Potential: Sec", IF(ISNUMBER(SEARCH("Monitoring", LOWER(INDEX(Paste_Here!Z$2:Z$850, MATCH(B591, Paste_Here!A$2:A$850, 0))))), "Monitoring", IF(ISNUMBER(SEARCH("At-Promise (Secondary Focus)", LOWER(INDEX(Paste_Here!Z$2:Z$850, MATCH(B591, Paste_Here!A$2:A$850, 0))))), "At-Promise: Sec", IF(ISNUMBER(SEARCH("At-Promise (Primary Focus)", LOWER(INDEX(Paste_Here!Z$2:Z$850, MATCH(B591, Paste_Here!A$2:A$850, 0))))), "At-Promise: Prim", ""))))), ""), "")</f>
        <v/>
      </c>
      <c r="AY591" s="66"/>
      <c r="AZ591" s="76"/>
      <c r="BA591" s="66"/>
      <c r="BB591" s="76"/>
      <c r="BC591" s="66"/>
      <c r="BD591" s="76"/>
      <c r="BE591" s="66"/>
      <c r="BF591" s="76"/>
      <c r="BG591" s="66"/>
      <c r="BH591" s="76"/>
      <c r="BI591" s="66"/>
      <c r="BJ591" s="66"/>
      <c r="BK591" s="76" t="str">
        <f t="shared" si="76"/>
        <v/>
      </c>
      <c r="BL591" s="66"/>
      <c r="BM591" s="76" t="str">
        <f>IFERROR(IF(B591&lt;&gt;"", IF(AND(ISNUMBER(VALUE(SUBSTITUTE(SUBSTITUTE(Paste_Here!R591, "br", "-"), "L", ""))), VALUE(SUBSTITUTE(SUBSTITUTE(Paste_Here!R591, "br", "-"), "L", "")) &gt;= 1095), "Yes", IF(AND(ISNUMBER(VALUE(SUBSTITUTE(SUBSTITUTE(Paste_Here!R591, "br", "-"), "L", ""))), VALUE(SUBSTITUTE(SUBSTITUTE(Paste_Here!R591, "br", "-"), "L", "")) &lt;= 1094), "No", "")), ""), "")</f>
        <v/>
      </c>
      <c r="BN591" s="66"/>
      <c r="BO591" s="76" t="str">
        <f>IFERROR(IF(B591&lt;&gt;"", IF(COUNTIF(INDEX(Paste_Here!Y$2:AB$850, MATCH(B591, Paste_Here!A$2:A$850, 0), 0), "yes") &gt; 0, "Yes", IF(COUNTIF(INDEX(Paste_Here!Y$2:AB$850, MATCH(B591, Paste_Here!A$2:A$850, 0), 0), "no") &gt; 0, "No", "")), ""), "")</f>
        <v/>
      </c>
      <c r="BP591" s="66"/>
      <c r="BQ591" s="76" t="str">
        <f>IFERROR(IF(B591&lt;&gt;"", IF(AND(ISNUMBER(VALUE(SUBSTITUTE(SUBSTITUTE(Paste_Here!U591, "em", "-"), "q", ""))), VALUE(SUBSTITUTE(SUBSTITUTE(Paste_Here!U591, "em", "-"), "q", "")) &gt;= 910), "Yes", IF(AND(ISNUMBER(VALUE(SUBSTITUTE(SUBSTITUTE(Paste_Here!U591, "em", "-"), "q", ""))), VALUE(SUBSTITUTE(SUBSTITUTE(Paste_Here!U591, "em", "-"), "q", "")) &lt;= 909), "No", "")), ""), "")</f>
        <v/>
      </c>
      <c r="BR591" s="66"/>
      <c r="BS591" s="76" t="str">
        <f>IFERROR(IF(B591&lt;&gt;"", IF(AND(INDEX(Paste_Here!X$2:X$850, MATCH(B591, Paste_Here!A$2:A$850, 0))&lt;&gt;"", ISNUMBER(VALUE(INDEX(Paste_Here!X$2:X$850, MATCH(B591, Paste_Here!A$2:A$850, 0))))), INDEX(Paste_Here!X$2:X$850, MATCH(B591, Paste_Here!A$2:A$850, 0)), ""), ""), "")</f>
        <v/>
      </c>
      <c r="BT591" s="66"/>
      <c r="BU591" s="76" t="str">
        <f>IFERROR(IF(B591&lt;&gt;"", IF(ISNUMBER(VALUE(INDEX(Paste_Here!G$2:G$850, MATCH(B591, Paste_Here!A$2:A$850, 0)))), IF(VALUE(INDEX(Paste_Here!G$2:G$850, MATCH(B591, Paste_Here!A$2:A$850, 0)))=0, "No", IF(AND(VALUE(INDEX(Paste_Here!G$2:G$850, MATCH(B591, Paste_Here!A$2:A$850, 0)))&gt;=1, VALUE(INDEX(Paste_Here!G$2:G$850, MATCH(B591, Paste_Here!A$2:A$850, 0)))&lt;=4), VALUE(INDEX(Paste_Here!G$2:G$850, MATCH(B591, Paste_Here!A$2:A$850, 0))), "")), ""), ""), "")</f>
        <v/>
      </c>
      <c r="BV591" s="66"/>
      <c r="BW591" s="76" t="str">
        <f>IFERROR(IF(B591&lt;&gt;"", IF(ISNUMBER(VALUE(INDEX(Paste_Here!H$2:H$850, MATCH(B591, Paste_Here!A$2:A$850, 0)))), IF(VALUE(INDEX(Paste_Here!H$2:H$850, MATCH(B591, Paste_Here!A$2:A$850, 0)))=0, "No", IF(AND(VALUE(INDEX(Paste_Here!H$2:H$850, MATCH(B591, Paste_Here!A$2:A$850, 0)))&gt;=1, VALUE(INDEX(Paste_Here!H$2:H$850, MATCH(B591, Paste_Here!A$2:A$850, 0)))&lt;=4), VALUE(INDEX(Paste_Here!H$2:H$850, MATCH(B591, Paste_Here!A$2:A$850, 0))), "")), ""), ""), "")</f>
        <v/>
      </c>
      <c r="BX591" s="66"/>
      <c r="BY591" s="76"/>
      <c r="BZ591" s="66"/>
      <c r="CA591" s="76"/>
      <c r="CB591" s="66"/>
      <c r="CC591" s="66"/>
      <c r="CD591" s="76" t="str">
        <f t="shared" si="77"/>
        <v/>
      </c>
      <c r="CE591" s="66"/>
      <c r="CF591" s="76" t="str">
        <f>IFERROR(IF(B591&lt;&gt;"", IF(AND(INDEX(Paste_Here!P$2:P$850, MATCH(B591, Paste_Here!A$2:A$850, 0))&lt;&gt;"", ISNUMBER(VALUE(INDEX(Paste_Here!P$2:P$850, MATCH(B591, Paste_Here!A$2:A$850, 0))))), INDEX(Paste_Here!P$2:P$850, MATCH(B591, Paste_Here!A$2:A$850, 0)), ""), ""), "")</f>
        <v/>
      </c>
      <c r="CG591" s="66"/>
      <c r="CH591" s="76" t="str">
        <f>IFERROR(IF(B591&lt;&gt;"", IF(ISNUMBER(SEARCH("highrisk", LOWER(INDEX(Paste_Here!Q$2:Q$850, MATCH(B591, Paste_Here!A$2:A$850, 0))))), "High Risk", IF(ISNUMBER(SEARCH("lowrisk", LOWER(INDEX(Paste_Here!Q$2:Q$850, MATCH(B591, Paste_Here!A$2:A$850, 0))))), "Low Risk", IF(ISNUMBER(SEARCH("somerisk", LOWER(INDEX(Paste_Here!Q$2:Q$850, MATCH(B591, Paste_Here!A$2:A$850, 0))))), "Some Risk", ""))), ""), "")</f>
        <v/>
      </c>
      <c r="CI591" s="66"/>
      <c r="CJ591" s="76" t="str">
        <f>IFERROR(IF(B591&lt;&gt;"", IF(AND(INDEX(Paste_Here!AA$2:AA$850, MATCH(B591, Paste_Here!A$2:A$850, 0))&lt;&gt;"", ISNUMBER(VALUE(INDEX(Paste_Here!AA$2:AA$850, MATCH(B591, Paste_Here!A$2:A$850, 0))))), INDEX(Paste_Here!AA$2:AA$850, MATCH(B591, Paste_Here!A$2:A$850, 0)), ""), ""), "")</f>
        <v/>
      </c>
      <c r="CK591" s="66"/>
      <c r="CL591" s="76" t="str">
        <f>IFERROR(IF(B591&lt;&gt;"", IF(LOWER(INDEX(Paste_Here!AB$2:AB$850, MATCH(B591, Paste_Here!A$2:A$850, 0)))="approaching expectations", "Approaching", IF(LOWER(INDEX(Paste_Here!AB$2:AB$850, MATCH(B591, Paste_Here!A$2:A$850, 0)))="met expectations", "Met", IF(LOWER(INDEX(Paste_Here!AB$2:AB$850, MATCH(B591, Paste_Here!A$2:A$850, 0)))="exceeded expectations", "Exceeded", IF(LOWER(INDEX(Paste_Here!AB$2:AB$850, MATCH(B591, Paste_Here!A$2:A$850, 0)))="below expectations", "Below", "")))), ""), "")</f>
        <v/>
      </c>
      <c r="CM591" s="66"/>
      <c r="CN591" s="76" t="str">
        <f>IFERROR(IF(B591&lt;&gt;"", IF(AND(INDEX(Paste_Here!AC$2:AC$850, MATCH(B591, Paste_Here!A$2:A$850, 0))&lt;&gt;"", ISNUMBER(VALUE(INDEX(Paste_Here!AC$2:AC$850, MATCH(B591, Paste_Here!A$2:A$850, 0))))), INDEX(Paste_Here!AC$2:AC$850, MATCH(B591, Paste_Here!A$2:A$850, 0)), ""), ""), "")</f>
        <v/>
      </c>
      <c r="CO591" s="66"/>
      <c r="CP591" s="76"/>
      <c r="CQ591" s="66"/>
      <c r="CR591" s="76"/>
      <c r="CS591" s="66"/>
      <c r="CT591" s="76"/>
      <c r="CU591" s="66"/>
      <c r="CV591" s="76"/>
      <c r="CW591" s="66"/>
      <c r="CX591" s="76"/>
      <c r="CY591" s="66"/>
      <c r="CZ591" s="66"/>
      <c r="DA591" s="76" t="str">
        <f t="shared" si="78"/>
        <v/>
      </c>
      <c r="DB591" s="66"/>
      <c r="DC591" s="76" t="str">
        <f>IFERROR(IF(B591&lt;&gt;"", IF(AND(INDEX(Paste_Here!V$2:V$850, MATCH(B591, Paste_Here!A$2:A$850, 0))&lt;&gt;"", ISNUMBER(VALUE(INDEX(Paste_Here!V$2:V$850, MATCH(B591, Paste_Here!A$2:A$850, 0))))), INDEX(Paste_Here!V$2:V$850, MATCH(B591, Paste_Here!A$2:A$850, 0)), ""), ""), "")</f>
        <v/>
      </c>
      <c r="DD591" s="66"/>
      <c r="DE591" s="76" t="str">
        <f>IFERROR(IF(B591&lt;&gt;"", IF(ISNUMBER(SEARCH("highrisk", LOWER(INDEX(Paste_Here!W$2:W$850, MATCH(B591, Paste_Here!A$2:A$850, 0))))), "High Risk", IF(ISNUMBER(SEARCH("lowrisk", LOWER(INDEX(Paste_Here!W$2:W$850, MATCH(B591, Paste_Here!A$2:A$850, 0))))), "Low Risk", IF(ISNUMBER(SEARCH("somerisk", LOWER(INDEX(Paste_Here!W$2:W$850, MATCH(B591, Paste_Here!A$2:A$850, 0))))), "Some Risk", ""))), ""), "")</f>
        <v/>
      </c>
      <c r="DF591" s="66"/>
      <c r="DG591" s="76" t="str">
        <f>IFERROR(IF(B591&lt;&gt;"", IF(AND(INDEX(Paste_Here!S$2:S$850, MATCH(B591, Paste_Here!A$2:A$850, 0))&lt;&gt;"", ISNUMBER(VALUE(INDEX(Paste_Here!S$2:S$850, MATCH(B591, Paste_Here!A$2:A$850, 0))))), INDEX(Paste_Here!S$2:S$850, MATCH(B591, Paste_Here!A$2:A$850, 0)), ""), ""), "")</f>
        <v/>
      </c>
      <c r="DH591" s="66"/>
      <c r="DI591" s="76" t="str">
        <f>IFERROR(IF(B591&lt;&gt;"", IF(ISNUMBER(SEARCH("highrisk", LOWER(INDEX(Paste_Here!T$2:T$850, MATCH(B591, Paste_Here!A$2:A$850, 0))))), "High Risk", IF(ISNUMBER(SEARCH("lowrisk", LOWER(INDEX(Paste_Here!T$2:T$850, MATCH(B591, Paste_Here!A$2:A$850, 0))))), "Low Risk", IF(ISNUMBER(SEARCH("somerisk", LOWER(INDEX(Paste_Here!T$2:T$850, MATCH(B591, Paste_Here!A$2:A$850, 0))))), "Some Risk", ""))), ""), "")</f>
        <v/>
      </c>
      <c r="DJ591" s="66"/>
      <c r="DK591" s="76" t="str">
        <f>IFERROR(IF(B591&lt;&gt;"", IF(AND(INDEX(Paste_Here!AD$2:AD$850, MATCH(B591, Paste_Here!A$2:A$850, 0))&lt;&gt;"", ISNUMBER(VALUE(INDEX(Paste_Here!AD$2:AD$850, MATCH(B591, Paste_Here!A$2:A$850, 0))))), INDEX(Paste_Here!AD$2:AD$850, MATCH(B591, Paste_Here!A$2:A$850, 0)), ""), ""), "")</f>
        <v/>
      </c>
      <c r="DL591" s="66"/>
      <c r="DM591" s="76" t="str">
        <f>IFERROR(IF(B591&lt;&gt;"", IF(LOWER(INDEX(Paste_Here!AE$2:AE$850, MATCH(B591, Paste_Here!A$2:A$850, 0)))="approaching expectations", "Approaching", IF(LOWER(INDEX(Paste_Here!AE$2:AE$850, MATCH(B591, Paste_Here!A$2:A$850, 0)))="met expectations", "Met", IF(LOWER(INDEX(Paste_Here!AE$2:AE$850, MATCH(B591, Paste_Here!A$2:A$850, 0)))="exceeded expectations", "Exceeded", IF(LOWER(INDEX(Paste_Here!AE$2:AE$850, MATCH(B591, Paste_Here!A$2:A$850, 0)))="below expectations", "Below", "")))), ""), "")</f>
        <v/>
      </c>
      <c r="DN591" s="66"/>
      <c r="DO591" s="76"/>
      <c r="DP591" s="66"/>
      <c r="DQ591" s="76"/>
      <c r="DR591" s="66"/>
      <c r="DS591" s="76"/>
      <c r="DT591" s="66"/>
      <c r="DU591" s="76"/>
      <c r="DV591" s="66"/>
      <c r="DW591" s="66"/>
      <c r="DX591" s="76" t="str">
        <f t="shared" si="79"/>
        <v/>
      </c>
      <c r="DY591" s="66"/>
      <c r="DZ591" s="76"/>
      <c r="EA591" s="66"/>
      <c r="EB591" s="76"/>
      <c r="EC591" s="66"/>
      <c r="ED591" s="76" t="str">
        <f>IFERROR(IF(B591&lt;&gt;"", IF(AND(INDEX(Paste_Here!AF$2:AF$850, MATCH(B591, Paste_Here!A$2:A$850, 0))&lt;&gt;"", ISNUMBER(VALUE(INDEX(Paste_Here!AF$2:AF$850, MATCH(B591, Paste_Here!A$2:A$850, 0))))), INDEX(Paste_Here!AF$2:AF$850, MATCH(B591, Paste_Here!A$2:A$850, 0)), ""), ""), "")</f>
        <v/>
      </c>
      <c r="EE591" s="66"/>
      <c r="EF591" s="76"/>
      <c r="EG591" s="66"/>
      <c r="EH591" s="76"/>
      <c r="EI591" s="66"/>
      <c r="EJ591" s="76" t="str">
        <f>IFERROR(IF(B591&lt;&gt;"", IF(AND(INDEX(Paste_Here!AG$2:AG$850, MATCH(B591, Paste_Here!A$2:A$850, 0))&lt;&gt;"", ISNUMBER(VALUE(INDEX(Paste_Here!AG$2:AG$850, MATCH(B591, Paste_Here!A$2:A$850, 0))))), INDEX(Paste_Here!AG$2:AG$850, MATCH(B591, Paste_Here!A$2:A$850, 0)), ""), ""), "")</f>
        <v/>
      </c>
      <c r="EK591" s="66"/>
      <c r="EL591" s="76"/>
      <c r="EM591" s="66"/>
      <c r="EN591" s="76"/>
      <c r="EO591" s="66"/>
      <c r="EP591" s="76"/>
      <c r="EQ591" s="66"/>
      <c r="ER591" s="76"/>
      <c r="ES591" s="66"/>
      <c r="ET591" s="66"/>
      <c r="EU591" s="76"/>
      <c r="EV591" s="66"/>
      <c r="EW591" s="76"/>
      <c r="EX591" s="66"/>
      <c r="EY591" s="76"/>
      <c r="EZ591" s="66"/>
      <c r="FA591" s="76"/>
      <c r="FB591" s="66"/>
      <c r="FC591" s="76"/>
      <c r="FD591" s="66"/>
      <c r="FE591" s="76"/>
      <c r="FF591" s="66"/>
      <c r="FG591" s="76"/>
      <c r="FH591" s="66"/>
      <c r="FI591" s="76"/>
      <c r="FJ591" s="66"/>
      <c r="FK591" s="76"/>
      <c r="FL591" s="66"/>
      <c r="FM591" s="76"/>
      <c r="FN591" s="66"/>
      <c r="FO591" s="76"/>
      <c r="FP591" s="66"/>
      <c r="FQ591" s="76"/>
      <c r="FR591" s="66"/>
      <c r="FS591" s="76"/>
      <c r="FT591" s="66"/>
      <c r="FU591" s="76"/>
      <c r="FV591" s="66"/>
      <c r="FW591" s="76"/>
      <c r="FX591" s="66"/>
      <c r="FY591" s="76"/>
      <c r="FZ591" s="66"/>
      <c r="GA591" s="76"/>
      <c r="GB591" s="66"/>
      <c r="GC591" s="76"/>
      <c r="GD591" s="66"/>
      <c r="GE591" s="76"/>
      <c r="GF591" s="66"/>
      <c r="GG591" s="76"/>
      <c r="GH591" s="66"/>
      <c r="GI591" s="76"/>
      <c r="GJ591" s="66"/>
      <c r="GK591" s="76"/>
      <c r="GL591" s="66"/>
      <c r="GM591" s="76"/>
      <c r="GN591" s="66"/>
      <c r="GO591" s="76"/>
      <c r="GP591" s="66"/>
      <c r="GQ591" s="76"/>
      <c r="GR591" s="66"/>
      <c r="GS591" s="76"/>
      <c r="GT591" s="66"/>
      <c r="GU591" s="76"/>
      <c r="GV591" s="66"/>
      <c r="GW591" s="76"/>
      <c r="GX591" s="66"/>
      <c r="GY591" s="76"/>
      <c r="GZ591" s="66"/>
      <c r="HA591" s="76"/>
      <c r="HB591" s="66"/>
      <c r="HC591" s="76"/>
      <c r="HD591" s="66"/>
      <c r="HE591" s="76"/>
      <c r="HF591" s="66"/>
      <c r="HG591" s="76"/>
      <c r="HH591" s="66"/>
      <c r="HI591" s="76"/>
      <c r="HJ591" s="66"/>
      <c r="HK591" s="76"/>
      <c r="HL591" s="66"/>
      <c r="HM591" s="76"/>
      <c r="HN591" s="66"/>
      <c r="HO591" s="76"/>
      <c r="HP591" s="66"/>
      <c r="HQ591" s="76"/>
      <c r="HR591" s="66"/>
      <c r="HS591" s="76"/>
      <c r="HT591" s="66"/>
      <c r="HU591" s="76"/>
      <c r="HV591" s="66"/>
      <c r="HW591" s="76"/>
      <c r="HX591" s="66"/>
      <c r="HY591" s="76"/>
      <c r="HZ591" s="66"/>
      <c r="IA591" s="76"/>
      <c r="IB591" s="66"/>
      <c r="IC591" s="76"/>
      <c r="ID591" s="66"/>
      <c r="IE591" s="76"/>
      <c r="IF591" s="66"/>
      <c r="IG591" s="76"/>
      <c r="IH591" s="66"/>
      <c r="II591" s="76"/>
      <c r="IJ591" s="66"/>
      <c r="IK591" s="76"/>
      <c r="IL591" s="66"/>
      <c r="IM591" s="76"/>
      <c r="IN591" s="66"/>
      <c r="IO591" s="76"/>
      <c r="IP591" s="66"/>
      <c r="IQ591" s="76"/>
      <c r="IR591" s="66"/>
      <c r="IS591" s="76"/>
      <c r="IT591" s="66"/>
      <c r="IU591" s="76"/>
      <c r="IV591" s="66"/>
      <c r="IW591" s="76"/>
      <c r="IX591" s="66"/>
      <c r="IY591" s="76"/>
      <c r="IZ591" s="66"/>
      <c r="JA591" s="76"/>
      <c r="JB591" s="66"/>
      <c r="JC591" s="76"/>
      <c r="JD591" s="66"/>
      <c r="JE591" s="76"/>
      <c r="JF591" s="66"/>
      <c r="JG591" s="76"/>
      <c r="JH591" s="66"/>
      <c r="JI591" s="76"/>
      <c r="JJ591" s="66"/>
      <c r="JK591" s="76"/>
      <c r="JL591" s="66"/>
      <c r="JM591" s="76"/>
      <c r="JN591" s="66"/>
      <c r="JO591" s="76"/>
      <c r="JP591" s="66"/>
      <c r="JQ591" s="76"/>
      <c r="JR591" s="66"/>
      <c r="JS591" s="76"/>
      <c r="JT591" s="66"/>
      <c r="JU591" s="76"/>
      <c r="JV591" s="66"/>
      <c r="JW591" s="76"/>
      <c r="JX591" s="66"/>
      <c r="JY591" s="76"/>
      <c r="JZ591" s="66"/>
      <c r="KA591" s="76"/>
      <c r="KB591" s="66"/>
      <c r="KC591" s="76"/>
      <c r="KD591" s="66"/>
      <c r="KE591" s="76"/>
      <c r="KF591" s="66"/>
      <c r="KG591" s="76"/>
      <c r="KH591" s="66"/>
      <c r="KI591" s="76"/>
      <c r="KJ591" s="66"/>
      <c r="KK591" s="76"/>
      <c r="KL591" s="66"/>
      <c r="KM591" s="76"/>
      <c r="KN591" s="66"/>
      <c r="KO591" s="76"/>
      <c r="KP591" s="66"/>
      <c r="KQ591" s="76"/>
      <c r="KR591" s="66"/>
      <c r="KS591" s="76"/>
      <c r="KT591" s="66"/>
      <c r="KU591" s="76"/>
      <c r="KV591" s="66"/>
      <c r="KW591" s="76"/>
      <c r="KX591" s="66"/>
      <c r="KY591" s="76"/>
      <c r="KZ591" s="66"/>
      <c r="LA591" s="76"/>
      <c r="LB591" s="66"/>
      <c r="LC591" s="76"/>
      <c r="LD591" s="66"/>
      <c r="LE591" s="76"/>
      <c r="LF591" s="66"/>
      <c r="LG591" s="76"/>
      <c r="LH591" s="66"/>
      <c r="LI591" s="76"/>
      <c r="LJ591" s="66"/>
      <c r="LK591" s="76"/>
      <c r="LL591" s="66"/>
      <c r="LM591" s="76"/>
      <c r="LN591" s="66"/>
      <c r="LO591" s="76"/>
      <c r="LP591" s="66"/>
      <c r="LQ591" s="76"/>
      <c r="LR591" s="66"/>
      <c r="LS591" s="76"/>
      <c r="LT591" s="66"/>
      <c r="LU591" s="76"/>
      <c r="LV591" s="66"/>
      <c r="LW591" s="76"/>
      <c r="LX591" s="66"/>
      <c r="LY591" s="76"/>
      <c r="LZ591" s="66"/>
      <c r="MA591" s="76"/>
      <c r="MB591" s="66"/>
      <c r="MC591" s="76"/>
      <c r="MD591" s="66"/>
      <c r="MG591" s="1" t="str" cm="1">
        <f t="array" ref="MG591">IFERROR(INDEX(Paste_Here!$B$2:$B$850, MATCH(0, COUNTIF(MG$4:MG590, Paste_Here!$B$2:$B$850) + IF(Paste_Here!$B$2:$B$850="", 1, 0), 0)), "")</f>
        <v/>
      </c>
      <c r="MH591" s="1" t="str">
        <f>IF(MG591&lt;&gt;"", INDEX(Paste_Here!$A$2:$A$850, MATCH(MG591, Paste_Here!$B$2:$B$850, 0)), "")</f>
        <v/>
      </c>
      <c r="MI591" s="1" t="str">
        <f t="shared" si="80"/>
        <v/>
      </c>
      <c r="MJ591" s="1" t="str" cm="1">
        <f t="array" ref="MJ591">IFERROR(INDEX($MI$5:$MI$850, MATCH(SMALL(IF($MI$5:$MI$850&lt;&gt;"", COUNTIF($MI$5:$MI$850, "&lt;"&amp;$MI$5:$MI$850)+1), ROW()-ROW($MJ$5)+1), COUNTIF($MI$5:$MI$850, "&lt;"&amp;$MI$5:$MI$850)+1, 0)), "")</f>
        <v/>
      </c>
    </row>
    <row r="592" spans="1:348">
      <c r="A592" s="66"/>
      <c r="B592" s="76" t="str">
        <f t="shared" si="73"/>
        <v/>
      </c>
      <c r="C592" s="66"/>
      <c r="D592" s="76" t="str">
        <f>IFERROR(IF(B592&lt;&gt;"", IF(AND(INDEX(Paste_Here!B$2:B$850, MATCH(B592, Paste_Here!A$2:A$850, 0))&lt;&gt;"", ISNUMBER(VALUE(INDEX(Paste_Here!B$2:B$850, MATCH(B592, Paste_Here!A$2:A$850, 0))))), INDEX(Paste_Here!B$2:B$850, MATCH(B592, Paste_Here!A$2:A$850, 0)), ""), ""), "")</f>
        <v/>
      </c>
      <c r="E592" s="66"/>
      <c r="F592" s="76" t="str">
        <f>IFERROR(IF(B592&lt;&gt;"", IF(ISTEXT(INDEX(Paste_Here!K$2:K$850, MATCH(B592, Paste_Here!A$2:A$850, 0))), INDEX(Paste_Here!K$2:K$850, MATCH(B592, Paste_Here!A$2:A$850, 0)), ""), ""), "")</f>
        <v/>
      </c>
      <c r="G592" s="66"/>
      <c r="H592" s="76" t="str">
        <f>IFERROR(IF(B592&lt;&gt;"", IF(ISTEXT(INDEX(Paste_Here!C$2:C$850, MATCH(B592, Paste_Here!A$2:A$850, 0))), INDEX(Paste_Here!C$2:C$850, MATCH(B592, Paste_Here!A$2:A$850, 0)), ""), ""), "")</f>
        <v/>
      </c>
      <c r="I592" s="66"/>
      <c r="J592" s="76" t="str">
        <f>IFERROR(IF(B592&lt;&gt;"", IF(ISNUMBER(SEARCH("s", LOWER(INDEX(Paste_Here!M$2:M$850, MATCH(B592, Paste_Here!A$2:A$850, 0))))), "Yes", IF(INDEX(Paste_Here!M$2:M$850, MATCH(B592, Paste_Here!A$2:A$850, 0))&lt;&gt;"", "No", "")), ""), "")</f>
        <v/>
      </c>
      <c r="K592" s="66"/>
      <c r="L592" s="76" t="str">
        <f>IFERROR(IF(B592&lt;&gt;"", IF(ISNUMBER(SEARCH("yes", LOWER(INDEX(Paste_Here!E$2:E$850, MATCH(B592, Paste_Here!A$2:A$850, 0))))), "Yes", IF(ISNUMBER(SEARCH("no", LOWER(INDEX(Paste_Here!E$2:E$850, MATCH(B592, Paste_Here!A$2:A$850, 0))))), "No", "")), ""), "")</f>
        <v/>
      </c>
      <c r="M592" s="66"/>
      <c r="N592" s="76" t="str">
        <f>IFERROR(IF(B592&lt;&gt;"", IF(ISNUMBER(SEARCH("yes", LOWER(INDEX(Paste_Here!F$2:F$850, MATCH(B592, Paste_Here!A$2:A$850, 0))))), "Yes", IF(ISNUMBER(SEARCH("no", LOWER(INDEX(Paste_Here!F$2:F$850, MATCH(B592, Paste_Here!A$2:A$850, 0))))), "No", "")), ""), "")</f>
        <v/>
      </c>
      <c r="O592" s="66"/>
      <c r="P592" s="76" t="str">
        <f>IFERROR(IF(B592&lt;&gt;"", IF(ISNUMBER(SEARCH("yes", LOWER(INDEX(Paste_Here!L$2:L$850, MATCH(B592, Paste_Here!A$2:A$850, 0))))), "Yes", IF(ISNUMBER(SEARCH("no", LOWER(INDEX(Paste_Here!L$2:L$850, MATCH(B592, Paste_Here!A$2:A$850, 0))))), "No", "")), ""), "")</f>
        <v/>
      </c>
      <c r="Q592" s="66"/>
      <c r="R592" s="76" t="str">
        <f>IFERROR(IF(B592&lt;&gt;"", IF(ISNUMBER(SEARCH("transitional 2", LOWER(INDEX(Paste_Here!D$2:D$850, MATCH(B592, Paste_Here!A$2:A$850, 0))))), "T2", IF(ISNUMBER(SEARCH("transitional 1", LOWER(INDEX(Paste_Here!D$2:D$850, MATCH(B592, Paste_Here!A$2:A$850, 0))))), "T1", IF(ISNUMBER(SEARCH("waived ell services", LOWER(INDEX(Paste_Here!D$2:D$850, MATCH(B592, Paste_Here!A$2:A$850, 0))))), "W", IF(ISNUMBER(SEARCH("english language learner", LOWER(INDEX(Paste_Here!D$2:D$850, MATCH(B592, Paste_Here!A$2:A$850, 0))))), "L", "")))), ""), "")</f>
        <v/>
      </c>
      <c r="S592" s="66"/>
      <c r="T592" s="76" t="str">
        <f>IFERROR(IF(B592&lt;&gt;"", IF(ISNUMBER(SEARCH("yes", LOWER(INDEX(Paste_Here!I$2:I$850, MATCH(B592, Paste_Here!A$2:A$850, 0))))), "Yes", IF(ISNUMBER(SEARCH("no", LOWER(INDEX(Paste_Here!I$2:I$850, MATCH(B592, Paste_Here!A$2:A$850, 0))))), "No", "")), ""), "")</f>
        <v/>
      </c>
      <c r="U592" s="66"/>
      <c r="V592" s="76" t="str">
        <f>IFERROR(IF(B592&lt;&gt;"", IF(ISTEXT(INDEX(Paste_Here!J$2:J$850, MATCH(B592, Paste_Here!A$2:A$850, 0))), VALUE(INDEX(Paste_Here!J$2:J$850, MATCH(B592, Paste_Here!A$2:A$850, 0))), ""), ""), "")</f>
        <v/>
      </c>
      <c r="W592" s="66"/>
      <c r="X592" s="66"/>
      <c r="Y592" s="76" t="str">
        <f t="shared" si="74"/>
        <v/>
      </c>
      <c r="Z592" s="66"/>
      <c r="AA592" s="76" t="str">
        <f>IFERROR(IF(B592&lt;&gt;"", IF(AND(INDEX(Paste_Here!AI$2:AI$850, MATCH(B592, Paste_Here!A$2:A$850, 0))&lt;&gt;"", ISNUMBER(VALUE(INDEX(Paste_Here!AI$2:AI$850, MATCH(B592, Paste_Here!A$2:A$850, 0))))), INDEX(Paste_Here!AI$2:AI$850, MATCH(B592, Paste_Here!A$2:A$850, 0)), ""), ""), "")</f>
        <v/>
      </c>
      <c r="AB592" s="66"/>
      <c r="AC592" s="76" t="str">
        <f>IFERROR(IF(B592&lt;&gt;"", IF(AND(INDEX(Paste_Here!AJ$2:AJ$850, MATCH(B592, Paste_Here!A$2:A$850, 0))&lt;&gt;"", ISNUMBER(VALUE(INDEX(Paste_Here!AJ$2:AJ$850, MATCH(B592, Paste_Here!A$2:A$850, 0))))), INDEX(Paste_Here!AJ$2:AJ$850, MATCH(B592, Paste_Here!A$2:A$850, 0)), ""), ""), "")</f>
        <v/>
      </c>
      <c r="AD592" s="66"/>
      <c r="AE592" s="76" t="str">
        <f>IFERROR(IF(B592&lt;&gt;"", IF(AND(INDEX(Paste_Here!AK$2:AK$850, MATCH(B592, Paste_Here!A$2:A$850, 0))&lt;&gt;"", ISNUMBER(VALUE(INDEX(Paste_Here!AK$2:AK$850, MATCH(B592, Paste_Here!A$2:A$850, 0))))), INDEX(Paste_Here!AK$2:AK$850, MATCH(B592, Paste_Here!A$2:A$850, 0)), ""), ""), "")</f>
        <v/>
      </c>
      <c r="AF592" s="66"/>
      <c r="AG592" s="76" t="str">
        <f>IFERROR(IF(B592&lt;&gt;"", IF(AND(INDEX(Paste_Here!AL$2:AL$850, MATCH(B592, Paste_Here!A$2:A$850, 0))&lt;&gt;"", ISNUMBER(VALUE(INDEX(Paste_Here!AL$2:AL$850, MATCH(B592, Paste_Here!A$2:A$850, 0))))), INDEX(Paste_Here!AL$2:AL$850, MATCH(B592, Paste_Here!A$2:A$850, 0)), ""), ""), "")</f>
        <v/>
      </c>
      <c r="AH592" s="66"/>
      <c r="AI592" s="76" t="str">
        <f>IFERROR(IF(B592&lt;&gt;"", IF(AND(INDEX(Paste_Here!AH$2:AH$850, MATCH(B592, Paste_Here!A$2:A$850, 0))&lt;&gt;"", ISNUMBER(VALUE(INDEX(Paste_Here!AH$2:AH$850, MATCH(B592, Paste_Here!A$2:A$850, 0))))), IF(VALUE(INDEX(Paste_Here!AH$2:AH$850, MATCH(B592, Paste_Here!A$2:A$850, 0)))=0, "", INDEX(Paste_Here!AH$2:AH$850, MATCH(B592, Paste_Here!A$2:A$850, 0))), ""), ""), "")</f>
        <v/>
      </c>
      <c r="AJ592" s="66"/>
      <c r="AK592" s="76" t="str">
        <f>IFERROR(IF(B592&lt;&gt;"", IF(AND(INDEX(Paste_Here!N$2:N$850, MATCH(B592, Paste_Here!A$2:A$850, 0))&lt;&gt;"", ISNUMBER(VALUE(INDEX(Paste_Here!N$2:N$850, MATCH(B592, Paste_Here!A$2:A$850, 0))))), INDEX(Paste_Here!N$2:N$850, MATCH(B592, Paste_Here!A$2:A$850, 0)), ""), ""), "")</f>
        <v/>
      </c>
      <c r="AL592" s="66"/>
      <c r="AM592" s="76" t="str">
        <f>IFERROR(IF(B592&lt;&gt;"", IF(AND(INDEX(Paste_Here!O$2:O$850, MATCH(B592, Paste_Here!A$2:A$850, 0))&lt;&gt;"", ISNUMBER(VALUE(INDEX(Paste_Here!O$2:O$850, MATCH(B592, Paste_Here!A$2:A$850, 0))))), INDEX(Paste_Here!O$2:O$850, MATCH(B592, Paste_Here!A$2:A$850, 0)), ""), ""), "")</f>
        <v/>
      </c>
      <c r="AN592" s="66"/>
      <c r="AO592" s="76"/>
      <c r="AP592" s="66"/>
      <c r="AQ592" s="76"/>
      <c r="AR592" s="66"/>
      <c r="AS592" s="76"/>
      <c r="AT592" s="66"/>
      <c r="AU592" s="66"/>
      <c r="AV592" s="76" t="str">
        <f t="shared" si="75"/>
        <v/>
      </c>
      <c r="AW592" s="66"/>
      <c r="AX592" s="76" t="str">
        <f>IFERROR(IF(B592&lt;&gt;"", IF(ISNUMBER(SEARCH("Revealed-Potential (Primary Focus)", LOWER(INDEX(Paste_Here!Z$2:Z$850, MATCH(B592, Paste_Here!A$2:A$850, 0))))), "Rev-Potential: Prim", IF(ISNUMBER(SEARCH("Revealed-Potential (Secondary Focus)", LOWER(INDEX(Paste_Here!Z$2:Z$850, MATCH(B592, Paste_Here!A$2:A$850, 0))))), "Rev-Potential: Sec", IF(ISNUMBER(SEARCH("Monitoring", LOWER(INDEX(Paste_Here!Z$2:Z$850, MATCH(B592, Paste_Here!A$2:A$850, 0))))), "Monitoring", IF(ISNUMBER(SEARCH("At-Promise (Secondary Focus)", LOWER(INDEX(Paste_Here!Z$2:Z$850, MATCH(B592, Paste_Here!A$2:A$850, 0))))), "At-Promise: Sec", IF(ISNUMBER(SEARCH("At-Promise (Primary Focus)", LOWER(INDEX(Paste_Here!Z$2:Z$850, MATCH(B592, Paste_Here!A$2:A$850, 0))))), "At-Promise: Prim", ""))))), ""), "")</f>
        <v/>
      </c>
      <c r="AY592" s="66"/>
      <c r="AZ592" s="76"/>
      <c r="BA592" s="66"/>
      <c r="BB592" s="76"/>
      <c r="BC592" s="66"/>
      <c r="BD592" s="76"/>
      <c r="BE592" s="66"/>
      <c r="BF592" s="76"/>
      <c r="BG592" s="66"/>
      <c r="BH592" s="76"/>
      <c r="BI592" s="66"/>
      <c r="BJ592" s="66"/>
      <c r="BK592" s="76" t="str">
        <f t="shared" si="76"/>
        <v/>
      </c>
      <c r="BL592" s="66"/>
      <c r="BM592" s="76" t="str">
        <f>IFERROR(IF(B592&lt;&gt;"", IF(AND(ISNUMBER(VALUE(SUBSTITUTE(SUBSTITUTE(Paste_Here!R592, "br", "-"), "L", ""))), VALUE(SUBSTITUTE(SUBSTITUTE(Paste_Here!R592, "br", "-"), "L", "")) &gt;= 1095), "Yes", IF(AND(ISNUMBER(VALUE(SUBSTITUTE(SUBSTITUTE(Paste_Here!R592, "br", "-"), "L", ""))), VALUE(SUBSTITUTE(SUBSTITUTE(Paste_Here!R592, "br", "-"), "L", "")) &lt;= 1094), "No", "")), ""), "")</f>
        <v/>
      </c>
      <c r="BN592" s="66"/>
      <c r="BO592" s="76" t="str">
        <f>IFERROR(IF(B592&lt;&gt;"", IF(COUNTIF(INDEX(Paste_Here!Y$2:AB$850, MATCH(B592, Paste_Here!A$2:A$850, 0), 0), "yes") &gt; 0, "Yes", IF(COUNTIF(INDEX(Paste_Here!Y$2:AB$850, MATCH(B592, Paste_Here!A$2:A$850, 0), 0), "no") &gt; 0, "No", "")), ""), "")</f>
        <v/>
      </c>
      <c r="BP592" s="66"/>
      <c r="BQ592" s="76" t="str">
        <f>IFERROR(IF(B592&lt;&gt;"", IF(AND(ISNUMBER(VALUE(SUBSTITUTE(SUBSTITUTE(Paste_Here!U592, "em", "-"), "q", ""))), VALUE(SUBSTITUTE(SUBSTITUTE(Paste_Here!U592, "em", "-"), "q", "")) &gt;= 910), "Yes", IF(AND(ISNUMBER(VALUE(SUBSTITUTE(SUBSTITUTE(Paste_Here!U592, "em", "-"), "q", ""))), VALUE(SUBSTITUTE(SUBSTITUTE(Paste_Here!U592, "em", "-"), "q", "")) &lt;= 909), "No", "")), ""), "")</f>
        <v/>
      </c>
      <c r="BR592" s="66"/>
      <c r="BS592" s="76" t="str">
        <f>IFERROR(IF(B592&lt;&gt;"", IF(AND(INDEX(Paste_Here!X$2:X$850, MATCH(B592, Paste_Here!A$2:A$850, 0))&lt;&gt;"", ISNUMBER(VALUE(INDEX(Paste_Here!X$2:X$850, MATCH(B592, Paste_Here!A$2:A$850, 0))))), INDEX(Paste_Here!X$2:X$850, MATCH(B592, Paste_Here!A$2:A$850, 0)), ""), ""), "")</f>
        <v/>
      </c>
      <c r="BT592" s="66"/>
      <c r="BU592" s="76" t="str">
        <f>IFERROR(IF(B592&lt;&gt;"", IF(ISNUMBER(VALUE(INDEX(Paste_Here!G$2:G$850, MATCH(B592, Paste_Here!A$2:A$850, 0)))), IF(VALUE(INDEX(Paste_Here!G$2:G$850, MATCH(B592, Paste_Here!A$2:A$850, 0)))=0, "No", IF(AND(VALUE(INDEX(Paste_Here!G$2:G$850, MATCH(B592, Paste_Here!A$2:A$850, 0)))&gt;=1, VALUE(INDEX(Paste_Here!G$2:G$850, MATCH(B592, Paste_Here!A$2:A$850, 0)))&lt;=4), VALUE(INDEX(Paste_Here!G$2:G$850, MATCH(B592, Paste_Here!A$2:A$850, 0))), "")), ""), ""), "")</f>
        <v/>
      </c>
      <c r="BV592" s="66"/>
      <c r="BW592" s="76" t="str">
        <f>IFERROR(IF(B592&lt;&gt;"", IF(ISNUMBER(VALUE(INDEX(Paste_Here!H$2:H$850, MATCH(B592, Paste_Here!A$2:A$850, 0)))), IF(VALUE(INDEX(Paste_Here!H$2:H$850, MATCH(B592, Paste_Here!A$2:A$850, 0)))=0, "No", IF(AND(VALUE(INDEX(Paste_Here!H$2:H$850, MATCH(B592, Paste_Here!A$2:A$850, 0)))&gt;=1, VALUE(INDEX(Paste_Here!H$2:H$850, MATCH(B592, Paste_Here!A$2:A$850, 0)))&lt;=4), VALUE(INDEX(Paste_Here!H$2:H$850, MATCH(B592, Paste_Here!A$2:A$850, 0))), "")), ""), ""), "")</f>
        <v/>
      </c>
      <c r="BX592" s="66"/>
      <c r="BY592" s="76"/>
      <c r="BZ592" s="66"/>
      <c r="CA592" s="76"/>
      <c r="CB592" s="66"/>
      <c r="CC592" s="66"/>
      <c r="CD592" s="76" t="str">
        <f t="shared" si="77"/>
        <v/>
      </c>
      <c r="CE592" s="66"/>
      <c r="CF592" s="76" t="str">
        <f>IFERROR(IF(B592&lt;&gt;"", IF(AND(INDEX(Paste_Here!P$2:P$850, MATCH(B592, Paste_Here!A$2:A$850, 0))&lt;&gt;"", ISNUMBER(VALUE(INDEX(Paste_Here!P$2:P$850, MATCH(B592, Paste_Here!A$2:A$850, 0))))), INDEX(Paste_Here!P$2:P$850, MATCH(B592, Paste_Here!A$2:A$850, 0)), ""), ""), "")</f>
        <v/>
      </c>
      <c r="CG592" s="66"/>
      <c r="CH592" s="76" t="str">
        <f>IFERROR(IF(B592&lt;&gt;"", IF(ISNUMBER(SEARCH("highrisk", LOWER(INDEX(Paste_Here!Q$2:Q$850, MATCH(B592, Paste_Here!A$2:A$850, 0))))), "High Risk", IF(ISNUMBER(SEARCH("lowrisk", LOWER(INDEX(Paste_Here!Q$2:Q$850, MATCH(B592, Paste_Here!A$2:A$850, 0))))), "Low Risk", IF(ISNUMBER(SEARCH("somerisk", LOWER(INDEX(Paste_Here!Q$2:Q$850, MATCH(B592, Paste_Here!A$2:A$850, 0))))), "Some Risk", ""))), ""), "")</f>
        <v/>
      </c>
      <c r="CI592" s="66"/>
      <c r="CJ592" s="76" t="str">
        <f>IFERROR(IF(B592&lt;&gt;"", IF(AND(INDEX(Paste_Here!AA$2:AA$850, MATCH(B592, Paste_Here!A$2:A$850, 0))&lt;&gt;"", ISNUMBER(VALUE(INDEX(Paste_Here!AA$2:AA$850, MATCH(B592, Paste_Here!A$2:A$850, 0))))), INDEX(Paste_Here!AA$2:AA$850, MATCH(B592, Paste_Here!A$2:A$850, 0)), ""), ""), "")</f>
        <v/>
      </c>
      <c r="CK592" s="66"/>
      <c r="CL592" s="76" t="str">
        <f>IFERROR(IF(B592&lt;&gt;"", IF(LOWER(INDEX(Paste_Here!AB$2:AB$850, MATCH(B592, Paste_Here!A$2:A$850, 0)))="approaching expectations", "Approaching", IF(LOWER(INDEX(Paste_Here!AB$2:AB$850, MATCH(B592, Paste_Here!A$2:A$850, 0)))="met expectations", "Met", IF(LOWER(INDEX(Paste_Here!AB$2:AB$850, MATCH(B592, Paste_Here!A$2:A$850, 0)))="exceeded expectations", "Exceeded", IF(LOWER(INDEX(Paste_Here!AB$2:AB$850, MATCH(B592, Paste_Here!A$2:A$850, 0)))="below expectations", "Below", "")))), ""), "")</f>
        <v/>
      </c>
      <c r="CM592" s="66"/>
      <c r="CN592" s="76" t="str">
        <f>IFERROR(IF(B592&lt;&gt;"", IF(AND(INDEX(Paste_Here!AC$2:AC$850, MATCH(B592, Paste_Here!A$2:A$850, 0))&lt;&gt;"", ISNUMBER(VALUE(INDEX(Paste_Here!AC$2:AC$850, MATCH(B592, Paste_Here!A$2:A$850, 0))))), INDEX(Paste_Here!AC$2:AC$850, MATCH(B592, Paste_Here!A$2:A$850, 0)), ""), ""), "")</f>
        <v/>
      </c>
      <c r="CO592" s="66"/>
      <c r="CP592" s="76"/>
      <c r="CQ592" s="66"/>
      <c r="CR592" s="76"/>
      <c r="CS592" s="66"/>
      <c r="CT592" s="76"/>
      <c r="CU592" s="66"/>
      <c r="CV592" s="76"/>
      <c r="CW592" s="66"/>
      <c r="CX592" s="76"/>
      <c r="CY592" s="66"/>
      <c r="CZ592" s="66"/>
      <c r="DA592" s="76" t="str">
        <f t="shared" si="78"/>
        <v/>
      </c>
      <c r="DB592" s="66"/>
      <c r="DC592" s="76" t="str">
        <f>IFERROR(IF(B592&lt;&gt;"", IF(AND(INDEX(Paste_Here!V$2:V$850, MATCH(B592, Paste_Here!A$2:A$850, 0))&lt;&gt;"", ISNUMBER(VALUE(INDEX(Paste_Here!V$2:V$850, MATCH(B592, Paste_Here!A$2:A$850, 0))))), INDEX(Paste_Here!V$2:V$850, MATCH(B592, Paste_Here!A$2:A$850, 0)), ""), ""), "")</f>
        <v/>
      </c>
      <c r="DD592" s="66"/>
      <c r="DE592" s="76" t="str">
        <f>IFERROR(IF(B592&lt;&gt;"", IF(ISNUMBER(SEARCH("highrisk", LOWER(INDEX(Paste_Here!W$2:W$850, MATCH(B592, Paste_Here!A$2:A$850, 0))))), "High Risk", IF(ISNUMBER(SEARCH("lowrisk", LOWER(INDEX(Paste_Here!W$2:W$850, MATCH(B592, Paste_Here!A$2:A$850, 0))))), "Low Risk", IF(ISNUMBER(SEARCH("somerisk", LOWER(INDEX(Paste_Here!W$2:W$850, MATCH(B592, Paste_Here!A$2:A$850, 0))))), "Some Risk", ""))), ""), "")</f>
        <v/>
      </c>
      <c r="DF592" s="66"/>
      <c r="DG592" s="76" t="str">
        <f>IFERROR(IF(B592&lt;&gt;"", IF(AND(INDEX(Paste_Here!S$2:S$850, MATCH(B592, Paste_Here!A$2:A$850, 0))&lt;&gt;"", ISNUMBER(VALUE(INDEX(Paste_Here!S$2:S$850, MATCH(B592, Paste_Here!A$2:A$850, 0))))), INDEX(Paste_Here!S$2:S$850, MATCH(B592, Paste_Here!A$2:A$850, 0)), ""), ""), "")</f>
        <v/>
      </c>
      <c r="DH592" s="66"/>
      <c r="DI592" s="76" t="str">
        <f>IFERROR(IF(B592&lt;&gt;"", IF(ISNUMBER(SEARCH("highrisk", LOWER(INDEX(Paste_Here!T$2:T$850, MATCH(B592, Paste_Here!A$2:A$850, 0))))), "High Risk", IF(ISNUMBER(SEARCH("lowrisk", LOWER(INDEX(Paste_Here!T$2:T$850, MATCH(B592, Paste_Here!A$2:A$850, 0))))), "Low Risk", IF(ISNUMBER(SEARCH("somerisk", LOWER(INDEX(Paste_Here!T$2:T$850, MATCH(B592, Paste_Here!A$2:A$850, 0))))), "Some Risk", ""))), ""), "")</f>
        <v/>
      </c>
      <c r="DJ592" s="66"/>
      <c r="DK592" s="76" t="str">
        <f>IFERROR(IF(B592&lt;&gt;"", IF(AND(INDEX(Paste_Here!AD$2:AD$850, MATCH(B592, Paste_Here!A$2:A$850, 0))&lt;&gt;"", ISNUMBER(VALUE(INDEX(Paste_Here!AD$2:AD$850, MATCH(B592, Paste_Here!A$2:A$850, 0))))), INDEX(Paste_Here!AD$2:AD$850, MATCH(B592, Paste_Here!A$2:A$850, 0)), ""), ""), "")</f>
        <v/>
      </c>
      <c r="DL592" s="66"/>
      <c r="DM592" s="76" t="str">
        <f>IFERROR(IF(B592&lt;&gt;"", IF(LOWER(INDEX(Paste_Here!AE$2:AE$850, MATCH(B592, Paste_Here!A$2:A$850, 0)))="approaching expectations", "Approaching", IF(LOWER(INDEX(Paste_Here!AE$2:AE$850, MATCH(B592, Paste_Here!A$2:A$850, 0)))="met expectations", "Met", IF(LOWER(INDEX(Paste_Here!AE$2:AE$850, MATCH(B592, Paste_Here!A$2:A$850, 0)))="exceeded expectations", "Exceeded", IF(LOWER(INDEX(Paste_Here!AE$2:AE$850, MATCH(B592, Paste_Here!A$2:A$850, 0)))="below expectations", "Below", "")))), ""), "")</f>
        <v/>
      </c>
      <c r="DN592" s="66"/>
      <c r="DO592" s="76"/>
      <c r="DP592" s="66"/>
      <c r="DQ592" s="76"/>
      <c r="DR592" s="66"/>
      <c r="DS592" s="76"/>
      <c r="DT592" s="66"/>
      <c r="DU592" s="76"/>
      <c r="DV592" s="66"/>
      <c r="DW592" s="66"/>
      <c r="DX592" s="76" t="str">
        <f t="shared" si="79"/>
        <v/>
      </c>
      <c r="DY592" s="66"/>
      <c r="DZ592" s="76"/>
      <c r="EA592" s="66"/>
      <c r="EB592" s="76"/>
      <c r="EC592" s="66"/>
      <c r="ED592" s="76" t="str">
        <f>IFERROR(IF(B592&lt;&gt;"", IF(AND(INDEX(Paste_Here!AF$2:AF$850, MATCH(B592, Paste_Here!A$2:A$850, 0))&lt;&gt;"", ISNUMBER(VALUE(INDEX(Paste_Here!AF$2:AF$850, MATCH(B592, Paste_Here!A$2:A$850, 0))))), INDEX(Paste_Here!AF$2:AF$850, MATCH(B592, Paste_Here!A$2:A$850, 0)), ""), ""), "")</f>
        <v/>
      </c>
      <c r="EE592" s="66"/>
      <c r="EF592" s="76"/>
      <c r="EG592" s="66"/>
      <c r="EH592" s="76"/>
      <c r="EI592" s="66"/>
      <c r="EJ592" s="76" t="str">
        <f>IFERROR(IF(B592&lt;&gt;"", IF(AND(INDEX(Paste_Here!AG$2:AG$850, MATCH(B592, Paste_Here!A$2:A$850, 0))&lt;&gt;"", ISNUMBER(VALUE(INDEX(Paste_Here!AG$2:AG$850, MATCH(B592, Paste_Here!A$2:A$850, 0))))), INDEX(Paste_Here!AG$2:AG$850, MATCH(B592, Paste_Here!A$2:A$850, 0)), ""), ""), "")</f>
        <v/>
      </c>
      <c r="EK592" s="66"/>
      <c r="EL592" s="76"/>
      <c r="EM592" s="66"/>
      <c r="EN592" s="76"/>
      <c r="EO592" s="66"/>
      <c r="EP592" s="76"/>
      <c r="EQ592" s="66"/>
      <c r="ER592" s="76"/>
      <c r="ES592" s="66"/>
      <c r="ET592" s="66"/>
      <c r="EU592" s="76"/>
      <c r="EV592" s="66"/>
      <c r="EW592" s="76"/>
      <c r="EX592" s="66"/>
      <c r="EY592" s="76"/>
      <c r="EZ592" s="66"/>
      <c r="FA592" s="76"/>
      <c r="FB592" s="66"/>
      <c r="FC592" s="76"/>
      <c r="FD592" s="66"/>
      <c r="FE592" s="76"/>
      <c r="FF592" s="66"/>
      <c r="FG592" s="76"/>
      <c r="FH592" s="66"/>
      <c r="FI592" s="76"/>
      <c r="FJ592" s="66"/>
      <c r="FK592" s="76"/>
      <c r="FL592" s="66"/>
      <c r="FM592" s="76"/>
      <c r="FN592" s="66"/>
      <c r="FO592" s="76"/>
      <c r="FP592" s="66"/>
      <c r="FQ592" s="76"/>
      <c r="FR592" s="66"/>
      <c r="FS592" s="76"/>
      <c r="FT592" s="66"/>
      <c r="FU592" s="76"/>
      <c r="FV592" s="66"/>
      <c r="FW592" s="76"/>
      <c r="FX592" s="66"/>
      <c r="FY592" s="76"/>
      <c r="FZ592" s="66"/>
      <c r="GA592" s="76"/>
      <c r="GB592" s="66"/>
      <c r="GC592" s="76"/>
      <c r="GD592" s="66"/>
      <c r="GE592" s="76"/>
      <c r="GF592" s="66"/>
      <c r="GG592" s="76"/>
      <c r="GH592" s="66"/>
      <c r="GI592" s="76"/>
      <c r="GJ592" s="66"/>
      <c r="GK592" s="76"/>
      <c r="GL592" s="66"/>
      <c r="GM592" s="76"/>
      <c r="GN592" s="66"/>
      <c r="GO592" s="76"/>
      <c r="GP592" s="66"/>
      <c r="GQ592" s="76"/>
      <c r="GR592" s="66"/>
      <c r="GS592" s="76"/>
      <c r="GT592" s="66"/>
      <c r="GU592" s="76"/>
      <c r="GV592" s="66"/>
      <c r="GW592" s="76"/>
      <c r="GX592" s="66"/>
      <c r="GY592" s="76"/>
      <c r="GZ592" s="66"/>
      <c r="HA592" s="76"/>
      <c r="HB592" s="66"/>
      <c r="HC592" s="76"/>
      <c r="HD592" s="66"/>
      <c r="HE592" s="76"/>
      <c r="HF592" s="66"/>
      <c r="HG592" s="76"/>
      <c r="HH592" s="66"/>
      <c r="HI592" s="76"/>
      <c r="HJ592" s="66"/>
      <c r="HK592" s="76"/>
      <c r="HL592" s="66"/>
      <c r="HM592" s="76"/>
      <c r="HN592" s="66"/>
      <c r="HO592" s="76"/>
      <c r="HP592" s="66"/>
      <c r="HQ592" s="76"/>
      <c r="HR592" s="66"/>
      <c r="HS592" s="76"/>
      <c r="HT592" s="66"/>
      <c r="HU592" s="76"/>
      <c r="HV592" s="66"/>
      <c r="HW592" s="76"/>
      <c r="HX592" s="66"/>
      <c r="HY592" s="76"/>
      <c r="HZ592" s="66"/>
      <c r="IA592" s="76"/>
      <c r="IB592" s="66"/>
      <c r="IC592" s="76"/>
      <c r="ID592" s="66"/>
      <c r="IE592" s="76"/>
      <c r="IF592" s="66"/>
      <c r="IG592" s="76"/>
      <c r="IH592" s="66"/>
      <c r="II592" s="76"/>
      <c r="IJ592" s="66"/>
      <c r="IK592" s="76"/>
      <c r="IL592" s="66"/>
      <c r="IM592" s="76"/>
      <c r="IN592" s="66"/>
      <c r="IO592" s="76"/>
      <c r="IP592" s="66"/>
      <c r="IQ592" s="76"/>
      <c r="IR592" s="66"/>
      <c r="IS592" s="76"/>
      <c r="IT592" s="66"/>
      <c r="IU592" s="76"/>
      <c r="IV592" s="66"/>
      <c r="IW592" s="76"/>
      <c r="IX592" s="66"/>
      <c r="IY592" s="76"/>
      <c r="IZ592" s="66"/>
      <c r="JA592" s="76"/>
      <c r="JB592" s="66"/>
      <c r="JC592" s="76"/>
      <c r="JD592" s="66"/>
      <c r="JE592" s="76"/>
      <c r="JF592" s="66"/>
      <c r="JG592" s="76"/>
      <c r="JH592" s="66"/>
      <c r="JI592" s="76"/>
      <c r="JJ592" s="66"/>
      <c r="JK592" s="76"/>
      <c r="JL592" s="66"/>
      <c r="JM592" s="76"/>
      <c r="JN592" s="66"/>
      <c r="JO592" s="76"/>
      <c r="JP592" s="66"/>
      <c r="JQ592" s="76"/>
      <c r="JR592" s="66"/>
      <c r="JS592" s="76"/>
      <c r="JT592" s="66"/>
      <c r="JU592" s="76"/>
      <c r="JV592" s="66"/>
      <c r="JW592" s="76"/>
      <c r="JX592" s="66"/>
      <c r="JY592" s="76"/>
      <c r="JZ592" s="66"/>
      <c r="KA592" s="76"/>
      <c r="KB592" s="66"/>
      <c r="KC592" s="76"/>
      <c r="KD592" s="66"/>
      <c r="KE592" s="76"/>
      <c r="KF592" s="66"/>
      <c r="KG592" s="76"/>
      <c r="KH592" s="66"/>
      <c r="KI592" s="76"/>
      <c r="KJ592" s="66"/>
      <c r="KK592" s="76"/>
      <c r="KL592" s="66"/>
      <c r="KM592" s="76"/>
      <c r="KN592" s="66"/>
      <c r="KO592" s="76"/>
      <c r="KP592" s="66"/>
      <c r="KQ592" s="76"/>
      <c r="KR592" s="66"/>
      <c r="KS592" s="76"/>
      <c r="KT592" s="66"/>
      <c r="KU592" s="76"/>
      <c r="KV592" s="66"/>
      <c r="KW592" s="76"/>
      <c r="KX592" s="66"/>
      <c r="KY592" s="76"/>
      <c r="KZ592" s="66"/>
      <c r="LA592" s="76"/>
      <c r="LB592" s="66"/>
      <c r="LC592" s="76"/>
      <c r="LD592" s="66"/>
      <c r="LE592" s="76"/>
      <c r="LF592" s="66"/>
      <c r="LG592" s="76"/>
      <c r="LH592" s="66"/>
      <c r="LI592" s="76"/>
      <c r="LJ592" s="66"/>
      <c r="LK592" s="76"/>
      <c r="LL592" s="66"/>
      <c r="LM592" s="76"/>
      <c r="LN592" s="66"/>
      <c r="LO592" s="76"/>
      <c r="LP592" s="66"/>
      <c r="LQ592" s="76"/>
      <c r="LR592" s="66"/>
      <c r="LS592" s="76"/>
      <c r="LT592" s="66"/>
      <c r="LU592" s="76"/>
      <c r="LV592" s="66"/>
      <c r="LW592" s="76"/>
      <c r="LX592" s="66"/>
      <c r="LY592" s="76"/>
      <c r="LZ592" s="66"/>
      <c r="MA592" s="76"/>
      <c r="MB592" s="66"/>
      <c r="MC592" s="76"/>
      <c r="MD592" s="66"/>
      <c r="MG592" s="1" t="str" cm="1">
        <f t="array" ref="MG592">IFERROR(INDEX(Paste_Here!$B$2:$B$850, MATCH(0, COUNTIF(MG$4:MG591, Paste_Here!$B$2:$B$850) + IF(Paste_Here!$B$2:$B$850="", 1, 0), 0)), "")</f>
        <v/>
      </c>
      <c r="MH592" s="1" t="str">
        <f>IF(MG592&lt;&gt;"", INDEX(Paste_Here!$A$2:$A$850, MATCH(MG592, Paste_Here!$B$2:$B$850, 0)), "")</f>
        <v/>
      </c>
      <c r="MI592" s="1" t="str">
        <f t="shared" si="80"/>
        <v/>
      </c>
      <c r="MJ592" s="1" t="str" cm="1">
        <f t="array" ref="MJ592">IFERROR(INDEX($MI$5:$MI$850, MATCH(SMALL(IF($MI$5:$MI$850&lt;&gt;"", COUNTIF($MI$5:$MI$850, "&lt;"&amp;$MI$5:$MI$850)+1), ROW()-ROW($MJ$5)+1), COUNTIF($MI$5:$MI$850, "&lt;"&amp;$MI$5:$MI$850)+1, 0)), "")</f>
        <v/>
      </c>
    </row>
    <row r="593" spans="1:348">
      <c r="A593" s="66"/>
      <c r="B593" s="76" t="str">
        <f t="shared" si="73"/>
        <v/>
      </c>
      <c r="C593" s="66"/>
      <c r="D593" s="76" t="str">
        <f>IFERROR(IF(B593&lt;&gt;"", IF(AND(INDEX(Paste_Here!B$2:B$850, MATCH(B593, Paste_Here!A$2:A$850, 0))&lt;&gt;"", ISNUMBER(VALUE(INDEX(Paste_Here!B$2:B$850, MATCH(B593, Paste_Here!A$2:A$850, 0))))), INDEX(Paste_Here!B$2:B$850, MATCH(B593, Paste_Here!A$2:A$850, 0)), ""), ""), "")</f>
        <v/>
      </c>
      <c r="E593" s="66"/>
      <c r="F593" s="76" t="str">
        <f>IFERROR(IF(B593&lt;&gt;"", IF(ISTEXT(INDEX(Paste_Here!K$2:K$850, MATCH(B593, Paste_Here!A$2:A$850, 0))), INDEX(Paste_Here!K$2:K$850, MATCH(B593, Paste_Here!A$2:A$850, 0)), ""), ""), "")</f>
        <v/>
      </c>
      <c r="G593" s="66"/>
      <c r="H593" s="76" t="str">
        <f>IFERROR(IF(B593&lt;&gt;"", IF(ISTEXT(INDEX(Paste_Here!C$2:C$850, MATCH(B593, Paste_Here!A$2:A$850, 0))), INDEX(Paste_Here!C$2:C$850, MATCH(B593, Paste_Here!A$2:A$850, 0)), ""), ""), "")</f>
        <v/>
      </c>
      <c r="I593" s="66"/>
      <c r="J593" s="76" t="str">
        <f>IFERROR(IF(B593&lt;&gt;"", IF(ISNUMBER(SEARCH("s", LOWER(INDEX(Paste_Here!M$2:M$850, MATCH(B593, Paste_Here!A$2:A$850, 0))))), "Yes", IF(INDEX(Paste_Here!M$2:M$850, MATCH(B593, Paste_Here!A$2:A$850, 0))&lt;&gt;"", "No", "")), ""), "")</f>
        <v/>
      </c>
      <c r="K593" s="66"/>
      <c r="L593" s="76" t="str">
        <f>IFERROR(IF(B593&lt;&gt;"", IF(ISNUMBER(SEARCH("yes", LOWER(INDEX(Paste_Here!E$2:E$850, MATCH(B593, Paste_Here!A$2:A$850, 0))))), "Yes", IF(ISNUMBER(SEARCH("no", LOWER(INDEX(Paste_Here!E$2:E$850, MATCH(B593, Paste_Here!A$2:A$850, 0))))), "No", "")), ""), "")</f>
        <v/>
      </c>
      <c r="M593" s="66"/>
      <c r="N593" s="76" t="str">
        <f>IFERROR(IF(B593&lt;&gt;"", IF(ISNUMBER(SEARCH("yes", LOWER(INDEX(Paste_Here!F$2:F$850, MATCH(B593, Paste_Here!A$2:A$850, 0))))), "Yes", IF(ISNUMBER(SEARCH("no", LOWER(INDEX(Paste_Here!F$2:F$850, MATCH(B593, Paste_Here!A$2:A$850, 0))))), "No", "")), ""), "")</f>
        <v/>
      </c>
      <c r="O593" s="66"/>
      <c r="P593" s="76" t="str">
        <f>IFERROR(IF(B593&lt;&gt;"", IF(ISNUMBER(SEARCH("yes", LOWER(INDEX(Paste_Here!L$2:L$850, MATCH(B593, Paste_Here!A$2:A$850, 0))))), "Yes", IF(ISNUMBER(SEARCH("no", LOWER(INDEX(Paste_Here!L$2:L$850, MATCH(B593, Paste_Here!A$2:A$850, 0))))), "No", "")), ""), "")</f>
        <v/>
      </c>
      <c r="Q593" s="66"/>
      <c r="R593" s="76" t="str">
        <f>IFERROR(IF(B593&lt;&gt;"", IF(ISNUMBER(SEARCH("transitional 2", LOWER(INDEX(Paste_Here!D$2:D$850, MATCH(B593, Paste_Here!A$2:A$850, 0))))), "T2", IF(ISNUMBER(SEARCH("transitional 1", LOWER(INDEX(Paste_Here!D$2:D$850, MATCH(B593, Paste_Here!A$2:A$850, 0))))), "T1", IF(ISNUMBER(SEARCH("waived ell services", LOWER(INDEX(Paste_Here!D$2:D$850, MATCH(B593, Paste_Here!A$2:A$850, 0))))), "W", IF(ISNUMBER(SEARCH("english language learner", LOWER(INDEX(Paste_Here!D$2:D$850, MATCH(B593, Paste_Here!A$2:A$850, 0))))), "L", "")))), ""), "")</f>
        <v/>
      </c>
      <c r="S593" s="66"/>
      <c r="T593" s="76" t="str">
        <f>IFERROR(IF(B593&lt;&gt;"", IF(ISNUMBER(SEARCH("yes", LOWER(INDEX(Paste_Here!I$2:I$850, MATCH(B593, Paste_Here!A$2:A$850, 0))))), "Yes", IF(ISNUMBER(SEARCH("no", LOWER(INDEX(Paste_Here!I$2:I$850, MATCH(B593, Paste_Here!A$2:A$850, 0))))), "No", "")), ""), "")</f>
        <v/>
      </c>
      <c r="U593" s="66"/>
      <c r="V593" s="76" t="str">
        <f>IFERROR(IF(B593&lt;&gt;"", IF(ISTEXT(INDEX(Paste_Here!J$2:J$850, MATCH(B593, Paste_Here!A$2:A$850, 0))), VALUE(INDEX(Paste_Here!J$2:J$850, MATCH(B593, Paste_Here!A$2:A$850, 0))), ""), ""), "")</f>
        <v/>
      </c>
      <c r="W593" s="66"/>
      <c r="X593" s="66"/>
      <c r="Y593" s="76" t="str">
        <f t="shared" si="74"/>
        <v/>
      </c>
      <c r="Z593" s="66"/>
      <c r="AA593" s="76" t="str">
        <f>IFERROR(IF(B593&lt;&gt;"", IF(AND(INDEX(Paste_Here!AI$2:AI$850, MATCH(B593, Paste_Here!A$2:A$850, 0))&lt;&gt;"", ISNUMBER(VALUE(INDEX(Paste_Here!AI$2:AI$850, MATCH(B593, Paste_Here!A$2:A$850, 0))))), INDEX(Paste_Here!AI$2:AI$850, MATCH(B593, Paste_Here!A$2:A$850, 0)), ""), ""), "")</f>
        <v/>
      </c>
      <c r="AB593" s="66"/>
      <c r="AC593" s="76" t="str">
        <f>IFERROR(IF(B593&lt;&gt;"", IF(AND(INDEX(Paste_Here!AJ$2:AJ$850, MATCH(B593, Paste_Here!A$2:A$850, 0))&lt;&gt;"", ISNUMBER(VALUE(INDEX(Paste_Here!AJ$2:AJ$850, MATCH(B593, Paste_Here!A$2:A$850, 0))))), INDEX(Paste_Here!AJ$2:AJ$850, MATCH(B593, Paste_Here!A$2:A$850, 0)), ""), ""), "")</f>
        <v/>
      </c>
      <c r="AD593" s="66"/>
      <c r="AE593" s="76" t="str">
        <f>IFERROR(IF(B593&lt;&gt;"", IF(AND(INDEX(Paste_Here!AK$2:AK$850, MATCH(B593, Paste_Here!A$2:A$850, 0))&lt;&gt;"", ISNUMBER(VALUE(INDEX(Paste_Here!AK$2:AK$850, MATCH(B593, Paste_Here!A$2:A$850, 0))))), INDEX(Paste_Here!AK$2:AK$850, MATCH(B593, Paste_Here!A$2:A$850, 0)), ""), ""), "")</f>
        <v/>
      </c>
      <c r="AF593" s="66"/>
      <c r="AG593" s="76" t="str">
        <f>IFERROR(IF(B593&lt;&gt;"", IF(AND(INDEX(Paste_Here!AL$2:AL$850, MATCH(B593, Paste_Here!A$2:A$850, 0))&lt;&gt;"", ISNUMBER(VALUE(INDEX(Paste_Here!AL$2:AL$850, MATCH(B593, Paste_Here!A$2:A$850, 0))))), INDEX(Paste_Here!AL$2:AL$850, MATCH(B593, Paste_Here!A$2:A$850, 0)), ""), ""), "")</f>
        <v/>
      </c>
      <c r="AH593" s="66"/>
      <c r="AI593" s="76" t="str">
        <f>IFERROR(IF(B593&lt;&gt;"", IF(AND(INDEX(Paste_Here!AH$2:AH$850, MATCH(B593, Paste_Here!A$2:A$850, 0))&lt;&gt;"", ISNUMBER(VALUE(INDEX(Paste_Here!AH$2:AH$850, MATCH(B593, Paste_Here!A$2:A$850, 0))))), IF(VALUE(INDEX(Paste_Here!AH$2:AH$850, MATCH(B593, Paste_Here!A$2:A$850, 0)))=0, "", INDEX(Paste_Here!AH$2:AH$850, MATCH(B593, Paste_Here!A$2:A$850, 0))), ""), ""), "")</f>
        <v/>
      </c>
      <c r="AJ593" s="66"/>
      <c r="AK593" s="76" t="str">
        <f>IFERROR(IF(B593&lt;&gt;"", IF(AND(INDEX(Paste_Here!N$2:N$850, MATCH(B593, Paste_Here!A$2:A$850, 0))&lt;&gt;"", ISNUMBER(VALUE(INDEX(Paste_Here!N$2:N$850, MATCH(B593, Paste_Here!A$2:A$850, 0))))), INDEX(Paste_Here!N$2:N$850, MATCH(B593, Paste_Here!A$2:A$850, 0)), ""), ""), "")</f>
        <v/>
      </c>
      <c r="AL593" s="66"/>
      <c r="AM593" s="76" t="str">
        <f>IFERROR(IF(B593&lt;&gt;"", IF(AND(INDEX(Paste_Here!O$2:O$850, MATCH(B593, Paste_Here!A$2:A$850, 0))&lt;&gt;"", ISNUMBER(VALUE(INDEX(Paste_Here!O$2:O$850, MATCH(B593, Paste_Here!A$2:A$850, 0))))), INDEX(Paste_Here!O$2:O$850, MATCH(B593, Paste_Here!A$2:A$850, 0)), ""), ""), "")</f>
        <v/>
      </c>
      <c r="AN593" s="66"/>
      <c r="AO593" s="76"/>
      <c r="AP593" s="66"/>
      <c r="AQ593" s="76"/>
      <c r="AR593" s="66"/>
      <c r="AS593" s="76"/>
      <c r="AT593" s="66"/>
      <c r="AU593" s="66"/>
      <c r="AV593" s="76" t="str">
        <f t="shared" si="75"/>
        <v/>
      </c>
      <c r="AW593" s="66"/>
      <c r="AX593" s="76" t="str">
        <f>IFERROR(IF(B593&lt;&gt;"", IF(ISNUMBER(SEARCH("Revealed-Potential (Primary Focus)", LOWER(INDEX(Paste_Here!Z$2:Z$850, MATCH(B593, Paste_Here!A$2:A$850, 0))))), "Rev-Potential: Prim", IF(ISNUMBER(SEARCH("Revealed-Potential (Secondary Focus)", LOWER(INDEX(Paste_Here!Z$2:Z$850, MATCH(B593, Paste_Here!A$2:A$850, 0))))), "Rev-Potential: Sec", IF(ISNUMBER(SEARCH("Monitoring", LOWER(INDEX(Paste_Here!Z$2:Z$850, MATCH(B593, Paste_Here!A$2:A$850, 0))))), "Monitoring", IF(ISNUMBER(SEARCH("At-Promise (Secondary Focus)", LOWER(INDEX(Paste_Here!Z$2:Z$850, MATCH(B593, Paste_Here!A$2:A$850, 0))))), "At-Promise: Sec", IF(ISNUMBER(SEARCH("At-Promise (Primary Focus)", LOWER(INDEX(Paste_Here!Z$2:Z$850, MATCH(B593, Paste_Here!A$2:A$850, 0))))), "At-Promise: Prim", ""))))), ""), "")</f>
        <v/>
      </c>
      <c r="AY593" s="66"/>
      <c r="AZ593" s="76"/>
      <c r="BA593" s="66"/>
      <c r="BB593" s="76"/>
      <c r="BC593" s="66"/>
      <c r="BD593" s="76"/>
      <c r="BE593" s="66"/>
      <c r="BF593" s="76"/>
      <c r="BG593" s="66"/>
      <c r="BH593" s="76"/>
      <c r="BI593" s="66"/>
      <c r="BJ593" s="66"/>
      <c r="BK593" s="76" t="str">
        <f t="shared" si="76"/>
        <v/>
      </c>
      <c r="BL593" s="66"/>
      <c r="BM593" s="76" t="str">
        <f>IFERROR(IF(B593&lt;&gt;"", IF(AND(ISNUMBER(VALUE(SUBSTITUTE(SUBSTITUTE(Paste_Here!R593, "br", "-"), "L", ""))), VALUE(SUBSTITUTE(SUBSTITUTE(Paste_Here!R593, "br", "-"), "L", "")) &gt;= 1095), "Yes", IF(AND(ISNUMBER(VALUE(SUBSTITUTE(SUBSTITUTE(Paste_Here!R593, "br", "-"), "L", ""))), VALUE(SUBSTITUTE(SUBSTITUTE(Paste_Here!R593, "br", "-"), "L", "")) &lt;= 1094), "No", "")), ""), "")</f>
        <v/>
      </c>
      <c r="BN593" s="66"/>
      <c r="BO593" s="76" t="str">
        <f>IFERROR(IF(B593&lt;&gt;"", IF(COUNTIF(INDEX(Paste_Here!Y$2:AB$850, MATCH(B593, Paste_Here!A$2:A$850, 0), 0), "yes") &gt; 0, "Yes", IF(COUNTIF(INDEX(Paste_Here!Y$2:AB$850, MATCH(B593, Paste_Here!A$2:A$850, 0), 0), "no") &gt; 0, "No", "")), ""), "")</f>
        <v/>
      </c>
      <c r="BP593" s="66"/>
      <c r="BQ593" s="76" t="str">
        <f>IFERROR(IF(B593&lt;&gt;"", IF(AND(ISNUMBER(VALUE(SUBSTITUTE(SUBSTITUTE(Paste_Here!U593, "em", "-"), "q", ""))), VALUE(SUBSTITUTE(SUBSTITUTE(Paste_Here!U593, "em", "-"), "q", "")) &gt;= 910), "Yes", IF(AND(ISNUMBER(VALUE(SUBSTITUTE(SUBSTITUTE(Paste_Here!U593, "em", "-"), "q", ""))), VALUE(SUBSTITUTE(SUBSTITUTE(Paste_Here!U593, "em", "-"), "q", "")) &lt;= 909), "No", "")), ""), "")</f>
        <v/>
      </c>
      <c r="BR593" s="66"/>
      <c r="BS593" s="76" t="str">
        <f>IFERROR(IF(B593&lt;&gt;"", IF(AND(INDEX(Paste_Here!X$2:X$850, MATCH(B593, Paste_Here!A$2:A$850, 0))&lt;&gt;"", ISNUMBER(VALUE(INDEX(Paste_Here!X$2:X$850, MATCH(B593, Paste_Here!A$2:A$850, 0))))), INDEX(Paste_Here!X$2:X$850, MATCH(B593, Paste_Here!A$2:A$850, 0)), ""), ""), "")</f>
        <v/>
      </c>
      <c r="BT593" s="66"/>
      <c r="BU593" s="76" t="str">
        <f>IFERROR(IF(B593&lt;&gt;"", IF(ISNUMBER(VALUE(INDEX(Paste_Here!G$2:G$850, MATCH(B593, Paste_Here!A$2:A$850, 0)))), IF(VALUE(INDEX(Paste_Here!G$2:G$850, MATCH(B593, Paste_Here!A$2:A$850, 0)))=0, "No", IF(AND(VALUE(INDEX(Paste_Here!G$2:G$850, MATCH(B593, Paste_Here!A$2:A$850, 0)))&gt;=1, VALUE(INDEX(Paste_Here!G$2:G$850, MATCH(B593, Paste_Here!A$2:A$850, 0)))&lt;=4), VALUE(INDEX(Paste_Here!G$2:G$850, MATCH(B593, Paste_Here!A$2:A$850, 0))), "")), ""), ""), "")</f>
        <v/>
      </c>
      <c r="BV593" s="66"/>
      <c r="BW593" s="76" t="str">
        <f>IFERROR(IF(B593&lt;&gt;"", IF(ISNUMBER(VALUE(INDEX(Paste_Here!H$2:H$850, MATCH(B593, Paste_Here!A$2:A$850, 0)))), IF(VALUE(INDEX(Paste_Here!H$2:H$850, MATCH(B593, Paste_Here!A$2:A$850, 0)))=0, "No", IF(AND(VALUE(INDEX(Paste_Here!H$2:H$850, MATCH(B593, Paste_Here!A$2:A$850, 0)))&gt;=1, VALUE(INDEX(Paste_Here!H$2:H$850, MATCH(B593, Paste_Here!A$2:A$850, 0)))&lt;=4), VALUE(INDEX(Paste_Here!H$2:H$850, MATCH(B593, Paste_Here!A$2:A$850, 0))), "")), ""), ""), "")</f>
        <v/>
      </c>
      <c r="BX593" s="66"/>
      <c r="BY593" s="76"/>
      <c r="BZ593" s="66"/>
      <c r="CA593" s="76"/>
      <c r="CB593" s="66"/>
      <c r="CC593" s="66"/>
      <c r="CD593" s="76" t="str">
        <f t="shared" si="77"/>
        <v/>
      </c>
      <c r="CE593" s="66"/>
      <c r="CF593" s="76" t="str">
        <f>IFERROR(IF(B593&lt;&gt;"", IF(AND(INDEX(Paste_Here!P$2:P$850, MATCH(B593, Paste_Here!A$2:A$850, 0))&lt;&gt;"", ISNUMBER(VALUE(INDEX(Paste_Here!P$2:P$850, MATCH(B593, Paste_Here!A$2:A$850, 0))))), INDEX(Paste_Here!P$2:P$850, MATCH(B593, Paste_Here!A$2:A$850, 0)), ""), ""), "")</f>
        <v/>
      </c>
      <c r="CG593" s="66"/>
      <c r="CH593" s="76" t="str">
        <f>IFERROR(IF(B593&lt;&gt;"", IF(ISNUMBER(SEARCH("highrisk", LOWER(INDEX(Paste_Here!Q$2:Q$850, MATCH(B593, Paste_Here!A$2:A$850, 0))))), "High Risk", IF(ISNUMBER(SEARCH("lowrisk", LOWER(INDEX(Paste_Here!Q$2:Q$850, MATCH(B593, Paste_Here!A$2:A$850, 0))))), "Low Risk", IF(ISNUMBER(SEARCH("somerisk", LOWER(INDEX(Paste_Here!Q$2:Q$850, MATCH(B593, Paste_Here!A$2:A$850, 0))))), "Some Risk", ""))), ""), "")</f>
        <v/>
      </c>
      <c r="CI593" s="66"/>
      <c r="CJ593" s="76" t="str">
        <f>IFERROR(IF(B593&lt;&gt;"", IF(AND(INDEX(Paste_Here!AA$2:AA$850, MATCH(B593, Paste_Here!A$2:A$850, 0))&lt;&gt;"", ISNUMBER(VALUE(INDEX(Paste_Here!AA$2:AA$850, MATCH(B593, Paste_Here!A$2:A$850, 0))))), INDEX(Paste_Here!AA$2:AA$850, MATCH(B593, Paste_Here!A$2:A$850, 0)), ""), ""), "")</f>
        <v/>
      </c>
      <c r="CK593" s="66"/>
      <c r="CL593" s="76" t="str">
        <f>IFERROR(IF(B593&lt;&gt;"", IF(LOWER(INDEX(Paste_Here!AB$2:AB$850, MATCH(B593, Paste_Here!A$2:A$850, 0)))="approaching expectations", "Approaching", IF(LOWER(INDEX(Paste_Here!AB$2:AB$850, MATCH(B593, Paste_Here!A$2:A$850, 0)))="met expectations", "Met", IF(LOWER(INDEX(Paste_Here!AB$2:AB$850, MATCH(B593, Paste_Here!A$2:A$850, 0)))="exceeded expectations", "Exceeded", IF(LOWER(INDEX(Paste_Here!AB$2:AB$850, MATCH(B593, Paste_Here!A$2:A$850, 0)))="below expectations", "Below", "")))), ""), "")</f>
        <v/>
      </c>
      <c r="CM593" s="66"/>
      <c r="CN593" s="76" t="str">
        <f>IFERROR(IF(B593&lt;&gt;"", IF(AND(INDEX(Paste_Here!AC$2:AC$850, MATCH(B593, Paste_Here!A$2:A$850, 0))&lt;&gt;"", ISNUMBER(VALUE(INDEX(Paste_Here!AC$2:AC$850, MATCH(B593, Paste_Here!A$2:A$850, 0))))), INDEX(Paste_Here!AC$2:AC$850, MATCH(B593, Paste_Here!A$2:A$850, 0)), ""), ""), "")</f>
        <v/>
      </c>
      <c r="CO593" s="66"/>
      <c r="CP593" s="76"/>
      <c r="CQ593" s="66"/>
      <c r="CR593" s="76"/>
      <c r="CS593" s="66"/>
      <c r="CT593" s="76"/>
      <c r="CU593" s="66"/>
      <c r="CV593" s="76"/>
      <c r="CW593" s="66"/>
      <c r="CX593" s="76"/>
      <c r="CY593" s="66"/>
      <c r="CZ593" s="66"/>
      <c r="DA593" s="76" t="str">
        <f t="shared" si="78"/>
        <v/>
      </c>
      <c r="DB593" s="66"/>
      <c r="DC593" s="76" t="str">
        <f>IFERROR(IF(B593&lt;&gt;"", IF(AND(INDEX(Paste_Here!V$2:V$850, MATCH(B593, Paste_Here!A$2:A$850, 0))&lt;&gt;"", ISNUMBER(VALUE(INDEX(Paste_Here!V$2:V$850, MATCH(B593, Paste_Here!A$2:A$850, 0))))), INDEX(Paste_Here!V$2:V$850, MATCH(B593, Paste_Here!A$2:A$850, 0)), ""), ""), "")</f>
        <v/>
      </c>
      <c r="DD593" s="66"/>
      <c r="DE593" s="76" t="str">
        <f>IFERROR(IF(B593&lt;&gt;"", IF(ISNUMBER(SEARCH("highrisk", LOWER(INDEX(Paste_Here!W$2:W$850, MATCH(B593, Paste_Here!A$2:A$850, 0))))), "High Risk", IF(ISNUMBER(SEARCH("lowrisk", LOWER(INDEX(Paste_Here!W$2:W$850, MATCH(B593, Paste_Here!A$2:A$850, 0))))), "Low Risk", IF(ISNUMBER(SEARCH("somerisk", LOWER(INDEX(Paste_Here!W$2:W$850, MATCH(B593, Paste_Here!A$2:A$850, 0))))), "Some Risk", ""))), ""), "")</f>
        <v/>
      </c>
      <c r="DF593" s="66"/>
      <c r="DG593" s="76" t="str">
        <f>IFERROR(IF(B593&lt;&gt;"", IF(AND(INDEX(Paste_Here!S$2:S$850, MATCH(B593, Paste_Here!A$2:A$850, 0))&lt;&gt;"", ISNUMBER(VALUE(INDEX(Paste_Here!S$2:S$850, MATCH(B593, Paste_Here!A$2:A$850, 0))))), INDEX(Paste_Here!S$2:S$850, MATCH(B593, Paste_Here!A$2:A$850, 0)), ""), ""), "")</f>
        <v/>
      </c>
      <c r="DH593" s="66"/>
      <c r="DI593" s="76" t="str">
        <f>IFERROR(IF(B593&lt;&gt;"", IF(ISNUMBER(SEARCH("highrisk", LOWER(INDEX(Paste_Here!T$2:T$850, MATCH(B593, Paste_Here!A$2:A$850, 0))))), "High Risk", IF(ISNUMBER(SEARCH("lowrisk", LOWER(INDEX(Paste_Here!T$2:T$850, MATCH(B593, Paste_Here!A$2:A$850, 0))))), "Low Risk", IF(ISNUMBER(SEARCH("somerisk", LOWER(INDEX(Paste_Here!T$2:T$850, MATCH(B593, Paste_Here!A$2:A$850, 0))))), "Some Risk", ""))), ""), "")</f>
        <v/>
      </c>
      <c r="DJ593" s="66"/>
      <c r="DK593" s="76" t="str">
        <f>IFERROR(IF(B593&lt;&gt;"", IF(AND(INDEX(Paste_Here!AD$2:AD$850, MATCH(B593, Paste_Here!A$2:A$850, 0))&lt;&gt;"", ISNUMBER(VALUE(INDEX(Paste_Here!AD$2:AD$850, MATCH(B593, Paste_Here!A$2:A$850, 0))))), INDEX(Paste_Here!AD$2:AD$850, MATCH(B593, Paste_Here!A$2:A$850, 0)), ""), ""), "")</f>
        <v/>
      </c>
      <c r="DL593" s="66"/>
      <c r="DM593" s="76" t="str">
        <f>IFERROR(IF(B593&lt;&gt;"", IF(LOWER(INDEX(Paste_Here!AE$2:AE$850, MATCH(B593, Paste_Here!A$2:A$850, 0)))="approaching expectations", "Approaching", IF(LOWER(INDEX(Paste_Here!AE$2:AE$850, MATCH(B593, Paste_Here!A$2:A$850, 0)))="met expectations", "Met", IF(LOWER(INDEX(Paste_Here!AE$2:AE$850, MATCH(B593, Paste_Here!A$2:A$850, 0)))="exceeded expectations", "Exceeded", IF(LOWER(INDEX(Paste_Here!AE$2:AE$850, MATCH(B593, Paste_Here!A$2:A$850, 0)))="below expectations", "Below", "")))), ""), "")</f>
        <v/>
      </c>
      <c r="DN593" s="66"/>
      <c r="DO593" s="76"/>
      <c r="DP593" s="66"/>
      <c r="DQ593" s="76"/>
      <c r="DR593" s="66"/>
      <c r="DS593" s="76"/>
      <c r="DT593" s="66"/>
      <c r="DU593" s="76"/>
      <c r="DV593" s="66"/>
      <c r="DW593" s="66"/>
      <c r="DX593" s="76" t="str">
        <f t="shared" si="79"/>
        <v/>
      </c>
      <c r="DY593" s="66"/>
      <c r="DZ593" s="76"/>
      <c r="EA593" s="66"/>
      <c r="EB593" s="76"/>
      <c r="EC593" s="66"/>
      <c r="ED593" s="76" t="str">
        <f>IFERROR(IF(B593&lt;&gt;"", IF(AND(INDEX(Paste_Here!AF$2:AF$850, MATCH(B593, Paste_Here!A$2:A$850, 0))&lt;&gt;"", ISNUMBER(VALUE(INDEX(Paste_Here!AF$2:AF$850, MATCH(B593, Paste_Here!A$2:A$850, 0))))), INDEX(Paste_Here!AF$2:AF$850, MATCH(B593, Paste_Here!A$2:A$850, 0)), ""), ""), "")</f>
        <v/>
      </c>
      <c r="EE593" s="66"/>
      <c r="EF593" s="76"/>
      <c r="EG593" s="66"/>
      <c r="EH593" s="76"/>
      <c r="EI593" s="66"/>
      <c r="EJ593" s="76" t="str">
        <f>IFERROR(IF(B593&lt;&gt;"", IF(AND(INDEX(Paste_Here!AG$2:AG$850, MATCH(B593, Paste_Here!A$2:A$850, 0))&lt;&gt;"", ISNUMBER(VALUE(INDEX(Paste_Here!AG$2:AG$850, MATCH(B593, Paste_Here!A$2:A$850, 0))))), INDEX(Paste_Here!AG$2:AG$850, MATCH(B593, Paste_Here!A$2:A$850, 0)), ""), ""), "")</f>
        <v/>
      </c>
      <c r="EK593" s="66"/>
      <c r="EL593" s="76"/>
      <c r="EM593" s="66"/>
      <c r="EN593" s="76"/>
      <c r="EO593" s="66"/>
      <c r="EP593" s="76"/>
      <c r="EQ593" s="66"/>
      <c r="ER593" s="76"/>
      <c r="ES593" s="66"/>
      <c r="ET593" s="66"/>
      <c r="EU593" s="76"/>
      <c r="EV593" s="66"/>
      <c r="EW593" s="76"/>
      <c r="EX593" s="66"/>
      <c r="EY593" s="76"/>
      <c r="EZ593" s="66"/>
      <c r="FA593" s="76"/>
      <c r="FB593" s="66"/>
      <c r="FC593" s="76"/>
      <c r="FD593" s="66"/>
      <c r="FE593" s="76"/>
      <c r="FF593" s="66"/>
      <c r="FG593" s="76"/>
      <c r="FH593" s="66"/>
      <c r="FI593" s="76"/>
      <c r="FJ593" s="66"/>
      <c r="FK593" s="76"/>
      <c r="FL593" s="66"/>
      <c r="FM593" s="76"/>
      <c r="FN593" s="66"/>
      <c r="FO593" s="76"/>
      <c r="FP593" s="66"/>
      <c r="FQ593" s="76"/>
      <c r="FR593" s="66"/>
      <c r="FS593" s="76"/>
      <c r="FT593" s="66"/>
      <c r="FU593" s="76"/>
      <c r="FV593" s="66"/>
      <c r="FW593" s="76"/>
      <c r="FX593" s="66"/>
      <c r="FY593" s="76"/>
      <c r="FZ593" s="66"/>
      <c r="GA593" s="76"/>
      <c r="GB593" s="66"/>
      <c r="GC593" s="76"/>
      <c r="GD593" s="66"/>
      <c r="GE593" s="76"/>
      <c r="GF593" s="66"/>
      <c r="GG593" s="76"/>
      <c r="GH593" s="66"/>
      <c r="GI593" s="76"/>
      <c r="GJ593" s="66"/>
      <c r="GK593" s="76"/>
      <c r="GL593" s="66"/>
      <c r="GM593" s="76"/>
      <c r="GN593" s="66"/>
      <c r="GO593" s="76"/>
      <c r="GP593" s="66"/>
      <c r="GQ593" s="76"/>
      <c r="GR593" s="66"/>
      <c r="GS593" s="76"/>
      <c r="GT593" s="66"/>
      <c r="GU593" s="76"/>
      <c r="GV593" s="66"/>
      <c r="GW593" s="76"/>
      <c r="GX593" s="66"/>
      <c r="GY593" s="76"/>
      <c r="GZ593" s="66"/>
      <c r="HA593" s="76"/>
      <c r="HB593" s="66"/>
      <c r="HC593" s="76"/>
      <c r="HD593" s="66"/>
      <c r="HE593" s="76"/>
      <c r="HF593" s="66"/>
      <c r="HG593" s="76"/>
      <c r="HH593" s="66"/>
      <c r="HI593" s="76"/>
      <c r="HJ593" s="66"/>
      <c r="HK593" s="76"/>
      <c r="HL593" s="66"/>
      <c r="HM593" s="76"/>
      <c r="HN593" s="66"/>
      <c r="HO593" s="76"/>
      <c r="HP593" s="66"/>
      <c r="HQ593" s="76"/>
      <c r="HR593" s="66"/>
      <c r="HS593" s="76"/>
      <c r="HT593" s="66"/>
      <c r="HU593" s="76"/>
      <c r="HV593" s="66"/>
      <c r="HW593" s="76"/>
      <c r="HX593" s="66"/>
      <c r="HY593" s="76"/>
      <c r="HZ593" s="66"/>
      <c r="IA593" s="76"/>
      <c r="IB593" s="66"/>
      <c r="IC593" s="76"/>
      <c r="ID593" s="66"/>
      <c r="IE593" s="76"/>
      <c r="IF593" s="66"/>
      <c r="IG593" s="76"/>
      <c r="IH593" s="66"/>
      <c r="II593" s="76"/>
      <c r="IJ593" s="66"/>
      <c r="IK593" s="76"/>
      <c r="IL593" s="66"/>
      <c r="IM593" s="76"/>
      <c r="IN593" s="66"/>
      <c r="IO593" s="76"/>
      <c r="IP593" s="66"/>
      <c r="IQ593" s="76"/>
      <c r="IR593" s="66"/>
      <c r="IS593" s="76"/>
      <c r="IT593" s="66"/>
      <c r="IU593" s="76"/>
      <c r="IV593" s="66"/>
      <c r="IW593" s="76"/>
      <c r="IX593" s="66"/>
      <c r="IY593" s="76"/>
      <c r="IZ593" s="66"/>
      <c r="JA593" s="76"/>
      <c r="JB593" s="66"/>
      <c r="JC593" s="76"/>
      <c r="JD593" s="66"/>
      <c r="JE593" s="76"/>
      <c r="JF593" s="66"/>
      <c r="JG593" s="76"/>
      <c r="JH593" s="66"/>
      <c r="JI593" s="76"/>
      <c r="JJ593" s="66"/>
      <c r="JK593" s="76"/>
      <c r="JL593" s="66"/>
      <c r="JM593" s="76"/>
      <c r="JN593" s="66"/>
      <c r="JO593" s="76"/>
      <c r="JP593" s="66"/>
      <c r="JQ593" s="76"/>
      <c r="JR593" s="66"/>
      <c r="JS593" s="76"/>
      <c r="JT593" s="66"/>
      <c r="JU593" s="76"/>
      <c r="JV593" s="66"/>
      <c r="JW593" s="76"/>
      <c r="JX593" s="66"/>
      <c r="JY593" s="76"/>
      <c r="JZ593" s="66"/>
      <c r="KA593" s="76"/>
      <c r="KB593" s="66"/>
      <c r="KC593" s="76"/>
      <c r="KD593" s="66"/>
      <c r="KE593" s="76"/>
      <c r="KF593" s="66"/>
      <c r="KG593" s="76"/>
      <c r="KH593" s="66"/>
      <c r="KI593" s="76"/>
      <c r="KJ593" s="66"/>
      <c r="KK593" s="76"/>
      <c r="KL593" s="66"/>
      <c r="KM593" s="76"/>
      <c r="KN593" s="66"/>
      <c r="KO593" s="76"/>
      <c r="KP593" s="66"/>
      <c r="KQ593" s="76"/>
      <c r="KR593" s="66"/>
      <c r="KS593" s="76"/>
      <c r="KT593" s="66"/>
      <c r="KU593" s="76"/>
      <c r="KV593" s="66"/>
      <c r="KW593" s="76"/>
      <c r="KX593" s="66"/>
      <c r="KY593" s="76"/>
      <c r="KZ593" s="66"/>
      <c r="LA593" s="76"/>
      <c r="LB593" s="66"/>
      <c r="LC593" s="76"/>
      <c r="LD593" s="66"/>
      <c r="LE593" s="76"/>
      <c r="LF593" s="66"/>
      <c r="LG593" s="76"/>
      <c r="LH593" s="66"/>
      <c r="LI593" s="76"/>
      <c r="LJ593" s="66"/>
      <c r="LK593" s="76"/>
      <c r="LL593" s="66"/>
      <c r="LM593" s="76"/>
      <c r="LN593" s="66"/>
      <c r="LO593" s="76"/>
      <c r="LP593" s="66"/>
      <c r="LQ593" s="76"/>
      <c r="LR593" s="66"/>
      <c r="LS593" s="76"/>
      <c r="LT593" s="66"/>
      <c r="LU593" s="76"/>
      <c r="LV593" s="66"/>
      <c r="LW593" s="76"/>
      <c r="LX593" s="66"/>
      <c r="LY593" s="76"/>
      <c r="LZ593" s="66"/>
      <c r="MA593" s="76"/>
      <c r="MB593" s="66"/>
      <c r="MC593" s="76"/>
      <c r="MD593" s="66"/>
      <c r="MG593" s="1" t="str" cm="1">
        <f t="array" ref="MG593">IFERROR(INDEX(Paste_Here!$B$2:$B$850, MATCH(0, COUNTIF(MG$4:MG592, Paste_Here!$B$2:$B$850) + IF(Paste_Here!$B$2:$B$850="", 1, 0), 0)), "")</f>
        <v/>
      </c>
      <c r="MH593" s="1" t="str">
        <f>IF(MG593&lt;&gt;"", INDEX(Paste_Here!$A$2:$A$850, MATCH(MG593, Paste_Here!$B$2:$B$850, 0)), "")</f>
        <v/>
      </c>
      <c r="MI593" s="1" t="str">
        <f t="shared" si="80"/>
        <v/>
      </c>
      <c r="MJ593" s="1" t="str" cm="1">
        <f t="array" ref="MJ593">IFERROR(INDEX($MI$5:$MI$850, MATCH(SMALL(IF($MI$5:$MI$850&lt;&gt;"", COUNTIF($MI$5:$MI$850, "&lt;"&amp;$MI$5:$MI$850)+1), ROW()-ROW($MJ$5)+1), COUNTIF($MI$5:$MI$850, "&lt;"&amp;$MI$5:$MI$850)+1, 0)), "")</f>
        <v/>
      </c>
    </row>
    <row r="594" spans="1:348">
      <c r="A594" s="66"/>
      <c r="B594" s="76" t="str">
        <f t="shared" si="73"/>
        <v/>
      </c>
      <c r="C594" s="66"/>
      <c r="D594" s="76" t="str">
        <f>IFERROR(IF(B594&lt;&gt;"", IF(AND(INDEX(Paste_Here!B$2:B$850, MATCH(B594, Paste_Here!A$2:A$850, 0))&lt;&gt;"", ISNUMBER(VALUE(INDEX(Paste_Here!B$2:B$850, MATCH(B594, Paste_Here!A$2:A$850, 0))))), INDEX(Paste_Here!B$2:B$850, MATCH(B594, Paste_Here!A$2:A$850, 0)), ""), ""), "")</f>
        <v/>
      </c>
      <c r="E594" s="66"/>
      <c r="F594" s="76" t="str">
        <f>IFERROR(IF(B594&lt;&gt;"", IF(ISTEXT(INDEX(Paste_Here!K$2:K$850, MATCH(B594, Paste_Here!A$2:A$850, 0))), INDEX(Paste_Here!K$2:K$850, MATCH(B594, Paste_Here!A$2:A$850, 0)), ""), ""), "")</f>
        <v/>
      </c>
      <c r="G594" s="66"/>
      <c r="H594" s="76" t="str">
        <f>IFERROR(IF(B594&lt;&gt;"", IF(ISTEXT(INDEX(Paste_Here!C$2:C$850, MATCH(B594, Paste_Here!A$2:A$850, 0))), INDEX(Paste_Here!C$2:C$850, MATCH(B594, Paste_Here!A$2:A$850, 0)), ""), ""), "")</f>
        <v/>
      </c>
      <c r="I594" s="66"/>
      <c r="J594" s="76" t="str">
        <f>IFERROR(IF(B594&lt;&gt;"", IF(ISNUMBER(SEARCH("s", LOWER(INDEX(Paste_Here!M$2:M$850, MATCH(B594, Paste_Here!A$2:A$850, 0))))), "Yes", IF(INDEX(Paste_Here!M$2:M$850, MATCH(B594, Paste_Here!A$2:A$850, 0))&lt;&gt;"", "No", "")), ""), "")</f>
        <v/>
      </c>
      <c r="K594" s="66"/>
      <c r="L594" s="76" t="str">
        <f>IFERROR(IF(B594&lt;&gt;"", IF(ISNUMBER(SEARCH("yes", LOWER(INDEX(Paste_Here!E$2:E$850, MATCH(B594, Paste_Here!A$2:A$850, 0))))), "Yes", IF(ISNUMBER(SEARCH("no", LOWER(INDEX(Paste_Here!E$2:E$850, MATCH(B594, Paste_Here!A$2:A$850, 0))))), "No", "")), ""), "")</f>
        <v/>
      </c>
      <c r="M594" s="66"/>
      <c r="N594" s="76" t="str">
        <f>IFERROR(IF(B594&lt;&gt;"", IF(ISNUMBER(SEARCH("yes", LOWER(INDEX(Paste_Here!F$2:F$850, MATCH(B594, Paste_Here!A$2:A$850, 0))))), "Yes", IF(ISNUMBER(SEARCH("no", LOWER(INDEX(Paste_Here!F$2:F$850, MATCH(B594, Paste_Here!A$2:A$850, 0))))), "No", "")), ""), "")</f>
        <v/>
      </c>
      <c r="O594" s="66"/>
      <c r="P594" s="76" t="str">
        <f>IFERROR(IF(B594&lt;&gt;"", IF(ISNUMBER(SEARCH("yes", LOWER(INDEX(Paste_Here!L$2:L$850, MATCH(B594, Paste_Here!A$2:A$850, 0))))), "Yes", IF(ISNUMBER(SEARCH("no", LOWER(INDEX(Paste_Here!L$2:L$850, MATCH(B594, Paste_Here!A$2:A$850, 0))))), "No", "")), ""), "")</f>
        <v/>
      </c>
      <c r="Q594" s="66"/>
      <c r="R594" s="76" t="str">
        <f>IFERROR(IF(B594&lt;&gt;"", IF(ISNUMBER(SEARCH("transitional 2", LOWER(INDEX(Paste_Here!D$2:D$850, MATCH(B594, Paste_Here!A$2:A$850, 0))))), "T2", IF(ISNUMBER(SEARCH("transitional 1", LOWER(INDEX(Paste_Here!D$2:D$850, MATCH(B594, Paste_Here!A$2:A$850, 0))))), "T1", IF(ISNUMBER(SEARCH("waived ell services", LOWER(INDEX(Paste_Here!D$2:D$850, MATCH(B594, Paste_Here!A$2:A$850, 0))))), "W", IF(ISNUMBER(SEARCH("english language learner", LOWER(INDEX(Paste_Here!D$2:D$850, MATCH(B594, Paste_Here!A$2:A$850, 0))))), "L", "")))), ""), "")</f>
        <v/>
      </c>
      <c r="S594" s="66"/>
      <c r="T594" s="76" t="str">
        <f>IFERROR(IF(B594&lt;&gt;"", IF(ISNUMBER(SEARCH("yes", LOWER(INDEX(Paste_Here!I$2:I$850, MATCH(B594, Paste_Here!A$2:A$850, 0))))), "Yes", IF(ISNUMBER(SEARCH("no", LOWER(INDEX(Paste_Here!I$2:I$850, MATCH(B594, Paste_Here!A$2:A$850, 0))))), "No", "")), ""), "")</f>
        <v/>
      </c>
      <c r="U594" s="66"/>
      <c r="V594" s="76" t="str">
        <f>IFERROR(IF(B594&lt;&gt;"", IF(ISTEXT(INDEX(Paste_Here!J$2:J$850, MATCH(B594, Paste_Here!A$2:A$850, 0))), VALUE(INDEX(Paste_Here!J$2:J$850, MATCH(B594, Paste_Here!A$2:A$850, 0))), ""), ""), "")</f>
        <v/>
      </c>
      <c r="W594" s="66"/>
      <c r="X594" s="66"/>
      <c r="Y594" s="76" t="str">
        <f t="shared" si="74"/>
        <v/>
      </c>
      <c r="Z594" s="66"/>
      <c r="AA594" s="76" t="str">
        <f>IFERROR(IF(B594&lt;&gt;"", IF(AND(INDEX(Paste_Here!AI$2:AI$850, MATCH(B594, Paste_Here!A$2:A$850, 0))&lt;&gt;"", ISNUMBER(VALUE(INDEX(Paste_Here!AI$2:AI$850, MATCH(B594, Paste_Here!A$2:A$850, 0))))), INDEX(Paste_Here!AI$2:AI$850, MATCH(B594, Paste_Here!A$2:A$850, 0)), ""), ""), "")</f>
        <v/>
      </c>
      <c r="AB594" s="66"/>
      <c r="AC594" s="76" t="str">
        <f>IFERROR(IF(B594&lt;&gt;"", IF(AND(INDEX(Paste_Here!AJ$2:AJ$850, MATCH(B594, Paste_Here!A$2:A$850, 0))&lt;&gt;"", ISNUMBER(VALUE(INDEX(Paste_Here!AJ$2:AJ$850, MATCH(B594, Paste_Here!A$2:A$850, 0))))), INDEX(Paste_Here!AJ$2:AJ$850, MATCH(B594, Paste_Here!A$2:A$850, 0)), ""), ""), "")</f>
        <v/>
      </c>
      <c r="AD594" s="66"/>
      <c r="AE594" s="76" t="str">
        <f>IFERROR(IF(B594&lt;&gt;"", IF(AND(INDEX(Paste_Here!AK$2:AK$850, MATCH(B594, Paste_Here!A$2:A$850, 0))&lt;&gt;"", ISNUMBER(VALUE(INDEX(Paste_Here!AK$2:AK$850, MATCH(B594, Paste_Here!A$2:A$850, 0))))), INDEX(Paste_Here!AK$2:AK$850, MATCH(B594, Paste_Here!A$2:A$850, 0)), ""), ""), "")</f>
        <v/>
      </c>
      <c r="AF594" s="66"/>
      <c r="AG594" s="76" t="str">
        <f>IFERROR(IF(B594&lt;&gt;"", IF(AND(INDEX(Paste_Here!AL$2:AL$850, MATCH(B594, Paste_Here!A$2:A$850, 0))&lt;&gt;"", ISNUMBER(VALUE(INDEX(Paste_Here!AL$2:AL$850, MATCH(B594, Paste_Here!A$2:A$850, 0))))), INDEX(Paste_Here!AL$2:AL$850, MATCH(B594, Paste_Here!A$2:A$850, 0)), ""), ""), "")</f>
        <v/>
      </c>
      <c r="AH594" s="66"/>
      <c r="AI594" s="76" t="str">
        <f>IFERROR(IF(B594&lt;&gt;"", IF(AND(INDEX(Paste_Here!AH$2:AH$850, MATCH(B594, Paste_Here!A$2:A$850, 0))&lt;&gt;"", ISNUMBER(VALUE(INDEX(Paste_Here!AH$2:AH$850, MATCH(B594, Paste_Here!A$2:A$850, 0))))), IF(VALUE(INDEX(Paste_Here!AH$2:AH$850, MATCH(B594, Paste_Here!A$2:A$850, 0)))=0, "", INDEX(Paste_Here!AH$2:AH$850, MATCH(B594, Paste_Here!A$2:A$850, 0))), ""), ""), "")</f>
        <v/>
      </c>
      <c r="AJ594" s="66"/>
      <c r="AK594" s="76" t="str">
        <f>IFERROR(IF(B594&lt;&gt;"", IF(AND(INDEX(Paste_Here!N$2:N$850, MATCH(B594, Paste_Here!A$2:A$850, 0))&lt;&gt;"", ISNUMBER(VALUE(INDEX(Paste_Here!N$2:N$850, MATCH(B594, Paste_Here!A$2:A$850, 0))))), INDEX(Paste_Here!N$2:N$850, MATCH(B594, Paste_Here!A$2:A$850, 0)), ""), ""), "")</f>
        <v/>
      </c>
      <c r="AL594" s="66"/>
      <c r="AM594" s="76" t="str">
        <f>IFERROR(IF(B594&lt;&gt;"", IF(AND(INDEX(Paste_Here!O$2:O$850, MATCH(B594, Paste_Here!A$2:A$850, 0))&lt;&gt;"", ISNUMBER(VALUE(INDEX(Paste_Here!O$2:O$850, MATCH(B594, Paste_Here!A$2:A$850, 0))))), INDEX(Paste_Here!O$2:O$850, MATCH(B594, Paste_Here!A$2:A$850, 0)), ""), ""), "")</f>
        <v/>
      </c>
      <c r="AN594" s="66"/>
      <c r="AO594" s="76"/>
      <c r="AP594" s="66"/>
      <c r="AQ594" s="76"/>
      <c r="AR594" s="66"/>
      <c r="AS594" s="76"/>
      <c r="AT594" s="66"/>
      <c r="AU594" s="66"/>
      <c r="AV594" s="76" t="str">
        <f t="shared" si="75"/>
        <v/>
      </c>
      <c r="AW594" s="66"/>
      <c r="AX594" s="76" t="str">
        <f>IFERROR(IF(B594&lt;&gt;"", IF(ISNUMBER(SEARCH("Revealed-Potential (Primary Focus)", LOWER(INDEX(Paste_Here!Z$2:Z$850, MATCH(B594, Paste_Here!A$2:A$850, 0))))), "Rev-Potential: Prim", IF(ISNUMBER(SEARCH("Revealed-Potential (Secondary Focus)", LOWER(INDEX(Paste_Here!Z$2:Z$850, MATCH(B594, Paste_Here!A$2:A$850, 0))))), "Rev-Potential: Sec", IF(ISNUMBER(SEARCH("Monitoring", LOWER(INDEX(Paste_Here!Z$2:Z$850, MATCH(B594, Paste_Here!A$2:A$850, 0))))), "Monitoring", IF(ISNUMBER(SEARCH("At-Promise (Secondary Focus)", LOWER(INDEX(Paste_Here!Z$2:Z$850, MATCH(B594, Paste_Here!A$2:A$850, 0))))), "At-Promise: Sec", IF(ISNUMBER(SEARCH("At-Promise (Primary Focus)", LOWER(INDEX(Paste_Here!Z$2:Z$850, MATCH(B594, Paste_Here!A$2:A$850, 0))))), "At-Promise: Prim", ""))))), ""), "")</f>
        <v/>
      </c>
      <c r="AY594" s="66"/>
      <c r="AZ594" s="76"/>
      <c r="BA594" s="66"/>
      <c r="BB594" s="76"/>
      <c r="BC594" s="66"/>
      <c r="BD594" s="76"/>
      <c r="BE594" s="66"/>
      <c r="BF594" s="76"/>
      <c r="BG594" s="66"/>
      <c r="BH594" s="76"/>
      <c r="BI594" s="66"/>
      <c r="BJ594" s="66"/>
      <c r="BK594" s="76" t="str">
        <f t="shared" si="76"/>
        <v/>
      </c>
      <c r="BL594" s="66"/>
      <c r="BM594" s="76" t="str">
        <f>IFERROR(IF(B594&lt;&gt;"", IF(AND(ISNUMBER(VALUE(SUBSTITUTE(SUBSTITUTE(Paste_Here!R594, "br", "-"), "L", ""))), VALUE(SUBSTITUTE(SUBSTITUTE(Paste_Here!R594, "br", "-"), "L", "")) &gt;= 1095), "Yes", IF(AND(ISNUMBER(VALUE(SUBSTITUTE(SUBSTITUTE(Paste_Here!R594, "br", "-"), "L", ""))), VALUE(SUBSTITUTE(SUBSTITUTE(Paste_Here!R594, "br", "-"), "L", "")) &lt;= 1094), "No", "")), ""), "")</f>
        <v/>
      </c>
      <c r="BN594" s="66"/>
      <c r="BO594" s="76" t="str">
        <f>IFERROR(IF(B594&lt;&gt;"", IF(COUNTIF(INDEX(Paste_Here!Y$2:AB$850, MATCH(B594, Paste_Here!A$2:A$850, 0), 0), "yes") &gt; 0, "Yes", IF(COUNTIF(INDEX(Paste_Here!Y$2:AB$850, MATCH(B594, Paste_Here!A$2:A$850, 0), 0), "no") &gt; 0, "No", "")), ""), "")</f>
        <v/>
      </c>
      <c r="BP594" s="66"/>
      <c r="BQ594" s="76" t="str">
        <f>IFERROR(IF(B594&lt;&gt;"", IF(AND(ISNUMBER(VALUE(SUBSTITUTE(SUBSTITUTE(Paste_Here!U594, "em", "-"), "q", ""))), VALUE(SUBSTITUTE(SUBSTITUTE(Paste_Here!U594, "em", "-"), "q", "")) &gt;= 910), "Yes", IF(AND(ISNUMBER(VALUE(SUBSTITUTE(SUBSTITUTE(Paste_Here!U594, "em", "-"), "q", ""))), VALUE(SUBSTITUTE(SUBSTITUTE(Paste_Here!U594, "em", "-"), "q", "")) &lt;= 909), "No", "")), ""), "")</f>
        <v/>
      </c>
      <c r="BR594" s="66"/>
      <c r="BS594" s="76" t="str">
        <f>IFERROR(IF(B594&lt;&gt;"", IF(AND(INDEX(Paste_Here!X$2:X$850, MATCH(B594, Paste_Here!A$2:A$850, 0))&lt;&gt;"", ISNUMBER(VALUE(INDEX(Paste_Here!X$2:X$850, MATCH(B594, Paste_Here!A$2:A$850, 0))))), INDEX(Paste_Here!X$2:X$850, MATCH(B594, Paste_Here!A$2:A$850, 0)), ""), ""), "")</f>
        <v/>
      </c>
      <c r="BT594" s="66"/>
      <c r="BU594" s="76" t="str">
        <f>IFERROR(IF(B594&lt;&gt;"", IF(ISNUMBER(VALUE(INDEX(Paste_Here!G$2:G$850, MATCH(B594, Paste_Here!A$2:A$850, 0)))), IF(VALUE(INDEX(Paste_Here!G$2:G$850, MATCH(B594, Paste_Here!A$2:A$850, 0)))=0, "No", IF(AND(VALUE(INDEX(Paste_Here!G$2:G$850, MATCH(B594, Paste_Here!A$2:A$850, 0)))&gt;=1, VALUE(INDEX(Paste_Here!G$2:G$850, MATCH(B594, Paste_Here!A$2:A$850, 0)))&lt;=4), VALUE(INDEX(Paste_Here!G$2:G$850, MATCH(B594, Paste_Here!A$2:A$850, 0))), "")), ""), ""), "")</f>
        <v/>
      </c>
      <c r="BV594" s="66"/>
      <c r="BW594" s="76" t="str">
        <f>IFERROR(IF(B594&lt;&gt;"", IF(ISNUMBER(VALUE(INDEX(Paste_Here!H$2:H$850, MATCH(B594, Paste_Here!A$2:A$850, 0)))), IF(VALUE(INDEX(Paste_Here!H$2:H$850, MATCH(B594, Paste_Here!A$2:A$850, 0)))=0, "No", IF(AND(VALUE(INDEX(Paste_Here!H$2:H$850, MATCH(B594, Paste_Here!A$2:A$850, 0)))&gt;=1, VALUE(INDEX(Paste_Here!H$2:H$850, MATCH(B594, Paste_Here!A$2:A$850, 0)))&lt;=4), VALUE(INDEX(Paste_Here!H$2:H$850, MATCH(B594, Paste_Here!A$2:A$850, 0))), "")), ""), ""), "")</f>
        <v/>
      </c>
      <c r="BX594" s="66"/>
      <c r="BY594" s="76"/>
      <c r="BZ594" s="66"/>
      <c r="CA594" s="76"/>
      <c r="CB594" s="66"/>
      <c r="CC594" s="66"/>
      <c r="CD594" s="76" t="str">
        <f t="shared" si="77"/>
        <v/>
      </c>
      <c r="CE594" s="66"/>
      <c r="CF594" s="76" t="str">
        <f>IFERROR(IF(B594&lt;&gt;"", IF(AND(INDEX(Paste_Here!P$2:P$850, MATCH(B594, Paste_Here!A$2:A$850, 0))&lt;&gt;"", ISNUMBER(VALUE(INDEX(Paste_Here!P$2:P$850, MATCH(B594, Paste_Here!A$2:A$850, 0))))), INDEX(Paste_Here!P$2:P$850, MATCH(B594, Paste_Here!A$2:A$850, 0)), ""), ""), "")</f>
        <v/>
      </c>
      <c r="CG594" s="66"/>
      <c r="CH594" s="76" t="str">
        <f>IFERROR(IF(B594&lt;&gt;"", IF(ISNUMBER(SEARCH("highrisk", LOWER(INDEX(Paste_Here!Q$2:Q$850, MATCH(B594, Paste_Here!A$2:A$850, 0))))), "High Risk", IF(ISNUMBER(SEARCH("lowrisk", LOWER(INDEX(Paste_Here!Q$2:Q$850, MATCH(B594, Paste_Here!A$2:A$850, 0))))), "Low Risk", IF(ISNUMBER(SEARCH("somerisk", LOWER(INDEX(Paste_Here!Q$2:Q$850, MATCH(B594, Paste_Here!A$2:A$850, 0))))), "Some Risk", ""))), ""), "")</f>
        <v/>
      </c>
      <c r="CI594" s="66"/>
      <c r="CJ594" s="76" t="str">
        <f>IFERROR(IF(B594&lt;&gt;"", IF(AND(INDEX(Paste_Here!AA$2:AA$850, MATCH(B594, Paste_Here!A$2:A$850, 0))&lt;&gt;"", ISNUMBER(VALUE(INDEX(Paste_Here!AA$2:AA$850, MATCH(B594, Paste_Here!A$2:A$850, 0))))), INDEX(Paste_Here!AA$2:AA$850, MATCH(B594, Paste_Here!A$2:A$850, 0)), ""), ""), "")</f>
        <v/>
      </c>
      <c r="CK594" s="66"/>
      <c r="CL594" s="76" t="str">
        <f>IFERROR(IF(B594&lt;&gt;"", IF(LOWER(INDEX(Paste_Here!AB$2:AB$850, MATCH(B594, Paste_Here!A$2:A$850, 0)))="approaching expectations", "Approaching", IF(LOWER(INDEX(Paste_Here!AB$2:AB$850, MATCH(B594, Paste_Here!A$2:A$850, 0)))="met expectations", "Met", IF(LOWER(INDEX(Paste_Here!AB$2:AB$850, MATCH(B594, Paste_Here!A$2:A$850, 0)))="exceeded expectations", "Exceeded", IF(LOWER(INDEX(Paste_Here!AB$2:AB$850, MATCH(B594, Paste_Here!A$2:A$850, 0)))="below expectations", "Below", "")))), ""), "")</f>
        <v/>
      </c>
      <c r="CM594" s="66"/>
      <c r="CN594" s="76" t="str">
        <f>IFERROR(IF(B594&lt;&gt;"", IF(AND(INDEX(Paste_Here!AC$2:AC$850, MATCH(B594, Paste_Here!A$2:A$850, 0))&lt;&gt;"", ISNUMBER(VALUE(INDEX(Paste_Here!AC$2:AC$850, MATCH(B594, Paste_Here!A$2:A$850, 0))))), INDEX(Paste_Here!AC$2:AC$850, MATCH(B594, Paste_Here!A$2:A$850, 0)), ""), ""), "")</f>
        <v/>
      </c>
      <c r="CO594" s="66"/>
      <c r="CP594" s="76"/>
      <c r="CQ594" s="66"/>
      <c r="CR594" s="76"/>
      <c r="CS594" s="66"/>
      <c r="CT594" s="76"/>
      <c r="CU594" s="66"/>
      <c r="CV594" s="76"/>
      <c r="CW594" s="66"/>
      <c r="CX594" s="76"/>
      <c r="CY594" s="66"/>
      <c r="CZ594" s="66"/>
      <c r="DA594" s="76" t="str">
        <f t="shared" si="78"/>
        <v/>
      </c>
      <c r="DB594" s="66"/>
      <c r="DC594" s="76" t="str">
        <f>IFERROR(IF(B594&lt;&gt;"", IF(AND(INDEX(Paste_Here!V$2:V$850, MATCH(B594, Paste_Here!A$2:A$850, 0))&lt;&gt;"", ISNUMBER(VALUE(INDEX(Paste_Here!V$2:V$850, MATCH(B594, Paste_Here!A$2:A$850, 0))))), INDEX(Paste_Here!V$2:V$850, MATCH(B594, Paste_Here!A$2:A$850, 0)), ""), ""), "")</f>
        <v/>
      </c>
      <c r="DD594" s="66"/>
      <c r="DE594" s="76" t="str">
        <f>IFERROR(IF(B594&lt;&gt;"", IF(ISNUMBER(SEARCH("highrisk", LOWER(INDEX(Paste_Here!W$2:W$850, MATCH(B594, Paste_Here!A$2:A$850, 0))))), "High Risk", IF(ISNUMBER(SEARCH("lowrisk", LOWER(INDEX(Paste_Here!W$2:W$850, MATCH(B594, Paste_Here!A$2:A$850, 0))))), "Low Risk", IF(ISNUMBER(SEARCH("somerisk", LOWER(INDEX(Paste_Here!W$2:W$850, MATCH(B594, Paste_Here!A$2:A$850, 0))))), "Some Risk", ""))), ""), "")</f>
        <v/>
      </c>
      <c r="DF594" s="66"/>
      <c r="DG594" s="76" t="str">
        <f>IFERROR(IF(B594&lt;&gt;"", IF(AND(INDEX(Paste_Here!S$2:S$850, MATCH(B594, Paste_Here!A$2:A$850, 0))&lt;&gt;"", ISNUMBER(VALUE(INDEX(Paste_Here!S$2:S$850, MATCH(B594, Paste_Here!A$2:A$850, 0))))), INDEX(Paste_Here!S$2:S$850, MATCH(B594, Paste_Here!A$2:A$850, 0)), ""), ""), "")</f>
        <v/>
      </c>
      <c r="DH594" s="66"/>
      <c r="DI594" s="76" t="str">
        <f>IFERROR(IF(B594&lt;&gt;"", IF(ISNUMBER(SEARCH("highrisk", LOWER(INDEX(Paste_Here!T$2:T$850, MATCH(B594, Paste_Here!A$2:A$850, 0))))), "High Risk", IF(ISNUMBER(SEARCH("lowrisk", LOWER(INDEX(Paste_Here!T$2:T$850, MATCH(B594, Paste_Here!A$2:A$850, 0))))), "Low Risk", IF(ISNUMBER(SEARCH("somerisk", LOWER(INDEX(Paste_Here!T$2:T$850, MATCH(B594, Paste_Here!A$2:A$850, 0))))), "Some Risk", ""))), ""), "")</f>
        <v/>
      </c>
      <c r="DJ594" s="66"/>
      <c r="DK594" s="76" t="str">
        <f>IFERROR(IF(B594&lt;&gt;"", IF(AND(INDEX(Paste_Here!AD$2:AD$850, MATCH(B594, Paste_Here!A$2:A$850, 0))&lt;&gt;"", ISNUMBER(VALUE(INDEX(Paste_Here!AD$2:AD$850, MATCH(B594, Paste_Here!A$2:A$850, 0))))), INDEX(Paste_Here!AD$2:AD$850, MATCH(B594, Paste_Here!A$2:A$850, 0)), ""), ""), "")</f>
        <v/>
      </c>
      <c r="DL594" s="66"/>
      <c r="DM594" s="76" t="str">
        <f>IFERROR(IF(B594&lt;&gt;"", IF(LOWER(INDEX(Paste_Here!AE$2:AE$850, MATCH(B594, Paste_Here!A$2:A$850, 0)))="approaching expectations", "Approaching", IF(LOWER(INDEX(Paste_Here!AE$2:AE$850, MATCH(B594, Paste_Here!A$2:A$850, 0)))="met expectations", "Met", IF(LOWER(INDEX(Paste_Here!AE$2:AE$850, MATCH(B594, Paste_Here!A$2:A$850, 0)))="exceeded expectations", "Exceeded", IF(LOWER(INDEX(Paste_Here!AE$2:AE$850, MATCH(B594, Paste_Here!A$2:A$850, 0)))="below expectations", "Below", "")))), ""), "")</f>
        <v/>
      </c>
      <c r="DN594" s="66"/>
      <c r="DO594" s="76"/>
      <c r="DP594" s="66"/>
      <c r="DQ594" s="76"/>
      <c r="DR594" s="66"/>
      <c r="DS594" s="76"/>
      <c r="DT594" s="66"/>
      <c r="DU594" s="76"/>
      <c r="DV594" s="66"/>
      <c r="DW594" s="66"/>
      <c r="DX594" s="76" t="str">
        <f t="shared" si="79"/>
        <v/>
      </c>
      <c r="DY594" s="66"/>
      <c r="DZ594" s="76"/>
      <c r="EA594" s="66"/>
      <c r="EB594" s="76"/>
      <c r="EC594" s="66"/>
      <c r="ED594" s="76" t="str">
        <f>IFERROR(IF(B594&lt;&gt;"", IF(AND(INDEX(Paste_Here!AF$2:AF$850, MATCH(B594, Paste_Here!A$2:A$850, 0))&lt;&gt;"", ISNUMBER(VALUE(INDEX(Paste_Here!AF$2:AF$850, MATCH(B594, Paste_Here!A$2:A$850, 0))))), INDEX(Paste_Here!AF$2:AF$850, MATCH(B594, Paste_Here!A$2:A$850, 0)), ""), ""), "")</f>
        <v/>
      </c>
      <c r="EE594" s="66"/>
      <c r="EF594" s="76"/>
      <c r="EG594" s="66"/>
      <c r="EH594" s="76"/>
      <c r="EI594" s="66"/>
      <c r="EJ594" s="76" t="str">
        <f>IFERROR(IF(B594&lt;&gt;"", IF(AND(INDEX(Paste_Here!AG$2:AG$850, MATCH(B594, Paste_Here!A$2:A$850, 0))&lt;&gt;"", ISNUMBER(VALUE(INDEX(Paste_Here!AG$2:AG$850, MATCH(B594, Paste_Here!A$2:A$850, 0))))), INDEX(Paste_Here!AG$2:AG$850, MATCH(B594, Paste_Here!A$2:A$850, 0)), ""), ""), "")</f>
        <v/>
      </c>
      <c r="EK594" s="66"/>
      <c r="EL594" s="76"/>
      <c r="EM594" s="66"/>
      <c r="EN594" s="76"/>
      <c r="EO594" s="66"/>
      <c r="EP594" s="76"/>
      <c r="EQ594" s="66"/>
      <c r="ER594" s="76"/>
      <c r="ES594" s="66"/>
      <c r="ET594" s="66"/>
      <c r="EU594" s="76"/>
      <c r="EV594" s="66"/>
      <c r="EW594" s="76"/>
      <c r="EX594" s="66"/>
      <c r="EY594" s="76"/>
      <c r="EZ594" s="66"/>
      <c r="FA594" s="76"/>
      <c r="FB594" s="66"/>
      <c r="FC594" s="76"/>
      <c r="FD594" s="66"/>
      <c r="FE594" s="76"/>
      <c r="FF594" s="66"/>
      <c r="FG594" s="76"/>
      <c r="FH594" s="66"/>
      <c r="FI594" s="76"/>
      <c r="FJ594" s="66"/>
      <c r="FK594" s="76"/>
      <c r="FL594" s="66"/>
      <c r="FM594" s="76"/>
      <c r="FN594" s="66"/>
      <c r="FO594" s="76"/>
      <c r="FP594" s="66"/>
      <c r="FQ594" s="76"/>
      <c r="FR594" s="66"/>
      <c r="FS594" s="76"/>
      <c r="FT594" s="66"/>
      <c r="FU594" s="76"/>
      <c r="FV594" s="66"/>
      <c r="FW594" s="76"/>
      <c r="FX594" s="66"/>
      <c r="FY594" s="76"/>
      <c r="FZ594" s="66"/>
      <c r="GA594" s="76"/>
      <c r="GB594" s="66"/>
      <c r="GC594" s="76"/>
      <c r="GD594" s="66"/>
      <c r="GE594" s="76"/>
      <c r="GF594" s="66"/>
      <c r="GG594" s="76"/>
      <c r="GH594" s="66"/>
      <c r="GI594" s="76"/>
      <c r="GJ594" s="66"/>
      <c r="GK594" s="76"/>
      <c r="GL594" s="66"/>
      <c r="GM594" s="76"/>
      <c r="GN594" s="66"/>
      <c r="GO594" s="76"/>
      <c r="GP594" s="66"/>
      <c r="GQ594" s="76"/>
      <c r="GR594" s="66"/>
      <c r="GS594" s="76"/>
      <c r="GT594" s="66"/>
      <c r="GU594" s="76"/>
      <c r="GV594" s="66"/>
      <c r="GW594" s="76"/>
      <c r="GX594" s="66"/>
      <c r="GY594" s="76"/>
      <c r="GZ594" s="66"/>
      <c r="HA594" s="76"/>
      <c r="HB594" s="66"/>
      <c r="HC594" s="76"/>
      <c r="HD594" s="66"/>
      <c r="HE594" s="76"/>
      <c r="HF594" s="66"/>
      <c r="HG594" s="76"/>
      <c r="HH594" s="66"/>
      <c r="HI594" s="76"/>
      <c r="HJ594" s="66"/>
      <c r="HK594" s="76"/>
      <c r="HL594" s="66"/>
      <c r="HM594" s="76"/>
      <c r="HN594" s="66"/>
      <c r="HO594" s="76"/>
      <c r="HP594" s="66"/>
      <c r="HQ594" s="76"/>
      <c r="HR594" s="66"/>
      <c r="HS594" s="76"/>
      <c r="HT594" s="66"/>
      <c r="HU594" s="76"/>
      <c r="HV594" s="66"/>
      <c r="HW594" s="76"/>
      <c r="HX594" s="66"/>
      <c r="HY594" s="76"/>
      <c r="HZ594" s="66"/>
      <c r="IA594" s="76"/>
      <c r="IB594" s="66"/>
      <c r="IC594" s="76"/>
      <c r="ID594" s="66"/>
      <c r="IE594" s="76"/>
      <c r="IF594" s="66"/>
      <c r="IG594" s="76"/>
      <c r="IH594" s="66"/>
      <c r="II594" s="76"/>
      <c r="IJ594" s="66"/>
      <c r="IK594" s="76"/>
      <c r="IL594" s="66"/>
      <c r="IM594" s="76"/>
      <c r="IN594" s="66"/>
      <c r="IO594" s="76"/>
      <c r="IP594" s="66"/>
      <c r="IQ594" s="76"/>
      <c r="IR594" s="66"/>
      <c r="IS594" s="76"/>
      <c r="IT594" s="66"/>
      <c r="IU594" s="76"/>
      <c r="IV594" s="66"/>
      <c r="IW594" s="76"/>
      <c r="IX594" s="66"/>
      <c r="IY594" s="76"/>
      <c r="IZ594" s="66"/>
      <c r="JA594" s="76"/>
      <c r="JB594" s="66"/>
      <c r="JC594" s="76"/>
      <c r="JD594" s="66"/>
      <c r="JE594" s="76"/>
      <c r="JF594" s="66"/>
      <c r="JG594" s="76"/>
      <c r="JH594" s="66"/>
      <c r="JI594" s="76"/>
      <c r="JJ594" s="66"/>
      <c r="JK594" s="76"/>
      <c r="JL594" s="66"/>
      <c r="JM594" s="76"/>
      <c r="JN594" s="66"/>
      <c r="JO594" s="76"/>
      <c r="JP594" s="66"/>
      <c r="JQ594" s="76"/>
      <c r="JR594" s="66"/>
      <c r="JS594" s="76"/>
      <c r="JT594" s="66"/>
      <c r="JU594" s="76"/>
      <c r="JV594" s="66"/>
      <c r="JW594" s="76"/>
      <c r="JX594" s="66"/>
      <c r="JY594" s="76"/>
      <c r="JZ594" s="66"/>
      <c r="KA594" s="76"/>
      <c r="KB594" s="66"/>
      <c r="KC594" s="76"/>
      <c r="KD594" s="66"/>
      <c r="KE594" s="76"/>
      <c r="KF594" s="66"/>
      <c r="KG594" s="76"/>
      <c r="KH594" s="66"/>
      <c r="KI594" s="76"/>
      <c r="KJ594" s="66"/>
      <c r="KK594" s="76"/>
      <c r="KL594" s="66"/>
      <c r="KM594" s="76"/>
      <c r="KN594" s="66"/>
      <c r="KO594" s="76"/>
      <c r="KP594" s="66"/>
      <c r="KQ594" s="76"/>
      <c r="KR594" s="66"/>
      <c r="KS594" s="76"/>
      <c r="KT594" s="66"/>
      <c r="KU594" s="76"/>
      <c r="KV594" s="66"/>
      <c r="KW594" s="76"/>
      <c r="KX594" s="66"/>
      <c r="KY594" s="76"/>
      <c r="KZ594" s="66"/>
      <c r="LA594" s="76"/>
      <c r="LB594" s="66"/>
      <c r="LC594" s="76"/>
      <c r="LD594" s="66"/>
      <c r="LE594" s="76"/>
      <c r="LF594" s="66"/>
      <c r="LG594" s="76"/>
      <c r="LH594" s="66"/>
      <c r="LI594" s="76"/>
      <c r="LJ594" s="66"/>
      <c r="LK594" s="76"/>
      <c r="LL594" s="66"/>
      <c r="LM594" s="76"/>
      <c r="LN594" s="66"/>
      <c r="LO594" s="76"/>
      <c r="LP594" s="66"/>
      <c r="LQ594" s="76"/>
      <c r="LR594" s="66"/>
      <c r="LS594" s="76"/>
      <c r="LT594" s="66"/>
      <c r="LU594" s="76"/>
      <c r="LV594" s="66"/>
      <c r="LW594" s="76"/>
      <c r="LX594" s="66"/>
      <c r="LY594" s="76"/>
      <c r="LZ594" s="66"/>
      <c r="MA594" s="76"/>
      <c r="MB594" s="66"/>
      <c r="MC594" s="76"/>
      <c r="MD594" s="66"/>
      <c r="MG594" s="1" t="str" cm="1">
        <f t="array" ref="MG594">IFERROR(INDEX(Paste_Here!$B$2:$B$850, MATCH(0, COUNTIF(MG$4:MG593, Paste_Here!$B$2:$B$850) + IF(Paste_Here!$B$2:$B$850="", 1, 0), 0)), "")</f>
        <v/>
      </c>
      <c r="MH594" s="1" t="str">
        <f>IF(MG594&lt;&gt;"", INDEX(Paste_Here!$A$2:$A$850, MATCH(MG594, Paste_Here!$B$2:$B$850, 0)), "")</f>
        <v/>
      </c>
      <c r="MI594" s="1" t="str">
        <f t="shared" si="80"/>
        <v/>
      </c>
      <c r="MJ594" s="1" t="str" cm="1">
        <f t="array" ref="MJ594">IFERROR(INDEX($MI$5:$MI$850, MATCH(SMALL(IF($MI$5:$MI$850&lt;&gt;"", COUNTIF($MI$5:$MI$850, "&lt;"&amp;$MI$5:$MI$850)+1), ROW()-ROW($MJ$5)+1), COUNTIF($MI$5:$MI$850, "&lt;"&amp;$MI$5:$MI$850)+1, 0)), "")</f>
        <v/>
      </c>
    </row>
    <row r="595" spans="1:348">
      <c r="A595" s="66"/>
      <c r="B595" s="76" t="str">
        <f t="shared" si="73"/>
        <v/>
      </c>
      <c r="C595" s="66"/>
      <c r="D595" s="76" t="str">
        <f>IFERROR(IF(B595&lt;&gt;"", IF(AND(INDEX(Paste_Here!B$2:B$850, MATCH(B595, Paste_Here!A$2:A$850, 0))&lt;&gt;"", ISNUMBER(VALUE(INDEX(Paste_Here!B$2:B$850, MATCH(B595, Paste_Here!A$2:A$850, 0))))), INDEX(Paste_Here!B$2:B$850, MATCH(B595, Paste_Here!A$2:A$850, 0)), ""), ""), "")</f>
        <v/>
      </c>
      <c r="E595" s="66"/>
      <c r="F595" s="76" t="str">
        <f>IFERROR(IF(B595&lt;&gt;"", IF(ISTEXT(INDEX(Paste_Here!K$2:K$850, MATCH(B595, Paste_Here!A$2:A$850, 0))), INDEX(Paste_Here!K$2:K$850, MATCH(B595, Paste_Here!A$2:A$850, 0)), ""), ""), "")</f>
        <v/>
      </c>
      <c r="G595" s="66"/>
      <c r="H595" s="76" t="str">
        <f>IFERROR(IF(B595&lt;&gt;"", IF(ISTEXT(INDEX(Paste_Here!C$2:C$850, MATCH(B595, Paste_Here!A$2:A$850, 0))), INDEX(Paste_Here!C$2:C$850, MATCH(B595, Paste_Here!A$2:A$850, 0)), ""), ""), "")</f>
        <v/>
      </c>
      <c r="I595" s="66"/>
      <c r="J595" s="76" t="str">
        <f>IFERROR(IF(B595&lt;&gt;"", IF(ISNUMBER(SEARCH("s", LOWER(INDEX(Paste_Here!M$2:M$850, MATCH(B595, Paste_Here!A$2:A$850, 0))))), "Yes", IF(INDEX(Paste_Here!M$2:M$850, MATCH(B595, Paste_Here!A$2:A$850, 0))&lt;&gt;"", "No", "")), ""), "")</f>
        <v/>
      </c>
      <c r="K595" s="66"/>
      <c r="L595" s="76" t="str">
        <f>IFERROR(IF(B595&lt;&gt;"", IF(ISNUMBER(SEARCH("yes", LOWER(INDEX(Paste_Here!E$2:E$850, MATCH(B595, Paste_Here!A$2:A$850, 0))))), "Yes", IF(ISNUMBER(SEARCH("no", LOWER(INDEX(Paste_Here!E$2:E$850, MATCH(B595, Paste_Here!A$2:A$850, 0))))), "No", "")), ""), "")</f>
        <v/>
      </c>
      <c r="M595" s="66"/>
      <c r="N595" s="76" t="str">
        <f>IFERROR(IF(B595&lt;&gt;"", IF(ISNUMBER(SEARCH("yes", LOWER(INDEX(Paste_Here!F$2:F$850, MATCH(B595, Paste_Here!A$2:A$850, 0))))), "Yes", IF(ISNUMBER(SEARCH("no", LOWER(INDEX(Paste_Here!F$2:F$850, MATCH(B595, Paste_Here!A$2:A$850, 0))))), "No", "")), ""), "")</f>
        <v/>
      </c>
      <c r="O595" s="66"/>
      <c r="P595" s="76" t="str">
        <f>IFERROR(IF(B595&lt;&gt;"", IF(ISNUMBER(SEARCH("yes", LOWER(INDEX(Paste_Here!L$2:L$850, MATCH(B595, Paste_Here!A$2:A$850, 0))))), "Yes", IF(ISNUMBER(SEARCH("no", LOWER(INDEX(Paste_Here!L$2:L$850, MATCH(B595, Paste_Here!A$2:A$850, 0))))), "No", "")), ""), "")</f>
        <v/>
      </c>
      <c r="Q595" s="66"/>
      <c r="R595" s="76" t="str">
        <f>IFERROR(IF(B595&lt;&gt;"", IF(ISNUMBER(SEARCH("transitional 2", LOWER(INDEX(Paste_Here!D$2:D$850, MATCH(B595, Paste_Here!A$2:A$850, 0))))), "T2", IF(ISNUMBER(SEARCH("transitional 1", LOWER(INDEX(Paste_Here!D$2:D$850, MATCH(B595, Paste_Here!A$2:A$850, 0))))), "T1", IF(ISNUMBER(SEARCH("waived ell services", LOWER(INDEX(Paste_Here!D$2:D$850, MATCH(B595, Paste_Here!A$2:A$850, 0))))), "W", IF(ISNUMBER(SEARCH("english language learner", LOWER(INDEX(Paste_Here!D$2:D$850, MATCH(B595, Paste_Here!A$2:A$850, 0))))), "L", "")))), ""), "")</f>
        <v/>
      </c>
      <c r="S595" s="66"/>
      <c r="T595" s="76" t="str">
        <f>IFERROR(IF(B595&lt;&gt;"", IF(ISNUMBER(SEARCH("yes", LOWER(INDEX(Paste_Here!I$2:I$850, MATCH(B595, Paste_Here!A$2:A$850, 0))))), "Yes", IF(ISNUMBER(SEARCH("no", LOWER(INDEX(Paste_Here!I$2:I$850, MATCH(B595, Paste_Here!A$2:A$850, 0))))), "No", "")), ""), "")</f>
        <v/>
      </c>
      <c r="U595" s="66"/>
      <c r="V595" s="76" t="str">
        <f>IFERROR(IF(B595&lt;&gt;"", IF(ISTEXT(INDEX(Paste_Here!J$2:J$850, MATCH(B595, Paste_Here!A$2:A$850, 0))), VALUE(INDEX(Paste_Here!J$2:J$850, MATCH(B595, Paste_Here!A$2:A$850, 0))), ""), ""), "")</f>
        <v/>
      </c>
      <c r="W595" s="66"/>
      <c r="X595" s="66"/>
      <c r="Y595" s="76" t="str">
        <f t="shared" si="74"/>
        <v/>
      </c>
      <c r="Z595" s="66"/>
      <c r="AA595" s="76" t="str">
        <f>IFERROR(IF(B595&lt;&gt;"", IF(AND(INDEX(Paste_Here!AI$2:AI$850, MATCH(B595, Paste_Here!A$2:A$850, 0))&lt;&gt;"", ISNUMBER(VALUE(INDEX(Paste_Here!AI$2:AI$850, MATCH(B595, Paste_Here!A$2:A$850, 0))))), INDEX(Paste_Here!AI$2:AI$850, MATCH(B595, Paste_Here!A$2:A$850, 0)), ""), ""), "")</f>
        <v/>
      </c>
      <c r="AB595" s="66"/>
      <c r="AC595" s="76" t="str">
        <f>IFERROR(IF(B595&lt;&gt;"", IF(AND(INDEX(Paste_Here!AJ$2:AJ$850, MATCH(B595, Paste_Here!A$2:A$850, 0))&lt;&gt;"", ISNUMBER(VALUE(INDEX(Paste_Here!AJ$2:AJ$850, MATCH(B595, Paste_Here!A$2:A$850, 0))))), INDEX(Paste_Here!AJ$2:AJ$850, MATCH(B595, Paste_Here!A$2:A$850, 0)), ""), ""), "")</f>
        <v/>
      </c>
      <c r="AD595" s="66"/>
      <c r="AE595" s="76" t="str">
        <f>IFERROR(IF(B595&lt;&gt;"", IF(AND(INDEX(Paste_Here!AK$2:AK$850, MATCH(B595, Paste_Here!A$2:A$850, 0))&lt;&gt;"", ISNUMBER(VALUE(INDEX(Paste_Here!AK$2:AK$850, MATCH(B595, Paste_Here!A$2:A$850, 0))))), INDEX(Paste_Here!AK$2:AK$850, MATCH(B595, Paste_Here!A$2:A$850, 0)), ""), ""), "")</f>
        <v/>
      </c>
      <c r="AF595" s="66"/>
      <c r="AG595" s="76" t="str">
        <f>IFERROR(IF(B595&lt;&gt;"", IF(AND(INDEX(Paste_Here!AL$2:AL$850, MATCH(B595, Paste_Here!A$2:A$850, 0))&lt;&gt;"", ISNUMBER(VALUE(INDEX(Paste_Here!AL$2:AL$850, MATCH(B595, Paste_Here!A$2:A$850, 0))))), INDEX(Paste_Here!AL$2:AL$850, MATCH(B595, Paste_Here!A$2:A$850, 0)), ""), ""), "")</f>
        <v/>
      </c>
      <c r="AH595" s="66"/>
      <c r="AI595" s="76" t="str">
        <f>IFERROR(IF(B595&lt;&gt;"", IF(AND(INDEX(Paste_Here!AH$2:AH$850, MATCH(B595, Paste_Here!A$2:A$850, 0))&lt;&gt;"", ISNUMBER(VALUE(INDEX(Paste_Here!AH$2:AH$850, MATCH(B595, Paste_Here!A$2:A$850, 0))))), IF(VALUE(INDEX(Paste_Here!AH$2:AH$850, MATCH(B595, Paste_Here!A$2:A$850, 0)))=0, "", INDEX(Paste_Here!AH$2:AH$850, MATCH(B595, Paste_Here!A$2:A$850, 0))), ""), ""), "")</f>
        <v/>
      </c>
      <c r="AJ595" s="66"/>
      <c r="AK595" s="76" t="str">
        <f>IFERROR(IF(B595&lt;&gt;"", IF(AND(INDEX(Paste_Here!N$2:N$850, MATCH(B595, Paste_Here!A$2:A$850, 0))&lt;&gt;"", ISNUMBER(VALUE(INDEX(Paste_Here!N$2:N$850, MATCH(B595, Paste_Here!A$2:A$850, 0))))), INDEX(Paste_Here!N$2:N$850, MATCH(B595, Paste_Here!A$2:A$850, 0)), ""), ""), "")</f>
        <v/>
      </c>
      <c r="AL595" s="66"/>
      <c r="AM595" s="76" t="str">
        <f>IFERROR(IF(B595&lt;&gt;"", IF(AND(INDEX(Paste_Here!O$2:O$850, MATCH(B595, Paste_Here!A$2:A$850, 0))&lt;&gt;"", ISNUMBER(VALUE(INDEX(Paste_Here!O$2:O$850, MATCH(B595, Paste_Here!A$2:A$850, 0))))), INDEX(Paste_Here!O$2:O$850, MATCH(B595, Paste_Here!A$2:A$850, 0)), ""), ""), "")</f>
        <v/>
      </c>
      <c r="AN595" s="66"/>
      <c r="AO595" s="76"/>
      <c r="AP595" s="66"/>
      <c r="AQ595" s="76"/>
      <c r="AR595" s="66"/>
      <c r="AS595" s="76"/>
      <c r="AT595" s="66"/>
      <c r="AU595" s="66"/>
      <c r="AV595" s="76" t="str">
        <f t="shared" si="75"/>
        <v/>
      </c>
      <c r="AW595" s="66"/>
      <c r="AX595" s="76" t="str">
        <f>IFERROR(IF(B595&lt;&gt;"", IF(ISNUMBER(SEARCH("Revealed-Potential (Primary Focus)", LOWER(INDEX(Paste_Here!Z$2:Z$850, MATCH(B595, Paste_Here!A$2:A$850, 0))))), "Rev-Potential: Prim", IF(ISNUMBER(SEARCH("Revealed-Potential (Secondary Focus)", LOWER(INDEX(Paste_Here!Z$2:Z$850, MATCH(B595, Paste_Here!A$2:A$850, 0))))), "Rev-Potential: Sec", IF(ISNUMBER(SEARCH("Monitoring", LOWER(INDEX(Paste_Here!Z$2:Z$850, MATCH(B595, Paste_Here!A$2:A$850, 0))))), "Monitoring", IF(ISNUMBER(SEARCH("At-Promise (Secondary Focus)", LOWER(INDEX(Paste_Here!Z$2:Z$850, MATCH(B595, Paste_Here!A$2:A$850, 0))))), "At-Promise: Sec", IF(ISNUMBER(SEARCH("At-Promise (Primary Focus)", LOWER(INDEX(Paste_Here!Z$2:Z$850, MATCH(B595, Paste_Here!A$2:A$850, 0))))), "At-Promise: Prim", ""))))), ""), "")</f>
        <v/>
      </c>
      <c r="AY595" s="66"/>
      <c r="AZ595" s="76"/>
      <c r="BA595" s="66"/>
      <c r="BB595" s="76"/>
      <c r="BC595" s="66"/>
      <c r="BD595" s="76"/>
      <c r="BE595" s="66"/>
      <c r="BF595" s="76"/>
      <c r="BG595" s="66"/>
      <c r="BH595" s="76"/>
      <c r="BI595" s="66"/>
      <c r="BJ595" s="66"/>
      <c r="BK595" s="76" t="str">
        <f t="shared" si="76"/>
        <v/>
      </c>
      <c r="BL595" s="66"/>
      <c r="BM595" s="76" t="str">
        <f>IFERROR(IF(B595&lt;&gt;"", IF(AND(ISNUMBER(VALUE(SUBSTITUTE(SUBSTITUTE(Paste_Here!R595, "br", "-"), "L", ""))), VALUE(SUBSTITUTE(SUBSTITUTE(Paste_Here!R595, "br", "-"), "L", "")) &gt;= 1095), "Yes", IF(AND(ISNUMBER(VALUE(SUBSTITUTE(SUBSTITUTE(Paste_Here!R595, "br", "-"), "L", ""))), VALUE(SUBSTITUTE(SUBSTITUTE(Paste_Here!R595, "br", "-"), "L", "")) &lt;= 1094), "No", "")), ""), "")</f>
        <v/>
      </c>
      <c r="BN595" s="66"/>
      <c r="BO595" s="76" t="str">
        <f>IFERROR(IF(B595&lt;&gt;"", IF(COUNTIF(INDEX(Paste_Here!Y$2:AB$850, MATCH(B595, Paste_Here!A$2:A$850, 0), 0), "yes") &gt; 0, "Yes", IF(COUNTIF(INDEX(Paste_Here!Y$2:AB$850, MATCH(B595, Paste_Here!A$2:A$850, 0), 0), "no") &gt; 0, "No", "")), ""), "")</f>
        <v/>
      </c>
      <c r="BP595" s="66"/>
      <c r="BQ595" s="76" t="str">
        <f>IFERROR(IF(B595&lt;&gt;"", IF(AND(ISNUMBER(VALUE(SUBSTITUTE(SUBSTITUTE(Paste_Here!U595, "em", "-"), "q", ""))), VALUE(SUBSTITUTE(SUBSTITUTE(Paste_Here!U595, "em", "-"), "q", "")) &gt;= 910), "Yes", IF(AND(ISNUMBER(VALUE(SUBSTITUTE(SUBSTITUTE(Paste_Here!U595, "em", "-"), "q", ""))), VALUE(SUBSTITUTE(SUBSTITUTE(Paste_Here!U595, "em", "-"), "q", "")) &lt;= 909), "No", "")), ""), "")</f>
        <v/>
      </c>
      <c r="BR595" s="66"/>
      <c r="BS595" s="76" t="str">
        <f>IFERROR(IF(B595&lt;&gt;"", IF(AND(INDEX(Paste_Here!X$2:X$850, MATCH(B595, Paste_Here!A$2:A$850, 0))&lt;&gt;"", ISNUMBER(VALUE(INDEX(Paste_Here!X$2:X$850, MATCH(B595, Paste_Here!A$2:A$850, 0))))), INDEX(Paste_Here!X$2:X$850, MATCH(B595, Paste_Here!A$2:A$850, 0)), ""), ""), "")</f>
        <v/>
      </c>
      <c r="BT595" s="66"/>
      <c r="BU595" s="76" t="str">
        <f>IFERROR(IF(B595&lt;&gt;"", IF(ISNUMBER(VALUE(INDEX(Paste_Here!G$2:G$850, MATCH(B595, Paste_Here!A$2:A$850, 0)))), IF(VALUE(INDEX(Paste_Here!G$2:G$850, MATCH(B595, Paste_Here!A$2:A$850, 0)))=0, "No", IF(AND(VALUE(INDEX(Paste_Here!G$2:G$850, MATCH(B595, Paste_Here!A$2:A$850, 0)))&gt;=1, VALUE(INDEX(Paste_Here!G$2:G$850, MATCH(B595, Paste_Here!A$2:A$850, 0)))&lt;=4), VALUE(INDEX(Paste_Here!G$2:G$850, MATCH(B595, Paste_Here!A$2:A$850, 0))), "")), ""), ""), "")</f>
        <v/>
      </c>
      <c r="BV595" s="66"/>
      <c r="BW595" s="76" t="str">
        <f>IFERROR(IF(B595&lt;&gt;"", IF(ISNUMBER(VALUE(INDEX(Paste_Here!H$2:H$850, MATCH(B595, Paste_Here!A$2:A$850, 0)))), IF(VALUE(INDEX(Paste_Here!H$2:H$850, MATCH(B595, Paste_Here!A$2:A$850, 0)))=0, "No", IF(AND(VALUE(INDEX(Paste_Here!H$2:H$850, MATCH(B595, Paste_Here!A$2:A$850, 0)))&gt;=1, VALUE(INDEX(Paste_Here!H$2:H$850, MATCH(B595, Paste_Here!A$2:A$850, 0)))&lt;=4), VALUE(INDEX(Paste_Here!H$2:H$850, MATCH(B595, Paste_Here!A$2:A$850, 0))), "")), ""), ""), "")</f>
        <v/>
      </c>
      <c r="BX595" s="66"/>
      <c r="BY595" s="76"/>
      <c r="BZ595" s="66"/>
      <c r="CA595" s="76"/>
      <c r="CB595" s="66"/>
      <c r="CC595" s="66"/>
      <c r="CD595" s="76" t="str">
        <f t="shared" si="77"/>
        <v/>
      </c>
      <c r="CE595" s="66"/>
      <c r="CF595" s="76" t="str">
        <f>IFERROR(IF(B595&lt;&gt;"", IF(AND(INDEX(Paste_Here!P$2:P$850, MATCH(B595, Paste_Here!A$2:A$850, 0))&lt;&gt;"", ISNUMBER(VALUE(INDEX(Paste_Here!P$2:P$850, MATCH(B595, Paste_Here!A$2:A$850, 0))))), INDEX(Paste_Here!P$2:P$850, MATCH(B595, Paste_Here!A$2:A$850, 0)), ""), ""), "")</f>
        <v/>
      </c>
      <c r="CG595" s="66"/>
      <c r="CH595" s="76" t="str">
        <f>IFERROR(IF(B595&lt;&gt;"", IF(ISNUMBER(SEARCH("highrisk", LOWER(INDEX(Paste_Here!Q$2:Q$850, MATCH(B595, Paste_Here!A$2:A$850, 0))))), "High Risk", IF(ISNUMBER(SEARCH("lowrisk", LOWER(INDEX(Paste_Here!Q$2:Q$850, MATCH(B595, Paste_Here!A$2:A$850, 0))))), "Low Risk", IF(ISNUMBER(SEARCH("somerisk", LOWER(INDEX(Paste_Here!Q$2:Q$850, MATCH(B595, Paste_Here!A$2:A$850, 0))))), "Some Risk", ""))), ""), "")</f>
        <v/>
      </c>
      <c r="CI595" s="66"/>
      <c r="CJ595" s="76" t="str">
        <f>IFERROR(IF(B595&lt;&gt;"", IF(AND(INDEX(Paste_Here!AA$2:AA$850, MATCH(B595, Paste_Here!A$2:A$850, 0))&lt;&gt;"", ISNUMBER(VALUE(INDEX(Paste_Here!AA$2:AA$850, MATCH(B595, Paste_Here!A$2:A$850, 0))))), INDEX(Paste_Here!AA$2:AA$850, MATCH(B595, Paste_Here!A$2:A$850, 0)), ""), ""), "")</f>
        <v/>
      </c>
      <c r="CK595" s="66"/>
      <c r="CL595" s="76" t="str">
        <f>IFERROR(IF(B595&lt;&gt;"", IF(LOWER(INDEX(Paste_Here!AB$2:AB$850, MATCH(B595, Paste_Here!A$2:A$850, 0)))="approaching expectations", "Approaching", IF(LOWER(INDEX(Paste_Here!AB$2:AB$850, MATCH(B595, Paste_Here!A$2:A$850, 0)))="met expectations", "Met", IF(LOWER(INDEX(Paste_Here!AB$2:AB$850, MATCH(B595, Paste_Here!A$2:A$850, 0)))="exceeded expectations", "Exceeded", IF(LOWER(INDEX(Paste_Here!AB$2:AB$850, MATCH(B595, Paste_Here!A$2:A$850, 0)))="below expectations", "Below", "")))), ""), "")</f>
        <v/>
      </c>
      <c r="CM595" s="66"/>
      <c r="CN595" s="76" t="str">
        <f>IFERROR(IF(B595&lt;&gt;"", IF(AND(INDEX(Paste_Here!AC$2:AC$850, MATCH(B595, Paste_Here!A$2:A$850, 0))&lt;&gt;"", ISNUMBER(VALUE(INDEX(Paste_Here!AC$2:AC$850, MATCH(B595, Paste_Here!A$2:A$850, 0))))), INDEX(Paste_Here!AC$2:AC$850, MATCH(B595, Paste_Here!A$2:A$850, 0)), ""), ""), "")</f>
        <v/>
      </c>
      <c r="CO595" s="66"/>
      <c r="CP595" s="76"/>
      <c r="CQ595" s="66"/>
      <c r="CR595" s="76"/>
      <c r="CS595" s="66"/>
      <c r="CT595" s="76"/>
      <c r="CU595" s="66"/>
      <c r="CV595" s="76"/>
      <c r="CW595" s="66"/>
      <c r="CX595" s="76"/>
      <c r="CY595" s="66"/>
      <c r="CZ595" s="66"/>
      <c r="DA595" s="76" t="str">
        <f t="shared" si="78"/>
        <v/>
      </c>
      <c r="DB595" s="66"/>
      <c r="DC595" s="76" t="str">
        <f>IFERROR(IF(B595&lt;&gt;"", IF(AND(INDEX(Paste_Here!V$2:V$850, MATCH(B595, Paste_Here!A$2:A$850, 0))&lt;&gt;"", ISNUMBER(VALUE(INDEX(Paste_Here!V$2:V$850, MATCH(B595, Paste_Here!A$2:A$850, 0))))), INDEX(Paste_Here!V$2:V$850, MATCH(B595, Paste_Here!A$2:A$850, 0)), ""), ""), "")</f>
        <v/>
      </c>
      <c r="DD595" s="66"/>
      <c r="DE595" s="76" t="str">
        <f>IFERROR(IF(B595&lt;&gt;"", IF(ISNUMBER(SEARCH("highrisk", LOWER(INDEX(Paste_Here!W$2:W$850, MATCH(B595, Paste_Here!A$2:A$850, 0))))), "High Risk", IF(ISNUMBER(SEARCH("lowrisk", LOWER(INDEX(Paste_Here!W$2:W$850, MATCH(B595, Paste_Here!A$2:A$850, 0))))), "Low Risk", IF(ISNUMBER(SEARCH("somerisk", LOWER(INDEX(Paste_Here!W$2:W$850, MATCH(B595, Paste_Here!A$2:A$850, 0))))), "Some Risk", ""))), ""), "")</f>
        <v/>
      </c>
      <c r="DF595" s="66"/>
      <c r="DG595" s="76" t="str">
        <f>IFERROR(IF(B595&lt;&gt;"", IF(AND(INDEX(Paste_Here!S$2:S$850, MATCH(B595, Paste_Here!A$2:A$850, 0))&lt;&gt;"", ISNUMBER(VALUE(INDEX(Paste_Here!S$2:S$850, MATCH(B595, Paste_Here!A$2:A$850, 0))))), INDEX(Paste_Here!S$2:S$850, MATCH(B595, Paste_Here!A$2:A$850, 0)), ""), ""), "")</f>
        <v/>
      </c>
      <c r="DH595" s="66"/>
      <c r="DI595" s="76" t="str">
        <f>IFERROR(IF(B595&lt;&gt;"", IF(ISNUMBER(SEARCH("highrisk", LOWER(INDEX(Paste_Here!T$2:T$850, MATCH(B595, Paste_Here!A$2:A$850, 0))))), "High Risk", IF(ISNUMBER(SEARCH("lowrisk", LOWER(INDEX(Paste_Here!T$2:T$850, MATCH(B595, Paste_Here!A$2:A$850, 0))))), "Low Risk", IF(ISNUMBER(SEARCH("somerisk", LOWER(INDEX(Paste_Here!T$2:T$850, MATCH(B595, Paste_Here!A$2:A$850, 0))))), "Some Risk", ""))), ""), "")</f>
        <v/>
      </c>
      <c r="DJ595" s="66"/>
      <c r="DK595" s="76" t="str">
        <f>IFERROR(IF(B595&lt;&gt;"", IF(AND(INDEX(Paste_Here!AD$2:AD$850, MATCH(B595, Paste_Here!A$2:A$850, 0))&lt;&gt;"", ISNUMBER(VALUE(INDEX(Paste_Here!AD$2:AD$850, MATCH(B595, Paste_Here!A$2:A$850, 0))))), INDEX(Paste_Here!AD$2:AD$850, MATCH(B595, Paste_Here!A$2:A$850, 0)), ""), ""), "")</f>
        <v/>
      </c>
      <c r="DL595" s="66"/>
      <c r="DM595" s="76" t="str">
        <f>IFERROR(IF(B595&lt;&gt;"", IF(LOWER(INDEX(Paste_Here!AE$2:AE$850, MATCH(B595, Paste_Here!A$2:A$850, 0)))="approaching expectations", "Approaching", IF(LOWER(INDEX(Paste_Here!AE$2:AE$850, MATCH(B595, Paste_Here!A$2:A$850, 0)))="met expectations", "Met", IF(LOWER(INDEX(Paste_Here!AE$2:AE$850, MATCH(B595, Paste_Here!A$2:A$850, 0)))="exceeded expectations", "Exceeded", IF(LOWER(INDEX(Paste_Here!AE$2:AE$850, MATCH(B595, Paste_Here!A$2:A$850, 0)))="below expectations", "Below", "")))), ""), "")</f>
        <v/>
      </c>
      <c r="DN595" s="66"/>
      <c r="DO595" s="76"/>
      <c r="DP595" s="66"/>
      <c r="DQ595" s="76"/>
      <c r="DR595" s="66"/>
      <c r="DS595" s="76"/>
      <c r="DT595" s="66"/>
      <c r="DU595" s="76"/>
      <c r="DV595" s="66"/>
      <c r="DW595" s="66"/>
      <c r="DX595" s="76" t="str">
        <f t="shared" si="79"/>
        <v/>
      </c>
      <c r="DY595" s="66"/>
      <c r="DZ595" s="76"/>
      <c r="EA595" s="66"/>
      <c r="EB595" s="76"/>
      <c r="EC595" s="66"/>
      <c r="ED595" s="76" t="str">
        <f>IFERROR(IF(B595&lt;&gt;"", IF(AND(INDEX(Paste_Here!AF$2:AF$850, MATCH(B595, Paste_Here!A$2:A$850, 0))&lt;&gt;"", ISNUMBER(VALUE(INDEX(Paste_Here!AF$2:AF$850, MATCH(B595, Paste_Here!A$2:A$850, 0))))), INDEX(Paste_Here!AF$2:AF$850, MATCH(B595, Paste_Here!A$2:A$850, 0)), ""), ""), "")</f>
        <v/>
      </c>
      <c r="EE595" s="66"/>
      <c r="EF595" s="76"/>
      <c r="EG595" s="66"/>
      <c r="EH595" s="76"/>
      <c r="EI595" s="66"/>
      <c r="EJ595" s="76" t="str">
        <f>IFERROR(IF(B595&lt;&gt;"", IF(AND(INDEX(Paste_Here!AG$2:AG$850, MATCH(B595, Paste_Here!A$2:A$850, 0))&lt;&gt;"", ISNUMBER(VALUE(INDEX(Paste_Here!AG$2:AG$850, MATCH(B595, Paste_Here!A$2:A$850, 0))))), INDEX(Paste_Here!AG$2:AG$850, MATCH(B595, Paste_Here!A$2:A$850, 0)), ""), ""), "")</f>
        <v/>
      </c>
      <c r="EK595" s="66"/>
      <c r="EL595" s="76"/>
      <c r="EM595" s="66"/>
      <c r="EN595" s="76"/>
      <c r="EO595" s="66"/>
      <c r="EP595" s="76"/>
      <c r="EQ595" s="66"/>
      <c r="ER595" s="76"/>
      <c r="ES595" s="66"/>
      <c r="ET595" s="66"/>
      <c r="EU595" s="76"/>
      <c r="EV595" s="66"/>
      <c r="EW595" s="76"/>
      <c r="EX595" s="66"/>
      <c r="EY595" s="76"/>
      <c r="EZ595" s="66"/>
      <c r="FA595" s="76"/>
      <c r="FB595" s="66"/>
      <c r="FC595" s="76"/>
      <c r="FD595" s="66"/>
      <c r="FE595" s="76"/>
      <c r="FF595" s="66"/>
      <c r="FG595" s="76"/>
      <c r="FH595" s="66"/>
      <c r="FI595" s="76"/>
      <c r="FJ595" s="66"/>
      <c r="FK595" s="76"/>
      <c r="FL595" s="66"/>
      <c r="FM595" s="76"/>
      <c r="FN595" s="66"/>
      <c r="FO595" s="76"/>
      <c r="FP595" s="66"/>
      <c r="FQ595" s="76"/>
      <c r="FR595" s="66"/>
      <c r="FS595" s="76"/>
      <c r="FT595" s="66"/>
      <c r="FU595" s="76"/>
      <c r="FV595" s="66"/>
      <c r="FW595" s="76"/>
      <c r="FX595" s="66"/>
      <c r="FY595" s="76"/>
      <c r="FZ595" s="66"/>
      <c r="GA595" s="76"/>
      <c r="GB595" s="66"/>
      <c r="GC595" s="76"/>
      <c r="GD595" s="66"/>
      <c r="GE595" s="76"/>
      <c r="GF595" s="66"/>
      <c r="GG595" s="76"/>
      <c r="GH595" s="66"/>
      <c r="GI595" s="76"/>
      <c r="GJ595" s="66"/>
      <c r="GK595" s="76"/>
      <c r="GL595" s="66"/>
      <c r="GM595" s="76"/>
      <c r="GN595" s="66"/>
      <c r="GO595" s="76"/>
      <c r="GP595" s="66"/>
      <c r="GQ595" s="76"/>
      <c r="GR595" s="66"/>
      <c r="GS595" s="76"/>
      <c r="GT595" s="66"/>
      <c r="GU595" s="76"/>
      <c r="GV595" s="66"/>
      <c r="GW595" s="76"/>
      <c r="GX595" s="66"/>
      <c r="GY595" s="76"/>
      <c r="GZ595" s="66"/>
      <c r="HA595" s="76"/>
      <c r="HB595" s="66"/>
      <c r="HC595" s="76"/>
      <c r="HD595" s="66"/>
      <c r="HE595" s="76"/>
      <c r="HF595" s="66"/>
      <c r="HG595" s="76"/>
      <c r="HH595" s="66"/>
      <c r="HI595" s="76"/>
      <c r="HJ595" s="66"/>
      <c r="HK595" s="76"/>
      <c r="HL595" s="66"/>
      <c r="HM595" s="76"/>
      <c r="HN595" s="66"/>
      <c r="HO595" s="76"/>
      <c r="HP595" s="66"/>
      <c r="HQ595" s="76"/>
      <c r="HR595" s="66"/>
      <c r="HS595" s="76"/>
      <c r="HT595" s="66"/>
      <c r="HU595" s="76"/>
      <c r="HV595" s="66"/>
      <c r="HW595" s="76"/>
      <c r="HX595" s="66"/>
      <c r="HY595" s="76"/>
      <c r="HZ595" s="66"/>
      <c r="IA595" s="76"/>
      <c r="IB595" s="66"/>
      <c r="IC595" s="76"/>
      <c r="ID595" s="66"/>
      <c r="IE595" s="76"/>
      <c r="IF595" s="66"/>
      <c r="IG595" s="76"/>
      <c r="IH595" s="66"/>
      <c r="II595" s="76"/>
      <c r="IJ595" s="66"/>
      <c r="IK595" s="76"/>
      <c r="IL595" s="66"/>
      <c r="IM595" s="76"/>
      <c r="IN595" s="66"/>
      <c r="IO595" s="76"/>
      <c r="IP595" s="66"/>
      <c r="IQ595" s="76"/>
      <c r="IR595" s="66"/>
      <c r="IS595" s="76"/>
      <c r="IT595" s="66"/>
      <c r="IU595" s="76"/>
      <c r="IV595" s="66"/>
      <c r="IW595" s="76"/>
      <c r="IX595" s="66"/>
      <c r="IY595" s="76"/>
      <c r="IZ595" s="66"/>
      <c r="JA595" s="76"/>
      <c r="JB595" s="66"/>
      <c r="JC595" s="76"/>
      <c r="JD595" s="66"/>
      <c r="JE595" s="76"/>
      <c r="JF595" s="66"/>
      <c r="JG595" s="76"/>
      <c r="JH595" s="66"/>
      <c r="JI595" s="76"/>
      <c r="JJ595" s="66"/>
      <c r="JK595" s="76"/>
      <c r="JL595" s="66"/>
      <c r="JM595" s="76"/>
      <c r="JN595" s="66"/>
      <c r="JO595" s="76"/>
      <c r="JP595" s="66"/>
      <c r="JQ595" s="76"/>
      <c r="JR595" s="66"/>
      <c r="JS595" s="76"/>
      <c r="JT595" s="66"/>
      <c r="JU595" s="76"/>
      <c r="JV595" s="66"/>
      <c r="JW595" s="76"/>
      <c r="JX595" s="66"/>
      <c r="JY595" s="76"/>
      <c r="JZ595" s="66"/>
      <c r="KA595" s="76"/>
      <c r="KB595" s="66"/>
      <c r="KC595" s="76"/>
      <c r="KD595" s="66"/>
      <c r="KE595" s="76"/>
      <c r="KF595" s="66"/>
      <c r="KG595" s="76"/>
      <c r="KH595" s="66"/>
      <c r="KI595" s="76"/>
      <c r="KJ595" s="66"/>
      <c r="KK595" s="76"/>
      <c r="KL595" s="66"/>
      <c r="KM595" s="76"/>
      <c r="KN595" s="66"/>
      <c r="KO595" s="76"/>
      <c r="KP595" s="66"/>
      <c r="KQ595" s="76"/>
      <c r="KR595" s="66"/>
      <c r="KS595" s="76"/>
      <c r="KT595" s="66"/>
      <c r="KU595" s="76"/>
      <c r="KV595" s="66"/>
      <c r="KW595" s="76"/>
      <c r="KX595" s="66"/>
      <c r="KY595" s="76"/>
      <c r="KZ595" s="66"/>
      <c r="LA595" s="76"/>
      <c r="LB595" s="66"/>
      <c r="LC595" s="76"/>
      <c r="LD595" s="66"/>
      <c r="LE595" s="76"/>
      <c r="LF595" s="66"/>
      <c r="LG595" s="76"/>
      <c r="LH595" s="66"/>
      <c r="LI595" s="76"/>
      <c r="LJ595" s="66"/>
      <c r="LK595" s="76"/>
      <c r="LL595" s="66"/>
      <c r="LM595" s="76"/>
      <c r="LN595" s="66"/>
      <c r="LO595" s="76"/>
      <c r="LP595" s="66"/>
      <c r="LQ595" s="76"/>
      <c r="LR595" s="66"/>
      <c r="LS595" s="76"/>
      <c r="LT595" s="66"/>
      <c r="LU595" s="76"/>
      <c r="LV595" s="66"/>
      <c r="LW595" s="76"/>
      <c r="LX595" s="66"/>
      <c r="LY595" s="76"/>
      <c r="LZ595" s="66"/>
      <c r="MA595" s="76"/>
      <c r="MB595" s="66"/>
      <c r="MC595" s="76"/>
      <c r="MD595" s="66"/>
      <c r="MG595" s="1" t="str" cm="1">
        <f t="array" ref="MG595">IFERROR(INDEX(Paste_Here!$B$2:$B$850, MATCH(0, COUNTIF(MG$4:MG594, Paste_Here!$B$2:$B$850) + IF(Paste_Here!$B$2:$B$850="", 1, 0), 0)), "")</f>
        <v/>
      </c>
      <c r="MH595" s="1" t="str">
        <f>IF(MG595&lt;&gt;"", INDEX(Paste_Here!$A$2:$A$850, MATCH(MG595, Paste_Here!$B$2:$B$850, 0)), "")</f>
        <v/>
      </c>
      <c r="MI595" s="1" t="str">
        <f t="shared" si="80"/>
        <v/>
      </c>
      <c r="MJ595" s="1" t="str" cm="1">
        <f t="array" ref="MJ595">IFERROR(INDEX($MI$5:$MI$850, MATCH(SMALL(IF($MI$5:$MI$850&lt;&gt;"", COUNTIF($MI$5:$MI$850, "&lt;"&amp;$MI$5:$MI$850)+1), ROW()-ROW($MJ$5)+1), COUNTIF($MI$5:$MI$850, "&lt;"&amp;$MI$5:$MI$850)+1, 0)), "")</f>
        <v/>
      </c>
    </row>
    <row r="596" spans="1:348">
      <c r="A596" s="66"/>
      <c r="B596" s="76" t="str">
        <f t="shared" si="73"/>
        <v/>
      </c>
      <c r="C596" s="66"/>
      <c r="D596" s="76" t="str">
        <f>IFERROR(IF(B596&lt;&gt;"", IF(AND(INDEX(Paste_Here!B$2:B$850, MATCH(B596, Paste_Here!A$2:A$850, 0))&lt;&gt;"", ISNUMBER(VALUE(INDEX(Paste_Here!B$2:B$850, MATCH(B596, Paste_Here!A$2:A$850, 0))))), INDEX(Paste_Here!B$2:B$850, MATCH(B596, Paste_Here!A$2:A$850, 0)), ""), ""), "")</f>
        <v/>
      </c>
      <c r="E596" s="66"/>
      <c r="F596" s="76" t="str">
        <f>IFERROR(IF(B596&lt;&gt;"", IF(ISTEXT(INDEX(Paste_Here!K$2:K$850, MATCH(B596, Paste_Here!A$2:A$850, 0))), INDEX(Paste_Here!K$2:K$850, MATCH(B596, Paste_Here!A$2:A$850, 0)), ""), ""), "")</f>
        <v/>
      </c>
      <c r="G596" s="66"/>
      <c r="H596" s="76" t="str">
        <f>IFERROR(IF(B596&lt;&gt;"", IF(ISTEXT(INDEX(Paste_Here!C$2:C$850, MATCH(B596, Paste_Here!A$2:A$850, 0))), INDEX(Paste_Here!C$2:C$850, MATCH(B596, Paste_Here!A$2:A$850, 0)), ""), ""), "")</f>
        <v/>
      </c>
      <c r="I596" s="66"/>
      <c r="J596" s="76" t="str">
        <f>IFERROR(IF(B596&lt;&gt;"", IF(ISNUMBER(SEARCH("s", LOWER(INDEX(Paste_Here!M$2:M$850, MATCH(B596, Paste_Here!A$2:A$850, 0))))), "Yes", IF(INDEX(Paste_Here!M$2:M$850, MATCH(B596, Paste_Here!A$2:A$850, 0))&lt;&gt;"", "No", "")), ""), "")</f>
        <v/>
      </c>
      <c r="K596" s="66"/>
      <c r="L596" s="76" t="str">
        <f>IFERROR(IF(B596&lt;&gt;"", IF(ISNUMBER(SEARCH("yes", LOWER(INDEX(Paste_Here!E$2:E$850, MATCH(B596, Paste_Here!A$2:A$850, 0))))), "Yes", IF(ISNUMBER(SEARCH("no", LOWER(INDEX(Paste_Here!E$2:E$850, MATCH(B596, Paste_Here!A$2:A$850, 0))))), "No", "")), ""), "")</f>
        <v/>
      </c>
      <c r="M596" s="66"/>
      <c r="N596" s="76" t="str">
        <f>IFERROR(IF(B596&lt;&gt;"", IF(ISNUMBER(SEARCH("yes", LOWER(INDEX(Paste_Here!F$2:F$850, MATCH(B596, Paste_Here!A$2:A$850, 0))))), "Yes", IF(ISNUMBER(SEARCH("no", LOWER(INDEX(Paste_Here!F$2:F$850, MATCH(B596, Paste_Here!A$2:A$850, 0))))), "No", "")), ""), "")</f>
        <v/>
      </c>
      <c r="O596" s="66"/>
      <c r="P596" s="76" t="str">
        <f>IFERROR(IF(B596&lt;&gt;"", IF(ISNUMBER(SEARCH("yes", LOWER(INDEX(Paste_Here!L$2:L$850, MATCH(B596, Paste_Here!A$2:A$850, 0))))), "Yes", IF(ISNUMBER(SEARCH("no", LOWER(INDEX(Paste_Here!L$2:L$850, MATCH(B596, Paste_Here!A$2:A$850, 0))))), "No", "")), ""), "")</f>
        <v/>
      </c>
      <c r="Q596" s="66"/>
      <c r="R596" s="76" t="str">
        <f>IFERROR(IF(B596&lt;&gt;"", IF(ISNUMBER(SEARCH("transitional 2", LOWER(INDEX(Paste_Here!D$2:D$850, MATCH(B596, Paste_Here!A$2:A$850, 0))))), "T2", IF(ISNUMBER(SEARCH("transitional 1", LOWER(INDEX(Paste_Here!D$2:D$850, MATCH(B596, Paste_Here!A$2:A$850, 0))))), "T1", IF(ISNUMBER(SEARCH("waived ell services", LOWER(INDEX(Paste_Here!D$2:D$850, MATCH(B596, Paste_Here!A$2:A$850, 0))))), "W", IF(ISNUMBER(SEARCH("english language learner", LOWER(INDEX(Paste_Here!D$2:D$850, MATCH(B596, Paste_Here!A$2:A$850, 0))))), "L", "")))), ""), "")</f>
        <v/>
      </c>
      <c r="S596" s="66"/>
      <c r="T596" s="76" t="str">
        <f>IFERROR(IF(B596&lt;&gt;"", IF(ISNUMBER(SEARCH("yes", LOWER(INDEX(Paste_Here!I$2:I$850, MATCH(B596, Paste_Here!A$2:A$850, 0))))), "Yes", IF(ISNUMBER(SEARCH("no", LOWER(INDEX(Paste_Here!I$2:I$850, MATCH(B596, Paste_Here!A$2:A$850, 0))))), "No", "")), ""), "")</f>
        <v/>
      </c>
      <c r="U596" s="66"/>
      <c r="V596" s="76" t="str">
        <f>IFERROR(IF(B596&lt;&gt;"", IF(ISTEXT(INDEX(Paste_Here!J$2:J$850, MATCH(B596, Paste_Here!A$2:A$850, 0))), VALUE(INDEX(Paste_Here!J$2:J$850, MATCH(B596, Paste_Here!A$2:A$850, 0))), ""), ""), "")</f>
        <v/>
      </c>
      <c r="W596" s="66"/>
      <c r="X596" s="66"/>
      <c r="Y596" s="76" t="str">
        <f t="shared" si="74"/>
        <v/>
      </c>
      <c r="Z596" s="66"/>
      <c r="AA596" s="76" t="str">
        <f>IFERROR(IF(B596&lt;&gt;"", IF(AND(INDEX(Paste_Here!AI$2:AI$850, MATCH(B596, Paste_Here!A$2:A$850, 0))&lt;&gt;"", ISNUMBER(VALUE(INDEX(Paste_Here!AI$2:AI$850, MATCH(B596, Paste_Here!A$2:A$850, 0))))), INDEX(Paste_Here!AI$2:AI$850, MATCH(B596, Paste_Here!A$2:A$850, 0)), ""), ""), "")</f>
        <v/>
      </c>
      <c r="AB596" s="66"/>
      <c r="AC596" s="76" t="str">
        <f>IFERROR(IF(B596&lt;&gt;"", IF(AND(INDEX(Paste_Here!AJ$2:AJ$850, MATCH(B596, Paste_Here!A$2:A$850, 0))&lt;&gt;"", ISNUMBER(VALUE(INDEX(Paste_Here!AJ$2:AJ$850, MATCH(B596, Paste_Here!A$2:A$850, 0))))), INDEX(Paste_Here!AJ$2:AJ$850, MATCH(B596, Paste_Here!A$2:A$850, 0)), ""), ""), "")</f>
        <v/>
      </c>
      <c r="AD596" s="66"/>
      <c r="AE596" s="76" t="str">
        <f>IFERROR(IF(B596&lt;&gt;"", IF(AND(INDEX(Paste_Here!AK$2:AK$850, MATCH(B596, Paste_Here!A$2:A$850, 0))&lt;&gt;"", ISNUMBER(VALUE(INDEX(Paste_Here!AK$2:AK$850, MATCH(B596, Paste_Here!A$2:A$850, 0))))), INDEX(Paste_Here!AK$2:AK$850, MATCH(B596, Paste_Here!A$2:A$850, 0)), ""), ""), "")</f>
        <v/>
      </c>
      <c r="AF596" s="66"/>
      <c r="AG596" s="76" t="str">
        <f>IFERROR(IF(B596&lt;&gt;"", IF(AND(INDEX(Paste_Here!AL$2:AL$850, MATCH(B596, Paste_Here!A$2:A$850, 0))&lt;&gt;"", ISNUMBER(VALUE(INDEX(Paste_Here!AL$2:AL$850, MATCH(B596, Paste_Here!A$2:A$850, 0))))), INDEX(Paste_Here!AL$2:AL$850, MATCH(B596, Paste_Here!A$2:A$850, 0)), ""), ""), "")</f>
        <v/>
      </c>
      <c r="AH596" s="66"/>
      <c r="AI596" s="76" t="str">
        <f>IFERROR(IF(B596&lt;&gt;"", IF(AND(INDEX(Paste_Here!AH$2:AH$850, MATCH(B596, Paste_Here!A$2:A$850, 0))&lt;&gt;"", ISNUMBER(VALUE(INDEX(Paste_Here!AH$2:AH$850, MATCH(B596, Paste_Here!A$2:A$850, 0))))), IF(VALUE(INDEX(Paste_Here!AH$2:AH$850, MATCH(B596, Paste_Here!A$2:A$850, 0)))=0, "", INDEX(Paste_Here!AH$2:AH$850, MATCH(B596, Paste_Here!A$2:A$850, 0))), ""), ""), "")</f>
        <v/>
      </c>
      <c r="AJ596" s="66"/>
      <c r="AK596" s="76" t="str">
        <f>IFERROR(IF(B596&lt;&gt;"", IF(AND(INDEX(Paste_Here!N$2:N$850, MATCH(B596, Paste_Here!A$2:A$850, 0))&lt;&gt;"", ISNUMBER(VALUE(INDEX(Paste_Here!N$2:N$850, MATCH(B596, Paste_Here!A$2:A$850, 0))))), INDEX(Paste_Here!N$2:N$850, MATCH(B596, Paste_Here!A$2:A$850, 0)), ""), ""), "")</f>
        <v/>
      </c>
      <c r="AL596" s="66"/>
      <c r="AM596" s="76" t="str">
        <f>IFERROR(IF(B596&lt;&gt;"", IF(AND(INDEX(Paste_Here!O$2:O$850, MATCH(B596, Paste_Here!A$2:A$850, 0))&lt;&gt;"", ISNUMBER(VALUE(INDEX(Paste_Here!O$2:O$850, MATCH(B596, Paste_Here!A$2:A$850, 0))))), INDEX(Paste_Here!O$2:O$850, MATCH(B596, Paste_Here!A$2:A$850, 0)), ""), ""), "")</f>
        <v/>
      </c>
      <c r="AN596" s="66"/>
      <c r="AO596" s="76"/>
      <c r="AP596" s="66"/>
      <c r="AQ596" s="76"/>
      <c r="AR596" s="66"/>
      <c r="AS596" s="76"/>
      <c r="AT596" s="66"/>
      <c r="AU596" s="66"/>
      <c r="AV596" s="76" t="str">
        <f t="shared" si="75"/>
        <v/>
      </c>
      <c r="AW596" s="66"/>
      <c r="AX596" s="76" t="str">
        <f>IFERROR(IF(B596&lt;&gt;"", IF(ISNUMBER(SEARCH("Revealed-Potential (Primary Focus)", LOWER(INDEX(Paste_Here!Z$2:Z$850, MATCH(B596, Paste_Here!A$2:A$850, 0))))), "Rev-Potential: Prim", IF(ISNUMBER(SEARCH("Revealed-Potential (Secondary Focus)", LOWER(INDEX(Paste_Here!Z$2:Z$850, MATCH(B596, Paste_Here!A$2:A$850, 0))))), "Rev-Potential: Sec", IF(ISNUMBER(SEARCH("Monitoring", LOWER(INDEX(Paste_Here!Z$2:Z$850, MATCH(B596, Paste_Here!A$2:A$850, 0))))), "Monitoring", IF(ISNUMBER(SEARCH("At-Promise (Secondary Focus)", LOWER(INDEX(Paste_Here!Z$2:Z$850, MATCH(B596, Paste_Here!A$2:A$850, 0))))), "At-Promise: Sec", IF(ISNUMBER(SEARCH("At-Promise (Primary Focus)", LOWER(INDEX(Paste_Here!Z$2:Z$850, MATCH(B596, Paste_Here!A$2:A$850, 0))))), "At-Promise: Prim", ""))))), ""), "")</f>
        <v/>
      </c>
      <c r="AY596" s="66"/>
      <c r="AZ596" s="76"/>
      <c r="BA596" s="66"/>
      <c r="BB596" s="76"/>
      <c r="BC596" s="66"/>
      <c r="BD596" s="76"/>
      <c r="BE596" s="66"/>
      <c r="BF596" s="76"/>
      <c r="BG596" s="66"/>
      <c r="BH596" s="76"/>
      <c r="BI596" s="66"/>
      <c r="BJ596" s="66"/>
      <c r="BK596" s="76" t="str">
        <f t="shared" si="76"/>
        <v/>
      </c>
      <c r="BL596" s="66"/>
      <c r="BM596" s="76" t="str">
        <f>IFERROR(IF(B596&lt;&gt;"", IF(AND(ISNUMBER(VALUE(SUBSTITUTE(SUBSTITUTE(Paste_Here!R596, "br", "-"), "L", ""))), VALUE(SUBSTITUTE(SUBSTITUTE(Paste_Here!R596, "br", "-"), "L", "")) &gt;= 1095), "Yes", IF(AND(ISNUMBER(VALUE(SUBSTITUTE(SUBSTITUTE(Paste_Here!R596, "br", "-"), "L", ""))), VALUE(SUBSTITUTE(SUBSTITUTE(Paste_Here!R596, "br", "-"), "L", "")) &lt;= 1094), "No", "")), ""), "")</f>
        <v/>
      </c>
      <c r="BN596" s="66"/>
      <c r="BO596" s="76" t="str">
        <f>IFERROR(IF(B596&lt;&gt;"", IF(COUNTIF(INDEX(Paste_Here!Y$2:AB$850, MATCH(B596, Paste_Here!A$2:A$850, 0), 0), "yes") &gt; 0, "Yes", IF(COUNTIF(INDEX(Paste_Here!Y$2:AB$850, MATCH(B596, Paste_Here!A$2:A$850, 0), 0), "no") &gt; 0, "No", "")), ""), "")</f>
        <v/>
      </c>
      <c r="BP596" s="66"/>
      <c r="BQ596" s="76" t="str">
        <f>IFERROR(IF(B596&lt;&gt;"", IF(AND(ISNUMBER(VALUE(SUBSTITUTE(SUBSTITUTE(Paste_Here!U596, "em", "-"), "q", ""))), VALUE(SUBSTITUTE(SUBSTITUTE(Paste_Here!U596, "em", "-"), "q", "")) &gt;= 910), "Yes", IF(AND(ISNUMBER(VALUE(SUBSTITUTE(SUBSTITUTE(Paste_Here!U596, "em", "-"), "q", ""))), VALUE(SUBSTITUTE(SUBSTITUTE(Paste_Here!U596, "em", "-"), "q", "")) &lt;= 909), "No", "")), ""), "")</f>
        <v/>
      </c>
      <c r="BR596" s="66"/>
      <c r="BS596" s="76" t="str">
        <f>IFERROR(IF(B596&lt;&gt;"", IF(AND(INDEX(Paste_Here!X$2:X$850, MATCH(B596, Paste_Here!A$2:A$850, 0))&lt;&gt;"", ISNUMBER(VALUE(INDEX(Paste_Here!X$2:X$850, MATCH(B596, Paste_Here!A$2:A$850, 0))))), INDEX(Paste_Here!X$2:X$850, MATCH(B596, Paste_Here!A$2:A$850, 0)), ""), ""), "")</f>
        <v/>
      </c>
      <c r="BT596" s="66"/>
      <c r="BU596" s="76" t="str">
        <f>IFERROR(IF(B596&lt;&gt;"", IF(ISNUMBER(VALUE(INDEX(Paste_Here!G$2:G$850, MATCH(B596, Paste_Here!A$2:A$850, 0)))), IF(VALUE(INDEX(Paste_Here!G$2:G$850, MATCH(B596, Paste_Here!A$2:A$850, 0)))=0, "No", IF(AND(VALUE(INDEX(Paste_Here!G$2:G$850, MATCH(B596, Paste_Here!A$2:A$850, 0)))&gt;=1, VALUE(INDEX(Paste_Here!G$2:G$850, MATCH(B596, Paste_Here!A$2:A$850, 0)))&lt;=4), VALUE(INDEX(Paste_Here!G$2:G$850, MATCH(B596, Paste_Here!A$2:A$850, 0))), "")), ""), ""), "")</f>
        <v/>
      </c>
      <c r="BV596" s="66"/>
      <c r="BW596" s="76" t="str">
        <f>IFERROR(IF(B596&lt;&gt;"", IF(ISNUMBER(VALUE(INDEX(Paste_Here!H$2:H$850, MATCH(B596, Paste_Here!A$2:A$850, 0)))), IF(VALUE(INDEX(Paste_Here!H$2:H$850, MATCH(B596, Paste_Here!A$2:A$850, 0)))=0, "No", IF(AND(VALUE(INDEX(Paste_Here!H$2:H$850, MATCH(B596, Paste_Here!A$2:A$850, 0)))&gt;=1, VALUE(INDEX(Paste_Here!H$2:H$850, MATCH(B596, Paste_Here!A$2:A$850, 0)))&lt;=4), VALUE(INDEX(Paste_Here!H$2:H$850, MATCH(B596, Paste_Here!A$2:A$850, 0))), "")), ""), ""), "")</f>
        <v/>
      </c>
      <c r="BX596" s="66"/>
      <c r="BY596" s="76"/>
      <c r="BZ596" s="66"/>
      <c r="CA596" s="76"/>
      <c r="CB596" s="66"/>
      <c r="CC596" s="66"/>
      <c r="CD596" s="76" t="str">
        <f t="shared" si="77"/>
        <v/>
      </c>
      <c r="CE596" s="66"/>
      <c r="CF596" s="76" t="str">
        <f>IFERROR(IF(B596&lt;&gt;"", IF(AND(INDEX(Paste_Here!P$2:P$850, MATCH(B596, Paste_Here!A$2:A$850, 0))&lt;&gt;"", ISNUMBER(VALUE(INDEX(Paste_Here!P$2:P$850, MATCH(B596, Paste_Here!A$2:A$850, 0))))), INDEX(Paste_Here!P$2:P$850, MATCH(B596, Paste_Here!A$2:A$850, 0)), ""), ""), "")</f>
        <v/>
      </c>
      <c r="CG596" s="66"/>
      <c r="CH596" s="76" t="str">
        <f>IFERROR(IF(B596&lt;&gt;"", IF(ISNUMBER(SEARCH("highrisk", LOWER(INDEX(Paste_Here!Q$2:Q$850, MATCH(B596, Paste_Here!A$2:A$850, 0))))), "High Risk", IF(ISNUMBER(SEARCH("lowrisk", LOWER(INDEX(Paste_Here!Q$2:Q$850, MATCH(B596, Paste_Here!A$2:A$850, 0))))), "Low Risk", IF(ISNUMBER(SEARCH("somerisk", LOWER(INDEX(Paste_Here!Q$2:Q$850, MATCH(B596, Paste_Here!A$2:A$850, 0))))), "Some Risk", ""))), ""), "")</f>
        <v/>
      </c>
      <c r="CI596" s="66"/>
      <c r="CJ596" s="76" t="str">
        <f>IFERROR(IF(B596&lt;&gt;"", IF(AND(INDEX(Paste_Here!AA$2:AA$850, MATCH(B596, Paste_Here!A$2:A$850, 0))&lt;&gt;"", ISNUMBER(VALUE(INDEX(Paste_Here!AA$2:AA$850, MATCH(B596, Paste_Here!A$2:A$850, 0))))), INDEX(Paste_Here!AA$2:AA$850, MATCH(B596, Paste_Here!A$2:A$850, 0)), ""), ""), "")</f>
        <v/>
      </c>
      <c r="CK596" s="66"/>
      <c r="CL596" s="76" t="str">
        <f>IFERROR(IF(B596&lt;&gt;"", IF(LOWER(INDEX(Paste_Here!AB$2:AB$850, MATCH(B596, Paste_Here!A$2:A$850, 0)))="approaching expectations", "Approaching", IF(LOWER(INDEX(Paste_Here!AB$2:AB$850, MATCH(B596, Paste_Here!A$2:A$850, 0)))="met expectations", "Met", IF(LOWER(INDEX(Paste_Here!AB$2:AB$850, MATCH(B596, Paste_Here!A$2:A$850, 0)))="exceeded expectations", "Exceeded", IF(LOWER(INDEX(Paste_Here!AB$2:AB$850, MATCH(B596, Paste_Here!A$2:A$850, 0)))="below expectations", "Below", "")))), ""), "")</f>
        <v/>
      </c>
      <c r="CM596" s="66"/>
      <c r="CN596" s="76" t="str">
        <f>IFERROR(IF(B596&lt;&gt;"", IF(AND(INDEX(Paste_Here!AC$2:AC$850, MATCH(B596, Paste_Here!A$2:A$850, 0))&lt;&gt;"", ISNUMBER(VALUE(INDEX(Paste_Here!AC$2:AC$850, MATCH(B596, Paste_Here!A$2:A$850, 0))))), INDEX(Paste_Here!AC$2:AC$850, MATCH(B596, Paste_Here!A$2:A$850, 0)), ""), ""), "")</f>
        <v/>
      </c>
      <c r="CO596" s="66"/>
      <c r="CP596" s="76"/>
      <c r="CQ596" s="66"/>
      <c r="CR596" s="76"/>
      <c r="CS596" s="66"/>
      <c r="CT596" s="76"/>
      <c r="CU596" s="66"/>
      <c r="CV596" s="76"/>
      <c r="CW596" s="66"/>
      <c r="CX596" s="76"/>
      <c r="CY596" s="66"/>
      <c r="CZ596" s="66"/>
      <c r="DA596" s="76" t="str">
        <f t="shared" si="78"/>
        <v/>
      </c>
      <c r="DB596" s="66"/>
      <c r="DC596" s="76" t="str">
        <f>IFERROR(IF(B596&lt;&gt;"", IF(AND(INDEX(Paste_Here!V$2:V$850, MATCH(B596, Paste_Here!A$2:A$850, 0))&lt;&gt;"", ISNUMBER(VALUE(INDEX(Paste_Here!V$2:V$850, MATCH(B596, Paste_Here!A$2:A$850, 0))))), INDEX(Paste_Here!V$2:V$850, MATCH(B596, Paste_Here!A$2:A$850, 0)), ""), ""), "")</f>
        <v/>
      </c>
      <c r="DD596" s="66"/>
      <c r="DE596" s="76" t="str">
        <f>IFERROR(IF(B596&lt;&gt;"", IF(ISNUMBER(SEARCH("highrisk", LOWER(INDEX(Paste_Here!W$2:W$850, MATCH(B596, Paste_Here!A$2:A$850, 0))))), "High Risk", IF(ISNUMBER(SEARCH("lowrisk", LOWER(INDEX(Paste_Here!W$2:W$850, MATCH(B596, Paste_Here!A$2:A$850, 0))))), "Low Risk", IF(ISNUMBER(SEARCH("somerisk", LOWER(INDEX(Paste_Here!W$2:W$850, MATCH(B596, Paste_Here!A$2:A$850, 0))))), "Some Risk", ""))), ""), "")</f>
        <v/>
      </c>
      <c r="DF596" s="66"/>
      <c r="DG596" s="76" t="str">
        <f>IFERROR(IF(B596&lt;&gt;"", IF(AND(INDEX(Paste_Here!S$2:S$850, MATCH(B596, Paste_Here!A$2:A$850, 0))&lt;&gt;"", ISNUMBER(VALUE(INDEX(Paste_Here!S$2:S$850, MATCH(B596, Paste_Here!A$2:A$850, 0))))), INDEX(Paste_Here!S$2:S$850, MATCH(B596, Paste_Here!A$2:A$850, 0)), ""), ""), "")</f>
        <v/>
      </c>
      <c r="DH596" s="66"/>
      <c r="DI596" s="76" t="str">
        <f>IFERROR(IF(B596&lt;&gt;"", IF(ISNUMBER(SEARCH("highrisk", LOWER(INDEX(Paste_Here!T$2:T$850, MATCH(B596, Paste_Here!A$2:A$850, 0))))), "High Risk", IF(ISNUMBER(SEARCH("lowrisk", LOWER(INDEX(Paste_Here!T$2:T$850, MATCH(B596, Paste_Here!A$2:A$850, 0))))), "Low Risk", IF(ISNUMBER(SEARCH("somerisk", LOWER(INDEX(Paste_Here!T$2:T$850, MATCH(B596, Paste_Here!A$2:A$850, 0))))), "Some Risk", ""))), ""), "")</f>
        <v/>
      </c>
      <c r="DJ596" s="66"/>
      <c r="DK596" s="76" t="str">
        <f>IFERROR(IF(B596&lt;&gt;"", IF(AND(INDEX(Paste_Here!AD$2:AD$850, MATCH(B596, Paste_Here!A$2:A$850, 0))&lt;&gt;"", ISNUMBER(VALUE(INDEX(Paste_Here!AD$2:AD$850, MATCH(B596, Paste_Here!A$2:A$850, 0))))), INDEX(Paste_Here!AD$2:AD$850, MATCH(B596, Paste_Here!A$2:A$850, 0)), ""), ""), "")</f>
        <v/>
      </c>
      <c r="DL596" s="66"/>
      <c r="DM596" s="76" t="str">
        <f>IFERROR(IF(B596&lt;&gt;"", IF(LOWER(INDEX(Paste_Here!AE$2:AE$850, MATCH(B596, Paste_Here!A$2:A$850, 0)))="approaching expectations", "Approaching", IF(LOWER(INDEX(Paste_Here!AE$2:AE$850, MATCH(B596, Paste_Here!A$2:A$850, 0)))="met expectations", "Met", IF(LOWER(INDEX(Paste_Here!AE$2:AE$850, MATCH(B596, Paste_Here!A$2:A$850, 0)))="exceeded expectations", "Exceeded", IF(LOWER(INDEX(Paste_Here!AE$2:AE$850, MATCH(B596, Paste_Here!A$2:A$850, 0)))="below expectations", "Below", "")))), ""), "")</f>
        <v/>
      </c>
      <c r="DN596" s="66"/>
      <c r="DO596" s="76"/>
      <c r="DP596" s="66"/>
      <c r="DQ596" s="76"/>
      <c r="DR596" s="66"/>
      <c r="DS596" s="76"/>
      <c r="DT596" s="66"/>
      <c r="DU596" s="76"/>
      <c r="DV596" s="66"/>
      <c r="DW596" s="66"/>
      <c r="DX596" s="76" t="str">
        <f t="shared" si="79"/>
        <v/>
      </c>
      <c r="DY596" s="66"/>
      <c r="DZ596" s="76"/>
      <c r="EA596" s="66"/>
      <c r="EB596" s="76"/>
      <c r="EC596" s="66"/>
      <c r="ED596" s="76" t="str">
        <f>IFERROR(IF(B596&lt;&gt;"", IF(AND(INDEX(Paste_Here!AF$2:AF$850, MATCH(B596, Paste_Here!A$2:A$850, 0))&lt;&gt;"", ISNUMBER(VALUE(INDEX(Paste_Here!AF$2:AF$850, MATCH(B596, Paste_Here!A$2:A$850, 0))))), INDEX(Paste_Here!AF$2:AF$850, MATCH(B596, Paste_Here!A$2:A$850, 0)), ""), ""), "")</f>
        <v/>
      </c>
      <c r="EE596" s="66"/>
      <c r="EF596" s="76"/>
      <c r="EG596" s="66"/>
      <c r="EH596" s="76"/>
      <c r="EI596" s="66"/>
      <c r="EJ596" s="76" t="str">
        <f>IFERROR(IF(B596&lt;&gt;"", IF(AND(INDEX(Paste_Here!AG$2:AG$850, MATCH(B596, Paste_Here!A$2:A$850, 0))&lt;&gt;"", ISNUMBER(VALUE(INDEX(Paste_Here!AG$2:AG$850, MATCH(B596, Paste_Here!A$2:A$850, 0))))), INDEX(Paste_Here!AG$2:AG$850, MATCH(B596, Paste_Here!A$2:A$850, 0)), ""), ""), "")</f>
        <v/>
      </c>
      <c r="EK596" s="66"/>
      <c r="EL596" s="76"/>
      <c r="EM596" s="66"/>
      <c r="EN596" s="76"/>
      <c r="EO596" s="66"/>
      <c r="EP596" s="76"/>
      <c r="EQ596" s="66"/>
      <c r="ER596" s="76"/>
      <c r="ES596" s="66"/>
      <c r="ET596" s="66"/>
      <c r="EU596" s="76"/>
      <c r="EV596" s="66"/>
      <c r="EW596" s="76"/>
      <c r="EX596" s="66"/>
      <c r="EY596" s="76"/>
      <c r="EZ596" s="66"/>
      <c r="FA596" s="76"/>
      <c r="FB596" s="66"/>
      <c r="FC596" s="76"/>
      <c r="FD596" s="66"/>
      <c r="FE596" s="76"/>
      <c r="FF596" s="66"/>
      <c r="FG596" s="76"/>
      <c r="FH596" s="66"/>
      <c r="FI596" s="76"/>
      <c r="FJ596" s="66"/>
      <c r="FK596" s="76"/>
      <c r="FL596" s="66"/>
      <c r="FM596" s="76"/>
      <c r="FN596" s="66"/>
      <c r="FO596" s="76"/>
      <c r="FP596" s="66"/>
      <c r="FQ596" s="76"/>
      <c r="FR596" s="66"/>
      <c r="FS596" s="76"/>
      <c r="FT596" s="66"/>
      <c r="FU596" s="76"/>
      <c r="FV596" s="66"/>
      <c r="FW596" s="76"/>
      <c r="FX596" s="66"/>
      <c r="FY596" s="76"/>
      <c r="FZ596" s="66"/>
      <c r="GA596" s="76"/>
      <c r="GB596" s="66"/>
      <c r="GC596" s="76"/>
      <c r="GD596" s="66"/>
      <c r="GE596" s="76"/>
      <c r="GF596" s="66"/>
      <c r="GG596" s="76"/>
      <c r="GH596" s="66"/>
      <c r="GI596" s="76"/>
      <c r="GJ596" s="66"/>
      <c r="GK596" s="76"/>
      <c r="GL596" s="66"/>
      <c r="GM596" s="76"/>
      <c r="GN596" s="66"/>
      <c r="GO596" s="76"/>
      <c r="GP596" s="66"/>
      <c r="GQ596" s="76"/>
      <c r="GR596" s="66"/>
      <c r="GS596" s="76"/>
      <c r="GT596" s="66"/>
      <c r="GU596" s="76"/>
      <c r="GV596" s="66"/>
      <c r="GW596" s="76"/>
      <c r="GX596" s="66"/>
      <c r="GY596" s="76"/>
      <c r="GZ596" s="66"/>
      <c r="HA596" s="76"/>
      <c r="HB596" s="66"/>
      <c r="HC596" s="76"/>
      <c r="HD596" s="66"/>
      <c r="HE596" s="76"/>
      <c r="HF596" s="66"/>
      <c r="HG596" s="76"/>
      <c r="HH596" s="66"/>
      <c r="HI596" s="76"/>
      <c r="HJ596" s="66"/>
      <c r="HK596" s="76"/>
      <c r="HL596" s="66"/>
      <c r="HM596" s="76"/>
      <c r="HN596" s="66"/>
      <c r="HO596" s="76"/>
      <c r="HP596" s="66"/>
      <c r="HQ596" s="76"/>
      <c r="HR596" s="66"/>
      <c r="HS596" s="76"/>
      <c r="HT596" s="66"/>
      <c r="HU596" s="76"/>
      <c r="HV596" s="66"/>
      <c r="HW596" s="76"/>
      <c r="HX596" s="66"/>
      <c r="HY596" s="76"/>
      <c r="HZ596" s="66"/>
      <c r="IA596" s="76"/>
      <c r="IB596" s="66"/>
      <c r="IC596" s="76"/>
      <c r="ID596" s="66"/>
      <c r="IE596" s="76"/>
      <c r="IF596" s="66"/>
      <c r="IG596" s="76"/>
      <c r="IH596" s="66"/>
      <c r="II596" s="76"/>
      <c r="IJ596" s="66"/>
      <c r="IK596" s="76"/>
      <c r="IL596" s="66"/>
      <c r="IM596" s="76"/>
      <c r="IN596" s="66"/>
      <c r="IO596" s="76"/>
      <c r="IP596" s="66"/>
      <c r="IQ596" s="76"/>
      <c r="IR596" s="66"/>
      <c r="IS596" s="76"/>
      <c r="IT596" s="66"/>
      <c r="IU596" s="76"/>
      <c r="IV596" s="66"/>
      <c r="IW596" s="76"/>
      <c r="IX596" s="66"/>
      <c r="IY596" s="76"/>
      <c r="IZ596" s="66"/>
      <c r="JA596" s="76"/>
      <c r="JB596" s="66"/>
      <c r="JC596" s="76"/>
      <c r="JD596" s="66"/>
      <c r="JE596" s="76"/>
      <c r="JF596" s="66"/>
      <c r="JG596" s="76"/>
      <c r="JH596" s="66"/>
      <c r="JI596" s="76"/>
      <c r="JJ596" s="66"/>
      <c r="JK596" s="76"/>
      <c r="JL596" s="66"/>
      <c r="JM596" s="76"/>
      <c r="JN596" s="66"/>
      <c r="JO596" s="76"/>
      <c r="JP596" s="66"/>
      <c r="JQ596" s="76"/>
      <c r="JR596" s="66"/>
      <c r="JS596" s="76"/>
      <c r="JT596" s="66"/>
      <c r="JU596" s="76"/>
      <c r="JV596" s="66"/>
      <c r="JW596" s="76"/>
      <c r="JX596" s="66"/>
      <c r="JY596" s="76"/>
      <c r="JZ596" s="66"/>
      <c r="KA596" s="76"/>
      <c r="KB596" s="66"/>
      <c r="KC596" s="76"/>
      <c r="KD596" s="66"/>
      <c r="KE596" s="76"/>
      <c r="KF596" s="66"/>
      <c r="KG596" s="76"/>
      <c r="KH596" s="66"/>
      <c r="KI596" s="76"/>
      <c r="KJ596" s="66"/>
      <c r="KK596" s="76"/>
      <c r="KL596" s="66"/>
      <c r="KM596" s="76"/>
      <c r="KN596" s="66"/>
      <c r="KO596" s="76"/>
      <c r="KP596" s="66"/>
      <c r="KQ596" s="76"/>
      <c r="KR596" s="66"/>
      <c r="KS596" s="76"/>
      <c r="KT596" s="66"/>
      <c r="KU596" s="76"/>
      <c r="KV596" s="66"/>
      <c r="KW596" s="76"/>
      <c r="KX596" s="66"/>
      <c r="KY596" s="76"/>
      <c r="KZ596" s="66"/>
      <c r="LA596" s="76"/>
      <c r="LB596" s="66"/>
      <c r="LC596" s="76"/>
      <c r="LD596" s="66"/>
      <c r="LE596" s="76"/>
      <c r="LF596" s="66"/>
      <c r="LG596" s="76"/>
      <c r="LH596" s="66"/>
      <c r="LI596" s="76"/>
      <c r="LJ596" s="66"/>
      <c r="LK596" s="76"/>
      <c r="LL596" s="66"/>
      <c r="LM596" s="76"/>
      <c r="LN596" s="66"/>
      <c r="LO596" s="76"/>
      <c r="LP596" s="66"/>
      <c r="LQ596" s="76"/>
      <c r="LR596" s="66"/>
      <c r="LS596" s="76"/>
      <c r="LT596" s="66"/>
      <c r="LU596" s="76"/>
      <c r="LV596" s="66"/>
      <c r="LW596" s="76"/>
      <c r="LX596" s="66"/>
      <c r="LY596" s="76"/>
      <c r="LZ596" s="66"/>
      <c r="MA596" s="76"/>
      <c r="MB596" s="66"/>
      <c r="MC596" s="76"/>
      <c r="MD596" s="66"/>
      <c r="MG596" s="1" t="str" cm="1">
        <f t="array" ref="MG596">IFERROR(INDEX(Paste_Here!$B$2:$B$850, MATCH(0, COUNTIF(MG$4:MG595, Paste_Here!$B$2:$B$850) + IF(Paste_Here!$B$2:$B$850="", 1, 0), 0)), "")</f>
        <v/>
      </c>
      <c r="MH596" s="1" t="str">
        <f>IF(MG596&lt;&gt;"", INDEX(Paste_Here!$A$2:$A$850, MATCH(MG596, Paste_Here!$B$2:$B$850, 0)), "")</f>
        <v/>
      </c>
      <c r="MI596" s="1" t="str">
        <f t="shared" si="80"/>
        <v/>
      </c>
      <c r="MJ596" s="1" t="str" cm="1">
        <f t="array" ref="MJ596">IFERROR(INDEX($MI$5:$MI$850, MATCH(SMALL(IF($MI$5:$MI$850&lt;&gt;"", COUNTIF($MI$5:$MI$850, "&lt;"&amp;$MI$5:$MI$850)+1), ROW()-ROW($MJ$5)+1), COUNTIF($MI$5:$MI$850, "&lt;"&amp;$MI$5:$MI$850)+1, 0)), "")</f>
        <v/>
      </c>
    </row>
    <row r="597" spans="1:348">
      <c r="A597" s="66"/>
      <c r="B597" s="76" t="str">
        <f t="shared" si="73"/>
        <v/>
      </c>
      <c r="C597" s="66"/>
      <c r="D597" s="76" t="str">
        <f>IFERROR(IF(B597&lt;&gt;"", IF(AND(INDEX(Paste_Here!B$2:B$850, MATCH(B597, Paste_Here!A$2:A$850, 0))&lt;&gt;"", ISNUMBER(VALUE(INDEX(Paste_Here!B$2:B$850, MATCH(B597, Paste_Here!A$2:A$850, 0))))), INDEX(Paste_Here!B$2:B$850, MATCH(B597, Paste_Here!A$2:A$850, 0)), ""), ""), "")</f>
        <v/>
      </c>
      <c r="E597" s="66"/>
      <c r="F597" s="76" t="str">
        <f>IFERROR(IF(B597&lt;&gt;"", IF(ISTEXT(INDEX(Paste_Here!K$2:K$850, MATCH(B597, Paste_Here!A$2:A$850, 0))), INDEX(Paste_Here!K$2:K$850, MATCH(B597, Paste_Here!A$2:A$850, 0)), ""), ""), "")</f>
        <v/>
      </c>
      <c r="G597" s="66"/>
      <c r="H597" s="76" t="str">
        <f>IFERROR(IF(B597&lt;&gt;"", IF(ISTEXT(INDEX(Paste_Here!C$2:C$850, MATCH(B597, Paste_Here!A$2:A$850, 0))), INDEX(Paste_Here!C$2:C$850, MATCH(B597, Paste_Here!A$2:A$850, 0)), ""), ""), "")</f>
        <v/>
      </c>
      <c r="I597" s="66"/>
      <c r="J597" s="76" t="str">
        <f>IFERROR(IF(B597&lt;&gt;"", IF(ISNUMBER(SEARCH("s", LOWER(INDEX(Paste_Here!M$2:M$850, MATCH(B597, Paste_Here!A$2:A$850, 0))))), "Yes", IF(INDEX(Paste_Here!M$2:M$850, MATCH(B597, Paste_Here!A$2:A$850, 0))&lt;&gt;"", "No", "")), ""), "")</f>
        <v/>
      </c>
      <c r="K597" s="66"/>
      <c r="L597" s="76" t="str">
        <f>IFERROR(IF(B597&lt;&gt;"", IF(ISNUMBER(SEARCH("yes", LOWER(INDEX(Paste_Here!E$2:E$850, MATCH(B597, Paste_Here!A$2:A$850, 0))))), "Yes", IF(ISNUMBER(SEARCH("no", LOWER(INDEX(Paste_Here!E$2:E$850, MATCH(B597, Paste_Here!A$2:A$850, 0))))), "No", "")), ""), "")</f>
        <v/>
      </c>
      <c r="M597" s="66"/>
      <c r="N597" s="76" t="str">
        <f>IFERROR(IF(B597&lt;&gt;"", IF(ISNUMBER(SEARCH("yes", LOWER(INDEX(Paste_Here!F$2:F$850, MATCH(B597, Paste_Here!A$2:A$850, 0))))), "Yes", IF(ISNUMBER(SEARCH("no", LOWER(INDEX(Paste_Here!F$2:F$850, MATCH(B597, Paste_Here!A$2:A$850, 0))))), "No", "")), ""), "")</f>
        <v/>
      </c>
      <c r="O597" s="66"/>
      <c r="P597" s="76" t="str">
        <f>IFERROR(IF(B597&lt;&gt;"", IF(ISNUMBER(SEARCH("yes", LOWER(INDEX(Paste_Here!L$2:L$850, MATCH(B597, Paste_Here!A$2:A$850, 0))))), "Yes", IF(ISNUMBER(SEARCH("no", LOWER(INDEX(Paste_Here!L$2:L$850, MATCH(B597, Paste_Here!A$2:A$850, 0))))), "No", "")), ""), "")</f>
        <v/>
      </c>
      <c r="Q597" s="66"/>
      <c r="R597" s="76" t="str">
        <f>IFERROR(IF(B597&lt;&gt;"", IF(ISNUMBER(SEARCH("transitional 2", LOWER(INDEX(Paste_Here!D$2:D$850, MATCH(B597, Paste_Here!A$2:A$850, 0))))), "T2", IF(ISNUMBER(SEARCH("transitional 1", LOWER(INDEX(Paste_Here!D$2:D$850, MATCH(B597, Paste_Here!A$2:A$850, 0))))), "T1", IF(ISNUMBER(SEARCH("waived ell services", LOWER(INDEX(Paste_Here!D$2:D$850, MATCH(B597, Paste_Here!A$2:A$850, 0))))), "W", IF(ISNUMBER(SEARCH("english language learner", LOWER(INDEX(Paste_Here!D$2:D$850, MATCH(B597, Paste_Here!A$2:A$850, 0))))), "L", "")))), ""), "")</f>
        <v/>
      </c>
      <c r="S597" s="66"/>
      <c r="T597" s="76" t="str">
        <f>IFERROR(IF(B597&lt;&gt;"", IF(ISNUMBER(SEARCH("yes", LOWER(INDEX(Paste_Here!I$2:I$850, MATCH(B597, Paste_Here!A$2:A$850, 0))))), "Yes", IF(ISNUMBER(SEARCH("no", LOWER(INDEX(Paste_Here!I$2:I$850, MATCH(B597, Paste_Here!A$2:A$850, 0))))), "No", "")), ""), "")</f>
        <v/>
      </c>
      <c r="U597" s="66"/>
      <c r="V597" s="76" t="str">
        <f>IFERROR(IF(B597&lt;&gt;"", IF(ISTEXT(INDEX(Paste_Here!J$2:J$850, MATCH(B597, Paste_Here!A$2:A$850, 0))), VALUE(INDEX(Paste_Here!J$2:J$850, MATCH(B597, Paste_Here!A$2:A$850, 0))), ""), ""), "")</f>
        <v/>
      </c>
      <c r="W597" s="66"/>
      <c r="X597" s="66"/>
      <c r="Y597" s="76" t="str">
        <f t="shared" si="74"/>
        <v/>
      </c>
      <c r="Z597" s="66"/>
      <c r="AA597" s="76" t="str">
        <f>IFERROR(IF(B597&lt;&gt;"", IF(AND(INDEX(Paste_Here!AI$2:AI$850, MATCH(B597, Paste_Here!A$2:A$850, 0))&lt;&gt;"", ISNUMBER(VALUE(INDEX(Paste_Here!AI$2:AI$850, MATCH(B597, Paste_Here!A$2:A$850, 0))))), INDEX(Paste_Here!AI$2:AI$850, MATCH(B597, Paste_Here!A$2:A$850, 0)), ""), ""), "")</f>
        <v/>
      </c>
      <c r="AB597" s="66"/>
      <c r="AC597" s="76" t="str">
        <f>IFERROR(IF(B597&lt;&gt;"", IF(AND(INDEX(Paste_Here!AJ$2:AJ$850, MATCH(B597, Paste_Here!A$2:A$850, 0))&lt;&gt;"", ISNUMBER(VALUE(INDEX(Paste_Here!AJ$2:AJ$850, MATCH(B597, Paste_Here!A$2:A$850, 0))))), INDEX(Paste_Here!AJ$2:AJ$850, MATCH(B597, Paste_Here!A$2:A$850, 0)), ""), ""), "")</f>
        <v/>
      </c>
      <c r="AD597" s="66"/>
      <c r="AE597" s="76" t="str">
        <f>IFERROR(IF(B597&lt;&gt;"", IF(AND(INDEX(Paste_Here!AK$2:AK$850, MATCH(B597, Paste_Here!A$2:A$850, 0))&lt;&gt;"", ISNUMBER(VALUE(INDEX(Paste_Here!AK$2:AK$850, MATCH(B597, Paste_Here!A$2:A$850, 0))))), INDEX(Paste_Here!AK$2:AK$850, MATCH(B597, Paste_Here!A$2:A$850, 0)), ""), ""), "")</f>
        <v/>
      </c>
      <c r="AF597" s="66"/>
      <c r="AG597" s="76" t="str">
        <f>IFERROR(IF(B597&lt;&gt;"", IF(AND(INDEX(Paste_Here!AL$2:AL$850, MATCH(B597, Paste_Here!A$2:A$850, 0))&lt;&gt;"", ISNUMBER(VALUE(INDEX(Paste_Here!AL$2:AL$850, MATCH(B597, Paste_Here!A$2:A$850, 0))))), INDEX(Paste_Here!AL$2:AL$850, MATCH(B597, Paste_Here!A$2:A$850, 0)), ""), ""), "")</f>
        <v/>
      </c>
      <c r="AH597" s="66"/>
      <c r="AI597" s="76" t="str">
        <f>IFERROR(IF(B597&lt;&gt;"", IF(AND(INDEX(Paste_Here!AH$2:AH$850, MATCH(B597, Paste_Here!A$2:A$850, 0))&lt;&gt;"", ISNUMBER(VALUE(INDEX(Paste_Here!AH$2:AH$850, MATCH(B597, Paste_Here!A$2:A$850, 0))))), IF(VALUE(INDEX(Paste_Here!AH$2:AH$850, MATCH(B597, Paste_Here!A$2:A$850, 0)))=0, "", INDEX(Paste_Here!AH$2:AH$850, MATCH(B597, Paste_Here!A$2:A$850, 0))), ""), ""), "")</f>
        <v/>
      </c>
      <c r="AJ597" s="66"/>
      <c r="AK597" s="76" t="str">
        <f>IFERROR(IF(B597&lt;&gt;"", IF(AND(INDEX(Paste_Here!N$2:N$850, MATCH(B597, Paste_Here!A$2:A$850, 0))&lt;&gt;"", ISNUMBER(VALUE(INDEX(Paste_Here!N$2:N$850, MATCH(B597, Paste_Here!A$2:A$850, 0))))), INDEX(Paste_Here!N$2:N$850, MATCH(B597, Paste_Here!A$2:A$850, 0)), ""), ""), "")</f>
        <v/>
      </c>
      <c r="AL597" s="66"/>
      <c r="AM597" s="76" t="str">
        <f>IFERROR(IF(B597&lt;&gt;"", IF(AND(INDEX(Paste_Here!O$2:O$850, MATCH(B597, Paste_Here!A$2:A$850, 0))&lt;&gt;"", ISNUMBER(VALUE(INDEX(Paste_Here!O$2:O$850, MATCH(B597, Paste_Here!A$2:A$850, 0))))), INDEX(Paste_Here!O$2:O$850, MATCH(B597, Paste_Here!A$2:A$850, 0)), ""), ""), "")</f>
        <v/>
      </c>
      <c r="AN597" s="66"/>
      <c r="AO597" s="76"/>
      <c r="AP597" s="66"/>
      <c r="AQ597" s="76"/>
      <c r="AR597" s="66"/>
      <c r="AS597" s="76"/>
      <c r="AT597" s="66"/>
      <c r="AU597" s="66"/>
      <c r="AV597" s="76" t="str">
        <f t="shared" si="75"/>
        <v/>
      </c>
      <c r="AW597" s="66"/>
      <c r="AX597" s="76" t="str">
        <f>IFERROR(IF(B597&lt;&gt;"", IF(ISNUMBER(SEARCH("Revealed-Potential (Primary Focus)", LOWER(INDEX(Paste_Here!Z$2:Z$850, MATCH(B597, Paste_Here!A$2:A$850, 0))))), "Rev-Potential: Prim", IF(ISNUMBER(SEARCH("Revealed-Potential (Secondary Focus)", LOWER(INDEX(Paste_Here!Z$2:Z$850, MATCH(B597, Paste_Here!A$2:A$850, 0))))), "Rev-Potential: Sec", IF(ISNUMBER(SEARCH("Monitoring", LOWER(INDEX(Paste_Here!Z$2:Z$850, MATCH(B597, Paste_Here!A$2:A$850, 0))))), "Monitoring", IF(ISNUMBER(SEARCH("At-Promise (Secondary Focus)", LOWER(INDEX(Paste_Here!Z$2:Z$850, MATCH(B597, Paste_Here!A$2:A$850, 0))))), "At-Promise: Sec", IF(ISNUMBER(SEARCH("At-Promise (Primary Focus)", LOWER(INDEX(Paste_Here!Z$2:Z$850, MATCH(B597, Paste_Here!A$2:A$850, 0))))), "At-Promise: Prim", ""))))), ""), "")</f>
        <v/>
      </c>
      <c r="AY597" s="66"/>
      <c r="AZ597" s="76"/>
      <c r="BA597" s="66"/>
      <c r="BB597" s="76"/>
      <c r="BC597" s="66"/>
      <c r="BD597" s="76"/>
      <c r="BE597" s="66"/>
      <c r="BF597" s="76"/>
      <c r="BG597" s="66"/>
      <c r="BH597" s="76"/>
      <c r="BI597" s="66"/>
      <c r="BJ597" s="66"/>
      <c r="BK597" s="76" t="str">
        <f t="shared" si="76"/>
        <v/>
      </c>
      <c r="BL597" s="66"/>
      <c r="BM597" s="76" t="str">
        <f>IFERROR(IF(B597&lt;&gt;"", IF(AND(ISNUMBER(VALUE(SUBSTITUTE(SUBSTITUTE(Paste_Here!R597, "br", "-"), "L", ""))), VALUE(SUBSTITUTE(SUBSTITUTE(Paste_Here!R597, "br", "-"), "L", "")) &gt;= 1095), "Yes", IF(AND(ISNUMBER(VALUE(SUBSTITUTE(SUBSTITUTE(Paste_Here!R597, "br", "-"), "L", ""))), VALUE(SUBSTITUTE(SUBSTITUTE(Paste_Here!R597, "br", "-"), "L", "")) &lt;= 1094), "No", "")), ""), "")</f>
        <v/>
      </c>
      <c r="BN597" s="66"/>
      <c r="BO597" s="76" t="str">
        <f>IFERROR(IF(B597&lt;&gt;"", IF(COUNTIF(INDEX(Paste_Here!Y$2:AB$850, MATCH(B597, Paste_Here!A$2:A$850, 0), 0), "yes") &gt; 0, "Yes", IF(COUNTIF(INDEX(Paste_Here!Y$2:AB$850, MATCH(B597, Paste_Here!A$2:A$850, 0), 0), "no") &gt; 0, "No", "")), ""), "")</f>
        <v/>
      </c>
      <c r="BP597" s="66"/>
      <c r="BQ597" s="76" t="str">
        <f>IFERROR(IF(B597&lt;&gt;"", IF(AND(ISNUMBER(VALUE(SUBSTITUTE(SUBSTITUTE(Paste_Here!U597, "em", "-"), "q", ""))), VALUE(SUBSTITUTE(SUBSTITUTE(Paste_Here!U597, "em", "-"), "q", "")) &gt;= 910), "Yes", IF(AND(ISNUMBER(VALUE(SUBSTITUTE(SUBSTITUTE(Paste_Here!U597, "em", "-"), "q", ""))), VALUE(SUBSTITUTE(SUBSTITUTE(Paste_Here!U597, "em", "-"), "q", "")) &lt;= 909), "No", "")), ""), "")</f>
        <v/>
      </c>
      <c r="BR597" s="66"/>
      <c r="BS597" s="76" t="str">
        <f>IFERROR(IF(B597&lt;&gt;"", IF(AND(INDEX(Paste_Here!X$2:X$850, MATCH(B597, Paste_Here!A$2:A$850, 0))&lt;&gt;"", ISNUMBER(VALUE(INDEX(Paste_Here!X$2:X$850, MATCH(B597, Paste_Here!A$2:A$850, 0))))), INDEX(Paste_Here!X$2:X$850, MATCH(B597, Paste_Here!A$2:A$850, 0)), ""), ""), "")</f>
        <v/>
      </c>
      <c r="BT597" s="66"/>
      <c r="BU597" s="76" t="str">
        <f>IFERROR(IF(B597&lt;&gt;"", IF(ISNUMBER(VALUE(INDEX(Paste_Here!G$2:G$850, MATCH(B597, Paste_Here!A$2:A$850, 0)))), IF(VALUE(INDEX(Paste_Here!G$2:G$850, MATCH(B597, Paste_Here!A$2:A$850, 0)))=0, "No", IF(AND(VALUE(INDEX(Paste_Here!G$2:G$850, MATCH(B597, Paste_Here!A$2:A$850, 0)))&gt;=1, VALUE(INDEX(Paste_Here!G$2:G$850, MATCH(B597, Paste_Here!A$2:A$850, 0)))&lt;=4), VALUE(INDEX(Paste_Here!G$2:G$850, MATCH(B597, Paste_Here!A$2:A$850, 0))), "")), ""), ""), "")</f>
        <v/>
      </c>
      <c r="BV597" s="66"/>
      <c r="BW597" s="76" t="str">
        <f>IFERROR(IF(B597&lt;&gt;"", IF(ISNUMBER(VALUE(INDEX(Paste_Here!H$2:H$850, MATCH(B597, Paste_Here!A$2:A$850, 0)))), IF(VALUE(INDEX(Paste_Here!H$2:H$850, MATCH(B597, Paste_Here!A$2:A$850, 0)))=0, "No", IF(AND(VALUE(INDEX(Paste_Here!H$2:H$850, MATCH(B597, Paste_Here!A$2:A$850, 0)))&gt;=1, VALUE(INDEX(Paste_Here!H$2:H$850, MATCH(B597, Paste_Here!A$2:A$850, 0)))&lt;=4), VALUE(INDEX(Paste_Here!H$2:H$850, MATCH(B597, Paste_Here!A$2:A$850, 0))), "")), ""), ""), "")</f>
        <v/>
      </c>
      <c r="BX597" s="66"/>
      <c r="BY597" s="76"/>
      <c r="BZ597" s="66"/>
      <c r="CA597" s="76"/>
      <c r="CB597" s="66"/>
      <c r="CC597" s="66"/>
      <c r="CD597" s="76" t="str">
        <f t="shared" si="77"/>
        <v/>
      </c>
      <c r="CE597" s="66"/>
      <c r="CF597" s="76" t="str">
        <f>IFERROR(IF(B597&lt;&gt;"", IF(AND(INDEX(Paste_Here!P$2:P$850, MATCH(B597, Paste_Here!A$2:A$850, 0))&lt;&gt;"", ISNUMBER(VALUE(INDEX(Paste_Here!P$2:P$850, MATCH(B597, Paste_Here!A$2:A$850, 0))))), INDEX(Paste_Here!P$2:P$850, MATCH(B597, Paste_Here!A$2:A$850, 0)), ""), ""), "")</f>
        <v/>
      </c>
      <c r="CG597" s="66"/>
      <c r="CH597" s="76" t="str">
        <f>IFERROR(IF(B597&lt;&gt;"", IF(ISNUMBER(SEARCH("highrisk", LOWER(INDEX(Paste_Here!Q$2:Q$850, MATCH(B597, Paste_Here!A$2:A$850, 0))))), "High Risk", IF(ISNUMBER(SEARCH("lowrisk", LOWER(INDEX(Paste_Here!Q$2:Q$850, MATCH(B597, Paste_Here!A$2:A$850, 0))))), "Low Risk", IF(ISNUMBER(SEARCH("somerisk", LOWER(INDEX(Paste_Here!Q$2:Q$850, MATCH(B597, Paste_Here!A$2:A$850, 0))))), "Some Risk", ""))), ""), "")</f>
        <v/>
      </c>
      <c r="CI597" s="66"/>
      <c r="CJ597" s="76" t="str">
        <f>IFERROR(IF(B597&lt;&gt;"", IF(AND(INDEX(Paste_Here!AA$2:AA$850, MATCH(B597, Paste_Here!A$2:A$850, 0))&lt;&gt;"", ISNUMBER(VALUE(INDEX(Paste_Here!AA$2:AA$850, MATCH(B597, Paste_Here!A$2:A$850, 0))))), INDEX(Paste_Here!AA$2:AA$850, MATCH(B597, Paste_Here!A$2:A$850, 0)), ""), ""), "")</f>
        <v/>
      </c>
      <c r="CK597" s="66"/>
      <c r="CL597" s="76" t="str">
        <f>IFERROR(IF(B597&lt;&gt;"", IF(LOWER(INDEX(Paste_Here!AB$2:AB$850, MATCH(B597, Paste_Here!A$2:A$850, 0)))="approaching expectations", "Approaching", IF(LOWER(INDEX(Paste_Here!AB$2:AB$850, MATCH(B597, Paste_Here!A$2:A$850, 0)))="met expectations", "Met", IF(LOWER(INDEX(Paste_Here!AB$2:AB$850, MATCH(B597, Paste_Here!A$2:A$850, 0)))="exceeded expectations", "Exceeded", IF(LOWER(INDEX(Paste_Here!AB$2:AB$850, MATCH(B597, Paste_Here!A$2:A$850, 0)))="below expectations", "Below", "")))), ""), "")</f>
        <v/>
      </c>
      <c r="CM597" s="66"/>
      <c r="CN597" s="76" t="str">
        <f>IFERROR(IF(B597&lt;&gt;"", IF(AND(INDEX(Paste_Here!AC$2:AC$850, MATCH(B597, Paste_Here!A$2:A$850, 0))&lt;&gt;"", ISNUMBER(VALUE(INDEX(Paste_Here!AC$2:AC$850, MATCH(B597, Paste_Here!A$2:A$850, 0))))), INDEX(Paste_Here!AC$2:AC$850, MATCH(B597, Paste_Here!A$2:A$850, 0)), ""), ""), "")</f>
        <v/>
      </c>
      <c r="CO597" s="66"/>
      <c r="CP597" s="76"/>
      <c r="CQ597" s="66"/>
      <c r="CR597" s="76"/>
      <c r="CS597" s="66"/>
      <c r="CT597" s="76"/>
      <c r="CU597" s="66"/>
      <c r="CV597" s="76"/>
      <c r="CW597" s="66"/>
      <c r="CX597" s="76"/>
      <c r="CY597" s="66"/>
      <c r="CZ597" s="66"/>
      <c r="DA597" s="76" t="str">
        <f t="shared" si="78"/>
        <v/>
      </c>
      <c r="DB597" s="66"/>
      <c r="DC597" s="76" t="str">
        <f>IFERROR(IF(B597&lt;&gt;"", IF(AND(INDEX(Paste_Here!V$2:V$850, MATCH(B597, Paste_Here!A$2:A$850, 0))&lt;&gt;"", ISNUMBER(VALUE(INDEX(Paste_Here!V$2:V$850, MATCH(B597, Paste_Here!A$2:A$850, 0))))), INDEX(Paste_Here!V$2:V$850, MATCH(B597, Paste_Here!A$2:A$850, 0)), ""), ""), "")</f>
        <v/>
      </c>
      <c r="DD597" s="66"/>
      <c r="DE597" s="76" t="str">
        <f>IFERROR(IF(B597&lt;&gt;"", IF(ISNUMBER(SEARCH("highrisk", LOWER(INDEX(Paste_Here!W$2:W$850, MATCH(B597, Paste_Here!A$2:A$850, 0))))), "High Risk", IF(ISNUMBER(SEARCH("lowrisk", LOWER(INDEX(Paste_Here!W$2:W$850, MATCH(B597, Paste_Here!A$2:A$850, 0))))), "Low Risk", IF(ISNUMBER(SEARCH("somerisk", LOWER(INDEX(Paste_Here!W$2:W$850, MATCH(B597, Paste_Here!A$2:A$850, 0))))), "Some Risk", ""))), ""), "")</f>
        <v/>
      </c>
      <c r="DF597" s="66"/>
      <c r="DG597" s="76" t="str">
        <f>IFERROR(IF(B597&lt;&gt;"", IF(AND(INDEX(Paste_Here!S$2:S$850, MATCH(B597, Paste_Here!A$2:A$850, 0))&lt;&gt;"", ISNUMBER(VALUE(INDEX(Paste_Here!S$2:S$850, MATCH(B597, Paste_Here!A$2:A$850, 0))))), INDEX(Paste_Here!S$2:S$850, MATCH(B597, Paste_Here!A$2:A$850, 0)), ""), ""), "")</f>
        <v/>
      </c>
      <c r="DH597" s="66"/>
      <c r="DI597" s="76" t="str">
        <f>IFERROR(IF(B597&lt;&gt;"", IF(ISNUMBER(SEARCH("highrisk", LOWER(INDEX(Paste_Here!T$2:T$850, MATCH(B597, Paste_Here!A$2:A$850, 0))))), "High Risk", IF(ISNUMBER(SEARCH("lowrisk", LOWER(INDEX(Paste_Here!T$2:T$850, MATCH(B597, Paste_Here!A$2:A$850, 0))))), "Low Risk", IF(ISNUMBER(SEARCH("somerisk", LOWER(INDEX(Paste_Here!T$2:T$850, MATCH(B597, Paste_Here!A$2:A$850, 0))))), "Some Risk", ""))), ""), "")</f>
        <v/>
      </c>
      <c r="DJ597" s="66"/>
      <c r="DK597" s="76" t="str">
        <f>IFERROR(IF(B597&lt;&gt;"", IF(AND(INDEX(Paste_Here!AD$2:AD$850, MATCH(B597, Paste_Here!A$2:A$850, 0))&lt;&gt;"", ISNUMBER(VALUE(INDEX(Paste_Here!AD$2:AD$850, MATCH(B597, Paste_Here!A$2:A$850, 0))))), INDEX(Paste_Here!AD$2:AD$850, MATCH(B597, Paste_Here!A$2:A$850, 0)), ""), ""), "")</f>
        <v/>
      </c>
      <c r="DL597" s="66"/>
      <c r="DM597" s="76" t="str">
        <f>IFERROR(IF(B597&lt;&gt;"", IF(LOWER(INDEX(Paste_Here!AE$2:AE$850, MATCH(B597, Paste_Here!A$2:A$850, 0)))="approaching expectations", "Approaching", IF(LOWER(INDEX(Paste_Here!AE$2:AE$850, MATCH(B597, Paste_Here!A$2:A$850, 0)))="met expectations", "Met", IF(LOWER(INDEX(Paste_Here!AE$2:AE$850, MATCH(B597, Paste_Here!A$2:A$850, 0)))="exceeded expectations", "Exceeded", IF(LOWER(INDEX(Paste_Here!AE$2:AE$850, MATCH(B597, Paste_Here!A$2:A$850, 0)))="below expectations", "Below", "")))), ""), "")</f>
        <v/>
      </c>
      <c r="DN597" s="66"/>
      <c r="DO597" s="76"/>
      <c r="DP597" s="66"/>
      <c r="DQ597" s="76"/>
      <c r="DR597" s="66"/>
      <c r="DS597" s="76"/>
      <c r="DT597" s="66"/>
      <c r="DU597" s="76"/>
      <c r="DV597" s="66"/>
      <c r="DW597" s="66"/>
      <c r="DX597" s="76" t="str">
        <f t="shared" si="79"/>
        <v/>
      </c>
      <c r="DY597" s="66"/>
      <c r="DZ597" s="76"/>
      <c r="EA597" s="66"/>
      <c r="EB597" s="76"/>
      <c r="EC597" s="66"/>
      <c r="ED597" s="76" t="str">
        <f>IFERROR(IF(B597&lt;&gt;"", IF(AND(INDEX(Paste_Here!AF$2:AF$850, MATCH(B597, Paste_Here!A$2:A$850, 0))&lt;&gt;"", ISNUMBER(VALUE(INDEX(Paste_Here!AF$2:AF$850, MATCH(B597, Paste_Here!A$2:A$850, 0))))), INDEX(Paste_Here!AF$2:AF$850, MATCH(B597, Paste_Here!A$2:A$850, 0)), ""), ""), "")</f>
        <v/>
      </c>
      <c r="EE597" s="66"/>
      <c r="EF597" s="76"/>
      <c r="EG597" s="66"/>
      <c r="EH597" s="76"/>
      <c r="EI597" s="66"/>
      <c r="EJ597" s="76" t="str">
        <f>IFERROR(IF(B597&lt;&gt;"", IF(AND(INDEX(Paste_Here!AG$2:AG$850, MATCH(B597, Paste_Here!A$2:A$850, 0))&lt;&gt;"", ISNUMBER(VALUE(INDEX(Paste_Here!AG$2:AG$850, MATCH(B597, Paste_Here!A$2:A$850, 0))))), INDEX(Paste_Here!AG$2:AG$850, MATCH(B597, Paste_Here!A$2:A$850, 0)), ""), ""), "")</f>
        <v/>
      </c>
      <c r="EK597" s="66"/>
      <c r="EL597" s="76"/>
      <c r="EM597" s="66"/>
      <c r="EN597" s="76"/>
      <c r="EO597" s="66"/>
      <c r="EP597" s="76"/>
      <c r="EQ597" s="66"/>
      <c r="ER597" s="76"/>
      <c r="ES597" s="66"/>
      <c r="ET597" s="66"/>
      <c r="EU597" s="76"/>
      <c r="EV597" s="66"/>
      <c r="EW597" s="76"/>
      <c r="EX597" s="66"/>
      <c r="EY597" s="76"/>
      <c r="EZ597" s="66"/>
      <c r="FA597" s="76"/>
      <c r="FB597" s="66"/>
      <c r="FC597" s="76"/>
      <c r="FD597" s="66"/>
      <c r="FE597" s="76"/>
      <c r="FF597" s="66"/>
      <c r="FG597" s="76"/>
      <c r="FH597" s="66"/>
      <c r="FI597" s="76"/>
      <c r="FJ597" s="66"/>
      <c r="FK597" s="76"/>
      <c r="FL597" s="66"/>
      <c r="FM597" s="76"/>
      <c r="FN597" s="66"/>
      <c r="FO597" s="76"/>
      <c r="FP597" s="66"/>
      <c r="FQ597" s="76"/>
      <c r="FR597" s="66"/>
      <c r="FS597" s="76"/>
      <c r="FT597" s="66"/>
      <c r="FU597" s="76"/>
      <c r="FV597" s="66"/>
      <c r="FW597" s="76"/>
      <c r="FX597" s="66"/>
      <c r="FY597" s="76"/>
      <c r="FZ597" s="66"/>
      <c r="GA597" s="76"/>
      <c r="GB597" s="66"/>
      <c r="GC597" s="76"/>
      <c r="GD597" s="66"/>
      <c r="GE597" s="76"/>
      <c r="GF597" s="66"/>
      <c r="GG597" s="76"/>
      <c r="GH597" s="66"/>
      <c r="GI597" s="76"/>
      <c r="GJ597" s="66"/>
      <c r="GK597" s="76"/>
      <c r="GL597" s="66"/>
      <c r="GM597" s="76"/>
      <c r="GN597" s="66"/>
      <c r="GO597" s="76"/>
      <c r="GP597" s="66"/>
      <c r="GQ597" s="76"/>
      <c r="GR597" s="66"/>
      <c r="GS597" s="76"/>
      <c r="GT597" s="66"/>
      <c r="GU597" s="76"/>
      <c r="GV597" s="66"/>
      <c r="GW597" s="76"/>
      <c r="GX597" s="66"/>
      <c r="GY597" s="76"/>
      <c r="GZ597" s="66"/>
      <c r="HA597" s="76"/>
      <c r="HB597" s="66"/>
      <c r="HC597" s="76"/>
      <c r="HD597" s="66"/>
      <c r="HE597" s="76"/>
      <c r="HF597" s="66"/>
      <c r="HG597" s="76"/>
      <c r="HH597" s="66"/>
      <c r="HI597" s="76"/>
      <c r="HJ597" s="66"/>
      <c r="HK597" s="76"/>
      <c r="HL597" s="66"/>
      <c r="HM597" s="76"/>
      <c r="HN597" s="66"/>
      <c r="HO597" s="76"/>
      <c r="HP597" s="66"/>
      <c r="HQ597" s="76"/>
      <c r="HR597" s="66"/>
      <c r="HS597" s="76"/>
      <c r="HT597" s="66"/>
      <c r="HU597" s="76"/>
      <c r="HV597" s="66"/>
      <c r="HW597" s="76"/>
      <c r="HX597" s="66"/>
      <c r="HY597" s="76"/>
      <c r="HZ597" s="66"/>
      <c r="IA597" s="76"/>
      <c r="IB597" s="66"/>
      <c r="IC597" s="76"/>
      <c r="ID597" s="66"/>
      <c r="IE597" s="76"/>
      <c r="IF597" s="66"/>
      <c r="IG597" s="76"/>
      <c r="IH597" s="66"/>
      <c r="II597" s="76"/>
      <c r="IJ597" s="66"/>
      <c r="IK597" s="76"/>
      <c r="IL597" s="66"/>
      <c r="IM597" s="76"/>
      <c r="IN597" s="66"/>
      <c r="IO597" s="76"/>
      <c r="IP597" s="66"/>
      <c r="IQ597" s="76"/>
      <c r="IR597" s="66"/>
      <c r="IS597" s="76"/>
      <c r="IT597" s="66"/>
      <c r="IU597" s="76"/>
      <c r="IV597" s="66"/>
      <c r="IW597" s="76"/>
      <c r="IX597" s="66"/>
      <c r="IY597" s="76"/>
      <c r="IZ597" s="66"/>
      <c r="JA597" s="76"/>
      <c r="JB597" s="66"/>
      <c r="JC597" s="76"/>
      <c r="JD597" s="66"/>
      <c r="JE597" s="76"/>
      <c r="JF597" s="66"/>
      <c r="JG597" s="76"/>
      <c r="JH597" s="66"/>
      <c r="JI597" s="76"/>
      <c r="JJ597" s="66"/>
      <c r="JK597" s="76"/>
      <c r="JL597" s="66"/>
      <c r="JM597" s="76"/>
      <c r="JN597" s="66"/>
      <c r="JO597" s="76"/>
      <c r="JP597" s="66"/>
      <c r="JQ597" s="76"/>
      <c r="JR597" s="66"/>
      <c r="JS597" s="76"/>
      <c r="JT597" s="66"/>
      <c r="JU597" s="76"/>
      <c r="JV597" s="66"/>
      <c r="JW597" s="76"/>
      <c r="JX597" s="66"/>
      <c r="JY597" s="76"/>
      <c r="JZ597" s="66"/>
      <c r="KA597" s="76"/>
      <c r="KB597" s="66"/>
      <c r="KC597" s="76"/>
      <c r="KD597" s="66"/>
      <c r="KE597" s="76"/>
      <c r="KF597" s="66"/>
      <c r="KG597" s="76"/>
      <c r="KH597" s="66"/>
      <c r="KI597" s="76"/>
      <c r="KJ597" s="66"/>
      <c r="KK597" s="76"/>
      <c r="KL597" s="66"/>
      <c r="KM597" s="76"/>
      <c r="KN597" s="66"/>
      <c r="KO597" s="76"/>
      <c r="KP597" s="66"/>
      <c r="KQ597" s="76"/>
      <c r="KR597" s="66"/>
      <c r="KS597" s="76"/>
      <c r="KT597" s="66"/>
      <c r="KU597" s="76"/>
      <c r="KV597" s="66"/>
      <c r="KW597" s="76"/>
      <c r="KX597" s="66"/>
      <c r="KY597" s="76"/>
      <c r="KZ597" s="66"/>
      <c r="LA597" s="76"/>
      <c r="LB597" s="66"/>
      <c r="LC597" s="76"/>
      <c r="LD597" s="66"/>
      <c r="LE597" s="76"/>
      <c r="LF597" s="66"/>
      <c r="LG597" s="76"/>
      <c r="LH597" s="66"/>
      <c r="LI597" s="76"/>
      <c r="LJ597" s="66"/>
      <c r="LK597" s="76"/>
      <c r="LL597" s="66"/>
      <c r="LM597" s="76"/>
      <c r="LN597" s="66"/>
      <c r="LO597" s="76"/>
      <c r="LP597" s="66"/>
      <c r="LQ597" s="76"/>
      <c r="LR597" s="66"/>
      <c r="LS597" s="76"/>
      <c r="LT597" s="66"/>
      <c r="LU597" s="76"/>
      <c r="LV597" s="66"/>
      <c r="LW597" s="76"/>
      <c r="LX597" s="66"/>
      <c r="LY597" s="76"/>
      <c r="LZ597" s="66"/>
      <c r="MA597" s="76"/>
      <c r="MB597" s="66"/>
      <c r="MC597" s="76"/>
      <c r="MD597" s="66"/>
      <c r="MG597" s="1" t="str" cm="1">
        <f t="array" ref="MG597">IFERROR(INDEX(Paste_Here!$B$2:$B$850, MATCH(0, COUNTIF(MG$4:MG596, Paste_Here!$B$2:$B$850) + IF(Paste_Here!$B$2:$B$850="", 1, 0), 0)), "")</f>
        <v/>
      </c>
      <c r="MH597" s="1" t="str">
        <f>IF(MG597&lt;&gt;"", INDEX(Paste_Here!$A$2:$A$850, MATCH(MG597, Paste_Here!$B$2:$B$850, 0)), "")</f>
        <v/>
      </c>
      <c r="MI597" s="1" t="str">
        <f t="shared" si="80"/>
        <v/>
      </c>
      <c r="MJ597" s="1" t="str" cm="1">
        <f t="array" ref="MJ597">IFERROR(INDEX($MI$5:$MI$850, MATCH(SMALL(IF($MI$5:$MI$850&lt;&gt;"", COUNTIF($MI$5:$MI$850, "&lt;"&amp;$MI$5:$MI$850)+1), ROW()-ROW($MJ$5)+1), COUNTIF($MI$5:$MI$850, "&lt;"&amp;$MI$5:$MI$850)+1, 0)), "")</f>
        <v/>
      </c>
    </row>
    <row r="598" spans="1:348">
      <c r="A598" s="66"/>
      <c r="B598" s="76" t="str">
        <f t="shared" si="73"/>
        <v/>
      </c>
      <c r="C598" s="66"/>
      <c r="D598" s="76" t="str">
        <f>IFERROR(IF(B598&lt;&gt;"", IF(AND(INDEX(Paste_Here!B$2:B$850, MATCH(B598, Paste_Here!A$2:A$850, 0))&lt;&gt;"", ISNUMBER(VALUE(INDEX(Paste_Here!B$2:B$850, MATCH(B598, Paste_Here!A$2:A$850, 0))))), INDEX(Paste_Here!B$2:B$850, MATCH(B598, Paste_Here!A$2:A$850, 0)), ""), ""), "")</f>
        <v/>
      </c>
      <c r="E598" s="66"/>
      <c r="F598" s="76" t="str">
        <f>IFERROR(IF(B598&lt;&gt;"", IF(ISTEXT(INDEX(Paste_Here!K$2:K$850, MATCH(B598, Paste_Here!A$2:A$850, 0))), INDEX(Paste_Here!K$2:K$850, MATCH(B598, Paste_Here!A$2:A$850, 0)), ""), ""), "")</f>
        <v/>
      </c>
      <c r="G598" s="66"/>
      <c r="H598" s="76" t="str">
        <f>IFERROR(IF(B598&lt;&gt;"", IF(ISTEXT(INDEX(Paste_Here!C$2:C$850, MATCH(B598, Paste_Here!A$2:A$850, 0))), INDEX(Paste_Here!C$2:C$850, MATCH(B598, Paste_Here!A$2:A$850, 0)), ""), ""), "")</f>
        <v/>
      </c>
      <c r="I598" s="66"/>
      <c r="J598" s="76" t="str">
        <f>IFERROR(IF(B598&lt;&gt;"", IF(ISNUMBER(SEARCH("s", LOWER(INDEX(Paste_Here!M$2:M$850, MATCH(B598, Paste_Here!A$2:A$850, 0))))), "Yes", IF(INDEX(Paste_Here!M$2:M$850, MATCH(B598, Paste_Here!A$2:A$850, 0))&lt;&gt;"", "No", "")), ""), "")</f>
        <v/>
      </c>
      <c r="K598" s="66"/>
      <c r="L598" s="76" t="str">
        <f>IFERROR(IF(B598&lt;&gt;"", IF(ISNUMBER(SEARCH("yes", LOWER(INDEX(Paste_Here!E$2:E$850, MATCH(B598, Paste_Here!A$2:A$850, 0))))), "Yes", IF(ISNUMBER(SEARCH("no", LOWER(INDEX(Paste_Here!E$2:E$850, MATCH(B598, Paste_Here!A$2:A$850, 0))))), "No", "")), ""), "")</f>
        <v/>
      </c>
      <c r="M598" s="66"/>
      <c r="N598" s="76" t="str">
        <f>IFERROR(IF(B598&lt;&gt;"", IF(ISNUMBER(SEARCH("yes", LOWER(INDEX(Paste_Here!F$2:F$850, MATCH(B598, Paste_Here!A$2:A$850, 0))))), "Yes", IF(ISNUMBER(SEARCH("no", LOWER(INDEX(Paste_Here!F$2:F$850, MATCH(B598, Paste_Here!A$2:A$850, 0))))), "No", "")), ""), "")</f>
        <v/>
      </c>
      <c r="O598" s="66"/>
      <c r="P598" s="76" t="str">
        <f>IFERROR(IF(B598&lt;&gt;"", IF(ISNUMBER(SEARCH("yes", LOWER(INDEX(Paste_Here!L$2:L$850, MATCH(B598, Paste_Here!A$2:A$850, 0))))), "Yes", IF(ISNUMBER(SEARCH("no", LOWER(INDEX(Paste_Here!L$2:L$850, MATCH(B598, Paste_Here!A$2:A$850, 0))))), "No", "")), ""), "")</f>
        <v/>
      </c>
      <c r="Q598" s="66"/>
      <c r="R598" s="76" t="str">
        <f>IFERROR(IF(B598&lt;&gt;"", IF(ISNUMBER(SEARCH("transitional 2", LOWER(INDEX(Paste_Here!D$2:D$850, MATCH(B598, Paste_Here!A$2:A$850, 0))))), "T2", IF(ISNUMBER(SEARCH("transitional 1", LOWER(INDEX(Paste_Here!D$2:D$850, MATCH(B598, Paste_Here!A$2:A$850, 0))))), "T1", IF(ISNUMBER(SEARCH("waived ell services", LOWER(INDEX(Paste_Here!D$2:D$850, MATCH(B598, Paste_Here!A$2:A$850, 0))))), "W", IF(ISNUMBER(SEARCH("english language learner", LOWER(INDEX(Paste_Here!D$2:D$850, MATCH(B598, Paste_Here!A$2:A$850, 0))))), "L", "")))), ""), "")</f>
        <v/>
      </c>
      <c r="S598" s="66"/>
      <c r="T598" s="76" t="str">
        <f>IFERROR(IF(B598&lt;&gt;"", IF(ISNUMBER(SEARCH("yes", LOWER(INDEX(Paste_Here!I$2:I$850, MATCH(B598, Paste_Here!A$2:A$850, 0))))), "Yes", IF(ISNUMBER(SEARCH("no", LOWER(INDEX(Paste_Here!I$2:I$850, MATCH(B598, Paste_Here!A$2:A$850, 0))))), "No", "")), ""), "")</f>
        <v/>
      </c>
      <c r="U598" s="66"/>
      <c r="V598" s="76" t="str">
        <f>IFERROR(IF(B598&lt;&gt;"", IF(ISTEXT(INDEX(Paste_Here!J$2:J$850, MATCH(B598, Paste_Here!A$2:A$850, 0))), VALUE(INDEX(Paste_Here!J$2:J$850, MATCH(B598, Paste_Here!A$2:A$850, 0))), ""), ""), "")</f>
        <v/>
      </c>
      <c r="W598" s="66"/>
      <c r="X598" s="66"/>
      <c r="Y598" s="76" t="str">
        <f t="shared" si="74"/>
        <v/>
      </c>
      <c r="Z598" s="66"/>
      <c r="AA598" s="76" t="str">
        <f>IFERROR(IF(B598&lt;&gt;"", IF(AND(INDEX(Paste_Here!AI$2:AI$850, MATCH(B598, Paste_Here!A$2:A$850, 0))&lt;&gt;"", ISNUMBER(VALUE(INDEX(Paste_Here!AI$2:AI$850, MATCH(B598, Paste_Here!A$2:A$850, 0))))), INDEX(Paste_Here!AI$2:AI$850, MATCH(B598, Paste_Here!A$2:A$850, 0)), ""), ""), "")</f>
        <v/>
      </c>
      <c r="AB598" s="66"/>
      <c r="AC598" s="76" t="str">
        <f>IFERROR(IF(B598&lt;&gt;"", IF(AND(INDEX(Paste_Here!AJ$2:AJ$850, MATCH(B598, Paste_Here!A$2:A$850, 0))&lt;&gt;"", ISNUMBER(VALUE(INDEX(Paste_Here!AJ$2:AJ$850, MATCH(B598, Paste_Here!A$2:A$850, 0))))), INDEX(Paste_Here!AJ$2:AJ$850, MATCH(B598, Paste_Here!A$2:A$850, 0)), ""), ""), "")</f>
        <v/>
      </c>
      <c r="AD598" s="66"/>
      <c r="AE598" s="76" t="str">
        <f>IFERROR(IF(B598&lt;&gt;"", IF(AND(INDEX(Paste_Here!AK$2:AK$850, MATCH(B598, Paste_Here!A$2:A$850, 0))&lt;&gt;"", ISNUMBER(VALUE(INDEX(Paste_Here!AK$2:AK$850, MATCH(B598, Paste_Here!A$2:A$850, 0))))), INDEX(Paste_Here!AK$2:AK$850, MATCH(B598, Paste_Here!A$2:A$850, 0)), ""), ""), "")</f>
        <v/>
      </c>
      <c r="AF598" s="66"/>
      <c r="AG598" s="76" t="str">
        <f>IFERROR(IF(B598&lt;&gt;"", IF(AND(INDEX(Paste_Here!AL$2:AL$850, MATCH(B598, Paste_Here!A$2:A$850, 0))&lt;&gt;"", ISNUMBER(VALUE(INDEX(Paste_Here!AL$2:AL$850, MATCH(B598, Paste_Here!A$2:A$850, 0))))), INDEX(Paste_Here!AL$2:AL$850, MATCH(B598, Paste_Here!A$2:A$850, 0)), ""), ""), "")</f>
        <v/>
      </c>
      <c r="AH598" s="66"/>
      <c r="AI598" s="76" t="str">
        <f>IFERROR(IF(B598&lt;&gt;"", IF(AND(INDEX(Paste_Here!AH$2:AH$850, MATCH(B598, Paste_Here!A$2:A$850, 0))&lt;&gt;"", ISNUMBER(VALUE(INDEX(Paste_Here!AH$2:AH$850, MATCH(B598, Paste_Here!A$2:A$850, 0))))), IF(VALUE(INDEX(Paste_Here!AH$2:AH$850, MATCH(B598, Paste_Here!A$2:A$850, 0)))=0, "", INDEX(Paste_Here!AH$2:AH$850, MATCH(B598, Paste_Here!A$2:A$850, 0))), ""), ""), "")</f>
        <v/>
      </c>
      <c r="AJ598" s="66"/>
      <c r="AK598" s="76" t="str">
        <f>IFERROR(IF(B598&lt;&gt;"", IF(AND(INDEX(Paste_Here!N$2:N$850, MATCH(B598, Paste_Here!A$2:A$850, 0))&lt;&gt;"", ISNUMBER(VALUE(INDEX(Paste_Here!N$2:N$850, MATCH(B598, Paste_Here!A$2:A$850, 0))))), INDEX(Paste_Here!N$2:N$850, MATCH(B598, Paste_Here!A$2:A$850, 0)), ""), ""), "")</f>
        <v/>
      </c>
      <c r="AL598" s="66"/>
      <c r="AM598" s="76" t="str">
        <f>IFERROR(IF(B598&lt;&gt;"", IF(AND(INDEX(Paste_Here!O$2:O$850, MATCH(B598, Paste_Here!A$2:A$850, 0))&lt;&gt;"", ISNUMBER(VALUE(INDEX(Paste_Here!O$2:O$850, MATCH(B598, Paste_Here!A$2:A$850, 0))))), INDEX(Paste_Here!O$2:O$850, MATCH(B598, Paste_Here!A$2:A$850, 0)), ""), ""), "")</f>
        <v/>
      </c>
      <c r="AN598" s="66"/>
      <c r="AO598" s="76"/>
      <c r="AP598" s="66"/>
      <c r="AQ598" s="76"/>
      <c r="AR598" s="66"/>
      <c r="AS598" s="76"/>
      <c r="AT598" s="66"/>
      <c r="AU598" s="66"/>
      <c r="AV598" s="76" t="str">
        <f t="shared" si="75"/>
        <v/>
      </c>
      <c r="AW598" s="66"/>
      <c r="AX598" s="76" t="str">
        <f>IFERROR(IF(B598&lt;&gt;"", IF(ISNUMBER(SEARCH("Revealed-Potential (Primary Focus)", LOWER(INDEX(Paste_Here!Z$2:Z$850, MATCH(B598, Paste_Here!A$2:A$850, 0))))), "Rev-Potential: Prim", IF(ISNUMBER(SEARCH("Revealed-Potential (Secondary Focus)", LOWER(INDEX(Paste_Here!Z$2:Z$850, MATCH(B598, Paste_Here!A$2:A$850, 0))))), "Rev-Potential: Sec", IF(ISNUMBER(SEARCH("Monitoring", LOWER(INDEX(Paste_Here!Z$2:Z$850, MATCH(B598, Paste_Here!A$2:A$850, 0))))), "Monitoring", IF(ISNUMBER(SEARCH("At-Promise (Secondary Focus)", LOWER(INDEX(Paste_Here!Z$2:Z$850, MATCH(B598, Paste_Here!A$2:A$850, 0))))), "At-Promise: Sec", IF(ISNUMBER(SEARCH("At-Promise (Primary Focus)", LOWER(INDEX(Paste_Here!Z$2:Z$850, MATCH(B598, Paste_Here!A$2:A$850, 0))))), "At-Promise: Prim", ""))))), ""), "")</f>
        <v/>
      </c>
      <c r="AY598" s="66"/>
      <c r="AZ598" s="76"/>
      <c r="BA598" s="66"/>
      <c r="BB598" s="76"/>
      <c r="BC598" s="66"/>
      <c r="BD598" s="76"/>
      <c r="BE598" s="66"/>
      <c r="BF598" s="76"/>
      <c r="BG598" s="66"/>
      <c r="BH598" s="76"/>
      <c r="BI598" s="66"/>
      <c r="BJ598" s="66"/>
      <c r="BK598" s="76" t="str">
        <f t="shared" si="76"/>
        <v/>
      </c>
      <c r="BL598" s="66"/>
      <c r="BM598" s="76" t="str">
        <f>IFERROR(IF(B598&lt;&gt;"", IF(AND(ISNUMBER(VALUE(SUBSTITUTE(SUBSTITUTE(Paste_Here!R598, "br", "-"), "L", ""))), VALUE(SUBSTITUTE(SUBSTITUTE(Paste_Here!R598, "br", "-"), "L", "")) &gt;= 1095), "Yes", IF(AND(ISNUMBER(VALUE(SUBSTITUTE(SUBSTITUTE(Paste_Here!R598, "br", "-"), "L", ""))), VALUE(SUBSTITUTE(SUBSTITUTE(Paste_Here!R598, "br", "-"), "L", "")) &lt;= 1094), "No", "")), ""), "")</f>
        <v/>
      </c>
      <c r="BN598" s="66"/>
      <c r="BO598" s="76" t="str">
        <f>IFERROR(IF(B598&lt;&gt;"", IF(COUNTIF(INDEX(Paste_Here!Y$2:AB$850, MATCH(B598, Paste_Here!A$2:A$850, 0), 0), "yes") &gt; 0, "Yes", IF(COUNTIF(INDEX(Paste_Here!Y$2:AB$850, MATCH(B598, Paste_Here!A$2:A$850, 0), 0), "no") &gt; 0, "No", "")), ""), "")</f>
        <v/>
      </c>
      <c r="BP598" s="66"/>
      <c r="BQ598" s="76" t="str">
        <f>IFERROR(IF(B598&lt;&gt;"", IF(AND(ISNUMBER(VALUE(SUBSTITUTE(SUBSTITUTE(Paste_Here!U598, "em", "-"), "q", ""))), VALUE(SUBSTITUTE(SUBSTITUTE(Paste_Here!U598, "em", "-"), "q", "")) &gt;= 910), "Yes", IF(AND(ISNUMBER(VALUE(SUBSTITUTE(SUBSTITUTE(Paste_Here!U598, "em", "-"), "q", ""))), VALUE(SUBSTITUTE(SUBSTITUTE(Paste_Here!U598, "em", "-"), "q", "")) &lt;= 909), "No", "")), ""), "")</f>
        <v/>
      </c>
      <c r="BR598" s="66"/>
      <c r="BS598" s="76" t="str">
        <f>IFERROR(IF(B598&lt;&gt;"", IF(AND(INDEX(Paste_Here!X$2:X$850, MATCH(B598, Paste_Here!A$2:A$850, 0))&lt;&gt;"", ISNUMBER(VALUE(INDEX(Paste_Here!X$2:X$850, MATCH(B598, Paste_Here!A$2:A$850, 0))))), INDEX(Paste_Here!X$2:X$850, MATCH(B598, Paste_Here!A$2:A$850, 0)), ""), ""), "")</f>
        <v/>
      </c>
      <c r="BT598" s="66"/>
      <c r="BU598" s="76" t="str">
        <f>IFERROR(IF(B598&lt;&gt;"", IF(ISNUMBER(VALUE(INDEX(Paste_Here!G$2:G$850, MATCH(B598, Paste_Here!A$2:A$850, 0)))), IF(VALUE(INDEX(Paste_Here!G$2:G$850, MATCH(B598, Paste_Here!A$2:A$850, 0)))=0, "No", IF(AND(VALUE(INDEX(Paste_Here!G$2:G$850, MATCH(B598, Paste_Here!A$2:A$850, 0)))&gt;=1, VALUE(INDEX(Paste_Here!G$2:G$850, MATCH(B598, Paste_Here!A$2:A$850, 0)))&lt;=4), VALUE(INDEX(Paste_Here!G$2:G$850, MATCH(B598, Paste_Here!A$2:A$850, 0))), "")), ""), ""), "")</f>
        <v/>
      </c>
      <c r="BV598" s="66"/>
      <c r="BW598" s="76" t="str">
        <f>IFERROR(IF(B598&lt;&gt;"", IF(ISNUMBER(VALUE(INDEX(Paste_Here!H$2:H$850, MATCH(B598, Paste_Here!A$2:A$850, 0)))), IF(VALUE(INDEX(Paste_Here!H$2:H$850, MATCH(B598, Paste_Here!A$2:A$850, 0)))=0, "No", IF(AND(VALUE(INDEX(Paste_Here!H$2:H$850, MATCH(B598, Paste_Here!A$2:A$850, 0)))&gt;=1, VALUE(INDEX(Paste_Here!H$2:H$850, MATCH(B598, Paste_Here!A$2:A$850, 0)))&lt;=4), VALUE(INDEX(Paste_Here!H$2:H$850, MATCH(B598, Paste_Here!A$2:A$850, 0))), "")), ""), ""), "")</f>
        <v/>
      </c>
      <c r="BX598" s="66"/>
      <c r="BY598" s="76"/>
      <c r="BZ598" s="66"/>
      <c r="CA598" s="76"/>
      <c r="CB598" s="66"/>
      <c r="CC598" s="66"/>
      <c r="CD598" s="76" t="str">
        <f t="shared" si="77"/>
        <v/>
      </c>
      <c r="CE598" s="66"/>
      <c r="CF598" s="76" t="str">
        <f>IFERROR(IF(B598&lt;&gt;"", IF(AND(INDEX(Paste_Here!P$2:P$850, MATCH(B598, Paste_Here!A$2:A$850, 0))&lt;&gt;"", ISNUMBER(VALUE(INDEX(Paste_Here!P$2:P$850, MATCH(B598, Paste_Here!A$2:A$850, 0))))), INDEX(Paste_Here!P$2:P$850, MATCH(B598, Paste_Here!A$2:A$850, 0)), ""), ""), "")</f>
        <v/>
      </c>
      <c r="CG598" s="66"/>
      <c r="CH598" s="76" t="str">
        <f>IFERROR(IF(B598&lt;&gt;"", IF(ISNUMBER(SEARCH("highrisk", LOWER(INDEX(Paste_Here!Q$2:Q$850, MATCH(B598, Paste_Here!A$2:A$850, 0))))), "High Risk", IF(ISNUMBER(SEARCH("lowrisk", LOWER(INDEX(Paste_Here!Q$2:Q$850, MATCH(B598, Paste_Here!A$2:A$850, 0))))), "Low Risk", IF(ISNUMBER(SEARCH("somerisk", LOWER(INDEX(Paste_Here!Q$2:Q$850, MATCH(B598, Paste_Here!A$2:A$850, 0))))), "Some Risk", ""))), ""), "")</f>
        <v/>
      </c>
      <c r="CI598" s="66"/>
      <c r="CJ598" s="76" t="str">
        <f>IFERROR(IF(B598&lt;&gt;"", IF(AND(INDEX(Paste_Here!AA$2:AA$850, MATCH(B598, Paste_Here!A$2:A$850, 0))&lt;&gt;"", ISNUMBER(VALUE(INDEX(Paste_Here!AA$2:AA$850, MATCH(B598, Paste_Here!A$2:A$850, 0))))), INDEX(Paste_Here!AA$2:AA$850, MATCH(B598, Paste_Here!A$2:A$850, 0)), ""), ""), "")</f>
        <v/>
      </c>
      <c r="CK598" s="66"/>
      <c r="CL598" s="76" t="str">
        <f>IFERROR(IF(B598&lt;&gt;"", IF(LOWER(INDEX(Paste_Here!AB$2:AB$850, MATCH(B598, Paste_Here!A$2:A$850, 0)))="approaching expectations", "Approaching", IF(LOWER(INDEX(Paste_Here!AB$2:AB$850, MATCH(B598, Paste_Here!A$2:A$850, 0)))="met expectations", "Met", IF(LOWER(INDEX(Paste_Here!AB$2:AB$850, MATCH(B598, Paste_Here!A$2:A$850, 0)))="exceeded expectations", "Exceeded", IF(LOWER(INDEX(Paste_Here!AB$2:AB$850, MATCH(B598, Paste_Here!A$2:A$850, 0)))="below expectations", "Below", "")))), ""), "")</f>
        <v/>
      </c>
      <c r="CM598" s="66"/>
      <c r="CN598" s="76" t="str">
        <f>IFERROR(IF(B598&lt;&gt;"", IF(AND(INDEX(Paste_Here!AC$2:AC$850, MATCH(B598, Paste_Here!A$2:A$850, 0))&lt;&gt;"", ISNUMBER(VALUE(INDEX(Paste_Here!AC$2:AC$850, MATCH(B598, Paste_Here!A$2:A$850, 0))))), INDEX(Paste_Here!AC$2:AC$850, MATCH(B598, Paste_Here!A$2:A$850, 0)), ""), ""), "")</f>
        <v/>
      </c>
      <c r="CO598" s="66"/>
      <c r="CP598" s="76"/>
      <c r="CQ598" s="66"/>
      <c r="CR598" s="76"/>
      <c r="CS598" s="66"/>
      <c r="CT598" s="76"/>
      <c r="CU598" s="66"/>
      <c r="CV598" s="76"/>
      <c r="CW598" s="66"/>
      <c r="CX598" s="76"/>
      <c r="CY598" s="66"/>
      <c r="CZ598" s="66"/>
      <c r="DA598" s="76" t="str">
        <f t="shared" si="78"/>
        <v/>
      </c>
      <c r="DB598" s="66"/>
      <c r="DC598" s="76" t="str">
        <f>IFERROR(IF(B598&lt;&gt;"", IF(AND(INDEX(Paste_Here!V$2:V$850, MATCH(B598, Paste_Here!A$2:A$850, 0))&lt;&gt;"", ISNUMBER(VALUE(INDEX(Paste_Here!V$2:V$850, MATCH(B598, Paste_Here!A$2:A$850, 0))))), INDEX(Paste_Here!V$2:V$850, MATCH(B598, Paste_Here!A$2:A$850, 0)), ""), ""), "")</f>
        <v/>
      </c>
      <c r="DD598" s="66"/>
      <c r="DE598" s="76" t="str">
        <f>IFERROR(IF(B598&lt;&gt;"", IF(ISNUMBER(SEARCH("highrisk", LOWER(INDEX(Paste_Here!W$2:W$850, MATCH(B598, Paste_Here!A$2:A$850, 0))))), "High Risk", IF(ISNUMBER(SEARCH("lowrisk", LOWER(INDEX(Paste_Here!W$2:W$850, MATCH(B598, Paste_Here!A$2:A$850, 0))))), "Low Risk", IF(ISNUMBER(SEARCH("somerisk", LOWER(INDEX(Paste_Here!W$2:W$850, MATCH(B598, Paste_Here!A$2:A$850, 0))))), "Some Risk", ""))), ""), "")</f>
        <v/>
      </c>
      <c r="DF598" s="66"/>
      <c r="DG598" s="76" t="str">
        <f>IFERROR(IF(B598&lt;&gt;"", IF(AND(INDEX(Paste_Here!S$2:S$850, MATCH(B598, Paste_Here!A$2:A$850, 0))&lt;&gt;"", ISNUMBER(VALUE(INDEX(Paste_Here!S$2:S$850, MATCH(B598, Paste_Here!A$2:A$850, 0))))), INDEX(Paste_Here!S$2:S$850, MATCH(B598, Paste_Here!A$2:A$850, 0)), ""), ""), "")</f>
        <v/>
      </c>
      <c r="DH598" s="66"/>
      <c r="DI598" s="76" t="str">
        <f>IFERROR(IF(B598&lt;&gt;"", IF(ISNUMBER(SEARCH("highrisk", LOWER(INDEX(Paste_Here!T$2:T$850, MATCH(B598, Paste_Here!A$2:A$850, 0))))), "High Risk", IF(ISNUMBER(SEARCH("lowrisk", LOWER(INDEX(Paste_Here!T$2:T$850, MATCH(B598, Paste_Here!A$2:A$850, 0))))), "Low Risk", IF(ISNUMBER(SEARCH("somerisk", LOWER(INDEX(Paste_Here!T$2:T$850, MATCH(B598, Paste_Here!A$2:A$850, 0))))), "Some Risk", ""))), ""), "")</f>
        <v/>
      </c>
      <c r="DJ598" s="66"/>
      <c r="DK598" s="76" t="str">
        <f>IFERROR(IF(B598&lt;&gt;"", IF(AND(INDEX(Paste_Here!AD$2:AD$850, MATCH(B598, Paste_Here!A$2:A$850, 0))&lt;&gt;"", ISNUMBER(VALUE(INDEX(Paste_Here!AD$2:AD$850, MATCH(B598, Paste_Here!A$2:A$850, 0))))), INDEX(Paste_Here!AD$2:AD$850, MATCH(B598, Paste_Here!A$2:A$850, 0)), ""), ""), "")</f>
        <v/>
      </c>
      <c r="DL598" s="66"/>
      <c r="DM598" s="76" t="str">
        <f>IFERROR(IF(B598&lt;&gt;"", IF(LOWER(INDEX(Paste_Here!AE$2:AE$850, MATCH(B598, Paste_Here!A$2:A$850, 0)))="approaching expectations", "Approaching", IF(LOWER(INDEX(Paste_Here!AE$2:AE$850, MATCH(B598, Paste_Here!A$2:A$850, 0)))="met expectations", "Met", IF(LOWER(INDEX(Paste_Here!AE$2:AE$850, MATCH(B598, Paste_Here!A$2:A$850, 0)))="exceeded expectations", "Exceeded", IF(LOWER(INDEX(Paste_Here!AE$2:AE$850, MATCH(B598, Paste_Here!A$2:A$850, 0)))="below expectations", "Below", "")))), ""), "")</f>
        <v/>
      </c>
      <c r="DN598" s="66"/>
      <c r="DO598" s="76"/>
      <c r="DP598" s="66"/>
      <c r="DQ598" s="76"/>
      <c r="DR598" s="66"/>
      <c r="DS598" s="76"/>
      <c r="DT598" s="66"/>
      <c r="DU598" s="76"/>
      <c r="DV598" s="66"/>
      <c r="DW598" s="66"/>
      <c r="DX598" s="76" t="str">
        <f t="shared" si="79"/>
        <v/>
      </c>
      <c r="DY598" s="66"/>
      <c r="DZ598" s="76"/>
      <c r="EA598" s="66"/>
      <c r="EB598" s="76"/>
      <c r="EC598" s="66"/>
      <c r="ED598" s="76" t="str">
        <f>IFERROR(IF(B598&lt;&gt;"", IF(AND(INDEX(Paste_Here!AF$2:AF$850, MATCH(B598, Paste_Here!A$2:A$850, 0))&lt;&gt;"", ISNUMBER(VALUE(INDEX(Paste_Here!AF$2:AF$850, MATCH(B598, Paste_Here!A$2:A$850, 0))))), INDEX(Paste_Here!AF$2:AF$850, MATCH(B598, Paste_Here!A$2:A$850, 0)), ""), ""), "")</f>
        <v/>
      </c>
      <c r="EE598" s="66"/>
      <c r="EF598" s="76"/>
      <c r="EG598" s="66"/>
      <c r="EH598" s="76"/>
      <c r="EI598" s="66"/>
      <c r="EJ598" s="76" t="str">
        <f>IFERROR(IF(B598&lt;&gt;"", IF(AND(INDEX(Paste_Here!AG$2:AG$850, MATCH(B598, Paste_Here!A$2:A$850, 0))&lt;&gt;"", ISNUMBER(VALUE(INDEX(Paste_Here!AG$2:AG$850, MATCH(B598, Paste_Here!A$2:A$850, 0))))), INDEX(Paste_Here!AG$2:AG$850, MATCH(B598, Paste_Here!A$2:A$850, 0)), ""), ""), "")</f>
        <v/>
      </c>
      <c r="EK598" s="66"/>
      <c r="EL598" s="76"/>
      <c r="EM598" s="66"/>
      <c r="EN598" s="76"/>
      <c r="EO598" s="66"/>
      <c r="EP598" s="76"/>
      <c r="EQ598" s="66"/>
      <c r="ER598" s="76"/>
      <c r="ES598" s="66"/>
      <c r="ET598" s="66"/>
      <c r="EU598" s="76"/>
      <c r="EV598" s="66"/>
      <c r="EW598" s="76"/>
      <c r="EX598" s="66"/>
      <c r="EY598" s="76"/>
      <c r="EZ598" s="66"/>
      <c r="FA598" s="76"/>
      <c r="FB598" s="66"/>
      <c r="FC598" s="76"/>
      <c r="FD598" s="66"/>
      <c r="FE598" s="76"/>
      <c r="FF598" s="66"/>
      <c r="FG598" s="76"/>
      <c r="FH598" s="66"/>
      <c r="FI598" s="76"/>
      <c r="FJ598" s="66"/>
      <c r="FK598" s="76"/>
      <c r="FL598" s="66"/>
      <c r="FM598" s="76"/>
      <c r="FN598" s="66"/>
      <c r="FO598" s="76"/>
      <c r="FP598" s="66"/>
      <c r="FQ598" s="76"/>
      <c r="FR598" s="66"/>
      <c r="FS598" s="76"/>
      <c r="FT598" s="66"/>
      <c r="FU598" s="76"/>
      <c r="FV598" s="66"/>
      <c r="FW598" s="76"/>
      <c r="FX598" s="66"/>
      <c r="FY598" s="76"/>
      <c r="FZ598" s="66"/>
      <c r="GA598" s="76"/>
      <c r="GB598" s="66"/>
      <c r="GC598" s="76"/>
      <c r="GD598" s="66"/>
      <c r="GE598" s="76"/>
      <c r="GF598" s="66"/>
      <c r="GG598" s="76"/>
      <c r="GH598" s="66"/>
      <c r="GI598" s="76"/>
      <c r="GJ598" s="66"/>
      <c r="GK598" s="76"/>
      <c r="GL598" s="66"/>
      <c r="GM598" s="76"/>
      <c r="GN598" s="66"/>
      <c r="GO598" s="76"/>
      <c r="GP598" s="66"/>
      <c r="GQ598" s="76"/>
      <c r="GR598" s="66"/>
      <c r="GS598" s="76"/>
      <c r="GT598" s="66"/>
      <c r="GU598" s="76"/>
      <c r="GV598" s="66"/>
      <c r="GW598" s="76"/>
      <c r="GX598" s="66"/>
      <c r="GY598" s="76"/>
      <c r="GZ598" s="66"/>
      <c r="HA598" s="76"/>
      <c r="HB598" s="66"/>
      <c r="HC598" s="76"/>
      <c r="HD598" s="66"/>
      <c r="HE598" s="76"/>
      <c r="HF598" s="66"/>
      <c r="HG598" s="76"/>
      <c r="HH598" s="66"/>
      <c r="HI598" s="76"/>
      <c r="HJ598" s="66"/>
      <c r="HK598" s="76"/>
      <c r="HL598" s="66"/>
      <c r="HM598" s="76"/>
      <c r="HN598" s="66"/>
      <c r="HO598" s="76"/>
      <c r="HP598" s="66"/>
      <c r="HQ598" s="76"/>
      <c r="HR598" s="66"/>
      <c r="HS598" s="76"/>
      <c r="HT598" s="66"/>
      <c r="HU598" s="76"/>
      <c r="HV598" s="66"/>
      <c r="HW598" s="76"/>
      <c r="HX598" s="66"/>
      <c r="HY598" s="76"/>
      <c r="HZ598" s="66"/>
      <c r="IA598" s="76"/>
      <c r="IB598" s="66"/>
      <c r="IC598" s="76"/>
      <c r="ID598" s="66"/>
      <c r="IE598" s="76"/>
      <c r="IF598" s="66"/>
      <c r="IG598" s="76"/>
      <c r="IH598" s="66"/>
      <c r="II598" s="76"/>
      <c r="IJ598" s="66"/>
      <c r="IK598" s="76"/>
      <c r="IL598" s="66"/>
      <c r="IM598" s="76"/>
      <c r="IN598" s="66"/>
      <c r="IO598" s="76"/>
      <c r="IP598" s="66"/>
      <c r="IQ598" s="76"/>
      <c r="IR598" s="66"/>
      <c r="IS598" s="76"/>
      <c r="IT598" s="66"/>
      <c r="IU598" s="76"/>
      <c r="IV598" s="66"/>
      <c r="IW598" s="76"/>
      <c r="IX598" s="66"/>
      <c r="IY598" s="76"/>
      <c r="IZ598" s="66"/>
      <c r="JA598" s="76"/>
      <c r="JB598" s="66"/>
      <c r="JC598" s="76"/>
      <c r="JD598" s="66"/>
      <c r="JE598" s="76"/>
      <c r="JF598" s="66"/>
      <c r="JG598" s="76"/>
      <c r="JH598" s="66"/>
      <c r="JI598" s="76"/>
      <c r="JJ598" s="66"/>
      <c r="JK598" s="76"/>
      <c r="JL598" s="66"/>
      <c r="JM598" s="76"/>
      <c r="JN598" s="66"/>
      <c r="JO598" s="76"/>
      <c r="JP598" s="66"/>
      <c r="JQ598" s="76"/>
      <c r="JR598" s="66"/>
      <c r="JS598" s="76"/>
      <c r="JT598" s="66"/>
      <c r="JU598" s="76"/>
      <c r="JV598" s="66"/>
      <c r="JW598" s="76"/>
      <c r="JX598" s="66"/>
      <c r="JY598" s="76"/>
      <c r="JZ598" s="66"/>
      <c r="KA598" s="76"/>
      <c r="KB598" s="66"/>
      <c r="KC598" s="76"/>
      <c r="KD598" s="66"/>
      <c r="KE598" s="76"/>
      <c r="KF598" s="66"/>
      <c r="KG598" s="76"/>
      <c r="KH598" s="66"/>
      <c r="KI598" s="76"/>
      <c r="KJ598" s="66"/>
      <c r="KK598" s="76"/>
      <c r="KL598" s="66"/>
      <c r="KM598" s="76"/>
      <c r="KN598" s="66"/>
      <c r="KO598" s="76"/>
      <c r="KP598" s="66"/>
      <c r="KQ598" s="76"/>
      <c r="KR598" s="66"/>
      <c r="KS598" s="76"/>
      <c r="KT598" s="66"/>
      <c r="KU598" s="76"/>
      <c r="KV598" s="66"/>
      <c r="KW598" s="76"/>
      <c r="KX598" s="66"/>
      <c r="KY598" s="76"/>
      <c r="KZ598" s="66"/>
      <c r="LA598" s="76"/>
      <c r="LB598" s="66"/>
      <c r="LC598" s="76"/>
      <c r="LD598" s="66"/>
      <c r="LE598" s="76"/>
      <c r="LF598" s="66"/>
      <c r="LG598" s="76"/>
      <c r="LH598" s="66"/>
      <c r="LI598" s="76"/>
      <c r="LJ598" s="66"/>
      <c r="LK598" s="76"/>
      <c r="LL598" s="66"/>
      <c r="LM598" s="76"/>
      <c r="LN598" s="66"/>
      <c r="LO598" s="76"/>
      <c r="LP598" s="66"/>
      <c r="LQ598" s="76"/>
      <c r="LR598" s="66"/>
      <c r="LS598" s="76"/>
      <c r="LT598" s="66"/>
      <c r="LU598" s="76"/>
      <c r="LV598" s="66"/>
      <c r="LW598" s="76"/>
      <c r="LX598" s="66"/>
      <c r="LY598" s="76"/>
      <c r="LZ598" s="66"/>
      <c r="MA598" s="76"/>
      <c r="MB598" s="66"/>
      <c r="MC598" s="76"/>
      <c r="MD598" s="66"/>
      <c r="MG598" s="1" t="str" cm="1">
        <f t="array" ref="MG598">IFERROR(INDEX(Paste_Here!$B$2:$B$850, MATCH(0, COUNTIF(MG$4:MG597, Paste_Here!$B$2:$B$850) + IF(Paste_Here!$B$2:$B$850="", 1, 0), 0)), "")</f>
        <v/>
      </c>
      <c r="MH598" s="1" t="str">
        <f>IF(MG598&lt;&gt;"", INDEX(Paste_Here!$A$2:$A$850, MATCH(MG598, Paste_Here!$B$2:$B$850, 0)), "")</f>
        <v/>
      </c>
      <c r="MI598" s="1" t="str">
        <f t="shared" si="80"/>
        <v/>
      </c>
      <c r="MJ598" s="1" t="str" cm="1">
        <f t="array" ref="MJ598">IFERROR(INDEX($MI$5:$MI$850, MATCH(SMALL(IF($MI$5:$MI$850&lt;&gt;"", COUNTIF($MI$5:$MI$850, "&lt;"&amp;$MI$5:$MI$850)+1), ROW()-ROW($MJ$5)+1), COUNTIF($MI$5:$MI$850, "&lt;"&amp;$MI$5:$MI$850)+1, 0)), "")</f>
        <v/>
      </c>
    </row>
    <row r="599" spans="1:348">
      <c r="A599" s="66"/>
      <c r="B599" s="76" t="str">
        <f t="shared" si="73"/>
        <v/>
      </c>
      <c r="C599" s="66"/>
      <c r="D599" s="76" t="str">
        <f>IFERROR(IF(B599&lt;&gt;"", IF(AND(INDEX(Paste_Here!B$2:B$850, MATCH(B599, Paste_Here!A$2:A$850, 0))&lt;&gt;"", ISNUMBER(VALUE(INDEX(Paste_Here!B$2:B$850, MATCH(B599, Paste_Here!A$2:A$850, 0))))), INDEX(Paste_Here!B$2:B$850, MATCH(B599, Paste_Here!A$2:A$850, 0)), ""), ""), "")</f>
        <v/>
      </c>
      <c r="E599" s="66"/>
      <c r="F599" s="76" t="str">
        <f>IFERROR(IF(B599&lt;&gt;"", IF(ISTEXT(INDEX(Paste_Here!K$2:K$850, MATCH(B599, Paste_Here!A$2:A$850, 0))), INDEX(Paste_Here!K$2:K$850, MATCH(B599, Paste_Here!A$2:A$850, 0)), ""), ""), "")</f>
        <v/>
      </c>
      <c r="G599" s="66"/>
      <c r="H599" s="76" t="str">
        <f>IFERROR(IF(B599&lt;&gt;"", IF(ISTEXT(INDEX(Paste_Here!C$2:C$850, MATCH(B599, Paste_Here!A$2:A$850, 0))), INDEX(Paste_Here!C$2:C$850, MATCH(B599, Paste_Here!A$2:A$850, 0)), ""), ""), "")</f>
        <v/>
      </c>
      <c r="I599" s="66"/>
      <c r="J599" s="76" t="str">
        <f>IFERROR(IF(B599&lt;&gt;"", IF(ISNUMBER(SEARCH("s", LOWER(INDEX(Paste_Here!M$2:M$850, MATCH(B599, Paste_Here!A$2:A$850, 0))))), "Yes", IF(INDEX(Paste_Here!M$2:M$850, MATCH(B599, Paste_Here!A$2:A$850, 0))&lt;&gt;"", "No", "")), ""), "")</f>
        <v/>
      </c>
      <c r="K599" s="66"/>
      <c r="L599" s="76" t="str">
        <f>IFERROR(IF(B599&lt;&gt;"", IF(ISNUMBER(SEARCH("yes", LOWER(INDEX(Paste_Here!E$2:E$850, MATCH(B599, Paste_Here!A$2:A$850, 0))))), "Yes", IF(ISNUMBER(SEARCH("no", LOWER(INDEX(Paste_Here!E$2:E$850, MATCH(B599, Paste_Here!A$2:A$850, 0))))), "No", "")), ""), "")</f>
        <v/>
      </c>
      <c r="M599" s="66"/>
      <c r="N599" s="76" t="str">
        <f>IFERROR(IF(B599&lt;&gt;"", IF(ISNUMBER(SEARCH("yes", LOWER(INDEX(Paste_Here!F$2:F$850, MATCH(B599, Paste_Here!A$2:A$850, 0))))), "Yes", IF(ISNUMBER(SEARCH("no", LOWER(INDEX(Paste_Here!F$2:F$850, MATCH(B599, Paste_Here!A$2:A$850, 0))))), "No", "")), ""), "")</f>
        <v/>
      </c>
      <c r="O599" s="66"/>
      <c r="P599" s="76" t="str">
        <f>IFERROR(IF(B599&lt;&gt;"", IF(ISNUMBER(SEARCH("yes", LOWER(INDEX(Paste_Here!L$2:L$850, MATCH(B599, Paste_Here!A$2:A$850, 0))))), "Yes", IF(ISNUMBER(SEARCH("no", LOWER(INDEX(Paste_Here!L$2:L$850, MATCH(B599, Paste_Here!A$2:A$850, 0))))), "No", "")), ""), "")</f>
        <v/>
      </c>
      <c r="Q599" s="66"/>
      <c r="R599" s="76" t="str">
        <f>IFERROR(IF(B599&lt;&gt;"", IF(ISNUMBER(SEARCH("transitional 2", LOWER(INDEX(Paste_Here!D$2:D$850, MATCH(B599, Paste_Here!A$2:A$850, 0))))), "T2", IF(ISNUMBER(SEARCH("transitional 1", LOWER(INDEX(Paste_Here!D$2:D$850, MATCH(B599, Paste_Here!A$2:A$850, 0))))), "T1", IF(ISNUMBER(SEARCH("waived ell services", LOWER(INDEX(Paste_Here!D$2:D$850, MATCH(B599, Paste_Here!A$2:A$850, 0))))), "W", IF(ISNUMBER(SEARCH("english language learner", LOWER(INDEX(Paste_Here!D$2:D$850, MATCH(B599, Paste_Here!A$2:A$850, 0))))), "L", "")))), ""), "")</f>
        <v/>
      </c>
      <c r="S599" s="66"/>
      <c r="T599" s="76" t="str">
        <f>IFERROR(IF(B599&lt;&gt;"", IF(ISNUMBER(SEARCH("yes", LOWER(INDEX(Paste_Here!I$2:I$850, MATCH(B599, Paste_Here!A$2:A$850, 0))))), "Yes", IF(ISNUMBER(SEARCH("no", LOWER(INDEX(Paste_Here!I$2:I$850, MATCH(B599, Paste_Here!A$2:A$850, 0))))), "No", "")), ""), "")</f>
        <v/>
      </c>
      <c r="U599" s="66"/>
      <c r="V599" s="76" t="str">
        <f>IFERROR(IF(B599&lt;&gt;"", IF(ISTEXT(INDEX(Paste_Here!J$2:J$850, MATCH(B599, Paste_Here!A$2:A$850, 0))), VALUE(INDEX(Paste_Here!J$2:J$850, MATCH(B599, Paste_Here!A$2:A$850, 0))), ""), ""), "")</f>
        <v/>
      </c>
      <c r="W599" s="66"/>
      <c r="X599" s="66"/>
      <c r="Y599" s="76" t="str">
        <f t="shared" si="74"/>
        <v/>
      </c>
      <c r="Z599" s="66"/>
      <c r="AA599" s="76" t="str">
        <f>IFERROR(IF(B599&lt;&gt;"", IF(AND(INDEX(Paste_Here!AI$2:AI$850, MATCH(B599, Paste_Here!A$2:A$850, 0))&lt;&gt;"", ISNUMBER(VALUE(INDEX(Paste_Here!AI$2:AI$850, MATCH(B599, Paste_Here!A$2:A$850, 0))))), INDEX(Paste_Here!AI$2:AI$850, MATCH(B599, Paste_Here!A$2:A$850, 0)), ""), ""), "")</f>
        <v/>
      </c>
      <c r="AB599" s="66"/>
      <c r="AC599" s="76" t="str">
        <f>IFERROR(IF(B599&lt;&gt;"", IF(AND(INDEX(Paste_Here!AJ$2:AJ$850, MATCH(B599, Paste_Here!A$2:A$850, 0))&lt;&gt;"", ISNUMBER(VALUE(INDEX(Paste_Here!AJ$2:AJ$850, MATCH(B599, Paste_Here!A$2:A$850, 0))))), INDEX(Paste_Here!AJ$2:AJ$850, MATCH(B599, Paste_Here!A$2:A$850, 0)), ""), ""), "")</f>
        <v/>
      </c>
      <c r="AD599" s="66"/>
      <c r="AE599" s="76" t="str">
        <f>IFERROR(IF(B599&lt;&gt;"", IF(AND(INDEX(Paste_Here!AK$2:AK$850, MATCH(B599, Paste_Here!A$2:A$850, 0))&lt;&gt;"", ISNUMBER(VALUE(INDEX(Paste_Here!AK$2:AK$850, MATCH(B599, Paste_Here!A$2:A$850, 0))))), INDEX(Paste_Here!AK$2:AK$850, MATCH(B599, Paste_Here!A$2:A$850, 0)), ""), ""), "")</f>
        <v/>
      </c>
      <c r="AF599" s="66"/>
      <c r="AG599" s="76" t="str">
        <f>IFERROR(IF(B599&lt;&gt;"", IF(AND(INDEX(Paste_Here!AL$2:AL$850, MATCH(B599, Paste_Here!A$2:A$850, 0))&lt;&gt;"", ISNUMBER(VALUE(INDEX(Paste_Here!AL$2:AL$850, MATCH(B599, Paste_Here!A$2:A$850, 0))))), INDEX(Paste_Here!AL$2:AL$850, MATCH(B599, Paste_Here!A$2:A$850, 0)), ""), ""), "")</f>
        <v/>
      </c>
      <c r="AH599" s="66"/>
      <c r="AI599" s="76" t="str">
        <f>IFERROR(IF(B599&lt;&gt;"", IF(AND(INDEX(Paste_Here!AH$2:AH$850, MATCH(B599, Paste_Here!A$2:A$850, 0))&lt;&gt;"", ISNUMBER(VALUE(INDEX(Paste_Here!AH$2:AH$850, MATCH(B599, Paste_Here!A$2:A$850, 0))))), IF(VALUE(INDEX(Paste_Here!AH$2:AH$850, MATCH(B599, Paste_Here!A$2:A$850, 0)))=0, "", INDEX(Paste_Here!AH$2:AH$850, MATCH(B599, Paste_Here!A$2:A$850, 0))), ""), ""), "")</f>
        <v/>
      </c>
      <c r="AJ599" s="66"/>
      <c r="AK599" s="76" t="str">
        <f>IFERROR(IF(B599&lt;&gt;"", IF(AND(INDEX(Paste_Here!N$2:N$850, MATCH(B599, Paste_Here!A$2:A$850, 0))&lt;&gt;"", ISNUMBER(VALUE(INDEX(Paste_Here!N$2:N$850, MATCH(B599, Paste_Here!A$2:A$850, 0))))), INDEX(Paste_Here!N$2:N$850, MATCH(B599, Paste_Here!A$2:A$850, 0)), ""), ""), "")</f>
        <v/>
      </c>
      <c r="AL599" s="66"/>
      <c r="AM599" s="76" t="str">
        <f>IFERROR(IF(B599&lt;&gt;"", IF(AND(INDEX(Paste_Here!O$2:O$850, MATCH(B599, Paste_Here!A$2:A$850, 0))&lt;&gt;"", ISNUMBER(VALUE(INDEX(Paste_Here!O$2:O$850, MATCH(B599, Paste_Here!A$2:A$850, 0))))), INDEX(Paste_Here!O$2:O$850, MATCH(B599, Paste_Here!A$2:A$850, 0)), ""), ""), "")</f>
        <v/>
      </c>
      <c r="AN599" s="66"/>
      <c r="AO599" s="76"/>
      <c r="AP599" s="66"/>
      <c r="AQ599" s="76"/>
      <c r="AR599" s="66"/>
      <c r="AS599" s="76"/>
      <c r="AT599" s="66"/>
      <c r="AU599" s="66"/>
      <c r="AV599" s="76" t="str">
        <f t="shared" si="75"/>
        <v/>
      </c>
      <c r="AW599" s="66"/>
      <c r="AX599" s="76" t="str">
        <f>IFERROR(IF(B599&lt;&gt;"", IF(ISNUMBER(SEARCH("Revealed-Potential (Primary Focus)", LOWER(INDEX(Paste_Here!Z$2:Z$850, MATCH(B599, Paste_Here!A$2:A$850, 0))))), "Rev-Potential: Prim", IF(ISNUMBER(SEARCH("Revealed-Potential (Secondary Focus)", LOWER(INDEX(Paste_Here!Z$2:Z$850, MATCH(B599, Paste_Here!A$2:A$850, 0))))), "Rev-Potential: Sec", IF(ISNUMBER(SEARCH("Monitoring", LOWER(INDEX(Paste_Here!Z$2:Z$850, MATCH(B599, Paste_Here!A$2:A$850, 0))))), "Monitoring", IF(ISNUMBER(SEARCH("At-Promise (Secondary Focus)", LOWER(INDEX(Paste_Here!Z$2:Z$850, MATCH(B599, Paste_Here!A$2:A$850, 0))))), "At-Promise: Sec", IF(ISNUMBER(SEARCH("At-Promise (Primary Focus)", LOWER(INDEX(Paste_Here!Z$2:Z$850, MATCH(B599, Paste_Here!A$2:A$850, 0))))), "At-Promise: Prim", ""))))), ""), "")</f>
        <v/>
      </c>
      <c r="AY599" s="66"/>
      <c r="AZ599" s="76"/>
      <c r="BA599" s="66"/>
      <c r="BB599" s="76"/>
      <c r="BC599" s="66"/>
      <c r="BD599" s="76"/>
      <c r="BE599" s="66"/>
      <c r="BF599" s="76"/>
      <c r="BG599" s="66"/>
      <c r="BH599" s="76"/>
      <c r="BI599" s="66"/>
      <c r="BJ599" s="66"/>
      <c r="BK599" s="76" t="str">
        <f t="shared" si="76"/>
        <v/>
      </c>
      <c r="BL599" s="66"/>
      <c r="BM599" s="76" t="str">
        <f>IFERROR(IF(B599&lt;&gt;"", IF(AND(ISNUMBER(VALUE(SUBSTITUTE(SUBSTITUTE(Paste_Here!R599, "br", "-"), "L", ""))), VALUE(SUBSTITUTE(SUBSTITUTE(Paste_Here!R599, "br", "-"), "L", "")) &gt;= 1095), "Yes", IF(AND(ISNUMBER(VALUE(SUBSTITUTE(SUBSTITUTE(Paste_Here!R599, "br", "-"), "L", ""))), VALUE(SUBSTITUTE(SUBSTITUTE(Paste_Here!R599, "br", "-"), "L", "")) &lt;= 1094), "No", "")), ""), "")</f>
        <v/>
      </c>
      <c r="BN599" s="66"/>
      <c r="BO599" s="76" t="str">
        <f>IFERROR(IF(B599&lt;&gt;"", IF(COUNTIF(INDEX(Paste_Here!Y$2:AB$850, MATCH(B599, Paste_Here!A$2:A$850, 0), 0), "yes") &gt; 0, "Yes", IF(COUNTIF(INDEX(Paste_Here!Y$2:AB$850, MATCH(B599, Paste_Here!A$2:A$850, 0), 0), "no") &gt; 0, "No", "")), ""), "")</f>
        <v/>
      </c>
      <c r="BP599" s="66"/>
      <c r="BQ599" s="76" t="str">
        <f>IFERROR(IF(B599&lt;&gt;"", IF(AND(ISNUMBER(VALUE(SUBSTITUTE(SUBSTITUTE(Paste_Here!U599, "em", "-"), "q", ""))), VALUE(SUBSTITUTE(SUBSTITUTE(Paste_Here!U599, "em", "-"), "q", "")) &gt;= 910), "Yes", IF(AND(ISNUMBER(VALUE(SUBSTITUTE(SUBSTITUTE(Paste_Here!U599, "em", "-"), "q", ""))), VALUE(SUBSTITUTE(SUBSTITUTE(Paste_Here!U599, "em", "-"), "q", "")) &lt;= 909), "No", "")), ""), "")</f>
        <v/>
      </c>
      <c r="BR599" s="66"/>
      <c r="BS599" s="76" t="str">
        <f>IFERROR(IF(B599&lt;&gt;"", IF(AND(INDEX(Paste_Here!X$2:X$850, MATCH(B599, Paste_Here!A$2:A$850, 0))&lt;&gt;"", ISNUMBER(VALUE(INDEX(Paste_Here!X$2:X$850, MATCH(B599, Paste_Here!A$2:A$850, 0))))), INDEX(Paste_Here!X$2:X$850, MATCH(B599, Paste_Here!A$2:A$850, 0)), ""), ""), "")</f>
        <v/>
      </c>
      <c r="BT599" s="66"/>
      <c r="BU599" s="76" t="str">
        <f>IFERROR(IF(B599&lt;&gt;"", IF(ISNUMBER(VALUE(INDEX(Paste_Here!G$2:G$850, MATCH(B599, Paste_Here!A$2:A$850, 0)))), IF(VALUE(INDEX(Paste_Here!G$2:G$850, MATCH(B599, Paste_Here!A$2:A$850, 0)))=0, "No", IF(AND(VALUE(INDEX(Paste_Here!G$2:G$850, MATCH(B599, Paste_Here!A$2:A$850, 0)))&gt;=1, VALUE(INDEX(Paste_Here!G$2:G$850, MATCH(B599, Paste_Here!A$2:A$850, 0)))&lt;=4), VALUE(INDEX(Paste_Here!G$2:G$850, MATCH(B599, Paste_Here!A$2:A$850, 0))), "")), ""), ""), "")</f>
        <v/>
      </c>
      <c r="BV599" s="66"/>
      <c r="BW599" s="76" t="str">
        <f>IFERROR(IF(B599&lt;&gt;"", IF(ISNUMBER(VALUE(INDEX(Paste_Here!H$2:H$850, MATCH(B599, Paste_Here!A$2:A$850, 0)))), IF(VALUE(INDEX(Paste_Here!H$2:H$850, MATCH(B599, Paste_Here!A$2:A$850, 0)))=0, "No", IF(AND(VALUE(INDEX(Paste_Here!H$2:H$850, MATCH(B599, Paste_Here!A$2:A$850, 0)))&gt;=1, VALUE(INDEX(Paste_Here!H$2:H$850, MATCH(B599, Paste_Here!A$2:A$850, 0)))&lt;=4), VALUE(INDEX(Paste_Here!H$2:H$850, MATCH(B599, Paste_Here!A$2:A$850, 0))), "")), ""), ""), "")</f>
        <v/>
      </c>
      <c r="BX599" s="66"/>
      <c r="BY599" s="76"/>
      <c r="BZ599" s="66"/>
      <c r="CA599" s="76"/>
      <c r="CB599" s="66"/>
      <c r="CC599" s="66"/>
      <c r="CD599" s="76" t="str">
        <f t="shared" si="77"/>
        <v/>
      </c>
      <c r="CE599" s="66"/>
      <c r="CF599" s="76" t="str">
        <f>IFERROR(IF(B599&lt;&gt;"", IF(AND(INDEX(Paste_Here!P$2:P$850, MATCH(B599, Paste_Here!A$2:A$850, 0))&lt;&gt;"", ISNUMBER(VALUE(INDEX(Paste_Here!P$2:P$850, MATCH(B599, Paste_Here!A$2:A$850, 0))))), INDEX(Paste_Here!P$2:P$850, MATCH(B599, Paste_Here!A$2:A$850, 0)), ""), ""), "")</f>
        <v/>
      </c>
      <c r="CG599" s="66"/>
      <c r="CH599" s="76" t="str">
        <f>IFERROR(IF(B599&lt;&gt;"", IF(ISNUMBER(SEARCH("highrisk", LOWER(INDEX(Paste_Here!Q$2:Q$850, MATCH(B599, Paste_Here!A$2:A$850, 0))))), "High Risk", IF(ISNUMBER(SEARCH("lowrisk", LOWER(INDEX(Paste_Here!Q$2:Q$850, MATCH(B599, Paste_Here!A$2:A$850, 0))))), "Low Risk", IF(ISNUMBER(SEARCH("somerisk", LOWER(INDEX(Paste_Here!Q$2:Q$850, MATCH(B599, Paste_Here!A$2:A$850, 0))))), "Some Risk", ""))), ""), "")</f>
        <v/>
      </c>
      <c r="CI599" s="66"/>
      <c r="CJ599" s="76" t="str">
        <f>IFERROR(IF(B599&lt;&gt;"", IF(AND(INDEX(Paste_Here!AA$2:AA$850, MATCH(B599, Paste_Here!A$2:A$850, 0))&lt;&gt;"", ISNUMBER(VALUE(INDEX(Paste_Here!AA$2:AA$850, MATCH(B599, Paste_Here!A$2:A$850, 0))))), INDEX(Paste_Here!AA$2:AA$850, MATCH(B599, Paste_Here!A$2:A$850, 0)), ""), ""), "")</f>
        <v/>
      </c>
      <c r="CK599" s="66"/>
      <c r="CL599" s="76" t="str">
        <f>IFERROR(IF(B599&lt;&gt;"", IF(LOWER(INDEX(Paste_Here!AB$2:AB$850, MATCH(B599, Paste_Here!A$2:A$850, 0)))="approaching expectations", "Approaching", IF(LOWER(INDEX(Paste_Here!AB$2:AB$850, MATCH(B599, Paste_Here!A$2:A$850, 0)))="met expectations", "Met", IF(LOWER(INDEX(Paste_Here!AB$2:AB$850, MATCH(B599, Paste_Here!A$2:A$850, 0)))="exceeded expectations", "Exceeded", IF(LOWER(INDEX(Paste_Here!AB$2:AB$850, MATCH(B599, Paste_Here!A$2:A$850, 0)))="below expectations", "Below", "")))), ""), "")</f>
        <v/>
      </c>
      <c r="CM599" s="66"/>
      <c r="CN599" s="76" t="str">
        <f>IFERROR(IF(B599&lt;&gt;"", IF(AND(INDEX(Paste_Here!AC$2:AC$850, MATCH(B599, Paste_Here!A$2:A$850, 0))&lt;&gt;"", ISNUMBER(VALUE(INDEX(Paste_Here!AC$2:AC$850, MATCH(B599, Paste_Here!A$2:A$850, 0))))), INDEX(Paste_Here!AC$2:AC$850, MATCH(B599, Paste_Here!A$2:A$850, 0)), ""), ""), "")</f>
        <v/>
      </c>
      <c r="CO599" s="66"/>
      <c r="CP599" s="76"/>
      <c r="CQ599" s="66"/>
      <c r="CR599" s="76"/>
      <c r="CS599" s="66"/>
      <c r="CT599" s="76"/>
      <c r="CU599" s="66"/>
      <c r="CV599" s="76"/>
      <c r="CW599" s="66"/>
      <c r="CX599" s="76"/>
      <c r="CY599" s="66"/>
      <c r="CZ599" s="66"/>
      <c r="DA599" s="76" t="str">
        <f t="shared" si="78"/>
        <v/>
      </c>
      <c r="DB599" s="66"/>
      <c r="DC599" s="76" t="str">
        <f>IFERROR(IF(B599&lt;&gt;"", IF(AND(INDEX(Paste_Here!V$2:V$850, MATCH(B599, Paste_Here!A$2:A$850, 0))&lt;&gt;"", ISNUMBER(VALUE(INDEX(Paste_Here!V$2:V$850, MATCH(B599, Paste_Here!A$2:A$850, 0))))), INDEX(Paste_Here!V$2:V$850, MATCH(B599, Paste_Here!A$2:A$850, 0)), ""), ""), "")</f>
        <v/>
      </c>
      <c r="DD599" s="66"/>
      <c r="DE599" s="76" t="str">
        <f>IFERROR(IF(B599&lt;&gt;"", IF(ISNUMBER(SEARCH("highrisk", LOWER(INDEX(Paste_Here!W$2:W$850, MATCH(B599, Paste_Here!A$2:A$850, 0))))), "High Risk", IF(ISNUMBER(SEARCH("lowrisk", LOWER(INDEX(Paste_Here!W$2:W$850, MATCH(B599, Paste_Here!A$2:A$850, 0))))), "Low Risk", IF(ISNUMBER(SEARCH("somerisk", LOWER(INDEX(Paste_Here!W$2:W$850, MATCH(B599, Paste_Here!A$2:A$850, 0))))), "Some Risk", ""))), ""), "")</f>
        <v/>
      </c>
      <c r="DF599" s="66"/>
      <c r="DG599" s="76" t="str">
        <f>IFERROR(IF(B599&lt;&gt;"", IF(AND(INDEX(Paste_Here!S$2:S$850, MATCH(B599, Paste_Here!A$2:A$850, 0))&lt;&gt;"", ISNUMBER(VALUE(INDEX(Paste_Here!S$2:S$850, MATCH(B599, Paste_Here!A$2:A$850, 0))))), INDEX(Paste_Here!S$2:S$850, MATCH(B599, Paste_Here!A$2:A$850, 0)), ""), ""), "")</f>
        <v/>
      </c>
      <c r="DH599" s="66"/>
      <c r="DI599" s="76" t="str">
        <f>IFERROR(IF(B599&lt;&gt;"", IF(ISNUMBER(SEARCH("highrisk", LOWER(INDEX(Paste_Here!T$2:T$850, MATCH(B599, Paste_Here!A$2:A$850, 0))))), "High Risk", IF(ISNUMBER(SEARCH("lowrisk", LOWER(INDEX(Paste_Here!T$2:T$850, MATCH(B599, Paste_Here!A$2:A$850, 0))))), "Low Risk", IF(ISNUMBER(SEARCH("somerisk", LOWER(INDEX(Paste_Here!T$2:T$850, MATCH(B599, Paste_Here!A$2:A$850, 0))))), "Some Risk", ""))), ""), "")</f>
        <v/>
      </c>
      <c r="DJ599" s="66"/>
      <c r="DK599" s="76" t="str">
        <f>IFERROR(IF(B599&lt;&gt;"", IF(AND(INDEX(Paste_Here!AD$2:AD$850, MATCH(B599, Paste_Here!A$2:A$850, 0))&lt;&gt;"", ISNUMBER(VALUE(INDEX(Paste_Here!AD$2:AD$850, MATCH(B599, Paste_Here!A$2:A$850, 0))))), INDEX(Paste_Here!AD$2:AD$850, MATCH(B599, Paste_Here!A$2:A$850, 0)), ""), ""), "")</f>
        <v/>
      </c>
      <c r="DL599" s="66"/>
      <c r="DM599" s="76" t="str">
        <f>IFERROR(IF(B599&lt;&gt;"", IF(LOWER(INDEX(Paste_Here!AE$2:AE$850, MATCH(B599, Paste_Here!A$2:A$850, 0)))="approaching expectations", "Approaching", IF(LOWER(INDEX(Paste_Here!AE$2:AE$850, MATCH(B599, Paste_Here!A$2:A$850, 0)))="met expectations", "Met", IF(LOWER(INDEX(Paste_Here!AE$2:AE$850, MATCH(B599, Paste_Here!A$2:A$850, 0)))="exceeded expectations", "Exceeded", IF(LOWER(INDEX(Paste_Here!AE$2:AE$850, MATCH(B599, Paste_Here!A$2:A$850, 0)))="below expectations", "Below", "")))), ""), "")</f>
        <v/>
      </c>
      <c r="DN599" s="66"/>
      <c r="DO599" s="76"/>
      <c r="DP599" s="66"/>
      <c r="DQ599" s="76"/>
      <c r="DR599" s="66"/>
      <c r="DS599" s="76"/>
      <c r="DT599" s="66"/>
      <c r="DU599" s="76"/>
      <c r="DV599" s="66"/>
      <c r="DW599" s="66"/>
      <c r="DX599" s="76" t="str">
        <f t="shared" si="79"/>
        <v/>
      </c>
      <c r="DY599" s="66"/>
      <c r="DZ599" s="76"/>
      <c r="EA599" s="66"/>
      <c r="EB599" s="76"/>
      <c r="EC599" s="66"/>
      <c r="ED599" s="76" t="str">
        <f>IFERROR(IF(B599&lt;&gt;"", IF(AND(INDEX(Paste_Here!AF$2:AF$850, MATCH(B599, Paste_Here!A$2:A$850, 0))&lt;&gt;"", ISNUMBER(VALUE(INDEX(Paste_Here!AF$2:AF$850, MATCH(B599, Paste_Here!A$2:A$850, 0))))), INDEX(Paste_Here!AF$2:AF$850, MATCH(B599, Paste_Here!A$2:A$850, 0)), ""), ""), "")</f>
        <v/>
      </c>
      <c r="EE599" s="66"/>
      <c r="EF599" s="76"/>
      <c r="EG599" s="66"/>
      <c r="EH599" s="76"/>
      <c r="EI599" s="66"/>
      <c r="EJ599" s="76" t="str">
        <f>IFERROR(IF(B599&lt;&gt;"", IF(AND(INDEX(Paste_Here!AG$2:AG$850, MATCH(B599, Paste_Here!A$2:A$850, 0))&lt;&gt;"", ISNUMBER(VALUE(INDEX(Paste_Here!AG$2:AG$850, MATCH(B599, Paste_Here!A$2:A$850, 0))))), INDEX(Paste_Here!AG$2:AG$850, MATCH(B599, Paste_Here!A$2:A$850, 0)), ""), ""), "")</f>
        <v/>
      </c>
      <c r="EK599" s="66"/>
      <c r="EL599" s="76"/>
      <c r="EM599" s="66"/>
      <c r="EN599" s="76"/>
      <c r="EO599" s="66"/>
      <c r="EP599" s="76"/>
      <c r="EQ599" s="66"/>
      <c r="ER599" s="76"/>
      <c r="ES599" s="66"/>
      <c r="ET599" s="66"/>
      <c r="EU599" s="76"/>
      <c r="EV599" s="66"/>
      <c r="EW599" s="76"/>
      <c r="EX599" s="66"/>
      <c r="EY599" s="76"/>
      <c r="EZ599" s="66"/>
      <c r="FA599" s="76"/>
      <c r="FB599" s="66"/>
      <c r="FC599" s="76"/>
      <c r="FD599" s="66"/>
      <c r="FE599" s="76"/>
      <c r="FF599" s="66"/>
      <c r="FG599" s="76"/>
      <c r="FH599" s="66"/>
      <c r="FI599" s="76"/>
      <c r="FJ599" s="66"/>
      <c r="FK599" s="76"/>
      <c r="FL599" s="66"/>
      <c r="FM599" s="76"/>
      <c r="FN599" s="66"/>
      <c r="FO599" s="76"/>
      <c r="FP599" s="66"/>
      <c r="FQ599" s="76"/>
      <c r="FR599" s="66"/>
      <c r="FS599" s="76"/>
      <c r="FT599" s="66"/>
      <c r="FU599" s="76"/>
      <c r="FV599" s="66"/>
      <c r="FW599" s="76"/>
      <c r="FX599" s="66"/>
      <c r="FY599" s="76"/>
      <c r="FZ599" s="66"/>
      <c r="GA599" s="76"/>
      <c r="GB599" s="66"/>
      <c r="GC599" s="76"/>
      <c r="GD599" s="66"/>
      <c r="GE599" s="76"/>
      <c r="GF599" s="66"/>
      <c r="GG599" s="76"/>
      <c r="GH599" s="66"/>
      <c r="GI599" s="76"/>
      <c r="GJ599" s="66"/>
      <c r="GK599" s="76"/>
      <c r="GL599" s="66"/>
      <c r="GM599" s="76"/>
      <c r="GN599" s="66"/>
      <c r="GO599" s="76"/>
      <c r="GP599" s="66"/>
      <c r="GQ599" s="76"/>
      <c r="GR599" s="66"/>
      <c r="GS599" s="76"/>
      <c r="GT599" s="66"/>
      <c r="GU599" s="76"/>
      <c r="GV599" s="66"/>
      <c r="GW599" s="76"/>
      <c r="GX599" s="66"/>
      <c r="GY599" s="76"/>
      <c r="GZ599" s="66"/>
      <c r="HA599" s="76"/>
      <c r="HB599" s="66"/>
      <c r="HC599" s="76"/>
      <c r="HD599" s="66"/>
      <c r="HE599" s="76"/>
      <c r="HF599" s="66"/>
      <c r="HG599" s="76"/>
      <c r="HH599" s="66"/>
      <c r="HI599" s="76"/>
      <c r="HJ599" s="66"/>
      <c r="HK599" s="76"/>
      <c r="HL599" s="66"/>
      <c r="HM599" s="76"/>
      <c r="HN599" s="66"/>
      <c r="HO599" s="76"/>
      <c r="HP599" s="66"/>
      <c r="HQ599" s="76"/>
      <c r="HR599" s="66"/>
      <c r="HS599" s="76"/>
      <c r="HT599" s="66"/>
      <c r="HU599" s="76"/>
      <c r="HV599" s="66"/>
      <c r="HW599" s="76"/>
      <c r="HX599" s="66"/>
      <c r="HY599" s="76"/>
      <c r="HZ599" s="66"/>
      <c r="IA599" s="76"/>
      <c r="IB599" s="66"/>
      <c r="IC599" s="76"/>
      <c r="ID599" s="66"/>
      <c r="IE599" s="76"/>
      <c r="IF599" s="66"/>
      <c r="IG599" s="76"/>
      <c r="IH599" s="66"/>
      <c r="II599" s="76"/>
      <c r="IJ599" s="66"/>
      <c r="IK599" s="76"/>
      <c r="IL599" s="66"/>
      <c r="IM599" s="76"/>
      <c r="IN599" s="66"/>
      <c r="IO599" s="76"/>
      <c r="IP599" s="66"/>
      <c r="IQ599" s="76"/>
      <c r="IR599" s="66"/>
      <c r="IS599" s="76"/>
      <c r="IT599" s="66"/>
      <c r="IU599" s="76"/>
      <c r="IV599" s="66"/>
      <c r="IW599" s="76"/>
      <c r="IX599" s="66"/>
      <c r="IY599" s="76"/>
      <c r="IZ599" s="66"/>
      <c r="JA599" s="76"/>
      <c r="JB599" s="66"/>
      <c r="JC599" s="76"/>
      <c r="JD599" s="66"/>
      <c r="JE599" s="76"/>
      <c r="JF599" s="66"/>
      <c r="JG599" s="76"/>
      <c r="JH599" s="66"/>
      <c r="JI599" s="76"/>
      <c r="JJ599" s="66"/>
      <c r="JK599" s="76"/>
      <c r="JL599" s="66"/>
      <c r="JM599" s="76"/>
      <c r="JN599" s="66"/>
      <c r="JO599" s="76"/>
      <c r="JP599" s="66"/>
      <c r="JQ599" s="76"/>
      <c r="JR599" s="66"/>
      <c r="JS599" s="76"/>
      <c r="JT599" s="66"/>
      <c r="JU599" s="76"/>
      <c r="JV599" s="66"/>
      <c r="JW599" s="76"/>
      <c r="JX599" s="66"/>
      <c r="JY599" s="76"/>
      <c r="JZ599" s="66"/>
      <c r="KA599" s="76"/>
      <c r="KB599" s="66"/>
      <c r="KC599" s="76"/>
      <c r="KD599" s="66"/>
      <c r="KE599" s="76"/>
      <c r="KF599" s="66"/>
      <c r="KG599" s="76"/>
      <c r="KH599" s="66"/>
      <c r="KI599" s="76"/>
      <c r="KJ599" s="66"/>
      <c r="KK599" s="76"/>
      <c r="KL599" s="66"/>
      <c r="KM599" s="76"/>
      <c r="KN599" s="66"/>
      <c r="KO599" s="76"/>
      <c r="KP599" s="66"/>
      <c r="KQ599" s="76"/>
      <c r="KR599" s="66"/>
      <c r="KS599" s="76"/>
      <c r="KT599" s="66"/>
      <c r="KU599" s="76"/>
      <c r="KV599" s="66"/>
      <c r="KW599" s="76"/>
      <c r="KX599" s="66"/>
      <c r="KY599" s="76"/>
      <c r="KZ599" s="66"/>
      <c r="LA599" s="76"/>
      <c r="LB599" s="66"/>
      <c r="LC599" s="76"/>
      <c r="LD599" s="66"/>
      <c r="LE599" s="76"/>
      <c r="LF599" s="66"/>
      <c r="LG599" s="76"/>
      <c r="LH599" s="66"/>
      <c r="LI599" s="76"/>
      <c r="LJ599" s="66"/>
      <c r="LK599" s="76"/>
      <c r="LL599" s="66"/>
      <c r="LM599" s="76"/>
      <c r="LN599" s="66"/>
      <c r="LO599" s="76"/>
      <c r="LP599" s="66"/>
      <c r="LQ599" s="76"/>
      <c r="LR599" s="66"/>
      <c r="LS599" s="76"/>
      <c r="LT599" s="66"/>
      <c r="LU599" s="76"/>
      <c r="LV599" s="66"/>
      <c r="LW599" s="76"/>
      <c r="LX599" s="66"/>
      <c r="LY599" s="76"/>
      <c r="LZ599" s="66"/>
      <c r="MA599" s="76"/>
      <c r="MB599" s="66"/>
      <c r="MC599" s="76"/>
      <c r="MD599" s="66"/>
      <c r="MG599" s="1" t="str" cm="1">
        <f t="array" ref="MG599">IFERROR(INDEX(Paste_Here!$B$2:$B$850, MATCH(0, COUNTIF(MG$4:MG598, Paste_Here!$B$2:$B$850) + IF(Paste_Here!$B$2:$B$850="", 1, 0), 0)), "")</f>
        <v/>
      </c>
      <c r="MH599" s="1" t="str">
        <f>IF(MG599&lt;&gt;"", INDEX(Paste_Here!$A$2:$A$850, MATCH(MG599, Paste_Here!$B$2:$B$850, 0)), "")</f>
        <v/>
      </c>
      <c r="MI599" s="1" t="str">
        <f t="shared" si="80"/>
        <v/>
      </c>
      <c r="MJ599" s="1" t="str" cm="1">
        <f t="array" ref="MJ599">IFERROR(INDEX($MI$5:$MI$850, MATCH(SMALL(IF($MI$5:$MI$850&lt;&gt;"", COUNTIF($MI$5:$MI$850, "&lt;"&amp;$MI$5:$MI$850)+1), ROW()-ROW($MJ$5)+1), COUNTIF($MI$5:$MI$850, "&lt;"&amp;$MI$5:$MI$850)+1, 0)), "")</f>
        <v/>
      </c>
    </row>
    <row r="600" spans="1:348">
      <c r="A600" s="66"/>
      <c r="B600" s="76" t="str">
        <f t="shared" si="73"/>
        <v/>
      </c>
      <c r="C600" s="66"/>
      <c r="D600" s="76" t="str">
        <f>IFERROR(IF(B600&lt;&gt;"", IF(AND(INDEX(Paste_Here!B$2:B$850, MATCH(B600, Paste_Here!A$2:A$850, 0))&lt;&gt;"", ISNUMBER(VALUE(INDEX(Paste_Here!B$2:B$850, MATCH(B600, Paste_Here!A$2:A$850, 0))))), INDEX(Paste_Here!B$2:B$850, MATCH(B600, Paste_Here!A$2:A$850, 0)), ""), ""), "")</f>
        <v/>
      </c>
      <c r="E600" s="66"/>
      <c r="F600" s="76" t="str">
        <f>IFERROR(IF(B600&lt;&gt;"", IF(ISTEXT(INDEX(Paste_Here!K$2:K$850, MATCH(B600, Paste_Here!A$2:A$850, 0))), INDEX(Paste_Here!K$2:K$850, MATCH(B600, Paste_Here!A$2:A$850, 0)), ""), ""), "")</f>
        <v/>
      </c>
      <c r="G600" s="66"/>
      <c r="H600" s="76" t="str">
        <f>IFERROR(IF(B600&lt;&gt;"", IF(ISTEXT(INDEX(Paste_Here!C$2:C$850, MATCH(B600, Paste_Here!A$2:A$850, 0))), INDEX(Paste_Here!C$2:C$850, MATCH(B600, Paste_Here!A$2:A$850, 0)), ""), ""), "")</f>
        <v/>
      </c>
      <c r="I600" s="66"/>
      <c r="J600" s="76" t="str">
        <f>IFERROR(IF(B600&lt;&gt;"", IF(ISNUMBER(SEARCH("s", LOWER(INDEX(Paste_Here!M$2:M$850, MATCH(B600, Paste_Here!A$2:A$850, 0))))), "Yes", IF(INDEX(Paste_Here!M$2:M$850, MATCH(B600, Paste_Here!A$2:A$850, 0))&lt;&gt;"", "No", "")), ""), "")</f>
        <v/>
      </c>
      <c r="K600" s="66"/>
      <c r="L600" s="76" t="str">
        <f>IFERROR(IF(B600&lt;&gt;"", IF(ISNUMBER(SEARCH("yes", LOWER(INDEX(Paste_Here!E$2:E$850, MATCH(B600, Paste_Here!A$2:A$850, 0))))), "Yes", IF(ISNUMBER(SEARCH("no", LOWER(INDEX(Paste_Here!E$2:E$850, MATCH(B600, Paste_Here!A$2:A$850, 0))))), "No", "")), ""), "")</f>
        <v/>
      </c>
      <c r="M600" s="66"/>
      <c r="N600" s="76" t="str">
        <f>IFERROR(IF(B600&lt;&gt;"", IF(ISNUMBER(SEARCH("yes", LOWER(INDEX(Paste_Here!F$2:F$850, MATCH(B600, Paste_Here!A$2:A$850, 0))))), "Yes", IF(ISNUMBER(SEARCH("no", LOWER(INDEX(Paste_Here!F$2:F$850, MATCH(B600, Paste_Here!A$2:A$850, 0))))), "No", "")), ""), "")</f>
        <v/>
      </c>
      <c r="O600" s="66"/>
      <c r="P600" s="76" t="str">
        <f>IFERROR(IF(B600&lt;&gt;"", IF(ISNUMBER(SEARCH("yes", LOWER(INDEX(Paste_Here!L$2:L$850, MATCH(B600, Paste_Here!A$2:A$850, 0))))), "Yes", IF(ISNUMBER(SEARCH("no", LOWER(INDEX(Paste_Here!L$2:L$850, MATCH(B600, Paste_Here!A$2:A$850, 0))))), "No", "")), ""), "")</f>
        <v/>
      </c>
      <c r="Q600" s="66"/>
      <c r="R600" s="76" t="str">
        <f>IFERROR(IF(B600&lt;&gt;"", IF(ISNUMBER(SEARCH("transitional 2", LOWER(INDEX(Paste_Here!D$2:D$850, MATCH(B600, Paste_Here!A$2:A$850, 0))))), "T2", IF(ISNUMBER(SEARCH("transitional 1", LOWER(INDEX(Paste_Here!D$2:D$850, MATCH(B600, Paste_Here!A$2:A$850, 0))))), "T1", IF(ISNUMBER(SEARCH("waived ell services", LOWER(INDEX(Paste_Here!D$2:D$850, MATCH(B600, Paste_Here!A$2:A$850, 0))))), "W", IF(ISNUMBER(SEARCH("english language learner", LOWER(INDEX(Paste_Here!D$2:D$850, MATCH(B600, Paste_Here!A$2:A$850, 0))))), "L", "")))), ""), "")</f>
        <v/>
      </c>
      <c r="S600" s="66"/>
      <c r="T600" s="76" t="str">
        <f>IFERROR(IF(B600&lt;&gt;"", IF(ISNUMBER(SEARCH("yes", LOWER(INDEX(Paste_Here!I$2:I$850, MATCH(B600, Paste_Here!A$2:A$850, 0))))), "Yes", IF(ISNUMBER(SEARCH("no", LOWER(INDEX(Paste_Here!I$2:I$850, MATCH(B600, Paste_Here!A$2:A$850, 0))))), "No", "")), ""), "")</f>
        <v/>
      </c>
      <c r="U600" s="66"/>
      <c r="V600" s="76" t="str">
        <f>IFERROR(IF(B600&lt;&gt;"", IF(ISTEXT(INDEX(Paste_Here!J$2:J$850, MATCH(B600, Paste_Here!A$2:A$850, 0))), VALUE(INDEX(Paste_Here!J$2:J$850, MATCH(B600, Paste_Here!A$2:A$850, 0))), ""), ""), "")</f>
        <v/>
      </c>
      <c r="W600" s="66"/>
      <c r="X600" s="66"/>
      <c r="Y600" s="76" t="str">
        <f t="shared" si="74"/>
        <v/>
      </c>
      <c r="Z600" s="66"/>
      <c r="AA600" s="76" t="str">
        <f>IFERROR(IF(B600&lt;&gt;"", IF(AND(INDEX(Paste_Here!AI$2:AI$850, MATCH(B600, Paste_Here!A$2:A$850, 0))&lt;&gt;"", ISNUMBER(VALUE(INDEX(Paste_Here!AI$2:AI$850, MATCH(B600, Paste_Here!A$2:A$850, 0))))), INDEX(Paste_Here!AI$2:AI$850, MATCH(B600, Paste_Here!A$2:A$850, 0)), ""), ""), "")</f>
        <v/>
      </c>
      <c r="AB600" s="66"/>
      <c r="AC600" s="76" t="str">
        <f>IFERROR(IF(B600&lt;&gt;"", IF(AND(INDEX(Paste_Here!AJ$2:AJ$850, MATCH(B600, Paste_Here!A$2:A$850, 0))&lt;&gt;"", ISNUMBER(VALUE(INDEX(Paste_Here!AJ$2:AJ$850, MATCH(B600, Paste_Here!A$2:A$850, 0))))), INDEX(Paste_Here!AJ$2:AJ$850, MATCH(B600, Paste_Here!A$2:A$850, 0)), ""), ""), "")</f>
        <v/>
      </c>
      <c r="AD600" s="66"/>
      <c r="AE600" s="76" t="str">
        <f>IFERROR(IF(B600&lt;&gt;"", IF(AND(INDEX(Paste_Here!AK$2:AK$850, MATCH(B600, Paste_Here!A$2:A$850, 0))&lt;&gt;"", ISNUMBER(VALUE(INDEX(Paste_Here!AK$2:AK$850, MATCH(B600, Paste_Here!A$2:A$850, 0))))), INDEX(Paste_Here!AK$2:AK$850, MATCH(B600, Paste_Here!A$2:A$850, 0)), ""), ""), "")</f>
        <v/>
      </c>
      <c r="AF600" s="66"/>
      <c r="AG600" s="76" t="str">
        <f>IFERROR(IF(B600&lt;&gt;"", IF(AND(INDEX(Paste_Here!AL$2:AL$850, MATCH(B600, Paste_Here!A$2:A$850, 0))&lt;&gt;"", ISNUMBER(VALUE(INDEX(Paste_Here!AL$2:AL$850, MATCH(B600, Paste_Here!A$2:A$850, 0))))), INDEX(Paste_Here!AL$2:AL$850, MATCH(B600, Paste_Here!A$2:A$850, 0)), ""), ""), "")</f>
        <v/>
      </c>
      <c r="AH600" s="66"/>
      <c r="AI600" s="76" t="str">
        <f>IFERROR(IF(B600&lt;&gt;"", IF(AND(INDEX(Paste_Here!AH$2:AH$850, MATCH(B600, Paste_Here!A$2:A$850, 0))&lt;&gt;"", ISNUMBER(VALUE(INDEX(Paste_Here!AH$2:AH$850, MATCH(B600, Paste_Here!A$2:A$850, 0))))), IF(VALUE(INDEX(Paste_Here!AH$2:AH$850, MATCH(B600, Paste_Here!A$2:A$850, 0)))=0, "", INDEX(Paste_Here!AH$2:AH$850, MATCH(B600, Paste_Here!A$2:A$850, 0))), ""), ""), "")</f>
        <v/>
      </c>
      <c r="AJ600" s="66"/>
      <c r="AK600" s="76" t="str">
        <f>IFERROR(IF(B600&lt;&gt;"", IF(AND(INDEX(Paste_Here!N$2:N$850, MATCH(B600, Paste_Here!A$2:A$850, 0))&lt;&gt;"", ISNUMBER(VALUE(INDEX(Paste_Here!N$2:N$850, MATCH(B600, Paste_Here!A$2:A$850, 0))))), INDEX(Paste_Here!N$2:N$850, MATCH(B600, Paste_Here!A$2:A$850, 0)), ""), ""), "")</f>
        <v/>
      </c>
      <c r="AL600" s="66"/>
      <c r="AM600" s="76" t="str">
        <f>IFERROR(IF(B600&lt;&gt;"", IF(AND(INDEX(Paste_Here!O$2:O$850, MATCH(B600, Paste_Here!A$2:A$850, 0))&lt;&gt;"", ISNUMBER(VALUE(INDEX(Paste_Here!O$2:O$850, MATCH(B600, Paste_Here!A$2:A$850, 0))))), INDEX(Paste_Here!O$2:O$850, MATCH(B600, Paste_Here!A$2:A$850, 0)), ""), ""), "")</f>
        <v/>
      </c>
      <c r="AN600" s="66"/>
      <c r="AO600" s="76"/>
      <c r="AP600" s="66"/>
      <c r="AQ600" s="76"/>
      <c r="AR600" s="66"/>
      <c r="AS600" s="76"/>
      <c r="AT600" s="66"/>
      <c r="AU600" s="66"/>
      <c r="AV600" s="76" t="str">
        <f t="shared" si="75"/>
        <v/>
      </c>
      <c r="AW600" s="66"/>
      <c r="AX600" s="76" t="str">
        <f>IFERROR(IF(B600&lt;&gt;"", IF(ISNUMBER(SEARCH("Revealed-Potential (Primary Focus)", LOWER(INDEX(Paste_Here!Z$2:Z$850, MATCH(B600, Paste_Here!A$2:A$850, 0))))), "Rev-Potential: Prim", IF(ISNUMBER(SEARCH("Revealed-Potential (Secondary Focus)", LOWER(INDEX(Paste_Here!Z$2:Z$850, MATCH(B600, Paste_Here!A$2:A$850, 0))))), "Rev-Potential: Sec", IF(ISNUMBER(SEARCH("Monitoring", LOWER(INDEX(Paste_Here!Z$2:Z$850, MATCH(B600, Paste_Here!A$2:A$850, 0))))), "Monitoring", IF(ISNUMBER(SEARCH("At-Promise (Secondary Focus)", LOWER(INDEX(Paste_Here!Z$2:Z$850, MATCH(B600, Paste_Here!A$2:A$850, 0))))), "At-Promise: Sec", IF(ISNUMBER(SEARCH("At-Promise (Primary Focus)", LOWER(INDEX(Paste_Here!Z$2:Z$850, MATCH(B600, Paste_Here!A$2:A$850, 0))))), "At-Promise: Prim", ""))))), ""), "")</f>
        <v/>
      </c>
      <c r="AY600" s="66"/>
      <c r="AZ600" s="76"/>
      <c r="BA600" s="66"/>
      <c r="BB600" s="76"/>
      <c r="BC600" s="66"/>
      <c r="BD600" s="76"/>
      <c r="BE600" s="66"/>
      <c r="BF600" s="76"/>
      <c r="BG600" s="66"/>
      <c r="BH600" s="76"/>
      <c r="BI600" s="66"/>
      <c r="BJ600" s="66"/>
      <c r="BK600" s="76" t="str">
        <f t="shared" si="76"/>
        <v/>
      </c>
      <c r="BL600" s="66"/>
      <c r="BM600" s="76" t="str">
        <f>IFERROR(IF(B600&lt;&gt;"", IF(AND(ISNUMBER(VALUE(SUBSTITUTE(SUBSTITUTE(Paste_Here!R600, "br", "-"), "L", ""))), VALUE(SUBSTITUTE(SUBSTITUTE(Paste_Here!R600, "br", "-"), "L", "")) &gt;= 1095), "Yes", IF(AND(ISNUMBER(VALUE(SUBSTITUTE(SUBSTITUTE(Paste_Here!R600, "br", "-"), "L", ""))), VALUE(SUBSTITUTE(SUBSTITUTE(Paste_Here!R600, "br", "-"), "L", "")) &lt;= 1094), "No", "")), ""), "")</f>
        <v/>
      </c>
      <c r="BN600" s="66"/>
      <c r="BO600" s="76" t="str">
        <f>IFERROR(IF(B600&lt;&gt;"", IF(COUNTIF(INDEX(Paste_Here!Y$2:AB$850, MATCH(B600, Paste_Here!A$2:A$850, 0), 0), "yes") &gt; 0, "Yes", IF(COUNTIF(INDEX(Paste_Here!Y$2:AB$850, MATCH(B600, Paste_Here!A$2:A$850, 0), 0), "no") &gt; 0, "No", "")), ""), "")</f>
        <v/>
      </c>
      <c r="BP600" s="66"/>
      <c r="BQ600" s="76" t="str">
        <f>IFERROR(IF(B600&lt;&gt;"", IF(AND(ISNUMBER(VALUE(SUBSTITUTE(SUBSTITUTE(Paste_Here!U600, "em", "-"), "q", ""))), VALUE(SUBSTITUTE(SUBSTITUTE(Paste_Here!U600, "em", "-"), "q", "")) &gt;= 910), "Yes", IF(AND(ISNUMBER(VALUE(SUBSTITUTE(SUBSTITUTE(Paste_Here!U600, "em", "-"), "q", ""))), VALUE(SUBSTITUTE(SUBSTITUTE(Paste_Here!U600, "em", "-"), "q", "")) &lt;= 909), "No", "")), ""), "")</f>
        <v/>
      </c>
      <c r="BR600" s="66"/>
      <c r="BS600" s="76" t="str">
        <f>IFERROR(IF(B600&lt;&gt;"", IF(AND(INDEX(Paste_Here!X$2:X$850, MATCH(B600, Paste_Here!A$2:A$850, 0))&lt;&gt;"", ISNUMBER(VALUE(INDEX(Paste_Here!X$2:X$850, MATCH(B600, Paste_Here!A$2:A$850, 0))))), INDEX(Paste_Here!X$2:X$850, MATCH(B600, Paste_Here!A$2:A$850, 0)), ""), ""), "")</f>
        <v/>
      </c>
      <c r="BT600" s="66"/>
      <c r="BU600" s="76" t="str">
        <f>IFERROR(IF(B600&lt;&gt;"", IF(ISNUMBER(VALUE(INDEX(Paste_Here!G$2:G$850, MATCH(B600, Paste_Here!A$2:A$850, 0)))), IF(VALUE(INDEX(Paste_Here!G$2:G$850, MATCH(B600, Paste_Here!A$2:A$850, 0)))=0, "No", IF(AND(VALUE(INDEX(Paste_Here!G$2:G$850, MATCH(B600, Paste_Here!A$2:A$850, 0)))&gt;=1, VALUE(INDEX(Paste_Here!G$2:G$850, MATCH(B600, Paste_Here!A$2:A$850, 0)))&lt;=4), VALUE(INDEX(Paste_Here!G$2:G$850, MATCH(B600, Paste_Here!A$2:A$850, 0))), "")), ""), ""), "")</f>
        <v/>
      </c>
      <c r="BV600" s="66"/>
      <c r="BW600" s="76" t="str">
        <f>IFERROR(IF(B600&lt;&gt;"", IF(ISNUMBER(VALUE(INDEX(Paste_Here!H$2:H$850, MATCH(B600, Paste_Here!A$2:A$850, 0)))), IF(VALUE(INDEX(Paste_Here!H$2:H$850, MATCH(B600, Paste_Here!A$2:A$850, 0)))=0, "No", IF(AND(VALUE(INDEX(Paste_Here!H$2:H$850, MATCH(B600, Paste_Here!A$2:A$850, 0)))&gt;=1, VALUE(INDEX(Paste_Here!H$2:H$850, MATCH(B600, Paste_Here!A$2:A$850, 0)))&lt;=4), VALUE(INDEX(Paste_Here!H$2:H$850, MATCH(B600, Paste_Here!A$2:A$850, 0))), "")), ""), ""), "")</f>
        <v/>
      </c>
      <c r="BX600" s="66"/>
      <c r="BY600" s="76"/>
      <c r="BZ600" s="66"/>
      <c r="CA600" s="76"/>
      <c r="CB600" s="66"/>
      <c r="CC600" s="66"/>
      <c r="CD600" s="76" t="str">
        <f t="shared" si="77"/>
        <v/>
      </c>
      <c r="CE600" s="66"/>
      <c r="CF600" s="76" t="str">
        <f>IFERROR(IF(B600&lt;&gt;"", IF(AND(INDEX(Paste_Here!P$2:P$850, MATCH(B600, Paste_Here!A$2:A$850, 0))&lt;&gt;"", ISNUMBER(VALUE(INDEX(Paste_Here!P$2:P$850, MATCH(B600, Paste_Here!A$2:A$850, 0))))), INDEX(Paste_Here!P$2:P$850, MATCH(B600, Paste_Here!A$2:A$850, 0)), ""), ""), "")</f>
        <v/>
      </c>
      <c r="CG600" s="66"/>
      <c r="CH600" s="76" t="str">
        <f>IFERROR(IF(B600&lt;&gt;"", IF(ISNUMBER(SEARCH("highrisk", LOWER(INDEX(Paste_Here!Q$2:Q$850, MATCH(B600, Paste_Here!A$2:A$850, 0))))), "High Risk", IF(ISNUMBER(SEARCH("lowrisk", LOWER(INDEX(Paste_Here!Q$2:Q$850, MATCH(B600, Paste_Here!A$2:A$850, 0))))), "Low Risk", IF(ISNUMBER(SEARCH("somerisk", LOWER(INDEX(Paste_Here!Q$2:Q$850, MATCH(B600, Paste_Here!A$2:A$850, 0))))), "Some Risk", ""))), ""), "")</f>
        <v/>
      </c>
      <c r="CI600" s="66"/>
      <c r="CJ600" s="76" t="str">
        <f>IFERROR(IF(B600&lt;&gt;"", IF(AND(INDEX(Paste_Here!AA$2:AA$850, MATCH(B600, Paste_Here!A$2:A$850, 0))&lt;&gt;"", ISNUMBER(VALUE(INDEX(Paste_Here!AA$2:AA$850, MATCH(B600, Paste_Here!A$2:A$850, 0))))), INDEX(Paste_Here!AA$2:AA$850, MATCH(B600, Paste_Here!A$2:A$850, 0)), ""), ""), "")</f>
        <v/>
      </c>
      <c r="CK600" s="66"/>
      <c r="CL600" s="76" t="str">
        <f>IFERROR(IF(B600&lt;&gt;"", IF(LOWER(INDEX(Paste_Here!AB$2:AB$850, MATCH(B600, Paste_Here!A$2:A$850, 0)))="approaching expectations", "Approaching", IF(LOWER(INDEX(Paste_Here!AB$2:AB$850, MATCH(B600, Paste_Here!A$2:A$850, 0)))="met expectations", "Met", IF(LOWER(INDEX(Paste_Here!AB$2:AB$850, MATCH(B600, Paste_Here!A$2:A$850, 0)))="exceeded expectations", "Exceeded", IF(LOWER(INDEX(Paste_Here!AB$2:AB$850, MATCH(B600, Paste_Here!A$2:A$850, 0)))="below expectations", "Below", "")))), ""), "")</f>
        <v/>
      </c>
      <c r="CM600" s="66"/>
      <c r="CN600" s="76" t="str">
        <f>IFERROR(IF(B600&lt;&gt;"", IF(AND(INDEX(Paste_Here!AC$2:AC$850, MATCH(B600, Paste_Here!A$2:A$850, 0))&lt;&gt;"", ISNUMBER(VALUE(INDEX(Paste_Here!AC$2:AC$850, MATCH(B600, Paste_Here!A$2:A$850, 0))))), INDEX(Paste_Here!AC$2:AC$850, MATCH(B600, Paste_Here!A$2:A$850, 0)), ""), ""), "")</f>
        <v/>
      </c>
      <c r="CO600" s="66"/>
      <c r="CP600" s="76"/>
      <c r="CQ600" s="66"/>
      <c r="CR600" s="76"/>
      <c r="CS600" s="66"/>
      <c r="CT600" s="76"/>
      <c r="CU600" s="66"/>
      <c r="CV600" s="76"/>
      <c r="CW600" s="66"/>
      <c r="CX600" s="76"/>
      <c r="CY600" s="66"/>
      <c r="CZ600" s="66"/>
      <c r="DA600" s="76" t="str">
        <f t="shared" si="78"/>
        <v/>
      </c>
      <c r="DB600" s="66"/>
      <c r="DC600" s="76" t="str">
        <f>IFERROR(IF(B600&lt;&gt;"", IF(AND(INDEX(Paste_Here!V$2:V$850, MATCH(B600, Paste_Here!A$2:A$850, 0))&lt;&gt;"", ISNUMBER(VALUE(INDEX(Paste_Here!V$2:V$850, MATCH(B600, Paste_Here!A$2:A$850, 0))))), INDEX(Paste_Here!V$2:V$850, MATCH(B600, Paste_Here!A$2:A$850, 0)), ""), ""), "")</f>
        <v/>
      </c>
      <c r="DD600" s="66"/>
      <c r="DE600" s="76" t="str">
        <f>IFERROR(IF(B600&lt;&gt;"", IF(ISNUMBER(SEARCH("highrisk", LOWER(INDEX(Paste_Here!W$2:W$850, MATCH(B600, Paste_Here!A$2:A$850, 0))))), "High Risk", IF(ISNUMBER(SEARCH("lowrisk", LOWER(INDEX(Paste_Here!W$2:W$850, MATCH(B600, Paste_Here!A$2:A$850, 0))))), "Low Risk", IF(ISNUMBER(SEARCH("somerisk", LOWER(INDEX(Paste_Here!W$2:W$850, MATCH(B600, Paste_Here!A$2:A$850, 0))))), "Some Risk", ""))), ""), "")</f>
        <v/>
      </c>
      <c r="DF600" s="66"/>
      <c r="DG600" s="76" t="str">
        <f>IFERROR(IF(B600&lt;&gt;"", IF(AND(INDEX(Paste_Here!S$2:S$850, MATCH(B600, Paste_Here!A$2:A$850, 0))&lt;&gt;"", ISNUMBER(VALUE(INDEX(Paste_Here!S$2:S$850, MATCH(B600, Paste_Here!A$2:A$850, 0))))), INDEX(Paste_Here!S$2:S$850, MATCH(B600, Paste_Here!A$2:A$850, 0)), ""), ""), "")</f>
        <v/>
      </c>
      <c r="DH600" s="66"/>
      <c r="DI600" s="76" t="str">
        <f>IFERROR(IF(B600&lt;&gt;"", IF(ISNUMBER(SEARCH("highrisk", LOWER(INDEX(Paste_Here!T$2:T$850, MATCH(B600, Paste_Here!A$2:A$850, 0))))), "High Risk", IF(ISNUMBER(SEARCH("lowrisk", LOWER(INDEX(Paste_Here!T$2:T$850, MATCH(B600, Paste_Here!A$2:A$850, 0))))), "Low Risk", IF(ISNUMBER(SEARCH("somerisk", LOWER(INDEX(Paste_Here!T$2:T$850, MATCH(B600, Paste_Here!A$2:A$850, 0))))), "Some Risk", ""))), ""), "")</f>
        <v/>
      </c>
      <c r="DJ600" s="66"/>
      <c r="DK600" s="76" t="str">
        <f>IFERROR(IF(B600&lt;&gt;"", IF(AND(INDEX(Paste_Here!AD$2:AD$850, MATCH(B600, Paste_Here!A$2:A$850, 0))&lt;&gt;"", ISNUMBER(VALUE(INDEX(Paste_Here!AD$2:AD$850, MATCH(B600, Paste_Here!A$2:A$850, 0))))), INDEX(Paste_Here!AD$2:AD$850, MATCH(B600, Paste_Here!A$2:A$850, 0)), ""), ""), "")</f>
        <v/>
      </c>
      <c r="DL600" s="66"/>
      <c r="DM600" s="76" t="str">
        <f>IFERROR(IF(B600&lt;&gt;"", IF(LOWER(INDEX(Paste_Here!AE$2:AE$850, MATCH(B600, Paste_Here!A$2:A$850, 0)))="approaching expectations", "Approaching", IF(LOWER(INDEX(Paste_Here!AE$2:AE$850, MATCH(B600, Paste_Here!A$2:A$850, 0)))="met expectations", "Met", IF(LOWER(INDEX(Paste_Here!AE$2:AE$850, MATCH(B600, Paste_Here!A$2:A$850, 0)))="exceeded expectations", "Exceeded", IF(LOWER(INDEX(Paste_Here!AE$2:AE$850, MATCH(B600, Paste_Here!A$2:A$850, 0)))="below expectations", "Below", "")))), ""), "")</f>
        <v/>
      </c>
      <c r="DN600" s="66"/>
      <c r="DO600" s="76"/>
      <c r="DP600" s="66"/>
      <c r="DQ600" s="76"/>
      <c r="DR600" s="66"/>
      <c r="DS600" s="76"/>
      <c r="DT600" s="66"/>
      <c r="DU600" s="76"/>
      <c r="DV600" s="66"/>
      <c r="DW600" s="66"/>
      <c r="DX600" s="76" t="str">
        <f t="shared" si="79"/>
        <v/>
      </c>
      <c r="DY600" s="66"/>
      <c r="DZ600" s="76"/>
      <c r="EA600" s="66"/>
      <c r="EB600" s="76"/>
      <c r="EC600" s="66"/>
      <c r="ED600" s="76" t="str">
        <f>IFERROR(IF(B600&lt;&gt;"", IF(AND(INDEX(Paste_Here!AF$2:AF$850, MATCH(B600, Paste_Here!A$2:A$850, 0))&lt;&gt;"", ISNUMBER(VALUE(INDEX(Paste_Here!AF$2:AF$850, MATCH(B600, Paste_Here!A$2:A$850, 0))))), INDEX(Paste_Here!AF$2:AF$850, MATCH(B600, Paste_Here!A$2:A$850, 0)), ""), ""), "")</f>
        <v/>
      </c>
      <c r="EE600" s="66"/>
      <c r="EF600" s="76"/>
      <c r="EG600" s="66"/>
      <c r="EH600" s="76"/>
      <c r="EI600" s="66"/>
      <c r="EJ600" s="76" t="str">
        <f>IFERROR(IF(B600&lt;&gt;"", IF(AND(INDEX(Paste_Here!AG$2:AG$850, MATCH(B600, Paste_Here!A$2:A$850, 0))&lt;&gt;"", ISNUMBER(VALUE(INDEX(Paste_Here!AG$2:AG$850, MATCH(B600, Paste_Here!A$2:A$850, 0))))), INDEX(Paste_Here!AG$2:AG$850, MATCH(B600, Paste_Here!A$2:A$850, 0)), ""), ""), "")</f>
        <v/>
      </c>
      <c r="EK600" s="66"/>
      <c r="EL600" s="76"/>
      <c r="EM600" s="66"/>
      <c r="EN600" s="76"/>
      <c r="EO600" s="66"/>
      <c r="EP600" s="76"/>
      <c r="EQ600" s="66"/>
      <c r="ER600" s="76"/>
      <c r="ES600" s="66"/>
      <c r="ET600" s="66"/>
      <c r="EU600" s="76"/>
      <c r="EV600" s="66"/>
      <c r="EW600" s="76"/>
      <c r="EX600" s="66"/>
      <c r="EY600" s="76"/>
      <c r="EZ600" s="66"/>
      <c r="FA600" s="76"/>
      <c r="FB600" s="66"/>
      <c r="FC600" s="76"/>
      <c r="FD600" s="66"/>
      <c r="FE600" s="76"/>
      <c r="FF600" s="66"/>
      <c r="FG600" s="76"/>
      <c r="FH600" s="66"/>
      <c r="FI600" s="76"/>
      <c r="FJ600" s="66"/>
      <c r="FK600" s="76"/>
      <c r="FL600" s="66"/>
      <c r="FM600" s="76"/>
      <c r="FN600" s="66"/>
      <c r="FO600" s="76"/>
      <c r="FP600" s="66"/>
      <c r="FQ600" s="76"/>
      <c r="FR600" s="66"/>
      <c r="FS600" s="76"/>
      <c r="FT600" s="66"/>
      <c r="FU600" s="76"/>
      <c r="FV600" s="66"/>
      <c r="FW600" s="76"/>
      <c r="FX600" s="66"/>
      <c r="FY600" s="76"/>
      <c r="FZ600" s="66"/>
      <c r="GA600" s="76"/>
      <c r="GB600" s="66"/>
      <c r="GC600" s="76"/>
      <c r="GD600" s="66"/>
      <c r="GE600" s="76"/>
      <c r="GF600" s="66"/>
      <c r="GG600" s="76"/>
      <c r="GH600" s="66"/>
      <c r="GI600" s="76"/>
      <c r="GJ600" s="66"/>
      <c r="GK600" s="76"/>
      <c r="GL600" s="66"/>
      <c r="GM600" s="76"/>
      <c r="GN600" s="66"/>
      <c r="GO600" s="76"/>
      <c r="GP600" s="66"/>
      <c r="GQ600" s="76"/>
      <c r="GR600" s="66"/>
      <c r="GS600" s="76"/>
      <c r="GT600" s="66"/>
      <c r="GU600" s="76"/>
      <c r="GV600" s="66"/>
      <c r="GW600" s="76"/>
      <c r="GX600" s="66"/>
      <c r="GY600" s="76"/>
      <c r="GZ600" s="66"/>
      <c r="HA600" s="76"/>
      <c r="HB600" s="66"/>
      <c r="HC600" s="76"/>
      <c r="HD600" s="66"/>
      <c r="HE600" s="76"/>
      <c r="HF600" s="66"/>
      <c r="HG600" s="76"/>
      <c r="HH600" s="66"/>
      <c r="HI600" s="76"/>
      <c r="HJ600" s="66"/>
      <c r="HK600" s="76"/>
      <c r="HL600" s="66"/>
      <c r="HM600" s="76"/>
      <c r="HN600" s="66"/>
      <c r="HO600" s="76"/>
      <c r="HP600" s="66"/>
      <c r="HQ600" s="76"/>
      <c r="HR600" s="66"/>
      <c r="HS600" s="76"/>
      <c r="HT600" s="66"/>
      <c r="HU600" s="76"/>
      <c r="HV600" s="66"/>
      <c r="HW600" s="76"/>
      <c r="HX600" s="66"/>
      <c r="HY600" s="76"/>
      <c r="HZ600" s="66"/>
      <c r="IA600" s="76"/>
      <c r="IB600" s="66"/>
      <c r="IC600" s="76"/>
      <c r="ID600" s="66"/>
      <c r="IE600" s="76"/>
      <c r="IF600" s="66"/>
      <c r="IG600" s="76"/>
      <c r="IH600" s="66"/>
      <c r="II600" s="76"/>
      <c r="IJ600" s="66"/>
      <c r="IK600" s="76"/>
      <c r="IL600" s="66"/>
      <c r="IM600" s="76"/>
      <c r="IN600" s="66"/>
      <c r="IO600" s="76"/>
      <c r="IP600" s="66"/>
      <c r="IQ600" s="76"/>
      <c r="IR600" s="66"/>
      <c r="IS600" s="76"/>
      <c r="IT600" s="66"/>
      <c r="IU600" s="76"/>
      <c r="IV600" s="66"/>
      <c r="IW600" s="76"/>
      <c r="IX600" s="66"/>
      <c r="IY600" s="76"/>
      <c r="IZ600" s="66"/>
      <c r="JA600" s="76"/>
      <c r="JB600" s="66"/>
      <c r="JC600" s="76"/>
      <c r="JD600" s="66"/>
      <c r="JE600" s="76"/>
      <c r="JF600" s="66"/>
      <c r="JG600" s="76"/>
      <c r="JH600" s="66"/>
      <c r="JI600" s="76"/>
      <c r="JJ600" s="66"/>
      <c r="JK600" s="76"/>
      <c r="JL600" s="66"/>
      <c r="JM600" s="76"/>
      <c r="JN600" s="66"/>
      <c r="JO600" s="76"/>
      <c r="JP600" s="66"/>
      <c r="JQ600" s="76"/>
      <c r="JR600" s="66"/>
      <c r="JS600" s="76"/>
      <c r="JT600" s="66"/>
      <c r="JU600" s="76"/>
      <c r="JV600" s="66"/>
      <c r="JW600" s="76"/>
      <c r="JX600" s="66"/>
      <c r="JY600" s="76"/>
      <c r="JZ600" s="66"/>
      <c r="KA600" s="76"/>
      <c r="KB600" s="66"/>
      <c r="KC600" s="76"/>
      <c r="KD600" s="66"/>
      <c r="KE600" s="76"/>
      <c r="KF600" s="66"/>
      <c r="KG600" s="76"/>
      <c r="KH600" s="66"/>
      <c r="KI600" s="76"/>
      <c r="KJ600" s="66"/>
      <c r="KK600" s="76"/>
      <c r="KL600" s="66"/>
      <c r="KM600" s="76"/>
      <c r="KN600" s="66"/>
      <c r="KO600" s="76"/>
      <c r="KP600" s="66"/>
      <c r="KQ600" s="76"/>
      <c r="KR600" s="66"/>
      <c r="KS600" s="76"/>
      <c r="KT600" s="66"/>
      <c r="KU600" s="76"/>
      <c r="KV600" s="66"/>
      <c r="KW600" s="76"/>
      <c r="KX600" s="66"/>
      <c r="KY600" s="76"/>
      <c r="KZ600" s="66"/>
      <c r="LA600" s="76"/>
      <c r="LB600" s="66"/>
      <c r="LC600" s="76"/>
      <c r="LD600" s="66"/>
      <c r="LE600" s="76"/>
      <c r="LF600" s="66"/>
      <c r="LG600" s="76"/>
      <c r="LH600" s="66"/>
      <c r="LI600" s="76"/>
      <c r="LJ600" s="66"/>
      <c r="LK600" s="76"/>
      <c r="LL600" s="66"/>
      <c r="LM600" s="76"/>
      <c r="LN600" s="66"/>
      <c r="LO600" s="76"/>
      <c r="LP600" s="66"/>
      <c r="LQ600" s="76"/>
      <c r="LR600" s="66"/>
      <c r="LS600" s="76"/>
      <c r="LT600" s="66"/>
      <c r="LU600" s="76"/>
      <c r="LV600" s="66"/>
      <c r="LW600" s="76"/>
      <c r="LX600" s="66"/>
      <c r="LY600" s="76"/>
      <c r="LZ600" s="66"/>
      <c r="MA600" s="76"/>
      <c r="MB600" s="66"/>
      <c r="MC600" s="76"/>
      <c r="MD600" s="66"/>
      <c r="MG600" s="1" t="str" cm="1">
        <f t="array" ref="MG600">IFERROR(INDEX(Paste_Here!$B$2:$B$850, MATCH(0, COUNTIF(MG$4:MG599, Paste_Here!$B$2:$B$850) + IF(Paste_Here!$B$2:$B$850="", 1, 0), 0)), "")</f>
        <v/>
      </c>
      <c r="MH600" s="1" t="str">
        <f>IF(MG600&lt;&gt;"", INDEX(Paste_Here!$A$2:$A$850, MATCH(MG600, Paste_Here!$B$2:$B$850, 0)), "")</f>
        <v/>
      </c>
      <c r="MI600" s="1" t="str">
        <f t="shared" si="80"/>
        <v/>
      </c>
      <c r="MJ600" s="1" t="str" cm="1">
        <f t="array" ref="MJ600">IFERROR(INDEX($MI$5:$MI$850, MATCH(SMALL(IF($MI$5:$MI$850&lt;&gt;"", COUNTIF($MI$5:$MI$850, "&lt;"&amp;$MI$5:$MI$850)+1), ROW()-ROW($MJ$5)+1), COUNTIF($MI$5:$MI$850, "&lt;"&amp;$MI$5:$MI$850)+1, 0)), "")</f>
        <v/>
      </c>
    </row>
    <row r="601" spans="1:348">
      <c r="A601" s="66"/>
      <c r="B601" s="76" t="str">
        <f t="shared" si="73"/>
        <v/>
      </c>
      <c r="C601" s="66"/>
      <c r="D601" s="76" t="str">
        <f>IFERROR(IF(B601&lt;&gt;"", IF(AND(INDEX(Paste_Here!B$2:B$850, MATCH(B601, Paste_Here!A$2:A$850, 0))&lt;&gt;"", ISNUMBER(VALUE(INDEX(Paste_Here!B$2:B$850, MATCH(B601, Paste_Here!A$2:A$850, 0))))), INDEX(Paste_Here!B$2:B$850, MATCH(B601, Paste_Here!A$2:A$850, 0)), ""), ""), "")</f>
        <v/>
      </c>
      <c r="E601" s="66"/>
      <c r="F601" s="76" t="str">
        <f>IFERROR(IF(B601&lt;&gt;"", IF(ISTEXT(INDEX(Paste_Here!K$2:K$850, MATCH(B601, Paste_Here!A$2:A$850, 0))), INDEX(Paste_Here!K$2:K$850, MATCH(B601, Paste_Here!A$2:A$850, 0)), ""), ""), "")</f>
        <v/>
      </c>
      <c r="G601" s="66"/>
      <c r="H601" s="76" t="str">
        <f>IFERROR(IF(B601&lt;&gt;"", IF(ISTEXT(INDEX(Paste_Here!C$2:C$850, MATCH(B601, Paste_Here!A$2:A$850, 0))), INDEX(Paste_Here!C$2:C$850, MATCH(B601, Paste_Here!A$2:A$850, 0)), ""), ""), "")</f>
        <v/>
      </c>
      <c r="I601" s="66"/>
      <c r="J601" s="76" t="str">
        <f>IFERROR(IF(B601&lt;&gt;"", IF(ISNUMBER(SEARCH("s", LOWER(INDEX(Paste_Here!M$2:M$850, MATCH(B601, Paste_Here!A$2:A$850, 0))))), "Yes", IF(INDEX(Paste_Here!M$2:M$850, MATCH(B601, Paste_Here!A$2:A$850, 0))&lt;&gt;"", "No", "")), ""), "")</f>
        <v/>
      </c>
      <c r="K601" s="66"/>
      <c r="L601" s="76" t="str">
        <f>IFERROR(IF(B601&lt;&gt;"", IF(ISNUMBER(SEARCH("yes", LOWER(INDEX(Paste_Here!E$2:E$850, MATCH(B601, Paste_Here!A$2:A$850, 0))))), "Yes", IF(ISNUMBER(SEARCH("no", LOWER(INDEX(Paste_Here!E$2:E$850, MATCH(B601, Paste_Here!A$2:A$850, 0))))), "No", "")), ""), "")</f>
        <v/>
      </c>
      <c r="M601" s="66"/>
      <c r="N601" s="76" t="str">
        <f>IFERROR(IF(B601&lt;&gt;"", IF(ISNUMBER(SEARCH("yes", LOWER(INDEX(Paste_Here!F$2:F$850, MATCH(B601, Paste_Here!A$2:A$850, 0))))), "Yes", IF(ISNUMBER(SEARCH("no", LOWER(INDEX(Paste_Here!F$2:F$850, MATCH(B601, Paste_Here!A$2:A$850, 0))))), "No", "")), ""), "")</f>
        <v/>
      </c>
      <c r="O601" s="66"/>
      <c r="P601" s="76" t="str">
        <f>IFERROR(IF(B601&lt;&gt;"", IF(ISNUMBER(SEARCH("yes", LOWER(INDEX(Paste_Here!L$2:L$850, MATCH(B601, Paste_Here!A$2:A$850, 0))))), "Yes", IF(ISNUMBER(SEARCH("no", LOWER(INDEX(Paste_Here!L$2:L$850, MATCH(B601, Paste_Here!A$2:A$850, 0))))), "No", "")), ""), "")</f>
        <v/>
      </c>
      <c r="Q601" s="66"/>
      <c r="R601" s="76" t="str">
        <f>IFERROR(IF(B601&lt;&gt;"", IF(ISNUMBER(SEARCH("transitional 2", LOWER(INDEX(Paste_Here!D$2:D$850, MATCH(B601, Paste_Here!A$2:A$850, 0))))), "T2", IF(ISNUMBER(SEARCH("transitional 1", LOWER(INDEX(Paste_Here!D$2:D$850, MATCH(B601, Paste_Here!A$2:A$850, 0))))), "T1", IF(ISNUMBER(SEARCH("waived ell services", LOWER(INDEX(Paste_Here!D$2:D$850, MATCH(B601, Paste_Here!A$2:A$850, 0))))), "W", IF(ISNUMBER(SEARCH("english language learner", LOWER(INDEX(Paste_Here!D$2:D$850, MATCH(B601, Paste_Here!A$2:A$850, 0))))), "L", "")))), ""), "")</f>
        <v/>
      </c>
      <c r="S601" s="66"/>
      <c r="T601" s="76" t="str">
        <f>IFERROR(IF(B601&lt;&gt;"", IF(ISNUMBER(SEARCH("yes", LOWER(INDEX(Paste_Here!I$2:I$850, MATCH(B601, Paste_Here!A$2:A$850, 0))))), "Yes", IF(ISNUMBER(SEARCH("no", LOWER(INDEX(Paste_Here!I$2:I$850, MATCH(B601, Paste_Here!A$2:A$850, 0))))), "No", "")), ""), "")</f>
        <v/>
      </c>
      <c r="U601" s="66"/>
      <c r="V601" s="76" t="str">
        <f>IFERROR(IF(B601&lt;&gt;"", IF(ISTEXT(INDEX(Paste_Here!J$2:J$850, MATCH(B601, Paste_Here!A$2:A$850, 0))), VALUE(INDEX(Paste_Here!J$2:J$850, MATCH(B601, Paste_Here!A$2:A$850, 0))), ""), ""), "")</f>
        <v/>
      </c>
      <c r="W601" s="66"/>
      <c r="X601" s="66"/>
      <c r="Y601" s="76" t="str">
        <f t="shared" si="74"/>
        <v/>
      </c>
      <c r="Z601" s="66"/>
      <c r="AA601" s="76" t="str">
        <f>IFERROR(IF(B601&lt;&gt;"", IF(AND(INDEX(Paste_Here!AI$2:AI$850, MATCH(B601, Paste_Here!A$2:A$850, 0))&lt;&gt;"", ISNUMBER(VALUE(INDEX(Paste_Here!AI$2:AI$850, MATCH(B601, Paste_Here!A$2:A$850, 0))))), INDEX(Paste_Here!AI$2:AI$850, MATCH(B601, Paste_Here!A$2:A$850, 0)), ""), ""), "")</f>
        <v/>
      </c>
      <c r="AB601" s="66"/>
      <c r="AC601" s="76" t="str">
        <f>IFERROR(IF(B601&lt;&gt;"", IF(AND(INDEX(Paste_Here!AJ$2:AJ$850, MATCH(B601, Paste_Here!A$2:A$850, 0))&lt;&gt;"", ISNUMBER(VALUE(INDEX(Paste_Here!AJ$2:AJ$850, MATCH(B601, Paste_Here!A$2:A$850, 0))))), INDEX(Paste_Here!AJ$2:AJ$850, MATCH(B601, Paste_Here!A$2:A$850, 0)), ""), ""), "")</f>
        <v/>
      </c>
      <c r="AD601" s="66"/>
      <c r="AE601" s="76" t="str">
        <f>IFERROR(IF(B601&lt;&gt;"", IF(AND(INDEX(Paste_Here!AK$2:AK$850, MATCH(B601, Paste_Here!A$2:A$850, 0))&lt;&gt;"", ISNUMBER(VALUE(INDEX(Paste_Here!AK$2:AK$850, MATCH(B601, Paste_Here!A$2:A$850, 0))))), INDEX(Paste_Here!AK$2:AK$850, MATCH(B601, Paste_Here!A$2:A$850, 0)), ""), ""), "")</f>
        <v/>
      </c>
      <c r="AF601" s="66"/>
      <c r="AG601" s="76" t="str">
        <f>IFERROR(IF(B601&lt;&gt;"", IF(AND(INDEX(Paste_Here!AL$2:AL$850, MATCH(B601, Paste_Here!A$2:A$850, 0))&lt;&gt;"", ISNUMBER(VALUE(INDEX(Paste_Here!AL$2:AL$850, MATCH(B601, Paste_Here!A$2:A$850, 0))))), INDEX(Paste_Here!AL$2:AL$850, MATCH(B601, Paste_Here!A$2:A$850, 0)), ""), ""), "")</f>
        <v/>
      </c>
      <c r="AH601" s="66"/>
      <c r="AI601" s="76" t="str">
        <f>IFERROR(IF(B601&lt;&gt;"", IF(AND(INDEX(Paste_Here!AH$2:AH$850, MATCH(B601, Paste_Here!A$2:A$850, 0))&lt;&gt;"", ISNUMBER(VALUE(INDEX(Paste_Here!AH$2:AH$850, MATCH(B601, Paste_Here!A$2:A$850, 0))))), IF(VALUE(INDEX(Paste_Here!AH$2:AH$850, MATCH(B601, Paste_Here!A$2:A$850, 0)))=0, "", INDEX(Paste_Here!AH$2:AH$850, MATCH(B601, Paste_Here!A$2:A$850, 0))), ""), ""), "")</f>
        <v/>
      </c>
      <c r="AJ601" s="66"/>
      <c r="AK601" s="76" t="str">
        <f>IFERROR(IF(B601&lt;&gt;"", IF(AND(INDEX(Paste_Here!N$2:N$850, MATCH(B601, Paste_Here!A$2:A$850, 0))&lt;&gt;"", ISNUMBER(VALUE(INDEX(Paste_Here!N$2:N$850, MATCH(B601, Paste_Here!A$2:A$850, 0))))), INDEX(Paste_Here!N$2:N$850, MATCH(B601, Paste_Here!A$2:A$850, 0)), ""), ""), "")</f>
        <v/>
      </c>
      <c r="AL601" s="66"/>
      <c r="AM601" s="76" t="str">
        <f>IFERROR(IF(B601&lt;&gt;"", IF(AND(INDEX(Paste_Here!O$2:O$850, MATCH(B601, Paste_Here!A$2:A$850, 0))&lt;&gt;"", ISNUMBER(VALUE(INDEX(Paste_Here!O$2:O$850, MATCH(B601, Paste_Here!A$2:A$850, 0))))), INDEX(Paste_Here!O$2:O$850, MATCH(B601, Paste_Here!A$2:A$850, 0)), ""), ""), "")</f>
        <v/>
      </c>
      <c r="AN601" s="66"/>
      <c r="AO601" s="76"/>
      <c r="AP601" s="66"/>
      <c r="AQ601" s="76"/>
      <c r="AR601" s="66"/>
      <c r="AS601" s="76"/>
      <c r="AT601" s="66"/>
      <c r="AU601" s="66"/>
      <c r="AV601" s="76" t="str">
        <f t="shared" si="75"/>
        <v/>
      </c>
      <c r="AW601" s="66"/>
      <c r="AX601" s="76" t="str">
        <f>IFERROR(IF(B601&lt;&gt;"", IF(ISNUMBER(SEARCH("Revealed-Potential (Primary Focus)", LOWER(INDEX(Paste_Here!Z$2:Z$850, MATCH(B601, Paste_Here!A$2:A$850, 0))))), "Rev-Potential: Prim", IF(ISNUMBER(SEARCH("Revealed-Potential (Secondary Focus)", LOWER(INDEX(Paste_Here!Z$2:Z$850, MATCH(B601, Paste_Here!A$2:A$850, 0))))), "Rev-Potential: Sec", IF(ISNUMBER(SEARCH("Monitoring", LOWER(INDEX(Paste_Here!Z$2:Z$850, MATCH(B601, Paste_Here!A$2:A$850, 0))))), "Monitoring", IF(ISNUMBER(SEARCH("At-Promise (Secondary Focus)", LOWER(INDEX(Paste_Here!Z$2:Z$850, MATCH(B601, Paste_Here!A$2:A$850, 0))))), "At-Promise: Sec", IF(ISNUMBER(SEARCH("At-Promise (Primary Focus)", LOWER(INDEX(Paste_Here!Z$2:Z$850, MATCH(B601, Paste_Here!A$2:A$850, 0))))), "At-Promise: Prim", ""))))), ""), "")</f>
        <v/>
      </c>
      <c r="AY601" s="66"/>
      <c r="AZ601" s="76"/>
      <c r="BA601" s="66"/>
      <c r="BB601" s="76"/>
      <c r="BC601" s="66"/>
      <c r="BD601" s="76"/>
      <c r="BE601" s="66"/>
      <c r="BF601" s="76"/>
      <c r="BG601" s="66"/>
      <c r="BH601" s="76"/>
      <c r="BI601" s="66"/>
      <c r="BJ601" s="66"/>
      <c r="BK601" s="76" t="str">
        <f t="shared" si="76"/>
        <v/>
      </c>
      <c r="BL601" s="66"/>
      <c r="BM601" s="76" t="str">
        <f>IFERROR(IF(B601&lt;&gt;"", IF(AND(ISNUMBER(VALUE(SUBSTITUTE(SUBSTITUTE(Paste_Here!R601, "br", "-"), "L", ""))), VALUE(SUBSTITUTE(SUBSTITUTE(Paste_Here!R601, "br", "-"), "L", "")) &gt;= 1095), "Yes", IF(AND(ISNUMBER(VALUE(SUBSTITUTE(SUBSTITUTE(Paste_Here!R601, "br", "-"), "L", ""))), VALUE(SUBSTITUTE(SUBSTITUTE(Paste_Here!R601, "br", "-"), "L", "")) &lt;= 1094), "No", "")), ""), "")</f>
        <v/>
      </c>
      <c r="BN601" s="66"/>
      <c r="BO601" s="76" t="str">
        <f>IFERROR(IF(B601&lt;&gt;"", IF(COUNTIF(INDEX(Paste_Here!Y$2:AB$850, MATCH(B601, Paste_Here!A$2:A$850, 0), 0), "yes") &gt; 0, "Yes", IF(COUNTIF(INDEX(Paste_Here!Y$2:AB$850, MATCH(B601, Paste_Here!A$2:A$850, 0), 0), "no") &gt; 0, "No", "")), ""), "")</f>
        <v/>
      </c>
      <c r="BP601" s="66"/>
      <c r="BQ601" s="76" t="str">
        <f>IFERROR(IF(B601&lt;&gt;"", IF(AND(ISNUMBER(VALUE(SUBSTITUTE(SUBSTITUTE(Paste_Here!U601, "em", "-"), "q", ""))), VALUE(SUBSTITUTE(SUBSTITUTE(Paste_Here!U601, "em", "-"), "q", "")) &gt;= 910), "Yes", IF(AND(ISNUMBER(VALUE(SUBSTITUTE(SUBSTITUTE(Paste_Here!U601, "em", "-"), "q", ""))), VALUE(SUBSTITUTE(SUBSTITUTE(Paste_Here!U601, "em", "-"), "q", "")) &lt;= 909), "No", "")), ""), "")</f>
        <v/>
      </c>
      <c r="BR601" s="66"/>
      <c r="BS601" s="76" t="str">
        <f>IFERROR(IF(B601&lt;&gt;"", IF(AND(INDEX(Paste_Here!X$2:X$850, MATCH(B601, Paste_Here!A$2:A$850, 0))&lt;&gt;"", ISNUMBER(VALUE(INDEX(Paste_Here!X$2:X$850, MATCH(B601, Paste_Here!A$2:A$850, 0))))), INDEX(Paste_Here!X$2:X$850, MATCH(B601, Paste_Here!A$2:A$850, 0)), ""), ""), "")</f>
        <v/>
      </c>
      <c r="BT601" s="66"/>
      <c r="BU601" s="76" t="str">
        <f>IFERROR(IF(B601&lt;&gt;"", IF(ISNUMBER(VALUE(INDEX(Paste_Here!G$2:G$850, MATCH(B601, Paste_Here!A$2:A$850, 0)))), IF(VALUE(INDEX(Paste_Here!G$2:G$850, MATCH(B601, Paste_Here!A$2:A$850, 0)))=0, "No", IF(AND(VALUE(INDEX(Paste_Here!G$2:G$850, MATCH(B601, Paste_Here!A$2:A$850, 0)))&gt;=1, VALUE(INDEX(Paste_Here!G$2:G$850, MATCH(B601, Paste_Here!A$2:A$850, 0)))&lt;=4), VALUE(INDEX(Paste_Here!G$2:G$850, MATCH(B601, Paste_Here!A$2:A$850, 0))), "")), ""), ""), "")</f>
        <v/>
      </c>
      <c r="BV601" s="66"/>
      <c r="BW601" s="76" t="str">
        <f>IFERROR(IF(B601&lt;&gt;"", IF(ISNUMBER(VALUE(INDEX(Paste_Here!H$2:H$850, MATCH(B601, Paste_Here!A$2:A$850, 0)))), IF(VALUE(INDEX(Paste_Here!H$2:H$850, MATCH(B601, Paste_Here!A$2:A$850, 0)))=0, "No", IF(AND(VALUE(INDEX(Paste_Here!H$2:H$850, MATCH(B601, Paste_Here!A$2:A$850, 0)))&gt;=1, VALUE(INDEX(Paste_Here!H$2:H$850, MATCH(B601, Paste_Here!A$2:A$850, 0)))&lt;=4), VALUE(INDEX(Paste_Here!H$2:H$850, MATCH(B601, Paste_Here!A$2:A$850, 0))), "")), ""), ""), "")</f>
        <v/>
      </c>
      <c r="BX601" s="66"/>
      <c r="BY601" s="76"/>
      <c r="BZ601" s="66"/>
      <c r="CA601" s="76"/>
      <c r="CB601" s="66"/>
      <c r="CC601" s="66"/>
      <c r="CD601" s="76" t="str">
        <f t="shared" si="77"/>
        <v/>
      </c>
      <c r="CE601" s="66"/>
      <c r="CF601" s="76" t="str">
        <f>IFERROR(IF(B601&lt;&gt;"", IF(AND(INDEX(Paste_Here!P$2:P$850, MATCH(B601, Paste_Here!A$2:A$850, 0))&lt;&gt;"", ISNUMBER(VALUE(INDEX(Paste_Here!P$2:P$850, MATCH(B601, Paste_Here!A$2:A$850, 0))))), INDEX(Paste_Here!P$2:P$850, MATCH(B601, Paste_Here!A$2:A$850, 0)), ""), ""), "")</f>
        <v/>
      </c>
      <c r="CG601" s="66"/>
      <c r="CH601" s="76" t="str">
        <f>IFERROR(IF(B601&lt;&gt;"", IF(ISNUMBER(SEARCH("highrisk", LOWER(INDEX(Paste_Here!Q$2:Q$850, MATCH(B601, Paste_Here!A$2:A$850, 0))))), "High Risk", IF(ISNUMBER(SEARCH("lowrisk", LOWER(INDEX(Paste_Here!Q$2:Q$850, MATCH(B601, Paste_Here!A$2:A$850, 0))))), "Low Risk", IF(ISNUMBER(SEARCH("somerisk", LOWER(INDEX(Paste_Here!Q$2:Q$850, MATCH(B601, Paste_Here!A$2:A$850, 0))))), "Some Risk", ""))), ""), "")</f>
        <v/>
      </c>
      <c r="CI601" s="66"/>
      <c r="CJ601" s="76" t="str">
        <f>IFERROR(IF(B601&lt;&gt;"", IF(AND(INDEX(Paste_Here!AA$2:AA$850, MATCH(B601, Paste_Here!A$2:A$850, 0))&lt;&gt;"", ISNUMBER(VALUE(INDEX(Paste_Here!AA$2:AA$850, MATCH(B601, Paste_Here!A$2:A$850, 0))))), INDEX(Paste_Here!AA$2:AA$850, MATCH(B601, Paste_Here!A$2:A$850, 0)), ""), ""), "")</f>
        <v/>
      </c>
      <c r="CK601" s="66"/>
      <c r="CL601" s="76" t="str">
        <f>IFERROR(IF(B601&lt;&gt;"", IF(LOWER(INDEX(Paste_Here!AB$2:AB$850, MATCH(B601, Paste_Here!A$2:A$850, 0)))="approaching expectations", "Approaching", IF(LOWER(INDEX(Paste_Here!AB$2:AB$850, MATCH(B601, Paste_Here!A$2:A$850, 0)))="met expectations", "Met", IF(LOWER(INDEX(Paste_Here!AB$2:AB$850, MATCH(B601, Paste_Here!A$2:A$850, 0)))="exceeded expectations", "Exceeded", IF(LOWER(INDEX(Paste_Here!AB$2:AB$850, MATCH(B601, Paste_Here!A$2:A$850, 0)))="below expectations", "Below", "")))), ""), "")</f>
        <v/>
      </c>
      <c r="CM601" s="66"/>
      <c r="CN601" s="76" t="str">
        <f>IFERROR(IF(B601&lt;&gt;"", IF(AND(INDEX(Paste_Here!AC$2:AC$850, MATCH(B601, Paste_Here!A$2:A$850, 0))&lt;&gt;"", ISNUMBER(VALUE(INDEX(Paste_Here!AC$2:AC$850, MATCH(B601, Paste_Here!A$2:A$850, 0))))), INDEX(Paste_Here!AC$2:AC$850, MATCH(B601, Paste_Here!A$2:A$850, 0)), ""), ""), "")</f>
        <v/>
      </c>
      <c r="CO601" s="66"/>
      <c r="CP601" s="76"/>
      <c r="CQ601" s="66"/>
      <c r="CR601" s="76"/>
      <c r="CS601" s="66"/>
      <c r="CT601" s="76"/>
      <c r="CU601" s="66"/>
      <c r="CV601" s="76"/>
      <c r="CW601" s="66"/>
      <c r="CX601" s="76"/>
      <c r="CY601" s="66"/>
      <c r="CZ601" s="66"/>
      <c r="DA601" s="76" t="str">
        <f t="shared" si="78"/>
        <v/>
      </c>
      <c r="DB601" s="66"/>
      <c r="DC601" s="76" t="str">
        <f>IFERROR(IF(B601&lt;&gt;"", IF(AND(INDEX(Paste_Here!V$2:V$850, MATCH(B601, Paste_Here!A$2:A$850, 0))&lt;&gt;"", ISNUMBER(VALUE(INDEX(Paste_Here!V$2:V$850, MATCH(B601, Paste_Here!A$2:A$850, 0))))), INDEX(Paste_Here!V$2:V$850, MATCH(B601, Paste_Here!A$2:A$850, 0)), ""), ""), "")</f>
        <v/>
      </c>
      <c r="DD601" s="66"/>
      <c r="DE601" s="76" t="str">
        <f>IFERROR(IF(B601&lt;&gt;"", IF(ISNUMBER(SEARCH("highrisk", LOWER(INDEX(Paste_Here!W$2:W$850, MATCH(B601, Paste_Here!A$2:A$850, 0))))), "High Risk", IF(ISNUMBER(SEARCH("lowrisk", LOWER(INDEX(Paste_Here!W$2:W$850, MATCH(B601, Paste_Here!A$2:A$850, 0))))), "Low Risk", IF(ISNUMBER(SEARCH("somerisk", LOWER(INDEX(Paste_Here!W$2:W$850, MATCH(B601, Paste_Here!A$2:A$850, 0))))), "Some Risk", ""))), ""), "")</f>
        <v/>
      </c>
      <c r="DF601" s="66"/>
      <c r="DG601" s="76" t="str">
        <f>IFERROR(IF(B601&lt;&gt;"", IF(AND(INDEX(Paste_Here!S$2:S$850, MATCH(B601, Paste_Here!A$2:A$850, 0))&lt;&gt;"", ISNUMBER(VALUE(INDEX(Paste_Here!S$2:S$850, MATCH(B601, Paste_Here!A$2:A$850, 0))))), INDEX(Paste_Here!S$2:S$850, MATCH(B601, Paste_Here!A$2:A$850, 0)), ""), ""), "")</f>
        <v/>
      </c>
      <c r="DH601" s="66"/>
      <c r="DI601" s="76" t="str">
        <f>IFERROR(IF(B601&lt;&gt;"", IF(ISNUMBER(SEARCH("highrisk", LOWER(INDEX(Paste_Here!T$2:T$850, MATCH(B601, Paste_Here!A$2:A$850, 0))))), "High Risk", IF(ISNUMBER(SEARCH("lowrisk", LOWER(INDEX(Paste_Here!T$2:T$850, MATCH(B601, Paste_Here!A$2:A$850, 0))))), "Low Risk", IF(ISNUMBER(SEARCH("somerisk", LOWER(INDEX(Paste_Here!T$2:T$850, MATCH(B601, Paste_Here!A$2:A$850, 0))))), "Some Risk", ""))), ""), "")</f>
        <v/>
      </c>
      <c r="DJ601" s="66"/>
      <c r="DK601" s="76" t="str">
        <f>IFERROR(IF(B601&lt;&gt;"", IF(AND(INDEX(Paste_Here!AD$2:AD$850, MATCH(B601, Paste_Here!A$2:A$850, 0))&lt;&gt;"", ISNUMBER(VALUE(INDEX(Paste_Here!AD$2:AD$850, MATCH(B601, Paste_Here!A$2:A$850, 0))))), INDEX(Paste_Here!AD$2:AD$850, MATCH(B601, Paste_Here!A$2:A$850, 0)), ""), ""), "")</f>
        <v/>
      </c>
      <c r="DL601" s="66"/>
      <c r="DM601" s="76" t="str">
        <f>IFERROR(IF(B601&lt;&gt;"", IF(LOWER(INDEX(Paste_Here!AE$2:AE$850, MATCH(B601, Paste_Here!A$2:A$850, 0)))="approaching expectations", "Approaching", IF(LOWER(INDEX(Paste_Here!AE$2:AE$850, MATCH(B601, Paste_Here!A$2:A$850, 0)))="met expectations", "Met", IF(LOWER(INDEX(Paste_Here!AE$2:AE$850, MATCH(B601, Paste_Here!A$2:A$850, 0)))="exceeded expectations", "Exceeded", IF(LOWER(INDEX(Paste_Here!AE$2:AE$850, MATCH(B601, Paste_Here!A$2:A$850, 0)))="below expectations", "Below", "")))), ""), "")</f>
        <v/>
      </c>
      <c r="DN601" s="66"/>
      <c r="DO601" s="76"/>
      <c r="DP601" s="66"/>
      <c r="DQ601" s="76"/>
      <c r="DR601" s="66"/>
      <c r="DS601" s="76"/>
      <c r="DT601" s="66"/>
      <c r="DU601" s="76"/>
      <c r="DV601" s="66"/>
      <c r="DW601" s="66"/>
      <c r="DX601" s="76" t="str">
        <f t="shared" si="79"/>
        <v/>
      </c>
      <c r="DY601" s="66"/>
      <c r="DZ601" s="76"/>
      <c r="EA601" s="66"/>
      <c r="EB601" s="76"/>
      <c r="EC601" s="66"/>
      <c r="ED601" s="76" t="str">
        <f>IFERROR(IF(B601&lt;&gt;"", IF(AND(INDEX(Paste_Here!AF$2:AF$850, MATCH(B601, Paste_Here!A$2:A$850, 0))&lt;&gt;"", ISNUMBER(VALUE(INDEX(Paste_Here!AF$2:AF$850, MATCH(B601, Paste_Here!A$2:A$850, 0))))), INDEX(Paste_Here!AF$2:AF$850, MATCH(B601, Paste_Here!A$2:A$850, 0)), ""), ""), "")</f>
        <v/>
      </c>
      <c r="EE601" s="66"/>
      <c r="EF601" s="76"/>
      <c r="EG601" s="66"/>
      <c r="EH601" s="76"/>
      <c r="EI601" s="66"/>
      <c r="EJ601" s="76" t="str">
        <f>IFERROR(IF(B601&lt;&gt;"", IF(AND(INDEX(Paste_Here!AG$2:AG$850, MATCH(B601, Paste_Here!A$2:A$850, 0))&lt;&gt;"", ISNUMBER(VALUE(INDEX(Paste_Here!AG$2:AG$850, MATCH(B601, Paste_Here!A$2:A$850, 0))))), INDEX(Paste_Here!AG$2:AG$850, MATCH(B601, Paste_Here!A$2:A$850, 0)), ""), ""), "")</f>
        <v/>
      </c>
      <c r="EK601" s="66"/>
      <c r="EL601" s="76"/>
      <c r="EM601" s="66"/>
      <c r="EN601" s="76"/>
      <c r="EO601" s="66"/>
      <c r="EP601" s="76"/>
      <c r="EQ601" s="66"/>
      <c r="ER601" s="76"/>
      <c r="ES601" s="66"/>
      <c r="ET601" s="66"/>
      <c r="EU601" s="76"/>
      <c r="EV601" s="66"/>
      <c r="EW601" s="76"/>
      <c r="EX601" s="66"/>
      <c r="EY601" s="76"/>
      <c r="EZ601" s="66"/>
      <c r="FA601" s="76"/>
      <c r="FB601" s="66"/>
      <c r="FC601" s="76"/>
      <c r="FD601" s="66"/>
      <c r="FE601" s="76"/>
      <c r="FF601" s="66"/>
      <c r="FG601" s="76"/>
      <c r="FH601" s="66"/>
      <c r="FI601" s="76"/>
      <c r="FJ601" s="66"/>
      <c r="FK601" s="76"/>
      <c r="FL601" s="66"/>
      <c r="FM601" s="76"/>
      <c r="FN601" s="66"/>
      <c r="FO601" s="76"/>
      <c r="FP601" s="66"/>
      <c r="FQ601" s="76"/>
      <c r="FR601" s="66"/>
      <c r="FS601" s="76"/>
      <c r="FT601" s="66"/>
      <c r="FU601" s="76"/>
      <c r="FV601" s="66"/>
      <c r="FW601" s="76"/>
      <c r="FX601" s="66"/>
      <c r="FY601" s="76"/>
      <c r="FZ601" s="66"/>
      <c r="GA601" s="76"/>
      <c r="GB601" s="66"/>
      <c r="GC601" s="76"/>
      <c r="GD601" s="66"/>
      <c r="GE601" s="76"/>
      <c r="GF601" s="66"/>
      <c r="GG601" s="76"/>
      <c r="GH601" s="66"/>
      <c r="GI601" s="76"/>
      <c r="GJ601" s="66"/>
      <c r="GK601" s="76"/>
      <c r="GL601" s="66"/>
      <c r="GM601" s="76"/>
      <c r="GN601" s="66"/>
      <c r="GO601" s="76"/>
      <c r="GP601" s="66"/>
      <c r="GQ601" s="76"/>
      <c r="GR601" s="66"/>
      <c r="GS601" s="76"/>
      <c r="GT601" s="66"/>
      <c r="GU601" s="76"/>
      <c r="GV601" s="66"/>
      <c r="GW601" s="76"/>
      <c r="GX601" s="66"/>
      <c r="GY601" s="76"/>
      <c r="GZ601" s="66"/>
      <c r="HA601" s="76"/>
      <c r="HB601" s="66"/>
      <c r="HC601" s="76"/>
      <c r="HD601" s="66"/>
      <c r="HE601" s="76"/>
      <c r="HF601" s="66"/>
      <c r="HG601" s="76"/>
      <c r="HH601" s="66"/>
      <c r="HI601" s="76"/>
      <c r="HJ601" s="66"/>
      <c r="HK601" s="76"/>
      <c r="HL601" s="66"/>
      <c r="HM601" s="76"/>
      <c r="HN601" s="66"/>
      <c r="HO601" s="76"/>
      <c r="HP601" s="66"/>
      <c r="HQ601" s="76"/>
      <c r="HR601" s="66"/>
      <c r="HS601" s="76"/>
      <c r="HT601" s="66"/>
      <c r="HU601" s="76"/>
      <c r="HV601" s="66"/>
      <c r="HW601" s="76"/>
      <c r="HX601" s="66"/>
      <c r="HY601" s="76"/>
      <c r="HZ601" s="66"/>
      <c r="IA601" s="76"/>
      <c r="IB601" s="66"/>
      <c r="IC601" s="76"/>
      <c r="ID601" s="66"/>
      <c r="IE601" s="76"/>
      <c r="IF601" s="66"/>
      <c r="IG601" s="76"/>
      <c r="IH601" s="66"/>
      <c r="II601" s="76"/>
      <c r="IJ601" s="66"/>
      <c r="IK601" s="76"/>
      <c r="IL601" s="66"/>
      <c r="IM601" s="76"/>
      <c r="IN601" s="66"/>
      <c r="IO601" s="76"/>
      <c r="IP601" s="66"/>
      <c r="IQ601" s="76"/>
      <c r="IR601" s="66"/>
      <c r="IS601" s="76"/>
      <c r="IT601" s="66"/>
      <c r="IU601" s="76"/>
      <c r="IV601" s="66"/>
      <c r="IW601" s="76"/>
      <c r="IX601" s="66"/>
      <c r="IY601" s="76"/>
      <c r="IZ601" s="66"/>
      <c r="JA601" s="76"/>
      <c r="JB601" s="66"/>
      <c r="JC601" s="76"/>
      <c r="JD601" s="66"/>
      <c r="JE601" s="76"/>
      <c r="JF601" s="66"/>
      <c r="JG601" s="76"/>
      <c r="JH601" s="66"/>
      <c r="JI601" s="76"/>
      <c r="JJ601" s="66"/>
      <c r="JK601" s="76"/>
      <c r="JL601" s="66"/>
      <c r="JM601" s="76"/>
      <c r="JN601" s="66"/>
      <c r="JO601" s="76"/>
      <c r="JP601" s="66"/>
      <c r="JQ601" s="76"/>
      <c r="JR601" s="66"/>
      <c r="JS601" s="76"/>
      <c r="JT601" s="66"/>
      <c r="JU601" s="76"/>
      <c r="JV601" s="66"/>
      <c r="JW601" s="76"/>
      <c r="JX601" s="66"/>
      <c r="JY601" s="76"/>
      <c r="JZ601" s="66"/>
      <c r="KA601" s="76"/>
      <c r="KB601" s="66"/>
      <c r="KC601" s="76"/>
      <c r="KD601" s="66"/>
      <c r="KE601" s="76"/>
      <c r="KF601" s="66"/>
      <c r="KG601" s="76"/>
      <c r="KH601" s="66"/>
      <c r="KI601" s="76"/>
      <c r="KJ601" s="66"/>
      <c r="KK601" s="76"/>
      <c r="KL601" s="66"/>
      <c r="KM601" s="76"/>
      <c r="KN601" s="66"/>
      <c r="KO601" s="76"/>
      <c r="KP601" s="66"/>
      <c r="KQ601" s="76"/>
      <c r="KR601" s="66"/>
      <c r="KS601" s="76"/>
      <c r="KT601" s="66"/>
      <c r="KU601" s="76"/>
      <c r="KV601" s="66"/>
      <c r="KW601" s="76"/>
      <c r="KX601" s="66"/>
      <c r="KY601" s="76"/>
      <c r="KZ601" s="66"/>
      <c r="LA601" s="76"/>
      <c r="LB601" s="66"/>
      <c r="LC601" s="76"/>
      <c r="LD601" s="66"/>
      <c r="LE601" s="76"/>
      <c r="LF601" s="66"/>
      <c r="LG601" s="76"/>
      <c r="LH601" s="66"/>
      <c r="LI601" s="76"/>
      <c r="LJ601" s="66"/>
      <c r="LK601" s="76"/>
      <c r="LL601" s="66"/>
      <c r="LM601" s="76"/>
      <c r="LN601" s="66"/>
      <c r="LO601" s="76"/>
      <c r="LP601" s="66"/>
      <c r="LQ601" s="76"/>
      <c r="LR601" s="66"/>
      <c r="LS601" s="76"/>
      <c r="LT601" s="66"/>
      <c r="LU601" s="76"/>
      <c r="LV601" s="66"/>
      <c r="LW601" s="76"/>
      <c r="LX601" s="66"/>
      <c r="LY601" s="76"/>
      <c r="LZ601" s="66"/>
      <c r="MA601" s="76"/>
      <c r="MB601" s="66"/>
      <c r="MC601" s="76"/>
      <c r="MD601" s="66"/>
      <c r="MG601" s="1" t="str" cm="1">
        <f t="array" ref="MG601">IFERROR(INDEX(Paste_Here!$B$2:$B$850, MATCH(0, COUNTIF(MG$4:MG600, Paste_Here!$B$2:$B$850) + IF(Paste_Here!$B$2:$B$850="", 1, 0), 0)), "")</f>
        <v/>
      </c>
      <c r="MH601" s="1" t="str">
        <f>IF(MG601&lt;&gt;"", INDEX(Paste_Here!$A$2:$A$850, MATCH(MG601, Paste_Here!$B$2:$B$850, 0)), "")</f>
        <v/>
      </c>
      <c r="MI601" s="1" t="str">
        <f t="shared" si="80"/>
        <v/>
      </c>
      <c r="MJ601" s="1" t="str" cm="1">
        <f t="array" ref="MJ601">IFERROR(INDEX($MI$5:$MI$850, MATCH(SMALL(IF($MI$5:$MI$850&lt;&gt;"", COUNTIF($MI$5:$MI$850, "&lt;"&amp;$MI$5:$MI$850)+1), ROW()-ROW($MJ$5)+1), COUNTIF($MI$5:$MI$850, "&lt;"&amp;$MI$5:$MI$850)+1, 0)), "")</f>
        <v/>
      </c>
    </row>
    <row r="602" spans="1:348">
      <c r="A602" s="66"/>
      <c r="B602" s="76" t="str">
        <f t="shared" si="73"/>
        <v/>
      </c>
      <c r="C602" s="66"/>
      <c r="D602" s="76" t="str">
        <f>IFERROR(IF(B602&lt;&gt;"", IF(AND(INDEX(Paste_Here!B$2:B$850, MATCH(B602, Paste_Here!A$2:A$850, 0))&lt;&gt;"", ISNUMBER(VALUE(INDEX(Paste_Here!B$2:B$850, MATCH(B602, Paste_Here!A$2:A$850, 0))))), INDEX(Paste_Here!B$2:B$850, MATCH(B602, Paste_Here!A$2:A$850, 0)), ""), ""), "")</f>
        <v/>
      </c>
      <c r="E602" s="66"/>
      <c r="F602" s="76" t="str">
        <f>IFERROR(IF(B602&lt;&gt;"", IF(ISTEXT(INDEX(Paste_Here!K$2:K$850, MATCH(B602, Paste_Here!A$2:A$850, 0))), INDEX(Paste_Here!K$2:K$850, MATCH(B602, Paste_Here!A$2:A$850, 0)), ""), ""), "")</f>
        <v/>
      </c>
      <c r="G602" s="66"/>
      <c r="H602" s="76" t="str">
        <f>IFERROR(IF(B602&lt;&gt;"", IF(ISTEXT(INDEX(Paste_Here!C$2:C$850, MATCH(B602, Paste_Here!A$2:A$850, 0))), INDEX(Paste_Here!C$2:C$850, MATCH(B602, Paste_Here!A$2:A$850, 0)), ""), ""), "")</f>
        <v/>
      </c>
      <c r="I602" s="66"/>
      <c r="J602" s="76" t="str">
        <f>IFERROR(IF(B602&lt;&gt;"", IF(ISNUMBER(SEARCH("s", LOWER(INDEX(Paste_Here!M$2:M$850, MATCH(B602, Paste_Here!A$2:A$850, 0))))), "Yes", IF(INDEX(Paste_Here!M$2:M$850, MATCH(B602, Paste_Here!A$2:A$850, 0))&lt;&gt;"", "No", "")), ""), "")</f>
        <v/>
      </c>
      <c r="K602" s="66"/>
      <c r="L602" s="76" t="str">
        <f>IFERROR(IF(B602&lt;&gt;"", IF(ISNUMBER(SEARCH("yes", LOWER(INDEX(Paste_Here!E$2:E$850, MATCH(B602, Paste_Here!A$2:A$850, 0))))), "Yes", IF(ISNUMBER(SEARCH("no", LOWER(INDEX(Paste_Here!E$2:E$850, MATCH(B602, Paste_Here!A$2:A$850, 0))))), "No", "")), ""), "")</f>
        <v/>
      </c>
      <c r="M602" s="66"/>
      <c r="N602" s="76" t="str">
        <f>IFERROR(IF(B602&lt;&gt;"", IF(ISNUMBER(SEARCH("yes", LOWER(INDEX(Paste_Here!F$2:F$850, MATCH(B602, Paste_Here!A$2:A$850, 0))))), "Yes", IF(ISNUMBER(SEARCH("no", LOWER(INDEX(Paste_Here!F$2:F$850, MATCH(B602, Paste_Here!A$2:A$850, 0))))), "No", "")), ""), "")</f>
        <v/>
      </c>
      <c r="O602" s="66"/>
      <c r="P602" s="76" t="str">
        <f>IFERROR(IF(B602&lt;&gt;"", IF(ISNUMBER(SEARCH("yes", LOWER(INDEX(Paste_Here!L$2:L$850, MATCH(B602, Paste_Here!A$2:A$850, 0))))), "Yes", IF(ISNUMBER(SEARCH("no", LOWER(INDEX(Paste_Here!L$2:L$850, MATCH(B602, Paste_Here!A$2:A$850, 0))))), "No", "")), ""), "")</f>
        <v/>
      </c>
      <c r="Q602" s="66"/>
      <c r="R602" s="76" t="str">
        <f>IFERROR(IF(B602&lt;&gt;"", IF(ISNUMBER(SEARCH("transitional 2", LOWER(INDEX(Paste_Here!D$2:D$850, MATCH(B602, Paste_Here!A$2:A$850, 0))))), "T2", IF(ISNUMBER(SEARCH("transitional 1", LOWER(INDEX(Paste_Here!D$2:D$850, MATCH(B602, Paste_Here!A$2:A$850, 0))))), "T1", IF(ISNUMBER(SEARCH("waived ell services", LOWER(INDEX(Paste_Here!D$2:D$850, MATCH(B602, Paste_Here!A$2:A$850, 0))))), "W", IF(ISNUMBER(SEARCH("english language learner", LOWER(INDEX(Paste_Here!D$2:D$850, MATCH(B602, Paste_Here!A$2:A$850, 0))))), "L", "")))), ""), "")</f>
        <v/>
      </c>
      <c r="S602" s="66"/>
      <c r="T602" s="76" t="str">
        <f>IFERROR(IF(B602&lt;&gt;"", IF(ISNUMBER(SEARCH("yes", LOWER(INDEX(Paste_Here!I$2:I$850, MATCH(B602, Paste_Here!A$2:A$850, 0))))), "Yes", IF(ISNUMBER(SEARCH("no", LOWER(INDEX(Paste_Here!I$2:I$850, MATCH(B602, Paste_Here!A$2:A$850, 0))))), "No", "")), ""), "")</f>
        <v/>
      </c>
      <c r="U602" s="66"/>
      <c r="V602" s="76" t="str">
        <f>IFERROR(IF(B602&lt;&gt;"", IF(ISTEXT(INDEX(Paste_Here!J$2:J$850, MATCH(B602, Paste_Here!A$2:A$850, 0))), VALUE(INDEX(Paste_Here!J$2:J$850, MATCH(B602, Paste_Here!A$2:A$850, 0))), ""), ""), "")</f>
        <v/>
      </c>
      <c r="W602" s="66"/>
      <c r="X602" s="66"/>
      <c r="Y602" s="76" t="str">
        <f t="shared" si="74"/>
        <v/>
      </c>
      <c r="Z602" s="66"/>
      <c r="AA602" s="76" t="str">
        <f>IFERROR(IF(B602&lt;&gt;"", IF(AND(INDEX(Paste_Here!AI$2:AI$850, MATCH(B602, Paste_Here!A$2:A$850, 0))&lt;&gt;"", ISNUMBER(VALUE(INDEX(Paste_Here!AI$2:AI$850, MATCH(B602, Paste_Here!A$2:A$850, 0))))), INDEX(Paste_Here!AI$2:AI$850, MATCH(B602, Paste_Here!A$2:A$850, 0)), ""), ""), "")</f>
        <v/>
      </c>
      <c r="AB602" s="66"/>
      <c r="AC602" s="76" t="str">
        <f>IFERROR(IF(B602&lt;&gt;"", IF(AND(INDEX(Paste_Here!AJ$2:AJ$850, MATCH(B602, Paste_Here!A$2:A$850, 0))&lt;&gt;"", ISNUMBER(VALUE(INDEX(Paste_Here!AJ$2:AJ$850, MATCH(B602, Paste_Here!A$2:A$850, 0))))), INDEX(Paste_Here!AJ$2:AJ$850, MATCH(B602, Paste_Here!A$2:A$850, 0)), ""), ""), "")</f>
        <v/>
      </c>
      <c r="AD602" s="66"/>
      <c r="AE602" s="76" t="str">
        <f>IFERROR(IF(B602&lt;&gt;"", IF(AND(INDEX(Paste_Here!AK$2:AK$850, MATCH(B602, Paste_Here!A$2:A$850, 0))&lt;&gt;"", ISNUMBER(VALUE(INDEX(Paste_Here!AK$2:AK$850, MATCH(B602, Paste_Here!A$2:A$850, 0))))), INDEX(Paste_Here!AK$2:AK$850, MATCH(B602, Paste_Here!A$2:A$850, 0)), ""), ""), "")</f>
        <v/>
      </c>
      <c r="AF602" s="66"/>
      <c r="AG602" s="76" t="str">
        <f>IFERROR(IF(B602&lt;&gt;"", IF(AND(INDEX(Paste_Here!AL$2:AL$850, MATCH(B602, Paste_Here!A$2:A$850, 0))&lt;&gt;"", ISNUMBER(VALUE(INDEX(Paste_Here!AL$2:AL$850, MATCH(B602, Paste_Here!A$2:A$850, 0))))), INDEX(Paste_Here!AL$2:AL$850, MATCH(B602, Paste_Here!A$2:A$850, 0)), ""), ""), "")</f>
        <v/>
      </c>
      <c r="AH602" s="66"/>
      <c r="AI602" s="76" t="str">
        <f>IFERROR(IF(B602&lt;&gt;"", IF(AND(INDEX(Paste_Here!AH$2:AH$850, MATCH(B602, Paste_Here!A$2:A$850, 0))&lt;&gt;"", ISNUMBER(VALUE(INDEX(Paste_Here!AH$2:AH$850, MATCH(B602, Paste_Here!A$2:A$850, 0))))), IF(VALUE(INDEX(Paste_Here!AH$2:AH$850, MATCH(B602, Paste_Here!A$2:A$850, 0)))=0, "", INDEX(Paste_Here!AH$2:AH$850, MATCH(B602, Paste_Here!A$2:A$850, 0))), ""), ""), "")</f>
        <v/>
      </c>
      <c r="AJ602" s="66"/>
      <c r="AK602" s="76" t="str">
        <f>IFERROR(IF(B602&lt;&gt;"", IF(AND(INDEX(Paste_Here!N$2:N$850, MATCH(B602, Paste_Here!A$2:A$850, 0))&lt;&gt;"", ISNUMBER(VALUE(INDEX(Paste_Here!N$2:N$850, MATCH(B602, Paste_Here!A$2:A$850, 0))))), INDEX(Paste_Here!N$2:N$850, MATCH(B602, Paste_Here!A$2:A$850, 0)), ""), ""), "")</f>
        <v/>
      </c>
      <c r="AL602" s="66"/>
      <c r="AM602" s="76" t="str">
        <f>IFERROR(IF(B602&lt;&gt;"", IF(AND(INDEX(Paste_Here!O$2:O$850, MATCH(B602, Paste_Here!A$2:A$850, 0))&lt;&gt;"", ISNUMBER(VALUE(INDEX(Paste_Here!O$2:O$850, MATCH(B602, Paste_Here!A$2:A$850, 0))))), INDEX(Paste_Here!O$2:O$850, MATCH(B602, Paste_Here!A$2:A$850, 0)), ""), ""), "")</f>
        <v/>
      </c>
      <c r="AN602" s="66"/>
      <c r="AO602" s="76"/>
      <c r="AP602" s="66"/>
      <c r="AQ602" s="76"/>
      <c r="AR602" s="66"/>
      <c r="AS602" s="76"/>
      <c r="AT602" s="66"/>
      <c r="AU602" s="66"/>
      <c r="AV602" s="76" t="str">
        <f t="shared" si="75"/>
        <v/>
      </c>
      <c r="AW602" s="66"/>
      <c r="AX602" s="76" t="str">
        <f>IFERROR(IF(B602&lt;&gt;"", IF(ISNUMBER(SEARCH("Revealed-Potential (Primary Focus)", LOWER(INDEX(Paste_Here!Z$2:Z$850, MATCH(B602, Paste_Here!A$2:A$850, 0))))), "Rev-Potential: Prim", IF(ISNUMBER(SEARCH("Revealed-Potential (Secondary Focus)", LOWER(INDEX(Paste_Here!Z$2:Z$850, MATCH(B602, Paste_Here!A$2:A$850, 0))))), "Rev-Potential: Sec", IF(ISNUMBER(SEARCH("Monitoring", LOWER(INDEX(Paste_Here!Z$2:Z$850, MATCH(B602, Paste_Here!A$2:A$850, 0))))), "Monitoring", IF(ISNUMBER(SEARCH("At-Promise (Secondary Focus)", LOWER(INDEX(Paste_Here!Z$2:Z$850, MATCH(B602, Paste_Here!A$2:A$850, 0))))), "At-Promise: Sec", IF(ISNUMBER(SEARCH("At-Promise (Primary Focus)", LOWER(INDEX(Paste_Here!Z$2:Z$850, MATCH(B602, Paste_Here!A$2:A$850, 0))))), "At-Promise: Prim", ""))))), ""), "")</f>
        <v/>
      </c>
      <c r="AY602" s="66"/>
      <c r="AZ602" s="76"/>
      <c r="BA602" s="66"/>
      <c r="BB602" s="76"/>
      <c r="BC602" s="66"/>
      <c r="BD602" s="76"/>
      <c r="BE602" s="66"/>
      <c r="BF602" s="76"/>
      <c r="BG602" s="66"/>
      <c r="BH602" s="76"/>
      <c r="BI602" s="66"/>
      <c r="BJ602" s="66"/>
      <c r="BK602" s="76" t="str">
        <f t="shared" si="76"/>
        <v/>
      </c>
      <c r="BL602" s="66"/>
      <c r="BM602" s="76" t="str">
        <f>IFERROR(IF(B602&lt;&gt;"", IF(AND(ISNUMBER(VALUE(SUBSTITUTE(SUBSTITUTE(Paste_Here!R602, "br", "-"), "L", ""))), VALUE(SUBSTITUTE(SUBSTITUTE(Paste_Here!R602, "br", "-"), "L", "")) &gt;= 1095), "Yes", IF(AND(ISNUMBER(VALUE(SUBSTITUTE(SUBSTITUTE(Paste_Here!R602, "br", "-"), "L", ""))), VALUE(SUBSTITUTE(SUBSTITUTE(Paste_Here!R602, "br", "-"), "L", "")) &lt;= 1094), "No", "")), ""), "")</f>
        <v/>
      </c>
      <c r="BN602" s="66"/>
      <c r="BO602" s="76" t="str">
        <f>IFERROR(IF(B602&lt;&gt;"", IF(COUNTIF(INDEX(Paste_Here!Y$2:AB$850, MATCH(B602, Paste_Here!A$2:A$850, 0), 0), "yes") &gt; 0, "Yes", IF(COUNTIF(INDEX(Paste_Here!Y$2:AB$850, MATCH(B602, Paste_Here!A$2:A$850, 0), 0), "no") &gt; 0, "No", "")), ""), "")</f>
        <v/>
      </c>
      <c r="BP602" s="66"/>
      <c r="BQ602" s="76" t="str">
        <f>IFERROR(IF(B602&lt;&gt;"", IF(AND(ISNUMBER(VALUE(SUBSTITUTE(SUBSTITUTE(Paste_Here!U602, "em", "-"), "q", ""))), VALUE(SUBSTITUTE(SUBSTITUTE(Paste_Here!U602, "em", "-"), "q", "")) &gt;= 910), "Yes", IF(AND(ISNUMBER(VALUE(SUBSTITUTE(SUBSTITUTE(Paste_Here!U602, "em", "-"), "q", ""))), VALUE(SUBSTITUTE(SUBSTITUTE(Paste_Here!U602, "em", "-"), "q", "")) &lt;= 909), "No", "")), ""), "")</f>
        <v/>
      </c>
      <c r="BR602" s="66"/>
      <c r="BS602" s="76" t="str">
        <f>IFERROR(IF(B602&lt;&gt;"", IF(AND(INDEX(Paste_Here!X$2:X$850, MATCH(B602, Paste_Here!A$2:A$850, 0))&lt;&gt;"", ISNUMBER(VALUE(INDEX(Paste_Here!X$2:X$850, MATCH(B602, Paste_Here!A$2:A$850, 0))))), INDEX(Paste_Here!X$2:X$850, MATCH(B602, Paste_Here!A$2:A$850, 0)), ""), ""), "")</f>
        <v/>
      </c>
      <c r="BT602" s="66"/>
      <c r="BU602" s="76" t="str">
        <f>IFERROR(IF(B602&lt;&gt;"", IF(ISNUMBER(VALUE(INDEX(Paste_Here!G$2:G$850, MATCH(B602, Paste_Here!A$2:A$850, 0)))), IF(VALUE(INDEX(Paste_Here!G$2:G$850, MATCH(B602, Paste_Here!A$2:A$850, 0)))=0, "No", IF(AND(VALUE(INDEX(Paste_Here!G$2:G$850, MATCH(B602, Paste_Here!A$2:A$850, 0)))&gt;=1, VALUE(INDEX(Paste_Here!G$2:G$850, MATCH(B602, Paste_Here!A$2:A$850, 0)))&lt;=4), VALUE(INDEX(Paste_Here!G$2:G$850, MATCH(B602, Paste_Here!A$2:A$850, 0))), "")), ""), ""), "")</f>
        <v/>
      </c>
      <c r="BV602" s="66"/>
      <c r="BW602" s="76" t="str">
        <f>IFERROR(IF(B602&lt;&gt;"", IF(ISNUMBER(VALUE(INDEX(Paste_Here!H$2:H$850, MATCH(B602, Paste_Here!A$2:A$850, 0)))), IF(VALUE(INDEX(Paste_Here!H$2:H$850, MATCH(B602, Paste_Here!A$2:A$850, 0)))=0, "No", IF(AND(VALUE(INDEX(Paste_Here!H$2:H$850, MATCH(B602, Paste_Here!A$2:A$850, 0)))&gt;=1, VALUE(INDEX(Paste_Here!H$2:H$850, MATCH(B602, Paste_Here!A$2:A$850, 0)))&lt;=4), VALUE(INDEX(Paste_Here!H$2:H$850, MATCH(B602, Paste_Here!A$2:A$850, 0))), "")), ""), ""), "")</f>
        <v/>
      </c>
      <c r="BX602" s="66"/>
      <c r="BY602" s="76"/>
      <c r="BZ602" s="66"/>
      <c r="CA602" s="76"/>
      <c r="CB602" s="66"/>
      <c r="CC602" s="66"/>
      <c r="CD602" s="76" t="str">
        <f t="shared" si="77"/>
        <v/>
      </c>
      <c r="CE602" s="66"/>
      <c r="CF602" s="76" t="str">
        <f>IFERROR(IF(B602&lt;&gt;"", IF(AND(INDEX(Paste_Here!P$2:P$850, MATCH(B602, Paste_Here!A$2:A$850, 0))&lt;&gt;"", ISNUMBER(VALUE(INDEX(Paste_Here!P$2:P$850, MATCH(B602, Paste_Here!A$2:A$850, 0))))), INDEX(Paste_Here!P$2:P$850, MATCH(B602, Paste_Here!A$2:A$850, 0)), ""), ""), "")</f>
        <v/>
      </c>
      <c r="CG602" s="66"/>
      <c r="CH602" s="76" t="str">
        <f>IFERROR(IF(B602&lt;&gt;"", IF(ISNUMBER(SEARCH("highrisk", LOWER(INDEX(Paste_Here!Q$2:Q$850, MATCH(B602, Paste_Here!A$2:A$850, 0))))), "High Risk", IF(ISNUMBER(SEARCH("lowrisk", LOWER(INDEX(Paste_Here!Q$2:Q$850, MATCH(B602, Paste_Here!A$2:A$850, 0))))), "Low Risk", IF(ISNUMBER(SEARCH("somerisk", LOWER(INDEX(Paste_Here!Q$2:Q$850, MATCH(B602, Paste_Here!A$2:A$850, 0))))), "Some Risk", ""))), ""), "")</f>
        <v/>
      </c>
      <c r="CI602" s="66"/>
      <c r="CJ602" s="76" t="str">
        <f>IFERROR(IF(B602&lt;&gt;"", IF(AND(INDEX(Paste_Here!AA$2:AA$850, MATCH(B602, Paste_Here!A$2:A$850, 0))&lt;&gt;"", ISNUMBER(VALUE(INDEX(Paste_Here!AA$2:AA$850, MATCH(B602, Paste_Here!A$2:A$850, 0))))), INDEX(Paste_Here!AA$2:AA$850, MATCH(B602, Paste_Here!A$2:A$850, 0)), ""), ""), "")</f>
        <v/>
      </c>
      <c r="CK602" s="66"/>
      <c r="CL602" s="76" t="str">
        <f>IFERROR(IF(B602&lt;&gt;"", IF(LOWER(INDEX(Paste_Here!AB$2:AB$850, MATCH(B602, Paste_Here!A$2:A$850, 0)))="approaching expectations", "Approaching", IF(LOWER(INDEX(Paste_Here!AB$2:AB$850, MATCH(B602, Paste_Here!A$2:A$850, 0)))="met expectations", "Met", IF(LOWER(INDEX(Paste_Here!AB$2:AB$850, MATCH(B602, Paste_Here!A$2:A$850, 0)))="exceeded expectations", "Exceeded", IF(LOWER(INDEX(Paste_Here!AB$2:AB$850, MATCH(B602, Paste_Here!A$2:A$850, 0)))="below expectations", "Below", "")))), ""), "")</f>
        <v/>
      </c>
      <c r="CM602" s="66"/>
      <c r="CN602" s="76" t="str">
        <f>IFERROR(IF(B602&lt;&gt;"", IF(AND(INDEX(Paste_Here!AC$2:AC$850, MATCH(B602, Paste_Here!A$2:A$850, 0))&lt;&gt;"", ISNUMBER(VALUE(INDEX(Paste_Here!AC$2:AC$850, MATCH(B602, Paste_Here!A$2:A$850, 0))))), INDEX(Paste_Here!AC$2:AC$850, MATCH(B602, Paste_Here!A$2:A$850, 0)), ""), ""), "")</f>
        <v/>
      </c>
      <c r="CO602" s="66"/>
      <c r="CP602" s="76"/>
      <c r="CQ602" s="66"/>
      <c r="CR602" s="76"/>
      <c r="CS602" s="66"/>
      <c r="CT602" s="76"/>
      <c r="CU602" s="66"/>
      <c r="CV602" s="76"/>
      <c r="CW602" s="66"/>
      <c r="CX602" s="76"/>
      <c r="CY602" s="66"/>
      <c r="CZ602" s="66"/>
      <c r="DA602" s="76" t="str">
        <f t="shared" si="78"/>
        <v/>
      </c>
      <c r="DB602" s="66"/>
      <c r="DC602" s="76" t="str">
        <f>IFERROR(IF(B602&lt;&gt;"", IF(AND(INDEX(Paste_Here!V$2:V$850, MATCH(B602, Paste_Here!A$2:A$850, 0))&lt;&gt;"", ISNUMBER(VALUE(INDEX(Paste_Here!V$2:V$850, MATCH(B602, Paste_Here!A$2:A$850, 0))))), INDEX(Paste_Here!V$2:V$850, MATCH(B602, Paste_Here!A$2:A$850, 0)), ""), ""), "")</f>
        <v/>
      </c>
      <c r="DD602" s="66"/>
      <c r="DE602" s="76" t="str">
        <f>IFERROR(IF(B602&lt;&gt;"", IF(ISNUMBER(SEARCH("highrisk", LOWER(INDEX(Paste_Here!W$2:W$850, MATCH(B602, Paste_Here!A$2:A$850, 0))))), "High Risk", IF(ISNUMBER(SEARCH("lowrisk", LOWER(INDEX(Paste_Here!W$2:W$850, MATCH(B602, Paste_Here!A$2:A$850, 0))))), "Low Risk", IF(ISNUMBER(SEARCH("somerisk", LOWER(INDEX(Paste_Here!W$2:W$850, MATCH(B602, Paste_Here!A$2:A$850, 0))))), "Some Risk", ""))), ""), "")</f>
        <v/>
      </c>
      <c r="DF602" s="66"/>
      <c r="DG602" s="76" t="str">
        <f>IFERROR(IF(B602&lt;&gt;"", IF(AND(INDEX(Paste_Here!S$2:S$850, MATCH(B602, Paste_Here!A$2:A$850, 0))&lt;&gt;"", ISNUMBER(VALUE(INDEX(Paste_Here!S$2:S$850, MATCH(B602, Paste_Here!A$2:A$850, 0))))), INDEX(Paste_Here!S$2:S$850, MATCH(B602, Paste_Here!A$2:A$850, 0)), ""), ""), "")</f>
        <v/>
      </c>
      <c r="DH602" s="66"/>
      <c r="DI602" s="76" t="str">
        <f>IFERROR(IF(B602&lt;&gt;"", IF(ISNUMBER(SEARCH("highrisk", LOWER(INDEX(Paste_Here!T$2:T$850, MATCH(B602, Paste_Here!A$2:A$850, 0))))), "High Risk", IF(ISNUMBER(SEARCH("lowrisk", LOWER(INDEX(Paste_Here!T$2:T$850, MATCH(B602, Paste_Here!A$2:A$850, 0))))), "Low Risk", IF(ISNUMBER(SEARCH("somerisk", LOWER(INDEX(Paste_Here!T$2:T$850, MATCH(B602, Paste_Here!A$2:A$850, 0))))), "Some Risk", ""))), ""), "")</f>
        <v/>
      </c>
      <c r="DJ602" s="66"/>
      <c r="DK602" s="76" t="str">
        <f>IFERROR(IF(B602&lt;&gt;"", IF(AND(INDEX(Paste_Here!AD$2:AD$850, MATCH(B602, Paste_Here!A$2:A$850, 0))&lt;&gt;"", ISNUMBER(VALUE(INDEX(Paste_Here!AD$2:AD$850, MATCH(B602, Paste_Here!A$2:A$850, 0))))), INDEX(Paste_Here!AD$2:AD$850, MATCH(B602, Paste_Here!A$2:A$850, 0)), ""), ""), "")</f>
        <v/>
      </c>
      <c r="DL602" s="66"/>
      <c r="DM602" s="76" t="str">
        <f>IFERROR(IF(B602&lt;&gt;"", IF(LOWER(INDEX(Paste_Here!AE$2:AE$850, MATCH(B602, Paste_Here!A$2:A$850, 0)))="approaching expectations", "Approaching", IF(LOWER(INDEX(Paste_Here!AE$2:AE$850, MATCH(B602, Paste_Here!A$2:A$850, 0)))="met expectations", "Met", IF(LOWER(INDEX(Paste_Here!AE$2:AE$850, MATCH(B602, Paste_Here!A$2:A$850, 0)))="exceeded expectations", "Exceeded", IF(LOWER(INDEX(Paste_Here!AE$2:AE$850, MATCH(B602, Paste_Here!A$2:A$850, 0)))="below expectations", "Below", "")))), ""), "")</f>
        <v/>
      </c>
      <c r="DN602" s="66"/>
      <c r="DO602" s="76"/>
      <c r="DP602" s="66"/>
      <c r="DQ602" s="76"/>
      <c r="DR602" s="66"/>
      <c r="DS602" s="76"/>
      <c r="DT602" s="66"/>
      <c r="DU602" s="76"/>
      <c r="DV602" s="66"/>
      <c r="DW602" s="66"/>
      <c r="DX602" s="76" t="str">
        <f t="shared" si="79"/>
        <v/>
      </c>
      <c r="DY602" s="66"/>
      <c r="DZ602" s="76"/>
      <c r="EA602" s="66"/>
      <c r="EB602" s="76"/>
      <c r="EC602" s="66"/>
      <c r="ED602" s="76" t="str">
        <f>IFERROR(IF(B602&lt;&gt;"", IF(AND(INDEX(Paste_Here!AF$2:AF$850, MATCH(B602, Paste_Here!A$2:A$850, 0))&lt;&gt;"", ISNUMBER(VALUE(INDEX(Paste_Here!AF$2:AF$850, MATCH(B602, Paste_Here!A$2:A$850, 0))))), INDEX(Paste_Here!AF$2:AF$850, MATCH(B602, Paste_Here!A$2:A$850, 0)), ""), ""), "")</f>
        <v/>
      </c>
      <c r="EE602" s="66"/>
      <c r="EF602" s="76"/>
      <c r="EG602" s="66"/>
      <c r="EH602" s="76"/>
      <c r="EI602" s="66"/>
      <c r="EJ602" s="76" t="str">
        <f>IFERROR(IF(B602&lt;&gt;"", IF(AND(INDEX(Paste_Here!AG$2:AG$850, MATCH(B602, Paste_Here!A$2:A$850, 0))&lt;&gt;"", ISNUMBER(VALUE(INDEX(Paste_Here!AG$2:AG$850, MATCH(B602, Paste_Here!A$2:A$850, 0))))), INDEX(Paste_Here!AG$2:AG$850, MATCH(B602, Paste_Here!A$2:A$850, 0)), ""), ""), "")</f>
        <v/>
      </c>
      <c r="EK602" s="66"/>
      <c r="EL602" s="76"/>
      <c r="EM602" s="66"/>
      <c r="EN602" s="76"/>
      <c r="EO602" s="66"/>
      <c r="EP602" s="76"/>
      <c r="EQ602" s="66"/>
      <c r="ER602" s="76"/>
      <c r="ES602" s="66"/>
      <c r="ET602" s="66"/>
      <c r="EU602" s="76"/>
      <c r="EV602" s="66"/>
      <c r="EW602" s="76"/>
      <c r="EX602" s="66"/>
      <c r="EY602" s="76"/>
      <c r="EZ602" s="66"/>
      <c r="FA602" s="76"/>
      <c r="FB602" s="66"/>
      <c r="FC602" s="76"/>
      <c r="FD602" s="66"/>
      <c r="FE602" s="76"/>
      <c r="FF602" s="66"/>
      <c r="FG602" s="76"/>
      <c r="FH602" s="66"/>
      <c r="FI602" s="76"/>
      <c r="FJ602" s="66"/>
      <c r="FK602" s="76"/>
      <c r="FL602" s="66"/>
      <c r="FM602" s="76"/>
      <c r="FN602" s="66"/>
      <c r="FO602" s="76"/>
      <c r="FP602" s="66"/>
      <c r="FQ602" s="76"/>
      <c r="FR602" s="66"/>
      <c r="FS602" s="76"/>
      <c r="FT602" s="66"/>
      <c r="FU602" s="76"/>
      <c r="FV602" s="66"/>
      <c r="FW602" s="76"/>
      <c r="FX602" s="66"/>
      <c r="FY602" s="76"/>
      <c r="FZ602" s="66"/>
      <c r="GA602" s="76"/>
      <c r="GB602" s="66"/>
      <c r="GC602" s="76"/>
      <c r="GD602" s="66"/>
      <c r="GE602" s="76"/>
      <c r="GF602" s="66"/>
      <c r="GG602" s="76"/>
      <c r="GH602" s="66"/>
      <c r="GI602" s="76"/>
      <c r="GJ602" s="66"/>
      <c r="GK602" s="76"/>
      <c r="GL602" s="66"/>
      <c r="GM602" s="76"/>
      <c r="GN602" s="66"/>
      <c r="GO602" s="76"/>
      <c r="GP602" s="66"/>
      <c r="GQ602" s="76"/>
      <c r="GR602" s="66"/>
      <c r="GS602" s="76"/>
      <c r="GT602" s="66"/>
      <c r="GU602" s="76"/>
      <c r="GV602" s="66"/>
      <c r="GW602" s="76"/>
      <c r="GX602" s="66"/>
      <c r="GY602" s="76"/>
      <c r="GZ602" s="66"/>
      <c r="HA602" s="76"/>
      <c r="HB602" s="66"/>
      <c r="HC602" s="76"/>
      <c r="HD602" s="66"/>
      <c r="HE602" s="76"/>
      <c r="HF602" s="66"/>
      <c r="HG602" s="76"/>
      <c r="HH602" s="66"/>
      <c r="HI602" s="76"/>
      <c r="HJ602" s="66"/>
      <c r="HK602" s="76"/>
      <c r="HL602" s="66"/>
      <c r="HM602" s="76"/>
      <c r="HN602" s="66"/>
      <c r="HO602" s="76"/>
      <c r="HP602" s="66"/>
      <c r="HQ602" s="76"/>
      <c r="HR602" s="66"/>
      <c r="HS602" s="76"/>
      <c r="HT602" s="66"/>
      <c r="HU602" s="76"/>
      <c r="HV602" s="66"/>
      <c r="HW602" s="76"/>
      <c r="HX602" s="66"/>
      <c r="HY602" s="76"/>
      <c r="HZ602" s="66"/>
      <c r="IA602" s="76"/>
      <c r="IB602" s="66"/>
      <c r="IC602" s="76"/>
      <c r="ID602" s="66"/>
      <c r="IE602" s="76"/>
      <c r="IF602" s="66"/>
      <c r="IG602" s="76"/>
      <c r="IH602" s="66"/>
      <c r="II602" s="76"/>
      <c r="IJ602" s="66"/>
      <c r="IK602" s="76"/>
      <c r="IL602" s="66"/>
      <c r="IM602" s="76"/>
      <c r="IN602" s="66"/>
      <c r="IO602" s="76"/>
      <c r="IP602" s="66"/>
      <c r="IQ602" s="76"/>
      <c r="IR602" s="66"/>
      <c r="IS602" s="76"/>
      <c r="IT602" s="66"/>
      <c r="IU602" s="76"/>
      <c r="IV602" s="66"/>
      <c r="IW602" s="76"/>
      <c r="IX602" s="66"/>
      <c r="IY602" s="76"/>
      <c r="IZ602" s="66"/>
      <c r="JA602" s="76"/>
      <c r="JB602" s="66"/>
      <c r="JC602" s="76"/>
      <c r="JD602" s="66"/>
      <c r="JE602" s="76"/>
      <c r="JF602" s="66"/>
      <c r="JG602" s="76"/>
      <c r="JH602" s="66"/>
      <c r="JI602" s="76"/>
      <c r="JJ602" s="66"/>
      <c r="JK602" s="76"/>
      <c r="JL602" s="66"/>
      <c r="JM602" s="76"/>
      <c r="JN602" s="66"/>
      <c r="JO602" s="76"/>
      <c r="JP602" s="66"/>
      <c r="JQ602" s="76"/>
      <c r="JR602" s="66"/>
      <c r="JS602" s="76"/>
      <c r="JT602" s="66"/>
      <c r="JU602" s="76"/>
      <c r="JV602" s="66"/>
      <c r="JW602" s="76"/>
      <c r="JX602" s="66"/>
      <c r="JY602" s="76"/>
      <c r="JZ602" s="66"/>
      <c r="KA602" s="76"/>
      <c r="KB602" s="66"/>
      <c r="KC602" s="76"/>
      <c r="KD602" s="66"/>
      <c r="KE602" s="76"/>
      <c r="KF602" s="66"/>
      <c r="KG602" s="76"/>
      <c r="KH602" s="66"/>
      <c r="KI602" s="76"/>
      <c r="KJ602" s="66"/>
      <c r="KK602" s="76"/>
      <c r="KL602" s="66"/>
      <c r="KM602" s="76"/>
      <c r="KN602" s="66"/>
      <c r="KO602" s="76"/>
      <c r="KP602" s="66"/>
      <c r="KQ602" s="76"/>
      <c r="KR602" s="66"/>
      <c r="KS602" s="76"/>
      <c r="KT602" s="66"/>
      <c r="KU602" s="76"/>
      <c r="KV602" s="66"/>
      <c r="KW602" s="76"/>
      <c r="KX602" s="66"/>
      <c r="KY602" s="76"/>
      <c r="KZ602" s="66"/>
      <c r="LA602" s="76"/>
      <c r="LB602" s="66"/>
      <c r="LC602" s="76"/>
      <c r="LD602" s="66"/>
      <c r="LE602" s="76"/>
      <c r="LF602" s="66"/>
      <c r="LG602" s="76"/>
      <c r="LH602" s="66"/>
      <c r="LI602" s="76"/>
      <c r="LJ602" s="66"/>
      <c r="LK602" s="76"/>
      <c r="LL602" s="66"/>
      <c r="LM602" s="76"/>
      <c r="LN602" s="66"/>
      <c r="LO602" s="76"/>
      <c r="LP602" s="66"/>
      <c r="LQ602" s="76"/>
      <c r="LR602" s="66"/>
      <c r="LS602" s="76"/>
      <c r="LT602" s="66"/>
      <c r="LU602" s="76"/>
      <c r="LV602" s="66"/>
      <c r="LW602" s="76"/>
      <c r="LX602" s="66"/>
      <c r="LY602" s="76"/>
      <c r="LZ602" s="66"/>
      <c r="MA602" s="76"/>
      <c r="MB602" s="66"/>
      <c r="MC602" s="76"/>
      <c r="MD602" s="66"/>
      <c r="MG602" s="1" t="str" cm="1">
        <f t="array" ref="MG602">IFERROR(INDEX(Paste_Here!$B$2:$B$850, MATCH(0, COUNTIF(MG$4:MG601, Paste_Here!$B$2:$B$850) + IF(Paste_Here!$B$2:$B$850="", 1, 0), 0)), "")</f>
        <v/>
      </c>
      <c r="MH602" s="1" t="str">
        <f>IF(MG602&lt;&gt;"", INDEX(Paste_Here!$A$2:$A$850, MATCH(MG602, Paste_Here!$B$2:$B$850, 0)), "")</f>
        <v/>
      </c>
      <c r="MI602" s="1" t="str">
        <f t="shared" si="80"/>
        <v/>
      </c>
      <c r="MJ602" s="1" t="str" cm="1">
        <f t="array" ref="MJ602">IFERROR(INDEX($MI$5:$MI$850, MATCH(SMALL(IF($MI$5:$MI$850&lt;&gt;"", COUNTIF($MI$5:$MI$850, "&lt;"&amp;$MI$5:$MI$850)+1), ROW()-ROW($MJ$5)+1), COUNTIF($MI$5:$MI$850, "&lt;"&amp;$MI$5:$MI$850)+1, 0)), "")</f>
        <v/>
      </c>
    </row>
    <row r="603" spans="1:348">
      <c r="A603" s="66"/>
      <c r="B603" s="76" t="str">
        <f t="shared" si="73"/>
        <v/>
      </c>
      <c r="C603" s="66"/>
      <c r="D603" s="76" t="str">
        <f>IFERROR(IF(B603&lt;&gt;"", IF(AND(INDEX(Paste_Here!B$2:B$850, MATCH(B603, Paste_Here!A$2:A$850, 0))&lt;&gt;"", ISNUMBER(VALUE(INDEX(Paste_Here!B$2:B$850, MATCH(B603, Paste_Here!A$2:A$850, 0))))), INDEX(Paste_Here!B$2:B$850, MATCH(B603, Paste_Here!A$2:A$850, 0)), ""), ""), "")</f>
        <v/>
      </c>
      <c r="E603" s="66"/>
      <c r="F603" s="76" t="str">
        <f>IFERROR(IF(B603&lt;&gt;"", IF(ISTEXT(INDEX(Paste_Here!K$2:K$850, MATCH(B603, Paste_Here!A$2:A$850, 0))), INDEX(Paste_Here!K$2:K$850, MATCH(B603, Paste_Here!A$2:A$850, 0)), ""), ""), "")</f>
        <v/>
      </c>
      <c r="G603" s="66"/>
      <c r="H603" s="76" t="str">
        <f>IFERROR(IF(B603&lt;&gt;"", IF(ISTEXT(INDEX(Paste_Here!C$2:C$850, MATCH(B603, Paste_Here!A$2:A$850, 0))), INDEX(Paste_Here!C$2:C$850, MATCH(B603, Paste_Here!A$2:A$850, 0)), ""), ""), "")</f>
        <v/>
      </c>
      <c r="I603" s="66"/>
      <c r="J603" s="76" t="str">
        <f>IFERROR(IF(B603&lt;&gt;"", IF(ISNUMBER(SEARCH("s", LOWER(INDEX(Paste_Here!M$2:M$850, MATCH(B603, Paste_Here!A$2:A$850, 0))))), "Yes", IF(INDEX(Paste_Here!M$2:M$850, MATCH(B603, Paste_Here!A$2:A$850, 0))&lt;&gt;"", "No", "")), ""), "")</f>
        <v/>
      </c>
      <c r="K603" s="66"/>
      <c r="L603" s="76" t="str">
        <f>IFERROR(IF(B603&lt;&gt;"", IF(ISNUMBER(SEARCH("yes", LOWER(INDEX(Paste_Here!E$2:E$850, MATCH(B603, Paste_Here!A$2:A$850, 0))))), "Yes", IF(ISNUMBER(SEARCH("no", LOWER(INDEX(Paste_Here!E$2:E$850, MATCH(B603, Paste_Here!A$2:A$850, 0))))), "No", "")), ""), "")</f>
        <v/>
      </c>
      <c r="M603" s="66"/>
      <c r="N603" s="76" t="str">
        <f>IFERROR(IF(B603&lt;&gt;"", IF(ISNUMBER(SEARCH("yes", LOWER(INDEX(Paste_Here!F$2:F$850, MATCH(B603, Paste_Here!A$2:A$850, 0))))), "Yes", IF(ISNUMBER(SEARCH("no", LOWER(INDEX(Paste_Here!F$2:F$850, MATCH(B603, Paste_Here!A$2:A$850, 0))))), "No", "")), ""), "")</f>
        <v/>
      </c>
      <c r="O603" s="66"/>
      <c r="P603" s="76" t="str">
        <f>IFERROR(IF(B603&lt;&gt;"", IF(ISNUMBER(SEARCH("yes", LOWER(INDEX(Paste_Here!L$2:L$850, MATCH(B603, Paste_Here!A$2:A$850, 0))))), "Yes", IF(ISNUMBER(SEARCH("no", LOWER(INDEX(Paste_Here!L$2:L$850, MATCH(B603, Paste_Here!A$2:A$850, 0))))), "No", "")), ""), "")</f>
        <v/>
      </c>
      <c r="Q603" s="66"/>
      <c r="R603" s="76" t="str">
        <f>IFERROR(IF(B603&lt;&gt;"", IF(ISNUMBER(SEARCH("transitional 2", LOWER(INDEX(Paste_Here!D$2:D$850, MATCH(B603, Paste_Here!A$2:A$850, 0))))), "T2", IF(ISNUMBER(SEARCH("transitional 1", LOWER(INDEX(Paste_Here!D$2:D$850, MATCH(B603, Paste_Here!A$2:A$850, 0))))), "T1", IF(ISNUMBER(SEARCH("waived ell services", LOWER(INDEX(Paste_Here!D$2:D$850, MATCH(B603, Paste_Here!A$2:A$850, 0))))), "W", IF(ISNUMBER(SEARCH("english language learner", LOWER(INDEX(Paste_Here!D$2:D$850, MATCH(B603, Paste_Here!A$2:A$850, 0))))), "L", "")))), ""), "")</f>
        <v/>
      </c>
      <c r="S603" s="66"/>
      <c r="T603" s="76" t="str">
        <f>IFERROR(IF(B603&lt;&gt;"", IF(ISNUMBER(SEARCH("yes", LOWER(INDEX(Paste_Here!I$2:I$850, MATCH(B603, Paste_Here!A$2:A$850, 0))))), "Yes", IF(ISNUMBER(SEARCH("no", LOWER(INDEX(Paste_Here!I$2:I$850, MATCH(B603, Paste_Here!A$2:A$850, 0))))), "No", "")), ""), "")</f>
        <v/>
      </c>
      <c r="U603" s="66"/>
      <c r="V603" s="76" t="str">
        <f>IFERROR(IF(B603&lt;&gt;"", IF(ISTEXT(INDEX(Paste_Here!J$2:J$850, MATCH(B603, Paste_Here!A$2:A$850, 0))), VALUE(INDEX(Paste_Here!J$2:J$850, MATCH(B603, Paste_Here!A$2:A$850, 0))), ""), ""), "")</f>
        <v/>
      </c>
      <c r="W603" s="66"/>
      <c r="X603" s="66"/>
      <c r="Y603" s="76" t="str">
        <f t="shared" si="74"/>
        <v/>
      </c>
      <c r="Z603" s="66"/>
      <c r="AA603" s="76" t="str">
        <f>IFERROR(IF(B603&lt;&gt;"", IF(AND(INDEX(Paste_Here!AI$2:AI$850, MATCH(B603, Paste_Here!A$2:A$850, 0))&lt;&gt;"", ISNUMBER(VALUE(INDEX(Paste_Here!AI$2:AI$850, MATCH(B603, Paste_Here!A$2:A$850, 0))))), INDEX(Paste_Here!AI$2:AI$850, MATCH(B603, Paste_Here!A$2:A$850, 0)), ""), ""), "")</f>
        <v/>
      </c>
      <c r="AB603" s="66"/>
      <c r="AC603" s="76" t="str">
        <f>IFERROR(IF(B603&lt;&gt;"", IF(AND(INDEX(Paste_Here!AJ$2:AJ$850, MATCH(B603, Paste_Here!A$2:A$850, 0))&lt;&gt;"", ISNUMBER(VALUE(INDEX(Paste_Here!AJ$2:AJ$850, MATCH(B603, Paste_Here!A$2:A$850, 0))))), INDEX(Paste_Here!AJ$2:AJ$850, MATCH(B603, Paste_Here!A$2:A$850, 0)), ""), ""), "")</f>
        <v/>
      </c>
      <c r="AD603" s="66"/>
      <c r="AE603" s="76" t="str">
        <f>IFERROR(IF(B603&lt;&gt;"", IF(AND(INDEX(Paste_Here!AK$2:AK$850, MATCH(B603, Paste_Here!A$2:A$850, 0))&lt;&gt;"", ISNUMBER(VALUE(INDEX(Paste_Here!AK$2:AK$850, MATCH(B603, Paste_Here!A$2:A$850, 0))))), INDEX(Paste_Here!AK$2:AK$850, MATCH(B603, Paste_Here!A$2:A$850, 0)), ""), ""), "")</f>
        <v/>
      </c>
      <c r="AF603" s="66"/>
      <c r="AG603" s="76" t="str">
        <f>IFERROR(IF(B603&lt;&gt;"", IF(AND(INDEX(Paste_Here!AL$2:AL$850, MATCH(B603, Paste_Here!A$2:A$850, 0))&lt;&gt;"", ISNUMBER(VALUE(INDEX(Paste_Here!AL$2:AL$850, MATCH(B603, Paste_Here!A$2:A$850, 0))))), INDEX(Paste_Here!AL$2:AL$850, MATCH(B603, Paste_Here!A$2:A$850, 0)), ""), ""), "")</f>
        <v/>
      </c>
      <c r="AH603" s="66"/>
      <c r="AI603" s="76" t="str">
        <f>IFERROR(IF(B603&lt;&gt;"", IF(AND(INDEX(Paste_Here!AH$2:AH$850, MATCH(B603, Paste_Here!A$2:A$850, 0))&lt;&gt;"", ISNUMBER(VALUE(INDEX(Paste_Here!AH$2:AH$850, MATCH(B603, Paste_Here!A$2:A$850, 0))))), IF(VALUE(INDEX(Paste_Here!AH$2:AH$850, MATCH(B603, Paste_Here!A$2:A$850, 0)))=0, "", INDEX(Paste_Here!AH$2:AH$850, MATCH(B603, Paste_Here!A$2:A$850, 0))), ""), ""), "")</f>
        <v/>
      </c>
      <c r="AJ603" s="66"/>
      <c r="AK603" s="76" t="str">
        <f>IFERROR(IF(B603&lt;&gt;"", IF(AND(INDEX(Paste_Here!N$2:N$850, MATCH(B603, Paste_Here!A$2:A$850, 0))&lt;&gt;"", ISNUMBER(VALUE(INDEX(Paste_Here!N$2:N$850, MATCH(B603, Paste_Here!A$2:A$850, 0))))), INDEX(Paste_Here!N$2:N$850, MATCH(B603, Paste_Here!A$2:A$850, 0)), ""), ""), "")</f>
        <v/>
      </c>
      <c r="AL603" s="66"/>
      <c r="AM603" s="76" t="str">
        <f>IFERROR(IF(B603&lt;&gt;"", IF(AND(INDEX(Paste_Here!O$2:O$850, MATCH(B603, Paste_Here!A$2:A$850, 0))&lt;&gt;"", ISNUMBER(VALUE(INDEX(Paste_Here!O$2:O$850, MATCH(B603, Paste_Here!A$2:A$850, 0))))), INDEX(Paste_Here!O$2:O$850, MATCH(B603, Paste_Here!A$2:A$850, 0)), ""), ""), "")</f>
        <v/>
      </c>
      <c r="AN603" s="66"/>
      <c r="AO603" s="76"/>
      <c r="AP603" s="66"/>
      <c r="AQ603" s="76"/>
      <c r="AR603" s="66"/>
      <c r="AS603" s="76"/>
      <c r="AT603" s="66"/>
      <c r="AU603" s="66"/>
      <c r="AV603" s="76" t="str">
        <f t="shared" si="75"/>
        <v/>
      </c>
      <c r="AW603" s="66"/>
      <c r="AX603" s="76" t="str">
        <f>IFERROR(IF(B603&lt;&gt;"", IF(ISNUMBER(SEARCH("Revealed-Potential (Primary Focus)", LOWER(INDEX(Paste_Here!Z$2:Z$850, MATCH(B603, Paste_Here!A$2:A$850, 0))))), "Rev-Potential: Prim", IF(ISNUMBER(SEARCH("Revealed-Potential (Secondary Focus)", LOWER(INDEX(Paste_Here!Z$2:Z$850, MATCH(B603, Paste_Here!A$2:A$850, 0))))), "Rev-Potential: Sec", IF(ISNUMBER(SEARCH("Monitoring", LOWER(INDEX(Paste_Here!Z$2:Z$850, MATCH(B603, Paste_Here!A$2:A$850, 0))))), "Monitoring", IF(ISNUMBER(SEARCH("At-Promise (Secondary Focus)", LOWER(INDEX(Paste_Here!Z$2:Z$850, MATCH(B603, Paste_Here!A$2:A$850, 0))))), "At-Promise: Sec", IF(ISNUMBER(SEARCH("At-Promise (Primary Focus)", LOWER(INDEX(Paste_Here!Z$2:Z$850, MATCH(B603, Paste_Here!A$2:A$850, 0))))), "At-Promise: Prim", ""))))), ""), "")</f>
        <v/>
      </c>
      <c r="AY603" s="66"/>
      <c r="AZ603" s="76"/>
      <c r="BA603" s="66"/>
      <c r="BB603" s="76"/>
      <c r="BC603" s="66"/>
      <c r="BD603" s="76"/>
      <c r="BE603" s="66"/>
      <c r="BF603" s="76"/>
      <c r="BG603" s="66"/>
      <c r="BH603" s="76"/>
      <c r="BI603" s="66"/>
      <c r="BJ603" s="66"/>
      <c r="BK603" s="76" t="str">
        <f t="shared" si="76"/>
        <v/>
      </c>
      <c r="BL603" s="66"/>
      <c r="BM603" s="76" t="str">
        <f>IFERROR(IF(B603&lt;&gt;"", IF(AND(ISNUMBER(VALUE(SUBSTITUTE(SUBSTITUTE(Paste_Here!R603, "br", "-"), "L", ""))), VALUE(SUBSTITUTE(SUBSTITUTE(Paste_Here!R603, "br", "-"), "L", "")) &gt;= 1095), "Yes", IF(AND(ISNUMBER(VALUE(SUBSTITUTE(SUBSTITUTE(Paste_Here!R603, "br", "-"), "L", ""))), VALUE(SUBSTITUTE(SUBSTITUTE(Paste_Here!R603, "br", "-"), "L", "")) &lt;= 1094), "No", "")), ""), "")</f>
        <v/>
      </c>
      <c r="BN603" s="66"/>
      <c r="BO603" s="76" t="str">
        <f>IFERROR(IF(B603&lt;&gt;"", IF(COUNTIF(INDEX(Paste_Here!Y$2:AB$850, MATCH(B603, Paste_Here!A$2:A$850, 0), 0), "yes") &gt; 0, "Yes", IF(COUNTIF(INDEX(Paste_Here!Y$2:AB$850, MATCH(B603, Paste_Here!A$2:A$850, 0), 0), "no") &gt; 0, "No", "")), ""), "")</f>
        <v/>
      </c>
      <c r="BP603" s="66"/>
      <c r="BQ603" s="76" t="str">
        <f>IFERROR(IF(B603&lt;&gt;"", IF(AND(ISNUMBER(VALUE(SUBSTITUTE(SUBSTITUTE(Paste_Here!U603, "em", "-"), "q", ""))), VALUE(SUBSTITUTE(SUBSTITUTE(Paste_Here!U603, "em", "-"), "q", "")) &gt;= 910), "Yes", IF(AND(ISNUMBER(VALUE(SUBSTITUTE(SUBSTITUTE(Paste_Here!U603, "em", "-"), "q", ""))), VALUE(SUBSTITUTE(SUBSTITUTE(Paste_Here!U603, "em", "-"), "q", "")) &lt;= 909), "No", "")), ""), "")</f>
        <v/>
      </c>
      <c r="BR603" s="66"/>
      <c r="BS603" s="76" t="str">
        <f>IFERROR(IF(B603&lt;&gt;"", IF(AND(INDEX(Paste_Here!X$2:X$850, MATCH(B603, Paste_Here!A$2:A$850, 0))&lt;&gt;"", ISNUMBER(VALUE(INDEX(Paste_Here!X$2:X$850, MATCH(B603, Paste_Here!A$2:A$850, 0))))), INDEX(Paste_Here!X$2:X$850, MATCH(B603, Paste_Here!A$2:A$850, 0)), ""), ""), "")</f>
        <v/>
      </c>
      <c r="BT603" s="66"/>
      <c r="BU603" s="76" t="str">
        <f>IFERROR(IF(B603&lt;&gt;"", IF(ISNUMBER(VALUE(INDEX(Paste_Here!G$2:G$850, MATCH(B603, Paste_Here!A$2:A$850, 0)))), IF(VALUE(INDEX(Paste_Here!G$2:G$850, MATCH(B603, Paste_Here!A$2:A$850, 0)))=0, "No", IF(AND(VALUE(INDEX(Paste_Here!G$2:G$850, MATCH(B603, Paste_Here!A$2:A$850, 0)))&gt;=1, VALUE(INDEX(Paste_Here!G$2:G$850, MATCH(B603, Paste_Here!A$2:A$850, 0)))&lt;=4), VALUE(INDEX(Paste_Here!G$2:G$850, MATCH(B603, Paste_Here!A$2:A$850, 0))), "")), ""), ""), "")</f>
        <v/>
      </c>
      <c r="BV603" s="66"/>
      <c r="BW603" s="76" t="str">
        <f>IFERROR(IF(B603&lt;&gt;"", IF(ISNUMBER(VALUE(INDEX(Paste_Here!H$2:H$850, MATCH(B603, Paste_Here!A$2:A$850, 0)))), IF(VALUE(INDEX(Paste_Here!H$2:H$850, MATCH(B603, Paste_Here!A$2:A$850, 0)))=0, "No", IF(AND(VALUE(INDEX(Paste_Here!H$2:H$850, MATCH(B603, Paste_Here!A$2:A$850, 0)))&gt;=1, VALUE(INDEX(Paste_Here!H$2:H$850, MATCH(B603, Paste_Here!A$2:A$850, 0)))&lt;=4), VALUE(INDEX(Paste_Here!H$2:H$850, MATCH(B603, Paste_Here!A$2:A$850, 0))), "")), ""), ""), "")</f>
        <v/>
      </c>
      <c r="BX603" s="66"/>
      <c r="BY603" s="76"/>
      <c r="BZ603" s="66"/>
      <c r="CA603" s="76"/>
      <c r="CB603" s="66"/>
      <c r="CC603" s="66"/>
      <c r="CD603" s="76" t="str">
        <f t="shared" si="77"/>
        <v/>
      </c>
      <c r="CE603" s="66"/>
      <c r="CF603" s="76" t="str">
        <f>IFERROR(IF(B603&lt;&gt;"", IF(AND(INDEX(Paste_Here!P$2:P$850, MATCH(B603, Paste_Here!A$2:A$850, 0))&lt;&gt;"", ISNUMBER(VALUE(INDEX(Paste_Here!P$2:P$850, MATCH(B603, Paste_Here!A$2:A$850, 0))))), INDEX(Paste_Here!P$2:P$850, MATCH(B603, Paste_Here!A$2:A$850, 0)), ""), ""), "")</f>
        <v/>
      </c>
      <c r="CG603" s="66"/>
      <c r="CH603" s="76" t="str">
        <f>IFERROR(IF(B603&lt;&gt;"", IF(ISNUMBER(SEARCH("highrisk", LOWER(INDEX(Paste_Here!Q$2:Q$850, MATCH(B603, Paste_Here!A$2:A$850, 0))))), "High Risk", IF(ISNUMBER(SEARCH("lowrisk", LOWER(INDEX(Paste_Here!Q$2:Q$850, MATCH(B603, Paste_Here!A$2:A$850, 0))))), "Low Risk", IF(ISNUMBER(SEARCH("somerisk", LOWER(INDEX(Paste_Here!Q$2:Q$850, MATCH(B603, Paste_Here!A$2:A$850, 0))))), "Some Risk", ""))), ""), "")</f>
        <v/>
      </c>
      <c r="CI603" s="66"/>
      <c r="CJ603" s="76" t="str">
        <f>IFERROR(IF(B603&lt;&gt;"", IF(AND(INDEX(Paste_Here!AA$2:AA$850, MATCH(B603, Paste_Here!A$2:A$850, 0))&lt;&gt;"", ISNUMBER(VALUE(INDEX(Paste_Here!AA$2:AA$850, MATCH(B603, Paste_Here!A$2:A$850, 0))))), INDEX(Paste_Here!AA$2:AA$850, MATCH(B603, Paste_Here!A$2:A$850, 0)), ""), ""), "")</f>
        <v/>
      </c>
      <c r="CK603" s="66"/>
      <c r="CL603" s="76" t="str">
        <f>IFERROR(IF(B603&lt;&gt;"", IF(LOWER(INDEX(Paste_Here!AB$2:AB$850, MATCH(B603, Paste_Here!A$2:A$850, 0)))="approaching expectations", "Approaching", IF(LOWER(INDEX(Paste_Here!AB$2:AB$850, MATCH(B603, Paste_Here!A$2:A$850, 0)))="met expectations", "Met", IF(LOWER(INDEX(Paste_Here!AB$2:AB$850, MATCH(B603, Paste_Here!A$2:A$850, 0)))="exceeded expectations", "Exceeded", IF(LOWER(INDEX(Paste_Here!AB$2:AB$850, MATCH(B603, Paste_Here!A$2:A$850, 0)))="below expectations", "Below", "")))), ""), "")</f>
        <v/>
      </c>
      <c r="CM603" s="66"/>
      <c r="CN603" s="76" t="str">
        <f>IFERROR(IF(B603&lt;&gt;"", IF(AND(INDEX(Paste_Here!AC$2:AC$850, MATCH(B603, Paste_Here!A$2:A$850, 0))&lt;&gt;"", ISNUMBER(VALUE(INDEX(Paste_Here!AC$2:AC$850, MATCH(B603, Paste_Here!A$2:A$850, 0))))), INDEX(Paste_Here!AC$2:AC$850, MATCH(B603, Paste_Here!A$2:A$850, 0)), ""), ""), "")</f>
        <v/>
      </c>
      <c r="CO603" s="66"/>
      <c r="CP603" s="76"/>
      <c r="CQ603" s="66"/>
      <c r="CR603" s="76"/>
      <c r="CS603" s="66"/>
      <c r="CT603" s="76"/>
      <c r="CU603" s="66"/>
      <c r="CV603" s="76"/>
      <c r="CW603" s="66"/>
      <c r="CX603" s="76"/>
      <c r="CY603" s="66"/>
      <c r="CZ603" s="66"/>
      <c r="DA603" s="76" t="str">
        <f t="shared" si="78"/>
        <v/>
      </c>
      <c r="DB603" s="66"/>
      <c r="DC603" s="76" t="str">
        <f>IFERROR(IF(B603&lt;&gt;"", IF(AND(INDEX(Paste_Here!V$2:V$850, MATCH(B603, Paste_Here!A$2:A$850, 0))&lt;&gt;"", ISNUMBER(VALUE(INDEX(Paste_Here!V$2:V$850, MATCH(B603, Paste_Here!A$2:A$850, 0))))), INDEX(Paste_Here!V$2:V$850, MATCH(B603, Paste_Here!A$2:A$850, 0)), ""), ""), "")</f>
        <v/>
      </c>
      <c r="DD603" s="66"/>
      <c r="DE603" s="76" t="str">
        <f>IFERROR(IF(B603&lt;&gt;"", IF(ISNUMBER(SEARCH("highrisk", LOWER(INDEX(Paste_Here!W$2:W$850, MATCH(B603, Paste_Here!A$2:A$850, 0))))), "High Risk", IF(ISNUMBER(SEARCH("lowrisk", LOWER(INDEX(Paste_Here!W$2:W$850, MATCH(B603, Paste_Here!A$2:A$850, 0))))), "Low Risk", IF(ISNUMBER(SEARCH("somerisk", LOWER(INDEX(Paste_Here!W$2:W$850, MATCH(B603, Paste_Here!A$2:A$850, 0))))), "Some Risk", ""))), ""), "")</f>
        <v/>
      </c>
      <c r="DF603" s="66"/>
      <c r="DG603" s="76" t="str">
        <f>IFERROR(IF(B603&lt;&gt;"", IF(AND(INDEX(Paste_Here!S$2:S$850, MATCH(B603, Paste_Here!A$2:A$850, 0))&lt;&gt;"", ISNUMBER(VALUE(INDEX(Paste_Here!S$2:S$850, MATCH(B603, Paste_Here!A$2:A$850, 0))))), INDEX(Paste_Here!S$2:S$850, MATCH(B603, Paste_Here!A$2:A$850, 0)), ""), ""), "")</f>
        <v/>
      </c>
      <c r="DH603" s="66"/>
      <c r="DI603" s="76" t="str">
        <f>IFERROR(IF(B603&lt;&gt;"", IF(ISNUMBER(SEARCH("highrisk", LOWER(INDEX(Paste_Here!T$2:T$850, MATCH(B603, Paste_Here!A$2:A$850, 0))))), "High Risk", IF(ISNUMBER(SEARCH("lowrisk", LOWER(INDEX(Paste_Here!T$2:T$850, MATCH(B603, Paste_Here!A$2:A$850, 0))))), "Low Risk", IF(ISNUMBER(SEARCH("somerisk", LOWER(INDEX(Paste_Here!T$2:T$850, MATCH(B603, Paste_Here!A$2:A$850, 0))))), "Some Risk", ""))), ""), "")</f>
        <v/>
      </c>
      <c r="DJ603" s="66"/>
      <c r="DK603" s="76" t="str">
        <f>IFERROR(IF(B603&lt;&gt;"", IF(AND(INDEX(Paste_Here!AD$2:AD$850, MATCH(B603, Paste_Here!A$2:A$850, 0))&lt;&gt;"", ISNUMBER(VALUE(INDEX(Paste_Here!AD$2:AD$850, MATCH(B603, Paste_Here!A$2:A$850, 0))))), INDEX(Paste_Here!AD$2:AD$850, MATCH(B603, Paste_Here!A$2:A$850, 0)), ""), ""), "")</f>
        <v/>
      </c>
      <c r="DL603" s="66"/>
      <c r="DM603" s="76" t="str">
        <f>IFERROR(IF(B603&lt;&gt;"", IF(LOWER(INDEX(Paste_Here!AE$2:AE$850, MATCH(B603, Paste_Here!A$2:A$850, 0)))="approaching expectations", "Approaching", IF(LOWER(INDEX(Paste_Here!AE$2:AE$850, MATCH(B603, Paste_Here!A$2:A$850, 0)))="met expectations", "Met", IF(LOWER(INDEX(Paste_Here!AE$2:AE$850, MATCH(B603, Paste_Here!A$2:A$850, 0)))="exceeded expectations", "Exceeded", IF(LOWER(INDEX(Paste_Here!AE$2:AE$850, MATCH(B603, Paste_Here!A$2:A$850, 0)))="below expectations", "Below", "")))), ""), "")</f>
        <v/>
      </c>
      <c r="DN603" s="66"/>
      <c r="DO603" s="76"/>
      <c r="DP603" s="66"/>
      <c r="DQ603" s="76"/>
      <c r="DR603" s="66"/>
      <c r="DS603" s="76"/>
      <c r="DT603" s="66"/>
      <c r="DU603" s="76"/>
      <c r="DV603" s="66"/>
      <c r="DW603" s="66"/>
      <c r="DX603" s="76" t="str">
        <f t="shared" si="79"/>
        <v/>
      </c>
      <c r="DY603" s="66"/>
      <c r="DZ603" s="76"/>
      <c r="EA603" s="66"/>
      <c r="EB603" s="76"/>
      <c r="EC603" s="66"/>
      <c r="ED603" s="76" t="str">
        <f>IFERROR(IF(B603&lt;&gt;"", IF(AND(INDEX(Paste_Here!AF$2:AF$850, MATCH(B603, Paste_Here!A$2:A$850, 0))&lt;&gt;"", ISNUMBER(VALUE(INDEX(Paste_Here!AF$2:AF$850, MATCH(B603, Paste_Here!A$2:A$850, 0))))), INDEX(Paste_Here!AF$2:AF$850, MATCH(B603, Paste_Here!A$2:A$850, 0)), ""), ""), "")</f>
        <v/>
      </c>
      <c r="EE603" s="66"/>
      <c r="EF603" s="76"/>
      <c r="EG603" s="66"/>
      <c r="EH603" s="76"/>
      <c r="EI603" s="66"/>
      <c r="EJ603" s="76" t="str">
        <f>IFERROR(IF(B603&lt;&gt;"", IF(AND(INDEX(Paste_Here!AG$2:AG$850, MATCH(B603, Paste_Here!A$2:A$850, 0))&lt;&gt;"", ISNUMBER(VALUE(INDEX(Paste_Here!AG$2:AG$850, MATCH(B603, Paste_Here!A$2:A$850, 0))))), INDEX(Paste_Here!AG$2:AG$850, MATCH(B603, Paste_Here!A$2:A$850, 0)), ""), ""), "")</f>
        <v/>
      </c>
      <c r="EK603" s="66"/>
      <c r="EL603" s="76"/>
      <c r="EM603" s="66"/>
      <c r="EN603" s="76"/>
      <c r="EO603" s="66"/>
      <c r="EP603" s="76"/>
      <c r="EQ603" s="66"/>
      <c r="ER603" s="76"/>
      <c r="ES603" s="66"/>
      <c r="ET603" s="66"/>
      <c r="EU603" s="76"/>
      <c r="EV603" s="66"/>
      <c r="EW603" s="76"/>
      <c r="EX603" s="66"/>
      <c r="EY603" s="76"/>
      <c r="EZ603" s="66"/>
      <c r="FA603" s="76"/>
      <c r="FB603" s="66"/>
      <c r="FC603" s="76"/>
      <c r="FD603" s="66"/>
      <c r="FE603" s="76"/>
      <c r="FF603" s="66"/>
      <c r="FG603" s="76"/>
      <c r="FH603" s="66"/>
      <c r="FI603" s="76"/>
      <c r="FJ603" s="66"/>
      <c r="FK603" s="76"/>
      <c r="FL603" s="66"/>
      <c r="FM603" s="76"/>
      <c r="FN603" s="66"/>
      <c r="FO603" s="76"/>
      <c r="FP603" s="66"/>
      <c r="FQ603" s="76"/>
      <c r="FR603" s="66"/>
      <c r="FS603" s="76"/>
      <c r="FT603" s="66"/>
      <c r="FU603" s="76"/>
      <c r="FV603" s="66"/>
      <c r="FW603" s="76"/>
      <c r="FX603" s="66"/>
      <c r="FY603" s="76"/>
      <c r="FZ603" s="66"/>
      <c r="GA603" s="76"/>
      <c r="GB603" s="66"/>
      <c r="GC603" s="76"/>
      <c r="GD603" s="66"/>
      <c r="GE603" s="76"/>
      <c r="GF603" s="66"/>
      <c r="GG603" s="76"/>
      <c r="GH603" s="66"/>
      <c r="GI603" s="76"/>
      <c r="GJ603" s="66"/>
      <c r="GK603" s="76"/>
      <c r="GL603" s="66"/>
      <c r="GM603" s="76"/>
      <c r="GN603" s="66"/>
      <c r="GO603" s="76"/>
      <c r="GP603" s="66"/>
      <c r="GQ603" s="76"/>
      <c r="GR603" s="66"/>
      <c r="GS603" s="76"/>
      <c r="GT603" s="66"/>
      <c r="GU603" s="76"/>
      <c r="GV603" s="66"/>
      <c r="GW603" s="76"/>
      <c r="GX603" s="66"/>
      <c r="GY603" s="76"/>
      <c r="GZ603" s="66"/>
      <c r="HA603" s="76"/>
      <c r="HB603" s="66"/>
      <c r="HC603" s="76"/>
      <c r="HD603" s="66"/>
      <c r="HE603" s="76"/>
      <c r="HF603" s="66"/>
      <c r="HG603" s="76"/>
      <c r="HH603" s="66"/>
      <c r="HI603" s="76"/>
      <c r="HJ603" s="66"/>
      <c r="HK603" s="76"/>
      <c r="HL603" s="66"/>
      <c r="HM603" s="76"/>
      <c r="HN603" s="66"/>
      <c r="HO603" s="76"/>
      <c r="HP603" s="66"/>
      <c r="HQ603" s="76"/>
      <c r="HR603" s="66"/>
      <c r="HS603" s="76"/>
      <c r="HT603" s="66"/>
      <c r="HU603" s="76"/>
      <c r="HV603" s="66"/>
      <c r="HW603" s="76"/>
      <c r="HX603" s="66"/>
      <c r="HY603" s="76"/>
      <c r="HZ603" s="66"/>
      <c r="IA603" s="76"/>
      <c r="IB603" s="66"/>
      <c r="IC603" s="76"/>
      <c r="ID603" s="66"/>
      <c r="IE603" s="76"/>
      <c r="IF603" s="66"/>
      <c r="IG603" s="76"/>
      <c r="IH603" s="66"/>
      <c r="II603" s="76"/>
      <c r="IJ603" s="66"/>
      <c r="IK603" s="76"/>
      <c r="IL603" s="66"/>
      <c r="IM603" s="76"/>
      <c r="IN603" s="66"/>
      <c r="IO603" s="76"/>
      <c r="IP603" s="66"/>
      <c r="IQ603" s="76"/>
      <c r="IR603" s="66"/>
      <c r="IS603" s="76"/>
      <c r="IT603" s="66"/>
      <c r="IU603" s="76"/>
      <c r="IV603" s="66"/>
      <c r="IW603" s="76"/>
      <c r="IX603" s="66"/>
      <c r="IY603" s="76"/>
      <c r="IZ603" s="66"/>
      <c r="JA603" s="76"/>
      <c r="JB603" s="66"/>
      <c r="JC603" s="76"/>
      <c r="JD603" s="66"/>
      <c r="JE603" s="76"/>
      <c r="JF603" s="66"/>
      <c r="JG603" s="76"/>
      <c r="JH603" s="66"/>
      <c r="JI603" s="76"/>
      <c r="JJ603" s="66"/>
      <c r="JK603" s="76"/>
      <c r="JL603" s="66"/>
      <c r="JM603" s="76"/>
      <c r="JN603" s="66"/>
      <c r="JO603" s="76"/>
      <c r="JP603" s="66"/>
      <c r="JQ603" s="76"/>
      <c r="JR603" s="66"/>
      <c r="JS603" s="76"/>
      <c r="JT603" s="66"/>
      <c r="JU603" s="76"/>
      <c r="JV603" s="66"/>
      <c r="JW603" s="76"/>
      <c r="JX603" s="66"/>
      <c r="JY603" s="76"/>
      <c r="JZ603" s="66"/>
      <c r="KA603" s="76"/>
      <c r="KB603" s="66"/>
      <c r="KC603" s="76"/>
      <c r="KD603" s="66"/>
      <c r="KE603" s="76"/>
      <c r="KF603" s="66"/>
      <c r="KG603" s="76"/>
      <c r="KH603" s="66"/>
      <c r="KI603" s="76"/>
      <c r="KJ603" s="66"/>
      <c r="KK603" s="76"/>
      <c r="KL603" s="66"/>
      <c r="KM603" s="76"/>
      <c r="KN603" s="66"/>
      <c r="KO603" s="76"/>
      <c r="KP603" s="66"/>
      <c r="KQ603" s="76"/>
      <c r="KR603" s="66"/>
      <c r="KS603" s="76"/>
      <c r="KT603" s="66"/>
      <c r="KU603" s="76"/>
      <c r="KV603" s="66"/>
      <c r="KW603" s="76"/>
      <c r="KX603" s="66"/>
      <c r="KY603" s="76"/>
      <c r="KZ603" s="66"/>
      <c r="LA603" s="76"/>
      <c r="LB603" s="66"/>
      <c r="LC603" s="76"/>
      <c r="LD603" s="66"/>
      <c r="LE603" s="76"/>
      <c r="LF603" s="66"/>
      <c r="LG603" s="76"/>
      <c r="LH603" s="66"/>
      <c r="LI603" s="76"/>
      <c r="LJ603" s="66"/>
      <c r="LK603" s="76"/>
      <c r="LL603" s="66"/>
      <c r="LM603" s="76"/>
      <c r="LN603" s="66"/>
      <c r="LO603" s="76"/>
      <c r="LP603" s="66"/>
      <c r="LQ603" s="76"/>
      <c r="LR603" s="66"/>
      <c r="LS603" s="76"/>
      <c r="LT603" s="66"/>
      <c r="LU603" s="76"/>
      <c r="LV603" s="66"/>
      <c r="LW603" s="76"/>
      <c r="LX603" s="66"/>
      <c r="LY603" s="76"/>
      <c r="LZ603" s="66"/>
      <c r="MA603" s="76"/>
      <c r="MB603" s="66"/>
      <c r="MC603" s="76"/>
      <c r="MD603" s="66"/>
      <c r="MG603" s="1" t="str" cm="1">
        <f t="array" ref="MG603">IFERROR(INDEX(Paste_Here!$B$2:$B$850, MATCH(0, COUNTIF(MG$4:MG602, Paste_Here!$B$2:$B$850) + IF(Paste_Here!$B$2:$B$850="", 1, 0), 0)), "")</f>
        <v/>
      </c>
      <c r="MH603" s="1" t="str">
        <f>IF(MG603&lt;&gt;"", INDEX(Paste_Here!$A$2:$A$850, MATCH(MG603, Paste_Here!$B$2:$B$850, 0)), "")</f>
        <v/>
      </c>
      <c r="MI603" s="1" t="str">
        <f t="shared" si="80"/>
        <v/>
      </c>
      <c r="MJ603" s="1" t="str" cm="1">
        <f t="array" ref="MJ603">IFERROR(INDEX($MI$5:$MI$850, MATCH(SMALL(IF($MI$5:$MI$850&lt;&gt;"", COUNTIF($MI$5:$MI$850, "&lt;"&amp;$MI$5:$MI$850)+1), ROW()-ROW($MJ$5)+1), COUNTIF($MI$5:$MI$850, "&lt;"&amp;$MI$5:$MI$850)+1, 0)), "")</f>
        <v/>
      </c>
    </row>
    <row r="604" spans="1:348">
      <c r="A604" s="66"/>
      <c r="B604" s="76" t="str">
        <f t="shared" si="73"/>
        <v/>
      </c>
      <c r="C604" s="66"/>
      <c r="D604" s="76" t="str">
        <f>IFERROR(IF(B604&lt;&gt;"", IF(AND(INDEX(Paste_Here!B$2:B$850, MATCH(B604, Paste_Here!A$2:A$850, 0))&lt;&gt;"", ISNUMBER(VALUE(INDEX(Paste_Here!B$2:B$850, MATCH(B604, Paste_Here!A$2:A$850, 0))))), INDEX(Paste_Here!B$2:B$850, MATCH(B604, Paste_Here!A$2:A$850, 0)), ""), ""), "")</f>
        <v/>
      </c>
      <c r="E604" s="66"/>
      <c r="F604" s="76" t="str">
        <f>IFERROR(IF(B604&lt;&gt;"", IF(ISTEXT(INDEX(Paste_Here!K$2:K$850, MATCH(B604, Paste_Here!A$2:A$850, 0))), INDEX(Paste_Here!K$2:K$850, MATCH(B604, Paste_Here!A$2:A$850, 0)), ""), ""), "")</f>
        <v/>
      </c>
      <c r="G604" s="66"/>
      <c r="H604" s="76" t="str">
        <f>IFERROR(IF(B604&lt;&gt;"", IF(ISTEXT(INDEX(Paste_Here!C$2:C$850, MATCH(B604, Paste_Here!A$2:A$850, 0))), INDEX(Paste_Here!C$2:C$850, MATCH(B604, Paste_Here!A$2:A$850, 0)), ""), ""), "")</f>
        <v/>
      </c>
      <c r="I604" s="66"/>
      <c r="J604" s="76" t="str">
        <f>IFERROR(IF(B604&lt;&gt;"", IF(ISNUMBER(SEARCH("s", LOWER(INDEX(Paste_Here!M$2:M$850, MATCH(B604, Paste_Here!A$2:A$850, 0))))), "Yes", IF(INDEX(Paste_Here!M$2:M$850, MATCH(B604, Paste_Here!A$2:A$850, 0))&lt;&gt;"", "No", "")), ""), "")</f>
        <v/>
      </c>
      <c r="K604" s="66"/>
      <c r="L604" s="76" t="str">
        <f>IFERROR(IF(B604&lt;&gt;"", IF(ISNUMBER(SEARCH("yes", LOWER(INDEX(Paste_Here!E$2:E$850, MATCH(B604, Paste_Here!A$2:A$850, 0))))), "Yes", IF(ISNUMBER(SEARCH("no", LOWER(INDEX(Paste_Here!E$2:E$850, MATCH(B604, Paste_Here!A$2:A$850, 0))))), "No", "")), ""), "")</f>
        <v/>
      </c>
      <c r="M604" s="66"/>
      <c r="N604" s="76" t="str">
        <f>IFERROR(IF(B604&lt;&gt;"", IF(ISNUMBER(SEARCH("yes", LOWER(INDEX(Paste_Here!F$2:F$850, MATCH(B604, Paste_Here!A$2:A$850, 0))))), "Yes", IF(ISNUMBER(SEARCH("no", LOWER(INDEX(Paste_Here!F$2:F$850, MATCH(B604, Paste_Here!A$2:A$850, 0))))), "No", "")), ""), "")</f>
        <v/>
      </c>
      <c r="O604" s="66"/>
      <c r="P604" s="76" t="str">
        <f>IFERROR(IF(B604&lt;&gt;"", IF(ISNUMBER(SEARCH("yes", LOWER(INDEX(Paste_Here!L$2:L$850, MATCH(B604, Paste_Here!A$2:A$850, 0))))), "Yes", IF(ISNUMBER(SEARCH("no", LOWER(INDEX(Paste_Here!L$2:L$850, MATCH(B604, Paste_Here!A$2:A$850, 0))))), "No", "")), ""), "")</f>
        <v/>
      </c>
      <c r="Q604" s="66"/>
      <c r="R604" s="76" t="str">
        <f>IFERROR(IF(B604&lt;&gt;"", IF(ISNUMBER(SEARCH("transitional 2", LOWER(INDEX(Paste_Here!D$2:D$850, MATCH(B604, Paste_Here!A$2:A$850, 0))))), "T2", IF(ISNUMBER(SEARCH("transitional 1", LOWER(INDEX(Paste_Here!D$2:D$850, MATCH(B604, Paste_Here!A$2:A$850, 0))))), "T1", IF(ISNUMBER(SEARCH("waived ell services", LOWER(INDEX(Paste_Here!D$2:D$850, MATCH(B604, Paste_Here!A$2:A$850, 0))))), "W", IF(ISNUMBER(SEARCH("english language learner", LOWER(INDEX(Paste_Here!D$2:D$850, MATCH(B604, Paste_Here!A$2:A$850, 0))))), "L", "")))), ""), "")</f>
        <v/>
      </c>
      <c r="S604" s="66"/>
      <c r="T604" s="76" t="str">
        <f>IFERROR(IF(B604&lt;&gt;"", IF(ISNUMBER(SEARCH("yes", LOWER(INDEX(Paste_Here!I$2:I$850, MATCH(B604, Paste_Here!A$2:A$850, 0))))), "Yes", IF(ISNUMBER(SEARCH("no", LOWER(INDEX(Paste_Here!I$2:I$850, MATCH(B604, Paste_Here!A$2:A$850, 0))))), "No", "")), ""), "")</f>
        <v/>
      </c>
      <c r="U604" s="66"/>
      <c r="V604" s="76" t="str">
        <f>IFERROR(IF(B604&lt;&gt;"", IF(ISTEXT(INDEX(Paste_Here!J$2:J$850, MATCH(B604, Paste_Here!A$2:A$850, 0))), VALUE(INDEX(Paste_Here!J$2:J$850, MATCH(B604, Paste_Here!A$2:A$850, 0))), ""), ""), "")</f>
        <v/>
      </c>
      <c r="W604" s="66"/>
      <c r="X604" s="66"/>
      <c r="Y604" s="76" t="str">
        <f t="shared" si="74"/>
        <v/>
      </c>
      <c r="Z604" s="66"/>
      <c r="AA604" s="76" t="str">
        <f>IFERROR(IF(B604&lt;&gt;"", IF(AND(INDEX(Paste_Here!AI$2:AI$850, MATCH(B604, Paste_Here!A$2:A$850, 0))&lt;&gt;"", ISNUMBER(VALUE(INDEX(Paste_Here!AI$2:AI$850, MATCH(B604, Paste_Here!A$2:A$850, 0))))), INDEX(Paste_Here!AI$2:AI$850, MATCH(B604, Paste_Here!A$2:A$850, 0)), ""), ""), "")</f>
        <v/>
      </c>
      <c r="AB604" s="66"/>
      <c r="AC604" s="76" t="str">
        <f>IFERROR(IF(B604&lt;&gt;"", IF(AND(INDEX(Paste_Here!AJ$2:AJ$850, MATCH(B604, Paste_Here!A$2:A$850, 0))&lt;&gt;"", ISNUMBER(VALUE(INDEX(Paste_Here!AJ$2:AJ$850, MATCH(B604, Paste_Here!A$2:A$850, 0))))), INDEX(Paste_Here!AJ$2:AJ$850, MATCH(B604, Paste_Here!A$2:A$850, 0)), ""), ""), "")</f>
        <v/>
      </c>
      <c r="AD604" s="66"/>
      <c r="AE604" s="76" t="str">
        <f>IFERROR(IF(B604&lt;&gt;"", IF(AND(INDEX(Paste_Here!AK$2:AK$850, MATCH(B604, Paste_Here!A$2:A$850, 0))&lt;&gt;"", ISNUMBER(VALUE(INDEX(Paste_Here!AK$2:AK$850, MATCH(B604, Paste_Here!A$2:A$850, 0))))), INDEX(Paste_Here!AK$2:AK$850, MATCH(B604, Paste_Here!A$2:A$850, 0)), ""), ""), "")</f>
        <v/>
      </c>
      <c r="AF604" s="66"/>
      <c r="AG604" s="76" t="str">
        <f>IFERROR(IF(B604&lt;&gt;"", IF(AND(INDEX(Paste_Here!AL$2:AL$850, MATCH(B604, Paste_Here!A$2:A$850, 0))&lt;&gt;"", ISNUMBER(VALUE(INDEX(Paste_Here!AL$2:AL$850, MATCH(B604, Paste_Here!A$2:A$850, 0))))), INDEX(Paste_Here!AL$2:AL$850, MATCH(B604, Paste_Here!A$2:A$850, 0)), ""), ""), "")</f>
        <v/>
      </c>
      <c r="AH604" s="66"/>
      <c r="AI604" s="76" t="str">
        <f>IFERROR(IF(B604&lt;&gt;"", IF(AND(INDEX(Paste_Here!AH$2:AH$850, MATCH(B604, Paste_Here!A$2:A$850, 0))&lt;&gt;"", ISNUMBER(VALUE(INDEX(Paste_Here!AH$2:AH$850, MATCH(B604, Paste_Here!A$2:A$850, 0))))), IF(VALUE(INDEX(Paste_Here!AH$2:AH$850, MATCH(B604, Paste_Here!A$2:A$850, 0)))=0, "", INDEX(Paste_Here!AH$2:AH$850, MATCH(B604, Paste_Here!A$2:A$850, 0))), ""), ""), "")</f>
        <v/>
      </c>
      <c r="AJ604" s="66"/>
      <c r="AK604" s="76" t="str">
        <f>IFERROR(IF(B604&lt;&gt;"", IF(AND(INDEX(Paste_Here!N$2:N$850, MATCH(B604, Paste_Here!A$2:A$850, 0))&lt;&gt;"", ISNUMBER(VALUE(INDEX(Paste_Here!N$2:N$850, MATCH(B604, Paste_Here!A$2:A$850, 0))))), INDEX(Paste_Here!N$2:N$850, MATCH(B604, Paste_Here!A$2:A$850, 0)), ""), ""), "")</f>
        <v/>
      </c>
      <c r="AL604" s="66"/>
      <c r="AM604" s="76" t="str">
        <f>IFERROR(IF(B604&lt;&gt;"", IF(AND(INDEX(Paste_Here!O$2:O$850, MATCH(B604, Paste_Here!A$2:A$850, 0))&lt;&gt;"", ISNUMBER(VALUE(INDEX(Paste_Here!O$2:O$850, MATCH(B604, Paste_Here!A$2:A$850, 0))))), INDEX(Paste_Here!O$2:O$850, MATCH(B604, Paste_Here!A$2:A$850, 0)), ""), ""), "")</f>
        <v/>
      </c>
      <c r="AN604" s="66"/>
      <c r="AO604" s="76"/>
      <c r="AP604" s="66"/>
      <c r="AQ604" s="76"/>
      <c r="AR604" s="66"/>
      <c r="AS604" s="76"/>
      <c r="AT604" s="66"/>
      <c r="AU604" s="66"/>
      <c r="AV604" s="76" t="str">
        <f t="shared" si="75"/>
        <v/>
      </c>
      <c r="AW604" s="66"/>
      <c r="AX604" s="76" t="str">
        <f>IFERROR(IF(B604&lt;&gt;"", IF(ISNUMBER(SEARCH("Revealed-Potential (Primary Focus)", LOWER(INDEX(Paste_Here!Z$2:Z$850, MATCH(B604, Paste_Here!A$2:A$850, 0))))), "Rev-Potential: Prim", IF(ISNUMBER(SEARCH("Revealed-Potential (Secondary Focus)", LOWER(INDEX(Paste_Here!Z$2:Z$850, MATCH(B604, Paste_Here!A$2:A$850, 0))))), "Rev-Potential: Sec", IF(ISNUMBER(SEARCH("Monitoring", LOWER(INDEX(Paste_Here!Z$2:Z$850, MATCH(B604, Paste_Here!A$2:A$850, 0))))), "Monitoring", IF(ISNUMBER(SEARCH("At-Promise (Secondary Focus)", LOWER(INDEX(Paste_Here!Z$2:Z$850, MATCH(B604, Paste_Here!A$2:A$850, 0))))), "At-Promise: Sec", IF(ISNUMBER(SEARCH("At-Promise (Primary Focus)", LOWER(INDEX(Paste_Here!Z$2:Z$850, MATCH(B604, Paste_Here!A$2:A$850, 0))))), "At-Promise: Prim", ""))))), ""), "")</f>
        <v/>
      </c>
      <c r="AY604" s="66"/>
      <c r="AZ604" s="76"/>
      <c r="BA604" s="66"/>
      <c r="BB604" s="76"/>
      <c r="BC604" s="66"/>
      <c r="BD604" s="76"/>
      <c r="BE604" s="66"/>
      <c r="BF604" s="76"/>
      <c r="BG604" s="66"/>
      <c r="BH604" s="76"/>
      <c r="BI604" s="66"/>
      <c r="BJ604" s="66"/>
      <c r="BK604" s="76" t="str">
        <f t="shared" si="76"/>
        <v/>
      </c>
      <c r="BL604" s="66"/>
      <c r="BM604" s="76" t="str">
        <f>IFERROR(IF(B604&lt;&gt;"", IF(AND(ISNUMBER(VALUE(SUBSTITUTE(SUBSTITUTE(Paste_Here!R604, "br", "-"), "L", ""))), VALUE(SUBSTITUTE(SUBSTITUTE(Paste_Here!R604, "br", "-"), "L", "")) &gt;= 1095), "Yes", IF(AND(ISNUMBER(VALUE(SUBSTITUTE(SUBSTITUTE(Paste_Here!R604, "br", "-"), "L", ""))), VALUE(SUBSTITUTE(SUBSTITUTE(Paste_Here!R604, "br", "-"), "L", "")) &lt;= 1094), "No", "")), ""), "")</f>
        <v/>
      </c>
      <c r="BN604" s="66"/>
      <c r="BO604" s="76" t="str">
        <f>IFERROR(IF(B604&lt;&gt;"", IF(COUNTIF(INDEX(Paste_Here!Y$2:AB$850, MATCH(B604, Paste_Here!A$2:A$850, 0), 0), "yes") &gt; 0, "Yes", IF(COUNTIF(INDEX(Paste_Here!Y$2:AB$850, MATCH(B604, Paste_Here!A$2:A$850, 0), 0), "no") &gt; 0, "No", "")), ""), "")</f>
        <v/>
      </c>
      <c r="BP604" s="66"/>
      <c r="BQ604" s="76" t="str">
        <f>IFERROR(IF(B604&lt;&gt;"", IF(AND(ISNUMBER(VALUE(SUBSTITUTE(SUBSTITUTE(Paste_Here!U604, "em", "-"), "q", ""))), VALUE(SUBSTITUTE(SUBSTITUTE(Paste_Here!U604, "em", "-"), "q", "")) &gt;= 910), "Yes", IF(AND(ISNUMBER(VALUE(SUBSTITUTE(SUBSTITUTE(Paste_Here!U604, "em", "-"), "q", ""))), VALUE(SUBSTITUTE(SUBSTITUTE(Paste_Here!U604, "em", "-"), "q", "")) &lt;= 909), "No", "")), ""), "")</f>
        <v/>
      </c>
      <c r="BR604" s="66"/>
      <c r="BS604" s="76" t="str">
        <f>IFERROR(IF(B604&lt;&gt;"", IF(AND(INDEX(Paste_Here!X$2:X$850, MATCH(B604, Paste_Here!A$2:A$850, 0))&lt;&gt;"", ISNUMBER(VALUE(INDEX(Paste_Here!X$2:X$850, MATCH(B604, Paste_Here!A$2:A$850, 0))))), INDEX(Paste_Here!X$2:X$850, MATCH(B604, Paste_Here!A$2:A$850, 0)), ""), ""), "")</f>
        <v/>
      </c>
      <c r="BT604" s="66"/>
      <c r="BU604" s="76" t="str">
        <f>IFERROR(IF(B604&lt;&gt;"", IF(ISNUMBER(VALUE(INDEX(Paste_Here!G$2:G$850, MATCH(B604, Paste_Here!A$2:A$850, 0)))), IF(VALUE(INDEX(Paste_Here!G$2:G$850, MATCH(B604, Paste_Here!A$2:A$850, 0)))=0, "No", IF(AND(VALUE(INDEX(Paste_Here!G$2:G$850, MATCH(B604, Paste_Here!A$2:A$850, 0)))&gt;=1, VALUE(INDEX(Paste_Here!G$2:G$850, MATCH(B604, Paste_Here!A$2:A$850, 0)))&lt;=4), VALUE(INDEX(Paste_Here!G$2:G$850, MATCH(B604, Paste_Here!A$2:A$850, 0))), "")), ""), ""), "")</f>
        <v/>
      </c>
      <c r="BV604" s="66"/>
      <c r="BW604" s="76" t="str">
        <f>IFERROR(IF(B604&lt;&gt;"", IF(ISNUMBER(VALUE(INDEX(Paste_Here!H$2:H$850, MATCH(B604, Paste_Here!A$2:A$850, 0)))), IF(VALUE(INDEX(Paste_Here!H$2:H$850, MATCH(B604, Paste_Here!A$2:A$850, 0)))=0, "No", IF(AND(VALUE(INDEX(Paste_Here!H$2:H$850, MATCH(B604, Paste_Here!A$2:A$850, 0)))&gt;=1, VALUE(INDEX(Paste_Here!H$2:H$850, MATCH(B604, Paste_Here!A$2:A$850, 0)))&lt;=4), VALUE(INDEX(Paste_Here!H$2:H$850, MATCH(B604, Paste_Here!A$2:A$850, 0))), "")), ""), ""), "")</f>
        <v/>
      </c>
      <c r="BX604" s="66"/>
      <c r="BY604" s="76"/>
      <c r="BZ604" s="66"/>
      <c r="CA604" s="76"/>
      <c r="CB604" s="66"/>
      <c r="CC604" s="66"/>
      <c r="CD604" s="76" t="str">
        <f t="shared" si="77"/>
        <v/>
      </c>
      <c r="CE604" s="66"/>
      <c r="CF604" s="76" t="str">
        <f>IFERROR(IF(B604&lt;&gt;"", IF(AND(INDEX(Paste_Here!P$2:P$850, MATCH(B604, Paste_Here!A$2:A$850, 0))&lt;&gt;"", ISNUMBER(VALUE(INDEX(Paste_Here!P$2:P$850, MATCH(B604, Paste_Here!A$2:A$850, 0))))), INDEX(Paste_Here!P$2:P$850, MATCH(B604, Paste_Here!A$2:A$850, 0)), ""), ""), "")</f>
        <v/>
      </c>
      <c r="CG604" s="66"/>
      <c r="CH604" s="76" t="str">
        <f>IFERROR(IF(B604&lt;&gt;"", IF(ISNUMBER(SEARCH("highrisk", LOWER(INDEX(Paste_Here!Q$2:Q$850, MATCH(B604, Paste_Here!A$2:A$850, 0))))), "High Risk", IF(ISNUMBER(SEARCH("lowrisk", LOWER(INDEX(Paste_Here!Q$2:Q$850, MATCH(B604, Paste_Here!A$2:A$850, 0))))), "Low Risk", IF(ISNUMBER(SEARCH("somerisk", LOWER(INDEX(Paste_Here!Q$2:Q$850, MATCH(B604, Paste_Here!A$2:A$850, 0))))), "Some Risk", ""))), ""), "")</f>
        <v/>
      </c>
      <c r="CI604" s="66"/>
      <c r="CJ604" s="76" t="str">
        <f>IFERROR(IF(B604&lt;&gt;"", IF(AND(INDEX(Paste_Here!AA$2:AA$850, MATCH(B604, Paste_Here!A$2:A$850, 0))&lt;&gt;"", ISNUMBER(VALUE(INDEX(Paste_Here!AA$2:AA$850, MATCH(B604, Paste_Here!A$2:A$850, 0))))), INDEX(Paste_Here!AA$2:AA$850, MATCH(B604, Paste_Here!A$2:A$850, 0)), ""), ""), "")</f>
        <v/>
      </c>
      <c r="CK604" s="66"/>
      <c r="CL604" s="76" t="str">
        <f>IFERROR(IF(B604&lt;&gt;"", IF(LOWER(INDEX(Paste_Here!AB$2:AB$850, MATCH(B604, Paste_Here!A$2:A$850, 0)))="approaching expectations", "Approaching", IF(LOWER(INDEX(Paste_Here!AB$2:AB$850, MATCH(B604, Paste_Here!A$2:A$850, 0)))="met expectations", "Met", IF(LOWER(INDEX(Paste_Here!AB$2:AB$850, MATCH(B604, Paste_Here!A$2:A$850, 0)))="exceeded expectations", "Exceeded", IF(LOWER(INDEX(Paste_Here!AB$2:AB$850, MATCH(B604, Paste_Here!A$2:A$850, 0)))="below expectations", "Below", "")))), ""), "")</f>
        <v/>
      </c>
      <c r="CM604" s="66"/>
      <c r="CN604" s="76" t="str">
        <f>IFERROR(IF(B604&lt;&gt;"", IF(AND(INDEX(Paste_Here!AC$2:AC$850, MATCH(B604, Paste_Here!A$2:A$850, 0))&lt;&gt;"", ISNUMBER(VALUE(INDEX(Paste_Here!AC$2:AC$850, MATCH(B604, Paste_Here!A$2:A$850, 0))))), INDEX(Paste_Here!AC$2:AC$850, MATCH(B604, Paste_Here!A$2:A$850, 0)), ""), ""), "")</f>
        <v/>
      </c>
      <c r="CO604" s="66"/>
      <c r="CP604" s="76"/>
      <c r="CQ604" s="66"/>
      <c r="CR604" s="76"/>
      <c r="CS604" s="66"/>
      <c r="CT604" s="76"/>
      <c r="CU604" s="66"/>
      <c r="CV604" s="76"/>
      <c r="CW604" s="66"/>
      <c r="CX604" s="76"/>
      <c r="CY604" s="66"/>
      <c r="CZ604" s="66"/>
      <c r="DA604" s="76" t="str">
        <f t="shared" si="78"/>
        <v/>
      </c>
      <c r="DB604" s="66"/>
      <c r="DC604" s="76" t="str">
        <f>IFERROR(IF(B604&lt;&gt;"", IF(AND(INDEX(Paste_Here!V$2:V$850, MATCH(B604, Paste_Here!A$2:A$850, 0))&lt;&gt;"", ISNUMBER(VALUE(INDEX(Paste_Here!V$2:V$850, MATCH(B604, Paste_Here!A$2:A$850, 0))))), INDEX(Paste_Here!V$2:V$850, MATCH(B604, Paste_Here!A$2:A$850, 0)), ""), ""), "")</f>
        <v/>
      </c>
      <c r="DD604" s="66"/>
      <c r="DE604" s="76" t="str">
        <f>IFERROR(IF(B604&lt;&gt;"", IF(ISNUMBER(SEARCH("highrisk", LOWER(INDEX(Paste_Here!W$2:W$850, MATCH(B604, Paste_Here!A$2:A$850, 0))))), "High Risk", IF(ISNUMBER(SEARCH("lowrisk", LOWER(INDEX(Paste_Here!W$2:W$850, MATCH(B604, Paste_Here!A$2:A$850, 0))))), "Low Risk", IF(ISNUMBER(SEARCH("somerisk", LOWER(INDEX(Paste_Here!W$2:W$850, MATCH(B604, Paste_Here!A$2:A$850, 0))))), "Some Risk", ""))), ""), "")</f>
        <v/>
      </c>
      <c r="DF604" s="66"/>
      <c r="DG604" s="76" t="str">
        <f>IFERROR(IF(B604&lt;&gt;"", IF(AND(INDEX(Paste_Here!S$2:S$850, MATCH(B604, Paste_Here!A$2:A$850, 0))&lt;&gt;"", ISNUMBER(VALUE(INDEX(Paste_Here!S$2:S$850, MATCH(B604, Paste_Here!A$2:A$850, 0))))), INDEX(Paste_Here!S$2:S$850, MATCH(B604, Paste_Here!A$2:A$850, 0)), ""), ""), "")</f>
        <v/>
      </c>
      <c r="DH604" s="66"/>
      <c r="DI604" s="76" t="str">
        <f>IFERROR(IF(B604&lt;&gt;"", IF(ISNUMBER(SEARCH("highrisk", LOWER(INDEX(Paste_Here!T$2:T$850, MATCH(B604, Paste_Here!A$2:A$850, 0))))), "High Risk", IF(ISNUMBER(SEARCH("lowrisk", LOWER(INDEX(Paste_Here!T$2:T$850, MATCH(B604, Paste_Here!A$2:A$850, 0))))), "Low Risk", IF(ISNUMBER(SEARCH("somerisk", LOWER(INDEX(Paste_Here!T$2:T$850, MATCH(B604, Paste_Here!A$2:A$850, 0))))), "Some Risk", ""))), ""), "")</f>
        <v/>
      </c>
      <c r="DJ604" s="66"/>
      <c r="DK604" s="76" t="str">
        <f>IFERROR(IF(B604&lt;&gt;"", IF(AND(INDEX(Paste_Here!AD$2:AD$850, MATCH(B604, Paste_Here!A$2:A$850, 0))&lt;&gt;"", ISNUMBER(VALUE(INDEX(Paste_Here!AD$2:AD$850, MATCH(B604, Paste_Here!A$2:A$850, 0))))), INDEX(Paste_Here!AD$2:AD$850, MATCH(B604, Paste_Here!A$2:A$850, 0)), ""), ""), "")</f>
        <v/>
      </c>
      <c r="DL604" s="66"/>
      <c r="DM604" s="76" t="str">
        <f>IFERROR(IF(B604&lt;&gt;"", IF(LOWER(INDEX(Paste_Here!AE$2:AE$850, MATCH(B604, Paste_Here!A$2:A$850, 0)))="approaching expectations", "Approaching", IF(LOWER(INDEX(Paste_Here!AE$2:AE$850, MATCH(B604, Paste_Here!A$2:A$850, 0)))="met expectations", "Met", IF(LOWER(INDEX(Paste_Here!AE$2:AE$850, MATCH(B604, Paste_Here!A$2:A$850, 0)))="exceeded expectations", "Exceeded", IF(LOWER(INDEX(Paste_Here!AE$2:AE$850, MATCH(B604, Paste_Here!A$2:A$850, 0)))="below expectations", "Below", "")))), ""), "")</f>
        <v/>
      </c>
      <c r="DN604" s="66"/>
      <c r="DO604" s="76"/>
      <c r="DP604" s="66"/>
      <c r="DQ604" s="76"/>
      <c r="DR604" s="66"/>
      <c r="DS604" s="76"/>
      <c r="DT604" s="66"/>
      <c r="DU604" s="76"/>
      <c r="DV604" s="66"/>
      <c r="DW604" s="66"/>
      <c r="DX604" s="76" t="str">
        <f t="shared" si="79"/>
        <v/>
      </c>
      <c r="DY604" s="66"/>
      <c r="DZ604" s="76"/>
      <c r="EA604" s="66"/>
      <c r="EB604" s="76"/>
      <c r="EC604" s="66"/>
      <c r="ED604" s="76" t="str">
        <f>IFERROR(IF(B604&lt;&gt;"", IF(AND(INDEX(Paste_Here!AF$2:AF$850, MATCH(B604, Paste_Here!A$2:A$850, 0))&lt;&gt;"", ISNUMBER(VALUE(INDEX(Paste_Here!AF$2:AF$850, MATCH(B604, Paste_Here!A$2:A$850, 0))))), INDEX(Paste_Here!AF$2:AF$850, MATCH(B604, Paste_Here!A$2:A$850, 0)), ""), ""), "")</f>
        <v/>
      </c>
      <c r="EE604" s="66"/>
      <c r="EF604" s="76"/>
      <c r="EG604" s="66"/>
      <c r="EH604" s="76"/>
      <c r="EI604" s="66"/>
      <c r="EJ604" s="76" t="str">
        <f>IFERROR(IF(B604&lt;&gt;"", IF(AND(INDEX(Paste_Here!AG$2:AG$850, MATCH(B604, Paste_Here!A$2:A$850, 0))&lt;&gt;"", ISNUMBER(VALUE(INDEX(Paste_Here!AG$2:AG$850, MATCH(B604, Paste_Here!A$2:A$850, 0))))), INDEX(Paste_Here!AG$2:AG$850, MATCH(B604, Paste_Here!A$2:A$850, 0)), ""), ""), "")</f>
        <v/>
      </c>
      <c r="EK604" s="66"/>
      <c r="EL604" s="76"/>
      <c r="EM604" s="66"/>
      <c r="EN604" s="76"/>
      <c r="EO604" s="66"/>
      <c r="EP604" s="76"/>
      <c r="EQ604" s="66"/>
      <c r="ER604" s="76"/>
      <c r="ES604" s="66"/>
      <c r="ET604" s="66"/>
      <c r="EU604" s="76"/>
      <c r="EV604" s="66"/>
      <c r="EW604" s="76"/>
      <c r="EX604" s="66"/>
      <c r="EY604" s="76"/>
      <c r="EZ604" s="66"/>
      <c r="FA604" s="76"/>
      <c r="FB604" s="66"/>
      <c r="FC604" s="76"/>
      <c r="FD604" s="66"/>
      <c r="FE604" s="76"/>
      <c r="FF604" s="66"/>
      <c r="FG604" s="76"/>
      <c r="FH604" s="66"/>
      <c r="FI604" s="76"/>
      <c r="FJ604" s="66"/>
      <c r="FK604" s="76"/>
      <c r="FL604" s="66"/>
      <c r="FM604" s="76"/>
      <c r="FN604" s="66"/>
      <c r="FO604" s="76"/>
      <c r="FP604" s="66"/>
      <c r="FQ604" s="76"/>
      <c r="FR604" s="66"/>
      <c r="FS604" s="76"/>
      <c r="FT604" s="66"/>
      <c r="FU604" s="76"/>
      <c r="FV604" s="66"/>
      <c r="FW604" s="76"/>
      <c r="FX604" s="66"/>
      <c r="FY604" s="76"/>
      <c r="FZ604" s="66"/>
      <c r="GA604" s="76"/>
      <c r="GB604" s="66"/>
      <c r="GC604" s="76"/>
      <c r="GD604" s="66"/>
      <c r="GE604" s="76"/>
      <c r="GF604" s="66"/>
      <c r="GG604" s="76"/>
      <c r="GH604" s="66"/>
      <c r="GI604" s="76"/>
      <c r="GJ604" s="66"/>
      <c r="GK604" s="76"/>
      <c r="GL604" s="66"/>
      <c r="GM604" s="76"/>
      <c r="GN604" s="66"/>
      <c r="GO604" s="76"/>
      <c r="GP604" s="66"/>
      <c r="GQ604" s="76"/>
      <c r="GR604" s="66"/>
      <c r="GS604" s="76"/>
      <c r="GT604" s="66"/>
      <c r="GU604" s="76"/>
      <c r="GV604" s="66"/>
      <c r="GW604" s="76"/>
      <c r="GX604" s="66"/>
      <c r="GY604" s="76"/>
      <c r="GZ604" s="66"/>
      <c r="HA604" s="76"/>
      <c r="HB604" s="66"/>
      <c r="HC604" s="76"/>
      <c r="HD604" s="66"/>
      <c r="HE604" s="76"/>
      <c r="HF604" s="66"/>
      <c r="HG604" s="76"/>
      <c r="HH604" s="66"/>
      <c r="HI604" s="76"/>
      <c r="HJ604" s="66"/>
      <c r="HK604" s="76"/>
      <c r="HL604" s="66"/>
      <c r="HM604" s="76"/>
      <c r="HN604" s="66"/>
      <c r="HO604" s="76"/>
      <c r="HP604" s="66"/>
      <c r="HQ604" s="76"/>
      <c r="HR604" s="66"/>
      <c r="HS604" s="76"/>
      <c r="HT604" s="66"/>
      <c r="HU604" s="76"/>
      <c r="HV604" s="66"/>
      <c r="HW604" s="76"/>
      <c r="HX604" s="66"/>
      <c r="HY604" s="76"/>
      <c r="HZ604" s="66"/>
      <c r="IA604" s="76"/>
      <c r="IB604" s="66"/>
      <c r="IC604" s="76"/>
      <c r="ID604" s="66"/>
      <c r="IE604" s="76"/>
      <c r="IF604" s="66"/>
      <c r="IG604" s="76"/>
      <c r="IH604" s="66"/>
      <c r="II604" s="76"/>
      <c r="IJ604" s="66"/>
      <c r="IK604" s="76"/>
      <c r="IL604" s="66"/>
      <c r="IM604" s="76"/>
      <c r="IN604" s="66"/>
      <c r="IO604" s="76"/>
      <c r="IP604" s="66"/>
      <c r="IQ604" s="76"/>
      <c r="IR604" s="66"/>
      <c r="IS604" s="76"/>
      <c r="IT604" s="66"/>
      <c r="IU604" s="76"/>
      <c r="IV604" s="66"/>
      <c r="IW604" s="76"/>
      <c r="IX604" s="66"/>
      <c r="IY604" s="76"/>
      <c r="IZ604" s="66"/>
      <c r="JA604" s="76"/>
      <c r="JB604" s="66"/>
      <c r="JC604" s="76"/>
      <c r="JD604" s="66"/>
      <c r="JE604" s="76"/>
      <c r="JF604" s="66"/>
      <c r="JG604" s="76"/>
      <c r="JH604" s="66"/>
      <c r="JI604" s="76"/>
      <c r="JJ604" s="66"/>
      <c r="JK604" s="76"/>
      <c r="JL604" s="66"/>
      <c r="JM604" s="76"/>
      <c r="JN604" s="66"/>
      <c r="JO604" s="76"/>
      <c r="JP604" s="66"/>
      <c r="JQ604" s="76"/>
      <c r="JR604" s="66"/>
      <c r="JS604" s="76"/>
      <c r="JT604" s="66"/>
      <c r="JU604" s="76"/>
      <c r="JV604" s="66"/>
      <c r="JW604" s="76"/>
      <c r="JX604" s="66"/>
      <c r="JY604" s="76"/>
      <c r="JZ604" s="66"/>
      <c r="KA604" s="76"/>
      <c r="KB604" s="66"/>
      <c r="KC604" s="76"/>
      <c r="KD604" s="66"/>
      <c r="KE604" s="76"/>
      <c r="KF604" s="66"/>
      <c r="KG604" s="76"/>
      <c r="KH604" s="66"/>
      <c r="KI604" s="76"/>
      <c r="KJ604" s="66"/>
      <c r="KK604" s="76"/>
      <c r="KL604" s="66"/>
      <c r="KM604" s="76"/>
      <c r="KN604" s="66"/>
      <c r="KO604" s="76"/>
      <c r="KP604" s="66"/>
      <c r="KQ604" s="76"/>
      <c r="KR604" s="66"/>
      <c r="KS604" s="76"/>
      <c r="KT604" s="66"/>
      <c r="KU604" s="76"/>
      <c r="KV604" s="66"/>
      <c r="KW604" s="76"/>
      <c r="KX604" s="66"/>
      <c r="KY604" s="76"/>
      <c r="KZ604" s="66"/>
      <c r="LA604" s="76"/>
      <c r="LB604" s="66"/>
      <c r="LC604" s="76"/>
      <c r="LD604" s="66"/>
      <c r="LE604" s="76"/>
      <c r="LF604" s="66"/>
      <c r="LG604" s="76"/>
      <c r="LH604" s="66"/>
      <c r="LI604" s="76"/>
      <c r="LJ604" s="66"/>
      <c r="LK604" s="76"/>
      <c r="LL604" s="66"/>
      <c r="LM604" s="76"/>
      <c r="LN604" s="66"/>
      <c r="LO604" s="76"/>
      <c r="LP604" s="66"/>
      <c r="LQ604" s="76"/>
      <c r="LR604" s="66"/>
      <c r="LS604" s="76"/>
      <c r="LT604" s="66"/>
      <c r="LU604" s="76"/>
      <c r="LV604" s="66"/>
      <c r="LW604" s="76"/>
      <c r="LX604" s="66"/>
      <c r="LY604" s="76"/>
      <c r="LZ604" s="66"/>
      <c r="MA604" s="76"/>
      <c r="MB604" s="66"/>
      <c r="MC604" s="76"/>
      <c r="MD604" s="66"/>
      <c r="MG604" s="1" t="str" cm="1">
        <f t="array" ref="MG604">IFERROR(INDEX(Paste_Here!$B$2:$B$850, MATCH(0, COUNTIF(MG$4:MG603, Paste_Here!$B$2:$B$850) + IF(Paste_Here!$B$2:$B$850="", 1, 0), 0)), "")</f>
        <v/>
      </c>
      <c r="MH604" s="1" t="str">
        <f>IF(MG604&lt;&gt;"", INDEX(Paste_Here!$A$2:$A$850, MATCH(MG604, Paste_Here!$B$2:$B$850, 0)), "")</f>
        <v/>
      </c>
      <c r="MI604" s="1" t="str">
        <f t="shared" si="80"/>
        <v/>
      </c>
      <c r="MJ604" s="1" t="str" cm="1">
        <f t="array" ref="MJ604">IFERROR(INDEX($MI$5:$MI$850, MATCH(SMALL(IF($MI$5:$MI$850&lt;&gt;"", COUNTIF($MI$5:$MI$850, "&lt;"&amp;$MI$5:$MI$850)+1), ROW()-ROW($MJ$5)+1), COUNTIF($MI$5:$MI$850, "&lt;"&amp;$MI$5:$MI$850)+1, 0)), "")</f>
        <v/>
      </c>
    </row>
    <row r="605" spans="1:348">
      <c r="A605" s="66"/>
      <c r="B605" s="76" t="str">
        <f t="shared" si="73"/>
        <v/>
      </c>
      <c r="C605" s="66"/>
      <c r="D605" s="76" t="str">
        <f>IFERROR(IF(B605&lt;&gt;"", IF(AND(INDEX(Paste_Here!B$2:B$850, MATCH(B605, Paste_Here!A$2:A$850, 0))&lt;&gt;"", ISNUMBER(VALUE(INDEX(Paste_Here!B$2:B$850, MATCH(B605, Paste_Here!A$2:A$850, 0))))), INDEX(Paste_Here!B$2:B$850, MATCH(B605, Paste_Here!A$2:A$850, 0)), ""), ""), "")</f>
        <v/>
      </c>
      <c r="E605" s="66"/>
      <c r="F605" s="76" t="str">
        <f>IFERROR(IF(B605&lt;&gt;"", IF(ISTEXT(INDEX(Paste_Here!K$2:K$850, MATCH(B605, Paste_Here!A$2:A$850, 0))), INDEX(Paste_Here!K$2:K$850, MATCH(B605, Paste_Here!A$2:A$850, 0)), ""), ""), "")</f>
        <v/>
      </c>
      <c r="G605" s="66"/>
      <c r="H605" s="76" t="str">
        <f>IFERROR(IF(B605&lt;&gt;"", IF(ISTEXT(INDEX(Paste_Here!C$2:C$850, MATCH(B605, Paste_Here!A$2:A$850, 0))), INDEX(Paste_Here!C$2:C$850, MATCH(B605, Paste_Here!A$2:A$850, 0)), ""), ""), "")</f>
        <v/>
      </c>
      <c r="I605" s="66"/>
      <c r="J605" s="76" t="str">
        <f>IFERROR(IF(B605&lt;&gt;"", IF(ISNUMBER(SEARCH("s", LOWER(INDEX(Paste_Here!M$2:M$850, MATCH(B605, Paste_Here!A$2:A$850, 0))))), "Yes", IF(INDEX(Paste_Here!M$2:M$850, MATCH(B605, Paste_Here!A$2:A$850, 0))&lt;&gt;"", "No", "")), ""), "")</f>
        <v/>
      </c>
      <c r="K605" s="66"/>
      <c r="L605" s="76" t="str">
        <f>IFERROR(IF(B605&lt;&gt;"", IF(ISNUMBER(SEARCH("yes", LOWER(INDEX(Paste_Here!E$2:E$850, MATCH(B605, Paste_Here!A$2:A$850, 0))))), "Yes", IF(ISNUMBER(SEARCH("no", LOWER(INDEX(Paste_Here!E$2:E$850, MATCH(B605, Paste_Here!A$2:A$850, 0))))), "No", "")), ""), "")</f>
        <v/>
      </c>
      <c r="M605" s="66"/>
      <c r="N605" s="76" t="str">
        <f>IFERROR(IF(B605&lt;&gt;"", IF(ISNUMBER(SEARCH("yes", LOWER(INDEX(Paste_Here!F$2:F$850, MATCH(B605, Paste_Here!A$2:A$850, 0))))), "Yes", IF(ISNUMBER(SEARCH("no", LOWER(INDEX(Paste_Here!F$2:F$850, MATCH(B605, Paste_Here!A$2:A$850, 0))))), "No", "")), ""), "")</f>
        <v/>
      </c>
      <c r="O605" s="66"/>
      <c r="P605" s="76" t="str">
        <f>IFERROR(IF(B605&lt;&gt;"", IF(ISNUMBER(SEARCH("yes", LOWER(INDEX(Paste_Here!L$2:L$850, MATCH(B605, Paste_Here!A$2:A$850, 0))))), "Yes", IF(ISNUMBER(SEARCH("no", LOWER(INDEX(Paste_Here!L$2:L$850, MATCH(B605, Paste_Here!A$2:A$850, 0))))), "No", "")), ""), "")</f>
        <v/>
      </c>
      <c r="Q605" s="66"/>
      <c r="R605" s="76" t="str">
        <f>IFERROR(IF(B605&lt;&gt;"", IF(ISNUMBER(SEARCH("transitional 2", LOWER(INDEX(Paste_Here!D$2:D$850, MATCH(B605, Paste_Here!A$2:A$850, 0))))), "T2", IF(ISNUMBER(SEARCH("transitional 1", LOWER(INDEX(Paste_Here!D$2:D$850, MATCH(B605, Paste_Here!A$2:A$850, 0))))), "T1", IF(ISNUMBER(SEARCH("waived ell services", LOWER(INDEX(Paste_Here!D$2:D$850, MATCH(B605, Paste_Here!A$2:A$850, 0))))), "W", IF(ISNUMBER(SEARCH("english language learner", LOWER(INDEX(Paste_Here!D$2:D$850, MATCH(B605, Paste_Here!A$2:A$850, 0))))), "L", "")))), ""), "")</f>
        <v/>
      </c>
      <c r="S605" s="66"/>
      <c r="T605" s="76" t="str">
        <f>IFERROR(IF(B605&lt;&gt;"", IF(ISNUMBER(SEARCH("yes", LOWER(INDEX(Paste_Here!I$2:I$850, MATCH(B605, Paste_Here!A$2:A$850, 0))))), "Yes", IF(ISNUMBER(SEARCH("no", LOWER(INDEX(Paste_Here!I$2:I$850, MATCH(B605, Paste_Here!A$2:A$850, 0))))), "No", "")), ""), "")</f>
        <v/>
      </c>
      <c r="U605" s="66"/>
      <c r="V605" s="76" t="str">
        <f>IFERROR(IF(B605&lt;&gt;"", IF(ISTEXT(INDEX(Paste_Here!J$2:J$850, MATCH(B605, Paste_Here!A$2:A$850, 0))), VALUE(INDEX(Paste_Here!J$2:J$850, MATCH(B605, Paste_Here!A$2:A$850, 0))), ""), ""), "")</f>
        <v/>
      </c>
      <c r="W605" s="66"/>
      <c r="X605" s="66"/>
      <c r="Y605" s="76" t="str">
        <f t="shared" si="74"/>
        <v/>
      </c>
      <c r="Z605" s="66"/>
      <c r="AA605" s="76" t="str">
        <f>IFERROR(IF(B605&lt;&gt;"", IF(AND(INDEX(Paste_Here!AI$2:AI$850, MATCH(B605, Paste_Here!A$2:A$850, 0))&lt;&gt;"", ISNUMBER(VALUE(INDEX(Paste_Here!AI$2:AI$850, MATCH(B605, Paste_Here!A$2:A$850, 0))))), INDEX(Paste_Here!AI$2:AI$850, MATCH(B605, Paste_Here!A$2:A$850, 0)), ""), ""), "")</f>
        <v/>
      </c>
      <c r="AB605" s="66"/>
      <c r="AC605" s="76" t="str">
        <f>IFERROR(IF(B605&lt;&gt;"", IF(AND(INDEX(Paste_Here!AJ$2:AJ$850, MATCH(B605, Paste_Here!A$2:A$850, 0))&lt;&gt;"", ISNUMBER(VALUE(INDEX(Paste_Here!AJ$2:AJ$850, MATCH(B605, Paste_Here!A$2:A$850, 0))))), INDEX(Paste_Here!AJ$2:AJ$850, MATCH(B605, Paste_Here!A$2:A$850, 0)), ""), ""), "")</f>
        <v/>
      </c>
      <c r="AD605" s="66"/>
      <c r="AE605" s="76" t="str">
        <f>IFERROR(IF(B605&lt;&gt;"", IF(AND(INDEX(Paste_Here!AK$2:AK$850, MATCH(B605, Paste_Here!A$2:A$850, 0))&lt;&gt;"", ISNUMBER(VALUE(INDEX(Paste_Here!AK$2:AK$850, MATCH(B605, Paste_Here!A$2:A$850, 0))))), INDEX(Paste_Here!AK$2:AK$850, MATCH(B605, Paste_Here!A$2:A$850, 0)), ""), ""), "")</f>
        <v/>
      </c>
      <c r="AF605" s="66"/>
      <c r="AG605" s="76" t="str">
        <f>IFERROR(IF(B605&lt;&gt;"", IF(AND(INDEX(Paste_Here!AL$2:AL$850, MATCH(B605, Paste_Here!A$2:A$850, 0))&lt;&gt;"", ISNUMBER(VALUE(INDEX(Paste_Here!AL$2:AL$850, MATCH(B605, Paste_Here!A$2:A$850, 0))))), INDEX(Paste_Here!AL$2:AL$850, MATCH(B605, Paste_Here!A$2:A$850, 0)), ""), ""), "")</f>
        <v/>
      </c>
      <c r="AH605" s="66"/>
      <c r="AI605" s="76" t="str">
        <f>IFERROR(IF(B605&lt;&gt;"", IF(AND(INDEX(Paste_Here!AH$2:AH$850, MATCH(B605, Paste_Here!A$2:A$850, 0))&lt;&gt;"", ISNUMBER(VALUE(INDEX(Paste_Here!AH$2:AH$850, MATCH(B605, Paste_Here!A$2:A$850, 0))))), IF(VALUE(INDEX(Paste_Here!AH$2:AH$850, MATCH(B605, Paste_Here!A$2:A$850, 0)))=0, "", INDEX(Paste_Here!AH$2:AH$850, MATCH(B605, Paste_Here!A$2:A$850, 0))), ""), ""), "")</f>
        <v/>
      </c>
      <c r="AJ605" s="66"/>
      <c r="AK605" s="76" t="str">
        <f>IFERROR(IF(B605&lt;&gt;"", IF(AND(INDEX(Paste_Here!N$2:N$850, MATCH(B605, Paste_Here!A$2:A$850, 0))&lt;&gt;"", ISNUMBER(VALUE(INDEX(Paste_Here!N$2:N$850, MATCH(B605, Paste_Here!A$2:A$850, 0))))), INDEX(Paste_Here!N$2:N$850, MATCH(B605, Paste_Here!A$2:A$850, 0)), ""), ""), "")</f>
        <v/>
      </c>
      <c r="AL605" s="66"/>
      <c r="AM605" s="76" t="str">
        <f>IFERROR(IF(B605&lt;&gt;"", IF(AND(INDEX(Paste_Here!O$2:O$850, MATCH(B605, Paste_Here!A$2:A$850, 0))&lt;&gt;"", ISNUMBER(VALUE(INDEX(Paste_Here!O$2:O$850, MATCH(B605, Paste_Here!A$2:A$850, 0))))), INDEX(Paste_Here!O$2:O$850, MATCH(B605, Paste_Here!A$2:A$850, 0)), ""), ""), "")</f>
        <v/>
      </c>
      <c r="AN605" s="66"/>
      <c r="AO605" s="76"/>
      <c r="AP605" s="66"/>
      <c r="AQ605" s="76"/>
      <c r="AR605" s="66"/>
      <c r="AS605" s="76"/>
      <c r="AT605" s="66"/>
      <c r="AU605" s="66"/>
      <c r="AV605" s="76" t="str">
        <f t="shared" si="75"/>
        <v/>
      </c>
      <c r="AW605" s="66"/>
      <c r="AX605" s="76" t="str">
        <f>IFERROR(IF(B605&lt;&gt;"", IF(ISNUMBER(SEARCH("Revealed-Potential (Primary Focus)", LOWER(INDEX(Paste_Here!Z$2:Z$850, MATCH(B605, Paste_Here!A$2:A$850, 0))))), "Rev-Potential: Prim", IF(ISNUMBER(SEARCH("Revealed-Potential (Secondary Focus)", LOWER(INDEX(Paste_Here!Z$2:Z$850, MATCH(B605, Paste_Here!A$2:A$850, 0))))), "Rev-Potential: Sec", IF(ISNUMBER(SEARCH("Monitoring", LOWER(INDEX(Paste_Here!Z$2:Z$850, MATCH(B605, Paste_Here!A$2:A$850, 0))))), "Monitoring", IF(ISNUMBER(SEARCH("At-Promise (Secondary Focus)", LOWER(INDEX(Paste_Here!Z$2:Z$850, MATCH(B605, Paste_Here!A$2:A$850, 0))))), "At-Promise: Sec", IF(ISNUMBER(SEARCH("At-Promise (Primary Focus)", LOWER(INDEX(Paste_Here!Z$2:Z$850, MATCH(B605, Paste_Here!A$2:A$850, 0))))), "At-Promise: Prim", ""))))), ""), "")</f>
        <v/>
      </c>
      <c r="AY605" s="66"/>
      <c r="AZ605" s="76"/>
      <c r="BA605" s="66"/>
      <c r="BB605" s="76"/>
      <c r="BC605" s="66"/>
      <c r="BD605" s="76"/>
      <c r="BE605" s="66"/>
      <c r="BF605" s="76"/>
      <c r="BG605" s="66"/>
      <c r="BH605" s="76"/>
      <c r="BI605" s="66"/>
      <c r="BJ605" s="66"/>
      <c r="BK605" s="76" t="str">
        <f t="shared" si="76"/>
        <v/>
      </c>
      <c r="BL605" s="66"/>
      <c r="BM605" s="76" t="str">
        <f>IFERROR(IF(B605&lt;&gt;"", IF(AND(ISNUMBER(VALUE(SUBSTITUTE(SUBSTITUTE(Paste_Here!R605, "br", "-"), "L", ""))), VALUE(SUBSTITUTE(SUBSTITUTE(Paste_Here!R605, "br", "-"), "L", "")) &gt;= 1095), "Yes", IF(AND(ISNUMBER(VALUE(SUBSTITUTE(SUBSTITUTE(Paste_Here!R605, "br", "-"), "L", ""))), VALUE(SUBSTITUTE(SUBSTITUTE(Paste_Here!R605, "br", "-"), "L", "")) &lt;= 1094), "No", "")), ""), "")</f>
        <v/>
      </c>
      <c r="BN605" s="66"/>
      <c r="BO605" s="76" t="str">
        <f>IFERROR(IF(B605&lt;&gt;"", IF(COUNTIF(INDEX(Paste_Here!Y$2:AB$850, MATCH(B605, Paste_Here!A$2:A$850, 0), 0), "yes") &gt; 0, "Yes", IF(COUNTIF(INDEX(Paste_Here!Y$2:AB$850, MATCH(B605, Paste_Here!A$2:A$850, 0), 0), "no") &gt; 0, "No", "")), ""), "")</f>
        <v/>
      </c>
      <c r="BP605" s="66"/>
      <c r="BQ605" s="76" t="str">
        <f>IFERROR(IF(B605&lt;&gt;"", IF(AND(ISNUMBER(VALUE(SUBSTITUTE(SUBSTITUTE(Paste_Here!U605, "em", "-"), "q", ""))), VALUE(SUBSTITUTE(SUBSTITUTE(Paste_Here!U605, "em", "-"), "q", "")) &gt;= 910), "Yes", IF(AND(ISNUMBER(VALUE(SUBSTITUTE(SUBSTITUTE(Paste_Here!U605, "em", "-"), "q", ""))), VALUE(SUBSTITUTE(SUBSTITUTE(Paste_Here!U605, "em", "-"), "q", "")) &lt;= 909), "No", "")), ""), "")</f>
        <v/>
      </c>
      <c r="BR605" s="66"/>
      <c r="BS605" s="76" t="str">
        <f>IFERROR(IF(B605&lt;&gt;"", IF(AND(INDEX(Paste_Here!X$2:X$850, MATCH(B605, Paste_Here!A$2:A$850, 0))&lt;&gt;"", ISNUMBER(VALUE(INDEX(Paste_Here!X$2:X$850, MATCH(B605, Paste_Here!A$2:A$850, 0))))), INDEX(Paste_Here!X$2:X$850, MATCH(B605, Paste_Here!A$2:A$850, 0)), ""), ""), "")</f>
        <v/>
      </c>
      <c r="BT605" s="66"/>
      <c r="BU605" s="76" t="str">
        <f>IFERROR(IF(B605&lt;&gt;"", IF(ISNUMBER(VALUE(INDEX(Paste_Here!G$2:G$850, MATCH(B605, Paste_Here!A$2:A$850, 0)))), IF(VALUE(INDEX(Paste_Here!G$2:G$850, MATCH(B605, Paste_Here!A$2:A$850, 0)))=0, "No", IF(AND(VALUE(INDEX(Paste_Here!G$2:G$850, MATCH(B605, Paste_Here!A$2:A$850, 0)))&gt;=1, VALUE(INDEX(Paste_Here!G$2:G$850, MATCH(B605, Paste_Here!A$2:A$850, 0)))&lt;=4), VALUE(INDEX(Paste_Here!G$2:G$850, MATCH(B605, Paste_Here!A$2:A$850, 0))), "")), ""), ""), "")</f>
        <v/>
      </c>
      <c r="BV605" s="66"/>
      <c r="BW605" s="76" t="str">
        <f>IFERROR(IF(B605&lt;&gt;"", IF(ISNUMBER(VALUE(INDEX(Paste_Here!H$2:H$850, MATCH(B605, Paste_Here!A$2:A$850, 0)))), IF(VALUE(INDEX(Paste_Here!H$2:H$850, MATCH(B605, Paste_Here!A$2:A$850, 0)))=0, "No", IF(AND(VALUE(INDEX(Paste_Here!H$2:H$850, MATCH(B605, Paste_Here!A$2:A$850, 0)))&gt;=1, VALUE(INDEX(Paste_Here!H$2:H$850, MATCH(B605, Paste_Here!A$2:A$850, 0)))&lt;=4), VALUE(INDEX(Paste_Here!H$2:H$850, MATCH(B605, Paste_Here!A$2:A$850, 0))), "")), ""), ""), "")</f>
        <v/>
      </c>
      <c r="BX605" s="66"/>
      <c r="BY605" s="76"/>
      <c r="BZ605" s="66"/>
      <c r="CA605" s="76"/>
      <c r="CB605" s="66"/>
      <c r="CC605" s="66"/>
      <c r="CD605" s="76" t="str">
        <f t="shared" si="77"/>
        <v/>
      </c>
      <c r="CE605" s="66"/>
      <c r="CF605" s="76" t="str">
        <f>IFERROR(IF(B605&lt;&gt;"", IF(AND(INDEX(Paste_Here!P$2:P$850, MATCH(B605, Paste_Here!A$2:A$850, 0))&lt;&gt;"", ISNUMBER(VALUE(INDEX(Paste_Here!P$2:P$850, MATCH(B605, Paste_Here!A$2:A$850, 0))))), INDEX(Paste_Here!P$2:P$850, MATCH(B605, Paste_Here!A$2:A$850, 0)), ""), ""), "")</f>
        <v/>
      </c>
      <c r="CG605" s="66"/>
      <c r="CH605" s="76" t="str">
        <f>IFERROR(IF(B605&lt;&gt;"", IF(ISNUMBER(SEARCH("highrisk", LOWER(INDEX(Paste_Here!Q$2:Q$850, MATCH(B605, Paste_Here!A$2:A$850, 0))))), "High Risk", IF(ISNUMBER(SEARCH("lowrisk", LOWER(INDEX(Paste_Here!Q$2:Q$850, MATCH(B605, Paste_Here!A$2:A$850, 0))))), "Low Risk", IF(ISNUMBER(SEARCH("somerisk", LOWER(INDEX(Paste_Here!Q$2:Q$850, MATCH(B605, Paste_Here!A$2:A$850, 0))))), "Some Risk", ""))), ""), "")</f>
        <v/>
      </c>
      <c r="CI605" s="66"/>
      <c r="CJ605" s="76" t="str">
        <f>IFERROR(IF(B605&lt;&gt;"", IF(AND(INDEX(Paste_Here!AA$2:AA$850, MATCH(B605, Paste_Here!A$2:A$850, 0))&lt;&gt;"", ISNUMBER(VALUE(INDEX(Paste_Here!AA$2:AA$850, MATCH(B605, Paste_Here!A$2:A$850, 0))))), INDEX(Paste_Here!AA$2:AA$850, MATCH(B605, Paste_Here!A$2:A$850, 0)), ""), ""), "")</f>
        <v/>
      </c>
      <c r="CK605" s="66"/>
      <c r="CL605" s="76" t="str">
        <f>IFERROR(IF(B605&lt;&gt;"", IF(LOWER(INDEX(Paste_Here!AB$2:AB$850, MATCH(B605, Paste_Here!A$2:A$850, 0)))="approaching expectations", "Approaching", IF(LOWER(INDEX(Paste_Here!AB$2:AB$850, MATCH(B605, Paste_Here!A$2:A$850, 0)))="met expectations", "Met", IF(LOWER(INDEX(Paste_Here!AB$2:AB$850, MATCH(B605, Paste_Here!A$2:A$850, 0)))="exceeded expectations", "Exceeded", IF(LOWER(INDEX(Paste_Here!AB$2:AB$850, MATCH(B605, Paste_Here!A$2:A$850, 0)))="below expectations", "Below", "")))), ""), "")</f>
        <v/>
      </c>
      <c r="CM605" s="66"/>
      <c r="CN605" s="76" t="str">
        <f>IFERROR(IF(B605&lt;&gt;"", IF(AND(INDEX(Paste_Here!AC$2:AC$850, MATCH(B605, Paste_Here!A$2:A$850, 0))&lt;&gt;"", ISNUMBER(VALUE(INDEX(Paste_Here!AC$2:AC$850, MATCH(B605, Paste_Here!A$2:A$850, 0))))), INDEX(Paste_Here!AC$2:AC$850, MATCH(B605, Paste_Here!A$2:A$850, 0)), ""), ""), "")</f>
        <v/>
      </c>
      <c r="CO605" s="66"/>
      <c r="CP605" s="76"/>
      <c r="CQ605" s="66"/>
      <c r="CR605" s="76"/>
      <c r="CS605" s="66"/>
      <c r="CT605" s="76"/>
      <c r="CU605" s="66"/>
      <c r="CV605" s="76"/>
      <c r="CW605" s="66"/>
      <c r="CX605" s="76"/>
      <c r="CY605" s="66"/>
      <c r="CZ605" s="66"/>
      <c r="DA605" s="76" t="str">
        <f t="shared" si="78"/>
        <v/>
      </c>
      <c r="DB605" s="66"/>
      <c r="DC605" s="76" t="str">
        <f>IFERROR(IF(B605&lt;&gt;"", IF(AND(INDEX(Paste_Here!V$2:V$850, MATCH(B605, Paste_Here!A$2:A$850, 0))&lt;&gt;"", ISNUMBER(VALUE(INDEX(Paste_Here!V$2:V$850, MATCH(B605, Paste_Here!A$2:A$850, 0))))), INDEX(Paste_Here!V$2:V$850, MATCH(B605, Paste_Here!A$2:A$850, 0)), ""), ""), "")</f>
        <v/>
      </c>
      <c r="DD605" s="66"/>
      <c r="DE605" s="76" t="str">
        <f>IFERROR(IF(B605&lt;&gt;"", IF(ISNUMBER(SEARCH("highrisk", LOWER(INDEX(Paste_Here!W$2:W$850, MATCH(B605, Paste_Here!A$2:A$850, 0))))), "High Risk", IF(ISNUMBER(SEARCH("lowrisk", LOWER(INDEX(Paste_Here!W$2:W$850, MATCH(B605, Paste_Here!A$2:A$850, 0))))), "Low Risk", IF(ISNUMBER(SEARCH("somerisk", LOWER(INDEX(Paste_Here!W$2:W$850, MATCH(B605, Paste_Here!A$2:A$850, 0))))), "Some Risk", ""))), ""), "")</f>
        <v/>
      </c>
      <c r="DF605" s="66"/>
      <c r="DG605" s="76" t="str">
        <f>IFERROR(IF(B605&lt;&gt;"", IF(AND(INDEX(Paste_Here!S$2:S$850, MATCH(B605, Paste_Here!A$2:A$850, 0))&lt;&gt;"", ISNUMBER(VALUE(INDEX(Paste_Here!S$2:S$850, MATCH(B605, Paste_Here!A$2:A$850, 0))))), INDEX(Paste_Here!S$2:S$850, MATCH(B605, Paste_Here!A$2:A$850, 0)), ""), ""), "")</f>
        <v/>
      </c>
      <c r="DH605" s="66"/>
      <c r="DI605" s="76" t="str">
        <f>IFERROR(IF(B605&lt;&gt;"", IF(ISNUMBER(SEARCH("highrisk", LOWER(INDEX(Paste_Here!T$2:T$850, MATCH(B605, Paste_Here!A$2:A$850, 0))))), "High Risk", IF(ISNUMBER(SEARCH("lowrisk", LOWER(INDEX(Paste_Here!T$2:T$850, MATCH(B605, Paste_Here!A$2:A$850, 0))))), "Low Risk", IF(ISNUMBER(SEARCH("somerisk", LOWER(INDEX(Paste_Here!T$2:T$850, MATCH(B605, Paste_Here!A$2:A$850, 0))))), "Some Risk", ""))), ""), "")</f>
        <v/>
      </c>
      <c r="DJ605" s="66"/>
      <c r="DK605" s="76" t="str">
        <f>IFERROR(IF(B605&lt;&gt;"", IF(AND(INDEX(Paste_Here!AD$2:AD$850, MATCH(B605, Paste_Here!A$2:A$850, 0))&lt;&gt;"", ISNUMBER(VALUE(INDEX(Paste_Here!AD$2:AD$850, MATCH(B605, Paste_Here!A$2:A$850, 0))))), INDEX(Paste_Here!AD$2:AD$850, MATCH(B605, Paste_Here!A$2:A$850, 0)), ""), ""), "")</f>
        <v/>
      </c>
      <c r="DL605" s="66"/>
      <c r="DM605" s="76" t="str">
        <f>IFERROR(IF(B605&lt;&gt;"", IF(LOWER(INDEX(Paste_Here!AE$2:AE$850, MATCH(B605, Paste_Here!A$2:A$850, 0)))="approaching expectations", "Approaching", IF(LOWER(INDEX(Paste_Here!AE$2:AE$850, MATCH(B605, Paste_Here!A$2:A$850, 0)))="met expectations", "Met", IF(LOWER(INDEX(Paste_Here!AE$2:AE$850, MATCH(B605, Paste_Here!A$2:A$850, 0)))="exceeded expectations", "Exceeded", IF(LOWER(INDEX(Paste_Here!AE$2:AE$850, MATCH(B605, Paste_Here!A$2:A$850, 0)))="below expectations", "Below", "")))), ""), "")</f>
        <v/>
      </c>
      <c r="DN605" s="66"/>
      <c r="DO605" s="76"/>
      <c r="DP605" s="66"/>
      <c r="DQ605" s="76"/>
      <c r="DR605" s="66"/>
      <c r="DS605" s="76"/>
      <c r="DT605" s="66"/>
      <c r="DU605" s="76"/>
      <c r="DV605" s="66"/>
      <c r="DW605" s="66"/>
      <c r="DX605" s="76" t="str">
        <f t="shared" si="79"/>
        <v/>
      </c>
      <c r="DY605" s="66"/>
      <c r="DZ605" s="76"/>
      <c r="EA605" s="66"/>
      <c r="EB605" s="76"/>
      <c r="EC605" s="66"/>
      <c r="ED605" s="76" t="str">
        <f>IFERROR(IF(B605&lt;&gt;"", IF(AND(INDEX(Paste_Here!AF$2:AF$850, MATCH(B605, Paste_Here!A$2:A$850, 0))&lt;&gt;"", ISNUMBER(VALUE(INDEX(Paste_Here!AF$2:AF$850, MATCH(B605, Paste_Here!A$2:A$850, 0))))), INDEX(Paste_Here!AF$2:AF$850, MATCH(B605, Paste_Here!A$2:A$850, 0)), ""), ""), "")</f>
        <v/>
      </c>
      <c r="EE605" s="66"/>
      <c r="EF605" s="76"/>
      <c r="EG605" s="66"/>
      <c r="EH605" s="76"/>
      <c r="EI605" s="66"/>
      <c r="EJ605" s="76" t="str">
        <f>IFERROR(IF(B605&lt;&gt;"", IF(AND(INDEX(Paste_Here!AG$2:AG$850, MATCH(B605, Paste_Here!A$2:A$850, 0))&lt;&gt;"", ISNUMBER(VALUE(INDEX(Paste_Here!AG$2:AG$850, MATCH(B605, Paste_Here!A$2:A$850, 0))))), INDEX(Paste_Here!AG$2:AG$850, MATCH(B605, Paste_Here!A$2:A$850, 0)), ""), ""), "")</f>
        <v/>
      </c>
      <c r="EK605" s="66"/>
      <c r="EL605" s="76"/>
      <c r="EM605" s="66"/>
      <c r="EN605" s="76"/>
      <c r="EO605" s="66"/>
      <c r="EP605" s="76"/>
      <c r="EQ605" s="66"/>
      <c r="ER605" s="76"/>
      <c r="ES605" s="66"/>
      <c r="ET605" s="66"/>
      <c r="EU605" s="76"/>
      <c r="EV605" s="66"/>
      <c r="EW605" s="76"/>
      <c r="EX605" s="66"/>
      <c r="EY605" s="76"/>
      <c r="EZ605" s="66"/>
      <c r="FA605" s="76"/>
      <c r="FB605" s="66"/>
      <c r="FC605" s="76"/>
      <c r="FD605" s="66"/>
      <c r="FE605" s="76"/>
      <c r="FF605" s="66"/>
      <c r="FG605" s="76"/>
      <c r="FH605" s="66"/>
      <c r="FI605" s="76"/>
      <c r="FJ605" s="66"/>
      <c r="FK605" s="76"/>
      <c r="FL605" s="66"/>
      <c r="FM605" s="76"/>
      <c r="FN605" s="66"/>
      <c r="FO605" s="76"/>
      <c r="FP605" s="66"/>
      <c r="FQ605" s="76"/>
      <c r="FR605" s="66"/>
      <c r="FS605" s="76"/>
      <c r="FT605" s="66"/>
      <c r="FU605" s="76"/>
      <c r="FV605" s="66"/>
      <c r="FW605" s="76"/>
      <c r="FX605" s="66"/>
      <c r="FY605" s="76"/>
      <c r="FZ605" s="66"/>
      <c r="GA605" s="76"/>
      <c r="GB605" s="66"/>
      <c r="GC605" s="76"/>
      <c r="GD605" s="66"/>
      <c r="GE605" s="76"/>
      <c r="GF605" s="66"/>
      <c r="GG605" s="76"/>
      <c r="GH605" s="66"/>
      <c r="GI605" s="76"/>
      <c r="GJ605" s="66"/>
      <c r="GK605" s="76"/>
      <c r="GL605" s="66"/>
      <c r="GM605" s="76"/>
      <c r="GN605" s="66"/>
      <c r="GO605" s="76"/>
      <c r="GP605" s="66"/>
      <c r="GQ605" s="76"/>
      <c r="GR605" s="66"/>
      <c r="GS605" s="76"/>
      <c r="GT605" s="66"/>
      <c r="GU605" s="76"/>
      <c r="GV605" s="66"/>
      <c r="GW605" s="76"/>
      <c r="GX605" s="66"/>
      <c r="GY605" s="76"/>
      <c r="GZ605" s="66"/>
      <c r="HA605" s="76"/>
      <c r="HB605" s="66"/>
      <c r="HC605" s="76"/>
      <c r="HD605" s="66"/>
      <c r="HE605" s="76"/>
      <c r="HF605" s="66"/>
      <c r="HG605" s="76"/>
      <c r="HH605" s="66"/>
      <c r="HI605" s="76"/>
      <c r="HJ605" s="66"/>
      <c r="HK605" s="76"/>
      <c r="HL605" s="66"/>
      <c r="HM605" s="76"/>
      <c r="HN605" s="66"/>
      <c r="HO605" s="76"/>
      <c r="HP605" s="66"/>
      <c r="HQ605" s="76"/>
      <c r="HR605" s="66"/>
      <c r="HS605" s="76"/>
      <c r="HT605" s="66"/>
      <c r="HU605" s="76"/>
      <c r="HV605" s="66"/>
      <c r="HW605" s="76"/>
      <c r="HX605" s="66"/>
      <c r="HY605" s="76"/>
      <c r="HZ605" s="66"/>
      <c r="IA605" s="76"/>
      <c r="IB605" s="66"/>
      <c r="IC605" s="76"/>
      <c r="ID605" s="66"/>
      <c r="IE605" s="76"/>
      <c r="IF605" s="66"/>
      <c r="IG605" s="76"/>
      <c r="IH605" s="66"/>
      <c r="II605" s="76"/>
      <c r="IJ605" s="66"/>
      <c r="IK605" s="76"/>
      <c r="IL605" s="66"/>
      <c r="IM605" s="76"/>
      <c r="IN605" s="66"/>
      <c r="IO605" s="76"/>
      <c r="IP605" s="66"/>
      <c r="IQ605" s="76"/>
      <c r="IR605" s="66"/>
      <c r="IS605" s="76"/>
      <c r="IT605" s="66"/>
      <c r="IU605" s="76"/>
      <c r="IV605" s="66"/>
      <c r="IW605" s="76"/>
      <c r="IX605" s="66"/>
      <c r="IY605" s="76"/>
      <c r="IZ605" s="66"/>
      <c r="JA605" s="76"/>
      <c r="JB605" s="66"/>
      <c r="JC605" s="76"/>
      <c r="JD605" s="66"/>
      <c r="JE605" s="76"/>
      <c r="JF605" s="66"/>
      <c r="JG605" s="76"/>
      <c r="JH605" s="66"/>
      <c r="JI605" s="76"/>
      <c r="JJ605" s="66"/>
      <c r="JK605" s="76"/>
      <c r="JL605" s="66"/>
      <c r="JM605" s="76"/>
      <c r="JN605" s="66"/>
      <c r="JO605" s="76"/>
      <c r="JP605" s="66"/>
      <c r="JQ605" s="76"/>
      <c r="JR605" s="66"/>
      <c r="JS605" s="76"/>
      <c r="JT605" s="66"/>
      <c r="JU605" s="76"/>
      <c r="JV605" s="66"/>
      <c r="JW605" s="76"/>
      <c r="JX605" s="66"/>
      <c r="JY605" s="76"/>
      <c r="JZ605" s="66"/>
      <c r="KA605" s="76"/>
      <c r="KB605" s="66"/>
      <c r="KC605" s="76"/>
      <c r="KD605" s="66"/>
      <c r="KE605" s="76"/>
      <c r="KF605" s="66"/>
      <c r="KG605" s="76"/>
      <c r="KH605" s="66"/>
      <c r="KI605" s="76"/>
      <c r="KJ605" s="66"/>
      <c r="KK605" s="76"/>
      <c r="KL605" s="66"/>
      <c r="KM605" s="76"/>
      <c r="KN605" s="66"/>
      <c r="KO605" s="76"/>
      <c r="KP605" s="66"/>
      <c r="KQ605" s="76"/>
      <c r="KR605" s="66"/>
      <c r="KS605" s="76"/>
      <c r="KT605" s="66"/>
      <c r="KU605" s="76"/>
      <c r="KV605" s="66"/>
      <c r="KW605" s="76"/>
      <c r="KX605" s="66"/>
      <c r="KY605" s="76"/>
      <c r="KZ605" s="66"/>
      <c r="LA605" s="76"/>
      <c r="LB605" s="66"/>
      <c r="LC605" s="76"/>
      <c r="LD605" s="66"/>
      <c r="LE605" s="76"/>
      <c r="LF605" s="66"/>
      <c r="LG605" s="76"/>
      <c r="LH605" s="66"/>
      <c r="LI605" s="76"/>
      <c r="LJ605" s="66"/>
      <c r="LK605" s="76"/>
      <c r="LL605" s="66"/>
      <c r="LM605" s="76"/>
      <c r="LN605" s="66"/>
      <c r="LO605" s="76"/>
      <c r="LP605" s="66"/>
      <c r="LQ605" s="76"/>
      <c r="LR605" s="66"/>
      <c r="LS605" s="76"/>
      <c r="LT605" s="66"/>
      <c r="LU605" s="76"/>
      <c r="LV605" s="66"/>
      <c r="LW605" s="76"/>
      <c r="LX605" s="66"/>
      <c r="LY605" s="76"/>
      <c r="LZ605" s="66"/>
      <c r="MA605" s="76"/>
      <c r="MB605" s="66"/>
      <c r="MC605" s="76"/>
      <c r="MD605" s="66"/>
      <c r="MG605" s="1" t="str" cm="1">
        <f t="array" ref="MG605">IFERROR(INDEX(Paste_Here!$B$2:$B$850, MATCH(0, COUNTIF(MG$4:MG604, Paste_Here!$B$2:$B$850) + IF(Paste_Here!$B$2:$B$850="", 1, 0), 0)), "")</f>
        <v/>
      </c>
      <c r="MH605" s="1" t="str">
        <f>IF(MG605&lt;&gt;"", INDEX(Paste_Here!$A$2:$A$850, MATCH(MG605, Paste_Here!$B$2:$B$850, 0)), "")</f>
        <v/>
      </c>
      <c r="MI605" s="1" t="str">
        <f t="shared" si="80"/>
        <v/>
      </c>
      <c r="MJ605" s="1" t="str" cm="1">
        <f t="array" ref="MJ605">IFERROR(INDEX($MI$5:$MI$850, MATCH(SMALL(IF($MI$5:$MI$850&lt;&gt;"", COUNTIF($MI$5:$MI$850, "&lt;"&amp;$MI$5:$MI$850)+1), ROW()-ROW($MJ$5)+1), COUNTIF($MI$5:$MI$850, "&lt;"&amp;$MI$5:$MI$850)+1, 0)), "")</f>
        <v/>
      </c>
    </row>
    <row r="606" spans="1:348">
      <c r="A606" s="66"/>
      <c r="B606" s="76" t="str">
        <f t="shared" si="73"/>
        <v/>
      </c>
      <c r="C606" s="66"/>
      <c r="D606" s="76" t="str">
        <f>IFERROR(IF(B606&lt;&gt;"", IF(AND(INDEX(Paste_Here!B$2:B$850, MATCH(B606, Paste_Here!A$2:A$850, 0))&lt;&gt;"", ISNUMBER(VALUE(INDEX(Paste_Here!B$2:B$850, MATCH(B606, Paste_Here!A$2:A$850, 0))))), INDEX(Paste_Here!B$2:B$850, MATCH(B606, Paste_Here!A$2:A$850, 0)), ""), ""), "")</f>
        <v/>
      </c>
      <c r="E606" s="66"/>
      <c r="F606" s="76" t="str">
        <f>IFERROR(IF(B606&lt;&gt;"", IF(ISTEXT(INDEX(Paste_Here!K$2:K$850, MATCH(B606, Paste_Here!A$2:A$850, 0))), INDEX(Paste_Here!K$2:K$850, MATCH(B606, Paste_Here!A$2:A$850, 0)), ""), ""), "")</f>
        <v/>
      </c>
      <c r="G606" s="66"/>
      <c r="H606" s="76" t="str">
        <f>IFERROR(IF(B606&lt;&gt;"", IF(ISTEXT(INDEX(Paste_Here!C$2:C$850, MATCH(B606, Paste_Here!A$2:A$850, 0))), INDEX(Paste_Here!C$2:C$850, MATCH(B606, Paste_Here!A$2:A$850, 0)), ""), ""), "")</f>
        <v/>
      </c>
      <c r="I606" s="66"/>
      <c r="J606" s="76" t="str">
        <f>IFERROR(IF(B606&lt;&gt;"", IF(ISNUMBER(SEARCH("s", LOWER(INDEX(Paste_Here!M$2:M$850, MATCH(B606, Paste_Here!A$2:A$850, 0))))), "Yes", IF(INDEX(Paste_Here!M$2:M$850, MATCH(B606, Paste_Here!A$2:A$850, 0))&lt;&gt;"", "No", "")), ""), "")</f>
        <v/>
      </c>
      <c r="K606" s="66"/>
      <c r="L606" s="76" t="str">
        <f>IFERROR(IF(B606&lt;&gt;"", IF(ISNUMBER(SEARCH("yes", LOWER(INDEX(Paste_Here!E$2:E$850, MATCH(B606, Paste_Here!A$2:A$850, 0))))), "Yes", IF(ISNUMBER(SEARCH("no", LOWER(INDEX(Paste_Here!E$2:E$850, MATCH(B606, Paste_Here!A$2:A$850, 0))))), "No", "")), ""), "")</f>
        <v/>
      </c>
      <c r="M606" s="66"/>
      <c r="N606" s="76" t="str">
        <f>IFERROR(IF(B606&lt;&gt;"", IF(ISNUMBER(SEARCH("yes", LOWER(INDEX(Paste_Here!F$2:F$850, MATCH(B606, Paste_Here!A$2:A$850, 0))))), "Yes", IF(ISNUMBER(SEARCH("no", LOWER(INDEX(Paste_Here!F$2:F$850, MATCH(B606, Paste_Here!A$2:A$850, 0))))), "No", "")), ""), "")</f>
        <v/>
      </c>
      <c r="O606" s="66"/>
      <c r="P606" s="76" t="str">
        <f>IFERROR(IF(B606&lt;&gt;"", IF(ISNUMBER(SEARCH("yes", LOWER(INDEX(Paste_Here!L$2:L$850, MATCH(B606, Paste_Here!A$2:A$850, 0))))), "Yes", IF(ISNUMBER(SEARCH("no", LOWER(INDEX(Paste_Here!L$2:L$850, MATCH(B606, Paste_Here!A$2:A$850, 0))))), "No", "")), ""), "")</f>
        <v/>
      </c>
      <c r="Q606" s="66"/>
      <c r="R606" s="76" t="str">
        <f>IFERROR(IF(B606&lt;&gt;"", IF(ISNUMBER(SEARCH("transitional 2", LOWER(INDEX(Paste_Here!D$2:D$850, MATCH(B606, Paste_Here!A$2:A$850, 0))))), "T2", IF(ISNUMBER(SEARCH("transitional 1", LOWER(INDEX(Paste_Here!D$2:D$850, MATCH(B606, Paste_Here!A$2:A$850, 0))))), "T1", IF(ISNUMBER(SEARCH("waived ell services", LOWER(INDEX(Paste_Here!D$2:D$850, MATCH(B606, Paste_Here!A$2:A$850, 0))))), "W", IF(ISNUMBER(SEARCH("english language learner", LOWER(INDEX(Paste_Here!D$2:D$850, MATCH(B606, Paste_Here!A$2:A$850, 0))))), "L", "")))), ""), "")</f>
        <v/>
      </c>
      <c r="S606" s="66"/>
      <c r="T606" s="76" t="str">
        <f>IFERROR(IF(B606&lt;&gt;"", IF(ISNUMBER(SEARCH("yes", LOWER(INDEX(Paste_Here!I$2:I$850, MATCH(B606, Paste_Here!A$2:A$850, 0))))), "Yes", IF(ISNUMBER(SEARCH("no", LOWER(INDEX(Paste_Here!I$2:I$850, MATCH(B606, Paste_Here!A$2:A$850, 0))))), "No", "")), ""), "")</f>
        <v/>
      </c>
      <c r="U606" s="66"/>
      <c r="V606" s="76" t="str">
        <f>IFERROR(IF(B606&lt;&gt;"", IF(ISTEXT(INDEX(Paste_Here!J$2:J$850, MATCH(B606, Paste_Here!A$2:A$850, 0))), VALUE(INDEX(Paste_Here!J$2:J$850, MATCH(B606, Paste_Here!A$2:A$850, 0))), ""), ""), "")</f>
        <v/>
      </c>
      <c r="W606" s="66"/>
      <c r="X606" s="66"/>
      <c r="Y606" s="76" t="str">
        <f t="shared" si="74"/>
        <v/>
      </c>
      <c r="Z606" s="66"/>
      <c r="AA606" s="76" t="str">
        <f>IFERROR(IF(B606&lt;&gt;"", IF(AND(INDEX(Paste_Here!AI$2:AI$850, MATCH(B606, Paste_Here!A$2:A$850, 0))&lt;&gt;"", ISNUMBER(VALUE(INDEX(Paste_Here!AI$2:AI$850, MATCH(B606, Paste_Here!A$2:A$850, 0))))), INDEX(Paste_Here!AI$2:AI$850, MATCH(B606, Paste_Here!A$2:A$850, 0)), ""), ""), "")</f>
        <v/>
      </c>
      <c r="AB606" s="66"/>
      <c r="AC606" s="76" t="str">
        <f>IFERROR(IF(B606&lt;&gt;"", IF(AND(INDEX(Paste_Here!AJ$2:AJ$850, MATCH(B606, Paste_Here!A$2:A$850, 0))&lt;&gt;"", ISNUMBER(VALUE(INDEX(Paste_Here!AJ$2:AJ$850, MATCH(B606, Paste_Here!A$2:A$850, 0))))), INDEX(Paste_Here!AJ$2:AJ$850, MATCH(B606, Paste_Here!A$2:A$850, 0)), ""), ""), "")</f>
        <v/>
      </c>
      <c r="AD606" s="66"/>
      <c r="AE606" s="76" t="str">
        <f>IFERROR(IF(B606&lt;&gt;"", IF(AND(INDEX(Paste_Here!AK$2:AK$850, MATCH(B606, Paste_Here!A$2:A$850, 0))&lt;&gt;"", ISNUMBER(VALUE(INDEX(Paste_Here!AK$2:AK$850, MATCH(B606, Paste_Here!A$2:A$850, 0))))), INDEX(Paste_Here!AK$2:AK$850, MATCH(B606, Paste_Here!A$2:A$850, 0)), ""), ""), "")</f>
        <v/>
      </c>
      <c r="AF606" s="66"/>
      <c r="AG606" s="76" t="str">
        <f>IFERROR(IF(B606&lt;&gt;"", IF(AND(INDEX(Paste_Here!AL$2:AL$850, MATCH(B606, Paste_Here!A$2:A$850, 0))&lt;&gt;"", ISNUMBER(VALUE(INDEX(Paste_Here!AL$2:AL$850, MATCH(B606, Paste_Here!A$2:A$850, 0))))), INDEX(Paste_Here!AL$2:AL$850, MATCH(B606, Paste_Here!A$2:A$850, 0)), ""), ""), "")</f>
        <v/>
      </c>
      <c r="AH606" s="66"/>
      <c r="AI606" s="76" t="str">
        <f>IFERROR(IF(B606&lt;&gt;"", IF(AND(INDEX(Paste_Here!AH$2:AH$850, MATCH(B606, Paste_Here!A$2:A$850, 0))&lt;&gt;"", ISNUMBER(VALUE(INDEX(Paste_Here!AH$2:AH$850, MATCH(B606, Paste_Here!A$2:A$850, 0))))), IF(VALUE(INDEX(Paste_Here!AH$2:AH$850, MATCH(B606, Paste_Here!A$2:A$850, 0)))=0, "", INDEX(Paste_Here!AH$2:AH$850, MATCH(B606, Paste_Here!A$2:A$850, 0))), ""), ""), "")</f>
        <v/>
      </c>
      <c r="AJ606" s="66"/>
      <c r="AK606" s="76" t="str">
        <f>IFERROR(IF(B606&lt;&gt;"", IF(AND(INDEX(Paste_Here!N$2:N$850, MATCH(B606, Paste_Here!A$2:A$850, 0))&lt;&gt;"", ISNUMBER(VALUE(INDEX(Paste_Here!N$2:N$850, MATCH(B606, Paste_Here!A$2:A$850, 0))))), INDEX(Paste_Here!N$2:N$850, MATCH(B606, Paste_Here!A$2:A$850, 0)), ""), ""), "")</f>
        <v/>
      </c>
      <c r="AL606" s="66"/>
      <c r="AM606" s="76" t="str">
        <f>IFERROR(IF(B606&lt;&gt;"", IF(AND(INDEX(Paste_Here!O$2:O$850, MATCH(B606, Paste_Here!A$2:A$850, 0))&lt;&gt;"", ISNUMBER(VALUE(INDEX(Paste_Here!O$2:O$850, MATCH(B606, Paste_Here!A$2:A$850, 0))))), INDEX(Paste_Here!O$2:O$850, MATCH(B606, Paste_Here!A$2:A$850, 0)), ""), ""), "")</f>
        <v/>
      </c>
      <c r="AN606" s="66"/>
      <c r="AO606" s="76"/>
      <c r="AP606" s="66"/>
      <c r="AQ606" s="76"/>
      <c r="AR606" s="66"/>
      <c r="AS606" s="76"/>
      <c r="AT606" s="66"/>
      <c r="AU606" s="66"/>
      <c r="AV606" s="76" t="str">
        <f t="shared" si="75"/>
        <v/>
      </c>
      <c r="AW606" s="66"/>
      <c r="AX606" s="76" t="str">
        <f>IFERROR(IF(B606&lt;&gt;"", IF(ISNUMBER(SEARCH("Revealed-Potential (Primary Focus)", LOWER(INDEX(Paste_Here!Z$2:Z$850, MATCH(B606, Paste_Here!A$2:A$850, 0))))), "Rev-Potential: Prim", IF(ISNUMBER(SEARCH("Revealed-Potential (Secondary Focus)", LOWER(INDEX(Paste_Here!Z$2:Z$850, MATCH(B606, Paste_Here!A$2:A$850, 0))))), "Rev-Potential: Sec", IF(ISNUMBER(SEARCH("Monitoring", LOWER(INDEX(Paste_Here!Z$2:Z$850, MATCH(B606, Paste_Here!A$2:A$850, 0))))), "Monitoring", IF(ISNUMBER(SEARCH("At-Promise (Secondary Focus)", LOWER(INDEX(Paste_Here!Z$2:Z$850, MATCH(B606, Paste_Here!A$2:A$850, 0))))), "At-Promise: Sec", IF(ISNUMBER(SEARCH("At-Promise (Primary Focus)", LOWER(INDEX(Paste_Here!Z$2:Z$850, MATCH(B606, Paste_Here!A$2:A$850, 0))))), "At-Promise: Prim", ""))))), ""), "")</f>
        <v/>
      </c>
      <c r="AY606" s="66"/>
      <c r="AZ606" s="76"/>
      <c r="BA606" s="66"/>
      <c r="BB606" s="76"/>
      <c r="BC606" s="66"/>
      <c r="BD606" s="76"/>
      <c r="BE606" s="66"/>
      <c r="BF606" s="76"/>
      <c r="BG606" s="66"/>
      <c r="BH606" s="76"/>
      <c r="BI606" s="66"/>
      <c r="BJ606" s="66"/>
      <c r="BK606" s="76" t="str">
        <f t="shared" si="76"/>
        <v/>
      </c>
      <c r="BL606" s="66"/>
      <c r="BM606" s="76" t="str">
        <f>IFERROR(IF(B606&lt;&gt;"", IF(AND(ISNUMBER(VALUE(SUBSTITUTE(SUBSTITUTE(Paste_Here!R606, "br", "-"), "L", ""))), VALUE(SUBSTITUTE(SUBSTITUTE(Paste_Here!R606, "br", "-"), "L", "")) &gt;= 1095), "Yes", IF(AND(ISNUMBER(VALUE(SUBSTITUTE(SUBSTITUTE(Paste_Here!R606, "br", "-"), "L", ""))), VALUE(SUBSTITUTE(SUBSTITUTE(Paste_Here!R606, "br", "-"), "L", "")) &lt;= 1094), "No", "")), ""), "")</f>
        <v/>
      </c>
      <c r="BN606" s="66"/>
      <c r="BO606" s="76" t="str">
        <f>IFERROR(IF(B606&lt;&gt;"", IF(COUNTIF(INDEX(Paste_Here!Y$2:AB$850, MATCH(B606, Paste_Here!A$2:A$850, 0), 0), "yes") &gt; 0, "Yes", IF(COUNTIF(INDEX(Paste_Here!Y$2:AB$850, MATCH(B606, Paste_Here!A$2:A$850, 0), 0), "no") &gt; 0, "No", "")), ""), "")</f>
        <v/>
      </c>
      <c r="BP606" s="66"/>
      <c r="BQ606" s="76" t="str">
        <f>IFERROR(IF(B606&lt;&gt;"", IF(AND(ISNUMBER(VALUE(SUBSTITUTE(SUBSTITUTE(Paste_Here!U606, "em", "-"), "q", ""))), VALUE(SUBSTITUTE(SUBSTITUTE(Paste_Here!U606, "em", "-"), "q", "")) &gt;= 910), "Yes", IF(AND(ISNUMBER(VALUE(SUBSTITUTE(SUBSTITUTE(Paste_Here!U606, "em", "-"), "q", ""))), VALUE(SUBSTITUTE(SUBSTITUTE(Paste_Here!U606, "em", "-"), "q", "")) &lt;= 909), "No", "")), ""), "")</f>
        <v/>
      </c>
      <c r="BR606" s="66"/>
      <c r="BS606" s="76" t="str">
        <f>IFERROR(IF(B606&lt;&gt;"", IF(AND(INDEX(Paste_Here!X$2:X$850, MATCH(B606, Paste_Here!A$2:A$850, 0))&lt;&gt;"", ISNUMBER(VALUE(INDEX(Paste_Here!X$2:X$850, MATCH(B606, Paste_Here!A$2:A$850, 0))))), INDEX(Paste_Here!X$2:X$850, MATCH(B606, Paste_Here!A$2:A$850, 0)), ""), ""), "")</f>
        <v/>
      </c>
      <c r="BT606" s="66"/>
      <c r="BU606" s="76" t="str">
        <f>IFERROR(IF(B606&lt;&gt;"", IF(ISNUMBER(VALUE(INDEX(Paste_Here!G$2:G$850, MATCH(B606, Paste_Here!A$2:A$850, 0)))), IF(VALUE(INDEX(Paste_Here!G$2:G$850, MATCH(B606, Paste_Here!A$2:A$850, 0)))=0, "No", IF(AND(VALUE(INDEX(Paste_Here!G$2:G$850, MATCH(B606, Paste_Here!A$2:A$850, 0)))&gt;=1, VALUE(INDEX(Paste_Here!G$2:G$850, MATCH(B606, Paste_Here!A$2:A$850, 0)))&lt;=4), VALUE(INDEX(Paste_Here!G$2:G$850, MATCH(B606, Paste_Here!A$2:A$850, 0))), "")), ""), ""), "")</f>
        <v/>
      </c>
      <c r="BV606" s="66"/>
      <c r="BW606" s="76" t="str">
        <f>IFERROR(IF(B606&lt;&gt;"", IF(ISNUMBER(VALUE(INDEX(Paste_Here!H$2:H$850, MATCH(B606, Paste_Here!A$2:A$850, 0)))), IF(VALUE(INDEX(Paste_Here!H$2:H$850, MATCH(B606, Paste_Here!A$2:A$850, 0)))=0, "No", IF(AND(VALUE(INDEX(Paste_Here!H$2:H$850, MATCH(B606, Paste_Here!A$2:A$850, 0)))&gt;=1, VALUE(INDEX(Paste_Here!H$2:H$850, MATCH(B606, Paste_Here!A$2:A$850, 0)))&lt;=4), VALUE(INDEX(Paste_Here!H$2:H$850, MATCH(B606, Paste_Here!A$2:A$850, 0))), "")), ""), ""), "")</f>
        <v/>
      </c>
      <c r="BX606" s="66"/>
      <c r="BY606" s="76"/>
      <c r="BZ606" s="66"/>
      <c r="CA606" s="76"/>
      <c r="CB606" s="66"/>
      <c r="CC606" s="66"/>
      <c r="CD606" s="76" t="str">
        <f t="shared" si="77"/>
        <v/>
      </c>
      <c r="CE606" s="66"/>
      <c r="CF606" s="76" t="str">
        <f>IFERROR(IF(B606&lt;&gt;"", IF(AND(INDEX(Paste_Here!P$2:P$850, MATCH(B606, Paste_Here!A$2:A$850, 0))&lt;&gt;"", ISNUMBER(VALUE(INDEX(Paste_Here!P$2:P$850, MATCH(B606, Paste_Here!A$2:A$850, 0))))), INDEX(Paste_Here!P$2:P$850, MATCH(B606, Paste_Here!A$2:A$850, 0)), ""), ""), "")</f>
        <v/>
      </c>
      <c r="CG606" s="66"/>
      <c r="CH606" s="76" t="str">
        <f>IFERROR(IF(B606&lt;&gt;"", IF(ISNUMBER(SEARCH("highrisk", LOWER(INDEX(Paste_Here!Q$2:Q$850, MATCH(B606, Paste_Here!A$2:A$850, 0))))), "High Risk", IF(ISNUMBER(SEARCH("lowrisk", LOWER(INDEX(Paste_Here!Q$2:Q$850, MATCH(B606, Paste_Here!A$2:A$850, 0))))), "Low Risk", IF(ISNUMBER(SEARCH("somerisk", LOWER(INDEX(Paste_Here!Q$2:Q$850, MATCH(B606, Paste_Here!A$2:A$850, 0))))), "Some Risk", ""))), ""), "")</f>
        <v/>
      </c>
      <c r="CI606" s="66"/>
      <c r="CJ606" s="76" t="str">
        <f>IFERROR(IF(B606&lt;&gt;"", IF(AND(INDEX(Paste_Here!AA$2:AA$850, MATCH(B606, Paste_Here!A$2:A$850, 0))&lt;&gt;"", ISNUMBER(VALUE(INDEX(Paste_Here!AA$2:AA$850, MATCH(B606, Paste_Here!A$2:A$850, 0))))), INDEX(Paste_Here!AA$2:AA$850, MATCH(B606, Paste_Here!A$2:A$850, 0)), ""), ""), "")</f>
        <v/>
      </c>
      <c r="CK606" s="66"/>
      <c r="CL606" s="76" t="str">
        <f>IFERROR(IF(B606&lt;&gt;"", IF(LOWER(INDEX(Paste_Here!AB$2:AB$850, MATCH(B606, Paste_Here!A$2:A$850, 0)))="approaching expectations", "Approaching", IF(LOWER(INDEX(Paste_Here!AB$2:AB$850, MATCH(B606, Paste_Here!A$2:A$850, 0)))="met expectations", "Met", IF(LOWER(INDEX(Paste_Here!AB$2:AB$850, MATCH(B606, Paste_Here!A$2:A$850, 0)))="exceeded expectations", "Exceeded", IF(LOWER(INDEX(Paste_Here!AB$2:AB$850, MATCH(B606, Paste_Here!A$2:A$850, 0)))="below expectations", "Below", "")))), ""), "")</f>
        <v/>
      </c>
      <c r="CM606" s="66"/>
      <c r="CN606" s="76" t="str">
        <f>IFERROR(IF(B606&lt;&gt;"", IF(AND(INDEX(Paste_Here!AC$2:AC$850, MATCH(B606, Paste_Here!A$2:A$850, 0))&lt;&gt;"", ISNUMBER(VALUE(INDEX(Paste_Here!AC$2:AC$850, MATCH(B606, Paste_Here!A$2:A$850, 0))))), INDEX(Paste_Here!AC$2:AC$850, MATCH(B606, Paste_Here!A$2:A$850, 0)), ""), ""), "")</f>
        <v/>
      </c>
      <c r="CO606" s="66"/>
      <c r="CP606" s="76"/>
      <c r="CQ606" s="66"/>
      <c r="CR606" s="76"/>
      <c r="CS606" s="66"/>
      <c r="CT606" s="76"/>
      <c r="CU606" s="66"/>
      <c r="CV606" s="76"/>
      <c r="CW606" s="66"/>
      <c r="CX606" s="76"/>
      <c r="CY606" s="66"/>
      <c r="CZ606" s="66"/>
      <c r="DA606" s="76" t="str">
        <f t="shared" si="78"/>
        <v/>
      </c>
      <c r="DB606" s="66"/>
      <c r="DC606" s="76" t="str">
        <f>IFERROR(IF(B606&lt;&gt;"", IF(AND(INDEX(Paste_Here!V$2:V$850, MATCH(B606, Paste_Here!A$2:A$850, 0))&lt;&gt;"", ISNUMBER(VALUE(INDEX(Paste_Here!V$2:V$850, MATCH(B606, Paste_Here!A$2:A$850, 0))))), INDEX(Paste_Here!V$2:V$850, MATCH(B606, Paste_Here!A$2:A$850, 0)), ""), ""), "")</f>
        <v/>
      </c>
      <c r="DD606" s="66"/>
      <c r="DE606" s="76" t="str">
        <f>IFERROR(IF(B606&lt;&gt;"", IF(ISNUMBER(SEARCH("highrisk", LOWER(INDEX(Paste_Here!W$2:W$850, MATCH(B606, Paste_Here!A$2:A$850, 0))))), "High Risk", IF(ISNUMBER(SEARCH("lowrisk", LOWER(INDEX(Paste_Here!W$2:W$850, MATCH(B606, Paste_Here!A$2:A$850, 0))))), "Low Risk", IF(ISNUMBER(SEARCH("somerisk", LOWER(INDEX(Paste_Here!W$2:W$850, MATCH(B606, Paste_Here!A$2:A$850, 0))))), "Some Risk", ""))), ""), "")</f>
        <v/>
      </c>
      <c r="DF606" s="66"/>
      <c r="DG606" s="76" t="str">
        <f>IFERROR(IF(B606&lt;&gt;"", IF(AND(INDEX(Paste_Here!S$2:S$850, MATCH(B606, Paste_Here!A$2:A$850, 0))&lt;&gt;"", ISNUMBER(VALUE(INDEX(Paste_Here!S$2:S$850, MATCH(B606, Paste_Here!A$2:A$850, 0))))), INDEX(Paste_Here!S$2:S$850, MATCH(B606, Paste_Here!A$2:A$850, 0)), ""), ""), "")</f>
        <v/>
      </c>
      <c r="DH606" s="66"/>
      <c r="DI606" s="76" t="str">
        <f>IFERROR(IF(B606&lt;&gt;"", IF(ISNUMBER(SEARCH("highrisk", LOWER(INDEX(Paste_Here!T$2:T$850, MATCH(B606, Paste_Here!A$2:A$850, 0))))), "High Risk", IF(ISNUMBER(SEARCH("lowrisk", LOWER(INDEX(Paste_Here!T$2:T$850, MATCH(B606, Paste_Here!A$2:A$850, 0))))), "Low Risk", IF(ISNUMBER(SEARCH("somerisk", LOWER(INDEX(Paste_Here!T$2:T$850, MATCH(B606, Paste_Here!A$2:A$850, 0))))), "Some Risk", ""))), ""), "")</f>
        <v/>
      </c>
      <c r="DJ606" s="66"/>
      <c r="DK606" s="76" t="str">
        <f>IFERROR(IF(B606&lt;&gt;"", IF(AND(INDEX(Paste_Here!AD$2:AD$850, MATCH(B606, Paste_Here!A$2:A$850, 0))&lt;&gt;"", ISNUMBER(VALUE(INDEX(Paste_Here!AD$2:AD$850, MATCH(B606, Paste_Here!A$2:A$850, 0))))), INDEX(Paste_Here!AD$2:AD$850, MATCH(B606, Paste_Here!A$2:A$850, 0)), ""), ""), "")</f>
        <v/>
      </c>
      <c r="DL606" s="66"/>
      <c r="DM606" s="76" t="str">
        <f>IFERROR(IF(B606&lt;&gt;"", IF(LOWER(INDEX(Paste_Here!AE$2:AE$850, MATCH(B606, Paste_Here!A$2:A$850, 0)))="approaching expectations", "Approaching", IF(LOWER(INDEX(Paste_Here!AE$2:AE$850, MATCH(B606, Paste_Here!A$2:A$850, 0)))="met expectations", "Met", IF(LOWER(INDEX(Paste_Here!AE$2:AE$850, MATCH(B606, Paste_Here!A$2:A$850, 0)))="exceeded expectations", "Exceeded", IF(LOWER(INDEX(Paste_Here!AE$2:AE$850, MATCH(B606, Paste_Here!A$2:A$850, 0)))="below expectations", "Below", "")))), ""), "")</f>
        <v/>
      </c>
      <c r="DN606" s="66"/>
      <c r="DO606" s="76"/>
      <c r="DP606" s="66"/>
      <c r="DQ606" s="76"/>
      <c r="DR606" s="66"/>
      <c r="DS606" s="76"/>
      <c r="DT606" s="66"/>
      <c r="DU606" s="76"/>
      <c r="DV606" s="66"/>
      <c r="DW606" s="66"/>
      <c r="DX606" s="76" t="str">
        <f t="shared" si="79"/>
        <v/>
      </c>
      <c r="DY606" s="66"/>
      <c r="DZ606" s="76"/>
      <c r="EA606" s="66"/>
      <c r="EB606" s="76"/>
      <c r="EC606" s="66"/>
      <c r="ED606" s="76" t="str">
        <f>IFERROR(IF(B606&lt;&gt;"", IF(AND(INDEX(Paste_Here!AF$2:AF$850, MATCH(B606, Paste_Here!A$2:A$850, 0))&lt;&gt;"", ISNUMBER(VALUE(INDEX(Paste_Here!AF$2:AF$850, MATCH(B606, Paste_Here!A$2:A$850, 0))))), INDEX(Paste_Here!AF$2:AF$850, MATCH(B606, Paste_Here!A$2:A$850, 0)), ""), ""), "")</f>
        <v/>
      </c>
      <c r="EE606" s="66"/>
      <c r="EF606" s="76"/>
      <c r="EG606" s="66"/>
      <c r="EH606" s="76"/>
      <c r="EI606" s="66"/>
      <c r="EJ606" s="76" t="str">
        <f>IFERROR(IF(B606&lt;&gt;"", IF(AND(INDEX(Paste_Here!AG$2:AG$850, MATCH(B606, Paste_Here!A$2:A$850, 0))&lt;&gt;"", ISNUMBER(VALUE(INDEX(Paste_Here!AG$2:AG$850, MATCH(B606, Paste_Here!A$2:A$850, 0))))), INDEX(Paste_Here!AG$2:AG$850, MATCH(B606, Paste_Here!A$2:A$850, 0)), ""), ""), "")</f>
        <v/>
      </c>
      <c r="EK606" s="66"/>
      <c r="EL606" s="76"/>
      <c r="EM606" s="66"/>
      <c r="EN606" s="76"/>
      <c r="EO606" s="66"/>
      <c r="EP606" s="76"/>
      <c r="EQ606" s="66"/>
      <c r="ER606" s="76"/>
      <c r="ES606" s="66"/>
      <c r="ET606" s="66"/>
      <c r="EU606" s="76"/>
      <c r="EV606" s="66"/>
      <c r="EW606" s="76"/>
      <c r="EX606" s="66"/>
      <c r="EY606" s="76"/>
      <c r="EZ606" s="66"/>
      <c r="FA606" s="76"/>
      <c r="FB606" s="66"/>
      <c r="FC606" s="76"/>
      <c r="FD606" s="66"/>
      <c r="FE606" s="76"/>
      <c r="FF606" s="66"/>
      <c r="FG606" s="76"/>
      <c r="FH606" s="66"/>
      <c r="FI606" s="76"/>
      <c r="FJ606" s="66"/>
      <c r="FK606" s="76"/>
      <c r="FL606" s="66"/>
      <c r="FM606" s="76"/>
      <c r="FN606" s="66"/>
      <c r="FO606" s="76"/>
      <c r="FP606" s="66"/>
      <c r="FQ606" s="76"/>
      <c r="FR606" s="66"/>
      <c r="FS606" s="76"/>
      <c r="FT606" s="66"/>
      <c r="FU606" s="76"/>
      <c r="FV606" s="66"/>
      <c r="FW606" s="76"/>
      <c r="FX606" s="66"/>
      <c r="FY606" s="76"/>
      <c r="FZ606" s="66"/>
      <c r="GA606" s="76"/>
      <c r="GB606" s="66"/>
      <c r="GC606" s="76"/>
      <c r="GD606" s="66"/>
      <c r="GE606" s="76"/>
      <c r="GF606" s="66"/>
      <c r="GG606" s="76"/>
      <c r="GH606" s="66"/>
      <c r="GI606" s="76"/>
      <c r="GJ606" s="66"/>
      <c r="GK606" s="76"/>
      <c r="GL606" s="66"/>
      <c r="GM606" s="76"/>
      <c r="GN606" s="66"/>
      <c r="GO606" s="76"/>
      <c r="GP606" s="66"/>
      <c r="GQ606" s="76"/>
      <c r="GR606" s="66"/>
      <c r="GS606" s="76"/>
      <c r="GT606" s="66"/>
      <c r="GU606" s="76"/>
      <c r="GV606" s="66"/>
      <c r="GW606" s="76"/>
      <c r="GX606" s="66"/>
      <c r="GY606" s="76"/>
      <c r="GZ606" s="66"/>
      <c r="HA606" s="76"/>
      <c r="HB606" s="66"/>
      <c r="HC606" s="76"/>
      <c r="HD606" s="66"/>
      <c r="HE606" s="76"/>
      <c r="HF606" s="66"/>
      <c r="HG606" s="76"/>
      <c r="HH606" s="66"/>
      <c r="HI606" s="76"/>
      <c r="HJ606" s="66"/>
      <c r="HK606" s="76"/>
      <c r="HL606" s="66"/>
      <c r="HM606" s="76"/>
      <c r="HN606" s="66"/>
      <c r="HO606" s="76"/>
      <c r="HP606" s="66"/>
      <c r="HQ606" s="76"/>
      <c r="HR606" s="66"/>
      <c r="HS606" s="76"/>
      <c r="HT606" s="66"/>
      <c r="HU606" s="76"/>
      <c r="HV606" s="66"/>
      <c r="HW606" s="76"/>
      <c r="HX606" s="66"/>
      <c r="HY606" s="76"/>
      <c r="HZ606" s="66"/>
      <c r="IA606" s="76"/>
      <c r="IB606" s="66"/>
      <c r="IC606" s="76"/>
      <c r="ID606" s="66"/>
      <c r="IE606" s="76"/>
      <c r="IF606" s="66"/>
      <c r="IG606" s="76"/>
      <c r="IH606" s="66"/>
      <c r="II606" s="76"/>
      <c r="IJ606" s="66"/>
      <c r="IK606" s="76"/>
      <c r="IL606" s="66"/>
      <c r="IM606" s="76"/>
      <c r="IN606" s="66"/>
      <c r="IO606" s="76"/>
      <c r="IP606" s="66"/>
      <c r="IQ606" s="76"/>
      <c r="IR606" s="66"/>
      <c r="IS606" s="76"/>
      <c r="IT606" s="66"/>
      <c r="IU606" s="76"/>
      <c r="IV606" s="66"/>
      <c r="IW606" s="76"/>
      <c r="IX606" s="66"/>
      <c r="IY606" s="76"/>
      <c r="IZ606" s="66"/>
      <c r="JA606" s="76"/>
      <c r="JB606" s="66"/>
      <c r="JC606" s="76"/>
      <c r="JD606" s="66"/>
      <c r="JE606" s="76"/>
      <c r="JF606" s="66"/>
      <c r="JG606" s="76"/>
      <c r="JH606" s="66"/>
      <c r="JI606" s="76"/>
      <c r="JJ606" s="66"/>
      <c r="JK606" s="76"/>
      <c r="JL606" s="66"/>
      <c r="JM606" s="76"/>
      <c r="JN606" s="66"/>
      <c r="JO606" s="76"/>
      <c r="JP606" s="66"/>
      <c r="JQ606" s="76"/>
      <c r="JR606" s="66"/>
      <c r="JS606" s="76"/>
      <c r="JT606" s="66"/>
      <c r="JU606" s="76"/>
      <c r="JV606" s="66"/>
      <c r="JW606" s="76"/>
      <c r="JX606" s="66"/>
      <c r="JY606" s="76"/>
      <c r="JZ606" s="66"/>
      <c r="KA606" s="76"/>
      <c r="KB606" s="66"/>
      <c r="KC606" s="76"/>
      <c r="KD606" s="66"/>
      <c r="KE606" s="76"/>
      <c r="KF606" s="66"/>
      <c r="KG606" s="76"/>
      <c r="KH606" s="66"/>
      <c r="KI606" s="76"/>
      <c r="KJ606" s="66"/>
      <c r="KK606" s="76"/>
      <c r="KL606" s="66"/>
      <c r="KM606" s="76"/>
      <c r="KN606" s="66"/>
      <c r="KO606" s="76"/>
      <c r="KP606" s="66"/>
      <c r="KQ606" s="76"/>
      <c r="KR606" s="66"/>
      <c r="KS606" s="76"/>
      <c r="KT606" s="66"/>
      <c r="KU606" s="76"/>
      <c r="KV606" s="66"/>
      <c r="KW606" s="76"/>
      <c r="KX606" s="66"/>
      <c r="KY606" s="76"/>
      <c r="KZ606" s="66"/>
      <c r="LA606" s="76"/>
      <c r="LB606" s="66"/>
      <c r="LC606" s="76"/>
      <c r="LD606" s="66"/>
      <c r="LE606" s="76"/>
      <c r="LF606" s="66"/>
      <c r="LG606" s="76"/>
      <c r="LH606" s="66"/>
      <c r="LI606" s="76"/>
      <c r="LJ606" s="66"/>
      <c r="LK606" s="76"/>
      <c r="LL606" s="66"/>
      <c r="LM606" s="76"/>
      <c r="LN606" s="66"/>
      <c r="LO606" s="76"/>
      <c r="LP606" s="66"/>
      <c r="LQ606" s="76"/>
      <c r="LR606" s="66"/>
      <c r="LS606" s="76"/>
      <c r="LT606" s="66"/>
      <c r="LU606" s="76"/>
      <c r="LV606" s="66"/>
      <c r="LW606" s="76"/>
      <c r="LX606" s="66"/>
      <c r="LY606" s="76"/>
      <c r="LZ606" s="66"/>
      <c r="MA606" s="76"/>
      <c r="MB606" s="66"/>
      <c r="MC606" s="76"/>
      <c r="MD606" s="66"/>
      <c r="MG606" s="1" t="str" cm="1">
        <f t="array" ref="MG606">IFERROR(INDEX(Paste_Here!$B$2:$B$850, MATCH(0, COUNTIF(MG$4:MG605, Paste_Here!$B$2:$B$850) + IF(Paste_Here!$B$2:$B$850="", 1, 0), 0)), "")</f>
        <v/>
      </c>
      <c r="MH606" s="1" t="str">
        <f>IF(MG606&lt;&gt;"", INDEX(Paste_Here!$A$2:$A$850, MATCH(MG606, Paste_Here!$B$2:$B$850, 0)), "")</f>
        <v/>
      </c>
      <c r="MI606" s="1" t="str">
        <f t="shared" si="80"/>
        <v/>
      </c>
      <c r="MJ606" s="1" t="str" cm="1">
        <f t="array" ref="MJ606">IFERROR(INDEX($MI$5:$MI$850, MATCH(SMALL(IF($MI$5:$MI$850&lt;&gt;"", COUNTIF($MI$5:$MI$850, "&lt;"&amp;$MI$5:$MI$850)+1), ROW()-ROW($MJ$5)+1), COUNTIF($MI$5:$MI$850, "&lt;"&amp;$MI$5:$MI$850)+1, 0)), "")</f>
        <v/>
      </c>
    </row>
    <row r="607" spans="1:348">
      <c r="A607" s="66"/>
      <c r="B607" s="76" t="str">
        <f t="shared" si="73"/>
        <v/>
      </c>
      <c r="C607" s="66"/>
      <c r="D607" s="76" t="str">
        <f>IFERROR(IF(B607&lt;&gt;"", IF(AND(INDEX(Paste_Here!B$2:B$850, MATCH(B607, Paste_Here!A$2:A$850, 0))&lt;&gt;"", ISNUMBER(VALUE(INDEX(Paste_Here!B$2:B$850, MATCH(B607, Paste_Here!A$2:A$850, 0))))), INDEX(Paste_Here!B$2:B$850, MATCH(B607, Paste_Here!A$2:A$850, 0)), ""), ""), "")</f>
        <v/>
      </c>
      <c r="E607" s="66"/>
      <c r="F607" s="76" t="str">
        <f>IFERROR(IF(B607&lt;&gt;"", IF(ISTEXT(INDEX(Paste_Here!K$2:K$850, MATCH(B607, Paste_Here!A$2:A$850, 0))), INDEX(Paste_Here!K$2:K$850, MATCH(B607, Paste_Here!A$2:A$850, 0)), ""), ""), "")</f>
        <v/>
      </c>
      <c r="G607" s="66"/>
      <c r="H607" s="76" t="str">
        <f>IFERROR(IF(B607&lt;&gt;"", IF(ISTEXT(INDEX(Paste_Here!C$2:C$850, MATCH(B607, Paste_Here!A$2:A$850, 0))), INDEX(Paste_Here!C$2:C$850, MATCH(B607, Paste_Here!A$2:A$850, 0)), ""), ""), "")</f>
        <v/>
      </c>
      <c r="I607" s="66"/>
      <c r="J607" s="76" t="str">
        <f>IFERROR(IF(B607&lt;&gt;"", IF(ISNUMBER(SEARCH("s", LOWER(INDEX(Paste_Here!M$2:M$850, MATCH(B607, Paste_Here!A$2:A$850, 0))))), "Yes", IF(INDEX(Paste_Here!M$2:M$850, MATCH(B607, Paste_Here!A$2:A$850, 0))&lt;&gt;"", "No", "")), ""), "")</f>
        <v/>
      </c>
      <c r="K607" s="66"/>
      <c r="L607" s="76" t="str">
        <f>IFERROR(IF(B607&lt;&gt;"", IF(ISNUMBER(SEARCH("yes", LOWER(INDEX(Paste_Here!E$2:E$850, MATCH(B607, Paste_Here!A$2:A$850, 0))))), "Yes", IF(ISNUMBER(SEARCH("no", LOWER(INDEX(Paste_Here!E$2:E$850, MATCH(B607, Paste_Here!A$2:A$850, 0))))), "No", "")), ""), "")</f>
        <v/>
      </c>
      <c r="M607" s="66"/>
      <c r="N607" s="76" t="str">
        <f>IFERROR(IF(B607&lt;&gt;"", IF(ISNUMBER(SEARCH("yes", LOWER(INDEX(Paste_Here!F$2:F$850, MATCH(B607, Paste_Here!A$2:A$850, 0))))), "Yes", IF(ISNUMBER(SEARCH("no", LOWER(INDEX(Paste_Here!F$2:F$850, MATCH(B607, Paste_Here!A$2:A$850, 0))))), "No", "")), ""), "")</f>
        <v/>
      </c>
      <c r="O607" s="66"/>
      <c r="P607" s="76" t="str">
        <f>IFERROR(IF(B607&lt;&gt;"", IF(ISNUMBER(SEARCH("yes", LOWER(INDEX(Paste_Here!L$2:L$850, MATCH(B607, Paste_Here!A$2:A$850, 0))))), "Yes", IF(ISNUMBER(SEARCH("no", LOWER(INDEX(Paste_Here!L$2:L$850, MATCH(B607, Paste_Here!A$2:A$850, 0))))), "No", "")), ""), "")</f>
        <v/>
      </c>
      <c r="Q607" s="66"/>
      <c r="R607" s="76" t="str">
        <f>IFERROR(IF(B607&lt;&gt;"", IF(ISNUMBER(SEARCH("transitional 2", LOWER(INDEX(Paste_Here!D$2:D$850, MATCH(B607, Paste_Here!A$2:A$850, 0))))), "T2", IF(ISNUMBER(SEARCH("transitional 1", LOWER(INDEX(Paste_Here!D$2:D$850, MATCH(B607, Paste_Here!A$2:A$850, 0))))), "T1", IF(ISNUMBER(SEARCH("waived ell services", LOWER(INDEX(Paste_Here!D$2:D$850, MATCH(B607, Paste_Here!A$2:A$850, 0))))), "W", IF(ISNUMBER(SEARCH("english language learner", LOWER(INDEX(Paste_Here!D$2:D$850, MATCH(B607, Paste_Here!A$2:A$850, 0))))), "L", "")))), ""), "")</f>
        <v/>
      </c>
      <c r="S607" s="66"/>
      <c r="T607" s="76" t="str">
        <f>IFERROR(IF(B607&lt;&gt;"", IF(ISNUMBER(SEARCH("yes", LOWER(INDEX(Paste_Here!I$2:I$850, MATCH(B607, Paste_Here!A$2:A$850, 0))))), "Yes", IF(ISNUMBER(SEARCH("no", LOWER(INDEX(Paste_Here!I$2:I$850, MATCH(B607, Paste_Here!A$2:A$850, 0))))), "No", "")), ""), "")</f>
        <v/>
      </c>
      <c r="U607" s="66"/>
      <c r="V607" s="76" t="str">
        <f>IFERROR(IF(B607&lt;&gt;"", IF(ISTEXT(INDEX(Paste_Here!J$2:J$850, MATCH(B607, Paste_Here!A$2:A$850, 0))), VALUE(INDEX(Paste_Here!J$2:J$850, MATCH(B607, Paste_Here!A$2:A$850, 0))), ""), ""), "")</f>
        <v/>
      </c>
      <c r="W607" s="66"/>
      <c r="X607" s="66"/>
      <c r="Y607" s="76" t="str">
        <f t="shared" si="74"/>
        <v/>
      </c>
      <c r="Z607" s="66"/>
      <c r="AA607" s="76" t="str">
        <f>IFERROR(IF(B607&lt;&gt;"", IF(AND(INDEX(Paste_Here!AI$2:AI$850, MATCH(B607, Paste_Here!A$2:A$850, 0))&lt;&gt;"", ISNUMBER(VALUE(INDEX(Paste_Here!AI$2:AI$850, MATCH(B607, Paste_Here!A$2:A$850, 0))))), INDEX(Paste_Here!AI$2:AI$850, MATCH(B607, Paste_Here!A$2:A$850, 0)), ""), ""), "")</f>
        <v/>
      </c>
      <c r="AB607" s="66"/>
      <c r="AC607" s="76" t="str">
        <f>IFERROR(IF(B607&lt;&gt;"", IF(AND(INDEX(Paste_Here!AJ$2:AJ$850, MATCH(B607, Paste_Here!A$2:A$850, 0))&lt;&gt;"", ISNUMBER(VALUE(INDEX(Paste_Here!AJ$2:AJ$850, MATCH(B607, Paste_Here!A$2:A$850, 0))))), INDEX(Paste_Here!AJ$2:AJ$850, MATCH(B607, Paste_Here!A$2:A$850, 0)), ""), ""), "")</f>
        <v/>
      </c>
      <c r="AD607" s="66"/>
      <c r="AE607" s="76" t="str">
        <f>IFERROR(IF(B607&lt;&gt;"", IF(AND(INDEX(Paste_Here!AK$2:AK$850, MATCH(B607, Paste_Here!A$2:A$850, 0))&lt;&gt;"", ISNUMBER(VALUE(INDEX(Paste_Here!AK$2:AK$850, MATCH(B607, Paste_Here!A$2:A$850, 0))))), INDEX(Paste_Here!AK$2:AK$850, MATCH(B607, Paste_Here!A$2:A$850, 0)), ""), ""), "")</f>
        <v/>
      </c>
      <c r="AF607" s="66"/>
      <c r="AG607" s="76" t="str">
        <f>IFERROR(IF(B607&lt;&gt;"", IF(AND(INDEX(Paste_Here!AL$2:AL$850, MATCH(B607, Paste_Here!A$2:A$850, 0))&lt;&gt;"", ISNUMBER(VALUE(INDEX(Paste_Here!AL$2:AL$850, MATCH(B607, Paste_Here!A$2:A$850, 0))))), INDEX(Paste_Here!AL$2:AL$850, MATCH(B607, Paste_Here!A$2:A$850, 0)), ""), ""), "")</f>
        <v/>
      </c>
      <c r="AH607" s="66"/>
      <c r="AI607" s="76" t="str">
        <f>IFERROR(IF(B607&lt;&gt;"", IF(AND(INDEX(Paste_Here!AH$2:AH$850, MATCH(B607, Paste_Here!A$2:A$850, 0))&lt;&gt;"", ISNUMBER(VALUE(INDEX(Paste_Here!AH$2:AH$850, MATCH(B607, Paste_Here!A$2:A$850, 0))))), IF(VALUE(INDEX(Paste_Here!AH$2:AH$850, MATCH(B607, Paste_Here!A$2:A$850, 0)))=0, "", INDEX(Paste_Here!AH$2:AH$850, MATCH(B607, Paste_Here!A$2:A$850, 0))), ""), ""), "")</f>
        <v/>
      </c>
      <c r="AJ607" s="66"/>
      <c r="AK607" s="76" t="str">
        <f>IFERROR(IF(B607&lt;&gt;"", IF(AND(INDEX(Paste_Here!N$2:N$850, MATCH(B607, Paste_Here!A$2:A$850, 0))&lt;&gt;"", ISNUMBER(VALUE(INDEX(Paste_Here!N$2:N$850, MATCH(B607, Paste_Here!A$2:A$850, 0))))), INDEX(Paste_Here!N$2:N$850, MATCH(B607, Paste_Here!A$2:A$850, 0)), ""), ""), "")</f>
        <v/>
      </c>
      <c r="AL607" s="66"/>
      <c r="AM607" s="76" t="str">
        <f>IFERROR(IF(B607&lt;&gt;"", IF(AND(INDEX(Paste_Here!O$2:O$850, MATCH(B607, Paste_Here!A$2:A$850, 0))&lt;&gt;"", ISNUMBER(VALUE(INDEX(Paste_Here!O$2:O$850, MATCH(B607, Paste_Here!A$2:A$850, 0))))), INDEX(Paste_Here!O$2:O$850, MATCH(B607, Paste_Here!A$2:A$850, 0)), ""), ""), "")</f>
        <v/>
      </c>
      <c r="AN607" s="66"/>
      <c r="AO607" s="76"/>
      <c r="AP607" s="66"/>
      <c r="AQ607" s="76"/>
      <c r="AR607" s="66"/>
      <c r="AS607" s="76"/>
      <c r="AT607" s="66"/>
      <c r="AU607" s="66"/>
      <c r="AV607" s="76" t="str">
        <f t="shared" si="75"/>
        <v/>
      </c>
      <c r="AW607" s="66"/>
      <c r="AX607" s="76" t="str">
        <f>IFERROR(IF(B607&lt;&gt;"", IF(ISNUMBER(SEARCH("Revealed-Potential (Primary Focus)", LOWER(INDEX(Paste_Here!Z$2:Z$850, MATCH(B607, Paste_Here!A$2:A$850, 0))))), "Rev-Potential: Prim", IF(ISNUMBER(SEARCH("Revealed-Potential (Secondary Focus)", LOWER(INDEX(Paste_Here!Z$2:Z$850, MATCH(B607, Paste_Here!A$2:A$850, 0))))), "Rev-Potential: Sec", IF(ISNUMBER(SEARCH("Monitoring", LOWER(INDEX(Paste_Here!Z$2:Z$850, MATCH(B607, Paste_Here!A$2:A$850, 0))))), "Monitoring", IF(ISNUMBER(SEARCH("At-Promise (Secondary Focus)", LOWER(INDEX(Paste_Here!Z$2:Z$850, MATCH(B607, Paste_Here!A$2:A$850, 0))))), "At-Promise: Sec", IF(ISNUMBER(SEARCH("At-Promise (Primary Focus)", LOWER(INDEX(Paste_Here!Z$2:Z$850, MATCH(B607, Paste_Here!A$2:A$850, 0))))), "At-Promise: Prim", ""))))), ""), "")</f>
        <v/>
      </c>
      <c r="AY607" s="66"/>
      <c r="AZ607" s="76"/>
      <c r="BA607" s="66"/>
      <c r="BB607" s="76"/>
      <c r="BC607" s="66"/>
      <c r="BD607" s="76"/>
      <c r="BE607" s="66"/>
      <c r="BF607" s="76"/>
      <c r="BG607" s="66"/>
      <c r="BH607" s="76"/>
      <c r="BI607" s="66"/>
      <c r="BJ607" s="66"/>
      <c r="BK607" s="76" t="str">
        <f t="shared" si="76"/>
        <v/>
      </c>
      <c r="BL607" s="66"/>
      <c r="BM607" s="76" t="str">
        <f>IFERROR(IF(B607&lt;&gt;"", IF(AND(ISNUMBER(VALUE(SUBSTITUTE(SUBSTITUTE(Paste_Here!R607, "br", "-"), "L", ""))), VALUE(SUBSTITUTE(SUBSTITUTE(Paste_Here!R607, "br", "-"), "L", "")) &gt;= 1095), "Yes", IF(AND(ISNUMBER(VALUE(SUBSTITUTE(SUBSTITUTE(Paste_Here!R607, "br", "-"), "L", ""))), VALUE(SUBSTITUTE(SUBSTITUTE(Paste_Here!R607, "br", "-"), "L", "")) &lt;= 1094), "No", "")), ""), "")</f>
        <v/>
      </c>
      <c r="BN607" s="66"/>
      <c r="BO607" s="76" t="str">
        <f>IFERROR(IF(B607&lt;&gt;"", IF(COUNTIF(INDEX(Paste_Here!Y$2:AB$850, MATCH(B607, Paste_Here!A$2:A$850, 0), 0), "yes") &gt; 0, "Yes", IF(COUNTIF(INDEX(Paste_Here!Y$2:AB$850, MATCH(B607, Paste_Here!A$2:A$850, 0), 0), "no") &gt; 0, "No", "")), ""), "")</f>
        <v/>
      </c>
      <c r="BP607" s="66"/>
      <c r="BQ607" s="76" t="str">
        <f>IFERROR(IF(B607&lt;&gt;"", IF(AND(ISNUMBER(VALUE(SUBSTITUTE(SUBSTITUTE(Paste_Here!U607, "em", "-"), "q", ""))), VALUE(SUBSTITUTE(SUBSTITUTE(Paste_Here!U607, "em", "-"), "q", "")) &gt;= 910), "Yes", IF(AND(ISNUMBER(VALUE(SUBSTITUTE(SUBSTITUTE(Paste_Here!U607, "em", "-"), "q", ""))), VALUE(SUBSTITUTE(SUBSTITUTE(Paste_Here!U607, "em", "-"), "q", "")) &lt;= 909), "No", "")), ""), "")</f>
        <v/>
      </c>
      <c r="BR607" s="66"/>
      <c r="BS607" s="76" t="str">
        <f>IFERROR(IF(B607&lt;&gt;"", IF(AND(INDEX(Paste_Here!X$2:X$850, MATCH(B607, Paste_Here!A$2:A$850, 0))&lt;&gt;"", ISNUMBER(VALUE(INDEX(Paste_Here!X$2:X$850, MATCH(B607, Paste_Here!A$2:A$850, 0))))), INDEX(Paste_Here!X$2:X$850, MATCH(B607, Paste_Here!A$2:A$850, 0)), ""), ""), "")</f>
        <v/>
      </c>
      <c r="BT607" s="66"/>
      <c r="BU607" s="76" t="str">
        <f>IFERROR(IF(B607&lt;&gt;"", IF(ISNUMBER(VALUE(INDEX(Paste_Here!G$2:G$850, MATCH(B607, Paste_Here!A$2:A$850, 0)))), IF(VALUE(INDEX(Paste_Here!G$2:G$850, MATCH(B607, Paste_Here!A$2:A$850, 0)))=0, "No", IF(AND(VALUE(INDEX(Paste_Here!G$2:G$850, MATCH(B607, Paste_Here!A$2:A$850, 0)))&gt;=1, VALUE(INDEX(Paste_Here!G$2:G$850, MATCH(B607, Paste_Here!A$2:A$850, 0)))&lt;=4), VALUE(INDEX(Paste_Here!G$2:G$850, MATCH(B607, Paste_Here!A$2:A$850, 0))), "")), ""), ""), "")</f>
        <v/>
      </c>
      <c r="BV607" s="66"/>
      <c r="BW607" s="76" t="str">
        <f>IFERROR(IF(B607&lt;&gt;"", IF(ISNUMBER(VALUE(INDEX(Paste_Here!H$2:H$850, MATCH(B607, Paste_Here!A$2:A$850, 0)))), IF(VALUE(INDEX(Paste_Here!H$2:H$850, MATCH(B607, Paste_Here!A$2:A$850, 0)))=0, "No", IF(AND(VALUE(INDEX(Paste_Here!H$2:H$850, MATCH(B607, Paste_Here!A$2:A$850, 0)))&gt;=1, VALUE(INDEX(Paste_Here!H$2:H$850, MATCH(B607, Paste_Here!A$2:A$850, 0)))&lt;=4), VALUE(INDEX(Paste_Here!H$2:H$850, MATCH(B607, Paste_Here!A$2:A$850, 0))), "")), ""), ""), "")</f>
        <v/>
      </c>
      <c r="BX607" s="66"/>
      <c r="BY607" s="76"/>
      <c r="BZ607" s="66"/>
      <c r="CA607" s="76"/>
      <c r="CB607" s="66"/>
      <c r="CC607" s="66"/>
      <c r="CD607" s="76" t="str">
        <f t="shared" si="77"/>
        <v/>
      </c>
      <c r="CE607" s="66"/>
      <c r="CF607" s="76" t="str">
        <f>IFERROR(IF(B607&lt;&gt;"", IF(AND(INDEX(Paste_Here!P$2:P$850, MATCH(B607, Paste_Here!A$2:A$850, 0))&lt;&gt;"", ISNUMBER(VALUE(INDEX(Paste_Here!P$2:P$850, MATCH(B607, Paste_Here!A$2:A$850, 0))))), INDEX(Paste_Here!P$2:P$850, MATCH(B607, Paste_Here!A$2:A$850, 0)), ""), ""), "")</f>
        <v/>
      </c>
      <c r="CG607" s="66"/>
      <c r="CH607" s="76" t="str">
        <f>IFERROR(IF(B607&lt;&gt;"", IF(ISNUMBER(SEARCH("highrisk", LOWER(INDEX(Paste_Here!Q$2:Q$850, MATCH(B607, Paste_Here!A$2:A$850, 0))))), "High Risk", IF(ISNUMBER(SEARCH("lowrisk", LOWER(INDEX(Paste_Here!Q$2:Q$850, MATCH(B607, Paste_Here!A$2:A$850, 0))))), "Low Risk", IF(ISNUMBER(SEARCH("somerisk", LOWER(INDEX(Paste_Here!Q$2:Q$850, MATCH(B607, Paste_Here!A$2:A$850, 0))))), "Some Risk", ""))), ""), "")</f>
        <v/>
      </c>
      <c r="CI607" s="66"/>
      <c r="CJ607" s="76" t="str">
        <f>IFERROR(IF(B607&lt;&gt;"", IF(AND(INDEX(Paste_Here!AA$2:AA$850, MATCH(B607, Paste_Here!A$2:A$850, 0))&lt;&gt;"", ISNUMBER(VALUE(INDEX(Paste_Here!AA$2:AA$850, MATCH(B607, Paste_Here!A$2:A$850, 0))))), INDEX(Paste_Here!AA$2:AA$850, MATCH(B607, Paste_Here!A$2:A$850, 0)), ""), ""), "")</f>
        <v/>
      </c>
      <c r="CK607" s="66"/>
      <c r="CL607" s="76" t="str">
        <f>IFERROR(IF(B607&lt;&gt;"", IF(LOWER(INDEX(Paste_Here!AB$2:AB$850, MATCH(B607, Paste_Here!A$2:A$850, 0)))="approaching expectations", "Approaching", IF(LOWER(INDEX(Paste_Here!AB$2:AB$850, MATCH(B607, Paste_Here!A$2:A$850, 0)))="met expectations", "Met", IF(LOWER(INDEX(Paste_Here!AB$2:AB$850, MATCH(B607, Paste_Here!A$2:A$850, 0)))="exceeded expectations", "Exceeded", IF(LOWER(INDEX(Paste_Here!AB$2:AB$850, MATCH(B607, Paste_Here!A$2:A$850, 0)))="below expectations", "Below", "")))), ""), "")</f>
        <v/>
      </c>
      <c r="CM607" s="66"/>
      <c r="CN607" s="76" t="str">
        <f>IFERROR(IF(B607&lt;&gt;"", IF(AND(INDEX(Paste_Here!AC$2:AC$850, MATCH(B607, Paste_Here!A$2:A$850, 0))&lt;&gt;"", ISNUMBER(VALUE(INDEX(Paste_Here!AC$2:AC$850, MATCH(B607, Paste_Here!A$2:A$850, 0))))), INDEX(Paste_Here!AC$2:AC$850, MATCH(B607, Paste_Here!A$2:A$850, 0)), ""), ""), "")</f>
        <v/>
      </c>
      <c r="CO607" s="66"/>
      <c r="CP607" s="76"/>
      <c r="CQ607" s="66"/>
      <c r="CR607" s="76"/>
      <c r="CS607" s="66"/>
      <c r="CT607" s="76"/>
      <c r="CU607" s="66"/>
      <c r="CV607" s="76"/>
      <c r="CW607" s="66"/>
      <c r="CX607" s="76"/>
      <c r="CY607" s="66"/>
      <c r="CZ607" s="66"/>
      <c r="DA607" s="76" t="str">
        <f t="shared" si="78"/>
        <v/>
      </c>
      <c r="DB607" s="66"/>
      <c r="DC607" s="76" t="str">
        <f>IFERROR(IF(B607&lt;&gt;"", IF(AND(INDEX(Paste_Here!V$2:V$850, MATCH(B607, Paste_Here!A$2:A$850, 0))&lt;&gt;"", ISNUMBER(VALUE(INDEX(Paste_Here!V$2:V$850, MATCH(B607, Paste_Here!A$2:A$850, 0))))), INDEX(Paste_Here!V$2:V$850, MATCH(B607, Paste_Here!A$2:A$850, 0)), ""), ""), "")</f>
        <v/>
      </c>
      <c r="DD607" s="66"/>
      <c r="DE607" s="76" t="str">
        <f>IFERROR(IF(B607&lt;&gt;"", IF(ISNUMBER(SEARCH("highrisk", LOWER(INDEX(Paste_Here!W$2:W$850, MATCH(B607, Paste_Here!A$2:A$850, 0))))), "High Risk", IF(ISNUMBER(SEARCH("lowrisk", LOWER(INDEX(Paste_Here!W$2:W$850, MATCH(B607, Paste_Here!A$2:A$850, 0))))), "Low Risk", IF(ISNUMBER(SEARCH("somerisk", LOWER(INDEX(Paste_Here!W$2:W$850, MATCH(B607, Paste_Here!A$2:A$850, 0))))), "Some Risk", ""))), ""), "")</f>
        <v/>
      </c>
      <c r="DF607" s="66"/>
      <c r="DG607" s="76" t="str">
        <f>IFERROR(IF(B607&lt;&gt;"", IF(AND(INDEX(Paste_Here!S$2:S$850, MATCH(B607, Paste_Here!A$2:A$850, 0))&lt;&gt;"", ISNUMBER(VALUE(INDEX(Paste_Here!S$2:S$850, MATCH(B607, Paste_Here!A$2:A$850, 0))))), INDEX(Paste_Here!S$2:S$850, MATCH(B607, Paste_Here!A$2:A$850, 0)), ""), ""), "")</f>
        <v/>
      </c>
      <c r="DH607" s="66"/>
      <c r="DI607" s="76" t="str">
        <f>IFERROR(IF(B607&lt;&gt;"", IF(ISNUMBER(SEARCH("highrisk", LOWER(INDEX(Paste_Here!T$2:T$850, MATCH(B607, Paste_Here!A$2:A$850, 0))))), "High Risk", IF(ISNUMBER(SEARCH("lowrisk", LOWER(INDEX(Paste_Here!T$2:T$850, MATCH(B607, Paste_Here!A$2:A$850, 0))))), "Low Risk", IF(ISNUMBER(SEARCH("somerisk", LOWER(INDEX(Paste_Here!T$2:T$850, MATCH(B607, Paste_Here!A$2:A$850, 0))))), "Some Risk", ""))), ""), "")</f>
        <v/>
      </c>
      <c r="DJ607" s="66"/>
      <c r="DK607" s="76" t="str">
        <f>IFERROR(IF(B607&lt;&gt;"", IF(AND(INDEX(Paste_Here!AD$2:AD$850, MATCH(B607, Paste_Here!A$2:A$850, 0))&lt;&gt;"", ISNUMBER(VALUE(INDEX(Paste_Here!AD$2:AD$850, MATCH(B607, Paste_Here!A$2:A$850, 0))))), INDEX(Paste_Here!AD$2:AD$850, MATCH(B607, Paste_Here!A$2:A$850, 0)), ""), ""), "")</f>
        <v/>
      </c>
      <c r="DL607" s="66"/>
      <c r="DM607" s="76" t="str">
        <f>IFERROR(IF(B607&lt;&gt;"", IF(LOWER(INDEX(Paste_Here!AE$2:AE$850, MATCH(B607, Paste_Here!A$2:A$850, 0)))="approaching expectations", "Approaching", IF(LOWER(INDEX(Paste_Here!AE$2:AE$850, MATCH(B607, Paste_Here!A$2:A$850, 0)))="met expectations", "Met", IF(LOWER(INDEX(Paste_Here!AE$2:AE$850, MATCH(B607, Paste_Here!A$2:A$850, 0)))="exceeded expectations", "Exceeded", IF(LOWER(INDEX(Paste_Here!AE$2:AE$850, MATCH(B607, Paste_Here!A$2:A$850, 0)))="below expectations", "Below", "")))), ""), "")</f>
        <v/>
      </c>
      <c r="DN607" s="66"/>
      <c r="DO607" s="76"/>
      <c r="DP607" s="66"/>
      <c r="DQ607" s="76"/>
      <c r="DR607" s="66"/>
      <c r="DS607" s="76"/>
      <c r="DT607" s="66"/>
      <c r="DU607" s="76"/>
      <c r="DV607" s="66"/>
      <c r="DW607" s="66"/>
      <c r="DX607" s="76" t="str">
        <f t="shared" si="79"/>
        <v/>
      </c>
      <c r="DY607" s="66"/>
      <c r="DZ607" s="76"/>
      <c r="EA607" s="66"/>
      <c r="EB607" s="76"/>
      <c r="EC607" s="66"/>
      <c r="ED607" s="76" t="str">
        <f>IFERROR(IF(B607&lt;&gt;"", IF(AND(INDEX(Paste_Here!AF$2:AF$850, MATCH(B607, Paste_Here!A$2:A$850, 0))&lt;&gt;"", ISNUMBER(VALUE(INDEX(Paste_Here!AF$2:AF$850, MATCH(B607, Paste_Here!A$2:A$850, 0))))), INDEX(Paste_Here!AF$2:AF$850, MATCH(B607, Paste_Here!A$2:A$850, 0)), ""), ""), "")</f>
        <v/>
      </c>
      <c r="EE607" s="66"/>
      <c r="EF607" s="76"/>
      <c r="EG607" s="66"/>
      <c r="EH607" s="76"/>
      <c r="EI607" s="66"/>
      <c r="EJ607" s="76" t="str">
        <f>IFERROR(IF(B607&lt;&gt;"", IF(AND(INDEX(Paste_Here!AG$2:AG$850, MATCH(B607, Paste_Here!A$2:A$850, 0))&lt;&gt;"", ISNUMBER(VALUE(INDEX(Paste_Here!AG$2:AG$850, MATCH(B607, Paste_Here!A$2:A$850, 0))))), INDEX(Paste_Here!AG$2:AG$850, MATCH(B607, Paste_Here!A$2:A$850, 0)), ""), ""), "")</f>
        <v/>
      </c>
      <c r="EK607" s="66"/>
      <c r="EL607" s="76"/>
      <c r="EM607" s="66"/>
      <c r="EN607" s="76"/>
      <c r="EO607" s="66"/>
      <c r="EP607" s="76"/>
      <c r="EQ607" s="66"/>
      <c r="ER607" s="76"/>
      <c r="ES607" s="66"/>
      <c r="ET607" s="66"/>
      <c r="EU607" s="76"/>
      <c r="EV607" s="66"/>
      <c r="EW607" s="76"/>
      <c r="EX607" s="66"/>
      <c r="EY607" s="76"/>
      <c r="EZ607" s="66"/>
      <c r="FA607" s="76"/>
      <c r="FB607" s="66"/>
      <c r="FC607" s="76"/>
      <c r="FD607" s="66"/>
      <c r="FE607" s="76"/>
      <c r="FF607" s="66"/>
      <c r="FG607" s="76"/>
      <c r="FH607" s="66"/>
      <c r="FI607" s="76"/>
      <c r="FJ607" s="66"/>
      <c r="FK607" s="76"/>
      <c r="FL607" s="66"/>
      <c r="FM607" s="76"/>
      <c r="FN607" s="66"/>
      <c r="FO607" s="76"/>
      <c r="FP607" s="66"/>
      <c r="FQ607" s="76"/>
      <c r="FR607" s="66"/>
      <c r="FS607" s="76"/>
      <c r="FT607" s="66"/>
      <c r="FU607" s="76"/>
      <c r="FV607" s="66"/>
      <c r="FW607" s="76"/>
      <c r="FX607" s="66"/>
      <c r="FY607" s="76"/>
      <c r="FZ607" s="66"/>
      <c r="GA607" s="76"/>
      <c r="GB607" s="66"/>
      <c r="GC607" s="76"/>
      <c r="GD607" s="66"/>
      <c r="GE607" s="76"/>
      <c r="GF607" s="66"/>
      <c r="GG607" s="76"/>
      <c r="GH607" s="66"/>
      <c r="GI607" s="76"/>
      <c r="GJ607" s="66"/>
      <c r="GK607" s="76"/>
      <c r="GL607" s="66"/>
      <c r="GM607" s="76"/>
      <c r="GN607" s="66"/>
      <c r="GO607" s="76"/>
      <c r="GP607" s="66"/>
      <c r="GQ607" s="76"/>
      <c r="GR607" s="66"/>
      <c r="GS607" s="76"/>
      <c r="GT607" s="66"/>
      <c r="GU607" s="76"/>
      <c r="GV607" s="66"/>
      <c r="GW607" s="76"/>
      <c r="GX607" s="66"/>
      <c r="GY607" s="76"/>
      <c r="GZ607" s="66"/>
      <c r="HA607" s="76"/>
      <c r="HB607" s="66"/>
      <c r="HC607" s="76"/>
      <c r="HD607" s="66"/>
      <c r="HE607" s="76"/>
      <c r="HF607" s="66"/>
      <c r="HG607" s="76"/>
      <c r="HH607" s="66"/>
      <c r="HI607" s="76"/>
      <c r="HJ607" s="66"/>
      <c r="HK607" s="76"/>
      <c r="HL607" s="66"/>
      <c r="HM607" s="76"/>
      <c r="HN607" s="66"/>
      <c r="HO607" s="76"/>
      <c r="HP607" s="66"/>
      <c r="HQ607" s="76"/>
      <c r="HR607" s="66"/>
      <c r="HS607" s="76"/>
      <c r="HT607" s="66"/>
      <c r="HU607" s="76"/>
      <c r="HV607" s="66"/>
      <c r="HW607" s="76"/>
      <c r="HX607" s="66"/>
      <c r="HY607" s="76"/>
      <c r="HZ607" s="66"/>
      <c r="IA607" s="76"/>
      <c r="IB607" s="66"/>
      <c r="IC607" s="76"/>
      <c r="ID607" s="66"/>
      <c r="IE607" s="76"/>
      <c r="IF607" s="66"/>
      <c r="IG607" s="76"/>
      <c r="IH607" s="66"/>
      <c r="II607" s="76"/>
      <c r="IJ607" s="66"/>
      <c r="IK607" s="76"/>
      <c r="IL607" s="66"/>
      <c r="IM607" s="76"/>
      <c r="IN607" s="66"/>
      <c r="IO607" s="76"/>
      <c r="IP607" s="66"/>
      <c r="IQ607" s="76"/>
      <c r="IR607" s="66"/>
      <c r="IS607" s="76"/>
      <c r="IT607" s="66"/>
      <c r="IU607" s="76"/>
      <c r="IV607" s="66"/>
      <c r="IW607" s="76"/>
      <c r="IX607" s="66"/>
      <c r="IY607" s="76"/>
      <c r="IZ607" s="66"/>
      <c r="JA607" s="76"/>
      <c r="JB607" s="66"/>
      <c r="JC607" s="76"/>
      <c r="JD607" s="66"/>
      <c r="JE607" s="76"/>
      <c r="JF607" s="66"/>
      <c r="JG607" s="76"/>
      <c r="JH607" s="66"/>
      <c r="JI607" s="76"/>
      <c r="JJ607" s="66"/>
      <c r="JK607" s="76"/>
      <c r="JL607" s="66"/>
      <c r="JM607" s="76"/>
      <c r="JN607" s="66"/>
      <c r="JO607" s="76"/>
      <c r="JP607" s="66"/>
      <c r="JQ607" s="76"/>
      <c r="JR607" s="66"/>
      <c r="JS607" s="76"/>
      <c r="JT607" s="66"/>
      <c r="JU607" s="76"/>
      <c r="JV607" s="66"/>
      <c r="JW607" s="76"/>
      <c r="JX607" s="66"/>
      <c r="JY607" s="76"/>
      <c r="JZ607" s="66"/>
      <c r="KA607" s="76"/>
      <c r="KB607" s="66"/>
      <c r="KC607" s="76"/>
      <c r="KD607" s="66"/>
      <c r="KE607" s="76"/>
      <c r="KF607" s="66"/>
      <c r="KG607" s="76"/>
      <c r="KH607" s="66"/>
      <c r="KI607" s="76"/>
      <c r="KJ607" s="66"/>
      <c r="KK607" s="76"/>
      <c r="KL607" s="66"/>
      <c r="KM607" s="76"/>
      <c r="KN607" s="66"/>
      <c r="KO607" s="76"/>
      <c r="KP607" s="66"/>
      <c r="KQ607" s="76"/>
      <c r="KR607" s="66"/>
      <c r="KS607" s="76"/>
      <c r="KT607" s="66"/>
      <c r="KU607" s="76"/>
      <c r="KV607" s="66"/>
      <c r="KW607" s="76"/>
      <c r="KX607" s="66"/>
      <c r="KY607" s="76"/>
      <c r="KZ607" s="66"/>
      <c r="LA607" s="76"/>
      <c r="LB607" s="66"/>
      <c r="LC607" s="76"/>
      <c r="LD607" s="66"/>
      <c r="LE607" s="76"/>
      <c r="LF607" s="66"/>
      <c r="LG607" s="76"/>
      <c r="LH607" s="66"/>
      <c r="LI607" s="76"/>
      <c r="LJ607" s="66"/>
      <c r="LK607" s="76"/>
      <c r="LL607" s="66"/>
      <c r="LM607" s="76"/>
      <c r="LN607" s="66"/>
      <c r="LO607" s="76"/>
      <c r="LP607" s="66"/>
      <c r="LQ607" s="76"/>
      <c r="LR607" s="66"/>
      <c r="LS607" s="76"/>
      <c r="LT607" s="66"/>
      <c r="LU607" s="76"/>
      <c r="LV607" s="66"/>
      <c r="LW607" s="76"/>
      <c r="LX607" s="66"/>
      <c r="LY607" s="76"/>
      <c r="LZ607" s="66"/>
      <c r="MA607" s="76"/>
      <c r="MB607" s="66"/>
      <c r="MC607" s="76"/>
      <c r="MD607" s="66"/>
      <c r="MG607" s="1" t="str" cm="1">
        <f t="array" ref="MG607">IFERROR(INDEX(Paste_Here!$B$2:$B$850, MATCH(0, COUNTIF(MG$4:MG606, Paste_Here!$B$2:$B$850) + IF(Paste_Here!$B$2:$B$850="", 1, 0), 0)), "")</f>
        <v/>
      </c>
      <c r="MH607" s="1" t="str">
        <f>IF(MG607&lt;&gt;"", INDEX(Paste_Here!$A$2:$A$850, MATCH(MG607, Paste_Here!$B$2:$B$850, 0)), "")</f>
        <v/>
      </c>
      <c r="MI607" s="1" t="str">
        <f t="shared" si="80"/>
        <v/>
      </c>
      <c r="MJ607" s="1" t="str" cm="1">
        <f t="array" ref="MJ607">IFERROR(INDEX($MI$5:$MI$850, MATCH(SMALL(IF($MI$5:$MI$850&lt;&gt;"", COUNTIF($MI$5:$MI$850, "&lt;"&amp;$MI$5:$MI$850)+1), ROW()-ROW($MJ$5)+1), COUNTIF($MI$5:$MI$850, "&lt;"&amp;$MI$5:$MI$850)+1, 0)), "")</f>
        <v/>
      </c>
    </row>
    <row r="608" spans="1:348">
      <c r="A608" s="66"/>
      <c r="B608" s="76" t="str">
        <f t="shared" si="73"/>
        <v/>
      </c>
      <c r="C608" s="66"/>
      <c r="D608" s="76" t="str">
        <f>IFERROR(IF(B608&lt;&gt;"", IF(AND(INDEX(Paste_Here!B$2:B$850, MATCH(B608, Paste_Here!A$2:A$850, 0))&lt;&gt;"", ISNUMBER(VALUE(INDEX(Paste_Here!B$2:B$850, MATCH(B608, Paste_Here!A$2:A$850, 0))))), INDEX(Paste_Here!B$2:B$850, MATCH(B608, Paste_Here!A$2:A$850, 0)), ""), ""), "")</f>
        <v/>
      </c>
      <c r="E608" s="66"/>
      <c r="F608" s="76" t="str">
        <f>IFERROR(IF(B608&lt;&gt;"", IF(ISTEXT(INDEX(Paste_Here!K$2:K$850, MATCH(B608, Paste_Here!A$2:A$850, 0))), INDEX(Paste_Here!K$2:K$850, MATCH(B608, Paste_Here!A$2:A$850, 0)), ""), ""), "")</f>
        <v/>
      </c>
      <c r="G608" s="66"/>
      <c r="H608" s="76" t="str">
        <f>IFERROR(IF(B608&lt;&gt;"", IF(ISTEXT(INDEX(Paste_Here!C$2:C$850, MATCH(B608, Paste_Here!A$2:A$850, 0))), INDEX(Paste_Here!C$2:C$850, MATCH(B608, Paste_Here!A$2:A$850, 0)), ""), ""), "")</f>
        <v/>
      </c>
      <c r="I608" s="66"/>
      <c r="J608" s="76" t="str">
        <f>IFERROR(IF(B608&lt;&gt;"", IF(ISNUMBER(SEARCH("s", LOWER(INDEX(Paste_Here!M$2:M$850, MATCH(B608, Paste_Here!A$2:A$850, 0))))), "Yes", IF(INDEX(Paste_Here!M$2:M$850, MATCH(B608, Paste_Here!A$2:A$850, 0))&lt;&gt;"", "No", "")), ""), "")</f>
        <v/>
      </c>
      <c r="K608" s="66"/>
      <c r="L608" s="76" t="str">
        <f>IFERROR(IF(B608&lt;&gt;"", IF(ISNUMBER(SEARCH("yes", LOWER(INDEX(Paste_Here!E$2:E$850, MATCH(B608, Paste_Here!A$2:A$850, 0))))), "Yes", IF(ISNUMBER(SEARCH("no", LOWER(INDEX(Paste_Here!E$2:E$850, MATCH(B608, Paste_Here!A$2:A$850, 0))))), "No", "")), ""), "")</f>
        <v/>
      </c>
      <c r="M608" s="66"/>
      <c r="N608" s="76" t="str">
        <f>IFERROR(IF(B608&lt;&gt;"", IF(ISNUMBER(SEARCH("yes", LOWER(INDEX(Paste_Here!F$2:F$850, MATCH(B608, Paste_Here!A$2:A$850, 0))))), "Yes", IF(ISNUMBER(SEARCH("no", LOWER(INDEX(Paste_Here!F$2:F$850, MATCH(B608, Paste_Here!A$2:A$850, 0))))), "No", "")), ""), "")</f>
        <v/>
      </c>
      <c r="O608" s="66"/>
      <c r="P608" s="76" t="str">
        <f>IFERROR(IF(B608&lt;&gt;"", IF(ISNUMBER(SEARCH("yes", LOWER(INDEX(Paste_Here!L$2:L$850, MATCH(B608, Paste_Here!A$2:A$850, 0))))), "Yes", IF(ISNUMBER(SEARCH("no", LOWER(INDEX(Paste_Here!L$2:L$850, MATCH(B608, Paste_Here!A$2:A$850, 0))))), "No", "")), ""), "")</f>
        <v/>
      </c>
      <c r="Q608" s="66"/>
      <c r="R608" s="76" t="str">
        <f>IFERROR(IF(B608&lt;&gt;"", IF(ISNUMBER(SEARCH("transitional 2", LOWER(INDEX(Paste_Here!D$2:D$850, MATCH(B608, Paste_Here!A$2:A$850, 0))))), "T2", IF(ISNUMBER(SEARCH("transitional 1", LOWER(INDEX(Paste_Here!D$2:D$850, MATCH(B608, Paste_Here!A$2:A$850, 0))))), "T1", IF(ISNUMBER(SEARCH("waived ell services", LOWER(INDEX(Paste_Here!D$2:D$850, MATCH(B608, Paste_Here!A$2:A$850, 0))))), "W", IF(ISNUMBER(SEARCH("english language learner", LOWER(INDEX(Paste_Here!D$2:D$850, MATCH(B608, Paste_Here!A$2:A$850, 0))))), "L", "")))), ""), "")</f>
        <v/>
      </c>
      <c r="S608" s="66"/>
      <c r="T608" s="76" t="str">
        <f>IFERROR(IF(B608&lt;&gt;"", IF(ISNUMBER(SEARCH("yes", LOWER(INDEX(Paste_Here!I$2:I$850, MATCH(B608, Paste_Here!A$2:A$850, 0))))), "Yes", IF(ISNUMBER(SEARCH("no", LOWER(INDEX(Paste_Here!I$2:I$850, MATCH(B608, Paste_Here!A$2:A$850, 0))))), "No", "")), ""), "")</f>
        <v/>
      </c>
      <c r="U608" s="66"/>
      <c r="V608" s="76" t="str">
        <f>IFERROR(IF(B608&lt;&gt;"", IF(ISTEXT(INDEX(Paste_Here!J$2:J$850, MATCH(B608, Paste_Here!A$2:A$850, 0))), VALUE(INDEX(Paste_Here!J$2:J$850, MATCH(B608, Paste_Here!A$2:A$850, 0))), ""), ""), "")</f>
        <v/>
      </c>
      <c r="W608" s="66"/>
      <c r="X608" s="66"/>
      <c r="Y608" s="76" t="str">
        <f t="shared" si="74"/>
        <v/>
      </c>
      <c r="Z608" s="66"/>
      <c r="AA608" s="76" t="str">
        <f>IFERROR(IF(B608&lt;&gt;"", IF(AND(INDEX(Paste_Here!AI$2:AI$850, MATCH(B608, Paste_Here!A$2:A$850, 0))&lt;&gt;"", ISNUMBER(VALUE(INDEX(Paste_Here!AI$2:AI$850, MATCH(B608, Paste_Here!A$2:A$850, 0))))), INDEX(Paste_Here!AI$2:AI$850, MATCH(B608, Paste_Here!A$2:A$850, 0)), ""), ""), "")</f>
        <v/>
      </c>
      <c r="AB608" s="66"/>
      <c r="AC608" s="76" t="str">
        <f>IFERROR(IF(B608&lt;&gt;"", IF(AND(INDEX(Paste_Here!AJ$2:AJ$850, MATCH(B608, Paste_Here!A$2:A$850, 0))&lt;&gt;"", ISNUMBER(VALUE(INDEX(Paste_Here!AJ$2:AJ$850, MATCH(B608, Paste_Here!A$2:A$850, 0))))), INDEX(Paste_Here!AJ$2:AJ$850, MATCH(B608, Paste_Here!A$2:A$850, 0)), ""), ""), "")</f>
        <v/>
      </c>
      <c r="AD608" s="66"/>
      <c r="AE608" s="76" t="str">
        <f>IFERROR(IF(B608&lt;&gt;"", IF(AND(INDEX(Paste_Here!AK$2:AK$850, MATCH(B608, Paste_Here!A$2:A$850, 0))&lt;&gt;"", ISNUMBER(VALUE(INDEX(Paste_Here!AK$2:AK$850, MATCH(B608, Paste_Here!A$2:A$850, 0))))), INDEX(Paste_Here!AK$2:AK$850, MATCH(B608, Paste_Here!A$2:A$850, 0)), ""), ""), "")</f>
        <v/>
      </c>
      <c r="AF608" s="66"/>
      <c r="AG608" s="76" t="str">
        <f>IFERROR(IF(B608&lt;&gt;"", IF(AND(INDEX(Paste_Here!AL$2:AL$850, MATCH(B608, Paste_Here!A$2:A$850, 0))&lt;&gt;"", ISNUMBER(VALUE(INDEX(Paste_Here!AL$2:AL$850, MATCH(B608, Paste_Here!A$2:A$850, 0))))), INDEX(Paste_Here!AL$2:AL$850, MATCH(B608, Paste_Here!A$2:A$850, 0)), ""), ""), "")</f>
        <v/>
      </c>
      <c r="AH608" s="66"/>
      <c r="AI608" s="76" t="str">
        <f>IFERROR(IF(B608&lt;&gt;"", IF(AND(INDEX(Paste_Here!AH$2:AH$850, MATCH(B608, Paste_Here!A$2:A$850, 0))&lt;&gt;"", ISNUMBER(VALUE(INDEX(Paste_Here!AH$2:AH$850, MATCH(B608, Paste_Here!A$2:A$850, 0))))), IF(VALUE(INDEX(Paste_Here!AH$2:AH$850, MATCH(B608, Paste_Here!A$2:A$850, 0)))=0, "", INDEX(Paste_Here!AH$2:AH$850, MATCH(B608, Paste_Here!A$2:A$850, 0))), ""), ""), "")</f>
        <v/>
      </c>
      <c r="AJ608" s="66"/>
      <c r="AK608" s="76" t="str">
        <f>IFERROR(IF(B608&lt;&gt;"", IF(AND(INDEX(Paste_Here!N$2:N$850, MATCH(B608, Paste_Here!A$2:A$850, 0))&lt;&gt;"", ISNUMBER(VALUE(INDEX(Paste_Here!N$2:N$850, MATCH(B608, Paste_Here!A$2:A$850, 0))))), INDEX(Paste_Here!N$2:N$850, MATCH(B608, Paste_Here!A$2:A$850, 0)), ""), ""), "")</f>
        <v/>
      </c>
      <c r="AL608" s="66"/>
      <c r="AM608" s="76" t="str">
        <f>IFERROR(IF(B608&lt;&gt;"", IF(AND(INDEX(Paste_Here!O$2:O$850, MATCH(B608, Paste_Here!A$2:A$850, 0))&lt;&gt;"", ISNUMBER(VALUE(INDEX(Paste_Here!O$2:O$850, MATCH(B608, Paste_Here!A$2:A$850, 0))))), INDEX(Paste_Here!O$2:O$850, MATCH(B608, Paste_Here!A$2:A$850, 0)), ""), ""), "")</f>
        <v/>
      </c>
      <c r="AN608" s="66"/>
      <c r="AO608" s="76"/>
      <c r="AP608" s="66"/>
      <c r="AQ608" s="76"/>
      <c r="AR608" s="66"/>
      <c r="AS608" s="76"/>
      <c r="AT608" s="66"/>
      <c r="AU608" s="66"/>
      <c r="AV608" s="76" t="str">
        <f t="shared" si="75"/>
        <v/>
      </c>
      <c r="AW608" s="66"/>
      <c r="AX608" s="76" t="str">
        <f>IFERROR(IF(B608&lt;&gt;"", IF(ISNUMBER(SEARCH("Revealed-Potential (Primary Focus)", LOWER(INDEX(Paste_Here!Z$2:Z$850, MATCH(B608, Paste_Here!A$2:A$850, 0))))), "Rev-Potential: Prim", IF(ISNUMBER(SEARCH("Revealed-Potential (Secondary Focus)", LOWER(INDEX(Paste_Here!Z$2:Z$850, MATCH(B608, Paste_Here!A$2:A$850, 0))))), "Rev-Potential: Sec", IF(ISNUMBER(SEARCH("Monitoring", LOWER(INDEX(Paste_Here!Z$2:Z$850, MATCH(B608, Paste_Here!A$2:A$850, 0))))), "Monitoring", IF(ISNUMBER(SEARCH("At-Promise (Secondary Focus)", LOWER(INDEX(Paste_Here!Z$2:Z$850, MATCH(B608, Paste_Here!A$2:A$850, 0))))), "At-Promise: Sec", IF(ISNUMBER(SEARCH("At-Promise (Primary Focus)", LOWER(INDEX(Paste_Here!Z$2:Z$850, MATCH(B608, Paste_Here!A$2:A$850, 0))))), "At-Promise: Prim", ""))))), ""), "")</f>
        <v/>
      </c>
      <c r="AY608" s="66"/>
      <c r="AZ608" s="76"/>
      <c r="BA608" s="66"/>
      <c r="BB608" s="76"/>
      <c r="BC608" s="66"/>
      <c r="BD608" s="76"/>
      <c r="BE608" s="66"/>
      <c r="BF608" s="76"/>
      <c r="BG608" s="66"/>
      <c r="BH608" s="76"/>
      <c r="BI608" s="66"/>
      <c r="BJ608" s="66"/>
      <c r="BK608" s="76" t="str">
        <f t="shared" si="76"/>
        <v/>
      </c>
      <c r="BL608" s="66"/>
      <c r="BM608" s="76" t="str">
        <f>IFERROR(IF(B608&lt;&gt;"", IF(AND(ISNUMBER(VALUE(SUBSTITUTE(SUBSTITUTE(Paste_Here!R608, "br", "-"), "L", ""))), VALUE(SUBSTITUTE(SUBSTITUTE(Paste_Here!R608, "br", "-"), "L", "")) &gt;= 1095), "Yes", IF(AND(ISNUMBER(VALUE(SUBSTITUTE(SUBSTITUTE(Paste_Here!R608, "br", "-"), "L", ""))), VALUE(SUBSTITUTE(SUBSTITUTE(Paste_Here!R608, "br", "-"), "L", "")) &lt;= 1094), "No", "")), ""), "")</f>
        <v/>
      </c>
      <c r="BN608" s="66"/>
      <c r="BO608" s="76" t="str">
        <f>IFERROR(IF(B608&lt;&gt;"", IF(COUNTIF(INDEX(Paste_Here!Y$2:AB$850, MATCH(B608, Paste_Here!A$2:A$850, 0), 0), "yes") &gt; 0, "Yes", IF(COUNTIF(INDEX(Paste_Here!Y$2:AB$850, MATCH(B608, Paste_Here!A$2:A$850, 0), 0), "no") &gt; 0, "No", "")), ""), "")</f>
        <v/>
      </c>
      <c r="BP608" s="66"/>
      <c r="BQ608" s="76" t="str">
        <f>IFERROR(IF(B608&lt;&gt;"", IF(AND(ISNUMBER(VALUE(SUBSTITUTE(SUBSTITUTE(Paste_Here!U608, "em", "-"), "q", ""))), VALUE(SUBSTITUTE(SUBSTITUTE(Paste_Here!U608, "em", "-"), "q", "")) &gt;= 910), "Yes", IF(AND(ISNUMBER(VALUE(SUBSTITUTE(SUBSTITUTE(Paste_Here!U608, "em", "-"), "q", ""))), VALUE(SUBSTITUTE(SUBSTITUTE(Paste_Here!U608, "em", "-"), "q", "")) &lt;= 909), "No", "")), ""), "")</f>
        <v/>
      </c>
      <c r="BR608" s="66"/>
      <c r="BS608" s="76" t="str">
        <f>IFERROR(IF(B608&lt;&gt;"", IF(AND(INDEX(Paste_Here!X$2:X$850, MATCH(B608, Paste_Here!A$2:A$850, 0))&lt;&gt;"", ISNUMBER(VALUE(INDEX(Paste_Here!X$2:X$850, MATCH(B608, Paste_Here!A$2:A$850, 0))))), INDEX(Paste_Here!X$2:X$850, MATCH(B608, Paste_Here!A$2:A$850, 0)), ""), ""), "")</f>
        <v/>
      </c>
      <c r="BT608" s="66"/>
      <c r="BU608" s="76" t="str">
        <f>IFERROR(IF(B608&lt;&gt;"", IF(ISNUMBER(VALUE(INDEX(Paste_Here!G$2:G$850, MATCH(B608, Paste_Here!A$2:A$850, 0)))), IF(VALUE(INDEX(Paste_Here!G$2:G$850, MATCH(B608, Paste_Here!A$2:A$850, 0)))=0, "No", IF(AND(VALUE(INDEX(Paste_Here!G$2:G$850, MATCH(B608, Paste_Here!A$2:A$850, 0)))&gt;=1, VALUE(INDEX(Paste_Here!G$2:G$850, MATCH(B608, Paste_Here!A$2:A$850, 0)))&lt;=4), VALUE(INDEX(Paste_Here!G$2:G$850, MATCH(B608, Paste_Here!A$2:A$850, 0))), "")), ""), ""), "")</f>
        <v/>
      </c>
      <c r="BV608" s="66"/>
      <c r="BW608" s="76" t="str">
        <f>IFERROR(IF(B608&lt;&gt;"", IF(ISNUMBER(VALUE(INDEX(Paste_Here!H$2:H$850, MATCH(B608, Paste_Here!A$2:A$850, 0)))), IF(VALUE(INDEX(Paste_Here!H$2:H$850, MATCH(B608, Paste_Here!A$2:A$850, 0)))=0, "No", IF(AND(VALUE(INDEX(Paste_Here!H$2:H$850, MATCH(B608, Paste_Here!A$2:A$850, 0)))&gt;=1, VALUE(INDEX(Paste_Here!H$2:H$850, MATCH(B608, Paste_Here!A$2:A$850, 0)))&lt;=4), VALUE(INDEX(Paste_Here!H$2:H$850, MATCH(B608, Paste_Here!A$2:A$850, 0))), "")), ""), ""), "")</f>
        <v/>
      </c>
      <c r="BX608" s="66"/>
      <c r="BY608" s="76"/>
      <c r="BZ608" s="66"/>
      <c r="CA608" s="76"/>
      <c r="CB608" s="66"/>
      <c r="CC608" s="66"/>
      <c r="CD608" s="76" t="str">
        <f t="shared" si="77"/>
        <v/>
      </c>
      <c r="CE608" s="66"/>
      <c r="CF608" s="76" t="str">
        <f>IFERROR(IF(B608&lt;&gt;"", IF(AND(INDEX(Paste_Here!P$2:P$850, MATCH(B608, Paste_Here!A$2:A$850, 0))&lt;&gt;"", ISNUMBER(VALUE(INDEX(Paste_Here!P$2:P$850, MATCH(B608, Paste_Here!A$2:A$850, 0))))), INDEX(Paste_Here!P$2:P$850, MATCH(B608, Paste_Here!A$2:A$850, 0)), ""), ""), "")</f>
        <v/>
      </c>
      <c r="CG608" s="66"/>
      <c r="CH608" s="76" t="str">
        <f>IFERROR(IF(B608&lt;&gt;"", IF(ISNUMBER(SEARCH("highrisk", LOWER(INDEX(Paste_Here!Q$2:Q$850, MATCH(B608, Paste_Here!A$2:A$850, 0))))), "High Risk", IF(ISNUMBER(SEARCH("lowrisk", LOWER(INDEX(Paste_Here!Q$2:Q$850, MATCH(B608, Paste_Here!A$2:A$850, 0))))), "Low Risk", IF(ISNUMBER(SEARCH("somerisk", LOWER(INDEX(Paste_Here!Q$2:Q$850, MATCH(B608, Paste_Here!A$2:A$850, 0))))), "Some Risk", ""))), ""), "")</f>
        <v/>
      </c>
      <c r="CI608" s="66"/>
      <c r="CJ608" s="76" t="str">
        <f>IFERROR(IF(B608&lt;&gt;"", IF(AND(INDEX(Paste_Here!AA$2:AA$850, MATCH(B608, Paste_Here!A$2:A$850, 0))&lt;&gt;"", ISNUMBER(VALUE(INDEX(Paste_Here!AA$2:AA$850, MATCH(B608, Paste_Here!A$2:A$850, 0))))), INDEX(Paste_Here!AA$2:AA$850, MATCH(B608, Paste_Here!A$2:A$850, 0)), ""), ""), "")</f>
        <v/>
      </c>
      <c r="CK608" s="66"/>
      <c r="CL608" s="76" t="str">
        <f>IFERROR(IF(B608&lt;&gt;"", IF(LOWER(INDEX(Paste_Here!AB$2:AB$850, MATCH(B608, Paste_Here!A$2:A$850, 0)))="approaching expectations", "Approaching", IF(LOWER(INDEX(Paste_Here!AB$2:AB$850, MATCH(B608, Paste_Here!A$2:A$850, 0)))="met expectations", "Met", IF(LOWER(INDEX(Paste_Here!AB$2:AB$850, MATCH(B608, Paste_Here!A$2:A$850, 0)))="exceeded expectations", "Exceeded", IF(LOWER(INDEX(Paste_Here!AB$2:AB$850, MATCH(B608, Paste_Here!A$2:A$850, 0)))="below expectations", "Below", "")))), ""), "")</f>
        <v/>
      </c>
      <c r="CM608" s="66"/>
      <c r="CN608" s="76" t="str">
        <f>IFERROR(IF(B608&lt;&gt;"", IF(AND(INDEX(Paste_Here!AC$2:AC$850, MATCH(B608, Paste_Here!A$2:A$850, 0))&lt;&gt;"", ISNUMBER(VALUE(INDEX(Paste_Here!AC$2:AC$850, MATCH(B608, Paste_Here!A$2:A$850, 0))))), INDEX(Paste_Here!AC$2:AC$850, MATCH(B608, Paste_Here!A$2:A$850, 0)), ""), ""), "")</f>
        <v/>
      </c>
      <c r="CO608" s="66"/>
      <c r="CP608" s="76"/>
      <c r="CQ608" s="66"/>
      <c r="CR608" s="76"/>
      <c r="CS608" s="66"/>
      <c r="CT608" s="76"/>
      <c r="CU608" s="66"/>
      <c r="CV608" s="76"/>
      <c r="CW608" s="66"/>
      <c r="CX608" s="76"/>
      <c r="CY608" s="66"/>
      <c r="CZ608" s="66"/>
      <c r="DA608" s="76" t="str">
        <f t="shared" si="78"/>
        <v/>
      </c>
      <c r="DB608" s="66"/>
      <c r="DC608" s="76" t="str">
        <f>IFERROR(IF(B608&lt;&gt;"", IF(AND(INDEX(Paste_Here!V$2:V$850, MATCH(B608, Paste_Here!A$2:A$850, 0))&lt;&gt;"", ISNUMBER(VALUE(INDEX(Paste_Here!V$2:V$850, MATCH(B608, Paste_Here!A$2:A$850, 0))))), INDEX(Paste_Here!V$2:V$850, MATCH(B608, Paste_Here!A$2:A$850, 0)), ""), ""), "")</f>
        <v/>
      </c>
      <c r="DD608" s="66"/>
      <c r="DE608" s="76" t="str">
        <f>IFERROR(IF(B608&lt;&gt;"", IF(ISNUMBER(SEARCH("highrisk", LOWER(INDEX(Paste_Here!W$2:W$850, MATCH(B608, Paste_Here!A$2:A$850, 0))))), "High Risk", IF(ISNUMBER(SEARCH("lowrisk", LOWER(INDEX(Paste_Here!W$2:W$850, MATCH(B608, Paste_Here!A$2:A$850, 0))))), "Low Risk", IF(ISNUMBER(SEARCH("somerisk", LOWER(INDEX(Paste_Here!W$2:W$850, MATCH(B608, Paste_Here!A$2:A$850, 0))))), "Some Risk", ""))), ""), "")</f>
        <v/>
      </c>
      <c r="DF608" s="66"/>
      <c r="DG608" s="76" t="str">
        <f>IFERROR(IF(B608&lt;&gt;"", IF(AND(INDEX(Paste_Here!S$2:S$850, MATCH(B608, Paste_Here!A$2:A$850, 0))&lt;&gt;"", ISNUMBER(VALUE(INDEX(Paste_Here!S$2:S$850, MATCH(B608, Paste_Here!A$2:A$850, 0))))), INDEX(Paste_Here!S$2:S$850, MATCH(B608, Paste_Here!A$2:A$850, 0)), ""), ""), "")</f>
        <v/>
      </c>
      <c r="DH608" s="66"/>
      <c r="DI608" s="76" t="str">
        <f>IFERROR(IF(B608&lt;&gt;"", IF(ISNUMBER(SEARCH("highrisk", LOWER(INDEX(Paste_Here!T$2:T$850, MATCH(B608, Paste_Here!A$2:A$850, 0))))), "High Risk", IF(ISNUMBER(SEARCH("lowrisk", LOWER(INDEX(Paste_Here!T$2:T$850, MATCH(B608, Paste_Here!A$2:A$850, 0))))), "Low Risk", IF(ISNUMBER(SEARCH("somerisk", LOWER(INDEX(Paste_Here!T$2:T$850, MATCH(B608, Paste_Here!A$2:A$850, 0))))), "Some Risk", ""))), ""), "")</f>
        <v/>
      </c>
      <c r="DJ608" s="66"/>
      <c r="DK608" s="76" t="str">
        <f>IFERROR(IF(B608&lt;&gt;"", IF(AND(INDEX(Paste_Here!AD$2:AD$850, MATCH(B608, Paste_Here!A$2:A$850, 0))&lt;&gt;"", ISNUMBER(VALUE(INDEX(Paste_Here!AD$2:AD$850, MATCH(B608, Paste_Here!A$2:A$850, 0))))), INDEX(Paste_Here!AD$2:AD$850, MATCH(B608, Paste_Here!A$2:A$850, 0)), ""), ""), "")</f>
        <v/>
      </c>
      <c r="DL608" s="66"/>
      <c r="DM608" s="76" t="str">
        <f>IFERROR(IF(B608&lt;&gt;"", IF(LOWER(INDEX(Paste_Here!AE$2:AE$850, MATCH(B608, Paste_Here!A$2:A$850, 0)))="approaching expectations", "Approaching", IF(LOWER(INDEX(Paste_Here!AE$2:AE$850, MATCH(B608, Paste_Here!A$2:A$850, 0)))="met expectations", "Met", IF(LOWER(INDEX(Paste_Here!AE$2:AE$850, MATCH(B608, Paste_Here!A$2:A$850, 0)))="exceeded expectations", "Exceeded", IF(LOWER(INDEX(Paste_Here!AE$2:AE$850, MATCH(B608, Paste_Here!A$2:A$850, 0)))="below expectations", "Below", "")))), ""), "")</f>
        <v/>
      </c>
      <c r="DN608" s="66"/>
      <c r="DO608" s="76"/>
      <c r="DP608" s="66"/>
      <c r="DQ608" s="76"/>
      <c r="DR608" s="66"/>
      <c r="DS608" s="76"/>
      <c r="DT608" s="66"/>
      <c r="DU608" s="76"/>
      <c r="DV608" s="66"/>
      <c r="DW608" s="66"/>
      <c r="DX608" s="76" t="str">
        <f t="shared" si="79"/>
        <v/>
      </c>
      <c r="DY608" s="66"/>
      <c r="DZ608" s="76"/>
      <c r="EA608" s="66"/>
      <c r="EB608" s="76"/>
      <c r="EC608" s="66"/>
      <c r="ED608" s="76" t="str">
        <f>IFERROR(IF(B608&lt;&gt;"", IF(AND(INDEX(Paste_Here!AF$2:AF$850, MATCH(B608, Paste_Here!A$2:A$850, 0))&lt;&gt;"", ISNUMBER(VALUE(INDEX(Paste_Here!AF$2:AF$850, MATCH(B608, Paste_Here!A$2:A$850, 0))))), INDEX(Paste_Here!AF$2:AF$850, MATCH(B608, Paste_Here!A$2:A$850, 0)), ""), ""), "")</f>
        <v/>
      </c>
      <c r="EE608" s="66"/>
      <c r="EF608" s="76"/>
      <c r="EG608" s="66"/>
      <c r="EH608" s="76"/>
      <c r="EI608" s="66"/>
      <c r="EJ608" s="76" t="str">
        <f>IFERROR(IF(B608&lt;&gt;"", IF(AND(INDEX(Paste_Here!AG$2:AG$850, MATCH(B608, Paste_Here!A$2:A$850, 0))&lt;&gt;"", ISNUMBER(VALUE(INDEX(Paste_Here!AG$2:AG$850, MATCH(B608, Paste_Here!A$2:A$850, 0))))), INDEX(Paste_Here!AG$2:AG$850, MATCH(B608, Paste_Here!A$2:A$850, 0)), ""), ""), "")</f>
        <v/>
      </c>
      <c r="EK608" s="66"/>
      <c r="EL608" s="76"/>
      <c r="EM608" s="66"/>
      <c r="EN608" s="76"/>
      <c r="EO608" s="66"/>
      <c r="EP608" s="76"/>
      <c r="EQ608" s="66"/>
      <c r="ER608" s="76"/>
      <c r="ES608" s="66"/>
      <c r="ET608" s="66"/>
      <c r="EU608" s="76"/>
      <c r="EV608" s="66"/>
      <c r="EW608" s="76"/>
      <c r="EX608" s="66"/>
      <c r="EY608" s="76"/>
      <c r="EZ608" s="66"/>
      <c r="FA608" s="76"/>
      <c r="FB608" s="66"/>
      <c r="FC608" s="76"/>
      <c r="FD608" s="66"/>
      <c r="FE608" s="76"/>
      <c r="FF608" s="66"/>
      <c r="FG608" s="76"/>
      <c r="FH608" s="66"/>
      <c r="FI608" s="76"/>
      <c r="FJ608" s="66"/>
      <c r="FK608" s="76"/>
      <c r="FL608" s="66"/>
      <c r="FM608" s="76"/>
      <c r="FN608" s="66"/>
      <c r="FO608" s="76"/>
      <c r="FP608" s="66"/>
      <c r="FQ608" s="76"/>
      <c r="FR608" s="66"/>
      <c r="FS608" s="76"/>
      <c r="FT608" s="66"/>
      <c r="FU608" s="76"/>
      <c r="FV608" s="66"/>
      <c r="FW608" s="76"/>
      <c r="FX608" s="66"/>
      <c r="FY608" s="76"/>
      <c r="FZ608" s="66"/>
      <c r="GA608" s="76"/>
      <c r="GB608" s="66"/>
      <c r="GC608" s="76"/>
      <c r="GD608" s="66"/>
      <c r="GE608" s="76"/>
      <c r="GF608" s="66"/>
      <c r="GG608" s="76"/>
      <c r="GH608" s="66"/>
      <c r="GI608" s="76"/>
      <c r="GJ608" s="66"/>
      <c r="GK608" s="76"/>
      <c r="GL608" s="66"/>
      <c r="GM608" s="76"/>
      <c r="GN608" s="66"/>
      <c r="GO608" s="76"/>
      <c r="GP608" s="66"/>
      <c r="GQ608" s="76"/>
      <c r="GR608" s="66"/>
      <c r="GS608" s="76"/>
      <c r="GT608" s="66"/>
      <c r="GU608" s="76"/>
      <c r="GV608" s="66"/>
      <c r="GW608" s="76"/>
      <c r="GX608" s="66"/>
      <c r="GY608" s="76"/>
      <c r="GZ608" s="66"/>
      <c r="HA608" s="76"/>
      <c r="HB608" s="66"/>
      <c r="HC608" s="76"/>
      <c r="HD608" s="66"/>
      <c r="HE608" s="76"/>
      <c r="HF608" s="66"/>
      <c r="HG608" s="76"/>
      <c r="HH608" s="66"/>
      <c r="HI608" s="76"/>
      <c r="HJ608" s="66"/>
      <c r="HK608" s="76"/>
      <c r="HL608" s="66"/>
      <c r="HM608" s="76"/>
      <c r="HN608" s="66"/>
      <c r="HO608" s="76"/>
      <c r="HP608" s="66"/>
      <c r="HQ608" s="76"/>
      <c r="HR608" s="66"/>
      <c r="HS608" s="76"/>
      <c r="HT608" s="66"/>
      <c r="HU608" s="76"/>
      <c r="HV608" s="66"/>
      <c r="HW608" s="76"/>
      <c r="HX608" s="66"/>
      <c r="HY608" s="76"/>
      <c r="HZ608" s="66"/>
      <c r="IA608" s="76"/>
      <c r="IB608" s="66"/>
      <c r="IC608" s="76"/>
      <c r="ID608" s="66"/>
      <c r="IE608" s="76"/>
      <c r="IF608" s="66"/>
      <c r="IG608" s="76"/>
      <c r="IH608" s="66"/>
      <c r="II608" s="76"/>
      <c r="IJ608" s="66"/>
      <c r="IK608" s="76"/>
      <c r="IL608" s="66"/>
      <c r="IM608" s="76"/>
      <c r="IN608" s="66"/>
      <c r="IO608" s="76"/>
      <c r="IP608" s="66"/>
      <c r="IQ608" s="76"/>
      <c r="IR608" s="66"/>
      <c r="IS608" s="76"/>
      <c r="IT608" s="66"/>
      <c r="IU608" s="76"/>
      <c r="IV608" s="66"/>
      <c r="IW608" s="76"/>
      <c r="IX608" s="66"/>
      <c r="IY608" s="76"/>
      <c r="IZ608" s="66"/>
      <c r="JA608" s="76"/>
      <c r="JB608" s="66"/>
      <c r="JC608" s="76"/>
      <c r="JD608" s="66"/>
      <c r="JE608" s="76"/>
      <c r="JF608" s="66"/>
      <c r="JG608" s="76"/>
      <c r="JH608" s="66"/>
      <c r="JI608" s="76"/>
      <c r="JJ608" s="66"/>
      <c r="JK608" s="76"/>
      <c r="JL608" s="66"/>
      <c r="JM608" s="76"/>
      <c r="JN608" s="66"/>
      <c r="JO608" s="76"/>
      <c r="JP608" s="66"/>
      <c r="JQ608" s="76"/>
      <c r="JR608" s="66"/>
      <c r="JS608" s="76"/>
      <c r="JT608" s="66"/>
      <c r="JU608" s="76"/>
      <c r="JV608" s="66"/>
      <c r="JW608" s="76"/>
      <c r="JX608" s="66"/>
      <c r="JY608" s="76"/>
      <c r="JZ608" s="66"/>
      <c r="KA608" s="76"/>
      <c r="KB608" s="66"/>
      <c r="KC608" s="76"/>
      <c r="KD608" s="66"/>
      <c r="KE608" s="76"/>
      <c r="KF608" s="66"/>
      <c r="KG608" s="76"/>
      <c r="KH608" s="66"/>
      <c r="KI608" s="76"/>
      <c r="KJ608" s="66"/>
      <c r="KK608" s="76"/>
      <c r="KL608" s="66"/>
      <c r="KM608" s="76"/>
      <c r="KN608" s="66"/>
      <c r="KO608" s="76"/>
      <c r="KP608" s="66"/>
      <c r="KQ608" s="76"/>
      <c r="KR608" s="66"/>
      <c r="KS608" s="76"/>
      <c r="KT608" s="66"/>
      <c r="KU608" s="76"/>
      <c r="KV608" s="66"/>
      <c r="KW608" s="76"/>
      <c r="KX608" s="66"/>
      <c r="KY608" s="76"/>
      <c r="KZ608" s="66"/>
      <c r="LA608" s="76"/>
      <c r="LB608" s="66"/>
      <c r="LC608" s="76"/>
      <c r="LD608" s="66"/>
      <c r="LE608" s="76"/>
      <c r="LF608" s="66"/>
      <c r="LG608" s="76"/>
      <c r="LH608" s="66"/>
      <c r="LI608" s="76"/>
      <c r="LJ608" s="66"/>
      <c r="LK608" s="76"/>
      <c r="LL608" s="66"/>
      <c r="LM608" s="76"/>
      <c r="LN608" s="66"/>
      <c r="LO608" s="76"/>
      <c r="LP608" s="66"/>
      <c r="LQ608" s="76"/>
      <c r="LR608" s="66"/>
      <c r="LS608" s="76"/>
      <c r="LT608" s="66"/>
      <c r="LU608" s="76"/>
      <c r="LV608" s="66"/>
      <c r="LW608" s="76"/>
      <c r="LX608" s="66"/>
      <c r="LY608" s="76"/>
      <c r="LZ608" s="66"/>
      <c r="MA608" s="76"/>
      <c r="MB608" s="66"/>
      <c r="MC608" s="76"/>
      <c r="MD608" s="66"/>
      <c r="MG608" s="1" t="str" cm="1">
        <f t="array" ref="MG608">IFERROR(INDEX(Paste_Here!$B$2:$B$850, MATCH(0, COUNTIF(MG$4:MG607, Paste_Here!$B$2:$B$850) + IF(Paste_Here!$B$2:$B$850="", 1, 0), 0)), "")</f>
        <v/>
      </c>
      <c r="MH608" s="1" t="str">
        <f>IF(MG608&lt;&gt;"", INDEX(Paste_Here!$A$2:$A$850, MATCH(MG608, Paste_Here!$B$2:$B$850, 0)), "")</f>
        <v/>
      </c>
      <c r="MI608" s="1" t="str">
        <f t="shared" si="80"/>
        <v/>
      </c>
      <c r="MJ608" s="1" t="str" cm="1">
        <f t="array" ref="MJ608">IFERROR(INDEX($MI$5:$MI$850, MATCH(SMALL(IF($MI$5:$MI$850&lt;&gt;"", COUNTIF($MI$5:$MI$850, "&lt;"&amp;$MI$5:$MI$850)+1), ROW()-ROW($MJ$5)+1), COUNTIF($MI$5:$MI$850, "&lt;"&amp;$MI$5:$MI$850)+1, 0)), "")</f>
        <v/>
      </c>
    </row>
    <row r="609" spans="1:348">
      <c r="A609" s="66"/>
      <c r="B609" s="76" t="str">
        <f t="shared" si="73"/>
        <v/>
      </c>
      <c r="C609" s="66"/>
      <c r="D609" s="76" t="str">
        <f>IFERROR(IF(B609&lt;&gt;"", IF(AND(INDEX(Paste_Here!B$2:B$850, MATCH(B609, Paste_Here!A$2:A$850, 0))&lt;&gt;"", ISNUMBER(VALUE(INDEX(Paste_Here!B$2:B$850, MATCH(B609, Paste_Here!A$2:A$850, 0))))), INDEX(Paste_Here!B$2:B$850, MATCH(B609, Paste_Here!A$2:A$850, 0)), ""), ""), "")</f>
        <v/>
      </c>
      <c r="E609" s="66"/>
      <c r="F609" s="76" t="str">
        <f>IFERROR(IF(B609&lt;&gt;"", IF(ISTEXT(INDEX(Paste_Here!K$2:K$850, MATCH(B609, Paste_Here!A$2:A$850, 0))), INDEX(Paste_Here!K$2:K$850, MATCH(B609, Paste_Here!A$2:A$850, 0)), ""), ""), "")</f>
        <v/>
      </c>
      <c r="G609" s="66"/>
      <c r="H609" s="76" t="str">
        <f>IFERROR(IF(B609&lt;&gt;"", IF(ISTEXT(INDEX(Paste_Here!C$2:C$850, MATCH(B609, Paste_Here!A$2:A$850, 0))), INDEX(Paste_Here!C$2:C$850, MATCH(B609, Paste_Here!A$2:A$850, 0)), ""), ""), "")</f>
        <v/>
      </c>
      <c r="I609" s="66"/>
      <c r="J609" s="76" t="str">
        <f>IFERROR(IF(B609&lt;&gt;"", IF(ISNUMBER(SEARCH("s", LOWER(INDEX(Paste_Here!M$2:M$850, MATCH(B609, Paste_Here!A$2:A$850, 0))))), "Yes", IF(INDEX(Paste_Here!M$2:M$850, MATCH(B609, Paste_Here!A$2:A$850, 0))&lt;&gt;"", "No", "")), ""), "")</f>
        <v/>
      </c>
      <c r="K609" s="66"/>
      <c r="L609" s="76" t="str">
        <f>IFERROR(IF(B609&lt;&gt;"", IF(ISNUMBER(SEARCH("yes", LOWER(INDEX(Paste_Here!E$2:E$850, MATCH(B609, Paste_Here!A$2:A$850, 0))))), "Yes", IF(ISNUMBER(SEARCH("no", LOWER(INDEX(Paste_Here!E$2:E$850, MATCH(B609, Paste_Here!A$2:A$850, 0))))), "No", "")), ""), "")</f>
        <v/>
      </c>
      <c r="M609" s="66"/>
      <c r="N609" s="76" t="str">
        <f>IFERROR(IF(B609&lt;&gt;"", IF(ISNUMBER(SEARCH("yes", LOWER(INDEX(Paste_Here!F$2:F$850, MATCH(B609, Paste_Here!A$2:A$850, 0))))), "Yes", IF(ISNUMBER(SEARCH("no", LOWER(INDEX(Paste_Here!F$2:F$850, MATCH(B609, Paste_Here!A$2:A$850, 0))))), "No", "")), ""), "")</f>
        <v/>
      </c>
      <c r="O609" s="66"/>
      <c r="P609" s="76" t="str">
        <f>IFERROR(IF(B609&lt;&gt;"", IF(ISNUMBER(SEARCH("yes", LOWER(INDEX(Paste_Here!L$2:L$850, MATCH(B609, Paste_Here!A$2:A$850, 0))))), "Yes", IF(ISNUMBER(SEARCH("no", LOWER(INDEX(Paste_Here!L$2:L$850, MATCH(B609, Paste_Here!A$2:A$850, 0))))), "No", "")), ""), "")</f>
        <v/>
      </c>
      <c r="Q609" s="66"/>
      <c r="R609" s="76" t="str">
        <f>IFERROR(IF(B609&lt;&gt;"", IF(ISNUMBER(SEARCH("transitional 2", LOWER(INDEX(Paste_Here!D$2:D$850, MATCH(B609, Paste_Here!A$2:A$850, 0))))), "T2", IF(ISNUMBER(SEARCH("transitional 1", LOWER(INDEX(Paste_Here!D$2:D$850, MATCH(B609, Paste_Here!A$2:A$850, 0))))), "T1", IF(ISNUMBER(SEARCH("waived ell services", LOWER(INDEX(Paste_Here!D$2:D$850, MATCH(B609, Paste_Here!A$2:A$850, 0))))), "W", IF(ISNUMBER(SEARCH("english language learner", LOWER(INDEX(Paste_Here!D$2:D$850, MATCH(B609, Paste_Here!A$2:A$850, 0))))), "L", "")))), ""), "")</f>
        <v/>
      </c>
      <c r="S609" s="66"/>
      <c r="T609" s="76" t="str">
        <f>IFERROR(IF(B609&lt;&gt;"", IF(ISNUMBER(SEARCH("yes", LOWER(INDEX(Paste_Here!I$2:I$850, MATCH(B609, Paste_Here!A$2:A$850, 0))))), "Yes", IF(ISNUMBER(SEARCH("no", LOWER(INDEX(Paste_Here!I$2:I$850, MATCH(B609, Paste_Here!A$2:A$850, 0))))), "No", "")), ""), "")</f>
        <v/>
      </c>
      <c r="U609" s="66"/>
      <c r="V609" s="76" t="str">
        <f>IFERROR(IF(B609&lt;&gt;"", IF(ISTEXT(INDEX(Paste_Here!J$2:J$850, MATCH(B609, Paste_Here!A$2:A$850, 0))), VALUE(INDEX(Paste_Here!J$2:J$850, MATCH(B609, Paste_Here!A$2:A$850, 0))), ""), ""), "")</f>
        <v/>
      </c>
      <c r="W609" s="66"/>
      <c r="X609" s="66"/>
      <c r="Y609" s="76" t="str">
        <f t="shared" si="74"/>
        <v/>
      </c>
      <c r="Z609" s="66"/>
      <c r="AA609" s="76" t="str">
        <f>IFERROR(IF(B609&lt;&gt;"", IF(AND(INDEX(Paste_Here!AI$2:AI$850, MATCH(B609, Paste_Here!A$2:A$850, 0))&lt;&gt;"", ISNUMBER(VALUE(INDEX(Paste_Here!AI$2:AI$850, MATCH(B609, Paste_Here!A$2:A$850, 0))))), INDEX(Paste_Here!AI$2:AI$850, MATCH(B609, Paste_Here!A$2:A$850, 0)), ""), ""), "")</f>
        <v/>
      </c>
      <c r="AB609" s="66"/>
      <c r="AC609" s="76" t="str">
        <f>IFERROR(IF(B609&lt;&gt;"", IF(AND(INDEX(Paste_Here!AJ$2:AJ$850, MATCH(B609, Paste_Here!A$2:A$850, 0))&lt;&gt;"", ISNUMBER(VALUE(INDEX(Paste_Here!AJ$2:AJ$850, MATCH(B609, Paste_Here!A$2:A$850, 0))))), INDEX(Paste_Here!AJ$2:AJ$850, MATCH(B609, Paste_Here!A$2:A$850, 0)), ""), ""), "")</f>
        <v/>
      </c>
      <c r="AD609" s="66"/>
      <c r="AE609" s="76" t="str">
        <f>IFERROR(IF(B609&lt;&gt;"", IF(AND(INDEX(Paste_Here!AK$2:AK$850, MATCH(B609, Paste_Here!A$2:A$850, 0))&lt;&gt;"", ISNUMBER(VALUE(INDEX(Paste_Here!AK$2:AK$850, MATCH(B609, Paste_Here!A$2:A$850, 0))))), INDEX(Paste_Here!AK$2:AK$850, MATCH(B609, Paste_Here!A$2:A$850, 0)), ""), ""), "")</f>
        <v/>
      </c>
      <c r="AF609" s="66"/>
      <c r="AG609" s="76" t="str">
        <f>IFERROR(IF(B609&lt;&gt;"", IF(AND(INDEX(Paste_Here!AL$2:AL$850, MATCH(B609, Paste_Here!A$2:A$850, 0))&lt;&gt;"", ISNUMBER(VALUE(INDEX(Paste_Here!AL$2:AL$850, MATCH(B609, Paste_Here!A$2:A$850, 0))))), INDEX(Paste_Here!AL$2:AL$850, MATCH(B609, Paste_Here!A$2:A$850, 0)), ""), ""), "")</f>
        <v/>
      </c>
      <c r="AH609" s="66"/>
      <c r="AI609" s="76" t="str">
        <f>IFERROR(IF(B609&lt;&gt;"", IF(AND(INDEX(Paste_Here!AH$2:AH$850, MATCH(B609, Paste_Here!A$2:A$850, 0))&lt;&gt;"", ISNUMBER(VALUE(INDEX(Paste_Here!AH$2:AH$850, MATCH(B609, Paste_Here!A$2:A$850, 0))))), IF(VALUE(INDEX(Paste_Here!AH$2:AH$850, MATCH(B609, Paste_Here!A$2:A$850, 0)))=0, "", INDEX(Paste_Here!AH$2:AH$850, MATCH(B609, Paste_Here!A$2:A$850, 0))), ""), ""), "")</f>
        <v/>
      </c>
      <c r="AJ609" s="66"/>
      <c r="AK609" s="76" t="str">
        <f>IFERROR(IF(B609&lt;&gt;"", IF(AND(INDEX(Paste_Here!N$2:N$850, MATCH(B609, Paste_Here!A$2:A$850, 0))&lt;&gt;"", ISNUMBER(VALUE(INDEX(Paste_Here!N$2:N$850, MATCH(B609, Paste_Here!A$2:A$850, 0))))), INDEX(Paste_Here!N$2:N$850, MATCH(B609, Paste_Here!A$2:A$850, 0)), ""), ""), "")</f>
        <v/>
      </c>
      <c r="AL609" s="66"/>
      <c r="AM609" s="76" t="str">
        <f>IFERROR(IF(B609&lt;&gt;"", IF(AND(INDEX(Paste_Here!O$2:O$850, MATCH(B609, Paste_Here!A$2:A$850, 0))&lt;&gt;"", ISNUMBER(VALUE(INDEX(Paste_Here!O$2:O$850, MATCH(B609, Paste_Here!A$2:A$850, 0))))), INDEX(Paste_Here!O$2:O$850, MATCH(B609, Paste_Here!A$2:A$850, 0)), ""), ""), "")</f>
        <v/>
      </c>
      <c r="AN609" s="66"/>
      <c r="AO609" s="76"/>
      <c r="AP609" s="66"/>
      <c r="AQ609" s="76"/>
      <c r="AR609" s="66"/>
      <c r="AS609" s="76"/>
      <c r="AT609" s="66"/>
      <c r="AU609" s="66"/>
      <c r="AV609" s="76" t="str">
        <f t="shared" si="75"/>
        <v/>
      </c>
      <c r="AW609" s="66"/>
      <c r="AX609" s="76" t="str">
        <f>IFERROR(IF(B609&lt;&gt;"", IF(ISNUMBER(SEARCH("Revealed-Potential (Primary Focus)", LOWER(INDEX(Paste_Here!Z$2:Z$850, MATCH(B609, Paste_Here!A$2:A$850, 0))))), "Rev-Potential: Prim", IF(ISNUMBER(SEARCH("Revealed-Potential (Secondary Focus)", LOWER(INDEX(Paste_Here!Z$2:Z$850, MATCH(B609, Paste_Here!A$2:A$850, 0))))), "Rev-Potential: Sec", IF(ISNUMBER(SEARCH("Monitoring", LOWER(INDEX(Paste_Here!Z$2:Z$850, MATCH(B609, Paste_Here!A$2:A$850, 0))))), "Monitoring", IF(ISNUMBER(SEARCH("At-Promise (Secondary Focus)", LOWER(INDEX(Paste_Here!Z$2:Z$850, MATCH(B609, Paste_Here!A$2:A$850, 0))))), "At-Promise: Sec", IF(ISNUMBER(SEARCH("At-Promise (Primary Focus)", LOWER(INDEX(Paste_Here!Z$2:Z$850, MATCH(B609, Paste_Here!A$2:A$850, 0))))), "At-Promise: Prim", ""))))), ""), "")</f>
        <v/>
      </c>
      <c r="AY609" s="66"/>
      <c r="AZ609" s="76"/>
      <c r="BA609" s="66"/>
      <c r="BB609" s="76"/>
      <c r="BC609" s="66"/>
      <c r="BD609" s="76"/>
      <c r="BE609" s="66"/>
      <c r="BF609" s="76"/>
      <c r="BG609" s="66"/>
      <c r="BH609" s="76"/>
      <c r="BI609" s="66"/>
      <c r="BJ609" s="66"/>
      <c r="BK609" s="76" t="str">
        <f t="shared" si="76"/>
        <v/>
      </c>
      <c r="BL609" s="66"/>
      <c r="BM609" s="76" t="str">
        <f>IFERROR(IF(B609&lt;&gt;"", IF(AND(ISNUMBER(VALUE(SUBSTITUTE(SUBSTITUTE(Paste_Here!R609, "br", "-"), "L", ""))), VALUE(SUBSTITUTE(SUBSTITUTE(Paste_Here!R609, "br", "-"), "L", "")) &gt;= 1095), "Yes", IF(AND(ISNUMBER(VALUE(SUBSTITUTE(SUBSTITUTE(Paste_Here!R609, "br", "-"), "L", ""))), VALUE(SUBSTITUTE(SUBSTITUTE(Paste_Here!R609, "br", "-"), "L", "")) &lt;= 1094), "No", "")), ""), "")</f>
        <v/>
      </c>
      <c r="BN609" s="66"/>
      <c r="BO609" s="76" t="str">
        <f>IFERROR(IF(B609&lt;&gt;"", IF(COUNTIF(INDEX(Paste_Here!Y$2:AB$850, MATCH(B609, Paste_Here!A$2:A$850, 0), 0), "yes") &gt; 0, "Yes", IF(COUNTIF(INDEX(Paste_Here!Y$2:AB$850, MATCH(B609, Paste_Here!A$2:A$850, 0), 0), "no") &gt; 0, "No", "")), ""), "")</f>
        <v/>
      </c>
      <c r="BP609" s="66"/>
      <c r="BQ609" s="76" t="str">
        <f>IFERROR(IF(B609&lt;&gt;"", IF(AND(ISNUMBER(VALUE(SUBSTITUTE(SUBSTITUTE(Paste_Here!U609, "em", "-"), "q", ""))), VALUE(SUBSTITUTE(SUBSTITUTE(Paste_Here!U609, "em", "-"), "q", "")) &gt;= 910), "Yes", IF(AND(ISNUMBER(VALUE(SUBSTITUTE(SUBSTITUTE(Paste_Here!U609, "em", "-"), "q", ""))), VALUE(SUBSTITUTE(SUBSTITUTE(Paste_Here!U609, "em", "-"), "q", "")) &lt;= 909), "No", "")), ""), "")</f>
        <v/>
      </c>
      <c r="BR609" s="66"/>
      <c r="BS609" s="76" t="str">
        <f>IFERROR(IF(B609&lt;&gt;"", IF(AND(INDEX(Paste_Here!X$2:X$850, MATCH(B609, Paste_Here!A$2:A$850, 0))&lt;&gt;"", ISNUMBER(VALUE(INDEX(Paste_Here!X$2:X$850, MATCH(B609, Paste_Here!A$2:A$850, 0))))), INDEX(Paste_Here!X$2:X$850, MATCH(B609, Paste_Here!A$2:A$850, 0)), ""), ""), "")</f>
        <v/>
      </c>
      <c r="BT609" s="66"/>
      <c r="BU609" s="76" t="str">
        <f>IFERROR(IF(B609&lt;&gt;"", IF(ISNUMBER(VALUE(INDEX(Paste_Here!G$2:G$850, MATCH(B609, Paste_Here!A$2:A$850, 0)))), IF(VALUE(INDEX(Paste_Here!G$2:G$850, MATCH(B609, Paste_Here!A$2:A$850, 0)))=0, "No", IF(AND(VALUE(INDEX(Paste_Here!G$2:G$850, MATCH(B609, Paste_Here!A$2:A$850, 0)))&gt;=1, VALUE(INDEX(Paste_Here!G$2:G$850, MATCH(B609, Paste_Here!A$2:A$850, 0)))&lt;=4), VALUE(INDEX(Paste_Here!G$2:G$850, MATCH(B609, Paste_Here!A$2:A$850, 0))), "")), ""), ""), "")</f>
        <v/>
      </c>
      <c r="BV609" s="66"/>
      <c r="BW609" s="76" t="str">
        <f>IFERROR(IF(B609&lt;&gt;"", IF(ISNUMBER(VALUE(INDEX(Paste_Here!H$2:H$850, MATCH(B609, Paste_Here!A$2:A$850, 0)))), IF(VALUE(INDEX(Paste_Here!H$2:H$850, MATCH(B609, Paste_Here!A$2:A$850, 0)))=0, "No", IF(AND(VALUE(INDEX(Paste_Here!H$2:H$850, MATCH(B609, Paste_Here!A$2:A$850, 0)))&gt;=1, VALUE(INDEX(Paste_Here!H$2:H$850, MATCH(B609, Paste_Here!A$2:A$850, 0)))&lt;=4), VALUE(INDEX(Paste_Here!H$2:H$850, MATCH(B609, Paste_Here!A$2:A$850, 0))), "")), ""), ""), "")</f>
        <v/>
      </c>
      <c r="BX609" s="66"/>
      <c r="BY609" s="76"/>
      <c r="BZ609" s="66"/>
      <c r="CA609" s="76"/>
      <c r="CB609" s="66"/>
      <c r="CC609" s="66"/>
      <c r="CD609" s="76" t="str">
        <f t="shared" si="77"/>
        <v/>
      </c>
      <c r="CE609" s="66"/>
      <c r="CF609" s="76" t="str">
        <f>IFERROR(IF(B609&lt;&gt;"", IF(AND(INDEX(Paste_Here!P$2:P$850, MATCH(B609, Paste_Here!A$2:A$850, 0))&lt;&gt;"", ISNUMBER(VALUE(INDEX(Paste_Here!P$2:P$850, MATCH(B609, Paste_Here!A$2:A$850, 0))))), INDEX(Paste_Here!P$2:P$850, MATCH(B609, Paste_Here!A$2:A$850, 0)), ""), ""), "")</f>
        <v/>
      </c>
      <c r="CG609" s="66"/>
      <c r="CH609" s="76" t="str">
        <f>IFERROR(IF(B609&lt;&gt;"", IF(ISNUMBER(SEARCH("highrisk", LOWER(INDEX(Paste_Here!Q$2:Q$850, MATCH(B609, Paste_Here!A$2:A$850, 0))))), "High Risk", IF(ISNUMBER(SEARCH("lowrisk", LOWER(INDEX(Paste_Here!Q$2:Q$850, MATCH(B609, Paste_Here!A$2:A$850, 0))))), "Low Risk", IF(ISNUMBER(SEARCH("somerisk", LOWER(INDEX(Paste_Here!Q$2:Q$850, MATCH(B609, Paste_Here!A$2:A$850, 0))))), "Some Risk", ""))), ""), "")</f>
        <v/>
      </c>
      <c r="CI609" s="66"/>
      <c r="CJ609" s="76" t="str">
        <f>IFERROR(IF(B609&lt;&gt;"", IF(AND(INDEX(Paste_Here!AA$2:AA$850, MATCH(B609, Paste_Here!A$2:A$850, 0))&lt;&gt;"", ISNUMBER(VALUE(INDEX(Paste_Here!AA$2:AA$850, MATCH(B609, Paste_Here!A$2:A$850, 0))))), INDEX(Paste_Here!AA$2:AA$850, MATCH(B609, Paste_Here!A$2:A$850, 0)), ""), ""), "")</f>
        <v/>
      </c>
      <c r="CK609" s="66"/>
      <c r="CL609" s="76" t="str">
        <f>IFERROR(IF(B609&lt;&gt;"", IF(LOWER(INDEX(Paste_Here!AB$2:AB$850, MATCH(B609, Paste_Here!A$2:A$850, 0)))="approaching expectations", "Approaching", IF(LOWER(INDEX(Paste_Here!AB$2:AB$850, MATCH(B609, Paste_Here!A$2:A$850, 0)))="met expectations", "Met", IF(LOWER(INDEX(Paste_Here!AB$2:AB$850, MATCH(B609, Paste_Here!A$2:A$850, 0)))="exceeded expectations", "Exceeded", IF(LOWER(INDEX(Paste_Here!AB$2:AB$850, MATCH(B609, Paste_Here!A$2:A$850, 0)))="below expectations", "Below", "")))), ""), "")</f>
        <v/>
      </c>
      <c r="CM609" s="66"/>
      <c r="CN609" s="76" t="str">
        <f>IFERROR(IF(B609&lt;&gt;"", IF(AND(INDEX(Paste_Here!AC$2:AC$850, MATCH(B609, Paste_Here!A$2:A$850, 0))&lt;&gt;"", ISNUMBER(VALUE(INDEX(Paste_Here!AC$2:AC$850, MATCH(B609, Paste_Here!A$2:A$850, 0))))), INDEX(Paste_Here!AC$2:AC$850, MATCH(B609, Paste_Here!A$2:A$850, 0)), ""), ""), "")</f>
        <v/>
      </c>
      <c r="CO609" s="66"/>
      <c r="CP609" s="76"/>
      <c r="CQ609" s="66"/>
      <c r="CR609" s="76"/>
      <c r="CS609" s="66"/>
      <c r="CT609" s="76"/>
      <c r="CU609" s="66"/>
      <c r="CV609" s="76"/>
      <c r="CW609" s="66"/>
      <c r="CX609" s="76"/>
      <c r="CY609" s="66"/>
      <c r="CZ609" s="66"/>
      <c r="DA609" s="76" t="str">
        <f t="shared" si="78"/>
        <v/>
      </c>
      <c r="DB609" s="66"/>
      <c r="DC609" s="76" t="str">
        <f>IFERROR(IF(B609&lt;&gt;"", IF(AND(INDEX(Paste_Here!V$2:V$850, MATCH(B609, Paste_Here!A$2:A$850, 0))&lt;&gt;"", ISNUMBER(VALUE(INDEX(Paste_Here!V$2:V$850, MATCH(B609, Paste_Here!A$2:A$850, 0))))), INDEX(Paste_Here!V$2:V$850, MATCH(B609, Paste_Here!A$2:A$850, 0)), ""), ""), "")</f>
        <v/>
      </c>
      <c r="DD609" s="66"/>
      <c r="DE609" s="76" t="str">
        <f>IFERROR(IF(B609&lt;&gt;"", IF(ISNUMBER(SEARCH("highrisk", LOWER(INDEX(Paste_Here!W$2:W$850, MATCH(B609, Paste_Here!A$2:A$850, 0))))), "High Risk", IF(ISNUMBER(SEARCH("lowrisk", LOWER(INDEX(Paste_Here!W$2:W$850, MATCH(B609, Paste_Here!A$2:A$850, 0))))), "Low Risk", IF(ISNUMBER(SEARCH("somerisk", LOWER(INDEX(Paste_Here!W$2:W$850, MATCH(B609, Paste_Here!A$2:A$850, 0))))), "Some Risk", ""))), ""), "")</f>
        <v/>
      </c>
      <c r="DF609" s="66"/>
      <c r="DG609" s="76" t="str">
        <f>IFERROR(IF(B609&lt;&gt;"", IF(AND(INDEX(Paste_Here!S$2:S$850, MATCH(B609, Paste_Here!A$2:A$850, 0))&lt;&gt;"", ISNUMBER(VALUE(INDEX(Paste_Here!S$2:S$850, MATCH(B609, Paste_Here!A$2:A$850, 0))))), INDEX(Paste_Here!S$2:S$850, MATCH(B609, Paste_Here!A$2:A$850, 0)), ""), ""), "")</f>
        <v/>
      </c>
      <c r="DH609" s="66"/>
      <c r="DI609" s="76" t="str">
        <f>IFERROR(IF(B609&lt;&gt;"", IF(ISNUMBER(SEARCH("highrisk", LOWER(INDEX(Paste_Here!T$2:T$850, MATCH(B609, Paste_Here!A$2:A$850, 0))))), "High Risk", IF(ISNUMBER(SEARCH("lowrisk", LOWER(INDEX(Paste_Here!T$2:T$850, MATCH(B609, Paste_Here!A$2:A$850, 0))))), "Low Risk", IF(ISNUMBER(SEARCH("somerisk", LOWER(INDEX(Paste_Here!T$2:T$850, MATCH(B609, Paste_Here!A$2:A$850, 0))))), "Some Risk", ""))), ""), "")</f>
        <v/>
      </c>
      <c r="DJ609" s="66"/>
      <c r="DK609" s="76" t="str">
        <f>IFERROR(IF(B609&lt;&gt;"", IF(AND(INDEX(Paste_Here!AD$2:AD$850, MATCH(B609, Paste_Here!A$2:A$850, 0))&lt;&gt;"", ISNUMBER(VALUE(INDEX(Paste_Here!AD$2:AD$850, MATCH(B609, Paste_Here!A$2:A$850, 0))))), INDEX(Paste_Here!AD$2:AD$850, MATCH(B609, Paste_Here!A$2:A$850, 0)), ""), ""), "")</f>
        <v/>
      </c>
      <c r="DL609" s="66"/>
      <c r="DM609" s="76" t="str">
        <f>IFERROR(IF(B609&lt;&gt;"", IF(LOWER(INDEX(Paste_Here!AE$2:AE$850, MATCH(B609, Paste_Here!A$2:A$850, 0)))="approaching expectations", "Approaching", IF(LOWER(INDEX(Paste_Here!AE$2:AE$850, MATCH(B609, Paste_Here!A$2:A$850, 0)))="met expectations", "Met", IF(LOWER(INDEX(Paste_Here!AE$2:AE$850, MATCH(B609, Paste_Here!A$2:A$850, 0)))="exceeded expectations", "Exceeded", IF(LOWER(INDEX(Paste_Here!AE$2:AE$850, MATCH(B609, Paste_Here!A$2:A$850, 0)))="below expectations", "Below", "")))), ""), "")</f>
        <v/>
      </c>
      <c r="DN609" s="66"/>
      <c r="DO609" s="76"/>
      <c r="DP609" s="66"/>
      <c r="DQ609" s="76"/>
      <c r="DR609" s="66"/>
      <c r="DS609" s="76"/>
      <c r="DT609" s="66"/>
      <c r="DU609" s="76"/>
      <c r="DV609" s="66"/>
      <c r="DW609" s="66"/>
      <c r="DX609" s="76" t="str">
        <f t="shared" si="79"/>
        <v/>
      </c>
      <c r="DY609" s="66"/>
      <c r="DZ609" s="76"/>
      <c r="EA609" s="66"/>
      <c r="EB609" s="76"/>
      <c r="EC609" s="66"/>
      <c r="ED609" s="76" t="str">
        <f>IFERROR(IF(B609&lt;&gt;"", IF(AND(INDEX(Paste_Here!AF$2:AF$850, MATCH(B609, Paste_Here!A$2:A$850, 0))&lt;&gt;"", ISNUMBER(VALUE(INDEX(Paste_Here!AF$2:AF$850, MATCH(B609, Paste_Here!A$2:A$850, 0))))), INDEX(Paste_Here!AF$2:AF$850, MATCH(B609, Paste_Here!A$2:A$850, 0)), ""), ""), "")</f>
        <v/>
      </c>
      <c r="EE609" s="66"/>
      <c r="EF609" s="76"/>
      <c r="EG609" s="66"/>
      <c r="EH609" s="76"/>
      <c r="EI609" s="66"/>
      <c r="EJ609" s="76" t="str">
        <f>IFERROR(IF(B609&lt;&gt;"", IF(AND(INDEX(Paste_Here!AG$2:AG$850, MATCH(B609, Paste_Here!A$2:A$850, 0))&lt;&gt;"", ISNUMBER(VALUE(INDEX(Paste_Here!AG$2:AG$850, MATCH(B609, Paste_Here!A$2:A$850, 0))))), INDEX(Paste_Here!AG$2:AG$850, MATCH(B609, Paste_Here!A$2:A$850, 0)), ""), ""), "")</f>
        <v/>
      </c>
      <c r="EK609" s="66"/>
      <c r="EL609" s="76"/>
      <c r="EM609" s="66"/>
      <c r="EN609" s="76"/>
      <c r="EO609" s="66"/>
      <c r="EP609" s="76"/>
      <c r="EQ609" s="66"/>
      <c r="ER609" s="76"/>
      <c r="ES609" s="66"/>
      <c r="ET609" s="66"/>
      <c r="EU609" s="76"/>
      <c r="EV609" s="66"/>
      <c r="EW609" s="76"/>
      <c r="EX609" s="66"/>
      <c r="EY609" s="76"/>
      <c r="EZ609" s="66"/>
      <c r="FA609" s="76"/>
      <c r="FB609" s="66"/>
      <c r="FC609" s="76"/>
      <c r="FD609" s="66"/>
      <c r="FE609" s="76"/>
      <c r="FF609" s="66"/>
      <c r="FG609" s="76"/>
      <c r="FH609" s="66"/>
      <c r="FI609" s="76"/>
      <c r="FJ609" s="66"/>
      <c r="FK609" s="76"/>
      <c r="FL609" s="66"/>
      <c r="FM609" s="76"/>
      <c r="FN609" s="66"/>
      <c r="FO609" s="76"/>
      <c r="FP609" s="66"/>
      <c r="FQ609" s="76"/>
      <c r="FR609" s="66"/>
      <c r="FS609" s="76"/>
      <c r="FT609" s="66"/>
      <c r="FU609" s="76"/>
      <c r="FV609" s="66"/>
      <c r="FW609" s="76"/>
      <c r="FX609" s="66"/>
      <c r="FY609" s="76"/>
      <c r="FZ609" s="66"/>
      <c r="GA609" s="76"/>
      <c r="GB609" s="66"/>
      <c r="GC609" s="76"/>
      <c r="GD609" s="66"/>
      <c r="GE609" s="76"/>
      <c r="GF609" s="66"/>
      <c r="GG609" s="76"/>
      <c r="GH609" s="66"/>
      <c r="GI609" s="76"/>
      <c r="GJ609" s="66"/>
      <c r="GK609" s="76"/>
      <c r="GL609" s="66"/>
      <c r="GM609" s="76"/>
      <c r="GN609" s="66"/>
      <c r="GO609" s="76"/>
      <c r="GP609" s="66"/>
      <c r="GQ609" s="76"/>
      <c r="GR609" s="66"/>
      <c r="GS609" s="76"/>
      <c r="GT609" s="66"/>
      <c r="GU609" s="76"/>
      <c r="GV609" s="66"/>
      <c r="GW609" s="76"/>
      <c r="GX609" s="66"/>
      <c r="GY609" s="76"/>
      <c r="GZ609" s="66"/>
      <c r="HA609" s="76"/>
      <c r="HB609" s="66"/>
      <c r="HC609" s="76"/>
      <c r="HD609" s="66"/>
      <c r="HE609" s="76"/>
      <c r="HF609" s="66"/>
      <c r="HG609" s="76"/>
      <c r="HH609" s="66"/>
      <c r="HI609" s="76"/>
      <c r="HJ609" s="66"/>
      <c r="HK609" s="76"/>
      <c r="HL609" s="66"/>
      <c r="HM609" s="76"/>
      <c r="HN609" s="66"/>
      <c r="HO609" s="76"/>
      <c r="HP609" s="66"/>
      <c r="HQ609" s="76"/>
      <c r="HR609" s="66"/>
      <c r="HS609" s="76"/>
      <c r="HT609" s="66"/>
      <c r="HU609" s="76"/>
      <c r="HV609" s="66"/>
      <c r="HW609" s="76"/>
      <c r="HX609" s="66"/>
      <c r="HY609" s="76"/>
      <c r="HZ609" s="66"/>
      <c r="IA609" s="76"/>
      <c r="IB609" s="66"/>
      <c r="IC609" s="76"/>
      <c r="ID609" s="66"/>
      <c r="IE609" s="76"/>
      <c r="IF609" s="66"/>
      <c r="IG609" s="76"/>
      <c r="IH609" s="66"/>
      <c r="II609" s="76"/>
      <c r="IJ609" s="66"/>
      <c r="IK609" s="76"/>
      <c r="IL609" s="66"/>
      <c r="IM609" s="76"/>
      <c r="IN609" s="66"/>
      <c r="IO609" s="76"/>
      <c r="IP609" s="66"/>
      <c r="IQ609" s="76"/>
      <c r="IR609" s="66"/>
      <c r="IS609" s="76"/>
      <c r="IT609" s="66"/>
      <c r="IU609" s="76"/>
      <c r="IV609" s="66"/>
      <c r="IW609" s="76"/>
      <c r="IX609" s="66"/>
      <c r="IY609" s="76"/>
      <c r="IZ609" s="66"/>
      <c r="JA609" s="76"/>
      <c r="JB609" s="66"/>
      <c r="JC609" s="76"/>
      <c r="JD609" s="66"/>
      <c r="JE609" s="76"/>
      <c r="JF609" s="66"/>
      <c r="JG609" s="76"/>
      <c r="JH609" s="66"/>
      <c r="JI609" s="76"/>
      <c r="JJ609" s="66"/>
      <c r="JK609" s="76"/>
      <c r="JL609" s="66"/>
      <c r="JM609" s="76"/>
      <c r="JN609" s="66"/>
      <c r="JO609" s="76"/>
      <c r="JP609" s="66"/>
      <c r="JQ609" s="76"/>
      <c r="JR609" s="66"/>
      <c r="JS609" s="76"/>
      <c r="JT609" s="66"/>
      <c r="JU609" s="76"/>
      <c r="JV609" s="66"/>
      <c r="JW609" s="76"/>
      <c r="JX609" s="66"/>
      <c r="JY609" s="76"/>
      <c r="JZ609" s="66"/>
      <c r="KA609" s="76"/>
      <c r="KB609" s="66"/>
      <c r="KC609" s="76"/>
      <c r="KD609" s="66"/>
      <c r="KE609" s="76"/>
      <c r="KF609" s="66"/>
      <c r="KG609" s="76"/>
      <c r="KH609" s="66"/>
      <c r="KI609" s="76"/>
      <c r="KJ609" s="66"/>
      <c r="KK609" s="76"/>
      <c r="KL609" s="66"/>
      <c r="KM609" s="76"/>
      <c r="KN609" s="66"/>
      <c r="KO609" s="76"/>
      <c r="KP609" s="66"/>
      <c r="KQ609" s="76"/>
      <c r="KR609" s="66"/>
      <c r="KS609" s="76"/>
      <c r="KT609" s="66"/>
      <c r="KU609" s="76"/>
      <c r="KV609" s="66"/>
      <c r="KW609" s="76"/>
      <c r="KX609" s="66"/>
      <c r="KY609" s="76"/>
      <c r="KZ609" s="66"/>
      <c r="LA609" s="76"/>
      <c r="LB609" s="66"/>
      <c r="LC609" s="76"/>
      <c r="LD609" s="66"/>
      <c r="LE609" s="76"/>
      <c r="LF609" s="66"/>
      <c r="LG609" s="76"/>
      <c r="LH609" s="66"/>
      <c r="LI609" s="76"/>
      <c r="LJ609" s="66"/>
      <c r="LK609" s="76"/>
      <c r="LL609" s="66"/>
      <c r="LM609" s="76"/>
      <c r="LN609" s="66"/>
      <c r="LO609" s="76"/>
      <c r="LP609" s="66"/>
      <c r="LQ609" s="76"/>
      <c r="LR609" s="66"/>
      <c r="LS609" s="76"/>
      <c r="LT609" s="66"/>
      <c r="LU609" s="76"/>
      <c r="LV609" s="66"/>
      <c r="LW609" s="76"/>
      <c r="LX609" s="66"/>
      <c r="LY609" s="76"/>
      <c r="LZ609" s="66"/>
      <c r="MA609" s="76"/>
      <c r="MB609" s="66"/>
      <c r="MC609" s="76"/>
      <c r="MD609" s="66"/>
      <c r="MG609" s="1" t="str" cm="1">
        <f t="array" ref="MG609">IFERROR(INDEX(Paste_Here!$B$2:$B$850, MATCH(0, COUNTIF(MG$4:MG608, Paste_Here!$B$2:$B$850) + IF(Paste_Here!$B$2:$B$850="", 1, 0), 0)), "")</f>
        <v/>
      </c>
      <c r="MH609" s="1" t="str">
        <f>IF(MG609&lt;&gt;"", INDEX(Paste_Here!$A$2:$A$850, MATCH(MG609, Paste_Here!$B$2:$B$850, 0)), "")</f>
        <v/>
      </c>
      <c r="MI609" s="1" t="str">
        <f t="shared" si="80"/>
        <v/>
      </c>
      <c r="MJ609" s="1" t="str" cm="1">
        <f t="array" ref="MJ609">IFERROR(INDEX($MI$5:$MI$850, MATCH(SMALL(IF($MI$5:$MI$850&lt;&gt;"", COUNTIF($MI$5:$MI$850, "&lt;"&amp;$MI$5:$MI$850)+1), ROW()-ROW($MJ$5)+1), COUNTIF($MI$5:$MI$850, "&lt;"&amp;$MI$5:$MI$850)+1, 0)), "")</f>
        <v/>
      </c>
    </row>
    <row r="610" spans="1:348">
      <c r="A610" s="66"/>
      <c r="B610" s="76" t="str">
        <f t="shared" si="73"/>
        <v/>
      </c>
      <c r="C610" s="66"/>
      <c r="D610" s="76" t="str">
        <f>IFERROR(IF(B610&lt;&gt;"", IF(AND(INDEX(Paste_Here!B$2:B$850, MATCH(B610, Paste_Here!A$2:A$850, 0))&lt;&gt;"", ISNUMBER(VALUE(INDEX(Paste_Here!B$2:B$850, MATCH(B610, Paste_Here!A$2:A$850, 0))))), INDEX(Paste_Here!B$2:B$850, MATCH(B610, Paste_Here!A$2:A$850, 0)), ""), ""), "")</f>
        <v/>
      </c>
      <c r="E610" s="66"/>
      <c r="F610" s="76" t="str">
        <f>IFERROR(IF(B610&lt;&gt;"", IF(ISTEXT(INDEX(Paste_Here!K$2:K$850, MATCH(B610, Paste_Here!A$2:A$850, 0))), INDEX(Paste_Here!K$2:K$850, MATCH(B610, Paste_Here!A$2:A$850, 0)), ""), ""), "")</f>
        <v/>
      </c>
      <c r="G610" s="66"/>
      <c r="H610" s="76" t="str">
        <f>IFERROR(IF(B610&lt;&gt;"", IF(ISTEXT(INDEX(Paste_Here!C$2:C$850, MATCH(B610, Paste_Here!A$2:A$850, 0))), INDEX(Paste_Here!C$2:C$850, MATCH(B610, Paste_Here!A$2:A$850, 0)), ""), ""), "")</f>
        <v/>
      </c>
      <c r="I610" s="66"/>
      <c r="J610" s="76" t="str">
        <f>IFERROR(IF(B610&lt;&gt;"", IF(ISNUMBER(SEARCH("s", LOWER(INDEX(Paste_Here!M$2:M$850, MATCH(B610, Paste_Here!A$2:A$850, 0))))), "Yes", IF(INDEX(Paste_Here!M$2:M$850, MATCH(B610, Paste_Here!A$2:A$850, 0))&lt;&gt;"", "No", "")), ""), "")</f>
        <v/>
      </c>
      <c r="K610" s="66"/>
      <c r="L610" s="76" t="str">
        <f>IFERROR(IF(B610&lt;&gt;"", IF(ISNUMBER(SEARCH("yes", LOWER(INDEX(Paste_Here!E$2:E$850, MATCH(B610, Paste_Here!A$2:A$850, 0))))), "Yes", IF(ISNUMBER(SEARCH("no", LOWER(INDEX(Paste_Here!E$2:E$850, MATCH(B610, Paste_Here!A$2:A$850, 0))))), "No", "")), ""), "")</f>
        <v/>
      </c>
      <c r="M610" s="66"/>
      <c r="N610" s="76" t="str">
        <f>IFERROR(IF(B610&lt;&gt;"", IF(ISNUMBER(SEARCH("yes", LOWER(INDEX(Paste_Here!F$2:F$850, MATCH(B610, Paste_Here!A$2:A$850, 0))))), "Yes", IF(ISNUMBER(SEARCH("no", LOWER(INDEX(Paste_Here!F$2:F$850, MATCH(B610, Paste_Here!A$2:A$850, 0))))), "No", "")), ""), "")</f>
        <v/>
      </c>
      <c r="O610" s="66"/>
      <c r="P610" s="76" t="str">
        <f>IFERROR(IF(B610&lt;&gt;"", IF(ISNUMBER(SEARCH("yes", LOWER(INDEX(Paste_Here!L$2:L$850, MATCH(B610, Paste_Here!A$2:A$850, 0))))), "Yes", IF(ISNUMBER(SEARCH("no", LOWER(INDEX(Paste_Here!L$2:L$850, MATCH(B610, Paste_Here!A$2:A$850, 0))))), "No", "")), ""), "")</f>
        <v/>
      </c>
      <c r="Q610" s="66"/>
      <c r="R610" s="76" t="str">
        <f>IFERROR(IF(B610&lt;&gt;"", IF(ISNUMBER(SEARCH("transitional 2", LOWER(INDEX(Paste_Here!D$2:D$850, MATCH(B610, Paste_Here!A$2:A$850, 0))))), "T2", IF(ISNUMBER(SEARCH("transitional 1", LOWER(INDEX(Paste_Here!D$2:D$850, MATCH(B610, Paste_Here!A$2:A$850, 0))))), "T1", IF(ISNUMBER(SEARCH("waived ell services", LOWER(INDEX(Paste_Here!D$2:D$850, MATCH(B610, Paste_Here!A$2:A$850, 0))))), "W", IF(ISNUMBER(SEARCH("english language learner", LOWER(INDEX(Paste_Here!D$2:D$850, MATCH(B610, Paste_Here!A$2:A$850, 0))))), "L", "")))), ""), "")</f>
        <v/>
      </c>
      <c r="S610" s="66"/>
      <c r="T610" s="76" t="str">
        <f>IFERROR(IF(B610&lt;&gt;"", IF(ISNUMBER(SEARCH("yes", LOWER(INDEX(Paste_Here!I$2:I$850, MATCH(B610, Paste_Here!A$2:A$850, 0))))), "Yes", IF(ISNUMBER(SEARCH("no", LOWER(INDEX(Paste_Here!I$2:I$850, MATCH(B610, Paste_Here!A$2:A$850, 0))))), "No", "")), ""), "")</f>
        <v/>
      </c>
      <c r="U610" s="66"/>
      <c r="V610" s="76" t="str">
        <f>IFERROR(IF(B610&lt;&gt;"", IF(ISTEXT(INDEX(Paste_Here!J$2:J$850, MATCH(B610, Paste_Here!A$2:A$850, 0))), VALUE(INDEX(Paste_Here!J$2:J$850, MATCH(B610, Paste_Here!A$2:A$850, 0))), ""), ""), "")</f>
        <v/>
      </c>
      <c r="W610" s="66"/>
      <c r="X610" s="66"/>
      <c r="Y610" s="76" t="str">
        <f t="shared" si="74"/>
        <v/>
      </c>
      <c r="Z610" s="66"/>
      <c r="AA610" s="76" t="str">
        <f>IFERROR(IF(B610&lt;&gt;"", IF(AND(INDEX(Paste_Here!AI$2:AI$850, MATCH(B610, Paste_Here!A$2:A$850, 0))&lt;&gt;"", ISNUMBER(VALUE(INDEX(Paste_Here!AI$2:AI$850, MATCH(B610, Paste_Here!A$2:A$850, 0))))), INDEX(Paste_Here!AI$2:AI$850, MATCH(B610, Paste_Here!A$2:A$850, 0)), ""), ""), "")</f>
        <v/>
      </c>
      <c r="AB610" s="66"/>
      <c r="AC610" s="76" t="str">
        <f>IFERROR(IF(B610&lt;&gt;"", IF(AND(INDEX(Paste_Here!AJ$2:AJ$850, MATCH(B610, Paste_Here!A$2:A$850, 0))&lt;&gt;"", ISNUMBER(VALUE(INDEX(Paste_Here!AJ$2:AJ$850, MATCH(B610, Paste_Here!A$2:A$850, 0))))), INDEX(Paste_Here!AJ$2:AJ$850, MATCH(B610, Paste_Here!A$2:A$850, 0)), ""), ""), "")</f>
        <v/>
      </c>
      <c r="AD610" s="66"/>
      <c r="AE610" s="76" t="str">
        <f>IFERROR(IF(B610&lt;&gt;"", IF(AND(INDEX(Paste_Here!AK$2:AK$850, MATCH(B610, Paste_Here!A$2:A$850, 0))&lt;&gt;"", ISNUMBER(VALUE(INDEX(Paste_Here!AK$2:AK$850, MATCH(B610, Paste_Here!A$2:A$850, 0))))), INDEX(Paste_Here!AK$2:AK$850, MATCH(B610, Paste_Here!A$2:A$850, 0)), ""), ""), "")</f>
        <v/>
      </c>
      <c r="AF610" s="66"/>
      <c r="AG610" s="76" t="str">
        <f>IFERROR(IF(B610&lt;&gt;"", IF(AND(INDEX(Paste_Here!AL$2:AL$850, MATCH(B610, Paste_Here!A$2:A$850, 0))&lt;&gt;"", ISNUMBER(VALUE(INDEX(Paste_Here!AL$2:AL$850, MATCH(B610, Paste_Here!A$2:A$850, 0))))), INDEX(Paste_Here!AL$2:AL$850, MATCH(B610, Paste_Here!A$2:A$850, 0)), ""), ""), "")</f>
        <v/>
      </c>
      <c r="AH610" s="66"/>
      <c r="AI610" s="76" t="str">
        <f>IFERROR(IF(B610&lt;&gt;"", IF(AND(INDEX(Paste_Here!AH$2:AH$850, MATCH(B610, Paste_Here!A$2:A$850, 0))&lt;&gt;"", ISNUMBER(VALUE(INDEX(Paste_Here!AH$2:AH$850, MATCH(B610, Paste_Here!A$2:A$850, 0))))), IF(VALUE(INDEX(Paste_Here!AH$2:AH$850, MATCH(B610, Paste_Here!A$2:A$850, 0)))=0, "", INDEX(Paste_Here!AH$2:AH$850, MATCH(B610, Paste_Here!A$2:A$850, 0))), ""), ""), "")</f>
        <v/>
      </c>
      <c r="AJ610" s="66"/>
      <c r="AK610" s="76" t="str">
        <f>IFERROR(IF(B610&lt;&gt;"", IF(AND(INDEX(Paste_Here!N$2:N$850, MATCH(B610, Paste_Here!A$2:A$850, 0))&lt;&gt;"", ISNUMBER(VALUE(INDEX(Paste_Here!N$2:N$850, MATCH(B610, Paste_Here!A$2:A$850, 0))))), INDEX(Paste_Here!N$2:N$850, MATCH(B610, Paste_Here!A$2:A$850, 0)), ""), ""), "")</f>
        <v/>
      </c>
      <c r="AL610" s="66"/>
      <c r="AM610" s="76" t="str">
        <f>IFERROR(IF(B610&lt;&gt;"", IF(AND(INDEX(Paste_Here!O$2:O$850, MATCH(B610, Paste_Here!A$2:A$850, 0))&lt;&gt;"", ISNUMBER(VALUE(INDEX(Paste_Here!O$2:O$850, MATCH(B610, Paste_Here!A$2:A$850, 0))))), INDEX(Paste_Here!O$2:O$850, MATCH(B610, Paste_Here!A$2:A$850, 0)), ""), ""), "")</f>
        <v/>
      </c>
      <c r="AN610" s="66"/>
      <c r="AO610" s="76"/>
      <c r="AP610" s="66"/>
      <c r="AQ610" s="76"/>
      <c r="AR610" s="66"/>
      <c r="AS610" s="76"/>
      <c r="AT610" s="66"/>
      <c r="AU610" s="66"/>
      <c r="AV610" s="76" t="str">
        <f t="shared" si="75"/>
        <v/>
      </c>
      <c r="AW610" s="66"/>
      <c r="AX610" s="76" t="str">
        <f>IFERROR(IF(B610&lt;&gt;"", IF(ISNUMBER(SEARCH("Revealed-Potential (Primary Focus)", LOWER(INDEX(Paste_Here!Z$2:Z$850, MATCH(B610, Paste_Here!A$2:A$850, 0))))), "Rev-Potential: Prim", IF(ISNUMBER(SEARCH("Revealed-Potential (Secondary Focus)", LOWER(INDEX(Paste_Here!Z$2:Z$850, MATCH(B610, Paste_Here!A$2:A$850, 0))))), "Rev-Potential: Sec", IF(ISNUMBER(SEARCH("Monitoring", LOWER(INDEX(Paste_Here!Z$2:Z$850, MATCH(B610, Paste_Here!A$2:A$850, 0))))), "Monitoring", IF(ISNUMBER(SEARCH("At-Promise (Secondary Focus)", LOWER(INDEX(Paste_Here!Z$2:Z$850, MATCH(B610, Paste_Here!A$2:A$850, 0))))), "At-Promise: Sec", IF(ISNUMBER(SEARCH("At-Promise (Primary Focus)", LOWER(INDEX(Paste_Here!Z$2:Z$850, MATCH(B610, Paste_Here!A$2:A$850, 0))))), "At-Promise: Prim", ""))))), ""), "")</f>
        <v/>
      </c>
      <c r="AY610" s="66"/>
      <c r="AZ610" s="76"/>
      <c r="BA610" s="66"/>
      <c r="BB610" s="76"/>
      <c r="BC610" s="66"/>
      <c r="BD610" s="76"/>
      <c r="BE610" s="66"/>
      <c r="BF610" s="76"/>
      <c r="BG610" s="66"/>
      <c r="BH610" s="76"/>
      <c r="BI610" s="66"/>
      <c r="BJ610" s="66"/>
      <c r="BK610" s="76" t="str">
        <f t="shared" si="76"/>
        <v/>
      </c>
      <c r="BL610" s="66"/>
      <c r="BM610" s="76" t="str">
        <f>IFERROR(IF(B610&lt;&gt;"", IF(AND(ISNUMBER(VALUE(SUBSTITUTE(SUBSTITUTE(Paste_Here!R610, "br", "-"), "L", ""))), VALUE(SUBSTITUTE(SUBSTITUTE(Paste_Here!R610, "br", "-"), "L", "")) &gt;= 1095), "Yes", IF(AND(ISNUMBER(VALUE(SUBSTITUTE(SUBSTITUTE(Paste_Here!R610, "br", "-"), "L", ""))), VALUE(SUBSTITUTE(SUBSTITUTE(Paste_Here!R610, "br", "-"), "L", "")) &lt;= 1094), "No", "")), ""), "")</f>
        <v/>
      </c>
      <c r="BN610" s="66"/>
      <c r="BO610" s="76" t="str">
        <f>IFERROR(IF(B610&lt;&gt;"", IF(COUNTIF(INDEX(Paste_Here!Y$2:AB$850, MATCH(B610, Paste_Here!A$2:A$850, 0), 0), "yes") &gt; 0, "Yes", IF(COUNTIF(INDEX(Paste_Here!Y$2:AB$850, MATCH(B610, Paste_Here!A$2:A$850, 0), 0), "no") &gt; 0, "No", "")), ""), "")</f>
        <v/>
      </c>
      <c r="BP610" s="66"/>
      <c r="BQ610" s="76" t="str">
        <f>IFERROR(IF(B610&lt;&gt;"", IF(AND(ISNUMBER(VALUE(SUBSTITUTE(SUBSTITUTE(Paste_Here!U610, "em", "-"), "q", ""))), VALUE(SUBSTITUTE(SUBSTITUTE(Paste_Here!U610, "em", "-"), "q", "")) &gt;= 910), "Yes", IF(AND(ISNUMBER(VALUE(SUBSTITUTE(SUBSTITUTE(Paste_Here!U610, "em", "-"), "q", ""))), VALUE(SUBSTITUTE(SUBSTITUTE(Paste_Here!U610, "em", "-"), "q", "")) &lt;= 909), "No", "")), ""), "")</f>
        <v/>
      </c>
      <c r="BR610" s="66"/>
      <c r="BS610" s="76" t="str">
        <f>IFERROR(IF(B610&lt;&gt;"", IF(AND(INDEX(Paste_Here!X$2:X$850, MATCH(B610, Paste_Here!A$2:A$850, 0))&lt;&gt;"", ISNUMBER(VALUE(INDEX(Paste_Here!X$2:X$850, MATCH(B610, Paste_Here!A$2:A$850, 0))))), INDEX(Paste_Here!X$2:X$850, MATCH(B610, Paste_Here!A$2:A$850, 0)), ""), ""), "")</f>
        <v/>
      </c>
      <c r="BT610" s="66"/>
      <c r="BU610" s="76" t="str">
        <f>IFERROR(IF(B610&lt;&gt;"", IF(ISNUMBER(VALUE(INDEX(Paste_Here!G$2:G$850, MATCH(B610, Paste_Here!A$2:A$850, 0)))), IF(VALUE(INDEX(Paste_Here!G$2:G$850, MATCH(B610, Paste_Here!A$2:A$850, 0)))=0, "No", IF(AND(VALUE(INDEX(Paste_Here!G$2:G$850, MATCH(B610, Paste_Here!A$2:A$850, 0)))&gt;=1, VALUE(INDEX(Paste_Here!G$2:G$850, MATCH(B610, Paste_Here!A$2:A$850, 0)))&lt;=4), VALUE(INDEX(Paste_Here!G$2:G$850, MATCH(B610, Paste_Here!A$2:A$850, 0))), "")), ""), ""), "")</f>
        <v/>
      </c>
      <c r="BV610" s="66"/>
      <c r="BW610" s="76" t="str">
        <f>IFERROR(IF(B610&lt;&gt;"", IF(ISNUMBER(VALUE(INDEX(Paste_Here!H$2:H$850, MATCH(B610, Paste_Here!A$2:A$850, 0)))), IF(VALUE(INDEX(Paste_Here!H$2:H$850, MATCH(B610, Paste_Here!A$2:A$850, 0)))=0, "No", IF(AND(VALUE(INDEX(Paste_Here!H$2:H$850, MATCH(B610, Paste_Here!A$2:A$850, 0)))&gt;=1, VALUE(INDEX(Paste_Here!H$2:H$850, MATCH(B610, Paste_Here!A$2:A$850, 0)))&lt;=4), VALUE(INDEX(Paste_Here!H$2:H$850, MATCH(B610, Paste_Here!A$2:A$850, 0))), "")), ""), ""), "")</f>
        <v/>
      </c>
      <c r="BX610" s="66"/>
      <c r="BY610" s="76"/>
      <c r="BZ610" s="66"/>
      <c r="CA610" s="76"/>
      <c r="CB610" s="66"/>
      <c r="CC610" s="66"/>
      <c r="CD610" s="76" t="str">
        <f t="shared" si="77"/>
        <v/>
      </c>
      <c r="CE610" s="66"/>
      <c r="CF610" s="76" t="str">
        <f>IFERROR(IF(B610&lt;&gt;"", IF(AND(INDEX(Paste_Here!P$2:P$850, MATCH(B610, Paste_Here!A$2:A$850, 0))&lt;&gt;"", ISNUMBER(VALUE(INDEX(Paste_Here!P$2:P$850, MATCH(B610, Paste_Here!A$2:A$850, 0))))), INDEX(Paste_Here!P$2:P$850, MATCH(B610, Paste_Here!A$2:A$850, 0)), ""), ""), "")</f>
        <v/>
      </c>
      <c r="CG610" s="66"/>
      <c r="CH610" s="76" t="str">
        <f>IFERROR(IF(B610&lt;&gt;"", IF(ISNUMBER(SEARCH("highrisk", LOWER(INDEX(Paste_Here!Q$2:Q$850, MATCH(B610, Paste_Here!A$2:A$850, 0))))), "High Risk", IF(ISNUMBER(SEARCH("lowrisk", LOWER(INDEX(Paste_Here!Q$2:Q$850, MATCH(B610, Paste_Here!A$2:A$850, 0))))), "Low Risk", IF(ISNUMBER(SEARCH("somerisk", LOWER(INDEX(Paste_Here!Q$2:Q$850, MATCH(B610, Paste_Here!A$2:A$850, 0))))), "Some Risk", ""))), ""), "")</f>
        <v/>
      </c>
      <c r="CI610" s="66"/>
      <c r="CJ610" s="76" t="str">
        <f>IFERROR(IF(B610&lt;&gt;"", IF(AND(INDEX(Paste_Here!AA$2:AA$850, MATCH(B610, Paste_Here!A$2:A$850, 0))&lt;&gt;"", ISNUMBER(VALUE(INDEX(Paste_Here!AA$2:AA$850, MATCH(B610, Paste_Here!A$2:A$850, 0))))), INDEX(Paste_Here!AA$2:AA$850, MATCH(B610, Paste_Here!A$2:A$850, 0)), ""), ""), "")</f>
        <v/>
      </c>
      <c r="CK610" s="66"/>
      <c r="CL610" s="76" t="str">
        <f>IFERROR(IF(B610&lt;&gt;"", IF(LOWER(INDEX(Paste_Here!AB$2:AB$850, MATCH(B610, Paste_Here!A$2:A$850, 0)))="approaching expectations", "Approaching", IF(LOWER(INDEX(Paste_Here!AB$2:AB$850, MATCH(B610, Paste_Here!A$2:A$850, 0)))="met expectations", "Met", IF(LOWER(INDEX(Paste_Here!AB$2:AB$850, MATCH(B610, Paste_Here!A$2:A$850, 0)))="exceeded expectations", "Exceeded", IF(LOWER(INDEX(Paste_Here!AB$2:AB$850, MATCH(B610, Paste_Here!A$2:A$850, 0)))="below expectations", "Below", "")))), ""), "")</f>
        <v/>
      </c>
      <c r="CM610" s="66"/>
      <c r="CN610" s="76" t="str">
        <f>IFERROR(IF(B610&lt;&gt;"", IF(AND(INDEX(Paste_Here!AC$2:AC$850, MATCH(B610, Paste_Here!A$2:A$850, 0))&lt;&gt;"", ISNUMBER(VALUE(INDEX(Paste_Here!AC$2:AC$850, MATCH(B610, Paste_Here!A$2:A$850, 0))))), INDEX(Paste_Here!AC$2:AC$850, MATCH(B610, Paste_Here!A$2:A$850, 0)), ""), ""), "")</f>
        <v/>
      </c>
      <c r="CO610" s="66"/>
      <c r="CP610" s="76"/>
      <c r="CQ610" s="66"/>
      <c r="CR610" s="76"/>
      <c r="CS610" s="66"/>
      <c r="CT610" s="76"/>
      <c r="CU610" s="66"/>
      <c r="CV610" s="76"/>
      <c r="CW610" s="66"/>
      <c r="CX610" s="76"/>
      <c r="CY610" s="66"/>
      <c r="CZ610" s="66"/>
      <c r="DA610" s="76" t="str">
        <f t="shared" si="78"/>
        <v/>
      </c>
      <c r="DB610" s="66"/>
      <c r="DC610" s="76" t="str">
        <f>IFERROR(IF(B610&lt;&gt;"", IF(AND(INDEX(Paste_Here!V$2:V$850, MATCH(B610, Paste_Here!A$2:A$850, 0))&lt;&gt;"", ISNUMBER(VALUE(INDEX(Paste_Here!V$2:V$850, MATCH(B610, Paste_Here!A$2:A$850, 0))))), INDEX(Paste_Here!V$2:V$850, MATCH(B610, Paste_Here!A$2:A$850, 0)), ""), ""), "")</f>
        <v/>
      </c>
      <c r="DD610" s="66"/>
      <c r="DE610" s="76" t="str">
        <f>IFERROR(IF(B610&lt;&gt;"", IF(ISNUMBER(SEARCH("highrisk", LOWER(INDEX(Paste_Here!W$2:W$850, MATCH(B610, Paste_Here!A$2:A$850, 0))))), "High Risk", IF(ISNUMBER(SEARCH("lowrisk", LOWER(INDEX(Paste_Here!W$2:W$850, MATCH(B610, Paste_Here!A$2:A$850, 0))))), "Low Risk", IF(ISNUMBER(SEARCH("somerisk", LOWER(INDEX(Paste_Here!W$2:W$850, MATCH(B610, Paste_Here!A$2:A$850, 0))))), "Some Risk", ""))), ""), "")</f>
        <v/>
      </c>
      <c r="DF610" s="66"/>
      <c r="DG610" s="76" t="str">
        <f>IFERROR(IF(B610&lt;&gt;"", IF(AND(INDEX(Paste_Here!S$2:S$850, MATCH(B610, Paste_Here!A$2:A$850, 0))&lt;&gt;"", ISNUMBER(VALUE(INDEX(Paste_Here!S$2:S$850, MATCH(B610, Paste_Here!A$2:A$850, 0))))), INDEX(Paste_Here!S$2:S$850, MATCH(B610, Paste_Here!A$2:A$850, 0)), ""), ""), "")</f>
        <v/>
      </c>
      <c r="DH610" s="66"/>
      <c r="DI610" s="76" t="str">
        <f>IFERROR(IF(B610&lt;&gt;"", IF(ISNUMBER(SEARCH("highrisk", LOWER(INDEX(Paste_Here!T$2:T$850, MATCH(B610, Paste_Here!A$2:A$850, 0))))), "High Risk", IF(ISNUMBER(SEARCH("lowrisk", LOWER(INDEX(Paste_Here!T$2:T$850, MATCH(B610, Paste_Here!A$2:A$850, 0))))), "Low Risk", IF(ISNUMBER(SEARCH("somerisk", LOWER(INDEX(Paste_Here!T$2:T$850, MATCH(B610, Paste_Here!A$2:A$850, 0))))), "Some Risk", ""))), ""), "")</f>
        <v/>
      </c>
      <c r="DJ610" s="66"/>
      <c r="DK610" s="76" t="str">
        <f>IFERROR(IF(B610&lt;&gt;"", IF(AND(INDEX(Paste_Here!AD$2:AD$850, MATCH(B610, Paste_Here!A$2:A$850, 0))&lt;&gt;"", ISNUMBER(VALUE(INDEX(Paste_Here!AD$2:AD$850, MATCH(B610, Paste_Here!A$2:A$850, 0))))), INDEX(Paste_Here!AD$2:AD$850, MATCH(B610, Paste_Here!A$2:A$850, 0)), ""), ""), "")</f>
        <v/>
      </c>
      <c r="DL610" s="66"/>
      <c r="DM610" s="76" t="str">
        <f>IFERROR(IF(B610&lt;&gt;"", IF(LOWER(INDEX(Paste_Here!AE$2:AE$850, MATCH(B610, Paste_Here!A$2:A$850, 0)))="approaching expectations", "Approaching", IF(LOWER(INDEX(Paste_Here!AE$2:AE$850, MATCH(B610, Paste_Here!A$2:A$850, 0)))="met expectations", "Met", IF(LOWER(INDEX(Paste_Here!AE$2:AE$850, MATCH(B610, Paste_Here!A$2:A$850, 0)))="exceeded expectations", "Exceeded", IF(LOWER(INDEX(Paste_Here!AE$2:AE$850, MATCH(B610, Paste_Here!A$2:A$850, 0)))="below expectations", "Below", "")))), ""), "")</f>
        <v/>
      </c>
      <c r="DN610" s="66"/>
      <c r="DO610" s="76"/>
      <c r="DP610" s="66"/>
      <c r="DQ610" s="76"/>
      <c r="DR610" s="66"/>
      <c r="DS610" s="76"/>
      <c r="DT610" s="66"/>
      <c r="DU610" s="76"/>
      <c r="DV610" s="66"/>
      <c r="DW610" s="66"/>
      <c r="DX610" s="76" t="str">
        <f t="shared" si="79"/>
        <v/>
      </c>
      <c r="DY610" s="66"/>
      <c r="DZ610" s="76"/>
      <c r="EA610" s="66"/>
      <c r="EB610" s="76"/>
      <c r="EC610" s="66"/>
      <c r="ED610" s="76" t="str">
        <f>IFERROR(IF(B610&lt;&gt;"", IF(AND(INDEX(Paste_Here!AF$2:AF$850, MATCH(B610, Paste_Here!A$2:A$850, 0))&lt;&gt;"", ISNUMBER(VALUE(INDEX(Paste_Here!AF$2:AF$850, MATCH(B610, Paste_Here!A$2:A$850, 0))))), INDEX(Paste_Here!AF$2:AF$850, MATCH(B610, Paste_Here!A$2:A$850, 0)), ""), ""), "")</f>
        <v/>
      </c>
      <c r="EE610" s="66"/>
      <c r="EF610" s="76"/>
      <c r="EG610" s="66"/>
      <c r="EH610" s="76"/>
      <c r="EI610" s="66"/>
      <c r="EJ610" s="76" t="str">
        <f>IFERROR(IF(B610&lt;&gt;"", IF(AND(INDEX(Paste_Here!AG$2:AG$850, MATCH(B610, Paste_Here!A$2:A$850, 0))&lt;&gt;"", ISNUMBER(VALUE(INDEX(Paste_Here!AG$2:AG$850, MATCH(B610, Paste_Here!A$2:A$850, 0))))), INDEX(Paste_Here!AG$2:AG$850, MATCH(B610, Paste_Here!A$2:A$850, 0)), ""), ""), "")</f>
        <v/>
      </c>
      <c r="EK610" s="66"/>
      <c r="EL610" s="76"/>
      <c r="EM610" s="66"/>
      <c r="EN610" s="76"/>
      <c r="EO610" s="66"/>
      <c r="EP610" s="76"/>
      <c r="EQ610" s="66"/>
      <c r="ER610" s="76"/>
      <c r="ES610" s="66"/>
      <c r="ET610" s="66"/>
      <c r="EU610" s="76"/>
      <c r="EV610" s="66"/>
      <c r="EW610" s="76"/>
      <c r="EX610" s="66"/>
      <c r="EY610" s="76"/>
      <c r="EZ610" s="66"/>
      <c r="FA610" s="76"/>
      <c r="FB610" s="66"/>
      <c r="FC610" s="76"/>
      <c r="FD610" s="66"/>
      <c r="FE610" s="76"/>
      <c r="FF610" s="66"/>
      <c r="FG610" s="76"/>
      <c r="FH610" s="66"/>
      <c r="FI610" s="76"/>
      <c r="FJ610" s="66"/>
      <c r="FK610" s="76"/>
      <c r="FL610" s="66"/>
      <c r="FM610" s="76"/>
      <c r="FN610" s="66"/>
      <c r="FO610" s="76"/>
      <c r="FP610" s="66"/>
      <c r="FQ610" s="76"/>
      <c r="FR610" s="66"/>
      <c r="FS610" s="76"/>
      <c r="FT610" s="66"/>
      <c r="FU610" s="76"/>
      <c r="FV610" s="66"/>
      <c r="FW610" s="76"/>
      <c r="FX610" s="66"/>
      <c r="FY610" s="76"/>
      <c r="FZ610" s="66"/>
      <c r="GA610" s="76"/>
      <c r="GB610" s="66"/>
      <c r="GC610" s="76"/>
      <c r="GD610" s="66"/>
      <c r="GE610" s="76"/>
      <c r="GF610" s="66"/>
      <c r="GG610" s="76"/>
      <c r="GH610" s="66"/>
      <c r="GI610" s="76"/>
      <c r="GJ610" s="66"/>
      <c r="GK610" s="76"/>
      <c r="GL610" s="66"/>
      <c r="GM610" s="76"/>
      <c r="GN610" s="66"/>
      <c r="GO610" s="76"/>
      <c r="GP610" s="66"/>
      <c r="GQ610" s="76"/>
      <c r="GR610" s="66"/>
      <c r="GS610" s="76"/>
      <c r="GT610" s="66"/>
      <c r="GU610" s="76"/>
      <c r="GV610" s="66"/>
      <c r="GW610" s="76"/>
      <c r="GX610" s="66"/>
      <c r="GY610" s="76"/>
      <c r="GZ610" s="66"/>
      <c r="HA610" s="76"/>
      <c r="HB610" s="66"/>
      <c r="HC610" s="76"/>
      <c r="HD610" s="66"/>
      <c r="HE610" s="76"/>
      <c r="HF610" s="66"/>
      <c r="HG610" s="76"/>
      <c r="HH610" s="66"/>
      <c r="HI610" s="76"/>
      <c r="HJ610" s="66"/>
      <c r="HK610" s="76"/>
      <c r="HL610" s="66"/>
      <c r="HM610" s="76"/>
      <c r="HN610" s="66"/>
      <c r="HO610" s="76"/>
      <c r="HP610" s="66"/>
      <c r="HQ610" s="76"/>
      <c r="HR610" s="66"/>
      <c r="HS610" s="76"/>
      <c r="HT610" s="66"/>
      <c r="HU610" s="76"/>
      <c r="HV610" s="66"/>
      <c r="HW610" s="76"/>
      <c r="HX610" s="66"/>
      <c r="HY610" s="76"/>
      <c r="HZ610" s="66"/>
      <c r="IA610" s="76"/>
      <c r="IB610" s="66"/>
      <c r="IC610" s="76"/>
      <c r="ID610" s="66"/>
      <c r="IE610" s="76"/>
      <c r="IF610" s="66"/>
      <c r="IG610" s="76"/>
      <c r="IH610" s="66"/>
      <c r="II610" s="76"/>
      <c r="IJ610" s="66"/>
      <c r="IK610" s="76"/>
      <c r="IL610" s="66"/>
      <c r="IM610" s="76"/>
      <c r="IN610" s="66"/>
      <c r="IO610" s="76"/>
      <c r="IP610" s="66"/>
      <c r="IQ610" s="76"/>
      <c r="IR610" s="66"/>
      <c r="IS610" s="76"/>
      <c r="IT610" s="66"/>
      <c r="IU610" s="76"/>
      <c r="IV610" s="66"/>
      <c r="IW610" s="76"/>
      <c r="IX610" s="66"/>
      <c r="IY610" s="76"/>
      <c r="IZ610" s="66"/>
      <c r="JA610" s="76"/>
      <c r="JB610" s="66"/>
      <c r="JC610" s="76"/>
      <c r="JD610" s="66"/>
      <c r="JE610" s="76"/>
      <c r="JF610" s="66"/>
      <c r="JG610" s="76"/>
      <c r="JH610" s="66"/>
      <c r="JI610" s="76"/>
      <c r="JJ610" s="66"/>
      <c r="JK610" s="76"/>
      <c r="JL610" s="66"/>
      <c r="JM610" s="76"/>
      <c r="JN610" s="66"/>
      <c r="JO610" s="76"/>
      <c r="JP610" s="66"/>
      <c r="JQ610" s="76"/>
      <c r="JR610" s="66"/>
      <c r="JS610" s="76"/>
      <c r="JT610" s="66"/>
      <c r="JU610" s="76"/>
      <c r="JV610" s="66"/>
      <c r="JW610" s="76"/>
      <c r="JX610" s="66"/>
      <c r="JY610" s="76"/>
      <c r="JZ610" s="66"/>
      <c r="KA610" s="76"/>
      <c r="KB610" s="66"/>
      <c r="KC610" s="76"/>
      <c r="KD610" s="66"/>
      <c r="KE610" s="76"/>
      <c r="KF610" s="66"/>
      <c r="KG610" s="76"/>
      <c r="KH610" s="66"/>
      <c r="KI610" s="76"/>
      <c r="KJ610" s="66"/>
      <c r="KK610" s="76"/>
      <c r="KL610" s="66"/>
      <c r="KM610" s="76"/>
      <c r="KN610" s="66"/>
      <c r="KO610" s="76"/>
      <c r="KP610" s="66"/>
      <c r="KQ610" s="76"/>
      <c r="KR610" s="66"/>
      <c r="KS610" s="76"/>
      <c r="KT610" s="66"/>
      <c r="KU610" s="76"/>
      <c r="KV610" s="66"/>
      <c r="KW610" s="76"/>
      <c r="KX610" s="66"/>
      <c r="KY610" s="76"/>
      <c r="KZ610" s="66"/>
      <c r="LA610" s="76"/>
      <c r="LB610" s="66"/>
      <c r="LC610" s="76"/>
      <c r="LD610" s="66"/>
      <c r="LE610" s="76"/>
      <c r="LF610" s="66"/>
      <c r="LG610" s="76"/>
      <c r="LH610" s="66"/>
      <c r="LI610" s="76"/>
      <c r="LJ610" s="66"/>
      <c r="LK610" s="76"/>
      <c r="LL610" s="66"/>
      <c r="LM610" s="76"/>
      <c r="LN610" s="66"/>
      <c r="LO610" s="76"/>
      <c r="LP610" s="66"/>
      <c r="LQ610" s="76"/>
      <c r="LR610" s="66"/>
      <c r="LS610" s="76"/>
      <c r="LT610" s="66"/>
      <c r="LU610" s="76"/>
      <c r="LV610" s="66"/>
      <c r="LW610" s="76"/>
      <c r="LX610" s="66"/>
      <c r="LY610" s="76"/>
      <c r="LZ610" s="66"/>
      <c r="MA610" s="76"/>
      <c r="MB610" s="66"/>
      <c r="MC610" s="76"/>
      <c r="MD610" s="66"/>
      <c r="MG610" s="1" t="str" cm="1">
        <f t="array" ref="MG610">IFERROR(INDEX(Paste_Here!$B$2:$B$850, MATCH(0, COUNTIF(MG$4:MG609, Paste_Here!$B$2:$B$850) + IF(Paste_Here!$B$2:$B$850="", 1, 0), 0)), "")</f>
        <v/>
      </c>
      <c r="MH610" s="1" t="str">
        <f>IF(MG610&lt;&gt;"", INDEX(Paste_Here!$A$2:$A$850, MATCH(MG610, Paste_Here!$B$2:$B$850, 0)), "")</f>
        <v/>
      </c>
      <c r="MI610" s="1" t="str">
        <f t="shared" si="80"/>
        <v/>
      </c>
      <c r="MJ610" s="1" t="str" cm="1">
        <f t="array" ref="MJ610">IFERROR(INDEX($MI$5:$MI$850, MATCH(SMALL(IF($MI$5:$MI$850&lt;&gt;"", COUNTIF($MI$5:$MI$850, "&lt;"&amp;$MI$5:$MI$850)+1), ROW()-ROW($MJ$5)+1), COUNTIF($MI$5:$MI$850, "&lt;"&amp;$MI$5:$MI$850)+1, 0)), "")</f>
        <v/>
      </c>
    </row>
    <row r="611" spans="1:348">
      <c r="A611" s="66"/>
      <c r="B611" s="76" t="str">
        <f t="shared" si="73"/>
        <v/>
      </c>
      <c r="C611" s="66"/>
      <c r="D611" s="76" t="str">
        <f>IFERROR(IF(B611&lt;&gt;"", IF(AND(INDEX(Paste_Here!B$2:B$850, MATCH(B611, Paste_Here!A$2:A$850, 0))&lt;&gt;"", ISNUMBER(VALUE(INDEX(Paste_Here!B$2:B$850, MATCH(B611, Paste_Here!A$2:A$850, 0))))), INDEX(Paste_Here!B$2:B$850, MATCH(B611, Paste_Here!A$2:A$850, 0)), ""), ""), "")</f>
        <v/>
      </c>
      <c r="E611" s="66"/>
      <c r="F611" s="76" t="str">
        <f>IFERROR(IF(B611&lt;&gt;"", IF(ISTEXT(INDEX(Paste_Here!K$2:K$850, MATCH(B611, Paste_Here!A$2:A$850, 0))), INDEX(Paste_Here!K$2:K$850, MATCH(B611, Paste_Here!A$2:A$850, 0)), ""), ""), "")</f>
        <v/>
      </c>
      <c r="G611" s="66"/>
      <c r="H611" s="76" t="str">
        <f>IFERROR(IF(B611&lt;&gt;"", IF(ISTEXT(INDEX(Paste_Here!C$2:C$850, MATCH(B611, Paste_Here!A$2:A$850, 0))), INDEX(Paste_Here!C$2:C$850, MATCH(B611, Paste_Here!A$2:A$850, 0)), ""), ""), "")</f>
        <v/>
      </c>
      <c r="I611" s="66"/>
      <c r="J611" s="76" t="str">
        <f>IFERROR(IF(B611&lt;&gt;"", IF(ISNUMBER(SEARCH("s", LOWER(INDEX(Paste_Here!M$2:M$850, MATCH(B611, Paste_Here!A$2:A$850, 0))))), "Yes", IF(INDEX(Paste_Here!M$2:M$850, MATCH(B611, Paste_Here!A$2:A$850, 0))&lt;&gt;"", "No", "")), ""), "")</f>
        <v/>
      </c>
      <c r="K611" s="66"/>
      <c r="L611" s="76" t="str">
        <f>IFERROR(IF(B611&lt;&gt;"", IF(ISNUMBER(SEARCH("yes", LOWER(INDEX(Paste_Here!E$2:E$850, MATCH(B611, Paste_Here!A$2:A$850, 0))))), "Yes", IF(ISNUMBER(SEARCH("no", LOWER(INDEX(Paste_Here!E$2:E$850, MATCH(B611, Paste_Here!A$2:A$850, 0))))), "No", "")), ""), "")</f>
        <v/>
      </c>
      <c r="M611" s="66"/>
      <c r="N611" s="76" t="str">
        <f>IFERROR(IF(B611&lt;&gt;"", IF(ISNUMBER(SEARCH("yes", LOWER(INDEX(Paste_Here!F$2:F$850, MATCH(B611, Paste_Here!A$2:A$850, 0))))), "Yes", IF(ISNUMBER(SEARCH("no", LOWER(INDEX(Paste_Here!F$2:F$850, MATCH(B611, Paste_Here!A$2:A$850, 0))))), "No", "")), ""), "")</f>
        <v/>
      </c>
      <c r="O611" s="66"/>
      <c r="P611" s="76" t="str">
        <f>IFERROR(IF(B611&lt;&gt;"", IF(ISNUMBER(SEARCH("yes", LOWER(INDEX(Paste_Here!L$2:L$850, MATCH(B611, Paste_Here!A$2:A$850, 0))))), "Yes", IF(ISNUMBER(SEARCH("no", LOWER(INDEX(Paste_Here!L$2:L$850, MATCH(B611, Paste_Here!A$2:A$850, 0))))), "No", "")), ""), "")</f>
        <v/>
      </c>
      <c r="Q611" s="66"/>
      <c r="R611" s="76" t="str">
        <f>IFERROR(IF(B611&lt;&gt;"", IF(ISNUMBER(SEARCH("transitional 2", LOWER(INDEX(Paste_Here!D$2:D$850, MATCH(B611, Paste_Here!A$2:A$850, 0))))), "T2", IF(ISNUMBER(SEARCH("transitional 1", LOWER(INDEX(Paste_Here!D$2:D$850, MATCH(B611, Paste_Here!A$2:A$850, 0))))), "T1", IF(ISNUMBER(SEARCH("waived ell services", LOWER(INDEX(Paste_Here!D$2:D$850, MATCH(B611, Paste_Here!A$2:A$850, 0))))), "W", IF(ISNUMBER(SEARCH("english language learner", LOWER(INDEX(Paste_Here!D$2:D$850, MATCH(B611, Paste_Here!A$2:A$850, 0))))), "L", "")))), ""), "")</f>
        <v/>
      </c>
      <c r="S611" s="66"/>
      <c r="T611" s="76" t="str">
        <f>IFERROR(IF(B611&lt;&gt;"", IF(ISNUMBER(SEARCH("yes", LOWER(INDEX(Paste_Here!I$2:I$850, MATCH(B611, Paste_Here!A$2:A$850, 0))))), "Yes", IF(ISNUMBER(SEARCH("no", LOWER(INDEX(Paste_Here!I$2:I$850, MATCH(B611, Paste_Here!A$2:A$850, 0))))), "No", "")), ""), "")</f>
        <v/>
      </c>
      <c r="U611" s="66"/>
      <c r="V611" s="76" t="str">
        <f>IFERROR(IF(B611&lt;&gt;"", IF(ISTEXT(INDEX(Paste_Here!J$2:J$850, MATCH(B611, Paste_Here!A$2:A$850, 0))), VALUE(INDEX(Paste_Here!J$2:J$850, MATCH(B611, Paste_Here!A$2:A$850, 0))), ""), ""), "")</f>
        <v/>
      </c>
      <c r="W611" s="66"/>
      <c r="X611" s="66"/>
      <c r="Y611" s="76" t="str">
        <f t="shared" si="74"/>
        <v/>
      </c>
      <c r="Z611" s="66"/>
      <c r="AA611" s="76" t="str">
        <f>IFERROR(IF(B611&lt;&gt;"", IF(AND(INDEX(Paste_Here!AI$2:AI$850, MATCH(B611, Paste_Here!A$2:A$850, 0))&lt;&gt;"", ISNUMBER(VALUE(INDEX(Paste_Here!AI$2:AI$850, MATCH(B611, Paste_Here!A$2:A$850, 0))))), INDEX(Paste_Here!AI$2:AI$850, MATCH(B611, Paste_Here!A$2:A$850, 0)), ""), ""), "")</f>
        <v/>
      </c>
      <c r="AB611" s="66"/>
      <c r="AC611" s="76" t="str">
        <f>IFERROR(IF(B611&lt;&gt;"", IF(AND(INDEX(Paste_Here!AJ$2:AJ$850, MATCH(B611, Paste_Here!A$2:A$850, 0))&lt;&gt;"", ISNUMBER(VALUE(INDEX(Paste_Here!AJ$2:AJ$850, MATCH(B611, Paste_Here!A$2:A$850, 0))))), INDEX(Paste_Here!AJ$2:AJ$850, MATCH(B611, Paste_Here!A$2:A$850, 0)), ""), ""), "")</f>
        <v/>
      </c>
      <c r="AD611" s="66"/>
      <c r="AE611" s="76" t="str">
        <f>IFERROR(IF(B611&lt;&gt;"", IF(AND(INDEX(Paste_Here!AK$2:AK$850, MATCH(B611, Paste_Here!A$2:A$850, 0))&lt;&gt;"", ISNUMBER(VALUE(INDEX(Paste_Here!AK$2:AK$850, MATCH(B611, Paste_Here!A$2:A$850, 0))))), INDEX(Paste_Here!AK$2:AK$850, MATCH(B611, Paste_Here!A$2:A$850, 0)), ""), ""), "")</f>
        <v/>
      </c>
      <c r="AF611" s="66"/>
      <c r="AG611" s="76" t="str">
        <f>IFERROR(IF(B611&lt;&gt;"", IF(AND(INDEX(Paste_Here!AL$2:AL$850, MATCH(B611, Paste_Here!A$2:A$850, 0))&lt;&gt;"", ISNUMBER(VALUE(INDEX(Paste_Here!AL$2:AL$850, MATCH(B611, Paste_Here!A$2:A$850, 0))))), INDEX(Paste_Here!AL$2:AL$850, MATCH(B611, Paste_Here!A$2:A$850, 0)), ""), ""), "")</f>
        <v/>
      </c>
      <c r="AH611" s="66"/>
      <c r="AI611" s="76" t="str">
        <f>IFERROR(IF(B611&lt;&gt;"", IF(AND(INDEX(Paste_Here!AH$2:AH$850, MATCH(B611, Paste_Here!A$2:A$850, 0))&lt;&gt;"", ISNUMBER(VALUE(INDEX(Paste_Here!AH$2:AH$850, MATCH(B611, Paste_Here!A$2:A$850, 0))))), IF(VALUE(INDEX(Paste_Here!AH$2:AH$850, MATCH(B611, Paste_Here!A$2:A$850, 0)))=0, "", INDEX(Paste_Here!AH$2:AH$850, MATCH(B611, Paste_Here!A$2:A$850, 0))), ""), ""), "")</f>
        <v/>
      </c>
      <c r="AJ611" s="66"/>
      <c r="AK611" s="76" t="str">
        <f>IFERROR(IF(B611&lt;&gt;"", IF(AND(INDEX(Paste_Here!N$2:N$850, MATCH(B611, Paste_Here!A$2:A$850, 0))&lt;&gt;"", ISNUMBER(VALUE(INDEX(Paste_Here!N$2:N$850, MATCH(B611, Paste_Here!A$2:A$850, 0))))), INDEX(Paste_Here!N$2:N$850, MATCH(B611, Paste_Here!A$2:A$850, 0)), ""), ""), "")</f>
        <v/>
      </c>
      <c r="AL611" s="66"/>
      <c r="AM611" s="76" t="str">
        <f>IFERROR(IF(B611&lt;&gt;"", IF(AND(INDEX(Paste_Here!O$2:O$850, MATCH(B611, Paste_Here!A$2:A$850, 0))&lt;&gt;"", ISNUMBER(VALUE(INDEX(Paste_Here!O$2:O$850, MATCH(B611, Paste_Here!A$2:A$850, 0))))), INDEX(Paste_Here!O$2:O$850, MATCH(B611, Paste_Here!A$2:A$850, 0)), ""), ""), "")</f>
        <v/>
      </c>
      <c r="AN611" s="66"/>
      <c r="AO611" s="76"/>
      <c r="AP611" s="66"/>
      <c r="AQ611" s="76"/>
      <c r="AR611" s="66"/>
      <c r="AS611" s="76"/>
      <c r="AT611" s="66"/>
      <c r="AU611" s="66"/>
      <c r="AV611" s="76" t="str">
        <f t="shared" si="75"/>
        <v/>
      </c>
      <c r="AW611" s="66"/>
      <c r="AX611" s="76" t="str">
        <f>IFERROR(IF(B611&lt;&gt;"", IF(ISNUMBER(SEARCH("Revealed-Potential (Primary Focus)", LOWER(INDEX(Paste_Here!Z$2:Z$850, MATCH(B611, Paste_Here!A$2:A$850, 0))))), "Rev-Potential: Prim", IF(ISNUMBER(SEARCH("Revealed-Potential (Secondary Focus)", LOWER(INDEX(Paste_Here!Z$2:Z$850, MATCH(B611, Paste_Here!A$2:A$850, 0))))), "Rev-Potential: Sec", IF(ISNUMBER(SEARCH("Monitoring", LOWER(INDEX(Paste_Here!Z$2:Z$850, MATCH(B611, Paste_Here!A$2:A$850, 0))))), "Monitoring", IF(ISNUMBER(SEARCH("At-Promise (Secondary Focus)", LOWER(INDEX(Paste_Here!Z$2:Z$850, MATCH(B611, Paste_Here!A$2:A$850, 0))))), "At-Promise: Sec", IF(ISNUMBER(SEARCH("At-Promise (Primary Focus)", LOWER(INDEX(Paste_Here!Z$2:Z$850, MATCH(B611, Paste_Here!A$2:A$850, 0))))), "At-Promise: Prim", ""))))), ""), "")</f>
        <v/>
      </c>
      <c r="AY611" s="66"/>
      <c r="AZ611" s="76"/>
      <c r="BA611" s="66"/>
      <c r="BB611" s="76"/>
      <c r="BC611" s="66"/>
      <c r="BD611" s="76"/>
      <c r="BE611" s="66"/>
      <c r="BF611" s="76"/>
      <c r="BG611" s="66"/>
      <c r="BH611" s="76"/>
      <c r="BI611" s="66"/>
      <c r="BJ611" s="66"/>
      <c r="BK611" s="76" t="str">
        <f t="shared" si="76"/>
        <v/>
      </c>
      <c r="BL611" s="66"/>
      <c r="BM611" s="76" t="str">
        <f>IFERROR(IF(B611&lt;&gt;"", IF(AND(ISNUMBER(VALUE(SUBSTITUTE(SUBSTITUTE(Paste_Here!R611, "br", "-"), "L", ""))), VALUE(SUBSTITUTE(SUBSTITUTE(Paste_Here!R611, "br", "-"), "L", "")) &gt;= 1095), "Yes", IF(AND(ISNUMBER(VALUE(SUBSTITUTE(SUBSTITUTE(Paste_Here!R611, "br", "-"), "L", ""))), VALUE(SUBSTITUTE(SUBSTITUTE(Paste_Here!R611, "br", "-"), "L", "")) &lt;= 1094), "No", "")), ""), "")</f>
        <v/>
      </c>
      <c r="BN611" s="66"/>
      <c r="BO611" s="76" t="str">
        <f>IFERROR(IF(B611&lt;&gt;"", IF(COUNTIF(INDEX(Paste_Here!Y$2:AB$850, MATCH(B611, Paste_Here!A$2:A$850, 0), 0), "yes") &gt; 0, "Yes", IF(COUNTIF(INDEX(Paste_Here!Y$2:AB$850, MATCH(B611, Paste_Here!A$2:A$850, 0), 0), "no") &gt; 0, "No", "")), ""), "")</f>
        <v/>
      </c>
      <c r="BP611" s="66"/>
      <c r="BQ611" s="76" t="str">
        <f>IFERROR(IF(B611&lt;&gt;"", IF(AND(ISNUMBER(VALUE(SUBSTITUTE(SUBSTITUTE(Paste_Here!U611, "em", "-"), "q", ""))), VALUE(SUBSTITUTE(SUBSTITUTE(Paste_Here!U611, "em", "-"), "q", "")) &gt;= 910), "Yes", IF(AND(ISNUMBER(VALUE(SUBSTITUTE(SUBSTITUTE(Paste_Here!U611, "em", "-"), "q", ""))), VALUE(SUBSTITUTE(SUBSTITUTE(Paste_Here!U611, "em", "-"), "q", "")) &lt;= 909), "No", "")), ""), "")</f>
        <v/>
      </c>
      <c r="BR611" s="66"/>
      <c r="BS611" s="76" t="str">
        <f>IFERROR(IF(B611&lt;&gt;"", IF(AND(INDEX(Paste_Here!X$2:X$850, MATCH(B611, Paste_Here!A$2:A$850, 0))&lt;&gt;"", ISNUMBER(VALUE(INDEX(Paste_Here!X$2:X$850, MATCH(B611, Paste_Here!A$2:A$850, 0))))), INDEX(Paste_Here!X$2:X$850, MATCH(B611, Paste_Here!A$2:A$850, 0)), ""), ""), "")</f>
        <v/>
      </c>
      <c r="BT611" s="66"/>
      <c r="BU611" s="76" t="str">
        <f>IFERROR(IF(B611&lt;&gt;"", IF(ISNUMBER(VALUE(INDEX(Paste_Here!G$2:G$850, MATCH(B611, Paste_Here!A$2:A$850, 0)))), IF(VALUE(INDEX(Paste_Here!G$2:G$850, MATCH(B611, Paste_Here!A$2:A$850, 0)))=0, "No", IF(AND(VALUE(INDEX(Paste_Here!G$2:G$850, MATCH(B611, Paste_Here!A$2:A$850, 0)))&gt;=1, VALUE(INDEX(Paste_Here!G$2:G$850, MATCH(B611, Paste_Here!A$2:A$850, 0)))&lt;=4), VALUE(INDEX(Paste_Here!G$2:G$850, MATCH(B611, Paste_Here!A$2:A$850, 0))), "")), ""), ""), "")</f>
        <v/>
      </c>
      <c r="BV611" s="66"/>
      <c r="BW611" s="76" t="str">
        <f>IFERROR(IF(B611&lt;&gt;"", IF(ISNUMBER(VALUE(INDEX(Paste_Here!H$2:H$850, MATCH(B611, Paste_Here!A$2:A$850, 0)))), IF(VALUE(INDEX(Paste_Here!H$2:H$850, MATCH(B611, Paste_Here!A$2:A$850, 0)))=0, "No", IF(AND(VALUE(INDEX(Paste_Here!H$2:H$850, MATCH(B611, Paste_Here!A$2:A$850, 0)))&gt;=1, VALUE(INDEX(Paste_Here!H$2:H$850, MATCH(B611, Paste_Here!A$2:A$850, 0)))&lt;=4), VALUE(INDEX(Paste_Here!H$2:H$850, MATCH(B611, Paste_Here!A$2:A$850, 0))), "")), ""), ""), "")</f>
        <v/>
      </c>
      <c r="BX611" s="66"/>
      <c r="BY611" s="76"/>
      <c r="BZ611" s="66"/>
      <c r="CA611" s="76"/>
      <c r="CB611" s="66"/>
      <c r="CC611" s="66"/>
      <c r="CD611" s="76" t="str">
        <f t="shared" si="77"/>
        <v/>
      </c>
      <c r="CE611" s="66"/>
      <c r="CF611" s="76" t="str">
        <f>IFERROR(IF(B611&lt;&gt;"", IF(AND(INDEX(Paste_Here!P$2:P$850, MATCH(B611, Paste_Here!A$2:A$850, 0))&lt;&gt;"", ISNUMBER(VALUE(INDEX(Paste_Here!P$2:P$850, MATCH(B611, Paste_Here!A$2:A$850, 0))))), INDEX(Paste_Here!P$2:P$850, MATCH(B611, Paste_Here!A$2:A$850, 0)), ""), ""), "")</f>
        <v/>
      </c>
      <c r="CG611" s="66"/>
      <c r="CH611" s="76" t="str">
        <f>IFERROR(IF(B611&lt;&gt;"", IF(ISNUMBER(SEARCH("highrisk", LOWER(INDEX(Paste_Here!Q$2:Q$850, MATCH(B611, Paste_Here!A$2:A$850, 0))))), "High Risk", IF(ISNUMBER(SEARCH("lowrisk", LOWER(INDEX(Paste_Here!Q$2:Q$850, MATCH(B611, Paste_Here!A$2:A$850, 0))))), "Low Risk", IF(ISNUMBER(SEARCH("somerisk", LOWER(INDEX(Paste_Here!Q$2:Q$850, MATCH(B611, Paste_Here!A$2:A$850, 0))))), "Some Risk", ""))), ""), "")</f>
        <v/>
      </c>
      <c r="CI611" s="66"/>
      <c r="CJ611" s="76" t="str">
        <f>IFERROR(IF(B611&lt;&gt;"", IF(AND(INDEX(Paste_Here!AA$2:AA$850, MATCH(B611, Paste_Here!A$2:A$850, 0))&lt;&gt;"", ISNUMBER(VALUE(INDEX(Paste_Here!AA$2:AA$850, MATCH(B611, Paste_Here!A$2:A$850, 0))))), INDEX(Paste_Here!AA$2:AA$850, MATCH(B611, Paste_Here!A$2:A$850, 0)), ""), ""), "")</f>
        <v/>
      </c>
      <c r="CK611" s="66"/>
      <c r="CL611" s="76" t="str">
        <f>IFERROR(IF(B611&lt;&gt;"", IF(LOWER(INDEX(Paste_Here!AB$2:AB$850, MATCH(B611, Paste_Here!A$2:A$850, 0)))="approaching expectations", "Approaching", IF(LOWER(INDEX(Paste_Here!AB$2:AB$850, MATCH(B611, Paste_Here!A$2:A$850, 0)))="met expectations", "Met", IF(LOWER(INDEX(Paste_Here!AB$2:AB$850, MATCH(B611, Paste_Here!A$2:A$850, 0)))="exceeded expectations", "Exceeded", IF(LOWER(INDEX(Paste_Here!AB$2:AB$850, MATCH(B611, Paste_Here!A$2:A$850, 0)))="below expectations", "Below", "")))), ""), "")</f>
        <v/>
      </c>
      <c r="CM611" s="66"/>
      <c r="CN611" s="76" t="str">
        <f>IFERROR(IF(B611&lt;&gt;"", IF(AND(INDEX(Paste_Here!AC$2:AC$850, MATCH(B611, Paste_Here!A$2:A$850, 0))&lt;&gt;"", ISNUMBER(VALUE(INDEX(Paste_Here!AC$2:AC$850, MATCH(B611, Paste_Here!A$2:A$850, 0))))), INDEX(Paste_Here!AC$2:AC$850, MATCH(B611, Paste_Here!A$2:A$850, 0)), ""), ""), "")</f>
        <v/>
      </c>
      <c r="CO611" s="66"/>
      <c r="CP611" s="76"/>
      <c r="CQ611" s="66"/>
      <c r="CR611" s="76"/>
      <c r="CS611" s="66"/>
      <c r="CT611" s="76"/>
      <c r="CU611" s="66"/>
      <c r="CV611" s="76"/>
      <c r="CW611" s="66"/>
      <c r="CX611" s="76"/>
      <c r="CY611" s="66"/>
      <c r="CZ611" s="66"/>
      <c r="DA611" s="76" t="str">
        <f t="shared" si="78"/>
        <v/>
      </c>
      <c r="DB611" s="66"/>
      <c r="DC611" s="76" t="str">
        <f>IFERROR(IF(B611&lt;&gt;"", IF(AND(INDEX(Paste_Here!V$2:V$850, MATCH(B611, Paste_Here!A$2:A$850, 0))&lt;&gt;"", ISNUMBER(VALUE(INDEX(Paste_Here!V$2:V$850, MATCH(B611, Paste_Here!A$2:A$850, 0))))), INDEX(Paste_Here!V$2:V$850, MATCH(B611, Paste_Here!A$2:A$850, 0)), ""), ""), "")</f>
        <v/>
      </c>
      <c r="DD611" s="66"/>
      <c r="DE611" s="76" t="str">
        <f>IFERROR(IF(B611&lt;&gt;"", IF(ISNUMBER(SEARCH("highrisk", LOWER(INDEX(Paste_Here!W$2:W$850, MATCH(B611, Paste_Here!A$2:A$850, 0))))), "High Risk", IF(ISNUMBER(SEARCH("lowrisk", LOWER(INDEX(Paste_Here!W$2:W$850, MATCH(B611, Paste_Here!A$2:A$850, 0))))), "Low Risk", IF(ISNUMBER(SEARCH("somerisk", LOWER(INDEX(Paste_Here!W$2:W$850, MATCH(B611, Paste_Here!A$2:A$850, 0))))), "Some Risk", ""))), ""), "")</f>
        <v/>
      </c>
      <c r="DF611" s="66"/>
      <c r="DG611" s="76" t="str">
        <f>IFERROR(IF(B611&lt;&gt;"", IF(AND(INDEX(Paste_Here!S$2:S$850, MATCH(B611, Paste_Here!A$2:A$850, 0))&lt;&gt;"", ISNUMBER(VALUE(INDEX(Paste_Here!S$2:S$850, MATCH(B611, Paste_Here!A$2:A$850, 0))))), INDEX(Paste_Here!S$2:S$850, MATCH(B611, Paste_Here!A$2:A$850, 0)), ""), ""), "")</f>
        <v/>
      </c>
      <c r="DH611" s="66"/>
      <c r="DI611" s="76" t="str">
        <f>IFERROR(IF(B611&lt;&gt;"", IF(ISNUMBER(SEARCH("highrisk", LOWER(INDEX(Paste_Here!T$2:T$850, MATCH(B611, Paste_Here!A$2:A$850, 0))))), "High Risk", IF(ISNUMBER(SEARCH("lowrisk", LOWER(INDEX(Paste_Here!T$2:T$850, MATCH(B611, Paste_Here!A$2:A$850, 0))))), "Low Risk", IF(ISNUMBER(SEARCH("somerisk", LOWER(INDEX(Paste_Here!T$2:T$850, MATCH(B611, Paste_Here!A$2:A$850, 0))))), "Some Risk", ""))), ""), "")</f>
        <v/>
      </c>
      <c r="DJ611" s="66"/>
      <c r="DK611" s="76" t="str">
        <f>IFERROR(IF(B611&lt;&gt;"", IF(AND(INDEX(Paste_Here!AD$2:AD$850, MATCH(B611, Paste_Here!A$2:A$850, 0))&lt;&gt;"", ISNUMBER(VALUE(INDEX(Paste_Here!AD$2:AD$850, MATCH(B611, Paste_Here!A$2:A$850, 0))))), INDEX(Paste_Here!AD$2:AD$850, MATCH(B611, Paste_Here!A$2:A$850, 0)), ""), ""), "")</f>
        <v/>
      </c>
      <c r="DL611" s="66"/>
      <c r="DM611" s="76" t="str">
        <f>IFERROR(IF(B611&lt;&gt;"", IF(LOWER(INDEX(Paste_Here!AE$2:AE$850, MATCH(B611, Paste_Here!A$2:A$850, 0)))="approaching expectations", "Approaching", IF(LOWER(INDEX(Paste_Here!AE$2:AE$850, MATCH(B611, Paste_Here!A$2:A$850, 0)))="met expectations", "Met", IF(LOWER(INDEX(Paste_Here!AE$2:AE$850, MATCH(B611, Paste_Here!A$2:A$850, 0)))="exceeded expectations", "Exceeded", IF(LOWER(INDEX(Paste_Here!AE$2:AE$850, MATCH(B611, Paste_Here!A$2:A$850, 0)))="below expectations", "Below", "")))), ""), "")</f>
        <v/>
      </c>
      <c r="DN611" s="66"/>
      <c r="DO611" s="76"/>
      <c r="DP611" s="66"/>
      <c r="DQ611" s="76"/>
      <c r="DR611" s="66"/>
      <c r="DS611" s="76"/>
      <c r="DT611" s="66"/>
      <c r="DU611" s="76"/>
      <c r="DV611" s="66"/>
      <c r="DW611" s="66"/>
      <c r="DX611" s="76" t="str">
        <f t="shared" si="79"/>
        <v/>
      </c>
      <c r="DY611" s="66"/>
      <c r="DZ611" s="76"/>
      <c r="EA611" s="66"/>
      <c r="EB611" s="76"/>
      <c r="EC611" s="66"/>
      <c r="ED611" s="76" t="str">
        <f>IFERROR(IF(B611&lt;&gt;"", IF(AND(INDEX(Paste_Here!AF$2:AF$850, MATCH(B611, Paste_Here!A$2:A$850, 0))&lt;&gt;"", ISNUMBER(VALUE(INDEX(Paste_Here!AF$2:AF$850, MATCH(B611, Paste_Here!A$2:A$850, 0))))), INDEX(Paste_Here!AF$2:AF$850, MATCH(B611, Paste_Here!A$2:A$850, 0)), ""), ""), "")</f>
        <v/>
      </c>
      <c r="EE611" s="66"/>
      <c r="EF611" s="76"/>
      <c r="EG611" s="66"/>
      <c r="EH611" s="76"/>
      <c r="EI611" s="66"/>
      <c r="EJ611" s="76" t="str">
        <f>IFERROR(IF(B611&lt;&gt;"", IF(AND(INDEX(Paste_Here!AG$2:AG$850, MATCH(B611, Paste_Here!A$2:A$850, 0))&lt;&gt;"", ISNUMBER(VALUE(INDEX(Paste_Here!AG$2:AG$850, MATCH(B611, Paste_Here!A$2:A$850, 0))))), INDEX(Paste_Here!AG$2:AG$850, MATCH(B611, Paste_Here!A$2:A$850, 0)), ""), ""), "")</f>
        <v/>
      </c>
      <c r="EK611" s="66"/>
      <c r="EL611" s="76"/>
      <c r="EM611" s="66"/>
      <c r="EN611" s="76"/>
      <c r="EO611" s="66"/>
      <c r="EP611" s="76"/>
      <c r="EQ611" s="66"/>
      <c r="ER611" s="76"/>
      <c r="ES611" s="66"/>
      <c r="ET611" s="66"/>
      <c r="EU611" s="76"/>
      <c r="EV611" s="66"/>
      <c r="EW611" s="76"/>
      <c r="EX611" s="66"/>
      <c r="EY611" s="76"/>
      <c r="EZ611" s="66"/>
      <c r="FA611" s="76"/>
      <c r="FB611" s="66"/>
      <c r="FC611" s="76"/>
      <c r="FD611" s="66"/>
      <c r="FE611" s="76"/>
      <c r="FF611" s="66"/>
      <c r="FG611" s="76"/>
      <c r="FH611" s="66"/>
      <c r="FI611" s="76"/>
      <c r="FJ611" s="66"/>
      <c r="FK611" s="76"/>
      <c r="FL611" s="66"/>
      <c r="FM611" s="76"/>
      <c r="FN611" s="66"/>
      <c r="FO611" s="76"/>
      <c r="FP611" s="66"/>
      <c r="FQ611" s="76"/>
      <c r="FR611" s="66"/>
      <c r="FS611" s="76"/>
      <c r="FT611" s="66"/>
      <c r="FU611" s="76"/>
      <c r="FV611" s="66"/>
      <c r="FW611" s="76"/>
      <c r="FX611" s="66"/>
      <c r="FY611" s="76"/>
      <c r="FZ611" s="66"/>
      <c r="GA611" s="76"/>
      <c r="GB611" s="66"/>
      <c r="GC611" s="76"/>
      <c r="GD611" s="66"/>
      <c r="GE611" s="76"/>
      <c r="GF611" s="66"/>
      <c r="GG611" s="76"/>
      <c r="GH611" s="66"/>
      <c r="GI611" s="76"/>
      <c r="GJ611" s="66"/>
      <c r="GK611" s="76"/>
      <c r="GL611" s="66"/>
      <c r="GM611" s="76"/>
      <c r="GN611" s="66"/>
      <c r="GO611" s="76"/>
      <c r="GP611" s="66"/>
      <c r="GQ611" s="76"/>
      <c r="GR611" s="66"/>
      <c r="GS611" s="76"/>
      <c r="GT611" s="66"/>
      <c r="GU611" s="76"/>
      <c r="GV611" s="66"/>
      <c r="GW611" s="76"/>
      <c r="GX611" s="66"/>
      <c r="GY611" s="76"/>
      <c r="GZ611" s="66"/>
      <c r="HA611" s="76"/>
      <c r="HB611" s="66"/>
      <c r="HC611" s="76"/>
      <c r="HD611" s="66"/>
      <c r="HE611" s="76"/>
      <c r="HF611" s="66"/>
      <c r="HG611" s="76"/>
      <c r="HH611" s="66"/>
      <c r="HI611" s="76"/>
      <c r="HJ611" s="66"/>
      <c r="HK611" s="76"/>
      <c r="HL611" s="66"/>
      <c r="HM611" s="76"/>
      <c r="HN611" s="66"/>
      <c r="HO611" s="76"/>
      <c r="HP611" s="66"/>
      <c r="HQ611" s="76"/>
      <c r="HR611" s="66"/>
      <c r="HS611" s="76"/>
      <c r="HT611" s="66"/>
      <c r="HU611" s="76"/>
      <c r="HV611" s="66"/>
      <c r="HW611" s="76"/>
      <c r="HX611" s="66"/>
      <c r="HY611" s="76"/>
      <c r="HZ611" s="66"/>
      <c r="IA611" s="76"/>
      <c r="IB611" s="66"/>
      <c r="IC611" s="76"/>
      <c r="ID611" s="66"/>
      <c r="IE611" s="76"/>
      <c r="IF611" s="66"/>
      <c r="IG611" s="76"/>
      <c r="IH611" s="66"/>
      <c r="II611" s="76"/>
      <c r="IJ611" s="66"/>
      <c r="IK611" s="76"/>
      <c r="IL611" s="66"/>
      <c r="IM611" s="76"/>
      <c r="IN611" s="66"/>
      <c r="IO611" s="76"/>
      <c r="IP611" s="66"/>
      <c r="IQ611" s="76"/>
      <c r="IR611" s="66"/>
      <c r="IS611" s="76"/>
      <c r="IT611" s="66"/>
      <c r="IU611" s="76"/>
      <c r="IV611" s="66"/>
      <c r="IW611" s="76"/>
      <c r="IX611" s="66"/>
      <c r="IY611" s="76"/>
      <c r="IZ611" s="66"/>
      <c r="JA611" s="76"/>
      <c r="JB611" s="66"/>
      <c r="JC611" s="76"/>
      <c r="JD611" s="66"/>
      <c r="JE611" s="76"/>
      <c r="JF611" s="66"/>
      <c r="JG611" s="76"/>
      <c r="JH611" s="66"/>
      <c r="JI611" s="76"/>
      <c r="JJ611" s="66"/>
      <c r="JK611" s="76"/>
      <c r="JL611" s="66"/>
      <c r="JM611" s="76"/>
      <c r="JN611" s="66"/>
      <c r="JO611" s="76"/>
      <c r="JP611" s="66"/>
      <c r="JQ611" s="76"/>
      <c r="JR611" s="66"/>
      <c r="JS611" s="76"/>
      <c r="JT611" s="66"/>
      <c r="JU611" s="76"/>
      <c r="JV611" s="66"/>
      <c r="JW611" s="76"/>
      <c r="JX611" s="66"/>
      <c r="JY611" s="76"/>
      <c r="JZ611" s="66"/>
      <c r="KA611" s="76"/>
      <c r="KB611" s="66"/>
      <c r="KC611" s="76"/>
      <c r="KD611" s="66"/>
      <c r="KE611" s="76"/>
      <c r="KF611" s="66"/>
      <c r="KG611" s="76"/>
      <c r="KH611" s="66"/>
      <c r="KI611" s="76"/>
      <c r="KJ611" s="66"/>
      <c r="KK611" s="76"/>
      <c r="KL611" s="66"/>
      <c r="KM611" s="76"/>
      <c r="KN611" s="66"/>
      <c r="KO611" s="76"/>
      <c r="KP611" s="66"/>
      <c r="KQ611" s="76"/>
      <c r="KR611" s="66"/>
      <c r="KS611" s="76"/>
      <c r="KT611" s="66"/>
      <c r="KU611" s="76"/>
      <c r="KV611" s="66"/>
      <c r="KW611" s="76"/>
      <c r="KX611" s="66"/>
      <c r="KY611" s="76"/>
      <c r="KZ611" s="66"/>
      <c r="LA611" s="76"/>
      <c r="LB611" s="66"/>
      <c r="LC611" s="76"/>
      <c r="LD611" s="66"/>
      <c r="LE611" s="76"/>
      <c r="LF611" s="66"/>
      <c r="LG611" s="76"/>
      <c r="LH611" s="66"/>
      <c r="LI611" s="76"/>
      <c r="LJ611" s="66"/>
      <c r="LK611" s="76"/>
      <c r="LL611" s="66"/>
      <c r="LM611" s="76"/>
      <c r="LN611" s="66"/>
      <c r="LO611" s="76"/>
      <c r="LP611" s="66"/>
      <c r="LQ611" s="76"/>
      <c r="LR611" s="66"/>
      <c r="LS611" s="76"/>
      <c r="LT611" s="66"/>
      <c r="LU611" s="76"/>
      <c r="LV611" s="66"/>
      <c r="LW611" s="76"/>
      <c r="LX611" s="66"/>
      <c r="LY611" s="76"/>
      <c r="LZ611" s="66"/>
      <c r="MA611" s="76"/>
      <c r="MB611" s="66"/>
      <c r="MC611" s="76"/>
      <c r="MD611" s="66"/>
      <c r="MG611" s="1" t="str" cm="1">
        <f t="array" ref="MG611">IFERROR(INDEX(Paste_Here!$B$2:$B$850, MATCH(0, COUNTIF(MG$4:MG610, Paste_Here!$B$2:$B$850) + IF(Paste_Here!$B$2:$B$850="", 1, 0), 0)), "")</f>
        <v/>
      </c>
      <c r="MH611" s="1" t="str">
        <f>IF(MG611&lt;&gt;"", INDEX(Paste_Here!$A$2:$A$850, MATCH(MG611, Paste_Here!$B$2:$B$850, 0)), "")</f>
        <v/>
      </c>
      <c r="MI611" s="1" t="str">
        <f t="shared" si="80"/>
        <v/>
      </c>
      <c r="MJ611" s="1" t="str" cm="1">
        <f t="array" ref="MJ611">IFERROR(INDEX($MI$5:$MI$850, MATCH(SMALL(IF($MI$5:$MI$850&lt;&gt;"", COUNTIF($MI$5:$MI$850, "&lt;"&amp;$MI$5:$MI$850)+1), ROW()-ROW($MJ$5)+1), COUNTIF($MI$5:$MI$850, "&lt;"&amp;$MI$5:$MI$850)+1, 0)), "")</f>
        <v/>
      </c>
    </row>
    <row r="612" spans="1:348">
      <c r="A612" s="66"/>
      <c r="B612" s="76" t="str">
        <f t="shared" si="73"/>
        <v/>
      </c>
      <c r="C612" s="66"/>
      <c r="D612" s="76" t="str">
        <f>IFERROR(IF(B612&lt;&gt;"", IF(AND(INDEX(Paste_Here!B$2:B$850, MATCH(B612, Paste_Here!A$2:A$850, 0))&lt;&gt;"", ISNUMBER(VALUE(INDEX(Paste_Here!B$2:B$850, MATCH(B612, Paste_Here!A$2:A$850, 0))))), INDEX(Paste_Here!B$2:B$850, MATCH(B612, Paste_Here!A$2:A$850, 0)), ""), ""), "")</f>
        <v/>
      </c>
      <c r="E612" s="66"/>
      <c r="F612" s="76" t="str">
        <f>IFERROR(IF(B612&lt;&gt;"", IF(ISTEXT(INDEX(Paste_Here!K$2:K$850, MATCH(B612, Paste_Here!A$2:A$850, 0))), INDEX(Paste_Here!K$2:K$850, MATCH(B612, Paste_Here!A$2:A$850, 0)), ""), ""), "")</f>
        <v/>
      </c>
      <c r="G612" s="66"/>
      <c r="H612" s="76" t="str">
        <f>IFERROR(IF(B612&lt;&gt;"", IF(ISTEXT(INDEX(Paste_Here!C$2:C$850, MATCH(B612, Paste_Here!A$2:A$850, 0))), INDEX(Paste_Here!C$2:C$850, MATCH(B612, Paste_Here!A$2:A$850, 0)), ""), ""), "")</f>
        <v/>
      </c>
      <c r="I612" s="66"/>
      <c r="J612" s="76" t="str">
        <f>IFERROR(IF(B612&lt;&gt;"", IF(ISNUMBER(SEARCH("s", LOWER(INDEX(Paste_Here!M$2:M$850, MATCH(B612, Paste_Here!A$2:A$850, 0))))), "Yes", IF(INDEX(Paste_Here!M$2:M$850, MATCH(B612, Paste_Here!A$2:A$850, 0))&lt;&gt;"", "No", "")), ""), "")</f>
        <v/>
      </c>
      <c r="K612" s="66"/>
      <c r="L612" s="76" t="str">
        <f>IFERROR(IF(B612&lt;&gt;"", IF(ISNUMBER(SEARCH("yes", LOWER(INDEX(Paste_Here!E$2:E$850, MATCH(B612, Paste_Here!A$2:A$850, 0))))), "Yes", IF(ISNUMBER(SEARCH("no", LOWER(INDEX(Paste_Here!E$2:E$850, MATCH(B612, Paste_Here!A$2:A$850, 0))))), "No", "")), ""), "")</f>
        <v/>
      </c>
      <c r="M612" s="66"/>
      <c r="N612" s="76" t="str">
        <f>IFERROR(IF(B612&lt;&gt;"", IF(ISNUMBER(SEARCH("yes", LOWER(INDEX(Paste_Here!F$2:F$850, MATCH(B612, Paste_Here!A$2:A$850, 0))))), "Yes", IF(ISNUMBER(SEARCH("no", LOWER(INDEX(Paste_Here!F$2:F$850, MATCH(B612, Paste_Here!A$2:A$850, 0))))), "No", "")), ""), "")</f>
        <v/>
      </c>
      <c r="O612" s="66"/>
      <c r="P612" s="76" t="str">
        <f>IFERROR(IF(B612&lt;&gt;"", IF(ISNUMBER(SEARCH("yes", LOWER(INDEX(Paste_Here!L$2:L$850, MATCH(B612, Paste_Here!A$2:A$850, 0))))), "Yes", IF(ISNUMBER(SEARCH("no", LOWER(INDEX(Paste_Here!L$2:L$850, MATCH(B612, Paste_Here!A$2:A$850, 0))))), "No", "")), ""), "")</f>
        <v/>
      </c>
      <c r="Q612" s="66"/>
      <c r="R612" s="76" t="str">
        <f>IFERROR(IF(B612&lt;&gt;"", IF(ISNUMBER(SEARCH("transitional 2", LOWER(INDEX(Paste_Here!D$2:D$850, MATCH(B612, Paste_Here!A$2:A$850, 0))))), "T2", IF(ISNUMBER(SEARCH("transitional 1", LOWER(INDEX(Paste_Here!D$2:D$850, MATCH(B612, Paste_Here!A$2:A$850, 0))))), "T1", IF(ISNUMBER(SEARCH("waived ell services", LOWER(INDEX(Paste_Here!D$2:D$850, MATCH(B612, Paste_Here!A$2:A$850, 0))))), "W", IF(ISNUMBER(SEARCH("english language learner", LOWER(INDEX(Paste_Here!D$2:D$850, MATCH(B612, Paste_Here!A$2:A$850, 0))))), "L", "")))), ""), "")</f>
        <v/>
      </c>
      <c r="S612" s="66"/>
      <c r="T612" s="76" t="str">
        <f>IFERROR(IF(B612&lt;&gt;"", IF(ISNUMBER(SEARCH("yes", LOWER(INDEX(Paste_Here!I$2:I$850, MATCH(B612, Paste_Here!A$2:A$850, 0))))), "Yes", IF(ISNUMBER(SEARCH("no", LOWER(INDEX(Paste_Here!I$2:I$850, MATCH(B612, Paste_Here!A$2:A$850, 0))))), "No", "")), ""), "")</f>
        <v/>
      </c>
      <c r="U612" s="66"/>
      <c r="V612" s="76" t="str">
        <f>IFERROR(IF(B612&lt;&gt;"", IF(ISTEXT(INDEX(Paste_Here!J$2:J$850, MATCH(B612, Paste_Here!A$2:A$850, 0))), VALUE(INDEX(Paste_Here!J$2:J$850, MATCH(B612, Paste_Here!A$2:A$850, 0))), ""), ""), "")</f>
        <v/>
      </c>
      <c r="W612" s="66"/>
      <c r="X612" s="66"/>
      <c r="Y612" s="76" t="str">
        <f t="shared" si="74"/>
        <v/>
      </c>
      <c r="Z612" s="66"/>
      <c r="AA612" s="76" t="str">
        <f>IFERROR(IF(B612&lt;&gt;"", IF(AND(INDEX(Paste_Here!AI$2:AI$850, MATCH(B612, Paste_Here!A$2:A$850, 0))&lt;&gt;"", ISNUMBER(VALUE(INDEX(Paste_Here!AI$2:AI$850, MATCH(B612, Paste_Here!A$2:A$850, 0))))), INDEX(Paste_Here!AI$2:AI$850, MATCH(B612, Paste_Here!A$2:A$850, 0)), ""), ""), "")</f>
        <v/>
      </c>
      <c r="AB612" s="66"/>
      <c r="AC612" s="76" t="str">
        <f>IFERROR(IF(B612&lt;&gt;"", IF(AND(INDEX(Paste_Here!AJ$2:AJ$850, MATCH(B612, Paste_Here!A$2:A$850, 0))&lt;&gt;"", ISNUMBER(VALUE(INDEX(Paste_Here!AJ$2:AJ$850, MATCH(B612, Paste_Here!A$2:A$850, 0))))), INDEX(Paste_Here!AJ$2:AJ$850, MATCH(B612, Paste_Here!A$2:A$850, 0)), ""), ""), "")</f>
        <v/>
      </c>
      <c r="AD612" s="66"/>
      <c r="AE612" s="76" t="str">
        <f>IFERROR(IF(B612&lt;&gt;"", IF(AND(INDEX(Paste_Here!AK$2:AK$850, MATCH(B612, Paste_Here!A$2:A$850, 0))&lt;&gt;"", ISNUMBER(VALUE(INDEX(Paste_Here!AK$2:AK$850, MATCH(B612, Paste_Here!A$2:A$850, 0))))), INDEX(Paste_Here!AK$2:AK$850, MATCH(B612, Paste_Here!A$2:A$850, 0)), ""), ""), "")</f>
        <v/>
      </c>
      <c r="AF612" s="66"/>
      <c r="AG612" s="76" t="str">
        <f>IFERROR(IF(B612&lt;&gt;"", IF(AND(INDEX(Paste_Here!AL$2:AL$850, MATCH(B612, Paste_Here!A$2:A$850, 0))&lt;&gt;"", ISNUMBER(VALUE(INDEX(Paste_Here!AL$2:AL$850, MATCH(B612, Paste_Here!A$2:A$850, 0))))), INDEX(Paste_Here!AL$2:AL$850, MATCH(B612, Paste_Here!A$2:A$850, 0)), ""), ""), "")</f>
        <v/>
      </c>
      <c r="AH612" s="66"/>
      <c r="AI612" s="76" t="str">
        <f>IFERROR(IF(B612&lt;&gt;"", IF(AND(INDEX(Paste_Here!AH$2:AH$850, MATCH(B612, Paste_Here!A$2:A$850, 0))&lt;&gt;"", ISNUMBER(VALUE(INDEX(Paste_Here!AH$2:AH$850, MATCH(B612, Paste_Here!A$2:A$850, 0))))), IF(VALUE(INDEX(Paste_Here!AH$2:AH$850, MATCH(B612, Paste_Here!A$2:A$850, 0)))=0, "", INDEX(Paste_Here!AH$2:AH$850, MATCH(B612, Paste_Here!A$2:A$850, 0))), ""), ""), "")</f>
        <v/>
      </c>
      <c r="AJ612" s="66"/>
      <c r="AK612" s="76" t="str">
        <f>IFERROR(IF(B612&lt;&gt;"", IF(AND(INDEX(Paste_Here!N$2:N$850, MATCH(B612, Paste_Here!A$2:A$850, 0))&lt;&gt;"", ISNUMBER(VALUE(INDEX(Paste_Here!N$2:N$850, MATCH(B612, Paste_Here!A$2:A$850, 0))))), INDEX(Paste_Here!N$2:N$850, MATCH(B612, Paste_Here!A$2:A$850, 0)), ""), ""), "")</f>
        <v/>
      </c>
      <c r="AL612" s="66"/>
      <c r="AM612" s="76" t="str">
        <f>IFERROR(IF(B612&lt;&gt;"", IF(AND(INDEX(Paste_Here!O$2:O$850, MATCH(B612, Paste_Here!A$2:A$850, 0))&lt;&gt;"", ISNUMBER(VALUE(INDEX(Paste_Here!O$2:O$850, MATCH(B612, Paste_Here!A$2:A$850, 0))))), INDEX(Paste_Here!O$2:O$850, MATCH(B612, Paste_Here!A$2:A$850, 0)), ""), ""), "")</f>
        <v/>
      </c>
      <c r="AN612" s="66"/>
      <c r="AO612" s="76"/>
      <c r="AP612" s="66"/>
      <c r="AQ612" s="76"/>
      <c r="AR612" s="66"/>
      <c r="AS612" s="76"/>
      <c r="AT612" s="66"/>
      <c r="AU612" s="66"/>
      <c r="AV612" s="76" t="str">
        <f t="shared" si="75"/>
        <v/>
      </c>
      <c r="AW612" s="66"/>
      <c r="AX612" s="76" t="str">
        <f>IFERROR(IF(B612&lt;&gt;"", IF(ISNUMBER(SEARCH("Revealed-Potential (Primary Focus)", LOWER(INDEX(Paste_Here!Z$2:Z$850, MATCH(B612, Paste_Here!A$2:A$850, 0))))), "Rev-Potential: Prim", IF(ISNUMBER(SEARCH("Revealed-Potential (Secondary Focus)", LOWER(INDEX(Paste_Here!Z$2:Z$850, MATCH(B612, Paste_Here!A$2:A$850, 0))))), "Rev-Potential: Sec", IF(ISNUMBER(SEARCH("Monitoring", LOWER(INDEX(Paste_Here!Z$2:Z$850, MATCH(B612, Paste_Here!A$2:A$850, 0))))), "Monitoring", IF(ISNUMBER(SEARCH("At-Promise (Secondary Focus)", LOWER(INDEX(Paste_Here!Z$2:Z$850, MATCH(B612, Paste_Here!A$2:A$850, 0))))), "At-Promise: Sec", IF(ISNUMBER(SEARCH("At-Promise (Primary Focus)", LOWER(INDEX(Paste_Here!Z$2:Z$850, MATCH(B612, Paste_Here!A$2:A$850, 0))))), "At-Promise: Prim", ""))))), ""), "")</f>
        <v/>
      </c>
      <c r="AY612" s="66"/>
      <c r="AZ612" s="76"/>
      <c r="BA612" s="66"/>
      <c r="BB612" s="76"/>
      <c r="BC612" s="66"/>
      <c r="BD612" s="76"/>
      <c r="BE612" s="66"/>
      <c r="BF612" s="76"/>
      <c r="BG612" s="66"/>
      <c r="BH612" s="76"/>
      <c r="BI612" s="66"/>
      <c r="BJ612" s="66"/>
      <c r="BK612" s="76" t="str">
        <f t="shared" si="76"/>
        <v/>
      </c>
      <c r="BL612" s="66"/>
      <c r="BM612" s="76" t="str">
        <f>IFERROR(IF(B612&lt;&gt;"", IF(AND(ISNUMBER(VALUE(SUBSTITUTE(SUBSTITUTE(Paste_Here!R612, "br", "-"), "L", ""))), VALUE(SUBSTITUTE(SUBSTITUTE(Paste_Here!R612, "br", "-"), "L", "")) &gt;= 1095), "Yes", IF(AND(ISNUMBER(VALUE(SUBSTITUTE(SUBSTITUTE(Paste_Here!R612, "br", "-"), "L", ""))), VALUE(SUBSTITUTE(SUBSTITUTE(Paste_Here!R612, "br", "-"), "L", "")) &lt;= 1094), "No", "")), ""), "")</f>
        <v/>
      </c>
      <c r="BN612" s="66"/>
      <c r="BO612" s="76" t="str">
        <f>IFERROR(IF(B612&lt;&gt;"", IF(COUNTIF(INDEX(Paste_Here!Y$2:AB$850, MATCH(B612, Paste_Here!A$2:A$850, 0), 0), "yes") &gt; 0, "Yes", IF(COUNTIF(INDEX(Paste_Here!Y$2:AB$850, MATCH(B612, Paste_Here!A$2:A$850, 0), 0), "no") &gt; 0, "No", "")), ""), "")</f>
        <v/>
      </c>
      <c r="BP612" s="66"/>
      <c r="BQ612" s="76" t="str">
        <f>IFERROR(IF(B612&lt;&gt;"", IF(AND(ISNUMBER(VALUE(SUBSTITUTE(SUBSTITUTE(Paste_Here!U612, "em", "-"), "q", ""))), VALUE(SUBSTITUTE(SUBSTITUTE(Paste_Here!U612, "em", "-"), "q", "")) &gt;= 910), "Yes", IF(AND(ISNUMBER(VALUE(SUBSTITUTE(SUBSTITUTE(Paste_Here!U612, "em", "-"), "q", ""))), VALUE(SUBSTITUTE(SUBSTITUTE(Paste_Here!U612, "em", "-"), "q", "")) &lt;= 909), "No", "")), ""), "")</f>
        <v/>
      </c>
      <c r="BR612" s="66"/>
      <c r="BS612" s="76" t="str">
        <f>IFERROR(IF(B612&lt;&gt;"", IF(AND(INDEX(Paste_Here!X$2:X$850, MATCH(B612, Paste_Here!A$2:A$850, 0))&lt;&gt;"", ISNUMBER(VALUE(INDEX(Paste_Here!X$2:X$850, MATCH(B612, Paste_Here!A$2:A$850, 0))))), INDEX(Paste_Here!X$2:X$850, MATCH(B612, Paste_Here!A$2:A$850, 0)), ""), ""), "")</f>
        <v/>
      </c>
      <c r="BT612" s="66"/>
      <c r="BU612" s="76" t="str">
        <f>IFERROR(IF(B612&lt;&gt;"", IF(ISNUMBER(VALUE(INDEX(Paste_Here!G$2:G$850, MATCH(B612, Paste_Here!A$2:A$850, 0)))), IF(VALUE(INDEX(Paste_Here!G$2:G$850, MATCH(B612, Paste_Here!A$2:A$850, 0)))=0, "No", IF(AND(VALUE(INDEX(Paste_Here!G$2:G$850, MATCH(B612, Paste_Here!A$2:A$850, 0)))&gt;=1, VALUE(INDEX(Paste_Here!G$2:G$850, MATCH(B612, Paste_Here!A$2:A$850, 0)))&lt;=4), VALUE(INDEX(Paste_Here!G$2:G$850, MATCH(B612, Paste_Here!A$2:A$850, 0))), "")), ""), ""), "")</f>
        <v/>
      </c>
      <c r="BV612" s="66"/>
      <c r="BW612" s="76" t="str">
        <f>IFERROR(IF(B612&lt;&gt;"", IF(ISNUMBER(VALUE(INDEX(Paste_Here!H$2:H$850, MATCH(B612, Paste_Here!A$2:A$850, 0)))), IF(VALUE(INDEX(Paste_Here!H$2:H$850, MATCH(B612, Paste_Here!A$2:A$850, 0)))=0, "No", IF(AND(VALUE(INDEX(Paste_Here!H$2:H$850, MATCH(B612, Paste_Here!A$2:A$850, 0)))&gt;=1, VALUE(INDEX(Paste_Here!H$2:H$850, MATCH(B612, Paste_Here!A$2:A$850, 0)))&lt;=4), VALUE(INDEX(Paste_Here!H$2:H$850, MATCH(B612, Paste_Here!A$2:A$850, 0))), "")), ""), ""), "")</f>
        <v/>
      </c>
      <c r="BX612" s="66"/>
      <c r="BY612" s="76"/>
      <c r="BZ612" s="66"/>
      <c r="CA612" s="76"/>
      <c r="CB612" s="66"/>
      <c r="CC612" s="66"/>
      <c r="CD612" s="76" t="str">
        <f t="shared" si="77"/>
        <v/>
      </c>
      <c r="CE612" s="66"/>
      <c r="CF612" s="76" t="str">
        <f>IFERROR(IF(B612&lt;&gt;"", IF(AND(INDEX(Paste_Here!P$2:P$850, MATCH(B612, Paste_Here!A$2:A$850, 0))&lt;&gt;"", ISNUMBER(VALUE(INDEX(Paste_Here!P$2:P$850, MATCH(B612, Paste_Here!A$2:A$850, 0))))), INDEX(Paste_Here!P$2:P$850, MATCH(B612, Paste_Here!A$2:A$850, 0)), ""), ""), "")</f>
        <v/>
      </c>
      <c r="CG612" s="66"/>
      <c r="CH612" s="76" t="str">
        <f>IFERROR(IF(B612&lt;&gt;"", IF(ISNUMBER(SEARCH("highrisk", LOWER(INDEX(Paste_Here!Q$2:Q$850, MATCH(B612, Paste_Here!A$2:A$850, 0))))), "High Risk", IF(ISNUMBER(SEARCH("lowrisk", LOWER(INDEX(Paste_Here!Q$2:Q$850, MATCH(B612, Paste_Here!A$2:A$850, 0))))), "Low Risk", IF(ISNUMBER(SEARCH("somerisk", LOWER(INDEX(Paste_Here!Q$2:Q$850, MATCH(B612, Paste_Here!A$2:A$850, 0))))), "Some Risk", ""))), ""), "")</f>
        <v/>
      </c>
      <c r="CI612" s="66"/>
      <c r="CJ612" s="76" t="str">
        <f>IFERROR(IF(B612&lt;&gt;"", IF(AND(INDEX(Paste_Here!AA$2:AA$850, MATCH(B612, Paste_Here!A$2:A$850, 0))&lt;&gt;"", ISNUMBER(VALUE(INDEX(Paste_Here!AA$2:AA$850, MATCH(B612, Paste_Here!A$2:A$850, 0))))), INDEX(Paste_Here!AA$2:AA$850, MATCH(B612, Paste_Here!A$2:A$850, 0)), ""), ""), "")</f>
        <v/>
      </c>
      <c r="CK612" s="66"/>
      <c r="CL612" s="76" t="str">
        <f>IFERROR(IF(B612&lt;&gt;"", IF(LOWER(INDEX(Paste_Here!AB$2:AB$850, MATCH(B612, Paste_Here!A$2:A$850, 0)))="approaching expectations", "Approaching", IF(LOWER(INDEX(Paste_Here!AB$2:AB$850, MATCH(B612, Paste_Here!A$2:A$850, 0)))="met expectations", "Met", IF(LOWER(INDEX(Paste_Here!AB$2:AB$850, MATCH(B612, Paste_Here!A$2:A$850, 0)))="exceeded expectations", "Exceeded", IF(LOWER(INDEX(Paste_Here!AB$2:AB$850, MATCH(B612, Paste_Here!A$2:A$850, 0)))="below expectations", "Below", "")))), ""), "")</f>
        <v/>
      </c>
      <c r="CM612" s="66"/>
      <c r="CN612" s="76" t="str">
        <f>IFERROR(IF(B612&lt;&gt;"", IF(AND(INDEX(Paste_Here!AC$2:AC$850, MATCH(B612, Paste_Here!A$2:A$850, 0))&lt;&gt;"", ISNUMBER(VALUE(INDEX(Paste_Here!AC$2:AC$850, MATCH(B612, Paste_Here!A$2:A$850, 0))))), INDEX(Paste_Here!AC$2:AC$850, MATCH(B612, Paste_Here!A$2:A$850, 0)), ""), ""), "")</f>
        <v/>
      </c>
      <c r="CO612" s="66"/>
      <c r="CP612" s="76"/>
      <c r="CQ612" s="66"/>
      <c r="CR612" s="76"/>
      <c r="CS612" s="66"/>
      <c r="CT612" s="76"/>
      <c r="CU612" s="66"/>
      <c r="CV612" s="76"/>
      <c r="CW612" s="66"/>
      <c r="CX612" s="76"/>
      <c r="CY612" s="66"/>
      <c r="CZ612" s="66"/>
      <c r="DA612" s="76" t="str">
        <f t="shared" si="78"/>
        <v/>
      </c>
      <c r="DB612" s="66"/>
      <c r="DC612" s="76" t="str">
        <f>IFERROR(IF(B612&lt;&gt;"", IF(AND(INDEX(Paste_Here!V$2:V$850, MATCH(B612, Paste_Here!A$2:A$850, 0))&lt;&gt;"", ISNUMBER(VALUE(INDEX(Paste_Here!V$2:V$850, MATCH(B612, Paste_Here!A$2:A$850, 0))))), INDEX(Paste_Here!V$2:V$850, MATCH(B612, Paste_Here!A$2:A$850, 0)), ""), ""), "")</f>
        <v/>
      </c>
      <c r="DD612" s="66"/>
      <c r="DE612" s="76" t="str">
        <f>IFERROR(IF(B612&lt;&gt;"", IF(ISNUMBER(SEARCH("highrisk", LOWER(INDEX(Paste_Here!W$2:W$850, MATCH(B612, Paste_Here!A$2:A$850, 0))))), "High Risk", IF(ISNUMBER(SEARCH("lowrisk", LOWER(INDEX(Paste_Here!W$2:W$850, MATCH(B612, Paste_Here!A$2:A$850, 0))))), "Low Risk", IF(ISNUMBER(SEARCH("somerisk", LOWER(INDEX(Paste_Here!W$2:W$850, MATCH(B612, Paste_Here!A$2:A$850, 0))))), "Some Risk", ""))), ""), "")</f>
        <v/>
      </c>
      <c r="DF612" s="66"/>
      <c r="DG612" s="76" t="str">
        <f>IFERROR(IF(B612&lt;&gt;"", IF(AND(INDEX(Paste_Here!S$2:S$850, MATCH(B612, Paste_Here!A$2:A$850, 0))&lt;&gt;"", ISNUMBER(VALUE(INDEX(Paste_Here!S$2:S$850, MATCH(B612, Paste_Here!A$2:A$850, 0))))), INDEX(Paste_Here!S$2:S$850, MATCH(B612, Paste_Here!A$2:A$850, 0)), ""), ""), "")</f>
        <v/>
      </c>
      <c r="DH612" s="66"/>
      <c r="DI612" s="76" t="str">
        <f>IFERROR(IF(B612&lt;&gt;"", IF(ISNUMBER(SEARCH("highrisk", LOWER(INDEX(Paste_Here!T$2:T$850, MATCH(B612, Paste_Here!A$2:A$850, 0))))), "High Risk", IF(ISNUMBER(SEARCH("lowrisk", LOWER(INDEX(Paste_Here!T$2:T$850, MATCH(B612, Paste_Here!A$2:A$850, 0))))), "Low Risk", IF(ISNUMBER(SEARCH("somerisk", LOWER(INDEX(Paste_Here!T$2:T$850, MATCH(B612, Paste_Here!A$2:A$850, 0))))), "Some Risk", ""))), ""), "")</f>
        <v/>
      </c>
      <c r="DJ612" s="66"/>
      <c r="DK612" s="76" t="str">
        <f>IFERROR(IF(B612&lt;&gt;"", IF(AND(INDEX(Paste_Here!AD$2:AD$850, MATCH(B612, Paste_Here!A$2:A$850, 0))&lt;&gt;"", ISNUMBER(VALUE(INDEX(Paste_Here!AD$2:AD$850, MATCH(B612, Paste_Here!A$2:A$850, 0))))), INDEX(Paste_Here!AD$2:AD$850, MATCH(B612, Paste_Here!A$2:A$850, 0)), ""), ""), "")</f>
        <v/>
      </c>
      <c r="DL612" s="66"/>
      <c r="DM612" s="76" t="str">
        <f>IFERROR(IF(B612&lt;&gt;"", IF(LOWER(INDEX(Paste_Here!AE$2:AE$850, MATCH(B612, Paste_Here!A$2:A$850, 0)))="approaching expectations", "Approaching", IF(LOWER(INDEX(Paste_Here!AE$2:AE$850, MATCH(B612, Paste_Here!A$2:A$850, 0)))="met expectations", "Met", IF(LOWER(INDEX(Paste_Here!AE$2:AE$850, MATCH(B612, Paste_Here!A$2:A$850, 0)))="exceeded expectations", "Exceeded", IF(LOWER(INDEX(Paste_Here!AE$2:AE$850, MATCH(B612, Paste_Here!A$2:A$850, 0)))="below expectations", "Below", "")))), ""), "")</f>
        <v/>
      </c>
      <c r="DN612" s="66"/>
      <c r="DO612" s="76"/>
      <c r="DP612" s="66"/>
      <c r="DQ612" s="76"/>
      <c r="DR612" s="66"/>
      <c r="DS612" s="76"/>
      <c r="DT612" s="66"/>
      <c r="DU612" s="76"/>
      <c r="DV612" s="66"/>
      <c r="DW612" s="66"/>
      <c r="DX612" s="76" t="str">
        <f t="shared" si="79"/>
        <v/>
      </c>
      <c r="DY612" s="66"/>
      <c r="DZ612" s="76"/>
      <c r="EA612" s="66"/>
      <c r="EB612" s="76"/>
      <c r="EC612" s="66"/>
      <c r="ED612" s="76" t="str">
        <f>IFERROR(IF(B612&lt;&gt;"", IF(AND(INDEX(Paste_Here!AF$2:AF$850, MATCH(B612, Paste_Here!A$2:A$850, 0))&lt;&gt;"", ISNUMBER(VALUE(INDEX(Paste_Here!AF$2:AF$850, MATCH(B612, Paste_Here!A$2:A$850, 0))))), INDEX(Paste_Here!AF$2:AF$850, MATCH(B612, Paste_Here!A$2:A$850, 0)), ""), ""), "")</f>
        <v/>
      </c>
      <c r="EE612" s="66"/>
      <c r="EF612" s="76"/>
      <c r="EG612" s="66"/>
      <c r="EH612" s="76"/>
      <c r="EI612" s="66"/>
      <c r="EJ612" s="76" t="str">
        <f>IFERROR(IF(B612&lt;&gt;"", IF(AND(INDEX(Paste_Here!AG$2:AG$850, MATCH(B612, Paste_Here!A$2:A$850, 0))&lt;&gt;"", ISNUMBER(VALUE(INDEX(Paste_Here!AG$2:AG$850, MATCH(B612, Paste_Here!A$2:A$850, 0))))), INDEX(Paste_Here!AG$2:AG$850, MATCH(B612, Paste_Here!A$2:A$850, 0)), ""), ""), "")</f>
        <v/>
      </c>
      <c r="EK612" s="66"/>
      <c r="EL612" s="76"/>
      <c r="EM612" s="66"/>
      <c r="EN612" s="76"/>
      <c r="EO612" s="66"/>
      <c r="EP612" s="76"/>
      <c r="EQ612" s="66"/>
      <c r="ER612" s="76"/>
      <c r="ES612" s="66"/>
      <c r="ET612" s="66"/>
      <c r="EU612" s="76"/>
      <c r="EV612" s="66"/>
      <c r="EW612" s="76"/>
      <c r="EX612" s="66"/>
      <c r="EY612" s="76"/>
      <c r="EZ612" s="66"/>
      <c r="FA612" s="76"/>
      <c r="FB612" s="66"/>
      <c r="FC612" s="76"/>
      <c r="FD612" s="66"/>
      <c r="FE612" s="76"/>
      <c r="FF612" s="66"/>
      <c r="FG612" s="76"/>
      <c r="FH612" s="66"/>
      <c r="FI612" s="76"/>
      <c r="FJ612" s="66"/>
      <c r="FK612" s="76"/>
      <c r="FL612" s="66"/>
      <c r="FM612" s="76"/>
      <c r="FN612" s="66"/>
      <c r="FO612" s="76"/>
      <c r="FP612" s="66"/>
      <c r="FQ612" s="76"/>
      <c r="FR612" s="66"/>
      <c r="FS612" s="76"/>
      <c r="FT612" s="66"/>
      <c r="FU612" s="76"/>
      <c r="FV612" s="66"/>
      <c r="FW612" s="76"/>
      <c r="FX612" s="66"/>
      <c r="FY612" s="76"/>
      <c r="FZ612" s="66"/>
      <c r="GA612" s="76"/>
      <c r="GB612" s="66"/>
      <c r="GC612" s="76"/>
      <c r="GD612" s="66"/>
      <c r="GE612" s="76"/>
      <c r="GF612" s="66"/>
      <c r="GG612" s="76"/>
      <c r="GH612" s="66"/>
      <c r="GI612" s="76"/>
      <c r="GJ612" s="66"/>
      <c r="GK612" s="76"/>
      <c r="GL612" s="66"/>
      <c r="GM612" s="76"/>
      <c r="GN612" s="66"/>
      <c r="GO612" s="76"/>
      <c r="GP612" s="66"/>
      <c r="GQ612" s="76"/>
      <c r="GR612" s="66"/>
      <c r="GS612" s="76"/>
      <c r="GT612" s="66"/>
      <c r="GU612" s="76"/>
      <c r="GV612" s="66"/>
      <c r="GW612" s="76"/>
      <c r="GX612" s="66"/>
      <c r="GY612" s="76"/>
      <c r="GZ612" s="66"/>
      <c r="HA612" s="76"/>
      <c r="HB612" s="66"/>
      <c r="HC612" s="76"/>
      <c r="HD612" s="66"/>
      <c r="HE612" s="76"/>
      <c r="HF612" s="66"/>
      <c r="HG612" s="76"/>
      <c r="HH612" s="66"/>
      <c r="HI612" s="76"/>
      <c r="HJ612" s="66"/>
      <c r="HK612" s="76"/>
      <c r="HL612" s="66"/>
      <c r="HM612" s="76"/>
      <c r="HN612" s="66"/>
      <c r="HO612" s="76"/>
      <c r="HP612" s="66"/>
      <c r="HQ612" s="76"/>
      <c r="HR612" s="66"/>
      <c r="HS612" s="76"/>
      <c r="HT612" s="66"/>
      <c r="HU612" s="76"/>
      <c r="HV612" s="66"/>
      <c r="HW612" s="76"/>
      <c r="HX612" s="66"/>
      <c r="HY612" s="76"/>
      <c r="HZ612" s="66"/>
      <c r="IA612" s="76"/>
      <c r="IB612" s="66"/>
      <c r="IC612" s="76"/>
      <c r="ID612" s="66"/>
      <c r="IE612" s="76"/>
      <c r="IF612" s="66"/>
      <c r="IG612" s="76"/>
      <c r="IH612" s="66"/>
      <c r="II612" s="76"/>
      <c r="IJ612" s="66"/>
      <c r="IK612" s="76"/>
      <c r="IL612" s="66"/>
      <c r="IM612" s="76"/>
      <c r="IN612" s="66"/>
      <c r="IO612" s="76"/>
      <c r="IP612" s="66"/>
      <c r="IQ612" s="76"/>
      <c r="IR612" s="66"/>
      <c r="IS612" s="76"/>
      <c r="IT612" s="66"/>
      <c r="IU612" s="76"/>
      <c r="IV612" s="66"/>
      <c r="IW612" s="76"/>
      <c r="IX612" s="66"/>
      <c r="IY612" s="76"/>
      <c r="IZ612" s="66"/>
      <c r="JA612" s="76"/>
      <c r="JB612" s="66"/>
      <c r="JC612" s="76"/>
      <c r="JD612" s="66"/>
      <c r="JE612" s="76"/>
      <c r="JF612" s="66"/>
      <c r="JG612" s="76"/>
      <c r="JH612" s="66"/>
      <c r="JI612" s="76"/>
      <c r="JJ612" s="66"/>
      <c r="JK612" s="76"/>
      <c r="JL612" s="66"/>
      <c r="JM612" s="76"/>
      <c r="JN612" s="66"/>
      <c r="JO612" s="76"/>
      <c r="JP612" s="66"/>
      <c r="JQ612" s="76"/>
      <c r="JR612" s="66"/>
      <c r="JS612" s="76"/>
      <c r="JT612" s="66"/>
      <c r="JU612" s="76"/>
      <c r="JV612" s="66"/>
      <c r="JW612" s="76"/>
      <c r="JX612" s="66"/>
      <c r="JY612" s="76"/>
      <c r="JZ612" s="66"/>
      <c r="KA612" s="76"/>
      <c r="KB612" s="66"/>
      <c r="KC612" s="76"/>
      <c r="KD612" s="66"/>
      <c r="KE612" s="76"/>
      <c r="KF612" s="66"/>
      <c r="KG612" s="76"/>
      <c r="KH612" s="66"/>
      <c r="KI612" s="76"/>
      <c r="KJ612" s="66"/>
      <c r="KK612" s="76"/>
      <c r="KL612" s="66"/>
      <c r="KM612" s="76"/>
      <c r="KN612" s="66"/>
      <c r="KO612" s="76"/>
      <c r="KP612" s="66"/>
      <c r="KQ612" s="76"/>
      <c r="KR612" s="66"/>
      <c r="KS612" s="76"/>
      <c r="KT612" s="66"/>
      <c r="KU612" s="76"/>
      <c r="KV612" s="66"/>
      <c r="KW612" s="76"/>
      <c r="KX612" s="66"/>
      <c r="KY612" s="76"/>
      <c r="KZ612" s="66"/>
      <c r="LA612" s="76"/>
      <c r="LB612" s="66"/>
      <c r="LC612" s="76"/>
      <c r="LD612" s="66"/>
      <c r="LE612" s="76"/>
      <c r="LF612" s="66"/>
      <c r="LG612" s="76"/>
      <c r="LH612" s="66"/>
      <c r="LI612" s="76"/>
      <c r="LJ612" s="66"/>
      <c r="LK612" s="76"/>
      <c r="LL612" s="66"/>
      <c r="LM612" s="76"/>
      <c r="LN612" s="66"/>
      <c r="LO612" s="76"/>
      <c r="LP612" s="66"/>
      <c r="LQ612" s="76"/>
      <c r="LR612" s="66"/>
      <c r="LS612" s="76"/>
      <c r="LT612" s="66"/>
      <c r="LU612" s="76"/>
      <c r="LV612" s="66"/>
      <c r="LW612" s="76"/>
      <c r="LX612" s="66"/>
      <c r="LY612" s="76"/>
      <c r="LZ612" s="66"/>
      <c r="MA612" s="76"/>
      <c r="MB612" s="66"/>
      <c r="MC612" s="76"/>
      <c r="MD612" s="66"/>
      <c r="MG612" s="1" t="str" cm="1">
        <f t="array" ref="MG612">IFERROR(INDEX(Paste_Here!$B$2:$B$850, MATCH(0, COUNTIF(MG$4:MG611, Paste_Here!$B$2:$B$850) + IF(Paste_Here!$B$2:$B$850="", 1, 0), 0)), "")</f>
        <v/>
      </c>
      <c r="MH612" s="1" t="str">
        <f>IF(MG612&lt;&gt;"", INDEX(Paste_Here!$A$2:$A$850, MATCH(MG612, Paste_Here!$B$2:$B$850, 0)), "")</f>
        <v/>
      </c>
      <c r="MI612" s="1" t="str">
        <f t="shared" si="80"/>
        <v/>
      </c>
      <c r="MJ612" s="1" t="str" cm="1">
        <f t="array" ref="MJ612">IFERROR(INDEX($MI$5:$MI$850, MATCH(SMALL(IF($MI$5:$MI$850&lt;&gt;"", COUNTIF($MI$5:$MI$850, "&lt;"&amp;$MI$5:$MI$850)+1), ROW()-ROW($MJ$5)+1), COUNTIF($MI$5:$MI$850, "&lt;"&amp;$MI$5:$MI$850)+1, 0)), "")</f>
        <v/>
      </c>
    </row>
    <row r="613" spans="1:348">
      <c r="A613" s="66"/>
      <c r="B613" s="76" t="str">
        <f t="shared" si="73"/>
        <v/>
      </c>
      <c r="C613" s="66"/>
      <c r="D613" s="76" t="str">
        <f>IFERROR(IF(B613&lt;&gt;"", IF(AND(INDEX(Paste_Here!B$2:B$850, MATCH(B613, Paste_Here!A$2:A$850, 0))&lt;&gt;"", ISNUMBER(VALUE(INDEX(Paste_Here!B$2:B$850, MATCH(B613, Paste_Here!A$2:A$850, 0))))), INDEX(Paste_Here!B$2:B$850, MATCH(B613, Paste_Here!A$2:A$850, 0)), ""), ""), "")</f>
        <v/>
      </c>
      <c r="E613" s="66"/>
      <c r="F613" s="76" t="str">
        <f>IFERROR(IF(B613&lt;&gt;"", IF(ISTEXT(INDEX(Paste_Here!K$2:K$850, MATCH(B613, Paste_Here!A$2:A$850, 0))), INDEX(Paste_Here!K$2:K$850, MATCH(B613, Paste_Here!A$2:A$850, 0)), ""), ""), "")</f>
        <v/>
      </c>
      <c r="G613" s="66"/>
      <c r="H613" s="76" t="str">
        <f>IFERROR(IF(B613&lt;&gt;"", IF(ISTEXT(INDEX(Paste_Here!C$2:C$850, MATCH(B613, Paste_Here!A$2:A$850, 0))), INDEX(Paste_Here!C$2:C$850, MATCH(B613, Paste_Here!A$2:A$850, 0)), ""), ""), "")</f>
        <v/>
      </c>
      <c r="I613" s="66"/>
      <c r="J613" s="76" t="str">
        <f>IFERROR(IF(B613&lt;&gt;"", IF(ISNUMBER(SEARCH("s", LOWER(INDEX(Paste_Here!M$2:M$850, MATCH(B613, Paste_Here!A$2:A$850, 0))))), "Yes", IF(INDEX(Paste_Here!M$2:M$850, MATCH(B613, Paste_Here!A$2:A$850, 0))&lt;&gt;"", "No", "")), ""), "")</f>
        <v/>
      </c>
      <c r="K613" s="66"/>
      <c r="L613" s="76" t="str">
        <f>IFERROR(IF(B613&lt;&gt;"", IF(ISNUMBER(SEARCH("yes", LOWER(INDEX(Paste_Here!E$2:E$850, MATCH(B613, Paste_Here!A$2:A$850, 0))))), "Yes", IF(ISNUMBER(SEARCH("no", LOWER(INDEX(Paste_Here!E$2:E$850, MATCH(B613, Paste_Here!A$2:A$850, 0))))), "No", "")), ""), "")</f>
        <v/>
      </c>
      <c r="M613" s="66"/>
      <c r="N613" s="76" t="str">
        <f>IFERROR(IF(B613&lt;&gt;"", IF(ISNUMBER(SEARCH("yes", LOWER(INDEX(Paste_Here!F$2:F$850, MATCH(B613, Paste_Here!A$2:A$850, 0))))), "Yes", IF(ISNUMBER(SEARCH("no", LOWER(INDEX(Paste_Here!F$2:F$850, MATCH(B613, Paste_Here!A$2:A$850, 0))))), "No", "")), ""), "")</f>
        <v/>
      </c>
      <c r="O613" s="66"/>
      <c r="P613" s="76" t="str">
        <f>IFERROR(IF(B613&lt;&gt;"", IF(ISNUMBER(SEARCH("yes", LOWER(INDEX(Paste_Here!L$2:L$850, MATCH(B613, Paste_Here!A$2:A$850, 0))))), "Yes", IF(ISNUMBER(SEARCH("no", LOWER(INDEX(Paste_Here!L$2:L$850, MATCH(B613, Paste_Here!A$2:A$850, 0))))), "No", "")), ""), "")</f>
        <v/>
      </c>
      <c r="Q613" s="66"/>
      <c r="R613" s="76" t="str">
        <f>IFERROR(IF(B613&lt;&gt;"", IF(ISNUMBER(SEARCH("transitional 2", LOWER(INDEX(Paste_Here!D$2:D$850, MATCH(B613, Paste_Here!A$2:A$850, 0))))), "T2", IF(ISNUMBER(SEARCH("transitional 1", LOWER(INDEX(Paste_Here!D$2:D$850, MATCH(B613, Paste_Here!A$2:A$850, 0))))), "T1", IF(ISNUMBER(SEARCH("waived ell services", LOWER(INDEX(Paste_Here!D$2:D$850, MATCH(B613, Paste_Here!A$2:A$850, 0))))), "W", IF(ISNUMBER(SEARCH("english language learner", LOWER(INDEX(Paste_Here!D$2:D$850, MATCH(B613, Paste_Here!A$2:A$850, 0))))), "L", "")))), ""), "")</f>
        <v/>
      </c>
      <c r="S613" s="66"/>
      <c r="T613" s="76" t="str">
        <f>IFERROR(IF(B613&lt;&gt;"", IF(ISNUMBER(SEARCH("yes", LOWER(INDEX(Paste_Here!I$2:I$850, MATCH(B613, Paste_Here!A$2:A$850, 0))))), "Yes", IF(ISNUMBER(SEARCH("no", LOWER(INDEX(Paste_Here!I$2:I$850, MATCH(B613, Paste_Here!A$2:A$850, 0))))), "No", "")), ""), "")</f>
        <v/>
      </c>
      <c r="U613" s="66"/>
      <c r="V613" s="76" t="str">
        <f>IFERROR(IF(B613&lt;&gt;"", IF(ISTEXT(INDEX(Paste_Here!J$2:J$850, MATCH(B613, Paste_Here!A$2:A$850, 0))), VALUE(INDEX(Paste_Here!J$2:J$850, MATCH(B613, Paste_Here!A$2:A$850, 0))), ""), ""), "")</f>
        <v/>
      </c>
      <c r="W613" s="66"/>
      <c r="X613" s="66"/>
      <c r="Y613" s="76" t="str">
        <f t="shared" si="74"/>
        <v/>
      </c>
      <c r="Z613" s="66"/>
      <c r="AA613" s="76" t="str">
        <f>IFERROR(IF(B613&lt;&gt;"", IF(AND(INDEX(Paste_Here!AI$2:AI$850, MATCH(B613, Paste_Here!A$2:A$850, 0))&lt;&gt;"", ISNUMBER(VALUE(INDEX(Paste_Here!AI$2:AI$850, MATCH(B613, Paste_Here!A$2:A$850, 0))))), INDEX(Paste_Here!AI$2:AI$850, MATCH(B613, Paste_Here!A$2:A$850, 0)), ""), ""), "")</f>
        <v/>
      </c>
      <c r="AB613" s="66"/>
      <c r="AC613" s="76" t="str">
        <f>IFERROR(IF(B613&lt;&gt;"", IF(AND(INDEX(Paste_Here!AJ$2:AJ$850, MATCH(B613, Paste_Here!A$2:A$850, 0))&lt;&gt;"", ISNUMBER(VALUE(INDEX(Paste_Here!AJ$2:AJ$850, MATCH(B613, Paste_Here!A$2:A$850, 0))))), INDEX(Paste_Here!AJ$2:AJ$850, MATCH(B613, Paste_Here!A$2:A$850, 0)), ""), ""), "")</f>
        <v/>
      </c>
      <c r="AD613" s="66"/>
      <c r="AE613" s="76" t="str">
        <f>IFERROR(IF(B613&lt;&gt;"", IF(AND(INDEX(Paste_Here!AK$2:AK$850, MATCH(B613, Paste_Here!A$2:A$850, 0))&lt;&gt;"", ISNUMBER(VALUE(INDEX(Paste_Here!AK$2:AK$850, MATCH(B613, Paste_Here!A$2:A$850, 0))))), INDEX(Paste_Here!AK$2:AK$850, MATCH(B613, Paste_Here!A$2:A$850, 0)), ""), ""), "")</f>
        <v/>
      </c>
      <c r="AF613" s="66"/>
      <c r="AG613" s="76" t="str">
        <f>IFERROR(IF(B613&lt;&gt;"", IF(AND(INDEX(Paste_Here!AL$2:AL$850, MATCH(B613, Paste_Here!A$2:A$850, 0))&lt;&gt;"", ISNUMBER(VALUE(INDEX(Paste_Here!AL$2:AL$850, MATCH(B613, Paste_Here!A$2:A$850, 0))))), INDEX(Paste_Here!AL$2:AL$850, MATCH(B613, Paste_Here!A$2:A$850, 0)), ""), ""), "")</f>
        <v/>
      </c>
      <c r="AH613" s="66"/>
      <c r="AI613" s="76" t="str">
        <f>IFERROR(IF(B613&lt;&gt;"", IF(AND(INDEX(Paste_Here!AH$2:AH$850, MATCH(B613, Paste_Here!A$2:A$850, 0))&lt;&gt;"", ISNUMBER(VALUE(INDEX(Paste_Here!AH$2:AH$850, MATCH(B613, Paste_Here!A$2:A$850, 0))))), IF(VALUE(INDEX(Paste_Here!AH$2:AH$850, MATCH(B613, Paste_Here!A$2:A$850, 0)))=0, "", INDEX(Paste_Here!AH$2:AH$850, MATCH(B613, Paste_Here!A$2:A$850, 0))), ""), ""), "")</f>
        <v/>
      </c>
      <c r="AJ613" s="66"/>
      <c r="AK613" s="76" t="str">
        <f>IFERROR(IF(B613&lt;&gt;"", IF(AND(INDEX(Paste_Here!N$2:N$850, MATCH(B613, Paste_Here!A$2:A$850, 0))&lt;&gt;"", ISNUMBER(VALUE(INDEX(Paste_Here!N$2:N$850, MATCH(B613, Paste_Here!A$2:A$850, 0))))), INDEX(Paste_Here!N$2:N$850, MATCH(B613, Paste_Here!A$2:A$850, 0)), ""), ""), "")</f>
        <v/>
      </c>
      <c r="AL613" s="66"/>
      <c r="AM613" s="76" t="str">
        <f>IFERROR(IF(B613&lt;&gt;"", IF(AND(INDEX(Paste_Here!O$2:O$850, MATCH(B613, Paste_Here!A$2:A$850, 0))&lt;&gt;"", ISNUMBER(VALUE(INDEX(Paste_Here!O$2:O$850, MATCH(B613, Paste_Here!A$2:A$850, 0))))), INDEX(Paste_Here!O$2:O$850, MATCH(B613, Paste_Here!A$2:A$850, 0)), ""), ""), "")</f>
        <v/>
      </c>
      <c r="AN613" s="66"/>
      <c r="AO613" s="76"/>
      <c r="AP613" s="66"/>
      <c r="AQ613" s="76"/>
      <c r="AR613" s="66"/>
      <c r="AS613" s="76"/>
      <c r="AT613" s="66"/>
      <c r="AU613" s="66"/>
      <c r="AV613" s="76" t="str">
        <f t="shared" si="75"/>
        <v/>
      </c>
      <c r="AW613" s="66"/>
      <c r="AX613" s="76" t="str">
        <f>IFERROR(IF(B613&lt;&gt;"", IF(ISNUMBER(SEARCH("Revealed-Potential (Primary Focus)", LOWER(INDEX(Paste_Here!Z$2:Z$850, MATCH(B613, Paste_Here!A$2:A$850, 0))))), "Rev-Potential: Prim", IF(ISNUMBER(SEARCH("Revealed-Potential (Secondary Focus)", LOWER(INDEX(Paste_Here!Z$2:Z$850, MATCH(B613, Paste_Here!A$2:A$850, 0))))), "Rev-Potential: Sec", IF(ISNUMBER(SEARCH("Monitoring", LOWER(INDEX(Paste_Here!Z$2:Z$850, MATCH(B613, Paste_Here!A$2:A$850, 0))))), "Monitoring", IF(ISNUMBER(SEARCH("At-Promise (Secondary Focus)", LOWER(INDEX(Paste_Here!Z$2:Z$850, MATCH(B613, Paste_Here!A$2:A$850, 0))))), "At-Promise: Sec", IF(ISNUMBER(SEARCH("At-Promise (Primary Focus)", LOWER(INDEX(Paste_Here!Z$2:Z$850, MATCH(B613, Paste_Here!A$2:A$850, 0))))), "At-Promise: Prim", ""))))), ""), "")</f>
        <v/>
      </c>
      <c r="AY613" s="66"/>
      <c r="AZ613" s="76"/>
      <c r="BA613" s="66"/>
      <c r="BB613" s="76"/>
      <c r="BC613" s="66"/>
      <c r="BD613" s="76"/>
      <c r="BE613" s="66"/>
      <c r="BF613" s="76"/>
      <c r="BG613" s="66"/>
      <c r="BH613" s="76"/>
      <c r="BI613" s="66"/>
      <c r="BJ613" s="66"/>
      <c r="BK613" s="76" t="str">
        <f t="shared" si="76"/>
        <v/>
      </c>
      <c r="BL613" s="66"/>
      <c r="BM613" s="76" t="str">
        <f>IFERROR(IF(B613&lt;&gt;"", IF(AND(ISNUMBER(VALUE(SUBSTITUTE(SUBSTITUTE(Paste_Here!R613, "br", "-"), "L", ""))), VALUE(SUBSTITUTE(SUBSTITUTE(Paste_Here!R613, "br", "-"), "L", "")) &gt;= 1095), "Yes", IF(AND(ISNUMBER(VALUE(SUBSTITUTE(SUBSTITUTE(Paste_Here!R613, "br", "-"), "L", ""))), VALUE(SUBSTITUTE(SUBSTITUTE(Paste_Here!R613, "br", "-"), "L", "")) &lt;= 1094), "No", "")), ""), "")</f>
        <v/>
      </c>
      <c r="BN613" s="66"/>
      <c r="BO613" s="76" t="str">
        <f>IFERROR(IF(B613&lt;&gt;"", IF(COUNTIF(INDEX(Paste_Here!Y$2:AB$850, MATCH(B613, Paste_Here!A$2:A$850, 0), 0), "yes") &gt; 0, "Yes", IF(COUNTIF(INDEX(Paste_Here!Y$2:AB$850, MATCH(B613, Paste_Here!A$2:A$850, 0), 0), "no") &gt; 0, "No", "")), ""), "")</f>
        <v/>
      </c>
      <c r="BP613" s="66"/>
      <c r="BQ613" s="76" t="str">
        <f>IFERROR(IF(B613&lt;&gt;"", IF(AND(ISNUMBER(VALUE(SUBSTITUTE(SUBSTITUTE(Paste_Here!U613, "em", "-"), "q", ""))), VALUE(SUBSTITUTE(SUBSTITUTE(Paste_Here!U613, "em", "-"), "q", "")) &gt;= 910), "Yes", IF(AND(ISNUMBER(VALUE(SUBSTITUTE(SUBSTITUTE(Paste_Here!U613, "em", "-"), "q", ""))), VALUE(SUBSTITUTE(SUBSTITUTE(Paste_Here!U613, "em", "-"), "q", "")) &lt;= 909), "No", "")), ""), "")</f>
        <v/>
      </c>
      <c r="BR613" s="66"/>
      <c r="BS613" s="76" t="str">
        <f>IFERROR(IF(B613&lt;&gt;"", IF(AND(INDEX(Paste_Here!X$2:X$850, MATCH(B613, Paste_Here!A$2:A$850, 0))&lt;&gt;"", ISNUMBER(VALUE(INDEX(Paste_Here!X$2:X$850, MATCH(B613, Paste_Here!A$2:A$850, 0))))), INDEX(Paste_Here!X$2:X$850, MATCH(B613, Paste_Here!A$2:A$850, 0)), ""), ""), "")</f>
        <v/>
      </c>
      <c r="BT613" s="66"/>
      <c r="BU613" s="76" t="str">
        <f>IFERROR(IF(B613&lt;&gt;"", IF(ISNUMBER(VALUE(INDEX(Paste_Here!G$2:G$850, MATCH(B613, Paste_Here!A$2:A$850, 0)))), IF(VALUE(INDEX(Paste_Here!G$2:G$850, MATCH(B613, Paste_Here!A$2:A$850, 0)))=0, "No", IF(AND(VALUE(INDEX(Paste_Here!G$2:G$850, MATCH(B613, Paste_Here!A$2:A$850, 0)))&gt;=1, VALUE(INDEX(Paste_Here!G$2:G$850, MATCH(B613, Paste_Here!A$2:A$850, 0)))&lt;=4), VALUE(INDEX(Paste_Here!G$2:G$850, MATCH(B613, Paste_Here!A$2:A$850, 0))), "")), ""), ""), "")</f>
        <v/>
      </c>
      <c r="BV613" s="66"/>
      <c r="BW613" s="76" t="str">
        <f>IFERROR(IF(B613&lt;&gt;"", IF(ISNUMBER(VALUE(INDEX(Paste_Here!H$2:H$850, MATCH(B613, Paste_Here!A$2:A$850, 0)))), IF(VALUE(INDEX(Paste_Here!H$2:H$850, MATCH(B613, Paste_Here!A$2:A$850, 0)))=0, "No", IF(AND(VALUE(INDEX(Paste_Here!H$2:H$850, MATCH(B613, Paste_Here!A$2:A$850, 0)))&gt;=1, VALUE(INDEX(Paste_Here!H$2:H$850, MATCH(B613, Paste_Here!A$2:A$850, 0)))&lt;=4), VALUE(INDEX(Paste_Here!H$2:H$850, MATCH(B613, Paste_Here!A$2:A$850, 0))), "")), ""), ""), "")</f>
        <v/>
      </c>
      <c r="BX613" s="66"/>
      <c r="BY613" s="76"/>
      <c r="BZ613" s="66"/>
      <c r="CA613" s="76"/>
      <c r="CB613" s="66"/>
      <c r="CC613" s="66"/>
      <c r="CD613" s="76" t="str">
        <f t="shared" si="77"/>
        <v/>
      </c>
      <c r="CE613" s="66"/>
      <c r="CF613" s="76" t="str">
        <f>IFERROR(IF(B613&lt;&gt;"", IF(AND(INDEX(Paste_Here!P$2:P$850, MATCH(B613, Paste_Here!A$2:A$850, 0))&lt;&gt;"", ISNUMBER(VALUE(INDEX(Paste_Here!P$2:P$850, MATCH(B613, Paste_Here!A$2:A$850, 0))))), INDEX(Paste_Here!P$2:P$850, MATCH(B613, Paste_Here!A$2:A$850, 0)), ""), ""), "")</f>
        <v/>
      </c>
      <c r="CG613" s="66"/>
      <c r="CH613" s="76" t="str">
        <f>IFERROR(IF(B613&lt;&gt;"", IF(ISNUMBER(SEARCH("highrisk", LOWER(INDEX(Paste_Here!Q$2:Q$850, MATCH(B613, Paste_Here!A$2:A$850, 0))))), "High Risk", IF(ISNUMBER(SEARCH("lowrisk", LOWER(INDEX(Paste_Here!Q$2:Q$850, MATCH(B613, Paste_Here!A$2:A$850, 0))))), "Low Risk", IF(ISNUMBER(SEARCH("somerisk", LOWER(INDEX(Paste_Here!Q$2:Q$850, MATCH(B613, Paste_Here!A$2:A$850, 0))))), "Some Risk", ""))), ""), "")</f>
        <v/>
      </c>
      <c r="CI613" s="66"/>
      <c r="CJ613" s="76" t="str">
        <f>IFERROR(IF(B613&lt;&gt;"", IF(AND(INDEX(Paste_Here!AA$2:AA$850, MATCH(B613, Paste_Here!A$2:A$850, 0))&lt;&gt;"", ISNUMBER(VALUE(INDEX(Paste_Here!AA$2:AA$850, MATCH(B613, Paste_Here!A$2:A$850, 0))))), INDEX(Paste_Here!AA$2:AA$850, MATCH(B613, Paste_Here!A$2:A$850, 0)), ""), ""), "")</f>
        <v/>
      </c>
      <c r="CK613" s="66"/>
      <c r="CL613" s="76" t="str">
        <f>IFERROR(IF(B613&lt;&gt;"", IF(LOWER(INDEX(Paste_Here!AB$2:AB$850, MATCH(B613, Paste_Here!A$2:A$850, 0)))="approaching expectations", "Approaching", IF(LOWER(INDEX(Paste_Here!AB$2:AB$850, MATCH(B613, Paste_Here!A$2:A$850, 0)))="met expectations", "Met", IF(LOWER(INDEX(Paste_Here!AB$2:AB$850, MATCH(B613, Paste_Here!A$2:A$850, 0)))="exceeded expectations", "Exceeded", IF(LOWER(INDEX(Paste_Here!AB$2:AB$850, MATCH(B613, Paste_Here!A$2:A$850, 0)))="below expectations", "Below", "")))), ""), "")</f>
        <v/>
      </c>
      <c r="CM613" s="66"/>
      <c r="CN613" s="76" t="str">
        <f>IFERROR(IF(B613&lt;&gt;"", IF(AND(INDEX(Paste_Here!AC$2:AC$850, MATCH(B613, Paste_Here!A$2:A$850, 0))&lt;&gt;"", ISNUMBER(VALUE(INDEX(Paste_Here!AC$2:AC$850, MATCH(B613, Paste_Here!A$2:A$850, 0))))), INDEX(Paste_Here!AC$2:AC$850, MATCH(B613, Paste_Here!A$2:A$850, 0)), ""), ""), "")</f>
        <v/>
      </c>
      <c r="CO613" s="66"/>
      <c r="CP613" s="76"/>
      <c r="CQ613" s="66"/>
      <c r="CR613" s="76"/>
      <c r="CS613" s="66"/>
      <c r="CT613" s="76"/>
      <c r="CU613" s="66"/>
      <c r="CV613" s="76"/>
      <c r="CW613" s="66"/>
      <c r="CX613" s="76"/>
      <c r="CY613" s="66"/>
      <c r="CZ613" s="66"/>
      <c r="DA613" s="76" t="str">
        <f t="shared" si="78"/>
        <v/>
      </c>
      <c r="DB613" s="66"/>
      <c r="DC613" s="76" t="str">
        <f>IFERROR(IF(B613&lt;&gt;"", IF(AND(INDEX(Paste_Here!V$2:V$850, MATCH(B613, Paste_Here!A$2:A$850, 0))&lt;&gt;"", ISNUMBER(VALUE(INDEX(Paste_Here!V$2:V$850, MATCH(B613, Paste_Here!A$2:A$850, 0))))), INDEX(Paste_Here!V$2:V$850, MATCH(B613, Paste_Here!A$2:A$850, 0)), ""), ""), "")</f>
        <v/>
      </c>
      <c r="DD613" s="66"/>
      <c r="DE613" s="76" t="str">
        <f>IFERROR(IF(B613&lt;&gt;"", IF(ISNUMBER(SEARCH("highrisk", LOWER(INDEX(Paste_Here!W$2:W$850, MATCH(B613, Paste_Here!A$2:A$850, 0))))), "High Risk", IF(ISNUMBER(SEARCH("lowrisk", LOWER(INDEX(Paste_Here!W$2:W$850, MATCH(B613, Paste_Here!A$2:A$850, 0))))), "Low Risk", IF(ISNUMBER(SEARCH("somerisk", LOWER(INDEX(Paste_Here!W$2:W$850, MATCH(B613, Paste_Here!A$2:A$850, 0))))), "Some Risk", ""))), ""), "")</f>
        <v/>
      </c>
      <c r="DF613" s="66"/>
      <c r="DG613" s="76" t="str">
        <f>IFERROR(IF(B613&lt;&gt;"", IF(AND(INDEX(Paste_Here!S$2:S$850, MATCH(B613, Paste_Here!A$2:A$850, 0))&lt;&gt;"", ISNUMBER(VALUE(INDEX(Paste_Here!S$2:S$850, MATCH(B613, Paste_Here!A$2:A$850, 0))))), INDEX(Paste_Here!S$2:S$850, MATCH(B613, Paste_Here!A$2:A$850, 0)), ""), ""), "")</f>
        <v/>
      </c>
      <c r="DH613" s="66"/>
      <c r="DI613" s="76" t="str">
        <f>IFERROR(IF(B613&lt;&gt;"", IF(ISNUMBER(SEARCH("highrisk", LOWER(INDEX(Paste_Here!T$2:T$850, MATCH(B613, Paste_Here!A$2:A$850, 0))))), "High Risk", IF(ISNUMBER(SEARCH("lowrisk", LOWER(INDEX(Paste_Here!T$2:T$850, MATCH(B613, Paste_Here!A$2:A$850, 0))))), "Low Risk", IF(ISNUMBER(SEARCH("somerisk", LOWER(INDEX(Paste_Here!T$2:T$850, MATCH(B613, Paste_Here!A$2:A$850, 0))))), "Some Risk", ""))), ""), "")</f>
        <v/>
      </c>
      <c r="DJ613" s="66"/>
      <c r="DK613" s="76" t="str">
        <f>IFERROR(IF(B613&lt;&gt;"", IF(AND(INDEX(Paste_Here!AD$2:AD$850, MATCH(B613, Paste_Here!A$2:A$850, 0))&lt;&gt;"", ISNUMBER(VALUE(INDEX(Paste_Here!AD$2:AD$850, MATCH(B613, Paste_Here!A$2:A$850, 0))))), INDEX(Paste_Here!AD$2:AD$850, MATCH(B613, Paste_Here!A$2:A$850, 0)), ""), ""), "")</f>
        <v/>
      </c>
      <c r="DL613" s="66"/>
      <c r="DM613" s="76" t="str">
        <f>IFERROR(IF(B613&lt;&gt;"", IF(LOWER(INDEX(Paste_Here!AE$2:AE$850, MATCH(B613, Paste_Here!A$2:A$850, 0)))="approaching expectations", "Approaching", IF(LOWER(INDEX(Paste_Here!AE$2:AE$850, MATCH(B613, Paste_Here!A$2:A$850, 0)))="met expectations", "Met", IF(LOWER(INDEX(Paste_Here!AE$2:AE$850, MATCH(B613, Paste_Here!A$2:A$850, 0)))="exceeded expectations", "Exceeded", IF(LOWER(INDEX(Paste_Here!AE$2:AE$850, MATCH(B613, Paste_Here!A$2:A$850, 0)))="below expectations", "Below", "")))), ""), "")</f>
        <v/>
      </c>
      <c r="DN613" s="66"/>
      <c r="DO613" s="76"/>
      <c r="DP613" s="66"/>
      <c r="DQ613" s="76"/>
      <c r="DR613" s="66"/>
      <c r="DS613" s="76"/>
      <c r="DT613" s="66"/>
      <c r="DU613" s="76"/>
      <c r="DV613" s="66"/>
      <c r="DW613" s="66"/>
      <c r="DX613" s="76" t="str">
        <f t="shared" si="79"/>
        <v/>
      </c>
      <c r="DY613" s="66"/>
      <c r="DZ613" s="76"/>
      <c r="EA613" s="66"/>
      <c r="EB613" s="76"/>
      <c r="EC613" s="66"/>
      <c r="ED613" s="76" t="str">
        <f>IFERROR(IF(B613&lt;&gt;"", IF(AND(INDEX(Paste_Here!AF$2:AF$850, MATCH(B613, Paste_Here!A$2:A$850, 0))&lt;&gt;"", ISNUMBER(VALUE(INDEX(Paste_Here!AF$2:AF$850, MATCH(B613, Paste_Here!A$2:A$850, 0))))), INDEX(Paste_Here!AF$2:AF$850, MATCH(B613, Paste_Here!A$2:A$850, 0)), ""), ""), "")</f>
        <v/>
      </c>
      <c r="EE613" s="66"/>
      <c r="EF613" s="76"/>
      <c r="EG613" s="66"/>
      <c r="EH613" s="76"/>
      <c r="EI613" s="66"/>
      <c r="EJ613" s="76" t="str">
        <f>IFERROR(IF(B613&lt;&gt;"", IF(AND(INDEX(Paste_Here!AG$2:AG$850, MATCH(B613, Paste_Here!A$2:A$850, 0))&lt;&gt;"", ISNUMBER(VALUE(INDEX(Paste_Here!AG$2:AG$850, MATCH(B613, Paste_Here!A$2:A$850, 0))))), INDEX(Paste_Here!AG$2:AG$850, MATCH(B613, Paste_Here!A$2:A$850, 0)), ""), ""), "")</f>
        <v/>
      </c>
      <c r="EK613" s="66"/>
      <c r="EL613" s="76"/>
      <c r="EM613" s="66"/>
      <c r="EN613" s="76"/>
      <c r="EO613" s="66"/>
      <c r="EP613" s="76"/>
      <c r="EQ613" s="66"/>
      <c r="ER613" s="76"/>
      <c r="ES613" s="66"/>
      <c r="ET613" s="66"/>
      <c r="EU613" s="76"/>
      <c r="EV613" s="66"/>
      <c r="EW613" s="76"/>
      <c r="EX613" s="66"/>
      <c r="EY613" s="76"/>
      <c r="EZ613" s="66"/>
      <c r="FA613" s="76"/>
      <c r="FB613" s="66"/>
      <c r="FC613" s="76"/>
      <c r="FD613" s="66"/>
      <c r="FE613" s="76"/>
      <c r="FF613" s="66"/>
      <c r="FG613" s="76"/>
      <c r="FH613" s="66"/>
      <c r="FI613" s="76"/>
      <c r="FJ613" s="66"/>
      <c r="FK613" s="76"/>
      <c r="FL613" s="66"/>
      <c r="FM613" s="76"/>
      <c r="FN613" s="66"/>
      <c r="FO613" s="76"/>
      <c r="FP613" s="66"/>
      <c r="FQ613" s="76"/>
      <c r="FR613" s="66"/>
      <c r="FS613" s="76"/>
      <c r="FT613" s="66"/>
      <c r="FU613" s="76"/>
      <c r="FV613" s="66"/>
      <c r="FW613" s="76"/>
      <c r="FX613" s="66"/>
      <c r="FY613" s="76"/>
      <c r="FZ613" s="66"/>
      <c r="GA613" s="76"/>
      <c r="GB613" s="66"/>
      <c r="GC613" s="76"/>
      <c r="GD613" s="66"/>
      <c r="GE613" s="76"/>
      <c r="GF613" s="66"/>
      <c r="GG613" s="76"/>
      <c r="GH613" s="66"/>
      <c r="GI613" s="76"/>
      <c r="GJ613" s="66"/>
      <c r="GK613" s="76"/>
      <c r="GL613" s="66"/>
      <c r="GM613" s="76"/>
      <c r="GN613" s="66"/>
      <c r="GO613" s="76"/>
      <c r="GP613" s="66"/>
      <c r="GQ613" s="76"/>
      <c r="GR613" s="66"/>
      <c r="GS613" s="76"/>
      <c r="GT613" s="66"/>
      <c r="GU613" s="76"/>
      <c r="GV613" s="66"/>
      <c r="GW613" s="76"/>
      <c r="GX613" s="66"/>
      <c r="GY613" s="76"/>
      <c r="GZ613" s="66"/>
      <c r="HA613" s="76"/>
      <c r="HB613" s="66"/>
      <c r="HC613" s="76"/>
      <c r="HD613" s="66"/>
      <c r="HE613" s="76"/>
      <c r="HF613" s="66"/>
      <c r="HG613" s="76"/>
      <c r="HH613" s="66"/>
      <c r="HI613" s="76"/>
      <c r="HJ613" s="66"/>
      <c r="HK613" s="76"/>
      <c r="HL613" s="66"/>
      <c r="HM613" s="76"/>
      <c r="HN613" s="66"/>
      <c r="HO613" s="76"/>
      <c r="HP613" s="66"/>
      <c r="HQ613" s="76"/>
      <c r="HR613" s="66"/>
      <c r="HS613" s="76"/>
      <c r="HT613" s="66"/>
      <c r="HU613" s="76"/>
      <c r="HV613" s="66"/>
      <c r="HW613" s="76"/>
      <c r="HX613" s="66"/>
      <c r="HY613" s="76"/>
      <c r="HZ613" s="66"/>
      <c r="IA613" s="76"/>
      <c r="IB613" s="66"/>
      <c r="IC613" s="76"/>
      <c r="ID613" s="66"/>
      <c r="IE613" s="76"/>
      <c r="IF613" s="66"/>
      <c r="IG613" s="76"/>
      <c r="IH613" s="66"/>
      <c r="II613" s="76"/>
      <c r="IJ613" s="66"/>
      <c r="IK613" s="76"/>
      <c r="IL613" s="66"/>
      <c r="IM613" s="76"/>
      <c r="IN613" s="66"/>
      <c r="IO613" s="76"/>
      <c r="IP613" s="66"/>
      <c r="IQ613" s="76"/>
      <c r="IR613" s="66"/>
      <c r="IS613" s="76"/>
      <c r="IT613" s="66"/>
      <c r="IU613" s="76"/>
      <c r="IV613" s="66"/>
      <c r="IW613" s="76"/>
      <c r="IX613" s="66"/>
      <c r="IY613" s="76"/>
      <c r="IZ613" s="66"/>
      <c r="JA613" s="76"/>
      <c r="JB613" s="66"/>
      <c r="JC613" s="76"/>
      <c r="JD613" s="66"/>
      <c r="JE613" s="76"/>
      <c r="JF613" s="66"/>
      <c r="JG613" s="76"/>
      <c r="JH613" s="66"/>
      <c r="JI613" s="76"/>
      <c r="JJ613" s="66"/>
      <c r="JK613" s="76"/>
      <c r="JL613" s="66"/>
      <c r="JM613" s="76"/>
      <c r="JN613" s="66"/>
      <c r="JO613" s="76"/>
      <c r="JP613" s="66"/>
      <c r="JQ613" s="76"/>
      <c r="JR613" s="66"/>
      <c r="JS613" s="76"/>
      <c r="JT613" s="66"/>
      <c r="JU613" s="76"/>
      <c r="JV613" s="66"/>
      <c r="JW613" s="76"/>
      <c r="JX613" s="66"/>
      <c r="JY613" s="76"/>
      <c r="JZ613" s="66"/>
      <c r="KA613" s="76"/>
      <c r="KB613" s="66"/>
      <c r="KC613" s="76"/>
      <c r="KD613" s="66"/>
      <c r="KE613" s="76"/>
      <c r="KF613" s="66"/>
      <c r="KG613" s="76"/>
      <c r="KH613" s="66"/>
      <c r="KI613" s="76"/>
      <c r="KJ613" s="66"/>
      <c r="KK613" s="76"/>
      <c r="KL613" s="66"/>
      <c r="KM613" s="76"/>
      <c r="KN613" s="66"/>
      <c r="KO613" s="76"/>
      <c r="KP613" s="66"/>
      <c r="KQ613" s="76"/>
      <c r="KR613" s="66"/>
      <c r="KS613" s="76"/>
      <c r="KT613" s="66"/>
      <c r="KU613" s="76"/>
      <c r="KV613" s="66"/>
      <c r="KW613" s="76"/>
      <c r="KX613" s="66"/>
      <c r="KY613" s="76"/>
      <c r="KZ613" s="66"/>
      <c r="LA613" s="76"/>
      <c r="LB613" s="66"/>
      <c r="LC613" s="76"/>
      <c r="LD613" s="66"/>
      <c r="LE613" s="76"/>
      <c r="LF613" s="66"/>
      <c r="LG613" s="76"/>
      <c r="LH613" s="66"/>
      <c r="LI613" s="76"/>
      <c r="LJ613" s="66"/>
      <c r="LK613" s="76"/>
      <c r="LL613" s="66"/>
      <c r="LM613" s="76"/>
      <c r="LN613" s="66"/>
      <c r="LO613" s="76"/>
      <c r="LP613" s="66"/>
      <c r="LQ613" s="76"/>
      <c r="LR613" s="66"/>
      <c r="LS613" s="76"/>
      <c r="LT613" s="66"/>
      <c r="LU613" s="76"/>
      <c r="LV613" s="66"/>
      <c r="LW613" s="76"/>
      <c r="LX613" s="66"/>
      <c r="LY613" s="76"/>
      <c r="LZ613" s="66"/>
      <c r="MA613" s="76"/>
      <c r="MB613" s="66"/>
      <c r="MC613" s="76"/>
      <c r="MD613" s="66"/>
      <c r="MG613" s="1" t="str" cm="1">
        <f t="array" ref="MG613">IFERROR(INDEX(Paste_Here!$B$2:$B$850, MATCH(0, COUNTIF(MG$4:MG612, Paste_Here!$B$2:$B$850) + IF(Paste_Here!$B$2:$B$850="", 1, 0), 0)), "")</f>
        <v/>
      </c>
      <c r="MH613" s="1" t="str">
        <f>IF(MG613&lt;&gt;"", INDEX(Paste_Here!$A$2:$A$850, MATCH(MG613, Paste_Here!$B$2:$B$850, 0)), "")</f>
        <v/>
      </c>
      <c r="MI613" s="1" t="str">
        <f t="shared" si="80"/>
        <v/>
      </c>
      <c r="MJ613" s="1" t="str" cm="1">
        <f t="array" ref="MJ613">IFERROR(INDEX($MI$5:$MI$850, MATCH(SMALL(IF($MI$5:$MI$850&lt;&gt;"", COUNTIF($MI$5:$MI$850, "&lt;"&amp;$MI$5:$MI$850)+1), ROW()-ROW($MJ$5)+1), COUNTIF($MI$5:$MI$850, "&lt;"&amp;$MI$5:$MI$850)+1, 0)), "")</f>
        <v/>
      </c>
    </row>
    <row r="614" spans="1:348">
      <c r="A614" s="66"/>
      <c r="B614" s="76" t="str">
        <f t="shared" si="73"/>
        <v/>
      </c>
      <c r="C614" s="66"/>
      <c r="D614" s="76" t="str">
        <f>IFERROR(IF(B614&lt;&gt;"", IF(AND(INDEX(Paste_Here!B$2:B$850, MATCH(B614, Paste_Here!A$2:A$850, 0))&lt;&gt;"", ISNUMBER(VALUE(INDEX(Paste_Here!B$2:B$850, MATCH(B614, Paste_Here!A$2:A$850, 0))))), INDEX(Paste_Here!B$2:B$850, MATCH(B614, Paste_Here!A$2:A$850, 0)), ""), ""), "")</f>
        <v/>
      </c>
      <c r="E614" s="66"/>
      <c r="F614" s="76" t="str">
        <f>IFERROR(IF(B614&lt;&gt;"", IF(ISTEXT(INDEX(Paste_Here!K$2:K$850, MATCH(B614, Paste_Here!A$2:A$850, 0))), INDEX(Paste_Here!K$2:K$850, MATCH(B614, Paste_Here!A$2:A$850, 0)), ""), ""), "")</f>
        <v/>
      </c>
      <c r="G614" s="66"/>
      <c r="H614" s="76" t="str">
        <f>IFERROR(IF(B614&lt;&gt;"", IF(ISTEXT(INDEX(Paste_Here!C$2:C$850, MATCH(B614, Paste_Here!A$2:A$850, 0))), INDEX(Paste_Here!C$2:C$850, MATCH(B614, Paste_Here!A$2:A$850, 0)), ""), ""), "")</f>
        <v/>
      </c>
      <c r="I614" s="66"/>
      <c r="J614" s="76" t="str">
        <f>IFERROR(IF(B614&lt;&gt;"", IF(ISNUMBER(SEARCH("s", LOWER(INDEX(Paste_Here!M$2:M$850, MATCH(B614, Paste_Here!A$2:A$850, 0))))), "Yes", IF(INDEX(Paste_Here!M$2:M$850, MATCH(B614, Paste_Here!A$2:A$850, 0))&lt;&gt;"", "No", "")), ""), "")</f>
        <v/>
      </c>
      <c r="K614" s="66"/>
      <c r="L614" s="76" t="str">
        <f>IFERROR(IF(B614&lt;&gt;"", IF(ISNUMBER(SEARCH("yes", LOWER(INDEX(Paste_Here!E$2:E$850, MATCH(B614, Paste_Here!A$2:A$850, 0))))), "Yes", IF(ISNUMBER(SEARCH("no", LOWER(INDEX(Paste_Here!E$2:E$850, MATCH(B614, Paste_Here!A$2:A$850, 0))))), "No", "")), ""), "")</f>
        <v/>
      </c>
      <c r="M614" s="66"/>
      <c r="N614" s="76" t="str">
        <f>IFERROR(IF(B614&lt;&gt;"", IF(ISNUMBER(SEARCH("yes", LOWER(INDEX(Paste_Here!F$2:F$850, MATCH(B614, Paste_Here!A$2:A$850, 0))))), "Yes", IF(ISNUMBER(SEARCH("no", LOWER(INDEX(Paste_Here!F$2:F$850, MATCH(B614, Paste_Here!A$2:A$850, 0))))), "No", "")), ""), "")</f>
        <v/>
      </c>
      <c r="O614" s="66"/>
      <c r="P614" s="76" t="str">
        <f>IFERROR(IF(B614&lt;&gt;"", IF(ISNUMBER(SEARCH("yes", LOWER(INDEX(Paste_Here!L$2:L$850, MATCH(B614, Paste_Here!A$2:A$850, 0))))), "Yes", IF(ISNUMBER(SEARCH("no", LOWER(INDEX(Paste_Here!L$2:L$850, MATCH(B614, Paste_Here!A$2:A$850, 0))))), "No", "")), ""), "")</f>
        <v/>
      </c>
      <c r="Q614" s="66"/>
      <c r="R614" s="76" t="str">
        <f>IFERROR(IF(B614&lt;&gt;"", IF(ISNUMBER(SEARCH("transitional 2", LOWER(INDEX(Paste_Here!D$2:D$850, MATCH(B614, Paste_Here!A$2:A$850, 0))))), "T2", IF(ISNUMBER(SEARCH("transitional 1", LOWER(INDEX(Paste_Here!D$2:D$850, MATCH(B614, Paste_Here!A$2:A$850, 0))))), "T1", IF(ISNUMBER(SEARCH("waived ell services", LOWER(INDEX(Paste_Here!D$2:D$850, MATCH(B614, Paste_Here!A$2:A$850, 0))))), "W", IF(ISNUMBER(SEARCH("english language learner", LOWER(INDEX(Paste_Here!D$2:D$850, MATCH(B614, Paste_Here!A$2:A$850, 0))))), "L", "")))), ""), "")</f>
        <v/>
      </c>
      <c r="S614" s="66"/>
      <c r="T614" s="76" t="str">
        <f>IFERROR(IF(B614&lt;&gt;"", IF(ISNUMBER(SEARCH("yes", LOWER(INDEX(Paste_Here!I$2:I$850, MATCH(B614, Paste_Here!A$2:A$850, 0))))), "Yes", IF(ISNUMBER(SEARCH("no", LOWER(INDEX(Paste_Here!I$2:I$850, MATCH(B614, Paste_Here!A$2:A$850, 0))))), "No", "")), ""), "")</f>
        <v/>
      </c>
      <c r="U614" s="66"/>
      <c r="V614" s="76" t="str">
        <f>IFERROR(IF(B614&lt;&gt;"", IF(ISTEXT(INDEX(Paste_Here!J$2:J$850, MATCH(B614, Paste_Here!A$2:A$850, 0))), VALUE(INDEX(Paste_Here!J$2:J$850, MATCH(B614, Paste_Here!A$2:A$850, 0))), ""), ""), "")</f>
        <v/>
      </c>
      <c r="W614" s="66"/>
      <c r="X614" s="66"/>
      <c r="Y614" s="76" t="str">
        <f t="shared" si="74"/>
        <v/>
      </c>
      <c r="Z614" s="66"/>
      <c r="AA614" s="76" t="str">
        <f>IFERROR(IF(B614&lt;&gt;"", IF(AND(INDEX(Paste_Here!AI$2:AI$850, MATCH(B614, Paste_Here!A$2:A$850, 0))&lt;&gt;"", ISNUMBER(VALUE(INDEX(Paste_Here!AI$2:AI$850, MATCH(B614, Paste_Here!A$2:A$850, 0))))), INDEX(Paste_Here!AI$2:AI$850, MATCH(B614, Paste_Here!A$2:A$850, 0)), ""), ""), "")</f>
        <v/>
      </c>
      <c r="AB614" s="66"/>
      <c r="AC614" s="76" t="str">
        <f>IFERROR(IF(B614&lt;&gt;"", IF(AND(INDEX(Paste_Here!AJ$2:AJ$850, MATCH(B614, Paste_Here!A$2:A$850, 0))&lt;&gt;"", ISNUMBER(VALUE(INDEX(Paste_Here!AJ$2:AJ$850, MATCH(B614, Paste_Here!A$2:A$850, 0))))), INDEX(Paste_Here!AJ$2:AJ$850, MATCH(B614, Paste_Here!A$2:A$850, 0)), ""), ""), "")</f>
        <v/>
      </c>
      <c r="AD614" s="66"/>
      <c r="AE614" s="76" t="str">
        <f>IFERROR(IF(B614&lt;&gt;"", IF(AND(INDEX(Paste_Here!AK$2:AK$850, MATCH(B614, Paste_Here!A$2:A$850, 0))&lt;&gt;"", ISNUMBER(VALUE(INDEX(Paste_Here!AK$2:AK$850, MATCH(B614, Paste_Here!A$2:A$850, 0))))), INDEX(Paste_Here!AK$2:AK$850, MATCH(B614, Paste_Here!A$2:A$850, 0)), ""), ""), "")</f>
        <v/>
      </c>
      <c r="AF614" s="66"/>
      <c r="AG614" s="76" t="str">
        <f>IFERROR(IF(B614&lt;&gt;"", IF(AND(INDEX(Paste_Here!AL$2:AL$850, MATCH(B614, Paste_Here!A$2:A$850, 0))&lt;&gt;"", ISNUMBER(VALUE(INDEX(Paste_Here!AL$2:AL$850, MATCH(B614, Paste_Here!A$2:A$850, 0))))), INDEX(Paste_Here!AL$2:AL$850, MATCH(B614, Paste_Here!A$2:A$850, 0)), ""), ""), "")</f>
        <v/>
      </c>
      <c r="AH614" s="66"/>
      <c r="AI614" s="76" t="str">
        <f>IFERROR(IF(B614&lt;&gt;"", IF(AND(INDEX(Paste_Here!AH$2:AH$850, MATCH(B614, Paste_Here!A$2:A$850, 0))&lt;&gt;"", ISNUMBER(VALUE(INDEX(Paste_Here!AH$2:AH$850, MATCH(B614, Paste_Here!A$2:A$850, 0))))), IF(VALUE(INDEX(Paste_Here!AH$2:AH$850, MATCH(B614, Paste_Here!A$2:A$850, 0)))=0, "", INDEX(Paste_Here!AH$2:AH$850, MATCH(B614, Paste_Here!A$2:A$850, 0))), ""), ""), "")</f>
        <v/>
      </c>
      <c r="AJ614" s="66"/>
      <c r="AK614" s="76" t="str">
        <f>IFERROR(IF(B614&lt;&gt;"", IF(AND(INDEX(Paste_Here!N$2:N$850, MATCH(B614, Paste_Here!A$2:A$850, 0))&lt;&gt;"", ISNUMBER(VALUE(INDEX(Paste_Here!N$2:N$850, MATCH(B614, Paste_Here!A$2:A$850, 0))))), INDEX(Paste_Here!N$2:N$850, MATCH(B614, Paste_Here!A$2:A$850, 0)), ""), ""), "")</f>
        <v/>
      </c>
      <c r="AL614" s="66"/>
      <c r="AM614" s="76" t="str">
        <f>IFERROR(IF(B614&lt;&gt;"", IF(AND(INDEX(Paste_Here!O$2:O$850, MATCH(B614, Paste_Here!A$2:A$850, 0))&lt;&gt;"", ISNUMBER(VALUE(INDEX(Paste_Here!O$2:O$850, MATCH(B614, Paste_Here!A$2:A$850, 0))))), INDEX(Paste_Here!O$2:O$850, MATCH(B614, Paste_Here!A$2:A$850, 0)), ""), ""), "")</f>
        <v/>
      </c>
      <c r="AN614" s="66"/>
      <c r="AO614" s="76"/>
      <c r="AP614" s="66"/>
      <c r="AQ614" s="76"/>
      <c r="AR614" s="66"/>
      <c r="AS614" s="76"/>
      <c r="AT614" s="66"/>
      <c r="AU614" s="66"/>
      <c r="AV614" s="76" t="str">
        <f t="shared" si="75"/>
        <v/>
      </c>
      <c r="AW614" s="66"/>
      <c r="AX614" s="76" t="str">
        <f>IFERROR(IF(B614&lt;&gt;"", IF(ISNUMBER(SEARCH("Revealed-Potential (Primary Focus)", LOWER(INDEX(Paste_Here!Z$2:Z$850, MATCH(B614, Paste_Here!A$2:A$850, 0))))), "Rev-Potential: Prim", IF(ISNUMBER(SEARCH("Revealed-Potential (Secondary Focus)", LOWER(INDEX(Paste_Here!Z$2:Z$850, MATCH(B614, Paste_Here!A$2:A$850, 0))))), "Rev-Potential: Sec", IF(ISNUMBER(SEARCH("Monitoring", LOWER(INDEX(Paste_Here!Z$2:Z$850, MATCH(B614, Paste_Here!A$2:A$850, 0))))), "Monitoring", IF(ISNUMBER(SEARCH("At-Promise (Secondary Focus)", LOWER(INDEX(Paste_Here!Z$2:Z$850, MATCH(B614, Paste_Here!A$2:A$850, 0))))), "At-Promise: Sec", IF(ISNUMBER(SEARCH("At-Promise (Primary Focus)", LOWER(INDEX(Paste_Here!Z$2:Z$850, MATCH(B614, Paste_Here!A$2:A$850, 0))))), "At-Promise: Prim", ""))))), ""), "")</f>
        <v/>
      </c>
      <c r="AY614" s="66"/>
      <c r="AZ614" s="76"/>
      <c r="BA614" s="66"/>
      <c r="BB614" s="76"/>
      <c r="BC614" s="66"/>
      <c r="BD614" s="76"/>
      <c r="BE614" s="66"/>
      <c r="BF614" s="76"/>
      <c r="BG614" s="66"/>
      <c r="BH614" s="76"/>
      <c r="BI614" s="66"/>
      <c r="BJ614" s="66"/>
      <c r="BK614" s="76" t="str">
        <f t="shared" si="76"/>
        <v/>
      </c>
      <c r="BL614" s="66"/>
      <c r="BM614" s="76" t="str">
        <f>IFERROR(IF(B614&lt;&gt;"", IF(AND(ISNUMBER(VALUE(SUBSTITUTE(SUBSTITUTE(Paste_Here!R614, "br", "-"), "L", ""))), VALUE(SUBSTITUTE(SUBSTITUTE(Paste_Here!R614, "br", "-"), "L", "")) &gt;= 1095), "Yes", IF(AND(ISNUMBER(VALUE(SUBSTITUTE(SUBSTITUTE(Paste_Here!R614, "br", "-"), "L", ""))), VALUE(SUBSTITUTE(SUBSTITUTE(Paste_Here!R614, "br", "-"), "L", "")) &lt;= 1094), "No", "")), ""), "")</f>
        <v/>
      </c>
      <c r="BN614" s="66"/>
      <c r="BO614" s="76" t="str">
        <f>IFERROR(IF(B614&lt;&gt;"", IF(COUNTIF(INDEX(Paste_Here!Y$2:AB$850, MATCH(B614, Paste_Here!A$2:A$850, 0), 0), "yes") &gt; 0, "Yes", IF(COUNTIF(INDEX(Paste_Here!Y$2:AB$850, MATCH(B614, Paste_Here!A$2:A$850, 0), 0), "no") &gt; 0, "No", "")), ""), "")</f>
        <v/>
      </c>
      <c r="BP614" s="66"/>
      <c r="BQ614" s="76" t="str">
        <f>IFERROR(IF(B614&lt;&gt;"", IF(AND(ISNUMBER(VALUE(SUBSTITUTE(SUBSTITUTE(Paste_Here!U614, "em", "-"), "q", ""))), VALUE(SUBSTITUTE(SUBSTITUTE(Paste_Here!U614, "em", "-"), "q", "")) &gt;= 910), "Yes", IF(AND(ISNUMBER(VALUE(SUBSTITUTE(SUBSTITUTE(Paste_Here!U614, "em", "-"), "q", ""))), VALUE(SUBSTITUTE(SUBSTITUTE(Paste_Here!U614, "em", "-"), "q", "")) &lt;= 909), "No", "")), ""), "")</f>
        <v/>
      </c>
      <c r="BR614" s="66"/>
      <c r="BS614" s="76" t="str">
        <f>IFERROR(IF(B614&lt;&gt;"", IF(AND(INDEX(Paste_Here!X$2:X$850, MATCH(B614, Paste_Here!A$2:A$850, 0))&lt;&gt;"", ISNUMBER(VALUE(INDEX(Paste_Here!X$2:X$850, MATCH(B614, Paste_Here!A$2:A$850, 0))))), INDEX(Paste_Here!X$2:X$850, MATCH(B614, Paste_Here!A$2:A$850, 0)), ""), ""), "")</f>
        <v/>
      </c>
      <c r="BT614" s="66"/>
      <c r="BU614" s="76" t="str">
        <f>IFERROR(IF(B614&lt;&gt;"", IF(ISNUMBER(VALUE(INDEX(Paste_Here!G$2:G$850, MATCH(B614, Paste_Here!A$2:A$850, 0)))), IF(VALUE(INDEX(Paste_Here!G$2:G$850, MATCH(B614, Paste_Here!A$2:A$850, 0)))=0, "No", IF(AND(VALUE(INDEX(Paste_Here!G$2:G$850, MATCH(B614, Paste_Here!A$2:A$850, 0)))&gt;=1, VALUE(INDEX(Paste_Here!G$2:G$850, MATCH(B614, Paste_Here!A$2:A$850, 0)))&lt;=4), VALUE(INDEX(Paste_Here!G$2:G$850, MATCH(B614, Paste_Here!A$2:A$850, 0))), "")), ""), ""), "")</f>
        <v/>
      </c>
      <c r="BV614" s="66"/>
      <c r="BW614" s="76" t="str">
        <f>IFERROR(IF(B614&lt;&gt;"", IF(ISNUMBER(VALUE(INDEX(Paste_Here!H$2:H$850, MATCH(B614, Paste_Here!A$2:A$850, 0)))), IF(VALUE(INDEX(Paste_Here!H$2:H$850, MATCH(B614, Paste_Here!A$2:A$850, 0)))=0, "No", IF(AND(VALUE(INDEX(Paste_Here!H$2:H$850, MATCH(B614, Paste_Here!A$2:A$850, 0)))&gt;=1, VALUE(INDEX(Paste_Here!H$2:H$850, MATCH(B614, Paste_Here!A$2:A$850, 0)))&lt;=4), VALUE(INDEX(Paste_Here!H$2:H$850, MATCH(B614, Paste_Here!A$2:A$850, 0))), "")), ""), ""), "")</f>
        <v/>
      </c>
      <c r="BX614" s="66"/>
      <c r="BY614" s="76"/>
      <c r="BZ614" s="66"/>
      <c r="CA614" s="76"/>
      <c r="CB614" s="66"/>
      <c r="CC614" s="66"/>
      <c r="CD614" s="76" t="str">
        <f t="shared" si="77"/>
        <v/>
      </c>
      <c r="CE614" s="66"/>
      <c r="CF614" s="76" t="str">
        <f>IFERROR(IF(B614&lt;&gt;"", IF(AND(INDEX(Paste_Here!P$2:P$850, MATCH(B614, Paste_Here!A$2:A$850, 0))&lt;&gt;"", ISNUMBER(VALUE(INDEX(Paste_Here!P$2:P$850, MATCH(B614, Paste_Here!A$2:A$850, 0))))), INDEX(Paste_Here!P$2:P$850, MATCH(B614, Paste_Here!A$2:A$850, 0)), ""), ""), "")</f>
        <v/>
      </c>
      <c r="CG614" s="66"/>
      <c r="CH614" s="76" t="str">
        <f>IFERROR(IF(B614&lt;&gt;"", IF(ISNUMBER(SEARCH("highrisk", LOWER(INDEX(Paste_Here!Q$2:Q$850, MATCH(B614, Paste_Here!A$2:A$850, 0))))), "High Risk", IF(ISNUMBER(SEARCH("lowrisk", LOWER(INDEX(Paste_Here!Q$2:Q$850, MATCH(B614, Paste_Here!A$2:A$850, 0))))), "Low Risk", IF(ISNUMBER(SEARCH("somerisk", LOWER(INDEX(Paste_Here!Q$2:Q$850, MATCH(B614, Paste_Here!A$2:A$850, 0))))), "Some Risk", ""))), ""), "")</f>
        <v/>
      </c>
      <c r="CI614" s="66"/>
      <c r="CJ614" s="76" t="str">
        <f>IFERROR(IF(B614&lt;&gt;"", IF(AND(INDEX(Paste_Here!AA$2:AA$850, MATCH(B614, Paste_Here!A$2:A$850, 0))&lt;&gt;"", ISNUMBER(VALUE(INDEX(Paste_Here!AA$2:AA$850, MATCH(B614, Paste_Here!A$2:A$850, 0))))), INDEX(Paste_Here!AA$2:AA$850, MATCH(B614, Paste_Here!A$2:A$850, 0)), ""), ""), "")</f>
        <v/>
      </c>
      <c r="CK614" s="66"/>
      <c r="CL614" s="76" t="str">
        <f>IFERROR(IF(B614&lt;&gt;"", IF(LOWER(INDEX(Paste_Here!AB$2:AB$850, MATCH(B614, Paste_Here!A$2:A$850, 0)))="approaching expectations", "Approaching", IF(LOWER(INDEX(Paste_Here!AB$2:AB$850, MATCH(B614, Paste_Here!A$2:A$850, 0)))="met expectations", "Met", IF(LOWER(INDEX(Paste_Here!AB$2:AB$850, MATCH(B614, Paste_Here!A$2:A$850, 0)))="exceeded expectations", "Exceeded", IF(LOWER(INDEX(Paste_Here!AB$2:AB$850, MATCH(B614, Paste_Here!A$2:A$850, 0)))="below expectations", "Below", "")))), ""), "")</f>
        <v/>
      </c>
      <c r="CM614" s="66"/>
      <c r="CN614" s="76" t="str">
        <f>IFERROR(IF(B614&lt;&gt;"", IF(AND(INDEX(Paste_Here!AC$2:AC$850, MATCH(B614, Paste_Here!A$2:A$850, 0))&lt;&gt;"", ISNUMBER(VALUE(INDEX(Paste_Here!AC$2:AC$850, MATCH(B614, Paste_Here!A$2:A$850, 0))))), INDEX(Paste_Here!AC$2:AC$850, MATCH(B614, Paste_Here!A$2:A$850, 0)), ""), ""), "")</f>
        <v/>
      </c>
      <c r="CO614" s="66"/>
      <c r="CP614" s="76"/>
      <c r="CQ614" s="66"/>
      <c r="CR614" s="76"/>
      <c r="CS614" s="66"/>
      <c r="CT614" s="76"/>
      <c r="CU614" s="66"/>
      <c r="CV614" s="76"/>
      <c r="CW614" s="66"/>
      <c r="CX614" s="76"/>
      <c r="CY614" s="66"/>
      <c r="CZ614" s="66"/>
      <c r="DA614" s="76" t="str">
        <f t="shared" si="78"/>
        <v/>
      </c>
      <c r="DB614" s="66"/>
      <c r="DC614" s="76" t="str">
        <f>IFERROR(IF(B614&lt;&gt;"", IF(AND(INDEX(Paste_Here!V$2:V$850, MATCH(B614, Paste_Here!A$2:A$850, 0))&lt;&gt;"", ISNUMBER(VALUE(INDEX(Paste_Here!V$2:V$850, MATCH(B614, Paste_Here!A$2:A$850, 0))))), INDEX(Paste_Here!V$2:V$850, MATCH(B614, Paste_Here!A$2:A$850, 0)), ""), ""), "")</f>
        <v/>
      </c>
      <c r="DD614" s="66"/>
      <c r="DE614" s="76" t="str">
        <f>IFERROR(IF(B614&lt;&gt;"", IF(ISNUMBER(SEARCH("highrisk", LOWER(INDEX(Paste_Here!W$2:W$850, MATCH(B614, Paste_Here!A$2:A$850, 0))))), "High Risk", IF(ISNUMBER(SEARCH("lowrisk", LOWER(INDEX(Paste_Here!W$2:W$850, MATCH(B614, Paste_Here!A$2:A$850, 0))))), "Low Risk", IF(ISNUMBER(SEARCH("somerisk", LOWER(INDEX(Paste_Here!W$2:W$850, MATCH(B614, Paste_Here!A$2:A$850, 0))))), "Some Risk", ""))), ""), "")</f>
        <v/>
      </c>
      <c r="DF614" s="66"/>
      <c r="DG614" s="76" t="str">
        <f>IFERROR(IF(B614&lt;&gt;"", IF(AND(INDEX(Paste_Here!S$2:S$850, MATCH(B614, Paste_Here!A$2:A$850, 0))&lt;&gt;"", ISNUMBER(VALUE(INDEX(Paste_Here!S$2:S$850, MATCH(B614, Paste_Here!A$2:A$850, 0))))), INDEX(Paste_Here!S$2:S$850, MATCH(B614, Paste_Here!A$2:A$850, 0)), ""), ""), "")</f>
        <v/>
      </c>
      <c r="DH614" s="66"/>
      <c r="DI614" s="76" t="str">
        <f>IFERROR(IF(B614&lt;&gt;"", IF(ISNUMBER(SEARCH("highrisk", LOWER(INDEX(Paste_Here!T$2:T$850, MATCH(B614, Paste_Here!A$2:A$850, 0))))), "High Risk", IF(ISNUMBER(SEARCH("lowrisk", LOWER(INDEX(Paste_Here!T$2:T$850, MATCH(B614, Paste_Here!A$2:A$850, 0))))), "Low Risk", IF(ISNUMBER(SEARCH("somerisk", LOWER(INDEX(Paste_Here!T$2:T$850, MATCH(B614, Paste_Here!A$2:A$850, 0))))), "Some Risk", ""))), ""), "")</f>
        <v/>
      </c>
      <c r="DJ614" s="66"/>
      <c r="DK614" s="76" t="str">
        <f>IFERROR(IF(B614&lt;&gt;"", IF(AND(INDEX(Paste_Here!AD$2:AD$850, MATCH(B614, Paste_Here!A$2:A$850, 0))&lt;&gt;"", ISNUMBER(VALUE(INDEX(Paste_Here!AD$2:AD$850, MATCH(B614, Paste_Here!A$2:A$850, 0))))), INDEX(Paste_Here!AD$2:AD$850, MATCH(B614, Paste_Here!A$2:A$850, 0)), ""), ""), "")</f>
        <v/>
      </c>
      <c r="DL614" s="66"/>
      <c r="DM614" s="76" t="str">
        <f>IFERROR(IF(B614&lt;&gt;"", IF(LOWER(INDEX(Paste_Here!AE$2:AE$850, MATCH(B614, Paste_Here!A$2:A$850, 0)))="approaching expectations", "Approaching", IF(LOWER(INDEX(Paste_Here!AE$2:AE$850, MATCH(B614, Paste_Here!A$2:A$850, 0)))="met expectations", "Met", IF(LOWER(INDEX(Paste_Here!AE$2:AE$850, MATCH(B614, Paste_Here!A$2:A$850, 0)))="exceeded expectations", "Exceeded", IF(LOWER(INDEX(Paste_Here!AE$2:AE$850, MATCH(B614, Paste_Here!A$2:A$850, 0)))="below expectations", "Below", "")))), ""), "")</f>
        <v/>
      </c>
      <c r="DN614" s="66"/>
      <c r="DO614" s="76"/>
      <c r="DP614" s="66"/>
      <c r="DQ614" s="76"/>
      <c r="DR614" s="66"/>
      <c r="DS614" s="76"/>
      <c r="DT614" s="66"/>
      <c r="DU614" s="76"/>
      <c r="DV614" s="66"/>
      <c r="DW614" s="66"/>
      <c r="DX614" s="76" t="str">
        <f t="shared" si="79"/>
        <v/>
      </c>
      <c r="DY614" s="66"/>
      <c r="DZ614" s="76"/>
      <c r="EA614" s="66"/>
      <c r="EB614" s="76"/>
      <c r="EC614" s="66"/>
      <c r="ED614" s="76" t="str">
        <f>IFERROR(IF(B614&lt;&gt;"", IF(AND(INDEX(Paste_Here!AF$2:AF$850, MATCH(B614, Paste_Here!A$2:A$850, 0))&lt;&gt;"", ISNUMBER(VALUE(INDEX(Paste_Here!AF$2:AF$850, MATCH(B614, Paste_Here!A$2:A$850, 0))))), INDEX(Paste_Here!AF$2:AF$850, MATCH(B614, Paste_Here!A$2:A$850, 0)), ""), ""), "")</f>
        <v/>
      </c>
      <c r="EE614" s="66"/>
      <c r="EF614" s="76"/>
      <c r="EG614" s="66"/>
      <c r="EH614" s="76"/>
      <c r="EI614" s="66"/>
      <c r="EJ614" s="76" t="str">
        <f>IFERROR(IF(B614&lt;&gt;"", IF(AND(INDEX(Paste_Here!AG$2:AG$850, MATCH(B614, Paste_Here!A$2:A$850, 0))&lt;&gt;"", ISNUMBER(VALUE(INDEX(Paste_Here!AG$2:AG$850, MATCH(B614, Paste_Here!A$2:A$850, 0))))), INDEX(Paste_Here!AG$2:AG$850, MATCH(B614, Paste_Here!A$2:A$850, 0)), ""), ""), "")</f>
        <v/>
      </c>
      <c r="EK614" s="66"/>
      <c r="EL614" s="76"/>
      <c r="EM614" s="66"/>
      <c r="EN614" s="76"/>
      <c r="EO614" s="66"/>
      <c r="EP614" s="76"/>
      <c r="EQ614" s="66"/>
      <c r="ER614" s="76"/>
      <c r="ES614" s="66"/>
      <c r="ET614" s="66"/>
      <c r="EU614" s="76"/>
      <c r="EV614" s="66"/>
      <c r="EW614" s="76"/>
      <c r="EX614" s="66"/>
      <c r="EY614" s="76"/>
      <c r="EZ614" s="66"/>
      <c r="FA614" s="76"/>
      <c r="FB614" s="66"/>
      <c r="FC614" s="76"/>
      <c r="FD614" s="66"/>
      <c r="FE614" s="76"/>
      <c r="FF614" s="66"/>
      <c r="FG614" s="76"/>
      <c r="FH614" s="66"/>
      <c r="FI614" s="76"/>
      <c r="FJ614" s="66"/>
      <c r="FK614" s="76"/>
      <c r="FL614" s="66"/>
      <c r="FM614" s="76"/>
      <c r="FN614" s="66"/>
      <c r="FO614" s="76"/>
      <c r="FP614" s="66"/>
      <c r="FQ614" s="76"/>
      <c r="FR614" s="66"/>
      <c r="FS614" s="76"/>
      <c r="FT614" s="66"/>
      <c r="FU614" s="76"/>
      <c r="FV614" s="66"/>
      <c r="FW614" s="76"/>
      <c r="FX614" s="66"/>
      <c r="FY614" s="76"/>
      <c r="FZ614" s="66"/>
      <c r="GA614" s="76"/>
      <c r="GB614" s="66"/>
      <c r="GC614" s="76"/>
      <c r="GD614" s="66"/>
      <c r="GE614" s="76"/>
      <c r="GF614" s="66"/>
      <c r="GG614" s="76"/>
      <c r="GH614" s="66"/>
      <c r="GI614" s="76"/>
      <c r="GJ614" s="66"/>
      <c r="GK614" s="76"/>
      <c r="GL614" s="66"/>
      <c r="GM614" s="76"/>
      <c r="GN614" s="66"/>
      <c r="GO614" s="76"/>
      <c r="GP614" s="66"/>
      <c r="GQ614" s="76"/>
      <c r="GR614" s="66"/>
      <c r="GS614" s="76"/>
      <c r="GT614" s="66"/>
      <c r="GU614" s="76"/>
      <c r="GV614" s="66"/>
      <c r="GW614" s="76"/>
      <c r="GX614" s="66"/>
      <c r="GY614" s="76"/>
      <c r="GZ614" s="66"/>
      <c r="HA614" s="76"/>
      <c r="HB614" s="66"/>
      <c r="HC614" s="76"/>
      <c r="HD614" s="66"/>
      <c r="HE614" s="76"/>
      <c r="HF614" s="66"/>
      <c r="HG614" s="76"/>
      <c r="HH614" s="66"/>
      <c r="HI614" s="76"/>
      <c r="HJ614" s="66"/>
      <c r="HK614" s="76"/>
      <c r="HL614" s="66"/>
      <c r="HM614" s="76"/>
      <c r="HN614" s="66"/>
      <c r="HO614" s="76"/>
      <c r="HP614" s="66"/>
      <c r="HQ614" s="76"/>
      <c r="HR614" s="66"/>
      <c r="HS614" s="76"/>
      <c r="HT614" s="66"/>
      <c r="HU614" s="76"/>
      <c r="HV614" s="66"/>
      <c r="HW614" s="76"/>
      <c r="HX614" s="66"/>
      <c r="HY614" s="76"/>
      <c r="HZ614" s="66"/>
      <c r="IA614" s="76"/>
      <c r="IB614" s="66"/>
      <c r="IC614" s="76"/>
      <c r="ID614" s="66"/>
      <c r="IE614" s="76"/>
      <c r="IF614" s="66"/>
      <c r="IG614" s="76"/>
      <c r="IH614" s="66"/>
      <c r="II614" s="76"/>
      <c r="IJ614" s="66"/>
      <c r="IK614" s="76"/>
      <c r="IL614" s="66"/>
      <c r="IM614" s="76"/>
      <c r="IN614" s="66"/>
      <c r="IO614" s="76"/>
      <c r="IP614" s="66"/>
      <c r="IQ614" s="76"/>
      <c r="IR614" s="66"/>
      <c r="IS614" s="76"/>
      <c r="IT614" s="66"/>
      <c r="IU614" s="76"/>
      <c r="IV614" s="66"/>
      <c r="IW614" s="76"/>
      <c r="IX614" s="66"/>
      <c r="IY614" s="76"/>
      <c r="IZ614" s="66"/>
      <c r="JA614" s="76"/>
      <c r="JB614" s="66"/>
      <c r="JC614" s="76"/>
      <c r="JD614" s="66"/>
      <c r="JE614" s="76"/>
      <c r="JF614" s="66"/>
      <c r="JG614" s="76"/>
      <c r="JH614" s="66"/>
      <c r="JI614" s="76"/>
      <c r="JJ614" s="66"/>
      <c r="JK614" s="76"/>
      <c r="JL614" s="66"/>
      <c r="JM614" s="76"/>
      <c r="JN614" s="66"/>
      <c r="JO614" s="76"/>
      <c r="JP614" s="66"/>
      <c r="JQ614" s="76"/>
      <c r="JR614" s="66"/>
      <c r="JS614" s="76"/>
      <c r="JT614" s="66"/>
      <c r="JU614" s="76"/>
      <c r="JV614" s="66"/>
      <c r="JW614" s="76"/>
      <c r="JX614" s="66"/>
      <c r="JY614" s="76"/>
      <c r="JZ614" s="66"/>
      <c r="KA614" s="76"/>
      <c r="KB614" s="66"/>
      <c r="KC614" s="76"/>
      <c r="KD614" s="66"/>
      <c r="KE614" s="76"/>
      <c r="KF614" s="66"/>
      <c r="KG614" s="76"/>
      <c r="KH614" s="66"/>
      <c r="KI614" s="76"/>
      <c r="KJ614" s="66"/>
      <c r="KK614" s="76"/>
      <c r="KL614" s="66"/>
      <c r="KM614" s="76"/>
      <c r="KN614" s="66"/>
      <c r="KO614" s="76"/>
      <c r="KP614" s="66"/>
      <c r="KQ614" s="76"/>
      <c r="KR614" s="66"/>
      <c r="KS614" s="76"/>
      <c r="KT614" s="66"/>
      <c r="KU614" s="76"/>
      <c r="KV614" s="66"/>
      <c r="KW614" s="76"/>
      <c r="KX614" s="66"/>
      <c r="KY614" s="76"/>
      <c r="KZ614" s="66"/>
      <c r="LA614" s="76"/>
      <c r="LB614" s="66"/>
      <c r="LC614" s="76"/>
      <c r="LD614" s="66"/>
      <c r="LE614" s="76"/>
      <c r="LF614" s="66"/>
      <c r="LG614" s="76"/>
      <c r="LH614" s="66"/>
      <c r="LI614" s="76"/>
      <c r="LJ614" s="66"/>
      <c r="LK614" s="76"/>
      <c r="LL614" s="66"/>
      <c r="LM614" s="76"/>
      <c r="LN614" s="66"/>
      <c r="LO614" s="76"/>
      <c r="LP614" s="66"/>
      <c r="LQ614" s="76"/>
      <c r="LR614" s="66"/>
      <c r="LS614" s="76"/>
      <c r="LT614" s="66"/>
      <c r="LU614" s="76"/>
      <c r="LV614" s="66"/>
      <c r="LW614" s="76"/>
      <c r="LX614" s="66"/>
      <c r="LY614" s="76"/>
      <c r="LZ614" s="66"/>
      <c r="MA614" s="76"/>
      <c r="MB614" s="66"/>
      <c r="MC614" s="76"/>
      <c r="MD614" s="66"/>
      <c r="MG614" s="1" t="str" cm="1">
        <f t="array" ref="MG614">IFERROR(INDEX(Paste_Here!$B$2:$B$850, MATCH(0, COUNTIF(MG$4:MG613, Paste_Here!$B$2:$B$850) + IF(Paste_Here!$B$2:$B$850="", 1, 0), 0)), "")</f>
        <v/>
      </c>
      <c r="MH614" s="1" t="str">
        <f>IF(MG614&lt;&gt;"", INDEX(Paste_Here!$A$2:$A$850, MATCH(MG614, Paste_Here!$B$2:$B$850, 0)), "")</f>
        <v/>
      </c>
      <c r="MI614" s="1" t="str">
        <f t="shared" si="80"/>
        <v/>
      </c>
      <c r="MJ614" s="1" t="str" cm="1">
        <f t="array" ref="MJ614">IFERROR(INDEX($MI$5:$MI$850, MATCH(SMALL(IF($MI$5:$MI$850&lt;&gt;"", COUNTIF($MI$5:$MI$850, "&lt;"&amp;$MI$5:$MI$850)+1), ROW()-ROW($MJ$5)+1), COUNTIF($MI$5:$MI$850, "&lt;"&amp;$MI$5:$MI$850)+1, 0)), "")</f>
        <v/>
      </c>
    </row>
    <row r="615" spans="1:348">
      <c r="A615" s="66"/>
      <c r="B615" s="76" t="str">
        <f t="shared" si="73"/>
        <v/>
      </c>
      <c r="C615" s="66"/>
      <c r="D615" s="76" t="str">
        <f>IFERROR(IF(B615&lt;&gt;"", IF(AND(INDEX(Paste_Here!B$2:B$850, MATCH(B615, Paste_Here!A$2:A$850, 0))&lt;&gt;"", ISNUMBER(VALUE(INDEX(Paste_Here!B$2:B$850, MATCH(B615, Paste_Here!A$2:A$850, 0))))), INDEX(Paste_Here!B$2:B$850, MATCH(B615, Paste_Here!A$2:A$850, 0)), ""), ""), "")</f>
        <v/>
      </c>
      <c r="E615" s="66"/>
      <c r="F615" s="76" t="str">
        <f>IFERROR(IF(B615&lt;&gt;"", IF(ISTEXT(INDEX(Paste_Here!K$2:K$850, MATCH(B615, Paste_Here!A$2:A$850, 0))), INDEX(Paste_Here!K$2:K$850, MATCH(B615, Paste_Here!A$2:A$850, 0)), ""), ""), "")</f>
        <v/>
      </c>
      <c r="G615" s="66"/>
      <c r="H615" s="76" t="str">
        <f>IFERROR(IF(B615&lt;&gt;"", IF(ISTEXT(INDEX(Paste_Here!C$2:C$850, MATCH(B615, Paste_Here!A$2:A$850, 0))), INDEX(Paste_Here!C$2:C$850, MATCH(B615, Paste_Here!A$2:A$850, 0)), ""), ""), "")</f>
        <v/>
      </c>
      <c r="I615" s="66"/>
      <c r="J615" s="76" t="str">
        <f>IFERROR(IF(B615&lt;&gt;"", IF(ISNUMBER(SEARCH("s", LOWER(INDEX(Paste_Here!M$2:M$850, MATCH(B615, Paste_Here!A$2:A$850, 0))))), "Yes", IF(INDEX(Paste_Here!M$2:M$850, MATCH(B615, Paste_Here!A$2:A$850, 0))&lt;&gt;"", "No", "")), ""), "")</f>
        <v/>
      </c>
      <c r="K615" s="66"/>
      <c r="L615" s="76" t="str">
        <f>IFERROR(IF(B615&lt;&gt;"", IF(ISNUMBER(SEARCH("yes", LOWER(INDEX(Paste_Here!E$2:E$850, MATCH(B615, Paste_Here!A$2:A$850, 0))))), "Yes", IF(ISNUMBER(SEARCH("no", LOWER(INDEX(Paste_Here!E$2:E$850, MATCH(B615, Paste_Here!A$2:A$850, 0))))), "No", "")), ""), "")</f>
        <v/>
      </c>
      <c r="M615" s="66"/>
      <c r="N615" s="76" t="str">
        <f>IFERROR(IF(B615&lt;&gt;"", IF(ISNUMBER(SEARCH("yes", LOWER(INDEX(Paste_Here!F$2:F$850, MATCH(B615, Paste_Here!A$2:A$850, 0))))), "Yes", IF(ISNUMBER(SEARCH("no", LOWER(INDEX(Paste_Here!F$2:F$850, MATCH(B615, Paste_Here!A$2:A$850, 0))))), "No", "")), ""), "")</f>
        <v/>
      </c>
      <c r="O615" s="66"/>
      <c r="P615" s="76" t="str">
        <f>IFERROR(IF(B615&lt;&gt;"", IF(ISNUMBER(SEARCH("yes", LOWER(INDEX(Paste_Here!L$2:L$850, MATCH(B615, Paste_Here!A$2:A$850, 0))))), "Yes", IF(ISNUMBER(SEARCH("no", LOWER(INDEX(Paste_Here!L$2:L$850, MATCH(B615, Paste_Here!A$2:A$850, 0))))), "No", "")), ""), "")</f>
        <v/>
      </c>
      <c r="Q615" s="66"/>
      <c r="R615" s="76" t="str">
        <f>IFERROR(IF(B615&lt;&gt;"", IF(ISNUMBER(SEARCH("transitional 2", LOWER(INDEX(Paste_Here!D$2:D$850, MATCH(B615, Paste_Here!A$2:A$850, 0))))), "T2", IF(ISNUMBER(SEARCH("transitional 1", LOWER(INDEX(Paste_Here!D$2:D$850, MATCH(B615, Paste_Here!A$2:A$850, 0))))), "T1", IF(ISNUMBER(SEARCH("waived ell services", LOWER(INDEX(Paste_Here!D$2:D$850, MATCH(B615, Paste_Here!A$2:A$850, 0))))), "W", IF(ISNUMBER(SEARCH("english language learner", LOWER(INDEX(Paste_Here!D$2:D$850, MATCH(B615, Paste_Here!A$2:A$850, 0))))), "L", "")))), ""), "")</f>
        <v/>
      </c>
      <c r="S615" s="66"/>
      <c r="T615" s="76" t="str">
        <f>IFERROR(IF(B615&lt;&gt;"", IF(ISNUMBER(SEARCH("yes", LOWER(INDEX(Paste_Here!I$2:I$850, MATCH(B615, Paste_Here!A$2:A$850, 0))))), "Yes", IF(ISNUMBER(SEARCH("no", LOWER(INDEX(Paste_Here!I$2:I$850, MATCH(B615, Paste_Here!A$2:A$850, 0))))), "No", "")), ""), "")</f>
        <v/>
      </c>
      <c r="U615" s="66"/>
      <c r="V615" s="76" t="str">
        <f>IFERROR(IF(B615&lt;&gt;"", IF(ISTEXT(INDEX(Paste_Here!J$2:J$850, MATCH(B615, Paste_Here!A$2:A$850, 0))), VALUE(INDEX(Paste_Here!J$2:J$850, MATCH(B615, Paste_Here!A$2:A$850, 0))), ""), ""), "")</f>
        <v/>
      </c>
      <c r="W615" s="66"/>
      <c r="X615" s="66"/>
      <c r="Y615" s="76" t="str">
        <f t="shared" si="74"/>
        <v/>
      </c>
      <c r="Z615" s="66"/>
      <c r="AA615" s="76" t="str">
        <f>IFERROR(IF(B615&lt;&gt;"", IF(AND(INDEX(Paste_Here!AI$2:AI$850, MATCH(B615, Paste_Here!A$2:A$850, 0))&lt;&gt;"", ISNUMBER(VALUE(INDEX(Paste_Here!AI$2:AI$850, MATCH(B615, Paste_Here!A$2:A$850, 0))))), INDEX(Paste_Here!AI$2:AI$850, MATCH(B615, Paste_Here!A$2:A$850, 0)), ""), ""), "")</f>
        <v/>
      </c>
      <c r="AB615" s="66"/>
      <c r="AC615" s="76" t="str">
        <f>IFERROR(IF(B615&lt;&gt;"", IF(AND(INDEX(Paste_Here!AJ$2:AJ$850, MATCH(B615, Paste_Here!A$2:A$850, 0))&lt;&gt;"", ISNUMBER(VALUE(INDEX(Paste_Here!AJ$2:AJ$850, MATCH(B615, Paste_Here!A$2:A$850, 0))))), INDEX(Paste_Here!AJ$2:AJ$850, MATCH(B615, Paste_Here!A$2:A$850, 0)), ""), ""), "")</f>
        <v/>
      </c>
      <c r="AD615" s="66"/>
      <c r="AE615" s="76" t="str">
        <f>IFERROR(IF(B615&lt;&gt;"", IF(AND(INDEX(Paste_Here!AK$2:AK$850, MATCH(B615, Paste_Here!A$2:A$850, 0))&lt;&gt;"", ISNUMBER(VALUE(INDEX(Paste_Here!AK$2:AK$850, MATCH(B615, Paste_Here!A$2:A$850, 0))))), INDEX(Paste_Here!AK$2:AK$850, MATCH(B615, Paste_Here!A$2:A$850, 0)), ""), ""), "")</f>
        <v/>
      </c>
      <c r="AF615" s="66"/>
      <c r="AG615" s="76" t="str">
        <f>IFERROR(IF(B615&lt;&gt;"", IF(AND(INDEX(Paste_Here!AL$2:AL$850, MATCH(B615, Paste_Here!A$2:A$850, 0))&lt;&gt;"", ISNUMBER(VALUE(INDEX(Paste_Here!AL$2:AL$850, MATCH(B615, Paste_Here!A$2:A$850, 0))))), INDEX(Paste_Here!AL$2:AL$850, MATCH(B615, Paste_Here!A$2:A$850, 0)), ""), ""), "")</f>
        <v/>
      </c>
      <c r="AH615" s="66"/>
      <c r="AI615" s="76" t="str">
        <f>IFERROR(IF(B615&lt;&gt;"", IF(AND(INDEX(Paste_Here!AH$2:AH$850, MATCH(B615, Paste_Here!A$2:A$850, 0))&lt;&gt;"", ISNUMBER(VALUE(INDEX(Paste_Here!AH$2:AH$850, MATCH(B615, Paste_Here!A$2:A$850, 0))))), IF(VALUE(INDEX(Paste_Here!AH$2:AH$850, MATCH(B615, Paste_Here!A$2:A$850, 0)))=0, "", INDEX(Paste_Here!AH$2:AH$850, MATCH(B615, Paste_Here!A$2:A$850, 0))), ""), ""), "")</f>
        <v/>
      </c>
      <c r="AJ615" s="66"/>
      <c r="AK615" s="76" t="str">
        <f>IFERROR(IF(B615&lt;&gt;"", IF(AND(INDEX(Paste_Here!N$2:N$850, MATCH(B615, Paste_Here!A$2:A$850, 0))&lt;&gt;"", ISNUMBER(VALUE(INDEX(Paste_Here!N$2:N$850, MATCH(B615, Paste_Here!A$2:A$850, 0))))), INDEX(Paste_Here!N$2:N$850, MATCH(B615, Paste_Here!A$2:A$850, 0)), ""), ""), "")</f>
        <v/>
      </c>
      <c r="AL615" s="66"/>
      <c r="AM615" s="76" t="str">
        <f>IFERROR(IF(B615&lt;&gt;"", IF(AND(INDEX(Paste_Here!O$2:O$850, MATCH(B615, Paste_Here!A$2:A$850, 0))&lt;&gt;"", ISNUMBER(VALUE(INDEX(Paste_Here!O$2:O$850, MATCH(B615, Paste_Here!A$2:A$850, 0))))), INDEX(Paste_Here!O$2:O$850, MATCH(B615, Paste_Here!A$2:A$850, 0)), ""), ""), "")</f>
        <v/>
      </c>
      <c r="AN615" s="66"/>
      <c r="AO615" s="76"/>
      <c r="AP615" s="66"/>
      <c r="AQ615" s="76"/>
      <c r="AR615" s="66"/>
      <c r="AS615" s="76"/>
      <c r="AT615" s="66"/>
      <c r="AU615" s="66"/>
      <c r="AV615" s="76" t="str">
        <f t="shared" si="75"/>
        <v/>
      </c>
      <c r="AW615" s="66"/>
      <c r="AX615" s="76" t="str">
        <f>IFERROR(IF(B615&lt;&gt;"", IF(ISNUMBER(SEARCH("Revealed-Potential (Primary Focus)", LOWER(INDEX(Paste_Here!Z$2:Z$850, MATCH(B615, Paste_Here!A$2:A$850, 0))))), "Rev-Potential: Prim", IF(ISNUMBER(SEARCH("Revealed-Potential (Secondary Focus)", LOWER(INDEX(Paste_Here!Z$2:Z$850, MATCH(B615, Paste_Here!A$2:A$850, 0))))), "Rev-Potential: Sec", IF(ISNUMBER(SEARCH("Monitoring", LOWER(INDEX(Paste_Here!Z$2:Z$850, MATCH(B615, Paste_Here!A$2:A$850, 0))))), "Monitoring", IF(ISNUMBER(SEARCH("At-Promise (Secondary Focus)", LOWER(INDEX(Paste_Here!Z$2:Z$850, MATCH(B615, Paste_Here!A$2:A$850, 0))))), "At-Promise: Sec", IF(ISNUMBER(SEARCH("At-Promise (Primary Focus)", LOWER(INDEX(Paste_Here!Z$2:Z$850, MATCH(B615, Paste_Here!A$2:A$850, 0))))), "At-Promise: Prim", ""))))), ""), "")</f>
        <v/>
      </c>
      <c r="AY615" s="66"/>
      <c r="AZ615" s="76"/>
      <c r="BA615" s="66"/>
      <c r="BB615" s="76"/>
      <c r="BC615" s="66"/>
      <c r="BD615" s="76"/>
      <c r="BE615" s="66"/>
      <c r="BF615" s="76"/>
      <c r="BG615" s="66"/>
      <c r="BH615" s="76"/>
      <c r="BI615" s="66"/>
      <c r="BJ615" s="66"/>
      <c r="BK615" s="76" t="str">
        <f t="shared" si="76"/>
        <v/>
      </c>
      <c r="BL615" s="66"/>
      <c r="BM615" s="76" t="str">
        <f>IFERROR(IF(B615&lt;&gt;"", IF(AND(ISNUMBER(VALUE(SUBSTITUTE(SUBSTITUTE(Paste_Here!R615, "br", "-"), "L", ""))), VALUE(SUBSTITUTE(SUBSTITUTE(Paste_Here!R615, "br", "-"), "L", "")) &gt;= 1095), "Yes", IF(AND(ISNUMBER(VALUE(SUBSTITUTE(SUBSTITUTE(Paste_Here!R615, "br", "-"), "L", ""))), VALUE(SUBSTITUTE(SUBSTITUTE(Paste_Here!R615, "br", "-"), "L", "")) &lt;= 1094), "No", "")), ""), "")</f>
        <v/>
      </c>
      <c r="BN615" s="66"/>
      <c r="BO615" s="76" t="str">
        <f>IFERROR(IF(B615&lt;&gt;"", IF(COUNTIF(INDEX(Paste_Here!Y$2:AB$850, MATCH(B615, Paste_Here!A$2:A$850, 0), 0), "yes") &gt; 0, "Yes", IF(COUNTIF(INDEX(Paste_Here!Y$2:AB$850, MATCH(B615, Paste_Here!A$2:A$850, 0), 0), "no") &gt; 0, "No", "")), ""), "")</f>
        <v/>
      </c>
      <c r="BP615" s="66"/>
      <c r="BQ615" s="76" t="str">
        <f>IFERROR(IF(B615&lt;&gt;"", IF(AND(ISNUMBER(VALUE(SUBSTITUTE(SUBSTITUTE(Paste_Here!U615, "em", "-"), "q", ""))), VALUE(SUBSTITUTE(SUBSTITUTE(Paste_Here!U615, "em", "-"), "q", "")) &gt;= 910), "Yes", IF(AND(ISNUMBER(VALUE(SUBSTITUTE(SUBSTITUTE(Paste_Here!U615, "em", "-"), "q", ""))), VALUE(SUBSTITUTE(SUBSTITUTE(Paste_Here!U615, "em", "-"), "q", "")) &lt;= 909), "No", "")), ""), "")</f>
        <v/>
      </c>
      <c r="BR615" s="66"/>
      <c r="BS615" s="76" t="str">
        <f>IFERROR(IF(B615&lt;&gt;"", IF(AND(INDEX(Paste_Here!X$2:X$850, MATCH(B615, Paste_Here!A$2:A$850, 0))&lt;&gt;"", ISNUMBER(VALUE(INDEX(Paste_Here!X$2:X$850, MATCH(B615, Paste_Here!A$2:A$850, 0))))), INDEX(Paste_Here!X$2:X$850, MATCH(B615, Paste_Here!A$2:A$850, 0)), ""), ""), "")</f>
        <v/>
      </c>
      <c r="BT615" s="66"/>
      <c r="BU615" s="76" t="str">
        <f>IFERROR(IF(B615&lt;&gt;"", IF(ISNUMBER(VALUE(INDEX(Paste_Here!G$2:G$850, MATCH(B615, Paste_Here!A$2:A$850, 0)))), IF(VALUE(INDEX(Paste_Here!G$2:G$850, MATCH(B615, Paste_Here!A$2:A$850, 0)))=0, "No", IF(AND(VALUE(INDEX(Paste_Here!G$2:G$850, MATCH(B615, Paste_Here!A$2:A$850, 0)))&gt;=1, VALUE(INDEX(Paste_Here!G$2:G$850, MATCH(B615, Paste_Here!A$2:A$850, 0)))&lt;=4), VALUE(INDEX(Paste_Here!G$2:G$850, MATCH(B615, Paste_Here!A$2:A$850, 0))), "")), ""), ""), "")</f>
        <v/>
      </c>
      <c r="BV615" s="66"/>
      <c r="BW615" s="76" t="str">
        <f>IFERROR(IF(B615&lt;&gt;"", IF(ISNUMBER(VALUE(INDEX(Paste_Here!H$2:H$850, MATCH(B615, Paste_Here!A$2:A$850, 0)))), IF(VALUE(INDEX(Paste_Here!H$2:H$850, MATCH(B615, Paste_Here!A$2:A$850, 0)))=0, "No", IF(AND(VALUE(INDEX(Paste_Here!H$2:H$850, MATCH(B615, Paste_Here!A$2:A$850, 0)))&gt;=1, VALUE(INDEX(Paste_Here!H$2:H$850, MATCH(B615, Paste_Here!A$2:A$850, 0)))&lt;=4), VALUE(INDEX(Paste_Here!H$2:H$850, MATCH(B615, Paste_Here!A$2:A$850, 0))), "")), ""), ""), "")</f>
        <v/>
      </c>
      <c r="BX615" s="66"/>
      <c r="BY615" s="76"/>
      <c r="BZ615" s="66"/>
      <c r="CA615" s="76"/>
      <c r="CB615" s="66"/>
      <c r="CC615" s="66"/>
      <c r="CD615" s="76" t="str">
        <f t="shared" si="77"/>
        <v/>
      </c>
      <c r="CE615" s="66"/>
      <c r="CF615" s="76" t="str">
        <f>IFERROR(IF(B615&lt;&gt;"", IF(AND(INDEX(Paste_Here!P$2:P$850, MATCH(B615, Paste_Here!A$2:A$850, 0))&lt;&gt;"", ISNUMBER(VALUE(INDEX(Paste_Here!P$2:P$850, MATCH(B615, Paste_Here!A$2:A$850, 0))))), INDEX(Paste_Here!P$2:P$850, MATCH(B615, Paste_Here!A$2:A$850, 0)), ""), ""), "")</f>
        <v/>
      </c>
      <c r="CG615" s="66"/>
      <c r="CH615" s="76" t="str">
        <f>IFERROR(IF(B615&lt;&gt;"", IF(ISNUMBER(SEARCH("highrisk", LOWER(INDEX(Paste_Here!Q$2:Q$850, MATCH(B615, Paste_Here!A$2:A$850, 0))))), "High Risk", IF(ISNUMBER(SEARCH("lowrisk", LOWER(INDEX(Paste_Here!Q$2:Q$850, MATCH(B615, Paste_Here!A$2:A$850, 0))))), "Low Risk", IF(ISNUMBER(SEARCH("somerisk", LOWER(INDEX(Paste_Here!Q$2:Q$850, MATCH(B615, Paste_Here!A$2:A$850, 0))))), "Some Risk", ""))), ""), "")</f>
        <v/>
      </c>
      <c r="CI615" s="66"/>
      <c r="CJ615" s="76" t="str">
        <f>IFERROR(IF(B615&lt;&gt;"", IF(AND(INDEX(Paste_Here!AA$2:AA$850, MATCH(B615, Paste_Here!A$2:A$850, 0))&lt;&gt;"", ISNUMBER(VALUE(INDEX(Paste_Here!AA$2:AA$850, MATCH(B615, Paste_Here!A$2:A$850, 0))))), INDEX(Paste_Here!AA$2:AA$850, MATCH(B615, Paste_Here!A$2:A$850, 0)), ""), ""), "")</f>
        <v/>
      </c>
      <c r="CK615" s="66"/>
      <c r="CL615" s="76" t="str">
        <f>IFERROR(IF(B615&lt;&gt;"", IF(LOWER(INDEX(Paste_Here!AB$2:AB$850, MATCH(B615, Paste_Here!A$2:A$850, 0)))="approaching expectations", "Approaching", IF(LOWER(INDEX(Paste_Here!AB$2:AB$850, MATCH(B615, Paste_Here!A$2:A$850, 0)))="met expectations", "Met", IF(LOWER(INDEX(Paste_Here!AB$2:AB$850, MATCH(B615, Paste_Here!A$2:A$850, 0)))="exceeded expectations", "Exceeded", IF(LOWER(INDEX(Paste_Here!AB$2:AB$850, MATCH(B615, Paste_Here!A$2:A$850, 0)))="below expectations", "Below", "")))), ""), "")</f>
        <v/>
      </c>
      <c r="CM615" s="66"/>
      <c r="CN615" s="76" t="str">
        <f>IFERROR(IF(B615&lt;&gt;"", IF(AND(INDEX(Paste_Here!AC$2:AC$850, MATCH(B615, Paste_Here!A$2:A$850, 0))&lt;&gt;"", ISNUMBER(VALUE(INDEX(Paste_Here!AC$2:AC$850, MATCH(B615, Paste_Here!A$2:A$850, 0))))), INDEX(Paste_Here!AC$2:AC$850, MATCH(B615, Paste_Here!A$2:A$850, 0)), ""), ""), "")</f>
        <v/>
      </c>
      <c r="CO615" s="66"/>
      <c r="CP615" s="76"/>
      <c r="CQ615" s="66"/>
      <c r="CR615" s="76"/>
      <c r="CS615" s="66"/>
      <c r="CT615" s="76"/>
      <c r="CU615" s="66"/>
      <c r="CV615" s="76"/>
      <c r="CW615" s="66"/>
      <c r="CX615" s="76"/>
      <c r="CY615" s="66"/>
      <c r="CZ615" s="66"/>
      <c r="DA615" s="76" t="str">
        <f t="shared" si="78"/>
        <v/>
      </c>
      <c r="DB615" s="66"/>
      <c r="DC615" s="76" t="str">
        <f>IFERROR(IF(B615&lt;&gt;"", IF(AND(INDEX(Paste_Here!V$2:V$850, MATCH(B615, Paste_Here!A$2:A$850, 0))&lt;&gt;"", ISNUMBER(VALUE(INDEX(Paste_Here!V$2:V$850, MATCH(B615, Paste_Here!A$2:A$850, 0))))), INDEX(Paste_Here!V$2:V$850, MATCH(B615, Paste_Here!A$2:A$850, 0)), ""), ""), "")</f>
        <v/>
      </c>
      <c r="DD615" s="66"/>
      <c r="DE615" s="76" t="str">
        <f>IFERROR(IF(B615&lt;&gt;"", IF(ISNUMBER(SEARCH("highrisk", LOWER(INDEX(Paste_Here!W$2:W$850, MATCH(B615, Paste_Here!A$2:A$850, 0))))), "High Risk", IF(ISNUMBER(SEARCH("lowrisk", LOWER(INDEX(Paste_Here!W$2:W$850, MATCH(B615, Paste_Here!A$2:A$850, 0))))), "Low Risk", IF(ISNUMBER(SEARCH("somerisk", LOWER(INDEX(Paste_Here!W$2:W$850, MATCH(B615, Paste_Here!A$2:A$850, 0))))), "Some Risk", ""))), ""), "")</f>
        <v/>
      </c>
      <c r="DF615" s="66"/>
      <c r="DG615" s="76" t="str">
        <f>IFERROR(IF(B615&lt;&gt;"", IF(AND(INDEX(Paste_Here!S$2:S$850, MATCH(B615, Paste_Here!A$2:A$850, 0))&lt;&gt;"", ISNUMBER(VALUE(INDEX(Paste_Here!S$2:S$850, MATCH(B615, Paste_Here!A$2:A$850, 0))))), INDEX(Paste_Here!S$2:S$850, MATCH(B615, Paste_Here!A$2:A$850, 0)), ""), ""), "")</f>
        <v/>
      </c>
      <c r="DH615" s="66"/>
      <c r="DI615" s="76" t="str">
        <f>IFERROR(IF(B615&lt;&gt;"", IF(ISNUMBER(SEARCH("highrisk", LOWER(INDEX(Paste_Here!T$2:T$850, MATCH(B615, Paste_Here!A$2:A$850, 0))))), "High Risk", IF(ISNUMBER(SEARCH("lowrisk", LOWER(INDEX(Paste_Here!T$2:T$850, MATCH(B615, Paste_Here!A$2:A$850, 0))))), "Low Risk", IF(ISNUMBER(SEARCH("somerisk", LOWER(INDEX(Paste_Here!T$2:T$850, MATCH(B615, Paste_Here!A$2:A$850, 0))))), "Some Risk", ""))), ""), "")</f>
        <v/>
      </c>
      <c r="DJ615" s="66"/>
      <c r="DK615" s="76" t="str">
        <f>IFERROR(IF(B615&lt;&gt;"", IF(AND(INDEX(Paste_Here!AD$2:AD$850, MATCH(B615, Paste_Here!A$2:A$850, 0))&lt;&gt;"", ISNUMBER(VALUE(INDEX(Paste_Here!AD$2:AD$850, MATCH(B615, Paste_Here!A$2:A$850, 0))))), INDEX(Paste_Here!AD$2:AD$850, MATCH(B615, Paste_Here!A$2:A$850, 0)), ""), ""), "")</f>
        <v/>
      </c>
      <c r="DL615" s="66"/>
      <c r="DM615" s="76" t="str">
        <f>IFERROR(IF(B615&lt;&gt;"", IF(LOWER(INDEX(Paste_Here!AE$2:AE$850, MATCH(B615, Paste_Here!A$2:A$850, 0)))="approaching expectations", "Approaching", IF(LOWER(INDEX(Paste_Here!AE$2:AE$850, MATCH(B615, Paste_Here!A$2:A$850, 0)))="met expectations", "Met", IF(LOWER(INDEX(Paste_Here!AE$2:AE$850, MATCH(B615, Paste_Here!A$2:A$850, 0)))="exceeded expectations", "Exceeded", IF(LOWER(INDEX(Paste_Here!AE$2:AE$850, MATCH(B615, Paste_Here!A$2:A$850, 0)))="below expectations", "Below", "")))), ""), "")</f>
        <v/>
      </c>
      <c r="DN615" s="66"/>
      <c r="DO615" s="76"/>
      <c r="DP615" s="66"/>
      <c r="DQ615" s="76"/>
      <c r="DR615" s="66"/>
      <c r="DS615" s="76"/>
      <c r="DT615" s="66"/>
      <c r="DU615" s="76"/>
      <c r="DV615" s="66"/>
      <c r="DW615" s="66"/>
      <c r="DX615" s="76" t="str">
        <f t="shared" si="79"/>
        <v/>
      </c>
      <c r="DY615" s="66"/>
      <c r="DZ615" s="76"/>
      <c r="EA615" s="66"/>
      <c r="EB615" s="76"/>
      <c r="EC615" s="66"/>
      <c r="ED615" s="76" t="str">
        <f>IFERROR(IF(B615&lt;&gt;"", IF(AND(INDEX(Paste_Here!AF$2:AF$850, MATCH(B615, Paste_Here!A$2:A$850, 0))&lt;&gt;"", ISNUMBER(VALUE(INDEX(Paste_Here!AF$2:AF$850, MATCH(B615, Paste_Here!A$2:A$850, 0))))), INDEX(Paste_Here!AF$2:AF$850, MATCH(B615, Paste_Here!A$2:A$850, 0)), ""), ""), "")</f>
        <v/>
      </c>
      <c r="EE615" s="66"/>
      <c r="EF615" s="76"/>
      <c r="EG615" s="66"/>
      <c r="EH615" s="76"/>
      <c r="EI615" s="66"/>
      <c r="EJ615" s="76" t="str">
        <f>IFERROR(IF(B615&lt;&gt;"", IF(AND(INDEX(Paste_Here!AG$2:AG$850, MATCH(B615, Paste_Here!A$2:A$850, 0))&lt;&gt;"", ISNUMBER(VALUE(INDEX(Paste_Here!AG$2:AG$850, MATCH(B615, Paste_Here!A$2:A$850, 0))))), INDEX(Paste_Here!AG$2:AG$850, MATCH(B615, Paste_Here!A$2:A$850, 0)), ""), ""), "")</f>
        <v/>
      </c>
      <c r="EK615" s="66"/>
      <c r="EL615" s="76"/>
      <c r="EM615" s="66"/>
      <c r="EN615" s="76"/>
      <c r="EO615" s="66"/>
      <c r="EP615" s="76"/>
      <c r="EQ615" s="66"/>
      <c r="ER615" s="76"/>
      <c r="ES615" s="66"/>
      <c r="ET615" s="66"/>
      <c r="EU615" s="76"/>
      <c r="EV615" s="66"/>
      <c r="EW615" s="76"/>
      <c r="EX615" s="66"/>
      <c r="EY615" s="76"/>
      <c r="EZ615" s="66"/>
      <c r="FA615" s="76"/>
      <c r="FB615" s="66"/>
      <c r="FC615" s="76"/>
      <c r="FD615" s="66"/>
      <c r="FE615" s="76"/>
      <c r="FF615" s="66"/>
      <c r="FG615" s="76"/>
      <c r="FH615" s="66"/>
      <c r="FI615" s="76"/>
      <c r="FJ615" s="66"/>
      <c r="FK615" s="76"/>
      <c r="FL615" s="66"/>
      <c r="FM615" s="76"/>
      <c r="FN615" s="66"/>
      <c r="FO615" s="76"/>
      <c r="FP615" s="66"/>
      <c r="FQ615" s="76"/>
      <c r="FR615" s="66"/>
      <c r="FS615" s="76"/>
      <c r="FT615" s="66"/>
      <c r="FU615" s="76"/>
      <c r="FV615" s="66"/>
      <c r="FW615" s="76"/>
      <c r="FX615" s="66"/>
      <c r="FY615" s="76"/>
      <c r="FZ615" s="66"/>
      <c r="GA615" s="76"/>
      <c r="GB615" s="66"/>
      <c r="GC615" s="76"/>
      <c r="GD615" s="66"/>
      <c r="GE615" s="76"/>
      <c r="GF615" s="66"/>
      <c r="GG615" s="76"/>
      <c r="GH615" s="66"/>
      <c r="GI615" s="76"/>
      <c r="GJ615" s="66"/>
      <c r="GK615" s="76"/>
      <c r="GL615" s="66"/>
      <c r="GM615" s="76"/>
      <c r="GN615" s="66"/>
      <c r="GO615" s="76"/>
      <c r="GP615" s="66"/>
      <c r="GQ615" s="76"/>
      <c r="GR615" s="66"/>
      <c r="GS615" s="76"/>
      <c r="GT615" s="66"/>
      <c r="GU615" s="76"/>
      <c r="GV615" s="66"/>
      <c r="GW615" s="76"/>
      <c r="GX615" s="66"/>
      <c r="GY615" s="76"/>
      <c r="GZ615" s="66"/>
      <c r="HA615" s="76"/>
      <c r="HB615" s="66"/>
      <c r="HC615" s="76"/>
      <c r="HD615" s="66"/>
      <c r="HE615" s="76"/>
      <c r="HF615" s="66"/>
      <c r="HG615" s="76"/>
      <c r="HH615" s="66"/>
      <c r="HI615" s="76"/>
      <c r="HJ615" s="66"/>
      <c r="HK615" s="76"/>
      <c r="HL615" s="66"/>
      <c r="HM615" s="76"/>
      <c r="HN615" s="66"/>
      <c r="HO615" s="76"/>
      <c r="HP615" s="66"/>
      <c r="HQ615" s="76"/>
      <c r="HR615" s="66"/>
      <c r="HS615" s="76"/>
      <c r="HT615" s="66"/>
      <c r="HU615" s="76"/>
      <c r="HV615" s="66"/>
      <c r="HW615" s="76"/>
      <c r="HX615" s="66"/>
      <c r="HY615" s="76"/>
      <c r="HZ615" s="66"/>
      <c r="IA615" s="76"/>
      <c r="IB615" s="66"/>
      <c r="IC615" s="76"/>
      <c r="ID615" s="66"/>
      <c r="IE615" s="76"/>
      <c r="IF615" s="66"/>
      <c r="IG615" s="76"/>
      <c r="IH615" s="66"/>
      <c r="II615" s="76"/>
      <c r="IJ615" s="66"/>
      <c r="IK615" s="76"/>
      <c r="IL615" s="66"/>
      <c r="IM615" s="76"/>
      <c r="IN615" s="66"/>
      <c r="IO615" s="76"/>
      <c r="IP615" s="66"/>
      <c r="IQ615" s="76"/>
      <c r="IR615" s="66"/>
      <c r="IS615" s="76"/>
      <c r="IT615" s="66"/>
      <c r="IU615" s="76"/>
      <c r="IV615" s="66"/>
      <c r="IW615" s="76"/>
      <c r="IX615" s="66"/>
      <c r="IY615" s="76"/>
      <c r="IZ615" s="66"/>
      <c r="JA615" s="76"/>
      <c r="JB615" s="66"/>
      <c r="JC615" s="76"/>
      <c r="JD615" s="66"/>
      <c r="JE615" s="76"/>
      <c r="JF615" s="66"/>
      <c r="JG615" s="76"/>
      <c r="JH615" s="66"/>
      <c r="JI615" s="76"/>
      <c r="JJ615" s="66"/>
      <c r="JK615" s="76"/>
      <c r="JL615" s="66"/>
      <c r="JM615" s="76"/>
      <c r="JN615" s="66"/>
      <c r="JO615" s="76"/>
      <c r="JP615" s="66"/>
      <c r="JQ615" s="76"/>
      <c r="JR615" s="66"/>
      <c r="JS615" s="76"/>
      <c r="JT615" s="66"/>
      <c r="JU615" s="76"/>
      <c r="JV615" s="66"/>
      <c r="JW615" s="76"/>
      <c r="JX615" s="66"/>
      <c r="JY615" s="76"/>
      <c r="JZ615" s="66"/>
      <c r="KA615" s="76"/>
      <c r="KB615" s="66"/>
      <c r="KC615" s="76"/>
      <c r="KD615" s="66"/>
      <c r="KE615" s="76"/>
      <c r="KF615" s="66"/>
      <c r="KG615" s="76"/>
      <c r="KH615" s="66"/>
      <c r="KI615" s="76"/>
      <c r="KJ615" s="66"/>
      <c r="KK615" s="76"/>
      <c r="KL615" s="66"/>
      <c r="KM615" s="76"/>
      <c r="KN615" s="66"/>
      <c r="KO615" s="76"/>
      <c r="KP615" s="66"/>
      <c r="KQ615" s="76"/>
      <c r="KR615" s="66"/>
      <c r="KS615" s="76"/>
      <c r="KT615" s="66"/>
      <c r="KU615" s="76"/>
      <c r="KV615" s="66"/>
      <c r="KW615" s="76"/>
      <c r="KX615" s="66"/>
      <c r="KY615" s="76"/>
      <c r="KZ615" s="66"/>
      <c r="LA615" s="76"/>
      <c r="LB615" s="66"/>
      <c r="LC615" s="76"/>
      <c r="LD615" s="66"/>
      <c r="LE615" s="76"/>
      <c r="LF615" s="66"/>
      <c r="LG615" s="76"/>
      <c r="LH615" s="66"/>
      <c r="LI615" s="76"/>
      <c r="LJ615" s="66"/>
      <c r="LK615" s="76"/>
      <c r="LL615" s="66"/>
      <c r="LM615" s="76"/>
      <c r="LN615" s="66"/>
      <c r="LO615" s="76"/>
      <c r="LP615" s="66"/>
      <c r="LQ615" s="76"/>
      <c r="LR615" s="66"/>
      <c r="LS615" s="76"/>
      <c r="LT615" s="66"/>
      <c r="LU615" s="76"/>
      <c r="LV615" s="66"/>
      <c r="LW615" s="76"/>
      <c r="LX615" s="66"/>
      <c r="LY615" s="76"/>
      <c r="LZ615" s="66"/>
      <c r="MA615" s="76"/>
      <c r="MB615" s="66"/>
      <c r="MC615" s="76"/>
      <c r="MD615" s="66"/>
      <c r="MG615" s="1" t="str" cm="1">
        <f t="array" ref="MG615">IFERROR(INDEX(Paste_Here!$B$2:$B$850, MATCH(0, COUNTIF(MG$4:MG614, Paste_Here!$B$2:$B$850) + IF(Paste_Here!$B$2:$B$850="", 1, 0), 0)), "")</f>
        <v/>
      </c>
      <c r="MH615" s="1" t="str">
        <f>IF(MG615&lt;&gt;"", INDEX(Paste_Here!$A$2:$A$850, MATCH(MG615, Paste_Here!$B$2:$B$850, 0)), "")</f>
        <v/>
      </c>
      <c r="MI615" s="1" t="str">
        <f t="shared" si="80"/>
        <v/>
      </c>
      <c r="MJ615" s="1" t="str" cm="1">
        <f t="array" ref="MJ615">IFERROR(INDEX($MI$5:$MI$850, MATCH(SMALL(IF($MI$5:$MI$850&lt;&gt;"", COUNTIF($MI$5:$MI$850, "&lt;"&amp;$MI$5:$MI$850)+1), ROW()-ROW($MJ$5)+1), COUNTIF($MI$5:$MI$850, "&lt;"&amp;$MI$5:$MI$850)+1, 0)), "")</f>
        <v/>
      </c>
    </row>
    <row r="616" spans="1:348">
      <c r="A616" s="66"/>
      <c r="B616" s="76" t="str">
        <f t="shared" si="73"/>
        <v/>
      </c>
      <c r="C616" s="66"/>
      <c r="D616" s="76" t="str">
        <f>IFERROR(IF(B616&lt;&gt;"", IF(AND(INDEX(Paste_Here!B$2:B$850, MATCH(B616, Paste_Here!A$2:A$850, 0))&lt;&gt;"", ISNUMBER(VALUE(INDEX(Paste_Here!B$2:B$850, MATCH(B616, Paste_Here!A$2:A$850, 0))))), INDEX(Paste_Here!B$2:B$850, MATCH(B616, Paste_Here!A$2:A$850, 0)), ""), ""), "")</f>
        <v/>
      </c>
      <c r="E616" s="66"/>
      <c r="F616" s="76" t="str">
        <f>IFERROR(IF(B616&lt;&gt;"", IF(ISTEXT(INDEX(Paste_Here!K$2:K$850, MATCH(B616, Paste_Here!A$2:A$850, 0))), INDEX(Paste_Here!K$2:K$850, MATCH(B616, Paste_Here!A$2:A$850, 0)), ""), ""), "")</f>
        <v/>
      </c>
      <c r="G616" s="66"/>
      <c r="H616" s="76" t="str">
        <f>IFERROR(IF(B616&lt;&gt;"", IF(ISTEXT(INDEX(Paste_Here!C$2:C$850, MATCH(B616, Paste_Here!A$2:A$850, 0))), INDEX(Paste_Here!C$2:C$850, MATCH(B616, Paste_Here!A$2:A$850, 0)), ""), ""), "")</f>
        <v/>
      </c>
      <c r="I616" s="66"/>
      <c r="J616" s="76" t="str">
        <f>IFERROR(IF(B616&lt;&gt;"", IF(ISNUMBER(SEARCH("s", LOWER(INDEX(Paste_Here!M$2:M$850, MATCH(B616, Paste_Here!A$2:A$850, 0))))), "Yes", IF(INDEX(Paste_Here!M$2:M$850, MATCH(B616, Paste_Here!A$2:A$850, 0))&lt;&gt;"", "No", "")), ""), "")</f>
        <v/>
      </c>
      <c r="K616" s="66"/>
      <c r="L616" s="76" t="str">
        <f>IFERROR(IF(B616&lt;&gt;"", IF(ISNUMBER(SEARCH("yes", LOWER(INDEX(Paste_Here!E$2:E$850, MATCH(B616, Paste_Here!A$2:A$850, 0))))), "Yes", IF(ISNUMBER(SEARCH("no", LOWER(INDEX(Paste_Here!E$2:E$850, MATCH(B616, Paste_Here!A$2:A$850, 0))))), "No", "")), ""), "")</f>
        <v/>
      </c>
      <c r="M616" s="66"/>
      <c r="N616" s="76" t="str">
        <f>IFERROR(IF(B616&lt;&gt;"", IF(ISNUMBER(SEARCH("yes", LOWER(INDEX(Paste_Here!F$2:F$850, MATCH(B616, Paste_Here!A$2:A$850, 0))))), "Yes", IF(ISNUMBER(SEARCH("no", LOWER(INDEX(Paste_Here!F$2:F$850, MATCH(B616, Paste_Here!A$2:A$850, 0))))), "No", "")), ""), "")</f>
        <v/>
      </c>
      <c r="O616" s="66"/>
      <c r="P616" s="76" t="str">
        <f>IFERROR(IF(B616&lt;&gt;"", IF(ISNUMBER(SEARCH("yes", LOWER(INDEX(Paste_Here!L$2:L$850, MATCH(B616, Paste_Here!A$2:A$850, 0))))), "Yes", IF(ISNUMBER(SEARCH("no", LOWER(INDEX(Paste_Here!L$2:L$850, MATCH(B616, Paste_Here!A$2:A$850, 0))))), "No", "")), ""), "")</f>
        <v/>
      </c>
      <c r="Q616" s="66"/>
      <c r="R616" s="76" t="str">
        <f>IFERROR(IF(B616&lt;&gt;"", IF(ISNUMBER(SEARCH("transitional 2", LOWER(INDEX(Paste_Here!D$2:D$850, MATCH(B616, Paste_Here!A$2:A$850, 0))))), "T2", IF(ISNUMBER(SEARCH("transitional 1", LOWER(INDEX(Paste_Here!D$2:D$850, MATCH(B616, Paste_Here!A$2:A$850, 0))))), "T1", IF(ISNUMBER(SEARCH("waived ell services", LOWER(INDEX(Paste_Here!D$2:D$850, MATCH(B616, Paste_Here!A$2:A$850, 0))))), "W", IF(ISNUMBER(SEARCH("english language learner", LOWER(INDEX(Paste_Here!D$2:D$850, MATCH(B616, Paste_Here!A$2:A$850, 0))))), "L", "")))), ""), "")</f>
        <v/>
      </c>
      <c r="S616" s="66"/>
      <c r="T616" s="76" t="str">
        <f>IFERROR(IF(B616&lt;&gt;"", IF(ISNUMBER(SEARCH("yes", LOWER(INDEX(Paste_Here!I$2:I$850, MATCH(B616, Paste_Here!A$2:A$850, 0))))), "Yes", IF(ISNUMBER(SEARCH("no", LOWER(INDEX(Paste_Here!I$2:I$850, MATCH(B616, Paste_Here!A$2:A$850, 0))))), "No", "")), ""), "")</f>
        <v/>
      </c>
      <c r="U616" s="66"/>
      <c r="V616" s="76" t="str">
        <f>IFERROR(IF(B616&lt;&gt;"", IF(ISTEXT(INDEX(Paste_Here!J$2:J$850, MATCH(B616, Paste_Here!A$2:A$850, 0))), VALUE(INDEX(Paste_Here!J$2:J$850, MATCH(B616, Paste_Here!A$2:A$850, 0))), ""), ""), "")</f>
        <v/>
      </c>
      <c r="W616" s="66"/>
      <c r="X616" s="66"/>
      <c r="Y616" s="76" t="str">
        <f t="shared" si="74"/>
        <v/>
      </c>
      <c r="Z616" s="66"/>
      <c r="AA616" s="76" t="str">
        <f>IFERROR(IF(B616&lt;&gt;"", IF(AND(INDEX(Paste_Here!AI$2:AI$850, MATCH(B616, Paste_Here!A$2:A$850, 0))&lt;&gt;"", ISNUMBER(VALUE(INDEX(Paste_Here!AI$2:AI$850, MATCH(B616, Paste_Here!A$2:A$850, 0))))), INDEX(Paste_Here!AI$2:AI$850, MATCH(B616, Paste_Here!A$2:A$850, 0)), ""), ""), "")</f>
        <v/>
      </c>
      <c r="AB616" s="66"/>
      <c r="AC616" s="76" t="str">
        <f>IFERROR(IF(B616&lt;&gt;"", IF(AND(INDEX(Paste_Here!AJ$2:AJ$850, MATCH(B616, Paste_Here!A$2:A$850, 0))&lt;&gt;"", ISNUMBER(VALUE(INDEX(Paste_Here!AJ$2:AJ$850, MATCH(B616, Paste_Here!A$2:A$850, 0))))), INDEX(Paste_Here!AJ$2:AJ$850, MATCH(B616, Paste_Here!A$2:A$850, 0)), ""), ""), "")</f>
        <v/>
      </c>
      <c r="AD616" s="66"/>
      <c r="AE616" s="76" t="str">
        <f>IFERROR(IF(B616&lt;&gt;"", IF(AND(INDEX(Paste_Here!AK$2:AK$850, MATCH(B616, Paste_Here!A$2:A$850, 0))&lt;&gt;"", ISNUMBER(VALUE(INDEX(Paste_Here!AK$2:AK$850, MATCH(B616, Paste_Here!A$2:A$850, 0))))), INDEX(Paste_Here!AK$2:AK$850, MATCH(B616, Paste_Here!A$2:A$850, 0)), ""), ""), "")</f>
        <v/>
      </c>
      <c r="AF616" s="66"/>
      <c r="AG616" s="76" t="str">
        <f>IFERROR(IF(B616&lt;&gt;"", IF(AND(INDEX(Paste_Here!AL$2:AL$850, MATCH(B616, Paste_Here!A$2:A$850, 0))&lt;&gt;"", ISNUMBER(VALUE(INDEX(Paste_Here!AL$2:AL$850, MATCH(B616, Paste_Here!A$2:A$850, 0))))), INDEX(Paste_Here!AL$2:AL$850, MATCH(B616, Paste_Here!A$2:A$850, 0)), ""), ""), "")</f>
        <v/>
      </c>
      <c r="AH616" s="66"/>
      <c r="AI616" s="76" t="str">
        <f>IFERROR(IF(B616&lt;&gt;"", IF(AND(INDEX(Paste_Here!AH$2:AH$850, MATCH(B616, Paste_Here!A$2:A$850, 0))&lt;&gt;"", ISNUMBER(VALUE(INDEX(Paste_Here!AH$2:AH$850, MATCH(B616, Paste_Here!A$2:A$850, 0))))), IF(VALUE(INDEX(Paste_Here!AH$2:AH$850, MATCH(B616, Paste_Here!A$2:A$850, 0)))=0, "", INDEX(Paste_Here!AH$2:AH$850, MATCH(B616, Paste_Here!A$2:A$850, 0))), ""), ""), "")</f>
        <v/>
      </c>
      <c r="AJ616" s="66"/>
      <c r="AK616" s="76" t="str">
        <f>IFERROR(IF(B616&lt;&gt;"", IF(AND(INDEX(Paste_Here!N$2:N$850, MATCH(B616, Paste_Here!A$2:A$850, 0))&lt;&gt;"", ISNUMBER(VALUE(INDEX(Paste_Here!N$2:N$850, MATCH(B616, Paste_Here!A$2:A$850, 0))))), INDEX(Paste_Here!N$2:N$850, MATCH(B616, Paste_Here!A$2:A$850, 0)), ""), ""), "")</f>
        <v/>
      </c>
      <c r="AL616" s="66"/>
      <c r="AM616" s="76" t="str">
        <f>IFERROR(IF(B616&lt;&gt;"", IF(AND(INDEX(Paste_Here!O$2:O$850, MATCH(B616, Paste_Here!A$2:A$850, 0))&lt;&gt;"", ISNUMBER(VALUE(INDEX(Paste_Here!O$2:O$850, MATCH(B616, Paste_Here!A$2:A$850, 0))))), INDEX(Paste_Here!O$2:O$850, MATCH(B616, Paste_Here!A$2:A$850, 0)), ""), ""), "")</f>
        <v/>
      </c>
      <c r="AN616" s="66"/>
      <c r="AO616" s="76"/>
      <c r="AP616" s="66"/>
      <c r="AQ616" s="76"/>
      <c r="AR616" s="66"/>
      <c r="AS616" s="76"/>
      <c r="AT616" s="66"/>
      <c r="AU616" s="66"/>
      <c r="AV616" s="76" t="str">
        <f t="shared" si="75"/>
        <v/>
      </c>
      <c r="AW616" s="66"/>
      <c r="AX616" s="76" t="str">
        <f>IFERROR(IF(B616&lt;&gt;"", IF(ISNUMBER(SEARCH("Revealed-Potential (Primary Focus)", LOWER(INDEX(Paste_Here!Z$2:Z$850, MATCH(B616, Paste_Here!A$2:A$850, 0))))), "Rev-Potential: Prim", IF(ISNUMBER(SEARCH("Revealed-Potential (Secondary Focus)", LOWER(INDEX(Paste_Here!Z$2:Z$850, MATCH(B616, Paste_Here!A$2:A$850, 0))))), "Rev-Potential: Sec", IF(ISNUMBER(SEARCH("Monitoring", LOWER(INDEX(Paste_Here!Z$2:Z$850, MATCH(B616, Paste_Here!A$2:A$850, 0))))), "Monitoring", IF(ISNUMBER(SEARCH("At-Promise (Secondary Focus)", LOWER(INDEX(Paste_Here!Z$2:Z$850, MATCH(B616, Paste_Here!A$2:A$850, 0))))), "At-Promise: Sec", IF(ISNUMBER(SEARCH("At-Promise (Primary Focus)", LOWER(INDEX(Paste_Here!Z$2:Z$850, MATCH(B616, Paste_Here!A$2:A$850, 0))))), "At-Promise: Prim", ""))))), ""), "")</f>
        <v/>
      </c>
      <c r="AY616" s="66"/>
      <c r="AZ616" s="76"/>
      <c r="BA616" s="66"/>
      <c r="BB616" s="76"/>
      <c r="BC616" s="66"/>
      <c r="BD616" s="76"/>
      <c r="BE616" s="66"/>
      <c r="BF616" s="76"/>
      <c r="BG616" s="66"/>
      <c r="BH616" s="76"/>
      <c r="BI616" s="66"/>
      <c r="BJ616" s="66"/>
      <c r="BK616" s="76" t="str">
        <f t="shared" si="76"/>
        <v/>
      </c>
      <c r="BL616" s="66"/>
      <c r="BM616" s="76" t="str">
        <f>IFERROR(IF(B616&lt;&gt;"", IF(AND(ISNUMBER(VALUE(SUBSTITUTE(SUBSTITUTE(Paste_Here!R616, "br", "-"), "L", ""))), VALUE(SUBSTITUTE(SUBSTITUTE(Paste_Here!R616, "br", "-"), "L", "")) &gt;= 1095), "Yes", IF(AND(ISNUMBER(VALUE(SUBSTITUTE(SUBSTITUTE(Paste_Here!R616, "br", "-"), "L", ""))), VALUE(SUBSTITUTE(SUBSTITUTE(Paste_Here!R616, "br", "-"), "L", "")) &lt;= 1094), "No", "")), ""), "")</f>
        <v/>
      </c>
      <c r="BN616" s="66"/>
      <c r="BO616" s="76" t="str">
        <f>IFERROR(IF(B616&lt;&gt;"", IF(COUNTIF(INDEX(Paste_Here!Y$2:AB$850, MATCH(B616, Paste_Here!A$2:A$850, 0), 0), "yes") &gt; 0, "Yes", IF(COUNTIF(INDEX(Paste_Here!Y$2:AB$850, MATCH(B616, Paste_Here!A$2:A$850, 0), 0), "no") &gt; 0, "No", "")), ""), "")</f>
        <v/>
      </c>
      <c r="BP616" s="66"/>
      <c r="BQ616" s="76" t="str">
        <f>IFERROR(IF(B616&lt;&gt;"", IF(AND(ISNUMBER(VALUE(SUBSTITUTE(SUBSTITUTE(Paste_Here!U616, "em", "-"), "q", ""))), VALUE(SUBSTITUTE(SUBSTITUTE(Paste_Here!U616, "em", "-"), "q", "")) &gt;= 910), "Yes", IF(AND(ISNUMBER(VALUE(SUBSTITUTE(SUBSTITUTE(Paste_Here!U616, "em", "-"), "q", ""))), VALUE(SUBSTITUTE(SUBSTITUTE(Paste_Here!U616, "em", "-"), "q", "")) &lt;= 909), "No", "")), ""), "")</f>
        <v/>
      </c>
      <c r="BR616" s="66"/>
      <c r="BS616" s="76" t="str">
        <f>IFERROR(IF(B616&lt;&gt;"", IF(AND(INDEX(Paste_Here!X$2:X$850, MATCH(B616, Paste_Here!A$2:A$850, 0))&lt;&gt;"", ISNUMBER(VALUE(INDEX(Paste_Here!X$2:X$850, MATCH(B616, Paste_Here!A$2:A$850, 0))))), INDEX(Paste_Here!X$2:X$850, MATCH(B616, Paste_Here!A$2:A$850, 0)), ""), ""), "")</f>
        <v/>
      </c>
      <c r="BT616" s="66"/>
      <c r="BU616" s="76" t="str">
        <f>IFERROR(IF(B616&lt;&gt;"", IF(ISNUMBER(VALUE(INDEX(Paste_Here!G$2:G$850, MATCH(B616, Paste_Here!A$2:A$850, 0)))), IF(VALUE(INDEX(Paste_Here!G$2:G$850, MATCH(B616, Paste_Here!A$2:A$850, 0)))=0, "No", IF(AND(VALUE(INDEX(Paste_Here!G$2:G$850, MATCH(B616, Paste_Here!A$2:A$850, 0)))&gt;=1, VALUE(INDEX(Paste_Here!G$2:G$850, MATCH(B616, Paste_Here!A$2:A$850, 0)))&lt;=4), VALUE(INDEX(Paste_Here!G$2:G$850, MATCH(B616, Paste_Here!A$2:A$850, 0))), "")), ""), ""), "")</f>
        <v/>
      </c>
      <c r="BV616" s="66"/>
      <c r="BW616" s="76" t="str">
        <f>IFERROR(IF(B616&lt;&gt;"", IF(ISNUMBER(VALUE(INDEX(Paste_Here!H$2:H$850, MATCH(B616, Paste_Here!A$2:A$850, 0)))), IF(VALUE(INDEX(Paste_Here!H$2:H$850, MATCH(B616, Paste_Here!A$2:A$850, 0)))=0, "No", IF(AND(VALUE(INDEX(Paste_Here!H$2:H$850, MATCH(B616, Paste_Here!A$2:A$850, 0)))&gt;=1, VALUE(INDEX(Paste_Here!H$2:H$850, MATCH(B616, Paste_Here!A$2:A$850, 0)))&lt;=4), VALUE(INDEX(Paste_Here!H$2:H$850, MATCH(B616, Paste_Here!A$2:A$850, 0))), "")), ""), ""), "")</f>
        <v/>
      </c>
      <c r="BX616" s="66"/>
      <c r="BY616" s="76"/>
      <c r="BZ616" s="66"/>
      <c r="CA616" s="76"/>
      <c r="CB616" s="66"/>
      <c r="CC616" s="66"/>
      <c r="CD616" s="76" t="str">
        <f t="shared" si="77"/>
        <v/>
      </c>
      <c r="CE616" s="66"/>
      <c r="CF616" s="76" t="str">
        <f>IFERROR(IF(B616&lt;&gt;"", IF(AND(INDEX(Paste_Here!P$2:P$850, MATCH(B616, Paste_Here!A$2:A$850, 0))&lt;&gt;"", ISNUMBER(VALUE(INDEX(Paste_Here!P$2:P$850, MATCH(B616, Paste_Here!A$2:A$850, 0))))), INDEX(Paste_Here!P$2:P$850, MATCH(B616, Paste_Here!A$2:A$850, 0)), ""), ""), "")</f>
        <v/>
      </c>
      <c r="CG616" s="66"/>
      <c r="CH616" s="76" t="str">
        <f>IFERROR(IF(B616&lt;&gt;"", IF(ISNUMBER(SEARCH("highrisk", LOWER(INDEX(Paste_Here!Q$2:Q$850, MATCH(B616, Paste_Here!A$2:A$850, 0))))), "High Risk", IF(ISNUMBER(SEARCH("lowrisk", LOWER(INDEX(Paste_Here!Q$2:Q$850, MATCH(B616, Paste_Here!A$2:A$850, 0))))), "Low Risk", IF(ISNUMBER(SEARCH("somerisk", LOWER(INDEX(Paste_Here!Q$2:Q$850, MATCH(B616, Paste_Here!A$2:A$850, 0))))), "Some Risk", ""))), ""), "")</f>
        <v/>
      </c>
      <c r="CI616" s="66"/>
      <c r="CJ616" s="76" t="str">
        <f>IFERROR(IF(B616&lt;&gt;"", IF(AND(INDEX(Paste_Here!AA$2:AA$850, MATCH(B616, Paste_Here!A$2:A$850, 0))&lt;&gt;"", ISNUMBER(VALUE(INDEX(Paste_Here!AA$2:AA$850, MATCH(B616, Paste_Here!A$2:A$850, 0))))), INDEX(Paste_Here!AA$2:AA$850, MATCH(B616, Paste_Here!A$2:A$850, 0)), ""), ""), "")</f>
        <v/>
      </c>
      <c r="CK616" s="66"/>
      <c r="CL616" s="76" t="str">
        <f>IFERROR(IF(B616&lt;&gt;"", IF(LOWER(INDEX(Paste_Here!AB$2:AB$850, MATCH(B616, Paste_Here!A$2:A$850, 0)))="approaching expectations", "Approaching", IF(LOWER(INDEX(Paste_Here!AB$2:AB$850, MATCH(B616, Paste_Here!A$2:A$850, 0)))="met expectations", "Met", IF(LOWER(INDEX(Paste_Here!AB$2:AB$850, MATCH(B616, Paste_Here!A$2:A$850, 0)))="exceeded expectations", "Exceeded", IF(LOWER(INDEX(Paste_Here!AB$2:AB$850, MATCH(B616, Paste_Here!A$2:A$850, 0)))="below expectations", "Below", "")))), ""), "")</f>
        <v/>
      </c>
      <c r="CM616" s="66"/>
      <c r="CN616" s="76" t="str">
        <f>IFERROR(IF(B616&lt;&gt;"", IF(AND(INDEX(Paste_Here!AC$2:AC$850, MATCH(B616, Paste_Here!A$2:A$850, 0))&lt;&gt;"", ISNUMBER(VALUE(INDEX(Paste_Here!AC$2:AC$850, MATCH(B616, Paste_Here!A$2:A$850, 0))))), INDEX(Paste_Here!AC$2:AC$850, MATCH(B616, Paste_Here!A$2:A$850, 0)), ""), ""), "")</f>
        <v/>
      </c>
      <c r="CO616" s="66"/>
      <c r="CP616" s="76"/>
      <c r="CQ616" s="66"/>
      <c r="CR616" s="76"/>
      <c r="CS616" s="66"/>
      <c r="CT616" s="76"/>
      <c r="CU616" s="66"/>
      <c r="CV616" s="76"/>
      <c r="CW616" s="66"/>
      <c r="CX616" s="76"/>
      <c r="CY616" s="66"/>
      <c r="CZ616" s="66"/>
      <c r="DA616" s="76" t="str">
        <f t="shared" si="78"/>
        <v/>
      </c>
      <c r="DB616" s="66"/>
      <c r="DC616" s="76" t="str">
        <f>IFERROR(IF(B616&lt;&gt;"", IF(AND(INDEX(Paste_Here!V$2:V$850, MATCH(B616, Paste_Here!A$2:A$850, 0))&lt;&gt;"", ISNUMBER(VALUE(INDEX(Paste_Here!V$2:V$850, MATCH(B616, Paste_Here!A$2:A$850, 0))))), INDEX(Paste_Here!V$2:V$850, MATCH(B616, Paste_Here!A$2:A$850, 0)), ""), ""), "")</f>
        <v/>
      </c>
      <c r="DD616" s="66"/>
      <c r="DE616" s="76" t="str">
        <f>IFERROR(IF(B616&lt;&gt;"", IF(ISNUMBER(SEARCH("highrisk", LOWER(INDEX(Paste_Here!W$2:W$850, MATCH(B616, Paste_Here!A$2:A$850, 0))))), "High Risk", IF(ISNUMBER(SEARCH("lowrisk", LOWER(INDEX(Paste_Here!W$2:W$850, MATCH(B616, Paste_Here!A$2:A$850, 0))))), "Low Risk", IF(ISNUMBER(SEARCH("somerisk", LOWER(INDEX(Paste_Here!W$2:W$850, MATCH(B616, Paste_Here!A$2:A$850, 0))))), "Some Risk", ""))), ""), "")</f>
        <v/>
      </c>
      <c r="DF616" s="66"/>
      <c r="DG616" s="76" t="str">
        <f>IFERROR(IF(B616&lt;&gt;"", IF(AND(INDEX(Paste_Here!S$2:S$850, MATCH(B616, Paste_Here!A$2:A$850, 0))&lt;&gt;"", ISNUMBER(VALUE(INDEX(Paste_Here!S$2:S$850, MATCH(B616, Paste_Here!A$2:A$850, 0))))), INDEX(Paste_Here!S$2:S$850, MATCH(B616, Paste_Here!A$2:A$850, 0)), ""), ""), "")</f>
        <v/>
      </c>
      <c r="DH616" s="66"/>
      <c r="DI616" s="76" t="str">
        <f>IFERROR(IF(B616&lt;&gt;"", IF(ISNUMBER(SEARCH("highrisk", LOWER(INDEX(Paste_Here!T$2:T$850, MATCH(B616, Paste_Here!A$2:A$850, 0))))), "High Risk", IF(ISNUMBER(SEARCH("lowrisk", LOWER(INDEX(Paste_Here!T$2:T$850, MATCH(B616, Paste_Here!A$2:A$850, 0))))), "Low Risk", IF(ISNUMBER(SEARCH("somerisk", LOWER(INDEX(Paste_Here!T$2:T$850, MATCH(B616, Paste_Here!A$2:A$850, 0))))), "Some Risk", ""))), ""), "")</f>
        <v/>
      </c>
      <c r="DJ616" s="66"/>
      <c r="DK616" s="76" t="str">
        <f>IFERROR(IF(B616&lt;&gt;"", IF(AND(INDEX(Paste_Here!AD$2:AD$850, MATCH(B616, Paste_Here!A$2:A$850, 0))&lt;&gt;"", ISNUMBER(VALUE(INDEX(Paste_Here!AD$2:AD$850, MATCH(B616, Paste_Here!A$2:A$850, 0))))), INDEX(Paste_Here!AD$2:AD$850, MATCH(B616, Paste_Here!A$2:A$850, 0)), ""), ""), "")</f>
        <v/>
      </c>
      <c r="DL616" s="66"/>
      <c r="DM616" s="76" t="str">
        <f>IFERROR(IF(B616&lt;&gt;"", IF(LOWER(INDEX(Paste_Here!AE$2:AE$850, MATCH(B616, Paste_Here!A$2:A$850, 0)))="approaching expectations", "Approaching", IF(LOWER(INDEX(Paste_Here!AE$2:AE$850, MATCH(B616, Paste_Here!A$2:A$850, 0)))="met expectations", "Met", IF(LOWER(INDEX(Paste_Here!AE$2:AE$850, MATCH(B616, Paste_Here!A$2:A$850, 0)))="exceeded expectations", "Exceeded", IF(LOWER(INDEX(Paste_Here!AE$2:AE$850, MATCH(B616, Paste_Here!A$2:A$850, 0)))="below expectations", "Below", "")))), ""), "")</f>
        <v/>
      </c>
      <c r="DN616" s="66"/>
      <c r="DO616" s="76"/>
      <c r="DP616" s="66"/>
      <c r="DQ616" s="76"/>
      <c r="DR616" s="66"/>
      <c r="DS616" s="76"/>
      <c r="DT616" s="66"/>
      <c r="DU616" s="76"/>
      <c r="DV616" s="66"/>
      <c r="DW616" s="66"/>
      <c r="DX616" s="76" t="str">
        <f t="shared" si="79"/>
        <v/>
      </c>
      <c r="DY616" s="66"/>
      <c r="DZ616" s="76"/>
      <c r="EA616" s="66"/>
      <c r="EB616" s="76"/>
      <c r="EC616" s="66"/>
      <c r="ED616" s="76" t="str">
        <f>IFERROR(IF(B616&lt;&gt;"", IF(AND(INDEX(Paste_Here!AF$2:AF$850, MATCH(B616, Paste_Here!A$2:A$850, 0))&lt;&gt;"", ISNUMBER(VALUE(INDEX(Paste_Here!AF$2:AF$850, MATCH(B616, Paste_Here!A$2:A$850, 0))))), INDEX(Paste_Here!AF$2:AF$850, MATCH(B616, Paste_Here!A$2:A$850, 0)), ""), ""), "")</f>
        <v/>
      </c>
      <c r="EE616" s="66"/>
      <c r="EF616" s="76"/>
      <c r="EG616" s="66"/>
      <c r="EH616" s="76"/>
      <c r="EI616" s="66"/>
      <c r="EJ616" s="76" t="str">
        <f>IFERROR(IF(B616&lt;&gt;"", IF(AND(INDEX(Paste_Here!AG$2:AG$850, MATCH(B616, Paste_Here!A$2:A$850, 0))&lt;&gt;"", ISNUMBER(VALUE(INDEX(Paste_Here!AG$2:AG$850, MATCH(B616, Paste_Here!A$2:A$850, 0))))), INDEX(Paste_Here!AG$2:AG$850, MATCH(B616, Paste_Here!A$2:A$850, 0)), ""), ""), "")</f>
        <v/>
      </c>
      <c r="EK616" s="66"/>
      <c r="EL616" s="76"/>
      <c r="EM616" s="66"/>
      <c r="EN616" s="76"/>
      <c r="EO616" s="66"/>
      <c r="EP616" s="76"/>
      <c r="EQ616" s="66"/>
      <c r="ER616" s="76"/>
      <c r="ES616" s="66"/>
      <c r="ET616" s="66"/>
      <c r="EU616" s="76"/>
      <c r="EV616" s="66"/>
      <c r="EW616" s="76"/>
      <c r="EX616" s="66"/>
      <c r="EY616" s="76"/>
      <c r="EZ616" s="66"/>
      <c r="FA616" s="76"/>
      <c r="FB616" s="66"/>
      <c r="FC616" s="76"/>
      <c r="FD616" s="66"/>
      <c r="FE616" s="76"/>
      <c r="FF616" s="66"/>
      <c r="FG616" s="76"/>
      <c r="FH616" s="66"/>
      <c r="FI616" s="76"/>
      <c r="FJ616" s="66"/>
      <c r="FK616" s="76"/>
      <c r="FL616" s="66"/>
      <c r="FM616" s="76"/>
      <c r="FN616" s="66"/>
      <c r="FO616" s="76"/>
      <c r="FP616" s="66"/>
      <c r="FQ616" s="76"/>
      <c r="FR616" s="66"/>
      <c r="FS616" s="76"/>
      <c r="FT616" s="66"/>
      <c r="FU616" s="76"/>
      <c r="FV616" s="66"/>
      <c r="FW616" s="76"/>
      <c r="FX616" s="66"/>
      <c r="FY616" s="76"/>
      <c r="FZ616" s="66"/>
      <c r="GA616" s="76"/>
      <c r="GB616" s="66"/>
      <c r="GC616" s="76"/>
      <c r="GD616" s="66"/>
      <c r="GE616" s="76"/>
      <c r="GF616" s="66"/>
      <c r="GG616" s="76"/>
      <c r="GH616" s="66"/>
      <c r="GI616" s="76"/>
      <c r="GJ616" s="66"/>
      <c r="GK616" s="76"/>
      <c r="GL616" s="66"/>
      <c r="GM616" s="76"/>
      <c r="GN616" s="66"/>
      <c r="GO616" s="76"/>
      <c r="GP616" s="66"/>
      <c r="GQ616" s="76"/>
      <c r="GR616" s="66"/>
      <c r="GS616" s="76"/>
      <c r="GT616" s="66"/>
      <c r="GU616" s="76"/>
      <c r="GV616" s="66"/>
      <c r="GW616" s="76"/>
      <c r="GX616" s="66"/>
      <c r="GY616" s="76"/>
      <c r="GZ616" s="66"/>
      <c r="HA616" s="76"/>
      <c r="HB616" s="66"/>
      <c r="HC616" s="76"/>
      <c r="HD616" s="66"/>
      <c r="HE616" s="76"/>
      <c r="HF616" s="66"/>
      <c r="HG616" s="76"/>
      <c r="HH616" s="66"/>
      <c r="HI616" s="76"/>
      <c r="HJ616" s="66"/>
      <c r="HK616" s="76"/>
      <c r="HL616" s="66"/>
      <c r="HM616" s="76"/>
      <c r="HN616" s="66"/>
      <c r="HO616" s="76"/>
      <c r="HP616" s="66"/>
      <c r="HQ616" s="76"/>
      <c r="HR616" s="66"/>
      <c r="HS616" s="76"/>
      <c r="HT616" s="66"/>
      <c r="HU616" s="76"/>
      <c r="HV616" s="66"/>
      <c r="HW616" s="76"/>
      <c r="HX616" s="66"/>
      <c r="HY616" s="76"/>
      <c r="HZ616" s="66"/>
      <c r="IA616" s="76"/>
      <c r="IB616" s="66"/>
      <c r="IC616" s="76"/>
      <c r="ID616" s="66"/>
      <c r="IE616" s="76"/>
      <c r="IF616" s="66"/>
      <c r="IG616" s="76"/>
      <c r="IH616" s="66"/>
      <c r="II616" s="76"/>
      <c r="IJ616" s="66"/>
      <c r="IK616" s="76"/>
      <c r="IL616" s="66"/>
      <c r="IM616" s="76"/>
      <c r="IN616" s="66"/>
      <c r="IO616" s="76"/>
      <c r="IP616" s="66"/>
      <c r="IQ616" s="76"/>
      <c r="IR616" s="66"/>
      <c r="IS616" s="76"/>
      <c r="IT616" s="66"/>
      <c r="IU616" s="76"/>
      <c r="IV616" s="66"/>
      <c r="IW616" s="76"/>
      <c r="IX616" s="66"/>
      <c r="IY616" s="76"/>
      <c r="IZ616" s="66"/>
      <c r="JA616" s="76"/>
      <c r="JB616" s="66"/>
      <c r="JC616" s="76"/>
      <c r="JD616" s="66"/>
      <c r="JE616" s="76"/>
      <c r="JF616" s="66"/>
      <c r="JG616" s="76"/>
      <c r="JH616" s="66"/>
      <c r="JI616" s="76"/>
      <c r="JJ616" s="66"/>
      <c r="JK616" s="76"/>
      <c r="JL616" s="66"/>
      <c r="JM616" s="76"/>
      <c r="JN616" s="66"/>
      <c r="JO616" s="76"/>
      <c r="JP616" s="66"/>
      <c r="JQ616" s="76"/>
      <c r="JR616" s="66"/>
      <c r="JS616" s="76"/>
      <c r="JT616" s="66"/>
      <c r="JU616" s="76"/>
      <c r="JV616" s="66"/>
      <c r="JW616" s="76"/>
      <c r="JX616" s="66"/>
      <c r="JY616" s="76"/>
      <c r="JZ616" s="66"/>
      <c r="KA616" s="76"/>
      <c r="KB616" s="66"/>
      <c r="KC616" s="76"/>
      <c r="KD616" s="66"/>
      <c r="KE616" s="76"/>
      <c r="KF616" s="66"/>
      <c r="KG616" s="76"/>
      <c r="KH616" s="66"/>
      <c r="KI616" s="76"/>
      <c r="KJ616" s="66"/>
      <c r="KK616" s="76"/>
      <c r="KL616" s="66"/>
      <c r="KM616" s="76"/>
      <c r="KN616" s="66"/>
      <c r="KO616" s="76"/>
      <c r="KP616" s="66"/>
      <c r="KQ616" s="76"/>
      <c r="KR616" s="66"/>
      <c r="KS616" s="76"/>
      <c r="KT616" s="66"/>
      <c r="KU616" s="76"/>
      <c r="KV616" s="66"/>
      <c r="KW616" s="76"/>
      <c r="KX616" s="66"/>
      <c r="KY616" s="76"/>
      <c r="KZ616" s="66"/>
      <c r="LA616" s="76"/>
      <c r="LB616" s="66"/>
      <c r="LC616" s="76"/>
      <c r="LD616" s="66"/>
      <c r="LE616" s="76"/>
      <c r="LF616" s="66"/>
      <c r="LG616" s="76"/>
      <c r="LH616" s="66"/>
      <c r="LI616" s="76"/>
      <c r="LJ616" s="66"/>
      <c r="LK616" s="76"/>
      <c r="LL616" s="66"/>
      <c r="LM616" s="76"/>
      <c r="LN616" s="66"/>
      <c r="LO616" s="76"/>
      <c r="LP616" s="66"/>
      <c r="LQ616" s="76"/>
      <c r="LR616" s="66"/>
      <c r="LS616" s="76"/>
      <c r="LT616" s="66"/>
      <c r="LU616" s="76"/>
      <c r="LV616" s="66"/>
      <c r="LW616" s="76"/>
      <c r="LX616" s="66"/>
      <c r="LY616" s="76"/>
      <c r="LZ616" s="66"/>
      <c r="MA616" s="76"/>
      <c r="MB616" s="66"/>
      <c r="MC616" s="76"/>
      <c r="MD616" s="66"/>
      <c r="MG616" s="1" t="str" cm="1">
        <f t="array" ref="MG616">IFERROR(INDEX(Paste_Here!$B$2:$B$850, MATCH(0, COUNTIF(MG$4:MG615, Paste_Here!$B$2:$B$850) + IF(Paste_Here!$B$2:$B$850="", 1, 0), 0)), "")</f>
        <v/>
      </c>
      <c r="MH616" s="1" t="str">
        <f>IF(MG616&lt;&gt;"", INDEX(Paste_Here!$A$2:$A$850, MATCH(MG616, Paste_Here!$B$2:$B$850, 0)), "")</f>
        <v/>
      </c>
      <c r="MI616" s="1" t="str">
        <f t="shared" si="80"/>
        <v/>
      </c>
      <c r="MJ616" s="1" t="str" cm="1">
        <f t="array" ref="MJ616">IFERROR(INDEX($MI$5:$MI$850, MATCH(SMALL(IF($MI$5:$MI$850&lt;&gt;"", COUNTIF($MI$5:$MI$850, "&lt;"&amp;$MI$5:$MI$850)+1), ROW()-ROW($MJ$5)+1), COUNTIF($MI$5:$MI$850, "&lt;"&amp;$MI$5:$MI$850)+1, 0)), "")</f>
        <v/>
      </c>
    </row>
    <row r="617" spans="1:348">
      <c r="A617" s="66"/>
      <c r="B617" s="76" t="str">
        <f t="shared" si="73"/>
        <v/>
      </c>
      <c r="C617" s="66"/>
      <c r="D617" s="76" t="str">
        <f>IFERROR(IF(B617&lt;&gt;"", IF(AND(INDEX(Paste_Here!B$2:B$850, MATCH(B617, Paste_Here!A$2:A$850, 0))&lt;&gt;"", ISNUMBER(VALUE(INDEX(Paste_Here!B$2:B$850, MATCH(B617, Paste_Here!A$2:A$850, 0))))), INDEX(Paste_Here!B$2:B$850, MATCH(B617, Paste_Here!A$2:A$850, 0)), ""), ""), "")</f>
        <v/>
      </c>
      <c r="E617" s="66"/>
      <c r="F617" s="76" t="str">
        <f>IFERROR(IF(B617&lt;&gt;"", IF(ISTEXT(INDEX(Paste_Here!K$2:K$850, MATCH(B617, Paste_Here!A$2:A$850, 0))), INDEX(Paste_Here!K$2:K$850, MATCH(B617, Paste_Here!A$2:A$850, 0)), ""), ""), "")</f>
        <v/>
      </c>
      <c r="G617" s="66"/>
      <c r="H617" s="76" t="str">
        <f>IFERROR(IF(B617&lt;&gt;"", IF(ISTEXT(INDEX(Paste_Here!C$2:C$850, MATCH(B617, Paste_Here!A$2:A$850, 0))), INDEX(Paste_Here!C$2:C$850, MATCH(B617, Paste_Here!A$2:A$850, 0)), ""), ""), "")</f>
        <v/>
      </c>
      <c r="I617" s="66"/>
      <c r="J617" s="76" t="str">
        <f>IFERROR(IF(B617&lt;&gt;"", IF(ISNUMBER(SEARCH("s", LOWER(INDEX(Paste_Here!M$2:M$850, MATCH(B617, Paste_Here!A$2:A$850, 0))))), "Yes", IF(INDEX(Paste_Here!M$2:M$850, MATCH(B617, Paste_Here!A$2:A$850, 0))&lt;&gt;"", "No", "")), ""), "")</f>
        <v/>
      </c>
      <c r="K617" s="66"/>
      <c r="L617" s="76" t="str">
        <f>IFERROR(IF(B617&lt;&gt;"", IF(ISNUMBER(SEARCH("yes", LOWER(INDEX(Paste_Here!E$2:E$850, MATCH(B617, Paste_Here!A$2:A$850, 0))))), "Yes", IF(ISNUMBER(SEARCH("no", LOWER(INDEX(Paste_Here!E$2:E$850, MATCH(B617, Paste_Here!A$2:A$850, 0))))), "No", "")), ""), "")</f>
        <v/>
      </c>
      <c r="M617" s="66"/>
      <c r="N617" s="76" t="str">
        <f>IFERROR(IF(B617&lt;&gt;"", IF(ISNUMBER(SEARCH("yes", LOWER(INDEX(Paste_Here!F$2:F$850, MATCH(B617, Paste_Here!A$2:A$850, 0))))), "Yes", IF(ISNUMBER(SEARCH("no", LOWER(INDEX(Paste_Here!F$2:F$850, MATCH(B617, Paste_Here!A$2:A$850, 0))))), "No", "")), ""), "")</f>
        <v/>
      </c>
      <c r="O617" s="66"/>
      <c r="P617" s="76" t="str">
        <f>IFERROR(IF(B617&lt;&gt;"", IF(ISNUMBER(SEARCH("yes", LOWER(INDEX(Paste_Here!L$2:L$850, MATCH(B617, Paste_Here!A$2:A$850, 0))))), "Yes", IF(ISNUMBER(SEARCH("no", LOWER(INDEX(Paste_Here!L$2:L$850, MATCH(B617, Paste_Here!A$2:A$850, 0))))), "No", "")), ""), "")</f>
        <v/>
      </c>
      <c r="Q617" s="66"/>
      <c r="R617" s="76" t="str">
        <f>IFERROR(IF(B617&lt;&gt;"", IF(ISNUMBER(SEARCH("transitional 2", LOWER(INDEX(Paste_Here!D$2:D$850, MATCH(B617, Paste_Here!A$2:A$850, 0))))), "T2", IF(ISNUMBER(SEARCH("transitional 1", LOWER(INDEX(Paste_Here!D$2:D$850, MATCH(B617, Paste_Here!A$2:A$850, 0))))), "T1", IF(ISNUMBER(SEARCH("waived ell services", LOWER(INDEX(Paste_Here!D$2:D$850, MATCH(B617, Paste_Here!A$2:A$850, 0))))), "W", IF(ISNUMBER(SEARCH("english language learner", LOWER(INDEX(Paste_Here!D$2:D$850, MATCH(B617, Paste_Here!A$2:A$850, 0))))), "L", "")))), ""), "")</f>
        <v/>
      </c>
      <c r="S617" s="66"/>
      <c r="T617" s="76" t="str">
        <f>IFERROR(IF(B617&lt;&gt;"", IF(ISNUMBER(SEARCH("yes", LOWER(INDEX(Paste_Here!I$2:I$850, MATCH(B617, Paste_Here!A$2:A$850, 0))))), "Yes", IF(ISNUMBER(SEARCH("no", LOWER(INDEX(Paste_Here!I$2:I$850, MATCH(B617, Paste_Here!A$2:A$850, 0))))), "No", "")), ""), "")</f>
        <v/>
      </c>
      <c r="U617" s="66"/>
      <c r="V617" s="76" t="str">
        <f>IFERROR(IF(B617&lt;&gt;"", IF(ISTEXT(INDEX(Paste_Here!J$2:J$850, MATCH(B617, Paste_Here!A$2:A$850, 0))), VALUE(INDEX(Paste_Here!J$2:J$850, MATCH(B617, Paste_Here!A$2:A$850, 0))), ""), ""), "")</f>
        <v/>
      </c>
      <c r="W617" s="66"/>
      <c r="X617" s="66"/>
      <c r="Y617" s="76" t="str">
        <f t="shared" si="74"/>
        <v/>
      </c>
      <c r="Z617" s="66"/>
      <c r="AA617" s="76" t="str">
        <f>IFERROR(IF(B617&lt;&gt;"", IF(AND(INDEX(Paste_Here!AI$2:AI$850, MATCH(B617, Paste_Here!A$2:A$850, 0))&lt;&gt;"", ISNUMBER(VALUE(INDEX(Paste_Here!AI$2:AI$850, MATCH(B617, Paste_Here!A$2:A$850, 0))))), INDEX(Paste_Here!AI$2:AI$850, MATCH(B617, Paste_Here!A$2:A$850, 0)), ""), ""), "")</f>
        <v/>
      </c>
      <c r="AB617" s="66"/>
      <c r="AC617" s="76" t="str">
        <f>IFERROR(IF(B617&lt;&gt;"", IF(AND(INDEX(Paste_Here!AJ$2:AJ$850, MATCH(B617, Paste_Here!A$2:A$850, 0))&lt;&gt;"", ISNUMBER(VALUE(INDEX(Paste_Here!AJ$2:AJ$850, MATCH(B617, Paste_Here!A$2:A$850, 0))))), INDEX(Paste_Here!AJ$2:AJ$850, MATCH(B617, Paste_Here!A$2:A$850, 0)), ""), ""), "")</f>
        <v/>
      </c>
      <c r="AD617" s="66"/>
      <c r="AE617" s="76" t="str">
        <f>IFERROR(IF(B617&lt;&gt;"", IF(AND(INDEX(Paste_Here!AK$2:AK$850, MATCH(B617, Paste_Here!A$2:A$850, 0))&lt;&gt;"", ISNUMBER(VALUE(INDEX(Paste_Here!AK$2:AK$850, MATCH(B617, Paste_Here!A$2:A$850, 0))))), INDEX(Paste_Here!AK$2:AK$850, MATCH(B617, Paste_Here!A$2:A$850, 0)), ""), ""), "")</f>
        <v/>
      </c>
      <c r="AF617" s="66"/>
      <c r="AG617" s="76" t="str">
        <f>IFERROR(IF(B617&lt;&gt;"", IF(AND(INDEX(Paste_Here!AL$2:AL$850, MATCH(B617, Paste_Here!A$2:A$850, 0))&lt;&gt;"", ISNUMBER(VALUE(INDEX(Paste_Here!AL$2:AL$850, MATCH(B617, Paste_Here!A$2:A$850, 0))))), INDEX(Paste_Here!AL$2:AL$850, MATCH(B617, Paste_Here!A$2:A$850, 0)), ""), ""), "")</f>
        <v/>
      </c>
      <c r="AH617" s="66"/>
      <c r="AI617" s="76" t="str">
        <f>IFERROR(IF(B617&lt;&gt;"", IF(AND(INDEX(Paste_Here!AH$2:AH$850, MATCH(B617, Paste_Here!A$2:A$850, 0))&lt;&gt;"", ISNUMBER(VALUE(INDEX(Paste_Here!AH$2:AH$850, MATCH(B617, Paste_Here!A$2:A$850, 0))))), IF(VALUE(INDEX(Paste_Here!AH$2:AH$850, MATCH(B617, Paste_Here!A$2:A$850, 0)))=0, "", INDEX(Paste_Here!AH$2:AH$850, MATCH(B617, Paste_Here!A$2:A$850, 0))), ""), ""), "")</f>
        <v/>
      </c>
      <c r="AJ617" s="66"/>
      <c r="AK617" s="76" t="str">
        <f>IFERROR(IF(B617&lt;&gt;"", IF(AND(INDEX(Paste_Here!N$2:N$850, MATCH(B617, Paste_Here!A$2:A$850, 0))&lt;&gt;"", ISNUMBER(VALUE(INDEX(Paste_Here!N$2:N$850, MATCH(B617, Paste_Here!A$2:A$850, 0))))), INDEX(Paste_Here!N$2:N$850, MATCH(B617, Paste_Here!A$2:A$850, 0)), ""), ""), "")</f>
        <v/>
      </c>
      <c r="AL617" s="66"/>
      <c r="AM617" s="76" t="str">
        <f>IFERROR(IF(B617&lt;&gt;"", IF(AND(INDEX(Paste_Here!O$2:O$850, MATCH(B617, Paste_Here!A$2:A$850, 0))&lt;&gt;"", ISNUMBER(VALUE(INDEX(Paste_Here!O$2:O$850, MATCH(B617, Paste_Here!A$2:A$850, 0))))), INDEX(Paste_Here!O$2:O$850, MATCH(B617, Paste_Here!A$2:A$850, 0)), ""), ""), "")</f>
        <v/>
      </c>
      <c r="AN617" s="66"/>
      <c r="AO617" s="76"/>
      <c r="AP617" s="66"/>
      <c r="AQ617" s="76"/>
      <c r="AR617" s="66"/>
      <c r="AS617" s="76"/>
      <c r="AT617" s="66"/>
      <c r="AU617" s="66"/>
      <c r="AV617" s="76" t="str">
        <f t="shared" si="75"/>
        <v/>
      </c>
      <c r="AW617" s="66"/>
      <c r="AX617" s="76" t="str">
        <f>IFERROR(IF(B617&lt;&gt;"", IF(ISNUMBER(SEARCH("Revealed-Potential (Primary Focus)", LOWER(INDEX(Paste_Here!Z$2:Z$850, MATCH(B617, Paste_Here!A$2:A$850, 0))))), "Rev-Potential: Prim", IF(ISNUMBER(SEARCH("Revealed-Potential (Secondary Focus)", LOWER(INDEX(Paste_Here!Z$2:Z$850, MATCH(B617, Paste_Here!A$2:A$850, 0))))), "Rev-Potential: Sec", IF(ISNUMBER(SEARCH("Monitoring", LOWER(INDEX(Paste_Here!Z$2:Z$850, MATCH(B617, Paste_Here!A$2:A$850, 0))))), "Monitoring", IF(ISNUMBER(SEARCH("At-Promise (Secondary Focus)", LOWER(INDEX(Paste_Here!Z$2:Z$850, MATCH(B617, Paste_Here!A$2:A$850, 0))))), "At-Promise: Sec", IF(ISNUMBER(SEARCH("At-Promise (Primary Focus)", LOWER(INDEX(Paste_Here!Z$2:Z$850, MATCH(B617, Paste_Here!A$2:A$850, 0))))), "At-Promise: Prim", ""))))), ""), "")</f>
        <v/>
      </c>
      <c r="AY617" s="66"/>
      <c r="AZ617" s="76"/>
      <c r="BA617" s="66"/>
      <c r="BB617" s="76"/>
      <c r="BC617" s="66"/>
      <c r="BD617" s="76"/>
      <c r="BE617" s="66"/>
      <c r="BF617" s="76"/>
      <c r="BG617" s="66"/>
      <c r="BH617" s="76"/>
      <c r="BI617" s="66"/>
      <c r="BJ617" s="66"/>
      <c r="BK617" s="76" t="str">
        <f t="shared" si="76"/>
        <v/>
      </c>
      <c r="BL617" s="66"/>
      <c r="BM617" s="76" t="str">
        <f>IFERROR(IF(B617&lt;&gt;"", IF(AND(ISNUMBER(VALUE(SUBSTITUTE(SUBSTITUTE(Paste_Here!R617, "br", "-"), "L", ""))), VALUE(SUBSTITUTE(SUBSTITUTE(Paste_Here!R617, "br", "-"), "L", "")) &gt;= 1095), "Yes", IF(AND(ISNUMBER(VALUE(SUBSTITUTE(SUBSTITUTE(Paste_Here!R617, "br", "-"), "L", ""))), VALUE(SUBSTITUTE(SUBSTITUTE(Paste_Here!R617, "br", "-"), "L", "")) &lt;= 1094), "No", "")), ""), "")</f>
        <v/>
      </c>
      <c r="BN617" s="66"/>
      <c r="BO617" s="76" t="str">
        <f>IFERROR(IF(B617&lt;&gt;"", IF(COUNTIF(INDEX(Paste_Here!Y$2:AB$850, MATCH(B617, Paste_Here!A$2:A$850, 0), 0), "yes") &gt; 0, "Yes", IF(COUNTIF(INDEX(Paste_Here!Y$2:AB$850, MATCH(B617, Paste_Here!A$2:A$850, 0), 0), "no") &gt; 0, "No", "")), ""), "")</f>
        <v/>
      </c>
      <c r="BP617" s="66"/>
      <c r="BQ617" s="76" t="str">
        <f>IFERROR(IF(B617&lt;&gt;"", IF(AND(ISNUMBER(VALUE(SUBSTITUTE(SUBSTITUTE(Paste_Here!U617, "em", "-"), "q", ""))), VALUE(SUBSTITUTE(SUBSTITUTE(Paste_Here!U617, "em", "-"), "q", "")) &gt;= 910), "Yes", IF(AND(ISNUMBER(VALUE(SUBSTITUTE(SUBSTITUTE(Paste_Here!U617, "em", "-"), "q", ""))), VALUE(SUBSTITUTE(SUBSTITUTE(Paste_Here!U617, "em", "-"), "q", "")) &lt;= 909), "No", "")), ""), "")</f>
        <v/>
      </c>
      <c r="BR617" s="66"/>
      <c r="BS617" s="76" t="str">
        <f>IFERROR(IF(B617&lt;&gt;"", IF(AND(INDEX(Paste_Here!X$2:X$850, MATCH(B617, Paste_Here!A$2:A$850, 0))&lt;&gt;"", ISNUMBER(VALUE(INDEX(Paste_Here!X$2:X$850, MATCH(B617, Paste_Here!A$2:A$850, 0))))), INDEX(Paste_Here!X$2:X$850, MATCH(B617, Paste_Here!A$2:A$850, 0)), ""), ""), "")</f>
        <v/>
      </c>
      <c r="BT617" s="66"/>
      <c r="BU617" s="76" t="str">
        <f>IFERROR(IF(B617&lt;&gt;"", IF(ISNUMBER(VALUE(INDEX(Paste_Here!G$2:G$850, MATCH(B617, Paste_Here!A$2:A$850, 0)))), IF(VALUE(INDEX(Paste_Here!G$2:G$850, MATCH(B617, Paste_Here!A$2:A$850, 0)))=0, "No", IF(AND(VALUE(INDEX(Paste_Here!G$2:G$850, MATCH(B617, Paste_Here!A$2:A$850, 0)))&gt;=1, VALUE(INDEX(Paste_Here!G$2:G$850, MATCH(B617, Paste_Here!A$2:A$850, 0)))&lt;=4), VALUE(INDEX(Paste_Here!G$2:G$850, MATCH(B617, Paste_Here!A$2:A$850, 0))), "")), ""), ""), "")</f>
        <v/>
      </c>
      <c r="BV617" s="66"/>
      <c r="BW617" s="76" t="str">
        <f>IFERROR(IF(B617&lt;&gt;"", IF(ISNUMBER(VALUE(INDEX(Paste_Here!H$2:H$850, MATCH(B617, Paste_Here!A$2:A$850, 0)))), IF(VALUE(INDEX(Paste_Here!H$2:H$850, MATCH(B617, Paste_Here!A$2:A$850, 0)))=0, "No", IF(AND(VALUE(INDEX(Paste_Here!H$2:H$850, MATCH(B617, Paste_Here!A$2:A$850, 0)))&gt;=1, VALUE(INDEX(Paste_Here!H$2:H$850, MATCH(B617, Paste_Here!A$2:A$850, 0)))&lt;=4), VALUE(INDEX(Paste_Here!H$2:H$850, MATCH(B617, Paste_Here!A$2:A$850, 0))), "")), ""), ""), "")</f>
        <v/>
      </c>
      <c r="BX617" s="66"/>
      <c r="BY617" s="76"/>
      <c r="BZ617" s="66"/>
      <c r="CA617" s="76"/>
      <c r="CB617" s="66"/>
      <c r="CC617" s="66"/>
      <c r="CD617" s="76" t="str">
        <f t="shared" si="77"/>
        <v/>
      </c>
      <c r="CE617" s="66"/>
      <c r="CF617" s="76" t="str">
        <f>IFERROR(IF(B617&lt;&gt;"", IF(AND(INDEX(Paste_Here!P$2:P$850, MATCH(B617, Paste_Here!A$2:A$850, 0))&lt;&gt;"", ISNUMBER(VALUE(INDEX(Paste_Here!P$2:P$850, MATCH(B617, Paste_Here!A$2:A$850, 0))))), INDEX(Paste_Here!P$2:P$850, MATCH(B617, Paste_Here!A$2:A$850, 0)), ""), ""), "")</f>
        <v/>
      </c>
      <c r="CG617" s="66"/>
      <c r="CH617" s="76" t="str">
        <f>IFERROR(IF(B617&lt;&gt;"", IF(ISNUMBER(SEARCH("highrisk", LOWER(INDEX(Paste_Here!Q$2:Q$850, MATCH(B617, Paste_Here!A$2:A$850, 0))))), "High Risk", IF(ISNUMBER(SEARCH("lowrisk", LOWER(INDEX(Paste_Here!Q$2:Q$850, MATCH(B617, Paste_Here!A$2:A$850, 0))))), "Low Risk", IF(ISNUMBER(SEARCH("somerisk", LOWER(INDEX(Paste_Here!Q$2:Q$850, MATCH(B617, Paste_Here!A$2:A$850, 0))))), "Some Risk", ""))), ""), "")</f>
        <v/>
      </c>
      <c r="CI617" s="66"/>
      <c r="CJ617" s="76" t="str">
        <f>IFERROR(IF(B617&lt;&gt;"", IF(AND(INDEX(Paste_Here!AA$2:AA$850, MATCH(B617, Paste_Here!A$2:A$850, 0))&lt;&gt;"", ISNUMBER(VALUE(INDEX(Paste_Here!AA$2:AA$850, MATCH(B617, Paste_Here!A$2:A$850, 0))))), INDEX(Paste_Here!AA$2:AA$850, MATCH(B617, Paste_Here!A$2:A$850, 0)), ""), ""), "")</f>
        <v/>
      </c>
      <c r="CK617" s="66"/>
      <c r="CL617" s="76" t="str">
        <f>IFERROR(IF(B617&lt;&gt;"", IF(LOWER(INDEX(Paste_Here!AB$2:AB$850, MATCH(B617, Paste_Here!A$2:A$850, 0)))="approaching expectations", "Approaching", IF(LOWER(INDEX(Paste_Here!AB$2:AB$850, MATCH(B617, Paste_Here!A$2:A$850, 0)))="met expectations", "Met", IF(LOWER(INDEX(Paste_Here!AB$2:AB$850, MATCH(B617, Paste_Here!A$2:A$850, 0)))="exceeded expectations", "Exceeded", IF(LOWER(INDEX(Paste_Here!AB$2:AB$850, MATCH(B617, Paste_Here!A$2:A$850, 0)))="below expectations", "Below", "")))), ""), "")</f>
        <v/>
      </c>
      <c r="CM617" s="66"/>
      <c r="CN617" s="76" t="str">
        <f>IFERROR(IF(B617&lt;&gt;"", IF(AND(INDEX(Paste_Here!AC$2:AC$850, MATCH(B617, Paste_Here!A$2:A$850, 0))&lt;&gt;"", ISNUMBER(VALUE(INDEX(Paste_Here!AC$2:AC$850, MATCH(B617, Paste_Here!A$2:A$850, 0))))), INDEX(Paste_Here!AC$2:AC$850, MATCH(B617, Paste_Here!A$2:A$850, 0)), ""), ""), "")</f>
        <v/>
      </c>
      <c r="CO617" s="66"/>
      <c r="CP617" s="76"/>
      <c r="CQ617" s="66"/>
      <c r="CR617" s="76"/>
      <c r="CS617" s="66"/>
      <c r="CT617" s="76"/>
      <c r="CU617" s="66"/>
      <c r="CV617" s="76"/>
      <c r="CW617" s="66"/>
      <c r="CX617" s="76"/>
      <c r="CY617" s="66"/>
      <c r="CZ617" s="66"/>
      <c r="DA617" s="76" t="str">
        <f t="shared" si="78"/>
        <v/>
      </c>
      <c r="DB617" s="66"/>
      <c r="DC617" s="76" t="str">
        <f>IFERROR(IF(B617&lt;&gt;"", IF(AND(INDEX(Paste_Here!V$2:V$850, MATCH(B617, Paste_Here!A$2:A$850, 0))&lt;&gt;"", ISNUMBER(VALUE(INDEX(Paste_Here!V$2:V$850, MATCH(B617, Paste_Here!A$2:A$850, 0))))), INDEX(Paste_Here!V$2:V$850, MATCH(B617, Paste_Here!A$2:A$850, 0)), ""), ""), "")</f>
        <v/>
      </c>
      <c r="DD617" s="66"/>
      <c r="DE617" s="76" t="str">
        <f>IFERROR(IF(B617&lt;&gt;"", IF(ISNUMBER(SEARCH("highrisk", LOWER(INDEX(Paste_Here!W$2:W$850, MATCH(B617, Paste_Here!A$2:A$850, 0))))), "High Risk", IF(ISNUMBER(SEARCH("lowrisk", LOWER(INDEX(Paste_Here!W$2:W$850, MATCH(B617, Paste_Here!A$2:A$850, 0))))), "Low Risk", IF(ISNUMBER(SEARCH("somerisk", LOWER(INDEX(Paste_Here!W$2:W$850, MATCH(B617, Paste_Here!A$2:A$850, 0))))), "Some Risk", ""))), ""), "")</f>
        <v/>
      </c>
      <c r="DF617" s="66"/>
      <c r="DG617" s="76" t="str">
        <f>IFERROR(IF(B617&lt;&gt;"", IF(AND(INDEX(Paste_Here!S$2:S$850, MATCH(B617, Paste_Here!A$2:A$850, 0))&lt;&gt;"", ISNUMBER(VALUE(INDEX(Paste_Here!S$2:S$850, MATCH(B617, Paste_Here!A$2:A$850, 0))))), INDEX(Paste_Here!S$2:S$850, MATCH(B617, Paste_Here!A$2:A$850, 0)), ""), ""), "")</f>
        <v/>
      </c>
      <c r="DH617" s="66"/>
      <c r="DI617" s="76" t="str">
        <f>IFERROR(IF(B617&lt;&gt;"", IF(ISNUMBER(SEARCH("highrisk", LOWER(INDEX(Paste_Here!T$2:T$850, MATCH(B617, Paste_Here!A$2:A$850, 0))))), "High Risk", IF(ISNUMBER(SEARCH("lowrisk", LOWER(INDEX(Paste_Here!T$2:T$850, MATCH(B617, Paste_Here!A$2:A$850, 0))))), "Low Risk", IF(ISNUMBER(SEARCH("somerisk", LOWER(INDEX(Paste_Here!T$2:T$850, MATCH(B617, Paste_Here!A$2:A$850, 0))))), "Some Risk", ""))), ""), "")</f>
        <v/>
      </c>
      <c r="DJ617" s="66"/>
      <c r="DK617" s="76" t="str">
        <f>IFERROR(IF(B617&lt;&gt;"", IF(AND(INDEX(Paste_Here!AD$2:AD$850, MATCH(B617, Paste_Here!A$2:A$850, 0))&lt;&gt;"", ISNUMBER(VALUE(INDEX(Paste_Here!AD$2:AD$850, MATCH(B617, Paste_Here!A$2:A$850, 0))))), INDEX(Paste_Here!AD$2:AD$850, MATCH(B617, Paste_Here!A$2:A$850, 0)), ""), ""), "")</f>
        <v/>
      </c>
      <c r="DL617" s="66"/>
      <c r="DM617" s="76" t="str">
        <f>IFERROR(IF(B617&lt;&gt;"", IF(LOWER(INDEX(Paste_Here!AE$2:AE$850, MATCH(B617, Paste_Here!A$2:A$850, 0)))="approaching expectations", "Approaching", IF(LOWER(INDEX(Paste_Here!AE$2:AE$850, MATCH(B617, Paste_Here!A$2:A$850, 0)))="met expectations", "Met", IF(LOWER(INDEX(Paste_Here!AE$2:AE$850, MATCH(B617, Paste_Here!A$2:A$850, 0)))="exceeded expectations", "Exceeded", IF(LOWER(INDEX(Paste_Here!AE$2:AE$850, MATCH(B617, Paste_Here!A$2:A$850, 0)))="below expectations", "Below", "")))), ""), "")</f>
        <v/>
      </c>
      <c r="DN617" s="66"/>
      <c r="DO617" s="76"/>
      <c r="DP617" s="66"/>
      <c r="DQ617" s="76"/>
      <c r="DR617" s="66"/>
      <c r="DS617" s="76"/>
      <c r="DT617" s="66"/>
      <c r="DU617" s="76"/>
      <c r="DV617" s="66"/>
      <c r="DW617" s="66"/>
      <c r="DX617" s="76" t="str">
        <f t="shared" si="79"/>
        <v/>
      </c>
      <c r="DY617" s="66"/>
      <c r="DZ617" s="76"/>
      <c r="EA617" s="66"/>
      <c r="EB617" s="76"/>
      <c r="EC617" s="66"/>
      <c r="ED617" s="76" t="str">
        <f>IFERROR(IF(B617&lt;&gt;"", IF(AND(INDEX(Paste_Here!AF$2:AF$850, MATCH(B617, Paste_Here!A$2:A$850, 0))&lt;&gt;"", ISNUMBER(VALUE(INDEX(Paste_Here!AF$2:AF$850, MATCH(B617, Paste_Here!A$2:A$850, 0))))), INDEX(Paste_Here!AF$2:AF$850, MATCH(B617, Paste_Here!A$2:A$850, 0)), ""), ""), "")</f>
        <v/>
      </c>
      <c r="EE617" s="66"/>
      <c r="EF617" s="76"/>
      <c r="EG617" s="66"/>
      <c r="EH617" s="76"/>
      <c r="EI617" s="66"/>
      <c r="EJ617" s="76" t="str">
        <f>IFERROR(IF(B617&lt;&gt;"", IF(AND(INDEX(Paste_Here!AG$2:AG$850, MATCH(B617, Paste_Here!A$2:A$850, 0))&lt;&gt;"", ISNUMBER(VALUE(INDEX(Paste_Here!AG$2:AG$850, MATCH(B617, Paste_Here!A$2:A$850, 0))))), INDEX(Paste_Here!AG$2:AG$850, MATCH(B617, Paste_Here!A$2:A$850, 0)), ""), ""), "")</f>
        <v/>
      </c>
      <c r="EK617" s="66"/>
      <c r="EL617" s="76"/>
      <c r="EM617" s="66"/>
      <c r="EN617" s="76"/>
      <c r="EO617" s="66"/>
      <c r="EP617" s="76"/>
      <c r="EQ617" s="66"/>
      <c r="ER617" s="76"/>
      <c r="ES617" s="66"/>
      <c r="ET617" s="66"/>
      <c r="EU617" s="76"/>
      <c r="EV617" s="66"/>
      <c r="EW617" s="76"/>
      <c r="EX617" s="66"/>
      <c r="EY617" s="76"/>
      <c r="EZ617" s="66"/>
      <c r="FA617" s="76"/>
      <c r="FB617" s="66"/>
      <c r="FC617" s="76"/>
      <c r="FD617" s="66"/>
      <c r="FE617" s="76"/>
      <c r="FF617" s="66"/>
      <c r="FG617" s="76"/>
      <c r="FH617" s="66"/>
      <c r="FI617" s="76"/>
      <c r="FJ617" s="66"/>
      <c r="FK617" s="76"/>
      <c r="FL617" s="66"/>
      <c r="FM617" s="76"/>
      <c r="FN617" s="66"/>
      <c r="FO617" s="76"/>
      <c r="FP617" s="66"/>
      <c r="FQ617" s="76"/>
      <c r="FR617" s="66"/>
      <c r="FS617" s="76"/>
      <c r="FT617" s="66"/>
      <c r="FU617" s="76"/>
      <c r="FV617" s="66"/>
      <c r="FW617" s="76"/>
      <c r="FX617" s="66"/>
      <c r="FY617" s="76"/>
      <c r="FZ617" s="66"/>
      <c r="GA617" s="76"/>
      <c r="GB617" s="66"/>
      <c r="GC617" s="76"/>
      <c r="GD617" s="66"/>
      <c r="GE617" s="76"/>
      <c r="GF617" s="66"/>
      <c r="GG617" s="76"/>
      <c r="GH617" s="66"/>
      <c r="GI617" s="76"/>
      <c r="GJ617" s="66"/>
      <c r="GK617" s="76"/>
      <c r="GL617" s="66"/>
      <c r="GM617" s="76"/>
      <c r="GN617" s="66"/>
      <c r="GO617" s="76"/>
      <c r="GP617" s="66"/>
      <c r="GQ617" s="76"/>
      <c r="GR617" s="66"/>
      <c r="GS617" s="76"/>
      <c r="GT617" s="66"/>
      <c r="GU617" s="76"/>
      <c r="GV617" s="66"/>
      <c r="GW617" s="76"/>
      <c r="GX617" s="66"/>
      <c r="GY617" s="76"/>
      <c r="GZ617" s="66"/>
      <c r="HA617" s="76"/>
      <c r="HB617" s="66"/>
      <c r="HC617" s="76"/>
      <c r="HD617" s="66"/>
      <c r="HE617" s="76"/>
      <c r="HF617" s="66"/>
      <c r="HG617" s="76"/>
      <c r="HH617" s="66"/>
      <c r="HI617" s="76"/>
      <c r="HJ617" s="66"/>
      <c r="HK617" s="76"/>
      <c r="HL617" s="66"/>
      <c r="HM617" s="76"/>
      <c r="HN617" s="66"/>
      <c r="HO617" s="76"/>
      <c r="HP617" s="66"/>
      <c r="HQ617" s="76"/>
      <c r="HR617" s="66"/>
      <c r="HS617" s="76"/>
      <c r="HT617" s="66"/>
      <c r="HU617" s="76"/>
      <c r="HV617" s="66"/>
      <c r="HW617" s="76"/>
      <c r="HX617" s="66"/>
      <c r="HY617" s="76"/>
      <c r="HZ617" s="66"/>
      <c r="IA617" s="76"/>
      <c r="IB617" s="66"/>
      <c r="IC617" s="76"/>
      <c r="ID617" s="66"/>
      <c r="IE617" s="76"/>
      <c r="IF617" s="66"/>
      <c r="IG617" s="76"/>
      <c r="IH617" s="66"/>
      <c r="II617" s="76"/>
      <c r="IJ617" s="66"/>
      <c r="IK617" s="76"/>
      <c r="IL617" s="66"/>
      <c r="IM617" s="76"/>
      <c r="IN617" s="66"/>
      <c r="IO617" s="76"/>
      <c r="IP617" s="66"/>
      <c r="IQ617" s="76"/>
      <c r="IR617" s="66"/>
      <c r="IS617" s="76"/>
      <c r="IT617" s="66"/>
      <c r="IU617" s="76"/>
      <c r="IV617" s="66"/>
      <c r="IW617" s="76"/>
      <c r="IX617" s="66"/>
      <c r="IY617" s="76"/>
      <c r="IZ617" s="66"/>
      <c r="JA617" s="76"/>
      <c r="JB617" s="66"/>
      <c r="JC617" s="76"/>
      <c r="JD617" s="66"/>
      <c r="JE617" s="76"/>
      <c r="JF617" s="66"/>
      <c r="JG617" s="76"/>
      <c r="JH617" s="66"/>
      <c r="JI617" s="76"/>
      <c r="JJ617" s="66"/>
      <c r="JK617" s="76"/>
      <c r="JL617" s="66"/>
      <c r="JM617" s="76"/>
      <c r="JN617" s="66"/>
      <c r="JO617" s="76"/>
      <c r="JP617" s="66"/>
      <c r="JQ617" s="76"/>
      <c r="JR617" s="66"/>
      <c r="JS617" s="76"/>
      <c r="JT617" s="66"/>
      <c r="JU617" s="76"/>
      <c r="JV617" s="66"/>
      <c r="JW617" s="76"/>
      <c r="JX617" s="66"/>
      <c r="JY617" s="76"/>
      <c r="JZ617" s="66"/>
      <c r="KA617" s="76"/>
      <c r="KB617" s="66"/>
      <c r="KC617" s="76"/>
      <c r="KD617" s="66"/>
      <c r="KE617" s="76"/>
      <c r="KF617" s="66"/>
      <c r="KG617" s="76"/>
      <c r="KH617" s="66"/>
      <c r="KI617" s="76"/>
      <c r="KJ617" s="66"/>
      <c r="KK617" s="76"/>
      <c r="KL617" s="66"/>
      <c r="KM617" s="76"/>
      <c r="KN617" s="66"/>
      <c r="KO617" s="76"/>
      <c r="KP617" s="66"/>
      <c r="KQ617" s="76"/>
      <c r="KR617" s="66"/>
      <c r="KS617" s="76"/>
      <c r="KT617" s="66"/>
      <c r="KU617" s="76"/>
      <c r="KV617" s="66"/>
      <c r="KW617" s="76"/>
      <c r="KX617" s="66"/>
      <c r="KY617" s="76"/>
      <c r="KZ617" s="66"/>
      <c r="LA617" s="76"/>
      <c r="LB617" s="66"/>
      <c r="LC617" s="76"/>
      <c r="LD617" s="66"/>
      <c r="LE617" s="76"/>
      <c r="LF617" s="66"/>
      <c r="LG617" s="76"/>
      <c r="LH617" s="66"/>
      <c r="LI617" s="76"/>
      <c r="LJ617" s="66"/>
      <c r="LK617" s="76"/>
      <c r="LL617" s="66"/>
      <c r="LM617" s="76"/>
      <c r="LN617" s="66"/>
      <c r="LO617" s="76"/>
      <c r="LP617" s="66"/>
      <c r="LQ617" s="76"/>
      <c r="LR617" s="66"/>
      <c r="LS617" s="76"/>
      <c r="LT617" s="66"/>
      <c r="LU617" s="76"/>
      <c r="LV617" s="66"/>
      <c r="LW617" s="76"/>
      <c r="LX617" s="66"/>
      <c r="LY617" s="76"/>
      <c r="LZ617" s="66"/>
      <c r="MA617" s="76"/>
      <c r="MB617" s="66"/>
      <c r="MC617" s="76"/>
      <c r="MD617" s="66"/>
      <c r="MG617" s="1" t="str" cm="1">
        <f t="array" ref="MG617">IFERROR(INDEX(Paste_Here!$B$2:$B$850, MATCH(0, COUNTIF(MG$4:MG616, Paste_Here!$B$2:$B$850) + IF(Paste_Here!$B$2:$B$850="", 1, 0), 0)), "")</f>
        <v/>
      </c>
      <c r="MH617" s="1" t="str">
        <f>IF(MG617&lt;&gt;"", INDEX(Paste_Here!$A$2:$A$850, MATCH(MG617, Paste_Here!$B$2:$B$850, 0)), "")</f>
        <v/>
      </c>
      <c r="MI617" s="1" t="str">
        <f t="shared" si="80"/>
        <v/>
      </c>
      <c r="MJ617" s="1" t="str" cm="1">
        <f t="array" ref="MJ617">IFERROR(INDEX($MI$5:$MI$850, MATCH(SMALL(IF($MI$5:$MI$850&lt;&gt;"", COUNTIF($MI$5:$MI$850, "&lt;"&amp;$MI$5:$MI$850)+1), ROW()-ROW($MJ$5)+1), COUNTIF($MI$5:$MI$850, "&lt;"&amp;$MI$5:$MI$850)+1, 0)), "")</f>
        <v/>
      </c>
    </row>
    <row r="618" spans="1:348">
      <c r="A618" s="66"/>
      <c r="B618" s="76" t="str">
        <f t="shared" si="73"/>
        <v/>
      </c>
      <c r="C618" s="66"/>
      <c r="D618" s="76" t="str">
        <f>IFERROR(IF(B618&lt;&gt;"", IF(AND(INDEX(Paste_Here!B$2:B$850, MATCH(B618, Paste_Here!A$2:A$850, 0))&lt;&gt;"", ISNUMBER(VALUE(INDEX(Paste_Here!B$2:B$850, MATCH(B618, Paste_Here!A$2:A$850, 0))))), INDEX(Paste_Here!B$2:B$850, MATCH(B618, Paste_Here!A$2:A$850, 0)), ""), ""), "")</f>
        <v/>
      </c>
      <c r="E618" s="66"/>
      <c r="F618" s="76" t="str">
        <f>IFERROR(IF(B618&lt;&gt;"", IF(ISTEXT(INDEX(Paste_Here!K$2:K$850, MATCH(B618, Paste_Here!A$2:A$850, 0))), INDEX(Paste_Here!K$2:K$850, MATCH(B618, Paste_Here!A$2:A$850, 0)), ""), ""), "")</f>
        <v/>
      </c>
      <c r="G618" s="66"/>
      <c r="H618" s="76" t="str">
        <f>IFERROR(IF(B618&lt;&gt;"", IF(ISTEXT(INDEX(Paste_Here!C$2:C$850, MATCH(B618, Paste_Here!A$2:A$850, 0))), INDEX(Paste_Here!C$2:C$850, MATCH(B618, Paste_Here!A$2:A$850, 0)), ""), ""), "")</f>
        <v/>
      </c>
      <c r="I618" s="66"/>
      <c r="J618" s="76" t="str">
        <f>IFERROR(IF(B618&lt;&gt;"", IF(ISNUMBER(SEARCH("s", LOWER(INDEX(Paste_Here!M$2:M$850, MATCH(B618, Paste_Here!A$2:A$850, 0))))), "Yes", IF(INDEX(Paste_Here!M$2:M$850, MATCH(B618, Paste_Here!A$2:A$850, 0))&lt;&gt;"", "No", "")), ""), "")</f>
        <v/>
      </c>
      <c r="K618" s="66"/>
      <c r="L618" s="76" t="str">
        <f>IFERROR(IF(B618&lt;&gt;"", IF(ISNUMBER(SEARCH("yes", LOWER(INDEX(Paste_Here!E$2:E$850, MATCH(B618, Paste_Here!A$2:A$850, 0))))), "Yes", IF(ISNUMBER(SEARCH("no", LOWER(INDEX(Paste_Here!E$2:E$850, MATCH(B618, Paste_Here!A$2:A$850, 0))))), "No", "")), ""), "")</f>
        <v/>
      </c>
      <c r="M618" s="66"/>
      <c r="N618" s="76" t="str">
        <f>IFERROR(IF(B618&lt;&gt;"", IF(ISNUMBER(SEARCH("yes", LOWER(INDEX(Paste_Here!F$2:F$850, MATCH(B618, Paste_Here!A$2:A$850, 0))))), "Yes", IF(ISNUMBER(SEARCH("no", LOWER(INDEX(Paste_Here!F$2:F$850, MATCH(B618, Paste_Here!A$2:A$850, 0))))), "No", "")), ""), "")</f>
        <v/>
      </c>
      <c r="O618" s="66"/>
      <c r="P618" s="76" t="str">
        <f>IFERROR(IF(B618&lt;&gt;"", IF(ISNUMBER(SEARCH("yes", LOWER(INDEX(Paste_Here!L$2:L$850, MATCH(B618, Paste_Here!A$2:A$850, 0))))), "Yes", IF(ISNUMBER(SEARCH("no", LOWER(INDEX(Paste_Here!L$2:L$850, MATCH(B618, Paste_Here!A$2:A$850, 0))))), "No", "")), ""), "")</f>
        <v/>
      </c>
      <c r="Q618" s="66"/>
      <c r="R618" s="76" t="str">
        <f>IFERROR(IF(B618&lt;&gt;"", IF(ISNUMBER(SEARCH("transitional 2", LOWER(INDEX(Paste_Here!D$2:D$850, MATCH(B618, Paste_Here!A$2:A$850, 0))))), "T2", IF(ISNUMBER(SEARCH("transitional 1", LOWER(INDEX(Paste_Here!D$2:D$850, MATCH(B618, Paste_Here!A$2:A$850, 0))))), "T1", IF(ISNUMBER(SEARCH("waived ell services", LOWER(INDEX(Paste_Here!D$2:D$850, MATCH(B618, Paste_Here!A$2:A$850, 0))))), "W", IF(ISNUMBER(SEARCH("english language learner", LOWER(INDEX(Paste_Here!D$2:D$850, MATCH(B618, Paste_Here!A$2:A$850, 0))))), "L", "")))), ""), "")</f>
        <v/>
      </c>
      <c r="S618" s="66"/>
      <c r="T618" s="76" t="str">
        <f>IFERROR(IF(B618&lt;&gt;"", IF(ISNUMBER(SEARCH("yes", LOWER(INDEX(Paste_Here!I$2:I$850, MATCH(B618, Paste_Here!A$2:A$850, 0))))), "Yes", IF(ISNUMBER(SEARCH("no", LOWER(INDEX(Paste_Here!I$2:I$850, MATCH(B618, Paste_Here!A$2:A$850, 0))))), "No", "")), ""), "")</f>
        <v/>
      </c>
      <c r="U618" s="66"/>
      <c r="V618" s="76" t="str">
        <f>IFERROR(IF(B618&lt;&gt;"", IF(ISTEXT(INDEX(Paste_Here!J$2:J$850, MATCH(B618, Paste_Here!A$2:A$850, 0))), VALUE(INDEX(Paste_Here!J$2:J$850, MATCH(B618, Paste_Here!A$2:A$850, 0))), ""), ""), "")</f>
        <v/>
      </c>
      <c r="W618" s="66"/>
      <c r="X618" s="66"/>
      <c r="Y618" s="76" t="str">
        <f t="shared" si="74"/>
        <v/>
      </c>
      <c r="Z618" s="66"/>
      <c r="AA618" s="76" t="str">
        <f>IFERROR(IF(B618&lt;&gt;"", IF(AND(INDEX(Paste_Here!AI$2:AI$850, MATCH(B618, Paste_Here!A$2:A$850, 0))&lt;&gt;"", ISNUMBER(VALUE(INDEX(Paste_Here!AI$2:AI$850, MATCH(B618, Paste_Here!A$2:A$850, 0))))), INDEX(Paste_Here!AI$2:AI$850, MATCH(B618, Paste_Here!A$2:A$850, 0)), ""), ""), "")</f>
        <v/>
      </c>
      <c r="AB618" s="66"/>
      <c r="AC618" s="76" t="str">
        <f>IFERROR(IF(B618&lt;&gt;"", IF(AND(INDEX(Paste_Here!AJ$2:AJ$850, MATCH(B618, Paste_Here!A$2:A$850, 0))&lt;&gt;"", ISNUMBER(VALUE(INDEX(Paste_Here!AJ$2:AJ$850, MATCH(B618, Paste_Here!A$2:A$850, 0))))), INDEX(Paste_Here!AJ$2:AJ$850, MATCH(B618, Paste_Here!A$2:A$850, 0)), ""), ""), "")</f>
        <v/>
      </c>
      <c r="AD618" s="66"/>
      <c r="AE618" s="76" t="str">
        <f>IFERROR(IF(B618&lt;&gt;"", IF(AND(INDEX(Paste_Here!AK$2:AK$850, MATCH(B618, Paste_Here!A$2:A$850, 0))&lt;&gt;"", ISNUMBER(VALUE(INDEX(Paste_Here!AK$2:AK$850, MATCH(B618, Paste_Here!A$2:A$850, 0))))), INDEX(Paste_Here!AK$2:AK$850, MATCH(B618, Paste_Here!A$2:A$850, 0)), ""), ""), "")</f>
        <v/>
      </c>
      <c r="AF618" s="66"/>
      <c r="AG618" s="76" t="str">
        <f>IFERROR(IF(B618&lt;&gt;"", IF(AND(INDEX(Paste_Here!AL$2:AL$850, MATCH(B618, Paste_Here!A$2:A$850, 0))&lt;&gt;"", ISNUMBER(VALUE(INDEX(Paste_Here!AL$2:AL$850, MATCH(B618, Paste_Here!A$2:A$850, 0))))), INDEX(Paste_Here!AL$2:AL$850, MATCH(B618, Paste_Here!A$2:A$850, 0)), ""), ""), "")</f>
        <v/>
      </c>
      <c r="AH618" s="66"/>
      <c r="AI618" s="76" t="str">
        <f>IFERROR(IF(B618&lt;&gt;"", IF(AND(INDEX(Paste_Here!AH$2:AH$850, MATCH(B618, Paste_Here!A$2:A$850, 0))&lt;&gt;"", ISNUMBER(VALUE(INDEX(Paste_Here!AH$2:AH$850, MATCH(B618, Paste_Here!A$2:A$850, 0))))), IF(VALUE(INDEX(Paste_Here!AH$2:AH$850, MATCH(B618, Paste_Here!A$2:A$850, 0)))=0, "", INDEX(Paste_Here!AH$2:AH$850, MATCH(B618, Paste_Here!A$2:A$850, 0))), ""), ""), "")</f>
        <v/>
      </c>
      <c r="AJ618" s="66"/>
      <c r="AK618" s="76" t="str">
        <f>IFERROR(IF(B618&lt;&gt;"", IF(AND(INDEX(Paste_Here!N$2:N$850, MATCH(B618, Paste_Here!A$2:A$850, 0))&lt;&gt;"", ISNUMBER(VALUE(INDEX(Paste_Here!N$2:N$850, MATCH(B618, Paste_Here!A$2:A$850, 0))))), INDEX(Paste_Here!N$2:N$850, MATCH(B618, Paste_Here!A$2:A$850, 0)), ""), ""), "")</f>
        <v/>
      </c>
      <c r="AL618" s="66"/>
      <c r="AM618" s="76" t="str">
        <f>IFERROR(IF(B618&lt;&gt;"", IF(AND(INDEX(Paste_Here!O$2:O$850, MATCH(B618, Paste_Here!A$2:A$850, 0))&lt;&gt;"", ISNUMBER(VALUE(INDEX(Paste_Here!O$2:O$850, MATCH(B618, Paste_Here!A$2:A$850, 0))))), INDEX(Paste_Here!O$2:O$850, MATCH(B618, Paste_Here!A$2:A$850, 0)), ""), ""), "")</f>
        <v/>
      </c>
      <c r="AN618" s="66"/>
      <c r="AO618" s="76"/>
      <c r="AP618" s="66"/>
      <c r="AQ618" s="76"/>
      <c r="AR618" s="66"/>
      <c r="AS618" s="76"/>
      <c r="AT618" s="66"/>
      <c r="AU618" s="66"/>
      <c r="AV618" s="76" t="str">
        <f t="shared" si="75"/>
        <v/>
      </c>
      <c r="AW618" s="66"/>
      <c r="AX618" s="76" t="str">
        <f>IFERROR(IF(B618&lt;&gt;"", IF(ISNUMBER(SEARCH("Revealed-Potential (Primary Focus)", LOWER(INDEX(Paste_Here!Z$2:Z$850, MATCH(B618, Paste_Here!A$2:A$850, 0))))), "Rev-Potential: Prim", IF(ISNUMBER(SEARCH("Revealed-Potential (Secondary Focus)", LOWER(INDEX(Paste_Here!Z$2:Z$850, MATCH(B618, Paste_Here!A$2:A$850, 0))))), "Rev-Potential: Sec", IF(ISNUMBER(SEARCH("Monitoring", LOWER(INDEX(Paste_Here!Z$2:Z$850, MATCH(B618, Paste_Here!A$2:A$850, 0))))), "Monitoring", IF(ISNUMBER(SEARCH("At-Promise (Secondary Focus)", LOWER(INDEX(Paste_Here!Z$2:Z$850, MATCH(B618, Paste_Here!A$2:A$850, 0))))), "At-Promise: Sec", IF(ISNUMBER(SEARCH("At-Promise (Primary Focus)", LOWER(INDEX(Paste_Here!Z$2:Z$850, MATCH(B618, Paste_Here!A$2:A$850, 0))))), "At-Promise: Prim", ""))))), ""), "")</f>
        <v/>
      </c>
      <c r="AY618" s="66"/>
      <c r="AZ618" s="76"/>
      <c r="BA618" s="66"/>
      <c r="BB618" s="76"/>
      <c r="BC618" s="66"/>
      <c r="BD618" s="76"/>
      <c r="BE618" s="66"/>
      <c r="BF618" s="76"/>
      <c r="BG618" s="66"/>
      <c r="BH618" s="76"/>
      <c r="BI618" s="66"/>
      <c r="BJ618" s="66"/>
      <c r="BK618" s="76" t="str">
        <f t="shared" si="76"/>
        <v/>
      </c>
      <c r="BL618" s="66"/>
      <c r="BM618" s="76" t="str">
        <f>IFERROR(IF(B618&lt;&gt;"", IF(AND(ISNUMBER(VALUE(SUBSTITUTE(SUBSTITUTE(Paste_Here!R618, "br", "-"), "L", ""))), VALUE(SUBSTITUTE(SUBSTITUTE(Paste_Here!R618, "br", "-"), "L", "")) &gt;= 1095), "Yes", IF(AND(ISNUMBER(VALUE(SUBSTITUTE(SUBSTITUTE(Paste_Here!R618, "br", "-"), "L", ""))), VALUE(SUBSTITUTE(SUBSTITUTE(Paste_Here!R618, "br", "-"), "L", "")) &lt;= 1094), "No", "")), ""), "")</f>
        <v/>
      </c>
      <c r="BN618" s="66"/>
      <c r="BO618" s="76" t="str">
        <f>IFERROR(IF(B618&lt;&gt;"", IF(COUNTIF(INDEX(Paste_Here!Y$2:AB$850, MATCH(B618, Paste_Here!A$2:A$850, 0), 0), "yes") &gt; 0, "Yes", IF(COUNTIF(INDEX(Paste_Here!Y$2:AB$850, MATCH(B618, Paste_Here!A$2:A$850, 0), 0), "no") &gt; 0, "No", "")), ""), "")</f>
        <v/>
      </c>
      <c r="BP618" s="66"/>
      <c r="BQ618" s="76" t="str">
        <f>IFERROR(IF(B618&lt;&gt;"", IF(AND(ISNUMBER(VALUE(SUBSTITUTE(SUBSTITUTE(Paste_Here!U618, "em", "-"), "q", ""))), VALUE(SUBSTITUTE(SUBSTITUTE(Paste_Here!U618, "em", "-"), "q", "")) &gt;= 910), "Yes", IF(AND(ISNUMBER(VALUE(SUBSTITUTE(SUBSTITUTE(Paste_Here!U618, "em", "-"), "q", ""))), VALUE(SUBSTITUTE(SUBSTITUTE(Paste_Here!U618, "em", "-"), "q", "")) &lt;= 909), "No", "")), ""), "")</f>
        <v/>
      </c>
      <c r="BR618" s="66"/>
      <c r="BS618" s="76" t="str">
        <f>IFERROR(IF(B618&lt;&gt;"", IF(AND(INDEX(Paste_Here!X$2:X$850, MATCH(B618, Paste_Here!A$2:A$850, 0))&lt;&gt;"", ISNUMBER(VALUE(INDEX(Paste_Here!X$2:X$850, MATCH(B618, Paste_Here!A$2:A$850, 0))))), INDEX(Paste_Here!X$2:X$850, MATCH(B618, Paste_Here!A$2:A$850, 0)), ""), ""), "")</f>
        <v/>
      </c>
      <c r="BT618" s="66"/>
      <c r="BU618" s="76" t="str">
        <f>IFERROR(IF(B618&lt;&gt;"", IF(ISNUMBER(VALUE(INDEX(Paste_Here!G$2:G$850, MATCH(B618, Paste_Here!A$2:A$850, 0)))), IF(VALUE(INDEX(Paste_Here!G$2:G$850, MATCH(B618, Paste_Here!A$2:A$850, 0)))=0, "No", IF(AND(VALUE(INDEX(Paste_Here!G$2:G$850, MATCH(B618, Paste_Here!A$2:A$850, 0)))&gt;=1, VALUE(INDEX(Paste_Here!G$2:G$850, MATCH(B618, Paste_Here!A$2:A$850, 0)))&lt;=4), VALUE(INDEX(Paste_Here!G$2:G$850, MATCH(B618, Paste_Here!A$2:A$850, 0))), "")), ""), ""), "")</f>
        <v/>
      </c>
      <c r="BV618" s="66"/>
      <c r="BW618" s="76" t="str">
        <f>IFERROR(IF(B618&lt;&gt;"", IF(ISNUMBER(VALUE(INDEX(Paste_Here!H$2:H$850, MATCH(B618, Paste_Here!A$2:A$850, 0)))), IF(VALUE(INDEX(Paste_Here!H$2:H$850, MATCH(B618, Paste_Here!A$2:A$850, 0)))=0, "No", IF(AND(VALUE(INDEX(Paste_Here!H$2:H$850, MATCH(B618, Paste_Here!A$2:A$850, 0)))&gt;=1, VALUE(INDEX(Paste_Here!H$2:H$850, MATCH(B618, Paste_Here!A$2:A$850, 0)))&lt;=4), VALUE(INDEX(Paste_Here!H$2:H$850, MATCH(B618, Paste_Here!A$2:A$850, 0))), "")), ""), ""), "")</f>
        <v/>
      </c>
      <c r="BX618" s="66"/>
      <c r="BY618" s="76"/>
      <c r="BZ618" s="66"/>
      <c r="CA618" s="76"/>
      <c r="CB618" s="66"/>
      <c r="CC618" s="66"/>
      <c r="CD618" s="76" t="str">
        <f t="shared" si="77"/>
        <v/>
      </c>
      <c r="CE618" s="66"/>
      <c r="CF618" s="76" t="str">
        <f>IFERROR(IF(B618&lt;&gt;"", IF(AND(INDEX(Paste_Here!P$2:P$850, MATCH(B618, Paste_Here!A$2:A$850, 0))&lt;&gt;"", ISNUMBER(VALUE(INDEX(Paste_Here!P$2:P$850, MATCH(B618, Paste_Here!A$2:A$850, 0))))), INDEX(Paste_Here!P$2:P$850, MATCH(B618, Paste_Here!A$2:A$850, 0)), ""), ""), "")</f>
        <v/>
      </c>
      <c r="CG618" s="66"/>
      <c r="CH618" s="76" t="str">
        <f>IFERROR(IF(B618&lt;&gt;"", IF(ISNUMBER(SEARCH("highrisk", LOWER(INDEX(Paste_Here!Q$2:Q$850, MATCH(B618, Paste_Here!A$2:A$850, 0))))), "High Risk", IF(ISNUMBER(SEARCH("lowrisk", LOWER(INDEX(Paste_Here!Q$2:Q$850, MATCH(B618, Paste_Here!A$2:A$850, 0))))), "Low Risk", IF(ISNUMBER(SEARCH("somerisk", LOWER(INDEX(Paste_Here!Q$2:Q$850, MATCH(B618, Paste_Here!A$2:A$850, 0))))), "Some Risk", ""))), ""), "")</f>
        <v/>
      </c>
      <c r="CI618" s="66"/>
      <c r="CJ618" s="76" t="str">
        <f>IFERROR(IF(B618&lt;&gt;"", IF(AND(INDEX(Paste_Here!AA$2:AA$850, MATCH(B618, Paste_Here!A$2:A$850, 0))&lt;&gt;"", ISNUMBER(VALUE(INDEX(Paste_Here!AA$2:AA$850, MATCH(B618, Paste_Here!A$2:A$850, 0))))), INDEX(Paste_Here!AA$2:AA$850, MATCH(B618, Paste_Here!A$2:A$850, 0)), ""), ""), "")</f>
        <v/>
      </c>
      <c r="CK618" s="66"/>
      <c r="CL618" s="76" t="str">
        <f>IFERROR(IF(B618&lt;&gt;"", IF(LOWER(INDEX(Paste_Here!AB$2:AB$850, MATCH(B618, Paste_Here!A$2:A$850, 0)))="approaching expectations", "Approaching", IF(LOWER(INDEX(Paste_Here!AB$2:AB$850, MATCH(B618, Paste_Here!A$2:A$850, 0)))="met expectations", "Met", IF(LOWER(INDEX(Paste_Here!AB$2:AB$850, MATCH(B618, Paste_Here!A$2:A$850, 0)))="exceeded expectations", "Exceeded", IF(LOWER(INDEX(Paste_Here!AB$2:AB$850, MATCH(B618, Paste_Here!A$2:A$850, 0)))="below expectations", "Below", "")))), ""), "")</f>
        <v/>
      </c>
      <c r="CM618" s="66"/>
      <c r="CN618" s="76" t="str">
        <f>IFERROR(IF(B618&lt;&gt;"", IF(AND(INDEX(Paste_Here!AC$2:AC$850, MATCH(B618, Paste_Here!A$2:A$850, 0))&lt;&gt;"", ISNUMBER(VALUE(INDEX(Paste_Here!AC$2:AC$850, MATCH(B618, Paste_Here!A$2:A$850, 0))))), INDEX(Paste_Here!AC$2:AC$850, MATCH(B618, Paste_Here!A$2:A$850, 0)), ""), ""), "")</f>
        <v/>
      </c>
      <c r="CO618" s="66"/>
      <c r="CP618" s="76"/>
      <c r="CQ618" s="66"/>
      <c r="CR618" s="76"/>
      <c r="CS618" s="66"/>
      <c r="CT618" s="76"/>
      <c r="CU618" s="66"/>
      <c r="CV618" s="76"/>
      <c r="CW618" s="66"/>
      <c r="CX618" s="76"/>
      <c r="CY618" s="66"/>
      <c r="CZ618" s="66"/>
      <c r="DA618" s="76" t="str">
        <f t="shared" si="78"/>
        <v/>
      </c>
      <c r="DB618" s="66"/>
      <c r="DC618" s="76" t="str">
        <f>IFERROR(IF(B618&lt;&gt;"", IF(AND(INDEX(Paste_Here!V$2:V$850, MATCH(B618, Paste_Here!A$2:A$850, 0))&lt;&gt;"", ISNUMBER(VALUE(INDEX(Paste_Here!V$2:V$850, MATCH(B618, Paste_Here!A$2:A$850, 0))))), INDEX(Paste_Here!V$2:V$850, MATCH(B618, Paste_Here!A$2:A$850, 0)), ""), ""), "")</f>
        <v/>
      </c>
      <c r="DD618" s="66"/>
      <c r="DE618" s="76" t="str">
        <f>IFERROR(IF(B618&lt;&gt;"", IF(ISNUMBER(SEARCH("highrisk", LOWER(INDEX(Paste_Here!W$2:W$850, MATCH(B618, Paste_Here!A$2:A$850, 0))))), "High Risk", IF(ISNUMBER(SEARCH("lowrisk", LOWER(INDEX(Paste_Here!W$2:W$850, MATCH(B618, Paste_Here!A$2:A$850, 0))))), "Low Risk", IF(ISNUMBER(SEARCH("somerisk", LOWER(INDEX(Paste_Here!W$2:W$850, MATCH(B618, Paste_Here!A$2:A$850, 0))))), "Some Risk", ""))), ""), "")</f>
        <v/>
      </c>
      <c r="DF618" s="66"/>
      <c r="DG618" s="76" t="str">
        <f>IFERROR(IF(B618&lt;&gt;"", IF(AND(INDEX(Paste_Here!S$2:S$850, MATCH(B618, Paste_Here!A$2:A$850, 0))&lt;&gt;"", ISNUMBER(VALUE(INDEX(Paste_Here!S$2:S$850, MATCH(B618, Paste_Here!A$2:A$850, 0))))), INDEX(Paste_Here!S$2:S$850, MATCH(B618, Paste_Here!A$2:A$850, 0)), ""), ""), "")</f>
        <v/>
      </c>
      <c r="DH618" s="66"/>
      <c r="DI618" s="76" t="str">
        <f>IFERROR(IF(B618&lt;&gt;"", IF(ISNUMBER(SEARCH("highrisk", LOWER(INDEX(Paste_Here!T$2:T$850, MATCH(B618, Paste_Here!A$2:A$850, 0))))), "High Risk", IF(ISNUMBER(SEARCH("lowrisk", LOWER(INDEX(Paste_Here!T$2:T$850, MATCH(B618, Paste_Here!A$2:A$850, 0))))), "Low Risk", IF(ISNUMBER(SEARCH("somerisk", LOWER(INDEX(Paste_Here!T$2:T$850, MATCH(B618, Paste_Here!A$2:A$850, 0))))), "Some Risk", ""))), ""), "")</f>
        <v/>
      </c>
      <c r="DJ618" s="66"/>
      <c r="DK618" s="76" t="str">
        <f>IFERROR(IF(B618&lt;&gt;"", IF(AND(INDEX(Paste_Here!AD$2:AD$850, MATCH(B618, Paste_Here!A$2:A$850, 0))&lt;&gt;"", ISNUMBER(VALUE(INDEX(Paste_Here!AD$2:AD$850, MATCH(B618, Paste_Here!A$2:A$850, 0))))), INDEX(Paste_Here!AD$2:AD$850, MATCH(B618, Paste_Here!A$2:A$850, 0)), ""), ""), "")</f>
        <v/>
      </c>
      <c r="DL618" s="66"/>
      <c r="DM618" s="76" t="str">
        <f>IFERROR(IF(B618&lt;&gt;"", IF(LOWER(INDEX(Paste_Here!AE$2:AE$850, MATCH(B618, Paste_Here!A$2:A$850, 0)))="approaching expectations", "Approaching", IF(LOWER(INDEX(Paste_Here!AE$2:AE$850, MATCH(B618, Paste_Here!A$2:A$850, 0)))="met expectations", "Met", IF(LOWER(INDEX(Paste_Here!AE$2:AE$850, MATCH(B618, Paste_Here!A$2:A$850, 0)))="exceeded expectations", "Exceeded", IF(LOWER(INDEX(Paste_Here!AE$2:AE$850, MATCH(B618, Paste_Here!A$2:A$850, 0)))="below expectations", "Below", "")))), ""), "")</f>
        <v/>
      </c>
      <c r="DN618" s="66"/>
      <c r="DO618" s="76"/>
      <c r="DP618" s="66"/>
      <c r="DQ618" s="76"/>
      <c r="DR618" s="66"/>
      <c r="DS618" s="76"/>
      <c r="DT618" s="66"/>
      <c r="DU618" s="76"/>
      <c r="DV618" s="66"/>
      <c r="DW618" s="66"/>
      <c r="DX618" s="76" t="str">
        <f t="shared" si="79"/>
        <v/>
      </c>
      <c r="DY618" s="66"/>
      <c r="DZ618" s="76"/>
      <c r="EA618" s="66"/>
      <c r="EB618" s="76"/>
      <c r="EC618" s="66"/>
      <c r="ED618" s="76" t="str">
        <f>IFERROR(IF(B618&lt;&gt;"", IF(AND(INDEX(Paste_Here!AF$2:AF$850, MATCH(B618, Paste_Here!A$2:A$850, 0))&lt;&gt;"", ISNUMBER(VALUE(INDEX(Paste_Here!AF$2:AF$850, MATCH(B618, Paste_Here!A$2:A$850, 0))))), INDEX(Paste_Here!AF$2:AF$850, MATCH(B618, Paste_Here!A$2:A$850, 0)), ""), ""), "")</f>
        <v/>
      </c>
      <c r="EE618" s="66"/>
      <c r="EF618" s="76"/>
      <c r="EG618" s="66"/>
      <c r="EH618" s="76"/>
      <c r="EI618" s="66"/>
      <c r="EJ618" s="76" t="str">
        <f>IFERROR(IF(B618&lt;&gt;"", IF(AND(INDEX(Paste_Here!AG$2:AG$850, MATCH(B618, Paste_Here!A$2:A$850, 0))&lt;&gt;"", ISNUMBER(VALUE(INDEX(Paste_Here!AG$2:AG$850, MATCH(B618, Paste_Here!A$2:A$850, 0))))), INDEX(Paste_Here!AG$2:AG$850, MATCH(B618, Paste_Here!A$2:A$850, 0)), ""), ""), "")</f>
        <v/>
      </c>
      <c r="EK618" s="66"/>
      <c r="EL618" s="76"/>
      <c r="EM618" s="66"/>
      <c r="EN618" s="76"/>
      <c r="EO618" s="66"/>
      <c r="EP618" s="76"/>
      <c r="EQ618" s="66"/>
      <c r="ER618" s="76"/>
      <c r="ES618" s="66"/>
      <c r="ET618" s="66"/>
      <c r="EU618" s="76"/>
      <c r="EV618" s="66"/>
      <c r="EW618" s="76"/>
      <c r="EX618" s="66"/>
      <c r="EY618" s="76"/>
      <c r="EZ618" s="66"/>
      <c r="FA618" s="76"/>
      <c r="FB618" s="66"/>
      <c r="FC618" s="76"/>
      <c r="FD618" s="66"/>
      <c r="FE618" s="76"/>
      <c r="FF618" s="66"/>
      <c r="FG618" s="76"/>
      <c r="FH618" s="66"/>
      <c r="FI618" s="76"/>
      <c r="FJ618" s="66"/>
      <c r="FK618" s="76"/>
      <c r="FL618" s="66"/>
      <c r="FM618" s="76"/>
      <c r="FN618" s="66"/>
      <c r="FO618" s="76"/>
      <c r="FP618" s="66"/>
      <c r="FQ618" s="76"/>
      <c r="FR618" s="66"/>
      <c r="FS618" s="76"/>
      <c r="FT618" s="66"/>
      <c r="FU618" s="76"/>
      <c r="FV618" s="66"/>
      <c r="FW618" s="76"/>
      <c r="FX618" s="66"/>
      <c r="FY618" s="76"/>
      <c r="FZ618" s="66"/>
      <c r="GA618" s="76"/>
      <c r="GB618" s="66"/>
      <c r="GC618" s="76"/>
      <c r="GD618" s="66"/>
      <c r="GE618" s="76"/>
      <c r="GF618" s="66"/>
      <c r="GG618" s="76"/>
      <c r="GH618" s="66"/>
      <c r="GI618" s="76"/>
      <c r="GJ618" s="66"/>
      <c r="GK618" s="76"/>
      <c r="GL618" s="66"/>
      <c r="GM618" s="76"/>
      <c r="GN618" s="66"/>
      <c r="GO618" s="76"/>
      <c r="GP618" s="66"/>
      <c r="GQ618" s="76"/>
      <c r="GR618" s="66"/>
      <c r="GS618" s="76"/>
      <c r="GT618" s="66"/>
      <c r="GU618" s="76"/>
      <c r="GV618" s="66"/>
      <c r="GW618" s="76"/>
      <c r="GX618" s="66"/>
      <c r="GY618" s="76"/>
      <c r="GZ618" s="66"/>
      <c r="HA618" s="76"/>
      <c r="HB618" s="66"/>
      <c r="HC618" s="76"/>
      <c r="HD618" s="66"/>
      <c r="HE618" s="76"/>
      <c r="HF618" s="66"/>
      <c r="HG618" s="76"/>
      <c r="HH618" s="66"/>
      <c r="HI618" s="76"/>
      <c r="HJ618" s="66"/>
      <c r="HK618" s="76"/>
      <c r="HL618" s="66"/>
      <c r="HM618" s="76"/>
      <c r="HN618" s="66"/>
      <c r="HO618" s="76"/>
      <c r="HP618" s="66"/>
      <c r="HQ618" s="76"/>
      <c r="HR618" s="66"/>
      <c r="HS618" s="76"/>
      <c r="HT618" s="66"/>
      <c r="HU618" s="76"/>
      <c r="HV618" s="66"/>
      <c r="HW618" s="76"/>
      <c r="HX618" s="66"/>
      <c r="HY618" s="76"/>
      <c r="HZ618" s="66"/>
      <c r="IA618" s="76"/>
      <c r="IB618" s="66"/>
      <c r="IC618" s="76"/>
      <c r="ID618" s="66"/>
      <c r="IE618" s="76"/>
      <c r="IF618" s="66"/>
      <c r="IG618" s="76"/>
      <c r="IH618" s="66"/>
      <c r="II618" s="76"/>
      <c r="IJ618" s="66"/>
      <c r="IK618" s="76"/>
      <c r="IL618" s="66"/>
      <c r="IM618" s="76"/>
      <c r="IN618" s="66"/>
      <c r="IO618" s="76"/>
      <c r="IP618" s="66"/>
      <c r="IQ618" s="76"/>
      <c r="IR618" s="66"/>
      <c r="IS618" s="76"/>
      <c r="IT618" s="66"/>
      <c r="IU618" s="76"/>
      <c r="IV618" s="66"/>
      <c r="IW618" s="76"/>
      <c r="IX618" s="66"/>
      <c r="IY618" s="76"/>
      <c r="IZ618" s="66"/>
      <c r="JA618" s="76"/>
      <c r="JB618" s="66"/>
      <c r="JC618" s="76"/>
      <c r="JD618" s="66"/>
      <c r="JE618" s="76"/>
      <c r="JF618" s="66"/>
      <c r="JG618" s="76"/>
      <c r="JH618" s="66"/>
      <c r="JI618" s="76"/>
      <c r="JJ618" s="66"/>
      <c r="JK618" s="76"/>
      <c r="JL618" s="66"/>
      <c r="JM618" s="76"/>
      <c r="JN618" s="66"/>
      <c r="JO618" s="76"/>
      <c r="JP618" s="66"/>
      <c r="JQ618" s="76"/>
      <c r="JR618" s="66"/>
      <c r="JS618" s="76"/>
      <c r="JT618" s="66"/>
      <c r="JU618" s="76"/>
      <c r="JV618" s="66"/>
      <c r="JW618" s="76"/>
      <c r="JX618" s="66"/>
      <c r="JY618" s="76"/>
      <c r="JZ618" s="66"/>
      <c r="KA618" s="76"/>
      <c r="KB618" s="66"/>
      <c r="KC618" s="76"/>
      <c r="KD618" s="66"/>
      <c r="KE618" s="76"/>
      <c r="KF618" s="66"/>
      <c r="KG618" s="76"/>
      <c r="KH618" s="66"/>
      <c r="KI618" s="76"/>
      <c r="KJ618" s="66"/>
      <c r="KK618" s="76"/>
      <c r="KL618" s="66"/>
      <c r="KM618" s="76"/>
      <c r="KN618" s="66"/>
      <c r="KO618" s="76"/>
      <c r="KP618" s="66"/>
      <c r="KQ618" s="76"/>
      <c r="KR618" s="66"/>
      <c r="KS618" s="76"/>
      <c r="KT618" s="66"/>
      <c r="KU618" s="76"/>
      <c r="KV618" s="66"/>
      <c r="KW618" s="76"/>
      <c r="KX618" s="66"/>
      <c r="KY618" s="76"/>
      <c r="KZ618" s="66"/>
      <c r="LA618" s="76"/>
      <c r="LB618" s="66"/>
      <c r="LC618" s="76"/>
      <c r="LD618" s="66"/>
      <c r="LE618" s="76"/>
      <c r="LF618" s="66"/>
      <c r="LG618" s="76"/>
      <c r="LH618" s="66"/>
      <c r="LI618" s="76"/>
      <c r="LJ618" s="66"/>
      <c r="LK618" s="76"/>
      <c r="LL618" s="66"/>
      <c r="LM618" s="76"/>
      <c r="LN618" s="66"/>
      <c r="LO618" s="76"/>
      <c r="LP618" s="66"/>
      <c r="LQ618" s="76"/>
      <c r="LR618" s="66"/>
      <c r="LS618" s="76"/>
      <c r="LT618" s="66"/>
      <c r="LU618" s="76"/>
      <c r="LV618" s="66"/>
      <c r="LW618" s="76"/>
      <c r="LX618" s="66"/>
      <c r="LY618" s="76"/>
      <c r="LZ618" s="66"/>
      <c r="MA618" s="76"/>
      <c r="MB618" s="66"/>
      <c r="MC618" s="76"/>
      <c r="MD618" s="66"/>
      <c r="MG618" s="1" t="str" cm="1">
        <f t="array" ref="MG618">IFERROR(INDEX(Paste_Here!$B$2:$B$850, MATCH(0, COUNTIF(MG$4:MG617, Paste_Here!$B$2:$B$850) + IF(Paste_Here!$B$2:$B$850="", 1, 0), 0)), "")</f>
        <v/>
      </c>
      <c r="MH618" s="1" t="str">
        <f>IF(MG618&lt;&gt;"", INDEX(Paste_Here!$A$2:$A$850, MATCH(MG618, Paste_Here!$B$2:$B$850, 0)), "")</f>
        <v/>
      </c>
      <c r="MI618" s="1" t="str">
        <f t="shared" si="80"/>
        <v/>
      </c>
      <c r="MJ618" s="1" t="str" cm="1">
        <f t="array" ref="MJ618">IFERROR(INDEX($MI$5:$MI$850, MATCH(SMALL(IF($MI$5:$MI$850&lt;&gt;"", COUNTIF($MI$5:$MI$850, "&lt;"&amp;$MI$5:$MI$850)+1), ROW()-ROW($MJ$5)+1), COUNTIF($MI$5:$MI$850, "&lt;"&amp;$MI$5:$MI$850)+1, 0)), "")</f>
        <v/>
      </c>
    </row>
    <row r="619" spans="1:348">
      <c r="A619" s="66"/>
      <c r="B619" s="76" t="str">
        <f t="shared" si="73"/>
        <v/>
      </c>
      <c r="C619" s="66"/>
      <c r="D619" s="76" t="str">
        <f>IFERROR(IF(B619&lt;&gt;"", IF(AND(INDEX(Paste_Here!B$2:B$850, MATCH(B619, Paste_Here!A$2:A$850, 0))&lt;&gt;"", ISNUMBER(VALUE(INDEX(Paste_Here!B$2:B$850, MATCH(B619, Paste_Here!A$2:A$850, 0))))), INDEX(Paste_Here!B$2:B$850, MATCH(B619, Paste_Here!A$2:A$850, 0)), ""), ""), "")</f>
        <v/>
      </c>
      <c r="E619" s="66"/>
      <c r="F619" s="76" t="str">
        <f>IFERROR(IF(B619&lt;&gt;"", IF(ISTEXT(INDEX(Paste_Here!K$2:K$850, MATCH(B619, Paste_Here!A$2:A$850, 0))), INDEX(Paste_Here!K$2:K$850, MATCH(B619, Paste_Here!A$2:A$850, 0)), ""), ""), "")</f>
        <v/>
      </c>
      <c r="G619" s="66"/>
      <c r="H619" s="76" t="str">
        <f>IFERROR(IF(B619&lt;&gt;"", IF(ISTEXT(INDEX(Paste_Here!C$2:C$850, MATCH(B619, Paste_Here!A$2:A$850, 0))), INDEX(Paste_Here!C$2:C$850, MATCH(B619, Paste_Here!A$2:A$850, 0)), ""), ""), "")</f>
        <v/>
      </c>
      <c r="I619" s="66"/>
      <c r="J619" s="76" t="str">
        <f>IFERROR(IF(B619&lt;&gt;"", IF(ISNUMBER(SEARCH("s", LOWER(INDEX(Paste_Here!M$2:M$850, MATCH(B619, Paste_Here!A$2:A$850, 0))))), "Yes", IF(INDEX(Paste_Here!M$2:M$850, MATCH(B619, Paste_Here!A$2:A$850, 0))&lt;&gt;"", "No", "")), ""), "")</f>
        <v/>
      </c>
      <c r="K619" s="66"/>
      <c r="L619" s="76" t="str">
        <f>IFERROR(IF(B619&lt;&gt;"", IF(ISNUMBER(SEARCH("yes", LOWER(INDEX(Paste_Here!E$2:E$850, MATCH(B619, Paste_Here!A$2:A$850, 0))))), "Yes", IF(ISNUMBER(SEARCH("no", LOWER(INDEX(Paste_Here!E$2:E$850, MATCH(B619, Paste_Here!A$2:A$850, 0))))), "No", "")), ""), "")</f>
        <v/>
      </c>
      <c r="M619" s="66"/>
      <c r="N619" s="76" t="str">
        <f>IFERROR(IF(B619&lt;&gt;"", IF(ISNUMBER(SEARCH("yes", LOWER(INDEX(Paste_Here!F$2:F$850, MATCH(B619, Paste_Here!A$2:A$850, 0))))), "Yes", IF(ISNUMBER(SEARCH("no", LOWER(INDEX(Paste_Here!F$2:F$850, MATCH(B619, Paste_Here!A$2:A$850, 0))))), "No", "")), ""), "")</f>
        <v/>
      </c>
      <c r="O619" s="66"/>
      <c r="P619" s="76" t="str">
        <f>IFERROR(IF(B619&lt;&gt;"", IF(ISNUMBER(SEARCH("yes", LOWER(INDEX(Paste_Here!L$2:L$850, MATCH(B619, Paste_Here!A$2:A$850, 0))))), "Yes", IF(ISNUMBER(SEARCH("no", LOWER(INDEX(Paste_Here!L$2:L$850, MATCH(B619, Paste_Here!A$2:A$850, 0))))), "No", "")), ""), "")</f>
        <v/>
      </c>
      <c r="Q619" s="66"/>
      <c r="R619" s="76" t="str">
        <f>IFERROR(IF(B619&lt;&gt;"", IF(ISNUMBER(SEARCH("transitional 2", LOWER(INDEX(Paste_Here!D$2:D$850, MATCH(B619, Paste_Here!A$2:A$850, 0))))), "T2", IF(ISNUMBER(SEARCH("transitional 1", LOWER(INDEX(Paste_Here!D$2:D$850, MATCH(B619, Paste_Here!A$2:A$850, 0))))), "T1", IF(ISNUMBER(SEARCH("waived ell services", LOWER(INDEX(Paste_Here!D$2:D$850, MATCH(B619, Paste_Here!A$2:A$850, 0))))), "W", IF(ISNUMBER(SEARCH("english language learner", LOWER(INDEX(Paste_Here!D$2:D$850, MATCH(B619, Paste_Here!A$2:A$850, 0))))), "L", "")))), ""), "")</f>
        <v/>
      </c>
      <c r="S619" s="66"/>
      <c r="T619" s="76" t="str">
        <f>IFERROR(IF(B619&lt;&gt;"", IF(ISNUMBER(SEARCH("yes", LOWER(INDEX(Paste_Here!I$2:I$850, MATCH(B619, Paste_Here!A$2:A$850, 0))))), "Yes", IF(ISNUMBER(SEARCH("no", LOWER(INDEX(Paste_Here!I$2:I$850, MATCH(B619, Paste_Here!A$2:A$850, 0))))), "No", "")), ""), "")</f>
        <v/>
      </c>
      <c r="U619" s="66"/>
      <c r="V619" s="76" t="str">
        <f>IFERROR(IF(B619&lt;&gt;"", IF(ISTEXT(INDEX(Paste_Here!J$2:J$850, MATCH(B619, Paste_Here!A$2:A$850, 0))), VALUE(INDEX(Paste_Here!J$2:J$850, MATCH(B619, Paste_Here!A$2:A$850, 0))), ""), ""), "")</f>
        <v/>
      </c>
      <c r="W619" s="66"/>
      <c r="X619" s="66"/>
      <c r="Y619" s="76" t="str">
        <f t="shared" si="74"/>
        <v/>
      </c>
      <c r="Z619" s="66"/>
      <c r="AA619" s="76" t="str">
        <f>IFERROR(IF(B619&lt;&gt;"", IF(AND(INDEX(Paste_Here!AI$2:AI$850, MATCH(B619, Paste_Here!A$2:A$850, 0))&lt;&gt;"", ISNUMBER(VALUE(INDEX(Paste_Here!AI$2:AI$850, MATCH(B619, Paste_Here!A$2:A$850, 0))))), INDEX(Paste_Here!AI$2:AI$850, MATCH(B619, Paste_Here!A$2:A$850, 0)), ""), ""), "")</f>
        <v/>
      </c>
      <c r="AB619" s="66"/>
      <c r="AC619" s="76" t="str">
        <f>IFERROR(IF(B619&lt;&gt;"", IF(AND(INDEX(Paste_Here!AJ$2:AJ$850, MATCH(B619, Paste_Here!A$2:A$850, 0))&lt;&gt;"", ISNUMBER(VALUE(INDEX(Paste_Here!AJ$2:AJ$850, MATCH(B619, Paste_Here!A$2:A$850, 0))))), INDEX(Paste_Here!AJ$2:AJ$850, MATCH(B619, Paste_Here!A$2:A$850, 0)), ""), ""), "")</f>
        <v/>
      </c>
      <c r="AD619" s="66"/>
      <c r="AE619" s="76" t="str">
        <f>IFERROR(IF(B619&lt;&gt;"", IF(AND(INDEX(Paste_Here!AK$2:AK$850, MATCH(B619, Paste_Here!A$2:A$850, 0))&lt;&gt;"", ISNUMBER(VALUE(INDEX(Paste_Here!AK$2:AK$850, MATCH(B619, Paste_Here!A$2:A$850, 0))))), INDEX(Paste_Here!AK$2:AK$850, MATCH(B619, Paste_Here!A$2:A$850, 0)), ""), ""), "")</f>
        <v/>
      </c>
      <c r="AF619" s="66"/>
      <c r="AG619" s="76" t="str">
        <f>IFERROR(IF(B619&lt;&gt;"", IF(AND(INDEX(Paste_Here!AL$2:AL$850, MATCH(B619, Paste_Here!A$2:A$850, 0))&lt;&gt;"", ISNUMBER(VALUE(INDEX(Paste_Here!AL$2:AL$850, MATCH(B619, Paste_Here!A$2:A$850, 0))))), INDEX(Paste_Here!AL$2:AL$850, MATCH(B619, Paste_Here!A$2:A$850, 0)), ""), ""), "")</f>
        <v/>
      </c>
      <c r="AH619" s="66"/>
      <c r="AI619" s="76" t="str">
        <f>IFERROR(IF(B619&lt;&gt;"", IF(AND(INDEX(Paste_Here!AH$2:AH$850, MATCH(B619, Paste_Here!A$2:A$850, 0))&lt;&gt;"", ISNUMBER(VALUE(INDEX(Paste_Here!AH$2:AH$850, MATCH(B619, Paste_Here!A$2:A$850, 0))))), IF(VALUE(INDEX(Paste_Here!AH$2:AH$850, MATCH(B619, Paste_Here!A$2:A$850, 0)))=0, "", INDEX(Paste_Here!AH$2:AH$850, MATCH(B619, Paste_Here!A$2:A$850, 0))), ""), ""), "")</f>
        <v/>
      </c>
      <c r="AJ619" s="66"/>
      <c r="AK619" s="76" t="str">
        <f>IFERROR(IF(B619&lt;&gt;"", IF(AND(INDEX(Paste_Here!N$2:N$850, MATCH(B619, Paste_Here!A$2:A$850, 0))&lt;&gt;"", ISNUMBER(VALUE(INDEX(Paste_Here!N$2:N$850, MATCH(B619, Paste_Here!A$2:A$850, 0))))), INDEX(Paste_Here!N$2:N$850, MATCH(B619, Paste_Here!A$2:A$850, 0)), ""), ""), "")</f>
        <v/>
      </c>
      <c r="AL619" s="66"/>
      <c r="AM619" s="76" t="str">
        <f>IFERROR(IF(B619&lt;&gt;"", IF(AND(INDEX(Paste_Here!O$2:O$850, MATCH(B619, Paste_Here!A$2:A$850, 0))&lt;&gt;"", ISNUMBER(VALUE(INDEX(Paste_Here!O$2:O$850, MATCH(B619, Paste_Here!A$2:A$850, 0))))), INDEX(Paste_Here!O$2:O$850, MATCH(B619, Paste_Here!A$2:A$850, 0)), ""), ""), "")</f>
        <v/>
      </c>
      <c r="AN619" s="66"/>
      <c r="AO619" s="76"/>
      <c r="AP619" s="66"/>
      <c r="AQ619" s="76"/>
      <c r="AR619" s="66"/>
      <c r="AS619" s="76"/>
      <c r="AT619" s="66"/>
      <c r="AU619" s="66"/>
      <c r="AV619" s="76" t="str">
        <f t="shared" si="75"/>
        <v/>
      </c>
      <c r="AW619" s="66"/>
      <c r="AX619" s="76" t="str">
        <f>IFERROR(IF(B619&lt;&gt;"", IF(ISNUMBER(SEARCH("Revealed-Potential (Primary Focus)", LOWER(INDEX(Paste_Here!Z$2:Z$850, MATCH(B619, Paste_Here!A$2:A$850, 0))))), "Rev-Potential: Prim", IF(ISNUMBER(SEARCH("Revealed-Potential (Secondary Focus)", LOWER(INDEX(Paste_Here!Z$2:Z$850, MATCH(B619, Paste_Here!A$2:A$850, 0))))), "Rev-Potential: Sec", IF(ISNUMBER(SEARCH("Monitoring", LOWER(INDEX(Paste_Here!Z$2:Z$850, MATCH(B619, Paste_Here!A$2:A$850, 0))))), "Monitoring", IF(ISNUMBER(SEARCH("At-Promise (Secondary Focus)", LOWER(INDEX(Paste_Here!Z$2:Z$850, MATCH(B619, Paste_Here!A$2:A$850, 0))))), "At-Promise: Sec", IF(ISNUMBER(SEARCH("At-Promise (Primary Focus)", LOWER(INDEX(Paste_Here!Z$2:Z$850, MATCH(B619, Paste_Here!A$2:A$850, 0))))), "At-Promise: Prim", ""))))), ""), "")</f>
        <v/>
      </c>
      <c r="AY619" s="66"/>
      <c r="AZ619" s="76"/>
      <c r="BA619" s="66"/>
      <c r="BB619" s="76"/>
      <c r="BC619" s="66"/>
      <c r="BD619" s="76"/>
      <c r="BE619" s="66"/>
      <c r="BF619" s="76"/>
      <c r="BG619" s="66"/>
      <c r="BH619" s="76"/>
      <c r="BI619" s="66"/>
      <c r="BJ619" s="66"/>
      <c r="BK619" s="76" t="str">
        <f t="shared" si="76"/>
        <v/>
      </c>
      <c r="BL619" s="66"/>
      <c r="BM619" s="76" t="str">
        <f>IFERROR(IF(B619&lt;&gt;"", IF(AND(ISNUMBER(VALUE(SUBSTITUTE(SUBSTITUTE(Paste_Here!R619, "br", "-"), "L", ""))), VALUE(SUBSTITUTE(SUBSTITUTE(Paste_Here!R619, "br", "-"), "L", "")) &gt;= 1095), "Yes", IF(AND(ISNUMBER(VALUE(SUBSTITUTE(SUBSTITUTE(Paste_Here!R619, "br", "-"), "L", ""))), VALUE(SUBSTITUTE(SUBSTITUTE(Paste_Here!R619, "br", "-"), "L", "")) &lt;= 1094), "No", "")), ""), "")</f>
        <v/>
      </c>
      <c r="BN619" s="66"/>
      <c r="BO619" s="76" t="str">
        <f>IFERROR(IF(B619&lt;&gt;"", IF(COUNTIF(INDEX(Paste_Here!Y$2:AB$850, MATCH(B619, Paste_Here!A$2:A$850, 0), 0), "yes") &gt; 0, "Yes", IF(COUNTIF(INDEX(Paste_Here!Y$2:AB$850, MATCH(B619, Paste_Here!A$2:A$850, 0), 0), "no") &gt; 0, "No", "")), ""), "")</f>
        <v/>
      </c>
      <c r="BP619" s="66"/>
      <c r="BQ619" s="76" t="str">
        <f>IFERROR(IF(B619&lt;&gt;"", IF(AND(ISNUMBER(VALUE(SUBSTITUTE(SUBSTITUTE(Paste_Here!U619, "em", "-"), "q", ""))), VALUE(SUBSTITUTE(SUBSTITUTE(Paste_Here!U619, "em", "-"), "q", "")) &gt;= 910), "Yes", IF(AND(ISNUMBER(VALUE(SUBSTITUTE(SUBSTITUTE(Paste_Here!U619, "em", "-"), "q", ""))), VALUE(SUBSTITUTE(SUBSTITUTE(Paste_Here!U619, "em", "-"), "q", "")) &lt;= 909), "No", "")), ""), "")</f>
        <v/>
      </c>
      <c r="BR619" s="66"/>
      <c r="BS619" s="76" t="str">
        <f>IFERROR(IF(B619&lt;&gt;"", IF(AND(INDEX(Paste_Here!X$2:X$850, MATCH(B619, Paste_Here!A$2:A$850, 0))&lt;&gt;"", ISNUMBER(VALUE(INDEX(Paste_Here!X$2:X$850, MATCH(B619, Paste_Here!A$2:A$850, 0))))), INDEX(Paste_Here!X$2:X$850, MATCH(B619, Paste_Here!A$2:A$850, 0)), ""), ""), "")</f>
        <v/>
      </c>
      <c r="BT619" s="66"/>
      <c r="BU619" s="76" t="str">
        <f>IFERROR(IF(B619&lt;&gt;"", IF(ISNUMBER(VALUE(INDEX(Paste_Here!G$2:G$850, MATCH(B619, Paste_Here!A$2:A$850, 0)))), IF(VALUE(INDEX(Paste_Here!G$2:G$850, MATCH(B619, Paste_Here!A$2:A$850, 0)))=0, "No", IF(AND(VALUE(INDEX(Paste_Here!G$2:G$850, MATCH(B619, Paste_Here!A$2:A$850, 0)))&gt;=1, VALUE(INDEX(Paste_Here!G$2:G$850, MATCH(B619, Paste_Here!A$2:A$850, 0)))&lt;=4), VALUE(INDEX(Paste_Here!G$2:G$850, MATCH(B619, Paste_Here!A$2:A$850, 0))), "")), ""), ""), "")</f>
        <v/>
      </c>
      <c r="BV619" s="66"/>
      <c r="BW619" s="76" t="str">
        <f>IFERROR(IF(B619&lt;&gt;"", IF(ISNUMBER(VALUE(INDEX(Paste_Here!H$2:H$850, MATCH(B619, Paste_Here!A$2:A$850, 0)))), IF(VALUE(INDEX(Paste_Here!H$2:H$850, MATCH(B619, Paste_Here!A$2:A$850, 0)))=0, "No", IF(AND(VALUE(INDEX(Paste_Here!H$2:H$850, MATCH(B619, Paste_Here!A$2:A$850, 0)))&gt;=1, VALUE(INDEX(Paste_Here!H$2:H$850, MATCH(B619, Paste_Here!A$2:A$850, 0)))&lt;=4), VALUE(INDEX(Paste_Here!H$2:H$850, MATCH(B619, Paste_Here!A$2:A$850, 0))), "")), ""), ""), "")</f>
        <v/>
      </c>
      <c r="BX619" s="66"/>
      <c r="BY619" s="76"/>
      <c r="BZ619" s="66"/>
      <c r="CA619" s="76"/>
      <c r="CB619" s="66"/>
      <c r="CC619" s="66"/>
      <c r="CD619" s="76" t="str">
        <f t="shared" si="77"/>
        <v/>
      </c>
      <c r="CE619" s="66"/>
      <c r="CF619" s="76" t="str">
        <f>IFERROR(IF(B619&lt;&gt;"", IF(AND(INDEX(Paste_Here!P$2:P$850, MATCH(B619, Paste_Here!A$2:A$850, 0))&lt;&gt;"", ISNUMBER(VALUE(INDEX(Paste_Here!P$2:P$850, MATCH(B619, Paste_Here!A$2:A$850, 0))))), INDEX(Paste_Here!P$2:P$850, MATCH(B619, Paste_Here!A$2:A$850, 0)), ""), ""), "")</f>
        <v/>
      </c>
      <c r="CG619" s="66"/>
      <c r="CH619" s="76" t="str">
        <f>IFERROR(IF(B619&lt;&gt;"", IF(ISNUMBER(SEARCH("highrisk", LOWER(INDEX(Paste_Here!Q$2:Q$850, MATCH(B619, Paste_Here!A$2:A$850, 0))))), "High Risk", IF(ISNUMBER(SEARCH("lowrisk", LOWER(INDEX(Paste_Here!Q$2:Q$850, MATCH(B619, Paste_Here!A$2:A$850, 0))))), "Low Risk", IF(ISNUMBER(SEARCH("somerisk", LOWER(INDEX(Paste_Here!Q$2:Q$850, MATCH(B619, Paste_Here!A$2:A$850, 0))))), "Some Risk", ""))), ""), "")</f>
        <v/>
      </c>
      <c r="CI619" s="66"/>
      <c r="CJ619" s="76" t="str">
        <f>IFERROR(IF(B619&lt;&gt;"", IF(AND(INDEX(Paste_Here!AA$2:AA$850, MATCH(B619, Paste_Here!A$2:A$850, 0))&lt;&gt;"", ISNUMBER(VALUE(INDEX(Paste_Here!AA$2:AA$850, MATCH(B619, Paste_Here!A$2:A$850, 0))))), INDEX(Paste_Here!AA$2:AA$850, MATCH(B619, Paste_Here!A$2:A$850, 0)), ""), ""), "")</f>
        <v/>
      </c>
      <c r="CK619" s="66"/>
      <c r="CL619" s="76" t="str">
        <f>IFERROR(IF(B619&lt;&gt;"", IF(LOWER(INDEX(Paste_Here!AB$2:AB$850, MATCH(B619, Paste_Here!A$2:A$850, 0)))="approaching expectations", "Approaching", IF(LOWER(INDEX(Paste_Here!AB$2:AB$850, MATCH(B619, Paste_Here!A$2:A$850, 0)))="met expectations", "Met", IF(LOWER(INDEX(Paste_Here!AB$2:AB$850, MATCH(B619, Paste_Here!A$2:A$850, 0)))="exceeded expectations", "Exceeded", IF(LOWER(INDEX(Paste_Here!AB$2:AB$850, MATCH(B619, Paste_Here!A$2:A$850, 0)))="below expectations", "Below", "")))), ""), "")</f>
        <v/>
      </c>
      <c r="CM619" s="66"/>
      <c r="CN619" s="76" t="str">
        <f>IFERROR(IF(B619&lt;&gt;"", IF(AND(INDEX(Paste_Here!AC$2:AC$850, MATCH(B619, Paste_Here!A$2:A$850, 0))&lt;&gt;"", ISNUMBER(VALUE(INDEX(Paste_Here!AC$2:AC$850, MATCH(B619, Paste_Here!A$2:A$850, 0))))), INDEX(Paste_Here!AC$2:AC$850, MATCH(B619, Paste_Here!A$2:A$850, 0)), ""), ""), "")</f>
        <v/>
      </c>
      <c r="CO619" s="66"/>
      <c r="CP619" s="76"/>
      <c r="CQ619" s="66"/>
      <c r="CR619" s="76"/>
      <c r="CS619" s="66"/>
      <c r="CT619" s="76"/>
      <c r="CU619" s="66"/>
      <c r="CV619" s="76"/>
      <c r="CW619" s="66"/>
      <c r="CX619" s="76"/>
      <c r="CY619" s="66"/>
      <c r="CZ619" s="66"/>
      <c r="DA619" s="76" t="str">
        <f t="shared" si="78"/>
        <v/>
      </c>
      <c r="DB619" s="66"/>
      <c r="DC619" s="76" t="str">
        <f>IFERROR(IF(B619&lt;&gt;"", IF(AND(INDEX(Paste_Here!V$2:V$850, MATCH(B619, Paste_Here!A$2:A$850, 0))&lt;&gt;"", ISNUMBER(VALUE(INDEX(Paste_Here!V$2:V$850, MATCH(B619, Paste_Here!A$2:A$850, 0))))), INDEX(Paste_Here!V$2:V$850, MATCH(B619, Paste_Here!A$2:A$850, 0)), ""), ""), "")</f>
        <v/>
      </c>
      <c r="DD619" s="66"/>
      <c r="DE619" s="76" t="str">
        <f>IFERROR(IF(B619&lt;&gt;"", IF(ISNUMBER(SEARCH("highrisk", LOWER(INDEX(Paste_Here!W$2:W$850, MATCH(B619, Paste_Here!A$2:A$850, 0))))), "High Risk", IF(ISNUMBER(SEARCH("lowrisk", LOWER(INDEX(Paste_Here!W$2:W$850, MATCH(B619, Paste_Here!A$2:A$850, 0))))), "Low Risk", IF(ISNUMBER(SEARCH("somerisk", LOWER(INDEX(Paste_Here!W$2:W$850, MATCH(B619, Paste_Here!A$2:A$850, 0))))), "Some Risk", ""))), ""), "")</f>
        <v/>
      </c>
      <c r="DF619" s="66"/>
      <c r="DG619" s="76" t="str">
        <f>IFERROR(IF(B619&lt;&gt;"", IF(AND(INDEX(Paste_Here!S$2:S$850, MATCH(B619, Paste_Here!A$2:A$850, 0))&lt;&gt;"", ISNUMBER(VALUE(INDEX(Paste_Here!S$2:S$850, MATCH(B619, Paste_Here!A$2:A$850, 0))))), INDEX(Paste_Here!S$2:S$850, MATCH(B619, Paste_Here!A$2:A$850, 0)), ""), ""), "")</f>
        <v/>
      </c>
      <c r="DH619" s="66"/>
      <c r="DI619" s="76" t="str">
        <f>IFERROR(IF(B619&lt;&gt;"", IF(ISNUMBER(SEARCH("highrisk", LOWER(INDEX(Paste_Here!T$2:T$850, MATCH(B619, Paste_Here!A$2:A$850, 0))))), "High Risk", IF(ISNUMBER(SEARCH("lowrisk", LOWER(INDEX(Paste_Here!T$2:T$850, MATCH(B619, Paste_Here!A$2:A$850, 0))))), "Low Risk", IF(ISNUMBER(SEARCH("somerisk", LOWER(INDEX(Paste_Here!T$2:T$850, MATCH(B619, Paste_Here!A$2:A$850, 0))))), "Some Risk", ""))), ""), "")</f>
        <v/>
      </c>
      <c r="DJ619" s="66"/>
      <c r="DK619" s="76" t="str">
        <f>IFERROR(IF(B619&lt;&gt;"", IF(AND(INDEX(Paste_Here!AD$2:AD$850, MATCH(B619, Paste_Here!A$2:A$850, 0))&lt;&gt;"", ISNUMBER(VALUE(INDEX(Paste_Here!AD$2:AD$850, MATCH(B619, Paste_Here!A$2:A$850, 0))))), INDEX(Paste_Here!AD$2:AD$850, MATCH(B619, Paste_Here!A$2:A$850, 0)), ""), ""), "")</f>
        <v/>
      </c>
      <c r="DL619" s="66"/>
      <c r="DM619" s="76" t="str">
        <f>IFERROR(IF(B619&lt;&gt;"", IF(LOWER(INDEX(Paste_Here!AE$2:AE$850, MATCH(B619, Paste_Here!A$2:A$850, 0)))="approaching expectations", "Approaching", IF(LOWER(INDEX(Paste_Here!AE$2:AE$850, MATCH(B619, Paste_Here!A$2:A$850, 0)))="met expectations", "Met", IF(LOWER(INDEX(Paste_Here!AE$2:AE$850, MATCH(B619, Paste_Here!A$2:A$850, 0)))="exceeded expectations", "Exceeded", IF(LOWER(INDEX(Paste_Here!AE$2:AE$850, MATCH(B619, Paste_Here!A$2:A$850, 0)))="below expectations", "Below", "")))), ""), "")</f>
        <v/>
      </c>
      <c r="DN619" s="66"/>
      <c r="DO619" s="76"/>
      <c r="DP619" s="66"/>
      <c r="DQ619" s="76"/>
      <c r="DR619" s="66"/>
      <c r="DS619" s="76"/>
      <c r="DT619" s="66"/>
      <c r="DU619" s="76"/>
      <c r="DV619" s="66"/>
      <c r="DW619" s="66"/>
      <c r="DX619" s="76" t="str">
        <f t="shared" si="79"/>
        <v/>
      </c>
      <c r="DY619" s="66"/>
      <c r="DZ619" s="76"/>
      <c r="EA619" s="66"/>
      <c r="EB619" s="76"/>
      <c r="EC619" s="66"/>
      <c r="ED619" s="76" t="str">
        <f>IFERROR(IF(B619&lt;&gt;"", IF(AND(INDEX(Paste_Here!AF$2:AF$850, MATCH(B619, Paste_Here!A$2:A$850, 0))&lt;&gt;"", ISNUMBER(VALUE(INDEX(Paste_Here!AF$2:AF$850, MATCH(B619, Paste_Here!A$2:A$850, 0))))), INDEX(Paste_Here!AF$2:AF$850, MATCH(B619, Paste_Here!A$2:A$850, 0)), ""), ""), "")</f>
        <v/>
      </c>
      <c r="EE619" s="66"/>
      <c r="EF619" s="76"/>
      <c r="EG619" s="66"/>
      <c r="EH619" s="76"/>
      <c r="EI619" s="66"/>
      <c r="EJ619" s="76" t="str">
        <f>IFERROR(IF(B619&lt;&gt;"", IF(AND(INDEX(Paste_Here!AG$2:AG$850, MATCH(B619, Paste_Here!A$2:A$850, 0))&lt;&gt;"", ISNUMBER(VALUE(INDEX(Paste_Here!AG$2:AG$850, MATCH(B619, Paste_Here!A$2:A$850, 0))))), INDEX(Paste_Here!AG$2:AG$850, MATCH(B619, Paste_Here!A$2:A$850, 0)), ""), ""), "")</f>
        <v/>
      </c>
      <c r="EK619" s="66"/>
      <c r="EL619" s="76"/>
      <c r="EM619" s="66"/>
      <c r="EN619" s="76"/>
      <c r="EO619" s="66"/>
      <c r="EP619" s="76"/>
      <c r="EQ619" s="66"/>
      <c r="ER619" s="76"/>
      <c r="ES619" s="66"/>
      <c r="ET619" s="66"/>
      <c r="EU619" s="76"/>
      <c r="EV619" s="66"/>
      <c r="EW619" s="76"/>
      <c r="EX619" s="66"/>
      <c r="EY619" s="76"/>
      <c r="EZ619" s="66"/>
      <c r="FA619" s="76"/>
      <c r="FB619" s="66"/>
      <c r="FC619" s="76"/>
      <c r="FD619" s="66"/>
      <c r="FE619" s="76"/>
      <c r="FF619" s="66"/>
      <c r="FG619" s="76"/>
      <c r="FH619" s="66"/>
      <c r="FI619" s="76"/>
      <c r="FJ619" s="66"/>
      <c r="FK619" s="76"/>
      <c r="FL619" s="66"/>
      <c r="FM619" s="76"/>
      <c r="FN619" s="66"/>
      <c r="FO619" s="76"/>
      <c r="FP619" s="66"/>
      <c r="FQ619" s="76"/>
      <c r="FR619" s="66"/>
      <c r="FS619" s="76"/>
      <c r="FT619" s="66"/>
      <c r="FU619" s="76"/>
      <c r="FV619" s="66"/>
      <c r="FW619" s="76"/>
      <c r="FX619" s="66"/>
      <c r="FY619" s="76"/>
      <c r="FZ619" s="66"/>
      <c r="GA619" s="76"/>
      <c r="GB619" s="66"/>
      <c r="GC619" s="76"/>
      <c r="GD619" s="66"/>
      <c r="GE619" s="76"/>
      <c r="GF619" s="66"/>
      <c r="GG619" s="76"/>
      <c r="GH619" s="66"/>
      <c r="GI619" s="76"/>
      <c r="GJ619" s="66"/>
      <c r="GK619" s="76"/>
      <c r="GL619" s="66"/>
      <c r="GM619" s="76"/>
      <c r="GN619" s="66"/>
      <c r="GO619" s="76"/>
      <c r="GP619" s="66"/>
      <c r="GQ619" s="76"/>
      <c r="GR619" s="66"/>
      <c r="GS619" s="76"/>
      <c r="GT619" s="66"/>
      <c r="GU619" s="76"/>
      <c r="GV619" s="66"/>
      <c r="GW619" s="76"/>
      <c r="GX619" s="66"/>
      <c r="GY619" s="76"/>
      <c r="GZ619" s="66"/>
      <c r="HA619" s="76"/>
      <c r="HB619" s="66"/>
      <c r="HC619" s="76"/>
      <c r="HD619" s="66"/>
      <c r="HE619" s="76"/>
      <c r="HF619" s="66"/>
      <c r="HG619" s="76"/>
      <c r="HH619" s="66"/>
      <c r="HI619" s="76"/>
      <c r="HJ619" s="66"/>
      <c r="HK619" s="76"/>
      <c r="HL619" s="66"/>
      <c r="HM619" s="76"/>
      <c r="HN619" s="66"/>
      <c r="HO619" s="76"/>
      <c r="HP619" s="66"/>
      <c r="HQ619" s="76"/>
      <c r="HR619" s="66"/>
      <c r="HS619" s="76"/>
      <c r="HT619" s="66"/>
      <c r="HU619" s="76"/>
      <c r="HV619" s="66"/>
      <c r="HW619" s="76"/>
      <c r="HX619" s="66"/>
      <c r="HY619" s="76"/>
      <c r="HZ619" s="66"/>
      <c r="IA619" s="76"/>
      <c r="IB619" s="66"/>
      <c r="IC619" s="76"/>
      <c r="ID619" s="66"/>
      <c r="IE619" s="76"/>
      <c r="IF619" s="66"/>
      <c r="IG619" s="76"/>
      <c r="IH619" s="66"/>
      <c r="II619" s="76"/>
      <c r="IJ619" s="66"/>
      <c r="IK619" s="76"/>
      <c r="IL619" s="66"/>
      <c r="IM619" s="76"/>
      <c r="IN619" s="66"/>
      <c r="IO619" s="76"/>
      <c r="IP619" s="66"/>
      <c r="IQ619" s="76"/>
      <c r="IR619" s="66"/>
      <c r="IS619" s="76"/>
      <c r="IT619" s="66"/>
      <c r="IU619" s="76"/>
      <c r="IV619" s="66"/>
      <c r="IW619" s="76"/>
      <c r="IX619" s="66"/>
      <c r="IY619" s="76"/>
      <c r="IZ619" s="66"/>
      <c r="JA619" s="76"/>
      <c r="JB619" s="66"/>
      <c r="JC619" s="76"/>
      <c r="JD619" s="66"/>
      <c r="JE619" s="76"/>
      <c r="JF619" s="66"/>
      <c r="JG619" s="76"/>
      <c r="JH619" s="66"/>
      <c r="JI619" s="76"/>
      <c r="JJ619" s="66"/>
      <c r="JK619" s="76"/>
      <c r="JL619" s="66"/>
      <c r="JM619" s="76"/>
      <c r="JN619" s="66"/>
      <c r="JO619" s="76"/>
      <c r="JP619" s="66"/>
      <c r="JQ619" s="76"/>
      <c r="JR619" s="66"/>
      <c r="JS619" s="76"/>
      <c r="JT619" s="66"/>
      <c r="JU619" s="76"/>
      <c r="JV619" s="66"/>
      <c r="JW619" s="76"/>
      <c r="JX619" s="66"/>
      <c r="JY619" s="76"/>
      <c r="JZ619" s="66"/>
      <c r="KA619" s="76"/>
      <c r="KB619" s="66"/>
      <c r="KC619" s="76"/>
      <c r="KD619" s="66"/>
      <c r="KE619" s="76"/>
      <c r="KF619" s="66"/>
      <c r="KG619" s="76"/>
      <c r="KH619" s="66"/>
      <c r="KI619" s="76"/>
      <c r="KJ619" s="66"/>
      <c r="KK619" s="76"/>
      <c r="KL619" s="66"/>
      <c r="KM619" s="76"/>
      <c r="KN619" s="66"/>
      <c r="KO619" s="76"/>
      <c r="KP619" s="66"/>
      <c r="KQ619" s="76"/>
      <c r="KR619" s="66"/>
      <c r="KS619" s="76"/>
      <c r="KT619" s="66"/>
      <c r="KU619" s="76"/>
      <c r="KV619" s="66"/>
      <c r="KW619" s="76"/>
      <c r="KX619" s="66"/>
      <c r="KY619" s="76"/>
      <c r="KZ619" s="66"/>
      <c r="LA619" s="76"/>
      <c r="LB619" s="66"/>
      <c r="LC619" s="76"/>
      <c r="LD619" s="66"/>
      <c r="LE619" s="76"/>
      <c r="LF619" s="66"/>
      <c r="LG619" s="76"/>
      <c r="LH619" s="66"/>
      <c r="LI619" s="76"/>
      <c r="LJ619" s="66"/>
      <c r="LK619" s="76"/>
      <c r="LL619" s="66"/>
      <c r="LM619" s="76"/>
      <c r="LN619" s="66"/>
      <c r="LO619" s="76"/>
      <c r="LP619" s="66"/>
      <c r="LQ619" s="76"/>
      <c r="LR619" s="66"/>
      <c r="LS619" s="76"/>
      <c r="LT619" s="66"/>
      <c r="LU619" s="76"/>
      <c r="LV619" s="66"/>
      <c r="LW619" s="76"/>
      <c r="LX619" s="66"/>
      <c r="LY619" s="76"/>
      <c r="LZ619" s="66"/>
      <c r="MA619" s="76"/>
      <c r="MB619" s="66"/>
      <c r="MC619" s="76"/>
      <c r="MD619" s="66"/>
      <c r="MG619" s="1" t="str" cm="1">
        <f t="array" ref="MG619">IFERROR(INDEX(Paste_Here!$B$2:$B$850, MATCH(0, COUNTIF(MG$4:MG618, Paste_Here!$B$2:$B$850) + IF(Paste_Here!$B$2:$B$850="", 1, 0), 0)), "")</f>
        <v/>
      </c>
      <c r="MH619" s="1" t="str">
        <f>IF(MG619&lt;&gt;"", INDEX(Paste_Here!$A$2:$A$850, MATCH(MG619, Paste_Here!$B$2:$B$850, 0)), "")</f>
        <v/>
      </c>
      <c r="MI619" s="1" t="str">
        <f t="shared" si="80"/>
        <v/>
      </c>
      <c r="MJ619" s="1" t="str" cm="1">
        <f t="array" ref="MJ619">IFERROR(INDEX($MI$5:$MI$850, MATCH(SMALL(IF($MI$5:$MI$850&lt;&gt;"", COUNTIF($MI$5:$MI$850, "&lt;"&amp;$MI$5:$MI$850)+1), ROW()-ROW($MJ$5)+1), COUNTIF($MI$5:$MI$850, "&lt;"&amp;$MI$5:$MI$850)+1, 0)), "")</f>
        <v/>
      </c>
    </row>
    <row r="620" spans="1:348">
      <c r="A620" s="66"/>
      <c r="B620" s="76" t="str">
        <f t="shared" si="73"/>
        <v/>
      </c>
      <c r="C620" s="66"/>
      <c r="D620" s="76" t="str">
        <f>IFERROR(IF(B620&lt;&gt;"", IF(AND(INDEX(Paste_Here!B$2:B$850, MATCH(B620, Paste_Here!A$2:A$850, 0))&lt;&gt;"", ISNUMBER(VALUE(INDEX(Paste_Here!B$2:B$850, MATCH(B620, Paste_Here!A$2:A$850, 0))))), INDEX(Paste_Here!B$2:B$850, MATCH(B620, Paste_Here!A$2:A$850, 0)), ""), ""), "")</f>
        <v/>
      </c>
      <c r="E620" s="66"/>
      <c r="F620" s="76" t="str">
        <f>IFERROR(IF(B620&lt;&gt;"", IF(ISTEXT(INDEX(Paste_Here!K$2:K$850, MATCH(B620, Paste_Here!A$2:A$850, 0))), INDEX(Paste_Here!K$2:K$850, MATCH(B620, Paste_Here!A$2:A$850, 0)), ""), ""), "")</f>
        <v/>
      </c>
      <c r="G620" s="66"/>
      <c r="H620" s="76" t="str">
        <f>IFERROR(IF(B620&lt;&gt;"", IF(ISTEXT(INDEX(Paste_Here!C$2:C$850, MATCH(B620, Paste_Here!A$2:A$850, 0))), INDEX(Paste_Here!C$2:C$850, MATCH(B620, Paste_Here!A$2:A$850, 0)), ""), ""), "")</f>
        <v/>
      </c>
      <c r="I620" s="66"/>
      <c r="J620" s="76" t="str">
        <f>IFERROR(IF(B620&lt;&gt;"", IF(ISNUMBER(SEARCH("s", LOWER(INDEX(Paste_Here!M$2:M$850, MATCH(B620, Paste_Here!A$2:A$850, 0))))), "Yes", IF(INDEX(Paste_Here!M$2:M$850, MATCH(B620, Paste_Here!A$2:A$850, 0))&lt;&gt;"", "No", "")), ""), "")</f>
        <v/>
      </c>
      <c r="K620" s="66"/>
      <c r="L620" s="76" t="str">
        <f>IFERROR(IF(B620&lt;&gt;"", IF(ISNUMBER(SEARCH("yes", LOWER(INDEX(Paste_Here!E$2:E$850, MATCH(B620, Paste_Here!A$2:A$850, 0))))), "Yes", IF(ISNUMBER(SEARCH("no", LOWER(INDEX(Paste_Here!E$2:E$850, MATCH(B620, Paste_Here!A$2:A$850, 0))))), "No", "")), ""), "")</f>
        <v/>
      </c>
      <c r="M620" s="66"/>
      <c r="N620" s="76" t="str">
        <f>IFERROR(IF(B620&lt;&gt;"", IF(ISNUMBER(SEARCH("yes", LOWER(INDEX(Paste_Here!F$2:F$850, MATCH(B620, Paste_Here!A$2:A$850, 0))))), "Yes", IF(ISNUMBER(SEARCH("no", LOWER(INDEX(Paste_Here!F$2:F$850, MATCH(B620, Paste_Here!A$2:A$850, 0))))), "No", "")), ""), "")</f>
        <v/>
      </c>
      <c r="O620" s="66"/>
      <c r="P620" s="76" t="str">
        <f>IFERROR(IF(B620&lt;&gt;"", IF(ISNUMBER(SEARCH("yes", LOWER(INDEX(Paste_Here!L$2:L$850, MATCH(B620, Paste_Here!A$2:A$850, 0))))), "Yes", IF(ISNUMBER(SEARCH("no", LOWER(INDEX(Paste_Here!L$2:L$850, MATCH(B620, Paste_Here!A$2:A$850, 0))))), "No", "")), ""), "")</f>
        <v/>
      </c>
      <c r="Q620" s="66"/>
      <c r="R620" s="76" t="str">
        <f>IFERROR(IF(B620&lt;&gt;"", IF(ISNUMBER(SEARCH("transitional 2", LOWER(INDEX(Paste_Here!D$2:D$850, MATCH(B620, Paste_Here!A$2:A$850, 0))))), "T2", IF(ISNUMBER(SEARCH("transitional 1", LOWER(INDEX(Paste_Here!D$2:D$850, MATCH(B620, Paste_Here!A$2:A$850, 0))))), "T1", IF(ISNUMBER(SEARCH("waived ell services", LOWER(INDEX(Paste_Here!D$2:D$850, MATCH(B620, Paste_Here!A$2:A$850, 0))))), "W", IF(ISNUMBER(SEARCH("english language learner", LOWER(INDEX(Paste_Here!D$2:D$850, MATCH(B620, Paste_Here!A$2:A$850, 0))))), "L", "")))), ""), "")</f>
        <v/>
      </c>
      <c r="S620" s="66"/>
      <c r="T620" s="76" t="str">
        <f>IFERROR(IF(B620&lt;&gt;"", IF(ISNUMBER(SEARCH("yes", LOWER(INDEX(Paste_Here!I$2:I$850, MATCH(B620, Paste_Here!A$2:A$850, 0))))), "Yes", IF(ISNUMBER(SEARCH("no", LOWER(INDEX(Paste_Here!I$2:I$850, MATCH(B620, Paste_Here!A$2:A$850, 0))))), "No", "")), ""), "")</f>
        <v/>
      </c>
      <c r="U620" s="66"/>
      <c r="V620" s="76" t="str">
        <f>IFERROR(IF(B620&lt;&gt;"", IF(ISTEXT(INDEX(Paste_Here!J$2:J$850, MATCH(B620, Paste_Here!A$2:A$850, 0))), VALUE(INDEX(Paste_Here!J$2:J$850, MATCH(B620, Paste_Here!A$2:A$850, 0))), ""), ""), "")</f>
        <v/>
      </c>
      <c r="W620" s="66"/>
      <c r="X620" s="66"/>
      <c r="Y620" s="76" t="str">
        <f t="shared" si="74"/>
        <v/>
      </c>
      <c r="Z620" s="66"/>
      <c r="AA620" s="76" t="str">
        <f>IFERROR(IF(B620&lt;&gt;"", IF(AND(INDEX(Paste_Here!AI$2:AI$850, MATCH(B620, Paste_Here!A$2:A$850, 0))&lt;&gt;"", ISNUMBER(VALUE(INDEX(Paste_Here!AI$2:AI$850, MATCH(B620, Paste_Here!A$2:A$850, 0))))), INDEX(Paste_Here!AI$2:AI$850, MATCH(B620, Paste_Here!A$2:A$850, 0)), ""), ""), "")</f>
        <v/>
      </c>
      <c r="AB620" s="66"/>
      <c r="AC620" s="76" t="str">
        <f>IFERROR(IF(B620&lt;&gt;"", IF(AND(INDEX(Paste_Here!AJ$2:AJ$850, MATCH(B620, Paste_Here!A$2:A$850, 0))&lt;&gt;"", ISNUMBER(VALUE(INDEX(Paste_Here!AJ$2:AJ$850, MATCH(B620, Paste_Here!A$2:A$850, 0))))), INDEX(Paste_Here!AJ$2:AJ$850, MATCH(B620, Paste_Here!A$2:A$850, 0)), ""), ""), "")</f>
        <v/>
      </c>
      <c r="AD620" s="66"/>
      <c r="AE620" s="76" t="str">
        <f>IFERROR(IF(B620&lt;&gt;"", IF(AND(INDEX(Paste_Here!AK$2:AK$850, MATCH(B620, Paste_Here!A$2:A$850, 0))&lt;&gt;"", ISNUMBER(VALUE(INDEX(Paste_Here!AK$2:AK$850, MATCH(B620, Paste_Here!A$2:A$850, 0))))), INDEX(Paste_Here!AK$2:AK$850, MATCH(B620, Paste_Here!A$2:A$850, 0)), ""), ""), "")</f>
        <v/>
      </c>
      <c r="AF620" s="66"/>
      <c r="AG620" s="76" t="str">
        <f>IFERROR(IF(B620&lt;&gt;"", IF(AND(INDEX(Paste_Here!AL$2:AL$850, MATCH(B620, Paste_Here!A$2:A$850, 0))&lt;&gt;"", ISNUMBER(VALUE(INDEX(Paste_Here!AL$2:AL$850, MATCH(B620, Paste_Here!A$2:A$850, 0))))), INDEX(Paste_Here!AL$2:AL$850, MATCH(B620, Paste_Here!A$2:A$850, 0)), ""), ""), "")</f>
        <v/>
      </c>
      <c r="AH620" s="66"/>
      <c r="AI620" s="76" t="str">
        <f>IFERROR(IF(B620&lt;&gt;"", IF(AND(INDEX(Paste_Here!AH$2:AH$850, MATCH(B620, Paste_Here!A$2:A$850, 0))&lt;&gt;"", ISNUMBER(VALUE(INDEX(Paste_Here!AH$2:AH$850, MATCH(B620, Paste_Here!A$2:A$850, 0))))), IF(VALUE(INDEX(Paste_Here!AH$2:AH$850, MATCH(B620, Paste_Here!A$2:A$850, 0)))=0, "", INDEX(Paste_Here!AH$2:AH$850, MATCH(B620, Paste_Here!A$2:A$850, 0))), ""), ""), "")</f>
        <v/>
      </c>
      <c r="AJ620" s="66"/>
      <c r="AK620" s="76" t="str">
        <f>IFERROR(IF(B620&lt;&gt;"", IF(AND(INDEX(Paste_Here!N$2:N$850, MATCH(B620, Paste_Here!A$2:A$850, 0))&lt;&gt;"", ISNUMBER(VALUE(INDEX(Paste_Here!N$2:N$850, MATCH(B620, Paste_Here!A$2:A$850, 0))))), INDEX(Paste_Here!N$2:N$850, MATCH(B620, Paste_Here!A$2:A$850, 0)), ""), ""), "")</f>
        <v/>
      </c>
      <c r="AL620" s="66"/>
      <c r="AM620" s="76" t="str">
        <f>IFERROR(IF(B620&lt;&gt;"", IF(AND(INDEX(Paste_Here!O$2:O$850, MATCH(B620, Paste_Here!A$2:A$850, 0))&lt;&gt;"", ISNUMBER(VALUE(INDEX(Paste_Here!O$2:O$850, MATCH(B620, Paste_Here!A$2:A$850, 0))))), INDEX(Paste_Here!O$2:O$850, MATCH(B620, Paste_Here!A$2:A$850, 0)), ""), ""), "")</f>
        <v/>
      </c>
      <c r="AN620" s="66"/>
      <c r="AO620" s="76"/>
      <c r="AP620" s="66"/>
      <c r="AQ620" s="76"/>
      <c r="AR620" s="66"/>
      <c r="AS620" s="76"/>
      <c r="AT620" s="66"/>
      <c r="AU620" s="66"/>
      <c r="AV620" s="76" t="str">
        <f t="shared" si="75"/>
        <v/>
      </c>
      <c r="AW620" s="66"/>
      <c r="AX620" s="76" t="str">
        <f>IFERROR(IF(B620&lt;&gt;"", IF(ISNUMBER(SEARCH("Revealed-Potential (Primary Focus)", LOWER(INDEX(Paste_Here!Z$2:Z$850, MATCH(B620, Paste_Here!A$2:A$850, 0))))), "Rev-Potential: Prim", IF(ISNUMBER(SEARCH("Revealed-Potential (Secondary Focus)", LOWER(INDEX(Paste_Here!Z$2:Z$850, MATCH(B620, Paste_Here!A$2:A$850, 0))))), "Rev-Potential: Sec", IF(ISNUMBER(SEARCH("Monitoring", LOWER(INDEX(Paste_Here!Z$2:Z$850, MATCH(B620, Paste_Here!A$2:A$850, 0))))), "Monitoring", IF(ISNUMBER(SEARCH("At-Promise (Secondary Focus)", LOWER(INDEX(Paste_Here!Z$2:Z$850, MATCH(B620, Paste_Here!A$2:A$850, 0))))), "At-Promise: Sec", IF(ISNUMBER(SEARCH("At-Promise (Primary Focus)", LOWER(INDEX(Paste_Here!Z$2:Z$850, MATCH(B620, Paste_Here!A$2:A$850, 0))))), "At-Promise: Prim", ""))))), ""), "")</f>
        <v/>
      </c>
      <c r="AY620" s="66"/>
      <c r="AZ620" s="76"/>
      <c r="BA620" s="66"/>
      <c r="BB620" s="76"/>
      <c r="BC620" s="66"/>
      <c r="BD620" s="76"/>
      <c r="BE620" s="66"/>
      <c r="BF620" s="76"/>
      <c r="BG620" s="66"/>
      <c r="BH620" s="76"/>
      <c r="BI620" s="66"/>
      <c r="BJ620" s="66"/>
      <c r="BK620" s="76" t="str">
        <f t="shared" si="76"/>
        <v/>
      </c>
      <c r="BL620" s="66"/>
      <c r="BM620" s="76" t="str">
        <f>IFERROR(IF(B620&lt;&gt;"", IF(AND(ISNUMBER(VALUE(SUBSTITUTE(SUBSTITUTE(Paste_Here!R620, "br", "-"), "L", ""))), VALUE(SUBSTITUTE(SUBSTITUTE(Paste_Here!R620, "br", "-"), "L", "")) &gt;= 1095), "Yes", IF(AND(ISNUMBER(VALUE(SUBSTITUTE(SUBSTITUTE(Paste_Here!R620, "br", "-"), "L", ""))), VALUE(SUBSTITUTE(SUBSTITUTE(Paste_Here!R620, "br", "-"), "L", "")) &lt;= 1094), "No", "")), ""), "")</f>
        <v/>
      </c>
      <c r="BN620" s="66"/>
      <c r="BO620" s="76" t="str">
        <f>IFERROR(IF(B620&lt;&gt;"", IF(COUNTIF(INDEX(Paste_Here!Y$2:AB$850, MATCH(B620, Paste_Here!A$2:A$850, 0), 0), "yes") &gt; 0, "Yes", IF(COUNTIF(INDEX(Paste_Here!Y$2:AB$850, MATCH(B620, Paste_Here!A$2:A$850, 0), 0), "no") &gt; 0, "No", "")), ""), "")</f>
        <v/>
      </c>
      <c r="BP620" s="66"/>
      <c r="BQ620" s="76" t="str">
        <f>IFERROR(IF(B620&lt;&gt;"", IF(AND(ISNUMBER(VALUE(SUBSTITUTE(SUBSTITUTE(Paste_Here!U620, "em", "-"), "q", ""))), VALUE(SUBSTITUTE(SUBSTITUTE(Paste_Here!U620, "em", "-"), "q", "")) &gt;= 910), "Yes", IF(AND(ISNUMBER(VALUE(SUBSTITUTE(SUBSTITUTE(Paste_Here!U620, "em", "-"), "q", ""))), VALUE(SUBSTITUTE(SUBSTITUTE(Paste_Here!U620, "em", "-"), "q", "")) &lt;= 909), "No", "")), ""), "")</f>
        <v/>
      </c>
      <c r="BR620" s="66"/>
      <c r="BS620" s="76" t="str">
        <f>IFERROR(IF(B620&lt;&gt;"", IF(AND(INDEX(Paste_Here!X$2:X$850, MATCH(B620, Paste_Here!A$2:A$850, 0))&lt;&gt;"", ISNUMBER(VALUE(INDEX(Paste_Here!X$2:X$850, MATCH(B620, Paste_Here!A$2:A$850, 0))))), INDEX(Paste_Here!X$2:X$850, MATCH(B620, Paste_Here!A$2:A$850, 0)), ""), ""), "")</f>
        <v/>
      </c>
      <c r="BT620" s="66"/>
      <c r="BU620" s="76" t="str">
        <f>IFERROR(IF(B620&lt;&gt;"", IF(ISNUMBER(VALUE(INDEX(Paste_Here!G$2:G$850, MATCH(B620, Paste_Here!A$2:A$850, 0)))), IF(VALUE(INDEX(Paste_Here!G$2:G$850, MATCH(B620, Paste_Here!A$2:A$850, 0)))=0, "No", IF(AND(VALUE(INDEX(Paste_Here!G$2:G$850, MATCH(B620, Paste_Here!A$2:A$850, 0)))&gt;=1, VALUE(INDEX(Paste_Here!G$2:G$850, MATCH(B620, Paste_Here!A$2:A$850, 0)))&lt;=4), VALUE(INDEX(Paste_Here!G$2:G$850, MATCH(B620, Paste_Here!A$2:A$850, 0))), "")), ""), ""), "")</f>
        <v/>
      </c>
      <c r="BV620" s="66"/>
      <c r="BW620" s="76" t="str">
        <f>IFERROR(IF(B620&lt;&gt;"", IF(ISNUMBER(VALUE(INDEX(Paste_Here!H$2:H$850, MATCH(B620, Paste_Here!A$2:A$850, 0)))), IF(VALUE(INDEX(Paste_Here!H$2:H$850, MATCH(B620, Paste_Here!A$2:A$850, 0)))=0, "No", IF(AND(VALUE(INDEX(Paste_Here!H$2:H$850, MATCH(B620, Paste_Here!A$2:A$850, 0)))&gt;=1, VALUE(INDEX(Paste_Here!H$2:H$850, MATCH(B620, Paste_Here!A$2:A$850, 0)))&lt;=4), VALUE(INDEX(Paste_Here!H$2:H$850, MATCH(B620, Paste_Here!A$2:A$850, 0))), "")), ""), ""), "")</f>
        <v/>
      </c>
      <c r="BX620" s="66"/>
      <c r="BY620" s="76"/>
      <c r="BZ620" s="66"/>
      <c r="CA620" s="76"/>
      <c r="CB620" s="66"/>
      <c r="CC620" s="66"/>
      <c r="CD620" s="76" t="str">
        <f t="shared" si="77"/>
        <v/>
      </c>
      <c r="CE620" s="66"/>
      <c r="CF620" s="76" t="str">
        <f>IFERROR(IF(B620&lt;&gt;"", IF(AND(INDEX(Paste_Here!P$2:P$850, MATCH(B620, Paste_Here!A$2:A$850, 0))&lt;&gt;"", ISNUMBER(VALUE(INDEX(Paste_Here!P$2:P$850, MATCH(B620, Paste_Here!A$2:A$850, 0))))), INDEX(Paste_Here!P$2:P$850, MATCH(B620, Paste_Here!A$2:A$850, 0)), ""), ""), "")</f>
        <v/>
      </c>
      <c r="CG620" s="66"/>
      <c r="CH620" s="76" t="str">
        <f>IFERROR(IF(B620&lt;&gt;"", IF(ISNUMBER(SEARCH("highrisk", LOWER(INDEX(Paste_Here!Q$2:Q$850, MATCH(B620, Paste_Here!A$2:A$850, 0))))), "High Risk", IF(ISNUMBER(SEARCH("lowrisk", LOWER(INDEX(Paste_Here!Q$2:Q$850, MATCH(B620, Paste_Here!A$2:A$850, 0))))), "Low Risk", IF(ISNUMBER(SEARCH("somerisk", LOWER(INDEX(Paste_Here!Q$2:Q$850, MATCH(B620, Paste_Here!A$2:A$850, 0))))), "Some Risk", ""))), ""), "")</f>
        <v/>
      </c>
      <c r="CI620" s="66"/>
      <c r="CJ620" s="76" t="str">
        <f>IFERROR(IF(B620&lt;&gt;"", IF(AND(INDEX(Paste_Here!AA$2:AA$850, MATCH(B620, Paste_Here!A$2:A$850, 0))&lt;&gt;"", ISNUMBER(VALUE(INDEX(Paste_Here!AA$2:AA$850, MATCH(B620, Paste_Here!A$2:A$850, 0))))), INDEX(Paste_Here!AA$2:AA$850, MATCH(B620, Paste_Here!A$2:A$850, 0)), ""), ""), "")</f>
        <v/>
      </c>
      <c r="CK620" s="66"/>
      <c r="CL620" s="76" t="str">
        <f>IFERROR(IF(B620&lt;&gt;"", IF(LOWER(INDEX(Paste_Here!AB$2:AB$850, MATCH(B620, Paste_Here!A$2:A$850, 0)))="approaching expectations", "Approaching", IF(LOWER(INDEX(Paste_Here!AB$2:AB$850, MATCH(B620, Paste_Here!A$2:A$850, 0)))="met expectations", "Met", IF(LOWER(INDEX(Paste_Here!AB$2:AB$850, MATCH(B620, Paste_Here!A$2:A$850, 0)))="exceeded expectations", "Exceeded", IF(LOWER(INDEX(Paste_Here!AB$2:AB$850, MATCH(B620, Paste_Here!A$2:A$850, 0)))="below expectations", "Below", "")))), ""), "")</f>
        <v/>
      </c>
      <c r="CM620" s="66"/>
      <c r="CN620" s="76" t="str">
        <f>IFERROR(IF(B620&lt;&gt;"", IF(AND(INDEX(Paste_Here!AC$2:AC$850, MATCH(B620, Paste_Here!A$2:A$850, 0))&lt;&gt;"", ISNUMBER(VALUE(INDEX(Paste_Here!AC$2:AC$850, MATCH(B620, Paste_Here!A$2:A$850, 0))))), INDEX(Paste_Here!AC$2:AC$850, MATCH(B620, Paste_Here!A$2:A$850, 0)), ""), ""), "")</f>
        <v/>
      </c>
      <c r="CO620" s="66"/>
      <c r="CP620" s="76"/>
      <c r="CQ620" s="66"/>
      <c r="CR620" s="76"/>
      <c r="CS620" s="66"/>
      <c r="CT620" s="76"/>
      <c r="CU620" s="66"/>
      <c r="CV620" s="76"/>
      <c r="CW620" s="66"/>
      <c r="CX620" s="76"/>
      <c r="CY620" s="66"/>
      <c r="CZ620" s="66"/>
      <c r="DA620" s="76" t="str">
        <f t="shared" si="78"/>
        <v/>
      </c>
      <c r="DB620" s="66"/>
      <c r="DC620" s="76" t="str">
        <f>IFERROR(IF(B620&lt;&gt;"", IF(AND(INDEX(Paste_Here!V$2:V$850, MATCH(B620, Paste_Here!A$2:A$850, 0))&lt;&gt;"", ISNUMBER(VALUE(INDEX(Paste_Here!V$2:V$850, MATCH(B620, Paste_Here!A$2:A$850, 0))))), INDEX(Paste_Here!V$2:V$850, MATCH(B620, Paste_Here!A$2:A$850, 0)), ""), ""), "")</f>
        <v/>
      </c>
      <c r="DD620" s="66"/>
      <c r="DE620" s="76" t="str">
        <f>IFERROR(IF(B620&lt;&gt;"", IF(ISNUMBER(SEARCH("highrisk", LOWER(INDEX(Paste_Here!W$2:W$850, MATCH(B620, Paste_Here!A$2:A$850, 0))))), "High Risk", IF(ISNUMBER(SEARCH("lowrisk", LOWER(INDEX(Paste_Here!W$2:W$850, MATCH(B620, Paste_Here!A$2:A$850, 0))))), "Low Risk", IF(ISNUMBER(SEARCH("somerisk", LOWER(INDEX(Paste_Here!W$2:W$850, MATCH(B620, Paste_Here!A$2:A$850, 0))))), "Some Risk", ""))), ""), "")</f>
        <v/>
      </c>
      <c r="DF620" s="66"/>
      <c r="DG620" s="76" t="str">
        <f>IFERROR(IF(B620&lt;&gt;"", IF(AND(INDEX(Paste_Here!S$2:S$850, MATCH(B620, Paste_Here!A$2:A$850, 0))&lt;&gt;"", ISNUMBER(VALUE(INDEX(Paste_Here!S$2:S$850, MATCH(B620, Paste_Here!A$2:A$850, 0))))), INDEX(Paste_Here!S$2:S$850, MATCH(B620, Paste_Here!A$2:A$850, 0)), ""), ""), "")</f>
        <v/>
      </c>
      <c r="DH620" s="66"/>
      <c r="DI620" s="76" t="str">
        <f>IFERROR(IF(B620&lt;&gt;"", IF(ISNUMBER(SEARCH("highrisk", LOWER(INDEX(Paste_Here!T$2:T$850, MATCH(B620, Paste_Here!A$2:A$850, 0))))), "High Risk", IF(ISNUMBER(SEARCH("lowrisk", LOWER(INDEX(Paste_Here!T$2:T$850, MATCH(B620, Paste_Here!A$2:A$850, 0))))), "Low Risk", IF(ISNUMBER(SEARCH("somerisk", LOWER(INDEX(Paste_Here!T$2:T$850, MATCH(B620, Paste_Here!A$2:A$850, 0))))), "Some Risk", ""))), ""), "")</f>
        <v/>
      </c>
      <c r="DJ620" s="66"/>
      <c r="DK620" s="76" t="str">
        <f>IFERROR(IF(B620&lt;&gt;"", IF(AND(INDEX(Paste_Here!AD$2:AD$850, MATCH(B620, Paste_Here!A$2:A$850, 0))&lt;&gt;"", ISNUMBER(VALUE(INDEX(Paste_Here!AD$2:AD$850, MATCH(B620, Paste_Here!A$2:A$850, 0))))), INDEX(Paste_Here!AD$2:AD$850, MATCH(B620, Paste_Here!A$2:A$850, 0)), ""), ""), "")</f>
        <v/>
      </c>
      <c r="DL620" s="66"/>
      <c r="DM620" s="76" t="str">
        <f>IFERROR(IF(B620&lt;&gt;"", IF(LOWER(INDEX(Paste_Here!AE$2:AE$850, MATCH(B620, Paste_Here!A$2:A$850, 0)))="approaching expectations", "Approaching", IF(LOWER(INDEX(Paste_Here!AE$2:AE$850, MATCH(B620, Paste_Here!A$2:A$850, 0)))="met expectations", "Met", IF(LOWER(INDEX(Paste_Here!AE$2:AE$850, MATCH(B620, Paste_Here!A$2:A$850, 0)))="exceeded expectations", "Exceeded", IF(LOWER(INDEX(Paste_Here!AE$2:AE$850, MATCH(B620, Paste_Here!A$2:A$850, 0)))="below expectations", "Below", "")))), ""), "")</f>
        <v/>
      </c>
      <c r="DN620" s="66"/>
      <c r="DO620" s="76"/>
      <c r="DP620" s="66"/>
      <c r="DQ620" s="76"/>
      <c r="DR620" s="66"/>
      <c r="DS620" s="76"/>
      <c r="DT620" s="66"/>
      <c r="DU620" s="76"/>
      <c r="DV620" s="66"/>
      <c r="DW620" s="66"/>
      <c r="DX620" s="76" t="str">
        <f t="shared" si="79"/>
        <v/>
      </c>
      <c r="DY620" s="66"/>
      <c r="DZ620" s="76"/>
      <c r="EA620" s="66"/>
      <c r="EB620" s="76"/>
      <c r="EC620" s="66"/>
      <c r="ED620" s="76" t="str">
        <f>IFERROR(IF(B620&lt;&gt;"", IF(AND(INDEX(Paste_Here!AF$2:AF$850, MATCH(B620, Paste_Here!A$2:A$850, 0))&lt;&gt;"", ISNUMBER(VALUE(INDEX(Paste_Here!AF$2:AF$850, MATCH(B620, Paste_Here!A$2:A$850, 0))))), INDEX(Paste_Here!AF$2:AF$850, MATCH(B620, Paste_Here!A$2:A$850, 0)), ""), ""), "")</f>
        <v/>
      </c>
      <c r="EE620" s="66"/>
      <c r="EF620" s="76"/>
      <c r="EG620" s="66"/>
      <c r="EH620" s="76"/>
      <c r="EI620" s="66"/>
      <c r="EJ620" s="76" t="str">
        <f>IFERROR(IF(B620&lt;&gt;"", IF(AND(INDEX(Paste_Here!AG$2:AG$850, MATCH(B620, Paste_Here!A$2:A$850, 0))&lt;&gt;"", ISNUMBER(VALUE(INDEX(Paste_Here!AG$2:AG$850, MATCH(B620, Paste_Here!A$2:A$850, 0))))), INDEX(Paste_Here!AG$2:AG$850, MATCH(B620, Paste_Here!A$2:A$850, 0)), ""), ""), "")</f>
        <v/>
      </c>
      <c r="EK620" s="66"/>
      <c r="EL620" s="76"/>
      <c r="EM620" s="66"/>
      <c r="EN620" s="76"/>
      <c r="EO620" s="66"/>
      <c r="EP620" s="76"/>
      <c r="EQ620" s="66"/>
      <c r="ER620" s="76"/>
      <c r="ES620" s="66"/>
      <c r="ET620" s="66"/>
      <c r="EU620" s="76"/>
      <c r="EV620" s="66"/>
      <c r="EW620" s="76"/>
      <c r="EX620" s="66"/>
      <c r="EY620" s="76"/>
      <c r="EZ620" s="66"/>
      <c r="FA620" s="76"/>
      <c r="FB620" s="66"/>
      <c r="FC620" s="76"/>
      <c r="FD620" s="66"/>
      <c r="FE620" s="76"/>
      <c r="FF620" s="66"/>
      <c r="FG620" s="76"/>
      <c r="FH620" s="66"/>
      <c r="FI620" s="76"/>
      <c r="FJ620" s="66"/>
      <c r="FK620" s="76"/>
      <c r="FL620" s="66"/>
      <c r="FM620" s="76"/>
      <c r="FN620" s="66"/>
      <c r="FO620" s="76"/>
      <c r="FP620" s="66"/>
      <c r="FQ620" s="76"/>
      <c r="FR620" s="66"/>
      <c r="FS620" s="76"/>
      <c r="FT620" s="66"/>
      <c r="FU620" s="76"/>
      <c r="FV620" s="66"/>
      <c r="FW620" s="76"/>
      <c r="FX620" s="66"/>
      <c r="FY620" s="76"/>
      <c r="FZ620" s="66"/>
      <c r="GA620" s="76"/>
      <c r="GB620" s="66"/>
      <c r="GC620" s="76"/>
      <c r="GD620" s="66"/>
      <c r="GE620" s="76"/>
      <c r="GF620" s="66"/>
      <c r="GG620" s="76"/>
      <c r="GH620" s="66"/>
      <c r="GI620" s="76"/>
      <c r="GJ620" s="66"/>
      <c r="GK620" s="76"/>
      <c r="GL620" s="66"/>
      <c r="GM620" s="76"/>
      <c r="GN620" s="66"/>
      <c r="GO620" s="76"/>
      <c r="GP620" s="66"/>
      <c r="GQ620" s="76"/>
      <c r="GR620" s="66"/>
      <c r="GS620" s="76"/>
      <c r="GT620" s="66"/>
      <c r="GU620" s="76"/>
      <c r="GV620" s="66"/>
      <c r="GW620" s="76"/>
      <c r="GX620" s="66"/>
      <c r="GY620" s="76"/>
      <c r="GZ620" s="66"/>
      <c r="HA620" s="76"/>
      <c r="HB620" s="66"/>
      <c r="HC620" s="76"/>
      <c r="HD620" s="66"/>
      <c r="HE620" s="76"/>
      <c r="HF620" s="66"/>
      <c r="HG620" s="76"/>
      <c r="HH620" s="66"/>
      <c r="HI620" s="76"/>
      <c r="HJ620" s="66"/>
      <c r="HK620" s="76"/>
      <c r="HL620" s="66"/>
      <c r="HM620" s="76"/>
      <c r="HN620" s="66"/>
      <c r="HO620" s="76"/>
      <c r="HP620" s="66"/>
      <c r="HQ620" s="76"/>
      <c r="HR620" s="66"/>
      <c r="HS620" s="76"/>
      <c r="HT620" s="66"/>
      <c r="HU620" s="76"/>
      <c r="HV620" s="66"/>
      <c r="HW620" s="76"/>
      <c r="HX620" s="66"/>
      <c r="HY620" s="76"/>
      <c r="HZ620" s="66"/>
      <c r="IA620" s="76"/>
      <c r="IB620" s="66"/>
      <c r="IC620" s="76"/>
      <c r="ID620" s="66"/>
      <c r="IE620" s="76"/>
      <c r="IF620" s="66"/>
      <c r="IG620" s="76"/>
      <c r="IH620" s="66"/>
      <c r="II620" s="76"/>
      <c r="IJ620" s="66"/>
      <c r="IK620" s="76"/>
      <c r="IL620" s="66"/>
      <c r="IM620" s="76"/>
      <c r="IN620" s="66"/>
      <c r="IO620" s="76"/>
      <c r="IP620" s="66"/>
      <c r="IQ620" s="76"/>
      <c r="IR620" s="66"/>
      <c r="IS620" s="76"/>
      <c r="IT620" s="66"/>
      <c r="IU620" s="76"/>
      <c r="IV620" s="66"/>
      <c r="IW620" s="76"/>
      <c r="IX620" s="66"/>
      <c r="IY620" s="76"/>
      <c r="IZ620" s="66"/>
      <c r="JA620" s="76"/>
      <c r="JB620" s="66"/>
      <c r="JC620" s="76"/>
      <c r="JD620" s="66"/>
      <c r="JE620" s="76"/>
      <c r="JF620" s="66"/>
      <c r="JG620" s="76"/>
      <c r="JH620" s="66"/>
      <c r="JI620" s="76"/>
      <c r="JJ620" s="66"/>
      <c r="JK620" s="76"/>
      <c r="JL620" s="66"/>
      <c r="JM620" s="76"/>
      <c r="JN620" s="66"/>
      <c r="JO620" s="76"/>
      <c r="JP620" s="66"/>
      <c r="JQ620" s="76"/>
      <c r="JR620" s="66"/>
      <c r="JS620" s="76"/>
      <c r="JT620" s="66"/>
      <c r="JU620" s="76"/>
      <c r="JV620" s="66"/>
      <c r="JW620" s="76"/>
      <c r="JX620" s="66"/>
      <c r="JY620" s="76"/>
      <c r="JZ620" s="66"/>
      <c r="KA620" s="76"/>
      <c r="KB620" s="66"/>
      <c r="KC620" s="76"/>
      <c r="KD620" s="66"/>
      <c r="KE620" s="76"/>
      <c r="KF620" s="66"/>
      <c r="KG620" s="76"/>
      <c r="KH620" s="66"/>
      <c r="KI620" s="76"/>
      <c r="KJ620" s="66"/>
      <c r="KK620" s="76"/>
      <c r="KL620" s="66"/>
      <c r="KM620" s="76"/>
      <c r="KN620" s="66"/>
      <c r="KO620" s="76"/>
      <c r="KP620" s="66"/>
      <c r="KQ620" s="76"/>
      <c r="KR620" s="66"/>
      <c r="KS620" s="76"/>
      <c r="KT620" s="66"/>
      <c r="KU620" s="76"/>
      <c r="KV620" s="66"/>
      <c r="KW620" s="76"/>
      <c r="KX620" s="66"/>
      <c r="KY620" s="76"/>
      <c r="KZ620" s="66"/>
      <c r="LA620" s="76"/>
      <c r="LB620" s="66"/>
      <c r="LC620" s="76"/>
      <c r="LD620" s="66"/>
      <c r="LE620" s="76"/>
      <c r="LF620" s="66"/>
      <c r="LG620" s="76"/>
      <c r="LH620" s="66"/>
      <c r="LI620" s="76"/>
      <c r="LJ620" s="66"/>
      <c r="LK620" s="76"/>
      <c r="LL620" s="66"/>
      <c r="LM620" s="76"/>
      <c r="LN620" s="66"/>
      <c r="LO620" s="76"/>
      <c r="LP620" s="66"/>
      <c r="LQ620" s="76"/>
      <c r="LR620" s="66"/>
      <c r="LS620" s="76"/>
      <c r="LT620" s="66"/>
      <c r="LU620" s="76"/>
      <c r="LV620" s="66"/>
      <c r="LW620" s="76"/>
      <c r="LX620" s="66"/>
      <c r="LY620" s="76"/>
      <c r="LZ620" s="66"/>
      <c r="MA620" s="76"/>
      <c r="MB620" s="66"/>
      <c r="MC620" s="76"/>
      <c r="MD620" s="66"/>
      <c r="MG620" s="1" t="str" cm="1">
        <f t="array" ref="MG620">IFERROR(INDEX(Paste_Here!$B$2:$B$850, MATCH(0, COUNTIF(MG$4:MG619, Paste_Here!$B$2:$B$850) + IF(Paste_Here!$B$2:$B$850="", 1, 0), 0)), "")</f>
        <v/>
      </c>
      <c r="MH620" s="1" t="str">
        <f>IF(MG620&lt;&gt;"", INDEX(Paste_Here!$A$2:$A$850, MATCH(MG620, Paste_Here!$B$2:$B$850, 0)), "")</f>
        <v/>
      </c>
      <c r="MI620" s="1" t="str">
        <f t="shared" si="80"/>
        <v/>
      </c>
      <c r="MJ620" s="1" t="str" cm="1">
        <f t="array" ref="MJ620">IFERROR(INDEX($MI$5:$MI$850, MATCH(SMALL(IF($MI$5:$MI$850&lt;&gt;"", COUNTIF($MI$5:$MI$850, "&lt;"&amp;$MI$5:$MI$850)+1), ROW()-ROW($MJ$5)+1), COUNTIF($MI$5:$MI$850, "&lt;"&amp;$MI$5:$MI$850)+1, 0)), "")</f>
        <v/>
      </c>
    </row>
    <row r="621" spans="1:348">
      <c r="A621" s="66"/>
      <c r="B621" s="76" t="str">
        <f t="shared" si="73"/>
        <v/>
      </c>
      <c r="C621" s="66"/>
      <c r="D621" s="76" t="str">
        <f>IFERROR(IF(B621&lt;&gt;"", IF(AND(INDEX(Paste_Here!B$2:B$850, MATCH(B621, Paste_Here!A$2:A$850, 0))&lt;&gt;"", ISNUMBER(VALUE(INDEX(Paste_Here!B$2:B$850, MATCH(B621, Paste_Here!A$2:A$850, 0))))), INDEX(Paste_Here!B$2:B$850, MATCH(B621, Paste_Here!A$2:A$850, 0)), ""), ""), "")</f>
        <v/>
      </c>
      <c r="E621" s="66"/>
      <c r="F621" s="76" t="str">
        <f>IFERROR(IF(B621&lt;&gt;"", IF(ISTEXT(INDEX(Paste_Here!K$2:K$850, MATCH(B621, Paste_Here!A$2:A$850, 0))), INDEX(Paste_Here!K$2:K$850, MATCH(B621, Paste_Here!A$2:A$850, 0)), ""), ""), "")</f>
        <v/>
      </c>
      <c r="G621" s="66"/>
      <c r="H621" s="76" t="str">
        <f>IFERROR(IF(B621&lt;&gt;"", IF(ISTEXT(INDEX(Paste_Here!C$2:C$850, MATCH(B621, Paste_Here!A$2:A$850, 0))), INDEX(Paste_Here!C$2:C$850, MATCH(B621, Paste_Here!A$2:A$850, 0)), ""), ""), "")</f>
        <v/>
      </c>
      <c r="I621" s="66"/>
      <c r="J621" s="76" t="str">
        <f>IFERROR(IF(B621&lt;&gt;"", IF(ISNUMBER(SEARCH("s", LOWER(INDEX(Paste_Here!M$2:M$850, MATCH(B621, Paste_Here!A$2:A$850, 0))))), "Yes", IF(INDEX(Paste_Here!M$2:M$850, MATCH(B621, Paste_Here!A$2:A$850, 0))&lt;&gt;"", "No", "")), ""), "")</f>
        <v/>
      </c>
      <c r="K621" s="66"/>
      <c r="L621" s="76" t="str">
        <f>IFERROR(IF(B621&lt;&gt;"", IF(ISNUMBER(SEARCH("yes", LOWER(INDEX(Paste_Here!E$2:E$850, MATCH(B621, Paste_Here!A$2:A$850, 0))))), "Yes", IF(ISNUMBER(SEARCH("no", LOWER(INDEX(Paste_Here!E$2:E$850, MATCH(B621, Paste_Here!A$2:A$850, 0))))), "No", "")), ""), "")</f>
        <v/>
      </c>
      <c r="M621" s="66"/>
      <c r="N621" s="76" t="str">
        <f>IFERROR(IF(B621&lt;&gt;"", IF(ISNUMBER(SEARCH("yes", LOWER(INDEX(Paste_Here!F$2:F$850, MATCH(B621, Paste_Here!A$2:A$850, 0))))), "Yes", IF(ISNUMBER(SEARCH("no", LOWER(INDEX(Paste_Here!F$2:F$850, MATCH(B621, Paste_Here!A$2:A$850, 0))))), "No", "")), ""), "")</f>
        <v/>
      </c>
      <c r="O621" s="66"/>
      <c r="P621" s="76" t="str">
        <f>IFERROR(IF(B621&lt;&gt;"", IF(ISNUMBER(SEARCH("yes", LOWER(INDEX(Paste_Here!L$2:L$850, MATCH(B621, Paste_Here!A$2:A$850, 0))))), "Yes", IF(ISNUMBER(SEARCH("no", LOWER(INDEX(Paste_Here!L$2:L$850, MATCH(B621, Paste_Here!A$2:A$850, 0))))), "No", "")), ""), "")</f>
        <v/>
      </c>
      <c r="Q621" s="66"/>
      <c r="R621" s="76" t="str">
        <f>IFERROR(IF(B621&lt;&gt;"", IF(ISNUMBER(SEARCH("transitional 2", LOWER(INDEX(Paste_Here!D$2:D$850, MATCH(B621, Paste_Here!A$2:A$850, 0))))), "T2", IF(ISNUMBER(SEARCH("transitional 1", LOWER(INDEX(Paste_Here!D$2:D$850, MATCH(B621, Paste_Here!A$2:A$850, 0))))), "T1", IF(ISNUMBER(SEARCH("waived ell services", LOWER(INDEX(Paste_Here!D$2:D$850, MATCH(B621, Paste_Here!A$2:A$850, 0))))), "W", IF(ISNUMBER(SEARCH("english language learner", LOWER(INDEX(Paste_Here!D$2:D$850, MATCH(B621, Paste_Here!A$2:A$850, 0))))), "L", "")))), ""), "")</f>
        <v/>
      </c>
      <c r="S621" s="66"/>
      <c r="T621" s="76" t="str">
        <f>IFERROR(IF(B621&lt;&gt;"", IF(ISNUMBER(SEARCH("yes", LOWER(INDEX(Paste_Here!I$2:I$850, MATCH(B621, Paste_Here!A$2:A$850, 0))))), "Yes", IF(ISNUMBER(SEARCH("no", LOWER(INDEX(Paste_Here!I$2:I$850, MATCH(B621, Paste_Here!A$2:A$850, 0))))), "No", "")), ""), "")</f>
        <v/>
      </c>
      <c r="U621" s="66"/>
      <c r="V621" s="76" t="str">
        <f>IFERROR(IF(B621&lt;&gt;"", IF(ISTEXT(INDEX(Paste_Here!J$2:J$850, MATCH(B621, Paste_Here!A$2:A$850, 0))), VALUE(INDEX(Paste_Here!J$2:J$850, MATCH(B621, Paste_Here!A$2:A$850, 0))), ""), ""), "")</f>
        <v/>
      </c>
      <c r="W621" s="66"/>
      <c r="X621" s="66"/>
      <c r="Y621" s="76" t="str">
        <f t="shared" si="74"/>
        <v/>
      </c>
      <c r="Z621" s="66"/>
      <c r="AA621" s="76" t="str">
        <f>IFERROR(IF(B621&lt;&gt;"", IF(AND(INDEX(Paste_Here!AI$2:AI$850, MATCH(B621, Paste_Here!A$2:A$850, 0))&lt;&gt;"", ISNUMBER(VALUE(INDEX(Paste_Here!AI$2:AI$850, MATCH(B621, Paste_Here!A$2:A$850, 0))))), INDEX(Paste_Here!AI$2:AI$850, MATCH(B621, Paste_Here!A$2:A$850, 0)), ""), ""), "")</f>
        <v/>
      </c>
      <c r="AB621" s="66"/>
      <c r="AC621" s="76" t="str">
        <f>IFERROR(IF(B621&lt;&gt;"", IF(AND(INDEX(Paste_Here!AJ$2:AJ$850, MATCH(B621, Paste_Here!A$2:A$850, 0))&lt;&gt;"", ISNUMBER(VALUE(INDEX(Paste_Here!AJ$2:AJ$850, MATCH(B621, Paste_Here!A$2:A$850, 0))))), INDEX(Paste_Here!AJ$2:AJ$850, MATCH(B621, Paste_Here!A$2:A$850, 0)), ""), ""), "")</f>
        <v/>
      </c>
      <c r="AD621" s="66"/>
      <c r="AE621" s="76" t="str">
        <f>IFERROR(IF(B621&lt;&gt;"", IF(AND(INDEX(Paste_Here!AK$2:AK$850, MATCH(B621, Paste_Here!A$2:A$850, 0))&lt;&gt;"", ISNUMBER(VALUE(INDEX(Paste_Here!AK$2:AK$850, MATCH(B621, Paste_Here!A$2:A$850, 0))))), INDEX(Paste_Here!AK$2:AK$850, MATCH(B621, Paste_Here!A$2:A$850, 0)), ""), ""), "")</f>
        <v/>
      </c>
      <c r="AF621" s="66"/>
      <c r="AG621" s="76" t="str">
        <f>IFERROR(IF(B621&lt;&gt;"", IF(AND(INDEX(Paste_Here!AL$2:AL$850, MATCH(B621, Paste_Here!A$2:A$850, 0))&lt;&gt;"", ISNUMBER(VALUE(INDEX(Paste_Here!AL$2:AL$850, MATCH(B621, Paste_Here!A$2:A$850, 0))))), INDEX(Paste_Here!AL$2:AL$850, MATCH(B621, Paste_Here!A$2:A$850, 0)), ""), ""), "")</f>
        <v/>
      </c>
      <c r="AH621" s="66"/>
      <c r="AI621" s="76" t="str">
        <f>IFERROR(IF(B621&lt;&gt;"", IF(AND(INDEX(Paste_Here!AH$2:AH$850, MATCH(B621, Paste_Here!A$2:A$850, 0))&lt;&gt;"", ISNUMBER(VALUE(INDEX(Paste_Here!AH$2:AH$850, MATCH(B621, Paste_Here!A$2:A$850, 0))))), IF(VALUE(INDEX(Paste_Here!AH$2:AH$850, MATCH(B621, Paste_Here!A$2:A$850, 0)))=0, "", INDEX(Paste_Here!AH$2:AH$850, MATCH(B621, Paste_Here!A$2:A$850, 0))), ""), ""), "")</f>
        <v/>
      </c>
      <c r="AJ621" s="66"/>
      <c r="AK621" s="76" t="str">
        <f>IFERROR(IF(B621&lt;&gt;"", IF(AND(INDEX(Paste_Here!N$2:N$850, MATCH(B621, Paste_Here!A$2:A$850, 0))&lt;&gt;"", ISNUMBER(VALUE(INDEX(Paste_Here!N$2:N$850, MATCH(B621, Paste_Here!A$2:A$850, 0))))), INDEX(Paste_Here!N$2:N$850, MATCH(B621, Paste_Here!A$2:A$850, 0)), ""), ""), "")</f>
        <v/>
      </c>
      <c r="AL621" s="66"/>
      <c r="AM621" s="76" t="str">
        <f>IFERROR(IF(B621&lt;&gt;"", IF(AND(INDEX(Paste_Here!O$2:O$850, MATCH(B621, Paste_Here!A$2:A$850, 0))&lt;&gt;"", ISNUMBER(VALUE(INDEX(Paste_Here!O$2:O$850, MATCH(B621, Paste_Here!A$2:A$850, 0))))), INDEX(Paste_Here!O$2:O$850, MATCH(B621, Paste_Here!A$2:A$850, 0)), ""), ""), "")</f>
        <v/>
      </c>
      <c r="AN621" s="66"/>
      <c r="AO621" s="76"/>
      <c r="AP621" s="66"/>
      <c r="AQ621" s="76"/>
      <c r="AR621" s="66"/>
      <c r="AS621" s="76"/>
      <c r="AT621" s="66"/>
      <c r="AU621" s="66"/>
      <c r="AV621" s="76" t="str">
        <f t="shared" si="75"/>
        <v/>
      </c>
      <c r="AW621" s="66"/>
      <c r="AX621" s="76" t="str">
        <f>IFERROR(IF(B621&lt;&gt;"", IF(ISNUMBER(SEARCH("Revealed-Potential (Primary Focus)", LOWER(INDEX(Paste_Here!Z$2:Z$850, MATCH(B621, Paste_Here!A$2:A$850, 0))))), "Rev-Potential: Prim", IF(ISNUMBER(SEARCH("Revealed-Potential (Secondary Focus)", LOWER(INDEX(Paste_Here!Z$2:Z$850, MATCH(B621, Paste_Here!A$2:A$850, 0))))), "Rev-Potential: Sec", IF(ISNUMBER(SEARCH("Monitoring", LOWER(INDEX(Paste_Here!Z$2:Z$850, MATCH(B621, Paste_Here!A$2:A$850, 0))))), "Monitoring", IF(ISNUMBER(SEARCH("At-Promise (Secondary Focus)", LOWER(INDEX(Paste_Here!Z$2:Z$850, MATCH(B621, Paste_Here!A$2:A$850, 0))))), "At-Promise: Sec", IF(ISNUMBER(SEARCH("At-Promise (Primary Focus)", LOWER(INDEX(Paste_Here!Z$2:Z$850, MATCH(B621, Paste_Here!A$2:A$850, 0))))), "At-Promise: Prim", ""))))), ""), "")</f>
        <v/>
      </c>
      <c r="AY621" s="66"/>
      <c r="AZ621" s="76"/>
      <c r="BA621" s="66"/>
      <c r="BB621" s="76"/>
      <c r="BC621" s="66"/>
      <c r="BD621" s="76"/>
      <c r="BE621" s="66"/>
      <c r="BF621" s="76"/>
      <c r="BG621" s="66"/>
      <c r="BH621" s="76"/>
      <c r="BI621" s="66"/>
      <c r="BJ621" s="66"/>
      <c r="BK621" s="76" t="str">
        <f t="shared" si="76"/>
        <v/>
      </c>
      <c r="BL621" s="66"/>
      <c r="BM621" s="76" t="str">
        <f>IFERROR(IF(B621&lt;&gt;"", IF(AND(ISNUMBER(VALUE(SUBSTITUTE(SUBSTITUTE(Paste_Here!R621, "br", "-"), "L", ""))), VALUE(SUBSTITUTE(SUBSTITUTE(Paste_Here!R621, "br", "-"), "L", "")) &gt;= 1095), "Yes", IF(AND(ISNUMBER(VALUE(SUBSTITUTE(SUBSTITUTE(Paste_Here!R621, "br", "-"), "L", ""))), VALUE(SUBSTITUTE(SUBSTITUTE(Paste_Here!R621, "br", "-"), "L", "")) &lt;= 1094), "No", "")), ""), "")</f>
        <v/>
      </c>
      <c r="BN621" s="66"/>
      <c r="BO621" s="76" t="str">
        <f>IFERROR(IF(B621&lt;&gt;"", IF(COUNTIF(INDEX(Paste_Here!Y$2:AB$850, MATCH(B621, Paste_Here!A$2:A$850, 0), 0), "yes") &gt; 0, "Yes", IF(COUNTIF(INDEX(Paste_Here!Y$2:AB$850, MATCH(B621, Paste_Here!A$2:A$850, 0), 0), "no") &gt; 0, "No", "")), ""), "")</f>
        <v/>
      </c>
      <c r="BP621" s="66"/>
      <c r="BQ621" s="76" t="str">
        <f>IFERROR(IF(B621&lt;&gt;"", IF(AND(ISNUMBER(VALUE(SUBSTITUTE(SUBSTITUTE(Paste_Here!U621, "em", "-"), "q", ""))), VALUE(SUBSTITUTE(SUBSTITUTE(Paste_Here!U621, "em", "-"), "q", "")) &gt;= 910), "Yes", IF(AND(ISNUMBER(VALUE(SUBSTITUTE(SUBSTITUTE(Paste_Here!U621, "em", "-"), "q", ""))), VALUE(SUBSTITUTE(SUBSTITUTE(Paste_Here!U621, "em", "-"), "q", "")) &lt;= 909), "No", "")), ""), "")</f>
        <v/>
      </c>
      <c r="BR621" s="66"/>
      <c r="BS621" s="76" t="str">
        <f>IFERROR(IF(B621&lt;&gt;"", IF(AND(INDEX(Paste_Here!X$2:X$850, MATCH(B621, Paste_Here!A$2:A$850, 0))&lt;&gt;"", ISNUMBER(VALUE(INDEX(Paste_Here!X$2:X$850, MATCH(B621, Paste_Here!A$2:A$850, 0))))), INDEX(Paste_Here!X$2:X$850, MATCH(B621, Paste_Here!A$2:A$850, 0)), ""), ""), "")</f>
        <v/>
      </c>
      <c r="BT621" s="66"/>
      <c r="BU621" s="76" t="str">
        <f>IFERROR(IF(B621&lt;&gt;"", IF(ISNUMBER(VALUE(INDEX(Paste_Here!G$2:G$850, MATCH(B621, Paste_Here!A$2:A$850, 0)))), IF(VALUE(INDEX(Paste_Here!G$2:G$850, MATCH(B621, Paste_Here!A$2:A$850, 0)))=0, "No", IF(AND(VALUE(INDEX(Paste_Here!G$2:G$850, MATCH(B621, Paste_Here!A$2:A$850, 0)))&gt;=1, VALUE(INDEX(Paste_Here!G$2:G$850, MATCH(B621, Paste_Here!A$2:A$850, 0)))&lt;=4), VALUE(INDEX(Paste_Here!G$2:G$850, MATCH(B621, Paste_Here!A$2:A$850, 0))), "")), ""), ""), "")</f>
        <v/>
      </c>
      <c r="BV621" s="66"/>
      <c r="BW621" s="76" t="str">
        <f>IFERROR(IF(B621&lt;&gt;"", IF(ISNUMBER(VALUE(INDEX(Paste_Here!H$2:H$850, MATCH(B621, Paste_Here!A$2:A$850, 0)))), IF(VALUE(INDEX(Paste_Here!H$2:H$850, MATCH(B621, Paste_Here!A$2:A$850, 0)))=0, "No", IF(AND(VALUE(INDEX(Paste_Here!H$2:H$850, MATCH(B621, Paste_Here!A$2:A$850, 0)))&gt;=1, VALUE(INDEX(Paste_Here!H$2:H$850, MATCH(B621, Paste_Here!A$2:A$850, 0)))&lt;=4), VALUE(INDEX(Paste_Here!H$2:H$850, MATCH(B621, Paste_Here!A$2:A$850, 0))), "")), ""), ""), "")</f>
        <v/>
      </c>
      <c r="BX621" s="66"/>
      <c r="BY621" s="76"/>
      <c r="BZ621" s="66"/>
      <c r="CA621" s="76"/>
      <c r="CB621" s="66"/>
      <c r="CC621" s="66"/>
      <c r="CD621" s="76" t="str">
        <f t="shared" si="77"/>
        <v/>
      </c>
      <c r="CE621" s="66"/>
      <c r="CF621" s="76" t="str">
        <f>IFERROR(IF(B621&lt;&gt;"", IF(AND(INDEX(Paste_Here!P$2:P$850, MATCH(B621, Paste_Here!A$2:A$850, 0))&lt;&gt;"", ISNUMBER(VALUE(INDEX(Paste_Here!P$2:P$850, MATCH(B621, Paste_Here!A$2:A$850, 0))))), INDEX(Paste_Here!P$2:P$850, MATCH(B621, Paste_Here!A$2:A$850, 0)), ""), ""), "")</f>
        <v/>
      </c>
      <c r="CG621" s="66"/>
      <c r="CH621" s="76" t="str">
        <f>IFERROR(IF(B621&lt;&gt;"", IF(ISNUMBER(SEARCH("highrisk", LOWER(INDEX(Paste_Here!Q$2:Q$850, MATCH(B621, Paste_Here!A$2:A$850, 0))))), "High Risk", IF(ISNUMBER(SEARCH("lowrisk", LOWER(INDEX(Paste_Here!Q$2:Q$850, MATCH(B621, Paste_Here!A$2:A$850, 0))))), "Low Risk", IF(ISNUMBER(SEARCH("somerisk", LOWER(INDEX(Paste_Here!Q$2:Q$850, MATCH(B621, Paste_Here!A$2:A$850, 0))))), "Some Risk", ""))), ""), "")</f>
        <v/>
      </c>
      <c r="CI621" s="66"/>
      <c r="CJ621" s="76" t="str">
        <f>IFERROR(IF(B621&lt;&gt;"", IF(AND(INDEX(Paste_Here!AA$2:AA$850, MATCH(B621, Paste_Here!A$2:A$850, 0))&lt;&gt;"", ISNUMBER(VALUE(INDEX(Paste_Here!AA$2:AA$850, MATCH(B621, Paste_Here!A$2:A$850, 0))))), INDEX(Paste_Here!AA$2:AA$850, MATCH(B621, Paste_Here!A$2:A$850, 0)), ""), ""), "")</f>
        <v/>
      </c>
      <c r="CK621" s="66"/>
      <c r="CL621" s="76" t="str">
        <f>IFERROR(IF(B621&lt;&gt;"", IF(LOWER(INDEX(Paste_Here!AB$2:AB$850, MATCH(B621, Paste_Here!A$2:A$850, 0)))="approaching expectations", "Approaching", IF(LOWER(INDEX(Paste_Here!AB$2:AB$850, MATCH(B621, Paste_Here!A$2:A$850, 0)))="met expectations", "Met", IF(LOWER(INDEX(Paste_Here!AB$2:AB$850, MATCH(B621, Paste_Here!A$2:A$850, 0)))="exceeded expectations", "Exceeded", IF(LOWER(INDEX(Paste_Here!AB$2:AB$850, MATCH(B621, Paste_Here!A$2:A$850, 0)))="below expectations", "Below", "")))), ""), "")</f>
        <v/>
      </c>
      <c r="CM621" s="66"/>
      <c r="CN621" s="76" t="str">
        <f>IFERROR(IF(B621&lt;&gt;"", IF(AND(INDEX(Paste_Here!AC$2:AC$850, MATCH(B621, Paste_Here!A$2:A$850, 0))&lt;&gt;"", ISNUMBER(VALUE(INDEX(Paste_Here!AC$2:AC$850, MATCH(B621, Paste_Here!A$2:A$850, 0))))), INDEX(Paste_Here!AC$2:AC$850, MATCH(B621, Paste_Here!A$2:A$850, 0)), ""), ""), "")</f>
        <v/>
      </c>
      <c r="CO621" s="66"/>
      <c r="CP621" s="76"/>
      <c r="CQ621" s="66"/>
      <c r="CR621" s="76"/>
      <c r="CS621" s="66"/>
      <c r="CT621" s="76"/>
      <c r="CU621" s="66"/>
      <c r="CV621" s="76"/>
      <c r="CW621" s="66"/>
      <c r="CX621" s="76"/>
      <c r="CY621" s="66"/>
      <c r="CZ621" s="66"/>
      <c r="DA621" s="76" t="str">
        <f t="shared" si="78"/>
        <v/>
      </c>
      <c r="DB621" s="66"/>
      <c r="DC621" s="76" t="str">
        <f>IFERROR(IF(B621&lt;&gt;"", IF(AND(INDEX(Paste_Here!V$2:V$850, MATCH(B621, Paste_Here!A$2:A$850, 0))&lt;&gt;"", ISNUMBER(VALUE(INDEX(Paste_Here!V$2:V$850, MATCH(B621, Paste_Here!A$2:A$850, 0))))), INDEX(Paste_Here!V$2:V$850, MATCH(B621, Paste_Here!A$2:A$850, 0)), ""), ""), "")</f>
        <v/>
      </c>
      <c r="DD621" s="66"/>
      <c r="DE621" s="76" t="str">
        <f>IFERROR(IF(B621&lt;&gt;"", IF(ISNUMBER(SEARCH("highrisk", LOWER(INDEX(Paste_Here!W$2:W$850, MATCH(B621, Paste_Here!A$2:A$850, 0))))), "High Risk", IF(ISNUMBER(SEARCH("lowrisk", LOWER(INDEX(Paste_Here!W$2:W$850, MATCH(B621, Paste_Here!A$2:A$850, 0))))), "Low Risk", IF(ISNUMBER(SEARCH("somerisk", LOWER(INDEX(Paste_Here!W$2:W$850, MATCH(B621, Paste_Here!A$2:A$850, 0))))), "Some Risk", ""))), ""), "")</f>
        <v/>
      </c>
      <c r="DF621" s="66"/>
      <c r="DG621" s="76" t="str">
        <f>IFERROR(IF(B621&lt;&gt;"", IF(AND(INDEX(Paste_Here!S$2:S$850, MATCH(B621, Paste_Here!A$2:A$850, 0))&lt;&gt;"", ISNUMBER(VALUE(INDEX(Paste_Here!S$2:S$850, MATCH(B621, Paste_Here!A$2:A$850, 0))))), INDEX(Paste_Here!S$2:S$850, MATCH(B621, Paste_Here!A$2:A$850, 0)), ""), ""), "")</f>
        <v/>
      </c>
      <c r="DH621" s="66"/>
      <c r="DI621" s="76" t="str">
        <f>IFERROR(IF(B621&lt;&gt;"", IF(ISNUMBER(SEARCH("highrisk", LOWER(INDEX(Paste_Here!T$2:T$850, MATCH(B621, Paste_Here!A$2:A$850, 0))))), "High Risk", IF(ISNUMBER(SEARCH("lowrisk", LOWER(INDEX(Paste_Here!T$2:T$850, MATCH(B621, Paste_Here!A$2:A$850, 0))))), "Low Risk", IF(ISNUMBER(SEARCH("somerisk", LOWER(INDEX(Paste_Here!T$2:T$850, MATCH(B621, Paste_Here!A$2:A$850, 0))))), "Some Risk", ""))), ""), "")</f>
        <v/>
      </c>
      <c r="DJ621" s="66"/>
      <c r="DK621" s="76" t="str">
        <f>IFERROR(IF(B621&lt;&gt;"", IF(AND(INDEX(Paste_Here!AD$2:AD$850, MATCH(B621, Paste_Here!A$2:A$850, 0))&lt;&gt;"", ISNUMBER(VALUE(INDEX(Paste_Here!AD$2:AD$850, MATCH(B621, Paste_Here!A$2:A$850, 0))))), INDEX(Paste_Here!AD$2:AD$850, MATCH(B621, Paste_Here!A$2:A$850, 0)), ""), ""), "")</f>
        <v/>
      </c>
      <c r="DL621" s="66"/>
      <c r="DM621" s="76" t="str">
        <f>IFERROR(IF(B621&lt;&gt;"", IF(LOWER(INDEX(Paste_Here!AE$2:AE$850, MATCH(B621, Paste_Here!A$2:A$850, 0)))="approaching expectations", "Approaching", IF(LOWER(INDEX(Paste_Here!AE$2:AE$850, MATCH(B621, Paste_Here!A$2:A$850, 0)))="met expectations", "Met", IF(LOWER(INDEX(Paste_Here!AE$2:AE$850, MATCH(B621, Paste_Here!A$2:A$850, 0)))="exceeded expectations", "Exceeded", IF(LOWER(INDEX(Paste_Here!AE$2:AE$850, MATCH(B621, Paste_Here!A$2:A$850, 0)))="below expectations", "Below", "")))), ""), "")</f>
        <v/>
      </c>
      <c r="DN621" s="66"/>
      <c r="DO621" s="76"/>
      <c r="DP621" s="66"/>
      <c r="DQ621" s="76"/>
      <c r="DR621" s="66"/>
      <c r="DS621" s="76"/>
      <c r="DT621" s="66"/>
      <c r="DU621" s="76"/>
      <c r="DV621" s="66"/>
      <c r="DW621" s="66"/>
      <c r="DX621" s="76" t="str">
        <f t="shared" si="79"/>
        <v/>
      </c>
      <c r="DY621" s="66"/>
      <c r="DZ621" s="76"/>
      <c r="EA621" s="66"/>
      <c r="EB621" s="76"/>
      <c r="EC621" s="66"/>
      <c r="ED621" s="76" t="str">
        <f>IFERROR(IF(B621&lt;&gt;"", IF(AND(INDEX(Paste_Here!AF$2:AF$850, MATCH(B621, Paste_Here!A$2:A$850, 0))&lt;&gt;"", ISNUMBER(VALUE(INDEX(Paste_Here!AF$2:AF$850, MATCH(B621, Paste_Here!A$2:A$850, 0))))), INDEX(Paste_Here!AF$2:AF$850, MATCH(B621, Paste_Here!A$2:A$850, 0)), ""), ""), "")</f>
        <v/>
      </c>
      <c r="EE621" s="66"/>
      <c r="EF621" s="76"/>
      <c r="EG621" s="66"/>
      <c r="EH621" s="76"/>
      <c r="EI621" s="66"/>
      <c r="EJ621" s="76" t="str">
        <f>IFERROR(IF(B621&lt;&gt;"", IF(AND(INDEX(Paste_Here!AG$2:AG$850, MATCH(B621, Paste_Here!A$2:A$850, 0))&lt;&gt;"", ISNUMBER(VALUE(INDEX(Paste_Here!AG$2:AG$850, MATCH(B621, Paste_Here!A$2:A$850, 0))))), INDEX(Paste_Here!AG$2:AG$850, MATCH(B621, Paste_Here!A$2:A$850, 0)), ""), ""), "")</f>
        <v/>
      </c>
      <c r="EK621" s="66"/>
      <c r="EL621" s="76"/>
      <c r="EM621" s="66"/>
      <c r="EN621" s="76"/>
      <c r="EO621" s="66"/>
      <c r="EP621" s="76"/>
      <c r="EQ621" s="66"/>
      <c r="ER621" s="76"/>
      <c r="ES621" s="66"/>
      <c r="ET621" s="66"/>
      <c r="EU621" s="76"/>
      <c r="EV621" s="66"/>
      <c r="EW621" s="76"/>
      <c r="EX621" s="66"/>
      <c r="EY621" s="76"/>
      <c r="EZ621" s="66"/>
      <c r="FA621" s="76"/>
      <c r="FB621" s="66"/>
      <c r="FC621" s="76"/>
      <c r="FD621" s="66"/>
      <c r="FE621" s="76"/>
      <c r="FF621" s="66"/>
      <c r="FG621" s="76"/>
      <c r="FH621" s="66"/>
      <c r="FI621" s="76"/>
      <c r="FJ621" s="66"/>
      <c r="FK621" s="76"/>
      <c r="FL621" s="66"/>
      <c r="FM621" s="76"/>
      <c r="FN621" s="66"/>
      <c r="FO621" s="76"/>
      <c r="FP621" s="66"/>
      <c r="FQ621" s="76"/>
      <c r="FR621" s="66"/>
      <c r="FS621" s="76"/>
      <c r="FT621" s="66"/>
      <c r="FU621" s="76"/>
      <c r="FV621" s="66"/>
      <c r="FW621" s="76"/>
      <c r="FX621" s="66"/>
      <c r="FY621" s="76"/>
      <c r="FZ621" s="66"/>
      <c r="GA621" s="76"/>
      <c r="GB621" s="66"/>
      <c r="GC621" s="76"/>
      <c r="GD621" s="66"/>
      <c r="GE621" s="76"/>
      <c r="GF621" s="66"/>
      <c r="GG621" s="76"/>
      <c r="GH621" s="66"/>
      <c r="GI621" s="76"/>
      <c r="GJ621" s="66"/>
      <c r="GK621" s="76"/>
      <c r="GL621" s="66"/>
      <c r="GM621" s="76"/>
      <c r="GN621" s="66"/>
      <c r="GO621" s="76"/>
      <c r="GP621" s="66"/>
      <c r="GQ621" s="76"/>
      <c r="GR621" s="66"/>
      <c r="GS621" s="76"/>
      <c r="GT621" s="66"/>
      <c r="GU621" s="76"/>
      <c r="GV621" s="66"/>
      <c r="GW621" s="76"/>
      <c r="GX621" s="66"/>
      <c r="GY621" s="76"/>
      <c r="GZ621" s="66"/>
      <c r="HA621" s="76"/>
      <c r="HB621" s="66"/>
      <c r="HC621" s="76"/>
      <c r="HD621" s="66"/>
      <c r="HE621" s="76"/>
      <c r="HF621" s="66"/>
      <c r="HG621" s="76"/>
      <c r="HH621" s="66"/>
      <c r="HI621" s="76"/>
      <c r="HJ621" s="66"/>
      <c r="HK621" s="76"/>
      <c r="HL621" s="66"/>
      <c r="HM621" s="76"/>
      <c r="HN621" s="66"/>
      <c r="HO621" s="76"/>
      <c r="HP621" s="66"/>
      <c r="HQ621" s="76"/>
      <c r="HR621" s="66"/>
      <c r="HS621" s="76"/>
      <c r="HT621" s="66"/>
      <c r="HU621" s="76"/>
      <c r="HV621" s="66"/>
      <c r="HW621" s="76"/>
      <c r="HX621" s="66"/>
      <c r="HY621" s="76"/>
      <c r="HZ621" s="66"/>
      <c r="IA621" s="76"/>
      <c r="IB621" s="66"/>
      <c r="IC621" s="76"/>
      <c r="ID621" s="66"/>
      <c r="IE621" s="76"/>
      <c r="IF621" s="66"/>
      <c r="IG621" s="76"/>
      <c r="IH621" s="66"/>
      <c r="II621" s="76"/>
      <c r="IJ621" s="66"/>
      <c r="IK621" s="76"/>
      <c r="IL621" s="66"/>
      <c r="IM621" s="76"/>
      <c r="IN621" s="66"/>
      <c r="IO621" s="76"/>
      <c r="IP621" s="66"/>
      <c r="IQ621" s="76"/>
      <c r="IR621" s="66"/>
      <c r="IS621" s="76"/>
      <c r="IT621" s="66"/>
      <c r="IU621" s="76"/>
      <c r="IV621" s="66"/>
      <c r="IW621" s="76"/>
      <c r="IX621" s="66"/>
      <c r="IY621" s="76"/>
      <c r="IZ621" s="66"/>
      <c r="JA621" s="76"/>
      <c r="JB621" s="66"/>
      <c r="JC621" s="76"/>
      <c r="JD621" s="66"/>
      <c r="JE621" s="76"/>
      <c r="JF621" s="66"/>
      <c r="JG621" s="76"/>
      <c r="JH621" s="66"/>
      <c r="JI621" s="76"/>
      <c r="JJ621" s="66"/>
      <c r="JK621" s="76"/>
      <c r="JL621" s="66"/>
      <c r="JM621" s="76"/>
      <c r="JN621" s="66"/>
      <c r="JO621" s="76"/>
      <c r="JP621" s="66"/>
      <c r="JQ621" s="76"/>
      <c r="JR621" s="66"/>
      <c r="JS621" s="76"/>
      <c r="JT621" s="66"/>
      <c r="JU621" s="76"/>
      <c r="JV621" s="66"/>
      <c r="JW621" s="76"/>
      <c r="JX621" s="66"/>
      <c r="JY621" s="76"/>
      <c r="JZ621" s="66"/>
      <c r="KA621" s="76"/>
      <c r="KB621" s="66"/>
      <c r="KC621" s="76"/>
      <c r="KD621" s="66"/>
      <c r="KE621" s="76"/>
      <c r="KF621" s="66"/>
      <c r="KG621" s="76"/>
      <c r="KH621" s="66"/>
      <c r="KI621" s="76"/>
      <c r="KJ621" s="66"/>
      <c r="KK621" s="76"/>
      <c r="KL621" s="66"/>
      <c r="KM621" s="76"/>
      <c r="KN621" s="66"/>
      <c r="KO621" s="76"/>
      <c r="KP621" s="66"/>
      <c r="KQ621" s="76"/>
      <c r="KR621" s="66"/>
      <c r="KS621" s="76"/>
      <c r="KT621" s="66"/>
      <c r="KU621" s="76"/>
      <c r="KV621" s="66"/>
      <c r="KW621" s="76"/>
      <c r="KX621" s="66"/>
      <c r="KY621" s="76"/>
      <c r="KZ621" s="66"/>
      <c r="LA621" s="76"/>
      <c r="LB621" s="66"/>
      <c r="LC621" s="76"/>
      <c r="LD621" s="66"/>
      <c r="LE621" s="76"/>
      <c r="LF621" s="66"/>
      <c r="LG621" s="76"/>
      <c r="LH621" s="66"/>
      <c r="LI621" s="76"/>
      <c r="LJ621" s="66"/>
      <c r="LK621" s="76"/>
      <c r="LL621" s="66"/>
      <c r="LM621" s="76"/>
      <c r="LN621" s="66"/>
      <c r="LO621" s="76"/>
      <c r="LP621" s="66"/>
      <c r="LQ621" s="76"/>
      <c r="LR621" s="66"/>
      <c r="LS621" s="76"/>
      <c r="LT621" s="66"/>
      <c r="LU621" s="76"/>
      <c r="LV621" s="66"/>
      <c r="LW621" s="76"/>
      <c r="LX621" s="66"/>
      <c r="LY621" s="76"/>
      <c r="LZ621" s="66"/>
      <c r="MA621" s="76"/>
      <c r="MB621" s="66"/>
      <c r="MC621" s="76"/>
      <c r="MD621" s="66"/>
      <c r="MG621" s="1" t="str" cm="1">
        <f t="array" ref="MG621">IFERROR(INDEX(Paste_Here!$B$2:$B$850, MATCH(0, COUNTIF(MG$4:MG620, Paste_Here!$B$2:$B$850) + IF(Paste_Here!$B$2:$B$850="", 1, 0), 0)), "")</f>
        <v/>
      </c>
      <c r="MH621" s="1" t="str">
        <f>IF(MG621&lt;&gt;"", INDEX(Paste_Here!$A$2:$A$850, MATCH(MG621, Paste_Here!$B$2:$B$850, 0)), "")</f>
        <v/>
      </c>
      <c r="MI621" s="1" t="str">
        <f t="shared" si="80"/>
        <v/>
      </c>
      <c r="MJ621" s="1" t="str" cm="1">
        <f t="array" ref="MJ621">IFERROR(INDEX($MI$5:$MI$850, MATCH(SMALL(IF($MI$5:$MI$850&lt;&gt;"", COUNTIF($MI$5:$MI$850, "&lt;"&amp;$MI$5:$MI$850)+1), ROW()-ROW($MJ$5)+1), COUNTIF($MI$5:$MI$850, "&lt;"&amp;$MI$5:$MI$850)+1, 0)), "")</f>
        <v/>
      </c>
    </row>
    <row r="622" spans="1:348">
      <c r="A622" s="66"/>
      <c r="B622" s="76" t="str">
        <f t="shared" si="73"/>
        <v/>
      </c>
      <c r="C622" s="66"/>
      <c r="D622" s="76" t="str">
        <f>IFERROR(IF(B622&lt;&gt;"", IF(AND(INDEX(Paste_Here!B$2:B$850, MATCH(B622, Paste_Here!A$2:A$850, 0))&lt;&gt;"", ISNUMBER(VALUE(INDEX(Paste_Here!B$2:B$850, MATCH(B622, Paste_Here!A$2:A$850, 0))))), INDEX(Paste_Here!B$2:B$850, MATCH(B622, Paste_Here!A$2:A$850, 0)), ""), ""), "")</f>
        <v/>
      </c>
      <c r="E622" s="66"/>
      <c r="F622" s="76" t="str">
        <f>IFERROR(IF(B622&lt;&gt;"", IF(ISTEXT(INDEX(Paste_Here!K$2:K$850, MATCH(B622, Paste_Here!A$2:A$850, 0))), INDEX(Paste_Here!K$2:K$850, MATCH(B622, Paste_Here!A$2:A$850, 0)), ""), ""), "")</f>
        <v/>
      </c>
      <c r="G622" s="66"/>
      <c r="H622" s="76" t="str">
        <f>IFERROR(IF(B622&lt;&gt;"", IF(ISTEXT(INDEX(Paste_Here!C$2:C$850, MATCH(B622, Paste_Here!A$2:A$850, 0))), INDEX(Paste_Here!C$2:C$850, MATCH(B622, Paste_Here!A$2:A$850, 0)), ""), ""), "")</f>
        <v/>
      </c>
      <c r="I622" s="66"/>
      <c r="J622" s="76" t="str">
        <f>IFERROR(IF(B622&lt;&gt;"", IF(ISNUMBER(SEARCH("s", LOWER(INDEX(Paste_Here!M$2:M$850, MATCH(B622, Paste_Here!A$2:A$850, 0))))), "Yes", IF(INDEX(Paste_Here!M$2:M$850, MATCH(B622, Paste_Here!A$2:A$850, 0))&lt;&gt;"", "No", "")), ""), "")</f>
        <v/>
      </c>
      <c r="K622" s="66"/>
      <c r="L622" s="76" t="str">
        <f>IFERROR(IF(B622&lt;&gt;"", IF(ISNUMBER(SEARCH("yes", LOWER(INDEX(Paste_Here!E$2:E$850, MATCH(B622, Paste_Here!A$2:A$850, 0))))), "Yes", IF(ISNUMBER(SEARCH("no", LOWER(INDEX(Paste_Here!E$2:E$850, MATCH(B622, Paste_Here!A$2:A$850, 0))))), "No", "")), ""), "")</f>
        <v/>
      </c>
      <c r="M622" s="66"/>
      <c r="N622" s="76" t="str">
        <f>IFERROR(IF(B622&lt;&gt;"", IF(ISNUMBER(SEARCH("yes", LOWER(INDEX(Paste_Here!F$2:F$850, MATCH(B622, Paste_Here!A$2:A$850, 0))))), "Yes", IF(ISNUMBER(SEARCH("no", LOWER(INDEX(Paste_Here!F$2:F$850, MATCH(B622, Paste_Here!A$2:A$850, 0))))), "No", "")), ""), "")</f>
        <v/>
      </c>
      <c r="O622" s="66"/>
      <c r="P622" s="76" t="str">
        <f>IFERROR(IF(B622&lt;&gt;"", IF(ISNUMBER(SEARCH("yes", LOWER(INDEX(Paste_Here!L$2:L$850, MATCH(B622, Paste_Here!A$2:A$850, 0))))), "Yes", IF(ISNUMBER(SEARCH("no", LOWER(INDEX(Paste_Here!L$2:L$850, MATCH(B622, Paste_Here!A$2:A$850, 0))))), "No", "")), ""), "")</f>
        <v/>
      </c>
      <c r="Q622" s="66"/>
      <c r="R622" s="76" t="str">
        <f>IFERROR(IF(B622&lt;&gt;"", IF(ISNUMBER(SEARCH("transitional 2", LOWER(INDEX(Paste_Here!D$2:D$850, MATCH(B622, Paste_Here!A$2:A$850, 0))))), "T2", IF(ISNUMBER(SEARCH("transitional 1", LOWER(INDEX(Paste_Here!D$2:D$850, MATCH(B622, Paste_Here!A$2:A$850, 0))))), "T1", IF(ISNUMBER(SEARCH("waived ell services", LOWER(INDEX(Paste_Here!D$2:D$850, MATCH(B622, Paste_Here!A$2:A$850, 0))))), "W", IF(ISNUMBER(SEARCH("english language learner", LOWER(INDEX(Paste_Here!D$2:D$850, MATCH(B622, Paste_Here!A$2:A$850, 0))))), "L", "")))), ""), "")</f>
        <v/>
      </c>
      <c r="S622" s="66"/>
      <c r="T622" s="76" t="str">
        <f>IFERROR(IF(B622&lt;&gt;"", IF(ISNUMBER(SEARCH("yes", LOWER(INDEX(Paste_Here!I$2:I$850, MATCH(B622, Paste_Here!A$2:A$850, 0))))), "Yes", IF(ISNUMBER(SEARCH("no", LOWER(INDEX(Paste_Here!I$2:I$850, MATCH(B622, Paste_Here!A$2:A$850, 0))))), "No", "")), ""), "")</f>
        <v/>
      </c>
      <c r="U622" s="66"/>
      <c r="V622" s="76" t="str">
        <f>IFERROR(IF(B622&lt;&gt;"", IF(ISTEXT(INDEX(Paste_Here!J$2:J$850, MATCH(B622, Paste_Here!A$2:A$850, 0))), VALUE(INDEX(Paste_Here!J$2:J$850, MATCH(B622, Paste_Here!A$2:A$850, 0))), ""), ""), "")</f>
        <v/>
      </c>
      <c r="W622" s="66"/>
      <c r="X622" s="66"/>
      <c r="Y622" s="76" t="str">
        <f t="shared" si="74"/>
        <v/>
      </c>
      <c r="Z622" s="66"/>
      <c r="AA622" s="76" t="str">
        <f>IFERROR(IF(B622&lt;&gt;"", IF(AND(INDEX(Paste_Here!AI$2:AI$850, MATCH(B622, Paste_Here!A$2:A$850, 0))&lt;&gt;"", ISNUMBER(VALUE(INDEX(Paste_Here!AI$2:AI$850, MATCH(B622, Paste_Here!A$2:A$850, 0))))), INDEX(Paste_Here!AI$2:AI$850, MATCH(B622, Paste_Here!A$2:A$850, 0)), ""), ""), "")</f>
        <v/>
      </c>
      <c r="AB622" s="66"/>
      <c r="AC622" s="76" t="str">
        <f>IFERROR(IF(B622&lt;&gt;"", IF(AND(INDEX(Paste_Here!AJ$2:AJ$850, MATCH(B622, Paste_Here!A$2:A$850, 0))&lt;&gt;"", ISNUMBER(VALUE(INDEX(Paste_Here!AJ$2:AJ$850, MATCH(B622, Paste_Here!A$2:A$850, 0))))), INDEX(Paste_Here!AJ$2:AJ$850, MATCH(B622, Paste_Here!A$2:A$850, 0)), ""), ""), "")</f>
        <v/>
      </c>
      <c r="AD622" s="66"/>
      <c r="AE622" s="76" t="str">
        <f>IFERROR(IF(B622&lt;&gt;"", IF(AND(INDEX(Paste_Here!AK$2:AK$850, MATCH(B622, Paste_Here!A$2:A$850, 0))&lt;&gt;"", ISNUMBER(VALUE(INDEX(Paste_Here!AK$2:AK$850, MATCH(B622, Paste_Here!A$2:A$850, 0))))), INDEX(Paste_Here!AK$2:AK$850, MATCH(B622, Paste_Here!A$2:A$850, 0)), ""), ""), "")</f>
        <v/>
      </c>
      <c r="AF622" s="66"/>
      <c r="AG622" s="76" t="str">
        <f>IFERROR(IF(B622&lt;&gt;"", IF(AND(INDEX(Paste_Here!AL$2:AL$850, MATCH(B622, Paste_Here!A$2:A$850, 0))&lt;&gt;"", ISNUMBER(VALUE(INDEX(Paste_Here!AL$2:AL$850, MATCH(B622, Paste_Here!A$2:A$850, 0))))), INDEX(Paste_Here!AL$2:AL$850, MATCH(B622, Paste_Here!A$2:A$850, 0)), ""), ""), "")</f>
        <v/>
      </c>
      <c r="AH622" s="66"/>
      <c r="AI622" s="76" t="str">
        <f>IFERROR(IF(B622&lt;&gt;"", IF(AND(INDEX(Paste_Here!AH$2:AH$850, MATCH(B622, Paste_Here!A$2:A$850, 0))&lt;&gt;"", ISNUMBER(VALUE(INDEX(Paste_Here!AH$2:AH$850, MATCH(B622, Paste_Here!A$2:A$850, 0))))), IF(VALUE(INDEX(Paste_Here!AH$2:AH$850, MATCH(B622, Paste_Here!A$2:A$850, 0)))=0, "", INDEX(Paste_Here!AH$2:AH$850, MATCH(B622, Paste_Here!A$2:A$850, 0))), ""), ""), "")</f>
        <v/>
      </c>
      <c r="AJ622" s="66"/>
      <c r="AK622" s="76" t="str">
        <f>IFERROR(IF(B622&lt;&gt;"", IF(AND(INDEX(Paste_Here!N$2:N$850, MATCH(B622, Paste_Here!A$2:A$850, 0))&lt;&gt;"", ISNUMBER(VALUE(INDEX(Paste_Here!N$2:N$850, MATCH(B622, Paste_Here!A$2:A$850, 0))))), INDEX(Paste_Here!N$2:N$850, MATCH(B622, Paste_Here!A$2:A$850, 0)), ""), ""), "")</f>
        <v/>
      </c>
      <c r="AL622" s="66"/>
      <c r="AM622" s="76" t="str">
        <f>IFERROR(IF(B622&lt;&gt;"", IF(AND(INDEX(Paste_Here!O$2:O$850, MATCH(B622, Paste_Here!A$2:A$850, 0))&lt;&gt;"", ISNUMBER(VALUE(INDEX(Paste_Here!O$2:O$850, MATCH(B622, Paste_Here!A$2:A$850, 0))))), INDEX(Paste_Here!O$2:O$850, MATCH(B622, Paste_Here!A$2:A$850, 0)), ""), ""), "")</f>
        <v/>
      </c>
      <c r="AN622" s="66"/>
      <c r="AO622" s="76"/>
      <c r="AP622" s="66"/>
      <c r="AQ622" s="76"/>
      <c r="AR622" s="66"/>
      <c r="AS622" s="76"/>
      <c r="AT622" s="66"/>
      <c r="AU622" s="66"/>
      <c r="AV622" s="76" t="str">
        <f t="shared" si="75"/>
        <v/>
      </c>
      <c r="AW622" s="66"/>
      <c r="AX622" s="76" t="str">
        <f>IFERROR(IF(B622&lt;&gt;"", IF(ISNUMBER(SEARCH("Revealed-Potential (Primary Focus)", LOWER(INDEX(Paste_Here!Z$2:Z$850, MATCH(B622, Paste_Here!A$2:A$850, 0))))), "Rev-Potential: Prim", IF(ISNUMBER(SEARCH("Revealed-Potential (Secondary Focus)", LOWER(INDEX(Paste_Here!Z$2:Z$850, MATCH(B622, Paste_Here!A$2:A$850, 0))))), "Rev-Potential: Sec", IF(ISNUMBER(SEARCH("Monitoring", LOWER(INDEX(Paste_Here!Z$2:Z$850, MATCH(B622, Paste_Here!A$2:A$850, 0))))), "Monitoring", IF(ISNUMBER(SEARCH("At-Promise (Secondary Focus)", LOWER(INDEX(Paste_Here!Z$2:Z$850, MATCH(B622, Paste_Here!A$2:A$850, 0))))), "At-Promise: Sec", IF(ISNUMBER(SEARCH("At-Promise (Primary Focus)", LOWER(INDEX(Paste_Here!Z$2:Z$850, MATCH(B622, Paste_Here!A$2:A$850, 0))))), "At-Promise: Prim", ""))))), ""), "")</f>
        <v/>
      </c>
      <c r="AY622" s="66"/>
      <c r="AZ622" s="76"/>
      <c r="BA622" s="66"/>
      <c r="BB622" s="76"/>
      <c r="BC622" s="66"/>
      <c r="BD622" s="76"/>
      <c r="BE622" s="66"/>
      <c r="BF622" s="76"/>
      <c r="BG622" s="66"/>
      <c r="BH622" s="76"/>
      <c r="BI622" s="66"/>
      <c r="BJ622" s="66"/>
      <c r="BK622" s="76" t="str">
        <f t="shared" si="76"/>
        <v/>
      </c>
      <c r="BL622" s="66"/>
      <c r="BM622" s="76" t="str">
        <f>IFERROR(IF(B622&lt;&gt;"", IF(AND(ISNUMBER(VALUE(SUBSTITUTE(SUBSTITUTE(Paste_Here!R622, "br", "-"), "L", ""))), VALUE(SUBSTITUTE(SUBSTITUTE(Paste_Here!R622, "br", "-"), "L", "")) &gt;= 1095), "Yes", IF(AND(ISNUMBER(VALUE(SUBSTITUTE(SUBSTITUTE(Paste_Here!R622, "br", "-"), "L", ""))), VALUE(SUBSTITUTE(SUBSTITUTE(Paste_Here!R622, "br", "-"), "L", "")) &lt;= 1094), "No", "")), ""), "")</f>
        <v/>
      </c>
      <c r="BN622" s="66"/>
      <c r="BO622" s="76" t="str">
        <f>IFERROR(IF(B622&lt;&gt;"", IF(COUNTIF(INDEX(Paste_Here!Y$2:AB$850, MATCH(B622, Paste_Here!A$2:A$850, 0), 0), "yes") &gt; 0, "Yes", IF(COUNTIF(INDEX(Paste_Here!Y$2:AB$850, MATCH(B622, Paste_Here!A$2:A$850, 0), 0), "no") &gt; 0, "No", "")), ""), "")</f>
        <v/>
      </c>
      <c r="BP622" s="66"/>
      <c r="BQ622" s="76" t="str">
        <f>IFERROR(IF(B622&lt;&gt;"", IF(AND(ISNUMBER(VALUE(SUBSTITUTE(SUBSTITUTE(Paste_Here!U622, "em", "-"), "q", ""))), VALUE(SUBSTITUTE(SUBSTITUTE(Paste_Here!U622, "em", "-"), "q", "")) &gt;= 910), "Yes", IF(AND(ISNUMBER(VALUE(SUBSTITUTE(SUBSTITUTE(Paste_Here!U622, "em", "-"), "q", ""))), VALUE(SUBSTITUTE(SUBSTITUTE(Paste_Here!U622, "em", "-"), "q", "")) &lt;= 909), "No", "")), ""), "")</f>
        <v/>
      </c>
      <c r="BR622" s="66"/>
      <c r="BS622" s="76" t="str">
        <f>IFERROR(IF(B622&lt;&gt;"", IF(AND(INDEX(Paste_Here!X$2:X$850, MATCH(B622, Paste_Here!A$2:A$850, 0))&lt;&gt;"", ISNUMBER(VALUE(INDEX(Paste_Here!X$2:X$850, MATCH(B622, Paste_Here!A$2:A$850, 0))))), INDEX(Paste_Here!X$2:X$850, MATCH(B622, Paste_Here!A$2:A$850, 0)), ""), ""), "")</f>
        <v/>
      </c>
      <c r="BT622" s="66"/>
      <c r="BU622" s="76" t="str">
        <f>IFERROR(IF(B622&lt;&gt;"", IF(ISNUMBER(VALUE(INDEX(Paste_Here!G$2:G$850, MATCH(B622, Paste_Here!A$2:A$850, 0)))), IF(VALUE(INDEX(Paste_Here!G$2:G$850, MATCH(B622, Paste_Here!A$2:A$850, 0)))=0, "No", IF(AND(VALUE(INDEX(Paste_Here!G$2:G$850, MATCH(B622, Paste_Here!A$2:A$850, 0)))&gt;=1, VALUE(INDEX(Paste_Here!G$2:G$850, MATCH(B622, Paste_Here!A$2:A$850, 0)))&lt;=4), VALUE(INDEX(Paste_Here!G$2:G$850, MATCH(B622, Paste_Here!A$2:A$850, 0))), "")), ""), ""), "")</f>
        <v/>
      </c>
      <c r="BV622" s="66"/>
      <c r="BW622" s="76" t="str">
        <f>IFERROR(IF(B622&lt;&gt;"", IF(ISNUMBER(VALUE(INDEX(Paste_Here!H$2:H$850, MATCH(B622, Paste_Here!A$2:A$850, 0)))), IF(VALUE(INDEX(Paste_Here!H$2:H$850, MATCH(B622, Paste_Here!A$2:A$850, 0)))=0, "No", IF(AND(VALUE(INDEX(Paste_Here!H$2:H$850, MATCH(B622, Paste_Here!A$2:A$850, 0)))&gt;=1, VALUE(INDEX(Paste_Here!H$2:H$850, MATCH(B622, Paste_Here!A$2:A$850, 0)))&lt;=4), VALUE(INDEX(Paste_Here!H$2:H$850, MATCH(B622, Paste_Here!A$2:A$850, 0))), "")), ""), ""), "")</f>
        <v/>
      </c>
      <c r="BX622" s="66"/>
      <c r="BY622" s="76"/>
      <c r="BZ622" s="66"/>
      <c r="CA622" s="76"/>
      <c r="CB622" s="66"/>
      <c r="CC622" s="66"/>
      <c r="CD622" s="76" t="str">
        <f t="shared" si="77"/>
        <v/>
      </c>
      <c r="CE622" s="66"/>
      <c r="CF622" s="76" t="str">
        <f>IFERROR(IF(B622&lt;&gt;"", IF(AND(INDEX(Paste_Here!P$2:P$850, MATCH(B622, Paste_Here!A$2:A$850, 0))&lt;&gt;"", ISNUMBER(VALUE(INDEX(Paste_Here!P$2:P$850, MATCH(B622, Paste_Here!A$2:A$850, 0))))), INDEX(Paste_Here!P$2:P$850, MATCH(B622, Paste_Here!A$2:A$850, 0)), ""), ""), "")</f>
        <v/>
      </c>
      <c r="CG622" s="66"/>
      <c r="CH622" s="76" t="str">
        <f>IFERROR(IF(B622&lt;&gt;"", IF(ISNUMBER(SEARCH("highrisk", LOWER(INDEX(Paste_Here!Q$2:Q$850, MATCH(B622, Paste_Here!A$2:A$850, 0))))), "High Risk", IF(ISNUMBER(SEARCH("lowrisk", LOWER(INDEX(Paste_Here!Q$2:Q$850, MATCH(B622, Paste_Here!A$2:A$850, 0))))), "Low Risk", IF(ISNUMBER(SEARCH("somerisk", LOWER(INDEX(Paste_Here!Q$2:Q$850, MATCH(B622, Paste_Here!A$2:A$850, 0))))), "Some Risk", ""))), ""), "")</f>
        <v/>
      </c>
      <c r="CI622" s="66"/>
      <c r="CJ622" s="76" t="str">
        <f>IFERROR(IF(B622&lt;&gt;"", IF(AND(INDEX(Paste_Here!AA$2:AA$850, MATCH(B622, Paste_Here!A$2:A$850, 0))&lt;&gt;"", ISNUMBER(VALUE(INDEX(Paste_Here!AA$2:AA$850, MATCH(B622, Paste_Here!A$2:A$850, 0))))), INDEX(Paste_Here!AA$2:AA$850, MATCH(B622, Paste_Here!A$2:A$850, 0)), ""), ""), "")</f>
        <v/>
      </c>
      <c r="CK622" s="66"/>
      <c r="CL622" s="76" t="str">
        <f>IFERROR(IF(B622&lt;&gt;"", IF(LOWER(INDEX(Paste_Here!AB$2:AB$850, MATCH(B622, Paste_Here!A$2:A$850, 0)))="approaching expectations", "Approaching", IF(LOWER(INDEX(Paste_Here!AB$2:AB$850, MATCH(B622, Paste_Here!A$2:A$850, 0)))="met expectations", "Met", IF(LOWER(INDEX(Paste_Here!AB$2:AB$850, MATCH(B622, Paste_Here!A$2:A$850, 0)))="exceeded expectations", "Exceeded", IF(LOWER(INDEX(Paste_Here!AB$2:AB$850, MATCH(B622, Paste_Here!A$2:A$850, 0)))="below expectations", "Below", "")))), ""), "")</f>
        <v/>
      </c>
      <c r="CM622" s="66"/>
      <c r="CN622" s="76" t="str">
        <f>IFERROR(IF(B622&lt;&gt;"", IF(AND(INDEX(Paste_Here!AC$2:AC$850, MATCH(B622, Paste_Here!A$2:A$850, 0))&lt;&gt;"", ISNUMBER(VALUE(INDEX(Paste_Here!AC$2:AC$850, MATCH(B622, Paste_Here!A$2:A$850, 0))))), INDEX(Paste_Here!AC$2:AC$850, MATCH(B622, Paste_Here!A$2:A$850, 0)), ""), ""), "")</f>
        <v/>
      </c>
      <c r="CO622" s="66"/>
      <c r="CP622" s="76"/>
      <c r="CQ622" s="66"/>
      <c r="CR622" s="76"/>
      <c r="CS622" s="66"/>
      <c r="CT622" s="76"/>
      <c r="CU622" s="66"/>
      <c r="CV622" s="76"/>
      <c r="CW622" s="66"/>
      <c r="CX622" s="76"/>
      <c r="CY622" s="66"/>
      <c r="CZ622" s="66"/>
      <c r="DA622" s="76" t="str">
        <f t="shared" si="78"/>
        <v/>
      </c>
      <c r="DB622" s="66"/>
      <c r="DC622" s="76" t="str">
        <f>IFERROR(IF(B622&lt;&gt;"", IF(AND(INDEX(Paste_Here!V$2:V$850, MATCH(B622, Paste_Here!A$2:A$850, 0))&lt;&gt;"", ISNUMBER(VALUE(INDEX(Paste_Here!V$2:V$850, MATCH(B622, Paste_Here!A$2:A$850, 0))))), INDEX(Paste_Here!V$2:V$850, MATCH(B622, Paste_Here!A$2:A$850, 0)), ""), ""), "")</f>
        <v/>
      </c>
      <c r="DD622" s="66"/>
      <c r="DE622" s="76" t="str">
        <f>IFERROR(IF(B622&lt;&gt;"", IF(ISNUMBER(SEARCH("highrisk", LOWER(INDEX(Paste_Here!W$2:W$850, MATCH(B622, Paste_Here!A$2:A$850, 0))))), "High Risk", IF(ISNUMBER(SEARCH("lowrisk", LOWER(INDEX(Paste_Here!W$2:W$850, MATCH(B622, Paste_Here!A$2:A$850, 0))))), "Low Risk", IF(ISNUMBER(SEARCH("somerisk", LOWER(INDEX(Paste_Here!W$2:W$850, MATCH(B622, Paste_Here!A$2:A$850, 0))))), "Some Risk", ""))), ""), "")</f>
        <v/>
      </c>
      <c r="DF622" s="66"/>
      <c r="DG622" s="76" t="str">
        <f>IFERROR(IF(B622&lt;&gt;"", IF(AND(INDEX(Paste_Here!S$2:S$850, MATCH(B622, Paste_Here!A$2:A$850, 0))&lt;&gt;"", ISNUMBER(VALUE(INDEX(Paste_Here!S$2:S$850, MATCH(B622, Paste_Here!A$2:A$850, 0))))), INDEX(Paste_Here!S$2:S$850, MATCH(B622, Paste_Here!A$2:A$850, 0)), ""), ""), "")</f>
        <v/>
      </c>
      <c r="DH622" s="66"/>
      <c r="DI622" s="76" t="str">
        <f>IFERROR(IF(B622&lt;&gt;"", IF(ISNUMBER(SEARCH("highrisk", LOWER(INDEX(Paste_Here!T$2:T$850, MATCH(B622, Paste_Here!A$2:A$850, 0))))), "High Risk", IF(ISNUMBER(SEARCH("lowrisk", LOWER(INDEX(Paste_Here!T$2:T$850, MATCH(B622, Paste_Here!A$2:A$850, 0))))), "Low Risk", IF(ISNUMBER(SEARCH("somerisk", LOWER(INDEX(Paste_Here!T$2:T$850, MATCH(B622, Paste_Here!A$2:A$850, 0))))), "Some Risk", ""))), ""), "")</f>
        <v/>
      </c>
      <c r="DJ622" s="66"/>
      <c r="DK622" s="76" t="str">
        <f>IFERROR(IF(B622&lt;&gt;"", IF(AND(INDEX(Paste_Here!AD$2:AD$850, MATCH(B622, Paste_Here!A$2:A$850, 0))&lt;&gt;"", ISNUMBER(VALUE(INDEX(Paste_Here!AD$2:AD$850, MATCH(B622, Paste_Here!A$2:A$850, 0))))), INDEX(Paste_Here!AD$2:AD$850, MATCH(B622, Paste_Here!A$2:A$850, 0)), ""), ""), "")</f>
        <v/>
      </c>
      <c r="DL622" s="66"/>
      <c r="DM622" s="76" t="str">
        <f>IFERROR(IF(B622&lt;&gt;"", IF(LOWER(INDEX(Paste_Here!AE$2:AE$850, MATCH(B622, Paste_Here!A$2:A$850, 0)))="approaching expectations", "Approaching", IF(LOWER(INDEX(Paste_Here!AE$2:AE$850, MATCH(B622, Paste_Here!A$2:A$850, 0)))="met expectations", "Met", IF(LOWER(INDEX(Paste_Here!AE$2:AE$850, MATCH(B622, Paste_Here!A$2:A$850, 0)))="exceeded expectations", "Exceeded", IF(LOWER(INDEX(Paste_Here!AE$2:AE$850, MATCH(B622, Paste_Here!A$2:A$850, 0)))="below expectations", "Below", "")))), ""), "")</f>
        <v/>
      </c>
      <c r="DN622" s="66"/>
      <c r="DO622" s="76"/>
      <c r="DP622" s="66"/>
      <c r="DQ622" s="76"/>
      <c r="DR622" s="66"/>
      <c r="DS622" s="76"/>
      <c r="DT622" s="66"/>
      <c r="DU622" s="76"/>
      <c r="DV622" s="66"/>
      <c r="DW622" s="66"/>
      <c r="DX622" s="76" t="str">
        <f t="shared" si="79"/>
        <v/>
      </c>
      <c r="DY622" s="66"/>
      <c r="DZ622" s="76"/>
      <c r="EA622" s="66"/>
      <c r="EB622" s="76"/>
      <c r="EC622" s="66"/>
      <c r="ED622" s="76" t="str">
        <f>IFERROR(IF(B622&lt;&gt;"", IF(AND(INDEX(Paste_Here!AF$2:AF$850, MATCH(B622, Paste_Here!A$2:A$850, 0))&lt;&gt;"", ISNUMBER(VALUE(INDEX(Paste_Here!AF$2:AF$850, MATCH(B622, Paste_Here!A$2:A$850, 0))))), INDEX(Paste_Here!AF$2:AF$850, MATCH(B622, Paste_Here!A$2:A$850, 0)), ""), ""), "")</f>
        <v/>
      </c>
      <c r="EE622" s="66"/>
      <c r="EF622" s="76"/>
      <c r="EG622" s="66"/>
      <c r="EH622" s="76"/>
      <c r="EI622" s="66"/>
      <c r="EJ622" s="76" t="str">
        <f>IFERROR(IF(B622&lt;&gt;"", IF(AND(INDEX(Paste_Here!AG$2:AG$850, MATCH(B622, Paste_Here!A$2:A$850, 0))&lt;&gt;"", ISNUMBER(VALUE(INDEX(Paste_Here!AG$2:AG$850, MATCH(B622, Paste_Here!A$2:A$850, 0))))), INDEX(Paste_Here!AG$2:AG$850, MATCH(B622, Paste_Here!A$2:A$850, 0)), ""), ""), "")</f>
        <v/>
      </c>
      <c r="EK622" s="66"/>
      <c r="EL622" s="76"/>
      <c r="EM622" s="66"/>
      <c r="EN622" s="76"/>
      <c r="EO622" s="66"/>
      <c r="EP622" s="76"/>
      <c r="EQ622" s="66"/>
      <c r="ER622" s="76"/>
      <c r="ES622" s="66"/>
      <c r="ET622" s="66"/>
      <c r="EU622" s="76"/>
      <c r="EV622" s="66"/>
      <c r="EW622" s="76"/>
      <c r="EX622" s="66"/>
      <c r="EY622" s="76"/>
      <c r="EZ622" s="66"/>
      <c r="FA622" s="76"/>
      <c r="FB622" s="66"/>
      <c r="FC622" s="76"/>
      <c r="FD622" s="66"/>
      <c r="FE622" s="76"/>
      <c r="FF622" s="66"/>
      <c r="FG622" s="76"/>
      <c r="FH622" s="66"/>
      <c r="FI622" s="76"/>
      <c r="FJ622" s="66"/>
      <c r="FK622" s="76"/>
      <c r="FL622" s="66"/>
      <c r="FM622" s="76"/>
      <c r="FN622" s="66"/>
      <c r="FO622" s="76"/>
      <c r="FP622" s="66"/>
      <c r="FQ622" s="76"/>
      <c r="FR622" s="66"/>
      <c r="FS622" s="76"/>
      <c r="FT622" s="66"/>
      <c r="FU622" s="76"/>
      <c r="FV622" s="66"/>
      <c r="FW622" s="76"/>
      <c r="FX622" s="66"/>
      <c r="FY622" s="76"/>
      <c r="FZ622" s="66"/>
      <c r="GA622" s="76"/>
      <c r="GB622" s="66"/>
      <c r="GC622" s="76"/>
      <c r="GD622" s="66"/>
      <c r="GE622" s="76"/>
      <c r="GF622" s="66"/>
      <c r="GG622" s="76"/>
      <c r="GH622" s="66"/>
      <c r="GI622" s="76"/>
      <c r="GJ622" s="66"/>
      <c r="GK622" s="76"/>
      <c r="GL622" s="66"/>
      <c r="GM622" s="76"/>
      <c r="GN622" s="66"/>
      <c r="GO622" s="76"/>
      <c r="GP622" s="66"/>
      <c r="GQ622" s="76"/>
      <c r="GR622" s="66"/>
      <c r="GS622" s="76"/>
      <c r="GT622" s="66"/>
      <c r="GU622" s="76"/>
      <c r="GV622" s="66"/>
      <c r="GW622" s="76"/>
      <c r="GX622" s="66"/>
      <c r="GY622" s="76"/>
      <c r="GZ622" s="66"/>
      <c r="HA622" s="76"/>
      <c r="HB622" s="66"/>
      <c r="HC622" s="76"/>
      <c r="HD622" s="66"/>
      <c r="HE622" s="76"/>
      <c r="HF622" s="66"/>
      <c r="HG622" s="76"/>
      <c r="HH622" s="66"/>
      <c r="HI622" s="76"/>
      <c r="HJ622" s="66"/>
      <c r="HK622" s="76"/>
      <c r="HL622" s="66"/>
      <c r="HM622" s="76"/>
      <c r="HN622" s="66"/>
      <c r="HO622" s="76"/>
      <c r="HP622" s="66"/>
      <c r="HQ622" s="76"/>
      <c r="HR622" s="66"/>
      <c r="HS622" s="76"/>
      <c r="HT622" s="66"/>
      <c r="HU622" s="76"/>
      <c r="HV622" s="66"/>
      <c r="HW622" s="76"/>
      <c r="HX622" s="66"/>
      <c r="HY622" s="76"/>
      <c r="HZ622" s="66"/>
      <c r="IA622" s="76"/>
      <c r="IB622" s="66"/>
      <c r="IC622" s="76"/>
      <c r="ID622" s="66"/>
      <c r="IE622" s="76"/>
      <c r="IF622" s="66"/>
      <c r="IG622" s="76"/>
      <c r="IH622" s="66"/>
      <c r="II622" s="76"/>
      <c r="IJ622" s="66"/>
      <c r="IK622" s="76"/>
      <c r="IL622" s="66"/>
      <c r="IM622" s="76"/>
      <c r="IN622" s="66"/>
      <c r="IO622" s="76"/>
      <c r="IP622" s="66"/>
      <c r="IQ622" s="76"/>
      <c r="IR622" s="66"/>
      <c r="IS622" s="76"/>
      <c r="IT622" s="66"/>
      <c r="IU622" s="76"/>
      <c r="IV622" s="66"/>
      <c r="IW622" s="76"/>
      <c r="IX622" s="66"/>
      <c r="IY622" s="76"/>
      <c r="IZ622" s="66"/>
      <c r="JA622" s="76"/>
      <c r="JB622" s="66"/>
      <c r="JC622" s="76"/>
      <c r="JD622" s="66"/>
      <c r="JE622" s="76"/>
      <c r="JF622" s="66"/>
      <c r="JG622" s="76"/>
      <c r="JH622" s="66"/>
      <c r="JI622" s="76"/>
      <c r="JJ622" s="66"/>
      <c r="JK622" s="76"/>
      <c r="JL622" s="66"/>
      <c r="JM622" s="76"/>
      <c r="JN622" s="66"/>
      <c r="JO622" s="76"/>
      <c r="JP622" s="66"/>
      <c r="JQ622" s="76"/>
      <c r="JR622" s="66"/>
      <c r="JS622" s="76"/>
      <c r="JT622" s="66"/>
      <c r="JU622" s="76"/>
      <c r="JV622" s="66"/>
      <c r="JW622" s="76"/>
      <c r="JX622" s="66"/>
      <c r="JY622" s="76"/>
      <c r="JZ622" s="66"/>
      <c r="KA622" s="76"/>
      <c r="KB622" s="66"/>
      <c r="KC622" s="76"/>
      <c r="KD622" s="66"/>
      <c r="KE622" s="76"/>
      <c r="KF622" s="66"/>
      <c r="KG622" s="76"/>
      <c r="KH622" s="66"/>
      <c r="KI622" s="76"/>
      <c r="KJ622" s="66"/>
      <c r="KK622" s="76"/>
      <c r="KL622" s="66"/>
      <c r="KM622" s="76"/>
      <c r="KN622" s="66"/>
      <c r="KO622" s="76"/>
      <c r="KP622" s="66"/>
      <c r="KQ622" s="76"/>
      <c r="KR622" s="66"/>
      <c r="KS622" s="76"/>
      <c r="KT622" s="66"/>
      <c r="KU622" s="76"/>
      <c r="KV622" s="66"/>
      <c r="KW622" s="76"/>
      <c r="KX622" s="66"/>
      <c r="KY622" s="76"/>
      <c r="KZ622" s="66"/>
      <c r="LA622" s="76"/>
      <c r="LB622" s="66"/>
      <c r="LC622" s="76"/>
      <c r="LD622" s="66"/>
      <c r="LE622" s="76"/>
      <c r="LF622" s="66"/>
      <c r="LG622" s="76"/>
      <c r="LH622" s="66"/>
      <c r="LI622" s="76"/>
      <c r="LJ622" s="66"/>
      <c r="LK622" s="76"/>
      <c r="LL622" s="66"/>
      <c r="LM622" s="76"/>
      <c r="LN622" s="66"/>
      <c r="LO622" s="76"/>
      <c r="LP622" s="66"/>
      <c r="LQ622" s="76"/>
      <c r="LR622" s="66"/>
      <c r="LS622" s="76"/>
      <c r="LT622" s="66"/>
      <c r="LU622" s="76"/>
      <c r="LV622" s="66"/>
      <c r="LW622" s="76"/>
      <c r="LX622" s="66"/>
      <c r="LY622" s="76"/>
      <c r="LZ622" s="66"/>
      <c r="MA622" s="76"/>
      <c r="MB622" s="66"/>
      <c r="MC622" s="76"/>
      <c r="MD622" s="66"/>
      <c r="MG622" s="1" t="str" cm="1">
        <f t="array" ref="MG622">IFERROR(INDEX(Paste_Here!$B$2:$B$850, MATCH(0, COUNTIF(MG$4:MG621, Paste_Here!$B$2:$B$850) + IF(Paste_Here!$B$2:$B$850="", 1, 0), 0)), "")</f>
        <v/>
      </c>
      <c r="MH622" s="1" t="str">
        <f>IF(MG622&lt;&gt;"", INDEX(Paste_Here!$A$2:$A$850, MATCH(MG622, Paste_Here!$B$2:$B$850, 0)), "")</f>
        <v/>
      </c>
      <c r="MI622" s="1" t="str">
        <f t="shared" si="80"/>
        <v/>
      </c>
      <c r="MJ622" s="1" t="str" cm="1">
        <f t="array" ref="MJ622">IFERROR(INDEX($MI$5:$MI$850, MATCH(SMALL(IF($MI$5:$MI$850&lt;&gt;"", COUNTIF($MI$5:$MI$850, "&lt;"&amp;$MI$5:$MI$850)+1), ROW()-ROW($MJ$5)+1), COUNTIF($MI$5:$MI$850, "&lt;"&amp;$MI$5:$MI$850)+1, 0)), "")</f>
        <v/>
      </c>
    </row>
    <row r="623" spans="1:348">
      <c r="A623" s="66"/>
      <c r="B623" s="76" t="str">
        <f t="shared" si="73"/>
        <v/>
      </c>
      <c r="C623" s="66"/>
      <c r="D623" s="76" t="str">
        <f>IFERROR(IF(B623&lt;&gt;"", IF(AND(INDEX(Paste_Here!B$2:B$850, MATCH(B623, Paste_Here!A$2:A$850, 0))&lt;&gt;"", ISNUMBER(VALUE(INDEX(Paste_Here!B$2:B$850, MATCH(B623, Paste_Here!A$2:A$850, 0))))), INDEX(Paste_Here!B$2:B$850, MATCH(B623, Paste_Here!A$2:A$850, 0)), ""), ""), "")</f>
        <v/>
      </c>
      <c r="E623" s="66"/>
      <c r="F623" s="76" t="str">
        <f>IFERROR(IF(B623&lt;&gt;"", IF(ISTEXT(INDEX(Paste_Here!K$2:K$850, MATCH(B623, Paste_Here!A$2:A$850, 0))), INDEX(Paste_Here!K$2:K$850, MATCH(B623, Paste_Here!A$2:A$850, 0)), ""), ""), "")</f>
        <v/>
      </c>
      <c r="G623" s="66"/>
      <c r="H623" s="76" t="str">
        <f>IFERROR(IF(B623&lt;&gt;"", IF(ISTEXT(INDEX(Paste_Here!C$2:C$850, MATCH(B623, Paste_Here!A$2:A$850, 0))), INDEX(Paste_Here!C$2:C$850, MATCH(B623, Paste_Here!A$2:A$850, 0)), ""), ""), "")</f>
        <v/>
      </c>
      <c r="I623" s="66"/>
      <c r="J623" s="76" t="str">
        <f>IFERROR(IF(B623&lt;&gt;"", IF(ISNUMBER(SEARCH("s", LOWER(INDEX(Paste_Here!M$2:M$850, MATCH(B623, Paste_Here!A$2:A$850, 0))))), "Yes", IF(INDEX(Paste_Here!M$2:M$850, MATCH(B623, Paste_Here!A$2:A$850, 0))&lt;&gt;"", "No", "")), ""), "")</f>
        <v/>
      </c>
      <c r="K623" s="66"/>
      <c r="L623" s="76" t="str">
        <f>IFERROR(IF(B623&lt;&gt;"", IF(ISNUMBER(SEARCH("yes", LOWER(INDEX(Paste_Here!E$2:E$850, MATCH(B623, Paste_Here!A$2:A$850, 0))))), "Yes", IF(ISNUMBER(SEARCH("no", LOWER(INDEX(Paste_Here!E$2:E$850, MATCH(B623, Paste_Here!A$2:A$850, 0))))), "No", "")), ""), "")</f>
        <v/>
      </c>
      <c r="M623" s="66"/>
      <c r="N623" s="76" t="str">
        <f>IFERROR(IF(B623&lt;&gt;"", IF(ISNUMBER(SEARCH("yes", LOWER(INDEX(Paste_Here!F$2:F$850, MATCH(B623, Paste_Here!A$2:A$850, 0))))), "Yes", IF(ISNUMBER(SEARCH("no", LOWER(INDEX(Paste_Here!F$2:F$850, MATCH(B623, Paste_Here!A$2:A$850, 0))))), "No", "")), ""), "")</f>
        <v/>
      </c>
      <c r="O623" s="66"/>
      <c r="P623" s="76" t="str">
        <f>IFERROR(IF(B623&lt;&gt;"", IF(ISNUMBER(SEARCH("yes", LOWER(INDEX(Paste_Here!L$2:L$850, MATCH(B623, Paste_Here!A$2:A$850, 0))))), "Yes", IF(ISNUMBER(SEARCH("no", LOWER(INDEX(Paste_Here!L$2:L$850, MATCH(B623, Paste_Here!A$2:A$850, 0))))), "No", "")), ""), "")</f>
        <v/>
      </c>
      <c r="Q623" s="66"/>
      <c r="R623" s="76" t="str">
        <f>IFERROR(IF(B623&lt;&gt;"", IF(ISNUMBER(SEARCH("transitional 2", LOWER(INDEX(Paste_Here!D$2:D$850, MATCH(B623, Paste_Here!A$2:A$850, 0))))), "T2", IF(ISNUMBER(SEARCH("transitional 1", LOWER(INDEX(Paste_Here!D$2:D$850, MATCH(B623, Paste_Here!A$2:A$850, 0))))), "T1", IF(ISNUMBER(SEARCH("waived ell services", LOWER(INDEX(Paste_Here!D$2:D$850, MATCH(B623, Paste_Here!A$2:A$850, 0))))), "W", IF(ISNUMBER(SEARCH("english language learner", LOWER(INDEX(Paste_Here!D$2:D$850, MATCH(B623, Paste_Here!A$2:A$850, 0))))), "L", "")))), ""), "")</f>
        <v/>
      </c>
      <c r="S623" s="66"/>
      <c r="T623" s="76" t="str">
        <f>IFERROR(IF(B623&lt;&gt;"", IF(ISNUMBER(SEARCH("yes", LOWER(INDEX(Paste_Here!I$2:I$850, MATCH(B623, Paste_Here!A$2:A$850, 0))))), "Yes", IF(ISNUMBER(SEARCH("no", LOWER(INDEX(Paste_Here!I$2:I$850, MATCH(B623, Paste_Here!A$2:A$850, 0))))), "No", "")), ""), "")</f>
        <v/>
      </c>
      <c r="U623" s="66"/>
      <c r="V623" s="76" t="str">
        <f>IFERROR(IF(B623&lt;&gt;"", IF(ISTEXT(INDEX(Paste_Here!J$2:J$850, MATCH(B623, Paste_Here!A$2:A$850, 0))), VALUE(INDEX(Paste_Here!J$2:J$850, MATCH(B623, Paste_Here!A$2:A$850, 0))), ""), ""), "")</f>
        <v/>
      </c>
      <c r="W623" s="66"/>
      <c r="X623" s="66"/>
      <c r="Y623" s="76" t="str">
        <f t="shared" si="74"/>
        <v/>
      </c>
      <c r="Z623" s="66"/>
      <c r="AA623" s="76" t="str">
        <f>IFERROR(IF(B623&lt;&gt;"", IF(AND(INDEX(Paste_Here!AI$2:AI$850, MATCH(B623, Paste_Here!A$2:A$850, 0))&lt;&gt;"", ISNUMBER(VALUE(INDEX(Paste_Here!AI$2:AI$850, MATCH(B623, Paste_Here!A$2:A$850, 0))))), INDEX(Paste_Here!AI$2:AI$850, MATCH(B623, Paste_Here!A$2:A$850, 0)), ""), ""), "")</f>
        <v/>
      </c>
      <c r="AB623" s="66"/>
      <c r="AC623" s="76" t="str">
        <f>IFERROR(IF(B623&lt;&gt;"", IF(AND(INDEX(Paste_Here!AJ$2:AJ$850, MATCH(B623, Paste_Here!A$2:A$850, 0))&lt;&gt;"", ISNUMBER(VALUE(INDEX(Paste_Here!AJ$2:AJ$850, MATCH(B623, Paste_Here!A$2:A$850, 0))))), INDEX(Paste_Here!AJ$2:AJ$850, MATCH(B623, Paste_Here!A$2:A$850, 0)), ""), ""), "")</f>
        <v/>
      </c>
      <c r="AD623" s="66"/>
      <c r="AE623" s="76" t="str">
        <f>IFERROR(IF(B623&lt;&gt;"", IF(AND(INDEX(Paste_Here!AK$2:AK$850, MATCH(B623, Paste_Here!A$2:A$850, 0))&lt;&gt;"", ISNUMBER(VALUE(INDEX(Paste_Here!AK$2:AK$850, MATCH(B623, Paste_Here!A$2:A$850, 0))))), INDEX(Paste_Here!AK$2:AK$850, MATCH(B623, Paste_Here!A$2:A$850, 0)), ""), ""), "")</f>
        <v/>
      </c>
      <c r="AF623" s="66"/>
      <c r="AG623" s="76" t="str">
        <f>IFERROR(IF(B623&lt;&gt;"", IF(AND(INDEX(Paste_Here!AL$2:AL$850, MATCH(B623, Paste_Here!A$2:A$850, 0))&lt;&gt;"", ISNUMBER(VALUE(INDEX(Paste_Here!AL$2:AL$850, MATCH(B623, Paste_Here!A$2:A$850, 0))))), INDEX(Paste_Here!AL$2:AL$850, MATCH(B623, Paste_Here!A$2:A$850, 0)), ""), ""), "")</f>
        <v/>
      </c>
      <c r="AH623" s="66"/>
      <c r="AI623" s="76" t="str">
        <f>IFERROR(IF(B623&lt;&gt;"", IF(AND(INDEX(Paste_Here!AH$2:AH$850, MATCH(B623, Paste_Here!A$2:A$850, 0))&lt;&gt;"", ISNUMBER(VALUE(INDEX(Paste_Here!AH$2:AH$850, MATCH(B623, Paste_Here!A$2:A$850, 0))))), IF(VALUE(INDEX(Paste_Here!AH$2:AH$850, MATCH(B623, Paste_Here!A$2:A$850, 0)))=0, "", INDEX(Paste_Here!AH$2:AH$850, MATCH(B623, Paste_Here!A$2:A$850, 0))), ""), ""), "")</f>
        <v/>
      </c>
      <c r="AJ623" s="66"/>
      <c r="AK623" s="76" t="str">
        <f>IFERROR(IF(B623&lt;&gt;"", IF(AND(INDEX(Paste_Here!N$2:N$850, MATCH(B623, Paste_Here!A$2:A$850, 0))&lt;&gt;"", ISNUMBER(VALUE(INDEX(Paste_Here!N$2:N$850, MATCH(B623, Paste_Here!A$2:A$850, 0))))), INDEX(Paste_Here!N$2:N$850, MATCH(B623, Paste_Here!A$2:A$850, 0)), ""), ""), "")</f>
        <v/>
      </c>
      <c r="AL623" s="66"/>
      <c r="AM623" s="76" t="str">
        <f>IFERROR(IF(B623&lt;&gt;"", IF(AND(INDEX(Paste_Here!O$2:O$850, MATCH(B623, Paste_Here!A$2:A$850, 0))&lt;&gt;"", ISNUMBER(VALUE(INDEX(Paste_Here!O$2:O$850, MATCH(B623, Paste_Here!A$2:A$850, 0))))), INDEX(Paste_Here!O$2:O$850, MATCH(B623, Paste_Here!A$2:A$850, 0)), ""), ""), "")</f>
        <v/>
      </c>
      <c r="AN623" s="66"/>
      <c r="AO623" s="76"/>
      <c r="AP623" s="66"/>
      <c r="AQ623" s="76"/>
      <c r="AR623" s="66"/>
      <c r="AS623" s="76"/>
      <c r="AT623" s="66"/>
      <c r="AU623" s="66"/>
      <c r="AV623" s="76" t="str">
        <f t="shared" si="75"/>
        <v/>
      </c>
      <c r="AW623" s="66"/>
      <c r="AX623" s="76" t="str">
        <f>IFERROR(IF(B623&lt;&gt;"", IF(ISNUMBER(SEARCH("Revealed-Potential (Primary Focus)", LOWER(INDEX(Paste_Here!Z$2:Z$850, MATCH(B623, Paste_Here!A$2:A$850, 0))))), "Rev-Potential: Prim", IF(ISNUMBER(SEARCH("Revealed-Potential (Secondary Focus)", LOWER(INDEX(Paste_Here!Z$2:Z$850, MATCH(B623, Paste_Here!A$2:A$850, 0))))), "Rev-Potential: Sec", IF(ISNUMBER(SEARCH("Monitoring", LOWER(INDEX(Paste_Here!Z$2:Z$850, MATCH(B623, Paste_Here!A$2:A$850, 0))))), "Monitoring", IF(ISNUMBER(SEARCH("At-Promise (Secondary Focus)", LOWER(INDEX(Paste_Here!Z$2:Z$850, MATCH(B623, Paste_Here!A$2:A$850, 0))))), "At-Promise: Sec", IF(ISNUMBER(SEARCH("At-Promise (Primary Focus)", LOWER(INDEX(Paste_Here!Z$2:Z$850, MATCH(B623, Paste_Here!A$2:A$850, 0))))), "At-Promise: Prim", ""))))), ""), "")</f>
        <v/>
      </c>
      <c r="AY623" s="66"/>
      <c r="AZ623" s="76"/>
      <c r="BA623" s="66"/>
      <c r="BB623" s="76"/>
      <c r="BC623" s="66"/>
      <c r="BD623" s="76"/>
      <c r="BE623" s="66"/>
      <c r="BF623" s="76"/>
      <c r="BG623" s="66"/>
      <c r="BH623" s="76"/>
      <c r="BI623" s="66"/>
      <c r="BJ623" s="66"/>
      <c r="BK623" s="76" t="str">
        <f t="shared" si="76"/>
        <v/>
      </c>
      <c r="BL623" s="66"/>
      <c r="BM623" s="76" t="str">
        <f>IFERROR(IF(B623&lt;&gt;"", IF(AND(ISNUMBER(VALUE(SUBSTITUTE(SUBSTITUTE(Paste_Here!R623, "br", "-"), "L", ""))), VALUE(SUBSTITUTE(SUBSTITUTE(Paste_Here!R623, "br", "-"), "L", "")) &gt;= 1095), "Yes", IF(AND(ISNUMBER(VALUE(SUBSTITUTE(SUBSTITUTE(Paste_Here!R623, "br", "-"), "L", ""))), VALUE(SUBSTITUTE(SUBSTITUTE(Paste_Here!R623, "br", "-"), "L", "")) &lt;= 1094), "No", "")), ""), "")</f>
        <v/>
      </c>
      <c r="BN623" s="66"/>
      <c r="BO623" s="76" t="str">
        <f>IFERROR(IF(B623&lt;&gt;"", IF(COUNTIF(INDEX(Paste_Here!Y$2:AB$850, MATCH(B623, Paste_Here!A$2:A$850, 0), 0), "yes") &gt; 0, "Yes", IF(COUNTIF(INDEX(Paste_Here!Y$2:AB$850, MATCH(B623, Paste_Here!A$2:A$850, 0), 0), "no") &gt; 0, "No", "")), ""), "")</f>
        <v/>
      </c>
      <c r="BP623" s="66"/>
      <c r="BQ623" s="76" t="str">
        <f>IFERROR(IF(B623&lt;&gt;"", IF(AND(ISNUMBER(VALUE(SUBSTITUTE(SUBSTITUTE(Paste_Here!U623, "em", "-"), "q", ""))), VALUE(SUBSTITUTE(SUBSTITUTE(Paste_Here!U623, "em", "-"), "q", "")) &gt;= 910), "Yes", IF(AND(ISNUMBER(VALUE(SUBSTITUTE(SUBSTITUTE(Paste_Here!U623, "em", "-"), "q", ""))), VALUE(SUBSTITUTE(SUBSTITUTE(Paste_Here!U623, "em", "-"), "q", "")) &lt;= 909), "No", "")), ""), "")</f>
        <v/>
      </c>
      <c r="BR623" s="66"/>
      <c r="BS623" s="76" t="str">
        <f>IFERROR(IF(B623&lt;&gt;"", IF(AND(INDEX(Paste_Here!X$2:X$850, MATCH(B623, Paste_Here!A$2:A$850, 0))&lt;&gt;"", ISNUMBER(VALUE(INDEX(Paste_Here!X$2:X$850, MATCH(B623, Paste_Here!A$2:A$850, 0))))), INDEX(Paste_Here!X$2:X$850, MATCH(B623, Paste_Here!A$2:A$850, 0)), ""), ""), "")</f>
        <v/>
      </c>
      <c r="BT623" s="66"/>
      <c r="BU623" s="76" t="str">
        <f>IFERROR(IF(B623&lt;&gt;"", IF(ISNUMBER(VALUE(INDEX(Paste_Here!G$2:G$850, MATCH(B623, Paste_Here!A$2:A$850, 0)))), IF(VALUE(INDEX(Paste_Here!G$2:G$850, MATCH(B623, Paste_Here!A$2:A$850, 0)))=0, "No", IF(AND(VALUE(INDEX(Paste_Here!G$2:G$850, MATCH(B623, Paste_Here!A$2:A$850, 0)))&gt;=1, VALUE(INDEX(Paste_Here!G$2:G$850, MATCH(B623, Paste_Here!A$2:A$850, 0)))&lt;=4), VALUE(INDEX(Paste_Here!G$2:G$850, MATCH(B623, Paste_Here!A$2:A$850, 0))), "")), ""), ""), "")</f>
        <v/>
      </c>
      <c r="BV623" s="66"/>
      <c r="BW623" s="76" t="str">
        <f>IFERROR(IF(B623&lt;&gt;"", IF(ISNUMBER(VALUE(INDEX(Paste_Here!H$2:H$850, MATCH(B623, Paste_Here!A$2:A$850, 0)))), IF(VALUE(INDEX(Paste_Here!H$2:H$850, MATCH(B623, Paste_Here!A$2:A$850, 0)))=0, "No", IF(AND(VALUE(INDEX(Paste_Here!H$2:H$850, MATCH(B623, Paste_Here!A$2:A$850, 0)))&gt;=1, VALUE(INDEX(Paste_Here!H$2:H$850, MATCH(B623, Paste_Here!A$2:A$850, 0)))&lt;=4), VALUE(INDEX(Paste_Here!H$2:H$850, MATCH(B623, Paste_Here!A$2:A$850, 0))), "")), ""), ""), "")</f>
        <v/>
      </c>
      <c r="BX623" s="66"/>
      <c r="BY623" s="76"/>
      <c r="BZ623" s="66"/>
      <c r="CA623" s="76"/>
      <c r="CB623" s="66"/>
      <c r="CC623" s="66"/>
      <c r="CD623" s="76" t="str">
        <f t="shared" si="77"/>
        <v/>
      </c>
      <c r="CE623" s="66"/>
      <c r="CF623" s="76" t="str">
        <f>IFERROR(IF(B623&lt;&gt;"", IF(AND(INDEX(Paste_Here!P$2:P$850, MATCH(B623, Paste_Here!A$2:A$850, 0))&lt;&gt;"", ISNUMBER(VALUE(INDEX(Paste_Here!P$2:P$850, MATCH(B623, Paste_Here!A$2:A$850, 0))))), INDEX(Paste_Here!P$2:P$850, MATCH(B623, Paste_Here!A$2:A$850, 0)), ""), ""), "")</f>
        <v/>
      </c>
      <c r="CG623" s="66"/>
      <c r="CH623" s="76" t="str">
        <f>IFERROR(IF(B623&lt;&gt;"", IF(ISNUMBER(SEARCH("highrisk", LOWER(INDEX(Paste_Here!Q$2:Q$850, MATCH(B623, Paste_Here!A$2:A$850, 0))))), "High Risk", IF(ISNUMBER(SEARCH("lowrisk", LOWER(INDEX(Paste_Here!Q$2:Q$850, MATCH(B623, Paste_Here!A$2:A$850, 0))))), "Low Risk", IF(ISNUMBER(SEARCH("somerisk", LOWER(INDEX(Paste_Here!Q$2:Q$850, MATCH(B623, Paste_Here!A$2:A$850, 0))))), "Some Risk", ""))), ""), "")</f>
        <v/>
      </c>
      <c r="CI623" s="66"/>
      <c r="CJ623" s="76" t="str">
        <f>IFERROR(IF(B623&lt;&gt;"", IF(AND(INDEX(Paste_Here!AA$2:AA$850, MATCH(B623, Paste_Here!A$2:A$850, 0))&lt;&gt;"", ISNUMBER(VALUE(INDEX(Paste_Here!AA$2:AA$850, MATCH(B623, Paste_Here!A$2:A$850, 0))))), INDEX(Paste_Here!AA$2:AA$850, MATCH(B623, Paste_Here!A$2:A$850, 0)), ""), ""), "")</f>
        <v/>
      </c>
      <c r="CK623" s="66"/>
      <c r="CL623" s="76" t="str">
        <f>IFERROR(IF(B623&lt;&gt;"", IF(LOWER(INDEX(Paste_Here!AB$2:AB$850, MATCH(B623, Paste_Here!A$2:A$850, 0)))="approaching expectations", "Approaching", IF(LOWER(INDEX(Paste_Here!AB$2:AB$850, MATCH(B623, Paste_Here!A$2:A$850, 0)))="met expectations", "Met", IF(LOWER(INDEX(Paste_Here!AB$2:AB$850, MATCH(B623, Paste_Here!A$2:A$850, 0)))="exceeded expectations", "Exceeded", IF(LOWER(INDEX(Paste_Here!AB$2:AB$850, MATCH(B623, Paste_Here!A$2:A$850, 0)))="below expectations", "Below", "")))), ""), "")</f>
        <v/>
      </c>
      <c r="CM623" s="66"/>
      <c r="CN623" s="76" t="str">
        <f>IFERROR(IF(B623&lt;&gt;"", IF(AND(INDEX(Paste_Here!AC$2:AC$850, MATCH(B623, Paste_Here!A$2:A$850, 0))&lt;&gt;"", ISNUMBER(VALUE(INDEX(Paste_Here!AC$2:AC$850, MATCH(B623, Paste_Here!A$2:A$850, 0))))), INDEX(Paste_Here!AC$2:AC$850, MATCH(B623, Paste_Here!A$2:A$850, 0)), ""), ""), "")</f>
        <v/>
      </c>
      <c r="CO623" s="66"/>
      <c r="CP623" s="76"/>
      <c r="CQ623" s="66"/>
      <c r="CR623" s="76"/>
      <c r="CS623" s="66"/>
      <c r="CT623" s="76"/>
      <c r="CU623" s="66"/>
      <c r="CV623" s="76"/>
      <c r="CW623" s="66"/>
      <c r="CX623" s="76"/>
      <c r="CY623" s="66"/>
      <c r="CZ623" s="66"/>
      <c r="DA623" s="76" t="str">
        <f t="shared" si="78"/>
        <v/>
      </c>
      <c r="DB623" s="66"/>
      <c r="DC623" s="76" t="str">
        <f>IFERROR(IF(B623&lt;&gt;"", IF(AND(INDEX(Paste_Here!V$2:V$850, MATCH(B623, Paste_Here!A$2:A$850, 0))&lt;&gt;"", ISNUMBER(VALUE(INDEX(Paste_Here!V$2:V$850, MATCH(B623, Paste_Here!A$2:A$850, 0))))), INDEX(Paste_Here!V$2:V$850, MATCH(B623, Paste_Here!A$2:A$850, 0)), ""), ""), "")</f>
        <v/>
      </c>
      <c r="DD623" s="66"/>
      <c r="DE623" s="76" t="str">
        <f>IFERROR(IF(B623&lt;&gt;"", IF(ISNUMBER(SEARCH("highrisk", LOWER(INDEX(Paste_Here!W$2:W$850, MATCH(B623, Paste_Here!A$2:A$850, 0))))), "High Risk", IF(ISNUMBER(SEARCH("lowrisk", LOWER(INDEX(Paste_Here!W$2:W$850, MATCH(B623, Paste_Here!A$2:A$850, 0))))), "Low Risk", IF(ISNUMBER(SEARCH("somerisk", LOWER(INDEX(Paste_Here!W$2:W$850, MATCH(B623, Paste_Here!A$2:A$850, 0))))), "Some Risk", ""))), ""), "")</f>
        <v/>
      </c>
      <c r="DF623" s="66"/>
      <c r="DG623" s="76" t="str">
        <f>IFERROR(IF(B623&lt;&gt;"", IF(AND(INDEX(Paste_Here!S$2:S$850, MATCH(B623, Paste_Here!A$2:A$850, 0))&lt;&gt;"", ISNUMBER(VALUE(INDEX(Paste_Here!S$2:S$850, MATCH(B623, Paste_Here!A$2:A$850, 0))))), INDEX(Paste_Here!S$2:S$850, MATCH(B623, Paste_Here!A$2:A$850, 0)), ""), ""), "")</f>
        <v/>
      </c>
      <c r="DH623" s="66"/>
      <c r="DI623" s="76" t="str">
        <f>IFERROR(IF(B623&lt;&gt;"", IF(ISNUMBER(SEARCH("highrisk", LOWER(INDEX(Paste_Here!T$2:T$850, MATCH(B623, Paste_Here!A$2:A$850, 0))))), "High Risk", IF(ISNUMBER(SEARCH("lowrisk", LOWER(INDEX(Paste_Here!T$2:T$850, MATCH(B623, Paste_Here!A$2:A$850, 0))))), "Low Risk", IF(ISNUMBER(SEARCH("somerisk", LOWER(INDEX(Paste_Here!T$2:T$850, MATCH(B623, Paste_Here!A$2:A$850, 0))))), "Some Risk", ""))), ""), "")</f>
        <v/>
      </c>
      <c r="DJ623" s="66"/>
      <c r="DK623" s="76" t="str">
        <f>IFERROR(IF(B623&lt;&gt;"", IF(AND(INDEX(Paste_Here!AD$2:AD$850, MATCH(B623, Paste_Here!A$2:A$850, 0))&lt;&gt;"", ISNUMBER(VALUE(INDEX(Paste_Here!AD$2:AD$850, MATCH(B623, Paste_Here!A$2:A$850, 0))))), INDEX(Paste_Here!AD$2:AD$850, MATCH(B623, Paste_Here!A$2:A$850, 0)), ""), ""), "")</f>
        <v/>
      </c>
      <c r="DL623" s="66"/>
      <c r="DM623" s="76" t="str">
        <f>IFERROR(IF(B623&lt;&gt;"", IF(LOWER(INDEX(Paste_Here!AE$2:AE$850, MATCH(B623, Paste_Here!A$2:A$850, 0)))="approaching expectations", "Approaching", IF(LOWER(INDEX(Paste_Here!AE$2:AE$850, MATCH(B623, Paste_Here!A$2:A$850, 0)))="met expectations", "Met", IF(LOWER(INDEX(Paste_Here!AE$2:AE$850, MATCH(B623, Paste_Here!A$2:A$850, 0)))="exceeded expectations", "Exceeded", IF(LOWER(INDEX(Paste_Here!AE$2:AE$850, MATCH(B623, Paste_Here!A$2:A$850, 0)))="below expectations", "Below", "")))), ""), "")</f>
        <v/>
      </c>
      <c r="DN623" s="66"/>
      <c r="DO623" s="76"/>
      <c r="DP623" s="66"/>
      <c r="DQ623" s="76"/>
      <c r="DR623" s="66"/>
      <c r="DS623" s="76"/>
      <c r="DT623" s="66"/>
      <c r="DU623" s="76"/>
      <c r="DV623" s="66"/>
      <c r="DW623" s="66"/>
      <c r="DX623" s="76" t="str">
        <f t="shared" si="79"/>
        <v/>
      </c>
      <c r="DY623" s="66"/>
      <c r="DZ623" s="76"/>
      <c r="EA623" s="66"/>
      <c r="EB623" s="76"/>
      <c r="EC623" s="66"/>
      <c r="ED623" s="76" t="str">
        <f>IFERROR(IF(B623&lt;&gt;"", IF(AND(INDEX(Paste_Here!AF$2:AF$850, MATCH(B623, Paste_Here!A$2:A$850, 0))&lt;&gt;"", ISNUMBER(VALUE(INDEX(Paste_Here!AF$2:AF$850, MATCH(B623, Paste_Here!A$2:A$850, 0))))), INDEX(Paste_Here!AF$2:AF$850, MATCH(B623, Paste_Here!A$2:A$850, 0)), ""), ""), "")</f>
        <v/>
      </c>
      <c r="EE623" s="66"/>
      <c r="EF623" s="76"/>
      <c r="EG623" s="66"/>
      <c r="EH623" s="76"/>
      <c r="EI623" s="66"/>
      <c r="EJ623" s="76" t="str">
        <f>IFERROR(IF(B623&lt;&gt;"", IF(AND(INDEX(Paste_Here!AG$2:AG$850, MATCH(B623, Paste_Here!A$2:A$850, 0))&lt;&gt;"", ISNUMBER(VALUE(INDEX(Paste_Here!AG$2:AG$850, MATCH(B623, Paste_Here!A$2:A$850, 0))))), INDEX(Paste_Here!AG$2:AG$850, MATCH(B623, Paste_Here!A$2:A$850, 0)), ""), ""), "")</f>
        <v/>
      </c>
      <c r="EK623" s="66"/>
      <c r="EL623" s="76"/>
      <c r="EM623" s="66"/>
      <c r="EN623" s="76"/>
      <c r="EO623" s="66"/>
      <c r="EP623" s="76"/>
      <c r="EQ623" s="66"/>
      <c r="ER623" s="76"/>
      <c r="ES623" s="66"/>
      <c r="ET623" s="66"/>
      <c r="EU623" s="76"/>
      <c r="EV623" s="66"/>
      <c r="EW623" s="76"/>
      <c r="EX623" s="66"/>
      <c r="EY623" s="76"/>
      <c r="EZ623" s="66"/>
      <c r="FA623" s="76"/>
      <c r="FB623" s="66"/>
      <c r="FC623" s="76"/>
      <c r="FD623" s="66"/>
      <c r="FE623" s="76"/>
      <c r="FF623" s="66"/>
      <c r="FG623" s="76"/>
      <c r="FH623" s="66"/>
      <c r="FI623" s="76"/>
      <c r="FJ623" s="66"/>
      <c r="FK623" s="76"/>
      <c r="FL623" s="66"/>
      <c r="FM623" s="76"/>
      <c r="FN623" s="66"/>
      <c r="FO623" s="76"/>
      <c r="FP623" s="66"/>
      <c r="FQ623" s="76"/>
      <c r="FR623" s="66"/>
      <c r="FS623" s="76"/>
      <c r="FT623" s="66"/>
      <c r="FU623" s="76"/>
      <c r="FV623" s="66"/>
      <c r="FW623" s="76"/>
      <c r="FX623" s="66"/>
      <c r="FY623" s="76"/>
      <c r="FZ623" s="66"/>
      <c r="GA623" s="76"/>
      <c r="GB623" s="66"/>
      <c r="GC623" s="76"/>
      <c r="GD623" s="66"/>
      <c r="GE623" s="76"/>
      <c r="GF623" s="66"/>
      <c r="GG623" s="76"/>
      <c r="GH623" s="66"/>
      <c r="GI623" s="76"/>
      <c r="GJ623" s="66"/>
      <c r="GK623" s="76"/>
      <c r="GL623" s="66"/>
      <c r="GM623" s="76"/>
      <c r="GN623" s="66"/>
      <c r="GO623" s="76"/>
      <c r="GP623" s="66"/>
      <c r="GQ623" s="76"/>
      <c r="GR623" s="66"/>
      <c r="GS623" s="76"/>
      <c r="GT623" s="66"/>
      <c r="GU623" s="76"/>
      <c r="GV623" s="66"/>
      <c r="GW623" s="76"/>
      <c r="GX623" s="66"/>
      <c r="GY623" s="76"/>
      <c r="GZ623" s="66"/>
      <c r="HA623" s="76"/>
      <c r="HB623" s="66"/>
      <c r="HC623" s="76"/>
      <c r="HD623" s="66"/>
      <c r="HE623" s="76"/>
      <c r="HF623" s="66"/>
      <c r="HG623" s="76"/>
      <c r="HH623" s="66"/>
      <c r="HI623" s="76"/>
      <c r="HJ623" s="66"/>
      <c r="HK623" s="76"/>
      <c r="HL623" s="66"/>
      <c r="HM623" s="76"/>
      <c r="HN623" s="66"/>
      <c r="HO623" s="76"/>
      <c r="HP623" s="66"/>
      <c r="HQ623" s="76"/>
      <c r="HR623" s="66"/>
      <c r="HS623" s="76"/>
      <c r="HT623" s="66"/>
      <c r="HU623" s="76"/>
      <c r="HV623" s="66"/>
      <c r="HW623" s="76"/>
      <c r="HX623" s="66"/>
      <c r="HY623" s="76"/>
      <c r="HZ623" s="66"/>
      <c r="IA623" s="76"/>
      <c r="IB623" s="66"/>
      <c r="IC623" s="76"/>
      <c r="ID623" s="66"/>
      <c r="IE623" s="76"/>
      <c r="IF623" s="66"/>
      <c r="IG623" s="76"/>
      <c r="IH623" s="66"/>
      <c r="II623" s="76"/>
      <c r="IJ623" s="66"/>
      <c r="IK623" s="76"/>
      <c r="IL623" s="66"/>
      <c r="IM623" s="76"/>
      <c r="IN623" s="66"/>
      <c r="IO623" s="76"/>
      <c r="IP623" s="66"/>
      <c r="IQ623" s="76"/>
      <c r="IR623" s="66"/>
      <c r="IS623" s="76"/>
      <c r="IT623" s="66"/>
      <c r="IU623" s="76"/>
      <c r="IV623" s="66"/>
      <c r="IW623" s="76"/>
      <c r="IX623" s="66"/>
      <c r="IY623" s="76"/>
      <c r="IZ623" s="66"/>
      <c r="JA623" s="76"/>
      <c r="JB623" s="66"/>
      <c r="JC623" s="76"/>
      <c r="JD623" s="66"/>
      <c r="JE623" s="76"/>
      <c r="JF623" s="66"/>
      <c r="JG623" s="76"/>
      <c r="JH623" s="66"/>
      <c r="JI623" s="76"/>
      <c r="JJ623" s="66"/>
      <c r="JK623" s="76"/>
      <c r="JL623" s="66"/>
      <c r="JM623" s="76"/>
      <c r="JN623" s="66"/>
      <c r="JO623" s="76"/>
      <c r="JP623" s="66"/>
      <c r="JQ623" s="76"/>
      <c r="JR623" s="66"/>
      <c r="JS623" s="76"/>
      <c r="JT623" s="66"/>
      <c r="JU623" s="76"/>
      <c r="JV623" s="66"/>
      <c r="JW623" s="76"/>
      <c r="JX623" s="66"/>
      <c r="JY623" s="76"/>
      <c r="JZ623" s="66"/>
      <c r="KA623" s="76"/>
      <c r="KB623" s="66"/>
      <c r="KC623" s="76"/>
      <c r="KD623" s="66"/>
      <c r="KE623" s="76"/>
      <c r="KF623" s="66"/>
      <c r="KG623" s="76"/>
      <c r="KH623" s="66"/>
      <c r="KI623" s="76"/>
      <c r="KJ623" s="66"/>
      <c r="KK623" s="76"/>
      <c r="KL623" s="66"/>
      <c r="KM623" s="76"/>
      <c r="KN623" s="66"/>
      <c r="KO623" s="76"/>
      <c r="KP623" s="66"/>
      <c r="KQ623" s="76"/>
      <c r="KR623" s="66"/>
      <c r="KS623" s="76"/>
      <c r="KT623" s="66"/>
      <c r="KU623" s="76"/>
      <c r="KV623" s="66"/>
      <c r="KW623" s="76"/>
      <c r="KX623" s="66"/>
      <c r="KY623" s="76"/>
      <c r="KZ623" s="66"/>
      <c r="LA623" s="76"/>
      <c r="LB623" s="66"/>
      <c r="LC623" s="76"/>
      <c r="LD623" s="66"/>
      <c r="LE623" s="76"/>
      <c r="LF623" s="66"/>
      <c r="LG623" s="76"/>
      <c r="LH623" s="66"/>
      <c r="LI623" s="76"/>
      <c r="LJ623" s="66"/>
      <c r="LK623" s="76"/>
      <c r="LL623" s="66"/>
      <c r="LM623" s="76"/>
      <c r="LN623" s="66"/>
      <c r="LO623" s="76"/>
      <c r="LP623" s="66"/>
      <c r="LQ623" s="76"/>
      <c r="LR623" s="66"/>
      <c r="LS623" s="76"/>
      <c r="LT623" s="66"/>
      <c r="LU623" s="76"/>
      <c r="LV623" s="66"/>
      <c r="LW623" s="76"/>
      <c r="LX623" s="66"/>
      <c r="LY623" s="76"/>
      <c r="LZ623" s="66"/>
      <c r="MA623" s="76"/>
      <c r="MB623" s="66"/>
      <c r="MC623" s="76"/>
      <c r="MD623" s="66"/>
      <c r="MG623" s="1" t="str" cm="1">
        <f t="array" ref="MG623">IFERROR(INDEX(Paste_Here!$B$2:$B$850, MATCH(0, COUNTIF(MG$4:MG622, Paste_Here!$B$2:$B$850) + IF(Paste_Here!$B$2:$B$850="", 1, 0), 0)), "")</f>
        <v/>
      </c>
      <c r="MH623" s="1" t="str">
        <f>IF(MG623&lt;&gt;"", INDEX(Paste_Here!$A$2:$A$850, MATCH(MG623, Paste_Here!$B$2:$B$850, 0)), "")</f>
        <v/>
      </c>
      <c r="MI623" s="1" t="str">
        <f t="shared" si="80"/>
        <v/>
      </c>
      <c r="MJ623" s="1" t="str" cm="1">
        <f t="array" ref="MJ623">IFERROR(INDEX($MI$5:$MI$850, MATCH(SMALL(IF($MI$5:$MI$850&lt;&gt;"", COUNTIF($MI$5:$MI$850, "&lt;"&amp;$MI$5:$MI$850)+1), ROW()-ROW($MJ$5)+1), COUNTIF($MI$5:$MI$850, "&lt;"&amp;$MI$5:$MI$850)+1, 0)), "")</f>
        <v/>
      </c>
    </row>
    <row r="624" spans="1:348">
      <c r="A624" s="66"/>
      <c r="B624" s="76" t="str">
        <f t="shared" si="73"/>
        <v/>
      </c>
      <c r="C624" s="66"/>
      <c r="D624" s="76" t="str">
        <f>IFERROR(IF(B624&lt;&gt;"", IF(AND(INDEX(Paste_Here!B$2:B$850, MATCH(B624, Paste_Here!A$2:A$850, 0))&lt;&gt;"", ISNUMBER(VALUE(INDEX(Paste_Here!B$2:B$850, MATCH(B624, Paste_Here!A$2:A$850, 0))))), INDEX(Paste_Here!B$2:B$850, MATCH(B624, Paste_Here!A$2:A$850, 0)), ""), ""), "")</f>
        <v/>
      </c>
      <c r="E624" s="66"/>
      <c r="F624" s="76" t="str">
        <f>IFERROR(IF(B624&lt;&gt;"", IF(ISTEXT(INDEX(Paste_Here!K$2:K$850, MATCH(B624, Paste_Here!A$2:A$850, 0))), INDEX(Paste_Here!K$2:K$850, MATCH(B624, Paste_Here!A$2:A$850, 0)), ""), ""), "")</f>
        <v/>
      </c>
      <c r="G624" s="66"/>
      <c r="H624" s="76" t="str">
        <f>IFERROR(IF(B624&lt;&gt;"", IF(ISTEXT(INDEX(Paste_Here!C$2:C$850, MATCH(B624, Paste_Here!A$2:A$850, 0))), INDEX(Paste_Here!C$2:C$850, MATCH(B624, Paste_Here!A$2:A$850, 0)), ""), ""), "")</f>
        <v/>
      </c>
      <c r="I624" s="66"/>
      <c r="J624" s="76" t="str">
        <f>IFERROR(IF(B624&lt;&gt;"", IF(ISNUMBER(SEARCH("s", LOWER(INDEX(Paste_Here!M$2:M$850, MATCH(B624, Paste_Here!A$2:A$850, 0))))), "Yes", IF(INDEX(Paste_Here!M$2:M$850, MATCH(B624, Paste_Here!A$2:A$850, 0))&lt;&gt;"", "No", "")), ""), "")</f>
        <v/>
      </c>
      <c r="K624" s="66"/>
      <c r="L624" s="76" t="str">
        <f>IFERROR(IF(B624&lt;&gt;"", IF(ISNUMBER(SEARCH("yes", LOWER(INDEX(Paste_Here!E$2:E$850, MATCH(B624, Paste_Here!A$2:A$850, 0))))), "Yes", IF(ISNUMBER(SEARCH("no", LOWER(INDEX(Paste_Here!E$2:E$850, MATCH(B624, Paste_Here!A$2:A$850, 0))))), "No", "")), ""), "")</f>
        <v/>
      </c>
      <c r="M624" s="66"/>
      <c r="N624" s="76" t="str">
        <f>IFERROR(IF(B624&lt;&gt;"", IF(ISNUMBER(SEARCH("yes", LOWER(INDEX(Paste_Here!F$2:F$850, MATCH(B624, Paste_Here!A$2:A$850, 0))))), "Yes", IF(ISNUMBER(SEARCH("no", LOWER(INDEX(Paste_Here!F$2:F$850, MATCH(B624, Paste_Here!A$2:A$850, 0))))), "No", "")), ""), "")</f>
        <v/>
      </c>
      <c r="O624" s="66"/>
      <c r="P624" s="76" t="str">
        <f>IFERROR(IF(B624&lt;&gt;"", IF(ISNUMBER(SEARCH("yes", LOWER(INDEX(Paste_Here!L$2:L$850, MATCH(B624, Paste_Here!A$2:A$850, 0))))), "Yes", IF(ISNUMBER(SEARCH("no", LOWER(INDEX(Paste_Here!L$2:L$850, MATCH(B624, Paste_Here!A$2:A$850, 0))))), "No", "")), ""), "")</f>
        <v/>
      </c>
      <c r="Q624" s="66"/>
      <c r="R624" s="76" t="str">
        <f>IFERROR(IF(B624&lt;&gt;"", IF(ISNUMBER(SEARCH("transitional 2", LOWER(INDEX(Paste_Here!D$2:D$850, MATCH(B624, Paste_Here!A$2:A$850, 0))))), "T2", IF(ISNUMBER(SEARCH("transitional 1", LOWER(INDEX(Paste_Here!D$2:D$850, MATCH(B624, Paste_Here!A$2:A$850, 0))))), "T1", IF(ISNUMBER(SEARCH("waived ell services", LOWER(INDEX(Paste_Here!D$2:D$850, MATCH(B624, Paste_Here!A$2:A$850, 0))))), "W", IF(ISNUMBER(SEARCH("english language learner", LOWER(INDEX(Paste_Here!D$2:D$850, MATCH(B624, Paste_Here!A$2:A$850, 0))))), "L", "")))), ""), "")</f>
        <v/>
      </c>
      <c r="S624" s="66"/>
      <c r="T624" s="76" t="str">
        <f>IFERROR(IF(B624&lt;&gt;"", IF(ISNUMBER(SEARCH("yes", LOWER(INDEX(Paste_Here!I$2:I$850, MATCH(B624, Paste_Here!A$2:A$850, 0))))), "Yes", IF(ISNUMBER(SEARCH("no", LOWER(INDEX(Paste_Here!I$2:I$850, MATCH(B624, Paste_Here!A$2:A$850, 0))))), "No", "")), ""), "")</f>
        <v/>
      </c>
      <c r="U624" s="66"/>
      <c r="V624" s="76" t="str">
        <f>IFERROR(IF(B624&lt;&gt;"", IF(ISTEXT(INDEX(Paste_Here!J$2:J$850, MATCH(B624, Paste_Here!A$2:A$850, 0))), VALUE(INDEX(Paste_Here!J$2:J$850, MATCH(B624, Paste_Here!A$2:A$850, 0))), ""), ""), "")</f>
        <v/>
      </c>
      <c r="W624" s="66"/>
      <c r="X624" s="66"/>
      <c r="Y624" s="76" t="str">
        <f t="shared" si="74"/>
        <v/>
      </c>
      <c r="Z624" s="66"/>
      <c r="AA624" s="76" t="str">
        <f>IFERROR(IF(B624&lt;&gt;"", IF(AND(INDEX(Paste_Here!AI$2:AI$850, MATCH(B624, Paste_Here!A$2:A$850, 0))&lt;&gt;"", ISNUMBER(VALUE(INDEX(Paste_Here!AI$2:AI$850, MATCH(B624, Paste_Here!A$2:A$850, 0))))), INDEX(Paste_Here!AI$2:AI$850, MATCH(B624, Paste_Here!A$2:A$850, 0)), ""), ""), "")</f>
        <v/>
      </c>
      <c r="AB624" s="66"/>
      <c r="AC624" s="76" t="str">
        <f>IFERROR(IF(B624&lt;&gt;"", IF(AND(INDEX(Paste_Here!AJ$2:AJ$850, MATCH(B624, Paste_Here!A$2:A$850, 0))&lt;&gt;"", ISNUMBER(VALUE(INDEX(Paste_Here!AJ$2:AJ$850, MATCH(B624, Paste_Here!A$2:A$850, 0))))), INDEX(Paste_Here!AJ$2:AJ$850, MATCH(B624, Paste_Here!A$2:A$850, 0)), ""), ""), "")</f>
        <v/>
      </c>
      <c r="AD624" s="66"/>
      <c r="AE624" s="76" t="str">
        <f>IFERROR(IF(B624&lt;&gt;"", IF(AND(INDEX(Paste_Here!AK$2:AK$850, MATCH(B624, Paste_Here!A$2:A$850, 0))&lt;&gt;"", ISNUMBER(VALUE(INDEX(Paste_Here!AK$2:AK$850, MATCH(B624, Paste_Here!A$2:A$850, 0))))), INDEX(Paste_Here!AK$2:AK$850, MATCH(B624, Paste_Here!A$2:A$850, 0)), ""), ""), "")</f>
        <v/>
      </c>
      <c r="AF624" s="66"/>
      <c r="AG624" s="76" t="str">
        <f>IFERROR(IF(B624&lt;&gt;"", IF(AND(INDEX(Paste_Here!AL$2:AL$850, MATCH(B624, Paste_Here!A$2:A$850, 0))&lt;&gt;"", ISNUMBER(VALUE(INDEX(Paste_Here!AL$2:AL$850, MATCH(B624, Paste_Here!A$2:A$850, 0))))), INDEX(Paste_Here!AL$2:AL$850, MATCH(B624, Paste_Here!A$2:A$850, 0)), ""), ""), "")</f>
        <v/>
      </c>
      <c r="AH624" s="66"/>
      <c r="AI624" s="76" t="str">
        <f>IFERROR(IF(B624&lt;&gt;"", IF(AND(INDEX(Paste_Here!AH$2:AH$850, MATCH(B624, Paste_Here!A$2:A$850, 0))&lt;&gt;"", ISNUMBER(VALUE(INDEX(Paste_Here!AH$2:AH$850, MATCH(B624, Paste_Here!A$2:A$850, 0))))), IF(VALUE(INDEX(Paste_Here!AH$2:AH$850, MATCH(B624, Paste_Here!A$2:A$850, 0)))=0, "", INDEX(Paste_Here!AH$2:AH$850, MATCH(B624, Paste_Here!A$2:A$850, 0))), ""), ""), "")</f>
        <v/>
      </c>
      <c r="AJ624" s="66"/>
      <c r="AK624" s="76" t="str">
        <f>IFERROR(IF(B624&lt;&gt;"", IF(AND(INDEX(Paste_Here!N$2:N$850, MATCH(B624, Paste_Here!A$2:A$850, 0))&lt;&gt;"", ISNUMBER(VALUE(INDEX(Paste_Here!N$2:N$850, MATCH(B624, Paste_Here!A$2:A$850, 0))))), INDEX(Paste_Here!N$2:N$850, MATCH(B624, Paste_Here!A$2:A$850, 0)), ""), ""), "")</f>
        <v/>
      </c>
      <c r="AL624" s="66"/>
      <c r="AM624" s="76" t="str">
        <f>IFERROR(IF(B624&lt;&gt;"", IF(AND(INDEX(Paste_Here!O$2:O$850, MATCH(B624, Paste_Here!A$2:A$850, 0))&lt;&gt;"", ISNUMBER(VALUE(INDEX(Paste_Here!O$2:O$850, MATCH(B624, Paste_Here!A$2:A$850, 0))))), INDEX(Paste_Here!O$2:O$850, MATCH(B624, Paste_Here!A$2:A$850, 0)), ""), ""), "")</f>
        <v/>
      </c>
      <c r="AN624" s="66"/>
      <c r="AO624" s="76"/>
      <c r="AP624" s="66"/>
      <c r="AQ624" s="76"/>
      <c r="AR624" s="66"/>
      <c r="AS624" s="76"/>
      <c r="AT624" s="66"/>
      <c r="AU624" s="66"/>
      <c r="AV624" s="76" t="str">
        <f t="shared" si="75"/>
        <v/>
      </c>
      <c r="AW624" s="66"/>
      <c r="AX624" s="76" t="str">
        <f>IFERROR(IF(B624&lt;&gt;"", IF(ISNUMBER(SEARCH("Revealed-Potential (Primary Focus)", LOWER(INDEX(Paste_Here!Z$2:Z$850, MATCH(B624, Paste_Here!A$2:A$850, 0))))), "Rev-Potential: Prim", IF(ISNUMBER(SEARCH("Revealed-Potential (Secondary Focus)", LOWER(INDEX(Paste_Here!Z$2:Z$850, MATCH(B624, Paste_Here!A$2:A$850, 0))))), "Rev-Potential: Sec", IF(ISNUMBER(SEARCH("Monitoring", LOWER(INDEX(Paste_Here!Z$2:Z$850, MATCH(B624, Paste_Here!A$2:A$850, 0))))), "Monitoring", IF(ISNUMBER(SEARCH("At-Promise (Secondary Focus)", LOWER(INDEX(Paste_Here!Z$2:Z$850, MATCH(B624, Paste_Here!A$2:A$850, 0))))), "At-Promise: Sec", IF(ISNUMBER(SEARCH("At-Promise (Primary Focus)", LOWER(INDEX(Paste_Here!Z$2:Z$850, MATCH(B624, Paste_Here!A$2:A$850, 0))))), "At-Promise: Prim", ""))))), ""), "")</f>
        <v/>
      </c>
      <c r="AY624" s="66"/>
      <c r="AZ624" s="76"/>
      <c r="BA624" s="66"/>
      <c r="BB624" s="76"/>
      <c r="BC624" s="66"/>
      <c r="BD624" s="76"/>
      <c r="BE624" s="66"/>
      <c r="BF624" s="76"/>
      <c r="BG624" s="66"/>
      <c r="BH624" s="76"/>
      <c r="BI624" s="66"/>
      <c r="BJ624" s="66"/>
      <c r="BK624" s="76" t="str">
        <f t="shared" si="76"/>
        <v/>
      </c>
      <c r="BL624" s="66"/>
      <c r="BM624" s="76" t="str">
        <f>IFERROR(IF(B624&lt;&gt;"", IF(AND(ISNUMBER(VALUE(SUBSTITUTE(SUBSTITUTE(Paste_Here!R624, "br", "-"), "L", ""))), VALUE(SUBSTITUTE(SUBSTITUTE(Paste_Here!R624, "br", "-"), "L", "")) &gt;= 1095), "Yes", IF(AND(ISNUMBER(VALUE(SUBSTITUTE(SUBSTITUTE(Paste_Here!R624, "br", "-"), "L", ""))), VALUE(SUBSTITUTE(SUBSTITUTE(Paste_Here!R624, "br", "-"), "L", "")) &lt;= 1094), "No", "")), ""), "")</f>
        <v/>
      </c>
      <c r="BN624" s="66"/>
      <c r="BO624" s="76" t="str">
        <f>IFERROR(IF(B624&lt;&gt;"", IF(COUNTIF(INDEX(Paste_Here!Y$2:AB$850, MATCH(B624, Paste_Here!A$2:A$850, 0), 0), "yes") &gt; 0, "Yes", IF(COUNTIF(INDEX(Paste_Here!Y$2:AB$850, MATCH(B624, Paste_Here!A$2:A$850, 0), 0), "no") &gt; 0, "No", "")), ""), "")</f>
        <v/>
      </c>
      <c r="BP624" s="66"/>
      <c r="BQ624" s="76" t="str">
        <f>IFERROR(IF(B624&lt;&gt;"", IF(AND(ISNUMBER(VALUE(SUBSTITUTE(SUBSTITUTE(Paste_Here!U624, "em", "-"), "q", ""))), VALUE(SUBSTITUTE(SUBSTITUTE(Paste_Here!U624, "em", "-"), "q", "")) &gt;= 910), "Yes", IF(AND(ISNUMBER(VALUE(SUBSTITUTE(SUBSTITUTE(Paste_Here!U624, "em", "-"), "q", ""))), VALUE(SUBSTITUTE(SUBSTITUTE(Paste_Here!U624, "em", "-"), "q", "")) &lt;= 909), "No", "")), ""), "")</f>
        <v/>
      </c>
      <c r="BR624" s="66"/>
      <c r="BS624" s="76" t="str">
        <f>IFERROR(IF(B624&lt;&gt;"", IF(AND(INDEX(Paste_Here!X$2:X$850, MATCH(B624, Paste_Here!A$2:A$850, 0))&lt;&gt;"", ISNUMBER(VALUE(INDEX(Paste_Here!X$2:X$850, MATCH(B624, Paste_Here!A$2:A$850, 0))))), INDEX(Paste_Here!X$2:X$850, MATCH(B624, Paste_Here!A$2:A$850, 0)), ""), ""), "")</f>
        <v/>
      </c>
      <c r="BT624" s="66"/>
      <c r="BU624" s="76" t="str">
        <f>IFERROR(IF(B624&lt;&gt;"", IF(ISNUMBER(VALUE(INDEX(Paste_Here!G$2:G$850, MATCH(B624, Paste_Here!A$2:A$850, 0)))), IF(VALUE(INDEX(Paste_Here!G$2:G$850, MATCH(B624, Paste_Here!A$2:A$850, 0)))=0, "No", IF(AND(VALUE(INDEX(Paste_Here!G$2:G$850, MATCH(B624, Paste_Here!A$2:A$850, 0)))&gt;=1, VALUE(INDEX(Paste_Here!G$2:G$850, MATCH(B624, Paste_Here!A$2:A$850, 0)))&lt;=4), VALUE(INDEX(Paste_Here!G$2:G$850, MATCH(B624, Paste_Here!A$2:A$850, 0))), "")), ""), ""), "")</f>
        <v/>
      </c>
      <c r="BV624" s="66"/>
      <c r="BW624" s="76" t="str">
        <f>IFERROR(IF(B624&lt;&gt;"", IF(ISNUMBER(VALUE(INDEX(Paste_Here!H$2:H$850, MATCH(B624, Paste_Here!A$2:A$850, 0)))), IF(VALUE(INDEX(Paste_Here!H$2:H$850, MATCH(B624, Paste_Here!A$2:A$850, 0)))=0, "No", IF(AND(VALUE(INDEX(Paste_Here!H$2:H$850, MATCH(B624, Paste_Here!A$2:A$850, 0)))&gt;=1, VALUE(INDEX(Paste_Here!H$2:H$850, MATCH(B624, Paste_Here!A$2:A$850, 0)))&lt;=4), VALUE(INDEX(Paste_Here!H$2:H$850, MATCH(B624, Paste_Here!A$2:A$850, 0))), "")), ""), ""), "")</f>
        <v/>
      </c>
      <c r="BX624" s="66"/>
      <c r="BY624" s="76"/>
      <c r="BZ624" s="66"/>
      <c r="CA624" s="76"/>
      <c r="CB624" s="66"/>
      <c r="CC624" s="66"/>
      <c r="CD624" s="76" t="str">
        <f t="shared" si="77"/>
        <v/>
      </c>
      <c r="CE624" s="66"/>
      <c r="CF624" s="76" t="str">
        <f>IFERROR(IF(B624&lt;&gt;"", IF(AND(INDEX(Paste_Here!P$2:P$850, MATCH(B624, Paste_Here!A$2:A$850, 0))&lt;&gt;"", ISNUMBER(VALUE(INDEX(Paste_Here!P$2:P$850, MATCH(B624, Paste_Here!A$2:A$850, 0))))), INDEX(Paste_Here!P$2:P$850, MATCH(B624, Paste_Here!A$2:A$850, 0)), ""), ""), "")</f>
        <v/>
      </c>
      <c r="CG624" s="66"/>
      <c r="CH624" s="76" t="str">
        <f>IFERROR(IF(B624&lt;&gt;"", IF(ISNUMBER(SEARCH("highrisk", LOWER(INDEX(Paste_Here!Q$2:Q$850, MATCH(B624, Paste_Here!A$2:A$850, 0))))), "High Risk", IF(ISNUMBER(SEARCH("lowrisk", LOWER(INDEX(Paste_Here!Q$2:Q$850, MATCH(B624, Paste_Here!A$2:A$850, 0))))), "Low Risk", IF(ISNUMBER(SEARCH("somerisk", LOWER(INDEX(Paste_Here!Q$2:Q$850, MATCH(B624, Paste_Here!A$2:A$850, 0))))), "Some Risk", ""))), ""), "")</f>
        <v/>
      </c>
      <c r="CI624" s="66"/>
      <c r="CJ624" s="76" t="str">
        <f>IFERROR(IF(B624&lt;&gt;"", IF(AND(INDEX(Paste_Here!AA$2:AA$850, MATCH(B624, Paste_Here!A$2:A$850, 0))&lt;&gt;"", ISNUMBER(VALUE(INDEX(Paste_Here!AA$2:AA$850, MATCH(B624, Paste_Here!A$2:A$850, 0))))), INDEX(Paste_Here!AA$2:AA$850, MATCH(B624, Paste_Here!A$2:A$850, 0)), ""), ""), "")</f>
        <v/>
      </c>
      <c r="CK624" s="66"/>
      <c r="CL624" s="76" t="str">
        <f>IFERROR(IF(B624&lt;&gt;"", IF(LOWER(INDEX(Paste_Here!AB$2:AB$850, MATCH(B624, Paste_Here!A$2:A$850, 0)))="approaching expectations", "Approaching", IF(LOWER(INDEX(Paste_Here!AB$2:AB$850, MATCH(B624, Paste_Here!A$2:A$850, 0)))="met expectations", "Met", IF(LOWER(INDEX(Paste_Here!AB$2:AB$850, MATCH(B624, Paste_Here!A$2:A$850, 0)))="exceeded expectations", "Exceeded", IF(LOWER(INDEX(Paste_Here!AB$2:AB$850, MATCH(B624, Paste_Here!A$2:A$850, 0)))="below expectations", "Below", "")))), ""), "")</f>
        <v/>
      </c>
      <c r="CM624" s="66"/>
      <c r="CN624" s="76" t="str">
        <f>IFERROR(IF(B624&lt;&gt;"", IF(AND(INDEX(Paste_Here!AC$2:AC$850, MATCH(B624, Paste_Here!A$2:A$850, 0))&lt;&gt;"", ISNUMBER(VALUE(INDEX(Paste_Here!AC$2:AC$850, MATCH(B624, Paste_Here!A$2:A$850, 0))))), INDEX(Paste_Here!AC$2:AC$850, MATCH(B624, Paste_Here!A$2:A$850, 0)), ""), ""), "")</f>
        <v/>
      </c>
      <c r="CO624" s="66"/>
      <c r="CP624" s="76"/>
      <c r="CQ624" s="66"/>
      <c r="CR624" s="76"/>
      <c r="CS624" s="66"/>
      <c r="CT624" s="76"/>
      <c r="CU624" s="66"/>
      <c r="CV624" s="76"/>
      <c r="CW624" s="66"/>
      <c r="CX624" s="76"/>
      <c r="CY624" s="66"/>
      <c r="CZ624" s="66"/>
      <c r="DA624" s="76" t="str">
        <f t="shared" si="78"/>
        <v/>
      </c>
      <c r="DB624" s="66"/>
      <c r="DC624" s="76" t="str">
        <f>IFERROR(IF(B624&lt;&gt;"", IF(AND(INDEX(Paste_Here!V$2:V$850, MATCH(B624, Paste_Here!A$2:A$850, 0))&lt;&gt;"", ISNUMBER(VALUE(INDEX(Paste_Here!V$2:V$850, MATCH(B624, Paste_Here!A$2:A$850, 0))))), INDEX(Paste_Here!V$2:V$850, MATCH(B624, Paste_Here!A$2:A$850, 0)), ""), ""), "")</f>
        <v/>
      </c>
      <c r="DD624" s="66"/>
      <c r="DE624" s="76" t="str">
        <f>IFERROR(IF(B624&lt;&gt;"", IF(ISNUMBER(SEARCH("highrisk", LOWER(INDEX(Paste_Here!W$2:W$850, MATCH(B624, Paste_Here!A$2:A$850, 0))))), "High Risk", IF(ISNUMBER(SEARCH("lowrisk", LOWER(INDEX(Paste_Here!W$2:W$850, MATCH(B624, Paste_Here!A$2:A$850, 0))))), "Low Risk", IF(ISNUMBER(SEARCH("somerisk", LOWER(INDEX(Paste_Here!W$2:W$850, MATCH(B624, Paste_Here!A$2:A$850, 0))))), "Some Risk", ""))), ""), "")</f>
        <v/>
      </c>
      <c r="DF624" s="66"/>
      <c r="DG624" s="76" t="str">
        <f>IFERROR(IF(B624&lt;&gt;"", IF(AND(INDEX(Paste_Here!S$2:S$850, MATCH(B624, Paste_Here!A$2:A$850, 0))&lt;&gt;"", ISNUMBER(VALUE(INDEX(Paste_Here!S$2:S$850, MATCH(B624, Paste_Here!A$2:A$850, 0))))), INDEX(Paste_Here!S$2:S$850, MATCH(B624, Paste_Here!A$2:A$850, 0)), ""), ""), "")</f>
        <v/>
      </c>
      <c r="DH624" s="66"/>
      <c r="DI624" s="76" t="str">
        <f>IFERROR(IF(B624&lt;&gt;"", IF(ISNUMBER(SEARCH("highrisk", LOWER(INDEX(Paste_Here!T$2:T$850, MATCH(B624, Paste_Here!A$2:A$850, 0))))), "High Risk", IF(ISNUMBER(SEARCH("lowrisk", LOWER(INDEX(Paste_Here!T$2:T$850, MATCH(B624, Paste_Here!A$2:A$850, 0))))), "Low Risk", IF(ISNUMBER(SEARCH("somerisk", LOWER(INDEX(Paste_Here!T$2:T$850, MATCH(B624, Paste_Here!A$2:A$850, 0))))), "Some Risk", ""))), ""), "")</f>
        <v/>
      </c>
      <c r="DJ624" s="66"/>
      <c r="DK624" s="76" t="str">
        <f>IFERROR(IF(B624&lt;&gt;"", IF(AND(INDEX(Paste_Here!AD$2:AD$850, MATCH(B624, Paste_Here!A$2:A$850, 0))&lt;&gt;"", ISNUMBER(VALUE(INDEX(Paste_Here!AD$2:AD$850, MATCH(B624, Paste_Here!A$2:A$850, 0))))), INDEX(Paste_Here!AD$2:AD$850, MATCH(B624, Paste_Here!A$2:A$850, 0)), ""), ""), "")</f>
        <v/>
      </c>
      <c r="DL624" s="66"/>
      <c r="DM624" s="76" t="str">
        <f>IFERROR(IF(B624&lt;&gt;"", IF(LOWER(INDEX(Paste_Here!AE$2:AE$850, MATCH(B624, Paste_Here!A$2:A$850, 0)))="approaching expectations", "Approaching", IF(LOWER(INDEX(Paste_Here!AE$2:AE$850, MATCH(B624, Paste_Here!A$2:A$850, 0)))="met expectations", "Met", IF(LOWER(INDEX(Paste_Here!AE$2:AE$850, MATCH(B624, Paste_Here!A$2:A$850, 0)))="exceeded expectations", "Exceeded", IF(LOWER(INDEX(Paste_Here!AE$2:AE$850, MATCH(B624, Paste_Here!A$2:A$850, 0)))="below expectations", "Below", "")))), ""), "")</f>
        <v/>
      </c>
      <c r="DN624" s="66"/>
      <c r="DO624" s="76"/>
      <c r="DP624" s="66"/>
      <c r="DQ624" s="76"/>
      <c r="DR624" s="66"/>
      <c r="DS624" s="76"/>
      <c r="DT624" s="66"/>
      <c r="DU624" s="76"/>
      <c r="DV624" s="66"/>
      <c r="DW624" s="66"/>
      <c r="DX624" s="76" t="str">
        <f t="shared" si="79"/>
        <v/>
      </c>
      <c r="DY624" s="66"/>
      <c r="DZ624" s="76"/>
      <c r="EA624" s="66"/>
      <c r="EB624" s="76"/>
      <c r="EC624" s="66"/>
      <c r="ED624" s="76" t="str">
        <f>IFERROR(IF(B624&lt;&gt;"", IF(AND(INDEX(Paste_Here!AF$2:AF$850, MATCH(B624, Paste_Here!A$2:A$850, 0))&lt;&gt;"", ISNUMBER(VALUE(INDEX(Paste_Here!AF$2:AF$850, MATCH(B624, Paste_Here!A$2:A$850, 0))))), INDEX(Paste_Here!AF$2:AF$850, MATCH(B624, Paste_Here!A$2:A$850, 0)), ""), ""), "")</f>
        <v/>
      </c>
      <c r="EE624" s="66"/>
      <c r="EF624" s="76"/>
      <c r="EG624" s="66"/>
      <c r="EH624" s="76"/>
      <c r="EI624" s="66"/>
      <c r="EJ624" s="76" t="str">
        <f>IFERROR(IF(B624&lt;&gt;"", IF(AND(INDEX(Paste_Here!AG$2:AG$850, MATCH(B624, Paste_Here!A$2:A$850, 0))&lt;&gt;"", ISNUMBER(VALUE(INDEX(Paste_Here!AG$2:AG$850, MATCH(B624, Paste_Here!A$2:A$850, 0))))), INDEX(Paste_Here!AG$2:AG$850, MATCH(B624, Paste_Here!A$2:A$850, 0)), ""), ""), "")</f>
        <v/>
      </c>
      <c r="EK624" s="66"/>
      <c r="EL624" s="76"/>
      <c r="EM624" s="66"/>
      <c r="EN624" s="76"/>
      <c r="EO624" s="66"/>
      <c r="EP624" s="76"/>
      <c r="EQ624" s="66"/>
      <c r="ER624" s="76"/>
      <c r="ES624" s="66"/>
      <c r="ET624" s="66"/>
      <c r="EU624" s="76"/>
      <c r="EV624" s="66"/>
      <c r="EW624" s="76"/>
      <c r="EX624" s="66"/>
      <c r="EY624" s="76"/>
      <c r="EZ624" s="66"/>
      <c r="FA624" s="76"/>
      <c r="FB624" s="66"/>
      <c r="FC624" s="76"/>
      <c r="FD624" s="66"/>
      <c r="FE624" s="76"/>
      <c r="FF624" s="66"/>
      <c r="FG624" s="76"/>
      <c r="FH624" s="66"/>
      <c r="FI624" s="76"/>
      <c r="FJ624" s="66"/>
      <c r="FK624" s="76"/>
      <c r="FL624" s="66"/>
      <c r="FM624" s="76"/>
      <c r="FN624" s="66"/>
      <c r="FO624" s="76"/>
      <c r="FP624" s="66"/>
      <c r="FQ624" s="76"/>
      <c r="FR624" s="66"/>
      <c r="FS624" s="76"/>
      <c r="FT624" s="66"/>
      <c r="FU624" s="76"/>
      <c r="FV624" s="66"/>
      <c r="FW624" s="76"/>
      <c r="FX624" s="66"/>
      <c r="FY624" s="76"/>
      <c r="FZ624" s="66"/>
      <c r="GA624" s="76"/>
      <c r="GB624" s="66"/>
      <c r="GC624" s="76"/>
      <c r="GD624" s="66"/>
      <c r="GE624" s="76"/>
      <c r="GF624" s="66"/>
      <c r="GG624" s="76"/>
      <c r="GH624" s="66"/>
      <c r="GI624" s="76"/>
      <c r="GJ624" s="66"/>
      <c r="GK624" s="76"/>
      <c r="GL624" s="66"/>
      <c r="GM624" s="76"/>
      <c r="GN624" s="66"/>
      <c r="GO624" s="76"/>
      <c r="GP624" s="66"/>
      <c r="GQ624" s="76"/>
      <c r="GR624" s="66"/>
      <c r="GS624" s="76"/>
      <c r="GT624" s="66"/>
      <c r="GU624" s="76"/>
      <c r="GV624" s="66"/>
      <c r="GW624" s="76"/>
      <c r="GX624" s="66"/>
      <c r="GY624" s="76"/>
      <c r="GZ624" s="66"/>
      <c r="HA624" s="76"/>
      <c r="HB624" s="66"/>
      <c r="HC624" s="76"/>
      <c r="HD624" s="66"/>
      <c r="HE624" s="76"/>
      <c r="HF624" s="66"/>
      <c r="HG624" s="76"/>
      <c r="HH624" s="66"/>
      <c r="HI624" s="76"/>
      <c r="HJ624" s="66"/>
      <c r="HK624" s="76"/>
      <c r="HL624" s="66"/>
      <c r="HM624" s="76"/>
      <c r="HN624" s="66"/>
      <c r="HO624" s="76"/>
      <c r="HP624" s="66"/>
      <c r="HQ624" s="76"/>
      <c r="HR624" s="66"/>
      <c r="HS624" s="76"/>
      <c r="HT624" s="66"/>
      <c r="HU624" s="76"/>
      <c r="HV624" s="66"/>
      <c r="HW624" s="76"/>
      <c r="HX624" s="66"/>
      <c r="HY624" s="76"/>
      <c r="HZ624" s="66"/>
      <c r="IA624" s="76"/>
      <c r="IB624" s="66"/>
      <c r="IC624" s="76"/>
      <c r="ID624" s="66"/>
      <c r="IE624" s="76"/>
      <c r="IF624" s="66"/>
      <c r="IG624" s="76"/>
      <c r="IH624" s="66"/>
      <c r="II624" s="76"/>
      <c r="IJ624" s="66"/>
      <c r="IK624" s="76"/>
      <c r="IL624" s="66"/>
      <c r="IM624" s="76"/>
      <c r="IN624" s="66"/>
      <c r="IO624" s="76"/>
      <c r="IP624" s="66"/>
      <c r="IQ624" s="76"/>
      <c r="IR624" s="66"/>
      <c r="IS624" s="76"/>
      <c r="IT624" s="66"/>
      <c r="IU624" s="76"/>
      <c r="IV624" s="66"/>
      <c r="IW624" s="76"/>
      <c r="IX624" s="66"/>
      <c r="IY624" s="76"/>
      <c r="IZ624" s="66"/>
      <c r="JA624" s="76"/>
      <c r="JB624" s="66"/>
      <c r="JC624" s="76"/>
      <c r="JD624" s="66"/>
      <c r="JE624" s="76"/>
      <c r="JF624" s="66"/>
      <c r="JG624" s="76"/>
      <c r="JH624" s="66"/>
      <c r="JI624" s="76"/>
      <c r="JJ624" s="66"/>
      <c r="JK624" s="76"/>
      <c r="JL624" s="66"/>
      <c r="JM624" s="76"/>
      <c r="JN624" s="66"/>
      <c r="JO624" s="76"/>
      <c r="JP624" s="66"/>
      <c r="JQ624" s="76"/>
      <c r="JR624" s="66"/>
      <c r="JS624" s="76"/>
      <c r="JT624" s="66"/>
      <c r="JU624" s="76"/>
      <c r="JV624" s="66"/>
      <c r="JW624" s="76"/>
      <c r="JX624" s="66"/>
      <c r="JY624" s="76"/>
      <c r="JZ624" s="66"/>
      <c r="KA624" s="76"/>
      <c r="KB624" s="66"/>
      <c r="KC624" s="76"/>
      <c r="KD624" s="66"/>
      <c r="KE624" s="76"/>
      <c r="KF624" s="66"/>
      <c r="KG624" s="76"/>
      <c r="KH624" s="66"/>
      <c r="KI624" s="76"/>
      <c r="KJ624" s="66"/>
      <c r="KK624" s="76"/>
      <c r="KL624" s="66"/>
      <c r="KM624" s="76"/>
      <c r="KN624" s="66"/>
      <c r="KO624" s="76"/>
      <c r="KP624" s="66"/>
      <c r="KQ624" s="76"/>
      <c r="KR624" s="66"/>
      <c r="KS624" s="76"/>
      <c r="KT624" s="66"/>
      <c r="KU624" s="76"/>
      <c r="KV624" s="66"/>
      <c r="KW624" s="76"/>
      <c r="KX624" s="66"/>
      <c r="KY624" s="76"/>
      <c r="KZ624" s="66"/>
      <c r="LA624" s="76"/>
      <c r="LB624" s="66"/>
      <c r="LC624" s="76"/>
      <c r="LD624" s="66"/>
      <c r="LE624" s="76"/>
      <c r="LF624" s="66"/>
      <c r="LG624" s="76"/>
      <c r="LH624" s="66"/>
      <c r="LI624" s="76"/>
      <c r="LJ624" s="66"/>
      <c r="LK624" s="76"/>
      <c r="LL624" s="66"/>
      <c r="LM624" s="76"/>
      <c r="LN624" s="66"/>
      <c r="LO624" s="76"/>
      <c r="LP624" s="66"/>
      <c r="LQ624" s="76"/>
      <c r="LR624" s="66"/>
      <c r="LS624" s="76"/>
      <c r="LT624" s="66"/>
      <c r="LU624" s="76"/>
      <c r="LV624" s="66"/>
      <c r="LW624" s="76"/>
      <c r="LX624" s="66"/>
      <c r="LY624" s="76"/>
      <c r="LZ624" s="66"/>
      <c r="MA624" s="76"/>
      <c r="MB624" s="66"/>
      <c r="MC624" s="76"/>
      <c r="MD624" s="66"/>
      <c r="MG624" s="1" t="str" cm="1">
        <f t="array" ref="MG624">IFERROR(INDEX(Paste_Here!$B$2:$B$850, MATCH(0, COUNTIF(MG$4:MG623, Paste_Here!$B$2:$B$850) + IF(Paste_Here!$B$2:$B$850="", 1, 0), 0)), "")</f>
        <v/>
      </c>
      <c r="MH624" s="1" t="str">
        <f>IF(MG624&lt;&gt;"", INDEX(Paste_Here!$A$2:$A$850, MATCH(MG624, Paste_Here!$B$2:$B$850, 0)), "")</f>
        <v/>
      </c>
      <c r="MI624" s="1" t="str">
        <f t="shared" si="80"/>
        <v/>
      </c>
      <c r="MJ624" s="1" t="str" cm="1">
        <f t="array" ref="MJ624">IFERROR(INDEX($MI$5:$MI$850, MATCH(SMALL(IF($MI$5:$MI$850&lt;&gt;"", COUNTIF($MI$5:$MI$850, "&lt;"&amp;$MI$5:$MI$850)+1), ROW()-ROW($MJ$5)+1), COUNTIF($MI$5:$MI$850, "&lt;"&amp;$MI$5:$MI$850)+1, 0)), "")</f>
        <v/>
      </c>
    </row>
    <row r="625" spans="1:348">
      <c r="A625" s="66"/>
      <c r="B625" s="76" t="str">
        <f t="shared" si="73"/>
        <v/>
      </c>
      <c r="C625" s="66"/>
      <c r="D625" s="76" t="str">
        <f>IFERROR(IF(B625&lt;&gt;"", IF(AND(INDEX(Paste_Here!B$2:B$850, MATCH(B625, Paste_Here!A$2:A$850, 0))&lt;&gt;"", ISNUMBER(VALUE(INDEX(Paste_Here!B$2:B$850, MATCH(B625, Paste_Here!A$2:A$850, 0))))), INDEX(Paste_Here!B$2:B$850, MATCH(B625, Paste_Here!A$2:A$850, 0)), ""), ""), "")</f>
        <v/>
      </c>
      <c r="E625" s="66"/>
      <c r="F625" s="76" t="str">
        <f>IFERROR(IF(B625&lt;&gt;"", IF(ISTEXT(INDEX(Paste_Here!K$2:K$850, MATCH(B625, Paste_Here!A$2:A$850, 0))), INDEX(Paste_Here!K$2:K$850, MATCH(B625, Paste_Here!A$2:A$850, 0)), ""), ""), "")</f>
        <v/>
      </c>
      <c r="G625" s="66"/>
      <c r="H625" s="76" t="str">
        <f>IFERROR(IF(B625&lt;&gt;"", IF(ISTEXT(INDEX(Paste_Here!C$2:C$850, MATCH(B625, Paste_Here!A$2:A$850, 0))), INDEX(Paste_Here!C$2:C$850, MATCH(B625, Paste_Here!A$2:A$850, 0)), ""), ""), "")</f>
        <v/>
      </c>
      <c r="I625" s="66"/>
      <c r="J625" s="76" t="str">
        <f>IFERROR(IF(B625&lt;&gt;"", IF(ISNUMBER(SEARCH("s", LOWER(INDEX(Paste_Here!M$2:M$850, MATCH(B625, Paste_Here!A$2:A$850, 0))))), "Yes", IF(INDEX(Paste_Here!M$2:M$850, MATCH(B625, Paste_Here!A$2:A$850, 0))&lt;&gt;"", "No", "")), ""), "")</f>
        <v/>
      </c>
      <c r="K625" s="66"/>
      <c r="L625" s="76" t="str">
        <f>IFERROR(IF(B625&lt;&gt;"", IF(ISNUMBER(SEARCH("yes", LOWER(INDEX(Paste_Here!E$2:E$850, MATCH(B625, Paste_Here!A$2:A$850, 0))))), "Yes", IF(ISNUMBER(SEARCH("no", LOWER(INDEX(Paste_Here!E$2:E$850, MATCH(B625, Paste_Here!A$2:A$850, 0))))), "No", "")), ""), "")</f>
        <v/>
      </c>
      <c r="M625" s="66"/>
      <c r="N625" s="76" t="str">
        <f>IFERROR(IF(B625&lt;&gt;"", IF(ISNUMBER(SEARCH("yes", LOWER(INDEX(Paste_Here!F$2:F$850, MATCH(B625, Paste_Here!A$2:A$850, 0))))), "Yes", IF(ISNUMBER(SEARCH("no", LOWER(INDEX(Paste_Here!F$2:F$850, MATCH(B625, Paste_Here!A$2:A$850, 0))))), "No", "")), ""), "")</f>
        <v/>
      </c>
      <c r="O625" s="66"/>
      <c r="P625" s="76" t="str">
        <f>IFERROR(IF(B625&lt;&gt;"", IF(ISNUMBER(SEARCH("yes", LOWER(INDEX(Paste_Here!L$2:L$850, MATCH(B625, Paste_Here!A$2:A$850, 0))))), "Yes", IF(ISNUMBER(SEARCH("no", LOWER(INDEX(Paste_Here!L$2:L$850, MATCH(B625, Paste_Here!A$2:A$850, 0))))), "No", "")), ""), "")</f>
        <v/>
      </c>
      <c r="Q625" s="66"/>
      <c r="R625" s="76" t="str">
        <f>IFERROR(IF(B625&lt;&gt;"", IF(ISNUMBER(SEARCH("transitional 2", LOWER(INDEX(Paste_Here!D$2:D$850, MATCH(B625, Paste_Here!A$2:A$850, 0))))), "T2", IF(ISNUMBER(SEARCH("transitional 1", LOWER(INDEX(Paste_Here!D$2:D$850, MATCH(B625, Paste_Here!A$2:A$850, 0))))), "T1", IF(ISNUMBER(SEARCH("waived ell services", LOWER(INDEX(Paste_Here!D$2:D$850, MATCH(B625, Paste_Here!A$2:A$850, 0))))), "W", IF(ISNUMBER(SEARCH("english language learner", LOWER(INDEX(Paste_Here!D$2:D$850, MATCH(B625, Paste_Here!A$2:A$850, 0))))), "L", "")))), ""), "")</f>
        <v/>
      </c>
      <c r="S625" s="66"/>
      <c r="T625" s="76" t="str">
        <f>IFERROR(IF(B625&lt;&gt;"", IF(ISNUMBER(SEARCH("yes", LOWER(INDEX(Paste_Here!I$2:I$850, MATCH(B625, Paste_Here!A$2:A$850, 0))))), "Yes", IF(ISNUMBER(SEARCH("no", LOWER(INDEX(Paste_Here!I$2:I$850, MATCH(B625, Paste_Here!A$2:A$850, 0))))), "No", "")), ""), "")</f>
        <v/>
      </c>
      <c r="U625" s="66"/>
      <c r="V625" s="76" t="str">
        <f>IFERROR(IF(B625&lt;&gt;"", IF(ISTEXT(INDEX(Paste_Here!J$2:J$850, MATCH(B625, Paste_Here!A$2:A$850, 0))), VALUE(INDEX(Paste_Here!J$2:J$850, MATCH(B625, Paste_Here!A$2:A$850, 0))), ""), ""), "")</f>
        <v/>
      </c>
      <c r="W625" s="66"/>
      <c r="X625" s="66"/>
      <c r="Y625" s="76" t="str">
        <f t="shared" si="74"/>
        <v/>
      </c>
      <c r="Z625" s="66"/>
      <c r="AA625" s="76" t="str">
        <f>IFERROR(IF(B625&lt;&gt;"", IF(AND(INDEX(Paste_Here!AI$2:AI$850, MATCH(B625, Paste_Here!A$2:A$850, 0))&lt;&gt;"", ISNUMBER(VALUE(INDEX(Paste_Here!AI$2:AI$850, MATCH(B625, Paste_Here!A$2:A$850, 0))))), INDEX(Paste_Here!AI$2:AI$850, MATCH(B625, Paste_Here!A$2:A$850, 0)), ""), ""), "")</f>
        <v/>
      </c>
      <c r="AB625" s="66"/>
      <c r="AC625" s="76" t="str">
        <f>IFERROR(IF(B625&lt;&gt;"", IF(AND(INDEX(Paste_Here!AJ$2:AJ$850, MATCH(B625, Paste_Here!A$2:A$850, 0))&lt;&gt;"", ISNUMBER(VALUE(INDEX(Paste_Here!AJ$2:AJ$850, MATCH(B625, Paste_Here!A$2:A$850, 0))))), INDEX(Paste_Here!AJ$2:AJ$850, MATCH(B625, Paste_Here!A$2:A$850, 0)), ""), ""), "")</f>
        <v/>
      </c>
      <c r="AD625" s="66"/>
      <c r="AE625" s="76" t="str">
        <f>IFERROR(IF(B625&lt;&gt;"", IF(AND(INDEX(Paste_Here!AK$2:AK$850, MATCH(B625, Paste_Here!A$2:A$850, 0))&lt;&gt;"", ISNUMBER(VALUE(INDEX(Paste_Here!AK$2:AK$850, MATCH(B625, Paste_Here!A$2:A$850, 0))))), INDEX(Paste_Here!AK$2:AK$850, MATCH(B625, Paste_Here!A$2:A$850, 0)), ""), ""), "")</f>
        <v/>
      </c>
      <c r="AF625" s="66"/>
      <c r="AG625" s="76" t="str">
        <f>IFERROR(IF(B625&lt;&gt;"", IF(AND(INDEX(Paste_Here!AL$2:AL$850, MATCH(B625, Paste_Here!A$2:A$850, 0))&lt;&gt;"", ISNUMBER(VALUE(INDEX(Paste_Here!AL$2:AL$850, MATCH(B625, Paste_Here!A$2:A$850, 0))))), INDEX(Paste_Here!AL$2:AL$850, MATCH(B625, Paste_Here!A$2:A$850, 0)), ""), ""), "")</f>
        <v/>
      </c>
      <c r="AH625" s="66"/>
      <c r="AI625" s="76" t="str">
        <f>IFERROR(IF(B625&lt;&gt;"", IF(AND(INDEX(Paste_Here!AH$2:AH$850, MATCH(B625, Paste_Here!A$2:A$850, 0))&lt;&gt;"", ISNUMBER(VALUE(INDEX(Paste_Here!AH$2:AH$850, MATCH(B625, Paste_Here!A$2:A$850, 0))))), IF(VALUE(INDEX(Paste_Here!AH$2:AH$850, MATCH(B625, Paste_Here!A$2:A$850, 0)))=0, "", INDEX(Paste_Here!AH$2:AH$850, MATCH(B625, Paste_Here!A$2:A$850, 0))), ""), ""), "")</f>
        <v/>
      </c>
      <c r="AJ625" s="66"/>
      <c r="AK625" s="76" t="str">
        <f>IFERROR(IF(B625&lt;&gt;"", IF(AND(INDEX(Paste_Here!N$2:N$850, MATCH(B625, Paste_Here!A$2:A$850, 0))&lt;&gt;"", ISNUMBER(VALUE(INDEX(Paste_Here!N$2:N$850, MATCH(B625, Paste_Here!A$2:A$850, 0))))), INDEX(Paste_Here!N$2:N$850, MATCH(B625, Paste_Here!A$2:A$850, 0)), ""), ""), "")</f>
        <v/>
      </c>
      <c r="AL625" s="66"/>
      <c r="AM625" s="76" t="str">
        <f>IFERROR(IF(B625&lt;&gt;"", IF(AND(INDEX(Paste_Here!O$2:O$850, MATCH(B625, Paste_Here!A$2:A$850, 0))&lt;&gt;"", ISNUMBER(VALUE(INDEX(Paste_Here!O$2:O$850, MATCH(B625, Paste_Here!A$2:A$850, 0))))), INDEX(Paste_Here!O$2:O$850, MATCH(B625, Paste_Here!A$2:A$850, 0)), ""), ""), "")</f>
        <v/>
      </c>
      <c r="AN625" s="66"/>
      <c r="AO625" s="76"/>
      <c r="AP625" s="66"/>
      <c r="AQ625" s="76"/>
      <c r="AR625" s="66"/>
      <c r="AS625" s="76"/>
      <c r="AT625" s="66"/>
      <c r="AU625" s="66"/>
      <c r="AV625" s="76" t="str">
        <f t="shared" si="75"/>
        <v/>
      </c>
      <c r="AW625" s="66"/>
      <c r="AX625" s="76" t="str">
        <f>IFERROR(IF(B625&lt;&gt;"", IF(ISNUMBER(SEARCH("Revealed-Potential (Primary Focus)", LOWER(INDEX(Paste_Here!Z$2:Z$850, MATCH(B625, Paste_Here!A$2:A$850, 0))))), "Rev-Potential: Prim", IF(ISNUMBER(SEARCH("Revealed-Potential (Secondary Focus)", LOWER(INDEX(Paste_Here!Z$2:Z$850, MATCH(B625, Paste_Here!A$2:A$850, 0))))), "Rev-Potential: Sec", IF(ISNUMBER(SEARCH("Monitoring", LOWER(INDEX(Paste_Here!Z$2:Z$850, MATCH(B625, Paste_Here!A$2:A$850, 0))))), "Monitoring", IF(ISNUMBER(SEARCH("At-Promise (Secondary Focus)", LOWER(INDEX(Paste_Here!Z$2:Z$850, MATCH(B625, Paste_Here!A$2:A$850, 0))))), "At-Promise: Sec", IF(ISNUMBER(SEARCH("At-Promise (Primary Focus)", LOWER(INDEX(Paste_Here!Z$2:Z$850, MATCH(B625, Paste_Here!A$2:A$850, 0))))), "At-Promise: Prim", ""))))), ""), "")</f>
        <v/>
      </c>
      <c r="AY625" s="66"/>
      <c r="AZ625" s="76"/>
      <c r="BA625" s="66"/>
      <c r="BB625" s="76"/>
      <c r="BC625" s="66"/>
      <c r="BD625" s="76"/>
      <c r="BE625" s="66"/>
      <c r="BF625" s="76"/>
      <c r="BG625" s="66"/>
      <c r="BH625" s="76"/>
      <c r="BI625" s="66"/>
      <c r="BJ625" s="66"/>
      <c r="BK625" s="76" t="str">
        <f t="shared" si="76"/>
        <v/>
      </c>
      <c r="BL625" s="66"/>
      <c r="BM625" s="76" t="str">
        <f>IFERROR(IF(B625&lt;&gt;"", IF(AND(ISNUMBER(VALUE(SUBSTITUTE(SUBSTITUTE(Paste_Here!R625, "br", "-"), "L", ""))), VALUE(SUBSTITUTE(SUBSTITUTE(Paste_Here!R625, "br", "-"), "L", "")) &gt;= 1095), "Yes", IF(AND(ISNUMBER(VALUE(SUBSTITUTE(SUBSTITUTE(Paste_Here!R625, "br", "-"), "L", ""))), VALUE(SUBSTITUTE(SUBSTITUTE(Paste_Here!R625, "br", "-"), "L", "")) &lt;= 1094), "No", "")), ""), "")</f>
        <v/>
      </c>
      <c r="BN625" s="66"/>
      <c r="BO625" s="76" t="str">
        <f>IFERROR(IF(B625&lt;&gt;"", IF(COUNTIF(INDEX(Paste_Here!Y$2:AB$850, MATCH(B625, Paste_Here!A$2:A$850, 0), 0), "yes") &gt; 0, "Yes", IF(COUNTIF(INDEX(Paste_Here!Y$2:AB$850, MATCH(B625, Paste_Here!A$2:A$850, 0), 0), "no") &gt; 0, "No", "")), ""), "")</f>
        <v/>
      </c>
      <c r="BP625" s="66"/>
      <c r="BQ625" s="76" t="str">
        <f>IFERROR(IF(B625&lt;&gt;"", IF(AND(ISNUMBER(VALUE(SUBSTITUTE(SUBSTITUTE(Paste_Here!U625, "em", "-"), "q", ""))), VALUE(SUBSTITUTE(SUBSTITUTE(Paste_Here!U625, "em", "-"), "q", "")) &gt;= 910), "Yes", IF(AND(ISNUMBER(VALUE(SUBSTITUTE(SUBSTITUTE(Paste_Here!U625, "em", "-"), "q", ""))), VALUE(SUBSTITUTE(SUBSTITUTE(Paste_Here!U625, "em", "-"), "q", "")) &lt;= 909), "No", "")), ""), "")</f>
        <v/>
      </c>
      <c r="BR625" s="66"/>
      <c r="BS625" s="76" t="str">
        <f>IFERROR(IF(B625&lt;&gt;"", IF(AND(INDEX(Paste_Here!X$2:X$850, MATCH(B625, Paste_Here!A$2:A$850, 0))&lt;&gt;"", ISNUMBER(VALUE(INDEX(Paste_Here!X$2:X$850, MATCH(B625, Paste_Here!A$2:A$850, 0))))), INDEX(Paste_Here!X$2:X$850, MATCH(B625, Paste_Here!A$2:A$850, 0)), ""), ""), "")</f>
        <v/>
      </c>
      <c r="BT625" s="66"/>
      <c r="BU625" s="76" t="str">
        <f>IFERROR(IF(B625&lt;&gt;"", IF(ISNUMBER(VALUE(INDEX(Paste_Here!G$2:G$850, MATCH(B625, Paste_Here!A$2:A$850, 0)))), IF(VALUE(INDEX(Paste_Here!G$2:G$850, MATCH(B625, Paste_Here!A$2:A$850, 0)))=0, "No", IF(AND(VALUE(INDEX(Paste_Here!G$2:G$850, MATCH(B625, Paste_Here!A$2:A$850, 0)))&gt;=1, VALUE(INDEX(Paste_Here!G$2:G$850, MATCH(B625, Paste_Here!A$2:A$850, 0)))&lt;=4), VALUE(INDEX(Paste_Here!G$2:G$850, MATCH(B625, Paste_Here!A$2:A$850, 0))), "")), ""), ""), "")</f>
        <v/>
      </c>
      <c r="BV625" s="66"/>
      <c r="BW625" s="76" t="str">
        <f>IFERROR(IF(B625&lt;&gt;"", IF(ISNUMBER(VALUE(INDEX(Paste_Here!H$2:H$850, MATCH(B625, Paste_Here!A$2:A$850, 0)))), IF(VALUE(INDEX(Paste_Here!H$2:H$850, MATCH(B625, Paste_Here!A$2:A$850, 0)))=0, "No", IF(AND(VALUE(INDEX(Paste_Here!H$2:H$850, MATCH(B625, Paste_Here!A$2:A$850, 0)))&gt;=1, VALUE(INDEX(Paste_Here!H$2:H$850, MATCH(B625, Paste_Here!A$2:A$850, 0)))&lt;=4), VALUE(INDEX(Paste_Here!H$2:H$850, MATCH(B625, Paste_Here!A$2:A$850, 0))), "")), ""), ""), "")</f>
        <v/>
      </c>
      <c r="BX625" s="66"/>
      <c r="BY625" s="76"/>
      <c r="BZ625" s="66"/>
      <c r="CA625" s="76"/>
      <c r="CB625" s="66"/>
      <c r="CC625" s="66"/>
      <c r="CD625" s="76" t="str">
        <f t="shared" si="77"/>
        <v/>
      </c>
      <c r="CE625" s="66"/>
      <c r="CF625" s="76" t="str">
        <f>IFERROR(IF(B625&lt;&gt;"", IF(AND(INDEX(Paste_Here!P$2:P$850, MATCH(B625, Paste_Here!A$2:A$850, 0))&lt;&gt;"", ISNUMBER(VALUE(INDEX(Paste_Here!P$2:P$850, MATCH(B625, Paste_Here!A$2:A$850, 0))))), INDEX(Paste_Here!P$2:P$850, MATCH(B625, Paste_Here!A$2:A$850, 0)), ""), ""), "")</f>
        <v/>
      </c>
      <c r="CG625" s="66"/>
      <c r="CH625" s="76" t="str">
        <f>IFERROR(IF(B625&lt;&gt;"", IF(ISNUMBER(SEARCH("highrisk", LOWER(INDEX(Paste_Here!Q$2:Q$850, MATCH(B625, Paste_Here!A$2:A$850, 0))))), "High Risk", IF(ISNUMBER(SEARCH("lowrisk", LOWER(INDEX(Paste_Here!Q$2:Q$850, MATCH(B625, Paste_Here!A$2:A$850, 0))))), "Low Risk", IF(ISNUMBER(SEARCH("somerisk", LOWER(INDEX(Paste_Here!Q$2:Q$850, MATCH(B625, Paste_Here!A$2:A$850, 0))))), "Some Risk", ""))), ""), "")</f>
        <v/>
      </c>
      <c r="CI625" s="66"/>
      <c r="CJ625" s="76" t="str">
        <f>IFERROR(IF(B625&lt;&gt;"", IF(AND(INDEX(Paste_Here!AA$2:AA$850, MATCH(B625, Paste_Here!A$2:A$850, 0))&lt;&gt;"", ISNUMBER(VALUE(INDEX(Paste_Here!AA$2:AA$850, MATCH(B625, Paste_Here!A$2:A$850, 0))))), INDEX(Paste_Here!AA$2:AA$850, MATCH(B625, Paste_Here!A$2:A$850, 0)), ""), ""), "")</f>
        <v/>
      </c>
      <c r="CK625" s="66"/>
      <c r="CL625" s="76" t="str">
        <f>IFERROR(IF(B625&lt;&gt;"", IF(LOWER(INDEX(Paste_Here!AB$2:AB$850, MATCH(B625, Paste_Here!A$2:A$850, 0)))="approaching expectations", "Approaching", IF(LOWER(INDEX(Paste_Here!AB$2:AB$850, MATCH(B625, Paste_Here!A$2:A$850, 0)))="met expectations", "Met", IF(LOWER(INDEX(Paste_Here!AB$2:AB$850, MATCH(B625, Paste_Here!A$2:A$850, 0)))="exceeded expectations", "Exceeded", IF(LOWER(INDEX(Paste_Here!AB$2:AB$850, MATCH(B625, Paste_Here!A$2:A$850, 0)))="below expectations", "Below", "")))), ""), "")</f>
        <v/>
      </c>
      <c r="CM625" s="66"/>
      <c r="CN625" s="76" t="str">
        <f>IFERROR(IF(B625&lt;&gt;"", IF(AND(INDEX(Paste_Here!AC$2:AC$850, MATCH(B625, Paste_Here!A$2:A$850, 0))&lt;&gt;"", ISNUMBER(VALUE(INDEX(Paste_Here!AC$2:AC$850, MATCH(B625, Paste_Here!A$2:A$850, 0))))), INDEX(Paste_Here!AC$2:AC$850, MATCH(B625, Paste_Here!A$2:A$850, 0)), ""), ""), "")</f>
        <v/>
      </c>
      <c r="CO625" s="66"/>
      <c r="CP625" s="76"/>
      <c r="CQ625" s="66"/>
      <c r="CR625" s="76"/>
      <c r="CS625" s="66"/>
      <c r="CT625" s="76"/>
      <c r="CU625" s="66"/>
      <c r="CV625" s="76"/>
      <c r="CW625" s="66"/>
      <c r="CX625" s="76"/>
      <c r="CY625" s="66"/>
      <c r="CZ625" s="66"/>
      <c r="DA625" s="76" t="str">
        <f t="shared" si="78"/>
        <v/>
      </c>
      <c r="DB625" s="66"/>
      <c r="DC625" s="76" t="str">
        <f>IFERROR(IF(B625&lt;&gt;"", IF(AND(INDEX(Paste_Here!V$2:V$850, MATCH(B625, Paste_Here!A$2:A$850, 0))&lt;&gt;"", ISNUMBER(VALUE(INDEX(Paste_Here!V$2:V$850, MATCH(B625, Paste_Here!A$2:A$850, 0))))), INDEX(Paste_Here!V$2:V$850, MATCH(B625, Paste_Here!A$2:A$850, 0)), ""), ""), "")</f>
        <v/>
      </c>
      <c r="DD625" s="66"/>
      <c r="DE625" s="76" t="str">
        <f>IFERROR(IF(B625&lt;&gt;"", IF(ISNUMBER(SEARCH("highrisk", LOWER(INDEX(Paste_Here!W$2:W$850, MATCH(B625, Paste_Here!A$2:A$850, 0))))), "High Risk", IF(ISNUMBER(SEARCH("lowrisk", LOWER(INDEX(Paste_Here!W$2:W$850, MATCH(B625, Paste_Here!A$2:A$850, 0))))), "Low Risk", IF(ISNUMBER(SEARCH("somerisk", LOWER(INDEX(Paste_Here!W$2:W$850, MATCH(B625, Paste_Here!A$2:A$850, 0))))), "Some Risk", ""))), ""), "")</f>
        <v/>
      </c>
      <c r="DF625" s="66"/>
      <c r="DG625" s="76" t="str">
        <f>IFERROR(IF(B625&lt;&gt;"", IF(AND(INDEX(Paste_Here!S$2:S$850, MATCH(B625, Paste_Here!A$2:A$850, 0))&lt;&gt;"", ISNUMBER(VALUE(INDEX(Paste_Here!S$2:S$850, MATCH(B625, Paste_Here!A$2:A$850, 0))))), INDEX(Paste_Here!S$2:S$850, MATCH(B625, Paste_Here!A$2:A$850, 0)), ""), ""), "")</f>
        <v/>
      </c>
      <c r="DH625" s="66"/>
      <c r="DI625" s="76" t="str">
        <f>IFERROR(IF(B625&lt;&gt;"", IF(ISNUMBER(SEARCH("highrisk", LOWER(INDEX(Paste_Here!T$2:T$850, MATCH(B625, Paste_Here!A$2:A$850, 0))))), "High Risk", IF(ISNUMBER(SEARCH("lowrisk", LOWER(INDEX(Paste_Here!T$2:T$850, MATCH(B625, Paste_Here!A$2:A$850, 0))))), "Low Risk", IF(ISNUMBER(SEARCH("somerisk", LOWER(INDEX(Paste_Here!T$2:T$850, MATCH(B625, Paste_Here!A$2:A$850, 0))))), "Some Risk", ""))), ""), "")</f>
        <v/>
      </c>
      <c r="DJ625" s="66"/>
      <c r="DK625" s="76" t="str">
        <f>IFERROR(IF(B625&lt;&gt;"", IF(AND(INDEX(Paste_Here!AD$2:AD$850, MATCH(B625, Paste_Here!A$2:A$850, 0))&lt;&gt;"", ISNUMBER(VALUE(INDEX(Paste_Here!AD$2:AD$850, MATCH(B625, Paste_Here!A$2:A$850, 0))))), INDEX(Paste_Here!AD$2:AD$850, MATCH(B625, Paste_Here!A$2:A$850, 0)), ""), ""), "")</f>
        <v/>
      </c>
      <c r="DL625" s="66"/>
      <c r="DM625" s="76" t="str">
        <f>IFERROR(IF(B625&lt;&gt;"", IF(LOWER(INDEX(Paste_Here!AE$2:AE$850, MATCH(B625, Paste_Here!A$2:A$850, 0)))="approaching expectations", "Approaching", IF(LOWER(INDEX(Paste_Here!AE$2:AE$850, MATCH(B625, Paste_Here!A$2:A$850, 0)))="met expectations", "Met", IF(LOWER(INDEX(Paste_Here!AE$2:AE$850, MATCH(B625, Paste_Here!A$2:A$850, 0)))="exceeded expectations", "Exceeded", IF(LOWER(INDEX(Paste_Here!AE$2:AE$850, MATCH(B625, Paste_Here!A$2:A$850, 0)))="below expectations", "Below", "")))), ""), "")</f>
        <v/>
      </c>
      <c r="DN625" s="66"/>
      <c r="DO625" s="76"/>
      <c r="DP625" s="66"/>
      <c r="DQ625" s="76"/>
      <c r="DR625" s="66"/>
      <c r="DS625" s="76"/>
      <c r="DT625" s="66"/>
      <c r="DU625" s="76"/>
      <c r="DV625" s="66"/>
      <c r="DW625" s="66"/>
      <c r="DX625" s="76" t="str">
        <f t="shared" si="79"/>
        <v/>
      </c>
      <c r="DY625" s="66"/>
      <c r="DZ625" s="76"/>
      <c r="EA625" s="66"/>
      <c r="EB625" s="76"/>
      <c r="EC625" s="66"/>
      <c r="ED625" s="76" t="str">
        <f>IFERROR(IF(B625&lt;&gt;"", IF(AND(INDEX(Paste_Here!AF$2:AF$850, MATCH(B625, Paste_Here!A$2:A$850, 0))&lt;&gt;"", ISNUMBER(VALUE(INDEX(Paste_Here!AF$2:AF$850, MATCH(B625, Paste_Here!A$2:A$850, 0))))), INDEX(Paste_Here!AF$2:AF$850, MATCH(B625, Paste_Here!A$2:A$850, 0)), ""), ""), "")</f>
        <v/>
      </c>
      <c r="EE625" s="66"/>
      <c r="EF625" s="76"/>
      <c r="EG625" s="66"/>
      <c r="EH625" s="76"/>
      <c r="EI625" s="66"/>
      <c r="EJ625" s="76" t="str">
        <f>IFERROR(IF(B625&lt;&gt;"", IF(AND(INDEX(Paste_Here!AG$2:AG$850, MATCH(B625, Paste_Here!A$2:A$850, 0))&lt;&gt;"", ISNUMBER(VALUE(INDEX(Paste_Here!AG$2:AG$850, MATCH(B625, Paste_Here!A$2:A$850, 0))))), INDEX(Paste_Here!AG$2:AG$850, MATCH(B625, Paste_Here!A$2:A$850, 0)), ""), ""), "")</f>
        <v/>
      </c>
      <c r="EK625" s="66"/>
      <c r="EL625" s="76"/>
      <c r="EM625" s="66"/>
      <c r="EN625" s="76"/>
      <c r="EO625" s="66"/>
      <c r="EP625" s="76"/>
      <c r="EQ625" s="66"/>
      <c r="ER625" s="76"/>
      <c r="ES625" s="66"/>
      <c r="ET625" s="66"/>
      <c r="EU625" s="76"/>
      <c r="EV625" s="66"/>
      <c r="EW625" s="76"/>
      <c r="EX625" s="66"/>
      <c r="EY625" s="76"/>
      <c r="EZ625" s="66"/>
      <c r="FA625" s="76"/>
      <c r="FB625" s="66"/>
      <c r="FC625" s="76"/>
      <c r="FD625" s="66"/>
      <c r="FE625" s="76"/>
      <c r="FF625" s="66"/>
      <c r="FG625" s="76"/>
      <c r="FH625" s="66"/>
      <c r="FI625" s="76"/>
      <c r="FJ625" s="66"/>
      <c r="FK625" s="76"/>
      <c r="FL625" s="66"/>
      <c r="FM625" s="76"/>
      <c r="FN625" s="66"/>
      <c r="FO625" s="76"/>
      <c r="FP625" s="66"/>
      <c r="FQ625" s="76"/>
      <c r="FR625" s="66"/>
      <c r="FS625" s="76"/>
      <c r="FT625" s="66"/>
      <c r="FU625" s="76"/>
      <c r="FV625" s="66"/>
      <c r="FW625" s="76"/>
      <c r="FX625" s="66"/>
      <c r="FY625" s="76"/>
      <c r="FZ625" s="66"/>
      <c r="GA625" s="76"/>
      <c r="GB625" s="66"/>
      <c r="GC625" s="76"/>
      <c r="GD625" s="66"/>
      <c r="GE625" s="76"/>
      <c r="GF625" s="66"/>
      <c r="GG625" s="76"/>
      <c r="GH625" s="66"/>
      <c r="GI625" s="76"/>
      <c r="GJ625" s="66"/>
      <c r="GK625" s="76"/>
      <c r="GL625" s="66"/>
      <c r="GM625" s="76"/>
      <c r="GN625" s="66"/>
      <c r="GO625" s="76"/>
      <c r="GP625" s="66"/>
      <c r="GQ625" s="76"/>
      <c r="GR625" s="66"/>
      <c r="GS625" s="76"/>
      <c r="GT625" s="66"/>
      <c r="GU625" s="76"/>
      <c r="GV625" s="66"/>
      <c r="GW625" s="76"/>
      <c r="GX625" s="66"/>
      <c r="GY625" s="76"/>
      <c r="GZ625" s="66"/>
      <c r="HA625" s="76"/>
      <c r="HB625" s="66"/>
      <c r="HC625" s="76"/>
      <c r="HD625" s="66"/>
      <c r="HE625" s="76"/>
      <c r="HF625" s="66"/>
      <c r="HG625" s="76"/>
      <c r="HH625" s="66"/>
      <c r="HI625" s="76"/>
      <c r="HJ625" s="66"/>
      <c r="HK625" s="76"/>
      <c r="HL625" s="66"/>
      <c r="HM625" s="76"/>
      <c r="HN625" s="66"/>
      <c r="HO625" s="76"/>
      <c r="HP625" s="66"/>
      <c r="HQ625" s="76"/>
      <c r="HR625" s="66"/>
      <c r="HS625" s="76"/>
      <c r="HT625" s="66"/>
      <c r="HU625" s="76"/>
      <c r="HV625" s="66"/>
      <c r="HW625" s="76"/>
      <c r="HX625" s="66"/>
      <c r="HY625" s="76"/>
      <c r="HZ625" s="66"/>
      <c r="IA625" s="76"/>
      <c r="IB625" s="66"/>
      <c r="IC625" s="76"/>
      <c r="ID625" s="66"/>
      <c r="IE625" s="76"/>
      <c r="IF625" s="66"/>
      <c r="IG625" s="76"/>
      <c r="IH625" s="66"/>
      <c r="II625" s="76"/>
      <c r="IJ625" s="66"/>
      <c r="IK625" s="76"/>
      <c r="IL625" s="66"/>
      <c r="IM625" s="76"/>
      <c r="IN625" s="66"/>
      <c r="IO625" s="76"/>
      <c r="IP625" s="66"/>
      <c r="IQ625" s="76"/>
      <c r="IR625" s="66"/>
      <c r="IS625" s="76"/>
      <c r="IT625" s="66"/>
      <c r="IU625" s="76"/>
      <c r="IV625" s="66"/>
      <c r="IW625" s="76"/>
      <c r="IX625" s="66"/>
      <c r="IY625" s="76"/>
      <c r="IZ625" s="66"/>
      <c r="JA625" s="76"/>
      <c r="JB625" s="66"/>
      <c r="JC625" s="76"/>
      <c r="JD625" s="66"/>
      <c r="JE625" s="76"/>
      <c r="JF625" s="66"/>
      <c r="JG625" s="76"/>
      <c r="JH625" s="66"/>
      <c r="JI625" s="76"/>
      <c r="JJ625" s="66"/>
      <c r="JK625" s="76"/>
      <c r="JL625" s="66"/>
      <c r="JM625" s="76"/>
      <c r="JN625" s="66"/>
      <c r="JO625" s="76"/>
      <c r="JP625" s="66"/>
      <c r="JQ625" s="76"/>
      <c r="JR625" s="66"/>
      <c r="JS625" s="76"/>
      <c r="JT625" s="66"/>
      <c r="JU625" s="76"/>
      <c r="JV625" s="66"/>
      <c r="JW625" s="76"/>
      <c r="JX625" s="66"/>
      <c r="JY625" s="76"/>
      <c r="JZ625" s="66"/>
      <c r="KA625" s="76"/>
      <c r="KB625" s="66"/>
      <c r="KC625" s="76"/>
      <c r="KD625" s="66"/>
      <c r="KE625" s="76"/>
      <c r="KF625" s="66"/>
      <c r="KG625" s="76"/>
      <c r="KH625" s="66"/>
      <c r="KI625" s="76"/>
      <c r="KJ625" s="66"/>
      <c r="KK625" s="76"/>
      <c r="KL625" s="66"/>
      <c r="KM625" s="76"/>
      <c r="KN625" s="66"/>
      <c r="KO625" s="76"/>
      <c r="KP625" s="66"/>
      <c r="KQ625" s="76"/>
      <c r="KR625" s="66"/>
      <c r="KS625" s="76"/>
      <c r="KT625" s="66"/>
      <c r="KU625" s="76"/>
      <c r="KV625" s="66"/>
      <c r="KW625" s="76"/>
      <c r="KX625" s="66"/>
      <c r="KY625" s="76"/>
      <c r="KZ625" s="66"/>
      <c r="LA625" s="76"/>
      <c r="LB625" s="66"/>
      <c r="LC625" s="76"/>
      <c r="LD625" s="66"/>
      <c r="LE625" s="76"/>
      <c r="LF625" s="66"/>
      <c r="LG625" s="76"/>
      <c r="LH625" s="66"/>
      <c r="LI625" s="76"/>
      <c r="LJ625" s="66"/>
      <c r="LK625" s="76"/>
      <c r="LL625" s="66"/>
      <c r="LM625" s="76"/>
      <c r="LN625" s="66"/>
      <c r="LO625" s="76"/>
      <c r="LP625" s="66"/>
      <c r="LQ625" s="76"/>
      <c r="LR625" s="66"/>
      <c r="LS625" s="76"/>
      <c r="LT625" s="66"/>
      <c r="LU625" s="76"/>
      <c r="LV625" s="66"/>
      <c r="LW625" s="76"/>
      <c r="LX625" s="66"/>
      <c r="LY625" s="76"/>
      <c r="LZ625" s="66"/>
      <c r="MA625" s="76"/>
      <c r="MB625" s="66"/>
      <c r="MC625" s="76"/>
      <c r="MD625" s="66"/>
      <c r="MG625" s="1" t="str" cm="1">
        <f t="array" ref="MG625">IFERROR(INDEX(Paste_Here!$B$2:$B$850, MATCH(0, COUNTIF(MG$4:MG624, Paste_Here!$B$2:$B$850) + IF(Paste_Here!$B$2:$B$850="", 1, 0), 0)), "")</f>
        <v/>
      </c>
      <c r="MH625" s="1" t="str">
        <f>IF(MG625&lt;&gt;"", INDEX(Paste_Here!$A$2:$A$850, MATCH(MG625, Paste_Here!$B$2:$B$850, 0)), "")</f>
        <v/>
      </c>
      <c r="MI625" s="1" t="str">
        <f t="shared" si="80"/>
        <v/>
      </c>
      <c r="MJ625" s="1" t="str" cm="1">
        <f t="array" ref="MJ625">IFERROR(INDEX($MI$5:$MI$850, MATCH(SMALL(IF($MI$5:$MI$850&lt;&gt;"", COUNTIF($MI$5:$MI$850, "&lt;"&amp;$MI$5:$MI$850)+1), ROW()-ROW($MJ$5)+1), COUNTIF($MI$5:$MI$850, "&lt;"&amp;$MI$5:$MI$850)+1, 0)), "")</f>
        <v/>
      </c>
    </row>
    <row r="626" spans="1:348">
      <c r="A626" s="66"/>
      <c r="B626" s="76" t="str">
        <f t="shared" si="73"/>
        <v/>
      </c>
      <c r="C626" s="66"/>
      <c r="D626" s="76" t="str">
        <f>IFERROR(IF(B626&lt;&gt;"", IF(AND(INDEX(Paste_Here!B$2:B$850, MATCH(B626, Paste_Here!A$2:A$850, 0))&lt;&gt;"", ISNUMBER(VALUE(INDEX(Paste_Here!B$2:B$850, MATCH(B626, Paste_Here!A$2:A$850, 0))))), INDEX(Paste_Here!B$2:B$850, MATCH(B626, Paste_Here!A$2:A$850, 0)), ""), ""), "")</f>
        <v/>
      </c>
      <c r="E626" s="66"/>
      <c r="F626" s="76" t="str">
        <f>IFERROR(IF(B626&lt;&gt;"", IF(ISTEXT(INDEX(Paste_Here!K$2:K$850, MATCH(B626, Paste_Here!A$2:A$850, 0))), INDEX(Paste_Here!K$2:K$850, MATCH(B626, Paste_Here!A$2:A$850, 0)), ""), ""), "")</f>
        <v/>
      </c>
      <c r="G626" s="66"/>
      <c r="H626" s="76" t="str">
        <f>IFERROR(IF(B626&lt;&gt;"", IF(ISTEXT(INDEX(Paste_Here!C$2:C$850, MATCH(B626, Paste_Here!A$2:A$850, 0))), INDEX(Paste_Here!C$2:C$850, MATCH(B626, Paste_Here!A$2:A$850, 0)), ""), ""), "")</f>
        <v/>
      </c>
      <c r="I626" s="66"/>
      <c r="J626" s="76" t="str">
        <f>IFERROR(IF(B626&lt;&gt;"", IF(ISNUMBER(SEARCH("s", LOWER(INDEX(Paste_Here!M$2:M$850, MATCH(B626, Paste_Here!A$2:A$850, 0))))), "Yes", IF(INDEX(Paste_Here!M$2:M$850, MATCH(B626, Paste_Here!A$2:A$850, 0))&lt;&gt;"", "No", "")), ""), "")</f>
        <v/>
      </c>
      <c r="K626" s="66"/>
      <c r="L626" s="76" t="str">
        <f>IFERROR(IF(B626&lt;&gt;"", IF(ISNUMBER(SEARCH("yes", LOWER(INDEX(Paste_Here!E$2:E$850, MATCH(B626, Paste_Here!A$2:A$850, 0))))), "Yes", IF(ISNUMBER(SEARCH("no", LOWER(INDEX(Paste_Here!E$2:E$850, MATCH(B626, Paste_Here!A$2:A$850, 0))))), "No", "")), ""), "")</f>
        <v/>
      </c>
      <c r="M626" s="66"/>
      <c r="N626" s="76" t="str">
        <f>IFERROR(IF(B626&lt;&gt;"", IF(ISNUMBER(SEARCH("yes", LOWER(INDEX(Paste_Here!F$2:F$850, MATCH(B626, Paste_Here!A$2:A$850, 0))))), "Yes", IF(ISNUMBER(SEARCH("no", LOWER(INDEX(Paste_Here!F$2:F$850, MATCH(B626, Paste_Here!A$2:A$850, 0))))), "No", "")), ""), "")</f>
        <v/>
      </c>
      <c r="O626" s="66"/>
      <c r="P626" s="76" t="str">
        <f>IFERROR(IF(B626&lt;&gt;"", IF(ISNUMBER(SEARCH("yes", LOWER(INDEX(Paste_Here!L$2:L$850, MATCH(B626, Paste_Here!A$2:A$850, 0))))), "Yes", IF(ISNUMBER(SEARCH("no", LOWER(INDEX(Paste_Here!L$2:L$850, MATCH(B626, Paste_Here!A$2:A$850, 0))))), "No", "")), ""), "")</f>
        <v/>
      </c>
      <c r="Q626" s="66"/>
      <c r="R626" s="76" t="str">
        <f>IFERROR(IF(B626&lt;&gt;"", IF(ISNUMBER(SEARCH("transitional 2", LOWER(INDEX(Paste_Here!D$2:D$850, MATCH(B626, Paste_Here!A$2:A$850, 0))))), "T2", IF(ISNUMBER(SEARCH("transitional 1", LOWER(INDEX(Paste_Here!D$2:D$850, MATCH(B626, Paste_Here!A$2:A$850, 0))))), "T1", IF(ISNUMBER(SEARCH("waived ell services", LOWER(INDEX(Paste_Here!D$2:D$850, MATCH(B626, Paste_Here!A$2:A$850, 0))))), "W", IF(ISNUMBER(SEARCH("english language learner", LOWER(INDEX(Paste_Here!D$2:D$850, MATCH(B626, Paste_Here!A$2:A$850, 0))))), "L", "")))), ""), "")</f>
        <v/>
      </c>
      <c r="S626" s="66"/>
      <c r="T626" s="76" t="str">
        <f>IFERROR(IF(B626&lt;&gt;"", IF(ISNUMBER(SEARCH("yes", LOWER(INDEX(Paste_Here!I$2:I$850, MATCH(B626, Paste_Here!A$2:A$850, 0))))), "Yes", IF(ISNUMBER(SEARCH("no", LOWER(INDEX(Paste_Here!I$2:I$850, MATCH(B626, Paste_Here!A$2:A$850, 0))))), "No", "")), ""), "")</f>
        <v/>
      </c>
      <c r="U626" s="66"/>
      <c r="V626" s="76" t="str">
        <f>IFERROR(IF(B626&lt;&gt;"", IF(ISTEXT(INDEX(Paste_Here!J$2:J$850, MATCH(B626, Paste_Here!A$2:A$850, 0))), VALUE(INDEX(Paste_Here!J$2:J$850, MATCH(B626, Paste_Here!A$2:A$850, 0))), ""), ""), "")</f>
        <v/>
      </c>
      <c r="W626" s="66"/>
      <c r="X626" s="66"/>
      <c r="Y626" s="76" t="str">
        <f t="shared" si="74"/>
        <v/>
      </c>
      <c r="Z626" s="66"/>
      <c r="AA626" s="76" t="str">
        <f>IFERROR(IF(B626&lt;&gt;"", IF(AND(INDEX(Paste_Here!AI$2:AI$850, MATCH(B626, Paste_Here!A$2:A$850, 0))&lt;&gt;"", ISNUMBER(VALUE(INDEX(Paste_Here!AI$2:AI$850, MATCH(B626, Paste_Here!A$2:A$850, 0))))), INDEX(Paste_Here!AI$2:AI$850, MATCH(B626, Paste_Here!A$2:A$850, 0)), ""), ""), "")</f>
        <v/>
      </c>
      <c r="AB626" s="66"/>
      <c r="AC626" s="76" t="str">
        <f>IFERROR(IF(B626&lt;&gt;"", IF(AND(INDEX(Paste_Here!AJ$2:AJ$850, MATCH(B626, Paste_Here!A$2:A$850, 0))&lt;&gt;"", ISNUMBER(VALUE(INDEX(Paste_Here!AJ$2:AJ$850, MATCH(B626, Paste_Here!A$2:A$850, 0))))), INDEX(Paste_Here!AJ$2:AJ$850, MATCH(B626, Paste_Here!A$2:A$850, 0)), ""), ""), "")</f>
        <v/>
      </c>
      <c r="AD626" s="66"/>
      <c r="AE626" s="76" t="str">
        <f>IFERROR(IF(B626&lt;&gt;"", IF(AND(INDEX(Paste_Here!AK$2:AK$850, MATCH(B626, Paste_Here!A$2:A$850, 0))&lt;&gt;"", ISNUMBER(VALUE(INDEX(Paste_Here!AK$2:AK$850, MATCH(B626, Paste_Here!A$2:A$850, 0))))), INDEX(Paste_Here!AK$2:AK$850, MATCH(B626, Paste_Here!A$2:A$850, 0)), ""), ""), "")</f>
        <v/>
      </c>
      <c r="AF626" s="66"/>
      <c r="AG626" s="76" t="str">
        <f>IFERROR(IF(B626&lt;&gt;"", IF(AND(INDEX(Paste_Here!AL$2:AL$850, MATCH(B626, Paste_Here!A$2:A$850, 0))&lt;&gt;"", ISNUMBER(VALUE(INDEX(Paste_Here!AL$2:AL$850, MATCH(B626, Paste_Here!A$2:A$850, 0))))), INDEX(Paste_Here!AL$2:AL$850, MATCH(B626, Paste_Here!A$2:A$850, 0)), ""), ""), "")</f>
        <v/>
      </c>
      <c r="AH626" s="66"/>
      <c r="AI626" s="76" t="str">
        <f>IFERROR(IF(B626&lt;&gt;"", IF(AND(INDEX(Paste_Here!AH$2:AH$850, MATCH(B626, Paste_Here!A$2:A$850, 0))&lt;&gt;"", ISNUMBER(VALUE(INDEX(Paste_Here!AH$2:AH$850, MATCH(B626, Paste_Here!A$2:A$850, 0))))), IF(VALUE(INDEX(Paste_Here!AH$2:AH$850, MATCH(B626, Paste_Here!A$2:A$850, 0)))=0, "", INDEX(Paste_Here!AH$2:AH$850, MATCH(B626, Paste_Here!A$2:A$850, 0))), ""), ""), "")</f>
        <v/>
      </c>
      <c r="AJ626" s="66"/>
      <c r="AK626" s="76" t="str">
        <f>IFERROR(IF(B626&lt;&gt;"", IF(AND(INDEX(Paste_Here!N$2:N$850, MATCH(B626, Paste_Here!A$2:A$850, 0))&lt;&gt;"", ISNUMBER(VALUE(INDEX(Paste_Here!N$2:N$850, MATCH(B626, Paste_Here!A$2:A$850, 0))))), INDEX(Paste_Here!N$2:N$850, MATCH(B626, Paste_Here!A$2:A$850, 0)), ""), ""), "")</f>
        <v/>
      </c>
      <c r="AL626" s="66"/>
      <c r="AM626" s="76" t="str">
        <f>IFERROR(IF(B626&lt;&gt;"", IF(AND(INDEX(Paste_Here!O$2:O$850, MATCH(B626, Paste_Here!A$2:A$850, 0))&lt;&gt;"", ISNUMBER(VALUE(INDEX(Paste_Here!O$2:O$850, MATCH(B626, Paste_Here!A$2:A$850, 0))))), INDEX(Paste_Here!O$2:O$850, MATCH(B626, Paste_Here!A$2:A$850, 0)), ""), ""), "")</f>
        <v/>
      </c>
      <c r="AN626" s="66"/>
      <c r="AO626" s="76"/>
      <c r="AP626" s="66"/>
      <c r="AQ626" s="76"/>
      <c r="AR626" s="66"/>
      <c r="AS626" s="76"/>
      <c r="AT626" s="66"/>
      <c r="AU626" s="66"/>
      <c r="AV626" s="76" t="str">
        <f t="shared" si="75"/>
        <v/>
      </c>
      <c r="AW626" s="66"/>
      <c r="AX626" s="76" t="str">
        <f>IFERROR(IF(B626&lt;&gt;"", IF(ISNUMBER(SEARCH("Revealed-Potential (Primary Focus)", LOWER(INDEX(Paste_Here!Z$2:Z$850, MATCH(B626, Paste_Here!A$2:A$850, 0))))), "Rev-Potential: Prim", IF(ISNUMBER(SEARCH("Revealed-Potential (Secondary Focus)", LOWER(INDEX(Paste_Here!Z$2:Z$850, MATCH(B626, Paste_Here!A$2:A$850, 0))))), "Rev-Potential: Sec", IF(ISNUMBER(SEARCH("Monitoring", LOWER(INDEX(Paste_Here!Z$2:Z$850, MATCH(B626, Paste_Here!A$2:A$850, 0))))), "Monitoring", IF(ISNUMBER(SEARCH("At-Promise (Secondary Focus)", LOWER(INDEX(Paste_Here!Z$2:Z$850, MATCH(B626, Paste_Here!A$2:A$850, 0))))), "At-Promise: Sec", IF(ISNUMBER(SEARCH("At-Promise (Primary Focus)", LOWER(INDEX(Paste_Here!Z$2:Z$850, MATCH(B626, Paste_Here!A$2:A$850, 0))))), "At-Promise: Prim", ""))))), ""), "")</f>
        <v/>
      </c>
      <c r="AY626" s="66"/>
      <c r="AZ626" s="76"/>
      <c r="BA626" s="66"/>
      <c r="BB626" s="76"/>
      <c r="BC626" s="66"/>
      <c r="BD626" s="76"/>
      <c r="BE626" s="66"/>
      <c r="BF626" s="76"/>
      <c r="BG626" s="66"/>
      <c r="BH626" s="76"/>
      <c r="BI626" s="66"/>
      <c r="BJ626" s="66"/>
      <c r="BK626" s="76" t="str">
        <f t="shared" si="76"/>
        <v/>
      </c>
      <c r="BL626" s="66"/>
      <c r="BM626" s="76" t="str">
        <f>IFERROR(IF(B626&lt;&gt;"", IF(AND(ISNUMBER(VALUE(SUBSTITUTE(SUBSTITUTE(Paste_Here!R626, "br", "-"), "L", ""))), VALUE(SUBSTITUTE(SUBSTITUTE(Paste_Here!R626, "br", "-"), "L", "")) &gt;= 1095), "Yes", IF(AND(ISNUMBER(VALUE(SUBSTITUTE(SUBSTITUTE(Paste_Here!R626, "br", "-"), "L", ""))), VALUE(SUBSTITUTE(SUBSTITUTE(Paste_Here!R626, "br", "-"), "L", "")) &lt;= 1094), "No", "")), ""), "")</f>
        <v/>
      </c>
      <c r="BN626" s="66"/>
      <c r="BO626" s="76" t="str">
        <f>IFERROR(IF(B626&lt;&gt;"", IF(COUNTIF(INDEX(Paste_Here!Y$2:AB$850, MATCH(B626, Paste_Here!A$2:A$850, 0), 0), "yes") &gt; 0, "Yes", IF(COUNTIF(INDEX(Paste_Here!Y$2:AB$850, MATCH(B626, Paste_Here!A$2:A$850, 0), 0), "no") &gt; 0, "No", "")), ""), "")</f>
        <v/>
      </c>
      <c r="BP626" s="66"/>
      <c r="BQ626" s="76" t="str">
        <f>IFERROR(IF(B626&lt;&gt;"", IF(AND(ISNUMBER(VALUE(SUBSTITUTE(SUBSTITUTE(Paste_Here!U626, "em", "-"), "q", ""))), VALUE(SUBSTITUTE(SUBSTITUTE(Paste_Here!U626, "em", "-"), "q", "")) &gt;= 910), "Yes", IF(AND(ISNUMBER(VALUE(SUBSTITUTE(SUBSTITUTE(Paste_Here!U626, "em", "-"), "q", ""))), VALUE(SUBSTITUTE(SUBSTITUTE(Paste_Here!U626, "em", "-"), "q", "")) &lt;= 909), "No", "")), ""), "")</f>
        <v/>
      </c>
      <c r="BR626" s="66"/>
      <c r="BS626" s="76" t="str">
        <f>IFERROR(IF(B626&lt;&gt;"", IF(AND(INDEX(Paste_Here!X$2:X$850, MATCH(B626, Paste_Here!A$2:A$850, 0))&lt;&gt;"", ISNUMBER(VALUE(INDEX(Paste_Here!X$2:X$850, MATCH(B626, Paste_Here!A$2:A$850, 0))))), INDEX(Paste_Here!X$2:X$850, MATCH(B626, Paste_Here!A$2:A$850, 0)), ""), ""), "")</f>
        <v/>
      </c>
      <c r="BT626" s="66"/>
      <c r="BU626" s="76" t="str">
        <f>IFERROR(IF(B626&lt;&gt;"", IF(ISNUMBER(VALUE(INDEX(Paste_Here!G$2:G$850, MATCH(B626, Paste_Here!A$2:A$850, 0)))), IF(VALUE(INDEX(Paste_Here!G$2:G$850, MATCH(B626, Paste_Here!A$2:A$850, 0)))=0, "No", IF(AND(VALUE(INDEX(Paste_Here!G$2:G$850, MATCH(B626, Paste_Here!A$2:A$850, 0)))&gt;=1, VALUE(INDEX(Paste_Here!G$2:G$850, MATCH(B626, Paste_Here!A$2:A$850, 0)))&lt;=4), VALUE(INDEX(Paste_Here!G$2:G$850, MATCH(B626, Paste_Here!A$2:A$850, 0))), "")), ""), ""), "")</f>
        <v/>
      </c>
      <c r="BV626" s="66"/>
      <c r="BW626" s="76" t="str">
        <f>IFERROR(IF(B626&lt;&gt;"", IF(ISNUMBER(VALUE(INDEX(Paste_Here!H$2:H$850, MATCH(B626, Paste_Here!A$2:A$850, 0)))), IF(VALUE(INDEX(Paste_Here!H$2:H$850, MATCH(B626, Paste_Here!A$2:A$850, 0)))=0, "No", IF(AND(VALUE(INDEX(Paste_Here!H$2:H$850, MATCH(B626, Paste_Here!A$2:A$850, 0)))&gt;=1, VALUE(INDEX(Paste_Here!H$2:H$850, MATCH(B626, Paste_Here!A$2:A$850, 0)))&lt;=4), VALUE(INDEX(Paste_Here!H$2:H$850, MATCH(B626, Paste_Here!A$2:A$850, 0))), "")), ""), ""), "")</f>
        <v/>
      </c>
      <c r="BX626" s="66"/>
      <c r="BY626" s="76"/>
      <c r="BZ626" s="66"/>
      <c r="CA626" s="76"/>
      <c r="CB626" s="66"/>
      <c r="CC626" s="66"/>
      <c r="CD626" s="76" t="str">
        <f t="shared" si="77"/>
        <v/>
      </c>
      <c r="CE626" s="66"/>
      <c r="CF626" s="76" t="str">
        <f>IFERROR(IF(B626&lt;&gt;"", IF(AND(INDEX(Paste_Here!P$2:P$850, MATCH(B626, Paste_Here!A$2:A$850, 0))&lt;&gt;"", ISNUMBER(VALUE(INDEX(Paste_Here!P$2:P$850, MATCH(B626, Paste_Here!A$2:A$850, 0))))), INDEX(Paste_Here!P$2:P$850, MATCH(B626, Paste_Here!A$2:A$850, 0)), ""), ""), "")</f>
        <v/>
      </c>
      <c r="CG626" s="66"/>
      <c r="CH626" s="76" t="str">
        <f>IFERROR(IF(B626&lt;&gt;"", IF(ISNUMBER(SEARCH("highrisk", LOWER(INDEX(Paste_Here!Q$2:Q$850, MATCH(B626, Paste_Here!A$2:A$850, 0))))), "High Risk", IF(ISNUMBER(SEARCH("lowrisk", LOWER(INDEX(Paste_Here!Q$2:Q$850, MATCH(B626, Paste_Here!A$2:A$850, 0))))), "Low Risk", IF(ISNUMBER(SEARCH("somerisk", LOWER(INDEX(Paste_Here!Q$2:Q$850, MATCH(B626, Paste_Here!A$2:A$850, 0))))), "Some Risk", ""))), ""), "")</f>
        <v/>
      </c>
      <c r="CI626" s="66"/>
      <c r="CJ626" s="76" t="str">
        <f>IFERROR(IF(B626&lt;&gt;"", IF(AND(INDEX(Paste_Here!AA$2:AA$850, MATCH(B626, Paste_Here!A$2:A$850, 0))&lt;&gt;"", ISNUMBER(VALUE(INDEX(Paste_Here!AA$2:AA$850, MATCH(B626, Paste_Here!A$2:A$850, 0))))), INDEX(Paste_Here!AA$2:AA$850, MATCH(B626, Paste_Here!A$2:A$850, 0)), ""), ""), "")</f>
        <v/>
      </c>
      <c r="CK626" s="66"/>
      <c r="CL626" s="76" t="str">
        <f>IFERROR(IF(B626&lt;&gt;"", IF(LOWER(INDEX(Paste_Here!AB$2:AB$850, MATCH(B626, Paste_Here!A$2:A$850, 0)))="approaching expectations", "Approaching", IF(LOWER(INDEX(Paste_Here!AB$2:AB$850, MATCH(B626, Paste_Here!A$2:A$850, 0)))="met expectations", "Met", IF(LOWER(INDEX(Paste_Here!AB$2:AB$850, MATCH(B626, Paste_Here!A$2:A$850, 0)))="exceeded expectations", "Exceeded", IF(LOWER(INDEX(Paste_Here!AB$2:AB$850, MATCH(B626, Paste_Here!A$2:A$850, 0)))="below expectations", "Below", "")))), ""), "")</f>
        <v/>
      </c>
      <c r="CM626" s="66"/>
      <c r="CN626" s="76" t="str">
        <f>IFERROR(IF(B626&lt;&gt;"", IF(AND(INDEX(Paste_Here!AC$2:AC$850, MATCH(B626, Paste_Here!A$2:A$850, 0))&lt;&gt;"", ISNUMBER(VALUE(INDEX(Paste_Here!AC$2:AC$850, MATCH(B626, Paste_Here!A$2:A$850, 0))))), INDEX(Paste_Here!AC$2:AC$850, MATCH(B626, Paste_Here!A$2:A$850, 0)), ""), ""), "")</f>
        <v/>
      </c>
      <c r="CO626" s="66"/>
      <c r="CP626" s="76"/>
      <c r="CQ626" s="66"/>
      <c r="CR626" s="76"/>
      <c r="CS626" s="66"/>
      <c r="CT626" s="76"/>
      <c r="CU626" s="66"/>
      <c r="CV626" s="76"/>
      <c r="CW626" s="66"/>
      <c r="CX626" s="76"/>
      <c r="CY626" s="66"/>
      <c r="CZ626" s="66"/>
      <c r="DA626" s="76" t="str">
        <f t="shared" si="78"/>
        <v/>
      </c>
      <c r="DB626" s="66"/>
      <c r="DC626" s="76" t="str">
        <f>IFERROR(IF(B626&lt;&gt;"", IF(AND(INDEX(Paste_Here!V$2:V$850, MATCH(B626, Paste_Here!A$2:A$850, 0))&lt;&gt;"", ISNUMBER(VALUE(INDEX(Paste_Here!V$2:V$850, MATCH(B626, Paste_Here!A$2:A$850, 0))))), INDEX(Paste_Here!V$2:V$850, MATCH(B626, Paste_Here!A$2:A$850, 0)), ""), ""), "")</f>
        <v/>
      </c>
      <c r="DD626" s="66"/>
      <c r="DE626" s="76" t="str">
        <f>IFERROR(IF(B626&lt;&gt;"", IF(ISNUMBER(SEARCH("highrisk", LOWER(INDEX(Paste_Here!W$2:W$850, MATCH(B626, Paste_Here!A$2:A$850, 0))))), "High Risk", IF(ISNUMBER(SEARCH("lowrisk", LOWER(INDEX(Paste_Here!W$2:W$850, MATCH(B626, Paste_Here!A$2:A$850, 0))))), "Low Risk", IF(ISNUMBER(SEARCH("somerisk", LOWER(INDEX(Paste_Here!W$2:W$850, MATCH(B626, Paste_Here!A$2:A$850, 0))))), "Some Risk", ""))), ""), "")</f>
        <v/>
      </c>
      <c r="DF626" s="66"/>
      <c r="DG626" s="76" t="str">
        <f>IFERROR(IF(B626&lt;&gt;"", IF(AND(INDEX(Paste_Here!S$2:S$850, MATCH(B626, Paste_Here!A$2:A$850, 0))&lt;&gt;"", ISNUMBER(VALUE(INDEX(Paste_Here!S$2:S$850, MATCH(B626, Paste_Here!A$2:A$850, 0))))), INDEX(Paste_Here!S$2:S$850, MATCH(B626, Paste_Here!A$2:A$850, 0)), ""), ""), "")</f>
        <v/>
      </c>
      <c r="DH626" s="66"/>
      <c r="DI626" s="76" t="str">
        <f>IFERROR(IF(B626&lt;&gt;"", IF(ISNUMBER(SEARCH("highrisk", LOWER(INDEX(Paste_Here!T$2:T$850, MATCH(B626, Paste_Here!A$2:A$850, 0))))), "High Risk", IF(ISNUMBER(SEARCH("lowrisk", LOWER(INDEX(Paste_Here!T$2:T$850, MATCH(B626, Paste_Here!A$2:A$850, 0))))), "Low Risk", IF(ISNUMBER(SEARCH("somerisk", LOWER(INDEX(Paste_Here!T$2:T$850, MATCH(B626, Paste_Here!A$2:A$850, 0))))), "Some Risk", ""))), ""), "")</f>
        <v/>
      </c>
      <c r="DJ626" s="66"/>
      <c r="DK626" s="76" t="str">
        <f>IFERROR(IF(B626&lt;&gt;"", IF(AND(INDEX(Paste_Here!AD$2:AD$850, MATCH(B626, Paste_Here!A$2:A$850, 0))&lt;&gt;"", ISNUMBER(VALUE(INDEX(Paste_Here!AD$2:AD$850, MATCH(B626, Paste_Here!A$2:A$850, 0))))), INDEX(Paste_Here!AD$2:AD$850, MATCH(B626, Paste_Here!A$2:A$850, 0)), ""), ""), "")</f>
        <v/>
      </c>
      <c r="DL626" s="66"/>
      <c r="DM626" s="76" t="str">
        <f>IFERROR(IF(B626&lt;&gt;"", IF(LOWER(INDEX(Paste_Here!AE$2:AE$850, MATCH(B626, Paste_Here!A$2:A$850, 0)))="approaching expectations", "Approaching", IF(LOWER(INDEX(Paste_Here!AE$2:AE$850, MATCH(B626, Paste_Here!A$2:A$850, 0)))="met expectations", "Met", IF(LOWER(INDEX(Paste_Here!AE$2:AE$850, MATCH(B626, Paste_Here!A$2:A$850, 0)))="exceeded expectations", "Exceeded", IF(LOWER(INDEX(Paste_Here!AE$2:AE$850, MATCH(B626, Paste_Here!A$2:A$850, 0)))="below expectations", "Below", "")))), ""), "")</f>
        <v/>
      </c>
      <c r="DN626" s="66"/>
      <c r="DO626" s="76"/>
      <c r="DP626" s="66"/>
      <c r="DQ626" s="76"/>
      <c r="DR626" s="66"/>
      <c r="DS626" s="76"/>
      <c r="DT626" s="66"/>
      <c r="DU626" s="76"/>
      <c r="DV626" s="66"/>
      <c r="DW626" s="66"/>
      <c r="DX626" s="76" t="str">
        <f t="shared" si="79"/>
        <v/>
      </c>
      <c r="DY626" s="66"/>
      <c r="DZ626" s="76"/>
      <c r="EA626" s="66"/>
      <c r="EB626" s="76"/>
      <c r="EC626" s="66"/>
      <c r="ED626" s="76" t="str">
        <f>IFERROR(IF(B626&lt;&gt;"", IF(AND(INDEX(Paste_Here!AF$2:AF$850, MATCH(B626, Paste_Here!A$2:A$850, 0))&lt;&gt;"", ISNUMBER(VALUE(INDEX(Paste_Here!AF$2:AF$850, MATCH(B626, Paste_Here!A$2:A$850, 0))))), INDEX(Paste_Here!AF$2:AF$850, MATCH(B626, Paste_Here!A$2:A$850, 0)), ""), ""), "")</f>
        <v/>
      </c>
      <c r="EE626" s="66"/>
      <c r="EF626" s="76"/>
      <c r="EG626" s="66"/>
      <c r="EH626" s="76"/>
      <c r="EI626" s="66"/>
      <c r="EJ626" s="76" t="str">
        <f>IFERROR(IF(B626&lt;&gt;"", IF(AND(INDEX(Paste_Here!AG$2:AG$850, MATCH(B626, Paste_Here!A$2:A$850, 0))&lt;&gt;"", ISNUMBER(VALUE(INDEX(Paste_Here!AG$2:AG$850, MATCH(B626, Paste_Here!A$2:A$850, 0))))), INDEX(Paste_Here!AG$2:AG$850, MATCH(B626, Paste_Here!A$2:A$850, 0)), ""), ""), "")</f>
        <v/>
      </c>
      <c r="EK626" s="66"/>
      <c r="EL626" s="76"/>
      <c r="EM626" s="66"/>
      <c r="EN626" s="76"/>
      <c r="EO626" s="66"/>
      <c r="EP626" s="76"/>
      <c r="EQ626" s="66"/>
      <c r="ER626" s="76"/>
      <c r="ES626" s="66"/>
      <c r="ET626" s="66"/>
      <c r="EU626" s="76"/>
      <c r="EV626" s="66"/>
      <c r="EW626" s="76"/>
      <c r="EX626" s="66"/>
      <c r="EY626" s="76"/>
      <c r="EZ626" s="66"/>
      <c r="FA626" s="76"/>
      <c r="FB626" s="66"/>
      <c r="FC626" s="76"/>
      <c r="FD626" s="66"/>
      <c r="FE626" s="76"/>
      <c r="FF626" s="66"/>
      <c r="FG626" s="76"/>
      <c r="FH626" s="66"/>
      <c r="FI626" s="76"/>
      <c r="FJ626" s="66"/>
      <c r="FK626" s="76"/>
      <c r="FL626" s="66"/>
      <c r="FM626" s="76"/>
      <c r="FN626" s="66"/>
      <c r="FO626" s="76"/>
      <c r="FP626" s="66"/>
      <c r="FQ626" s="76"/>
      <c r="FR626" s="66"/>
      <c r="FS626" s="76"/>
      <c r="FT626" s="66"/>
      <c r="FU626" s="76"/>
      <c r="FV626" s="66"/>
      <c r="FW626" s="76"/>
      <c r="FX626" s="66"/>
      <c r="FY626" s="76"/>
      <c r="FZ626" s="66"/>
      <c r="GA626" s="76"/>
      <c r="GB626" s="66"/>
      <c r="GC626" s="76"/>
      <c r="GD626" s="66"/>
      <c r="GE626" s="76"/>
      <c r="GF626" s="66"/>
      <c r="GG626" s="76"/>
      <c r="GH626" s="66"/>
      <c r="GI626" s="76"/>
      <c r="GJ626" s="66"/>
      <c r="GK626" s="76"/>
      <c r="GL626" s="66"/>
      <c r="GM626" s="76"/>
      <c r="GN626" s="66"/>
      <c r="GO626" s="76"/>
      <c r="GP626" s="66"/>
      <c r="GQ626" s="76"/>
      <c r="GR626" s="66"/>
      <c r="GS626" s="76"/>
      <c r="GT626" s="66"/>
      <c r="GU626" s="76"/>
      <c r="GV626" s="66"/>
      <c r="GW626" s="76"/>
      <c r="GX626" s="66"/>
      <c r="GY626" s="76"/>
      <c r="GZ626" s="66"/>
      <c r="HA626" s="76"/>
      <c r="HB626" s="66"/>
      <c r="HC626" s="76"/>
      <c r="HD626" s="66"/>
      <c r="HE626" s="76"/>
      <c r="HF626" s="66"/>
      <c r="HG626" s="76"/>
      <c r="HH626" s="66"/>
      <c r="HI626" s="76"/>
      <c r="HJ626" s="66"/>
      <c r="HK626" s="76"/>
      <c r="HL626" s="66"/>
      <c r="HM626" s="76"/>
      <c r="HN626" s="66"/>
      <c r="HO626" s="76"/>
      <c r="HP626" s="66"/>
      <c r="HQ626" s="76"/>
      <c r="HR626" s="66"/>
      <c r="HS626" s="76"/>
      <c r="HT626" s="66"/>
      <c r="HU626" s="76"/>
      <c r="HV626" s="66"/>
      <c r="HW626" s="76"/>
      <c r="HX626" s="66"/>
      <c r="HY626" s="76"/>
      <c r="HZ626" s="66"/>
      <c r="IA626" s="76"/>
      <c r="IB626" s="66"/>
      <c r="IC626" s="76"/>
      <c r="ID626" s="66"/>
      <c r="IE626" s="76"/>
      <c r="IF626" s="66"/>
      <c r="IG626" s="76"/>
      <c r="IH626" s="66"/>
      <c r="II626" s="76"/>
      <c r="IJ626" s="66"/>
      <c r="IK626" s="76"/>
      <c r="IL626" s="66"/>
      <c r="IM626" s="76"/>
      <c r="IN626" s="66"/>
      <c r="IO626" s="76"/>
      <c r="IP626" s="66"/>
      <c r="IQ626" s="76"/>
      <c r="IR626" s="66"/>
      <c r="IS626" s="76"/>
      <c r="IT626" s="66"/>
      <c r="IU626" s="76"/>
      <c r="IV626" s="66"/>
      <c r="IW626" s="76"/>
      <c r="IX626" s="66"/>
      <c r="IY626" s="76"/>
      <c r="IZ626" s="66"/>
      <c r="JA626" s="76"/>
      <c r="JB626" s="66"/>
      <c r="JC626" s="76"/>
      <c r="JD626" s="66"/>
      <c r="JE626" s="76"/>
      <c r="JF626" s="66"/>
      <c r="JG626" s="76"/>
      <c r="JH626" s="66"/>
      <c r="JI626" s="76"/>
      <c r="JJ626" s="66"/>
      <c r="JK626" s="76"/>
      <c r="JL626" s="66"/>
      <c r="JM626" s="76"/>
      <c r="JN626" s="66"/>
      <c r="JO626" s="76"/>
      <c r="JP626" s="66"/>
      <c r="JQ626" s="76"/>
      <c r="JR626" s="66"/>
      <c r="JS626" s="76"/>
      <c r="JT626" s="66"/>
      <c r="JU626" s="76"/>
      <c r="JV626" s="66"/>
      <c r="JW626" s="76"/>
      <c r="JX626" s="66"/>
      <c r="JY626" s="76"/>
      <c r="JZ626" s="66"/>
      <c r="KA626" s="76"/>
      <c r="KB626" s="66"/>
      <c r="KC626" s="76"/>
      <c r="KD626" s="66"/>
      <c r="KE626" s="76"/>
      <c r="KF626" s="66"/>
      <c r="KG626" s="76"/>
      <c r="KH626" s="66"/>
      <c r="KI626" s="76"/>
      <c r="KJ626" s="66"/>
      <c r="KK626" s="76"/>
      <c r="KL626" s="66"/>
      <c r="KM626" s="76"/>
      <c r="KN626" s="66"/>
      <c r="KO626" s="76"/>
      <c r="KP626" s="66"/>
      <c r="KQ626" s="76"/>
      <c r="KR626" s="66"/>
      <c r="KS626" s="76"/>
      <c r="KT626" s="66"/>
      <c r="KU626" s="76"/>
      <c r="KV626" s="66"/>
      <c r="KW626" s="76"/>
      <c r="KX626" s="66"/>
      <c r="KY626" s="76"/>
      <c r="KZ626" s="66"/>
      <c r="LA626" s="76"/>
      <c r="LB626" s="66"/>
      <c r="LC626" s="76"/>
      <c r="LD626" s="66"/>
      <c r="LE626" s="76"/>
      <c r="LF626" s="66"/>
      <c r="LG626" s="76"/>
      <c r="LH626" s="66"/>
      <c r="LI626" s="76"/>
      <c r="LJ626" s="66"/>
      <c r="LK626" s="76"/>
      <c r="LL626" s="66"/>
      <c r="LM626" s="76"/>
      <c r="LN626" s="66"/>
      <c r="LO626" s="76"/>
      <c r="LP626" s="66"/>
      <c r="LQ626" s="76"/>
      <c r="LR626" s="66"/>
      <c r="LS626" s="76"/>
      <c r="LT626" s="66"/>
      <c r="LU626" s="76"/>
      <c r="LV626" s="66"/>
      <c r="LW626" s="76"/>
      <c r="LX626" s="66"/>
      <c r="LY626" s="76"/>
      <c r="LZ626" s="66"/>
      <c r="MA626" s="76"/>
      <c r="MB626" s="66"/>
      <c r="MC626" s="76"/>
      <c r="MD626" s="66"/>
      <c r="MG626" s="1" t="str" cm="1">
        <f t="array" ref="MG626">IFERROR(INDEX(Paste_Here!$B$2:$B$850, MATCH(0, COUNTIF(MG$4:MG625, Paste_Here!$B$2:$B$850) + IF(Paste_Here!$B$2:$B$850="", 1, 0), 0)), "")</f>
        <v/>
      </c>
      <c r="MH626" s="1" t="str">
        <f>IF(MG626&lt;&gt;"", INDEX(Paste_Here!$A$2:$A$850, MATCH(MG626, Paste_Here!$B$2:$B$850, 0)), "")</f>
        <v/>
      </c>
      <c r="MI626" s="1" t="str">
        <f t="shared" si="80"/>
        <v/>
      </c>
      <c r="MJ626" s="1" t="str" cm="1">
        <f t="array" ref="MJ626">IFERROR(INDEX($MI$5:$MI$850, MATCH(SMALL(IF($MI$5:$MI$850&lt;&gt;"", COUNTIF($MI$5:$MI$850, "&lt;"&amp;$MI$5:$MI$850)+1), ROW()-ROW($MJ$5)+1), COUNTIF($MI$5:$MI$850, "&lt;"&amp;$MI$5:$MI$850)+1, 0)), "")</f>
        <v/>
      </c>
    </row>
    <row r="627" spans="1:348">
      <c r="A627" s="66"/>
      <c r="B627" s="76" t="str">
        <f t="shared" si="73"/>
        <v/>
      </c>
      <c r="C627" s="66"/>
      <c r="D627" s="76" t="str">
        <f>IFERROR(IF(B627&lt;&gt;"", IF(AND(INDEX(Paste_Here!B$2:B$850, MATCH(B627, Paste_Here!A$2:A$850, 0))&lt;&gt;"", ISNUMBER(VALUE(INDEX(Paste_Here!B$2:B$850, MATCH(B627, Paste_Here!A$2:A$850, 0))))), INDEX(Paste_Here!B$2:B$850, MATCH(B627, Paste_Here!A$2:A$850, 0)), ""), ""), "")</f>
        <v/>
      </c>
      <c r="E627" s="66"/>
      <c r="F627" s="76" t="str">
        <f>IFERROR(IF(B627&lt;&gt;"", IF(ISTEXT(INDEX(Paste_Here!K$2:K$850, MATCH(B627, Paste_Here!A$2:A$850, 0))), INDEX(Paste_Here!K$2:K$850, MATCH(B627, Paste_Here!A$2:A$850, 0)), ""), ""), "")</f>
        <v/>
      </c>
      <c r="G627" s="66"/>
      <c r="H627" s="76" t="str">
        <f>IFERROR(IF(B627&lt;&gt;"", IF(ISTEXT(INDEX(Paste_Here!C$2:C$850, MATCH(B627, Paste_Here!A$2:A$850, 0))), INDEX(Paste_Here!C$2:C$850, MATCH(B627, Paste_Here!A$2:A$850, 0)), ""), ""), "")</f>
        <v/>
      </c>
      <c r="I627" s="66"/>
      <c r="J627" s="76" t="str">
        <f>IFERROR(IF(B627&lt;&gt;"", IF(ISNUMBER(SEARCH("s", LOWER(INDEX(Paste_Here!M$2:M$850, MATCH(B627, Paste_Here!A$2:A$850, 0))))), "Yes", IF(INDEX(Paste_Here!M$2:M$850, MATCH(B627, Paste_Here!A$2:A$850, 0))&lt;&gt;"", "No", "")), ""), "")</f>
        <v/>
      </c>
      <c r="K627" s="66"/>
      <c r="L627" s="76" t="str">
        <f>IFERROR(IF(B627&lt;&gt;"", IF(ISNUMBER(SEARCH("yes", LOWER(INDEX(Paste_Here!E$2:E$850, MATCH(B627, Paste_Here!A$2:A$850, 0))))), "Yes", IF(ISNUMBER(SEARCH("no", LOWER(INDEX(Paste_Here!E$2:E$850, MATCH(B627, Paste_Here!A$2:A$850, 0))))), "No", "")), ""), "")</f>
        <v/>
      </c>
      <c r="M627" s="66"/>
      <c r="N627" s="76" t="str">
        <f>IFERROR(IF(B627&lt;&gt;"", IF(ISNUMBER(SEARCH("yes", LOWER(INDEX(Paste_Here!F$2:F$850, MATCH(B627, Paste_Here!A$2:A$850, 0))))), "Yes", IF(ISNUMBER(SEARCH("no", LOWER(INDEX(Paste_Here!F$2:F$850, MATCH(B627, Paste_Here!A$2:A$850, 0))))), "No", "")), ""), "")</f>
        <v/>
      </c>
      <c r="O627" s="66"/>
      <c r="P627" s="76" t="str">
        <f>IFERROR(IF(B627&lt;&gt;"", IF(ISNUMBER(SEARCH("yes", LOWER(INDEX(Paste_Here!L$2:L$850, MATCH(B627, Paste_Here!A$2:A$850, 0))))), "Yes", IF(ISNUMBER(SEARCH("no", LOWER(INDEX(Paste_Here!L$2:L$850, MATCH(B627, Paste_Here!A$2:A$850, 0))))), "No", "")), ""), "")</f>
        <v/>
      </c>
      <c r="Q627" s="66"/>
      <c r="R627" s="76" t="str">
        <f>IFERROR(IF(B627&lt;&gt;"", IF(ISNUMBER(SEARCH("transitional 2", LOWER(INDEX(Paste_Here!D$2:D$850, MATCH(B627, Paste_Here!A$2:A$850, 0))))), "T2", IF(ISNUMBER(SEARCH("transitional 1", LOWER(INDEX(Paste_Here!D$2:D$850, MATCH(B627, Paste_Here!A$2:A$850, 0))))), "T1", IF(ISNUMBER(SEARCH("waived ell services", LOWER(INDEX(Paste_Here!D$2:D$850, MATCH(B627, Paste_Here!A$2:A$850, 0))))), "W", IF(ISNUMBER(SEARCH("english language learner", LOWER(INDEX(Paste_Here!D$2:D$850, MATCH(B627, Paste_Here!A$2:A$850, 0))))), "L", "")))), ""), "")</f>
        <v/>
      </c>
      <c r="S627" s="66"/>
      <c r="T627" s="76" t="str">
        <f>IFERROR(IF(B627&lt;&gt;"", IF(ISNUMBER(SEARCH("yes", LOWER(INDEX(Paste_Here!I$2:I$850, MATCH(B627, Paste_Here!A$2:A$850, 0))))), "Yes", IF(ISNUMBER(SEARCH("no", LOWER(INDEX(Paste_Here!I$2:I$850, MATCH(B627, Paste_Here!A$2:A$850, 0))))), "No", "")), ""), "")</f>
        <v/>
      </c>
      <c r="U627" s="66"/>
      <c r="V627" s="76" t="str">
        <f>IFERROR(IF(B627&lt;&gt;"", IF(ISTEXT(INDEX(Paste_Here!J$2:J$850, MATCH(B627, Paste_Here!A$2:A$850, 0))), VALUE(INDEX(Paste_Here!J$2:J$850, MATCH(B627, Paste_Here!A$2:A$850, 0))), ""), ""), "")</f>
        <v/>
      </c>
      <c r="W627" s="66"/>
      <c r="X627" s="66"/>
      <c r="Y627" s="76" t="str">
        <f t="shared" si="74"/>
        <v/>
      </c>
      <c r="Z627" s="66"/>
      <c r="AA627" s="76" t="str">
        <f>IFERROR(IF(B627&lt;&gt;"", IF(AND(INDEX(Paste_Here!AI$2:AI$850, MATCH(B627, Paste_Here!A$2:A$850, 0))&lt;&gt;"", ISNUMBER(VALUE(INDEX(Paste_Here!AI$2:AI$850, MATCH(B627, Paste_Here!A$2:A$850, 0))))), INDEX(Paste_Here!AI$2:AI$850, MATCH(B627, Paste_Here!A$2:A$850, 0)), ""), ""), "")</f>
        <v/>
      </c>
      <c r="AB627" s="66"/>
      <c r="AC627" s="76" t="str">
        <f>IFERROR(IF(B627&lt;&gt;"", IF(AND(INDEX(Paste_Here!AJ$2:AJ$850, MATCH(B627, Paste_Here!A$2:A$850, 0))&lt;&gt;"", ISNUMBER(VALUE(INDEX(Paste_Here!AJ$2:AJ$850, MATCH(B627, Paste_Here!A$2:A$850, 0))))), INDEX(Paste_Here!AJ$2:AJ$850, MATCH(B627, Paste_Here!A$2:A$850, 0)), ""), ""), "")</f>
        <v/>
      </c>
      <c r="AD627" s="66"/>
      <c r="AE627" s="76" t="str">
        <f>IFERROR(IF(B627&lt;&gt;"", IF(AND(INDEX(Paste_Here!AK$2:AK$850, MATCH(B627, Paste_Here!A$2:A$850, 0))&lt;&gt;"", ISNUMBER(VALUE(INDEX(Paste_Here!AK$2:AK$850, MATCH(B627, Paste_Here!A$2:A$850, 0))))), INDEX(Paste_Here!AK$2:AK$850, MATCH(B627, Paste_Here!A$2:A$850, 0)), ""), ""), "")</f>
        <v/>
      </c>
      <c r="AF627" s="66"/>
      <c r="AG627" s="76" t="str">
        <f>IFERROR(IF(B627&lt;&gt;"", IF(AND(INDEX(Paste_Here!AL$2:AL$850, MATCH(B627, Paste_Here!A$2:A$850, 0))&lt;&gt;"", ISNUMBER(VALUE(INDEX(Paste_Here!AL$2:AL$850, MATCH(B627, Paste_Here!A$2:A$850, 0))))), INDEX(Paste_Here!AL$2:AL$850, MATCH(B627, Paste_Here!A$2:A$850, 0)), ""), ""), "")</f>
        <v/>
      </c>
      <c r="AH627" s="66"/>
      <c r="AI627" s="76" t="str">
        <f>IFERROR(IF(B627&lt;&gt;"", IF(AND(INDEX(Paste_Here!AH$2:AH$850, MATCH(B627, Paste_Here!A$2:A$850, 0))&lt;&gt;"", ISNUMBER(VALUE(INDEX(Paste_Here!AH$2:AH$850, MATCH(B627, Paste_Here!A$2:A$850, 0))))), IF(VALUE(INDEX(Paste_Here!AH$2:AH$850, MATCH(B627, Paste_Here!A$2:A$850, 0)))=0, "", INDEX(Paste_Here!AH$2:AH$850, MATCH(B627, Paste_Here!A$2:A$850, 0))), ""), ""), "")</f>
        <v/>
      </c>
      <c r="AJ627" s="66"/>
      <c r="AK627" s="76" t="str">
        <f>IFERROR(IF(B627&lt;&gt;"", IF(AND(INDEX(Paste_Here!N$2:N$850, MATCH(B627, Paste_Here!A$2:A$850, 0))&lt;&gt;"", ISNUMBER(VALUE(INDEX(Paste_Here!N$2:N$850, MATCH(B627, Paste_Here!A$2:A$850, 0))))), INDEX(Paste_Here!N$2:N$850, MATCH(B627, Paste_Here!A$2:A$850, 0)), ""), ""), "")</f>
        <v/>
      </c>
      <c r="AL627" s="66"/>
      <c r="AM627" s="76" t="str">
        <f>IFERROR(IF(B627&lt;&gt;"", IF(AND(INDEX(Paste_Here!O$2:O$850, MATCH(B627, Paste_Here!A$2:A$850, 0))&lt;&gt;"", ISNUMBER(VALUE(INDEX(Paste_Here!O$2:O$850, MATCH(B627, Paste_Here!A$2:A$850, 0))))), INDEX(Paste_Here!O$2:O$850, MATCH(B627, Paste_Here!A$2:A$850, 0)), ""), ""), "")</f>
        <v/>
      </c>
      <c r="AN627" s="66"/>
      <c r="AO627" s="76"/>
      <c r="AP627" s="66"/>
      <c r="AQ627" s="76"/>
      <c r="AR627" s="66"/>
      <c r="AS627" s="76"/>
      <c r="AT627" s="66"/>
      <c r="AU627" s="66"/>
      <c r="AV627" s="76" t="str">
        <f t="shared" si="75"/>
        <v/>
      </c>
      <c r="AW627" s="66"/>
      <c r="AX627" s="76" t="str">
        <f>IFERROR(IF(B627&lt;&gt;"", IF(ISNUMBER(SEARCH("Revealed-Potential (Primary Focus)", LOWER(INDEX(Paste_Here!Z$2:Z$850, MATCH(B627, Paste_Here!A$2:A$850, 0))))), "Rev-Potential: Prim", IF(ISNUMBER(SEARCH("Revealed-Potential (Secondary Focus)", LOWER(INDEX(Paste_Here!Z$2:Z$850, MATCH(B627, Paste_Here!A$2:A$850, 0))))), "Rev-Potential: Sec", IF(ISNUMBER(SEARCH("Monitoring", LOWER(INDEX(Paste_Here!Z$2:Z$850, MATCH(B627, Paste_Here!A$2:A$850, 0))))), "Monitoring", IF(ISNUMBER(SEARCH("At-Promise (Secondary Focus)", LOWER(INDEX(Paste_Here!Z$2:Z$850, MATCH(B627, Paste_Here!A$2:A$850, 0))))), "At-Promise: Sec", IF(ISNUMBER(SEARCH("At-Promise (Primary Focus)", LOWER(INDEX(Paste_Here!Z$2:Z$850, MATCH(B627, Paste_Here!A$2:A$850, 0))))), "At-Promise: Prim", ""))))), ""), "")</f>
        <v/>
      </c>
      <c r="AY627" s="66"/>
      <c r="AZ627" s="76"/>
      <c r="BA627" s="66"/>
      <c r="BB627" s="76"/>
      <c r="BC627" s="66"/>
      <c r="BD627" s="76"/>
      <c r="BE627" s="66"/>
      <c r="BF627" s="76"/>
      <c r="BG627" s="66"/>
      <c r="BH627" s="76"/>
      <c r="BI627" s="66"/>
      <c r="BJ627" s="66"/>
      <c r="BK627" s="76" t="str">
        <f t="shared" si="76"/>
        <v/>
      </c>
      <c r="BL627" s="66"/>
      <c r="BM627" s="76" t="str">
        <f>IFERROR(IF(B627&lt;&gt;"", IF(AND(ISNUMBER(VALUE(SUBSTITUTE(SUBSTITUTE(Paste_Here!R627, "br", "-"), "L", ""))), VALUE(SUBSTITUTE(SUBSTITUTE(Paste_Here!R627, "br", "-"), "L", "")) &gt;= 1095), "Yes", IF(AND(ISNUMBER(VALUE(SUBSTITUTE(SUBSTITUTE(Paste_Here!R627, "br", "-"), "L", ""))), VALUE(SUBSTITUTE(SUBSTITUTE(Paste_Here!R627, "br", "-"), "L", "")) &lt;= 1094), "No", "")), ""), "")</f>
        <v/>
      </c>
      <c r="BN627" s="66"/>
      <c r="BO627" s="76" t="str">
        <f>IFERROR(IF(B627&lt;&gt;"", IF(COUNTIF(INDEX(Paste_Here!Y$2:AB$850, MATCH(B627, Paste_Here!A$2:A$850, 0), 0), "yes") &gt; 0, "Yes", IF(COUNTIF(INDEX(Paste_Here!Y$2:AB$850, MATCH(B627, Paste_Here!A$2:A$850, 0), 0), "no") &gt; 0, "No", "")), ""), "")</f>
        <v/>
      </c>
      <c r="BP627" s="66"/>
      <c r="BQ627" s="76" t="str">
        <f>IFERROR(IF(B627&lt;&gt;"", IF(AND(ISNUMBER(VALUE(SUBSTITUTE(SUBSTITUTE(Paste_Here!U627, "em", "-"), "q", ""))), VALUE(SUBSTITUTE(SUBSTITUTE(Paste_Here!U627, "em", "-"), "q", "")) &gt;= 910), "Yes", IF(AND(ISNUMBER(VALUE(SUBSTITUTE(SUBSTITUTE(Paste_Here!U627, "em", "-"), "q", ""))), VALUE(SUBSTITUTE(SUBSTITUTE(Paste_Here!U627, "em", "-"), "q", "")) &lt;= 909), "No", "")), ""), "")</f>
        <v/>
      </c>
      <c r="BR627" s="66"/>
      <c r="BS627" s="76" t="str">
        <f>IFERROR(IF(B627&lt;&gt;"", IF(AND(INDEX(Paste_Here!X$2:X$850, MATCH(B627, Paste_Here!A$2:A$850, 0))&lt;&gt;"", ISNUMBER(VALUE(INDEX(Paste_Here!X$2:X$850, MATCH(B627, Paste_Here!A$2:A$850, 0))))), INDEX(Paste_Here!X$2:X$850, MATCH(B627, Paste_Here!A$2:A$850, 0)), ""), ""), "")</f>
        <v/>
      </c>
      <c r="BT627" s="66"/>
      <c r="BU627" s="76" t="str">
        <f>IFERROR(IF(B627&lt;&gt;"", IF(ISNUMBER(VALUE(INDEX(Paste_Here!G$2:G$850, MATCH(B627, Paste_Here!A$2:A$850, 0)))), IF(VALUE(INDEX(Paste_Here!G$2:G$850, MATCH(B627, Paste_Here!A$2:A$850, 0)))=0, "No", IF(AND(VALUE(INDEX(Paste_Here!G$2:G$850, MATCH(B627, Paste_Here!A$2:A$850, 0)))&gt;=1, VALUE(INDEX(Paste_Here!G$2:G$850, MATCH(B627, Paste_Here!A$2:A$850, 0)))&lt;=4), VALUE(INDEX(Paste_Here!G$2:G$850, MATCH(B627, Paste_Here!A$2:A$850, 0))), "")), ""), ""), "")</f>
        <v/>
      </c>
      <c r="BV627" s="66"/>
      <c r="BW627" s="76" t="str">
        <f>IFERROR(IF(B627&lt;&gt;"", IF(ISNUMBER(VALUE(INDEX(Paste_Here!H$2:H$850, MATCH(B627, Paste_Here!A$2:A$850, 0)))), IF(VALUE(INDEX(Paste_Here!H$2:H$850, MATCH(B627, Paste_Here!A$2:A$850, 0)))=0, "No", IF(AND(VALUE(INDEX(Paste_Here!H$2:H$850, MATCH(B627, Paste_Here!A$2:A$850, 0)))&gt;=1, VALUE(INDEX(Paste_Here!H$2:H$850, MATCH(B627, Paste_Here!A$2:A$850, 0)))&lt;=4), VALUE(INDEX(Paste_Here!H$2:H$850, MATCH(B627, Paste_Here!A$2:A$850, 0))), "")), ""), ""), "")</f>
        <v/>
      </c>
      <c r="BX627" s="66"/>
      <c r="BY627" s="76"/>
      <c r="BZ627" s="66"/>
      <c r="CA627" s="76"/>
      <c r="CB627" s="66"/>
      <c r="CC627" s="66"/>
      <c r="CD627" s="76" t="str">
        <f t="shared" si="77"/>
        <v/>
      </c>
      <c r="CE627" s="66"/>
      <c r="CF627" s="76" t="str">
        <f>IFERROR(IF(B627&lt;&gt;"", IF(AND(INDEX(Paste_Here!P$2:P$850, MATCH(B627, Paste_Here!A$2:A$850, 0))&lt;&gt;"", ISNUMBER(VALUE(INDEX(Paste_Here!P$2:P$850, MATCH(B627, Paste_Here!A$2:A$850, 0))))), INDEX(Paste_Here!P$2:P$850, MATCH(B627, Paste_Here!A$2:A$850, 0)), ""), ""), "")</f>
        <v/>
      </c>
      <c r="CG627" s="66"/>
      <c r="CH627" s="76" t="str">
        <f>IFERROR(IF(B627&lt;&gt;"", IF(ISNUMBER(SEARCH("highrisk", LOWER(INDEX(Paste_Here!Q$2:Q$850, MATCH(B627, Paste_Here!A$2:A$850, 0))))), "High Risk", IF(ISNUMBER(SEARCH("lowrisk", LOWER(INDEX(Paste_Here!Q$2:Q$850, MATCH(B627, Paste_Here!A$2:A$850, 0))))), "Low Risk", IF(ISNUMBER(SEARCH("somerisk", LOWER(INDEX(Paste_Here!Q$2:Q$850, MATCH(B627, Paste_Here!A$2:A$850, 0))))), "Some Risk", ""))), ""), "")</f>
        <v/>
      </c>
      <c r="CI627" s="66"/>
      <c r="CJ627" s="76" t="str">
        <f>IFERROR(IF(B627&lt;&gt;"", IF(AND(INDEX(Paste_Here!AA$2:AA$850, MATCH(B627, Paste_Here!A$2:A$850, 0))&lt;&gt;"", ISNUMBER(VALUE(INDEX(Paste_Here!AA$2:AA$850, MATCH(B627, Paste_Here!A$2:A$850, 0))))), INDEX(Paste_Here!AA$2:AA$850, MATCH(B627, Paste_Here!A$2:A$850, 0)), ""), ""), "")</f>
        <v/>
      </c>
      <c r="CK627" s="66"/>
      <c r="CL627" s="76" t="str">
        <f>IFERROR(IF(B627&lt;&gt;"", IF(LOWER(INDEX(Paste_Here!AB$2:AB$850, MATCH(B627, Paste_Here!A$2:A$850, 0)))="approaching expectations", "Approaching", IF(LOWER(INDEX(Paste_Here!AB$2:AB$850, MATCH(B627, Paste_Here!A$2:A$850, 0)))="met expectations", "Met", IF(LOWER(INDEX(Paste_Here!AB$2:AB$850, MATCH(B627, Paste_Here!A$2:A$850, 0)))="exceeded expectations", "Exceeded", IF(LOWER(INDEX(Paste_Here!AB$2:AB$850, MATCH(B627, Paste_Here!A$2:A$850, 0)))="below expectations", "Below", "")))), ""), "")</f>
        <v/>
      </c>
      <c r="CM627" s="66"/>
      <c r="CN627" s="76" t="str">
        <f>IFERROR(IF(B627&lt;&gt;"", IF(AND(INDEX(Paste_Here!AC$2:AC$850, MATCH(B627, Paste_Here!A$2:A$850, 0))&lt;&gt;"", ISNUMBER(VALUE(INDEX(Paste_Here!AC$2:AC$850, MATCH(B627, Paste_Here!A$2:A$850, 0))))), INDEX(Paste_Here!AC$2:AC$850, MATCH(B627, Paste_Here!A$2:A$850, 0)), ""), ""), "")</f>
        <v/>
      </c>
      <c r="CO627" s="66"/>
      <c r="CP627" s="76"/>
      <c r="CQ627" s="66"/>
      <c r="CR627" s="76"/>
      <c r="CS627" s="66"/>
      <c r="CT627" s="76"/>
      <c r="CU627" s="66"/>
      <c r="CV627" s="76"/>
      <c r="CW627" s="66"/>
      <c r="CX627" s="76"/>
      <c r="CY627" s="66"/>
      <c r="CZ627" s="66"/>
      <c r="DA627" s="76" t="str">
        <f t="shared" si="78"/>
        <v/>
      </c>
      <c r="DB627" s="66"/>
      <c r="DC627" s="76" t="str">
        <f>IFERROR(IF(B627&lt;&gt;"", IF(AND(INDEX(Paste_Here!V$2:V$850, MATCH(B627, Paste_Here!A$2:A$850, 0))&lt;&gt;"", ISNUMBER(VALUE(INDEX(Paste_Here!V$2:V$850, MATCH(B627, Paste_Here!A$2:A$850, 0))))), INDEX(Paste_Here!V$2:V$850, MATCH(B627, Paste_Here!A$2:A$850, 0)), ""), ""), "")</f>
        <v/>
      </c>
      <c r="DD627" s="66"/>
      <c r="DE627" s="76" t="str">
        <f>IFERROR(IF(B627&lt;&gt;"", IF(ISNUMBER(SEARCH("highrisk", LOWER(INDEX(Paste_Here!W$2:W$850, MATCH(B627, Paste_Here!A$2:A$850, 0))))), "High Risk", IF(ISNUMBER(SEARCH("lowrisk", LOWER(INDEX(Paste_Here!W$2:W$850, MATCH(B627, Paste_Here!A$2:A$850, 0))))), "Low Risk", IF(ISNUMBER(SEARCH("somerisk", LOWER(INDEX(Paste_Here!W$2:W$850, MATCH(B627, Paste_Here!A$2:A$850, 0))))), "Some Risk", ""))), ""), "")</f>
        <v/>
      </c>
      <c r="DF627" s="66"/>
      <c r="DG627" s="76" t="str">
        <f>IFERROR(IF(B627&lt;&gt;"", IF(AND(INDEX(Paste_Here!S$2:S$850, MATCH(B627, Paste_Here!A$2:A$850, 0))&lt;&gt;"", ISNUMBER(VALUE(INDEX(Paste_Here!S$2:S$850, MATCH(B627, Paste_Here!A$2:A$850, 0))))), INDEX(Paste_Here!S$2:S$850, MATCH(B627, Paste_Here!A$2:A$850, 0)), ""), ""), "")</f>
        <v/>
      </c>
      <c r="DH627" s="66"/>
      <c r="DI627" s="76" t="str">
        <f>IFERROR(IF(B627&lt;&gt;"", IF(ISNUMBER(SEARCH("highrisk", LOWER(INDEX(Paste_Here!T$2:T$850, MATCH(B627, Paste_Here!A$2:A$850, 0))))), "High Risk", IF(ISNUMBER(SEARCH("lowrisk", LOWER(INDEX(Paste_Here!T$2:T$850, MATCH(B627, Paste_Here!A$2:A$850, 0))))), "Low Risk", IF(ISNUMBER(SEARCH("somerisk", LOWER(INDEX(Paste_Here!T$2:T$850, MATCH(B627, Paste_Here!A$2:A$850, 0))))), "Some Risk", ""))), ""), "")</f>
        <v/>
      </c>
      <c r="DJ627" s="66"/>
      <c r="DK627" s="76" t="str">
        <f>IFERROR(IF(B627&lt;&gt;"", IF(AND(INDEX(Paste_Here!AD$2:AD$850, MATCH(B627, Paste_Here!A$2:A$850, 0))&lt;&gt;"", ISNUMBER(VALUE(INDEX(Paste_Here!AD$2:AD$850, MATCH(B627, Paste_Here!A$2:A$850, 0))))), INDEX(Paste_Here!AD$2:AD$850, MATCH(B627, Paste_Here!A$2:A$850, 0)), ""), ""), "")</f>
        <v/>
      </c>
      <c r="DL627" s="66"/>
      <c r="DM627" s="76" t="str">
        <f>IFERROR(IF(B627&lt;&gt;"", IF(LOWER(INDEX(Paste_Here!AE$2:AE$850, MATCH(B627, Paste_Here!A$2:A$850, 0)))="approaching expectations", "Approaching", IF(LOWER(INDEX(Paste_Here!AE$2:AE$850, MATCH(B627, Paste_Here!A$2:A$850, 0)))="met expectations", "Met", IF(LOWER(INDEX(Paste_Here!AE$2:AE$850, MATCH(B627, Paste_Here!A$2:A$850, 0)))="exceeded expectations", "Exceeded", IF(LOWER(INDEX(Paste_Here!AE$2:AE$850, MATCH(B627, Paste_Here!A$2:A$850, 0)))="below expectations", "Below", "")))), ""), "")</f>
        <v/>
      </c>
      <c r="DN627" s="66"/>
      <c r="DO627" s="76"/>
      <c r="DP627" s="66"/>
      <c r="DQ627" s="76"/>
      <c r="DR627" s="66"/>
      <c r="DS627" s="76"/>
      <c r="DT627" s="66"/>
      <c r="DU627" s="76"/>
      <c r="DV627" s="66"/>
      <c r="DW627" s="66"/>
      <c r="DX627" s="76" t="str">
        <f t="shared" si="79"/>
        <v/>
      </c>
      <c r="DY627" s="66"/>
      <c r="DZ627" s="76"/>
      <c r="EA627" s="66"/>
      <c r="EB627" s="76"/>
      <c r="EC627" s="66"/>
      <c r="ED627" s="76" t="str">
        <f>IFERROR(IF(B627&lt;&gt;"", IF(AND(INDEX(Paste_Here!AF$2:AF$850, MATCH(B627, Paste_Here!A$2:A$850, 0))&lt;&gt;"", ISNUMBER(VALUE(INDEX(Paste_Here!AF$2:AF$850, MATCH(B627, Paste_Here!A$2:A$850, 0))))), INDEX(Paste_Here!AF$2:AF$850, MATCH(B627, Paste_Here!A$2:A$850, 0)), ""), ""), "")</f>
        <v/>
      </c>
      <c r="EE627" s="66"/>
      <c r="EF627" s="76"/>
      <c r="EG627" s="66"/>
      <c r="EH627" s="76"/>
      <c r="EI627" s="66"/>
      <c r="EJ627" s="76" t="str">
        <f>IFERROR(IF(B627&lt;&gt;"", IF(AND(INDEX(Paste_Here!AG$2:AG$850, MATCH(B627, Paste_Here!A$2:A$850, 0))&lt;&gt;"", ISNUMBER(VALUE(INDEX(Paste_Here!AG$2:AG$850, MATCH(B627, Paste_Here!A$2:A$850, 0))))), INDEX(Paste_Here!AG$2:AG$850, MATCH(B627, Paste_Here!A$2:A$850, 0)), ""), ""), "")</f>
        <v/>
      </c>
      <c r="EK627" s="66"/>
      <c r="EL627" s="76"/>
      <c r="EM627" s="66"/>
      <c r="EN627" s="76"/>
      <c r="EO627" s="66"/>
      <c r="EP627" s="76"/>
      <c r="EQ627" s="66"/>
      <c r="ER627" s="76"/>
      <c r="ES627" s="66"/>
      <c r="ET627" s="66"/>
      <c r="EU627" s="76"/>
      <c r="EV627" s="66"/>
      <c r="EW627" s="76"/>
      <c r="EX627" s="66"/>
      <c r="EY627" s="76"/>
      <c r="EZ627" s="66"/>
      <c r="FA627" s="76"/>
      <c r="FB627" s="66"/>
      <c r="FC627" s="76"/>
      <c r="FD627" s="66"/>
      <c r="FE627" s="76"/>
      <c r="FF627" s="66"/>
      <c r="FG627" s="76"/>
      <c r="FH627" s="66"/>
      <c r="FI627" s="76"/>
      <c r="FJ627" s="66"/>
      <c r="FK627" s="76"/>
      <c r="FL627" s="66"/>
      <c r="FM627" s="76"/>
      <c r="FN627" s="66"/>
      <c r="FO627" s="76"/>
      <c r="FP627" s="66"/>
      <c r="FQ627" s="76"/>
      <c r="FR627" s="66"/>
      <c r="FS627" s="76"/>
      <c r="FT627" s="66"/>
      <c r="FU627" s="76"/>
      <c r="FV627" s="66"/>
      <c r="FW627" s="76"/>
      <c r="FX627" s="66"/>
      <c r="FY627" s="76"/>
      <c r="FZ627" s="66"/>
      <c r="GA627" s="76"/>
      <c r="GB627" s="66"/>
      <c r="GC627" s="76"/>
      <c r="GD627" s="66"/>
      <c r="GE627" s="76"/>
      <c r="GF627" s="66"/>
      <c r="GG627" s="76"/>
      <c r="GH627" s="66"/>
      <c r="GI627" s="76"/>
      <c r="GJ627" s="66"/>
      <c r="GK627" s="76"/>
      <c r="GL627" s="66"/>
      <c r="GM627" s="76"/>
      <c r="GN627" s="66"/>
      <c r="GO627" s="76"/>
      <c r="GP627" s="66"/>
      <c r="GQ627" s="76"/>
      <c r="GR627" s="66"/>
      <c r="GS627" s="76"/>
      <c r="GT627" s="66"/>
      <c r="GU627" s="76"/>
      <c r="GV627" s="66"/>
      <c r="GW627" s="76"/>
      <c r="GX627" s="66"/>
      <c r="GY627" s="76"/>
      <c r="GZ627" s="66"/>
      <c r="HA627" s="76"/>
      <c r="HB627" s="66"/>
      <c r="HC627" s="76"/>
      <c r="HD627" s="66"/>
      <c r="HE627" s="76"/>
      <c r="HF627" s="66"/>
      <c r="HG627" s="76"/>
      <c r="HH627" s="66"/>
      <c r="HI627" s="76"/>
      <c r="HJ627" s="66"/>
      <c r="HK627" s="76"/>
      <c r="HL627" s="66"/>
      <c r="HM627" s="76"/>
      <c r="HN627" s="66"/>
      <c r="HO627" s="76"/>
      <c r="HP627" s="66"/>
      <c r="HQ627" s="76"/>
      <c r="HR627" s="66"/>
      <c r="HS627" s="76"/>
      <c r="HT627" s="66"/>
      <c r="HU627" s="76"/>
      <c r="HV627" s="66"/>
      <c r="HW627" s="76"/>
      <c r="HX627" s="66"/>
      <c r="HY627" s="76"/>
      <c r="HZ627" s="66"/>
      <c r="IA627" s="76"/>
      <c r="IB627" s="66"/>
      <c r="IC627" s="76"/>
      <c r="ID627" s="66"/>
      <c r="IE627" s="76"/>
      <c r="IF627" s="66"/>
      <c r="IG627" s="76"/>
      <c r="IH627" s="66"/>
      <c r="II627" s="76"/>
      <c r="IJ627" s="66"/>
      <c r="IK627" s="76"/>
      <c r="IL627" s="66"/>
      <c r="IM627" s="76"/>
      <c r="IN627" s="66"/>
      <c r="IO627" s="76"/>
      <c r="IP627" s="66"/>
      <c r="IQ627" s="76"/>
      <c r="IR627" s="66"/>
      <c r="IS627" s="76"/>
      <c r="IT627" s="66"/>
      <c r="IU627" s="76"/>
      <c r="IV627" s="66"/>
      <c r="IW627" s="76"/>
      <c r="IX627" s="66"/>
      <c r="IY627" s="76"/>
      <c r="IZ627" s="66"/>
      <c r="JA627" s="76"/>
      <c r="JB627" s="66"/>
      <c r="JC627" s="76"/>
      <c r="JD627" s="66"/>
      <c r="JE627" s="76"/>
      <c r="JF627" s="66"/>
      <c r="JG627" s="76"/>
      <c r="JH627" s="66"/>
      <c r="JI627" s="76"/>
      <c r="JJ627" s="66"/>
      <c r="JK627" s="76"/>
      <c r="JL627" s="66"/>
      <c r="JM627" s="76"/>
      <c r="JN627" s="66"/>
      <c r="JO627" s="76"/>
      <c r="JP627" s="66"/>
      <c r="JQ627" s="76"/>
      <c r="JR627" s="66"/>
      <c r="JS627" s="76"/>
      <c r="JT627" s="66"/>
      <c r="JU627" s="76"/>
      <c r="JV627" s="66"/>
      <c r="JW627" s="76"/>
      <c r="JX627" s="66"/>
      <c r="JY627" s="76"/>
      <c r="JZ627" s="66"/>
      <c r="KA627" s="76"/>
      <c r="KB627" s="66"/>
      <c r="KC627" s="76"/>
      <c r="KD627" s="66"/>
      <c r="KE627" s="76"/>
      <c r="KF627" s="66"/>
      <c r="KG627" s="76"/>
      <c r="KH627" s="66"/>
      <c r="KI627" s="76"/>
      <c r="KJ627" s="66"/>
      <c r="KK627" s="76"/>
      <c r="KL627" s="66"/>
      <c r="KM627" s="76"/>
      <c r="KN627" s="66"/>
      <c r="KO627" s="76"/>
      <c r="KP627" s="66"/>
      <c r="KQ627" s="76"/>
      <c r="KR627" s="66"/>
      <c r="KS627" s="76"/>
      <c r="KT627" s="66"/>
      <c r="KU627" s="76"/>
      <c r="KV627" s="66"/>
      <c r="KW627" s="76"/>
      <c r="KX627" s="66"/>
      <c r="KY627" s="76"/>
      <c r="KZ627" s="66"/>
      <c r="LA627" s="76"/>
      <c r="LB627" s="66"/>
      <c r="LC627" s="76"/>
      <c r="LD627" s="66"/>
      <c r="LE627" s="76"/>
      <c r="LF627" s="66"/>
      <c r="LG627" s="76"/>
      <c r="LH627" s="66"/>
      <c r="LI627" s="76"/>
      <c r="LJ627" s="66"/>
      <c r="LK627" s="76"/>
      <c r="LL627" s="66"/>
      <c r="LM627" s="76"/>
      <c r="LN627" s="66"/>
      <c r="LO627" s="76"/>
      <c r="LP627" s="66"/>
      <c r="LQ627" s="76"/>
      <c r="LR627" s="66"/>
      <c r="LS627" s="76"/>
      <c r="LT627" s="66"/>
      <c r="LU627" s="76"/>
      <c r="LV627" s="66"/>
      <c r="LW627" s="76"/>
      <c r="LX627" s="66"/>
      <c r="LY627" s="76"/>
      <c r="LZ627" s="66"/>
      <c r="MA627" s="76"/>
      <c r="MB627" s="66"/>
      <c r="MC627" s="76"/>
      <c r="MD627" s="66"/>
      <c r="MG627" s="1" t="str" cm="1">
        <f t="array" ref="MG627">IFERROR(INDEX(Paste_Here!$B$2:$B$850, MATCH(0, COUNTIF(MG$4:MG626, Paste_Here!$B$2:$B$850) + IF(Paste_Here!$B$2:$B$850="", 1, 0), 0)), "")</f>
        <v/>
      </c>
      <c r="MH627" s="1" t="str">
        <f>IF(MG627&lt;&gt;"", INDEX(Paste_Here!$A$2:$A$850, MATCH(MG627, Paste_Here!$B$2:$B$850, 0)), "")</f>
        <v/>
      </c>
      <c r="MI627" s="1" t="str">
        <f t="shared" si="80"/>
        <v/>
      </c>
      <c r="MJ627" s="1" t="str" cm="1">
        <f t="array" ref="MJ627">IFERROR(INDEX($MI$5:$MI$850, MATCH(SMALL(IF($MI$5:$MI$850&lt;&gt;"", COUNTIF($MI$5:$MI$850, "&lt;"&amp;$MI$5:$MI$850)+1), ROW()-ROW($MJ$5)+1), COUNTIF($MI$5:$MI$850, "&lt;"&amp;$MI$5:$MI$850)+1, 0)), "")</f>
        <v/>
      </c>
    </row>
    <row r="628" spans="1:348">
      <c r="A628" s="66"/>
      <c r="B628" s="76" t="str">
        <f t="shared" si="73"/>
        <v/>
      </c>
      <c r="C628" s="66"/>
      <c r="D628" s="76" t="str">
        <f>IFERROR(IF(B628&lt;&gt;"", IF(AND(INDEX(Paste_Here!B$2:B$850, MATCH(B628, Paste_Here!A$2:A$850, 0))&lt;&gt;"", ISNUMBER(VALUE(INDEX(Paste_Here!B$2:B$850, MATCH(B628, Paste_Here!A$2:A$850, 0))))), INDEX(Paste_Here!B$2:B$850, MATCH(B628, Paste_Here!A$2:A$850, 0)), ""), ""), "")</f>
        <v/>
      </c>
      <c r="E628" s="66"/>
      <c r="F628" s="76" t="str">
        <f>IFERROR(IF(B628&lt;&gt;"", IF(ISTEXT(INDEX(Paste_Here!K$2:K$850, MATCH(B628, Paste_Here!A$2:A$850, 0))), INDEX(Paste_Here!K$2:K$850, MATCH(B628, Paste_Here!A$2:A$850, 0)), ""), ""), "")</f>
        <v/>
      </c>
      <c r="G628" s="66"/>
      <c r="H628" s="76" t="str">
        <f>IFERROR(IF(B628&lt;&gt;"", IF(ISTEXT(INDEX(Paste_Here!C$2:C$850, MATCH(B628, Paste_Here!A$2:A$850, 0))), INDEX(Paste_Here!C$2:C$850, MATCH(B628, Paste_Here!A$2:A$850, 0)), ""), ""), "")</f>
        <v/>
      </c>
      <c r="I628" s="66"/>
      <c r="J628" s="76" t="str">
        <f>IFERROR(IF(B628&lt;&gt;"", IF(ISNUMBER(SEARCH("s", LOWER(INDEX(Paste_Here!M$2:M$850, MATCH(B628, Paste_Here!A$2:A$850, 0))))), "Yes", IF(INDEX(Paste_Here!M$2:M$850, MATCH(B628, Paste_Here!A$2:A$850, 0))&lt;&gt;"", "No", "")), ""), "")</f>
        <v/>
      </c>
      <c r="K628" s="66"/>
      <c r="L628" s="76" t="str">
        <f>IFERROR(IF(B628&lt;&gt;"", IF(ISNUMBER(SEARCH("yes", LOWER(INDEX(Paste_Here!E$2:E$850, MATCH(B628, Paste_Here!A$2:A$850, 0))))), "Yes", IF(ISNUMBER(SEARCH("no", LOWER(INDEX(Paste_Here!E$2:E$850, MATCH(B628, Paste_Here!A$2:A$850, 0))))), "No", "")), ""), "")</f>
        <v/>
      </c>
      <c r="M628" s="66"/>
      <c r="N628" s="76" t="str">
        <f>IFERROR(IF(B628&lt;&gt;"", IF(ISNUMBER(SEARCH("yes", LOWER(INDEX(Paste_Here!F$2:F$850, MATCH(B628, Paste_Here!A$2:A$850, 0))))), "Yes", IF(ISNUMBER(SEARCH("no", LOWER(INDEX(Paste_Here!F$2:F$850, MATCH(B628, Paste_Here!A$2:A$850, 0))))), "No", "")), ""), "")</f>
        <v/>
      </c>
      <c r="O628" s="66"/>
      <c r="P628" s="76" t="str">
        <f>IFERROR(IF(B628&lt;&gt;"", IF(ISNUMBER(SEARCH("yes", LOWER(INDEX(Paste_Here!L$2:L$850, MATCH(B628, Paste_Here!A$2:A$850, 0))))), "Yes", IF(ISNUMBER(SEARCH("no", LOWER(INDEX(Paste_Here!L$2:L$850, MATCH(B628, Paste_Here!A$2:A$850, 0))))), "No", "")), ""), "")</f>
        <v/>
      </c>
      <c r="Q628" s="66"/>
      <c r="R628" s="76" t="str">
        <f>IFERROR(IF(B628&lt;&gt;"", IF(ISNUMBER(SEARCH("transitional 2", LOWER(INDEX(Paste_Here!D$2:D$850, MATCH(B628, Paste_Here!A$2:A$850, 0))))), "T2", IF(ISNUMBER(SEARCH("transitional 1", LOWER(INDEX(Paste_Here!D$2:D$850, MATCH(B628, Paste_Here!A$2:A$850, 0))))), "T1", IF(ISNUMBER(SEARCH("waived ell services", LOWER(INDEX(Paste_Here!D$2:D$850, MATCH(B628, Paste_Here!A$2:A$850, 0))))), "W", IF(ISNUMBER(SEARCH("english language learner", LOWER(INDEX(Paste_Here!D$2:D$850, MATCH(B628, Paste_Here!A$2:A$850, 0))))), "L", "")))), ""), "")</f>
        <v/>
      </c>
      <c r="S628" s="66"/>
      <c r="T628" s="76" t="str">
        <f>IFERROR(IF(B628&lt;&gt;"", IF(ISNUMBER(SEARCH("yes", LOWER(INDEX(Paste_Here!I$2:I$850, MATCH(B628, Paste_Here!A$2:A$850, 0))))), "Yes", IF(ISNUMBER(SEARCH("no", LOWER(INDEX(Paste_Here!I$2:I$850, MATCH(B628, Paste_Here!A$2:A$850, 0))))), "No", "")), ""), "")</f>
        <v/>
      </c>
      <c r="U628" s="66"/>
      <c r="V628" s="76" t="str">
        <f>IFERROR(IF(B628&lt;&gt;"", IF(ISTEXT(INDEX(Paste_Here!J$2:J$850, MATCH(B628, Paste_Here!A$2:A$850, 0))), VALUE(INDEX(Paste_Here!J$2:J$850, MATCH(B628, Paste_Here!A$2:A$850, 0))), ""), ""), "")</f>
        <v/>
      </c>
      <c r="W628" s="66"/>
      <c r="X628" s="66"/>
      <c r="Y628" s="76" t="str">
        <f t="shared" si="74"/>
        <v/>
      </c>
      <c r="Z628" s="66"/>
      <c r="AA628" s="76" t="str">
        <f>IFERROR(IF(B628&lt;&gt;"", IF(AND(INDEX(Paste_Here!AI$2:AI$850, MATCH(B628, Paste_Here!A$2:A$850, 0))&lt;&gt;"", ISNUMBER(VALUE(INDEX(Paste_Here!AI$2:AI$850, MATCH(B628, Paste_Here!A$2:A$850, 0))))), INDEX(Paste_Here!AI$2:AI$850, MATCH(B628, Paste_Here!A$2:A$850, 0)), ""), ""), "")</f>
        <v/>
      </c>
      <c r="AB628" s="66"/>
      <c r="AC628" s="76" t="str">
        <f>IFERROR(IF(B628&lt;&gt;"", IF(AND(INDEX(Paste_Here!AJ$2:AJ$850, MATCH(B628, Paste_Here!A$2:A$850, 0))&lt;&gt;"", ISNUMBER(VALUE(INDEX(Paste_Here!AJ$2:AJ$850, MATCH(B628, Paste_Here!A$2:A$850, 0))))), INDEX(Paste_Here!AJ$2:AJ$850, MATCH(B628, Paste_Here!A$2:A$850, 0)), ""), ""), "")</f>
        <v/>
      </c>
      <c r="AD628" s="66"/>
      <c r="AE628" s="76" t="str">
        <f>IFERROR(IF(B628&lt;&gt;"", IF(AND(INDEX(Paste_Here!AK$2:AK$850, MATCH(B628, Paste_Here!A$2:A$850, 0))&lt;&gt;"", ISNUMBER(VALUE(INDEX(Paste_Here!AK$2:AK$850, MATCH(B628, Paste_Here!A$2:A$850, 0))))), INDEX(Paste_Here!AK$2:AK$850, MATCH(B628, Paste_Here!A$2:A$850, 0)), ""), ""), "")</f>
        <v/>
      </c>
      <c r="AF628" s="66"/>
      <c r="AG628" s="76" t="str">
        <f>IFERROR(IF(B628&lt;&gt;"", IF(AND(INDEX(Paste_Here!AL$2:AL$850, MATCH(B628, Paste_Here!A$2:A$850, 0))&lt;&gt;"", ISNUMBER(VALUE(INDEX(Paste_Here!AL$2:AL$850, MATCH(B628, Paste_Here!A$2:A$850, 0))))), INDEX(Paste_Here!AL$2:AL$850, MATCH(B628, Paste_Here!A$2:A$850, 0)), ""), ""), "")</f>
        <v/>
      </c>
      <c r="AH628" s="66"/>
      <c r="AI628" s="76" t="str">
        <f>IFERROR(IF(B628&lt;&gt;"", IF(AND(INDEX(Paste_Here!AH$2:AH$850, MATCH(B628, Paste_Here!A$2:A$850, 0))&lt;&gt;"", ISNUMBER(VALUE(INDEX(Paste_Here!AH$2:AH$850, MATCH(B628, Paste_Here!A$2:A$850, 0))))), IF(VALUE(INDEX(Paste_Here!AH$2:AH$850, MATCH(B628, Paste_Here!A$2:A$850, 0)))=0, "", INDEX(Paste_Here!AH$2:AH$850, MATCH(B628, Paste_Here!A$2:A$850, 0))), ""), ""), "")</f>
        <v/>
      </c>
      <c r="AJ628" s="66"/>
      <c r="AK628" s="76" t="str">
        <f>IFERROR(IF(B628&lt;&gt;"", IF(AND(INDEX(Paste_Here!N$2:N$850, MATCH(B628, Paste_Here!A$2:A$850, 0))&lt;&gt;"", ISNUMBER(VALUE(INDEX(Paste_Here!N$2:N$850, MATCH(B628, Paste_Here!A$2:A$850, 0))))), INDEX(Paste_Here!N$2:N$850, MATCH(B628, Paste_Here!A$2:A$850, 0)), ""), ""), "")</f>
        <v/>
      </c>
      <c r="AL628" s="66"/>
      <c r="AM628" s="76" t="str">
        <f>IFERROR(IF(B628&lt;&gt;"", IF(AND(INDEX(Paste_Here!O$2:O$850, MATCH(B628, Paste_Here!A$2:A$850, 0))&lt;&gt;"", ISNUMBER(VALUE(INDEX(Paste_Here!O$2:O$850, MATCH(B628, Paste_Here!A$2:A$850, 0))))), INDEX(Paste_Here!O$2:O$850, MATCH(B628, Paste_Here!A$2:A$850, 0)), ""), ""), "")</f>
        <v/>
      </c>
      <c r="AN628" s="66"/>
      <c r="AO628" s="76"/>
      <c r="AP628" s="66"/>
      <c r="AQ628" s="76"/>
      <c r="AR628" s="66"/>
      <c r="AS628" s="76"/>
      <c r="AT628" s="66"/>
      <c r="AU628" s="66"/>
      <c r="AV628" s="76" t="str">
        <f t="shared" si="75"/>
        <v/>
      </c>
      <c r="AW628" s="66"/>
      <c r="AX628" s="76" t="str">
        <f>IFERROR(IF(B628&lt;&gt;"", IF(ISNUMBER(SEARCH("Revealed-Potential (Primary Focus)", LOWER(INDEX(Paste_Here!Z$2:Z$850, MATCH(B628, Paste_Here!A$2:A$850, 0))))), "Rev-Potential: Prim", IF(ISNUMBER(SEARCH("Revealed-Potential (Secondary Focus)", LOWER(INDEX(Paste_Here!Z$2:Z$850, MATCH(B628, Paste_Here!A$2:A$850, 0))))), "Rev-Potential: Sec", IF(ISNUMBER(SEARCH("Monitoring", LOWER(INDEX(Paste_Here!Z$2:Z$850, MATCH(B628, Paste_Here!A$2:A$850, 0))))), "Monitoring", IF(ISNUMBER(SEARCH("At-Promise (Secondary Focus)", LOWER(INDEX(Paste_Here!Z$2:Z$850, MATCH(B628, Paste_Here!A$2:A$850, 0))))), "At-Promise: Sec", IF(ISNUMBER(SEARCH("At-Promise (Primary Focus)", LOWER(INDEX(Paste_Here!Z$2:Z$850, MATCH(B628, Paste_Here!A$2:A$850, 0))))), "At-Promise: Prim", ""))))), ""), "")</f>
        <v/>
      </c>
      <c r="AY628" s="66"/>
      <c r="AZ628" s="76"/>
      <c r="BA628" s="66"/>
      <c r="BB628" s="76"/>
      <c r="BC628" s="66"/>
      <c r="BD628" s="76"/>
      <c r="BE628" s="66"/>
      <c r="BF628" s="76"/>
      <c r="BG628" s="66"/>
      <c r="BH628" s="76"/>
      <c r="BI628" s="66"/>
      <c r="BJ628" s="66"/>
      <c r="BK628" s="76" t="str">
        <f t="shared" si="76"/>
        <v/>
      </c>
      <c r="BL628" s="66"/>
      <c r="BM628" s="76" t="str">
        <f>IFERROR(IF(B628&lt;&gt;"", IF(AND(ISNUMBER(VALUE(SUBSTITUTE(SUBSTITUTE(Paste_Here!R628, "br", "-"), "L", ""))), VALUE(SUBSTITUTE(SUBSTITUTE(Paste_Here!R628, "br", "-"), "L", "")) &gt;= 1095), "Yes", IF(AND(ISNUMBER(VALUE(SUBSTITUTE(SUBSTITUTE(Paste_Here!R628, "br", "-"), "L", ""))), VALUE(SUBSTITUTE(SUBSTITUTE(Paste_Here!R628, "br", "-"), "L", "")) &lt;= 1094), "No", "")), ""), "")</f>
        <v/>
      </c>
      <c r="BN628" s="66"/>
      <c r="BO628" s="76" t="str">
        <f>IFERROR(IF(B628&lt;&gt;"", IF(COUNTIF(INDEX(Paste_Here!Y$2:AB$850, MATCH(B628, Paste_Here!A$2:A$850, 0), 0), "yes") &gt; 0, "Yes", IF(COUNTIF(INDEX(Paste_Here!Y$2:AB$850, MATCH(B628, Paste_Here!A$2:A$850, 0), 0), "no") &gt; 0, "No", "")), ""), "")</f>
        <v/>
      </c>
      <c r="BP628" s="66"/>
      <c r="BQ628" s="76" t="str">
        <f>IFERROR(IF(B628&lt;&gt;"", IF(AND(ISNUMBER(VALUE(SUBSTITUTE(SUBSTITUTE(Paste_Here!U628, "em", "-"), "q", ""))), VALUE(SUBSTITUTE(SUBSTITUTE(Paste_Here!U628, "em", "-"), "q", "")) &gt;= 910), "Yes", IF(AND(ISNUMBER(VALUE(SUBSTITUTE(SUBSTITUTE(Paste_Here!U628, "em", "-"), "q", ""))), VALUE(SUBSTITUTE(SUBSTITUTE(Paste_Here!U628, "em", "-"), "q", "")) &lt;= 909), "No", "")), ""), "")</f>
        <v/>
      </c>
      <c r="BR628" s="66"/>
      <c r="BS628" s="76" t="str">
        <f>IFERROR(IF(B628&lt;&gt;"", IF(AND(INDEX(Paste_Here!X$2:X$850, MATCH(B628, Paste_Here!A$2:A$850, 0))&lt;&gt;"", ISNUMBER(VALUE(INDEX(Paste_Here!X$2:X$850, MATCH(B628, Paste_Here!A$2:A$850, 0))))), INDEX(Paste_Here!X$2:X$850, MATCH(B628, Paste_Here!A$2:A$850, 0)), ""), ""), "")</f>
        <v/>
      </c>
      <c r="BT628" s="66"/>
      <c r="BU628" s="76" t="str">
        <f>IFERROR(IF(B628&lt;&gt;"", IF(ISNUMBER(VALUE(INDEX(Paste_Here!G$2:G$850, MATCH(B628, Paste_Here!A$2:A$850, 0)))), IF(VALUE(INDEX(Paste_Here!G$2:G$850, MATCH(B628, Paste_Here!A$2:A$850, 0)))=0, "No", IF(AND(VALUE(INDEX(Paste_Here!G$2:G$850, MATCH(B628, Paste_Here!A$2:A$850, 0)))&gt;=1, VALUE(INDEX(Paste_Here!G$2:G$850, MATCH(B628, Paste_Here!A$2:A$850, 0)))&lt;=4), VALUE(INDEX(Paste_Here!G$2:G$850, MATCH(B628, Paste_Here!A$2:A$850, 0))), "")), ""), ""), "")</f>
        <v/>
      </c>
      <c r="BV628" s="66"/>
      <c r="BW628" s="76" t="str">
        <f>IFERROR(IF(B628&lt;&gt;"", IF(ISNUMBER(VALUE(INDEX(Paste_Here!H$2:H$850, MATCH(B628, Paste_Here!A$2:A$850, 0)))), IF(VALUE(INDEX(Paste_Here!H$2:H$850, MATCH(B628, Paste_Here!A$2:A$850, 0)))=0, "No", IF(AND(VALUE(INDEX(Paste_Here!H$2:H$850, MATCH(B628, Paste_Here!A$2:A$850, 0)))&gt;=1, VALUE(INDEX(Paste_Here!H$2:H$850, MATCH(B628, Paste_Here!A$2:A$850, 0)))&lt;=4), VALUE(INDEX(Paste_Here!H$2:H$850, MATCH(B628, Paste_Here!A$2:A$850, 0))), "")), ""), ""), "")</f>
        <v/>
      </c>
      <c r="BX628" s="66"/>
      <c r="BY628" s="76"/>
      <c r="BZ628" s="66"/>
      <c r="CA628" s="76"/>
      <c r="CB628" s="66"/>
      <c r="CC628" s="66"/>
      <c r="CD628" s="76" t="str">
        <f t="shared" si="77"/>
        <v/>
      </c>
      <c r="CE628" s="66"/>
      <c r="CF628" s="76" t="str">
        <f>IFERROR(IF(B628&lt;&gt;"", IF(AND(INDEX(Paste_Here!P$2:P$850, MATCH(B628, Paste_Here!A$2:A$850, 0))&lt;&gt;"", ISNUMBER(VALUE(INDEX(Paste_Here!P$2:P$850, MATCH(B628, Paste_Here!A$2:A$850, 0))))), INDEX(Paste_Here!P$2:P$850, MATCH(B628, Paste_Here!A$2:A$850, 0)), ""), ""), "")</f>
        <v/>
      </c>
      <c r="CG628" s="66"/>
      <c r="CH628" s="76" t="str">
        <f>IFERROR(IF(B628&lt;&gt;"", IF(ISNUMBER(SEARCH("highrisk", LOWER(INDEX(Paste_Here!Q$2:Q$850, MATCH(B628, Paste_Here!A$2:A$850, 0))))), "High Risk", IF(ISNUMBER(SEARCH("lowrisk", LOWER(INDEX(Paste_Here!Q$2:Q$850, MATCH(B628, Paste_Here!A$2:A$850, 0))))), "Low Risk", IF(ISNUMBER(SEARCH("somerisk", LOWER(INDEX(Paste_Here!Q$2:Q$850, MATCH(B628, Paste_Here!A$2:A$850, 0))))), "Some Risk", ""))), ""), "")</f>
        <v/>
      </c>
      <c r="CI628" s="66"/>
      <c r="CJ628" s="76" t="str">
        <f>IFERROR(IF(B628&lt;&gt;"", IF(AND(INDEX(Paste_Here!AA$2:AA$850, MATCH(B628, Paste_Here!A$2:A$850, 0))&lt;&gt;"", ISNUMBER(VALUE(INDEX(Paste_Here!AA$2:AA$850, MATCH(B628, Paste_Here!A$2:A$850, 0))))), INDEX(Paste_Here!AA$2:AA$850, MATCH(B628, Paste_Here!A$2:A$850, 0)), ""), ""), "")</f>
        <v/>
      </c>
      <c r="CK628" s="66"/>
      <c r="CL628" s="76" t="str">
        <f>IFERROR(IF(B628&lt;&gt;"", IF(LOWER(INDEX(Paste_Here!AB$2:AB$850, MATCH(B628, Paste_Here!A$2:A$850, 0)))="approaching expectations", "Approaching", IF(LOWER(INDEX(Paste_Here!AB$2:AB$850, MATCH(B628, Paste_Here!A$2:A$850, 0)))="met expectations", "Met", IF(LOWER(INDEX(Paste_Here!AB$2:AB$850, MATCH(B628, Paste_Here!A$2:A$850, 0)))="exceeded expectations", "Exceeded", IF(LOWER(INDEX(Paste_Here!AB$2:AB$850, MATCH(B628, Paste_Here!A$2:A$850, 0)))="below expectations", "Below", "")))), ""), "")</f>
        <v/>
      </c>
      <c r="CM628" s="66"/>
      <c r="CN628" s="76" t="str">
        <f>IFERROR(IF(B628&lt;&gt;"", IF(AND(INDEX(Paste_Here!AC$2:AC$850, MATCH(B628, Paste_Here!A$2:A$850, 0))&lt;&gt;"", ISNUMBER(VALUE(INDEX(Paste_Here!AC$2:AC$850, MATCH(B628, Paste_Here!A$2:A$850, 0))))), INDEX(Paste_Here!AC$2:AC$850, MATCH(B628, Paste_Here!A$2:A$850, 0)), ""), ""), "")</f>
        <v/>
      </c>
      <c r="CO628" s="66"/>
      <c r="CP628" s="76"/>
      <c r="CQ628" s="66"/>
      <c r="CR628" s="76"/>
      <c r="CS628" s="66"/>
      <c r="CT628" s="76"/>
      <c r="CU628" s="66"/>
      <c r="CV628" s="76"/>
      <c r="CW628" s="66"/>
      <c r="CX628" s="76"/>
      <c r="CY628" s="66"/>
      <c r="CZ628" s="66"/>
      <c r="DA628" s="76" t="str">
        <f t="shared" si="78"/>
        <v/>
      </c>
      <c r="DB628" s="66"/>
      <c r="DC628" s="76" t="str">
        <f>IFERROR(IF(B628&lt;&gt;"", IF(AND(INDEX(Paste_Here!V$2:V$850, MATCH(B628, Paste_Here!A$2:A$850, 0))&lt;&gt;"", ISNUMBER(VALUE(INDEX(Paste_Here!V$2:V$850, MATCH(B628, Paste_Here!A$2:A$850, 0))))), INDEX(Paste_Here!V$2:V$850, MATCH(B628, Paste_Here!A$2:A$850, 0)), ""), ""), "")</f>
        <v/>
      </c>
      <c r="DD628" s="66"/>
      <c r="DE628" s="76" t="str">
        <f>IFERROR(IF(B628&lt;&gt;"", IF(ISNUMBER(SEARCH("highrisk", LOWER(INDEX(Paste_Here!W$2:W$850, MATCH(B628, Paste_Here!A$2:A$850, 0))))), "High Risk", IF(ISNUMBER(SEARCH("lowrisk", LOWER(INDEX(Paste_Here!W$2:W$850, MATCH(B628, Paste_Here!A$2:A$850, 0))))), "Low Risk", IF(ISNUMBER(SEARCH("somerisk", LOWER(INDEX(Paste_Here!W$2:W$850, MATCH(B628, Paste_Here!A$2:A$850, 0))))), "Some Risk", ""))), ""), "")</f>
        <v/>
      </c>
      <c r="DF628" s="66"/>
      <c r="DG628" s="76" t="str">
        <f>IFERROR(IF(B628&lt;&gt;"", IF(AND(INDEX(Paste_Here!S$2:S$850, MATCH(B628, Paste_Here!A$2:A$850, 0))&lt;&gt;"", ISNUMBER(VALUE(INDEX(Paste_Here!S$2:S$850, MATCH(B628, Paste_Here!A$2:A$850, 0))))), INDEX(Paste_Here!S$2:S$850, MATCH(B628, Paste_Here!A$2:A$850, 0)), ""), ""), "")</f>
        <v/>
      </c>
      <c r="DH628" s="66"/>
      <c r="DI628" s="76" t="str">
        <f>IFERROR(IF(B628&lt;&gt;"", IF(ISNUMBER(SEARCH("highrisk", LOWER(INDEX(Paste_Here!T$2:T$850, MATCH(B628, Paste_Here!A$2:A$850, 0))))), "High Risk", IF(ISNUMBER(SEARCH("lowrisk", LOWER(INDEX(Paste_Here!T$2:T$850, MATCH(B628, Paste_Here!A$2:A$850, 0))))), "Low Risk", IF(ISNUMBER(SEARCH("somerisk", LOWER(INDEX(Paste_Here!T$2:T$850, MATCH(B628, Paste_Here!A$2:A$850, 0))))), "Some Risk", ""))), ""), "")</f>
        <v/>
      </c>
      <c r="DJ628" s="66"/>
      <c r="DK628" s="76" t="str">
        <f>IFERROR(IF(B628&lt;&gt;"", IF(AND(INDEX(Paste_Here!AD$2:AD$850, MATCH(B628, Paste_Here!A$2:A$850, 0))&lt;&gt;"", ISNUMBER(VALUE(INDEX(Paste_Here!AD$2:AD$850, MATCH(B628, Paste_Here!A$2:A$850, 0))))), INDEX(Paste_Here!AD$2:AD$850, MATCH(B628, Paste_Here!A$2:A$850, 0)), ""), ""), "")</f>
        <v/>
      </c>
      <c r="DL628" s="66"/>
      <c r="DM628" s="76" t="str">
        <f>IFERROR(IF(B628&lt;&gt;"", IF(LOWER(INDEX(Paste_Here!AE$2:AE$850, MATCH(B628, Paste_Here!A$2:A$850, 0)))="approaching expectations", "Approaching", IF(LOWER(INDEX(Paste_Here!AE$2:AE$850, MATCH(B628, Paste_Here!A$2:A$850, 0)))="met expectations", "Met", IF(LOWER(INDEX(Paste_Here!AE$2:AE$850, MATCH(B628, Paste_Here!A$2:A$850, 0)))="exceeded expectations", "Exceeded", IF(LOWER(INDEX(Paste_Here!AE$2:AE$850, MATCH(B628, Paste_Here!A$2:A$850, 0)))="below expectations", "Below", "")))), ""), "")</f>
        <v/>
      </c>
      <c r="DN628" s="66"/>
      <c r="DO628" s="76"/>
      <c r="DP628" s="66"/>
      <c r="DQ628" s="76"/>
      <c r="DR628" s="66"/>
      <c r="DS628" s="76"/>
      <c r="DT628" s="66"/>
      <c r="DU628" s="76"/>
      <c r="DV628" s="66"/>
      <c r="DW628" s="66"/>
      <c r="DX628" s="76" t="str">
        <f t="shared" si="79"/>
        <v/>
      </c>
      <c r="DY628" s="66"/>
      <c r="DZ628" s="76"/>
      <c r="EA628" s="66"/>
      <c r="EB628" s="76"/>
      <c r="EC628" s="66"/>
      <c r="ED628" s="76" t="str">
        <f>IFERROR(IF(B628&lt;&gt;"", IF(AND(INDEX(Paste_Here!AF$2:AF$850, MATCH(B628, Paste_Here!A$2:A$850, 0))&lt;&gt;"", ISNUMBER(VALUE(INDEX(Paste_Here!AF$2:AF$850, MATCH(B628, Paste_Here!A$2:A$850, 0))))), INDEX(Paste_Here!AF$2:AF$850, MATCH(B628, Paste_Here!A$2:A$850, 0)), ""), ""), "")</f>
        <v/>
      </c>
      <c r="EE628" s="66"/>
      <c r="EF628" s="76"/>
      <c r="EG628" s="66"/>
      <c r="EH628" s="76"/>
      <c r="EI628" s="66"/>
      <c r="EJ628" s="76" t="str">
        <f>IFERROR(IF(B628&lt;&gt;"", IF(AND(INDEX(Paste_Here!AG$2:AG$850, MATCH(B628, Paste_Here!A$2:A$850, 0))&lt;&gt;"", ISNUMBER(VALUE(INDEX(Paste_Here!AG$2:AG$850, MATCH(B628, Paste_Here!A$2:A$850, 0))))), INDEX(Paste_Here!AG$2:AG$850, MATCH(B628, Paste_Here!A$2:A$850, 0)), ""), ""), "")</f>
        <v/>
      </c>
      <c r="EK628" s="66"/>
      <c r="EL628" s="76"/>
      <c r="EM628" s="66"/>
      <c r="EN628" s="76"/>
      <c r="EO628" s="66"/>
      <c r="EP628" s="76"/>
      <c r="EQ628" s="66"/>
      <c r="ER628" s="76"/>
      <c r="ES628" s="66"/>
      <c r="ET628" s="66"/>
      <c r="EU628" s="76"/>
      <c r="EV628" s="66"/>
      <c r="EW628" s="76"/>
      <c r="EX628" s="66"/>
      <c r="EY628" s="76"/>
      <c r="EZ628" s="66"/>
      <c r="FA628" s="76"/>
      <c r="FB628" s="66"/>
      <c r="FC628" s="76"/>
      <c r="FD628" s="66"/>
      <c r="FE628" s="76"/>
      <c r="FF628" s="66"/>
      <c r="FG628" s="76"/>
      <c r="FH628" s="66"/>
      <c r="FI628" s="76"/>
      <c r="FJ628" s="66"/>
      <c r="FK628" s="76"/>
      <c r="FL628" s="66"/>
      <c r="FM628" s="76"/>
      <c r="FN628" s="66"/>
      <c r="FO628" s="76"/>
      <c r="FP628" s="66"/>
      <c r="FQ628" s="76"/>
      <c r="FR628" s="66"/>
      <c r="FS628" s="76"/>
      <c r="FT628" s="66"/>
      <c r="FU628" s="76"/>
      <c r="FV628" s="66"/>
      <c r="FW628" s="76"/>
      <c r="FX628" s="66"/>
      <c r="FY628" s="76"/>
      <c r="FZ628" s="66"/>
      <c r="GA628" s="76"/>
      <c r="GB628" s="66"/>
      <c r="GC628" s="76"/>
      <c r="GD628" s="66"/>
      <c r="GE628" s="76"/>
      <c r="GF628" s="66"/>
      <c r="GG628" s="76"/>
      <c r="GH628" s="66"/>
      <c r="GI628" s="76"/>
      <c r="GJ628" s="66"/>
      <c r="GK628" s="76"/>
      <c r="GL628" s="66"/>
      <c r="GM628" s="76"/>
      <c r="GN628" s="66"/>
      <c r="GO628" s="76"/>
      <c r="GP628" s="66"/>
      <c r="GQ628" s="76"/>
      <c r="GR628" s="66"/>
      <c r="GS628" s="76"/>
      <c r="GT628" s="66"/>
      <c r="GU628" s="76"/>
      <c r="GV628" s="66"/>
      <c r="GW628" s="76"/>
      <c r="GX628" s="66"/>
      <c r="GY628" s="76"/>
      <c r="GZ628" s="66"/>
      <c r="HA628" s="76"/>
      <c r="HB628" s="66"/>
      <c r="HC628" s="76"/>
      <c r="HD628" s="66"/>
      <c r="HE628" s="76"/>
      <c r="HF628" s="66"/>
      <c r="HG628" s="76"/>
      <c r="HH628" s="66"/>
      <c r="HI628" s="76"/>
      <c r="HJ628" s="66"/>
      <c r="HK628" s="76"/>
      <c r="HL628" s="66"/>
      <c r="HM628" s="76"/>
      <c r="HN628" s="66"/>
      <c r="HO628" s="76"/>
      <c r="HP628" s="66"/>
      <c r="HQ628" s="76"/>
      <c r="HR628" s="66"/>
      <c r="HS628" s="76"/>
      <c r="HT628" s="66"/>
      <c r="HU628" s="76"/>
      <c r="HV628" s="66"/>
      <c r="HW628" s="76"/>
      <c r="HX628" s="66"/>
      <c r="HY628" s="76"/>
      <c r="HZ628" s="66"/>
      <c r="IA628" s="76"/>
      <c r="IB628" s="66"/>
      <c r="IC628" s="76"/>
      <c r="ID628" s="66"/>
      <c r="IE628" s="76"/>
      <c r="IF628" s="66"/>
      <c r="IG628" s="76"/>
      <c r="IH628" s="66"/>
      <c r="II628" s="76"/>
      <c r="IJ628" s="66"/>
      <c r="IK628" s="76"/>
      <c r="IL628" s="66"/>
      <c r="IM628" s="76"/>
      <c r="IN628" s="66"/>
      <c r="IO628" s="76"/>
      <c r="IP628" s="66"/>
      <c r="IQ628" s="76"/>
      <c r="IR628" s="66"/>
      <c r="IS628" s="76"/>
      <c r="IT628" s="66"/>
      <c r="IU628" s="76"/>
      <c r="IV628" s="66"/>
      <c r="IW628" s="76"/>
      <c r="IX628" s="66"/>
      <c r="IY628" s="76"/>
      <c r="IZ628" s="66"/>
      <c r="JA628" s="76"/>
      <c r="JB628" s="66"/>
      <c r="JC628" s="76"/>
      <c r="JD628" s="66"/>
      <c r="JE628" s="76"/>
      <c r="JF628" s="66"/>
      <c r="JG628" s="76"/>
      <c r="JH628" s="66"/>
      <c r="JI628" s="76"/>
      <c r="JJ628" s="66"/>
      <c r="JK628" s="76"/>
      <c r="JL628" s="66"/>
      <c r="JM628" s="76"/>
      <c r="JN628" s="66"/>
      <c r="JO628" s="76"/>
      <c r="JP628" s="66"/>
      <c r="JQ628" s="76"/>
      <c r="JR628" s="66"/>
      <c r="JS628" s="76"/>
      <c r="JT628" s="66"/>
      <c r="JU628" s="76"/>
      <c r="JV628" s="66"/>
      <c r="JW628" s="76"/>
      <c r="JX628" s="66"/>
      <c r="JY628" s="76"/>
      <c r="JZ628" s="66"/>
      <c r="KA628" s="76"/>
      <c r="KB628" s="66"/>
      <c r="KC628" s="76"/>
      <c r="KD628" s="66"/>
      <c r="KE628" s="76"/>
      <c r="KF628" s="66"/>
      <c r="KG628" s="76"/>
      <c r="KH628" s="66"/>
      <c r="KI628" s="76"/>
      <c r="KJ628" s="66"/>
      <c r="KK628" s="76"/>
      <c r="KL628" s="66"/>
      <c r="KM628" s="76"/>
      <c r="KN628" s="66"/>
      <c r="KO628" s="76"/>
      <c r="KP628" s="66"/>
      <c r="KQ628" s="76"/>
      <c r="KR628" s="66"/>
      <c r="KS628" s="76"/>
      <c r="KT628" s="66"/>
      <c r="KU628" s="76"/>
      <c r="KV628" s="66"/>
      <c r="KW628" s="76"/>
      <c r="KX628" s="66"/>
      <c r="KY628" s="76"/>
      <c r="KZ628" s="66"/>
      <c r="LA628" s="76"/>
      <c r="LB628" s="66"/>
      <c r="LC628" s="76"/>
      <c r="LD628" s="66"/>
      <c r="LE628" s="76"/>
      <c r="LF628" s="66"/>
      <c r="LG628" s="76"/>
      <c r="LH628" s="66"/>
      <c r="LI628" s="76"/>
      <c r="LJ628" s="66"/>
      <c r="LK628" s="76"/>
      <c r="LL628" s="66"/>
      <c r="LM628" s="76"/>
      <c r="LN628" s="66"/>
      <c r="LO628" s="76"/>
      <c r="LP628" s="66"/>
      <c r="LQ628" s="76"/>
      <c r="LR628" s="66"/>
      <c r="LS628" s="76"/>
      <c r="LT628" s="66"/>
      <c r="LU628" s="76"/>
      <c r="LV628" s="66"/>
      <c r="LW628" s="76"/>
      <c r="LX628" s="66"/>
      <c r="LY628" s="76"/>
      <c r="LZ628" s="66"/>
      <c r="MA628" s="76"/>
      <c r="MB628" s="66"/>
      <c r="MC628" s="76"/>
      <c r="MD628" s="66"/>
      <c r="MG628" s="1" t="str" cm="1">
        <f t="array" ref="MG628">IFERROR(INDEX(Paste_Here!$B$2:$B$850, MATCH(0, COUNTIF(MG$4:MG627, Paste_Here!$B$2:$B$850) + IF(Paste_Here!$B$2:$B$850="", 1, 0), 0)), "")</f>
        <v/>
      </c>
      <c r="MH628" s="1" t="str">
        <f>IF(MG628&lt;&gt;"", INDEX(Paste_Here!$A$2:$A$850, MATCH(MG628, Paste_Here!$B$2:$B$850, 0)), "")</f>
        <v/>
      </c>
      <c r="MI628" s="1" t="str">
        <f t="shared" si="80"/>
        <v/>
      </c>
      <c r="MJ628" s="1" t="str" cm="1">
        <f t="array" ref="MJ628">IFERROR(INDEX($MI$5:$MI$850, MATCH(SMALL(IF($MI$5:$MI$850&lt;&gt;"", COUNTIF($MI$5:$MI$850, "&lt;"&amp;$MI$5:$MI$850)+1), ROW()-ROW($MJ$5)+1), COUNTIF($MI$5:$MI$850, "&lt;"&amp;$MI$5:$MI$850)+1, 0)), "")</f>
        <v/>
      </c>
    </row>
    <row r="629" spans="1:348">
      <c r="A629" s="66"/>
      <c r="B629" s="76" t="str">
        <f t="shared" si="73"/>
        <v/>
      </c>
      <c r="C629" s="66"/>
      <c r="D629" s="76" t="str">
        <f>IFERROR(IF(B629&lt;&gt;"", IF(AND(INDEX(Paste_Here!B$2:B$850, MATCH(B629, Paste_Here!A$2:A$850, 0))&lt;&gt;"", ISNUMBER(VALUE(INDEX(Paste_Here!B$2:B$850, MATCH(B629, Paste_Here!A$2:A$850, 0))))), INDEX(Paste_Here!B$2:B$850, MATCH(B629, Paste_Here!A$2:A$850, 0)), ""), ""), "")</f>
        <v/>
      </c>
      <c r="E629" s="66"/>
      <c r="F629" s="76" t="str">
        <f>IFERROR(IF(B629&lt;&gt;"", IF(ISTEXT(INDEX(Paste_Here!K$2:K$850, MATCH(B629, Paste_Here!A$2:A$850, 0))), INDEX(Paste_Here!K$2:K$850, MATCH(B629, Paste_Here!A$2:A$850, 0)), ""), ""), "")</f>
        <v/>
      </c>
      <c r="G629" s="66"/>
      <c r="H629" s="76" t="str">
        <f>IFERROR(IF(B629&lt;&gt;"", IF(ISTEXT(INDEX(Paste_Here!C$2:C$850, MATCH(B629, Paste_Here!A$2:A$850, 0))), INDEX(Paste_Here!C$2:C$850, MATCH(B629, Paste_Here!A$2:A$850, 0)), ""), ""), "")</f>
        <v/>
      </c>
      <c r="I629" s="66"/>
      <c r="J629" s="76" t="str">
        <f>IFERROR(IF(B629&lt;&gt;"", IF(ISNUMBER(SEARCH("s", LOWER(INDEX(Paste_Here!M$2:M$850, MATCH(B629, Paste_Here!A$2:A$850, 0))))), "Yes", IF(INDEX(Paste_Here!M$2:M$850, MATCH(B629, Paste_Here!A$2:A$850, 0))&lt;&gt;"", "No", "")), ""), "")</f>
        <v/>
      </c>
      <c r="K629" s="66"/>
      <c r="L629" s="76" t="str">
        <f>IFERROR(IF(B629&lt;&gt;"", IF(ISNUMBER(SEARCH("yes", LOWER(INDEX(Paste_Here!E$2:E$850, MATCH(B629, Paste_Here!A$2:A$850, 0))))), "Yes", IF(ISNUMBER(SEARCH("no", LOWER(INDEX(Paste_Here!E$2:E$850, MATCH(B629, Paste_Here!A$2:A$850, 0))))), "No", "")), ""), "")</f>
        <v/>
      </c>
      <c r="M629" s="66"/>
      <c r="N629" s="76" t="str">
        <f>IFERROR(IF(B629&lt;&gt;"", IF(ISNUMBER(SEARCH("yes", LOWER(INDEX(Paste_Here!F$2:F$850, MATCH(B629, Paste_Here!A$2:A$850, 0))))), "Yes", IF(ISNUMBER(SEARCH("no", LOWER(INDEX(Paste_Here!F$2:F$850, MATCH(B629, Paste_Here!A$2:A$850, 0))))), "No", "")), ""), "")</f>
        <v/>
      </c>
      <c r="O629" s="66"/>
      <c r="P629" s="76" t="str">
        <f>IFERROR(IF(B629&lt;&gt;"", IF(ISNUMBER(SEARCH("yes", LOWER(INDEX(Paste_Here!L$2:L$850, MATCH(B629, Paste_Here!A$2:A$850, 0))))), "Yes", IF(ISNUMBER(SEARCH("no", LOWER(INDEX(Paste_Here!L$2:L$850, MATCH(B629, Paste_Here!A$2:A$850, 0))))), "No", "")), ""), "")</f>
        <v/>
      </c>
      <c r="Q629" s="66"/>
      <c r="R629" s="76" t="str">
        <f>IFERROR(IF(B629&lt;&gt;"", IF(ISNUMBER(SEARCH("transitional 2", LOWER(INDEX(Paste_Here!D$2:D$850, MATCH(B629, Paste_Here!A$2:A$850, 0))))), "T2", IF(ISNUMBER(SEARCH("transitional 1", LOWER(INDEX(Paste_Here!D$2:D$850, MATCH(B629, Paste_Here!A$2:A$850, 0))))), "T1", IF(ISNUMBER(SEARCH("waived ell services", LOWER(INDEX(Paste_Here!D$2:D$850, MATCH(B629, Paste_Here!A$2:A$850, 0))))), "W", IF(ISNUMBER(SEARCH("english language learner", LOWER(INDEX(Paste_Here!D$2:D$850, MATCH(B629, Paste_Here!A$2:A$850, 0))))), "L", "")))), ""), "")</f>
        <v/>
      </c>
      <c r="S629" s="66"/>
      <c r="T629" s="76" t="str">
        <f>IFERROR(IF(B629&lt;&gt;"", IF(ISNUMBER(SEARCH("yes", LOWER(INDEX(Paste_Here!I$2:I$850, MATCH(B629, Paste_Here!A$2:A$850, 0))))), "Yes", IF(ISNUMBER(SEARCH("no", LOWER(INDEX(Paste_Here!I$2:I$850, MATCH(B629, Paste_Here!A$2:A$850, 0))))), "No", "")), ""), "")</f>
        <v/>
      </c>
      <c r="U629" s="66"/>
      <c r="V629" s="76" t="str">
        <f>IFERROR(IF(B629&lt;&gt;"", IF(ISTEXT(INDEX(Paste_Here!J$2:J$850, MATCH(B629, Paste_Here!A$2:A$850, 0))), VALUE(INDEX(Paste_Here!J$2:J$850, MATCH(B629, Paste_Here!A$2:A$850, 0))), ""), ""), "")</f>
        <v/>
      </c>
      <c r="W629" s="66"/>
      <c r="X629" s="66"/>
      <c r="Y629" s="76" t="str">
        <f t="shared" si="74"/>
        <v/>
      </c>
      <c r="Z629" s="66"/>
      <c r="AA629" s="76" t="str">
        <f>IFERROR(IF(B629&lt;&gt;"", IF(AND(INDEX(Paste_Here!AI$2:AI$850, MATCH(B629, Paste_Here!A$2:A$850, 0))&lt;&gt;"", ISNUMBER(VALUE(INDEX(Paste_Here!AI$2:AI$850, MATCH(B629, Paste_Here!A$2:A$850, 0))))), INDEX(Paste_Here!AI$2:AI$850, MATCH(B629, Paste_Here!A$2:A$850, 0)), ""), ""), "")</f>
        <v/>
      </c>
      <c r="AB629" s="66"/>
      <c r="AC629" s="76" t="str">
        <f>IFERROR(IF(B629&lt;&gt;"", IF(AND(INDEX(Paste_Here!AJ$2:AJ$850, MATCH(B629, Paste_Here!A$2:A$850, 0))&lt;&gt;"", ISNUMBER(VALUE(INDEX(Paste_Here!AJ$2:AJ$850, MATCH(B629, Paste_Here!A$2:A$850, 0))))), INDEX(Paste_Here!AJ$2:AJ$850, MATCH(B629, Paste_Here!A$2:A$850, 0)), ""), ""), "")</f>
        <v/>
      </c>
      <c r="AD629" s="66"/>
      <c r="AE629" s="76" t="str">
        <f>IFERROR(IF(B629&lt;&gt;"", IF(AND(INDEX(Paste_Here!AK$2:AK$850, MATCH(B629, Paste_Here!A$2:A$850, 0))&lt;&gt;"", ISNUMBER(VALUE(INDEX(Paste_Here!AK$2:AK$850, MATCH(B629, Paste_Here!A$2:A$850, 0))))), INDEX(Paste_Here!AK$2:AK$850, MATCH(B629, Paste_Here!A$2:A$850, 0)), ""), ""), "")</f>
        <v/>
      </c>
      <c r="AF629" s="66"/>
      <c r="AG629" s="76" t="str">
        <f>IFERROR(IF(B629&lt;&gt;"", IF(AND(INDEX(Paste_Here!AL$2:AL$850, MATCH(B629, Paste_Here!A$2:A$850, 0))&lt;&gt;"", ISNUMBER(VALUE(INDEX(Paste_Here!AL$2:AL$850, MATCH(B629, Paste_Here!A$2:A$850, 0))))), INDEX(Paste_Here!AL$2:AL$850, MATCH(B629, Paste_Here!A$2:A$850, 0)), ""), ""), "")</f>
        <v/>
      </c>
      <c r="AH629" s="66"/>
      <c r="AI629" s="76" t="str">
        <f>IFERROR(IF(B629&lt;&gt;"", IF(AND(INDEX(Paste_Here!AH$2:AH$850, MATCH(B629, Paste_Here!A$2:A$850, 0))&lt;&gt;"", ISNUMBER(VALUE(INDEX(Paste_Here!AH$2:AH$850, MATCH(B629, Paste_Here!A$2:A$850, 0))))), IF(VALUE(INDEX(Paste_Here!AH$2:AH$850, MATCH(B629, Paste_Here!A$2:A$850, 0)))=0, "", INDEX(Paste_Here!AH$2:AH$850, MATCH(B629, Paste_Here!A$2:A$850, 0))), ""), ""), "")</f>
        <v/>
      </c>
      <c r="AJ629" s="66"/>
      <c r="AK629" s="76" t="str">
        <f>IFERROR(IF(B629&lt;&gt;"", IF(AND(INDEX(Paste_Here!N$2:N$850, MATCH(B629, Paste_Here!A$2:A$850, 0))&lt;&gt;"", ISNUMBER(VALUE(INDEX(Paste_Here!N$2:N$850, MATCH(B629, Paste_Here!A$2:A$850, 0))))), INDEX(Paste_Here!N$2:N$850, MATCH(B629, Paste_Here!A$2:A$850, 0)), ""), ""), "")</f>
        <v/>
      </c>
      <c r="AL629" s="66"/>
      <c r="AM629" s="76" t="str">
        <f>IFERROR(IF(B629&lt;&gt;"", IF(AND(INDEX(Paste_Here!O$2:O$850, MATCH(B629, Paste_Here!A$2:A$850, 0))&lt;&gt;"", ISNUMBER(VALUE(INDEX(Paste_Here!O$2:O$850, MATCH(B629, Paste_Here!A$2:A$850, 0))))), INDEX(Paste_Here!O$2:O$850, MATCH(B629, Paste_Here!A$2:A$850, 0)), ""), ""), "")</f>
        <v/>
      </c>
      <c r="AN629" s="66"/>
      <c r="AO629" s="76"/>
      <c r="AP629" s="66"/>
      <c r="AQ629" s="76"/>
      <c r="AR629" s="66"/>
      <c r="AS629" s="76"/>
      <c r="AT629" s="66"/>
      <c r="AU629" s="66"/>
      <c r="AV629" s="76" t="str">
        <f t="shared" si="75"/>
        <v/>
      </c>
      <c r="AW629" s="66"/>
      <c r="AX629" s="76" t="str">
        <f>IFERROR(IF(B629&lt;&gt;"", IF(ISNUMBER(SEARCH("Revealed-Potential (Primary Focus)", LOWER(INDEX(Paste_Here!Z$2:Z$850, MATCH(B629, Paste_Here!A$2:A$850, 0))))), "Rev-Potential: Prim", IF(ISNUMBER(SEARCH("Revealed-Potential (Secondary Focus)", LOWER(INDEX(Paste_Here!Z$2:Z$850, MATCH(B629, Paste_Here!A$2:A$850, 0))))), "Rev-Potential: Sec", IF(ISNUMBER(SEARCH("Monitoring", LOWER(INDEX(Paste_Here!Z$2:Z$850, MATCH(B629, Paste_Here!A$2:A$850, 0))))), "Monitoring", IF(ISNUMBER(SEARCH("At-Promise (Secondary Focus)", LOWER(INDEX(Paste_Here!Z$2:Z$850, MATCH(B629, Paste_Here!A$2:A$850, 0))))), "At-Promise: Sec", IF(ISNUMBER(SEARCH("At-Promise (Primary Focus)", LOWER(INDEX(Paste_Here!Z$2:Z$850, MATCH(B629, Paste_Here!A$2:A$850, 0))))), "At-Promise: Prim", ""))))), ""), "")</f>
        <v/>
      </c>
      <c r="AY629" s="66"/>
      <c r="AZ629" s="76"/>
      <c r="BA629" s="66"/>
      <c r="BB629" s="76"/>
      <c r="BC629" s="66"/>
      <c r="BD629" s="76"/>
      <c r="BE629" s="66"/>
      <c r="BF629" s="76"/>
      <c r="BG629" s="66"/>
      <c r="BH629" s="76"/>
      <c r="BI629" s="66"/>
      <c r="BJ629" s="66"/>
      <c r="BK629" s="76" t="str">
        <f t="shared" si="76"/>
        <v/>
      </c>
      <c r="BL629" s="66"/>
      <c r="BM629" s="76" t="str">
        <f>IFERROR(IF(B629&lt;&gt;"", IF(AND(ISNUMBER(VALUE(SUBSTITUTE(SUBSTITUTE(Paste_Here!R629, "br", "-"), "L", ""))), VALUE(SUBSTITUTE(SUBSTITUTE(Paste_Here!R629, "br", "-"), "L", "")) &gt;= 1095), "Yes", IF(AND(ISNUMBER(VALUE(SUBSTITUTE(SUBSTITUTE(Paste_Here!R629, "br", "-"), "L", ""))), VALUE(SUBSTITUTE(SUBSTITUTE(Paste_Here!R629, "br", "-"), "L", "")) &lt;= 1094), "No", "")), ""), "")</f>
        <v/>
      </c>
      <c r="BN629" s="66"/>
      <c r="BO629" s="76" t="str">
        <f>IFERROR(IF(B629&lt;&gt;"", IF(COUNTIF(INDEX(Paste_Here!Y$2:AB$850, MATCH(B629, Paste_Here!A$2:A$850, 0), 0), "yes") &gt; 0, "Yes", IF(COUNTIF(INDEX(Paste_Here!Y$2:AB$850, MATCH(B629, Paste_Here!A$2:A$850, 0), 0), "no") &gt; 0, "No", "")), ""), "")</f>
        <v/>
      </c>
      <c r="BP629" s="66"/>
      <c r="BQ629" s="76" t="str">
        <f>IFERROR(IF(B629&lt;&gt;"", IF(AND(ISNUMBER(VALUE(SUBSTITUTE(SUBSTITUTE(Paste_Here!U629, "em", "-"), "q", ""))), VALUE(SUBSTITUTE(SUBSTITUTE(Paste_Here!U629, "em", "-"), "q", "")) &gt;= 910), "Yes", IF(AND(ISNUMBER(VALUE(SUBSTITUTE(SUBSTITUTE(Paste_Here!U629, "em", "-"), "q", ""))), VALUE(SUBSTITUTE(SUBSTITUTE(Paste_Here!U629, "em", "-"), "q", "")) &lt;= 909), "No", "")), ""), "")</f>
        <v/>
      </c>
      <c r="BR629" s="66"/>
      <c r="BS629" s="76" t="str">
        <f>IFERROR(IF(B629&lt;&gt;"", IF(AND(INDEX(Paste_Here!X$2:X$850, MATCH(B629, Paste_Here!A$2:A$850, 0))&lt;&gt;"", ISNUMBER(VALUE(INDEX(Paste_Here!X$2:X$850, MATCH(B629, Paste_Here!A$2:A$850, 0))))), INDEX(Paste_Here!X$2:X$850, MATCH(B629, Paste_Here!A$2:A$850, 0)), ""), ""), "")</f>
        <v/>
      </c>
      <c r="BT629" s="66"/>
      <c r="BU629" s="76" t="str">
        <f>IFERROR(IF(B629&lt;&gt;"", IF(ISNUMBER(VALUE(INDEX(Paste_Here!G$2:G$850, MATCH(B629, Paste_Here!A$2:A$850, 0)))), IF(VALUE(INDEX(Paste_Here!G$2:G$850, MATCH(B629, Paste_Here!A$2:A$850, 0)))=0, "No", IF(AND(VALUE(INDEX(Paste_Here!G$2:G$850, MATCH(B629, Paste_Here!A$2:A$850, 0)))&gt;=1, VALUE(INDEX(Paste_Here!G$2:G$850, MATCH(B629, Paste_Here!A$2:A$850, 0)))&lt;=4), VALUE(INDEX(Paste_Here!G$2:G$850, MATCH(B629, Paste_Here!A$2:A$850, 0))), "")), ""), ""), "")</f>
        <v/>
      </c>
      <c r="BV629" s="66"/>
      <c r="BW629" s="76" t="str">
        <f>IFERROR(IF(B629&lt;&gt;"", IF(ISNUMBER(VALUE(INDEX(Paste_Here!H$2:H$850, MATCH(B629, Paste_Here!A$2:A$850, 0)))), IF(VALUE(INDEX(Paste_Here!H$2:H$850, MATCH(B629, Paste_Here!A$2:A$850, 0)))=0, "No", IF(AND(VALUE(INDEX(Paste_Here!H$2:H$850, MATCH(B629, Paste_Here!A$2:A$850, 0)))&gt;=1, VALUE(INDEX(Paste_Here!H$2:H$850, MATCH(B629, Paste_Here!A$2:A$850, 0)))&lt;=4), VALUE(INDEX(Paste_Here!H$2:H$850, MATCH(B629, Paste_Here!A$2:A$850, 0))), "")), ""), ""), "")</f>
        <v/>
      </c>
      <c r="BX629" s="66"/>
      <c r="BY629" s="76"/>
      <c r="BZ629" s="66"/>
      <c r="CA629" s="76"/>
      <c r="CB629" s="66"/>
      <c r="CC629" s="66"/>
      <c r="CD629" s="76" t="str">
        <f t="shared" si="77"/>
        <v/>
      </c>
      <c r="CE629" s="66"/>
      <c r="CF629" s="76" t="str">
        <f>IFERROR(IF(B629&lt;&gt;"", IF(AND(INDEX(Paste_Here!P$2:P$850, MATCH(B629, Paste_Here!A$2:A$850, 0))&lt;&gt;"", ISNUMBER(VALUE(INDEX(Paste_Here!P$2:P$850, MATCH(B629, Paste_Here!A$2:A$850, 0))))), INDEX(Paste_Here!P$2:P$850, MATCH(B629, Paste_Here!A$2:A$850, 0)), ""), ""), "")</f>
        <v/>
      </c>
      <c r="CG629" s="66"/>
      <c r="CH629" s="76" t="str">
        <f>IFERROR(IF(B629&lt;&gt;"", IF(ISNUMBER(SEARCH("highrisk", LOWER(INDEX(Paste_Here!Q$2:Q$850, MATCH(B629, Paste_Here!A$2:A$850, 0))))), "High Risk", IF(ISNUMBER(SEARCH("lowrisk", LOWER(INDEX(Paste_Here!Q$2:Q$850, MATCH(B629, Paste_Here!A$2:A$850, 0))))), "Low Risk", IF(ISNUMBER(SEARCH("somerisk", LOWER(INDEX(Paste_Here!Q$2:Q$850, MATCH(B629, Paste_Here!A$2:A$850, 0))))), "Some Risk", ""))), ""), "")</f>
        <v/>
      </c>
      <c r="CI629" s="66"/>
      <c r="CJ629" s="76" t="str">
        <f>IFERROR(IF(B629&lt;&gt;"", IF(AND(INDEX(Paste_Here!AA$2:AA$850, MATCH(B629, Paste_Here!A$2:A$850, 0))&lt;&gt;"", ISNUMBER(VALUE(INDEX(Paste_Here!AA$2:AA$850, MATCH(B629, Paste_Here!A$2:A$850, 0))))), INDEX(Paste_Here!AA$2:AA$850, MATCH(B629, Paste_Here!A$2:A$850, 0)), ""), ""), "")</f>
        <v/>
      </c>
      <c r="CK629" s="66"/>
      <c r="CL629" s="76" t="str">
        <f>IFERROR(IF(B629&lt;&gt;"", IF(LOWER(INDEX(Paste_Here!AB$2:AB$850, MATCH(B629, Paste_Here!A$2:A$850, 0)))="approaching expectations", "Approaching", IF(LOWER(INDEX(Paste_Here!AB$2:AB$850, MATCH(B629, Paste_Here!A$2:A$850, 0)))="met expectations", "Met", IF(LOWER(INDEX(Paste_Here!AB$2:AB$850, MATCH(B629, Paste_Here!A$2:A$850, 0)))="exceeded expectations", "Exceeded", IF(LOWER(INDEX(Paste_Here!AB$2:AB$850, MATCH(B629, Paste_Here!A$2:A$850, 0)))="below expectations", "Below", "")))), ""), "")</f>
        <v/>
      </c>
      <c r="CM629" s="66"/>
      <c r="CN629" s="76" t="str">
        <f>IFERROR(IF(B629&lt;&gt;"", IF(AND(INDEX(Paste_Here!AC$2:AC$850, MATCH(B629, Paste_Here!A$2:A$850, 0))&lt;&gt;"", ISNUMBER(VALUE(INDEX(Paste_Here!AC$2:AC$850, MATCH(B629, Paste_Here!A$2:A$850, 0))))), INDEX(Paste_Here!AC$2:AC$850, MATCH(B629, Paste_Here!A$2:A$850, 0)), ""), ""), "")</f>
        <v/>
      </c>
      <c r="CO629" s="66"/>
      <c r="CP629" s="76"/>
      <c r="CQ629" s="66"/>
      <c r="CR629" s="76"/>
      <c r="CS629" s="66"/>
      <c r="CT629" s="76"/>
      <c r="CU629" s="66"/>
      <c r="CV629" s="76"/>
      <c r="CW629" s="66"/>
      <c r="CX629" s="76"/>
      <c r="CY629" s="66"/>
      <c r="CZ629" s="66"/>
      <c r="DA629" s="76" t="str">
        <f t="shared" si="78"/>
        <v/>
      </c>
      <c r="DB629" s="66"/>
      <c r="DC629" s="76" t="str">
        <f>IFERROR(IF(B629&lt;&gt;"", IF(AND(INDEX(Paste_Here!V$2:V$850, MATCH(B629, Paste_Here!A$2:A$850, 0))&lt;&gt;"", ISNUMBER(VALUE(INDEX(Paste_Here!V$2:V$850, MATCH(B629, Paste_Here!A$2:A$850, 0))))), INDEX(Paste_Here!V$2:V$850, MATCH(B629, Paste_Here!A$2:A$850, 0)), ""), ""), "")</f>
        <v/>
      </c>
      <c r="DD629" s="66"/>
      <c r="DE629" s="76" t="str">
        <f>IFERROR(IF(B629&lt;&gt;"", IF(ISNUMBER(SEARCH("highrisk", LOWER(INDEX(Paste_Here!W$2:W$850, MATCH(B629, Paste_Here!A$2:A$850, 0))))), "High Risk", IF(ISNUMBER(SEARCH("lowrisk", LOWER(INDEX(Paste_Here!W$2:W$850, MATCH(B629, Paste_Here!A$2:A$850, 0))))), "Low Risk", IF(ISNUMBER(SEARCH("somerisk", LOWER(INDEX(Paste_Here!W$2:W$850, MATCH(B629, Paste_Here!A$2:A$850, 0))))), "Some Risk", ""))), ""), "")</f>
        <v/>
      </c>
      <c r="DF629" s="66"/>
      <c r="DG629" s="76" t="str">
        <f>IFERROR(IF(B629&lt;&gt;"", IF(AND(INDEX(Paste_Here!S$2:S$850, MATCH(B629, Paste_Here!A$2:A$850, 0))&lt;&gt;"", ISNUMBER(VALUE(INDEX(Paste_Here!S$2:S$850, MATCH(B629, Paste_Here!A$2:A$850, 0))))), INDEX(Paste_Here!S$2:S$850, MATCH(B629, Paste_Here!A$2:A$850, 0)), ""), ""), "")</f>
        <v/>
      </c>
      <c r="DH629" s="66"/>
      <c r="DI629" s="76" t="str">
        <f>IFERROR(IF(B629&lt;&gt;"", IF(ISNUMBER(SEARCH("highrisk", LOWER(INDEX(Paste_Here!T$2:T$850, MATCH(B629, Paste_Here!A$2:A$850, 0))))), "High Risk", IF(ISNUMBER(SEARCH("lowrisk", LOWER(INDEX(Paste_Here!T$2:T$850, MATCH(B629, Paste_Here!A$2:A$850, 0))))), "Low Risk", IF(ISNUMBER(SEARCH("somerisk", LOWER(INDEX(Paste_Here!T$2:T$850, MATCH(B629, Paste_Here!A$2:A$850, 0))))), "Some Risk", ""))), ""), "")</f>
        <v/>
      </c>
      <c r="DJ629" s="66"/>
      <c r="DK629" s="76" t="str">
        <f>IFERROR(IF(B629&lt;&gt;"", IF(AND(INDEX(Paste_Here!AD$2:AD$850, MATCH(B629, Paste_Here!A$2:A$850, 0))&lt;&gt;"", ISNUMBER(VALUE(INDEX(Paste_Here!AD$2:AD$850, MATCH(B629, Paste_Here!A$2:A$850, 0))))), INDEX(Paste_Here!AD$2:AD$850, MATCH(B629, Paste_Here!A$2:A$850, 0)), ""), ""), "")</f>
        <v/>
      </c>
      <c r="DL629" s="66"/>
      <c r="DM629" s="76" t="str">
        <f>IFERROR(IF(B629&lt;&gt;"", IF(LOWER(INDEX(Paste_Here!AE$2:AE$850, MATCH(B629, Paste_Here!A$2:A$850, 0)))="approaching expectations", "Approaching", IF(LOWER(INDEX(Paste_Here!AE$2:AE$850, MATCH(B629, Paste_Here!A$2:A$850, 0)))="met expectations", "Met", IF(LOWER(INDEX(Paste_Here!AE$2:AE$850, MATCH(B629, Paste_Here!A$2:A$850, 0)))="exceeded expectations", "Exceeded", IF(LOWER(INDEX(Paste_Here!AE$2:AE$850, MATCH(B629, Paste_Here!A$2:A$850, 0)))="below expectations", "Below", "")))), ""), "")</f>
        <v/>
      </c>
      <c r="DN629" s="66"/>
      <c r="DO629" s="76"/>
      <c r="DP629" s="66"/>
      <c r="DQ629" s="76"/>
      <c r="DR629" s="66"/>
      <c r="DS629" s="76"/>
      <c r="DT629" s="66"/>
      <c r="DU629" s="76"/>
      <c r="DV629" s="66"/>
      <c r="DW629" s="66"/>
      <c r="DX629" s="76" t="str">
        <f t="shared" si="79"/>
        <v/>
      </c>
      <c r="DY629" s="66"/>
      <c r="DZ629" s="76"/>
      <c r="EA629" s="66"/>
      <c r="EB629" s="76"/>
      <c r="EC629" s="66"/>
      <c r="ED629" s="76" t="str">
        <f>IFERROR(IF(B629&lt;&gt;"", IF(AND(INDEX(Paste_Here!AF$2:AF$850, MATCH(B629, Paste_Here!A$2:A$850, 0))&lt;&gt;"", ISNUMBER(VALUE(INDEX(Paste_Here!AF$2:AF$850, MATCH(B629, Paste_Here!A$2:A$850, 0))))), INDEX(Paste_Here!AF$2:AF$850, MATCH(B629, Paste_Here!A$2:A$850, 0)), ""), ""), "")</f>
        <v/>
      </c>
      <c r="EE629" s="66"/>
      <c r="EF629" s="76"/>
      <c r="EG629" s="66"/>
      <c r="EH629" s="76"/>
      <c r="EI629" s="66"/>
      <c r="EJ629" s="76" t="str">
        <f>IFERROR(IF(B629&lt;&gt;"", IF(AND(INDEX(Paste_Here!AG$2:AG$850, MATCH(B629, Paste_Here!A$2:A$850, 0))&lt;&gt;"", ISNUMBER(VALUE(INDEX(Paste_Here!AG$2:AG$850, MATCH(B629, Paste_Here!A$2:A$850, 0))))), INDEX(Paste_Here!AG$2:AG$850, MATCH(B629, Paste_Here!A$2:A$850, 0)), ""), ""), "")</f>
        <v/>
      </c>
      <c r="EK629" s="66"/>
      <c r="EL629" s="76"/>
      <c r="EM629" s="66"/>
      <c r="EN629" s="76"/>
      <c r="EO629" s="66"/>
      <c r="EP629" s="76"/>
      <c r="EQ629" s="66"/>
      <c r="ER629" s="76"/>
      <c r="ES629" s="66"/>
      <c r="ET629" s="66"/>
      <c r="EU629" s="76"/>
      <c r="EV629" s="66"/>
      <c r="EW629" s="76"/>
      <c r="EX629" s="66"/>
      <c r="EY629" s="76"/>
      <c r="EZ629" s="66"/>
      <c r="FA629" s="76"/>
      <c r="FB629" s="66"/>
      <c r="FC629" s="76"/>
      <c r="FD629" s="66"/>
      <c r="FE629" s="76"/>
      <c r="FF629" s="66"/>
      <c r="FG629" s="76"/>
      <c r="FH629" s="66"/>
      <c r="FI629" s="76"/>
      <c r="FJ629" s="66"/>
      <c r="FK629" s="76"/>
      <c r="FL629" s="66"/>
      <c r="FM629" s="76"/>
      <c r="FN629" s="66"/>
      <c r="FO629" s="76"/>
      <c r="FP629" s="66"/>
      <c r="FQ629" s="76"/>
      <c r="FR629" s="66"/>
      <c r="FS629" s="76"/>
      <c r="FT629" s="66"/>
      <c r="FU629" s="76"/>
      <c r="FV629" s="66"/>
      <c r="FW629" s="76"/>
      <c r="FX629" s="66"/>
      <c r="FY629" s="76"/>
      <c r="FZ629" s="66"/>
      <c r="GA629" s="76"/>
      <c r="GB629" s="66"/>
      <c r="GC629" s="76"/>
      <c r="GD629" s="66"/>
      <c r="GE629" s="76"/>
      <c r="GF629" s="66"/>
      <c r="GG629" s="76"/>
      <c r="GH629" s="66"/>
      <c r="GI629" s="76"/>
      <c r="GJ629" s="66"/>
      <c r="GK629" s="76"/>
      <c r="GL629" s="66"/>
      <c r="GM629" s="76"/>
      <c r="GN629" s="66"/>
      <c r="GO629" s="76"/>
      <c r="GP629" s="66"/>
      <c r="GQ629" s="76"/>
      <c r="GR629" s="66"/>
      <c r="GS629" s="76"/>
      <c r="GT629" s="66"/>
      <c r="GU629" s="76"/>
      <c r="GV629" s="66"/>
      <c r="GW629" s="76"/>
      <c r="GX629" s="66"/>
      <c r="GY629" s="76"/>
      <c r="GZ629" s="66"/>
      <c r="HA629" s="76"/>
      <c r="HB629" s="66"/>
      <c r="HC629" s="76"/>
      <c r="HD629" s="66"/>
      <c r="HE629" s="76"/>
      <c r="HF629" s="66"/>
      <c r="HG629" s="76"/>
      <c r="HH629" s="66"/>
      <c r="HI629" s="76"/>
      <c r="HJ629" s="66"/>
      <c r="HK629" s="76"/>
      <c r="HL629" s="66"/>
      <c r="HM629" s="76"/>
      <c r="HN629" s="66"/>
      <c r="HO629" s="76"/>
      <c r="HP629" s="66"/>
      <c r="HQ629" s="76"/>
      <c r="HR629" s="66"/>
      <c r="HS629" s="76"/>
      <c r="HT629" s="66"/>
      <c r="HU629" s="76"/>
      <c r="HV629" s="66"/>
      <c r="HW629" s="76"/>
      <c r="HX629" s="66"/>
      <c r="HY629" s="76"/>
      <c r="HZ629" s="66"/>
      <c r="IA629" s="76"/>
      <c r="IB629" s="66"/>
      <c r="IC629" s="76"/>
      <c r="ID629" s="66"/>
      <c r="IE629" s="76"/>
      <c r="IF629" s="66"/>
      <c r="IG629" s="76"/>
      <c r="IH629" s="66"/>
      <c r="II629" s="76"/>
      <c r="IJ629" s="66"/>
      <c r="IK629" s="76"/>
      <c r="IL629" s="66"/>
      <c r="IM629" s="76"/>
      <c r="IN629" s="66"/>
      <c r="IO629" s="76"/>
      <c r="IP629" s="66"/>
      <c r="IQ629" s="76"/>
      <c r="IR629" s="66"/>
      <c r="IS629" s="76"/>
      <c r="IT629" s="66"/>
      <c r="IU629" s="76"/>
      <c r="IV629" s="66"/>
      <c r="IW629" s="76"/>
      <c r="IX629" s="66"/>
      <c r="IY629" s="76"/>
      <c r="IZ629" s="66"/>
      <c r="JA629" s="76"/>
      <c r="JB629" s="66"/>
      <c r="JC629" s="76"/>
      <c r="JD629" s="66"/>
      <c r="JE629" s="76"/>
      <c r="JF629" s="66"/>
      <c r="JG629" s="76"/>
      <c r="JH629" s="66"/>
      <c r="JI629" s="76"/>
      <c r="JJ629" s="66"/>
      <c r="JK629" s="76"/>
      <c r="JL629" s="66"/>
      <c r="JM629" s="76"/>
      <c r="JN629" s="66"/>
      <c r="JO629" s="76"/>
      <c r="JP629" s="66"/>
      <c r="JQ629" s="76"/>
      <c r="JR629" s="66"/>
      <c r="JS629" s="76"/>
      <c r="JT629" s="66"/>
      <c r="JU629" s="76"/>
      <c r="JV629" s="66"/>
      <c r="JW629" s="76"/>
      <c r="JX629" s="66"/>
      <c r="JY629" s="76"/>
      <c r="JZ629" s="66"/>
      <c r="KA629" s="76"/>
      <c r="KB629" s="66"/>
      <c r="KC629" s="76"/>
      <c r="KD629" s="66"/>
      <c r="KE629" s="76"/>
      <c r="KF629" s="66"/>
      <c r="KG629" s="76"/>
      <c r="KH629" s="66"/>
      <c r="KI629" s="76"/>
      <c r="KJ629" s="66"/>
      <c r="KK629" s="76"/>
      <c r="KL629" s="66"/>
      <c r="KM629" s="76"/>
      <c r="KN629" s="66"/>
      <c r="KO629" s="76"/>
      <c r="KP629" s="66"/>
      <c r="KQ629" s="76"/>
      <c r="KR629" s="66"/>
      <c r="KS629" s="76"/>
      <c r="KT629" s="66"/>
      <c r="KU629" s="76"/>
      <c r="KV629" s="66"/>
      <c r="KW629" s="76"/>
      <c r="KX629" s="66"/>
      <c r="KY629" s="76"/>
      <c r="KZ629" s="66"/>
      <c r="LA629" s="76"/>
      <c r="LB629" s="66"/>
      <c r="LC629" s="76"/>
      <c r="LD629" s="66"/>
      <c r="LE629" s="76"/>
      <c r="LF629" s="66"/>
      <c r="LG629" s="76"/>
      <c r="LH629" s="66"/>
      <c r="LI629" s="76"/>
      <c r="LJ629" s="66"/>
      <c r="LK629" s="76"/>
      <c r="LL629" s="66"/>
      <c r="LM629" s="76"/>
      <c r="LN629" s="66"/>
      <c r="LO629" s="76"/>
      <c r="LP629" s="66"/>
      <c r="LQ629" s="76"/>
      <c r="LR629" s="66"/>
      <c r="LS629" s="76"/>
      <c r="LT629" s="66"/>
      <c r="LU629" s="76"/>
      <c r="LV629" s="66"/>
      <c r="LW629" s="76"/>
      <c r="LX629" s="66"/>
      <c r="LY629" s="76"/>
      <c r="LZ629" s="66"/>
      <c r="MA629" s="76"/>
      <c r="MB629" s="66"/>
      <c r="MC629" s="76"/>
      <c r="MD629" s="66"/>
      <c r="MG629" s="1" t="str" cm="1">
        <f t="array" ref="MG629">IFERROR(INDEX(Paste_Here!$B$2:$B$850, MATCH(0, COUNTIF(MG$4:MG628, Paste_Here!$B$2:$B$850) + IF(Paste_Here!$B$2:$B$850="", 1, 0), 0)), "")</f>
        <v/>
      </c>
      <c r="MH629" s="1" t="str">
        <f>IF(MG629&lt;&gt;"", INDEX(Paste_Here!$A$2:$A$850, MATCH(MG629, Paste_Here!$B$2:$B$850, 0)), "")</f>
        <v/>
      </c>
      <c r="MI629" s="1" t="str">
        <f t="shared" si="80"/>
        <v/>
      </c>
      <c r="MJ629" s="1" t="str" cm="1">
        <f t="array" ref="MJ629">IFERROR(INDEX($MI$5:$MI$850, MATCH(SMALL(IF($MI$5:$MI$850&lt;&gt;"", COUNTIF($MI$5:$MI$850, "&lt;"&amp;$MI$5:$MI$850)+1), ROW()-ROW($MJ$5)+1), COUNTIF($MI$5:$MI$850, "&lt;"&amp;$MI$5:$MI$850)+1, 0)), "")</f>
        <v/>
      </c>
    </row>
    <row r="630" spans="1:348">
      <c r="A630" s="66"/>
      <c r="B630" s="76" t="str">
        <f t="shared" si="73"/>
        <v/>
      </c>
      <c r="C630" s="66"/>
      <c r="D630" s="76" t="str">
        <f>IFERROR(IF(B630&lt;&gt;"", IF(AND(INDEX(Paste_Here!B$2:B$850, MATCH(B630, Paste_Here!A$2:A$850, 0))&lt;&gt;"", ISNUMBER(VALUE(INDEX(Paste_Here!B$2:B$850, MATCH(B630, Paste_Here!A$2:A$850, 0))))), INDEX(Paste_Here!B$2:B$850, MATCH(B630, Paste_Here!A$2:A$850, 0)), ""), ""), "")</f>
        <v/>
      </c>
      <c r="E630" s="66"/>
      <c r="F630" s="76" t="str">
        <f>IFERROR(IF(B630&lt;&gt;"", IF(ISTEXT(INDEX(Paste_Here!K$2:K$850, MATCH(B630, Paste_Here!A$2:A$850, 0))), INDEX(Paste_Here!K$2:K$850, MATCH(B630, Paste_Here!A$2:A$850, 0)), ""), ""), "")</f>
        <v/>
      </c>
      <c r="G630" s="66"/>
      <c r="H630" s="76" t="str">
        <f>IFERROR(IF(B630&lt;&gt;"", IF(ISTEXT(INDEX(Paste_Here!C$2:C$850, MATCH(B630, Paste_Here!A$2:A$850, 0))), INDEX(Paste_Here!C$2:C$850, MATCH(B630, Paste_Here!A$2:A$850, 0)), ""), ""), "")</f>
        <v/>
      </c>
      <c r="I630" s="66"/>
      <c r="J630" s="76" t="str">
        <f>IFERROR(IF(B630&lt;&gt;"", IF(ISNUMBER(SEARCH("s", LOWER(INDEX(Paste_Here!M$2:M$850, MATCH(B630, Paste_Here!A$2:A$850, 0))))), "Yes", IF(INDEX(Paste_Here!M$2:M$850, MATCH(B630, Paste_Here!A$2:A$850, 0))&lt;&gt;"", "No", "")), ""), "")</f>
        <v/>
      </c>
      <c r="K630" s="66"/>
      <c r="L630" s="76" t="str">
        <f>IFERROR(IF(B630&lt;&gt;"", IF(ISNUMBER(SEARCH("yes", LOWER(INDEX(Paste_Here!E$2:E$850, MATCH(B630, Paste_Here!A$2:A$850, 0))))), "Yes", IF(ISNUMBER(SEARCH("no", LOWER(INDEX(Paste_Here!E$2:E$850, MATCH(B630, Paste_Here!A$2:A$850, 0))))), "No", "")), ""), "")</f>
        <v/>
      </c>
      <c r="M630" s="66"/>
      <c r="N630" s="76" t="str">
        <f>IFERROR(IF(B630&lt;&gt;"", IF(ISNUMBER(SEARCH("yes", LOWER(INDEX(Paste_Here!F$2:F$850, MATCH(B630, Paste_Here!A$2:A$850, 0))))), "Yes", IF(ISNUMBER(SEARCH("no", LOWER(INDEX(Paste_Here!F$2:F$850, MATCH(B630, Paste_Here!A$2:A$850, 0))))), "No", "")), ""), "")</f>
        <v/>
      </c>
      <c r="O630" s="66"/>
      <c r="P630" s="76" t="str">
        <f>IFERROR(IF(B630&lt;&gt;"", IF(ISNUMBER(SEARCH("yes", LOWER(INDEX(Paste_Here!L$2:L$850, MATCH(B630, Paste_Here!A$2:A$850, 0))))), "Yes", IF(ISNUMBER(SEARCH("no", LOWER(INDEX(Paste_Here!L$2:L$850, MATCH(B630, Paste_Here!A$2:A$850, 0))))), "No", "")), ""), "")</f>
        <v/>
      </c>
      <c r="Q630" s="66"/>
      <c r="R630" s="76" t="str">
        <f>IFERROR(IF(B630&lt;&gt;"", IF(ISNUMBER(SEARCH("transitional 2", LOWER(INDEX(Paste_Here!D$2:D$850, MATCH(B630, Paste_Here!A$2:A$850, 0))))), "T2", IF(ISNUMBER(SEARCH("transitional 1", LOWER(INDEX(Paste_Here!D$2:D$850, MATCH(B630, Paste_Here!A$2:A$850, 0))))), "T1", IF(ISNUMBER(SEARCH("waived ell services", LOWER(INDEX(Paste_Here!D$2:D$850, MATCH(B630, Paste_Here!A$2:A$850, 0))))), "W", IF(ISNUMBER(SEARCH("english language learner", LOWER(INDEX(Paste_Here!D$2:D$850, MATCH(B630, Paste_Here!A$2:A$850, 0))))), "L", "")))), ""), "")</f>
        <v/>
      </c>
      <c r="S630" s="66"/>
      <c r="T630" s="76" t="str">
        <f>IFERROR(IF(B630&lt;&gt;"", IF(ISNUMBER(SEARCH("yes", LOWER(INDEX(Paste_Here!I$2:I$850, MATCH(B630, Paste_Here!A$2:A$850, 0))))), "Yes", IF(ISNUMBER(SEARCH("no", LOWER(INDEX(Paste_Here!I$2:I$850, MATCH(B630, Paste_Here!A$2:A$850, 0))))), "No", "")), ""), "")</f>
        <v/>
      </c>
      <c r="U630" s="66"/>
      <c r="V630" s="76" t="str">
        <f>IFERROR(IF(B630&lt;&gt;"", IF(ISTEXT(INDEX(Paste_Here!J$2:J$850, MATCH(B630, Paste_Here!A$2:A$850, 0))), VALUE(INDEX(Paste_Here!J$2:J$850, MATCH(B630, Paste_Here!A$2:A$850, 0))), ""), ""), "")</f>
        <v/>
      </c>
      <c r="W630" s="66"/>
      <c r="X630" s="66"/>
      <c r="Y630" s="76" t="str">
        <f t="shared" si="74"/>
        <v/>
      </c>
      <c r="Z630" s="66"/>
      <c r="AA630" s="76" t="str">
        <f>IFERROR(IF(B630&lt;&gt;"", IF(AND(INDEX(Paste_Here!AI$2:AI$850, MATCH(B630, Paste_Here!A$2:A$850, 0))&lt;&gt;"", ISNUMBER(VALUE(INDEX(Paste_Here!AI$2:AI$850, MATCH(B630, Paste_Here!A$2:A$850, 0))))), INDEX(Paste_Here!AI$2:AI$850, MATCH(B630, Paste_Here!A$2:A$850, 0)), ""), ""), "")</f>
        <v/>
      </c>
      <c r="AB630" s="66"/>
      <c r="AC630" s="76" t="str">
        <f>IFERROR(IF(B630&lt;&gt;"", IF(AND(INDEX(Paste_Here!AJ$2:AJ$850, MATCH(B630, Paste_Here!A$2:A$850, 0))&lt;&gt;"", ISNUMBER(VALUE(INDEX(Paste_Here!AJ$2:AJ$850, MATCH(B630, Paste_Here!A$2:A$850, 0))))), INDEX(Paste_Here!AJ$2:AJ$850, MATCH(B630, Paste_Here!A$2:A$850, 0)), ""), ""), "")</f>
        <v/>
      </c>
      <c r="AD630" s="66"/>
      <c r="AE630" s="76" t="str">
        <f>IFERROR(IF(B630&lt;&gt;"", IF(AND(INDEX(Paste_Here!AK$2:AK$850, MATCH(B630, Paste_Here!A$2:A$850, 0))&lt;&gt;"", ISNUMBER(VALUE(INDEX(Paste_Here!AK$2:AK$850, MATCH(B630, Paste_Here!A$2:A$850, 0))))), INDEX(Paste_Here!AK$2:AK$850, MATCH(B630, Paste_Here!A$2:A$850, 0)), ""), ""), "")</f>
        <v/>
      </c>
      <c r="AF630" s="66"/>
      <c r="AG630" s="76" t="str">
        <f>IFERROR(IF(B630&lt;&gt;"", IF(AND(INDEX(Paste_Here!AL$2:AL$850, MATCH(B630, Paste_Here!A$2:A$850, 0))&lt;&gt;"", ISNUMBER(VALUE(INDEX(Paste_Here!AL$2:AL$850, MATCH(B630, Paste_Here!A$2:A$850, 0))))), INDEX(Paste_Here!AL$2:AL$850, MATCH(B630, Paste_Here!A$2:A$850, 0)), ""), ""), "")</f>
        <v/>
      </c>
      <c r="AH630" s="66"/>
      <c r="AI630" s="76" t="str">
        <f>IFERROR(IF(B630&lt;&gt;"", IF(AND(INDEX(Paste_Here!AH$2:AH$850, MATCH(B630, Paste_Here!A$2:A$850, 0))&lt;&gt;"", ISNUMBER(VALUE(INDEX(Paste_Here!AH$2:AH$850, MATCH(B630, Paste_Here!A$2:A$850, 0))))), IF(VALUE(INDEX(Paste_Here!AH$2:AH$850, MATCH(B630, Paste_Here!A$2:A$850, 0)))=0, "", INDEX(Paste_Here!AH$2:AH$850, MATCH(B630, Paste_Here!A$2:A$850, 0))), ""), ""), "")</f>
        <v/>
      </c>
      <c r="AJ630" s="66"/>
      <c r="AK630" s="76" t="str">
        <f>IFERROR(IF(B630&lt;&gt;"", IF(AND(INDEX(Paste_Here!N$2:N$850, MATCH(B630, Paste_Here!A$2:A$850, 0))&lt;&gt;"", ISNUMBER(VALUE(INDEX(Paste_Here!N$2:N$850, MATCH(B630, Paste_Here!A$2:A$850, 0))))), INDEX(Paste_Here!N$2:N$850, MATCH(B630, Paste_Here!A$2:A$850, 0)), ""), ""), "")</f>
        <v/>
      </c>
      <c r="AL630" s="66"/>
      <c r="AM630" s="76" t="str">
        <f>IFERROR(IF(B630&lt;&gt;"", IF(AND(INDEX(Paste_Here!O$2:O$850, MATCH(B630, Paste_Here!A$2:A$850, 0))&lt;&gt;"", ISNUMBER(VALUE(INDEX(Paste_Here!O$2:O$850, MATCH(B630, Paste_Here!A$2:A$850, 0))))), INDEX(Paste_Here!O$2:O$850, MATCH(B630, Paste_Here!A$2:A$850, 0)), ""), ""), "")</f>
        <v/>
      </c>
      <c r="AN630" s="66"/>
      <c r="AO630" s="76"/>
      <c r="AP630" s="66"/>
      <c r="AQ630" s="76"/>
      <c r="AR630" s="66"/>
      <c r="AS630" s="76"/>
      <c r="AT630" s="66"/>
      <c r="AU630" s="66"/>
      <c r="AV630" s="76" t="str">
        <f t="shared" si="75"/>
        <v/>
      </c>
      <c r="AW630" s="66"/>
      <c r="AX630" s="76" t="str">
        <f>IFERROR(IF(B630&lt;&gt;"", IF(ISNUMBER(SEARCH("Revealed-Potential (Primary Focus)", LOWER(INDEX(Paste_Here!Z$2:Z$850, MATCH(B630, Paste_Here!A$2:A$850, 0))))), "Rev-Potential: Prim", IF(ISNUMBER(SEARCH("Revealed-Potential (Secondary Focus)", LOWER(INDEX(Paste_Here!Z$2:Z$850, MATCH(B630, Paste_Here!A$2:A$850, 0))))), "Rev-Potential: Sec", IF(ISNUMBER(SEARCH("Monitoring", LOWER(INDEX(Paste_Here!Z$2:Z$850, MATCH(B630, Paste_Here!A$2:A$850, 0))))), "Monitoring", IF(ISNUMBER(SEARCH("At-Promise (Secondary Focus)", LOWER(INDEX(Paste_Here!Z$2:Z$850, MATCH(B630, Paste_Here!A$2:A$850, 0))))), "At-Promise: Sec", IF(ISNUMBER(SEARCH("At-Promise (Primary Focus)", LOWER(INDEX(Paste_Here!Z$2:Z$850, MATCH(B630, Paste_Here!A$2:A$850, 0))))), "At-Promise: Prim", ""))))), ""), "")</f>
        <v/>
      </c>
      <c r="AY630" s="66"/>
      <c r="AZ630" s="76"/>
      <c r="BA630" s="66"/>
      <c r="BB630" s="76"/>
      <c r="BC630" s="66"/>
      <c r="BD630" s="76"/>
      <c r="BE630" s="66"/>
      <c r="BF630" s="76"/>
      <c r="BG630" s="66"/>
      <c r="BH630" s="76"/>
      <c r="BI630" s="66"/>
      <c r="BJ630" s="66"/>
      <c r="BK630" s="76" t="str">
        <f t="shared" si="76"/>
        <v/>
      </c>
      <c r="BL630" s="66"/>
      <c r="BM630" s="76" t="str">
        <f>IFERROR(IF(B630&lt;&gt;"", IF(AND(ISNUMBER(VALUE(SUBSTITUTE(SUBSTITUTE(Paste_Here!R630, "br", "-"), "L", ""))), VALUE(SUBSTITUTE(SUBSTITUTE(Paste_Here!R630, "br", "-"), "L", "")) &gt;= 1095), "Yes", IF(AND(ISNUMBER(VALUE(SUBSTITUTE(SUBSTITUTE(Paste_Here!R630, "br", "-"), "L", ""))), VALUE(SUBSTITUTE(SUBSTITUTE(Paste_Here!R630, "br", "-"), "L", "")) &lt;= 1094), "No", "")), ""), "")</f>
        <v/>
      </c>
      <c r="BN630" s="66"/>
      <c r="BO630" s="76" t="str">
        <f>IFERROR(IF(B630&lt;&gt;"", IF(COUNTIF(INDEX(Paste_Here!Y$2:AB$850, MATCH(B630, Paste_Here!A$2:A$850, 0), 0), "yes") &gt; 0, "Yes", IF(COUNTIF(INDEX(Paste_Here!Y$2:AB$850, MATCH(B630, Paste_Here!A$2:A$850, 0), 0), "no") &gt; 0, "No", "")), ""), "")</f>
        <v/>
      </c>
      <c r="BP630" s="66"/>
      <c r="BQ630" s="76" t="str">
        <f>IFERROR(IF(B630&lt;&gt;"", IF(AND(ISNUMBER(VALUE(SUBSTITUTE(SUBSTITUTE(Paste_Here!U630, "em", "-"), "q", ""))), VALUE(SUBSTITUTE(SUBSTITUTE(Paste_Here!U630, "em", "-"), "q", "")) &gt;= 910), "Yes", IF(AND(ISNUMBER(VALUE(SUBSTITUTE(SUBSTITUTE(Paste_Here!U630, "em", "-"), "q", ""))), VALUE(SUBSTITUTE(SUBSTITUTE(Paste_Here!U630, "em", "-"), "q", "")) &lt;= 909), "No", "")), ""), "")</f>
        <v/>
      </c>
      <c r="BR630" s="66"/>
      <c r="BS630" s="76" t="str">
        <f>IFERROR(IF(B630&lt;&gt;"", IF(AND(INDEX(Paste_Here!X$2:X$850, MATCH(B630, Paste_Here!A$2:A$850, 0))&lt;&gt;"", ISNUMBER(VALUE(INDEX(Paste_Here!X$2:X$850, MATCH(B630, Paste_Here!A$2:A$850, 0))))), INDEX(Paste_Here!X$2:X$850, MATCH(B630, Paste_Here!A$2:A$850, 0)), ""), ""), "")</f>
        <v/>
      </c>
      <c r="BT630" s="66"/>
      <c r="BU630" s="76" t="str">
        <f>IFERROR(IF(B630&lt;&gt;"", IF(ISNUMBER(VALUE(INDEX(Paste_Here!G$2:G$850, MATCH(B630, Paste_Here!A$2:A$850, 0)))), IF(VALUE(INDEX(Paste_Here!G$2:G$850, MATCH(B630, Paste_Here!A$2:A$850, 0)))=0, "No", IF(AND(VALUE(INDEX(Paste_Here!G$2:G$850, MATCH(B630, Paste_Here!A$2:A$850, 0)))&gt;=1, VALUE(INDEX(Paste_Here!G$2:G$850, MATCH(B630, Paste_Here!A$2:A$850, 0)))&lt;=4), VALUE(INDEX(Paste_Here!G$2:G$850, MATCH(B630, Paste_Here!A$2:A$850, 0))), "")), ""), ""), "")</f>
        <v/>
      </c>
      <c r="BV630" s="66"/>
      <c r="BW630" s="76" t="str">
        <f>IFERROR(IF(B630&lt;&gt;"", IF(ISNUMBER(VALUE(INDEX(Paste_Here!H$2:H$850, MATCH(B630, Paste_Here!A$2:A$850, 0)))), IF(VALUE(INDEX(Paste_Here!H$2:H$850, MATCH(B630, Paste_Here!A$2:A$850, 0)))=0, "No", IF(AND(VALUE(INDEX(Paste_Here!H$2:H$850, MATCH(B630, Paste_Here!A$2:A$850, 0)))&gt;=1, VALUE(INDEX(Paste_Here!H$2:H$850, MATCH(B630, Paste_Here!A$2:A$850, 0)))&lt;=4), VALUE(INDEX(Paste_Here!H$2:H$850, MATCH(B630, Paste_Here!A$2:A$850, 0))), "")), ""), ""), "")</f>
        <v/>
      </c>
      <c r="BX630" s="66"/>
      <c r="BY630" s="76"/>
      <c r="BZ630" s="66"/>
      <c r="CA630" s="76"/>
      <c r="CB630" s="66"/>
      <c r="CC630" s="66"/>
      <c r="CD630" s="76" t="str">
        <f t="shared" si="77"/>
        <v/>
      </c>
      <c r="CE630" s="66"/>
      <c r="CF630" s="76" t="str">
        <f>IFERROR(IF(B630&lt;&gt;"", IF(AND(INDEX(Paste_Here!P$2:P$850, MATCH(B630, Paste_Here!A$2:A$850, 0))&lt;&gt;"", ISNUMBER(VALUE(INDEX(Paste_Here!P$2:P$850, MATCH(B630, Paste_Here!A$2:A$850, 0))))), INDEX(Paste_Here!P$2:P$850, MATCH(B630, Paste_Here!A$2:A$850, 0)), ""), ""), "")</f>
        <v/>
      </c>
      <c r="CG630" s="66"/>
      <c r="CH630" s="76" t="str">
        <f>IFERROR(IF(B630&lt;&gt;"", IF(ISNUMBER(SEARCH("highrisk", LOWER(INDEX(Paste_Here!Q$2:Q$850, MATCH(B630, Paste_Here!A$2:A$850, 0))))), "High Risk", IF(ISNUMBER(SEARCH("lowrisk", LOWER(INDEX(Paste_Here!Q$2:Q$850, MATCH(B630, Paste_Here!A$2:A$850, 0))))), "Low Risk", IF(ISNUMBER(SEARCH("somerisk", LOWER(INDEX(Paste_Here!Q$2:Q$850, MATCH(B630, Paste_Here!A$2:A$850, 0))))), "Some Risk", ""))), ""), "")</f>
        <v/>
      </c>
      <c r="CI630" s="66"/>
      <c r="CJ630" s="76" t="str">
        <f>IFERROR(IF(B630&lt;&gt;"", IF(AND(INDEX(Paste_Here!AA$2:AA$850, MATCH(B630, Paste_Here!A$2:A$850, 0))&lt;&gt;"", ISNUMBER(VALUE(INDEX(Paste_Here!AA$2:AA$850, MATCH(B630, Paste_Here!A$2:A$850, 0))))), INDEX(Paste_Here!AA$2:AA$850, MATCH(B630, Paste_Here!A$2:A$850, 0)), ""), ""), "")</f>
        <v/>
      </c>
      <c r="CK630" s="66"/>
      <c r="CL630" s="76" t="str">
        <f>IFERROR(IF(B630&lt;&gt;"", IF(LOWER(INDEX(Paste_Here!AB$2:AB$850, MATCH(B630, Paste_Here!A$2:A$850, 0)))="approaching expectations", "Approaching", IF(LOWER(INDEX(Paste_Here!AB$2:AB$850, MATCH(B630, Paste_Here!A$2:A$850, 0)))="met expectations", "Met", IF(LOWER(INDEX(Paste_Here!AB$2:AB$850, MATCH(B630, Paste_Here!A$2:A$850, 0)))="exceeded expectations", "Exceeded", IF(LOWER(INDEX(Paste_Here!AB$2:AB$850, MATCH(B630, Paste_Here!A$2:A$850, 0)))="below expectations", "Below", "")))), ""), "")</f>
        <v/>
      </c>
      <c r="CM630" s="66"/>
      <c r="CN630" s="76" t="str">
        <f>IFERROR(IF(B630&lt;&gt;"", IF(AND(INDEX(Paste_Here!AC$2:AC$850, MATCH(B630, Paste_Here!A$2:A$850, 0))&lt;&gt;"", ISNUMBER(VALUE(INDEX(Paste_Here!AC$2:AC$850, MATCH(B630, Paste_Here!A$2:A$850, 0))))), INDEX(Paste_Here!AC$2:AC$850, MATCH(B630, Paste_Here!A$2:A$850, 0)), ""), ""), "")</f>
        <v/>
      </c>
      <c r="CO630" s="66"/>
      <c r="CP630" s="76"/>
      <c r="CQ630" s="66"/>
      <c r="CR630" s="76"/>
      <c r="CS630" s="66"/>
      <c r="CT630" s="76"/>
      <c r="CU630" s="66"/>
      <c r="CV630" s="76"/>
      <c r="CW630" s="66"/>
      <c r="CX630" s="76"/>
      <c r="CY630" s="66"/>
      <c r="CZ630" s="66"/>
      <c r="DA630" s="76" t="str">
        <f t="shared" si="78"/>
        <v/>
      </c>
      <c r="DB630" s="66"/>
      <c r="DC630" s="76" t="str">
        <f>IFERROR(IF(B630&lt;&gt;"", IF(AND(INDEX(Paste_Here!V$2:V$850, MATCH(B630, Paste_Here!A$2:A$850, 0))&lt;&gt;"", ISNUMBER(VALUE(INDEX(Paste_Here!V$2:V$850, MATCH(B630, Paste_Here!A$2:A$850, 0))))), INDEX(Paste_Here!V$2:V$850, MATCH(B630, Paste_Here!A$2:A$850, 0)), ""), ""), "")</f>
        <v/>
      </c>
      <c r="DD630" s="66"/>
      <c r="DE630" s="76" t="str">
        <f>IFERROR(IF(B630&lt;&gt;"", IF(ISNUMBER(SEARCH("highrisk", LOWER(INDEX(Paste_Here!W$2:W$850, MATCH(B630, Paste_Here!A$2:A$850, 0))))), "High Risk", IF(ISNUMBER(SEARCH("lowrisk", LOWER(INDEX(Paste_Here!W$2:W$850, MATCH(B630, Paste_Here!A$2:A$850, 0))))), "Low Risk", IF(ISNUMBER(SEARCH("somerisk", LOWER(INDEX(Paste_Here!W$2:W$850, MATCH(B630, Paste_Here!A$2:A$850, 0))))), "Some Risk", ""))), ""), "")</f>
        <v/>
      </c>
      <c r="DF630" s="66"/>
      <c r="DG630" s="76" t="str">
        <f>IFERROR(IF(B630&lt;&gt;"", IF(AND(INDEX(Paste_Here!S$2:S$850, MATCH(B630, Paste_Here!A$2:A$850, 0))&lt;&gt;"", ISNUMBER(VALUE(INDEX(Paste_Here!S$2:S$850, MATCH(B630, Paste_Here!A$2:A$850, 0))))), INDEX(Paste_Here!S$2:S$850, MATCH(B630, Paste_Here!A$2:A$850, 0)), ""), ""), "")</f>
        <v/>
      </c>
      <c r="DH630" s="66"/>
      <c r="DI630" s="76" t="str">
        <f>IFERROR(IF(B630&lt;&gt;"", IF(ISNUMBER(SEARCH("highrisk", LOWER(INDEX(Paste_Here!T$2:T$850, MATCH(B630, Paste_Here!A$2:A$850, 0))))), "High Risk", IF(ISNUMBER(SEARCH("lowrisk", LOWER(INDEX(Paste_Here!T$2:T$850, MATCH(B630, Paste_Here!A$2:A$850, 0))))), "Low Risk", IF(ISNUMBER(SEARCH("somerisk", LOWER(INDEX(Paste_Here!T$2:T$850, MATCH(B630, Paste_Here!A$2:A$850, 0))))), "Some Risk", ""))), ""), "")</f>
        <v/>
      </c>
      <c r="DJ630" s="66"/>
      <c r="DK630" s="76" t="str">
        <f>IFERROR(IF(B630&lt;&gt;"", IF(AND(INDEX(Paste_Here!AD$2:AD$850, MATCH(B630, Paste_Here!A$2:A$850, 0))&lt;&gt;"", ISNUMBER(VALUE(INDEX(Paste_Here!AD$2:AD$850, MATCH(B630, Paste_Here!A$2:A$850, 0))))), INDEX(Paste_Here!AD$2:AD$850, MATCH(B630, Paste_Here!A$2:A$850, 0)), ""), ""), "")</f>
        <v/>
      </c>
      <c r="DL630" s="66"/>
      <c r="DM630" s="76" t="str">
        <f>IFERROR(IF(B630&lt;&gt;"", IF(LOWER(INDEX(Paste_Here!AE$2:AE$850, MATCH(B630, Paste_Here!A$2:A$850, 0)))="approaching expectations", "Approaching", IF(LOWER(INDEX(Paste_Here!AE$2:AE$850, MATCH(B630, Paste_Here!A$2:A$850, 0)))="met expectations", "Met", IF(LOWER(INDEX(Paste_Here!AE$2:AE$850, MATCH(B630, Paste_Here!A$2:A$850, 0)))="exceeded expectations", "Exceeded", IF(LOWER(INDEX(Paste_Here!AE$2:AE$850, MATCH(B630, Paste_Here!A$2:A$850, 0)))="below expectations", "Below", "")))), ""), "")</f>
        <v/>
      </c>
      <c r="DN630" s="66"/>
      <c r="DO630" s="76"/>
      <c r="DP630" s="66"/>
      <c r="DQ630" s="76"/>
      <c r="DR630" s="66"/>
      <c r="DS630" s="76"/>
      <c r="DT630" s="66"/>
      <c r="DU630" s="76"/>
      <c r="DV630" s="66"/>
      <c r="DW630" s="66"/>
      <c r="DX630" s="76" t="str">
        <f t="shared" si="79"/>
        <v/>
      </c>
      <c r="DY630" s="66"/>
      <c r="DZ630" s="76"/>
      <c r="EA630" s="66"/>
      <c r="EB630" s="76"/>
      <c r="EC630" s="66"/>
      <c r="ED630" s="76" t="str">
        <f>IFERROR(IF(B630&lt;&gt;"", IF(AND(INDEX(Paste_Here!AF$2:AF$850, MATCH(B630, Paste_Here!A$2:A$850, 0))&lt;&gt;"", ISNUMBER(VALUE(INDEX(Paste_Here!AF$2:AF$850, MATCH(B630, Paste_Here!A$2:A$850, 0))))), INDEX(Paste_Here!AF$2:AF$850, MATCH(B630, Paste_Here!A$2:A$850, 0)), ""), ""), "")</f>
        <v/>
      </c>
      <c r="EE630" s="66"/>
      <c r="EF630" s="76"/>
      <c r="EG630" s="66"/>
      <c r="EH630" s="76"/>
      <c r="EI630" s="66"/>
      <c r="EJ630" s="76" t="str">
        <f>IFERROR(IF(B630&lt;&gt;"", IF(AND(INDEX(Paste_Here!AG$2:AG$850, MATCH(B630, Paste_Here!A$2:A$850, 0))&lt;&gt;"", ISNUMBER(VALUE(INDEX(Paste_Here!AG$2:AG$850, MATCH(B630, Paste_Here!A$2:A$850, 0))))), INDEX(Paste_Here!AG$2:AG$850, MATCH(B630, Paste_Here!A$2:A$850, 0)), ""), ""), "")</f>
        <v/>
      </c>
      <c r="EK630" s="66"/>
      <c r="EL630" s="76"/>
      <c r="EM630" s="66"/>
      <c r="EN630" s="76"/>
      <c r="EO630" s="66"/>
      <c r="EP630" s="76"/>
      <c r="EQ630" s="66"/>
      <c r="ER630" s="76"/>
      <c r="ES630" s="66"/>
      <c r="ET630" s="66"/>
      <c r="EU630" s="76"/>
      <c r="EV630" s="66"/>
      <c r="EW630" s="76"/>
      <c r="EX630" s="66"/>
      <c r="EY630" s="76"/>
      <c r="EZ630" s="66"/>
      <c r="FA630" s="76"/>
      <c r="FB630" s="66"/>
      <c r="FC630" s="76"/>
      <c r="FD630" s="66"/>
      <c r="FE630" s="76"/>
      <c r="FF630" s="66"/>
      <c r="FG630" s="76"/>
      <c r="FH630" s="66"/>
      <c r="FI630" s="76"/>
      <c r="FJ630" s="66"/>
      <c r="FK630" s="76"/>
      <c r="FL630" s="66"/>
      <c r="FM630" s="76"/>
      <c r="FN630" s="66"/>
      <c r="FO630" s="76"/>
      <c r="FP630" s="66"/>
      <c r="FQ630" s="76"/>
      <c r="FR630" s="66"/>
      <c r="FS630" s="76"/>
      <c r="FT630" s="66"/>
      <c r="FU630" s="76"/>
      <c r="FV630" s="66"/>
      <c r="FW630" s="76"/>
      <c r="FX630" s="66"/>
      <c r="FY630" s="76"/>
      <c r="FZ630" s="66"/>
      <c r="GA630" s="76"/>
      <c r="GB630" s="66"/>
      <c r="GC630" s="76"/>
      <c r="GD630" s="66"/>
      <c r="GE630" s="76"/>
      <c r="GF630" s="66"/>
      <c r="GG630" s="76"/>
      <c r="GH630" s="66"/>
      <c r="GI630" s="76"/>
      <c r="GJ630" s="66"/>
      <c r="GK630" s="76"/>
      <c r="GL630" s="66"/>
      <c r="GM630" s="76"/>
      <c r="GN630" s="66"/>
      <c r="GO630" s="76"/>
      <c r="GP630" s="66"/>
      <c r="GQ630" s="76"/>
      <c r="GR630" s="66"/>
      <c r="GS630" s="76"/>
      <c r="GT630" s="66"/>
      <c r="GU630" s="76"/>
      <c r="GV630" s="66"/>
      <c r="GW630" s="76"/>
      <c r="GX630" s="66"/>
      <c r="GY630" s="76"/>
      <c r="GZ630" s="66"/>
      <c r="HA630" s="76"/>
      <c r="HB630" s="66"/>
      <c r="HC630" s="76"/>
      <c r="HD630" s="66"/>
      <c r="HE630" s="76"/>
      <c r="HF630" s="66"/>
      <c r="HG630" s="76"/>
      <c r="HH630" s="66"/>
      <c r="HI630" s="76"/>
      <c r="HJ630" s="66"/>
      <c r="HK630" s="76"/>
      <c r="HL630" s="66"/>
      <c r="HM630" s="76"/>
      <c r="HN630" s="66"/>
      <c r="HO630" s="76"/>
      <c r="HP630" s="66"/>
      <c r="HQ630" s="76"/>
      <c r="HR630" s="66"/>
      <c r="HS630" s="76"/>
      <c r="HT630" s="66"/>
      <c r="HU630" s="76"/>
      <c r="HV630" s="66"/>
      <c r="HW630" s="76"/>
      <c r="HX630" s="66"/>
      <c r="HY630" s="76"/>
      <c r="HZ630" s="66"/>
      <c r="IA630" s="76"/>
      <c r="IB630" s="66"/>
      <c r="IC630" s="76"/>
      <c r="ID630" s="66"/>
      <c r="IE630" s="76"/>
      <c r="IF630" s="66"/>
      <c r="IG630" s="76"/>
      <c r="IH630" s="66"/>
      <c r="II630" s="76"/>
      <c r="IJ630" s="66"/>
      <c r="IK630" s="76"/>
      <c r="IL630" s="66"/>
      <c r="IM630" s="76"/>
      <c r="IN630" s="66"/>
      <c r="IO630" s="76"/>
      <c r="IP630" s="66"/>
      <c r="IQ630" s="76"/>
      <c r="IR630" s="66"/>
      <c r="IS630" s="76"/>
      <c r="IT630" s="66"/>
      <c r="IU630" s="76"/>
      <c r="IV630" s="66"/>
      <c r="IW630" s="76"/>
      <c r="IX630" s="66"/>
      <c r="IY630" s="76"/>
      <c r="IZ630" s="66"/>
      <c r="JA630" s="76"/>
      <c r="JB630" s="66"/>
      <c r="JC630" s="76"/>
      <c r="JD630" s="66"/>
      <c r="JE630" s="76"/>
      <c r="JF630" s="66"/>
      <c r="JG630" s="76"/>
      <c r="JH630" s="66"/>
      <c r="JI630" s="76"/>
      <c r="JJ630" s="66"/>
      <c r="JK630" s="76"/>
      <c r="JL630" s="66"/>
      <c r="JM630" s="76"/>
      <c r="JN630" s="66"/>
      <c r="JO630" s="76"/>
      <c r="JP630" s="66"/>
      <c r="JQ630" s="76"/>
      <c r="JR630" s="66"/>
      <c r="JS630" s="76"/>
      <c r="JT630" s="66"/>
      <c r="JU630" s="76"/>
      <c r="JV630" s="66"/>
      <c r="JW630" s="76"/>
      <c r="JX630" s="66"/>
      <c r="JY630" s="76"/>
      <c r="JZ630" s="66"/>
      <c r="KA630" s="76"/>
      <c r="KB630" s="66"/>
      <c r="KC630" s="76"/>
      <c r="KD630" s="66"/>
      <c r="KE630" s="76"/>
      <c r="KF630" s="66"/>
      <c r="KG630" s="76"/>
      <c r="KH630" s="66"/>
      <c r="KI630" s="76"/>
      <c r="KJ630" s="66"/>
      <c r="KK630" s="76"/>
      <c r="KL630" s="66"/>
      <c r="KM630" s="76"/>
      <c r="KN630" s="66"/>
      <c r="KO630" s="76"/>
      <c r="KP630" s="66"/>
      <c r="KQ630" s="76"/>
      <c r="KR630" s="66"/>
      <c r="KS630" s="76"/>
      <c r="KT630" s="66"/>
      <c r="KU630" s="76"/>
      <c r="KV630" s="66"/>
      <c r="KW630" s="76"/>
      <c r="KX630" s="66"/>
      <c r="KY630" s="76"/>
      <c r="KZ630" s="66"/>
      <c r="LA630" s="76"/>
      <c r="LB630" s="66"/>
      <c r="LC630" s="76"/>
      <c r="LD630" s="66"/>
      <c r="LE630" s="76"/>
      <c r="LF630" s="66"/>
      <c r="LG630" s="76"/>
      <c r="LH630" s="66"/>
      <c r="LI630" s="76"/>
      <c r="LJ630" s="66"/>
      <c r="LK630" s="76"/>
      <c r="LL630" s="66"/>
      <c r="LM630" s="76"/>
      <c r="LN630" s="66"/>
      <c r="LO630" s="76"/>
      <c r="LP630" s="66"/>
      <c r="LQ630" s="76"/>
      <c r="LR630" s="66"/>
      <c r="LS630" s="76"/>
      <c r="LT630" s="66"/>
      <c r="LU630" s="76"/>
      <c r="LV630" s="66"/>
      <c r="LW630" s="76"/>
      <c r="LX630" s="66"/>
      <c r="LY630" s="76"/>
      <c r="LZ630" s="66"/>
      <c r="MA630" s="76"/>
      <c r="MB630" s="66"/>
      <c r="MC630" s="76"/>
      <c r="MD630" s="66"/>
      <c r="MG630" s="1" t="str" cm="1">
        <f t="array" ref="MG630">IFERROR(INDEX(Paste_Here!$B$2:$B$850, MATCH(0, COUNTIF(MG$4:MG629, Paste_Here!$B$2:$B$850) + IF(Paste_Here!$B$2:$B$850="", 1, 0), 0)), "")</f>
        <v/>
      </c>
      <c r="MH630" s="1" t="str">
        <f>IF(MG630&lt;&gt;"", INDEX(Paste_Here!$A$2:$A$850, MATCH(MG630, Paste_Here!$B$2:$B$850, 0)), "")</f>
        <v/>
      </c>
      <c r="MI630" s="1" t="str">
        <f t="shared" si="80"/>
        <v/>
      </c>
      <c r="MJ630" s="1" t="str" cm="1">
        <f t="array" ref="MJ630">IFERROR(INDEX($MI$5:$MI$850, MATCH(SMALL(IF($MI$5:$MI$850&lt;&gt;"", COUNTIF($MI$5:$MI$850, "&lt;"&amp;$MI$5:$MI$850)+1), ROW()-ROW($MJ$5)+1), COUNTIF($MI$5:$MI$850, "&lt;"&amp;$MI$5:$MI$850)+1, 0)), "")</f>
        <v/>
      </c>
    </row>
    <row r="631" spans="1:348">
      <c r="A631" s="66"/>
      <c r="B631" s="76" t="str">
        <f t="shared" si="73"/>
        <v/>
      </c>
      <c r="C631" s="66"/>
      <c r="D631" s="76" t="str">
        <f>IFERROR(IF(B631&lt;&gt;"", IF(AND(INDEX(Paste_Here!B$2:B$850, MATCH(B631, Paste_Here!A$2:A$850, 0))&lt;&gt;"", ISNUMBER(VALUE(INDEX(Paste_Here!B$2:B$850, MATCH(B631, Paste_Here!A$2:A$850, 0))))), INDEX(Paste_Here!B$2:B$850, MATCH(B631, Paste_Here!A$2:A$850, 0)), ""), ""), "")</f>
        <v/>
      </c>
      <c r="E631" s="66"/>
      <c r="F631" s="76" t="str">
        <f>IFERROR(IF(B631&lt;&gt;"", IF(ISTEXT(INDEX(Paste_Here!K$2:K$850, MATCH(B631, Paste_Here!A$2:A$850, 0))), INDEX(Paste_Here!K$2:K$850, MATCH(B631, Paste_Here!A$2:A$850, 0)), ""), ""), "")</f>
        <v/>
      </c>
      <c r="G631" s="66"/>
      <c r="H631" s="76" t="str">
        <f>IFERROR(IF(B631&lt;&gt;"", IF(ISTEXT(INDEX(Paste_Here!C$2:C$850, MATCH(B631, Paste_Here!A$2:A$850, 0))), INDEX(Paste_Here!C$2:C$850, MATCH(B631, Paste_Here!A$2:A$850, 0)), ""), ""), "")</f>
        <v/>
      </c>
      <c r="I631" s="66"/>
      <c r="J631" s="76" t="str">
        <f>IFERROR(IF(B631&lt;&gt;"", IF(ISNUMBER(SEARCH("s", LOWER(INDEX(Paste_Here!M$2:M$850, MATCH(B631, Paste_Here!A$2:A$850, 0))))), "Yes", IF(INDEX(Paste_Here!M$2:M$850, MATCH(B631, Paste_Here!A$2:A$850, 0))&lt;&gt;"", "No", "")), ""), "")</f>
        <v/>
      </c>
      <c r="K631" s="66"/>
      <c r="L631" s="76" t="str">
        <f>IFERROR(IF(B631&lt;&gt;"", IF(ISNUMBER(SEARCH("yes", LOWER(INDEX(Paste_Here!E$2:E$850, MATCH(B631, Paste_Here!A$2:A$850, 0))))), "Yes", IF(ISNUMBER(SEARCH("no", LOWER(INDEX(Paste_Here!E$2:E$850, MATCH(B631, Paste_Here!A$2:A$850, 0))))), "No", "")), ""), "")</f>
        <v/>
      </c>
      <c r="M631" s="66"/>
      <c r="N631" s="76" t="str">
        <f>IFERROR(IF(B631&lt;&gt;"", IF(ISNUMBER(SEARCH("yes", LOWER(INDEX(Paste_Here!F$2:F$850, MATCH(B631, Paste_Here!A$2:A$850, 0))))), "Yes", IF(ISNUMBER(SEARCH("no", LOWER(INDEX(Paste_Here!F$2:F$850, MATCH(B631, Paste_Here!A$2:A$850, 0))))), "No", "")), ""), "")</f>
        <v/>
      </c>
      <c r="O631" s="66"/>
      <c r="P631" s="76" t="str">
        <f>IFERROR(IF(B631&lt;&gt;"", IF(ISNUMBER(SEARCH("yes", LOWER(INDEX(Paste_Here!L$2:L$850, MATCH(B631, Paste_Here!A$2:A$850, 0))))), "Yes", IF(ISNUMBER(SEARCH("no", LOWER(INDEX(Paste_Here!L$2:L$850, MATCH(B631, Paste_Here!A$2:A$850, 0))))), "No", "")), ""), "")</f>
        <v/>
      </c>
      <c r="Q631" s="66"/>
      <c r="R631" s="76" t="str">
        <f>IFERROR(IF(B631&lt;&gt;"", IF(ISNUMBER(SEARCH("transitional 2", LOWER(INDEX(Paste_Here!D$2:D$850, MATCH(B631, Paste_Here!A$2:A$850, 0))))), "T2", IF(ISNUMBER(SEARCH("transitional 1", LOWER(INDEX(Paste_Here!D$2:D$850, MATCH(B631, Paste_Here!A$2:A$850, 0))))), "T1", IF(ISNUMBER(SEARCH("waived ell services", LOWER(INDEX(Paste_Here!D$2:D$850, MATCH(B631, Paste_Here!A$2:A$850, 0))))), "W", IF(ISNUMBER(SEARCH("english language learner", LOWER(INDEX(Paste_Here!D$2:D$850, MATCH(B631, Paste_Here!A$2:A$850, 0))))), "L", "")))), ""), "")</f>
        <v/>
      </c>
      <c r="S631" s="66"/>
      <c r="T631" s="76" t="str">
        <f>IFERROR(IF(B631&lt;&gt;"", IF(ISNUMBER(SEARCH("yes", LOWER(INDEX(Paste_Here!I$2:I$850, MATCH(B631, Paste_Here!A$2:A$850, 0))))), "Yes", IF(ISNUMBER(SEARCH("no", LOWER(INDEX(Paste_Here!I$2:I$850, MATCH(B631, Paste_Here!A$2:A$850, 0))))), "No", "")), ""), "")</f>
        <v/>
      </c>
      <c r="U631" s="66"/>
      <c r="V631" s="76" t="str">
        <f>IFERROR(IF(B631&lt;&gt;"", IF(ISTEXT(INDEX(Paste_Here!J$2:J$850, MATCH(B631, Paste_Here!A$2:A$850, 0))), VALUE(INDEX(Paste_Here!J$2:J$850, MATCH(B631, Paste_Here!A$2:A$850, 0))), ""), ""), "")</f>
        <v/>
      </c>
      <c r="W631" s="66"/>
      <c r="X631" s="66"/>
      <c r="Y631" s="76" t="str">
        <f t="shared" si="74"/>
        <v/>
      </c>
      <c r="Z631" s="66"/>
      <c r="AA631" s="76" t="str">
        <f>IFERROR(IF(B631&lt;&gt;"", IF(AND(INDEX(Paste_Here!AI$2:AI$850, MATCH(B631, Paste_Here!A$2:A$850, 0))&lt;&gt;"", ISNUMBER(VALUE(INDEX(Paste_Here!AI$2:AI$850, MATCH(B631, Paste_Here!A$2:A$850, 0))))), INDEX(Paste_Here!AI$2:AI$850, MATCH(B631, Paste_Here!A$2:A$850, 0)), ""), ""), "")</f>
        <v/>
      </c>
      <c r="AB631" s="66"/>
      <c r="AC631" s="76" t="str">
        <f>IFERROR(IF(B631&lt;&gt;"", IF(AND(INDEX(Paste_Here!AJ$2:AJ$850, MATCH(B631, Paste_Here!A$2:A$850, 0))&lt;&gt;"", ISNUMBER(VALUE(INDEX(Paste_Here!AJ$2:AJ$850, MATCH(B631, Paste_Here!A$2:A$850, 0))))), INDEX(Paste_Here!AJ$2:AJ$850, MATCH(B631, Paste_Here!A$2:A$850, 0)), ""), ""), "")</f>
        <v/>
      </c>
      <c r="AD631" s="66"/>
      <c r="AE631" s="76" t="str">
        <f>IFERROR(IF(B631&lt;&gt;"", IF(AND(INDEX(Paste_Here!AK$2:AK$850, MATCH(B631, Paste_Here!A$2:A$850, 0))&lt;&gt;"", ISNUMBER(VALUE(INDEX(Paste_Here!AK$2:AK$850, MATCH(B631, Paste_Here!A$2:A$850, 0))))), INDEX(Paste_Here!AK$2:AK$850, MATCH(B631, Paste_Here!A$2:A$850, 0)), ""), ""), "")</f>
        <v/>
      </c>
      <c r="AF631" s="66"/>
      <c r="AG631" s="76" t="str">
        <f>IFERROR(IF(B631&lt;&gt;"", IF(AND(INDEX(Paste_Here!AL$2:AL$850, MATCH(B631, Paste_Here!A$2:A$850, 0))&lt;&gt;"", ISNUMBER(VALUE(INDEX(Paste_Here!AL$2:AL$850, MATCH(B631, Paste_Here!A$2:A$850, 0))))), INDEX(Paste_Here!AL$2:AL$850, MATCH(B631, Paste_Here!A$2:A$850, 0)), ""), ""), "")</f>
        <v/>
      </c>
      <c r="AH631" s="66"/>
      <c r="AI631" s="76" t="str">
        <f>IFERROR(IF(B631&lt;&gt;"", IF(AND(INDEX(Paste_Here!AH$2:AH$850, MATCH(B631, Paste_Here!A$2:A$850, 0))&lt;&gt;"", ISNUMBER(VALUE(INDEX(Paste_Here!AH$2:AH$850, MATCH(B631, Paste_Here!A$2:A$850, 0))))), IF(VALUE(INDEX(Paste_Here!AH$2:AH$850, MATCH(B631, Paste_Here!A$2:A$850, 0)))=0, "", INDEX(Paste_Here!AH$2:AH$850, MATCH(B631, Paste_Here!A$2:A$850, 0))), ""), ""), "")</f>
        <v/>
      </c>
      <c r="AJ631" s="66"/>
      <c r="AK631" s="76" t="str">
        <f>IFERROR(IF(B631&lt;&gt;"", IF(AND(INDEX(Paste_Here!N$2:N$850, MATCH(B631, Paste_Here!A$2:A$850, 0))&lt;&gt;"", ISNUMBER(VALUE(INDEX(Paste_Here!N$2:N$850, MATCH(B631, Paste_Here!A$2:A$850, 0))))), INDEX(Paste_Here!N$2:N$850, MATCH(B631, Paste_Here!A$2:A$850, 0)), ""), ""), "")</f>
        <v/>
      </c>
      <c r="AL631" s="66"/>
      <c r="AM631" s="76" t="str">
        <f>IFERROR(IF(B631&lt;&gt;"", IF(AND(INDEX(Paste_Here!O$2:O$850, MATCH(B631, Paste_Here!A$2:A$850, 0))&lt;&gt;"", ISNUMBER(VALUE(INDEX(Paste_Here!O$2:O$850, MATCH(B631, Paste_Here!A$2:A$850, 0))))), INDEX(Paste_Here!O$2:O$850, MATCH(B631, Paste_Here!A$2:A$850, 0)), ""), ""), "")</f>
        <v/>
      </c>
      <c r="AN631" s="66"/>
      <c r="AO631" s="76"/>
      <c r="AP631" s="66"/>
      <c r="AQ631" s="76"/>
      <c r="AR631" s="66"/>
      <c r="AS631" s="76"/>
      <c r="AT631" s="66"/>
      <c r="AU631" s="66"/>
      <c r="AV631" s="76" t="str">
        <f t="shared" si="75"/>
        <v/>
      </c>
      <c r="AW631" s="66"/>
      <c r="AX631" s="76" t="str">
        <f>IFERROR(IF(B631&lt;&gt;"", IF(ISNUMBER(SEARCH("Revealed-Potential (Primary Focus)", LOWER(INDEX(Paste_Here!Z$2:Z$850, MATCH(B631, Paste_Here!A$2:A$850, 0))))), "Rev-Potential: Prim", IF(ISNUMBER(SEARCH("Revealed-Potential (Secondary Focus)", LOWER(INDEX(Paste_Here!Z$2:Z$850, MATCH(B631, Paste_Here!A$2:A$850, 0))))), "Rev-Potential: Sec", IF(ISNUMBER(SEARCH("Monitoring", LOWER(INDEX(Paste_Here!Z$2:Z$850, MATCH(B631, Paste_Here!A$2:A$850, 0))))), "Monitoring", IF(ISNUMBER(SEARCH("At-Promise (Secondary Focus)", LOWER(INDEX(Paste_Here!Z$2:Z$850, MATCH(B631, Paste_Here!A$2:A$850, 0))))), "At-Promise: Sec", IF(ISNUMBER(SEARCH("At-Promise (Primary Focus)", LOWER(INDEX(Paste_Here!Z$2:Z$850, MATCH(B631, Paste_Here!A$2:A$850, 0))))), "At-Promise: Prim", ""))))), ""), "")</f>
        <v/>
      </c>
      <c r="AY631" s="66"/>
      <c r="AZ631" s="76"/>
      <c r="BA631" s="66"/>
      <c r="BB631" s="76"/>
      <c r="BC631" s="66"/>
      <c r="BD631" s="76"/>
      <c r="BE631" s="66"/>
      <c r="BF631" s="76"/>
      <c r="BG631" s="66"/>
      <c r="BH631" s="76"/>
      <c r="BI631" s="66"/>
      <c r="BJ631" s="66"/>
      <c r="BK631" s="76" t="str">
        <f t="shared" si="76"/>
        <v/>
      </c>
      <c r="BL631" s="66"/>
      <c r="BM631" s="76" t="str">
        <f>IFERROR(IF(B631&lt;&gt;"", IF(AND(ISNUMBER(VALUE(SUBSTITUTE(SUBSTITUTE(Paste_Here!R631, "br", "-"), "L", ""))), VALUE(SUBSTITUTE(SUBSTITUTE(Paste_Here!R631, "br", "-"), "L", "")) &gt;= 1095), "Yes", IF(AND(ISNUMBER(VALUE(SUBSTITUTE(SUBSTITUTE(Paste_Here!R631, "br", "-"), "L", ""))), VALUE(SUBSTITUTE(SUBSTITUTE(Paste_Here!R631, "br", "-"), "L", "")) &lt;= 1094), "No", "")), ""), "")</f>
        <v/>
      </c>
      <c r="BN631" s="66"/>
      <c r="BO631" s="76" t="str">
        <f>IFERROR(IF(B631&lt;&gt;"", IF(COUNTIF(INDEX(Paste_Here!Y$2:AB$850, MATCH(B631, Paste_Here!A$2:A$850, 0), 0), "yes") &gt; 0, "Yes", IF(COUNTIF(INDEX(Paste_Here!Y$2:AB$850, MATCH(B631, Paste_Here!A$2:A$850, 0), 0), "no") &gt; 0, "No", "")), ""), "")</f>
        <v/>
      </c>
      <c r="BP631" s="66"/>
      <c r="BQ631" s="76" t="str">
        <f>IFERROR(IF(B631&lt;&gt;"", IF(AND(ISNUMBER(VALUE(SUBSTITUTE(SUBSTITUTE(Paste_Here!U631, "em", "-"), "q", ""))), VALUE(SUBSTITUTE(SUBSTITUTE(Paste_Here!U631, "em", "-"), "q", "")) &gt;= 910), "Yes", IF(AND(ISNUMBER(VALUE(SUBSTITUTE(SUBSTITUTE(Paste_Here!U631, "em", "-"), "q", ""))), VALUE(SUBSTITUTE(SUBSTITUTE(Paste_Here!U631, "em", "-"), "q", "")) &lt;= 909), "No", "")), ""), "")</f>
        <v/>
      </c>
      <c r="BR631" s="66"/>
      <c r="BS631" s="76" t="str">
        <f>IFERROR(IF(B631&lt;&gt;"", IF(AND(INDEX(Paste_Here!X$2:X$850, MATCH(B631, Paste_Here!A$2:A$850, 0))&lt;&gt;"", ISNUMBER(VALUE(INDEX(Paste_Here!X$2:X$850, MATCH(B631, Paste_Here!A$2:A$850, 0))))), INDEX(Paste_Here!X$2:X$850, MATCH(B631, Paste_Here!A$2:A$850, 0)), ""), ""), "")</f>
        <v/>
      </c>
      <c r="BT631" s="66"/>
      <c r="BU631" s="76" t="str">
        <f>IFERROR(IF(B631&lt;&gt;"", IF(ISNUMBER(VALUE(INDEX(Paste_Here!G$2:G$850, MATCH(B631, Paste_Here!A$2:A$850, 0)))), IF(VALUE(INDEX(Paste_Here!G$2:G$850, MATCH(B631, Paste_Here!A$2:A$850, 0)))=0, "No", IF(AND(VALUE(INDEX(Paste_Here!G$2:G$850, MATCH(B631, Paste_Here!A$2:A$850, 0)))&gt;=1, VALUE(INDEX(Paste_Here!G$2:G$850, MATCH(B631, Paste_Here!A$2:A$850, 0)))&lt;=4), VALUE(INDEX(Paste_Here!G$2:G$850, MATCH(B631, Paste_Here!A$2:A$850, 0))), "")), ""), ""), "")</f>
        <v/>
      </c>
      <c r="BV631" s="66"/>
      <c r="BW631" s="76" t="str">
        <f>IFERROR(IF(B631&lt;&gt;"", IF(ISNUMBER(VALUE(INDEX(Paste_Here!H$2:H$850, MATCH(B631, Paste_Here!A$2:A$850, 0)))), IF(VALUE(INDEX(Paste_Here!H$2:H$850, MATCH(B631, Paste_Here!A$2:A$850, 0)))=0, "No", IF(AND(VALUE(INDEX(Paste_Here!H$2:H$850, MATCH(B631, Paste_Here!A$2:A$850, 0)))&gt;=1, VALUE(INDEX(Paste_Here!H$2:H$850, MATCH(B631, Paste_Here!A$2:A$850, 0)))&lt;=4), VALUE(INDEX(Paste_Here!H$2:H$850, MATCH(B631, Paste_Here!A$2:A$850, 0))), "")), ""), ""), "")</f>
        <v/>
      </c>
      <c r="BX631" s="66"/>
      <c r="BY631" s="76"/>
      <c r="BZ631" s="66"/>
      <c r="CA631" s="76"/>
      <c r="CB631" s="66"/>
      <c r="CC631" s="66"/>
      <c r="CD631" s="76" t="str">
        <f t="shared" si="77"/>
        <v/>
      </c>
      <c r="CE631" s="66"/>
      <c r="CF631" s="76" t="str">
        <f>IFERROR(IF(B631&lt;&gt;"", IF(AND(INDEX(Paste_Here!P$2:P$850, MATCH(B631, Paste_Here!A$2:A$850, 0))&lt;&gt;"", ISNUMBER(VALUE(INDEX(Paste_Here!P$2:P$850, MATCH(B631, Paste_Here!A$2:A$850, 0))))), INDEX(Paste_Here!P$2:P$850, MATCH(B631, Paste_Here!A$2:A$850, 0)), ""), ""), "")</f>
        <v/>
      </c>
      <c r="CG631" s="66"/>
      <c r="CH631" s="76" t="str">
        <f>IFERROR(IF(B631&lt;&gt;"", IF(ISNUMBER(SEARCH("highrisk", LOWER(INDEX(Paste_Here!Q$2:Q$850, MATCH(B631, Paste_Here!A$2:A$850, 0))))), "High Risk", IF(ISNUMBER(SEARCH("lowrisk", LOWER(INDEX(Paste_Here!Q$2:Q$850, MATCH(B631, Paste_Here!A$2:A$850, 0))))), "Low Risk", IF(ISNUMBER(SEARCH("somerisk", LOWER(INDEX(Paste_Here!Q$2:Q$850, MATCH(B631, Paste_Here!A$2:A$850, 0))))), "Some Risk", ""))), ""), "")</f>
        <v/>
      </c>
      <c r="CI631" s="66"/>
      <c r="CJ631" s="76" t="str">
        <f>IFERROR(IF(B631&lt;&gt;"", IF(AND(INDEX(Paste_Here!AA$2:AA$850, MATCH(B631, Paste_Here!A$2:A$850, 0))&lt;&gt;"", ISNUMBER(VALUE(INDEX(Paste_Here!AA$2:AA$850, MATCH(B631, Paste_Here!A$2:A$850, 0))))), INDEX(Paste_Here!AA$2:AA$850, MATCH(B631, Paste_Here!A$2:A$850, 0)), ""), ""), "")</f>
        <v/>
      </c>
      <c r="CK631" s="66"/>
      <c r="CL631" s="76" t="str">
        <f>IFERROR(IF(B631&lt;&gt;"", IF(LOWER(INDEX(Paste_Here!AB$2:AB$850, MATCH(B631, Paste_Here!A$2:A$850, 0)))="approaching expectations", "Approaching", IF(LOWER(INDEX(Paste_Here!AB$2:AB$850, MATCH(B631, Paste_Here!A$2:A$850, 0)))="met expectations", "Met", IF(LOWER(INDEX(Paste_Here!AB$2:AB$850, MATCH(B631, Paste_Here!A$2:A$850, 0)))="exceeded expectations", "Exceeded", IF(LOWER(INDEX(Paste_Here!AB$2:AB$850, MATCH(B631, Paste_Here!A$2:A$850, 0)))="below expectations", "Below", "")))), ""), "")</f>
        <v/>
      </c>
      <c r="CM631" s="66"/>
      <c r="CN631" s="76" t="str">
        <f>IFERROR(IF(B631&lt;&gt;"", IF(AND(INDEX(Paste_Here!AC$2:AC$850, MATCH(B631, Paste_Here!A$2:A$850, 0))&lt;&gt;"", ISNUMBER(VALUE(INDEX(Paste_Here!AC$2:AC$850, MATCH(B631, Paste_Here!A$2:A$850, 0))))), INDEX(Paste_Here!AC$2:AC$850, MATCH(B631, Paste_Here!A$2:A$850, 0)), ""), ""), "")</f>
        <v/>
      </c>
      <c r="CO631" s="66"/>
      <c r="CP631" s="76"/>
      <c r="CQ631" s="66"/>
      <c r="CR631" s="76"/>
      <c r="CS631" s="66"/>
      <c r="CT631" s="76"/>
      <c r="CU631" s="66"/>
      <c r="CV631" s="76"/>
      <c r="CW631" s="66"/>
      <c r="CX631" s="76"/>
      <c r="CY631" s="66"/>
      <c r="CZ631" s="66"/>
      <c r="DA631" s="76" t="str">
        <f t="shared" si="78"/>
        <v/>
      </c>
      <c r="DB631" s="66"/>
      <c r="DC631" s="76" t="str">
        <f>IFERROR(IF(B631&lt;&gt;"", IF(AND(INDEX(Paste_Here!V$2:V$850, MATCH(B631, Paste_Here!A$2:A$850, 0))&lt;&gt;"", ISNUMBER(VALUE(INDEX(Paste_Here!V$2:V$850, MATCH(B631, Paste_Here!A$2:A$850, 0))))), INDEX(Paste_Here!V$2:V$850, MATCH(B631, Paste_Here!A$2:A$850, 0)), ""), ""), "")</f>
        <v/>
      </c>
      <c r="DD631" s="66"/>
      <c r="DE631" s="76" t="str">
        <f>IFERROR(IF(B631&lt;&gt;"", IF(ISNUMBER(SEARCH("highrisk", LOWER(INDEX(Paste_Here!W$2:W$850, MATCH(B631, Paste_Here!A$2:A$850, 0))))), "High Risk", IF(ISNUMBER(SEARCH("lowrisk", LOWER(INDEX(Paste_Here!W$2:W$850, MATCH(B631, Paste_Here!A$2:A$850, 0))))), "Low Risk", IF(ISNUMBER(SEARCH("somerisk", LOWER(INDEX(Paste_Here!W$2:W$850, MATCH(B631, Paste_Here!A$2:A$850, 0))))), "Some Risk", ""))), ""), "")</f>
        <v/>
      </c>
      <c r="DF631" s="66"/>
      <c r="DG631" s="76" t="str">
        <f>IFERROR(IF(B631&lt;&gt;"", IF(AND(INDEX(Paste_Here!S$2:S$850, MATCH(B631, Paste_Here!A$2:A$850, 0))&lt;&gt;"", ISNUMBER(VALUE(INDEX(Paste_Here!S$2:S$850, MATCH(B631, Paste_Here!A$2:A$850, 0))))), INDEX(Paste_Here!S$2:S$850, MATCH(B631, Paste_Here!A$2:A$850, 0)), ""), ""), "")</f>
        <v/>
      </c>
      <c r="DH631" s="66"/>
      <c r="DI631" s="76" t="str">
        <f>IFERROR(IF(B631&lt;&gt;"", IF(ISNUMBER(SEARCH("highrisk", LOWER(INDEX(Paste_Here!T$2:T$850, MATCH(B631, Paste_Here!A$2:A$850, 0))))), "High Risk", IF(ISNUMBER(SEARCH("lowrisk", LOWER(INDEX(Paste_Here!T$2:T$850, MATCH(B631, Paste_Here!A$2:A$850, 0))))), "Low Risk", IF(ISNUMBER(SEARCH("somerisk", LOWER(INDEX(Paste_Here!T$2:T$850, MATCH(B631, Paste_Here!A$2:A$850, 0))))), "Some Risk", ""))), ""), "")</f>
        <v/>
      </c>
      <c r="DJ631" s="66"/>
      <c r="DK631" s="76" t="str">
        <f>IFERROR(IF(B631&lt;&gt;"", IF(AND(INDEX(Paste_Here!AD$2:AD$850, MATCH(B631, Paste_Here!A$2:A$850, 0))&lt;&gt;"", ISNUMBER(VALUE(INDEX(Paste_Here!AD$2:AD$850, MATCH(B631, Paste_Here!A$2:A$850, 0))))), INDEX(Paste_Here!AD$2:AD$850, MATCH(B631, Paste_Here!A$2:A$850, 0)), ""), ""), "")</f>
        <v/>
      </c>
      <c r="DL631" s="66"/>
      <c r="DM631" s="76" t="str">
        <f>IFERROR(IF(B631&lt;&gt;"", IF(LOWER(INDEX(Paste_Here!AE$2:AE$850, MATCH(B631, Paste_Here!A$2:A$850, 0)))="approaching expectations", "Approaching", IF(LOWER(INDEX(Paste_Here!AE$2:AE$850, MATCH(B631, Paste_Here!A$2:A$850, 0)))="met expectations", "Met", IF(LOWER(INDEX(Paste_Here!AE$2:AE$850, MATCH(B631, Paste_Here!A$2:A$850, 0)))="exceeded expectations", "Exceeded", IF(LOWER(INDEX(Paste_Here!AE$2:AE$850, MATCH(B631, Paste_Here!A$2:A$850, 0)))="below expectations", "Below", "")))), ""), "")</f>
        <v/>
      </c>
      <c r="DN631" s="66"/>
      <c r="DO631" s="76"/>
      <c r="DP631" s="66"/>
      <c r="DQ631" s="76"/>
      <c r="DR631" s="66"/>
      <c r="DS631" s="76"/>
      <c r="DT631" s="66"/>
      <c r="DU631" s="76"/>
      <c r="DV631" s="66"/>
      <c r="DW631" s="66"/>
      <c r="DX631" s="76" t="str">
        <f t="shared" si="79"/>
        <v/>
      </c>
      <c r="DY631" s="66"/>
      <c r="DZ631" s="76"/>
      <c r="EA631" s="66"/>
      <c r="EB631" s="76"/>
      <c r="EC631" s="66"/>
      <c r="ED631" s="76" t="str">
        <f>IFERROR(IF(B631&lt;&gt;"", IF(AND(INDEX(Paste_Here!AF$2:AF$850, MATCH(B631, Paste_Here!A$2:A$850, 0))&lt;&gt;"", ISNUMBER(VALUE(INDEX(Paste_Here!AF$2:AF$850, MATCH(B631, Paste_Here!A$2:A$850, 0))))), INDEX(Paste_Here!AF$2:AF$850, MATCH(B631, Paste_Here!A$2:A$850, 0)), ""), ""), "")</f>
        <v/>
      </c>
      <c r="EE631" s="66"/>
      <c r="EF631" s="76"/>
      <c r="EG631" s="66"/>
      <c r="EH631" s="76"/>
      <c r="EI631" s="66"/>
      <c r="EJ631" s="76" t="str">
        <f>IFERROR(IF(B631&lt;&gt;"", IF(AND(INDEX(Paste_Here!AG$2:AG$850, MATCH(B631, Paste_Here!A$2:A$850, 0))&lt;&gt;"", ISNUMBER(VALUE(INDEX(Paste_Here!AG$2:AG$850, MATCH(B631, Paste_Here!A$2:A$850, 0))))), INDEX(Paste_Here!AG$2:AG$850, MATCH(B631, Paste_Here!A$2:A$850, 0)), ""), ""), "")</f>
        <v/>
      </c>
      <c r="EK631" s="66"/>
      <c r="EL631" s="76"/>
      <c r="EM631" s="66"/>
      <c r="EN631" s="76"/>
      <c r="EO631" s="66"/>
      <c r="EP631" s="76"/>
      <c r="EQ631" s="66"/>
      <c r="ER631" s="76"/>
      <c r="ES631" s="66"/>
      <c r="ET631" s="66"/>
      <c r="EU631" s="76"/>
      <c r="EV631" s="66"/>
      <c r="EW631" s="76"/>
      <c r="EX631" s="66"/>
      <c r="EY631" s="76"/>
      <c r="EZ631" s="66"/>
      <c r="FA631" s="76"/>
      <c r="FB631" s="66"/>
      <c r="FC631" s="76"/>
      <c r="FD631" s="66"/>
      <c r="FE631" s="76"/>
      <c r="FF631" s="66"/>
      <c r="FG631" s="76"/>
      <c r="FH631" s="66"/>
      <c r="FI631" s="76"/>
      <c r="FJ631" s="66"/>
      <c r="FK631" s="76"/>
      <c r="FL631" s="66"/>
      <c r="FM631" s="76"/>
      <c r="FN631" s="66"/>
      <c r="FO631" s="76"/>
      <c r="FP631" s="66"/>
      <c r="FQ631" s="76"/>
      <c r="FR631" s="66"/>
      <c r="FS631" s="76"/>
      <c r="FT631" s="66"/>
      <c r="FU631" s="76"/>
      <c r="FV631" s="66"/>
      <c r="FW631" s="76"/>
      <c r="FX631" s="66"/>
      <c r="FY631" s="76"/>
      <c r="FZ631" s="66"/>
      <c r="GA631" s="76"/>
      <c r="GB631" s="66"/>
      <c r="GC631" s="76"/>
      <c r="GD631" s="66"/>
      <c r="GE631" s="76"/>
      <c r="GF631" s="66"/>
      <c r="GG631" s="76"/>
      <c r="GH631" s="66"/>
      <c r="GI631" s="76"/>
      <c r="GJ631" s="66"/>
      <c r="GK631" s="76"/>
      <c r="GL631" s="66"/>
      <c r="GM631" s="76"/>
      <c r="GN631" s="66"/>
      <c r="GO631" s="76"/>
      <c r="GP631" s="66"/>
      <c r="GQ631" s="76"/>
      <c r="GR631" s="66"/>
      <c r="GS631" s="76"/>
      <c r="GT631" s="66"/>
      <c r="GU631" s="76"/>
      <c r="GV631" s="66"/>
      <c r="GW631" s="76"/>
      <c r="GX631" s="66"/>
      <c r="GY631" s="76"/>
      <c r="GZ631" s="66"/>
      <c r="HA631" s="76"/>
      <c r="HB631" s="66"/>
      <c r="HC631" s="76"/>
      <c r="HD631" s="66"/>
      <c r="HE631" s="76"/>
      <c r="HF631" s="66"/>
      <c r="HG631" s="76"/>
      <c r="HH631" s="66"/>
      <c r="HI631" s="76"/>
      <c r="HJ631" s="66"/>
      <c r="HK631" s="76"/>
      <c r="HL631" s="66"/>
      <c r="HM631" s="76"/>
      <c r="HN631" s="66"/>
      <c r="HO631" s="76"/>
      <c r="HP631" s="66"/>
      <c r="HQ631" s="76"/>
      <c r="HR631" s="66"/>
      <c r="HS631" s="76"/>
      <c r="HT631" s="66"/>
      <c r="HU631" s="76"/>
      <c r="HV631" s="66"/>
      <c r="HW631" s="76"/>
      <c r="HX631" s="66"/>
      <c r="HY631" s="76"/>
      <c r="HZ631" s="66"/>
      <c r="IA631" s="76"/>
      <c r="IB631" s="66"/>
      <c r="IC631" s="76"/>
      <c r="ID631" s="66"/>
      <c r="IE631" s="76"/>
      <c r="IF631" s="66"/>
      <c r="IG631" s="76"/>
      <c r="IH631" s="66"/>
      <c r="II631" s="76"/>
      <c r="IJ631" s="66"/>
      <c r="IK631" s="76"/>
      <c r="IL631" s="66"/>
      <c r="IM631" s="76"/>
      <c r="IN631" s="66"/>
      <c r="IO631" s="76"/>
      <c r="IP631" s="66"/>
      <c r="IQ631" s="76"/>
      <c r="IR631" s="66"/>
      <c r="IS631" s="76"/>
      <c r="IT631" s="66"/>
      <c r="IU631" s="76"/>
      <c r="IV631" s="66"/>
      <c r="IW631" s="76"/>
      <c r="IX631" s="66"/>
      <c r="IY631" s="76"/>
      <c r="IZ631" s="66"/>
      <c r="JA631" s="76"/>
      <c r="JB631" s="66"/>
      <c r="JC631" s="76"/>
      <c r="JD631" s="66"/>
      <c r="JE631" s="76"/>
      <c r="JF631" s="66"/>
      <c r="JG631" s="76"/>
      <c r="JH631" s="66"/>
      <c r="JI631" s="76"/>
      <c r="JJ631" s="66"/>
      <c r="JK631" s="76"/>
      <c r="JL631" s="66"/>
      <c r="JM631" s="76"/>
      <c r="JN631" s="66"/>
      <c r="JO631" s="76"/>
      <c r="JP631" s="66"/>
      <c r="JQ631" s="76"/>
      <c r="JR631" s="66"/>
      <c r="JS631" s="76"/>
      <c r="JT631" s="66"/>
      <c r="JU631" s="76"/>
      <c r="JV631" s="66"/>
      <c r="JW631" s="76"/>
      <c r="JX631" s="66"/>
      <c r="JY631" s="76"/>
      <c r="JZ631" s="66"/>
      <c r="KA631" s="76"/>
      <c r="KB631" s="66"/>
      <c r="KC631" s="76"/>
      <c r="KD631" s="66"/>
      <c r="KE631" s="76"/>
      <c r="KF631" s="66"/>
      <c r="KG631" s="76"/>
      <c r="KH631" s="66"/>
      <c r="KI631" s="76"/>
      <c r="KJ631" s="66"/>
      <c r="KK631" s="76"/>
      <c r="KL631" s="66"/>
      <c r="KM631" s="76"/>
      <c r="KN631" s="66"/>
      <c r="KO631" s="76"/>
      <c r="KP631" s="66"/>
      <c r="KQ631" s="76"/>
      <c r="KR631" s="66"/>
      <c r="KS631" s="76"/>
      <c r="KT631" s="66"/>
      <c r="KU631" s="76"/>
      <c r="KV631" s="66"/>
      <c r="KW631" s="76"/>
      <c r="KX631" s="66"/>
      <c r="KY631" s="76"/>
      <c r="KZ631" s="66"/>
      <c r="LA631" s="76"/>
      <c r="LB631" s="66"/>
      <c r="LC631" s="76"/>
      <c r="LD631" s="66"/>
      <c r="LE631" s="76"/>
      <c r="LF631" s="66"/>
      <c r="LG631" s="76"/>
      <c r="LH631" s="66"/>
      <c r="LI631" s="76"/>
      <c r="LJ631" s="66"/>
      <c r="LK631" s="76"/>
      <c r="LL631" s="66"/>
      <c r="LM631" s="76"/>
      <c r="LN631" s="66"/>
      <c r="LO631" s="76"/>
      <c r="LP631" s="66"/>
      <c r="LQ631" s="76"/>
      <c r="LR631" s="66"/>
      <c r="LS631" s="76"/>
      <c r="LT631" s="66"/>
      <c r="LU631" s="76"/>
      <c r="LV631" s="66"/>
      <c r="LW631" s="76"/>
      <c r="LX631" s="66"/>
      <c r="LY631" s="76"/>
      <c r="LZ631" s="66"/>
      <c r="MA631" s="76"/>
      <c r="MB631" s="66"/>
      <c r="MC631" s="76"/>
      <c r="MD631" s="66"/>
      <c r="MG631" s="1" t="str" cm="1">
        <f t="array" ref="MG631">IFERROR(INDEX(Paste_Here!$B$2:$B$850, MATCH(0, COUNTIF(MG$4:MG630, Paste_Here!$B$2:$B$850) + IF(Paste_Here!$B$2:$B$850="", 1, 0), 0)), "")</f>
        <v/>
      </c>
      <c r="MH631" s="1" t="str">
        <f>IF(MG631&lt;&gt;"", INDEX(Paste_Here!$A$2:$A$850, MATCH(MG631, Paste_Here!$B$2:$B$850, 0)), "")</f>
        <v/>
      </c>
      <c r="MI631" s="1" t="str">
        <f t="shared" si="80"/>
        <v/>
      </c>
      <c r="MJ631" s="1" t="str" cm="1">
        <f t="array" ref="MJ631">IFERROR(INDEX($MI$5:$MI$850, MATCH(SMALL(IF($MI$5:$MI$850&lt;&gt;"", COUNTIF($MI$5:$MI$850, "&lt;"&amp;$MI$5:$MI$850)+1), ROW()-ROW($MJ$5)+1), COUNTIF($MI$5:$MI$850, "&lt;"&amp;$MI$5:$MI$850)+1, 0)), "")</f>
        <v/>
      </c>
    </row>
    <row r="632" spans="1:348">
      <c r="A632" s="66"/>
      <c r="B632" s="76" t="str">
        <f t="shared" si="73"/>
        <v/>
      </c>
      <c r="C632" s="66"/>
      <c r="D632" s="76" t="str">
        <f>IFERROR(IF(B632&lt;&gt;"", IF(AND(INDEX(Paste_Here!B$2:B$850, MATCH(B632, Paste_Here!A$2:A$850, 0))&lt;&gt;"", ISNUMBER(VALUE(INDEX(Paste_Here!B$2:B$850, MATCH(B632, Paste_Here!A$2:A$850, 0))))), INDEX(Paste_Here!B$2:B$850, MATCH(B632, Paste_Here!A$2:A$850, 0)), ""), ""), "")</f>
        <v/>
      </c>
      <c r="E632" s="66"/>
      <c r="F632" s="76" t="str">
        <f>IFERROR(IF(B632&lt;&gt;"", IF(ISTEXT(INDEX(Paste_Here!K$2:K$850, MATCH(B632, Paste_Here!A$2:A$850, 0))), INDEX(Paste_Here!K$2:K$850, MATCH(B632, Paste_Here!A$2:A$850, 0)), ""), ""), "")</f>
        <v/>
      </c>
      <c r="G632" s="66"/>
      <c r="H632" s="76" t="str">
        <f>IFERROR(IF(B632&lt;&gt;"", IF(ISTEXT(INDEX(Paste_Here!C$2:C$850, MATCH(B632, Paste_Here!A$2:A$850, 0))), INDEX(Paste_Here!C$2:C$850, MATCH(B632, Paste_Here!A$2:A$850, 0)), ""), ""), "")</f>
        <v/>
      </c>
      <c r="I632" s="66"/>
      <c r="J632" s="76" t="str">
        <f>IFERROR(IF(B632&lt;&gt;"", IF(ISNUMBER(SEARCH("s", LOWER(INDEX(Paste_Here!M$2:M$850, MATCH(B632, Paste_Here!A$2:A$850, 0))))), "Yes", IF(INDEX(Paste_Here!M$2:M$850, MATCH(B632, Paste_Here!A$2:A$850, 0))&lt;&gt;"", "No", "")), ""), "")</f>
        <v/>
      </c>
      <c r="K632" s="66"/>
      <c r="L632" s="76" t="str">
        <f>IFERROR(IF(B632&lt;&gt;"", IF(ISNUMBER(SEARCH("yes", LOWER(INDEX(Paste_Here!E$2:E$850, MATCH(B632, Paste_Here!A$2:A$850, 0))))), "Yes", IF(ISNUMBER(SEARCH("no", LOWER(INDEX(Paste_Here!E$2:E$850, MATCH(B632, Paste_Here!A$2:A$850, 0))))), "No", "")), ""), "")</f>
        <v/>
      </c>
      <c r="M632" s="66"/>
      <c r="N632" s="76" t="str">
        <f>IFERROR(IF(B632&lt;&gt;"", IF(ISNUMBER(SEARCH("yes", LOWER(INDEX(Paste_Here!F$2:F$850, MATCH(B632, Paste_Here!A$2:A$850, 0))))), "Yes", IF(ISNUMBER(SEARCH("no", LOWER(INDEX(Paste_Here!F$2:F$850, MATCH(B632, Paste_Here!A$2:A$850, 0))))), "No", "")), ""), "")</f>
        <v/>
      </c>
      <c r="O632" s="66"/>
      <c r="P632" s="76" t="str">
        <f>IFERROR(IF(B632&lt;&gt;"", IF(ISNUMBER(SEARCH("yes", LOWER(INDEX(Paste_Here!L$2:L$850, MATCH(B632, Paste_Here!A$2:A$850, 0))))), "Yes", IF(ISNUMBER(SEARCH("no", LOWER(INDEX(Paste_Here!L$2:L$850, MATCH(B632, Paste_Here!A$2:A$850, 0))))), "No", "")), ""), "")</f>
        <v/>
      </c>
      <c r="Q632" s="66"/>
      <c r="R632" s="76" t="str">
        <f>IFERROR(IF(B632&lt;&gt;"", IF(ISNUMBER(SEARCH("transitional 2", LOWER(INDEX(Paste_Here!D$2:D$850, MATCH(B632, Paste_Here!A$2:A$850, 0))))), "T2", IF(ISNUMBER(SEARCH("transitional 1", LOWER(INDEX(Paste_Here!D$2:D$850, MATCH(B632, Paste_Here!A$2:A$850, 0))))), "T1", IF(ISNUMBER(SEARCH("waived ell services", LOWER(INDEX(Paste_Here!D$2:D$850, MATCH(B632, Paste_Here!A$2:A$850, 0))))), "W", IF(ISNUMBER(SEARCH("english language learner", LOWER(INDEX(Paste_Here!D$2:D$850, MATCH(B632, Paste_Here!A$2:A$850, 0))))), "L", "")))), ""), "")</f>
        <v/>
      </c>
      <c r="S632" s="66"/>
      <c r="T632" s="76" t="str">
        <f>IFERROR(IF(B632&lt;&gt;"", IF(ISNUMBER(SEARCH("yes", LOWER(INDEX(Paste_Here!I$2:I$850, MATCH(B632, Paste_Here!A$2:A$850, 0))))), "Yes", IF(ISNUMBER(SEARCH("no", LOWER(INDEX(Paste_Here!I$2:I$850, MATCH(B632, Paste_Here!A$2:A$850, 0))))), "No", "")), ""), "")</f>
        <v/>
      </c>
      <c r="U632" s="66"/>
      <c r="V632" s="76" t="str">
        <f>IFERROR(IF(B632&lt;&gt;"", IF(ISTEXT(INDEX(Paste_Here!J$2:J$850, MATCH(B632, Paste_Here!A$2:A$850, 0))), VALUE(INDEX(Paste_Here!J$2:J$850, MATCH(B632, Paste_Here!A$2:A$850, 0))), ""), ""), "")</f>
        <v/>
      </c>
      <c r="W632" s="66"/>
      <c r="X632" s="66"/>
      <c r="Y632" s="76" t="str">
        <f t="shared" si="74"/>
        <v/>
      </c>
      <c r="Z632" s="66"/>
      <c r="AA632" s="76" t="str">
        <f>IFERROR(IF(B632&lt;&gt;"", IF(AND(INDEX(Paste_Here!AI$2:AI$850, MATCH(B632, Paste_Here!A$2:A$850, 0))&lt;&gt;"", ISNUMBER(VALUE(INDEX(Paste_Here!AI$2:AI$850, MATCH(B632, Paste_Here!A$2:A$850, 0))))), INDEX(Paste_Here!AI$2:AI$850, MATCH(B632, Paste_Here!A$2:A$850, 0)), ""), ""), "")</f>
        <v/>
      </c>
      <c r="AB632" s="66"/>
      <c r="AC632" s="76" t="str">
        <f>IFERROR(IF(B632&lt;&gt;"", IF(AND(INDEX(Paste_Here!AJ$2:AJ$850, MATCH(B632, Paste_Here!A$2:A$850, 0))&lt;&gt;"", ISNUMBER(VALUE(INDEX(Paste_Here!AJ$2:AJ$850, MATCH(B632, Paste_Here!A$2:A$850, 0))))), INDEX(Paste_Here!AJ$2:AJ$850, MATCH(B632, Paste_Here!A$2:A$850, 0)), ""), ""), "")</f>
        <v/>
      </c>
      <c r="AD632" s="66"/>
      <c r="AE632" s="76" t="str">
        <f>IFERROR(IF(B632&lt;&gt;"", IF(AND(INDEX(Paste_Here!AK$2:AK$850, MATCH(B632, Paste_Here!A$2:A$850, 0))&lt;&gt;"", ISNUMBER(VALUE(INDEX(Paste_Here!AK$2:AK$850, MATCH(B632, Paste_Here!A$2:A$850, 0))))), INDEX(Paste_Here!AK$2:AK$850, MATCH(B632, Paste_Here!A$2:A$850, 0)), ""), ""), "")</f>
        <v/>
      </c>
      <c r="AF632" s="66"/>
      <c r="AG632" s="76" t="str">
        <f>IFERROR(IF(B632&lt;&gt;"", IF(AND(INDEX(Paste_Here!AL$2:AL$850, MATCH(B632, Paste_Here!A$2:A$850, 0))&lt;&gt;"", ISNUMBER(VALUE(INDEX(Paste_Here!AL$2:AL$850, MATCH(B632, Paste_Here!A$2:A$850, 0))))), INDEX(Paste_Here!AL$2:AL$850, MATCH(B632, Paste_Here!A$2:A$850, 0)), ""), ""), "")</f>
        <v/>
      </c>
      <c r="AH632" s="66"/>
      <c r="AI632" s="76" t="str">
        <f>IFERROR(IF(B632&lt;&gt;"", IF(AND(INDEX(Paste_Here!AH$2:AH$850, MATCH(B632, Paste_Here!A$2:A$850, 0))&lt;&gt;"", ISNUMBER(VALUE(INDEX(Paste_Here!AH$2:AH$850, MATCH(B632, Paste_Here!A$2:A$850, 0))))), IF(VALUE(INDEX(Paste_Here!AH$2:AH$850, MATCH(B632, Paste_Here!A$2:A$850, 0)))=0, "", INDEX(Paste_Here!AH$2:AH$850, MATCH(B632, Paste_Here!A$2:A$850, 0))), ""), ""), "")</f>
        <v/>
      </c>
      <c r="AJ632" s="66"/>
      <c r="AK632" s="76" t="str">
        <f>IFERROR(IF(B632&lt;&gt;"", IF(AND(INDEX(Paste_Here!N$2:N$850, MATCH(B632, Paste_Here!A$2:A$850, 0))&lt;&gt;"", ISNUMBER(VALUE(INDEX(Paste_Here!N$2:N$850, MATCH(B632, Paste_Here!A$2:A$850, 0))))), INDEX(Paste_Here!N$2:N$850, MATCH(B632, Paste_Here!A$2:A$850, 0)), ""), ""), "")</f>
        <v/>
      </c>
      <c r="AL632" s="66"/>
      <c r="AM632" s="76" t="str">
        <f>IFERROR(IF(B632&lt;&gt;"", IF(AND(INDEX(Paste_Here!O$2:O$850, MATCH(B632, Paste_Here!A$2:A$850, 0))&lt;&gt;"", ISNUMBER(VALUE(INDEX(Paste_Here!O$2:O$850, MATCH(B632, Paste_Here!A$2:A$850, 0))))), INDEX(Paste_Here!O$2:O$850, MATCH(B632, Paste_Here!A$2:A$850, 0)), ""), ""), "")</f>
        <v/>
      </c>
      <c r="AN632" s="66"/>
      <c r="AO632" s="76"/>
      <c r="AP632" s="66"/>
      <c r="AQ632" s="76"/>
      <c r="AR632" s="66"/>
      <c r="AS632" s="76"/>
      <c r="AT632" s="66"/>
      <c r="AU632" s="66"/>
      <c r="AV632" s="76" t="str">
        <f t="shared" si="75"/>
        <v/>
      </c>
      <c r="AW632" s="66"/>
      <c r="AX632" s="76" t="str">
        <f>IFERROR(IF(B632&lt;&gt;"", IF(ISNUMBER(SEARCH("Revealed-Potential (Primary Focus)", LOWER(INDEX(Paste_Here!Z$2:Z$850, MATCH(B632, Paste_Here!A$2:A$850, 0))))), "Rev-Potential: Prim", IF(ISNUMBER(SEARCH("Revealed-Potential (Secondary Focus)", LOWER(INDEX(Paste_Here!Z$2:Z$850, MATCH(B632, Paste_Here!A$2:A$850, 0))))), "Rev-Potential: Sec", IF(ISNUMBER(SEARCH("Monitoring", LOWER(INDEX(Paste_Here!Z$2:Z$850, MATCH(B632, Paste_Here!A$2:A$850, 0))))), "Monitoring", IF(ISNUMBER(SEARCH("At-Promise (Secondary Focus)", LOWER(INDEX(Paste_Here!Z$2:Z$850, MATCH(B632, Paste_Here!A$2:A$850, 0))))), "At-Promise: Sec", IF(ISNUMBER(SEARCH("At-Promise (Primary Focus)", LOWER(INDEX(Paste_Here!Z$2:Z$850, MATCH(B632, Paste_Here!A$2:A$850, 0))))), "At-Promise: Prim", ""))))), ""), "")</f>
        <v/>
      </c>
      <c r="AY632" s="66"/>
      <c r="AZ632" s="76"/>
      <c r="BA632" s="66"/>
      <c r="BB632" s="76"/>
      <c r="BC632" s="66"/>
      <c r="BD632" s="76"/>
      <c r="BE632" s="66"/>
      <c r="BF632" s="76"/>
      <c r="BG632" s="66"/>
      <c r="BH632" s="76"/>
      <c r="BI632" s="66"/>
      <c r="BJ632" s="66"/>
      <c r="BK632" s="76" t="str">
        <f t="shared" si="76"/>
        <v/>
      </c>
      <c r="BL632" s="66"/>
      <c r="BM632" s="76" t="str">
        <f>IFERROR(IF(B632&lt;&gt;"", IF(AND(ISNUMBER(VALUE(SUBSTITUTE(SUBSTITUTE(Paste_Here!R632, "br", "-"), "L", ""))), VALUE(SUBSTITUTE(SUBSTITUTE(Paste_Here!R632, "br", "-"), "L", "")) &gt;= 1095), "Yes", IF(AND(ISNUMBER(VALUE(SUBSTITUTE(SUBSTITUTE(Paste_Here!R632, "br", "-"), "L", ""))), VALUE(SUBSTITUTE(SUBSTITUTE(Paste_Here!R632, "br", "-"), "L", "")) &lt;= 1094), "No", "")), ""), "")</f>
        <v/>
      </c>
      <c r="BN632" s="66"/>
      <c r="BO632" s="76" t="str">
        <f>IFERROR(IF(B632&lt;&gt;"", IF(COUNTIF(INDEX(Paste_Here!Y$2:AB$850, MATCH(B632, Paste_Here!A$2:A$850, 0), 0), "yes") &gt; 0, "Yes", IF(COUNTIF(INDEX(Paste_Here!Y$2:AB$850, MATCH(B632, Paste_Here!A$2:A$850, 0), 0), "no") &gt; 0, "No", "")), ""), "")</f>
        <v/>
      </c>
      <c r="BP632" s="66"/>
      <c r="BQ632" s="76" t="str">
        <f>IFERROR(IF(B632&lt;&gt;"", IF(AND(ISNUMBER(VALUE(SUBSTITUTE(SUBSTITUTE(Paste_Here!U632, "em", "-"), "q", ""))), VALUE(SUBSTITUTE(SUBSTITUTE(Paste_Here!U632, "em", "-"), "q", "")) &gt;= 910), "Yes", IF(AND(ISNUMBER(VALUE(SUBSTITUTE(SUBSTITUTE(Paste_Here!U632, "em", "-"), "q", ""))), VALUE(SUBSTITUTE(SUBSTITUTE(Paste_Here!U632, "em", "-"), "q", "")) &lt;= 909), "No", "")), ""), "")</f>
        <v/>
      </c>
      <c r="BR632" s="66"/>
      <c r="BS632" s="76" t="str">
        <f>IFERROR(IF(B632&lt;&gt;"", IF(AND(INDEX(Paste_Here!X$2:X$850, MATCH(B632, Paste_Here!A$2:A$850, 0))&lt;&gt;"", ISNUMBER(VALUE(INDEX(Paste_Here!X$2:X$850, MATCH(B632, Paste_Here!A$2:A$850, 0))))), INDEX(Paste_Here!X$2:X$850, MATCH(B632, Paste_Here!A$2:A$850, 0)), ""), ""), "")</f>
        <v/>
      </c>
      <c r="BT632" s="66"/>
      <c r="BU632" s="76" t="str">
        <f>IFERROR(IF(B632&lt;&gt;"", IF(ISNUMBER(VALUE(INDEX(Paste_Here!G$2:G$850, MATCH(B632, Paste_Here!A$2:A$850, 0)))), IF(VALUE(INDEX(Paste_Here!G$2:G$850, MATCH(B632, Paste_Here!A$2:A$850, 0)))=0, "No", IF(AND(VALUE(INDEX(Paste_Here!G$2:G$850, MATCH(B632, Paste_Here!A$2:A$850, 0)))&gt;=1, VALUE(INDEX(Paste_Here!G$2:G$850, MATCH(B632, Paste_Here!A$2:A$850, 0)))&lt;=4), VALUE(INDEX(Paste_Here!G$2:G$850, MATCH(B632, Paste_Here!A$2:A$850, 0))), "")), ""), ""), "")</f>
        <v/>
      </c>
      <c r="BV632" s="66"/>
      <c r="BW632" s="76" t="str">
        <f>IFERROR(IF(B632&lt;&gt;"", IF(ISNUMBER(VALUE(INDEX(Paste_Here!H$2:H$850, MATCH(B632, Paste_Here!A$2:A$850, 0)))), IF(VALUE(INDEX(Paste_Here!H$2:H$850, MATCH(B632, Paste_Here!A$2:A$850, 0)))=0, "No", IF(AND(VALUE(INDEX(Paste_Here!H$2:H$850, MATCH(B632, Paste_Here!A$2:A$850, 0)))&gt;=1, VALUE(INDEX(Paste_Here!H$2:H$850, MATCH(B632, Paste_Here!A$2:A$850, 0)))&lt;=4), VALUE(INDEX(Paste_Here!H$2:H$850, MATCH(B632, Paste_Here!A$2:A$850, 0))), "")), ""), ""), "")</f>
        <v/>
      </c>
      <c r="BX632" s="66"/>
      <c r="BY632" s="76"/>
      <c r="BZ632" s="66"/>
      <c r="CA632" s="76"/>
      <c r="CB632" s="66"/>
      <c r="CC632" s="66"/>
      <c r="CD632" s="76" t="str">
        <f t="shared" si="77"/>
        <v/>
      </c>
      <c r="CE632" s="66"/>
      <c r="CF632" s="76" t="str">
        <f>IFERROR(IF(B632&lt;&gt;"", IF(AND(INDEX(Paste_Here!P$2:P$850, MATCH(B632, Paste_Here!A$2:A$850, 0))&lt;&gt;"", ISNUMBER(VALUE(INDEX(Paste_Here!P$2:P$850, MATCH(B632, Paste_Here!A$2:A$850, 0))))), INDEX(Paste_Here!P$2:P$850, MATCH(B632, Paste_Here!A$2:A$850, 0)), ""), ""), "")</f>
        <v/>
      </c>
      <c r="CG632" s="66"/>
      <c r="CH632" s="76" t="str">
        <f>IFERROR(IF(B632&lt;&gt;"", IF(ISNUMBER(SEARCH("highrisk", LOWER(INDEX(Paste_Here!Q$2:Q$850, MATCH(B632, Paste_Here!A$2:A$850, 0))))), "High Risk", IF(ISNUMBER(SEARCH("lowrisk", LOWER(INDEX(Paste_Here!Q$2:Q$850, MATCH(B632, Paste_Here!A$2:A$850, 0))))), "Low Risk", IF(ISNUMBER(SEARCH("somerisk", LOWER(INDEX(Paste_Here!Q$2:Q$850, MATCH(B632, Paste_Here!A$2:A$850, 0))))), "Some Risk", ""))), ""), "")</f>
        <v/>
      </c>
      <c r="CI632" s="66"/>
      <c r="CJ632" s="76" t="str">
        <f>IFERROR(IF(B632&lt;&gt;"", IF(AND(INDEX(Paste_Here!AA$2:AA$850, MATCH(B632, Paste_Here!A$2:A$850, 0))&lt;&gt;"", ISNUMBER(VALUE(INDEX(Paste_Here!AA$2:AA$850, MATCH(B632, Paste_Here!A$2:A$850, 0))))), INDEX(Paste_Here!AA$2:AA$850, MATCH(B632, Paste_Here!A$2:A$850, 0)), ""), ""), "")</f>
        <v/>
      </c>
      <c r="CK632" s="66"/>
      <c r="CL632" s="76" t="str">
        <f>IFERROR(IF(B632&lt;&gt;"", IF(LOWER(INDEX(Paste_Here!AB$2:AB$850, MATCH(B632, Paste_Here!A$2:A$850, 0)))="approaching expectations", "Approaching", IF(LOWER(INDEX(Paste_Here!AB$2:AB$850, MATCH(B632, Paste_Here!A$2:A$850, 0)))="met expectations", "Met", IF(LOWER(INDEX(Paste_Here!AB$2:AB$850, MATCH(B632, Paste_Here!A$2:A$850, 0)))="exceeded expectations", "Exceeded", IF(LOWER(INDEX(Paste_Here!AB$2:AB$850, MATCH(B632, Paste_Here!A$2:A$850, 0)))="below expectations", "Below", "")))), ""), "")</f>
        <v/>
      </c>
      <c r="CM632" s="66"/>
      <c r="CN632" s="76" t="str">
        <f>IFERROR(IF(B632&lt;&gt;"", IF(AND(INDEX(Paste_Here!AC$2:AC$850, MATCH(B632, Paste_Here!A$2:A$850, 0))&lt;&gt;"", ISNUMBER(VALUE(INDEX(Paste_Here!AC$2:AC$850, MATCH(B632, Paste_Here!A$2:A$850, 0))))), INDEX(Paste_Here!AC$2:AC$850, MATCH(B632, Paste_Here!A$2:A$850, 0)), ""), ""), "")</f>
        <v/>
      </c>
      <c r="CO632" s="66"/>
      <c r="CP632" s="76"/>
      <c r="CQ632" s="66"/>
      <c r="CR632" s="76"/>
      <c r="CS632" s="66"/>
      <c r="CT632" s="76"/>
      <c r="CU632" s="66"/>
      <c r="CV632" s="76"/>
      <c r="CW632" s="66"/>
      <c r="CX632" s="76"/>
      <c r="CY632" s="66"/>
      <c r="CZ632" s="66"/>
      <c r="DA632" s="76" t="str">
        <f t="shared" si="78"/>
        <v/>
      </c>
      <c r="DB632" s="66"/>
      <c r="DC632" s="76" t="str">
        <f>IFERROR(IF(B632&lt;&gt;"", IF(AND(INDEX(Paste_Here!V$2:V$850, MATCH(B632, Paste_Here!A$2:A$850, 0))&lt;&gt;"", ISNUMBER(VALUE(INDEX(Paste_Here!V$2:V$850, MATCH(B632, Paste_Here!A$2:A$850, 0))))), INDEX(Paste_Here!V$2:V$850, MATCH(B632, Paste_Here!A$2:A$850, 0)), ""), ""), "")</f>
        <v/>
      </c>
      <c r="DD632" s="66"/>
      <c r="DE632" s="76" t="str">
        <f>IFERROR(IF(B632&lt;&gt;"", IF(ISNUMBER(SEARCH("highrisk", LOWER(INDEX(Paste_Here!W$2:W$850, MATCH(B632, Paste_Here!A$2:A$850, 0))))), "High Risk", IF(ISNUMBER(SEARCH("lowrisk", LOWER(INDEX(Paste_Here!W$2:W$850, MATCH(B632, Paste_Here!A$2:A$850, 0))))), "Low Risk", IF(ISNUMBER(SEARCH("somerisk", LOWER(INDEX(Paste_Here!W$2:W$850, MATCH(B632, Paste_Here!A$2:A$850, 0))))), "Some Risk", ""))), ""), "")</f>
        <v/>
      </c>
      <c r="DF632" s="66"/>
      <c r="DG632" s="76" t="str">
        <f>IFERROR(IF(B632&lt;&gt;"", IF(AND(INDEX(Paste_Here!S$2:S$850, MATCH(B632, Paste_Here!A$2:A$850, 0))&lt;&gt;"", ISNUMBER(VALUE(INDEX(Paste_Here!S$2:S$850, MATCH(B632, Paste_Here!A$2:A$850, 0))))), INDEX(Paste_Here!S$2:S$850, MATCH(B632, Paste_Here!A$2:A$850, 0)), ""), ""), "")</f>
        <v/>
      </c>
      <c r="DH632" s="66"/>
      <c r="DI632" s="76" t="str">
        <f>IFERROR(IF(B632&lt;&gt;"", IF(ISNUMBER(SEARCH("highrisk", LOWER(INDEX(Paste_Here!T$2:T$850, MATCH(B632, Paste_Here!A$2:A$850, 0))))), "High Risk", IF(ISNUMBER(SEARCH("lowrisk", LOWER(INDEX(Paste_Here!T$2:T$850, MATCH(B632, Paste_Here!A$2:A$850, 0))))), "Low Risk", IF(ISNUMBER(SEARCH("somerisk", LOWER(INDEX(Paste_Here!T$2:T$850, MATCH(B632, Paste_Here!A$2:A$850, 0))))), "Some Risk", ""))), ""), "")</f>
        <v/>
      </c>
      <c r="DJ632" s="66"/>
      <c r="DK632" s="76" t="str">
        <f>IFERROR(IF(B632&lt;&gt;"", IF(AND(INDEX(Paste_Here!AD$2:AD$850, MATCH(B632, Paste_Here!A$2:A$850, 0))&lt;&gt;"", ISNUMBER(VALUE(INDEX(Paste_Here!AD$2:AD$850, MATCH(B632, Paste_Here!A$2:A$850, 0))))), INDEX(Paste_Here!AD$2:AD$850, MATCH(B632, Paste_Here!A$2:A$850, 0)), ""), ""), "")</f>
        <v/>
      </c>
      <c r="DL632" s="66"/>
      <c r="DM632" s="76" t="str">
        <f>IFERROR(IF(B632&lt;&gt;"", IF(LOWER(INDEX(Paste_Here!AE$2:AE$850, MATCH(B632, Paste_Here!A$2:A$850, 0)))="approaching expectations", "Approaching", IF(LOWER(INDEX(Paste_Here!AE$2:AE$850, MATCH(B632, Paste_Here!A$2:A$850, 0)))="met expectations", "Met", IF(LOWER(INDEX(Paste_Here!AE$2:AE$850, MATCH(B632, Paste_Here!A$2:A$850, 0)))="exceeded expectations", "Exceeded", IF(LOWER(INDEX(Paste_Here!AE$2:AE$850, MATCH(B632, Paste_Here!A$2:A$850, 0)))="below expectations", "Below", "")))), ""), "")</f>
        <v/>
      </c>
      <c r="DN632" s="66"/>
      <c r="DO632" s="76"/>
      <c r="DP632" s="66"/>
      <c r="DQ632" s="76"/>
      <c r="DR632" s="66"/>
      <c r="DS632" s="76"/>
      <c r="DT632" s="66"/>
      <c r="DU632" s="76"/>
      <c r="DV632" s="66"/>
      <c r="DW632" s="66"/>
      <c r="DX632" s="76" t="str">
        <f t="shared" si="79"/>
        <v/>
      </c>
      <c r="DY632" s="66"/>
      <c r="DZ632" s="76"/>
      <c r="EA632" s="66"/>
      <c r="EB632" s="76"/>
      <c r="EC632" s="66"/>
      <c r="ED632" s="76" t="str">
        <f>IFERROR(IF(B632&lt;&gt;"", IF(AND(INDEX(Paste_Here!AF$2:AF$850, MATCH(B632, Paste_Here!A$2:A$850, 0))&lt;&gt;"", ISNUMBER(VALUE(INDEX(Paste_Here!AF$2:AF$850, MATCH(B632, Paste_Here!A$2:A$850, 0))))), INDEX(Paste_Here!AF$2:AF$850, MATCH(B632, Paste_Here!A$2:A$850, 0)), ""), ""), "")</f>
        <v/>
      </c>
      <c r="EE632" s="66"/>
      <c r="EF632" s="76"/>
      <c r="EG632" s="66"/>
      <c r="EH632" s="76"/>
      <c r="EI632" s="66"/>
      <c r="EJ632" s="76" t="str">
        <f>IFERROR(IF(B632&lt;&gt;"", IF(AND(INDEX(Paste_Here!AG$2:AG$850, MATCH(B632, Paste_Here!A$2:A$850, 0))&lt;&gt;"", ISNUMBER(VALUE(INDEX(Paste_Here!AG$2:AG$850, MATCH(B632, Paste_Here!A$2:A$850, 0))))), INDEX(Paste_Here!AG$2:AG$850, MATCH(B632, Paste_Here!A$2:A$850, 0)), ""), ""), "")</f>
        <v/>
      </c>
      <c r="EK632" s="66"/>
      <c r="EL632" s="76"/>
      <c r="EM632" s="66"/>
      <c r="EN632" s="76"/>
      <c r="EO632" s="66"/>
      <c r="EP632" s="76"/>
      <c r="EQ632" s="66"/>
      <c r="ER632" s="76"/>
      <c r="ES632" s="66"/>
      <c r="ET632" s="66"/>
      <c r="EU632" s="76"/>
      <c r="EV632" s="66"/>
      <c r="EW632" s="76"/>
      <c r="EX632" s="66"/>
      <c r="EY632" s="76"/>
      <c r="EZ632" s="66"/>
      <c r="FA632" s="76"/>
      <c r="FB632" s="66"/>
      <c r="FC632" s="76"/>
      <c r="FD632" s="66"/>
      <c r="FE632" s="76"/>
      <c r="FF632" s="66"/>
      <c r="FG632" s="76"/>
      <c r="FH632" s="66"/>
      <c r="FI632" s="76"/>
      <c r="FJ632" s="66"/>
      <c r="FK632" s="76"/>
      <c r="FL632" s="66"/>
      <c r="FM632" s="76"/>
      <c r="FN632" s="66"/>
      <c r="FO632" s="76"/>
      <c r="FP632" s="66"/>
      <c r="FQ632" s="76"/>
      <c r="FR632" s="66"/>
      <c r="FS632" s="76"/>
      <c r="FT632" s="66"/>
      <c r="FU632" s="76"/>
      <c r="FV632" s="66"/>
      <c r="FW632" s="76"/>
      <c r="FX632" s="66"/>
      <c r="FY632" s="76"/>
      <c r="FZ632" s="66"/>
      <c r="GA632" s="76"/>
      <c r="GB632" s="66"/>
      <c r="GC632" s="76"/>
      <c r="GD632" s="66"/>
      <c r="GE632" s="76"/>
      <c r="GF632" s="66"/>
      <c r="GG632" s="76"/>
      <c r="GH632" s="66"/>
      <c r="GI632" s="76"/>
      <c r="GJ632" s="66"/>
      <c r="GK632" s="76"/>
      <c r="GL632" s="66"/>
      <c r="GM632" s="76"/>
      <c r="GN632" s="66"/>
      <c r="GO632" s="76"/>
      <c r="GP632" s="66"/>
      <c r="GQ632" s="76"/>
      <c r="GR632" s="66"/>
      <c r="GS632" s="76"/>
      <c r="GT632" s="66"/>
      <c r="GU632" s="76"/>
      <c r="GV632" s="66"/>
      <c r="GW632" s="76"/>
      <c r="GX632" s="66"/>
      <c r="GY632" s="76"/>
      <c r="GZ632" s="66"/>
      <c r="HA632" s="76"/>
      <c r="HB632" s="66"/>
      <c r="HC632" s="76"/>
      <c r="HD632" s="66"/>
      <c r="HE632" s="76"/>
      <c r="HF632" s="66"/>
      <c r="HG632" s="76"/>
      <c r="HH632" s="66"/>
      <c r="HI632" s="76"/>
      <c r="HJ632" s="66"/>
      <c r="HK632" s="76"/>
      <c r="HL632" s="66"/>
      <c r="HM632" s="76"/>
      <c r="HN632" s="66"/>
      <c r="HO632" s="76"/>
      <c r="HP632" s="66"/>
      <c r="HQ632" s="76"/>
      <c r="HR632" s="66"/>
      <c r="HS632" s="76"/>
      <c r="HT632" s="66"/>
      <c r="HU632" s="76"/>
      <c r="HV632" s="66"/>
      <c r="HW632" s="76"/>
      <c r="HX632" s="66"/>
      <c r="HY632" s="76"/>
      <c r="HZ632" s="66"/>
      <c r="IA632" s="76"/>
      <c r="IB632" s="66"/>
      <c r="IC632" s="76"/>
      <c r="ID632" s="66"/>
      <c r="IE632" s="76"/>
      <c r="IF632" s="66"/>
      <c r="IG632" s="76"/>
      <c r="IH632" s="66"/>
      <c r="II632" s="76"/>
      <c r="IJ632" s="66"/>
      <c r="IK632" s="76"/>
      <c r="IL632" s="66"/>
      <c r="IM632" s="76"/>
      <c r="IN632" s="66"/>
      <c r="IO632" s="76"/>
      <c r="IP632" s="66"/>
      <c r="IQ632" s="76"/>
      <c r="IR632" s="66"/>
      <c r="IS632" s="76"/>
      <c r="IT632" s="66"/>
      <c r="IU632" s="76"/>
      <c r="IV632" s="66"/>
      <c r="IW632" s="76"/>
      <c r="IX632" s="66"/>
      <c r="IY632" s="76"/>
      <c r="IZ632" s="66"/>
      <c r="JA632" s="76"/>
      <c r="JB632" s="66"/>
      <c r="JC632" s="76"/>
      <c r="JD632" s="66"/>
      <c r="JE632" s="76"/>
      <c r="JF632" s="66"/>
      <c r="JG632" s="76"/>
      <c r="JH632" s="66"/>
      <c r="JI632" s="76"/>
      <c r="JJ632" s="66"/>
      <c r="JK632" s="76"/>
      <c r="JL632" s="66"/>
      <c r="JM632" s="76"/>
      <c r="JN632" s="66"/>
      <c r="JO632" s="76"/>
      <c r="JP632" s="66"/>
      <c r="JQ632" s="76"/>
      <c r="JR632" s="66"/>
      <c r="JS632" s="76"/>
      <c r="JT632" s="66"/>
      <c r="JU632" s="76"/>
      <c r="JV632" s="66"/>
      <c r="JW632" s="76"/>
      <c r="JX632" s="66"/>
      <c r="JY632" s="76"/>
      <c r="JZ632" s="66"/>
      <c r="KA632" s="76"/>
      <c r="KB632" s="66"/>
      <c r="KC632" s="76"/>
      <c r="KD632" s="66"/>
      <c r="KE632" s="76"/>
      <c r="KF632" s="66"/>
      <c r="KG632" s="76"/>
      <c r="KH632" s="66"/>
      <c r="KI632" s="76"/>
      <c r="KJ632" s="66"/>
      <c r="KK632" s="76"/>
      <c r="KL632" s="66"/>
      <c r="KM632" s="76"/>
      <c r="KN632" s="66"/>
      <c r="KO632" s="76"/>
      <c r="KP632" s="66"/>
      <c r="KQ632" s="76"/>
      <c r="KR632" s="66"/>
      <c r="KS632" s="76"/>
      <c r="KT632" s="66"/>
      <c r="KU632" s="76"/>
      <c r="KV632" s="66"/>
      <c r="KW632" s="76"/>
      <c r="KX632" s="66"/>
      <c r="KY632" s="76"/>
      <c r="KZ632" s="66"/>
      <c r="LA632" s="76"/>
      <c r="LB632" s="66"/>
      <c r="LC632" s="76"/>
      <c r="LD632" s="66"/>
      <c r="LE632" s="76"/>
      <c r="LF632" s="66"/>
      <c r="LG632" s="76"/>
      <c r="LH632" s="66"/>
      <c r="LI632" s="76"/>
      <c r="LJ632" s="66"/>
      <c r="LK632" s="76"/>
      <c r="LL632" s="66"/>
      <c r="LM632" s="76"/>
      <c r="LN632" s="66"/>
      <c r="LO632" s="76"/>
      <c r="LP632" s="66"/>
      <c r="LQ632" s="76"/>
      <c r="LR632" s="66"/>
      <c r="LS632" s="76"/>
      <c r="LT632" s="66"/>
      <c r="LU632" s="76"/>
      <c r="LV632" s="66"/>
      <c r="LW632" s="76"/>
      <c r="LX632" s="66"/>
      <c r="LY632" s="76"/>
      <c r="LZ632" s="66"/>
      <c r="MA632" s="76"/>
      <c r="MB632" s="66"/>
      <c r="MC632" s="76"/>
      <c r="MD632" s="66"/>
      <c r="MG632" s="1" t="str" cm="1">
        <f t="array" ref="MG632">IFERROR(INDEX(Paste_Here!$B$2:$B$850, MATCH(0, COUNTIF(MG$4:MG631, Paste_Here!$B$2:$B$850) + IF(Paste_Here!$B$2:$B$850="", 1, 0), 0)), "")</f>
        <v/>
      </c>
      <c r="MH632" s="1" t="str">
        <f>IF(MG632&lt;&gt;"", INDEX(Paste_Here!$A$2:$A$850, MATCH(MG632, Paste_Here!$B$2:$B$850, 0)), "")</f>
        <v/>
      </c>
      <c r="MI632" s="1" t="str">
        <f t="shared" si="80"/>
        <v/>
      </c>
      <c r="MJ632" s="1" t="str" cm="1">
        <f t="array" ref="MJ632">IFERROR(INDEX($MI$5:$MI$850, MATCH(SMALL(IF($MI$5:$MI$850&lt;&gt;"", COUNTIF($MI$5:$MI$850, "&lt;"&amp;$MI$5:$MI$850)+1), ROW()-ROW($MJ$5)+1), COUNTIF($MI$5:$MI$850, "&lt;"&amp;$MI$5:$MI$850)+1, 0)), "")</f>
        <v/>
      </c>
    </row>
    <row r="633" spans="1:348">
      <c r="A633" s="66"/>
      <c r="B633" s="76" t="str">
        <f t="shared" si="73"/>
        <v/>
      </c>
      <c r="C633" s="66"/>
      <c r="D633" s="76" t="str">
        <f>IFERROR(IF(B633&lt;&gt;"", IF(AND(INDEX(Paste_Here!B$2:B$850, MATCH(B633, Paste_Here!A$2:A$850, 0))&lt;&gt;"", ISNUMBER(VALUE(INDEX(Paste_Here!B$2:B$850, MATCH(B633, Paste_Here!A$2:A$850, 0))))), INDEX(Paste_Here!B$2:B$850, MATCH(B633, Paste_Here!A$2:A$850, 0)), ""), ""), "")</f>
        <v/>
      </c>
      <c r="E633" s="66"/>
      <c r="F633" s="76" t="str">
        <f>IFERROR(IF(B633&lt;&gt;"", IF(ISTEXT(INDEX(Paste_Here!K$2:K$850, MATCH(B633, Paste_Here!A$2:A$850, 0))), INDEX(Paste_Here!K$2:K$850, MATCH(B633, Paste_Here!A$2:A$850, 0)), ""), ""), "")</f>
        <v/>
      </c>
      <c r="G633" s="66"/>
      <c r="H633" s="76" t="str">
        <f>IFERROR(IF(B633&lt;&gt;"", IF(ISTEXT(INDEX(Paste_Here!C$2:C$850, MATCH(B633, Paste_Here!A$2:A$850, 0))), INDEX(Paste_Here!C$2:C$850, MATCH(B633, Paste_Here!A$2:A$850, 0)), ""), ""), "")</f>
        <v/>
      </c>
      <c r="I633" s="66"/>
      <c r="J633" s="76" t="str">
        <f>IFERROR(IF(B633&lt;&gt;"", IF(ISNUMBER(SEARCH("s", LOWER(INDEX(Paste_Here!M$2:M$850, MATCH(B633, Paste_Here!A$2:A$850, 0))))), "Yes", IF(INDEX(Paste_Here!M$2:M$850, MATCH(B633, Paste_Here!A$2:A$850, 0))&lt;&gt;"", "No", "")), ""), "")</f>
        <v/>
      </c>
      <c r="K633" s="66"/>
      <c r="L633" s="76" t="str">
        <f>IFERROR(IF(B633&lt;&gt;"", IF(ISNUMBER(SEARCH("yes", LOWER(INDEX(Paste_Here!E$2:E$850, MATCH(B633, Paste_Here!A$2:A$850, 0))))), "Yes", IF(ISNUMBER(SEARCH("no", LOWER(INDEX(Paste_Here!E$2:E$850, MATCH(B633, Paste_Here!A$2:A$850, 0))))), "No", "")), ""), "")</f>
        <v/>
      </c>
      <c r="M633" s="66"/>
      <c r="N633" s="76" t="str">
        <f>IFERROR(IF(B633&lt;&gt;"", IF(ISNUMBER(SEARCH("yes", LOWER(INDEX(Paste_Here!F$2:F$850, MATCH(B633, Paste_Here!A$2:A$850, 0))))), "Yes", IF(ISNUMBER(SEARCH("no", LOWER(INDEX(Paste_Here!F$2:F$850, MATCH(B633, Paste_Here!A$2:A$850, 0))))), "No", "")), ""), "")</f>
        <v/>
      </c>
      <c r="O633" s="66"/>
      <c r="P633" s="76" t="str">
        <f>IFERROR(IF(B633&lt;&gt;"", IF(ISNUMBER(SEARCH("yes", LOWER(INDEX(Paste_Here!L$2:L$850, MATCH(B633, Paste_Here!A$2:A$850, 0))))), "Yes", IF(ISNUMBER(SEARCH("no", LOWER(INDEX(Paste_Here!L$2:L$850, MATCH(B633, Paste_Here!A$2:A$850, 0))))), "No", "")), ""), "")</f>
        <v/>
      </c>
      <c r="Q633" s="66"/>
      <c r="R633" s="76" t="str">
        <f>IFERROR(IF(B633&lt;&gt;"", IF(ISNUMBER(SEARCH("transitional 2", LOWER(INDEX(Paste_Here!D$2:D$850, MATCH(B633, Paste_Here!A$2:A$850, 0))))), "T2", IF(ISNUMBER(SEARCH("transitional 1", LOWER(INDEX(Paste_Here!D$2:D$850, MATCH(B633, Paste_Here!A$2:A$850, 0))))), "T1", IF(ISNUMBER(SEARCH("waived ell services", LOWER(INDEX(Paste_Here!D$2:D$850, MATCH(B633, Paste_Here!A$2:A$850, 0))))), "W", IF(ISNUMBER(SEARCH("english language learner", LOWER(INDEX(Paste_Here!D$2:D$850, MATCH(B633, Paste_Here!A$2:A$850, 0))))), "L", "")))), ""), "")</f>
        <v/>
      </c>
      <c r="S633" s="66"/>
      <c r="T633" s="76" t="str">
        <f>IFERROR(IF(B633&lt;&gt;"", IF(ISNUMBER(SEARCH("yes", LOWER(INDEX(Paste_Here!I$2:I$850, MATCH(B633, Paste_Here!A$2:A$850, 0))))), "Yes", IF(ISNUMBER(SEARCH("no", LOWER(INDEX(Paste_Here!I$2:I$850, MATCH(B633, Paste_Here!A$2:A$850, 0))))), "No", "")), ""), "")</f>
        <v/>
      </c>
      <c r="U633" s="66"/>
      <c r="V633" s="76" t="str">
        <f>IFERROR(IF(B633&lt;&gt;"", IF(ISTEXT(INDEX(Paste_Here!J$2:J$850, MATCH(B633, Paste_Here!A$2:A$850, 0))), VALUE(INDEX(Paste_Here!J$2:J$850, MATCH(B633, Paste_Here!A$2:A$850, 0))), ""), ""), "")</f>
        <v/>
      </c>
      <c r="W633" s="66"/>
      <c r="X633" s="66"/>
      <c r="Y633" s="76" t="str">
        <f t="shared" si="74"/>
        <v/>
      </c>
      <c r="Z633" s="66"/>
      <c r="AA633" s="76" t="str">
        <f>IFERROR(IF(B633&lt;&gt;"", IF(AND(INDEX(Paste_Here!AI$2:AI$850, MATCH(B633, Paste_Here!A$2:A$850, 0))&lt;&gt;"", ISNUMBER(VALUE(INDEX(Paste_Here!AI$2:AI$850, MATCH(B633, Paste_Here!A$2:A$850, 0))))), INDEX(Paste_Here!AI$2:AI$850, MATCH(B633, Paste_Here!A$2:A$850, 0)), ""), ""), "")</f>
        <v/>
      </c>
      <c r="AB633" s="66"/>
      <c r="AC633" s="76" t="str">
        <f>IFERROR(IF(B633&lt;&gt;"", IF(AND(INDEX(Paste_Here!AJ$2:AJ$850, MATCH(B633, Paste_Here!A$2:A$850, 0))&lt;&gt;"", ISNUMBER(VALUE(INDEX(Paste_Here!AJ$2:AJ$850, MATCH(B633, Paste_Here!A$2:A$850, 0))))), INDEX(Paste_Here!AJ$2:AJ$850, MATCH(B633, Paste_Here!A$2:A$850, 0)), ""), ""), "")</f>
        <v/>
      </c>
      <c r="AD633" s="66"/>
      <c r="AE633" s="76" t="str">
        <f>IFERROR(IF(B633&lt;&gt;"", IF(AND(INDEX(Paste_Here!AK$2:AK$850, MATCH(B633, Paste_Here!A$2:A$850, 0))&lt;&gt;"", ISNUMBER(VALUE(INDEX(Paste_Here!AK$2:AK$850, MATCH(B633, Paste_Here!A$2:A$850, 0))))), INDEX(Paste_Here!AK$2:AK$850, MATCH(B633, Paste_Here!A$2:A$850, 0)), ""), ""), "")</f>
        <v/>
      </c>
      <c r="AF633" s="66"/>
      <c r="AG633" s="76" t="str">
        <f>IFERROR(IF(B633&lt;&gt;"", IF(AND(INDEX(Paste_Here!AL$2:AL$850, MATCH(B633, Paste_Here!A$2:A$850, 0))&lt;&gt;"", ISNUMBER(VALUE(INDEX(Paste_Here!AL$2:AL$850, MATCH(B633, Paste_Here!A$2:A$850, 0))))), INDEX(Paste_Here!AL$2:AL$850, MATCH(B633, Paste_Here!A$2:A$850, 0)), ""), ""), "")</f>
        <v/>
      </c>
      <c r="AH633" s="66"/>
      <c r="AI633" s="76" t="str">
        <f>IFERROR(IF(B633&lt;&gt;"", IF(AND(INDEX(Paste_Here!AH$2:AH$850, MATCH(B633, Paste_Here!A$2:A$850, 0))&lt;&gt;"", ISNUMBER(VALUE(INDEX(Paste_Here!AH$2:AH$850, MATCH(B633, Paste_Here!A$2:A$850, 0))))), IF(VALUE(INDEX(Paste_Here!AH$2:AH$850, MATCH(B633, Paste_Here!A$2:A$850, 0)))=0, "", INDEX(Paste_Here!AH$2:AH$850, MATCH(B633, Paste_Here!A$2:A$850, 0))), ""), ""), "")</f>
        <v/>
      </c>
      <c r="AJ633" s="66"/>
      <c r="AK633" s="76" t="str">
        <f>IFERROR(IF(B633&lt;&gt;"", IF(AND(INDEX(Paste_Here!N$2:N$850, MATCH(B633, Paste_Here!A$2:A$850, 0))&lt;&gt;"", ISNUMBER(VALUE(INDEX(Paste_Here!N$2:N$850, MATCH(B633, Paste_Here!A$2:A$850, 0))))), INDEX(Paste_Here!N$2:N$850, MATCH(B633, Paste_Here!A$2:A$850, 0)), ""), ""), "")</f>
        <v/>
      </c>
      <c r="AL633" s="66"/>
      <c r="AM633" s="76" t="str">
        <f>IFERROR(IF(B633&lt;&gt;"", IF(AND(INDEX(Paste_Here!O$2:O$850, MATCH(B633, Paste_Here!A$2:A$850, 0))&lt;&gt;"", ISNUMBER(VALUE(INDEX(Paste_Here!O$2:O$850, MATCH(B633, Paste_Here!A$2:A$850, 0))))), INDEX(Paste_Here!O$2:O$850, MATCH(B633, Paste_Here!A$2:A$850, 0)), ""), ""), "")</f>
        <v/>
      </c>
      <c r="AN633" s="66"/>
      <c r="AO633" s="76"/>
      <c r="AP633" s="66"/>
      <c r="AQ633" s="76"/>
      <c r="AR633" s="66"/>
      <c r="AS633" s="76"/>
      <c r="AT633" s="66"/>
      <c r="AU633" s="66"/>
      <c r="AV633" s="76" t="str">
        <f t="shared" si="75"/>
        <v/>
      </c>
      <c r="AW633" s="66"/>
      <c r="AX633" s="76" t="str">
        <f>IFERROR(IF(B633&lt;&gt;"", IF(ISNUMBER(SEARCH("Revealed-Potential (Primary Focus)", LOWER(INDEX(Paste_Here!Z$2:Z$850, MATCH(B633, Paste_Here!A$2:A$850, 0))))), "Rev-Potential: Prim", IF(ISNUMBER(SEARCH("Revealed-Potential (Secondary Focus)", LOWER(INDEX(Paste_Here!Z$2:Z$850, MATCH(B633, Paste_Here!A$2:A$850, 0))))), "Rev-Potential: Sec", IF(ISNUMBER(SEARCH("Monitoring", LOWER(INDEX(Paste_Here!Z$2:Z$850, MATCH(B633, Paste_Here!A$2:A$850, 0))))), "Monitoring", IF(ISNUMBER(SEARCH("At-Promise (Secondary Focus)", LOWER(INDEX(Paste_Here!Z$2:Z$850, MATCH(B633, Paste_Here!A$2:A$850, 0))))), "At-Promise: Sec", IF(ISNUMBER(SEARCH("At-Promise (Primary Focus)", LOWER(INDEX(Paste_Here!Z$2:Z$850, MATCH(B633, Paste_Here!A$2:A$850, 0))))), "At-Promise: Prim", ""))))), ""), "")</f>
        <v/>
      </c>
      <c r="AY633" s="66"/>
      <c r="AZ633" s="76"/>
      <c r="BA633" s="66"/>
      <c r="BB633" s="76"/>
      <c r="BC633" s="66"/>
      <c r="BD633" s="76"/>
      <c r="BE633" s="66"/>
      <c r="BF633" s="76"/>
      <c r="BG633" s="66"/>
      <c r="BH633" s="76"/>
      <c r="BI633" s="66"/>
      <c r="BJ633" s="66"/>
      <c r="BK633" s="76" t="str">
        <f t="shared" si="76"/>
        <v/>
      </c>
      <c r="BL633" s="66"/>
      <c r="BM633" s="76" t="str">
        <f>IFERROR(IF(B633&lt;&gt;"", IF(AND(ISNUMBER(VALUE(SUBSTITUTE(SUBSTITUTE(Paste_Here!R633, "br", "-"), "L", ""))), VALUE(SUBSTITUTE(SUBSTITUTE(Paste_Here!R633, "br", "-"), "L", "")) &gt;= 1095), "Yes", IF(AND(ISNUMBER(VALUE(SUBSTITUTE(SUBSTITUTE(Paste_Here!R633, "br", "-"), "L", ""))), VALUE(SUBSTITUTE(SUBSTITUTE(Paste_Here!R633, "br", "-"), "L", "")) &lt;= 1094), "No", "")), ""), "")</f>
        <v/>
      </c>
      <c r="BN633" s="66"/>
      <c r="BO633" s="76" t="str">
        <f>IFERROR(IF(B633&lt;&gt;"", IF(COUNTIF(INDEX(Paste_Here!Y$2:AB$850, MATCH(B633, Paste_Here!A$2:A$850, 0), 0), "yes") &gt; 0, "Yes", IF(COUNTIF(INDEX(Paste_Here!Y$2:AB$850, MATCH(B633, Paste_Here!A$2:A$850, 0), 0), "no") &gt; 0, "No", "")), ""), "")</f>
        <v/>
      </c>
      <c r="BP633" s="66"/>
      <c r="BQ633" s="76" t="str">
        <f>IFERROR(IF(B633&lt;&gt;"", IF(AND(ISNUMBER(VALUE(SUBSTITUTE(SUBSTITUTE(Paste_Here!U633, "em", "-"), "q", ""))), VALUE(SUBSTITUTE(SUBSTITUTE(Paste_Here!U633, "em", "-"), "q", "")) &gt;= 910), "Yes", IF(AND(ISNUMBER(VALUE(SUBSTITUTE(SUBSTITUTE(Paste_Here!U633, "em", "-"), "q", ""))), VALUE(SUBSTITUTE(SUBSTITUTE(Paste_Here!U633, "em", "-"), "q", "")) &lt;= 909), "No", "")), ""), "")</f>
        <v/>
      </c>
      <c r="BR633" s="66"/>
      <c r="BS633" s="76" t="str">
        <f>IFERROR(IF(B633&lt;&gt;"", IF(AND(INDEX(Paste_Here!X$2:X$850, MATCH(B633, Paste_Here!A$2:A$850, 0))&lt;&gt;"", ISNUMBER(VALUE(INDEX(Paste_Here!X$2:X$850, MATCH(B633, Paste_Here!A$2:A$850, 0))))), INDEX(Paste_Here!X$2:X$850, MATCH(B633, Paste_Here!A$2:A$850, 0)), ""), ""), "")</f>
        <v/>
      </c>
      <c r="BT633" s="66"/>
      <c r="BU633" s="76" t="str">
        <f>IFERROR(IF(B633&lt;&gt;"", IF(ISNUMBER(VALUE(INDEX(Paste_Here!G$2:G$850, MATCH(B633, Paste_Here!A$2:A$850, 0)))), IF(VALUE(INDEX(Paste_Here!G$2:G$850, MATCH(B633, Paste_Here!A$2:A$850, 0)))=0, "No", IF(AND(VALUE(INDEX(Paste_Here!G$2:G$850, MATCH(B633, Paste_Here!A$2:A$850, 0)))&gt;=1, VALUE(INDEX(Paste_Here!G$2:G$850, MATCH(B633, Paste_Here!A$2:A$850, 0)))&lt;=4), VALUE(INDEX(Paste_Here!G$2:G$850, MATCH(B633, Paste_Here!A$2:A$850, 0))), "")), ""), ""), "")</f>
        <v/>
      </c>
      <c r="BV633" s="66"/>
      <c r="BW633" s="76" t="str">
        <f>IFERROR(IF(B633&lt;&gt;"", IF(ISNUMBER(VALUE(INDEX(Paste_Here!H$2:H$850, MATCH(B633, Paste_Here!A$2:A$850, 0)))), IF(VALUE(INDEX(Paste_Here!H$2:H$850, MATCH(B633, Paste_Here!A$2:A$850, 0)))=0, "No", IF(AND(VALUE(INDEX(Paste_Here!H$2:H$850, MATCH(B633, Paste_Here!A$2:A$850, 0)))&gt;=1, VALUE(INDEX(Paste_Here!H$2:H$850, MATCH(B633, Paste_Here!A$2:A$850, 0)))&lt;=4), VALUE(INDEX(Paste_Here!H$2:H$850, MATCH(B633, Paste_Here!A$2:A$850, 0))), "")), ""), ""), "")</f>
        <v/>
      </c>
      <c r="BX633" s="66"/>
      <c r="BY633" s="76"/>
      <c r="BZ633" s="66"/>
      <c r="CA633" s="76"/>
      <c r="CB633" s="66"/>
      <c r="CC633" s="66"/>
      <c r="CD633" s="76" t="str">
        <f t="shared" si="77"/>
        <v/>
      </c>
      <c r="CE633" s="66"/>
      <c r="CF633" s="76" t="str">
        <f>IFERROR(IF(B633&lt;&gt;"", IF(AND(INDEX(Paste_Here!P$2:P$850, MATCH(B633, Paste_Here!A$2:A$850, 0))&lt;&gt;"", ISNUMBER(VALUE(INDEX(Paste_Here!P$2:P$850, MATCH(B633, Paste_Here!A$2:A$850, 0))))), INDEX(Paste_Here!P$2:P$850, MATCH(B633, Paste_Here!A$2:A$850, 0)), ""), ""), "")</f>
        <v/>
      </c>
      <c r="CG633" s="66"/>
      <c r="CH633" s="76" t="str">
        <f>IFERROR(IF(B633&lt;&gt;"", IF(ISNUMBER(SEARCH("highrisk", LOWER(INDEX(Paste_Here!Q$2:Q$850, MATCH(B633, Paste_Here!A$2:A$850, 0))))), "High Risk", IF(ISNUMBER(SEARCH("lowrisk", LOWER(INDEX(Paste_Here!Q$2:Q$850, MATCH(B633, Paste_Here!A$2:A$850, 0))))), "Low Risk", IF(ISNUMBER(SEARCH("somerisk", LOWER(INDEX(Paste_Here!Q$2:Q$850, MATCH(B633, Paste_Here!A$2:A$850, 0))))), "Some Risk", ""))), ""), "")</f>
        <v/>
      </c>
      <c r="CI633" s="66"/>
      <c r="CJ633" s="76" t="str">
        <f>IFERROR(IF(B633&lt;&gt;"", IF(AND(INDEX(Paste_Here!AA$2:AA$850, MATCH(B633, Paste_Here!A$2:A$850, 0))&lt;&gt;"", ISNUMBER(VALUE(INDEX(Paste_Here!AA$2:AA$850, MATCH(B633, Paste_Here!A$2:A$850, 0))))), INDEX(Paste_Here!AA$2:AA$850, MATCH(B633, Paste_Here!A$2:A$850, 0)), ""), ""), "")</f>
        <v/>
      </c>
      <c r="CK633" s="66"/>
      <c r="CL633" s="76" t="str">
        <f>IFERROR(IF(B633&lt;&gt;"", IF(LOWER(INDEX(Paste_Here!AB$2:AB$850, MATCH(B633, Paste_Here!A$2:A$850, 0)))="approaching expectations", "Approaching", IF(LOWER(INDEX(Paste_Here!AB$2:AB$850, MATCH(B633, Paste_Here!A$2:A$850, 0)))="met expectations", "Met", IF(LOWER(INDEX(Paste_Here!AB$2:AB$850, MATCH(B633, Paste_Here!A$2:A$850, 0)))="exceeded expectations", "Exceeded", IF(LOWER(INDEX(Paste_Here!AB$2:AB$850, MATCH(B633, Paste_Here!A$2:A$850, 0)))="below expectations", "Below", "")))), ""), "")</f>
        <v/>
      </c>
      <c r="CM633" s="66"/>
      <c r="CN633" s="76" t="str">
        <f>IFERROR(IF(B633&lt;&gt;"", IF(AND(INDEX(Paste_Here!AC$2:AC$850, MATCH(B633, Paste_Here!A$2:A$850, 0))&lt;&gt;"", ISNUMBER(VALUE(INDEX(Paste_Here!AC$2:AC$850, MATCH(B633, Paste_Here!A$2:A$850, 0))))), INDEX(Paste_Here!AC$2:AC$850, MATCH(B633, Paste_Here!A$2:A$850, 0)), ""), ""), "")</f>
        <v/>
      </c>
      <c r="CO633" s="66"/>
      <c r="CP633" s="76"/>
      <c r="CQ633" s="66"/>
      <c r="CR633" s="76"/>
      <c r="CS633" s="66"/>
      <c r="CT633" s="76"/>
      <c r="CU633" s="66"/>
      <c r="CV633" s="76"/>
      <c r="CW633" s="66"/>
      <c r="CX633" s="76"/>
      <c r="CY633" s="66"/>
      <c r="CZ633" s="66"/>
      <c r="DA633" s="76" t="str">
        <f t="shared" si="78"/>
        <v/>
      </c>
      <c r="DB633" s="66"/>
      <c r="DC633" s="76" t="str">
        <f>IFERROR(IF(B633&lt;&gt;"", IF(AND(INDEX(Paste_Here!V$2:V$850, MATCH(B633, Paste_Here!A$2:A$850, 0))&lt;&gt;"", ISNUMBER(VALUE(INDEX(Paste_Here!V$2:V$850, MATCH(B633, Paste_Here!A$2:A$850, 0))))), INDEX(Paste_Here!V$2:V$850, MATCH(B633, Paste_Here!A$2:A$850, 0)), ""), ""), "")</f>
        <v/>
      </c>
      <c r="DD633" s="66"/>
      <c r="DE633" s="76" t="str">
        <f>IFERROR(IF(B633&lt;&gt;"", IF(ISNUMBER(SEARCH("highrisk", LOWER(INDEX(Paste_Here!W$2:W$850, MATCH(B633, Paste_Here!A$2:A$850, 0))))), "High Risk", IF(ISNUMBER(SEARCH("lowrisk", LOWER(INDEX(Paste_Here!W$2:W$850, MATCH(B633, Paste_Here!A$2:A$850, 0))))), "Low Risk", IF(ISNUMBER(SEARCH("somerisk", LOWER(INDEX(Paste_Here!W$2:W$850, MATCH(B633, Paste_Here!A$2:A$850, 0))))), "Some Risk", ""))), ""), "")</f>
        <v/>
      </c>
      <c r="DF633" s="66"/>
      <c r="DG633" s="76" t="str">
        <f>IFERROR(IF(B633&lt;&gt;"", IF(AND(INDEX(Paste_Here!S$2:S$850, MATCH(B633, Paste_Here!A$2:A$850, 0))&lt;&gt;"", ISNUMBER(VALUE(INDEX(Paste_Here!S$2:S$850, MATCH(B633, Paste_Here!A$2:A$850, 0))))), INDEX(Paste_Here!S$2:S$850, MATCH(B633, Paste_Here!A$2:A$850, 0)), ""), ""), "")</f>
        <v/>
      </c>
      <c r="DH633" s="66"/>
      <c r="DI633" s="76" t="str">
        <f>IFERROR(IF(B633&lt;&gt;"", IF(ISNUMBER(SEARCH("highrisk", LOWER(INDEX(Paste_Here!T$2:T$850, MATCH(B633, Paste_Here!A$2:A$850, 0))))), "High Risk", IF(ISNUMBER(SEARCH("lowrisk", LOWER(INDEX(Paste_Here!T$2:T$850, MATCH(B633, Paste_Here!A$2:A$850, 0))))), "Low Risk", IF(ISNUMBER(SEARCH("somerisk", LOWER(INDEX(Paste_Here!T$2:T$850, MATCH(B633, Paste_Here!A$2:A$850, 0))))), "Some Risk", ""))), ""), "")</f>
        <v/>
      </c>
      <c r="DJ633" s="66"/>
      <c r="DK633" s="76" t="str">
        <f>IFERROR(IF(B633&lt;&gt;"", IF(AND(INDEX(Paste_Here!AD$2:AD$850, MATCH(B633, Paste_Here!A$2:A$850, 0))&lt;&gt;"", ISNUMBER(VALUE(INDEX(Paste_Here!AD$2:AD$850, MATCH(B633, Paste_Here!A$2:A$850, 0))))), INDEX(Paste_Here!AD$2:AD$850, MATCH(B633, Paste_Here!A$2:A$850, 0)), ""), ""), "")</f>
        <v/>
      </c>
      <c r="DL633" s="66"/>
      <c r="DM633" s="76" t="str">
        <f>IFERROR(IF(B633&lt;&gt;"", IF(LOWER(INDEX(Paste_Here!AE$2:AE$850, MATCH(B633, Paste_Here!A$2:A$850, 0)))="approaching expectations", "Approaching", IF(LOWER(INDEX(Paste_Here!AE$2:AE$850, MATCH(B633, Paste_Here!A$2:A$850, 0)))="met expectations", "Met", IF(LOWER(INDEX(Paste_Here!AE$2:AE$850, MATCH(B633, Paste_Here!A$2:A$850, 0)))="exceeded expectations", "Exceeded", IF(LOWER(INDEX(Paste_Here!AE$2:AE$850, MATCH(B633, Paste_Here!A$2:A$850, 0)))="below expectations", "Below", "")))), ""), "")</f>
        <v/>
      </c>
      <c r="DN633" s="66"/>
      <c r="DO633" s="76"/>
      <c r="DP633" s="66"/>
      <c r="DQ633" s="76"/>
      <c r="DR633" s="66"/>
      <c r="DS633" s="76"/>
      <c r="DT633" s="66"/>
      <c r="DU633" s="76"/>
      <c r="DV633" s="66"/>
      <c r="DW633" s="66"/>
      <c r="DX633" s="76" t="str">
        <f t="shared" si="79"/>
        <v/>
      </c>
      <c r="DY633" s="66"/>
      <c r="DZ633" s="76"/>
      <c r="EA633" s="66"/>
      <c r="EB633" s="76"/>
      <c r="EC633" s="66"/>
      <c r="ED633" s="76" t="str">
        <f>IFERROR(IF(B633&lt;&gt;"", IF(AND(INDEX(Paste_Here!AF$2:AF$850, MATCH(B633, Paste_Here!A$2:A$850, 0))&lt;&gt;"", ISNUMBER(VALUE(INDEX(Paste_Here!AF$2:AF$850, MATCH(B633, Paste_Here!A$2:A$850, 0))))), INDEX(Paste_Here!AF$2:AF$850, MATCH(B633, Paste_Here!A$2:A$850, 0)), ""), ""), "")</f>
        <v/>
      </c>
      <c r="EE633" s="66"/>
      <c r="EF633" s="76"/>
      <c r="EG633" s="66"/>
      <c r="EH633" s="76"/>
      <c r="EI633" s="66"/>
      <c r="EJ633" s="76" t="str">
        <f>IFERROR(IF(B633&lt;&gt;"", IF(AND(INDEX(Paste_Here!AG$2:AG$850, MATCH(B633, Paste_Here!A$2:A$850, 0))&lt;&gt;"", ISNUMBER(VALUE(INDEX(Paste_Here!AG$2:AG$850, MATCH(B633, Paste_Here!A$2:A$850, 0))))), INDEX(Paste_Here!AG$2:AG$850, MATCH(B633, Paste_Here!A$2:A$850, 0)), ""), ""), "")</f>
        <v/>
      </c>
      <c r="EK633" s="66"/>
      <c r="EL633" s="76"/>
      <c r="EM633" s="66"/>
      <c r="EN633" s="76"/>
      <c r="EO633" s="66"/>
      <c r="EP633" s="76"/>
      <c r="EQ633" s="66"/>
      <c r="ER633" s="76"/>
      <c r="ES633" s="66"/>
      <c r="ET633" s="66"/>
      <c r="EU633" s="76"/>
      <c r="EV633" s="66"/>
      <c r="EW633" s="76"/>
      <c r="EX633" s="66"/>
      <c r="EY633" s="76"/>
      <c r="EZ633" s="66"/>
      <c r="FA633" s="76"/>
      <c r="FB633" s="66"/>
      <c r="FC633" s="76"/>
      <c r="FD633" s="66"/>
      <c r="FE633" s="76"/>
      <c r="FF633" s="66"/>
      <c r="FG633" s="76"/>
      <c r="FH633" s="66"/>
      <c r="FI633" s="76"/>
      <c r="FJ633" s="66"/>
      <c r="FK633" s="76"/>
      <c r="FL633" s="66"/>
      <c r="FM633" s="76"/>
      <c r="FN633" s="66"/>
      <c r="FO633" s="76"/>
      <c r="FP633" s="66"/>
      <c r="FQ633" s="76"/>
      <c r="FR633" s="66"/>
      <c r="FS633" s="76"/>
      <c r="FT633" s="66"/>
      <c r="FU633" s="76"/>
      <c r="FV633" s="66"/>
      <c r="FW633" s="76"/>
      <c r="FX633" s="66"/>
      <c r="FY633" s="76"/>
      <c r="FZ633" s="66"/>
      <c r="GA633" s="76"/>
      <c r="GB633" s="66"/>
      <c r="GC633" s="76"/>
      <c r="GD633" s="66"/>
      <c r="GE633" s="76"/>
      <c r="GF633" s="66"/>
      <c r="GG633" s="76"/>
      <c r="GH633" s="66"/>
      <c r="GI633" s="76"/>
      <c r="GJ633" s="66"/>
      <c r="GK633" s="76"/>
      <c r="GL633" s="66"/>
      <c r="GM633" s="76"/>
      <c r="GN633" s="66"/>
      <c r="GO633" s="76"/>
      <c r="GP633" s="66"/>
      <c r="GQ633" s="76"/>
      <c r="GR633" s="66"/>
      <c r="GS633" s="76"/>
      <c r="GT633" s="66"/>
      <c r="GU633" s="76"/>
      <c r="GV633" s="66"/>
      <c r="GW633" s="76"/>
      <c r="GX633" s="66"/>
      <c r="GY633" s="76"/>
      <c r="GZ633" s="66"/>
      <c r="HA633" s="76"/>
      <c r="HB633" s="66"/>
      <c r="HC633" s="76"/>
      <c r="HD633" s="66"/>
      <c r="HE633" s="76"/>
      <c r="HF633" s="66"/>
      <c r="HG633" s="76"/>
      <c r="HH633" s="66"/>
      <c r="HI633" s="76"/>
      <c r="HJ633" s="66"/>
      <c r="HK633" s="76"/>
      <c r="HL633" s="66"/>
      <c r="HM633" s="76"/>
      <c r="HN633" s="66"/>
      <c r="HO633" s="76"/>
      <c r="HP633" s="66"/>
      <c r="HQ633" s="76"/>
      <c r="HR633" s="66"/>
      <c r="HS633" s="76"/>
      <c r="HT633" s="66"/>
      <c r="HU633" s="76"/>
      <c r="HV633" s="66"/>
      <c r="HW633" s="76"/>
      <c r="HX633" s="66"/>
      <c r="HY633" s="76"/>
      <c r="HZ633" s="66"/>
      <c r="IA633" s="76"/>
      <c r="IB633" s="66"/>
      <c r="IC633" s="76"/>
      <c r="ID633" s="66"/>
      <c r="IE633" s="76"/>
      <c r="IF633" s="66"/>
      <c r="IG633" s="76"/>
      <c r="IH633" s="66"/>
      <c r="II633" s="76"/>
      <c r="IJ633" s="66"/>
      <c r="IK633" s="76"/>
      <c r="IL633" s="66"/>
      <c r="IM633" s="76"/>
      <c r="IN633" s="66"/>
      <c r="IO633" s="76"/>
      <c r="IP633" s="66"/>
      <c r="IQ633" s="76"/>
      <c r="IR633" s="66"/>
      <c r="IS633" s="76"/>
      <c r="IT633" s="66"/>
      <c r="IU633" s="76"/>
      <c r="IV633" s="66"/>
      <c r="IW633" s="76"/>
      <c r="IX633" s="66"/>
      <c r="IY633" s="76"/>
      <c r="IZ633" s="66"/>
      <c r="JA633" s="76"/>
      <c r="JB633" s="66"/>
      <c r="JC633" s="76"/>
      <c r="JD633" s="66"/>
      <c r="JE633" s="76"/>
      <c r="JF633" s="66"/>
      <c r="JG633" s="76"/>
      <c r="JH633" s="66"/>
      <c r="JI633" s="76"/>
      <c r="JJ633" s="66"/>
      <c r="JK633" s="76"/>
      <c r="JL633" s="66"/>
      <c r="JM633" s="76"/>
      <c r="JN633" s="66"/>
      <c r="JO633" s="76"/>
      <c r="JP633" s="66"/>
      <c r="JQ633" s="76"/>
      <c r="JR633" s="66"/>
      <c r="JS633" s="76"/>
      <c r="JT633" s="66"/>
      <c r="JU633" s="76"/>
      <c r="JV633" s="66"/>
      <c r="JW633" s="76"/>
      <c r="JX633" s="66"/>
      <c r="JY633" s="76"/>
      <c r="JZ633" s="66"/>
      <c r="KA633" s="76"/>
      <c r="KB633" s="66"/>
      <c r="KC633" s="76"/>
      <c r="KD633" s="66"/>
      <c r="KE633" s="76"/>
      <c r="KF633" s="66"/>
      <c r="KG633" s="76"/>
      <c r="KH633" s="66"/>
      <c r="KI633" s="76"/>
      <c r="KJ633" s="66"/>
      <c r="KK633" s="76"/>
      <c r="KL633" s="66"/>
      <c r="KM633" s="76"/>
      <c r="KN633" s="66"/>
      <c r="KO633" s="76"/>
      <c r="KP633" s="66"/>
      <c r="KQ633" s="76"/>
      <c r="KR633" s="66"/>
      <c r="KS633" s="76"/>
      <c r="KT633" s="66"/>
      <c r="KU633" s="76"/>
      <c r="KV633" s="66"/>
      <c r="KW633" s="76"/>
      <c r="KX633" s="66"/>
      <c r="KY633" s="76"/>
      <c r="KZ633" s="66"/>
      <c r="LA633" s="76"/>
      <c r="LB633" s="66"/>
      <c r="LC633" s="76"/>
      <c r="LD633" s="66"/>
      <c r="LE633" s="76"/>
      <c r="LF633" s="66"/>
      <c r="LG633" s="76"/>
      <c r="LH633" s="66"/>
      <c r="LI633" s="76"/>
      <c r="LJ633" s="66"/>
      <c r="LK633" s="76"/>
      <c r="LL633" s="66"/>
      <c r="LM633" s="76"/>
      <c r="LN633" s="66"/>
      <c r="LO633" s="76"/>
      <c r="LP633" s="66"/>
      <c r="LQ633" s="76"/>
      <c r="LR633" s="66"/>
      <c r="LS633" s="76"/>
      <c r="LT633" s="66"/>
      <c r="LU633" s="76"/>
      <c r="LV633" s="66"/>
      <c r="LW633" s="76"/>
      <c r="LX633" s="66"/>
      <c r="LY633" s="76"/>
      <c r="LZ633" s="66"/>
      <c r="MA633" s="76"/>
      <c r="MB633" s="66"/>
      <c r="MC633" s="76"/>
      <c r="MD633" s="66"/>
      <c r="MG633" s="1" t="str" cm="1">
        <f t="array" ref="MG633">IFERROR(INDEX(Paste_Here!$B$2:$B$850, MATCH(0, COUNTIF(MG$4:MG632, Paste_Here!$B$2:$B$850) + IF(Paste_Here!$B$2:$B$850="", 1, 0), 0)), "")</f>
        <v/>
      </c>
      <c r="MH633" s="1" t="str">
        <f>IF(MG633&lt;&gt;"", INDEX(Paste_Here!$A$2:$A$850, MATCH(MG633, Paste_Here!$B$2:$B$850, 0)), "")</f>
        <v/>
      </c>
      <c r="MI633" s="1" t="str">
        <f t="shared" si="80"/>
        <v/>
      </c>
      <c r="MJ633" s="1" t="str" cm="1">
        <f t="array" ref="MJ633">IFERROR(INDEX($MI$5:$MI$850, MATCH(SMALL(IF($MI$5:$MI$850&lt;&gt;"", COUNTIF($MI$5:$MI$850, "&lt;"&amp;$MI$5:$MI$850)+1), ROW()-ROW($MJ$5)+1), COUNTIF($MI$5:$MI$850, "&lt;"&amp;$MI$5:$MI$850)+1, 0)), "")</f>
        <v/>
      </c>
    </row>
    <row r="634" spans="1:348">
      <c r="A634" s="66"/>
      <c r="B634" s="76" t="str">
        <f t="shared" si="73"/>
        <v/>
      </c>
      <c r="C634" s="66"/>
      <c r="D634" s="76" t="str">
        <f>IFERROR(IF(B634&lt;&gt;"", IF(AND(INDEX(Paste_Here!B$2:B$850, MATCH(B634, Paste_Here!A$2:A$850, 0))&lt;&gt;"", ISNUMBER(VALUE(INDEX(Paste_Here!B$2:B$850, MATCH(B634, Paste_Here!A$2:A$850, 0))))), INDEX(Paste_Here!B$2:B$850, MATCH(B634, Paste_Here!A$2:A$850, 0)), ""), ""), "")</f>
        <v/>
      </c>
      <c r="E634" s="66"/>
      <c r="F634" s="76" t="str">
        <f>IFERROR(IF(B634&lt;&gt;"", IF(ISTEXT(INDEX(Paste_Here!K$2:K$850, MATCH(B634, Paste_Here!A$2:A$850, 0))), INDEX(Paste_Here!K$2:K$850, MATCH(B634, Paste_Here!A$2:A$850, 0)), ""), ""), "")</f>
        <v/>
      </c>
      <c r="G634" s="66"/>
      <c r="H634" s="76" t="str">
        <f>IFERROR(IF(B634&lt;&gt;"", IF(ISTEXT(INDEX(Paste_Here!C$2:C$850, MATCH(B634, Paste_Here!A$2:A$850, 0))), INDEX(Paste_Here!C$2:C$850, MATCH(B634, Paste_Here!A$2:A$850, 0)), ""), ""), "")</f>
        <v/>
      </c>
      <c r="I634" s="66"/>
      <c r="J634" s="76" t="str">
        <f>IFERROR(IF(B634&lt;&gt;"", IF(ISNUMBER(SEARCH("s", LOWER(INDEX(Paste_Here!M$2:M$850, MATCH(B634, Paste_Here!A$2:A$850, 0))))), "Yes", IF(INDEX(Paste_Here!M$2:M$850, MATCH(B634, Paste_Here!A$2:A$850, 0))&lt;&gt;"", "No", "")), ""), "")</f>
        <v/>
      </c>
      <c r="K634" s="66"/>
      <c r="L634" s="76" t="str">
        <f>IFERROR(IF(B634&lt;&gt;"", IF(ISNUMBER(SEARCH("yes", LOWER(INDEX(Paste_Here!E$2:E$850, MATCH(B634, Paste_Here!A$2:A$850, 0))))), "Yes", IF(ISNUMBER(SEARCH("no", LOWER(INDEX(Paste_Here!E$2:E$850, MATCH(B634, Paste_Here!A$2:A$850, 0))))), "No", "")), ""), "")</f>
        <v/>
      </c>
      <c r="M634" s="66"/>
      <c r="N634" s="76" t="str">
        <f>IFERROR(IF(B634&lt;&gt;"", IF(ISNUMBER(SEARCH("yes", LOWER(INDEX(Paste_Here!F$2:F$850, MATCH(B634, Paste_Here!A$2:A$850, 0))))), "Yes", IF(ISNUMBER(SEARCH("no", LOWER(INDEX(Paste_Here!F$2:F$850, MATCH(B634, Paste_Here!A$2:A$850, 0))))), "No", "")), ""), "")</f>
        <v/>
      </c>
      <c r="O634" s="66"/>
      <c r="P634" s="76" t="str">
        <f>IFERROR(IF(B634&lt;&gt;"", IF(ISNUMBER(SEARCH("yes", LOWER(INDEX(Paste_Here!L$2:L$850, MATCH(B634, Paste_Here!A$2:A$850, 0))))), "Yes", IF(ISNUMBER(SEARCH("no", LOWER(INDEX(Paste_Here!L$2:L$850, MATCH(B634, Paste_Here!A$2:A$850, 0))))), "No", "")), ""), "")</f>
        <v/>
      </c>
      <c r="Q634" s="66"/>
      <c r="R634" s="76" t="str">
        <f>IFERROR(IF(B634&lt;&gt;"", IF(ISNUMBER(SEARCH("transitional 2", LOWER(INDEX(Paste_Here!D$2:D$850, MATCH(B634, Paste_Here!A$2:A$850, 0))))), "T2", IF(ISNUMBER(SEARCH("transitional 1", LOWER(INDEX(Paste_Here!D$2:D$850, MATCH(B634, Paste_Here!A$2:A$850, 0))))), "T1", IF(ISNUMBER(SEARCH("waived ell services", LOWER(INDEX(Paste_Here!D$2:D$850, MATCH(B634, Paste_Here!A$2:A$850, 0))))), "W", IF(ISNUMBER(SEARCH("english language learner", LOWER(INDEX(Paste_Here!D$2:D$850, MATCH(B634, Paste_Here!A$2:A$850, 0))))), "L", "")))), ""), "")</f>
        <v/>
      </c>
      <c r="S634" s="66"/>
      <c r="T634" s="76" t="str">
        <f>IFERROR(IF(B634&lt;&gt;"", IF(ISNUMBER(SEARCH("yes", LOWER(INDEX(Paste_Here!I$2:I$850, MATCH(B634, Paste_Here!A$2:A$850, 0))))), "Yes", IF(ISNUMBER(SEARCH("no", LOWER(INDEX(Paste_Here!I$2:I$850, MATCH(B634, Paste_Here!A$2:A$850, 0))))), "No", "")), ""), "")</f>
        <v/>
      </c>
      <c r="U634" s="66"/>
      <c r="V634" s="76" t="str">
        <f>IFERROR(IF(B634&lt;&gt;"", IF(ISTEXT(INDEX(Paste_Here!J$2:J$850, MATCH(B634, Paste_Here!A$2:A$850, 0))), VALUE(INDEX(Paste_Here!J$2:J$850, MATCH(B634, Paste_Here!A$2:A$850, 0))), ""), ""), "")</f>
        <v/>
      </c>
      <c r="W634" s="66"/>
      <c r="X634" s="66"/>
      <c r="Y634" s="76" t="str">
        <f t="shared" si="74"/>
        <v/>
      </c>
      <c r="Z634" s="66"/>
      <c r="AA634" s="76" t="str">
        <f>IFERROR(IF(B634&lt;&gt;"", IF(AND(INDEX(Paste_Here!AI$2:AI$850, MATCH(B634, Paste_Here!A$2:A$850, 0))&lt;&gt;"", ISNUMBER(VALUE(INDEX(Paste_Here!AI$2:AI$850, MATCH(B634, Paste_Here!A$2:A$850, 0))))), INDEX(Paste_Here!AI$2:AI$850, MATCH(B634, Paste_Here!A$2:A$850, 0)), ""), ""), "")</f>
        <v/>
      </c>
      <c r="AB634" s="66"/>
      <c r="AC634" s="76" t="str">
        <f>IFERROR(IF(B634&lt;&gt;"", IF(AND(INDEX(Paste_Here!AJ$2:AJ$850, MATCH(B634, Paste_Here!A$2:A$850, 0))&lt;&gt;"", ISNUMBER(VALUE(INDEX(Paste_Here!AJ$2:AJ$850, MATCH(B634, Paste_Here!A$2:A$850, 0))))), INDEX(Paste_Here!AJ$2:AJ$850, MATCH(B634, Paste_Here!A$2:A$850, 0)), ""), ""), "")</f>
        <v/>
      </c>
      <c r="AD634" s="66"/>
      <c r="AE634" s="76" t="str">
        <f>IFERROR(IF(B634&lt;&gt;"", IF(AND(INDEX(Paste_Here!AK$2:AK$850, MATCH(B634, Paste_Here!A$2:A$850, 0))&lt;&gt;"", ISNUMBER(VALUE(INDEX(Paste_Here!AK$2:AK$850, MATCH(B634, Paste_Here!A$2:A$850, 0))))), INDEX(Paste_Here!AK$2:AK$850, MATCH(B634, Paste_Here!A$2:A$850, 0)), ""), ""), "")</f>
        <v/>
      </c>
      <c r="AF634" s="66"/>
      <c r="AG634" s="76" t="str">
        <f>IFERROR(IF(B634&lt;&gt;"", IF(AND(INDEX(Paste_Here!AL$2:AL$850, MATCH(B634, Paste_Here!A$2:A$850, 0))&lt;&gt;"", ISNUMBER(VALUE(INDEX(Paste_Here!AL$2:AL$850, MATCH(B634, Paste_Here!A$2:A$850, 0))))), INDEX(Paste_Here!AL$2:AL$850, MATCH(B634, Paste_Here!A$2:A$850, 0)), ""), ""), "")</f>
        <v/>
      </c>
      <c r="AH634" s="66"/>
      <c r="AI634" s="76" t="str">
        <f>IFERROR(IF(B634&lt;&gt;"", IF(AND(INDEX(Paste_Here!AH$2:AH$850, MATCH(B634, Paste_Here!A$2:A$850, 0))&lt;&gt;"", ISNUMBER(VALUE(INDEX(Paste_Here!AH$2:AH$850, MATCH(B634, Paste_Here!A$2:A$850, 0))))), IF(VALUE(INDEX(Paste_Here!AH$2:AH$850, MATCH(B634, Paste_Here!A$2:A$850, 0)))=0, "", INDEX(Paste_Here!AH$2:AH$850, MATCH(B634, Paste_Here!A$2:A$850, 0))), ""), ""), "")</f>
        <v/>
      </c>
      <c r="AJ634" s="66"/>
      <c r="AK634" s="76" t="str">
        <f>IFERROR(IF(B634&lt;&gt;"", IF(AND(INDEX(Paste_Here!N$2:N$850, MATCH(B634, Paste_Here!A$2:A$850, 0))&lt;&gt;"", ISNUMBER(VALUE(INDEX(Paste_Here!N$2:N$850, MATCH(B634, Paste_Here!A$2:A$850, 0))))), INDEX(Paste_Here!N$2:N$850, MATCH(B634, Paste_Here!A$2:A$850, 0)), ""), ""), "")</f>
        <v/>
      </c>
      <c r="AL634" s="66"/>
      <c r="AM634" s="76" t="str">
        <f>IFERROR(IF(B634&lt;&gt;"", IF(AND(INDEX(Paste_Here!O$2:O$850, MATCH(B634, Paste_Here!A$2:A$850, 0))&lt;&gt;"", ISNUMBER(VALUE(INDEX(Paste_Here!O$2:O$850, MATCH(B634, Paste_Here!A$2:A$850, 0))))), INDEX(Paste_Here!O$2:O$850, MATCH(B634, Paste_Here!A$2:A$850, 0)), ""), ""), "")</f>
        <v/>
      </c>
      <c r="AN634" s="66"/>
      <c r="AO634" s="76"/>
      <c r="AP634" s="66"/>
      <c r="AQ634" s="76"/>
      <c r="AR634" s="66"/>
      <c r="AS634" s="76"/>
      <c r="AT634" s="66"/>
      <c r="AU634" s="66"/>
      <c r="AV634" s="76" t="str">
        <f t="shared" si="75"/>
        <v/>
      </c>
      <c r="AW634" s="66"/>
      <c r="AX634" s="76" t="str">
        <f>IFERROR(IF(B634&lt;&gt;"", IF(ISNUMBER(SEARCH("Revealed-Potential (Primary Focus)", LOWER(INDEX(Paste_Here!Z$2:Z$850, MATCH(B634, Paste_Here!A$2:A$850, 0))))), "Rev-Potential: Prim", IF(ISNUMBER(SEARCH("Revealed-Potential (Secondary Focus)", LOWER(INDEX(Paste_Here!Z$2:Z$850, MATCH(B634, Paste_Here!A$2:A$850, 0))))), "Rev-Potential: Sec", IF(ISNUMBER(SEARCH("Monitoring", LOWER(INDEX(Paste_Here!Z$2:Z$850, MATCH(B634, Paste_Here!A$2:A$850, 0))))), "Monitoring", IF(ISNUMBER(SEARCH("At-Promise (Secondary Focus)", LOWER(INDEX(Paste_Here!Z$2:Z$850, MATCH(B634, Paste_Here!A$2:A$850, 0))))), "At-Promise: Sec", IF(ISNUMBER(SEARCH("At-Promise (Primary Focus)", LOWER(INDEX(Paste_Here!Z$2:Z$850, MATCH(B634, Paste_Here!A$2:A$850, 0))))), "At-Promise: Prim", ""))))), ""), "")</f>
        <v/>
      </c>
      <c r="AY634" s="66"/>
      <c r="AZ634" s="76"/>
      <c r="BA634" s="66"/>
      <c r="BB634" s="76"/>
      <c r="BC634" s="66"/>
      <c r="BD634" s="76"/>
      <c r="BE634" s="66"/>
      <c r="BF634" s="76"/>
      <c r="BG634" s="66"/>
      <c r="BH634" s="76"/>
      <c r="BI634" s="66"/>
      <c r="BJ634" s="66"/>
      <c r="BK634" s="76" t="str">
        <f t="shared" si="76"/>
        <v/>
      </c>
      <c r="BL634" s="66"/>
      <c r="BM634" s="76" t="str">
        <f>IFERROR(IF(B634&lt;&gt;"", IF(AND(ISNUMBER(VALUE(SUBSTITUTE(SUBSTITUTE(Paste_Here!R634, "br", "-"), "L", ""))), VALUE(SUBSTITUTE(SUBSTITUTE(Paste_Here!R634, "br", "-"), "L", "")) &gt;= 1095), "Yes", IF(AND(ISNUMBER(VALUE(SUBSTITUTE(SUBSTITUTE(Paste_Here!R634, "br", "-"), "L", ""))), VALUE(SUBSTITUTE(SUBSTITUTE(Paste_Here!R634, "br", "-"), "L", "")) &lt;= 1094), "No", "")), ""), "")</f>
        <v/>
      </c>
      <c r="BN634" s="66"/>
      <c r="BO634" s="76" t="str">
        <f>IFERROR(IF(B634&lt;&gt;"", IF(COUNTIF(INDEX(Paste_Here!Y$2:AB$850, MATCH(B634, Paste_Here!A$2:A$850, 0), 0), "yes") &gt; 0, "Yes", IF(COUNTIF(INDEX(Paste_Here!Y$2:AB$850, MATCH(B634, Paste_Here!A$2:A$850, 0), 0), "no") &gt; 0, "No", "")), ""), "")</f>
        <v/>
      </c>
      <c r="BP634" s="66"/>
      <c r="BQ634" s="76" t="str">
        <f>IFERROR(IF(B634&lt;&gt;"", IF(AND(ISNUMBER(VALUE(SUBSTITUTE(SUBSTITUTE(Paste_Here!U634, "em", "-"), "q", ""))), VALUE(SUBSTITUTE(SUBSTITUTE(Paste_Here!U634, "em", "-"), "q", "")) &gt;= 910), "Yes", IF(AND(ISNUMBER(VALUE(SUBSTITUTE(SUBSTITUTE(Paste_Here!U634, "em", "-"), "q", ""))), VALUE(SUBSTITUTE(SUBSTITUTE(Paste_Here!U634, "em", "-"), "q", "")) &lt;= 909), "No", "")), ""), "")</f>
        <v/>
      </c>
      <c r="BR634" s="66"/>
      <c r="BS634" s="76" t="str">
        <f>IFERROR(IF(B634&lt;&gt;"", IF(AND(INDEX(Paste_Here!X$2:X$850, MATCH(B634, Paste_Here!A$2:A$850, 0))&lt;&gt;"", ISNUMBER(VALUE(INDEX(Paste_Here!X$2:X$850, MATCH(B634, Paste_Here!A$2:A$850, 0))))), INDEX(Paste_Here!X$2:X$850, MATCH(B634, Paste_Here!A$2:A$850, 0)), ""), ""), "")</f>
        <v/>
      </c>
      <c r="BT634" s="66"/>
      <c r="BU634" s="76" t="str">
        <f>IFERROR(IF(B634&lt;&gt;"", IF(ISNUMBER(VALUE(INDEX(Paste_Here!G$2:G$850, MATCH(B634, Paste_Here!A$2:A$850, 0)))), IF(VALUE(INDEX(Paste_Here!G$2:G$850, MATCH(B634, Paste_Here!A$2:A$850, 0)))=0, "No", IF(AND(VALUE(INDEX(Paste_Here!G$2:G$850, MATCH(B634, Paste_Here!A$2:A$850, 0)))&gt;=1, VALUE(INDEX(Paste_Here!G$2:G$850, MATCH(B634, Paste_Here!A$2:A$850, 0)))&lt;=4), VALUE(INDEX(Paste_Here!G$2:G$850, MATCH(B634, Paste_Here!A$2:A$850, 0))), "")), ""), ""), "")</f>
        <v/>
      </c>
      <c r="BV634" s="66"/>
      <c r="BW634" s="76" t="str">
        <f>IFERROR(IF(B634&lt;&gt;"", IF(ISNUMBER(VALUE(INDEX(Paste_Here!H$2:H$850, MATCH(B634, Paste_Here!A$2:A$850, 0)))), IF(VALUE(INDEX(Paste_Here!H$2:H$850, MATCH(B634, Paste_Here!A$2:A$850, 0)))=0, "No", IF(AND(VALUE(INDEX(Paste_Here!H$2:H$850, MATCH(B634, Paste_Here!A$2:A$850, 0)))&gt;=1, VALUE(INDEX(Paste_Here!H$2:H$850, MATCH(B634, Paste_Here!A$2:A$850, 0)))&lt;=4), VALUE(INDEX(Paste_Here!H$2:H$850, MATCH(B634, Paste_Here!A$2:A$850, 0))), "")), ""), ""), "")</f>
        <v/>
      </c>
      <c r="BX634" s="66"/>
      <c r="BY634" s="76"/>
      <c r="BZ634" s="66"/>
      <c r="CA634" s="76"/>
      <c r="CB634" s="66"/>
      <c r="CC634" s="66"/>
      <c r="CD634" s="76" t="str">
        <f t="shared" si="77"/>
        <v/>
      </c>
      <c r="CE634" s="66"/>
      <c r="CF634" s="76" t="str">
        <f>IFERROR(IF(B634&lt;&gt;"", IF(AND(INDEX(Paste_Here!P$2:P$850, MATCH(B634, Paste_Here!A$2:A$850, 0))&lt;&gt;"", ISNUMBER(VALUE(INDEX(Paste_Here!P$2:P$850, MATCH(B634, Paste_Here!A$2:A$850, 0))))), INDEX(Paste_Here!P$2:P$850, MATCH(B634, Paste_Here!A$2:A$850, 0)), ""), ""), "")</f>
        <v/>
      </c>
      <c r="CG634" s="66"/>
      <c r="CH634" s="76" t="str">
        <f>IFERROR(IF(B634&lt;&gt;"", IF(ISNUMBER(SEARCH("highrisk", LOWER(INDEX(Paste_Here!Q$2:Q$850, MATCH(B634, Paste_Here!A$2:A$850, 0))))), "High Risk", IF(ISNUMBER(SEARCH("lowrisk", LOWER(INDEX(Paste_Here!Q$2:Q$850, MATCH(B634, Paste_Here!A$2:A$850, 0))))), "Low Risk", IF(ISNUMBER(SEARCH("somerisk", LOWER(INDEX(Paste_Here!Q$2:Q$850, MATCH(B634, Paste_Here!A$2:A$850, 0))))), "Some Risk", ""))), ""), "")</f>
        <v/>
      </c>
      <c r="CI634" s="66"/>
      <c r="CJ634" s="76" t="str">
        <f>IFERROR(IF(B634&lt;&gt;"", IF(AND(INDEX(Paste_Here!AA$2:AA$850, MATCH(B634, Paste_Here!A$2:A$850, 0))&lt;&gt;"", ISNUMBER(VALUE(INDEX(Paste_Here!AA$2:AA$850, MATCH(B634, Paste_Here!A$2:A$850, 0))))), INDEX(Paste_Here!AA$2:AA$850, MATCH(B634, Paste_Here!A$2:A$850, 0)), ""), ""), "")</f>
        <v/>
      </c>
      <c r="CK634" s="66"/>
      <c r="CL634" s="76" t="str">
        <f>IFERROR(IF(B634&lt;&gt;"", IF(LOWER(INDEX(Paste_Here!AB$2:AB$850, MATCH(B634, Paste_Here!A$2:A$850, 0)))="approaching expectations", "Approaching", IF(LOWER(INDEX(Paste_Here!AB$2:AB$850, MATCH(B634, Paste_Here!A$2:A$850, 0)))="met expectations", "Met", IF(LOWER(INDEX(Paste_Here!AB$2:AB$850, MATCH(B634, Paste_Here!A$2:A$850, 0)))="exceeded expectations", "Exceeded", IF(LOWER(INDEX(Paste_Here!AB$2:AB$850, MATCH(B634, Paste_Here!A$2:A$850, 0)))="below expectations", "Below", "")))), ""), "")</f>
        <v/>
      </c>
      <c r="CM634" s="66"/>
      <c r="CN634" s="76" t="str">
        <f>IFERROR(IF(B634&lt;&gt;"", IF(AND(INDEX(Paste_Here!AC$2:AC$850, MATCH(B634, Paste_Here!A$2:A$850, 0))&lt;&gt;"", ISNUMBER(VALUE(INDEX(Paste_Here!AC$2:AC$850, MATCH(B634, Paste_Here!A$2:A$850, 0))))), INDEX(Paste_Here!AC$2:AC$850, MATCH(B634, Paste_Here!A$2:A$850, 0)), ""), ""), "")</f>
        <v/>
      </c>
      <c r="CO634" s="66"/>
      <c r="CP634" s="76"/>
      <c r="CQ634" s="66"/>
      <c r="CR634" s="76"/>
      <c r="CS634" s="66"/>
      <c r="CT634" s="76"/>
      <c r="CU634" s="66"/>
      <c r="CV634" s="76"/>
      <c r="CW634" s="66"/>
      <c r="CX634" s="76"/>
      <c r="CY634" s="66"/>
      <c r="CZ634" s="66"/>
      <c r="DA634" s="76" t="str">
        <f t="shared" si="78"/>
        <v/>
      </c>
      <c r="DB634" s="66"/>
      <c r="DC634" s="76" t="str">
        <f>IFERROR(IF(B634&lt;&gt;"", IF(AND(INDEX(Paste_Here!V$2:V$850, MATCH(B634, Paste_Here!A$2:A$850, 0))&lt;&gt;"", ISNUMBER(VALUE(INDEX(Paste_Here!V$2:V$850, MATCH(B634, Paste_Here!A$2:A$850, 0))))), INDEX(Paste_Here!V$2:V$850, MATCH(B634, Paste_Here!A$2:A$850, 0)), ""), ""), "")</f>
        <v/>
      </c>
      <c r="DD634" s="66"/>
      <c r="DE634" s="76" t="str">
        <f>IFERROR(IF(B634&lt;&gt;"", IF(ISNUMBER(SEARCH("highrisk", LOWER(INDEX(Paste_Here!W$2:W$850, MATCH(B634, Paste_Here!A$2:A$850, 0))))), "High Risk", IF(ISNUMBER(SEARCH("lowrisk", LOWER(INDEX(Paste_Here!W$2:W$850, MATCH(B634, Paste_Here!A$2:A$850, 0))))), "Low Risk", IF(ISNUMBER(SEARCH("somerisk", LOWER(INDEX(Paste_Here!W$2:W$850, MATCH(B634, Paste_Here!A$2:A$850, 0))))), "Some Risk", ""))), ""), "")</f>
        <v/>
      </c>
      <c r="DF634" s="66"/>
      <c r="DG634" s="76" t="str">
        <f>IFERROR(IF(B634&lt;&gt;"", IF(AND(INDEX(Paste_Here!S$2:S$850, MATCH(B634, Paste_Here!A$2:A$850, 0))&lt;&gt;"", ISNUMBER(VALUE(INDEX(Paste_Here!S$2:S$850, MATCH(B634, Paste_Here!A$2:A$850, 0))))), INDEX(Paste_Here!S$2:S$850, MATCH(B634, Paste_Here!A$2:A$850, 0)), ""), ""), "")</f>
        <v/>
      </c>
      <c r="DH634" s="66"/>
      <c r="DI634" s="76" t="str">
        <f>IFERROR(IF(B634&lt;&gt;"", IF(ISNUMBER(SEARCH("highrisk", LOWER(INDEX(Paste_Here!T$2:T$850, MATCH(B634, Paste_Here!A$2:A$850, 0))))), "High Risk", IF(ISNUMBER(SEARCH("lowrisk", LOWER(INDEX(Paste_Here!T$2:T$850, MATCH(B634, Paste_Here!A$2:A$850, 0))))), "Low Risk", IF(ISNUMBER(SEARCH("somerisk", LOWER(INDEX(Paste_Here!T$2:T$850, MATCH(B634, Paste_Here!A$2:A$850, 0))))), "Some Risk", ""))), ""), "")</f>
        <v/>
      </c>
      <c r="DJ634" s="66"/>
      <c r="DK634" s="76" t="str">
        <f>IFERROR(IF(B634&lt;&gt;"", IF(AND(INDEX(Paste_Here!AD$2:AD$850, MATCH(B634, Paste_Here!A$2:A$850, 0))&lt;&gt;"", ISNUMBER(VALUE(INDEX(Paste_Here!AD$2:AD$850, MATCH(B634, Paste_Here!A$2:A$850, 0))))), INDEX(Paste_Here!AD$2:AD$850, MATCH(B634, Paste_Here!A$2:A$850, 0)), ""), ""), "")</f>
        <v/>
      </c>
      <c r="DL634" s="66"/>
      <c r="DM634" s="76" t="str">
        <f>IFERROR(IF(B634&lt;&gt;"", IF(LOWER(INDEX(Paste_Here!AE$2:AE$850, MATCH(B634, Paste_Here!A$2:A$850, 0)))="approaching expectations", "Approaching", IF(LOWER(INDEX(Paste_Here!AE$2:AE$850, MATCH(B634, Paste_Here!A$2:A$850, 0)))="met expectations", "Met", IF(LOWER(INDEX(Paste_Here!AE$2:AE$850, MATCH(B634, Paste_Here!A$2:A$850, 0)))="exceeded expectations", "Exceeded", IF(LOWER(INDEX(Paste_Here!AE$2:AE$850, MATCH(B634, Paste_Here!A$2:A$850, 0)))="below expectations", "Below", "")))), ""), "")</f>
        <v/>
      </c>
      <c r="DN634" s="66"/>
      <c r="DO634" s="76"/>
      <c r="DP634" s="66"/>
      <c r="DQ634" s="76"/>
      <c r="DR634" s="66"/>
      <c r="DS634" s="76"/>
      <c r="DT634" s="66"/>
      <c r="DU634" s="76"/>
      <c r="DV634" s="66"/>
      <c r="DW634" s="66"/>
      <c r="DX634" s="76" t="str">
        <f t="shared" si="79"/>
        <v/>
      </c>
      <c r="DY634" s="66"/>
      <c r="DZ634" s="76"/>
      <c r="EA634" s="66"/>
      <c r="EB634" s="76"/>
      <c r="EC634" s="66"/>
      <c r="ED634" s="76" t="str">
        <f>IFERROR(IF(B634&lt;&gt;"", IF(AND(INDEX(Paste_Here!AF$2:AF$850, MATCH(B634, Paste_Here!A$2:A$850, 0))&lt;&gt;"", ISNUMBER(VALUE(INDEX(Paste_Here!AF$2:AF$850, MATCH(B634, Paste_Here!A$2:A$850, 0))))), INDEX(Paste_Here!AF$2:AF$850, MATCH(B634, Paste_Here!A$2:A$850, 0)), ""), ""), "")</f>
        <v/>
      </c>
      <c r="EE634" s="66"/>
      <c r="EF634" s="76"/>
      <c r="EG634" s="66"/>
      <c r="EH634" s="76"/>
      <c r="EI634" s="66"/>
      <c r="EJ634" s="76" t="str">
        <f>IFERROR(IF(B634&lt;&gt;"", IF(AND(INDEX(Paste_Here!AG$2:AG$850, MATCH(B634, Paste_Here!A$2:A$850, 0))&lt;&gt;"", ISNUMBER(VALUE(INDEX(Paste_Here!AG$2:AG$850, MATCH(B634, Paste_Here!A$2:A$850, 0))))), INDEX(Paste_Here!AG$2:AG$850, MATCH(B634, Paste_Here!A$2:A$850, 0)), ""), ""), "")</f>
        <v/>
      </c>
      <c r="EK634" s="66"/>
      <c r="EL634" s="76"/>
      <c r="EM634" s="66"/>
      <c r="EN634" s="76"/>
      <c r="EO634" s="66"/>
      <c r="EP634" s="76"/>
      <c r="EQ634" s="66"/>
      <c r="ER634" s="76"/>
      <c r="ES634" s="66"/>
      <c r="ET634" s="66"/>
      <c r="EU634" s="76"/>
      <c r="EV634" s="66"/>
      <c r="EW634" s="76"/>
      <c r="EX634" s="66"/>
      <c r="EY634" s="76"/>
      <c r="EZ634" s="66"/>
      <c r="FA634" s="76"/>
      <c r="FB634" s="66"/>
      <c r="FC634" s="76"/>
      <c r="FD634" s="66"/>
      <c r="FE634" s="76"/>
      <c r="FF634" s="66"/>
      <c r="FG634" s="76"/>
      <c r="FH634" s="66"/>
      <c r="FI634" s="76"/>
      <c r="FJ634" s="66"/>
      <c r="FK634" s="76"/>
      <c r="FL634" s="66"/>
      <c r="FM634" s="76"/>
      <c r="FN634" s="66"/>
      <c r="FO634" s="76"/>
      <c r="FP634" s="66"/>
      <c r="FQ634" s="76"/>
      <c r="FR634" s="66"/>
      <c r="FS634" s="76"/>
      <c r="FT634" s="66"/>
      <c r="FU634" s="76"/>
      <c r="FV634" s="66"/>
      <c r="FW634" s="76"/>
      <c r="FX634" s="66"/>
      <c r="FY634" s="76"/>
      <c r="FZ634" s="66"/>
      <c r="GA634" s="76"/>
      <c r="GB634" s="66"/>
      <c r="GC634" s="76"/>
      <c r="GD634" s="66"/>
      <c r="GE634" s="76"/>
      <c r="GF634" s="66"/>
      <c r="GG634" s="76"/>
      <c r="GH634" s="66"/>
      <c r="GI634" s="76"/>
      <c r="GJ634" s="66"/>
      <c r="GK634" s="76"/>
      <c r="GL634" s="66"/>
      <c r="GM634" s="76"/>
      <c r="GN634" s="66"/>
      <c r="GO634" s="76"/>
      <c r="GP634" s="66"/>
      <c r="GQ634" s="76"/>
      <c r="GR634" s="66"/>
      <c r="GS634" s="76"/>
      <c r="GT634" s="66"/>
      <c r="GU634" s="76"/>
      <c r="GV634" s="66"/>
      <c r="GW634" s="76"/>
      <c r="GX634" s="66"/>
      <c r="GY634" s="76"/>
      <c r="GZ634" s="66"/>
      <c r="HA634" s="76"/>
      <c r="HB634" s="66"/>
      <c r="HC634" s="76"/>
      <c r="HD634" s="66"/>
      <c r="HE634" s="76"/>
      <c r="HF634" s="66"/>
      <c r="HG634" s="76"/>
      <c r="HH634" s="66"/>
      <c r="HI634" s="76"/>
      <c r="HJ634" s="66"/>
      <c r="HK634" s="76"/>
      <c r="HL634" s="66"/>
      <c r="HM634" s="76"/>
      <c r="HN634" s="66"/>
      <c r="HO634" s="76"/>
      <c r="HP634" s="66"/>
      <c r="HQ634" s="76"/>
      <c r="HR634" s="66"/>
      <c r="HS634" s="76"/>
      <c r="HT634" s="66"/>
      <c r="HU634" s="76"/>
      <c r="HV634" s="66"/>
      <c r="HW634" s="76"/>
      <c r="HX634" s="66"/>
      <c r="HY634" s="76"/>
      <c r="HZ634" s="66"/>
      <c r="IA634" s="76"/>
      <c r="IB634" s="66"/>
      <c r="IC634" s="76"/>
      <c r="ID634" s="66"/>
      <c r="IE634" s="76"/>
      <c r="IF634" s="66"/>
      <c r="IG634" s="76"/>
      <c r="IH634" s="66"/>
      <c r="II634" s="76"/>
      <c r="IJ634" s="66"/>
      <c r="IK634" s="76"/>
      <c r="IL634" s="66"/>
      <c r="IM634" s="76"/>
      <c r="IN634" s="66"/>
      <c r="IO634" s="76"/>
      <c r="IP634" s="66"/>
      <c r="IQ634" s="76"/>
      <c r="IR634" s="66"/>
      <c r="IS634" s="76"/>
      <c r="IT634" s="66"/>
      <c r="IU634" s="76"/>
      <c r="IV634" s="66"/>
      <c r="IW634" s="76"/>
      <c r="IX634" s="66"/>
      <c r="IY634" s="76"/>
      <c r="IZ634" s="66"/>
      <c r="JA634" s="76"/>
      <c r="JB634" s="66"/>
      <c r="JC634" s="76"/>
      <c r="JD634" s="66"/>
      <c r="JE634" s="76"/>
      <c r="JF634" s="66"/>
      <c r="JG634" s="76"/>
      <c r="JH634" s="66"/>
      <c r="JI634" s="76"/>
      <c r="JJ634" s="66"/>
      <c r="JK634" s="76"/>
      <c r="JL634" s="66"/>
      <c r="JM634" s="76"/>
      <c r="JN634" s="66"/>
      <c r="JO634" s="76"/>
      <c r="JP634" s="66"/>
      <c r="JQ634" s="76"/>
      <c r="JR634" s="66"/>
      <c r="JS634" s="76"/>
      <c r="JT634" s="66"/>
      <c r="JU634" s="76"/>
      <c r="JV634" s="66"/>
      <c r="JW634" s="76"/>
      <c r="JX634" s="66"/>
      <c r="JY634" s="76"/>
      <c r="JZ634" s="66"/>
      <c r="KA634" s="76"/>
      <c r="KB634" s="66"/>
      <c r="KC634" s="76"/>
      <c r="KD634" s="66"/>
      <c r="KE634" s="76"/>
      <c r="KF634" s="66"/>
      <c r="KG634" s="76"/>
      <c r="KH634" s="66"/>
      <c r="KI634" s="76"/>
      <c r="KJ634" s="66"/>
      <c r="KK634" s="76"/>
      <c r="KL634" s="66"/>
      <c r="KM634" s="76"/>
      <c r="KN634" s="66"/>
      <c r="KO634" s="76"/>
      <c r="KP634" s="66"/>
      <c r="KQ634" s="76"/>
      <c r="KR634" s="66"/>
      <c r="KS634" s="76"/>
      <c r="KT634" s="66"/>
      <c r="KU634" s="76"/>
      <c r="KV634" s="66"/>
      <c r="KW634" s="76"/>
      <c r="KX634" s="66"/>
      <c r="KY634" s="76"/>
      <c r="KZ634" s="66"/>
      <c r="LA634" s="76"/>
      <c r="LB634" s="66"/>
      <c r="LC634" s="76"/>
      <c r="LD634" s="66"/>
      <c r="LE634" s="76"/>
      <c r="LF634" s="66"/>
      <c r="LG634" s="76"/>
      <c r="LH634" s="66"/>
      <c r="LI634" s="76"/>
      <c r="LJ634" s="66"/>
      <c r="LK634" s="76"/>
      <c r="LL634" s="66"/>
      <c r="LM634" s="76"/>
      <c r="LN634" s="66"/>
      <c r="LO634" s="76"/>
      <c r="LP634" s="66"/>
      <c r="LQ634" s="76"/>
      <c r="LR634" s="66"/>
      <c r="LS634" s="76"/>
      <c r="LT634" s="66"/>
      <c r="LU634" s="76"/>
      <c r="LV634" s="66"/>
      <c r="LW634" s="76"/>
      <c r="LX634" s="66"/>
      <c r="LY634" s="76"/>
      <c r="LZ634" s="66"/>
      <c r="MA634" s="76"/>
      <c r="MB634" s="66"/>
      <c r="MC634" s="76"/>
      <c r="MD634" s="66"/>
      <c r="MG634" s="1" t="str" cm="1">
        <f t="array" ref="MG634">IFERROR(INDEX(Paste_Here!$B$2:$B$850, MATCH(0, COUNTIF(MG$4:MG633, Paste_Here!$B$2:$B$850) + IF(Paste_Here!$B$2:$B$850="", 1, 0), 0)), "")</f>
        <v/>
      </c>
      <c r="MH634" s="1" t="str">
        <f>IF(MG634&lt;&gt;"", INDEX(Paste_Here!$A$2:$A$850, MATCH(MG634, Paste_Here!$B$2:$B$850, 0)), "")</f>
        <v/>
      </c>
      <c r="MI634" s="1" t="str">
        <f t="shared" si="80"/>
        <v/>
      </c>
      <c r="MJ634" s="1" t="str" cm="1">
        <f t="array" ref="MJ634">IFERROR(INDEX($MI$5:$MI$850, MATCH(SMALL(IF($MI$5:$MI$850&lt;&gt;"", COUNTIF($MI$5:$MI$850, "&lt;"&amp;$MI$5:$MI$850)+1), ROW()-ROW($MJ$5)+1), COUNTIF($MI$5:$MI$850, "&lt;"&amp;$MI$5:$MI$850)+1, 0)), "")</f>
        <v/>
      </c>
    </row>
    <row r="635" spans="1:348">
      <c r="A635" s="66"/>
      <c r="B635" s="76" t="str">
        <f t="shared" si="73"/>
        <v/>
      </c>
      <c r="C635" s="66"/>
      <c r="D635" s="76" t="str">
        <f>IFERROR(IF(B635&lt;&gt;"", IF(AND(INDEX(Paste_Here!B$2:B$850, MATCH(B635, Paste_Here!A$2:A$850, 0))&lt;&gt;"", ISNUMBER(VALUE(INDEX(Paste_Here!B$2:B$850, MATCH(B635, Paste_Here!A$2:A$850, 0))))), INDEX(Paste_Here!B$2:B$850, MATCH(B635, Paste_Here!A$2:A$850, 0)), ""), ""), "")</f>
        <v/>
      </c>
      <c r="E635" s="66"/>
      <c r="F635" s="76" t="str">
        <f>IFERROR(IF(B635&lt;&gt;"", IF(ISTEXT(INDEX(Paste_Here!K$2:K$850, MATCH(B635, Paste_Here!A$2:A$850, 0))), INDEX(Paste_Here!K$2:K$850, MATCH(B635, Paste_Here!A$2:A$850, 0)), ""), ""), "")</f>
        <v/>
      </c>
      <c r="G635" s="66"/>
      <c r="H635" s="76" t="str">
        <f>IFERROR(IF(B635&lt;&gt;"", IF(ISTEXT(INDEX(Paste_Here!C$2:C$850, MATCH(B635, Paste_Here!A$2:A$850, 0))), INDEX(Paste_Here!C$2:C$850, MATCH(B635, Paste_Here!A$2:A$850, 0)), ""), ""), "")</f>
        <v/>
      </c>
      <c r="I635" s="66"/>
      <c r="J635" s="76" t="str">
        <f>IFERROR(IF(B635&lt;&gt;"", IF(ISNUMBER(SEARCH("s", LOWER(INDEX(Paste_Here!M$2:M$850, MATCH(B635, Paste_Here!A$2:A$850, 0))))), "Yes", IF(INDEX(Paste_Here!M$2:M$850, MATCH(B635, Paste_Here!A$2:A$850, 0))&lt;&gt;"", "No", "")), ""), "")</f>
        <v/>
      </c>
      <c r="K635" s="66"/>
      <c r="L635" s="76" t="str">
        <f>IFERROR(IF(B635&lt;&gt;"", IF(ISNUMBER(SEARCH("yes", LOWER(INDEX(Paste_Here!E$2:E$850, MATCH(B635, Paste_Here!A$2:A$850, 0))))), "Yes", IF(ISNUMBER(SEARCH("no", LOWER(INDEX(Paste_Here!E$2:E$850, MATCH(B635, Paste_Here!A$2:A$850, 0))))), "No", "")), ""), "")</f>
        <v/>
      </c>
      <c r="M635" s="66"/>
      <c r="N635" s="76" t="str">
        <f>IFERROR(IF(B635&lt;&gt;"", IF(ISNUMBER(SEARCH("yes", LOWER(INDEX(Paste_Here!F$2:F$850, MATCH(B635, Paste_Here!A$2:A$850, 0))))), "Yes", IF(ISNUMBER(SEARCH("no", LOWER(INDEX(Paste_Here!F$2:F$850, MATCH(B635, Paste_Here!A$2:A$850, 0))))), "No", "")), ""), "")</f>
        <v/>
      </c>
      <c r="O635" s="66"/>
      <c r="P635" s="76" t="str">
        <f>IFERROR(IF(B635&lt;&gt;"", IF(ISNUMBER(SEARCH("yes", LOWER(INDEX(Paste_Here!L$2:L$850, MATCH(B635, Paste_Here!A$2:A$850, 0))))), "Yes", IF(ISNUMBER(SEARCH("no", LOWER(INDEX(Paste_Here!L$2:L$850, MATCH(B635, Paste_Here!A$2:A$850, 0))))), "No", "")), ""), "")</f>
        <v/>
      </c>
      <c r="Q635" s="66"/>
      <c r="R635" s="76" t="str">
        <f>IFERROR(IF(B635&lt;&gt;"", IF(ISNUMBER(SEARCH("transitional 2", LOWER(INDEX(Paste_Here!D$2:D$850, MATCH(B635, Paste_Here!A$2:A$850, 0))))), "T2", IF(ISNUMBER(SEARCH("transitional 1", LOWER(INDEX(Paste_Here!D$2:D$850, MATCH(B635, Paste_Here!A$2:A$850, 0))))), "T1", IF(ISNUMBER(SEARCH("waived ell services", LOWER(INDEX(Paste_Here!D$2:D$850, MATCH(B635, Paste_Here!A$2:A$850, 0))))), "W", IF(ISNUMBER(SEARCH("english language learner", LOWER(INDEX(Paste_Here!D$2:D$850, MATCH(B635, Paste_Here!A$2:A$850, 0))))), "L", "")))), ""), "")</f>
        <v/>
      </c>
      <c r="S635" s="66"/>
      <c r="T635" s="76" t="str">
        <f>IFERROR(IF(B635&lt;&gt;"", IF(ISNUMBER(SEARCH("yes", LOWER(INDEX(Paste_Here!I$2:I$850, MATCH(B635, Paste_Here!A$2:A$850, 0))))), "Yes", IF(ISNUMBER(SEARCH("no", LOWER(INDEX(Paste_Here!I$2:I$850, MATCH(B635, Paste_Here!A$2:A$850, 0))))), "No", "")), ""), "")</f>
        <v/>
      </c>
      <c r="U635" s="66"/>
      <c r="V635" s="76" t="str">
        <f>IFERROR(IF(B635&lt;&gt;"", IF(ISTEXT(INDEX(Paste_Here!J$2:J$850, MATCH(B635, Paste_Here!A$2:A$850, 0))), VALUE(INDEX(Paste_Here!J$2:J$850, MATCH(B635, Paste_Here!A$2:A$850, 0))), ""), ""), "")</f>
        <v/>
      </c>
      <c r="W635" s="66"/>
      <c r="X635" s="66"/>
      <c r="Y635" s="76" t="str">
        <f t="shared" si="74"/>
        <v/>
      </c>
      <c r="Z635" s="66"/>
      <c r="AA635" s="76" t="str">
        <f>IFERROR(IF(B635&lt;&gt;"", IF(AND(INDEX(Paste_Here!AI$2:AI$850, MATCH(B635, Paste_Here!A$2:A$850, 0))&lt;&gt;"", ISNUMBER(VALUE(INDEX(Paste_Here!AI$2:AI$850, MATCH(B635, Paste_Here!A$2:A$850, 0))))), INDEX(Paste_Here!AI$2:AI$850, MATCH(B635, Paste_Here!A$2:A$850, 0)), ""), ""), "")</f>
        <v/>
      </c>
      <c r="AB635" s="66"/>
      <c r="AC635" s="76" t="str">
        <f>IFERROR(IF(B635&lt;&gt;"", IF(AND(INDEX(Paste_Here!AJ$2:AJ$850, MATCH(B635, Paste_Here!A$2:A$850, 0))&lt;&gt;"", ISNUMBER(VALUE(INDEX(Paste_Here!AJ$2:AJ$850, MATCH(B635, Paste_Here!A$2:A$850, 0))))), INDEX(Paste_Here!AJ$2:AJ$850, MATCH(B635, Paste_Here!A$2:A$850, 0)), ""), ""), "")</f>
        <v/>
      </c>
      <c r="AD635" s="66"/>
      <c r="AE635" s="76" t="str">
        <f>IFERROR(IF(B635&lt;&gt;"", IF(AND(INDEX(Paste_Here!AK$2:AK$850, MATCH(B635, Paste_Here!A$2:A$850, 0))&lt;&gt;"", ISNUMBER(VALUE(INDEX(Paste_Here!AK$2:AK$850, MATCH(B635, Paste_Here!A$2:A$850, 0))))), INDEX(Paste_Here!AK$2:AK$850, MATCH(B635, Paste_Here!A$2:A$850, 0)), ""), ""), "")</f>
        <v/>
      </c>
      <c r="AF635" s="66"/>
      <c r="AG635" s="76" t="str">
        <f>IFERROR(IF(B635&lt;&gt;"", IF(AND(INDEX(Paste_Here!AL$2:AL$850, MATCH(B635, Paste_Here!A$2:A$850, 0))&lt;&gt;"", ISNUMBER(VALUE(INDEX(Paste_Here!AL$2:AL$850, MATCH(B635, Paste_Here!A$2:A$850, 0))))), INDEX(Paste_Here!AL$2:AL$850, MATCH(B635, Paste_Here!A$2:A$850, 0)), ""), ""), "")</f>
        <v/>
      </c>
      <c r="AH635" s="66"/>
      <c r="AI635" s="76" t="str">
        <f>IFERROR(IF(B635&lt;&gt;"", IF(AND(INDEX(Paste_Here!AH$2:AH$850, MATCH(B635, Paste_Here!A$2:A$850, 0))&lt;&gt;"", ISNUMBER(VALUE(INDEX(Paste_Here!AH$2:AH$850, MATCH(B635, Paste_Here!A$2:A$850, 0))))), IF(VALUE(INDEX(Paste_Here!AH$2:AH$850, MATCH(B635, Paste_Here!A$2:A$850, 0)))=0, "", INDEX(Paste_Here!AH$2:AH$850, MATCH(B635, Paste_Here!A$2:A$850, 0))), ""), ""), "")</f>
        <v/>
      </c>
      <c r="AJ635" s="66"/>
      <c r="AK635" s="76" t="str">
        <f>IFERROR(IF(B635&lt;&gt;"", IF(AND(INDEX(Paste_Here!N$2:N$850, MATCH(B635, Paste_Here!A$2:A$850, 0))&lt;&gt;"", ISNUMBER(VALUE(INDEX(Paste_Here!N$2:N$850, MATCH(B635, Paste_Here!A$2:A$850, 0))))), INDEX(Paste_Here!N$2:N$850, MATCH(B635, Paste_Here!A$2:A$850, 0)), ""), ""), "")</f>
        <v/>
      </c>
      <c r="AL635" s="66"/>
      <c r="AM635" s="76" t="str">
        <f>IFERROR(IF(B635&lt;&gt;"", IF(AND(INDEX(Paste_Here!O$2:O$850, MATCH(B635, Paste_Here!A$2:A$850, 0))&lt;&gt;"", ISNUMBER(VALUE(INDEX(Paste_Here!O$2:O$850, MATCH(B635, Paste_Here!A$2:A$850, 0))))), INDEX(Paste_Here!O$2:O$850, MATCH(B635, Paste_Here!A$2:A$850, 0)), ""), ""), "")</f>
        <v/>
      </c>
      <c r="AN635" s="66"/>
      <c r="AO635" s="76"/>
      <c r="AP635" s="66"/>
      <c r="AQ635" s="76"/>
      <c r="AR635" s="66"/>
      <c r="AS635" s="76"/>
      <c r="AT635" s="66"/>
      <c r="AU635" s="66"/>
      <c r="AV635" s="76" t="str">
        <f t="shared" si="75"/>
        <v/>
      </c>
      <c r="AW635" s="66"/>
      <c r="AX635" s="76" t="str">
        <f>IFERROR(IF(B635&lt;&gt;"", IF(ISNUMBER(SEARCH("Revealed-Potential (Primary Focus)", LOWER(INDEX(Paste_Here!Z$2:Z$850, MATCH(B635, Paste_Here!A$2:A$850, 0))))), "Rev-Potential: Prim", IF(ISNUMBER(SEARCH("Revealed-Potential (Secondary Focus)", LOWER(INDEX(Paste_Here!Z$2:Z$850, MATCH(B635, Paste_Here!A$2:A$850, 0))))), "Rev-Potential: Sec", IF(ISNUMBER(SEARCH("Monitoring", LOWER(INDEX(Paste_Here!Z$2:Z$850, MATCH(B635, Paste_Here!A$2:A$850, 0))))), "Monitoring", IF(ISNUMBER(SEARCH("At-Promise (Secondary Focus)", LOWER(INDEX(Paste_Here!Z$2:Z$850, MATCH(B635, Paste_Here!A$2:A$850, 0))))), "At-Promise: Sec", IF(ISNUMBER(SEARCH("At-Promise (Primary Focus)", LOWER(INDEX(Paste_Here!Z$2:Z$850, MATCH(B635, Paste_Here!A$2:A$850, 0))))), "At-Promise: Prim", ""))))), ""), "")</f>
        <v/>
      </c>
      <c r="AY635" s="66"/>
      <c r="AZ635" s="76"/>
      <c r="BA635" s="66"/>
      <c r="BB635" s="76"/>
      <c r="BC635" s="66"/>
      <c r="BD635" s="76"/>
      <c r="BE635" s="66"/>
      <c r="BF635" s="76"/>
      <c r="BG635" s="66"/>
      <c r="BH635" s="76"/>
      <c r="BI635" s="66"/>
      <c r="BJ635" s="66"/>
      <c r="BK635" s="76" t="str">
        <f t="shared" si="76"/>
        <v/>
      </c>
      <c r="BL635" s="66"/>
      <c r="BM635" s="76" t="str">
        <f>IFERROR(IF(B635&lt;&gt;"", IF(AND(ISNUMBER(VALUE(SUBSTITUTE(SUBSTITUTE(Paste_Here!R635, "br", "-"), "L", ""))), VALUE(SUBSTITUTE(SUBSTITUTE(Paste_Here!R635, "br", "-"), "L", "")) &gt;= 1095), "Yes", IF(AND(ISNUMBER(VALUE(SUBSTITUTE(SUBSTITUTE(Paste_Here!R635, "br", "-"), "L", ""))), VALUE(SUBSTITUTE(SUBSTITUTE(Paste_Here!R635, "br", "-"), "L", "")) &lt;= 1094), "No", "")), ""), "")</f>
        <v/>
      </c>
      <c r="BN635" s="66"/>
      <c r="BO635" s="76" t="str">
        <f>IFERROR(IF(B635&lt;&gt;"", IF(COUNTIF(INDEX(Paste_Here!Y$2:AB$850, MATCH(B635, Paste_Here!A$2:A$850, 0), 0), "yes") &gt; 0, "Yes", IF(COUNTIF(INDEX(Paste_Here!Y$2:AB$850, MATCH(B635, Paste_Here!A$2:A$850, 0), 0), "no") &gt; 0, "No", "")), ""), "")</f>
        <v/>
      </c>
      <c r="BP635" s="66"/>
      <c r="BQ635" s="76" t="str">
        <f>IFERROR(IF(B635&lt;&gt;"", IF(AND(ISNUMBER(VALUE(SUBSTITUTE(SUBSTITUTE(Paste_Here!U635, "em", "-"), "q", ""))), VALUE(SUBSTITUTE(SUBSTITUTE(Paste_Here!U635, "em", "-"), "q", "")) &gt;= 910), "Yes", IF(AND(ISNUMBER(VALUE(SUBSTITUTE(SUBSTITUTE(Paste_Here!U635, "em", "-"), "q", ""))), VALUE(SUBSTITUTE(SUBSTITUTE(Paste_Here!U635, "em", "-"), "q", "")) &lt;= 909), "No", "")), ""), "")</f>
        <v/>
      </c>
      <c r="BR635" s="66"/>
      <c r="BS635" s="76" t="str">
        <f>IFERROR(IF(B635&lt;&gt;"", IF(AND(INDEX(Paste_Here!X$2:X$850, MATCH(B635, Paste_Here!A$2:A$850, 0))&lt;&gt;"", ISNUMBER(VALUE(INDEX(Paste_Here!X$2:X$850, MATCH(B635, Paste_Here!A$2:A$850, 0))))), INDEX(Paste_Here!X$2:X$850, MATCH(B635, Paste_Here!A$2:A$850, 0)), ""), ""), "")</f>
        <v/>
      </c>
      <c r="BT635" s="66"/>
      <c r="BU635" s="76" t="str">
        <f>IFERROR(IF(B635&lt;&gt;"", IF(ISNUMBER(VALUE(INDEX(Paste_Here!G$2:G$850, MATCH(B635, Paste_Here!A$2:A$850, 0)))), IF(VALUE(INDEX(Paste_Here!G$2:G$850, MATCH(B635, Paste_Here!A$2:A$850, 0)))=0, "No", IF(AND(VALUE(INDEX(Paste_Here!G$2:G$850, MATCH(B635, Paste_Here!A$2:A$850, 0)))&gt;=1, VALUE(INDEX(Paste_Here!G$2:G$850, MATCH(B635, Paste_Here!A$2:A$850, 0)))&lt;=4), VALUE(INDEX(Paste_Here!G$2:G$850, MATCH(B635, Paste_Here!A$2:A$850, 0))), "")), ""), ""), "")</f>
        <v/>
      </c>
      <c r="BV635" s="66"/>
      <c r="BW635" s="76" t="str">
        <f>IFERROR(IF(B635&lt;&gt;"", IF(ISNUMBER(VALUE(INDEX(Paste_Here!H$2:H$850, MATCH(B635, Paste_Here!A$2:A$850, 0)))), IF(VALUE(INDEX(Paste_Here!H$2:H$850, MATCH(B635, Paste_Here!A$2:A$850, 0)))=0, "No", IF(AND(VALUE(INDEX(Paste_Here!H$2:H$850, MATCH(B635, Paste_Here!A$2:A$850, 0)))&gt;=1, VALUE(INDEX(Paste_Here!H$2:H$850, MATCH(B635, Paste_Here!A$2:A$850, 0)))&lt;=4), VALUE(INDEX(Paste_Here!H$2:H$850, MATCH(B635, Paste_Here!A$2:A$850, 0))), "")), ""), ""), "")</f>
        <v/>
      </c>
      <c r="BX635" s="66"/>
      <c r="BY635" s="76"/>
      <c r="BZ635" s="66"/>
      <c r="CA635" s="76"/>
      <c r="CB635" s="66"/>
      <c r="CC635" s="66"/>
      <c r="CD635" s="76" t="str">
        <f t="shared" si="77"/>
        <v/>
      </c>
      <c r="CE635" s="66"/>
      <c r="CF635" s="76" t="str">
        <f>IFERROR(IF(B635&lt;&gt;"", IF(AND(INDEX(Paste_Here!P$2:P$850, MATCH(B635, Paste_Here!A$2:A$850, 0))&lt;&gt;"", ISNUMBER(VALUE(INDEX(Paste_Here!P$2:P$850, MATCH(B635, Paste_Here!A$2:A$850, 0))))), INDEX(Paste_Here!P$2:P$850, MATCH(B635, Paste_Here!A$2:A$850, 0)), ""), ""), "")</f>
        <v/>
      </c>
      <c r="CG635" s="66"/>
      <c r="CH635" s="76" t="str">
        <f>IFERROR(IF(B635&lt;&gt;"", IF(ISNUMBER(SEARCH("highrisk", LOWER(INDEX(Paste_Here!Q$2:Q$850, MATCH(B635, Paste_Here!A$2:A$850, 0))))), "High Risk", IF(ISNUMBER(SEARCH("lowrisk", LOWER(INDEX(Paste_Here!Q$2:Q$850, MATCH(B635, Paste_Here!A$2:A$850, 0))))), "Low Risk", IF(ISNUMBER(SEARCH("somerisk", LOWER(INDEX(Paste_Here!Q$2:Q$850, MATCH(B635, Paste_Here!A$2:A$850, 0))))), "Some Risk", ""))), ""), "")</f>
        <v/>
      </c>
      <c r="CI635" s="66"/>
      <c r="CJ635" s="76" t="str">
        <f>IFERROR(IF(B635&lt;&gt;"", IF(AND(INDEX(Paste_Here!AA$2:AA$850, MATCH(B635, Paste_Here!A$2:A$850, 0))&lt;&gt;"", ISNUMBER(VALUE(INDEX(Paste_Here!AA$2:AA$850, MATCH(B635, Paste_Here!A$2:A$850, 0))))), INDEX(Paste_Here!AA$2:AA$850, MATCH(B635, Paste_Here!A$2:A$850, 0)), ""), ""), "")</f>
        <v/>
      </c>
      <c r="CK635" s="66"/>
      <c r="CL635" s="76" t="str">
        <f>IFERROR(IF(B635&lt;&gt;"", IF(LOWER(INDEX(Paste_Here!AB$2:AB$850, MATCH(B635, Paste_Here!A$2:A$850, 0)))="approaching expectations", "Approaching", IF(LOWER(INDEX(Paste_Here!AB$2:AB$850, MATCH(B635, Paste_Here!A$2:A$850, 0)))="met expectations", "Met", IF(LOWER(INDEX(Paste_Here!AB$2:AB$850, MATCH(B635, Paste_Here!A$2:A$850, 0)))="exceeded expectations", "Exceeded", IF(LOWER(INDEX(Paste_Here!AB$2:AB$850, MATCH(B635, Paste_Here!A$2:A$850, 0)))="below expectations", "Below", "")))), ""), "")</f>
        <v/>
      </c>
      <c r="CM635" s="66"/>
      <c r="CN635" s="76" t="str">
        <f>IFERROR(IF(B635&lt;&gt;"", IF(AND(INDEX(Paste_Here!AC$2:AC$850, MATCH(B635, Paste_Here!A$2:A$850, 0))&lt;&gt;"", ISNUMBER(VALUE(INDEX(Paste_Here!AC$2:AC$850, MATCH(B635, Paste_Here!A$2:A$850, 0))))), INDEX(Paste_Here!AC$2:AC$850, MATCH(B635, Paste_Here!A$2:A$850, 0)), ""), ""), "")</f>
        <v/>
      </c>
      <c r="CO635" s="66"/>
      <c r="CP635" s="76"/>
      <c r="CQ635" s="66"/>
      <c r="CR635" s="76"/>
      <c r="CS635" s="66"/>
      <c r="CT635" s="76"/>
      <c r="CU635" s="66"/>
      <c r="CV635" s="76"/>
      <c r="CW635" s="66"/>
      <c r="CX635" s="76"/>
      <c r="CY635" s="66"/>
      <c r="CZ635" s="66"/>
      <c r="DA635" s="76" t="str">
        <f t="shared" si="78"/>
        <v/>
      </c>
      <c r="DB635" s="66"/>
      <c r="DC635" s="76" t="str">
        <f>IFERROR(IF(B635&lt;&gt;"", IF(AND(INDEX(Paste_Here!V$2:V$850, MATCH(B635, Paste_Here!A$2:A$850, 0))&lt;&gt;"", ISNUMBER(VALUE(INDEX(Paste_Here!V$2:V$850, MATCH(B635, Paste_Here!A$2:A$850, 0))))), INDEX(Paste_Here!V$2:V$850, MATCH(B635, Paste_Here!A$2:A$850, 0)), ""), ""), "")</f>
        <v/>
      </c>
      <c r="DD635" s="66"/>
      <c r="DE635" s="76" t="str">
        <f>IFERROR(IF(B635&lt;&gt;"", IF(ISNUMBER(SEARCH("highrisk", LOWER(INDEX(Paste_Here!W$2:W$850, MATCH(B635, Paste_Here!A$2:A$850, 0))))), "High Risk", IF(ISNUMBER(SEARCH("lowrisk", LOWER(INDEX(Paste_Here!W$2:W$850, MATCH(B635, Paste_Here!A$2:A$850, 0))))), "Low Risk", IF(ISNUMBER(SEARCH("somerisk", LOWER(INDEX(Paste_Here!W$2:W$850, MATCH(B635, Paste_Here!A$2:A$850, 0))))), "Some Risk", ""))), ""), "")</f>
        <v/>
      </c>
      <c r="DF635" s="66"/>
      <c r="DG635" s="76" t="str">
        <f>IFERROR(IF(B635&lt;&gt;"", IF(AND(INDEX(Paste_Here!S$2:S$850, MATCH(B635, Paste_Here!A$2:A$850, 0))&lt;&gt;"", ISNUMBER(VALUE(INDEX(Paste_Here!S$2:S$850, MATCH(B635, Paste_Here!A$2:A$850, 0))))), INDEX(Paste_Here!S$2:S$850, MATCH(B635, Paste_Here!A$2:A$850, 0)), ""), ""), "")</f>
        <v/>
      </c>
      <c r="DH635" s="66"/>
      <c r="DI635" s="76" t="str">
        <f>IFERROR(IF(B635&lt;&gt;"", IF(ISNUMBER(SEARCH("highrisk", LOWER(INDEX(Paste_Here!T$2:T$850, MATCH(B635, Paste_Here!A$2:A$850, 0))))), "High Risk", IF(ISNUMBER(SEARCH("lowrisk", LOWER(INDEX(Paste_Here!T$2:T$850, MATCH(B635, Paste_Here!A$2:A$850, 0))))), "Low Risk", IF(ISNUMBER(SEARCH("somerisk", LOWER(INDEX(Paste_Here!T$2:T$850, MATCH(B635, Paste_Here!A$2:A$850, 0))))), "Some Risk", ""))), ""), "")</f>
        <v/>
      </c>
      <c r="DJ635" s="66"/>
      <c r="DK635" s="76" t="str">
        <f>IFERROR(IF(B635&lt;&gt;"", IF(AND(INDEX(Paste_Here!AD$2:AD$850, MATCH(B635, Paste_Here!A$2:A$850, 0))&lt;&gt;"", ISNUMBER(VALUE(INDEX(Paste_Here!AD$2:AD$850, MATCH(B635, Paste_Here!A$2:A$850, 0))))), INDEX(Paste_Here!AD$2:AD$850, MATCH(B635, Paste_Here!A$2:A$850, 0)), ""), ""), "")</f>
        <v/>
      </c>
      <c r="DL635" s="66"/>
      <c r="DM635" s="76" t="str">
        <f>IFERROR(IF(B635&lt;&gt;"", IF(LOWER(INDEX(Paste_Here!AE$2:AE$850, MATCH(B635, Paste_Here!A$2:A$850, 0)))="approaching expectations", "Approaching", IF(LOWER(INDEX(Paste_Here!AE$2:AE$850, MATCH(B635, Paste_Here!A$2:A$850, 0)))="met expectations", "Met", IF(LOWER(INDEX(Paste_Here!AE$2:AE$850, MATCH(B635, Paste_Here!A$2:A$850, 0)))="exceeded expectations", "Exceeded", IF(LOWER(INDEX(Paste_Here!AE$2:AE$850, MATCH(B635, Paste_Here!A$2:A$850, 0)))="below expectations", "Below", "")))), ""), "")</f>
        <v/>
      </c>
      <c r="DN635" s="66"/>
      <c r="DO635" s="76"/>
      <c r="DP635" s="66"/>
      <c r="DQ635" s="76"/>
      <c r="DR635" s="66"/>
      <c r="DS635" s="76"/>
      <c r="DT635" s="66"/>
      <c r="DU635" s="76"/>
      <c r="DV635" s="66"/>
      <c r="DW635" s="66"/>
      <c r="DX635" s="76" t="str">
        <f t="shared" si="79"/>
        <v/>
      </c>
      <c r="DY635" s="66"/>
      <c r="DZ635" s="76"/>
      <c r="EA635" s="66"/>
      <c r="EB635" s="76"/>
      <c r="EC635" s="66"/>
      <c r="ED635" s="76" t="str">
        <f>IFERROR(IF(B635&lt;&gt;"", IF(AND(INDEX(Paste_Here!AF$2:AF$850, MATCH(B635, Paste_Here!A$2:A$850, 0))&lt;&gt;"", ISNUMBER(VALUE(INDEX(Paste_Here!AF$2:AF$850, MATCH(B635, Paste_Here!A$2:A$850, 0))))), INDEX(Paste_Here!AF$2:AF$850, MATCH(B635, Paste_Here!A$2:A$850, 0)), ""), ""), "")</f>
        <v/>
      </c>
      <c r="EE635" s="66"/>
      <c r="EF635" s="76"/>
      <c r="EG635" s="66"/>
      <c r="EH635" s="76"/>
      <c r="EI635" s="66"/>
      <c r="EJ635" s="76" t="str">
        <f>IFERROR(IF(B635&lt;&gt;"", IF(AND(INDEX(Paste_Here!AG$2:AG$850, MATCH(B635, Paste_Here!A$2:A$850, 0))&lt;&gt;"", ISNUMBER(VALUE(INDEX(Paste_Here!AG$2:AG$850, MATCH(B635, Paste_Here!A$2:A$850, 0))))), INDEX(Paste_Here!AG$2:AG$850, MATCH(B635, Paste_Here!A$2:A$850, 0)), ""), ""), "")</f>
        <v/>
      </c>
      <c r="EK635" s="66"/>
      <c r="EL635" s="76"/>
      <c r="EM635" s="66"/>
      <c r="EN635" s="76"/>
      <c r="EO635" s="66"/>
      <c r="EP635" s="76"/>
      <c r="EQ635" s="66"/>
      <c r="ER635" s="76"/>
      <c r="ES635" s="66"/>
      <c r="ET635" s="66"/>
      <c r="EU635" s="76"/>
      <c r="EV635" s="66"/>
      <c r="EW635" s="76"/>
      <c r="EX635" s="66"/>
      <c r="EY635" s="76"/>
      <c r="EZ635" s="66"/>
      <c r="FA635" s="76"/>
      <c r="FB635" s="66"/>
      <c r="FC635" s="76"/>
      <c r="FD635" s="66"/>
      <c r="FE635" s="76"/>
      <c r="FF635" s="66"/>
      <c r="FG635" s="76"/>
      <c r="FH635" s="66"/>
      <c r="FI635" s="76"/>
      <c r="FJ635" s="66"/>
      <c r="FK635" s="76"/>
      <c r="FL635" s="66"/>
      <c r="FM635" s="76"/>
      <c r="FN635" s="66"/>
      <c r="FO635" s="76"/>
      <c r="FP635" s="66"/>
      <c r="FQ635" s="76"/>
      <c r="FR635" s="66"/>
      <c r="FS635" s="76"/>
      <c r="FT635" s="66"/>
      <c r="FU635" s="76"/>
      <c r="FV635" s="66"/>
      <c r="FW635" s="76"/>
      <c r="FX635" s="66"/>
      <c r="FY635" s="76"/>
      <c r="FZ635" s="66"/>
      <c r="GA635" s="76"/>
      <c r="GB635" s="66"/>
      <c r="GC635" s="76"/>
      <c r="GD635" s="66"/>
      <c r="GE635" s="76"/>
      <c r="GF635" s="66"/>
      <c r="GG635" s="76"/>
      <c r="GH635" s="66"/>
      <c r="GI635" s="76"/>
      <c r="GJ635" s="66"/>
      <c r="GK635" s="76"/>
      <c r="GL635" s="66"/>
      <c r="GM635" s="76"/>
      <c r="GN635" s="66"/>
      <c r="GO635" s="76"/>
      <c r="GP635" s="66"/>
      <c r="GQ635" s="76"/>
      <c r="GR635" s="66"/>
      <c r="GS635" s="76"/>
      <c r="GT635" s="66"/>
      <c r="GU635" s="76"/>
      <c r="GV635" s="66"/>
      <c r="GW635" s="76"/>
      <c r="GX635" s="66"/>
      <c r="GY635" s="76"/>
      <c r="GZ635" s="66"/>
      <c r="HA635" s="76"/>
      <c r="HB635" s="66"/>
      <c r="HC635" s="76"/>
      <c r="HD635" s="66"/>
      <c r="HE635" s="76"/>
      <c r="HF635" s="66"/>
      <c r="HG635" s="76"/>
      <c r="HH635" s="66"/>
      <c r="HI635" s="76"/>
      <c r="HJ635" s="66"/>
      <c r="HK635" s="76"/>
      <c r="HL635" s="66"/>
      <c r="HM635" s="76"/>
      <c r="HN635" s="66"/>
      <c r="HO635" s="76"/>
      <c r="HP635" s="66"/>
      <c r="HQ635" s="76"/>
      <c r="HR635" s="66"/>
      <c r="HS635" s="76"/>
      <c r="HT635" s="66"/>
      <c r="HU635" s="76"/>
      <c r="HV635" s="66"/>
      <c r="HW635" s="76"/>
      <c r="HX635" s="66"/>
      <c r="HY635" s="76"/>
      <c r="HZ635" s="66"/>
      <c r="IA635" s="76"/>
      <c r="IB635" s="66"/>
      <c r="IC635" s="76"/>
      <c r="ID635" s="66"/>
      <c r="IE635" s="76"/>
      <c r="IF635" s="66"/>
      <c r="IG635" s="76"/>
      <c r="IH635" s="66"/>
      <c r="II635" s="76"/>
      <c r="IJ635" s="66"/>
      <c r="IK635" s="76"/>
      <c r="IL635" s="66"/>
      <c r="IM635" s="76"/>
      <c r="IN635" s="66"/>
      <c r="IO635" s="76"/>
      <c r="IP635" s="66"/>
      <c r="IQ635" s="76"/>
      <c r="IR635" s="66"/>
      <c r="IS635" s="76"/>
      <c r="IT635" s="66"/>
      <c r="IU635" s="76"/>
      <c r="IV635" s="66"/>
      <c r="IW635" s="76"/>
      <c r="IX635" s="66"/>
      <c r="IY635" s="76"/>
      <c r="IZ635" s="66"/>
      <c r="JA635" s="76"/>
      <c r="JB635" s="66"/>
      <c r="JC635" s="76"/>
      <c r="JD635" s="66"/>
      <c r="JE635" s="76"/>
      <c r="JF635" s="66"/>
      <c r="JG635" s="76"/>
      <c r="JH635" s="66"/>
      <c r="JI635" s="76"/>
      <c r="JJ635" s="66"/>
      <c r="JK635" s="76"/>
      <c r="JL635" s="66"/>
      <c r="JM635" s="76"/>
      <c r="JN635" s="66"/>
      <c r="JO635" s="76"/>
      <c r="JP635" s="66"/>
      <c r="JQ635" s="76"/>
      <c r="JR635" s="66"/>
      <c r="JS635" s="76"/>
      <c r="JT635" s="66"/>
      <c r="JU635" s="76"/>
      <c r="JV635" s="66"/>
      <c r="JW635" s="76"/>
      <c r="JX635" s="66"/>
      <c r="JY635" s="76"/>
      <c r="JZ635" s="66"/>
      <c r="KA635" s="76"/>
      <c r="KB635" s="66"/>
      <c r="KC635" s="76"/>
      <c r="KD635" s="66"/>
      <c r="KE635" s="76"/>
      <c r="KF635" s="66"/>
      <c r="KG635" s="76"/>
      <c r="KH635" s="66"/>
      <c r="KI635" s="76"/>
      <c r="KJ635" s="66"/>
      <c r="KK635" s="76"/>
      <c r="KL635" s="66"/>
      <c r="KM635" s="76"/>
      <c r="KN635" s="66"/>
      <c r="KO635" s="76"/>
      <c r="KP635" s="66"/>
      <c r="KQ635" s="76"/>
      <c r="KR635" s="66"/>
      <c r="KS635" s="76"/>
      <c r="KT635" s="66"/>
      <c r="KU635" s="76"/>
      <c r="KV635" s="66"/>
      <c r="KW635" s="76"/>
      <c r="KX635" s="66"/>
      <c r="KY635" s="76"/>
      <c r="KZ635" s="66"/>
      <c r="LA635" s="76"/>
      <c r="LB635" s="66"/>
      <c r="LC635" s="76"/>
      <c r="LD635" s="66"/>
      <c r="LE635" s="76"/>
      <c r="LF635" s="66"/>
      <c r="LG635" s="76"/>
      <c r="LH635" s="66"/>
      <c r="LI635" s="76"/>
      <c r="LJ635" s="66"/>
      <c r="LK635" s="76"/>
      <c r="LL635" s="66"/>
      <c r="LM635" s="76"/>
      <c r="LN635" s="66"/>
      <c r="LO635" s="76"/>
      <c r="LP635" s="66"/>
      <c r="LQ635" s="76"/>
      <c r="LR635" s="66"/>
      <c r="LS635" s="76"/>
      <c r="LT635" s="66"/>
      <c r="LU635" s="76"/>
      <c r="LV635" s="66"/>
      <c r="LW635" s="76"/>
      <c r="LX635" s="66"/>
      <c r="LY635" s="76"/>
      <c r="LZ635" s="66"/>
      <c r="MA635" s="76"/>
      <c r="MB635" s="66"/>
      <c r="MC635" s="76"/>
      <c r="MD635" s="66"/>
      <c r="MG635" s="1" t="str" cm="1">
        <f t="array" ref="MG635">IFERROR(INDEX(Paste_Here!$B$2:$B$850, MATCH(0, COUNTIF(MG$4:MG634, Paste_Here!$B$2:$B$850) + IF(Paste_Here!$B$2:$B$850="", 1, 0), 0)), "")</f>
        <v/>
      </c>
      <c r="MH635" s="1" t="str">
        <f>IF(MG635&lt;&gt;"", INDEX(Paste_Here!$A$2:$A$850, MATCH(MG635, Paste_Here!$B$2:$B$850, 0)), "")</f>
        <v/>
      </c>
      <c r="MI635" s="1" t="str">
        <f t="shared" si="80"/>
        <v/>
      </c>
      <c r="MJ635" s="1" t="str" cm="1">
        <f t="array" ref="MJ635">IFERROR(INDEX($MI$5:$MI$850, MATCH(SMALL(IF($MI$5:$MI$850&lt;&gt;"", COUNTIF($MI$5:$MI$850, "&lt;"&amp;$MI$5:$MI$850)+1), ROW()-ROW($MJ$5)+1), COUNTIF($MI$5:$MI$850, "&lt;"&amp;$MI$5:$MI$850)+1, 0)), "")</f>
        <v/>
      </c>
    </row>
    <row r="636" spans="1:348">
      <c r="A636" s="66"/>
      <c r="B636" s="76" t="str">
        <f t="shared" si="73"/>
        <v/>
      </c>
      <c r="C636" s="66"/>
      <c r="D636" s="76" t="str">
        <f>IFERROR(IF(B636&lt;&gt;"", IF(AND(INDEX(Paste_Here!B$2:B$850, MATCH(B636, Paste_Here!A$2:A$850, 0))&lt;&gt;"", ISNUMBER(VALUE(INDEX(Paste_Here!B$2:B$850, MATCH(B636, Paste_Here!A$2:A$850, 0))))), INDEX(Paste_Here!B$2:B$850, MATCH(B636, Paste_Here!A$2:A$850, 0)), ""), ""), "")</f>
        <v/>
      </c>
      <c r="E636" s="66"/>
      <c r="F636" s="76" t="str">
        <f>IFERROR(IF(B636&lt;&gt;"", IF(ISTEXT(INDEX(Paste_Here!K$2:K$850, MATCH(B636, Paste_Here!A$2:A$850, 0))), INDEX(Paste_Here!K$2:K$850, MATCH(B636, Paste_Here!A$2:A$850, 0)), ""), ""), "")</f>
        <v/>
      </c>
      <c r="G636" s="66"/>
      <c r="H636" s="76" t="str">
        <f>IFERROR(IF(B636&lt;&gt;"", IF(ISTEXT(INDEX(Paste_Here!C$2:C$850, MATCH(B636, Paste_Here!A$2:A$850, 0))), INDEX(Paste_Here!C$2:C$850, MATCH(B636, Paste_Here!A$2:A$850, 0)), ""), ""), "")</f>
        <v/>
      </c>
      <c r="I636" s="66"/>
      <c r="J636" s="76" t="str">
        <f>IFERROR(IF(B636&lt;&gt;"", IF(ISNUMBER(SEARCH("s", LOWER(INDEX(Paste_Here!M$2:M$850, MATCH(B636, Paste_Here!A$2:A$850, 0))))), "Yes", IF(INDEX(Paste_Here!M$2:M$850, MATCH(B636, Paste_Here!A$2:A$850, 0))&lt;&gt;"", "No", "")), ""), "")</f>
        <v/>
      </c>
      <c r="K636" s="66"/>
      <c r="L636" s="76" t="str">
        <f>IFERROR(IF(B636&lt;&gt;"", IF(ISNUMBER(SEARCH("yes", LOWER(INDEX(Paste_Here!E$2:E$850, MATCH(B636, Paste_Here!A$2:A$850, 0))))), "Yes", IF(ISNUMBER(SEARCH("no", LOWER(INDEX(Paste_Here!E$2:E$850, MATCH(B636, Paste_Here!A$2:A$850, 0))))), "No", "")), ""), "")</f>
        <v/>
      </c>
      <c r="M636" s="66"/>
      <c r="N636" s="76" t="str">
        <f>IFERROR(IF(B636&lt;&gt;"", IF(ISNUMBER(SEARCH("yes", LOWER(INDEX(Paste_Here!F$2:F$850, MATCH(B636, Paste_Here!A$2:A$850, 0))))), "Yes", IF(ISNUMBER(SEARCH("no", LOWER(INDEX(Paste_Here!F$2:F$850, MATCH(B636, Paste_Here!A$2:A$850, 0))))), "No", "")), ""), "")</f>
        <v/>
      </c>
      <c r="O636" s="66"/>
      <c r="P636" s="76" t="str">
        <f>IFERROR(IF(B636&lt;&gt;"", IF(ISNUMBER(SEARCH("yes", LOWER(INDEX(Paste_Here!L$2:L$850, MATCH(B636, Paste_Here!A$2:A$850, 0))))), "Yes", IF(ISNUMBER(SEARCH("no", LOWER(INDEX(Paste_Here!L$2:L$850, MATCH(B636, Paste_Here!A$2:A$850, 0))))), "No", "")), ""), "")</f>
        <v/>
      </c>
      <c r="Q636" s="66"/>
      <c r="R636" s="76" t="str">
        <f>IFERROR(IF(B636&lt;&gt;"", IF(ISNUMBER(SEARCH("transitional 2", LOWER(INDEX(Paste_Here!D$2:D$850, MATCH(B636, Paste_Here!A$2:A$850, 0))))), "T2", IF(ISNUMBER(SEARCH("transitional 1", LOWER(INDEX(Paste_Here!D$2:D$850, MATCH(B636, Paste_Here!A$2:A$850, 0))))), "T1", IF(ISNUMBER(SEARCH("waived ell services", LOWER(INDEX(Paste_Here!D$2:D$850, MATCH(B636, Paste_Here!A$2:A$850, 0))))), "W", IF(ISNUMBER(SEARCH("english language learner", LOWER(INDEX(Paste_Here!D$2:D$850, MATCH(B636, Paste_Here!A$2:A$850, 0))))), "L", "")))), ""), "")</f>
        <v/>
      </c>
      <c r="S636" s="66"/>
      <c r="T636" s="76" t="str">
        <f>IFERROR(IF(B636&lt;&gt;"", IF(ISNUMBER(SEARCH("yes", LOWER(INDEX(Paste_Here!I$2:I$850, MATCH(B636, Paste_Here!A$2:A$850, 0))))), "Yes", IF(ISNUMBER(SEARCH("no", LOWER(INDEX(Paste_Here!I$2:I$850, MATCH(B636, Paste_Here!A$2:A$850, 0))))), "No", "")), ""), "")</f>
        <v/>
      </c>
      <c r="U636" s="66"/>
      <c r="V636" s="76" t="str">
        <f>IFERROR(IF(B636&lt;&gt;"", IF(ISTEXT(INDEX(Paste_Here!J$2:J$850, MATCH(B636, Paste_Here!A$2:A$850, 0))), VALUE(INDEX(Paste_Here!J$2:J$850, MATCH(B636, Paste_Here!A$2:A$850, 0))), ""), ""), "")</f>
        <v/>
      </c>
      <c r="W636" s="66"/>
      <c r="X636" s="66"/>
      <c r="Y636" s="76" t="str">
        <f t="shared" si="74"/>
        <v/>
      </c>
      <c r="Z636" s="66"/>
      <c r="AA636" s="76" t="str">
        <f>IFERROR(IF(B636&lt;&gt;"", IF(AND(INDEX(Paste_Here!AI$2:AI$850, MATCH(B636, Paste_Here!A$2:A$850, 0))&lt;&gt;"", ISNUMBER(VALUE(INDEX(Paste_Here!AI$2:AI$850, MATCH(B636, Paste_Here!A$2:A$850, 0))))), INDEX(Paste_Here!AI$2:AI$850, MATCH(B636, Paste_Here!A$2:A$850, 0)), ""), ""), "")</f>
        <v/>
      </c>
      <c r="AB636" s="66"/>
      <c r="AC636" s="76" t="str">
        <f>IFERROR(IF(B636&lt;&gt;"", IF(AND(INDEX(Paste_Here!AJ$2:AJ$850, MATCH(B636, Paste_Here!A$2:A$850, 0))&lt;&gt;"", ISNUMBER(VALUE(INDEX(Paste_Here!AJ$2:AJ$850, MATCH(B636, Paste_Here!A$2:A$850, 0))))), INDEX(Paste_Here!AJ$2:AJ$850, MATCH(B636, Paste_Here!A$2:A$850, 0)), ""), ""), "")</f>
        <v/>
      </c>
      <c r="AD636" s="66"/>
      <c r="AE636" s="76" t="str">
        <f>IFERROR(IF(B636&lt;&gt;"", IF(AND(INDEX(Paste_Here!AK$2:AK$850, MATCH(B636, Paste_Here!A$2:A$850, 0))&lt;&gt;"", ISNUMBER(VALUE(INDEX(Paste_Here!AK$2:AK$850, MATCH(B636, Paste_Here!A$2:A$850, 0))))), INDEX(Paste_Here!AK$2:AK$850, MATCH(B636, Paste_Here!A$2:A$850, 0)), ""), ""), "")</f>
        <v/>
      </c>
      <c r="AF636" s="66"/>
      <c r="AG636" s="76" t="str">
        <f>IFERROR(IF(B636&lt;&gt;"", IF(AND(INDEX(Paste_Here!AL$2:AL$850, MATCH(B636, Paste_Here!A$2:A$850, 0))&lt;&gt;"", ISNUMBER(VALUE(INDEX(Paste_Here!AL$2:AL$850, MATCH(B636, Paste_Here!A$2:A$850, 0))))), INDEX(Paste_Here!AL$2:AL$850, MATCH(B636, Paste_Here!A$2:A$850, 0)), ""), ""), "")</f>
        <v/>
      </c>
      <c r="AH636" s="66"/>
      <c r="AI636" s="76" t="str">
        <f>IFERROR(IF(B636&lt;&gt;"", IF(AND(INDEX(Paste_Here!AH$2:AH$850, MATCH(B636, Paste_Here!A$2:A$850, 0))&lt;&gt;"", ISNUMBER(VALUE(INDEX(Paste_Here!AH$2:AH$850, MATCH(B636, Paste_Here!A$2:A$850, 0))))), IF(VALUE(INDEX(Paste_Here!AH$2:AH$850, MATCH(B636, Paste_Here!A$2:A$850, 0)))=0, "", INDEX(Paste_Here!AH$2:AH$850, MATCH(B636, Paste_Here!A$2:A$850, 0))), ""), ""), "")</f>
        <v/>
      </c>
      <c r="AJ636" s="66"/>
      <c r="AK636" s="76" t="str">
        <f>IFERROR(IF(B636&lt;&gt;"", IF(AND(INDEX(Paste_Here!N$2:N$850, MATCH(B636, Paste_Here!A$2:A$850, 0))&lt;&gt;"", ISNUMBER(VALUE(INDEX(Paste_Here!N$2:N$850, MATCH(B636, Paste_Here!A$2:A$850, 0))))), INDEX(Paste_Here!N$2:N$850, MATCH(B636, Paste_Here!A$2:A$850, 0)), ""), ""), "")</f>
        <v/>
      </c>
      <c r="AL636" s="66"/>
      <c r="AM636" s="76" t="str">
        <f>IFERROR(IF(B636&lt;&gt;"", IF(AND(INDEX(Paste_Here!O$2:O$850, MATCH(B636, Paste_Here!A$2:A$850, 0))&lt;&gt;"", ISNUMBER(VALUE(INDEX(Paste_Here!O$2:O$850, MATCH(B636, Paste_Here!A$2:A$850, 0))))), INDEX(Paste_Here!O$2:O$850, MATCH(B636, Paste_Here!A$2:A$850, 0)), ""), ""), "")</f>
        <v/>
      </c>
      <c r="AN636" s="66"/>
      <c r="AO636" s="76"/>
      <c r="AP636" s="66"/>
      <c r="AQ636" s="76"/>
      <c r="AR636" s="66"/>
      <c r="AS636" s="76"/>
      <c r="AT636" s="66"/>
      <c r="AU636" s="66"/>
      <c r="AV636" s="76" t="str">
        <f t="shared" si="75"/>
        <v/>
      </c>
      <c r="AW636" s="66"/>
      <c r="AX636" s="76" t="str">
        <f>IFERROR(IF(B636&lt;&gt;"", IF(ISNUMBER(SEARCH("Revealed-Potential (Primary Focus)", LOWER(INDEX(Paste_Here!Z$2:Z$850, MATCH(B636, Paste_Here!A$2:A$850, 0))))), "Rev-Potential: Prim", IF(ISNUMBER(SEARCH("Revealed-Potential (Secondary Focus)", LOWER(INDEX(Paste_Here!Z$2:Z$850, MATCH(B636, Paste_Here!A$2:A$850, 0))))), "Rev-Potential: Sec", IF(ISNUMBER(SEARCH("Monitoring", LOWER(INDEX(Paste_Here!Z$2:Z$850, MATCH(B636, Paste_Here!A$2:A$850, 0))))), "Monitoring", IF(ISNUMBER(SEARCH("At-Promise (Secondary Focus)", LOWER(INDEX(Paste_Here!Z$2:Z$850, MATCH(B636, Paste_Here!A$2:A$850, 0))))), "At-Promise: Sec", IF(ISNUMBER(SEARCH("At-Promise (Primary Focus)", LOWER(INDEX(Paste_Here!Z$2:Z$850, MATCH(B636, Paste_Here!A$2:A$850, 0))))), "At-Promise: Prim", ""))))), ""), "")</f>
        <v/>
      </c>
      <c r="AY636" s="66"/>
      <c r="AZ636" s="76"/>
      <c r="BA636" s="66"/>
      <c r="BB636" s="76"/>
      <c r="BC636" s="66"/>
      <c r="BD636" s="76"/>
      <c r="BE636" s="66"/>
      <c r="BF636" s="76"/>
      <c r="BG636" s="66"/>
      <c r="BH636" s="76"/>
      <c r="BI636" s="66"/>
      <c r="BJ636" s="66"/>
      <c r="BK636" s="76" t="str">
        <f t="shared" si="76"/>
        <v/>
      </c>
      <c r="BL636" s="66"/>
      <c r="BM636" s="76" t="str">
        <f>IFERROR(IF(B636&lt;&gt;"", IF(AND(ISNUMBER(VALUE(SUBSTITUTE(SUBSTITUTE(Paste_Here!R636, "br", "-"), "L", ""))), VALUE(SUBSTITUTE(SUBSTITUTE(Paste_Here!R636, "br", "-"), "L", "")) &gt;= 1095), "Yes", IF(AND(ISNUMBER(VALUE(SUBSTITUTE(SUBSTITUTE(Paste_Here!R636, "br", "-"), "L", ""))), VALUE(SUBSTITUTE(SUBSTITUTE(Paste_Here!R636, "br", "-"), "L", "")) &lt;= 1094), "No", "")), ""), "")</f>
        <v/>
      </c>
      <c r="BN636" s="66"/>
      <c r="BO636" s="76" t="str">
        <f>IFERROR(IF(B636&lt;&gt;"", IF(COUNTIF(INDEX(Paste_Here!Y$2:AB$850, MATCH(B636, Paste_Here!A$2:A$850, 0), 0), "yes") &gt; 0, "Yes", IF(COUNTIF(INDEX(Paste_Here!Y$2:AB$850, MATCH(B636, Paste_Here!A$2:A$850, 0), 0), "no") &gt; 0, "No", "")), ""), "")</f>
        <v/>
      </c>
      <c r="BP636" s="66"/>
      <c r="BQ636" s="76" t="str">
        <f>IFERROR(IF(B636&lt;&gt;"", IF(AND(ISNUMBER(VALUE(SUBSTITUTE(SUBSTITUTE(Paste_Here!U636, "em", "-"), "q", ""))), VALUE(SUBSTITUTE(SUBSTITUTE(Paste_Here!U636, "em", "-"), "q", "")) &gt;= 910), "Yes", IF(AND(ISNUMBER(VALUE(SUBSTITUTE(SUBSTITUTE(Paste_Here!U636, "em", "-"), "q", ""))), VALUE(SUBSTITUTE(SUBSTITUTE(Paste_Here!U636, "em", "-"), "q", "")) &lt;= 909), "No", "")), ""), "")</f>
        <v/>
      </c>
      <c r="BR636" s="66"/>
      <c r="BS636" s="76" t="str">
        <f>IFERROR(IF(B636&lt;&gt;"", IF(AND(INDEX(Paste_Here!X$2:X$850, MATCH(B636, Paste_Here!A$2:A$850, 0))&lt;&gt;"", ISNUMBER(VALUE(INDEX(Paste_Here!X$2:X$850, MATCH(B636, Paste_Here!A$2:A$850, 0))))), INDEX(Paste_Here!X$2:X$850, MATCH(B636, Paste_Here!A$2:A$850, 0)), ""), ""), "")</f>
        <v/>
      </c>
      <c r="BT636" s="66"/>
      <c r="BU636" s="76" t="str">
        <f>IFERROR(IF(B636&lt;&gt;"", IF(ISNUMBER(VALUE(INDEX(Paste_Here!G$2:G$850, MATCH(B636, Paste_Here!A$2:A$850, 0)))), IF(VALUE(INDEX(Paste_Here!G$2:G$850, MATCH(B636, Paste_Here!A$2:A$850, 0)))=0, "No", IF(AND(VALUE(INDEX(Paste_Here!G$2:G$850, MATCH(B636, Paste_Here!A$2:A$850, 0)))&gt;=1, VALUE(INDEX(Paste_Here!G$2:G$850, MATCH(B636, Paste_Here!A$2:A$850, 0)))&lt;=4), VALUE(INDEX(Paste_Here!G$2:G$850, MATCH(B636, Paste_Here!A$2:A$850, 0))), "")), ""), ""), "")</f>
        <v/>
      </c>
      <c r="BV636" s="66"/>
      <c r="BW636" s="76" t="str">
        <f>IFERROR(IF(B636&lt;&gt;"", IF(ISNUMBER(VALUE(INDEX(Paste_Here!H$2:H$850, MATCH(B636, Paste_Here!A$2:A$850, 0)))), IF(VALUE(INDEX(Paste_Here!H$2:H$850, MATCH(B636, Paste_Here!A$2:A$850, 0)))=0, "No", IF(AND(VALUE(INDEX(Paste_Here!H$2:H$850, MATCH(B636, Paste_Here!A$2:A$850, 0)))&gt;=1, VALUE(INDEX(Paste_Here!H$2:H$850, MATCH(B636, Paste_Here!A$2:A$850, 0)))&lt;=4), VALUE(INDEX(Paste_Here!H$2:H$850, MATCH(B636, Paste_Here!A$2:A$850, 0))), "")), ""), ""), "")</f>
        <v/>
      </c>
      <c r="BX636" s="66"/>
      <c r="BY636" s="76"/>
      <c r="BZ636" s="66"/>
      <c r="CA636" s="76"/>
      <c r="CB636" s="66"/>
      <c r="CC636" s="66"/>
      <c r="CD636" s="76" t="str">
        <f t="shared" si="77"/>
        <v/>
      </c>
      <c r="CE636" s="66"/>
      <c r="CF636" s="76" t="str">
        <f>IFERROR(IF(B636&lt;&gt;"", IF(AND(INDEX(Paste_Here!P$2:P$850, MATCH(B636, Paste_Here!A$2:A$850, 0))&lt;&gt;"", ISNUMBER(VALUE(INDEX(Paste_Here!P$2:P$850, MATCH(B636, Paste_Here!A$2:A$850, 0))))), INDEX(Paste_Here!P$2:P$850, MATCH(B636, Paste_Here!A$2:A$850, 0)), ""), ""), "")</f>
        <v/>
      </c>
      <c r="CG636" s="66"/>
      <c r="CH636" s="76" t="str">
        <f>IFERROR(IF(B636&lt;&gt;"", IF(ISNUMBER(SEARCH("highrisk", LOWER(INDEX(Paste_Here!Q$2:Q$850, MATCH(B636, Paste_Here!A$2:A$850, 0))))), "High Risk", IF(ISNUMBER(SEARCH("lowrisk", LOWER(INDEX(Paste_Here!Q$2:Q$850, MATCH(B636, Paste_Here!A$2:A$850, 0))))), "Low Risk", IF(ISNUMBER(SEARCH("somerisk", LOWER(INDEX(Paste_Here!Q$2:Q$850, MATCH(B636, Paste_Here!A$2:A$850, 0))))), "Some Risk", ""))), ""), "")</f>
        <v/>
      </c>
      <c r="CI636" s="66"/>
      <c r="CJ636" s="76" t="str">
        <f>IFERROR(IF(B636&lt;&gt;"", IF(AND(INDEX(Paste_Here!AA$2:AA$850, MATCH(B636, Paste_Here!A$2:A$850, 0))&lt;&gt;"", ISNUMBER(VALUE(INDEX(Paste_Here!AA$2:AA$850, MATCH(B636, Paste_Here!A$2:A$850, 0))))), INDEX(Paste_Here!AA$2:AA$850, MATCH(B636, Paste_Here!A$2:A$850, 0)), ""), ""), "")</f>
        <v/>
      </c>
      <c r="CK636" s="66"/>
      <c r="CL636" s="76" t="str">
        <f>IFERROR(IF(B636&lt;&gt;"", IF(LOWER(INDEX(Paste_Here!AB$2:AB$850, MATCH(B636, Paste_Here!A$2:A$850, 0)))="approaching expectations", "Approaching", IF(LOWER(INDEX(Paste_Here!AB$2:AB$850, MATCH(B636, Paste_Here!A$2:A$850, 0)))="met expectations", "Met", IF(LOWER(INDEX(Paste_Here!AB$2:AB$850, MATCH(B636, Paste_Here!A$2:A$850, 0)))="exceeded expectations", "Exceeded", IF(LOWER(INDEX(Paste_Here!AB$2:AB$850, MATCH(B636, Paste_Here!A$2:A$850, 0)))="below expectations", "Below", "")))), ""), "")</f>
        <v/>
      </c>
      <c r="CM636" s="66"/>
      <c r="CN636" s="76" t="str">
        <f>IFERROR(IF(B636&lt;&gt;"", IF(AND(INDEX(Paste_Here!AC$2:AC$850, MATCH(B636, Paste_Here!A$2:A$850, 0))&lt;&gt;"", ISNUMBER(VALUE(INDEX(Paste_Here!AC$2:AC$850, MATCH(B636, Paste_Here!A$2:A$850, 0))))), INDEX(Paste_Here!AC$2:AC$850, MATCH(B636, Paste_Here!A$2:A$850, 0)), ""), ""), "")</f>
        <v/>
      </c>
      <c r="CO636" s="66"/>
      <c r="CP636" s="76"/>
      <c r="CQ636" s="66"/>
      <c r="CR636" s="76"/>
      <c r="CS636" s="66"/>
      <c r="CT636" s="76"/>
      <c r="CU636" s="66"/>
      <c r="CV636" s="76"/>
      <c r="CW636" s="66"/>
      <c r="CX636" s="76"/>
      <c r="CY636" s="66"/>
      <c r="CZ636" s="66"/>
      <c r="DA636" s="76" t="str">
        <f t="shared" si="78"/>
        <v/>
      </c>
      <c r="DB636" s="66"/>
      <c r="DC636" s="76" t="str">
        <f>IFERROR(IF(B636&lt;&gt;"", IF(AND(INDEX(Paste_Here!V$2:V$850, MATCH(B636, Paste_Here!A$2:A$850, 0))&lt;&gt;"", ISNUMBER(VALUE(INDEX(Paste_Here!V$2:V$850, MATCH(B636, Paste_Here!A$2:A$850, 0))))), INDEX(Paste_Here!V$2:V$850, MATCH(B636, Paste_Here!A$2:A$850, 0)), ""), ""), "")</f>
        <v/>
      </c>
      <c r="DD636" s="66"/>
      <c r="DE636" s="76" t="str">
        <f>IFERROR(IF(B636&lt;&gt;"", IF(ISNUMBER(SEARCH("highrisk", LOWER(INDEX(Paste_Here!W$2:W$850, MATCH(B636, Paste_Here!A$2:A$850, 0))))), "High Risk", IF(ISNUMBER(SEARCH("lowrisk", LOWER(INDEX(Paste_Here!W$2:W$850, MATCH(B636, Paste_Here!A$2:A$850, 0))))), "Low Risk", IF(ISNUMBER(SEARCH("somerisk", LOWER(INDEX(Paste_Here!W$2:W$850, MATCH(B636, Paste_Here!A$2:A$850, 0))))), "Some Risk", ""))), ""), "")</f>
        <v/>
      </c>
      <c r="DF636" s="66"/>
      <c r="DG636" s="76" t="str">
        <f>IFERROR(IF(B636&lt;&gt;"", IF(AND(INDEX(Paste_Here!S$2:S$850, MATCH(B636, Paste_Here!A$2:A$850, 0))&lt;&gt;"", ISNUMBER(VALUE(INDEX(Paste_Here!S$2:S$850, MATCH(B636, Paste_Here!A$2:A$850, 0))))), INDEX(Paste_Here!S$2:S$850, MATCH(B636, Paste_Here!A$2:A$850, 0)), ""), ""), "")</f>
        <v/>
      </c>
      <c r="DH636" s="66"/>
      <c r="DI636" s="76" t="str">
        <f>IFERROR(IF(B636&lt;&gt;"", IF(ISNUMBER(SEARCH("highrisk", LOWER(INDEX(Paste_Here!T$2:T$850, MATCH(B636, Paste_Here!A$2:A$850, 0))))), "High Risk", IF(ISNUMBER(SEARCH("lowrisk", LOWER(INDEX(Paste_Here!T$2:T$850, MATCH(B636, Paste_Here!A$2:A$850, 0))))), "Low Risk", IF(ISNUMBER(SEARCH("somerisk", LOWER(INDEX(Paste_Here!T$2:T$850, MATCH(B636, Paste_Here!A$2:A$850, 0))))), "Some Risk", ""))), ""), "")</f>
        <v/>
      </c>
      <c r="DJ636" s="66"/>
      <c r="DK636" s="76" t="str">
        <f>IFERROR(IF(B636&lt;&gt;"", IF(AND(INDEX(Paste_Here!AD$2:AD$850, MATCH(B636, Paste_Here!A$2:A$850, 0))&lt;&gt;"", ISNUMBER(VALUE(INDEX(Paste_Here!AD$2:AD$850, MATCH(B636, Paste_Here!A$2:A$850, 0))))), INDEX(Paste_Here!AD$2:AD$850, MATCH(B636, Paste_Here!A$2:A$850, 0)), ""), ""), "")</f>
        <v/>
      </c>
      <c r="DL636" s="66"/>
      <c r="DM636" s="76" t="str">
        <f>IFERROR(IF(B636&lt;&gt;"", IF(LOWER(INDEX(Paste_Here!AE$2:AE$850, MATCH(B636, Paste_Here!A$2:A$850, 0)))="approaching expectations", "Approaching", IF(LOWER(INDEX(Paste_Here!AE$2:AE$850, MATCH(B636, Paste_Here!A$2:A$850, 0)))="met expectations", "Met", IF(LOWER(INDEX(Paste_Here!AE$2:AE$850, MATCH(B636, Paste_Here!A$2:A$850, 0)))="exceeded expectations", "Exceeded", IF(LOWER(INDEX(Paste_Here!AE$2:AE$850, MATCH(B636, Paste_Here!A$2:A$850, 0)))="below expectations", "Below", "")))), ""), "")</f>
        <v/>
      </c>
      <c r="DN636" s="66"/>
      <c r="DO636" s="76"/>
      <c r="DP636" s="66"/>
      <c r="DQ636" s="76"/>
      <c r="DR636" s="66"/>
      <c r="DS636" s="76"/>
      <c r="DT636" s="66"/>
      <c r="DU636" s="76"/>
      <c r="DV636" s="66"/>
      <c r="DW636" s="66"/>
      <c r="DX636" s="76" t="str">
        <f t="shared" si="79"/>
        <v/>
      </c>
      <c r="DY636" s="66"/>
      <c r="DZ636" s="76"/>
      <c r="EA636" s="66"/>
      <c r="EB636" s="76"/>
      <c r="EC636" s="66"/>
      <c r="ED636" s="76" t="str">
        <f>IFERROR(IF(B636&lt;&gt;"", IF(AND(INDEX(Paste_Here!AF$2:AF$850, MATCH(B636, Paste_Here!A$2:A$850, 0))&lt;&gt;"", ISNUMBER(VALUE(INDEX(Paste_Here!AF$2:AF$850, MATCH(B636, Paste_Here!A$2:A$850, 0))))), INDEX(Paste_Here!AF$2:AF$850, MATCH(B636, Paste_Here!A$2:A$850, 0)), ""), ""), "")</f>
        <v/>
      </c>
      <c r="EE636" s="66"/>
      <c r="EF636" s="76"/>
      <c r="EG636" s="66"/>
      <c r="EH636" s="76"/>
      <c r="EI636" s="66"/>
      <c r="EJ636" s="76" t="str">
        <f>IFERROR(IF(B636&lt;&gt;"", IF(AND(INDEX(Paste_Here!AG$2:AG$850, MATCH(B636, Paste_Here!A$2:A$850, 0))&lt;&gt;"", ISNUMBER(VALUE(INDEX(Paste_Here!AG$2:AG$850, MATCH(B636, Paste_Here!A$2:A$850, 0))))), INDEX(Paste_Here!AG$2:AG$850, MATCH(B636, Paste_Here!A$2:A$850, 0)), ""), ""), "")</f>
        <v/>
      </c>
      <c r="EK636" s="66"/>
      <c r="EL636" s="76"/>
      <c r="EM636" s="66"/>
      <c r="EN636" s="76"/>
      <c r="EO636" s="66"/>
      <c r="EP636" s="76"/>
      <c r="EQ636" s="66"/>
      <c r="ER636" s="76"/>
      <c r="ES636" s="66"/>
      <c r="ET636" s="66"/>
      <c r="EU636" s="76"/>
      <c r="EV636" s="66"/>
      <c r="EW636" s="76"/>
      <c r="EX636" s="66"/>
      <c r="EY636" s="76"/>
      <c r="EZ636" s="66"/>
      <c r="FA636" s="76"/>
      <c r="FB636" s="66"/>
      <c r="FC636" s="76"/>
      <c r="FD636" s="66"/>
      <c r="FE636" s="76"/>
      <c r="FF636" s="66"/>
      <c r="FG636" s="76"/>
      <c r="FH636" s="66"/>
      <c r="FI636" s="76"/>
      <c r="FJ636" s="66"/>
      <c r="FK636" s="76"/>
      <c r="FL636" s="66"/>
      <c r="FM636" s="76"/>
      <c r="FN636" s="66"/>
      <c r="FO636" s="76"/>
      <c r="FP636" s="66"/>
      <c r="FQ636" s="76"/>
      <c r="FR636" s="66"/>
      <c r="FS636" s="76"/>
      <c r="FT636" s="66"/>
      <c r="FU636" s="76"/>
      <c r="FV636" s="66"/>
      <c r="FW636" s="76"/>
      <c r="FX636" s="66"/>
      <c r="FY636" s="76"/>
      <c r="FZ636" s="66"/>
      <c r="GA636" s="76"/>
      <c r="GB636" s="66"/>
      <c r="GC636" s="76"/>
      <c r="GD636" s="66"/>
      <c r="GE636" s="76"/>
      <c r="GF636" s="66"/>
      <c r="GG636" s="76"/>
      <c r="GH636" s="66"/>
      <c r="GI636" s="76"/>
      <c r="GJ636" s="66"/>
      <c r="GK636" s="76"/>
      <c r="GL636" s="66"/>
      <c r="GM636" s="76"/>
      <c r="GN636" s="66"/>
      <c r="GO636" s="76"/>
      <c r="GP636" s="66"/>
      <c r="GQ636" s="76"/>
      <c r="GR636" s="66"/>
      <c r="GS636" s="76"/>
      <c r="GT636" s="66"/>
      <c r="GU636" s="76"/>
      <c r="GV636" s="66"/>
      <c r="GW636" s="76"/>
      <c r="GX636" s="66"/>
      <c r="GY636" s="76"/>
      <c r="GZ636" s="66"/>
      <c r="HA636" s="76"/>
      <c r="HB636" s="66"/>
      <c r="HC636" s="76"/>
      <c r="HD636" s="66"/>
      <c r="HE636" s="76"/>
      <c r="HF636" s="66"/>
      <c r="HG636" s="76"/>
      <c r="HH636" s="66"/>
      <c r="HI636" s="76"/>
      <c r="HJ636" s="66"/>
      <c r="HK636" s="76"/>
      <c r="HL636" s="66"/>
      <c r="HM636" s="76"/>
      <c r="HN636" s="66"/>
      <c r="HO636" s="76"/>
      <c r="HP636" s="66"/>
      <c r="HQ636" s="76"/>
      <c r="HR636" s="66"/>
      <c r="HS636" s="76"/>
      <c r="HT636" s="66"/>
      <c r="HU636" s="76"/>
      <c r="HV636" s="66"/>
      <c r="HW636" s="76"/>
      <c r="HX636" s="66"/>
      <c r="HY636" s="76"/>
      <c r="HZ636" s="66"/>
      <c r="IA636" s="76"/>
      <c r="IB636" s="66"/>
      <c r="IC636" s="76"/>
      <c r="ID636" s="66"/>
      <c r="IE636" s="76"/>
      <c r="IF636" s="66"/>
      <c r="IG636" s="76"/>
      <c r="IH636" s="66"/>
      <c r="II636" s="76"/>
      <c r="IJ636" s="66"/>
      <c r="IK636" s="76"/>
      <c r="IL636" s="66"/>
      <c r="IM636" s="76"/>
      <c r="IN636" s="66"/>
      <c r="IO636" s="76"/>
      <c r="IP636" s="66"/>
      <c r="IQ636" s="76"/>
      <c r="IR636" s="66"/>
      <c r="IS636" s="76"/>
      <c r="IT636" s="66"/>
      <c r="IU636" s="76"/>
      <c r="IV636" s="66"/>
      <c r="IW636" s="76"/>
      <c r="IX636" s="66"/>
      <c r="IY636" s="76"/>
      <c r="IZ636" s="66"/>
      <c r="JA636" s="76"/>
      <c r="JB636" s="66"/>
      <c r="JC636" s="76"/>
      <c r="JD636" s="66"/>
      <c r="JE636" s="76"/>
      <c r="JF636" s="66"/>
      <c r="JG636" s="76"/>
      <c r="JH636" s="66"/>
      <c r="JI636" s="76"/>
      <c r="JJ636" s="66"/>
      <c r="JK636" s="76"/>
      <c r="JL636" s="66"/>
      <c r="JM636" s="76"/>
      <c r="JN636" s="66"/>
      <c r="JO636" s="76"/>
      <c r="JP636" s="66"/>
      <c r="JQ636" s="76"/>
      <c r="JR636" s="66"/>
      <c r="JS636" s="76"/>
      <c r="JT636" s="66"/>
      <c r="JU636" s="76"/>
      <c r="JV636" s="66"/>
      <c r="JW636" s="76"/>
      <c r="JX636" s="66"/>
      <c r="JY636" s="76"/>
      <c r="JZ636" s="66"/>
      <c r="KA636" s="76"/>
      <c r="KB636" s="66"/>
      <c r="KC636" s="76"/>
      <c r="KD636" s="66"/>
      <c r="KE636" s="76"/>
      <c r="KF636" s="66"/>
      <c r="KG636" s="76"/>
      <c r="KH636" s="66"/>
      <c r="KI636" s="76"/>
      <c r="KJ636" s="66"/>
      <c r="KK636" s="76"/>
      <c r="KL636" s="66"/>
      <c r="KM636" s="76"/>
      <c r="KN636" s="66"/>
      <c r="KO636" s="76"/>
      <c r="KP636" s="66"/>
      <c r="KQ636" s="76"/>
      <c r="KR636" s="66"/>
      <c r="KS636" s="76"/>
      <c r="KT636" s="66"/>
      <c r="KU636" s="76"/>
      <c r="KV636" s="66"/>
      <c r="KW636" s="76"/>
      <c r="KX636" s="66"/>
      <c r="KY636" s="76"/>
      <c r="KZ636" s="66"/>
      <c r="LA636" s="76"/>
      <c r="LB636" s="66"/>
      <c r="LC636" s="76"/>
      <c r="LD636" s="66"/>
      <c r="LE636" s="76"/>
      <c r="LF636" s="66"/>
      <c r="LG636" s="76"/>
      <c r="LH636" s="66"/>
      <c r="LI636" s="76"/>
      <c r="LJ636" s="66"/>
      <c r="LK636" s="76"/>
      <c r="LL636" s="66"/>
      <c r="LM636" s="76"/>
      <c r="LN636" s="66"/>
      <c r="LO636" s="76"/>
      <c r="LP636" s="66"/>
      <c r="LQ636" s="76"/>
      <c r="LR636" s="66"/>
      <c r="LS636" s="76"/>
      <c r="LT636" s="66"/>
      <c r="LU636" s="76"/>
      <c r="LV636" s="66"/>
      <c r="LW636" s="76"/>
      <c r="LX636" s="66"/>
      <c r="LY636" s="76"/>
      <c r="LZ636" s="66"/>
      <c r="MA636" s="76"/>
      <c r="MB636" s="66"/>
      <c r="MC636" s="76"/>
      <c r="MD636" s="66"/>
      <c r="MG636" s="1" t="str" cm="1">
        <f t="array" ref="MG636">IFERROR(INDEX(Paste_Here!$B$2:$B$850, MATCH(0, COUNTIF(MG$4:MG635, Paste_Here!$B$2:$B$850) + IF(Paste_Here!$B$2:$B$850="", 1, 0), 0)), "")</f>
        <v/>
      </c>
      <c r="MH636" s="1" t="str">
        <f>IF(MG636&lt;&gt;"", INDEX(Paste_Here!$A$2:$A$850, MATCH(MG636, Paste_Here!$B$2:$B$850, 0)), "")</f>
        <v/>
      </c>
      <c r="MI636" s="1" t="str">
        <f t="shared" si="80"/>
        <v/>
      </c>
      <c r="MJ636" s="1" t="str" cm="1">
        <f t="array" ref="MJ636">IFERROR(INDEX($MI$5:$MI$850, MATCH(SMALL(IF($MI$5:$MI$850&lt;&gt;"", COUNTIF($MI$5:$MI$850, "&lt;"&amp;$MI$5:$MI$850)+1), ROW()-ROW($MJ$5)+1), COUNTIF($MI$5:$MI$850, "&lt;"&amp;$MI$5:$MI$850)+1, 0)), "")</f>
        <v/>
      </c>
    </row>
    <row r="637" spans="1:348">
      <c r="A637" s="66"/>
      <c r="B637" s="76" t="str">
        <f t="shared" si="73"/>
        <v/>
      </c>
      <c r="C637" s="66"/>
      <c r="D637" s="76" t="str">
        <f>IFERROR(IF(B637&lt;&gt;"", IF(AND(INDEX(Paste_Here!B$2:B$850, MATCH(B637, Paste_Here!A$2:A$850, 0))&lt;&gt;"", ISNUMBER(VALUE(INDEX(Paste_Here!B$2:B$850, MATCH(B637, Paste_Here!A$2:A$850, 0))))), INDEX(Paste_Here!B$2:B$850, MATCH(B637, Paste_Here!A$2:A$850, 0)), ""), ""), "")</f>
        <v/>
      </c>
      <c r="E637" s="66"/>
      <c r="F637" s="76" t="str">
        <f>IFERROR(IF(B637&lt;&gt;"", IF(ISTEXT(INDEX(Paste_Here!K$2:K$850, MATCH(B637, Paste_Here!A$2:A$850, 0))), INDEX(Paste_Here!K$2:K$850, MATCH(B637, Paste_Here!A$2:A$850, 0)), ""), ""), "")</f>
        <v/>
      </c>
      <c r="G637" s="66"/>
      <c r="H637" s="76" t="str">
        <f>IFERROR(IF(B637&lt;&gt;"", IF(ISTEXT(INDEX(Paste_Here!C$2:C$850, MATCH(B637, Paste_Here!A$2:A$850, 0))), INDEX(Paste_Here!C$2:C$850, MATCH(B637, Paste_Here!A$2:A$850, 0)), ""), ""), "")</f>
        <v/>
      </c>
      <c r="I637" s="66"/>
      <c r="J637" s="76" t="str">
        <f>IFERROR(IF(B637&lt;&gt;"", IF(ISNUMBER(SEARCH("s", LOWER(INDEX(Paste_Here!M$2:M$850, MATCH(B637, Paste_Here!A$2:A$850, 0))))), "Yes", IF(INDEX(Paste_Here!M$2:M$850, MATCH(B637, Paste_Here!A$2:A$850, 0))&lt;&gt;"", "No", "")), ""), "")</f>
        <v/>
      </c>
      <c r="K637" s="66"/>
      <c r="L637" s="76" t="str">
        <f>IFERROR(IF(B637&lt;&gt;"", IF(ISNUMBER(SEARCH("yes", LOWER(INDEX(Paste_Here!E$2:E$850, MATCH(B637, Paste_Here!A$2:A$850, 0))))), "Yes", IF(ISNUMBER(SEARCH("no", LOWER(INDEX(Paste_Here!E$2:E$850, MATCH(B637, Paste_Here!A$2:A$850, 0))))), "No", "")), ""), "")</f>
        <v/>
      </c>
      <c r="M637" s="66"/>
      <c r="N637" s="76" t="str">
        <f>IFERROR(IF(B637&lt;&gt;"", IF(ISNUMBER(SEARCH("yes", LOWER(INDEX(Paste_Here!F$2:F$850, MATCH(B637, Paste_Here!A$2:A$850, 0))))), "Yes", IF(ISNUMBER(SEARCH("no", LOWER(INDEX(Paste_Here!F$2:F$850, MATCH(B637, Paste_Here!A$2:A$850, 0))))), "No", "")), ""), "")</f>
        <v/>
      </c>
      <c r="O637" s="66"/>
      <c r="P637" s="76" t="str">
        <f>IFERROR(IF(B637&lt;&gt;"", IF(ISNUMBER(SEARCH("yes", LOWER(INDEX(Paste_Here!L$2:L$850, MATCH(B637, Paste_Here!A$2:A$850, 0))))), "Yes", IF(ISNUMBER(SEARCH("no", LOWER(INDEX(Paste_Here!L$2:L$850, MATCH(B637, Paste_Here!A$2:A$850, 0))))), "No", "")), ""), "")</f>
        <v/>
      </c>
      <c r="Q637" s="66"/>
      <c r="R637" s="76" t="str">
        <f>IFERROR(IF(B637&lt;&gt;"", IF(ISNUMBER(SEARCH("transitional 2", LOWER(INDEX(Paste_Here!D$2:D$850, MATCH(B637, Paste_Here!A$2:A$850, 0))))), "T2", IF(ISNUMBER(SEARCH("transitional 1", LOWER(INDEX(Paste_Here!D$2:D$850, MATCH(B637, Paste_Here!A$2:A$850, 0))))), "T1", IF(ISNUMBER(SEARCH("waived ell services", LOWER(INDEX(Paste_Here!D$2:D$850, MATCH(B637, Paste_Here!A$2:A$850, 0))))), "W", IF(ISNUMBER(SEARCH("english language learner", LOWER(INDEX(Paste_Here!D$2:D$850, MATCH(B637, Paste_Here!A$2:A$850, 0))))), "L", "")))), ""), "")</f>
        <v/>
      </c>
      <c r="S637" s="66"/>
      <c r="T637" s="76" t="str">
        <f>IFERROR(IF(B637&lt;&gt;"", IF(ISNUMBER(SEARCH("yes", LOWER(INDEX(Paste_Here!I$2:I$850, MATCH(B637, Paste_Here!A$2:A$850, 0))))), "Yes", IF(ISNUMBER(SEARCH("no", LOWER(INDEX(Paste_Here!I$2:I$850, MATCH(B637, Paste_Here!A$2:A$850, 0))))), "No", "")), ""), "")</f>
        <v/>
      </c>
      <c r="U637" s="66"/>
      <c r="V637" s="76" t="str">
        <f>IFERROR(IF(B637&lt;&gt;"", IF(ISTEXT(INDEX(Paste_Here!J$2:J$850, MATCH(B637, Paste_Here!A$2:A$850, 0))), VALUE(INDEX(Paste_Here!J$2:J$850, MATCH(B637, Paste_Here!A$2:A$850, 0))), ""), ""), "")</f>
        <v/>
      </c>
      <c r="W637" s="66"/>
      <c r="X637" s="66"/>
      <c r="Y637" s="76" t="str">
        <f t="shared" si="74"/>
        <v/>
      </c>
      <c r="Z637" s="66"/>
      <c r="AA637" s="76" t="str">
        <f>IFERROR(IF(B637&lt;&gt;"", IF(AND(INDEX(Paste_Here!AI$2:AI$850, MATCH(B637, Paste_Here!A$2:A$850, 0))&lt;&gt;"", ISNUMBER(VALUE(INDEX(Paste_Here!AI$2:AI$850, MATCH(B637, Paste_Here!A$2:A$850, 0))))), INDEX(Paste_Here!AI$2:AI$850, MATCH(B637, Paste_Here!A$2:A$850, 0)), ""), ""), "")</f>
        <v/>
      </c>
      <c r="AB637" s="66"/>
      <c r="AC637" s="76" t="str">
        <f>IFERROR(IF(B637&lt;&gt;"", IF(AND(INDEX(Paste_Here!AJ$2:AJ$850, MATCH(B637, Paste_Here!A$2:A$850, 0))&lt;&gt;"", ISNUMBER(VALUE(INDEX(Paste_Here!AJ$2:AJ$850, MATCH(B637, Paste_Here!A$2:A$850, 0))))), INDEX(Paste_Here!AJ$2:AJ$850, MATCH(B637, Paste_Here!A$2:A$850, 0)), ""), ""), "")</f>
        <v/>
      </c>
      <c r="AD637" s="66"/>
      <c r="AE637" s="76" t="str">
        <f>IFERROR(IF(B637&lt;&gt;"", IF(AND(INDEX(Paste_Here!AK$2:AK$850, MATCH(B637, Paste_Here!A$2:A$850, 0))&lt;&gt;"", ISNUMBER(VALUE(INDEX(Paste_Here!AK$2:AK$850, MATCH(B637, Paste_Here!A$2:A$850, 0))))), INDEX(Paste_Here!AK$2:AK$850, MATCH(B637, Paste_Here!A$2:A$850, 0)), ""), ""), "")</f>
        <v/>
      </c>
      <c r="AF637" s="66"/>
      <c r="AG637" s="76" t="str">
        <f>IFERROR(IF(B637&lt;&gt;"", IF(AND(INDEX(Paste_Here!AL$2:AL$850, MATCH(B637, Paste_Here!A$2:A$850, 0))&lt;&gt;"", ISNUMBER(VALUE(INDEX(Paste_Here!AL$2:AL$850, MATCH(B637, Paste_Here!A$2:A$850, 0))))), INDEX(Paste_Here!AL$2:AL$850, MATCH(B637, Paste_Here!A$2:A$850, 0)), ""), ""), "")</f>
        <v/>
      </c>
      <c r="AH637" s="66"/>
      <c r="AI637" s="76" t="str">
        <f>IFERROR(IF(B637&lt;&gt;"", IF(AND(INDEX(Paste_Here!AH$2:AH$850, MATCH(B637, Paste_Here!A$2:A$850, 0))&lt;&gt;"", ISNUMBER(VALUE(INDEX(Paste_Here!AH$2:AH$850, MATCH(B637, Paste_Here!A$2:A$850, 0))))), IF(VALUE(INDEX(Paste_Here!AH$2:AH$850, MATCH(B637, Paste_Here!A$2:A$850, 0)))=0, "", INDEX(Paste_Here!AH$2:AH$850, MATCH(B637, Paste_Here!A$2:A$850, 0))), ""), ""), "")</f>
        <v/>
      </c>
      <c r="AJ637" s="66"/>
      <c r="AK637" s="76" t="str">
        <f>IFERROR(IF(B637&lt;&gt;"", IF(AND(INDEX(Paste_Here!N$2:N$850, MATCH(B637, Paste_Here!A$2:A$850, 0))&lt;&gt;"", ISNUMBER(VALUE(INDEX(Paste_Here!N$2:N$850, MATCH(B637, Paste_Here!A$2:A$850, 0))))), INDEX(Paste_Here!N$2:N$850, MATCH(B637, Paste_Here!A$2:A$850, 0)), ""), ""), "")</f>
        <v/>
      </c>
      <c r="AL637" s="66"/>
      <c r="AM637" s="76" t="str">
        <f>IFERROR(IF(B637&lt;&gt;"", IF(AND(INDEX(Paste_Here!O$2:O$850, MATCH(B637, Paste_Here!A$2:A$850, 0))&lt;&gt;"", ISNUMBER(VALUE(INDEX(Paste_Here!O$2:O$850, MATCH(B637, Paste_Here!A$2:A$850, 0))))), INDEX(Paste_Here!O$2:O$850, MATCH(B637, Paste_Here!A$2:A$850, 0)), ""), ""), "")</f>
        <v/>
      </c>
      <c r="AN637" s="66"/>
      <c r="AO637" s="76"/>
      <c r="AP637" s="66"/>
      <c r="AQ637" s="76"/>
      <c r="AR637" s="66"/>
      <c r="AS637" s="76"/>
      <c r="AT637" s="66"/>
      <c r="AU637" s="66"/>
      <c r="AV637" s="76" t="str">
        <f t="shared" si="75"/>
        <v/>
      </c>
      <c r="AW637" s="66"/>
      <c r="AX637" s="76" t="str">
        <f>IFERROR(IF(B637&lt;&gt;"", IF(ISNUMBER(SEARCH("Revealed-Potential (Primary Focus)", LOWER(INDEX(Paste_Here!Z$2:Z$850, MATCH(B637, Paste_Here!A$2:A$850, 0))))), "Rev-Potential: Prim", IF(ISNUMBER(SEARCH("Revealed-Potential (Secondary Focus)", LOWER(INDEX(Paste_Here!Z$2:Z$850, MATCH(B637, Paste_Here!A$2:A$850, 0))))), "Rev-Potential: Sec", IF(ISNUMBER(SEARCH("Monitoring", LOWER(INDEX(Paste_Here!Z$2:Z$850, MATCH(B637, Paste_Here!A$2:A$850, 0))))), "Monitoring", IF(ISNUMBER(SEARCH("At-Promise (Secondary Focus)", LOWER(INDEX(Paste_Here!Z$2:Z$850, MATCH(B637, Paste_Here!A$2:A$850, 0))))), "At-Promise: Sec", IF(ISNUMBER(SEARCH("At-Promise (Primary Focus)", LOWER(INDEX(Paste_Here!Z$2:Z$850, MATCH(B637, Paste_Here!A$2:A$850, 0))))), "At-Promise: Prim", ""))))), ""), "")</f>
        <v/>
      </c>
      <c r="AY637" s="66"/>
      <c r="AZ637" s="76"/>
      <c r="BA637" s="66"/>
      <c r="BB637" s="76"/>
      <c r="BC637" s="66"/>
      <c r="BD637" s="76"/>
      <c r="BE637" s="66"/>
      <c r="BF637" s="76"/>
      <c r="BG637" s="66"/>
      <c r="BH637" s="76"/>
      <c r="BI637" s="66"/>
      <c r="BJ637" s="66"/>
      <c r="BK637" s="76" t="str">
        <f t="shared" si="76"/>
        <v/>
      </c>
      <c r="BL637" s="66"/>
      <c r="BM637" s="76" t="str">
        <f>IFERROR(IF(B637&lt;&gt;"", IF(AND(ISNUMBER(VALUE(SUBSTITUTE(SUBSTITUTE(Paste_Here!R637, "br", "-"), "L", ""))), VALUE(SUBSTITUTE(SUBSTITUTE(Paste_Here!R637, "br", "-"), "L", "")) &gt;= 1095), "Yes", IF(AND(ISNUMBER(VALUE(SUBSTITUTE(SUBSTITUTE(Paste_Here!R637, "br", "-"), "L", ""))), VALUE(SUBSTITUTE(SUBSTITUTE(Paste_Here!R637, "br", "-"), "L", "")) &lt;= 1094), "No", "")), ""), "")</f>
        <v/>
      </c>
      <c r="BN637" s="66"/>
      <c r="BO637" s="76" t="str">
        <f>IFERROR(IF(B637&lt;&gt;"", IF(COUNTIF(INDEX(Paste_Here!Y$2:AB$850, MATCH(B637, Paste_Here!A$2:A$850, 0), 0), "yes") &gt; 0, "Yes", IF(COUNTIF(INDEX(Paste_Here!Y$2:AB$850, MATCH(B637, Paste_Here!A$2:A$850, 0), 0), "no") &gt; 0, "No", "")), ""), "")</f>
        <v/>
      </c>
      <c r="BP637" s="66"/>
      <c r="BQ637" s="76" t="str">
        <f>IFERROR(IF(B637&lt;&gt;"", IF(AND(ISNUMBER(VALUE(SUBSTITUTE(SUBSTITUTE(Paste_Here!U637, "em", "-"), "q", ""))), VALUE(SUBSTITUTE(SUBSTITUTE(Paste_Here!U637, "em", "-"), "q", "")) &gt;= 910), "Yes", IF(AND(ISNUMBER(VALUE(SUBSTITUTE(SUBSTITUTE(Paste_Here!U637, "em", "-"), "q", ""))), VALUE(SUBSTITUTE(SUBSTITUTE(Paste_Here!U637, "em", "-"), "q", "")) &lt;= 909), "No", "")), ""), "")</f>
        <v/>
      </c>
      <c r="BR637" s="66"/>
      <c r="BS637" s="76" t="str">
        <f>IFERROR(IF(B637&lt;&gt;"", IF(AND(INDEX(Paste_Here!X$2:X$850, MATCH(B637, Paste_Here!A$2:A$850, 0))&lt;&gt;"", ISNUMBER(VALUE(INDEX(Paste_Here!X$2:X$850, MATCH(B637, Paste_Here!A$2:A$850, 0))))), INDEX(Paste_Here!X$2:X$850, MATCH(B637, Paste_Here!A$2:A$850, 0)), ""), ""), "")</f>
        <v/>
      </c>
      <c r="BT637" s="66"/>
      <c r="BU637" s="76" t="str">
        <f>IFERROR(IF(B637&lt;&gt;"", IF(ISNUMBER(VALUE(INDEX(Paste_Here!G$2:G$850, MATCH(B637, Paste_Here!A$2:A$850, 0)))), IF(VALUE(INDEX(Paste_Here!G$2:G$850, MATCH(B637, Paste_Here!A$2:A$850, 0)))=0, "No", IF(AND(VALUE(INDEX(Paste_Here!G$2:G$850, MATCH(B637, Paste_Here!A$2:A$850, 0)))&gt;=1, VALUE(INDEX(Paste_Here!G$2:G$850, MATCH(B637, Paste_Here!A$2:A$850, 0)))&lt;=4), VALUE(INDEX(Paste_Here!G$2:G$850, MATCH(B637, Paste_Here!A$2:A$850, 0))), "")), ""), ""), "")</f>
        <v/>
      </c>
      <c r="BV637" s="66"/>
      <c r="BW637" s="76" t="str">
        <f>IFERROR(IF(B637&lt;&gt;"", IF(ISNUMBER(VALUE(INDEX(Paste_Here!H$2:H$850, MATCH(B637, Paste_Here!A$2:A$850, 0)))), IF(VALUE(INDEX(Paste_Here!H$2:H$850, MATCH(B637, Paste_Here!A$2:A$850, 0)))=0, "No", IF(AND(VALUE(INDEX(Paste_Here!H$2:H$850, MATCH(B637, Paste_Here!A$2:A$850, 0)))&gt;=1, VALUE(INDEX(Paste_Here!H$2:H$850, MATCH(B637, Paste_Here!A$2:A$850, 0)))&lt;=4), VALUE(INDEX(Paste_Here!H$2:H$850, MATCH(B637, Paste_Here!A$2:A$850, 0))), "")), ""), ""), "")</f>
        <v/>
      </c>
      <c r="BX637" s="66"/>
      <c r="BY637" s="76"/>
      <c r="BZ637" s="66"/>
      <c r="CA637" s="76"/>
      <c r="CB637" s="66"/>
      <c r="CC637" s="66"/>
      <c r="CD637" s="76" t="str">
        <f t="shared" si="77"/>
        <v/>
      </c>
      <c r="CE637" s="66"/>
      <c r="CF637" s="76" t="str">
        <f>IFERROR(IF(B637&lt;&gt;"", IF(AND(INDEX(Paste_Here!P$2:P$850, MATCH(B637, Paste_Here!A$2:A$850, 0))&lt;&gt;"", ISNUMBER(VALUE(INDEX(Paste_Here!P$2:P$850, MATCH(B637, Paste_Here!A$2:A$850, 0))))), INDEX(Paste_Here!P$2:P$850, MATCH(B637, Paste_Here!A$2:A$850, 0)), ""), ""), "")</f>
        <v/>
      </c>
      <c r="CG637" s="66"/>
      <c r="CH637" s="76" t="str">
        <f>IFERROR(IF(B637&lt;&gt;"", IF(ISNUMBER(SEARCH("highrisk", LOWER(INDEX(Paste_Here!Q$2:Q$850, MATCH(B637, Paste_Here!A$2:A$850, 0))))), "High Risk", IF(ISNUMBER(SEARCH("lowrisk", LOWER(INDEX(Paste_Here!Q$2:Q$850, MATCH(B637, Paste_Here!A$2:A$850, 0))))), "Low Risk", IF(ISNUMBER(SEARCH("somerisk", LOWER(INDEX(Paste_Here!Q$2:Q$850, MATCH(B637, Paste_Here!A$2:A$850, 0))))), "Some Risk", ""))), ""), "")</f>
        <v/>
      </c>
      <c r="CI637" s="66"/>
      <c r="CJ637" s="76" t="str">
        <f>IFERROR(IF(B637&lt;&gt;"", IF(AND(INDEX(Paste_Here!AA$2:AA$850, MATCH(B637, Paste_Here!A$2:A$850, 0))&lt;&gt;"", ISNUMBER(VALUE(INDEX(Paste_Here!AA$2:AA$850, MATCH(B637, Paste_Here!A$2:A$850, 0))))), INDEX(Paste_Here!AA$2:AA$850, MATCH(B637, Paste_Here!A$2:A$850, 0)), ""), ""), "")</f>
        <v/>
      </c>
      <c r="CK637" s="66"/>
      <c r="CL637" s="76" t="str">
        <f>IFERROR(IF(B637&lt;&gt;"", IF(LOWER(INDEX(Paste_Here!AB$2:AB$850, MATCH(B637, Paste_Here!A$2:A$850, 0)))="approaching expectations", "Approaching", IF(LOWER(INDEX(Paste_Here!AB$2:AB$850, MATCH(B637, Paste_Here!A$2:A$850, 0)))="met expectations", "Met", IF(LOWER(INDEX(Paste_Here!AB$2:AB$850, MATCH(B637, Paste_Here!A$2:A$850, 0)))="exceeded expectations", "Exceeded", IF(LOWER(INDEX(Paste_Here!AB$2:AB$850, MATCH(B637, Paste_Here!A$2:A$850, 0)))="below expectations", "Below", "")))), ""), "")</f>
        <v/>
      </c>
      <c r="CM637" s="66"/>
      <c r="CN637" s="76" t="str">
        <f>IFERROR(IF(B637&lt;&gt;"", IF(AND(INDEX(Paste_Here!AC$2:AC$850, MATCH(B637, Paste_Here!A$2:A$850, 0))&lt;&gt;"", ISNUMBER(VALUE(INDEX(Paste_Here!AC$2:AC$850, MATCH(B637, Paste_Here!A$2:A$850, 0))))), INDEX(Paste_Here!AC$2:AC$850, MATCH(B637, Paste_Here!A$2:A$850, 0)), ""), ""), "")</f>
        <v/>
      </c>
      <c r="CO637" s="66"/>
      <c r="CP637" s="76"/>
      <c r="CQ637" s="66"/>
      <c r="CR637" s="76"/>
      <c r="CS637" s="66"/>
      <c r="CT637" s="76"/>
      <c r="CU637" s="66"/>
      <c r="CV637" s="76"/>
      <c r="CW637" s="66"/>
      <c r="CX637" s="76"/>
      <c r="CY637" s="66"/>
      <c r="CZ637" s="66"/>
      <c r="DA637" s="76" t="str">
        <f t="shared" si="78"/>
        <v/>
      </c>
      <c r="DB637" s="66"/>
      <c r="DC637" s="76" t="str">
        <f>IFERROR(IF(B637&lt;&gt;"", IF(AND(INDEX(Paste_Here!V$2:V$850, MATCH(B637, Paste_Here!A$2:A$850, 0))&lt;&gt;"", ISNUMBER(VALUE(INDEX(Paste_Here!V$2:V$850, MATCH(B637, Paste_Here!A$2:A$850, 0))))), INDEX(Paste_Here!V$2:V$850, MATCH(B637, Paste_Here!A$2:A$850, 0)), ""), ""), "")</f>
        <v/>
      </c>
      <c r="DD637" s="66"/>
      <c r="DE637" s="76" t="str">
        <f>IFERROR(IF(B637&lt;&gt;"", IF(ISNUMBER(SEARCH("highrisk", LOWER(INDEX(Paste_Here!W$2:W$850, MATCH(B637, Paste_Here!A$2:A$850, 0))))), "High Risk", IF(ISNUMBER(SEARCH("lowrisk", LOWER(INDEX(Paste_Here!W$2:W$850, MATCH(B637, Paste_Here!A$2:A$850, 0))))), "Low Risk", IF(ISNUMBER(SEARCH("somerisk", LOWER(INDEX(Paste_Here!W$2:W$850, MATCH(B637, Paste_Here!A$2:A$850, 0))))), "Some Risk", ""))), ""), "")</f>
        <v/>
      </c>
      <c r="DF637" s="66"/>
      <c r="DG637" s="76" t="str">
        <f>IFERROR(IF(B637&lt;&gt;"", IF(AND(INDEX(Paste_Here!S$2:S$850, MATCH(B637, Paste_Here!A$2:A$850, 0))&lt;&gt;"", ISNUMBER(VALUE(INDEX(Paste_Here!S$2:S$850, MATCH(B637, Paste_Here!A$2:A$850, 0))))), INDEX(Paste_Here!S$2:S$850, MATCH(B637, Paste_Here!A$2:A$850, 0)), ""), ""), "")</f>
        <v/>
      </c>
      <c r="DH637" s="66"/>
      <c r="DI637" s="76" t="str">
        <f>IFERROR(IF(B637&lt;&gt;"", IF(ISNUMBER(SEARCH("highrisk", LOWER(INDEX(Paste_Here!T$2:T$850, MATCH(B637, Paste_Here!A$2:A$850, 0))))), "High Risk", IF(ISNUMBER(SEARCH("lowrisk", LOWER(INDEX(Paste_Here!T$2:T$850, MATCH(B637, Paste_Here!A$2:A$850, 0))))), "Low Risk", IF(ISNUMBER(SEARCH("somerisk", LOWER(INDEX(Paste_Here!T$2:T$850, MATCH(B637, Paste_Here!A$2:A$850, 0))))), "Some Risk", ""))), ""), "")</f>
        <v/>
      </c>
      <c r="DJ637" s="66"/>
      <c r="DK637" s="76" t="str">
        <f>IFERROR(IF(B637&lt;&gt;"", IF(AND(INDEX(Paste_Here!AD$2:AD$850, MATCH(B637, Paste_Here!A$2:A$850, 0))&lt;&gt;"", ISNUMBER(VALUE(INDEX(Paste_Here!AD$2:AD$850, MATCH(B637, Paste_Here!A$2:A$850, 0))))), INDEX(Paste_Here!AD$2:AD$850, MATCH(B637, Paste_Here!A$2:A$850, 0)), ""), ""), "")</f>
        <v/>
      </c>
      <c r="DL637" s="66"/>
      <c r="DM637" s="76" t="str">
        <f>IFERROR(IF(B637&lt;&gt;"", IF(LOWER(INDEX(Paste_Here!AE$2:AE$850, MATCH(B637, Paste_Here!A$2:A$850, 0)))="approaching expectations", "Approaching", IF(LOWER(INDEX(Paste_Here!AE$2:AE$850, MATCH(B637, Paste_Here!A$2:A$850, 0)))="met expectations", "Met", IF(LOWER(INDEX(Paste_Here!AE$2:AE$850, MATCH(B637, Paste_Here!A$2:A$850, 0)))="exceeded expectations", "Exceeded", IF(LOWER(INDEX(Paste_Here!AE$2:AE$850, MATCH(B637, Paste_Here!A$2:A$850, 0)))="below expectations", "Below", "")))), ""), "")</f>
        <v/>
      </c>
      <c r="DN637" s="66"/>
      <c r="DO637" s="76"/>
      <c r="DP637" s="66"/>
      <c r="DQ637" s="76"/>
      <c r="DR637" s="66"/>
      <c r="DS637" s="76"/>
      <c r="DT637" s="66"/>
      <c r="DU637" s="76"/>
      <c r="DV637" s="66"/>
      <c r="DW637" s="66"/>
      <c r="DX637" s="76" t="str">
        <f t="shared" si="79"/>
        <v/>
      </c>
      <c r="DY637" s="66"/>
      <c r="DZ637" s="76"/>
      <c r="EA637" s="66"/>
      <c r="EB637" s="76"/>
      <c r="EC637" s="66"/>
      <c r="ED637" s="76" t="str">
        <f>IFERROR(IF(B637&lt;&gt;"", IF(AND(INDEX(Paste_Here!AF$2:AF$850, MATCH(B637, Paste_Here!A$2:A$850, 0))&lt;&gt;"", ISNUMBER(VALUE(INDEX(Paste_Here!AF$2:AF$850, MATCH(B637, Paste_Here!A$2:A$850, 0))))), INDEX(Paste_Here!AF$2:AF$850, MATCH(B637, Paste_Here!A$2:A$850, 0)), ""), ""), "")</f>
        <v/>
      </c>
      <c r="EE637" s="66"/>
      <c r="EF637" s="76"/>
      <c r="EG637" s="66"/>
      <c r="EH637" s="76"/>
      <c r="EI637" s="66"/>
      <c r="EJ637" s="76" t="str">
        <f>IFERROR(IF(B637&lt;&gt;"", IF(AND(INDEX(Paste_Here!AG$2:AG$850, MATCH(B637, Paste_Here!A$2:A$850, 0))&lt;&gt;"", ISNUMBER(VALUE(INDEX(Paste_Here!AG$2:AG$850, MATCH(B637, Paste_Here!A$2:A$850, 0))))), INDEX(Paste_Here!AG$2:AG$850, MATCH(B637, Paste_Here!A$2:A$850, 0)), ""), ""), "")</f>
        <v/>
      </c>
      <c r="EK637" s="66"/>
      <c r="EL637" s="76"/>
      <c r="EM637" s="66"/>
      <c r="EN637" s="76"/>
      <c r="EO637" s="66"/>
      <c r="EP637" s="76"/>
      <c r="EQ637" s="66"/>
      <c r="ER637" s="76"/>
      <c r="ES637" s="66"/>
      <c r="ET637" s="66"/>
      <c r="EU637" s="76"/>
      <c r="EV637" s="66"/>
      <c r="EW637" s="76"/>
      <c r="EX637" s="66"/>
      <c r="EY637" s="76"/>
      <c r="EZ637" s="66"/>
      <c r="FA637" s="76"/>
      <c r="FB637" s="66"/>
      <c r="FC637" s="76"/>
      <c r="FD637" s="66"/>
      <c r="FE637" s="76"/>
      <c r="FF637" s="66"/>
      <c r="FG637" s="76"/>
      <c r="FH637" s="66"/>
      <c r="FI637" s="76"/>
      <c r="FJ637" s="66"/>
      <c r="FK637" s="76"/>
      <c r="FL637" s="66"/>
      <c r="FM637" s="76"/>
      <c r="FN637" s="66"/>
      <c r="FO637" s="76"/>
      <c r="FP637" s="66"/>
      <c r="FQ637" s="76"/>
      <c r="FR637" s="66"/>
      <c r="FS637" s="76"/>
      <c r="FT637" s="66"/>
      <c r="FU637" s="76"/>
      <c r="FV637" s="66"/>
      <c r="FW637" s="76"/>
      <c r="FX637" s="66"/>
      <c r="FY637" s="76"/>
      <c r="FZ637" s="66"/>
      <c r="GA637" s="76"/>
      <c r="GB637" s="66"/>
      <c r="GC637" s="76"/>
      <c r="GD637" s="66"/>
      <c r="GE637" s="76"/>
      <c r="GF637" s="66"/>
      <c r="GG637" s="76"/>
      <c r="GH637" s="66"/>
      <c r="GI637" s="76"/>
      <c r="GJ637" s="66"/>
      <c r="GK637" s="76"/>
      <c r="GL637" s="66"/>
      <c r="GM637" s="76"/>
      <c r="GN637" s="66"/>
      <c r="GO637" s="76"/>
      <c r="GP637" s="66"/>
      <c r="GQ637" s="76"/>
      <c r="GR637" s="66"/>
      <c r="GS637" s="76"/>
      <c r="GT637" s="66"/>
      <c r="GU637" s="76"/>
      <c r="GV637" s="66"/>
      <c r="GW637" s="76"/>
      <c r="GX637" s="66"/>
      <c r="GY637" s="76"/>
      <c r="GZ637" s="66"/>
      <c r="HA637" s="76"/>
      <c r="HB637" s="66"/>
      <c r="HC637" s="76"/>
      <c r="HD637" s="66"/>
      <c r="HE637" s="76"/>
      <c r="HF637" s="66"/>
      <c r="HG637" s="76"/>
      <c r="HH637" s="66"/>
      <c r="HI637" s="76"/>
      <c r="HJ637" s="66"/>
      <c r="HK637" s="76"/>
      <c r="HL637" s="66"/>
      <c r="HM637" s="76"/>
      <c r="HN637" s="66"/>
      <c r="HO637" s="76"/>
      <c r="HP637" s="66"/>
      <c r="HQ637" s="76"/>
      <c r="HR637" s="66"/>
      <c r="HS637" s="76"/>
      <c r="HT637" s="66"/>
      <c r="HU637" s="76"/>
      <c r="HV637" s="66"/>
      <c r="HW637" s="76"/>
      <c r="HX637" s="66"/>
      <c r="HY637" s="76"/>
      <c r="HZ637" s="66"/>
      <c r="IA637" s="76"/>
      <c r="IB637" s="66"/>
      <c r="IC637" s="76"/>
      <c r="ID637" s="66"/>
      <c r="IE637" s="76"/>
      <c r="IF637" s="66"/>
      <c r="IG637" s="76"/>
      <c r="IH637" s="66"/>
      <c r="II637" s="76"/>
      <c r="IJ637" s="66"/>
      <c r="IK637" s="76"/>
      <c r="IL637" s="66"/>
      <c r="IM637" s="76"/>
      <c r="IN637" s="66"/>
      <c r="IO637" s="76"/>
      <c r="IP637" s="66"/>
      <c r="IQ637" s="76"/>
      <c r="IR637" s="66"/>
      <c r="IS637" s="76"/>
      <c r="IT637" s="66"/>
      <c r="IU637" s="76"/>
      <c r="IV637" s="66"/>
      <c r="IW637" s="76"/>
      <c r="IX637" s="66"/>
      <c r="IY637" s="76"/>
      <c r="IZ637" s="66"/>
      <c r="JA637" s="76"/>
      <c r="JB637" s="66"/>
      <c r="JC637" s="76"/>
      <c r="JD637" s="66"/>
      <c r="JE637" s="76"/>
      <c r="JF637" s="66"/>
      <c r="JG637" s="76"/>
      <c r="JH637" s="66"/>
      <c r="JI637" s="76"/>
      <c r="JJ637" s="66"/>
      <c r="JK637" s="76"/>
      <c r="JL637" s="66"/>
      <c r="JM637" s="76"/>
      <c r="JN637" s="66"/>
      <c r="JO637" s="76"/>
      <c r="JP637" s="66"/>
      <c r="JQ637" s="76"/>
      <c r="JR637" s="66"/>
      <c r="JS637" s="76"/>
      <c r="JT637" s="66"/>
      <c r="JU637" s="76"/>
      <c r="JV637" s="66"/>
      <c r="JW637" s="76"/>
      <c r="JX637" s="66"/>
      <c r="JY637" s="76"/>
      <c r="JZ637" s="66"/>
      <c r="KA637" s="76"/>
      <c r="KB637" s="66"/>
      <c r="KC637" s="76"/>
      <c r="KD637" s="66"/>
      <c r="KE637" s="76"/>
      <c r="KF637" s="66"/>
      <c r="KG637" s="76"/>
      <c r="KH637" s="66"/>
      <c r="KI637" s="76"/>
      <c r="KJ637" s="66"/>
      <c r="KK637" s="76"/>
      <c r="KL637" s="66"/>
      <c r="KM637" s="76"/>
      <c r="KN637" s="66"/>
      <c r="KO637" s="76"/>
      <c r="KP637" s="66"/>
      <c r="KQ637" s="76"/>
      <c r="KR637" s="66"/>
      <c r="KS637" s="76"/>
      <c r="KT637" s="66"/>
      <c r="KU637" s="76"/>
      <c r="KV637" s="66"/>
      <c r="KW637" s="76"/>
      <c r="KX637" s="66"/>
      <c r="KY637" s="76"/>
      <c r="KZ637" s="66"/>
      <c r="LA637" s="76"/>
      <c r="LB637" s="66"/>
      <c r="LC637" s="76"/>
      <c r="LD637" s="66"/>
      <c r="LE637" s="76"/>
      <c r="LF637" s="66"/>
      <c r="LG637" s="76"/>
      <c r="LH637" s="66"/>
      <c r="LI637" s="76"/>
      <c r="LJ637" s="66"/>
      <c r="LK637" s="76"/>
      <c r="LL637" s="66"/>
      <c r="LM637" s="76"/>
      <c r="LN637" s="66"/>
      <c r="LO637" s="76"/>
      <c r="LP637" s="66"/>
      <c r="LQ637" s="76"/>
      <c r="LR637" s="66"/>
      <c r="LS637" s="76"/>
      <c r="LT637" s="66"/>
      <c r="LU637" s="76"/>
      <c r="LV637" s="66"/>
      <c r="LW637" s="76"/>
      <c r="LX637" s="66"/>
      <c r="LY637" s="76"/>
      <c r="LZ637" s="66"/>
      <c r="MA637" s="76"/>
      <c r="MB637" s="66"/>
      <c r="MC637" s="76"/>
      <c r="MD637" s="66"/>
      <c r="MG637" s="1" t="str" cm="1">
        <f t="array" ref="MG637">IFERROR(INDEX(Paste_Here!$B$2:$B$850, MATCH(0, COUNTIF(MG$4:MG636, Paste_Here!$B$2:$B$850) + IF(Paste_Here!$B$2:$B$850="", 1, 0), 0)), "")</f>
        <v/>
      </c>
      <c r="MH637" s="1" t="str">
        <f>IF(MG637&lt;&gt;"", INDEX(Paste_Here!$A$2:$A$850, MATCH(MG637, Paste_Here!$B$2:$B$850, 0)), "")</f>
        <v/>
      </c>
      <c r="MI637" s="1" t="str">
        <f t="shared" si="80"/>
        <v/>
      </c>
      <c r="MJ637" s="1" t="str" cm="1">
        <f t="array" ref="MJ637">IFERROR(INDEX($MI$5:$MI$850, MATCH(SMALL(IF($MI$5:$MI$850&lt;&gt;"", COUNTIF($MI$5:$MI$850, "&lt;"&amp;$MI$5:$MI$850)+1), ROW()-ROW($MJ$5)+1), COUNTIF($MI$5:$MI$850, "&lt;"&amp;$MI$5:$MI$850)+1, 0)), "")</f>
        <v/>
      </c>
    </row>
    <row r="638" spans="1:348">
      <c r="A638" s="66"/>
      <c r="B638" s="76" t="str">
        <f t="shared" si="73"/>
        <v/>
      </c>
      <c r="C638" s="66"/>
      <c r="D638" s="76" t="str">
        <f>IFERROR(IF(B638&lt;&gt;"", IF(AND(INDEX(Paste_Here!B$2:B$850, MATCH(B638, Paste_Here!A$2:A$850, 0))&lt;&gt;"", ISNUMBER(VALUE(INDEX(Paste_Here!B$2:B$850, MATCH(B638, Paste_Here!A$2:A$850, 0))))), INDEX(Paste_Here!B$2:B$850, MATCH(B638, Paste_Here!A$2:A$850, 0)), ""), ""), "")</f>
        <v/>
      </c>
      <c r="E638" s="66"/>
      <c r="F638" s="76" t="str">
        <f>IFERROR(IF(B638&lt;&gt;"", IF(ISTEXT(INDEX(Paste_Here!K$2:K$850, MATCH(B638, Paste_Here!A$2:A$850, 0))), INDEX(Paste_Here!K$2:K$850, MATCH(B638, Paste_Here!A$2:A$850, 0)), ""), ""), "")</f>
        <v/>
      </c>
      <c r="G638" s="66"/>
      <c r="H638" s="76" t="str">
        <f>IFERROR(IF(B638&lt;&gt;"", IF(ISTEXT(INDEX(Paste_Here!C$2:C$850, MATCH(B638, Paste_Here!A$2:A$850, 0))), INDEX(Paste_Here!C$2:C$850, MATCH(B638, Paste_Here!A$2:A$850, 0)), ""), ""), "")</f>
        <v/>
      </c>
      <c r="I638" s="66"/>
      <c r="J638" s="76" t="str">
        <f>IFERROR(IF(B638&lt;&gt;"", IF(ISNUMBER(SEARCH("s", LOWER(INDEX(Paste_Here!M$2:M$850, MATCH(B638, Paste_Here!A$2:A$850, 0))))), "Yes", IF(INDEX(Paste_Here!M$2:M$850, MATCH(B638, Paste_Here!A$2:A$850, 0))&lt;&gt;"", "No", "")), ""), "")</f>
        <v/>
      </c>
      <c r="K638" s="66"/>
      <c r="L638" s="76" t="str">
        <f>IFERROR(IF(B638&lt;&gt;"", IF(ISNUMBER(SEARCH("yes", LOWER(INDEX(Paste_Here!E$2:E$850, MATCH(B638, Paste_Here!A$2:A$850, 0))))), "Yes", IF(ISNUMBER(SEARCH("no", LOWER(INDEX(Paste_Here!E$2:E$850, MATCH(B638, Paste_Here!A$2:A$850, 0))))), "No", "")), ""), "")</f>
        <v/>
      </c>
      <c r="M638" s="66"/>
      <c r="N638" s="76" t="str">
        <f>IFERROR(IF(B638&lt;&gt;"", IF(ISNUMBER(SEARCH("yes", LOWER(INDEX(Paste_Here!F$2:F$850, MATCH(B638, Paste_Here!A$2:A$850, 0))))), "Yes", IF(ISNUMBER(SEARCH("no", LOWER(INDEX(Paste_Here!F$2:F$850, MATCH(B638, Paste_Here!A$2:A$850, 0))))), "No", "")), ""), "")</f>
        <v/>
      </c>
      <c r="O638" s="66"/>
      <c r="P638" s="76" t="str">
        <f>IFERROR(IF(B638&lt;&gt;"", IF(ISNUMBER(SEARCH("yes", LOWER(INDEX(Paste_Here!L$2:L$850, MATCH(B638, Paste_Here!A$2:A$850, 0))))), "Yes", IF(ISNUMBER(SEARCH("no", LOWER(INDEX(Paste_Here!L$2:L$850, MATCH(B638, Paste_Here!A$2:A$850, 0))))), "No", "")), ""), "")</f>
        <v/>
      </c>
      <c r="Q638" s="66"/>
      <c r="R638" s="76" t="str">
        <f>IFERROR(IF(B638&lt;&gt;"", IF(ISNUMBER(SEARCH("transitional 2", LOWER(INDEX(Paste_Here!D$2:D$850, MATCH(B638, Paste_Here!A$2:A$850, 0))))), "T2", IF(ISNUMBER(SEARCH("transitional 1", LOWER(INDEX(Paste_Here!D$2:D$850, MATCH(B638, Paste_Here!A$2:A$850, 0))))), "T1", IF(ISNUMBER(SEARCH("waived ell services", LOWER(INDEX(Paste_Here!D$2:D$850, MATCH(B638, Paste_Here!A$2:A$850, 0))))), "W", IF(ISNUMBER(SEARCH("english language learner", LOWER(INDEX(Paste_Here!D$2:D$850, MATCH(B638, Paste_Here!A$2:A$850, 0))))), "L", "")))), ""), "")</f>
        <v/>
      </c>
      <c r="S638" s="66"/>
      <c r="T638" s="76" t="str">
        <f>IFERROR(IF(B638&lt;&gt;"", IF(ISNUMBER(SEARCH("yes", LOWER(INDEX(Paste_Here!I$2:I$850, MATCH(B638, Paste_Here!A$2:A$850, 0))))), "Yes", IF(ISNUMBER(SEARCH("no", LOWER(INDEX(Paste_Here!I$2:I$850, MATCH(B638, Paste_Here!A$2:A$850, 0))))), "No", "")), ""), "")</f>
        <v/>
      </c>
      <c r="U638" s="66"/>
      <c r="V638" s="76" t="str">
        <f>IFERROR(IF(B638&lt;&gt;"", IF(ISTEXT(INDEX(Paste_Here!J$2:J$850, MATCH(B638, Paste_Here!A$2:A$850, 0))), VALUE(INDEX(Paste_Here!J$2:J$850, MATCH(B638, Paste_Here!A$2:A$850, 0))), ""), ""), "")</f>
        <v/>
      </c>
      <c r="W638" s="66"/>
      <c r="X638" s="66"/>
      <c r="Y638" s="76" t="str">
        <f t="shared" si="74"/>
        <v/>
      </c>
      <c r="Z638" s="66"/>
      <c r="AA638" s="76" t="str">
        <f>IFERROR(IF(B638&lt;&gt;"", IF(AND(INDEX(Paste_Here!AI$2:AI$850, MATCH(B638, Paste_Here!A$2:A$850, 0))&lt;&gt;"", ISNUMBER(VALUE(INDEX(Paste_Here!AI$2:AI$850, MATCH(B638, Paste_Here!A$2:A$850, 0))))), INDEX(Paste_Here!AI$2:AI$850, MATCH(B638, Paste_Here!A$2:A$850, 0)), ""), ""), "")</f>
        <v/>
      </c>
      <c r="AB638" s="66"/>
      <c r="AC638" s="76" t="str">
        <f>IFERROR(IF(B638&lt;&gt;"", IF(AND(INDEX(Paste_Here!AJ$2:AJ$850, MATCH(B638, Paste_Here!A$2:A$850, 0))&lt;&gt;"", ISNUMBER(VALUE(INDEX(Paste_Here!AJ$2:AJ$850, MATCH(B638, Paste_Here!A$2:A$850, 0))))), INDEX(Paste_Here!AJ$2:AJ$850, MATCH(B638, Paste_Here!A$2:A$850, 0)), ""), ""), "")</f>
        <v/>
      </c>
      <c r="AD638" s="66"/>
      <c r="AE638" s="76" t="str">
        <f>IFERROR(IF(B638&lt;&gt;"", IF(AND(INDEX(Paste_Here!AK$2:AK$850, MATCH(B638, Paste_Here!A$2:A$850, 0))&lt;&gt;"", ISNUMBER(VALUE(INDEX(Paste_Here!AK$2:AK$850, MATCH(B638, Paste_Here!A$2:A$850, 0))))), INDEX(Paste_Here!AK$2:AK$850, MATCH(B638, Paste_Here!A$2:A$850, 0)), ""), ""), "")</f>
        <v/>
      </c>
      <c r="AF638" s="66"/>
      <c r="AG638" s="76" t="str">
        <f>IFERROR(IF(B638&lt;&gt;"", IF(AND(INDEX(Paste_Here!AL$2:AL$850, MATCH(B638, Paste_Here!A$2:A$850, 0))&lt;&gt;"", ISNUMBER(VALUE(INDEX(Paste_Here!AL$2:AL$850, MATCH(B638, Paste_Here!A$2:A$850, 0))))), INDEX(Paste_Here!AL$2:AL$850, MATCH(B638, Paste_Here!A$2:A$850, 0)), ""), ""), "")</f>
        <v/>
      </c>
      <c r="AH638" s="66"/>
      <c r="AI638" s="76" t="str">
        <f>IFERROR(IF(B638&lt;&gt;"", IF(AND(INDEX(Paste_Here!AH$2:AH$850, MATCH(B638, Paste_Here!A$2:A$850, 0))&lt;&gt;"", ISNUMBER(VALUE(INDEX(Paste_Here!AH$2:AH$850, MATCH(B638, Paste_Here!A$2:A$850, 0))))), IF(VALUE(INDEX(Paste_Here!AH$2:AH$850, MATCH(B638, Paste_Here!A$2:A$850, 0)))=0, "", INDEX(Paste_Here!AH$2:AH$850, MATCH(B638, Paste_Here!A$2:A$850, 0))), ""), ""), "")</f>
        <v/>
      </c>
      <c r="AJ638" s="66"/>
      <c r="AK638" s="76" t="str">
        <f>IFERROR(IF(B638&lt;&gt;"", IF(AND(INDEX(Paste_Here!N$2:N$850, MATCH(B638, Paste_Here!A$2:A$850, 0))&lt;&gt;"", ISNUMBER(VALUE(INDEX(Paste_Here!N$2:N$850, MATCH(B638, Paste_Here!A$2:A$850, 0))))), INDEX(Paste_Here!N$2:N$850, MATCH(B638, Paste_Here!A$2:A$850, 0)), ""), ""), "")</f>
        <v/>
      </c>
      <c r="AL638" s="66"/>
      <c r="AM638" s="76" t="str">
        <f>IFERROR(IF(B638&lt;&gt;"", IF(AND(INDEX(Paste_Here!O$2:O$850, MATCH(B638, Paste_Here!A$2:A$850, 0))&lt;&gt;"", ISNUMBER(VALUE(INDEX(Paste_Here!O$2:O$850, MATCH(B638, Paste_Here!A$2:A$850, 0))))), INDEX(Paste_Here!O$2:O$850, MATCH(B638, Paste_Here!A$2:A$850, 0)), ""), ""), "")</f>
        <v/>
      </c>
      <c r="AN638" s="66"/>
      <c r="AO638" s="76"/>
      <c r="AP638" s="66"/>
      <c r="AQ638" s="76"/>
      <c r="AR638" s="66"/>
      <c r="AS638" s="76"/>
      <c r="AT638" s="66"/>
      <c r="AU638" s="66"/>
      <c r="AV638" s="76" t="str">
        <f t="shared" si="75"/>
        <v/>
      </c>
      <c r="AW638" s="66"/>
      <c r="AX638" s="76" t="str">
        <f>IFERROR(IF(B638&lt;&gt;"", IF(ISNUMBER(SEARCH("Revealed-Potential (Primary Focus)", LOWER(INDEX(Paste_Here!Z$2:Z$850, MATCH(B638, Paste_Here!A$2:A$850, 0))))), "Rev-Potential: Prim", IF(ISNUMBER(SEARCH("Revealed-Potential (Secondary Focus)", LOWER(INDEX(Paste_Here!Z$2:Z$850, MATCH(B638, Paste_Here!A$2:A$850, 0))))), "Rev-Potential: Sec", IF(ISNUMBER(SEARCH("Monitoring", LOWER(INDEX(Paste_Here!Z$2:Z$850, MATCH(B638, Paste_Here!A$2:A$850, 0))))), "Monitoring", IF(ISNUMBER(SEARCH("At-Promise (Secondary Focus)", LOWER(INDEX(Paste_Here!Z$2:Z$850, MATCH(B638, Paste_Here!A$2:A$850, 0))))), "At-Promise: Sec", IF(ISNUMBER(SEARCH("At-Promise (Primary Focus)", LOWER(INDEX(Paste_Here!Z$2:Z$850, MATCH(B638, Paste_Here!A$2:A$850, 0))))), "At-Promise: Prim", ""))))), ""), "")</f>
        <v/>
      </c>
      <c r="AY638" s="66"/>
      <c r="AZ638" s="76"/>
      <c r="BA638" s="66"/>
      <c r="BB638" s="76"/>
      <c r="BC638" s="66"/>
      <c r="BD638" s="76"/>
      <c r="BE638" s="66"/>
      <c r="BF638" s="76"/>
      <c r="BG638" s="66"/>
      <c r="BH638" s="76"/>
      <c r="BI638" s="66"/>
      <c r="BJ638" s="66"/>
      <c r="BK638" s="76" t="str">
        <f t="shared" si="76"/>
        <v/>
      </c>
      <c r="BL638" s="66"/>
      <c r="BM638" s="76" t="str">
        <f>IFERROR(IF(B638&lt;&gt;"", IF(AND(ISNUMBER(VALUE(SUBSTITUTE(SUBSTITUTE(Paste_Here!R638, "br", "-"), "L", ""))), VALUE(SUBSTITUTE(SUBSTITUTE(Paste_Here!R638, "br", "-"), "L", "")) &gt;= 1095), "Yes", IF(AND(ISNUMBER(VALUE(SUBSTITUTE(SUBSTITUTE(Paste_Here!R638, "br", "-"), "L", ""))), VALUE(SUBSTITUTE(SUBSTITUTE(Paste_Here!R638, "br", "-"), "L", "")) &lt;= 1094), "No", "")), ""), "")</f>
        <v/>
      </c>
      <c r="BN638" s="66"/>
      <c r="BO638" s="76" t="str">
        <f>IFERROR(IF(B638&lt;&gt;"", IF(COUNTIF(INDEX(Paste_Here!Y$2:AB$850, MATCH(B638, Paste_Here!A$2:A$850, 0), 0), "yes") &gt; 0, "Yes", IF(COUNTIF(INDEX(Paste_Here!Y$2:AB$850, MATCH(B638, Paste_Here!A$2:A$850, 0), 0), "no") &gt; 0, "No", "")), ""), "")</f>
        <v/>
      </c>
      <c r="BP638" s="66"/>
      <c r="BQ638" s="76" t="str">
        <f>IFERROR(IF(B638&lt;&gt;"", IF(AND(ISNUMBER(VALUE(SUBSTITUTE(SUBSTITUTE(Paste_Here!U638, "em", "-"), "q", ""))), VALUE(SUBSTITUTE(SUBSTITUTE(Paste_Here!U638, "em", "-"), "q", "")) &gt;= 910), "Yes", IF(AND(ISNUMBER(VALUE(SUBSTITUTE(SUBSTITUTE(Paste_Here!U638, "em", "-"), "q", ""))), VALUE(SUBSTITUTE(SUBSTITUTE(Paste_Here!U638, "em", "-"), "q", "")) &lt;= 909), "No", "")), ""), "")</f>
        <v/>
      </c>
      <c r="BR638" s="66"/>
      <c r="BS638" s="76" t="str">
        <f>IFERROR(IF(B638&lt;&gt;"", IF(AND(INDEX(Paste_Here!X$2:X$850, MATCH(B638, Paste_Here!A$2:A$850, 0))&lt;&gt;"", ISNUMBER(VALUE(INDEX(Paste_Here!X$2:X$850, MATCH(B638, Paste_Here!A$2:A$850, 0))))), INDEX(Paste_Here!X$2:X$850, MATCH(B638, Paste_Here!A$2:A$850, 0)), ""), ""), "")</f>
        <v/>
      </c>
      <c r="BT638" s="66"/>
      <c r="BU638" s="76" t="str">
        <f>IFERROR(IF(B638&lt;&gt;"", IF(ISNUMBER(VALUE(INDEX(Paste_Here!G$2:G$850, MATCH(B638, Paste_Here!A$2:A$850, 0)))), IF(VALUE(INDEX(Paste_Here!G$2:G$850, MATCH(B638, Paste_Here!A$2:A$850, 0)))=0, "No", IF(AND(VALUE(INDEX(Paste_Here!G$2:G$850, MATCH(B638, Paste_Here!A$2:A$850, 0)))&gt;=1, VALUE(INDEX(Paste_Here!G$2:G$850, MATCH(B638, Paste_Here!A$2:A$850, 0)))&lt;=4), VALUE(INDEX(Paste_Here!G$2:G$850, MATCH(B638, Paste_Here!A$2:A$850, 0))), "")), ""), ""), "")</f>
        <v/>
      </c>
      <c r="BV638" s="66"/>
      <c r="BW638" s="76" t="str">
        <f>IFERROR(IF(B638&lt;&gt;"", IF(ISNUMBER(VALUE(INDEX(Paste_Here!H$2:H$850, MATCH(B638, Paste_Here!A$2:A$850, 0)))), IF(VALUE(INDEX(Paste_Here!H$2:H$850, MATCH(B638, Paste_Here!A$2:A$850, 0)))=0, "No", IF(AND(VALUE(INDEX(Paste_Here!H$2:H$850, MATCH(B638, Paste_Here!A$2:A$850, 0)))&gt;=1, VALUE(INDEX(Paste_Here!H$2:H$850, MATCH(B638, Paste_Here!A$2:A$850, 0)))&lt;=4), VALUE(INDEX(Paste_Here!H$2:H$850, MATCH(B638, Paste_Here!A$2:A$850, 0))), "")), ""), ""), "")</f>
        <v/>
      </c>
      <c r="BX638" s="66"/>
      <c r="BY638" s="76"/>
      <c r="BZ638" s="66"/>
      <c r="CA638" s="76"/>
      <c r="CB638" s="66"/>
      <c r="CC638" s="66"/>
      <c r="CD638" s="76" t="str">
        <f t="shared" si="77"/>
        <v/>
      </c>
      <c r="CE638" s="66"/>
      <c r="CF638" s="76" t="str">
        <f>IFERROR(IF(B638&lt;&gt;"", IF(AND(INDEX(Paste_Here!P$2:P$850, MATCH(B638, Paste_Here!A$2:A$850, 0))&lt;&gt;"", ISNUMBER(VALUE(INDEX(Paste_Here!P$2:P$850, MATCH(B638, Paste_Here!A$2:A$850, 0))))), INDEX(Paste_Here!P$2:P$850, MATCH(B638, Paste_Here!A$2:A$850, 0)), ""), ""), "")</f>
        <v/>
      </c>
      <c r="CG638" s="66"/>
      <c r="CH638" s="76" t="str">
        <f>IFERROR(IF(B638&lt;&gt;"", IF(ISNUMBER(SEARCH("highrisk", LOWER(INDEX(Paste_Here!Q$2:Q$850, MATCH(B638, Paste_Here!A$2:A$850, 0))))), "High Risk", IF(ISNUMBER(SEARCH("lowrisk", LOWER(INDEX(Paste_Here!Q$2:Q$850, MATCH(B638, Paste_Here!A$2:A$850, 0))))), "Low Risk", IF(ISNUMBER(SEARCH("somerisk", LOWER(INDEX(Paste_Here!Q$2:Q$850, MATCH(B638, Paste_Here!A$2:A$850, 0))))), "Some Risk", ""))), ""), "")</f>
        <v/>
      </c>
      <c r="CI638" s="66"/>
      <c r="CJ638" s="76" t="str">
        <f>IFERROR(IF(B638&lt;&gt;"", IF(AND(INDEX(Paste_Here!AA$2:AA$850, MATCH(B638, Paste_Here!A$2:A$850, 0))&lt;&gt;"", ISNUMBER(VALUE(INDEX(Paste_Here!AA$2:AA$850, MATCH(B638, Paste_Here!A$2:A$850, 0))))), INDEX(Paste_Here!AA$2:AA$850, MATCH(B638, Paste_Here!A$2:A$850, 0)), ""), ""), "")</f>
        <v/>
      </c>
      <c r="CK638" s="66"/>
      <c r="CL638" s="76" t="str">
        <f>IFERROR(IF(B638&lt;&gt;"", IF(LOWER(INDEX(Paste_Here!AB$2:AB$850, MATCH(B638, Paste_Here!A$2:A$850, 0)))="approaching expectations", "Approaching", IF(LOWER(INDEX(Paste_Here!AB$2:AB$850, MATCH(B638, Paste_Here!A$2:A$850, 0)))="met expectations", "Met", IF(LOWER(INDEX(Paste_Here!AB$2:AB$850, MATCH(B638, Paste_Here!A$2:A$850, 0)))="exceeded expectations", "Exceeded", IF(LOWER(INDEX(Paste_Here!AB$2:AB$850, MATCH(B638, Paste_Here!A$2:A$850, 0)))="below expectations", "Below", "")))), ""), "")</f>
        <v/>
      </c>
      <c r="CM638" s="66"/>
      <c r="CN638" s="76" t="str">
        <f>IFERROR(IF(B638&lt;&gt;"", IF(AND(INDEX(Paste_Here!AC$2:AC$850, MATCH(B638, Paste_Here!A$2:A$850, 0))&lt;&gt;"", ISNUMBER(VALUE(INDEX(Paste_Here!AC$2:AC$850, MATCH(B638, Paste_Here!A$2:A$850, 0))))), INDEX(Paste_Here!AC$2:AC$850, MATCH(B638, Paste_Here!A$2:A$850, 0)), ""), ""), "")</f>
        <v/>
      </c>
      <c r="CO638" s="66"/>
      <c r="CP638" s="76"/>
      <c r="CQ638" s="66"/>
      <c r="CR638" s="76"/>
      <c r="CS638" s="66"/>
      <c r="CT638" s="76"/>
      <c r="CU638" s="66"/>
      <c r="CV638" s="76"/>
      <c r="CW638" s="66"/>
      <c r="CX638" s="76"/>
      <c r="CY638" s="66"/>
      <c r="CZ638" s="66"/>
      <c r="DA638" s="76" t="str">
        <f t="shared" si="78"/>
        <v/>
      </c>
      <c r="DB638" s="66"/>
      <c r="DC638" s="76" t="str">
        <f>IFERROR(IF(B638&lt;&gt;"", IF(AND(INDEX(Paste_Here!V$2:V$850, MATCH(B638, Paste_Here!A$2:A$850, 0))&lt;&gt;"", ISNUMBER(VALUE(INDEX(Paste_Here!V$2:V$850, MATCH(B638, Paste_Here!A$2:A$850, 0))))), INDEX(Paste_Here!V$2:V$850, MATCH(B638, Paste_Here!A$2:A$850, 0)), ""), ""), "")</f>
        <v/>
      </c>
      <c r="DD638" s="66"/>
      <c r="DE638" s="76" t="str">
        <f>IFERROR(IF(B638&lt;&gt;"", IF(ISNUMBER(SEARCH("highrisk", LOWER(INDEX(Paste_Here!W$2:W$850, MATCH(B638, Paste_Here!A$2:A$850, 0))))), "High Risk", IF(ISNUMBER(SEARCH("lowrisk", LOWER(INDEX(Paste_Here!W$2:W$850, MATCH(B638, Paste_Here!A$2:A$850, 0))))), "Low Risk", IF(ISNUMBER(SEARCH("somerisk", LOWER(INDEX(Paste_Here!W$2:W$850, MATCH(B638, Paste_Here!A$2:A$850, 0))))), "Some Risk", ""))), ""), "")</f>
        <v/>
      </c>
      <c r="DF638" s="66"/>
      <c r="DG638" s="76" t="str">
        <f>IFERROR(IF(B638&lt;&gt;"", IF(AND(INDEX(Paste_Here!S$2:S$850, MATCH(B638, Paste_Here!A$2:A$850, 0))&lt;&gt;"", ISNUMBER(VALUE(INDEX(Paste_Here!S$2:S$850, MATCH(B638, Paste_Here!A$2:A$850, 0))))), INDEX(Paste_Here!S$2:S$850, MATCH(B638, Paste_Here!A$2:A$850, 0)), ""), ""), "")</f>
        <v/>
      </c>
      <c r="DH638" s="66"/>
      <c r="DI638" s="76" t="str">
        <f>IFERROR(IF(B638&lt;&gt;"", IF(ISNUMBER(SEARCH("highrisk", LOWER(INDEX(Paste_Here!T$2:T$850, MATCH(B638, Paste_Here!A$2:A$850, 0))))), "High Risk", IF(ISNUMBER(SEARCH("lowrisk", LOWER(INDEX(Paste_Here!T$2:T$850, MATCH(B638, Paste_Here!A$2:A$850, 0))))), "Low Risk", IF(ISNUMBER(SEARCH("somerisk", LOWER(INDEX(Paste_Here!T$2:T$850, MATCH(B638, Paste_Here!A$2:A$850, 0))))), "Some Risk", ""))), ""), "")</f>
        <v/>
      </c>
      <c r="DJ638" s="66"/>
      <c r="DK638" s="76" t="str">
        <f>IFERROR(IF(B638&lt;&gt;"", IF(AND(INDEX(Paste_Here!AD$2:AD$850, MATCH(B638, Paste_Here!A$2:A$850, 0))&lt;&gt;"", ISNUMBER(VALUE(INDEX(Paste_Here!AD$2:AD$850, MATCH(B638, Paste_Here!A$2:A$850, 0))))), INDEX(Paste_Here!AD$2:AD$850, MATCH(B638, Paste_Here!A$2:A$850, 0)), ""), ""), "")</f>
        <v/>
      </c>
      <c r="DL638" s="66"/>
      <c r="DM638" s="76" t="str">
        <f>IFERROR(IF(B638&lt;&gt;"", IF(LOWER(INDEX(Paste_Here!AE$2:AE$850, MATCH(B638, Paste_Here!A$2:A$850, 0)))="approaching expectations", "Approaching", IF(LOWER(INDEX(Paste_Here!AE$2:AE$850, MATCH(B638, Paste_Here!A$2:A$850, 0)))="met expectations", "Met", IF(LOWER(INDEX(Paste_Here!AE$2:AE$850, MATCH(B638, Paste_Here!A$2:A$850, 0)))="exceeded expectations", "Exceeded", IF(LOWER(INDEX(Paste_Here!AE$2:AE$850, MATCH(B638, Paste_Here!A$2:A$850, 0)))="below expectations", "Below", "")))), ""), "")</f>
        <v/>
      </c>
      <c r="DN638" s="66"/>
      <c r="DO638" s="76"/>
      <c r="DP638" s="66"/>
      <c r="DQ638" s="76"/>
      <c r="DR638" s="66"/>
      <c r="DS638" s="76"/>
      <c r="DT638" s="66"/>
      <c r="DU638" s="76"/>
      <c r="DV638" s="66"/>
      <c r="DW638" s="66"/>
      <c r="DX638" s="76" t="str">
        <f t="shared" si="79"/>
        <v/>
      </c>
      <c r="DY638" s="66"/>
      <c r="DZ638" s="76"/>
      <c r="EA638" s="66"/>
      <c r="EB638" s="76"/>
      <c r="EC638" s="66"/>
      <c r="ED638" s="76" t="str">
        <f>IFERROR(IF(B638&lt;&gt;"", IF(AND(INDEX(Paste_Here!AF$2:AF$850, MATCH(B638, Paste_Here!A$2:A$850, 0))&lt;&gt;"", ISNUMBER(VALUE(INDEX(Paste_Here!AF$2:AF$850, MATCH(B638, Paste_Here!A$2:A$850, 0))))), INDEX(Paste_Here!AF$2:AF$850, MATCH(B638, Paste_Here!A$2:A$850, 0)), ""), ""), "")</f>
        <v/>
      </c>
      <c r="EE638" s="66"/>
      <c r="EF638" s="76"/>
      <c r="EG638" s="66"/>
      <c r="EH638" s="76"/>
      <c r="EI638" s="66"/>
      <c r="EJ638" s="76" t="str">
        <f>IFERROR(IF(B638&lt;&gt;"", IF(AND(INDEX(Paste_Here!AG$2:AG$850, MATCH(B638, Paste_Here!A$2:A$850, 0))&lt;&gt;"", ISNUMBER(VALUE(INDEX(Paste_Here!AG$2:AG$850, MATCH(B638, Paste_Here!A$2:A$850, 0))))), INDEX(Paste_Here!AG$2:AG$850, MATCH(B638, Paste_Here!A$2:A$850, 0)), ""), ""), "")</f>
        <v/>
      </c>
      <c r="EK638" s="66"/>
      <c r="EL638" s="76"/>
      <c r="EM638" s="66"/>
      <c r="EN638" s="76"/>
      <c r="EO638" s="66"/>
      <c r="EP638" s="76"/>
      <c r="EQ638" s="66"/>
      <c r="ER638" s="76"/>
      <c r="ES638" s="66"/>
      <c r="ET638" s="66"/>
      <c r="EU638" s="76"/>
      <c r="EV638" s="66"/>
      <c r="EW638" s="76"/>
      <c r="EX638" s="66"/>
      <c r="EY638" s="76"/>
      <c r="EZ638" s="66"/>
      <c r="FA638" s="76"/>
      <c r="FB638" s="66"/>
      <c r="FC638" s="76"/>
      <c r="FD638" s="66"/>
      <c r="FE638" s="76"/>
      <c r="FF638" s="66"/>
      <c r="FG638" s="76"/>
      <c r="FH638" s="66"/>
      <c r="FI638" s="76"/>
      <c r="FJ638" s="66"/>
      <c r="FK638" s="76"/>
      <c r="FL638" s="66"/>
      <c r="FM638" s="76"/>
      <c r="FN638" s="66"/>
      <c r="FO638" s="76"/>
      <c r="FP638" s="66"/>
      <c r="FQ638" s="76"/>
      <c r="FR638" s="66"/>
      <c r="FS638" s="76"/>
      <c r="FT638" s="66"/>
      <c r="FU638" s="76"/>
      <c r="FV638" s="66"/>
      <c r="FW638" s="76"/>
      <c r="FX638" s="66"/>
      <c r="FY638" s="76"/>
      <c r="FZ638" s="66"/>
      <c r="GA638" s="76"/>
      <c r="GB638" s="66"/>
      <c r="GC638" s="76"/>
      <c r="GD638" s="66"/>
      <c r="GE638" s="76"/>
      <c r="GF638" s="66"/>
      <c r="GG638" s="76"/>
      <c r="GH638" s="66"/>
      <c r="GI638" s="76"/>
      <c r="GJ638" s="66"/>
      <c r="GK638" s="76"/>
      <c r="GL638" s="66"/>
      <c r="GM638" s="76"/>
      <c r="GN638" s="66"/>
      <c r="GO638" s="76"/>
      <c r="GP638" s="66"/>
      <c r="GQ638" s="76"/>
      <c r="GR638" s="66"/>
      <c r="GS638" s="76"/>
      <c r="GT638" s="66"/>
      <c r="GU638" s="76"/>
      <c r="GV638" s="66"/>
      <c r="GW638" s="76"/>
      <c r="GX638" s="66"/>
      <c r="GY638" s="76"/>
      <c r="GZ638" s="66"/>
      <c r="HA638" s="76"/>
      <c r="HB638" s="66"/>
      <c r="HC638" s="76"/>
      <c r="HD638" s="66"/>
      <c r="HE638" s="76"/>
      <c r="HF638" s="66"/>
      <c r="HG638" s="76"/>
      <c r="HH638" s="66"/>
      <c r="HI638" s="76"/>
      <c r="HJ638" s="66"/>
      <c r="HK638" s="76"/>
      <c r="HL638" s="66"/>
      <c r="HM638" s="76"/>
      <c r="HN638" s="66"/>
      <c r="HO638" s="76"/>
      <c r="HP638" s="66"/>
      <c r="HQ638" s="76"/>
      <c r="HR638" s="66"/>
      <c r="HS638" s="76"/>
      <c r="HT638" s="66"/>
      <c r="HU638" s="76"/>
      <c r="HV638" s="66"/>
      <c r="HW638" s="76"/>
      <c r="HX638" s="66"/>
      <c r="HY638" s="76"/>
      <c r="HZ638" s="66"/>
      <c r="IA638" s="76"/>
      <c r="IB638" s="66"/>
      <c r="IC638" s="76"/>
      <c r="ID638" s="66"/>
      <c r="IE638" s="76"/>
      <c r="IF638" s="66"/>
      <c r="IG638" s="76"/>
      <c r="IH638" s="66"/>
      <c r="II638" s="76"/>
      <c r="IJ638" s="66"/>
      <c r="IK638" s="76"/>
      <c r="IL638" s="66"/>
      <c r="IM638" s="76"/>
      <c r="IN638" s="66"/>
      <c r="IO638" s="76"/>
      <c r="IP638" s="66"/>
      <c r="IQ638" s="76"/>
      <c r="IR638" s="66"/>
      <c r="IS638" s="76"/>
      <c r="IT638" s="66"/>
      <c r="IU638" s="76"/>
      <c r="IV638" s="66"/>
      <c r="IW638" s="76"/>
      <c r="IX638" s="66"/>
      <c r="IY638" s="76"/>
      <c r="IZ638" s="66"/>
      <c r="JA638" s="76"/>
      <c r="JB638" s="66"/>
      <c r="JC638" s="76"/>
      <c r="JD638" s="66"/>
      <c r="JE638" s="76"/>
      <c r="JF638" s="66"/>
      <c r="JG638" s="76"/>
      <c r="JH638" s="66"/>
      <c r="JI638" s="76"/>
      <c r="JJ638" s="66"/>
      <c r="JK638" s="76"/>
      <c r="JL638" s="66"/>
      <c r="JM638" s="76"/>
      <c r="JN638" s="66"/>
      <c r="JO638" s="76"/>
      <c r="JP638" s="66"/>
      <c r="JQ638" s="76"/>
      <c r="JR638" s="66"/>
      <c r="JS638" s="76"/>
      <c r="JT638" s="66"/>
      <c r="JU638" s="76"/>
      <c r="JV638" s="66"/>
      <c r="JW638" s="76"/>
      <c r="JX638" s="66"/>
      <c r="JY638" s="76"/>
      <c r="JZ638" s="66"/>
      <c r="KA638" s="76"/>
      <c r="KB638" s="66"/>
      <c r="KC638" s="76"/>
      <c r="KD638" s="66"/>
      <c r="KE638" s="76"/>
      <c r="KF638" s="66"/>
      <c r="KG638" s="76"/>
      <c r="KH638" s="66"/>
      <c r="KI638" s="76"/>
      <c r="KJ638" s="66"/>
      <c r="KK638" s="76"/>
      <c r="KL638" s="66"/>
      <c r="KM638" s="76"/>
      <c r="KN638" s="66"/>
      <c r="KO638" s="76"/>
      <c r="KP638" s="66"/>
      <c r="KQ638" s="76"/>
      <c r="KR638" s="66"/>
      <c r="KS638" s="76"/>
      <c r="KT638" s="66"/>
      <c r="KU638" s="76"/>
      <c r="KV638" s="66"/>
      <c r="KW638" s="76"/>
      <c r="KX638" s="66"/>
      <c r="KY638" s="76"/>
      <c r="KZ638" s="66"/>
      <c r="LA638" s="76"/>
      <c r="LB638" s="66"/>
      <c r="LC638" s="76"/>
      <c r="LD638" s="66"/>
      <c r="LE638" s="76"/>
      <c r="LF638" s="66"/>
      <c r="LG638" s="76"/>
      <c r="LH638" s="66"/>
      <c r="LI638" s="76"/>
      <c r="LJ638" s="66"/>
      <c r="LK638" s="76"/>
      <c r="LL638" s="66"/>
      <c r="LM638" s="76"/>
      <c r="LN638" s="66"/>
      <c r="LO638" s="76"/>
      <c r="LP638" s="66"/>
      <c r="LQ638" s="76"/>
      <c r="LR638" s="66"/>
      <c r="LS638" s="76"/>
      <c r="LT638" s="66"/>
      <c r="LU638" s="76"/>
      <c r="LV638" s="66"/>
      <c r="LW638" s="76"/>
      <c r="LX638" s="66"/>
      <c r="LY638" s="76"/>
      <c r="LZ638" s="66"/>
      <c r="MA638" s="76"/>
      <c r="MB638" s="66"/>
      <c r="MC638" s="76"/>
      <c r="MD638" s="66"/>
      <c r="MG638" s="1" t="str" cm="1">
        <f t="array" ref="MG638">IFERROR(INDEX(Paste_Here!$B$2:$B$850, MATCH(0, COUNTIF(MG$4:MG637, Paste_Here!$B$2:$B$850) + IF(Paste_Here!$B$2:$B$850="", 1, 0), 0)), "")</f>
        <v/>
      </c>
      <c r="MH638" s="1" t="str">
        <f>IF(MG638&lt;&gt;"", INDEX(Paste_Here!$A$2:$A$850, MATCH(MG638, Paste_Here!$B$2:$B$850, 0)), "")</f>
        <v/>
      </c>
      <c r="MI638" s="1" t="str">
        <f t="shared" si="80"/>
        <v/>
      </c>
      <c r="MJ638" s="1" t="str" cm="1">
        <f t="array" ref="MJ638">IFERROR(INDEX($MI$5:$MI$850, MATCH(SMALL(IF($MI$5:$MI$850&lt;&gt;"", COUNTIF($MI$5:$MI$850, "&lt;"&amp;$MI$5:$MI$850)+1), ROW()-ROW($MJ$5)+1), COUNTIF($MI$5:$MI$850, "&lt;"&amp;$MI$5:$MI$850)+1, 0)), "")</f>
        <v/>
      </c>
    </row>
    <row r="639" spans="1:348">
      <c r="A639" s="66"/>
      <c r="B639" s="76" t="str">
        <f t="shared" si="73"/>
        <v/>
      </c>
      <c r="C639" s="66"/>
      <c r="D639" s="76" t="str">
        <f>IFERROR(IF(B639&lt;&gt;"", IF(AND(INDEX(Paste_Here!B$2:B$850, MATCH(B639, Paste_Here!A$2:A$850, 0))&lt;&gt;"", ISNUMBER(VALUE(INDEX(Paste_Here!B$2:B$850, MATCH(B639, Paste_Here!A$2:A$850, 0))))), INDEX(Paste_Here!B$2:B$850, MATCH(B639, Paste_Here!A$2:A$850, 0)), ""), ""), "")</f>
        <v/>
      </c>
      <c r="E639" s="66"/>
      <c r="F639" s="76" t="str">
        <f>IFERROR(IF(B639&lt;&gt;"", IF(ISTEXT(INDEX(Paste_Here!K$2:K$850, MATCH(B639, Paste_Here!A$2:A$850, 0))), INDEX(Paste_Here!K$2:K$850, MATCH(B639, Paste_Here!A$2:A$850, 0)), ""), ""), "")</f>
        <v/>
      </c>
      <c r="G639" s="66"/>
      <c r="H639" s="76" t="str">
        <f>IFERROR(IF(B639&lt;&gt;"", IF(ISTEXT(INDEX(Paste_Here!C$2:C$850, MATCH(B639, Paste_Here!A$2:A$850, 0))), INDEX(Paste_Here!C$2:C$850, MATCH(B639, Paste_Here!A$2:A$850, 0)), ""), ""), "")</f>
        <v/>
      </c>
      <c r="I639" s="66"/>
      <c r="J639" s="76" t="str">
        <f>IFERROR(IF(B639&lt;&gt;"", IF(ISNUMBER(SEARCH("s", LOWER(INDEX(Paste_Here!M$2:M$850, MATCH(B639, Paste_Here!A$2:A$850, 0))))), "Yes", IF(INDEX(Paste_Here!M$2:M$850, MATCH(B639, Paste_Here!A$2:A$850, 0))&lt;&gt;"", "No", "")), ""), "")</f>
        <v/>
      </c>
      <c r="K639" s="66"/>
      <c r="L639" s="76" t="str">
        <f>IFERROR(IF(B639&lt;&gt;"", IF(ISNUMBER(SEARCH("yes", LOWER(INDEX(Paste_Here!E$2:E$850, MATCH(B639, Paste_Here!A$2:A$850, 0))))), "Yes", IF(ISNUMBER(SEARCH("no", LOWER(INDEX(Paste_Here!E$2:E$850, MATCH(B639, Paste_Here!A$2:A$850, 0))))), "No", "")), ""), "")</f>
        <v/>
      </c>
      <c r="M639" s="66"/>
      <c r="N639" s="76" t="str">
        <f>IFERROR(IF(B639&lt;&gt;"", IF(ISNUMBER(SEARCH("yes", LOWER(INDEX(Paste_Here!F$2:F$850, MATCH(B639, Paste_Here!A$2:A$850, 0))))), "Yes", IF(ISNUMBER(SEARCH("no", LOWER(INDEX(Paste_Here!F$2:F$850, MATCH(B639, Paste_Here!A$2:A$850, 0))))), "No", "")), ""), "")</f>
        <v/>
      </c>
      <c r="O639" s="66"/>
      <c r="P639" s="76" t="str">
        <f>IFERROR(IF(B639&lt;&gt;"", IF(ISNUMBER(SEARCH("yes", LOWER(INDEX(Paste_Here!L$2:L$850, MATCH(B639, Paste_Here!A$2:A$850, 0))))), "Yes", IF(ISNUMBER(SEARCH("no", LOWER(INDEX(Paste_Here!L$2:L$850, MATCH(B639, Paste_Here!A$2:A$850, 0))))), "No", "")), ""), "")</f>
        <v/>
      </c>
      <c r="Q639" s="66"/>
      <c r="R639" s="76" t="str">
        <f>IFERROR(IF(B639&lt;&gt;"", IF(ISNUMBER(SEARCH("transitional 2", LOWER(INDEX(Paste_Here!D$2:D$850, MATCH(B639, Paste_Here!A$2:A$850, 0))))), "T2", IF(ISNUMBER(SEARCH("transitional 1", LOWER(INDEX(Paste_Here!D$2:D$850, MATCH(B639, Paste_Here!A$2:A$850, 0))))), "T1", IF(ISNUMBER(SEARCH("waived ell services", LOWER(INDEX(Paste_Here!D$2:D$850, MATCH(B639, Paste_Here!A$2:A$850, 0))))), "W", IF(ISNUMBER(SEARCH("english language learner", LOWER(INDEX(Paste_Here!D$2:D$850, MATCH(B639, Paste_Here!A$2:A$850, 0))))), "L", "")))), ""), "")</f>
        <v/>
      </c>
      <c r="S639" s="66"/>
      <c r="T639" s="76" t="str">
        <f>IFERROR(IF(B639&lt;&gt;"", IF(ISNUMBER(SEARCH("yes", LOWER(INDEX(Paste_Here!I$2:I$850, MATCH(B639, Paste_Here!A$2:A$850, 0))))), "Yes", IF(ISNUMBER(SEARCH("no", LOWER(INDEX(Paste_Here!I$2:I$850, MATCH(B639, Paste_Here!A$2:A$850, 0))))), "No", "")), ""), "")</f>
        <v/>
      </c>
      <c r="U639" s="66"/>
      <c r="V639" s="76" t="str">
        <f>IFERROR(IF(B639&lt;&gt;"", IF(ISTEXT(INDEX(Paste_Here!J$2:J$850, MATCH(B639, Paste_Here!A$2:A$850, 0))), VALUE(INDEX(Paste_Here!J$2:J$850, MATCH(B639, Paste_Here!A$2:A$850, 0))), ""), ""), "")</f>
        <v/>
      </c>
      <c r="W639" s="66"/>
      <c r="X639" s="66"/>
      <c r="Y639" s="76" t="str">
        <f t="shared" si="74"/>
        <v/>
      </c>
      <c r="Z639" s="66"/>
      <c r="AA639" s="76" t="str">
        <f>IFERROR(IF(B639&lt;&gt;"", IF(AND(INDEX(Paste_Here!AI$2:AI$850, MATCH(B639, Paste_Here!A$2:A$850, 0))&lt;&gt;"", ISNUMBER(VALUE(INDEX(Paste_Here!AI$2:AI$850, MATCH(B639, Paste_Here!A$2:A$850, 0))))), INDEX(Paste_Here!AI$2:AI$850, MATCH(B639, Paste_Here!A$2:A$850, 0)), ""), ""), "")</f>
        <v/>
      </c>
      <c r="AB639" s="66"/>
      <c r="AC639" s="76" t="str">
        <f>IFERROR(IF(B639&lt;&gt;"", IF(AND(INDEX(Paste_Here!AJ$2:AJ$850, MATCH(B639, Paste_Here!A$2:A$850, 0))&lt;&gt;"", ISNUMBER(VALUE(INDEX(Paste_Here!AJ$2:AJ$850, MATCH(B639, Paste_Here!A$2:A$850, 0))))), INDEX(Paste_Here!AJ$2:AJ$850, MATCH(B639, Paste_Here!A$2:A$850, 0)), ""), ""), "")</f>
        <v/>
      </c>
      <c r="AD639" s="66"/>
      <c r="AE639" s="76" t="str">
        <f>IFERROR(IF(B639&lt;&gt;"", IF(AND(INDEX(Paste_Here!AK$2:AK$850, MATCH(B639, Paste_Here!A$2:A$850, 0))&lt;&gt;"", ISNUMBER(VALUE(INDEX(Paste_Here!AK$2:AK$850, MATCH(B639, Paste_Here!A$2:A$850, 0))))), INDEX(Paste_Here!AK$2:AK$850, MATCH(B639, Paste_Here!A$2:A$850, 0)), ""), ""), "")</f>
        <v/>
      </c>
      <c r="AF639" s="66"/>
      <c r="AG639" s="76" t="str">
        <f>IFERROR(IF(B639&lt;&gt;"", IF(AND(INDEX(Paste_Here!AL$2:AL$850, MATCH(B639, Paste_Here!A$2:A$850, 0))&lt;&gt;"", ISNUMBER(VALUE(INDEX(Paste_Here!AL$2:AL$850, MATCH(B639, Paste_Here!A$2:A$850, 0))))), INDEX(Paste_Here!AL$2:AL$850, MATCH(B639, Paste_Here!A$2:A$850, 0)), ""), ""), "")</f>
        <v/>
      </c>
      <c r="AH639" s="66"/>
      <c r="AI639" s="76" t="str">
        <f>IFERROR(IF(B639&lt;&gt;"", IF(AND(INDEX(Paste_Here!AH$2:AH$850, MATCH(B639, Paste_Here!A$2:A$850, 0))&lt;&gt;"", ISNUMBER(VALUE(INDEX(Paste_Here!AH$2:AH$850, MATCH(B639, Paste_Here!A$2:A$850, 0))))), IF(VALUE(INDEX(Paste_Here!AH$2:AH$850, MATCH(B639, Paste_Here!A$2:A$850, 0)))=0, "", INDEX(Paste_Here!AH$2:AH$850, MATCH(B639, Paste_Here!A$2:A$850, 0))), ""), ""), "")</f>
        <v/>
      </c>
      <c r="AJ639" s="66"/>
      <c r="AK639" s="76" t="str">
        <f>IFERROR(IF(B639&lt;&gt;"", IF(AND(INDEX(Paste_Here!N$2:N$850, MATCH(B639, Paste_Here!A$2:A$850, 0))&lt;&gt;"", ISNUMBER(VALUE(INDEX(Paste_Here!N$2:N$850, MATCH(B639, Paste_Here!A$2:A$850, 0))))), INDEX(Paste_Here!N$2:N$850, MATCH(B639, Paste_Here!A$2:A$850, 0)), ""), ""), "")</f>
        <v/>
      </c>
      <c r="AL639" s="66"/>
      <c r="AM639" s="76" t="str">
        <f>IFERROR(IF(B639&lt;&gt;"", IF(AND(INDEX(Paste_Here!O$2:O$850, MATCH(B639, Paste_Here!A$2:A$850, 0))&lt;&gt;"", ISNUMBER(VALUE(INDEX(Paste_Here!O$2:O$850, MATCH(B639, Paste_Here!A$2:A$850, 0))))), INDEX(Paste_Here!O$2:O$850, MATCH(B639, Paste_Here!A$2:A$850, 0)), ""), ""), "")</f>
        <v/>
      </c>
      <c r="AN639" s="66"/>
      <c r="AO639" s="76"/>
      <c r="AP639" s="66"/>
      <c r="AQ639" s="76"/>
      <c r="AR639" s="66"/>
      <c r="AS639" s="76"/>
      <c r="AT639" s="66"/>
      <c r="AU639" s="66"/>
      <c r="AV639" s="76" t="str">
        <f t="shared" si="75"/>
        <v/>
      </c>
      <c r="AW639" s="66"/>
      <c r="AX639" s="76" t="str">
        <f>IFERROR(IF(B639&lt;&gt;"", IF(ISNUMBER(SEARCH("Revealed-Potential (Primary Focus)", LOWER(INDEX(Paste_Here!Z$2:Z$850, MATCH(B639, Paste_Here!A$2:A$850, 0))))), "Rev-Potential: Prim", IF(ISNUMBER(SEARCH("Revealed-Potential (Secondary Focus)", LOWER(INDEX(Paste_Here!Z$2:Z$850, MATCH(B639, Paste_Here!A$2:A$850, 0))))), "Rev-Potential: Sec", IF(ISNUMBER(SEARCH("Monitoring", LOWER(INDEX(Paste_Here!Z$2:Z$850, MATCH(B639, Paste_Here!A$2:A$850, 0))))), "Monitoring", IF(ISNUMBER(SEARCH("At-Promise (Secondary Focus)", LOWER(INDEX(Paste_Here!Z$2:Z$850, MATCH(B639, Paste_Here!A$2:A$850, 0))))), "At-Promise: Sec", IF(ISNUMBER(SEARCH("At-Promise (Primary Focus)", LOWER(INDEX(Paste_Here!Z$2:Z$850, MATCH(B639, Paste_Here!A$2:A$850, 0))))), "At-Promise: Prim", ""))))), ""), "")</f>
        <v/>
      </c>
      <c r="AY639" s="66"/>
      <c r="AZ639" s="76"/>
      <c r="BA639" s="66"/>
      <c r="BB639" s="76"/>
      <c r="BC639" s="66"/>
      <c r="BD639" s="76"/>
      <c r="BE639" s="66"/>
      <c r="BF639" s="76"/>
      <c r="BG639" s="66"/>
      <c r="BH639" s="76"/>
      <c r="BI639" s="66"/>
      <c r="BJ639" s="66"/>
      <c r="BK639" s="76" t="str">
        <f t="shared" si="76"/>
        <v/>
      </c>
      <c r="BL639" s="66"/>
      <c r="BM639" s="76" t="str">
        <f>IFERROR(IF(B639&lt;&gt;"", IF(AND(ISNUMBER(VALUE(SUBSTITUTE(SUBSTITUTE(Paste_Here!R639, "br", "-"), "L", ""))), VALUE(SUBSTITUTE(SUBSTITUTE(Paste_Here!R639, "br", "-"), "L", "")) &gt;= 1095), "Yes", IF(AND(ISNUMBER(VALUE(SUBSTITUTE(SUBSTITUTE(Paste_Here!R639, "br", "-"), "L", ""))), VALUE(SUBSTITUTE(SUBSTITUTE(Paste_Here!R639, "br", "-"), "L", "")) &lt;= 1094), "No", "")), ""), "")</f>
        <v/>
      </c>
      <c r="BN639" s="66"/>
      <c r="BO639" s="76" t="str">
        <f>IFERROR(IF(B639&lt;&gt;"", IF(COUNTIF(INDEX(Paste_Here!Y$2:AB$850, MATCH(B639, Paste_Here!A$2:A$850, 0), 0), "yes") &gt; 0, "Yes", IF(COUNTIF(INDEX(Paste_Here!Y$2:AB$850, MATCH(B639, Paste_Here!A$2:A$850, 0), 0), "no") &gt; 0, "No", "")), ""), "")</f>
        <v/>
      </c>
      <c r="BP639" s="66"/>
      <c r="BQ639" s="76" t="str">
        <f>IFERROR(IF(B639&lt;&gt;"", IF(AND(ISNUMBER(VALUE(SUBSTITUTE(SUBSTITUTE(Paste_Here!U639, "em", "-"), "q", ""))), VALUE(SUBSTITUTE(SUBSTITUTE(Paste_Here!U639, "em", "-"), "q", "")) &gt;= 910), "Yes", IF(AND(ISNUMBER(VALUE(SUBSTITUTE(SUBSTITUTE(Paste_Here!U639, "em", "-"), "q", ""))), VALUE(SUBSTITUTE(SUBSTITUTE(Paste_Here!U639, "em", "-"), "q", "")) &lt;= 909), "No", "")), ""), "")</f>
        <v/>
      </c>
      <c r="BR639" s="66"/>
      <c r="BS639" s="76" t="str">
        <f>IFERROR(IF(B639&lt;&gt;"", IF(AND(INDEX(Paste_Here!X$2:X$850, MATCH(B639, Paste_Here!A$2:A$850, 0))&lt;&gt;"", ISNUMBER(VALUE(INDEX(Paste_Here!X$2:X$850, MATCH(B639, Paste_Here!A$2:A$850, 0))))), INDEX(Paste_Here!X$2:X$850, MATCH(B639, Paste_Here!A$2:A$850, 0)), ""), ""), "")</f>
        <v/>
      </c>
      <c r="BT639" s="66"/>
      <c r="BU639" s="76" t="str">
        <f>IFERROR(IF(B639&lt;&gt;"", IF(ISNUMBER(VALUE(INDEX(Paste_Here!G$2:G$850, MATCH(B639, Paste_Here!A$2:A$850, 0)))), IF(VALUE(INDEX(Paste_Here!G$2:G$850, MATCH(B639, Paste_Here!A$2:A$850, 0)))=0, "No", IF(AND(VALUE(INDEX(Paste_Here!G$2:G$850, MATCH(B639, Paste_Here!A$2:A$850, 0)))&gt;=1, VALUE(INDEX(Paste_Here!G$2:G$850, MATCH(B639, Paste_Here!A$2:A$850, 0)))&lt;=4), VALUE(INDEX(Paste_Here!G$2:G$850, MATCH(B639, Paste_Here!A$2:A$850, 0))), "")), ""), ""), "")</f>
        <v/>
      </c>
      <c r="BV639" s="66"/>
      <c r="BW639" s="76" t="str">
        <f>IFERROR(IF(B639&lt;&gt;"", IF(ISNUMBER(VALUE(INDEX(Paste_Here!H$2:H$850, MATCH(B639, Paste_Here!A$2:A$850, 0)))), IF(VALUE(INDEX(Paste_Here!H$2:H$850, MATCH(B639, Paste_Here!A$2:A$850, 0)))=0, "No", IF(AND(VALUE(INDEX(Paste_Here!H$2:H$850, MATCH(B639, Paste_Here!A$2:A$850, 0)))&gt;=1, VALUE(INDEX(Paste_Here!H$2:H$850, MATCH(B639, Paste_Here!A$2:A$850, 0)))&lt;=4), VALUE(INDEX(Paste_Here!H$2:H$850, MATCH(B639, Paste_Here!A$2:A$850, 0))), "")), ""), ""), "")</f>
        <v/>
      </c>
      <c r="BX639" s="66"/>
      <c r="BY639" s="76"/>
      <c r="BZ639" s="66"/>
      <c r="CA639" s="76"/>
      <c r="CB639" s="66"/>
      <c r="CC639" s="66"/>
      <c r="CD639" s="76" t="str">
        <f t="shared" si="77"/>
        <v/>
      </c>
      <c r="CE639" s="66"/>
      <c r="CF639" s="76" t="str">
        <f>IFERROR(IF(B639&lt;&gt;"", IF(AND(INDEX(Paste_Here!P$2:P$850, MATCH(B639, Paste_Here!A$2:A$850, 0))&lt;&gt;"", ISNUMBER(VALUE(INDEX(Paste_Here!P$2:P$850, MATCH(B639, Paste_Here!A$2:A$850, 0))))), INDEX(Paste_Here!P$2:P$850, MATCH(B639, Paste_Here!A$2:A$850, 0)), ""), ""), "")</f>
        <v/>
      </c>
      <c r="CG639" s="66"/>
      <c r="CH639" s="76" t="str">
        <f>IFERROR(IF(B639&lt;&gt;"", IF(ISNUMBER(SEARCH("highrisk", LOWER(INDEX(Paste_Here!Q$2:Q$850, MATCH(B639, Paste_Here!A$2:A$850, 0))))), "High Risk", IF(ISNUMBER(SEARCH("lowrisk", LOWER(INDEX(Paste_Here!Q$2:Q$850, MATCH(B639, Paste_Here!A$2:A$850, 0))))), "Low Risk", IF(ISNUMBER(SEARCH("somerisk", LOWER(INDEX(Paste_Here!Q$2:Q$850, MATCH(B639, Paste_Here!A$2:A$850, 0))))), "Some Risk", ""))), ""), "")</f>
        <v/>
      </c>
      <c r="CI639" s="66"/>
      <c r="CJ639" s="76" t="str">
        <f>IFERROR(IF(B639&lt;&gt;"", IF(AND(INDEX(Paste_Here!AA$2:AA$850, MATCH(B639, Paste_Here!A$2:A$850, 0))&lt;&gt;"", ISNUMBER(VALUE(INDEX(Paste_Here!AA$2:AA$850, MATCH(B639, Paste_Here!A$2:A$850, 0))))), INDEX(Paste_Here!AA$2:AA$850, MATCH(B639, Paste_Here!A$2:A$850, 0)), ""), ""), "")</f>
        <v/>
      </c>
      <c r="CK639" s="66"/>
      <c r="CL639" s="76" t="str">
        <f>IFERROR(IF(B639&lt;&gt;"", IF(LOWER(INDEX(Paste_Here!AB$2:AB$850, MATCH(B639, Paste_Here!A$2:A$850, 0)))="approaching expectations", "Approaching", IF(LOWER(INDEX(Paste_Here!AB$2:AB$850, MATCH(B639, Paste_Here!A$2:A$850, 0)))="met expectations", "Met", IF(LOWER(INDEX(Paste_Here!AB$2:AB$850, MATCH(B639, Paste_Here!A$2:A$850, 0)))="exceeded expectations", "Exceeded", IF(LOWER(INDEX(Paste_Here!AB$2:AB$850, MATCH(B639, Paste_Here!A$2:A$850, 0)))="below expectations", "Below", "")))), ""), "")</f>
        <v/>
      </c>
      <c r="CM639" s="66"/>
      <c r="CN639" s="76" t="str">
        <f>IFERROR(IF(B639&lt;&gt;"", IF(AND(INDEX(Paste_Here!AC$2:AC$850, MATCH(B639, Paste_Here!A$2:A$850, 0))&lt;&gt;"", ISNUMBER(VALUE(INDEX(Paste_Here!AC$2:AC$850, MATCH(B639, Paste_Here!A$2:A$850, 0))))), INDEX(Paste_Here!AC$2:AC$850, MATCH(B639, Paste_Here!A$2:A$850, 0)), ""), ""), "")</f>
        <v/>
      </c>
      <c r="CO639" s="66"/>
      <c r="CP639" s="76"/>
      <c r="CQ639" s="66"/>
      <c r="CR639" s="76"/>
      <c r="CS639" s="66"/>
      <c r="CT639" s="76"/>
      <c r="CU639" s="66"/>
      <c r="CV639" s="76"/>
      <c r="CW639" s="66"/>
      <c r="CX639" s="76"/>
      <c r="CY639" s="66"/>
      <c r="CZ639" s="66"/>
      <c r="DA639" s="76" t="str">
        <f t="shared" si="78"/>
        <v/>
      </c>
      <c r="DB639" s="66"/>
      <c r="DC639" s="76" t="str">
        <f>IFERROR(IF(B639&lt;&gt;"", IF(AND(INDEX(Paste_Here!V$2:V$850, MATCH(B639, Paste_Here!A$2:A$850, 0))&lt;&gt;"", ISNUMBER(VALUE(INDEX(Paste_Here!V$2:V$850, MATCH(B639, Paste_Here!A$2:A$850, 0))))), INDEX(Paste_Here!V$2:V$850, MATCH(B639, Paste_Here!A$2:A$850, 0)), ""), ""), "")</f>
        <v/>
      </c>
      <c r="DD639" s="66"/>
      <c r="DE639" s="76" t="str">
        <f>IFERROR(IF(B639&lt;&gt;"", IF(ISNUMBER(SEARCH("highrisk", LOWER(INDEX(Paste_Here!W$2:W$850, MATCH(B639, Paste_Here!A$2:A$850, 0))))), "High Risk", IF(ISNUMBER(SEARCH("lowrisk", LOWER(INDEX(Paste_Here!W$2:W$850, MATCH(B639, Paste_Here!A$2:A$850, 0))))), "Low Risk", IF(ISNUMBER(SEARCH("somerisk", LOWER(INDEX(Paste_Here!W$2:W$850, MATCH(B639, Paste_Here!A$2:A$850, 0))))), "Some Risk", ""))), ""), "")</f>
        <v/>
      </c>
      <c r="DF639" s="66"/>
      <c r="DG639" s="76" t="str">
        <f>IFERROR(IF(B639&lt;&gt;"", IF(AND(INDEX(Paste_Here!S$2:S$850, MATCH(B639, Paste_Here!A$2:A$850, 0))&lt;&gt;"", ISNUMBER(VALUE(INDEX(Paste_Here!S$2:S$850, MATCH(B639, Paste_Here!A$2:A$850, 0))))), INDEX(Paste_Here!S$2:S$850, MATCH(B639, Paste_Here!A$2:A$850, 0)), ""), ""), "")</f>
        <v/>
      </c>
      <c r="DH639" s="66"/>
      <c r="DI639" s="76" t="str">
        <f>IFERROR(IF(B639&lt;&gt;"", IF(ISNUMBER(SEARCH("highrisk", LOWER(INDEX(Paste_Here!T$2:T$850, MATCH(B639, Paste_Here!A$2:A$850, 0))))), "High Risk", IF(ISNUMBER(SEARCH("lowrisk", LOWER(INDEX(Paste_Here!T$2:T$850, MATCH(B639, Paste_Here!A$2:A$850, 0))))), "Low Risk", IF(ISNUMBER(SEARCH("somerisk", LOWER(INDEX(Paste_Here!T$2:T$850, MATCH(B639, Paste_Here!A$2:A$850, 0))))), "Some Risk", ""))), ""), "")</f>
        <v/>
      </c>
      <c r="DJ639" s="66"/>
      <c r="DK639" s="76" t="str">
        <f>IFERROR(IF(B639&lt;&gt;"", IF(AND(INDEX(Paste_Here!AD$2:AD$850, MATCH(B639, Paste_Here!A$2:A$850, 0))&lt;&gt;"", ISNUMBER(VALUE(INDEX(Paste_Here!AD$2:AD$850, MATCH(B639, Paste_Here!A$2:A$850, 0))))), INDEX(Paste_Here!AD$2:AD$850, MATCH(B639, Paste_Here!A$2:A$850, 0)), ""), ""), "")</f>
        <v/>
      </c>
      <c r="DL639" s="66"/>
      <c r="DM639" s="76" t="str">
        <f>IFERROR(IF(B639&lt;&gt;"", IF(LOWER(INDEX(Paste_Here!AE$2:AE$850, MATCH(B639, Paste_Here!A$2:A$850, 0)))="approaching expectations", "Approaching", IF(LOWER(INDEX(Paste_Here!AE$2:AE$850, MATCH(B639, Paste_Here!A$2:A$850, 0)))="met expectations", "Met", IF(LOWER(INDEX(Paste_Here!AE$2:AE$850, MATCH(B639, Paste_Here!A$2:A$850, 0)))="exceeded expectations", "Exceeded", IF(LOWER(INDEX(Paste_Here!AE$2:AE$850, MATCH(B639, Paste_Here!A$2:A$850, 0)))="below expectations", "Below", "")))), ""), "")</f>
        <v/>
      </c>
      <c r="DN639" s="66"/>
      <c r="DO639" s="76"/>
      <c r="DP639" s="66"/>
      <c r="DQ639" s="76"/>
      <c r="DR639" s="66"/>
      <c r="DS639" s="76"/>
      <c r="DT639" s="66"/>
      <c r="DU639" s="76"/>
      <c r="DV639" s="66"/>
      <c r="DW639" s="66"/>
      <c r="DX639" s="76" t="str">
        <f t="shared" si="79"/>
        <v/>
      </c>
      <c r="DY639" s="66"/>
      <c r="DZ639" s="76"/>
      <c r="EA639" s="66"/>
      <c r="EB639" s="76"/>
      <c r="EC639" s="66"/>
      <c r="ED639" s="76" t="str">
        <f>IFERROR(IF(B639&lt;&gt;"", IF(AND(INDEX(Paste_Here!AF$2:AF$850, MATCH(B639, Paste_Here!A$2:A$850, 0))&lt;&gt;"", ISNUMBER(VALUE(INDEX(Paste_Here!AF$2:AF$850, MATCH(B639, Paste_Here!A$2:A$850, 0))))), INDEX(Paste_Here!AF$2:AF$850, MATCH(B639, Paste_Here!A$2:A$850, 0)), ""), ""), "")</f>
        <v/>
      </c>
      <c r="EE639" s="66"/>
      <c r="EF639" s="76"/>
      <c r="EG639" s="66"/>
      <c r="EH639" s="76"/>
      <c r="EI639" s="66"/>
      <c r="EJ639" s="76" t="str">
        <f>IFERROR(IF(B639&lt;&gt;"", IF(AND(INDEX(Paste_Here!AG$2:AG$850, MATCH(B639, Paste_Here!A$2:A$850, 0))&lt;&gt;"", ISNUMBER(VALUE(INDEX(Paste_Here!AG$2:AG$850, MATCH(B639, Paste_Here!A$2:A$850, 0))))), INDEX(Paste_Here!AG$2:AG$850, MATCH(B639, Paste_Here!A$2:A$850, 0)), ""), ""), "")</f>
        <v/>
      </c>
      <c r="EK639" s="66"/>
      <c r="EL639" s="76"/>
      <c r="EM639" s="66"/>
      <c r="EN639" s="76"/>
      <c r="EO639" s="66"/>
      <c r="EP639" s="76"/>
      <c r="EQ639" s="66"/>
      <c r="ER639" s="76"/>
      <c r="ES639" s="66"/>
      <c r="ET639" s="66"/>
      <c r="EU639" s="76"/>
      <c r="EV639" s="66"/>
      <c r="EW639" s="76"/>
      <c r="EX639" s="66"/>
      <c r="EY639" s="76"/>
      <c r="EZ639" s="66"/>
      <c r="FA639" s="76"/>
      <c r="FB639" s="66"/>
      <c r="FC639" s="76"/>
      <c r="FD639" s="66"/>
      <c r="FE639" s="76"/>
      <c r="FF639" s="66"/>
      <c r="FG639" s="76"/>
      <c r="FH639" s="66"/>
      <c r="FI639" s="76"/>
      <c r="FJ639" s="66"/>
      <c r="FK639" s="76"/>
      <c r="FL639" s="66"/>
      <c r="FM639" s="76"/>
      <c r="FN639" s="66"/>
      <c r="FO639" s="76"/>
      <c r="FP639" s="66"/>
      <c r="FQ639" s="76"/>
      <c r="FR639" s="66"/>
      <c r="FS639" s="76"/>
      <c r="FT639" s="66"/>
      <c r="FU639" s="76"/>
      <c r="FV639" s="66"/>
      <c r="FW639" s="76"/>
      <c r="FX639" s="66"/>
      <c r="FY639" s="76"/>
      <c r="FZ639" s="66"/>
      <c r="GA639" s="76"/>
      <c r="GB639" s="66"/>
      <c r="GC639" s="76"/>
      <c r="GD639" s="66"/>
      <c r="GE639" s="76"/>
      <c r="GF639" s="66"/>
      <c r="GG639" s="76"/>
      <c r="GH639" s="66"/>
      <c r="GI639" s="76"/>
      <c r="GJ639" s="66"/>
      <c r="GK639" s="76"/>
      <c r="GL639" s="66"/>
      <c r="GM639" s="76"/>
      <c r="GN639" s="66"/>
      <c r="GO639" s="76"/>
      <c r="GP639" s="66"/>
      <c r="GQ639" s="76"/>
      <c r="GR639" s="66"/>
      <c r="GS639" s="76"/>
      <c r="GT639" s="66"/>
      <c r="GU639" s="76"/>
      <c r="GV639" s="66"/>
      <c r="GW639" s="76"/>
      <c r="GX639" s="66"/>
      <c r="GY639" s="76"/>
      <c r="GZ639" s="66"/>
      <c r="HA639" s="76"/>
      <c r="HB639" s="66"/>
      <c r="HC639" s="76"/>
      <c r="HD639" s="66"/>
      <c r="HE639" s="76"/>
      <c r="HF639" s="66"/>
      <c r="HG639" s="76"/>
      <c r="HH639" s="66"/>
      <c r="HI639" s="76"/>
      <c r="HJ639" s="66"/>
      <c r="HK639" s="76"/>
      <c r="HL639" s="66"/>
      <c r="HM639" s="76"/>
      <c r="HN639" s="66"/>
      <c r="HO639" s="76"/>
      <c r="HP639" s="66"/>
      <c r="HQ639" s="76"/>
      <c r="HR639" s="66"/>
      <c r="HS639" s="76"/>
      <c r="HT639" s="66"/>
      <c r="HU639" s="76"/>
      <c r="HV639" s="66"/>
      <c r="HW639" s="76"/>
      <c r="HX639" s="66"/>
      <c r="HY639" s="76"/>
      <c r="HZ639" s="66"/>
      <c r="IA639" s="76"/>
      <c r="IB639" s="66"/>
      <c r="IC639" s="76"/>
      <c r="ID639" s="66"/>
      <c r="IE639" s="76"/>
      <c r="IF639" s="66"/>
      <c r="IG639" s="76"/>
      <c r="IH639" s="66"/>
      <c r="II639" s="76"/>
      <c r="IJ639" s="66"/>
      <c r="IK639" s="76"/>
      <c r="IL639" s="66"/>
      <c r="IM639" s="76"/>
      <c r="IN639" s="66"/>
      <c r="IO639" s="76"/>
      <c r="IP639" s="66"/>
      <c r="IQ639" s="76"/>
      <c r="IR639" s="66"/>
      <c r="IS639" s="76"/>
      <c r="IT639" s="66"/>
      <c r="IU639" s="76"/>
      <c r="IV639" s="66"/>
      <c r="IW639" s="76"/>
      <c r="IX639" s="66"/>
      <c r="IY639" s="76"/>
      <c r="IZ639" s="66"/>
      <c r="JA639" s="76"/>
      <c r="JB639" s="66"/>
      <c r="JC639" s="76"/>
      <c r="JD639" s="66"/>
      <c r="JE639" s="76"/>
      <c r="JF639" s="66"/>
      <c r="JG639" s="76"/>
      <c r="JH639" s="66"/>
      <c r="JI639" s="76"/>
      <c r="JJ639" s="66"/>
      <c r="JK639" s="76"/>
      <c r="JL639" s="66"/>
      <c r="JM639" s="76"/>
      <c r="JN639" s="66"/>
      <c r="JO639" s="76"/>
      <c r="JP639" s="66"/>
      <c r="JQ639" s="76"/>
      <c r="JR639" s="66"/>
      <c r="JS639" s="76"/>
      <c r="JT639" s="66"/>
      <c r="JU639" s="76"/>
      <c r="JV639" s="66"/>
      <c r="JW639" s="76"/>
      <c r="JX639" s="66"/>
      <c r="JY639" s="76"/>
      <c r="JZ639" s="66"/>
      <c r="KA639" s="76"/>
      <c r="KB639" s="66"/>
      <c r="KC639" s="76"/>
      <c r="KD639" s="66"/>
      <c r="KE639" s="76"/>
      <c r="KF639" s="66"/>
      <c r="KG639" s="76"/>
      <c r="KH639" s="66"/>
      <c r="KI639" s="76"/>
      <c r="KJ639" s="66"/>
      <c r="KK639" s="76"/>
      <c r="KL639" s="66"/>
      <c r="KM639" s="76"/>
      <c r="KN639" s="66"/>
      <c r="KO639" s="76"/>
      <c r="KP639" s="66"/>
      <c r="KQ639" s="76"/>
      <c r="KR639" s="66"/>
      <c r="KS639" s="76"/>
      <c r="KT639" s="66"/>
      <c r="KU639" s="76"/>
      <c r="KV639" s="66"/>
      <c r="KW639" s="76"/>
      <c r="KX639" s="66"/>
      <c r="KY639" s="76"/>
      <c r="KZ639" s="66"/>
      <c r="LA639" s="76"/>
      <c r="LB639" s="66"/>
      <c r="LC639" s="76"/>
      <c r="LD639" s="66"/>
      <c r="LE639" s="76"/>
      <c r="LF639" s="66"/>
      <c r="LG639" s="76"/>
      <c r="LH639" s="66"/>
      <c r="LI639" s="76"/>
      <c r="LJ639" s="66"/>
      <c r="LK639" s="76"/>
      <c r="LL639" s="66"/>
      <c r="LM639" s="76"/>
      <c r="LN639" s="66"/>
      <c r="LO639" s="76"/>
      <c r="LP639" s="66"/>
      <c r="LQ639" s="76"/>
      <c r="LR639" s="66"/>
      <c r="LS639" s="76"/>
      <c r="LT639" s="66"/>
      <c r="LU639" s="76"/>
      <c r="LV639" s="66"/>
      <c r="LW639" s="76"/>
      <c r="LX639" s="66"/>
      <c r="LY639" s="76"/>
      <c r="LZ639" s="66"/>
      <c r="MA639" s="76"/>
      <c r="MB639" s="66"/>
      <c r="MC639" s="76"/>
      <c r="MD639" s="66"/>
      <c r="MG639" s="1" t="str" cm="1">
        <f t="array" ref="MG639">IFERROR(INDEX(Paste_Here!$B$2:$B$850, MATCH(0, COUNTIF(MG$4:MG638, Paste_Here!$B$2:$B$850) + IF(Paste_Here!$B$2:$B$850="", 1, 0), 0)), "")</f>
        <v/>
      </c>
      <c r="MH639" s="1" t="str">
        <f>IF(MG639&lt;&gt;"", INDEX(Paste_Here!$A$2:$A$850, MATCH(MG639, Paste_Here!$B$2:$B$850, 0)), "")</f>
        <v/>
      </c>
      <c r="MI639" s="1" t="str">
        <f t="shared" si="80"/>
        <v/>
      </c>
      <c r="MJ639" s="1" t="str" cm="1">
        <f t="array" ref="MJ639">IFERROR(INDEX($MI$5:$MI$850, MATCH(SMALL(IF($MI$5:$MI$850&lt;&gt;"", COUNTIF($MI$5:$MI$850, "&lt;"&amp;$MI$5:$MI$850)+1), ROW()-ROW($MJ$5)+1), COUNTIF($MI$5:$MI$850, "&lt;"&amp;$MI$5:$MI$850)+1, 0)), "")</f>
        <v/>
      </c>
    </row>
    <row r="640" spans="1:348">
      <c r="A640" s="66"/>
      <c r="B640" s="76" t="str">
        <f t="shared" si="73"/>
        <v/>
      </c>
      <c r="C640" s="66"/>
      <c r="D640" s="76" t="str">
        <f>IFERROR(IF(B640&lt;&gt;"", IF(AND(INDEX(Paste_Here!B$2:B$850, MATCH(B640, Paste_Here!A$2:A$850, 0))&lt;&gt;"", ISNUMBER(VALUE(INDEX(Paste_Here!B$2:B$850, MATCH(B640, Paste_Here!A$2:A$850, 0))))), INDEX(Paste_Here!B$2:B$850, MATCH(B640, Paste_Here!A$2:A$850, 0)), ""), ""), "")</f>
        <v/>
      </c>
      <c r="E640" s="66"/>
      <c r="F640" s="76" t="str">
        <f>IFERROR(IF(B640&lt;&gt;"", IF(ISTEXT(INDEX(Paste_Here!K$2:K$850, MATCH(B640, Paste_Here!A$2:A$850, 0))), INDEX(Paste_Here!K$2:K$850, MATCH(B640, Paste_Here!A$2:A$850, 0)), ""), ""), "")</f>
        <v/>
      </c>
      <c r="G640" s="66"/>
      <c r="H640" s="76" t="str">
        <f>IFERROR(IF(B640&lt;&gt;"", IF(ISTEXT(INDEX(Paste_Here!C$2:C$850, MATCH(B640, Paste_Here!A$2:A$850, 0))), INDEX(Paste_Here!C$2:C$850, MATCH(B640, Paste_Here!A$2:A$850, 0)), ""), ""), "")</f>
        <v/>
      </c>
      <c r="I640" s="66"/>
      <c r="J640" s="76" t="str">
        <f>IFERROR(IF(B640&lt;&gt;"", IF(ISNUMBER(SEARCH("s", LOWER(INDEX(Paste_Here!M$2:M$850, MATCH(B640, Paste_Here!A$2:A$850, 0))))), "Yes", IF(INDEX(Paste_Here!M$2:M$850, MATCH(B640, Paste_Here!A$2:A$850, 0))&lt;&gt;"", "No", "")), ""), "")</f>
        <v/>
      </c>
      <c r="K640" s="66"/>
      <c r="L640" s="76" t="str">
        <f>IFERROR(IF(B640&lt;&gt;"", IF(ISNUMBER(SEARCH("yes", LOWER(INDEX(Paste_Here!E$2:E$850, MATCH(B640, Paste_Here!A$2:A$850, 0))))), "Yes", IF(ISNUMBER(SEARCH("no", LOWER(INDEX(Paste_Here!E$2:E$850, MATCH(B640, Paste_Here!A$2:A$850, 0))))), "No", "")), ""), "")</f>
        <v/>
      </c>
      <c r="M640" s="66"/>
      <c r="N640" s="76" t="str">
        <f>IFERROR(IF(B640&lt;&gt;"", IF(ISNUMBER(SEARCH("yes", LOWER(INDEX(Paste_Here!F$2:F$850, MATCH(B640, Paste_Here!A$2:A$850, 0))))), "Yes", IF(ISNUMBER(SEARCH("no", LOWER(INDEX(Paste_Here!F$2:F$850, MATCH(B640, Paste_Here!A$2:A$850, 0))))), "No", "")), ""), "")</f>
        <v/>
      </c>
      <c r="O640" s="66"/>
      <c r="P640" s="76" t="str">
        <f>IFERROR(IF(B640&lt;&gt;"", IF(ISNUMBER(SEARCH("yes", LOWER(INDEX(Paste_Here!L$2:L$850, MATCH(B640, Paste_Here!A$2:A$850, 0))))), "Yes", IF(ISNUMBER(SEARCH("no", LOWER(INDEX(Paste_Here!L$2:L$850, MATCH(B640, Paste_Here!A$2:A$850, 0))))), "No", "")), ""), "")</f>
        <v/>
      </c>
      <c r="Q640" s="66"/>
      <c r="R640" s="76" t="str">
        <f>IFERROR(IF(B640&lt;&gt;"", IF(ISNUMBER(SEARCH("transitional 2", LOWER(INDEX(Paste_Here!D$2:D$850, MATCH(B640, Paste_Here!A$2:A$850, 0))))), "T2", IF(ISNUMBER(SEARCH("transitional 1", LOWER(INDEX(Paste_Here!D$2:D$850, MATCH(B640, Paste_Here!A$2:A$850, 0))))), "T1", IF(ISNUMBER(SEARCH("waived ell services", LOWER(INDEX(Paste_Here!D$2:D$850, MATCH(B640, Paste_Here!A$2:A$850, 0))))), "W", IF(ISNUMBER(SEARCH("english language learner", LOWER(INDEX(Paste_Here!D$2:D$850, MATCH(B640, Paste_Here!A$2:A$850, 0))))), "L", "")))), ""), "")</f>
        <v/>
      </c>
      <c r="S640" s="66"/>
      <c r="T640" s="76" t="str">
        <f>IFERROR(IF(B640&lt;&gt;"", IF(ISNUMBER(SEARCH("yes", LOWER(INDEX(Paste_Here!I$2:I$850, MATCH(B640, Paste_Here!A$2:A$850, 0))))), "Yes", IF(ISNUMBER(SEARCH("no", LOWER(INDEX(Paste_Here!I$2:I$850, MATCH(B640, Paste_Here!A$2:A$850, 0))))), "No", "")), ""), "")</f>
        <v/>
      </c>
      <c r="U640" s="66"/>
      <c r="V640" s="76" t="str">
        <f>IFERROR(IF(B640&lt;&gt;"", IF(ISTEXT(INDEX(Paste_Here!J$2:J$850, MATCH(B640, Paste_Here!A$2:A$850, 0))), VALUE(INDEX(Paste_Here!J$2:J$850, MATCH(B640, Paste_Here!A$2:A$850, 0))), ""), ""), "")</f>
        <v/>
      </c>
      <c r="W640" s="66"/>
      <c r="X640" s="66"/>
      <c r="Y640" s="76" t="str">
        <f t="shared" si="74"/>
        <v/>
      </c>
      <c r="Z640" s="66"/>
      <c r="AA640" s="76" t="str">
        <f>IFERROR(IF(B640&lt;&gt;"", IF(AND(INDEX(Paste_Here!AI$2:AI$850, MATCH(B640, Paste_Here!A$2:A$850, 0))&lt;&gt;"", ISNUMBER(VALUE(INDEX(Paste_Here!AI$2:AI$850, MATCH(B640, Paste_Here!A$2:A$850, 0))))), INDEX(Paste_Here!AI$2:AI$850, MATCH(B640, Paste_Here!A$2:A$850, 0)), ""), ""), "")</f>
        <v/>
      </c>
      <c r="AB640" s="66"/>
      <c r="AC640" s="76" t="str">
        <f>IFERROR(IF(B640&lt;&gt;"", IF(AND(INDEX(Paste_Here!AJ$2:AJ$850, MATCH(B640, Paste_Here!A$2:A$850, 0))&lt;&gt;"", ISNUMBER(VALUE(INDEX(Paste_Here!AJ$2:AJ$850, MATCH(B640, Paste_Here!A$2:A$850, 0))))), INDEX(Paste_Here!AJ$2:AJ$850, MATCH(B640, Paste_Here!A$2:A$850, 0)), ""), ""), "")</f>
        <v/>
      </c>
      <c r="AD640" s="66"/>
      <c r="AE640" s="76" t="str">
        <f>IFERROR(IF(B640&lt;&gt;"", IF(AND(INDEX(Paste_Here!AK$2:AK$850, MATCH(B640, Paste_Here!A$2:A$850, 0))&lt;&gt;"", ISNUMBER(VALUE(INDEX(Paste_Here!AK$2:AK$850, MATCH(B640, Paste_Here!A$2:A$850, 0))))), INDEX(Paste_Here!AK$2:AK$850, MATCH(B640, Paste_Here!A$2:A$850, 0)), ""), ""), "")</f>
        <v/>
      </c>
      <c r="AF640" s="66"/>
      <c r="AG640" s="76" t="str">
        <f>IFERROR(IF(B640&lt;&gt;"", IF(AND(INDEX(Paste_Here!AL$2:AL$850, MATCH(B640, Paste_Here!A$2:A$850, 0))&lt;&gt;"", ISNUMBER(VALUE(INDEX(Paste_Here!AL$2:AL$850, MATCH(B640, Paste_Here!A$2:A$850, 0))))), INDEX(Paste_Here!AL$2:AL$850, MATCH(B640, Paste_Here!A$2:A$850, 0)), ""), ""), "")</f>
        <v/>
      </c>
      <c r="AH640" s="66"/>
      <c r="AI640" s="76" t="str">
        <f>IFERROR(IF(B640&lt;&gt;"", IF(AND(INDEX(Paste_Here!AH$2:AH$850, MATCH(B640, Paste_Here!A$2:A$850, 0))&lt;&gt;"", ISNUMBER(VALUE(INDEX(Paste_Here!AH$2:AH$850, MATCH(B640, Paste_Here!A$2:A$850, 0))))), IF(VALUE(INDEX(Paste_Here!AH$2:AH$850, MATCH(B640, Paste_Here!A$2:A$850, 0)))=0, "", INDEX(Paste_Here!AH$2:AH$850, MATCH(B640, Paste_Here!A$2:A$850, 0))), ""), ""), "")</f>
        <v/>
      </c>
      <c r="AJ640" s="66"/>
      <c r="AK640" s="76" t="str">
        <f>IFERROR(IF(B640&lt;&gt;"", IF(AND(INDEX(Paste_Here!N$2:N$850, MATCH(B640, Paste_Here!A$2:A$850, 0))&lt;&gt;"", ISNUMBER(VALUE(INDEX(Paste_Here!N$2:N$850, MATCH(B640, Paste_Here!A$2:A$850, 0))))), INDEX(Paste_Here!N$2:N$850, MATCH(B640, Paste_Here!A$2:A$850, 0)), ""), ""), "")</f>
        <v/>
      </c>
      <c r="AL640" s="66"/>
      <c r="AM640" s="76" t="str">
        <f>IFERROR(IF(B640&lt;&gt;"", IF(AND(INDEX(Paste_Here!O$2:O$850, MATCH(B640, Paste_Here!A$2:A$850, 0))&lt;&gt;"", ISNUMBER(VALUE(INDEX(Paste_Here!O$2:O$850, MATCH(B640, Paste_Here!A$2:A$850, 0))))), INDEX(Paste_Here!O$2:O$850, MATCH(B640, Paste_Here!A$2:A$850, 0)), ""), ""), "")</f>
        <v/>
      </c>
      <c r="AN640" s="66"/>
      <c r="AO640" s="76"/>
      <c r="AP640" s="66"/>
      <c r="AQ640" s="76"/>
      <c r="AR640" s="66"/>
      <c r="AS640" s="76"/>
      <c r="AT640" s="66"/>
      <c r="AU640" s="66"/>
      <c r="AV640" s="76" t="str">
        <f t="shared" si="75"/>
        <v/>
      </c>
      <c r="AW640" s="66"/>
      <c r="AX640" s="76" t="str">
        <f>IFERROR(IF(B640&lt;&gt;"", IF(ISNUMBER(SEARCH("Revealed-Potential (Primary Focus)", LOWER(INDEX(Paste_Here!Z$2:Z$850, MATCH(B640, Paste_Here!A$2:A$850, 0))))), "Rev-Potential: Prim", IF(ISNUMBER(SEARCH("Revealed-Potential (Secondary Focus)", LOWER(INDEX(Paste_Here!Z$2:Z$850, MATCH(B640, Paste_Here!A$2:A$850, 0))))), "Rev-Potential: Sec", IF(ISNUMBER(SEARCH("Monitoring", LOWER(INDEX(Paste_Here!Z$2:Z$850, MATCH(B640, Paste_Here!A$2:A$850, 0))))), "Monitoring", IF(ISNUMBER(SEARCH("At-Promise (Secondary Focus)", LOWER(INDEX(Paste_Here!Z$2:Z$850, MATCH(B640, Paste_Here!A$2:A$850, 0))))), "At-Promise: Sec", IF(ISNUMBER(SEARCH("At-Promise (Primary Focus)", LOWER(INDEX(Paste_Here!Z$2:Z$850, MATCH(B640, Paste_Here!A$2:A$850, 0))))), "At-Promise: Prim", ""))))), ""), "")</f>
        <v/>
      </c>
      <c r="AY640" s="66"/>
      <c r="AZ640" s="76"/>
      <c r="BA640" s="66"/>
      <c r="BB640" s="76"/>
      <c r="BC640" s="66"/>
      <c r="BD640" s="76"/>
      <c r="BE640" s="66"/>
      <c r="BF640" s="76"/>
      <c r="BG640" s="66"/>
      <c r="BH640" s="76"/>
      <c r="BI640" s="66"/>
      <c r="BJ640" s="66"/>
      <c r="BK640" s="76" t="str">
        <f t="shared" si="76"/>
        <v/>
      </c>
      <c r="BL640" s="66"/>
      <c r="BM640" s="76" t="str">
        <f>IFERROR(IF(B640&lt;&gt;"", IF(AND(ISNUMBER(VALUE(SUBSTITUTE(SUBSTITUTE(Paste_Here!R640, "br", "-"), "L", ""))), VALUE(SUBSTITUTE(SUBSTITUTE(Paste_Here!R640, "br", "-"), "L", "")) &gt;= 1095), "Yes", IF(AND(ISNUMBER(VALUE(SUBSTITUTE(SUBSTITUTE(Paste_Here!R640, "br", "-"), "L", ""))), VALUE(SUBSTITUTE(SUBSTITUTE(Paste_Here!R640, "br", "-"), "L", "")) &lt;= 1094), "No", "")), ""), "")</f>
        <v/>
      </c>
      <c r="BN640" s="66"/>
      <c r="BO640" s="76" t="str">
        <f>IFERROR(IF(B640&lt;&gt;"", IF(COUNTIF(INDEX(Paste_Here!Y$2:AB$850, MATCH(B640, Paste_Here!A$2:A$850, 0), 0), "yes") &gt; 0, "Yes", IF(COUNTIF(INDEX(Paste_Here!Y$2:AB$850, MATCH(B640, Paste_Here!A$2:A$850, 0), 0), "no") &gt; 0, "No", "")), ""), "")</f>
        <v/>
      </c>
      <c r="BP640" s="66"/>
      <c r="BQ640" s="76" t="str">
        <f>IFERROR(IF(B640&lt;&gt;"", IF(AND(ISNUMBER(VALUE(SUBSTITUTE(SUBSTITUTE(Paste_Here!U640, "em", "-"), "q", ""))), VALUE(SUBSTITUTE(SUBSTITUTE(Paste_Here!U640, "em", "-"), "q", "")) &gt;= 910), "Yes", IF(AND(ISNUMBER(VALUE(SUBSTITUTE(SUBSTITUTE(Paste_Here!U640, "em", "-"), "q", ""))), VALUE(SUBSTITUTE(SUBSTITUTE(Paste_Here!U640, "em", "-"), "q", "")) &lt;= 909), "No", "")), ""), "")</f>
        <v/>
      </c>
      <c r="BR640" s="66"/>
      <c r="BS640" s="76" t="str">
        <f>IFERROR(IF(B640&lt;&gt;"", IF(AND(INDEX(Paste_Here!X$2:X$850, MATCH(B640, Paste_Here!A$2:A$850, 0))&lt;&gt;"", ISNUMBER(VALUE(INDEX(Paste_Here!X$2:X$850, MATCH(B640, Paste_Here!A$2:A$850, 0))))), INDEX(Paste_Here!X$2:X$850, MATCH(B640, Paste_Here!A$2:A$850, 0)), ""), ""), "")</f>
        <v/>
      </c>
      <c r="BT640" s="66"/>
      <c r="BU640" s="76" t="str">
        <f>IFERROR(IF(B640&lt;&gt;"", IF(ISNUMBER(VALUE(INDEX(Paste_Here!G$2:G$850, MATCH(B640, Paste_Here!A$2:A$850, 0)))), IF(VALUE(INDEX(Paste_Here!G$2:G$850, MATCH(B640, Paste_Here!A$2:A$850, 0)))=0, "No", IF(AND(VALUE(INDEX(Paste_Here!G$2:G$850, MATCH(B640, Paste_Here!A$2:A$850, 0)))&gt;=1, VALUE(INDEX(Paste_Here!G$2:G$850, MATCH(B640, Paste_Here!A$2:A$850, 0)))&lt;=4), VALUE(INDEX(Paste_Here!G$2:G$850, MATCH(B640, Paste_Here!A$2:A$850, 0))), "")), ""), ""), "")</f>
        <v/>
      </c>
      <c r="BV640" s="66"/>
      <c r="BW640" s="76" t="str">
        <f>IFERROR(IF(B640&lt;&gt;"", IF(ISNUMBER(VALUE(INDEX(Paste_Here!H$2:H$850, MATCH(B640, Paste_Here!A$2:A$850, 0)))), IF(VALUE(INDEX(Paste_Here!H$2:H$850, MATCH(B640, Paste_Here!A$2:A$850, 0)))=0, "No", IF(AND(VALUE(INDEX(Paste_Here!H$2:H$850, MATCH(B640, Paste_Here!A$2:A$850, 0)))&gt;=1, VALUE(INDEX(Paste_Here!H$2:H$850, MATCH(B640, Paste_Here!A$2:A$850, 0)))&lt;=4), VALUE(INDEX(Paste_Here!H$2:H$850, MATCH(B640, Paste_Here!A$2:A$850, 0))), "")), ""), ""), "")</f>
        <v/>
      </c>
      <c r="BX640" s="66"/>
      <c r="BY640" s="76"/>
      <c r="BZ640" s="66"/>
      <c r="CA640" s="76"/>
      <c r="CB640" s="66"/>
      <c r="CC640" s="66"/>
      <c r="CD640" s="76" t="str">
        <f t="shared" si="77"/>
        <v/>
      </c>
      <c r="CE640" s="66"/>
      <c r="CF640" s="76" t="str">
        <f>IFERROR(IF(B640&lt;&gt;"", IF(AND(INDEX(Paste_Here!P$2:P$850, MATCH(B640, Paste_Here!A$2:A$850, 0))&lt;&gt;"", ISNUMBER(VALUE(INDEX(Paste_Here!P$2:P$850, MATCH(B640, Paste_Here!A$2:A$850, 0))))), INDEX(Paste_Here!P$2:P$850, MATCH(B640, Paste_Here!A$2:A$850, 0)), ""), ""), "")</f>
        <v/>
      </c>
      <c r="CG640" s="66"/>
      <c r="CH640" s="76" t="str">
        <f>IFERROR(IF(B640&lt;&gt;"", IF(ISNUMBER(SEARCH("highrisk", LOWER(INDEX(Paste_Here!Q$2:Q$850, MATCH(B640, Paste_Here!A$2:A$850, 0))))), "High Risk", IF(ISNUMBER(SEARCH("lowrisk", LOWER(INDEX(Paste_Here!Q$2:Q$850, MATCH(B640, Paste_Here!A$2:A$850, 0))))), "Low Risk", IF(ISNUMBER(SEARCH("somerisk", LOWER(INDEX(Paste_Here!Q$2:Q$850, MATCH(B640, Paste_Here!A$2:A$850, 0))))), "Some Risk", ""))), ""), "")</f>
        <v/>
      </c>
      <c r="CI640" s="66"/>
      <c r="CJ640" s="76" t="str">
        <f>IFERROR(IF(B640&lt;&gt;"", IF(AND(INDEX(Paste_Here!AA$2:AA$850, MATCH(B640, Paste_Here!A$2:A$850, 0))&lt;&gt;"", ISNUMBER(VALUE(INDEX(Paste_Here!AA$2:AA$850, MATCH(B640, Paste_Here!A$2:A$850, 0))))), INDEX(Paste_Here!AA$2:AA$850, MATCH(B640, Paste_Here!A$2:A$850, 0)), ""), ""), "")</f>
        <v/>
      </c>
      <c r="CK640" s="66"/>
      <c r="CL640" s="76" t="str">
        <f>IFERROR(IF(B640&lt;&gt;"", IF(LOWER(INDEX(Paste_Here!AB$2:AB$850, MATCH(B640, Paste_Here!A$2:A$850, 0)))="approaching expectations", "Approaching", IF(LOWER(INDEX(Paste_Here!AB$2:AB$850, MATCH(B640, Paste_Here!A$2:A$850, 0)))="met expectations", "Met", IF(LOWER(INDEX(Paste_Here!AB$2:AB$850, MATCH(B640, Paste_Here!A$2:A$850, 0)))="exceeded expectations", "Exceeded", IF(LOWER(INDEX(Paste_Here!AB$2:AB$850, MATCH(B640, Paste_Here!A$2:A$850, 0)))="below expectations", "Below", "")))), ""), "")</f>
        <v/>
      </c>
      <c r="CM640" s="66"/>
      <c r="CN640" s="76" t="str">
        <f>IFERROR(IF(B640&lt;&gt;"", IF(AND(INDEX(Paste_Here!AC$2:AC$850, MATCH(B640, Paste_Here!A$2:A$850, 0))&lt;&gt;"", ISNUMBER(VALUE(INDEX(Paste_Here!AC$2:AC$850, MATCH(B640, Paste_Here!A$2:A$850, 0))))), INDEX(Paste_Here!AC$2:AC$850, MATCH(B640, Paste_Here!A$2:A$850, 0)), ""), ""), "")</f>
        <v/>
      </c>
      <c r="CO640" s="66"/>
      <c r="CP640" s="76"/>
      <c r="CQ640" s="66"/>
      <c r="CR640" s="76"/>
      <c r="CS640" s="66"/>
      <c r="CT640" s="76"/>
      <c r="CU640" s="66"/>
      <c r="CV640" s="76"/>
      <c r="CW640" s="66"/>
      <c r="CX640" s="76"/>
      <c r="CY640" s="66"/>
      <c r="CZ640" s="66"/>
      <c r="DA640" s="76" t="str">
        <f t="shared" si="78"/>
        <v/>
      </c>
      <c r="DB640" s="66"/>
      <c r="DC640" s="76" t="str">
        <f>IFERROR(IF(B640&lt;&gt;"", IF(AND(INDEX(Paste_Here!V$2:V$850, MATCH(B640, Paste_Here!A$2:A$850, 0))&lt;&gt;"", ISNUMBER(VALUE(INDEX(Paste_Here!V$2:V$850, MATCH(B640, Paste_Here!A$2:A$850, 0))))), INDEX(Paste_Here!V$2:V$850, MATCH(B640, Paste_Here!A$2:A$850, 0)), ""), ""), "")</f>
        <v/>
      </c>
      <c r="DD640" s="66"/>
      <c r="DE640" s="76" t="str">
        <f>IFERROR(IF(B640&lt;&gt;"", IF(ISNUMBER(SEARCH("highrisk", LOWER(INDEX(Paste_Here!W$2:W$850, MATCH(B640, Paste_Here!A$2:A$850, 0))))), "High Risk", IF(ISNUMBER(SEARCH("lowrisk", LOWER(INDEX(Paste_Here!W$2:W$850, MATCH(B640, Paste_Here!A$2:A$850, 0))))), "Low Risk", IF(ISNUMBER(SEARCH("somerisk", LOWER(INDEX(Paste_Here!W$2:W$850, MATCH(B640, Paste_Here!A$2:A$850, 0))))), "Some Risk", ""))), ""), "")</f>
        <v/>
      </c>
      <c r="DF640" s="66"/>
      <c r="DG640" s="76" t="str">
        <f>IFERROR(IF(B640&lt;&gt;"", IF(AND(INDEX(Paste_Here!S$2:S$850, MATCH(B640, Paste_Here!A$2:A$850, 0))&lt;&gt;"", ISNUMBER(VALUE(INDEX(Paste_Here!S$2:S$850, MATCH(B640, Paste_Here!A$2:A$850, 0))))), INDEX(Paste_Here!S$2:S$850, MATCH(B640, Paste_Here!A$2:A$850, 0)), ""), ""), "")</f>
        <v/>
      </c>
      <c r="DH640" s="66"/>
      <c r="DI640" s="76" t="str">
        <f>IFERROR(IF(B640&lt;&gt;"", IF(ISNUMBER(SEARCH("highrisk", LOWER(INDEX(Paste_Here!T$2:T$850, MATCH(B640, Paste_Here!A$2:A$850, 0))))), "High Risk", IF(ISNUMBER(SEARCH("lowrisk", LOWER(INDEX(Paste_Here!T$2:T$850, MATCH(B640, Paste_Here!A$2:A$850, 0))))), "Low Risk", IF(ISNUMBER(SEARCH("somerisk", LOWER(INDEX(Paste_Here!T$2:T$850, MATCH(B640, Paste_Here!A$2:A$850, 0))))), "Some Risk", ""))), ""), "")</f>
        <v/>
      </c>
      <c r="DJ640" s="66"/>
      <c r="DK640" s="76" t="str">
        <f>IFERROR(IF(B640&lt;&gt;"", IF(AND(INDEX(Paste_Here!AD$2:AD$850, MATCH(B640, Paste_Here!A$2:A$850, 0))&lt;&gt;"", ISNUMBER(VALUE(INDEX(Paste_Here!AD$2:AD$850, MATCH(B640, Paste_Here!A$2:A$850, 0))))), INDEX(Paste_Here!AD$2:AD$850, MATCH(B640, Paste_Here!A$2:A$850, 0)), ""), ""), "")</f>
        <v/>
      </c>
      <c r="DL640" s="66"/>
      <c r="DM640" s="76" t="str">
        <f>IFERROR(IF(B640&lt;&gt;"", IF(LOWER(INDEX(Paste_Here!AE$2:AE$850, MATCH(B640, Paste_Here!A$2:A$850, 0)))="approaching expectations", "Approaching", IF(LOWER(INDEX(Paste_Here!AE$2:AE$850, MATCH(B640, Paste_Here!A$2:A$850, 0)))="met expectations", "Met", IF(LOWER(INDEX(Paste_Here!AE$2:AE$850, MATCH(B640, Paste_Here!A$2:A$850, 0)))="exceeded expectations", "Exceeded", IF(LOWER(INDEX(Paste_Here!AE$2:AE$850, MATCH(B640, Paste_Here!A$2:A$850, 0)))="below expectations", "Below", "")))), ""), "")</f>
        <v/>
      </c>
      <c r="DN640" s="66"/>
      <c r="DO640" s="76"/>
      <c r="DP640" s="66"/>
      <c r="DQ640" s="76"/>
      <c r="DR640" s="66"/>
      <c r="DS640" s="76"/>
      <c r="DT640" s="66"/>
      <c r="DU640" s="76"/>
      <c r="DV640" s="66"/>
      <c r="DW640" s="66"/>
      <c r="DX640" s="76" t="str">
        <f t="shared" si="79"/>
        <v/>
      </c>
      <c r="DY640" s="66"/>
      <c r="DZ640" s="76"/>
      <c r="EA640" s="66"/>
      <c r="EB640" s="76"/>
      <c r="EC640" s="66"/>
      <c r="ED640" s="76" t="str">
        <f>IFERROR(IF(B640&lt;&gt;"", IF(AND(INDEX(Paste_Here!AF$2:AF$850, MATCH(B640, Paste_Here!A$2:A$850, 0))&lt;&gt;"", ISNUMBER(VALUE(INDEX(Paste_Here!AF$2:AF$850, MATCH(B640, Paste_Here!A$2:A$850, 0))))), INDEX(Paste_Here!AF$2:AF$850, MATCH(B640, Paste_Here!A$2:A$850, 0)), ""), ""), "")</f>
        <v/>
      </c>
      <c r="EE640" s="66"/>
      <c r="EF640" s="76"/>
      <c r="EG640" s="66"/>
      <c r="EH640" s="76"/>
      <c r="EI640" s="66"/>
      <c r="EJ640" s="76" t="str">
        <f>IFERROR(IF(B640&lt;&gt;"", IF(AND(INDEX(Paste_Here!AG$2:AG$850, MATCH(B640, Paste_Here!A$2:A$850, 0))&lt;&gt;"", ISNUMBER(VALUE(INDEX(Paste_Here!AG$2:AG$850, MATCH(B640, Paste_Here!A$2:A$850, 0))))), INDEX(Paste_Here!AG$2:AG$850, MATCH(B640, Paste_Here!A$2:A$850, 0)), ""), ""), "")</f>
        <v/>
      </c>
      <c r="EK640" s="66"/>
      <c r="EL640" s="76"/>
      <c r="EM640" s="66"/>
      <c r="EN640" s="76"/>
      <c r="EO640" s="66"/>
      <c r="EP640" s="76"/>
      <c r="EQ640" s="66"/>
      <c r="ER640" s="76"/>
      <c r="ES640" s="66"/>
      <c r="ET640" s="66"/>
      <c r="EU640" s="76"/>
      <c r="EV640" s="66"/>
      <c r="EW640" s="76"/>
      <c r="EX640" s="66"/>
      <c r="EY640" s="76"/>
      <c r="EZ640" s="66"/>
      <c r="FA640" s="76"/>
      <c r="FB640" s="66"/>
      <c r="FC640" s="76"/>
      <c r="FD640" s="66"/>
      <c r="FE640" s="76"/>
      <c r="FF640" s="66"/>
      <c r="FG640" s="76"/>
      <c r="FH640" s="66"/>
      <c r="FI640" s="76"/>
      <c r="FJ640" s="66"/>
      <c r="FK640" s="76"/>
      <c r="FL640" s="66"/>
      <c r="FM640" s="76"/>
      <c r="FN640" s="66"/>
      <c r="FO640" s="76"/>
      <c r="FP640" s="66"/>
      <c r="FQ640" s="76"/>
      <c r="FR640" s="66"/>
      <c r="FS640" s="76"/>
      <c r="FT640" s="66"/>
      <c r="FU640" s="76"/>
      <c r="FV640" s="66"/>
      <c r="FW640" s="76"/>
      <c r="FX640" s="66"/>
      <c r="FY640" s="76"/>
      <c r="FZ640" s="66"/>
      <c r="GA640" s="76"/>
      <c r="GB640" s="66"/>
      <c r="GC640" s="76"/>
      <c r="GD640" s="66"/>
      <c r="GE640" s="76"/>
      <c r="GF640" s="66"/>
      <c r="GG640" s="76"/>
      <c r="GH640" s="66"/>
      <c r="GI640" s="76"/>
      <c r="GJ640" s="66"/>
      <c r="GK640" s="76"/>
      <c r="GL640" s="66"/>
      <c r="GM640" s="76"/>
      <c r="GN640" s="66"/>
      <c r="GO640" s="76"/>
      <c r="GP640" s="66"/>
      <c r="GQ640" s="76"/>
      <c r="GR640" s="66"/>
      <c r="GS640" s="76"/>
      <c r="GT640" s="66"/>
      <c r="GU640" s="76"/>
      <c r="GV640" s="66"/>
      <c r="GW640" s="76"/>
      <c r="GX640" s="66"/>
      <c r="GY640" s="76"/>
      <c r="GZ640" s="66"/>
      <c r="HA640" s="76"/>
      <c r="HB640" s="66"/>
      <c r="HC640" s="76"/>
      <c r="HD640" s="66"/>
      <c r="HE640" s="76"/>
      <c r="HF640" s="66"/>
      <c r="HG640" s="76"/>
      <c r="HH640" s="66"/>
      <c r="HI640" s="76"/>
      <c r="HJ640" s="66"/>
      <c r="HK640" s="76"/>
      <c r="HL640" s="66"/>
      <c r="HM640" s="76"/>
      <c r="HN640" s="66"/>
      <c r="HO640" s="76"/>
      <c r="HP640" s="66"/>
      <c r="HQ640" s="76"/>
      <c r="HR640" s="66"/>
      <c r="HS640" s="76"/>
      <c r="HT640" s="66"/>
      <c r="HU640" s="76"/>
      <c r="HV640" s="66"/>
      <c r="HW640" s="76"/>
      <c r="HX640" s="66"/>
      <c r="HY640" s="76"/>
      <c r="HZ640" s="66"/>
      <c r="IA640" s="76"/>
      <c r="IB640" s="66"/>
      <c r="IC640" s="76"/>
      <c r="ID640" s="66"/>
      <c r="IE640" s="76"/>
      <c r="IF640" s="66"/>
      <c r="IG640" s="76"/>
      <c r="IH640" s="66"/>
      <c r="II640" s="76"/>
      <c r="IJ640" s="66"/>
      <c r="IK640" s="76"/>
      <c r="IL640" s="66"/>
      <c r="IM640" s="76"/>
      <c r="IN640" s="66"/>
      <c r="IO640" s="76"/>
      <c r="IP640" s="66"/>
      <c r="IQ640" s="76"/>
      <c r="IR640" s="66"/>
      <c r="IS640" s="76"/>
      <c r="IT640" s="66"/>
      <c r="IU640" s="76"/>
      <c r="IV640" s="66"/>
      <c r="IW640" s="76"/>
      <c r="IX640" s="66"/>
      <c r="IY640" s="76"/>
      <c r="IZ640" s="66"/>
      <c r="JA640" s="76"/>
      <c r="JB640" s="66"/>
      <c r="JC640" s="76"/>
      <c r="JD640" s="66"/>
      <c r="JE640" s="76"/>
      <c r="JF640" s="66"/>
      <c r="JG640" s="76"/>
      <c r="JH640" s="66"/>
      <c r="JI640" s="76"/>
      <c r="JJ640" s="66"/>
      <c r="JK640" s="76"/>
      <c r="JL640" s="66"/>
      <c r="JM640" s="76"/>
      <c r="JN640" s="66"/>
      <c r="JO640" s="76"/>
      <c r="JP640" s="66"/>
      <c r="JQ640" s="76"/>
      <c r="JR640" s="66"/>
      <c r="JS640" s="76"/>
      <c r="JT640" s="66"/>
      <c r="JU640" s="76"/>
      <c r="JV640" s="66"/>
      <c r="JW640" s="76"/>
      <c r="JX640" s="66"/>
      <c r="JY640" s="76"/>
      <c r="JZ640" s="66"/>
      <c r="KA640" s="76"/>
      <c r="KB640" s="66"/>
      <c r="KC640" s="76"/>
      <c r="KD640" s="66"/>
      <c r="KE640" s="76"/>
      <c r="KF640" s="66"/>
      <c r="KG640" s="76"/>
      <c r="KH640" s="66"/>
      <c r="KI640" s="76"/>
      <c r="KJ640" s="66"/>
      <c r="KK640" s="76"/>
      <c r="KL640" s="66"/>
      <c r="KM640" s="76"/>
      <c r="KN640" s="66"/>
      <c r="KO640" s="76"/>
      <c r="KP640" s="66"/>
      <c r="KQ640" s="76"/>
      <c r="KR640" s="66"/>
      <c r="KS640" s="76"/>
      <c r="KT640" s="66"/>
      <c r="KU640" s="76"/>
      <c r="KV640" s="66"/>
      <c r="KW640" s="76"/>
      <c r="KX640" s="66"/>
      <c r="KY640" s="76"/>
      <c r="KZ640" s="66"/>
      <c r="LA640" s="76"/>
      <c r="LB640" s="66"/>
      <c r="LC640" s="76"/>
      <c r="LD640" s="66"/>
      <c r="LE640" s="76"/>
      <c r="LF640" s="66"/>
      <c r="LG640" s="76"/>
      <c r="LH640" s="66"/>
      <c r="LI640" s="76"/>
      <c r="LJ640" s="66"/>
      <c r="LK640" s="76"/>
      <c r="LL640" s="66"/>
      <c r="LM640" s="76"/>
      <c r="LN640" s="66"/>
      <c r="LO640" s="76"/>
      <c r="LP640" s="66"/>
      <c r="LQ640" s="76"/>
      <c r="LR640" s="66"/>
      <c r="LS640" s="76"/>
      <c r="LT640" s="66"/>
      <c r="LU640" s="76"/>
      <c r="LV640" s="66"/>
      <c r="LW640" s="76"/>
      <c r="LX640" s="66"/>
      <c r="LY640" s="76"/>
      <c r="LZ640" s="66"/>
      <c r="MA640" s="76"/>
      <c r="MB640" s="66"/>
      <c r="MC640" s="76"/>
      <c r="MD640" s="66"/>
      <c r="MG640" s="1" t="str" cm="1">
        <f t="array" ref="MG640">IFERROR(INDEX(Paste_Here!$B$2:$B$850, MATCH(0, COUNTIF(MG$4:MG639, Paste_Here!$B$2:$B$850) + IF(Paste_Here!$B$2:$B$850="", 1, 0), 0)), "")</f>
        <v/>
      </c>
      <c r="MH640" s="1" t="str">
        <f>IF(MG640&lt;&gt;"", INDEX(Paste_Here!$A$2:$A$850, MATCH(MG640, Paste_Here!$B$2:$B$850, 0)), "")</f>
        <v/>
      </c>
      <c r="MI640" s="1" t="str">
        <f t="shared" si="80"/>
        <v/>
      </c>
      <c r="MJ640" s="1" t="str" cm="1">
        <f t="array" ref="MJ640">IFERROR(INDEX($MI$5:$MI$850, MATCH(SMALL(IF($MI$5:$MI$850&lt;&gt;"", COUNTIF($MI$5:$MI$850, "&lt;"&amp;$MI$5:$MI$850)+1), ROW()-ROW($MJ$5)+1), COUNTIF($MI$5:$MI$850, "&lt;"&amp;$MI$5:$MI$850)+1, 0)), "")</f>
        <v/>
      </c>
    </row>
    <row r="641" spans="1:348">
      <c r="A641" s="66"/>
      <c r="B641" s="76" t="str">
        <f t="shared" si="73"/>
        <v/>
      </c>
      <c r="C641" s="66"/>
      <c r="D641" s="76" t="str">
        <f>IFERROR(IF(B641&lt;&gt;"", IF(AND(INDEX(Paste_Here!B$2:B$850, MATCH(B641, Paste_Here!A$2:A$850, 0))&lt;&gt;"", ISNUMBER(VALUE(INDEX(Paste_Here!B$2:B$850, MATCH(B641, Paste_Here!A$2:A$850, 0))))), INDEX(Paste_Here!B$2:B$850, MATCH(B641, Paste_Here!A$2:A$850, 0)), ""), ""), "")</f>
        <v/>
      </c>
      <c r="E641" s="66"/>
      <c r="F641" s="76" t="str">
        <f>IFERROR(IF(B641&lt;&gt;"", IF(ISTEXT(INDEX(Paste_Here!K$2:K$850, MATCH(B641, Paste_Here!A$2:A$850, 0))), INDEX(Paste_Here!K$2:K$850, MATCH(B641, Paste_Here!A$2:A$850, 0)), ""), ""), "")</f>
        <v/>
      </c>
      <c r="G641" s="66"/>
      <c r="H641" s="76" t="str">
        <f>IFERROR(IF(B641&lt;&gt;"", IF(ISTEXT(INDEX(Paste_Here!C$2:C$850, MATCH(B641, Paste_Here!A$2:A$850, 0))), INDEX(Paste_Here!C$2:C$850, MATCH(B641, Paste_Here!A$2:A$850, 0)), ""), ""), "")</f>
        <v/>
      </c>
      <c r="I641" s="66"/>
      <c r="J641" s="76" t="str">
        <f>IFERROR(IF(B641&lt;&gt;"", IF(ISNUMBER(SEARCH("s", LOWER(INDEX(Paste_Here!M$2:M$850, MATCH(B641, Paste_Here!A$2:A$850, 0))))), "Yes", IF(INDEX(Paste_Here!M$2:M$850, MATCH(B641, Paste_Here!A$2:A$850, 0))&lt;&gt;"", "No", "")), ""), "")</f>
        <v/>
      </c>
      <c r="K641" s="66"/>
      <c r="L641" s="76" t="str">
        <f>IFERROR(IF(B641&lt;&gt;"", IF(ISNUMBER(SEARCH("yes", LOWER(INDEX(Paste_Here!E$2:E$850, MATCH(B641, Paste_Here!A$2:A$850, 0))))), "Yes", IF(ISNUMBER(SEARCH("no", LOWER(INDEX(Paste_Here!E$2:E$850, MATCH(B641, Paste_Here!A$2:A$850, 0))))), "No", "")), ""), "")</f>
        <v/>
      </c>
      <c r="M641" s="66"/>
      <c r="N641" s="76" t="str">
        <f>IFERROR(IF(B641&lt;&gt;"", IF(ISNUMBER(SEARCH("yes", LOWER(INDEX(Paste_Here!F$2:F$850, MATCH(B641, Paste_Here!A$2:A$850, 0))))), "Yes", IF(ISNUMBER(SEARCH("no", LOWER(INDEX(Paste_Here!F$2:F$850, MATCH(B641, Paste_Here!A$2:A$850, 0))))), "No", "")), ""), "")</f>
        <v/>
      </c>
      <c r="O641" s="66"/>
      <c r="P641" s="76" t="str">
        <f>IFERROR(IF(B641&lt;&gt;"", IF(ISNUMBER(SEARCH("yes", LOWER(INDEX(Paste_Here!L$2:L$850, MATCH(B641, Paste_Here!A$2:A$850, 0))))), "Yes", IF(ISNUMBER(SEARCH("no", LOWER(INDEX(Paste_Here!L$2:L$850, MATCH(B641, Paste_Here!A$2:A$850, 0))))), "No", "")), ""), "")</f>
        <v/>
      </c>
      <c r="Q641" s="66"/>
      <c r="R641" s="76" t="str">
        <f>IFERROR(IF(B641&lt;&gt;"", IF(ISNUMBER(SEARCH("transitional 2", LOWER(INDEX(Paste_Here!D$2:D$850, MATCH(B641, Paste_Here!A$2:A$850, 0))))), "T2", IF(ISNUMBER(SEARCH("transitional 1", LOWER(INDEX(Paste_Here!D$2:D$850, MATCH(B641, Paste_Here!A$2:A$850, 0))))), "T1", IF(ISNUMBER(SEARCH("waived ell services", LOWER(INDEX(Paste_Here!D$2:D$850, MATCH(B641, Paste_Here!A$2:A$850, 0))))), "W", IF(ISNUMBER(SEARCH("english language learner", LOWER(INDEX(Paste_Here!D$2:D$850, MATCH(B641, Paste_Here!A$2:A$850, 0))))), "L", "")))), ""), "")</f>
        <v/>
      </c>
      <c r="S641" s="66"/>
      <c r="T641" s="76" t="str">
        <f>IFERROR(IF(B641&lt;&gt;"", IF(ISNUMBER(SEARCH("yes", LOWER(INDEX(Paste_Here!I$2:I$850, MATCH(B641, Paste_Here!A$2:A$850, 0))))), "Yes", IF(ISNUMBER(SEARCH("no", LOWER(INDEX(Paste_Here!I$2:I$850, MATCH(B641, Paste_Here!A$2:A$850, 0))))), "No", "")), ""), "")</f>
        <v/>
      </c>
      <c r="U641" s="66"/>
      <c r="V641" s="76" t="str">
        <f>IFERROR(IF(B641&lt;&gt;"", IF(ISTEXT(INDEX(Paste_Here!J$2:J$850, MATCH(B641, Paste_Here!A$2:A$850, 0))), VALUE(INDEX(Paste_Here!J$2:J$850, MATCH(B641, Paste_Here!A$2:A$850, 0))), ""), ""), "")</f>
        <v/>
      </c>
      <c r="W641" s="66"/>
      <c r="X641" s="66"/>
      <c r="Y641" s="76" t="str">
        <f t="shared" si="74"/>
        <v/>
      </c>
      <c r="Z641" s="66"/>
      <c r="AA641" s="76" t="str">
        <f>IFERROR(IF(B641&lt;&gt;"", IF(AND(INDEX(Paste_Here!AI$2:AI$850, MATCH(B641, Paste_Here!A$2:A$850, 0))&lt;&gt;"", ISNUMBER(VALUE(INDEX(Paste_Here!AI$2:AI$850, MATCH(B641, Paste_Here!A$2:A$850, 0))))), INDEX(Paste_Here!AI$2:AI$850, MATCH(B641, Paste_Here!A$2:A$850, 0)), ""), ""), "")</f>
        <v/>
      </c>
      <c r="AB641" s="66"/>
      <c r="AC641" s="76" t="str">
        <f>IFERROR(IF(B641&lt;&gt;"", IF(AND(INDEX(Paste_Here!AJ$2:AJ$850, MATCH(B641, Paste_Here!A$2:A$850, 0))&lt;&gt;"", ISNUMBER(VALUE(INDEX(Paste_Here!AJ$2:AJ$850, MATCH(B641, Paste_Here!A$2:A$850, 0))))), INDEX(Paste_Here!AJ$2:AJ$850, MATCH(B641, Paste_Here!A$2:A$850, 0)), ""), ""), "")</f>
        <v/>
      </c>
      <c r="AD641" s="66"/>
      <c r="AE641" s="76" t="str">
        <f>IFERROR(IF(B641&lt;&gt;"", IF(AND(INDEX(Paste_Here!AK$2:AK$850, MATCH(B641, Paste_Here!A$2:A$850, 0))&lt;&gt;"", ISNUMBER(VALUE(INDEX(Paste_Here!AK$2:AK$850, MATCH(B641, Paste_Here!A$2:A$850, 0))))), INDEX(Paste_Here!AK$2:AK$850, MATCH(B641, Paste_Here!A$2:A$850, 0)), ""), ""), "")</f>
        <v/>
      </c>
      <c r="AF641" s="66"/>
      <c r="AG641" s="76" t="str">
        <f>IFERROR(IF(B641&lt;&gt;"", IF(AND(INDEX(Paste_Here!AL$2:AL$850, MATCH(B641, Paste_Here!A$2:A$850, 0))&lt;&gt;"", ISNUMBER(VALUE(INDEX(Paste_Here!AL$2:AL$850, MATCH(B641, Paste_Here!A$2:A$850, 0))))), INDEX(Paste_Here!AL$2:AL$850, MATCH(B641, Paste_Here!A$2:A$850, 0)), ""), ""), "")</f>
        <v/>
      </c>
      <c r="AH641" s="66"/>
      <c r="AI641" s="76" t="str">
        <f>IFERROR(IF(B641&lt;&gt;"", IF(AND(INDEX(Paste_Here!AH$2:AH$850, MATCH(B641, Paste_Here!A$2:A$850, 0))&lt;&gt;"", ISNUMBER(VALUE(INDEX(Paste_Here!AH$2:AH$850, MATCH(B641, Paste_Here!A$2:A$850, 0))))), IF(VALUE(INDEX(Paste_Here!AH$2:AH$850, MATCH(B641, Paste_Here!A$2:A$850, 0)))=0, "", INDEX(Paste_Here!AH$2:AH$850, MATCH(B641, Paste_Here!A$2:A$850, 0))), ""), ""), "")</f>
        <v/>
      </c>
      <c r="AJ641" s="66"/>
      <c r="AK641" s="76" t="str">
        <f>IFERROR(IF(B641&lt;&gt;"", IF(AND(INDEX(Paste_Here!N$2:N$850, MATCH(B641, Paste_Here!A$2:A$850, 0))&lt;&gt;"", ISNUMBER(VALUE(INDEX(Paste_Here!N$2:N$850, MATCH(B641, Paste_Here!A$2:A$850, 0))))), INDEX(Paste_Here!N$2:N$850, MATCH(B641, Paste_Here!A$2:A$850, 0)), ""), ""), "")</f>
        <v/>
      </c>
      <c r="AL641" s="66"/>
      <c r="AM641" s="76" t="str">
        <f>IFERROR(IF(B641&lt;&gt;"", IF(AND(INDEX(Paste_Here!O$2:O$850, MATCH(B641, Paste_Here!A$2:A$850, 0))&lt;&gt;"", ISNUMBER(VALUE(INDEX(Paste_Here!O$2:O$850, MATCH(B641, Paste_Here!A$2:A$850, 0))))), INDEX(Paste_Here!O$2:O$850, MATCH(B641, Paste_Here!A$2:A$850, 0)), ""), ""), "")</f>
        <v/>
      </c>
      <c r="AN641" s="66"/>
      <c r="AO641" s="76"/>
      <c r="AP641" s="66"/>
      <c r="AQ641" s="76"/>
      <c r="AR641" s="66"/>
      <c r="AS641" s="76"/>
      <c r="AT641" s="66"/>
      <c r="AU641" s="66"/>
      <c r="AV641" s="76" t="str">
        <f t="shared" si="75"/>
        <v/>
      </c>
      <c r="AW641" s="66"/>
      <c r="AX641" s="76" t="str">
        <f>IFERROR(IF(B641&lt;&gt;"", IF(ISNUMBER(SEARCH("Revealed-Potential (Primary Focus)", LOWER(INDEX(Paste_Here!Z$2:Z$850, MATCH(B641, Paste_Here!A$2:A$850, 0))))), "Rev-Potential: Prim", IF(ISNUMBER(SEARCH("Revealed-Potential (Secondary Focus)", LOWER(INDEX(Paste_Here!Z$2:Z$850, MATCH(B641, Paste_Here!A$2:A$850, 0))))), "Rev-Potential: Sec", IF(ISNUMBER(SEARCH("Monitoring", LOWER(INDEX(Paste_Here!Z$2:Z$850, MATCH(B641, Paste_Here!A$2:A$850, 0))))), "Monitoring", IF(ISNUMBER(SEARCH("At-Promise (Secondary Focus)", LOWER(INDEX(Paste_Here!Z$2:Z$850, MATCH(B641, Paste_Here!A$2:A$850, 0))))), "At-Promise: Sec", IF(ISNUMBER(SEARCH("At-Promise (Primary Focus)", LOWER(INDEX(Paste_Here!Z$2:Z$850, MATCH(B641, Paste_Here!A$2:A$850, 0))))), "At-Promise: Prim", ""))))), ""), "")</f>
        <v/>
      </c>
      <c r="AY641" s="66"/>
      <c r="AZ641" s="76"/>
      <c r="BA641" s="66"/>
      <c r="BB641" s="76"/>
      <c r="BC641" s="66"/>
      <c r="BD641" s="76"/>
      <c r="BE641" s="66"/>
      <c r="BF641" s="76"/>
      <c r="BG641" s="66"/>
      <c r="BH641" s="76"/>
      <c r="BI641" s="66"/>
      <c r="BJ641" s="66"/>
      <c r="BK641" s="76" t="str">
        <f t="shared" si="76"/>
        <v/>
      </c>
      <c r="BL641" s="66"/>
      <c r="BM641" s="76" t="str">
        <f>IFERROR(IF(B641&lt;&gt;"", IF(AND(ISNUMBER(VALUE(SUBSTITUTE(SUBSTITUTE(Paste_Here!R641, "br", "-"), "L", ""))), VALUE(SUBSTITUTE(SUBSTITUTE(Paste_Here!R641, "br", "-"), "L", "")) &gt;= 1095), "Yes", IF(AND(ISNUMBER(VALUE(SUBSTITUTE(SUBSTITUTE(Paste_Here!R641, "br", "-"), "L", ""))), VALUE(SUBSTITUTE(SUBSTITUTE(Paste_Here!R641, "br", "-"), "L", "")) &lt;= 1094), "No", "")), ""), "")</f>
        <v/>
      </c>
      <c r="BN641" s="66"/>
      <c r="BO641" s="76" t="str">
        <f>IFERROR(IF(B641&lt;&gt;"", IF(COUNTIF(INDEX(Paste_Here!Y$2:AB$850, MATCH(B641, Paste_Here!A$2:A$850, 0), 0), "yes") &gt; 0, "Yes", IF(COUNTIF(INDEX(Paste_Here!Y$2:AB$850, MATCH(B641, Paste_Here!A$2:A$850, 0), 0), "no") &gt; 0, "No", "")), ""), "")</f>
        <v/>
      </c>
      <c r="BP641" s="66"/>
      <c r="BQ641" s="76" t="str">
        <f>IFERROR(IF(B641&lt;&gt;"", IF(AND(ISNUMBER(VALUE(SUBSTITUTE(SUBSTITUTE(Paste_Here!U641, "em", "-"), "q", ""))), VALUE(SUBSTITUTE(SUBSTITUTE(Paste_Here!U641, "em", "-"), "q", "")) &gt;= 910), "Yes", IF(AND(ISNUMBER(VALUE(SUBSTITUTE(SUBSTITUTE(Paste_Here!U641, "em", "-"), "q", ""))), VALUE(SUBSTITUTE(SUBSTITUTE(Paste_Here!U641, "em", "-"), "q", "")) &lt;= 909), "No", "")), ""), "")</f>
        <v/>
      </c>
      <c r="BR641" s="66"/>
      <c r="BS641" s="76" t="str">
        <f>IFERROR(IF(B641&lt;&gt;"", IF(AND(INDEX(Paste_Here!X$2:X$850, MATCH(B641, Paste_Here!A$2:A$850, 0))&lt;&gt;"", ISNUMBER(VALUE(INDEX(Paste_Here!X$2:X$850, MATCH(B641, Paste_Here!A$2:A$850, 0))))), INDEX(Paste_Here!X$2:X$850, MATCH(B641, Paste_Here!A$2:A$850, 0)), ""), ""), "")</f>
        <v/>
      </c>
      <c r="BT641" s="66"/>
      <c r="BU641" s="76" t="str">
        <f>IFERROR(IF(B641&lt;&gt;"", IF(ISNUMBER(VALUE(INDEX(Paste_Here!G$2:G$850, MATCH(B641, Paste_Here!A$2:A$850, 0)))), IF(VALUE(INDEX(Paste_Here!G$2:G$850, MATCH(B641, Paste_Here!A$2:A$850, 0)))=0, "No", IF(AND(VALUE(INDEX(Paste_Here!G$2:G$850, MATCH(B641, Paste_Here!A$2:A$850, 0)))&gt;=1, VALUE(INDEX(Paste_Here!G$2:G$850, MATCH(B641, Paste_Here!A$2:A$850, 0)))&lt;=4), VALUE(INDEX(Paste_Here!G$2:G$850, MATCH(B641, Paste_Here!A$2:A$850, 0))), "")), ""), ""), "")</f>
        <v/>
      </c>
      <c r="BV641" s="66"/>
      <c r="BW641" s="76" t="str">
        <f>IFERROR(IF(B641&lt;&gt;"", IF(ISNUMBER(VALUE(INDEX(Paste_Here!H$2:H$850, MATCH(B641, Paste_Here!A$2:A$850, 0)))), IF(VALUE(INDEX(Paste_Here!H$2:H$850, MATCH(B641, Paste_Here!A$2:A$850, 0)))=0, "No", IF(AND(VALUE(INDEX(Paste_Here!H$2:H$850, MATCH(B641, Paste_Here!A$2:A$850, 0)))&gt;=1, VALUE(INDEX(Paste_Here!H$2:H$850, MATCH(B641, Paste_Here!A$2:A$850, 0)))&lt;=4), VALUE(INDEX(Paste_Here!H$2:H$850, MATCH(B641, Paste_Here!A$2:A$850, 0))), "")), ""), ""), "")</f>
        <v/>
      </c>
      <c r="BX641" s="66"/>
      <c r="BY641" s="76"/>
      <c r="BZ641" s="66"/>
      <c r="CA641" s="76"/>
      <c r="CB641" s="66"/>
      <c r="CC641" s="66"/>
      <c r="CD641" s="76" t="str">
        <f t="shared" si="77"/>
        <v/>
      </c>
      <c r="CE641" s="66"/>
      <c r="CF641" s="76" t="str">
        <f>IFERROR(IF(B641&lt;&gt;"", IF(AND(INDEX(Paste_Here!P$2:P$850, MATCH(B641, Paste_Here!A$2:A$850, 0))&lt;&gt;"", ISNUMBER(VALUE(INDEX(Paste_Here!P$2:P$850, MATCH(B641, Paste_Here!A$2:A$850, 0))))), INDEX(Paste_Here!P$2:P$850, MATCH(B641, Paste_Here!A$2:A$850, 0)), ""), ""), "")</f>
        <v/>
      </c>
      <c r="CG641" s="66"/>
      <c r="CH641" s="76" t="str">
        <f>IFERROR(IF(B641&lt;&gt;"", IF(ISNUMBER(SEARCH("highrisk", LOWER(INDEX(Paste_Here!Q$2:Q$850, MATCH(B641, Paste_Here!A$2:A$850, 0))))), "High Risk", IF(ISNUMBER(SEARCH("lowrisk", LOWER(INDEX(Paste_Here!Q$2:Q$850, MATCH(B641, Paste_Here!A$2:A$850, 0))))), "Low Risk", IF(ISNUMBER(SEARCH("somerisk", LOWER(INDEX(Paste_Here!Q$2:Q$850, MATCH(B641, Paste_Here!A$2:A$850, 0))))), "Some Risk", ""))), ""), "")</f>
        <v/>
      </c>
      <c r="CI641" s="66"/>
      <c r="CJ641" s="76" t="str">
        <f>IFERROR(IF(B641&lt;&gt;"", IF(AND(INDEX(Paste_Here!AA$2:AA$850, MATCH(B641, Paste_Here!A$2:A$850, 0))&lt;&gt;"", ISNUMBER(VALUE(INDEX(Paste_Here!AA$2:AA$850, MATCH(B641, Paste_Here!A$2:A$850, 0))))), INDEX(Paste_Here!AA$2:AA$850, MATCH(B641, Paste_Here!A$2:A$850, 0)), ""), ""), "")</f>
        <v/>
      </c>
      <c r="CK641" s="66"/>
      <c r="CL641" s="76" t="str">
        <f>IFERROR(IF(B641&lt;&gt;"", IF(LOWER(INDEX(Paste_Here!AB$2:AB$850, MATCH(B641, Paste_Here!A$2:A$850, 0)))="approaching expectations", "Approaching", IF(LOWER(INDEX(Paste_Here!AB$2:AB$850, MATCH(B641, Paste_Here!A$2:A$850, 0)))="met expectations", "Met", IF(LOWER(INDEX(Paste_Here!AB$2:AB$850, MATCH(B641, Paste_Here!A$2:A$850, 0)))="exceeded expectations", "Exceeded", IF(LOWER(INDEX(Paste_Here!AB$2:AB$850, MATCH(B641, Paste_Here!A$2:A$850, 0)))="below expectations", "Below", "")))), ""), "")</f>
        <v/>
      </c>
      <c r="CM641" s="66"/>
      <c r="CN641" s="76" t="str">
        <f>IFERROR(IF(B641&lt;&gt;"", IF(AND(INDEX(Paste_Here!AC$2:AC$850, MATCH(B641, Paste_Here!A$2:A$850, 0))&lt;&gt;"", ISNUMBER(VALUE(INDEX(Paste_Here!AC$2:AC$850, MATCH(B641, Paste_Here!A$2:A$850, 0))))), INDEX(Paste_Here!AC$2:AC$850, MATCH(B641, Paste_Here!A$2:A$850, 0)), ""), ""), "")</f>
        <v/>
      </c>
      <c r="CO641" s="66"/>
      <c r="CP641" s="76"/>
      <c r="CQ641" s="66"/>
      <c r="CR641" s="76"/>
      <c r="CS641" s="66"/>
      <c r="CT641" s="76"/>
      <c r="CU641" s="66"/>
      <c r="CV641" s="76"/>
      <c r="CW641" s="66"/>
      <c r="CX641" s="76"/>
      <c r="CY641" s="66"/>
      <c r="CZ641" s="66"/>
      <c r="DA641" s="76" t="str">
        <f t="shared" si="78"/>
        <v/>
      </c>
      <c r="DB641" s="66"/>
      <c r="DC641" s="76" t="str">
        <f>IFERROR(IF(B641&lt;&gt;"", IF(AND(INDEX(Paste_Here!V$2:V$850, MATCH(B641, Paste_Here!A$2:A$850, 0))&lt;&gt;"", ISNUMBER(VALUE(INDEX(Paste_Here!V$2:V$850, MATCH(B641, Paste_Here!A$2:A$850, 0))))), INDEX(Paste_Here!V$2:V$850, MATCH(B641, Paste_Here!A$2:A$850, 0)), ""), ""), "")</f>
        <v/>
      </c>
      <c r="DD641" s="66"/>
      <c r="DE641" s="76" t="str">
        <f>IFERROR(IF(B641&lt;&gt;"", IF(ISNUMBER(SEARCH("highrisk", LOWER(INDEX(Paste_Here!W$2:W$850, MATCH(B641, Paste_Here!A$2:A$850, 0))))), "High Risk", IF(ISNUMBER(SEARCH("lowrisk", LOWER(INDEX(Paste_Here!W$2:W$850, MATCH(B641, Paste_Here!A$2:A$850, 0))))), "Low Risk", IF(ISNUMBER(SEARCH("somerisk", LOWER(INDEX(Paste_Here!W$2:W$850, MATCH(B641, Paste_Here!A$2:A$850, 0))))), "Some Risk", ""))), ""), "")</f>
        <v/>
      </c>
      <c r="DF641" s="66"/>
      <c r="DG641" s="76" t="str">
        <f>IFERROR(IF(B641&lt;&gt;"", IF(AND(INDEX(Paste_Here!S$2:S$850, MATCH(B641, Paste_Here!A$2:A$850, 0))&lt;&gt;"", ISNUMBER(VALUE(INDEX(Paste_Here!S$2:S$850, MATCH(B641, Paste_Here!A$2:A$850, 0))))), INDEX(Paste_Here!S$2:S$850, MATCH(B641, Paste_Here!A$2:A$850, 0)), ""), ""), "")</f>
        <v/>
      </c>
      <c r="DH641" s="66"/>
      <c r="DI641" s="76" t="str">
        <f>IFERROR(IF(B641&lt;&gt;"", IF(ISNUMBER(SEARCH("highrisk", LOWER(INDEX(Paste_Here!T$2:T$850, MATCH(B641, Paste_Here!A$2:A$850, 0))))), "High Risk", IF(ISNUMBER(SEARCH("lowrisk", LOWER(INDEX(Paste_Here!T$2:T$850, MATCH(B641, Paste_Here!A$2:A$850, 0))))), "Low Risk", IF(ISNUMBER(SEARCH("somerisk", LOWER(INDEX(Paste_Here!T$2:T$850, MATCH(B641, Paste_Here!A$2:A$850, 0))))), "Some Risk", ""))), ""), "")</f>
        <v/>
      </c>
      <c r="DJ641" s="66"/>
      <c r="DK641" s="76" t="str">
        <f>IFERROR(IF(B641&lt;&gt;"", IF(AND(INDEX(Paste_Here!AD$2:AD$850, MATCH(B641, Paste_Here!A$2:A$850, 0))&lt;&gt;"", ISNUMBER(VALUE(INDEX(Paste_Here!AD$2:AD$850, MATCH(B641, Paste_Here!A$2:A$850, 0))))), INDEX(Paste_Here!AD$2:AD$850, MATCH(B641, Paste_Here!A$2:A$850, 0)), ""), ""), "")</f>
        <v/>
      </c>
      <c r="DL641" s="66"/>
      <c r="DM641" s="76" t="str">
        <f>IFERROR(IF(B641&lt;&gt;"", IF(LOWER(INDEX(Paste_Here!AE$2:AE$850, MATCH(B641, Paste_Here!A$2:A$850, 0)))="approaching expectations", "Approaching", IF(LOWER(INDEX(Paste_Here!AE$2:AE$850, MATCH(B641, Paste_Here!A$2:A$850, 0)))="met expectations", "Met", IF(LOWER(INDEX(Paste_Here!AE$2:AE$850, MATCH(B641, Paste_Here!A$2:A$850, 0)))="exceeded expectations", "Exceeded", IF(LOWER(INDEX(Paste_Here!AE$2:AE$850, MATCH(B641, Paste_Here!A$2:A$850, 0)))="below expectations", "Below", "")))), ""), "")</f>
        <v/>
      </c>
      <c r="DN641" s="66"/>
      <c r="DO641" s="76"/>
      <c r="DP641" s="66"/>
      <c r="DQ641" s="76"/>
      <c r="DR641" s="66"/>
      <c r="DS641" s="76"/>
      <c r="DT641" s="66"/>
      <c r="DU641" s="76"/>
      <c r="DV641" s="66"/>
      <c r="DW641" s="66"/>
      <c r="DX641" s="76" t="str">
        <f t="shared" si="79"/>
        <v/>
      </c>
      <c r="DY641" s="66"/>
      <c r="DZ641" s="76"/>
      <c r="EA641" s="66"/>
      <c r="EB641" s="76"/>
      <c r="EC641" s="66"/>
      <c r="ED641" s="76" t="str">
        <f>IFERROR(IF(B641&lt;&gt;"", IF(AND(INDEX(Paste_Here!AF$2:AF$850, MATCH(B641, Paste_Here!A$2:A$850, 0))&lt;&gt;"", ISNUMBER(VALUE(INDEX(Paste_Here!AF$2:AF$850, MATCH(B641, Paste_Here!A$2:A$850, 0))))), INDEX(Paste_Here!AF$2:AF$850, MATCH(B641, Paste_Here!A$2:A$850, 0)), ""), ""), "")</f>
        <v/>
      </c>
      <c r="EE641" s="66"/>
      <c r="EF641" s="76"/>
      <c r="EG641" s="66"/>
      <c r="EH641" s="76"/>
      <c r="EI641" s="66"/>
      <c r="EJ641" s="76" t="str">
        <f>IFERROR(IF(B641&lt;&gt;"", IF(AND(INDEX(Paste_Here!AG$2:AG$850, MATCH(B641, Paste_Here!A$2:A$850, 0))&lt;&gt;"", ISNUMBER(VALUE(INDEX(Paste_Here!AG$2:AG$850, MATCH(B641, Paste_Here!A$2:A$850, 0))))), INDEX(Paste_Here!AG$2:AG$850, MATCH(B641, Paste_Here!A$2:A$850, 0)), ""), ""), "")</f>
        <v/>
      </c>
      <c r="EK641" s="66"/>
      <c r="EL641" s="76"/>
      <c r="EM641" s="66"/>
      <c r="EN641" s="76"/>
      <c r="EO641" s="66"/>
      <c r="EP641" s="76"/>
      <c r="EQ641" s="66"/>
      <c r="ER641" s="76"/>
      <c r="ES641" s="66"/>
      <c r="ET641" s="66"/>
      <c r="EU641" s="76"/>
      <c r="EV641" s="66"/>
      <c r="EW641" s="76"/>
      <c r="EX641" s="66"/>
      <c r="EY641" s="76"/>
      <c r="EZ641" s="66"/>
      <c r="FA641" s="76"/>
      <c r="FB641" s="66"/>
      <c r="FC641" s="76"/>
      <c r="FD641" s="66"/>
      <c r="FE641" s="76"/>
      <c r="FF641" s="66"/>
      <c r="FG641" s="76"/>
      <c r="FH641" s="66"/>
      <c r="FI641" s="76"/>
      <c r="FJ641" s="66"/>
      <c r="FK641" s="76"/>
      <c r="FL641" s="66"/>
      <c r="FM641" s="76"/>
      <c r="FN641" s="66"/>
      <c r="FO641" s="76"/>
      <c r="FP641" s="66"/>
      <c r="FQ641" s="76"/>
      <c r="FR641" s="66"/>
      <c r="FS641" s="76"/>
      <c r="FT641" s="66"/>
      <c r="FU641" s="76"/>
      <c r="FV641" s="66"/>
      <c r="FW641" s="76"/>
      <c r="FX641" s="66"/>
      <c r="FY641" s="76"/>
      <c r="FZ641" s="66"/>
      <c r="GA641" s="76"/>
      <c r="GB641" s="66"/>
      <c r="GC641" s="76"/>
      <c r="GD641" s="66"/>
      <c r="GE641" s="76"/>
      <c r="GF641" s="66"/>
      <c r="GG641" s="76"/>
      <c r="GH641" s="66"/>
      <c r="GI641" s="76"/>
      <c r="GJ641" s="66"/>
      <c r="GK641" s="76"/>
      <c r="GL641" s="66"/>
      <c r="GM641" s="76"/>
      <c r="GN641" s="66"/>
      <c r="GO641" s="76"/>
      <c r="GP641" s="66"/>
      <c r="GQ641" s="76"/>
      <c r="GR641" s="66"/>
      <c r="GS641" s="76"/>
      <c r="GT641" s="66"/>
      <c r="GU641" s="76"/>
      <c r="GV641" s="66"/>
      <c r="GW641" s="76"/>
      <c r="GX641" s="66"/>
      <c r="GY641" s="76"/>
      <c r="GZ641" s="66"/>
      <c r="HA641" s="76"/>
      <c r="HB641" s="66"/>
      <c r="HC641" s="76"/>
      <c r="HD641" s="66"/>
      <c r="HE641" s="76"/>
      <c r="HF641" s="66"/>
      <c r="HG641" s="76"/>
      <c r="HH641" s="66"/>
      <c r="HI641" s="76"/>
      <c r="HJ641" s="66"/>
      <c r="HK641" s="76"/>
      <c r="HL641" s="66"/>
      <c r="HM641" s="76"/>
      <c r="HN641" s="66"/>
      <c r="HO641" s="76"/>
      <c r="HP641" s="66"/>
      <c r="HQ641" s="76"/>
      <c r="HR641" s="66"/>
      <c r="HS641" s="76"/>
      <c r="HT641" s="66"/>
      <c r="HU641" s="76"/>
      <c r="HV641" s="66"/>
      <c r="HW641" s="76"/>
      <c r="HX641" s="66"/>
      <c r="HY641" s="76"/>
      <c r="HZ641" s="66"/>
      <c r="IA641" s="76"/>
      <c r="IB641" s="66"/>
      <c r="IC641" s="76"/>
      <c r="ID641" s="66"/>
      <c r="IE641" s="76"/>
      <c r="IF641" s="66"/>
      <c r="IG641" s="76"/>
      <c r="IH641" s="66"/>
      <c r="II641" s="76"/>
      <c r="IJ641" s="66"/>
      <c r="IK641" s="76"/>
      <c r="IL641" s="66"/>
      <c r="IM641" s="76"/>
      <c r="IN641" s="66"/>
      <c r="IO641" s="76"/>
      <c r="IP641" s="66"/>
      <c r="IQ641" s="76"/>
      <c r="IR641" s="66"/>
      <c r="IS641" s="76"/>
      <c r="IT641" s="66"/>
      <c r="IU641" s="76"/>
      <c r="IV641" s="66"/>
      <c r="IW641" s="76"/>
      <c r="IX641" s="66"/>
      <c r="IY641" s="76"/>
      <c r="IZ641" s="66"/>
      <c r="JA641" s="76"/>
      <c r="JB641" s="66"/>
      <c r="JC641" s="76"/>
      <c r="JD641" s="66"/>
      <c r="JE641" s="76"/>
      <c r="JF641" s="66"/>
      <c r="JG641" s="76"/>
      <c r="JH641" s="66"/>
      <c r="JI641" s="76"/>
      <c r="JJ641" s="66"/>
      <c r="JK641" s="76"/>
      <c r="JL641" s="66"/>
      <c r="JM641" s="76"/>
      <c r="JN641" s="66"/>
      <c r="JO641" s="76"/>
      <c r="JP641" s="66"/>
      <c r="JQ641" s="76"/>
      <c r="JR641" s="66"/>
      <c r="JS641" s="76"/>
      <c r="JT641" s="66"/>
      <c r="JU641" s="76"/>
      <c r="JV641" s="66"/>
      <c r="JW641" s="76"/>
      <c r="JX641" s="66"/>
      <c r="JY641" s="76"/>
      <c r="JZ641" s="66"/>
      <c r="KA641" s="76"/>
      <c r="KB641" s="66"/>
      <c r="KC641" s="76"/>
      <c r="KD641" s="66"/>
      <c r="KE641" s="76"/>
      <c r="KF641" s="66"/>
      <c r="KG641" s="76"/>
      <c r="KH641" s="66"/>
      <c r="KI641" s="76"/>
      <c r="KJ641" s="66"/>
      <c r="KK641" s="76"/>
      <c r="KL641" s="66"/>
      <c r="KM641" s="76"/>
      <c r="KN641" s="66"/>
      <c r="KO641" s="76"/>
      <c r="KP641" s="66"/>
      <c r="KQ641" s="76"/>
      <c r="KR641" s="66"/>
      <c r="KS641" s="76"/>
      <c r="KT641" s="66"/>
      <c r="KU641" s="76"/>
      <c r="KV641" s="66"/>
      <c r="KW641" s="76"/>
      <c r="KX641" s="66"/>
      <c r="KY641" s="76"/>
      <c r="KZ641" s="66"/>
      <c r="LA641" s="76"/>
      <c r="LB641" s="66"/>
      <c r="LC641" s="76"/>
      <c r="LD641" s="66"/>
      <c r="LE641" s="76"/>
      <c r="LF641" s="66"/>
      <c r="LG641" s="76"/>
      <c r="LH641" s="66"/>
      <c r="LI641" s="76"/>
      <c r="LJ641" s="66"/>
      <c r="LK641" s="76"/>
      <c r="LL641" s="66"/>
      <c r="LM641" s="76"/>
      <c r="LN641" s="66"/>
      <c r="LO641" s="76"/>
      <c r="LP641" s="66"/>
      <c r="LQ641" s="76"/>
      <c r="LR641" s="66"/>
      <c r="LS641" s="76"/>
      <c r="LT641" s="66"/>
      <c r="LU641" s="76"/>
      <c r="LV641" s="66"/>
      <c r="LW641" s="76"/>
      <c r="LX641" s="66"/>
      <c r="LY641" s="76"/>
      <c r="LZ641" s="66"/>
      <c r="MA641" s="76"/>
      <c r="MB641" s="66"/>
      <c r="MC641" s="76"/>
      <c r="MD641" s="66"/>
      <c r="MG641" s="1" t="str" cm="1">
        <f t="array" ref="MG641">IFERROR(INDEX(Paste_Here!$B$2:$B$850, MATCH(0, COUNTIF(MG$4:MG640, Paste_Here!$B$2:$B$850) + IF(Paste_Here!$B$2:$B$850="", 1, 0), 0)), "")</f>
        <v/>
      </c>
      <c r="MH641" s="1" t="str">
        <f>IF(MG641&lt;&gt;"", INDEX(Paste_Here!$A$2:$A$850, MATCH(MG641, Paste_Here!$B$2:$B$850, 0)), "")</f>
        <v/>
      </c>
      <c r="MI641" s="1" t="str">
        <f t="shared" si="80"/>
        <v/>
      </c>
      <c r="MJ641" s="1" t="str" cm="1">
        <f t="array" ref="MJ641">IFERROR(INDEX($MI$5:$MI$850, MATCH(SMALL(IF($MI$5:$MI$850&lt;&gt;"", COUNTIF($MI$5:$MI$850, "&lt;"&amp;$MI$5:$MI$850)+1), ROW()-ROW($MJ$5)+1), COUNTIF($MI$5:$MI$850, "&lt;"&amp;$MI$5:$MI$850)+1, 0)), "")</f>
        <v/>
      </c>
    </row>
    <row r="642" spans="1:348">
      <c r="A642" s="66"/>
      <c r="B642" s="76" t="str">
        <f t="shared" si="73"/>
        <v/>
      </c>
      <c r="C642" s="66"/>
      <c r="D642" s="76" t="str">
        <f>IFERROR(IF(B642&lt;&gt;"", IF(AND(INDEX(Paste_Here!B$2:B$850, MATCH(B642, Paste_Here!A$2:A$850, 0))&lt;&gt;"", ISNUMBER(VALUE(INDEX(Paste_Here!B$2:B$850, MATCH(B642, Paste_Here!A$2:A$850, 0))))), INDEX(Paste_Here!B$2:B$850, MATCH(B642, Paste_Here!A$2:A$850, 0)), ""), ""), "")</f>
        <v/>
      </c>
      <c r="E642" s="66"/>
      <c r="F642" s="76" t="str">
        <f>IFERROR(IF(B642&lt;&gt;"", IF(ISTEXT(INDEX(Paste_Here!K$2:K$850, MATCH(B642, Paste_Here!A$2:A$850, 0))), INDEX(Paste_Here!K$2:K$850, MATCH(B642, Paste_Here!A$2:A$850, 0)), ""), ""), "")</f>
        <v/>
      </c>
      <c r="G642" s="66"/>
      <c r="H642" s="76" t="str">
        <f>IFERROR(IF(B642&lt;&gt;"", IF(ISTEXT(INDEX(Paste_Here!C$2:C$850, MATCH(B642, Paste_Here!A$2:A$850, 0))), INDEX(Paste_Here!C$2:C$850, MATCH(B642, Paste_Here!A$2:A$850, 0)), ""), ""), "")</f>
        <v/>
      </c>
      <c r="I642" s="66"/>
      <c r="J642" s="76" t="str">
        <f>IFERROR(IF(B642&lt;&gt;"", IF(ISNUMBER(SEARCH("s", LOWER(INDEX(Paste_Here!M$2:M$850, MATCH(B642, Paste_Here!A$2:A$850, 0))))), "Yes", IF(INDEX(Paste_Here!M$2:M$850, MATCH(B642, Paste_Here!A$2:A$850, 0))&lt;&gt;"", "No", "")), ""), "")</f>
        <v/>
      </c>
      <c r="K642" s="66"/>
      <c r="L642" s="76" t="str">
        <f>IFERROR(IF(B642&lt;&gt;"", IF(ISNUMBER(SEARCH("yes", LOWER(INDEX(Paste_Here!E$2:E$850, MATCH(B642, Paste_Here!A$2:A$850, 0))))), "Yes", IF(ISNUMBER(SEARCH("no", LOWER(INDEX(Paste_Here!E$2:E$850, MATCH(B642, Paste_Here!A$2:A$850, 0))))), "No", "")), ""), "")</f>
        <v/>
      </c>
      <c r="M642" s="66"/>
      <c r="N642" s="76" t="str">
        <f>IFERROR(IF(B642&lt;&gt;"", IF(ISNUMBER(SEARCH("yes", LOWER(INDEX(Paste_Here!F$2:F$850, MATCH(B642, Paste_Here!A$2:A$850, 0))))), "Yes", IF(ISNUMBER(SEARCH("no", LOWER(INDEX(Paste_Here!F$2:F$850, MATCH(B642, Paste_Here!A$2:A$850, 0))))), "No", "")), ""), "")</f>
        <v/>
      </c>
      <c r="O642" s="66"/>
      <c r="P642" s="76" t="str">
        <f>IFERROR(IF(B642&lt;&gt;"", IF(ISNUMBER(SEARCH("yes", LOWER(INDEX(Paste_Here!L$2:L$850, MATCH(B642, Paste_Here!A$2:A$850, 0))))), "Yes", IF(ISNUMBER(SEARCH("no", LOWER(INDEX(Paste_Here!L$2:L$850, MATCH(B642, Paste_Here!A$2:A$850, 0))))), "No", "")), ""), "")</f>
        <v/>
      </c>
      <c r="Q642" s="66"/>
      <c r="R642" s="76" t="str">
        <f>IFERROR(IF(B642&lt;&gt;"", IF(ISNUMBER(SEARCH("transitional 2", LOWER(INDEX(Paste_Here!D$2:D$850, MATCH(B642, Paste_Here!A$2:A$850, 0))))), "T2", IF(ISNUMBER(SEARCH("transitional 1", LOWER(INDEX(Paste_Here!D$2:D$850, MATCH(B642, Paste_Here!A$2:A$850, 0))))), "T1", IF(ISNUMBER(SEARCH("waived ell services", LOWER(INDEX(Paste_Here!D$2:D$850, MATCH(B642, Paste_Here!A$2:A$850, 0))))), "W", IF(ISNUMBER(SEARCH("english language learner", LOWER(INDEX(Paste_Here!D$2:D$850, MATCH(B642, Paste_Here!A$2:A$850, 0))))), "L", "")))), ""), "")</f>
        <v/>
      </c>
      <c r="S642" s="66"/>
      <c r="T642" s="76" t="str">
        <f>IFERROR(IF(B642&lt;&gt;"", IF(ISNUMBER(SEARCH("yes", LOWER(INDEX(Paste_Here!I$2:I$850, MATCH(B642, Paste_Here!A$2:A$850, 0))))), "Yes", IF(ISNUMBER(SEARCH("no", LOWER(INDEX(Paste_Here!I$2:I$850, MATCH(B642, Paste_Here!A$2:A$850, 0))))), "No", "")), ""), "")</f>
        <v/>
      </c>
      <c r="U642" s="66"/>
      <c r="V642" s="76" t="str">
        <f>IFERROR(IF(B642&lt;&gt;"", IF(ISTEXT(INDEX(Paste_Here!J$2:J$850, MATCH(B642, Paste_Here!A$2:A$850, 0))), VALUE(INDEX(Paste_Here!J$2:J$850, MATCH(B642, Paste_Here!A$2:A$850, 0))), ""), ""), "")</f>
        <v/>
      </c>
      <c r="W642" s="66"/>
      <c r="X642" s="66"/>
      <c r="Y642" s="76" t="str">
        <f t="shared" si="74"/>
        <v/>
      </c>
      <c r="Z642" s="66"/>
      <c r="AA642" s="76" t="str">
        <f>IFERROR(IF(B642&lt;&gt;"", IF(AND(INDEX(Paste_Here!AI$2:AI$850, MATCH(B642, Paste_Here!A$2:A$850, 0))&lt;&gt;"", ISNUMBER(VALUE(INDEX(Paste_Here!AI$2:AI$850, MATCH(B642, Paste_Here!A$2:A$850, 0))))), INDEX(Paste_Here!AI$2:AI$850, MATCH(B642, Paste_Here!A$2:A$850, 0)), ""), ""), "")</f>
        <v/>
      </c>
      <c r="AB642" s="66"/>
      <c r="AC642" s="76" t="str">
        <f>IFERROR(IF(B642&lt;&gt;"", IF(AND(INDEX(Paste_Here!AJ$2:AJ$850, MATCH(B642, Paste_Here!A$2:A$850, 0))&lt;&gt;"", ISNUMBER(VALUE(INDEX(Paste_Here!AJ$2:AJ$850, MATCH(B642, Paste_Here!A$2:A$850, 0))))), INDEX(Paste_Here!AJ$2:AJ$850, MATCH(B642, Paste_Here!A$2:A$850, 0)), ""), ""), "")</f>
        <v/>
      </c>
      <c r="AD642" s="66"/>
      <c r="AE642" s="76" t="str">
        <f>IFERROR(IF(B642&lt;&gt;"", IF(AND(INDEX(Paste_Here!AK$2:AK$850, MATCH(B642, Paste_Here!A$2:A$850, 0))&lt;&gt;"", ISNUMBER(VALUE(INDEX(Paste_Here!AK$2:AK$850, MATCH(B642, Paste_Here!A$2:A$850, 0))))), INDEX(Paste_Here!AK$2:AK$850, MATCH(B642, Paste_Here!A$2:A$850, 0)), ""), ""), "")</f>
        <v/>
      </c>
      <c r="AF642" s="66"/>
      <c r="AG642" s="76" t="str">
        <f>IFERROR(IF(B642&lt;&gt;"", IF(AND(INDEX(Paste_Here!AL$2:AL$850, MATCH(B642, Paste_Here!A$2:A$850, 0))&lt;&gt;"", ISNUMBER(VALUE(INDEX(Paste_Here!AL$2:AL$850, MATCH(B642, Paste_Here!A$2:A$850, 0))))), INDEX(Paste_Here!AL$2:AL$850, MATCH(B642, Paste_Here!A$2:A$850, 0)), ""), ""), "")</f>
        <v/>
      </c>
      <c r="AH642" s="66"/>
      <c r="AI642" s="76" t="str">
        <f>IFERROR(IF(B642&lt;&gt;"", IF(AND(INDEX(Paste_Here!AH$2:AH$850, MATCH(B642, Paste_Here!A$2:A$850, 0))&lt;&gt;"", ISNUMBER(VALUE(INDEX(Paste_Here!AH$2:AH$850, MATCH(B642, Paste_Here!A$2:A$850, 0))))), IF(VALUE(INDEX(Paste_Here!AH$2:AH$850, MATCH(B642, Paste_Here!A$2:A$850, 0)))=0, "", INDEX(Paste_Here!AH$2:AH$850, MATCH(B642, Paste_Here!A$2:A$850, 0))), ""), ""), "")</f>
        <v/>
      </c>
      <c r="AJ642" s="66"/>
      <c r="AK642" s="76" t="str">
        <f>IFERROR(IF(B642&lt;&gt;"", IF(AND(INDEX(Paste_Here!N$2:N$850, MATCH(B642, Paste_Here!A$2:A$850, 0))&lt;&gt;"", ISNUMBER(VALUE(INDEX(Paste_Here!N$2:N$850, MATCH(B642, Paste_Here!A$2:A$850, 0))))), INDEX(Paste_Here!N$2:N$850, MATCH(B642, Paste_Here!A$2:A$850, 0)), ""), ""), "")</f>
        <v/>
      </c>
      <c r="AL642" s="66"/>
      <c r="AM642" s="76" t="str">
        <f>IFERROR(IF(B642&lt;&gt;"", IF(AND(INDEX(Paste_Here!O$2:O$850, MATCH(B642, Paste_Here!A$2:A$850, 0))&lt;&gt;"", ISNUMBER(VALUE(INDEX(Paste_Here!O$2:O$850, MATCH(B642, Paste_Here!A$2:A$850, 0))))), INDEX(Paste_Here!O$2:O$850, MATCH(B642, Paste_Here!A$2:A$850, 0)), ""), ""), "")</f>
        <v/>
      </c>
      <c r="AN642" s="66"/>
      <c r="AO642" s="76"/>
      <c r="AP642" s="66"/>
      <c r="AQ642" s="76"/>
      <c r="AR642" s="66"/>
      <c r="AS642" s="76"/>
      <c r="AT642" s="66"/>
      <c r="AU642" s="66"/>
      <c r="AV642" s="76" t="str">
        <f t="shared" si="75"/>
        <v/>
      </c>
      <c r="AW642" s="66"/>
      <c r="AX642" s="76" t="str">
        <f>IFERROR(IF(B642&lt;&gt;"", IF(ISNUMBER(SEARCH("Revealed-Potential (Primary Focus)", LOWER(INDEX(Paste_Here!Z$2:Z$850, MATCH(B642, Paste_Here!A$2:A$850, 0))))), "Rev-Potential: Prim", IF(ISNUMBER(SEARCH("Revealed-Potential (Secondary Focus)", LOWER(INDEX(Paste_Here!Z$2:Z$850, MATCH(B642, Paste_Here!A$2:A$850, 0))))), "Rev-Potential: Sec", IF(ISNUMBER(SEARCH("Monitoring", LOWER(INDEX(Paste_Here!Z$2:Z$850, MATCH(B642, Paste_Here!A$2:A$850, 0))))), "Monitoring", IF(ISNUMBER(SEARCH("At-Promise (Secondary Focus)", LOWER(INDEX(Paste_Here!Z$2:Z$850, MATCH(B642, Paste_Here!A$2:A$850, 0))))), "At-Promise: Sec", IF(ISNUMBER(SEARCH("At-Promise (Primary Focus)", LOWER(INDEX(Paste_Here!Z$2:Z$850, MATCH(B642, Paste_Here!A$2:A$850, 0))))), "At-Promise: Prim", ""))))), ""), "")</f>
        <v/>
      </c>
      <c r="AY642" s="66"/>
      <c r="AZ642" s="76"/>
      <c r="BA642" s="66"/>
      <c r="BB642" s="76"/>
      <c r="BC642" s="66"/>
      <c r="BD642" s="76"/>
      <c r="BE642" s="66"/>
      <c r="BF642" s="76"/>
      <c r="BG642" s="66"/>
      <c r="BH642" s="76"/>
      <c r="BI642" s="66"/>
      <c r="BJ642" s="66"/>
      <c r="BK642" s="76" t="str">
        <f t="shared" si="76"/>
        <v/>
      </c>
      <c r="BL642" s="66"/>
      <c r="BM642" s="76" t="str">
        <f>IFERROR(IF(B642&lt;&gt;"", IF(AND(ISNUMBER(VALUE(SUBSTITUTE(SUBSTITUTE(Paste_Here!R642, "br", "-"), "L", ""))), VALUE(SUBSTITUTE(SUBSTITUTE(Paste_Here!R642, "br", "-"), "L", "")) &gt;= 1095), "Yes", IF(AND(ISNUMBER(VALUE(SUBSTITUTE(SUBSTITUTE(Paste_Here!R642, "br", "-"), "L", ""))), VALUE(SUBSTITUTE(SUBSTITUTE(Paste_Here!R642, "br", "-"), "L", "")) &lt;= 1094), "No", "")), ""), "")</f>
        <v/>
      </c>
      <c r="BN642" s="66"/>
      <c r="BO642" s="76" t="str">
        <f>IFERROR(IF(B642&lt;&gt;"", IF(COUNTIF(INDEX(Paste_Here!Y$2:AB$850, MATCH(B642, Paste_Here!A$2:A$850, 0), 0), "yes") &gt; 0, "Yes", IF(COUNTIF(INDEX(Paste_Here!Y$2:AB$850, MATCH(B642, Paste_Here!A$2:A$850, 0), 0), "no") &gt; 0, "No", "")), ""), "")</f>
        <v/>
      </c>
      <c r="BP642" s="66"/>
      <c r="BQ642" s="76" t="str">
        <f>IFERROR(IF(B642&lt;&gt;"", IF(AND(ISNUMBER(VALUE(SUBSTITUTE(SUBSTITUTE(Paste_Here!U642, "em", "-"), "q", ""))), VALUE(SUBSTITUTE(SUBSTITUTE(Paste_Here!U642, "em", "-"), "q", "")) &gt;= 910), "Yes", IF(AND(ISNUMBER(VALUE(SUBSTITUTE(SUBSTITUTE(Paste_Here!U642, "em", "-"), "q", ""))), VALUE(SUBSTITUTE(SUBSTITUTE(Paste_Here!U642, "em", "-"), "q", "")) &lt;= 909), "No", "")), ""), "")</f>
        <v/>
      </c>
      <c r="BR642" s="66"/>
      <c r="BS642" s="76" t="str">
        <f>IFERROR(IF(B642&lt;&gt;"", IF(AND(INDEX(Paste_Here!X$2:X$850, MATCH(B642, Paste_Here!A$2:A$850, 0))&lt;&gt;"", ISNUMBER(VALUE(INDEX(Paste_Here!X$2:X$850, MATCH(B642, Paste_Here!A$2:A$850, 0))))), INDEX(Paste_Here!X$2:X$850, MATCH(B642, Paste_Here!A$2:A$850, 0)), ""), ""), "")</f>
        <v/>
      </c>
      <c r="BT642" s="66"/>
      <c r="BU642" s="76" t="str">
        <f>IFERROR(IF(B642&lt;&gt;"", IF(ISNUMBER(VALUE(INDEX(Paste_Here!G$2:G$850, MATCH(B642, Paste_Here!A$2:A$850, 0)))), IF(VALUE(INDEX(Paste_Here!G$2:G$850, MATCH(B642, Paste_Here!A$2:A$850, 0)))=0, "No", IF(AND(VALUE(INDEX(Paste_Here!G$2:G$850, MATCH(B642, Paste_Here!A$2:A$850, 0)))&gt;=1, VALUE(INDEX(Paste_Here!G$2:G$850, MATCH(B642, Paste_Here!A$2:A$850, 0)))&lt;=4), VALUE(INDEX(Paste_Here!G$2:G$850, MATCH(B642, Paste_Here!A$2:A$850, 0))), "")), ""), ""), "")</f>
        <v/>
      </c>
      <c r="BV642" s="66"/>
      <c r="BW642" s="76" t="str">
        <f>IFERROR(IF(B642&lt;&gt;"", IF(ISNUMBER(VALUE(INDEX(Paste_Here!H$2:H$850, MATCH(B642, Paste_Here!A$2:A$850, 0)))), IF(VALUE(INDEX(Paste_Here!H$2:H$850, MATCH(B642, Paste_Here!A$2:A$850, 0)))=0, "No", IF(AND(VALUE(INDEX(Paste_Here!H$2:H$850, MATCH(B642, Paste_Here!A$2:A$850, 0)))&gt;=1, VALUE(INDEX(Paste_Here!H$2:H$850, MATCH(B642, Paste_Here!A$2:A$850, 0)))&lt;=4), VALUE(INDEX(Paste_Here!H$2:H$850, MATCH(B642, Paste_Here!A$2:A$850, 0))), "")), ""), ""), "")</f>
        <v/>
      </c>
      <c r="BX642" s="66"/>
      <c r="BY642" s="76"/>
      <c r="BZ642" s="66"/>
      <c r="CA642" s="76"/>
      <c r="CB642" s="66"/>
      <c r="CC642" s="66"/>
      <c r="CD642" s="76" t="str">
        <f t="shared" si="77"/>
        <v/>
      </c>
      <c r="CE642" s="66"/>
      <c r="CF642" s="76" t="str">
        <f>IFERROR(IF(B642&lt;&gt;"", IF(AND(INDEX(Paste_Here!P$2:P$850, MATCH(B642, Paste_Here!A$2:A$850, 0))&lt;&gt;"", ISNUMBER(VALUE(INDEX(Paste_Here!P$2:P$850, MATCH(B642, Paste_Here!A$2:A$850, 0))))), INDEX(Paste_Here!P$2:P$850, MATCH(B642, Paste_Here!A$2:A$850, 0)), ""), ""), "")</f>
        <v/>
      </c>
      <c r="CG642" s="66"/>
      <c r="CH642" s="76" t="str">
        <f>IFERROR(IF(B642&lt;&gt;"", IF(ISNUMBER(SEARCH("highrisk", LOWER(INDEX(Paste_Here!Q$2:Q$850, MATCH(B642, Paste_Here!A$2:A$850, 0))))), "High Risk", IF(ISNUMBER(SEARCH("lowrisk", LOWER(INDEX(Paste_Here!Q$2:Q$850, MATCH(B642, Paste_Here!A$2:A$850, 0))))), "Low Risk", IF(ISNUMBER(SEARCH("somerisk", LOWER(INDEX(Paste_Here!Q$2:Q$850, MATCH(B642, Paste_Here!A$2:A$850, 0))))), "Some Risk", ""))), ""), "")</f>
        <v/>
      </c>
      <c r="CI642" s="66"/>
      <c r="CJ642" s="76" t="str">
        <f>IFERROR(IF(B642&lt;&gt;"", IF(AND(INDEX(Paste_Here!AA$2:AA$850, MATCH(B642, Paste_Here!A$2:A$850, 0))&lt;&gt;"", ISNUMBER(VALUE(INDEX(Paste_Here!AA$2:AA$850, MATCH(B642, Paste_Here!A$2:A$850, 0))))), INDEX(Paste_Here!AA$2:AA$850, MATCH(B642, Paste_Here!A$2:A$850, 0)), ""), ""), "")</f>
        <v/>
      </c>
      <c r="CK642" s="66"/>
      <c r="CL642" s="76" t="str">
        <f>IFERROR(IF(B642&lt;&gt;"", IF(LOWER(INDEX(Paste_Here!AB$2:AB$850, MATCH(B642, Paste_Here!A$2:A$850, 0)))="approaching expectations", "Approaching", IF(LOWER(INDEX(Paste_Here!AB$2:AB$850, MATCH(B642, Paste_Here!A$2:A$850, 0)))="met expectations", "Met", IF(LOWER(INDEX(Paste_Here!AB$2:AB$850, MATCH(B642, Paste_Here!A$2:A$850, 0)))="exceeded expectations", "Exceeded", IF(LOWER(INDEX(Paste_Here!AB$2:AB$850, MATCH(B642, Paste_Here!A$2:A$850, 0)))="below expectations", "Below", "")))), ""), "")</f>
        <v/>
      </c>
      <c r="CM642" s="66"/>
      <c r="CN642" s="76" t="str">
        <f>IFERROR(IF(B642&lt;&gt;"", IF(AND(INDEX(Paste_Here!AC$2:AC$850, MATCH(B642, Paste_Here!A$2:A$850, 0))&lt;&gt;"", ISNUMBER(VALUE(INDEX(Paste_Here!AC$2:AC$850, MATCH(B642, Paste_Here!A$2:A$850, 0))))), INDEX(Paste_Here!AC$2:AC$850, MATCH(B642, Paste_Here!A$2:A$850, 0)), ""), ""), "")</f>
        <v/>
      </c>
      <c r="CO642" s="66"/>
      <c r="CP642" s="76"/>
      <c r="CQ642" s="66"/>
      <c r="CR642" s="76"/>
      <c r="CS642" s="66"/>
      <c r="CT642" s="76"/>
      <c r="CU642" s="66"/>
      <c r="CV642" s="76"/>
      <c r="CW642" s="66"/>
      <c r="CX642" s="76"/>
      <c r="CY642" s="66"/>
      <c r="CZ642" s="66"/>
      <c r="DA642" s="76" t="str">
        <f t="shared" si="78"/>
        <v/>
      </c>
      <c r="DB642" s="66"/>
      <c r="DC642" s="76" t="str">
        <f>IFERROR(IF(B642&lt;&gt;"", IF(AND(INDEX(Paste_Here!V$2:V$850, MATCH(B642, Paste_Here!A$2:A$850, 0))&lt;&gt;"", ISNUMBER(VALUE(INDEX(Paste_Here!V$2:V$850, MATCH(B642, Paste_Here!A$2:A$850, 0))))), INDEX(Paste_Here!V$2:V$850, MATCH(B642, Paste_Here!A$2:A$850, 0)), ""), ""), "")</f>
        <v/>
      </c>
      <c r="DD642" s="66"/>
      <c r="DE642" s="76" t="str">
        <f>IFERROR(IF(B642&lt;&gt;"", IF(ISNUMBER(SEARCH("highrisk", LOWER(INDEX(Paste_Here!W$2:W$850, MATCH(B642, Paste_Here!A$2:A$850, 0))))), "High Risk", IF(ISNUMBER(SEARCH("lowrisk", LOWER(INDEX(Paste_Here!W$2:W$850, MATCH(B642, Paste_Here!A$2:A$850, 0))))), "Low Risk", IF(ISNUMBER(SEARCH("somerisk", LOWER(INDEX(Paste_Here!W$2:W$850, MATCH(B642, Paste_Here!A$2:A$850, 0))))), "Some Risk", ""))), ""), "")</f>
        <v/>
      </c>
      <c r="DF642" s="66"/>
      <c r="DG642" s="76" t="str">
        <f>IFERROR(IF(B642&lt;&gt;"", IF(AND(INDEX(Paste_Here!S$2:S$850, MATCH(B642, Paste_Here!A$2:A$850, 0))&lt;&gt;"", ISNUMBER(VALUE(INDEX(Paste_Here!S$2:S$850, MATCH(B642, Paste_Here!A$2:A$850, 0))))), INDEX(Paste_Here!S$2:S$850, MATCH(B642, Paste_Here!A$2:A$850, 0)), ""), ""), "")</f>
        <v/>
      </c>
      <c r="DH642" s="66"/>
      <c r="DI642" s="76" t="str">
        <f>IFERROR(IF(B642&lt;&gt;"", IF(ISNUMBER(SEARCH("highrisk", LOWER(INDEX(Paste_Here!T$2:T$850, MATCH(B642, Paste_Here!A$2:A$850, 0))))), "High Risk", IF(ISNUMBER(SEARCH("lowrisk", LOWER(INDEX(Paste_Here!T$2:T$850, MATCH(B642, Paste_Here!A$2:A$850, 0))))), "Low Risk", IF(ISNUMBER(SEARCH("somerisk", LOWER(INDEX(Paste_Here!T$2:T$850, MATCH(B642, Paste_Here!A$2:A$850, 0))))), "Some Risk", ""))), ""), "")</f>
        <v/>
      </c>
      <c r="DJ642" s="66"/>
      <c r="DK642" s="76" t="str">
        <f>IFERROR(IF(B642&lt;&gt;"", IF(AND(INDEX(Paste_Here!AD$2:AD$850, MATCH(B642, Paste_Here!A$2:A$850, 0))&lt;&gt;"", ISNUMBER(VALUE(INDEX(Paste_Here!AD$2:AD$850, MATCH(B642, Paste_Here!A$2:A$850, 0))))), INDEX(Paste_Here!AD$2:AD$850, MATCH(B642, Paste_Here!A$2:A$850, 0)), ""), ""), "")</f>
        <v/>
      </c>
      <c r="DL642" s="66"/>
      <c r="DM642" s="76" t="str">
        <f>IFERROR(IF(B642&lt;&gt;"", IF(LOWER(INDEX(Paste_Here!AE$2:AE$850, MATCH(B642, Paste_Here!A$2:A$850, 0)))="approaching expectations", "Approaching", IF(LOWER(INDEX(Paste_Here!AE$2:AE$850, MATCH(B642, Paste_Here!A$2:A$850, 0)))="met expectations", "Met", IF(LOWER(INDEX(Paste_Here!AE$2:AE$850, MATCH(B642, Paste_Here!A$2:A$850, 0)))="exceeded expectations", "Exceeded", IF(LOWER(INDEX(Paste_Here!AE$2:AE$850, MATCH(B642, Paste_Here!A$2:A$850, 0)))="below expectations", "Below", "")))), ""), "")</f>
        <v/>
      </c>
      <c r="DN642" s="66"/>
      <c r="DO642" s="76"/>
      <c r="DP642" s="66"/>
      <c r="DQ642" s="76"/>
      <c r="DR642" s="66"/>
      <c r="DS642" s="76"/>
      <c r="DT642" s="66"/>
      <c r="DU642" s="76"/>
      <c r="DV642" s="66"/>
      <c r="DW642" s="66"/>
      <c r="DX642" s="76" t="str">
        <f t="shared" si="79"/>
        <v/>
      </c>
      <c r="DY642" s="66"/>
      <c r="DZ642" s="76"/>
      <c r="EA642" s="66"/>
      <c r="EB642" s="76"/>
      <c r="EC642" s="66"/>
      <c r="ED642" s="76" t="str">
        <f>IFERROR(IF(B642&lt;&gt;"", IF(AND(INDEX(Paste_Here!AF$2:AF$850, MATCH(B642, Paste_Here!A$2:A$850, 0))&lt;&gt;"", ISNUMBER(VALUE(INDEX(Paste_Here!AF$2:AF$850, MATCH(B642, Paste_Here!A$2:A$850, 0))))), INDEX(Paste_Here!AF$2:AF$850, MATCH(B642, Paste_Here!A$2:A$850, 0)), ""), ""), "")</f>
        <v/>
      </c>
      <c r="EE642" s="66"/>
      <c r="EF642" s="76"/>
      <c r="EG642" s="66"/>
      <c r="EH642" s="76"/>
      <c r="EI642" s="66"/>
      <c r="EJ642" s="76" t="str">
        <f>IFERROR(IF(B642&lt;&gt;"", IF(AND(INDEX(Paste_Here!AG$2:AG$850, MATCH(B642, Paste_Here!A$2:A$850, 0))&lt;&gt;"", ISNUMBER(VALUE(INDEX(Paste_Here!AG$2:AG$850, MATCH(B642, Paste_Here!A$2:A$850, 0))))), INDEX(Paste_Here!AG$2:AG$850, MATCH(B642, Paste_Here!A$2:A$850, 0)), ""), ""), "")</f>
        <v/>
      </c>
      <c r="EK642" s="66"/>
      <c r="EL642" s="76"/>
      <c r="EM642" s="66"/>
      <c r="EN642" s="76"/>
      <c r="EO642" s="66"/>
      <c r="EP642" s="76"/>
      <c r="EQ642" s="66"/>
      <c r="ER642" s="76"/>
      <c r="ES642" s="66"/>
      <c r="ET642" s="66"/>
      <c r="EU642" s="76"/>
      <c r="EV642" s="66"/>
      <c r="EW642" s="76"/>
      <c r="EX642" s="66"/>
      <c r="EY642" s="76"/>
      <c r="EZ642" s="66"/>
      <c r="FA642" s="76"/>
      <c r="FB642" s="66"/>
      <c r="FC642" s="76"/>
      <c r="FD642" s="66"/>
      <c r="FE642" s="76"/>
      <c r="FF642" s="66"/>
      <c r="FG642" s="76"/>
      <c r="FH642" s="66"/>
      <c r="FI642" s="76"/>
      <c r="FJ642" s="66"/>
      <c r="FK642" s="76"/>
      <c r="FL642" s="66"/>
      <c r="FM642" s="76"/>
      <c r="FN642" s="66"/>
      <c r="FO642" s="76"/>
      <c r="FP642" s="66"/>
      <c r="FQ642" s="76"/>
      <c r="FR642" s="66"/>
      <c r="FS642" s="76"/>
      <c r="FT642" s="66"/>
      <c r="FU642" s="76"/>
      <c r="FV642" s="66"/>
      <c r="FW642" s="76"/>
      <c r="FX642" s="66"/>
      <c r="FY642" s="76"/>
      <c r="FZ642" s="66"/>
      <c r="GA642" s="76"/>
      <c r="GB642" s="66"/>
      <c r="GC642" s="76"/>
      <c r="GD642" s="66"/>
      <c r="GE642" s="76"/>
      <c r="GF642" s="66"/>
      <c r="GG642" s="76"/>
      <c r="GH642" s="66"/>
      <c r="GI642" s="76"/>
      <c r="GJ642" s="66"/>
      <c r="GK642" s="76"/>
      <c r="GL642" s="66"/>
      <c r="GM642" s="76"/>
      <c r="GN642" s="66"/>
      <c r="GO642" s="76"/>
      <c r="GP642" s="66"/>
      <c r="GQ642" s="76"/>
      <c r="GR642" s="66"/>
      <c r="GS642" s="76"/>
      <c r="GT642" s="66"/>
      <c r="GU642" s="76"/>
      <c r="GV642" s="66"/>
      <c r="GW642" s="76"/>
      <c r="GX642" s="66"/>
      <c r="GY642" s="76"/>
      <c r="GZ642" s="66"/>
      <c r="HA642" s="76"/>
      <c r="HB642" s="66"/>
      <c r="HC642" s="76"/>
      <c r="HD642" s="66"/>
      <c r="HE642" s="76"/>
      <c r="HF642" s="66"/>
      <c r="HG642" s="76"/>
      <c r="HH642" s="66"/>
      <c r="HI642" s="76"/>
      <c r="HJ642" s="66"/>
      <c r="HK642" s="76"/>
      <c r="HL642" s="66"/>
      <c r="HM642" s="76"/>
      <c r="HN642" s="66"/>
      <c r="HO642" s="76"/>
      <c r="HP642" s="66"/>
      <c r="HQ642" s="76"/>
      <c r="HR642" s="66"/>
      <c r="HS642" s="76"/>
      <c r="HT642" s="66"/>
      <c r="HU642" s="76"/>
      <c r="HV642" s="66"/>
      <c r="HW642" s="76"/>
      <c r="HX642" s="66"/>
      <c r="HY642" s="76"/>
      <c r="HZ642" s="66"/>
      <c r="IA642" s="76"/>
      <c r="IB642" s="66"/>
      <c r="IC642" s="76"/>
      <c r="ID642" s="66"/>
      <c r="IE642" s="76"/>
      <c r="IF642" s="66"/>
      <c r="IG642" s="76"/>
      <c r="IH642" s="66"/>
      <c r="II642" s="76"/>
      <c r="IJ642" s="66"/>
      <c r="IK642" s="76"/>
      <c r="IL642" s="66"/>
      <c r="IM642" s="76"/>
      <c r="IN642" s="66"/>
      <c r="IO642" s="76"/>
      <c r="IP642" s="66"/>
      <c r="IQ642" s="76"/>
      <c r="IR642" s="66"/>
      <c r="IS642" s="76"/>
      <c r="IT642" s="66"/>
      <c r="IU642" s="76"/>
      <c r="IV642" s="66"/>
      <c r="IW642" s="76"/>
      <c r="IX642" s="66"/>
      <c r="IY642" s="76"/>
      <c r="IZ642" s="66"/>
      <c r="JA642" s="76"/>
      <c r="JB642" s="66"/>
      <c r="JC642" s="76"/>
      <c r="JD642" s="66"/>
      <c r="JE642" s="76"/>
      <c r="JF642" s="66"/>
      <c r="JG642" s="76"/>
      <c r="JH642" s="66"/>
      <c r="JI642" s="76"/>
      <c r="JJ642" s="66"/>
      <c r="JK642" s="76"/>
      <c r="JL642" s="66"/>
      <c r="JM642" s="76"/>
      <c r="JN642" s="66"/>
      <c r="JO642" s="76"/>
      <c r="JP642" s="66"/>
      <c r="JQ642" s="76"/>
      <c r="JR642" s="66"/>
      <c r="JS642" s="76"/>
      <c r="JT642" s="66"/>
      <c r="JU642" s="76"/>
      <c r="JV642" s="66"/>
      <c r="JW642" s="76"/>
      <c r="JX642" s="66"/>
      <c r="JY642" s="76"/>
      <c r="JZ642" s="66"/>
      <c r="KA642" s="76"/>
      <c r="KB642" s="66"/>
      <c r="KC642" s="76"/>
      <c r="KD642" s="66"/>
      <c r="KE642" s="76"/>
      <c r="KF642" s="66"/>
      <c r="KG642" s="76"/>
      <c r="KH642" s="66"/>
      <c r="KI642" s="76"/>
      <c r="KJ642" s="66"/>
      <c r="KK642" s="76"/>
      <c r="KL642" s="66"/>
      <c r="KM642" s="76"/>
      <c r="KN642" s="66"/>
      <c r="KO642" s="76"/>
      <c r="KP642" s="66"/>
      <c r="KQ642" s="76"/>
      <c r="KR642" s="66"/>
      <c r="KS642" s="76"/>
      <c r="KT642" s="66"/>
      <c r="KU642" s="76"/>
      <c r="KV642" s="66"/>
      <c r="KW642" s="76"/>
      <c r="KX642" s="66"/>
      <c r="KY642" s="76"/>
      <c r="KZ642" s="66"/>
      <c r="LA642" s="76"/>
      <c r="LB642" s="66"/>
      <c r="LC642" s="76"/>
      <c r="LD642" s="66"/>
      <c r="LE642" s="76"/>
      <c r="LF642" s="66"/>
      <c r="LG642" s="76"/>
      <c r="LH642" s="66"/>
      <c r="LI642" s="76"/>
      <c r="LJ642" s="66"/>
      <c r="LK642" s="76"/>
      <c r="LL642" s="66"/>
      <c r="LM642" s="76"/>
      <c r="LN642" s="66"/>
      <c r="LO642" s="76"/>
      <c r="LP642" s="66"/>
      <c r="LQ642" s="76"/>
      <c r="LR642" s="66"/>
      <c r="LS642" s="76"/>
      <c r="LT642" s="66"/>
      <c r="LU642" s="76"/>
      <c r="LV642" s="66"/>
      <c r="LW642" s="76"/>
      <c r="LX642" s="66"/>
      <c r="LY642" s="76"/>
      <c r="LZ642" s="66"/>
      <c r="MA642" s="76"/>
      <c r="MB642" s="66"/>
      <c r="MC642" s="76"/>
      <c r="MD642" s="66"/>
      <c r="MG642" s="1" t="str" cm="1">
        <f t="array" ref="MG642">IFERROR(INDEX(Paste_Here!$B$2:$B$850, MATCH(0, COUNTIF(MG$4:MG641, Paste_Here!$B$2:$B$850) + IF(Paste_Here!$B$2:$B$850="", 1, 0), 0)), "")</f>
        <v/>
      </c>
      <c r="MH642" s="1" t="str">
        <f>IF(MG642&lt;&gt;"", INDEX(Paste_Here!$A$2:$A$850, MATCH(MG642, Paste_Here!$B$2:$B$850, 0)), "")</f>
        <v/>
      </c>
      <c r="MI642" s="1" t="str">
        <f t="shared" si="80"/>
        <v/>
      </c>
      <c r="MJ642" s="1" t="str" cm="1">
        <f t="array" ref="MJ642">IFERROR(INDEX($MI$5:$MI$850, MATCH(SMALL(IF($MI$5:$MI$850&lt;&gt;"", COUNTIF($MI$5:$MI$850, "&lt;"&amp;$MI$5:$MI$850)+1), ROW()-ROW($MJ$5)+1), COUNTIF($MI$5:$MI$850, "&lt;"&amp;$MI$5:$MI$850)+1, 0)), "")</f>
        <v/>
      </c>
    </row>
    <row r="643" spans="1:348">
      <c r="A643" s="66"/>
      <c r="B643" s="76" t="str">
        <f t="shared" si="73"/>
        <v/>
      </c>
      <c r="C643" s="66"/>
      <c r="D643" s="76" t="str">
        <f>IFERROR(IF(B643&lt;&gt;"", IF(AND(INDEX(Paste_Here!B$2:B$850, MATCH(B643, Paste_Here!A$2:A$850, 0))&lt;&gt;"", ISNUMBER(VALUE(INDEX(Paste_Here!B$2:B$850, MATCH(B643, Paste_Here!A$2:A$850, 0))))), INDEX(Paste_Here!B$2:B$850, MATCH(B643, Paste_Here!A$2:A$850, 0)), ""), ""), "")</f>
        <v/>
      </c>
      <c r="E643" s="66"/>
      <c r="F643" s="76" t="str">
        <f>IFERROR(IF(B643&lt;&gt;"", IF(ISTEXT(INDEX(Paste_Here!K$2:K$850, MATCH(B643, Paste_Here!A$2:A$850, 0))), INDEX(Paste_Here!K$2:K$850, MATCH(B643, Paste_Here!A$2:A$850, 0)), ""), ""), "")</f>
        <v/>
      </c>
      <c r="G643" s="66"/>
      <c r="H643" s="76" t="str">
        <f>IFERROR(IF(B643&lt;&gt;"", IF(ISTEXT(INDEX(Paste_Here!C$2:C$850, MATCH(B643, Paste_Here!A$2:A$850, 0))), INDEX(Paste_Here!C$2:C$850, MATCH(B643, Paste_Here!A$2:A$850, 0)), ""), ""), "")</f>
        <v/>
      </c>
      <c r="I643" s="66"/>
      <c r="J643" s="76" t="str">
        <f>IFERROR(IF(B643&lt;&gt;"", IF(ISNUMBER(SEARCH("s", LOWER(INDEX(Paste_Here!M$2:M$850, MATCH(B643, Paste_Here!A$2:A$850, 0))))), "Yes", IF(INDEX(Paste_Here!M$2:M$850, MATCH(B643, Paste_Here!A$2:A$850, 0))&lt;&gt;"", "No", "")), ""), "")</f>
        <v/>
      </c>
      <c r="K643" s="66"/>
      <c r="L643" s="76" t="str">
        <f>IFERROR(IF(B643&lt;&gt;"", IF(ISNUMBER(SEARCH("yes", LOWER(INDEX(Paste_Here!E$2:E$850, MATCH(B643, Paste_Here!A$2:A$850, 0))))), "Yes", IF(ISNUMBER(SEARCH("no", LOWER(INDEX(Paste_Here!E$2:E$850, MATCH(B643, Paste_Here!A$2:A$850, 0))))), "No", "")), ""), "")</f>
        <v/>
      </c>
      <c r="M643" s="66"/>
      <c r="N643" s="76" t="str">
        <f>IFERROR(IF(B643&lt;&gt;"", IF(ISNUMBER(SEARCH("yes", LOWER(INDEX(Paste_Here!F$2:F$850, MATCH(B643, Paste_Here!A$2:A$850, 0))))), "Yes", IF(ISNUMBER(SEARCH("no", LOWER(INDEX(Paste_Here!F$2:F$850, MATCH(B643, Paste_Here!A$2:A$850, 0))))), "No", "")), ""), "")</f>
        <v/>
      </c>
      <c r="O643" s="66"/>
      <c r="P643" s="76" t="str">
        <f>IFERROR(IF(B643&lt;&gt;"", IF(ISNUMBER(SEARCH("yes", LOWER(INDEX(Paste_Here!L$2:L$850, MATCH(B643, Paste_Here!A$2:A$850, 0))))), "Yes", IF(ISNUMBER(SEARCH("no", LOWER(INDEX(Paste_Here!L$2:L$850, MATCH(B643, Paste_Here!A$2:A$850, 0))))), "No", "")), ""), "")</f>
        <v/>
      </c>
      <c r="Q643" s="66"/>
      <c r="R643" s="76" t="str">
        <f>IFERROR(IF(B643&lt;&gt;"", IF(ISNUMBER(SEARCH("transitional 2", LOWER(INDEX(Paste_Here!D$2:D$850, MATCH(B643, Paste_Here!A$2:A$850, 0))))), "T2", IF(ISNUMBER(SEARCH("transitional 1", LOWER(INDEX(Paste_Here!D$2:D$850, MATCH(B643, Paste_Here!A$2:A$850, 0))))), "T1", IF(ISNUMBER(SEARCH("waived ell services", LOWER(INDEX(Paste_Here!D$2:D$850, MATCH(B643, Paste_Here!A$2:A$850, 0))))), "W", IF(ISNUMBER(SEARCH("english language learner", LOWER(INDEX(Paste_Here!D$2:D$850, MATCH(B643, Paste_Here!A$2:A$850, 0))))), "L", "")))), ""), "")</f>
        <v/>
      </c>
      <c r="S643" s="66"/>
      <c r="T643" s="76" t="str">
        <f>IFERROR(IF(B643&lt;&gt;"", IF(ISNUMBER(SEARCH("yes", LOWER(INDEX(Paste_Here!I$2:I$850, MATCH(B643, Paste_Here!A$2:A$850, 0))))), "Yes", IF(ISNUMBER(SEARCH("no", LOWER(INDEX(Paste_Here!I$2:I$850, MATCH(B643, Paste_Here!A$2:A$850, 0))))), "No", "")), ""), "")</f>
        <v/>
      </c>
      <c r="U643" s="66"/>
      <c r="V643" s="76" t="str">
        <f>IFERROR(IF(B643&lt;&gt;"", IF(ISTEXT(INDEX(Paste_Here!J$2:J$850, MATCH(B643, Paste_Here!A$2:A$850, 0))), VALUE(INDEX(Paste_Here!J$2:J$850, MATCH(B643, Paste_Here!A$2:A$850, 0))), ""), ""), "")</f>
        <v/>
      </c>
      <c r="W643" s="66"/>
      <c r="X643" s="66"/>
      <c r="Y643" s="76" t="str">
        <f t="shared" si="74"/>
        <v/>
      </c>
      <c r="Z643" s="66"/>
      <c r="AA643" s="76" t="str">
        <f>IFERROR(IF(B643&lt;&gt;"", IF(AND(INDEX(Paste_Here!AI$2:AI$850, MATCH(B643, Paste_Here!A$2:A$850, 0))&lt;&gt;"", ISNUMBER(VALUE(INDEX(Paste_Here!AI$2:AI$850, MATCH(B643, Paste_Here!A$2:A$850, 0))))), INDEX(Paste_Here!AI$2:AI$850, MATCH(B643, Paste_Here!A$2:A$850, 0)), ""), ""), "")</f>
        <v/>
      </c>
      <c r="AB643" s="66"/>
      <c r="AC643" s="76" t="str">
        <f>IFERROR(IF(B643&lt;&gt;"", IF(AND(INDEX(Paste_Here!AJ$2:AJ$850, MATCH(B643, Paste_Here!A$2:A$850, 0))&lt;&gt;"", ISNUMBER(VALUE(INDEX(Paste_Here!AJ$2:AJ$850, MATCH(B643, Paste_Here!A$2:A$850, 0))))), INDEX(Paste_Here!AJ$2:AJ$850, MATCH(B643, Paste_Here!A$2:A$850, 0)), ""), ""), "")</f>
        <v/>
      </c>
      <c r="AD643" s="66"/>
      <c r="AE643" s="76" t="str">
        <f>IFERROR(IF(B643&lt;&gt;"", IF(AND(INDEX(Paste_Here!AK$2:AK$850, MATCH(B643, Paste_Here!A$2:A$850, 0))&lt;&gt;"", ISNUMBER(VALUE(INDEX(Paste_Here!AK$2:AK$850, MATCH(B643, Paste_Here!A$2:A$850, 0))))), INDEX(Paste_Here!AK$2:AK$850, MATCH(B643, Paste_Here!A$2:A$850, 0)), ""), ""), "")</f>
        <v/>
      </c>
      <c r="AF643" s="66"/>
      <c r="AG643" s="76" t="str">
        <f>IFERROR(IF(B643&lt;&gt;"", IF(AND(INDEX(Paste_Here!AL$2:AL$850, MATCH(B643, Paste_Here!A$2:A$850, 0))&lt;&gt;"", ISNUMBER(VALUE(INDEX(Paste_Here!AL$2:AL$850, MATCH(B643, Paste_Here!A$2:A$850, 0))))), INDEX(Paste_Here!AL$2:AL$850, MATCH(B643, Paste_Here!A$2:A$850, 0)), ""), ""), "")</f>
        <v/>
      </c>
      <c r="AH643" s="66"/>
      <c r="AI643" s="76" t="str">
        <f>IFERROR(IF(B643&lt;&gt;"", IF(AND(INDEX(Paste_Here!AH$2:AH$850, MATCH(B643, Paste_Here!A$2:A$850, 0))&lt;&gt;"", ISNUMBER(VALUE(INDEX(Paste_Here!AH$2:AH$850, MATCH(B643, Paste_Here!A$2:A$850, 0))))), IF(VALUE(INDEX(Paste_Here!AH$2:AH$850, MATCH(B643, Paste_Here!A$2:A$850, 0)))=0, "", INDEX(Paste_Here!AH$2:AH$850, MATCH(B643, Paste_Here!A$2:A$850, 0))), ""), ""), "")</f>
        <v/>
      </c>
      <c r="AJ643" s="66"/>
      <c r="AK643" s="76" t="str">
        <f>IFERROR(IF(B643&lt;&gt;"", IF(AND(INDEX(Paste_Here!N$2:N$850, MATCH(B643, Paste_Here!A$2:A$850, 0))&lt;&gt;"", ISNUMBER(VALUE(INDEX(Paste_Here!N$2:N$850, MATCH(B643, Paste_Here!A$2:A$850, 0))))), INDEX(Paste_Here!N$2:N$850, MATCH(B643, Paste_Here!A$2:A$850, 0)), ""), ""), "")</f>
        <v/>
      </c>
      <c r="AL643" s="66"/>
      <c r="AM643" s="76" t="str">
        <f>IFERROR(IF(B643&lt;&gt;"", IF(AND(INDEX(Paste_Here!O$2:O$850, MATCH(B643, Paste_Here!A$2:A$850, 0))&lt;&gt;"", ISNUMBER(VALUE(INDEX(Paste_Here!O$2:O$850, MATCH(B643, Paste_Here!A$2:A$850, 0))))), INDEX(Paste_Here!O$2:O$850, MATCH(B643, Paste_Here!A$2:A$850, 0)), ""), ""), "")</f>
        <v/>
      </c>
      <c r="AN643" s="66"/>
      <c r="AO643" s="76"/>
      <c r="AP643" s="66"/>
      <c r="AQ643" s="76"/>
      <c r="AR643" s="66"/>
      <c r="AS643" s="76"/>
      <c r="AT643" s="66"/>
      <c r="AU643" s="66"/>
      <c r="AV643" s="76" t="str">
        <f t="shared" si="75"/>
        <v/>
      </c>
      <c r="AW643" s="66"/>
      <c r="AX643" s="76" t="str">
        <f>IFERROR(IF(B643&lt;&gt;"", IF(ISNUMBER(SEARCH("Revealed-Potential (Primary Focus)", LOWER(INDEX(Paste_Here!Z$2:Z$850, MATCH(B643, Paste_Here!A$2:A$850, 0))))), "Rev-Potential: Prim", IF(ISNUMBER(SEARCH("Revealed-Potential (Secondary Focus)", LOWER(INDEX(Paste_Here!Z$2:Z$850, MATCH(B643, Paste_Here!A$2:A$850, 0))))), "Rev-Potential: Sec", IF(ISNUMBER(SEARCH("Monitoring", LOWER(INDEX(Paste_Here!Z$2:Z$850, MATCH(B643, Paste_Here!A$2:A$850, 0))))), "Monitoring", IF(ISNUMBER(SEARCH("At-Promise (Secondary Focus)", LOWER(INDEX(Paste_Here!Z$2:Z$850, MATCH(B643, Paste_Here!A$2:A$850, 0))))), "At-Promise: Sec", IF(ISNUMBER(SEARCH("At-Promise (Primary Focus)", LOWER(INDEX(Paste_Here!Z$2:Z$850, MATCH(B643, Paste_Here!A$2:A$850, 0))))), "At-Promise: Prim", ""))))), ""), "")</f>
        <v/>
      </c>
      <c r="AY643" s="66"/>
      <c r="AZ643" s="76"/>
      <c r="BA643" s="66"/>
      <c r="BB643" s="76"/>
      <c r="BC643" s="66"/>
      <c r="BD643" s="76"/>
      <c r="BE643" s="66"/>
      <c r="BF643" s="76"/>
      <c r="BG643" s="66"/>
      <c r="BH643" s="76"/>
      <c r="BI643" s="66"/>
      <c r="BJ643" s="66"/>
      <c r="BK643" s="76" t="str">
        <f t="shared" si="76"/>
        <v/>
      </c>
      <c r="BL643" s="66"/>
      <c r="BM643" s="76" t="str">
        <f>IFERROR(IF(B643&lt;&gt;"", IF(AND(ISNUMBER(VALUE(SUBSTITUTE(SUBSTITUTE(Paste_Here!R643, "br", "-"), "L", ""))), VALUE(SUBSTITUTE(SUBSTITUTE(Paste_Here!R643, "br", "-"), "L", "")) &gt;= 1095), "Yes", IF(AND(ISNUMBER(VALUE(SUBSTITUTE(SUBSTITUTE(Paste_Here!R643, "br", "-"), "L", ""))), VALUE(SUBSTITUTE(SUBSTITUTE(Paste_Here!R643, "br", "-"), "L", "")) &lt;= 1094), "No", "")), ""), "")</f>
        <v/>
      </c>
      <c r="BN643" s="66"/>
      <c r="BO643" s="76" t="str">
        <f>IFERROR(IF(B643&lt;&gt;"", IF(COUNTIF(INDEX(Paste_Here!Y$2:AB$850, MATCH(B643, Paste_Here!A$2:A$850, 0), 0), "yes") &gt; 0, "Yes", IF(COUNTIF(INDEX(Paste_Here!Y$2:AB$850, MATCH(B643, Paste_Here!A$2:A$850, 0), 0), "no") &gt; 0, "No", "")), ""), "")</f>
        <v/>
      </c>
      <c r="BP643" s="66"/>
      <c r="BQ643" s="76" t="str">
        <f>IFERROR(IF(B643&lt;&gt;"", IF(AND(ISNUMBER(VALUE(SUBSTITUTE(SUBSTITUTE(Paste_Here!U643, "em", "-"), "q", ""))), VALUE(SUBSTITUTE(SUBSTITUTE(Paste_Here!U643, "em", "-"), "q", "")) &gt;= 910), "Yes", IF(AND(ISNUMBER(VALUE(SUBSTITUTE(SUBSTITUTE(Paste_Here!U643, "em", "-"), "q", ""))), VALUE(SUBSTITUTE(SUBSTITUTE(Paste_Here!U643, "em", "-"), "q", "")) &lt;= 909), "No", "")), ""), "")</f>
        <v/>
      </c>
      <c r="BR643" s="66"/>
      <c r="BS643" s="76" t="str">
        <f>IFERROR(IF(B643&lt;&gt;"", IF(AND(INDEX(Paste_Here!X$2:X$850, MATCH(B643, Paste_Here!A$2:A$850, 0))&lt;&gt;"", ISNUMBER(VALUE(INDEX(Paste_Here!X$2:X$850, MATCH(B643, Paste_Here!A$2:A$850, 0))))), INDEX(Paste_Here!X$2:X$850, MATCH(B643, Paste_Here!A$2:A$850, 0)), ""), ""), "")</f>
        <v/>
      </c>
      <c r="BT643" s="66"/>
      <c r="BU643" s="76" t="str">
        <f>IFERROR(IF(B643&lt;&gt;"", IF(ISNUMBER(VALUE(INDEX(Paste_Here!G$2:G$850, MATCH(B643, Paste_Here!A$2:A$850, 0)))), IF(VALUE(INDEX(Paste_Here!G$2:G$850, MATCH(B643, Paste_Here!A$2:A$850, 0)))=0, "No", IF(AND(VALUE(INDEX(Paste_Here!G$2:G$850, MATCH(B643, Paste_Here!A$2:A$850, 0)))&gt;=1, VALUE(INDEX(Paste_Here!G$2:G$850, MATCH(B643, Paste_Here!A$2:A$850, 0)))&lt;=4), VALUE(INDEX(Paste_Here!G$2:G$850, MATCH(B643, Paste_Here!A$2:A$850, 0))), "")), ""), ""), "")</f>
        <v/>
      </c>
      <c r="BV643" s="66"/>
      <c r="BW643" s="76" t="str">
        <f>IFERROR(IF(B643&lt;&gt;"", IF(ISNUMBER(VALUE(INDEX(Paste_Here!H$2:H$850, MATCH(B643, Paste_Here!A$2:A$850, 0)))), IF(VALUE(INDEX(Paste_Here!H$2:H$850, MATCH(B643, Paste_Here!A$2:A$850, 0)))=0, "No", IF(AND(VALUE(INDEX(Paste_Here!H$2:H$850, MATCH(B643, Paste_Here!A$2:A$850, 0)))&gt;=1, VALUE(INDEX(Paste_Here!H$2:H$850, MATCH(B643, Paste_Here!A$2:A$850, 0)))&lt;=4), VALUE(INDEX(Paste_Here!H$2:H$850, MATCH(B643, Paste_Here!A$2:A$850, 0))), "")), ""), ""), "")</f>
        <v/>
      </c>
      <c r="BX643" s="66"/>
      <c r="BY643" s="76"/>
      <c r="BZ643" s="66"/>
      <c r="CA643" s="76"/>
      <c r="CB643" s="66"/>
      <c r="CC643" s="66"/>
      <c r="CD643" s="76" t="str">
        <f t="shared" si="77"/>
        <v/>
      </c>
      <c r="CE643" s="66"/>
      <c r="CF643" s="76" t="str">
        <f>IFERROR(IF(B643&lt;&gt;"", IF(AND(INDEX(Paste_Here!P$2:P$850, MATCH(B643, Paste_Here!A$2:A$850, 0))&lt;&gt;"", ISNUMBER(VALUE(INDEX(Paste_Here!P$2:P$850, MATCH(B643, Paste_Here!A$2:A$850, 0))))), INDEX(Paste_Here!P$2:P$850, MATCH(B643, Paste_Here!A$2:A$850, 0)), ""), ""), "")</f>
        <v/>
      </c>
      <c r="CG643" s="66"/>
      <c r="CH643" s="76" t="str">
        <f>IFERROR(IF(B643&lt;&gt;"", IF(ISNUMBER(SEARCH("highrisk", LOWER(INDEX(Paste_Here!Q$2:Q$850, MATCH(B643, Paste_Here!A$2:A$850, 0))))), "High Risk", IF(ISNUMBER(SEARCH("lowrisk", LOWER(INDEX(Paste_Here!Q$2:Q$850, MATCH(B643, Paste_Here!A$2:A$850, 0))))), "Low Risk", IF(ISNUMBER(SEARCH("somerisk", LOWER(INDEX(Paste_Here!Q$2:Q$850, MATCH(B643, Paste_Here!A$2:A$850, 0))))), "Some Risk", ""))), ""), "")</f>
        <v/>
      </c>
      <c r="CI643" s="66"/>
      <c r="CJ643" s="76" t="str">
        <f>IFERROR(IF(B643&lt;&gt;"", IF(AND(INDEX(Paste_Here!AA$2:AA$850, MATCH(B643, Paste_Here!A$2:A$850, 0))&lt;&gt;"", ISNUMBER(VALUE(INDEX(Paste_Here!AA$2:AA$850, MATCH(B643, Paste_Here!A$2:A$850, 0))))), INDEX(Paste_Here!AA$2:AA$850, MATCH(B643, Paste_Here!A$2:A$850, 0)), ""), ""), "")</f>
        <v/>
      </c>
      <c r="CK643" s="66"/>
      <c r="CL643" s="76" t="str">
        <f>IFERROR(IF(B643&lt;&gt;"", IF(LOWER(INDEX(Paste_Here!AB$2:AB$850, MATCH(B643, Paste_Here!A$2:A$850, 0)))="approaching expectations", "Approaching", IF(LOWER(INDEX(Paste_Here!AB$2:AB$850, MATCH(B643, Paste_Here!A$2:A$850, 0)))="met expectations", "Met", IF(LOWER(INDEX(Paste_Here!AB$2:AB$850, MATCH(B643, Paste_Here!A$2:A$850, 0)))="exceeded expectations", "Exceeded", IF(LOWER(INDEX(Paste_Here!AB$2:AB$850, MATCH(B643, Paste_Here!A$2:A$850, 0)))="below expectations", "Below", "")))), ""), "")</f>
        <v/>
      </c>
      <c r="CM643" s="66"/>
      <c r="CN643" s="76" t="str">
        <f>IFERROR(IF(B643&lt;&gt;"", IF(AND(INDEX(Paste_Here!AC$2:AC$850, MATCH(B643, Paste_Here!A$2:A$850, 0))&lt;&gt;"", ISNUMBER(VALUE(INDEX(Paste_Here!AC$2:AC$850, MATCH(B643, Paste_Here!A$2:A$850, 0))))), INDEX(Paste_Here!AC$2:AC$850, MATCH(B643, Paste_Here!A$2:A$850, 0)), ""), ""), "")</f>
        <v/>
      </c>
      <c r="CO643" s="66"/>
      <c r="CP643" s="76"/>
      <c r="CQ643" s="66"/>
      <c r="CR643" s="76"/>
      <c r="CS643" s="66"/>
      <c r="CT643" s="76"/>
      <c r="CU643" s="66"/>
      <c r="CV643" s="76"/>
      <c r="CW643" s="66"/>
      <c r="CX643" s="76"/>
      <c r="CY643" s="66"/>
      <c r="CZ643" s="66"/>
      <c r="DA643" s="76" t="str">
        <f t="shared" si="78"/>
        <v/>
      </c>
      <c r="DB643" s="66"/>
      <c r="DC643" s="76" t="str">
        <f>IFERROR(IF(B643&lt;&gt;"", IF(AND(INDEX(Paste_Here!V$2:V$850, MATCH(B643, Paste_Here!A$2:A$850, 0))&lt;&gt;"", ISNUMBER(VALUE(INDEX(Paste_Here!V$2:V$850, MATCH(B643, Paste_Here!A$2:A$850, 0))))), INDEX(Paste_Here!V$2:V$850, MATCH(B643, Paste_Here!A$2:A$850, 0)), ""), ""), "")</f>
        <v/>
      </c>
      <c r="DD643" s="66"/>
      <c r="DE643" s="76" t="str">
        <f>IFERROR(IF(B643&lt;&gt;"", IF(ISNUMBER(SEARCH("highrisk", LOWER(INDEX(Paste_Here!W$2:W$850, MATCH(B643, Paste_Here!A$2:A$850, 0))))), "High Risk", IF(ISNUMBER(SEARCH("lowrisk", LOWER(INDEX(Paste_Here!W$2:W$850, MATCH(B643, Paste_Here!A$2:A$850, 0))))), "Low Risk", IF(ISNUMBER(SEARCH("somerisk", LOWER(INDEX(Paste_Here!W$2:W$850, MATCH(B643, Paste_Here!A$2:A$850, 0))))), "Some Risk", ""))), ""), "")</f>
        <v/>
      </c>
      <c r="DF643" s="66"/>
      <c r="DG643" s="76" t="str">
        <f>IFERROR(IF(B643&lt;&gt;"", IF(AND(INDEX(Paste_Here!S$2:S$850, MATCH(B643, Paste_Here!A$2:A$850, 0))&lt;&gt;"", ISNUMBER(VALUE(INDEX(Paste_Here!S$2:S$850, MATCH(B643, Paste_Here!A$2:A$850, 0))))), INDEX(Paste_Here!S$2:S$850, MATCH(B643, Paste_Here!A$2:A$850, 0)), ""), ""), "")</f>
        <v/>
      </c>
      <c r="DH643" s="66"/>
      <c r="DI643" s="76" t="str">
        <f>IFERROR(IF(B643&lt;&gt;"", IF(ISNUMBER(SEARCH("highrisk", LOWER(INDEX(Paste_Here!T$2:T$850, MATCH(B643, Paste_Here!A$2:A$850, 0))))), "High Risk", IF(ISNUMBER(SEARCH("lowrisk", LOWER(INDEX(Paste_Here!T$2:T$850, MATCH(B643, Paste_Here!A$2:A$850, 0))))), "Low Risk", IF(ISNUMBER(SEARCH("somerisk", LOWER(INDEX(Paste_Here!T$2:T$850, MATCH(B643, Paste_Here!A$2:A$850, 0))))), "Some Risk", ""))), ""), "")</f>
        <v/>
      </c>
      <c r="DJ643" s="66"/>
      <c r="DK643" s="76" t="str">
        <f>IFERROR(IF(B643&lt;&gt;"", IF(AND(INDEX(Paste_Here!AD$2:AD$850, MATCH(B643, Paste_Here!A$2:A$850, 0))&lt;&gt;"", ISNUMBER(VALUE(INDEX(Paste_Here!AD$2:AD$850, MATCH(B643, Paste_Here!A$2:A$850, 0))))), INDEX(Paste_Here!AD$2:AD$850, MATCH(B643, Paste_Here!A$2:A$850, 0)), ""), ""), "")</f>
        <v/>
      </c>
      <c r="DL643" s="66"/>
      <c r="DM643" s="76" t="str">
        <f>IFERROR(IF(B643&lt;&gt;"", IF(LOWER(INDEX(Paste_Here!AE$2:AE$850, MATCH(B643, Paste_Here!A$2:A$850, 0)))="approaching expectations", "Approaching", IF(LOWER(INDEX(Paste_Here!AE$2:AE$850, MATCH(B643, Paste_Here!A$2:A$850, 0)))="met expectations", "Met", IF(LOWER(INDEX(Paste_Here!AE$2:AE$850, MATCH(B643, Paste_Here!A$2:A$850, 0)))="exceeded expectations", "Exceeded", IF(LOWER(INDEX(Paste_Here!AE$2:AE$850, MATCH(B643, Paste_Here!A$2:A$850, 0)))="below expectations", "Below", "")))), ""), "")</f>
        <v/>
      </c>
      <c r="DN643" s="66"/>
      <c r="DO643" s="76"/>
      <c r="DP643" s="66"/>
      <c r="DQ643" s="76"/>
      <c r="DR643" s="66"/>
      <c r="DS643" s="76"/>
      <c r="DT643" s="66"/>
      <c r="DU643" s="76"/>
      <c r="DV643" s="66"/>
      <c r="DW643" s="66"/>
      <c r="DX643" s="76" t="str">
        <f t="shared" si="79"/>
        <v/>
      </c>
      <c r="DY643" s="66"/>
      <c r="DZ643" s="76"/>
      <c r="EA643" s="66"/>
      <c r="EB643" s="76"/>
      <c r="EC643" s="66"/>
      <c r="ED643" s="76" t="str">
        <f>IFERROR(IF(B643&lt;&gt;"", IF(AND(INDEX(Paste_Here!AF$2:AF$850, MATCH(B643, Paste_Here!A$2:A$850, 0))&lt;&gt;"", ISNUMBER(VALUE(INDEX(Paste_Here!AF$2:AF$850, MATCH(B643, Paste_Here!A$2:A$850, 0))))), INDEX(Paste_Here!AF$2:AF$850, MATCH(B643, Paste_Here!A$2:A$850, 0)), ""), ""), "")</f>
        <v/>
      </c>
      <c r="EE643" s="66"/>
      <c r="EF643" s="76"/>
      <c r="EG643" s="66"/>
      <c r="EH643" s="76"/>
      <c r="EI643" s="66"/>
      <c r="EJ643" s="76" t="str">
        <f>IFERROR(IF(B643&lt;&gt;"", IF(AND(INDEX(Paste_Here!AG$2:AG$850, MATCH(B643, Paste_Here!A$2:A$850, 0))&lt;&gt;"", ISNUMBER(VALUE(INDEX(Paste_Here!AG$2:AG$850, MATCH(B643, Paste_Here!A$2:A$850, 0))))), INDEX(Paste_Here!AG$2:AG$850, MATCH(B643, Paste_Here!A$2:A$850, 0)), ""), ""), "")</f>
        <v/>
      </c>
      <c r="EK643" s="66"/>
      <c r="EL643" s="76"/>
      <c r="EM643" s="66"/>
      <c r="EN643" s="76"/>
      <c r="EO643" s="66"/>
      <c r="EP643" s="76"/>
      <c r="EQ643" s="66"/>
      <c r="ER643" s="76"/>
      <c r="ES643" s="66"/>
      <c r="ET643" s="66"/>
      <c r="EU643" s="76"/>
      <c r="EV643" s="66"/>
      <c r="EW643" s="76"/>
      <c r="EX643" s="66"/>
      <c r="EY643" s="76"/>
      <c r="EZ643" s="66"/>
      <c r="FA643" s="76"/>
      <c r="FB643" s="66"/>
      <c r="FC643" s="76"/>
      <c r="FD643" s="66"/>
      <c r="FE643" s="76"/>
      <c r="FF643" s="66"/>
      <c r="FG643" s="76"/>
      <c r="FH643" s="66"/>
      <c r="FI643" s="76"/>
      <c r="FJ643" s="66"/>
      <c r="FK643" s="76"/>
      <c r="FL643" s="66"/>
      <c r="FM643" s="76"/>
      <c r="FN643" s="66"/>
      <c r="FO643" s="76"/>
      <c r="FP643" s="66"/>
      <c r="FQ643" s="76"/>
      <c r="FR643" s="66"/>
      <c r="FS643" s="76"/>
      <c r="FT643" s="66"/>
      <c r="FU643" s="76"/>
      <c r="FV643" s="66"/>
      <c r="FW643" s="76"/>
      <c r="FX643" s="66"/>
      <c r="FY643" s="76"/>
      <c r="FZ643" s="66"/>
      <c r="GA643" s="76"/>
      <c r="GB643" s="66"/>
      <c r="GC643" s="76"/>
      <c r="GD643" s="66"/>
      <c r="GE643" s="76"/>
      <c r="GF643" s="66"/>
      <c r="GG643" s="76"/>
      <c r="GH643" s="66"/>
      <c r="GI643" s="76"/>
      <c r="GJ643" s="66"/>
      <c r="GK643" s="76"/>
      <c r="GL643" s="66"/>
      <c r="GM643" s="76"/>
      <c r="GN643" s="66"/>
      <c r="GO643" s="76"/>
      <c r="GP643" s="66"/>
      <c r="GQ643" s="76"/>
      <c r="GR643" s="66"/>
      <c r="GS643" s="76"/>
      <c r="GT643" s="66"/>
      <c r="GU643" s="76"/>
      <c r="GV643" s="66"/>
      <c r="GW643" s="76"/>
      <c r="GX643" s="66"/>
      <c r="GY643" s="76"/>
      <c r="GZ643" s="66"/>
      <c r="HA643" s="76"/>
      <c r="HB643" s="66"/>
      <c r="HC643" s="76"/>
      <c r="HD643" s="66"/>
      <c r="HE643" s="76"/>
      <c r="HF643" s="66"/>
      <c r="HG643" s="76"/>
      <c r="HH643" s="66"/>
      <c r="HI643" s="76"/>
      <c r="HJ643" s="66"/>
      <c r="HK643" s="76"/>
      <c r="HL643" s="66"/>
      <c r="HM643" s="76"/>
      <c r="HN643" s="66"/>
      <c r="HO643" s="76"/>
      <c r="HP643" s="66"/>
      <c r="HQ643" s="76"/>
      <c r="HR643" s="66"/>
      <c r="HS643" s="76"/>
      <c r="HT643" s="66"/>
      <c r="HU643" s="76"/>
      <c r="HV643" s="66"/>
      <c r="HW643" s="76"/>
      <c r="HX643" s="66"/>
      <c r="HY643" s="76"/>
      <c r="HZ643" s="66"/>
      <c r="IA643" s="76"/>
      <c r="IB643" s="66"/>
      <c r="IC643" s="76"/>
      <c r="ID643" s="66"/>
      <c r="IE643" s="76"/>
      <c r="IF643" s="66"/>
      <c r="IG643" s="76"/>
      <c r="IH643" s="66"/>
      <c r="II643" s="76"/>
      <c r="IJ643" s="66"/>
      <c r="IK643" s="76"/>
      <c r="IL643" s="66"/>
      <c r="IM643" s="76"/>
      <c r="IN643" s="66"/>
      <c r="IO643" s="76"/>
      <c r="IP643" s="66"/>
      <c r="IQ643" s="76"/>
      <c r="IR643" s="66"/>
      <c r="IS643" s="76"/>
      <c r="IT643" s="66"/>
      <c r="IU643" s="76"/>
      <c r="IV643" s="66"/>
      <c r="IW643" s="76"/>
      <c r="IX643" s="66"/>
      <c r="IY643" s="76"/>
      <c r="IZ643" s="66"/>
      <c r="JA643" s="76"/>
      <c r="JB643" s="66"/>
      <c r="JC643" s="76"/>
      <c r="JD643" s="66"/>
      <c r="JE643" s="76"/>
      <c r="JF643" s="66"/>
      <c r="JG643" s="76"/>
      <c r="JH643" s="66"/>
      <c r="JI643" s="76"/>
      <c r="JJ643" s="66"/>
      <c r="JK643" s="76"/>
      <c r="JL643" s="66"/>
      <c r="JM643" s="76"/>
      <c r="JN643" s="66"/>
      <c r="JO643" s="76"/>
      <c r="JP643" s="66"/>
      <c r="JQ643" s="76"/>
      <c r="JR643" s="66"/>
      <c r="JS643" s="76"/>
      <c r="JT643" s="66"/>
      <c r="JU643" s="76"/>
      <c r="JV643" s="66"/>
      <c r="JW643" s="76"/>
      <c r="JX643" s="66"/>
      <c r="JY643" s="76"/>
      <c r="JZ643" s="66"/>
      <c r="KA643" s="76"/>
      <c r="KB643" s="66"/>
      <c r="KC643" s="76"/>
      <c r="KD643" s="66"/>
      <c r="KE643" s="76"/>
      <c r="KF643" s="66"/>
      <c r="KG643" s="76"/>
      <c r="KH643" s="66"/>
      <c r="KI643" s="76"/>
      <c r="KJ643" s="66"/>
      <c r="KK643" s="76"/>
      <c r="KL643" s="66"/>
      <c r="KM643" s="76"/>
      <c r="KN643" s="66"/>
      <c r="KO643" s="76"/>
      <c r="KP643" s="66"/>
      <c r="KQ643" s="76"/>
      <c r="KR643" s="66"/>
      <c r="KS643" s="76"/>
      <c r="KT643" s="66"/>
      <c r="KU643" s="76"/>
      <c r="KV643" s="66"/>
      <c r="KW643" s="76"/>
      <c r="KX643" s="66"/>
      <c r="KY643" s="76"/>
      <c r="KZ643" s="66"/>
      <c r="LA643" s="76"/>
      <c r="LB643" s="66"/>
      <c r="LC643" s="76"/>
      <c r="LD643" s="66"/>
      <c r="LE643" s="76"/>
      <c r="LF643" s="66"/>
      <c r="LG643" s="76"/>
      <c r="LH643" s="66"/>
      <c r="LI643" s="76"/>
      <c r="LJ643" s="66"/>
      <c r="LK643" s="76"/>
      <c r="LL643" s="66"/>
      <c r="LM643" s="76"/>
      <c r="LN643" s="66"/>
      <c r="LO643" s="76"/>
      <c r="LP643" s="66"/>
      <c r="LQ643" s="76"/>
      <c r="LR643" s="66"/>
      <c r="LS643" s="76"/>
      <c r="LT643" s="66"/>
      <c r="LU643" s="76"/>
      <c r="LV643" s="66"/>
      <c r="LW643" s="76"/>
      <c r="LX643" s="66"/>
      <c r="LY643" s="76"/>
      <c r="LZ643" s="66"/>
      <c r="MA643" s="76"/>
      <c r="MB643" s="66"/>
      <c r="MC643" s="76"/>
      <c r="MD643" s="66"/>
      <c r="MG643" s="1" t="str" cm="1">
        <f t="array" ref="MG643">IFERROR(INDEX(Paste_Here!$B$2:$B$850, MATCH(0, COUNTIF(MG$4:MG642, Paste_Here!$B$2:$B$850) + IF(Paste_Here!$B$2:$B$850="", 1, 0), 0)), "")</f>
        <v/>
      </c>
      <c r="MH643" s="1" t="str">
        <f>IF(MG643&lt;&gt;"", INDEX(Paste_Here!$A$2:$A$850, MATCH(MG643, Paste_Here!$B$2:$B$850, 0)), "")</f>
        <v/>
      </c>
      <c r="MI643" s="1" t="str">
        <f t="shared" si="80"/>
        <v/>
      </c>
      <c r="MJ643" s="1" t="str" cm="1">
        <f t="array" ref="MJ643">IFERROR(INDEX($MI$5:$MI$850, MATCH(SMALL(IF($MI$5:$MI$850&lt;&gt;"", COUNTIF($MI$5:$MI$850, "&lt;"&amp;$MI$5:$MI$850)+1), ROW()-ROW($MJ$5)+1), COUNTIF($MI$5:$MI$850, "&lt;"&amp;$MI$5:$MI$850)+1, 0)), "")</f>
        <v/>
      </c>
    </row>
    <row r="644" spans="1:348">
      <c r="A644" s="66"/>
      <c r="B644" s="76" t="str">
        <f t="shared" si="73"/>
        <v/>
      </c>
      <c r="C644" s="66"/>
      <c r="D644" s="76" t="str">
        <f>IFERROR(IF(B644&lt;&gt;"", IF(AND(INDEX(Paste_Here!B$2:B$850, MATCH(B644, Paste_Here!A$2:A$850, 0))&lt;&gt;"", ISNUMBER(VALUE(INDEX(Paste_Here!B$2:B$850, MATCH(B644, Paste_Here!A$2:A$850, 0))))), INDEX(Paste_Here!B$2:B$850, MATCH(B644, Paste_Here!A$2:A$850, 0)), ""), ""), "")</f>
        <v/>
      </c>
      <c r="E644" s="66"/>
      <c r="F644" s="76" t="str">
        <f>IFERROR(IF(B644&lt;&gt;"", IF(ISTEXT(INDEX(Paste_Here!K$2:K$850, MATCH(B644, Paste_Here!A$2:A$850, 0))), INDEX(Paste_Here!K$2:K$850, MATCH(B644, Paste_Here!A$2:A$850, 0)), ""), ""), "")</f>
        <v/>
      </c>
      <c r="G644" s="66"/>
      <c r="H644" s="76" t="str">
        <f>IFERROR(IF(B644&lt;&gt;"", IF(ISTEXT(INDEX(Paste_Here!C$2:C$850, MATCH(B644, Paste_Here!A$2:A$850, 0))), INDEX(Paste_Here!C$2:C$850, MATCH(B644, Paste_Here!A$2:A$850, 0)), ""), ""), "")</f>
        <v/>
      </c>
      <c r="I644" s="66"/>
      <c r="J644" s="76" t="str">
        <f>IFERROR(IF(B644&lt;&gt;"", IF(ISNUMBER(SEARCH("s", LOWER(INDEX(Paste_Here!M$2:M$850, MATCH(B644, Paste_Here!A$2:A$850, 0))))), "Yes", IF(INDEX(Paste_Here!M$2:M$850, MATCH(B644, Paste_Here!A$2:A$850, 0))&lt;&gt;"", "No", "")), ""), "")</f>
        <v/>
      </c>
      <c r="K644" s="66"/>
      <c r="L644" s="76" t="str">
        <f>IFERROR(IF(B644&lt;&gt;"", IF(ISNUMBER(SEARCH("yes", LOWER(INDEX(Paste_Here!E$2:E$850, MATCH(B644, Paste_Here!A$2:A$850, 0))))), "Yes", IF(ISNUMBER(SEARCH("no", LOWER(INDEX(Paste_Here!E$2:E$850, MATCH(B644, Paste_Here!A$2:A$850, 0))))), "No", "")), ""), "")</f>
        <v/>
      </c>
      <c r="M644" s="66"/>
      <c r="N644" s="76" t="str">
        <f>IFERROR(IF(B644&lt;&gt;"", IF(ISNUMBER(SEARCH("yes", LOWER(INDEX(Paste_Here!F$2:F$850, MATCH(B644, Paste_Here!A$2:A$850, 0))))), "Yes", IF(ISNUMBER(SEARCH("no", LOWER(INDEX(Paste_Here!F$2:F$850, MATCH(B644, Paste_Here!A$2:A$850, 0))))), "No", "")), ""), "")</f>
        <v/>
      </c>
      <c r="O644" s="66"/>
      <c r="P644" s="76" t="str">
        <f>IFERROR(IF(B644&lt;&gt;"", IF(ISNUMBER(SEARCH("yes", LOWER(INDEX(Paste_Here!L$2:L$850, MATCH(B644, Paste_Here!A$2:A$850, 0))))), "Yes", IF(ISNUMBER(SEARCH("no", LOWER(INDEX(Paste_Here!L$2:L$850, MATCH(B644, Paste_Here!A$2:A$850, 0))))), "No", "")), ""), "")</f>
        <v/>
      </c>
      <c r="Q644" s="66"/>
      <c r="R644" s="76" t="str">
        <f>IFERROR(IF(B644&lt;&gt;"", IF(ISNUMBER(SEARCH("transitional 2", LOWER(INDEX(Paste_Here!D$2:D$850, MATCH(B644, Paste_Here!A$2:A$850, 0))))), "T2", IF(ISNUMBER(SEARCH("transitional 1", LOWER(INDEX(Paste_Here!D$2:D$850, MATCH(B644, Paste_Here!A$2:A$850, 0))))), "T1", IF(ISNUMBER(SEARCH("waived ell services", LOWER(INDEX(Paste_Here!D$2:D$850, MATCH(B644, Paste_Here!A$2:A$850, 0))))), "W", IF(ISNUMBER(SEARCH("english language learner", LOWER(INDEX(Paste_Here!D$2:D$850, MATCH(B644, Paste_Here!A$2:A$850, 0))))), "L", "")))), ""), "")</f>
        <v/>
      </c>
      <c r="S644" s="66"/>
      <c r="T644" s="76" t="str">
        <f>IFERROR(IF(B644&lt;&gt;"", IF(ISNUMBER(SEARCH("yes", LOWER(INDEX(Paste_Here!I$2:I$850, MATCH(B644, Paste_Here!A$2:A$850, 0))))), "Yes", IF(ISNUMBER(SEARCH("no", LOWER(INDEX(Paste_Here!I$2:I$850, MATCH(B644, Paste_Here!A$2:A$850, 0))))), "No", "")), ""), "")</f>
        <v/>
      </c>
      <c r="U644" s="66"/>
      <c r="V644" s="76" t="str">
        <f>IFERROR(IF(B644&lt;&gt;"", IF(ISTEXT(INDEX(Paste_Here!J$2:J$850, MATCH(B644, Paste_Here!A$2:A$850, 0))), VALUE(INDEX(Paste_Here!J$2:J$850, MATCH(B644, Paste_Here!A$2:A$850, 0))), ""), ""), "")</f>
        <v/>
      </c>
      <c r="W644" s="66"/>
      <c r="X644" s="66"/>
      <c r="Y644" s="76" t="str">
        <f t="shared" si="74"/>
        <v/>
      </c>
      <c r="Z644" s="66"/>
      <c r="AA644" s="76" t="str">
        <f>IFERROR(IF(B644&lt;&gt;"", IF(AND(INDEX(Paste_Here!AI$2:AI$850, MATCH(B644, Paste_Here!A$2:A$850, 0))&lt;&gt;"", ISNUMBER(VALUE(INDEX(Paste_Here!AI$2:AI$850, MATCH(B644, Paste_Here!A$2:A$850, 0))))), INDEX(Paste_Here!AI$2:AI$850, MATCH(B644, Paste_Here!A$2:A$850, 0)), ""), ""), "")</f>
        <v/>
      </c>
      <c r="AB644" s="66"/>
      <c r="AC644" s="76" t="str">
        <f>IFERROR(IF(B644&lt;&gt;"", IF(AND(INDEX(Paste_Here!AJ$2:AJ$850, MATCH(B644, Paste_Here!A$2:A$850, 0))&lt;&gt;"", ISNUMBER(VALUE(INDEX(Paste_Here!AJ$2:AJ$850, MATCH(B644, Paste_Here!A$2:A$850, 0))))), INDEX(Paste_Here!AJ$2:AJ$850, MATCH(B644, Paste_Here!A$2:A$850, 0)), ""), ""), "")</f>
        <v/>
      </c>
      <c r="AD644" s="66"/>
      <c r="AE644" s="76" t="str">
        <f>IFERROR(IF(B644&lt;&gt;"", IF(AND(INDEX(Paste_Here!AK$2:AK$850, MATCH(B644, Paste_Here!A$2:A$850, 0))&lt;&gt;"", ISNUMBER(VALUE(INDEX(Paste_Here!AK$2:AK$850, MATCH(B644, Paste_Here!A$2:A$850, 0))))), INDEX(Paste_Here!AK$2:AK$850, MATCH(B644, Paste_Here!A$2:A$850, 0)), ""), ""), "")</f>
        <v/>
      </c>
      <c r="AF644" s="66"/>
      <c r="AG644" s="76" t="str">
        <f>IFERROR(IF(B644&lt;&gt;"", IF(AND(INDEX(Paste_Here!AL$2:AL$850, MATCH(B644, Paste_Here!A$2:A$850, 0))&lt;&gt;"", ISNUMBER(VALUE(INDEX(Paste_Here!AL$2:AL$850, MATCH(B644, Paste_Here!A$2:A$850, 0))))), INDEX(Paste_Here!AL$2:AL$850, MATCH(B644, Paste_Here!A$2:A$850, 0)), ""), ""), "")</f>
        <v/>
      </c>
      <c r="AH644" s="66"/>
      <c r="AI644" s="76" t="str">
        <f>IFERROR(IF(B644&lt;&gt;"", IF(AND(INDEX(Paste_Here!AH$2:AH$850, MATCH(B644, Paste_Here!A$2:A$850, 0))&lt;&gt;"", ISNUMBER(VALUE(INDEX(Paste_Here!AH$2:AH$850, MATCH(B644, Paste_Here!A$2:A$850, 0))))), IF(VALUE(INDEX(Paste_Here!AH$2:AH$850, MATCH(B644, Paste_Here!A$2:A$850, 0)))=0, "", INDEX(Paste_Here!AH$2:AH$850, MATCH(B644, Paste_Here!A$2:A$850, 0))), ""), ""), "")</f>
        <v/>
      </c>
      <c r="AJ644" s="66"/>
      <c r="AK644" s="76" t="str">
        <f>IFERROR(IF(B644&lt;&gt;"", IF(AND(INDEX(Paste_Here!N$2:N$850, MATCH(B644, Paste_Here!A$2:A$850, 0))&lt;&gt;"", ISNUMBER(VALUE(INDEX(Paste_Here!N$2:N$850, MATCH(B644, Paste_Here!A$2:A$850, 0))))), INDEX(Paste_Here!N$2:N$850, MATCH(B644, Paste_Here!A$2:A$850, 0)), ""), ""), "")</f>
        <v/>
      </c>
      <c r="AL644" s="66"/>
      <c r="AM644" s="76" t="str">
        <f>IFERROR(IF(B644&lt;&gt;"", IF(AND(INDEX(Paste_Here!O$2:O$850, MATCH(B644, Paste_Here!A$2:A$850, 0))&lt;&gt;"", ISNUMBER(VALUE(INDEX(Paste_Here!O$2:O$850, MATCH(B644, Paste_Here!A$2:A$850, 0))))), INDEX(Paste_Here!O$2:O$850, MATCH(B644, Paste_Here!A$2:A$850, 0)), ""), ""), "")</f>
        <v/>
      </c>
      <c r="AN644" s="66"/>
      <c r="AO644" s="76"/>
      <c r="AP644" s="66"/>
      <c r="AQ644" s="76"/>
      <c r="AR644" s="66"/>
      <c r="AS644" s="76"/>
      <c r="AT644" s="66"/>
      <c r="AU644" s="66"/>
      <c r="AV644" s="76" t="str">
        <f t="shared" si="75"/>
        <v/>
      </c>
      <c r="AW644" s="66"/>
      <c r="AX644" s="76" t="str">
        <f>IFERROR(IF(B644&lt;&gt;"", IF(ISNUMBER(SEARCH("Revealed-Potential (Primary Focus)", LOWER(INDEX(Paste_Here!Z$2:Z$850, MATCH(B644, Paste_Here!A$2:A$850, 0))))), "Rev-Potential: Prim", IF(ISNUMBER(SEARCH("Revealed-Potential (Secondary Focus)", LOWER(INDEX(Paste_Here!Z$2:Z$850, MATCH(B644, Paste_Here!A$2:A$850, 0))))), "Rev-Potential: Sec", IF(ISNUMBER(SEARCH("Monitoring", LOWER(INDEX(Paste_Here!Z$2:Z$850, MATCH(B644, Paste_Here!A$2:A$850, 0))))), "Monitoring", IF(ISNUMBER(SEARCH("At-Promise (Secondary Focus)", LOWER(INDEX(Paste_Here!Z$2:Z$850, MATCH(B644, Paste_Here!A$2:A$850, 0))))), "At-Promise: Sec", IF(ISNUMBER(SEARCH("At-Promise (Primary Focus)", LOWER(INDEX(Paste_Here!Z$2:Z$850, MATCH(B644, Paste_Here!A$2:A$850, 0))))), "At-Promise: Prim", ""))))), ""), "")</f>
        <v/>
      </c>
      <c r="AY644" s="66"/>
      <c r="AZ644" s="76"/>
      <c r="BA644" s="66"/>
      <c r="BB644" s="76"/>
      <c r="BC644" s="66"/>
      <c r="BD644" s="76"/>
      <c r="BE644" s="66"/>
      <c r="BF644" s="76"/>
      <c r="BG644" s="66"/>
      <c r="BH644" s="76"/>
      <c r="BI644" s="66"/>
      <c r="BJ644" s="66"/>
      <c r="BK644" s="76" t="str">
        <f t="shared" si="76"/>
        <v/>
      </c>
      <c r="BL644" s="66"/>
      <c r="BM644" s="76" t="str">
        <f>IFERROR(IF(B644&lt;&gt;"", IF(AND(ISNUMBER(VALUE(SUBSTITUTE(SUBSTITUTE(Paste_Here!R644, "br", "-"), "L", ""))), VALUE(SUBSTITUTE(SUBSTITUTE(Paste_Here!R644, "br", "-"), "L", "")) &gt;= 1095), "Yes", IF(AND(ISNUMBER(VALUE(SUBSTITUTE(SUBSTITUTE(Paste_Here!R644, "br", "-"), "L", ""))), VALUE(SUBSTITUTE(SUBSTITUTE(Paste_Here!R644, "br", "-"), "L", "")) &lt;= 1094), "No", "")), ""), "")</f>
        <v/>
      </c>
      <c r="BN644" s="66"/>
      <c r="BO644" s="76" t="str">
        <f>IFERROR(IF(B644&lt;&gt;"", IF(COUNTIF(INDEX(Paste_Here!Y$2:AB$850, MATCH(B644, Paste_Here!A$2:A$850, 0), 0), "yes") &gt; 0, "Yes", IF(COUNTIF(INDEX(Paste_Here!Y$2:AB$850, MATCH(B644, Paste_Here!A$2:A$850, 0), 0), "no") &gt; 0, "No", "")), ""), "")</f>
        <v/>
      </c>
      <c r="BP644" s="66"/>
      <c r="BQ644" s="76" t="str">
        <f>IFERROR(IF(B644&lt;&gt;"", IF(AND(ISNUMBER(VALUE(SUBSTITUTE(SUBSTITUTE(Paste_Here!U644, "em", "-"), "q", ""))), VALUE(SUBSTITUTE(SUBSTITUTE(Paste_Here!U644, "em", "-"), "q", "")) &gt;= 910), "Yes", IF(AND(ISNUMBER(VALUE(SUBSTITUTE(SUBSTITUTE(Paste_Here!U644, "em", "-"), "q", ""))), VALUE(SUBSTITUTE(SUBSTITUTE(Paste_Here!U644, "em", "-"), "q", "")) &lt;= 909), "No", "")), ""), "")</f>
        <v/>
      </c>
      <c r="BR644" s="66"/>
      <c r="BS644" s="76" t="str">
        <f>IFERROR(IF(B644&lt;&gt;"", IF(AND(INDEX(Paste_Here!X$2:X$850, MATCH(B644, Paste_Here!A$2:A$850, 0))&lt;&gt;"", ISNUMBER(VALUE(INDEX(Paste_Here!X$2:X$850, MATCH(B644, Paste_Here!A$2:A$850, 0))))), INDEX(Paste_Here!X$2:X$850, MATCH(B644, Paste_Here!A$2:A$850, 0)), ""), ""), "")</f>
        <v/>
      </c>
      <c r="BT644" s="66"/>
      <c r="BU644" s="76" t="str">
        <f>IFERROR(IF(B644&lt;&gt;"", IF(ISNUMBER(VALUE(INDEX(Paste_Here!G$2:G$850, MATCH(B644, Paste_Here!A$2:A$850, 0)))), IF(VALUE(INDEX(Paste_Here!G$2:G$850, MATCH(B644, Paste_Here!A$2:A$850, 0)))=0, "No", IF(AND(VALUE(INDEX(Paste_Here!G$2:G$850, MATCH(B644, Paste_Here!A$2:A$850, 0)))&gt;=1, VALUE(INDEX(Paste_Here!G$2:G$850, MATCH(B644, Paste_Here!A$2:A$850, 0)))&lt;=4), VALUE(INDEX(Paste_Here!G$2:G$850, MATCH(B644, Paste_Here!A$2:A$850, 0))), "")), ""), ""), "")</f>
        <v/>
      </c>
      <c r="BV644" s="66"/>
      <c r="BW644" s="76" t="str">
        <f>IFERROR(IF(B644&lt;&gt;"", IF(ISNUMBER(VALUE(INDEX(Paste_Here!H$2:H$850, MATCH(B644, Paste_Here!A$2:A$850, 0)))), IF(VALUE(INDEX(Paste_Here!H$2:H$850, MATCH(B644, Paste_Here!A$2:A$850, 0)))=0, "No", IF(AND(VALUE(INDEX(Paste_Here!H$2:H$850, MATCH(B644, Paste_Here!A$2:A$850, 0)))&gt;=1, VALUE(INDEX(Paste_Here!H$2:H$850, MATCH(B644, Paste_Here!A$2:A$850, 0)))&lt;=4), VALUE(INDEX(Paste_Here!H$2:H$850, MATCH(B644, Paste_Here!A$2:A$850, 0))), "")), ""), ""), "")</f>
        <v/>
      </c>
      <c r="BX644" s="66"/>
      <c r="BY644" s="76"/>
      <c r="BZ644" s="66"/>
      <c r="CA644" s="76"/>
      <c r="CB644" s="66"/>
      <c r="CC644" s="66"/>
      <c r="CD644" s="76" t="str">
        <f t="shared" si="77"/>
        <v/>
      </c>
      <c r="CE644" s="66"/>
      <c r="CF644" s="76" t="str">
        <f>IFERROR(IF(B644&lt;&gt;"", IF(AND(INDEX(Paste_Here!P$2:P$850, MATCH(B644, Paste_Here!A$2:A$850, 0))&lt;&gt;"", ISNUMBER(VALUE(INDEX(Paste_Here!P$2:P$850, MATCH(B644, Paste_Here!A$2:A$850, 0))))), INDEX(Paste_Here!P$2:P$850, MATCH(B644, Paste_Here!A$2:A$850, 0)), ""), ""), "")</f>
        <v/>
      </c>
      <c r="CG644" s="66"/>
      <c r="CH644" s="76" t="str">
        <f>IFERROR(IF(B644&lt;&gt;"", IF(ISNUMBER(SEARCH("highrisk", LOWER(INDEX(Paste_Here!Q$2:Q$850, MATCH(B644, Paste_Here!A$2:A$850, 0))))), "High Risk", IF(ISNUMBER(SEARCH("lowrisk", LOWER(INDEX(Paste_Here!Q$2:Q$850, MATCH(B644, Paste_Here!A$2:A$850, 0))))), "Low Risk", IF(ISNUMBER(SEARCH("somerisk", LOWER(INDEX(Paste_Here!Q$2:Q$850, MATCH(B644, Paste_Here!A$2:A$850, 0))))), "Some Risk", ""))), ""), "")</f>
        <v/>
      </c>
      <c r="CI644" s="66"/>
      <c r="CJ644" s="76" t="str">
        <f>IFERROR(IF(B644&lt;&gt;"", IF(AND(INDEX(Paste_Here!AA$2:AA$850, MATCH(B644, Paste_Here!A$2:A$850, 0))&lt;&gt;"", ISNUMBER(VALUE(INDEX(Paste_Here!AA$2:AA$850, MATCH(B644, Paste_Here!A$2:A$850, 0))))), INDEX(Paste_Here!AA$2:AA$850, MATCH(B644, Paste_Here!A$2:A$850, 0)), ""), ""), "")</f>
        <v/>
      </c>
      <c r="CK644" s="66"/>
      <c r="CL644" s="76" t="str">
        <f>IFERROR(IF(B644&lt;&gt;"", IF(LOWER(INDEX(Paste_Here!AB$2:AB$850, MATCH(B644, Paste_Here!A$2:A$850, 0)))="approaching expectations", "Approaching", IF(LOWER(INDEX(Paste_Here!AB$2:AB$850, MATCH(B644, Paste_Here!A$2:A$850, 0)))="met expectations", "Met", IF(LOWER(INDEX(Paste_Here!AB$2:AB$850, MATCH(B644, Paste_Here!A$2:A$850, 0)))="exceeded expectations", "Exceeded", IF(LOWER(INDEX(Paste_Here!AB$2:AB$850, MATCH(B644, Paste_Here!A$2:A$850, 0)))="below expectations", "Below", "")))), ""), "")</f>
        <v/>
      </c>
      <c r="CM644" s="66"/>
      <c r="CN644" s="76" t="str">
        <f>IFERROR(IF(B644&lt;&gt;"", IF(AND(INDEX(Paste_Here!AC$2:AC$850, MATCH(B644, Paste_Here!A$2:A$850, 0))&lt;&gt;"", ISNUMBER(VALUE(INDEX(Paste_Here!AC$2:AC$850, MATCH(B644, Paste_Here!A$2:A$850, 0))))), INDEX(Paste_Here!AC$2:AC$850, MATCH(B644, Paste_Here!A$2:A$850, 0)), ""), ""), "")</f>
        <v/>
      </c>
      <c r="CO644" s="66"/>
      <c r="CP644" s="76"/>
      <c r="CQ644" s="66"/>
      <c r="CR644" s="76"/>
      <c r="CS644" s="66"/>
      <c r="CT644" s="76"/>
      <c r="CU644" s="66"/>
      <c r="CV644" s="76"/>
      <c r="CW644" s="66"/>
      <c r="CX644" s="76"/>
      <c r="CY644" s="66"/>
      <c r="CZ644" s="66"/>
      <c r="DA644" s="76" t="str">
        <f t="shared" si="78"/>
        <v/>
      </c>
      <c r="DB644" s="66"/>
      <c r="DC644" s="76" t="str">
        <f>IFERROR(IF(B644&lt;&gt;"", IF(AND(INDEX(Paste_Here!V$2:V$850, MATCH(B644, Paste_Here!A$2:A$850, 0))&lt;&gt;"", ISNUMBER(VALUE(INDEX(Paste_Here!V$2:V$850, MATCH(B644, Paste_Here!A$2:A$850, 0))))), INDEX(Paste_Here!V$2:V$850, MATCH(B644, Paste_Here!A$2:A$850, 0)), ""), ""), "")</f>
        <v/>
      </c>
      <c r="DD644" s="66"/>
      <c r="DE644" s="76" t="str">
        <f>IFERROR(IF(B644&lt;&gt;"", IF(ISNUMBER(SEARCH("highrisk", LOWER(INDEX(Paste_Here!W$2:W$850, MATCH(B644, Paste_Here!A$2:A$850, 0))))), "High Risk", IF(ISNUMBER(SEARCH("lowrisk", LOWER(INDEX(Paste_Here!W$2:W$850, MATCH(B644, Paste_Here!A$2:A$850, 0))))), "Low Risk", IF(ISNUMBER(SEARCH("somerisk", LOWER(INDEX(Paste_Here!W$2:W$850, MATCH(B644, Paste_Here!A$2:A$850, 0))))), "Some Risk", ""))), ""), "")</f>
        <v/>
      </c>
      <c r="DF644" s="66"/>
      <c r="DG644" s="76" t="str">
        <f>IFERROR(IF(B644&lt;&gt;"", IF(AND(INDEX(Paste_Here!S$2:S$850, MATCH(B644, Paste_Here!A$2:A$850, 0))&lt;&gt;"", ISNUMBER(VALUE(INDEX(Paste_Here!S$2:S$850, MATCH(B644, Paste_Here!A$2:A$850, 0))))), INDEX(Paste_Here!S$2:S$850, MATCH(B644, Paste_Here!A$2:A$850, 0)), ""), ""), "")</f>
        <v/>
      </c>
      <c r="DH644" s="66"/>
      <c r="DI644" s="76" t="str">
        <f>IFERROR(IF(B644&lt;&gt;"", IF(ISNUMBER(SEARCH("highrisk", LOWER(INDEX(Paste_Here!T$2:T$850, MATCH(B644, Paste_Here!A$2:A$850, 0))))), "High Risk", IF(ISNUMBER(SEARCH("lowrisk", LOWER(INDEX(Paste_Here!T$2:T$850, MATCH(B644, Paste_Here!A$2:A$850, 0))))), "Low Risk", IF(ISNUMBER(SEARCH("somerisk", LOWER(INDEX(Paste_Here!T$2:T$850, MATCH(B644, Paste_Here!A$2:A$850, 0))))), "Some Risk", ""))), ""), "")</f>
        <v/>
      </c>
      <c r="DJ644" s="66"/>
      <c r="DK644" s="76" t="str">
        <f>IFERROR(IF(B644&lt;&gt;"", IF(AND(INDEX(Paste_Here!AD$2:AD$850, MATCH(B644, Paste_Here!A$2:A$850, 0))&lt;&gt;"", ISNUMBER(VALUE(INDEX(Paste_Here!AD$2:AD$850, MATCH(B644, Paste_Here!A$2:A$850, 0))))), INDEX(Paste_Here!AD$2:AD$850, MATCH(B644, Paste_Here!A$2:A$850, 0)), ""), ""), "")</f>
        <v/>
      </c>
      <c r="DL644" s="66"/>
      <c r="DM644" s="76" t="str">
        <f>IFERROR(IF(B644&lt;&gt;"", IF(LOWER(INDEX(Paste_Here!AE$2:AE$850, MATCH(B644, Paste_Here!A$2:A$850, 0)))="approaching expectations", "Approaching", IF(LOWER(INDEX(Paste_Here!AE$2:AE$850, MATCH(B644, Paste_Here!A$2:A$850, 0)))="met expectations", "Met", IF(LOWER(INDEX(Paste_Here!AE$2:AE$850, MATCH(B644, Paste_Here!A$2:A$850, 0)))="exceeded expectations", "Exceeded", IF(LOWER(INDEX(Paste_Here!AE$2:AE$850, MATCH(B644, Paste_Here!A$2:A$850, 0)))="below expectations", "Below", "")))), ""), "")</f>
        <v/>
      </c>
      <c r="DN644" s="66"/>
      <c r="DO644" s="76"/>
      <c r="DP644" s="66"/>
      <c r="DQ644" s="76"/>
      <c r="DR644" s="66"/>
      <c r="DS644" s="76"/>
      <c r="DT644" s="66"/>
      <c r="DU644" s="76"/>
      <c r="DV644" s="66"/>
      <c r="DW644" s="66"/>
      <c r="DX644" s="76" t="str">
        <f t="shared" si="79"/>
        <v/>
      </c>
      <c r="DY644" s="66"/>
      <c r="DZ644" s="76"/>
      <c r="EA644" s="66"/>
      <c r="EB644" s="76"/>
      <c r="EC644" s="66"/>
      <c r="ED644" s="76" t="str">
        <f>IFERROR(IF(B644&lt;&gt;"", IF(AND(INDEX(Paste_Here!AF$2:AF$850, MATCH(B644, Paste_Here!A$2:A$850, 0))&lt;&gt;"", ISNUMBER(VALUE(INDEX(Paste_Here!AF$2:AF$850, MATCH(B644, Paste_Here!A$2:A$850, 0))))), INDEX(Paste_Here!AF$2:AF$850, MATCH(B644, Paste_Here!A$2:A$850, 0)), ""), ""), "")</f>
        <v/>
      </c>
      <c r="EE644" s="66"/>
      <c r="EF644" s="76"/>
      <c r="EG644" s="66"/>
      <c r="EH644" s="76"/>
      <c r="EI644" s="66"/>
      <c r="EJ644" s="76" t="str">
        <f>IFERROR(IF(B644&lt;&gt;"", IF(AND(INDEX(Paste_Here!AG$2:AG$850, MATCH(B644, Paste_Here!A$2:A$850, 0))&lt;&gt;"", ISNUMBER(VALUE(INDEX(Paste_Here!AG$2:AG$850, MATCH(B644, Paste_Here!A$2:A$850, 0))))), INDEX(Paste_Here!AG$2:AG$850, MATCH(B644, Paste_Here!A$2:A$850, 0)), ""), ""), "")</f>
        <v/>
      </c>
      <c r="EK644" s="66"/>
      <c r="EL644" s="76"/>
      <c r="EM644" s="66"/>
      <c r="EN644" s="76"/>
      <c r="EO644" s="66"/>
      <c r="EP644" s="76"/>
      <c r="EQ644" s="66"/>
      <c r="ER644" s="76"/>
      <c r="ES644" s="66"/>
      <c r="ET644" s="66"/>
      <c r="EU644" s="76"/>
      <c r="EV644" s="66"/>
      <c r="EW644" s="76"/>
      <c r="EX644" s="66"/>
      <c r="EY644" s="76"/>
      <c r="EZ644" s="66"/>
      <c r="FA644" s="76"/>
      <c r="FB644" s="66"/>
      <c r="FC644" s="76"/>
      <c r="FD644" s="66"/>
      <c r="FE644" s="76"/>
      <c r="FF644" s="66"/>
      <c r="FG644" s="76"/>
      <c r="FH644" s="66"/>
      <c r="FI644" s="76"/>
      <c r="FJ644" s="66"/>
      <c r="FK644" s="76"/>
      <c r="FL644" s="66"/>
      <c r="FM644" s="76"/>
      <c r="FN644" s="66"/>
      <c r="FO644" s="76"/>
      <c r="FP644" s="66"/>
      <c r="FQ644" s="76"/>
      <c r="FR644" s="66"/>
      <c r="FS644" s="76"/>
      <c r="FT644" s="66"/>
      <c r="FU644" s="76"/>
      <c r="FV644" s="66"/>
      <c r="FW644" s="76"/>
      <c r="FX644" s="66"/>
      <c r="FY644" s="76"/>
      <c r="FZ644" s="66"/>
      <c r="GA644" s="76"/>
      <c r="GB644" s="66"/>
      <c r="GC644" s="76"/>
      <c r="GD644" s="66"/>
      <c r="GE644" s="76"/>
      <c r="GF644" s="66"/>
      <c r="GG644" s="76"/>
      <c r="GH644" s="66"/>
      <c r="GI644" s="76"/>
      <c r="GJ644" s="66"/>
      <c r="GK644" s="76"/>
      <c r="GL644" s="66"/>
      <c r="GM644" s="76"/>
      <c r="GN644" s="66"/>
      <c r="GO644" s="76"/>
      <c r="GP644" s="66"/>
      <c r="GQ644" s="76"/>
      <c r="GR644" s="66"/>
      <c r="GS644" s="76"/>
      <c r="GT644" s="66"/>
      <c r="GU644" s="76"/>
      <c r="GV644" s="66"/>
      <c r="GW644" s="76"/>
      <c r="GX644" s="66"/>
      <c r="GY644" s="76"/>
      <c r="GZ644" s="66"/>
      <c r="HA644" s="76"/>
      <c r="HB644" s="66"/>
      <c r="HC644" s="76"/>
      <c r="HD644" s="66"/>
      <c r="HE644" s="76"/>
      <c r="HF644" s="66"/>
      <c r="HG644" s="76"/>
      <c r="HH644" s="66"/>
      <c r="HI644" s="76"/>
      <c r="HJ644" s="66"/>
      <c r="HK644" s="76"/>
      <c r="HL644" s="66"/>
      <c r="HM644" s="76"/>
      <c r="HN644" s="66"/>
      <c r="HO644" s="76"/>
      <c r="HP644" s="66"/>
      <c r="HQ644" s="76"/>
      <c r="HR644" s="66"/>
      <c r="HS644" s="76"/>
      <c r="HT644" s="66"/>
      <c r="HU644" s="76"/>
      <c r="HV644" s="66"/>
      <c r="HW644" s="76"/>
      <c r="HX644" s="66"/>
      <c r="HY644" s="76"/>
      <c r="HZ644" s="66"/>
      <c r="IA644" s="76"/>
      <c r="IB644" s="66"/>
      <c r="IC644" s="76"/>
      <c r="ID644" s="66"/>
      <c r="IE644" s="76"/>
      <c r="IF644" s="66"/>
      <c r="IG644" s="76"/>
      <c r="IH644" s="66"/>
      <c r="II644" s="76"/>
      <c r="IJ644" s="66"/>
      <c r="IK644" s="76"/>
      <c r="IL644" s="66"/>
      <c r="IM644" s="76"/>
      <c r="IN644" s="66"/>
      <c r="IO644" s="76"/>
      <c r="IP644" s="66"/>
      <c r="IQ644" s="76"/>
      <c r="IR644" s="66"/>
      <c r="IS644" s="76"/>
      <c r="IT644" s="66"/>
      <c r="IU644" s="76"/>
      <c r="IV644" s="66"/>
      <c r="IW644" s="76"/>
      <c r="IX644" s="66"/>
      <c r="IY644" s="76"/>
      <c r="IZ644" s="66"/>
      <c r="JA644" s="76"/>
      <c r="JB644" s="66"/>
      <c r="JC644" s="76"/>
      <c r="JD644" s="66"/>
      <c r="JE644" s="76"/>
      <c r="JF644" s="66"/>
      <c r="JG644" s="76"/>
      <c r="JH644" s="66"/>
      <c r="JI644" s="76"/>
      <c r="JJ644" s="66"/>
      <c r="JK644" s="76"/>
      <c r="JL644" s="66"/>
      <c r="JM644" s="76"/>
      <c r="JN644" s="66"/>
      <c r="JO644" s="76"/>
      <c r="JP644" s="66"/>
      <c r="JQ644" s="76"/>
      <c r="JR644" s="66"/>
      <c r="JS644" s="76"/>
      <c r="JT644" s="66"/>
      <c r="JU644" s="76"/>
      <c r="JV644" s="66"/>
      <c r="JW644" s="76"/>
      <c r="JX644" s="66"/>
      <c r="JY644" s="76"/>
      <c r="JZ644" s="66"/>
      <c r="KA644" s="76"/>
      <c r="KB644" s="66"/>
      <c r="KC644" s="76"/>
      <c r="KD644" s="66"/>
      <c r="KE644" s="76"/>
      <c r="KF644" s="66"/>
      <c r="KG644" s="76"/>
      <c r="KH644" s="66"/>
      <c r="KI644" s="76"/>
      <c r="KJ644" s="66"/>
      <c r="KK644" s="76"/>
      <c r="KL644" s="66"/>
      <c r="KM644" s="76"/>
      <c r="KN644" s="66"/>
      <c r="KO644" s="76"/>
      <c r="KP644" s="66"/>
      <c r="KQ644" s="76"/>
      <c r="KR644" s="66"/>
      <c r="KS644" s="76"/>
      <c r="KT644" s="66"/>
      <c r="KU644" s="76"/>
      <c r="KV644" s="66"/>
      <c r="KW644" s="76"/>
      <c r="KX644" s="66"/>
      <c r="KY644" s="76"/>
      <c r="KZ644" s="66"/>
      <c r="LA644" s="76"/>
      <c r="LB644" s="66"/>
      <c r="LC644" s="76"/>
      <c r="LD644" s="66"/>
      <c r="LE644" s="76"/>
      <c r="LF644" s="66"/>
      <c r="LG644" s="76"/>
      <c r="LH644" s="66"/>
      <c r="LI644" s="76"/>
      <c r="LJ644" s="66"/>
      <c r="LK644" s="76"/>
      <c r="LL644" s="66"/>
      <c r="LM644" s="76"/>
      <c r="LN644" s="66"/>
      <c r="LO644" s="76"/>
      <c r="LP644" s="66"/>
      <c r="LQ644" s="76"/>
      <c r="LR644" s="66"/>
      <c r="LS644" s="76"/>
      <c r="LT644" s="66"/>
      <c r="LU644" s="76"/>
      <c r="LV644" s="66"/>
      <c r="LW644" s="76"/>
      <c r="LX644" s="66"/>
      <c r="LY644" s="76"/>
      <c r="LZ644" s="66"/>
      <c r="MA644" s="76"/>
      <c r="MB644" s="66"/>
      <c r="MC644" s="76"/>
      <c r="MD644" s="66"/>
      <c r="MG644" s="1" t="str" cm="1">
        <f t="array" ref="MG644">IFERROR(INDEX(Paste_Here!$B$2:$B$850, MATCH(0, COUNTIF(MG$4:MG643, Paste_Here!$B$2:$B$850) + IF(Paste_Here!$B$2:$B$850="", 1, 0), 0)), "")</f>
        <v/>
      </c>
      <c r="MH644" s="1" t="str">
        <f>IF(MG644&lt;&gt;"", INDEX(Paste_Here!$A$2:$A$850, MATCH(MG644, Paste_Here!$B$2:$B$850, 0)), "")</f>
        <v/>
      </c>
      <c r="MI644" s="1" t="str">
        <f t="shared" si="80"/>
        <v/>
      </c>
      <c r="MJ644" s="1" t="str" cm="1">
        <f t="array" ref="MJ644">IFERROR(INDEX($MI$5:$MI$850, MATCH(SMALL(IF($MI$5:$MI$850&lt;&gt;"", COUNTIF($MI$5:$MI$850, "&lt;"&amp;$MI$5:$MI$850)+1), ROW()-ROW($MJ$5)+1), COUNTIF($MI$5:$MI$850, "&lt;"&amp;$MI$5:$MI$850)+1, 0)), "")</f>
        <v/>
      </c>
    </row>
    <row r="645" spans="1:348">
      <c r="A645" s="66"/>
      <c r="B645" s="76" t="str">
        <f t="shared" si="73"/>
        <v/>
      </c>
      <c r="C645" s="66"/>
      <c r="D645" s="76" t="str">
        <f>IFERROR(IF(B645&lt;&gt;"", IF(AND(INDEX(Paste_Here!B$2:B$850, MATCH(B645, Paste_Here!A$2:A$850, 0))&lt;&gt;"", ISNUMBER(VALUE(INDEX(Paste_Here!B$2:B$850, MATCH(B645, Paste_Here!A$2:A$850, 0))))), INDEX(Paste_Here!B$2:B$850, MATCH(B645, Paste_Here!A$2:A$850, 0)), ""), ""), "")</f>
        <v/>
      </c>
      <c r="E645" s="66"/>
      <c r="F645" s="76" t="str">
        <f>IFERROR(IF(B645&lt;&gt;"", IF(ISTEXT(INDEX(Paste_Here!K$2:K$850, MATCH(B645, Paste_Here!A$2:A$850, 0))), INDEX(Paste_Here!K$2:K$850, MATCH(B645, Paste_Here!A$2:A$850, 0)), ""), ""), "")</f>
        <v/>
      </c>
      <c r="G645" s="66"/>
      <c r="H645" s="76" t="str">
        <f>IFERROR(IF(B645&lt;&gt;"", IF(ISTEXT(INDEX(Paste_Here!C$2:C$850, MATCH(B645, Paste_Here!A$2:A$850, 0))), INDEX(Paste_Here!C$2:C$850, MATCH(B645, Paste_Here!A$2:A$850, 0)), ""), ""), "")</f>
        <v/>
      </c>
      <c r="I645" s="66"/>
      <c r="J645" s="76" t="str">
        <f>IFERROR(IF(B645&lt;&gt;"", IF(ISNUMBER(SEARCH("s", LOWER(INDEX(Paste_Here!M$2:M$850, MATCH(B645, Paste_Here!A$2:A$850, 0))))), "Yes", IF(INDEX(Paste_Here!M$2:M$850, MATCH(B645, Paste_Here!A$2:A$850, 0))&lt;&gt;"", "No", "")), ""), "")</f>
        <v/>
      </c>
      <c r="K645" s="66"/>
      <c r="L645" s="76" t="str">
        <f>IFERROR(IF(B645&lt;&gt;"", IF(ISNUMBER(SEARCH("yes", LOWER(INDEX(Paste_Here!E$2:E$850, MATCH(B645, Paste_Here!A$2:A$850, 0))))), "Yes", IF(ISNUMBER(SEARCH("no", LOWER(INDEX(Paste_Here!E$2:E$850, MATCH(B645, Paste_Here!A$2:A$850, 0))))), "No", "")), ""), "")</f>
        <v/>
      </c>
      <c r="M645" s="66"/>
      <c r="N645" s="76" t="str">
        <f>IFERROR(IF(B645&lt;&gt;"", IF(ISNUMBER(SEARCH("yes", LOWER(INDEX(Paste_Here!F$2:F$850, MATCH(B645, Paste_Here!A$2:A$850, 0))))), "Yes", IF(ISNUMBER(SEARCH("no", LOWER(INDEX(Paste_Here!F$2:F$850, MATCH(B645, Paste_Here!A$2:A$850, 0))))), "No", "")), ""), "")</f>
        <v/>
      </c>
      <c r="O645" s="66"/>
      <c r="P645" s="76" t="str">
        <f>IFERROR(IF(B645&lt;&gt;"", IF(ISNUMBER(SEARCH("yes", LOWER(INDEX(Paste_Here!L$2:L$850, MATCH(B645, Paste_Here!A$2:A$850, 0))))), "Yes", IF(ISNUMBER(SEARCH("no", LOWER(INDEX(Paste_Here!L$2:L$850, MATCH(B645, Paste_Here!A$2:A$850, 0))))), "No", "")), ""), "")</f>
        <v/>
      </c>
      <c r="Q645" s="66"/>
      <c r="R645" s="76" t="str">
        <f>IFERROR(IF(B645&lt;&gt;"", IF(ISNUMBER(SEARCH("transitional 2", LOWER(INDEX(Paste_Here!D$2:D$850, MATCH(B645, Paste_Here!A$2:A$850, 0))))), "T2", IF(ISNUMBER(SEARCH("transitional 1", LOWER(INDEX(Paste_Here!D$2:D$850, MATCH(B645, Paste_Here!A$2:A$850, 0))))), "T1", IF(ISNUMBER(SEARCH("waived ell services", LOWER(INDEX(Paste_Here!D$2:D$850, MATCH(B645, Paste_Here!A$2:A$850, 0))))), "W", IF(ISNUMBER(SEARCH("english language learner", LOWER(INDEX(Paste_Here!D$2:D$850, MATCH(B645, Paste_Here!A$2:A$850, 0))))), "L", "")))), ""), "")</f>
        <v/>
      </c>
      <c r="S645" s="66"/>
      <c r="T645" s="76" t="str">
        <f>IFERROR(IF(B645&lt;&gt;"", IF(ISNUMBER(SEARCH("yes", LOWER(INDEX(Paste_Here!I$2:I$850, MATCH(B645, Paste_Here!A$2:A$850, 0))))), "Yes", IF(ISNUMBER(SEARCH("no", LOWER(INDEX(Paste_Here!I$2:I$850, MATCH(B645, Paste_Here!A$2:A$850, 0))))), "No", "")), ""), "")</f>
        <v/>
      </c>
      <c r="U645" s="66"/>
      <c r="V645" s="76" t="str">
        <f>IFERROR(IF(B645&lt;&gt;"", IF(ISTEXT(INDEX(Paste_Here!J$2:J$850, MATCH(B645, Paste_Here!A$2:A$850, 0))), VALUE(INDEX(Paste_Here!J$2:J$850, MATCH(B645, Paste_Here!A$2:A$850, 0))), ""), ""), "")</f>
        <v/>
      </c>
      <c r="W645" s="66"/>
      <c r="X645" s="66"/>
      <c r="Y645" s="76" t="str">
        <f t="shared" si="74"/>
        <v/>
      </c>
      <c r="Z645" s="66"/>
      <c r="AA645" s="76" t="str">
        <f>IFERROR(IF(B645&lt;&gt;"", IF(AND(INDEX(Paste_Here!AI$2:AI$850, MATCH(B645, Paste_Here!A$2:A$850, 0))&lt;&gt;"", ISNUMBER(VALUE(INDEX(Paste_Here!AI$2:AI$850, MATCH(B645, Paste_Here!A$2:A$850, 0))))), INDEX(Paste_Here!AI$2:AI$850, MATCH(B645, Paste_Here!A$2:A$850, 0)), ""), ""), "")</f>
        <v/>
      </c>
      <c r="AB645" s="66"/>
      <c r="AC645" s="76" t="str">
        <f>IFERROR(IF(B645&lt;&gt;"", IF(AND(INDEX(Paste_Here!AJ$2:AJ$850, MATCH(B645, Paste_Here!A$2:A$850, 0))&lt;&gt;"", ISNUMBER(VALUE(INDEX(Paste_Here!AJ$2:AJ$850, MATCH(B645, Paste_Here!A$2:A$850, 0))))), INDEX(Paste_Here!AJ$2:AJ$850, MATCH(B645, Paste_Here!A$2:A$850, 0)), ""), ""), "")</f>
        <v/>
      </c>
      <c r="AD645" s="66"/>
      <c r="AE645" s="76" t="str">
        <f>IFERROR(IF(B645&lt;&gt;"", IF(AND(INDEX(Paste_Here!AK$2:AK$850, MATCH(B645, Paste_Here!A$2:A$850, 0))&lt;&gt;"", ISNUMBER(VALUE(INDEX(Paste_Here!AK$2:AK$850, MATCH(B645, Paste_Here!A$2:A$850, 0))))), INDEX(Paste_Here!AK$2:AK$850, MATCH(B645, Paste_Here!A$2:A$850, 0)), ""), ""), "")</f>
        <v/>
      </c>
      <c r="AF645" s="66"/>
      <c r="AG645" s="76" t="str">
        <f>IFERROR(IF(B645&lt;&gt;"", IF(AND(INDEX(Paste_Here!AL$2:AL$850, MATCH(B645, Paste_Here!A$2:A$850, 0))&lt;&gt;"", ISNUMBER(VALUE(INDEX(Paste_Here!AL$2:AL$850, MATCH(B645, Paste_Here!A$2:A$850, 0))))), INDEX(Paste_Here!AL$2:AL$850, MATCH(B645, Paste_Here!A$2:A$850, 0)), ""), ""), "")</f>
        <v/>
      </c>
      <c r="AH645" s="66"/>
      <c r="AI645" s="76" t="str">
        <f>IFERROR(IF(B645&lt;&gt;"", IF(AND(INDEX(Paste_Here!AH$2:AH$850, MATCH(B645, Paste_Here!A$2:A$850, 0))&lt;&gt;"", ISNUMBER(VALUE(INDEX(Paste_Here!AH$2:AH$850, MATCH(B645, Paste_Here!A$2:A$850, 0))))), IF(VALUE(INDEX(Paste_Here!AH$2:AH$850, MATCH(B645, Paste_Here!A$2:A$850, 0)))=0, "", INDEX(Paste_Here!AH$2:AH$850, MATCH(B645, Paste_Here!A$2:A$850, 0))), ""), ""), "")</f>
        <v/>
      </c>
      <c r="AJ645" s="66"/>
      <c r="AK645" s="76" t="str">
        <f>IFERROR(IF(B645&lt;&gt;"", IF(AND(INDEX(Paste_Here!N$2:N$850, MATCH(B645, Paste_Here!A$2:A$850, 0))&lt;&gt;"", ISNUMBER(VALUE(INDEX(Paste_Here!N$2:N$850, MATCH(B645, Paste_Here!A$2:A$850, 0))))), INDEX(Paste_Here!N$2:N$850, MATCH(B645, Paste_Here!A$2:A$850, 0)), ""), ""), "")</f>
        <v/>
      </c>
      <c r="AL645" s="66"/>
      <c r="AM645" s="76" t="str">
        <f>IFERROR(IF(B645&lt;&gt;"", IF(AND(INDEX(Paste_Here!O$2:O$850, MATCH(B645, Paste_Here!A$2:A$850, 0))&lt;&gt;"", ISNUMBER(VALUE(INDEX(Paste_Here!O$2:O$850, MATCH(B645, Paste_Here!A$2:A$850, 0))))), INDEX(Paste_Here!O$2:O$850, MATCH(B645, Paste_Here!A$2:A$850, 0)), ""), ""), "")</f>
        <v/>
      </c>
      <c r="AN645" s="66"/>
      <c r="AO645" s="76"/>
      <c r="AP645" s="66"/>
      <c r="AQ645" s="76"/>
      <c r="AR645" s="66"/>
      <c r="AS645" s="76"/>
      <c r="AT645" s="66"/>
      <c r="AU645" s="66"/>
      <c r="AV645" s="76" t="str">
        <f t="shared" si="75"/>
        <v/>
      </c>
      <c r="AW645" s="66"/>
      <c r="AX645" s="76" t="str">
        <f>IFERROR(IF(B645&lt;&gt;"", IF(ISNUMBER(SEARCH("Revealed-Potential (Primary Focus)", LOWER(INDEX(Paste_Here!Z$2:Z$850, MATCH(B645, Paste_Here!A$2:A$850, 0))))), "Rev-Potential: Prim", IF(ISNUMBER(SEARCH("Revealed-Potential (Secondary Focus)", LOWER(INDEX(Paste_Here!Z$2:Z$850, MATCH(B645, Paste_Here!A$2:A$850, 0))))), "Rev-Potential: Sec", IF(ISNUMBER(SEARCH("Monitoring", LOWER(INDEX(Paste_Here!Z$2:Z$850, MATCH(B645, Paste_Here!A$2:A$850, 0))))), "Monitoring", IF(ISNUMBER(SEARCH("At-Promise (Secondary Focus)", LOWER(INDEX(Paste_Here!Z$2:Z$850, MATCH(B645, Paste_Here!A$2:A$850, 0))))), "At-Promise: Sec", IF(ISNUMBER(SEARCH("At-Promise (Primary Focus)", LOWER(INDEX(Paste_Here!Z$2:Z$850, MATCH(B645, Paste_Here!A$2:A$850, 0))))), "At-Promise: Prim", ""))))), ""), "")</f>
        <v/>
      </c>
      <c r="AY645" s="66"/>
      <c r="AZ645" s="76"/>
      <c r="BA645" s="66"/>
      <c r="BB645" s="76"/>
      <c r="BC645" s="66"/>
      <c r="BD645" s="76"/>
      <c r="BE645" s="66"/>
      <c r="BF645" s="76"/>
      <c r="BG645" s="66"/>
      <c r="BH645" s="76"/>
      <c r="BI645" s="66"/>
      <c r="BJ645" s="66"/>
      <c r="BK645" s="76" t="str">
        <f t="shared" si="76"/>
        <v/>
      </c>
      <c r="BL645" s="66"/>
      <c r="BM645" s="76" t="str">
        <f>IFERROR(IF(B645&lt;&gt;"", IF(AND(ISNUMBER(VALUE(SUBSTITUTE(SUBSTITUTE(Paste_Here!R645, "br", "-"), "L", ""))), VALUE(SUBSTITUTE(SUBSTITUTE(Paste_Here!R645, "br", "-"), "L", "")) &gt;= 1095), "Yes", IF(AND(ISNUMBER(VALUE(SUBSTITUTE(SUBSTITUTE(Paste_Here!R645, "br", "-"), "L", ""))), VALUE(SUBSTITUTE(SUBSTITUTE(Paste_Here!R645, "br", "-"), "L", "")) &lt;= 1094), "No", "")), ""), "")</f>
        <v/>
      </c>
      <c r="BN645" s="66"/>
      <c r="BO645" s="76" t="str">
        <f>IFERROR(IF(B645&lt;&gt;"", IF(COUNTIF(INDEX(Paste_Here!Y$2:AB$850, MATCH(B645, Paste_Here!A$2:A$850, 0), 0), "yes") &gt; 0, "Yes", IF(COUNTIF(INDEX(Paste_Here!Y$2:AB$850, MATCH(B645, Paste_Here!A$2:A$850, 0), 0), "no") &gt; 0, "No", "")), ""), "")</f>
        <v/>
      </c>
      <c r="BP645" s="66"/>
      <c r="BQ645" s="76" t="str">
        <f>IFERROR(IF(B645&lt;&gt;"", IF(AND(ISNUMBER(VALUE(SUBSTITUTE(SUBSTITUTE(Paste_Here!U645, "em", "-"), "q", ""))), VALUE(SUBSTITUTE(SUBSTITUTE(Paste_Here!U645, "em", "-"), "q", "")) &gt;= 910), "Yes", IF(AND(ISNUMBER(VALUE(SUBSTITUTE(SUBSTITUTE(Paste_Here!U645, "em", "-"), "q", ""))), VALUE(SUBSTITUTE(SUBSTITUTE(Paste_Here!U645, "em", "-"), "q", "")) &lt;= 909), "No", "")), ""), "")</f>
        <v/>
      </c>
      <c r="BR645" s="66"/>
      <c r="BS645" s="76" t="str">
        <f>IFERROR(IF(B645&lt;&gt;"", IF(AND(INDEX(Paste_Here!X$2:X$850, MATCH(B645, Paste_Here!A$2:A$850, 0))&lt;&gt;"", ISNUMBER(VALUE(INDEX(Paste_Here!X$2:X$850, MATCH(B645, Paste_Here!A$2:A$850, 0))))), INDEX(Paste_Here!X$2:X$850, MATCH(B645, Paste_Here!A$2:A$850, 0)), ""), ""), "")</f>
        <v/>
      </c>
      <c r="BT645" s="66"/>
      <c r="BU645" s="76" t="str">
        <f>IFERROR(IF(B645&lt;&gt;"", IF(ISNUMBER(VALUE(INDEX(Paste_Here!G$2:G$850, MATCH(B645, Paste_Here!A$2:A$850, 0)))), IF(VALUE(INDEX(Paste_Here!G$2:G$850, MATCH(B645, Paste_Here!A$2:A$850, 0)))=0, "No", IF(AND(VALUE(INDEX(Paste_Here!G$2:G$850, MATCH(B645, Paste_Here!A$2:A$850, 0)))&gt;=1, VALUE(INDEX(Paste_Here!G$2:G$850, MATCH(B645, Paste_Here!A$2:A$850, 0)))&lt;=4), VALUE(INDEX(Paste_Here!G$2:G$850, MATCH(B645, Paste_Here!A$2:A$850, 0))), "")), ""), ""), "")</f>
        <v/>
      </c>
      <c r="BV645" s="66"/>
      <c r="BW645" s="76" t="str">
        <f>IFERROR(IF(B645&lt;&gt;"", IF(ISNUMBER(VALUE(INDEX(Paste_Here!H$2:H$850, MATCH(B645, Paste_Here!A$2:A$850, 0)))), IF(VALUE(INDEX(Paste_Here!H$2:H$850, MATCH(B645, Paste_Here!A$2:A$850, 0)))=0, "No", IF(AND(VALUE(INDEX(Paste_Here!H$2:H$850, MATCH(B645, Paste_Here!A$2:A$850, 0)))&gt;=1, VALUE(INDEX(Paste_Here!H$2:H$850, MATCH(B645, Paste_Here!A$2:A$850, 0)))&lt;=4), VALUE(INDEX(Paste_Here!H$2:H$850, MATCH(B645, Paste_Here!A$2:A$850, 0))), "")), ""), ""), "")</f>
        <v/>
      </c>
      <c r="BX645" s="66"/>
      <c r="BY645" s="76"/>
      <c r="BZ645" s="66"/>
      <c r="CA645" s="76"/>
      <c r="CB645" s="66"/>
      <c r="CC645" s="66"/>
      <c r="CD645" s="76" t="str">
        <f t="shared" si="77"/>
        <v/>
      </c>
      <c r="CE645" s="66"/>
      <c r="CF645" s="76" t="str">
        <f>IFERROR(IF(B645&lt;&gt;"", IF(AND(INDEX(Paste_Here!P$2:P$850, MATCH(B645, Paste_Here!A$2:A$850, 0))&lt;&gt;"", ISNUMBER(VALUE(INDEX(Paste_Here!P$2:P$850, MATCH(B645, Paste_Here!A$2:A$850, 0))))), INDEX(Paste_Here!P$2:P$850, MATCH(B645, Paste_Here!A$2:A$850, 0)), ""), ""), "")</f>
        <v/>
      </c>
      <c r="CG645" s="66"/>
      <c r="CH645" s="76" t="str">
        <f>IFERROR(IF(B645&lt;&gt;"", IF(ISNUMBER(SEARCH("highrisk", LOWER(INDEX(Paste_Here!Q$2:Q$850, MATCH(B645, Paste_Here!A$2:A$850, 0))))), "High Risk", IF(ISNUMBER(SEARCH("lowrisk", LOWER(INDEX(Paste_Here!Q$2:Q$850, MATCH(B645, Paste_Here!A$2:A$850, 0))))), "Low Risk", IF(ISNUMBER(SEARCH("somerisk", LOWER(INDEX(Paste_Here!Q$2:Q$850, MATCH(B645, Paste_Here!A$2:A$850, 0))))), "Some Risk", ""))), ""), "")</f>
        <v/>
      </c>
      <c r="CI645" s="66"/>
      <c r="CJ645" s="76" t="str">
        <f>IFERROR(IF(B645&lt;&gt;"", IF(AND(INDEX(Paste_Here!AA$2:AA$850, MATCH(B645, Paste_Here!A$2:A$850, 0))&lt;&gt;"", ISNUMBER(VALUE(INDEX(Paste_Here!AA$2:AA$850, MATCH(B645, Paste_Here!A$2:A$850, 0))))), INDEX(Paste_Here!AA$2:AA$850, MATCH(B645, Paste_Here!A$2:A$850, 0)), ""), ""), "")</f>
        <v/>
      </c>
      <c r="CK645" s="66"/>
      <c r="CL645" s="76" t="str">
        <f>IFERROR(IF(B645&lt;&gt;"", IF(LOWER(INDEX(Paste_Here!AB$2:AB$850, MATCH(B645, Paste_Here!A$2:A$850, 0)))="approaching expectations", "Approaching", IF(LOWER(INDEX(Paste_Here!AB$2:AB$850, MATCH(B645, Paste_Here!A$2:A$850, 0)))="met expectations", "Met", IF(LOWER(INDEX(Paste_Here!AB$2:AB$850, MATCH(B645, Paste_Here!A$2:A$850, 0)))="exceeded expectations", "Exceeded", IF(LOWER(INDEX(Paste_Here!AB$2:AB$850, MATCH(B645, Paste_Here!A$2:A$850, 0)))="below expectations", "Below", "")))), ""), "")</f>
        <v/>
      </c>
      <c r="CM645" s="66"/>
      <c r="CN645" s="76" t="str">
        <f>IFERROR(IF(B645&lt;&gt;"", IF(AND(INDEX(Paste_Here!AC$2:AC$850, MATCH(B645, Paste_Here!A$2:A$850, 0))&lt;&gt;"", ISNUMBER(VALUE(INDEX(Paste_Here!AC$2:AC$850, MATCH(B645, Paste_Here!A$2:A$850, 0))))), INDEX(Paste_Here!AC$2:AC$850, MATCH(B645, Paste_Here!A$2:A$850, 0)), ""), ""), "")</f>
        <v/>
      </c>
      <c r="CO645" s="66"/>
      <c r="CP645" s="76"/>
      <c r="CQ645" s="66"/>
      <c r="CR645" s="76"/>
      <c r="CS645" s="66"/>
      <c r="CT645" s="76"/>
      <c r="CU645" s="66"/>
      <c r="CV645" s="76"/>
      <c r="CW645" s="66"/>
      <c r="CX645" s="76"/>
      <c r="CY645" s="66"/>
      <c r="CZ645" s="66"/>
      <c r="DA645" s="76" t="str">
        <f t="shared" si="78"/>
        <v/>
      </c>
      <c r="DB645" s="66"/>
      <c r="DC645" s="76" t="str">
        <f>IFERROR(IF(B645&lt;&gt;"", IF(AND(INDEX(Paste_Here!V$2:V$850, MATCH(B645, Paste_Here!A$2:A$850, 0))&lt;&gt;"", ISNUMBER(VALUE(INDEX(Paste_Here!V$2:V$850, MATCH(B645, Paste_Here!A$2:A$850, 0))))), INDEX(Paste_Here!V$2:V$850, MATCH(B645, Paste_Here!A$2:A$850, 0)), ""), ""), "")</f>
        <v/>
      </c>
      <c r="DD645" s="66"/>
      <c r="DE645" s="76" t="str">
        <f>IFERROR(IF(B645&lt;&gt;"", IF(ISNUMBER(SEARCH("highrisk", LOWER(INDEX(Paste_Here!W$2:W$850, MATCH(B645, Paste_Here!A$2:A$850, 0))))), "High Risk", IF(ISNUMBER(SEARCH("lowrisk", LOWER(INDEX(Paste_Here!W$2:W$850, MATCH(B645, Paste_Here!A$2:A$850, 0))))), "Low Risk", IF(ISNUMBER(SEARCH("somerisk", LOWER(INDEX(Paste_Here!W$2:W$850, MATCH(B645, Paste_Here!A$2:A$850, 0))))), "Some Risk", ""))), ""), "")</f>
        <v/>
      </c>
      <c r="DF645" s="66"/>
      <c r="DG645" s="76" t="str">
        <f>IFERROR(IF(B645&lt;&gt;"", IF(AND(INDEX(Paste_Here!S$2:S$850, MATCH(B645, Paste_Here!A$2:A$850, 0))&lt;&gt;"", ISNUMBER(VALUE(INDEX(Paste_Here!S$2:S$850, MATCH(B645, Paste_Here!A$2:A$850, 0))))), INDEX(Paste_Here!S$2:S$850, MATCH(B645, Paste_Here!A$2:A$850, 0)), ""), ""), "")</f>
        <v/>
      </c>
      <c r="DH645" s="66"/>
      <c r="DI645" s="76" t="str">
        <f>IFERROR(IF(B645&lt;&gt;"", IF(ISNUMBER(SEARCH("highrisk", LOWER(INDEX(Paste_Here!T$2:T$850, MATCH(B645, Paste_Here!A$2:A$850, 0))))), "High Risk", IF(ISNUMBER(SEARCH("lowrisk", LOWER(INDEX(Paste_Here!T$2:T$850, MATCH(B645, Paste_Here!A$2:A$850, 0))))), "Low Risk", IF(ISNUMBER(SEARCH("somerisk", LOWER(INDEX(Paste_Here!T$2:T$850, MATCH(B645, Paste_Here!A$2:A$850, 0))))), "Some Risk", ""))), ""), "")</f>
        <v/>
      </c>
      <c r="DJ645" s="66"/>
      <c r="DK645" s="76" t="str">
        <f>IFERROR(IF(B645&lt;&gt;"", IF(AND(INDEX(Paste_Here!AD$2:AD$850, MATCH(B645, Paste_Here!A$2:A$850, 0))&lt;&gt;"", ISNUMBER(VALUE(INDEX(Paste_Here!AD$2:AD$850, MATCH(B645, Paste_Here!A$2:A$850, 0))))), INDEX(Paste_Here!AD$2:AD$850, MATCH(B645, Paste_Here!A$2:A$850, 0)), ""), ""), "")</f>
        <v/>
      </c>
      <c r="DL645" s="66"/>
      <c r="DM645" s="76" t="str">
        <f>IFERROR(IF(B645&lt;&gt;"", IF(LOWER(INDEX(Paste_Here!AE$2:AE$850, MATCH(B645, Paste_Here!A$2:A$850, 0)))="approaching expectations", "Approaching", IF(LOWER(INDEX(Paste_Here!AE$2:AE$850, MATCH(B645, Paste_Here!A$2:A$850, 0)))="met expectations", "Met", IF(LOWER(INDEX(Paste_Here!AE$2:AE$850, MATCH(B645, Paste_Here!A$2:A$850, 0)))="exceeded expectations", "Exceeded", IF(LOWER(INDEX(Paste_Here!AE$2:AE$850, MATCH(B645, Paste_Here!A$2:A$850, 0)))="below expectations", "Below", "")))), ""), "")</f>
        <v/>
      </c>
      <c r="DN645" s="66"/>
      <c r="DO645" s="76"/>
      <c r="DP645" s="66"/>
      <c r="DQ645" s="76"/>
      <c r="DR645" s="66"/>
      <c r="DS645" s="76"/>
      <c r="DT645" s="66"/>
      <c r="DU645" s="76"/>
      <c r="DV645" s="66"/>
      <c r="DW645" s="66"/>
      <c r="DX645" s="76" t="str">
        <f t="shared" si="79"/>
        <v/>
      </c>
      <c r="DY645" s="66"/>
      <c r="DZ645" s="76"/>
      <c r="EA645" s="66"/>
      <c r="EB645" s="76"/>
      <c r="EC645" s="66"/>
      <c r="ED645" s="76" t="str">
        <f>IFERROR(IF(B645&lt;&gt;"", IF(AND(INDEX(Paste_Here!AF$2:AF$850, MATCH(B645, Paste_Here!A$2:A$850, 0))&lt;&gt;"", ISNUMBER(VALUE(INDEX(Paste_Here!AF$2:AF$850, MATCH(B645, Paste_Here!A$2:A$850, 0))))), INDEX(Paste_Here!AF$2:AF$850, MATCH(B645, Paste_Here!A$2:A$850, 0)), ""), ""), "")</f>
        <v/>
      </c>
      <c r="EE645" s="66"/>
      <c r="EF645" s="76"/>
      <c r="EG645" s="66"/>
      <c r="EH645" s="76"/>
      <c r="EI645" s="66"/>
      <c r="EJ645" s="76" t="str">
        <f>IFERROR(IF(B645&lt;&gt;"", IF(AND(INDEX(Paste_Here!AG$2:AG$850, MATCH(B645, Paste_Here!A$2:A$850, 0))&lt;&gt;"", ISNUMBER(VALUE(INDEX(Paste_Here!AG$2:AG$850, MATCH(B645, Paste_Here!A$2:A$850, 0))))), INDEX(Paste_Here!AG$2:AG$850, MATCH(B645, Paste_Here!A$2:A$850, 0)), ""), ""), "")</f>
        <v/>
      </c>
      <c r="EK645" s="66"/>
      <c r="EL645" s="76"/>
      <c r="EM645" s="66"/>
      <c r="EN645" s="76"/>
      <c r="EO645" s="66"/>
      <c r="EP645" s="76"/>
      <c r="EQ645" s="66"/>
      <c r="ER645" s="76"/>
      <c r="ES645" s="66"/>
      <c r="ET645" s="66"/>
      <c r="EU645" s="76"/>
      <c r="EV645" s="66"/>
      <c r="EW645" s="76"/>
      <c r="EX645" s="66"/>
      <c r="EY645" s="76"/>
      <c r="EZ645" s="66"/>
      <c r="FA645" s="76"/>
      <c r="FB645" s="66"/>
      <c r="FC645" s="76"/>
      <c r="FD645" s="66"/>
      <c r="FE645" s="76"/>
      <c r="FF645" s="66"/>
      <c r="FG645" s="76"/>
      <c r="FH645" s="66"/>
      <c r="FI645" s="76"/>
      <c r="FJ645" s="66"/>
      <c r="FK645" s="76"/>
      <c r="FL645" s="66"/>
      <c r="FM645" s="76"/>
      <c r="FN645" s="66"/>
      <c r="FO645" s="76"/>
      <c r="FP645" s="66"/>
      <c r="FQ645" s="76"/>
      <c r="FR645" s="66"/>
      <c r="FS645" s="76"/>
      <c r="FT645" s="66"/>
      <c r="FU645" s="76"/>
      <c r="FV645" s="66"/>
      <c r="FW645" s="76"/>
      <c r="FX645" s="66"/>
      <c r="FY645" s="76"/>
      <c r="FZ645" s="66"/>
      <c r="GA645" s="76"/>
      <c r="GB645" s="66"/>
      <c r="GC645" s="76"/>
      <c r="GD645" s="66"/>
      <c r="GE645" s="76"/>
      <c r="GF645" s="66"/>
      <c r="GG645" s="76"/>
      <c r="GH645" s="66"/>
      <c r="GI645" s="76"/>
      <c r="GJ645" s="66"/>
      <c r="GK645" s="76"/>
      <c r="GL645" s="66"/>
      <c r="GM645" s="76"/>
      <c r="GN645" s="66"/>
      <c r="GO645" s="76"/>
      <c r="GP645" s="66"/>
      <c r="GQ645" s="76"/>
      <c r="GR645" s="66"/>
      <c r="GS645" s="76"/>
      <c r="GT645" s="66"/>
      <c r="GU645" s="76"/>
      <c r="GV645" s="66"/>
      <c r="GW645" s="76"/>
      <c r="GX645" s="66"/>
      <c r="GY645" s="76"/>
      <c r="GZ645" s="66"/>
      <c r="HA645" s="76"/>
      <c r="HB645" s="66"/>
      <c r="HC645" s="76"/>
      <c r="HD645" s="66"/>
      <c r="HE645" s="76"/>
      <c r="HF645" s="66"/>
      <c r="HG645" s="76"/>
      <c r="HH645" s="66"/>
      <c r="HI645" s="76"/>
      <c r="HJ645" s="66"/>
      <c r="HK645" s="76"/>
      <c r="HL645" s="66"/>
      <c r="HM645" s="76"/>
      <c r="HN645" s="66"/>
      <c r="HO645" s="76"/>
      <c r="HP645" s="66"/>
      <c r="HQ645" s="76"/>
      <c r="HR645" s="66"/>
      <c r="HS645" s="76"/>
      <c r="HT645" s="66"/>
      <c r="HU645" s="76"/>
      <c r="HV645" s="66"/>
      <c r="HW645" s="76"/>
      <c r="HX645" s="66"/>
      <c r="HY645" s="76"/>
      <c r="HZ645" s="66"/>
      <c r="IA645" s="76"/>
      <c r="IB645" s="66"/>
      <c r="IC645" s="76"/>
      <c r="ID645" s="66"/>
      <c r="IE645" s="76"/>
      <c r="IF645" s="66"/>
      <c r="IG645" s="76"/>
      <c r="IH645" s="66"/>
      <c r="II645" s="76"/>
      <c r="IJ645" s="66"/>
      <c r="IK645" s="76"/>
      <c r="IL645" s="66"/>
      <c r="IM645" s="76"/>
      <c r="IN645" s="66"/>
      <c r="IO645" s="76"/>
      <c r="IP645" s="66"/>
      <c r="IQ645" s="76"/>
      <c r="IR645" s="66"/>
      <c r="IS645" s="76"/>
      <c r="IT645" s="66"/>
      <c r="IU645" s="76"/>
      <c r="IV645" s="66"/>
      <c r="IW645" s="76"/>
      <c r="IX645" s="66"/>
      <c r="IY645" s="76"/>
      <c r="IZ645" s="66"/>
      <c r="JA645" s="76"/>
      <c r="JB645" s="66"/>
      <c r="JC645" s="76"/>
      <c r="JD645" s="66"/>
      <c r="JE645" s="76"/>
      <c r="JF645" s="66"/>
      <c r="JG645" s="76"/>
      <c r="JH645" s="66"/>
      <c r="JI645" s="76"/>
      <c r="JJ645" s="66"/>
      <c r="JK645" s="76"/>
      <c r="JL645" s="66"/>
      <c r="JM645" s="76"/>
      <c r="JN645" s="66"/>
      <c r="JO645" s="76"/>
      <c r="JP645" s="66"/>
      <c r="JQ645" s="76"/>
      <c r="JR645" s="66"/>
      <c r="JS645" s="76"/>
      <c r="JT645" s="66"/>
      <c r="JU645" s="76"/>
      <c r="JV645" s="66"/>
      <c r="JW645" s="76"/>
      <c r="JX645" s="66"/>
      <c r="JY645" s="76"/>
      <c r="JZ645" s="66"/>
      <c r="KA645" s="76"/>
      <c r="KB645" s="66"/>
      <c r="KC645" s="76"/>
      <c r="KD645" s="66"/>
      <c r="KE645" s="76"/>
      <c r="KF645" s="66"/>
      <c r="KG645" s="76"/>
      <c r="KH645" s="66"/>
      <c r="KI645" s="76"/>
      <c r="KJ645" s="66"/>
      <c r="KK645" s="76"/>
      <c r="KL645" s="66"/>
      <c r="KM645" s="76"/>
      <c r="KN645" s="66"/>
      <c r="KO645" s="76"/>
      <c r="KP645" s="66"/>
      <c r="KQ645" s="76"/>
      <c r="KR645" s="66"/>
      <c r="KS645" s="76"/>
      <c r="KT645" s="66"/>
      <c r="KU645" s="76"/>
      <c r="KV645" s="66"/>
      <c r="KW645" s="76"/>
      <c r="KX645" s="66"/>
      <c r="KY645" s="76"/>
      <c r="KZ645" s="66"/>
      <c r="LA645" s="76"/>
      <c r="LB645" s="66"/>
      <c r="LC645" s="76"/>
      <c r="LD645" s="66"/>
      <c r="LE645" s="76"/>
      <c r="LF645" s="66"/>
      <c r="LG645" s="76"/>
      <c r="LH645" s="66"/>
      <c r="LI645" s="76"/>
      <c r="LJ645" s="66"/>
      <c r="LK645" s="76"/>
      <c r="LL645" s="66"/>
      <c r="LM645" s="76"/>
      <c r="LN645" s="66"/>
      <c r="LO645" s="76"/>
      <c r="LP645" s="66"/>
      <c r="LQ645" s="76"/>
      <c r="LR645" s="66"/>
      <c r="LS645" s="76"/>
      <c r="LT645" s="66"/>
      <c r="LU645" s="76"/>
      <c r="LV645" s="66"/>
      <c r="LW645" s="76"/>
      <c r="LX645" s="66"/>
      <c r="LY645" s="76"/>
      <c r="LZ645" s="66"/>
      <c r="MA645" s="76"/>
      <c r="MB645" s="66"/>
      <c r="MC645" s="76"/>
      <c r="MD645" s="66"/>
      <c r="MG645" s="1" t="str" cm="1">
        <f t="array" ref="MG645">IFERROR(INDEX(Paste_Here!$B$2:$B$850, MATCH(0, COUNTIF(MG$4:MG644, Paste_Here!$B$2:$B$850) + IF(Paste_Here!$B$2:$B$850="", 1, 0), 0)), "")</f>
        <v/>
      </c>
      <c r="MH645" s="1" t="str">
        <f>IF(MG645&lt;&gt;"", INDEX(Paste_Here!$A$2:$A$850, MATCH(MG645, Paste_Here!$B$2:$B$850, 0)), "")</f>
        <v/>
      </c>
      <c r="MI645" s="1" t="str">
        <f t="shared" si="80"/>
        <v/>
      </c>
      <c r="MJ645" s="1" t="str" cm="1">
        <f t="array" ref="MJ645">IFERROR(INDEX($MI$5:$MI$850, MATCH(SMALL(IF($MI$5:$MI$850&lt;&gt;"", COUNTIF($MI$5:$MI$850, "&lt;"&amp;$MI$5:$MI$850)+1), ROW()-ROW($MJ$5)+1), COUNTIF($MI$5:$MI$850, "&lt;"&amp;$MI$5:$MI$850)+1, 0)), "")</f>
        <v/>
      </c>
    </row>
    <row r="646" spans="1:348">
      <c r="A646" s="66"/>
      <c r="B646" s="76" t="str">
        <f t="shared" ref="B646:B709" si="81">MJ646</f>
        <v/>
      </c>
      <c r="C646" s="66"/>
      <c r="D646" s="76" t="str">
        <f>IFERROR(IF(B646&lt;&gt;"", IF(AND(INDEX(Paste_Here!B$2:B$850, MATCH(B646, Paste_Here!A$2:A$850, 0))&lt;&gt;"", ISNUMBER(VALUE(INDEX(Paste_Here!B$2:B$850, MATCH(B646, Paste_Here!A$2:A$850, 0))))), INDEX(Paste_Here!B$2:B$850, MATCH(B646, Paste_Here!A$2:A$850, 0)), ""), ""), "")</f>
        <v/>
      </c>
      <c r="E646" s="66"/>
      <c r="F646" s="76" t="str">
        <f>IFERROR(IF(B646&lt;&gt;"", IF(ISTEXT(INDEX(Paste_Here!K$2:K$850, MATCH(B646, Paste_Here!A$2:A$850, 0))), INDEX(Paste_Here!K$2:K$850, MATCH(B646, Paste_Here!A$2:A$850, 0)), ""), ""), "")</f>
        <v/>
      </c>
      <c r="G646" s="66"/>
      <c r="H646" s="76" t="str">
        <f>IFERROR(IF(B646&lt;&gt;"", IF(ISTEXT(INDEX(Paste_Here!C$2:C$850, MATCH(B646, Paste_Here!A$2:A$850, 0))), INDEX(Paste_Here!C$2:C$850, MATCH(B646, Paste_Here!A$2:A$850, 0)), ""), ""), "")</f>
        <v/>
      </c>
      <c r="I646" s="66"/>
      <c r="J646" s="76" t="str">
        <f>IFERROR(IF(B646&lt;&gt;"", IF(ISNUMBER(SEARCH("s", LOWER(INDEX(Paste_Here!M$2:M$850, MATCH(B646, Paste_Here!A$2:A$850, 0))))), "Yes", IF(INDEX(Paste_Here!M$2:M$850, MATCH(B646, Paste_Here!A$2:A$850, 0))&lt;&gt;"", "No", "")), ""), "")</f>
        <v/>
      </c>
      <c r="K646" s="66"/>
      <c r="L646" s="76" t="str">
        <f>IFERROR(IF(B646&lt;&gt;"", IF(ISNUMBER(SEARCH("yes", LOWER(INDEX(Paste_Here!E$2:E$850, MATCH(B646, Paste_Here!A$2:A$850, 0))))), "Yes", IF(ISNUMBER(SEARCH("no", LOWER(INDEX(Paste_Here!E$2:E$850, MATCH(B646, Paste_Here!A$2:A$850, 0))))), "No", "")), ""), "")</f>
        <v/>
      </c>
      <c r="M646" s="66"/>
      <c r="N646" s="76" t="str">
        <f>IFERROR(IF(B646&lt;&gt;"", IF(ISNUMBER(SEARCH("yes", LOWER(INDEX(Paste_Here!F$2:F$850, MATCH(B646, Paste_Here!A$2:A$850, 0))))), "Yes", IF(ISNUMBER(SEARCH("no", LOWER(INDEX(Paste_Here!F$2:F$850, MATCH(B646, Paste_Here!A$2:A$850, 0))))), "No", "")), ""), "")</f>
        <v/>
      </c>
      <c r="O646" s="66"/>
      <c r="P646" s="76" t="str">
        <f>IFERROR(IF(B646&lt;&gt;"", IF(ISNUMBER(SEARCH("yes", LOWER(INDEX(Paste_Here!L$2:L$850, MATCH(B646, Paste_Here!A$2:A$850, 0))))), "Yes", IF(ISNUMBER(SEARCH("no", LOWER(INDEX(Paste_Here!L$2:L$850, MATCH(B646, Paste_Here!A$2:A$850, 0))))), "No", "")), ""), "")</f>
        <v/>
      </c>
      <c r="Q646" s="66"/>
      <c r="R646" s="76" t="str">
        <f>IFERROR(IF(B646&lt;&gt;"", IF(ISNUMBER(SEARCH("transitional 2", LOWER(INDEX(Paste_Here!D$2:D$850, MATCH(B646, Paste_Here!A$2:A$850, 0))))), "T2", IF(ISNUMBER(SEARCH("transitional 1", LOWER(INDEX(Paste_Here!D$2:D$850, MATCH(B646, Paste_Here!A$2:A$850, 0))))), "T1", IF(ISNUMBER(SEARCH("waived ell services", LOWER(INDEX(Paste_Here!D$2:D$850, MATCH(B646, Paste_Here!A$2:A$850, 0))))), "W", IF(ISNUMBER(SEARCH("english language learner", LOWER(INDEX(Paste_Here!D$2:D$850, MATCH(B646, Paste_Here!A$2:A$850, 0))))), "L", "")))), ""), "")</f>
        <v/>
      </c>
      <c r="S646" s="66"/>
      <c r="T646" s="76" t="str">
        <f>IFERROR(IF(B646&lt;&gt;"", IF(ISNUMBER(SEARCH("yes", LOWER(INDEX(Paste_Here!I$2:I$850, MATCH(B646, Paste_Here!A$2:A$850, 0))))), "Yes", IF(ISNUMBER(SEARCH("no", LOWER(INDEX(Paste_Here!I$2:I$850, MATCH(B646, Paste_Here!A$2:A$850, 0))))), "No", "")), ""), "")</f>
        <v/>
      </c>
      <c r="U646" s="66"/>
      <c r="V646" s="76" t="str">
        <f>IFERROR(IF(B646&lt;&gt;"", IF(ISTEXT(INDEX(Paste_Here!J$2:J$850, MATCH(B646, Paste_Here!A$2:A$850, 0))), VALUE(INDEX(Paste_Here!J$2:J$850, MATCH(B646, Paste_Here!A$2:A$850, 0))), ""), ""), "")</f>
        <v/>
      </c>
      <c r="W646" s="66"/>
      <c r="X646" s="66"/>
      <c r="Y646" s="76" t="str">
        <f t="shared" ref="Y646:Y709" si="82">B646</f>
        <v/>
      </c>
      <c r="Z646" s="66"/>
      <c r="AA646" s="76" t="str">
        <f>IFERROR(IF(B646&lt;&gt;"", IF(AND(INDEX(Paste_Here!AI$2:AI$850, MATCH(B646, Paste_Here!A$2:A$850, 0))&lt;&gt;"", ISNUMBER(VALUE(INDEX(Paste_Here!AI$2:AI$850, MATCH(B646, Paste_Here!A$2:A$850, 0))))), INDEX(Paste_Here!AI$2:AI$850, MATCH(B646, Paste_Here!A$2:A$850, 0)), ""), ""), "")</f>
        <v/>
      </c>
      <c r="AB646" s="66"/>
      <c r="AC646" s="76" t="str">
        <f>IFERROR(IF(B646&lt;&gt;"", IF(AND(INDEX(Paste_Here!AJ$2:AJ$850, MATCH(B646, Paste_Here!A$2:A$850, 0))&lt;&gt;"", ISNUMBER(VALUE(INDEX(Paste_Here!AJ$2:AJ$850, MATCH(B646, Paste_Here!A$2:A$850, 0))))), INDEX(Paste_Here!AJ$2:AJ$850, MATCH(B646, Paste_Here!A$2:A$850, 0)), ""), ""), "")</f>
        <v/>
      </c>
      <c r="AD646" s="66"/>
      <c r="AE646" s="76" t="str">
        <f>IFERROR(IF(B646&lt;&gt;"", IF(AND(INDEX(Paste_Here!AK$2:AK$850, MATCH(B646, Paste_Here!A$2:A$850, 0))&lt;&gt;"", ISNUMBER(VALUE(INDEX(Paste_Here!AK$2:AK$850, MATCH(B646, Paste_Here!A$2:A$850, 0))))), INDEX(Paste_Here!AK$2:AK$850, MATCH(B646, Paste_Here!A$2:A$850, 0)), ""), ""), "")</f>
        <v/>
      </c>
      <c r="AF646" s="66"/>
      <c r="AG646" s="76" t="str">
        <f>IFERROR(IF(B646&lt;&gt;"", IF(AND(INDEX(Paste_Here!AL$2:AL$850, MATCH(B646, Paste_Here!A$2:A$850, 0))&lt;&gt;"", ISNUMBER(VALUE(INDEX(Paste_Here!AL$2:AL$850, MATCH(B646, Paste_Here!A$2:A$850, 0))))), INDEX(Paste_Here!AL$2:AL$850, MATCH(B646, Paste_Here!A$2:A$850, 0)), ""), ""), "")</f>
        <v/>
      </c>
      <c r="AH646" s="66"/>
      <c r="AI646" s="76" t="str">
        <f>IFERROR(IF(B646&lt;&gt;"", IF(AND(INDEX(Paste_Here!AH$2:AH$850, MATCH(B646, Paste_Here!A$2:A$850, 0))&lt;&gt;"", ISNUMBER(VALUE(INDEX(Paste_Here!AH$2:AH$850, MATCH(B646, Paste_Here!A$2:A$850, 0))))), IF(VALUE(INDEX(Paste_Here!AH$2:AH$850, MATCH(B646, Paste_Here!A$2:A$850, 0)))=0, "", INDEX(Paste_Here!AH$2:AH$850, MATCH(B646, Paste_Here!A$2:A$850, 0))), ""), ""), "")</f>
        <v/>
      </c>
      <c r="AJ646" s="66"/>
      <c r="AK646" s="76" t="str">
        <f>IFERROR(IF(B646&lt;&gt;"", IF(AND(INDEX(Paste_Here!N$2:N$850, MATCH(B646, Paste_Here!A$2:A$850, 0))&lt;&gt;"", ISNUMBER(VALUE(INDEX(Paste_Here!N$2:N$850, MATCH(B646, Paste_Here!A$2:A$850, 0))))), INDEX(Paste_Here!N$2:N$850, MATCH(B646, Paste_Here!A$2:A$850, 0)), ""), ""), "")</f>
        <v/>
      </c>
      <c r="AL646" s="66"/>
      <c r="AM646" s="76" t="str">
        <f>IFERROR(IF(B646&lt;&gt;"", IF(AND(INDEX(Paste_Here!O$2:O$850, MATCH(B646, Paste_Here!A$2:A$850, 0))&lt;&gt;"", ISNUMBER(VALUE(INDEX(Paste_Here!O$2:O$850, MATCH(B646, Paste_Here!A$2:A$850, 0))))), INDEX(Paste_Here!O$2:O$850, MATCH(B646, Paste_Here!A$2:A$850, 0)), ""), ""), "")</f>
        <v/>
      </c>
      <c r="AN646" s="66"/>
      <c r="AO646" s="76"/>
      <c r="AP646" s="66"/>
      <c r="AQ646" s="76"/>
      <c r="AR646" s="66"/>
      <c r="AS646" s="76"/>
      <c r="AT646" s="66"/>
      <c r="AU646" s="66"/>
      <c r="AV646" s="76" t="str">
        <f t="shared" ref="AV646:AV709" si="83">B646</f>
        <v/>
      </c>
      <c r="AW646" s="66"/>
      <c r="AX646" s="76" t="str">
        <f>IFERROR(IF(B646&lt;&gt;"", IF(ISNUMBER(SEARCH("Revealed-Potential (Primary Focus)", LOWER(INDEX(Paste_Here!Z$2:Z$850, MATCH(B646, Paste_Here!A$2:A$850, 0))))), "Rev-Potential: Prim", IF(ISNUMBER(SEARCH("Revealed-Potential (Secondary Focus)", LOWER(INDEX(Paste_Here!Z$2:Z$850, MATCH(B646, Paste_Here!A$2:A$850, 0))))), "Rev-Potential: Sec", IF(ISNUMBER(SEARCH("Monitoring", LOWER(INDEX(Paste_Here!Z$2:Z$850, MATCH(B646, Paste_Here!A$2:A$850, 0))))), "Monitoring", IF(ISNUMBER(SEARCH("At-Promise (Secondary Focus)", LOWER(INDEX(Paste_Here!Z$2:Z$850, MATCH(B646, Paste_Here!A$2:A$850, 0))))), "At-Promise: Sec", IF(ISNUMBER(SEARCH("At-Promise (Primary Focus)", LOWER(INDEX(Paste_Here!Z$2:Z$850, MATCH(B646, Paste_Here!A$2:A$850, 0))))), "At-Promise: Prim", ""))))), ""), "")</f>
        <v/>
      </c>
      <c r="AY646" s="66"/>
      <c r="AZ646" s="76"/>
      <c r="BA646" s="66"/>
      <c r="BB646" s="76"/>
      <c r="BC646" s="66"/>
      <c r="BD646" s="76"/>
      <c r="BE646" s="66"/>
      <c r="BF646" s="76"/>
      <c r="BG646" s="66"/>
      <c r="BH646" s="76"/>
      <c r="BI646" s="66"/>
      <c r="BJ646" s="66"/>
      <c r="BK646" s="76" t="str">
        <f t="shared" ref="BK646:BK709" si="84">B646</f>
        <v/>
      </c>
      <c r="BL646" s="66"/>
      <c r="BM646" s="76" t="str">
        <f>IFERROR(IF(B646&lt;&gt;"", IF(AND(ISNUMBER(VALUE(SUBSTITUTE(SUBSTITUTE(Paste_Here!R646, "br", "-"), "L", ""))), VALUE(SUBSTITUTE(SUBSTITUTE(Paste_Here!R646, "br", "-"), "L", "")) &gt;= 1095), "Yes", IF(AND(ISNUMBER(VALUE(SUBSTITUTE(SUBSTITUTE(Paste_Here!R646, "br", "-"), "L", ""))), VALUE(SUBSTITUTE(SUBSTITUTE(Paste_Here!R646, "br", "-"), "L", "")) &lt;= 1094), "No", "")), ""), "")</f>
        <v/>
      </c>
      <c r="BN646" s="66"/>
      <c r="BO646" s="76" t="str">
        <f>IFERROR(IF(B646&lt;&gt;"", IF(COUNTIF(INDEX(Paste_Here!Y$2:AB$850, MATCH(B646, Paste_Here!A$2:A$850, 0), 0), "yes") &gt; 0, "Yes", IF(COUNTIF(INDEX(Paste_Here!Y$2:AB$850, MATCH(B646, Paste_Here!A$2:A$850, 0), 0), "no") &gt; 0, "No", "")), ""), "")</f>
        <v/>
      </c>
      <c r="BP646" s="66"/>
      <c r="BQ646" s="76" t="str">
        <f>IFERROR(IF(B646&lt;&gt;"", IF(AND(ISNUMBER(VALUE(SUBSTITUTE(SUBSTITUTE(Paste_Here!U646, "em", "-"), "q", ""))), VALUE(SUBSTITUTE(SUBSTITUTE(Paste_Here!U646, "em", "-"), "q", "")) &gt;= 910), "Yes", IF(AND(ISNUMBER(VALUE(SUBSTITUTE(SUBSTITUTE(Paste_Here!U646, "em", "-"), "q", ""))), VALUE(SUBSTITUTE(SUBSTITUTE(Paste_Here!U646, "em", "-"), "q", "")) &lt;= 909), "No", "")), ""), "")</f>
        <v/>
      </c>
      <c r="BR646" s="66"/>
      <c r="BS646" s="76" t="str">
        <f>IFERROR(IF(B646&lt;&gt;"", IF(AND(INDEX(Paste_Here!X$2:X$850, MATCH(B646, Paste_Here!A$2:A$850, 0))&lt;&gt;"", ISNUMBER(VALUE(INDEX(Paste_Here!X$2:X$850, MATCH(B646, Paste_Here!A$2:A$850, 0))))), INDEX(Paste_Here!X$2:X$850, MATCH(B646, Paste_Here!A$2:A$850, 0)), ""), ""), "")</f>
        <v/>
      </c>
      <c r="BT646" s="66"/>
      <c r="BU646" s="76" t="str">
        <f>IFERROR(IF(B646&lt;&gt;"", IF(ISNUMBER(VALUE(INDEX(Paste_Here!G$2:G$850, MATCH(B646, Paste_Here!A$2:A$850, 0)))), IF(VALUE(INDEX(Paste_Here!G$2:G$850, MATCH(B646, Paste_Here!A$2:A$850, 0)))=0, "No", IF(AND(VALUE(INDEX(Paste_Here!G$2:G$850, MATCH(B646, Paste_Here!A$2:A$850, 0)))&gt;=1, VALUE(INDEX(Paste_Here!G$2:G$850, MATCH(B646, Paste_Here!A$2:A$850, 0)))&lt;=4), VALUE(INDEX(Paste_Here!G$2:G$850, MATCH(B646, Paste_Here!A$2:A$850, 0))), "")), ""), ""), "")</f>
        <v/>
      </c>
      <c r="BV646" s="66"/>
      <c r="BW646" s="76" t="str">
        <f>IFERROR(IF(B646&lt;&gt;"", IF(ISNUMBER(VALUE(INDEX(Paste_Here!H$2:H$850, MATCH(B646, Paste_Here!A$2:A$850, 0)))), IF(VALUE(INDEX(Paste_Here!H$2:H$850, MATCH(B646, Paste_Here!A$2:A$850, 0)))=0, "No", IF(AND(VALUE(INDEX(Paste_Here!H$2:H$850, MATCH(B646, Paste_Here!A$2:A$850, 0)))&gt;=1, VALUE(INDEX(Paste_Here!H$2:H$850, MATCH(B646, Paste_Here!A$2:A$850, 0)))&lt;=4), VALUE(INDEX(Paste_Here!H$2:H$850, MATCH(B646, Paste_Here!A$2:A$850, 0))), "")), ""), ""), "")</f>
        <v/>
      </c>
      <c r="BX646" s="66"/>
      <c r="BY646" s="76"/>
      <c r="BZ646" s="66"/>
      <c r="CA646" s="76"/>
      <c r="CB646" s="66"/>
      <c r="CC646" s="66"/>
      <c r="CD646" s="76" t="str">
        <f t="shared" ref="CD646:CD709" si="85">AV646</f>
        <v/>
      </c>
      <c r="CE646" s="66"/>
      <c r="CF646" s="76" t="str">
        <f>IFERROR(IF(B646&lt;&gt;"", IF(AND(INDEX(Paste_Here!P$2:P$850, MATCH(B646, Paste_Here!A$2:A$850, 0))&lt;&gt;"", ISNUMBER(VALUE(INDEX(Paste_Here!P$2:P$850, MATCH(B646, Paste_Here!A$2:A$850, 0))))), INDEX(Paste_Here!P$2:P$850, MATCH(B646, Paste_Here!A$2:A$850, 0)), ""), ""), "")</f>
        <v/>
      </c>
      <c r="CG646" s="66"/>
      <c r="CH646" s="76" t="str">
        <f>IFERROR(IF(B646&lt;&gt;"", IF(ISNUMBER(SEARCH("highrisk", LOWER(INDEX(Paste_Here!Q$2:Q$850, MATCH(B646, Paste_Here!A$2:A$850, 0))))), "High Risk", IF(ISNUMBER(SEARCH("lowrisk", LOWER(INDEX(Paste_Here!Q$2:Q$850, MATCH(B646, Paste_Here!A$2:A$850, 0))))), "Low Risk", IF(ISNUMBER(SEARCH("somerisk", LOWER(INDEX(Paste_Here!Q$2:Q$850, MATCH(B646, Paste_Here!A$2:A$850, 0))))), "Some Risk", ""))), ""), "")</f>
        <v/>
      </c>
      <c r="CI646" s="66"/>
      <c r="CJ646" s="76" t="str">
        <f>IFERROR(IF(B646&lt;&gt;"", IF(AND(INDEX(Paste_Here!AA$2:AA$850, MATCH(B646, Paste_Here!A$2:A$850, 0))&lt;&gt;"", ISNUMBER(VALUE(INDEX(Paste_Here!AA$2:AA$850, MATCH(B646, Paste_Here!A$2:A$850, 0))))), INDEX(Paste_Here!AA$2:AA$850, MATCH(B646, Paste_Here!A$2:A$850, 0)), ""), ""), "")</f>
        <v/>
      </c>
      <c r="CK646" s="66"/>
      <c r="CL646" s="76" t="str">
        <f>IFERROR(IF(B646&lt;&gt;"", IF(LOWER(INDEX(Paste_Here!AB$2:AB$850, MATCH(B646, Paste_Here!A$2:A$850, 0)))="approaching expectations", "Approaching", IF(LOWER(INDEX(Paste_Here!AB$2:AB$850, MATCH(B646, Paste_Here!A$2:A$850, 0)))="met expectations", "Met", IF(LOWER(INDEX(Paste_Here!AB$2:AB$850, MATCH(B646, Paste_Here!A$2:A$850, 0)))="exceeded expectations", "Exceeded", IF(LOWER(INDEX(Paste_Here!AB$2:AB$850, MATCH(B646, Paste_Here!A$2:A$850, 0)))="below expectations", "Below", "")))), ""), "")</f>
        <v/>
      </c>
      <c r="CM646" s="66"/>
      <c r="CN646" s="76" t="str">
        <f>IFERROR(IF(B646&lt;&gt;"", IF(AND(INDEX(Paste_Here!AC$2:AC$850, MATCH(B646, Paste_Here!A$2:A$850, 0))&lt;&gt;"", ISNUMBER(VALUE(INDEX(Paste_Here!AC$2:AC$850, MATCH(B646, Paste_Here!A$2:A$850, 0))))), INDEX(Paste_Here!AC$2:AC$850, MATCH(B646, Paste_Here!A$2:A$850, 0)), ""), ""), "")</f>
        <v/>
      </c>
      <c r="CO646" s="66"/>
      <c r="CP646" s="76"/>
      <c r="CQ646" s="66"/>
      <c r="CR646" s="76"/>
      <c r="CS646" s="66"/>
      <c r="CT646" s="76"/>
      <c r="CU646" s="66"/>
      <c r="CV646" s="76"/>
      <c r="CW646" s="66"/>
      <c r="CX646" s="76"/>
      <c r="CY646" s="66"/>
      <c r="CZ646" s="66"/>
      <c r="DA646" s="76" t="str">
        <f t="shared" ref="DA646:DA709" si="86">B646</f>
        <v/>
      </c>
      <c r="DB646" s="66"/>
      <c r="DC646" s="76" t="str">
        <f>IFERROR(IF(B646&lt;&gt;"", IF(AND(INDEX(Paste_Here!V$2:V$850, MATCH(B646, Paste_Here!A$2:A$850, 0))&lt;&gt;"", ISNUMBER(VALUE(INDEX(Paste_Here!V$2:V$850, MATCH(B646, Paste_Here!A$2:A$850, 0))))), INDEX(Paste_Here!V$2:V$850, MATCH(B646, Paste_Here!A$2:A$850, 0)), ""), ""), "")</f>
        <v/>
      </c>
      <c r="DD646" s="66"/>
      <c r="DE646" s="76" t="str">
        <f>IFERROR(IF(B646&lt;&gt;"", IF(ISNUMBER(SEARCH("highrisk", LOWER(INDEX(Paste_Here!W$2:W$850, MATCH(B646, Paste_Here!A$2:A$850, 0))))), "High Risk", IF(ISNUMBER(SEARCH("lowrisk", LOWER(INDEX(Paste_Here!W$2:W$850, MATCH(B646, Paste_Here!A$2:A$850, 0))))), "Low Risk", IF(ISNUMBER(SEARCH("somerisk", LOWER(INDEX(Paste_Here!W$2:W$850, MATCH(B646, Paste_Here!A$2:A$850, 0))))), "Some Risk", ""))), ""), "")</f>
        <v/>
      </c>
      <c r="DF646" s="66"/>
      <c r="DG646" s="76" t="str">
        <f>IFERROR(IF(B646&lt;&gt;"", IF(AND(INDEX(Paste_Here!S$2:S$850, MATCH(B646, Paste_Here!A$2:A$850, 0))&lt;&gt;"", ISNUMBER(VALUE(INDEX(Paste_Here!S$2:S$850, MATCH(B646, Paste_Here!A$2:A$850, 0))))), INDEX(Paste_Here!S$2:S$850, MATCH(B646, Paste_Here!A$2:A$850, 0)), ""), ""), "")</f>
        <v/>
      </c>
      <c r="DH646" s="66"/>
      <c r="DI646" s="76" t="str">
        <f>IFERROR(IF(B646&lt;&gt;"", IF(ISNUMBER(SEARCH("highrisk", LOWER(INDEX(Paste_Here!T$2:T$850, MATCH(B646, Paste_Here!A$2:A$850, 0))))), "High Risk", IF(ISNUMBER(SEARCH("lowrisk", LOWER(INDEX(Paste_Here!T$2:T$850, MATCH(B646, Paste_Here!A$2:A$850, 0))))), "Low Risk", IF(ISNUMBER(SEARCH("somerisk", LOWER(INDEX(Paste_Here!T$2:T$850, MATCH(B646, Paste_Here!A$2:A$850, 0))))), "Some Risk", ""))), ""), "")</f>
        <v/>
      </c>
      <c r="DJ646" s="66"/>
      <c r="DK646" s="76" t="str">
        <f>IFERROR(IF(B646&lt;&gt;"", IF(AND(INDEX(Paste_Here!AD$2:AD$850, MATCH(B646, Paste_Here!A$2:A$850, 0))&lt;&gt;"", ISNUMBER(VALUE(INDEX(Paste_Here!AD$2:AD$850, MATCH(B646, Paste_Here!A$2:A$850, 0))))), INDEX(Paste_Here!AD$2:AD$850, MATCH(B646, Paste_Here!A$2:A$850, 0)), ""), ""), "")</f>
        <v/>
      </c>
      <c r="DL646" s="66"/>
      <c r="DM646" s="76" t="str">
        <f>IFERROR(IF(B646&lt;&gt;"", IF(LOWER(INDEX(Paste_Here!AE$2:AE$850, MATCH(B646, Paste_Here!A$2:A$850, 0)))="approaching expectations", "Approaching", IF(LOWER(INDEX(Paste_Here!AE$2:AE$850, MATCH(B646, Paste_Here!A$2:A$850, 0)))="met expectations", "Met", IF(LOWER(INDEX(Paste_Here!AE$2:AE$850, MATCH(B646, Paste_Here!A$2:A$850, 0)))="exceeded expectations", "Exceeded", IF(LOWER(INDEX(Paste_Here!AE$2:AE$850, MATCH(B646, Paste_Here!A$2:A$850, 0)))="below expectations", "Below", "")))), ""), "")</f>
        <v/>
      </c>
      <c r="DN646" s="66"/>
      <c r="DO646" s="76"/>
      <c r="DP646" s="66"/>
      <c r="DQ646" s="76"/>
      <c r="DR646" s="66"/>
      <c r="DS646" s="76"/>
      <c r="DT646" s="66"/>
      <c r="DU646" s="76"/>
      <c r="DV646" s="66"/>
      <c r="DW646" s="66"/>
      <c r="DX646" s="76" t="str">
        <f t="shared" ref="DX646:DX709" si="87">B646</f>
        <v/>
      </c>
      <c r="DY646" s="66"/>
      <c r="DZ646" s="76"/>
      <c r="EA646" s="66"/>
      <c r="EB646" s="76"/>
      <c r="EC646" s="66"/>
      <c r="ED646" s="76" t="str">
        <f>IFERROR(IF(B646&lt;&gt;"", IF(AND(INDEX(Paste_Here!AF$2:AF$850, MATCH(B646, Paste_Here!A$2:A$850, 0))&lt;&gt;"", ISNUMBER(VALUE(INDEX(Paste_Here!AF$2:AF$850, MATCH(B646, Paste_Here!A$2:A$850, 0))))), INDEX(Paste_Here!AF$2:AF$850, MATCH(B646, Paste_Here!A$2:A$850, 0)), ""), ""), "")</f>
        <v/>
      </c>
      <c r="EE646" s="66"/>
      <c r="EF646" s="76"/>
      <c r="EG646" s="66"/>
      <c r="EH646" s="76"/>
      <c r="EI646" s="66"/>
      <c r="EJ646" s="76" t="str">
        <f>IFERROR(IF(B646&lt;&gt;"", IF(AND(INDEX(Paste_Here!AG$2:AG$850, MATCH(B646, Paste_Here!A$2:A$850, 0))&lt;&gt;"", ISNUMBER(VALUE(INDEX(Paste_Here!AG$2:AG$850, MATCH(B646, Paste_Here!A$2:A$850, 0))))), INDEX(Paste_Here!AG$2:AG$850, MATCH(B646, Paste_Here!A$2:A$850, 0)), ""), ""), "")</f>
        <v/>
      </c>
      <c r="EK646" s="66"/>
      <c r="EL646" s="76"/>
      <c r="EM646" s="66"/>
      <c r="EN646" s="76"/>
      <c r="EO646" s="66"/>
      <c r="EP646" s="76"/>
      <c r="EQ646" s="66"/>
      <c r="ER646" s="76"/>
      <c r="ES646" s="66"/>
      <c r="ET646" s="66"/>
      <c r="EU646" s="76"/>
      <c r="EV646" s="66"/>
      <c r="EW646" s="76"/>
      <c r="EX646" s="66"/>
      <c r="EY646" s="76"/>
      <c r="EZ646" s="66"/>
      <c r="FA646" s="76"/>
      <c r="FB646" s="66"/>
      <c r="FC646" s="76"/>
      <c r="FD646" s="66"/>
      <c r="FE646" s="76"/>
      <c r="FF646" s="66"/>
      <c r="FG646" s="76"/>
      <c r="FH646" s="66"/>
      <c r="FI646" s="76"/>
      <c r="FJ646" s="66"/>
      <c r="FK646" s="76"/>
      <c r="FL646" s="66"/>
      <c r="FM646" s="76"/>
      <c r="FN646" s="66"/>
      <c r="FO646" s="76"/>
      <c r="FP646" s="66"/>
      <c r="FQ646" s="76"/>
      <c r="FR646" s="66"/>
      <c r="FS646" s="76"/>
      <c r="FT646" s="66"/>
      <c r="FU646" s="76"/>
      <c r="FV646" s="66"/>
      <c r="FW646" s="76"/>
      <c r="FX646" s="66"/>
      <c r="FY646" s="76"/>
      <c r="FZ646" s="66"/>
      <c r="GA646" s="76"/>
      <c r="GB646" s="66"/>
      <c r="GC646" s="76"/>
      <c r="GD646" s="66"/>
      <c r="GE646" s="76"/>
      <c r="GF646" s="66"/>
      <c r="GG646" s="76"/>
      <c r="GH646" s="66"/>
      <c r="GI646" s="76"/>
      <c r="GJ646" s="66"/>
      <c r="GK646" s="76"/>
      <c r="GL646" s="66"/>
      <c r="GM646" s="76"/>
      <c r="GN646" s="66"/>
      <c r="GO646" s="76"/>
      <c r="GP646" s="66"/>
      <c r="GQ646" s="76"/>
      <c r="GR646" s="66"/>
      <c r="GS646" s="76"/>
      <c r="GT646" s="66"/>
      <c r="GU646" s="76"/>
      <c r="GV646" s="66"/>
      <c r="GW646" s="76"/>
      <c r="GX646" s="66"/>
      <c r="GY646" s="76"/>
      <c r="GZ646" s="66"/>
      <c r="HA646" s="76"/>
      <c r="HB646" s="66"/>
      <c r="HC646" s="76"/>
      <c r="HD646" s="66"/>
      <c r="HE646" s="76"/>
      <c r="HF646" s="66"/>
      <c r="HG646" s="76"/>
      <c r="HH646" s="66"/>
      <c r="HI646" s="76"/>
      <c r="HJ646" s="66"/>
      <c r="HK646" s="76"/>
      <c r="HL646" s="66"/>
      <c r="HM646" s="76"/>
      <c r="HN646" s="66"/>
      <c r="HO646" s="76"/>
      <c r="HP646" s="66"/>
      <c r="HQ646" s="76"/>
      <c r="HR646" s="66"/>
      <c r="HS646" s="76"/>
      <c r="HT646" s="66"/>
      <c r="HU646" s="76"/>
      <c r="HV646" s="66"/>
      <c r="HW646" s="76"/>
      <c r="HX646" s="66"/>
      <c r="HY646" s="76"/>
      <c r="HZ646" s="66"/>
      <c r="IA646" s="76"/>
      <c r="IB646" s="66"/>
      <c r="IC646" s="76"/>
      <c r="ID646" s="66"/>
      <c r="IE646" s="76"/>
      <c r="IF646" s="66"/>
      <c r="IG646" s="76"/>
      <c r="IH646" s="66"/>
      <c r="II646" s="76"/>
      <c r="IJ646" s="66"/>
      <c r="IK646" s="76"/>
      <c r="IL646" s="66"/>
      <c r="IM646" s="76"/>
      <c r="IN646" s="66"/>
      <c r="IO646" s="76"/>
      <c r="IP646" s="66"/>
      <c r="IQ646" s="76"/>
      <c r="IR646" s="66"/>
      <c r="IS646" s="76"/>
      <c r="IT646" s="66"/>
      <c r="IU646" s="76"/>
      <c r="IV646" s="66"/>
      <c r="IW646" s="76"/>
      <c r="IX646" s="66"/>
      <c r="IY646" s="76"/>
      <c r="IZ646" s="66"/>
      <c r="JA646" s="76"/>
      <c r="JB646" s="66"/>
      <c r="JC646" s="76"/>
      <c r="JD646" s="66"/>
      <c r="JE646" s="76"/>
      <c r="JF646" s="66"/>
      <c r="JG646" s="76"/>
      <c r="JH646" s="66"/>
      <c r="JI646" s="76"/>
      <c r="JJ646" s="66"/>
      <c r="JK646" s="76"/>
      <c r="JL646" s="66"/>
      <c r="JM646" s="76"/>
      <c r="JN646" s="66"/>
      <c r="JO646" s="76"/>
      <c r="JP646" s="66"/>
      <c r="JQ646" s="76"/>
      <c r="JR646" s="66"/>
      <c r="JS646" s="76"/>
      <c r="JT646" s="66"/>
      <c r="JU646" s="76"/>
      <c r="JV646" s="66"/>
      <c r="JW646" s="76"/>
      <c r="JX646" s="66"/>
      <c r="JY646" s="76"/>
      <c r="JZ646" s="66"/>
      <c r="KA646" s="76"/>
      <c r="KB646" s="66"/>
      <c r="KC646" s="76"/>
      <c r="KD646" s="66"/>
      <c r="KE646" s="76"/>
      <c r="KF646" s="66"/>
      <c r="KG646" s="76"/>
      <c r="KH646" s="66"/>
      <c r="KI646" s="76"/>
      <c r="KJ646" s="66"/>
      <c r="KK646" s="76"/>
      <c r="KL646" s="66"/>
      <c r="KM646" s="76"/>
      <c r="KN646" s="66"/>
      <c r="KO646" s="76"/>
      <c r="KP646" s="66"/>
      <c r="KQ646" s="76"/>
      <c r="KR646" s="66"/>
      <c r="KS646" s="76"/>
      <c r="KT646" s="66"/>
      <c r="KU646" s="76"/>
      <c r="KV646" s="66"/>
      <c r="KW646" s="76"/>
      <c r="KX646" s="66"/>
      <c r="KY646" s="76"/>
      <c r="KZ646" s="66"/>
      <c r="LA646" s="76"/>
      <c r="LB646" s="66"/>
      <c r="LC646" s="76"/>
      <c r="LD646" s="66"/>
      <c r="LE646" s="76"/>
      <c r="LF646" s="66"/>
      <c r="LG646" s="76"/>
      <c r="LH646" s="66"/>
      <c r="LI646" s="76"/>
      <c r="LJ646" s="66"/>
      <c r="LK646" s="76"/>
      <c r="LL646" s="66"/>
      <c r="LM646" s="76"/>
      <c r="LN646" s="66"/>
      <c r="LO646" s="76"/>
      <c r="LP646" s="66"/>
      <c r="LQ646" s="76"/>
      <c r="LR646" s="66"/>
      <c r="LS646" s="76"/>
      <c r="LT646" s="66"/>
      <c r="LU646" s="76"/>
      <c r="LV646" s="66"/>
      <c r="LW646" s="76"/>
      <c r="LX646" s="66"/>
      <c r="LY646" s="76"/>
      <c r="LZ646" s="66"/>
      <c r="MA646" s="76"/>
      <c r="MB646" s="66"/>
      <c r="MC646" s="76"/>
      <c r="MD646" s="66"/>
      <c r="MG646" s="1" t="str" cm="1">
        <f t="array" ref="MG646">IFERROR(INDEX(Paste_Here!$B$2:$B$850, MATCH(0, COUNTIF(MG$4:MG645, Paste_Here!$B$2:$B$850) + IF(Paste_Here!$B$2:$B$850="", 1, 0), 0)), "")</f>
        <v/>
      </c>
      <c r="MH646" s="1" t="str">
        <f>IF(MG646&lt;&gt;"", INDEX(Paste_Here!$A$2:$A$850, MATCH(MG646, Paste_Here!$B$2:$B$850, 0)), "")</f>
        <v/>
      </c>
      <c r="MI646" s="1" t="str">
        <f t="shared" ref="MI646:MI709" si="88">MH646</f>
        <v/>
      </c>
      <c r="MJ646" s="1" t="str" cm="1">
        <f t="array" ref="MJ646">IFERROR(INDEX($MI$5:$MI$850, MATCH(SMALL(IF($MI$5:$MI$850&lt;&gt;"", COUNTIF($MI$5:$MI$850, "&lt;"&amp;$MI$5:$MI$850)+1), ROW()-ROW($MJ$5)+1), COUNTIF($MI$5:$MI$850, "&lt;"&amp;$MI$5:$MI$850)+1, 0)), "")</f>
        <v/>
      </c>
    </row>
    <row r="647" spans="1:348">
      <c r="A647" s="66"/>
      <c r="B647" s="76" t="str">
        <f t="shared" si="81"/>
        <v/>
      </c>
      <c r="C647" s="66"/>
      <c r="D647" s="76" t="str">
        <f>IFERROR(IF(B647&lt;&gt;"", IF(AND(INDEX(Paste_Here!B$2:B$850, MATCH(B647, Paste_Here!A$2:A$850, 0))&lt;&gt;"", ISNUMBER(VALUE(INDEX(Paste_Here!B$2:B$850, MATCH(B647, Paste_Here!A$2:A$850, 0))))), INDEX(Paste_Here!B$2:B$850, MATCH(B647, Paste_Here!A$2:A$850, 0)), ""), ""), "")</f>
        <v/>
      </c>
      <c r="E647" s="66"/>
      <c r="F647" s="76" t="str">
        <f>IFERROR(IF(B647&lt;&gt;"", IF(ISTEXT(INDEX(Paste_Here!K$2:K$850, MATCH(B647, Paste_Here!A$2:A$850, 0))), INDEX(Paste_Here!K$2:K$850, MATCH(B647, Paste_Here!A$2:A$850, 0)), ""), ""), "")</f>
        <v/>
      </c>
      <c r="G647" s="66"/>
      <c r="H647" s="76" t="str">
        <f>IFERROR(IF(B647&lt;&gt;"", IF(ISTEXT(INDEX(Paste_Here!C$2:C$850, MATCH(B647, Paste_Here!A$2:A$850, 0))), INDEX(Paste_Here!C$2:C$850, MATCH(B647, Paste_Here!A$2:A$850, 0)), ""), ""), "")</f>
        <v/>
      </c>
      <c r="I647" s="66"/>
      <c r="J647" s="76" t="str">
        <f>IFERROR(IF(B647&lt;&gt;"", IF(ISNUMBER(SEARCH("s", LOWER(INDEX(Paste_Here!M$2:M$850, MATCH(B647, Paste_Here!A$2:A$850, 0))))), "Yes", IF(INDEX(Paste_Here!M$2:M$850, MATCH(B647, Paste_Here!A$2:A$850, 0))&lt;&gt;"", "No", "")), ""), "")</f>
        <v/>
      </c>
      <c r="K647" s="66"/>
      <c r="L647" s="76" t="str">
        <f>IFERROR(IF(B647&lt;&gt;"", IF(ISNUMBER(SEARCH("yes", LOWER(INDEX(Paste_Here!E$2:E$850, MATCH(B647, Paste_Here!A$2:A$850, 0))))), "Yes", IF(ISNUMBER(SEARCH("no", LOWER(INDEX(Paste_Here!E$2:E$850, MATCH(B647, Paste_Here!A$2:A$850, 0))))), "No", "")), ""), "")</f>
        <v/>
      </c>
      <c r="M647" s="66"/>
      <c r="N647" s="76" t="str">
        <f>IFERROR(IF(B647&lt;&gt;"", IF(ISNUMBER(SEARCH("yes", LOWER(INDEX(Paste_Here!F$2:F$850, MATCH(B647, Paste_Here!A$2:A$850, 0))))), "Yes", IF(ISNUMBER(SEARCH("no", LOWER(INDEX(Paste_Here!F$2:F$850, MATCH(B647, Paste_Here!A$2:A$850, 0))))), "No", "")), ""), "")</f>
        <v/>
      </c>
      <c r="O647" s="66"/>
      <c r="P647" s="76" t="str">
        <f>IFERROR(IF(B647&lt;&gt;"", IF(ISNUMBER(SEARCH("yes", LOWER(INDEX(Paste_Here!L$2:L$850, MATCH(B647, Paste_Here!A$2:A$850, 0))))), "Yes", IF(ISNUMBER(SEARCH("no", LOWER(INDEX(Paste_Here!L$2:L$850, MATCH(B647, Paste_Here!A$2:A$850, 0))))), "No", "")), ""), "")</f>
        <v/>
      </c>
      <c r="Q647" s="66"/>
      <c r="R647" s="76" t="str">
        <f>IFERROR(IF(B647&lt;&gt;"", IF(ISNUMBER(SEARCH("transitional 2", LOWER(INDEX(Paste_Here!D$2:D$850, MATCH(B647, Paste_Here!A$2:A$850, 0))))), "T2", IF(ISNUMBER(SEARCH("transitional 1", LOWER(INDEX(Paste_Here!D$2:D$850, MATCH(B647, Paste_Here!A$2:A$850, 0))))), "T1", IF(ISNUMBER(SEARCH("waived ell services", LOWER(INDEX(Paste_Here!D$2:D$850, MATCH(B647, Paste_Here!A$2:A$850, 0))))), "W", IF(ISNUMBER(SEARCH("english language learner", LOWER(INDEX(Paste_Here!D$2:D$850, MATCH(B647, Paste_Here!A$2:A$850, 0))))), "L", "")))), ""), "")</f>
        <v/>
      </c>
      <c r="S647" s="66"/>
      <c r="T647" s="76" t="str">
        <f>IFERROR(IF(B647&lt;&gt;"", IF(ISNUMBER(SEARCH("yes", LOWER(INDEX(Paste_Here!I$2:I$850, MATCH(B647, Paste_Here!A$2:A$850, 0))))), "Yes", IF(ISNUMBER(SEARCH("no", LOWER(INDEX(Paste_Here!I$2:I$850, MATCH(B647, Paste_Here!A$2:A$850, 0))))), "No", "")), ""), "")</f>
        <v/>
      </c>
      <c r="U647" s="66"/>
      <c r="V647" s="76" t="str">
        <f>IFERROR(IF(B647&lt;&gt;"", IF(ISTEXT(INDEX(Paste_Here!J$2:J$850, MATCH(B647, Paste_Here!A$2:A$850, 0))), VALUE(INDEX(Paste_Here!J$2:J$850, MATCH(B647, Paste_Here!A$2:A$850, 0))), ""), ""), "")</f>
        <v/>
      </c>
      <c r="W647" s="66"/>
      <c r="X647" s="66"/>
      <c r="Y647" s="76" t="str">
        <f t="shared" si="82"/>
        <v/>
      </c>
      <c r="Z647" s="66"/>
      <c r="AA647" s="76" t="str">
        <f>IFERROR(IF(B647&lt;&gt;"", IF(AND(INDEX(Paste_Here!AI$2:AI$850, MATCH(B647, Paste_Here!A$2:A$850, 0))&lt;&gt;"", ISNUMBER(VALUE(INDEX(Paste_Here!AI$2:AI$850, MATCH(B647, Paste_Here!A$2:A$850, 0))))), INDEX(Paste_Here!AI$2:AI$850, MATCH(B647, Paste_Here!A$2:A$850, 0)), ""), ""), "")</f>
        <v/>
      </c>
      <c r="AB647" s="66"/>
      <c r="AC647" s="76" t="str">
        <f>IFERROR(IF(B647&lt;&gt;"", IF(AND(INDEX(Paste_Here!AJ$2:AJ$850, MATCH(B647, Paste_Here!A$2:A$850, 0))&lt;&gt;"", ISNUMBER(VALUE(INDEX(Paste_Here!AJ$2:AJ$850, MATCH(B647, Paste_Here!A$2:A$850, 0))))), INDEX(Paste_Here!AJ$2:AJ$850, MATCH(B647, Paste_Here!A$2:A$850, 0)), ""), ""), "")</f>
        <v/>
      </c>
      <c r="AD647" s="66"/>
      <c r="AE647" s="76" t="str">
        <f>IFERROR(IF(B647&lt;&gt;"", IF(AND(INDEX(Paste_Here!AK$2:AK$850, MATCH(B647, Paste_Here!A$2:A$850, 0))&lt;&gt;"", ISNUMBER(VALUE(INDEX(Paste_Here!AK$2:AK$850, MATCH(B647, Paste_Here!A$2:A$850, 0))))), INDEX(Paste_Here!AK$2:AK$850, MATCH(B647, Paste_Here!A$2:A$850, 0)), ""), ""), "")</f>
        <v/>
      </c>
      <c r="AF647" s="66"/>
      <c r="AG647" s="76" t="str">
        <f>IFERROR(IF(B647&lt;&gt;"", IF(AND(INDEX(Paste_Here!AL$2:AL$850, MATCH(B647, Paste_Here!A$2:A$850, 0))&lt;&gt;"", ISNUMBER(VALUE(INDEX(Paste_Here!AL$2:AL$850, MATCH(B647, Paste_Here!A$2:A$850, 0))))), INDEX(Paste_Here!AL$2:AL$850, MATCH(B647, Paste_Here!A$2:A$850, 0)), ""), ""), "")</f>
        <v/>
      </c>
      <c r="AH647" s="66"/>
      <c r="AI647" s="76" t="str">
        <f>IFERROR(IF(B647&lt;&gt;"", IF(AND(INDEX(Paste_Here!AH$2:AH$850, MATCH(B647, Paste_Here!A$2:A$850, 0))&lt;&gt;"", ISNUMBER(VALUE(INDEX(Paste_Here!AH$2:AH$850, MATCH(B647, Paste_Here!A$2:A$850, 0))))), IF(VALUE(INDEX(Paste_Here!AH$2:AH$850, MATCH(B647, Paste_Here!A$2:A$850, 0)))=0, "", INDEX(Paste_Here!AH$2:AH$850, MATCH(B647, Paste_Here!A$2:A$850, 0))), ""), ""), "")</f>
        <v/>
      </c>
      <c r="AJ647" s="66"/>
      <c r="AK647" s="76" t="str">
        <f>IFERROR(IF(B647&lt;&gt;"", IF(AND(INDEX(Paste_Here!N$2:N$850, MATCH(B647, Paste_Here!A$2:A$850, 0))&lt;&gt;"", ISNUMBER(VALUE(INDEX(Paste_Here!N$2:N$850, MATCH(B647, Paste_Here!A$2:A$850, 0))))), INDEX(Paste_Here!N$2:N$850, MATCH(B647, Paste_Here!A$2:A$850, 0)), ""), ""), "")</f>
        <v/>
      </c>
      <c r="AL647" s="66"/>
      <c r="AM647" s="76" t="str">
        <f>IFERROR(IF(B647&lt;&gt;"", IF(AND(INDEX(Paste_Here!O$2:O$850, MATCH(B647, Paste_Here!A$2:A$850, 0))&lt;&gt;"", ISNUMBER(VALUE(INDEX(Paste_Here!O$2:O$850, MATCH(B647, Paste_Here!A$2:A$850, 0))))), INDEX(Paste_Here!O$2:O$850, MATCH(B647, Paste_Here!A$2:A$850, 0)), ""), ""), "")</f>
        <v/>
      </c>
      <c r="AN647" s="66"/>
      <c r="AO647" s="76"/>
      <c r="AP647" s="66"/>
      <c r="AQ647" s="76"/>
      <c r="AR647" s="66"/>
      <c r="AS647" s="76"/>
      <c r="AT647" s="66"/>
      <c r="AU647" s="66"/>
      <c r="AV647" s="76" t="str">
        <f t="shared" si="83"/>
        <v/>
      </c>
      <c r="AW647" s="66"/>
      <c r="AX647" s="76" t="str">
        <f>IFERROR(IF(B647&lt;&gt;"", IF(ISNUMBER(SEARCH("Revealed-Potential (Primary Focus)", LOWER(INDEX(Paste_Here!Z$2:Z$850, MATCH(B647, Paste_Here!A$2:A$850, 0))))), "Rev-Potential: Prim", IF(ISNUMBER(SEARCH("Revealed-Potential (Secondary Focus)", LOWER(INDEX(Paste_Here!Z$2:Z$850, MATCH(B647, Paste_Here!A$2:A$850, 0))))), "Rev-Potential: Sec", IF(ISNUMBER(SEARCH("Monitoring", LOWER(INDEX(Paste_Here!Z$2:Z$850, MATCH(B647, Paste_Here!A$2:A$850, 0))))), "Monitoring", IF(ISNUMBER(SEARCH("At-Promise (Secondary Focus)", LOWER(INDEX(Paste_Here!Z$2:Z$850, MATCH(B647, Paste_Here!A$2:A$850, 0))))), "At-Promise: Sec", IF(ISNUMBER(SEARCH("At-Promise (Primary Focus)", LOWER(INDEX(Paste_Here!Z$2:Z$850, MATCH(B647, Paste_Here!A$2:A$850, 0))))), "At-Promise: Prim", ""))))), ""), "")</f>
        <v/>
      </c>
      <c r="AY647" s="66"/>
      <c r="AZ647" s="76"/>
      <c r="BA647" s="66"/>
      <c r="BB647" s="76"/>
      <c r="BC647" s="66"/>
      <c r="BD647" s="76"/>
      <c r="BE647" s="66"/>
      <c r="BF647" s="76"/>
      <c r="BG647" s="66"/>
      <c r="BH647" s="76"/>
      <c r="BI647" s="66"/>
      <c r="BJ647" s="66"/>
      <c r="BK647" s="76" t="str">
        <f t="shared" si="84"/>
        <v/>
      </c>
      <c r="BL647" s="66"/>
      <c r="BM647" s="76" t="str">
        <f>IFERROR(IF(B647&lt;&gt;"", IF(AND(ISNUMBER(VALUE(SUBSTITUTE(SUBSTITUTE(Paste_Here!R647, "br", "-"), "L", ""))), VALUE(SUBSTITUTE(SUBSTITUTE(Paste_Here!R647, "br", "-"), "L", "")) &gt;= 1095), "Yes", IF(AND(ISNUMBER(VALUE(SUBSTITUTE(SUBSTITUTE(Paste_Here!R647, "br", "-"), "L", ""))), VALUE(SUBSTITUTE(SUBSTITUTE(Paste_Here!R647, "br", "-"), "L", "")) &lt;= 1094), "No", "")), ""), "")</f>
        <v/>
      </c>
      <c r="BN647" s="66"/>
      <c r="BO647" s="76" t="str">
        <f>IFERROR(IF(B647&lt;&gt;"", IF(COUNTIF(INDEX(Paste_Here!Y$2:AB$850, MATCH(B647, Paste_Here!A$2:A$850, 0), 0), "yes") &gt; 0, "Yes", IF(COUNTIF(INDEX(Paste_Here!Y$2:AB$850, MATCH(B647, Paste_Here!A$2:A$850, 0), 0), "no") &gt; 0, "No", "")), ""), "")</f>
        <v/>
      </c>
      <c r="BP647" s="66"/>
      <c r="BQ647" s="76" t="str">
        <f>IFERROR(IF(B647&lt;&gt;"", IF(AND(ISNUMBER(VALUE(SUBSTITUTE(SUBSTITUTE(Paste_Here!U647, "em", "-"), "q", ""))), VALUE(SUBSTITUTE(SUBSTITUTE(Paste_Here!U647, "em", "-"), "q", "")) &gt;= 910), "Yes", IF(AND(ISNUMBER(VALUE(SUBSTITUTE(SUBSTITUTE(Paste_Here!U647, "em", "-"), "q", ""))), VALUE(SUBSTITUTE(SUBSTITUTE(Paste_Here!U647, "em", "-"), "q", "")) &lt;= 909), "No", "")), ""), "")</f>
        <v/>
      </c>
      <c r="BR647" s="66"/>
      <c r="BS647" s="76" t="str">
        <f>IFERROR(IF(B647&lt;&gt;"", IF(AND(INDEX(Paste_Here!X$2:X$850, MATCH(B647, Paste_Here!A$2:A$850, 0))&lt;&gt;"", ISNUMBER(VALUE(INDEX(Paste_Here!X$2:X$850, MATCH(B647, Paste_Here!A$2:A$850, 0))))), INDEX(Paste_Here!X$2:X$850, MATCH(B647, Paste_Here!A$2:A$850, 0)), ""), ""), "")</f>
        <v/>
      </c>
      <c r="BT647" s="66"/>
      <c r="BU647" s="76" t="str">
        <f>IFERROR(IF(B647&lt;&gt;"", IF(ISNUMBER(VALUE(INDEX(Paste_Here!G$2:G$850, MATCH(B647, Paste_Here!A$2:A$850, 0)))), IF(VALUE(INDEX(Paste_Here!G$2:G$850, MATCH(B647, Paste_Here!A$2:A$850, 0)))=0, "No", IF(AND(VALUE(INDEX(Paste_Here!G$2:G$850, MATCH(B647, Paste_Here!A$2:A$850, 0)))&gt;=1, VALUE(INDEX(Paste_Here!G$2:G$850, MATCH(B647, Paste_Here!A$2:A$850, 0)))&lt;=4), VALUE(INDEX(Paste_Here!G$2:G$850, MATCH(B647, Paste_Here!A$2:A$850, 0))), "")), ""), ""), "")</f>
        <v/>
      </c>
      <c r="BV647" s="66"/>
      <c r="BW647" s="76" t="str">
        <f>IFERROR(IF(B647&lt;&gt;"", IF(ISNUMBER(VALUE(INDEX(Paste_Here!H$2:H$850, MATCH(B647, Paste_Here!A$2:A$850, 0)))), IF(VALUE(INDEX(Paste_Here!H$2:H$850, MATCH(B647, Paste_Here!A$2:A$850, 0)))=0, "No", IF(AND(VALUE(INDEX(Paste_Here!H$2:H$850, MATCH(B647, Paste_Here!A$2:A$850, 0)))&gt;=1, VALUE(INDEX(Paste_Here!H$2:H$850, MATCH(B647, Paste_Here!A$2:A$850, 0)))&lt;=4), VALUE(INDEX(Paste_Here!H$2:H$850, MATCH(B647, Paste_Here!A$2:A$850, 0))), "")), ""), ""), "")</f>
        <v/>
      </c>
      <c r="BX647" s="66"/>
      <c r="BY647" s="76"/>
      <c r="BZ647" s="66"/>
      <c r="CA647" s="76"/>
      <c r="CB647" s="66"/>
      <c r="CC647" s="66"/>
      <c r="CD647" s="76" t="str">
        <f t="shared" si="85"/>
        <v/>
      </c>
      <c r="CE647" s="66"/>
      <c r="CF647" s="76" t="str">
        <f>IFERROR(IF(B647&lt;&gt;"", IF(AND(INDEX(Paste_Here!P$2:P$850, MATCH(B647, Paste_Here!A$2:A$850, 0))&lt;&gt;"", ISNUMBER(VALUE(INDEX(Paste_Here!P$2:P$850, MATCH(B647, Paste_Here!A$2:A$850, 0))))), INDEX(Paste_Here!P$2:P$850, MATCH(B647, Paste_Here!A$2:A$850, 0)), ""), ""), "")</f>
        <v/>
      </c>
      <c r="CG647" s="66"/>
      <c r="CH647" s="76" t="str">
        <f>IFERROR(IF(B647&lt;&gt;"", IF(ISNUMBER(SEARCH("highrisk", LOWER(INDEX(Paste_Here!Q$2:Q$850, MATCH(B647, Paste_Here!A$2:A$850, 0))))), "High Risk", IF(ISNUMBER(SEARCH("lowrisk", LOWER(INDEX(Paste_Here!Q$2:Q$850, MATCH(B647, Paste_Here!A$2:A$850, 0))))), "Low Risk", IF(ISNUMBER(SEARCH("somerisk", LOWER(INDEX(Paste_Here!Q$2:Q$850, MATCH(B647, Paste_Here!A$2:A$850, 0))))), "Some Risk", ""))), ""), "")</f>
        <v/>
      </c>
      <c r="CI647" s="66"/>
      <c r="CJ647" s="76" t="str">
        <f>IFERROR(IF(B647&lt;&gt;"", IF(AND(INDEX(Paste_Here!AA$2:AA$850, MATCH(B647, Paste_Here!A$2:A$850, 0))&lt;&gt;"", ISNUMBER(VALUE(INDEX(Paste_Here!AA$2:AA$850, MATCH(B647, Paste_Here!A$2:A$850, 0))))), INDEX(Paste_Here!AA$2:AA$850, MATCH(B647, Paste_Here!A$2:A$850, 0)), ""), ""), "")</f>
        <v/>
      </c>
      <c r="CK647" s="66"/>
      <c r="CL647" s="76" t="str">
        <f>IFERROR(IF(B647&lt;&gt;"", IF(LOWER(INDEX(Paste_Here!AB$2:AB$850, MATCH(B647, Paste_Here!A$2:A$850, 0)))="approaching expectations", "Approaching", IF(LOWER(INDEX(Paste_Here!AB$2:AB$850, MATCH(B647, Paste_Here!A$2:A$850, 0)))="met expectations", "Met", IF(LOWER(INDEX(Paste_Here!AB$2:AB$850, MATCH(B647, Paste_Here!A$2:A$850, 0)))="exceeded expectations", "Exceeded", IF(LOWER(INDEX(Paste_Here!AB$2:AB$850, MATCH(B647, Paste_Here!A$2:A$850, 0)))="below expectations", "Below", "")))), ""), "")</f>
        <v/>
      </c>
      <c r="CM647" s="66"/>
      <c r="CN647" s="76" t="str">
        <f>IFERROR(IF(B647&lt;&gt;"", IF(AND(INDEX(Paste_Here!AC$2:AC$850, MATCH(B647, Paste_Here!A$2:A$850, 0))&lt;&gt;"", ISNUMBER(VALUE(INDEX(Paste_Here!AC$2:AC$850, MATCH(B647, Paste_Here!A$2:A$850, 0))))), INDEX(Paste_Here!AC$2:AC$850, MATCH(B647, Paste_Here!A$2:A$850, 0)), ""), ""), "")</f>
        <v/>
      </c>
      <c r="CO647" s="66"/>
      <c r="CP647" s="76"/>
      <c r="CQ647" s="66"/>
      <c r="CR647" s="76"/>
      <c r="CS647" s="66"/>
      <c r="CT647" s="76"/>
      <c r="CU647" s="66"/>
      <c r="CV647" s="76"/>
      <c r="CW647" s="66"/>
      <c r="CX647" s="76"/>
      <c r="CY647" s="66"/>
      <c r="CZ647" s="66"/>
      <c r="DA647" s="76" t="str">
        <f t="shared" si="86"/>
        <v/>
      </c>
      <c r="DB647" s="66"/>
      <c r="DC647" s="76" t="str">
        <f>IFERROR(IF(B647&lt;&gt;"", IF(AND(INDEX(Paste_Here!V$2:V$850, MATCH(B647, Paste_Here!A$2:A$850, 0))&lt;&gt;"", ISNUMBER(VALUE(INDEX(Paste_Here!V$2:V$850, MATCH(B647, Paste_Here!A$2:A$850, 0))))), INDEX(Paste_Here!V$2:V$850, MATCH(B647, Paste_Here!A$2:A$850, 0)), ""), ""), "")</f>
        <v/>
      </c>
      <c r="DD647" s="66"/>
      <c r="DE647" s="76" t="str">
        <f>IFERROR(IF(B647&lt;&gt;"", IF(ISNUMBER(SEARCH("highrisk", LOWER(INDEX(Paste_Here!W$2:W$850, MATCH(B647, Paste_Here!A$2:A$850, 0))))), "High Risk", IF(ISNUMBER(SEARCH("lowrisk", LOWER(INDEX(Paste_Here!W$2:W$850, MATCH(B647, Paste_Here!A$2:A$850, 0))))), "Low Risk", IF(ISNUMBER(SEARCH("somerisk", LOWER(INDEX(Paste_Here!W$2:W$850, MATCH(B647, Paste_Here!A$2:A$850, 0))))), "Some Risk", ""))), ""), "")</f>
        <v/>
      </c>
      <c r="DF647" s="66"/>
      <c r="DG647" s="76" t="str">
        <f>IFERROR(IF(B647&lt;&gt;"", IF(AND(INDEX(Paste_Here!S$2:S$850, MATCH(B647, Paste_Here!A$2:A$850, 0))&lt;&gt;"", ISNUMBER(VALUE(INDEX(Paste_Here!S$2:S$850, MATCH(B647, Paste_Here!A$2:A$850, 0))))), INDEX(Paste_Here!S$2:S$850, MATCH(B647, Paste_Here!A$2:A$850, 0)), ""), ""), "")</f>
        <v/>
      </c>
      <c r="DH647" s="66"/>
      <c r="DI647" s="76" t="str">
        <f>IFERROR(IF(B647&lt;&gt;"", IF(ISNUMBER(SEARCH("highrisk", LOWER(INDEX(Paste_Here!T$2:T$850, MATCH(B647, Paste_Here!A$2:A$850, 0))))), "High Risk", IF(ISNUMBER(SEARCH("lowrisk", LOWER(INDEX(Paste_Here!T$2:T$850, MATCH(B647, Paste_Here!A$2:A$850, 0))))), "Low Risk", IF(ISNUMBER(SEARCH("somerisk", LOWER(INDEX(Paste_Here!T$2:T$850, MATCH(B647, Paste_Here!A$2:A$850, 0))))), "Some Risk", ""))), ""), "")</f>
        <v/>
      </c>
      <c r="DJ647" s="66"/>
      <c r="DK647" s="76" t="str">
        <f>IFERROR(IF(B647&lt;&gt;"", IF(AND(INDEX(Paste_Here!AD$2:AD$850, MATCH(B647, Paste_Here!A$2:A$850, 0))&lt;&gt;"", ISNUMBER(VALUE(INDEX(Paste_Here!AD$2:AD$850, MATCH(B647, Paste_Here!A$2:A$850, 0))))), INDEX(Paste_Here!AD$2:AD$850, MATCH(B647, Paste_Here!A$2:A$850, 0)), ""), ""), "")</f>
        <v/>
      </c>
      <c r="DL647" s="66"/>
      <c r="DM647" s="76" t="str">
        <f>IFERROR(IF(B647&lt;&gt;"", IF(LOWER(INDEX(Paste_Here!AE$2:AE$850, MATCH(B647, Paste_Here!A$2:A$850, 0)))="approaching expectations", "Approaching", IF(LOWER(INDEX(Paste_Here!AE$2:AE$850, MATCH(B647, Paste_Here!A$2:A$850, 0)))="met expectations", "Met", IF(LOWER(INDEX(Paste_Here!AE$2:AE$850, MATCH(B647, Paste_Here!A$2:A$850, 0)))="exceeded expectations", "Exceeded", IF(LOWER(INDEX(Paste_Here!AE$2:AE$850, MATCH(B647, Paste_Here!A$2:A$850, 0)))="below expectations", "Below", "")))), ""), "")</f>
        <v/>
      </c>
      <c r="DN647" s="66"/>
      <c r="DO647" s="76"/>
      <c r="DP647" s="66"/>
      <c r="DQ647" s="76"/>
      <c r="DR647" s="66"/>
      <c r="DS647" s="76"/>
      <c r="DT647" s="66"/>
      <c r="DU647" s="76"/>
      <c r="DV647" s="66"/>
      <c r="DW647" s="66"/>
      <c r="DX647" s="76" t="str">
        <f t="shared" si="87"/>
        <v/>
      </c>
      <c r="DY647" s="66"/>
      <c r="DZ647" s="76"/>
      <c r="EA647" s="66"/>
      <c r="EB647" s="76"/>
      <c r="EC647" s="66"/>
      <c r="ED647" s="76" t="str">
        <f>IFERROR(IF(B647&lt;&gt;"", IF(AND(INDEX(Paste_Here!AF$2:AF$850, MATCH(B647, Paste_Here!A$2:A$850, 0))&lt;&gt;"", ISNUMBER(VALUE(INDEX(Paste_Here!AF$2:AF$850, MATCH(B647, Paste_Here!A$2:A$850, 0))))), INDEX(Paste_Here!AF$2:AF$850, MATCH(B647, Paste_Here!A$2:A$850, 0)), ""), ""), "")</f>
        <v/>
      </c>
      <c r="EE647" s="66"/>
      <c r="EF647" s="76"/>
      <c r="EG647" s="66"/>
      <c r="EH647" s="76"/>
      <c r="EI647" s="66"/>
      <c r="EJ647" s="76" t="str">
        <f>IFERROR(IF(B647&lt;&gt;"", IF(AND(INDEX(Paste_Here!AG$2:AG$850, MATCH(B647, Paste_Here!A$2:A$850, 0))&lt;&gt;"", ISNUMBER(VALUE(INDEX(Paste_Here!AG$2:AG$850, MATCH(B647, Paste_Here!A$2:A$850, 0))))), INDEX(Paste_Here!AG$2:AG$850, MATCH(B647, Paste_Here!A$2:A$850, 0)), ""), ""), "")</f>
        <v/>
      </c>
      <c r="EK647" s="66"/>
      <c r="EL647" s="76"/>
      <c r="EM647" s="66"/>
      <c r="EN647" s="76"/>
      <c r="EO647" s="66"/>
      <c r="EP647" s="76"/>
      <c r="EQ647" s="66"/>
      <c r="ER647" s="76"/>
      <c r="ES647" s="66"/>
      <c r="ET647" s="66"/>
      <c r="EU647" s="76"/>
      <c r="EV647" s="66"/>
      <c r="EW647" s="76"/>
      <c r="EX647" s="66"/>
      <c r="EY647" s="76"/>
      <c r="EZ647" s="66"/>
      <c r="FA647" s="76"/>
      <c r="FB647" s="66"/>
      <c r="FC647" s="76"/>
      <c r="FD647" s="66"/>
      <c r="FE647" s="76"/>
      <c r="FF647" s="66"/>
      <c r="FG647" s="76"/>
      <c r="FH647" s="66"/>
      <c r="FI647" s="76"/>
      <c r="FJ647" s="66"/>
      <c r="FK647" s="76"/>
      <c r="FL647" s="66"/>
      <c r="FM647" s="76"/>
      <c r="FN647" s="66"/>
      <c r="FO647" s="76"/>
      <c r="FP647" s="66"/>
      <c r="FQ647" s="76"/>
      <c r="FR647" s="66"/>
      <c r="FS647" s="76"/>
      <c r="FT647" s="66"/>
      <c r="FU647" s="76"/>
      <c r="FV647" s="66"/>
      <c r="FW647" s="76"/>
      <c r="FX647" s="66"/>
      <c r="FY647" s="76"/>
      <c r="FZ647" s="66"/>
      <c r="GA647" s="76"/>
      <c r="GB647" s="66"/>
      <c r="GC647" s="76"/>
      <c r="GD647" s="66"/>
      <c r="GE647" s="76"/>
      <c r="GF647" s="66"/>
      <c r="GG647" s="76"/>
      <c r="GH647" s="66"/>
      <c r="GI647" s="76"/>
      <c r="GJ647" s="66"/>
      <c r="GK647" s="76"/>
      <c r="GL647" s="66"/>
      <c r="GM647" s="76"/>
      <c r="GN647" s="66"/>
      <c r="GO647" s="76"/>
      <c r="GP647" s="66"/>
      <c r="GQ647" s="76"/>
      <c r="GR647" s="66"/>
      <c r="GS647" s="76"/>
      <c r="GT647" s="66"/>
      <c r="GU647" s="76"/>
      <c r="GV647" s="66"/>
      <c r="GW647" s="76"/>
      <c r="GX647" s="66"/>
      <c r="GY647" s="76"/>
      <c r="GZ647" s="66"/>
      <c r="HA647" s="76"/>
      <c r="HB647" s="66"/>
      <c r="HC647" s="76"/>
      <c r="HD647" s="66"/>
      <c r="HE647" s="76"/>
      <c r="HF647" s="66"/>
      <c r="HG647" s="76"/>
      <c r="HH647" s="66"/>
      <c r="HI647" s="76"/>
      <c r="HJ647" s="66"/>
      <c r="HK647" s="76"/>
      <c r="HL647" s="66"/>
      <c r="HM647" s="76"/>
      <c r="HN647" s="66"/>
      <c r="HO647" s="76"/>
      <c r="HP647" s="66"/>
      <c r="HQ647" s="76"/>
      <c r="HR647" s="66"/>
      <c r="HS647" s="76"/>
      <c r="HT647" s="66"/>
      <c r="HU647" s="76"/>
      <c r="HV647" s="66"/>
      <c r="HW647" s="76"/>
      <c r="HX647" s="66"/>
      <c r="HY647" s="76"/>
      <c r="HZ647" s="66"/>
      <c r="IA647" s="76"/>
      <c r="IB647" s="66"/>
      <c r="IC647" s="76"/>
      <c r="ID647" s="66"/>
      <c r="IE647" s="76"/>
      <c r="IF647" s="66"/>
      <c r="IG647" s="76"/>
      <c r="IH647" s="66"/>
      <c r="II647" s="76"/>
      <c r="IJ647" s="66"/>
      <c r="IK647" s="76"/>
      <c r="IL647" s="66"/>
      <c r="IM647" s="76"/>
      <c r="IN647" s="66"/>
      <c r="IO647" s="76"/>
      <c r="IP647" s="66"/>
      <c r="IQ647" s="76"/>
      <c r="IR647" s="66"/>
      <c r="IS647" s="76"/>
      <c r="IT647" s="66"/>
      <c r="IU647" s="76"/>
      <c r="IV647" s="66"/>
      <c r="IW647" s="76"/>
      <c r="IX647" s="66"/>
      <c r="IY647" s="76"/>
      <c r="IZ647" s="66"/>
      <c r="JA647" s="76"/>
      <c r="JB647" s="66"/>
      <c r="JC647" s="76"/>
      <c r="JD647" s="66"/>
      <c r="JE647" s="76"/>
      <c r="JF647" s="66"/>
      <c r="JG647" s="76"/>
      <c r="JH647" s="66"/>
      <c r="JI647" s="76"/>
      <c r="JJ647" s="66"/>
      <c r="JK647" s="76"/>
      <c r="JL647" s="66"/>
      <c r="JM647" s="76"/>
      <c r="JN647" s="66"/>
      <c r="JO647" s="76"/>
      <c r="JP647" s="66"/>
      <c r="JQ647" s="76"/>
      <c r="JR647" s="66"/>
      <c r="JS647" s="76"/>
      <c r="JT647" s="66"/>
      <c r="JU647" s="76"/>
      <c r="JV647" s="66"/>
      <c r="JW647" s="76"/>
      <c r="JX647" s="66"/>
      <c r="JY647" s="76"/>
      <c r="JZ647" s="66"/>
      <c r="KA647" s="76"/>
      <c r="KB647" s="66"/>
      <c r="KC647" s="76"/>
      <c r="KD647" s="66"/>
      <c r="KE647" s="76"/>
      <c r="KF647" s="66"/>
      <c r="KG647" s="76"/>
      <c r="KH647" s="66"/>
      <c r="KI647" s="76"/>
      <c r="KJ647" s="66"/>
      <c r="KK647" s="76"/>
      <c r="KL647" s="66"/>
      <c r="KM647" s="76"/>
      <c r="KN647" s="66"/>
      <c r="KO647" s="76"/>
      <c r="KP647" s="66"/>
      <c r="KQ647" s="76"/>
      <c r="KR647" s="66"/>
      <c r="KS647" s="76"/>
      <c r="KT647" s="66"/>
      <c r="KU647" s="76"/>
      <c r="KV647" s="66"/>
      <c r="KW647" s="76"/>
      <c r="KX647" s="66"/>
      <c r="KY647" s="76"/>
      <c r="KZ647" s="66"/>
      <c r="LA647" s="76"/>
      <c r="LB647" s="66"/>
      <c r="LC647" s="76"/>
      <c r="LD647" s="66"/>
      <c r="LE647" s="76"/>
      <c r="LF647" s="66"/>
      <c r="LG647" s="76"/>
      <c r="LH647" s="66"/>
      <c r="LI647" s="76"/>
      <c r="LJ647" s="66"/>
      <c r="LK647" s="76"/>
      <c r="LL647" s="66"/>
      <c r="LM647" s="76"/>
      <c r="LN647" s="66"/>
      <c r="LO647" s="76"/>
      <c r="LP647" s="66"/>
      <c r="LQ647" s="76"/>
      <c r="LR647" s="66"/>
      <c r="LS647" s="76"/>
      <c r="LT647" s="66"/>
      <c r="LU647" s="76"/>
      <c r="LV647" s="66"/>
      <c r="LW647" s="76"/>
      <c r="LX647" s="66"/>
      <c r="LY647" s="76"/>
      <c r="LZ647" s="66"/>
      <c r="MA647" s="76"/>
      <c r="MB647" s="66"/>
      <c r="MC647" s="76"/>
      <c r="MD647" s="66"/>
      <c r="MG647" s="1" t="str" cm="1">
        <f t="array" ref="MG647">IFERROR(INDEX(Paste_Here!$B$2:$B$850, MATCH(0, COUNTIF(MG$4:MG646, Paste_Here!$B$2:$B$850) + IF(Paste_Here!$B$2:$B$850="", 1, 0), 0)), "")</f>
        <v/>
      </c>
      <c r="MH647" s="1" t="str">
        <f>IF(MG647&lt;&gt;"", INDEX(Paste_Here!$A$2:$A$850, MATCH(MG647, Paste_Here!$B$2:$B$850, 0)), "")</f>
        <v/>
      </c>
      <c r="MI647" s="1" t="str">
        <f t="shared" si="88"/>
        <v/>
      </c>
      <c r="MJ647" s="1" t="str" cm="1">
        <f t="array" ref="MJ647">IFERROR(INDEX($MI$5:$MI$850, MATCH(SMALL(IF($MI$5:$MI$850&lt;&gt;"", COUNTIF($MI$5:$MI$850, "&lt;"&amp;$MI$5:$MI$850)+1), ROW()-ROW($MJ$5)+1), COUNTIF($MI$5:$MI$850, "&lt;"&amp;$MI$5:$MI$850)+1, 0)), "")</f>
        <v/>
      </c>
    </row>
    <row r="648" spans="1:348">
      <c r="A648" s="66"/>
      <c r="B648" s="76" t="str">
        <f t="shared" si="81"/>
        <v/>
      </c>
      <c r="C648" s="66"/>
      <c r="D648" s="76" t="str">
        <f>IFERROR(IF(B648&lt;&gt;"", IF(AND(INDEX(Paste_Here!B$2:B$850, MATCH(B648, Paste_Here!A$2:A$850, 0))&lt;&gt;"", ISNUMBER(VALUE(INDEX(Paste_Here!B$2:B$850, MATCH(B648, Paste_Here!A$2:A$850, 0))))), INDEX(Paste_Here!B$2:B$850, MATCH(B648, Paste_Here!A$2:A$850, 0)), ""), ""), "")</f>
        <v/>
      </c>
      <c r="E648" s="66"/>
      <c r="F648" s="76" t="str">
        <f>IFERROR(IF(B648&lt;&gt;"", IF(ISTEXT(INDEX(Paste_Here!K$2:K$850, MATCH(B648, Paste_Here!A$2:A$850, 0))), INDEX(Paste_Here!K$2:K$850, MATCH(B648, Paste_Here!A$2:A$850, 0)), ""), ""), "")</f>
        <v/>
      </c>
      <c r="G648" s="66"/>
      <c r="H648" s="76" t="str">
        <f>IFERROR(IF(B648&lt;&gt;"", IF(ISTEXT(INDEX(Paste_Here!C$2:C$850, MATCH(B648, Paste_Here!A$2:A$850, 0))), INDEX(Paste_Here!C$2:C$850, MATCH(B648, Paste_Here!A$2:A$850, 0)), ""), ""), "")</f>
        <v/>
      </c>
      <c r="I648" s="66"/>
      <c r="J648" s="76" t="str">
        <f>IFERROR(IF(B648&lt;&gt;"", IF(ISNUMBER(SEARCH("s", LOWER(INDEX(Paste_Here!M$2:M$850, MATCH(B648, Paste_Here!A$2:A$850, 0))))), "Yes", IF(INDEX(Paste_Here!M$2:M$850, MATCH(B648, Paste_Here!A$2:A$850, 0))&lt;&gt;"", "No", "")), ""), "")</f>
        <v/>
      </c>
      <c r="K648" s="66"/>
      <c r="L648" s="76" t="str">
        <f>IFERROR(IF(B648&lt;&gt;"", IF(ISNUMBER(SEARCH("yes", LOWER(INDEX(Paste_Here!E$2:E$850, MATCH(B648, Paste_Here!A$2:A$850, 0))))), "Yes", IF(ISNUMBER(SEARCH("no", LOWER(INDEX(Paste_Here!E$2:E$850, MATCH(B648, Paste_Here!A$2:A$850, 0))))), "No", "")), ""), "")</f>
        <v/>
      </c>
      <c r="M648" s="66"/>
      <c r="N648" s="76" t="str">
        <f>IFERROR(IF(B648&lt;&gt;"", IF(ISNUMBER(SEARCH("yes", LOWER(INDEX(Paste_Here!F$2:F$850, MATCH(B648, Paste_Here!A$2:A$850, 0))))), "Yes", IF(ISNUMBER(SEARCH("no", LOWER(INDEX(Paste_Here!F$2:F$850, MATCH(B648, Paste_Here!A$2:A$850, 0))))), "No", "")), ""), "")</f>
        <v/>
      </c>
      <c r="O648" s="66"/>
      <c r="P648" s="76" t="str">
        <f>IFERROR(IF(B648&lt;&gt;"", IF(ISNUMBER(SEARCH("yes", LOWER(INDEX(Paste_Here!L$2:L$850, MATCH(B648, Paste_Here!A$2:A$850, 0))))), "Yes", IF(ISNUMBER(SEARCH("no", LOWER(INDEX(Paste_Here!L$2:L$850, MATCH(B648, Paste_Here!A$2:A$850, 0))))), "No", "")), ""), "")</f>
        <v/>
      </c>
      <c r="Q648" s="66"/>
      <c r="R648" s="76" t="str">
        <f>IFERROR(IF(B648&lt;&gt;"", IF(ISNUMBER(SEARCH("transitional 2", LOWER(INDEX(Paste_Here!D$2:D$850, MATCH(B648, Paste_Here!A$2:A$850, 0))))), "T2", IF(ISNUMBER(SEARCH("transitional 1", LOWER(INDEX(Paste_Here!D$2:D$850, MATCH(B648, Paste_Here!A$2:A$850, 0))))), "T1", IF(ISNUMBER(SEARCH("waived ell services", LOWER(INDEX(Paste_Here!D$2:D$850, MATCH(B648, Paste_Here!A$2:A$850, 0))))), "W", IF(ISNUMBER(SEARCH("english language learner", LOWER(INDEX(Paste_Here!D$2:D$850, MATCH(B648, Paste_Here!A$2:A$850, 0))))), "L", "")))), ""), "")</f>
        <v/>
      </c>
      <c r="S648" s="66"/>
      <c r="T648" s="76" t="str">
        <f>IFERROR(IF(B648&lt;&gt;"", IF(ISNUMBER(SEARCH("yes", LOWER(INDEX(Paste_Here!I$2:I$850, MATCH(B648, Paste_Here!A$2:A$850, 0))))), "Yes", IF(ISNUMBER(SEARCH("no", LOWER(INDEX(Paste_Here!I$2:I$850, MATCH(B648, Paste_Here!A$2:A$850, 0))))), "No", "")), ""), "")</f>
        <v/>
      </c>
      <c r="U648" s="66"/>
      <c r="V648" s="76" t="str">
        <f>IFERROR(IF(B648&lt;&gt;"", IF(ISTEXT(INDEX(Paste_Here!J$2:J$850, MATCH(B648, Paste_Here!A$2:A$850, 0))), VALUE(INDEX(Paste_Here!J$2:J$850, MATCH(B648, Paste_Here!A$2:A$850, 0))), ""), ""), "")</f>
        <v/>
      </c>
      <c r="W648" s="66"/>
      <c r="X648" s="66"/>
      <c r="Y648" s="76" t="str">
        <f t="shared" si="82"/>
        <v/>
      </c>
      <c r="Z648" s="66"/>
      <c r="AA648" s="76" t="str">
        <f>IFERROR(IF(B648&lt;&gt;"", IF(AND(INDEX(Paste_Here!AI$2:AI$850, MATCH(B648, Paste_Here!A$2:A$850, 0))&lt;&gt;"", ISNUMBER(VALUE(INDEX(Paste_Here!AI$2:AI$850, MATCH(B648, Paste_Here!A$2:A$850, 0))))), INDEX(Paste_Here!AI$2:AI$850, MATCH(B648, Paste_Here!A$2:A$850, 0)), ""), ""), "")</f>
        <v/>
      </c>
      <c r="AB648" s="66"/>
      <c r="AC648" s="76" t="str">
        <f>IFERROR(IF(B648&lt;&gt;"", IF(AND(INDEX(Paste_Here!AJ$2:AJ$850, MATCH(B648, Paste_Here!A$2:A$850, 0))&lt;&gt;"", ISNUMBER(VALUE(INDEX(Paste_Here!AJ$2:AJ$850, MATCH(B648, Paste_Here!A$2:A$850, 0))))), INDEX(Paste_Here!AJ$2:AJ$850, MATCH(B648, Paste_Here!A$2:A$850, 0)), ""), ""), "")</f>
        <v/>
      </c>
      <c r="AD648" s="66"/>
      <c r="AE648" s="76" t="str">
        <f>IFERROR(IF(B648&lt;&gt;"", IF(AND(INDEX(Paste_Here!AK$2:AK$850, MATCH(B648, Paste_Here!A$2:A$850, 0))&lt;&gt;"", ISNUMBER(VALUE(INDEX(Paste_Here!AK$2:AK$850, MATCH(B648, Paste_Here!A$2:A$850, 0))))), INDEX(Paste_Here!AK$2:AK$850, MATCH(B648, Paste_Here!A$2:A$850, 0)), ""), ""), "")</f>
        <v/>
      </c>
      <c r="AF648" s="66"/>
      <c r="AG648" s="76" t="str">
        <f>IFERROR(IF(B648&lt;&gt;"", IF(AND(INDEX(Paste_Here!AL$2:AL$850, MATCH(B648, Paste_Here!A$2:A$850, 0))&lt;&gt;"", ISNUMBER(VALUE(INDEX(Paste_Here!AL$2:AL$850, MATCH(B648, Paste_Here!A$2:A$850, 0))))), INDEX(Paste_Here!AL$2:AL$850, MATCH(B648, Paste_Here!A$2:A$850, 0)), ""), ""), "")</f>
        <v/>
      </c>
      <c r="AH648" s="66"/>
      <c r="AI648" s="76" t="str">
        <f>IFERROR(IF(B648&lt;&gt;"", IF(AND(INDEX(Paste_Here!AH$2:AH$850, MATCH(B648, Paste_Here!A$2:A$850, 0))&lt;&gt;"", ISNUMBER(VALUE(INDEX(Paste_Here!AH$2:AH$850, MATCH(B648, Paste_Here!A$2:A$850, 0))))), IF(VALUE(INDEX(Paste_Here!AH$2:AH$850, MATCH(B648, Paste_Here!A$2:A$850, 0)))=0, "", INDEX(Paste_Here!AH$2:AH$850, MATCH(B648, Paste_Here!A$2:A$850, 0))), ""), ""), "")</f>
        <v/>
      </c>
      <c r="AJ648" s="66"/>
      <c r="AK648" s="76" t="str">
        <f>IFERROR(IF(B648&lt;&gt;"", IF(AND(INDEX(Paste_Here!N$2:N$850, MATCH(B648, Paste_Here!A$2:A$850, 0))&lt;&gt;"", ISNUMBER(VALUE(INDEX(Paste_Here!N$2:N$850, MATCH(B648, Paste_Here!A$2:A$850, 0))))), INDEX(Paste_Here!N$2:N$850, MATCH(B648, Paste_Here!A$2:A$850, 0)), ""), ""), "")</f>
        <v/>
      </c>
      <c r="AL648" s="66"/>
      <c r="AM648" s="76" t="str">
        <f>IFERROR(IF(B648&lt;&gt;"", IF(AND(INDEX(Paste_Here!O$2:O$850, MATCH(B648, Paste_Here!A$2:A$850, 0))&lt;&gt;"", ISNUMBER(VALUE(INDEX(Paste_Here!O$2:O$850, MATCH(B648, Paste_Here!A$2:A$850, 0))))), INDEX(Paste_Here!O$2:O$850, MATCH(B648, Paste_Here!A$2:A$850, 0)), ""), ""), "")</f>
        <v/>
      </c>
      <c r="AN648" s="66"/>
      <c r="AO648" s="76"/>
      <c r="AP648" s="66"/>
      <c r="AQ648" s="76"/>
      <c r="AR648" s="66"/>
      <c r="AS648" s="76"/>
      <c r="AT648" s="66"/>
      <c r="AU648" s="66"/>
      <c r="AV648" s="76" t="str">
        <f t="shared" si="83"/>
        <v/>
      </c>
      <c r="AW648" s="66"/>
      <c r="AX648" s="76" t="str">
        <f>IFERROR(IF(B648&lt;&gt;"", IF(ISNUMBER(SEARCH("Revealed-Potential (Primary Focus)", LOWER(INDEX(Paste_Here!Z$2:Z$850, MATCH(B648, Paste_Here!A$2:A$850, 0))))), "Rev-Potential: Prim", IF(ISNUMBER(SEARCH("Revealed-Potential (Secondary Focus)", LOWER(INDEX(Paste_Here!Z$2:Z$850, MATCH(B648, Paste_Here!A$2:A$850, 0))))), "Rev-Potential: Sec", IF(ISNUMBER(SEARCH("Monitoring", LOWER(INDEX(Paste_Here!Z$2:Z$850, MATCH(B648, Paste_Here!A$2:A$850, 0))))), "Monitoring", IF(ISNUMBER(SEARCH("At-Promise (Secondary Focus)", LOWER(INDEX(Paste_Here!Z$2:Z$850, MATCH(B648, Paste_Here!A$2:A$850, 0))))), "At-Promise: Sec", IF(ISNUMBER(SEARCH("At-Promise (Primary Focus)", LOWER(INDEX(Paste_Here!Z$2:Z$850, MATCH(B648, Paste_Here!A$2:A$850, 0))))), "At-Promise: Prim", ""))))), ""), "")</f>
        <v/>
      </c>
      <c r="AY648" s="66"/>
      <c r="AZ648" s="76"/>
      <c r="BA648" s="66"/>
      <c r="BB648" s="76"/>
      <c r="BC648" s="66"/>
      <c r="BD648" s="76"/>
      <c r="BE648" s="66"/>
      <c r="BF648" s="76"/>
      <c r="BG648" s="66"/>
      <c r="BH648" s="76"/>
      <c r="BI648" s="66"/>
      <c r="BJ648" s="66"/>
      <c r="BK648" s="76" t="str">
        <f t="shared" si="84"/>
        <v/>
      </c>
      <c r="BL648" s="66"/>
      <c r="BM648" s="76" t="str">
        <f>IFERROR(IF(B648&lt;&gt;"", IF(AND(ISNUMBER(VALUE(SUBSTITUTE(SUBSTITUTE(Paste_Here!R648, "br", "-"), "L", ""))), VALUE(SUBSTITUTE(SUBSTITUTE(Paste_Here!R648, "br", "-"), "L", "")) &gt;= 1095), "Yes", IF(AND(ISNUMBER(VALUE(SUBSTITUTE(SUBSTITUTE(Paste_Here!R648, "br", "-"), "L", ""))), VALUE(SUBSTITUTE(SUBSTITUTE(Paste_Here!R648, "br", "-"), "L", "")) &lt;= 1094), "No", "")), ""), "")</f>
        <v/>
      </c>
      <c r="BN648" s="66"/>
      <c r="BO648" s="76" t="str">
        <f>IFERROR(IF(B648&lt;&gt;"", IF(COUNTIF(INDEX(Paste_Here!Y$2:AB$850, MATCH(B648, Paste_Here!A$2:A$850, 0), 0), "yes") &gt; 0, "Yes", IF(COUNTIF(INDEX(Paste_Here!Y$2:AB$850, MATCH(B648, Paste_Here!A$2:A$850, 0), 0), "no") &gt; 0, "No", "")), ""), "")</f>
        <v/>
      </c>
      <c r="BP648" s="66"/>
      <c r="BQ648" s="76" t="str">
        <f>IFERROR(IF(B648&lt;&gt;"", IF(AND(ISNUMBER(VALUE(SUBSTITUTE(SUBSTITUTE(Paste_Here!U648, "em", "-"), "q", ""))), VALUE(SUBSTITUTE(SUBSTITUTE(Paste_Here!U648, "em", "-"), "q", "")) &gt;= 910), "Yes", IF(AND(ISNUMBER(VALUE(SUBSTITUTE(SUBSTITUTE(Paste_Here!U648, "em", "-"), "q", ""))), VALUE(SUBSTITUTE(SUBSTITUTE(Paste_Here!U648, "em", "-"), "q", "")) &lt;= 909), "No", "")), ""), "")</f>
        <v/>
      </c>
      <c r="BR648" s="66"/>
      <c r="BS648" s="76" t="str">
        <f>IFERROR(IF(B648&lt;&gt;"", IF(AND(INDEX(Paste_Here!X$2:X$850, MATCH(B648, Paste_Here!A$2:A$850, 0))&lt;&gt;"", ISNUMBER(VALUE(INDEX(Paste_Here!X$2:X$850, MATCH(B648, Paste_Here!A$2:A$850, 0))))), INDEX(Paste_Here!X$2:X$850, MATCH(B648, Paste_Here!A$2:A$850, 0)), ""), ""), "")</f>
        <v/>
      </c>
      <c r="BT648" s="66"/>
      <c r="BU648" s="76" t="str">
        <f>IFERROR(IF(B648&lt;&gt;"", IF(ISNUMBER(VALUE(INDEX(Paste_Here!G$2:G$850, MATCH(B648, Paste_Here!A$2:A$850, 0)))), IF(VALUE(INDEX(Paste_Here!G$2:G$850, MATCH(B648, Paste_Here!A$2:A$850, 0)))=0, "No", IF(AND(VALUE(INDEX(Paste_Here!G$2:G$850, MATCH(B648, Paste_Here!A$2:A$850, 0)))&gt;=1, VALUE(INDEX(Paste_Here!G$2:G$850, MATCH(B648, Paste_Here!A$2:A$850, 0)))&lt;=4), VALUE(INDEX(Paste_Here!G$2:G$850, MATCH(B648, Paste_Here!A$2:A$850, 0))), "")), ""), ""), "")</f>
        <v/>
      </c>
      <c r="BV648" s="66"/>
      <c r="BW648" s="76" t="str">
        <f>IFERROR(IF(B648&lt;&gt;"", IF(ISNUMBER(VALUE(INDEX(Paste_Here!H$2:H$850, MATCH(B648, Paste_Here!A$2:A$850, 0)))), IF(VALUE(INDEX(Paste_Here!H$2:H$850, MATCH(B648, Paste_Here!A$2:A$850, 0)))=0, "No", IF(AND(VALUE(INDEX(Paste_Here!H$2:H$850, MATCH(B648, Paste_Here!A$2:A$850, 0)))&gt;=1, VALUE(INDEX(Paste_Here!H$2:H$850, MATCH(B648, Paste_Here!A$2:A$850, 0)))&lt;=4), VALUE(INDEX(Paste_Here!H$2:H$850, MATCH(B648, Paste_Here!A$2:A$850, 0))), "")), ""), ""), "")</f>
        <v/>
      </c>
      <c r="BX648" s="66"/>
      <c r="BY648" s="76"/>
      <c r="BZ648" s="66"/>
      <c r="CA648" s="76"/>
      <c r="CB648" s="66"/>
      <c r="CC648" s="66"/>
      <c r="CD648" s="76" t="str">
        <f t="shared" si="85"/>
        <v/>
      </c>
      <c r="CE648" s="66"/>
      <c r="CF648" s="76" t="str">
        <f>IFERROR(IF(B648&lt;&gt;"", IF(AND(INDEX(Paste_Here!P$2:P$850, MATCH(B648, Paste_Here!A$2:A$850, 0))&lt;&gt;"", ISNUMBER(VALUE(INDEX(Paste_Here!P$2:P$850, MATCH(B648, Paste_Here!A$2:A$850, 0))))), INDEX(Paste_Here!P$2:P$850, MATCH(B648, Paste_Here!A$2:A$850, 0)), ""), ""), "")</f>
        <v/>
      </c>
      <c r="CG648" s="66"/>
      <c r="CH648" s="76" t="str">
        <f>IFERROR(IF(B648&lt;&gt;"", IF(ISNUMBER(SEARCH("highrisk", LOWER(INDEX(Paste_Here!Q$2:Q$850, MATCH(B648, Paste_Here!A$2:A$850, 0))))), "High Risk", IF(ISNUMBER(SEARCH("lowrisk", LOWER(INDEX(Paste_Here!Q$2:Q$850, MATCH(B648, Paste_Here!A$2:A$850, 0))))), "Low Risk", IF(ISNUMBER(SEARCH("somerisk", LOWER(INDEX(Paste_Here!Q$2:Q$850, MATCH(B648, Paste_Here!A$2:A$850, 0))))), "Some Risk", ""))), ""), "")</f>
        <v/>
      </c>
      <c r="CI648" s="66"/>
      <c r="CJ648" s="76" t="str">
        <f>IFERROR(IF(B648&lt;&gt;"", IF(AND(INDEX(Paste_Here!AA$2:AA$850, MATCH(B648, Paste_Here!A$2:A$850, 0))&lt;&gt;"", ISNUMBER(VALUE(INDEX(Paste_Here!AA$2:AA$850, MATCH(B648, Paste_Here!A$2:A$850, 0))))), INDEX(Paste_Here!AA$2:AA$850, MATCH(B648, Paste_Here!A$2:A$850, 0)), ""), ""), "")</f>
        <v/>
      </c>
      <c r="CK648" s="66"/>
      <c r="CL648" s="76" t="str">
        <f>IFERROR(IF(B648&lt;&gt;"", IF(LOWER(INDEX(Paste_Here!AB$2:AB$850, MATCH(B648, Paste_Here!A$2:A$850, 0)))="approaching expectations", "Approaching", IF(LOWER(INDEX(Paste_Here!AB$2:AB$850, MATCH(B648, Paste_Here!A$2:A$850, 0)))="met expectations", "Met", IF(LOWER(INDEX(Paste_Here!AB$2:AB$850, MATCH(B648, Paste_Here!A$2:A$850, 0)))="exceeded expectations", "Exceeded", IF(LOWER(INDEX(Paste_Here!AB$2:AB$850, MATCH(B648, Paste_Here!A$2:A$850, 0)))="below expectations", "Below", "")))), ""), "")</f>
        <v/>
      </c>
      <c r="CM648" s="66"/>
      <c r="CN648" s="76" t="str">
        <f>IFERROR(IF(B648&lt;&gt;"", IF(AND(INDEX(Paste_Here!AC$2:AC$850, MATCH(B648, Paste_Here!A$2:A$850, 0))&lt;&gt;"", ISNUMBER(VALUE(INDEX(Paste_Here!AC$2:AC$850, MATCH(B648, Paste_Here!A$2:A$850, 0))))), INDEX(Paste_Here!AC$2:AC$850, MATCH(B648, Paste_Here!A$2:A$850, 0)), ""), ""), "")</f>
        <v/>
      </c>
      <c r="CO648" s="66"/>
      <c r="CP648" s="76"/>
      <c r="CQ648" s="66"/>
      <c r="CR648" s="76"/>
      <c r="CS648" s="66"/>
      <c r="CT648" s="76"/>
      <c r="CU648" s="66"/>
      <c r="CV648" s="76"/>
      <c r="CW648" s="66"/>
      <c r="CX648" s="76"/>
      <c r="CY648" s="66"/>
      <c r="CZ648" s="66"/>
      <c r="DA648" s="76" t="str">
        <f t="shared" si="86"/>
        <v/>
      </c>
      <c r="DB648" s="66"/>
      <c r="DC648" s="76" t="str">
        <f>IFERROR(IF(B648&lt;&gt;"", IF(AND(INDEX(Paste_Here!V$2:V$850, MATCH(B648, Paste_Here!A$2:A$850, 0))&lt;&gt;"", ISNUMBER(VALUE(INDEX(Paste_Here!V$2:V$850, MATCH(B648, Paste_Here!A$2:A$850, 0))))), INDEX(Paste_Here!V$2:V$850, MATCH(B648, Paste_Here!A$2:A$850, 0)), ""), ""), "")</f>
        <v/>
      </c>
      <c r="DD648" s="66"/>
      <c r="DE648" s="76" t="str">
        <f>IFERROR(IF(B648&lt;&gt;"", IF(ISNUMBER(SEARCH("highrisk", LOWER(INDEX(Paste_Here!W$2:W$850, MATCH(B648, Paste_Here!A$2:A$850, 0))))), "High Risk", IF(ISNUMBER(SEARCH("lowrisk", LOWER(INDEX(Paste_Here!W$2:W$850, MATCH(B648, Paste_Here!A$2:A$850, 0))))), "Low Risk", IF(ISNUMBER(SEARCH("somerisk", LOWER(INDEX(Paste_Here!W$2:W$850, MATCH(B648, Paste_Here!A$2:A$850, 0))))), "Some Risk", ""))), ""), "")</f>
        <v/>
      </c>
      <c r="DF648" s="66"/>
      <c r="DG648" s="76" t="str">
        <f>IFERROR(IF(B648&lt;&gt;"", IF(AND(INDEX(Paste_Here!S$2:S$850, MATCH(B648, Paste_Here!A$2:A$850, 0))&lt;&gt;"", ISNUMBER(VALUE(INDEX(Paste_Here!S$2:S$850, MATCH(B648, Paste_Here!A$2:A$850, 0))))), INDEX(Paste_Here!S$2:S$850, MATCH(B648, Paste_Here!A$2:A$850, 0)), ""), ""), "")</f>
        <v/>
      </c>
      <c r="DH648" s="66"/>
      <c r="DI648" s="76" t="str">
        <f>IFERROR(IF(B648&lt;&gt;"", IF(ISNUMBER(SEARCH("highrisk", LOWER(INDEX(Paste_Here!T$2:T$850, MATCH(B648, Paste_Here!A$2:A$850, 0))))), "High Risk", IF(ISNUMBER(SEARCH("lowrisk", LOWER(INDEX(Paste_Here!T$2:T$850, MATCH(B648, Paste_Here!A$2:A$850, 0))))), "Low Risk", IF(ISNUMBER(SEARCH("somerisk", LOWER(INDEX(Paste_Here!T$2:T$850, MATCH(B648, Paste_Here!A$2:A$850, 0))))), "Some Risk", ""))), ""), "")</f>
        <v/>
      </c>
      <c r="DJ648" s="66"/>
      <c r="DK648" s="76" t="str">
        <f>IFERROR(IF(B648&lt;&gt;"", IF(AND(INDEX(Paste_Here!AD$2:AD$850, MATCH(B648, Paste_Here!A$2:A$850, 0))&lt;&gt;"", ISNUMBER(VALUE(INDEX(Paste_Here!AD$2:AD$850, MATCH(B648, Paste_Here!A$2:A$850, 0))))), INDEX(Paste_Here!AD$2:AD$850, MATCH(B648, Paste_Here!A$2:A$850, 0)), ""), ""), "")</f>
        <v/>
      </c>
      <c r="DL648" s="66"/>
      <c r="DM648" s="76" t="str">
        <f>IFERROR(IF(B648&lt;&gt;"", IF(LOWER(INDEX(Paste_Here!AE$2:AE$850, MATCH(B648, Paste_Here!A$2:A$850, 0)))="approaching expectations", "Approaching", IF(LOWER(INDEX(Paste_Here!AE$2:AE$850, MATCH(B648, Paste_Here!A$2:A$850, 0)))="met expectations", "Met", IF(LOWER(INDEX(Paste_Here!AE$2:AE$850, MATCH(B648, Paste_Here!A$2:A$850, 0)))="exceeded expectations", "Exceeded", IF(LOWER(INDEX(Paste_Here!AE$2:AE$850, MATCH(B648, Paste_Here!A$2:A$850, 0)))="below expectations", "Below", "")))), ""), "")</f>
        <v/>
      </c>
      <c r="DN648" s="66"/>
      <c r="DO648" s="76"/>
      <c r="DP648" s="66"/>
      <c r="DQ648" s="76"/>
      <c r="DR648" s="66"/>
      <c r="DS648" s="76"/>
      <c r="DT648" s="66"/>
      <c r="DU648" s="76"/>
      <c r="DV648" s="66"/>
      <c r="DW648" s="66"/>
      <c r="DX648" s="76" t="str">
        <f t="shared" si="87"/>
        <v/>
      </c>
      <c r="DY648" s="66"/>
      <c r="DZ648" s="76"/>
      <c r="EA648" s="66"/>
      <c r="EB648" s="76"/>
      <c r="EC648" s="66"/>
      <c r="ED648" s="76" t="str">
        <f>IFERROR(IF(B648&lt;&gt;"", IF(AND(INDEX(Paste_Here!AF$2:AF$850, MATCH(B648, Paste_Here!A$2:A$850, 0))&lt;&gt;"", ISNUMBER(VALUE(INDEX(Paste_Here!AF$2:AF$850, MATCH(B648, Paste_Here!A$2:A$850, 0))))), INDEX(Paste_Here!AF$2:AF$850, MATCH(B648, Paste_Here!A$2:A$850, 0)), ""), ""), "")</f>
        <v/>
      </c>
      <c r="EE648" s="66"/>
      <c r="EF648" s="76"/>
      <c r="EG648" s="66"/>
      <c r="EH648" s="76"/>
      <c r="EI648" s="66"/>
      <c r="EJ648" s="76" t="str">
        <f>IFERROR(IF(B648&lt;&gt;"", IF(AND(INDEX(Paste_Here!AG$2:AG$850, MATCH(B648, Paste_Here!A$2:A$850, 0))&lt;&gt;"", ISNUMBER(VALUE(INDEX(Paste_Here!AG$2:AG$850, MATCH(B648, Paste_Here!A$2:A$850, 0))))), INDEX(Paste_Here!AG$2:AG$850, MATCH(B648, Paste_Here!A$2:A$850, 0)), ""), ""), "")</f>
        <v/>
      </c>
      <c r="EK648" s="66"/>
      <c r="EL648" s="76"/>
      <c r="EM648" s="66"/>
      <c r="EN648" s="76"/>
      <c r="EO648" s="66"/>
      <c r="EP648" s="76"/>
      <c r="EQ648" s="66"/>
      <c r="ER648" s="76"/>
      <c r="ES648" s="66"/>
      <c r="ET648" s="66"/>
      <c r="EU648" s="76"/>
      <c r="EV648" s="66"/>
      <c r="EW648" s="76"/>
      <c r="EX648" s="66"/>
      <c r="EY648" s="76"/>
      <c r="EZ648" s="66"/>
      <c r="FA648" s="76"/>
      <c r="FB648" s="66"/>
      <c r="FC648" s="76"/>
      <c r="FD648" s="66"/>
      <c r="FE648" s="76"/>
      <c r="FF648" s="66"/>
      <c r="FG648" s="76"/>
      <c r="FH648" s="66"/>
      <c r="FI648" s="76"/>
      <c r="FJ648" s="66"/>
      <c r="FK648" s="76"/>
      <c r="FL648" s="66"/>
      <c r="FM648" s="76"/>
      <c r="FN648" s="66"/>
      <c r="FO648" s="76"/>
      <c r="FP648" s="66"/>
      <c r="FQ648" s="76"/>
      <c r="FR648" s="66"/>
      <c r="FS648" s="76"/>
      <c r="FT648" s="66"/>
      <c r="FU648" s="76"/>
      <c r="FV648" s="66"/>
      <c r="FW648" s="76"/>
      <c r="FX648" s="66"/>
      <c r="FY648" s="76"/>
      <c r="FZ648" s="66"/>
      <c r="GA648" s="76"/>
      <c r="GB648" s="66"/>
      <c r="GC648" s="76"/>
      <c r="GD648" s="66"/>
      <c r="GE648" s="76"/>
      <c r="GF648" s="66"/>
      <c r="GG648" s="76"/>
      <c r="GH648" s="66"/>
      <c r="GI648" s="76"/>
      <c r="GJ648" s="66"/>
      <c r="GK648" s="76"/>
      <c r="GL648" s="66"/>
      <c r="GM648" s="76"/>
      <c r="GN648" s="66"/>
      <c r="GO648" s="76"/>
      <c r="GP648" s="66"/>
      <c r="GQ648" s="76"/>
      <c r="GR648" s="66"/>
      <c r="GS648" s="76"/>
      <c r="GT648" s="66"/>
      <c r="GU648" s="76"/>
      <c r="GV648" s="66"/>
      <c r="GW648" s="76"/>
      <c r="GX648" s="66"/>
      <c r="GY648" s="76"/>
      <c r="GZ648" s="66"/>
      <c r="HA648" s="76"/>
      <c r="HB648" s="66"/>
      <c r="HC648" s="76"/>
      <c r="HD648" s="66"/>
      <c r="HE648" s="76"/>
      <c r="HF648" s="66"/>
      <c r="HG648" s="76"/>
      <c r="HH648" s="66"/>
      <c r="HI648" s="76"/>
      <c r="HJ648" s="66"/>
      <c r="HK648" s="76"/>
      <c r="HL648" s="66"/>
      <c r="HM648" s="76"/>
      <c r="HN648" s="66"/>
      <c r="HO648" s="76"/>
      <c r="HP648" s="66"/>
      <c r="HQ648" s="76"/>
      <c r="HR648" s="66"/>
      <c r="HS648" s="76"/>
      <c r="HT648" s="66"/>
      <c r="HU648" s="76"/>
      <c r="HV648" s="66"/>
      <c r="HW648" s="76"/>
      <c r="HX648" s="66"/>
      <c r="HY648" s="76"/>
      <c r="HZ648" s="66"/>
      <c r="IA648" s="76"/>
      <c r="IB648" s="66"/>
      <c r="IC648" s="76"/>
      <c r="ID648" s="66"/>
      <c r="IE648" s="76"/>
      <c r="IF648" s="66"/>
      <c r="IG648" s="76"/>
      <c r="IH648" s="66"/>
      <c r="II648" s="76"/>
      <c r="IJ648" s="66"/>
      <c r="IK648" s="76"/>
      <c r="IL648" s="66"/>
      <c r="IM648" s="76"/>
      <c r="IN648" s="66"/>
      <c r="IO648" s="76"/>
      <c r="IP648" s="66"/>
      <c r="IQ648" s="76"/>
      <c r="IR648" s="66"/>
      <c r="IS648" s="76"/>
      <c r="IT648" s="66"/>
      <c r="IU648" s="76"/>
      <c r="IV648" s="66"/>
      <c r="IW648" s="76"/>
      <c r="IX648" s="66"/>
      <c r="IY648" s="76"/>
      <c r="IZ648" s="66"/>
      <c r="JA648" s="76"/>
      <c r="JB648" s="66"/>
      <c r="JC648" s="76"/>
      <c r="JD648" s="66"/>
      <c r="JE648" s="76"/>
      <c r="JF648" s="66"/>
      <c r="JG648" s="76"/>
      <c r="JH648" s="66"/>
      <c r="JI648" s="76"/>
      <c r="JJ648" s="66"/>
      <c r="JK648" s="76"/>
      <c r="JL648" s="66"/>
      <c r="JM648" s="76"/>
      <c r="JN648" s="66"/>
      <c r="JO648" s="76"/>
      <c r="JP648" s="66"/>
      <c r="JQ648" s="76"/>
      <c r="JR648" s="66"/>
      <c r="JS648" s="76"/>
      <c r="JT648" s="66"/>
      <c r="JU648" s="76"/>
      <c r="JV648" s="66"/>
      <c r="JW648" s="76"/>
      <c r="JX648" s="66"/>
      <c r="JY648" s="76"/>
      <c r="JZ648" s="66"/>
      <c r="KA648" s="76"/>
      <c r="KB648" s="66"/>
      <c r="KC648" s="76"/>
      <c r="KD648" s="66"/>
      <c r="KE648" s="76"/>
      <c r="KF648" s="66"/>
      <c r="KG648" s="76"/>
      <c r="KH648" s="66"/>
      <c r="KI648" s="76"/>
      <c r="KJ648" s="66"/>
      <c r="KK648" s="76"/>
      <c r="KL648" s="66"/>
      <c r="KM648" s="76"/>
      <c r="KN648" s="66"/>
      <c r="KO648" s="76"/>
      <c r="KP648" s="66"/>
      <c r="KQ648" s="76"/>
      <c r="KR648" s="66"/>
      <c r="KS648" s="76"/>
      <c r="KT648" s="66"/>
      <c r="KU648" s="76"/>
      <c r="KV648" s="66"/>
      <c r="KW648" s="76"/>
      <c r="KX648" s="66"/>
      <c r="KY648" s="76"/>
      <c r="KZ648" s="66"/>
      <c r="LA648" s="76"/>
      <c r="LB648" s="66"/>
      <c r="LC648" s="76"/>
      <c r="LD648" s="66"/>
      <c r="LE648" s="76"/>
      <c r="LF648" s="66"/>
      <c r="LG648" s="76"/>
      <c r="LH648" s="66"/>
      <c r="LI648" s="76"/>
      <c r="LJ648" s="66"/>
      <c r="LK648" s="76"/>
      <c r="LL648" s="66"/>
      <c r="LM648" s="76"/>
      <c r="LN648" s="66"/>
      <c r="LO648" s="76"/>
      <c r="LP648" s="66"/>
      <c r="LQ648" s="76"/>
      <c r="LR648" s="66"/>
      <c r="LS648" s="76"/>
      <c r="LT648" s="66"/>
      <c r="LU648" s="76"/>
      <c r="LV648" s="66"/>
      <c r="LW648" s="76"/>
      <c r="LX648" s="66"/>
      <c r="LY648" s="76"/>
      <c r="LZ648" s="66"/>
      <c r="MA648" s="76"/>
      <c r="MB648" s="66"/>
      <c r="MC648" s="76"/>
      <c r="MD648" s="66"/>
      <c r="MG648" s="1" t="str" cm="1">
        <f t="array" ref="MG648">IFERROR(INDEX(Paste_Here!$B$2:$B$850, MATCH(0, COUNTIF(MG$4:MG647, Paste_Here!$B$2:$B$850) + IF(Paste_Here!$B$2:$B$850="", 1, 0), 0)), "")</f>
        <v/>
      </c>
      <c r="MH648" s="1" t="str">
        <f>IF(MG648&lt;&gt;"", INDEX(Paste_Here!$A$2:$A$850, MATCH(MG648, Paste_Here!$B$2:$B$850, 0)), "")</f>
        <v/>
      </c>
      <c r="MI648" s="1" t="str">
        <f t="shared" si="88"/>
        <v/>
      </c>
      <c r="MJ648" s="1" t="str" cm="1">
        <f t="array" ref="MJ648">IFERROR(INDEX($MI$5:$MI$850, MATCH(SMALL(IF($MI$5:$MI$850&lt;&gt;"", COUNTIF($MI$5:$MI$850, "&lt;"&amp;$MI$5:$MI$850)+1), ROW()-ROW($MJ$5)+1), COUNTIF($MI$5:$MI$850, "&lt;"&amp;$MI$5:$MI$850)+1, 0)), "")</f>
        <v/>
      </c>
    </row>
    <row r="649" spans="1:348">
      <c r="A649" s="66"/>
      <c r="B649" s="76" t="str">
        <f t="shared" si="81"/>
        <v/>
      </c>
      <c r="C649" s="66"/>
      <c r="D649" s="76" t="str">
        <f>IFERROR(IF(B649&lt;&gt;"", IF(AND(INDEX(Paste_Here!B$2:B$850, MATCH(B649, Paste_Here!A$2:A$850, 0))&lt;&gt;"", ISNUMBER(VALUE(INDEX(Paste_Here!B$2:B$850, MATCH(B649, Paste_Here!A$2:A$850, 0))))), INDEX(Paste_Here!B$2:B$850, MATCH(B649, Paste_Here!A$2:A$850, 0)), ""), ""), "")</f>
        <v/>
      </c>
      <c r="E649" s="66"/>
      <c r="F649" s="76" t="str">
        <f>IFERROR(IF(B649&lt;&gt;"", IF(ISTEXT(INDEX(Paste_Here!K$2:K$850, MATCH(B649, Paste_Here!A$2:A$850, 0))), INDEX(Paste_Here!K$2:K$850, MATCH(B649, Paste_Here!A$2:A$850, 0)), ""), ""), "")</f>
        <v/>
      </c>
      <c r="G649" s="66"/>
      <c r="H649" s="76" t="str">
        <f>IFERROR(IF(B649&lt;&gt;"", IF(ISTEXT(INDEX(Paste_Here!C$2:C$850, MATCH(B649, Paste_Here!A$2:A$850, 0))), INDEX(Paste_Here!C$2:C$850, MATCH(B649, Paste_Here!A$2:A$850, 0)), ""), ""), "")</f>
        <v/>
      </c>
      <c r="I649" s="66"/>
      <c r="J649" s="76" t="str">
        <f>IFERROR(IF(B649&lt;&gt;"", IF(ISNUMBER(SEARCH("s", LOWER(INDEX(Paste_Here!M$2:M$850, MATCH(B649, Paste_Here!A$2:A$850, 0))))), "Yes", IF(INDEX(Paste_Here!M$2:M$850, MATCH(B649, Paste_Here!A$2:A$850, 0))&lt;&gt;"", "No", "")), ""), "")</f>
        <v/>
      </c>
      <c r="K649" s="66"/>
      <c r="L649" s="76" t="str">
        <f>IFERROR(IF(B649&lt;&gt;"", IF(ISNUMBER(SEARCH("yes", LOWER(INDEX(Paste_Here!E$2:E$850, MATCH(B649, Paste_Here!A$2:A$850, 0))))), "Yes", IF(ISNUMBER(SEARCH("no", LOWER(INDEX(Paste_Here!E$2:E$850, MATCH(B649, Paste_Here!A$2:A$850, 0))))), "No", "")), ""), "")</f>
        <v/>
      </c>
      <c r="M649" s="66"/>
      <c r="N649" s="76" t="str">
        <f>IFERROR(IF(B649&lt;&gt;"", IF(ISNUMBER(SEARCH("yes", LOWER(INDEX(Paste_Here!F$2:F$850, MATCH(B649, Paste_Here!A$2:A$850, 0))))), "Yes", IF(ISNUMBER(SEARCH("no", LOWER(INDEX(Paste_Here!F$2:F$850, MATCH(B649, Paste_Here!A$2:A$850, 0))))), "No", "")), ""), "")</f>
        <v/>
      </c>
      <c r="O649" s="66"/>
      <c r="P649" s="76" t="str">
        <f>IFERROR(IF(B649&lt;&gt;"", IF(ISNUMBER(SEARCH("yes", LOWER(INDEX(Paste_Here!L$2:L$850, MATCH(B649, Paste_Here!A$2:A$850, 0))))), "Yes", IF(ISNUMBER(SEARCH("no", LOWER(INDEX(Paste_Here!L$2:L$850, MATCH(B649, Paste_Here!A$2:A$850, 0))))), "No", "")), ""), "")</f>
        <v/>
      </c>
      <c r="Q649" s="66"/>
      <c r="R649" s="76" t="str">
        <f>IFERROR(IF(B649&lt;&gt;"", IF(ISNUMBER(SEARCH("transitional 2", LOWER(INDEX(Paste_Here!D$2:D$850, MATCH(B649, Paste_Here!A$2:A$850, 0))))), "T2", IF(ISNUMBER(SEARCH("transitional 1", LOWER(INDEX(Paste_Here!D$2:D$850, MATCH(B649, Paste_Here!A$2:A$850, 0))))), "T1", IF(ISNUMBER(SEARCH("waived ell services", LOWER(INDEX(Paste_Here!D$2:D$850, MATCH(B649, Paste_Here!A$2:A$850, 0))))), "W", IF(ISNUMBER(SEARCH("english language learner", LOWER(INDEX(Paste_Here!D$2:D$850, MATCH(B649, Paste_Here!A$2:A$850, 0))))), "L", "")))), ""), "")</f>
        <v/>
      </c>
      <c r="S649" s="66"/>
      <c r="T649" s="76" t="str">
        <f>IFERROR(IF(B649&lt;&gt;"", IF(ISNUMBER(SEARCH("yes", LOWER(INDEX(Paste_Here!I$2:I$850, MATCH(B649, Paste_Here!A$2:A$850, 0))))), "Yes", IF(ISNUMBER(SEARCH("no", LOWER(INDEX(Paste_Here!I$2:I$850, MATCH(B649, Paste_Here!A$2:A$850, 0))))), "No", "")), ""), "")</f>
        <v/>
      </c>
      <c r="U649" s="66"/>
      <c r="V649" s="76" t="str">
        <f>IFERROR(IF(B649&lt;&gt;"", IF(ISTEXT(INDEX(Paste_Here!J$2:J$850, MATCH(B649, Paste_Here!A$2:A$850, 0))), VALUE(INDEX(Paste_Here!J$2:J$850, MATCH(B649, Paste_Here!A$2:A$850, 0))), ""), ""), "")</f>
        <v/>
      </c>
      <c r="W649" s="66"/>
      <c r="X649" s="66"/>
      <c r="Y649" s="76" t="str">
        <f t="shared" si="82"/>
        <v/>
      </c>
      <c r="Z649" s="66"/>
      <c r="AA649" s="76" t="str">
        <f>IFERROR(IF(B649&lt;&gt;"", IF(AND(INDEX(Paste_Here!AI$2:AI$850, MATCH(B649, Paste_Here!A$2:A$850, 0))&lt;&gt;"", ISNUMBER(VALUE(INDEX(Paste_Here!AI$2:AI$850, MATCH(B649, Paste_Here!A$2:A$850, 0))))), INDEX(Paste_Here!AI$2:AI$850, MATCH(B649, Paste_Here!A$2:A$850, 0)), ""), ""), "")</f>
        <v/>
      </c>
      <c r="AB649" s="66"/>
      <c r="AC649" s="76" t="str">
        <f>IFERROR(IF(B649&lt;&gt;"", IF(AND(INDEX(Paste_Here!AJ$2:AJ$850, MATCH(B649, Paste_Here!A$2:A$850, 0))&lt;&gt;"", ISNUMBER(VALUE(INDEX(Paste_Here!AJ$2:AJ$850, MATCH(B649, Paste_Here!A$2:A$850, 0))))), INDEX(Paste_Here!AJ$2:AJ$850, MATCH(B649, Paste_Here!A$2:A$850, 0)), ""), ""), "")</f>
        <v/>
      </c>
      <c r="AD649" s="66"/>
      <c r="AE649" s="76" t="str">
        <f>IFERROR(IF(B649&lt;&gt;"", IF(AND(INDEX(Paste_Here!AK$2:AK$850, MATCH(B649, Paste_Here!A$2:A$850, 0))&lt;&gt;"", ISNUMBER(VALUE(INDEX(Paste_Here!AK$2:AK$850, MATCH(B649, Paste_Here!A$2:A$850, 0))))), INDEX(Paste_Here!AK$2:AK$850, MATCH(B649, Paste_Here!A$2:A$850, 0)), ""), ""), "")</f>
        <v/>
      </c>
      <c r="AF649" s="66"/>
      <c r="AG649" s="76" t="str">
        <f>IFERROR(IF(B649&lt;&gt;"", IF(AND(INDEX(Paste_Here!AL$2:AL$850, MATCH(B649, Paste_Here!A$2:A$850, 0))&lt;&gt;"", ISNUMBER(VALUE(INDEX(Paste_Here!AL$2:AL$850, MATCH(B649, Paste_Here!A$2:A$850, 0))))), INDEX(Paste_Here!AL$2:AL$850, MATCH(B649, Paste_Here!A$2:A$850, 0)), ""), ""), "")</f>
        <v/>
      </c>
      <c r="AH649" s="66"/>
      <c r="AI649" s="76" t="str">
        <f>IFERROR(IF(B649&lt;&gt;"", IF(AND(INDEX(Paste_Here!AH$2:AH$850, MATCH(B649, Paste_Here!A$2:A$850, 0))&lt;&gt;"", ISNUMBER(VALUE(INDEX(Paste_Here!AH$2:AH$850, MATCH(B649, Paste_Here!A$2:A$850, 0))))), IF(VALUE(INDEX(Paste_Here!AH$2:AH$850, MATCH(B649, Paste_Here!A$2:A$850, 0)))=0, "", INDEX(Paste_Here!AH$2:AH$850, MATCH(B649, Paste_Here!A$2:A$850, 0))), ""), ""), "")</f>
        <v/>
      </c>
      <c r="AJ649" s="66"/>
      <c r="AK649" s="76" t="str">
        <f>IFERROR(IF(B649&lt;&gt;"", IF(AND(INDEX(Paste_Here!N$2:N$850, MATCH(B649, Paste_Here!A$2:A$850, 0))&lt;&gt;"", ISNUMBER(VALUE(INDEX(Paste_Here!N$2:N$850, MATCH(B649, Paste_Here!A$2:A$850, 0))))), INDEX(Paste_Here!N$2:N$850, MATCH(B649, Paste_Here!A$2:A$850, 0)), ""), ""), "")</f>
        <v/>
      </c>
      <c r="AL649" s="66"/>
      <c r="AM649" s="76" t="str">
        <f>IFERROR(IF(B649&lt;&gt;"", IF(AND(INDEX(Paste_Here!O$2:O$850, MATCH(B649, Paste_Here!A$2:A$850, 0))&lt;&gt;"", ISNUMBER(VALUE(INDEX(Paste_Here!O$2:O$850, MATCH(B649, Paste_Here!A$2:A$850, 0))))), INDEX(Paste_Here!O$2:O$850, MATCH(B649, Paste_Here!A$2:A$850, 0)), ""), ""), "")</f>
        <v/>
      </c>
      <c r="AN649" s="66"/>
      <c r="AO649" s="76"/>
      <c r="AP649" s="66"/>
      <c r="AQ649" s="76"/>
      <c r="AR649" s="66"/>
      <c r="AS649" s="76"/>
      <c r="AT649" s="66"/>
      <c r="AU649" s="66"/>
      <c r="AV649" s="76" t="str">
        <f t="shared" si="83"/>
        <v/>
      </c>
      <c r="AW649" s="66"/>
      <c r="AX649" s="76" t="str">
        <f>IFERROR(IF(B649&lt;&gt;"", IF(ISNUMBER(SEARCH("Revealed-Potential (Primary Focus)", LOWER(INDEX(Paste_Here!Z$2:Z$850, MATCH(B649, Paste_Here!A$2:A$850, 0))))), "Rev-Potential: Prim", IF(ISNUMBER(SEARCH("Revealed-Potential (Secondary Focus)", LOWER(INDEX(Paste_Here!Z$2:Z$850, MATCH(B649, Paste_Here!A$2:A$850, 0))))), "Rev-Potential: Sec", IF(ISNUMBER(SEARCH("Monitoring", LOWER(INDEX(Paste_Here!Z$2:Z$850, MATCH(B649, Paste_Here!A$2:A$850, 0))))), "Monitoring", IF(ISNUMBER(SEARCH("At-Promise (Secondary Focus)", LOWER(INDEX(Paste_Here!Z$2:Z$850, MATCH(B649, Paste_Here!A$2:A$850, 0))))), "At-Promise: Sec", IF(ISNUMBER(SEARCH("At-Promise (Primary Focus)", LOWER(INDEX(Paste_Here!Z$2:Z$850, MATCH(B649, Paste_Here!A$2:A$850, 0))))), "At-Promise: Prim", ""))))), ""), "")</f>
        <v/>
      </c>
      <c r="AY649" s="66"/>
      <c r="AZ649" s="76"/>
      <c r="BA649" s="66"/>
      <c r="BB649" s="76"/>
      <c r="BC649" s="66"/>
      <c r="BD649" s="76"/>
      <c r="BE649" s="66"/>
      <c r="BF649" s="76"/>
      <c r="BG649" s="66"/>
      <c r="BH649" s="76"/>
      <c r="BI649" s="66"/>
      <c r="BJ649" s="66"/>
      <c r="BK649" s="76" t="str">
        <f t="shared" si="84"/>
        <v/>
      </c>
      <c r="BL649" s="66"/>
      <c r="BM649" s="76" t="str">
        <f>IFERROR(IF(B649&lt;&gt;"", IF(AND(ISNUMBER(VALUE(SUBSTITUTE(SUBSTITUTE(Paste_Here!R649, "br", "-"), "L", ""))), VALUE(SUBSTITUTE(SUBSTITUTE(Paste_Here!R649, "br", "-"), "L", "")) &gt;= 1095), "Yes", IF(AND(ISNUMBER(VALUE(SUBSTITUTE(SUBSTITUTE(Paste_Here!R649, "br", "-"), "L", ""))), VALUE(SUBSTITUTE(SUBSTITUTE(Paste_Here!R649, "br", "-"), "L", "")) &lt;= 1094), "No", "")), ""), "")</f>
        <v/>
      </c>
      <c r="BN649" s="66"/>
      <c r="BO649" s="76" t="str">
        <f>IFERROR(IF(B649&lt;&gt;"", IF(COUNTIF(INDEX(Paste_Here!Y$2:AB$850, MATCH(B649, Paste_Here!A$2:A$850, 0), 0), "yes") &gt; 0, "Yes", IF(COUNTIF(INDEX(Paste_Here!Y$2:AB$850, MATCH(B649, Paste_Here!A$2:A$850, 0), 0), "no") &gt; 0, "No", "")), ""), "")</f>
        <v/>
      </c>
      <c r="BP649" s="66"/>
      <c r="BQ649" s="76" t="str">
        <f>IFERROR(IF(B649&lt;&gt;"", IF(AND(ISNUMBER(VALUE(SUBSTITUTE(SUBSTITUTE(Paste_Here!U649, "em", "-"), "q", ""))), VALUE(SUBSTITUTE(SUBSTITUTE(Paste_Here!U649, "em", "-"), "q", "")) &gt;= 910), "Yes", IF(AND(ISNUMBER(VALUE(SUBSTITUTE(SUBSTITUTE(Paste_Here!U649, "em", "-"), "q", ""))), VALUE(SUBSTITUTE(SUBSTITUTE(Paste_Here!U649, "em", "-"), "q", "")) &lt;= 909), "No", "")), ""), "")</f>
        <v/>
      </c>
      <c r="BR649" s="66"/>
      <c r="BS649" s="76" t="str">
        <f>IFERROR(IF(B649&lt;&gt;"", IF(AND(INDEX(Paste_Here!X$2:X$850, MATCH(B649, Paste_Here!A$2:A$850, 0))&lt;&gt;"", ISNUMBER(VALUE(INDEX(Paste_Here!X$2:X$850, MATCH(B649, Paste_Here!A$2:A$850, 0))))), INDEX(Paste_Here!X$2:X$850, MATCH(B649, Paste_Here!A$2:A$850, 0)), ""), ""), "")</f>
        <v/>
      </c>
      <c r="BT649" s="66"/>
      <c r="BU649" s="76" t="str">
        <f>IFERROR(IF(B649&lt;&gt;"", IF(ISNUMBER(VALUE(INDEX(Paste_Here!G$2:G$850, MATCH(B649, Paste_Here!A$2:A$850, 0)))), IF(VALUE(INDEX(Paste_Here!G$2:G$850, MATCH(B649, Paste_Here!A$2:A$850, 0)))=0, "No", IF(AND(VALUE(INDEX(Paste_Here!G$2:G$850, MATCH(B649, Paste_Here!A$2:A$850, 0)))&gt;=1, VALUE(INDEX(Paste_Here!G$2:G$850, MATCH(B649, Paste_Here!A$2:A$850, 0)))&lt;=4), VALUE(INDEX(Paste_Here!G$2:G$850, MATCH(B649, Paste_Here!A$2:A$850, 0))), "")), ""), ""), "")</f>
        <v/>
      </c>
      <c r="BV649" s="66"/>
      <c r="BW649" s="76" t="str">
        <f>IFERROR(IF(B649&lt;&gt;"", IF(ISNUMBER(VALUE(INDEX(Paste_Here!H$2:H$850, MATCH(B649, Paste_Here!A$2:A$850, 0)))), IF(VALUE(INDEX(Paste_Here!H$2:H$850, MATCH(B649, Paste_Here!A$2:A$850, 0)))=0, "No", IF(AND(VALUE(INDEX(Paste_Here!H$2:H$850, MATCH(B649, Paste_Here!A$2:A$850, 0)))&gt;=1, VALUE(INDEX(Paste_Here!H$2:H$850, MATCH(B649, Paste_Here!A$2:A$850, 0)))&lt;=4), VALUE(INDEX(Paste_Here!H$2:H$850, MATCH(B649, Paste_Here!A$2:A$850, 0))), "")), ""), ""), "")</f>
        <v/>
      </c>
      <c r="BX649" s="66"/>
      <c r="BY649" s="76"/>
      <c r="BZ649" s="66"/>
      <c r="CA649" s="76"/>
      <c r="CB649" s="66"/>
      <c r="CC649" s="66"/>
      <c r="CD649" s="76" t="str">
        <f t="shared" si="85"/>
        <v/>
      </c>
      <c r="CE649" s="66"/>
      <c r="CF649" s="76" t="str">
        <f>IFERROR(IF(B649&lt;&gt;"", IF(AND(INDEX(Paste_Here!P$2:P$850, MATCH(B649, Paste_Here!A$2:A$850, 0))&lt;&gt;"", ISNUMBER(VALUE(INDEX(Paste_Here!P$2:P$850, MATCH(B649, Paste_Here!A$2:A$850, 0))))), INDEX(Paste_Here!P$2:P$850, MATCH(B649, Paste_Here!A$2:A$850, 0)), ""), ""), "")</f>
        <v/>
      </c>
      <c r="CG649" s="66"/>
      <c r="CH649" s="76" t="str">
        <f>IFERROR(IF(B649&lt;&gt;"", IF(ISNUMBER(SEARCH("highrisk", LOWER(INDEX(Paste_Here!Q$2:Q$850, MATCH(B649, Paste_Here!A$2:A$850, 0))))), "High Risk", IF(ISNUMBER(SEARCH("lowrisk", LOWER(INDEX(Paste_Here!Q$2:Q$850, MATCH(B649, Paste_Here!A$2:A$850, 0))))), "Low Risk", IF(ISNUMBER(SEARCH("somerisk", LOWER(INDEX(Paste_Here!Q$2:Q$850, MATCH(B649, Paste_Here!A$2:A$850, 0))))), "Some Risk", ""))), ""), "")</f>
        <v/>
      </c>
      <c r="CI649" s="66"/>
      <c r="CJ649" s="76" t="str">
        <f>IFERROR(IF(B649&lt;&gt;"", IF(AND(INDEX(Paste_Here!AA$2:AA$850, MATCH(B649, Paste_Here!A$2:A$850, 0))&lt;&gt;"", ISNUMBER(VALUE(INDEX(Paste_Here!AA$2:AA$850, MATCH(B649, Paste_Here!A$2:A$850, 0))))), INDEX(Paste_Here!AA$2:AA$850, MATCH(B649, Paste_Here!A$2:A$850, 0)), ""), ""), "")</f>
        <v/>
      </c>
      <c r="CK649" s="66"/>
      <c r="CL649" s="76" t="str">
        <f>IFERROR(IF(B649&lt;&gt;"", IF(LOWER(INDEX(Paste_Here!AB$2:AB$850, MATCH(B649, Paste_Here!A$2:A$850, 0)))="approaching expectations", "Approaching", IF(LOWER(INDEX(Paste_Here!AB$2:AB$850, MATCH(B649, Paste_Here!A$2:A$850, 0)))="met expectations", "Met", IF(LOWER(INDEX(Paste_Here!AB$2:AB$850, MATCH(B649, Paste_Here!A$2:A$850, 0)))="exceeded expectations", "Exceeded", IF(LOWER(INDEX(Paste_Here!AB$2:AB$850, MATCH(B649, Paste_Here!A$2:A$850, 0)))="below expectations", "Below", "")))), ""), "")</f>
        <v/>
      </c>
      <c r="CM649" s="66"/>
      <c r="CN649" s="76" t="str">
        <f>IFERROR(IF(B649&lt;&gt;"", IF(AND(INDEX(Paste_Here!AC$2:AC$850, MATCH(B649, Paste_Here!A$2:A$850, 0))&lt;&gt;"", ISNUMBER(VALUE(INDEX(Paste_Here!AC$2:AC$850, MATCH(B649, Paste_Here!A$2:A$850, 0))))), INDEX(Paste_Here!AC$2:AC$850, MATCH(B649, Paste_Here!A$2:A$850, 0)), ""), ""), "")</f>
        <v/>
      </c>
      <c r="CO649" s="66"/>
      <c r="CP649" s="76"/>
      <c r="CQ649" s="66"/>
      <c r="CR649" s="76"/>
      <c r="CS649" s="66"/>
      <c r="CT649" s="76"/>
      <c r="CU649" s="66"/>
      <c r="CV649" s="76"/>
      <c r="CW649" s="66"/>
      <c r="CX649" s="76"/>
      <c r="CY649" s="66"/>
      <c r="CZ649" s="66"/>
      <c r="DA649" s="76" t="str">
        <f t="shared" si="86"/>
        <v/>
      </c>
      <c r="DB649" s="66"/>
      <c r="DC649" s="76" t="str">
        <f>IFERROR(IF(B649&lt;&gt;"", IF(AND(INDEX(Paste_Here!V$2:V$850, MATCH(B649, Paste_Here!A$2:A$850, 0))&lt;&gt;"", ISNUMBER(VALUE(INDEX(Paste_Here!V$2:V$850, MATCH(B649, Paste_Here!A$2:A$850, 0))))), INDEX(Paste_Here!V$2:V$850, MATCH(B649, Paste_Here!A$2:A$850, 0)), ""), ""), "")</f>
        <v/>
      </c>
      <c r="DD649" s="66"/>
      <c r="DE649" s="76" t="str">
        <f>IFERROR(IF(B649&lt;&gt;"", IF(ISNUMBER(SEARCH("highrisk", LOWER(INDEX(Paste_Here!W$2:W$850, MATCH(B649, Paste_Here!A$2:A$850, 0))))), "High Risk", IF(ISNUMBER(SEARCH("lowrisk", LOWER(INDEX(Paste_Here!W$2:W$850, MATCH(B649, Paste_Here!A$2:A$850, 0))))), "Low Risk", IF(ISNUMBER(SEARCH("somerisk", LOWER(INDEX(Paste_Here!W$2:W$850, MATCH(B649, Paste_Here!A$2:A$850, 0))))), "Some Risk", ""))), ""), "")</f>
        <v/>
      </c>
      <c r="DF649" s="66"/>
      <c r="DG649" s="76" t="str">
        <f>IFERROR(IF(B649&lt;&gt;"", IF(AND(INDEX(Paste_Here!S$2:S$850, MATCH(B649, Paste_Here!A$2:A$850, 0))&lt;&gt;"", ISNUMBER(VALUE(INDEX(Paste_Here!S$2:S$850, MATCH(B649, Paste_Here!A$2:A$850, 0))))), INDEX(Paste_Here!S$2:S$850, MATCH(B649, Paste_Here!A$2:A$850, 0)), ""), ""), "")</f>
        <v/>
      </c>
      <c r="DH649" s="66"/>
      <c r="DI649" s="76" t="str">
        <f>IFERROR(IF(B649&lt;&gt;"", IF(ISNUMBER(SEARCH("highrisk", LOWER(INDEX(Paste_Here!T$2:T$850, MATCH(B649, Paste_Here!A$2:A$850, 0))))), "High Risk", IF(ISNUMBER(SEARCH("lowrisk", LOWER(INDEX(Paste_Here!T$2:T$850, MATCH(B649, Paste_Here!A$2:A$850, 0))))), "Low Risk", IF(ISNUMBER(SEARCH("somerisk", LOWER(INDEX(Paste_Here!T$2:T$850, MATCH(B649, Paste_Here!A$2:A$850, 0))))), "Some Risk", ""))), ""), "")</f>
        <v/>
      </c>
      <c r="DJ649" s="66"/>
      <c r="DK649" s="76" t="str">
        <f>IFERROR(IF(B649&lt;&gt;"", IF(AND(INDEX(Paste_Here!AD$2:AD$850, MATCH(B649, Paste_Here!A$2:A$850, 0))&lt;&gt;"", ISNUMBER(VALUE(INDEX(Paste_Here!AD$2:AD$850, MATCH(B649, Paste_Here!A$2:A$850, 0))))), INDEX(Paste_Here!AD$2:AD$850, MATCH(B649, Paste_Here!A$2:A$850, 0)), ""), ""), "")</f>
        <v/>
      </c>
      <c r="DL649" s="66"/>
      <c r="DM649" s="76" t="str">
        <f>IFERROR(IF(B649&lt;&gt;"", IF(LOWER(INDEX(Paste_Here!AE$2:AE$850, MATCH(B649, Paste_Here!A$2:A$850, 0)))="approaching expectations", "Approaching", IF(LOWER(INDEX(Paste_Here!AE$2:AE$850, MATCH(B649, Paste_Here!A$2:A$850, 0)))="met expectations", "Met", IF(LOWER(INDEX(Paste_Here!AE$2:AE$850, MATCH(B649, Paste_Here!A$2:A$850, 0)))="exceeded expectations", "Exceeded", IF(LOWER(INDEX(Paste_Here!AE$2:AE$850, MATCH(B649, Paste_Here!A$2:A$850, 0)))="below expectations", "Below", "")))), ""), "")</f>
        <v/>
      </c>
      <c r="DN649" s="66"/>
      <c r="DO649" s="76"/>
      <c r="DP649" s="66"/>
      <c r="DQ649" s="76"/>
      <c r="DR649" s="66"/>
      <c r="DS649" s="76"/>
      <c r="DT649" s="66"/>
      <c r="DU649" s="76"/>
      <c r="DV649" s="66"/>
      <c r="DW649" s="66"/>
      <c r="DX649" s="76" t="str">
        <f t="shared" si="87"/>
        <v/>
      </c>
      <c r="DY649" s="66"/>
      <c r="DZ649" s="76"/>
      <c r="EA649" s="66"/>
      <c r="EB649" s="76"/>
      <c r="EC649" s="66"/>
      <c r="ED649" s="76" t="str">
        <f>IFERROR(IF(B649&lt;&gt;"", IF(AND(INDEX(Paste_Here!AF$2:AF$850, MATCH(B649, Paste_Here!A$2:A$850, 0))&lt;&gt;"", ISNUMBER(VALUE(INDEX(Paste_Here!AF$2:AF$850, MATCH(B649, Paste_Here!A$2:A$850, 0))))), INDEX(Paste_Here!AF$2:AF$850, MATCH(B649, Paste_Here!A$2:A$850, 0)), ""), ""), "")</f>
        <v/>
      </c>
      <c r="EE649" s="66"/>
      <c r="EF649" s="76"/>
      <c r="EG649" s="66"/>
      <c r="EH649" s="76"/>
      <c r="EI649" s="66"/>
      <c r="EJ649" s="76" t="str">
        <f>IFERROR(IF(B649&lt;&gt;"", IF(AND(INDEX(Paste_Here!AG$2:AG$850, MATCH(B649, Paste_Here!A$2:A$850, 0))&lt;&gt;"", ISNUMBER(VALUE(INDEX(Paste_Here!AG$2:AG$850, MATCH(B649, Paste_Here!A$2:A$850, 0))))), INDEX(Paste_Here!AG$2:AG$850, MATCH(B649, Paste_Here!A$2:A$850, 0)), ""), ""), "")</f>
        <v/>
      </c>
      <c r="EK649" s="66"/>
      <c r="EL649" s="76"/>
      <c r="EM649" s="66"/>
      <c r="EN649" s="76"/>
      <c r="EO649" s="66"/>
      <c r="EP649" s="76"/>
      <c r="EQ649" s="66"/>
      <c r="ER649" s="76"/>
      <c r="ES649" s="66"/>
      <c r="ET649" s="66"/>
      <c r="EU649" s="76"/>
      <c r="EV649" s="66"/>
      <c r="EW649" s="76"/>
      <c r="EX649" s="66"/>
      <c r="EY649" s="76"/>
      <c r="EZ649" s="66"/>
      <c r="FA649" s="76"/>
      <c r="FB649" s="66"/>
      <c r="FC649" s="76"/>
      <c r="FD649" s="66"/>
      <c r="FE649" s="76"/>
      <c r="FF649" s="66"/>
      <c r="FG649" s="76"/>
      <c r="FH649" s="66"/>
      <c r="FI649" s="76"/>
      <c r="FJ649" s="66"/>
      <c r="FK649" s="76"/>
      <c r="FL649" s="66"/>
      <c r="FM649" s="76"/>
      <c r="FN649" s="66"/>
      <c r="FO649" s="76"/>
      <c r="FP649" s="66"/>
      <c r="FQ649" s="76"/>
      <c r="FR649" s="66"/>
      <c r="FS649" s="76"/>
      <c r="FT649" s="66"/>
      <c r="FU649" s="76"/>
      <c r="FV649" s="66"/>
      <c r="FW649" s="76"/>
      <c r="FX649" s="66"/>
      <c r="FY649" s="76"/>
      <c r="FZ649" s="66"/>
      <c r="GA649" s="76"/>
      <c r="GB649" s="66"/>
      <c r="GC649" s="76"/>
      <c r="GD649" s="66"/>
      <c r="GE649" s="76"/>
      <c r="GF649" s="66"/>
      <c r="GG649" s="76"/>
      <c r="GH649" s="66"/>
      <c r="GI649" s="76"/>
      <c r="GJ649" s="66"/>
      <c r="GK649" s="76"/>
      <c r="GL649" s="66"/>
      <c r="GM649" s="76"/>
      <c r="GN649" s="66"/>
      <c r="GO649" s="76"/>
      <c r="GP649" s="66"/>
      <c r="GQ649" s="76"/>
      <c r="GR649" s="66"/>
      <c r="GS649" s="76"/>
      <c r="GT649" s="66"/>
      <c r="GU649" s="76"/>
      <c r="GV649" s="66"/>
      <c r="GW649" s="76"/>
      <c r="GX649" s="66"/>
      <c r="GY649" s="76"/>
      <c r="GZ649" s="66"/>
      <c r="HA649" s="76"/>
      <c r="HB649" s="66"/>
      <c r="HC649" s="76"/>
      <c r="HD649" s="66"/>
      <c r="HE649" s="76"/>
      <c r="HF649" s="66"/>
      <c r="HG649" s="76"/>
      <c r="HH649" s="66"/>
      <c r="HI649" s="76"/>
      <c r="HJ649" s="66"/>
      <c r="HK649" s="76"/>
      <c r="HL649" s="66"/>
      <c r="HM649" s="76"/>
      <c r="HN649" s="66"/>
      <c r="HO649" s="76"/>
      <c r="HP649" s="66"/>
      <c r="HQ649" s="76"/>
      <c r="HR649" s="66"/>
      <c r="HS649" s="76"/>
      <c r="HT649" s="66"/>
      <c r="HU649" s="76"/>
      <c r="HV649" s="66"/>
      <c r="HW649" s="76"/>
      <c r="HX649" s="66"/>
      <c r="HY649" s="76"/>
      <c r="HZ649" s="66"/>
      <c r="IA649" s="76"/>
      <c r="IB649" s="66"/>
      <c r="IC649" s="76"/>
      <c r="ID649" s="66"/>
      <c r="IE649" s="76"/>
      <c r="IF649" s="66"/>
      <c r="IG649" s="76"/>
      <c r="IH649" s="66"/>
      <c r="II649" s="76"/>
      <c r="IJ649" s="66"/>
      <c r="IK649" s="76"/>
      <c r="IL649" s="66"/>
      <c r="IM649" s="76"/>
      <c r="IN649" s="66"/>
      <c r="IO649" s="76"/>
      <c r="IP649" s="66"/>
      <c r="IQ649" s="76"/>
      <c r="IR649" s="66"/>
      <c r="IS649" s="76"/>
      <c r="IT649" s="66"/>
      <c r="IU649" s="76"/>
      <c r="IV649" s="66"/>
      <c r="IW649" s="76"/>
      <c r="IX649" s="66"/>
      <c r="IY649" s="76"/>
      <c r="IZ649" s="66"/>
      <c r="JA649" s="76"/>
      <c r="JB649" s="66"/>
      <c r="JC649" s="76"/>
      <c r="JD649" s="66"/>
      <c r="JE649" s="76"/>
      <c r="JF649" s="66"/>
      <c r="JG649" s="76"/>
      <c r="JH649" s="66"/>
      <c r="JI649" s="76"/>
      <c r="JJ649" s="66"/>
      <c r="JK649" s="76"/>
      <c r="JL649" s="66"/>
      <c r="JM649" s="76"/>
      <c r="JN649" s="66"/>
      <c r="JO649" s="76"/>
      <c r="JP649" s="66"/>
      <c r="JQ649" s="76"/>
      <c r="JR649" s="66"/>
      <c r="JS649" s="76"/>
      <c r="JT649" s="66"/>
      <c r="JU649" s="76"/>
      <c r="JV649" s="66"/>
      <c r="JW649" s="76"/>
      <c r="JX649" s="66"/>
      <c r="JY649" s="76"/>
      <c r="JZ649" s="66"/>
      <c r="KA649" s="76"/>
      <c r="KB649" s="66"/>
      <c r="KC649" s="76"/>
      <c r="KD649" s="66"/>
      <c r="KE649" s="76"/>
      <c r="KF649" s="66"/>
      <c r="KG649" s="76"/>
      <c r="KH649" s="66"/>
      <c r="KI649" s="76"/>
      <c r="KJ649" s="66"/>
      <c r="KK649" s="76"/>
      <c r="KL649" s="66"/>
      <c r="KM649" s="76"/>
      <c r="KN649" s="66"/>
      <c r="KO649" s="76"/>
      <c r="KP649" s="66"/>
      <c r="KQ649" s="76"/>
      <c r="KR649" s="66"/>
      <c r="KS649" s="76"/>
      <c r="KT649" s="66"/>
      <c r="KU649" s="76"/>
      <c r="KV649" s="66"/>
      <c r="KW649" s="76"/>
      <c r="KX649" s="66"/>
      <c r="KY649" s="76"/>
      <c r="KZ649" s="66"/>
      <c r="LA649" s="76"/>
      <c r="LB649" s="66"/>
      <c r="LC649" s="76"/>
      <c r="LD649" s="66"/>
      <c r="LE649" s="76"/>
      <c r="LF649" s="66"/>
      <c r="LG649" s="76"/>
      <c r="LH649" s="66"/>
      <c r="LI649" s="76"/>
      <c r="LJ649" s="66"/>
      <c r="LK649" s="76"/>
      <c r="LL649" s="66"/>
      <c r="LM649" s="76"/>
      <c r="LN649" s="66"/>
      <c r="LO649" s="76"/>
      <c r="LP649" s="66"/>
      <c r="LQ649" s="76"/>
      <c r="LR649" s="66"/>
      <c r="LS649" s="76"/>
      <c r="LT649" s="66"/>
      <c r="LU649" s="76"/>
      <c r="LV649" s="66"/>
      <c r="LW649" s="76"/>
      <c r="LX649" s="66"/>
      <c r="LY649" s="76"/>
      <c r="LZ649" s="66"/>
      <c r="MA649" s="76"/>
      <c r="MB649" s="66"/>
      <c r="MC649" s="76"/>
      <c r="MD649" s="66"/>
      <c r="MG649" s="1" t="str" cm="1">
        <f t="array" ref="MG649">IFERROR(INDEX(Paste_Here!$B$2:$B$850, MATCH(0, COUNTIF(MG$4:MG648, Paste_Here!$B$2:$B$850) + IF(Paste_Here!$B$2:$B$850="", 1, 0), 0)), "")</f>
        <v/>
      </c>
      <c r="MH649" s="1" t="str">
        <f>IF(MG649&lt;&gt;"", INDEX(Paste_Here!$A$2:$A$850, MATCH(MG649, Paste_Here!$B$2:$B$850, 0)), "")</f>
        <v/>
      </c>
      <c r="MI649" s="1" t="str">
        <f t="shared" si="88"/>
        <v/>
      </c>
      <c r="MJ649" s="1" t="str" cm="1">
        <f t="array" ref="MJ649">IFERROR(INDEX($MI$5:$MI$850, MATCH(SMALL(IF($MI$5:$MI$850&lt;&gt;"", COUNTIF($MI$5:$MI$850, "&lt;"&amp;$MI$5:$MI$850)+1), ROW()-ROW($MJ$5)+1), COUNTIF($MI$5:$MI$850, "&lt;"&amp;$MI$5:$MI$850)+1, 0)), "")</f>
        <v/>
      </c>
    </row>
    <row r="650" spans="1:348">
      <c r="A650" s="66"/>
      <c r="B650" s="76" t="str">
        <f t="shared" si="81"/>
        <v/>
      </c>
      <c r="C650" s="66"/>
      <c r="D650" s="76" t="str">
        <f>IFERROR(IF(B650&lt;&gt;"", IF(AND(INDEX(Paste_Here!B$2:B$850, MATCH(B650, Paste_Here!A$2:A$850, 0))&lt;&gt;"", ISNUMBER(VALUE(INDEX(Paste_Here!B$2:B$850, MATCH(B650, Paste_Here!A$2:A$850, 0))))), INDEX(Paste_Here!B$2:B$850, MATCH(B650, Paste_Here!A$2:A$850, 0)), ""), ""), "")</f>
        <v/>
      </c>
      <c r="E650" s="66"/>
      <c r="F650" s="76" t="str">
        <f>IFERROR(IF(B650&lt;&gt;"", IF(ISTEXT(INDEX(Paste_Here!K$2:K$850, MATCH(B650, Paste_Here!A$2:A$850, 0))), INDEX(Paste_Here!K$2:K$850, MATCH(B650, Paste_Here!A$2:A$850, 0)), ""), ""), "")</f>
        <v/>
      </c>
      <c r="G650" s="66"/>
      <c r="H650" s="76" t="str">
        <f>IFERROR(IF(B650&lt;&gt;"", IF(ISTEXT(INDEX(Paste_Here!C$2:C$850, MATCH(B650, Paste_Here!A$2:A$850, 0))), INDEX(Paste_Here!C$2:C$850, MATCH(B650, Paste_Here!A$2:A$850, 0)), ""), ""), "")</f>
        <v/>
      </c>
      <c r="I650" s="66"/>
      <c r="J650" s="76" t="str">
        <f>IFERROR(IF(B650&lt;&gt;"", IF(ISNUMBER(SEARCH("s", LOWER(INDEX(Paste_Here!M$2:M$850, MATCH(B650, Paste_Here!A$2:A$850, 0))))), "Yes", IF(INDEX(Paste_Here!M$2:M$850, MATCH(B650, Paste_Here!A$2:A$850, 0))&lt;&gt;"", "No", "")), ""), "")</f>
        <v/>
      </c>
      <c r="K650" s="66"/>
      <c r="L650" s="76" t="str">
        <f>IFERROR(IF(B650&lt;&gt;"", IF(ISNUMBER(SEARCH("yes", LOWER(INDEX(Paste_Here!E$2:E$850, MATCH(B650, Paste_Here!A$2:A$850, 0))))), "Yes", IF(ISNUMBER(SEARCH("no", LOWER(INDEX(Paste_Here!E$2:E$850, MATCH(B650, Paste_Here!A$2:A$850, 0))))), "No", "")), ""), "")</f>
        <v/>
      </c>
      <c r="M650" s="66"/>
      <c r="N650" s="76" t="str">
        <f>IFERROR(IF(B650&lt;&gt;"", IF(ISNUMBER(SEARCH("yes", LOWER(INDEX(Paste_Here!F$2:F$850, MATCH(B650, Paste_Here!A$2:A$850, 0))))), "Yes", IF(ISNUMBER(SEARCH("no", LOWER(INDEX(Paste_Here!F$2:F$850, MATCH(B650, Paste_Here!A$2:A$850, 0))))), "No", "")), ""), "")</f>
        <v/>
      </c>
      <c r="O650" s="66"/>
      <c r="P650" s="76" t="str">
        <f>IFERROR(IF(B650&lt;&gt;"", IF(ISNUMBER(SEARCH("yes", LOWER(INDEX(Paste_Here!L$2:L$850, MATCH(B650, Paste_Here!A$2:A$850, 0))))), "Yes", IF(ISNUMBER(SEARCH("no", LOWER(INDEX(Paste_Here!L$2:L$850, MATCH(B650, Paste_Here!A$2:A$850, 0))))), "No", "")), ""), "")</f>
        <v/>
      </c>
      <c r="Q650" s="66"/>
      <c r="R650" s="76" t="str">
        <f>IFERROR(IF(B650&lt;&gt;"", IF(ISNUMBER(SEARCH("transitional 2", LOWER(INDEX(Paste_Here!D$2:D$850, MATCH(B650, Paste_Here!A$2:A$850, 0))))), "T2", IF(ISNUMBER(SEARCH("transitional 1", LOWER(INDEX(Paste_Here!D$2:D$850, MATCH(B650, Paste_Here!A$2:A$850, 0))))), "T1", IF(ISNUMBER(SEARCH("waived ell services", LOWER(INDEX(Paste_Here!D$2:D$850, MATCH(B650, Paste_Here!A$2:A$850, 0))))), "W", IF(ISNUMBER(SEARCH("english language learner", LOWER(INDEX(Paste_Here!D$2:D$850, MATCH(B650, Paste_Here!A$2:A$850, 0))))), "L", "")))), ""), "")</f>
        <v/>
      </c>
      <c r="S650" s="66"/>
      <c r="T650" s="76" t="str">
        <f>IFERROR(IF(B650&lt;&gt;"", IF(ISNUMBER(SEARCH("yes", LOWER(INDEX(Paste_Here!I$2:I$850, MATCH(B650, Paste_Here!A$2:A$850, 0))))), "Yes", IF(ISNUMBER(SEARCH("no", LOWER(INDEX(Paste_Here!I$2:I$850, MATCH(B650, Paste_Here!A$2:A$850, 0))))), "No", "")), ""), "")</f>
        <v/>
      </c>
      <c r="U650" s="66"/>
      <c r="V650" s="76" t="str">
        <f>IFERROR(IF(B650&lt;&gt;"", IF(ISTEXT(INDEX(Paste_Here!J$2:J$850, MATCH(B650, Paste_Here!A$2:A$850, 0))), VALUE(INDEX(Paste_Here!J$2:J$850, MATCH(B650, Paste_Here!A$2:A$850, 0))), ""), ""), "")</f>
        <v/>
      </c>
      <c r="W650" s="66"/>
      <c r="X650" s="66"/>
      <c r="Y650" s="76" t="str">
        <f t="shared" si="82"/>
        <v/>
      </c>
      <c r="Z650" s="66"/>
      <c r="AA650" s="76" t="str">
        <f>IFERROR(IF(B650&lt;&gt;"", IF(AND(INDEX(Paste_Here!AI$2:AI$850, MATCH(B650, Paste_Here!A$2:A$850, 0))&lt;&gt;"", ISNUMBER(VALUE(INDEX(Paste_Here!AI$2:AI$850, MATCH(B650, Paste_Here!A$2:A$850, 0))))), INDEX(Paste_Here!AI$2:AI$850, MATCH(B650, Paste_Here!A$2:A$850, 0)), ""), ""), "")</f>
        <v/>
      </c>
      <c r="AB650" s="66"/>
      <c r="AC650" s="76" t="str">
        <f>IFERROR(IF(B650&lt;&gt;"", IF(AND(INDEX(Paste_Here!AJ$2:AJ$850, MATCH(B650, Paste_Here!A$2:A$850, 0))&lt;&gt;"", ISNUMBER(VALUE(INDEX(Paste_Here!AJ$2:AJ$850, MATCH(B650, Paste_Here!A$2:A$850, 0))))), INDEX(Paste_Here!AJ$2:AJ$850, MATCH(B650, Paste_Here!A$2:A$850, 0)), ""), ""), "")</f>
        <v/>
      </c>
      <c r="AD650" s="66"/>
      <c r="AE650" s="76" t="str">
        <f>IFERROR(IF(B650&lt;&gt;"", IF(AND(INDEX(Paste_Here!AK$2:AK$850, MATCH(B650, Paste_Here!A$2:A$850, 0))&lt;&gt;"", ISNUMBER(VALUE(INDEX(Paste_Here!AK$2:AK$850, MATCH(B650, Paste_Here!A$2:A$850, 0))))), INDEX(Paste_Here!AK$2:AK$850, MATCH(B650, Paste_Here!A$2:A$850, 0)), ""), ""), "")</f>
        <v/>
      </c>
      <c r="AF650" s="66"/>
      <c r="AG650" s="76" t="str">
        <f>IFERROR(IF(B650&lt;&gt;"", IF(AND(INDEX(Paste_Here!AL$2:AL$850, MATCH(B650, Paste_Here!A$2:A$850, 0))&lt;&gt;"", ISNUMBER(VALUE(INDEX(Paste_Here!AL$2:AL$850, MATCH(B650, Paste_Here!A$2:A$850, 0))))), INDEX(Paste_Here!AL$2:AL$850, MATCH(B650, Paste_Here!A$2:A$850, 0)), ""), ""), "")</f>
        <v/>
      </c>
      <c r="AH650" s="66"/>
      <c r="AI650" s="76" t="str">
        <f>IFERROR(IF(B650&lt;&gt;"", IF(AND(INDEX(Paste_Here!AH$2:AH$850, MATCH(B650, Paste_Here!A$2:A$850, 0))&lt;&gt;"", ISNUMBER(VALUE(INDEX(Paste_Here!AH$2:AH$850, MATCH(B650, Paste_Here!A$2:A$850, 0))))), IF(VALUE(INDEX(Paste_Here!AH$2:AH$850, MATCH(B650, Paste_Here!A$2:A$850, 0)))=0, "", INDEX(Paste_Here!AH$2:AH$850, MATCH(B650, Paste_Here!A$2:A$850, 0))), ""), ""), "")</f>
        <v/>
      </c>
      <c r="AJ650" s="66"/>
      <c r="AK650" s="76" t="str">
        <f>IFERROR(IF(B650&lt;&gt;"", IF(AND(INDEX(Paste_Here!N$2:N$850, MATCH(B650, Paste_Here!A$2:A$850, 0))&lt;&gt;"", ISNUMBER(VALUE(INDEX(Paste_Here!N$2:N$850, MATCH(B650, Paste_Here!A$2:A$850, 0))))), INDEX(Paste_Here!N$2:N$850, MATCH(B650, Paste_Here!A$2:A$850, 0)), ""), ""), "")</f>
        <v/>
      </c>
      <c r="AL650" s="66"/>
      <c r="AM650" s="76" t="str">
        <f>IFERROR(IF(B650&lt;&gt;"", IF(AND(INDEX(Paste_Here!O$2:O$850, MATCH(B650, Paste_Here!A$2:A$850, 0))&lt;&gt;"", ISNUMBER(VALUE(INDEX(Paste_Here!O$2:O$850, MATCH(B650, Paste_Here!A$2:A$850, 0))))), INDEX(Paste_Here!O$2:O$850, MATCH(B650, Paste_Here!A$2:A$850, 0)), ""), ""), "")</f>
        <v/>
      </c>
      <c r="AN650" s="66"/>
      <c r="AO650" s="76"/>
      <c r="AP650" s="66"/>
      <c r="AQ650" s="76"/>
      <c r="AR650" s="66"/>
      <c r="AS650" s="76"/>
      <c r="AT650" s="66"/>
      <c r="AU650" s="66"/>
      <c r="AV650" s="76" t="str">
        <f t="shared" si="83"/>
        <v/>
      </c>
      <c r="AW650" s="66"/>
      <c r="AX650" s="76" t="str">
        <f>IFERROR(IF(B650&lt;&gt;"", IF(ISNUMBER(SEARCH("Revealed-Potential (Primary Focus)", LOWER(INDEX(Paste_Here!Z$2:Z$850, MATCH(B650, Paste_Here!A$2:A$850, 0))))), "Rev-Potential: Prim", IF(ISNUMBER(SEARCH("Revealed-Potential (Secondary Focus)", LOWER(INDEX(Paste_Here!Z$2:Z$850, MATCH(B650, Paste_Here!A$2:A$850, 0))))), "Rev-Potential: Sec", IF(ISNUMBER(SEARCH("Monitoring", LOWER(INDEX(Paste_Here!Z$2:Z$850, MATCH(B650, Paste_Here!A$2:A$850, 0))))), "Monitoring", IF(ISNUMBER(SEARCH("At-Promise (Secondary Focus)", LOWER(INDEX(Paste_Here!Z$2:Z$850, MATCH(B650, Paste_Here!A$2:A$850, 0))))), "At-Promise: Sec", IF(ISNUMBER(SEARCH("At-Promise (Primary Focus)", LOWER(INDEX(Paste_Here!Z$2:Z$850, MATCH(B650, Paste_Here!A$2:A$850, 0))))), "At-Promise: Prim", ""))))), ""), "")</f>
        <v/>
      </c>
      <c r="AY650" s="66"/>
      <c r="AZ650" s="76"/>
      <c r="BA650" s="66"/>
      <c r="BB650" s="76"/>
      <c r="BC650" s="66"/>
      <c r="BD650" s="76"/>
      <c r="BE650" s="66"/>
      <c r="BF650" s="76"/>
      <c r="BG650" s="66"/>
      <c r="BH650" s="76"/>
      <c r="BI650" s="66"/>
      <c r="BJ650" s="66"/>
      <c r="BK650" s="76" t="str">
        <f t="shared" si="84"/>
        <v/>
      </c>
      <c r="BL650" s="66"/>
      <c r="BM650" s="76" t="str">
        <f>IFERROR(IF(B650&lt;&gt;"", IF(AND(ISNUMBER(VALUE(SUBSTITUTE(SUBSTITUTE(Paste_Here!R650, "br", "-"), "L", ""))), VALUE(SUBSTITUTE(SUBSTITUTE(Paste_Here!R650, "br", "-"), "L", "")) &gt;= 1095), "Yes", IF(AND(ISNUMBER(VALUE(SUBSTITUTE(SUBSTITUTE(Paste_Here!R650, "br", "-"), "L", ""))), VALUE(SUBSTITUTE(SUBSTITUTE(Paste_Here!R650, "br", "-"), "L", "")) &lt;= 1094), "No", "")), ""), "")</f>
        <v/>
      </c>
      <c r="BN650" s="66"/>
      <c r="BO650" s="76" t="str">
        <f>IFERROR(IF(B650&lt;&gt;"", IF(COUNTIF(INDEX(Paste_Here!Y$2:AB$850, MATCH(B650, Paste_Here!A$2:A$850, 0), 0), "yes") &gt; 0, "Yes", IF(COUNTIF(INDEX(Paste_Here!Y$2:AB$850, MATCH(B650, Paste_Here!A$2:A$850, 0), 0), "no") &gt; 0, "No", "")), ""), "")</f>
        <v/>
      </c>
      <c r="BP650" s="66"/>
      <c r="BQ650" s="76" t="str">
        <f>IFERROR(IF(B650&lt;&gt;"", IF(AND(ISNUMBER(VALUE(SUBSTITUTE(SUBSTITUTE(Paste_Here!U650, "em", "-"), "q", ""))), VALUE(SUBSTITUTE(SUBSTITUTE(Paste_Here!U650, "em", "-"), "q", "")) &gt;= 910), "Yes", IF(AND(ISNUMBER(VALUE(SUBSTITUTE(SUBSTITUTE(Paste_Here!U650, "em", "-"), "q", ""))), VALUE(SUBSTITUTE(SUBSTITUTE(Paste_Here!U650, "em", "-"), "q", "")) &lt;= 909), "No", "")), ""), "")</f>
        <v/>
      </c>
      <c r="BR650" s="66"/>
      <c r="BS650" s="76" t="str">
        <f>IFERROR(IF(B650&lt;&gt;"", IF(AND(INDEX(Paste_Here!X$2:X$850, MATCH(B650, Paste_Here!A$2:A$850, 0))&lt;&gt;"", ISNUMBER(VALUE(INDEX(Paste_Here!X$2:X$850, MATCH(B650, Paste_Here!A$2:A$850, 0))))), INDEX(Paste_Here!X$2:X$850, MATCH(B650, Paste_Here!A$2:A$850, 0)), ""), ""), "")</f>
        <v/>
      </c>
      <c r="BT650" s="66"/>
      <c r="BU650" s="76" t="str">
        <f>IFERROR(IF(B650&lt;&gt;"", IF(ISNUMBER(VALUE(INDEX(Paste_Here!G$2:G$850, MATCH(B650, Paste_Here!A$2:A$850, 0)))), IF(VALUE(INDEX(Paste_Here!G$2:G$850, MATCH(B650, Paste_Here!A$2:A$850, 0)))=0, "No", IF(AND(VALUE(INDEX(Paste_Here!G$2:G$850, MATCH(B650, Paste_Here!A$2:A$850, 0)))&gt;=1, VALUE(INDEX(Paste_Here!G$2:G$850, MATCH(B650, Paste_Here!A$2:A$850, 0)))&lt;=4), VALUE(INDEX(Paste_Here!G$2:G$850, MATCH(B650, Paste_Here!A$2:A$850, 0))), "")), ""), ""), "")</f>
        <v/>
      </c>
      <c r="BV650" s="66"/>
      <c r="BW650" s="76" t="str">
        <f>IFERROR(IF(B650&lt;&gt;"", IF(ISNUMBER(VALUE(INDEX(Paste_Here!H$2:H$850, MATCH(B650, Paste_Here!A$2:A$850, 0)))), IF(VALUE(INDEX(Paste_Here!H$2:H$850, MATCH(B650, Paste_Here!A$2:A$850, 0)))=0, "No", IF(AND(VALUE(INDEX(Paste_Here!H$2:H$850, MATCH(B650, Paste_Here!A$2:A$850, 0)))&gt;=1, VALUE(INDEX(Paste_Here!H$2:H$850, MATCH(B650, Paste_Here!A$2:A$850, 0)))&lt;=4), VALUE(INDEX(Paste_Here!H$2:H$850, MATCH(B650, Paste_Here!A$2:A$850, 0))), "")), ""), ""), "")</f>
        <v/>
      </c>
      <c r="BX650" s="66"/>
      <c r="BY650" s="76"/>
      <c r="BZ650" s="66"/>
      <c r="CA650" s="76"/>
      <c r="CB650" s="66"/>
      <c r="CC650" s="66"/>
      <c r="CD650" s="76" t="str">
        <f t="shared" si="85"/>
        <v/>
      </c>
      <c r="CE650" s="66"/>
      <c r="CF650" s="76" t="str">
        <f>IFERROR(IF(B650&lt;&gt;"", IF(AND(INDEX(Paste_Here!P$2:P$850, MATCH(B650, Paste_Here!A$2:A$850, 0))&lt;&gt;"", ISNUMBER(VALUE(INDEX(Paste_Here!P$2:P$850, MATCH(B650, Paste_Here!A$2:A$850, 0))))), INDEX(Paste_Here!P$2:P$850, MATCH(B650, Paste_Here!A$2:A$850, 0)), ""), ""), "")</f>
        <v/>
      </c>
      <c r="CG650" s="66"/>
      <c r="CH650" s="76" t="str">
        <f>IFERROR(IF(B650&lt;&gt;"", IF(ISNUMBER(SEARCH("highrisk", LOWER(INDEX(Paste_Here!Q$2:Q$850, MATCH(B650, Paste_Here!A$2:A$850, 0))))), "High Risk", IF(ISNUMBER(SEARCH("lowrisk", LOWER(INDEX(Paste_Here!Q$2:Q$850, MATCH(B650, Paste_Here!A$2:A$850, 0))))), "Low Risk", IF(ISNUMBER(SEARCH("somerisk", LOWER(INDEX(Paste_Here!Q$2:Q$850, MATCH(B650, Paste_Here!A$2:A$850, 0))))), "Some Risk", ""))), ""), "")</f>
        <v/>
      </c>
      <c r="CI650" s="66"/>
      <c r="CJ650" s="76" t="str">
        <f>IFERROR(IF(B650&lt;&gt;"", IF(AND(INDEX(Paste_Here!AA$2:AA$850, MATCH(B650, Paste_Here!A$2:A$850, 0))&lt;&gt;"", ISNUMBER(VALUE(INDEX(Paste_Here!AA$2:AA$850, MATCH(B650, Paste_Here!A$2:A$850, 0))))), INDEX(Paste_Here!AA$2:AA$850, MATCH(B650, Paste_Here!A$2:A$850, 0)), ""), ""), "")</f>
        <v/>
      </c>
      <c r="CK650" s="66"/>
      <c r="CL650" s="76" t="str">
        <f>IFERROR(IF(B650&lt;&gt;"", IF(LOWER(INDEX(Paste_Here!AB$2:AB$850, MATCH(B650, Paste_Here!A$2:A$850, 0)))="approaching expectations", "Approaching", IF(LOWER(INDEX(Paste_Here!AB$2:AB$850, MATCH(B650, Paste_Here!A$2:A$850, 0)))="met expectations", "Met", IF(LOWER(INDEX(Paste_Here!AB$2:AB$850, MATCH(B650, Paste_Here!A$2:A$850, 0)))="exceeded expectations", "Exceeded", IF(LOWER(INDEX(Paste_Here!AB$2:AB$850, MATCH(B650, Paste_Here!A$2:A$850, 0)))="below expectations", "Below", "")))), ""), "")</f>
        <v/>
      </c>
      <c r="CM650" s="66"/>
      <c r="CN650" s="76" t="str">
        <f>IFERROR(IF(B650&lt;&gt;"", IF(AND(INDEX(Paste_Here!AC$2:AC$850, MATCH(B650, Paste_Here!A$2:A$850, 0))&lt;&gt;"", ISNUMBER(VALUE(INDEX(Paste_Here!AC$2:AC$850, MATCH(B650, Paste_Here!A$2:A$850, 0))))), INDEX(Paste_Here!AC$2:AC$850, MATCH(B650, Paste_Here!A$2:A$850, 0)), ""), ""), "")</f>
        <v/>
      </c>
      <c r="CO650" s="66"/>
      <c r="CP650" s="76"/>
      <c r="CQ650" s="66"/>
      <c r="CR650" s="76"/>
      <c r="CS650" s="66"/>
      <c r="CT650" s="76"/>
      <c r="CU650" s="66"/>
      <c r="CV650" s="76"/>
      <c r="CW650" s="66"/>
      <c r="CX650" s="76"/>
      <c r="CY650" s="66"/>
      <c r="CZ650" s="66"/>
      <c r="DA650" s="76" t="str">
        <f t="shared" si="86"/>
        <v/>
      </c>
      <c r="DB650" s="66"/>
      <c r="DC650" s="76" t="str">
        <f>IFERROR(IF(B650&lt;&gt;"", IF(AND(INDEX(Paste_Here!V$2:V$850, MATCH(B650, Paste_Here!A$2:A$850, 0))&lt;&gt;"", ISNUMBER(VALUE(INDEX(Paste_Here!V$2:V$850, MATCH(B650, Paste_Here!A$2:A$850, 0))))), INDEX(Paste_Here!V$2:V$850, MATCH(B650, Paste_Here!A$2:A$850, 0)), ""), ""), "")</f>
        <v/>
      </c>
      <c r="DD650" s="66"/>
      <c r="DE650" s="76" t="str">
        <f>IFERROR(IF(B650&lt;&gt;"", IF(ISNUMBER(SEARCH("highrisk", LOWER(INDEX(Paste_Here!W$2:W$850, MATCH(B650, Paste_Here!A$2:A$850, 0))))), "High Risk", IF(ISNUMBER(SEARCH("lowrisk", LOWER(INDEX(Paste_Here!W$2:W$850, MATCH(B650, Paste_Here!A$2:A$850, 0))))), "Low Risk", IF(ISNUMBER(SEARCH("somerisk", LOWER(INDEX(Paste_Here!W$2:W$850, MATCH(B650, Paste_Here!A$2:A$850, 0))))), "Some Risk", ""))), ""), "")</f>
        <v/>
      </c>
      <c r="DF650" s="66"/>
      <c r="DG650" s="76" t="str">
        <f>IFERROR(IF(B650&lt;&gt;"", IF(AND(INDEX(Paste_Here!S$2:S$850, MATCH(B650, Paste_Here!A$2:A$850, 0))&lt;&gt;"", ISNUMBER(VALUE(INDEX(Paste_Here!S$2:S$850, MATCH(B650, Paste_Here!A$2:A$850, 0))))), INDEX(Paste_Here!S$2:S$850, MATCH(B650, Paste_Here!A$2:A$850, 0)), ""), ""), "")</f>
        <v/>
      </c>
      <c r="DH650" s="66"/>
      <c r="DI650" s="76" t="str">
        <f>IFERROR(IF(B650&lt;&gt;"", IF(ISNUMBER(SEARCH("highrisk", LOWER(INDEX(Paste_Here!T$2:T$850, MATCH(B650, Paste_Here!A$2:A$850, 0))))), "High Risk", IF(ISNUMBER(SEARCH("lowrisk", LOWER(INDEX(Paste_Here!T$2:T$850, MATCH(B650, Paste_Here!A$2:A$850, 0))))), "Low Risk", IF(ISNUMBER(SEARCH("somerisk", LOWER(INDEX(Paste_Here!T$2:T$850, MATCH(B650, Paste_Here!A$2:A$850, 0))))), "Some Risk", ""))), ""), "")</f>
        <v/>
      </c>
      <c r="DJ650" s="66"/>
      <c r="DK650" s="76" t="str">
        <f>IFERROR(IF(B650&lt;&gt;"", IF(AND(INDEX(Paste_Here!AD$2:AD$850, MATCH(B650, Paste_Here!A$2:A$850, 0))&lt;&gt;"", ISNUMBER(VALUE(INDEX(Paste_Here!AD$2:AD$850, MATCH(B650, Paste_Here!A$2:A$850, 0))))), INDEX(Paste_Here!AD$2:AD$850, MATCH(B650, Paste_Here!A$2:A$850, 0)), ""), ""), "")</f>
        <v/>
      </c>
      <c r="DL650" s="66"/>
      <c r="DM650" s="76" t="str">
        <f>IFERROR(IF(B650&lt;&gt;"", IF(LOWER(INDEX(Paste_Here!AE$2:AE$850, MATCH(B650, Paste_Here!A$2:A$850, 0)))="approaching expectations", "Approaching", IF(LOWER(INDEX(Paste_Here!AE$2:AE$850, MATCH(B650, Paste_Here!A$2:A$850, 0)))="met expectations", "Met", IF(LOWER(INDEX(Paste_Here!AE$2:AE$850, MATCH(B650, Paste_Here!A$2:A$850, 0)))="exceeded expectations", "Exceeded", IF(LOWER(INDEX(Paste_Here!AE$2:AE$850, MATCH(B650, Paste_Here!A$2:A$850, 0)))="below expectations", "Below", "")))), ""), "")</f>
        <v/>
      </c>
      <c r="DN650" s="66"/>
      <c r="DO650" s="76"/>
      <c r="DP650" s="66"/>
      <c r="DQ650" s="76"/>
      <c r="DR650" s="66"/>
      <c r="DS650" s="76"/>
      <c r="DT650" s="66"/>
      <c r="DU650" s="76"/>
      <c r="DV650" s="66"/>
      <c r="DW650" s="66"/>
      <c r="DX650" s="76" t="str">
        <f t="shared" si="87"/>
        <v/>
      </c>
      <c r="DY650" s="66"/>
      <c r="DZ650" s="76"/>
      <c r="EA650" s="66"/>
      <c r="EB650" s="76"/>
      <c r="EC650" s="66"/>
      <c r="ED650" s="76" t="str">
        <f>IFERROR(IF(B650&lt;&gt;"", IF(AND(INDEX(Paste_Here!AF$2:AF$850, MATCH(B650, Paste_Here!A$2:A$850, 0))&lt;&gt;"", ISNUMBER(VALUE(INDEX(Paste_Here!AF$2:AF$850, MATCH(B650, Paste_Here!A$2:A$850, 0))))), INDEX(Paste_Here!AF$2:AF$850, MATCH(B650, Paste_Here!A$2:A$850, 0)), ""), ""), "")</f>
        <v/>
      </c>
      <c r="EE650" s="66"/>
      <c r="EF650" s="76"/>
      <c r="EG650" s="66"/>
      <c r="EH650" s="76"/>
      <c r="EI650" s="66"/>
      <c r="EJ650" s="76" t="str">
        <f>IFERROR(IF(B650&lt;&gt;"", IF(AND(INDEX(Paste_Here!AG$2:AG$850, MATCH(B650, Paste_Here!A$2:A$850, 0))&lt;&gt;"", ISNUMBER(VALUE(INDEX(Paste_Here!AG$2:AG$850, MATCH(B650, Paste_Here!A$2:A$850, 0))))), INDEX(Paste_Here!AG$2:AG$850, MATCH(B650, Paste_Here!A$2:A$850, 0)), ""), ""), "")</f>
        <v/>
      </c>
      <c r="EK650" s="66"/>
      <c r="EL650" s="76"/>
      <c r="EM650" s="66"/>
      <c r="EN650" s="76"/>
      <c r="EO650" s="66"/>
      <c r="EP650" s="76"/>
      <c r="EQ650" s="66"/>
      <c r="ER650" s="76"/>
      <c r="ES650" s="66"/>
      <c r="ET650" s="66"/>
      <c r="EU650" s="76"/>
      <c r="EV650" s="66"/>
      <c r="EW650" s="76"/>
      <c r="EX650" s="66"/>
      <c r="EY650" s="76"/>
      <c r="EZ650" s="66"/>
      <c r="FA650" s="76"/>
      <c r="FB650" s="66"/>
      <c r="FC650" s="76"/>
      <c r="FD650" s="66"/>
      <c r="FE650" s="76"/>
      <c r="FF650" s="66"/>
      <c r="FG650" s="76"/>
      <c r="FH650" s="66"/>
      <c r="FI650" s="76"/>
      <c r="FJ650" s="66"/>
      <c r="FK650" s="76"/>
      <c r="FL650" s="66"/>
      <c r="FM650" s="76"/>
      <c r="FN650" s="66"/>
      <c r="FO650" s="76"/>
      <c r="FP650" s="66"/>
      <c r="FQ650" s="76"/>
      <c r="FR650" s="66"/>
      <c r="FS650" s="76"/>
      <c r="FT650" s="66"/>
      <c r="FU650" s="76"/>
      <c r="FV650" s="66"/>
      <c r="FW650" s="76"/>
      <c r="FX650" s="66"/>
      <c r="FY650" s="76"/>
      <c r="FZ650" s="66"/>
      <c r="GA650" s="76"/>
      <c r="GB650" s="66"/>
      <c r="GC650" s="76"/>
      <c r="GD650" s="66"/>
      <c r="GE650" s="76"/>
      <c r="GF650" s="66"/>
      <c r="GG650" s="76"/>
      <c r="GH650" s="66"/>
      <c r="GI650" s="76"/>
      <c r="GJ650" s="66"/>
      <c r="GK650" s="76"/>
      <c r="GL650" s="66"/>
      <c r="GM650" s="76"/>
      <c r="GN650" s="66"/>
      <c r="GO650" s="76"/>
      <c r="GP650" s="66"/>
      <c r="GQ650" s="76"/>
      <c r="GR650" s="66"/>
      <c r="GS650" s="76"/>
      <c r="GT650" s="66"/>
      <c r="GU650" s="76"/>
      <c r="GV650" s="66"/>
      <c r="GW650" s="76"/>
      <c r="GX650" s="66"/>
      <c r="GY650" s="76"/>
      <c r="GZ650" s="66"/>
      <c r="HA650" s="76"/>
      <c r="HB650" s="66"/>
      <c r="HC650" s="76"/>
      <c r="HD650" s="66"/>
      <c r="HE650" s="76"/>
      <c r="HF650" s="66"/>
      <c r="HG650" s="76"/>
      <c r="HH650" s="66"/>
      <c r="HI650" s="76"/>
      <c r="HJ650" s="66"/>
      <c r="HK650" s="76"/>
      <c r="HL650" s="66"/>
      <c r="HM650" s="76"/>
      <c r="HN650" s="66"/>
      <c r="HO650" s="76"/>
      <c r="HP650" s="66"/>
      <c r="HQ650" s="76"/>
      <c r="HR650" s="66"/>
      <c r="HS650" s="76"/>
      <c r="HT650" s="66"/>
      <c r="HU650" s="76"/>
      <c r="HV650" s="66"/>
      <c r="HW650" s="76"/>
      <c r="HX650" s="66"/>
      <c r="HY650" s="76"/>
      <c r="HZ650" s="66"/>
      <c r="IA650" s="76"/>
      <c r="IB650" s="66"/>
      <c r="IC650" s="76"/>
      <c r="ID650" s="66"/>
      <c r="IE650" s="76"/>
      <c r="IF650" s="66"/>
      <c r="IG650" s="76"/>
      <c r="IH650" s="66"/>
      <c r="II650" s="76"/>
      <c r="IJ650" s="66"/>
      <c r="IK650" s="76"/>
      <c r="IL650" s="66"/>
      <c r="IM650" s="76"/>
      <c r="IN650" s="66"/>
      <c r="IO650" s="76"/>
      <c r="IP650" s="66"/>
      <c r="IQ650" s="76"/>
      <c r="IR650" s="66"/>
      <c r="IS650" s="76"/>
      <c r="IT650" s="66"/>
      <c r="IU650" s="76"/>
      <c r="IV650" s="66"/>
      <c r="IW650" s="76"/>
      <c r="IX650" s="66"/>
      <c r="IY650" s="76"/>
      <c r="IZ650" s="66"/>
      <c r="JA650" s="76"/>
      <c r="JB650" s="66"/>
      <c r="JC650" s="76"/>
      <c r="JD650" s="66"/>
      <c r="JE650" s="76"/>
      <c r="JF650" s="66"/>
      <c r="JG650" s="76"/>
      <c r="JH650" s="66"/>
      <c r="JI650" s="76"/>
      <c r="JJ650" s="66"/>
      <c r="JK650" s="76"/>
      <c r="JL650" s="66"/>
      <c r="JM650" s="76"/>
      <c r="JN650" s="66"/>
      <c r="JO650" s="76"/>
      <c r="JP650" s="66"/>
      <c r="JQ650" s="76"/>
      <c r="JR650" s="66"/>
      <c r="JS650" s="76"/>
      <c r="JT650" s="66"/>
      <c r="JU650" s="76"/>
      <c r="JV650" s="66"/>
      <c r="JW650" s="76"/>
      <c r="JX650" s="66"/>
      <c r="JY650" s="76"/>
      <c r="JZ650" s="66"/>
      <c r="KA650" s="76"/>
      <c r="KB650" s="66"/>
      <c r="KC650" s="76"/>
      <c r="KD650" s="66"/>
      <c r="KE650" s="76"/>
      <c r="KF650" s="66"/>
      <c r="KG650" s="76"/>
      <c r="KH650" s="66"/>
      <c r="KI650" s="76"/>
      <c r="KJ650" s="66"/>
      <c r="KK650" s="76"/>
      <c r="KL650" s="66"/>
      <c r="KM650" s="76"/>
      <c r="KN650" s="66"/>
      <c r="KO650" s="76"/>
      <c r="KP650" s="66"/>
      <c r="KQ650" s="76"/>
      <c r="KR650" s="66"/>
      <c r="KS650" s="76"/>
      <c r="KT650" s="66"/>
      <c r="KU650" s="76"/>
      <c r="KV650" s="66"/>
      <c r="KW650" s="76"/>
      <c r="KX650" s="66"/>
      <c r="KY650" s="76"/>
      <c r="KZ650" s="66"/>
      <c r="LA650" s="76"/>
      <c r="LB650" s="66"/>
      <c r="LC650" s="76"/>
      <c r="LD650" s="66"/>
      <c r="LE650" s="76"/>
      <c r="LF650" s="66"/>
      <c r="LG650" s="76"/>
      <c r="LH650" s="66"/>
      <c r="LI650" s="76"/>
      <c r="LJ650" s="66"/>
      <c r="LK650" s="76"/>
      <c r="LL650" s="66"/>
      <c r="LM650" s="76"/>
      <c r="LN650" s="66"/>
      <c r="LO650" s="76"/>
      <c r="LP650" s="66"/>
      <c r="LQ650" s="76"/>
      <c r="LR650" s="66"/>
      <c r="LS650" s="76"/>
      <c r="LT650" s="66"/>
      <c r="LU650" s="76"/>
      <c r="LV650" s="66"/>
      <c r="LW650" s="76"/>
      <c r="LX650" s="66"/>
      <c r="LY650" s="76"/>
      <c r="LZ650" s="66"/>
      <c r="MA650" s="76"/>
      <c r="MB650" s="66"/>
      <c r="MC650" s="76"/>
      <c r="MD650" s="66"/>
      <c r="MG650" s="1" t="str" cm="1">
        <f t="array" ref="MG650">IFERROR(INDEX(Paste_Here!$B$2:$B$850, MATCH(0, COUNTIF(MG$4:MG649, Paste_Here!$B$2:$B$850) + IF(Paste_Here!$B$2:$B$850="", 1, 0), 0)), "")</f>
        <v/>
      </c>
      <c r="MH650" s="1" t="str">
        <f>IF(MG650&lt;&gt;"", INDEX(Paste_Here!$A$2:$A$850, MATCH(MG650, Paste_Here!$B$2:$B$850, 0)), "")</f>
        <v/>
      </c>
      <c r="MI650" s="1" t="str">
        <f t="shared" si="88"/>
        <v/>
      </c>
      <c r="MJ650" s="1" t="str" cm="1">
        <f t="array" ref="MJ650">IFERROR(INDEX($MI$5:$MI$850, MATCH(SMALL(IF($MI$5:$MI$850&lt;&gt;"", COUNTIF($MI$5:$MI$850, "&lt;"&amp;$MI$5:$MI$850)+1), ROW()-ROW($MJ$5)+1), COUNTIF($MI$5:$MI$850, "&lt;"&amp;$MI$5:$MI$850)+1, 0)), "")</f>
        <v/>
      </c>
    </row>
    <row r="651" spans="1:348">
      <c r="A651" s="66"/>
      <c r="B651" s="76" t="str">
        <f t="shared" si="81"/>
        <v/>
      </c>
      <c r="C651" s="66"/>
      <c r="D651" s="76" t="str">
        <f>IFERROR(IF(B651&lt;&gt;"", IF(AND(INDEX(Paste_Here!B$2:B$850, MATCH(B651, Paste_Here!A$2:A$850, 0))&lt;&gt;"", ISNUMBER(VALUE(INDEX(Paste_Here!B$2:B$850, MATCH(B651, Paste_Here!A$2:A$850, 0))))), INDEX(Paste_Here!B$2:B$850, MATCH(B651, Paste_Here!A$2:A$850, 0)), ""), ""), "")</f>
        <v/>
      </c>
      <c r="E651" s="66"/>
      <c r="F651" s="76" t="str">
        <f>IFERROR(IF(B651&lt;&gt;"", IF(ISTEXT(INDEX(Paste_Here!K$2:K$850, MATCH(B651, Paste_Here!A$2:A$850, 0))), INDEX(Paste_Here!K$2:K$850, MATCH(B651, Paste_Here!A$2:A$850, 0)), ""), ""), "")</f>
        <v/>
      </c>
      <c r="G651" s="66"/>
      <c r="H651" s="76" t="str">
        <f>IFERROR(IF(B651&lt;&gt;"", IF(ISTEXT(INDEX(Paste_Here!C$2:C$850, MATCH(B651, Paste_Here!A$2:A$850, 0))), INDEX(Paste_Here!C$2:C$850, MATCH(B651, Paste_Here!A$2:A$850, 0)), ""), ""), "")</f>
        <v/>
      </c>
      <c r="I651" s="66"/>
      <c r="J651" s="76" t="str">
        <f>IFERROR(IF(B651&lt;&gt;"", IF(ISNUMBER(SEARCH("s", LOWER(INDEX(Paste_Here!M$2:M$850, MATCH(B651, Paste_Here!A$2:A$850, 0))))), "Yes", IF(INDEX(Paste_Here!M$2:M$850, MATCH(B651, Paste_Here!A$2:A$850, 0))&lt;&gt;"", "No", "")), ""), "")</f>
        <v/>
      </c>
      <c r="K651" s="66"/>
      <c r="L651" s="76" t="str">
        <f>IFERROR(IF(B651&lt;&gt;"", IF(ISNUMBER(SEARCH("yes", LOWER(INDEX(Paste_Here!E$2:E$850, MATCH(B651, Paste_Here!A$2:A$850, 0))))), "Yes", IF(ISNUMBER(SEARCH("no", LOWER(INDEX(Paste_Here!E$2:E$850, MATCH(B651, Paste_Here!A$2:A$850, 0))))), "No", "")), ""), "")</f>
        <v/>
      </c>
      <c r="M651" s="66"/>
      <c r="N651" s="76" t="str">
        <f>IFERROR(IF(B651&lt;&gt;"", IF(ISNUMBER(SEARCH("yes", LOWER(INDEX(Paste_Here!F$2:F$850, MATCH(B651, Paste_Here!A$2:A$850, 0))))), "Yes", IF(ISNUMBER(SEARCH("no", LOWER(INDEX(Paste_Here!F$2:F$850, MATCH(B651, Paste_Here!A$2:A$850, 0))))), "No", "")), ""), "")</f>
        <v/>
      </c>
      <c r="O651" s="66"/>
      <c r="P651" s="76" t="str">
        <f>IFERROR(IF(B651&lt;&gt;"", IF(ISNUMBER(SEARCH("yes", LOWER(INDEX(Paste_Here!L$2:L$850, MATCH(B651, Paste_Here!A$2:A$850, 0))))), "Yes", IF(ISNUMBER(SEARCH("no", LOWER(INDEX(Paste_Here!L$2:L$850, MATCH(B651, Paste_Here!A$2:A$850, 0))))), "No", "")), ""), "")</f>
        <v/>
      </c>
      <c r="Q651" s="66"/>
      <c r="R651" s="76" t="str">
        <f>IFERROR(IF(B651&lt;&gt;"", IF(ISNUMBER(SEARCH("transitional 2", LOWER(INDEX(Paste_Here!D$2:D$850, MATCH(B651, Paste_Here!A$2:A$850, 0))))), "T2", IF(ISNUMBER(SEARCH("transitional 1", LOWER(INDEX(Paste_Here!D$2:D$850, MATCH(B651, Paste_Here!A$2:A$850, 0))))), "T1", IF(ISNUMBER(SEARCH("waived ell services", LOWER(INDEX(Paste_Here!D$2:D$850, MATCH(B651, Paste_Here!A$2:A$850, 0))))), "W", IF(ISNUMBER(SEARCH("english language learner", LOWER(INDEX(Paste_Here!D$2:D$850, MATCH(B651, Paste_Here!A$2:A$850, 0))))), "L", "")))), ""), "")</f>
        <v/>
      </c>
      <c r="S651" s="66"/>
      <c r="T651" s="76" t="str">
        <f>IFERROR(IF(B651&lt;&gt;"", IF(ISNUMBER(SEARCH("yes", LOWER(INDEX(Paste_Here!I$2:I$850, MATCH(B651, Paste_Here!A$2:A$850, 0))))), "Yes", IF(ISNUMBER(SEARCH("no", LOWER(INDEX(Paste_Here!I$2:I$850, MATCH(B651, Paste_Here!A$2:A$850, 0))))), "No", "")), ""), "")</f>
        <v/>
      </c>
      <c r="U651" s="66"/>
      <c r="V651" s="76" t="str">
        <f>IFERROR(IF(B651&lt;&gt;"", IF(ISTEXT(INDEX(Paste_Here!J$2:J$850, MATCH(B651, Paste_Here!A$2:A$850, 0))), VALUE(INDEX(Paste_Here!J$2:J$850, MATCH(B651, Paste_Here!A$2:A$850, 0))), ""), ""), "")</f>
        <v/>
      </c>
      <c r="W651" s="66"/>
      <c r="X651" s="66"/>
      <c r="Y651" s="76" t="str">
        <f t="shared" si="82"/>
        <v/>
      </c>
      <c r="Z651" s="66"/>
      <c r="AA651" s="76" t="str">
        <f>IFERROR(IF(B651&lt;&gt;"", IF(AND(INDEX(Paste_Here!AI$2:AI$850, MATCH(B651, Paste_Here!A$2:A$850, 0))&lt;&gt;"", ISNUMBER(VALUE(INDEX(Paste_Here!AI$2:AI$850, MATCH(B651, Paste_Here!A$2:A$850, 0))))), INDEX(Paste_Here!AI$2:AI$850, MATCH(B651, Paste_Here!A$2:A$850, 0)), ""), ""), "")</f>
        <v/>
      </c>
      <c r="AB651" s="66"/>
      <c r="AC651" s="76" t="str">
        <f>IFERROR(IF(B651&lt;&gt;"", IF(AND(INDEX(Paste_Here!AJ$2:AJ$850, MATCH(B651, Paste_Here!A$2:A$850, 0))&lt;&gt;"", ISNUMBER(VALUE(INDEX(Paste_Here!AJ$2:AJ$850, MATCH(B651, Paste_Here!A$2:A$850, 0))))), INDEX(Paste_Here!AJ$2:AJ$850, MATCH(B651, Paste_Here!A$2:A$850, 0)), ""), ""), "")</f>
        <v/>
      </c>
      <c r="AD651" s="66"/>
      <c r="AE651" s="76" t="str">
        <f>IFERROR(IF(B651&lt;&gt;"", IF(AND(INDEX(Paste_Here!AK$2:AK$850, MATCH(B651, Paste_Here!A$2:A$850, 0))&lt;&gt;"", ISNUMBER(VALUE(INDEX(Paste_Here!AK$2:AK$850, MATCH(B651, Paste_Here!A$2:A$850, 0))))), INDEX(Paste_Here!AK$2:AK$850, MATCH(B651, Paste_Here!A$2:A$850, 0)), ""), ""), "")</f>
        <v/>
      </c>
      <c r="AF651" s="66"/>
      <c r="AG651" s="76" t="str">
        <f>IFERROR(IF(B651&lt;&gt;"", IF(AND(INDEX(Paste_Here!AL$2:AL$850, MATCH(B651, Paste_Here!A$2:A$850, 0))&lt;&gt;"", ISNUMBER(VALUE(INDEX(Paste_Here!AL$2:AL$850, MATCH(B651, Paste_Here!A$2:A$850, 0))))), INDEX(Paste_Here!AL$2:AL$850, MATCH(B651, Paste_Here!A$2:A$850, 0)), ""), ""), "")</f>
        <v/>
      </c>
      <c r="AH651" s="66"/>
      <c r="AI651" s="76" t="str">
        <f>IFERROR(IF(B651&lt;&gt;"", IF(AND(INDEX(Paste_Here!AH$2:AH$850, MATCH(B651, Paste_Here!A$2:A$850, 0))&lt;&gt;"", ISNUMBER(VALUE(INDEX(Paste_Here!AH$2:AH$850, MATCH(B651, Paste_Here!A$2:A$850, 0))))), IF(VALUE(INDEX(Paste_Here!AH$2:AH$850, MATCH(B651, Paste_Here!A$2:A$850, 0)))=0, "", INDEX(Paste_Here!AH$2:AH$850, MATCH(B651, Paste_Here!A$2:A$850, 0))), ""), ""), "")</f>
        <v/>
      </c>
      <c r="AJ651" s="66"/>
      <c r="AK651" s="76" t="str">
        <f>IFERROR(IF(B651&lt;&gt;"", IF(AND(INDEX(Paste_Here!N$2:N$850, MATCH(B651, Paste_Here!A$2:A$850, 0))&lt;&gt;"", ISNUMBER(VALUE(INDEX(Paste_Here!N$2:N$850, MATCH(B651, Paste_Here!A$2:A$850, 0))))), INDEX(Paste_Here!N$2:N$850, MATCH(B651, Paste_Here!A$2:A$850, 0)), ""), ""), "")</f>
        <v/>
      </c>
      <c r="AL651" s="66"/>
      <c r="AM651" s="76" t="str">
        <f>IFERROR(IF(B651&lt;&gt;"", IF(AND(INDEX(Paste_Here!O$2:O$850, MATCH(B651, Paste_Here!A$2:A$850, 0))&lt;&gt;"", ISNUMBER(VALUE(INDEX(Paste_Here!O$2:O$850, MATCH(B651, Paste_Here!A$2:A$850, 0))))), INDEX(Paste_Here!O$2:O$850, MATCH(B651, Paste_Here!A$2:A$850, 0)), ""), ""), "")</f>
        <v/>
      </c>
      <c r="AN651" s="66"/>
      <c r="AO651" s="76"/>
      <c r="AP651" s="66"/>
      <c r="AQ651" s="76"/>
      <c r="AR651" s="66"/>
      <c r="AS651" s="76"/>
      <c r="AT651" s="66"/>
      <c r="AU651" s="66"/>
      <c r="AV651" s="76" t="str">
        <f t="shared" si="83"/>
        <v/>
      </c>
      <c r="AW651" s="66"/>
      <c r="AX651" s="76" t="str">
        <f>IFERROR(IF(B651&lt;&gt;"", IF(ISNUMBER(SEARCH("Revealed-Potential (Primary Focus)", LOWER(INDEX(Paste_Here!Z$2:Z$850, MATCH(B651, Paste_Here!A$2:A$850, 0))))), "Rev-Potential: Prim", IF(ISNUMBER(SEARCH("Revealed-Potential (Secondary Focus)", LOWER(INDEX(Paste_Here!Z$2:Z$850, MATCH(B651, Paste_Here!A$2:A$850, 0))))), "Rev-Potential: Sec", IF(ISNUMBER(SEARCH("Monitoring", LOWER(INDEX(Paste_Here!Z$2:Z$850, MATCH(B651, Paste_Here!A$2:A$850, 0))))), "Monitoring", IF(ISNUMBER(SEARCH("At-Promise (Secondary Focus)", LOWER(INDEX(Paste_Here!Z$2:Z$850, MATCH(B651, Paste_Here!A$2:A$850, 0))))), "At-Promise: Sec", IF(ISNUMBER(SEARCH("At-Promise (Primary Focus)", LOWER(INDEX(Paste_Here!Z$2:Z$850, MATCH(B651, Paste_Here!A$2:A$850, 0))))), "At-Promise: Prim", ""))))), ""), "")</f>
        <v/>
      </c>
      <c r="AY651" s="66"/>
      <c r="AZ651" s="76"/>
      <c r="BA651" s="66"/>
      <c r="BB651" s="76"/>
      <c r="BC651" s="66"/>
      <c r="BD651" s="76"/>
      <c r="BE651" s="66"/>
      <c r="BF651" s="76"/>
      <c r="BG651" s="66"/>
      <c r="BH651" s="76"/>
      <c r="BI651" s="66"/>
      <c r="BJ651" s="66"/>
      <c r="BK651" s="76" t="str">
        <f t="shared" si="84"/>
        <v/>
      </c>
      <c r="BL651" s="66"/>
      <c r="BM651" s="76" t="str">
        <f>IFERROR(IF(B651&lt;&gt;"", IF(AND(ISNUMBER(VALUE(SUBSTITUTE(SUBSTITUTE(Paste_Here!R651, "br", "-"), "L", ""))), VALUE(SUBSTITUTE(SUBSTITUTE(Paste_Here!R651, "br", "-"), "L", "")) &gt;= 1095), "Yes", IF(AND(ISNUMBER(VALUE(SUBSTITUTE(SUBSTITUTE(Paste_Here!R651, "br", "-"), "L", ""))), VALUE(SUBSTITUTE(SUBSTITUTE(Paste_Here!R651, "br", "-"), "L", "")) &lt;= 1094), "No", "")), ""), "")</f>
        <v/>
      </c>
      <c r="BN651" s="66"/>
      <c r="BO651" s="76" t="str">
        <f>IFERROR(IF(B651&lt;&gt;"", IF(COUNTIF(INDEX(Paste_Here!Y$2:AB$850, MATCH(B651, Paste_Here!A$2:A$850, 0), 0), "yes") &gt; 0, "Yes", IF(COUNTIF(INDEX(Paste_Here!Y$2:AB$850, MATCH(B651, Paste_Here!A$2:A$850, 0), 0), "no") &gt; 0, "No", "")), ""), "")</f>
        <v/>
      </c>
      <c r="BP651" s="66"/>
      <c r="BQ651" s="76" t="str">
        <f>IFERROR(IF(B651&lt;&gt;"", IF(AND(ISNUMBER(VALUE(SUBSTITUTE(SUBSTITUTE(Paste_Here!U651, "em", "-"), "q", ""))), VALUE(SUBSTITUTE(SUBSTITUTE(Paste_Here!U651, "em", "-"), "q", "")) &gt;= 910), "Yes", IF(AND(ISNUMBER(VALUE(SUBSTITUTE(SUBSTITUTE(Paste_Here!U651, "em", "-"), "q", ""))), VALUE(SUBSTITUTE(SUBSTITUTE(Paste_Here!U651, "em", "-"), "q", "")) &lt;= 909), "No", "")), ""), "")</f>
        <v/>
      </c>
      <c r="BR651" s="66"/>
      <c r="BS651" s="76" t="str">
        <f>IFERROR(IF(B651&lt;&gt;"", IF(AND(INDEX(Paste_Here!X$2:X$850, MATCH(B651, Paste_Here!A$2:A$850, 0))&lt;&gt;"", ISNUMBER(VALUE(INDEX(Paste_Here!X$2:X$850, MATCH(B651, Paste_Here!A$2:A$850, 0))))), INDEX(Paste_Here!X$2:X$850, MATCH(B651, Paste_Here!A$2:A$850, 0)), ""), ""), "")</f>
        <v/>
      </c>
      <c r="BT651" s="66"/>
      <c r="BU651" s="76" t="str">
        <f>IFERROR(IF(B651&lt;&gt;"", IF(ISNUMBER(VALUE(INDEX(Paste_Here!G$2:G$850, MATCH(B651, Paste_Here!A$2:A$850, 0)))), IF(VALUE(INDEX(Paste_Here!G$2:G$850, MATCH(B651, Paste_Here!A$2:A$850, 0)))=0, "No", IF(AND(VALUE(INDEX(Paste_Here!G$2:G$850, MATCH(B651, Paste_Here!A$2:A$850, 0)))&gt;=1, VALUE(INDEX(Paste_Here!G$2:G$850, MATCH(B651, Paste_Here!A$2:A$850, 0)))&lt;=4), VALUE(INDEX(Paste_Here!G$2:G$850, MATCH(B651, Paste_Here!A$2:A$850, 0))), "")), ""), ""), "")</f>
        <v/>
      </c>
      <c r="BV651" s="66"/>
      <c r="BW651" s="76" t="str">
        <f>IFERROR(IF(B651&lt;&gt;"", IF(ISNUMBER(VALUE(INDEX(Paste_Here!H$2:H$850, MATCH(B651, Paste_Here!A$2:A$850, 0)))), IF(VALUE(INDEX(Paste_Here!H$2:H$850, MATCH(B651, Paste_Here!A$2:A$850, 0)))=0, "No", IF(AND(VALUE(INDEX(Paste_Here!H$2:H$850, MATCH(B651, Paste_Here!A$2:A$850, 0)))&gt;=1, VALUE(INDEX(Paste_Here!H$2:H$850, MATCH(B651, Paste_Here!A$2:A$850, 0)))&lt;=4), VALUE(INDEX(Paste_Here!H$2:H$850, MATCH(B651, Paste_Here!A$2:A$850, 0))), "")), ""), ""), "")</f>
        <v/>
      </c>
      <c r="BX651" s="66"/>
      <c r="BY651" s="76"/>
      <c r="BZ651" s="66"/>
      <c r="CA651" s="76"/>
      <c r="CB651" s="66"/>
      <c r="CC651" s="66"/>
      <c r="CD651" s="76" t="str">
        <f t="shared" si="85"/>
        <v/>
      </c>
      <c r="CE651" s="66"/>
      <c r="CF651" s="76" t="str">
        <f>IFERROR(IF(B651&lt;&gt;"", IF(AND(INDEX(Paste_Here!P$2:P$850, MATCH(B651, Paste_Here!A$2:A$850, 0))&lt;&gt;"", ISNUMBER(VALUE(INDEX(Paste_Here!P$2:P$850, MATCH(B651, Paste_Here!A$2:A$850, 0))))), INDEX(Paste_Here!P$2:P$850, MATCH(B651, Paste_Here!A$2:A$850, 0)), ""), ""), "")</f>
        <v/>
      </c>
      <c r="CG651" s="66"/>
      <c r="CH651" s="76" t="str">
        <f>IFERROR(IF(B651&lt;&gt;"", IF(ISNUMBER(SEARCH("highrisk", LOWER(INDEX(Paste_Here!Q$2:Q$850, MATCH(B651, Paste_Here!A$2:A$850, 0))))), "High Risk", IF(ISNUMBER(SEARCH("lowrisk", LOWER(INDEX(Paste_Here!Q$2:Q$850, MATCH(B651, Paste_Here!A$2:A$850, 0))))), "Low Risk", IF(ISNUMBER(SEARCH("somerisk", LOWER(INDEX(Paste_Here!Q$2:Q$850, MATCH(B651, Paste_Here!A$2:A$850, 0))))), "Some Risk", ""))), ""), "")</f>
        <v/>
      </c>
      <c r="CI651" s="66"/>
      <c r="CJ651" s="76" t="str">
        <f>IFERROR(IF(B651&lt;&gt;"", IF(AND(INDEX(Paste_Here!AA$2:AA$850, MATCH(B651, Paste_Here!A$2:A$850, 0))&lt;&gt;"", ISNUMBER(VALUE(INDEX(Paste_Here!AA$2:AA$850, MATCH(B651, Paste_Here!A$2:A$850, 0))))), INDEX(Paste_Here!AA$2:AA$850, MATCH(B651, Paste_Here!A$2:A$850, 0)), ""), ""), "")</f>
        <v/>
      </c>
      <c r="CK651" s="66"/>
      <c r="CL651" s="76" t="str">
        <f>IFERROR(IF(B651&lt;&gt;"", IF(LOWER(INDEX(Paste_Here!AB$2:AB$850, MATCH(B651, Paste_Here!A$2:A$850, 0)))="approaching expectations", "Approaching", IF(LOWER(INDEX(Paste_Here!AB$2:AB$850, MATCH(B651, Paste_Here!A$2:A$850, 0)))="met expectations", "Met", IF(LOWER(INDEX(Paste_Here!AB$2:AB$850, MATCH(B651, Paste_Here!A$2:A$850, 0)))="exceeded expectations", "Exceeded", IF(LOWER(INDEX(Paste_Here!AB$2:AB$850, MATCH(B651, Paste_Here!A$2:A$850, 0)))="below expectations", "Below", "")))), ""), "")</f>
        <v/>
      </c>
      <c r="CM651" s="66"/>
      <c r="CN651" s="76" t="str">
        <f>IFERROR(IF(B651&lt;&gt;"", IF(AND(INDEX(Paste_Here!AC$2:AC$850, MATCH(B651, Paste_Here!A$2:A$850, 0))&lt;&gt;"", ISNUMBER(VALUE(INDEX(Paste_Here!AC$2:AC$850, MATCH(B651, Paste_Here!A$2:A$850, 0))))), INDEX(Paste_Here!AC$2:AC$850, MATCH(B651, Paste_Here!A$2:A$850, 0)), ""), ""), "")</f>
        <v/>
      </c>
      <c r="CO651" s="66"/>
      <c r="CP651" s="76"/>
      <c r="CQ651" s="66"/>
      <c r="CR651" s="76"/>
      <c r="CS651" s="66"/>
      <c r="CT651" s="76"/>
      <c r="CU651" s="66"/>
      <c r="CV651" s="76"/>
      <c r="CW651" s="66"/>
      <c r="CX651" s="76"/>
      <c r="CY651" s="66"/>
      <c r="CZ651" s="66"/>
      <c r="DA651" s="76" t="str">
        <f t="shared" si="86"/>
        <v/>
      </c>
      <c r="DB651" s="66"/>
      <c r="DC651" s="76" t="str">
        <f>IFERROR(IF(B651&lt;&gt;"", IF(AND(INDEX(Paste_Here!V$2:V$850, MATCH(B651, Paste_Here!A$2:A$850, 0))&lt;&gt;"", ISNUMBER(VALUE(INDEX(Paste_Here!V$2:V$850, MATCH(B651, Paste_Here!A$2:A$850, 0))))), INDEX(Paste_Here!V$2:V$850, MATCH(B651, Paste_Here!A$2:A$850, 0)), ""), ""), "")</f>
        <v/>
      </c>
      <c r="DD651" s="66"/>
      <c r="DE651" s="76" t="str">
        <f>IFERROR(IF(B651&lt;&gt;"", IF(ISNUMBER(SEARCH("highrisk", LOWER(INDEX(Paste_Here!W$2:W$850, MATCH(B651, Paste_Here!A$2:A$850, 0))))), "High Risk", IF(ISNUMBER(SEARCH("lowrisk", LOWER(INDEX(Paste_Here!W$2:W$850, MATCH(B651, Paste_Here!A$2:A$850, 0))))), "Low Risk", IF(ISNUMBER(SEARCH("somerisk", LOWER(INDEX(Paste_Here!W$2:W$850, MATCH(B651, Paste_Here!A$2:A$850, 0))))), "Some Risk", ""))), ""), "")</f>
        <v/>
      </c>
      <c r="DF651" s="66"/>
      <c r="DG651" s="76" t="str">
        <f>IFERROR(IF(B651&lt;&gt;"", IF(AND(INDEX(Paste_Here!S$2:S$850, MATCH(B651, Paste_Here!A$2:A$850, 0))&lt;&gt;"", ISNUMBER(VALUE(INDEX(Paste_Here!S$2:S$850, MATCH(B651, Paste_Here!A$2:A$850, 0))))), INDEX(Paste_Here!S$2:S$850, MATCH(B651, Paste_Here!A$2:A$850, 0)), ""), ""), "")</f>
        <v/>
      </c>
      <c r="DH651" s="66"/>
      <c r="DI651" s="76" t="str">
        <f>IFERROR(IF(B651&lt;&gt;"", IF(ISNUMBER(SEARCH("highrisk", LOWER(INDEX(Paste_Here!T$2:T$850, MATCH(B651, Paste_Here!A$2:A$850, 0))))), "High Risk", IF(ISNUMBER(SEARCH("lowrisk", LOWER(INDEX(Paste_Here!T$2:T$850, MATCH(B651, Paste_Here!A$2:A$850, 0))))), "Low Risk", IF(ISNUMBER(SEARCH("somerisk", LOWER(INDEX(Paste_Here!T$2:T$850, MATCH(B651, Paste_Here!A$2:A$850, 0))))), "Some Risk", ""))), ""), "")</f>
        <v/>
      </c>
      <c r="DJ651" s="66"/>
      <c r="DK651" s="76" t="str">
        <f>IFERROR(IF(B651&lt;&gt;"", IF(AND(INDEX(Paste_Here!AD$2:AD$850, MATCH(B651, Paste_Here!A$2:A$850, 0))&lt;&gt;"", ISNUMBER(VALUE(INDEX(Paste_Here!AD$2:AD$850, MATCH(B651, Paste_Here!A$2:A$850, 0))))), INDEX(Paste_Here!AD$2:AD$850, MATCH(B651, Paste_Here!A$2:A$850, 0)), ""), ""), "")</f>
        <v/>
      </c>
      <c r="DL651" s="66"/>
      <c r="DM651" s="76" t="str">
        <f>IFERROR(IF(B651&lt;&gt;"", IF(LOWER(INDEX(Paste_Here!AE$2:AE$850, MATCH(B651, Paste_Here!A$2:A$850, 0)))="approaching expectations", "Approaching", IF(LOWER(INDEX(Paste_Here!AE$2:AE$850, MATCH(B651, Paste_Here!A$2:A$850, 0)))="met expectations", "Met", IF(LOWER(INDEX(Paste_Here!AE$2:AE$850, MATCH(B651, Paste_Here!A$2:A$850, 0)))="exceeded expectations", "Exceeded", IF(LOWER(INDEX(Paste_Here!AE$2:AE$850, MATCH(B651, Paste_Here!A$2:A$850, 0)))="below expectations", "Below", "")))), ""), "")</f>
        <v/>
      </c>
      <c r="DN651" s="66"/>
      <c r="DO651" s="76"/>
      <c r="DP651" s="66"/>
      <c r="DQ651" s="76"/>
      <c r="DR651" s="66"/>
      <c r="DS651" s="76"/>
      <c r="DT651" s="66"/>
      <c r="DU651" s="76"/>
      <c r="DV651" s="66"/>
      <c r="DW651" s="66"/>
      <c r="DX651" s="76" t="str">
        <f t="shared" si="87"/>
        <v/>
      </c>
      <c r="DY651" s="66"/>
      <c r="DZ651" s="76"/>
      <c r="EA651" s="66"/>
      <c r="EB651" s="76"/>
      <c r="EC651" s="66"/>
      <c r="ED651" s="76" t="str">
        <f>IFERROR(IF(B651&lt;&gt;"", IF(AND(INDEX(Paste_Here!AF$2:AF$850, MATCH(B651, Paste_Here!A$2:A$850, 0))&lt;&gt;"", ISNUMBER(VALUE(INDEX(Paste_Here!AF$2:AF$850, MATCH(B651, Paste_Here!A$2:A$850, 0))))), INDEX(Paste_Here!AF$2:AF$850, MATCH(B651, Paste_Here!A$2:A$850, 0)), ""), ""), "")</f>
        <v/>
      </c>
      <c r="EE651" s="66"/>
      <c r="EF651" s="76"/>
      <c r="EG651" s="66"/>
      <c r="EH651" s="76"/>
      <c r="EI651" s="66"/>
      <c r="EJ651" s="76" t="str">
        <f>IFERROR(IF(B651&lt;&gt;"", IF(AND(INDEX(Paste_Here!AG$2:AG$850, MATCH(B651, Paste_Here!A$2:A$850, 0))&lt;&gt;"", ISNUMBER(VALUE(INDEX(Paste_Here!AG$2:AG$850, MATCH(B651, Paste_Here!A$2:A$850, 0))))), INDEX(Paste_Here!AG$2:AG$850, MATCH(B651, Paste_Here!A$2:A$850, 0)), ""), ""), "")</f>
        <v/>
      </c>
      <c r="EK651" s="66"/>
      <c r="EL651" s="76"/>
      <c r="EM651" s="66"/>
      <c r="EN651" s="76"/>
      <c r="EO651" s="66"/>
      <c r="EP651" s="76"/>
      <c r="EQ651" s="66"/>
      <c r="ER651" s="76"/>
      <c r="ES651" s="66"/>
      <c r="ET651" s="66"/>
      <c r="EU651" s="76"/>
      <c r="EV651" s="66"/>
      <c r="EW651" s="76"/>
      <c r="EX651" s="66"/>
      <c r="EY651" s="76"/>
      <c r="EZ651" s="66"/>
      <c r="FA651" s="76"/>
      <c r="FB651" s="66"/>
      <c r="FC651" s="76"/>
      <c r="FD651" s="66"/>
      <c r="FE651" s="76"/>
      <c r="FF651" s="66"/>
      <c r="FG651" s="76"/>
      <c r="FH651" s="66"/>
      <c r="FI651" s="76"/>
      <c r="FJ651" s="66"/>
      <c r="FK651" s="76"/>
      <c r="FL651" s="66"/>
      <c r="FM651" s="76"/>
      <c r="FN651" s="66"/>
      <c r="FO651" s="76"/>
      <c r="FP651" s="66"/>
      <c r="FQ651" s="76"/>
      <c r="FR651" s="66"/>
      <c r="FS651" s="76"/>
      <c r="FT651" s="66"/>
      <c r="FU651" s="76"/>
      <c r="FV651" s="66"/>
      <c r="FW651" s="76"/>
      <c r="FX651" s="66"/>
      <c r="FY651" s="76"/>
      <c r="FZ651" s="66"/>
      <c r="GA651" s="76"/>
      <c r="GB651" s="66"/>
      <c r="GC651" s="76"/>
      <c r="GD651" s="66"/>
      <c r="GE651" s="76"/>
      <c r="GF651" s="66"/>
      <c r="GG651" s="76"/>
      <c r="GH651" s="66"/>
      <c r="GI651" s="76"/>
      <c r="GJ651" s="66"/>
      <c r="GK651" s="76"/>
      <c r="GL651" s="66"/>
      <c r="GM651" s="76"/>
      <c r="GN651" s="66"/>
      <c r="GO651" s="76"/>
      <c r="GP651" s="66"/>
      <c r="GQ651" s="76"/>
      <c r="GR651" s="66"/>
      <c r="GS651" s="76"/>
      <c r="GT651" s="66"/>
      <c r="GU651" s="76"/>
      <c r="GV651" s="66"/>
      <c r="GW651" s="76"/>
      <c r="GX651" s="66"/>
      <c r="GY651" s="76"/>
      <c r="GZ651" s="66"/>
      <c r="HA651" s="76"/>
      <c r="HB651" s="66"/>
      <c r="HC651" s="76"/>
      <c r="HD651" s="66"/>
      <c r="HE651" s="76"/>
      <c r="HF651" s="66"/>
      <c r="HG651" s="76"/>
      <c r="HH651" s="66"/>
      <c r="HI651" s="76"/>
      <c r="HJ651" s="66"/>
      <c r="HK651" s="76"/>
      <c r="HL651" s="66"/>
      <c r="HM651" s="76"/>
      <c r="HN651" s="66"/>
      <c r="HO651" s="76"/>
      <c r="HP651" s="66"/>
      <c r="HQ651" s="76"/>
      <c r="HR651" s="66"/>
      <c r="HS651" s="76"/>
      <c r="HT651" s="66"/>
      <c r="HU651" s="76"/>
      <c r="HV651" s="66"/>
      <c r="HW651" s="76"/>
      <c r="HX651" s="66"/>
      <c r="HY651" s="76"/>
      <c r="HZ651" s="66"/>
      <c r="IA651" s="76"/>
      <c r="IB651" s="66"/>
      <c r="IC651" s="76"/>
      <c r="ID651" s="66"/>
      <c r="IE651" s="76"/>
      <c r="IF651" s="66"/>
      <c r="IG651" s="76"/>
      <c r="IH651" s="66"/>
      <c r="II651" s="76"/>
      <c r="IJ651" s="66"/>
      <c r="IK651" s="76"/>
      <c r="IL651" s="66"/>
      <c r="IM651" s="76"/>
      <c r="IN651" s="66"/>
      <c r="IO651" s="76"/>
      <c r="IP651" s="66"/>
      <c r="IQ651" s="76"/>
      <c r="IR651" s="66"/>
      <c r="IS651" s="76"/>
      <c r="IT651" s="66"/>
      <c r="IU651" s="76"/>
      <c r="IV651" s="66"/>
      <c r="IW651" s="76"/>
      <c r="IX651" s="66"/>
      <c r="IY651" s="76"/>
      <c r="IZ651" s="66"/>
      <c r="JA651" s="76"/>
      <c r="JB651" s="66"/>
      <c r="JC651" s="76"/>
      <c r="JD651" s="66"/>
      <c r="JE651" s="76"/>
      <c r="JF651" s="66"/>
      <c r="JG651" s="76"/>
      <c r="JH651" s="66"/>
      <c r="JI651" s="76"/>
      <c r="JJ651" s="66"/>
      <c r="JK651" s="76"/>
      <c r="JL651" s="66"/>
      <c r="JM651" s="76"/>
      <c r="JN651" s="66"/>
      <c r="JO651" s="76"/>
      <c r="JP651" s="66"/>
      <c r="JQ651" s="76"/>
      <c r="JR651" s="66"/>
      <c r="JS651" s="76"/>
      <c r="JT651" s="66"/>
      <c r="JU651" s="76"/>
      <c r="JV651" s="66"/>
      <c r="JW651" s="76"/>
      <c r="JX651" s="66"/>
      <c r="JY651" s="76"/>
      <c r="JZ651" s="66"/>
      <c r="KA651" s="76"/>
      <c r="KB651" s="66"/>
      <c r="KC651" s="76"/>
      <c r="KD651" s="66"/>
      <c r="KE651" s="76"/>
      <c r="KF651" s="66"/>
      <c r="KG651" s="76"/>
      <c r="KH651" s="66"/>
      <c r="KI651" s="76"/>
      <c r="KJ651" s="66"/>
      <c r="KK651" s="76"/>
      <c r="KL651" s="66"/>
      <c r="KM651" s="76"/>
      <c r="KN651" s="66"/>
      <c r="KO651" s="76"/>
      <c r="KP651" s="66"/>
      <c r="KQ651" s="76"/>
      <c r="KR651" s="66"/>
      <c r="KS651" s="76"/>
      <c r="KT651" s="66"/>
      <c r="KU651" s="76"/>
      <c r="KV651" s="66"/>
      <c r="KW651" s="76"/>
      <c r="KX651" s="66"/>
      <c r="KY651" s="76"/>
      <c r="KZ651" s="66"/>
      <c r="LA651" s="76"/>
      <c r="LB651" s="66"/>
      <c r="LC651" s="76"/>
      <c r="LD651" s="66"/>
      <c r="LE651" s="76"/>
      <c r="LF651" s="66"/>
      <c r="LG651" s="76"/>
      <c r="LH651" s="66"/>
      <c r="LI651" s="76"/>
      <c r="LJ651" s="66"/>
      <c r="LK651" s="76"/>
      <c r="LL651" s="66"/>
      <c r="LM651" s="76"/>
      <c r="LN651" s="66"/>
      <c r="LO651" s="76"/>
      <c r="LP651" s="66"/>
      <c r="LQ651" s="76"/>
      <c r="LR651" s="66"/>
      <c r="LS651" s="76"/>
      <c r="LT651" s="66"/>
      <c r="LU651" s="76"/>
      <c r="LV651" s="66"/>
      <c r="LW651" s="76"/>
      <c r="LX651" s="66"/>
      <c r="LY651" s="76"/>
      <c r="LZ651" s="66"/>
      <c r="MA651" s="76"/>
      <c r="MB651" s="66"/>
      <c r="MC651" s="76"/>
      <c r="MD651" s="66"/>
      <c r="MG651" s="1" t="str" cm="1">
        <f t="array" ref="MG651">IFERROR(INDEX(Paste_Here!$B$2:$B$850, MATCH(0, COUNTIF(MG$4:MG650, Paste_Here!$B$2:$B$850) + IF(Paste_Here!$B$2:$B$850="", 1, 0), 0)), "")</f>
        <v/>
      </c>
      <c r="MH651" s="1" t="str">
        <f>IF(MG651&lt;&gt;"", INDEX(Paste_Here!$A$2:$A$850, MATCH(MG651, Paste_Here!$B$2:$B$850, 0)), "")</f>
        <v/>
      </c>
      <c r="MI651" s="1" t="str">
        <f t="shared" si="88"/>
        <v/>
      </c>
      <c r="MJ651" s="1" t="str" cm="1">
        <f t="array" ref="MJ651">IFERROR(INDEX($MI$5:$MI$850, MATCH(SMALL(IF($MI$5:$MI$850&lt;&gt;"", COUNTIF($MI$5:$MI$850, "&lt;"&amp;$MI$5:$MI$850)+1), ROW()-ROW($MJ$5)+1), COUNTIF($MI$5:$MI$850, "&lt;"&amp;$MI$5:$MI$850)+1, 0)), "")</f>
        <v/>
      </c>
    </row>
    <row r="652" spans="1:348">
      <c r="A652" s="66"/>
      <c r="B652" s="76" t="str">
        <f t="shared" si="81"/>
        <v/>
      </c>
      <c r="C652" s="66"/>
      <c r="D652" s="76" t="str">
        <f>IFERROR(IF(B652&lt;&gt;"", IF(AND(INDEX(Paste_Here!B$2:B$850, MATCH(B652, Paste_Here!A$2:A$850, 0))&lt;&gt;"", ISNUMBER(VALUE(INDEX(Paste_Here!B$2:B$850, MATCH(B652, Paste_Here!A$2:A$850, 0))))), INDEX(Paste_Here!B$2:B$850, MATCH(B652, Paste_Here!A$2:A$850, 0)), ""), ""), "")</f>
        <v/>
      </c>
      <c r="E652" s="66"/>
      <c r="F652" s="76" t="str">
        <f>IFERROR(IF(B652&lt;&gt;"", IF(ISTEXT(INDEX(Paste_Here!K$2:K$850, MATCH(B652, Paste_Here!A$2:A$850, 0))), INDEX(Paste_Here!K$2:K$850, MATCH(B652, Paste_Here!A$2:A$850, 0)), ""), ""), "")</f>
        <v/>
      </c>
      <c r="G652" s="66"/>
      <c r="H652" s="76" t="str">
        <f>IFERROR(IF(B652&lt;&gt;"", IF(ISTEXT(INDEX(Paste_Here!C$2:C$850, MATCH(B652, Paste_Here!A$2:A$850, 0))), INDEX(Paste_Here!C$2:C$850, MATCH(B652, Paste_Here!A$2:A$850, 0)), ""), ""), "")</f>
        <v/>
      </c>
      <c r="I652" s="66"/>
      <c r="J652" s="76" t="str">
        <f>IFERROR(IF(B652&lt;&gt;"", IF(ISNUMBER(SEARCH("s", LOWER(INDEX(Paste_Here!M$2:M$850, MATCH(B652, Paste_Here!A$2:A$850, 0))))), "Yes", IF(INDEX(Paste_Here!M$2:M$850, MATCH(B652, Paste_Here!A$2:A$850, 0))&lt;&gt;"", "No", "")), ""), "")</f>
        <v/>
      </c>
      <c r="K652" s="66"/>
      <c r="L652" s="76" t="str">
        <f>IFERROR(IF(B652&lt;&gt;"", IF(ISNUMBER(SEARCH("yes", LOWER(INDEX(Paste_Here!E$2:E$850, MATCH(B652, Paste_Here!A$2:A$850, 0))))), "Yes", IF(ISNUMBER(SEARCH("no", LOWER(INDEX(Paste_Here!E$2:E$850, MATCH(B652, Paste_Here!A$2:A$850, 0))))), "No", "")), ""), "")</f>
        <v/>
      </c>
      <c r="M652" s="66"/>
      <c r="N652" s="76" t="str">
        <f>IFERROR(IF(B652&lt;&gt;"", IF(ISNUMBER(SEARCH("yes", LOWER(INDEX(Paste_Here!F$2:F$850, MATCH(B652, Paste_Here!A$2:A$850, 0))))), "Yes", IF(ISNUMBER(SEARCH("no", LOWER(INDEX(Paste_Here!F$2:F$850, MATCH(B652, Paste_Here!A$2:A$850, 0))))), "No", "")), ""), "")</f>
        <v/>
      </c>
      <c r="O652" s="66"/>
      <c r="P652" s="76" t="str">
        <f>IFERROR(IF(B652&lt;&gt;"", IF(ISNUMBER(SEARCH("yes", LOWER(INDEX(Paste_Here!L$2:L$850, MATCH(B652, Paste_Here!A$2:A$850, 0))))), "Yes", IF(ISNUMBER(SEARCH("no", LOWER(INDEX(Paste_Here!L$2:L$850, MATCH(B652, Paste_Here!A$2:A$850, 0))))), "No", "")), ""), "")</f>
        <v/>
      </c>
      <c r="Q652" s="66"/>
      <c r="R652" s="76" t="str">
        <f>IFERROR(IF(B652&lt;&gt;"", IF(ISNUMBER(SEARCH("transitional 2", LOWER(INDEX(Paste_Here!D$2:D$850, MATCH(B652, Paste_Here!A$2:A$850, 0))))), "T2", IF(ISNUMBER(SEARCH("transitional 1", LOWER(INDEX(Paste_Here!D$2:D$850, MATCH(B652, Paste_Here!A$2:A$850, 0))))), "T1", IF(ISNUMBER(SEARCH("waived ell services", LOWER(INDEX(Paste_Here!D$2:D$850, MATCH(B652, Paste_Here!A$2:A$850, 0))))), "W", IF(ISNUMBER(SEARCH("english language learner", LOWER(INDEX(Paste_Here!D$2:D$850, MATCH(B652, Paste_Here!A$2:A$850, 0))))), "L", "")))), ""), "")</f>
        <v/>
      </c>
      <c r="S652" s="66"/>
      <c r="T652" s="76" t="str">
        <f>IFERROR(IF(B652&lt;&gt;"", IF(ISNUMBER(SEARCH("yes", LOWER(INDEX(Paste_Here!I$2:I$850, MATCH(B652, Paste_Here!A$2:A$850, 0))))), "Yes", IF(ISNUMBER(SEARCH("no", LOWER(INDEX(Paste_Here!I$2:I$850, MATCH(B652, Paste_Here!A$2:A$850, 0))))), "No", "")), ""), "")</f>
        <v/>
      </c>
      <c r="U652" s="66"/>
      <c r="V652" s="76" t="str">
        <f>IFERROR(IF(B652&lt;&gt;"", IF(ISTEXT(INDEX(Paste_Here!J$2:J$850, MATCH(B652, Paste_Here!A$2:A$850, 0))), VALUE(INDEX(Paste_Here!J$2:J$850, MATCH(B652, Paste_Here!A$2:A$850, 0))), ""), ""), "")</f>
        <v/>
      </c>
      <c r="W652" s="66"/>
      <c r="X652" s="66"/>
      <c r="Y652" s="76" t="str">
        <f t="shared" si="82"/>
        <v/>
      </c>
      <c r="Z652" s="66"/>
      <c r="AA652" s="76" t="str">
        <f>IFERROR(IF(B652&lt;&gt;"", IF(AND(INDEX(Paste_Here!AI$2:AI$850, MATCH(B652, Paste_Here!A$2:A$850, 0))&lt;&gt;"", ISNUMBER(VALUE(INDEX(Paste_Here!AI$2:AI$850, MATCH(B652, Paste_Here!A$2:A$850, 0))))), INDEX(Paste_Here!AI$2:AI$850, MATCH(B652, Paste_Here!A$2:A$850, 0)), ""), ""), "")</f>
        <v/>
      </c>
      <c r="AB652" s="66"/>
      <c r="AC652" s="76" t="str">
        <f>IFERROR(IF(B652&lt;&gt;"", IF(AND(INDEX(Paste_Here!AJ$2:AJ$850, MATCH(B652, Paste_Here!A$2:A$850, 0))&lt;&gt;"", ISNUMBER(VALUE(INDEX(Paste_Here!AJ$2:AJ$850, MATCH(B652, Paste_Here!A$2:A$850, 0))))), INDEX(Paste_Here!AJ$2:AJ$850, MATCH(B652, Paste_Here!A$2:A$850, 0)), ""), ""), "")</f>
        <v/>
      </c>
      <c r="AD652" s="66"/>
      <c r="AE652" s="76" t="str">
        <f>IFERROR(IF(B652&lt;&gt;"", IF(AND(INDEX(Paste_Here!AK$2:AK$850, MATCH(B652, Paste_Here!A$2:A$850, 0))&lt;&gt;"", ISNUMBER(VALUE(INDEX(Paste_Here!AK$2:AK$850, MATCH(B652, Paste_Here!A$2:A$850, 0))))), INDEX(Paste_Here!AK$2:AK$850, MATCH(B652, Paste_Here!A$2:A$850, 0)), ""), ""), "")</f>
        <v/>
      </c>
      <c r="AF652" s="66"/>
      <c r="AG652" s="76" t="str">
        <f>IFERROR(IF(B652&lt;&gt;"", IF(AND(INDEX(Paste_Here!AL$2:AL$850, MATCH(B652, Paste_Here!A$2:A$850, 0))&lt;&gt;"", ISNUMBER(VALUE(INDEX(Paste_Here!AL$2:AL$850, MATCH(B652, Paste_Here!A$2:A$850, 0))))), INDEX(Paste_Here!AL$2:AL$850, MATCH(B652, Paste_Here!A$2:A$850, 0)), ""), ""), "")</f>
        <v/>
      </c>
      <c r="AH652" s="66"/>
      <c r="AI652" s="76" t="str">
        <f>IFERROR(IF(B652&lt;&gt;"", IF(AND(INDEX(Paste_Here!AH$2:AH$850, MATCH(B652, Paste_Here!A$2:A$850, 0))&lt;&gt;"", ISNUMBER(VALUE(INDEX(Paste_Here!AH$2:AH$850, MATCH(B652, Paste_Here!A$2:A$850, 0))))), IF(VALUE(INDEX(Paste_Here!AH$2:AH$850, MATCH(B652, Paste_Here!A$2:A$850, 0)))=0, "", INDEX(Paste_Here!AH$2:AH$850, MATCH(B652, Paste_Here!A$2:A$850, 0))), ""), ""), "")</f>
        <v/>
      </c>
      <c r="AJ652" s="66"/>
      <c r="AK652" s="76" t="str">
        <f>IFERROR(IF(B652&lt;&gt;"", IF(AND(INDEX(Paste_Here!N$2:N$850, MATCH(B652, Paste_Here!A$2:A$850, 0))&lt;&gt;"", ISNUMBER(VALUE(INDEX(Paste_Here!N$2:N$850, MATCH(B652, Paste_Here!A$2:A$850, 0))))), INDEX(Paste_Here!N$2:N$850, MATCH(B652, Paste_Here!A$2:A$850, 0)), ""), ""), "")</f>
        <v/>
      </c>
      <c r="AL652" s="66"/>
      <c r="AM652" s="76" t="str">
        <f>IFERROR(IF(B652&lt;&gt;"", IF(AND(INDEX(Paste_Here!O$2:O$850, MATCH(B652, Paste_Here!A$2:A$850, 0))&lt;&gt;"", ISNUMBER(VALUE(INDEX(Paste_Here!O$2:O$850, MATCH(B652, Paste_Here!A$2:A$850, 0))))), INDEX(Paste_Here!O$2:O$850, MATCH(B652, Paste_Here!A$2:A$850, 0)), ""), ""), "")</f>
        <v/>
      </c>
      <c r="AN652" s="66"/>
      <c r="AO652" s="76"/>
      <c r="AP652" s="66"/>
      <c r="AQ652" s="76"/>
      <c r="AR652" s="66"/>
      <c r="AS652" s="76"/>
      <c r="AT652" s="66"/>
      <c r="AU652" s="66"/>
      <c r="AV652" s="76" t="str">
        <f t="shared" si="83"/>
        <v/>
      </c>
      <c r="AW652" s="66"/>
      <c r="AX652" s="76" t="str">
        <f>IFERROR(IF(B652&lt;&gt;"", IF(ISNUMBER(SEARCH("Revealed-Potential (Primary Focus)", LOWER(INDEX(Paste_Here!Z$2:Z$850, MATCH(B652, Paste_Here!A$2:A$850, 0))))), "Rev-Potential: Prim", IF(ISNUMBER(SEARCH("Revealed-Potential (Secondary Focus)", LOWER(INDEX(Paste_Here!Z$2:Z$850, MATCH(B652, Paste_Here!A$2:A$850, 0))))), "Rev-Potential: Sec", IF(ISNUMBER(SEARCH("Monitoring", LOWER(INDEX(Paste_Here!Z$2:Z$850, MATCH(B652, Paste_Here!A$2:A$850, 0))))), "Monitoring", IF(ISNUMBER(SEARCH("At-Promise (Secondary Focus)", LOWER(INDEX(Paste_Here!Z$2:Z$850, MATCH(B652, Paste_Here!A$2:A$850, 0))))), "At-Promise: Sec", IF(ISNUMBER(SEARCH("At-Promise (Primary Focus)", LOWER(INDEX(Paste_Here!Z$2:Z$850, MATCH(B652, Paste_Here!A$2:A$850, 0))))), "At-Promise: Prim", ""))))), ""), "")</f>
        <v/>
      </c>
      <c r="AY652" s="66"/>
      <c r="AZ652" s="76"/>
      <c r="BA652" s="66"/>
      <c r="BB652" s="76"/>
      <c r="BC652" s="66"/>
      <c r="BD652" s="76"/>
      <c r="BE652" s="66"/>
      <c r="BF652" s="76"/>
      <c r="BG652" s="66"/>
      <c r="BH652" s="76"/>
      <c r="BI652" s="66"/>
      <c r="BJ652" s="66"/>
      <c r="BK652" s="76" t="str">
        <f t="shared" si="84"/>
        <v/>
      </c>
      <c r="BL652" s="66"/>
      <c r="BM652" s="76" t="str">
        <f>IFERROR(IF(B652&lt;&gt;"", IF(AND(ISNUMBER(VALUE(SUBSTITUTE(SUBSTITUTE(Paste_Here!R652, "br", "-"), "L", ""))), VALUE(SUBSTITUTE(SUBSTITUTE(Paste_Here!R652, "br", "-"), "L", "")) &gt;= 1095), "Yes", IF(AND(ISNUMBER(VALUE(SUBSTITUTE(SUBSTITUTE(Paste_Here!R652, "br", "-"), "L", ""))), VALUE(SUBSTITUTE(SUBSTITUTE(Paste_Here!R652, "br", "-"), "L", "")) &lt;= 1094), "No", "")), ""), "")</f>
        <v/>
      </c>
      <c r="BN652" s="66"/>
      <c r="BO652" s="76" t="str">
        <f>IFERROR(IF(B652&lt;&gt;"", IF(COUNTIF(INDEX(Paste_Here!Y$2:AB$850, MATCH(B652, Paste_Here!A$2:A$850, 0), 0), "yes") &gt; 0, "Yes", IF(COUNTIF(INDEX(Paste_Here!Y$2:AB$850, MATCH(B652, Paste_Here!A$2:A$850, 0), 0), "no") &gt; 0, "No", "")), ""), "")</f>
        <v/>
      </c>
      <c r="BP652" s="66"/>
      <c r="BQ652" s="76" t="str">
        <f>IFERROR(IF(B652&lt;&gt;"", IF(AND(ISNUMBER(VALUE(SUBSTITUTE(SUBSTITUTE(Paste_Here!U652, "em", "-"), "q", ""))), VALUE(SUBSTITUTE(SUBSTITUTE(Paste_Here!U652, "em", "-"), "q", "")) &gt;= 910), "Yes", IF(AND(ISNUMBER(VALUE(SUBSTITUTE(SUBSTITUTE(Paste_Here!U652, "em", "-"), "q", ""))), VALUE(SUBSTITUTE(SUBSTITUTE(Paste_Here!U652, "em", "-"), "q", "")) &lt;= 909), "No", "")), ""), "")</f>
        <v/>
      </c>
      <c r="BR652" s="66"/>
      <c r="BS652" s="76" t="str">
        <f>IFERROR(IF(B652&lt;&gt;"", IF(AND(INDEX(Paste_Here!X$2:X$850, MATCH(B652, Paste_Here!A$2:A$850, 0))&lt;&gt;"", ISNUMBER(VALUE(INDEX(Paste_Here!X$2:X$850, MATCH(B652, Paste_Here!A$2:A$850, 0))))), INDEX(Paste_Here!X$2:X$850, MATCH(B652, Paste_Here!A$2:A$850, 0)), ""), ""), "")</f>
        <v/>
      </c>
      <c r="BT652" s="66"/>
      <c r="BU652" s="76" t="str">
        <f>IFERROR(IF(B652&lt;&gt;"", IF(ISNUMBER(VALUE(INDEX(Paste_Here!G$2:G$850, MATCH(B652, Paste_Here!A$2:A$850, 0)))), IF(VALUE(INDEX(Paste_Here!G$2:G$850, MATCH(B652, Paste_Here!A$2:A$850, 0)))=0, "No", IF(AND(VALUE(INDEX(Paste_Here!G$2:G$850, MATCH(B652, Paste_Here!A$2:A$850, 0)))&gt;=1, VALUE(INDEX(Paste_Here!G$2:G$850, MATCH(B652, Paste_Here!A$2:A$850, 0)))&lt;=4), VALUE(INDEX(Paste_Here!G$2:G$850, MATCH(B652, Paste_Here!A$2:A$850, 0))), "")), ""), ""), "")</f>
        <v/>
      </c>
      <c r="BV652" s="66"/>
      <c r="BW652" s="76" t="str">
        <f>IFERROR(IF(B652&lt;&gt;"", IF(ISNUMBER(VALUE(INDEX(Paste_Here!H$2:H$850, MATCH(B652, Paste_Here!A$2:A$850, 0)))), IF(VALUE(INDEX(Paste_Here!H$2:H$850, MATCH(B652, Paste_Here!A$2:A$850, 0)))=0, "No", IF(AND(VALUE(INDEX(Paste_Here!H$2:H$850, MATCH(B652, Paste_Here!A$2:A$850, 0)))&gt;=1, VALUE(INDEX(Paste_Here!H$2:H$850, MATCH(B652, Paste_Here!A$2:A$850, 0)))&lt;=4), VALUE(INDEX(Paste_Here!H$2:H$850, MATCH(B652, Paste_Here!A$2:A$850, 0))), "")), ""), ""), "")</f>
        <v/>
      </c>
      <c r="BX652" s="66"/>
      <c r="BY652" s="76"/>
      <c r="BZ652" s="66"/>
      <c r="CA652" s="76"/>
      <c r="CB652" s="66"/>
      <c r="CC652" s="66"/>
      <c r="CD652" s="76" t="str">
        <f t="shared" si="85"/>
        <v/>
      </c>
      <c r="CE652" s="66"/>
      <c r="CF652" s="76" t="str">
        <f>IFERROR(IF(B652&lt;&gt;"", IF(AND(INDEX(Paste_Here!P$2:P$850, MATCH(B652, Paste_Here!A$2:A$850, 0))&lt;&gt;"", ISNUMBER(VALUE(INDEX(Paste_Here!P$2:P$850, MATCH(B652, Paste_Here!A$2:A$850, 0))))), INDEX(Paste_Here!P$2:P$850, MATCH(B652, Paste_Here!A$2:A$850, 0)), ""), ""), "")</f>
        <v/>
      </c>
      <c r="CG652" s="66"/>
      <c r="CH652" s="76" t="str">
        <f>IFERROR(IF(B652&lt;&gt;"", IF(ISNUMBER(SEARCH("highrisk", LOWER(INDEX(Paste_Here!Q$2:Q$850, MATCH(B652, Paste_Here!A$2:A$850, 0))))), "High Risk", IF(ISNUMBER(SEARCH("lowrisk", LOWER(INDEX(Paste_Here!Q$2:Q$850, MATCH(B652, Paste_Here!A$2:A$850, 0))))), "Low Risk", IF(ISNUMBER(SEARCH("somerisk", LOWER(INDEX(Paste_Here!Q$2:Q$850, MATCH(B652, Paste_Here!A$2:A$850, 0))))), "Some Risk", ""))), ""), "")</f>
        <v/>
      </c>
      <c r="CI652" s="66"/>
      <c r="CJ652" s="76" t="str">
        <f>IFERROR(IF(B652&lt;&gt;"", IF(AND(INDEX(Paste_Here!AA$2:AA$850, MATCH(B652, Paste_Here!A$2:A$850, 0))&lt;&gt;"", ISNUMBER(VALUE(INDEX(Paste_Here!AA$2:AA$850, MATCH(B652, Paste_Here!A$2:A$850, 0))))), INDEX(Paste_Here!AA$2:AA$850, MATCH(B652, Paste_Here!A$2:A$850, 0)), ""), ""), "")</f>
        <v/>
      </c>
      <c r="CK652" s="66"/>
      <c r="CL652" s="76" t="str">
        <f>IFERROR(IF(B652&lt;&gt;"", IF(LOWER(INDEX(Paste_Here!AB$2:AB$850, MATCH(B652, Paste_Here!A$2:A$850, 0)))="approaching expectations", "Approaching", IF(LOWER(INDEX(Paste_Here!AB$2:AB$850, MATCH(B652, Paste_Here!A$2:A$850, 0)))="met expectations", "Met", IF(LOWER(INDEX(Paste_Here!AB$2:AB$850, MATCH(B652, Paste_Here!A$2:A$850, 0)))="exceeded expectations", "Exceeded", IF(LOWER(INDEX(Paste_Here!AB$2:AB$850, MATCH(B652, Paste_Here!A$2:A$850, 0)))="below expectations", "Below", "")))), ""), "")</f>
        <v/>
      </c>
      <c r="CM652" s="66"/>
      <c r="CN652" s="76" t="str">
        <f>IFERROR(IF(B652&lt;&gt;"", IF(AND(INDEX(Paste_Here!AC$2:AC$850, MATCH(B652, Paste_Here!A$2:A$850, 0))&lt;&gt;"", ISNUMBER(VALUE(INDEX(Paste_Here!AC$2:AC$850, MATCH(B652, Paste_Here!A$2:A$850, 0))))), INDEX(Paste_Here!AC$2:AC$850, MATCH(B652, Paste_Here!A$2:A$850, 0)), ""), ""), "")</f>
        <v/>
      </c>
      <c r="CO652" s="66"/>
      <c r="CP652" s="76"/>
      <c r="CQ652" s="66"/>
      <c r="CR652" s="76"/>
      <c r="CS652" s="66"/>
      <c r="CT652" s="76"/>
      <c r="CU652" s="66"/>
      <c r="CV652" s="76"/>
      <c r="CW652" s="66"/>
      <c r="CX652" s="76"/>
      <c r="CY652" s="66"/>
      <c r="CZ652" s="66"/>
      <c r="DA652" s="76" t="str">
        <f t="shared" si="86"/>
        <v/>
      </c>
      <c r="DB652" s="66"/>
      <c r="DC652" s="76" t="str">
        <f>IFERROR(IF(B652&lt;&gt;"", IF(AND(INDEX(Paste_Here!V$2:V$850, MATCH(B652, Paste_Here!A$2:A$850, 0))&lt;&gt;"", ISNUMBER(VALUE(INDEX(Paste_Here!V$2:V$850, MATCH(B652, Paste_Here!A$2:A$850, 0))))), INDEX(Paste_Here!V$2:V$850, MATCH(B652, Paste_Here!A$2:A$850, 0)), ""), ""), "")</f>
        <v/>
      </c>
      <c r="DD652" s="66"/>
      <c r="DE652" s="76" t="str">
        <f>IFERROR(IF(B652&lt;&gt;"", IF(ISNUMBER(SEARCH("highrisk", LOWER(INDEX(Paste_Here!W$2:W$850, MATCH(B652, Paste_Here!A$2:A$850, 0))))), "High Risk", IF(ISNUMBER(SEARCH("lowrisk", LOWER(INDEX(Paste_Here!W$2:W$850, MATCH(B652, Paste_Here!A$2:A$850, 0))))), "Low Risk", IF(ISNUMBER(SEARCH("somerisk", LOWER(INDEX(Paste_Here!W$2:W$850, MATCH(B652, Paste_Here!A$2:A$850, 0))))), "Some Risk", ""))), ""), "")</f>
        <v/>
      </c>
      <c r="DF652" s="66"/>
      <c r="DG652" s="76" t="str">
        <f>IFERROR(IF(B652&lt;&gt;"", IF(AND(INDEX(Paste_Here!S$2:S$850, MATCH(B652, Paste_Here!A$2:A$850, 0))&lt;&gt;"", ISNUMBER(VALUE(INDEX(Paste_Here!S$2:S$850, MATCH(B652, Paste_Here!A$2:A$850, 0))))), INDEX(Paste_Here!S$2:S$850, MATCH(B652, Paste_Here!A$2:A$850, 0)), ""), ""), "")</f>
        <v/>
      </c>
      <c r="DH652" s="66"/>
      <c r="DI652" s="76" t="str">
        <f>IFERROR(IF(B652&lt;&gt;"", IF(ISNUMBER(SEARCH("highrisk", LOWER(INDEX(Paste_Here!T$2:T$850, MATCH(B652, Paste_Here!A$2:A$850, 0))))), "High Risk", IF(ISNUMBER(SEARCH("lowrisk", LOWER(INDEX(Paste_Here!T$2:T$850, MATCH(B652, Paste_Here!A$2:A$850, 0))))), "Low Risk", IF(ISNUMBER(SEARCH("somerisk", LOWER(INDEX(Paste_Here!T$2:T$850, MATCH(B652, Paste_Here!A$2:A$850, 0))))), "Some Risk", ""))), ""), "")</f>
        <v/>
      </c>
      <c r="DJ652" s="66"/>
      <c r="DK652" s="76" t="str">
        <f>IFERROR(IF(B652&lt;&gt;"", IF(AND(INDEX(Paste_Here!AD$2:AD$850, MATCH(B652, Paste_Here!A$2:A$850, 0))&lt;&gt;"", ISNUMBER(VALUE(INDEX(Paste_Here!AD$2:AD$850, MATCH(B652, Paste_Here!A$2:A$850, 0))))), INDEX(Paste_Here!AD$2:AD$850, MATCH(B652, Paste_Here!A$2:A$850, 0)), ""), ""), "")</f>
        <v/>
      </c>
      <c r="DL652" s="66"/>
      <c r="DM652" s="76" t="str">
        <f>IFERROR(IF(B652&lt;&gt;"", IF(LOWER(INDEX(Paste_Here!AE$2:AE$850, MATCH(B652, Paste_Here!A$2:A$850, 0)))="approaching expectations", "Approaching", IF(LOWER(INDEX(Paste_Here!AE$2:AE$850, MATCH(B652, Paste_Here!A$2:A$850, 0)))="met expectations", "Met", IF(LOWER(INDEX(Paste_Here!AE$2:AE$850, MATCH(B652, Paste_Here!A$2:A$850, 0)))="exceeded expectations", "Exceeded", IF(LOWER(INDEX(Paste_Here!AE$2:AE$850, MATCH(B652, Paste_Here!A$2:A$850, 0)))="below expectations", "Below", "")))), ""), "")</f>
        <v/>
      </c>
      <c r="DN652" s="66"/>
      <c r="DO652" s="76"/>
      <c r="DP652" s="66"/>
      <c r="DQ652" s="76"/>
      <c r="DR652" s="66"/>
      <c r="DS652" s="76"/>
      <c r="DT652" s="66"/>
      <c r="DU652" s="76"/>
      <c r="DV652" s="66"/>
      <c r="DW652" s="66"/>
      <c r="DX652" s="76" t="str">
        <f t="shared" si="87"/>
        <v/>
      </c>
      <c r="DY652" s="66"/>
      <c r="DZ652" s="76"/>
      <c r="EA652" s="66"/>
      <c r="EB652" s="76"/>
      <c r="EC652" s="66"/>
      <c r="ED652" s="76" t="str">
        <f>IFERROR(IF(B652&lt;&gt;"", IF(AND(INDEX(Paste_Here!AF$2:AF$850, MATCH(B652, Paste_Here!A$2:A$850, 0))&lt;&gt;"", ISNUMBER(VALUE(INDEX(Paste_Here!AF$2:AF$850, MATCH(B652, Paste_Here!A$2:A$850, 0))))), INDEX(Paste_Here!AF$2:AF$850, MATCH(B652, Paste_Here!A$2:A$850, 0)), ""), ""), "")</f>
        <v/>
      </c>
      <c r="EE652" s="66"/>
      <c r="EF652" s="76"/>
      <c r="EG652" s="66"/>
      <c r="EH652" s="76"/>
      <c r="EI652" s="66"/>
      <c r="EJ652" s="76" t="str">
        <f>IFERROR(IF(B652&lt;&gt;"", IF(AND(INDEX(Paste_Here!AG$2:AG$850, MATCH(B652, Paste_Here!A$2:A$850, 0))&lt;&gt;"", ISNUMBER(VALUE(INDEX(Paste_Here!AG$2:AG$850, MATCH(B652, Paste_Here!A$2:A$850, 0))))), INDEX(Paste_Here!AG$2:AG$850, MATCH(B652, Paste_Here!A$2:A$850, 0)), ""), ""), "")</f>
        <v/>
      </c>
      <c r="EK652" s="66"/>
      <c r="EL652" s="76"/>
      <c r="EM652" s="66"/>
      <c r="EN652" s="76"/>
      <c r="EO652" s="66"/>
      <c r="EP652" s="76"/>
      <c r="EQ652" s="66"/>
      <c r="ER652" s="76"/>
      <c r="ES652" s="66"/>
      <c r="ET652" s="66"/>
      <c r="EU652" s="76"/>
      <c r="EV652" s="66"/>
      <c r="EW652" s="76"/>
      <c r="EX652" s="66"/>
      <c r="EY652" s="76"/>
      <c r="EZ652" s="66"/>
      <c r="FA652" s="76"/>
      <c r="FB652" s="66"/>
      <c r="FC652" s="76"/>
      <c r="FD652" s="66"/>
      <c r="FE652" s="76"/>
      <c r="FF652" s="66"/>
      <c r="FG652" s="76"/>
      <c r="FH652" s="66"/>
      <c r="FI652" s="76"/>
      <c r="FJ652" s="66"/>
      <c r="FK652" s="76"/>
      <c r="FL652" s="66"/>
      <c r="FM652" s="76"/>
      <c r="FN652" s="66"/>
      <c r="FO652" s="76"/>
      <c r="FP652" s="66"/>
      <c r="FQ652" s="76"/>
      <c r="FR652" s="66"/>
      <c r="FS652" s="76"/>
      <c r="FT652" s="66"/>
      <c r="FU652" s="76"/>
      <c r="FV652" s="66"/>
      <c r="FW652" s="76"/>
      <c r="FX652" s="66"/>
      <c r="FY652" s="76"/>
      <c r="FZ652" s="66"/>
      <c r="GA652" s="76"/>
      <c r="GB652" s="66"/>
      <c r="GC652" s="76"/>
      <c r="GD652" s="66"/>
      <c r="GE652" s="76"/>
      <c r="GF652" s="66"/>
      <c r="GG652" s="76"/>
      <c r="GH652" s="66"/>
      <c r="GI652" s="76"/>
      <c r="GJ652" s="66"/>
      <c r="GK652" s="76"/>
      <c r="GL652" s="66"/>
      <c r="GM652" s="76"/>
      <c r="GN652" s="66"/>
      <c r="GO652" s="76"/>
      <c r="GP652" s="66"/>
      <c r="GQ652" s="76"/>
      <c r="GR652" s="66"/>
      <c r="GS652" s="76"/>
      <c r="GT652" s="66"/>
      <c r="GU652" s="76"/>
      <c r="GV652" s="66"/>
      <c r="GW652" s="76"/>
      <c r="GX652" s="66"/>
      <c r="GY652" s="76"/>
      <c r="GZ652" s="66"/>
      <c r="HA652" s="76"/>
      <c r="HB652" s="66"/>
      <c r="HC652" s="76"/>
      <c r="HD652" s="66"/>
      <c r="HE652" s="76"/>
      <c r="HF652" s="66"/>
      <c r="HG652" s="76"/>
      <c r="HH652" s="66"/>
      <c r="HI652" s="76"/>
      <c r="HJ652" s="66"/>
      <c r="HK652" s="76"/>
      <c r="HL652" s="66"/>
      <c r="HM652" s="76"/>
      <c r="HN652" s="66"/>
      <c r="HO652" s="76"/>
      <c r="HP652" s="66"/>
      <c r="HQ652" s="76"/>
      <c r="HR652" s="66"/>
      <c r="HS652" s="76"/>
      <c r="HT652" s="66"/>
      <c r="HU652" s="76"/>
      <c r="HV652" s="66"/>
      <c r="HW652" s="76"/>
      <c r="HX652" s="66"/>
      <c r="HY652" s="76"/>
      <c r="HZ652" s="66"/>
      <c r="IA652" s="76"/>
      <c r="IB652" s="66"/>
      <c r="IC652" s="76"/>
      <c r="ID652" s="66"/>
      <c r="IE652" s="76"/>
      <c r="IF652" s="66"/>
      <c r="IG652" s="76"/>
      <c r="IH652" s="66"/>
      <c r="II652" s="76"/>
      <c r="IJ652" s="66"/>
      <c r="IK652" s="76"/>
      <c r="IL652" s="66"/>
      <c r="IM652" s="76"/>
      <c r="IN652" s="66"/>
      <c r="IO652" s="76"/>
      <c r="IP652" s="66"/>
      <c r="IQ652" s="76"/>
      <c r="IR652" s="66"/>
      <c r="IS652" s="76"/>
      <c r="IT652" s="66"/>
      <c r="IU652" s="76"/>
      <c r="IV652" s="66"/>
      <c r="IW652" s="76"/>
      <c r="IX652" s="66"/>
      <c r="IY652" s="76"/>
      <c r="IZ652" s="66"/>
      <c r="JA652" s="76"/>
      <c r="JB652" s="66"/>
      <c r="JC652" s="76"/>
      <c r="JD652" s="66"/>
      <c r="JE652" s="76"/>
      <c r="JF652" s="66"/>
      <c r="JG652" s="76"/>
      <c r="JH652" s="66"/>
      <c r="JI652" s="76"/>
      <c r="JJ652" s="66"/>
      <c r="JK652" s="76"/>
      <c r="JL652" s="66"/>
      <c r="JM652" s="76"/>
      <c r="JN652" s="66"/>
      <c r="JO652" s="76"/>
      <c r="JP652" s="66"/>
      <c r="JQ652" s="76"/>
      <c r="JR652" s="66"/>
      <c r="JS652" s="76"/>
      <c r="JT652" s="66"/>
      <c r="JU652" s="76"/>
      <c r="JV652" s="66"/>
      <c r="JW652" s="76"/>
      <c r="JX652" s="66"/>
      <c r="JY652" s="76"/>
      <c r="JZ652" s="66"/>
      <c r="KA652" s="76"/>
      <c r="KB652" s="66"/>
      <c r="KC652" s="76"/>
      <c r="KD652" s="66"/>
      <c r="KE652" s="76"/>
      <c r="KF652" s="66"/>
      <c r="KG652" s="76"/>
      <c r="KH652" s="66"/>
      <c r="KI652" s="76"/>
      <c r="KJ652" s="66"/>
      <c r="KK652" s="76"/>
      <c r="KL652" s="66"/>
      <c r="KM652" s="76"/>
      <c r="KN652" s="66"/>
      <c r="KO652" s="76"/>
      <c r="KP652" s="66"/>
      <c r="KQ652" s="76"/>
      <c r="KR652" s="66"/>
      <c r="KS652" s="76"/>
      <c r="KT652" s="66"/>
      <c r="KU652" s="76"/>
      <c r="KV652" s="66"/>
      <c r="KW652" s="76"/>
      <c r="KX652" s="66"/>
      <c r="KY652" s="76"/>
      <c r="KZ652" s="66"/>
      <c r="LA652" s="76"/>
      <c r="LB652" s="66"/>
      <c r="LC652" s="76"/>
      <c r="LD652" s="66"/>
      <c r="LE652" s="76"/>
      <c r="LF652" s="66"/>
      <c r="LG652" s="76"/>
      <c r="LH652" s="66"/>
      <c r="LI652" s="76"/>
      <c r="LJ652" s="66"/>
      <c r="LK652" s="76"/>
      <c r="LL652" s="66"/>
      <c r="LM652" s="76"/>
      <c r="LN652" s="66"/>
      <c r="LO652" s="76"/>
      <c r="LP652" s="66"/>
      <c r="LQ652" s="76"/>
      <c r="LR652" s="66"/>
      <c r="LS652" s="76"/>
      <c r="LT652" s="66"/>
      <c r="LU652" s="76"/>
      <c r="LV652" s="66"/>
      <c r="LW652" s="76"/>
      <c r="LX652" s="66"/>
      <c r="LY652" s="76"/>
      <c r="LZ652" s="66"/>
      <c r="MA652" s="76"/>
      <c r="MB652" s="66"/>
      <c r="MC652" s="76"/>
      <c r="MD652" s="66"/>
      <c r="MG652" s="1" t="str" cm="1">
        <f t="array" ref="MG652">IFERROR(INDEX(Paste_Here!$B$2:$B$850, MATCH(0, COUNTIF(MG$4:MG651, Paste_Here!$B$2:$B$850) + IF(Paste_Here!$B$2:$B$850="", 1, 0), 0)), "")</f>
        <v/>
      </c>
      <c r="MH652" s="1" t="str">
        <f>IF(MG652&lt;&gt;"", INDEX(Paste_Here!$A$2:$A$850, MATCH(MG652, Paste_Here!$B$2:$B$850, 0)), "")</f>
        <v/>
      </c>
      <c r="MI652" s="1" t="str">
        <f t="shared" si="88"/>
        <v/>
      </c>
      <c r="MJ652" s="1" t="str" cm="1">
        <f t="array" ref="MJ652">IFERROR(INDEX($MI$5:$MI$850, MATCH(SMALL(IF($MI$5:$MI$850&lt;&gt;"", COUNTIF($MI$5:$MI$850, "&lt;"&amp;$MI$5:$MI$850)+1), ROW()-ROW($MJ$5)+1), COUNTIF($MI$5:$MI$850, "&lt;"&amp;$MI$5:$MI$850)+1, 0)), "")</f>
        <v/>
      </c>
    </row>
    <row r="653" spans="1:348">
      <c r="A653" s="66"/>
      <c r="B653" s="76" t="str">
        <f t="shared" si="81"/>
        <v/>
      </c>
      <c r="C653" s="66"/>
      <c r="D653" s="76" t="str">
        <f>IFERROR(IF(B653&lt;&gt;"", IF(AND(INDEX(Paste_Here!B$2:B$850, MATCH(B653, Paste_Here!A$2:A$850, 0))&lt;&gt;"", ISNUMBER(VALUE(INDEX(Paste_Here!B$2:B$850, MATCH(B653, Paste_Here!A$2:A$850, 0))))), INDEX(Paste_Here!B$2:B$850, MATCH(B653, Paste_Here!A$2:A$850, 0)), ""), ""), "")</f>
        <v/>
      </c>
      <c r="E653" s="66"/>
      <c r="F653" s="76" t="str">
        <f>IFERROR(IF(B653&lt;&gt;"", IF(ISTEXT(INDEX(Paste_Here!K$2:K$850, MATCH(B653, Paste_Here!A$2:A$850, 0))), INDEX(Paste_Here!K$2:K$850, MATCH(B653, Paste_Here!A$2:A$850, 0)), ""), ""), "")</f>
        <v/>
      </c>
      <c r="G653" s="66"/>
      <c r="H653" s="76" t="str">
        <f>IFERROR(IF(B653&lt;&gt;"", IF(ISTEXT(INDEX(Paste_Here!C$2:C$850, MATCH(B653, Paste_Here!A$2:A$850, 0))), INDEX(Paste_Here!C$2:C$850, MATCH(B653, Paste_Here!A$2:A$850, 0)), ""), ""), "")</f>
        <v/>
      </c>
      <c r="I653" s="66"/>
      <c r="J653" s="76" t="str">
        <f>IFERROR(IF(B653&lt;&gt;"", IF(ISNUMBER(SEARCH("s", LOWER(INDEX(Paste_Here!M$2:M$850, MATCH(B653, Paste_Here!A$2:A$850, 0))))), "Yes", IF(INDEX(Paste_Here!M$2:M$850, MATCH(B653, Paste_Here!A$2:A$850, 0))&lt;&gt;"", "No", "")), ""), "")</f>
        <v/>
      </c>
      <c r="K653" s="66"/>
      <c r="L653" s="76" t="str">
        <f>IFERROR(IF(B653&lt;&gt;"", IF(ISNUMBER(SEARCH("yes", LOWER(INDEX(Paste_Here!E$2:E$850, MATCH(B653, Paste_Here!A$2:A$850, 0))))), "Yes", IF(ISNUMBER(SEARCH("no", LOWER(INDEX(Paste_Here!E$2:E$850, MATCH(B653, Paste_Here!A$2:A$850, 0))))), "No", "")), ""), "")</f>
        <v/>
      </c>
      <c r="M653" s="66"/>
      <c r="N653" s="76" t="str">
        <f>IFERROR(IF(B653&lt;&gt;"", IF(ISNUMBER(SEARCH("yes", LOWER(INDEX(Paste_Here!F$2:F$850, MATCH(B653, Paste_Here!A$2:A$850, 0))))), "Yes", IF(ISNUMBER(SEARCH("no", LOWER(INDEX(Paste_Here!F$2:F$850, MATCH(B653, Paste_Here!A$2:A$850, 0))))), "No", "")), ""), "")</f>
        <v/>
      </c>
      <c r="O653" s="66"/>
      <c r="P653" s="76" t="str">
        <f>IFERROR(IF(B653&lt;&gt;"", IF(ISNUMBER(SEARCH("yes", LOWER(INDEX(Paste_Here!L$2:L$850, MATCH(B653, Paste_Here!A$2:A$850, 0))))), "Yes", IF(ISNUMBER(SEARCH("no", LOWER(INDEX(Paste_Here!L$2:L$850, MATCH(B653, Paste_Here!A$2:A$850, 0))))), "No", "")), ""), "")</f>
        <v/>
      </c>
      <c r="Q653" s="66"/>
      <c r="R653" s="76" t="str">
        <f>IFERROR(IF(B653&lt;&gt;"", IF(ISNUMBER(SEARCH("transitional 2", LOWER(INDEX(Paste_Here!D$2:D$850, MATCH(B653, Paste_Here!A$2:A$850, 0))))), "T2", IF(ISNUMBER(SEARCH("transitional 1", LOWER(INDEX(Paste_Here!D$2:D$850, MATCH(B653, Paste_Here!A$2:A$850, 0))))), "T1", IF(ISNUMBER(SEARCH("waived ell services", LOWER(INDEX(Paste_Here!D$2:D$850, MATCH(B653, Paste_Here!A$2:A$850, 0))))), "W", IF(ISNUMBER(SEARCH("english language learner", LOWER(INDEX(Paste_Here!D$2:D$850, MATCH(B653, Paste_Here!A$2:A$850, 0))))), "L", "")))), ""), "")</f>
        <v/>
      </c>
      <c r="S653" s="66"/>
      <c r="T653" s="76" t="str">
        <f>IFERROR(IF(B653&lt;&gt;"", IF(ISNUMBER(SEARCH("yes", LOWER(INDEX(Paste_Here!I$2:I$850, MATCH(B653, Paste_Here!A$2:A$850, 0))))), "Yes", IF(ISNUMBER(SEARCH("no", LOWER(INDEX(Paste_Here!I$2:I$850, MATCH(B653, Paste_Here!A$2:A$850, 0))))), "No", "")), ""), "")</f>
        <v/>
      </c>
      <c r="U653" s="66"/>
      <c r="V653" s="76" t="str">
        <f>IFERROR(IF(B653&lt;&gt;"", IF(ISTEXT(INDEX(Paste_Here!J$2:J$850, MATCH(B653, Paste_Here!A$2:A$850, 0))), VALUE(INDEX(Paste_Here!J$2:J$850, MATCH(B653, Paste_Here!A$2:A$850, 0))), ""), ""), "")</f>
        <v/>
      </c>
      <c r="W653" s="66"/>
      <c r="X653" s="66"/>
      <c r="Y653" s="76" t="str">
        <f t="shared" si="82"/>
        <v/>
      </c>
      <c r="Z653" s="66"/>
      <c r="AA653" s="76" t="str">
        <f>IFERROR(IF(B653&lt;&gt;"", IF(AND(INDEX(Paste_Here!AI$2:AI$850, MATCH(B653, Paste_Here!A$2:A$850, 0))&lt;&gt;"", ISNUMBER(VALUE(INDEX(Paste_Here!AI$2:AI$850, MATCH(B653, Paste_Here!A$2:A$850, 0))))), INDEX(Paste_Here!AI$2:AI$850, MATCH(B653, Paste_Here!A$2:A$850, 0)), ""), ""), "")</f>
        <v/>
      </c>
      <c r="AB653" s="66"/>
      <c r="AC653" s="76" t="str">
        <f>IFERROR(IF(B653&lt;&gt;"", IF(AND(INDEX(Paste_Here!AJ$2:AJ$850, MATCH(B653, Paste_Here!A$2:A$850, 0))&lt;&gt;"", ISNUMBER(VALUE(INDEX(Paste_Here!AJ$2:AJ$850, MATCH(B653, Paste_Here!A$2:A$850, 0))))), INDEX(Paste_Here!AJ$2:AJ$850, MATCH(B653, Paste_Here!A$2:A$850, 0)), ""), ""), "")</f>
        <v/>
      </c>
      <c r="AD653" s="66"/>
      <c r="AE653" s="76" t="str">
        <f>IFERROR(IF(B653&lt;&gt;"", IF(AND(INDEX(Paste_Here!AK$2:AK$850, MATCH(B653, Paste_Here!A$2:A$850, 0))&lt;&gt;"", ISNUMBER(VALUE(INDEX(Paste_Here!AK$2:AK$850, MATCH(B653, Paste_Here!A$2:A$850, 0))))), INDEX(Paste_Here!AK$2:AK$850, MATCH(B653, Paste_Here!A$2:A$850, 0)), ""), ""), "")</f>
        <v/>
      </c>
      <c r="AF653" s="66"/>
      <c r="AG653" s="76" t="str">
        <f>IFERROR(IF(B653&lt;&gt;"", IF(AND(INDEX(Paste_Here!AL$2:AL$850, MATCH(B653, Paste_Here!A$2:A$850, 0))&lt;&gt;"", ISNUMBER(VALUE(INDEX(Paste_Here!AL$2:AL$850, MATCH(B653, Paste_Here!A$2:A$850, 0))))), INDEX(Paste_Here!AL$2:AL$850, MATCH(B653, Paste_Here!A$2:A$850, 0)), ""), ""), "")</f>
        <v/>
      </c>
      <c r="AH653" s="66"/>
      <c r="AI653" s="76" t="str">
        <f>IFERROR(IF(B653&lt;&gt;"", IF(AND(INDEX(Paste_Here!AH$2:AH$850, MATCH(B653, Paste_Here!A$2:A$850, 0))&lt;&gt;"", ISNUMBER(VALUE(INDEX(Paste_Here!AH$2:AH$850, MATCH(B653, Paste_Here!A$2:A$850, 0))))), IF(VALUE(INDEX(Paste_Here!AH$2:AH$850, MATCH(B653, Paste_Here!A$2:A$850, 0)))=0, "", INDEX(Paste_Here!AH$2:AH$850, MATCH(B653, Paste_Here!A$2:A$850, 0))), ""), ""), "")</f>
        <v/>
      </c>
      <c r="AJ653" s="66"/>
      <c r="AK653" s="76" t="str">
        <f>IFERROR(IF(B653&lt;&gt;"", IF(AND(INDEX(Paste_Here!N$2:N$850, MATCH(B653, Paste_Here!A$2:A$850, 0))&lt;&gt;"", ISNUMBER(VALUE(INDEX(Paste_Here!N$2:N$850, MATCH(B653, Paste_Here!A$2:A$850, 0))))), INDEX(Paste_Here!N$2:N$850, MATCH(B653, Paste_Here!A$2:A$850, 0)), ""), ""), "")</f>
        <v/>
      </c>
      <c r="AL653" s="66"/>
      <c r="AM653" s="76" t="str">
        <f>IFERROR(IF(B653&lt;&gt;"", IF(AND(INDEX(Paste_Here!O$2:O$850, MATCH(B653, Paste_Here!A$2:A$850, 0))&lt;&gt;"", ISNUMBER(VALUE(INDEX(Paste_Here!O$2:O$850, MATCH(B653, Paste_Here!A$2:A$850, 0))))), INDEX(Paste_Here!O$2:O$850, MATCH(B653, Paste_Here!A$2:A$850, 0)), ""), ""), "")</f>
        <v/>
      </c>
      <c r="AN653" s="66"/>
      <c r="AO653" s="76"/>
      <c r="AP653" s="66"/>
      <c r="AQ653" s="76"/>
      <c r="AR653" s="66"/>
      <c r="AS653" s="76"/>
      <c r="AT653" s="66"/>
      <c r="AU653" s="66"/>
      <c r="AV653" s="76" t="str">
        <f t="shared" si="83"/>
        <v/>
      </c>
      <c r="AW653" s="66"/>
      <c r="AX653" s="76" t="str">
        <f>IFERROR(IF(B653&lt;&gt;"", IF(ISNUMBER(SEARCH("Revealed-Potential (Primary Focus)", LOWER(INDEX(Paste_Here!Z$2:Z$850, MATCH(B653, Paste_Here!A$2:A$850, 0))))), "Rev-Potential: Prim", IF(ISNUMBER(SEARCH("Revealed-Potential (Secondary Focus)", LOWER(INDEX(Paste_Here!Z$2:Z$850, MATCH(B653, Paste_Here!A$2:A$850, 0))))), "Rev-Potential: Sec", IF(ISNUMBER(SEARCH("Monitoring", LOWER(INDEX(Paste_Here!Z$2:Z$850, MATCH(B653, Paste_Here!A$2:A$850, 0))))), "Monitoring", IF(ISNUMBER(SEARCH("At-Promise (Secondary Focus)", LOWER(INDEX(Paste_Here!Z$2:Z$850, MATCH(B653, Paste_Here!A$2:A$850, 0))))), "At-Promise: Sec", IF(ISNUMBER(SEARCH("At-Promise (Primary Focus)", LOWER(INDEX(Paste_Here!Z$2:Z$850, MATCH(B653, Paste_Here!A$2:A$850, 0))))), "At-Promise: Prim", ""))))), ""), "")</f>
        <v/>
      </c>
      <c r="AY653" s="66"/>
      <c r="AZ653" s="76"/>
      <c r="BA653" s="66"/>
      <c r="BB653" s="76"/>
      <c r="BC653" s="66"/>
      <c r="BD653" s="76"/>
      <c r="BE653" s="66"/>
      <c r="BF653" s="76"/>
      <c r="BG653" s="66"/>
      <c r="BH653" s="76"/>
      <c r="BI653" s="66"/>
      <c r="BJ653" s="66"/>
      <c r="BK653" s="76" t="str">
        <f t="shared" si="84"/>
        <v/>
      </c>
      <c r="BL653" s="66"/>
      <c r="BM653" s="76" t="str">
        <f>IFERROR(IF(B653&lt;&gt;"", IF(AND(ISNUMBER(VALUE(SUBSTITUTE(SUBSTITUTE(Paste_Here!R653, "br", "-"), "L", ""))), VALUE(SUBSTITUTE(SUBSTITUTE(Paste_Here!R653, "br", "-"), "L", "")) &gt;= 1095), "Yes", IF(AND(ISNUMBER(VALUE(SUBSTITUTE(SUBSTITUTE(Paste_Here!R653, "br", "-"), "L", ""))), VALUE(SUBSTITUTE(SUBSTITUTE(Paste_Here!R653, "br", "-"), "L", "")) &lt;= 1094), "No", "")), ""), "")</f>
        <v/>
      </c>
      <c r="BN653" s="66"/>
      <c r="BO653" s="76" t="str">
        <f>IFERROR(IF(B653&lt;&gt;"", IF(COUNTIF(INDEX(Paste_Here!Y$2:AB$850, MATCH(B653, Paste_Here!A$2:A$850, 0), 0), "yes") &gt; 0, "Yes", IF(COUNTIF(INDEX(Paste_Here!Y$2:AB$850, MATCH(B653, Paste_Here!A$2:A$850, 0), 0), "no") &gt; 0, "No", "")), ""), "")</f>
        <v/>
      </c>
      <c r="BP653" s="66"/>
      <c r="BQ653" s="76" t="str">
        <f>IFERROR(IF(B653&lt;&gt;"", IF(AND(ISNUMBER(VALUE(SUBSTITUTE(SUBSTITUTE(Paste_Here!U653, "em", "-"), "q", ""))), VALUE(SUBSTITUTE(SUBSTITUTE(Paste_Here!U653, "em", "-"), "q", "")) &gt;= 910), "Yes", IF(AND(ISNUMBER(VALUE(SUBSTITUTE(SUBSTITUTE(Paste_Here!U653, "em", "-"), "q", ""))), VALUE(SUBSTITUTE(SUBSTITUTE(Paste_Here!U653, "em", "-"), "q", "")) &lt;= 909), "No", "")), ""), "")</f>
        <v/>
      </c>
      <c r="BR653" s="66"/>
      <c r="BS653" s="76" t="str">
        <f>IFERROR(IF(B653&lt;&gt;"", IF(AND(INDEX(Paste_Here!X$2:X$850, MATCH(B653, Paste_Here!A$2:A$850, 0))&lt;&gt;"", ISNUMBER(VALUE(INDEX(Paste_Here!X$2:X$850, MATCH(B653, Paste_Here!A$2:A$850, 0))))), INDEX(Paste_Here!X$2:X$850, MATCH(B653, Paste_Here!A$2:A$850, 0)), ""), ""), "")</f>
        <v/>
      </c>
      <c r="BT653" s="66"/>
      <c r="BU653" s="76" t="str">
        <f>IFERROR(IF(B653&lt;&gt;"", IF(ISNUMBER(VALUE(INDEX(Paste_Here!G$2:G$850, MATCH(B653, Paste_Here!A$2:A$850, 0)))), IF(VALUE(INDEX(Paste_Here!G$2:G$850, MATCH(B653, Paste_Here!A$2:A$850, 0)))=0, "No", IF(AND(VALUE(INDEX(Paste_Here!G$2:G$850, MATCH(B653, Paste_Here!A$2:A$850, 0)))&gt;=1, VALUE(INDEX(Paste_Here!G$2:G$850, MATCH(B653, Paste_Here!A$2:A$850, 0)))&lt;=4), VALUE(INDEX(Paste_Here!G$2:G$850, MATCH(B653, Paste_Here!A$2:A$850, 0))), "")), ""), ""), "")</f>
        <v/>
      </c>
      <c r="BV653" s="66"/>
      <c r="BW653" s="76" t="str">
        <f>IFERROR(IF(B653&lt;&gt;"", IF(ISNUMBER(VALUE(INDEX(Paste_Here!H$2:H$850, MATCH(B653, Paste_Here!A$2:A$850, 0)))), IF(VALUE(INDEX(Paste_Here!H$2:H$850, MATCH(B653, Paste_Here!A$2:A$850, 0)))=0, "No", IF(AND(VALUE(INDEX(Paste_Here!H$2:H$850, MATCH(B653, Paste_Here!A$2:A$850, 0)))&gt;=1, VALUE(INDEX(Paste_Here!H$2:H$850, MATCH(B653, Paste_Here!A$2:A$850, 0)))&lt;=4), VALUE(INDEX(Paste_Here!H$2:H$850, MATCH(B653, Paste_Here!A$2:A$850, 0))), "")), ""), ""), "")</f>
        <v/>
      </c>
      <c r="BX653" s="66"/>
      <c r="BY653" s="76"/>
      <c r="BZ653" s="66"/>
      <c r="CA653" s="76"/>
      <c r="CB653" s="66"/>
      <c r="CC653" s="66"/>
      <c r="CD653" s="76" t="str">
        <f t="shared" si="85"/>
        <v/>
      </c>
      <c r="CE653" s="66"/>
      <c r="CF653" s="76" t="str">
        <f>IFERROR(IF(B653&lt;&gt;"", IF(AND(INDEX(Paste_Here!P$2:P$850, MATCH(B653, Paste_Here!A$2:A$850, 0))&lt;&gt;"", ISNUMBER(VALUE(INDEX(Paste_Here!P$2:P$850, MATCH(B653, Paste_Here!A$2:A$850, 0))))), INDEX(Paste_Here!P$2:P$850, MATCH(B653, Paste_Here!A$2:A$850, 0)), ""), ""), "")</f>
        <v/>
      </c>
      <c r="CG653" s="66"/>
      <c r="CH653" s="76" t="str">
        <f>IFERROR(IF(B653&lt;&gt;"", IF(ISNUMBER(SEARCH("highrisk", LOWER(INDEX(Paste_Here!Q$2:Q$850, MATCH(B653, Paste_Here!A$2:A$850, 0))))), "High Risk", IF(ISNUMBER(SEARCH("lowrisk", LOWER(INDEX(Paste_Here!Q$2:Q$850, MATCH(B653, Paste_Here!A$2:A$850, 0))))), "Low Risk", IF(ISNUMBER(SEARCH("somerisk", LOWER(INDEX(Paste_Here!Q$2:Q$850, MATCH(B653, Paste_Here!A$2:A$850, 0))))), "Some Risk", ""))), ""), "")</f>
        <v/>
      </c>
      <c r="CI653" s="66"/>
      <c r="CJ653" s="76" t="str">
        <f>IFERROR(IF(B653&lt;&gt;"", IF(AND(INDEX(Paste_Here!AA$2:AA$850, MATCH(B653, Paste_Here!A$2:A$850, 0))&lt;&gt;"", ISNUMBER(VALUE(INDEX(Paste_Here!AA$2:AA$850, MATCH(B653, Paste_Here!A$2:A$850, 0))))), INDEX(Paste_Here!AA$2:AA$850, MATCH(B653, Paste_Here!A$2:A$850, 0)), ""), ""), "")</f>
        <v/>
      </c>
      <c r="CK653" s="66"/>
      <c r="CL653" s="76" t="str">
        <f>IFERROR(IF(B653&lt;&gt;"", IF(LOWER(INDEX(Paste_Here!AB$2:AB$850, MATCH(B653, Paste_Here!A$2:A$850, 0)))="approaching expectations", "Approaching", IF(LOWER(INDEX(Paste_Here!AB$2:AB$850, MATCH(B653, Paste_Here!A$2:A$850, 0)))="met expectations", "Met", IF(LOWER(INDEX(Paste_Here!AB$2:AB$850, MATCH(B653, Paste_Here!A$2:A$850, 0)))="exceeded expectations", "Exceeded", IF(LOWER(INDEX(Paste_Here!AB$2:AB$850, MATCH(B653, Paste_Here!A$2:A$850, 0)))="below expectations", "Below", "")))), ""), "")</f>
        <v/>
      </c>
      <c r="CM653" s="66"/>
      <c r="CN653" s="76" t="str">
        <f>IFERROR(IF(B653&lt;&gt;"", IF(AND(INDEX(Paste_Here!AC$2:AC$850, MATCH(B653, Paste_Here!A$2:A$850, 0))&lt;&gt;"", ISNUMBER(VALUE(INDEX(Paste_Here!AC$2:AC$850, MATCH(B653, Paste_Here!A$2:A$850, 0))))), INDEX(Paste_Here!AC$2:AC$850, MATCH(B653, Paste_Here!A$2:A$850, 0)), ""), ""), "")</f>
        <v/>
      </c>
      <c r="CO653" s="66"/>
      <c r="CP653" s="76"/>
      <c r="CQ653" s="66"/>
      <c r="CR653" s="76"/>
      <c r="CS653" s="66"/>
      <c r="CT653" s="76"/>
      <c r="CU653" s="66"/>
      <c r="CV653" s="76"/>
      <c r="CW653" s="66"/>
      <c r="CX653" s="76"/>
      <c r="CY653" s="66"/>
      <c r="CZ653" s="66"/>
      <c r="DA653" s="76" t="str">
        <f t="shared" si="86"/>
        <v/>
      </c>
      <c r="DB653" s="66"/>
      <c r="DC653" s="76" t="str">
        <f>IFERROR(IF(B653&lt;&gt;"", IF(AND(INDEX(Paste_Here!V$2:V$850, MATCH(B653, Paste_Here!A$2:A$850, 0))&lt;&gt;"", ISNUMBER(VALUE(INDEX(Paste_Here!V$2:V$850, MATCH(B653, Paste_Here!A$2:A$850, 0))))), INDEX(Paste_Here!V$2:V$850, MATCH(B653, Paste_Here!A$2:A$850, 0)), ""), ""), "")</f>
        <v/>
      </c>
      <c r="DD653" s="66"/>
      <c r="DE653" s="76" t="str">
        <f>IFERROR(IF(B653&lt;&gt;"", IF(ISNUMBER(SEARCH("highrisk", LOWER(INDEX(Paste_Here!W$2:W$850, MATCH(B653, Paste_Here!A$2:A$850, 0))))), "High Risk", IF(ISNUMBER(SEARCH("lowrisk", LOWER(INDEX(Paste_Here!W$2:W$850, MATCH(B653, Paste_Here!A$2:A$850, 0))))), "Low Risk", IF(ISNUMBER(SEARCH("somerisk", LOWER(INDEX(Paste_Here!W$2:W$850, MATCH(B653, Paste_Here!A$2:A$850, 0))))), "Some Risk", ""))), ""), "")</f>
        <v/>
      </c>
      <c r="DF653" s="66"/>
      <c r="DG653" s="76" t="str">
        <f>IFERROR(IF(B653&lt;&gt;"", IF(AND(INDEX(Paste_Here!S$2:S$850, MATCH(B653, Paste_Here!A$2:A$850, 0))&lt;&gt;"", ISNUMBER(VALUE(INDEX(Paste_Here!S$2:S$850, MATCH(B653, Paste_Here!A$2:A$850, 0))))), INDEX(Paste_Here!S$2:S$850, MATCH(B653, Paste_Here!A$2:A$850, 0)), ""), ""), "")</f>
        <v/>
      </c>
      <c r="DH653" s="66"/>
      <c r="DI653" s="76" t="str">
        <f>IFERROR(IF(B653&lt;&gt;"", IF(ISNUMBER(SEARCH("highrisk", LOWER(INDEX(Paste_Here!T$2:T$850, MATCH(B653, Paste_Here!A$2:A$850, 0))))), "High Risk", IF(ISNUMBER(SEARCH("lowrisk", LOWER(INDEX(Paste_Here!T$2:T$850, MATCH(B653, Paste_Here!A$2:A$850, 0))))), "Low Risk", IF(ISNUMBER(SEARCH("somerisk", LOWER(INDEX(Paste_Here!T$2:T$850, MATCH(B653, Paste_Here!A$2:A$850, 0))))), "Some Risk", ""))), ""), "")</f>
        <v/>
      </c>
      <c r="DJ653" s="66"/>
      <c r="DK653" s="76" t="str">
        <f>IFERROR(IF(B653&lt;&gt;"", IF(AND(INDEX(Paste_Here!AD$2:AD$850, MATCH(B653, Paste_Here!A$2:A$850, 0))&lt;&gt;"", ISNUMBER(VALUE(INDEX(Paste_Here!AD$2:AD$850, MATCH(B653, Paste_Here!A$2:A$850, 0))))), INDEX(Paste_Here!AD$2:AD$850, MATCH(B653, Paste_Here!A$2:A$850, 0)), ""), ""), "")</f>
        <v/>
      </c>
      <c r="DL653" s="66"/>
      <c r="DM653" s="76" t="str">
        <f>IFERROR(IF(B653&lt;&gt;"", IF(LOWER(INDEX(Paste_Here!AE$2:AE$850, MATCH(B653, Paste_Here!A$2:A$850, 0)))="approaching expectations", "Approaching", IF(LOWER(INDEX(Paste_Here!AE$2:AE$850, MATCH(B653, Paste_Here!A$2:A$850, 0)))="met expectations", "Met", IF(LOWER(INDEX(Paste_Here!AE$2:AE$850, MATCH(B653, Paste_Here!A$2:A$850, 0)))="exceeded expectations", "Exceeded", IF(LOWER(INDEX(Paste_Here!AE$2:AE$850, MATCH(B653, Paste_Here!A$2:A$850, 0)))="below expectations", "Below", "")))), ""), "")</f>
        <v/>
      </c>
      <c r="DN653" s="66"/>
      <c r="DO653" s="76"/>
      <c r="DP653" s="66"/>
      <c r="DQ653" s="76"/>
      <c r="DR653" s="66"/>
      <c r="DS653" s="76"/>
      <c r="DT653" s="66"/>
      <c r="DU653" s="76"/>
      <c r="DV653" s="66"/>
      <c r="DW653" s="66"/>
      <c r="DX653" s="76" t="str">
        <f t="shared" si="87"/>
        <v/>
      </c>
      <c r="DY653" s="66"/>
      <c r="DZ653" s="76"/>
      <c r="EA653" s="66"/>
      <c r="EB653" s="76"/>
      <c r="EC653" s="66"/>
      <c r="ED653" s="76" t="str">
        <f>IFERROR(IF(B653&lt;&gt;"", IF(AND(INDEX(Paste_Here!AF$2:AF$850, MATCH(B653, Paste_Here!A$2:A$850, 0))&lt;&gt;"", ISNUMBER(VALUE(INDEX(Paste_Here!AF$2:AF$850, MATCH(B653, Paste_Here!A$2:A$850, 0))))), INDEX(Paste_Here!AF$2:AF$850, MATCH(B653, Paste_Here!A$2:A$850, 0)), ""), ""), "")</f>
        <v/>
      </c>
      <c r="EE653" s="66"/>
      <c r="EF653" s="76"/>
      <c r="EG653" s="66"/>
      <c r="EH653" s="76"/>
      <c r="EI653" s="66"/>
      <c r="EJ653" s="76" t="str">
        <f>IFERROR(IF(B653&lt;&gt;"", IF(AND(INDEX(Paste_Here!AG$2:AG$850, MATCH(B653, Paste_Here!A$2:A$850, 0))&lt;&gt;"", ISNUMBER(VALUE(INDEX(Paste_Here!AG$2:AG$850, MATCH(B653, Paste_Here!A$2:A$850, 0))))), INDEX(Paste_Here!AG$2:AG$850, MATCH(B653, Paste_Here!A$2:A$850, 0)), ""), ""), "")</f>
        <v/>
      </c>
      <c r="EK653" s="66"/>
      <c r="EL653" s="76"/>
      <c r="EM653" s="66"/>
      <c r="EN653" s="76"/>
      <c r="EO653" s="66"/>
      <c r="EP653" s="76"/>
      <c r="EQ653" s="66"/>
      <c r="ER653" s="76"/>
      <c r="ES653" s="66"/>
      <c r="ET653" s="66"/>
      <c r="EU653" s="76"/>
      <c r="EV653" s="66"/>
      <c r="EW653" s="76"/>
      <c r="EX653" s="66"/>
      <c r="EY653" s="76"/>
      <c r="EZ653" s="66"/>
      <c r="FA653" s="76"/>
      <c r="FB653" s="66"/>
      <c r="FC653" s="76"/>
      <c r="FD653" s="66"/>
      <c r="FE653" s="76"/>
      <c r="FF653" s="66"/>
      <c r="FG653" s="76"/>
      <c r="FH653" s="66"/>
      <c r="FI653" s="76"/>
      <c r="FJ653" s="66"/>
      <c r="FK653" s="76"/>
      <c r="FL653" s="66"/>
      <c r="FM653" s="76"/>
      <c r="FN653" s="66"/>
      <c r="FO653" s="76"/>
      <c r="FP653" s="66"/>
      <c r="FQ653" s="76"/>
      <c r="FR653" s="66"/>
      <c r="FS653" s="76"/>
      <c r="FT653" s="66"/>
      <c r="FU653" s="76"/>
      <c r="FV653" s="66"/>
      <c r="FW653" s="76"/>
      <c r="FX653" s="66"/>
      <c r="FY653" s="76"/>
      <c r="FZ653" s="66"/>
      <c r="GA653" s="76"/>
      <c r="GB653" s="66"/>
      <c r="GC653" s="76"/>
      <c r="GD653" s="66"/>
      <c r="GE653" s="76"/>
      <c r="GF653" s="66"/>
      <c r="GG653" s="76"/>
      <c r="GH653" s="66"/>
      <c r="GI653" s="76"/>
      <c r="GJ653" s="66"/>
      <c r="GK653" s="76"/>
      <c r="GL653" s="66"/>
      <c r="GM653" s="76"/>
      <c r="GN653" s="66"/>
      <c r="GO653" s="76"/>
      <c r="GP653" s="66"/>
      <c r="GQ653" s="76"/>
      <c r="GR653" s="66"/>
      <c r="GS653" s="76"/>
      <c r="GT653" s="66"/>
      <c r="GU653" s="76"/>
      <c r="GV653" s="66"/>
      <c r="GW653" s="76"/>
      <c r="GX653" s="66"/>
      <c r="GY653" s="76"/>
      <c r="GZ653" s="66"/>
      <c r="HA653" s="76"/>
      <c r="HB653" s="66"/>
      <c r="HC653" s="76"/>
      <c r="HD653" s="66"/>
      <c r="HE653" s="76"/>
      <c r="HF653" s="66"/>
      <c r="HG653" s="76"/>
      <c r="HH653" s="66"/>
      <c r="HI653" s="76"/>
      <c r="HJ653" s="66"/>
      <c r="HK653" s="76"/>
      <c r="HL653" s="66"/>
      <c r="HM653" s="76"/>
      <c r="HN653" s="66"/>
      <c r="HO653" s="76"/>
      <c r="HP653" s="66"/>
      <c r="HQ653" s="76"/>
      <c r="HR653" s="66"/>
      <c r="HS653" s="76"/>
      <c r="HT653" s="66"/>
      <c r="HU653" s="76"/>
      <c r="HV653" s="66"/>
      <c r="HW653" s="76"/>
      <c r="HX653" s="66"/>
      <c r="HY653" s="76"/>
      <c r="HZ653" s="66"/>
      <c r="IA653" s="76"/>
      <c r="IB653" s="66"/>
      <c r="IC653" s="76"/>
      <c r="ID653" s="66"/>
      <c r="IE653" s="76"/>
      <c r="IF653" s="66"/>
      <c r="IG653" s="76"/>
      <c r="IH653" s="66"/>
      <c r="II653" s="76"/>
      <c r="IJ653" s="66"/>
      <c r="IK653" s="76"/>
      <c r="IL653" s="66"/>
      <c r="IM653" s="76"/>
      <c r="IN653" s="66"/>
      <c r="IO653" s="76"/>
      <c r="IP653" s="66"/>
      <c r="IQ653" s="76"/>
      <c r="IR653" s="66"/>
      <c r="IS653" s="76"/>
      <c r="IT653" s="66"/>
      <c r="IU653" s="76"/>
      <c r="IV653" s="66"/>
      <c r="IW653" s="76"/>
      <c r="IX653" s="66"/>
      <c r="IY653" s="76"/>
      <c r="IZ653" s="66"/>
      <c r="JA653" s="76"/>
      <c r="JB653" s="66"/>
      <c r="JC653" s="76"/>
      <c r="JD653" s="66"/>
      <c r="JE653" s="76"/>
      <c r="JF653" s="66"/>
      <c r="JG653" s="76"/>
      <c r="JH653" s="66"/>
      <c r="JI653" s="76"/>
      <c r="JJ653" s="66"/>
      <c r="JK653" s="76"/>
      <c r="JL653" s="66"/>
      <c r="JM653" s="76"/>
      <c r="JN653" s="66"/>
      <c r="JO653" s="76"/>
      <c r="JP653" s="66"/>
      <c r="JQ653" s="76"/>
      <c r="JR653" s="66"/>
      <c r="JS653" s="76"/>
      <c r="JT653" s="66"/>
      <c r="JU653" s="76"/>
      <c r="JV653" s="66"/>
      <c r="JW653" s="76"/>
      <c r="JX653" s="66"/>
      <c r="JY653" s="76"/>
      <c r="JZ653" s="66"/>
      <c r="KA653" s="76"/>
      <c r="KB653" s="66"/>
      <c r="KC653" s="76"/>
      <c r="KD653" s="66"/>
      <c r="KE653" s="76"/>
      <c r="KF653" s="66"/>
      <c r="KG653" s="76"/>
      <c r="KH653" s="66"/>
      <c r="KI653" s="76"/>
      <c r="KJ653" s="66"/>
      <c r="KK653" s="76"/>
      <c r="KL653" s="66"/>
      <c r="KM653" s="76"/>
      <c r="KN653" s="66"/>
      <c r="KO653" s="76"/>
      <c r="KP653" s="66"/>
      <c r="KQ653" s="76"/>
      <c r="KR653" s="66"/>
      <c r="KS653" s="76"/>
      <c r="KT653" s="66"/>
      <c r="KU653" s="76"/>
      <c r="KV653" s="66"/>
      <c r="KW653" s="76"/>
      <c r="KX653" s="66"/>
      <c r="KY653" s="76"/>
      <c r="KZ653" s="66"/>
      <c r="LA653" s="76"/>
      <c r="LB653" s="66"/>
      <c r="LC653" s="76"/>
      <c r="LD653" s="66"/>
      <c r="LE653" s="76"/>
      <c r="LF653" s="66"/>
      <c r="LG653" s="76"/>
      <c r="LH653" s="66"/>
      <c r="LI653" s="76"/>
      <c r="LJ653" s="66"/>
      <c r="LK653" s="76"/>
      <c r="LL653" s="66"/>
      <c r="LM653" s="76"/>
      <c r="LN653" s="66"/>
      <c r="LO653" s="76"/>
      <c r="LP653" s="66"/>
      <c r="LQ653" s="76"/>
      <c r="LR653" s="66"/>
      <c r="LS653" s="76"/>
      <c r="LT653" s="66"/>
      <c r="LU653" s="76"/>
      <c r="LV653" s="66"/>
      <c r="LW653" s="76"/>
      <c r="LX653" s="66"/>
      <c r="LY653" s="76"/>
      <c r="LZ653" s="66"/>
      <c r="MA653" s="76"/>
      <c r="MB653" s="66"/>
      <c r="MC653" s="76"/>
      <c r="MD653" s="66"/>
      <c r="MG653" s="1" t="str" cm="1">
        <f t="array" ref="MG653">IFERROR(INDEX(Paste_Here!$B$2:$B$850, MATCH(0, COUNTIF(MG$4:MG652, Paste_Here!$B$2:$B$850) + IF(Paste_Here!$B$2:$B$850="", 1, 0), 0)), "")</f>
        <v/>
      </c>
      <c r="MH653" s="1" t="str">
        <f>IF(MG653&lt;&gt;"", INDEX(Paste_Here!$A$2:$A$850, MATCH(MG653, Paste_Here!$B$2:$B$850, 0)), "")</f>
        <v/>
      </c>
      <c r="MI653" s="1" t="str">
        <f t="shared" si="88"/>
        <v/>
      </c>
      <c r="MJ653" s="1" t="str" cm="1">
        <f t="array" ref="MJ653">IFERROR(INDEX($MI$5:$MI$850, MATCH(SMALL(IF($MI$5:$MI$850&lt;&gt;"", COUNTIF($MI$5:$MI$850, "&lt;"&amp;$MI$5:$MI$850)+1), ROW()-ROW($MJ$5)+1), COUNTIF($MI$5:$MI$850, "&lt;"&amp;$MI$5:$MI$850)+1, 0)), "")</f>
        <v/>
      </c>
    </row>
    <row r="654" spans="1:348">
      <c r="A654" s="66"/>
      <c r="B654" s="76" t="str">
        <f t="shared" si="81"/>
        <v/>
      </c>
      <c r="C654" s="66"/>
      <c r="D654" s="76" t="str">
        <f>IFERROR(IF(B654&lt;&gt;"", IF(AND(INDEX(Paste_Here!B$2:B$850, MATCH(B654, Paste_Here!A$2:A$850, 0))&lt;&gt;"", ISNUMBER(VALUE(INDEX(Paste_Here!B$2:B$850, MATCH(B654, Paste_Here!A$2:A$850, 0))))), INDEX(Paste_Here!B$2:B$850, MATCH(B654, Paste_Here!A$2:A$850, 0)), ""), ""), "")</f>
        <v/>
      </c>
      <c r="E654" s="66"/>
      <c r="F654" s="76" t="str">
        <f>IFERROR(IF(B654&lt;&gt;"", IF(ISTEXT(INDEX(Paste_Here!K$2:K$850, MATCH(B654, Paste_Here!A$2:A$850, 0))), INDEX(Paste_Here!K$2:K$850, MATCH(B654, Paste_Here!A$2:A$850, 0)), ""), ""), "")</f>
        <v/>
      </c>
      <c r="G654" s="66"/>
      <c r="H654" s="76" t="str">
        <f>IFERROR(IF(B654&lt;&gt;"", IF(ISTEXT(INDEX(Paste_Here!C$2:C$850, MATCH(B654, Paste_Here!A$2:A$850, 0))), INDEX(Paste_Here!C$2:C$850, MATCH(B654, Paste_Here!A$2:A$850, 0)), ""), ""), "")</f>
        <v/>
      </c>
      <c r="I654" s="66"/>
      <c r="J654" s="76" t="str">
        <f>IFERROR(IF(B654&lt;&gt;"", IF(ISNUMBER(SEARCH("s", LOWER(INDEX(Paste_Here!M$2:M$850, MATCH(B654, Paste_Here!A$2:A$850, 0))))), "Yes", IF(INDEX(Paste_Here!M$2:M$850, MATCH(B654, Paste_Here!A$2:A$850, 0))&lt;&gt;"", "No", "")), ""), "")</f>
        <v/>
      </c>
      <c r="K654" s="66"/>
      <c r="L654" s="76" t="str">
        <f>IFERROR(IF(B654&lt;&gt;"", IF(ISNUMBER(SEARCH("yes", LOWER(INDEX(Paste_Here!E$2:E$850, MATCH(B654, Paste_Here!A$2:A$850, 0))))), "Yes", IF(ISNUMBER(SEARCH("no", LOWER(INDEX(Paste_Here!E$2:E$850, MATCH(B654, Paste_Here!A$2:A$850, 0))))), "No", "")), ""), "")</f>
        <v/>
      </c>
      <c r="M654" s="66"/>
      <c r="N654" s="76" t="str">
        <f>IFERROR(IF(B654&lt;&gt;"", IF(ISNUMBER(SEARCH("yes", LOWER(INDEX(Paste_Here!F$2:F$850, MATCH(B654, Paste_Here!A$2:A$850, 0))))), "Yes", IF(ISNUMBER(SEARCH("no", LOWER(INDEX(Paste_Here!F$2:F$850, MATCH(B654, Paste_Here!A$2:A$850, 0))))), "No", "")), ""), "")</f>
        <v/>
      </c>
      <c r="O654" s="66"/>
      <c r="P654" s="76" t="str">
        <f>IFERROR(IF(B654&lt;&gt;"", IF(ISNUMBER(SEARCH("yes", LOWER(INDEX(Paste_Here!L$2:L$850, MATCH(B654, Paste_Here!A$2:A$850, 0))))), "Yes", IF(ISNUMBER(SEARCH("no", LOWER(INDEX(Paste_Here!L$2:L$850, MATCH(B654, Paste_Here!A$2:A$850, 0))))), "No", "")), ""), "")</f>
        <v/>
      </c>
      <c r="Q654" s="66"/>
      <c r="R654" s="76" t="str">
        <f>IFERROR(IF(B654&lt;&gt;"", IF(ISNUMBER(SEARCH("transitional 2", LOWER(INDEX(Paste_Here!D$2:D$850, MATCH(B654, Paste_Here!A$2:A$850, 0))))), "T2", IF(ISNUMBER(SEARCH("transitional 1", LOWER(INDEX(Paste_Here!D$2:D$850, MATCH(B654, Paste_Here!A$2:A$850, 0))))), "T1", IF(ISNUMBER(SEARCH("waived ell services", LOWER(INDEX(Paste_Here!D$2:D$850, MATCH(B654, Paste_Here!A$2:A$850, 0))))), "W", IF(ISNUMBER(SEARCH("english language learner", LOWER(INDEX(Paste_Here!D$2:D$850, MATCH(B654, Paste_Here!A$2:A$850, 0))))), "L", "")))), ""), "")</f>
        <v/>
      </c>
      <c r="S654" s="66"/>
      <c r="T654" s="76" t="str">
        <f>IFERROR(IF(B654&lt;&gt;"", IF(ISNUMBER(SEARCH("yes", LOWER(INDEX(Paste_Here!I$2:I$850, MATCH(B654, Paste_Here!A$2:A$850, 0))))), "Yes", IF(ISNUMBER(SEARCH("no", LOWER(INDEX(Paste_Here!I$2:I$850, MATCH(B654, Paste_Here!A$2:A$850, 0))))), "No", "")), ""), "")</f>
        <v/>
      </c>
      <c r="U654" s="66"/>
      <c r="V654" s="76" t="str">
        <f>IFERROR(IF(B654&lt;&gt;"", IF(ISTEXT(INDEX(Paste_Here!J$2:J$850, MATCH(B654, Paste_Here!A$2:A$850, 0))), VALUE(INDEX(Paste_Here!J$2:J$850, MATCH(B654, Paste_Here!A$2:A$850, 0))), ""), ""), "")</f>
        <v/>
      </c>
      <c r="W654" s="66"/>
      <c r="X654" s="66"/>
      <c r="Y654" s="76" t="str">
        <f t="shared" si="82"/>
        <v/>
      </c>
      <c r="Z654" s="66"/>
      <c r="AA654" s="76" t="str">
        <f>IFERROR(IF(B654&lt;&gt;"", IF(AND(INDEX(Paste_Here!AI$2:AI$850, MATCH(B654, Paste_Here!A$2:A$850, 0))&lt;&gt;"", ISNUMBER(VALUE(INDEX(Paste_Here!AI$2:AI$850, MATCH(B654, Paste_Here!A$2:A$850, 0))))), INDEX(Paste_Here!AI$2:AI$850, MATCH(B654, Paste_Here!A$2:A$850, 0)), ""), ""), "")</f>
        <v/>
      </c>
      <c r="AB654" s="66"/>
      <c r="AC654" s="76" t="str">
        <f>IFERROR(IF(B654&lt;&gt;"", IF(AND(INDEX(Paste_Here!AJ$2:AJ$850, MATCH(B654, Paste_Here!A$2:A$850, 0))&lt;&gt;"", ISNUMBER(VALUE(INDEX(Paste_Here!AJ$2:AJ$850, MATCH(B654, Paste_Here!A$2:A$850, 0))))), INDEX(Paste_Here!AJ$2:AJ$850, MATCH(B654, Paste_Here!A$2:A$850, 0)), ""), ""), "")</f>
        <v/>
      </c>
      <c r="AD654" s="66"/>
      <c r="AE654" s="76" t="str">
        <f>IFERROR(IF(B654&lt;&gt;"", IF(AND(INDEX(Paste_Here!AK$2:AK$850, MATCH(B654, Paste_Here!A$2:A$850, 0))&lt;&gt;"", ISNUMBER(VALUE(INDEX(Paste_Here!AK$2:AK$850, MATCH(B654, Paste_Here!A$2:A$850, 0))))), INDEX(Paste_Here!AK$2:AK$850, MATCH(B654, Paste_Here!A$2:A$850, 0)), ""), ""), "")</f>
        <v/>
      </c>
      <c r="AF654" s="66"/>
      <c r="AG654" s="76" t="str">
        <f>IFERROR(IF(B654&lt;&gt;"", IF(AND(INDEX(Paste_Here!AL$2:AL$850, MATCH(B654, Paste_Here!A$2:A$850, 0))&lt;&gt;"", ISNUMBER(VALUE(INDEX(Paste_Here!AL$2:AL$850, MATCH(B654, Paste_Here!A$2:A$850, 0))))), INDEX(Paste_Here!AL$2:AL$850, MATCH(B654, Paste_Here!A$2:A$850, 0)), ""), ""), "")</f>
        <v/>
      </c>
      <c r="AH654" s="66"/>
      <c r="AI654" s="76" t="str">
        <f>IFERROR(IF(B654&lt;&gt;"", IF(AND(INDEX(Paste_Here!AH$2:AH$850, MATCH(B654, Paste_Here!A$2:A$850, 0))&lt;&gt;"", ISNUMBER(VALUE(INDEX(Paste_Here!AH$2:AH$850, MATCH(B654, Paste_Here!A$2:A$850, 0))))), IF(VALUE(INDEX(Paste_Here!AH$2:AH$850, MATCH(B654, Paste_Here!A$2:A$850, 0)))=0, "", INDEX(Paste_Here!AH$2:AH$850, MATCH(B654, Paste_Here!A$2:A$850, 0))), ""), ""), "")</f>
        <v/>
      </c>
      <c r="AJ654" s="66"/>
      <c r="AK654" s="76" t="str">
        <f>IFERROR(IF(B654&lt;&gt;"", IF(AND(INDEX(Paste_Here!N$2:N$850, MATCH(B654, Paste_Here!A$2:A$850, 0))&lt;&gt;"", ISNUMBER(VALUE(INDEX(Paste_Here!N$2:N$850, MATCH(B654, Paste_Here!A$2:A$850, 0))))), INDEX(Paste_Here!N$2:N$850, MATCH(B654, Paste_Here!A$2:A$850, 0)), ""), ""), "")</f>
        <v/>
      </c>
      <c r="AL654" s="66"/>
      <c r="AM654" s="76" t="str">
        <f>IFERROR(IF(B654&lt;&gt;"", IF(AND(INDEX(Paste_Here!O$2:O$850, MATCH(B654, Paste_Here!A$2:A$850, 0))&lt;&gt;"", ISNUMBER(VALUE(INDEX(Paste_Here!O$2:O$850, MATCH(B654, Paste_Here!A$2:A$850, 0))))), INDEX(Paste_Here!O$2:O$850, MATCH(B654, Paste_Here!A$2:A$850, 0)), ""), ""), "")</f>
        <v/>
      </c>
      <c r="AN654" s="66"/>
      <c r="AO654" s="76"/>
      <c r="AP654" s="66"/>
      <c r="AQ654" s="76"/>
      <c r="AR654" s="66"/>
      <c r="AS654" s="76"/>
      <c r="AT654" s="66"/>
      <c r="AU654" s="66"/>
      <c r="AV654" s="76" t="str">
        <f t="shared" si="83"/>
        <v/>
      </c>
      <c r="AW654" s="66"/>
      <c r="AX654" s="76" t="str">
        <f>IFERROR(IF(B654&lt;&gt;"", IF(ISNUMBER(SEARCH("Revealed-Potential (Primary Focus)", LOWER(INDEX(Paste_Here!Z$2:Z$850, MATCH(B654, Paste_Here!A$2:A$850, 0))))), "Rev-Potential: Prim", IF(ISNUMBER(SEARCH("Revealed-Potential (Secondary Focus)", LOWER(INDEX(Paste_Here!Z$2:Z$850, MATCH(B654, Paste_Here!A$2:A$850, 0))))), "Rev-Potential: Sec", IF(ISNUMBER(SEARCH("Monitoring", LOWER(INDEX(Paste_Here!Z$2:Z$850, MATCH(B654, Paste_Here!A$2:A$850, 0))))), "Monitoring", IF(ISNUMBER(SEARCH("At-Promise (Secondary Focus)", LOWER(INDEX(Paste_Here!Z$2:Z$850, MATCH(B654, Paste_Here!A$2:A$850, 0))))), "At-Promise: Sec", IF(ISNUMBER(SEARCH("At-Promise (Primary Focus)", LOWER(INDEX(Paste_Here!Z$2:Z$850, MATCH(B654, Paste_Here!A$2:A$850, 0))))), "At-Promise: Prim", ""))))), ""), "")</f>
        <v/>
      </c>
      <c r="AY654" s="66"/>
      <c r="AZ654" s="76"/>
      <c r="BA654" s="66"/>
      <c r="BB654" s="76"/>
      <c r="BC654" s="66"/>
      <c r="BD654" s="76"/>
      <c r="BE654" s="66"/>
      <c r="BF654" s="76"/>
      <c r="BG654" s="66"/>
      <c r="BH654" s="76"/>
      <c r="BI654" s="66"/>
      <c r="BJ654" s="66"/>
      <c r="BK654" s="76" t="str">
        <f t="shared" si="84"/>
        <v/>
      </c>
      <c r="BL654" s="66"/>
      <c r="BM654" s="76" t="str">
        <f>IFERROR(IF(B654&lt;&gt;"", IF(AND(ISNUMBER(VALUE(SUBSTITUTE(SUBSTITUTE(Paste_Here!R654, "br", "-"), "L", ""))), VALUE(SUBSTITUTE(SUBSTITUTE(Paste_Here!R654, "br", "-"), "L", "")) &gt;= 1095), "Yes", IF(AND(ISNUMBER(VALUE(SUBSTITUTE(SUBSTITUTE(Paste_Here!R654, "br", "-"), "L", ""))), VALUE(SUBSTITUTE(SUBSTITUTE(Paste_Here!R654, "br", "-"), "L", "")) &lt;= 1094), "No", "")), ""), "")</f>
        <v/>
      </c>
      <c r="BN654" s="66"/>
      <c r="BO654" s="76" t="str">
        <f>IFERROR(IF(B654&lt;&gt;"", IF(COUNTIF(INDEX(Paste_Here!Y$2:AB$850, MATCH(B654, Paste_Here!A$2:A$850, 0), 0), "yes") &gt; 0, "Yes", IF(COUNTIF(INDEX(Paste_Here!Y$2:AB$850, MATCH(B654, Paste_Here!A$2:A$850, 0), 0), "no") &gt; 0, "No", "")), ""), "")</f>
        <v/>
      </c>
      <c r="BP654" s="66"/>
      <c r="BQ654" s="76" t="str">
        <f>IFERROR(IF(B654&lt;&gt;"", IF(AND(ISNUMBER(VALUE(SUBSTITUTE(SUBSTITUTE(Paste_Here!U654, "em", "-"), "q", ""))), VALUE(SUBSTITUTE(SUBSTITUTE(Paste_Here!U654, "em", "-"), "q", "")) &gt;= 910), "Yes", IF(AND(ISNUMBER(VALUE(SUBSTITUTE(SUBSTITUTE(Paste_Here!U654, "em", "-"), "q", ""))), VALUE(SUBSTITUTE(SUBSTITUTE(Paste_Here!U654, "em", "-"), "q", "")) &lt;= 909), "No", "")), ""), "")</f>
        <v/>
      </c>
      <c r="BR654" s="66"/>
      <c r="BS654" s="76" t="str">
        <f>IFERROR(IF(B654&lt;&gt;"", IF(AND(INDEX(Paste_Here!X$2:X$850, MATCH(B654, Paste_Here!A$2:A$850, 0))&lt;&gt;"", ISNUMBER(VALUE(INDEX(Paste_Here!X$2:X$850, MATCH(B654, Paste_Here!A$2:A$850, 0))))), INDEX(Paste_Here!X$2:X$850, MATCH(B654, Paste_Here!A$2:A$850, 0)), ""), ""), "")</f>
        <v/>
      </c>
      <c r="BT654" s="66"/>
      <c r="BU654" s="76" t="str">
        <f>IFERROR(IF(B654&lt;&gt;"", IF(ISNUMBER(VALUE(INDEX(Paste_Here!G$2:G$850, MATCH(B654, Paste_Here!A$2:A$850, 0)))), IF(VALUE(INDEX(Paste_Here!G$2:G$850, MATCH(B654, Paste_Here!A$2:A$850, 0)))=0, "No", IF(AND(VALUE(INDEX(Paste_Here!G$2:G$850, MATCH(B654, Paste_Here!A$2:A$850, 0)))&gt;=1, VALUE(INDEX(Paste_Here!G$2:G$850, MATCH(B654, Paste_Here!A$2:A$850, 0)))&lt;=4), VALUE(INDEX(Paste_Here!G$2:G$850, MATCH(B654, Paste_Here!A$2:A$850, 0))), "")), ""), ""), "")</f>
        <v/>
      </c>
      <c r="BV654" s="66"/>
      <c r="BW654" s="76" t="str">
        <f>IFERROR(IF(B654&lt;&gt;"", IF(ISNUMBER(VALUE(INDEX(Paste_Here!H$2:H$850, MATCH(B654, Paste_Here!A$2:A$850, 0)))), IF(VALUE(INDEX(Paste_Here!H$2:H$850, MATCH(B654, Paste_Here!A$2:A$850, 0)))=0, "No", IF(AND(VALUE(INDEX(Paste_Here!H$2:H$850, MATCH(B654, Paste_Here!A$2:A$850, 0)))&gt;=1, VALUE(INDEX(Paste_Here!H$2:H$850, MATCH(B654, Paste_Here!A$2:A$850, 0)))&lt;=4), VALUE(INDEX(Paste_Here!H$2:H$850, MATCH(B654, Paste_Here!A$2:A$850, 0))), "")), ""), ""), "")</f>
        <v/>
      </c>
      <c r="BX654" s="66"/>
      <c r="BY654" s="76"/>
      <c r="BZ654" s="66"/>
      <c r="CA654" s="76"/>
      <c r="CB654" s="66"/>
      <c r="CC654" s="66"/>
      <c r="CD654" s="76" t="str">
        <f t="shared" si="85"/>
        <v/>
      </c>
      <c r="CE654" s="66"/>
      <c r="CF654" s="76" t="str">
        <f>IFERROR(IF(B654&lt;&gt;"", IF(AND(INDEX(Paste_Here!P$2:P$850, MATCH(B654, Paste_Here!A$2:A$850, 0))&lt;&gt;"", ISNUMBER(VALUE(INDEX(Paste_Here!P$2:P$850, MATCH(B654, Paste_Here!A$2:A$850, 0))))), INDEX(Paste_Here!P$2:P$850, MATCH(B654, Paste_Here!A$2:A$850, 0)), ""), ""), "")</f>
        <v/>
      </c>
      <c r="CG654" s="66"/>
      <c r="CH654" s="76" t="str">
        <f>IFERROR(IF(B654&lt;&gt;"", IF(ISNUMBER(SEARCH("highrisk", LOWER(INDEX(Paste_Here!Q$2:Q$850, MATCH(B654, Paste_Here!A$2:A$850, 0))))), "High Risk", IF(ISNUMBER(SEARCH("lowrisk", LOWER(INDEX(Paste_Here!Q$2:Q$850, MATCH(B654, Paste_Here!A$2:A$850, 0))))), "Low Risk", IF(ISNUMBER(SEARCH("somerisk", LOWER(INDEX(Paste_Here!Q$2:Q$850, MATCH(B654, Paste_Here!A$2:A$850, 0))))), "Some Risk", ""))), ""), "")</f>
        <v/>
      </c>
      <c r="CI654" s="66"/>
      <c r="CJ654" s="76" t="str">
        <f>IFERROR(IF(B654&lt;&gt;"", IF(AND(INDEX(Paste_Here!AA$2:AA$850, MATCH(B654, Paste_Here!A$2:A$850, 0))&lt;&gt;"", ISNUMBER(VALUE(INDEX(Paste_Here!AA$2:AA$850, MATCH(B654, Paste_Here!A$2:A$850, 0))))), INDEX(Paste_Here!AA$2:AA$850, MATCH(B654, Paste_Here!A$2:A$850, 0)), ""), ""), "")</f>
        <v/>
      </c>
      <c r="CK654" s="66"/>
      <c r="CL654" s="76" t="str">
        <f>IFERROR(IF(B654&lt;&gt;"", IF(LOWER(INDEX(Paste_Here!AB$2:AB$850, MATCH(B654, Paste_Here!A$2:A$850, 0)))="approaching expectations", "Approaching", IF(LOWER(INDEX(Paste_Here!AB$2:AB$850, MATCH(B654, Paste_Here!A$2:A$850, 0)))="met expectations", "Met", IF(LOWER(INDEX(Paste_Here!AB$2:AB$850, MATCH(B654, Paste_Here!A$2:A$850, 0)))="exceeded expectations", "Exceeded", IF(LOWER(INDEX(Paste_Here!AB$2:AB$850, MATCH(B654, Paste_Here!A$2:A$850, 0)))="below expectations", "Below", "")))), ""), "")</f>
        <v/>
      </c>
      <c r="CM654" s="66"/>
      <c r="CN654" s="76" t="str">
        <f>IFERROR(IF(B654&lt;&gt;"", IF(AND(INDEX(Paste_Here!AC$2:AC$850, MATCH(B654, Paste_Here!A$2:A$850, 0))&lt;&gt;"", ISNUMBER(VALUE(INDEX(Paste_Here!AC$2:AC$850, MATCH(B654, Paste_Here!A$2:A$850, 0))))), INDEX(Paste_Here!AC$2:AC$850, MATCH(B654, Paste_Here!A$2:A$850, 0)), ""), ""), "")</f>
        <v/>
      </c>
      <c r="CO654" s="66"/>
      <c r="CP654" s="76"/>
      <c r="CQ654" s="66"/>
      <c r="CR654" s="76"/>
      <c r="CS654" s="66"/>
      <c r="CT654" s="76"/>
      <c r="CU654" s="66"/>
      <c r="CV654" s="76"/>
      <c r="CW654" s="66"/>
      <c r="CX654" s="76"/>
      <c r="CY654" s="66"/>
      <c r="CZ654" s="66"/>
      <c r="DA654" s="76" t="str">
        <f t="shared" si="86"/>
        <v/>
      </c>
      <c r="DB654" s="66"/>
      <c r="DC654" s="76" t="str">
        <f>IFERROR(IF(B654&lt;&gt;"", IF(AND(INDEX(Paste_Here!V$2:V$850, MATCH(B654, Paste_Here!A$2:A$850, 0))&lt;&gt;"", ISNUMBER(VALUE(INDEX(Paste_Here!V$2:V$850, MATCH(B654, Paste_Here!A$2:A$850, 0))))), INDEX(Paste_Here!V$2:V$850, MATCH(B654, Paste_Here!A$2:A$850, 0)), ""), ""), "")</f>
        <v/>
      </c>
      <c r="DD654" s="66"/>
      <c r="DE654" s="76" t="str">
        <f>IFERROR(IF(B654&lt;&gt;"", IF(ISNUMBER(SEARCH("highrisk", LOWER(INDEX(Paste_Here!W$2:W$850, MATCH(B654, Paste_Here!A$2:A$850, 0))))), "High Risk", IF(ISNUMBER(SEARCH("lowrisk", LOWER(INDEX(Paste_Here!W$2:W$850, MATCH(B654, Paste_Here!A$2:A$850, 0))))), "Low Risk", IF(ISNUMBER(SEARCH("somerisk", LOWER(INDEX(Paste_Here!W$2:W$850, MATCH(B654, Paste_Here!A$2:A$850, 0))))), "Some Risk", ""))), ""), "")</f>
        <v/>
      </c>
      <c r="DF654" s="66"/>
      <c r="DG654" s="76" t="str">
        <f>IFERROR(IF(B654&lt;&gt;"", IF(AND(INDEX(Paste_Here!S$2:S$850, MATCH(B654, Paste_Here!A$2:A$850, 0))&lt;&gt;"", ISNUMBER(VALUE(INDEX(Paste_Here!S$2:S$850, MATCH(B654, Paste_Here!A$2:A$850, 0))))), INDEX(Paste_Here!S$2:S$850, MATCH(B654, Paste_Here!A$2:A$850, 0)), ""), ""), "")</f>
        <v/>
      </c>
      <c r="DH654" s="66"/>
      <c r="DI654" s="76" t="str">
        <f>IFERROR(IF(B654&lt;&gt;"", IF(ISNUMBER(SEARCH("highrisk", LOWER(INDEX(Paste_Here!T$2:T$850, MATCH(B654, Paste_Here!A$2:A$850, 0))))), "High Risk", IF(ISNUMBER(SEARCH("lowrisk", LOWER(INDEX(Paste_Here!T$2:T$850, MATCH(B654, Paste_Here!A$2:A$850, 0))))), "Low Risk", IF(ISNUMBER(SEARCH("somerisk", LOWER(INDEX(Paste_Here!T$2:T$850, MATCH(B654, Paste_Here!A$2:A$850, 0))))), "Some Risk", ""))), ""), "")</f>
        <v/>
      </c>
      <c r="DJ654" s="66"/>
      <c r="DK654" s="76" t="str">
        <f>IFERROR(IF(B654&lt;&gt;"", IF(AND(INDEX(Paste_Here!AD$2:AD$850, MATCH(B654, Paste_Here!A$2:A$850, 0))&lt;&gt;"", ISNUMBER(VALUE(INDEX(Paste_Here!AD$2:AD$850, MATCH(B654, Paste_Here!A$2:A$850, 0))))), INDEX(Paste_Here!AD$2:AD$850, MATCH(B654, Paste_Here!A$2:A$850, 0)), ""), ""), "")</f>
        <v/>
      </c>
      <c r="DL654" s="66"/>
      <c r="DM654" s="76" t="str">
        <f>IFERROR(IF(B654&lt;&gt;"", IF(LOWER(INDEX(Paste_Here!AE$2:AE$850, MATCH(B654, Paste_Here!A$2:A$850, 0)))="approaching expectations", "Approaching", IF(LOWER(INDEX(Paste_Here!AE$2:AE$850, MATCH(B654, Paste_Here!A$2:A$850, 0)))="met expectations", "Met", IF(LOWER(INDEX(Paste_Here!AE$2:AE$850, MATCH(B654, Paste_Here!A$2:A$850, 0)))="exceeded expectations", "Exceeded", IF(LOWER(INDEX(Paste_Here!AE$2:AE$850, MATCH(B654, Paste_Here!A$2:A$850, 0)))="below expectations", "Below", "")))), ""), "")</f>
        <v/>
      </c>
      <c r="DN654" s="66"/>
      <c r="DO654" s="76"/>
      <c r="DP654" s="66"/>
      <c r="DQ654" s="76"/>
      <c r="DR654" s="66"/>
      <c r="DS654" s="76"/>
      <c r="DT654" s="66"/>
      <c r="DU654" s="76"/>
      <c r="DV654" s="66"/>
      <c r="DW654" s="66"/>
      <c r="DX654" s="76" t="str">
        <f t="shared" si="87"/>
        <v/>
      </c>
      <c r="DY654" s="66"/>
      <c r="DZ654" s="76"/>
      <c r="EA654" s="66"/>
      <c r="EB654" s="76"/>
      <c r="EC654" s="66"/>
      <c r="ED654" s="76" t="str">
        <f>IFERROR(IF(B654&lt;&gt;"", IF(AND(INDEX(Paste_Here!AF$2:AF$850, MATCH(B654, Paste_Here!A$2:A$850, 0))&lt;&gt;"", ISNUMBER(VALUE(INDEX(Paste_Here!AF$2:AF$850, MATCH(B654, Paste_Here!A$2:A$850, 0))))), INDEX(Paste_Here!AF$2:AF$850, MATCH(B654, Paste_Here!A$2:A$850, 0)), ""), ""), "")</f>
        <v/>
      </c>
      <c r="EE654" s="66"/>
      <c r="EF654" s="76"/>
      <c r="EG654" s="66"/>
      <c r="EH654" s="76"/>
      <c r="EI654" s="66"/>
      <c r="EJ654" s="76" t="str">
        <f>IFERROR(IF(B654&lt;&gt;"", IF(AND(INDEX(Paste_Here!AG$2:AG$850, MATCH(B654, Paste_Here!A$2:A$850, 0))&lt;&gt;"", ISNUMBER(VALUE(INDEX(Paste_Here!AG$2:AG$850, MATCH(B654, Paste_Here!A$2:A$850, 0))))), INDEX(Paste_Here!AG$2:AG$850, MATCH(B654, Paste_Here!A$2:A$850, 0)), ""), ""), "")</f>
        <v/>
      </c>
      <c r="EK654" s="66"/>
      <c r="EL654" s="76"/>
      <c r="EM654" s="66"/>
      <c r="EN654" s="76"/>
      <c r="EO654" s="66"/>
      <c r="EP654" s="76"/>
      <c r="EQ654" s="66"/>
      <c r="ER654" s="76"/>
      <c r="ES654" s="66"/>
      <c r="ET654" s="66"/>
      <c r="EU654" s="76"/>
      <c r="EV654" s="66"/>
      <c r="EW654" s="76"/>
      <c r="EX654" s="66"/>
      <c r="EY654" s="76"/>
      <c r="EZ654" s="66"/>
      <c r="FA654" s="76"/>
      <c r="FB654" s="66"/>
      <c r="FC654" s="76"/>
      <c r="FD654" s="66"/>
      <c r="FE654" s="76"/>
      <c r="FF654" s="66"/>
      <c r="FG654" s="76"/>
      <c r="FH654" s="66"/>
      <c r="FI654" s="76"/>
      <c r="FJ654" s="66"/>
      <c r="FK654" s="76"/>
      <c r="FL654" s="66"/>
      <c r="FM654" s="76"/>
      <c r="FN654" s="66"/>
      <c r="FO654" s="76"/>
      <c r="FP654" s="66"/>
      <c r="FQ654" s="76"/>
      <c r="FR654" s="66"/>
      <c r="FS654" s="76"/>
      <c r="FT654" s="66"/>
      <c r="FU654" s="76"/>
      <c r="FV654" s="66"/>
      <c r="FW654" s="76"/>
      <c r="FX654" s="66"/>
      <c r="FY654" s="76"/>
      <c r="FZ654" s="66"/>
      <c r="GA654" s="76"/>
      <c r="GB654" s="66"/>
      <c r="GC654" s="76"/>
      <c r="GD654" s="66"/>
      <c r="GE654" s="76"/>
      <c r="GF654" s="66"/>
      <c r="GG654" s="76"/>
      <c r="GH654" s="66"/>
      <c r="GI654" s="76"/>
      <c r="GJ654" s="66"/>
      <c r="GK654" s="76"/>
      <c r="GL654" s="66"/>
      <c r="GM654" s="76"/>
      <c r="GN654" s="66"/>
      <c r="GO654" s="76"/>
      <c r="GP654" s="66"/>
      <c r="GQ654" s="76"/>
      <c r="GR654" s="66"/>
      <c r="GS654" s="76"/>
      <c r="GT654" s="66"/>
      <c r="GU654" s="76"/>
      <c r="GV654" s="66"/>
      <c r="GW654" s="76"/>
      <c r="GX654" s="66"/>
      <c r="GY654" s="76"/>
      <c r="GZ654" s="66"/>
      <c r="HA654" s="76"/>
      <c r="HB654" s="66"/>
      <c r="HC654" s="76"/>
      <c r="HD654" s="66"/>
      <c r="HE654" s="76"/>
      <c r="HF654" s="66"/>
      <c r="HG654" s="76"/>
      <c r="HH654" s="66"/>
      <c r="HI654" s="76"/>
      <c r="HJ654" s="66"/>
      <c r="HK654" s="76"/>
      <c r="HL654" s="66"/>
      <c r="HM654" s="76"/>
      <c r="HN654" s="66"/>
      <c r="HO654" s="76"/>
      <c r="HP654" s="66"/>
      <c r="HQ654" s="76"/>
      <c r="HR654" s="66"/>
      <c r="HS654" s="76"/>
      <c r="HT654" s="66"/>
      <c r="HU654" s="76"/>
      <c r="HV654" s="66"/>
      <c r="HW654" s="76"/>
      <c r="HX654" s="66"/>
      <c r="HY654" s="76"/>
      <c r="HZ654" s="66"/>
      <c r="IA654" s="76"/>
      <c r="IB654" s="66"/>
      <c r="IC654" s="76"/>
      <c r="ID654" s="66"/>
      <c r="IE654" s="76"/>
      <c r="IF654" s="66"/>
      <c r="IG654" s="76"/>
      <c r="IH654" s="66"/>
      <c r="II654" s="76"/>
      <c r="IJ654" s="66"/>
      <c r="IK654" s="76"/>
      <c r="IL654" s="66"/>
      <c r="IM654" s="76"/>
      <c r="IN654" s="66"/>
      <c r="IO654" s="76"/>
      <c r="IP654" s="66"/>
      <c r="IQ654" s="76"/>
      <c r="IR654" s="66"/>
      <c r="IS654" s="76"/>
      <c r="IT654" s="66"/>
      <c r="IU654" s="76"/>
      <c r="IV654" s="66"/>
      <c r="IW654" s="76"/>
      <c r="IX654" s="66"/>
      <c r="IY654" s="76"/>
      <c r="IZ654" s="66"/>
      <c r="JA654" s="76"/>
      <c r="JB654" s="66"/>
      <c r="JC654" s="76"/>
      <c r="JD654" s="66"/>
      <c r="JE654" s="76"/>
      <c r="JF654" s="66"/>
      <c r="JG654" s="76"/>
      <c r="JH654" s="66"/>
      <c r="JI654" s="76"/>
      <c r="JJ654" s="66"/>
      <c r="JK654" s="76"/>
      <c r="JL654" s="66"/>
      <c r="JM654" s="76"/>
      <c r="JN654" s="66"/>
      <c r="JO654" s="76"/>
      <c r="JP654" s="66"/>
      <c r="JQ654" s="76"/>
      <c r="JR654" s="66"/>
      <c r="JS654" s="76"/>
      <c r="JT654" s="66"/>
      <c r="JU654" s="76"/>
      <c r="JV654" s="66"/>
      <c r="JW654" s="76"/>
      <c r="JX654" s="66"/>
      <c r="JY654" s="76"/>
      <c r="JZ654" s="66"/>
      <c r="KA654" s="76"/>
      <c r="KB654" s="66"/>
      <c r="KC654" s="76"/>
      <c r="KD654" s="66"/>
      <c r="KE654" s="76"/>
      <c r="KF654" s="66"/>
      <c r="KG654" s="76"/>
      <c r="KH654" s="66"/>
      <c r="KI654" s="76"/>
      <c r="KJ654" s="66"/>
      <c r="KK654" s="76"/>
      <c r="KL654" s="66"/>
      <c r="KM654" s="76"/>
      <c r="KN654" s="66"/>
      <c r="KO654" s="76"/>
      <c r="KP654" s="66"/>
      <c r="KQ654" s="76"/>
      <c r="KR654" s="66"/>
      <c r="KS654" s="76"/>
      <c r="KT654" s="66"/>
      <c r="KU654" s="76"/>
      <c r="KV654" s="66"/>
      <c r="KW654" s="76"/>
      <c r="KX654" s="66"/>
      <c r="KY654" s="76"/>
      <c r="KZ654" s="66"/>
      <c r="LA654" s="76"/>
      <c r="LB654" s="66"/>
      <c r="LC654" s="76"/>
      <c r="LD654" s="66"/>
      <c r="LE654" s="76"/>
      <c r="LF654" s="66"/>
      <c r="LG654" s="76"/>
      <c r="LH654" s="66"/>
      <c r="LI654" s="76"/>
      <c r="LJ654" s="66"/>
      <c r="LK654" s="76"/>
      <c r="LL654" s="66"/>
      <c r="LM654" s="76"/>
      <c r="LN654" s="66"/>
      <c r="LO654" s="76"/>
      <c r="LP654" s="66"/>
      <c r="LQ654" s="76"/>
      <c r="LR654" s="66"/>
      <c r="LS654" s="76"/>
      <c r="LT654" s="66"/>
      <c r="LU654" s="76"/>
      <c r="LV654" s="66"/>
      <c r="LW654" s="76"/>
      <c r="LX654" s="66"/>
      <c r="LY654" s="76"/>
      <c r="LZ654" s="66"/>
      <c r="MA654" s="76"/>
      <c r="MB654" s="66"/>
      <c r="MC654" s="76"/>
      <c r="MD654" s="66"/>
      <c r="MG654" s="1" t="str" cm="1">
        <f t="array" ref="MG654">IFERROR(INDEX(Paste_Here!$B$2:$B$850, MATCH(0, COUNTIF(MG$4:MG653, Paste_Here!$B$2:$B$850) + IF(Paste_Here!$B$2:$B$850="", 1, 0), 0)), "")</f>
        <v/>
      </c>
      <c r="MH654" s="1" t="str">
        <f>IF(MG654&lt;&gt;"", INDEX(Paste_Here!$A$2:$A$850, MATCH(MG654, Paste_Here!$B$2:$B$850, 0)), "")</f>
        <v/>
      </c>
      <c r="MI654" s="1" t="str">
        <f t="shared" si="88"/>
        <v/>
      </c>
      <c r="MJ654" s="1" t="str" cm="1">
        <f t="array" ref="MJ654">IFERROR(INDEX($MI$5:$MI$850, MATCH(SMALL(IF($MI$5:$MI$850&lt;&gt;"", COUNTIF($MI$5:$MI$850, "&lt;"&amp;$MI$5:$MI$850)+1), ROW()-ROW($MJ$5)+1), COUNTIF($MI$5:$MI$850, "&lt;"&amp;$MI$5:$MI$850)+1, 0)), "")</f>
        <v/>
      </c>
    </row>
    <row r="655" spans="1:348">
      <c r="A655" s="66"/>
      <c r="B655" s="76" t="str">
        <f t="shared" si="81"/>
        <v/>
      </c>
      <c r="C655" s="66"/>
      <c r="D655" s="76" t="str">
        <f>IFERROR(IF(B655&lt;&gt;"", IF(AND(INDEX(Paste_Here!B$2:B$850, MATCH(B655, Paste_Here!A$2:A$850, 0))&lt;&gt;"", ISNUMBER(VALUE(INDEX(Paste_Here!B$2:B$850, MATCH(B655, Paste_Here!A$2:A$850, 0))))), INDEX(Paste_Here!B$2:B$850, MATCH(B655, Paste_Here!A$2:A$850, 0)), ""), ""), "")</f>
        <v/>
      </c>
      <c r="E655" s="66"/>
      <c r="F655" s="76" t="str">
        <f>IFERROR(IF(B655&lt;&gt;"", IF(ISTEXT(INDEX(Paste_Here!K$2:K$850, MATCH(B655, Paste_Here!A$2:A$850, 0))), INDEX(Paste_Here!K$2:K$850, MATCH(B655, Paste_Here!A$2:A$850, 0)), ""), ""), "")</f>
        <v/>
      </c>
      <c r="G655" s="66"/>
      <c r="H655" s="76" t="str">
        <f>IFERROR(IF(B655&lt;&gt;"", IF(ISTEXT(INDEX(Paste_Here!C$2:C$850, MATCH(B655, Paste_Here!A$2:A$850, 0))), INDEX(Paste_Here!C$2:C$850, MATCH(B655, Paste_Here!A$2:A$850, 0)), ""), ""), "")</f>
        <v/>
      </c>
      <c r="I655" s="66"/>
      <c r="J655" s="76" t="str">
        <f>IFERROR(IF(B655&lt;&gt;"", IF(ISNUMBER(SEARCH("s", LOWER(INDEX(Paste_Here!M$2:M$850, MATCH(B655, Paste_Here!A$2:A$850, 0))))), "Yes", IF(INDEX(Paste_Here!M$2:M$850, MATCH(B655, Paste_Here!A$2:A$850, 0))&lt;&gt;"", "No", "")), ""), "")</f>
        <v/>
      </c>
      <c r="K655" s="66"/>
      <c r="L655" s="76" t="str">
        <f>IFERROR(IF(B655&lt;&gt;"", IF(ISNUMBER(SEARCH("yes", LOWER(INDEX(Paste_Here!E$2:E$850, MATCH(B655, Paste_Here!A$2:A$850, 0))))), "Yes", IF(ISNUMBER(SEARCH("no", LOWER(INDEX(Paste_Here!E$2:E$850, MATCH(B655, Paste_Here!A$2:A$850, 0))))), "No", "")), ""), "")</f>
        <v/>
      </c>
      <c r="M655" s="66"/>
      <c r="N655" s="76" t="str">
        <f>IFERROR(IF(B655&lt;&gt;"", IF(ISNUMBER(SEARCH("yes", LOWER(INDEX(Paste_Here!F$2:F$850, MATCH(B655, Paste_Here!A$2:A$850, 0))))), "Yes", IF(ISNUMBER(SEARCH("no", LOWER(INDEX(Paste_Here!F$2:F$850, MATCH(B655, Paste_Here!A$2:A$850, 0))))), "No", "")), ""), "")</f>
        <v/>
      </c>
      <c r="O655" s="66"/>
      <c r="P655" s="76" t="str">
        <f>IFERROR(IF(B655&lt;&gt;"", IF(ISNUMBER(SEARCH("yes", LOWER(INDEX(Paste_Here!L$2:L$850, MATCH(B655, Paste_Here!A$2:A$850, 0))))), "Yes", IF(ISNUMBER(SEARCH("no", LOWER(INDEX(Paste_Here!L$2:L$850, MATCH(B655, Paste_Here!A$2:A$850, 0))))), "No", "")), ""), "")</f>
        <v/>
      </c>
      <c r="Q655" s="66"/>
      <c r="R655" s="76" t="str">
        <f>IFERROR(IF(B655&lt;&gt;"", IF(ISNUMBER(SEARCH("transitional 2", LOWER(INDEX(Paste_Here!D$2:D$850, MATCH(B655, Paste_Here!A$2:A$850, 0))))), "T2", IF(ISNUMBER(SEARCH("transitional 1", LOWER(INDEX(Paste_Here!D$2:D$850, MATCH(B655, Paste_Here!A$2:A$850, 0))))), "T1", IF(ISNUMBER(SEARCH("waived ell services", LOWER(INDEX(Paste_Here!D$2:D$850, MATCH(B655, Paste_Here!A$2:A$850, 0))))), "W", IF(ISNUMBER(SEARCH("english language learner", LOWER(INDEX(Paste_Here!D$2:D$850, MATCH(B655, Paste_Here!A$2:A$850, 0))))), "L", "")))), ""), "")</f>
        <v/>
      </c>
      <c r="S655" s="66"/>
      <c r="T655" s="76" t="str">
        <f>IFERROR(IF(B655&lt;&gt;"", IF(ISNUMBER(SEARCH("yes", LOWER(INDEX(Paste_Here!I$2:I$850, MATCH(B655, Paste_Here!A$2:A$850, 0))))), "Yes", IF(ISNUMBER(SEARCH("no", LOWER(INDEX(Paste_Here!I$2:I$850, MATCH(B655, Paste_Here!A$2:A$850, 0))))), "No", "")), ""), "")</f>
        <v/>
      </c>
      <c r="U655" s="66"/>
      <c r="V655" s="76" t="str">
        <f>IFERROR(IF(B655&lt;&gt;"", IF(ISTEXT(INDEX(Paste_Here!J$2:J$850, MATCH(B655, Paste_Here!A$2:A$850, 0))), VALUE(INDEX(Paste_Here!J$2:J$850, MATCH(B655, Paste_Here!A$2:A$850, 0))), ""), ""), "")</f>
        <v/>
      </c>
      <c r="W655" s="66"/>
      <c r="X655" s="66"/>
      <c r="Y655" s="76" t="str">
        <f t="shared" si="82"/>
        <v/>
      </c>
      <c r="Z655" s="66"/>
      <c r="AA655" s="76" t="str">
        <f>IFERROR(IF(B655&lt;&gt;"", IF(AND(INDEX(Paste_Here!AI$2:AI$850, MATCH(B655, Paste_Here!A$2:A$850, 0))&lt;&gt;"", ISNUMBER(VALUE(INDEX(Paste_Here!AI$2:AI$850, MATCH(B655, Paste_Here!A$2:A$850, 0))))), INDEX(Paste_Here!AI$2:AI$850, MATCH(B655, Paste_Here!A$2:A$850, 0)), ""), ""), "")</f>
        <v/>
      </c>
      <c r="AB655" s="66"/>
      <c r="AC655" s="76" t="str">
        <f>IFERROR(IF(B655&lt;&gt;"", IF(AND(INDEX(Paste_Here!AJ$2:AJ$850, MATCH(B655, Paste_Here!A$2:A$850, 0))&lt;&gt;"", ISNUMBER(VALUE(INDEX(Paste_Here!AJ$2:AJ$850, MATCH(B655, Paste_Here!A$2:A$850, 0))))), INDEX(Paste_Here!AJ$2:AJ$850, MATCH(B655, Paste_Here!A$2:A$850, 0)), ""), ""), "")</f>
        <v/>
      </c>
      <c r="AD655" s="66"/>
      <c r="AE655" s="76" t="str">
        <f>IFERROR(IF(B655&lt;&gt;"", IF(AND(INDEX(Paste_Here!AK$2:AK$850, MATCH(B655, Paste_Here!A$2:A$850, 0))&lt;&gt;"", ISNUMBER(VALUE(INDEX(Paste_Here!AK$2:AK$850, MATCH(B655, Paste_Here!A$2:A$850, 0))))), INDEX(Paste_Here!AK$2:AK$850, MATCH(B655, Paste_Here!A$2:A$850, 0)), ""), ""), "")</f>
        <v/>
      </c>
      <c r="AF655" s="66"/>
      <c r="AG655" s="76" t="str">
        <f>IFERROR(IF(B655&lt;&gt;"", IF(AND(INDEX(Paste_Here!AL$2:AL$850, MATCH(B655, Paste_Here!A$2:A$850, 0))&lt;&gt;"", ISNUMBER(VALUE(INDEX(Paste_Here!AL$2:AL$850, MATCH(B655, Paste_Here!A$2:A$850, 0))))), INDEX(Paste_Here!AL$2:AL$850, MATCH(B655, Paste_Here!A$2:A$850, 0)), ""), ""), "")</f>
        <v/>
      </c>
      <c r="AH655" s="66"/>
      <c r="AI655" s="76" t="str">
        <f>IFERROR(IF(B655&lt;&gt;"", IF(AND(INDEX(Paste_Here!AH$2:AH$850, MATCH(B655, Paste_Here!A$2:A$850, 0))&lt;&gt;"", ISNUMBER(VALUE(INDEX(Paste_Here!AH$2:AH$850, MATCH(B655, Paste_Here!A$2:A$850, 0))))), IF(VALUE(INDEX(Paste_Here!AH$2:AH$850, MATCH(B655, Paste_Here!A$2:A$850, 0)))=0, "", INDEX(Paste_Here!AH$2:AH$850, MATCH(B655, Paste_Here!A$2:A$850, 0))), ""), ""), "")</f>
        <v/>
      </c>
      <c r="AJ655" s="66"/>
      <c r="AK655" s="76" t="str">
        <f>IFERROR(IF(B655&lt;&gt;"", IF(AND(INDEX(Paste_Here!N$2:N$850, MATCH(B655, Paste_Here!A$2:A$850, 0))&lt;&gt;"", ISNUMBER(VALUE(INDEX(Paste_Here!N$2:N$850, MATCH(B655, Paste_Here!A$2:A$850, 0))))), INDEX(Paste_Here!N$2:N$850, MATCH(B655, Paste_Here!A$2:A$850, 0)), ""), ""), "")</f>
        <v/>
      </c>
      <c r="AL655" s="66"/>
      <c r="AM655" s="76" t="str">
        <f>IFERROR(IF(B655&lt;&gt;"", IF(AND(INDEX(Paste_Here!O$2:O$850, MATCH(B655, Paste_Here!A$2:A$850, 0))&lt;&gt;"", ISNUMBER(VALUE(INDEX(Paste_Here!O$2:O$850, MATCH(B655, Paste_Here!A$2:A$850, 0))))), INDEX(Paste_Here!O$2:O$850, MATCH(B655, Paste_Here!A$2:A$850, 0)), ""), ""), "")</f>
        <v/>
      </c>
      <c r="AN655" s="66"/>
      <c r="AO655" s="76"/>
      <c r="AP655" s="66"/>
      <c r="AQ655" s="76"/>
      <c r="AR655" s="66"/>
      <c r="AS655" s="76"/>
      <c r="AT655" s="66"/>
      <c r="AU655" s="66"/>
      <c r="AV655" s="76" t="str">
        <f t="shared" si="83"/>
        <v/>
      </c>
      <c r="AW655" s="66"/>
      <c r="AX655" s="76" t="str">
        <f>IFERROR(IF(B655&lt;&gt;"", IF(ISNUMBER(SEARCH("Revealed-Potential (Primary Focus)", LOWER(INDEX(Paste_Here!Z$2:Z$850, MATCH(B655, Paste_Here!A$2:A$850, 0))))), "Rev-Potential: Prim", IF(ISNUMBER(SEARCH("Revealed-Potential (Secondary Focus)", LOWER(INDEX(Paste_Here!Z$2:Z$850, MATCH(B655, Paste_Here!A$2:A$850, 0))))), "Rev-Potential: Sec", IF(ISNUMBER(SEARCH("Monitoring", LOWER(INDEX(Paste_Here!Z$2:Z$850, MATCH(B655, Paste_Here!A$2:A$850, 0))))), "Monitoring", IF(ISNUMBER(SEARCH("At-Promise (Secondary Focus)", LOWER(INDEX(Paste_Here!Z$2:Z$850, MATCH(B655, Paste_Here!A$2:A$850, 0))))), "At-Promise: Sec", IF(ISNUMBER(SEARCH("At-Promise (Primary Focus)", LOWER(INDEX(Paste_Here!Z$2:Z$850, MATCH(B655, Paste_Here!A$2:A$850, 0))))), "At-Promise: Prim", ""))))), ""), "")</f>
        <v/>
      </c>
      <c r="AY655" s="66"/>
      <c r="AZ655" s="76"/>
      <c r="BA655" s="66"/>
      <c r="BB655" s="76"/>
      <c r="BC655" s="66"/>
      <c r="BD655" s="76"/>
      <c r="BE655" s="66"/>
      <c r="BF655" s="76"/>
      <c r="BG655" s="66"/>
      <c r="BH655" s="76"/>
      <c r="BI655" s="66"/>
      <c r="BJ655" s="66"/>
      <c r="BK655" s="76" t="str">
        <f t="shared" si="84"/>
        <v/>
      </c>
      <c r="BL655" s="66"/>
      <c r="BM655" s="76" t="str">
        <f>IFERROR(IF(B655&lt;&gt;"", IF(AND(ISNUMBER(VALUE(SUBSTITUTE(SUBSTITUTE(Paste_Here!R655, "br", "-"), "L", ""))), VALUE(SUBSTITUTE(SUBSTITUTE(Paste_Here!R655, "br", "-"), "L", "")) &gt;= 1095), "Yes", IF(AND(ISNUMBER(VALUE(SUBSTITUTE(SUBSTITUTE(Paste_Here!R655, "br", "-"), "L", ""))), VALUE(SUBSTITUTE(SUBSTITUTE(Paste_Here!R655, "br", "-"), "L", "")) &lt;= 1094), "No", "")), ""), "")</f>
        <v/>
      </c>
      <c r="BN655" s="66"/>
      <c r="BO655" s="76" t="str">
        <f>IFERROR(IF(B655&lt;&gt;"", IF(COUNTIF(INDEX(Paste_Here!Y$2:AB$850, MATCH(B655, Paste_Here!A$2:A$850, 0), 0), "yes") &gt; 0, "Yes", IF(COUNTIF(INDEX(Paste_Here!Y$2:AB$850, MATCH(B655, Paste_Here!A$2:A$850, 0), 0), "no") &gt; 0, "No", "")), ""), "")</f>
        <v/>
      </c>
      <c r="BP655" s="66"/>
      <c r="BQ655" s="76" t="str">
        <f>IFERROR(IF(B655&lt;&gt;"", IF(AND(ISNUMBER(VALUE(SUBSTITUTE(SUBSTITUTE(Paste_Here!U655, "em", "-"), "q", ""))), VALUE(SUBSTITUTE(SUBSTITUTE(Paste_Here!U655, "em", "-"), "q", "")) &gt;= 910), "Yes", IF(AND(ISNUMBER(VALUE(SUBSTITUTE(SUBSTITUTE(Paste_Here!U655, "em", "-"), "q", ""))), VALUE(SUBSTITUTE(SUBSTITUTE(Paste_Here!U655, "em", "-"), "q", "")) &lt;= 909), "No", "")), ""), "")</f>
        <v/>
      </c>
      <c r="BR655" s="66"/>
      <c r="BS655" s="76" t="str">
        <f>IFERROR(IF(B655&lt;&gt;"", IF(AND(INDEX(Paste_Here!X$2:X$850, MATCH(B655, Paste_Here!A$2:A$850, 0))&lt;&gt;"", ISNUMBER(VALUE(INDEX(Paste_Here!X$2:X$850, MATCH(B655, Paste_Here!A$2:A$850, 0))))), INDEX(Paste_Here!X$2:X$850, MATCH(B655, Paste_Here!A$2:A$850, 0)), ""), ""), "")</f>
        <v/>
      </c>
      <c r="BT655" s="66"/>
      <c r="BU655" s="76" t="str">
        <f>IFERROR(IF(B655&lt;&gt;"", IF(ISNUMBER(VALUE(INDEX(Paste_Here!G$2:G$850, MATCH(B655, Paste_Here!A$2:A$850, 0)))), IF(VALUE(INDEX(Paste_Here!G$2:G$850, MATCH(B655, Paste_Here!A$2:A$850, 0)))=0, "No", IF(AND(VALUE(INDEX(Paste_Here!G$2:G$850, MATCH(B655, Paste_Here!A$2:A$850, 0)))&gt;=1, VALUE(INDEX(Paste_Here!G$2:G$850, MATCH(B655, Paste_Here!A$2:A$850, 0)))&lt;=4), VALUE(INDEX(Paste_Here!G$2:G$850, MATCH(B655, Paste_Here!A$2:A$850, 0))), "")), ""), ""), "")</f>
        <v/>
      </c>
      <c r="BV655" s="66"/>
      <c r="BW655" s="76" t="str">
        <f>IFERROR(IF(B655&lt;&gt;"", IF(ISNUMBER(VALUE(INDEX(Paste_Here!H$2:H$850, MATCH(B655, Paste_Here!A$2:A$850, 0)))), IF(VALUE(INDEX(Paste_Here!H$2:H$850, MATCH(B655, Paste_Here!A$2:A$850, 0)))=0, "No", IF(AND(VALUE(INDEX(Paste_Here!H$2:H$850, MATCH(B655, Paste_Here!A$2:A$850, 0)))&gt;=1, VALUE(INDEX(Paste_Here!H$2:H$850, MATCH(B655, Paste_Here!A$2:A$850, 0)))&lt;=4), VALUE(INDEX(Paste_Here!H$2:H$850, MATCH(B655, Paste_Here!A$2:A$850, 0))), "")), ""), ""), "")</f>
        <v/>
      </c>
      <c r="BX655" s="66"/>
      <c r="BY655" s="76"/>
      <c r="BZ655" s="66"/>
      <c r="CA655" s="76"/>
      <c r="CB655" s="66"/>
      <c r="CC655" s="66"/>
      <c r="CD655" s="76" t="str">
        <f t="shared" si="85"/>
        <v/>
      </c>
      <c r="CE655" s="66"/>
      <c r="CF655" s="76" t="str">
        <f>IFERROR(IF(B655&lt;&gt;"", IF(AND(INDEX(Paste_Here!P$2:P$850, MATCH(B655, Paste_Here!A$2:A$850, 0))&lt;&gt;"", ISNUMBER(VALUE(INDEX(Paste_Here!P$2:P$850, MATCH(B655, Paste_Here!A$2:A$850, 0))))), INDEX(Paste_Here!P$2:P$850, MATCH(B655, Paste_Here!A$2:A$850, 0)), ""), ""), "")</f>
        <v/>
      </c>
      <c r="CG655" s="66"/>
      <c r="CH655" s="76" t="str">
        <f>IFERROR(IF(B655&lt;&gt;"", IF(ISNUMBER(SEARCH("highrisk", LOWER(INDEX(Paste_Here!Q$2:Q$850, MATCH(B655, Paste_Here!A$2:A$850, 0))))), "High Risk", IF(ISNUMBER(SEARCH("lowrisk", LOWER(INDEX(Paste_Here!Q$2:Q$850, MATCH(B655, Paste_Here!A$2:A$850, 0))))), "Low Risk", IF(ISNUMBER(SEARCH("somerisk", LOWER(INDEX(Paste_Here!Q$2:Q$850, MATCH(B655, Paste_Here!A$2:A$850, 0))))), "Some Risk", ""))), ""), "")</f>
        <v/>
      </c>
      <c r="CI655" s="66"/>
      <c r="CJ655" s="76" t="str">
        <f>IFERROR(IF(B655&lt;&gt;"", IF(AND(INDEX(Paste_Here!AA$2:AA$850, MATCH(B655, Paste_Here!A$2:A$850, 0))&lt;&gt;"", ISNUMBER(VALUE(INDEX(Paste_Here!AA$2:AA$850, MATCH(B655, Paste_Here!A$2:A$850, 0))))), INDEX(Paste_Here!AA$2:AA$850, MATCH(B655, Paste_Here!A$2:A$850, 0)), ""), ""), "")</f>
        <v/>
      </c>
      <c r="CK655" s="66"/>
      <c r="CL655" s="76" t="str">
        <f>IFERROR(IF(B655&lt;&gt;"", IF(LOWER(INDEX(Paste_Here!AB$2:AB$850, MATCH(B655, Paste_Here!A$2:A$850, 0)))="approaching expectations", "Approaching", IF(LOWER(INDEX(Paste_Here!AB$2:AB$850, MATCH(B655, Paste_Here!A$2:A$850, 0)))="met expectations", "Met", IF(LOWER(INDEX(Paste_Here!AB$2:AB$850, MATCH(B655, Paste_Here!A$2:A$850, 0)))="exceeded expectations", "Exceeded", IF(LOWER(INDEX(Paste_Here!AB$2:AB$850, MATCH(B655, Paste_Here!A$2:A$850, 0)))="below expectations", "Below", "")))), ""), "")</f>
        <v/>
      </c>
      <c r="CM655" s="66"/>
      <c r="CN655" s="76" t="str">
        <f>IFERROR(IF(B655&lt;&gt;"", IF(AND(INDEX(Paste_Here!AC$2:AC$850, MATCH(B655, Paste_Here!A$2:A$850, 0))&lt;&gt;"", ISNUMBER(VALUE(INDEX(Paste_Here!AC$2:AC$850, MATCH(B655, Paste_Here!A$2:A$850, 0))))), INDEX(Paste_Here!AC$2:AC$850, MATCH(B655, Paste_Here!A$2:A$850, 0)), ""), ""), "")</f>
        <v/>
      </c>
      <c r="CO655" s="66"/>
      <c r="CP655" s="76"/>
      <c r="CQ655" s="66"/>
      <c r="CR655" s="76"/>
      <c r="CS655" s="66"/>
      <c r="CT655" s="76"/>
      <c r="CU655" s="66"/>
      <c r="CV655" s="76"/>
      <c r="CW655" s="66"/>
      <c r="CX655" s="76"/>
      <c r="CY655" s="66"/>
      <c r="CZ655" s="66"/>
      <c r="DA655" s="76" t="str">
        <f t="shared" si="86"/>
        <v/>
      </c>
      <c r="DB655" s="66"/>
      <c r="DC655" s="76" t="str">
        <f>IFERROR(IF(B655&lt;&gt;"", IF(AND(INDEX(Paste_Here!V$2:V$850, MATCH(B655, Paste_Here!A$2:A$850, 0))&lt;&gt;"", ISNUMBER(VALUE(INDEX(Paste_Here!V$2:V$850, MATCH(B655, Paste_Here!A$2:A$850, 0))))), INDEX(Paste_Here!V$2:V$850, MATCH(B655, Paste_Here!A$2:A$850, 0)), ""), ""), "")</f>
        <v/>
      </c>
      <c r="DD655" s="66"/>
      <c r="DE655" s="76" t="str">
        <f>IFERROR(IF(B655&lt;&gt;"", IF(ISNUMBER(SEARCH("highrisk", LOWER(INDEX(Paste_Here!W$2:W$850, MATCH(B655, Paste_Here!A$2:A$850, 0))))), "High Risk", IF(ISNUMBER(SEARCH("lowrisk", LOWER(INDEX(Paste_Here!W$2:W$850, MATCH(B655, Paste_Here!A$2:A$850, 0))))), "Low Risk", IF(ISNUMBER(SEARCH("somerisk", LOWER(INDEX(Paste_Here!W$2:W$850, MATCH(B655, Paste_Here!A$2:A$850, 0))))), "Some Risk", ""))), ""), "")</f>
        <v/>
      </c>
      <c r="DF655" s="66"/>
      <c r="DG655" s="76" t="str">
        <f>IFERROR(IF(B655&lt;&gt;"", IF(AND(INDEX(Paste_Here!S$2:S$850, MATCH(B655, Paste_Here!A$2:A$850, 0))&lt;&gt;"", ISNUMBER(VALUE(INDEX(Paste_Here!S$2:S$850, MATCH(B655, Paste_Here!A$2:A$850, 0))))), INDEX(Paste_Here!S$2:S$850, MATCH(B655, Paste_Here!A$2:A$850, 0)), ""), ""), "")</f>
        <v/>
      </c>
      <c r="DH655" s="66"/>
      <c r="DI655" s="76" t="str">
        <f>IFERROR(IF(B655&lt;&gt;"", IF(ISNUMBER(SEARCH("highrisk", LOWER(INDEX(Paste_Here!T$2:T$850, MATCH(B655, Paste_Here!A$2:A$850, 0))))), "High Risk", IF(ISNUMBER(SEARCH("lowrisk", LOWER(INDEX(Paste_Here!T$2:T$850, MATCH(B655, Paste_Here!A$2:A$850, 0))))), "Low Risk", IF(ISNUMBER(SEARCH("somerisk", LOWER(INDEX(Paste_Here!T$2:T$850, MATCH(B655, Paste_Here!A$2:A$850, 0))))), "Some Risk", ""))), ""), "")</f>
        <v/>
      </c>
      <c r="DJ655" s="66"/>
      <c r="DK655" s="76" t="str">
        <f>IFERROR(IF(B655&lt;&gt;"", IF(AND(INDEX(Paste_Here!AD$2:AD$850, MATCH(B655, Paste_Here!A$2:A$850, 0))&lt;&gt;"", ISNUMBER(VALUE(INDEX(Paste_Here!AD$2:AD$850, MATCH(B655, Paste_Here!A$2:A$850, 0))))), INDEX(Paste_Here!AD$2:AD$850, MATCH(B655, Paste_Here!A$2:A$850, 0)), ""), ""), "")</f>
        <v/>
      </c>
      <c r="DL655" s="66"/>
      <c r="DM655" s="76" t="str">
        <f>IFERROR(IF(B655&lt;&gt;"", IF(LOWER(INDEX(Paste_Here!AE$2:AE$850, MATCH(B655, Paste_Here!A$2:A$850, 0)))="approaching expectations", "Approaching", IF(LOWER(INDEX(Paste_Here!AE$2:AE$850, MATCH(B655, Paste_Here!A$2:A$850, 0)))="met expectations", "Met", IF(LOWER(INDEX(Paste_Here!AE$2:AE$850, MATCH(B655, Paste_Here!A$2:A$850, 0)))="exceeded expectations", "Exceeded", IF(LOWER(INDEX(Paste_Here!AE$2:AE$850, MATCH(B655, Paste_Here!A$2:A$850, 0)))="below expectations", "Below", "")))), ""), "")</f>
        <v/>
      </c>
      <c r="DN655" s="66"/>
      <c r="DO655" s="76"/>
      <c r="DP655" s="66"/>
      <c r="DQ655" s="76"/>
      <c r="DR655" s="66"/>
      <c r="DS655" s="76"/>
      <c r="DT655" s="66"/>
      <c r="DU655" s="76"/>
      <c r="DV655" s="66"/>
      <c r="DW655" s="66"/>
      <c r="DX655" s="76" t="str">
        <f t="shared" si="87"/>
        <v/>
      </c>
      <c r="DY655" s="66"/>
      <c r="DZ655" s="76"/>
      <c r="EA655" s="66"/>
      <c r="EB655" s="76"/>
      <c r="EC655" s="66"/>
      <c r="ED655" s="76" t="str">
        <f>IFERROR(IF(B655&lt;&gt;"", IF(AND(INDEX(Paste_Here!AF$2:AF$850, MATCH(B655, Paste_Here!A$2:A$850, 0))&lt;&gt;"", ISNUMBER(VALUE(INDEX(Paste_Here!AF$2:AF$850, MATCH(B655, Paste_Here!A$2:A$850, 0))))), INDEX(Paste_Here!AF$2:AF$850, MATCH(B655, Paste_Here!A$2:A$850, 0)), ""), ""), "")</f>
        <v/>
      </c>
      <c r="EE655" s="66"/>
      <c r="EF655" s="76"/>
      <c r="EG655" s="66"/>
      <c r="EH655" s="76"/>
      <c r="EI655" s="66"/>
      <c r="EJ655" s="76" t="str">
        <f>IFERROR(IF(B655&lt;&gt;"", IF(AND(INDEX(Paste_Here!AG$2:AG$850, MATCH(B655, Paste_Here!A$2:A$850, 0))&lt;&gt;"", ISNUMBER(VALUE(INDEX(Paste_Here!AG$2:AG$850, MATCH(B655, Paste_Here!A$2:A$850, 0))))), INDEX(Paste_Here!AG$2:AG$850, MATCH(B655, Paste_Here!A$2:A$850, 0)), ""), ""), "")</f>
        <v/>
      </c>
      <c r="EK655" s="66"/>
      <c r="EL655" s="76"/>
      <c r="EM655" s="66"/>
      <c r="EN655" s="76"/>
      <c r="EO655" s="66"/>
      <c r="EP655" s="76"/>
      <c r="EQ655" s="66"/>
      <c r="ER655" s="76"/>
      <c r="ES655" s="66"/>
      <c r="ET655" s="66"/>
      <c r="EU655" s="76"/>
      <c r="EV655" s="66"/>
      <c r="EW655" s="76"/>
      <c r="EX655" s="66"/>
      <c r="EY655" s="76"/>
      <c r="EZ655" s="66"/>
      <c r="FA655" s="76"/>
      <c r="FB655" s="66"/>
      <c r="FC655" s="76"/>
      <c r="FD655" s="66"/>
      <c r="FE655" s="76"/>
      <c r="FF655" s="66"/>
      <c r="FG655" s="76"/>
      <c r="FH655" s="66"/>
      <c r="FI655" s="76"/>
      <c r="FJ655" s="66"/>
      <c r="FK655" s="76"/>
      <c r="FL655" s="66"/>
      <c r="FM655" s="76"/>
      <c r="FN655" s="66"/>
      <c r="FO655" s="76"/>
      <c r="FP655" s="66"/>
      <c r="FQ655" s="76"/>
      <c r="FR655" s="66"/>
      <c r="FS655" s="76"/>
      <c r="FT655" s="66"/>
      <c r="FU655" s="76"/>
      <c r="FV655" s="66"/>
      <c r="FW655" s="76"/>
      <c r="FX655" s="66"/>
      <c r="FY655" s="76"/>
      <c r="FZ655" s="66"/>
      <c r="GA655" s="76"/>
      <c r="GB655" s="66"/>
      <c r="GC655" s="76"/>
      <c r="GD655" s="66"/>
      <c r="GE655" s="76"/>
      <c r="GF655" s="66"/>
      <c r="GG655" s="76"/>
      <c r="GH655" s="66"/>
      <c r="GI655" s="76"/>
      <c r="GJ655" s="66"/>
      <c r="GK655" s="76"/>
      <c r="GL655" s="66"/>
      <c r="GM655" s="76"/>
      <c r="GN655" s="66"/>
      <c r="GO655" s="76"/>
      <c r="GP655" s="66"/>
      <c r="GQ655" s="76"/>
      <c r="GR655" s="66"/>
      <c r="GS655" s="76"/>
      <c r="GT655" s="66"/>
      <c r="GU655" s="76"/>
      <c r="GV655" s="66"/>
      <c r="GW655" s="76"/>
      <c r="GX655" s="66"/>
      <c r="GY655" s="76"/>
      <c r="GZ655" s="66"/>
      <c r="HA655" s="76"/>
      <c r="HB655" s="66"/>
      <c r="HC655" s="76"/>
      <c r="HD655" s="66"/>
      <c r="HE655" s="76"/>
      <c r="HF655" s="66"/>
      <c r="HG655" s="76"/>
      <c r="HH655" s="66"/>
      <c r="HI655" s="76"/>
      <c r="HJ655" s="66"/>
      <c r="HK655" s="76"/>
      <c r="HL655" s="66"/>
      <c r="HM655" s="76"/>
      <c r="HN655" s="66"/>
      <c r="HO655" s="76"/>
      <c r="HP655" s="66"/>
      <c r="HQ655" s="76"/>
      <c r="HR655" s="66"/>
      <c r="HS655" s="76"/>
      <c r="HT655" s="66"/>
      <c r="HU655" s="76"/>
      <c r="HV655" s="66"/>
      <c r="HW655" s="76"/>
      <c r="HX655" s="66"/>
      <c r="HY655" s="76"/>
      <c r="HZ655" s="66"/>
      <c r="IA655" s="76"/>
      <c r="IB655" s="66"/>
      <c r="IC655" s="76"/>
      <c r="ID655" s="66"/>
      <c r="IE655" s="76"/>
      <c r="IF655" s="66"/>
      <c r="IG655" s="76"/>
      <c r="IH655" s="66"/>
      <c r="II655" s="76"/>
      <c r="IJ655" s="66"/>
      <c r="IK655" s="76"/>
      <c r="IL655" s="66"/>
      <c r="IM655" s="76"/>
      <c r="IN655" s="66"/>
      <c r="IO655" s="76"/>
      <c r="IP655" s="66"/>
      <c r="IQ655" s="76"/>
      <c r="IR655" s="66"/>
      <c r="IS655" s="76"/>
      <c r="IT655" s="66"/>
      <c r="IU655" s="76"/>
      <c r="IV655" s="66"/>
      <c r="IW655" s="76"/>
      <c r="IX655" s="66"/>
      <c r="IY655" s="76"/>
      <c r="IZ655" s="66"/>
      <c r="JA655" s="76"/>
      <c r="JB655" s="66"/>
      <c r="JC655" s="76"/>
      <c r="JD655" s="66"/>
      <c r="JE655" s="76"/>
      <c r="JF655" s="66"/>
      <c r="JG655" s="76"/>
      <c r="JH655" s="66"/>
      <c r="JI655" s="76"/>
      <c r="JJ655" s="66"/>
      <c r="JK655" s="76"/>
      <c r="JL655" s="66"/>
      <c r="JM655" s="76"/>
      <c r="JN655" s="66"/>
      <c r="JO655" s="76"/>
      <c r="JP655" s="66"/>
      <c r="JQ655" s="76"/>
      <c r="JR655" s="66"/>
      <c r="JS655" s="76"/>
      <c r="JT655" s="66"/>
      <c r="JU655" s="76"/>
      <c r="JV655" s="66"/>
      <c r="JW655" s="76"/>
      <c r="JX655" s="66"/>
      <c r="JY655" s="76"/>
      <c r="JZ655" s="66"/>
      <c r="KA655" s="76"/>
      <c r="KB655" s="66"/>
      <c r="KC655" s="76"/>
      <c r="KD655" s="66"/>
      <c r="KE655" s="76"/>
      <c r="KF655" s="66"/>
      <c r="KG655" s="76"/>
      <c r="KH655" s="66"/>
      <c r="KI655" s="76"/>
      <c r="KJ655" s="66"/>
      <c r="KK655" s="76"/>
      <c r="KL655" s="66"/>
      <c r="KM655" s="76"/>
      <c r="KN655" s="66"/>
      <c r="KO655" s="76"/>
      <c r="KP655" s="66"/>
      <c r="KQ655" s="76"/>
      <c r="KR655" s="66"/>
      <c r="KS655" s="76"/>
      <c r="KT655" s="66"/>
      <c r="KU655" s="76"/>
      <c r="KV655" s="66"/>
      <c r="KW655" s="76"/>
      <c r="KX655" s="66"/>
      <c r="KY655" s="76"/>
      <c r="KZ655" s="66"/>
      <c r="LA655" s="76"/>
      <c r="LB655" s="66"/>
      <c r="LC655" s="76"/>
      <c r="LD655" s="66"/>
      <c r="LE655" s="76"/>
      <c r="LF655" s="66"/>
      <c r="LG655" s="76"/>
      <c r="LH655" s="66"/>
      <c r="LI655" s="76"/>
      <c r="LJ655" s="66"/>
      <c r="LK655" s="76"/>
      <c r="LL655" s="66"/>
      <c r="LM655" s="76"/>
      <c r="LN655" s="66"/>
      <c r="LO655" s="76"/>
      <c r="LP655" s="66"/>
      <c r="LQ655" s="76"/>
      <c r="LR655" s="66"/>
      <c r="LS655" s="76"/>
      <c r="LT655" s="66"/>
      <c r="LU655" s="76"/>
      <c r="LV655" s="66"/>
      <c r="LW655" s="76"/>
      <c r="LX655" s="66"/>
      <c r="LY655" s="76"/>
      <c r="LZ655" s="66"/>
      <c r="MA655" s="76"/>
      <c r="MB655" s="66"/>
      <c r="MC655" s="76"/>
      <c r="MD655" s="66"/>
      <c r="MG655" s="1" t="str" cm="1">
        <f t="array" ref="MG655">IFERROR(INDEX(Paste_Here!$B$2:$B$850, MATCH(0, COUNTIF(MG$4:MG654, Paste_Here!$B$2:$B$850) + IF(Paste_Here!$B$2:$B$850="", 1, 0), 0)), "")</f>
        <v/>
      </c>
      <c r="MH655" s="1" t="str">
        <f>IF(MG655&lt;&gt;"", INDEX(Paste_Here!$A$2:$A$850, MATCH(MG655, Paste_Here!$B$2:$B$850, 0)), "")</f>
        <v/>
      </c>
      <c r="MI655" s="1" t="str">
        <f t="shared" si="88"/>
        <v/>
      </c>
      <c r="MJ655" s="1" t="str" cm="1">
        <f t="array" ref="MJ655">IFERROR(INDEX($MI$5:$MI$850, MATCH(SMALL(IF($MI$5:$MI$850&lt;&gt;"", COUNTIF($MI$5:$MI$850, "&lt;"&amp;$MI$5:$MI$850)+1), ROW()-ROW($MJ$5)+1), COUNTIF($MI$5:$MI$850, "&lt;"&amp;$MI$5:$MI$850)+1, 0)), "")</f>
        <v/>
      </c>
    </row>
    <row r="656" spans="1:348">
      <c r="A656" s="66"/>
      <c r="B656" s="76" t="str">
        <f t="shared" si="81"/>
        <v/>
      </c>
      <c r="C656" s="66"/>
      <c r="D656" s="76" t="str">
        <f>IFERROR(IF(B656&lt;&gt;"", IF(AND(INDEX(Paste_Here!B$2:B$850, MATCH(B656, Paste_Here!A$2:A$850, 0))&lt;&gt;"", ISNUMBER(VALUE(INDEX(Paste_Here!B$2:B$850, MATCH(B656, Paste_Here!A$2:A$850, 0))))), INDEX(Paste_Here!B$2:B$850, MATCH(B656, Paste_Here!A$2:A$850, 0)), ""), ""), "")</f>
        <v/>
      </c>
      <c r="E656" s="66"/>
      <c r="F656" s="76" t="str">
        <f>IFERROR(IF(B656&lt;&gt;"", IF(ISTEXT(INDEX(Paste_Here!K$2:K$850, MATCH(B656, Paste_Here!A$2:A$850, 0))), INDEX(Paste_Here!K$2:K$850, MATCH(B656, Paste_Here!A$2:A$850, 0)), ""), ""), "")</f>
        <v/>
      </c>
      <c r="G656" s="66"/>
      <c r="H656" s="76" t="str">
        <f>IFERROR(IF(B656&lt;&gt;"", IF(ISTEXT(INDEX(Paste_Here!C$2:C$850, MATCH(B656, Paste_Here!A$2:A$850, 0))), INDEX(Paste_Here!C$2:C$850, MATCH(B656, Paste_Here!A$2:A$850, 0)), ""), ""), "")</f>
        <v/>
      </c>
      <c r="I656" s="66"/>
      <c r="J656" s="76" t="str">
        <f>IFERROR(IF(B656&lt;&gt;"", IF(ISNUMBER(SEARCH("s", LOWER(INDEX(Paste_Here!M$2:M$850, MATCH(B656, Paste_Here!A$2:A$850, 0))))), "Yes", IF(INDEX(Paste_Here!M$2:M$850, MATCH(B656, Paste_Here!A$2:A$850, 0))&lt;&gt;"", "No", "")), ""), "")</f>
        <v/>
      </c>
      <c r="K656" s="66"/>
      <c r="L656" s="76" t="str">
        <f>IFERROR(IF(B656&lt;&gt;"", IF(ISNUMBER(SEARCH("yes", LOWER(INDEX(Paste_Here!E$2:E$850, MATCH(B656, Paste_Here!A$2:A$850, 0))))), "Yes", IF(ISNUMBER(SEARCH("no", LOWER(INDEX(Paste_Here!E$2:E$850, MATCH(B656, Paste_Here!A$2:A$850, 0))))), "No", "")), ""), "")</f>
        <v/>
      </c>
      <c r="M656" s="66"/>
      <c r="N656" s="76" t="str">
        <f>IFERROR(IF(B656&lt;&gt;"", IF(ISNUMBER(SEARCH("yes", LOWER(INDEX(Paste_Here!F$2:F$850, MATCH(B656, Paste_Here!A$2:A$850, 0))))), "Yes", IF(ISNUMBER(SEARCH("no", LOWER(INDEX(Paste_Here!F$2:F$850, MATCH(B656, Paste_Here!A$2:A$850, 0))))), "No", "")), ""), "")</f>
        <v/>
      </c>
      <c r="O656" s="66"/>
      <c r="P656" s="76" t="str">
        <f>IFERROR(IF(B656&lt;&gt;"", IF(ISNUMBER(SEARCH("yes", LOWER(INDEX(Paste_Here!L$2:L$850, MATCH(B656, Paste_Here!A$2:A$850, 0))))), "Yes", IF(ISNUMBER(SEARCH("no", LOWER(INDEX(Paste_Here!L$2:L$850, MATCH(B656, Paste_Here!A$2:A$850, 0))))), "No", "")), ""), "")</f>
        <v/>
      </c>
      <c r="Q656" s="66"/>
      <c r="R656" s="76" t="str">
        <f>IFERROR(IF(B656&lt;&gt;"", IF(ISNUMBER(SEARCH("transitional 2", LOWER(INDEX(Paste_Here!D$2:D$850, MATCH(B656, Paste_Here!A$2:A$850, 0))))), "T2", IF(ISNUMBER(SEARCH("transitional 1", LOWER(INDEX(Paste_Here!D$2:D$850, MATCH(B656, Paste_Here!A$2:A$850, 0))))), "T1", IF(ISNUMBER(SEARCH("waived ell services", LOWER(INDEX(Paste_Here!D$2:D$850, MATCH(B656, Paste_Here!A$2:A$850, 0))))), "W", IF(ISNUMBER(SEARCH("english language learner", LOWER(INDEX(Paste_Here!D$2:D$850, MATCH(B656, Paste_Here!A$2:A$850, 0))))), "L", "")))), ""), "")</f>
        <v/>
      </c>
      <c r="S656" s="66"/>
      <c r="T656" s="76" t="str">
        <f>IFERROR(IF(B656&lt;&gt;"", IF(ISNUMBER(SEARCH("yes", LOWER(INDEX(Paste_Here!I$2:I$850, MATCH(B656, Paste_Here!A$2:A$850, 0))))), "Yes", IF(ISNUMBER(SEARCH("no", LOWER(INDEX(Paste_Here!I$2:I$850, MATCH(B656, Paste_Here!A$2:A$850, 0))))), "No", "")), ""), "")</f>
        <v/>
      </c>
      <c r="U656" s="66"/>
      <c r="V656" s="76" t="str">
        <f>IFERROR(IF(B656&lt;&gt;"", IF(ISTEXT(INDEX(Paste_Here!J$2:J$850, MATCH(B656, Paste_Here!A$2:A$850, 0))), VALUE(INDEX(Paste_Here!J$2:J$850, MATCH(B656, Paste_Here!A$2:A$850, 0))), ""), ""), "")</f>
        <v/>
      </c>
      <c r="W656" s="66"/>
      <c r="X656" s="66"/>
      <c r="Y656" s="76" t="str">
        <f t="shared" si="82"/>
        <v/>
      </c>
      <c r="Z656" s="66"/>
      <c r="AA656" s="76" t="str">
        <f>IFERROR(IF(B656&lt;&gt;"", IF(AND(INDEX(Paste_Here!AI$2:AI$850, MATCH(B656, Paste_Here!A$2:A$850, 0))&lt;&gt;"", ISNUMBER(VALUE(INDEX(Paste_Here!AI$2:AI$850, MATCH(B656, Paste_Here!A$2:A$850, 0))))), INDEX(Paste_Here!AI$2:AI$850, MATCH(B656, Paste_Here!A$2:A$850, 0)), ""), ""), "")</f>
        <v/>
      </c>
      <c r="AB656" s="66"/>
      <c r="AC656" s="76" t="str">
        <f>IFERROR(IF(B656&lt;&gt;"", IF(AND(INDEX(Paste_Here!AJ$2:AJ$850, MATCH(B656, Paste_Here!A$2:A$850, 0))&lt;&gt;"", ISNUMBER(VALUE(INDEX(Paste_Here!AJ$2:AJ$850, MATCH(B656, Paste_Here!A$2:A$850, 0))))), INDEX(Paste_Here!AJ$2:AJ$850, MATCH(B656, Paste_Here!A$2:A$850, 0)), ""), ""), "")</f>
        <v/>
      </c>
      <c r="AD656" s="66"/>
      <c r="AE656" s="76" t="str">
        <f>IFERROR(IF(B656&lt;&gt;"", IF(AND(INDEX(Paste_Here!AK$2:AK$850, MATCH(B656, Paste_Here!A$2:A$850, 0))&lt;&gt;"", ISNUMBER(VALUE(INDEX(Paste_Here!AK$2:AK$850, MATCH(B656, Paste_Here!A$2:A$850, 0))))), INDEX(Paste_Here!AK$2:AK$850, MATCH(B656, Paste_Here!A$2:A$850, 0)), ""), ""), "")</f>
        <v/>
      </c>
      <c r="AF656" s="66"/>
      <c r="AG656" s="76" t="str">
        <f>IFERROR(IF(B656&lt;&gt;"", IF(AND(INDEX(Paste_Here!AL$2:AL$850, MATCH(B656, Paste_Here!A$2:A$850, 0))&lt;&gt;"", ISNUMBER(VALUE(INDEX(Paste_Here!AL$2:AL$850, MATCH(B656, Paste_Here!A$2:A$850, 0))))), INDEX(Paste_Here!AL$2:AL$850, MATCH(B656, Paste_Here!A$2:A$850, 0)), ""), ""), "")</f>
        <v/>
      </c>
      <c r="AH656" s="66"/>
      <c r="AI656" s="76" t="str">
        <f>IFERROR(IF(B656&lt;&gt;"", IF(AND(INDEX(Paste_Here!AH$2:AH$850, MATCH(B656, Paste_Here!A$2:A$850, 0))&lt;&gt;"", ISNUMBER(VALUE(INDEX(Paste_Here!AH$2:AH$850, MATCH(B656, Paste_Here!A$2:A$850, 0))))), IF(VALUE(INDEX(Paste_Here!AH$2:AH$850, MATCH(B656, Paste_Here!A$2:A$850, 0)))=0, "", INDEX(Paste_Here!AH$2:AH$850, MATCH(B656, Paste_Here!A$2:A$850, 0))), ""), ""), "")</f>
        <v/>
      </c>
      <c r="AJ656" s="66"/>
      <c r="AK656" s="76" t="str">
        <f>IFERROR(IF(B656&lt;&gt;"", IF(AND(INDEX(Paste_Here!N$2:N$850, MATCH(B656, Paste_Here!A$2:A$850, 0))&lt;&gt;"", ISNUMBER(VALUE(INDEX(Paste_Here!N$2:N$850, MATCH(B656, Paste_Here!A$2:A$850, 0))))), INDEX(Paste_Here!N$2:N$850, MATCH(B656, Paste_Here!A$2:A$850, 0)), ""), ""), "")</f>
        <v/>
      </c>
      <c r="AL656" s="66"/>
      <c r="AM656" s="76" t="str">
        <f>IFERROR(IF(B656&lt;&gt;"", IF(AND(INDEX(Paste_Here!O$2:O$850, MATCH(B656, Paste_Here!A$2:A$850, 0))&lt;&gt;"", ISNUMBER(VALUE(INDEX(Paste_Here!O$2:O$850, MATCH(B656, Paste_Here!A$2:A$850, 0))))), INDEX(Paste_Here!O$2:O$850, MATCH(B656, Paste_Here!A$2:A$850, 0)), ""), ""), "")</f>
        <v/>
      </c>
      <c r="AN656" s="66"/>
      <c r="AO656" s="76"/>
      <c r="AP656" s="66"/>
      <c r="AQ656" s="76"/>
      <c r="AR656" s="66"/>
      <c r="AS656" s="76"/>
      <c r="AT656" s="66"/>
      <c r="AU656" s="66"/>
      <c r="AV656" s="76" t="str">
        <f t="shared" si="83"/>
        <v/>
      </c>
      <c r="AW656" s="66"/>
      <c r="AX656" s="76" t="str">
        <f>IFERROR(IF(B656&lt;&gt;"", IF(ISNUMBER(SEARCH("Revealed-Potential (Primary Focus)", LOWER(INDEX(Paste_Here!Z$2:Z$850, MATCH(B656, Paste_Here!A$2:A$850, 0))))), "Rev-Potential: Prim", IF(ISNUMBER(SEARCH("Revealed-Potential (Secondary Focus)", LOWER(INDEX(Paste_Here!Z$2:Z$850, MATCH(B656, Paste_Here!A$2:A$850, 0))))), "Rev-Potential: Sec", IF(ISNUMBER(SEARCH("Monitoring", LOWER(INDEX(Paste_Here!Z$2:Z$850, MATCH(B656, Paste_Here!A$2:A$850, 0))))), "Monitoring", IF(ISNUMBER(SEARCH("At-Promise (Secondary Focus)", LOWER(INDEX(Paste_Here!Z$2:Z$850, MATCH(B656, Paste_Here!A$2:A$850, 0))))), "At-Promise: Sec", IF(ISNUMBER(SEARCH("At-Promise (Primary Focus)", LOWER(INDEX(Paste_Here!Z$2:Z$850, MATCH(B656, Paste_Here!A$2:A$850, 0))))), "At-Promise: Prim", ""))))), ""), "")</f>
        <v/>
      </c>
      <c r="AY656" s="66"/>
      <c r="AZ656" s="76"/>
      <c r="BA656" s="66"/>
      <c r="BB656" s="76"/>
      <c r="BC656" s="66"/>
      <c r="BD656" s="76"/>
      <c r="BE656" s="66"/>
      <c r="BF656" s="76"/>
      <c r="BG656" s="66"/>
      <c r="BH656" s="76"/>
      <c r="BI656" s="66"/>
      <c r="BJ656" s="66"/>
      <c r="BK656" s="76" t="str">
        <f t="shared" si="84"/>
        <v/>
      </c>
      <c r="BL656" s="66"/>
      <c r="BM656" s="76" t="str">
        <f>IFERROR(IF(B656&lt;&gt;"", IF(AND(ISNUMBER(VALUE(SUBSTITUTE(SUBSTITUTE(Paste_Here!R656, "br", "-"), "L", ""))), VALUE(SUBSTITUTE(SUBSTITUTE(Paste_Here!R656, "br", "-"), "L", "")) &gt;= 1095), "Yes", IF(AND(ISNUMBER(VALUE(SUBSTITUTE(SUBSTITUTE(Paste_Here!R656, "br", "-"), "L", ""))), VALUE(SUBSTITUTE(SUBSTITUTE(Paste_Here!R656, "br", "-"), "L", "")) &lt;= 1094), "No", "")), ""), "")</f>
        <v/>
      </c>
      <c r="BN656" s="66"/>
      <c r="BO656" s="76" t="str">
        <f>IFERROR(IF(B656&lt;&gt;"", IF(COUNTIF(INDEX(Paste_Here!Y$2:AB$850, MATCH(B656, Paste_Here!A$2:A$850, 0), 0), "yes") &gt; 0, "Yes", IF(COUNTIF(INDEX(Paste_Here!Y$2:AB$850, MATCH(B656, Paste_Here!A$2:A$850, 0), 0), "no") &gt; 0, "No", "")), ""), "")</f>
        <v/>
      </c>
      <c r="BP656" s="66"/>
      <c r="BQ656" s="76" t="str">
        <f>IFERROR(IF(B656&lt;&gt;"", IF(AND(ISNUMBER(VALUE(SUBSTITUTE(SUBSTITUTE(Paste_Here!U656, "em", "-"), "q", ""))), VALUE(SUBSTITUTE(SUBSTITUTE(Paste_Here!U656, "em", "-"), "q", "")) &gt;= 910), "Yes", IF(AND(ISNUMBER(VALUE(SUBSTITUTE(SUBSTITUTE(Paste_Here!U656, "em", "-"), "q", ""))), VALUE(SUBSTITUTE(SUBSTITUTE(Paste_Here!U656, "em", "-"), "q", "")) &lt;= 909), "No", "")), ""), "")</f>
        <v/>
      </c>
      <c r="BR656" s="66"/>
      <c r="BS656" s="76" t="str">
        <f>IFERROR(IF(B656&lt;&gt;"", IF(AND(INDEX(Paste_Here!X$2:X$850, MATCH(B656, Paste_Here!A$2:A$850, 0))&lt;&gt;"", ISNUMBER(VALUE(INDEX(Paste_Here!X$2:X$850, MATCH(B656, Paste_Here!A$2:A$850, 0))))), INDEX(Paste_Here!X$2:X$850, MATCH(B656, Paste_Here!A$2:A$850, 0)), ""), ""), "")</f>
        <v/>
      </c>
      <c r="BT656" s="66"/>
      <c r="BU656" s="76" t="str">
        <f>IFERROR(IF(B656&lt;&gt;"", IF(ISNUMBER(VALUE(INDEX(Paste_Here!G$2:G$850, MATCH(B656, Paste_Here!A$2:A$850, 0)))), IF(VALUE(INDEX(Paste_Here!G$2:G$850, MATCH(B656, Paste_Here!A$2:A$850, 0)))=0, "No", IF(AND(VALUE(INDEX(Paste_Here!G$2:G$850, MATCH(B656, Paste_Here!A$2:A$850, 0)))&gt;=1, VALUE(INDEX(Paste_Here!G$2:G$850, MATCH(B656, Paste_Here!A$2:A$850, 0)))&lt;=4), VALUE(INDEX(Paste_Here!G$2:G$850, MATCH(B656, Paste_Here!A$2:A$850, 0))), "")), ""), ""), "")</f>
        <v/>
      </c>
      <c r="BV656" s="66"/>
      <c r="BW656" s="76" t="str">
        <f>IFERROR(IF(B656&lt;&gt;"", IF(ISNUMBER(VALUE(INDEX(Paste_Here!H$2:H$850, MATCH(B656, Paste_Here!A$2:A$850, 0)))), IF(VALUE(INDEX(Paste_Here!H$2:H$850, MATCH(B656, Paste_Here!A$2:A$850, 0)))=0, "No", IF(AND(VALUE(INDEX(Paste_Here!H$2:H$850, MATCH(B656, Paste_Here!A$2:A$850, 0)))&gt;=1, VALUE(INDEX(Paste_Here!H$2:H$850, MATCH(B656, Paste_Here!A$2:A$850, 0)))&lt;=4), VALUE(INDEX(Paste_Here!H$2:H$850, MATCH(B656, Paste_Here!A$2:A$850, 0))), "")), ""), ""), "")</f>
        <v/>
      </c>
      <c r="BX656" s="66"/>
      <c r="BY656" s="76"/>
      <c r="BZ656" s="66"/>
      <c r="CA656" s="76"/>
      <c r="CB656" s="66"/>
      <c r="CC656" s="66"/>
      <c r="CD656" s="76" t="str">
        <f t="shared" si="85"/>
        <v/>
      </c>
      <c r="CE656" s="66"/>
      <c r="CF656" s="76" t="str">
        <f>IFERROR(IF(B656&lt;&gt;"", IF(AND(INDEX(Paste_Here!P$2:P$850, MATCH(B656, Paste_Here!A$2:A$850, 0))&lt;&gt;"", ISNUMBER(VALUE(INDEX(Paste_Here!P$2:P$850, MATCH(B656, Paste_Here!A$2:A$850, 0))))), INDEX(Paste_Here!P$2:P$850, MATCH(B656, Paste_Here!A$2:A$850, 0)), ""), ""), "")</f>
        <v/>
      </c>
      <c r="CG656" s="66"/>
      <c r="CH656" s="76" t="str">
        <f>IFERROR(IF(B656&lt;&gt;"", IF(ISNUMBER(SEARCH("highrisk", LOWER(INDEX(Paste_Here!Q$2:Q$850, MATCH(B656, Paste_Here!A$2:A$850, 0))))), "High Risk", IF(ISNUMBER(SEARCH("lowrisk", LOWER(INDEX(Paste_Here!Q$2:Q$850, MATCH(B656, Paste_Here!A$2:A$850, 0))))), "Low Risk", IF(ISNUMBER(SEARCH("somerisk", LOWER(INDEX(Paste_Here!Q$2:Q$850, MATCH(B656, Paste_Here!A$2:A$850, 0))))), "Some Risk", ""))), ""), "")</f>
        <v/>
      </c>
      <c r="CI656" s="66"/>
      <c r="CJ656" s="76" t="str">
        <f>IFERROR(IF(B656&lt;&gt;"", IF(AND(INDEX(Paste_Here!AA$2:AA$850, MATCH(B656, Paste_Here!A$2:A$850, 0))&lt;&gt;"", ISNUMBER(VALUE(INDEX(Paste_Here!AA$2:AA$850, MATCH(B656, Paste_Here!A$2:A$850, 0))))), INDEX(Paste_Here!AA$2:AA$850, MATCH(B656, Paste_Here!A$2:A$850, 0)), ""), ""), "")</f>
        <v/>
      </c>
      <c r="CK656" s="66"/>
      <c r="CL656" s="76" t="str">
        <f>IFERROR(IF(B656&lt;&gt;"", IF(LOWER(INDEX(Paste_Here!AB$2:AB$850, MATCH(B656, Paste_Here!A$2:A$850, 0)))="approaching expectations", "Approaching", IF(LOWER(INDEX(Paste_Here!AB$2:AB$850, MATCH(B656, Paste_Here!A$2:A$850, 0)))="met expectations", "Met", IF(LOWER(INDEX(Paste_Here!AB$2:AB$850, MATCH(B656, Paste_Here!A$2:A$850, 0)))="exceeded expectations", "Exceeded", IF(LOWER(INDEX(Paste_Here!AB$2:AB$850, MATCH(B656, Paste_Here!A$2:A$850, 0)))="below expectations", "Below", "")))), ""), "")</f>
        <v/>
      </c>
      <c r="CM656" s="66"/>
      <c r="CN656" s="76" t="str">
        <f>IFERROR(IF(B656&lt;&gt;"", IF(AND(INDEX(Paste_Here!AC$2:AC$850, MATCH(B656, Paste_Here!A$2:A$850, 0))&lt;&gt;"", ISNUMBER(VALUE(INDEX(Paste_Here!AC$2:AC$850, MATCH(B656, Paste_Here!A$2:A$850, 0))))), INDEX(Paste_Here!AC$2:AC$850, MATCH(B656, Paste_Here!A$2:A$850, 0)), ""), ""), "")</f>
        <v/>
      </c>
      <c r="CO656" s="66"/>
      <c r="CP656" s="76"/>
      <c r="CQ656" s="66"/>
      <c r="CR656" s="76"/>
      <c r="CS656" s="66"/>
      <c r="CT656" s="76"/>
      <c r="CU656" s="66"/>
      <c r="CV656" s="76"/>
      <c r="CW656" s="66"/>
      <c r="CX656" s="76"/>
      <c r="CY656" s="66"/>
      <c r="CZ656" s="66"/>
      <c r="DA656" s="76" t="str">
        <f t="shared" si="86"/>
        <v/>
      </c>
      <c r="DB656" s="66"/>
      <c r="DC656" s="76" t="str">
        <f>IFERROR(IF(B656&lt;&gt;"", IF(AND(INDEX(Paste_Here!V$2:V$850, MATCH(B656, Paste_Here!A$2:A$850, 0))&lt;&gt;"", ISNUMBER(VALUE(INDEX(Paste_Here!V$2:V$850, MATCH(B656, Paste_Here!A$2:A$850, 0))))), INDEX(Paste_Here!V$2:V$850, MATCH(B656, Paste_Here!A$2:A$850, 0)), ""), ""), "")</f>
        <v/>
      </c>
      <c r="DD656" s="66"/>
      <c r="DE656" s="76" t="str">
        <f>IFERROR(IF(B656&lt;&gt;"", IF(ISNUMBER(SEARCH("highrisk", LOWER(INDEX(Paste_Here!W$2:W$850, MATCH(B656, Paste_Here!A$2:A$850, 0))))), "High Risk", IF(ISNUMBER(SEARCH("lowrisk", LOWER(INDEX(Paste_Here!W$2:W$850, MATCH(B656, Paste_Here!A$2:A$850, 0))))), "Low Risk", IF(ISNUMBER(SEARCH("somerisk", LOWER(INDEX(Paste_Here!W$2:W$850, MATCH(B656, Paste_Here!A$2:A$850, 0))))), "Some Risk", ""))), ""), "")</f>
        <v/>
      </c>
      <c r="DF656" s="66"/>
      <c r="DG656" s="76" t="str">
        <f>IFERROR(IF(B656&lt;&gt;"", IF(AND(INDEX(Paste_Here!S$2:S$850, MATCH(B656, Paste_Here!A$2:A$850, 0))&lt;&gt;"", ISNUMBER(VALUE(INDEX(Paste_Here!S$2:S$850, MATCH(B656, Paste_Here!A$2:A$850, 0))))), INDEX(Paste_Here!S$2:S$850, MATCH(B656, Paste_Here!A$2:A$850, 0)), ""), ""), "")</f>
        <v/>
      </c>
      <c r="DH656" s="66"/>
      <c r="DI656" s="76" t="str">
        <f>IFERROR(IF(B656&lt;&gt;"", IF(ISNUMBER(SEARCH("highrisk", LOWER(INDEX(Paste_Here!T$2:T$850, MATCH(B656, Paste_Here!A$2:A$850, 0))))), "High Risk", IF(ISNUMBER(SEARCH("lowrisk", LOWER(INDEX(Paste_Here!T$2:T$850, MATCH(B656, Paste_Here!A$2:A$850, 0))))), "Low Risk", IF(ISNUMBER(SEARCH("somerisk", LOWER(INDEX(Paste_Here!T$2:T$850, MATCH(B656, Paste_Here!A$2:A$850, 0))))), "Some Risk", ""))), ""), "")</f>
        <v/>
      </c>
      <c r="DJ656" s="66"/>
      <c r="DK656" s="76" t="str">
        <f>IFERROR(IF(B656&lt;&gt;"", IF(AND(INDEX(Paste_Here!AD$2:AD$850, MATCH(B656, Paste_Here!A$2:A$850, 0))&lt;&gt;"", ISNUMBER(VALUE(INDEX(Paste_Here!AD$2:AD$850, MATCH(B656, Paste_Here!A$2:A$850, 0))))), INDEX(Paste_Here!AD$2:AD$850, MATCH(B656, Paste_Here!A$2:A$850, 0)), ""), ""), "")</f>
        <v/>
      </c>
      <c r="DL656" s="66"/>
      <c r="DM656" s="76" t="str">
        <f>IFERROR(IF(B656&lt;&gt;"", IF(LOWER(INDEX(Paste_Here!AE$2:AE$850, MATCH(B656, Paste_Here!A$2:A$850, 0)))="approaching expectations", "Approaching", IF(LOWER(INDEX(Paste_Here!AE$2:AE$850, MATCH(B656, Paste_Here!A$2:A$850, 0)))="met expectations", "Met", IF(LOWER(INDEX(Paste_Here!AE$2:AE$850, MATCH(B656, Paste_Here!A$2:A$850, 0)))="exceeded expectations", "Exceeded", IF(LOWER(INDEX(Paste_Here!AE$2:AE$850, MATCH(B656, Paste_Here!A$2:A$850, 0)))="below expectations", "Below", "")))), ""), "")</f>
        <v/>
      </c>
      <c r="DN656" s="66"/>
      <c r="DO656" s="76"/>
      <c r="DP656" s="66"/>
      <c r="DQ656" s="76"/>
      <c r="DR656" s="66"/>
      <c r="DS656" s="76"/>
      <c r="DT656" s="66"/>
      <c r="DU656" s="76"/>
      <c r="DV656" s="66"/>
      <c r="DW656" s="66"/>
      <c r="DX656" s="76" t="str">
        <f t="shared" si="87"/>
        <v/>
      </c>
      <c r="DY656" s="66"/>
      <c r="DZ656" s="76"/>
      <c r="EA656" s="66"/>
      <c r="EB656" s="76"/>
      <c r="EC656" s="66"/>
      <c r="ED656" s="76" t="str">
        <f>IFERROR(IF(B656&lt;&gt;"", IF(AND(INDEX(Paste_Here!AF$2:AF$850, MATCH(B656, Paste_Here!A$2:A$850, 0))&lt;&gt;"", ISNUMBER(VALUE(INDEX(Paste_Here!AF$2:AF$850, MATCH(B656, Paste_Here!A$2:A$850, 0))))), INDEX(Paste_Here!AF$2:AF$850, MATCH(B656, Paste_Here!A$2:A$850, 0)), ""), ""), "")</f>
        <v/>
      </c>
      <c r="EE656" s="66"/>
      <c r="EF656" s="76"/>
      <c r="EG656" s="66"/>
      <c r="EH656" s="76"/>
      <c r="EI656" s="66"/>
      <c r="EJ656" s="76" t="str">
        <f>IFERROR(IF(B656&lt;&gt;"", IF(AND(INDEX(Paste_Here!AG$2:AG$850, MATCH(B656, Paste_Here!A$2:A$850, 0))&lt;&gt;"", ISNUMBER(VALUE(INDEX(Paste_Here!AG$2:AG$850, MATCH(B656, Paste_Here!A$2:A$850, 0))))), INDEX(Paste_Here!AG$2:AG$850, MATCH(B656, Paste_Here!A$2:A$850, 0)), ""), ""), "")</f>
        <v/>
      </c>
      <c r="EK656" s="66"/>
      <c r="EL656" s="76"/>
      <c r="EM656" s="66"/>
      <c r="EN656" s="76"/>
      <c r="EO656" s="66"/>
      <c r="EP656" s="76"/>
      <c r="EQ656" s="66"/>
      <c r="ER656" s="76"/>
      <c r="ES656" s="66"/>
      <c r="ET656" s="66"/>
      <c r="EU656" s="76"/>
      <c r="EV656" s="66"/>
      <c r="EW656" s="76"/>
      <c r="EX656" s="66"/>
      <c r="EY656" s="76"/>
      <c r="EZ656" s="66"/>
      <c r="FA656" s="76"/>
      <c r="FB656" s="66"/>
      <c r="FC656" s="76"/>
      <c r="FD656" s="66"/>
      <c r="FE656" s="76"/>
      <c r="FF656" s="66"/>
      <c r="FG656" s="76"/>
      <c r="FH656" s="66"/>
      <c r="FI656" s="76"/>
      <c r="FJ656" s="66"/>
      <c r="FK656" s="76"/>
      <c r="FL656" s="66"/>
      <c r="FM656" s="76"/>
      <c r="FN656" s="66"/>
      <c r="FO656" s="76"/>
      <c r="FP656" s="66"/>
      <c r="FQ656" s="76"/>
      <c r="FR656" s="66"/>
      <c r="FS656" s="76"/>
      <c r="FT656" s="66"/>
      <c r="FU656" s="76"/>
      <c r="FV656" s="66"/>
      <c r="FW656" s="76"/>
      <c r="FX656" s="66"/>
      <c r="FY656" s="76"/>
      <c r="FZ656" s="66"/>
      <c r="GA656" s="76"/>
      <c r="GB656" s="66"/>
      <c r="GC656" s="76"/>
      <c r="GD656" s="66"/>
      <c r="GE656" s="76"/>
      <c r="GF656" s="66"/>
      <c r="GG656" s="76"/>
      <c r="GH656" s="66"/>
      <c r="GI656" s="76"/>
      <c r="GJ656" s="66"/>
      <c r="GK656" s="76"/>
      <c r="GL656" s="66"/>
      <c r="GM656" s="76"/>
      <c r="GN656" s="66"/>
      <c r="GO656" s="76"/>
      <c r="GP656" s="66"/>
      <c r="GQ656" s="76"/>
      <c r="GR656" s="66"/>
      <c r="GS656" s="76"/>
      <c r="GT656" s="66"/>
      <c r="GU656" s="76"/>
      <c r="GV656" s="66"/>
      <c r="GW656" s="76"/>
      <c r="GX656" s="66"/>
      <c r="GY656" s="76"/>
      <c r="GZ656" s="66"/>
      <c r="HA656" s="76"/>
      <c r="HB656" s="66"/>
      <c r="HC656" s="76"/>
      <c r="HD656" s="66"/>
      <c r="HE656" s="76"/>
      <c r="HF656" s="66"/>
      <c r="HG656" s="76"/>
      <c r="HH656" s="66"/>
      <c r="HI656" s="76"/>
      <c r="HJ656" s="66"/>
      <c r="HK656" s="76"/>
      <c r="HL656" s="66"/>
      <c r="HM656" s="76"/>
      <c r="HN656" s="66"/>
      <c r="HO656" s="76"/>
      <c r="HP656" s="66"/>
      <c r="HQ656" s="76"/>
      <c r="HR656" s="66"/>
      <c r="HS656" s="76"/>
      <c r="HT656" s="66"/>
      <c r="HU656" s="76"/>
      <c r="HV656" s="66"/>
      <c r="HW656" s="76"/>
      <c r="HX656" s="66"/>
      <c r="HY656" s="76"/>
      <c r="HZ656" s="66"/>
      <c r="IA656" s="76"/>
      <c r="IB656" s="66"/>
      <c r="IC656" s="76"/>
      <c r="ID656" s="66"/>
      <c r="IE656" s="76"/>
      <c r="IF656" s="66"/>
      <c r="IG656" s="76"/>
      <c r="IH656" s="66"/>
      <c r="II656" s="76"/>
      <c r="IJ656" s="66"/>
      <c r="IK656" s="76"/>
      <c r="IL656" s="66"/>
      <c r="IM656" s="76"/>
      <c r="IN656" s="66"/>
      <c r="IO656" s="76"/>
      <c r="IP656" s="66"/>
      <c r="IQ656" s="76"/>
      <c r="IR656" s="66"/>
      <c r="IS656" s="76"/>
      <c r="IT656" s="66"/>
      <c r="IU656" s="76"/>
      <c r="IV656" s="66"/>
      <c r="IW656" s="76"/>
      <c r="IX656" s="66"/>
      <c r="IY656" s="76"/>
      <c r="IZ656" s="66"/>
      <c r="JA656" s="76"/>
      <c r="JB656" s="66"/>
      <c r="JC656" s="76"/>
      <c r="JD656" s="66"/>
      <c r="JE656" s="76"/>
      <c r="JF656" s="66"/>
      <c r="JG656" s="76"/>
      <c r="JH656" s="66"/>
      <c r="JI656" s="76"/>
      <c r="JJ656" s="66"/>
      <c r="JK656" s="76"/>
      <c r="JL656" s="66"/>
      <c r="JM656" s="76"/>
      <c r="JN656" s="66"/>
      <c r="JO656" s="76"/>
      <c r="JP656" s="66"/>
      <c r="JQ656" s="76"/>
      <c r="JR656" s="66"/>
      <c r="JS656" s="76"/>
      <c r="JT656" s="66"/>
      <c r="JU656" s="76"/>
      <c r="JV656" s="66"/>
      <c r="JW656" s="76"/>
      <c r="JX656" s="66"/>
      <c r="JY656" s="76"/>
      <c r="JZ656" s="66"/>
      <c r="KA656" s="76"/>
      <c r="KB656" s="66"/>
      <c r="KC656" s="76"/>
      <c r="KD656" s="66"/>
      <c r="KE656" s="76"/>
      <c r="KF656" s="66"/>
      <c r="KG656" s="76"/>
      <c r="KH656" s="66"/>
      <c r="KI656" s="76"/>
      <c r="KJ656" s="66"/>
      <c r="KK656" s="76"/>
      <c r="KL656" s="66"/>
      <c r="KM656" s="76"/>
      <c r="KN656" s="66"/>
      <c r="KO656" s="76"/>
      <c r="KP656" s="66"/>
      <c r="KQ656" s="76"/>
      <c r="KR656" s="66"/>
      <c r="KS656" s="76"/>
      <c r="KT656" s="66"/>
      <c r="KU656" s="76"/>
      <c r="KV656" s="66"/>
      <c r="KW656" s="76"/>
      <c r="KX656" s="66"/>
      <c r="KY656" s="76"/>
      <c r="KZ656" s="66"/>
      <c r="LA656" s="76"/>
      <c r="LB656" s="66"/>
      <c r="LC656" s="76"/>
      <c r="LD656" s="66"/>
      <c r="LE656" s="76"/>
      <c r="LF656" s="66"/>
      <c r="LG656" s="76"/>
      <c r="LH656" s="66"/>
      <c r="LI656" s="76"/>
      <c r="LJ656" s="66"/>
      <c r="LK656" s="76"/>
      <c r="LL656" s="66"/>
      <c r="LM656" s="76"/>
      <c r="LN656" s="66"/>
      <c r="LO656" s="76"/>
      <c r="LP656" s="66"/>
      <c r="LQ656" s="76"/>
      <c r="LR656" s="66"/>
      <c r="LS656" s="76"/>
      <c r="LT656" s="66"/>
      <c r="LU656" s="76"/>
      <c r="LV656" s="66"/>
      <c r="LW656" s="76"/>
      <c r="LX656" s="66"/>
      <c r="LY656" s="76"/>
      <c r="LZ656" s="66"/>
      <c r="MA656" s="76"/>
      <c r="MB656" s="66"/>
      <c r="MC656" s="76"/>
      <c r="MD656" s="66"/>
      <c r="MG656" s="1" t="str" cm="1">
        <f t="array" ref="MG656">IFERROR(INDEX(Paste_Here!$B$2:$B$850, MATCH(0, COUNTIF(MG$4:MG655, Paste_Here!$B$2:$B$850) + IF(Paste_Here!$B$2:$B$850="", 1, 0), 0)), "")</f>
        <v/>
      </c>
      <c r="MH656" s="1" t="str">
        <f>IF(MG656&lt;&gt;"", INDEX(Paste_Here!$A$2:$A$850, MATCH(MG656, Paste_Here!$B$2:$B$850, 0)), "")</f>
        <v/>
      </c>
      <c r="MI656" s="1" t="str">
        <f t="shared" si="88"/>
        <v/>
      </c>
      <c r="MJ656" s="1" t="str" cm="1">
        <f t="array" ref="MJ656">IFERROR(INDEX($MI$5:$MI$850, MATCH(SMALL(IF($MI$5:$MI$850&lt;&gt;"", COUNTIF($MI$5:$MI$850, "&lt;"&amp;$MI$5:$MI$850)+1), ROW()-ROW($MJ$5)+1), COUNTIF($MI$5:$MI$850, "&lt;"&amp;$MI$5:$MI$850)+1, 0)), "")</f>
        <v/>
      </c>
    </row>
    <row r="657" spans="1:348">
      <c r="A657" s="66"/>
      <c r="B657" s="76" t="str">
        <f t="shared" si="81"/>
        <v/>
      </c>
      <c r="C657" s="66"/>
      <c r="D657" s="76" t="str">
        <f>IFERROR(IF(B657&lt;&gt;"", IF(AND(INDEX(Paste_Here!B$2:B$850, MATCH(B657, Paste_Here!A$2:A$850, 0))&lt;&gt;"", ISNUMBER(VALUE(INDEX(Paste_Here!B$2:B$850, MATCH(B657, Paste_Here!A$2:A$850, 0))))), INDEX(Paste_Here!B$2:B$850, MATCH(B657, Paste_Here!A$2:A$850, 0)), ""), ""), "")</f>
        <v/>
      </c>
      <c r="E657" s="66"/>
      <c r="F657" s="76" t="str">
        <f>IFERROR(IF(B657&lt;&gt;"", IF(ISTEXT(INDEX(Paste_Here!K$2:K$850, MATCH(B657, Paste_Here!A$2:A$850, 0))), INDEX(Paste_Here!K$2:K$850, MATCH(B657, Paste_Here!A$2:A$850, 0)), ""), ""), "")</f>
        <v/>
      </c>
      <c r="G657" s="66"/>
      <c r="H657" s="76" t="str">
        <f>IFERROR(IF(B657&lt;&gt;"", IF(ISTEXT(INDEX(Paste_Here!C$2:C$850, MATCH(B657, Paste_Here!A$2:A$850, 0))), INDEX(Paste_Here!C$2:C$850, MATCH(B657, Paste_Here!A$2:A$850, 0)), ""), ""), "")</f>
        <v/>
      </c>
      <c r="I657" s="66"/>
      <c r="J657" s="76" t="str">
        <f>IFERROR(IF(B657&lt;&gt;"", IF(ISNUMBER(SEARCH("s", LOWER(INDEX(Paste_Here!M$2:M$850, MATCH(B657, Paste_Here!A$2:A$850, 0))))), "Yes", IF(INDEX(Paste_Here!M$2:M$850, MATCH(B657, Paste_Here!A$2:A$850, 0))&lt;&gt;"", "No", "")), ""), "")</f>
        <v/>
      </c>
      <c r="K657" s="66"/>
      <c r="L657" s="76" t="str">
        <f>IFERROR(IF(B657&lt;&gt;"", IF(ISNUMBER(SEARCH("yes", LOWER(INDEX(Paste_Here!E$2:E$850, MATCH(B657, Paste_Here!A$2:A$850, 0))))), "Yes", IF(ISNUMBER(SEARCH("no", LOWER(INDEX(Paste_Here!E$2:E$850, MATCH(B657, Paste_Here!A$2:A$850, 0))))), "No", "")), ""), "")</f>
        <v/>
      </c>
      <c r="M657" s="66"/>
      <c r="N657" s="76" t="str">
        <f>IFERROR(IF(B657&lt;&gt;"", IF(ISNUMBER(SEARCH("yes", LOWER(INDEX(Paste_Here!F$2:F$850, MATCH(B657, Paste_Here!A$2:A$850, 0))))), "Yes", IF(ISNUMBER(SEARCH("no", LOWER(INDEX(Paste_Here!F$2:F$850, MATCH(B657, Paste_Here!A$2:A$850, 0))))), "No", "")), ""), "")</f>
        <v/>
      </c>
      <c r="O657" s="66"/>
      <c r="P657" s="76" t="str">
        <f>IFERROR(IF(B657&lt;&gt;"", IF(ISNUMBER(SEARCH("yes", LOWER(INDEX(Paste_Here!L$2:L$850, MATCH(B657, Paste_Here!A$2:A$850, 0))))), "Yes", IF(ISNUMBER(SEARCH("no", LOWER(INDEX(Paste_Here!L$2:L$850, MATCH(B657, Paste_Here!A$2:A$850, 0))))), "No", "")), ""), "")</f>
        <v/>
      </c>
      <c r="Q657" s="66"/>
      <c r="R657" s="76" t="str">
        <f>IFERROR(IF(B657&lt;&gt;"", IF(ISNUMBER(SEARCH("transitional 2", LOWER(INDEX(Paste_Here!D$2:D$850, MATCH(B657, Paste_Here!A$2:A$850, 0))))), "T2", IF(ISNUMBER(SEARCH("transitional 1", LOWER(INDEX(Paste_Here!D$2:D$850, MATCH(B657, Paste_Here!A$2:A$850, 0))))), "T1", IF(ISNUMBER(SEARCH("waived ell services", LOWER(INDEX(Paste_Here!D$2:D$850, MATCH(B657, Paste_Here!A$2:A$850, 0))))), "W", IF(ISNUMBER(SEARCH("english language learner", LOWER(INDEX(Paste_Here!D$2:D$850, MATCH(B657, Paste_Here!A$2:A$850, 0))))), "L", "")))), ""), "")</f>
        <v/>
      </c>
      <c r="S657" s="66"/>
      <c r="T657" s="76" t="str">
        <f>IFERROR(IF(B657&lt;&gt;"", IF(ISNUMBER(SEARCH("yes", LOWER(INDEX(Paste_Here!I$2:I$850, MATCH(B657, Paste_Here!A$2:A$850, 0))))), "Yes", IF(ISNUMBER(SEARCH("no", LOWER(INDEX(Paste_Here!I$2:I$850, MATCH(B657, Paste_Here!A$2:A$850, 0))))), "No", "")), ""), "")</f>
        <v/>
      </c>
      <c r="U657" s="66"/>
      <c r="V657" s="76" t="str">
        <f>IFERROR(IF(B657&lt;&gt;"", IF(ISTEXT(INDEX(Paste_Here!J$2:J$850, MATCH(B657, Paste_Here!A$2:A$850, 0))), VALUE(INDEX(Paste_Here!J$2:J$850, MATCH(B657, Paste_Here!A$2:A$850, 0))), ""), ""), "")</f>
        <v/>
      </c>
      <c r="W657" s="66"/>
      <c r="X657" s="66"/>
      <c r="Y657" s="76" t="str">
        <f t="shared" si="82"/>
        <v/>
      </c>
      <c r="Z657" s="66"/>
      <c r="AA657" s="76" t="str">
        <f>IFERROR(IF(B657&lt;&gt;"", IF(AND(INDEX(Paste_Here!AI$2:AI$850, MATCH(B657, Paste_Here!A$2:A$850, 0))&lt;&gt;"", ISNUMBER(VALUE(INDEX(Paste_Here!AI$2:AI$850, MATCH(B657, Paste_Here!A$2:A$850, 0))))), INDEX(Paste_Here!AI$2:AI$850, MATCH(B657, Paste_Here!A$2:A$850, 0)), ""), ""), "")</f>
        <v/>
      </c>
      <c r="AB657" s="66"/>
      <c r="AC657" s="76" t="str">
        <f>IFERROR(IF(B657&lt;&gt;"", IF(AND(INDEX(Paste_Here!AJ$2:AJ$850, MATCH(B657, Paste_Here!A$2:A$850, 0))&lt;&gt;"", ISNUMBER(VALUE(INDEX(Paste_Here!AJ$2:AJ$850, MATCH(B657, Paste_Here!A$2:A$850, 0))))), INDEX(Paste_Here!AJ$2:AJ$850, MATCH(B657, Paste_Here!A$2:A$850, 0)), ""), ""), "")</f>
        <v/>
      </c>
      <c r="AD657" s="66"/>
      <c r="AE657" s="76" t="str">
        <f>IFERROR(IF(B657&lt;&gt;"", IF(AND(INDEX(Paste_Here!AK$2:AK$850, MATCH(B657, Paste_Here!A$2:A$850, 0))&lt;&gt;"", ISNUMBER(VALUE(INDEX(Paste_Here!AK$2:AK$850, MATCH(B657, Paste_Here!A$2:A$850, 0))))), INDEX(Paste_Here!AK$2:AK$850, MATCH(B657, Paste_Here!A$2:A$850, 0)), ""), ""), "")</f>
        <v/>
      </c>
      <c r="AF657" s="66"/>
      <c r="AG657" s="76" t="str">
        <f>IFERROR(IF(B657&lt;&gt;"", IF(AND(INDEX(Paste_Here!AL$2:AL$850, MATCH(B657, Paste_Here!A$2:A$850, 0))&lt;&gt;"", ISNUMBER(VALUE(INDEX(Paste_Here!AL$2:AL$850, MATCH(B657, Paste_Here!A$2:A$850, 0))))), INDEX(Paste_Here!AL$2:AL$850, MATCH(B657, Paste_Here!A$2:A$850, 0)), ""), ""), "")</f>
        <v/>
      </c>
      <c r="AH657" s="66"/>
      <c r="AI657" s="76" t="str">
        <f>IFERROR(IF(B657&lt;&gt;"", IF(AND(INDEX(Paste_Here!AH$2:AH$850, MATCH(B657, Paste_Here!A$2:A$850, 0))&lt;&gt;"", ISNUMBER(VALUE(INDEX(Paste_Here!AH$2:AH$850, MATCH(B657, Paste_Here!A$2:A$850, 0))))), IF(VALUE(INDEX(Paste_Here!AH$2:AH$850, MATCH(B657, Paste_Here!A$2:A$850, 0)))=0, "", INDEX(Paste_Here!AH$2:AH$850, MATCH(B657, Paste_Here!A$2:A$850, 0))), ""), ""), "")</f>
        <v/>
      </c>
      <c r="AJ657" s="66"/>
      <c r="AK657" s="76" t="str">
        <f>IFERROR(IF(B657&lt;&gt;"", IF(AND(INDEX(Paste_Here!N$2:N$850, MATCH(B657, Paste_Here!A$2:A$850, 0))&lt;&gt;"", ISNUMBER(VALUE(INDEX(Paste_Here!N$2:N$850, MATCH(B657, Paste_Here!A$2:A$850, 0))))), INDEX(Paste_Here!N$2:N$850, MATCH(B657, Paste_Here!A$2:A$850, 0)), ""), ""), "")</f>
        <v/>
      </c>
      <c r="AL657" s="66"/>
      <c r="AM657" s="76" t="str">
        <f>IFERROR(IF(B657&lt;&gt;"", IF(AND(INDEX(Paste_Here!O$2:O$850, MATCH(B657, Paste_Here!A$2:A$850, 0))&lt;&gt;"", ISNUMBER(VALUE(INDEX(Paste_Here!O$2:O$850, MATCH(B657, Paste_Here!A$2:A$850, 0))))), INDEX(Paste_Here!O$2:O$850, MATCH(B657, Paste_Here!A$2:A$850, 0)), ""), ""), "")</f>
        <v/>
      </c>
      <c r="AN657" s="66"/>
      <c r="AO657" s="76"/>
      <c r="AP657" s="66"/>
      <c r="AQ657" s="76"/>
      <c r="AR657" s="66"/>
      <c r="AS657" s="76"/>
      <c r="AT657" s="66"/>
      <c r="AU657" s="66"/>
      <c r="AV657" s="76" t="str">
        <f t="shared" si="83"/>
        <v/>
      </c>
      <c r="AW657" s="66"/>
      <c r="AX657" s="76" t="str">
        <f>IFERROR(IF(B657&lt;&gt;"", IF(ISNUMBER(SEARCH("Revealed-Potential (Primary Focus)", LOWER(INDEX(Paste_Here!Z$2:Z$850, MATCH(B657, Paste_Here!A$2:A$850, 0))))), "Rev-Potential: Prim", IF(ISNUMBER(SEARCH("Revealed-Potential (Secondary Focus)", LOWER(INDEX(Paste_Here!Z$2:Z$850, MATCH(B657, Paste_Here!A$2:A$850, 0))))), "Rev-Potential: Sec", IF(ISNUMBER(SEARCH("Monitoring", LOWER(INDEX(Paste_Here!Z$2:Z$850, MATCH(B657, Paste_Here!A$2:A$850, 0))))), "Monitoring", IF(ISNUMBER(SEARCH("At-Promise (Secondary Focus)", LOWER(INDEX(Paste_Here!Z$2:Z$850, MATCH(B657, Paste_Here!A$2:A$850, 0))))), "At-Promise: Sec", IF(ISNUMBER(SEARCH("At-Promise (Primary Focus)", LOWER(INDEX(Paste_Here!Z$2:Z$850, MATCH(B657, Paste_Here!A$2:A$850, 0))))), "At-Promise: Prim", ""))))), ""), "")</f>
        <v/>
      </c>
      <c r="AY657" s="66"/>
      <c r="AZ657" s="76"/>
      <c r="BA657" s="66"/>
      <c r="BB657" s="76"/>
      <c r="BC657" s="66"/>
      <c r="BD657" s="76"/>
      <c r="BE657" s="66"/>
      <c r="BF657" s="76"/>
      <c r="BG657" s="66"/>
      <c r="BH657" s="76"/>
      <c r="BI657" s="66"/>
      <c r="BJ657" s="66"/>
      <c r="BK657" s="76" t="str">
        <f t="shared" si="84"/>
        <v/>
      </c>
      <c r="BL657" s="66"/>
      <c r="BM657" s="76" t="str">
        <f>IFERROR(IF(B657&lt;&gt;"", IF(AND(ISNUMBER(VALUE(SUBSTITUTE(SUBSTITUTE(Paste_Here!R657, "br", "-"), "L", ""))), VALUE(SUBSTITUTE(SUBSTITUTE(Paste_Here!R657, "br", "-"), "L", "")) &gt;= 1095), "Yes", IF(AND(ISNUMBER(VALUE(SUBSTITUTE(SUBSTITUTE(Paste_Here!R657, "br", "-"), "L", ""))), VALUE(SUBSTITUTE(SUBSTITUTE(Paste_Here!R657, "br", "-"), "L", "")) &lt;= 1094), "No", "")), ""), "")</f>
        <v/>
      </c>
      <c r="BN657" s="66"/>
      <c r="BO657" s="76" t="str">
        <f>IFERROR(IF(B657&lt;&gt;"", IF(COUNTIF(INDEX(Paste_Here!Y$2:AB$850, MATCH(B657, Paste_Here!A$2:A$850, 0), 0), "yes") &gt; 0, "Yes", IF(COUNTIF(INDEX(Paste_Here!Y$2:AB$850, MATCH(B657, Paste_Here!A$2:A$850, 0), 0), "no") &gt; 0, "No", "")), ""), "")</f>
        <v/>
      </c>
      <c r="BP657" s="66"/>
      <c r="BQ657" s="76" t="str">
        <f>IFERROR(IF(B657&lt;&gt;"", IF(AND(ISNUMBER(VALUE(SUBSTITUTE(SUBSTITUTE(Paste_Here!U657, "em", "-"), "q", ""))), VALUE(SUBSTITUTE(SUBSTITUTE(Paste_Here!U657, "em", "-"), "q", "")) &gt;= 910), "Yes", IF(AND(ISNUMBER(VALUE(SUBSTITUTE(SUBSTITUTE(Paste_Here!U657, "em", "-"), "q", ""))), VALUE(SUBSTITUTE(SUBSTITUTE(Paste_Here!U657, "em", "-"), "q", "")) &lt;= 909), "No", "")), ""), "")</f>
        <v/>
      </c>
      <c r="BR657" s="66"/>
      <c r="BS657" s="76" t="str">
        <f>IFERROR(IF(B657&lt;&gt;"", IF(AND(INDEX(Paste_Here!X$2:X$850, MATCH(B657, Paste_Here!A$2:A$850, 0))&lt;&gt;"", ISNUMBER(VALUE(INDEX(Paste_Here!X$2:X$850, MATCH(B657, Paste_Here!A$2:A$850, 0))))), INDEX(Paste_Here!X$2:X$850, MATCH(B657, Paste_Here!A$2:A$850, 0)), ""), ""), "")</f>
        <v/>
      </c>
      <c r="BT657" s="66"/>
      <c r="BU657" s="76" t="str">
        <f>IFERROR(IF(B657&lt;&gt;"", IF(ISNUMBER(VALUE(INDEX(Paste_Here!G$2:G$850, MATCH(B657, Paste_Here!A$2:A$850, 0)))), IF(VALUE(INDEX(Paste_Here!G$2:G$850, MATCH(B657, Paste_Here!A$2:A$850, 0)))=0, "No", IF(AND(VALUE(INDEX(Paste_Here!G$2:G$850, MATCH(B657, Paste_Here!A$2:A$850, 0)))&gt;=1, VALUE(INDEX(Paste_Here!G$2:G$850, MATCH(B657, Paste_Here!A$2:A$850, 0)))&lt;=4), VALUE(INDEX(Paste_Here!G$2:G$850, MATCH(B657, Paste_Here!A$2:A$850, 0))), "")), ""), ""), "")</f>
        <v/>
      </c>
      <c r="BV657" s="66"/>
      <c r="BW657" s="76" t="str">
        <f>IFERROR(IF(B657&lt;&gt;"", IF(ISNUMBER(VALUE(INDEX(Paste_Here!H$2:H$850, MATCH(B657, Paste_Here!A$2:A$850, 0)))), IF(VALUE(INDEX(Paste_Here!H$2:H$850, MATCH(B657, Paste_Here!A$2:A$850, 0)))=0, "No", IF(AND(VALUE(INDEX(Paste_Here!H$2:H$850, MATCH(B657, Paste_Here!A$2:A$850, 0)))&gt;=1, VALUE(INDEX(Paste_Here!H$2:H$850, MATCH(B657, Paste_Here!A$2:A$850, 0)))&lt;=4), VALUE(INDEX(Paste_Here!H$2:H$850, MATCH(B657, Paste_Here!A$2:A$850, 0))), "")), ""), ""), "")</f>
        <v/>
      </c>
      <c r="BX657" s="66"/>
      <c r="BY657" s="76"/>
      <c r="BZ657" s="66"/>
      <c r="CA657" s="76"/>
      <c r="CB657" s="66"/>
      <c r="CC657" s="66"/>
      <c r="CD657" s="76" t="str">
        <f t="shared" si="85"/>
        <v/>
      </c>
      <c r="CE657" s="66"/>
      <c r="CF657" s="76" t="str">
        <f>IFERROR(IF(B657&lt;&gt;"", IF(AND(INDEX(Paste_Here!P$2:P$850, MATCH(B657, Paste_Here!A$2:A$850, 0))&lt;&gt;"", ISNUMBER(VALUE(INDEX(Paste_Here!P$2:P$850, MATCH(B657, Paste_Here!A$2:A$850, 0))))), INDEX(Paste_Here!P$2:P$850, MATCH(B657, Paste_Here!A$2:A$850, 0)), ""), ""), "")</f>
        <v/>
      </c>
      <c r="CG657" s="66"/>
      <c r="CH657" s="76" t="str">
        <f>IFERROR(IF(B657&lt;&gt;"", IF(ISNUMBER(SEARCH("highrisk", LOWER(INDEX(Paste_Here!Q$2:Q$850, MATCH(B657, Paste_Here!A$2:A$850, 0))))), "High Risk", IF(ISNUMBER(SEARCH("lowrisk", LOWER(INDEX(Paste_Here!Q$2:Q$850, MATCH(B657, Paste_Here!A$2:A$850, 0))))), "Low Risk", IF(ISNUMBER(SEARCH("somerisk", LOWER(INDEX(Paste_Here!Q$2:Q$850, MATCH(B657, Paste_Here!A$2:A$850, 0))))), "Some Risk", ""))), ""), "")</f>
        <v/>
      </c>
      <c r="CI657" s="66"/>
      <c r="CJ657" s="76" t="str">
        <f>IFERROR(IF(B657&lt;&gt;"", IF(AND(INDEX(Paste_Here!AA$2:AA$850, MATCH(B657, Paste_Here!A$2:A$850, 0))&lt;&gt;"", ISNUMBER(VALUE(INDEX(Paste_Here!AA$2:AA$850, MATCH(B657, Paste_Here!A$2:A$850, 0))))), INDEX(Paste_Here!AA$2:AA$850, MATCH(B657, Paste_Here!A$2:A$850, 0)), ""), ""), "")</f>
        <v/>
      </c>
      <c r="CK657" s="66"/>
      <c r="CL657" s="76" t="str">
        <f>IFERROR(IF(B657&lt;&gt;"", IF(LOWER(INDEX(Paste_Here!AB$2:AB$850, MATCH(B657, Paste_Here!A$2:A$850, 0)))="approaching expectations", "Approaching", IF(LOWER(INDEX(Paste_Here!AB$2:AB$850, MATCH(B657, Paste_Here!A$2:A$850, 0)))="met expectations", "Met", IF(LOWER(INDEX(Paste_Here!AB$2:AB$850, MATCH(B657, Paste_Here!A$2:A$850, 0)))="exceeded expectations", "Exceeded", IF(LOWER(INDEX(Paste_Here!AB$2:AB$850, MATCH(B657, Paste_Here!A$2:A$850, 0)))="below expectations", "Below", "")))), ""), "")</f>
        <v/>
      </c>
      <c r="CM657" s="66"/>
      <c r="CN657" s="76" t="str">
        <f>IFERROR(IF(B657&lt;&gt;"", IF(AND(INDEX(Paste_Here!AC$2:AC$850, MATCH(B657, Paste_Here!A$2:A$850, 0))&lt;&gt;"", ISNUMBER(VALUE(INDEX(Paste_Here!AC$2:AC$850, MATCH(B657, Paste_Here!A$2:A$850, 0))))), INDEX(Paste_Here!AC$2:AC$850, MATCH(B657, Paste_Here!A$2:A$850, 0)), ""), ""), "")</f>
        <v/>
      </c>
      <c r="CO657" s="66"/>
      <c r="CP657" s="76"/>
      <c r="CQ657" s="66"/>
      <c r="CR657" s="76"/>
      <c r="CS657" s="66"/>
      <c r="CT657" s="76"/>
      <c r="CU657" s="66"/>
      <c r="CV657" s="76"/>
      <c r="CW657" s="66"/>
      <c r="CX657" s="76"/>
      <c r="CY657" s="66"/>
      <c r="CZ657" s="66"/>
      <c r="DA657" s="76" t="str">
        <f t="shared" si="86"/>
        <v/>
      </c>
      <c r="DB657" s="66"/>
      <c r="DC657" s="76" t="str">
        <f>IFERROR(IF(B657&lt;&gt;"", IF(AND(INDEX(Paste_Here!V$2:V$850, MATCH(B657, Paste_Here!A$2:A$850, 0))&lt;&gt;"", ISNUMBER(VALUE(INDEX(Paste_Here!V$2:V$850, MATCH(B657, Paste_Here!A$2:A$850, 0))))), INDEX(Paste_Here!V$2:V$850, MATCH(B657, Paste_Here!A$2:A$850, 0)), ""), ""), "")</f>
        <v/>
      </c>
      <c r="DD657" s="66"/>
      <c r="DE657" s="76" t="str">
        <f>IFERROR(IF(B657&lt;&gt;"", IF(ISNUMBER(SEARCH("highrisk", LOWER(INDEX(Paste_Here!W$2:W$850, MATCH(B657, Paste_Here!A$2:A$850, 0))))), "High Risk", IF(ISNUMBER(SEARCH("lowrisk", LOWER(INDEX(Paste_Here!W$2:W$850, MATCH(B657, Paste_Here!A$2:A$850, 0))))), "Low Risk", IF(ISNUMBER(SEARCH("somerisk", LOWER(INDEX(Paste_Here!W$2:W$850, MATCH(B657, Paste_Here!A$2:A$850, 0))))), "Some Risk", ""))), ""), "")</f>
        <v/>
      </c>
      <c r="DF657" s="66"/>
      <c r="DG657" s="76" t="str">
        <f>IFERROR(IF(B657&lt;&gt;"", IF(AND(INDEX(Paste_Here!S$2:S$850, MATCH(B657, Paste_Here!A$2:A$850, 0))&lt;&gt;"", ISNUMBER(VALUE(INDEX(Paste_Here!S$2:S$850, MATCH(B657, Paste_Here!A$2:A$850, 0))))), INDEX(Paste_Here!S$2:S$850, MATCH(B657, Paste_Here!A$2:A$850, 0)), ""), ""), "")</f>
        <v/>
      </c>
      <c r="DH657" s="66"/>
      <c r="DI657" s="76" t="str">
        <f>IFERROR(IF(B657&lt;&gt;"", IF(ISNUMBER(SEARCH("highrisk", LOWER(INDEX(Paste_Here!T$2:T$850, MATCH(B657, Paste_Here!A$2:A$850, 0))))), "High Risk", IF(ISNUMBER(SEARCH("lowrisk", LOWER(INDEX(Paste_Here!T$2:T$850, MATCH(B657, Paste_Here!A$2:A$850, 0))))), "Low Risk", IF(ISNUMBER(SEARCH("somerisk", LOWER(INDEX(Paste_Here!T$2:T$850, MATCH(B657, Paste_Here!A$2:A$850, 0))))), "Some Risk", ""))), ""), "")</f>
        <v/>
      </c>
      <c r="DJ657" s="66"/>
      <c r="DK657" s="76" t="str">
        <f>IFERROR(IF(B657&lt;&gt;"", IF(AND(INDEX(Paste_Here!AD$2:AD$850, MATCH(B657, Paste_Here!A$2:A$850, 0))&lt;&gt;"", ISNUMBER(VALUE(INDEX(Paste_Here!AD$2:AD$850, MATCH(B657, Paste_Here!A$2:A$850, 0))))), INDEX(Paste_Here!AD$2:AD$850, MATCH(B657, Paste_Here!A$2:A$850, 0)), ""), ""), "")</f>
        <v/>
      </c>
      <c r="DL657" s="66"/>
      <c r="DM657" s="76" t="str">
        <f>IFERROR(IF(B657&lt;&gt;"", IF(LOWER(INDEX(Paste_Here!AE$2:AE$850, MATCH(B657, Paste_Here!A$2:A$850, 0)))="approaching expectations", "Approaching", IF(LOWER(INDEX(Paste_Here!AE$2:AE$850, MATCH(B657, Paste_Here!A$2:A$850, 0)))="met expectations", "Met", IF(LOWER(INDEX(Paste_Here!AE$2:AE$850, MATCH(B657, Paste_Here!A$2:A$850, 0)))="exceeded expectations", "Exceeded", IF(LOWER(INDEX(Paste_Here!AE$2:AE$850, MATCH(B657, Paste_Here!A$2:A$850, 0)))="below expectations", "Below", "")))), ""), "")</f>
        <v/>
      </c>
      <c r="DN657" s="66"/>
      <c r="DO657" s="76"/>
      <c r="DP657" s="66"/>
      <c r="DQ657" s="76"/>
      <c r="DR657" s="66"/>
      <c r="DS657" s="76"/>
      <c r="DT657" s="66"/>
      <c r="DU657" s="76"/>
      <c r="DV657" s="66"/>
      <c r="DW657" s="66"/>
      <c r="DX657" s="76" t="str">
        <f t="shared" si="87"/>
        <v/>
      </c>
      <c r="DY657" s="66"/>
      <c r="DZ657" s="76"/>
      <c r="EA657" s="66"/>
      <c r="EB657" s="76"/>
      <c r="EC657" s="66"/>
      <c r="ED657" s="76" t="str">
        <f>IFERROR(IF(B657&lt;&gt;"", IF(AND(INDEX(Paste_Here!AF$2:AF$850, MATCH(B657, Paste_Here!A$2:A$850, 0))&lt;&gt;"", ISNUMBER(VALUE(INDEX(Paste_Here!AF$2:AF$850, MATCH(B657, Paste_Here!A$2:A$850, 0))))), INDEX(Paste_Here!AF$2:AF$850, MATCH(B657, Paste_Here!A$2:A$850, 0)), ""), ""), "")</f>
        <v/>
      </c>
      <c r="EE657" s="66"/>
      <c r="EF657" s="76"/>
      <c r="EG657" s="66"/>
      <c r="EH657" s="76"/>
      <c r="EI657" s="66"/>
      <c r="EJ657" s="76" t="str">
        <f>IFERROR(IF(B657&lt;&gt;"", IF(AND(INDEX(Paste_Here!AG$2:AG$850, MATCH(B657, Paste_Here!A$2:A$850, 0))&lt;&gt;"", ISNUMBER(VALUE(INDEX(Paste_Here!AG$2:AG$850, MATCH(B657, Paste_Here!A$2:A$850, 0))))), INDEX(Paste_Here!AG$2:AG$850, MATCH(B657, Paste_Here!A$2:A$850, 0)), ""), ""), "")</f>
        <v/>
      </c>
      <c r="EK657" s="66"/>
      <c r="EL657" s="76"/>
      <c r="EM657" s="66"/>
      <c r="EN657" s="76"/>
      <c r="EO657" s="66"/>
      <c r="EP657" s="76"/>
      <c r="EQ657" s="66"/>
      <c r="ER657" s="76"/>
      <c r="ES657" s="66"/>
      <c r="ET657" s="66"/>
      <c r="EU657" s="76"/>
      <c r="EV657" s="66"/>
      <c r="EW657" s="76"/>
      <c r="EX657" s="66"/>
      <c r="EY657" s="76"/>
      <c r="EZ657" s="66"/>
      <c r="FA657" s="76"/>
      <c r="FB657" s="66"/>
      <c r="FC657" s="76"/>
      <c r="FD657" s="66"/>
      <c r="FE657" s="76"/>
      <c r="FF657" s="66"/>
      <c r="FG657" s="76"/>
      <c r="FH657" s="66"/>
      <c r="FI657" s="76"/>
      <c r="FJ657" s="66"/>
      <c r="FK657" s="76"/>
      <c r="FL657" s="66"/>
      <c r="FM657" s="76"/>
      <c r="FN657" s="66"/>
      <c r="FO657" s="76"/>
      <c r="FP657" s="66"/>
      <c r="FQ657" s="76"/>
      <c r="FR657" s="66"/>
      <c r="FS657" s="76"/>
      <c r="FT657" s="66"/>
      <c r="FU657" s="76"/>
      <c r="FV657" s="66"/>
      <c r="FW657" s="76"/>
      <c r="FX657" s="66"/>
      <c r="FY657" s="76"/>
      <c r="FZ657" s="66"/>
      <c r="GA657" s="76"/>
      <c r="GB657" s="66"/>
      <c r="GC657" s="76"/>
      <c r="GD657" s="66"/>
      <c r="GE657" s="76"/>
      <c r="GF657" s="66"/>
      <c r="GG657" s="76"/>
      <c r="GH657" s="66"/>
      <c r="GI657" s="76"/>
      <c r="GJ657" s="66"/>
      <c r="GK657" s="76"/>
      <c r="GL657" s="66"/>
      <c r="GM657" s="76"/>
      <c r="GN657" s="66"/>
      <c r="GO657" s="76"/>
      <c r="GP657" s="66"/>
      <c r="GQ657" s="76"/>
      <c r="GR657" s="66"/>
      <c r="GS657" s="76"/>
      <c r="GT657" s="66"/>
      <c r="GU657" s="76"/>
      <c r="GV657" s="66"/>
      <c r="GW657" s="76"/>
      <c r="GX657" s="66"/>
      <c r="GY657" s="76"/>
      <c r="GZ657" s="66"/>
      <c r="HA657" s="76"/>
      <c r="HB657" s="66"/>
      <c r="HC657" s="76"/>
      <c r="HD657" s="66"/>
      <c r="HE657" s="76"/>
      <c r="HF657" s="66"/>
      <c r="HG657" s="76"/>
      <c r="HH657" s="66"/>
      <c r="HI657" s="76"/>
      <c r="HJ657" s="66"/>
      <c r="HK657" s="76"/>
      <c r="HL657" s="66"/>
      <c r="HM657" s="76"/>
      <c r="HN657" s="66"/>
      <c r="HO657" s="76"/>
      <c r="HP657" s="66"/>
      <c r="HQ657" s="76"/>
      <c r="HR657" s="66"/>
      <c r="HS657" s="76"/>
      <c r="HT657" s="66"/>
      <c r="HU657" s="76"/>
      <c r="HV657" s="66"/>
      <c r="HW657" s="76"/>
      <c r="HX657" s="66"/>
      <c r="HY657" s="76"/>
      <c r="HZ657" s="66"/>
      <c r="IA657" s="76"/>
      <c r="IB657" s="66"/>
      <c r="IC657" s="76"/>
      <c r="ID657" s="66"/>
      <c r="IE657" s="76"/>
      <c r="IF657" s="66"/>
      <c r="IG657" s="76"/>
      <c r="IH657" s="66"/>
      <c r="II657" s="76"/>
      <c r="IJ657" s="66"/>
      <c r="IK657" s="76"/>
      <c r="IL657" s="66"/>
      <c r="IM657" s="76"/>
      <c r="IN657" s="66"/>
      <c r="IO657" s="76"/>
      <c r="IP657" s="66"/>
      <c r="IQ657" s="76"/>
      <c r="IR657" s="66"/>
      <c r="IS657" s="76"/>
      <c r="IT657" s="66"/>
      <c r="IU657" s="76"/>
      <c r="IV657" s="66"/>
      <c r="IW657" s="76"/>
      <c r="IX657" s="66"/>
      <c r="IY657" s="76"/>
      <c r="IZ657" s="66"/>
      <c r="JA657" s="76"/>
      <c r="JB657" s="66"/>
      <c r="JC657" s="76"/>
      <c r="JD657" s="66"/>
      <c r="JE657" s="76"/>
      <c r="JF657" s="66"/>
      <c r="JG657" s="76"/>
      <c r="JH657" s="66"/>
      <c r="JI657" s="76"/>
      <c r="JJ657" s="66"/>
      <c r="JK657" s="76"/>
      <c r="JL657" s="66"/>
      <c r="JM657" s="76"/>
      <c r="JN657" s="66"/>
      <c r="JO657" s="76"/>
      <c r="JP657" s="66"/>
      <c r="JQ657" s="76"/>
      <c r="JR657" s="66"/>
      <c r="JS657" s="76"/>
      <c r="JT657" s="66"/>
      <c r="JU657" s="76"/>
      <c r="JV657" s="66"/>
      <c r="JW657" s="76"/>
      <c r="JX657" s="66"/>
      <c r="JY657" s="76"/>
      <c r="JZ657" s="66"/>
      <c r="KA657" s="76"/>
      <c r="KB657" s="66"/>
      <c r="KC657" s="76"/>
      <c r="KD657" s="66"/>
      <c r="KE657" s="76"/>
      <c r="KF657" s="66"/>
      <c r="KG657" s="76"/>
      <c r="KH657" s="66"/>
      <c r="KI657" s="76"/>
      <c r="KJ657" s="66"/>
      <c r="KK657" s="76"/>
      <c r="KL657" s="66"/>
      <c r="KM657" s="76"/>
      <c r="KN657" s="66"/>
      <c r="KO657" s="76"/>
      <c r="KP657" s="66"/>
      <c r="KQ657" s="76"/>
      <c r="KR657" s="66"/>
      <c r="KS657" s="76"/>
      <c r="KT657" s="66"/>
      <c r="KU657" s="76"/>
      <c r="KV657" s="66"/>
      <c r="KW657" s="76"/>
      <c r="KX657" s="66"/>
      <c r="KY657" s="76"/>
      <c r="KZ657" s="66"/>
      <c r="LA657" s="76"/>
      <c r="LB657" s="66"/>
      <c r="LC657" s="76"/>
      <c r="LD657" s="66"/>
      <c r="LE657" s="76"/>
      <c r="LF657" s="66"/>
      <c r="LG657" s="76"/>
      <c r="LH657" s="66"/>
      <c r="LI657" s="76"/>
      <c r="LJ657" s="66"/>
      <c r="LK657" s="76"/>
      <c r="LL657" s="66"/>
      <c r="LM657" s="76"/>
      <c r="LN657" s="66"/>
      <c r="LO657" s="76"/>
      <c r="LP657" s="66"/>
      <c r="LQ657" s="76"/>
      <c r="LR657" s="66"/>
      <c r="LS657" s="76"/>
      <c r="LT657" s="66"/>
      <c r="LU657" s="76"/>
      <c r="LV657" s="66"/>
      <c r="LW657" s="76"/>
      <c r="LX657" s="66"/>
      <c r="LY657" s="76"/>
      <c r="LZ657" s="66"/>
      <c r="MA657" s="76"/>
      <c r="MB657" s="66"/>
      <c r="MC657" s="76"/>
      <c r="MD657" s="66"/>
      <c r="MG657" s="1" t="str" cm="1">
        <f t="array" ref="MG657">IFERROR(INDEX(Paste_Here!$B$2:$B$850, MATCH(0, COUNTIF(MG$4:MG656, Paste_Here!$B$2:$B$850) + IF(Paste_Here!$B$2:$B$850="", 1, 0), 0)), "")</f>
        <v/>
      </c>
      <c r="MH657" s="1" t="str">
        <f>IF(MG657&lt;&gt;"", INDEX(Paste_Here!$A$2:$A$850, MATCH(MG657, Paste_Here!$B$2:$B$850, 0)), "")</f>
        <v/>
      </c>
      <c r="MI657" s="1" t="str">
        <f t="shared" si="88"/>
        <v/>
      </c>
      <c r="MJ657" s="1" t="str" cm="1">
        <f t="array" ref="MJ657">IFERROR(INDEX($MI$5:$MI$850, MATCH(SMALL(IF($MI$5:$MI$850&lt;&gt;"", COUNTIF($MI$5:$MI$850, "&lt;"&amp;$MI$5:$MI$850)+1), ROW()-ROW($MJ$5)+1), COUNTIF($MI$5:$MI$850, "&lt;"&amp;$MI$5:$MI$850)+1, 0)), "")</f>
        <v/>
      </c>
    </row>
    <row r="658" spans="1:348">
      <c r="A658" s="66"/>
      <c r="B658" s="76" t="str">
        <f t="shared" si="81"/>
        <v/>
      </c>
      <c r="C658" s="66"/>
      <c r="D658" s="76" t="str">
        <f>IFERROR(IF(B658&lt;&gt;"", IF(AND(INDEX(Paste_Here!B$2:B$850, MATCH(B658, Paste_Here!A$2:A$850, 0))&lt;&gt;"", ISNUMBER(VALUE(INDEX(Paste_Here!B$2:B$850, MATCH(B658, Paste_Here!A$2:A$850, 0))))), INDEX(Paste_Here!B$2:B$850, MATCH(B658, Paste_Here!A$2:A$850, 0)), ""), ""), "")</f>
        <v/>
      </c>
      <c r="E658" s="66"/>
      <c r="F658" s="76" t="str">
        <f>IFERROR(IF(B658&lt;&gt;"", IF(ISTEXT(INDEX(Paste_Here!K$2:K$850, MATCH(B658, Paste_Here!A$2:A$850, 0))), INDEX(Paste_Here!K$2:K$850, MATCH(B658, Paste_Here!A$2:A$850, 0)), ""), ""), "")</f>
        <v/>
      </c>
      <c r="G658" s="66"/>
      <c r="H658" s="76" t="str">
        <f>IFERROR(IF(B658&lt;&gt;"", IF(ISTEXT(INDEX(Paste_Here!C$2:C$850, MATCH(B658, Paste_Here!A$2:A$850, 0))), INDEX(Paste_Here!C$2:C$850, MATCH(B658, Paste_Here!A$2:A$850, 0)), ""), ""), "")</f>
        <v/>
      </c>
      <c r="I658" s="66"/>
      <c r="J658" s="76" t="str">
        <f>IFERROR(IF(B658&lt;&gt;"", IF(ISNUMBER(SEARCH("s", LOWER(INDEX(Paste_Here!M$2:M$850, MATCH(B658, Paste_Here!A$2:A$850, 0))))), "Yes", IF(INDEX(Paste_Here!M$2:M$850, MATCH(B658, Paste_Here!A$2:A$850, 0))&lt;&gt;"", "No", "")), ""), "")</f>
        <v/>
      </c>
      <c r="K658" s="66"/>
      <c r="L658" s="76" t="str">
        <f>IFERROR(IF(B658&lt;&gt;"", IF(ISNUMBER(SEARCH("yes", LOWER(INDEX(Paste_Here!E$2:E$850, MATCH(B658, Paste_Here!A$2:A$850, 0))))), "Yes", IF(ISNUMBER(SEARCH("no", LOWER(INDEX(Paste_Here!E$2:E$850, MATCH(B658, Paste_Here!A$2:A$850, 0))))), "No", "")), ""), "")</f>
        <v/>
      </c>
      <c r="M658" s="66"/>
      <c r="N658" s="76" t="str">
        <f>IFERROR(IF(B658&lt;&gt;"", IF(ISNUMBER(SEARCH("yes", LOWER(INDEX(Paste_Here!F$2:F$850, MATCH(B658, Paste_Here!A$2:A$850, 0))))), "Yes", IF(ISNUMBER(SEARCH("no", LOWER(INDEX(Paste_Here!F$2:F$850, MATCH(B658, Paste_Here!A$2:A$850, 0))))), "No", "")), ""), "")</f>
        <v/>
      </c>
      <c r="O658" s="66"/>
      <c r="P658" s="76" t="str">
        <f>IFERROR(IF(B658&lt;&gt;"", IF(ISNUMBER(SEARCH("yes", LOWER(INDEX(Paste_Here!L$2:L$850, MATCH(B658, Paste_Here!A$2:A$850, 0))))), "Yes", IF(ISNUMBER(SEARCH("no", LOWER(INDEX(Paste_Here!L$2:L$850, MATCH(B658, Paste_Here!A$2:A$850, 0))))), "No", "")), ""), "")</f>
        <v/>
      </c>
      <c r="Q658" s="66"/>
      <c r="R658" s="76" t="str">
        <f>IFERROR(IF(B658&lt;&gt;"", IF(ISNUMBER(SEARCH("transitional 2", LOWER(INDEX(Paste_Here!D$2:D$850, MATCH(B658, Paste_Here!A$2:A$850, 0))))), "T2", IF(ISNUMBER(SEARCH("transitional 1", LOWER(INDEX(Paste_Here!D$2:D$850, MATCH(B658, Paste_Here!A$2:A$850, 0))))), "T1", IF(ISNUMBER(SEARCH("waived ell services", LOWER(INDEX(Paste_Here!D$2:D$850, MATCH(B658, Paste_Here!A$2:A$850, 0))))), "W", IF(ISNUMBER(SEARCH("english language learner", LOWER(INDEX(Paste_Here!D$2:D$850, MATCH(B658, Paste_Here!A$2:A$850, 0))))), "L", "")))), ""), "")</f>
        <v/>
      </c>
      <c r="S658" s="66"/>
      <c r="T658" s="76" t="str">
        <f>IFERROR(IF(B658&lt;&gt;"", IF(ISNUMBER(SEARCH("yes", LOWER(INDEX(Paste_Here!I$2:I$850, MATCH(B658, Paste_Here!A$2:A$850, 0))))), "Yes", IF(ISNUMBER(SEARCH("no", LOWER(INDEX(Paste_Here!I$2:I$850, MATCH(B658, Paste_Here!A$2:A$850, 0))))), "No", "")), ""), "")</f>
        <v/>
      </c>
      <c r="U658" s="66"/>
      <c r="V658" s="76" t="str">
        <f>IFERROR(IF(B658&lt;&gt;"", IF(ISTEXT(INDEX(Paste_Here!J$2:J$850, MATCH(B658, Paste_Here!A$2:A$850, 0))), VALUE(INDEX(Paste_Here!J$2:J$850, MATCH(B658, Paste_Here!A$2:A$850, 0))), ""), ""), "")</f>
        <v/>
      </c>
      <c r="W658" s="66"/>
      <c r="X658" s="66"/>
      <c r="Y658" s="76" t="str">
        <f t="shared" si="82"/>
        <v/>
      </c>
      <c r="Z658" s="66"/>
      <c r="AA658" s="76" t="str">
        <f>IFERROR(IF(B658&lt;&gt;"", IF(AND(INDEX(Paste_Here!AI$2:AI$850, MATCH(B658, Paste_Here!A$2:A$850, 0))&lt;&gt;"", ISNUMBER(VALUE(INDEX(Paste_Here!AI$2:AI$850, MATCH(B658, Paste_Here!A$2:A$850, 0))))), INDEX(Paste_Here!AI$2:AI$850, MATCH(B658, Paste_Here!A$2:A$850, 0)), ""), ""), "")</f>
        <v/>
      </c>
      <c r="AB658" s="66"/>
      <c r="AC658" s="76" t="str">
        <f>IFERROR(IF(B658&lt;&gt;"", IF(AND(INDEX(Paste_Here!AJ$2:AJ$850, MATCH(B658, Paste_Here!A$2:A$850, 0))&lt;&gt;"", ISNUMBER(VALUE(INDEX(Paste_Here!AJ$2:AJ$850, MATCH(B658, Paste_Here!A$2:A$850, 0))))), INDEX(Paste_Here!AJ$2:AJ$850, MATCH(B658, Paste_Here!A$2:A$850, 0)), ""), ""), "")</f>
        <v/>
      </c>
      <c r="AD658" s="66"/>
      <c r="AE658" s="76" t="str">
        <f>IFERROR(IF(B658&lt;&gt;"", IF(AND(INDEX(Paste_Here!AK$2:AK$850, MATCH(B658, Paste_Here!A$2:A$850, 0))&lt;&gt;"", ISNUMBER(VALUE(INDEX(Paste_Here!AK$2:AK$850, MATCH(B658, Paste_Here!A$2:A$850, 0))))), INDEX(Paste_Here!AK$2:AK$850, MATCH(B658, Paste_Here!A$2:A$850, 0)), ""), ""), "")</f>
        <v/>
      </c>
      <c r="AF658" s="66"/>
      <c r="AG658" s="76" t="str">
        <f>IFERROR(IF(B658&lt;&gt;"", IF(AND(INDEX(Paste_Here!AL$2:AL$850, MATCH(B658, Paste_Here!A$2:A$850, 0))&lt;&gt;"", ISNUMBER(VALUE(INDEX(Paste_Here!AL$2:AL$850, MATCH(B658, Paste_Here!A$2:A$850, 0))))), INDEX(Paste_Here!AL$2:AL$850, MATCH(B658, Paste_Here!A$2:A$850, 0)), ""), ""), "")</f>
        <v/>
      </c>
      <c r="AH658" s="66"/>
      <c r="AI658" s="76" t="str">
        <f>IFERROR(IF(B658&lt;&gt;"", IF(AND(INDEX(Paste_Here!AH$2:AH$850, MATCH(B658, Paste_Here!A$2:A$850, 0))&lt;&gt;"", ISNUMBER(VALUE(INDEX(Paste_Here!AH$2:AH$850, MATCH(B658, Paste_Here!A$2:A$850, 0))))), IF(VALUE(INDEX(Paste_Here!AH$2:AH$850, MATCH(B658, Paste_Here!A$2:A$850, 0)))=0, "", INDEX(Paste_Here!AH$2:AH$850, MATCH(B658, Paste_Here!A$2:A$850, 0))), ""), ""), "")</f>
        <v/>
      </c>
      <c r="AJ658" s="66"/>
      <c r="AK658" s="76" t="str">
        <f>IFERROR(IF(B658&lt;&gt;"", IF(AND(INDEX(Paste_Here!N$2:N$850, MATCH(B658, Paste_Here!A$2:A$850, 0))&lt;&gt;"", ISNUMBER(VALUE(INDEX(Paste_Here!N$2:N$850, MATCH(B658, Paste_Here!A$2:A$850, 0))))), INDEX(Paste_Here!N$2:N$850, MATCH(B658, Paste_Here!A$2:A$850, 0)), ""), ""), "")</f>
        <v/>
      </c>
      <c r="AL658" s="66"/>
      <c r="AM658" s="76" t="str">
        <f>IFERROR(IF(B658&lt;&gt;"", IF(AND(INDEX(Paste_Here!O$2:O$850, MATCH(B658, Paste_Here!A$2:A$850, 0))&lt;&gt;"", ISNUMBER(VALUE(INDEX(Paste_Here!O$2:O$850, MATCH(B658, Paste_Here!A$2:A$850, 0))))), INDEX(Paste_Here!O$2:O$850, MATCH(B658, Paste_Here!A$2:A$850, 0)), ""), ""), "")</f>
        <v/>
      </c>
      <c r="AN658" s="66"/>
      <c r="AO658" s="76"/>
      <c r="AP658" s="66"/>
      <c r="AQ658" s="76"/>
      <c r="AR658" s="66"/>
      <c r="AS658" s="76"/>
      <c r="AT658" s="66"/>
      <c r="AU658" s="66"/>
      <c r="AV658" s="76" t="str">
        <f t="shared" si="83"/>
        <v/>
      </c>
      <c r="AW658" s="66"/>
      <c r="AX658" s="76" t="str">
        <f>IFERROR(IF(B658&lt;&gt;"", IF(ISNUMBER(SEARCH("Revealed-Potential (Primary Focus)", LOWER(INDEX(Paste_Here!Z$2:Z$850, MATCH(B658, Paste_Here!A$2:A$850, 0))))), "Rev-Potential: Prim", IF(ISNUMBER(SEARCH("Revealed-Potential (Secondary Focus)", LOWER(INDEX(Paste_Here!Z$2:Z$850, MATCH(B658, Paste_Here!A$2:A$850, 0))))), "Rev-Potential: Sec", IF(ISNUMBER(SEARCH("Monitoring", LOWER(INDEX(Paste_Here!Z$2:Z$850, MATCH(B658, Paste_Here!A$2:A$850, 0))))), "Monitoring", IF(ISNUMBER(SEARCH("At-Promise (Secondary Focus)", LOWER(INDEX(Paste_Here!Z$2:Z$850, MATCH(B658, Paste_Here!A$2:A$850, 0))))), "At-Promise: Sec", IF(ISNUMBER(SEARCH("At-Promise (Primary Focus)", LOWER(INDEX(Paste_Here!Z$2:Z$850, MATCH(B658, Paste_Here!A$2:A$850, 0))))), "At-Promise: Prim", ""))))), ""), "")</f>
        <v/>
      </c>
      <c r="AY658" s="66"/>
      <c r="AZ658" s="76"/>
      <c r="BA658" s="66"/>
      <c r="BB658" s="76"/>
      <c r="BC658" s="66"/>
      <c r="BD658" s="76"/>
      <c r="BE658" s="66"/>
      <c r="BF658" s="76"/>
      <c r="BG658" s="66"/>
      <c r="BH658" s="76"/>
      <c r="BI658" s="66"/>
      <c r="BJ658" s="66"/>
      <c r="BK658" s="76" t="str">
        <f t="shared" si="84"/>
        <v/>
      </c>
      <c r="BL658" s="66"/>
      <c r="BM658" s="76" t="str">
        <f>IFERROR(IF(B658&lt;&gt;"", IF(AND(ISNUMBER(VALUE(SUBSTITUTE(SUBSTITUTE(Paste_Here!R658, "br", "-"), "L", ""))), VALUE(SUBSTITUTE(SUBSTITUTE(Paste_Here!R658, "br", "-"), "L", "")) &gt;= 1095), "Yes", IF(AND(ISNUMBER(VALUE(SUBSTITUTE(SUBSTITUTE(Paste_Here!R658, "br", "-"), "L", ""))), VALUE(SUBSTITUTE(SUBSTITUTE(Paste_Here!R658, "br", "-"), "L", "")) &lt;= 1094), "No", "")), ""), "")</f>
        <v/>
      </c>
      <c r="BN658" s="66"/>
      <c r="BO658" s="76" t="str">
        <f>IFERROR(IF(B658&lt;&gt;"", IF(COUNTIF(INDEX(Paste_Here!Y$2:AB$850, MATCH(B658, Paste_Here!A$2:A$850, 0), 0), "yes") &gt; 0, "Yes", IF(COUNTIF(INDEX(Paste_Here!Y$2:AB$850, MATCH(B658, Paste_Here!A$2:A$850, 0), 0), "no") &gt; 0, "No", "")), ""), "")</f>
        <v/>
      </c>
      <c r="BP658" s="66"/>
      <c r="BQ658" s="76" t="str">
        <f>IFERROR(IF(B658&lt;&gt;"", IF(AND(ISNUMBER(VALUE(SUBSTITUTE(SUBSTITUTE(Paste_Here!U658, "em", "-"), "q", ""))), VALUE(SUBSTITUTE(SUBSTITUTE(Paste_Here!U658, "em", "-"), "q", "")) &gt;= 910), "Yes", IF(AND(ISNUMBER(VALUE(SUBSTITUTE(SUBSTITUTE(Paste_Here!U658, "em", "-"), "q", ""))), VALUE(SUBSTITUTE(SUBSTITUTE(Paste_Here!U658, "em", "-"), "q", "")) &lt;= 909), "No", "")), ""), "")</f>
        <v/>
      </c>
      <c r="BR658" s="66"/>
      <c r="BS658" s="76" t="str">
        <f>IFERROR(IF(B658&lt;&gt;"", IF(AND(INDEX(Paste_Here!X$2:X$850, MATCH(B658, Paste_Here!A$2:A$850, 0))&lt;&gt;"", ISNUMBER(VALUE(INDEX(Paste_Here!X$2:X$850, MATCH(B658, Paste_Here!A$2:A$850, 0))))), INDEX(Paste_Here!X$2:X$850, MATCH(B658, Paste_Here!A$2:A$850, 0)), ""), ""), "")</f>
        <v/>
      </c>
      <c r="BT658" s="66"/>
      <c r="BU658" s="76" t="str">
        <f>IFERROR(IF(B658&lt;&gt;"", IF(ISNUMBER(VALUE(INDEX(Paste_Here!G$2:G$850, MATCH(B658, Paste_Here!A$2:A$850, 0)))), IF(VALUE(INDEX(Paste_Here!G$2:G$850, MATCH(B658, Paste_Here!A$2:A$850, 0)))=0, "No", IF(AND(VALUE(INDEX(Paste_Here!G$2:G$850, MATCH(B658, Paste_Here!A$2:A$850, 0)))&gt;=1, VALUE(INDEX(Paste_Here!G$2:G$850, MATCH(B658, Paste_Here!A$2:A$850, 0)))&lt;=4), VALUE(INDEX(Paste_Here!G$2:G$850, MATCH(B658, Paste_Here!A$2:A$850, 0))), "")), ""), ""), "")</f>
        <v/>
      </c>
      <c r="BV658" s="66"/>
      <c r="BW658" s="76" t="str">
        <f>IFERROR(IF(B658&lt;&gt;"", IF(ISNUMBER(VALUE(INDEX(Paste_Here!H$2:H$850, MATCH(B658, Paste_Here!A$2:A$850, 0)))), IF(VALUE(INDEX(Paste_Here!H$2:H$850, MATCH(B658, Paste_Here!A$2:A$850, 0)))=0, "No", IF(AND(VALUE(INDEX(Paste_Here!H$2:H$850, MATCH(B658, Paste_Here!A$2:A$850, 0)))&gt;=1, VALUE(INDEX(Paste_Here!H$2:H$850, MATCH(B658, Paste_Here!A$2:A$850, 0)))&lt;=4), VALUE(INDEX(Paste_Here!H$2:H$850, MATCH(B658, Paste_Here!A$2:A$850, 0))), "")), ""), ""), "")</f>
        <v/>
      </c>
      <c r="BX658" s="66"/>
      <c r="BY658" s="76"/>
      <c r="BZ658" s="66"/>
      <c r="CA658" s="76"/>
      <c r="CB658" s="66"/>
      <c r="CC658" s="66"/>
      <c r="CD658" s="76" t="str">
        <f t="shared" si="85"/>
        <v/>
      </c>
      <c r="CE658" s="66"/>
      <c r="CF658" s="76" t="str">
        <f>IFERROR(IF(B658&lt;&gt;"", IF(AND(INDEX(Paste_Here!P$2:P$850, MATCH(B658, Paste_Here!A$2:A$850, 0))&lt;&gt;"", ISNUMBER(VALUE(INDEX(Paste_Here!P$2:P$850, MATCH(B658, Paste_Here!A$2:A$850, 0))))), INDEX(Paste_Here!P$2:P$850, MATCH(B658, Paste_Here!A$2:A$850, 0)), ""), ""), "")</f>
        <v/>
      </c>
      <c r="CG658" s="66"/>
      <c r="CH658" s="76" t="str">
        <f>IFERROR(IF(B658&lt;&gt;"", IF(ISNUMBER(SEARCH("highrisk", LOWER(INDEX(Paste_Here!Q$2:Q$850, MATCH(B658, Paste_Here!A$2:A$850, 0))))), "High Risk", IF(ISNUMBER(SEARCH("lowrisk", LOWER(INDEX(Paste_Here!Q$2:Q$850, MATCH(B658, Paste_Here!A$2:A$850, 0))))), "Low Risk", IF(ISNUMBER(SEARCH("somerisk", LOWER(INDEX(Paste_Here!Q$2:Q$850, MATCH(B658, Paste_Here!A$2:A$850, 0))))), "Some Risk", ""))), ""), "")</f>
        <v/>
      </c>
      <c r="CI658" s="66"/>
      <c r="CJ658" s="76" t="str">
        <f>IFERROR(IF(B658&lt;&gt;"", IF(AND(INDEX(Paste_Here!AA$2:AA$850, MATCH(B658, Paste_Here!A$2:A$850, 0))&lt;&gt;"", ISNUMBER(VALUE(INDEX(Paste_Here!AA$2:AA$850, MATCH(B658, Paste_Here!A$2:A$850, 0))))), INDEX(Paste_Here!AA$2:AA$850, MATCH(B658, Paste_Here!A$2:A$850, 0)), ""), ""), "")</f>
        <v/>
      </c>
      <c r="CK658" s="66"/>
      <c r="CL658" s="76" t="str">
        <f>IFERROR(IF(B658&lt;&gt;"", IF(LOWER(INDEX(Paste_Here!AB$2:AB$850, MATCH(B658, Paste_Here!A$2:A$850, 0)))="approaching expectations", "Approaching", IF(LOWER(INDEX(Paste_Here!AB$2:AB$850, MATCH(B658, Paste_Here!A$2:A$850, 0)))="met expectations", "Met", IF(LOWER(INDEX(Paste_Here!AB$2:AB$850, MATCH(B658, Paste_Here!A$2:A$850, 0)))="exceeded expectations", "Exceeded", IF(LOWER(INDEX(Paste_Here!AB$2:AB$850, MATCH(B658, Paste_Here!A$2:A$850, 0)))="below expectations", "Below", "")))), ""), "")</f>
        <v/>
      </c>
      <c r="CM658" s="66"/>
      <c r="CN658" s="76" t="str">
        <f>IFERROR(IF(B658&lt;&gt;"", IF(AND(INDEX(Paste_Here!AC$2:AC$850, MATCH(B658, Paste_Here!A$2:A$850, 0))&lt;&gt;"", ISNUMBER(VALUE(INDEX(Paste_Here!AC$2:AC$850, MATCH(B658, Paste_Here!A$2:A$850, 0))))), INDEX(Paste_Here!AC$2:AC$850, MATCH(B658, Paste_Here!A$2:A$850, 0)), ""), ""), "")</f>
        <v/>
      </c>
      <c r="CO658" s="66"/>
      <c r="CP658" s="76"/>
      <c r="CQ658" s="66"/>
      <c r="CR658" s="76"/>
      <c r="CS658" s="66"/>
      <c r="CT658" s="76"/>
      <c r="CU658" s="66"/>
      <c r="CV658" s="76"/>
      <c r="CW658" s="66"/>
      <c r="CX658" s="76"/>
      <c r="CY658" s="66"/>
      <c r="CZ658" s="66"/>
      <c r="DA658" s="76" t="str">
        <f t="shared" si="86"/>
        <v/>
      </c>
      <c r="DB658" s="66"/>
      <c r="DC658" s="76" t="str">
        <f>IFERROR(IF(B658&lt;&gt;"", IF(AND(INDEX(Paste_Here!V$2:V$850, MATCH(B658, Paste_Here!A$2:A$850, 0))&lt;&gt;"", ISNUMBER(VALUE(INDEX(Paste_Here!V$2:V$850, MATCH(B658, Paste_Here!A$2:A$850, 0))))), INDEX(Paste_Here!V$2:V$850, MATCH(B658, Paste_Here!A$2:A$850, 0)), ""), ""), "")</f>
        <v/>
      </c>
      <c r="DD658" s="66"/>
      <c r="DE658" s="76" t="str">
        <f>IFERROR(IF(B658&lt;&gt;"", IF(ISNUMBER(SEARCH("highrisk", LOWER(INDEX(Paste_Here!W$2:W$850, MATCH(B658, Paste_Here!A$2:A$850, 0))))), "High Risk", IF(ISNUMBER(SEARCH("lowrisk", LOWER(INDEX(Paste_Here!W$2:W$850, MATCH(B658, Paste_Here!A$2:A$850, 0))))), "Low Risk", IF(ISNUMBER(SEARCH("somerisk", LOWER(INDEX(Paste_Here!W$2:W$850, MATCH(B658, Paste_Here!A$2:A$850, 0))))), "Some Risk", ""))), ""), "")</f>
        <v/>
      </c>
      <c r="DF658" s="66"/>
      <c r="DG658" s="76" t="str">
        <f>IFERROR(IF(B658&lt;&gt;"", IF(AND(INDEX(Paste_Here!S$2:S$850, MATCH(B658, Paste_Here!A$2:A$850, 0))&lt;&gt;"", ISNUMBER(VALUE(INDEX(Paste_Here!S$2:S$850, MATCH(B658, Paste_Here!A$2:A$850, 0))))), INDEX(Paste_Here!S$2:S$850, MATCH(B658, Paste_Here!A$2:A$850, 0)), ""), ""), "")</f>
        <v/>
      </c>
      <c r="DH658" s="66"/>
      <c r="DI658" s="76" t="str">
        <f>IFERROR(IF(B658&lt;&gt;"", IF(ISNUMBER(SEARCH("highrisk", LOWER(INDEX(Paste_Here!T$2:T$850, MATCH(B658, Paste_Here!A$2:A$850, 0))))), "High Risk", IF(ISNUMBER(SEARCH("lowrisk", LOWER(INDEX(Paste_Here!T$2:T$850, MATCH(B658, Paste_Here!A$2:A$850, 0))))), "Low Risk", IF(ISNUMBER(SEARCH("somerisk", LOWER(INDEX(Paste_Here!T$2:T$850, MATCH(B658, Paste_Here!A$2:A$850, 0))))), "Some Risk", ""))), ""), "")</f>
        <v/>
      </c>
      <c r="DJ658" s="66"/>
      <c r="DK658" s="76" t="str">
        <f>IFERROR(IF(B658&lt;&gt;"", IF(AND(INDEX(Paste_Here!AD$2:AD$850, MATCH(B658, Paste_Here!A$2:A$850, 0))&lt;&gt;"", ISNUMBER(VALUE(INDEX(Paste_Here!AD$2:AD$850, MATCH(B658, Paste_Here!A$2:A$850, 0))))), INDEX(Paste_Here!AD$2:AD$850, MATCH(B658, Paste_Here!A$2:A$850, 0)), ""), ""), "")</f>
        <v/>
      </c>
      <c r="DL658" s="66"/>
      <c r="DM658" s="76" t="str">
        <f>IFERROR(IF(B658&lt;&gt;"", IF(LOWER(INDEX(Paste_Here!AE$2:AE$850, MATCH(B658, Paste_Here!A$2:A$850, 0)))="approaching expectations", "Approaching", IF(LOWER(INDEX(Paste_Here!AE$2:AE$850, MATCH(B658, Paste_Here!A$2:A$850, 0)))="met expectations", "Met", IF(LOWER(INDEX(Paste_Here!AE$2:AE$850, MATCH(B658, Paste_Here!A$2:A$850, 0)))="exceeded expectations", "Exceeded", IF(LOWER(INDEX(Paste_Here!AE$2:AE$850, MATCH(B658, Paste_Here!A$2:A$850, 0)))="below expectations", "Below", "")))), ""), "")</f>
        <v/>
      </c>
      <c r="DN658" s="66"/>
      <c r="DO658" s="76"/>
      <c r="DP658" s="66"/>
      <c r="DQ658" s="76"/>
      <c r="DR658" s="66"/>
      <c r="DS658" s="76"/>
      <c r="DT658" s="66"/>
      <c r="DU658" s="76"/>
      <c r="DV658" s="66"/>
      <c r="DW658" s="66"/>
      <c r="DX658" s="76" t="str">
        <f t="shared" si="87"/>
        <v/>
      </c>
      <c r="DY658" s="66"/>
      <c r="DZ658" s="76"/>
      <c r="EA658" s="66"/>
      <c r="EB658" s="76"/>
      <c r="EC658" s="66"/>
      <c r="ED658" s="76" t="str">
        <f>IFERROR(IF(B658&lt;&gt;"", IF(AND(INDEX(Paste_Here!AF$2:AF$850, MATCH(B658, Paste_Here!A$2:A$850, 0))&lt;&gt;"", ISNUMBER(VALUE(INDEX(Paste_Here!AF$2:AF$850, MATCH(B658, Paste_Here!A$2:A$850, 0))))), INDEX(Paste_Here!AF$2:AF$850, MATCH(B658, Paste_Here!A$2:A$850, 0)), ""), ""), "")</f>
        <v/>
      </c>
      <c r="EE658" s="66"/>
      <c r="EF658" s="76"/>
      <c r="EG658" s="66"/>
      <c r="EH658" s="76"/>
      <c r="EI658" s="66"/>
      <c r="EJ658" s="76" t="str">
        <f>IFERROR(IF(B658&lt;&gt;"", IF(AND(INDEX(Paste_Here!AG$2:AG$850, MATCH(B658, Paste_Here!A$2:A$850, 0))&lt;&gt;"", ISNUMBER(VALUE(INDEX(Paste_Here!AG$2:AG$850, MATCH(B658, Paste_Here!A$2:A$850, 0))))), INDEX(Paste_Here!AG$2:AG$850, MATCH(B658, Paste_Here!A$2:A$850, 0)), ""), ""), "")</f>
        <v/>
      </c>
      <c r="EK658" s="66"/>
      <c r="EL658" s="76"/>
      <c r="EM658" s="66"/>
      <c r="EN658" s="76"/>
      <c r="EO658" s="66"/>
      <c r="EP658" s="76"/>
      <c r="EQ658" s="66"/>
      <c r="ER658" s="76"/>
      <c r="ES658" s="66"/>
      <c r="ET658" s="66"/>
      <c r="EU658" s="76"/>
      <c r="EV658" s="66"/>
      <c r="EW658" s="76"/>
      <c r="EX658" s="66"/>
      <c r="EY658" s="76"/>
      <c r="EZ658" s="66"/>
      <c r="FA658" s="76"/>
      <c r="FB658" s="66"/>
      <c r="FC658" s="76"/>
      <c r="FD658" s="66"/>
      <c r="FE658" s="76"/>
      <c r="FF658" s="66"/>
      <c r="FG658" s="76"/>
      <c r="FH658" s="66"/>
      <c r="FI658" s="76"/>
      <c r="FJ658" s="66"/>
      <c r="FK658" s="76"/>
      <c r="FL658" s="66"/>
      <c r="FM658" s="76"/>
      <c r="FN658" s="66"/>
      <c r="FO658" s="76"/>
      <c r="FP658" s="66"/>
      <c r="FQ658" s="76"/>
      <c r="FR658" s="66"/>
      <c r="FS658" s="76"/>
      <c r="FT658" s="66"/>
      <c r="FU658" s="76"/>
      <c r="FV658" s="66"/>
      <c r="FW658" s="76"/>
      <c r="FX658" s="66"/>
      <c r="FY658" s="76"/>
      <c r="FZ658" s="66"/>
      <c r="GA658" s="76"/>
      <c r="GB658" s="66"/>
      <c r="GC658" s="76"/>
      <c r="GD658" s="66"/>
      <c r="GE658" s="76"/>
      <c r="GF658" s="66"/>
      <c r="GG658" s="76"/>
      <c r="GH658" s="66"/>
      <c r="GI658" s="76"/>
      <c r="GJ658" s="66"/>
      <c r="GK658" s="76"/>
      <c r="GL658" s="66"/>
      <c r="GM658" s="76"/>
      <c r="GN658" s="66"/>
      <c r="GO658" s="76"/>
      <c r="GP658" s="66"/>
      <c r="GQ658" s="76"/>
      <c r="GR658" s="66"/>
      <c r="GS658" s="76"/>
      <c r="GT658" s="66"/>
      <c r="GU658" s="76"/>
      <c r="GV658" s="66"/>
      <c r="GW658" s="76"/>
      <c r="GX658" s="66"/>
      <c r="GY658" s="76"/>
      <c r="GZ658" s="66"/>
      <c r="HA658" s="76"/>
      <c r="HB658" s="66"/>
      <c r="HC658" s="76"/>
      <c r="HD658" s="66"/>
      <c r="HE658" s="76"/>
      <c r="HF658" s="66"/>
      <c r="HG658" s="76"/>
      <c r="HH658" s="66"/>
      <c r="HI658" s="76"/>
      <c r="HJ658" s="66"/>
      <c r="HK658" s="76"/>
      <c r="HL658" s="66"/>
      <c r="HM658" s="76"/>
      <c r="HN658" s="66"/>
      <c r="HO658" s="76"/>
      <c r="HP658" s="66"/>
      <c r="HQ658" s="76"/>
      <c r="HR658" s="66"/>
      <c r="HS658" s="76"/>
      <c r="HT658" s="66"/>
      <c r="HU658" s="76"/>
      <c r="HV658" s="66"/>
      <c r="HW658" s="76"/>
      <c r="HX658" s="66"/>
      <c r="HY658" s="76"/>
      <c r="HZ658" s="66"/>
      <c r="IA658" s="76"/>
      <c r="IB658" s="66"/>
      <c r="IC658" s="76"/>
      <c r="ID658" s="66"/>
      <c r="IE658" s="76"/>
      <c r="IF658" s="66"/>
      <c r="IG658" s="76"/>
      <c r="IH658" s="66"/>
      <c r="II658" s="76"/>
      <c r="IJ658" s="66"/>
      <c r="IK658" s="76"/>
      <c r="IL658" s="66"/>
      <c r="IM658" s="76"/>
      <c r="IN658" s="66"/>
      <c r="IO658" s="76"/>
      <c r="IP658" s="66"/>
      <c r="IQ658" s="76"/>
      <c r="IR658" s="66"/>
      <c r="IS658" s="76"/>
      <c r="IT658" s="66"/>
      <c r="IU658" s="76"/>
      <c r="IV658" s="66"/>
      <c r="IW658" s="76"/>
      <c r="IX658" s="66"/>
      <c r="IY658" s="76"/>
      <c r="IZ658" s="66"/>
      <c r="JA658" s="76"/>
      <c r="JB658" s="66"/>
      <c r="JC658" s="76"/>
      <c r="JD658" s="66"/>
      <c r="JE658" s="76"/>
      <c r="JF658" s="66"/>
      <c r="JG658" s="76"/>
      <c r="JH658" s="66"/>
      <c r="JI658" s="76"/>
      <c r="JJ658" s="66"/>
      <c r="JK658" s="76"/>
      <c r="JL658" s="66"/>
      <c r="JM658" s="76"/>
      <c r="JN658" s="66"/>
      <c r="JO658" s="76"/>
      <c r="JP658" s="66"/>
      <c r="JQ658" s="76"/>
      <c r="JR658" s="66"/>
      <c r="JS658" s="76"/>
      <c r="JT658" s="66"/>
      <c r="JU658" s="76"/>
      <c r="JV658" s="66"/>
      <c r="JW658" s="76"/>
      <c r="JX658" s="66"/>
      <c r="JY658" s="76"/>
      <c r="JZ658" s="66"/>
      <c r="KA658" s="76"/>
      <c r="KB658" s="66"/>
      <c r="KC658" s="76"/>
      <c r="KD658" s="66"/>
      <c r="KE658" s="76"/>
      <c r="KF658" s="66"/>
      <c r="KG658" s="76"/>
      <c r="KH658" s="66"/>
      <c r="KI658" s="76"/>
      <c r="KJ658" s="66"/>
      <c r="KK658" s="76"/>
      <c r="KL658" s="66"/>
      <c r="KM658" s="76"/>
      <c r="KN658" s="66"/>
      <c r="KO658" s="76"/>
      <c r="KP658" s="66"/>
      <c r="KQ658" s="76"/>
      <c r="KR658" s="66"/>
      <c r="KS658" s="76"/>
      <c r="KT658" s="66"/>
      <c r="KU658" s="76"/>
      <c r="KV658" s="66"/>
      <c r="KW658" s="76"/>
      <c r="KX658" s="66"/>
      <c r="KY658" s="76"/>
      <c r="KZ658" s="66"/>
      <c r="LA658" s="76"/>
      <c r="LB658" s="66"/>
      <c r="LC658" s="76"/>
      <c r="LD658" s="66"/>
      <c r="LE658" s="76"/>
      <c r="LF658" s="66"/>
      <c r="LG658" s="76"/>
      <c r="LH658" s="66"/>
      <c r="LI658" s="76"/>
      <c r="LJ658" s="66"/>
      <c r="LK658" s="76"/>
      <c r="LL658" s="66"/>
      <c r="LM658" s="76"/>
      <c r="LN658" s="66"/>
      <c r="LO658" s="76"/>
      <c r="LP658" s="66"/>
      <c r="LQ658" s="76"/>
      <c r="LR658" s="66"/>
      <c r="LS658" s="76"/>
      <c r="LT658" s="66"/>
      <c r="LU658" s="76"/>
      <c r="LV658" s="66"/>
      <c r="LW658" s="76"/>
      <c r="LX658" s="66"/>
      <c r="LY658" s="76"/>
      <c r="LZ658" s="66"/>
      <c r="MA658" s="76"/>
      <c r="MB658" s="66"/>
      <c r="MC658" s="76"/>
      <c r="MD658" s="66"/>
      <c r="MG658" s="1" t="str" cm="1">
        <f t="array" ref="MG658">IFERROR(INDEX(Paste_Here!$B$2:$B$850, MATCH(0, COUNTIF(MG$4:MG657, Paste_Here!$B$2:$B$850) + IF(Paste_Here!$B$2:$B$850="", 1, 0), 0)), "")</f>
        <v/>
      </c>
      <c r="MH658" s="1" t="str">
        <f>IF(MG658&lt;&gt;"", INDEX(Paste_Here!$A$2:$A$850, MATCH(MG658, Paste_Here!$B$2:$B$850, 0)), "")</f>
        <v/>
      </c>
      <c r="MI658" s="1" t="str">
        <f t="shared" si="88"/>
        <v/>
      </c>
      <c r="MJ658" s="1" t="str" cm="1">
        <f t="array" ref="MJ658">IFERROR(INDEX($MI$5:$MI$850, MATCH(SMALL(IF($MI$5:$MI$850&lt;&gt;"", COUNTIF($MI$5:$MI$850, "&lt;"&amp;$MI$5:$MI$850)+1), ROW()-ROW($MJ$5)+1), COUNTIF($MI$5:$MI$850, "&lt;"&amp;$MI$5:$MI$850)+1, 0)), "")</f>
        <v/>
      </c>
    </row>
    <row r="659" spans="1:348">
      <c r="A659" s="66"/>
      <c r="B659" s="76" t="str">
        <f t="shared" si="81"/>
        <v/>
      </c>
      <c r="C659" s="66"/>
      <c r="D659" s="76" t="str">
        <f>IFERROR(IF(B659&lt;&gt;"", IF(AND(INDEX(Paste_Here!B$2:B$850, MATCH(B659, Paste_Here!A$2:A$850, 0))&lt;&gt;"", ISNUMBER(VALUE(INDEX(Paste_Here!B$2:B$850, MATCH(B659, Paste_Here!A$2:A$850, 0))))), INDEX(Paste_Here!B$2:B$850, MATCH(B659, Paste_Here!A$2:A$850, 0)), ""), ""), "")</f>
        <v/>
      </c>
      <c r="E659" s="66"/>
      <c r="F659" s="76" t="str">
        <f>IFERROR(IF(B659&lt;&gt;"", IF(ISTEXT(INDEX(Paste_Here!K$2:K$850, MATCH(B659, Paste_Here!A$2:A$850, 0))), INDEX(Paste_Here!K$2:K$850, MATCH(B659, Paste_Here!A$2:A$850, 0)), ""), ""), "")</f>
        <v/>
      </c>
      <c r="G659" s="66"/>
      <c r="H659" s="76" t="str">
        <f>IFERROR(IF(B659&lt;&gt;"", IF(ISTEXT(INDEX(Paste_Here!C$2:C$850, MATCH(B659, Paste_Here!A$2:A$850, 0))), INDEX(Paste_Here!C$2:C$850, MATCH(B659, Paste_Here!A$2:A$850, 0)), ""), ""), "")</f>
        <v/>
      </c>
      <c r="I659" s="66"/>
      <c r="J659" s="76" t="str">
        <f>IFERROR(IF(B659&lt;&gt;"", IF(ISNUMBER(SEARCH("s", LOWER(INDEX(Paste_Here!M$2:M$850, MATCH(B659, Paste_Here!A$2:A$850, 0))))), "Yes", IF(INDEX(Paste_Here!M$2:M$850, MATCH(B659, Paste_Here!A$2:A$850, 0))&lt;&gt;"", "No", "")), ""), "")</f>
        <v/>
      </c>
      <c r="K659" s="66"/>
      <c r="L659" s="76" t="str">
        <f>IFERROR(IF(B659&lt;&gt;"", IF(ISNUMBER(SEARCH("yes", LOWER(INDEX(Paste_Here!E$2:E$850, MATCH(B659, Paste_Here!A$2:A$850, 0))))), "Yes", IF(ISNUMBER(SEARCH("no", LOWER(INDEX(Paste_Here!E$2:E$850, MATCH(B659, Paste_Here!A$2:A$850, 0))))), "No", "")), ""), "")</f>
        <v/>
      </c>
      <c r="M659" s="66"/>
      <c r="N659" s="76" t="str">
        <f>IFERROR(IF(B659&lt;&gt;"", IF(ISNUMBER(SEARCH("yes", LOWER(INDEX(Paste_Here!F$2:F$850, MATCH(B659, Paste_Here!A$2:A$850, 0))))), "Yes", IF(ISNUMBER(SEARCH("no", LOWER(INDEX(Paste_Here!F$2:F$850, MATCH(B659, Paste_Here!A$2:A$850, 0))))), "No", "")), ""), "")</f>
        <v/>
      </c>
      <c r="O659" s="66"/>
      <c r="P659" s="76" t="str">
        <f>IFERROR(IF(B659&lt;&gt;"", IF(ISNUMBER(SEARCH("yes", LOWER(INDEX(Paste_Here!L$2:L$850, MATCH(B659, Paste_Here!A$2:A$850, 0))))), "Yes", IF(ISNUMBER(SEARCH("no", LOWER(INDEX(Paste_Here!L$2:L$850, MATCH(B659, Paste_Here!A$2:A$850, 0))))), "No", "")), ""), "")</f>
        <v/>
      </c>
      <c r="Q659" s="66"/>
      <c r="R659" s="76" t="str">
        <f>IFERROR(IF(B659&lt;&gt;"", IF(ISNUMBER(SEARCH("transitional 2", LOWER(INDEX(Paste_Here!D$2:D$850, MATCH(B659, Paste_Here!A$2:A$850, 0))))), "T2", IF(ISNUMBER(SEARCH("transitional 1", LOWER(INDEX(Paste_Here!D$2:D$850, MATCH(B659, Paste_Here!A$2:A$850, 0))))), "T1", IF(ISNUMBER(SEARCH("waived ell services", LOWER(INDEX(Paste_Here!D$2:D$850, MATCH(B659, Paste_Here!A$2:A$850, 0))))), "W", IF(ISNUMBER(SEARCH("english language learner", LOWER(INDEX(Paste_Here!D$2:D$850, MATCH(B659, Paste_Here!A$2:A$850, 0))))), "L", "")))), ""), "")</f>
        <v/>
      </c>
      <c r="S659" s="66"/>
      <c r="T659" s="76" t="str">
        <f>IFERROR(IF(B659&lt;&gt;"", IF(ISNUMBER(SEARCH("yes", LOWER(INDEX(Paste_Here!I$2:I$850, MATCH(B659, Paste_Here!A$2:A$850, 0))))), "Yes", IF(ISNUMBER(SEARCH("no", LOWER(INDEX(Paste_Here!I$2:I$850, MATCH(B659, Paste_Here!A$2:A$850, 0))))), "No", "")), ""), "")</f>
        <v/>
      </c>
      <c r="U659" s="66"/>
      <c r="V659" s="76" t="str">
        <f>IFERROR(IF(B659&lt;&gt;"", IF(ISTEXT(INDEX(Paste_Here!J$2:J$850, MATCH(B659, Paste_Here!A$2:A$850, 0))), VALUE(INDEX(Paste_Here!J$2:J$850, MATCH(B659, Paste_Here!A$2:A$850, 0))), ""), ""), "")</f>
        <v/>
      </c>
      <c r="W659" s="66"/>
      <c r="X659" s="66"/>
      <c r="Y659" s="76" t="str">
        <f t="shared" si="82"/>
        <v/>
      </c>
      <c r="Z659" s="66"/>
      <c r="AA659" s="76" t="str">
        <f>IFERROR(IF(B659&lt;&gt;"", IF(AND(INDEX(Paste_Here!AI$2:AI$850, MATCH(B659, Paste_Here!A$2:A$850, 0))&lt;&gt;"", ISNUMBER(VALUE(INDEX(Paste_Here!AI$2:AI$850, MATCH(B659, Paste_Here!A$2:A$850, 0))))), INDEX(Paste_Here!AI$2:AI$850, MATCH(B659, Paste_Here!A$2:A$850, 0)), ""), ""), "")</f>
        <v/>
      </c>
      <c r="AB659" s="66"/>
      <c r="AC659" s="76" t="str">
        <f>IFERROR(IF(B659&lt;&gt;"", IF(AND(INDEX(Paste_Here!AJ$2:AJ$850, MATCH(B659, Paste_Here!A$2:A$850, 0))&lt;&gt;"", ISNUMBER(VALUE(INDEX(Paste_Here!AJ$2:AJ$850, MATCH(B659, Paste_Here!A$2:A$850, 0))))), INDEX(Paste_Here!AJ$2:AJ$850, MATCH(B659, Paste_Here!A$2:A$850, 0)), ""), ""), "")</f>
        <v/>
      </c>
      <c r="AD659" s="66"/>
      <c r="AE659" s="76" t="str">
        <f>IFERROR(IF(B659&lt;&gt;"", IF(AND(INDEX(Paste_Here!AK$2:AK$850, MATCH(B659, Paste_Here!A$2:A$850, 0))&lt;&gt;"", ISNUMBER(VALUE(INDEX(Paste_Here!AK$2:AK$850, MATCH(B659, Paste_Here!A$2:A$850, 0))))), INDEX(Paste_Here!AK$2:AK$850, MATCH(B659, Paste_Here!A$2:A$850, 0)), ""), ""), "")</f>
        <v/>
      </c>
      <c r="AF659" s="66"/>
      <c r="AG659" s="76" t="str">
        <f>IFERROR(IF(B659&lt;&gt;"", IF(AND(INDEX(Paste_Here!AL$2:AL$850, MATCH(B659, Paste_Here!A$2:A$850, 0))&lt;&gt;"", ISNUMBER(VALUE(INDEX(Paste_Here!AL$2:AL$850, MATCH(B659, Paste_Here!A$2:A$850, 0))))), INDEX(Paste_Here!AL$2:AL$850, MATCH(B659, Paste_Here!A$2:A$850, 0)), ""), ""), "")</f>
        <v/>
      </c>
      <c r="AH659" s="66"/>
      <c r="AI659" s="76" t="str">
        <f>IFERROR(IF(B659&lt;&gt;"", IF(AND(INDEX(Paste_Here!AH$2:AH$850, MATCH(B659, Paste_Here!A$2:A$850, 0))&lt;&gt;"", ISNUMBER(VALUE(INDEX(Paste_Here!AH$2:AH$850, MATCH(B659, Paste_Here!A$2:A$850, 0))))), IF(VALUE(INDEX(Paste_Here!AH$2:AH$850, MATCH(B659, Paste_Here!A$2:A$850, 0)))=0, "", INDEX(Paste_Here!AH$2:AH$850, MATCH(B659, Paste_Here!A$2:A$850, 0))), ""), ""), "")</f>
        <v/>
      </c>
      <c r="AJ659" s="66"/>
      <c r="AK659" s="76" t="str">
        <f>IFERROR(IF(B659&lt;&gt;"", IF(AND(INDEX(Paste_Here!N$2:N$850, MATCH(B659, Paste_Here!A$2:A$850, 0))&lt;&gt;"", ISNUMBER(VALUE(INDEX(Paste_Here!N$2:N$850, MATCH(B659, Paste_Here!A$2:A$850, 0))))), INDEX(Paste_Here!N$2:N$850, MATCH(B659, Paste_Here!A$2:A$850, 0)), ""), ""), "")</f>
        <v/>
      </c>
      <c r="AL659" s="66"/>
      <c r="AM659" s="76" t="str">
        <f>IFERROR(IF(B659&lt;&gt;"", IF(AND(INDEX(Paste_Here!O$2:O$850, MATCH(B659, Paste_Here!A$2:A$850, 0))&lt;&gt;"", ISNUMBER(VALUE(INDEX(Paste_Here!O$2:O$850, MATCH(B659, Paste_Here!A$2:A$850, 0))))), INDEX(Paste_Here!O$2:O$850, MATCH(B659, Paste_Here!A$2:A$850, 0)), ""), ""), "")</f>
        <v/>
      </c>
      <c r="AN659" s="66"/>
      <c r="AO659" s="76"/>
      <c r="AP659" s="66"/>
      <c r="AQ659" s="76"/>
      <c r="AR659" s="66"/>
      <c r="AS659" s="76"/>
      <c r="AT659" s="66"/>
      <c r="AU659" s="66"/>
      <c r="AV659" s="76" t="str">
        <f t="shared" si="83"/>
        <v/>
      </c>
      <c r="AW659" s="66"/>
      <c r="AX659" s="76" t="str">
        <f>IFERROR(IF(B659&lt;&gt;"", IF(ISNUMBER(SEARCH("Revealed-Potential (Primary Focus)", LOWER(INDEX(Paste_Here!Z$2:Z$850, MATCH(B659, Paste_Here!A$2:A$850, 0))))), "Rev-Potential: Prim", IF(ISNUMBER(SEARCH("Revealed-Potential (Secondary Focus)", LOWER(INDEX(Paste_Here!Z$2:Z$850, MATCH(B659, Paste_Here!A$2:A$850, 0))))), "Rev-Potential: Sec", IF(ISNUMBER(SEARCH("Monitoring", LOWER(INDEX(Paste_Here!Z$2:Z$850, MATCH(B659, Paste_Here!A$2:A$850, 0))))), "Monitoring", IF(ISNUMBER(SEARCH("At-Promise (Secondary Focus)", LOWER(INDEX(Paste_Here!Z$2:Z$850, MATCH(B659, Paste_Here!A$2:A$850, 0))))), "At-Promise: Sec", IF(ISNUMBER(SEARCH("At-Promise (Primary Focus)", LOWER(INDEX(Paste_Here!Z$2:Z$850, MATCH(B659, Paste_Here!A$2:A$850, 0))))), "At-Promise: Prim", ""))))), ""), "")</f>
        <v/>
      </c>
      <c r="AY659" s="66"/>
      <c r="AZ659" s="76"/>
      <c r="BA659" s="66"/>
      <c r="BB659" s="76"/>
      <c r="BC659" s="66"/>
      <c r="BD659" s="76"/>
      <c r="BE659" s="66"/>
      <c r="BF659" s="76"/>
      <c r="BG659" s="66"/>
      <c r="BH659" s="76"/>
      <c r="BI659" s="66"/>
      <c r="BJ659" s="66"/>
      <c r="BK659" s="76" t="str">
        <f t="shared" si="84"/>
        <v/>
      </c>
      <c r="BL659" s="66"/>
      <c r="BM659" s="76" t="str">
        <f>IFERROR(IF(B659&lt;&gt;"", IF(AND(ISNUMBER(VALUE(SUBSTITUTE(SUBSTITUTE(Paste_Here!R659, "br", "-"), "L", ""))), VALUE(SUBSTITUTE(SUBSTITUTE(Paste_Here!R659, "br", "-"), "L", "")) &gt;= 1095), "Yes", IF(AND(ISNUMBER(VALUE(SUBSTITUTE(SUBSTITUTE(Paste_Here!R659, "br", "-"), "L", ""))), VALUE(SUBSTITUTE(SUBSTITUTE(Paste_Here!R659, "br", "-"), "L", "")) &lt;= 1094), "No", "")), ""), "")</f>
        <v/>
      </c>
      <c r="BN659" s="66"/>
      <c r="BO659" s="76" t="str">
        <f>IFERROR(IF(B659&lt;&gt;"", IF(COUNTIF(INDEX(Paste_Here!Y$2:AB$850, MATCH(B659, Paste_Here!A$2:A$850, 0), 0), "yes") &gt; 0, "Yes", IF(COUNTIF(INDEX(Paste_Here!Y$2:AB$850, MATCH(B659, Paste_Here!A$2:A$850, 0), 0), "no") &gt; 0, "No", "")), ""), "")</f>
        <v/>
      </c>
      <c r="BP659" s="66"/>
      <c r="BQ659" s="76" t="str">
        <f>IFERROR(IF(B659&lt;&gt;"", IF(AND(ISNUMBER(VALUE(SUBSTITUTE(SUBSTITUTE(Paste_Here!U659, "em", "-"), "q", ""))), VALUE(SUBSTITUTE(SUBSTITUTE(Paste_Here!U659, "em", "-"), "q", "")) &gt;= 910), "Yes", IF(AND(ISNUMBER(VALUE(SUBSTITUTE(SUBSTITUTE(Paste_Here!U659, "em", "-"), "q", ""))), VALUE(SUBSTITUTE(SUBSTITUTE(Paste_Here!U659, "em", "-"), "q", "")) &lt;= 909), "No", "")), ""), "")</f>
        <v/>
      </c>
      <c r="BR659" s="66"/>
      <c r="BS659" s="76" t="str">
        <f>IFERROR(IF(B659&lt;&gt;"", IF(AND(INDEX(Paste_Here!X$2:X$850, MATCH(B659, Paste_Here!A$2:A$850, 0))&lt;&gt;"", ISNUMBER(VALUE(INDEX(Paste_Here!X$2:X$850, MATCH(B659, Paste_Here!A$2:A$850, 0))))), INDEX(Paste_Here!X$2:X$850, MATCH(B659, Paste_Here!A$2:A$850, 0)), ""), ""), "")</f>
        <v/>
      </c>
      <c r="BT659" s="66"/>
      <c r="BU659" s="76" t="str">
        <f>IFERROR(IF(B659&lt;&gt;"", IF(ISNUMBER(VALUE(INDEX(Paste_Here!G$2:G$850, MATCH(B659, Paste_Here!A$2:A$850, 0)))), IF(VALUE(INDEX(Paste_Here!G$2:G$850, MATCH(B659, Paste_Here!A$2:A$850, 0)))=0, "No", IF(AND(VALUE(INDEX(Paste_Here!G$2:G$850, MATCH(B659, Paste_Here!A$2:A$850, 0)))&gt;=1, VALUE(INDEX(Paste_Here!G$2:G$850, MATCH(B659, Paste_Here!A$2:A$850, 0)))&lt;=4), VALUE(INDEX(Paste_Here!G$2:G$850, MATCH(B659, Paste_Here!A$2:A$850, 0))), "")), ""), ""), "")</f>
        <v/>
      </c>
      <c r="BV659" s="66"/>
      <c r="BW659" s="76" t="str">
        <f>IFERROR(IF(B659&lt;&gt;"", IF(ISNUMBER(VALUE(INDEX(Paste_Here!H$2:H$850, MATCH(B659, Paste_Here!A$2:A$850, 0)))), IF(VALUE(INDEX(Paste_Here!H$2:H$850, MATCH(B659, Paste_Here!A$2:A$850, 0)))=0, "No", IF(AND(VALUE(INDEX(Paste_Here!H$2:H$850, MATCH(B659, Paste_Here!A$2:A$850, 0)))&gt;=1, VALUE(INDEX(Paste_Here!H$2:H$850, MATCH(B659, Paste_Here!A$2:A$850, 0)))&lt;=4), VALUE(INDEX(Paste_Here!H$2:H$850, MATCH(B659, Paste_Here!A$2:A$850, 0))), "")), ""), ""), "")</f>
        <v/>
      </c>
      <c r="BX659" s="66"/>
      <c r="BY659" s="76"/>
      <c r="BZ659" s="66"/>
      <c r="CA659" s="76"/>
      <c r="CB659" s="66"/>
      <c r="CC659" s="66"/>
      <c r="CD659" s="76" t="str">
        <f t="shared" si="85"/>
        <v/>
      </c>
      <c r="CE659" s="66"/>
      <c r="CF659" s="76" t="str">
        <f>IFERROR(IF(B659&lt;&gt;"", IF(AND(INDEX(Paste_Here!P$2:P$850, MATCH(B659, Paste_Here!A$2:A$850, 0))&lt;&gt;"", ISNUMBER(VALUE(INDEX(Paste_Here!P$2:P$850, MATCH(B659, Paste_Here!A$2:A$850, 0))))), INDEX(Paste_Here!P$2:P$850, MATCH(B659, Paste_Here!A$2:A$850, 0)), ""), ""), "")</f>
        <v/>
      </c>
      <c r="CG659" s="66"/>
      <c r="CH659" s="76" t="str">
        <f>IFERROR(IF(B659&lt;&gt;"", IF(ISNUMBER(SEARCH("highrisk", LOWER(INDEX(Paste_Here!Q$2:Q$850, MATCH(B659, Paste_Here!A$2:A$850, 0))))), "High Risk", IF(ISNUMBER(SEARCH("lowrisk", LOWER(INDEX(Paste_Here!Q$2:Q$850, MATCH(B659, Paste_Here!A$2:A$850, 0))))), "Low Risk", IF(ISNUMBER(SEARCH("somerisk", LOWER(INDEX(Paste_Here!Q$2:Q$850, MATCH(B659, Paste_Here!A$2:A$850, 0))))), "Some Risk", ""))), ""), "")</f>
        <v/>
      </c>
      <c r="CI659" s="66"/>
      <c r="CJ659" s="76" t="str">
        <f>IFERROR(IF(B659&lt;&gt;"", IF(AND(INDEX(Paste_Here!AA$2:AA$850, MATCH(B659, Paste_Here!A$2:A$850, 0))&lt;&gt;"", ISNUMBER(VALUE(INDEX(Paste_Here!AA$2:AA$850, MATCH(B659, Paste_Here!A$2:A$850, 0))))), INDEX(Paste_Here!AA$2:AA$850, MATCH(B659, Paste_Here!A$2:A$850, 0)), ""), ""), "")</f>
        <v/>
      </c>
      <c r="CK659" s="66"/>
      <c r="CL659" s="76" t="str">
        <f>IFERROR(IF(B659&lt;&gt;"", IF(LOWER(INDEX(Paste_Here!AB$2:AB$850, MATCH(B659, Paste_Here!A$2:A$850, 0)))="approaching expectations", "Approaching", IF(LOWER(INDEX(Paste_Here!AB$2:AB$850, MATCH(B659, Paste_Here!A$2:A$850, 0)))="met expectations", "Met", IF(LOWER(INDEX(Paste_Here!AB$2:AB$850, MATCH(B659, Paste_Here!A$2:A$850, 0)))="exceeded expectations", "Exceeded", IF(LOWER(INDEX(Paste_Here!AB$2:AB$850, MATCH(B659, Paste_Here!A$2:A$850, 0)))="below expectations", "Below", "")))), ""), "")</f>
        <v/>
      </c>
      <c r="CM659" s="66"/>
      <c r="CN659" s="76" t="str">
        <f>IFERROR(IF(B659&lt;&gt;"", IF(AND(INDEX(Paste_Here!AC$2:AC$850, MATCH(B659, Paste_Here!A$2:A$850, 0))&lt;&gt;"", ISNUMBER(VALUE(INDEX(Paste_Here!AC$2:AC$850, MATCH(B659, Paste_Here!A$2:A$850, 0))))), INDEX(Paste_Here!AC$2:AC$850, MATCH(B659, Paste_Here!A$2:A$850, 0)), ""), ""), "")</f>
        <v/>
      </c>
      <c r="CO659" s="66"/>
      <c r="CP659" s="76"/>
      <c r="CQ659" s="66"/>
      <c r="CR659" s="76"/>
      <c r="CS659" s="66"/>
      <c r="CT659" s="76"/>
      <c r="CU659" s="66"/>
      <c r="CV659" s="76"/>
      <c r="CW659" s="66"/>
      <c r="CX659" s="76"/>
      <c r="CY659" s="66"/>
      <c r="CZ659" s="66"/>
      <c r="DA659" s="76" t="str">
        <f t="shared" si="86"/>
        <v/>
      </c>
      <c r="DB659" s="66"/>
      <c r="DC659" s="76" t="str">
        <f>IFERROR(IF(B659&lt;&gt;"", IF(AND(INDEX(Paste_Here!V$2:V$850, MATCH(B659, Paste_Here!A$2:A$850, 0))&lt;&gt;"", ISNUMBER(VALUE(INDEX(Paste_Here!V$2:V$850, MATCH(B659, Paste_Here!A$2:A$850, 0))))), INDEX(Paste_Here!V$2:V$850, MATCH(B659, Paste_Here!A$2:A$850, 0)), ""), ""), "")</f>
        <v/>
      </c>
      <c r="DD659" s="66"/>
      <c r="DE659" s="76" t="str">
        <f>IFERROR(IF(B659&lt;&gt;"", IF(ISNUMBER(SEARCH("highrisk", LOWER(INDEX(Paste_Here!W$2:W$850, MATCH(B659, Paste_Here!A$2:A$850, 0))))), "High Risk", IF(ISNUMBER(SEARCH("lowrisk", LOWER(INDEX(Paste_Here!W$2:W$850, MATCH(B659, Paste_Here!A$2:A$850, 0))))), "Low Risk", IF(ISNUMBER(SEARCH("somerisk", LOWER(INDEX(Paste_Here!W$2:W$850, MATCH(B659, Paste_Here!A$2:A$850, 0))))), "Some Risk", ""))), ""), "")</f>
        <v/>
      </c>
      <c r="DF659" s="66"/>
      <c r="DG659" s="76" t="str">
        <f>IFERROR(IF(B659&lt;&gt;"", IF(AND(INDEX(Paste_Here!S$2:S$850, MATCH(B659, Paste_Here!A$2:A$850, 0))&lt;&gt;"", ISNUMBER(VALUE(INDEX(Paste_Here!S$2:S$850, MATCH(B659, Paste_Here!A$2:A$850, 0))))), INDEX(Paste_Here!S$2:S$850, MATCH(B659, Paste_Here!A$2:A$850, 0)), ""), ""), "")</f>
        <v/>
      </c>
      <c r="DH659" s="66"/>
      <c r="DI659" s="76" t="str">
        <f>IFERROR(IF(B659&lt;&gt;"", IF(ISNUMBER(SEARCH("highrisk", LOWER(INDEX(Paste_Here!T$2:T$850, MATCH(B659, Paste_Here!A$2:A$850, 0))))), "High Risk", IF(ISNUMBER(SEARCH("lowrisk", LOWER(INDEX(Paste_Here!T$2:T$850, MATCH(B659, Paste_Here!A$2:A$850, 0))))), "Low Risk", IF(ISNUMBER(SEARCH("somerisk", LOWER(INDEX(Paste_Here!T$2:T$850, MATCH(B659, Paste_Here!A$2:A$850, 0))))), "Some Risk", ""))), ""), "")</f>
        <v/>
      </c>
      <c r="DJ659" s="66"/>
      <c r="DK659" s="76" t="str">
        <f>IFERROR(IF(B659&lt;&gt;"", IF(AND(INDEX(Paste_Here!AD$2:AD$850, MATCH(B659, Paste_Here!A$2:A$850, 0))&lt;&gt;"", ISNUMBER(VALUE(INDEX(Paste_Here!AD$2:AD$850, MATCH(B659, Paste_Here!A$2:A$850, 0))))), INDEX(Paste_Here!AD$2:AD$850, MATCH(B659, Paste_Here!A$2:A$850, 0)), ""), ""), "")</f>
        <v/>
      </c>
      <c r="DL659" s="66"/>
      <c r="DM659" s="76" t="str">
        <f>IFERROR(IF(B659&lt;&gt;"", IF(LOWER(INDEX(Paste_Here!AE$2:AE$850, MATCH(B659, Paste_Here!A$2:A$850, 0)))="approaching expectations", "Approaching", IF(LOWER(INDEX(Paste_Here!AE$2:AE$850, MATCH(B659, Paste_Here!A$2:A$850, 0)))="met expectations", "Met", IF(LOWER(INDEX(Paste_Here!AE$2:AE$850, MATCH(B659, Paste_Here!A$2:A$850, 0)))="exceeded expectations", "Exceeded", IF(LOWER(INDEX(Paste_Here!AE$2:AE$850, MATCH(B659, Paste_Here!A$2:A$850, 0)))="below expectations", "Below", "")))), ""), "")</f>
        <v/>
      </c>
      <c r="DN659" s="66"/>
      <c r="DO659" s="76"/>
      <c r="DP659" s="66"/>
      <c r="DQ659" s="76"/>
      <c r="DR659" s="66"/>
      <c r="DS659" s="76"/>
      <c r="DT659" s="66"/>
      <c r="DU659" s="76"/>
      <c r="DV659" s="66"/>
      <c r="DW659" s="66"/>
      <c r="DX659" s="76" t="str">
        <f t="shared" si="87"/>
        <v/>
      </c>
      <c r="DY659" s="66"/>
      <c r="DZ659" s="76"/>
      <c r="EA659" s="66"/>
      <c r="EB659" s="76"/>
      <c r="EC659" s="66"/>
      <c r="ED659" s="76" t="str">
        <f>IFERROR(IF(B659&lt;&gt;"", IF(AND(INDEX(Paste_Here!AF$2:AF$850, MATCH(B659, Paste_Here!A$2:A$850, 0))&lt;&gt;"", ISNUMBER(VALUE(INDEX(Paste_Here!AF$2:AF$850, MATCH(B659, Paste_Here!A$2:A$850, 0))))), INDEX(Paste_Here!AF$2:AF$850, MATCH(B659, Paste_Here!A$2:A$850, 0)), ""), ""), "")</f>
        <v/>
      </c>
      <c r="EE659" s="66"/>
      <c r="EF659" s="76"/>
      <c r="EG659" s="66"/>
      <c r="EH659" s="76"/>
      <c r="EI659" s="66"/>
      <c r="EJ659" s="76" t="str">
        <f>IFERROR(IF(B659&lt;&gt;"", IF(AND(INDEX(Paste_Here!AG$2:AG$850, MATCH(B659, Paste_Here!A$2:A$850, 0))&lt;&gt;"", ISNUMBER(VALUE(INDEX(Paste_Here!AG$2:AG$850, MATCH(B659, Paste_Here!A$2:A$850, 0))))), INDEX(Paste_Here!AG$2:AG$850, MATCH(B659, Paste_Here!A$2:A$850, 0)), ""), ""), "")</f>
        <v/>
      </c>
      <c r="EK659" s="66"/>
      <c r="EL659" s="76"/>
      <c r="EM659" s="66"/>
      <c r="EN659" s="76"/>
      <c r="EO659" s="66"/>
      <c r="EP659" s="76"/>
      <c r="EQ659" s="66"/>
      <c r="ER659" s="76"/>
      <c r="ES659" s="66"/>
      <c r="ET659" s="66"/>
      <c r="EU659" s="76"/>
      <c r="EV659" s="66"/>
      <c r="EW659" s="76"/>
      <c r="EX659" s="66"/>
      <c r="EY659" s="76"/>
      <c r="EZ659" s="66"/>
      <c r="FA659" s="76"/>
      <c r="FB659" s="66"/>
      <c r="FC659" s="76"/>
      <c r="FD659" s="66"/>
      <c r="FE659" s="76"/>
      <c r="FF659" s="66"/>
      <c r="FG659" s="76"/>
      <c r="FH659" s="66"/>
      <c r="FI659" s="76"/>
      <c r="FJ659" s="66"/>
      <c r="FK659" s="76"/>
      <c r="FL659" s="66"/>
      <c r="FM659" s="76"/>
      <c r="FN659" s="66"/>
      <c r="FO659" s="76"/>
      <c r="FP659" s="66"/>
      <c r="FQ659" s="76"/>
      <c r="FR659" s="66"/>
      <c r="FS659" s="76"/>
      <c r="FT659" s="66"/>
      <c r="FU659" s="76"/>
      <c r="FV659" s="66"/>
      <c r="FW659" s="76"/>
      <c r="FX659" s="66"/>
      <c r="FY659" s="76"/>
      <c r="FZ659" s="66"/>
      <c r="GA659" s="76"/>
      <c r="GB659" s="66"/>
      <c r="GC659" s="76"/>
      <c r="GD659" s="66"/>
      <c r="GE659" s="76"/>
      <c r="GF659" s="66"/>
      <c r="GG659" s="76"/>
      <c r="GH659" s="66"/>
      <c r="GI659" s="76"/>
      <c r="GJ659" s="66"/>
      <c r="GK659" s="76"/>
      <c r="GL659" s="66"/>
      <c r="GM659" s="76"/>
      <c r="GN659" s="66"/>
      <c r="GO659" s="76"/>
      <c r="GP659" s="66"/>
      <c r="GQ659" s="76"/>
      <c r="GR659" s="66"/>
      <c r="GS659" s="76"/>
      <c r="GT659" s="66"/>
      <c r="GU659" s="76"/>
      <c r="GV659" s="66"/>
      <c r="GW659" s="76"/>
      <c r="GX659" s="66"/>
      <c r="GY659" s="76"/>
      <c r="GZ659" s="66"/>
      <c r="HA659" s="76"/>
      <c r="HB659" s="66"/>
      <c r="HC659" s="76"/>
      <c r="HD659" s="66"/>
      <c r="HE659" s="76"/>
      <c r="HF659" s="66"/>
      <c r="HG659" s="76"/>
      <c r="HH659" s="66"/>
      <c r="HI659" s="76"/>
      <c r="HJ659" s="66"/>
      <c r="HK659" s="76"/>
      <c r="HL659" s="66"/>
      <c r="HM659" s="76"/>
      <c r="HN659" s="66"/>
      <c r="HO659" s="76"/>
      <c r="HP659" s="66"/>
      <c r="HQ659" s="76"/>
      <c r="HR659" s="66"/>
      <c r="HS659" s="76"/>
      <c r="HT659" s="66"/>
      <c r="HU659" s="76"/>
      <c r="HV659" s="66"/>
      <c r="HW659" s="76"/>
      <c r="HX659" s="66"/>
      <c r="HY659" s="76"/>
      <c r="HZ659" s="66"/>
      <c r="IA659" s="76"/>
      <c r="IB659" s="66"/>
      <c r="IC659" s="76"/>
      <c r="ID659" s="66"/>
      <c r="IE659" s="76"/>
      <c r="IF659" s="66"/>
      <c r="IG659" s="76"/>
      <c r="IH659" s="66"/>
      <c r="II659" s="76"/>
      <c r="IJ659" s="66"/>
      <c r="IK659" s="76"/>
      <c r="IL659" s="66"/>
      <c r="IM659" s="76"/>
      <c r="IN659" s="66"/>
      <c r="IO659" s="76"/>
      <c r="IP659" s="66"/>
      <c r="IQ659" s="76"/>
      <c r="IR659" s="66"/>
      <c r="IS659" s="76"/>
      <c r="IT659" s="66"/>
      <c r="IU659" s="76"/>
      <c r="IV659" s="66"/>
      <c r="IW659" s="76"/>
      <c r="IX659" s="66"/>
      <c r="IY659" s="76"/>
      <c r="IZ659" s="66"/>
      <c r="JA659" s="76"/>
      <c r="JB659" s="66"/>
      <c r="JC659" s="76"/>
      <c r="JD659" s="66"/>
      <c r="JE659" s="76"/>
      <c r="JF659" s="66"/>
      <c r="JG659" s="76"/>
      <c r="JH659" s="66"/>
      <c r="JI659" s="76"/>
      <c r="JJ659" s="66"/>
      <c r="JK659" s="76"/>
      <c r="JL659" s="66"/>
      <c r="JM659" s="76"/>
      <c r="JN659" s="66"/>
      <c r="JO659" s="76"/>
      <c r="JP659" s="66"/>
      <c r="JQ659" s="76"/>
      <c r="JR659" s="66"/>
      <c r="JS659" s="76"/>
      <c r="JT659" s="66"/>
      <c r="JU659" s="76"/>
      <c r="JV659" s="66"/>
      <c r="JW659" s="76"/>
      <c r="JX659" s="66"/>
      <c r="JY659" s="76"/>
      <c r="JZ659" s="66"/>
      <c r="KA659" s="76"/>
      <c r="KB659" s="66"/>
      <c r="KC659" s="76"/>
      <c r="KD659" s="66"/>
      <c r="KE659" s="76"/>
      <c r="KF659" s="66"/>
      <c r="KG659" s="76"/>
      <c r="KH659" s="66"/>
      <c r="KI659" s="76"/>
      <c r="KJ659" s="66"/>
      <c r="KK659" s="76"/>
      <c r="KL659" s="66"/>
      <c r="KM659" s="76"/>
      <c r="KN659" s="66"/>
      <c r="KO659" s="76"/>
      <c r="KP659" s="66"/>
      <c r="KQ659" s="76"/>
      <c r="KR659" s="66"/>
      <c r="KS659" s="76"/>
      <c r="KT659" s="66"/>
      <c r="KU659" s="76"/>
      <c r="KV659" s="66"/>
      <c r="KW659" s="76"/>
      <c r="KX659" s="66"/>
      <c r="KY659" s="76"/>
      <c r="KZ659" s="66"/>
      <c r="LA659" s="76"/>
      <c r="LB659" s="66"/>
      <c r="LC659" s="76"/>
      <c r="LD659" s="66"/>
      <c r="LE659" s="76"/>
      <c r="LF659" s="66"/>
      <c r="LG659" s="76"/>
      <c r="LH659" s="66"/>
      <c r="LI659" s="76"/>
      <c r="LJ659" s="66"/>
      <c r="LK659" s="76"/>
      <c r="LL659" s="66"/>
      <c r="LM659" s="76"/>
      <c r="LN659" s="66"/>
      <c r="LO659" s="76"/>
      <c r="LP659" s="66"/>
      <c r="LQ659" s="76"/>
      <c r="LR659" s="66"/>
      <c r="LS659" s="76"/>
      <c r="LT659" s="66"/>
      <c r="LU659" s="76"/>
      <c r="LV659" s="66"/>
      <c r="LW659" s="76"/>
      <c r="LX659" s="66"/>
      <c r="LY659" s="76"/>
      <c r="LZ659" s="66"/>
      <c r="MA659" s="76"/>
      <c r="MB659" s="66"/>
      <c r="MC659" s="76"/>
      <c r="MD659" s="66"/>
      <c r="MG659" s="1" t="str" cm="1">
        <f t="array" ref="MG659">IFERROR(INDEX(Paste_Here!$B$2:$B$850, MATCH(0, COUNTIF(MG$4:MG658, Paste_Here!$B$2:$B$850) + IF(Paste_Here!$B$2:$B$850="", 1, 0), 0)), "")</f>
        <v/>
      </c>
      <c r="MH659" s="1" t="str">
        <f>IF(MG659&lt;&gt;"", INDEX(Paste_Here!$A$2:$A$850, MATCH(MG659, Paste_Here!$B$2:$B$850, 0)), "")</f>
        <v/>
      </c>
      <c r="MI659" s="1" t="str">
        <f t="shared" si="88"/>
        <v/>
      </c>
      <c r="MJ659" s="1" t="str" cm="1">
        <f t="array" ref="MJ659">IFERROR(INDEX($MI$5:$MI$850, MATCH(SMALL(IF($MI$5:$MI$850&lt;&gt;"", COUNTIF($MI$5:$MI$850, "&lt;"&amp;$MI$5:$MI$850)+1), ROW()-ROW($MJ$5)+1), COUNTIF($MI$5:$MI$850, "&lt;"&amp;$MI$5:$MI$850)+1, 0)), "")</f>
        <v/>
      </c>
    </row>
    <row r="660" spans="1:348">
      <c r="A660" s="66"/>
      <c r="B660" s="76" t="str">
        <f t="shared" si="81"/>
        <v/>
      </c>
      <c r="C660" s="66"/>
      <c r="D660" s="76" t="str">
        <f>IFERROR(IF(B660&lt;&gt;"", IF(AND(INDEX(Paste_Here!B$2:B$850, MATCH(B660, Paste_Here!A$2:A$850, 0))&lt;&gt;"", ISNUMBER(VALUE(INDEX(Paste_Here!B$2:B$850, MATCH(B660, Paste_Here!A$2:A$850, 0))))), INDEX(Paste_Here!B$2:B$850, MATCH(B660, Paste_Here!A$2:A$850, 0)), ""), ""), "")</f>
        <v/>
      </c>
      <c r="E660" s="66"/>
      <c r="F660" s="76" t="str">
        <f>IFERROR(IF(B660&lt;&gt;"", IF(ISTEXT(INDEX(Paste_Here!K$2:K$850, MATCH(B660, Paste_Here!A$2:A$850, 0))), INDEX(Paste_Here!K$2:K$850, MATCH(B660, Paste_Here!A$2:A$850, 0)), ""), ""), "")</f>
        <v/>
      </c>
      <c r="G660" s="66"/>
      <c r="H660" s="76" t="str">
        <f>IFERROR(IF(B660&lt;&gt;"", IF(ISTEXT(INDEX(Paste_Here!C$2:C$850, MATCH(B660, Paste_Here!A$2:A$850, 0))), INDEX(Paste_Here!C$2:C$850, MATCH(B660, Paste_Here!A$2:A$850, 0)), ""), ""), "")</f>
        <v/>
      </c>
      <c r="I660" s="66"/>
      <c r="J660" s="76" t="str">
        <f>IFERROR(IF(B660&lt;&gt;"", IF(ISNUMBER(SEARCH("s", LOWER(INDEX(Paste_Here!M$2:M$850, MATCH(B660, Paste_Here!A$2:A$850, 0))))), "Yes", IF(INDEX(Paste_Here!M$2:M$850, MATCH(B660, Paste_Here!A$2:A$850, 0))&lt;&gt;"", "No", "")), ""), "")</f>
        <v/>
      </c>
      <c r="K660" s="66"/>
      <c r="L660" s="76" t="str">
        <f>IFERROR(IF(B660&lt;&gt;"", IF(ISNUMBER(SEARCH("yes", LOWER(INDEX(Paste_Here!E$2:E$850, MATCH(B660, Paste_Here!A$2:A$850, 0))))), "Yes", IF(ISNUMBER(SEARCH("no", LOWER(INDEX(Paste_Here!E$2:E$850, MATCH(B660, Paste_Here!A$2:A$850, 0))))), "No", "")), ""), "")</f>
        <v/>
      </c>
      <c r="M660" s="66"/>
      <c r="N660" s="76" t="str">
        <f>IFERROR(IF(B660&lt;&gt;"", IF(ISNUMBER(SEARCH("yes", LOWER(INDEX(Paste_Here!F$2:F$850, MATCH(B660, Paste_Here!A$2:A$850, 0))))), "Yes", IF(ISNUMBER(SEARCH("no", LOWER(INDEX(Paste_Here!F$2:F$850, MATCH(B660, Paste_Here!A$2:A$850, 0))))), "No", "")), ""), "")</f>
        <v/>
      </c>
      <c r="O660" s="66"/>
      <c r="P660" s="76" t="str">
        <f>IFERROR(IF(B660&lt;&gt;"", IF(ISNUMBER(SEARCH("yes", LOWER(INDEX(Paste_Here!L$2:L$850, MATCH(B660, Paste_Here!A$2:A$850, 0))))), "Yes", IF(ISNUMBER(SEARCH("no", LOWER(INDEX(Paste_Here!L$2:L$850, MATCH(B660, Paste_Here!A$2:A$850, 0))))), "No", "")), ""), "")</f>
        <v/>
      </c>
      <c r="Q660" s="66"/>
      <c r="R660" s="76" t="str">
        <f>IFERROR(IF(B660&lt;&gt;"", IF(ISNUMBER(SEARCH("transitional 2", LOWER(INDEX(Paste_Here!D$2:D$850, MATCH(B660, Paste_Here!A$2:A$850, 0))))), "T2", IF(ISNUMBER(SEARCH("transitional 1", LOWER(INDEX(Paste_Here!D$2:D$850, MATCH(B660, Paste_Here!A$2:A$850, 0))))), "T1", IF(ISNUMBER(SEARCH("waived ell services", LOWER(INDEX(Paste_Here!D$2:D$850, MATCH(B660, Paste_Here!A$2:A$850, 0))))), "W", IF(ISNUMBER(SEARCH("english language learner", LOWER(INDEX(Paste_Here!D$2:D$850, MATCH(B660, Paste_Here!A$2:A$850, 0))))), "L", "")))), ""), "")</f>
        <v/>
      </c>
      <c r="S660" s="66"/>
      <c r="T660" s="76" t="str">
        <f>IFERROR(IF(B660&lt;&gt;"", IF(ISNUMBER(SEARCH("yes", LOWER(INDEX(Paste_Here!I$2:I$850, MATCH(B660, Paste_Here!A$2:A$850, 0))))), "Yes", IF(ISNUMBER(SEARCH("no", LOWER(INDEX(Paste_Here!I$2:I$850, MATCH(B660, Paste_Here!A$2:A$850, 0))))), "No", "")), ""), "")</f>
        <v/>
      </c>
      <c r="U660" s="66"/>
      <c r="V660" s="76" t="str">
        <f>IFERROR(IF(B660&lt;&gt;"", IF(ISTEXT(INDEX(Paste_Here!J$2:J$850, MATCH(B660, Paste_Here!A$2:A$850, 0))), VALUE(INDEX(Paste_Here!J$2:J$850, MATCH(B660, Paste_Here!A$2:A$850, 0))), ""), ""), "")</f>
        <v/>
      </c>
      <c r="W660" s="66"/>
      <c r="X660" s="66"/>
      <c r="Y660" s="76" t="str">
        <f t="shared" si="82"/>
        <v/>
      </c>
      <c r="Z660" s="66"/>
      <c r="AA660" s="76" t="str">
        <f>IFERROR(IF(B660&lt;&gt;"", IF(AND(INDEX(Paste_Here!AI$2:AI$850, MATCH(B660, Paste_Here!A$2:A$850, 0))&lt;&gt;"", ISNUMBER(VALUE(INDEX(Paste_Here!AI$2:AI$850, MATCH(B660, Paste_Here!A$2:A$850, 0))))), INDEX(Paste_Here!AI$2:AI$850, MATCH(B660, Paste_Here!A$2:A$850, 0)), ""), ""), "")</f>
        <v/>
      </c>
      <c r="AB660" s="66"/>
      <c r="AC660" s="76" t="str">
        <f>IFERROR(IF(B660&lt;&gt;"", IF(AND(INDEX(Paste_Here!AJ$2:AJ$850, MATCH(B660, Paste_Here!A$2:A$850, 0))&lt;&gt;"", ISNUMBER(VALUE(INDEX(Paste_Here!AJ$2:AJ$850, MATCH(B660, Paste_Here!A$2:A$850, 0))))), INDEX(Paste_Here!AJ$2:AJ$850, MATCH(B660, Paste_Here!A$2:A$850, 0)), ""), ""), "")</f>
        <v/>
      </c>
      <c r="AD660" s="66"/>
      <c r="AE660" s="76" t="str">
        <f>IFERROR(IF(B660&lt;&gt;"", IF(AND(INDEX(Paste_Here!AK$2:AK$850, MATCH(B660, Paste_Here!A$2:A$850, 0))&lt;&gt;"", ISNUMBER(VALUE(INDEX(Paste_Here!AK$2:AK$850, MATCH(B660, Paste_Here!A$2:A$850, 0))))), INDEX(Paste_Here!AK$2:AK$850, MATCH(B660, Paste_Here!A$2:A$850, 0)), ""), ""), "")</f>
        <v/>
      </c>
      <c r="AF660" s="66"/>
      <c r="AG660" s="76" t="str">
        <f>IFERROR(IF(B660&lt;&gt;"", IF(AND(INDEX(Paste_Here!AL$2:AL$850, MATCH(B660, Paste_Here!A$2:A$850, 0))&lt;&gt;"", ISNUMBER(VALUE(INDEX(Paste_Here!AL$2:AL$850, MATCH(B660, Paste_Here!A$2:A$850, 0))))), INDEX(Paste_Here!AL$2:AL$850, MATCH(B660, Paste_Here!A$2:A$850, 0)), ""), ""), "")</f>
        <v/>
      </c>
      <c r="AH660" s="66"/>
      <c r="AI660" s="76" t="str">
        <f>IFERROR(IF(B660&lt;&gt;"", IF(AND(INDEX(Paste_Here!AH$2:AH$850, MATCH(B660, Paste_Here!A$2:A$850, 0))&lt;&gt;"", ISNUMBER(VALUE(INDEX(Paste_Here!AH$2:AH$850, MATCH(B660, Paste_Here!A$2:A$850, 0))))), IF(VALUE(INDEX(Paste_Here!AH$2:AH$850, MATCH(B660, Paste_Here!A$2:A$850, 0)))=0, "", INDEX(Paste_Here!AH$2:AH$850, MATCH(B660, Paste_Here!A$2:A$850, 0))), ""), ""), "")</f>
        <v/>
      </c>
      <c r="AJ660" s="66"/>
      <c r="AK660" s="76" t="str">
        <f>IFERROR(IF(B660&lt;&gt;"", IF(AND(INDEX(Paste_Here!N$2:N$850, MATCH(B660, Paste_Here!A$2:A$850, 0))&lt;&gt;"", ISNUMBER(VALUE(INDEX(Paste_Here!N$2:N$850, MATCH(B660, Paste_Here!A$2:A$850, 0))))), INDEX(Paste_Here!N$2:N$850, MATCH(B660, Paste_Here!A$2:A$850, 0)), ""), ""), "")</f>
        <v/>
      </c>
      <c r="AL660" s="66"/>
      <c r="AM660" s="76" t="str">
        <f>IFERROR(IF(B660&lt;&gt;"", IF(AND(INDEX(Paste_Here!O$2:O$850, MATCH(B660, Paste_Here!A$2:A$850, 0))&lt;&gt;"", ISNUMBER(VALUE(INDEX(Paste_Here!O$2:O$850, MATCH(B660, Paste_Here!A$2:A$850, 0))))), INDEX(Paste_Here!O$2:O$850, MATCH(B660, Paste_Here!A$2:A$850, 0)), ""), ""), "")</f>
        <v/>
      </c>
      <c r="AN660" s="66"/>
      <c r="AO660" s="76"/>
      <c r="AP660" s="66"/>
      <c r="AQ660" s="76"/>
      <c r="AR660" s="66"/>
      <c r="AS660" s="76"/>
      <c r="AT660" s="66"/>
      <c r="AU660" s="66"/>
      <c r="AV660" s="76" t="str">
        <f t="shared" si="83"/>
        <v/>
      </c>
      <c r="AW660" s="66"/>
      <c r="AX660" s="76" t="str">
        <f>IFERROR(IF(B660&lt;&gt;"", IF(ISNUMBER(SEARCH("Revealed-Potential (Primary Focus)", LOWER(INDEX(Paste_Here!Z$2:Z$850, MATCH(B660, Paste_Here!A$2:A$850, 0))))), "Rev-Potential: Prim", IF(ISNUMBER(SEARCH("Revealed-Potential (Secondary Focus)", LOWER(INDEX(Paste_Here!Z$2:Z$850, MATCH(B660, Paste_Here!A$2:A$850, 0))))), "Rev-Potential: Sec", IF(ISNUMBER(SEARCH("Monitoring", LOWER(INDEX(Paste_Here!Z$2:Z$850, MATCH(B660, Paste_Here!A$2:A$850, 0))))), "Monitoring", IF(ISNUMBER(SEARCH("At-Promise (Secondary Focus)", LOWER(INDEX(Paste_Here!Z$2:Z$850, MATCH(B660, Paste_Here!A$2:A$850, 0))))), "At-Promise: Sec", IF(ISNUMBER(SEARCH("At-Promise (Primary Focus)", LOWER(INDEX(Paste_Here!Z$2:Z$850, MATCH(B660, Paste_Here!A$2:A$850, 0))))), "At-Promise: Prim", ""))))), ""), "")</f>
        <v/>
      </c>
      <c r="AY660" s="66"/>
      <c r="AZ660" s="76"/>
      <c r="BA660" s="66"/>
      <c r="BB660" s="76"/>
      <c r="BC660" s="66"/>
      <c r="BD660" s="76"/>
      <c r="BE660" s="66"/>
      <c r="BF660" s="76"/>
      <c r="BG660" s="66"/>
      <c r="BH660" s="76"/>
      <c r="BI660" s="66"/>
      <c r="BJ660" s="66"/>
      <c r="BK660" s="76" t="str">
        <f t="shared" si="84"/>
        <v/>
      </c>
      <c r="BL660" s="66"/>
      <c r="BM660" s="76" t="str">
        <f>IFERROR(IF(B660&lt;&gt;"", IF(AND(ISNUMBER(VALUE(SUBSTITUTE(SUBSTITUTE(Paste_Here!R660, "br", "-"), "L", ""))), VALUE(SUBSTITUTE(SUBSTITUTE(Paste_Here!R660, "br", "-"), "L", "")) &gt;= 1095), "Yes", IF(AND(ISNUMBER(VALUE(SUBSTITUTE(SUBSTITUTE(Paste_Here!R660, "br", "-"), "L", ""))), VALUE(SUBSTITUTE(SUBSTITUTE(Paste_Here!R660, "br", "-"), "L", "")) &lt;= 1094), "No", "")), ""), "")</f>
        <v/>
      </c>
      <c r="BN660" s="66"/>
      <c r="BO660" s="76" t="str">
        <f>IFERROR(IF(B660&lt;&gt;"", IF(COUNTIF(INDEX(Paste_Here!Y$2:AB$850, MATCH(B660, Paste_Here!A$2:A$850, 0), 0), "yes") &gt; 0, "Yes", IF(COUNTIF(INDEX(Paste_Here!Y$2:AB$850, MATCH(B660, Paste_Here!A$2:A$850, 0), 0), "no") &gt; 0, "No", "")), ""), "")</f>
        <v/>
      </c>
      <c r="BP660" s="66"/>
      <c r="BQ660" s="76" t="str">
        <f>IFERROR(IF(B660&lt;&gt;"", IF(AND(ISNUMBER(VALUE(SUBSTITUTE(SUBSTITUTE(Paste_Here!U660, "em", "-"), "q", ""))), VALUE(SUBSTITUTE(SUBSTITUTE(Paste_Here!U660, "em", "-"), "q", "")) &gt;= 910), "Yes", IF(AND(ISNUMBER(VALUE(SUBSTITUTE(SUBSTITUTE(Paste_Here!U660, "em", "-"), "q", ""))), VALUE(SUBSTITUTE(SUBSTITUTE(Paste_Here!U660, "em", "-"), "q", "")) &lt;= 909), "No", "")), ""), "")</f>
        <v/>
      </c>
      <c r="BR660" s="66"/>
      <c r="BS660" s="76" t="str">
        <f>IFERROR(IF(B660&lt;&gt;"", IF(AND(INDEX(Paste_Here!X$2:X$850, MATCH(B660, Paste_Here!A$2:A$850, 0))&lt;&gt;"", ISNUMBER(VALUE(INDEX(Paste_Here!X$2:X$850, MATCH(B660, Paste_Here!A$2:A$850, 0))))), INDEX(Paste_Here!X$2:X$850, MATCH(B660, Paste_Here!A$2:A$850, 0)), ""), ""), "")</f>
        <v/>
      </c>
      <c r="BT660" s="66"/>
      <c r="BU660" s="76" t="str">
        <f>IFERROR(IF(B660&lt;&gt;"", IF(ISNUMBER(VALUE(INDEX(Paste_Here!G$2:G$850, MATCH(B660, Paste_Here!A$2:A$850, 0)))), IF(VALUE(INDEX(Paste_Here!G$2:G$850, MATCH(B660, Paste_Here!A$2:A$850, 0)))=0, "No", IF(AND(VALUE(INDEX(Paste_Here!G$2:G$850, MATCH(B660, Paste_Here!A$2:A$850, 0)))&gt;=1, VALUE(INDEX(Paste_Here!G$2:G$850, MATCH(B660, Paste_Here!A$2:A$850, 0)))&lt;=4), VALUE(INDEX(Paste_Here!G$2:G$850, MATCH(B660, Paste_Here!A$2:A$850, 0))), "")), ""), ""), "")</f>
        <v/>
      </c>
      <c r="BV660" s="66"/>
      <c r="BW660" s="76" t="str">
        <f>IFERROR(IF(B660&lt;&gt;"", IF(ISNUMBER(VALUE(INDEX(Paste_Here!H$2:H$850, MATCH(B660, Paste_Here!A$2:A$850, 0)))), IF(VALUE(INDEX(Paste_Here!H$2:H$850, MATCH(B660, Paste_Here!A$2:A$850, 0)))=0, "No", IF(AND(VALUE(INDEX(Paste_Here!H$2:H$850, MATCH(B660, Paste_Here!A$2:A$850, 0)))&gt;=1, VALUE(INDEX(Paste_Here!H$2:H$850, MATCH(B660, Paste_Here!A$2:A$850, 0)))&lt;=4), VALUE(INDEX(Paste_Here!H$2:H$850, MATCH(B660, Paste_Here!A$2:A$850, 0))), "")), ""), ""), "")</f>
        <v/>
      </c>
      <c r="BX660" s="66"/>
      <c r="BY660" s="76"/>
      <c r="BZ660" s="66"/>
      <c r="CA660" s="76"/>
      <c r="CB660" s="66"/>
      <c r="CC660" s="66"/>
      <c r="CD660" s="76" t="str">
        <f t="shared" si="85"/>
        <v/>
      </c>
      <c r="CE660" s="66"/>
      <c r="CF660" s="76" t="str">
        <f>IFERROR(IF(B660&lt;&gt;"", IF(AND(INDEX(Paste_Here!P$2:P$850, MATCH(B660, Paste_Here!A$2:A$850, 0))&lt;&gt;"", ISNUMBER(VALUE(INDEX(Paste_Here!P$2:P$850, MATCH(B660, Paste_Here!A$2:A$850, 0))))), INDEX(Paste_Here!P$2:P$850, MATCH(B660, Paste_Here!A$2:A$850, 0)), ""), ""), "")</f>
        <v/>
      </c>
      <c r="CG660" s="66"/>
      <c r="CH660" s="76" t="str">
        <f>IFERROR(IF(B660&lt;&gt;"", IF(ISNUMBER(SEARCH("highrisk", LOWER(INDEX(Paste_Here!Q$2:Q$850, MATCH(B660, Paste_Here!A$2:A$850, 0))))), "High Risk", IF(ISNUMBER(SEARCH("lowrisk", LOWER(INDEX(Paste_Here!Q$2:Q$850, MATCH(B660, Paste_Here!A$2:A$850, 0))))), "Low Risk", IF(ISNUMBER(SEARCH("somerisk", LOWER(INDEX(Paste_Here!Q$2:Q$850, MATCH(B660, Paste_Here!A$2:A$850, 0))))), "Some Risk", ""))), ""), "")</f>
        <v/>
      </c>
      <c r="CI660" s="66"/>
      <c r="CJ660" s="76" t="str">
        <f>IFERROR(IF(B660&lt;&gt;"", IF(AND(INDEX(Paste_Here!AA$2:AA$850, MATCH(B660, Paste_Here!A$2:A$850, 0))&lt;&gt;"", ISNUMBER(VALUE(INDEX(Paste_Here!AA$2:AA$850, MATCH(B660, Paste_Here!A$2:A$850, 0))))), INDEX(Paste_Here!AA$2:AA$850, MATCH(B660, Paste_Here!A$2:A$850, 0)), ""), ""), "")</f>
        <v/>
      </c>
      <c r="CK660" s="66"/>
      <c r="CL660" s="76" t="str">
        <f>IFERROR(IF(B660&lt;&gt;"", IF(LOWER(INDEX(Paste_Here!AB$2:AB$850, MATCH(B660, Paste_Here!A$2:A$850, 0)))="approaching expectations", "Approaching", IF(LOWER(INDEX(Paste_Here!AB$2:AB$850, MATCH(B660, Paste_Here!A$2:A$850, 0)))="met expectations", "Met", IF(LOWER(INDEX(Paste_Here!AB$2:AB$850, MATCH(B660, Paste_Here!A$2:A$850, 0)))="exceeded expectations", "Exceeded", IF(LOWER(INDEX(Paste_Here!AB$2:AB$850, MATCH(B660, Paste_Here!A$2:A$850, 0)))="below expectations", "Below", "")))), ""), "")</f>
        <v/>
      </c>
      <c r="CM660" s="66"/>
      <c r="CN660" s="76" t="str">
        <f>IFERROR(IF(B660&lt;&gt;"", IF(AND(INDEX(Paste_Here!AC$2:AC$850, MATCH(B660, Paste_Here!A$2:A$850, 0))&lt;&gt;"", ISNUMBER(VALUE(INDEX(Paste_Here!AC$2:AC$850, MATCH(B660, Paste_Here!A$2:A$850, 0))))), INDEX(Paste_Here!AC$2:AC$850, MATCH(B660, Paste_Here!A$2:A$850, 0)), ""), ""), "")</f>
        <v/>
      </c>
      <c r="CO660" s="66"/>
      <c r="CP660" s="76"/>
      <c r="CQ660" s="66"/>
      <c r="CR660" s="76"/>
      <c r="CS660" s="66"/>
      <c r="CT660" s="76"/>
      <c r="CU660" s="66"/>
      <c r="CV660" s="76"/>
      <c r="CW660" s="66"/>
      <c r="CX660" s="76"/>
      <c r="CY660" s="66"/>
      <c r="CZ660" s="66"/>
      <c r="DA660" s="76" t="str">
        <f t="shared" si="86"/>
        <v/>
      </c>
      <c r="DB660" s="66"/>
      <c r="DC660" s="76" t="str">
        <f>IFERROR(IF(B660&lt;&gt;"", IF(AND(INDEX(Paste_Here!V$2:V$850, MATCH(B660, Paste_Here!A$2:A$850, 0))&lt;&gt;"", ISNUMBER(VALUE(INDEX(Paste_Here!V$2:V$850, MATCH(B660, Paste_Here!A$2:A$850, 0))))), INDEX(Paste_Here!V$2:V$850, MATCH(B660, Paste_Here!A$2:A$850, 0)), ""), ""), "")</f>
        <v/>
      </c>
      <c r="DD660" s="66"/>
      <c r="DE660" s="76" t="str">
        <f>IFERROR(IF(B660&lt;&gt;"", IF(ISNUMBER(SEARCH("highrisk", LOWER(INDEX(Paste_Here!W$2:W$850, MATCH(B660, Paste_Here!A$2:A$850, 0))))), "High Risk", IF(ISNUMBER(SEARCH("lowrisk", LOWER(INDEX(Paste_Here!W$2:W$850, MATCH(B660, Paste_Here!A$2:A$850, 0))))), "Low Risk", IF(ISNUMBER(SEARCH("somerisk", LOWER(INDEX(Paste_Here!W$2:W$850, MATCH(B660, Paste_Here!A$2:A$850, 0))))), "Some Risk", ""))), ""), "")</f>
        <v/>
      </c>
      <c r="DF660" s="66"/>
      <c r="DG660" s="76" t="str">
        <f>IFERROR(IF(B660&lt;&gt;"", IF(AND(INDEX(Paste_Here!S$2:S$850, MATCH(B660, Paste_Here!A$2:A$850, 0))&lt;&gt;"", ISNUMBER(VALUE(INDEX(Paste_Here!S$2:S$850, MATCH(B660, Paste_Here!A$2:A$850, 0))))), INDEX(Paste_Here!S$2:S$850, MATCH(B660, Paste_Here!A$2:A$850, 0)), ""), ""), "")</f>
        <v/>
      </c>
      <c r="DH660" s="66"/>
      <c r="DI660" s="76" t="str">
        <f>IFERROR(IF(B660&lt;&gt;"", IF(ISNUMBER(SEARCH("highrisk", LOWER(INDEX(Paste_Here!T$2:T$850, MATCH(B660, Paste_Here!A$2:A$850, 0))))), "High Risk", IF(ISNUMBER(SEARCH("lowrisk", LOWER(INDEX(Paste_Here!T$2:T$850, MATCH(B660, Paste_Here!A$2:A$850, 0))))), "Low Risk", IF(ISNUMBER(SEARCH("somerisk", LOWER(INDEX(Paste_Here!T$2:T$850, MATCH(B660, Paste_Here!A$2:A$850, 0))))), "Some Risk", ""))), ""), "")</f>
        <v/>
      </c>
      <c r="DJ660" s="66"/>
      <c r="DK660" s="76" t="str">
        <f>IFERROR(IF(B660&lt;&gt;"", IF(AND(INDEX(Paste_Here!AD$2:AD$850, MATCH(B660, Paste_Here!A$2:A$850, 0))&lt;&gt;"", ISNUMBER(VALUE(INDEX(Paste_Here!AD$2:AD$850, MATCH(B660, Paste_Here!A$2:A$850, 0))))), INDEX(Paste_Here!AD$2:AD$850, MATCH(B660, Paste_Here!A$2:A$850, 0)), ""), ""), "")</f>
        <v/>
      </c>
      <c r="DL660" s="66"/>
      <c r="DM660" s="76" t="str">
        <f>IFERROR(IF(B660&lt;&gt;"", IF(LOWER(INDEX(Paste_Here!AE$2:AE$850, MATCH(B660, Paste_Here!A$2:A$850, 0)))="approaching expectations", "Approaching", IF(LOWER(INDEX(Paste_Here!AE$2:AE$850, MATCH(B660, Paste_Here!A$2:A$850, 0)))="met expectations", "Met", IF(LOWER(INDEX(Paste_Here!AE$2:AE$850, MATCH(B660, Paste_Here!A$2:A$850, 0)))="exceeded expectations", "Exceeded", IF(LOWER(INDEX(Paste_Here!AE$2:AE$850, MATCH(B660, Paste_Here!A$2:A$850, 0)))="below expectations", "Below", "")))), ""), "")</f>
        <v/>
      </c>
      <c r="DN660" s="66"/>
      <c r="DO660" s="76"/>
      <c r="DP660" s="66"/>
      <c r="DQ660" s="76"/>
      <c r="DR660" s="66"/>
      <c r="DS660" s="76"/>
      <c r="DT660" s="66"/>
      <c r="DU660" s="76"/>
      <c r="DV660" s="66"/>
      <c r="DW660" s="66"/>
      <c r="DX660" s="76" t="str">
        <f t="shared" si="87"/>
        <v/>
      </c>
      <c r="DY660" s="66"/>
      <c r="DZ660" s="76"/>
      <c r="EA660" s="66"/>
      <c r="EB660" s="76"/>
      <c r="EC660" s="66"/>
      <c r="ED660" s="76" t="str">
        <f>IFERROR(IF(B660&lt;&gt;"", IF(AND(INDEX(Paste_Here!AF$2:AF$850, MATCH(B660, Paste_Here!A$2:A$850, 0))&lt;&gt;"", ISNUMBER(VALUE(INDEX(Paste_Here!AF$2:AF$850, MATCH(B660, Paste_Here!A$2:A$850, 0))))), INDEX(Paste_Here!AF$2:AF$850, MATCH(B660, Paste_Here!A$2:A$850, 0)), ""), ""), "")</f>
        <v/>
      </c>
      <c r="EE660" s="66"/>
      <c r="EF660" s="76"/>
      <c r="EG660" s="66"/>
      <c r="EH660" s="76"/>
      <c r="EI660" s="66"/>
      <c r="EJ660" s="76" t="str">
        <f>IFERROR(IF(B660&lt;&gt;"", IF(AND(INDEX(Paste_Here!AG$2:AG$850, MATCH(B660, Paste_Here!A$2:A$850, 0))&lt;&gt;"", ISNUMBER(VALUE(INDEX(Paste_Here!AG$2:AG$850, MATCH(B660, Paste_Here!A$2:A$850, 0))))), INDEX(Paste_Here!AG$2:AG$850, MATCH(B660, Paste_Here!A$2:A$850, 0)), ""), ""), "")</f>
        <v/>
      </c>
      <c r="EK660" s="66"/>
      <c r="EL660" s="76"/>
      <c r="EM660" s="66"/>
      <c r="EN660" s="76"/>
      <c r="EO660" s="66"/>
      <c r="EP660" s="76"/>
      <c r="EQ660" s="66"/>
      <c r="ER660" s="76"/>
      <c r="ES660" s="66"/>
      <c r="ET660" s="66"/>
      <c r="EU660" s="76"/>
      <c r="EV660" s="66"/>
      <c r="EW660" s="76"/>
      <c r="EX660" s="66"/>
      <c r="EY660" s="76"/>
      <c r="EZ660" s="66"/>
      <c r="FA660" s="76"/>
      <c r="FB660" s="66"/>
      <c r="FC660" s="76"/>
      <c r="FD660" s="66"/>
      <c r="FE660" s="76"/>
      <c r="FF660" s="66"/>
      <c r="FG660" s="76"/>
      <c r="FH660" s="66"/>
      <c r="FI660" s="76"/>
      <c r="FJ660" s="66"/>
      <c r="FK660" s="76"/>
      <c r="FL660" s="66"/>
      <c r="FM660" s="76"/>
      <c r="FN660" s="66"/>
      <c r="FO660" s="76"/>
      <c r="FP660" s="66"/>
      <c r="FQ660" s="76"/>
      <c r="FR660" s="66"/>
      <c r="FS660" s="76"/>
      <c r="FT660" s="66"/>
      <c r="FU660" s="76"/>
      <c r="FV660" s="66"/>
      <c r="FW660" s="76"/>
      <c r="FX660" s="66"/>
      <c r="FY660" s="76"/>
      <c r="FZ660" s="66"/>
      <c r="GA660" s="76"/>
      <c r="GB660" s="66"/>
      <c r="GC660" s="76"/>
      <c r="GD660" s="66"/>
      <c r="GE660" s="76"/>
      <c r="GF660" s="66"/>
      <c r="GG660" s="76"/>
      <c r="GH660" s="66"/>
      <c r="GI660" s="76"/>
      <c r="GJ660" s="66"/>
      <c r="GK660" s="76"/>
      <c r="GL660" s="66"/>
      <c r="GM660" s="76"/>
      <c r="GN660" s="66"/>
      <c r="GO660" s="76"/>
      <c r="GP660" s="66"/>
      <c r="GQ660" s="76"/>
      <c r="GR660" s="66"/>
      <c r="GS660" s="76"/>
      <c r="GT660" s="66"/>
      <c r="GU660" s="76"/>
      <c r="GV660" s="66"/>
      <c r="GW660" s="76"/>
      <c r="GX660" s="66"/>
      <c r="GY660" s="76"/>
      <c r="GZ660" s="66"/>
      <c r="HA660" s="76"/>
      <c r="HB660" s="66"/>
      <c r="HC660" s="76"/>
      <c r="HD660" s="66"/>
      <c r="HE660" s="76"/>
      <c r="HF660" s="66"/>
      <c r="HG660" s="76"/>
      <c r="HH660" s="66"/>
      <c r="HI660" s="76"/>
      <c r="HJ660" s="66"/>
      <c r="HK660" s="76"/>
      <c r="HL660" s="66"/>
      <c r="HM660" s="76"/>
      <c r="HN660" s="66"/>
      <c r="HO660" s="76"/>
      <c r="HP660" s="66"/>
      <c r="HQ660" s="76"/>
      <c r="HR660" s="66"/>
      <c r="HS660" s="76"/>
      <c r="HT660" s="66"/>
      <c r="HU660" s="76"/>
      <c r="HV660" s="66"/>
      <c r="HW660" s="76"/>
      <c r="HX660" s="66"/>
      <c r="HY660" s="76"/>
      <c r="HZ660" s="66"/>
      <c r="IA660" s="76"/>
      <c r="IB660" s="66"/>
      <c r="IC660" s="76"/>
      <c r="ID660" s="66"/>
      <c r="IE660" s="76"/>
      <c r="IF660" s="66"/>
      <c r="IG660" s="76"/>
      <c r="IH660" s="66"/>
      <c r="II660" s="76"/>
      <c r="IJ660" s="66"/>
      <c r="IK660" s="76"/>
      <c r="IL660" s="66"/>
      <c r="IM660" s="76"/>
      <c r="IN660" s="66"/>
      <c r="IO660" s="76"/>
      <c r="IP660" s="66"/>
      <c r="IQ660" s="76"/>
      <c r="IR660" s="66"/>
      <c r="IS660" s="76"/>
      <c r="IT660" s="66"/>
      <c r="IU660" s="76"/>
      <c r="IV660" s="66"/>
      <c r="IW660" s="76"/>
      <c r="IX660" s="66"/>
      <c r="IY660" s="76"/>
      <c r="IZ660" s="66"/>
      <c r="JA660" s="76"/>
      <c r="JB660" s="66"/>
      <c r="JC660" s="76"/>
      <c r="JD660" s="66"/>
      <c r="JE660" s="76"/>
      <c r="JF660" s="66"/>
      <c r="JG660" s="76"/>
      <c r="JH660" s="66"/>
      <c r="JI660" s="76"/>
      <c r="JJ660" s="66"/>
      <c r="JK660" s="76"/>
      <c r="JL660" s="66"/>
      <c r="JM660" s="76"/>
      <c r="JN660" s="66"/>
      <c r="JO660" s="76"/>
      <c r="JP660" s="66"/>
      <c r="JQ660" s="76"/>
      <c r="JR660" s="66"/>
      <c r="JS660" s="76"/>
      <c r="JT660" s="66"/>
      <c r="JU660" s="76"/>
      <c r="JV660" s="66"/>
      <c r="JW660" s="76"/>
      <c r="JX660" s="66"/>
      <c r="JY660" s="76"/>
      <c r="JZ660" s="66"/>
      <c r="KA660" s="76"/>
      <c r="KB660" s="66"/>
      <c r="KC660" s="76"/>
      <c r="KD660" s="66"/>
      <c r="KE660" s="76"/>
      <c r="KF660" s="66"/>
      <c r="KG660" s="76"/>
      <c r="KH660" s="66"/>
      <c r="KI660" s="76"/>
      <c r="KJ660" s="66"/>
      <c r="KK660" s="76"/>
      <c r="KL660" s="66"/>
      <c r="KM660" s="76"/>
      <c r="KN660" s="66"/>
      <c r="KO660" s="76"/>
      <c r="KP660" s="66"/>
      <c r="KQ660" s="76"/>
      <c r="KR660" s="66"/>
      <c r="KS660" s="76"/>
      <c r="KT660" s="66"/>
      <c r="KU660" s="76"/>
      <c r="KV660" s="66"/>
      <c r="KW660" s="76"/>
      <c r="KX660" s="66"/>
      <c r="KY660" s="76"/>
      <c r="KZ660" s="66"/>
      <c r="LA660" s="76"/>
      <c r="LB660" s="66"/>
      <c r="LC660" s="76"/>
      <c r="LD660" s="66"/>
      <c r="LE660" s="76"/>
      <c r="LF660" s="66"/>
      <c r="LG660" s="76"/>
      <c r="LH660" s="66"/>
      <c r="LI660" s="76"/>
      <c r="LJ660" s="66"/>
      <c r="LK660" s="76"/>
      <c r="LL660" s="66"/>
      <c r="LM660" s="76"/>
      <c r="LN660" s="66"/>
      <c r="LO660" s="76"/>
      <c r="LP660" s="66"/>
      <c r="LQ660" s="76"/>
      <c r="LR660" s="66"/>
      <c r="LS660" s="76"/>
      <c r="LT660" s="66"/>
      <c r="LU660" s="76"/>
      <c r="LV660" s="66"/>
      <c r="LW660" s="76"/>
      <c r="LX660" s="66"/>
      <c r="LY660" s="76"/>
      <c r="LZ660" s="66"/>
      <c r="MA660" s="76"/>
      <c r="MB660" s="66"/>
      <c r="MC660" s="76"/>
      <c r="MD660" s="66"/>
      <c r="MG660" s="1" t="str" cm="1">
        <f t="array" ref="MG660">IFERROR(INDEX(Paste_Here!$B$2:$B$850, MATCH(0, COUNTIF(MG$4:MG659, Paste_Here!$B$2:$B$850) + IF(Paste_Here!$B$2:$B$850="", 1, 0), 0)), "")</f>
        <v/>
      </c>
      <c r="MH660" s="1" t="str">
        <f>IF(MG660&lt;&gt;"", INDEX(Paste_Here!$A$2:$A$850, MATCH(MG660, Paste_Here!$B$2:$B$850, 0)), "")</f>
        <v/>
      </c>
      <c r="MI660" s="1" t="str">
        <f t="shared" si="88"/>
        <v/>
      </c>
      <c r="MJ660" s="1" t="str" cm="1">
        <f t="array" ref="MJ660">IFERROR(INDEX($MI$5:$MI$850, MATCH(SMALL(IF($MI$5:$MI$850&lt;&gt;"", COUNTIF($MI$5:$MI$850, "&lt;"&amp;$MI$5:$MI$850)+1), ROW()-ROW($MJ$5)+1), COUNTIF($MI$5:$MI$850, "&lt;"&amp;$MI$5:$MI$850)+1, 0)), "")</f>
        <v/>
      </c>
    </row>
    <row r="661" spans="1:348">
      <c r="A661" s="66"/>
      <c r="B661" s="76" t="str">
        <f t="shared" si="81"/>
        <v/>
      </c>
      <c r="C661" s="66"/>
      <c r="D661" s="76" t="str">
        <f>IFERROR(IF(B661&lt;&gt;"", IF(AND(INDEX(Paste_Here!B$2:B$850, MATCH(B661, Paste_Here!A$2:A$850, 0))&lt;&gt;"", ISNUMBER(VALUE(INDEX(Paste_Here!B$2:B$850, MATCH(B661, Paste_Here!A$2:A$850, 0))))), INDEX(Paste_Here!B$2:B$850, MATCH(B661, Paste_Here!A$2:A$850, 0)), ""), ""), "")</f>
        <v/>
      </c>
      <c r="E661" s="66"/>
      <c r="F661" s="76" t="str">
        <f>IFERROR(IF(B661&lt;&gt;"", IF(ISTEXT(INDEX(Paste_Here!K$2:K$850, MATCH(B661, Paste_Here!A$2:A$850, 0))), INDEX(Paste_Here!K$2:K$850, MATCH(B661, Paste_Here!A$2:A$850, 0)), ""), ""), "")</f>
        <v/>
      </c>
      <c r="G661" s="66"/>
      <c r="H661" s="76" t="str">
        <f>IFERROR(IF(B661&lt;&gt;"", IF(ISTEXT(INDEX(Paste_Here!C$2:C$850, MATCH(B661, Paste_Here!A$2:A$850, 0))), INDEX(Paste_Here!C$2:C$850, MATCH(B661, Paste_Here!A$2:A$850, 0)), ""), ""), "")</f>
        <v/>
      </c>
      <c r="I661" s="66"/>
      <c r="J661" s="76" t="str">
        <f>IFERROR(IF(B661&lt;&gt;"", IF(ISNUMBER(SEARCH("s", LOWER(INDEX(Paste_Here!M$2:M$850, MATCH(B661, Paste_Here!A$2:A$850, 0))))), "Yes", IF(INDEX(Paste_Here!M$2:M$850, MATCH(B661, Paste_Here!A$2:A$850, 0))&lt;&gt;"", "No", "")), ""), "")</f>
        <v/>
      </c>
      <c r="K661" s="66"/>
      <c r="L661" s="76" t="str">
        <f>IFERROR(IF(B661&lt;&gt;"", IF(ISNUMBER(SEARCH("yes", LOWER(INDEX(Paste_Here!E$2:E$850, MATCH(B661, Paste_Here!A$2:A$850, 0))))), "Yes", IF(ISNUMBER(SEARCH("no", LOWER(INDEX(Paste_Here!E$2:E$850, MATCH(B661, Paste_Here!A$2:A$850, 0))))), "No", "")), ""), "")</f>
        <v/>
      </c>
      <c r="M661" s="66"/>
      <c r="N661" s="76" t="str">
        <f>IFERROR(IF(B661&lt;&gt;"", IF(ISNUMBER(SEARCH("yes", LOWER(INDEX(Paste_Here!F$2:F$850, MATCH(B661, Paste_Here!A$2:A$850, 0))))), "Yes", IF(ISNUMBER(SEARCH("no", LOWER(INDEX(Paste_Here!F$2:F$850, MATCH(B661, Paste_Here!A$2:A$850, 0))))), "No", "")), ""), "")</f>
        <v/>
      </c>
      <c r="O661" s="66"/>
      <c r="P661" s="76" t="str">
        <f>IFERROR(IF(B661&lt;&gt;"", IF(ISNUMBER(SEARCH("yes", LOWER(INDEX(Paste_Here!L$2:L$850, MATCH(B661, Paste_Here!A$2:A$850, 0))))), "Yes", IF(ISNUMBER(SEARCH("no", LOWER(INDEX(Paste_Here!L$2:L$850, MATCH(B661, Paste_Here!A$2:A$850, 0))))), "No", "")), ""), "")</f>
        <v/>
      </c>
      <c r="Q661" s="66"/>
      <c r="R661" s="76" t="str">
        <f>IFERROR(IF(B661&lt;&gt;"", IF(ISNUMBER(SEARCH("transitional 2", LOWER(INDEX(Paste_Here!D$2:D$850, MATCH(B661, Paste_Here!A$2:A$850, 0))))), "T2", IF(ISNUMBER(SEARCH("transitional 1", LOWER(INDEX(Paste_Here!D$2:D$850, MATCH(B661, Paste_Here!A$2:A$850, 0))))), "T1", IF(ISNUMBER(SEARCH("waived ell services", LOWER(INDEX(Paste_Here!D$2:D$850, MATCH(B661, Paste_Here!A$2:A$850, 0))))), "W", IF(ISNUMBER(SEARCH("english language learner", LOWER(INDEX(Paste_Here!D$2:D$850, MATCH(B661, Paste_Here!A$2:A$850, 0))))), "L", "")))), ""), "")</f>
        <v/>
      </c>
      <c r="S661" s="66"/>
      <c r="T661" s="76" t="str">
        <f>IFERROR(IF(B661&lt;&gt;"", IF(ISNUMBER(SEARCH("yes", LOWER(INDEX(Paste_Here!I$2:I$850, MATCH(B661, Paste_Here!A$2:A$850, 0))))), "Yes", IF(ISNUMBER(SEARCH("no", LOWER(INDEX(Paste_Here!I$2:I$850, MATCH(B661, Paste_Here!A$2:A$850, 0))))), "No", "")), ""), "")</f>
        <v/>
      </c>
      <c r="U661" s="66"/>
      <c r="V661" s="76" t="str">
        <f>IFERROR(IF(B661&lt;&gt;"", IF(ISTEXT(INDEX(Paste_Here!J$2:J$850, MATCH(B661, Paste_Here!A$2:A$850, 0))), VALUE(INDEX(Paste_Here!J$2:J$850, MATCH(B661, Paste_Here!A$2:A$850, 0))), ""), ""), "")</f>
        <v/>
      </c>
      <c r="W661" s="66"/>
      <c r="X661" s="66"/>
      <c r="Y661" s="76" t="str">
        <f t="shared" si="82"/>
        <v/>
      </c>
      <c r="Z661" s="66"/>
      <c r="AA661" s="76" t="str">
        <f>IFERROR(IF(B661&lt;&gt;"", IF(AND(INDEX(Paste_Here!AI$2:AI$850, MATCH(B661, Paste_Here!A$2:A$850, 0))&lt;&gt;"", ISNUMBER(VALUE(INDEX(Paste_Here!AI$2:AI$850, MATCH(B661, Paste_Here!A$2:A$850, 0))))), INDEX(Paste_Here!AI$2:AI$850, MATCH(B661, Paste_Here!A$2:A$850, 0)), ""), ""), "")</f>
        <v/>
      </c>
      <c r="AB661" s="66"/>
      <c r="AC661" s="76" t="str">
        <f>IFERROR(IF(B661&lt;&gt;"", IF(AND(INDEX(Paste_Here!AJ$2:AJ$850, MATCH(B661, Paste_Here!A$2:A$850, 0))&lt;&gt;"", ISNUMBER(VALUE(INDEX(Paste_Here!AJ$2:AJ$850, MATCH(B661, Paste_Here!A$2:A$850, 0))))), INDEX(Paste_Here!AJ$2:AJ$850, MATCH(B661, Paste_Here!A$2:A$850, 0)), ""), ""), "")</f>
        <v/>
      </c>
      <c r="AD661" s="66"/>
      <c r="AE661" s="76" t="str">
        <f>IFERROR(IF(B661&lt;&gt;"", IF(AND(INDEX(Paste_Here!AK$2:AK$850, MATCH(B661, Paste_Here!A$2:A$850, 0))&lt;&gt;"", ISNUMBER(VALUE(INDEX(Paste_Here!AK$2:AK$850, MATCH(B661, Paste_Here!A$2:A$850, 0))))), INDEX(Paste_Here!AK$2:AK$850, MATCH(B661, Paste_Here!A$2:A$850, 0)), ""), ""), "")</f>
        <v/>
      </c>
      <c r="AF661" s="66"/>
      <c r="AG661" s="76" t="str">
        <f>IFERROR(IF(B661&lt;&gt;"", IF(AND(INDEX(Paste_Here!AL$2:AL$850, MATCH(B661, Paste_Here!A$2:A$850, 0))&lt;&gt;"", ISNUMBER(VALUE(INDEX(Paste_Here!AL$2:AL$850, MATCH(B661, Paste_Here!A$2:A$850, 0))))), INDEX(Paste_Here!AL$2:AL$850, MATCH(B661, Paste_Here!A$2:A$850, 0)), ""), ""), "")</f>
        <v/>
      </c>
      <c r="AH661" s="66"/>
      <c r="AI661" s="76" t="str">
        <f>IFERROR(IF(B661&lt;&gt;"", IF(AND(INDEX(Paste_Here!AH$2:AH$850, MATCH(B661, Paste_Here!A$2:A$850, 0))&lt;&gt;"", ISNUMBER(VALUE(INDEX(Paste_Here!AH$2:AH$850, MATCH(B661, Paste_Here!A$2:A$850, 0))))), IF(VALUE(INDEX(Paste_Here!AH$2:AH$850, MATCH(B661, Paste_Here!A$2:A$850, 0)))=0, "", INDEX(Paste_Here!AH$2:AH$850, MATCH(B661, Paste_Here!A$2:A$850, 0))), ""), ""), "")</f>
        <v/>
      </c>
      <c r="AJ661" s="66"/>
      <c r="AK661" s="76" t="str">
        <f>IFERROR(IF(B661&lt;&gt;"", IF(AND(INDEX(Paste_Here!N$2:N$850, MATCH(B661, Paste_Here!A$2:A$850, 0))&lt;&gt;"", ISNUMBER(VALUE(INDEX(Paste_Here!N$2:N$850, MATCH(B661, Paste_Here!A$2:A$850, 0))))), INDEX(Paste_Here!N$2:N$850, MATCH(B661, Paste_Here!A$2:A$850, 0)), ""), ""), "")</f>
        <v/>
      </c>
      <c r="AL661" s="66"/>
      <c r="AM661" s="76" t="str">
        <f>IFERROR(IF(B661&lt;&gt;"", IF(AND(INDEX(Paste_Here!O$2:O$850, MATCH(B661, Paste_Here!A$2:A$850, 0))&lt;&gt;"", ISNUMBER(VALUE(INDEX(Paste_Here!O$2:O$850, MATCH(B661, Paste_Here!A$2:A$850, 0))))), INDEX(Paste_Here!O$2:O$850, MATCH(B661, Paste_Here!A$2:A$850, 0)), ""), ""), "")</f>
        <v/>
      </c>
      <c r="AN661" s="66"/>
      <c r="AO661" s="76"/>
      <c r="AP661" s="66"/>
      <c r="AQ661" s="76"/>
      <c r="AR661" s="66"/>
      <c r="AS661" s="76"/>
      <c r="AT661" s="66"/>
      <c r="AU661" s="66"/>
      <c r="AV661" s="76" t="str">
        <f t="shared" si="83"/>
        <v/>
      </c>
      <c r="AW661" s="66"/>
      <c r="AX661" s="76" t="str">
        <f>IFERROR(IF(B661&lt;&gt;"", IF(ISNUMBER(SEARCH("Revealed-Potential (Primary Focus)", LOWER(INDEX(Paste_Here!Z$2:Z$850, MATCH(B661, Paste_Here!A$2:A$850, 0))))), "Rev-Potential: Prim", IF(ISNUMBER(SEARCH("Revealed-Potential (Secondary Focus)", LOWER(INDEX(Paste_Here!Z$2:Z$850, MATCH(B661, Paste_Here!A$2:A$850, 0))))), "Rev-Potential: Sec", IF(ISNUMBER(SEARCH("Monitoring", LOWER(INDEX(Paste_Here!Z$2:Z$850, MATCH(B661, Paste_Here!A$2:A$850, 0))))), "Monitoring", IF(ISNUMBER(SEARCH("At-Promise (Secondary Focus)", LOWER(INDEX(Paste_Here!Z$2:Z$850, MATCH(B661, Paste_Here!A$2:A$850, 0))))), "At-Promise: Sec", IF(ISNUMBER(SEARCH("At-Promise (Primary Focus)", LOWER(INDEX(Paste_Here!Z$2:Z$850, MATCH(B661, Paste_Here!A$2:A$850, 0))))), "At-Promise: Prim", ""))))), ""), "")</f>
        <v/>
      </c>
      <c r="AY661" s="66"/>
      <c r="AZ661" s="76"/>
      <c r="BA661" s="66"/>
      <c r="BB661" s="76"/>
      <c r="BC661" s="66"/>
      <c r="BD661" s="76"/>
      <c r="BE661" s="66"/>
      <c r="BF661" s="76"/>
      <c r="BG661" s="66"/>
      <c r="BH661" s="76"/>
      <c r="BI661" s="66"/>
      <c r="BJ661" s="66"/>
      <c r="BK661" s="76" t="str">
        <f t="shared" si="84"/>
        <v/>
      </c>
      <c r="BL661" s="66"/>
      <c r="BM661" s="76" t="str">
        <f>IFERROR(IF(B661&lt;&gt;"", IF(AND(ISNUMBER(VALUE(SUBSTITUTE(SUBSTITUTE(Paste_Here!R661, "br", "-"), "L", ""))), VALUE(SUBSTITUTE(SUBSTITUTE(Paste_Here!R661, "br", "-"), "L", "")) &gt;= 1095), "Yes", IF(AND(ISNUMBER(VALUE(SUBSTITUTE(SUBSTITUTE(Paste_Here!R661, "br", "-"), "L", ""))), VALUE(SUBSTITUTE(SUBSTITUTE(Paste_Here!R661, "br", "-"), "L", "")) &lt;= 1094), "No", "")), ""), "")</f>
        <v/>
      </c>
      <c r="BN661" s="66"/>
      <c r="BO661" s="76" t="str">
        <f>IFERROR(IF(B661&lt;&gt;"", IF(COUNTIF(INDEX(Paste_Here!Y$2:AB$850, MATCH(B661, Paste_Here!A$2:A$850, 0), 0), "yes") &gt; 0, "Yes", IF(COUNTIF(INDEX(Paste_Here!Y$2:AB$850, MATCH(B661, Paste_Here!A$2:A$850, 0), 0), "no") &gt; 0, "No", "")), ""), "")</f>
        <v/>
      </c>
      <c r="BP661" s="66"/>
      <c r="BQ661" s="76" t="str">
        <f>IFERROR(IF(B661&lt;&gt;"", IF(AND(ISNUMBER(VALUE(SUBSTITUTE(SUBSTITUTE(Paste_Here!U661, "em", "-"), "q", ""))), VALUE(SUBSTITUTE(SUBSTITUTE(Paste_Here!U661, "em", "-"), "q", "")) &gt;= 910), "Yes", IF(AND(ISNUMBER(VALUE(SUBSTITUTE(SUBSTITUTE(Paste_Here!U661, "em", "-"), "q", ""))), VALUE(SUBSTITUTE(SUBSTITUTE(Paste_Here!U661, "em", "-"), "q", "")) &lt;= 909), "No", "")), ""), "")</f>
        <v/>
      </c>
      <c r="BR661" s="66"/>
      <c r="BS661" s="76" t="str">
        <f>IFERROR(IF(B661&lt;&gt;"", IF(AND(INDEX(Paste_Here!X$2:X$850, MATCH(B661, Paste_Here!A$2:A$850, 0))&lt;&gt;"", ISNUMBER(VALUE(INDEX(Paste_Here!X$2:X$850, MATCH(B661, Paste_Here!A$2:A$850, 0))))), INDEX(Paste_Here!X$2:X$850, MATCH(B661, Paste_Here!A$2:A$850, 0)), ""), ""), "")</f>
        <v/>
      </c>
      <c r="BT661" s="66"/>
      <c r="BU661" s="76" t="str">
        <f>IFERROR(IF(B661&lt;&gt;"", IF(ISNUMBER(VALUE(INDEX(Paste_Here!G$2:G$850, MATCH(B661, Paste_Here!A$2:A$850, 0)))), IF(VALUE(INDEX(Paste_Here!G$2:G$850, MATCH(B661, Paste_Here!A$2:A$850, 0)))=0, "No", IF(AND(VALUE(INDEX(Paste_Here!G$2:G$850, MATCH(B661, Paste_Here!A$2:A$850, 0)))&gt;=1, VALUE(INDEX(Paste_Here!G$2:G$850, MATCH(B661, Paste_Here!A$2:A$850, 0)))&lt;=4), VALUE(INDEX(Paste_Here!G$2:G$850, MATCH(B661, Paste_Here!A$2:A$850, 0))), "")), ""), ""), "")</f>
        <v/>
      </c>
      <c r="BV661" s="66"/>
      <c r="BW661" s="76" t="str">
        <f>IFERROR(IF(B661&lt;&gt;"", IF(ISNUMBER(VALUE(INDEX(Paste_Here!H$2:H$850, MATCH(B661, Paste_Here!A$2:A$850, 0)))), IF(VALUE(INDEX(Paste_Here!H$2:H$850, MATCH(B661, Paste_Here!A$2:A$850, 0)))=0, "No", IF(AND(VALUE(INDEX(Paste_Here!H$2:H$850, MATCH(B661, Paste_Here!A$2:A$850, 0)))&gt;=1, VALUE(INDEX(Paste_Here!H$2:H$850, MATCH(B661, Paste_Here!A$2:A$850, 0)))&lt;=4), VALUE(INDEX(Paste_Here!H$2:H$850, MATCH(B661, Paste_Here!A$2:A$850, 0))), "")), ""), ""), "")</f>
        <v/>
      </c>
      <c r="BX661" s="66"/>
      <c r="BY661" s="76"/>
      <c r="BZ661" s="66"/>
      <c r="CA661" s="76"/>
      <c r="CB661" s="66"/>
      <c r="CC661" s="66"/>
      <c r="CD661" s="76" t="str">
        <f t="shared" si="85"/>
        <v/>
      </c>
      <c r="CE661" s="66"/>
      <c r="CF661" s="76" t="str">
        <f>IFERROR(IF(B661&lt;&gt;"", IF(AND(INDEX(Paste_Here!P$2:P$850, MATCH(B661, Paste_Here!A$2:A$850, 0))&lt;&gt;"", ISNUMBER(VALUE(INDEX(Paste_Here!P$2:P$850, MATCH(B661, Paste_Here!A$2:A$850, 0))))), INDEX(Paste_Here!P$2:P$850, MATCH(B661, Paste_Here!A$2:A$850, 0)), ""), ""), "")</f>
        <v/>
      </c>
      <c r="CG661" s="66"/>
      <c r="CH661" s="76" t="str">
        <f>IFERROR(IF(B661&lt;&gt;"", IF(ISNUMBER(SEARCH("highrisk", LOWER(INDEX(Paste_Here!Q$2:Q$850, MATCH(B661, Paste_Here!A$2:A$850, 0))))), "High Risk", IF(ISNUMBER(SEARCH("lowrisk", LOWER(INDEX(Paste_Here!Q$2:Q$850, MATCH(B661, Paste_Here!A$2:A$850, 0))))), "Low Risk", IF(ISNUMBER(SEARCH("somerisk", LOWER(INDEX(Paste_Here!Q$2:Q$850, MATCH(B661, Paste_Here!A$2:A$850, 0))))), "Some Risk", ""))), ""), "")</f>
        <v/>
      </c>
      <c r="CI661" s="66"/>
      <c r="CJ661" s="76" t="str">
        <f>IFERROR(IF(B661&lt;&gt;"", IF(AND(INDEX(Paste_Here!AA$2:AA$850, MATCH(B661, Paste_Here!A$2:A$850, 0))&lt;&gt;"", ISNUMBER(VALUE(INDEX(Paste_Here!AA$2:AA$850, MATCH(B661, Paste_Here!A$2:A$850, 0))))), INDEX(Paste_Here!AA$2:AA$850, MATCH(B661, Paste_Here!A$2:A$850, 0)), ""), ""), "")</f>
        <v/>
      </c>
      <c r="CK661" s="66"/>
      <c r="CL661" s="76" t="str">
        <f>IFERROR(IF(B661&lt;&gt;"", IF(LOWER(INDEX(Paste_Here!AB$2:AB$850, MATCH(B661, Paste_Here!A$2:A$850, 0)))="approaching expectations", "Approaching", IF(LOWER(INDEX(Paste_Here!AB$2:AB$850, MATCH(B661, Paste_Here!A$2:A$850, 0)))="met expectations", "Met", IF(LOWER(INDEX(Paste_Here!AB$2:AB$850, MATCH(B661, Paste_Here!A$2:A$850, 0)))="exceeded expectations", "Exceeded", IF(LOWER(INDEX(Paste_Here!AB$2:AB$850, MATCH(B661, Paste_Here!A$2:A$850, 0)))="below expectations", "Below", "")))), ""), "")</f>
        <v/>
      </c>
      <c r="CM661" s="66"/>
      <c r="CN661" s="76" t="str">
        <f>IFERROR(IF(B661&lt;&gt;"", IF(AND(INDEX(Paste_Here!AC$2:AC$850, MATCH(B661, Paste_Here!A$2:A$850, 0))&lt;&gt;"", ISNUMBER(VALUE(INDEX(Paste_Here!AC$2:AC$850, MATCH(B661, Paste_Here!A$2:A$850, 0))))), INDEX(Paste_Here!AC$2:AC$850, MATCH(B661, Paste_Here!A$2:A$850, 0)), ""), ""), "")</f>
        <v/>
      </c>
      <c r="CO661" s="66"/>
      <c r="CP661" s="76"/>
      <c r="CQ661" s="66"/>
      <c r="CR661" s="76"/>
      <c r="CS661" s="66"/>
      <c r="CT661" s="76"/>
      <c r="CU661" s="66"/>
      <c r="CV661" s="76"/>
      <c r="CW661" s="66"/>
      <c r="CX661" s="76"/>
      <c r="CY661" s="66"/>
      <c r="CZ661" s="66"/>
      <c r="DA661" s="76" t="str">
        <f t="shared" si="86"/>
        <v/>
      </c>
      <c r="DB661" s="66"/>
      <c r="DC661" s="76" t="str">
        <f>IFERROR(IF(B661&lt;&gt;"", IF(AND(INDEX(Paste_Here!V$2:V$850, MATCH(B661, Paste_Here!A$2:A$850, 0))&lt;&gt;"", ISNUMBER(VALUE(INDEX(Paste_Here!V$2:V$850, MATCH(B661, Paste_Here!A$2:A$850, 0))))), INDEX(Paste_Here!V$2:V$850, MATCH(B661, Paste_Here!A$2:A$850, 0)), ""), ""), "")</f>
        <v/>
      </c>
      <c r="DD661" s="66"/>
      <c r="DE661" s="76" t="str">
        <f>IFERROR(IF(B661&lt;&gt;"", IF(ISNUMBER(SEARCH("highrisk", LOWER(INDEX(Paste_Here!W$2:W$850, MATCH(B661, Paste_Here!A$2:A$850, 0))))), "High Risk", IF(ISNUMBER(SEARCH("lowrisk", LOWER(INDEX(Paste_Here!W$2:W$850, MATCH(B661, Paste_Here!A$2:A$850, 0))))), "Low Risk", IF(ISNUMBER(SEARCH("somerisk", LOWER(INDEX(Paste_Here!W$2:W$850, MATCH(B661, Paste_Here!A$2:A$850, 0))))), "Some Risk", ""))), ""), "")</f>
        <v/>
      </c>
      <c r="DF661" s="66"/>
      <c r="DG661" s="76" t="str">
        <f>IFERROR(IF(B661&lt;&gt;"", IF(AND(INDEX(Paste_Here!S$2:S$850, MATCH(B661, Paste_Here!A$2:A$850, 0))&lt;&gt;"", ISNUMBER(VALUE(INDEX(Paste_Here!S$2:S$850, MATCH(B661, Paste_Here!A$2:A$850, 0))))), INDEX(Paste_Here!S$2:S$850, MATCH(B661, Paste_Here!A$2:A$850, 0)), ""), ""), "")</f>
        <v/>
      </c>
      <c r="DH661" s="66"/>
      <c r="DI661" s="76" t="str">
        <f>IFERROR(IF(B661&lt;&gt;"", IF(ISNUMBER(SEARCH("highrisk", LOWER(INDEX(Paste_Here!T$2:T$850, MATCH(B661, Paste_Here!A$2:A$850, 0))))), "High Risk", IF(ISNUMBER(SEARCH("lowrisk", LOWER(INDEX(Paste_Here!T$2:T$850, MATCH(B661, Paste_Here!A$2:A$850, 0))))), "Low Risk", IF(ISNUMBER(SEARCH("somerisk", LOWER(INDEX(Paste_Here!T$2:T$850, MATCH(B661, Paste_Here!A$2:A$850, 0))))), "Some Risk", ""))), ""), "")</f>
        <v/>
      </c>
      <c r="DJ661" s="66"/>
      <c r="DK661" s="76" t="str">
        <f>IFERROR(IF(B661&lt;&gt;"", IF(AND(INDEX(Paste_Here!AD$2:AD$850, MATCH(B661, Paste_Here!A$2:A$850, 0))&lt;&gt;"", ISNUMBER(VALUE(INDEX(Paste_Here!AD$2:AD$850, MATCH(B661, Paste_Here!A$2:A$850, 0))))), INDEX(Paste_Here!AD$2:AD$850, MATCH(B661, Paste_Here!A$2:A$850, 0)), ""), ""), "")</f>
        <v/>
      </c>
      <c r="DL661" s="66"/>
      <c r="DM661" s="76" t="str">
        <f>IFERROR(IF(B661&lt;&gt;"", IF(LOWER(INDEX(Paste_Here!AE$2:AE$850, MATCH(B661, Paste_Here!A$2:A$850, 0)))="approaching expectations", "Approaching", IF(LOWER(INDEX(Paste_Here!AE$2:AE$850, MATCH(B661, Paste_Here!A$2:A$850, 0)))="met expectations", "Met", IF(LOWER(INDEX(Paste_Here!AE$2:AE$850, MATCH(B661, Paste_Here!A$2:A$850, 0)))="exceeded expectations", "Exceeded", IF(LOWER(INDEX(Paste_Here!AE$2:AE$850, MATCH(B661, Paste_Here!A$2:A$850, 0)))="below expectations", "Below", "")))), ""), "")</f>
        <v/>
      </c>
      <c r="DN661" s="66"/>
      <c r="DO661" s="76"/>
      <c r="DP661" s="66"/>
      <c r="DQ661" s="76"/>
      <c r="DR661" s="66"/>
      <c r="DS661" s="76"/>
      <c r="DT661" s="66"/>
      <c r="DU661" s="76"/>
      <c r="DV661" s="66"/>
      <c r="DW661" s="66"/>
      <c r="DX661" s="76" t="str">
        <f t="shared" si="87"/>
        <v/>
      </c>
      <c r="DY661" s="66"/>
      <c r="DZ661" s="76"/>
      <c r="EA661" s="66"/>
      <c r="EB661" s="76"/>
      <c r="EC661" s="66"/>
      <c r="ED661" s="76" t="str">
        <f>IFERROR(IF(B661&lt;&gt;"", IF(AND(INDEX(Paste_Here!AF$2:AF$850, MATCH(B661, Paste_Here!A$2:A$850, 0))&lt;&gt;"", ISNUMBER(VALUE(INDEX(Paste_Here!AF$2:AF$850, MATCH(B661, Paste_Here!A$2:A$850, 0))))), INDEX(Paste_Here!AF$2:AF$850, MATCH(B661, Paste_Here!A$2:A$850, 0)), ""), ""), "")</f>
        <v/>
      </c>
      <c r="EE661" s="66"/>
      <c r="EF661" s="76"/>
      <c r="EG661" s="66"/>
      <c r="EH661" s="76"/>
      <c r="EI661" s="66"/>
      <c r="EJ661" s="76" t="str">
        <f>IFERROR(IF(B661&lt;&gt;"", IF(AND(INDEX(Paste_Here!AG$2:AG$850, MATCH(B661, Paste_Here!A$2:A$850, 0))&lt;&gt;"", ISNUMBER(VALUE(INDEX(Paste_Here!AG$2:AG$850, MATCH(B661, Paste_Here!A$2:A$850, 0))))), INDEX(Paste_Here!AG$2:AG$850, MATCH(B661, Paste_Here!A$2:A$850, 0)), ""), ""), "")</f>
        <v/>
      </c>
      <c r="EK661" s="66"/>
      <c r="EL661" s="76"/>
      <c r="EM661" s="66"/>
      <c r="EN661" s="76"/>
      <c r="EO661" s="66"/>
      <c r="EP661" s="76"/>
      <c r="EQ661" s="66"/>
      <c r="ER661" s="76"/>
      <c r="ES661" s="66"/>
      <c r="ET661" s="66"/>
      <c r="EU661" s="76"/>
      <c r="EV661" s="66"/>
      <c r="EW661" s="76"/>
      <c r="EX661" s="66"/>
      <c r="EY661" s="76"/>
      <c r="EZ661" s="66"/>
      <c r="FA661" s="76"/>
      <c r="FB661" s="66"/>
      <c r="FC661" s="76"/>
      <c r="FD661" s="66"/>
      <c r="FE661" s="76"/>
      <c r="FF661" s="66"/>
      <c r="FG661" s="76"/>
      <c r="FH661" s="66"/>
      <c r="FI661" s="76"/>
      <c r="FJ661" s="66"/>
      <c r="FK661" s="76"/>
      <c r="FL661" s="66"/>
      <c r="FM661" s="76"/>
      <c r="FN661" s="66"/>
      <c r="FO661" s="76"/>
      <c r="FP661" s="66"/>
      <c r="FQ661" s="76"/>
      <c r="FR661" s="66"/>
      <c r="FS661" s="76"/>
      <c r="FT661" s="66"/>
      <c r="FU661" s="76"/>
      <c r="FV661" s="66"/>
      <c r="FW661" s="76"/>
      <c r="FX661" s="66"/>
      <c r="FY661" s="76"/>
      <c r="FZ661" s="66"/>
      <c r="GA661" s="76"/>
      <c r="GB661" s="66"/>
      <c r="GC661" s="76"/>
      <c r="GD661" s="66"/>
      <c r="GE661" s="76"/>
      <c r="GF661" s="66"/>
      <c r="GG661" s="76"/>
      <c r="GH661" s="66"/>
      <c r="GI661" s="76"/>
      <c r="GJ661" s="66"/>
      <c r="GK661" s="76"/>
      <c r="GL661" s="66"/>
      <c r="GM661" s="76"/>
      <c r="GN661" s="66"/>
      <c r="GO661" s="76"/>
      <c r="GP661" s="66"/>
      <c r="GQ661" s="76"/>
      <c r="GR661" s="66"/>
      <c r="GS661" s="76"/>
      <c r="GT661" s="66"/>
      <c r="GU661" s="76"/>
      <c r="GV661" s="66"/>
      <c r="GW661" s="76"/>
      <c r="GX661" s="66"/>
      <c r="GY661" s="76"/>
      <c r="GZ661" s="66"/>
      <c r="HA661" s="76"/>
      <c r="HB661" s="66"/>
      <c r="HC661" s="76"/>
      <c r="HD661" s="66"/>
      <c r="HE661" s="76"/>
      <c r="HF661" s="66"/>
      <c r="HG661" s="76"/>
      <c r="HH661" s="66"/>
      <c r="HI661" s="76"/>
      <c r="HJ661" s="66"/>
      <c r="HK661" s="76"/>
      <c r="HL661" s="66"/>
      <c r="HM661" s="76"/>
      <c r="HN661" s="66"/>
      <c r="HO661" s="76"/>
      <c r="HP661" s="66"/>
      <c r="HQ661" s="76"/>
      <c r="HR661" s="66"/>
      <c r="HS661" s="76"/>
      <c r="HT661" s="66"/>
      <c r="HU661" s="76"/>
      <c r="HV661" s="66"/>
      <c r="HW661" s="76"/>
      <c r="HX661" s="66"/>
      <c r="HY661" s="76"/>
      <c r="HZ661" s="66"/>
      <c r="IA661" s="76"/>
      <c r="IB661" s="66"/>
      <c r="IC661" s="76"/>
      <c r="ID661" s="66"/>
      <c r="IE661" s="76"/>
      <c r="IF661" s="66"/>
      <c r="IG661" s="76"/>
      <c r="IH661" s="66"/>
      <c r="II661" s="76"/>
      <c r="IJ661" s="66"/>
      <c r="IK661" s="76"/>
      <c r="IL661" s="66"/>
      <c r="IM661" s="76"/>
      <c r="IN661" s="66"/>
      <c r="IO661" s="76"/>
      <c r="IP661" s="66"/>
      <c r="IQ661" s="76"/>
      <c r="IR661" s="66"/>
      <c r="IS661" s="76"/>
      <c r="IT661" s="66"/>
      <c r="IU661" s="76"/>
      <c r="IV661" s="66"/>
      <c r="IW661" s="76"/>
      <c r="IX661" s="66"/>
      <c r="IY661" s="76"/>
      <c r="IZ661" s="66"/>
      <c r="JA661" s="76"/>
      <c r="JB661" s="66"/>
      <c r="JC661" s="76"/>
      <c r="JD661" s="66"/>
      <c r="JE661" s="76"/>
      <c r="JF661" s="66"/>
      <c r="JG661" s="76"/>
      <c r="JH661" s="66"/>
      <c r="JI661" s="76"/>
      <c r="JJ661" s="66"/>
      <c r="JK661" s="76"/>
      <c r="JL661" s="66"/>
      <c r="JM661" s="76"/>
      <c r="JN661" s="66"/>
      <c r="JO661" s="76"/>
      <c r="JP661" s="66"/>
      <c r="JQ661" s="76"/>
      <c r="JR661" s="66"/>
      <c r="JS661" s="76"/>
      <c r="JT661" s="66"/>
      <c r="JU661" s="76"/>
      <c r="JV661" s="66"/>
      <c r="JW661" s="76"/>
      <c r="JX661" s="66"/>
      <c r="JY661" s="76"/>
      <c r="JZ661" s="66"/>
      <c r="KA661" s="76"/>
      <c r="KB661" s="66"/>
      <c r="KC661" s="76"/>
      <c r="KD661" s="66"/>
      <c r="KE661" s="76"/>
      <c r="KF661" s="66"/>
      <c r="KG661" s="76"/>
      <c r="KH661" s="66"/>
      <c r="KI661" s="76"/>
      <c r="KJ661" s="66"/>
      <c r="KK661" s="76"/>
      <c r="KL661" s="66"/>
      <c r="KM661" s="76"/>
      <c r="KN661" s="66"/>
      <c r="KO661" s="76"/>
      <c r="KP661" s="66"/>
      <c r="KQ661" s="76"/>
      <c r="KR661" s="66"/>
      <c r="KS661" s="76"/>
      <c r="KT661" s="66"/>
      <c r="KU661" s="76"/>
      <c r="KV661" s="66"/>
      <c r="KW661" s="76"/>
      <c r="KX661" s="66"/>
      <c r="KY661" s="76"/>
      <c r="KZ661" s="66"/>
      <c r="LA661" s="76"/>
      <c r="LB661" s="66"/>
      <c r="LC661" s="76"/>
      <c r="LD661" s="66"/>
      <c r="LE661" s="76"/>
      <c r="LF661" s="66"/>
      <c r="LG661" s="76"/>
      <c r="LH661" s="66"/>
      <c r="LI661" s="76"/>
      <c r="LJ661" s="66"/>
      <c r="LK661" s="76"/>
      <c r="LL661" s="66"/>
      <c r="LM661" s="76"/>
      <c r="LN661" s="66"/>
      <c r="LO661" s="76"/>
      <c r="LP661" s="66"/>
      <c r="LQ661" s="76"/>
      <c r="LR661" s="66"/>
      <c r="LS661" s="76"/>
      <c r="LT661" s="66"/>
      <c r="LU661" s="76"/>
      <c r="LV661" s="66"/>
      <c r="LW661" s="76"/>
      <c r="LX661" s="66"/>
      <c r="LY661" s="76"/>
      <c r="LZ661" s="66"/>
      <c r="MA661" s="76"/>
      <c r="MB661" s="66"/>
      <c r="MC661" s="76"/>
      <c r="MD661" s="66"/>
      <c r="MG661" s="1" t="str" cm="1">
        <f t="array" ref="MG661">IFERROR(INDEX(Paste_Here!$B$2:$B$850, MATCH(0, COUNTIF(MG$4:MG660, Paste_Here!$B$2:$B$850) + IF(Paste_Here!$B$2:$B$850="", 1, 0), 0)), "")</f>
        <v/>
      </c>
      <c r="MH661" s="1" t="str">
        <f>IF(MG661&lt;&gt;"", INDEX(Paste_Here!$A$2:$A$850, MATCH(MG661, Paste_Here!$B$2:$B$850, 0)), "")</f>
        <v/>
      </c>
      <c r="MI661" s="1" t="str">
        <f t="shared" si="88"/>
        <v/>
      </c>
      <c r="MJ661" s="1" t="str" cm="1">
        <f t="array" ref="MJ661">IFERROR(INDEX($MI$5:$MI$850, MATCH(SMALL(IF($MI$5:$MI$850&lt;&gt;"", COUNTIF($MI$5:$MI$850, "&lt;"&amp;$MI$5:$MI$850)+1), ROW()-ROW($MJ$5)+1), COUNTIF($MI$5:$MI$850, "&lt;"&amp;$MI$5:$MI$850)+1, 0)), "")</f>
        <v/>
      </c>
    </row>
    <row r="662" spans="1:348">
      <c r="A662" s="66"/>
      <c r="B662" s="76" t="str">
        <f t="shared" si="81"/>
        <v/>
      </c>
      <c r="C662" s="66"/>
      <c r="D662" s="76" t="str">
        <f>IFERROR(IF(B662&lt;&gt;"", IF(AND(INDEX(Paste_Here!B$2:B$850, MATCH(B662, Paste_Here!A$2:A$850, 0))&lt;&gt;"", ISNUMBER(VALUE(INDEX(Paste_Here!B$2:B$850, MATCH(B662, Paste_Here!A$2:A$850, 0))))), INDEX(Paste_Here!B$2:B$850, MATCH(B662, Paste_Here!A$2:A$850, 0)), ""), ""), "")</f>
        <v/>
      </c>
      <c r="E662" s="66"/>
      <c r="F662" s="76" t="str">
        <f>IFERROR(IF(B662&lt;&gt;"", IF(ISTEXT(INDEX(Paste_Here!K$2:K$850, MATCH(B662, Paste_Here!A$2:A$850, 0))), INDEX(Paste_Here!K$2:K$850, MATCH(B662, Paste_Here!A$2:A$850, 0)), ""), ""), "")</f>
        <v/>
      </c>
      <c r="G662" s="66"/>
      <c r="H662" s="76" t="str">
        <f>IFERROR(IF(B662&lt;&gt;"", IF(ISTEXT(INDEX(Paste_Here!C$2:C$850, MATCH(B662, Paste_Here!A$2:A$850, 0))), INDEX(Paste_Here!C$2:C$850, MATCH(B662, Paste_Here!A$2:A$850, 0)), ""), ""), "")</f>
        <v/>
      </c>
      <c r="I662" s="66"/>
      <c r="J662" s="76" t="str">
        <f>IFERROR(IF(B662&lt;&gt;"", IF(ISNUMBER(SEARCH("s", LOWER(INDEX(Paste_Here!M$2:M$850, MATCH(B662, Paste_Here!A$2:A$850, 0))))), "Yes", IF(INDEX(Paste_Here!M$2:M$850, MATCH(B662, Paste_Here!A$2:A$850, 0))&lt;&gt;"", "No", "")), ""), "")</f>
        <v/>
      </c>
      <c r="K662" s="66"/>
      <c r="L662" s="76" t="str">
        <f>IFERROR(IF(B662&lt;&gt;"", IF(ISNUMBER(SEARCH("yes", LOWER(INDEX(Paste_Here!E$2:E$850, MATCH(B662, Paste_Here!A$2:A$850, 0))))), "Yes", IF(ISNUMBER(SEARCH("no", LOWER(INDEX(Paste_Here!E$2:E$850, MATCH(B662, Paste_Here!A$2:A$850, 0))))), "No", "")), ""), "")</f>
        <v/>
      </c>
      <c r="M662" s="66"/>
      <c r="N662" s="76" t="str">
        <f>IFERROR(IF(B662&lt;&gt;"", IF(ISNUMBER(SEARCH("yes", LOWER(INDEX(Paste_Here!F$2:F$850, MATCH(B662, Paste_Here!A$2:A$850, 0))))), "Yes", IF(ISNUMBER(SEARCH("no", LOWER(INDEX(Paste_Here!F$2:F$850, MATCH(B662, Paste_Here!A$2:A$850, 0))))), "No", "")), ""), "")</f>
        <v/>
      </c>
      <c r="O662" s="66"/>
      <c r="P662" s="76" t="str">
        <f>IFERROR(IF(B662&lt;&gt;"", IF(ISNUMBER(SEARCH("yes", LOWER(INDEX(Paste_Here!L$2:L$850, MATCH(B662, Paste_Here!A$2:A$850, 0))))), "Yes", IF(ISNUMBER(SEARCH("no", LOWER(INDEX(Paste_Here!L$2:L$850, MATCH(B662, Paste_Here!A$2:A$850, 0))))), "No", "")), ""), "")</f>
        <v/>
      </c>
      <c r="Q662" s="66"/>
      <c r="R662" s="76" t="str">
        <f>IFERROR(IF(B662&lt;&gt;"", IF(ISNUMBER(SEARCH("transitional 2", LOWER(INDEX(Paste_Here!D$2:D$850, MATCH(B662, Paste_Here!A$2:A$850, 0))))), "T2", IF(ISNUMBER(SEARCH("transitional 1", LOWER(INDEX(Paste_Here!D$2:D$850, MATCH(B662, Paste_Here!A$2:A$850, 0))))), "T1", IF(ISNUMBER(SEARCH("waived ell services", LOWER(INDEX(Paste_Here!D$2:D$850, MATCH(B662, Paste_Here!A$2:A$850, 0))))), "W", IF(ISNUMBER(SEARCH("english language learner", LOWER(INDEX(Paste_Here!D$2:D$850, MATCH(B662, Paste_Here!A$2:A$850, 0))))), "L", "")))), ""), "")</f>
        <v/>
      </c>
      <c r="S662" s="66"/>
      <c r="T662" s="76" t="str">
        <f>IFERROR(IF(B662&lt;&gt;"", IF(ISNUMBER(SEARCH("yes", LOWER(INDEX(Paste_Here!I$2:I$850, MATCH(B662, Paste_Here!A$2:A$850, 0))))), "Yes", IF(ISNUMBER(SEARCH("no", LOWER(INDEX(Paste_Here!I$2:I$850, MATCH(B662, Paste_Here!A$2:A$850, 0))))), "No", "")), ""), "")</f>
        <v/>
      </c>
      <c r="U662" s="66"/>
      <c r="V662" s="76" t="str">
        <f>IFERROR(IF(B662&lt;&gt;"", IF(ISTEXT(INDEX(Paste_Here!J$2:J$850, MATCH(B662, Paste_Here!A$2:A$850, 0))), VALUE(INDEX(Paste_Here!J$2:J$850, MATCH(B662, Paste_Here!A$2:A$850, 0))), ""), ""), "")</f>
        <v/>
      </c>
      <c r="W662" s="66"/>
      <c r="X662" s="66"/>
      <c r="Y662" s="76" t="str">
        <f t="shared" si="82"/>
        <v/>
      </c>
      <c r="Z662" s="66"/>
      <c r="AA662" s="76" t="str">
        <f>IFERROR(IF(B662&lt;&gt;"", IF(AND(INDEX(Paste_Here!AI$2:AI$850, MATCH(B662, Paste_Here!A$2:A$850, 0))&lt;&gt;"", ISNUMBER(VALUE(INDEX(Paste_Here!AI$2:AI$850, MATCH(B662, Paste_Here!A$2:A$850, 0))))), INDEX(Paste_Here!AI$2:AI$850, MATCH(B662, Paste_Here!A$2:A$850, 0)), ""), ""), "")</f>
        <v/>
      </c>
      <c r="AB662" s="66"/>
      <c r="AC662" s="76" t="str">
        <f>IFERROR(IF(B662&lt;&gt;"", IF(AND(INDEX(Paste_Here!AJ$2:AJ$850, MATCH(B662, Paste_Here!A$2:A$850, 0))&lt;&gt;"", ISNUMBER(VALUE(INDEX(Paste_Here!AJ$2:AJ$850, MATCH(B662, Paste_Here!A$2:A$850, 0))))), INDEX(Paste_Here!AJ$2:AJ$850, MATCH(B662, Paste_Here!A$2:A$850, 0)), ""), ""), "")</f>
        <v/>
      </c>
      <c r="AD662" s="66"/>
      <c r="AE662" s="76" t="str">
        <f>IFERROR(IF(B662&lt;&gt;"", IF(AND(INDEX(Paste_Here!AK$2:AK$850, MATCH(B662, Paste_Here!A$2:A$850, 0))&lt;&gt;"", ISNUMBER(VALUE(INDEX(Paste_Here!AK$2:AK$850, MATCH(B662, Paste_Here!A$2:A$850, 0))))), INDEX(Paste_Here!AK$2:AK$850, MATCH(B662, Paste_Here!A$2:A$850, 0)), ""), ""), "")</f>
        <v/>
      </c>
      <c r="AF662" s="66"/>
      <c r="AG662" s="76" t="str">
        <f>IFERROR(IF(B662&lt;&gt;"", IF(AND(INDEX(Paste_Here!AL$2:AL$850, MATCH(B662, Paste_Here!A$2:A$850, 0))&lt;&gt;"", ISNUMBER(VALUE(INDEX(Paste_Here!AL$2:AL$850, MATCH(B662, Paste_Here!A$2:A$850, 0))))), INDEX(Paste_Here!AL$2:AL$850, MATCH(B662, Paste_Here!A$2:A$850, 0)), ""), ""), "")</f>
        <v/>
      </c>
      <c r="AH662" s="66"/>
      <c r="AI662" s="76" t="str">
        <f>IFERROR(IF(B662&lt;&gt;"", IF(AND(INDEX(Paste_Here!AH$2:AH$850, MATCH(B662, Paste_Here!A$2:A$850, 0))&lt;&gt;"", ISNUMBER(VALUE(INDEX(Paste_Here!AH$2:AH$850, MATCH(B662, Paste_Here!A$2:A$850, 0))))), IF(VALUE(INDEX(Paste_Here!AH$2:AH$850, MATCH(B662, Paste_Here!A$2:A$850, 0)))=0, "", INDEX(Paste_Here!AH$2:AH$850, MATCH(B662, Paste_Here!A$2:A$850, 0))), ""), ""), "")</f>
        <v/>
      </c>
      <c r="AJ662" s="66"/>
      <c r="AK662" s="76" t="str">
        <f>IFERROR(IF(B662&lt;&gt;"", IF(AND(INDEX(Paste_Here!N$2:N$850, MATCH(B662, Paste_Here!A$2:A$850, 0))&lt;&gt;"", ISNUMBER(VALUE(INDEX(Paste_Here!N$2:N$850, MATCH(B662, Paste_Here!A$2:A$850, 0))))), INDEX(Paste_Here!N$2:N$850, MATCH(B662, Paste_Here!A$2:A$850, 0)), ""), ""), "")</f>
        <v/>
      </c>
      <c r="AL662" s="66"/>
      <c r="AM662" s="76" t="str">
        <f>IFERROR(IF(B662&lt;&gt;"", IF(AND(INDEX(Paste_Here!O$2:O$850, MATCH(B662, Paste_Here!A$2:A$850, 0))&lt;&gt;"", ISNUMBER(VALUE(INDEX(Paste_Here!O$2:O$850, MATCH(B662, Paste_Here!A$2:A$850, 0))))), INDEX(Paste_Here!O$2:O$850, MATCH(B662, Paste_Here!A$2:A$850, 0)), ""), ""), "")</f>
        <v/>
      </c>
      <c r="AN662" s="66"/>
      <c r="AO662" s="76"/>
      <c r="AP662" s="66"/>
      <c r="AQ662" s="76"/>
      <c r="AR662" s="66"/>
      <c r="AS662" s="76"/>
      <c r="AT662" s="66"/>
      <c r="AU662" s="66"/>
      <c r="AV662" s="76" t="str">
        <f t="shared" si="83"/>
        <v/>
      </c>
      <c r="AW662" s="66"/>
      <c r="AX662" s="76" t="str">
        <f>IFERROR(IF(B662&lt;&gt;"", IF(ISNUMBER(SEARCH("Revealed-Potential (Primary Focus)", LOWER(INDEX(Paste_Here!Z$2:Z$850, MATCH(B662, Paste_Here!A$2:A$850, 0))))), "Rev-Potential: Prim", IF(ISNUMBER(SEARCH("Revealed-Potential (Secondary Focus)", LOWER(INDEX(Paste_Here!Z$2:Z$850, MATCH(B662, Paste_Here!A$2:A$850, 0))))), "Rev-Potential: Sec", IF(ISNUMBER(SEARCH("Monitoring", LOWER(INDEX(Paste_Here!Z$2:Z$850, MATCH(B662, Paste_Here!A$2:A$850, 0))))), "Monitoring", IF(ISNUMBER(SEARCH("At-Promise (Secondary Focus)", LOWER(INDEX(Paste_Here!Z$2:Z$850, MATCH(B662, Paste_Here!A$2:A$850, 0))))), "At-Promise: Sec", IF(ISNUMBER(SEARCH("At-Promise (Primary Focus)", LOWER(INDEX(Paste_Here!Z$2:Z$850, MATCH(B662, Paste_Here!A$2:A$850, 0))))), "At-Promise: Prim", ""))))), ""), "")</f>
        <v/>
      </c>
      <c r="AY662" s="66"/>
      <c r="AZ662" s="76"/>
      <c r="BA662" s="66"/>
      <c r="BB662" s="76"/>
      <c r="BC662" s="66"/>
      <c r="BD662" s="76"/>
      <c r="BE662" s="66"/>
      <c r="BF662" s="76"/>
      <c r="BG662" s="66"/>
      <c r="BH662" s="76"/>
      <c r="BI662" s="66"/>
      <c r="BJ662" s="66"/>
      <c r="BK662" s="76" t="str">
        <f t="shared" si="84"/>
        <v/>
      </c>
      <c r="BL662" s="66"/>
      <c r="BM662" s="76" t="str">
        <f>IFERROR(IF(B662&lt;&gt;"", IF(AND(ISNUMBER(VALUE(SUBSTITUTE(SUBSTITUTE(Paste_Here!R662, "br", "-"), "L", ""))), VALUE(SUBSTITUTE(SUBSTITUTE(Paste_Here!R662, "br", "-"), "L", "")) &gt;= 1095), "Yes", IF(AND(ISNUMBER(VALUE(SUBSTITUTE(SUBSTITUTE(Paste_Here!R662, "br", "-"), "L", ""))), VALUE(SUBSTITUTE(SUBSTITUTE(Paste_Here!R662, "br", "-"), "L", "")) &lt;= 1094), "No", "")), ""), "")</f>
        <v/>
      </c>
      <c r="BN662" s="66"/>
      <c r="BO662" s="76" t="str">
        <f>IFERROR(IF(B662&lt;&gt;"", IF(COUNTIF(INDEX(Paste_Here!Y$2:AB$850, MATCH(B662, Paste_Here!A$2:A$850, 0), 0), "yes") &gt; 0, "Yes", IF(COUNTIF(INDEX(Paste_Here!Y$2:AB$850, MATCH(B662, Paste_Here!A$2:A$850, 0), 0), "no") &gt; 0, "No", "")), ""), "")</f>
        <v/>
      </c>
      <c r="BP662" s="66"/>
      <c r="BQ662" s="76" t="str">
        <f>IFERROR(IF(B662&lt;&gt;"", IF(AND(ISNUMBER(VALUE(SUBSTITUTE(SUBSTITUTE(Paste_Here!U662, "em", "-"), "q", ""))), VALUE(SUBSTITUTE(SUBSTITUTE(Paste_Here!U662, "em", "-"), "q", "")) &gt;= 910), "Yes", IF(AND(ISNUMBER(VALUE(SUBSTITUTE(SUBSTITUTE(Paste_Here!U662, "em", "-"), "q", ""))), VALUE(SUBSTITUTE(SUBSTITUTE(Paste_Here!U662, "em", "-"), "q", "")) &lt;= 909), "No", "")), ""), "")</f>
        <v/>
      </c>
      <c r="BR662" s="66"/>
      <c r="BS662" s="76" t="str">
        <f>IFERROR(IF(B662&lt;&gt;"", IF(AND(INDEX(Paste_Here!X$2:X$850, MATCH(B662, Paste_Here!A$2:A$850, 0))&lt;&gt;"", ISNUMBER(VALUE(INDEX(Paste_Here!X$2:X$850, MATCH(B662, Paste_Here!A$2:A$850, 0))))), INDEX(Paste_Here!X$2:X$850, MATCH(B662, Paste_Here!A$2:A$850, 0)), ""), ""), "")</f>
        <v/>
      </c>
      <c r="BT662" s="66"/>
      <c r="BU662" s="76" t="str">
        <f>IFERROR(IF(B662&lt;&gt;"", IF(ISNUMBER(VALUE(INDEX(Paste_Here!G$2:G$850, MATCH(B662, Paste_Here!A$2:A$850, 0)))), IF(VALUE(INDEX(Paste_Here!G$2:G$850, MATCH(B662, Paste_Here!A$2:A$850, 0)))=0, "No", IF(AND(VALUE(INDEX(Paste_Here!G$2:G$850, MATCH(B662, Paste_Here!A$2:A$850, 0)))&gt;=1, VALUE(INDEX(Paste_Here!G$2:G$850, MATCH(B662, Paste_Here!A$2:A$850, 0)))&lt;=4), VALUE(INDEX(Paste_Here!G$2:G$850, MATCH(B662, Paste_Here!A$2:A$850, 0))), "")), ""), ""), "")</f>
        <v/>
      </c>
      <c r="BV662" s="66"/>
      <c r="BW662" s="76" t="str">
        <f>IFERROR(IF(B662&lt;&gt;"", IF(ISNUMBER(VALUE(INDEX(Paste_Here!H$2:H$850, MATCH(B662, Paste_Here!A$2:A$850, 0)))), IF(VALUE(INDEX(Paste_Here!H$2:H$850, MATCH(B662, Paste_Here!A$2:A$850, 0)))=0, "No", IF(AND(VALUE(INDEX(Paste_Here!H$2:H$850, MATCH(B662, Paste_Here!A$2:A$850, 0)))&gt;=1, VALUE(INDEX(Paste_Here!H$2:H$850, MATCH(B662, Paste_Here!A$2:A$850, 0)))&lt;=4), VALUE(INDEX(Paste_Here!H$2:H$850, MATCH(B662, Paste_Here!A$2:A$850, 0))), "")), ""), ""), "")</f>
        <v/>
      </c>
      <c r="BX662" s="66"/>
      <c r="BY662" s="76"/>
      <c r="BZ662" s="66"/>
      <c r="CA662" s="76"/>
      <c r="CB662" s="66"/>
      <c r="CC662" s="66"/>
      <c r="CD662" s="76" t="str">
        <f t="shared" si="85"/>
        <v/>
      </c>
      <c r="CE662" s="66"/>
      <c r="CF662" s="76" t="str">
        <f>IFERROR(IF(B662&lt;&gt;"", IF(AND(INDEX(Paste_Here!P$2:P$850, MATCH(B662, Paste_Here!A$2:A$850, 0))&lt;&gt;"", ISNUMBER(VALUE(INDEX(Paste_Here!P$2:P$850, MATCH(B662, Paste_Here!A$2:A$850, 0))))), INDEX(Paste_Here!P$2:P$850, MATCH(B662, Paste_Here!A$2:A$850, 0)), ""), ""), "")</f>
        <v/>
      </c>
      <c r="CG662" s="66"/>
      <c r="CH662" s="76" t="str">
        <f>IFERROR(IF(B662&lt;&gt;"", IF(ISNUMBER(SEARCH("highrisk", LOWER(INDEX(Paste_Here!Q$2:Q$850, MATCH(B662, Paste_Here!A$2:A$850, 0))))), "High Risk", IF(ISNUMBER(SEARCH("lowrisk", LOWER(INDEX(Paste_Here!Q$2:Q$850, MATCH(B662, Paste_Here!A$2:A$850, 0))))), "Low Risk", IF(ISNUMBER(SEARCH("somerisk", LOWER(INDEX(Paste_Here!Q$2:Q$850, MATCH(B662, Paste_Here!A$2:A$850, 0))))), "Some Risk", ""))), ""), "")</f>
        <v/>
      </c>
      <c r="CI662" s="66"/>
      <c r="CJ662" s="76" t="str">
        <f>IFERROR(IF(B662&lt;&gt;"", IF(AND(INDEX(Paste_Here!AA$2:AA$850, MATCH(B662, Paste_Here!A$2:A$850, 0))&lt;&gt;"", ISNUMBER(VALUE(INDEX(Paste_Here!AA$2:AA$850, MATCH(B662, Paste_Here!A$2:A$850, 0))))), INDEX(Paste_Here!AA$2:AA$850, MATCH(B662, Paste_Here!A$2:A$850, 0)), ""), ""), "")</f>
        <v/>
      </c>
      <c r="CK662" s="66"/>
      <c r="CL662" s="76" t="str">
        <f>IFERROR(IF(B662&lt;&gt;"", IF(LOWER(INDEX(Paste_Here!AB$2:AB$850, MATCH(B662, Paste_Here!A$2:A$850, 0)))="approaching expectations", "Approaching", IF(LOWER(INDEX(Paste_Here!AB$2:AB$850, MATCH(B662, Paste_Here!A$2:A$850, 0)))="met expectations", "Met", IF(LOWER(INDEX(Paste_Here!AB$2:AB$850, MATCH(B662, Paste_Here!A$2:A$850, 0)))="exceeded expectations", "Exceeded", IF(LOWER(INDEX(Paste_Here!AB$2:AB$850, MATCH(B662, Paste_Here!A$2:A$850, 0)))="below expectations", "Below", "")))), ""), "")</f>
        <v/>
      </c>
      <c r="CM662" s="66"/>
      <c r="CN662" s="76" t="str">
        <f>IFERROR(IF(B662&lt;&gt;"", IF(AND(INDEX(Paste_Here!AC$2:AC$850, MATCH(B662, Paste_Here!A$2:A$850, 0))&lt;&gt;"", ISNUMBER(VALUE(INDEX(Paste_Here!AC$2:AC$850, MATCH(B662, Paste_Here!A$2:A$850, 0))))), INDEX(Paste_Here!AC$2:AC$850, MATCH(B662, Paste_Here!A$2:A$850, 0)), ""), ""), "")</f>
        <v/>
      </c>
      <c r="CO662" s="66"/>
      <c r="CP662" s="76"/>
      <c r="CQ662" s="66"/>
      <c r="CR662" s="76"/>
      <c r="CS662" s="66"/>
      <c r="CT662" s="76"/>
      <c r="CU662" s="66"/>
      <c r="CV662" s="76"/>
      <c r="CW662" s="66"/>
      <c r="CX662" s="76"/>
      <c r="CY662" s="66"/>
      <c r="CZ662" s="66"/>
      <c r="DA662" s="76" t="str">
        <f t="shared" si="86"/>
        <v/>
      </c>
      <c r="DB662" s="66"/>
      <c r="DC662" s="76" t="str">
        <f>IFERROR(IF(B662&lt;&gt;"", IF(AND(INDEX(Paste_Here!V$2:V$850, MATCH(B662, Paste_Here!A$2:A$850, 0))&lt;&gt;"", ISNUMBER(VALUE(INDEX(Paste_Here!V$2:V$850, MATCH(B662, Paste_Here!A$2:A$850, 0))))), INDEX(Paste_Here!V$2:V$850, MATCH(B662, Paste_Here!A$2:A$850, 0)), ""), ""), "")</f>
        <v/>
      </c>
      <c r="DD662" s="66"/>
      <c r="DE662" s="76" t="str">
        <f>IFERROR(IF(B662&lt;&gt;"", IF(ISNUMBER(SEARCH("highrisk", LOWER(INDEX(Paste_Here!W$2:W$850, MATCH(B662, Paste_Here!A$2:A$850, 0))))), "High Risk", IF(ISNUMBER(SEARCH("lowrisk", LOWER(INDEX(Paste_Here!W$2:W$850, MATCH(B662, Paste_Here!A$2:A$850, 0))))), "Low Risk", IF(ISNUMBER(SEARCH("somerisk", LOWER(INDEX(Paste_Here!W$2:W$850, MATCH(B662, Paste_Here!A$2:A$850, 0))))), "Some Risk", ""))), ""), "")</f>
        <v/>
      </c>
      <c r="DF662" s="66"/>
      <c r="DG662" s="76" t="str">
        <f>IFERROR(IF(B662&lt;&gt;"", IF(AND(INDEX(Paste_Here!S$2:S$850, MATCH(B662, Paste_Here!A$2:A$850, 0))&lt;&gt;"", ISNUMBER(VALUE(INDEX(Paste_Here!S$2:S$850, MATCH(B662, Paste_Here!A$2:A$850, 0))))), INDEX(Paste_Here!S$2:S$850, MATCH(B662, Paste_Here!A$2:A$850, 0)), ""), ""), "")</f>
        <v/>
      </c>
      <c r="DH662" s="66"/>
      <c r="DI662" s="76" t="str">
        <f>IFERROR(IF(B662&lt;&gt;"", IF(ISNUMBER(SEARCH("highrisk", LOWER(INDEX(Paste_Here!T$2:T$850, MATCH(B662, Paste_Here!A$2:A$850, 0))))), "High Risk", IF(ISNUMBER(SEARCH("lowrisk", LOWER(INDEX(Paste_Here!T$2:T$850, MATCH(B662, Paste_Here!A$2:A$850, 0))))), "Low Risk", IF(ISNUMBER(SEARCH("somerisk", LOWER(INDEX(Paste_Here!T$2:T$850, MATCH(B662, Paste_Here!A$2:A$850, 0))))), "Some Risk", ""))), ""), "")</f>
        <v/>
      </c>
      <c r="DJ662" s="66"/>
      <c r="DK662" s="76" t="str">
        <f>IFERROR(IF(B662&lt;&gt;"", IF(AND(INDEX(Paste_Here!AD$2:AD$850, MATCH(B662, Paste_Here!A$2:A$850, 0))&lt;&gt;"", ISNUMBER(VALUE(INDEX(Paste_Here!AD$2:AD$850, MATCH(B662, Paste_Here!A$2:A$850, 0))))), INDEX(Paste_Here!AD$2:AD$850, MATCH(B662, Paste_Here!A$2:A$850, 0)), ""), ""), "")</f>
        <v/>
      </c>
      <c r="DL662" s="66"/>
      <c r="DM662" s="76" t="str">
        <f>IFERROR(IF(B662&lt;&gt;"", IF(LOWER(INDEX(Paste_Here!AE$2:AE$850, MATCH(B662, Paste_Here!A$2:A$850, 0)))="approaching expectations", "Approaching", IF(LOWER(INDEX(Paste_Here!AE$2:AE$850, MATCH(B662, Paste_Here!A$2:A$850, 0)))="met expectations", "Met", IF(LOWER(INDEX(Paste_Here!AE$2:AE$850, MATCH(B662, Paste_Here!A$2:A$850, 0)))="exceeded expectations", "Exceeded", IF(LOWER(INDEX(Paste_Here!AE$2:AE$850, MATCH(B662, Paste_Here!A$2:A$850, 0)))="below expectations", "Below", "")))), ""), "")</f>
        <v/>
      </c>
      <c r="DN662" s="66"/>
      <c r="DO662" s="76"/>
      <c r="DP662" s="66"/>
      <c r="DQ662" s="76"/>
      <c r="DR662" s="66"/>
      <c r="DS662" s="76"/>
      <c r="DT662" s="66"/>
      <c r="DU662" s="76"/>
      <c r="DV662" s="66"/>
      <c r="DW662" s="66"/>
      <c r="DX662" s="76" t="str">
        <f t="shared" si="87"/>
        <v/>
      </c>
      <c r="DY662" s="66"/>
      <c r="DZ662" s="76"/>
      <c r="EA662" s="66"/>
      <c r="EB662" s="76"/>
      <c r="EC662" s="66"/>
      <c r="ED662" s="76" t="str">
        <f>IFERROR(IF(B662&lt;&gt;"", IF(AND(INDEX(Paste_Here!AF$2:AF$850, MATCH(B662, Paste_Here!A$2:A$850, 0))&lt;&gt;"", ISNUMBER(VALUE(INDEX(Paste_Here!AF$2:AF$850, MATCH(B662, Paste_Here!A$2:A$850, 0))))), INDEX(Paste_Here!AF$2:AF$850, MATCH(B662, Paste_Here!A$2:A$850, 0)), ""), ""), "")</f>
        <v/>
      </c>
      <c r="EE662" s="66"/>
      <c r="EF662" s="76"/>
      <c r="EG662" s="66"/>
      <c r="EH662" s="76"/>
      <c r="EI662" s="66"/>
      <c r="EJ662" s="76" t="str">
        <f>IFERROR(IF(B662&lt;&gt;"", IF(AND(INDEX(Paste_Here!AG$2:AG$850, MATCH(B662, Paste_Here!A$2:A$850, 0))&lt;&gt;"", ISNUMBER(VALUE(INDEX(Paste_Here!AG$2:AG$850, MATCH(B662, Paste_Here!A$2:A$850, 0))))), INDEX(Paste_Here!AG$2:AG$850, MATCH(B662, Paste_Here!A$2:A$850, 0)), ""), ""), "")</f>
        <v/>
      </c>
      <c r="EK662" s="66"/>
      <c r="EL662" s="76"/>
      <c r="EM662" s="66"/>
      <c r="EN662" s="76"/>
      <c r="EO662" s="66"/>
      <c r="EP662" s="76"/>
      <c r="EQ662" s="66"/>
      <c r="ER662" s="76"/>
      <c r="ES662" s="66"/>
      <c r="ET662" s="66"/>
      <c r="EU662" s="76"/>
      <c r="EV662" s="66"/>
      <c r="EW662" s="76"/>
      <c r="EX662" s="66"/>
      <c r="EY662" s="76"/>
      <c r="EZ662" s="66"/>
      <c r="FA662" s="76"/>
      <c r="FB662" s="66"/>
      <c r="FC662" s="76"/>
      <c r="FD662" s="66"/>
      <c r="FE662" s="76"/>
      <c r="FF662" s="66"/>
      <c r="FG662" s="76"/>
      <c r="FH662" s="66"/>
      <c r="FI662" s="76"/>
      <c r="FJ662" s="66"/>
      <c r="FK662" s="76"/>
      <c r="FL662" s="66"/>
      <c r="FM662" s="76"/>
      <c r="FN662" s="66"/>
      <c r="FO662" s="76"/>
      <c r="FP662" s="66"/>
      <c r="FQ662" s="76"/>
      <c r="FR662" s="66"/>
      <c r="FS662" s="76"/>
      <c r="FT662" s="66"/>
      <c r="FU662" s="76"/>
      <c r="FV662" s="66"/>
      <c r="FW662" s="76"/>
      <c r="FX662" s="66"/>
      <c r="FY662" s="76"/>
      <c r="FZ662" s="66"/>
      <c r="GA662" s="76"/>
      <c r="GB662" s="66"/>
      <c r="GC662" s="76"/>
      <c r="GD662" s="66"/>
      <c r="GE662" s="76"/>
      <c r="GF662" s="66"/>
      <c r="GG662" s="76"/>
      <c r="GH662" s="66"/>
      <c r="GI662" s="76"/>
      <c r="GJ662" s="66"/>
      <c r="GK662" s="76"/>
      <c r="GL662" s="66"/>
      <c r="GM662" s="76"/>
      <c r="GN662" s="66"/>
      <c r="GO662" s="76"/>
      <c r="GP662" s="66"/>
      <c r="GQ662" s="76"/>
      <c r="GR662" s="66"/>
      <c r="GS662" s="76"/>
      <c r="GT662" s="66"/>
      <c r="GU662" s="76"/>
      <c r="GV662" s="66"/>
      <c r="GW662" s="76"/>
      <c r="GX662" s="66"/>
      <c r="GY662" s="76"/>
      <c r="GZ662" s="66"/>
      <c r="HA662" s="76"/>
      <c r="HB662" s="66"/>
      <c r="HC662" s="76"/>
      <c r="HD662" s="66"/>
      <c r="HE662" s="76"/>
      <c r="HF662" s="66"/>
      <c r="HG662" s="76"/>
      <c r="HH662" s="66"/>
      <c r="HI662" s="76"/>
      <c r="HJ662" s="66"/>
      <c r="HK662" s="76"/>
      <c r="HL662" s="66"/>
      <c r="HM662" s="76"/>
      <c r="HN662" s="66"/>
      <c r="HO662" s="76"/>
      <c r="HP662" s="66"/>
      <c r="HQ662" s="76"/>
      <c r="HR662" s="66"/>
      <c r="HS662" s="76"/>
      <c r="HT662" s="66"/>
      <c r="HU662" s="76"/>
      <c r="HV662" s="66"/>
      <c r="HW662" s="76"/>
      <c r="HX662" s="66"/>
      <c r="HY662" s="76"/>
      <c r="HZ662" s="66"/>
      <c r="IA662" s="76"/>
      <c r="IB662" s="66"/>
      <c r="IC662" s="76"/>
      <c r="ID662" s="66"/>
      <c r="IE662" s="76"/>
      <c r="IF662" s="66"/>
      <c r="IG662" s="76"/>
      <c r="IH662" s="66"/>
      <c r="II662" s="76"/>
      <c r="IJ662" s="66"/>
      <c r="IK662" s="76"/>
      <c r="IL662" s="66"/>
      <c r="IM662" s="76"/>
      <c r="IN662" s="66"/>
      <c r="IO662" s="76"/>
      <c r="IP662" s="66"/>
      <c r="IQ662" s="76"/>
      <c r="IR662" s="66"/>
      <c r="IS662" s="76"/>
      <c r="IT662" s="66"/>
      <c r="IU662" s="76"/>
      <c r="IV662" s="66"/>
      <c r="IW662" s="76"/>
      <c r="IX662" s="66"/>
      <c r="IY662" s="76"/>
      <c r="IZ662" s="66"/>
      <c r="JA662" s="76"/>
      <c r="JB662" s="66"/>
      <c r="JC662" s="76"/>
      <c r="JD662" s="66"/>
      <c r="JE662" s="76"/>
      <c r="JF662" s="66"/>
      <c r="JG662" s="76"/>
      <c r="JH662" s="66"/>
      <c r="JI662" s="76"/>
      <c r="JJ662" s="66"/>
      <c r="JK662" s="76"/>
      <c r="JL662" s="66"/>
      <c r="JM662" s="76"/>
      <c r="JN662" s="66"/>
      <c r="JO662" s="76"/>
      <c r="JP662" s="66"/>
      <c r="JQ662" s="76"/>
      <c r="JR662" s="66"/>
      <c r="JS662" s="76"/>
      <c r="JT662" s="66"/>
      <c r="JU662" s="76"/>
      <c r="JV662" s="66"/>
      <c r="JW662" s="76"/>
      <c r="JX662" s="66"/>
      <c r="JY662" s="76"/>
      <c r="JZ662" s="66"/>
      <c r="KA662" s="76"/>
      <c r="KB662" s="66"/>
      <c r="KC662" s="76"/>
      <c r="KD662" s="66"/>
      <c r="KE662" s="76"/>
      <c r="KF662" s="66"/>
      <c r="KG662" s="76"/>
      <c r="KH662" s="66"/>
      <c r="KI662" s="76"/>
      <c r="KJ662" s="66"/>
      <c r="KK662" s="76"/>
      <c r="KL662" s="66"/>
      <c r="KM662" s="76"/>
      <c r="KN662" s="66"/>
      <c r="KO662" s="76"/>
      <c r="KP662" s="66"/>
      <c r="KQ662" s="76"/>
      <c r="KR662" s="66"/>
      <c r="KS662" s="76"/>
      <c r="KT662" s="66"/>
      <c r="KU662" s="76"/>
      <c r="KV662" s="66"/>
      <c r="KW662" s="76"/>
      <c r="KX662" s="66"/>
      <c r="KY662" s="76"/>
      <c r="KZ662" s="66"/>
      <c r="LA662" s="76"/>
      <c r="LB662" s="66"/>
      <c r="LC662" s="76"/>
      <c r="LD662" s="66"/>
      <c r="LE662" s="76"/>
      <c r="LF662" s="66"/>
      <c r="LG662" s="76"/>
      <c r="LH662" s="66"/>
      <c r="LI662" s="76"/>
      <c r="LJ662" s="66"/>
      <c r="LK662" s="76"/>
      <c r="LL662" s="66"/>
      <c r="LM662" s="76"/>
      <c r="LN662" s="66"/>
      <c r="LO662" s="76"/>
      <c r="LP662" s="66"/>
      <c r="LQ662" s="76"/>
      <c r="LR662" s="66"/>
      <c r="LS662" s="76"/>
      <c r="LT662" s="66"/>
      <c r="LU662" s="76"/>
      <c r="LV662" s="66"/>
      <c r="LW662" s="76"/>
      <c r="LX662" s="66"/>
      <c r="LY662" s="76"/>
      <c r="LZ662" s="66"/>
      <c r="MA662" s="76"/>
      <c r="MB662" s="66"/>
      <c r="MC662" s="76"/>
      <c r="MD662" s="66"/>
      <c r="MG662" s="1" t="str" cm="1">
        <f t="array" ref="MG662">IFERROR(INDEX(Paste_Here!$B$2:$B$850, MATCH(0, COUNTIF(MG$4:MG661, Paste_Here!$B$2:$B$850) + IF(Paste_Here!$B$2:$B$850="", 1, 0), 0)), "")</f>
        <v/>
      </c>
      <c r="MH662" s="1" t="str">
        <f>IF(MG662&lt;&gt;"", INDEX(Paste_Here!$A$2:$A$850, MATCH(MG662, Paste_Here!$B$2:$B$850, 0)), "")</f>
        <v/>
      </c>
      <c r="MI662" s="1" t="str">
        <f t="shared" si="88"/>
        <v/>
      </c>
      <c r="MJ662" s="1" t="str" cm="1">
        <f t="array" ref="MJ662">IFERROR(INDEX($MI$5:$MI$850, MATCH(SMALL(IF($MI$5:$MI$850&lt;&gt;"", COUNTIF($MI$5:$MI$850, "&lt;"&amp;$MI$5:$MI$850)+1), ROW()-ROW($MJ$5)+1), COUNTIF($MI$5:$MI$850, "&lt;"&amp;$MI$5:$MI$850)+1, 0)), "")</f>
        <v/>
      </c>
    </row>
    <row r="663" spans="1:348">
      <c r="A663" s="66"/>
      <c r="B663" s="76" t="str">
        <f t="shared" si="81"/>
        <v/>
      </c>
      <c r="C663" s="66"/>
      <c r="D663" s="76" t="str">
        <f>IFERROR(IF(B663&lt;&gt;"", IF(AND(INDEX(Paste_Here!B$2:B$850, MATCH(B663, Paste_Here!A$2:A$850, 0))&lt;&gt;"", ISNUMBER(VALUE(INDEX(Paste_Here!B$2:B$850, MATCH(B663, Paste_Here!A$2:A$850, 0))))), INDEX(Paste_Here!B$2:B$850, MATCH(B663, Paste_Here!A$2:A$850, 0)), ""), ""), "")</f>
        <v/>
      </c>
      <c r="E663" s="66"/>
      <c r="F663" s="76" t="str">
        <f>IFERROR(IF(B663&lt;&gt;"", IF(ISTEXT(INDEX(Paste_Here!K$2:K$850, MATCH(B663, Paste_Here!A$2:A$850, 0))), INDEX(Paste_Here!K$2:K$850, MATCH(B663, Paste_Here!A$2:A$850, 0)), ""), ""), "")</f>
        <v/>
      </c>
      <c r="G663" s="66"/>
      <c r="H663" s="76" t="str">
        <f>IFERROR(IF(B663&lt;&gt;"", IF(ISTEXT(INDEX(Paste_Here!C$2:C$850, MATCH(B663, Paste_Here!A$2:A$850, 0))), INDEX(Paste_Here!C$2:C$850, MATCH(B663, Paste_Here!A$2:A$850, 0)), ""), ""), "")</f>
        <v/>
      </c>
      <c r="I663" s="66"/>
      <c r="J663" s="76" t="str">
        <f>IFERROR(IF(B663&lt;&gt;"", IF(ISNUMBER(SEARCH("s", LOWER(INDEX(Paste_Here!M$2:M$850, MATCH(B663, Paste_Here!A$2:A$850, 0))))), "Yes", IF(INDEX(Paste_Here!M$2:M$850, MATCH(B663, Paste_Here!A$2:A$850, 0))&lt;&gt;"", "No", "")), ""), "")</f>
        <v/>
      </c>
      <c r="K663" s="66"/>
      <c r="L663" s="76" t="str">
        <f>IFERROR(IF(B663&lt;&gt;"", IF(ISNUMBER(SEARCH("yes", LOWER(INDEX(Paste_Here!E$2:E$850, MATCH(B663, Paste_Here!A$2:A$850, 0))))), "Yes", IF(ISNUMBER(SEARCH("no", LOWER(INDEX(Paste_Here!E$2:E$850, MATCH(B663, Paste_Here!A$2:A$850, 0))))), "No", "")), ""), "")</f>
        <v/>
      </c>
      <c r="M663" s="66"/>
      <c r="N663" s="76" t="str">
        <f>IFERROR(IF(B663&lt;&gt;"", IF(ISNUMBER(SEARCH("yes", LOWER(INDEX(Paste_Here!F$2:F$850, MATCH(B663, Paste_Here!A$2:A$850, 0))))), "Yes", IF(ISNUMBER(SEARCH("no", LOWER(INDEX(Paste_Here!F$2:F$850, MATCH(B663, Paste_Here!A$2:A$850, 0))))), "No", "")), ""), "")</f>
        <v/>
      </c>
      <c r="O663" s="66"/>
      <c r="P663" s="76" t="str">
        <f>IFERROR(IF(B663&lt;&gt;"", IF(ISNUMBER(SEARCH("yes", LOWER(INDEX(Paste_Here!L$2:L$850, MATCH(B663, Paste_Here!A$2:A$850, 0))))), "Yes", IF(ISNUMBER(SEARCH("no", LOWER(INDEX(Paste_Here!L$2:L$850, MATCH(B663, Paste_Here!A$2:A$850, 0))))), "No", "")), ""), "")</f>
        <v/>
      </c>
      <c r="Q663" s="66"/>
      <c r="R663" s="76" t="str">
        <f>IFERROR(IF(B663&lt;&gt;"", IF(ISNUMBER(SEARCH("transitional 2", LOWER(INDEX(Paste_Here!D$2:D$850, MATCH(B663, Paste_Here!A$2:A$850, 0))))), "T2", IF(ISNUMBER(SEARCH("transitional 1", LOWER(INDEX(Paste_Here!D$2:D$850, MATCH(B663, Paste_Here!A$2:A$850, 0))))), "T1", IF(ISNUMBER(SEARCH("waived ell services", LOWER(INDEX(Paste_Here!D$2:D$850, MATCH(B663, Paste_Here!A$2:A$850, 0))))), "W", IF(ISNUMBER(SEARCH("english language learner", LOWER(INDEX(Paste_Here!D$2:D$850, MATCH(B663, Paste_Here!A$2:A$850, 0))))), "L", "")))), ""), "")</f>
        <v/>
      </c>
      <c r="S663" s="66"/>
      <c r="T663" s="76" t="str">
        <f>IFERROR(IF(B663&lt;&gt;"", IF(ISNUMBER(SEARCH("yes", LOWER(INDEX(Paste_Here!I$2:I$850, MATCH(B663, Paste_Here!A$2:A$850, 0))))), "Yes", IF(ISNUMBER(SEARCH("no", LOWER(INDEX(Paste_Here!I$2:I$850, MATCH(B663, Paste_Here!A$2:A$850, 0))))), "No", "")), ""), "")</f>
        <v/>
      </c>
      <c r="U663" s="66"/>
      <c r="V663" s="76" t="str">
        <f>IFERROR(IF(B663&lt;&gt;"", IF(ISTEXT(INDEX(Paste_Here!J$2:J$850, MATCH(B663, Paste_Here!A$2:A$850, 0))), VALUE(INDEX(Paste_Here!J$2:J$850, MATCH(B663, Paste_Here!A$2:A$850, 0))), ""), ""), "")</f>
        <v/>
      </c>
      <c r="W663" s="66"/>
      <c r="X663" s="66"/>
      <c r="Y663" s="76" t="str">
        <f t="shared" si="82"/>
        <v/>
      </c>
      <c r="Z663" s="66"/>
      <c r="AA663" s="76" t="str">
        <f>IFERROR(IF(B663&lt;&gt;"", IF(AND(INDEX(Paste_Here!AI$2:AI$850, MATCH(B663, Paste_Here!A$2:A$850, 0))&lt;&gt;"", ISNUMBER(VALUE(INDEX(Paste_Here!AI$2:AI$850, MATCH(B663, Paste_Here!A$2:A$850, 0))))), INDEX(Paste_Here!AI$2:AI$850, MATCH(B663, Paste_Here!A$2:A$850, 0)), ""), ""), "")</f>
        <v/>
      </c>
      <c r="AB663" s="66"/>
      <c r="AC663" s="76" t="str">
        <f>IFERROR(IF(B663&lt;&gt;"", IF(AND(INDEX(Paste_Here!AJ$2:AJ$850, MATCH(B663, Paste_Here!A$2:A$850, 0))&lt;&gt;"", ISNUMBER(VALUE(INDEX(Paste_Here!AJ$2:AJ$850, MATCH(B663, Paste_Here!A$2:A$850, 0))))), INDEX(Paste_Here!AJ$2:AJ$850, MATCH(B663, Paste_Here!A$2:A$850, 0)), ""), ""), "")</f>
        <v/>
      </c>
      <c r="AD663" s="66"/>
      <c r="AE663" s="76" t="str">
        <f>IFERROR(IF(B663&lt;&gt;"", IF(AND(INDEX(Paste_Here!AK$2:AK$850, MATCH(B663, Paste_Here!A$2:A$850, 0))&lt;&gt;"", ISNUMBER(VALUE(INDEX(Paste_Here!AK$2:AK$850, MATCH(B663, Paste_Here!A$2:A$850, 0))))), INDEX(Paste_Here!AK$2:AK$850, MATCH(B663, Paste_Here!A$2:A$850, 0)), ""), ""), "")</f>
        <v/>
      </c>
      <c r="AF663" s="66"/>
      <c r="AG663" s="76" t="str">
        <f>IFERROR(IF(B663&lt;&gt;"", IF(AND(INDEX(Paste_Here!AL$2:AL$850, MATCH(B663, Paste_Here!A$2:A$850, 0))&lt;&gt;"", ISNUMBER(VALUE(INDEX(Paste_Here!AL$2:AL$850, MATCH(B663, Paste_Here!A$2:A$850, 0))))), INDEX(Paste_Here!AL$2:AL$850, MATCH(B663, Paste_Here!A$2:A$850, 0)), ""), ""), "")</f>
        <v/>
      </c>
      <c r="AH663" s="66"/>
      <c r="AI663" s="76" t="str">
        <f>IFERROR(IF(B663&lt;&gt;"", IF(AND(INDEX(Paste_Here!AH$2:AH$850, MATCH(B663, Paste_Here!A$2:A$850, 0))&lt;&gt;"", ISNUMBER(VALUE(INDEX(Paste_Here!AH$2:AH$850, MATCH(B663, Paste_Here!A$2:A$850, 0))))), IF(VALUE(INDEX(Paste_Here!AH$2:AH$850, MATCH(B663, Paste_Here!A$2:A$850, 0)))=0, "", INDEX(Paste_Here!AH$2:AH$850, MATCH(B663, Paste_Here!A$2:A$850, 0))), ""), ""), "")</f>
        <v/>
      </c>
      <c r="AJ663" s="66"/>
      <c r="AK663" s="76" t="str">
        <f>IFERROR(IF(B663&lt;&gt;"", IF(AND(INDEX(Paste_Here!N$2:N$850, MATCH(B663, Paste_Here!A$2:A$850, 0))&lt;&gt;"", ISNUMBER(VALUE(INDEX(Paste_Here!N$2:N$850, MATCH(B663, Paste_Here!A$2:A$850, 0))))), INDEX(Paste_Here!N$2:N$850, MATCH(B663, Paste_Here!A$2:A$850, 0)), ""), ""), "")</f>
        <v/>
      </c>
      <c r="AL663" s="66"/>
      <c r="AM663" s="76" t="str">
        <f>IFERROR(IF(B663&lt;&gt;"", IF(AND(INDEX(Paste_Here!O$2:O$850, MATCH(B663, Paste_Here!A$2:A$850, 0))&lt;&gt;"", ISNUMBER(VALUE(INDEX(Paste_Here!O$2:O$850, MATCH(B663, Paste_Here!A$2:A$850, 0))))), INDEX(Paste_Here!O$2:O$850, MATCH(B663, Paste_Here!A$2:A$850, 0)), ""), ""), "")</f>
        <v/>
      </c>
      <c r="AN663" s="66"/>
      <c r="AO663" s="76"/>
      <c r="AP663" s="66"/>
      <c r="AQ663" s="76"/>
      <c r="AR663" s="66"/>
      <c r="AS663" s="76"/>
      <c r="AT663" s="66"/>
      <c r="AU663" s="66"/>
      <c r="AV663" s="76" t="str">
        <f t="shared" si="83"/>
        <v/>
      </c>
      <c r="AW663" s="66"/>
      <c r="AX663" s="76" t="str">
        <f>IFERROR(IF(B663&lt;&gt;"", IF(ISNUMBER(SEARCH("Revealed-Potential (Primary Focus)", LOWER(INDEX(Paste_Here!Z$2:Z$850, MATCH(B663, Paste_Here!A$2:A$850, 0))))), "Rev-Potential: Prim", IF(ISNUMBER(SEARCH("Revealed-Potential (Secondary Focus)", LOWER(INDEX(Paste_Here!Z$2:Z$850, MATCH(B663, Paste_Here!A$2:A$850, 0))))), "Rev-Potential: Sec", IF(ISNUMBER(SEARCH("Monitoring", LOWER(INDEX(Paste_Here!Z$2:Z$850, MATCH(B663, Paste_Here!A$2:A$850, 0))))), "Monitoring", IF(ISNUMBER(SEARCH("At-Promise (Secondary Focus)", LOWER(INDEX(Paste_Here!Z$2:Z$850, MATCH(B663, Paste_Here!A$2:A$850, 0))))), "At-Promise: Sec", IF(ISNUMBER(SEARCH("At-Promise (Primary Focus)", LOWER(INDEX(Paste_Here!Z$2:Z$850, MATCH(B663, Paste_Here!A$2:A$850, 0))))), "At-Promise: Prim", ""))))), ""), "")</f>
        <v/>
      </c>
      <c r="AY663" s="66"/>
      <c r="AZ663" s="76"/>
      <c r="BA663" s="66"/>
      <c r="BB663" s="76"/>
      <c r="BC663" s="66"/>
      <c r="BD663" s="76"/>
      <c r="BE663" s="66"/>
      <c r="BF663" s="76"/>
      <c r="BG663" s="66"/>
      <c r="BH663" s="76"/>
      <c r="BI663" s="66"/>
      <c r="BJ663" s="66"/>
      <c r="BK663" s="76" t="str">
        <f t="shared" si="84"/>
        <v/>
      </c>
      <c r="BL663" s="66"/>
      <c r="BM663" s="76" t="str">
        <f>IFERROR(IF(B663&lt;&gt;"", IF(AND(ISNUMBER(VALUE(SUBSTITUTE(SUBSTITUTE(Paste_Here!R663, "br", "-"), "L", ""))), VALUE(SUBSTITUTE(SUBSTITUTE(Paste_Here!R663, "br", "-"), "L", "")) &gt;= 1095), "Yes", IF(AND(ISNUMBER(VALUE(SUBSTITUTE(SUBSTITUTE(Paste_Here!R663, "br", "-"), "L", ""))), VALUE(SUBSTITUTE(SUBSTITUTE(Paste_Here!R663, "br", "-"), "L", "")) &lt;= 1094), "No", "")), ""), "")</f>
        <v/>
      </c>
      <c r="BN663" s="66"/>
      <c r="BO663" s="76" t="str">
        <f>IFERROR(IF(B663&lt;&gt;"", IF(COUNTIF(INDEX(Paste_Here!Y$2:AB$850, MATCH(B663, Paste_Here!A$2:A$850, 0), 0), "yes") &gt; 0, "Yes", IF(COUNTIF(INDEX(Paste_Here!Y$2:AB$850, MATCH(B663, Paste_Here!A$2:A$850, 0), 0), "no") &gt; 0, "No", "")), ""), "")</f>
        <v/>
      </c>
      <c r="BP663" s="66"/>
      <c r="BQ663" s="76" t="str">
        <f>IFERROR(IF(B663&lt;&gt;"", IF(AND(ISNUMBER(VALUE(SUBSTITUTE(SUBSTITUTE(Paste_Here!U663, "em", "-"), "q", ""))), VALUE(SUBSTITUTE(SUBSTITUTE(Paste_Here!U663, "em", "-"), "q", "")) &gt;= 910), "Yes", IF(AND(ISNUMBER(VALUE(SUBSTITUTE(SUBSTITUTE(Paste_Here!U663, "em", "-"), "q", ""))), VALUE(SUBSTITUTE(SUBSTITUTE(Paste_Here!U663, "em", "-"), "q", "")) &lt;= 909), "No", "")), ""), "")</f>
        <v/>
      </c>
      <c r="BR663" s="66"/>
      <c r="BS663" s="76" t="str">
        <f>IFERROR(IF(B663&lt;&gt;"", IF(AND(INDEX(Paste_Here!X$2:X$850, MATCH(B663, Paste_Here!A$2:A$850, 0))&lt;&gt;"", ISNUMBER(VALUE(INDEX(Paste_Here!X$2:X$850, MATCH(B663, Paste_Here!A$2:A$850, 0))))), INDEX(Paste_Here!X$2:X$850, MATCH(B663, Paste_Here!A$2:A$850, 0)), ""), ""), "")</f>
        <v/>
      </c>
      <c r="BT663" s="66"/>
      <c r="BU663" s="76" t="str">
        <f>IFERROR(IF(B663&lt;&gt;"", IF(ISNUMBER(VALUE(INDEX(Paste_Here!G$2:G$850, MATCH(B663, Paste_Here!A$2:A$850, 0)))), IF(VALUE(INDEX(Paste_Here!G$2:G$850, MATCH(B663, Paste_Here!A$2:A$850, 0)))=0, "No", IF(AND(VALUE(INDEX(Paste_Here!G$2:G$850, MATCH(B663, Paste_Here!A$2:A$850, 0)))&gt;=1, VALUE(INDEX(Paste_Here!G$2:G$850, MATCH(B663, Paste_Here!A$2:A$850, 0)))&lt;=4), VALUE(INDEX(Paste_Here!G$2:G$850, MATCH(B663, Paste_Here!A$2:A$850, 0))), "")), ""), ""), "")</f>
        <v/>
      </c>
      <c r="BV663" s="66"/>
      <c r="BW663" s="76" t="str">
        <f>IFERROR(IF(B663&lt;&gt;"", IF(ISNUMBER(VALUE(INDEX(Paste_Here!H$2:H$850, MATCH(B663, Paste_Here!A$2:A$850, 0)))), IF(VALUE(INDEX(Paste_Here!H$2:H$850, MATCH(B663, Paste_Here!A$2:A$850, 0)))=0, "No", IF(AND(VALUE(INDEX(Paste_Here!H$2:H$850, MATCH(B663, Paste_Here!A$2:A$850, 0)))&gt;=1, VALUE(INDEX(Paste_Here!H$2:H$850, MATCH(B663, Paste_Here!A$2:A$850, 0)))&lt;=4), VALUE(INDEX(Paste_Here!H$2:H$850, MATCH(B663, Paste_Here!A$2:A$850, 0))), "")), ""), ""), "")</f>
        <v/>
      </c>
      <c r="BX663" s="66"/>
      <c r="BY663" s="76"/>
      <c r="BZ663" s="66"/>
      <c r="CA663" s="76"/>
      <c r="CB663" s="66"/>
      <c r="CC663" s="66"/>
      <c r="CD663" s="76" t="str">
        <f t="shared" si="85"/>
        <v/>
      </c>
      <c r="CE663" s="66"/>
      <c r="CF663" s="76" t="str">
        <f>IFERROR(IF(B663&lt;&gt;"", IF(AND(INDEX(Paste_Here!P$2:P$850, MATCH(B663, Paste_Here!A$2:A$850, 0))&lt;&gt;"", ISNUMBER(VALUE(INDEX(Paste_Here!P$2:P$850, MATCH(B663, Paste_Here!A$2:A$850, 0))))), INDEX(Paste_Here!P$2:P$850, MATCH(B663, Paste_Here!A$2:A$850, 0)), ""), ""), "")</f>
        <v/>
      </c>
      <c r="CG663" s="66"/>
      <c r="CH663" s="76" t="str">
        <f>IFERROR(IF(B663&lt;&gt;"", IF(ISNUMBER(SEARCH("highrisk", LOWER(INDEX(Paste_Here!Q$2:Q$850, MATCH(B663, Paste_Here!A$2:A$850, 0))))), "High Risk", IF(ISNUMBER(SEARCH("lowrisk", LOWER(INDEX(Paste_Here!Q$2:Q$850, MATCH(B663, Paste_Here!A$2:A$850, 0))))), "Low Risk", IF(ISNUMBER(SEARCH("somerisk", LOWER(INDEX(Paste_Here!Q$2:Q$850, MATCH(B663, Paste_Here!A$2:A$850, 0))))), "Some Risk", ""))), ""), "")</f>
        <v/>
      </c>
      <c r="CI663" s="66"/>
      <c r="CJ663" s="76" t="str">
        <f>IFERROR(IF(B663&lt;&gt;"", IF(AND(INDEX(Paste_Here!AA$2:AA$850, MATCH(B663, Paste_Here!A$2:A$850, 0))&lt;&gt;"", ISNUMBER(VALUE(INDEX(Paste_Here!AA$2:AA$850, MATCH(B663, Paste_Here!A$2:A$850, 0))))), INDEX(Paste_Here!AA$2:AA$850, MATCH(B663, Paste_Here!A$2:A$850, 0)), ""), ""), "")</f>
        <v/>
      </c>
      <c r="CK663" s="66"/>
      <c r="CL663" s="76" t="str">
        <f>IFERROR(IF(B663&lt;&gt;"", IF(LOWER(INDEX(Paste_Here!AB$2:AB$850, MATCH(B663, Paste_Here!A$2:A$850, 0)))="approaching expectations", "Approaching", IF(LOWER(INDEX(Paste_Here!AB$2:AB$850, MATCH(B663, Paste_Here!A$2:A$850, 0)))="met expectations", "Met", IF(LOWER(INDEX(Paste_Here!AB$2:AB$850, MATCH(B663, Paste_Here!A$2:A$850, 0)))="exceeded expectations", "Exceeded", IF(LOWER(INDEX(Paste_Here!AB$2:AB$850, MATCH(B663, Paste_Here!A$2:A$850, 0)))="below expectations", "Below", "")))), ""), "")</f>
        <v/>
      </c>
      <c r="CM663" s="66"/>
      <c r="CN663" s="76" t="str">
        <f>IFERROR(IF(B663&lt;&gt;"", IF(AND(INDEX(Paste_Here!AC$2:AC$850, MATCH(B663, Paste_Here!A$2:A$850, 0))&lt;&gt;"", ISNUMBER(VALUE(INDEX(Paste_Here!AC$2:AC$850, MATCH(B663, Paste_Here!A$2:A$850, 0))))), INDEX(Paste_Here!AC$2:AC$850, MATCH(B663, Paste_Here!A$2:A$850, 0)), ""), ""), "")</f>
        <v/>
      </c>
      <c r="CO663" s="66"/>
      <c r="CP663" s="76"/>
      <c r="CQ663" s="66"/>
      <c r="CR663" s="76"/>
      <c r="CS663" s="66"/>
      <c r="CT663" s="76"/>
      <c r="CU663" s="66"/>
      <c r="CV663" s="76"/>
      <c r="CW663" s="66"/>
      <c r="CX663" s="76"/>
      <c r="CY663" s="66"/>
      <c r="CZ663" s="66"/>
      <c r="DA663" s="76" t="str">
        <f t="shared" si="86"/>
        <v/>
      </c>
      <c r="DB663" s="66"/>
      <c r="DC663" s="76" t="str">
        <f>IFERROR(IF(B663&lt;&gt;"", IF(AND(INDEX(Paste_Here!V$2:V$850, MATCH(B663, Paste_Here!A$2:A$850, 0))&lt;&gt;"", ISNUMBER(VALUE(INDEX(Paste_Here!V$2:V$850, MATCH(B663, Paste_Here!A$2:A$850, 0))))), INDEX(Paste_Here!V$2:V$850, MATCH(B663, Paste_Here!A$2:A$850, 0)), ""), ""), "")</f>
        <v/>
      </c>
      <c r="DD663" s="66"/>
      <c r="DE663" s="76" t="str">
        <f>IFERROR(IF(B663&lt;&gt;"", IF(ISNUMBER(SEARCH("highrisk", LOWER(INDEX(Paste_Here!W$2:W$850, MATCH(B663, Paste_Here!A$2:A$850, 0))))), "High Risk", IF(ISNUMBER(SEARCH("lowrisk", LOWER(INDEX(Paste_Here!W$2:W$850, MATCH(B663, Paste_Here!A$2:A$850, 0))))), "Low Risk", IF(ISNUMBER(SEARCH("somerisk", LOWER(INDEX(Paste_Here!W$2:W$850, MATCH(B663, Paste_Here!A$2:A$850, 0))))), "Some Risk", ""))), ""), "")</f>
        <v/>
      </c>
      <c r="DF663" s="66"/>
      <c r="DG663" s="76" t="str">
        <f>IFERROR(IF(B663&lt;&gt;"", IF(AND(INDEX(Paste_Here!S$2:S$850, MATCH(B663, Paste_Here!A$2:A$850, 0))&lt;&gt;"", ISNUMBER(VALUE(INDEX(Paste_Here!S$2:S$850, MATCH(B663, Paste_Here!A$2:A$850, 0))))), INDEX(Paste_Here!S$2:S$850, MATCH(B663, Paste_Here!A$2:A$850, 0)), ""), ""), "")</f>
        <v/>
      </c>
      <c r="DH663" s="66"/>
      <c r="DI663" s="76" t="str">
        <f>IFERROR(IF(B663&lt;&gt;"", IF(ISNUMBER(SEARCH("highrisk", LOWER(INDEX(Paste_Here!T$2:T$850, MATCH(B663, Paste_Here!A$2:A$850, 0))))), "High Risk", IF(ISNUMBER(SEARCH("lowrisk", LOWER(INDEX(Paste_Here!T$2:T$850, MATCH(B663, Paste_Here!A$2:A$850, 0))))), "Low Risk", IF(ISNUMBER(SEARCH("somerisk", LOWER(INDEX(Paste_Here!T$2:T$850, MATCH(B663, Paste_Here!A$2:A$850, 0))))), "Some Risk", ""))), ""), "")</f>
        <v/>
      </c>
      <c r="DJ663" s="66"/>
      <c r="DK663" s="76" t="str">
        <f>IFERROR(IF(B663&lt;&gt;"", IF(AND(INDEX(Paste_Here!AD$2:AD$850, MATCH(B663, Paste_Here!A$2:A$850, 0))&lt;&gt;"", ISNUMBER(VALUE(INDEX(Paste_Here!AD$2:AD$850, MATCH(B663, Paste_Here!A$2:A$850, 0))))), INDEX(Paste_Here!AD$2:AD$850, MATCH(B663, Paste_Here!A$2:A$850, 0)), ""), ""), "")</f>
        <v/>
      </c>
      <c r="DL663" s="66"/>
      <c r="DM663" s="76" t="str">
        <f>IFERROR(IF(B663&lt;&gt;"", IF(LOWER(INDEX(Paste_Here!AE$2:AE$850, MATCH(B663, Paste_Here!A$2:A$850, 0)))="approaching expectations", "Approaching", IF(LOWER(INDEX(Paste_Here!AE$2:AE$850, MATCH(B663, Paste_Here!A$2:A$850, 0)))="met expectations", "Met", IF(LOWER(INDEX(Paste_Here!AE$2:AE$850, MATCH(B663, Paste_Here!A$2:A$850, 0)))="exceeded expectations", "Exceeded", IF(LOWER(INDEX(Paste_Here!AE$2:AE$850, MATCH(B663, Paste_Here!A$2:A$850, 0)))="below expectations", "Below", "")))), ""), "")</f>
        <v/>
      </c>
      <c r="DN663" s="66"/>
      <c r="DO663" s="76"/>
      <c r="DP663" s="66"/>
      <c r="DQ663" s="76"/>
      <c r="DR663" s="66"/>
      <c r="DS663" s="76"/>
      <c r="DT663" s="66"/>
      <c r="DU663" s="76"/>
      <c r="DV663" s="66"/>
      <c r="DW663" s="66"/>
      <c r="DX663" s="76" t="str">
        <f t="shared" si="87"/>
        <v/>
      </c>
      <c r="DY663" s="66"/>
      <c r="DZ663" s="76"/>
      <c r="EA663" s="66"/>
      <c r="EB663" s="76"/>
      <c r="EC663" s="66"/>
      <c r="ED663" s="76" t="str">
        <f>IFERROR(IF(B663&lt;&gt;"", IF(AND(INDEX(Paste_Here!AF$2:AF$850, MATCH(B663, Paste_Here!A$2:A$850, 0))&lt;&gt;"", ISNUMBER(VALUE(INDEX(Paste_Here!AF$2:AF$850, MATCH(B663, Paste_Here!A$2:A$850, 0))))), INDEX(Paste_Here!AF$2:AF$850, MATCH(B663, Paste_Here!A$2:A$850, 0)), ""), ""), "")</f>
        <v/>
      </c>
      <c r="EE663" s="66"/>
      <c r="EF663" s="76"/>
      <c r="EG663" s="66"/>
      <c r="EH663" s="76"/>
      <c r="EI663" s="66"/>
      <c r="EJ663" s="76" t="str">
        <f>IFERROR(IF(B663&lt;&gt;"", IF(AND(INDEX(Paste_Here!AG$2:AG$850, MATCH(B663, Paste_Here!A$2:A$850, 0))&lt;&gt;"", ISNUMBER(VALUE(INDEX(Paste_Here!AG$2:AG$850, MATCH(B663, Paste_Here!A$2:A$850, 0))))), INDEX(Paste_Here!AG$2:AG$850, MATCH(B663, Paste_Here!A$2:A$850, 0)), ""), ""), "")</f>
        <v/>
      </c>
      <c r="EK663" s="66"/>
      <c r="EL663" s="76"/>
      <c r="EM663" s="66"/>
      <c r="EN663" s="76"/>
      <c r="EO663" s="66"/>
      <c r="EP663" s="76"/>
      <c r="EQ663" s="66"/>
      <c r="ER663" s="76"/>
      <c r="ES663" s="66"/>
      <c r="ET663" s="66"/>
      <c r="EU663" s="76"/>
      <c r="EV663" s="66"/>
      <c r="EW663" s="76"/>
      <c r="EX663" s="66"/>
      <c r="EY663" s="76"/>
      <c r="EZ663" s="66"/>
      <c r="FA663" s="76"/>
      <c r="FB663" s="66"/>
      <c r="FC663" s="76"/>
      <c r="FD663" s="66"/>
      <c r="FE663" s="76"/>
      <c r="FF663" s="66"/>
      <c r="FG663" s="76"/>
      <c r="FH663" s="66"/>
      <c r="FI663" s="76"/>
      <c r="FJ663" s="66"/>
      <c r="FK663" s="76"/>
      <c r="FL663" s="66"/>
      <c r="FM663" s="76"/>
      <c r="FN663" s="66"/>
      <c r="FO663" s="76"/>
      <c r="FP663" s="66"/>
      <c r="FQ663" s="76"/>
      <c r="FR663" s="66"/>
      <c r="FS663" s="76"/>
      <c r="FT663" s="66"/>
      <c r="FU663" s="76"/>
      <c r="FV663" s="66"/>
      <c r="FW663" s="76"/>
      <c r="FX663" s="66"/>
      <c r="FY663" s="76"/>
      <c r="FZ663" s="66"/>
      <c r="GA663" s="76"/>
      <c r="GB663" s="66"/>
      <c r="GC663" s="76"/>
      <c r="GD663" s="66"/>
      <c r="GE663" s="76"/>
      <c r="GF663" s="66"/>
      <c r="GG663" s="76"/>
      <c r="GH663" s="66"/>
      <c r="GI663" s="76"/>
      <c r="GJ663" s="66"/>
      <c r="GK663" s="76"/>
      <c r="GL663" s="66"/>
      <c r="GM663" s="76"/>
      <c r="GN663" s="66"/>
      <c r="GO663" s="76"/>
      <c r="GP663" s="66"/>
      <c r="GQ663" s="76"/>
      <c r="GR663" s="66"/>
      <c r="GS663" s="76"/>
      <c r="GT663" s="66"/>
      <c r="GU663" s="76"/>
      <c r="GV663" s="66"/>
      <c r="GW663" s="76"/>
      <c r="GX663" s="66"/>
      <c r="GY663" s="76"/>
      <c r="GZ663" s="66"/>
      <c r="HA663" s="76"/>
      <c r="HB663" s="66"/>
      <c r="HC663" s="76"/>
      <c r="HD663" s="66"/>
      <c r="HE663" s="76"/>
      <c r="HF663" s="66"/>
      <c r="HG663" s="76"/>
      <c r="HH663" s="66"/>
      <c r="HI663" s="76"/>
      <c r="HJ663" s="66"/>
      <c r="HK663" s="76"/>
      <c r="HL663" s="66"/>
      <c r="HM663" s="76"/>
      <c r="HN663" s="66"/>
      <c r="HO663" s="76"/>
      <c r="HP663" s="66"/>
      <c r="HQ663" s="76"/>
      <c r="HR663" s="66"/>
      <c r="HS663" s="76"/>
      <c r="HT663" s="66"/>
      <c r="HU663" s="76"/>
      <c r="HV663" s="66"/>
      <c r="HW663" s="76"/>
      <c r="HX663" s="66"/>
      <c r="HY663" s="76"/>
      <c r="HZ663" s="66"/>
      <c r="IA663" s="76"/>
      <c r="IB663" s="66"/>
      <c r="IC663" s="76"/>
      <c r="ID663" s="66"/>
      <c r="IE663" s="76"/>
      <c r="IF663" s="66"/>
      <c r="IG663" s="76"/>
      <c r="IH663" s="66"/>
      <c r="II663" s="76"/>
      <c r="IJ663" s="66"/>
      <c r="IK663" s="76"/>
      <c r="IL663" s="66"/>
      <c r="IM663" s="76"/>
      <c r="IN663" s="66"/>
      <c r="IO663" s="76"/>
      <c r="IP663" s="66"/>
      <c r="IQ663" s="76"/>
      <c r="IR663" s="66"/>
      <c r="IS663" s="76"/>
      <c r="IT663" s="66"/>
      <c r="IU663" s="76"/>
      <c r="IV663" s="66"/>
      <c r="IW663" s="76"/>
      <c r="IX663" s="66"/>
      <c r="IY663" s="76"/>
      <c r="IZ663" s="66"/>
      <c r="JA663" s="76"/>
      <c r="JB663" s="66"/>
      <c r="JC663" s="76"/>
      <c r="JD663" s="66"/>
      <c r="JE663" s="76"/>
      <c r="JF663" s="66"/>
      <c r="JG663" s="76"/>
      <c r="JH663" s="66"/>
      <c r="JI663" s="76"/>
      <c r="JJ663" s="66"/>
      <c r="JK663" s="76"/>
      <c r="JL663" s="66"/>
      <c r="JM663" s="76"/>
      <c r="JN663" s="66"/>
      <c r="JO663" s="76"/>
      <c r="JP663" s="66"/>
      <c r="JQ663" s="76"/>
      <c r="JR663" s="66"/>
      <c r="JS663" s="76"/>
      <c r="JT663" s="66"/>
      <c r="JU663" s="76"/>
      <c r="JV663" s="66"/>
      <c r="JW663" s="76"/>
      <c r="JX663" s="66"/>
      <c r="JY663" s="76"/>
      <c r="JZ663" s="66"/>
      <c r="KA663" s="76"/>
      <c r="KB663" s="66"/>
      <c r="KC663" s="76"/>
      <c r="KD663" s="66"/>
      <c r="KE663" s="76"/>
      <c r="KF663" s="66"/>
      <c r="KG663" s="76"/>
      <c r="KH663" s="66"/>
      <c r="KI663" s="76"/>
      <c r="KJ663" s="66"/>
      <c r="KK663" s="76"/>
      <c r="KL663" s="66"/>
      <c r="KM663" s="76"/>
      <c r="KN663" s="66"/>
      <c r="KO663" s="76"/>
      <c r="KP663" s="66"/>
      <c r="KQ663" s="76"/>
      <c r="KR663" s="66"/>
      <c r="KS663" s="76"/>
      <c r="KT663" s="66"/>
      <c r="KU663" s="76"/>
      <c r="KV663" s="66"/>
      <c r="KW663" s="76"/>
      <c r="KX663" s="66"/>
      <c r="KY663" s="76"/>
      <c r="KZ663" s="66"/>
      <c r="LA663" s="76"/>
      <c r="LB663" s="66"/>
      <c r="LC663" s="76"/>
      <c r="LD663" s="66"/>
      <c r="LE663" s="76"/>
      <c r="LF663" s="66"/>
      <c r="LG663" s="76"/>
      <c r="LH663" s="66"/>
      <c r="LI663" s="76"/>
      <c r="LJ663" s="66"/>
      <c r="LK663" s="76"/>
      <c r="LL663" s="66"/>
      <c r="LM663" s="76"/>
      <c r="LN663" s="66"/>
      <c r="LO663" s="76"/>
      <c r="LP663" s="66"/>
      <c r="LQ663" s="76"/>
      <c r="LR663" s="66"/>
      <c r="LS663" s="76"/>
      <c r="LT663" s="66"/>
      <c r="LU663" s="76"/>
      <c r="LV663" s="66"/>
      <c r="LW663" s="76"/>
      <c r="LX663" s="66"/>
      <c r="LY663" s="76"/>
      <c r="LZ663" s="66"/>
      <c r="MA663" s="76"/>
      <c r="MB663" s="66"/>
      <c r="MC663" s="76"/>
      <c r="MD663" s="66"/>
      <c r="MG663" s="1" t="str" cm="1">
        <f t="array" ref="MG663">IFERROR(INDEX(Paste_Here!$B$2:$B$850, MATCH(0, COUNTIF(MG$4:MG662, Paste_Here!$B$2:$B$850) + IF(Paste_Here!$B$2:$B$850="", 1, 0), 0)), "")</f>
        <v/>
      </c>
      <c r="MH663" s="1" t="str">
        <f>IF(MG663&lt;&gt;"", INDEX(Paste_Here!$A$2:$A$850, MATCH(MG663, Paste_Here!$B$2:$B$850, 0)), "")</f>
        <v/>
      </c>
      <c r="MI663" s="1" t="str">
        <f t="shared" si="88"/>
        <v/>
      </c>
      <c r="MJ663" s="1" t="str" cm="1">
        <f t="array" ref="MJ663">IFERROR(INDEX($MI$5:$MI$850, MATCH(SMALL(IF($MI$5:$MI$850&lt;&gt;"", COUNTIF($MI$5:$MI$850, "&lt;"&amp;$MI$5:$MI$850)+1), ROW()-ROW($MJ$5)+1), COUNTIF($MI$5:$MI$850, "&lt;"&amp;$MI$5:$MI$850)+1, 0)), "")</f>
        <v/>
      </c>
    </row>
    <row r="664" spans="1:348">
      <c r="A664" s="66"/>
      <c r="B664" s="76" t="str">
        <f t="shared" si="81"/>
        <v/>
      </c>
      <c r="C664" s="66"/>
      <c r="D664" s="76" t="str">
        <f>IFERROR(IF(B664&lt;&gt;"", IF(AND(INDEX(Paste_Here!B$2:B$850, MATCH(B664, Paste_Here!A$2:A$850, 0))&lt;&gt;"", ISNUMBER(VALUE(INDEX(Paste_Here!B$2:B$850, MATCH(B664, Paste_Here!A$2:A$850, 0))))), INDEX(Paste_Here!B$2:B$850, MATCH(B664, Paste_Here!A$2:A$850, 0)), ""), ""), "")</f>
        <v/>
      </c>
      <c r="E664" s="66"/>
      <c r="F664" s="76" t="str">
        <f>IFERROR(IF(B664&lt;&gt;"", IF(ISTEXT(INDEX(Paste_Here!K$2:K$850, MATCH(B664, Paste_Here!A$2:A$850, 0))), INDEX(Paste_Here!K$2:K$850, MATCH(B664, Paste_Here!A$2:A$850, 0)), ""), ""), "")</f>
        <v/>
      </c>
      <c r="G664" s="66"/>
      <c r="H664" s="76" t="str">
        <f>IFERROR(IF(B664&lt;&gt;"", IF(ISTEXT(INDEX(Paste_Here!C$2:C$850, MATCH(B664, Paste_Here!A$2:A$850, 0))), INDEX(Paste_Here!C$2:C$850, MATCH(B664, Paste_Here!A$2:A$850, 0)), ""), ""), "")</f>
        <v/>
      </c>
      <c r="I664" s="66"/>
      <c r="J664" s="76" t="str">
        <f>IFERROR(IF(B664&lt;&gt;"", IF(ISNUMBER(SEARCH("s", LOWER(INDEX(Paste_Here!M$2:M$850, MATCH(B664, Paste_Here!A$2:A$850, 0))))), "Yes", IF(INDEX(Paste_Here!M$2:M$850, MATCH(B664, Paste_Here!A$2:A$850, 0))&lt;&gt;"", "No", "")), ""), "")</f>
        <v/>
      </c>
      <c r="K664" s="66"/>
      <c r="L664" s="76" t="str">
        <f>IFERROR(IF(B664&lt;&gt;"", IF(ISNUMBER(SEARCH("yes", LOWER(INDEX(Paste_Here!E$2:E$850, MATCH(B664, Paste_Here!A$2:A$850, 0))))), "Yes", IF(ISNUMBER(SEARCH("no", LOWER(INDEX(Paste_Here!E$2:E$850, MATCH(B664, Paste_Here!A$2:A$850, 0))))), "No", "")), ""), "")</f>
        <v/>
      </c>
      <c r="M664" s="66"/>
      <c r="N664" s="76" t="str">
        <f>IFERROR(IF(B664&lt;&gt;"", IF(ISNUMBER(SEARCH("yes", LOWER(INDEX(Paste_Here!F$2:F$850, MATCH(B664, Paste_Here!A$2:A$850, 0))))), "Yes", IF(ISNUMBER(SEARCH("no", LOWER(INDEX(Paste_Here!F$2:F$850, MATCH(B664, Paste_Here!A$2:A$850, 0))))), "No", "")), ""), "")</f>
        <v/>
      </c>
      <c r="O664" s="66"/>
      <c r="P664" s="76" t="str">
        <f>IFERROR(IF(B664&lt;&gt;"", IF(ISNUMBER(SEARCH("yes", LOWER(INDEX(Paste_Here!L$2:L$850, MATCH(B664, Paste_Here!A$2:A$850, 0))))), "Yes", IF(ISNUMBER(SEARCH("no", LOWER(INDEX(Paste_Here!L$2:L$850, MATCH(B664, Paste_Here!A$2:A$850, 0))))), "No", "")), ""), "")</f>
        <v/>
      </c>
      <c r="Q664" s="66"/>
      <c r="R664" s="76" t="str">
        <f>IFERROR(IF(B664&lt;&gt;"", IF(ISNUMBER(SEARCH("transitional 2", LOWER(INDEX(Paste_Here!D$2:D$850, MATCH(B664, Paste_Here!A$2:A$850, 0))))), "T2", IF(ISNUMBER(SEARCH("transitional 1", LOWER(INDEX(Paste_Here!D$2:D$850, MATCH(B664, Paste_Here!A$2:A$850, 0))))), "T1", IF(ISNUMBER(SEARCH("waived ell services", LOWER(INDEX(Paste_Here!D$2:D$850, MATCH(B664, Paste_Here!A$2:A$850, 0))))), "W", IF(ISNUMBER(SEARCH("english language learner", LOWER(INDEX(Paste_Here!D$2:D$850, MATCH(B664, Paste_Here!A$2:A$850, 0))))), "L", "")))), ""), "")</f>
        <v/>
      </c>
      <c r="S664" s="66"/>
      <c r="T664" s="76" t="str">
        <f>IFERROR(IF(B664&lt;&gt;"", IF(ISNUMBER(SEARCH("yes", LOWER(INDEX(Paste_Here!I$2:I$850, MATCH(B664, Paste_Here!A$2:A$850, 0))))), "Yes", IF(ISNUMBER(SEARCH("no", LOWER(INDEX(Paste_Here!I$2:I$850, MATCH(B664, Paste_Here!A$2:A$850, 0))))), "No", "")), ""), "")</f>
        <v/>
      </c>
      <c r="U664" s="66"/>
      <c r="V664" s="76" t="str">
        <f>IFERROR(IF(B664&lt;&gt;"", IF(ISTEXT(INDEX(Paste_Here!J$2:J$850, MATCH(B664, Paste_Here!A$2:A$850, 0))), VALUE(INDEX(Paste_Here!J$2:J$850, MATCH(B664, Paste_Here!A$2:A$850, 0))), ""), ""), "")</f>
        <v/>
      </c>
      <c r="W664" s="66"/>
      <c r="X664" s="66"/>
      <c r="Y664" s="76" t="str">
        <f t="shared" si="82"/>
        <v/>
      </c>
      <c r="Z664" s="66"/>
      <c r="AA664" s="76" t="str">
        <f>IFERROR(IF(B664&lt;&gt;"", IF(AND(INDEX(Paste_Here!AI$2:AI$850, MATCH(B664, Paste_Here!A$2:A$850, 0))&lt;&gt;"", ISNUMBER(VALUE(INDEX(Paste_Here!AI$2:AI$850, MATCH(B664, Paste_Here!A$2:A$850, 0))))), INDEX(Paste_Here!AI$2:AI$850, MATCH(B664, Paste_Here!A$2:A$850, 0)), ""), ""), "")</f>
        <v/>
      </c>
      <c r="AB664" s="66"/>
      <c r="AC664" s="76" t="str">
        <f>IFERROR(IF(B664&lt;&gt;"", IF(AND(INDEX(Paste_Here!AJ$2:AJ$850, MATCH(B664, Paste_Here!A$2:A$850, 0))&lt;&gt;"", ISNUMBER(VALUE(INDEX(Paste_Here!AJ$2:AJ$850, MATCH(B664, Paste_Here!A$2:A$850, 0))))), INDEX(Paste_Here!AJ$2:AJ$850, MATCH(B664, Paste_Here!A$2:A$850, 0)), ""), ""), "")</f>
        <v/>
      </c>
      <c r="AD664" s="66"/>
      <c r="AE664" s="76" t="str">
        <f>IFERROR(IF(B664&lt;&gt;"", IF(AND(INDEX(Paste_Here!AK$2:AK$850, MATCH(B664, Paste_Here!A$2:A$850, 0))&lt;&gt;"", ISNUMBER(VALUE(INDEX(Paste_Here!AK$2:AK$850, MATCH(B664, Paste_Here!A$2:A$850, 0))))), INDEX(Paste_Here!AK$2:AK$850, MATCH(B664, Paste_Here!A$2:A$850, 0)), ""), ""), "")</f>
        <v/>
      </c>
      <c r="AF664" s="66"/>
      <c r="AG664" s="76" t="str">
        <f>IFERROR(IF(B664&lt;&gt;"", IF(AND(INDEX(Paste_Here!AL$2:AL$850, MATCH(B664, Paste_Here!A$2:A$850, 0))&lt;&gt;"", ISNUMBER(VALUE(INDEX(Paste_Here!AL$2:AL$850, MATCH(B664, Paste_Here!A$2:A$850, 0))))), INDEX(Paste_Here!AL$2:AL$850, MATCH(B664, Paste_Here!A$2:A$850, 0)), ""), ""), "")</f>
        <v/>
      </c>
      <c r="AH664" s="66"/>
      <c r="AI664" s="76" t="str">
        <f>IFERROR(IF(B664&lt;&gt;"", IF(AND(INDEX(Paste_Here!AH$2:AH$850, MATCH(B664, Paste_Here!A$2:A$850, 0))&lt;&gt;"", ISNUMBER(VALUE(INDEX(Paste_Here!AH$2:AH$850, MATCH(B664, Paste_Here!A$2:A$850, 0))))), IF(VALUE(INDEX(Paste_Here!AH$2:AH$850, MATCH(B664, Paste_Here!A$2:A$850, 0)))=0, "", INDEX(Paste_Here!AH$2:AH$850, MATCH(B664, Paste_Here!A$2:A$850, 0))), ""), ""), "")</f>
        <v/>
      </c>
      <c r="AJ664" s="66"/>
      <c r="AK664" s="76" t="str">
        <f>IFERROR(IF(B664&lt;&gt;"", IF(AND(INDEX(Paste_Here!N$2:N$850, MATCH(B664, Paste_Here!A$2:A$850, 0))&lt;&gt;"", ISNUMBER(VALUE(INDEX(Paste_Here!N$2:N$850, MATCH(B664, Paste_Here!A$2:A$850, 0))))), INDEX(Paste_Here!N$2:N$850, MATCH(B664, Paste_Here!A$2:A$850, 0)), ""), ""), "")</f>
        <v/>
      </c>
      <c r="AL664" s="66"/>
      <c r="AM664" s="76" t="str">
        <f>IFERROR(IF(B664&lt;&gt;"", IF(AND(INDEX(Paste_Here!O$2:O$850, MATCH(B664, Paste_Here!A$2:A$850, 0))&lt;&gt;"", ISNUMBER(VALUE(INDEX(Paste_Here!O$2:O$850, MATCH(B664, Paste_Here!A$2:A$850, 0))))), INDEX(Paste_Here!O$2:O$850, MATCH(B664, Paste_Here!A$2:A$850, 0)), ""), ""), "")</f>
        <v/>
      </c>
      <c r="AN664" s="66"/>
      <c r="AO664" s="76"/>
      <c r="AP664" s="66"/>
      <c r="AQ664" s="76"/>
      <c r="AR664" s="66"/>
      <c r="AS664" s="76"/>
      <c r="AT664" s="66"/>
      <c r="AU664" s="66"/>
      <c r="AV664" s="76" t="str">
        <f t="shared" si="83"/>
        <v/>
      </c>
      <c r="AW664" s="66"/>
      <c r="AX664" s="76" t="str">
        <f>IFERROR(IF(B664&lt;&gt;"", IF(ISNUMBER(SEARCH("Revealed-Potential (Primary Focus)", LOWER(INDEX(Paste_Here!Z$2:Z$850, MATCH(B664, Paste_Here!A$2:A$850, 0))))), "Rev-Potential: Prim", IF(ISNUMBER(SEARCH("Revealed-Potential (Secondary Focus)", LOWER(INDEX(Paste_Here!Z$2:Z$850, MATCH(B664, Paste_Here!A$2:A$850, 0))))), "Rev-Potential: Sec", IF(ISNUMBER(SEARCH("Monitoring", LOWER(INDEX(Paste_Here!Z$2:Z$850, MATCH(B664, Paste_Here!A$2:A$850, 0))))), "Monitoring", IF(ISNUMBER(SEARCH("At-Promise (Secondary Focus)", LOWER(INDEX(Paste_Here!Z$2:Z$850, MATCH(B664, Paste_Here!A$2:A$850, 0))))), "At-Promise: Sec", IF(ISNUMBER(SEARCH("At-Promise (Primary Focus)", LOWER(INDEX(Paste_Here!Z$2:Z$850, MATCH(B664, Paste_Here!A$2:A$850, 0))))), "At-Promise: Prim", ""))))), ""), "")</f>
        <v/>
      </c>
      <c r="AY664" s="66"/>
      <c r="AZ664" s="76"/>
      <c r="BA664" s="66"/>
      <c r="BB664" s="76"/>
      <c r="BC664" s="66"/>
      <c r="BD664" s="76"/>
      <c r="BE664" s="66"/>
      <c r="BF664" s="76"/>
      <c r="BG664" s="66"/>
      <c r="BH664" s="76"/>
      <c r="BI664" s="66"/>
      <c r="BJ664" s="66"/>
      <c r="BK664" s="76" t="str">
        <f t="shared" si="84"/>
        <v/>
      </c>
      <c r="BL664" s="66"/>
      <c r="BM664" s="76" t="str">
        <f>IFERROR(IF(B664&lt;&gt;"", IF(AND(ISNUMBER(VALUE(SUBSTITUTE(SUBSTITUTE(Paste_Here!R664, "br", "-"), "L", ""))), VALUE(SUBSTITUTE(SUBSTITUTE(Paste_Here!R664, "br", "-"), "L", "")) &gt;= 1095), "Yes", IF(AND(ISNUMBER(VALUE(SUBSTITUTE(SUBSTITUTE(Paste_Here!R664, "br", "-"), "L", ""))), VALUE(SUBSTITUTE(SUBSTITUTE(Paste_Here!R664, "br", "-"), "L", "")) &lt;= 1094), "No", "")), ""), "")</f>
        <v/>
      </c>
      <c r="BN664" s="66"/>
      <c r="BO664" s="76" t="str">
        <f>IFERROR(IF(B664&lt;&gt;"", IF(COUNTIF(INDEX(Paste_Here!Y$2:AB$850, MATCH(B664, Paste_Here!A$2:A$850, 0), 0), "yes") &gt; 0, "Yes", IF(COUNTIF(INDEX(Paste_Here!Y$2:AB$850, MATCH(B664, Paste_Here!A$2:A$850, 0), 0), "no") &gt; 0, "No", "")), ""), "")</f>
        <v/>
      </c>
      <c r="BP664" s="66"/>
      <c r="BQ664" s="76" t="str">
        <f>IFERROR(IF(B664&lt;&gt;"", IF(AND(ISNUMBER(VALUE(SUBSTITUTE(SUBSTITUTE(Paste_Here!U664, "em", "-"), "q", ""))), VALUE(SUBSTITUTE(SUBSTITUTE(Paste_Here!U664, "em", "-"), "q", "")) &gt;= 910), "Yes", IF(AND(ISNUMBER(VALUE(SUBSTITUTE(SUBSTITUTE(Paste_Here!U664, "em", "-"), "q", ""))), VALUE(SUBSTITUTE(SUBSTITUTE(Paste_Here!U664, "em", "-"), "q", "")) &lt;= 909), "No", "")), ""), "")</f>
        <v/>
      </c>
      <c r="BR664" s="66"/>
      <c r="BS664" s="76" t="str">
        <f>IFERROR(IF(B664&lt;&gt;"", IF(AND(INDEX(Paste_Here!X$2:X$850, MATCH(B664, Paste_Here!A$2:A$850, 0))&lt;&gt;"", ISNUMBER(VALUE(INDEX(Paste_Here!X$2:X$850, MATCH(B664, Paste_Here!A$2:A$850, 0))))), INDEX(Paste_Here!X$2:X$850, MATCH(B664, Paste_Here!A$2:A$850, 0)), ""), ""), "")</f>
        <v/>
      </c>
      <c r="BT664" s="66"/>
      <c r="BU664" s="76" t="str">
        <f>IFERROR(IF(B664&lt;&gt;"", IF(ISNUMBER(VALUE(INDEX(Paste_Here!G$2:G$850, MATCH(B664, Paste_Here!A$2:A$850, 0)))), IF(VALUE(INDEX(Paste_Here!G$2:G$850, MATCH(B664, Paste_Here!A$2:A$850, 0)))=0, "No", IF(AND(VALUE(INDEX(Paste_Here!G$2:G$850, MATCH(B664, Paste_Here!A$2:A$850, 0)))&gt;=1, VALUE(INDEX(Paste_Here!G$2:G$850, MATCH(B664, Paste_Here!A$2:A$850, 0)))&lt;=4), VALUE(INDEX(Paste_Here!G$2:G$850, MATCH(B664, Paste_Here!A$2:A$850, 0))), "")), ""), ""), "")</f>
        <v/>
      </c>
      <c r="BV664" s="66"/>
      <c r="BW664" s="76" t="str">
        <f>IFERROR(IF(B664&lt;&gt;"", IF(ISNUMBER(VALUE(INDEX(Paste_Here!H$2:H$850, MATCH(B664, Paste_Here!A$2:A$850, 0)))), IF(VALUE(INDEX(Paste_Here!H$2:H$850, MATCH(B664, Paste_Here!A$2:A$850, 0)))=0, "No", IF(AND(VALUE(INDEX(Paste_Here!H$2:H$850, MATCH(B664, Paste_Here!A$2:A$850, 0)))&gt;=1, VALUE(INDEX(Paste_Here!H$2:H$850, MATCH(B664, Paste_Here!A$2:A$850, 0)))&lt;=4), VALUE(INDEX(Paste_Here!H$2:H$850, MATCH(B664, Paste_Here!A$2:A$850, 0))), "")), ""), ""), "")</f>
        <v/>
      </c>
      <c r="BX664" s="66"/>
      <c r="BY664" s="76"/>
      <c r="BZ664" s="66"/>
      <c r="CA664" s="76"/>
      <c r="CB664" s="66"/>
      <c r="CC664" s="66"/>
      <c r="CD664" s="76" t="str">
        <f t="shared" si="85"/>
        <v/>
      </c>
      <c r="CE664" s="66"/>
      <c r="CF664" s="76" t="str">
        <f>IFERROR(IF(B664&lt;&gt;"", IF(AND(INDEX(Paste_Here!P$2:P$850, MATCH(B664, Paste_Here!A$2:A$850, 0))&lt;&gt;"", ISNUMBER(VALUE(INDEX(Paste_Here!P$2:P$850, MATCH(B664, Paste_Here!A$2:A$850, 0))))), INDEX(Paste_Here!P$2:P$850, MATCH(B664, Paste_Here!A$2:A$850, 0)), ""), ""), "")</f>
        <v/>
      </c>
      <c r="CG664" s="66"/>
      <c r="CH664" s="76" t="str">
        <f>IFERROR(IF(B664&lt;&gt;"", IF(ISNUMBER(SEARCH("highrisk", LOWER(INDEX(Paste_Here!Q$2:Q$850, MATCH(B664, Paste_Here!A$2:A$850, 0))))), "High Risk", IF(ISNUMBER(SEARCH("lowrisk", LOWER(INDEX(Paste_Here!Q$2:Q$850, MATCH(B664, Paste_Here!A$2:A$850, 0))))), "Low Risk", IF(ISNUMBER(SEARCH("somerisk", LOWER(INDEX(Paste_Here!Q$2:Q$850, MATCH(B664, Paste_Here!A$2:A$850, 0))))), "Some Risk", ""))), ""), "")</f>
        <v/>
      </c>
      <c r="CI664" s="66"/>
      <c r="CJ664" s="76" t="str">
        <f>IFERROR(IF(B664&lt;&gt;"", IF(AND(INDEX(Paste_Here!AA$2:AA$850, MATCH(B664, Paste_Here!A$2:A$850, 0))&lt;&gt;"", ISNUMBER(VALUE(INDEX(Paste_Here!AA$2:AA$850, MATCH(B664, Paste_Here!A$2:A$850, 0))))), INDEX(Paste_Here!AA$2:AA$850, MATCH(B664, Paste_Here!A$2:A$850, 0)), ""), ""), "")</f>
        <v/>
      </c>
      <c r="CK664" s="66"/>
      <c r="CL664" s="76" t="str">
        <f>IFERROR(IF(B664&lt;&gt;"", IF(LOWER(INDEX(Paste_Here!AB$2:AB$850, MATCH(B664, Paste_Here!A$2:A$850, 0)))="approaching expectations", "Approaching", IF(LOWER(INDEX(Paste_Here!AB$2:AB$850, MATCH(B664, Paste_Here!A$2:A$850, 0)))="met expectations", "Met", IF(LOWER(INDEX(Paste_Here!AB$2:AB$850, MATCH(B664, Paste_Here!A$2:A$850, 0)))="exceeded expectations", "Exceeded", IF(LOWER(INDEX(Paste_Here!AB$2:AB$850, MATCH(B664, Paste_Here!A$2:A$850, 0)))="below expectations", "Below", "")))), ""), "")</f>
        <v/>
      </c>
      <c r="CM664" s="66"/>
      <c r="CN664" s="76" t="str">
        <f>IFERROR(IF(B664&lt;&gt;"", IF(AND(INDEX(Paste_Here!AC$2:AC$850, MATCH(B664, Paste_Here!A$2:A$850, 0))&lt;&gt;"", ISNUMBER(VALUE(INDEX(Paste_Here!AC$2:AC$850, MATCH(B664, Paste_Here!A$2:A$850, 0))))), INDEX(Paste_Here!AC$2:AC$850, MATCH(B664, Paste_Here!A$2:A$850, 0)), ""), ""), "")</f>
        <v/>
      </c>
      <c r="CO664" s="66"/>
      <c r="CP664" s="76"/>
      <c r="CQ664" s="66"/>
      <c r="CR664" s="76"/>
      <c r="CS664" s="66"/>
      <c r="CT664" s="76"/>
      <c r="CU664" s="66"/>
      <c r="CV664" s="76"/>
      <c r="CW664" s="66"/>
      <c r="CX664" s="76"/>
      <c r="CY664" s="66"/>
      <c r="CZ664" s="66"/>
      <c r="DA664" s="76" t="str">
        <f t="shared" si="86"/>
        <v/>
      </c>
      <c r="DB664" s="66"/>
      <c r="DC664" s="76" t="str">
        <f>IFERROR(IF(B664&lt;&gt;"", IF(AND(INDEX(Paste_Here!V$2:V$850, MATCH(B664, Paste_Here!A$2:A$850, 0))&lt;&gt;"", ISNUMBER(VALUE(INDEX(Paste_Here!V$2:V$850, MATCH(B664, Paste_Here!A$2:A$850, 0))))), INDEX(Paste_Here!V$2:V$850, MATCH(B664, Paste_Here!A$2:A$850, 0)), ""), ""), "")</f>
        <v/>
      </c>
      <c r="DD664" s="66"/>
      <c r="DE664" s="76" t="str">
        <f>IFERROR(IF(B664&lt;&gt;"", IF(ISNUMBER(SEARCH("highrisk", LOWER(INDEX(Paste_Here!W$2:W$850, MATCH(B664, Paste_Here!A$2:A$850, 0))))), "High Risk", IF(ISNUMBER(SEARCH("lowrisk", LOWER(INDEX(Paste_Here!W$2:W$850, MATCH(B664, Paste_Here!A$2:A$850, 0))))), "Low Risk", IF(ISNUMBER(SEARCH("somerisk", LOWER(INDEX(Paste_Here!W$2:W$850, MATCH(B664, Paste_Here!A$2:A$850, 0))))), "Some Risk", ""))), ""), "")</f>
        <v/>
      </c>
      <c r="DF664" s="66"/>
      <c r="DG664" s="76" t="str">
        <f>IFERROR(IF(B664&lt;&gt;"", IF(AND(INDEX(Paste_Here!S$2:S$850, MATCH(B664, Paste_Here!A$2:A$850, 0))&lt;&gt;"", ISNUMBER(VALUE(INDEX(Paste_Here!S$2:S$850, MATCH(B664, Paste_Here!A$2:A$850, 0))))), INDEX(Paste_Here!S$2:S$850, MATCH(B664, Paste_Here!A$2:A$850, 0)), ""), ""), "")</f>
        <v/>
      </c>
      <c r="DH664" s="66"/>
      <c r="DI664" s="76" t="str">
        <f>IFERROR(IF(B664&lt;&gt;"", IF(ISNUMBER(SEARCH("highrisk", LOWER(INDEX(Paste_Here!T$2:T$850, MATCH(B664, Paste_Here!A$2:A$850, 0))))), "High Risk", IF(ISNUMBER(SEARCH("lowrisk", LOWER(INDEX(Paste_Here!T$2:T$850, MATCH(B664, Paste_Here!A$2:A$850, 0))))), "Low Risk", IF(ISNUMBER(SEARCH("somerisk", LOWER(INDEX(Paste_Here!T$2:T$850, MATCH(B664, Paste_Here!A$2:A$850, 0))))), "Some Risk", ""))), ""), "")</f>
        <v/>
      </c>
      <c r="DJ664" s="66"/>
      <c r="DK664" s="76" t="str">
        <f>IFERROR(IF(B664&lt;&gt;"", IF(AND(INDEX(Paste_Here!AD$2:AD$850, MATCH(B664, Paste_Here!A$2:A$850, 0))&lt;&gt;"", ISNUMBER(VALUE(INDEX(Paste_Here!AD$2:AD$850, MATCH(B664, Paste_Here!A$2:A$850, 0))))), INDEX(Paste_Here!AD$2:AD$850, MATCH(B664, Paste_Here!A$2:A$850, 0)), ""), ""), "")</f>
        <v/>
      </c>
      <c r="DL664" s="66"/>
      <c r="DM664" s="76" t="str">
        <f>IFERROR(IF(B664&lt;&gt;"", IF(LOWER(INDEX(Paste_Here!AE$2:AE$850, MATCH(B664, Paste_Here!A$2:A$850, 0)))="approaching expectations", "Approaching", IF(LOWER(INDEX(Paste_Here!AE$2:AE$850, MATCH(B664, Paste_Here!A$2:A$850, 0)))="met expectations", "Met", IF(LOWER(INDEX(Paste_Here!AE$2:AE$850, MATCH(B664, Paste_Here!A$2:A$850, 0)))="exceeded expectations", "Exceeded", IF(LOWER(INDEX(Paste_Here!AE$2:AE$850, MATCH(B664, Paste_Here!A$2:A$850, 0)))="below expectations", "Below", "")))), ""), "")</f>
        <v/>
      </c>
      <c r="DN664" s="66"/>
      <c r="DO664" s="76"/>
      <c r="DP664" s="66"/>
      <c r="DQ664" s="76"/>
      <c r="DR664" s="66"/>
      <c r="DS664" s="76"/>
      <c r="DT664" s="66"/>
      <c r="DU664" s="76"/>
      <c r="DV664" s="66"/>
      <c r="DW664" s="66"/>
      <c r="DX664" s="76" t="str">
        <f t="shared" si="87"/>
        <v/>
      </c>
      <c r="DY664" s="66"/>
      <c r="DZ664" s="76"/>
      <c r="EA664" s="66"/>
      <c r="EB664" s="76"/>
      <c r="EC664" s="66"/>
      <c r="ED664" s="76" t="str">
        <f>IFERROR(IF(B664&lt;&gt;"", IF(AND(INDEX(Paste_Here!AF$2:AF$850, MATCH(B664, Paste_Here!A$2:A$850, 0))&lt;&gt;"", ISNUMBER(VALUE(INDEX(Paste_Here!AF$2:AF$850, MATCH(B664, Paste_Here!A$2:A$850, 0))))), INDEX(Paste_Here!AF$2:AF$850, MATCH(B664, Paste_Here!A$2:A$850, 0)), ""), ""), "")</f>
        <v/>
      </c>
      <c r="EE664" s="66"/>
      <c r="EF664" s="76"/>
      <c r="EG664" s="66"/>
      <c r="EH664" s="76"/>
      <c r="EI664" s="66"/>
      <c r="EJ664" s="76" t="str">
        <f>IFERROR(IF(B664&lt;&gt;"", IF(AND(INDEX(Paste_Here!AG$2:AG$850, MATCH(B664, Paste_Here!A$2:A$850, 0))&lt;&gt;"", ISNUMBER(VALUE(INDEX(Paste_Here!AG$2:AG$850, MATCH(B664, Paste_Here!A$2:A$850, 0))))), INDEX(Paste_Here!AG$2:AG$850, MATCH(B664, Paste_Here!A$2:A$850, 0)), ""), ""), "")</f>
        <v/>
      </c>
      <c r="EK664" s="66"/>
      <c r="EL664" s="76"/>
      <c r="EM664" s="66"/>
      <c r="EN664" s="76"/>
      <c r="EO664" s="66"/>
      <c r="EP664" s="76"/>
      <c r="EQ664" s="66"/>
      <c r="ER664" s="76"/>
      <c r="ES664" s="66"/>
      <c r="ET664" s="66"/>
      <c r="EU664" s="76"/>
      <c r="EV664" s="66"/>
      <c r="EW664" s="76"/>
      <c r="EX664" s="66"/>
      <c r="EY664" s="76"/>
      <c r="EZ664" s="66"/>
      <c r="FA664" s="76"/>
      <c r="FB664" s="66"/>
      <c r="FC664" s="76"/>
      <c r="FD664" s="66"/>
      <c r="FE664" s="76"/>
      <c r="FF664" s="66"/>
      <c r="FG664" s="76"/>
      <c r="FH664" s="66"/>
      <c r="FI664" s="76"/>
      <c r="FJ664" s="66"/>
      <c r="FK664" s="76"/>
      <c r="FL664" s="66"/>
      <c r="FM664" s="76"/>
      <c r="FN664" s="66"/>
      <c r="FO664" s="76"/>
      <c r="FP664" s="66"/>
      <c r="FQ664" s="76"/>
      <c r="FR664" s="66"/>
      <c r="FS664" s="76"/>
      <c r="FT664" s="66"/>
      <c r="FU664" s="76"/>
      <c r="FV664" s="66"/>
      <c r="FW664" s="76"/>
      <c r="FX664" s="66"/>
      <c r="FY664" s="76"/>
      <c r="FZ664" s="66"/>
      <c r="GA664" s="76"/>
      <c r="GB664" s="66"/>
      <c r="GC664" s="76"/>
      <c r="GD664" s="66"/>
      <c r="GE664" s="76"/>
      <c r="GF664" s="66"/>
      <c r="GG664" s="76"/>
      <c r="GH664" s="66"/>
      <c r="GI664" s="76"/>
      <c r="GJ664" s="66"/>
      <c r="GK664" s="76"/>
      <c r="GL664" s="66"/>
      <c r="GM664" s="76"/>
      <c r="GN664" s="66"/>
      <c r="GO664" s="76"/>
      <c r="GP664" s="66"/>
      <c r="GQ664" s="76"/>
      <c r="GR664" s="66"/>
      <c r="GS664" s="76"/>
      <c r="GT664" s="66"/>
      <c r="GU664" s="76"/>
      <c r="GV664" s="66"/>
      <c r="GW664" s="76"/>
      <c r="GX664" s="66"/>
      <c r="GY664" s="76"/>
      <c r="GZ664" s="66"/>
      <c r="HA664" s="76"/>
      <c r="HB664" s="66"/>
      <c r="HC664" s="76"/>
      <c r="HD664" s="66"/>
      <c r="HE664" s="76"/>
      <c r="HF664" s="66"/>
      <c r="HG664" s="76"/>
      <c r="HH664" s="66"/>
      <c r="HI664" s="76"/>
      <c r="HJ664" s="66"/>
      <c r="HK664" s="76"/>
      <c r="HL664" s="66"/>
      <c r="HM664" s="76"/>
      <c r="HN664" s="66"/>
      <c r="HO664" s="76"/>
      <c r="HP664" s="66"/>
      <c r="HQ664" s="76"/>
      <c r="HR664" s="66"/>
      <c r="HS664" s="76"/>
      <c r="HT664" s="66"/>
      <c r="HU664" s="76"/>
      <c r="HV664" s="66"/>
      <c r="HW664" s="76"/>
      <c r="HX664" s="66"/>
      <c r="HY664" s="76"/>
      <c r="HZ664" s="66"/>
      <c r="IA664" s="76"/>
      <c r="IB664" s="66"/>
      <c r="IC664" s="76"/>
      <c r="ID664" s="66"/>
      <c r="IE664" s="76"/>
      <c r="IF664" s="66"/>
      <c r="IG664" s="76"/>
      <c r="IH664" s="66"/>
      <c r="II664" s="76"/>
      <c r="IJ664" s="66"/>
      <c r="IK664" s="76"/>
      <c r="IL664" s="66"/>
      <c r="IM664" s="76"/>
      <c r="IN664" s="66"/>
      <c r="IO664" s="76"/>
      <c r="IP664" s="66"/>
      <c r="IQ664" s="76"/>
      <c r="IR664" s="66"/>
      <c r="IS664" s="76"/>
      <c r="IT664" s="66"/>
      <c r="IU664" s="76"/>
      <c r="IV664" s="66"/>
      <c r="IW664" s="76"/>
      <c r="IX664" s="66"/>
      <c r="IY664" s="76"/>
      <c r="IZ664" s="66"/>
      <c r="JA664" s="76"/>
      <c r="JB664" s="66"/>
      <c r="JC664" s="76"/>
      <c r="JD664" s="66"/>
      <c r="JE664" s="76"/>
      <c r="JF664" s="66"/>
      <c r="JG664" s="76"/>
      <c r="JH664" s="66"/>
      <c r="JI664" s="76"/>
      <c r="JJ664" s="66"/>
      <c r="JK664" s="76"/>
      <c r="JL664" s="66"/>
      <c r="JM664" s="76"/>
      <c r="JN664" s="66"/>
      <c r="JO664" s="76"/>
      <c r="JP664" s="66"/>
      <c r="JQ664" s="76"/>
      <c r="JR664" s="66"/>
      <c r="JS664" s="76"/>
      <c r="JT664" s="66"/>
      <c r="JU664" s="76"/>
      <c r="JV664" s="66"/>
      <c r="JW664" s="76"/>
      <c r="JX664" s="66"/>
      <c r="JY664" s="76"/>
      <c r="JZ664" s="66"/>
      <c r="KA664" s="76"/>
      <c r="KB664" s="66"/>
      <c r="KC664" s="76"/>
      <c r="KD664" s="66"/>
      <c r="KE664" s="76"/>
      <c r="KF664" s="66"/>
      <c r="KG664" s="76"/>
      <c r="KH664" s="66"/>
      <c r="KI664" s="76"/>
      <c r="KJ664" s="66"/>
      <c r="KK664" s="76"/>
      <c r="KL664" s="66"/>
      <c r="KM664" s="76"/>
      <c r="KN664" s="66"/>
      <c r="KO664" s="76"/>
      <c r="KP664" s="66"/>
      <c r="KQ664" s="76"/>
      <c r="KR664" s="66"/>
      <c r="KS664" s="76"/>
      <c r="KT664" s="66"/>
      <c r="KU664" s="76"/>
      <c r="KV664" s="66"/>
      <c r="KW664" s="76"/>
      <c r="KX664" s="66"/>
      <c r="KY664" s="76"/>
      <c r="KZ664" s="66"/>
      <c r="LA664" s="76"/>
      <c r="LB664" s="66"/>
      <c r="LC664" s="76"/>
      <c r="LD664" s="66"/>
      <c r="LE664" s="76"/>
      <c r="LF664" s="66"/>
      <c r="LG664" s="76"/>
      <c r="LH664" s="66"/>
      <c r="LI664" s="76"/>
      <c r="LJ664" s="66"/>
      <c r="LK664" s="76"/>
      <c r="LL664" s="66"/>
      <c r="LM664" s="76"/>
      <c r="LN664" s="66"/>
      <c r="LO664" s="76"/>
      <c r="LP664" s="66"/>
      <c r="LQ664" s="76"/>
      <c r="LR664" s="66"/>
      <c r="LS664" s="76"/>
      <c r="LT664" s="66"/>
      <c r="LU664" s="76"/>
      <c r="LV664" s="66"/>
      <c r="LW664" s="76"/>
      <c r="LX664" s="66"/>
      <c r="LY664" s="76"/>
      <c r="LZ664" s="66"/>
      <c r="MA664" s="76"/>
      <c r="MB664" s="66"/>
      <c r="MC664" s="76"/>
      <c r="MD664" s="66"/>
      <c r="MG664" s="1" t="str" cm="1">
        <f t="array" ref="MG664">IFERROR(INDEX(Paste_Here!$B$2:$B$850, MATCH(0, COUNTIF(MG$4:MG663, Paste_Here!$B$2:$B$850) + IF(Paste_Here!$B$2:$B$850="", 1, 0), 0)), "")</f>
        <v/>
      </c>
      <c r="MH664" s="1" t="str">
        <f>IF(MG664&lt;&gt;"", INDEX(Paste_Here!$A$2:$A$850, MATCH(MG664, Paste_Here!$B$2:$B$850, 0)), "")</f>
        <v/>
      </c>
      <c r="MI664" s="1" t="str">
        <f t="shared" si="88"/>
        <v/>
      </c>
      <c r="MJ664" s="1" t="str" cm="1">
        <f t="array" ref="MJ664">IFERROR(INDEX($MI$5:$MI$850, MATCH(SMALL(IF($MI$5:$MI$850&lt;&gt;"", COUNTIF($MI$5:$MI$850, "&lt;"&amp;$MI$5:$MI$850)+1), ROW()-ROW($MJ$5)+1), COUNTIF($MI$5:$MI$850, "&lt;"&amp;$MI$5:$MI$850)+1, 0)), "")</f>
        <v/>
      </c>
    </row>
    <row r="665" spans="1:348">
      <c r="A665" s="66"/>
      <c r="B665" s="76" t="str">
        <f t="shared" si="81"/>
        <v/>
      </c>
      <c r="C665" s="66"/>
      <c r="D665" s="76" t="str">
        <f>IFERROR(IF(B665&lt;&gt;"", IF(AND(INDEX(Paste_Here!B$2:B$850, MATCH(B665, Paste_Here!A$2:A$850, 0))&lt;&gt;"", ISNUMBER(VALUE(INDEX(Paste_Here!B$2:B$850, MATCH(B665, Paste_Here!A$2:A$850, 0))))), INDEX(Paste_Here!B$2:B$850, MATCH(B665, Paste_Here!A$2:A$850, 0)), ""), ""), "")</f>
        <v/>
      </c>
      <c r="E665" s="66"/>
      <c r="F665" s="76" t="str">
        <f>IFERROR(IF(B665&lt;&gt;"", IF(ISTEXT(INDEX(Paste_Here!K$2:K$850, MATCH(B665, Paste_Here!A$2:A$850, 0))), INDEX(Paste_Here!K$2:K$850, MATCH(B665, Paste_Here!A$2:A$850, 0)), ""), ""), "")</f>
        <v/>
      </c>
      <c r="G665" s="66"/>
      <c r="H665" s="76" t="str">
        <f>IFERROR(IF(B665&lt;&gt;"", IF(ISTEXT(INDEX(Paste_Here!C$2:C$850, MATCH(B665, Paste_Here!A$2:A$850, 0))), INDEX(Paste_Here!C$2:C$850, MATCH(B665, Paste_Here!A$2:A$850, 0)), ""), ""), "")</f>
        <v/>
      </c>
      <c r="I665" s="66"/>
      <c r="J665" s="76" t="str">
        <f>IFERROR(IF(B665&lt;&gt;"", IF(ISNUMBER(SEARCH("s", LOWER(INDEX(Paste_Here!M$2:M$850, MATCH(B665, Paste_Here!A$2:A$850, 0))))), "Yes", IF(INDEX(Paste_Here!M$2:M$850, MATCH(B665, Paste_Here!A$2:A$850, 0))&lt;&gt;"", "No", "")), ""), "")</f>
        <v/>
      </c>
      <c r="K665" s="66"/>
      <c r="L665" s="76" t="str">
        <f>IFERROR(IF(B665&lt;&gt;"", IF(ISNUMBER(SEARCH("yes", LOWER(INDEX(Paste_Here!E$2:E$850, MATCH(B665, Paste_Here!A$2:A$850, 0))))), "Yes", IF(ISNUMBER(SEARCH("no", LOWER(INDEX(Paste_Here!E$2:E$850, MATCH(B665, Paste_Here!A$2:A$850, 0))))), "No", "")), ""), "")</f>
        <v/>
      </c>
      <c r="M665" s="66"/>
      <c r="N665" s="76" t="str">
        <f>IFERROR(IF(B665&lt;&gt;"", IF(ISNUMBER(SEARCH("yes", LOWER(INDEX(Paste_Here!F$2:F$850, MATCH(B665, Paste_Here!A$2:A$850, 0))))), "Yes", IF(ISNUMBER(SEARCH("no", LOWER(INDEX(Paste_Here!F$2:F$850, MATCH(B665, Paste_Here!A$2:A$850, 0))))), "No", "")), ""), "")</f>
        <v/>
      </c>
      <c r="O665" s="66"/>
      <c r="P665" s="76" t="str">
        <f>IFERROR(IF(B665&lt;&gt;"", IF(ISNUMBER(SEARCH("yes", LOWER(INDEX(Paste_Here!L$2:L$850, MATCH(B665, Paste_Here!A$2:A$850, 0))))), "Yes", IF(ISNUMBER(SEARCH("no", LOWER(INDEX(Paste_Here!L$2:L$850, MATCH(B665, Paste_Here!A$2:A$850, 0))))), "No", "")), ""), "")</f>
        <v/>
      </c>
      <c r="Q665" s="66"/>
      <c r="R665" s="76" t="str">
        <f>IFERROR(IF(B665&lt;&gt;"", IF(ISNUMBER(SEARCH("transitional 2", LOWER(INDEX(Paste_Here!D$2:D$850, MATCH(B665, Paste_Here!A$2:A$850, 0))))), "T2", IF(ISNUMBER(SEARCH("transitional 1", LOWER(INDEX(Paste_Here!D$2:D$850, MATCH(B665, Paste_Here!A$2:A$850, 0))))), "T1", IF(ISNUMBER(SEARCH("waived ell services", LOWER(INDEX(Paste_Here!D$2:D$850, MATCH(B665, Paste_Here!A$2:A$850, 0))))), "W", IF(ISNUMBER(SEARCH("english language learner", LOWER(INDEX(Paste_Here!D$2:D$850, MATCH(B665, Paste_Here!A$2:A$850, 0))))), "L", "")))), ""), "")</f>
        <v/>
      </c>
      <c r="S665" s="66"/>
      <c r="T665" s="76" t="str">
        <f>IFERROR(IF(B665&lt;&gt;"", IF(ISNUMBER(SEARCH("yes", LOWER(INDEX(Paste_Here!I$2:I$850, MATCH(B665, Paste_Here!A$2:A$850, 0))))), "Yes", IF(ISNUMBER(SEARCH("no", LOWER(INDEX(Paste_Here!I$2:I$850, MATCH(B665, Paste_Here!A$2:A$850, 0))))), "No", "")), ""), "")</f>
        <v/>
      </c>
      <c r="U665" s="66"/>
      <c r="V665" s="76" t="str">
        <f>IFERROR(IF(B665&lt;&gt;"", IF(ISTEXT(INDEX(Paste_Here!J$2:J$850, MATCH(B665, Paste_Here!A$2:A$850, 0))), VALUE(INDEX(Paste_Here!J$2:J$850, MATCH(B665, Paste_Here!A$2:A$850, 0))), ""), ""), "")</f>
        <v/>
      </c>
      <c r="W665" s="66"/>
      <c r="X665" s="66"/>
      <c r="Y665" s="76" t="str">
        <f t="shared" si="82"/>
        <v/>
      </c>
      <c r="Z665" s="66"/>
      <c r="AA665" s="76" t="str">
        <f>IFERROR(IF(B665&lt;&gt;"", IF(AND(INDEX(Paste_Here!AI$2:AI$850, MATCH(B665, Paste_Here!A$2:A$850, 0))&lt;&gt;"", ISNUMBER(VALUE(INDEX(Paste_Here!AI$2:AI$850, MATCH(B665, Paste_Here!A$2:A$850, 0))))), INDEX(Paste_Here!AI$2:AI$850, MATCH(B665, Paste_Here!A$2:A$850, 0)), ""), ""), "")</f>
        <v/>
      </c>
      <c r="AB665" s="66"/>
      <c r="AC665" s="76" t="str">
        <f>IFERROR(IF(B665&lt;&gt;"", IF(AND(INDEX(Paste_Here!AJ$2:AJ$850, MATCH(B665, Paste_Here!A$2:A$850, 0))&lt;&gt;"", ISNUMBER(VALUE(INDEX(Paste_Here!AJ$2:AJ$850, MATCH(B665, Paste_Here!A$2:A$850, 0))))), INDEX(Paste_Here!AJ$2:AJ$850, MATCH(B665, Paste_Here!A$2:A$850, 0)), ""), ""), "")</f>
        <v/>
      </c>
      <c r="AD665" s="66"/>
      <c r="AE665" s="76" t="str">
        <f>IFERROR(IF(B665&lt;&gt;"", IF(AND(INDEX(Paste_Here!AK$2:AK$850, MATCH(B665, Paste_Here!A$2:A$850, 0))&lt;&gt;"", ISNUMBER(VALUE(INDEX(Paste_Here!AK$2:AK$850, MATCH(B665, Paste_Here!A$2:A$850, 0))))), INDEX(Paste_Here!AK$2:AK$850, MATCH(B665, Paste_Here!A$2:A$850, 0)), ""), ""), "")</f>
        <v/>
      </c>
      <c r="AF665" s="66"/>
      <c r="AG665" s="76" t="str">
        <f>IFERROR(IF(B665&lt;&gt;"", IF(AND(INDEX(Paste_Here!AL$2:AL$850, MATCH(B665, Paste_Here!A$2:A$850, 0))&lt;&gt;"", ISNUMBER(VALUE(INDEX(Paste_Here!AL$2:AL$850, MATCH(B665, Paste_Here!A$2:A$850, 0))))), INDEX(Paste_Here!AL$2:AL$850, MATCH(B665, Paste_Here!A$2:A$850, 0)), ""), ""), "")</f>
        <v/>
      </c>
      <c r="AH665" s="66"/>
      <c r="AI665" s="76" t="str">
        <f>IFERROR(IF(B665&lt;&gt;"", IF(AND(INDEX(Paste_Here!AH$2:AH$850, MATCH(B665, Paste_Here!A$2:A$850, 0))&lt;&gt;"", ISNUMBER(VALUE(INDEX(Paste_Here!AH$2:AH$850, MATCH(B665, Paste_Here!A$2:A$850, 0))))), IF(VALUE(INDEX(Paste_Here!AH$2:AH$850, MATCH(B665, Paste_Here!A$2:A$850, 0)))=0, "", INDEX(Paste_Here!AH$2:AH$850, MATCH(B665, Paste_Here!A$2:A$850, 0))), ""), ""), "")</f>
        <v/>
      </c>
      <c r="AJ665" s="66"/>
      <c r="AK665" s="76" t="str">
        <f>IFERROR(IF(B665&lt;&gt;"", IF(AND(INDEX(Paste_Here!N$2:N$850, MATCH(B665, Paste_Here!A$2:A$850, 0))&lt;&gt;"", ISNUMBER(VALUE(INDEX(Paste_Here!N$2:N$850, MATCH(B665, Paste_Here!A$2:A$850, 0))))), INDEX(Paste_Here!N$2:N$850, MATCH(B665, Paste_Here!A$2:A$850, 0)), ""), ""), "")</f>
        <v/>
      </c>
      <c r="AL665" s="66"/>
      <c r="AM665" s="76" t="str">
        <f>IFERROR(IF(B665&lt;&gt;"", IF(AND(INDEX(Paste_Here!O$2:O$850, MATCH(B665, Paste_Here!A$2:A$850, 0))&lt;&gt;"", ISNUMBER(VALUE(INDEX(Paste_Here!O$2:O$850, MATCH(B665, Paste_Here!A$2:A$850, 0))))), INDEX(Paste_Here!O$2:O$850, MATCH(B665, Paste_Here!A$2:A$850, 0)), ""), ""), "")</f>
        <v/>
      </c>
      <c r="AN665" s="66"/>
      <c r="AO665" s="76"/>
      <c r="AP665" s="66"/>
      <c r="AQ665" s="76"/>
      <c r="AR665" s="66"/>
      <c r="AS665" s="76"/>
      <c r="AT665" s="66"/>
      <c r="AU665" s="66"/>
      <c r="AV665" s="76" t="str">
        <f t="shared" si="83"/>
        <v/>
      </c>
      <c r="AW665" s="66"/>
      <c r="AX665" s="76" t="str">
        <f>IFERROR(IF(B665&lt;&gt;"", IF(ISNUMBER(SEARCH("Revealed-Potential (Primary Focus)", LOWER(INDEX(Paste_Here!Z$2:Z$850, MATCH(B665, Paste_Here!A$2:A$850, 0))))), "Rev-Potential: Prim", IF(ISNUMBER(SEARCH("Revealed-Potential (Secondary Focus)", LOWER(INDEX(Paste_Here!Z$2:Z$850, MATCH(B665, Paste_Here!A$2:A$850, 0))))), "Rev-Potential: Sec", IF(ISNUMBER(SEARCH("Monitoring", LOWER(INDEX(Paste_Here!Z$2:Z$850, MATCH(B665, Paste_Here!A$2:A$850, 0))))), "Monitoring", IF(ISNUMBER(SEARCH("At-Promise (Secondary Focus)", LOWER(INDEX(Paste_Here!Z$2:Z$850, MATCH(B665, Paste_Here!A$2:A$850, 0))))), "At-Promise: Sec", IF(ISNUMBER(SEARCH("At-Promise (Primary Focus)", LOWER(INDEX(Paste_Here!Z$2:Z$850, MATCH(B665, Paste_Here!A$2:A$850, 0))))), "At-Promise: Prim", ""))))), ""), "")</f>
        <v/>
      </c>
      <c r="AY665" s="66"/>
      <c r="AZ665" s="76"/>
      <c r="BA665" s="66"/>
      <c r="BB665" s="76"/>
      <c r="BC665" s="66"/>
      <c r="BD665" s="76"/>
      <c r="BE665" s="66"/>
      <c r="BF665" s="76"/>
      <c r="BG665" s="66"/>
      <c r="BH665" s="76"/>
      <c r="BI665" s="66"/>
      <c r="BJ665" s="66"/>
      <c r="BK665" s="76" t="str">
        <f t="shared" si="84"/>
        <v/>
      </c>
      <c r="BL665" s="66"/>
      <c r="BM665" s="76" t="str">
        <f>IFERROR(IF(B665&lt;&gt;"", IF(AND(ISNUMBER(VALUE(SUBSTITUTE(SUBSTITUTE(Paste_Here!R665, "br", "-"), "L", ""))), VALUE(SUBSTITUTE(SUBSTITUTE(Paste_Here!R665, "br", "-"), "L", "")) &gt;= 1095), "Yes", IF(AND(ISNUMBER(VALUE(SUBSTITUTE(SUBSTITUTE(Paste_Here!R665, "br", "-"), "L", ""))), VALUE(SUBSTITUTE(SUBSTITUTE(Paste_Here!R665, "br", "-"), "L", "")) &lt;= 1094), "No", "")), ""), "")</f>
        <v/>
      </c>
      <c r="BN665" s="66"/>
      <c r="BO665" s="76" t="str">
        <f>IFERROR(IF(B665&lt;&gt;"", IF(COUNTIF(INDEX(Paste_Here!Y$2:AB$850, MATCH(B665, Paste_Here!A$2:A$850, 0), 0), "yes") &gt; 0, "Yes", IF(COUNTIF(INDEX(Paste_Here!Y$2:AB$850, MATCH(B665, Paste_Here!A$2:A$850, 0), 0), "no") &gt; 0, "No", "")), ""), "")</f>
        <v/>
      </c>
      <c r="BP665" s="66"/>
      <c r="BQ665" s="76" t="str">
        <f>IFERROR(IF(B665&lt;&gt;"", IF(AND(ISNUMBER(VALUE(SUBSTITUTE(SUBSTITUTE(Paste_Here!U665, "em", "-"), "q", ""))), VALUE(SUBSTITUTE(SUBSTITUTE(Paste_Here!U665, "em", "-"), "q", "")) &gt;= 910), "Yes", IF(AND(ISNUMBER(VALUE(SUBSTITUTE(SUBSTITUTE(Paste_Here!U665, "em", "-"), "q", ""))), VALUE(SUBSTITUTE(SUBSTITUTE(Paste_Here!U665, "em", "-"), "q", "")) &lt;= 909), "No", "")), ""), "")</f>
        <v/>
      </c>
      <c r="BR665" s="66"/>
      <c r="BS665" s="76" t="str">
        <f>IFERROR(IF(B665&lt;&gt;"", IF(AND(INDEX(Paste_Here!X$2:X$850, MATCH(B665, Paste_Here!A$2:A$850, 0))&lt;&gt;"", ISNUMBER(VALUE(INDEX(Paste_Here!X$2:X$850, MATCH(B665, Paste_Here!A$2:A$850, 0))))), INDEX(Paste_Here!X$2:X$850, MATCH(B665, Paste_Here!A$2:A$850, 0)), ""), ""), "")</f>
        <v/>
      </c>
      <c r="BT665" s="66"/>
      <c r="BU665" s="76" t="str">
        <f>IFERROR(IF(B665&lt;&gt;"", IF(ISNUMBER(VALUE(INDEX(Paste_Here!G$2:G$850, MATCH(B665, Paste_Here!A$2:A$850, 0)))), IF(VALUE(INDEX(Paste_Here!G$2:G$850, MATCH(B665, Paste_Here!A$2:A$850, 0)))=0, "No", IF(AND(VALUE(INDEX(Paste_Here!G$2:G$850, MATCH(B665, Paste_Here!A$2:A$850, 0)))&gt;=1, VALUE(INDEX(Paste_Here!G$2:G$850, MATCH(B665, Paste_Here!A$2:A$850, 0)))&lt;=4), VALUE(INDEX(Paste_Here!G$2:G$850, MATCH(B665, Paste_Here!A$2:A$850, 0))), "")), ""), ""), "")</f>
        <v/>
      </c>
      <c r="BV665" s="66"/>
      <c r="BW665" s="76" t="str">
        <f>IFERROR(IF(B665&lt;&gt;"", IF(ISNUMBER(VALUE(INDEX(Paste_Here!H$2:H$850, MATCH(B665, Paste_Here!A$2:A$850, 0)))), IF(VALUE(INDEX(Paste_Here!H$2:H$850, MATCH(B665, Paste_Here!A$2:A$850, 0)))=0, "No", IF(AND(VALUE(INDEX(Paste_Here!H$2:H$850, MATCH(B665, Paste_Here!A$2:A$850, 0)))&gt;=1, VALUE(INDEX(Paste_Here!H$2:H$850, MATCH(B665, Paste_Here!A$2:A$850, 0)))&lt;=4), VALUE(INDEX(Paste_Here!H$2:H$850, MATCH(B665, Paste_Here!A$2:A$850, 0))), "")), ""), ""), "")</f>
        <v/>
      </c>
      <c r="BX665" s="66"/>
      <c r="BY665" s="76"/>
      <c r="BZ665" s="66"/>
      <c r="CA665" s="76"/>
      <c r="CB665" s="66"/>
      <c r="CC665" s="66"/>
      <c r="CD665" s="76" t="str">
        <f t="shared" si="85"/>
        <v/>
      </c>
      <c r="CE665" s="66"/>
      <c r="CF665" s="76" t="str">
        <f>IFERROR(IF(B665&lt;&gt;"", IF(AND(INDEX(Paste_Here!P$2:P$850, MATCH(B665, Paste_Here!A$2:A$850, 0))&lt;&gt;"", ISNUMBER(VALUE(INDEX(Paste_Here!P$2:P$850, MATCH(B665, Paste_Here!A$2:A$850, 0))))), INDEX(Paste_Here!P$2:P$850, MATCH(B665, Paste_Here!A$2:A$850, 0)), ""), ""), "")</f>
        <v/>
      </c>
      <c r="CG665" s="66"/>
      <c r="CH665" s="76" t="str">
        <f>IFERROR(IF(B665&lt;&gt;"", IF(ISNUMBER(SEARCH("highrisk", LOWER(INDEX(Paste_Here!Q$2:Q$850, MATCH(B665, Paste_Here!A$2:A$850, 0))))), "High Risk", IF(ISNUMBER(SEARCH("lowrisk", LOWER(INDEX(Paste_Here!Q$2:Q$850, MATCH(B665, Paste_Here!A$2:A$850, 0))))), "Low Risk", IF(ISNUMBER(SEARCH("somerisk", LOWER(INDEX(Paste_Here!Q$2:Q$850, MATCH(B665, Paste_Here!A$2:A$850, 0))))), "Some Risk", ""))), ""), "")</f>
        <v/>
      </c>
      <c r="CI665" s="66"/>
      <c r="CJ665" s="76" t="str">
        <f>IFERROR(IF(B665&lt;&gt;"", IF(AND(INDEX(Paste_Here!AA$2:AA$850, MATCH(B665, Paste_Here!A$2:A$850, 0))&lt;&gt;"", ISNUMBER(VALUE(INDEX(Paste_Here!AA$2:AA$850, MATCH(B665, Paste_Here!A$2:A$850, 0))))), INDEX(Paste_Here!AA$2:AA$850, MATCH(B665, Paste_Here!A$2:A$850, 0)), ""), ""), "")</f>
        <v/>
      </c>
      <c r="CK665" s="66"/>
      <c r="CL665" s="76" t="str">
        <f>IFERROR(IF(B665&lt;&gt;"", IF(LOWER(INDEX(Paste_Here!AB$2:AB$850, MATCH(B665, Paste_Here!A$2:A$850, 0)))="approaching expectations", "Approaching", IF(LOWER(INDEX(Paste_Here!AB$2:AB$850, MATCH(B665, Paste_Here!A$2:A$850, 0)))="met expectations", "Met", IF(LOWER(INDEX(Paste_Here!AB$2:AB$850, MATCH(B665, Paste_Here!A$2:A$850, 0)))="exceeded expectations", "Exceeded", IF(LOWER(INDEX(Paste_Here!AB$2:AB$850, MATCH(B665, Paste_Here!A$2:A$850, 0)))="below expectations", "Below", "")))), ""), "")</f>
        <v/>
      </c>
      <c r="CM665" s="66"/>
      <c r="CN665" s="76" t="str">
        <f>IFERROR(IF(B665&lt;&gt;"", IF(AND(INDEX(Paste_Here!AC$2:AC$850, MATCH(B665, Paste_Here!A$2:A$850, 0))&lt;&gt;"", ISNUMBER(VALUE(INDEX(Paste_Here!AC$2:AC$850, MATCH(B665, Paste_Here!A$2:A$850, 0))))), INDEX(Paste_Here!AC$2:AC$850, MATCH(B665, Paste_Here!A$2:A$850, 0)), ""), ""), "")</f>
        <v/>
      </c>
      <c r="CO665" s="66"/>
      <c r="CP665" s="76"/>
      <c r="CQ665" s="66"/>
      <c r="CR665" s="76"/>
      <c r="CS665" s="66"/>
      <c r="CT665" s="76"/>
      <c r="CU665" s="66"/>
      <c r="CV665" s="76"/>
      <c r="CW665" s="66"/>
      <c r="CX665" s="76"/>
      <c r="CY665" s="66"/>
      <c r="CZ665" s="66"/>
      <c r="DA665" s="76" t="str">
        <f t="shared" si="86"/>
        <v/>
      </c>
      <c r="DB665" s="66"/>
      <c r="DC665" s="76" t="str">
        <f>IFERROR(IF(B665&lt;&gt;"", IF(AND(INDEX(Paste_Here!V$2:V$850, MATCH(B665, Paste_Here!A$2:A$850, 0))&lt;&gt;"", ISNUMBER(VALUE(INDEX(Paste_Here!V$2:V$850, MATCH(B665, Paste_Here!A$2:A$850, 0))))), INDEX(Paste_Here!V$2:V$850, MATCH(B665, Paste_Here!A$2:A$850, 0)), ""), ""), "")</f>
        <v/>
      </c>
      <c r="DD665" s="66"/>
      <c r="DE665" s="76" t="str">
        <f>IFERROR(IF(B665&lt;&gt;"", IF(ISNUMBER(SEARCH("highrisk", LOWER(INDEX(Paste_Here!W$2:W$850, MATCH(B665, Paste_Here!A$2:A$850, 0))))), "High Risk", IF(ISNUMBER(SEARCH("lowrisk", LOWER(INDEX(Paste_Here!W$2:W$850, MATCH(B665, Paste_Here!A$2:A$850, 0))))), "Low Risk", IF(ISNUMBER(SEARCH("somerisk", LOWER(INDEX(Paste_Here!W$2:W$850, MATCH(B665, Paste_Here!A$2:A$850, 0))))), "Some Risk", ""))), ""), "")</f>
        <v/>
      </c>
      <c r="DF665" s="66"/>
      <c r="DG665" s="76" t="str">
        <f>IFERROR(IF(B665&lt;&gt;"", IF(AND(INDEX(Paste_Here!S$2:S$850, MATCH(B665, Paste_Here!A$2:A$850, 0))&lt;&gt;"", ISNUMBER(VALUE(INDEX(Paste_Here!S$2:S$850, MATCH(B665, Paste_Here!A$2:A$850, 0))))), INDEX(Paste_Here!S$2:S$850, MATCH(B665, Paste_Here!A$2:A$850, 0)), ""), ""), "")</f>
        <v/>
      </c>
      <c r="DH665" s="66"/>
      <c r="DI665" s="76" t="str">
        <f>IFERROR(IF(B665&lt;&gt;"", IF(ISNUMBER(SEARCH("highrisk", LOWER(INDEX(Paste_Here!T$2:T$850, MATCH(B665, Paste_Here!A$2:A$850, 0))))), "High Risk", IF(ISNUMBER(SEARCH("lowrisk", LOWER(INDEX(Paste_Here!T$2:T$850, MATCH(B665, Paste_Here!A$2:A$850, 0))))), "Low Risk", IF(ISNUMBER(SEARCH("somerisk", LOWER(INDEX(Paste_Here!T$2:T$850, MATCH(B665, Paste_Here!A$2:A$850, 0))))), "Some Risk", ""))), ""), "")</f>
        <v/>
      </c>
      <c r="DJ665" s="66"/>
      <c r="DK665" s="76" t="str">
        <f>IFERROR(IF(B665&lt;&gt;"", IF(AND(INDEX(Paste_Here!AD$2:AD$850, MATCH(B665, Paste_Here!A$2:A$850, 0))&lt;&gt;"", ISNUMBER(VALUE(INDEX(Paste_Here!AD$2:AD$850, MATCH(B665, Paste_Here!A$2:A$850, 0))))), INDEX(Paste_Here!AD$2:AD$850, MATCH(B665, Paste_Here!A$2:A$850, 0)), ""), ""), "")</f>
        <v/>
      </c>
      <c r="DL665" s="66"/>
      <c r="DM665" s="76" t="str">
        <f>IFERROR(IF(B665&lt;&gt;"", IF(LOWER(INDEX(Paste_Here!AE$2:AE$850, MATCH(B665, Paste_Here!A$2:A$850, 0)))="approaching expectations", "Approaching", IF(LOWER(INDEX(Paste_Here!AE$2:AE$850, MATCH(B665, Paste_Here!A$2:A$850, 0)))="met expectations", "Met", IF(LOWER(INDEX(Paste_Here!AE$2:AE$850, MATCH(B665, Paste_Here!A$2:A$850, 0)))="exceeded expectations", "Exceeded", IF(LOWER(INDEX(Paste_Here!AE$2:AE$850, MATCH(B665, Paste_Here!A$2:A$850, 0)))="below expectations", "Below", "")))), ""), "")</f>
        <v/>
      </c>
      <c r="DN665" s="66"/>
      <c r="DO665" s="76"/>
      <c r="DP665" s="66"/>
      <c r="DQ665" s="76"/>
      <c r="DR665" s="66"/>
      <c r="DS665" s="76"/>
      <c r="DT665" s="66"/>
      <c r="DU665" s="76"/>
      <c r="DV665" s="66"/>
      <c r="DW665" s="66"/>
      <c r="DX665" s="76" t="str">
        <f t="shared" si="87"/>
        <v/>
      </c>
      <c r="DY665" s="66"/>
      <c r="DZ665" s="76"/>
      <c r="EA665" s="66"/>
      <c r="EB665" s="76"/>
      <c r="EC665" s="66"/>
      <c r="ED665" s="76" t="str">
        <f>IFERROR(IF(B665&lt;&gt;"", IF(AND(INDEX(Paste_Here!AF$2:AF$850, MATCH(B665, Paste_Here!A$2:A$850, 0))&lt;&gt;"", ISNUMBER(VALUE(INDEX(Paste_Here!AF$2:AF$850, MATCH(B665, Paste_Here!A$2:A$850, 0))))), INDEX(Paste_Here!AF$2:AF$850, MATCH(B665, Paste_Here!A$2:A$850, 0)), ""), ""), "")</f>
        <v/>
      </c>
      <c r="EE665" s="66"/>
      <c r="EF665" s="76"/>
      <c r="EG665" s="66"/>
      <c r="EH665" s="76"/>
      <c r="EI665" s="66"/>
      <c r="EJ665" s="76" t="str">
        <f>IFERROR(IF(B665&lt;&gt;"", IF(AND(INDEX(Paste_Here!AG$2:AG$850, MATCH(B665, Paste_Here!A$2:A$850, 0))&lt;&gt;"", ISNUMBER(VALUE(INDEX(Paste_Here!AG$2:AG$850, MATCH(B665, Paste_Here!A$2:A$850, 0))))), INDEX(Paste_Here!AG$2:AG$850, MATCH(B665, Paste_Here!A$2:A$850, 0)), ""), ""), "")</f>
        <v/>
      </c>
      <c r="EK665" s="66"/>
      <c r="EL665" s="76"/>
      <c r="EM665" s="66"/>
      <c r="EN665" s="76"/>
      <c r="EO665" s="66"/>
      <c r="EP665" s="76"/>
      <c r="EQ665" s="66"/>
      <c r="ER665" s="76"/>
      <c r="ES665" s="66"/>
      <c r="ET665" s="66"/>
      <c r="EU665" s="76"/>
      <c r="EV665" s="66"/>
      <c r="EW665" s="76"/>
      <c r="EX665" s="66"/>
      <c r="EY665" s="76"/>
      <c r="EZ665" s="66"/>
      <c r="FA665" s="76"/>
      <c r="FB665" s="66"/>
      <c r="FC665" s="76"/>
      <c r="FD665" s="66"/>
      <c r="FE665" s="76"/>
      <c r="FF665" s="66"/>
      <c r="FG665" s="76"/>
      <c r="FH665" s="66"/>
      <c r="FI665" s="76"/>
      <c r="FJ665" s="66"/>
      <c r="FK665" s="76"/>
      <c r="FL665" s="66"/>
      <c r="FM665" s="76"/>
      <c r="FN665" s="66"/>
      <c r="FO665" s="76"/>
      <c r="FP665" s="66"/>
      <c r="FQ665" s="76"/>
      <c r="FR665" s="66"/>
      <c r="FS665" s="76"/>
      <c r="FT665" s="66"/>
      <c r="FU665" s="76"/>
      <c r="FV665" s="66"/>
      <c r="FW665" s="76"/>
      <c r="FX665" s="66"/>
      <c r="FY665" s="76"/>
      <c r="FZ665" s="66"/>
      <c r="GA665" s="76"/>
      <c r="GB665" s="66"/>
      <c r="GC665" s="76"/>
      <c r="GD665" s="66"/>
      <c r="GE665" s="76"/>
      <c r="GF665" s="66"/>
      <c r="GG665" s="76"/>
      <c r="GH665" s="66"/>
      <c r="GI665" s="76"/>
      <c r="GJ665" s="66"/>
      <c r="GK665" s="76"/>
      <c r="GL665" s="66"/>
      <c r="GM665" s="76"/>
      <c r="GN665" s="66"/>
      <c r="GO665" s="76"/>
      <c r="GP665" s="66"/>
      <c r="GQ665" s="76"/>
      <c r="GR665" s="66"/>
      <c r="GS665" s="76"/>
      <c r="GT665" s="66"/>
      <c r="GU665" s="76"/>
      <c r="GV665" s="66"/>
      <c r="GW665" s="76"/>
      <c r="GX665" s="66"/>
      <c r="GY665" s="76"/>
      <c r="GZ665" s="66"/>
      <c r="HA665" s="76"/>
      <c r="HB665" s="66"/>
      <c r="HC665" s="76"/>
      <c r="HD665" s="66"/>
      <c r="HE665" s="76"/>
      <c r="HF665" s="66"/>
      <c r="HG665" s="76"/>
      <c r="HH665" s="66"/>
      <c r="HI665" s="76"/>
      <c r="HJ665" s="66"/>
      <c r="HK665" s="76"/>
      <c r="HL665" s="66"/>
      <c r="HM665" s="76"/>
      <c r="HN665" s="66"/>
      <c r="HO665" s="76"/>
      <c r="HP665" s="66"/>
      <c r="HQ665" s="76"/>
      <c r="HR665" s="66"/>
      <c r="HS665" s="76"/>
      <c r="HT665" s="66"/>
      <c r="HU665" s="76"/>
      <c r="HV665" s="66"/>
      <c r="HW665" s="76"/>
      <c r="HX665" s="66"/>
      <c r="HY665" s="76"/>
      <c r="HZ665" s="66"/>
      <c r="IA665" s="76"/>
      <c r="IB665" s="66"/>
      <c r="IC665" s="76"/>
      <c r="ID665" s="66"/>
      <c r="IE665" s="76"/>
      <c r="IF665" s="66"/>
      <c r="IG665" s="76"/>
      <c r="IH665" s="66"/>
      <c r="II665" s="76"/>
      <c r="IJ665" s="66"/>
      <c r="IK665" s="76"/>
      <c r="IL665" s="66"/>
      <c r="IM665" s="76"/>
      <c r="IN665" s="66"/>
      <c r="IO665" s="76"/>
      <c r="IP665" s="66"/>
      <c r="IQ665" s="76"/>
      <c r="IR665" s="66"/>
      <c r="IS665" s="76"/>
      <c r="IT665" s="66"/>
      <c r="IU665" s="76"/>
      <c r="IV665" s="66"/>
      <c r="IW665" s="76"/>
      <c r="IX665" s="66"/>
      <c r="IY665" s="76"/>
      <c r="IZ665" s="66"/>
      <c r="JA665" s="76"/>
      <c r="JB665" s="66"/>
      <c r="JC665" s="76"/>
      <c r="JD665" s="66"/>
      <c r="JE665" s="76"/>
      <c r="JF665" s="66"/>
      <c r="JG665" s="76"/>
      <c r="JH665" s="66"/>
      <c r="JI665" s="76"/>
      <c r="JJ665" s="66"/>
      <c r="JK665" s="76"/>
      <c r="JL665" s="66"/>
      <c r="JM665" s="76"/>
      <c r="JN665" s="66"/>
      <c r="JO665" s="76"/>
      <c r="JP665" s="66"/>
      <c r="JQ665" s="76"/>
      <c r="JR665" s="66"/>
      <c r="JS665" s="76"/>
      <c r="JT665" s="66"/>
      <c r="JU665" s="76"/>
      <c r="JV665" s="66"/>
      <c r="JW665" s="76"/>
      <c r="JX665" s="66"/>
      <c r="JY665" s="76"/>
      <c r="JZ665" s="66"/>
      <c r="KA665" s="76"/>
      <c r="KB665" s="66"/>
      <c r="KC665" s="76"/>
      <c r="KD665" s="66"/>
      <c r="KE665" s="76"/>
      <c r="KF665" s="66"/>
      <c r="KG665" s="76"/>
      <c r="KH665" s="66"/>
      <c r="KI665" s="76"/>
      <c r="KJ665" s="66"/>
      <c r="KK665" s="76"/>
      <c r="KL665" s="66"/>
      <c r="KM665" s="76"/>
      <c r="KN665" s="66"/>
      <c r="KO665" s="76"/>
      <c r="KP665" s="66"/>
      <c r="KQ665" s="76"/>
      <c r="KR665" s="66"/>
      <c r="KS665" s="76"/>
      <c r="KT665" s="66"/>
      <c r="KU665" s="76"/>
      <c r="KV665" s="66"/>
      <c r="KW665" s="76"/>
      <c r="KX665" s="66"/>
      <c r="KY665" s="76"/>
      <c r="KZ665" s="66"/>
      <c r="LA665" s="76"/>
      <c r="LB665" s="66"/>
      <c r="LC665" s="76"/>
      <c r="LD665" s="66"/>
      <c r="LE665" s="76"/>
      <c r="LF665" s="66"/>
      <c r="LG665" s="76"/>
      <c r="LH665" s="66"/>
      <c r="LI665" s="76"/>
      <c r="LJ665" s="66"/>
      <c r="LK665" s="76"/>
      <c r="LL665" s="66"/>
      <c r="LM665" s="76"/>
      <c r="LN665" s="66"/>
      <c r="LO665" s="76"/>
      <c r="LP665" s="66"/>
      <c r="LQ665" s="76"/>
      <c r="LR665" s="66"/>
      <c r="LS665" s="76"/>
      <c r="LT665" s="66"/>
      <c r="LU665" s="76"/>
      <c r="LV665" s="66"/>
      <c r="LW665" s="76"/>
      <c r="LX665" s="66"/>
      <c r="LY665" s="76"/>
      <c r="LZ665" s="66"/>
      <c r="MA665" s="76"/>
      <c r="MB665" s="66"/>
      <c r="MC665" s="76"/>
      <c r="MD665" s="66"/>
      <c r="MG665" s="1" t="str" cm="1">
        <f t="array" ref="MG665">IFERROR(INDEX(Paste_Here!$B$2:$B$850, MATCH(0, COUNTIF(MG$4:MG664, Paste_Here!$B$2:$B$850) + IF(Paste_Here!$B$2:$B$850="", 1, 0), 0)), "")</f>
        <v/>
      </c>
      <c r="MH665" s="1" t="str">
        <f>IF(MG665&lt;&gt;"", INDEX(Paste_Here!$A$2:$A$850, MATCH(MG665, Paste_Here!$B$2:$B$850, 0)), "")</f>
        <v/>
      </c>
      <c r="MI665" s="1" t="str">
        <f t="shared" si="88"/>
        <v/>
      </c>
      <c r="MJ665" s="1" t="str" cm="1">
        <f t="array" ref="MJ665">IFERROR(INDEX($MI$5:$MI$850, MATCH(SMALL(IF($MI$5:$MI$850&lt;&gt;"", COUNTIF($MI$5:$MI$850, "&lt;"&amp;$MI$5:$MI$850)+1), ROW()-ROW($MJ$5)+1), COUNTIF($MI$5:$MI$850, "&lt;"&amp;$MI$5:$MI$850)+1, 0)), "")</f>
        <v/>
      </c>
    </row>
    <row r="666" spans="1:348">
      <c r="A666" s="66"/>
      <c r="B666" s="76" t="str">
        <f t="shared" si="81"/>
        <v/>
      </c>
      <c r="C666" s="66"/>
      <c r="D666" s="76" t="str">
        <f>IFERROR(IF(B666&lt;&gt;"", IF(AND(INDEX(Paste_Here!B$2:B$850, MATCH(B666, Paste_Here!A$2:A$850, 0))&lt;&gt;"", ISNUMBER(VALUE(INDEX(Paste_Here!B$2:B$850, MATCH(B666, Paste_Here!A$2:A$850, 0))))), INDEX(Paste_Here!B$2:B$850, MATCH(B666, Paste_Here!A$2:A$850, 0)), ""), ""), "")</f>
        <v/>
      </c>
      <c r="E666" s="66"/>
      <c r="F666" s="76" t="str">
        <f>IFERROR(IF(B666&lt;&gt;"", IF(ISTEXT(INDEX(Paste_Here!K$2:K$850, MATCH(B666, Paste_Here!A$2:A$850, 0))), INDEX(Paste_Here!K$2:K$850, MATCH(B666, Paste_Here!A$2:A$850, 0)), ""), ""), "")</f>
        <v/>
      </c>
      <c r="G666" s="66"/>
      <c r="H666" s="76" t="str">
        <f>IFERROR(IF(B666&lt;&gt;"", IF(ISTEXT(INDEX(Paste_Here!C$2:C$850, MATCH(B666, Paste_Here!A$2:A$850, 0))), INDEX(Paste_Here!C$2:C$850, MATCH(B666, Paste_Here!A$2:A$850, 0)), ""), ""), "")</f>
        <v/>
      </c>
      <c r="I666" s="66"/>
      <c r="J666" s="76" t="str">
        <f>IFERROR(IF(B666&lt;&gt;"", IF(ISNUMBER(SEARCH("s", LOWER(INDEX(Paste_Here!M$2:M$850, MATCH(B666, Paste_Here!A$2:A$850, 0))))), "Yes", IF(INDEX(Paste_Here!M$2:M$850, MATCH(B666, Paste_Here!A$2:A$850, 0))&lt;&gt;"", "No", "")), ""), "")</f>
        <v/>
      </c>
      <c r="K666" s="66"/>
      <c r="L666" s="76" t="str">
        <f>IFERROR(IF(B666&lt;&gt;"", IF(ISNUMBER(SEARCH("yes", LOWER(INDEX(Paste_Here!E$2:E$850, MATCH(B666, Paste_Here!A$2:A$850, 0))))), "Yes", IF(ISNUMBER(SEARCH("no", LOWER(INDEX(Paste_Here!E$2:E$850, MATCH(B666, Paste_Here!A$2:A$850, 0))))), "No", "")), ""), "")</f>
        <v/>
      </c>
      <c r="M666" s="66"/>
      <c r="N666" s="76" t="str">
        <f>IFERROR(IF(B666&lt;&gt;"", IF(ISNUMBER(SEARCH("yes", LOWER(INDEX(Paste_Here!F$2:F$850, MATCH(B666, Paste_Here!A$2:A$850, 0))))), "Yes", IF(ISNUMBER(SEARCH("no", LOWER(INDEX(Paste_Here!F$2:F$850, MATCH(B666, Paste_Here!A$2:A$850, 0))))), "No", "")), ""), "")</f>
        <v/>
      </c>
      <c r="O666" s="66"/>
      <c r="P666" s="76" t="str">
        <f>IFERROR(IF(B666&lt;&gt;"", IF(ISNUMBER(SEARCH("yes", LOWER(INDEX(Paste_Here!L$2:L$850, MATCH(B666, Paste_Here!A$2:A$850, 0))))), "Yes", IF(ISNUMBER(SEARCH("no", LOWER(INDEX(Paste_Here!L$2:L$850, MATCH(B666, Paste_Here!A$2:A$850, 0))))), "No", "")), ""), "")</f>
        <v/>
      </c>
      <c r="Q666" s="66"/>
      <c r="R666" s="76" t="str">
        <f>IFERROR(IF(B666&lt;&gt;"", IF(ISNUMBER(SEARCH("transitional 2", LOWER(INDEX(Paste_Here!D$2:D$850, MATCH(B666, Paste_Here!A$2:A$850, 0))))), "T2", IF(ISNUMBER(SEARCH("transitional 1", LOWER(INDEX(Paste_Here!D$2:D$850, MATCH(B666, Paste_Here!A$2:A$850, 0))))), "T1", IF(ISNUMBER(SEARCH("waived ell services", LOWER(INDEX(Paste_Here!D$2:D$850, MATCH(B666, Paste_Here!A$2:A$850, 0))))), "W", IF(ISNUMBER(SEARCH("english language learner", LOWER(INDEX(Paste_Here!D$2:D$850, MATCH(B666, Paste_Here!A$2:A$850, 0))))), "L", "")))), ""), "")</f>
        <v/>
      </c>
      <c r="S666" s="66"/>
      <c r="T666" s="76" t="str">
        <f>IFERROR(IF(B666&lt;&gt;"", IF(ISNUMBER(SEARCH("yes", LOWER(INDEX(Paste_Here!I$2:I$850, MATCH(B666, Paste_Here!A$2:A$850, 0))))), "Yes", IF(ISNUMBER(SEARCH("no", LOWER(INDEX(Paste_Here!I$2:I$850, MATCH(B666, Paste_Here!A$2:A$850, 0))))), "No", "")), ""), "")</f>
        <v/>
      </c>
      <c r="U666" s="66"/>
      <c r="V666" s="76" t="str">
        <f>IFERROR(IF(B666&lt;&gt;"", IF(ISTEXT(INDEX(Paste_Here!J$2:J$850, MATCH(B666, Paste_Here!A$2:A$850, 0))), VALUE(INDEX(Paste_Here!J$2:J$850, MATCH(B666, Paste_Here!A$2:A$850, 0))), ""), ""), "")</f>
        <v/>
      </c>
      <c r="W666" s="66"/>
      <c r="X666" s="66"/>
      <c r="Y666" s="76" t="str">
        <f t="shared" si="82"/>
        <v/>
      </c>
      <c r="Z666" s="66"/>
      <c r="AA666" s="76" t="str">
        <f>IFERROR(IF(B666&lt;&gt;"", IF(AND(INDEX(Paste_Here!AI$2:AI$850, MATCH(B666, Paste_Here!A$2:A$850, 0))&lt;&gt;"", ISNUMBER(VALUE(INDEX(Paste_Here!AI$2:AI$850, MATCH(B666, Paste_Here!A$2:A$850, 0))))), INDEX(Paste_Here!AI$2:AI$850, MATCH(B666, Paste_Here!A$2:A$850, 0)), ""), ""), "")</f>
        <v/>
      </c>
      <c r="AB666" s="66"/>
      <c r="AC666" s="76" t="str">
        <f>IFERROR(IF(B666&lt;&gt;"", IF(AND(INDEX(Paste_Here!AJ$2:AJ$850, MATCH(B666, Paste_Here!A$2:A$850, 0))&lt;&gt;"", ISNUMBER(VALUE(INDEX(Paste_Here!AJ$2:AJ$850, MATCH(B666, Paste_Here!A$2:A$850, 0))))), INDEX(Paste_Here!AJ$2:AJ$850, MATCH(B666, Paste_Here!A$2:A$850, 0)), ""), ""), "")</f>
        <v/>
      </c>
      <c r="AD666" s="66"/>
      <c r="AE666" s="76" t="str">
        <f>IFERROR(IF(B666&lt;&gt;"", IF(AND(INDEX(Paste_Here!AK$2:AK$850, MATCH(B666, Paste_Here!A$2:A$850, 0))&lt;&gt;"", ISNUMBER(VALUE(INDEX(Paste_Here!AK$2:AK$850, MATCH(B666, Paste_Here!A$2:A$850, 0))))), INDEX(Paste_Here!AK$2:AK$850, MATCH(B666, Paste_Here!A$2:A$850, 0)), ""), ""), "")</f>
        <v/>
      </c>
      <c r="AF666" s="66"/>
      <c r="AG666" s="76" t="str">
        <f>IFERROR(IF(B666&lt;&gt;"", IF(AND(INDEX(Paste_Here!AL$2:AL$850, MATCH(B666, Paste_Here!A$2:A$850, 0))&lt;&gt;"", ISNUMBER(VALUE(INDEX(Paste_Here!AL$2:AL$850, MATCH(B666, Paste_Here!A$2:A$850, 0))))), INDEX(Paste_Here!AL$2:AL$850, MATCH(B666, Paste_Here!A$2:A$850, 0)), ""), ""), "")</f>
        <v/>
      </c>
      <c r="AH666" s="66"/>
      <c r="AI666" s="76" t="str">
        <f>IFERROR(IF(B666&lt;&gt;"", IF(AND(INDEX(Paste_Here!AH$2:AH$850, MATCH(B666, Paste_Here!A$2:A$850, 0))&lt;&gt;"", ISNUMBER(VALUE(INDEX(Paste_Here!AH$2:AH$850, MATCH(B666, Paste_Here!A$2:A$850, 0))))), IF(VALUE(INDEX(Paste_Here!AH$2:AH$850, MATCH(B666, Paste_Here!A$2:A$850, 0)))=0, "", INDEX(Paste_Here!AH$2:AH$850, MATCH(B666, Paste_Here!A$2:A$850, 0))), ""), ""), "")</f>
        <v/>
      </c>
      <c r="AJ666" s="66"/>
      <c r="AK666" s="76" t="str">
        <f>IFERROR(IF(B666&lt;&gt;"", IF(AND(INDEX(Paste_Here!N$2:N$850, MATCH(B666, Paste_Here!A$2:A$850, 0))&lt;&gt;"", ISNUMBER(VALUE(INDEX(Paste_Here!N$2:N$850, MATCH(B666, Paste_Here!A$2:A$850, 0))))), INDEX(Paste_Here!N$2:N$850, MATCH(B666, Paste_Here!A$2:A$850, 0)), ""), ""), "")</f>
        <v/>
      </c>
      <c r="AL666" s="66"/>
      <c r="AM666" s="76" t="str">
        <f>IFERROR(IF(B666&lt;&gt;"", IF(AND(INDEX(Paste_Here!O$2:O$850, MATCH(B666, Paste_Here!A$2:A$850, 0))&lt;&gt;"", ISNUMBER(VALUE(INDEX(Paste_Here!O$2:O$850, MATCH(B666, Paste_Here!A$2:A$850, 0))))), INDEX(Paste_Here!O$2:O$850, MATCH(B666, Paste_Here!A$2:A$850, 0)), ""), ""), "")</f>
        <v/>
      </c>
      <c r="AN666" s="66"/>
      <c r="AO666" s="76"/>
      <c r="AP666" s="66"/>
      <c r="AQ666" s="76"/>
      <c r="AR666" s="66"/>
      <c r="AS666" s="76"/>
      <c r="AT666" s="66"/>
      <c r="AU666" s="66"/>
      <c r="AV666" s="76" t="str">
        <f t="shared" si="83"/>
        <v/>
      </c>
      <c r="AW666" s="66"/>
      <c r="AX666" s="76" t="str">
        <f>IFERROR(IF(B666&lt;&gt;"", IF(ISNUMBER(SEARCH("Revealed-Potential (Primary Focus)", LOWER(INDEX(Paste_Here!Z$2:Z$850, MATCH(B666, Paste_Here!A$2:A$850, 0))))), "Rev-Potential: Prim", IF(ISNUMBER(SEARCH("Revealed-Potential (Secondary Focus)", LOWER(INDEX(Paste_Here!Z$2:Z$850, MATCH(B666, Paste_Here!A$2:A$850, 0))))), "Rev-Potential: Sec", IF(ISNUMBER(SEARCH("Monitoring", LOWER(INDEX(Paste_Here!Z$2:Z$850, MATCH(B666, Paste_Here!A$2:A$850, 0))))), "Monitoring", IF(ISNUMBER(SEARCH("At-Promise (Secondary Focus)", LOWER(INDEX(Paste_Here!Z$2:Z$850, MATCH(B666, Paste_Here!A$2:A$850, 0))))), "At-Promise: Sec", IF(ISNUMBER(SEARCH("At-Promise (Primary Focus)", LOWER(INDEX(Paste_Here!Z$2:Z$850, MATCH(B666, Paste_Here!A$2:A$850, 0))))), "At-Promise: Prim", ""))))), ""), "")</f>
        <v/>
      </c>
      <c r="AY666" s="66"/>
      <c r="AZ666" s="76"/>
      <c r="BA666" s="66"/>
      <c r="BB666" s="76"/>
      <c r="BC666" s="66"/>
      <c r="BD666" s="76"/>
      <c r="BE666" s="66"/>
      <c r="BF666" s="76"/>
      <c r="BG666" s="66"/>
      <c r="BH666" s="76"/>
      <c r="BI666" s="66"/>
      <c r="BJ666" s="66"/>
      <c r="BK666" s="76" t="str">
        <f t="shared" si="84"/>
        <v/>
      </c>
      <c r="BL666" s="66"/>
      <c r="BM666" s="76" t="str">
        <f>IFERROR(IF(B666&lt;&gt;"", IF(AND(ISNUMBER(VALUE(SUBSTITUTE(SUBSTITUTE(Paste_Here!R666, "br", "-"), "L", ""))), VALUE(SUBSTITUTE(SUBSTITUTE(Paste_Here!R666, "br", "-"), "L", "")) &gt;= 1095), "Yes", IF(AND(ISNUMBER(VALUE(SUBSTITUTE(SUBSTITUTE(Paste_Here!R666, "br", "-"), "L", ""))), VALUE(SUBSTITUTE(SUBSTITUTE(Paste_Here!R666, "br", "-"), "L", "")) &lt;= 1094), "No", "")), ""), "")</f>
        <v/>
      </c>
      <c r="BN666" s="66"/>
      <c r="BO666" s="76" t="str">
        <f>IFERROR(IF(B666&lt;&gt;"", IF(COUNTIF(INDEX(Paste_Here!Y$2:AB$850, MATCH(B666, Paste_Here!A$2:A$850, 0), 0), "yes") &gt; 0, "Yes", IF(COUNTIF(INDEX(Paste_Here!Y$2:AB$850, MATCH(B666, Paste_Here!A$2:A$850, 0), 0), "no") &gt; 0, "No", "")), ""), "")</f>
        <v/>
      </c>
      <c r="BP666" s="66"/>
      <c r="BQ666" s="76" t="str">
        <f>IFERROR(IF(B666&lt;&gt;"", IF(AND(ISNUMBER(VALUE(SUBSTITUTE(SUBSTITUTE(Paste_Here!U666, "em", "-"), "q", ""))), VALUE(SUBSTITUTE(SUBSTITUTE(Paste_Here!U666, "em", "-"), "q", "")) &gt;= 910), "Yes", IF(AND(ISNUMBER(VALUE(SUBSTITUTE(SUBSTITUTE(Paste_Here!U666, "em", "-"), "q", ""))), VALUE(SUBSTITUTE(SUBSTITUTE(Paste_Here!U666, "em", "-"), "q", "")) &lt;= 909), "No", "")), ""), "")</f>
        <v/>
      </c>
      <c r="BR666" s="66"/>
      <c r="BS666" s="76" t="str">
        <f>IFERROR(IF(B666&lt;&gt;"", IF(AND(INDEX(Paste_Here!X$2:X$850, MATCH(B666, Paste_Here!A$2:A$850, 0))&lt;&gt;"", ISNUMBER(VALUE(INDEX(Paste_Here!X$2:X$850, MATCH(B666, Paste_Here!A$2:A$850, 0))))), INDEX(Paste_Here!X$2:X$850, MATCH(B666, Paste_Here!A$2:A$850, 0)), ""), ""), "")</f>
        <v/>
      </c>
      <c r="BT666" s="66"/>
      <c r="BU666" s="76" t="str">
        <f>IFERROR(IF(B666&lt;&gt;"", IF(ISNUMBER(VALUE(INDEX(Paste_Here!G$2:G$850, MATCH(B666, Paste_Here!A$2:A$850, 0)))), IF(VALUE(INDEX(Paste_Here!G$2:G$850, MATCH(B666, Paste_Here!A$2:A$850, 0)))=0, "No", IF(AND(VALUE(INDEX(Paste_Here!G$2:G$850, MATCH(B666, Paste_Here!A$2:A$850, 0)))&gt;=1, VALUE(INDEX(Paste_Here!G$2:G$850, MATCH(B666, Paste_Here!A$2:A$850, 0)))&lt;=4), VALUE(INDEX(Paste_Here!G$2:G$850, MATCH(B666, Paste_Here!A$2:A$850, 0))), "")), ""), ""), "")</f>
        <v/>
      </c>
      <c r="BV666" s="66"/>
      <c r="BW666" s="76" t="str">
        <f>IFERROR(IF(B666&lt;&gt;"", IF(ISNUMBER(VALUE(INDEX(Paste_Here!H$2:H$850, MATCH(B666, Paste_Here!A$2:A$850, 0)))), IF(VALUE(INDEX(Paste_Here!H$2:H$850, MATCH(B666, Paste_Here!A$2:A$850, 0)))=0, "No", IF(AND(VALUE(INDEX(Paste_Here!H$2:H$850, MATCH(B666, Paste_Here!A$2:A$850, 0)))&gt;=1, VALUE(INDEX(Paste_Here!H$2:H$850, MATCH(B666, Paste_Here!A$2:A$850, 0)))&lt;=4), VALUE(INDEX(Paste_Here!H$2:H$850, MATCH(B666, Paste_Here!A$2:A$850, 0))), "")), ""), ""), "")</f>
        <v/>
      </c>
      <c r="BX666" s="66"/>
      <c r="BY666" s="76"/>
      <c r="BZ666" s="66"/>
      <c r="CA666" s="76"/>
      <c r="CB666" s="66"/>
      <c r="CC666" s="66"/>
      <c r="CD666" s="76" t="str">
        <f t="shared" si="85"/>
        <v/>
      </c>
      <c r="CE666" s="66"/>
      <c r="CF666" s="76" t="str">
        <f>IFERROR(IF(B666&lt;&gt;"", IF(AND(INDEX(Paste_Here!P$2:P$850, MATCH(B666, Paste_Here!A$2:A$850, 0))&lt;&gt;"", ISNUMBER(VALUE(INDEX(Paste_Here!P$2:P$850, MATCH(B666, Paste_Here!A$2:A$850, 0))))), INDEX(Paste_Here!P$2:P$850, MATCH(B666, Paste_Here!A$2:A$850, 0)), ""), ""), "")</f>
        <v/>
      </c>
      <c r="CG666" s="66"/>
      <c r="CH666" s="76" t="str">
        <f>IFERROR(IF(B666&lt;&gt;"", IF(ISNUMBER(SEARCH("highrisk", LOWER(INDEX(Paste_Here!Q$2:Q$850, MATCH(B666, Paste_Here!A$2:A$850, 0))))), "High Risk", IF(ISNUMBER(SEARCH("lowrisk", LOWER(INDEX(Paste_Here!Q$2:Q$850, MATCH(B666, Paste_Here!A$2:A$850, 0))))), "Low Risk", IF(ISNUMBER(SEARCH("somerisk", LOWER(INDEX(Paste_Here!Q$2:Q$850, MATCH(B666, Paste_Here!A$2:A$850, 0))))), "Some Risk", ""))), ""), "")</f>
        <v/>
      </c>
      <c r="CI666" s="66"/>
      <c r="CJ666" s="76" t="str">
        <f>IFERROR(IF(B666&lt;&gt;"", IF(AND(INDEX(Paste_Here!AA$2:AA$850, MATCH(B666, Paste_Here!A$2:A$850, 0))&lt;&gt;"", ISNUMBER(VALUE(INDEX(Paste_Here!AA$2:AA$850, MATCH(B666, Paste_Here!A$2:A$850, 0))))), INDEX(Paste_Here!AA$2:AA$850, MATCH(B666, Paste_Here!A$2:A$850, 0)), ""), ""), "")</f>
        <v/>
      </c>
      <c r="CK666" s="66"/>
      <c r="CL666" s="76" t="str">
        <f>IFERROR(IF(B666&lt;&gt;"", IF(LOWER(INDEX(Paste_Here!AB$2:AB$850, MATCH(B666, Paste_Here!A$2:A$850, 0)))="approaching expectations", "Approaching", IF(LOWER(INDEX(Paste_Here!AB$2:AB$850, MATCH(B666, Paste_Here!A$2:A$850, 0)))="met expectations", "Met", IF(LOWER(INDEX(Paste_Here!AB$2:AB$850, MATCH(B666, Paste_Here!A$2:A$850, 0)))="exceeded expectations", "Exceeded", IF(LOWER(INDEX(Paste_Here!AB$2:AB$850, MATCH(B666, Paste_Here!A$2:A$850, 0)))="below expectations", "Below", "")))), ""), "")</f>
        <v/>
      </c>
      <c r="CM666" s="66"/>
      <c r="CN666" s="76" t="str">
        <f>IFERROR(IF(B666&lt;&gt;"", IF(AND(INDEX(Paste_Here!AC$2:AC$850, MATCH(B666, Paste_Here!A$2:A$850, 0))&lt;&gt;"", ISNUMBER(VALUE(INDEX(Paste_Here!AC$2:AC$850, MATCH(B666, Paste_Here!A$2:A$850, 0))))), INDEX(Paste_Here!AC$2:AC$850, MATCH(B666, Paste_Here!A$2:A$850, 0)), ""), ""), "")</f>
        <v/>
      </c>
      <c r="CO666" s="66"/>
      <c r="CP666" s="76"/>
      <c r="CQ666" s="66"/>
      <c r="CR666" s="76"/>
      <c r="CS666" s="66"/>
      <c r="CT666" s="76"/>
      <c r="CU666" s="66"/>
      <c r="CV666" s="76"/>
      <c r="CW666" s="66"/>
      <c r="CX666" s="76"/>
      <c r="CY666" s="66"/>
      <c r="CZ666" s="66"/>
      <c r="DA666" s="76" t="str">
        <f t="shared" si="86"/>
        <v/>
      </c>
      <c r="DB666" s="66"/>
      <c r="DC666" s="76" t="str">
        <f>IFERROR(IF(B666&lt;&gt;"", IF(AND(INDEX(Paste_Here!V$2:V$850, MATCH(B666, Paste_Here!A$2:A$850, 0))&lt;&gt;"", ISNUMBER(VALUE(INDEX(Paste_Here!V$2:V$850, MATCH(B666, Paste_Here!A$2:A$850, 0))))), INDEX(Paste_Here!V$2:V$850, MATCH(B666, Paste_Here!A$2:A$850, 0)), ""), ""), "")</f>
        <v/>
      </c>
      <c r="DD666" s="66"/>
      <c r="DE666" s="76" t="str">
        <f>IFERROR(IF(B666&lt;&gt;"", IF(ISNUMBER(SEARCH("highrisk", LOWER(INDEX(Paste_Here!W$2:W$850, MATCH(B666, Paste_Here!A$2:A$850, 0))))), "High Risk", IF(ISNUMBER(SEARCH("lowrisk", LOWER(INDEX(Paste_Here!W$2:W$850, MATCH(B666, Paste_Here!A$2:A$850, 0))))), "Low Risk", IF(ISNUMBER(SEARCH("somerisk", LOWER(INDEX(Paste_Here!W$2:W$850, MATCH(B666, Paste_Here!A$2:A$850, 0))))), "Some Risk", ""))), ""), "")</f>
        <v/>
      </c>
      <c r="DF666" s="66"/>
      <c r="DG666" s="76" t="str">
        <f>IFERROR(IF(B666&lt;&gt;"", IF(AND(INDEX(Paste_Here!S$2:S$850, MATCH(B666, Paste_Here!A$2:A$850, 0))&lt;&gt;"", ISNUMBER(VALUE(INDEX(Paste_Here!S$2:S$850, MATCH(B666, Paste_Here!A$2:A$850, 0))))), INDEX(Paste_Here!S$2:S$850, MATCH(B666, Paste_Here!A$2:A$850, 0)), ""), ""), "")</f>
        <v/>
      </c>
      <c r="DH666" s="66"/>
      <c r="DI666" s="76" t="str">
        <f>IFERROR(IF(B666&lt;&gt;"", IF(ISNUMBER(SEARCH("highrisk", LOWER(INDEX(Paste_Here!T$2:T$850, MATCH(B666, Paste_Here!A$2:A$850, 0))))), "High Risk", IF(ISNUMBER(SEARCH("lowrisk", LOWER(INDEX(Paste_Here!T$2:T$850, MATCH(B666, Paste_Here!A$2:A$850, 0))))), "Low Risk", IF(ISNUMBER(SEARCH("somerisk", LOWER(INDEX(Paste_Here!T$2:T$850, MATCH(B666, Paste_Here!A$2:A$850, 0))))), "Some Risk", ""))), ""), "")</f>
        <v/>
      </c>
      <c r="DJ666" s="66"/>
      <c r="DK666" s="76" t="str">
        <f>IFERROR(IF(B666&lt;&gt;"", IF(AND(INDEX(Paste_Here!AD$2:AD$850, MATCH(B666, Paste_Here!A$2:A$850, 0))&lt;&gt;"", ISNUMBER(VALUE(INDEX(Paste_Here!AD$2:AD$850, MATCH(B666, Paste_Here!A$2:A$850, 0))))), INDEX(Paste_Here!AD$2:AD$850, MATCH(B666, Paste_Here!A$2:A$850, 0)), ""), ""), "")</f>
        <v/>
      </c>
      <c r="DL666" s="66"/>
      <c r="DM666" s="76" t="str">
        <f>IFERROR(IF(B666&lt;&gt;"", IF(LOWER(INDEX(Paste_Here!AE$2:AE$850, MATCH(B666, Paste_Here!A$2:A$850, 0)))="approaching expectations", "Approaching", IF(LOWER(INDEX(Paste_Here!AE$2:AE$850, MATCH(B666, Paste_Here!A$2:A$850, 0)))="met expectations", "Met", IF(LOWER(INDEX(Paste_Here!AE$2:AE$850, MATCH(B666, Paste_Here!A$2:A$850, 0)))="exceeded expectations", "Exceeded", IF(LOWER(INDEX(Paste_Here!AE$2:AE$850, MATCH(B666, Paste_Here!A$2:A$850, 0)))="below expectations", "Below", "")))), ""), "")</f>
        <v/>
      </c>
      <c r="DN666" s="66"/>
      <c r="DO666" s="76"/>
      <c r="DP666" s="66"/>
      <c r="DQ666" s="76"/>
      <c r="DR666" s="66"/>
      <c r="DS666" s="76"/>
      <c r="DT666" s="66"/>
      <c r="DU666" s="76"/>
      <c r="DV666" s="66"/>
      <c r="DW666" s="66"/>
      <c r="DX666" s="76" t="str">
        <f t="shared" si="87"/>
        <v/>
      </c>
      <c r="DY666" s="66"/>
      <c r="DZ666" s="76"/>
      <c r="EA666" s="66"/>
      <c r="EB666" s="76"/>
      <c r="EC666" s="66"/>
      <c r="ED666" s="76" t="str">
        <f>IFERROR(IF(B666&lt;&gt;"", IF(AND(INDEX(Paste_Here!AF$2:AF$850, MATCH(B666, Paste_Here!A$2:A$850, 0))&lt;&gt;"", ISNUMBER(VALUE(INDEX(Paste_Here!AF$2:AF$850, MATCH(B666, Paste_Here!A$2:A$850, 0))))), INDEX(Paste_Here!AF$2:AF$850, MATCH(B666, Paste_Here!A$2:A$850, 0)), ""), ""), "")</f>
        <v/>
      </c>
      <c r="EE666" s="66"/>
      <c r="EF666" s="76"/>
      <c r="EG666" s="66"/>
      <c r="EH666" s="76"/>
      <c r="EI666" s="66"/>
      <c r="EJ666" s="76" t="str">
        <f>IFERROR(IF(B666&lt;&gt;"", IF(AND(INDEX(Paste_Here!AG$2:AG$850, MATCH(B666, Paste_Here!A$2:A$850, 0))&lt;&gt;"", ISNUMBER(VALUE(INDEX(Paste_Here!AG$2:AG$850, MATCH(B666, Paste_Here!A$2:A$850, 0))))), INDEX(Paste_Here!AG$2:AG$850, MATCH(B666, Paste_Here!A$2:A$850, 0)), ""), ""), "")</f>
        <v/>
      </c>
      <c r="EK666" s="66"/>
      <c r="EL666" s="76"/>
      <c r="EM666" s="66"/>
      <c r="EN666" s="76"/>
      <c r="EO666" s="66"/>
      <c r="EP666" s="76"/>
      <c r="EQ666" s="66"/>
      <c r="ER666" s="76"/>
      <c r="ES666" s="66"/>
      <c r="ET666" s="66"/>
      <c r="EU666" s="76"/>
      <c r="EV666" s="66"/>
      <c r="EW666" s="76"/>
      <c r="EX666" s="66"/>
      <c r="EY666" s="76"/>
      <c r="EZ666" s="66"/>
      <c r="FA666" s="76"/>
      <c r="FB666" s="66"/>
      <c r="FC666" s="76"/>
      <c r="FD666" s="66"/>
      <c r="FE666" s="76"/>
      <c r="FF666" s="66"/>
      <c r="FG666" s="76"/>
      <c r="FH666" s="66"/>
      <c r="FI666" s="76"/>
      <c r="FJ666" s="66"/>
      <c r="FK666" s="76"/>
      <c r="FL666" s="66"/>
      <c r="FM666" s="76"/>
      <c r="FN666" s="66"/>
      <c r="FO666" s="76"/>
      <c r="FP666" s="66"/>
      <c r="FQ666" s="76"/>
      <c r="FR666" s="66"/>
      <c r="FS666" s="76"/>
      <c r="FT666" s="66"/>
      <c r="FU666" s="76"/>
      <c r="FV666" s="66"/>
      <c r="FW666" s="76"/>
      <c r="FX666" s="66"/>
      <c r="FY666" s="76"/>
      <c r="FZ666" s="66"/>
      <c r="GA666" s="76"/>
      <c r="GB666" s="66"/>
      <c r="GC666" s="76"/>
      <c r="GD666" s="66"/>
      <c r="GE666" s="76"/>
      <c r="GF666" s="66"/>
      <c r="GG666" s="76"/>
      <c r="GH666" s="66"/>
      <c r="GI666" s="76"/>
      <c r="GJ666" s="66"/>
      <c r="GK666" s="76"/>
      <c r="GL666" s="66"/>
      <c r="GM666" s="76"/>
      <c r="GN666" s="66"/>
      <c r="GO666" s="76"/>
      <c r="GP666" s="66"/>
      <c r="GQ666" s="76"/>
      <c r="GR666" s="66"/>
      <c r="GS666" s="76"/>
      <c r="GT666" s="66"/>
      <c r="GU666" s="76"/>
      <c r="GV666" s="66"/>
      <c r="GW666" s="76"/>
      <c r="GX666" s="66"/>
      <c r="GY666" s="76"/>
      <c r="GZ666" s="66"/>
      <c r="HA666" s="76"/>
      <c r="HB666" s="66"/>
      <c r="HC666" s="76"/>
      <c r="HD666" s="66"/>
      <c r="HE666" s="76"/>
      <c r="HF666" s="66"/>
      <c r="HG666" s="76"/>
      <c r="HH666" s="66"/>
      <c r="HI666" s="76"/>
      <c r="HJ666" s="66"/>
      <c r="HK666" s="76"/>
      <c r="HL666" s="66"/>
      <c r="HM666" s="76"/>
      <c r="HN666" s="66"/>
      <c r="HO666" s="76"/>
      <c r="HP666" s="66"/>
      <c r="HQ666" s="76"/>
      <c r="HR666" s="66"/>
      <c r="HS666" s="76"/>
      <c r="HT666" s="66"/>
      <c r="HU666" s="76"/>
      <c r="HV666" s="66"/>
      <c r="HW666" s="76"/>
      <c r="HX666" s="66"/>
      <c r="HY666" s="76"/>
      <c r="HZ666" s="66"/>
      <c r="IA666" s="76"/>
      <c r="IB666" s="66"/>
      <c r="IC666" s="76"/>
      <c r="ID666" s="66"/>
      <c r="IE666" s="76"/>
      <c r="IF666" s="66"/>
      <c r="IG666" s="76"/>
      <c r="IH666" s="66"/>
      <c r="II666" s="76"/>
      <c r="IJ666" s="66"/>
      <c r="IK666" s="76"/>
      <c r="IL666" s="66"/>
      <c r="IM666" s="76"/>
      <c r="IN666" s="66"/>
      <c r="IO666" s="76"/>
      <c r="IP666" s="66"/>
      <c r="IQ666" s="76"/>
      <c r="IR666" s="66"/>
      <c r="IS666" s="76"/>
      <c r="IT666" s="66"/>
      <c r="IU666" s="76"/>
      <c r="IV666" s="66"/>
      <c r="IW666" s="76"/>
      <c r="IX666" s="66"/>
      <c r="IY666" s="76"/>
      <c r="IZ666" s="66"/>
      <c r="JA666" s="76"/>
      <c r="JB666" s="66"/>
      <c r="JC666" s="76"/>
      <c r="JD666" s="66"/>
      <c r="JE666" s="76"/>
      <c r="JF666" s="66"/>
      <c r="JG666" s="76"/>
      <c r="JH666" s="66"/>
      <c r="JI666" s="76"/>
      <c r="JJ666" s="66"/>
      <c r="JK666" s="76"/>
      <c r="JL666" s="66"/>
      <c r="JM666" s="76"/>
      <c r="JN666" s="66"/>
      <c r="JO666" s="76"/>
      <c r="JP666" s="66"/>
      <c r="JQ666" s="76"/>
      <c r="JR666" s="66"/>
      <c r="JS666" s="76"/>
      <c r="JT666" s="66"/>
      <c r="JU666" s="76"/>
      <c r="JV666" s="66"/>
      <c r="JW666" s="76"/>
      <c r="JX666" s="66"/>
      <c r="JY666" s="76"/>
      <c r="JZ666" s="66"/>
      <c r="KA666" s="76"/>
      <c r="KB666" s="66"/>
      <c r="KC666" s="76"/>
      <c r="KD666" s="66"/>
      <c r="KE666" s="76"/>
      <c r="KF666" s="66"/>
      <c r="KG666" s="76"/>
      <c r="KH666" s="66"/>
      <c r="KI666" s="76"/>
      <c r="KJ666" s="66"/>
      <c r="KK666" s="76"/>
      <c r="KL666" s="66"/>
      <c r="KM666" s="76"/>
      <c r="KN666" s="66"/>
      <c r="KO666" s="76"/>
      <c r="KP666" s="66"/>
      <c r="KQ666" s="76"/>
      <c r="KR666" s="66"/>
      <c r="KS666" s="76"/>
      <c r="KT666" s="66"/>
      <c r="KU666" s="76"/>
      <c r="KV666" s="66"/>
      <c r="KW666" s="76"/>
      <c r="KX666" s="66"/>
      <c r="KY666" s="76"/>
      <c r="KZ666" s="66"/>
      <c r="LA666" s="76"/>
      <c r="LB666" s="66"/>
      <c r="LC666" s="76"/>
      <c r="LD666" s="66"/>
      <c r="LE666" s="76"/>
      <c r="LF666" s="66"/>
      <c r="LG666" s="76"/>
      <c r="LH666" s="66"/>
      <c r="LI666" s="76"/>
      <c r="LJ666" s="66"/>
      <c r="LK666" s="76"/>
      <c r="LL666" s="66"/>
      <c r="LM666" s="76"/>
      <c r="LN666" s="66"/>
      <c r="LO666" s="76"/>
      <c r="LP666" s="66"/>
      <c r="LQ666" s="76"/>
      <c r="LR666" s="66"/>
      <c r="LS666" s="76"/>
      <c r="LT666" s="66"/>
      <c r="LU666" s="76"/>
      <c r="LV666" s="66"/>
      <c r="LW666" s="76"/>
      <c r="LX666" s="66"/>
      <c r="LY666" s="76"/>
      <c r="LZ666" s="66"/>
      <c r="MA666" s="76"/>
      <c r="MB666" s="66"/>
      <c r="MC666" s="76"/>
      <c r="MD666" s="66"/>
      <c r="MG666" s="1" t="str" cm="1">
        <f t="array" ref="MG666">IFERROR(INDEX(Paste_Here!$B$2:$B$850, MATCH(0, COUNTIF(MG$4:MG665, Paste_Here!$B$2:$B$850) + IF(Paste_Here!$B$2:$B$850="", 1, 0), 0)), "")</f>
        <v/>
      </c>
      <c r="MH666" s="1" t="str">
        <f>IF(MG666&lt;&gt;"", INDEX(Paste_Here!$A$2:$A$850, MATCH(MG666, Paste_Here!$B$2:$B$850, 0)), "")</f>
        <v/>
      </c>
      <c r="MI666" s="1" t="str">
        <f t="shared" si="88"/>
        <v/>
      </c>
      <c r="MJ666" s="1" t="str" cm="1">
        <f t="array" ref="MJ666">IFERROR(INDEX($MI$5:$MI$850, MATCH(SMALL(IF($MI$5:$MI$850&lt;&gt;"", COUNTIF($MI$5:$MI$850, "&lt;"&amp;$MI$5:$MI$850)+1), ROW()-ROW($MJ$5)+1), COUNTIF($MI$5:$MI$850, "&lt;"&amp;$MI$5:$MI$850)+1, 0)), "")</f>
        <v/>
      </c>
    </row>
    <row r="667" spans="1:348">
      <c r="A667" s="66"/>
      <c r="B667" s="76" t="str">
        <f t="shared" si="81"/>
        <v/>
      </c>
      <c r="C667" s="66"/>
      <c r="D667" s="76" t="str">
        <f>IFERROR(IF(B667&lt;&gt;"", IF(AND(INDEX(Paste_Here!B$2:B$850, MATCH(B667, Paste_Here!A$2:A$850, 0))&lt;&gt;"", ISNUMBER(VALUE(INDEX(Paste_Here!B$2:B$850, MATCH(B667, Paste_Here!A$2:A$850, 0))))), INDEX(Paste_Here!B$2:B$850, MATCH(B667, Paste_Here!A$2:A$850, 0)), ""), ""), "")</f>
        <v/>
      </c>
      <c r="E667" s="66"/>
      <c r="F667" s="76" t="str">
        <f>IFERROR(IF(B667&lt;&gt;"", IF(ISTEXT(INDEX(Paste_Here!K$2:K$850, MATCH(B667, Paste_Here!A$2:A$850, 0))), INDEX(Paste_Here!K$2:K$850, MATCH(B667, Paste_Here!A$2:A$850, 0)), ""), ""), "")</f>
        <v/>
      </c>
      <c r="G667" s="66"/>
      <c r="H667" s="76" t="str">
        <f>IFERROR(IF(B667&lt;&gt;"", IF(ISTEXT(INDEX(Paste_Here!C$2:C$850, MATCH(B667, Paste_Here!A$2:A$850, 0))), INDEX(Paste_Here!C$2:C$850, MATCH(B667, Paste_Here!A$2:A$850, 0)), ""), ""), "")</f>
        <v/>
      </c>
      <c r="I667" s="66"/>
      <c r="J667" s="76" t="str">
        <f>IFERROR(IF(B667&lt;&gt;"", IF(ISNUMBER(SEARCH("s", LOWER(INDEX(Paste_Here!M$2:M$850, MATCH(B667, Paste_Here!A$2:A$850, 0))))), "Yes", IF(INDEX(Paste_Here!M$2:M$850, MATCH(B667, Paste_Here!A$2:A$850, 0))&lt;&gt;"", "No", "")), ""), "")</f>
        <v/>
      </c>
      <c r="K667" s="66"/>
      <c r="L667" s="76" t="str">
        <f>IFERROR(IF(B667&lt;&gt;"", IF(ISNUMBER(SEARCH("yes", LOWER(INDEX(Paste_Here!E$2:E$850, MATCH(B667, Paste_Here!A$2:A$850, 0))))), "Yes", IF(ISNUMBER(SEARCH("no", LOWER(INDEX(Paste_Here!E$2:E$850, MATCH(B667, Paste_Here!A$2:A$850, 0))))), "No", "")), ""), "")</f>
        <v/>
      </c>
      <c r="M667" s="66"/>
      <c r="N667" s="76" t="str">
        <f>IFERROR(IF(B667&lt;&gt;"", IF(ISNUMBER(SEARCH("yes", LOWER(INDEX(Paste_Here!F$2:F$850, MATCH(B667, Paste_Here!A$2:A$850, 0))))), "Yes", IF(ISNUMBER(SEARCH("no", LOWER(INDEX(Paste_Here!F$2:F$850, MATCH(B667, Paste_Here!A$2:A$850, 0))))), "No", "")), ""), "")</f>
        <v/>
      </c>
      <c r="O667" s="66"/>
      <c r="P667" s="76" t="str">
        <f>IFERROR(IF(B667&lt;&gt;"", IF(ISNUMBER(SEARCH("yes", LOWER(INDEX(Paste_Here!L$2:L$850, MATCH(B667, Paste_Here!A$2:A$850, 0))))), "Yes", IF(ISNUMBER(SEARCH("no", LOWER(INDEX(Paste_Here!L$2:L$850, MATCH(B667, Paste_Here!A$2:A$850, 0))))), "No", "")), ""), "")</f>
        <v/>
      </c>
      <c r="Q667" s="66"/>
      <c r="R667" s="76" t="str">
        <f>IFERROR(IF(B667&lt;&gt;"", IF(ISNUMBER(SEARCH("transitional 2", LOWER(INDEX(Paste_Here!D$2:D$850, MATCH(B667, Paste_Here!A$2:A$850, 0))))), "T2", IF(ISNUMBER(SEARCH("transitional 1", LOWER(INDEX(Paste_Here!D$2:D$850, MATCH(B667, Paste_Here!A$2:A$850, 0))))), "T1", IF(ISNUMBER(SEARCH("waived ell services", LOWER(INDEX(Paste_Here!D$2:D$850, MATCH(B667, Paste_Here!A$2:A$850, 0))))), "W", IF(ISNUMBER(SEARCH("english language learner", LOWER(INDEX(Paste_Here!D$2:D$850, MATCH(B667, Paste_Here!A$2:A$850, 0))))), "L", "")))), ""), "")</f>
        <v/>
      </c>
      <c r="S667" s="66"/>
      <c r="T667" s="76" t="str">
        <f>IFERROR(IF(B667&lt;&gt;"", IF(ISNUMBER(SEARCH("yes", LOWER(INDEX(Paste_Here!I$2:I$850, MATCH(B667, Paste_Here!A$2:A$850, 0))))), "Yes", IF(ISNUMBER(SEARCH("no", LOWER(INDEX(Paste_Here!I$2:I$850, MATCH(B667, Paste_Here!A$2:A$850, 0))))), "No", "")), ""), "")</f>
        <v/>
      </c>
      <c r="U667" s="66"/>
      <c r="V667" s="76" t="str">
        <f>IFERROR(IF(B667&lt;&gt;"", IF(ISTEXT(INDEX(Paste_Here!J$2:J$850, MATCH(B667, Paste_Here!A$2:A$850, 0))), VALUE(INDEX(Paste_Here!J$2:J$850, MATCH(B667, Paste_Here!A$2:A$850, 0))), ""), ""), "")</f>
        <v/>
      </c>
      <c r="W667" s="66"/>
      <c r="X667" s="66"/>
      <c r="Y667" s="76" t="str">
        <f t="shared" si="82"/>
        <v/>
      </c>
      <c r="Z667" s="66"/>
      <c r="AA667" s="76" t="str">
        <f>IFERROR(IF(B667&lt;&gt;"", IF(AND(INDEX(Paste_Here!AI$2:AI$850, MATCH(B667, Paste_Here!A$2:A$850, 0))&lt;&gt;"", ISNUMBER(VALUE(INDEX(Paste_Here!AI$2:AI$850, MATCH(B667, Paste_Here!A$2:A$850, 0))))), INDEX(Paste_Here!AI$2:AI$850, MATCH(B667, Paste_Here!A$2:A$850, 0)), ""), ""), "")</f>
        <v/>
      </c>
      <c r="AB667" s="66"/>
      <c r="AC667" s="76" t="str">
        <f>IFERROR(IF(B667&lt;&gt;"", IF(AND(INDEX(Paste_Here!AJ$2:AJ$850, MATCH(B667, Paste_Here!A$2:A$850, 0))&lt;&gt;"", ISNUMBER(VALUE(INDEX(Paste_Here!AJ$2:AJ$850, MATCH(B667, Paste_Here!A$2:A$850, 0))))), INDEX(Paste_Here!AJ$2:AJ$850, MATCH(B667, Paste_Here!A$2:A$850, 0)), ""), ""), "")</f>
        <v/>
      </c>
      <c r="AD667" s="66"/>
      <c r="AE667" s="76" t="str">
        <f>IFERROR(IF(B667&lt;&gt;"", IF(AND(INDEX(Paste_Here!AK$2:AK$850, MATCH(B667, Paste_Here!A$2:A$850, 0))&lt;&gt;"", ISNUMBER(VALUE(INDEX(Paste_Here!AK$2:AK$850, MATCH(B667, Paste_Here!A$2:A$850, 0))))), INDEX(Paste_Here!AK$2:AK$850, MATCH(B667, Paste_Here!A$2:A$850, 0)), ""), ""), "")</f>
        <v/>
      </c>
      <c r="AF667" s="66"/>
      <c r="AG667" s="76" t="str">
        <f>IFERROR(IF(B667&lt;&gt;"", IF(AND(INDEX(Paste_Here!AL$2:AL$850, MATCH(B667, Paste_Here!A$2:A$850, 0))&lt;&gt;"", ISNUMBER(VALUE(INDEX(Paste_Here!AL$2:AL$850, MATCH(B667, Paste_Here!A$2:A$850, 0))))), INDEX(Paste_Here!AL$2:AL$850, MATCH(B667, Paste_Here!A$2:A$850, 0)), ""), ""), "")</f>
        <v/>
      </c>
      <c r="AH667" s="66"/>
      <c r="AI667" s="76" t="str">
        <f>IFERROR(IF(B667&lt;&gt;"", IF(AND(INDEX(Paste_Here!AH$2:AH$850, MATCH(B667, Paste_Here!A$2:A$850, 0))&lt;&gt;"", ISNUMBER(VALUE(INDEX(Paste_Here!AH$2:AH$850, MATCH(B667, Paste_Here!A$2:A$850, 0))))), IF(VALUE(INDEX(Paste_Here!AH$2:AH$850, MATCH(B667, Paste_Here!A$2:A$850, 0)))=0, "", INDEX(Paste_Here!AH$2:AH$850, MATCH(B667, Paste_Here!A$2:A$850, 0))), ""), ""), "")</f>
        <v/>
      </c>
      <c r="AJ667" s="66"/>
      <c r="AK667" s="76" t="str">
        <f>IFERROR(IF(B667&lt;&gt;"", IF(AND(INDEX(Paste_Here!N$2:N$850, MATCH(B667, Paste_Here!A$2:A$850, 0))&lt;&gt;"", ISNUMBER(VALUE(INDEX(Paste_Here!N$2:N$850, MATCH(B667, Paste_Here!A$2:A$850, 0))))), INDEX(Paste_Here!N$2:N$850, MATCH(B667, Paste_Here!A$2:A$850, 0)), ""), ""), "")</f>
        <v/>
      </c>
      <c r="AL667" s="66"/>
      <c r="AM667" s="76" t="str">
        <f>IFERROR(IF(B667&lt;&gt;"", IF(AND(INDEX(Paste_Here!O$2:O$850, MATCH(B667, Paste_Here!A$2:A$850, 0))&lt;&gt;"", ISNUMBER(VALUE(INDEX(Paste_Here!O$2:O$850, MATCH(B667, Paste_Here!A$2:A$850, 0))))), INDEX(Paste_Here!O$2:O$850, MATCH(B667, Paste_Here!A$2:A$850, 0)), ""), ""), "")</f>
        <v/>
      </c>
      <c r="AN667" s="66"/>
      <c r="AO667" s="76"/>
      <c r="AP667" s="66"/>
      <c r="AQ667" s="76"/>
      <c r="AR667" s="66"/>
      <c r="AS667" s="76"/>
      <c r="AT667" s="66"/>
      <c r="AU667" s="66"/>
      <c r="AV667" s="76" t="str">
        <f t="shared" si="83"/>
        <v/>
      </c>
      <c r="AW667" s="66"/>
      <c r="AX667" s="76" t="str">
        <f>IFERROR(IF(B667&lt;&gt;"", IF(ISNUMBER(SEARCH("Revealed-Potential (Primary Focus)", LOWER(INDEX(Paste_Here!Z$2:Z$850, MATCH(B667, Paste_Here!A$2:A$850, 0))))), "Rev-Potential: Prim", IF(ISNUMBER(SEARCH("Revealed-Potential (Secondary Focus)", LOWER(INDEX(Paste_Here!Z$2:Z$850, MATCH(B667, Paste_Here!A$2:A$850, 0))))), "Rev-Potential: Sec", IF(ISNUMBER(SEARCH("Monitoring", LOWER(INDEX(Paste_Here!Z$2:Z$850, MATCH(B667, Paste_Here!A$2:A$850, 0))))), "Monitoring", IF(ISNUMBER(SEARCH("At-Promise (Secondary Focus)", LOWER(INDEX(Paste_Here!Z$2:Z$850, MATCH(B667, Paste_Here!A$2:A$850, 0))))), "At-Promise: Sec", IF(ISNUMBER(SEARCH("At-Promise (Primary Focus)", LOWER(INDEX(Paste_Here!Z$2:Z$850, MATCH(B667, Paste_Here!A$2:A$850, 0))))), "At-Promise: Prim", ""))))), ""), "")</f>
        <v/>
      </c>
      <c r="AY667" s="66"/>
      <c r="AZ667" s="76"/>
      <c r="BA667" s="66"/>
      <c r="BB667" s="76"/>
      <c r="BC667" s="66"/>
      <c r="BD667" s="76"/>
      <c r="BE667" s="66"/>
      <c r="BF667" s="76"/>
      <c r="BG667" s="66"/>
      <c r="BH667" s="76"/>
      <c r="BI667" s="66"/>
      <c r="BJ667" s="66"/>
      <c r="BK667" s="76" t="str">
        <f t="shared" si="84"/>
        <v/>
      </c>
      <c r="BL667" s="66"/>
      <c r="BM667" s="76" t="str">
        <f>IFERROR(IF(B667&lt;&gt;"", IF(AND(ISNUMBER(VALUE(SUBSTITUTE(SUBSTITUTE(Paste_Here!R667, "br", "-"), "L", ""))), VALUE(SUBSTITUTE(SUBSTITUTE(Paste_Here!R667, "br", "-"), "L", "")) &gt;= 1095), "Yes", IF(AND(ISNUMBER(VALUE(SUBSTITUTE(SUBSTITUTE(Paste_Here!R667, "br", "-"), "L", ""))), VALUE(SUBSTITUTE(SUBSTITUTE(Paste_Here!R667, "br", "-"), "L", "")) &lt;= 1094), "No", "")), ""), "")</f>
        <v/>
      </c>
      <c r="BN667" s="66"/>
      <c r="BO667" s="76" t="str">
        <f>IFERROR(IF(B667&lt;&gt;"", IF(COUNTIF(INDEX(Paste_Here!Y$2:AB$850, MATCH(B667, Paste_Here!A$2:A$850, 0), 0), "yes") &gt; 0, "Yes", IF(COUNTIF(INDEX(Paste_Here!Y$2:AB$850, MATCH(B667, Paste_Here!A$2:A$850, 0), 0), "no") &gt; 0, "No", "")), ""), "")</f>
        <v/>
      </c>
      <c r="BP667" s="66"/>
      <c r="BQ667" s="76" t="str">
        <f>IFERROR(IF(B667&lt;&gt;"", IF(AND(ISNUMBER(VALUE(SUBSTITUTE(SUBSTITUTE(Paste_Here!U667, "em", "-"), "q", ""))), VALUE(SUBSTITUTE(SUBSTITUTE(Paste_Here!U667, "em", "-"), "q", "")) &gt;= 910), "Yes", IF(AND(ISNUMBER(VALUE(SUBSTITUTE(SUBSTITUTE(Paste_Here!U667, "em", "-"), "q", ""))), VALUE(SUBSTITUTE(SUBSTITUTE(Paste_Here!U667, "em", "-"), "q", "")) &lt;= 909), "No", "")), ""), "")</f>
        <v/>
      </c>
      <c r="BR667" s="66"/>
      <c r="BS667" s="76" t="str">
        <f>IFERROR(IF(B667&lt;&gt;"", IF(AND(INDEX(Paste_Here!X$2:X$850, MATCH(B667, Paste_Here!A$2:A$850, 0))&lt;&gt;"", ISNUMBER(VALUE(INDEX(Paste_Here!X$2:X$850, MATCH(B667, Paste_Here!A$2:A$850, 0))))), INDEX(Paste_Here!X$2:X$850, MATCH(B667, Paste_Here!A$2:A$850, 0)), ""), ""), "")</f>
        <v/>
      </c>
      <c r="BT667" s="66"/>
      <c r="BU667" s="76" t="str">
        <f>IFERROR(IF(B667&lt;&gt;"", IF(ISNUMBER(VALUE(INDEX(Paste_Here!G$2:G$850, MATCH(B667, Paste_Here!A$2:A$850, 0)))), IF(VALUE(INDEX(Paste_Here!G$2:G$850, MATCH(B667, Paste_Here!A$2:A$850, 0)))=0, "No", IF(AND(VALUE(INDEX(Paste_Here!G$2:G$850, MATCH(B667, Paste_Here!A$2:A$850, 0)))&gt;=1, VALUE(INDEX(Paste_Here!G$2:G$850, MATCH(B667, Paste_Here!A$2:A$850, 0)))&lt;=4), VALUE(INDEX(Paste_Here!G$2:G$850, MATCH(B667, Paste_Here!A$2:A$850, 0))), "")), ""), ""), "")</f>
        <v/>
      </c>
      <c r="BV667" s="66"/>
      <c r="BW667" s="76" t="str">
        <f>IFERROR(IF(B667&lt;&gt;"", IF(ISNUMBER(VALUE(INDEX(Paste_Here!H$2:H$850, MATCH(B667, Paste_Here!A$2:A$850, 0)))), IF(VALUE(INDEX(Paste_Here!H$2:H$850, MATCH(B667, Paste_Here!A$2:A$850, 0)))=0, "No", IF(AND(VALUE(INDEX(Paste_Here!H$2:H$850, MATCH(B667, Paste_Here!A$2:A$850, 0)))&gt;=1, VALUE(INDEX(Paste_Here!H$2:H$850, MATCH(B667, Paste_Here!A$2:A$850, 0)))&lt;=4), VALUE(INDEX(Paste_Here!H$2:H$850, MATCH(B667, Paste_Here!A$2:A$850, 0))), "")), ""), ""), "")</f>
        <v/>
      </c>
      <c r="BX667" s="66"/>
      <c r="BY667" s="76"/>
      <c r="BZ667" s="66"/>
      <c r="CA667" s="76"/>
      <c r="CB667" s="66"/>
      <c r="CC667" s="66"/>
      <c r="CD667" s="76" t="str">
        <f t="shared" si="85"/>
        <v/>
      </c>
      <c r="CE667" s="66"/>
      <c r="CF667" s="76" t="str">
        <f>IFERROR(IF(B667&lt;&gt;"", IF(AND(INDEX(Paste_Here!P$2:P$850, MATCH(B667, Paste_Here!A$2:A$850, 0))&lt;&gt;"", ISNUMBER(VALUE(INDEX(Paste_Here!P$2:P$850, MATCH(B667, Paste_Here!A$2:A$850, 0))))), INDEX(Paste_Here!P$2:P$850, MATCH(B667, Paste_Here!A$2:A$850, 0)), ""), ""), "")</f>
        <v/>
      </c>
      <c r="CG667" s="66"/>
      <c r="CH667" s="76" t="str">
        <f>IFERROR(IF(B667&lt;&gt;"", IF(ISNUMBER(SEARCH("highrisk", LOWER(INDEX(Paste_Here!Q$2:Q$850, MATCH(B667, Paste_Here!A$2:A$850, 0))))), "High Risk", IF(ISNUMBER(SEARCH("lowrisk", LOWER(INDEX(Paste_Here!Q$2:Q$850, MATCH(B667, Paste_Here!A$2:A$850, 0))))), "Low Risk", IF(ISNUMBER(SEARCH("somerisk", LOWER(INDEX(Paste_Here!Q$2:Q$850, MATCH(B667, Paste_Here!A$2:A$850, 0))))), "Some Risk", ""))), ""), "")</f>
        <v/>
      </c>
      <c r="CI667" s="66"/>
      <c r="CJ667" s="76" t="str">
        <f>IFERROR(IF(B667&lt;&gt;"", IF(AND(INDEX(Paste_Here!AA$2:AA$850, MATCH(B667, Paste_Here!A$2:A$850, 0))&lt;&gt;"", ISNUMBER(VALUE(INDEX(Paste_Here!AA$2:AA$850, MATCH(B667, Paste_Here!A$2:A$850, 0))))), INDEX(Paste_Here!AA$2:AA$850, MATCH(B667, Paste_Here!A$2:A$850, 0)), ""), ""), "")</f>
        <v/>
      </c>
      <c r="CK667" s="66"/>
      <c r="CL667" s="76" t="str">
        <f>IFERROR(IF(B667&lt;&gt;"", IF(LOWER(INDEX(Paste_Here!AB$2:AB$850, MATCH(B667, Paste_Here!A$2:A$850, 0)))="approaching expectations", "Approaching", IF(LOWER(INDEX(Paste_Here!AB$2:AB$850, MATCH(B667, Paste_Here!A$2:A$850, 0)))="met expectations", "Met", IF(LOWER(INDEX(Paste_Here!AB$2:AB$850, MATCH(B667, Paste_Here!A$2:A$850, 0)))="exceeded expectations", "Exceeded", IF(LOWER(INDEX(Paste_Here!AB$2:AB$850, MATCH(B667, Paste_Here!A$2:A$850, 0)))="below expectations", "Below", "")))), ""), "")</f>
        <v/>
      </c>
      <c r="CM667" s="66"/>
      <c r="CN667" s="76" t="str">
        <f>IFERROR(IF(B667&lt;&gt;"", IF(AND(INDEX(Paste_Here!AC$2:AC$850, MATCH(B667, Paste_Here!A$2:A$850, 0))&lt;&gt;"", ISNUMBER(VALUE(INDEX(Paste_Here!AC$2:AC$850, MATCH(B667, Paste_Here!A$2:A$850, 0))))), INDEX(Paste_Here!AC$2:AC$850, MATCH(B667, Paste_Here!A$2:A$850, 0)), ""), ""), "")</f>
        <v/>
      </c>
      <c r="CO667" s="66"/>
      <c r="CP667" s="76"/>
      <c r="CQ667" s="66"/>
      <c r="CR667" s="76"/>
      <c r="CS667" s="66"/>
      <c r="CT667" s="76"/>
      <c r="CU667" s="66"/>
      <c r="CV667" s="76"/>
      <c r="CW667" s="66"/>
      <c r="CX667" s="76"/>
      <c r="CY667" s="66"/>
      <c r="CZ667" s="66"/>
      <c r="DA667" s="76" t="str">
        <f t="shared" si="86"/>
        <v/>
      </c>
      <c r="DB667" s="66"/>
      <c r="DC667" s="76" t="str">
        <f>IFERROR(IF(B667&lt;&gt;"", IF(AND(INDEX(Paste_Here!V$2:V$850, MATCH(B667, Paste_Here!A$2:A$850, 0))&lt;&gt;"", ISNUMBER(VALUE(INDEX(Paste_Here!V$2:V$850, MATCH(B667, Paste_Here!A$2:A$850, 0))))), INDEX(Paste_Here!V$2:V$850, MATCH(B667, Paste_Here!A$2:A$850, 0)), ""), ""), "")</f>
        <v/>
      </c>
      <c r="DD667" s="66"/>
      <c r="DE667" s="76" t="str">
        <f>IFERROR(IF(B667&lt;&gt;"", IF(ISNUMBER(SEARCH("highrisk", LOWER(INDEX(Paste_Here!W$2:W$850, MATCH(B667, Paste_Here!A$2:A$850, 0))))), "High Risk", IF(ISNUMBER(SEARCH("lowrisk", LOWER(INDEX(Paste_Here!W$2:W$850, MATCH(B667, Paste_Here!A$2:A$850, 0))))), "Low Risk", IF(ISNUMBER(SEARCH("somerisk", LOWER(INDEX(Paste_Here!W$2:W$850, MATCH(B667, Paste_Here!A$2:A$850, 0))))), "Some Risk", ""))), ""), "")</f>
        <v/>
      </c>
      <c r="DF667" s="66"/>
      <c r="DG667" s="76" t="str">
        <f>IFERROR(IF(B667&lt;&gt;"", IF(AND(INDEX(Paste_Here!S$2:S$850, MATCH(B667, Paste_Here!A$2:A$850, 0))&lt;&gt;"", ISNUMBER(VALUE(INDEX(Paste_Here!S$2:S$850, MATCH(B667, Paste_Here!A$2:A$850, 0))))), INDEX(Paste_Here!S$2:S$850, MATCH(B667, Paste_Here!A$2:A$850, 0)), ""), ""), "")</f>
        <v/>
      </c>
      <c r="DH667" s="66"/>
      <c r="DI667" s="76" t="str">
        <f>IFERROR(IF(B667&lt;&gt;"", IF(ISNUMBER(SEARCH("highrisk", LOWER(INDEX(Paste_Here!T$2:T$850, MATCH(B667, Paste_Here!A$2:A$850, 0))))), "High Risk", IF(ISNUMBER(SEARCH("lowrisk", LOWER(INDEX(Paste_Here!T$2:T$850, MATCH(B667, Paste_Here!A$2:A$850, 0))))), "Low Risk", IF(ISNUMBER(SEARCH("somerisk", LOWER(INDEX(Paste_Here!T$2:T$850, MATCH(B667, Paste_Here!A$2:A$850, 0))))), "Some Risk", ""))), ""), "")</f>
        <v/>
      </c>
      <c r="DJ667" s="66"/>
      <c r="DK667" s="76" t="str">
        <f>IFERROR(IF(B667&lt;&gt;"", IF(AND(INDEX(Paste_Here!AD$2:AD$850, MATCH(B667, Paste_Here!A$2:A$850, 0))&lt;&gt;"", ISNUMBER(VALUE(INDEX(Paste_Here!AD$2:AD$850, MATCH(B667, Paste_Here!A$2:A$850, 0))))), INDEX(Paste_Here!AD$2:AD$850, MATCH(B667, Paste_Here!A$2:A$850, 0)), ""), ""), "")</f>
        <v/>
      </c>
      <c r="DL667" s="66"/>
      <c r="DM667" s="76" t="str">
        <f>IFERROR(IF(B667&lt;&gt;"", IF(LOWER(INDEX(Paste_Here!AE$2:AE$850, MATCH(B667, Paste_Here!A$2:A$850, 0)))="approaching expectations", "Approaching", IF(LOWER(INDEX(Paste_Here!AE$2:AE$850, MATCH(B667, Paste_Here!A$2:A$850, 0)))="met expectations", "Met", IF(LOWER(INDEX(Paste_Here!AE$2:AE$850, MATCH(B667, Paste_Here!A$2:A$850, 0)))="exceeded expectations", "Exceeded", IF(LOWER(INDEX(Paste_Here!AE$2:AE$850, MATCH(B667, Paste_Here!A$2:A$850, 0)))="below expectations", "Below", "")))), ""), "")</f>
        <v/>
      </c>
      <c r="DN667" s="66"/>
      <c r="DO667" s="76"/>
      <c r="DP667" s="66"/>
      <c r="DQ667" s="76"/>
      <c r="DR667" s="66"/>
      <c r="DS667" s="76"/>
      <c r="DT667" s="66"/>
      <c r="DU667" s="76"/>
      <c r="DV667" s="66"/>
      <c r="DW667" s="66"/>
      <c r="DX667" s="76" t="str">
        <f t="shared" si="87"/>
        <v/>
      </c>
      <c r="DY667" s="66"/>
      <c r="DZ667" s="76"/>
      <c r="EA667" s="66"/>
      <c r="EB667" s="76"/>
      <c r="EC667" s="66"/>
      <c r="ED667" s="76" t="str">
        <f>IFERROR(IF(B667&lt;&gt;"", IF(AND(INDEX(Paste_Here!AF$2:AF$850, MATCH(B667, Paste_Here!A$2:A$850, 0))&lt;&gt;"", ISNUMBER(VALUE(INDEX(Paste_Here!AF$2:AF$850, MATCH(B667, Paste_Here!A$2:A$850, 0))))), INDEX(Paste_Here!AF$2:AF$850, MATCH(B667, Paste_Here!A$2:A$850, 0)), ""), ""), "")</f>
        <v/>
      </c>
      <c r="EE667" s="66"/>
      <c r="EF667" s="76"/>
      <c r="EG667" s="66"/>
      <c r="EH667" s="76"/>
      <c r="EI667" s="66"/>
      <c r="EJ667" s="76" t="str">
        <f>IFERROR(IF(B667&lt;&gt;"", IF(AND(INDEX(Paste_Here!AG$2:AG$850, MATCH(B667, Paste_Here!A$2:A$850, 0))&lt;&gt;"", ISNUMBER(VALUE(INDEX(Paste_Here!AG$2:AG$850, MATCH(B667, Paste_Here!A$2:A$850, 0))))), INDEX(Paste_Here!AG$2:AG$850, MATCH(B667, Paste_Here!A$2:A$850, 0)), ""), ""), "")</f>
        <v/>
      </c>
      <c r="EK667" s="66"/>
      <c r="EL667" s="76"/>
      <c r="EM667" s="66"/>
      <c r="EN667" s="76"/>
      <c r="EO667" s="66"/>
      <c r="EP667" s="76"/>
      <c r="EQ667" s="66"/>
      <c r="ER667" s="76"/>
      <c r="ES667" s="66"/>
      <c r="ET667" s="66"/>
      <c r="EU667" s="76"/>
      <c r="EV667" s="66"/>
      <c r="EW667" s="76"/>
      <c r="EX667" s="66"/>
      <c r="EY667" s="76"/>
      <c r="EZ667" s="66"/>
      <c r="FA667" s="76"/>
      <c r="FB667" s="66"/>
      <c r="FC667" s="76"/>
      <c r="FD667" s="66"/>
      <c r="FE667" s="76"/>
      <c r="FF667" s="66"/>
      <c r="FG667" s="76"/>
      <c r="FH667" s="66"/>
      <c r="FI667" s="76"/>
      <c r="FJ667" s="66"/>
      <c r="FK667" s="76"/>
      <c r="FL667" s="66"/>
      <c r="FM667" s="76"/>
      <c r="FN667" s="66"/>
      <c r="FO667" s="76"/>
      <c r="FP667" s="66"/>
      <c r="FQ667" s="76"/>
      <c r="FR667" s="66"/>
      <c r="FS667" s="76"/>
      <c r="FT667" s="66"/>
      <c r="FU667" s="76"/>
      <c r="FV667" s="66"/>
      <c r="FW667" s="76"/>
      <c r="FX667" s="66"/>
      <c r="FY667" s="76"/>
      <c r="FZ667" s="66"/>
      <c r="GA667" s="76"/>
      <c r="GB667" s="66"/>
      <c r="GC667" s="76"/>
      <c r="GD667" s="66"/>
      <c r="GE667" s="76"/>
      <c r="GF667" s="66"/>
      <c r="GG667" s="76"/>
      <c r="GH667" s="66"/>
      <c r="GI667" s="76"/>
      <c r="GJ667" s="66"/>
      <c r="GK667" s="76"/>
      <c r="GL667" s="66"/>
      <c r="GM667" s="76"/>
      <c r="GN667" s="66"/>
      <c r="GO667" s="76"/>
      <c r="GP667" s="66"/>
      <c r="GQ667" s="76"/>
      <c r="GR667" s="66"/>
      <c r="GS667" s="76"/>
      <c r="GT667" s="66"/>
      <c r="GU667" s="76"/>
      <c r="GV667" s="66"/>
      <c r="GW667" s="76"/>
      <c r="GX667" s="66"/>
      <c r="GY667" s="76"/>
      <c r="GZ667" s="66"/>
      <c r="HA667" s="76"/>
      <c r="HB667" s="66"/>
      <c r="HC667" s="76"/>
      <c r="HD667" s="66"/>
      <c r="HE667" s="76"/>
      <c r="HF667" s="66"/>
      <c r="HG667" s="76"/>
      <c r="HH667" s="66"/>
      <c r="HI667" s="76"/>
      <c r="HJ667" s="66"/>
      <c r="HK667" s="76"/>
      <c r="HL667" s="66"/>
      <c r="HM667" s="76"/>
      <c r="HN667" s="66"/>
      <c r="HO667" s="76"/>
      <c r="HP667" s="66"/>
      <c r="HQ667" s="76"/>
      <c r="HR667" s="66"/>
      <c r="HS667" s="76"/>
      <c r="HT667" s="66"/>
      <c r="HU667" s="76"/>
      <c r="HV667" s="66"/>
      <c r="HW667" s="76"/>
      <c r="HX667" s="66"/>
      <c r="HY667" s="76"/>
      <c r="HZ667" s="66"/>
      <c r="IA667" s="76"/>
      <c r="IB667" s="66"/>
      <c r="IC667" s="76"/>
      <c r="ID667" s="66"/>
      <c r="IE667" s="76"/>
      <c r="IF667" s="66"/>
      <c r="IG667" s="76"/>
      <c r="IH667" s="66"/>
      <c r="II667" s="76"/>
      <c r="IJ667" s="66"/>
      <c r="IK667" s="76"/>
      <c r="IL667" s="66"/>
      <c r="IM667" s="76"/>
      <c r="IN667" s="66"/>
      <c r="IO667" s="76"/>
      <c r="IP667" s="66"/>
      <c r="IQ667" s="76"/>
      <c r="IR667" s="66"/>
      <c r="IS667" s="76"/>
      <c r="IT667" s="66"/>
      <c r="IU667" s="76"/>
      <c r="IV667" s="66"/>
      <c r="IW667" s="76"/>
      <c r="IX667" s="66"/>
      <c r="IY667" s="76"/>
      <c r="IZ667" s="66"/>
      <c r="JA667" s="76"/>
      <c r="JB667" s="66"/>
      <c r="JC667" s="76"/>
      <c r="JD667" s="66"/>
      <c r="JE667" s="76"/>
      <c r="JF667" s="66"/>
      <c r="JG667" s="76"/>
      <c r="JH667" s="66"/>
      <c r="JI667" s="76"/>
      <c r="JJ667" s="66"/>
      <c r="JK667" s="76"/>
      <c r="JL667" s="66"/>
      <c r="JM667" s="76"/>
      <c r="JN667" s="66"/>
      <c r="JO667" s="76"/>
      <c r="JP667" s="66"/>
      <c r="JQ667" s="76"/>
      <c r="JR667" s="66"/>
      <c r="JS667" s="76"/>
      <c r="JT667" s="66"/>
      <c r="JU667" s="76"/>
      <c r="JV667" s="66"/>
      <c r="JW667" s="76"/>
      <c r="JX667" s="66"/>
      <c r="JY667" s="76"/>
      <c r="JZ667" s="66"/>
      <c r="KA667" s="76"/>
      <c r="KB667" s="66"/>
      <c r="KC667" s="76"/>
      <c r="KD667" s="66"/>
      <c r="KE667" s="76"/>
      <c r="KF667" s="66"/>
      <c r="KG667" s="76"/>
      <c r="KH667" s="66"/>
      <c r="KI667" s="76"/>
      <c r="KJ667" s="66"/>
      <c r="KK667" s="76"/>
      <c r="KL667" s="66"/>
      <c r="KM667" s="76"/>
      <c r="KN667" s="66"/>
      <c r="KO667" s="76"/>
      <c r="KP667" s="66"/>
      <c r="KQ667" s="76"/>
      <c r="KR667" s="66"/>
      <c r="KS667" s="76"/>
      <c r="KT667" s="66"/>
      <c r="KU667" s="76"/>
      <c r="KV667" s="66"/>
      <c r="KW667" s="76"/>
      <c r="KX667" s="66"/>
      <c r="KY667" s="76"/>
      <c r="KZ667" s="66"/>
      <c r="LA667" s="76"/>
      <c r="LB667" s="66"/>
      <c r="LC667" s="76"/>
      <c r="LD667" s="66"/>
      <c r="LE667" s="76"/>
      <c r="LF667" s="66"/>
      <c r="LG667" s="76"/>
      <c r="LH667" s="66"/>
      <c r="LI667" s="76"/>
      <c r="LJ667" s="66"/>
      <c r="LK667" s="76"/>
      <c r="LL667" s="66"/>
      <c r="LM667" s="76"/>
      <c r="LN667" s="66"/>
      <c r="LO667" s="76"/>
      <c r="LP667" s="66"/>
      <c r="LQ667" s="76"/>
      <c r="LR667" s="66"/>
      <c r="LS667" s="76"/>
      <c r="LT667" s="66"/>
      <c r="LU667" s="76"/>
      <c r="LV667" s="66"/>
      <c r="LW667" s="76"/>
      <c r="LX667" s="66"/>
      <c r="LY667" s="76"/>
      <c r="LZ667" s="66"/>
      <c r="MA667" s="76"/>
      <c r="MB667" s="66"/>
      <c r="MC667" s="76"/>
      <c r="MD667" s="66"/>
      <c r="MG667" s="1" t="str" cm="1">
        <f t="array" ref="MG667">IFERROR(INDEX(Paste_Here!$B$2:$B$850, MATCH(0, COUNTIF(MG$4:MG666, Paste_Here!$B$2:$B$850) + IF(Paste_Here!$B$2:$B$850="", 1, 0), 0)), "")</f>
        <v/>
      </c>
      <c r="MH667" s="1" t="str">
        <f>IF(MG667&lt;&gt;"", INDEX(Paste_Here!$A$2:$A$850, MATCH(MG667, Paste_Here!$B$2:$B$850, 0)), "")</f>
        <v/>
      </c>
      <c r="MI667" s="1" t="str">
        <f t="shared" si="88"/>
        <v/>
      </c>
      <c r="MJ667" s="1" t="str" cm="1">
        <f t="array" ref="MJ667">IFERROR(INDEX($MI$5:$MI$850, MATCH(SMALL(IF($MI$5:$MI$850&lt;&gt;"", COUNTIF($MI$5:$MI$850, "&lt;"&amp;$MI$5:$MI$850)+1), ROW()-ROW($MJ$5)+1), COUNTIF($MI$5:$MI$850, "&lt;"&amp;$MI$5:$MI$850)+1, 0)), "")</f>
        <v/>
      </c>
    </row>
    <row r="668" spans="1:348">
      <c r="A668" s="66"/>
      <c r="B668" s="76" t="str">
        <f t="shared" si="81"/>
        <v/>
      </c>
      <c r="C668" s="66"/>
      <c r="D668" s="76" t="str">
        <f>IFERROR(IF(B668&lt;&gt;"", IF(AND(INDEX(Paste_Here!B$2:B$850, MATCH(B668, Paste_Here!A$2:A$850, 0))&lt;&gt;"", ISNUMBER(VALUE(INDEX(Paste_Here!B$2:B$850, MATCH(B668, Paste_Here!A$2:A$850, 0))))), INDEX(Paste_Here!B$2:B$850, MATCH(B668, Paste_Here!A$2:A$850, 0)), ""), ""), "")</f>
        <v/>
      </c>
      <c r="E668" s="66"/>
      <c r="F668" s="76" t="str">
        <f>IFERROR(IF(B668&lt;&gt;"", IF(ISTEXT(INDEX(Paste_Here!K$2:K$850, MATCH(B668, Paste_Here!A$2:A$850, 0))), INDEX(Paste_Here!K$2:K$850, MATCH(B668, Paste_Here!A$2:A$850, 0)), ""), ""), "")</f>
        <v/>
      </c>
      <c r="G668" s="66"/>
      <c r="H668" s="76" t="str">
        <f>IFERROR(IF(B668&lt;&gt;"", IF(ISTEXT(INDEX(Paste_Here!C$2:C$850, MATCH(B668, Paste_Here!A$2:A$850, 0))), INDEX(Paste_Here!C$2:C$850, MATCH(B668, Paste_Here!A$2:A$850, 0)), ""), ""), "")</f>
        <v/>
      </c>
      <c r="I668" s="66"/>
      <c r="J668" s="76" t="str">
        <f>IFERROR(IF(B668&lt;&gt;"", IF(ISNUMBER(SEARCH("s", LOWER(INDEX(Paste_Here!M$2:M$850, MATCH(B668, Paste_Here!A$2:A$850, 0))))), "Yes", IF(INDEX(Paste_Here!M$2:M$850, MATCH(B668, Paste_Here!A$2:A$850, 0))&lt;&gt;"", "No", "")), ""), "")</f>
        <v/>
      </c>
      <c r="K668" s="66"/>
      <c r="L668" s="76" t="str">
        <f>IFERROR(IF(B668&lt;&gt;"", IF(ISNUMBER(SEARCH("yes", LOWER(INDEX(Paste_Here!E$2:E$850, MATCH(B668, Paste_Here!A$2:A$850, 0))))), "Yes", IF(ISNUMBER(SEARCH("no", LOWER(INDEX(Paste_Here!E$2:E$850, MATCH(B668, Paste_Here!A$2:A$850, 0))))), "No", "")), ""), "")</f>
        <v/>
      </c>
      <c r="M668" s="66"/>
      <c r="N668" s="76" t="str">
        <f>IFERROR(IF(B668&lt;&gt;"", IF(ISNUMBER(SEARCH("yes", LOWER(INDEX(Paste_Here!F$2:F$850, MATCH(B668, Paste_Here!A$2:A$850, 0))))), "Yes", IF(ISNUMBER(SEARCH("no", LOWER(INDEX(Paste_Here!F$2:F$850, MATCH(B668, Paste_Here!A$2:A$850, 0))))), "No", "")), ""), "")</f>
        <v/>
      </c>
      <c r="O668" s="66"/>
      <c r="P668" s="76" t="str">
        <f>IFERROR(IF(B668&lt;&gt;"", IF(ISNUMBER(SEARCH("yes", LOWER(INDEX(Paste_Here!L$2:L$850, MATCH(B668, Paste_Here!A$2:A$850, 0))))), "Yes", IF(ISNUMBER(SEARCH("no", LOWER(INDEX(Paste_Here!L$2:L$850, MATCH(B668, Paste_Here!A$2:A$850, 0))))), "No", "")), ""), "")</f>
        <v/>
      </c>
      <c r="Q668" s="66"/>
      <c r="R668" s="76" t="str">
        <f>IFERROR(IF(B668&lt;&gt;"", IF(ISNUMBER(SEARCH("transitional 2", LOWER(INDEX(Paste_Here!D$2:D$850, MATCH(B668, Paste_Here!A$2:A$850, 0))))), "T2", IF(ISNUMBER(SEARCH("transitional 1", LOWER(INDEX(Paste_Here!D$2:D$850, MATCH(B668, Paste_Here!A$2:A$850, 0))))), "T1", IF(ISNUMBER(SEARCH("waived ell services", LOWER(INDEX(Paste_Here!D$2:D$850, MATCH(B668, Paste_Here!A$2:A$850, 0))))), "W", IF(ISNUMBER(SEARCH("english language learner", LOWER(INDEX(Paste_Here!D$2:D$850, MATCH(B668, Paste_Here!A$2:A$850, 0))))), "L", "")))), ""), "")</f>
        <v/>
      </c>
      <c r="S668" s="66"/>
      <c r="T668" s="76" t="str">
        <f>IFERROR(IF(B668&lt;&gt;"", IF(ISNUMBER(SEARCH("yes", LOWER(INDEX(Paste_Here!I$2:I$850, MATCH(B668, Paste_Here!A$2:A$850, 0))))), "Yes", IF(ISNUMBER(SEARCH("no", LOWER(INDEX(Paste_Here!I$2:I$850, MATCH(B668, Paste_Here!A$2:A$850, 0))))), "No", "")), ""), "")</f>
        <v/>
      </c>
      <c r="U668" s="66"/>
      <c r="V668" s="76" t="str">
        <f>IFERROR(IF(B668&lt;&gt;"", IF(ISTEXT(INDEX(Paste_Here!J$2:J$850, MATCH(B668, Paste_Here!A$2:A$850, 0))), VALUE(INDEX(Paste_Here!J$2:J$850, MATCH(B668, Paste_Here!A$2:A$850, 0))), ""), ""), "")</f>
        <v/>
      </c>
      <c r="W668" s="66"/>
      <c r="X668" s="66"/>
      <c r="Y668" s="76" t="str">
        <f t="shared" si="82"/>
        <v/>
      </c>
      <c r="Z668" s="66"/>
      <c r="AA668" s="76" t="str">
        <f>IFERROR(IF(B668&lt;&gt;"", IF(AND(INDEX(Paste_Here!AI$2:AI$850, MATCH(B668, Paste_Here!A$2:A$850, 0))&lt;&gt;"", ISNUMBER(VALUE(INDEX(Paste_Here!AI$2:AI$850, MATCH(B668, Paste_Here!A$2:A$850, 0))))), INDEX(Paste_Here!AI$2:AI$850, MATCH(B668, Paste_Here!A$2:A$850, 0)), ""), ""), "")</f>
        <v/>
      </c>
      <c r="AB668" s="66"/>
      <c r="AC668" s="76" t="str">
        <f>IFERROR(IF(B668&lt;&gt;"", IF(AND(INDEX(Paste_Here!AJ$2:AJ$850, MATCH(B668, Paste_Here!A$2:A$850, 0))&lt;&gt;"", ISNUMBER(VALUE(INDEX(Paste_Here!AJ$2:AJ$850, MATCH(B668, Paste_Here!A$2:A$850, 0))))), INDEX(Paste_Here!AJ$2:AJ$850, MATCH(B668, Paste_Here!A$2:A$850, 0)), ""), ""), "")</f>
        <v/>
      </c>
      <c r="AD668" s="66"/>
      <c r="AE668" s="76" t="str">
        <f>IFERROR(IF(B668&lt;&gt;"", IF(AND(INDEX(Paste_Here!AK$2:AK$850, MATCH(B668, Paste_Here!A$2:A$850, 0))&lt;&gt;"", ISNUMBER(VALUE(INDEX(Paste_Here!AK$2:AK$850, MATCH(B668, Paste_Here!A$2:A$850, 0))))), INDEX(Paste_Here!AK$2:AK$850, MATCH(B668, Paste_Here!A$2:A$850, 0)), ""), ""), "")</f>
        <v/>
      </c>
      <c r="AF668" s="66"/>
      <c r="AG668" s="76" t="str">
        <f>IFERROR(IF(B668&lt;&gt;"", IF(AND(INDEX(Paste_Here!AL$2:AL$850, MATCH(B668, Paste_Here!A$2:A$850, 0))&lt;&gt;"", ISNUMBER(VALUE(INDEX(Paste_Here!AL$2:AL$850, MATCH(B668, Paste_Here!A$2:A$850, 0))))), INDEX(Paste_Here!AL$2:AL$850, MATCH(B668, Paste_Here!A$2:A$850, 0)), ""), ""), "")</f>
        <v/>
      </c>
      <c r="AH668" s="66"/>
      <c r="AI668" s="76" t="str">
        <f>IFERROR(IF(B668&lt;&gt;"", IF(AND(INDEX(Paste_Here!AH$2:AH$850, MATCH(B668, Paste_Here!A$2:A$850, 0))&lt;&gt;"", ISNUMBER(VALUE(INDEX(Paste_Here!AH$2:AH$850, MATCH(B668, Paste_Here!A$2:A$850, 0))))), IF(VALUE(INDEX(Paste_Here!AH$2:AH$850, MATCH(B668, Paste_Here!A$2:A$850, 0)))=0, "", INDEX(Paste_Here!AH$2:AH$850, MATCH(B668, Paste_Here!A$2:A$850, 0))), ""), ""), "")</f>
        <v/>
      </c>
      <c r="AJ668" s="66"/>
      <c r="AK668" s="76" t="str">
        <f>IFERROR(IF(B668&lt;&gt;"", IF(AND(INDEX(Paste_Here!N$2:N$850, MATCH(B668, Paste_Here!A$2:A$850, 0))&lt;&gt;"", ISNUMBER(VALUE(INDEX(Paste_Here!N$2:N$850, MATCH(B668, Paste_Here!A$2:A$850, 0))))), INDEX(Paste_Here!N$2:N$850, MATCH(B668, Paste_Here!A$2:A$850, 0)), ""), ""), "")</f>
        <v/>
      </c>
      <c r="AL668" s="66"/>
      <c r="AM668" s="76" t="str">
        <f>IFERROR(IF(B668&lt;&gt;"", IF(AND(INDEX(Paste_Here!O$2:O$850, MATCH(B668, Paste_Here!A$2:A$850, 0))&lt;&gt;"", ISNUMBER(VALUE(INDEX(Paste_Here!O$2:O$850, MATCH(B668, Paste_Here!A$2:A$850, 0))))), INDEX(Paste_Here!O$2:O$850, MATCH(B668, Paste_Here!A$2:A$850, 0)), ""), ""), "")</f>
        <v/>
      </c>
      <c r="AN668" s="66"/>
      <c r="AO668" s="76"/>
      <c r="AP668" s="66"/>
      <c r="AQ668" s="76"/>
      <c r="AR668" s="66"/>
      <c r="AS668" s="76"/>
      <c r="AT668" s="66"/>
      <c r="AU668" s="66"/>
      <c r="AV668" s="76" t="str">
        <f t="shared" si="83"/>
        <v/>
      </c>
      <c r="AW668" s="66"/>
      <c r="AX668" s="76" t="str">
        <f>IFERROR(IF(B668&lt;&gt;"", IF(ISNUMBER(SEARCH("Revealed-Potential (Primary Focus)", LOWER(INDEX(Paste_Here!Z$2:Z$850, MATCH(B668, Paste_Here!A$2:A$850, 0))))), "Rev-Potential: Prim", IF(ISNUMBER(SEARCH("Revealed-Potential (Secondary Focus)", LOWER(INDEX(Paste_Here!Z$2:Z$850, MATCH(B668, Paste_Here!A$2:A$850, 0))))), "Rev-Potential: Sec", IF(ISNUMBER(SEARCH("Monitoring", LOWER(INDEX(Paste_Here!Z$2:Z$850, MATCH(B668, Paste_Here!A$2:A$850, 0))))), "Monitoring", IF(ISNUMBER(SEARCH("At-Promise (Secondary Focus)", LOWER(INDEX(Paste_Here!Z$2:Z$850, MATCH(B668, Paste_Here!A$2:A$850, 0))))), "At-Promise: Sec", IF(ISNUMBER(SEARCH("At-Promise (Primary Focus)", LOWER(INDEX(Paste_Here!Z$2:Z$850, MATCH(B668, Paste_Here!A$2:A$850, 0))))), "At-Promise: Prim", ""))))), ""), "")</f>
        <v/>
      </c>
      <c r="AY668" s="66"/>
      <c r="AZ668" s="76"/>
      <c r="BA668" s="66"/>
      <c r="BB668" s="76"/>
      <c r="BC668" s="66"/>
      <c r="BD668" s="76"/>
      <c r="BE668" s="66"/>
      <c r="BF668" s="76"/>
      <c r="BG668" s="66"/>
      <c r="BH668" s="76"/>
      <c r="BI668" s="66"/>
      <c r="BJ668" s="66"/>
      <c r="BK668" s="76" t="str">
        <f t="shared" si="84"/>
        <v/>
      </c>
      <c r="BL668" s="66"/>
      <c r="BM668" s="76" t="str">
        <f>IFERROR(IF(B668&lt;&gt;"", IF(AND(ISNUMBER(VALUE(SUBSTITUTE(SUBSTITUTE(Paste_Here!R668, "br", "-"), "L", ""))), VALUE(SUBSTITUTE(SUBSTITUTE(Paste_Here!R668, "br", "-"), "L", "")) &gt;= 1095), "Yes", IF(AND(ISNUMBER(VALUE(SUBSTITUTE(SUBSTITUTE(Paste_Here!R668, "br", "-"), "L", ""))), VALUE(SUBSTITUTE(SUBSTITUTE(Paste_Here!R668, "br", "-"), "L", "")) &lt;= 1094), "No", "")), ""), "")</f>
        <v/>
      </c>
      <c r="BN668" s="66"/>
      <c r="BO668" s="76" t="str">
        <f>IFERROR(IF(B668&lt;&gt;"", IF(COUNTIF(INDEX(Paste_Here!Y$2:AB$850, MATCH(B668, Paste_Here!A$2:A$850, 0), 0), "yes") &gt; 0, "Yes", IF(COUNTIF(INDEX(Paste_Here!Y$2:AB$850, MATCH(B668, Paste_Here!A$2:A$850, 0), 0), "no") &gt; 0, "No", "")), ""), "")</f>
        <v/>
      </c>
      <c r="BP668" s="66"/>
      <c r="BQ668" s="76" t="str">
        <f>IFERROR(IF(B668&lt;&gt;"", IF(AND(ISNUMBER(VALUE(SUBSTITUTE(SUBSTITUTE(Paste_Here!U668, "em", "-"), "q", ""))), VALUE(SUBSTITUTE(SUBSTITUTE(Paste_Here!U668, "em", "-"), "q", "")) &gt;= 910), "Yes", IF(AND(ISNUMBER(VALUE(SUBSTITUTE(SUBSTITUTE(Paste_Here!U668, "em", "-"), "q", ""))), VALUE(SUBSTITUTE(SUBSTITUTE(Paste_Here!U668, "em", "-"), "q", "")) &lt;= 909), "No", "")), ""), "")</f>
        <v/>
      </c>
      <c r="BR668" s="66"/>
      <c r="BS668" s="76" t="str">
        <f>IFERROR(IF(B668&lt;&gt;"", IF(AND(INDEX(Paste_Here!X$2:X$850, MATCH(B668, Paste_Here!A$2:A$850, 0))&lt;&gt;"", ISNUMBER(VALUE(INDEX(Paste_Here!X$2:X$850, MATCH(B668, Paste_Here!A$2:A$850, 0))))), INDEX(Paste_Here!X$2:X$850, MATCH(B668, Paste_Here!A$2:A$850, 0)), ""), ""), "")</f>
        <v/>
      </c>
      <c r="BT668" s="66"/>
      <c r="BU668" s="76" t="str">
        <f>IFERROR(IF(B668&lt;&gt;"", IF(ISNUMBER(VALUE(INDEX(Paste_Here!G$2:G$850, MATCH(B668, Paste_Here!A$2:A$850, 0)))), IF(VALUE(INDEX(Paste_Here!G$2:G$850, MATCH(B668, Paste_Here!A$2:A$850, 0)))=0, "No", IF(AND(VALUE(INDEX(Paste_Here!G$2:G$850, MATCH(B668, Paste_Here!A$2:A$850, 0)))&gt;=1, VALUE(INDEX(Paste_Here!G$2:G$850, MATCH(B668, Paste_Here!A$2:A$850, 0)))&lt;=4), VALUE(INDEX(Paste_Here!G$2:G$850, MATCH(B668, Paste_Here!A$2:A$850, 0))), "")), ""), ""), "")</f>
        <v/>
      </c>
      <c r="BV668" s="66"/>
      <c r="BW668" s="76" t="str">
        <f>IFERROR(IF(B668&lt;&gt;"", IF(ISNUMBER(VALUE(INDEX(Paste_Here!H$2:H$850, MATCH(B668, Paste_Here!A$2:A$850, 0)))), IF(VALUE(INDEX(Paste_Here!H$2:H$850, MATCH(B668, Paste_Here!A$2:A$850, 0)))=0, "No", IF(AND(VALUE(INDEX(Paste_Here!H$2:H$850, MATCH(B668, Paste_Here!A$2:A$850, 0)))&gt;=1, VALUE(INDEX(Paste_Here!H$2:H$850, MATCH(B668, Paste_Here!A$2:A$850, 0)))&lt;=4), VALUE(INDEX(Paste_Here!H$2:H$850, MATCH(B668, Paste_Here!A$2:A$850, 0))), "")), ""), ""), "")</f>
        <v/>
      </c>
      <c r="BX668" s="66"/>
      <c r="BY668" s="76"/>
      <c r="BZ668" s="66"/>
      <c r="CA668" s="76"/>
      <c r="CB668" s="66"/>
      <c r="CC668" s="66"/>
      <c r="CD668" s="76" t="str">
        <f t="shared" si="85"/>
        <v/>
      </c>
      <c r="CE668" s="66"/>
      <c r="CF668" s="76" t="str">
        <f>IFERROR(IF(B668&lt;&gt;"", IF(AND(INDEX(Paste_Here!P$2:P$850, MATCH(B668, Paste_Here!A$2:A$850, 0))&lt;&gt;"", ISNUMBER(VALUE(INDEX(Paste_Here!P$2:P$850, MATCH(B668, Paste_Here!A$2:A$850, 0))))), INDEX(Paste_Here!P$2:P$850, MATCH(B668, Paste_Here!A$2:A$850, 0)), ""), ""), "")</f>
        <v/>
      </c>
      <c r="CG668" s="66"/>
      <c r="CH668" s="76" t="str">
        <f>IFERROR(IF(B668&lt;&gt;"", IF(ISNUMBER(SEARCH("highrisk", LOWER(INDEX(Paste_Here!Q$2:Q$850, MATCH(B668, Paste_Here!A$2:A$850, 0))))), "High Risk", IF(ISNUMBER(SEARCH("lowrisk", LOWER(INDEX(Paste_Here!Q$2:Q$850, MATCH(B668, Paste_Here!A$2:A$850, 0))))), "Low Risk", IF(ISNUMBER(SEARCH("somerisk", LOWER(INDEX(Paste_Here!Q$2:Q$850, MATCH(B668, Paste_Here!A$2:A$850, 0))))), "Some Risk", ""))), ""), "")</f>
        <v/>
      </c>
      <c r="CI668" s="66"/>
      <c r="CJ668" s="76" t="str">
        <f>IFERROR(IF(B668&lt;&gt;"", IF(AND(INDEX(Paste_Here!AA$2:AA$850, MATCH(B668, Paste_Here!A$2:A$850, 0))&lt;&gt;"", ISNUMBER(VALUE(INDEX(Paste_Here!AA$2:AA$850, MATCH(B668, Paste_Here!A$2:A$850, 0))))), INDEX(Paste_Here!AA$2:AA$850, MATCH(B668, Paste_Here!A$2:A$850, 0)), ""), ""), "")</f>
        <v/>
      </c>
      <c r="CK668" s="66"/>
      <c r="CL668" s="76" t="str">
        <f>IFERROR(IF(B668&lt;&gt;"", IF(LOWER(INDEX(Paste_Here!AB$2:AB$850, MATCH(B668, Paste_Here!A$2:A$850, 0)))="approaching expectations", "Approaching", IF(LOWER(INDEX(Paste_Here!AB$2:AB$850, MATCH(B668, Paste_Here!A$2:A$850, 0)))="met expectations", "Met", IF(LOWER(INDEX(Paste_Here!AB$2:AB$850, MATCH(B668, Paste_Here!A$2:A$850, 0)))="exceeded expectations", "Exceeded", IF(LOWER(INDEX(Paste_Here!AB$2:AB$850, MATCH(B668, Paste_Here!A$2:A$850, 0)))="below expectations", "Below", "")))), ""), "")</f>
        <v/>
      </c>
      <c r="CM668" s="66"/>
      <c r="CN668" s="76" t="str">
        <f>IFERROR(IF(B668&lt;&gt;"", IF(AND(INDEX(Paste_Here!AC$2:AC$850, MATCH(B668, Paste_Here!A$2:A$850, 0))&lt;&gt;"", ISNUMBER(VALUE(INDEX(Paste_Here!AC$2:AC$850, MATCH(B668, Paste_Here!A$2:A$850, 0))))), INDEX(Paste_Here!AC$2:AC$850, MATCH(B668, Paste_Here!A$2:A$850, 0)), ""), ""), "")</f>
        <v/>
      </c>
      <c r="CO668" s="66"/>
      <c r="CP668" s="76"/>
      <c r="CQ668" s="66"/>
      <c r="CR668" s="76"/>
      <c r="CS668" s="66"/>
      <c r="CT668" s="76"/>
      <c r="CU668" s="66"/>
      <c r="CV668" s="76"/>
      <c r="CW668" s="66"/>
      <c r="CX668" s="76"/>
      <c r="CY668" s="66"/>
      <c r="CZ668" s="66"/>
      <c r="DA668" s="76" t="str">
        <f t="shared" si="86"/>
        <v/>
      </c>
      <c r="DB668" s="66"/>
      <c r="DC668" s="76" t="str">
        <f>IFERROR(IF(B668&lt;&gt;"", IF(AND(INDEX(Paste_Here!V$2:V$850, MATCH(B668, Paste_Here!A$2:A$850, 0))&lt;&gt;"", ISNUMBER(VALUE(INDEX(Paste_Here!V$2:V$850, MATCH(B668, Paste_Here!A$2:A$850, 0))))), INDEX(Paste_Here!V$2:V$850, MATCH(B668, Paste_Here!A$2:A$850, 0)), ""), ""), "")</f>
        <v/>
      </c>
      <c r="DD668" s="66"/>
      <c r="DE668" s="76" t="str">
        <f>IFERROR(IF(B668&lt;&gt;"", IF(ISNUMBER(SEARCH("highrisk", LOWER(INDEX(Paste_Here!W$2:W$850, MATCH(B668, Paste_Here!A$2:A$850, 0))))), "High Risk", IF(ISNUMBER(SEARCH("lowrisk", LOWER(INDEX(Paste_Here!W$2:W$850, MATCH(B668, Paste_Here!A$2:A$850, 0))))), "Low Risk", IF(ISNUMBER(SEARCH("somerisk", LOWER(INDEX(Paste_Here!W$2:W$850, MATCH(B668, Paste_Here!A$2:A$850, 0))))), "Some Risk", ""))), ""), "")</f>
        <v/>
      </c>
      <c r="DF668" s="66"/>
      <c r="DG668" s="76" t="str">
        <f>IFERROR(IF(B668&lt;&gt;"", IF(AND(INDEX(Paste_Here!S$2:S$850, MATCH(B668, Paste_Here!A$2:A$850, 0))&lt;&gt;"", ISNUMBER(VALUE(INDEX(Paste_Here!S$2:S$850, MATCH(B668, Paste_Here!A$2:A$850, 0))))), INDEX(Paste_Here!S$2:S$850, MATCH(B668, Paste_Here!A$2:A$850, 0)), ""), ""), "")</f>
        <v/>
      </c>
      <c r="DH668" s="66"/>
      <c r="DI668" s="76" t="str">
        <f>IFERROR(IF(B668&lt;&gt;"", IF(ISNUMBER(SEARCH("highrisk", LOWER(INDEX(Paste_Here!T$2:T$850, MATCH(B668, Paste_Here!A$2:A$850, 0))))), "High Risk", IF(ISNUMBER(SEARCH("lowrisk", LOWER(INDEX(Paste_Here!T$2:T$850, MATCH(B668, Paste_Here!A$2:A$850, 0))))), "Low Risk", IF(ISNUMBER(SEARCH("somerisk", LOWER(INDEX(Paste_Here!T$2:T$850, MATCH(B668, Paste_Here!A$2:A$850, 0))))), "Some Risk", ""))), ""), "")</f>
        <v/>
      </c>
      <c r="DJ668" s="66"/>
      <c r="DK668" s="76" t="str">
        <f>IFERROR(IF(B668&lt;&gt;"", IF(AND(INDEX(Paste_Here!AD$2:AD$850, MATCH(B668, Paste_Here!A$2:A$850, 0))&lt;&gt;"", ISNUMBER(VALUE(INDEX(Paste_Here!AD$2:AD$850, MATCH(B668, Paste_Here!A$2:A$850, 0))))), INDEX(Paste_Here!AD$2:AD$850, MATCH(B668, Paste_Here!A$2:A$850, 0)), ""), ""), "")</f>
        <v/>
      </c>
      <c r="DL668" s="66"/>
      <c r="DM668" s="76" t="str">
        <f>IFERROR(IF(B668&lt;&gt;"", IF(LOWER(INDEX(Paste_Here!AE$2:AE$850, MATCH(B668, Paste_Here!A$2:A$850, 0)))="approaching expectations", "Approaching", IF(LOWER(INDEX(Paste_Here!AE$2:AE$850, MATCH(B668, Paste_Here!A$2:A$850, 0)))="met expectations", "Met", IF(LOWER(INDEX(Paste_Here!AE$2:AE$850, MATCH(B668, Paste_Here!A$2:A$850, 0)))="exceeded expectations", "Exceeded", IF(LOWER(INDEX(Paste_Here!AE$2:AE$850, MATCH(B668, Paste_Here!A$2:A$850, 0)))="below expectations", "Below", "")))), ""), "")</f>
        <v/>
      </c>
      <c r="DN668" s="66"/>
      <c r="DO668" s="76"/>
      <c r="DP668" s="66"/>
      <c r="DQ668" s="76"/>
      <c r="DR668" s="66"/>
      <c r="DS668" s="76"/>
      <c r="DT668" s="66"/>
      <c r="DU668" s="76"/>
      <c r="DV668" s="66"/>
      <c r="DW668" s="66"/>
      <c r="DX668" s="76" t="str">
        <f t="shared" si="87"/>
        <v/>
      </c>
      <c r="DY668" s="66"/>
      <c r="DZ668" s="76"/>
      <c r="EA668" s="66"/>
      <c r="EB668" s="76"/>
      <c r="EC668" s="66"/>
      <c r="ED668" s="76" t="str">
        <f>IFERROR(IF(B668&lt;&gt;"", IF(AND(INDEX(Paste_Here!AF$2:AF$850, MATCH(B668, Paste_Here!A$2:A$850, 0))&lt;&gt;"", ISNUMBER(VALUE(INDEX(Paste_Here!AF$2:AF$850, MATCH(B668, Paste_Here!A$2:A$850, 0))))), INDEX(Paste_Here!AF$2:AF$850, MATCH(B668, Paste_Here!A$2:A$850, 0)), ""), ""), "")</f>
        <v/>
      </c>
      <c r="EE668" s="66"/>
      <c r="EF668" s="76"/>
      <c r="EG668" s="66"/>
      <c r="EH668" s="76"/>
      <c r="EI668" s="66"/>
      <c r="EJ668" s="76" t="str">
        <f>IFERROR(IF(B668&lt;&gt;"", IF(AND(INDEX(Paste_Here!AG$2:AG$850, MATCH(B668, Paste_Here!A$2:A$850, 0))&lt;&gt;"", ISNUMBER(VALUE(INDEX(Paste_Here!AG$2:AG$850, MATCH(B668, Paste_Here!A$2:A$850, 0))))), INDEX(Paste_Here!AG$2:AG$850, MATCH(B668, Paste_Here!A$2:A$850, 0)), ""), ""), "")</f>
        <v/>
      </c>
      <c r="EK668" s="66"/>
      <c r="EL668" s="76"/>
      <c r="EM668" s="66"/>
      <c r="EN668" s="76"/>
      <c r="EO668" s="66"/>
      <c r="EP668" s="76"/>
      <c r="EQ668" s="66"/>
      <c r="ER668" s="76"/>
      <c r="ES668" s="66"/>
      <c r="ET668" s="66"/>
      <c r="EU668" s="76"/>
      <c r="EV668" s="66"/>
      <c r="EW668" s="76"/>
      <c r="EX668" s="66"/>
      <c r="EY668" s="76"/>
      <c r="EZ668" s="66"/>
      <c r="FA668" s="76"/>
      <c r="FB668" s="66"/>
      <c r="FC668" s="76"/>
      <c r="FD668" s="66"/>
      <c r="FE668" s="76"/>
      <c r="FF668" s="66"/>
      <c r="FG668" s="76"/>
      <c r="FH668" s="66"/>
      <c r="FI668" s="76"/>
      <c r="FJ668" s="66"/>
      <c r="FK668" s="76"/>
      <c r="FL668" s="66"/>
      <c r="FM668" s="76"/>
      <c r="FN668" s="66"/>
      <c r="FO668" s="76"/>
      <c r="FP668" s="66"/>
      <c r="FQ668" s="76"/>
      <c r="FR668" s="66"/>
      <c r="FS668" s="76"/>
      <c r="FT668" s="66"/>
      <c r="FU668" s="76"/>
      <c r="FV668" s="66"/>
      <c r="FW668" s="76"/>
      <c r="FX668" s="66"/>
      <c r="FY668" s="76"/>
      <c r="FZ668" s="66"/>
      <c r="GA668" s="76"/>
      <c r="GB668" s="66"/>
      <c r="GC668" s="76"/>
      <c r="GD668" s="66"/>
      <c r="GE668" s="76"/>
      <c r="GF668" s="66"/>
      <c r="GG668" s="76"/>
      <c r="GH668" s="66"/>
      <c r="GI668" s="76"/>
      <c r="GJ668" s="66"/>
      <c r="GK668" s="76"/>
      <c r="GL668" s="66"/>
      <c r="GM668" s="76"/>
      <c r="GN668" s="66"/>
      <c r="GO668" s="76"/>
      <c r="GP668" s="66"/>
      <c r="GQ668" s="76"/>
      <c r="GR668" s="66"/>
      <c r="GS668" s="76"/>
      <c r="GT668" s="66"/>
      <c r="GU668" s="76"/>
      <c r="GV668" s="66"/>
      <c r="GW668" s="76"/>
      <c r="GX668" s="66"/>
      <c r="GY668" s="76"/>
      <c r="GZ668" s="66"/>
      <c r="HA668" s="76"/>
      <c r="HB668" s="66"/>
      <c r="HC668" s="76"/>
      <c r="HD668" s="66"/>
      <c r="HE668" s="76"/>
      <c r="HF668" s="66"/>
      <c r="HG668" s="76"/>
      <c r="HH668" s="66"/>
      <c r="HI668" s="76"/>
      <c r="HJ668" s="66"/>
      <c r="HK668" s="76"/>
      <c r="HL668" s="66"/>
      <c r="HM668" s="76"/>
      <c r="HN668" s="66"/>
      <c r="HO668" s="76"/>
      <c r="HP668" s="66"/>
      <c r="HQ668" s="76"/>
      <c r="HR668" s="66"/>
      <c r="HS668" s="76"/>
      <c r="HT668" s="66"/>
      <c r="HU668" s="76"/>
      <c r="HV668" s="66"/>
      <c r="HW668" s="76"/>
      <c r="HX668" s="66"/>
      <c r="HY668" s="76"/>
      <c r="HZ668" s="66"/>
      <c r="IA668" s="76"/>
      <c r="IB668" s="66"/>
      <c r="IC668" s="76"/>
      <c r="ID668" s="66"/>
      <c r="IE668" s="76"/>
      <c r="IF668" s="66"/>
      <c r="IG668" s="76"/>
      <c r="IH668" s="66"/>
      <c r="II668" s="76"/>
      <c r="IJ668" s="66"/>
      <c r="IK668" s="76"/>
      <c r="IL668" s="66"/>
      <c r="IM668" s="76"/>
      <c r="IN668" s="66"/>
      <c r="IO668" s="76"/>
      <c r="IP668" s="66"/>
      <c r="IQ668" s="76"/>
      <c r="IR668" s="66"/>
      <c r="IS668" s="76"/>
      <c r="IT668" s="66"/>
      <c r="IU668" s="76"/>
      <c r="IV668" s="66"/>
      <c r="IW668" s="76"/>
      <c r="IX668" s="66"/>
      <c r="IY668" s="76"/>
      <c r="IZ668" s="66"/>
      <c r="JA668" s="76"/>
      <c r="JB668" s="66"/>
      <c r="JC668" s="76"/>
      <c r="JD668" s="66"/>
      <c r="JE668" s="76"/>
      <c r="JF668" s="66"/>
      <c r="JG668" s="76"/>
      <c r="JH668" s="66"/>
      <c r="JI668" s="76"/>
      <c r="JJ668" s="66"/>
      <c r="JK668" s="76"/>
      <c r="JL668" s="66"/>
      <c r="JM668" s="76"/>
      <c r="JN668" s="66"/>
      <c r="JO668" s="76"/>
      <c r="JP668" s="66"/>
      <c r="JQ668" s="76"/>
      <c r="JR668" s="66"/>
      <c r="JS668" s="76"/>
      <c r="JT668" s="66"/>
      <c r="JU668" s="76"/>
      <c r="JV668" s="66"/>
      <c r="JW668" s="76"/>
      <c r="JX668" s="66"/>
      <c r="JY668" s="76"/>
      <c r="JZ668" s="66"/>
      <c r="KA668" s="76"/>
      <c r="KB668" s="66"/>
      <c r="KC668" s="76"/>
      <c r="KD668" s="66"/>
      <c r="KE668" s="76"/>
      <c r="KF668" s="66"/>
      <c r="KG668" s="76"/>
      <c r="KH668" s="66"/>
      <c r="KI668" s="76"/>
      <c r="KJ668" s="66"/>
      <c r="KK668" s="76"/>
      <c r="KL668" s="66"/>
      <c r="KM668" s="76"/>
      <c r="KN668" s="66"/>
      <c r="KO668" s="76"/>
      <c r="KP668" s="66"/>
      <c r="KQ668" s="76"/>
      <c r="KR668" s="66"/>
      <c r="KS668" s="76"/>
      <c r="KT668" s="66"/>
      <c r="KU668" s="76"/>
      <c r="KV668" s="66"/>
      <c r="KW668" s="76"/>
      <c r="KX668" s="66"/>
      <c r="KY668" s="76"/>
      <c r="KZ668" s="66"/>
      <c r="LA668" s="76"/>
      <c r="LB668" s="66"/>
      <c r="LC668" s="76"/>
      <c r="LD668" s="66"/>
      <c r="LE668" s="76"/>
      <c r="LF668" s="66"/>
      <c r="LG668" s="76"/>
      <c r="LH668" s="66"/>
      <c r="LI668" s="76"/>
      <c r="LJ668" s="66"/>
      <c r="LK668" s="76"/>
      <c r="LL668" s="66"/>
      <c r="LM668" s="76"/>
      <c r="LN668" s="66"/>
      <c r="LO668" s="76"/>
      <c r="LP668" s="66"/>
      <c r="LQ668" s="76"/>
      <c r="LR668" s="66"/>
      <c r="LS668" s="76"/>
      <c r="LT668" s="66"/>
      <c r="LU668" s="76"/>
      <c r="LV668" s="66"/>
      <c r="LW668" s="76"/>
      <c r="LX668" s="66"/>
      <c r="LY668" s="76"/>
      <c r="LZ668" s="66"/>
      <c r="MA668" s="76"/>
      <c r="MB668" s="66"/>
      <c r="MC668" s="76"/>
      <c r="MD668" s="66"/>
      <c r="MG668" s="1" t="str" cm="1">
        <f t="array" ref="MG668">IFERROR(INDEX(Paste_Here!$B$2:$B$850, MATCH(0, COUNTIF(MG$4:MG667, Paste_Here!$B$2:$B$850) + IF(Paste_Here!$B$2:$B$850="", 1, 0), 0)), "")</f>
        <v/>
      </c>
      <c r="MH668" s="1" t="str">
        <f>IF(MG668&lt;&gt;"", INDEX(Paste_Here!$A$2:$A$850, MATCH(MG668, Paste_Here!$B$2:$B$850, 0)), "")</f>
        <v/>
      </c>
      <c r="MI668" s="1" t="str">
        <f t="shared" si="88"/>
        <v/>
      </c>
      <c r="MJ668" s="1" t="str" cm="1">
        <f t="array" ref="MJ668">IFERROR(INDEX($MI$5:$MI$850, MATCH(SMALL(IF($MI$5:$MI$850&lt;&gt;"", COUNTIF($MI$5:$MI$850, "&lt;"&amp;$MI$5:$MI$850)+1), ROW()-ROW($MJ$5)+1), COUNTIF($MI$5:$MI$850, "&lt;"&amp;$MI$5:$MI$850)+1, 0)), "")</f>
        <v/>
      </c>
    </row>
    <row r="669" spans="1:348">
      <c r="A669" s="66"/>
      <c r="B669" s="76" t="str">
        <f t="shared" si="81"/>
        <v/>
      </c>
      <c r="C669" s="66"/>
      <c r="D669" s="76" t="str">
        <f>IFERROR(IF(B669&lt;&gt;"", IF(AND(INDEX(Paste_Here!B$2:B$850, MATCH(B669, Paste_Here!A$2:A$850, 0))&lt;&gt;"", ISNUMBER(VALUE(INDEX(Paste_Here!B$2:B$850, MATCH(B669, Paste_Here!A$2:A$850, 0))))), INDEX(Paste_Here!B$2:B$850, MATCH(B669, Paste_Here!A$2:A$850, 0)), ""), ""), "")</f>
        <v/>
      </c>
      <c r="E669" s="66"/>
      <c r="F669" s="76" t="str">
        <f>IFERROR(IF(B669&lt;&gt;"", IF(ISTEXT(INDEX(Paste_Here!K$2:K$850, MATCH(B669, Paste_Here!A$2:A$850, 0))), INDEX(Paste_Here!K$2:K$850, MATCH(B669, Paste_Here!A$2:A$850, 0)), ""), ""), "")</f>
        <v/>
      </c>
      <c r="G669" s="66"/>
      <c r="H669" s="76" t="str">
        <f>IFERROR(IF(B669&lt;&gt;"", IF(ISTEXT(INDEX(Paste_Here!C$2:C$850, MATCH(B669, Paste_Here!A$2:A$850, 0))), INDEX(Paste_Here!C$2:C$850, MATCH(B669, Paste_Here!A$2:A$850, 0)), ""), ""), "")</f>
        <v/>
      </c>
      <c r="I669" s="66"/>
      <c r="J669" s="76" t="str">
        <f>IFERROR(IF(B669&lt;&gt;"", IF(ISNUMBER(SEARCH("s", LOWER(INDEX(Paste_Here!M$2:M$850, MATCH(B669, Paste_Here!A$2:A$850, 0))))), "Yes", IF(INDEX(Paste_Here!M$2:M$850, MATCH(B669, Paste_Here!A$2:A$850, 0))&lt;&gt;"", "No", "")), ""), "")</f>
        <v/>
      </c>
      <c r="K669" s="66"/>
      <c r="L669" s="76" t="str">
        <f>IFERROR(IF(B669&lt;&gt;"", IF(ISNUMBER(SEARCH("yes", LOWER(INDEX(Paste_Here!E$2:E$850, MATCH(B669, Paste_Here!A$2:A$850, 0))))), "Yes", IF(ISNUMBER(SEARCH("no", LOWER(INDEX(Paste_Here!E$2:E$850, MATCH(B669, Paste_Here!A$2:A$850, 0))))), "No", "")), ""), "")</f>
        <v/>
      </c>
      <c r="M669" s="66"/>
      <c r="N669" s="76" t="str">
        <f>IFERROR(IF(B669&lt;&gt;"", IF(ISNUMBER(SEARCH("yes", LOWER(INDEX(Paste_Here!F$2:F$850, MATCH(B669, Paste_Here!A$2:A$850, 0))))), "Yes", IF(ISNUMBER(SEARCH("no", LOWER(INDEX(Paste_Here!F$2:F$850, MATCH(B669, Paste_Here!A$2:A$850, 0))))), "No", "")), ""), "")</f>
        <v/>
      </c>
      <c r="O669" s="66"/>
      <c r="P669" s="76" t="str">
        <f>IFERROR(IF(B669&lt;&gt;"", IF(ISNUMBER(SEARCH("yes", LOWER(INDEX(Paste_Here!L$2:L$850, MATCH(B669, Paste_Here!A$2:A$850, 0))))), "Yes", IF(ISNUMBER(SEARCH("no", LOWER(INDEX(Paste_Here!L$2:L$850, MATCH(B669, Paste_Here!A$2:A$850, 0))))), "No", "")), ""), "")</f>
        <v/>
      </c>
      <c r="Q669" s="66"/>
      <c r="R669" s="76" t="str">
        <f>IFERROR(IF(B669&lt;&gt;"", IF(ISNUMBER(SEARCH("transitional 2", LOWER(INDEX(Paste_Here!D$2:D$850, MATCH(B669, Paste_Here!A$2:A$850, 0))))), "T2", IF(ISNUMBER(SEARCH("transitional 1", LOWER(INDEX(Paste_Here!D$2:D$850, MATCH(B669, Paste_Here!A$2:A$850, 0))))), "T1", IF(ISNUMBER(SEARCH("waived ell services", LOWER(INDEX(Paste_Here!D$2:D$850, MATCH(B669, Paste_Here!A$2:A$850, 0))))), "W", IF(ISNUMBER(SEARCH("english language learner", LOWER(INDEX(Paste_Here!D$2:D$850, MATCH(B669, Paste_Here!A$2:A$850, 0))))), "L", "")))), ""), "")</f>
        <v/>
      </c>
      <c r="S669" s="66"/>
      <c r="T669" s="76" t="str">
        <f>IFERROR(IF(B669&lt;&gt;"", IF(ISNUMBER(SEARCH("yes", LOWER(INDEX(Paste_Here!I$2:I$850, MATCH(B669, Paste_Here!A$2:A$850, 0))))), "Yes", IF(ISNUMBER(SEARCH("no", LOWER(INDEX(Paste_Here!I$2:I$850, MATCH(B669, Paste_Here!A$2:A$850, 0))))), "No", "")), ""), "")</f>
        <v/>
      </c>
      <c r="U669" s="66"/>
      <c r="V669" s="76" t="str">
        <f>IFERROR(IF(B669&lt;&gt;"", IF(ISTEXT(INDEX(Paste_Here!J$2:J$850, MATCH(B669, Paste_Here!A$2:A$850, 0))), VALUE(INDEX(Paste_Here!J$2:J$850, MATCH(B669, Paste_Here!A$2:A$850, 0))), ""), ""), "")</f>
        <v/>
      </c>
      <c r="W669" s="66"/>
      <c r="X669" s="66"/>
      <c r="Y669" s="76" t="str">
        <f t="shared" si="82"/>
        <v/>
      </c>
      <c r="Z669" s="66"/>
      <c r="AA669" s="76" t="str">
        <f>IFERROR(IF(B669&lt;&gt;"", IF(AND(INDEX(Paste_Here!AI$2:AI$850, MATCH(B669, Paste_Here!A$2:A$850, 0))&lt;&gt;"", ISNUMBER(VALUE(INDEX(Paste_Here!AI$2:AI$850, MATCH(B669, Paste_Here!A$2:A$850, 0))))), INDEX(Paste_Here!AI$2:AI$850, MATCH(B669, Paste_Here!A$2:A$850, 0)), ""), ""), "")</f>
        <v/>
      </c>
      <c r="AB669" s="66"/>
      <c r="AC669" s="76" t="str">
        <f>IFERROR(IF(B669&lt;&gt;"", IF(AND(INDEX(Paste_Here!AJ$2:AJ$850, MATCH(B669, Paste_Here!A$2:A$850, 0))&lt;&gt;"", ISNUMBER(VALUE(INDEX(Paste_Here!AJ$2:AJ$850, MATCH(B669, Paste_Here!A$2:A$850, 0))))), INDEX(Paste_Here!AJ$2:AJ$850, MATCH(B669, Paste_Here!A$2:A$850, 0)), ""), ""), "")</f>
        <v/>
      </c>
      <c r="AD669" s="66"/>
      <c r="AE669" s="76" t="str">
        <f>IFERROR(IF(B669&lt;&gt;"", IF(AND(INDEX(Paste_Here!AK$2:AK$850, MATCH(B669, Paste_Here!A$2:A$850, 0))&lt;&gt;"", ISNUMBER(VALUE(INDEX(Paste_Here!AK$2:AK$850, MATCH(B669, Paste_Here!A$2:A$850, 0))))), INDEX(Paste_Here!AK$2:AK$850, MATCH(B669, Paste_Here!A$2:A$850, 0)), ""), ""), "")</f>
        <v/>
      </c>
      <c r="AF669" s="66"/>
      <c r="AG669" s="76" t="str">
        <f>IFERROR(IF(B669&lt;&gt;"", IF(AND(INDEX(Paste_Here!AL$2:AL$850, MATCH(B669, Paste_Here!A$2:A$850, 0))&lt;&gt;"", ISNUMBER(VALUE(INDEX(Paste_Here!AL$2:AL$850, MATCH(B669, Paste_Here!A$2:A$850, 0))))), INDEX(Paste_Here!AL$2:AL$850, MATCH(B669, Paste_Here!A$2:A$850, 0)), ""), ""), "")</f>
        <v/>
      </c>
      <c r="AH669" s="66"/>
      <c r="AI669" s="76" t="str">
        <f>IFERROR(IF(B669&lt;&gt;"", IF(AND(INDEX(Paste_Here!AH$2:AH$850, MATCH(B669, Paste_Here!A$2:A$850, 0))&lt;&gt;"", ISNUMBER(VALUE(INDEX(Paste_Here!AH$2:AH$850, MATCH(B669, Paste_Here!A$2:A$850, 0))))), IF(VALUE(INDEX(Paste_Here!AH$2:AH$850, MATCH(B669, Paste_Here!A$2:A$850, 0)))=0, "", INDEX(Paste_Here!AH$2:AH$850, MATCH(B669, Paste_Here!A$2:A$850, 0))), ""), ""), "")</f>
        <v/>
      </c>
      <c r="AJ669" s="66"/>
      <c r="AK669" s="76" t="str">
        <f>IFERROR(IF(B669&lt;&gt;"", IF(AND(INDEX(Paste_Here!N$2:N$850, MATCH(B669, Paste_Here!A$2:A$850, 0))&lt;&gt;"", ISNUMBER(VALUE(INDEX(Paste_Here!N$2:N$850, MATCH(B669, Paste_Here!A$2:A$850, 0))))), INDEX(Paste_Here!N$2:N$850, MATCH(B669, Paste_Here!A$2:A$850, 0)), ""), ""), "")</f>
        <v/>
      </c>
      <c r="AL669" s="66"/>
      <c r="AM669" s="76" t="str">
        <f>IFERROR(IF(B669&lt;&gt;"", IF(AND(INDEX(Paste_Here!O$2:O$850, MATCH(B669, Paste_Here!A$2:A$850, 0))&lt;&gt;"", ISNUMBER(VALUE(INDEX(Paste_Here!O$2:O$850, MATCH(B669, Paste_Here!A$2:A$850, 0))))), INDEX(Paste_Here!O$2:O$850, MATCH(B669, Paste_Here!A$2:A$850, 0)), ""), ""), "")</f>
        <v/>
      </c>
      <c r="AN669" s="66"/>
      <c r="AO669" s="76"/>
      <c r="AP669" s="66"/>
      <c r="AQ669" s="76"/>
      <c r="AR669" s="66"/>
      <c r="AS669" s="76"/>
      <c r="AT669" s="66"/>
      <c r="AU669" s="66"/>
      <c r="AV669" s="76" t="str">
        <f t="shared" si="83"/>
        <v/>
      </c>
      <c r="AW669" s="66"/>
      <c r="AX669" s="76" t="str">
        <f>IFERROR(IF(B669&lt;&gt;"", IF(ISNUMBER(SEARCH("Revealed-Potential (Primary Focus)", LOWER(INDEX(Paste_Here!Z$2:Z$850, MATCH(B669, Paste_Here!A$2:A$850, 0))))), "Rev-Potential: Prim", IF(ISNUMBER(SEARCH("Revealed-Potential (Secondary Focus)", LOWER(INDEX(Paste_Here!Z$2:Z$850, MATCH(B669, Paste_Here!A$2:A$850, 0))))), "Rev-Potential: Sec", IF(ISNUMBER(SEARCH("Monitoring", LOWER(INDEX(Paste_Here!Z$2:Z$850, MATCH(B669, Paste_Here!A$2:A$850, 0))))), "Monitoring", IF(ISNUMBER(SEARCH("At-Promise (Secondary Focus)", LOWER(INDEX(Paste_Here!Z$2:Z$850, MATCH(B669, Paste_Here!A$2:A$850, 0))))), "At-Promise: Sec", IF(ISNUMBER(SEARCH("At-Promise (Primary Focus)", LOWER(INDEX(Paste_Here!Z$2:Z$850, MATCH(B669, Paste_Here!A$2:A$850, 0))))), "At-Promise: Prim", ""))))), ""), "")</f>
        <v/>
      </c>
      <c r="AY669" s="66"/>
      <c r="AZ669" s="76"/>
      <c r="BA669" s="66"/>
      <c r="BB669" s="76"/>
      <c r="BC669" s="66"/>
      <c r="BD669" s="76"/>
      <c r="BE669" s="66"/>
      <c r="BF669" s="76"/>
      <c r="BG669" s="66"/>
      <c r="BH669" s="76"/>
      <c r="BI669" s="66"/>
      <c r="BJ669" s="66"/>
      <c r="BK669" s="76" t="str">
        <f t="shared" si="84"/>
        <v/>
      </c>
      <c r="BL669" s="66"/>
      <c r="BM669" s="76" t="str">
        <f>IFERROR(IF(B669&lt;&gt;"", IF(AND(ISNUMBER(VALUE(SUBSTITUTE(SUBSTITUTE(Paste_Here!R669, "br", "-"), "L", ""))), VALUE(SUBSTITUTE(SUBSTITUTE(Paste_Here!R669, "br", "-"), "L", "")) &gt;= 1095), "Yes", IF(AND(ISNUMBER(VALUE(SUBSTITUTE(SUBSTITUTE(Paste_Here!R669, "br", "-"), "L", ""))), VALUE(SUBSTITUTE(SUBSTITUTE(Paste_Here!R669, "br", "-"), "L", "")) &lt;= 1094), "No", "")), ""), "")</f>
        <v/>
      </c>
      <c r="BN669" s="66"/>
      <c r="BO669" s="76" t="str">
        <f>IFERROR(IF(B669&lt;&gt;"", IF(COUNTIF(INDEX(Paste_Here!Y$2:AB$850, MATCH(B669, Paste_Here!A$2:A$850, 0), 0), "yes") &gt; 0, "Yes", IF(COUNTIF(INDEX(Paste_Here!Y$2:AB$850, MATCH(B669, Paste_Here!A$2:A$850, 0), 0), "no") &gt; 0, "No", "")), ""), "")</f>
        <v/>
      </c>
      <c r="BP669" s="66"/>
      <c r="BQ669" s="76" t="str">
        <f>IFERROR(IF(B669&lt;&gt;"", IF(AND(ISNUMBER(VALUE(SUBSTITUTE(SUBSTITUTE(Paste_Here!U669, "em", "-"), "q", ""))), VALUE(SUBSTITUTE(SUBSTITUTE(Paste_Here!U669, "em", "-"), "q", "")) &gt;= 910), "Yes", IF(AND(ISNUMBER(VALUE(SUBSTITUTE(SUBSTITUTE(Paste_Here!U669, "em", "-"), "q", ""))), VALUE(SUBSTITUTE(SUBSTITUTE(Paste_Here!U669, "em", "-"), "q", "")) &lt;= 909), "No", "")), ""), "")</f>
        <v/>
      </c>
      <c r="BR669" s="66"/>
      <c r="BS669" s="76" t="str">
        <f>IFERROR(IF(B669&lt;&gt;"", IF(AND(INDEX(Paste_Here!X$2:X$850, MATCH(B669, Paste_Here!A$2:A$850, 0))&lt;&gt;"", ISNUMBER(VALUE(INDEX(Paste_Here!X$2:X$850, MATCH(B669, Paste_Here!A$2:A$850, 0))))), INDEX(Paste_Here!X$2:X$850, MATCH(B669, Paste_Here!A$2:A$850, 0)), ""), ""), "")</f>
        <v/>
      </c>
      <c r="BT669" s="66"/>
      <c r="BU669" s="76" t="str">
        <f>IFERROR(IF(B669&lt;&gt;"", IF(ISNUMBER(VALUE(INDEX(Paste_Here!G$2:G$850, MATCH(B669, Paste_Here!A$2:A$850, 0)))), IF(VALUE(INDEX(Paste_Here!G$2:G$850, MATCH(B669, Paste_Here!A$2:A$850, 0)))=0, "No", IF(AND(VALUE(INDEX(Paste_Here!G$2:G$850, MATCH(B669, Paste_Here!A$2:A$850, 0)))&gt;=1, VALUE(INDEX(Paste_Here!G$2:G$850, MATCH(B669, Paste_Here!A$2:A$850, 0)))&lt;=4), VALUE(INDEX(Paste_Here!G$2:G$850, MATCH(B669, Paste_Here!A$2:A$850, 0))), "")), ""), ""), "")</f>
        <v/>
      </c>
      <c r="BV669" s="66"/>
      <c r="BW669" s="76" t="str">
        <f>IFERROR(IF(B669&lt;&gt;"", IF(ISNUMBER(VALUE(INDEX(Paste_Here!H$2:H$850, MATCH(B669, Paste_Here!A$2:A$850, 0)))), IF(VALUE(INDEX(Paste_Here!H$2:H$850, MATCH(B669, Paste_Here!A$2:A$850, 0)))=0, "No", IF(AND(VALUE(INDEX(Paste_Here!H$2:H$850, MATCH(B669, Paste_Here!A$2:A$850, 0)))&gt;=1, VALUE(INDEX(Paste_Here!H$2:H$850, MATCH(B669, Paste_Here!A$2:A$850, 0)))&lt;=4), VALUE(INDEX(Paste_Here!H$2:H$850, MATCH(B669, Paste_Here!A$2:A$850, 0))), "")), ""), ""), "")</f>
        <v/>
      </c>
      <c r="BX669" s="66"/>
      <c r="BY669" s="76"/>
      <c r="BZ669" s="66"/>
      <c r="CA669" s="76"/>
      <c r="CB669" s="66"/>
      <c r="CC669" s="66"/>
      <c r="CD669" s="76" t="str">
        <f t="shared" si="85"/>
        <v/>
      </c>
      <c r="CE669" s="66"/>
      <c r="CF669" s="76" t="str">
        <f>IFERROR(IF(B669&lt;&gt;"", IF(AND(INDEX(Paste_Here!P$2:P$850, MATCH(B669, Paste_Here!A$2:A$850, 0))&lt;&gt;"", ISNUMBER(VALUE(INDEX(Paste_Here!P$2:P$850, MATCH(B669, Paste_Here!A$2:A$850, 0))))), INDEX(Paste_Here!P$2:P$850, MATCH(B669, Paste_Here!A$2:A$850, 0)), ""), ""), "")</f>
        <v/>
      </c>
      <c r="CG669" s="66"/>
      <c r="CH669" s="76" t="str">
        <f>IFERROR(IF(B669&lt;&gt;"", IF(ISNUMBER(SEARCH("highrisk", LOWER(INDEX(Paste_Here!Q$2:Q$850, MATCH(B669, Paste_Here!A$2:A$850, 0))))), "High Risk", IF(ISNUMBER(SEARCH("lowrisk", LOWER(INDEX(Paste_Here!Q$2:Q$850, MATCH(B669, Paste_Here!A$2:A$850, 0))))), "Low Risk", IF(ISNUMBER(SEARCH("somerisk", LOWER(INDEX(Paste_Here!Q$2:Q$850, MATCH(B669, Paste_Here!A$2:A$850, 0))))), "Some Risk", ""))), ""), "")</f>
        <v/>
      </c>
      <c r="CI669" s="66"/>
      <c r="CJ669" s="76" t="str">
        <f>IFERROR(IF(B669&lt;&gt;"", IF(AND(INDEX(Paste_Here!AA$2:AA$850, MATCH(B669, Paste_Here!A$2:A$850, 0))&lt;&gt;"", ISNUMBER(VALUE(INDEX(Paste_Here!AA$2:AA$850, MATCH(B669, Paste_Here!A$2:A$850, 0))))), INDEX(Paste_Here!AA$2:AA$850, MATCH(B669, Paste_Here!A$2:A$850, 0)), ""), ""), "")</f>
        <v/>
      </c>
      <c r="CK669" s="66"/>
      <c r="CL669" s="76" t="str">
        <f>IFERROR(IF(B669&lt;&gt;"", IF(LOWER(INDEX(Paste_Here!AB$2:AB$850, MATCH(B669, Paste_Here!A$2:A$850, 0)))="approaching expectations", "Approaching", IF(LOWER(INDEX(Paste_Here!AB$2:AB$850, MATCH(B669, Paste_Here!A$2:A$850, 0)))="met expectations", "Met", IF(LOWER(INDEX(Paste_Here!AB$2:AB$850, MATCH(B669, Paste_Here!A$2:A$850, 0)))="exceeded expectations", "Exceeded", IF(LOWER(INDEX(Paste_Here!AB$2:AB$850, MATCH(B669, Paste_Here!A$2:A$850, 0)))="below expectations", "Below", "")))), ""), "")</f>
        <v/>
      </c>
      <c r="CM669" s="66"/>
      <c r="CN669" s="76" t="str">
        <f>IFERROR(IF(B669&lt;&gt;"", IF(AND(INDEX(Paste_Here!AC$2:AC$850, MATCH(B669, Paste_Here!A$2:A$850, 0))&lt;&gt;"", ISNUMBER(VALUE(INDEX(Paste_Here!AC$2:AC$850, MATCH(B669, Paste_Here!A$2:A$850, 0))))), INDEX(Paste_Here!AC$2:AC$850, MATCH(B669, Paste_Here!A$2:A$850, 0)), ""), ""), "")</f>
        <v/>
      </c>
      <c r="CO669" s="66"/>
      <c r="CP669" s="76"/>
      <c r="CQ669" s="66"/>
      <c r="CR669" s="76"/>
      <c r="CS669" s="66"/>
      <c r="CT669" s="76"/>
      <c r="CU669" s="66"/>
      <c r="CV669" s="76"/>
      <c r="CW669" s="66"/>
      <c r="CX669" s="76"/>
      <c r="CY669" s="66"/>
      <c r="CZ669" s="66"/>
      <c r="DA669" s="76" t="str">
        <f t="shared" si="86"/>
        <v/>
      </c>
      <c r="DB669" s="66"/>
      <c r="DC669" s="76" t="str">
        <f>IFERROR(IF(B669&lt;&gt;"", IF(AND(INDEX(Paste_Here!V$2:V$850, MATCH(B669, Paste_Here!A$2:A$850, 0))&lt;&gt;"", ISNUMBER(VALUE(INDEX(Paste_Here!V$2:V$850, MATCH(B669, Paste_Here!A$2:A$850, 0))))), INDEX(Paste_Here!V$2:V$850, MATCH(B669, Paste_Here!A$2:A$850, 0)), ""), ""), "")</f>
        <v/>
      </c>
      <c r="DD669" s="66"/>
      <c r="DE669" s="76" t="str">
        <f>IFERROR(IF(B669&lt;&gt;"", IF(ISNUMBER(SEARCH("highrisk", LOWER(INDEX(Paste_Here!W$2:W$850, MATCH(B669, Paste_Here!A$2:A$850, 0))))), "High Risk", IF(ISNUMBER(SEARCH("lowrisk", LOWER(INDEX(Paste_Here!W$2:W$850, MATCH(B669, Paste_Here!A$2:A$850, 0))))), "Low Risk", IF(ISNUMBER(SEARCH("somerisk", LOWER(INDEX(Paste_Here!W$2:W$850, MATCH(B669, Paste_Here!A$2:A$850, 0))))), "Some Risk", ""))), ""), "")</f>
        <v/>
      </c>
      <c r="DF669" s="66"/>
      <c r="DG669" s="76" t="str">
        <f>IFERROR(IF(B669&lt;&gt;"", IF(AND(INDEX(Paste_Here!S$2:S$850, MATCH(B669, Paste_Here!A$2:A$850, 0))&lt;&gt;"", ISNUMBER(VALUE(INDEX(Paste_Here!S$2:S$850, MATCH(B669, Paste_Here!A$2:A$850, 0))))), INDEX(Paste_Here!S$2:S$850, MATCH(B669, Paste_Here!A$2:A$850, 0)), ""), ""), "")</f>
        <v/>
      </c>
      <c r="DH669" s="66"/>
      <c r="DI669" s="76" t="str">
        <f>IFERROR(IF(B669&lt;&gt;"", IF(ISNUMBER(SEARCH("highrisk", LOWER(INDEX(Paste_Here!T$2:T$850, MATCH(B669, Paste_Here!A$2:A$850, 0))))), "High Risk", IF(ISNUMBER(SEARCH("lowrisk", LOWER(INDEX(Paste_Here!T$2:T$850, MATCH(B669, Paste_Here!A$2:A$850, 0))))), "Low Risk", IF(ISNUMBER(SEARCH("somerisk", LOWER(INDEX(Paste_Here!T$2:T$850, MATCH(B669, Paste_Here!A$2:A$850, 0))))), "Some Risk", ""))), ""), "")</f>
        <v/>
      </c>
      <c r="DJ669" s="66"/>
      <c r="DK669" s="76" t="str">
        <f>IFERROR(IF(B669&lt;&gt;"", IF(AND(INDEX(Paste_Here!AD$2:AD$850, MATCH(B669, Paste_Here!A$2:A$850, 0))&lt;&gt;"", ISNUMBER(VALUE(INDEX(Paste_Here!AD$2:AD$850, MATCH(B669, Paste_Here!A$2:A$850, 0))))), INDEX(Paste_Here!AD$2:AD$850, MATCH(B669, Paste_Here!A$2:A$850, 0)), ""), ""), "")</f>
        <v/>
      </c>
      <c r="DL669" s="66"/>
      <c r="DM669" s="76" t="str">
        <f>IFERROR(IF(B669&lt;&gt;"", IF(LOWER(INDEX(Paste_Here!AE$2:AE$850, MATCH(B669, Paste_Here!A$2:A$850, 0)))="approaching expectations", "Approaching", IF(LOWER(INDEX(Paste_Here!AE$2:AE$850, MATCH(B669, Paste_Here!A$2:A$850, 0)))="met expectations", "Met", IF(LOWER(INDEX(Paste_Here!AE$2:AE$850, MATCH(B669, Paste_Here!A$2:A$850, 0)))="exceeded expectations", "Exceeded", IF(LOWER(INDEX(Paste_Here!AE$2:AE$850, MATCH(B669, Paste_Here!A$2:A$850, 0)))="below expectations", "Below", "")))), ""), "")</f>
        <v/>
      </c>
      <c r="DN669" s="66"/>
      <c r="DO669" s="76"/>
      <c r="DP669" s="66"/>
      <c r="DQ669" s="76"/>
      <c r="DR669" s="66"/>
      <c r="DS669" s="76"/>
      <c r="DT669" s="66"/>
      <c r="DU669" s="76"/>
      <c r="DV669" s="66"/>
      <c r="DW669" s="66"/>
      <c r="DX669" s="76" t="str">
        <f t="shared" si="87"/>
        <v/>
      </c>
      <c r="DY669" s="66"/>
      <c r="DZ669" s="76"/>
      <c r="EA669" s="66"/>
      <c r="EB669" s="76"/>
      <c r="EC669" s="66"/>
      <c r="ED669" s="76" t="str">
        <f>IFERROR(IF(B669&lt;&gt;"", IF(AND(INDEX(Paste_Here!AF$2:AF$850, MATCH(B669, Paste_Here!A$2:A$850, 0))&lt;&gt;"", ISNUMBER(VALUE(INDEX(Paste_Here!AF$2:AF$850, MATCH(B669, Paste_Here!A$2:A$850, 0))))), INDEX(Paste_Here!AF$2:AF$850, MATCH(B669, Paste_Here!A$2:A$850, 0)), ""), ""), "")</f>
        <v/>
      </c>
      <c r="EE669" s="66"/>
      <c r="EF669" s="76"/>
      <c r="EG669" s="66"/>
      <c r="EH669" s="76"/>
      <c r="EI669" s="66"/>
      <c r="EJ669" s="76" t="str">
        <f>IFERROR(IF(B669&lt;&gt;"", IF(AND(INDEX(Paste_Here!AG$2:AG$850, MATCH(B669, Paste_Here!A$2:A$850, 0))&lt;&gt;"", ISNUMBER(VALUE(INDEX(Paste_Here!AG$2:AG$850, MATCH(B669, Paste_Here!A$2:A$850, 0))))), INDEX(Paste_Here!AG$2:AG$850, MATCH(B669, Paste_Here!A$2:A$850, 0)), ""), ""), "")</f>
        <v/>
      </c>
      <c r="EK669" s="66"/>
      <c r="EL669" s="76"/>
      <c r="EM669" s="66"/>
      <c r="EN669" s="76"/>
      <c r="EO669" s="66"/>
      <c r="EP669" s="76"/>
      <c r="EQ669" s="66"/>
      <c r="ER669" s="76"/>
      <c r="ES669" s="66"/>
      <c r="ET669" s="66"/>
      <c r="EU669" s="76"/>
      <c r="EV669" s="66"/>
      <c r="EW669" s="76"/>
      <c r="EX669" s="66"/>
      <c r="EY669" s="76"/>
      <c r="EZ669" s="66"/>
      <c r="FA669" s="76"/>
      <c r="FB669" s="66"/>
      <c r="FC669" s="76"/>
      <c r="FD669" s="66"/>
      <c r="FE669" s="76"/>
      <c r="FF669" s="66"/>
      <c r="FG669" s="76"/>
      <c r="FH669" s="66"/>
      <c r="FI669" s="76"/>
      <c r="FJ669" s="66"/>
      <c r="FK669" s="76"/>
      <c r="FL669" s="66"/>
      <c r="FM669" s="76"/>
      <c r="FN669" s="66"/>
      <c r="FO669" s="76"/>
      <c r="FP669" s="66"/>
      <c r="FQ669" s="76"/>
      <c r="FR669" s="66"/>
      <c r="FS669" s="76"/>
      <c r="FT669" s="66"/>
      <c r="FU669" s="76"/>
      <c r="FV669" s="66"/>
      <c r="FW669" s="76"/>
      <c r="FX669" s="66"/>
      <c r="FY669" s="76"/>
      <c r="FZ669" s="66"/>
      <c r="GA669" s="76"/>
      <c r="GB669" s="66"/>
      <c r="GC669" s="76"/>
      <c r="GD669" s="66"/>
      <c r="GE669" s="76"/>
      <c r="GF669" s="66"/>
      <c r="GG669" s="76"/>
      <c r="GH669" s="66"/>
      <c r="GI669" s="76"/>
      <c r="GJ669" s="66"/>
      <c r="GK669" s="76"/>
      <c r="GL669" s="66"/>
      <c r="GM669" s="76"/>
      <c r="GN669" s="66"/>
      <c r="GO669" s="76"/>
      <c r="GP669" s="66"/>
      <c r="GQ669" s="76"/>
      <c r="GR669" s="66"/>
      <c r="GS669" s="76"/>
      <c r="GT669" s="66"/>
      <c r="GU669" s="76"/>
      <c r="GV669" s="66"/>
      <c r="GW669" s="76"/>
      <c r="GX669" s="66"/>
      <c r="GY669" s="76"/>
      <c r="GZ669" s="66"/>
      <c r="HA669" s="76"/>
      <c r="HB669" s="66"/>
      <c r="HC669" s="76"/>
      <c r="HD669" s="66"/>
      <c r="HE669" s="76"/>
      <c r="HF669" s="66"/>
      <c r="HG669" s="76"/>
      <c r="HH669" s="66"/>
      <c r="HI669" s="76"/>
      <c r="HJ669" s="66"/>
      <c r="HK669" s="76"/>
      <c r="HL669" s="66"/>
      <c r="HM669" s="76"/>
      <c r="HN669" s="66"/>
      <c r="HO669" s="76"/>
      <c r="HP669" s="66"/>
      <c r="HQ669" s="76"/>
      <c r="HR669" s="66"/>
      <c r="HS669" s="76"/>
      <c r="HT669" s="66"/>
      <c r="HU669" s="76"/>
      <c r="HV669" s="66"/>
      <c r="HW669" s="76"/>
      <c r="HX669" s="66"/>
      <c r="HY669" s="76"/>
      <c r="HZ669" s="66"/>
      <c r="IA669" s="76"/>
      <c r="IB669" s="66"/>
      <c r="IC669" s="76"/>
      <c r="ID669" s="66"/>
      <c r="IE669" s="76"/>
      <c r="IF669" s="66"/>
      <c r="IG669" s="76"/>
      <c r="IH669" s="66"/>
      <c r="II669" s="76"/>
      <c r="IJ669" s="66"/>
      <c r="IK669" s="76"/>
      <c r="IL669" s="66"/>
      <c r="IM669" s="76"/>
      <c r="IN669" s="66"/>
      <c r="IO669" s="76"/>
      <c r="IP669" s="66"/>
      <c r="IQ669" s="76"/>
      <c r="IR669" s="66"/>
      <c r="IS669" s="76"/>
      <c r="IT669" s="66"/>
      <c r="IU669" s="76"/>
      <c r="IV669" s="66"/>
      <c r="IW669" s="76"/>
      <c r="IX669" s="66"/>
      <c r="IY669" s="76"/>
      <c r="IZ669" s="66"/>
      <c r="JA669" s="76"/>
      <c r="JB669" s="66"/>
      <c r="JC669" s="76"/>
      <c r="JD669" s="66"/>
      <c r="JE669" s="76"/>
      <c r="JF669" s="66"/>
      <c r="JG669" s="76"/>
      <c r="JH669" s="66"/>
      <c r="JI669" s="76"/>
      <c r="JJ669" s="66"/>
      <c r="JK669" s="76"/>
      <c r="JL669" s="66"/>
      <c r="JM669" s="76"/>
      <c r="JN669" s="66"/>
      <c r="JO669" s="76"/>
      <c r="JP669" s="66"/>
      <c r="JQ669" s="76"/>
      <c r="JR669" s="66"/>
      <c r="JS669" s="76"/>
      <c r="JT669" s="66"/>
      <c r="JU669" s="76"/>
      <c r="JV669" s="66"/>
      <c r="JW669" s="76"/>
      <c r="JX669" s="66"/>
      <c r="JY669" s="76"/>
      <c r="JZ669" s="66"/>
      <c r="KA669" s="76"/>
      <c r="KB669" s="66"/>
      <c r="KC669" s="76"/>
      <c r="KD669" s="66"/>
      <c r="KE669" s="76"/>
      <c r="KF669" s="66"/>
      <c r="KG669" s="76"/>
      <c r="KH669" s="66"/>
      <c r="KI669" s="76"/>
      <c r="KJ669" s="66"/>
      <c r="KK669" s="76"/>
      <c r="KL669" s="66"/>
      <c r="KM669" s="76"/>
      <c r="KN669" s="66"/>
      <c r="KO669" s="76"/>
      <c r="KP669" s="66"/>
      <c r="KQ669" s="76"/>
      <c r="KR669" s="66"/>
      <c r="KS669" s="76"/>
      <c r="KT669" s="66"/>
      <c r="KU669" s="76"/>
      <c r="KV669" s="66"/>
      <c r="KW669" s="76"/>
      <c r="KX669" s="66"/>
      <c r="KY669" s="76"/>
      <c r="KZ669" s="66"/>
      <c r="LA669" s="76"/>
      <c r="LB669" s="66"/>
      <c r="LC669" s="76"/>
      <c r="LD669" s="66"/>
      <c r="LE669" s="76"/>
      <c r="LF669" s="66"/>
      <c r="LG669" s="76"/>
      <c r="LH669" s="66"/>
      <c r="LI669" s="76"/>
      <c r="LJ669" s="66"/>
      <c r="LK669" s="76"/>
      <c r="LL669" s="66"/>
      <c r="LM669" s="76"/>
      <c r="LN669" s="66"/>
      <c r="LO669" s="76"/>
      <c r="LP669" s="66"/>
      <c r="LQ669" s="76"/>
      <c r="LR669" s="66"/>
      <c r="LS669" s="76"/>
      <c r="LT669" s="66"/>
      <c r="LU669" s="76"/>
      <c r="LV669" s="66"/>
      <c r="LW669" s="76"/>
      <c r="LX669" s="66"/>
      <c r="LY669" s="76"/>
      <c r="LZ669" s="66"/>
      <c r="MA669" s="76"/>
      <c r="MB669" s="66"/>
      <c r="MC669" s="76"/>
      <c r="MD669" s="66"/>
      <c r="MG669" s="1" t="str" cm="1">
        <f t="array" ref="MG669">IFERROR(INDEX(Paste_Here!$B$2:$B$850, MATCH(0, COUNTIF(MG$4:MG668, Paste_Here!$B$2:$B$850) + IF(Paste_Here!$B$2:$B$850="", 1, 0), 0)), "")</f>
        <v/>
      </c>
      <c r="MH669" s="1" t="str">
        <f>IF(MG669&lt;&gt;"", INDEX(Paste_Here!$A$2:$A$850, MATCH(MG669, Paste_Here!$B$2:$B$850, 0)), "")</f>
        <v/>
      </c>
      <c r="MI669" s="1" t="str">
        <f t="shared" si="88"/>
        <v/>
      </c>
      <c r="MJ669" s="1" t="str" cm="1">
        <f t="array" ref="MJ669">IFERROR(INDEX($MI$5:$MI$850, MATCH(SMALL(IF($MI$5:$MI$850&lt;&gt;"", COUNTIF($MI$5:$MI$850, "&lt;"&amp;$MI$5:$MI$850)+1), ROW()-ROW($MJ$5)+1), COUNTIF($MI$5:$MI$850, "&lt;"&amp;$MI$5:$MI$850)+1, 0)), "")</f>
        <v/>
      </c>
    </row>
    <row r="670" spans="1:348">
      <c r="A670" s="66"/>
      <c r="B670" s="76" t="str">
        <f t="shared" si="81"/>
        <v/>
      </c>
      <c r="C670" s="66"/>
      <c r="D670" s="76" t="str">
        <f>IFERROR(IF(B670&lt;&gt;"", IF(AND(INDEX(Paste_Here!B$2:B$850, MATCH(B670, Paste_Here!A$2:A$850, 0))&lt;&gt;"", ISNUMBER(VALUE(INDEX(Paste_Here!B$2:B$850, MATCH(B670, Paste_Here!A$2:A$850, 0))))), INDEX(Paste_Here!B$2:B$850, MATCH(B670, Paste_Here!A$2:A$850, 0)), ""), ""), "")</f>
        <v/>
      </c>
      <c r="E670" s="66"/>
      <c r="F670" s="76" t="str">
        <f>IFERROR(IF(B670&lt;&gt;"", IF(ISTEXT(INDEX(Paste_Here!K$2:K$850, MATCH(B670, Paste_Here!A$2:A$850, 0))), INDEX(Paste_Here!K$2:K$850, MATCH(B670, Paste_Here!A$2:A$850, 0)), ""), ""), "")</f>
        <v/>
      </c>
      <c r="G670" s="66"/>
      <c r="H670" s="76" t="str">
        <f>IFERROR(IF(B670&lt;&gt;"", IF(ISTEXT(INDEX(Paste_Here!C$2:C$850, MATCH(B670, Paste_Here!A$2:A$850, 0))), INDEX(Paste_Here!C$2:C$850, MATCH(B670, Paste_Here!A$2:A$850, 0)), ""), ""), "")</f>
        <v/>
      </c>
      <c r="I670" s="66"/>
      <c r="J670" s="76" t="str">
        <f>IFERROR(IF(B670&lt;&gt;"", IF(ISNUMBER(SEARCH("s", LOWER(INDEX(Paste_Here!M$2:M$850, MATCH(B670, Paste_Here!A$2:A$850, 0))))), "Yes", IF(INDEX(Paste_Here!M$2:M$850, MATCH(B670, Paste_Here!A$2:A$850, 0))&lt;&gt;"", "No", "")), ""), "")</f>
        <v/>
      </c>
      <c r="K670" s="66"/>
      <c r="L670" s="76" t="str">
        <f>IFERROR(IF(B670&lt;&gt;"", IF(ISNUMBER(SEARCH("yes", LOWER(INDEX(Paste_Here!E$2:E$850, MATCH(B670, Paste_Here!A$2:A$850, 0))))), "Yes", IF(ISNUMBER(SEARCH("no", LOWER(INDEX(Paste_Here!E$2:E$850, MATCH(B670, Paste_Here!A$2:A$850, 0))))), "No", "")), ""), "")</f>
        <v/>
      </c>
      <c r="M670" s="66"/>
      <c r="N670" s="76" t="str">
        <f>IFERROR(IF(B670&lt;&gt;"", IF(ISNUMBER(SEARCH("yes", LOWER(INDEX(Paste_Here!F$2:F$850, MATCH(B670, Paste_Here!A$2:A$850, 0))))), "Yes", IF(ISNUMBER(SEARCH("no", LOWER(INDEX(Paste_Here!F$2:F$850, MATCH(B670, Paste_Here!A$2:A$850, 0))))), "No", "")), ""), "")</f>
        <v/>
      </c>
      <c r="O670" s="66"/>
      <c r="P670" s="76" t="str">
        <f>IFERROR(IF(B670&lt;&gt;"", IF(ISNUMBER(SEARCH("yes", LOWER(INDEX(Paste_Here!L$2:L$850, MATCH(B670, Paste_Here!A$2:A$850, 0))))), "Yes", IF(ISNUMBER(SEARCH("no", LOWER(INDEX(Paste_Here!L$2:L$850, MATCH(B670, Paste_Here!A$2:A$850, 0))))), "No", "")), ""), "")</f>
        <v/>
      </c>
      <c r="Q670" s="66"/>
      <c r="R670" s="76" t="str">
        <f>IFERROR(IF(B670&lt;&gt;"", IF(ISNUMBER(SEARCH("transitional 2", LOWER(INDEX(Paste_Here!D$2:D$850, MATCH(B670, Paste_Here!A$2:A$850, 0))))), "T2", IF(ISNUMBER(SEARCH("transitional 1", LOWER(INDEX(Paste_Here!D$2:D$850, MATCH(B670, Paste_Here!A$2:A$850, 0))))), "T1", IF(ISNUMBER(SEARCH("waived ell services", LOWER(INDEX(Paste_Here!D$2:D$850, MATCH(B670, Paste_Here!A$2:A$850, 0))))), "W", IF(ISNUMBER(SEARCH("english language learner", LOWER(INDEX(Paste_Here!D$2:D$850, MATCH(B670, Paste_Here!A$2:A$850, 0))))), "L", "")))), ""), "")</f>
        <v/>
      </c>
      <c r="S670" s="66"/>
      <c r="T670" s="76" t="str">
        <f>IFERROR(IF(B670&lt;&gt;"", IF(ISNUMBER(SEARCH("yes", LOWER(INDEX(Paste_Here!I$2:I$850, MATCH(B670, Paste_Here!A$2:A$850, 0))))), "Yes", IF(ISNUMBER(SEARCH("no", LOWER(INDEX(Paste_Here!I$2:I$850, MATCH(B670, Paste_Here!A$2:A$850, 0))))), "No", "")), ""), "")</f>
        <v/>
      </c>
      <c r="U670" s="66"/>
      <c r="V670" s="76" t="str">
        <f>IFERROR(IF(B670&lt;&gt;"", IF(ISTEXT(INDEX(Paste_Here!J$2:J$850, MATCH(B670, Paste_Here!A$2:A$850, 0))), VALUE(INDEX(Paste_Here!J$2:J$850, MATCH(B670, Paste_Here!A$2:A$850, 0))), ""), ""), "")</f>
        <v/>
      </c>
      <c r="W670" s="66"/>
      <c r="X670" s="66"/>
      <c r="Y670" s="76" t="str">
        <f t="shared" si="82"/>
        <v/>
      </c>
      <c r="Z670" s="66"/>
      <c r="AA670" s="76" t="str">
        <f>IFERROR(IF(B670&lt;&gt;"", IF(AND(INDEX(Paste_Here!AI$2:AI$850, MATCH(B670, Paste_Here!A$2:A$850, 0))&lt;&gt;"", ISNUMBER(VALUE(INDEX(Paste_Here!AI$2:AI$850, MATCH(B670, Paste_Here!A$2:A$850, 0))))), INDEX(Paste_Here!AI$2:AI$850, MATCH(B670, Paste_Here!A$2:A$850, 0)), ""), ""), "")</f>
        <v/>
      </c>
      <c r="AB670" s="66"/>
      <c r="AC670" s="76" t="str">
        <f>IFERROR(IF(B670&lt;&gt;"", IF(AND(INDEX(Paste_Here!AJ$2:AJ$850, MATCH(B670, Paste_Here!A$2:A$850, 0))&lt;&gt;"", ISNUMBER(VALUE(INDEX(Paste_Here!AJ$2:AJ$850, MATCH(B670, Paste_Here!A$2:A$850, 0))))), INDEX(Paste_Here!AJ$2:AJ$850, MATCH(B670, Paste_Here!A$2:A$850, 0)), ""), ""), "")</f>
        <v/>
      </c>
      <c r="AD670" s="66"/>
      <c r="AE670" s="76" t="str">
        <f>IFERROR(IF(B670&lt;&gt;"", IF(AND(INDEX(Paste_Here!AK$2:AK$850, MATCH(B670, Paste_Here!A$2:A$850, 0))&lt;&gt;"", ISNUMBER(VALUE(INDEX(Paste_Here!AK$2:AK$850, MATCH(B670, Paste_Here!A$2:A$850, 0))))), INDEX(Paste_Here!AK$2:AK$850, MATCH(B670, Paste_Here!A$2:A$850, 0)), ""), ""), "")</f>
        <v/>
      </c>
      <c r="AF670" s="66"/>
      <c r="AG670" s="76" t="str">
        <f>IFERROR(IF(B670&lt;&gt;"", IF(AND(INDEX(Paste_Here!AL$2:AL$850, MATCH(B670, Paste_Here!A$2:A$850, 0))&lt;&gt;"", ISNUMBER(VALUE(INDEX(Paste_Here!AL$2:AL$850, MATCH(B670, Paste_Here!A$2:A$850, 0))))), INDEX(Paste_Here!AL$2:AL$850, MATCH(B670, Paste_Here!A$2:A$850, 0)), ""), ""), "")</f>
        <v/>
      </c>
      <c r="AH670" s="66"/>
      <c r="AI670" s="76" t="str">
        <f>IFERROR(IF(B670&lt;&gt;"", IF(AND(INDEX(Paste_Here!AH$2:AH$850, MATCH(B670, Paste_Here!A$2:A$850, 0))&lt;&gt;"", ISNUMBER(VALUE(INDEX(Paste_Here!AH$2:AH$850, MATCH(B670, Paste_Here!A$2:A$850, 0))))), IF(VALUE(INDEX(Paste_Here!AH$2:AH$850, MATCH(B670, Paste_Here!A$2:A$850, 0)))=0, "", INDEX(Paste_Here!AH$2:AH$850, MATCH(B670, Paste_Here!A$2:A$850, 0))), ""), ""), "")</f>
        <v/>
      </c>
      <c r="AJ670" s="66"/>
      <c r="AK670" s="76" t="str">
        <f>IFERROR(IF(B670&lt;&gt;"", IF(AND(INDEX(Paste_Here!N$2:N$850, MATCH(B670, Paste_Here!A$2:A$850, 0))&lt;&gt;"", ISNUMBER(VALUE(INDEX(Paste_Here!N$2:N$850, MATCH(B670, Paste_Here!A$2:A$850, 0))))), INDEX(Paste_Here!N$2:N$850, MATCH(B670, Paste_Here!A$2:A$850, 0)), ""), ""), "")</f>
        <v/>
      </c>
      <c r="AL670" s="66"/>
      <c r="AM670" s="76" t="str">
        <f>IFERROR(IF(B670&lt;&gt;"", IF(AND(INDEX(Paste_Here!O$2:O$850, MATCH(B670, Paste_Here!A$2:A$850, 0))&lt;&gt;"", ISNUMBER(VALUE(INDEX(Paste_Here!O$2:O$850, MATCH(B670, Paste_Here!A$2:A$850, 0))))), INDEX(Paste_Here!O$2:O$850, MATCH(B670, Paste_Here!A$2:A$850, 0)), ""), ""), "")</f>
        <v/>
      </c>
      <c r="AN670" s="66"/>
      <c r="AO670" s="76"/>
      <c r="AP670" s="66"/>
      <c r="AQ670" s="76"/>
      <c r="AR670" s="66"/>
      <c r="AS670" s="76"/>
      <c r="AT670" s="66"/>
      <c r="AU670" s="66"/>
      <c r="AV670" s="76" t="str">
        <f t="shared" si="83"/>
        <v/>
      </c>
      <c r="AW670" s="66"/>
      <c r="AX670" s="76" t="str">
        <f>IFERROR(IF(B670&lt;&gt;"", IF(ISNUMBER(SEARCH("Revealed-Potential (Primary Focus)", LOWER(INDEX(Paste_Here!Z$2:Z$850, MATCH(B670, Paste_Here!A$2:A$850, 0))))), "Rev-Potential: Prim", IF(ISNUMBER(SEARCH("Revealed-Potential (Secondary Focus)", LOWER(INDEX(Paste_Here!Z$2:Z$850, MATCH(B670, Paste_Here!A$2:A$850, 0))))), "Rev-Potential: Sec", IF(ISNUMBER(SEARCH("Monitoring", LOWER(INDEX(Paste_Here!Z$2:Z$850, MATCH(B670, Paste_Here!A$2:A$850, 0))))), "Monitoring", IF(ISNUMBER(SEARCH("At-Promise (Secondary Focus)", LOWER(INDEX(Paste_Here!Z$2:Z$850, MATCH(B670, Paste_Here!A$2:A$850, 0))))), "At-Promise: Sec", IF(ISNUMBER(SEARCH("At-Promise (Primary Focus)", LOWER(INDEX(Paste_Here!Z$2:Z$850, MATCH(B670, Paste_Here!A$2:A$850, 0))))), "At-Promise: Prim", ""))))), ""), "")</f>
        <v/>
      </c>
      <c r="AY670" s="66"/>
      <c r="AZ670" s="76"/>
      <c r="BA670" s="66"/>
      <c r="BB670" s="76"/>
      <c r="BC670" s="66"/>
      <c r="BD670" s="76"/>
      <c r="BE670" s="66"/>
      <c r="BF670" s="76"/>
      <c r="BG670" s="66"/>
      <c r="BH670" s="76"/>
      <c r="BI670" s="66"/>
      <c r="BJ670" s="66"/>
      <c r="BK670" s="76" t="str">
        <f t="shared" si="84"/>
        <v/>
      </c>
      <c r="BL670" s="66"/>
      <c r="BM670" s="76" t="str">
        <f>IFERROR(IF(B670&lt;&gt;"", IF(AND(ISNUMBER(VALUE(SUBSTITUTE(SUBSTITUTE(Paste_Here!R670, "br", "-"), "L", ""))), VALUE(SUBSTITUTE(SUBSTITUTE(Paste_Here!R670, "br", "-"), "L", "")) &gt;= 1095), "Yes", IF(AND(ISNUMBER(VALUE(SUBSTITUTE(SUBSTITUTE(Paste_Here!R670, "br", "-"), "L", ""))), VALUE(SUBSTITUTE(SUBSTITUTE(Paste_Here!R670, "br", "-"), "L", "")) &lt;= 1094), "No", "")), ""), "")</f>
        <v/>
      </c>
      <c r="BN670" s="66"/>
      <c r="BO670" s="76" t="str">
        <f>IFERROR(IF(B670&lt;&gt;"", IF(COUNTIF(INDEX(Paste_Here!Y$2:AB$850, MATCH(B670, Paste_Here!A$2:A$850, 0), 0), "yes") &gt; 0, "Yes", IF(COUNTIF(INDEX(Paste_Here!Y$2:AB$850, MATCH(B670, Paste_Here!A$2:A$850, 0), 0), "no") &gt; 0, "No", "")), ""), "")</f>
        <v/>
      </c>
      <c r="BP670" s="66"/>
      <c r="BQ670" s="76" t="str">
        <f>IFERROR(IF(B670&lt;&gt;"", IF(AND(ISNUMBER(VALUE(SUBSTITUTE(SUBSTITUTE(Paste_Here!U670, "em", "-"), "q", ""))), VALUE(SUBSTITUTE(SUBSTITUTE(Paste_Here!U670, "em", "-"), "q", "")) &gt;= 910), "Yes", IF(AND(ISNUMBER(VALUE(SUBSTITUTE(SUBSTITUTE(Paste_Here!U670, "em", "-"), "q", ""))), VALUE(SUBSTITUTE(SUBSTITUTE(Paste_Here!U670, "em", "-"), "q", "")) &lt;= 909), "No", "")), ""), "")</f>
        <v/>
      </c>
      <c r="BR670" s="66"/>
      <c r="BS670" s="76" t="str">
        <f>IFERROR(IF(B670&lt;&gt;"", IF(AND(INDEX(Paste_Here!X$2:X$850, MATCH(B670, Paste_Here!A$2:A$850, 0))&lt;&gt;"", ISNUMBER(VALUE(INDEX(Paste_Here!X$2:X$850, MATCH(B670, Paste_Here!A$2:A$850, 0))))), INDEX(Paste_Here!X$2:X$850, MATCH(B670, Paste_Here!A$2:A$850, 0)), ""), ""), "")</f>
        <v/>
      </c>
      <c r="BT670" s="66"/>
      <c r="BU670" s="76" t="str">
        <f>IFERROR(IF(B670&lt;&gt;"", IF(ISNUMBER(VALUE(INDEX(Paste_Here!G$2:G$850, MATCH(B670, Paste_Here!A$2:A$850, 0)))), IF(VALUE(INDEX(Paste_Here!G$2:G$850, MATCH(B670, Paste_Here!A$2:A$850, 0)))=0, "No", IF(AND(VALUE(INDEX(Paste_Here!G$2:G$850, MATCH(B670, Paste_Here!A$2:A$850, 0)))&gt;=1, VALUE(INDEX(Paste_Here!G$2:G$850, MATCH(B670, Paste_Here!A$2:A$850, 0)))&lt;=4), VALUE(INDEX(Paste_Here!G$2:G$850, MATCH(B670, Paste_Here!A$2:A$850, 0))), "")), ""), ""), "")</f>
        <v/>
      </c>
      <c r="BV670" s="66"/>
      <c r="BW670" s="76" t="str">
        <f>IFERROR(IF(B670&lt;&gt;"", IF(ISNUMBER(VALUE(INDEX(Paste_Here!H$2:H$850, MATCH(B670, Paste_Here!A$2:A$850, 0)))), IF(VALUE(INDEX(Paste_Here!H$2:H$850, MATCH(B670, Paste_Here!A$2:A$850, 0)))=0, "No", IF(AND(VALUE(INDEX(Paste_Here!H$2:H$850, MATCH(B670, Paste_Here!A$2:A$850, 0)))&gt;=1, VALUE(INDEX(Paste_Here!H$2:H$850, MATCH(B670, Paste_Here!A$2:A$850, 0)))&lt;=4), VALUE(INDEX(Paste_Here!H$2:H$850, MATCH(B670, Paste_Here!A$2:A$850, 0))), "")), ""), ""), "")</f>
        <v/>
      </c>
      <c r="BX670" s="66"/>
      <c r="BY670" s="76"/>
      <c r="BZ670" s="66"/>
      <c r="CA670" s="76"/>
      <c r="CB670" s="66"/>
      <c r="CC670" s="66"/>
      <c r="CD670" s="76" t="str">
        <f t="shared" si="85"/>
        <v/>
      </c>
      <c r="CE670" s="66"/>
      <c r="CF670" s="76" t="str">
        <f>IFERROR(IF(B670&lt;&gt;"", IF(AND(INDEX(Paste_Here!P$2:P$850, MATCH(B670, Paste_Here!A$2:A$850, 0))&lt;&gt;"", ISNUMBER(VALUE(INDEX(Paste_Here!P$2:P$850, MATCH(B670, Paste_Here!A$2:A$850, 0))))), INDEX(Paste_Here!P$2:P$850, MATCH(B670, Paste_Here!A$2:A$850, 0)), ""), ""), "")</f>
        <v/>
      </c>
      <c r="CG670" s="66"/>
      <c r="CH670" s="76" t="str">
        <f>IFERROR(IF(B670&lt;&gt;"", IF(ISNUMBER(SEARCH("highrisk", LOWER(INDEX(Paste_Here!Q$2:Q$850, MATCH(B670, Paste_Here!A$2:A$850, 0))))), "High Risk", IF(ISNUMBER(SEARCH("lowrisk", LOWER(INDEX(Paste_Here!Q$2:Q$850, MATCH(B670, Paste_Here!A$2:A$850, 0))))), "Low Risk", IF(ISNUMBER(SEARCH("somerisk", LOWER(INDEX(Paste_Here!Q$2:Q$850, MATCH(B670, Paste_Here!A$2:A$850, 0))))), "Some Risk", ""))), ""), "")</f>
        <v/>
      </c>
      <c r="CI670" s="66"/>
      <c r="CJ670" s="76" t="str">
        <f>IFERROR(IF(B670&lt;&gt;"", IF(AND(INDEX(Paste_Here!AA$2:AA$850, MATCH(B670, Paste_Here!A$2:A$850, 0))&lt;&gt;"", ISNUMBER(VALUE(INDEX(Paste_Here!AA$2:AA$850, MATCH(B670, Paste_Here!A$2:A$850, 0))))), INDEX(Paste_Here!AA$2:AA$850, MATCH(B670, Paste_Here!A$2:A$850, 0)), ""), ""), "")</f>
        <v/>
      </c>
      <c r="CK670" s="66"/>
      <c r="CL670" s="76" t="str">
        <f>IFERROR(IF(B670&lt;&gt;"", IF(LOWER(INDEX(Paste_Here!AB$2:AB$850, MATCH(B670, Paste_Here!A$2:A$850, 0)))="approaching expectations", "Approaching", IF(LOWER(INDEX(Paste_Here!AB$2:AB$850, MATCH(B670, Paste_Here!A$2:A$850, 0)))="met expectations", "Met", IF(LOWER(INDEX(Paste_Here!AB$2:AB$850, MATCH(B670, Paste_Here!A$2:A$850, 0)))="exceeded expectations", "Exceeded", IF(LOWER(INDEX(Paste_Here!AB$2:AB$850, MATCH(B670, Paste_Here!A$2:A$850, 0)))="below expectations", "Below", "")))), ""), "")</f>
        <v/>
      </c>
      <c r="CM670" s="66"/>
      <c r="CN670" s="76" t="str">
        <f>IFERROR(IF(B670&lt;&gt;"", IF(AND(INDEX(Paste_Here!AC$2:AC$850, MATCH(B670, Paste_Here!A$2:A$850, 0))&lt;&gt;"", ISNUMBER(VALUE(INDEX(Paste_Here!AC$2:AC$850, MATCH(B670, Paste_Here!A$2:A$850, 0))))), INDEX(Paste_Here!AC$2:AC$850, MATCH(B670, Paste_Here!A$2:A$850, 0)), ""), ""), "")</f>
        <v/>
      </c>
      <c r="CO670" s="66"/>
      <c r="CP670" s="76"/>
      <c r="CQ670" s="66"/>
      <c r="CR670" s="76"/>
      <c r="CS670" s="66"/>
      <c r="CT670" s="76"/>
      <c r="CU670" s="66"/>
      <c r="CV670" s="76"/>
      <c r="CW670" s="66"/>
      <c r="CX670" s="76"/>
      <c r="CY670" s="66"/>
      <c r="CZ670" s="66"/>
      <c r="DA670" s="76" t="str">
        <f t="shared" si="86"/>
        <v/>
      </c>
      <c r="DB670" s="66"/>
      <c r="DC670" s="76" t="str">
        <f>IFERROR(IF(B670&lt;&gt;"", IF(AND(INDEX(Paste_Here!V$2:V$850, MATCH(B670, Paste_Here!A$2:A$850, 0))&lt;&gt;"", ISNUMBER(VALUE(INDEX(Paste_Here!V$2:V$850, MATCH(B670, Paste_Here!A$2:A$850, 0))))), INDEX(Paste_Here!V$2:V$850, MATCH(B670, Paste_Here!A$2:A$850, 0)), ""), ""), "")</f>
        <v/>
      </c>
      <c r="DD670" s="66"/>
      <c r="DE670" s="76" t="str">
        <f>IFERROR(IF(B670&lt;&gt;"", IF(ISNUMBER(SEARCH("highrisk", LOWER(INDEX(Paste_Here!W$2:W$850, MATCH(B670, Paste_Here!A$2:A$850, 0))))), "High Risk", IF(ISNUMBER(SEARCH("lowrisk", LOWER(INDEX(Paste_Here!W$2:W$850, MATCH(B670, Paste_Here!A$2:A$850, 0))))), "Low Risk", IF(ISNUMBER(SEARCH("somerisk", LOWER(INDEX(Paste_Here!W$2:W$850, MATCH(B670, Paste_Here!A$2:A$850, 0))))), "Some Risk", ""))), ""), "")</f>
        <v/>
      </c>
      <c r="DF670" s="66"/>
      <c r="DG670" s="76" t="str">
        <f>IFERROR(IF(B670&lt;&gt;"", IF(AND(INDEX(Paste_Here!S$2:S$850, MATCH(B670, Paste_Here!A$2:A$850, 0))&lt;&gt;"", ISNUMBER(VALUE(INDEX(Paste_Here!S$2:S$850, MATCH(B670, Paste_Here!A$2:A$850, 0))))), INDEX(Paste_Here!S$2:S$850, MATCH(B670, Paste_Here!A$2:A$850, 0)), ""), ""), "")</f>
        <v/>
      </c>
      <c r="DH670" s="66"/>
      <c r="DI670" s="76" t="str">
        <f>IFERROR(IF(B670&lt;&gt;"", IF(ISNUMBER(SEARCH("highrisk", LOWER(INDEX(Paste_Here!T$2:T$850, MATCH(B670, Paste_Here!A$2:A$850, 0))))), "High Risk", IF(ISNUMBER(SEARCH("lowrisk", LOWER(INDEX(Paste_Here!T$2:T$850, MATCH(B670, Paste_Here!A$2:A$850, 0))))), "Low Risk", IF(ISNUMBER(SEARCH("somerisk", LOWER(INDEX(Paste_Here!T$2:T$850, MATCH(B670, Paste_Here!A$2:A$850, 0))))), "Some Risk", ""))), ""), "")</f>
        <v/>
      </c>
      <c r="DJ670" s="66"/>
      <c r="DK670" s="76" t="str">
        <f>IFERROR(IF(B670&lt;&gt;"", IF(AND(INDEX(Paste_Here!AD$2:AD$850, MATCH(B670, Paste_Here!A$2:A$850, 0))&lt;&gt;"", ISNUMBER(VALUE(INDEX(Paste_Here!AD$2:AD$850, MATCH(B670, Paste_Here!A$2:A$850, 0))))), INDEX(Paste_Here!AD$2:AD$850, MATCH(B670, Paste_Here!A$2:A$850, 0)), ""), ""), "")</f>
        <v/>
      </c>
      <c r="DL670" s="66"/>
      <c r="DM670" s="76" t="str">
        <f>IFERROR(IF(B670&lt;&gt;"", IF(LOWER(INDEX(Paste_Here!AE$2:AE$850, MATCH(B670, Paste_Here!A$2:A$850, 0)))="approaching expectations", "Approaching", IF(LOWER(INDEX(Paste_Here!AE$2:AE$850, MATCH(B670, Paste_Here!A$2:A$850, 0)))="met expectations", "Met", IF(LOWER(INDEX(Paste_Here!AE$2:AE$850, MATCH(B670, Paste_Here!A$2:A$850, 0)))="exceeded expectations", "Exceeded", IF(LOWER(INDEX(Paste_Here!AE$2:AE$850, MATCH(B670, Paste_Here!A$2:A$850, 0)))="below expectations", "Below", "")))), ""), "")</f>
        <v/>
      </c>
      <c r="DN670" s="66"/>
      <c r="DO670" s="76"/>
      <c r="DP670" s="66"/>
      <c r="DQ670" s="76"/>
      <c r="DR670" s="66"/>
      <c r="DS670" s="76"/>
      <c r="DT670" s="66"/>
      <c r="DU670" s="76"/>
      <c r="DV670" s="66"/>
      <c r="DW670" s="66"/>
      <c r="DX670" s="76" t="str">
        <f t="shared" si="87"/>
        <v/>
      </c>
      <c r="DY670" s="66"/>
      <c r="DZ670" s="76"/>
      <c r="EA670" s="66"/>
      <c r="EB670" s="76"/>
      <c r="EC670" s="66"/>
      <c r="ED670" s="76" t="str">
        <f>IFERROR(IF(B670&lt;&gt;"", IF(AND(INDEX(Paste_Here!AF$2:AF$850, MATCH(B670, Paste_Here!A$2:A$850, 0))&lt;&gt;"", ISNUMBER(VALUE(INDEX(Paste_Here!AF$2:AF$850, MATCH(B670, Paste_Here!A$2:A$850, 0))))), INDEX(Paste_Here!AF$2:AF$850, MATCH(B670, Paste_Here!A$2:A$850, 0)), ""), ""), "")</f>
        <v/>
      </c>
      <c r="EE670" s="66"/>
      <c r="EF670" s="76"/>
      <c r="EG670" s="66"/>
      <c r="EH670" s="76"/>
      <c r="EI670" s="66"/>
      <c r="EJ670" s="76" t="str">
        <f>IFERROR(IF(B670&lt;&gt;"", IF(AND(INDEX(Paste_Here!AG$2:AG$850, MATCH(B670, Paste_Here!A$2:A$850, 0))&lt;&gt;"", ISNUMBER(VALUE(INDEX(Paste_Here!AG$2:AG$850, MATCH(B670, Paste_Here!A$2:A$850, 0))))), INDEX(Paste_Here!AG$2:AG$850, MATCH(B670, Paste_Here!A$2:A$850, 0)), ""), ""), "")</f>
        <v/>
      </c>
      <c r="EK670" s="66"/>
      <c r="EL670" s="76"/>
      <c r="EM670" s="66"/>
      <c r="EN670" s="76"/>
      <c r="EO670" s="66"/>
      <c r="EP670" s="76"/>
      <c r="EQ670" s="66"/>
      <c r="ER670" s="76"/>
      <c r="ES670" s="66"/>
      <c r="ET670" s="66"/>
      <c r="EU670" s="76"/>
      <c r="EV670" s="66"/>
      <c r="EW670" s="76"/>
      <c r="EX670" s="66"/>
      <c r="EY670" s="76"/>
      <c r="EZ670" s="66"/>
      <c r="FA670" s="76"/>
      <c r="FB670" s="66"/>
      <c r="FC670" s="76"/>
      <c r="FD670" s="66"/>
      <c r="FE670" s="76"/>
      <c r="FF670" s="66"/>
      <c r="FG670" s="76"/>
      <c r="FH670" s="66"/>
      <c r="FI670" s="76"/>
      <c r="FJ670" s="66"/>
      <c r="FK670" s="76"/>
      <c r="FL670" s="66"/>
      <c r="FM670" s="76"/>
      <c r="FN670" s="66"/>
      <c r="FO670" s="76"/>
      <c r="FP670" s="66"/>
      <c r="FQ670" s="76"/>
      <c r="FR670" s="66"/>
      <c r="FS670" s="76"/>
      <c r="FT670" s="66"/>
      <c r="FU670" s="76"/>
      <c r="FV670" s="66"/>
      <c r="FW670" s="76"/>
      <c r="FX670" s="66"/>
      <c r="FY670" s="76"/>
      <c r="FZ670" s="66"/>
      <c r="GA670" s="76"/>
      <c r="GB670" s="66"/>
      <c r="GC670" s="76"/>
      <c r="GD670" s="66"/>
      <c r="GE670" s="76"/>
      <c r="GF670" s="66"/>
      <c r="GG670" s="76"/>
      <c r="GH670" s="66"/>
      <c r="GI670" s="76"/>
      <c r="GJ670" s="66"/>
      <c r="GK670" s="76"/>
      <c r="GL670" s="66"/>
      <c r="GM670" s="76"/>
      <c r="GN670" s="66"/>
      <c r="GO670" s="76"/>
      <c r="GP670" s="66"/>
      <c r="GQ670" s="76"/>
      <c r="GR670" s="66"/>
      <c r="GS670" s="76"/>
      <c r="GT670" s="66"/>
      <c r="GU670" s="76"/>
      <c r="GV670" s="66"/>
      <c r="GW670" s="76"/>
      <c r="GX670" s="66"/>
      <c r="GY670" s="76"/>
      <c r="GZ670" s="66"/>
      <c r="HA670" s="76"/>
      <c r="HB670" s="66"/>
      <c r="HC670" s="76"/>
      <c r="HD670" s="66"/>
      <c r="HE670" s="76"/>
      <c r="HF670" s="66"/>
      <c r="HG670" s="76"/>
      <c r="HH670" s="66"/>
      <c r="HI670" s="76"/>
      <c r="HJ670" s="66"/>
      <c r="HK670" s="76"/>
      <c r="HL670" s="66"/>
      <c r="HM670" s="76"/>
      <c r="HN670" s="66"/>
      <c r="HO670" s="76"/>
      <c r="HP670" s="66"/>
      <c r="HQ670" s="76"/>
      <c r="HR670" s="66"/>
      <c r="HS670" s="76"/>
      <c r="HT670" s="66"/>
      <c r="HU670" s="76"/>
      <c r="HV670" s="66"/>
      <c r="HW670" s="76"/>
      <c r="HX670" s="66"/>
      <c r="HY670" s="76"/>
      <c r="HZ670" s="66"/>
      <c r="IA670" s="76"/>
      <c r="IB670" s="66"/>
      <c r="IC670" s="76"/>
      <c r="ID670" s="66"/>
      <c r="IE670" s="76"/>
      <c r="IF670" s="66"/>
      <c r="IG670" s="76"/>
      <c r="IH670" s="66"/>
      <c r="II670" s="76"/>
      <c r="IJ670" s="66"/>
      <c r="IK670" s="76"/>
      <c r="IL670" s="66"/>
      <c r="IM670" s="76"/>
      <c r="IN670" s="66"/>
      <c r="IO670" s="76"/>
      <c r="IP670" s="66"/>
      <c r="IQ670" s="76"/>
      <c r="IR670" s="66"/>
      <c r="IS670" s="76"/>
      <c r="IT670" s="66"/>
      <c r="IU670" s="76"/>
      <c r="IV670" s="66"/>
      <c r="IW670" s="76"/>
      <c r="IX670" s="66"/>
      <c r="IY670" s="76"/>
      <c r="IZ670" s="66"/>
      <c r="JA670" s="76"/>
      <c r="JB670" s="66"/>
      <c r="JC670" s="76"/>
      <c r="JD670" s="66"/>
      <c r="JE670" s="76"/>
      <c r="JF670" s="66"/>
      <c r="JG670" s="76"/>
      <c r="JH670" s="66"/>
      <c r="JI670" s="76"/>
      <c r="JJ670" s="66"/>
      <c r="JK670" s="76"/>
      <c r="JL670" s="66"/>
      <c r="JM670" s="76"/>
      <c r="JN670" s="66"/>
      <c r="JO670" s="76"/>
      <c r="JP670" s="66"/>
      <c r="JQ670" s="76"/>
      <c r="JR670" s="66"/>
      <c r="JS670" s="76"/>
      <c r="JT670" s="66"/>
      <c r="JU670" s="76"/>
      <c r="JV670" s="66"/>
      <c r="JW670" s="76"/>
      <c r="JX670" s="66"/>
      <c r="JY670" s="76"/>
      <c r="JZ670" s="66"/>
      <c r="KA670" s="76"/>
      <c r="KB670" s="66"/>
      <c r="KC670" s="76"/>
      <c r="KD670" s="66"/>
      <c r="KE670" s="76"/>
      <c r="KF670" s="66"/>
      <c r="KG670" s="76"/>
      <c r="KH670" s="66"/>
      <c r="KI670" s="76"/>
      <c r="KJ670" s="66"/>
      <c r="KK670" s="76"/>
      <c r="KL670" s="66"/>
      <c r="KM670" s="76"/>
      <c r="KN670" s="66"/>
      <c r="KO670" s="76"/>
      <c r="KP670" s="66"/>
      <c r="KQ670" s="76"/>
      <c r="KR670" s="66"/>
      <c r="KS670" s="76"/>
      <c r="KT670" s="66"/>
      <c r="KU670" s="76"/>
      <c r="KV670" s="66"/>
      <c r="KW670" s="76"/>
      <c r="KX670" s="66"/>
      <c r="KY670" s="76"/>
      <c r="KZ670" s="66"/>
      <c r="LA670" s="76"/>
      <c r="LB670" s="66"/>
      <c r="LC670" s="76"/>
      <c r="LD670" s="66"/>
      <c r="LE670" s="76"/>
      <c r="LF670" s="66"/>
      <c r="LG670" s="76"/>
      <c r="LH670" s="66"/>
      <c r="LI670" s="76"/>
      <c r="LJ670" s="66"/>
      <c r="LK670" s="76"/>
      <c r="LL670" s="66"/>
      <c r="LM670" s="76"/>
      <c r="LN670" s="66"/>
      <c r="LO670" s="76"/>
      <c r="LP670" s="66"/>
      <c r="LQ670" s="76"/>
      <c r="LR670" s="66"/>
      <c r="LS670" s="76"/>
      <c r="LT670" s="66"/>
      <c r="LU670" s="76"/>
      <c r="LV670" s="66"/>
      <c r="LW670" s="76"/>
      <c r="LX670" s="66"/>
      <c r="LY670" s="76"/>
      <c r="LZ670" s="66"/>
      <c r="MA670" s="76"/>
      <c r="MB670" s="66"/>
      <c r="MC670" s="76"/>
      <c r="MD670" s="66"/>
      <c r="MG670" s="1" t="str" cm="1">
        <f t="array" ref="MG670">IFERROR(INDEX(Paste_Here!$B$2:$B$850, MATCH(0, COUNTIF(MG$4:MG669, Paste_Here!$B$2:$B$850) + IF(Paste_Here!$B$2:$B$850="", 1, 0), 0)), "")</f>
        <v/>
      </c>
      <c r="MH670" s="1" t="str">
        <f>IF(MG670&lt;&gt;"", INDEX(Paste_Here!$A$2:$A$850, MATCH(MG670, Paste_Here!$B$2:$B$850, 0)), "")</f>
        <v/>
      </c>
      <c r="MI670" s="1" t="str">
        <f t="shared" si="88"/>
        <v/>
      </c>
      <c r="MJ670" s="1" t="str" cm="1">
        <f t="array" ref="MJ670">IFERROR(INDEX($MI$5:$MI$850, MATCH(SMALL(IF($MI$5:$MI$850&lt;&gt;"", COUNTIF($MI$5:$MI$850, "&lt;"&amp;$MI$5:$MI$850)+1), ROW()-ROW($MJ$5)+1), COUNTIF($MI$5:$MI$850, "&lt;"&amp;$MI$5:$MI$850)+1, 0)), "")</f>
        <v/>
      </c>
    </row>
    <row r="671" spans="1:348">
      <c r="A671" s="66"/>
      <c r="B671" s="76" t="str">
        <f t="shared" si="81"/>
        <v/>
      </c>
      <c r="C671" s="66"/>
      <c r="D671" s="76" t="str">
        <f>IFERROR(IF(B671&lt;&gt;"", IF(AND(INDEX(Paste_Here!B$2:B$850, MATCH(B671, Paste_Here!A$2:A$850, 0))&lt;&gt;"", ISNUMBER(VALUE(INDEX(Paste_Here!B$2:B$850, MATCH(B671, Paste_Here!A$2:A$850, 0))))), INDEX(Paste_Here!B$2:B$850, MATCH(B671, Paste_Here!A$2:A$850, 0)), ""), ""), "")</f>
        <v/>
      </c>
      <c r="E671" s="66"/>
      <c r="F671" s="76" t="str">
        <f>IFERROR(IF(B671&lt;&gt;"", IF(ISTEXT(INDEX(Paste_Here!K$2:K$850, MATCH(B671, Paste_Here!A$2:A$850, 0))), INDEX(Paste_Here!K$2:K$850, MATCH(B671, Paste_Here!A$2:A$850, 0)), ""), ""), "")</f>
        <v/>
      </c>
      <c r="G671" s="66"/>
      <c r="H671" s="76" t="str">
        <f>IFERROR(IF(B671&lt;&gt;"", IF(ISTEXT(INDEX(Paste_Here!C$2:C$850, MATCH(B671, Paste_Here!A$2:A$850, 0))), INDEX(Paste_Here!C$2:C$850, MATCH(B671, Paste_Here!A$2:A$850, 0)), ""), ""), "")</f>
        <v/>
      </c>
      <c r="I671" s="66"/>
      <c r="J671" s="76" t="str">
        <f>IFERROR(IF(B671&lt;&gt;"", IF(ISNUMBER(SEARCH("s", LOWER(INDEX(Paste_Here!M$2:M$850, MATCH(B671, Paste_Here!A$2:A$850, 0))))), "Yes", IF(INDEX(Paste_Here!M$2:M$850, MATCH(B671, Paste_Here!A$2:A$850, 0))&lt;&gt;"", "No", "")), ""), "")</f>
        <v/>
      </c>
      <c r="K671" s="66"/>
      <c r="L671" s="76" t="str">
        <f>IFERROR(IF(B671&lt;&gt;"", IF(ISNUMBER(SEARCH("yes", LOWER(INDEX(Paste_Here!E$2:E$850, MATCH(B671, Paste_Here!A$2:A$850, 0))))), "Yes", IF(ISNUMBER(SEARCH("no", LOWER(INDEX(Paste_Here!E$2:E$850, MATCH(B671, Paste_Here!A$2:A$850, 0))))), "No", "")), ""), "")</f>
        <v/>
      </c>
      <c r="M671" s="66"/>
      <c r="N671" s="76" t="str">
        <f>IFERROR(IF(B671&lt;&gt;"", IF(ISNUMBER(SEARCH("yes", LOWER(INDEX(Paste_Here!F$2:F$850, MATCH(B671, Paste_Here!A$2:A$850, 0))))), "Yes", IF(ISNUMBER(SEARCH("no", LOWER(INDEX(Paste_Here!F$2:F$850, MATCH(B671, Paste_Here!A$2:A$850, 0))))), "No", "")), ""), "")</f>
        <v/>
      </c>
      <c r="O671" s="66"/>
      <c r="P671" s="76" t="str">
        <f>IFERROR(IF(B671&lt;&gt;"", IF(ISNUMBER(SEARCH("yes", LOWER(INDEX(Paste_Here!L$2:L$850, MATCH(B671, Paste_Here!A$2:A$850, 0))))), "Yes", IF(ISNUMBER(SEARCH("no", LOWER(INDEX(Paste_Here!L$2:L$850, MATCH(B671, Paste_Here!A$2:A$850, 0))))), "No", "")), ""), "")</f>
        <v/>
      </c>
      <c r="Q671" s="66"/>
      <c r="R671" s="76" t="str">
        <f>IFERROR(IF(B671&lt;&gt;"", IF(ISNUMBER(SEARCH("transitional 2", LOWER(INDEX(Paste_Here!D$2:D$850, MATCH(B671, Paste_Here!A$2:A$850, 0))))), "T2", IF(ISNUMBER(SEARCH("transitional 1", LOWER(INDEX(Paste_Here!D$2:D$850, MATCH(B671, Paste_Here!A$2:A$850, 0))))), "T1", IF(ISNUMBER(SEARCH("waived ell services", LOWER(INDEX(Paste_Here!D$2:D$850, MATCH(B671, Paste_Here!A$2:A$850, 0))))), "W", IF(ISNUMBER(SEARCH("english language learner", LOWER(INDEX(Paste_Here!D$2:D$850, MATCH(B671, Paste_Here!A$2:A$850, 0))))), "L", "")))), ""), "")</f>
        <v/>
      </c>
      <c r="S671" s="66"/>
      <c r="T671" s="76" t="str">
        <f>IFERROR(IF(B671&lt;&gt;"", IF(ISNUMBER(SEARCH("yes", LOWER(INDEX(Paste_Here!I$2:I$850, MATCH(B671, Paste_Here!A$2:A$850, 0))))), "Yes", IF(ISNUMBER(SEARCH("no", LOWER(INDEX(Paste_Here!I$2:I$850, MATCH(B671, Paste_Here!A$2:A$850, 0))))), "No", "")), ""), "")</f>
        <v/>
      </c>
      <c r="U671" s="66"/>
      <c r="V671" s="76" t="str">
        <f>IFERROR(IF(B671&lt;&gt;"", IF(ISTEXT(INDEX(Paste_Here!J$2:J$850, MATCH(B671, Paste_Here!A$2:A$850, 0))), VALUE(INDEX(Paste_Here!J$2:J$850, MATCH(B671, Paste_Here!A$2:A$850, 0))), ""), ""), "")</f>
        <v/>
      </c>
      <c r="W671" s="66"/>
      <c r="X671" s="66"/>
      <c r="Y671" s="76" t="str">
        <f t="shared" si="82"/>
        <v/>
      </c>
      <c r="Z671" s="66"/>
      <c r="AA671" s="76" t="str">
        <f>IFERROR(IF(B671&lt;&gt;"", IF(AND(INDEX(Paste_Here!AI$2:AI$850, MATCH(B671, Paste_Here!A$2:A$850, 0))&lt;&gt;"", ISNUMBER(VALUE(INDEX(Paste_Here!AI$2:AI$850, MATCH(B671, Paste_Here!A$2:A$850, 0))))), INDEX(Paste_Here!AI$2:AI$850, MATCH(B671, Paste_Here!A$2:A$850, 0)), ""), ""), "")</f>
        <v/>
      </c>
      <c r="AB671" s="66"/>
      <c r="AC671" s="76" t="str">
        <f>IFERROR(IF(B671&lt;&gt;"", IF(AND(INDEX(Paste_Here!AJ$2:AJ$850, MATCH(B671, Paste_Here!A$2:A$850, 0))&lt;&gt;"", ISNUMBER(VALUE(INDEX(Paste_Here!AJ$2:AJ$850, MATCH(B671, Paste_Here!A$2:A$850, 0))))), INDEX(Paste_Here!AJ$2:AJ$850, MATCH(B671, Paste_Here!A$2:A$850, 0)), ""), ""), "")</f>
        <v/>
      </c>
      <c r="AD671" s="66"/>
      <c r="AE671" s="76" t="str">
        <f>IFERROR(IF(B671&lt;&gt;"", IF(AND(INDEX(Paste_Here!AK$2:AK$850, MATCH(B671, Paste_Here!A$2:A$850, 0))&lt;&gt;"", ISNUMBER(VALUE(INDEX(Paste_Here!AK$2:AK$850, MATCH(B671, Paste_Here!A$2:A$850, 0))))), INDEX(Paste_Here!AK$2:AK$850, MATCH(B671, Paste_Here!A$2:A$850, 0)), ""), ""), "")</f>
        <v/>
      </c>
      <c r="AF671" s="66"/>
      <c r="AG671" s="76" t="str">
        <f>IFERROR(IF(B671&lt;&gt;"", IF(AND(INDEX(Paste_Here!AL$2:AL$850, MATCH(B671, Paste_Here!A$2:A$850, 0))&lt;&gt;"", ISNUMBER(VALUE(INDEX(Paste_Here!AL$2:AL$850, MATCH(B671, Paste_Here!A$2:A$850, 0))))), INDEX(Paste_Here!AL$2:AL$850, MATCH(B671, Paste_Here!A$2:A$850, 0)), ""), ""), "")</f>
        <v/>
      </c>
      <c r="AH671" s="66"/>
      <c r="AI671" s="76" t="str">
        <f>IFERROR(IF(B671&lt;&gt;"", IF(AND(INDEX(Paste_Here!AH$2:AH$850, MATCH(B671, Paste_Here!A$2:A$850, 0))&lt;&gt;"", ISNUMBER(VALUE(INDEX(Paste_Here!AH$2:AH$850, MATCH(B671, Paste_Here!A$2:A$850, 0))))), IF(VALUE(INDEX(Paste_Here!AH$2:AH$850, MATCH(B671, Paste_Here!A$2:A$850, 0)))=0, "", INDEX(Paste_Here!AH$2:AH$850, MATCH(B671, Paste_Here!A$2:A$850, 0))), ""), ""), "")</f>
        <v/>
      </c>
      <c r="AJ671" s="66"/>
      <c r="AK671" s="76" t="str">
        <f>IFERROR(IF(B671&lt;&gt;"", IF(AND(INDEX(Paste_Here!N$2:N$850, MATCH(B671, Paste_Here!A$2:A$850, 0))&lt;&gt;"", ISNUMBER(VALUE(INDEX(Paste_Here!N$2:N$850, MATCH(B671, Paste_Here!A$2:A$850, 0))))), INDEX(Paste_Here!N$2:N$850, MATCH(B671, Paste_Here!A$2:A$850, 0)), ""), ""), "")</f>
        <v/>
      </c>
      <c r="AL671" s="66"/>
      <c r="AM671" s="76" t="str">
        <f>IFERROR(IF(B671&lt;&gt;"", IF(AND(INDEX(Paste_Here!O$2:O$850, MATCH(B671, Paste_Here!A$2:A$850, 0))&lt;&gt;"", ISNUMBER(VALUE(INDEX(Paste_Here!O$2:O$850, MATCH(B671, Paste_Here!A$2:A$850, 0))))), INDEX(Paste_Here!O$2:O$850, MATCH(B671, Paste_Here!A$2:A$850, 0)), ""), ""), "")</f>
        <v/>
      </c>
      <c r="AN671" s="66"/>
      <c r="AO671" s="76"/>
      <c r="AP671" s="66"/>
      <c r="AQ671" s="76"/>
      <c r="AR671" s="66"/>
      <c r="AS671" s="76"/>
      <c r="AT671" s="66"/>
      <c r="AU671" s="66"/>
      <c r="AV671" s="76" t="str">
        <f t="shared" si="83"/>
        <v/>
      </c>
      <c r="AW671" s="66"/>
      <c r="AX671" s="76" t="str">
        <f>IFERROR(IF(B671&lt;&gt;"", IF(ISNUMBER(SEARCH("Revealed-Potential (Primary Focus)", LOWER(INDEX(Paste_Here!Z$2:Z$850, MATCH(B671, Paste_Here!A$2:A$850, 0))))), "Rev-Potential: Prim", IF(ISNUMBER(SEARCH("Revealed-Potential (Secondary Focus)", LOWER(INDEX(Paste_Here!Z$2:Z$850, MATCH(B671, Paste_Here!A$2:A$850, 0))))), "Rev-Potential: Sec", IF(ISNUMBER(SEARCH("Monitoring", LOWER(INDEX(Paste_Here!Z$2:Z$850, MATCH(B671, Paste_Here!A$2:A$850, 0))))), "Monitoring", IF(ISNUMBER(SEARCH("At-Promise (Secondary Focus)", LOWER(INDEX(Paste_Here!Z$2:Z$850, MATCH(B671, Paste_Here!A$2:A$850, 0))))), "At-Promise: Sec", IF(ISNUMBER(SEARCH("At-Promise (Primary Focus)", LOWER(INDEX(Paste_Here!Z$2:Z$850, MATCH(B671, Paste_Here!A$2:A$850, 0))))), "At-Promise: Prim", ""))))), ""), "")</f>
        <v/>
      </c>
      <c r="AY671" s="66"/>
      <c r="AZ671" s="76"/>
      <c r="BA671" s="66"/>
      <c r="BB671" s="76"/>
      <c r="BC671" s="66"/>
      <c r="BD671" s="76"/>
      <c r="BE671" s="66"/>
      <c r="BF671" s="76"/>
      <c r="BG671" s="66"/>
      <c r="BH671" s="76"/>
      <c r="BI671" s="66"/>
      <c r="BJ671" s="66"/>
      <c r="BK671" s="76" t="str">
        <f t="shared" si="84"/>
        <v/>
      </c>
      <c r="BL671" s="66"/>
      <c r="BM671" s="76" t="str">
        <f>IFERROR(IF(B671&lt;&gt;"", IF(AND(ISNUMBER(VALUE(SUBSTITUTE(SUBSTITUTE(Paste_Here!R671, "br", "-"), "L", ""))), VALUE(SUBSTITUTE(SUBSTITUTE(Paste_Here!R671, "br", "-"), "L", "")) &gt;= 1095), "Yes", IF(AND(ISNUMBER(VALUE(SUBSTITUTE(SUBSTITUTE(Paste_Here!R671, "br", "-"), "L", ""))), VALUE(SUBSTITUTE(SUBSTITUTE(Paste_Here!R671, "br", "-"), "L", "")) &lt;= 1094), "No", "")), ""), "")</f>
        <v/>
      </c>
      <c r="BN671" s="66"/>
      <c r="BO671" s="76" t="str">
        <f>IFERROR(IF(B671&lt;&gt;"", IF(COUNTIF(INDEX(Paste_Here!Y$2:AB$850, MATCH(B671, Paste_Here!A$2:A$850, 0), 0), "yes") &gt; 0, "Yes", IF(COUNTIF(INDEX(Paste_Here!Y$2:AB$850, MATCH(B671, Paste_Here!A$2:A$850, 0), 0), "no") &gt; 0, "No", "")), ""), "")</f>
        <v/>
      </c>
      <c r="BP671" s="66"/>
      <c r="BQ671" s="76" t="str">
        <f>IFERROR(IF(B671&lt;&gt;"", IF(AND(ISNUMBER(VALUE(SUBSTITUTE(SUBSTITUTE(Paste_Here!U671, "em", "-"), "q", ""))), VALUE(SUBSTITUTE(SUBSTITUTE(Paste_Here!U671, "em", "-"), "q", "")) &gt;= 910), "Yes", IF(AND(ISNUMBER(VALUE(SUBSTITUTE(SUBSTITUTE(Paste_Here!U671, "em", "-"), "q", ""))), VALUE(SUBSTITUTE(SUBSTITUTE(Paste_Here!U671, "em", "-"), "q", "")) &lt;= 909), "No", "")), ""), "")</f>
        <v/>
      </c>
      <c r="BR671" s="66"/>
      <c r="BS671" s="76" t="str">
        <f>IFERROR(IF(B671&lt;&gt;"", IF(AND(INDEX(Paste_Here!X$2:X$850, MATCH(B671, Paste_Here!A$2:A$850, 0))&lt;&gt;"", ISNUMBER(VALUE(INDEX(Paste_Here!X$2:X$850, MATCH(B671, Paste_Here!A$2:A$850, 0))))), INDEX(Paste_Here!X$2:X$850, MATCH(B671, Paste_Here!A$2:A$850, 0)), ""), ""), "")</f>
        <v/>
      </c>
      <c r="BT671" s="66"/>
      <c r="BU671" s="76" t="str">
        <f>IFERROR(IF(B671&lt;&gt;"", IF(ISNUMBER(VALUE(INDEX(Paste_Here!G$2:G$850, MATCH(B671, Paste_Here!A$2:A$850, 0)))), IF(VALUE(INDEX(Paste_Here!G$2:G$850, MATCH(B671, Paste_Here!A$2:A$850, 0)))=0, "No", IF(AND(VALUE(INDEX(Paste_Here!G$2:G$850, MATCH(B671, Paste_Here!A$2:A$850, 0)))&gt;=1, VALUE(INDEX(Paste_Here!G$2:G$850, MATCH(B671, Paste_Here!A$2:A$850, 0)))&lt;=4), VALUE(INDEX(Paste_Here!G$2:G$850, MATCH(B671, Paste_Here!A$2:A$850, 0))), "")), ""), ""), "")</f>
        <v/>
      </c>
      <c r="BV671" s="66"/>
      <c r="BW671" s="76" t="str">
        <f>IFERROR(IF(B671&lt;&gt;"", IF(ISNUMBER(VALUE(INDEX(Paste_Here!H$2:H$850, MATCH(B671, Paste_Here!A$2:A$850, 0)))), IF(VALUE(INDEX(Paste_Here!H$2:H$850, MATCH(B671, Paste_Here!A$2:A$850, 0)))=0, "No", IF(AND(VALUE(INDEX(Paste_Here!H$2:H$850, MATCH(B671, Paste_Here!A$2:A$850, 0)))&gt;=1, VALUE(INDEX(Paste_Here!H$2:H$850, MATCH(B671, Paste_Here!A$2:A$850, 0)))&lt;=4), VALUE(INDEX(Paste_Here!H$2:H$850, MATCH(B671, Paste_Here!A$2:A$850, 0))), "")), ""), ""), "")</f>
        <v/>
      </c>
      <c r="BX671" s="66"/>
      <c r="BY671" s="76"/>
      <c r="BZ671" s="66"/>
      <c r="CA671" s="76"/>
      <c r="CB671" s="66"/>
      <c r="CC671" s="66"/>
      <c r="CD671" s="76" t="str">
        <f t="shared" si="85"/>
        <v/>
      </c>
      <c r="CE671" s="66"/>
      <c r="CF671" s="76" t="str">
        <f>IFERROR(IF(B671&lt;&gt;"", IF(AND(INDEX(Paste_Here!P$2:P$850, MATCH(B671, Paste_Here!A$2:A$850, 0))&lt;&gt;"", ISNUMBER(VALUE(INDEX(Paste_Here!P$2:P$850, MATCH(B671, Paste_Here!A$2:A$850, 0))))), INDEX(Paste_Here!P$2:P$850, MATCH(B671, Paste_Here!A$2:A$850, 0)), ""), ""), "")</f>
        <v/>
      </c>
      <c r="CG671" s="66"/>
      <c r="CH671" s="76" t="str">
        <f>IFERROR(IF(B671&lt;&gt;"", IF(ISNUMBER(SEARCH("highrisk", LOWER(INDEX(Paste_Here!Q$2:Q$850, MATCH(B671, Paste_Here!A$2:A$850, 0))))), "High Risk", IF(ISNUMBER(SEARCH("lowrisk", LOWER(INDEX(Paste_Here!Q$2:Q$850, MATCH(B671, Paste_Here!A$2:A$850, 0))))), "Low Risk", IF(ISNUMBER(SEARCH("somerisk", LOWER(INDEX(Paste_Here!Q$2:Q$850, MATCH(B671, Paste_Here!A$2:A$850, 0))))), "Some Risk", ""))), ""), "")</f>
        <v/>
      </c>
      <c r="CI671" s="66"/>
      <c r="CJ671" s="76" t="str">
        <f>IFERROR(IF(B671&lt;&gt;"", IF(AND(INDEX(Paste_Here!AA$2:AA$850, MATCH(B671, Paste_Here!A$2:A$850, 0))&lt;&gt;"", ISNUMBER(VALUE(INDEX(Paste_Here!AA$2:AA$850, MATCH(B671, Paste_Here!A$2:A$850, 0))))), INDEX(Paste_Here!AA$2:AA$850, MATCH(B671, Paste_Here!A$2:A$850, 0)), ""), ""), "")</f>
        <v/>
      </c>
      <c r="CK671" s="66"/>
      <c r="CL671" s="76" t="str">
        <f>IFERROR(IF(B671&lt;&gt;"", IF(LOWER(INDEX(Paste_Here!AB$2:AB$850, MATCH(B671, Paste_Here!A$2:A$850, 0)))="approaching expectations", "Approaching", IF(LOWER(INDEX(Paste_Here!AB$2:AB$850, MATCH(B671, Paste_Here!A$2:A$850, 0)))="met expectations", "Met", IF(LOWER(INDEX(Paste_Here!AB$2:AB$850, MATCH(B671, Paste_Here!A$2:A$850, 0)))="exceeded expectations", "Exceeded", IF(LOWER(INDEX(Paste_Here!AB$2:AB$850, MATCH(B671, Paste_Here!A$2:A$850, 0)))="below expectations", "Below", "")))), ""), "")</f>
        <v/>
      </c>
      <c r="CM671" s="66"/>
      <c r="CN671" s="76" t="str">
        <f>IFERROR(IF(B671&lt;&gt;"", IF(AND(INDEX(Paste_Here!AC$2:AC$850, MATCH(B671, Paste_Here!A$2:A$850, 0))&lt;&gt;"", ISNUMBER(VALUE(INDEX(Paste_Here!AC$2:AC$850, MATCH(B671, Paste_Here!A$2:A$850, 0))))), INDEX(Paste_Here!AC$2:AC$850, MATCH(B671, Paste_Here!A$2:A$850, 0)), ""), ""), "")</f>
        <v/>
      </c>
      <c r="CO671" s="66"/>
      <c r="CP671" s="76"/>
      <c r="CQ671" s="66"/>
      <c r="CR671" s="76"/>
      <c r="CS671" s="66"/>
      <c r="CT671" s="76"/>
      <c r="CU671" s="66"/>
      <c r="CV671" s="76"/>
      <c r="CW671" s="66"/>
      <c r="CX671" s="76"/>
      <c r="CY671" s="66"/>
      <c r="CZ671" s="66"/>
      <c r="DA671" s="76" t="str">
        <f t="shared" si="86"/>
        <v/>
      </c>
      <c r="DB671" s="66"/>
      <c r="DC671" s="76" t="str">
        <f>IFERROR(IF(B671&lt;&gt;"", IF(AND(INDEX(Paste_Here!V$2:V$850, MATCH(B671, Paste_Here!A$2:A$850, 0))&lt;&gt;"", ISNUMBER(VALUE(INDEX(Paste_Here!V$2:V$850, MATCH(B671, Paste_Here!A$2:A$850, 0))))), INDEX(Paste_Here!V$2:V$850, MATCH(B671, Paste_Here!A$2:A$850, 0)), ""), ""), "")</f>
        <v/>
      </c>
      <c r="DD671" s="66"/>
      <c r="DE671" s="76" t="str">
        <f>IFERROR(IF(B671&lt;&gt;"", IF(ISNUMBER(SEARCH("highrisk", LOWER(INDEX(Paste_Here!W$2:W$850, MATCH(B671, Paste_Here!A$2:A$850, 0))))), "High Risk", IF(ISNUMBER(SEARCH("lowrisk", LOWER(INDEX(Paste_Here!W$2:W$850, MATCH(B671, Paste_Here!A$2:A$850, 0))))), "Low Risk", IF(ISNUMBER(SEARCH("somerisk", LOWER(INDEX(Paste_Here!W$2:W$850, MATCH(B671, Paste_Here!A$2:A$850, 0))))), "Some Risk", ""))), ""), "")</f>
        <v/>
      </c>
      <c r="DF671" s="66"/>
      <c r="DG671" s="76" t="str">
        <f>IFERROR(IF(B671&lt;&gt;"", IF(AND(INDEX(Paste_Here!S$2:S$850, MATCH(B671, Paste_Here!A$2:A$850, 0))&lt;&gt;"", ISNUMBER(VALUE(INDEX(Paste_Here!S$2:S$850, MATCH(B671, Paste_Here!A$2:A$850, 0))))), INDEX(Paste_Here!S$2:S$850, MATCH(B671, Paste_Here!A$2:A$850, 0)), ""), ""), "")</f>
        <v/>
      </c>
      <c r="DH671" s="66"/>
      <c r="DI671" s="76" t="str">
        <f>IFERROR(IF(B671&lt;&gt;"", IF(ISNUMBER(SEARCH("highrisk", LOWER(INDEX(Paste_Here!T$2:T$850, MATCH(B671, Paste_Here!A$2:A$850, 0))))), "High Risk", IF(ISNUMBER(SEARCH("lowrisk", LOWER(INDEX(Paste_Here!T$2:T$850, MATCH(B671, Paste_Here!A$2:A$850, 0))))), "Low Risk", IF(ISNUMBER(SEARCH("somerisk", LOWER(INDEX(Paste_Here!T$2:T$850, MATCH(B671, Paste_Here!A$2:A$850, 0))))), "Some Risk", ""))), ""), "")</f>
        <v/>
      </c>
      <c r="DJ671" s="66"/>
      <c r="DK671" s="76" t="str">
        <f>IFERROR(IF(B671&lt;&gt;"", IF(AND(INDEX(Paste_Here!AD$2:AD$850, MATCH(B671, Paste_Here!A$2:A$850, 0))&lt;&gt;"", ISNUMBER(VALUE(INDEX(Paste_Here!AD$2:AD$850, MATCH(B671, Paste_Here!A$2:A$850, 0))))), INDEX(Paste_Here!AD$2:AD$850, MATCH(B671, Paste_Here!A$2:A$850, 0)), ""), ""), "")</f>
        <v/>
      </c>
      <c r="DL671" s="66"/>
      <c r="DM671" s="76" t="str">
        <f>IFERROR(IF(B671&lt;&gt;"", IF(LOWER(INDEX(Paste_Here!AE$2:AE$850, MATCH(B671, Paste_Here!A$2:A$850, 0)))="approaching expectations", "Approaching", IF(LOWER(INDEX(Paste_Here!AE$2:AE$850, MATCH(B671, Paste_Here!A$2:A$850, 0)))="met expectations", "Met", IF(LOWER(INDEX(Paste_Here!AE$2:AE$850, MATCH(B671, Paste_Here!A$2:A$850, 0)))="exceeded expectations", "Exceeded", IF(LOWER(INDEX(Paste_Here!AE$2:AE$850, MATCH(B671, Paste_Here!A$2:A$850, 0)))="below expectations", "Below", "")))), ""), "")</f>
        <v/>
      </c>
      <c r="DN671" s="66"/>
      <c r="DO671" s="76"/>
      <c r="DP671" s="66"/>
      <c r="DQ671" s="76"/>
      <c r="DR671" s="66"/>
      <c r="DS671" s="76"/>
      <c r="DT671" s="66"/>
      <c r="DU671" s="76"/>
      <c r="DV671" s="66"/>
      <c r="DW671" s="66"/>
      <c r="DX671" s="76" t="str">
        <f t="shared" si="87"/>
        <v/>
      </c>
      <c r="DY671" s="66"/>
      <c r="DZ671" s="76"/>
      <c r="EA671" s="66"/>
      <c r="EB671" s="76"/>
      <c r="EC671" s="66"/>
      <c r="ED671" s="76" t="str">
        <f>IFERROR(IF(B671&lt;&gt;"", IF(AND(INDEX(Paste_Here!AF$2:AF$850, MATCH(B671, Paste_Here!A$2:A$850, 0))&lt;&gt;"", ISNUMBER(VALUE(INDEX(Paste_Here!AF$2:AF$850, MATCH(B671, Paste_Here!A$2:A$850, 0))))), INDEX(Paste_Here!AF$2:AF$850, MATCH(B671, Paste_Here!A$2:A$850, 0)), ""), ""), "")</f>
        <v/>
      </c>
      <c r="EE671" s="66"/>
      <c r="EF671" s="76"/>
      <c r="EG671" s="66"/>
      <c r="EH671" s="76"/>
      <c r="EI671" s="66"/>
      <c r="EJ671" s="76" t="str">
        <f>IFERROR(IF(B671&lt;&gt;"", IF(AND(INDEX(Paste_Here!AG$2:AG$850, MATCH(B671, Paste_Here!A$2:A$850, 0))&lt;&gt;"", ISNUMBER(VALUE(INDEX(Paste_Here!AG$2:AG$850, MATCH(B671, Paste_Here!A$2:A$850, 0))))), INDEX(Paste_Here!AG$2:AG$850, MATCH(B671, Paste_Here!A$2:A$850, 0)), ""), ""), "")</f>
        <v/>
      </c>
      <c r="EK671" s="66"/>
      <c r="EL671" s="76"/>
      <c r="EM671" s="66"/>
      <c r="EN671" s="76"/>
      <c r="EO671" s="66"/>
      <c r="EP671" s="76"/>
      <c r="EQ671" s="66"/>
      <c r="ER671" s="76"/>
      <c r="ES671" s="66"/>
      <c r="ET671" s="66"/>
      <c r="EU671" s="76"/>
      <c r="EV671" s="66"/>
      <c r="EW671" s="76"/>
      <c r="EX671" s="66"/>
      <c r="EY671" s="76"/>
      <c r="EZ671" s="66"/>
      <c r="FA671" s="76"/>
      <c r="FB671" s="66"/>
      <c r="FC671" s="76"/>
      <c r="FD671" s="66"/>
      <c r="FE671" s="76"/>
      <c r="FF671" s="66"/>
      <c r="FG671" s="76"/>
      <c r="FH671" s="66"/>
      <c r="FI671" s="76"/>
      <c r="FJ671" s="66"/>
      <c r="FK671" s="76"/>
      <c r="FL671" s="66"/>
      <c r="FM671" s="76"/>
      <c r="FN671" s="66"/>
      <c r="FO671" s="76"/>
      <c r="FP671" s="66"/>
      <c r="FQ671" s="76"/>
      <c r="FR671" s="66"/>
      <c r="FS671" s="76"/>
      <c r="FT671" s="66"/>
      <c r="FU671" s="76"/>
      <c r="FV671" s="66"/>
      <c r="FW671" s="76"/>
      <c r="FX671" s="66"/>
      <c r="FY671" s="76"/>
      <c r="FZ671" s="66"/>
      <c r="GA671" s="76"/>
      <c r="GB671" s="66"/>
      <c r="GC671" s="76"/>
      <c r="GD671" s="66"/>
      <c r="GE671" s="76"/>
      <c r="GF671" s="66"/>
      <c r="GG671" s="76"/>
      <c r="GH671" s="66"/>
      <c r="GI671" s="76"/>
      <c r="GJ671" s="66"/>
      <c r="GK671" s="76"/>
      <c r="GL671" s="66"/>
      <c r="GM671" s="76"/>
      <c r="GN671" s="66"/>
      <c r="GO671" s="76"/>
      <c r="GP671" s="66"/>
      <c r="GQ671" s="76"/>
      <c r="GR671" s="66"/>
      <c r="GS671" s="76"/>
      <c r="GT671" s="66"/>
      <c r="GU671" s="76"/>
      <c r="GV671" s="66"/>
      <c r="GW671" s="76"/>
      <c r="GX671" s="66"/>
      <c r="GY671" s="76"/>
      <c r="GZ671" s="66"/>
      <c r="HA671" s="76"/>
      <c r="HB671" s="66"/>
      <c r="HC671" s="76"/>
      <c r="HD671" s="66"/>
      <c r="HE671" s="76"/>
      <c r="HF671" s="66"/>
      <c r="HG671" s="76"/>
      <c r="HH671" s="66"/>
      <c r="HI671" s="76"/>
      <c r="HJ671" s="66"/>
      <c r="HK671" s="76"/>
      <c r="HL671" s="66"/>
      <c r="HM671" s="76"/>
      <c r="HN671" s="66"/>
      <c r="HO671" s="76"/>
      <c r="HP671" s="66"/>
      <c r="HQ671" s="76"/>
      <c r="HR671" s="66"/>
      <c r="HS671" s="76"/>
      <c r="HT671" s="66"/>
      <c r="HU671" s="76"/>
      <c r="HV671" s="66"/>
      <c r="HW671" s="76"/>
      <c r="HX671" s="66"/>
      <c r="HY671" s="76"/>
      <c r="HZ671" s="66"/>
      <c r="IA671" s="76"/>
      <c r="IB671" s="66"/>
      <c r="IC671" s="76"/>
      <c r="ID671" s="66"/>
      <c r="IE671" s="76"/>
      <c r="IF671" s="66"/>
      <c r="IG671" s="76"/>
      <c r="IH671" s="66"/>
      <c r="II671" s="76"/>
      <c r="IJ671" s="66"/>
      <c r="IK671" s="76"/>
      <c r="IL671" s="66"/>
      <c r="IM671" s="76"/>
      <c r="IN671" s="66"/>
      <c r="IO671" s="76"/>
      <c r="IP671" s="66"/>
      <c r="IQ671" s="76"/>
      <c r="IR671" s="66"/>
      <c r="IS671" s="76"/>
      <c r="IT671" s="66"/>
      <c r="IU671" s="76"/>
      <c r="IV671" s="66"/>
      <c r="IW671" s="76"/>
      <c r="IX671" s="66"/>
      <c r="IY671" s="76"/>
      <c r="IZ671" s="66"/>
      <c r="JA671" s="76"/>
      <c r="JB671" s="66"/>
      <c r="JC671" s="76"/>
      <c r="JD671" s="66"/>
      <c r="JE671" s="76"/>
      <c r="JF671" s="66"/>
      <c r="JG671" s="76"/>
      <c r="JH671" s="66"/>
      <c r="JI671" s="76"/>
      <c r="JJ671" s="66"/>
      <c r="JK671" s="76"/>
      <c r="JL671" s="66"/>
      <c r="JM671" s="76"/>
      <c r="JN671" s="66"/>
      <c r="JO671" s="76"/>
      <c r="JP671" s="66"/>
      <c r="JQ671" s="76"/>
      <c r="JR671" s="66"/>
      <c r="JS671" s="76"/>
      <c r="JT671" s="66"/>
      <c r="JU671" s="76"/>
      <c r="JV671" s="66"/>
      <c r="JW671" s="76"/>
      <c r="JX671" s="66"/>
      <c r="JY671" s="76"/>
      <c r="JZ671" s="66"/>
      <c r="KA671" s="76"/>
      <c r="KB671" s="66"/>
      <c r="KC671" s="76"/>
      <c r="KD671" s="66"/>
      <c r="KE671" s="76"/>
      <c r="KF671" s="66"/>
      <c r="KG671" s="76"/>
      <c r="KH671" s="66"/>
      <c r="KI671" s="76"/>
      <c r="KJ671" s="66"/>
      <c r="KK671" s="76"/>
      <c r="KL671" s="66"/>
      <c r="KM671" s="76"/>
      <c r="KN671" s="66"/>
      <c r="KO671" s="76"/>
      <c r="KP671" s="66"/>
      <c r="KQ671" s="76"/>
      <c r="KR671" s="66"/>
      <c r="KS671" s="76"/>
      <c r="KT671" s="66"/>
      <c r="KU671" s="76"/>
      <c r="KV671" s="66"/>
      <c r="KW671" s="76"/>
      <c r="KX671" s="66"/>
      <c r="KY671" s="76"/>
      <c r="KZ671" s="66"/>
      <c r="LA671" s="76"/>
      <c r="LB671" s="66"/>
      <c r="LC671" s="76"/>
      <c r="LD671" s="66"/>
      <c r="LE671" s="76"/>
      <c r="LF671" s="66"/>
      <c r="LG671" s="76"/>
      <c r="LH671" s="66"/>
      <c r="LI671" s="76"/>
      <c r="LJ671" s="66"/>
      <c r="LK671" s="76"/>
      <c r="LL671" s="66"/>
      <c r="LM671" s="76"/>
      <c r="LN671" s="66"/>
      <c r="LO671" s="76"/>
      <c r="LP671" s="66"/>
      <c r="LQ671" s="76"/>
      <c r="LR671" s="66"/>
      <c r="LS671" s="76"/>
      <c r="LT671" s="66"/>
      <c r="LU671" s="76"/>
      <c r="LV671" s="66"/>
      <c r="LW671" s="76"/>
      <c r="LX671" s="66"/>
      <c r="LY671" s="76"/>
      <c r="LZ671" s="66"/>
      <c r="MA671" s="76"/>
      <c r="MB671" s="66"/>
      <c r="MC671" s="76"/>
      <c r="MD671" s="66"/>
      <c r="MG671" s="1" t="str" cm="1">
        <f t="array" ref="MG671">IFERROR(INDEX(Paste_Here!$B$2:$B$850, MATCH(0, COUNTIF(MG$4:MG670, Paste_Here!$B$2:$B$850) + IF(Paste_Here!$B$2:$B$850="", 1, 0), 0)), "")</f>
        <v/>
      </c>
      <c r="MH671" s="1" t="str">
        <f>IF(MG671&lt;&gt;"", INDEX(Paste_Here!$A$2:$A$850, MATCH(MG671, Paste_Here!$B$2:$B$850, 0)), "")</f>
        <v/>
      </c>
      <c r="MI671" s="1" t="str">
        <f t="shared" si="88"/>
        <v/>
      </c>
      <c r="MJ671" s="1" t="str" cm="1">
        <f t="array" ref="MJ671">IFERROR(INDEX($MI$5:$MI$850, MATCH(SMALL(IF($MI$5:$MI$850&lt;&gt;"", COUNTIF($MI$5:$MI$850, "&lt;"&amp;$MI$5:$MI$850)+1), ROW()-ROW($MJ$5)+1), COUNTIF($MI$5:$MI$850, "&lt;"&amp;$MI$5:$MI$850)+1, 0)), "")</f>
        <v/>
      </c>
    </row>
    <row r="672" spans="1:348">
      <c r="A672" s="66"/>
      <c r="B672" s="76" t="str">
        <f t="shared" si="81"/>
        <v/>
      </c>
      <c r="C672" s="66"/>
      <c r="D672" s="76" t="str">
        <f>IFERROR(IF(B672&lt;&gt;"", IF(AND(INDEX(Paste_Here!B$2:B$850, MATCH(B672, Paste_Here!A$2:A$850, 0))&lt;&gt;"", ISNUMBER(VALUE(INDEX(Paste_Here!B$2:B$850, MATCH(B672, Paste_Here!A$2:A$850, 0))))), INDEX(Paste_Here!B$2:B$850, MATCH(B672, Paste_Here!A$2:A$850, 0)), ""), ""), "")</f>
        <v/>
      </c>
      <c r="E672" s="66"/>
      <c r="F672" s="76" t="str">
        <f>IFERROR(IF(B672&lt;&gt;"", IF(ISTEXT(INDEX(Paste_Here!K$2:K$850, MATCH(B672, Paste_Here!A$2:A$850, 0))), INDEX(Paste_Here!K$2:K$850, MATCH(B672, Paste_Here!A$2:A$850, 0)), ""), ""), "")</f>
        <v/>
      </c>
      <c r="G672" s="66"/>
      <c r="H672" s="76" t="str">
        <f>IFERROR(IF(B672&lt;&gt;"", IF(ISTEXT(INDEX(Paste_Here!C$2:C$850, MATCH(B672, Paste_Here!A$2:A$850, 0))), INDEX(Paste_Here!C$2:C$850, MATCH(B672, Paste_Here!A$2:A$850, 0)), ""), ""), "")</f>
        <v/>
      </c>
      <c r="I672" s="66"/>
      <c r="J672" s="76" t="str">
        <f>IFERROR(IF(B672&lt;&gt;"", IF(ISNUMBER(SEARCH("s", LOWER(INDEX(Paste_Here!M$2:M$850, MATCH(B672, Paste_Here!A$2:A$850, 0))))), "Yes", IF(INDEX(Paste_Here!M$2:M$850, MATCH(B672, Paste_Here!A$2:A$850, 0))&lt;&gt;"", "No", "")), ""), "")</f>
        <v/>
      </c>
      <c r="K672" s="66"/>
      <c r="L672" s="76" t="str">
        <f>IFERROR(IF(B672&lt;&gt;"", IF(ISNUMBER(SEARCH("yes", LOWER(INDEX(Paste_Here!E$2:E$850, MATCH(B672, Paste_Here!A$2:A$850, 0))))), "Yes", IF(ISNUMBER(SEARCH("no", LOWER(INDEX(Paste_Here!E$2:E$850, MATCH(B672, Paste_Here!A$2:A$850, 0))))), "No", "")), ""), "")</f>
        <v/>
      </c>
      <c r="M672" s="66"/>
      <c r="N672" s="76" t="str">
        <f>IFERROR(IF(B672&lt;&gt;"", IF(ISNUMBER(SEARCH("yes", LOWER(INDEX(Paste_Here!F$2:F$850, MATCH(B672, Paste_Here!A$2:A$850, 0))))), "Yes", IF(ISNUMBER(SEARCH("no", LOWER(INDEX(Paste_Here!F$2:F$850, MATCH(B672, Paste_Here!A$2:A$850, 0))))), "No", "")), ""), "")</f>
        <v/>
      </c>
      <c r="O672" s="66"/>
      <c r="P672" s="76" t="str">
        <f>IFERROR(IF(B672&lt;&gt;"", IF(ISNUMBER(SEARCH("yes", LOWER(INDEX(Paste_Here!L$2:L$850, MATCH(B672, Paste_Here!A$2:A$850, 0))))), "Yes", IF(ISNUMBER(SEARCH("no", LOWER(INDEX(Paste_Here!L$2:L$850, MATCH(B672, Paste_Here!A$2:A$850, 0))))), "No", "")), ""), "")</f>
        <v/>
      </c>
      <c r="Q672" s="66"/>
      <c r="R672" s="76" t="str">
        <f>IFERROR(IF(B672&lt;&gt;"", IF(ISNUMBER(SEARCH("transitional 2", LOWER(INDEX(Paste_Here!D$2:D$850, MATCH(B672, Paste_Here!A$2:A$850, 0))))), "T2", IF(ISNUMBER(SEARCH("transitional 1", LOWER(INDEX(Paste_Here!D$2:D$850, MATCH(B672, Paste_Here!A$2:A$850, 0))))), "T1", IF(ISNUMBER(SEARCH("waived ell services", LOWER(INDEX(Paste_Here!D$2:D$850, MATCH(B672, Paste_Here!A$2:A$850, 0))))), "W", IF(ISNUMBER(SEARCH("english language learner", LOWER(INDEX(Paste_Here!D$2:D$850, MATCH(B672, Paste_Here!A$2:A$850, 0))))), "L", "")))), ""), "")</f>
        <v/>
      </c>
      <c r="S672" s="66"/>
      <c r="T672" s="76" t="str">
        <f>IFERROR(IF(B672&lt;&gt;"", IF(ISNUMBER(SEARCH("yes", LOWER(INDEX(Paste_Here!I$2:I$850, MATCH(B672, Paste_Here!A$2:A$850, 0))))), "Yes", IF(ISNUMBER(SEARCH("no", LOWER(INDEX(Paste_Here!I$2:I$850, MATCH(B672, Paste_Here!A$2:A$850, 0))))), "No", "")), ""), "")</f>
        <v/>
      </c>
      <c r="U672" s="66"/>
      <c r="V672" s="76" t="str">
        <f>IFERROR(IF(B672&lt;&gt;"", IF(ISTEXT(INDEX(Paste_Here!J$2:J$850, MATCH(B672, Paste_Here!A$2:A$850, 0))), VALUE(INDEX(Paste_Here!J$2:J$850, MATCH(B672, Paste_Here!A$2:A$850, 0))), ""), ""), "")</f>
        <v/>
      </c>
      <c r="W672" s="66"/>
      <c r="X672" s="66"/>
      <c r="Y672" s="76" t="str">
        <f t="shared" si="82"/>
        <v/>
      </c>
      <c r="Z672" s="66"/>
      <c r="AA672" s="76" t="str">
        <f>IFERROR(IF(B672&lt;&gt;"", IF(AND(INDEX(Paste_Here!AI$2:AI$850, MATCH(B672, Paste_Here!A$2:A$850, 0))&lt;&gt;"", ISNUMBER(VALUE(INDEX(Paste_Here!AI$2:AI$850, MATCH(B672, Paste_Here!A$2:A$850, 0))))), INDEX(Paste_Here!AI$2:AI$850, MATCH(B672, Paste_Here!A$2:A$850, 0)), ""), ""), "")</f>
        <v/>
      </c>
      <c r="AB672" s="66"/>
      <c r="AC672" s="76" t="str">
        <f>IFERROR(IF(B672&lt;&gt;"", IF(AND(INDEX(Paste_Here!AJ$2:AJ$850, MATCH(B672, Paste_Here!A$2:A$850, 0))&lt;&gt;"", ISNUMBER(VALUE(INDEX(Paste_Here!AJ$2:AJ$850, MATCH(B672, Paste_Here!A$2:A$850, 0))))), INDEX(Paste_Here!AJ$2:AJ$850, MATCH(B672, Paste_Here!A$2:A$850, 0)), ""), ""), "")</f>
        <v/>
      </c>
      <c r="AD672" s="66"/>
      <c r="AE672" s="76" t="str">
        <f>IFERROR(IF(B672&lt;&gt;"", IF(AND(INDEX(Paste_Here!AK$2:AK$850, MATCH(B672, Paste_Here!A$2:A$850, 0))&lt;&gt;"", ISNUMBER(VALUE(INDEX(Paste_Here!AK$2:AK$850, MATCH(B672, Paste_Here!A$2:A$850, 0))))), INDEX(Paste_Here!AK$2:AK$850, MATCH(B672, Paste_Here!A$2:A$850, 0)), ""), ""), "")</f>
        <v/>
      </c>
      <c r="AF672" s="66"/>
      <c r="AG672" s="76" t="str">
        <f>IFERROR(IF(B672&lt;&gt;"", IF(AND(INDEX(Paste_Here!AL$2:AL$850, MATCH(B672, Paste_Here!A$2:A$850, 0))&lt;&gt;"", ISNUMBER(VALUE(INDEX(Paste_Here!AL$2:AL$850, MATCH(B672, Paste_Here!A$2:A$850, 0))))), INDEX(Paste_Here!AL$2:AL$850, MATCH(B672, Paste_Here!A$2:A$850, 0)), ""), ""), "")</f>
        <v/>
      </c>
      <c r="AH672" s="66"/>
      <c r="AI672" s="76" t="str">
        <f>IFERROR(IF(B672&lt;&gt;"", IF(AND(INDEX(Paste_Here!AH$2:AH$850, MATCH(B672, Paste_Here!A$2:A$850, 0))&lt;&gt;"", ISNUMBER(VALUE(INDEX(Paste_Here!AH$2:AH$850, MATCH(B672, Paste_Here!A$2:A$850, 0))))), IF(VALUE(INDEX(Paste_Here!AH$2:AH$850, MATCH(B672, Paste_Here!A$2:A$850, 0)))=0, "", INDEX(Paste_Here!AH$2:AH$850, MATCH(B672, Paste_Here!A$2:A$850, 0))), ""), ""), "")</f>
        <v/>
      </c>
      <c r="AJ672" s="66"/>
      <c r="AK672" s="76" t="str">
        <f>IFERROR(IF(B672&lt;&gt;"", IF(AND(INDEX(Paste_Here!N$2:N$850, MATCH(B672, Paste_Here!A$2:A$850, 0))&lt;&gt;"", ISNUMBER(VALUE(INDEX(Paste_Here!N$2:N$850, MATCH(B672, Paste_Here!A$2:A$850, 0))))), INDEX(Paste_Here!N$2:N$850, MATCH(B672, Paste_Here!A$2:A$850, 0)), ""), ""), "")</f>
        <v/>
      </c>
      <c r="AL672" s="66"/>
      <c r="AM672" s="76" t="str">
        <f>IFERROR(IF(B672&lt;&gt;"", IF(AND(INDEX(Paste_Here!O$2:O$850, MATCH(B672, Paste_Here!A$2:A$850, 0))&lt;&gt;"", ISNUMBER(VALUE(INDEX(Paste_Here!O$2:O$850, MATCH(B672, Paste_Here!A$2:A$850, 0))))), INDEX(Paste_Here!O$2:O$850, MATCH(B672, Paste_Here!A$2:A$850, 0)), ""), ""), "")</f>
        <v/>
      </c>
      <c r="AN672" s="66"/>
      <c r="AO672" s="76"/>
      <c r="AP672" s="66"/>
      <c r="AQ672" s="76"/>
      <c r="AR672" s="66"/>
      <c r="AS672" s="76"/>
      <c r="AT672" s="66"/>
      <c r="AU672" s="66"/>
      <c r="AV672" s="76" t="str">
        <f t="shared" si="83"/>
        <v/>
      </c>
      <c r="AW672" s="66"/>
      <c r="AX672" s="76" t="str">
        <f>IFERROR(IF(B672&lt;&gt;"", IF(ISNUMBER(SEARCH("Revealed-Potential (Primary Focus)", LOWER(INDEX(Paste_Here!Z$2:Z$850, MATCH(B672, Paste_Here!A$2:A$850, 0))))), "Rev-Potential: Prim", IF(ISNUMBER(SEARCH("Revealed-Potential (Secondary Focus)", LOWER(INDEX(Paste_Here!Z$2:Z$850, MATCH(B672, Paste_Here!A$2:A$850, 0))))), "Rev-Potential: Sec", IF(ISNUMBER(SEARCH("Monitoring", LOWER(INDEX(Paste_Here!Z$2:Z$850, MATCH(B672, Paste_Here!A$2:A$850, 0))))), "Monitoring", IF(ISNUMBER(SEARCH("At-Promise (Secondary Focus)", LOWER(INDEX(Paste_Here!Z$2:Z$850, MATCH(B672, Paste_Here!A$2:A$850, 0))))), "At-Promise: Sec", IF(ISNUMBER(SEARCH("At-Promise (Primary Focus)", LOWER(INDEX(Paste_Here!Z$2:Z$850, MATCH(B672, Paste_Here!A$2:A$850, 0))))), "At-Promise: Prim", ""))))), ""), "")</f>
        <v/>
      </c>
      <c r="AY672" s="66"/>
      <c r="AZ672" s="76"/>
      <c r="BA672" s="66"/>
      <c r="BB672" s="76"/>
      <c r="BC672" s="66"/>
      <c r="BD672" s="76"/>
      <c r="BE672" s="66"/>
      <c r="BF672" s="76"/>
      <c r="BG672" s="66"/>
      <c r="BH672" s="76"/>
      <c r="BI672" s="66"/>
      <c r="BJ672" s="66"/>
      <c r="BK672" s="76" t="str">
        <f t="shared" si="84"/>
        <v/>
      </c>
      <c r="BL672" s="66"/>
      <c r="BM672" s="76" t="str">
        <f>IFERROR(IF(B672&lt;&gt;"", IF(AND(ISNUMBER(VALUE(SUBSTITUTE(SUBSTITUTE(Paste_Here!R672, "br", "-"), "L", ""))), VALUE(SUBSTITUTE(SUBSTITUTE(Paste_Here!R672, "br", "-"), "L", "")) &gt;= 1095), "Yes", IF(AND(ISNUMBER(VALUE(SUBSTITUTE(SUBSTITUTE(Paste_Here!R672, "br", "-"), "L", ""))), VALUE(SUBSTITUTE(SUBSTITUTE(Paste_Here!R672, "br", "-"), "L", "")) &lt;= 1094), "No", "")), ""), "")</f>
        <v/>
      </c>
      <c r="BN672" s="66"/>
      <c r="BO672" s="76" t="str">
        <f>IFERROR(IF(B672&lt;&gt;"", IF(COUNTIF(INDEX(Paste_Here!Y$2:AB$850, MATCH(B672, Paste_Here!A$2:A$850, 0), 0), "yes") &gt; 0, "Yes", IF(COUNTIF(INDEX(Paste_Here!Y$2:AB$850, MATCH(B672, Paste_Here!A$2:A$850, 0), 0), "no") &gt; 0, "No", "")), ""), "")</f>
        <v/>
      </c>
      <c r="BP672" s="66"/>
      <c r="BQ672" s="76" t="str">
        <f>IFERROR(IF(B672&lt;&gt;"", IF(AND(ISNUMBER(VALUE(SUBSTITUTE(SUBSTITUTE(Paste_Here!U672, "em", "-"), "q", ""))), VALUE(SUBSTITUTE(SUBSTITUTE(Paste_Here!U672, "em", "-"), "q", "")) &gt;= 910), "Yes", IF(AND(ISNUMBER(VALUE(SUBSTITUTE(SUBSTITUTE(Paste_Here!U672, "em", "-"), "q", ""))), VALUE(SUBSTITUTE(SUBSTITUTE(Paste_Here!U672, "em", "-"), "q", "")) &lt;= 909), "No", "")), ""), "")</f>
        <v/>
      </c>
      <c r="BR672" s="66"/>
      <c r="BS672" s="76" t="str">
        <f>IFERROR(IF(B672&lt;&gt;"", IF(AND(INDEX(Paste_Here!X$2:X$850, MATCH(B672, Paste_Here!A$2:A$850, 0))&lt;&gt;"", ISNUMBER(VALUE(INDEX(Paste_Here!X$2:X$850, MATCH(B672, Paste_Here!A$2:A$850, 0))))), INDEX(Paste_Here!X$2:X$850, MATCH(B672, Paste_Here!A$2:A$850, 0)), ""), ""), "")</f>
        <v/>
      </c>
      <c r="BT672" s="66"/>
      <c r="BU672" s="76" t="str">
        <f>IFERROR(IF(B672&lt;&gt;"", IF(ISNUMBER(VALUE(INDEX(Paste_Here!G$2:G$850, MATCH(B672, Paste_Here!A$2:A$850, 0)))), IF(VALUE(INDEX(Paste_Here!G$2:G$850, MATCH(B672, Paste_Here!A$2:A$850, 0)))=0, "No", IF(AND(VALUE(INDEX(Paste_Here!G$2:G$850, MATCH(B672, Paste_Here!A$2:A$850, 0)))&gt;=1, VALUE(INDEX(Paste_Here!G$2:G$850, MATCH(B672, Paste_Here!A$2:A$850, 0)))&lt;=4), VALUE(INDEX(Paste_Here!G$2:G$850, MATCH(B672, Paste_Here!A$2:A$850, 0))), "")), ""), ""), "")</f>
        <v/>
      </c>
      <c r="BV672" s="66"/>
      <c r="BW672" s="76" t="str">
        <f>IFERROR(IF(B672&lt;&gt;"", IF(ISNUMBER(VALUE(INDEX(Paste_Here!H$2:H$850, MATCH(B672, Paste_Here!A$2:A$850, 0)))), IF(VALUE(INDEX(Paste_Here!H$2:H$850, MATCH(B672, Paste_Here!A$2:A$850, 0)))=0, "No", IF(AND(VALUE(INDEX(Paste_Here!H$2:H$850, MATCH(B672, Paste_Here!A$2:A$850, 0)))&gt;=1, VALUE(INDEX(Paste_Here!H$2:H$850, MATCH(B672, Paste_Here!A$2:A$850, 0)))&lt;=4), VALUE(INDEX(Paste_Here!H$2:H$850, MATCH(B672, Paste_Here!A$2:A$850, 0))), "")), ""), ""), "")</f>
        <v/>
      </c>
      <c r="BX672" s="66"/>
      <c r="BY672" s="76"/>
      <c r="BZ672" s="66"/>
      <c r="CA672" s="76"/>
      <c r="CB672" s="66"/>
      <c r="CC672" s="66"/>
      <c r="CD672" s="76" t="str">
        <f t="shared" si="85"/>
        <v/>
      </c>
      <c r="CE672" s="66"/>
      <c r="CF672" s="76" t="str">
        <f>IFERROR(IF(B672&lt;&gt;"", IF(AND(INDEX(Paste_Here!P$2:P$850, MATCH(B672, Paste_Here!A$2:A$850, 0))&lt;&gt;"", ISNUMBER(VALUE(INDEX(Paste_Here!P$2:P$850, MATCH(B672, Paste_Here!A$2:A$850, 0))))), INDEX(Paste_Here!P$2:P$850, MATCH(B672, Paste_Here!A$2:A$850, 0)), ""), ""), "")</f>
        <v/>
      </c>
      <c r="CG672" s="66"/>
      <c r="CH672" s="76" t="str">
        <f>IFERROR(IF(B672&lt;&gt;"", IF(ISNUMBER(SEARCH("highrisk", LOWER(INDEX(Paste_Here!Q$2:Q$850, MATCH(B672, Paste_Here!A$2:A$850, 0))))), "High Risk", IF(ISNUMBER(SEARCH("lowrisk", LOWER(INDEX(Paste_Here!Q$2:Q$850, MATCH(B672, Paste_Here!A$2:A$850, 0))))), "Low Risk", IF(ISNUMBER(SEARCH("somerisk", LOWER(INDEX(Paste_Here!Q$2:Q$850, MATCH(B672, Paste_Here!A$2:A$850, 0))))), "Some Risk", ""))), ""), "")</f>
        <v/>
      </c>
      <c r="CI672" s="66"/>
      <c r="CJ672" s="76" t="str">
        <f>IFERROR(IF(B672&lt;&gt;"", IF(AND(INDEX(Paste_Here!AA$2:AA$850, MATCH(B672, Paste_Here!A$2:A$850, 0))&lt;&gt;"", ISNUMBER(VALUE(INDEX(Paste_Here!AA$2:AA$850, MATCH(B672, Paste_Here!A$2:A$850, 0))))), INDEX(Paste_Here!AA$2:AA$850, MATCH(B672, Paste_Here!A$2:A$850, 0)), ""), ""), "")</f>
        <v/>
      </c>
      <c r="CK672" s="66"/>
      <c r="CL672" s="76" t="str">
        <f>IFERROR(IF(B672&lt;&gt;"", IF(LOWER(INDEX(Paste_Here!AB$2:AB$850, MATCH(B672, Paste_Here!A$2:A$850, 0)))="approaching expectations", "Approaching", IF(LOWER(INDEX(Paste_Here!AB$2:AB$850, MATCH(B672, Paste_Here!A$2:A$850, 0)))="met expectations", "Met", IF(LOWER(INDEX(Paste_Here!AB$2:AB$850, MATCH(B672, Paste_Here!A$2:A$850, 0)))="exceeded expectations", "Exceeded", IF(LOWER(INDEX(Paste_Here!AB$2:AB$850, MATCH(B672, Paste_Here!A$2:A$850, 0)))="below expectations", "Below", "")))), ""), "")</f>
        <v/>
      </c>
      <c r="CM672" s="66"/>
      <c r="CN672" s="76" t="str">
        <f>IFERROR(IF(B672&lt;&gt;"", IF(AND(INDEX(Paste_Here!AC$2:AC$850, MATCH(B672, Paste_Here!A$2:A$850, 0))&lt;&gt;"", ISNUMBER(VALUE(INDEX(Paste_Here!AC$2:AC$850, MATCH(B672, Paste_Here!A$2:A$850, 0))))), INDEX(Paste_Here!AC$2:AC$850, MATCH(B672, Paste_Here!A$2:A$850, 0)), ""), ""), "")</f>
        <v/>
      </c>
      <c r="CO672" s="66"/>
      <c r="CP672" s="76"/>
      <c r="CQ672" s="66"/>
      <c r="CR672" s="76"/>
      <c r="CS672" s="66"/>
      <c r="CT672" s="76"/>
      <c r="CU672" s="66"/>
      <c r="CV672" s="76"/>
      <c r="CW672" s="66"/>
      <c r="CX672" s="76"/>
      <c r="CY672" s="66"/>
      <c r="CZ672" s="66"/>
      <c r="DA672" s="76" t="str">
        <f t="shared" si="86"/>
        <v/>
      </c>
      <c r="DB672" s="66"/>
      <c r="DC672" s="76" t="str">
        <f>IFERROR(IF(B672&lt;&gt;"", IF(AND(INDEX(Paste_Here!V$2:V$850, MATCH(B672, Paste_Here!A$2:A$850, 0))&lt;&gt;"", ISNUMBER(VALUE(INDEX(Paste_Here!V$2:V$850, MATCH(B672, Paste_Here!A$2:A$850, 0))))), INDEX(Paste_Here!V$2:V$850, MATCH(B672, Paste_Here!A$2:A$850, 0)), ""), ""), "")</f>
        <v/>
      </c>
      <c r="DD672" s="66"/>
      <c r="DE672" s="76" t="str">
        <f>IFERROR(IF(B672&lt;&gt;"", IF(ISNUMBER(SEARCH("highrisk", LOWER(INDEX(Paste_Here!W$2:W$850, MATCH(B672, Paste_Here!A$2:A$850, 0))))), "High Risk", IF(ISNUMBER(SEARCH("lowrisk", LOWER(INDEX(Paste_Here!W$2:W$850, MATCH(B672, Paste_Here!A$2:A$850, 0))))), "Low Risk", IF(ISNUMBER(SEARCH("somerisk", LOWER(INDEX(Paste_Here!W$2:W$850, MATCH(B672, Paste_Here!A$2:A$850, 0))))), "Some Risk", ""))), ""), "")</f>
        <v/>
      </c>
      <c r="DF672" s="66"/>
      <c r="DG672" s="76" t="str">
        <f>IFERROR(IF(B672&lt;&gt;"", IF(AND(INDEX(Paste_Here!S$2:S$850, MATCH(B672, Paste_Here!A$2:A$850, 0))&lt;&gt;"", ISNUMBER(VALUE(INDEX(Paste_Here!S$2:S$850, MATCH(B672, Paste_Here!A$2:A$850, 0))))), INDEX(Paste_Here!S$2:S$850, MATCH(B672, Paste_Here!A$2:A$850, 0)), ""), ""), "")</f>
        <v/>
      </c>
      <c r="DH672" s="66"/>
      <c r="DI672" s="76" t="str">
        <f>IFERROR(IF(B672&lt;&gt;"", IF(ISNUMBER(SEARCH("highrisk", LOWER(INDEX(Paste_Here!T$2:T$850, MATCH(B672, Paste_Here!A$2:A$850, 0))))), "High Risk", IF(ISNUMBER(SEARCH("lowrisk", LOWER(INDEX(Paste_Here!T$2:T$850, MATCH(B672, Paste_Here!A$2:A$850, 0))))), "Low Risk", IF(ISNUMBER(SEARCH("somerisk", LOWER(INDEX(Paste_Here!T$2:T$850, MATCH(B672, Paste_Here!A$2:A$850, 0))))), "Some Risk", ""))), ""), "")</f>
        <v/>
      </c>
      <c r="DJ672" s="66"/>
      <c r="DK672" s="76" t="str">
        <f>IFERROR(IF(B672&lt;&gt;"", IF(AND(INDEX(Paste_Here!AD$2:AD$850, MATCH(B672, Paste_Here!A$2:A$850, 0))&lt;&gt;"", ISNUMBER(VALUE(INDEX(Paste_Here!AD$2:AD$850, MATCH(B672, Paste_Here!A$2:A$850, 0))))), INDEX(Paste_Here!AD$2:AD$850, MATCH(B672, Paste_Here!A$2:A$850, 0)), ""), ""), "")</f>
        <v/>
      </c>
      <c r="DL672" s="66"/>
      <c r="DM672" s="76" t="str">
        <f>IFERROR(IF(B672&lt;&gt;"", IF(LOWER(INDEX(Paste_Here!AE$2:AE$850, MATCH(B672, Paste_Here!A$2:A$850, 0)))="approaching expectations", "Approaching", IF(LOWER(INDEX(Paste_Here!AE$2:AE$850, MATCH(B672, Paste_Here!A$2:A$850, 0)))="met expectations", "Met", IF(LOWER(INDEX(Paste_Here!AE$2:AE$850, MATCH(B672, Paste_Here!A$2:A$850, 0)))="exceeded expectations", "Exceeded", IF(LOWER(INDEX(Paste_Here!AE$2:AE$850, MATCH(B672, Paste_Here!A$2:A$850, 0)))="below expectations", "Below", "")))), ""), "")</f>
        <v/>
      </c>
      <c r="DN672" s="66"/>
      <c r="DO672" s="76"/>
      <c r="DP672" s="66"/>
      <c r="DQ672" s="76"/>
      <c r="DR672" s="66"/>
      <c r="DS672" s="76"/>
      <c r="DT672" s="66"/>
      <c r="DU672" s="76"/>
      <c r="DV672" s="66"/>
      <c r="DW672" s="66"/>
      <c r="DX672" s="76" t="str">
        <f t="shared" si="87"/>
        <v/>
      </c>
      <c r="DY672" s="66"/>
      <c r="DZ672" s="76"/>
      <c r="EA672" s="66"/>
      <c r="EB672" s="76"/>
      <c r="EC672" s="66"/>
      <c r="ED672" s="76" t="str">
        <f>IFERROR(IF(B672&lt;&gt;"", IF(AND(INDEX(Paste_Here!AF$2:AF$850, MATCH(B672, Paste_Here!A$2:A$850, 0))&lt;&gt;"", ISNUMBER(VALUE(INDEX(Paste_Here!AF$2:AF$850, MATCH(B672, Paste_Here!A$2:A$850, 0))))), INDEX(Paste_Here!AF$2:AF$850, MATCH(B672, Paste_Here!A$2:A$850, 0)), ""), ""), "")</f>
        <v/>
      </c>
      <c r="EE672" s="66"/>
      <c r="EF672" s="76"/>
      <c r="EG672" s="66"/>
      <c r="EH672" s="76"/>
      <c r="EI672" s="66"/>
      <c r="EJ672" s="76" t="str">
        <f>IFERROR(IF(B672&lt;&gt;"", IF(AND(INDEX(Paste_Here!AG$2:AG$850, MATCH(B672, Paste_Here!A$2:A$850, 0))&lt;&gt;"", ISNUMBER(VALUE(INDEX(Paste_Here!AG$2:AG$850, MATCH(B672, Paste_Here!A$2:A$850, 0))))), INDEX(Paste_Here!AG$2:AG$850, MATCH(B672, Paste_Here!A$2:A$850, 0)), ""), ""), "")</f>
        <v/>
      </c>
      <c r="EK672" s="66"/>
      <c r="EL672" s="76"/>
      <c r="EM672" s="66"/>
      <c r="EN672" s="76"/>
      <c r="EO672" s="66"/>
      <c r="EP672" s="76"/>
      <c r="EQ672" s="66"/>
      <c r="ER672" s="76"/>
      <c r="ES672" s="66"/>
      <c r="ET672" s="66"/>
      <c r="EU672" s="76"/>
      <c r="EV672" s="66"/>
      <c r="EW672" s="76"/>
      <c r="EX672" s="66"/>
      <c r="EY672" s="76"/>
      <c r="EZ672" s="66"/>
      <c r="FA672" s="76"/>
      <c r="FB672" s="66"/>
      <c r="FC672" s="76"/>
      <c r="FD672" s="66"/>
      <c r="FE672" s="76"/>
      <c r="FF672" s="66"/>
      <c r="FG672" s="76"/>
      <c r="FH672" s="66"/>
      <c r="FI672" s="76"/>
      <c r="FJ672" s="66"/>
      <c r="FK672" s="76"/>
      <c r="FL672" s="66"/>
      <c r="FM672" s="76"/>
      <c r="FN672" s="66"/>
      <c r="FO672" s="76"/>
      <c r="FP672" s="66"/>
      <c r="FQ672" s="76"/>
      <c r="FR672" s="66"/>
      <c r="FS672" s="76"/>
      <c r="FT672" s="66"/>
      <c r="FU672" s="76"/>
      <c r="FV672" s="66"/>
      <c r="FW672" s="76"/>
      <c r="FX672" s="66"/>
      <c r="FY672" s="76"/>
      <c r="FZ672" s="66"/>
      <c r="GA672" s="76"/>
      <c r="GB672" s="66"/>
      <c r="GC672" s="76"/>
      <c r="GD672" s="66"/>
      <c r="GE672" s="76"/>
      <c r="GF672" s="66"/>
      <c r="GG672" s="76"/>
      <c r="GH672" s="66"/>
      <c r="GI672" s="76"/>
      <c r="GJ672" s="66"/>
      <c r="GK672" s="76"/>
      <c r="GL672" s="66"/>
      <c r="GM672" s="76"/>
      <c r="GN672" s="66"/>
      <c r="GO672" s="76"/>
      <c r="GP672" s="66"/>
      <c r="GQ672" s="76"/>
      <c r="GR672" s="66"/>
      <c r="GS672" s="76"/>
      <c r="GT672" s="66"/>
      <c r="GU672" s="76"/>
      <c r="GV672" s="66"/>
      <c r="GW672" s="76"/>
      <c r="GX672" s="66"/>
      <c r="GY672" s="76"/>
      <c r="GZ672" s="66"/>
      <c r="HA672" s="76"/>
      <c r="HB672" s="66"/>
      <c r="HC672" s="76"/>
      <c r="HD672" s="66"/>
      <c r="HE672" s="76"/>
      <c r="HF672" s="66"/>
      <c r="HG672" s="76"/>
      <c r="HH672" s="66"/>
      <c r="HI672" s="76"/>
      <c r="HJ672" s="66"/>
      <c r="HK672" s="76"/>
      <c r="HL672" s="66"/>
      <c r="HM672" s="76"/>
      <c r="HN672" s="66"/>
      <c r="HO672" s="76"/>
      <c r="HP672" s="66"/>
      <c r="HQ672" s="76"/>
      <c r="HR672" s="66"/>
      <c r="HS672" s="76"/>
      <c r="HT672" s="66"/>
      <c r="HU672" s="76"/>
      <c r="HV672" s="66"/>
      <c r="HW672" s="76"/>
      <c r="HX672" s="66"/>
      <c r="HY672" s="76"/>
      <c r="HZ672" s="66"/>
      <c r="IA672" s="76"/>
      <c r="IB672" s="66"/>
      <c r="IC672" s="76"/>
      <c r="ID672" s="66"/>
      <c r="IE672" s="76"/>
      <c r="IF672" s="66"/>
      <c r="IG672" s="76"/>
      <c r="IH672" s="66"/>
      <c r="II672" s="76"/>
      <c r="IJ672" s="66"/>
      <c r="IK672" s="76"/>
      <c r="IL672" s="66"/>
      <c r="IM672" s="76"/>
      <c r="IN672" s="66"/>
      <c r="IO672" s="76"/>
      <c r="IP672" s="66"/>
      <c r="IQ672" s="76"/>
      <c r="IR672" s="66"/>
      <c r="IS672" s="76"/>
      <c r="IT672" s="66"/>
      <c r="IU672" s="76"/>
      <c r="IV672" s="66"/>
      <c r="IW672" s="76"/>
      <c r="IX672" s="66"/>
      <c r="IY672" s="76"/>
      <c r="IZ672" s="66"/>
      <c r="JA672" s="76"/>
      <c r="JB672" s="66"/>
      <c r="JC672" s="76"/>
      <c r="JD672" s="66"/>
      <c r="JE672" s="76"/>
      <c r="JF672" s="66"/>
      <c r="JG672" s="76"/>
      <c r="JH672" s="66"/>
      <c r="JI672" s="76"/>
      <c r="JJ672" s="66"/>
      <c r="JK672" s="76"/>
      <c r="JL672" s="66"/>
      <c r="JM672" s="76"/>
      <c r="JN672" s="66"/>
      <c r="JO672" s="76"/>
      <c r="JP672" s="66"/>
      <c r="JQ672" s="76"/>
      <c r="JR672" s="66"/>
      <c r="JS672" s="76"/>
      <c r="JT672" s="66"/>
      <c r="JU672" s="76"/>
      <c r="JV672" s="66"/>
      <c r="JW672" s="76"/>
      <c r="JX672" s="66"/>
      <c r="JY672" s="76"/>
      <c r="JZ672" s="66"/>
      <c r="KA672" s="76"/>
      <c r="KB672" s="66"/>
      <c r="KC672" s="76"/>
      <c r="KD672" s="66"/>
      <c r="KE672" s="76"/>
      <c r="KF672" s="66"/>
      <c r="KG672" s="76"/>
      <c r="KH672" s="66"/>
      <c r="KI672" s="76"/>
      <c r="KJ672" s="66"/>
      <c r="KK672" s="76"/>
      <c r="KL672" s="66"/>
      <c r="KM672" s="76"/>
      <c r="KN672" s="66"/>
      <c r="KO672" s="76"/>
      <c r="KP672" s="66"/>
      <c r="KQ672" s="76"/>
      <c r="KR672" s="66"/>
      <c r="KS672" s="76"/>
      <c r="KT672" s="66"/>
      <c r="KU672" s="76"/>
      <c r="KV672" s="66"/>
      <c r="KW672" s="76"/>
      <c r="KX672" s="66"/>
      <c r="KY672" s="76"/>
      <c r="KZ672" s="66"/>
      <c r="LA672" s="76"/>
      <c r="LB672" s="66"/>
      <c r="LC672" s="76"/>
      <c r="LD672" s="66"/>
      <c r="LE672" s="76"/>
      <c r="LF672" s="66"/>
      <c r="LG672" s="76"/>
      <c r="LH672" s="66"/>
      <c r="LI672" s="76"/>
      <c r="LJ672" s="66"/>
      <c r="LK672" s="76"/>
      <c r="LL672" s="66"/>
      <c r="LM672" s="76"/>
      <c r="LN672" s="66"/>
      <c r="LO672" s="76"/>
      <c r="LP672" s="66"/>
      <c r="LQ672" s="76"/>
      <c r="LR672" s="66"/>
      <c r="LS672" s="76"/>
      <c r="LT672" s="66"/>
      <c r="LU672" s="76"/>
      <c r="LV672" s="66"/>
      <c r="LW672" s="76"/>
      <c r="LX672" s="66"/>
      <c r="LY672" s="76"/>
      <c r="LZ672" s="66"/>
      <c r="MA672" s="76"/>
      <c r="MB672" s="66"/>
      <c r="MC672" s="76"/>
      <c r="MD672" s="66"/>
      <c r="MG672" s="1" t="str" cm="1">
        <f t="array" ref="MG672">IFERROR(INDEX(Paste_Here!$B$2:$B$850, MATCH(0, COUNTIF(MG$4:MG671, Paste_Here!$B$2:$B$850) + IF(Paste_Here!$B$2:$B$850="", 1, 0), 0)), "")</f>
        <v/>
      </c>
      <c r="MH672" s="1" t="str">
        <f>IF(MG672&lt;&gt;"", INDEX(Paste_Here!$A$2:$A$850, MATCH(MG672, Paste_Here!$B$2:$B$850, 0)), "")</f>
        <v/>
      </c>
      <c r="MI672" s="1" t="str">
        <f t="shared" si="88"/>
        <v/>
      </c>
      <c r="MJ672" s="1" t="str" cm="1">
        <f t="array" ref="MJ672">IFERROR(INDEX($MI$5:$MI$850, MATCH(SMALL(IF($MI$5:$MI$850&lt;&gt;"", COUNTIF($MI$5:$MI$850, "&lt;"&amp;$MI$5:$MI$850)+1), ROW()-ROW($MJ$5)+1), COUNTIF($MI$5:$MI$850, "&lt;"&amp;$MI$5:$MI$850)+1, 0)), "")</f>
        <v/>
      </c>
    </row>
    <row r="673" spans="1:348">
      <c r="A673" s="66"/>
      <c r="B673" s="76" t="str">
        <f t="shared" si="81"/>
        <v/>
      </c>
      <c r="C673" s="66"/>
      <c r="D673" s="76" t="str">
        <f>IFERROR(IF(B673&lt;&gt;"", IF(AND(INDEX(Paste_Here!B$2:B$850, MATCH(B673, Paste_Here!A$2:A$850, 0))&lt;&gt;"", ISNUMBER(VALUE(INDEX(Paste_Here!B$2:B$850, MATCH(B673, Paste_Here!A$2:A$850, 0))))), INDEX(Paste_Here!B$2:B$850, MATCH(B673, Paste_Here!A$2:A$850, 0)), ""), ""), "")</f>
        <v/>
      </c>
      <c r="E673" s="66"/>
      <c r="F673" s="76" t="str">
        <f>IFERROR(IF(B673&lt;&gt;"", IF(ISTEXT(INDEX(Paste_Here!K$2:K$850, MATCH(B673, Paste_Here!A$2:A$850, 0))), INDEX(Paste_Here!K$2:K$850, MATCH(B673, Paste_Here!A$2:A$850, 0)), ""), ""), "")</f>
        <v/>
      </c>
      <c r="G673" s="66"/>
      <c r="H673" s="76" t="str">
        <f>IFERROR(IF(B673&lt;&gt;"", IF(ISTEXT(INDEX(Paste_Here!C$2:C$850, MATCH(B673, Paste_Here!A$2:A$850, 0))), INDEX(Paste_Here!C$2:C$850, MATCH(B673, Paste_Here!A$2:A$850, 0)), ""), ""), "")</f>
        <v/>
      </c>
      <c r="I673" s="66"/>
      <c r="J673" s="76" t="str">
        <f>IFERROR(IF(B673&lt;&gt;"", IF(ISNUMBER(SEARCH("s", LOWER(INDEX(Paste_Here!M$2:M$850, MATCH(B673, Paste_Here!A$2:A$850, 0))))), "Yes", IF(INDEX(Paste_Here!M$2:M$850, MATCH(B673, Paste_Here!A$2:A$850, 0))&lt;&gt;"", "No", "")), ""), "")</f>
        <v/>
      </c>
      <c r="K673" s="66"/>
      <c r="L673" s="76" t="str">
        <f>IFERROR(IF(B673&lt;&gt;"", IF(ISNUMBER(SEARCH("yes", LOWER(INDEX(Paste_Here!E$2:E$850, MATCH(B673, Paste_Here!A$2:A$850, 0))))), "Yes", IF(ISNUMBER(SEARCH("no", LOWER(INDEX(Paste_Here!E$2:E$850, MATCH(B673, Paste_Here!A$2:A$850, 0))))), "No", "")), ""), "")</f>
        <v/>
      </c>
      <c r="M673" s="66"/>
      <c r="N673" s="76" t="str">
        <f>IFERROR(IF(B673&lt;&gt;"", IF(ISNUMBER(SEARCH("yes", LOWER(INDEX(Paste_Here!F$2:F$850, MATCH(B673, Paste_Here!A$2:A$850, 0))))), "Yes", IF(ISNUMBER(SEARCH("no", LOWER(INDEX(Paste_Here!F$2:F$850, MATCH(B673, Paste_Here!A$2:A$850, 0))))), "No", "")), ""), "")</f>
        <v/>
      </c>
      <c r="O673" s="66"/>
      <c r="P673" s="76" t="str">
        <f>IFERROR(IF(B673&lt;&gt;"", IF(ISNUMBER(SEARCH("yes", LOWER(INDEX(Paste_Here!L$2:L$850, MATCH(B673, Paste_Here!A$2:A$850, 0))))), "Yes", IF(ISNUMBER(SEARCH("no", LOWER(INDEX(Paste_Here!L$2:L$850, MATCH(B673, Paste_Here!A$2:A$850, 0))))), "No", "")), ""), "")</f>
        <v/>
      </c>
      <c r="Q673" s="66"/>
      <c r="R673" s="76" t="str">
        <f>IFERROR(IF(B673&lt;&gt;"", IF(ISNUMBER(SEARCH("transitional 2", LOWER(INDEX(Paste_Here!D$2:D$850, MATCH(B673, Paste_Here!A$2:A$850, 0))))), "T2", IF(ISNUMBER(SEARCH("transitional 1", LOWER(INDEX(Paste_Here!D$2:D$850, MATCH(B673, Paste_Here!A$2:A$850, 0))))), "T1", IF(ISNUMBER(SEARCH("waived ell services", LOWER(INDEX(Paste_Here!D$2:D$850, MATCH(B673, Paste_Here!A$2:A$850, 0))))), "W", IF(ISNUMBER(SEARCH("english language learner", LOWER(INDEX(Paste_Here!D$2:D$850, MATCH(B673, Paste_Here!A$2:A$850, 0))))), "L", "")))), ""), "")</f>
        <v/>
      </c>
      <c r="S673" s="66"/>
      <c r="T673" s="76" t="str">
        <f>IFERROR(IF(B673&lt;&gt;"", IF(ISNUMBER(SEARCH("yes", LOWER(INDEX(Paste_Here!I$2:I$850, MATCH(B673, Paste_Here!A$2:A$850, 0))))), "Yes", IF(ISNUMBER(SEARCH("no", LOWER(INDEX(Paste_Here!I$2:I$850, MATCH(B673, Paste_Here!A$2:A$850, 0))))), "No", "")), ""), "")</f>
        <v/>
      </c>
      <c r="U673" s="66"/>
      <c r="V673" s="76" t="str">
        <f>IFERROR(IF(B673&lt;&gt;"", IF(ISTEXT(INDEX(Paste_Here!J$2:J$850, MATCH(B673, Paste_Here!A$2:A$850, 0))), VALUE(INDEX(Paste_Here!J$2:J$850, MATCH(B673, Paste_Here!A$2:A$850, 0))), ""), ""), "")</f>
        <v/>
      </c>
      <c r="W673" s="66"/>
      <c r="X673" s="66"/>
      <c r="Y673" s="76" t="str">
        <f t="shared" si="82"/>
        <v/>
      </c>
      <c r="Z673" s="66"/>
      <c r="AA673" s="76" t="str">
        <f>IFERROR(IF(B673&lt;&gt;"", IF(AND(INDEX(Paste_Here!AI$2:AI$850, MATCH(B673, Paste_Here!A$2:A$850, 0))&lt;&gt;"", ISNUMBER(VALUE(INDEX(Paste_Here!AI$2:AI$850, MATCH(B673, Paste_Here!A$2:A$850, 0))))), INDEX(Paste_Here!AI$2:AI$850, MATCH(B673, Paste_Here!A$2:A$850, 0)), ""), ""), "")</f>
        <v/>
      </c>
      <c r="AB673" s="66"/>
      <c r="AC673" s="76" t="str">
        <f>IFERROR(IF(B673&lt;&gt;"", IF(AND(INDEX(Paste_Here!AJ$2:AJ$850, MATCH(B673, Paste_Here!A$2:A$850, 0))&lt;&gt;"", ISNUMBER(VALUE(INDEX(Paste_Here!AJ$2:AJ$850, MATCH(B673, Paste_Here!A$2:A$850, 0))))), INDEX(Paste_Here!AJ$2:AJ$850, MATCH(B673, Paste_Here!A$2:A$850, 0)), ""), ""), "")</f>
        <v/>
      </c>
      <c r="AD673" s="66"/>
      <c r="AE673" s="76" t="str">
        <f>IFERROR(IF(B673&lt;&gt;"", IF(AND(INDEX(Paste_Here!AK$2:AK$850, MATCH(B673, Paste_Here!A$2:A$850, 0))&lt;&gt;"", ISNUMBER(VALUE(INDEX(Paste_Here!AK$2:AK$850, MATCH(B673, Paste_Here!A$2:A$850, 0))))), INDEX(Paste_Here!AK$2:AK$850, MATCH(B673, Paste_Here!A$2:A$850, 0)), ""), ""), "")</f>
        <v/>
      </c>
      <c r="AF673" s="66"/>
      <c r="AG673" s="76" t="str">
        <f>IFERROR(IF(B673&lt;&gt;"", IF(AND(INDEX(Paste_Here!AL$2:AL$850, MATCH(B673, Paste_Here!A$2:A$850, 0))&lt;&gt;"", ISNUMBER(VALUE(INDEX(Paste_Here!AL$2:AL$850, MATCH(B673, Paste_Here!A$2:A$850, 0))))), INDEX(Paste_Here!AL$2:AL$850, MATCH(B673, Paste_Here!A$2:A$850, 0)), ""), ""), "")</f>
        <v/>
      </c>
      <c r="AH673" s="66"/>
      <c r="AI673" s="76" t="str">
        <f>IFERROR(IF(B673&lt;&gt;"", IF(AND(INDEX(Paste_Here!AH$2:AH$850, MATCH(B673, Paste_Here!A$2:A$850, 0))&lt;&gt;"", ISNUMBER(VALUE(INDEX(Paste_Here!AH$2:AH$850, MATCH(B673, Paste_Here!A$2:A$850, 0))))), IF(VALUE(INDEX(Paste_Here!AH$2:AH$850, MATCH(B673, Paste_Here!A$2:A$850, 0)))=0, "", INDEX(Paste_Here!AH$2:AH$850, MATCH(B673, Paste_Here!A$2:A$850, 0))), ""), ""), "")</f>
        <v/>
      </c>
      <c r="AJ673" s="66"/>
      <c r="AK673" s="76" t="str">
        <f>IFERROR(IF(B673&lt;&gt;"", IF(AND(INDEX(Paste_Here!N$2:N$850, MATCH(B673, Paste_Here!A$2:A$850, 0))&lt;&gt;"", ISNUMBER(VALUE(INDEX(Paste_Here!N$2:N$850, MATCH(B673, Paste_Here!A$2:A$850, 0))))), INDEX(Paste_Here!N$2:N$850, MATCH(B673, Paste_Here!A$2:A$850, 0)), ""), ""), "")</f>
        <v/>
      </c>
      <c r="AL673" s="66"/>
      <c r="AM673" s="76" t="str">
        <f>IFERROR(IF(B673&lt;&gt;"", IF(AND(INDEX(Paste_Here!O$2:O$850, MATCH(B673, Paste_Here!A$2:A$850, 0))&lt;&gt;"", ISNUMBER(VALUE(INDEX(Paste_Here!O$2:O$850, MATCH(B673, Paste_Here!A$2:A$850, 0))))), INDEX(Paste_Here!O$2:O$850, MATCH(B673, Paste_Here!A$2:A$850, 0)), ""), ""), "")</f>
        <v/>
      </c>
      <c r="AN673" s="66"/>
      <c r="AO673" s="76"/>
      <c r="AP673" s="66"/>
      <c r="AQ673" s="76"/>
      <c r="AR673" s="66"/>
      <c r="AS673" s="76"/>
      <c r="AT673" s="66"/>
      <c r="AU673" s="66"/>
      <c r="AV673" s="76" t="str">
        <f t="shared" si="83"/>
        <v/>
      </c>
      <c r="AW673" s="66"/>
      <c r="AX673" s="76" t="str">
        <f>IFERROR(IF(B673&lt;&gt;"", IF(ISNUMBER(SEARCH("Revealed-Potential (Primary Focus)", LOWER(INDEX(Paste_Here!Z$2:Z$850, MATCH(B673, Paste_Here!A$2:A$850, 0))))), "Rev-Potential: Prim", IF(ISNUMBER(SEARCH("Revealed-Potential (Secondary Focus)", LOWER(INDEX(Paste_Here!Z$2:Z$850, MATCH(B673, Paste_Here!A$2:A$850, 0))))), "Rev-Potential: Sec", IF(ISNUMBER(SEARCH("Monitoring", LOWER(INDEX(Paste_Here!Z$2:Z$850, MATCH(B673, Paste_Here!A$2:A$850, 0))))), "Monitoring", IF(ISNUMBER(SEARCH("At-Promise (Secondary Focus)", LOWER(INDEX(Paste_Here!Z$2:Z$850, MATCH(B673, Paste_Here!A$2:A$850, 0))))), "At-Promise: Sec", IF(ISNUMBER(SEARCH("At-Promise (Primary Focus)", LOWER(INDEX(Paste_Here!Z$2:Z$850, MATCH(B673, Paste_Here!A$2:A$850, 0))))), "At-Promise: Prim", ""))))), ""), "")</f>
        <v/>
      </c>
      <c r="AY673" s="66"/>
      <c r="AZ673" s="76"/>
      <c r="BA673" s="66"/>
      <c r="BB673" s="76"/>
      <c r="BC673" s="66"/>
      <c r="BD673" s="76"/>
      <c r="BE673" s="66"/>
      <c r="BF673" s="76"/>
      <c r="BG673" s="66"/>
      <c r="BH673" s="76"/>
      <c r="BI673" s="66"/>
      <c r="BJ673" s="66"/>
      <c r="BK673" s="76" t="str">
        <f t="shared" si="84"/>
        <v/>
      </c>
      <c r="BL673" s="66"/>
      <c r="BM673" s="76" t="str">
        <f>IFERROR(IF(B673&lt;&gt;"", IF(AND(ISNUMBER(VALUE(SUBSTITUTE(SUBSTITUTE(Paste_Here!R673, "br", "-"), "L", ""))), VALUE(SUBSTITUTE(SUBSTITUTE(Paste_Here!R673, "br", "-"), "L", "")) &gt;= 1095), "Yes", IF(AND(ISNUMBER(VALUE(SUBSTITUTE(SUBSTITUTE(Paste_Here!R673, "br", "-"), "L", ""))), VALUE(SUBSTITUTE(SUBSTITUTE(Paste_Here!R673, "br", "-"), "L", "")) &lt;= 1094), "No", "")), ""), "")</f>
        <v/>
      </c>
      <c r="BN673" s="66"/>
      <c r="BO673" s="76" t="str">
        <f>IFERROR(IF(B673&lt;&gt;"", IF(COUNTIF(INDEX(Paste_Here!Y$2:AB$850, MATCH(B673, Paste_Here!A$2:A$850, 0), 0), "yes") &gt; 0, "Yes", IF(COUNTIF(INDEX(Paste_Here!Y$2:AB$850, MATCH(B673, Paste_Here!A$2:A$850, 0), 0), "no") &gt; 0, "No", "")), ""), "")</f>
        <v/>
      </c>
      <c r="BP673" s="66"/>
      <c r="BQ673" s="76" t="str">
        <f>IFERROR(IF(B673&lt;&gt;"", IF(AND(ISNUMBER(VALUE(SUBSTITUTE(SUBSTITUTE(Paste_Here!U673, "em", "-"), "q", ""))), VALUE(SUBSTITUTE(SUBSTITUTE(Paste_Here!U673, "em", "-"), "q", "")) &gt;= 910), "Yes", IF(AND(ISNUMBER(VALUE(SUBSTITUTE(SUBSTITUTE(Paste_Here!U673, "em", "-"), "q", ""))), VALUE(SUBSTITUTE(SUBSTITUTE(Paste_Here!U673, "em", "-"), "q", "")) &lt;= 909), "No", "")), ""), "")</f>
        <v/>
      </c>
      <c r="BR673" s="66"/>
      <c r="BS673" s="76" t="str">
        <f>IFERROR(IF(B673&lt;&gt;"", IF(AND(INDEX(Paste_Here!X$2:X$850, MATCH(B673, Paste_Here!A$2:A$850, 0))&lt;&gt;"", ISNUMBER(VALUE(INDEX(Paste_Here!X$2:X$850, MATCH(B673, Paste_Here!A$2:A$850, 0))))), INDEX(Paste_Here!X$2:X$850, MATCH(B673, Paste_Here!A$2:A$850, 0)), ""), ""), "")</f>
        <v/>
      </c>
      <c r="BT673" s="66"/>
      <c r="BU673" s="76" t="str">
        <f>IFERROR(IF(B673&lt;&gt;"", IF(ISNUMBER(VALUE(INDEX(Paste_Here!G$2:G$850, MATCH(B673, Paste_Here!A$2:A$850, 0)))), IF(VALUE(INDEX(Paste_Here!G$2:G$850, MATCH(B673, Paste_Here!A$2:A$850, 0)))=0, "No", IF(AND(VALUE(INDEX(Paste_Here!G$2:G$850, MATCH(B673, Paste_Here!A$2:A$850, 0)))&gt;=1, VALUE(INDEX(Paste_Here!G$2:G$850, MATCH(B673, Paste_Here!A$2:A$850, 0)))&lt;=4), VALUE(INDEX(Paste_Here!G$2:G$850, MATCH(B673, Paste_Here!A$2:A$850, 0))), "")), ""), ""), "")</f>
        <v/>
      </c>
      <c r="BV673" s="66"/>
      <c r="BW673" s="76" t="str">
        <f>IFERROR(IF(B673&lt;&gt;"", IF(ISNUMBER(VALUE(INDEX(Paste_Here!H$2:H$850, MATCH(B673, Paste_Here!A$2:A$850, 0)))), IF(VALUE(INDEX(Paste_Here!H$2:H$850, MATCH(B673, Paste_Here!A$2:A$850, 0)))=0, "No", IF(AND(VALUE(INDEX(Paste_Here!H$2:H$850, MATCH(B673, Paste_Here!A$2:A$850, 0)))&gt;=1, VALUE(INDEX(Paste_Here!H$2:H$850, MATCH(B673, Paste_Here!A$2:A$850, 0)))&lt;=4), VALUE(INDEX(Paste_Here!H$2:H$850, MATCH(B673, Paste_Here!A$2:A$850, 0))), "")), ""), ""), "")</f>
        <v/>
      </c>
      <c r="BX673" s="66"/>
      <c r="BY673" s="76"/>
      <c r="BZ673" s="66"/>
      <c r="CA673" s="76"/>
      <c r="CB673" s="66"/>
      <c r="CC673" s="66"/>
      <c r="CD673" s="76" t="str">
        <f t="shared" si="85"/>
        <v/>
      </c>
      <c r="CE673" s="66"/>
      <c r="CF673" s="76" t="str">
        <f>IFERROR(IF(B673&lt;&gt;"", IF(AND(INDEX(Paste_Here!P$2:P$850, MATCH(B673, Paste_Here!A$2:A$850, 0))&lt;&gt;"", ISNUMBER(VALUE(INDEX(Paste_Here!P$2:P$850, MATCH(B673, Paste_Here!A$2:A$850, 0))))), INDEX(Paste_Here!P$2:P$850, MATCH(B673, Paste_Here!A$2:A$850, 0)), ""), ""), "")</f>
        <v/>
      </c>
      <c r="CG673" s="66"/>
      <c r="CH673" s="76" t="str">
        <f>IFERROR(IF(B673&lt;&gt;"", IF(ISNUMBER(SEARCH("highrisk", LOWER(INDEX(Paste_Here!Q$2:Q$850, MATCH(B673, Paste_Here!A$2:A$850, 0))))), "High Risk", IF(ISNUMBER(SEARCH("lowrisk", LOWER(INDEX(Paste_Here!Q$2:Q$850, MATCH(B673, Paste_Here!A$2:A$850, 0))))), "Low Risk", IF(ISNUMBER(SEARCH("somerisk", LOWER(INDEX(Paste_Here!Q$2:Q$850, MATCH(B673, Paste_Here!A$2:A$850, 0))))), "Some Risk", ""))), ""), "")</f>
        <v/>
      </c>
      <c r="CI673" s="66"/>
      <c r="CJ673" s="76" t="str">
        <f>IFERROR(IF(B673&lt;&gt;"", IF(AND(INDEX(Paste_Here!AA$2:AA$850, MATCH(B673, Paste_Here!A$2:A$850, 0))&lt;&gt;"", ISNUMBER(VALUE(INDEX(Paste_Here!AA$2:AA$850, MATCH(B673, Paste_Here!A$2:A$850, 0))))), INDEX(Paste_Here!AA$2:AA$850, MATCH(B673, Paste_Here!A$2:A$850, 0)), ""), ""), "")</f>
        <v/>
      </c>
      <c r="CK673" s="66"/>
      <c r="CL673" s="76" t="str">
        <f>IFERROR(IF(B673&lt;&gt;"", IF(LOWER(INDEX(Paste_Here!AB$2:AB$850, MATCH(B673, Paste_Here!A$2:A$850, 0)))="approaching expectations", "Approaching", IF(LOWER(INDEX(Paste_Here!AB$2:AB$850, MATCH(B673, Paste_Here!A$2:A$850, 0)))="met expectations", "Met", IF(LOWER(INDEX(Paste_Here!AB$2:AB$850, MATCH(B673, Paste_Here!A$2:A$850, 0)))="exceeded expectations", "Exceeded", IF(LOWER(INDEX(Paste_Here!AB$2:AB$850, MATCH(B673, Paste_Here!A$2:A$850, 0)))="below expectations", "Below", "")))), ""), "")</f>
        <v/>
      </c>
      <c r="CM673" s="66"/>
      <c r="CN673" s="76" t="str">
        <f>IFERROR(IF(B673&lt;&gt;"", IF(AND(INDEX(Paste_Here!AC$2:AC$850, MATCH(B673, Paste_Here!A$2:A$850, 0))&lt;&gt;"", ISNUMBER(VALUE(INDEX(Paste_Here!AC$2:AC$850, MATCH(B673, Paste_Here!A$2:A$850, 0))))), INDEX(Paste_Here!AC$2:AC$850, MATCH(B673, Paste_Here!A$2:A$850, 0)), ""), ""), "")</f>
        <v/>
      </c>
      <c r="CO673" s="66"/>
      <c r="CP673" s="76"/>
      <c r="CQ673" s="66"/>
      <c r="CR673" s="76"/>
      <c r="CS673" s="66"/>
      <c r="CT673" s="76"/>
      <c r="CU673" s="66"/>
      <c r="CV673" s="76"/>
      <c r="CW673" s="66"/>
      <c r="CX673" s="76"/>
      <c r="CY673" s="66"/>
      <c r="CZ673" s="66"/>
      <c r="DA673" s="76" t="str">
        <f t="shared" si="86"/>
        <v/>
      </c>
      <c r="DB673" s="66"/>
      <c r="DC673" s="76" t="str">
        <f>IFERROR(IF(B673&lt;&gt;"", IF(AND(INDEX(Paste_Here!V$2:V$850, MATCH(B673, Paste_Here!A$2:A$850, 0))&lt;&gt;"", ISNUMBER(VALUE(INDEX(Paste_Here!V$2:V$850, MATCH(B673, Paste_Here!A$2:A$850, 0))))), INDEX(Paste_Here!V$2:V$850, MATCH(B673, Paste_Here!A$2:A$850, 0)), ""), ""), "")</f>
        <v/>
      </c>
      <c r="DD673" s="66"/>
      <c r="DE673" s="76" t="str">
        <f>IFERROR(IF(B673&lt;&gt;"", IF(ISNUMBER(SEARCH("highrisk", LOWER(INDEX(Paste_Here!W$2:W$850, MATCH(B673, Paste_Here!A$2:A$850, 0))))), "High Risk", IF(ISNUMBER(SEARCH("lowrisk", LOWER(INDEX(Paste_Here!W$2:W$850, MATCH(B673, Paste_Here!A$2:A$850, 0))))), "Low Risk", IF(ISNUMBER(SEARCH("somerisk", LOWER(INDEX(Paste_Here!W$2:W$850, MATCH(B673, Paste_Here!A$2:A$850, 0))))), "Some Risk", ""))), ""), "")</f>
        <v/>
      </c>
      <c r="DF673" s="66"/>
      <c r="DG673" s="76" t="str">
        <f>IFERROR(IF(B673&lt;&gt;"", IF(AND(INDEX(Paste_Here!S$2:S$850, MATCH(B673, Paste_Here!A$2:A$850, 0))&lt;&gt;"", ISNUMBER(VALUE(INDEX(Paste_Here!S$2:S$850, MATCH(B673, Paste_Here!A$2:A$850, 0))))), INDEX(Paste_Here!S$2:S$850, MATCH(B673, Paste_Here!A$2:A$850, 0)), ""), ""), "")</f>
        <v/>
      </c>
      <c r="DH673" s="66"/>
      <c r="DI673" s="76" t="str">
        <f>IFERROR(IF(B673&lt;&gt;"", IF(ISNUMBER(SEARCH("highrisk", LOWER(INDEX(Paste_Here!T$2:T$850, MATCH(B673, Paste_Here!A$2:A$850, 0))))), "High Risk", IF(ISNUMBER(SEARCH("lowrisk", LOWER(INDEX(Paste_Here!T$2:T$850, MATCH(B673, Paste_Here!A$2:A$850, 0))))), "Low Risk", IF(ISNUMBER(SEARCH("somerisk", LOWER(INDEX(Paste_Here!T$2:T$850, MATCH(B673, Paste_Here!A$2:A$850, 0))))), "Some Risk", ""))), ""), "")</f>
        <v/>
      </c>
      <c r="DJ673" s="66"/>
      <c r="DK673" s="76" t="str">
        <f>IFERROR(IF(B673&lt;&gt;"", IF(AND(INDEX(Paste_Here!AD$2:AD$850, MATCH(B673, Paste_Here!A$2:A$850, 0))&lt;&gt;"", ISNUMBER(VALUE(INDEX(Paste_Here!AD$2:AD$850, MATCH(B673, Paste_Here!A$2:A$850, 0))))), INDEX(Paste_Here!AD$2:AD$850, MATCH(B673, Paste_Here!A$2:A$850, 0)), ""), ""), "")</f>
        <v/>
      </c>
      <c r="DL673" s="66"/>
      <c r="DM673" s="76" t="str">
        <f>IFERROR(IF(B673&lt;&gt;"", IF(LOWER(INDEX(Paste_Here!AE$2:AE$850, MATCH(B673, Paste_Here!A$2:A$850, 0)))="approaching expectations", "Approaching", IF(LOWER(INDEX(Paste_Here!AE$2:AE$850, MATCH(B673, Paste_Here!A$2:A$850, 0)))="met expectations", "Met", IF(LOWER(INDEX(Paste_Here!AE$2:AE$850, MATCH(B673, Paste_Here!A$2:A$850, 0)))="exceeded expectations", "Exceeded", IF(LOWER(INDEX(Paste_Here!AE$2:AE$850, MATCH(B673, Paste_Here!A$2:A$850, 0)))="below expectations", "Below", "")))), ""), "")</f>
        <v/>
      </c>
      <c r="DN673" s="66"/>
      <c r="DO673" s="76"/>
      <c r="DP673" s="66"/>
      <c r="DQ673" s="76"/>
      <c r="DR673" s="66"/>
      <c r="DS673" s="76"/>
      <c r="DT673" s="66"/>
      <c r="DU673" s="76"/>
      <c r="DV673" s="66"/>
      <c r="DW673" s="66"/>
      <c r="DX673" s="76" t="str">
        <f t="shared" si="87"/>
        <v/>
      </c>
      <c r="DY673" s="66"/>
      <c r="DZ673" s="76"/>
      <c r="EA673" s="66"/>
      <c r="EB673" s="76"/>
      <c r="EC673" s="66"/>
      <c r="ED673" s="76" t="str">
        <f>IFERROR(IF(B673&lt;&gt;"", IF(AND(INDEX(Paste_Here!AF$2:AF$850, MATCH(B673, Paste_Here!A$2:A$850, 0))&lt;&gt;"", ISNUMBER(VALUE(INDEX(Paste_Here!AF$2:AF$850, MATCH(B673, Paste_Here!A$2:A$850, 0))))), INDEX(Paste_Here!AF$2:AF$850, MATCH(B673, Paste_Here!A$2:A$850, 0)), ""), ""), "")</f>
        <v/>
      </c>
      <c r="EE673" s="66"/>
      <c r="EF673" s="76"/>
      <c r="EG673" s="66"/>
      <c r="EH673" s="76"/>
      <c r="EI673" s="66"/>
      <c r="EJ673" s="76" t="str">
        <f>IFERROR(IF(B673&lt;&gt;"", IF(AND(INDEX(Paste_Here!AG$2:AG$850, MATCH(B673, Paste_Here!A$2:A$850, 0))&lt;&gt;"", ISNUMBER(VALUE(INDEX(Paste_Here!AG$2:AG$850, MATCH(B673, Paste_Here!A$2:A$850, 0))))), INDEX(Paste_Here!AG$2:AG$850, MATCH(B673, Paste_Here!A$2:A$850, 0)), ""), ""), "")</f>
        <v/>
      </c>
      <c r="EK673" s="66"/>
      <c r="EL673" s="76"/>
      <c r="EM673" s="66"/>
      <c r="EN673" s="76"/>
      <c r="EO673" s="66"/>
      <c r="EP673" s="76"/>
      <c r="EQ673" s="66"/>
      <c r="ER673" s="76"/>
      <c r="ES673" s="66"/>
      <c r="ET673" s="66"/>
      <c r="EU673" s="76"/>
      <c r="EV673" s="66"/>
      <c r="EW673" s="76"/>
      <c r="EX673" s="66"/>
      <c r="EY673" s="76"/>
      <c r="EZ673" s="66"/>
      <c r="FA673" s="76"/>
      <c r="FB673" s="66"/>
      <c r="FC673" s="76"/>
      <c r="FD673" s="66"/>
      <c r="FE673" s="76"/>
      <c r="FF673" s="66"/>
      <c r="FG673" s="76"/>
      <c r="FH673" s="66"/>
      <c r="FI673" s="76"/>
      <c r="FJ673" s="66"/>
      <c r="FK673" s="76"/>
      <c r="FL673" s="66"/>
      <c r="FM673" s="76"/>
      <c r="FN673" s="66"/>
      <c r="FO673" s="76"/>
      <c r="FP673" s="66"/>
      <c r="FQ673" s="76"/>
      <c r="FR673" s="66"/>
      <c r="FS673" s="76"/>
      <c r="FT673" s="66"/>
      <c r="FU673" s="76"/>
      <c r="FV673" s="66"/>
      <c r="FW673" s="76"/>
      <c r="FX673" s="66"/>
      <c r="FY673" s="76"/>
      <c r="FZ673" s="66"/>
      <c r="GA673" s="76"/>
      <c r="GB673" s="66"/>
      <c r="GC673" s="76"/>
      <c r="GD673" s="66"/>
      <c r="GE673" s="76"/>
      <c r="GF673" s="66"/>
      <c r="GG673" s="76"/>
      <c r="GH673" s="66"/>
      <c r="GI673" s="76"/>
      <c r="GJ673" s="66"/>
      <c r="GK673" s="76"/>
      <c r="GL673" s="66"/>
      <c r="GM673" s="76"/>
      <c r="GN673" s="66"/>
      <c r="GO673" s="76"/>
      <c r="GP673" s="66"/>
      <c r="GQ673" s="76"/>
      <c r="GR673" s="66"/>
      <c r="GS673" s="76"/>
      <c r="GT673" s="66"/>
      <c r="GU673" s="76"/>
      <c r="GV673" s="66"/>
      <c r="GW673" s="76"/>
      <c r="GX673" s="66"/>
      <c r="GY673" s="76"/>
      <c r="GZ673" s="66"/>
      <c r="HA673" s="76"/>
      <c r="HB673" s="66"/>
      <c r="HC673" s="76"/>
      <c r="HD673" s="66"/>
      <c r="HE673" s="76"/>
      <c r="HF673" s="66"/>
      <c r="HG673" s="76"/>
      <c r="HH673" s="66"/>
      <c r="HI673" s="76"/>
      <c r="HJ673" s="66"/>
      <c r="HK673" s="76"/>
      <c r="HL673" s="66"/>
      <c r="HM673" s="76"/>
      <c r="HN673" s="66"/>
      <c r="HO673" s="76"/>
      <c r="HP673" s="66"/>
      <c r="HQ673" s="76"/>
      <c r="HR673" s="66"/>
      <c r="HS673" s="76"/>
      <c r="HT673" s="66"/>
      <c r="HU673" s="76"/>
      <c r="HV673" s="66"/>
      <c r="HW673" s="76"/>
      <c r="HX673" s="66"/>
      <c r="HY673" s="76"/>
      <c r="HZ673" s="66"/>
      <c r="IA673" s="76"/>
      <c r="IB673" s="66"/>
      <c r="IC673" s="76"/>
      <c r="ID673" s="66"/>
      <c r="IE673" s="76"/>
      <c r="IF673" s="66"/>
      <c r="IG673" s="76"/>
      <c r="IH673" s="66"/>
      <c r="II673" s="76"/>
      <c r="IJ673" s="66"/>
      <c r="IK673" s="76"/>
      <c r="IL673" s="66"/>
      <c r="IM673" s="76"/>
      <c r="IN673" s="66"/>
      <c r="IO673" s="76"/>
      <c r="IP673" s="66"/>
      <c r="IQ673" s="76"/>
      <c r="IR673" s="66"/>
      <c r="IS673" s="76"/>
      <c r="IT673" s="66"/>
      <c r="IU673" s="76"/>
      <c r="IV673" s="66"/>
      <c r="IW673" s="76"/>
      <c r="IX673" s="66"/>
      <c r="IY673" s="76"/>
      <c r="IZ673" s="66"/>
      <c r="JA673" s="76"/>
      <c r="JB673" s="66"/>
      <c r="JC673" s="76"/>
      <c r="JD673" s="66"/>
      <c r="JE673" s="76"/>
      <c r="JF673" s="66"/>
      <c r="JG673" s="76"/>
      <c r="JH673" s="66"/>
      <c r="JI673" s="76"/>
      <c r="JJ673" s="66"/>
      <c r="JK673" s="76"/>
      <c r="JL673" s="66"/>
      <c r="JM673" s="76"/>
      <c r="JN673" s="66"/>
      <c r="JO673" s="76"/>
      <c r="JP673" s="66"/>
      <c r="JQ673" s="76"/>
      <c r="JR673" s="66"/>
      <c r="JS673" s="76"/>
      <c r="JT673" s="66"/>
      <c r="JU673" s="76"/>
      <c r="JV673" s="66"/>
      <c r="JW673" s="76"/>
      <c r="JX673" s="66"/>
      <c r="JY673" s="76"/>
      <c r="JZ673" s="66"/>
      <c r="KA673" s="76"/>
      <c r="KB673" s="66"/>
      <c r="KC673" s="76"/>
      <c r="KD673" s="66"/>
      <c r="KE673" s="76"/>
      <c r="KF673" s="66"/>
      <c r="KG673" s="76"/>
      <c r="KH673" s="66"/>
      <c r="KI673" s="76"/>
      <c r="KJ673" s="66"/>
      <c r="KK673" s="76"/>
      <c r="KL673" s="66"/>
      <c r="KM673" s="76"/>
      <c r="KN673" s="66"/>
      <c r="KO673" s="76"/>
      <c r="KP673" s="66"/>
      <c r="KQ673" s="76"/>
      <c r="KR673" s="66"/>
      <c r="KS673" s="76"/>
      <c r="KT673" s="66"/>
      <c r="KU673" s="76"/>
      <c r="KV673" s="66"/>
      <c r="KW673" s="76"/>
      <c r="KX673" s="66"/>
      <c r="KY673" s="76"/>
      <c r="KZ673" s="66"/>
      <c r="LA673" s="76"/>
      <c r="LB673" s="66"/>
      <c r="LC673" s="76"/>
      <c r="LD673" s="66"/>
      <c r="LE673" s="76"/>
      <c r="LF673" s="66"/>
      <c r="LG673" s="76"/>
      <c r="LH673" s="66"/>
      <c r="LI673" s="76"/>
      <c r="LJ673" s="66"/>
      <c r="LK673" s="76"/>
      <c r="LL673" s="66"/>
      <c r="LM673" s="76"/>
      <c r="LN673" s="66"/>
      <c r="LO673" s="76"/>
      <c r="LP673" s="66"/>
      <c r="LQ673" s="76"/>
      <c r="LR673" s="66"/>
      <c r="LS673" s="76"/>
      <c r="LT673" s="66"/>
      <c r="LU673" s="76"/>
      <c r="LV673" s="66"/>
      <c r="LW673" s="76"/>
      <c r="LX673" s="66"/>
      <c r="LY673" s="76"/>
      <c r="LZ673" s="66"/>
      <c r="MA673" s="76"/>
      <c r="MB673" s="66"/>
      <c r="MC673" s="76"/>
      <c r="MD673" s="66"/>
      <c r="MG673" s="1" t="str" cm="1">
        <f t="array" ref="MG673">IFERROR(INDEX(Paste_Here!$B$2:$B$850, MATCH(0, COUNTIF(MG$4:MG672, Paste_Here!$B$2:$B$850) + IF(Paste_Here!$B$2:$B$850="", 1, 0), 0)), "")</f>
        <v/>
      </c>
      <c r="MH673" s="1" t="str">
        <f>IF(MG673&lt;&gt;"", INDEX(Paste_Here!$A$2:$A$850, MATCH(MG673, Paste_Here!$B$2:$B$850, 0)), "")</f>
        <v/>
      </c>
      <c r="MI673" s="1" t="str">
        <f t="shared" si="88"/>
        <v/>
      </c>
      <c r="MJ673" s="1" t="str" cm="1">
        <f t="array" ref="MJ673">IFERROR(INDEX($MI$5:$MI$850, MATCH(SMALL(IF($MI$5:$MI$850&lt;&gt;"", COUNTIF($MI$5:$MI$850, "&lt;"&amp;$MI$5:$MI$850)+1), ROW()-ROW($MJ$5)+1), COUNTIF($MI$5:$MI$850, "&lt;"&amp;$MI$5:$MI$850)+1, 0)), "")</f>
        <v/>
      </c>
    </row>
    <row r="674" spans="1:348">
      <c r="A674" s="66"/>
      <c r="B674" s="76" t="str">
        <f t="shared" si="81"/>
        <v/>
      </c>
      <c r="C674" s="66"/>
      <c r="D674" s="76" t="str">
        <f>IFERROR(IF(B674&lt;&gt;"", IF(AND(INDEX(Paste_Here!B$2:B$850, MATCH(B674, Paste_Here!A$2:A$850, 0))&lt;&gt;"", ISNUMBER(VALUE(INDEX(Paste_Here!B$2:B$850, MATCH(B674, Paste_Here!A$2:A$850, 0))))), INDEX(Paste_Here!B$2:B$850, MATCH(B674, Paste_Here!A$2:A$850, 0)), ""), ""), "")</f>
        <v/>
      </c>
      <c r="E674" s="66"/>
      <c r="F674" s="76" t="str">
        <f>IFERROR(IF(B674&lt;&gt;"", IF(ISTEXT(INDEX(Paste_Here!K$2:K$850, MATCH(B674, Paste_Here!A$2:A$850, 0))), INDEX(Paste_Here!K$2:K$850, MATCH(B674, Paste_Here!A$2:A$850, 0)), ""), ""), "")</f>
        <v/>
      </c>
      <c r="G674" s="66"/>
      <c r="H674" s="76" t="str">
        <f>IFERROR(IF(B674&lt;&gt;"", IF(ISTEXT(INDEX(Paste_Here!C$2:C$850, MATCH(B674, Paste_Here!A$2:A$850, 0))), INDEX(Paste_Here!C$2:C$850, MATCH(B674, Paste_Here!A$2:A$850, 0)), ""), ""), "")</f>
        <v/>
      </c>
      <c r="I674" s="66"/>
      <c r="J674" s="76" t="str">
        <f>IFERROR(IF(B674&lt;&gt;"", IF(ISNUMBER(SEARCH("s", LOWER(INDEX(Paste_Here!M$2:M$850, MATCH(B674, Paste_Here!A$2:A$850, 0))))), "Yes", IF(INDEX(Paste_Here!M$2:M$850, MATCH(B674, Paste_Here!A$2:A$850, 0))&lt;&gt;"", "No", "")), ""), "")</f>
        <v/>
      </c>
      <c r="K674" s="66"/>
      <c r="L674" s="76" t="str">
        <f>IFERROR(IF(B674&lt;&gt;"", IF(ISNUMBER(SEARCH("yes", LOWER(INDEX(Paste_Here!E$2:E$850, MATCH(B674, Paste_Here!A$2:A$850, 0))))), "Yes", IF(ISNUMBER(SEARCH("no", LOWER(INDEX(Paste_Here!E$2:E$850, MATCH(B674, Paste_Here!A$2:A$850, 0))))), "No", "")), ""), "")</f>
        <v/>
      </c>
      <c r="M674" s="66"/>
      <c r="N674" s="76" t="str">
        <f>IFERROR(IF(B674&lt;&gt;"", IF(ISNUMBER(SEARCH("yes", LOWER(INDEX(Paste_Here!F$2:F$850, MATCH(B674, Paste_Here!A$2:A$850, 0))))), "Yes", IF(ISNUMBER(SEARCH("no", LOWER(INDEX(Paste_Here!F$2:F$850, MATCH(B674, Paste_Here!A$2:A$850, 0))))), "No", "")), ""), "")</f>
        <v/>
      </c>
      <c r="O674" s="66"/>
      <c r="P674" s="76" t="str">
        <f>IFERROR(IF(B674&lt;&gt;"", IF(ISNUMBER(SEARCH("yes", LOWER(INDEX(Paste_Here!L$2:L$850, MATCH(B674, Paste_Here!A$2:A$850, 0))))), "Yes", IF(ISNUMBER(SEARCH("no", LOWER(INDEX(Paste_Here!L$2:L$850, MATCH(B674, Paste_Here!A$2:A$850, 0))))), "No", "")), ""), "")</f>
        <v/>
      </c>
      <c r="Q674" s="66"/>
      <c r="R674" s="76" t="str">
        <f>IFERROR(IF(B674&lt;&gt;"", IF(ISNUMBER(SEARCH("transitional 2", LOWER(INDEX(Paste_Here!D$2:D$850, MATCH(B674, Paste_Here!A$2:A$850, 0))))), "T2", IF(ISNUMBER(SEARCH("transitional 1", LOWER(INDEX(Paste_Here!D$2:D$850, MATCH(B674, Paste_Here!A$2:A$850, 0))))), "T1", IF(ISNUMBER(SEARCH("waived ell services", LOWER(INDEX(Paste_Here!D$2:D$850, MATCH(B674, Paste_Here!A$2:A$850, 0))))), "W", IF(ISNUMBER(SEARCH("english language learner", LOWER(INDEX(Paste_Here!D$2:D$850, MATCH(B674, Paste_Here!A$2:A$850, 0))))), "L", "")))), ""), "")</f>
        <v/>
      </c>
      <c r="S674" s="66"/>
      <c r="T674" s="76" t="str">
        <f>IFERROR(IF(B674&lt;&gt;"", IF(ISNUMBER(SEARCH("yes", LOWER(INDEX(Paste_Here!I$2:I$850, MATCH(B674, Paste_Here!A$2:A$850, 0))))), "Yes", IF(ISNUMBER(SEARCH("no", LOWER(INDEX(Paste_Here!I$2:I$850, MATCH(B674, Paste_Here!A$2:A$850, 0))))), "No", "")), ""), "")</f>
        <v/>
      </c>
      <c r="U674" s="66"/>
      <c r="V674" s="76" t="str">
        <f>IFERROR(IF(B674&lt;&gt;"", IF(ISTEXT(INDEX(Paste_Here!J$2:J$850, MATCH(B674, Paste_Here!A$2:A$850, 0))), VALUE(INDEX(Paste_Here!J$2:J$850, MATCH(B674, Paste_Here!A$2:A$850, 0))), ""), ""), "")</f>
        <v/>
      </c>
      <c r="W674" s="66"/>
      <c r="X674" s="66"/>
      <c r="Y674" s="76" t="str">
        <f t="shared" si="82"/>
        <v/>
      </c>
      <c r="Z674" s="66"/>
      <c r="AA674" s="76" t="str">
        <f>IFERROR(IF(B674&lt;&gt;"", IF(AND(INDEX(Paste_Here!AI$2:AI$850, MATCH(B674, Paste_Here!A$2:A$850, 0))&lt;&gt;"", ISNUMBER(VALUE(INDEX(Paste_Here!AI$2:AI$850, MATCH(B674, Paste_Here!A$2:A$850, 0))))), INDEX(Paste_Here!AI$2:AI$850, MATCH(B674, Paste_Here!A$2:A$850, 0)), ""), ""), "")</f>
        <v/>
      </c>
      <c r="AB674" s="66"/>
      <c r="AC674" s="76" t="str">
        <f>IFERROR(IF(B674&lt;&gt;"", IF(AND(INDEX(Paste_Here!AJ$2:AJ$850, MATCH(B674, Paste_Here!A$2:A$850, 0))&lt;&gt;"", ISNUMBER(VALUE(INDEX(Paste_Here!AJ$2:AJ$850, MATCH(B674, Paste_Here!A$2:A$850, 0))))), INDEX(Paste_Here!AJ$2:AJ$850, MATCH(B674, Paste_Here!A$2:A$850, 0)), ""), ""), "")</f>
        <v/>
      </c>
      <c r="AD674" s="66"/>
      <c r="AE674" s="76" t="str">
        <f>IFERROR(IF(B674&lt;&gt;"", IF(AND(INDEX(Paste_Here!AK$2:AK$850, MATCH(B674, Paste_Here!A$2:A$850, 0))&lt;&gt;"", ISNUMBER(VALUE(INDEX(Paste_Here!AK$2:AK$850, MATCH(B674, Paste_Here!A$2:A$850, 0))))), INDEX(Paste_Here!AK$2:AK$850, MATCH(B674, Paste_Here!A$2:A$850, 0)), ""), ""), "")</f>
        <v/>
      </c>
      <c r="AF674" s="66"/>
      <c r="AG674" s="76" t="str">
        <f>IFERROR(IF(B674&lt;&gt;"", IF(AND(INDEX(Paste_Here!AL$2:AL$850, MATCH(B674, Paste_Here!A$2:A$850, 0))&lt;&gt;"", ISNUMBER(VALUE(INDEX(Paste_Here!AL$2:AL$850, MATCH(B674, Paste_Here!A$2:A$850, 0))))), INDEX(Paste_Here!AL$2:AL$850, MATCH(B674, Paste_Here!A$2:A$850, 0)), ""), ""), "")</f>
        <v/>
      </c>
      <c r="AH674" s="66"/>
      <c r="AI674" s="76" t="str">
        <f>IFERROR(IF(B674&lt;&gt;"", IF(AND(INDEX(Paste_Here!AH$2:AH$850, MATCH(B674, Paste_Here!A$2:A$850, 0))&lt;&gt;"", ISNUMBER(VALUE(INDEX(Paste_Here!AH$2:AH$850, MATCH(B674, Paste_Here!A$2:A$850, 0))))), IF(VALUE(INDEX(Paste_Here!AH$2:AH$850, MATCH(B674, Paste_Here!A$2:A$850, 0)))=0, "", INDEX(Paste_Here!AH$2:AH$850, MATCH(B674, Paste_Here!A$2:A$850, 0))), ""), ""), "")</f>
        <v/>
      </c>
      <c r="AJ674" s="66"/>
      <c r="AK674" s="76" t="str">
        <f>IFERROR(IF(B674&lt;&gt;"", IF(AND(INDEX(Paste_Here!N$2:N$850, MATCH(B674, Paste_Here!A$2:A$850, 0))&lt;&gt;"", ISNUMBER(VALUE(INDEX(Paste_Here!N$2:N$850, MATCH(B674, Paste_Here!A$2:A$850, 0))))), INDEX(Paste_Here!N$2:N$850, MATCH(B674, Paste_Here!A$2:A$850, 0)), ""), ""), "")</f>
        <v/>
      </c>
      <c r="AL674" s="66"/>
      <c r="AM674" s="76" t="str">
        <f>IFERROR(IF(B674&lt;&gt;"", IF(AND(INDEX(Paste_Here!O$2:O$850, MATCH(B674, Paste_Here!A$2:A$850, 0))&lt;&gt;"", ISNUMBER(VALUE(INDEX(Paste_Here!O$2:O$850, MATCH(B674, Paste_Here!A$2:A$850, 0))))), INDEX(Paste_Here!O$2:O$850, MATCH(B674, Paste_Here!A$2:A$850, 0)), ""), ""), "")</f>
        <v/>
      </c>
      <c r="AN674" s="66"/>
      <c r="AO674" s="76"/>
      <c r="AP674" s="66"/>
      <c r="AQ674" s="76"/>
      <c r="AR674" s="66"/>
      <c r="AS674" s="76"/>
      <c r="AT674" s="66"/>
      <c r="AU674" s="66"/>
      <c r="AV674" s="76" t="str">
        <f t="shared" si="83"/>
        <v/>
      </c>
      <c r="AW674" s="66"/>
      <c r="AX674" s="76" t="str">
        <f>IFERROR(IF(B674&lt;&gt;"", IF(ISNUMBER(SEARCH("Revealed-Potential (Primary Focus)", LOWER(INDEX(Paste_Here!Z$2:Z$850, MATCH(B674, Paste_Here!A$2:A$850, 0))))), "Rev-Potential: Prim", IF(ISNUMBER(SEARCH("Revealed-Potential (Secondary Focus)", LOWER(INDEX(Paste_Here!Z$2:Z$850, MATCH(B674, Paste_Here!A$2:A$850, 0))))), "Rev-Potential: Sec", IF(ISNUMBER(SEARCH("Monitoring", LOWER(INDEX(Paste_Here!Z$2:Z$850, MATCH(B674, Paste_Here!A$2:A$850, 0))))), "Monitoring", IF(ISNUMBER(SEARCH("At-Promise (Secondary Focus)", LOWER(INDEX(Paste_Here!Z$2:Z$850, MATCH(B674, Paste_Here!A$2:A$850, 0))))), "At-Promise: Sec", IF(ISNUMBER(SEARCH("At-Promise (Primary Focus)", LOWER(INDEX(Paste_Here!Z$2:Z$850, MATCH(B674, Paste_Here!A$2:A$850, 0))))), "At-Promise: Prim", ""))))), ""), "")</f>
        <v/>
      </c>
      <c r="AY674" s="66"/>
      <c r="AZ674" s="76"/>
      <c r="BA674" s="66"/>
      <c r="BB674" s="76"/>
      <c r="BC674" s="66"/>
      <c r="BD674" s="76"/>
      <c r="BE674" s="66"/>
      <c r="BF674" s="76"/>
      <c r="BG674" s="66"/>
      <c r="BH674" s="76"/>
      <c r="BI674" s="66"/>
      <c r="BJ674" s="66"/>
      <c r="BK674" s="76" t="str">
        <f t="shared" si="84"/>
        <v/>
      </c>
      <c r="BL674" s="66"/>
      <c r="BM674" s="76" t="str">
        <f>IFERROR(IF(B674&lt;&gt;"", IF(AND(ISNUMBER(VALUE(SUBSTITUTE(SUBSTITUTE(Paste_Here!R674, "br", "-"), "L", ""))), VALUE(SUBSTITUTE(SUBSTITUTE(Paste_Here!R674, "br", "-"), "L", "")) &gt;= 1095), "Yes", IF(AND(ISNUMBER(VALUE(SUBSTITUTE(SUBSTITUTE(Paste_Here!R674, "br", "-"), "L", ""))), VALUE(SUBSTITUTE(SUBSTITUTE(Paste_Here!R674, "br", "-"), "L", "")) &lt;= 1094), "No", "")), ""), "")</f>
        <v/>
      </c>
      <c r="BN674" s="66"/>
      <c r="BO674" s="76" t="str">
        <f>IFERROR(IF(B674&lt;&gt;"", IF(COUNTIF(INDEX(Paste_Here!Y$2:AB$850, MATCH(B674, Paste_Here!A$2:A$850, 0), 0), "yes") &gt; 0, "Yes", IF(COUNTIF(INDEX(Paste_Here!Y$2:AB$850, MATCH(B674, Paste_Here!A$2:A$850, 0), 0), "no") &gt; 0, "No", "")), ""), "")</f>
        <v/>
      </c>
      <c r="BP674" s="66"/>
      <c r="BQ674" s="76" t="str">
        <f>IFERROR(IF(B674&lt;&gt;"", IF(AND(ISNUMBER(VALUE(SUBSTITUTE(SUBSTITUTE(Paste_Here!U674, "em", "-"), "q", ""))), VALUE(SUBSTITUTE(SUBSTITUTE(Paste_Here!U674, "em", "-"), "q", "")) &gt;= 910), "Yes", IF(AND(ISNUMBER(VALUE(SUBSTITUTE(SUBSTITUTE(Paste_Here!U674, "em", "-"), "q", ""))), VALUE(SUBSTITUTE(SUBSTITUTE(Paste_Here!U674, "em", "-"), "q", "")) &lt;= 909), "No", "")), ""), "")</f>
        <v/>
      </c>
      <c r="BR674" s="66"/>
      <c r="BS674" s="76" t="str">
        <f>IFERROR(IF(B674&lt;&gt;"", IF(AND(INDEX(Paste_Here!X$2:X$850, MATCH(B674, Paste_Here!A$2:A$850, 0))&lt;&gt;"", ISNUMBER(VALUE(INDEX(Paste_Here!X$2:X$850, MATCH(B674, Paste_Here!A$2:A$850, 0))))), INDEX(Paste_Here!X$2:X$850, MATCH(B674, Paste_Here!A$2:A$850, 0)), ""), ""), "")</f>
        <v/>
      </c>
      <c r="BT674" s="66"/>
      <c r="BU674" s="76" t="str">
        <f>IFERROR(IF(B674&lt;&gt;"", IF(ISNUMBER(VALUE(INDEX(Paste_Here!G$2:G$850, MATCH(B674, Paste_Here!A$2:A$850, 0)))), IF(VALUE(INDEX(Paste_Here!G$2:G$850, MATCH(B674, Paste_Here!A$2:A$850, 0)))=0, "No", IF(AND(VALUE(INDEX(Paste_Here!G$2:G$850, MATCH(B674, Paste_Here!A$2:A$850, 0)))&gt;=1, VALUE(INDEX(Paste_Here!G$2:G$850, MATCH(B674, Paste_Here!A$2:A$850, 0)))&lt;=4), VALUE(INDEX(Paste_Here!G$2:G$850, MATCH(B674, Paste_Here!A$2:A$850, 0))), "")), ""), ""), "")</f>
        <v/>
      </c>
      <c r="BV674" s="66"/>
      <c r="BW674" s="76" t="str">
        <f>IFERROR(IF(B674&lt;&gt;"", IF(ISNUMBER(VALUE(INDEX(Paste_Here!H$2:H$850, MATCH(B674, Paste_Here!A$2:A$850, 0)))), IF(VALUE(INDEX(Paste_Here!H$2:H$850, MATCH(B674, Paste_Here!A$2:A$850, 0)))=0, "No", IF(AND(VALUE(INDEX(Paste_Here!H$2:H$850, MATCH(B674, Paste_Here!A$2:A$850, 0)))&gt;=1, VALUE(INDEX(Paste_Here!H$2:H$850, MATCH(B674, Paste_Here!A$2:A$850, 0)))&lt;=4), VALUE(INDEX(Paste_Here!H$2:H$850, MATCH(B674, Paste_Here!A$2:A$850, 0))), "")), ""), ""), "")</f>
        <v/>
      </c>
      <c r="BX674" s="66"/>
      <c r="BY674" s="76"/>
      <c r="BZ674" s="66"/>
      <c r="CA674" s="76"/>
      <c r="CB674" s="66"/>
      <c r="CC674" s="66"/>
      <c r="CD674" s="76" t="str">
        <f t="shared" si="85"/>
        <v/>
      </c>
      <c r="CE674" s="66"/>
      <c r="CF674" s="76" t="str">
        <f>IFERROR(IF(B674&lt;&gt;"", IF(AND(INDEX(Paste_Here!P$2:P$850, MATCH(B674, Paste_Here!A$2:A$850, 0))&lt;&gt;"", ISNUMBER(VALUE(INDEX(Paste_Here!P$2:P$850, MATCH(B674, Paste_Here!A$2:A$850, 0))))), INDEX(Paste_Here!P$2:P$850, MATCH(B674, Paste_Here!A$2:A$850, 0)), ""), ""), "")</f>
        <v/>
      </c>
      <c r="CG674" s="66"/>
      <c r="CH674" s="76" t="str">
        <f>IFERROR(IF(B674&lt;&gt;"", IF(ISNUMBER(SEARCH("highrisk", LOWER(INDEX(Paste_Here!Q$2:Q$850, MATCH(B674, Paste_Here!A$2:A$850, 0))))), "High Risk", IF(ISNUMBER(SEARCH("lowrisk", LOWER(INDEX(Paste_Here!Q$2:Q$850, MATCH(B674, Paste_Here!A$2:A$850, 0))))), "Low Risk", IF(ISNUMBER(SEARCH("somerisk", LOWER(INDEX(Paste_Here!Q$2:Q$850, MATCH(B674, Paste_Here!A$2:A$850, 0))))), "Some Risk", ""))), ""), "")</f>
        <v/>
      </c>
      <c r="CI674" s="66"/>
      <c r="CJ674" s="76" t="str">
        <f>IFERROR(IF(B674&lt;&gt;"", IF(AND(INDEX(Paste_Here!AA$2:AA$850, MATCH(B674, Paste_Here!A$2:A$850, 0))&lt;&gt;"", ISNUMBER(VALUE(INDEX(Paste_Here!AA$2:AA$850, MATCH(B674, Paste_Here!A$2:A$850, 0))))), INDEX(Paste_Here!AA$2:AA$850, MATCH(B674, Paste_Here!A$2:A$850, 0)), ""), ""), "")</f>
        <v/>
      </c>
      <c r="CK674" s="66"/>
      <c r="CL674" s="76" t="str">
        <f>IFERROR(IF(B674&lt;&gt;"", IF(LOWER(INDEX(Paste_Here!AB$2:AB$850, MATCH(B674, Paste_Here!A$2:A$850, 0)))="approaching expectations", "Approaching", IF(LOWER(INDEX(Paste_Here!AB$2:AB$850, MATCH(B674, Paste_Here!A$2:A$850, 0)))="met expectations", "Met", IF(LOWER(INDEX(Paste_Here!AB$2:AB$850, MATCH(B674, Paste_Here!A$2:A$850, 0)))="exceeded expectations", "Exceeded", IF(LOWER(INDEX(Paste_Here!AB$2:AB$850, MATCH(B674, Paste_Here!A$2:A$850, 0)))="below expectations", "Below", "")))), ""), "")</f>
        <v/>
      </c>
      <c r="CM674" s="66"/>
      <c r="CN674" s="76" t="str">
        <f>IFERROR(IF(B674&lt;&gt;"", IF(AND(INDEX(Paste_Here!AC$2:AC$850, MATCH(B674, Paste_Here!A$2:A$850, 0))&lt;&gt;"", ISNUMBER(VALUE(INDEX(Paste_Here!AC$2:AC$850, MATCH(B674, Paste_Here!A$2:A$850, 0))))), INDEX(Paste_Here!AC$2:AC$850, MATCH(B674, Paste_Here!A$2:A$850, 0)), ""), ""), "")</f>
        <v/>
      </c>
      <c r="CO674" s="66"/>
      <c r="CP674" s="76"/>
      <c r="CQ674" s="66"/>
      <c r="CR674" s="76"/>
      <c r="CS674" s="66"/>
      <c r="CT674" s="76"/>
      <c r="CU674" s="66"/>
      <c r="CV674" s="76"/>
      <c r="CW674" s="66"/>
      <c r="CX674" s="76"/>
      <c r="CY674" s="66"/>
      <c r="CZ674" s="66"/>
      <c r="DA674" s="76" t="str">
        <f t="shared" si="86"/>
        <v/>
      </c>
      <c r="DB674" s="66"/>
      <c r="DC674" s="76" t="str">
        <f>IFERROR(IF(B674&lt;&gt;"", IF(AND(INDEX(Paste_Here!V$2:V$850, MATCH(B674, Paste_Here!A$2:A$850, 0))&lt;&gt;"", ISNUMBER(VALUE(INDEX(Paste_Here!V$2:V$850, MATCH(B674, Paste_Here!A$2:A$850, 0))))), INDEX(Paste_Here!V$2:V$850, MATCH(B674, Paste_Here!A$2:A$850, 0)), ""), ""), "")</f>
        <v/>
      </c>
      <c r="DD674" s="66"/>
      <c r="DE674" s="76" t="str">
        <f>IFERROR(IF(B674&lt;&gt;"", IF(ISNUMBER(SEARCH("highrisk", LOWER(INDEX(Paste_Here!W$2:W$850, MATCH(B674, Paste_Here!A$2:A$850, 0))))), "High Risk", IF(ISNUMBER(SEARCH("lowrisk", LOWER(INDEX(Paste_Here!W$2:W$850, MATCH(B674, Paste_Here!A$2:A$850, 0))))), "Low Risk", IF(ISNUMBER(SEARCH("somerisk", LOWER(INDEX(Paste_Here!W$2:W$850, MATCH(B674, Paste_Here!A$2:A$850, 0))))), "Some Risk", ""))), ""), "")</f>
        <v/>
      </c>
      <c r="DF674" s="66"/>
      <c r="DG674" s="76" t="str">
        <f>IFERROR(IF(B674&lt;&gt;"", IF(AND(INDEX(Paste_Here!S$2:S$850, MATCH(B674, Paste_Here!A$2:A$850, 0))&lt;&gt;"", ISNUMBER(VALUE(INDEX(Paste_Here!S$2:S$850, MATCH(B674, Paste_Here!A$2:A$850, 0))))), INDEX(Paste_Here!S$2:S$850, MATCH(B674, Paste_Here!A$2:A$850, 0)), ""), ""), "")</f>
        <v/>
      </c>
      <c r="DH674" s="66"/>
      <c r="DI674" s="76" t="str">
        <f>IFERROR(IF(B674&lt;&gt;"", IF(ISNUMBER(SEARCH("highrisk", LOWER(INDEX(Paste_Here!T$2:T$850, MATCH(B674, Paste_Here!A$2:A$850, 0))))), "High Risk", IF(ISNUMBER(SEARCH("lowrisk", LOWER(INDEX(Paste_Here!T$2:T$850, MATCH(B674, Paste_Here!A$2:A$850, 0))))), "Low Risk", IF(ISNUMBER(SEARCH("somerisk", LOWER(INDEX(Paste_Here!T$2:T$850, MATCH(B674, Paste_Here!A$2:A$850, 0))))), "Some Risk", ""))), ""), "")</f>
        <v/>
      </c>
      <c r="DJ674" s="66"/>
      <c r="DK674" s="76" t="str">
        <f>IFERROR(IF(B674&lt;&gt;"", IF(AND(INDEX(Paste_Here!AD$2:AD$850, MATCH(B674, Paste_Here!A$2:A$850, 0))&lt;&gt;"", ISNUMBER(VALUE(INDEX(Paste_Here!AD$2:AD$850, MATCH(B674, Paste_Here!A$2:A$850, 0))))), INDEX(Paste_Here!AD$2:AD$850, MATCH(B674, Paste_Here!A$2:A$850, 0)), ""), ""), "")</f>
        <v/>
      </c>
      <c r="DL674" s="66"/>
      <c r="DM674" s="76" t="str">
        <f>IFERROR(IF(B674&lt;&gt;"", IF(LOWER(INDEX(Paste_Here!AE$2:AE$850, MATCH(B674, Paste_Here!A$2:A$850, 0)))="approaching expectations", "Approaching", IF(LOWER(INDEX(Paste_Here!AE$2:AE$850, MATCH(B674, Paste_Here!A$2:A$850, 0)))="met expectations", "Met", IF(LOWER(INDEX(Paste_Here!AE$2:AE$850, MATCH(B674, Paste_Here!A$2:A$850, 0)))="exceeded expectations", "Exceeded", IF(LOWER(INDEX(Paste_Here!AE$2:AE$850, MATCH(B674, Paste_Here!A$2:A$850, 0)))="below expectations", "Below", "")))), ""), "")</f>
        <v/>
      </c>
      <c r="DN674" s="66"/>
      <c r="DO674" s="76"/>
      <c r="DP674" s="66"/>
      <c r="DQ674" s="76"/>
      <c r="DR674" s="66"/>
      <c r="DS674" s="76"/>
      <c r="DT674" s="66"/>
      <c r="DU674" s="76"/>
      <c r="DV674" s="66"/>
      <c r="DW674" s="66"/>
      <c r="DX674" s="76" t="str">
        <f t="shared" si="87"/>
        <v/>
      </c>
      <c r="DY674" s="66"/>
      <c r="DZ674" s="76"/>
      <c r="EA674" s="66"/>
      <c r="EB674" s="76"/>
      <c r="EC674" s="66"/>
      <c r="ED674" s="76" t="str">
        <f>IFERROR(IF(B674&lt;&gt;"", IF(AND(INDEX(Paste_Here!AF$2:AF$850, MATCH(B674, Paste_Here!A$2:A$850, 0))&lt;&gt;"", ISNUMBER(VALUE(INDEX(Paste_Here!AF$2:AF$850, MATCH(B674, Paste_Here!A$2:A$850, 0))))), INDEX(Paste_Here!AF$2:AF$850, MATCH(B674, Paste_Here!A$2:A$850, 0)), ""), ""), "")</f>
        <v/>
      </c>
      <c r="EE674" s="66"/>
      <c r="EF674" s="76"/>
      <c r="EG674" s="66"/>
      <c r="EH674" s="76"/>
      <c r="EI674" s="66"/>
      <c r="EJ674" s="76" t="str">
        <f>IFERROR(IF(B674&lt;&gt;"", IF(AND(INDEX(Paste_Here!AG$2:AG$850, MATCH(B674, Paste_Here!A$2:A$850, 0))&lt;&gt;"", ISNUMBER(VALUE(INDEX(Paste_Here!AG$2:AG$850, MATCH(B674, Paste_Here!A$2:A$850, 0))))), INDEX(Paste_Here!AG$2:AG$850, MATCH(B674, Paste_Here!A$2:A$850, 0)), ""), ""), "")</f>
        <v/>
      </c>
      <c r="EK674" s="66"/>
      <c r="EL674" s="76"/>
      <c r="EM674" s="66"/>
      <c r="EN674" s="76"/>
      <c r="EO674" s="66"/>
      <c r="EP674" s="76"/>
      <c r="EQ674" s="66"/>
      <c r="ER674" s="76"/>
      <c r="ES674" s="66"/>
      <c r="ET674" s="66"/>
      <c r="EU674" s="76"/>
      <c r="EV674" s="66"/>
      <c r="EW674" s="76"/>
      <c r="EX674" s="66"/>
      <c r="EY674" s="76"/>
      <c r="EZ674" s="66"/>
      <c r="FA674" s="76"/>
      <c r="FB674" s="66"/>
      <c r="FC674" s="76"/>
      <c r="FD674" s="66"/>
      <c r="FE674" s="76"/>
      <c r="FF674" s="66"/>
      <c r="FG674" s="76"/>
      <c r="FH674" s="66"/>
      <c r="FI674" s="76"/>
      <c r="FJ674" s="66"/>
      <c r="FK674" s="76"/>
      <c r="FL674" s="66"/>
      <c r="FM674" s="76"/>
      <c r="FN674" s="66"/>
      <c r="FO674" s="76"/>
      <c r="FP674" s="66"/>
      <c r="FQ674" s="76"/>
      <c r="FR674" s="66"/>
      <c r="FS674" s="76"/>
      <c r="FT674" s="66"/>
      <c r="FU674" s="76"/>
      <c r="FV674" s="66"/>
      <c r="FW674" s="76"/>
      <c r="FX674" s="66"/>
      <c r="FY674" s="76"/>
      <c r="FZ674" s="66"/>
      <c r="GA674" s="76"/>
      <c r="GB674" s="66"/>
      <c r="GC674" s="76"/>
      <c r="GD674" s="66"/>
      <c r="GE674" s="76"/>
      <c r="GF674" s="66"/>
      <c r="GG674" s="76"/>
      <c r="GH674" s="66"/>
      <c r="GI674" s="76"/>
      <c r="GJ674" s="66"/>
      <c r="GK674" s="76"/>
      <c r="GL674" s="66"/>
      <c r="GM674" s="76"/>
      <c r="GN674" s="66"/>
      <c r="GO674" s="76"/>
      <c r="GP674" s="66"/>
      <c r="GQ674" s="76"/>
      <c r="GR674" s="66"/>
      <c r="GS674" s="76"/>
      <c r="GT674" s="66"/>
      <c r="GU674" s="76"/>
      <c r="GV674" s="66"/>
      <c r="GW674" s="76"/>
      <c r="GX674" s="66"/>
      <c r="GY674" s="76"/>
      <c r="GZ674" s="66"/>
      <c r="HA674" s="76"/>
      <c r="HB674" s="66"/>
      <c r="HC674" s="76"/>
      <c r="HD674" s="66"/>
      <c r="HE674" s="76"/>
      <c r="HF674" s="66"/>
      <c r="HG674" s="76"/>
      <c r="HH674" s="66"/>
      <c r="HI674" s="76"/>
      <c r="HJ674" s="66"/>
      <c r="HK674" s="76"/>
      <c r="HL674" s="66"/>
      <c r="HM674" s="76"/>
      <c r="HN674" s="66"/>
      <c r="HO674" s="76"/>
      <c r="HP674" s="66"/>
      <c r="HQ674" s="76"/>
      <c r="HR674" s="66"/>
      <c r="HS674" s="76"/>
      <c r="HT674" s="66"/>
      <c r="HU674" s="76"/>
      <c r="HV674" s="66"/>
      <c r="HW674" s="76"/>
      <c r="HX674" s="66"/>
      <c r="HY674" s="76"/>
      <c r="HZ674" s="66"/>
      <c r="IA674" s="76"/>
      <c r="IB674" s="66"/>
      <c r="IC674" s="76"/>
      <c r="ID674" s="66"/>
      <c r="IE674" s="76"/>
      <c r="IF674" s="66"/>
      <c r="IG674" s="76"/>
      <c r="IH674" s="66"/>
      <c r="II674" s="76"/>
      <c r="IJ674" s="66"/>
      <c r="IK674" s="76"/>
      <c r="IL674" s="66"/>
      <c r="IM674" s="76"/>
      <c r="IN674" s="66"/>
      <c r="IO674" s="76"/>
      <c r="IP674" s="66"/>
      <c r="IQ674" s="76"/>
      <c r="IR674" s="66"/>
      <c r="IS674" s="76"/>
      <c r="IT674" s="66"/>
      <c r="IU674" s="76"/>
      <c r="IV674" s="66"/>
      <c r="IW674" s="76"/>
      <c r="IX674" s="66"/>
      <c r="IY674" s="76"/>
      <c r="IZ674" s="66"/>
      <c r="JA674" s="76"/>
      <c r="JB674" s="66"/>
      <c r="JC674" s="76"/>
      <c r="JD674" s="66"/>
      <c r="JE674" s="76"/>
      <c r="JF674" s="66"/>
      <c r="JG674" s="76"/>
      <c r="JH674" s="66"/>
      <c r="JI674" s="76"/>
      <c r="JJ674" s="66"/>
      <c r="JK674" s="76"/>
      <c r="JL674" s="66"/>
      <c r="JM674" s="76"/>
      <c r="JN674" s="66"/>
      <c r="JO674" s="76"/>
      <c r="JP674" s="66"/>
      <c r="JQ674" s="76"/>
      <c r="JR674" s="66"/>
      <c r="JS674" s="76"/>
      <c r="JT674" s="66"/>
      <c r="JU674" s="76"/>
      <c r="JV674" s="66"/>
      <c r="JW674" s="76"/>
      <c r="JX674" s="66"/>
      <c r="JY674" s="76"/>
      <c r="JZ674" s="66"/>
      <c r="KA674" s="76"/>
      <c r="KB674" s="66"/>
      <c r="KC674" s="76"/>
      <c r="KD674" s="66"/>
      <c r="KE674" s="76"/>
      <c r="KF674" s="66"/>
      <c r="KG674" s="76"/>
      <c r="KH674" s="66"/>
      <c r="KI674" s="76"/>
      <c r="KJ674" s="66"/>
      <c r="KK674" s="76"/>
      <c r="KL674" s="66"/>
      <c r="KM674" s="76"/>
      <c r="KN674" s="66"/>
      <c r="KO674" s="76"/>
      <c r="KP674" s="66"/>
      <c r="KQ674" s="76"/>
      <c r="KR674" s="66"/>
      <c r="KS674" s="76"/>
      <c r="KT674" s="66"/>
      <c r="KU674" s="76"/>
      <c r="KV674" s="66"/>
      <c r="KW674" s="76"/>
      <c r="KX674" s="66"/>
      <c r="KY674" s="76"/>
      <c r="KZ674" s="66"/>
      <c r="LA674" s="76"/>
      <c r="LB674" s="66"/>
      <c r="LC674" s="76"/>
      <c r="LD674" s="66"/>
      <c r="LE674" s="76"/>
      <c r="LF674" s="66"/>
      <c r="LG674" s="76"/>
      <c r="LH674" s="66"/>
      <c r="LI674" s="76"/>
      <c r="LJ674" s="66"/>
      <c r="LK674" s="76"/>
      <c r="LL674" s="66"/>
      <c r="LM674" s="76"/>
      <c r="LN674" s="66"/>
      <c r="LO674" s="76"/>
      <c r="LP674" s="66"/>
      <c r="LQ674" s="76"/>
      <c r="LR674" s="66"/>
      <c r="LS674" s="76"/>
      <c r="LT674" s="66"/>
      <c r="LU674" s="76"/>
      <c r="LV674" s="66"/>
      <c r="LW674" s="76"/>
      <c r="LX674" s="66"/>
      <c r="LY674" s="76"/>
      <c r="LZ674" s="66"/>
      <c r="MA674" s="76"/>
      <c r="MB674" s="66"/>
      <c r="MC674" s="76"/>
      <c r="MD674" s="66"/>
      <c r="MG674" s="1" t="str" cm="1">
        <f t="array" ref="MG674">IFERROR(INDEX(Paste_Here!$B$2:$B$850, MATCH(0, COUNTIF(MG$4:MG673, Paste_Here!$B$2:$B$850) + IF(Paste_Here!$B$2:$B$850="", 1, 0), 0)), "")</f>
        <v/>
      </c>
      <c r="MH674" s="1" t="str">
        <f>IF(MG674&lt;&gt;"", INDEX(Paste_Here!$A$2:$A$850, MATCH(MG674, Paste_Here!$B$2:$B$850, 0)), "")</f>
        <v/>
      </c>
      <c r="MI674" s="1" t="str">
        <f t="shared" si="88"/>
        <v/>
      </c>
      <c r="MJ674" s="1" t="str" cm="1">
        <f t="array" ref="MJ674">IFERROR(INDEX($MI$5:$MI$850, MATCH(SMALL(IF($MI$5:$MI$850&lt;&gt;"", COUNTIF($MI$5:$MI$850, "&lt;"&amp;$MI$5:$MI$850)+1), ROW()-ROW($MJ$5)+1), COUNTIF($MI$5:$MI$850, "&lt;"&amp;$MI$5:$MI$850)+1, 0)), "")</f>
        <v/>
      </c>
    </row>
    <row r="675" spans="1:348">
      <c r="A675" s="66"/>
      <c r="B675" s="76" t="str">
        <f t="shared" si="81"/>
        <v/>
      </c>
      <c r="C675" s="66"/>
      <c r="D675" s="76" t="str">
        <f>IFERROR(IF(B675&lt;&gt;"", IF(AND(INDEX(Paste_Here!B$2:B$850, MATCH(B675, Paste_Here!A$2:A$850, 0))&lt;&gt;"", ISNUMBER(VALUE(INDEX(Paste_Here!B$2:B$850, MATCH(B675, Paste_Here!A$2:A$850, 0))))), INDEX(Paste_Here!B$2:B$850, MATCH(B675, Paste_Here!A$2:A$850, 0)), ""), ""), "")</f>
        <v/>
      </c>
      <c r="E675" s="66"/>
      <c r="F675" s="76" t="str">
        <f>IFERROR(IF(B675&lt;&gt;"", IF(ISTEXT(INDEX(Paste_Here!K$2:K$850, MATCH(B675, Paste_Here!A$2:A$850, 0))), INDEX(Paste_Here!K$2:K$850, MATCH(B675, Paste_Here!A$2:A$850, 0)), ""), ""), "")</f>
        <v/>
      </c>
      <c r="G675" s="66"/>
      <c r="H675" s="76" t="str">
        <f>IFERROR(IF(B675&lt;&gt;"", IF(ISTEXT(INDEX(Paste_Here!C$2:C$850, MATCH(B675, Paste_Here!A$2:A$850, 0))), INDEX(Paste_Here!C$2:C$850, MATCH(B675, Paste_Here!A$2:A$850, 0)), ""), ""), "")</f>
        <v/>
      </c>
      <c r="I675" s="66"/>
      <c r="J675" s="76" t="str">
        <f>IFERROR(IF(B675&lt;&gt;"", IF(ISNUMBER(SEARCH("s", LOWER(INDEX(Paste_Here!M$2:M$850, MATCH(B675, Paste_Here!A$2:A$850, 0))))), "Yes", IF(INDEX(Paste_Here!M$2:M$850, MATCH(B675, Paste_Here!A$2:A$850, 0))&lt;&gt;"", "No", "")), ""), "")</f>
        <v/>
      </c>
      <c r="K675" s="66"/>
      <c r="L675" s="76" t="str">
        <f>IFERROR(IF(B675&lt;&gt;"", IF(ISNUMBER(SEARCH("yes", LOWER(INDEX(Paste_Here!E$2:E$850, MATCH(B675, Paste_Here!A$2:A$850, 0))))), "Yes", IF(ISNUMBER(SEARCH("no", LOWER(INDEX(Paste_Here!E$2:E$850, MATCH(B675, Paste_Here!A$2:A$850, 0))))), "No", "")), ""), "")</f>
        <v/>
      </c>
      <c r="M675" s="66"/>
      <c r="N675" s="76" t="str">
        <f>IFERROR(IF(B675&lt;&gt;"", IF(ISNUMBER(SEARCH("yes", LOWER(INDEX(Paste_Here!F$2:F$850, MATCH(B675, Paste_Here!A$2:A$850, 0))))), "Yes", IF(ISNUMBER(SEARCH("no", LOWER(INDEX(Paste_Here!F$2:F$850, MATCH(B675, Paste_Here!A$2:A$850, 0))))), "No", "")), ""), "")</f>
        <v/>
      </c>
      <c r="O675" s="66"/>
      <c r="P675" s="76" t="str">
        <f>IFERROR(IF(B675&lt;&gt;"", IF(ISNUMBER(SEARCH("yes", LOWER(INDEX(Paste_Here!L$2:L$850, MATCH(B675, Paste_Here!A$2:A$850, 0))))), "Yes", IF(ISNUMBER(SEARCH("no", LOWER(INDEX(Paste_Here!L$2:L$850, MATCH(B675, Paste_Here!A$2:A$850, 0))))), "No", "")), ""), "")</f>
        <v/>
      </c>
      <c r="Q675" s="66"/>
      <c r="R675" s="76" t="str">
        <f>IFERROR(IF(B675&lt;&gt;"", IF(ISNUMBER(SEARCH("transitional 2", LOWER(INDEX(Paste_Here!D$2:D$850, MATCH(B675, Paste_Here!A$2:A$850, 0))))), "T2", IF(ISNUMBER(SEARCH("transitional 1", LOWER(INDEX(Paste_Here!D$2:D$850, MATCH(B675, Paste_Here!A$2:A$850, 0))))), "T1", IF(ISNUMBER(SEARCH("waived ell services", LOWER(INDEX(Paste_Here!D$2:D$850, MATCH(B675, Paste_Here!A$2:A$850, 0))))), "W", IF(ISNUMBER(SEARCH("english language learner", LOWER(INDEX(Paste_Here!D$2:D$850, MATCH(B675, Paste_Here!A$2:A$850, 0))))), "L", "")))), ""), "")</f>
        <v/>
      </c>
      <c r="S675" s="66"/>
      <c r="T675" s="76" t="str">
        <f>IFERROR(IF(B675&lt;&gt;"", IF(ISNUMBER(SEARCH("yes", LOWER(INDEX(Paste_Here!I$2:I$850, MATCH(B675, Paste_Here!A$2:A$850, 0))))), "Yes", IF(ISNUMBER(SEARCH("no", LOWER(INDEX(Paste_Here!I$2:I$850, MATCH(B675, Paste_Here!A$2:A$850, 0))))), "No", "")), ""), "")</f>
        <v/>
      </c>
      <c r="U675" s="66"/>
      <c r="V675" s="76" t="str">
        <f>IFERROR(IF(B675&lt;&gt;"", IF(ISTEXT(INDEX(Paste_Here!J$2:J$850, MATCH(B675, Paste_Here!A$2:A$850, 0))), VALUE(INDEX(Paste_Here!J$2:J$850, MATCH(B675, Paste_Here!A$2:A$850, 0))), ""), ""), "")</f>
        <v/>
      </c>
      <c r="W675" s="66"/>
      <c r="X675" s="66"/>
      <c r="Y675" s="76" t="str">
        <f t="shared" si="82"/>
        <v/>
      </c>
      <c r="Z675" s="66"/>
      <c r="AA675" s="76" t="str">
        <f>IFERROR(IF(B675&lt;&gt;"", IF(AND(INDEX(Paste_Here!AI$2:AI$850, MATCH(B675, Paste_Here!A$2:A$850, 0))&lt;&gt;"", ISNUMBER(VALUE(INDEX(Paste_Here!AI$2:AI$850, MATCH(B675, Paste_Here!A$2:A$850, 0))))), INDEX(Paste_Here!AI$2:AI$850, MATCH(B675, Paste_Here!A$2:A$850, 0)), ""), ""), "")</f>
        <v/>
      </c>
      <c r="AB675" s="66"/>
      <c r="AC675" s="76" t="str">
        <f>IFERROR(IF(B675&lt;&gt;"", IF(AND(INDEX(Paste_Here!AJ$2:AJ$850, MATCH(B675, Paste_Here!A$2:A$850, 0))&lt;&gt;"", ISNUMBER(VALUE(INDEX(Paste_Here!AJ$2:AJ$850, MATCH(B675, Paste_Here!A$2:A$850, 0))))), INDEX(Paste_Here!AJ$2:AJ$850, MATCH(B675, Paste_Here!A$2:A$850, 0)), ""), ""), "")</f>
        <v/>
      </c>
      <c r="AD675" s="66"/>
      <c r="AE675" s="76" t="str">
        <f>IFERROR(IF(B675&lt;&gt;"", IF(AND(INDEX(Paste_Here!AK$2:AK$850, MATCH(B675, Paste_Here!A$2:A$850, 0))&lt;&gt;"", ISNUMBER(VALUE(INDEX(Paste_Here!AK$2:AK$850, MATCH(B675, Paste_Here!A$2:A$850, 0))))), INDEX(Paste_Here!AK$2:AK$850, MATCH(B675, Paste_Here!A$2:A$850, 0)), ""), ""), "")</f>
        <v/>
      </c>
      <c r="AF675" s="66"/>
      <c r="AG675" s="76" t="str">
        <f>IFERROR(IF(B675&lt;&gt;"", IF(AND(INDEX(Paste_Here!AL$2:AL$850, MATCH(B675, Paste_Here!A$2:A$850, 0))&lt;&gt;"", ISNUMBER(VALUE(INDEX(Paste_Here!AL$2:AL$850, MATCH(B675, Paste_Here!A$2:A$850, 0))))), INDEX(Paste_Here!AL$2:AL$850, MATCH(B675, Paste_Here!A$2:A$850, 0)), ""), ""), "")</f>
        <v/>
      </c>
      <c r="AH675" s="66"/>
      <c r="AI675" s="76" t="str">
        <f>IFERROR(IF(B675&lt;&gt;"", IF(AND(INDEX(Paste_Here!AH$2:AH$850, MATCH(B675, Paste_Here!A$2:A$850, 0))&lt;&gt;"", ISNUMBER(VALUE(INDEX(Paste_Here!AH$2:AH$850, MATCH(B675, Paste_Here!A$2:A$850, 0))))), IF(VALUE(INDEX(Paste_Here!AH$2:AH$850, MATCH(B675, Paste_Here!A$2:A$850, 0)))=0, "", INDEX(Paste_Here!AH$2:AH$850, MATCH(B675, Paste_Here!A$2:A$850, 0))), ""), ""), "")</f>
        <v/>
      </c>
      <c r="AJ675" s="66"/>
      <c r="AK675" s="76" t="str">
        <f>IFERROR(IF(B675&lt;&gt;"", IF(AND(INDEX(Paste_Here!N$2:N$850, MATCH(B675, Paste_Here!A$2:A$850, 0))&lt;&gt;"", ISNUMBER(VALUE(INDEX(Paste_Here!N$2:N$850, MATCH(B675, Paste_Here!A$2:A$850, 0))))), INDEX(Paste_Here!N$2:N$850, MATCH(B675, Paste_Here!A$2:A$850, 0)), ""), ""), "")</f>
        <v/>
      </c>
      <c r="AL675" s="66"/>
      <c r="AM675" s="76" t="str">
        <f>IFERROR(IF(B675&lt;&gt;"", IF(AND(INDEX(Paste_Here!O$2:O$850, MATCH(B675, Paste_Here!A$2:A$850, 0))&lt;&gt;"", ISNUMBER(VALUE(INDEX(Paste_Here!O$2:O$850, MATCH(B675, Paste_Here!A$2:A$850, 0))))), INDEX(Paste_Here!O$2:O$850, MATCH(B675, Paste_Here!A$2:A$850, 0)), ""), ""), "")</f>
        <v/>
      </c>
      <c r="AN675" s="66"/>
      <c r="AO675" s="76"/>
      <c r="AP675" s="66"/>
      <c r="AQ675" s="76"/>
      <c r="AR675" s="66"/>
      <c r="AS675" s="76"/>
      <c r="AT675" s="66"/>
      <c r="AU675" s="66"/>
      <c r="AV675" s="76" t="str">
        <f t="shared" si="83"/>
        <v/>
      </c>
      <c r="AW675" s="66"/>
      <c r="AX675" s="76" t="str">
        <f>IFERROR(IF(B675&lt;&gt;"", IF(ISNUMBER(SEARCH("Revealed-Potential (Primary Focus)", LOWER(INDEX(Paste_Here!Z$2:Z$850, MATCH(B675, Paste_Here!A$2:A$850, 0))))), "Rev-Potential: Prim", IF(ISNUMBER(SEARCH("Revealed-Potential (Secondary Focus)", LOWER(INDEX(Paste_Here!Z$2:Z$850, MATCH(B675, Paste_Here!A$2:A$850, 0))))), "Rev-Potential: Sec", IF(ISNUMBER(SEARCH("Monitoring", LOWER(INDEX(Paste_Here!Z$2:Z$850, MATCH(B675, Paste_Here!A$2:A$850, 0))))), "Monitoring", IF(ISNUMBER(SEARCH("At-Promise (Secondary Focus)", LOWER(INDEX(Paste_Here!Z$2:Z$850, MATCH(B675, Paste_Here!A$2:A$850, 0))))), "At-Promise: Sec", IF(ISNUMBER(SEARCH("At-Promise (Primary Focus)", LOWER(INDEX(Paste_Here!Z$2:Z$850, MATCH(B675, Paste_Here!A$2:A$850, 0))))), "At-Promise: Prim", ""))))), ""), "")</f>
        <v/>
      </c>
      <c r="AY675" s="66"/>
      <c r="AZ675" s="76"/>
      <c r="BA675" s="66"/>
      <c r="BB675" s="76"/>
      <c r="BC675" s="66"/>
      <c r="BD675" s="76"/>
      <c r="BE675" s="66"/>
      <c r="BF675" s="76"/>
      <c r="BG675" s="66"/>
      <c r="BH675" s="76"/>
      <c r="BI675" s="66"/>
      <c r="BJ675" s="66"/>
      <c r="BK675" s="76" t="str">
        <f t="shared" si="84"/>
        <v/>
      </c>
      <c r="BL675" s="66"/>
      <c r="BM675" s="76" t="str">
        <f>IFERROR(IF(B675&lt;&gt;"", IF(AND(ISNUMBER(VALUE(SUBSTITUTE(SUBSTITUTE(Paste_Here!R675, "br", "-"), "L", ""))), VALUE(SUBSTITUTE(SUBSTITUTE(Paste_Here!R675, "br", "-"), "L", "")) &gt;= 1095), "Yes", IF(AND(ISNUMBER(VALUE(SUBSTITUTE(SUBSTITUTE(Paste_Here!R675, "br", "-"), "L", ""))), VALUE(SUBSTITUTE(SUBSTITUTE(Paste_Here!R675, "br", "-"), "L", "")) &lt;= 1094), "No", "")), ""), "")</f>
        <v/>
      </c>
      <c r="BN675" s="66"/>
      <c r="BO675" s="76" t="str">
        <f>IFERROR(IF(B675&lt;&gt;"", IF(COUNTIF(INDEX(Paste_Here!Y$2:AB$850, MATCH(B675, Paste_Here!A$2:A$850, 0), 0), "yes") &gt; 0, "Yes", IF(COUNTIF(INDEX(Paste_Here!Y$2:AB$850, MATCH(B675, Paste_Here!A$2:A$850, 0), 0), "no") &gt; 0, "No", "")), ""), "")</f>
        <v/>
      </c>
      <c r="BP675" s="66"/>
      <c r="BQ675" s="76" t="str">
        <f>IFERROR(IF(B675&lt;&gt;"", IF(AND(ISNUMBER(VALUE(SUBSTITUTE(SUBSTITUTE(Paste_Here!U675, "em", "-"), "q", ""))), VALUE(SUBSTITUTE(SUBSTITUTE(Paste_Here!U675, "em", "-"), "q", "")) &gt;= 910), "Yes", IF(AND(ISNUMBER(VALUE(SUBSTITUTE(SUBSTITUTE(Paste_Here!U675, "em", "-"), "q", ""))), VALUE(SUBSTITUTE(SUBSTITUTE(Paste_Here!U675, "em", "-"), "q", "")) &lt;= 909), "No", "")), ""), "")</f>
        <v/>
      </c>
      <c r="BR675" s="66"/>
      <c r="BS675" s="76" t="str">
        <f>IFERROR(IF(B675&lt;&gt;"", IF(AND(INDEX(Paste_Here!X$2:X$850, MATCH(B675, Paste_Here!A$2:A$850, 0))&lt;&gt;"", ISNUMBER(VALUE(INDEX(Paste_Here!X$2:X$850, MATCH(B675, Paste_Here!A$2:A$850, 0))))), INDEX(Paste_Here!X$2:X$850, MATCH(B675, Paste_Here!A$2:A$850, 0)), ""), ""), "")</f>
        <v/>
      </c>
      <c r="BT675" s="66"/>
      <c r="BU675" s="76" t="str">
        <f>IFERROR(IF(B675&lt;&gt;"", IF(ISNUMBER(VALUE(INDEX(Paste_Here!G$2:G$850, MATCH(B675, Paste_Here!A$2:A$850, 0)))), IF(VALUE(INDEX(Paste_Here!G$2:G$850, MATCH(B675, Paste_Here!A$2:A$850, 0)))=0, "No", IF(AND(VALUE(INDEX(Paste_Here!G$2:G$850, MATCH(B675, Paste_Here!A$2:A$850, 0)))&gt;=1, VALUE(INDEX(Paste_Here!G$2:G$850, MATCH(B675, Paste_Here!A$2:A$850, 0)))&lt;=4), VALUE(INDEX(Paste_Here!G$2:G$850, MATCH(B675, Paste_Here!A$2:A$850, 0))), "")), ""), ""), "")</f>
        <v/>
      </c>
      <c r="BV675" s="66"/>
      <c r="BW675" s="76" t="str">
        <f>IFERROR(IF(B675&lt;&gt;"", IF(ISNUMBER(VALUE(INDEX(Paste_Here!H$2:H$850, MATCH(B675, Paste_Here!A$2:A$850, 0)))), IF(VALUE(INDEX(Paste_Here!H$2:H$850, MATCH(B675, Paste_Here!A$2:A$850, 0)))=0, "No", IF(AND(VALUE(INDEX(Paste_Here!H$2:H$850, MATCH(B675, Paste_Here!A$2:A$850, 0)))&gt;=1, VALUE(INDEX(Paste_Here!H$2:H$850, MATCH(B675, Paste_Here!A$2:A$850, 0)))&lt;=4), VALUE(INDEX(Paste_Here!H$2:H$850, MATCH(B675, Paste_Here!A$2:A$850, 0))), "")), ""), ""), "")</f>
        <v/>
      </c>
      <c r="BX675" s="66"/>
      <c r="BY675" s="76"/>
      <c r="BZ675" s="66"/>
      <c r="CA675" s="76"/>
      <c r="CB675" s="66"/>
      <c r="CC675" s="66"/>
      <c r="CD675" s="76" t="str">
        <f t="shared" si="85"/>
        <v/>
      </c>
      <c r="CE675" s="66"/>
      <c r="CF675" s="76" t="str">
        <f>IFERROR(IF(B675&lt;&gt;"", IF(AND(INDEX(Paste_Here!P$2:P$850, MATCH(B675, Paste_Here!A$2:A$850, 0))&lt;&gt;"", ISNUMBER(VALUE(INDEX(Paste_Here!P$2:P$850, MATCH(B675, Paste_Here!A$2:A$850, 0))))), INDEX(Paste_Here!P$2:P$850, MATCH(B675, Paste_Here!A$2:A$850, 0)), ""), ""), "")</f>
        <v/>
      </c>
      <c r="CG675" s="66"/>
      <c r="CH675" s="76" t="str">
        <f>IFERROR(IF(B675&lt;&gt;"", IF(ISNUMBER(SEARCH("highrisk", LOWER(INDEX(Paste_Here!Q$2:Q$850, MATCH(B675, Paste_Here!A$2:A$850, 0))))), "High Risk", IF(ISNUMBER(SEARCH("lowrisk", LOWER(INDEX(Paste_Here!Q$2:Q$850, MATCH(B675, Paste_Here!A$2:A$850, 0))))), "Low Risk", IF(ISNUMBER(SEARCH("somerisk", LOWER(INDEX(Paste_Here!Q$2:Q$850, MATCH(B675, Paste_Here!A$2:A$850, 0))))), "Some Risk", ""))), ""), "")</f>
        <v/>
      </c>
      <c r="CI675" s="66"/>
      <c r="CJ675" s="76" t="str">
        <f>IFERROR(IF(B675&lt;&gt;"", IF(AND(INDEX(Paste_Here!AA$2:AA$850, MATCH(B675, Paste_Here!A$2:A$850, 0))&lt;&gt;"", ISNUMBER(VALUE(INDEX(Paste_Here!AA$2:AA$850, MATCH(B675, Paste_Here!A$2:A$850, 0))))), INDEX(Paste_Here!AA$2:AA$850, MATCH(B675, Paste_Here!A$2:A$850, 0)), ""), ""), "")</f>
        <v/>
      </c>
      <c r="CK675" s="66"/>
      <c r="CL675" s="76" t="str">
        <f>IFERROR(IF(B675&lt;&gt;"", IF(LOWER(INDEX(Paste_Here!AB$2:AB$850, MATCH(B675, Paste_Here!A$2:A$850, 0)))="approaching expectations", "Approaching", IF(LOWER(INDEX(Paste_Here!AB$2:AB$850, MATCH(B675, Paste_Here!A$2:A$850, 0)))="met expectations", "Met", IF(LOWER(INDEX(Paste_Here!AB$2:AB$850, MATCH(B675, Paste_Here!A$2:A$850, 0)))="exceeded expectations", "Exceeded", IF(LOWER(INDEX(Paste_Here!AB$2:AB$850, MATCH(B675, Paste_Here!A$2:A$850, 0)))="below expectations", "Below", "")))), ""), "")</f>
        <v/>
      </c>
      <c r="CM675" s="66"/>
      <c r="CN675" s="76" t="str">
        <f>IFERROR(IF(B675&lt;&gt;"", IF(AND(INDEX(Paste_Here!AC$2:AC$850, MATCH(B675, Paste_Here!A$2:A$850, 0))&lt;&gt;"", ISNUMBER(VALUE(INDEX(Paste_Here!AC$2:AC$850, MATCH(B675, Paste_Here!A$2:A$850, 0))))), INDEX(Paste_Here!AC$2:AC$850, MATCH(B675, Paste_Here!A$2:A$850, 0)), ""), ""), "")</f>
        <v/>
      </c>
      <c r="CO675" s="66"/>
      <c r="CP675" s="76"/>
      <c r="CQ675" s="66"/>
      <c r="CR675" s="76"/>
      <c r="CS675" s="66"/>
      <c r="CT675" s="76"/>
      <c r="CU675" s="66"/>
      <c r="CV675" s="76"/>
      <c r="CW675" s="66"/>
      <c r="CX675" s="76"/>
      <c r="CY675" s="66"/>
      <c r="CZ675" s="66"/>
      <c r="DA675" s="76" t="str">
        <f t="shared" si="86"/>
        <v/>
      </c>
      <c r="DB675" s="66"/>
      <c r="DC675" s="76" t="str">
        <f>IFERROR(IF(B675&lt;&gt;"", IF(AND(INDEX(Paste_Here!V$2:V$850, MATCH(B675, Paste_Here!A$2:A$850, 0))&lt;&gt;"", ISNUMBER(VALUE(INDEX(Paste_Here!V$2:V$850, MATCH(B675, Paste_Here!A$2:A$850, 0))))), INDEX(Paste_Here!V$2:V$850, MATCH(B675, Paste_Here!A$2:A$850, 0)), ""), ""), "")</f>
        <v/>
      </c>
      <c r="DD675" s="66"/>
      <c r="DE675" s="76" t="str">
        <f>IFERROR(IF(B675&lt;&gt;"", IF(ISNUMBER(SEARCH("highrisk", LOWER(INDEX(Paste_Here!W$2:W$850, MATCH(B675, Paste_Here!A$2:A$850, 0))))), "High Risk", IF(ISNUMBER(SEARCH("lowrisk", LOWER(INDEX(Paste_Here!W$2:W$850, MATCH(B675, Paste_Here!A$2:A$850, 0))))), "Low Risk", IF(ISNUMBER(SEARCH("somerisk", LOWER(INDEX(Paste_Here!W$2:W$850, MATCH(B675, Paste_Here!A$2:A$850, 0))))), "Some Risk", ""))), ""), "")</f>
        <v/>
      </c>
      <c r="DF675" s="66"/>
      <c r="DG675" s="76" t="str">
        <f>IFERROR(IF(B675&lt;&gt;"", IF(AND(INDEX(Paste_Here!S$2:S$850, MATCH(B675, Paste_Here!A$2:A$850, 0))&lt;&gt;"", ISNUMBER(VALUE(INDEX(Paste_Here!S$2:S$850, MATCH(B675, Paste_Here!A$2:A$850, 0))))), INDEX(Paste_Here!S$2:S$850, MATCH(B675, Paste_Here!A$2:A$850, 0)), ""), ""), "")</f>
        <v/>
      </c>
      <c r="DH675" s="66"/>
      <c r="DI675" s="76" t="str">
        <f>IFERROR(IF(B675&lt;&gt;"", IF(ISNUMBER(SEARCH("highrisk", LOWER(INDEX(Paste_Here!T$2:T$850, MATCH(B675, Paste_Here!A$2:A$850, 0))))), "High Risk", IF(ISNUMBER(SEARCH("lowrisk", LOWER(INDEX(Paste_Here!T$2:T$850, MATCH(B675, Paste_Here!A$2:A$850, 0))))), "Low Risk", IF(ISNUMBER(SEARCH("somerisk", LOWER(INDEX(Paste_Here!T$2:T$850, MATCH(B675, Paste_Here!A$2:A$850, 0))))), "Some Risk", ""))), ""), "")</f>
        <v/>
      </c>
      <c r="DJ675" s="66"/>
      <c r="DK675" s="76" t="str">
        <f>IFERROR(IF(B675&lt;&gt;"", IF(AND(INDEX(Paste_Here!AD$2:AD$850, MATCH(B675, Paste_Here!A$2:A$850, 0))&lt;&gt;"", ISNUMBER(VALUE(INDEX(Paste_Here!AD$2:AD$850, MATCH(B675, Paste_Here!A$2:A$850, 0))))), INDEX(Paste_Here!AD$2:AD$850, MATCH(B675, Paste_Here!A$2:A$850, 0)), ""), ""), "")</f>
        <v/>
      </c>
      <c r="DL675" s="66"/>
      <c r="DM675" s="76" t="str">
        <f>IFERROR(IF(B675&lt;&gt;"", IF(LOWER(INDEX(Paste_Here!AE$2:AE$850, MATCH(B675, Paste_Here!A$2:A$850, 0)))="approaching expectations", "Approaching", IF(LOWER(INDEX(Paste_Here!AE$2:AE$850, MATCH(B675, Paste_Here!A$2:A$850, 0)))="met expectations", "Met", IF(LOWER(INDEX(Paste_Here!AE$2:AE$850, MATCH(B675, Paste_Here!A$2:A$850, 0)))="exceeded expectations", "Exceeded", IF(LOWER(INDEX(Paste_Here!AE$2:AE$850, MATCH(B675, Paste_Here!A$2:A$850, 0)))="below expectations", "Below", "")))), ""), "")</f>
        <v/>
      </c>
      <c r="DN675" s="66"/>
      <c r="DO675" s="76"/>
      <c r="DP675" s="66"/>
      <c r="DQ675" s="76"/>
      <c r="DR675" s="66"/>
      <c r="DS675" s="76"/>
      <c r="DT675" s="66"/>
      <c r="DU675" s="76"/>
      <c r="DV675" s="66"/>
      <c r="DW675" s="66"/>
      <c r="DX675" s="76" t="str">
        <f t="shared" si="87"/>
        <v/>
      </c>
      <c r="DY675" s="66"/>
      <c r="DZ675" s="76"/>
      <c r="EA675" s="66"/>
      <c r="EB675" s="76"/>
      <c r="EC675" s="66"/>
      <c r="ED675" s="76" t="str">
        <f>IFERROR(IF(B675&lt;&gt;"", IF(AND(INDEX(Paste_Here!AF$2:AF$850, MATCH(B675, Paste_Here!A$2:A$850, 0))&lt;&gt;"", ISNUMBER(VALUE(INDEX(Paste_Here!AF$2:AF$850, MATCH(B675, Paste_Here!A$2:A$850, 0))))), INDEX(Paste_Here!AF$2:AF$850, MATCH(B675, Paste_Here!A$2:A$850, 0)), ""), ""), "")</f>
        <v/>
      </c>
      <c r="EE675" s="66"/>
      <c r="EF675" s="76"/>
      <c r="EG675" s="66"/>
      <c r="EH675" s="76"/>
      <c r="EI675" s="66"/>
      <c r="EJ675" s="76" t="str">
        <f>IFERROR(IF(B675&lt;&gt;"", IF(AND(INDEX(Paste_Here!AG$2:AG$850, MATCH(B675, Paste_Here!A$2:A$850, 0))&lt;&gt;"", ISNUMBER(VALUE(INDEX(Paste_Here!AG$2:AG$850, MATCH(B675, Paste_Here!A$2:A$850, 0))))), INDEX(Paste_Here!AG$2:AG$850, MATCH(B675, Paste_Here!A$2:A$850, 0)), ""), ""), "")</f>
        <v/>
      </c>
      <c r="EK675" s="66"/>
      <c r="EL675" s="76"/>
      <c r="EM675" s="66"/>
      <c r="EN675" s="76"/>
      <c r="EO675" s="66"/>
      <c r="EP675" s="76"/>
      <c r="EQ675" s="66"/>
      <c r="ER675" s="76"/>
      <c r="ES675" s="66"/>
      <c r="ET675" s="66"/>
      <c r="EU675" s="76"/>
      <c r="EV675" s="66"/>
      <c r="EW675" s="76"/>
      <c r="EX675" s="66"/>
      <c r="EY675" s="76"/>
      <c r="EZ675" s="66"/>
      <c r="FA675" s="76"/>
      <c r="FB675" s="66"/>
      <c r="FC675" s="76"/>
      <c r="FD675" s="66"/>
      <c r="FE675" s="76"/>
      <c r="FF675" s="66"/>
      <c r="FG675" s="76"/>
      <c r="FH675" s="66"/>
      <c r="FI675" s="76"/>
      <c r="FJ675" s="66"/>
      <c r="FK675" s="76"/>
      <c r="FL675" s="66"/>
      <c r="FM675" s="76"/>
      <c r="FN675" s="66"/>
      <c r="FO675" s="76"/>
      <c r="FP675" s="66"/>
      <c r="FQ675" s="76"/>
      <c r="FR675" s="66"/>
      <c r="FS675" s="76"/>
      <c r="FT675" s="66"/>
      <c r="FU675" s="76"/>
      <c r="FV675" s="66"/>
      <c r="FW675" s="76"/>
      <c r="FX675" s="66"/>
      <c r="FY675" s="76"/>
      <c r="FZ675" s="66"/>
      <c r="GA675" s="76"/>
      <c r="GB675" s="66"/>
      <c r="GC675" s="76"/>
      <c r="GD675" s="66"/>
      <c r="GE675" s="76"/>
      <c r="GF675" s="66"/>
      <c r="GG675" s="76"/>
      <c r="GH675" s="66"/>
      <c r="GI675" s="76"/>
      <c r="GJ675" s="66"/>
      <c r="GK675" s="76"/>
      <c r="GL675" s="66"/>
      <c r="GM675" s="76"/>
      <c r="GN675" s="66"/>
      <c r="GO675" s="76"/>
      <c r="GP675" s="66"/>
      <c r="GQ675" s="76"/>
      <c r="GR675" s="66"/>
      <c r="GS675" s="76"/>
      <c r="GT675" s="66"/>
      <c r="GU675" s="76"/>
      <c r="GV675" s="66"/>
      <c r="GW675" s="76"/>
      <c r="GX675" s="66"/>
      <c r="GY675" s="76"/>
      <c r="GZ675" s="66"/>
      <c r="HA675" s="76"/>
      <c r="HB675" s="66"/>
      <c r="HC675" s="76"/>
      <c r="HD675" s="66"/>
      <c r="HE675" s="76"/>
      <c r="HF675" s="66"/>
      <c r="HG675" s="76"/>
      <c r="HH675" s="66"/>
      <c r="HI675" s="76"/>
      <c r="HJ675" s="66"/>
      <c r="HK675" s="76"/>
      <c r="HL675" s="66"/>
      <c r="HM675" s="76"/>
      <c r="HN675" s="66"/>
      <c r="HO675" s="76"/>
      <c r="HP675" s="66"/>
      <c r="HQ675" s="76"/>
      <c r="HR675" s="66"/>
      <c r="HS675" s="76"/>
      <c r="HT675" s="66"/>
      <c r="HU675" s="76"/>
      <c r="HV675" s="66"/>
      <c r="HW675" s="76"/>
      <c r="HX675" s="66"/>
      <c r="HY675" s="76"/>
      <c r="HZ675" s="66"/>
      <c r="IA675" s="76"/>
      <c r="IB675" s="66"/>
      <c r="IC675" s="76"/>
      <c r="ID675" s="66"/>
      <c r="IE675" s="76"/>
      <c r="IF675" s="66"/>
      <c r="IG675" s="76"/>
      <c r="IH675" s="66"/>
      <c r="II675" s="76"/>
      <c r="IJ675" s="66"/>
      <c r="IK675" s="76"/>
      <c r="IL675" s="66"/>
      <c r="IM675" s="76"/>
      <c r="IN675" s="66"/>
      <c r="IO675" s="76"/>
      <c r="IP675" s="66"/>
      <c r="IQ675" s="76"/>
      <c r="IR675" s="66"/>
      <c r="IS675" s="76"/>
      <c r="IT675" s="66"/>
      <c r="IU675" s="76"/>
      <c r="IV675" s="66"/>
      <c r="IW675" s="76"/>
      <c r="IX675" s="66"/>
      <c r="IY675" s="76"/>
      <c r="IZ675" s="66"/>
      <c r="JA675" s="76"/>
      <c r="JB675" s="66"/>
      <c r="JC675" s="76"/>
      <c r="JD675" s="66"/>
      <c r="JE675" s="76"/>
      <c r="JF675" s="66"/>
      <c r="JG675" s="76"/>
      <c r="JH675" s="66"/>
      <c r="JI675" s="76"/>
      <c r="JJ675" s="66"/>
      <c r="JK675" s="76"/>
      <c r="JL675" s="66"/>
      <c r="JM675" s="76"/>
      <c r="JN675" s="66"/>
      <c r="JO675" s="76"/>
      <c r="JP675" s="66"/>
      <c r="JQ675" s="76"/>
      <c r="JR675" s="66"/>
      <c r="JS675" s="76"/>
      <c r="JT675" s="66"/>
      <c r="JU675" s="76"/>
      <c r="JV675" s="66"/>
      <c r="JW675" s="76"/>
      <c r="JX675" s="66"/>
      <c r="JY675" s="76"/>
      <c r="JZ675" s="66"/>
      <c r="KA675" s="76"/>
      <c r="KB675" s="66"/>
      <c r="KC675" s="76"/>
      <c r="KD675" s="66"/>
      <c r="KE675" s="76"/>
      <c r="KF675" s="66"/>
      <c r="KG675" s="76"/>
      <c r="KH675" s="66"/>
      <c r="KI675" s="76"/>
      <c r="KJ675" s="66"/>
      <c r="KK675" s="76"/>
      <c r="KL675" s="66"/>
      <c r="KM675" s="76"/>
      <c r="KN675" s="66"/>
      <c r="KO675" s="76"/>
      <c r="KP675" s="66"/>
      <c r="KQ675" s="76"/>
      <c r="KR675" s="66"/>
      <c r="KS675" s="76"/>
      <c r="KT675" s="66"/>
      <c r="KU675" s="76"/>
      <c r="KV675" s="66"/>
      <c r="KW675" s="76"/>
      <c r="KX675" s="66"/>
      <c r="KY675" s="76"/>
      <c r="KZ675" s="66"/>
      <c r="LA675" s="76"/>
      <c r="LB675" s="66"/>
      <c r="LC675" s="76"/>
      <c r="LD675" s="66"/>
      <c r="LE675" s="76"/>
      <c r="LF675" s="66"/>
      <c r="LG675" s="76"/>
      <c r="LH675" s="66"/>
      <c r="LI675" s="76"/>
      <c r="LJ675" s="66"/>
      <c r="LK675" s="76"/>
      <c r="LL675" s="66"/>
      <c r="LM675" s="76"/>
      <c r="LN675" s="66"/>
      <c r="LO675" s="76"/>
      <c r="LP675" s="66"/>
      <c r="LQ675" s="76"/>
      <c r="LR675" s="66"/>
      <c r="LS675" s="76"/>
      <c r="LT675" s="66"/>
      <c r="LU675" s="76"/>
      <c r="LV675" s="66"/>
      <c r="LW675" s="76"/>
      <c r="LX675" s="66"/>
      <c r="LY675" s="76"/>
      <c r="LZ675" s="66"/>
      <c r="MA675" s="76"/>
      <c r="MB675" s="66"/>
      <c r="MC675" s="76"/>
      <c r="MD675" s="66"/>
      <c r="MG675" s="1" t="str" cm="1">
        <f t="array" ref="MG675">IFERROR(INDEX(Paste_Here!$B$2:$B$850, MATCH(0, COUNTIF(MG$4:MG674, Paste_Here!$B$2:$B$850) + IF(Paste_Here!$B$2:$B$850="", 1, 0), 0)), "")</f>
        <v/>
      </c>
      <c r="MH675" s="1" t="str">
        <f>IF(MG675&lt;&gt;"", INDEX(Paste_Here!$A$2:$A$850, MATCH(MG675, Paste_Here!$B$2:$B$850, 0)), "")</f>
        <v/>
      </c>
      <c r="MI675" s="1" t="str">
        <f t="shared" si="88"/>
        <v/>
      </c>
      <c r="MJ675" s="1" t="str" cm="1">
        <f t="array" ref="MJ675">IFERROR(INDEX($MI$5:$MI$850, MATCH(SMALL(IF($MI$5:$MI$850&lt;&gt;"", COUNTIF($MI$5:$MI$850, "&lt;"&amp;$MI$5:$MI$850)+1), ROW()-ROW($MJ$5)+1), COUNTIF($MI$5:$MI$850, "&lt;"&amp;$MI$5:$MI$850)+1, 0)), "")</f>
        <v/>
      </c>
    </row>
    <row r="676" spans="1:348">
      <c r="A676" s="66"/>
      <c r="B676" s="76" t="str">
        <f t="shared" si="81"/>
        <v/>
      </c>
      <c r="C676" s="66"/>
      <c r="D676" s="76" t="str">
        <f>IFERROR(IF(B676&lt;&gt;"", IF(AND(INDEX(Paste_Here!B$2:B$850, MATCH(B676, Paste_Here!A$2:A$850, 0))&lt;&gt;"", ISNUMBER(VALUE(INDEX(Paste_Here!B$2:B$850, MATCH(B676, Paste_Here!A$2:A$850, 0))))), INDEX(Paste_Here!B$2:B$850, MATCH(B676, Paste_Here!A$2:A$850, 0)), ""), ""), "")</f>
        <v/>
      </c>
      <c r="E676" s="66"/>
      <c r="F676" s="76" t="str">
        <f>IFERROR(IF(B676&lt;&gt;"", IF(ISTEXT(INDEX(Paste_Here!K$2:K$850, MATCH(B676, Paste_Here!A$2:A$850, 0))), INDEX(Paste_Here!K$2:K$850, MATCH(B676, Paste_Here!A$2:A$850, 0)), ""), ""), "")</f>
        <v/>
      </c>
      <c r="G676" s="66"/>
      <c r="H676" s="76" t="str">
        <f>IFERROR(IF(B676&lt;&gt;"", IF(ISTEXT(INDEX(Paste_Here!C$2:C$850, MATCH(B676, Paste_Here!A$2:A$850, 0))), INDEX(Paste_Here!C$2:C$850, MATCH(B676, Paste_Here!A$2:A$850, 0)), ""), ""), "")</f>
        <v/>
      </c>
      <c r="I676" s="66"/>
      <c r="J676" s="76" t="str">
        <f>IFERROR(IF(B676&lt;&gt;"", IF(ISNUMBER(SEARCH("s", LOWER(INDEX(Paste_Here!M$2:M$850, MATCH(B676, Paste_Here!A$2:A$850, 0))))), "Yes", IF(INDEX(Paste_Here!M$2:M$850, MATCH(B676, Paste_Here!A$2:A$850, 0))&lt;&gt;"", "No", "")), ""), "")</f>
        <v/>
      </c>
      <c r="K676" s="66"/>
      <c r="L676" s="76" t="str">
        <f>IFERROR(IF(B676&lt;&gt;"", IF(ISNUMBER(SEARCH("yes", LOWER(INDEX(Paste_Here!E$2:E$850, MATCH(B676, Paste_Here!A$2:A$850, 0))))), "Yes", IF(ISNUMBER(SEARCH("no", LOWER(INDEX(Paste_Here!E$2:E$850, MATCH(B676, Paste_Here!A$2:A$850, 0))))), "No", "")), ""), "")</f>
        <v/>
      </c>
      <c r="M676" s="66"/>
      <c r="N676" s="76" t="str">
        <f>IFERROR(IF(B676&lt;&gt;"", IF(ISNUMBER(SEARCH("yes", LOWER(INDEX(Paste_Here!F$2:F$850, MATCH(B676, Paste_Here!A$2:A$850, 0))))), "Yes", IF(ISNUMBER(SEARCH("no", LOWER(INDEX(Paste_Here!F$2:F$850, MATCH(B676, Paste_Here!A$2:A$850, 0))))), "No", "")), ""), "")</f>
        <v/>
      </c>
      <c r="O676" s="66"/>
      <c r="P676" s="76" t="str">
        <f>IFERROR(IF(B676&lt;&gt;"", IF(ISNUMBER(SEARCH("yes", LOWER(INDEX(Paste_Here!L$2:L$850, MATCH(B676, Paste_Here!A$2:A$850, 0))))), "Yes", IF(ISNUMBER(SEARCH("no", LOWER(INDEX(Paste_Here!L$2:L$850, MATCH(B676, Paste_Here!A$2:A$850, 0))))), "No", "")), ""), "")</f>
        <v/>
      </c>
      <c r="Q676" s="66"/>
      <c r="R676" s="76" t="str">
        <f>IFERROR(IF(B676&lt;&gt;"", IF(ISNUMBER(SEARCH("transitional 2", LOWER(INDEX(Paste_Here!D$2:D$850, MATCH(B676, Paste_Here!A$2:A$850, 0))))), "T2", IF(ISNUMBER(SEARCH("transitional 1", LOWER(INDEX(Paste_Here!D$2:D$850, MATCH(B676, Paste_Here!A$2:A$850, 0))))), "T1", IF(ISNUMBER(SEARCH("waived ell services", LOWER(INDEX(Paste_Here!D$2:D$850, MATCH(B676, Paste_Here!A$2:A$850, 0))))), "W", IF(ISNUMBER(SEARCH("english language learner", LOWER(INDEX(Paste_Here!D$2:D$850, MATCH(B676, Paste_Here!A$2:A$850, 0))))), "L", "")))), ""), "")</f>
        <v/>
      </c>
      <c r="S676" s="66"/>
      <c r="T676" s="76" t="str">
        <f>IFERROR(IF(B676&lt;&gt;"", IF(ISNUMBER(SEARCH("yes", LOWER(INDEX(Paste_Here!I$2:I$850, MATCH(B676, Paste_Here!A$2:A$850, 0))))), "Yes", IF(ISNUMBER(SEARCH("no", LOWER(INDEX(Paste_Here!I$2:I$850, MATCH(B676, Paste_Here!A$2:A$850, 0))))), "No", "")), ""), "")</f>
        <v/>
      </c>
      <c r="U676" s="66"/>
      <c r="V676" s="76" t="str">
        <f>IFERROR(IF(B676&lt;&gt;"", IF(ISTEXT(INDEX(Paste_Here!J$2:J$850, MATCH(B676, Paste_Here!A$2:A$850, 0))), VALUE(INDEX(Paste_Here!J$2:J$850, MATCH(B676, Paste_Here!A$2:A$850, 0))), ""), ""), "")</f>
        <v/>
      </c>
      <c r="W676" s="66"/>
      <c r="X676" s="66"/>
      <c r="Y676" s="76" t="str">
        <f t="shared" si="82"/>
        <v/>
      </c>
      <c r="Z676" s="66"/>
      <c r="AA676" s="76" t="str">
        <f>IFERROR(IF(B676&lt;&gt;"", IF(AND(INDEX(Paste_Here!AI$2:AI$850, MATCH(B676, Paste_Here!A$2:A$850, 0))&lt;&gt;"", ISNUMBER(VALUE(INDEX(Paste_Here!AI$2:AI$850, MATCH(B676, Paste_Here!A$2:A$850, 0))))), INDEX(Paste_Here!AI$2:AI$850, MATCH(B676, Paste_Here!A$2:A$850, 0)), ""), ""), "")</f>
        <v/>
      </c>
      <c r="AB676" s="66"/>
      <c r="AC676" s="76" t="str">
        <f>IFERROR(IF(B676&lt;&gt;"", IF(AND(INDEX(Paste_Here!AJ$2:AJ$850, MATCH(B676, Paste_Here!A$2:A$850, 0))&lt;&gt;"", ISNUMBER(VALUE(INDEX(Paste_Here!AJ$2:AJ$850, MATCH(B676, Paste_Here!A$2:A$850, 0))))), INDEX(Paste_Here!AJ$2:AJ$850, MATCH(B676, Paste_Here!A$2:A$850, 0)), ""), ""), "")</f>
        <v/>
      </c>
      <c r="AD676" s="66"/>
      <c r="AE676" s="76" t="str">
        <f>IFERROR(IF(B676&lt;&gt;"", IF(AND(INDEX(Paste_Here!AK$2:AK$850, MATCH(B676, Paste_Here!A$2:A$850, 0))&lt;&gt;"", ISNUMBER(VALUE(INDEX(Paste_Here!AK$2:AK$850, MATCH(B676, Paste_Here!A$2:A$850, 0))))), INDEX(Paste_Here!AK$2:AK$850, MATCH(B676, Paste_Here!A$2:A$850, 0)), ""), ""), "")</f>
        <v/>
      </c>
      <c r="AF676" s="66"/>
      <c r="AG676" s="76" t="str">
        <f>IFERROR(IF(B676&lt;&gt;"", IF(AND(INDEX(Paste_Here!AL$2:AL$850, MATCH(B676, Paste_Here!A$2:A$850, 0))&lt;&gt;"", ISNUMBER(VALUE(INDEX(Paste_Here!AL$2:AL$850, MATCH(B676, Paste_Here!A$2:A$850, 0))))), INDEX(Paste_Here!AL$2:AL$850, MATCH(B676, Paste_Here!A$2:A$850, 0)), ""), ""), "")</f>
        <v/>
      </c>
      <c r="AH676" s="66"/>
      <c r="AI676" s="76" t="str">
        <f>IFERROR(IF(B676&lt;&gt;"", IF(AND(INDEX(Paste_Here!AH$2:AH$850, MATCH(B676, Paste_Here!A$2:A$850, 0))&lt;&gt;"", ISNUMBER(VALUE(INDEX(Paste_Here!AH$2:AH$850, MATCH(B676, Paste_Here!A$2:A$850, 0))))), IF(VALUE(INDEX(Paste_Here!AH$2:AH$850, MATCH(B676, Paste_Here!A$2:A$850, 0)))=0, "", INDEX(Paste_Here!AH$2:AH$850, MATCH(B676, Paste_Here!A$2:A$850, 0))), ""), ""), "")</f>
        <v/>
      </c>
      <c r="AJ676" s="66"/>
      <c r="AK676" s="76" t="str">
        <f>IFERROR(IF(B676&lt;&gt;"", IF(AND(INDEX(Paste_Here!N$2:N$850, MATCH(B676, Paste_Here!A$2:A$850, 0))&lt;&gt;"", ISNUMBER(VALUE(INDEX(Paste_Here!N$2:N$850, MATCH(B676, Paste_Here!A$2:A$850, 0))))), INDEX(Paste_Here!N$2:N$850, MATCH(B676, Paste_Here!A$2:A$850, 0)), ""), ""), "")</f>
        <v/>
      </c>
      <c r="AL676" s="66"/>
      <c r="AM676" s="76" t="str">
        <f>IFERROR(IF(B676&lt;&gt;"", IF(AND(INDEX(Paste_Here!O$2:O$850, MATCH(B676, Paste_Here!A$2:A$850, 0))&lt;&gt;"", ISNUMBER(VALUE(INDEX(Paste_Here!O$2:O$850, MATCH(B676, Paste_Here!A$2:A$850, 0))))), INDEX(Paste_Here!O$2:O$850, MATCH(B676, Paste_Here!A$2:A$850, 0)), ""), ""), "")</f>
        <v/>
      </c>
      <c r="AN676" s="66"/>
      <c r="AO676" s="76"/>
      <c r="AP676" s="66"/>
      <c r="AQ676" s="76"/>
      <c r="AR676" s="66"/>
      <c r="AS676" s="76"/>
      <c r="AT676" s="66"/>
      <c r="AU676" s="66"/>
      <c r="AV676" s="76" t="str">
        <f t="shared" si="83"/>
        <v/>
      </c>
      <c r="AW676" s="66"/>
      <c r="AX676" s="76" t="str">
        <f>IFERROR(IF(B676&lt;&gt;"", IF(ISNUMBER(SEARCH("Revealed-Potential (Primary Focus)", LOWER(INDEX(Paste_Here!Z$2:Z$850, MATCH(B676, Paste_Here!A$2:A$850, 0))))), "Rev-Potential: Prim", IF(ISNUMBER(SEARCH("Revealed-Potential (Secondary Focus)", LOWER(INDEX(Paste_Here!Z$2:Z$850, MATCH(B676, Paste_Here!A$2:A$850, 0))))), "Rev-Potential: Sec", IF(ISNUMBER(SEARCH("Monitoring", LOWER(INDEX(Paste_Here!Z$2:Z$850, MATCH(B676, Paste_Here!A$2:A$850, 0))))), "Monitoring", IF(ISNUMBER(SEARCH("At-Promise (Secondary Focus)", LOWER(INDEX(Paste_Here!Z$2:Z$850, MATCH(B676, Paste_Here!A$2:A$850, 0))))), "At-Promise: Sec", IF(ISNUMBER(SEARCH("At-Promise (Primary Focus)", LOWER(INDEX(Paste_Here!Z$2:Z$850, MATCH(B676, Paste_Here!A$2:A$850, 0))))), "At-Promise: Prim", ""))))), ""), "")</f>
        <v/>
      </c>
      <c r="AY676" s="66"/>
      <c r="AZ676" s="76"/>
      <c r="BA676" s="66"/>
      <c r="BB676" s="76"/>
      <c r="BC676" s="66"/>
      <c r="BD676" s="76"/>
      <c r="BE676" s="66"/>
      <c r="BF676" s="76"/>
      <c r="BG676" s="66"/>
      <c r="BH676" s="76"/>
      <c r="BI676" s="66"/>
      <c r="BJ676" s="66"/>
      <c r="BK676" s="76" t="str">
        <f t="shared" si="84"/>
        <v/>
      </c>
      <c r="BL676" s="66"/>
      <c r="BM676" s="76" t="str">
        <f>IFERROR(IF(B676&lt;&gt;"", IF(AND(ISNUMBER(VALUE(SUBSTITUTE(SUBSTITUTE(Paste_Here!R676, "br", "-"), "L", ""))), VALUE(SUBSTITUTE(SUBSTITUTE(Paste_Here!R676, "br", "-"), "L", "")) &gt;= 1095), "Yes", IF(AND(ISNUMBER(VALUE(SUBSTITUTE(SUBSTITUTE(Paste_Here!R676, "br", "-"), "L", ""))), VALUE(SUBSTITUTE(SUBSTITUTE(Paste_Here!R676, "br", "-"), "L", "")) &lt;= 1094), "No", "")), ""), "")</f>
        <v/>
      </c>
      <c r="BN676" s="66"/>
      <c r="BO676" s="76" t="str">
        <f>IFERROR(IF(B676&lt;&gt;"", IF(COUNTIF(INDEX(Paste_Here!Y$2:AB$850, MATCH(B676, Paste_Here!A$2:A$850, 0), 0), "yes") &gt; 0, "Yes", IF(COUNTIF(INDEX(Paste_Here!Y$2:AB$850, MATCH(B676, Paste_Here!A$2:A$850, 0), 0), "no") &gt; 0, "No", "")), ""), "")</f>
        <v/>
      </c>
      <c r="BP676" s="66"/>
      <c r="BQ676" s="76" t="str">
        <f>IFERROR(IF(B676&lt;&gt;"", IF(AND(ISNUMBER(VALUE(SUBSTITUTE(SUBSTITUTE(Paste_Here!U676, "em", "-"), "q", ""))), VALUE(SUBSTITUTE(SUBSTITUTE(Paste_Here!U676, "em", "-"), "q", "")) &gt;= 910), "Yes", IF(AND(ISNUMBER(VALUE(SUBSTITUTE(SUBSTITUTE(Paste_Here!U676, "em", "-"), "q", ""))), VALUE(SUBSTITUTE(SUBSTITUTE(Paste_Here!U676, "em", "-"), "q", "")) &lt;= 909), "No", "")), ""), "")</f>
        <v/>
      </c>
      <c r="BR676" s="66"/>
      <c r="BS676" s="76" t="str">
        <f>IFERROR(IF(B676&lt;&gt;"", IF(AND(INDEX(Paste_Here!X$2:X$850, MATCH(B676, Paste_Here!A$2:A$850, 0))&lt;&gt;"", ISNUMBER(VALUE(INDEX(Paste_Here!X$2:X$850, MATCH(B676, Paste_Here!A$2:A$850, 0))))), INDEX(Paste_Here!X$2:X$850, MATCH(B676, Paste_Here!A$2:A$850, 0)), ""), ""), "")</f>
        <v/>
      </c>
      <c r="BT676" s="66"/>
      <c r="BU676" s="76" t="str">
        <f>IFERROR(IF(B676&lt;&gt;"", IF(ISNUMBER(VALUE(INDEX(Paste_Here!G$2:G$850, MATCH(B676, Paste_Here!A$2:A$850, 0)))), IF(VALUE(INDEX(Paste_Here!G$2:G$850, MATCH(B676, Paste_Here!A$2:A$850, 0)))=0, "No", IF(AND(VALUE(INDEX(Paste_Here!G$2:G$850, MATCH(B676, Paste_Here!A$2:A$850, 0)))&gt;=1, VALUE(INDEX(Paste_Here!G$2:G$850, MATCH(B676, Paste_Here!A$2:A$850, 0)))&lt;=4), VALUE(INDEX(Paste_Here!G$2:G$850, MATCH(B676, Paste_Here!A$2:A$850, 0))), "")), ""), ""), "")</f>
        <v/>
      </c>
      <c r="BV676" s="66"/>
      <c r="BW676" s="76" t="str">
        <f>IFERROR(IF(B676&lt;&gt;"", IF(ISNUMBER(VALUE(INDEX(Paste_Here!H$2:H$850, MATCH(B676, Paste_Here!A$2:A$850, 0)))), IF(VALUE(INDEX(Paste_Here!H$2:H$850, MATCH(B676, Paste_Here!A$2:A$850, 0)))=0, "No", IF(AND(VALUE(INDEX(Paste_Here!H$2:H$850, MATCH(B676, Paste_Here!A$2:A$850, 0)))&gt;=1, VALUE(INDEX(Paste_Here!H$2:H$850, MATCH(B676, Paste_Here!A$2:A$850, 0)))&lt;=4), VALUE(INDEX(Paste_Here!H$2:H$850, MATCH(B676, Paste_Here!A$2:A$850, 0))), "")), ""), ""), "")</f>
        <v/>
      </c>
      <c r="BX676" s="66"/>
      <c r="BY676" s="76"/>
      <c r="BZ676" s="66"/>
      <c r="CA676" s="76"/>
      <c r="CB676" s="66"/>
      <c r="CC676" s="66"/>
      <c r="CD676" s="76" t="str">
        <f t="shared" si="85"/>
        <v/>
      </c>
      <c r="CE676" s="66"/>
      <c r="CF676" s="76" t="str">
        <f>IFERROR(IF(B676&lt;&gt;"", IF(AND(INDEX(Paste_Here!P$2:P$850, MATCH(B676, Paste_Here!A$2:A$850, 0))&lt;&gt;"", ISNUMBER(VALUE(INDEX(Paste_Here!P$2:P$850, MATCH(B676, Paste_Here!A$2:A$850, 0))))), INDEX(Paste_Here!P$2:P$850, MATCH(B676, Paste_Here!A$2:A$850, 0)), ""), ""), "")</f>
        <v/>
      </c>
      <c r="CG676" s="66"/>
      <c r="CH676" s="76" t="str">
        <f>IFERROR(IF(B676&lt;&gt;"", IF(ISNUMBER(SEARCH("highrisk", LOWER(INDEX(Paste_Here!Q$2:Q$850, MATCH(B676, Paste_Here!A$2:A$850, 0))))), "High Risk", IF(ISNUMBER(SEARCH("lowrisk", LOWER(INDEX(Paste_Here!Q$2:Q$850, MATCH(B676, Paste_Here!A$2:A$850, 0))))), "Low Risk", IF(ISNUMBER(SEARCH("somerisk", LOWER(INDEX(Paste_Here!Q$2:Q$850, MATCH(B676, Paste_Here!A$2:A$850, 0))))), "Some Risk", ""))), ""), "")</f>
        <v/>
      </c>
      <c r="CI676" s="66"/>
      <c r="CJ676" s="76" t="str">
        <f>IFERROR(IF(B676&lt;&gt;"", IF(AND(INDEX(Paste_Here!AA$2:AA$850, MATCH(B676, Paste_Here!A$2:A$850, 0))&lt;&gt;"", ISNUMBER(VALUE(INDEX(Paste_Here!AA$2:AA$850, MATCH(B676, Paste_Here!A$2:A$850, 0))))), INDEX(Paste_Here!AA$2:AA$850, MATCH(B676, Paste_Here!A$2:A$850, 0)), ""), ""), "")</f>
        <v/>
      </c>
      <c r="CK676" s="66"/>
      <c r="CL676" s="76" t="str">
        <f>IFERROR(IF(B676&lt;&gt;"", IF(LOWER(INDEX(Paste_Here!AB$2:AB$850, MATCH(B676, Paste_Here!A$2:A$850, 0)))="approaching expectations", "Approaching", IF(LOWER(INDEX(Paste_Here!AB$2:AB$850, MATCH(B676, Paste_Here!A$2:A$850, 0)))="met expectations", "Met", IF(LOWER(INDEX(Paste_Here!AB$2:AB$850, MATCH(B676, Paste_Here!A$2:A$850, 0)))="exceeded expectations", "Exceeded", IF(LOWER(INDEX(Paste_Here!AB$2:AB$850, MATCH(B676, Paste_Here!A$2:A$850, 0)))="below expectations", "Below", "")))), ""), "")</f>
        <v/>
      </c>
      <c r="CM676" s="66"/>
      <c r="CN676" s="76" t="str">
        <f>IFERROR(IF(B676&lt;&gt;"", IF(AND(INDEX(Paste_Here!AC$2:AC$850, MATCH(B676, Paste_Here!A$2:A$850, 0))&lt;&gt;"", ISNUMBER(VALUE(INDEX(Paste_Here!AC$2:AC$850, MATCH(B676, Paste_Here!A$2:A$850, 0))))), INDEX(Paste_Here!AC$2:AC$850, MATCH(B676, Paste_Here!A$2:A$850, 0)), ""), ""), "")</f>
        <v/>
      </c>
      <c r="CO676" s="66"/>
      <c r="CP676" s="76"/>
      <c r="CQ676" s="66"/>
      <c r="CR676" s="76"/>
      <c r="CS676" s="66"/>
      <c r="CT676" s="76"/>
      <c r="CU676" s="66"/>
      <c r="CV676" s="76"/>
      <c r="CW676" s="66"/>
      <c r="CX676" s="76"/>
      <c r="CY676" s="66"/>
      <c r="CZ676" s="66"/>
      <c r="DA676" s="76" t="str">
        <f t="shared" si="86"/>
        <v/>
      </c>
      <c r="DB676" s="66"/>
      <c r="DC676" s="76" t="str">
        <f>IFERROR(IF(B676&lt;&gt;"", IF(AND(INDEX(Paste_Here!V$2:V$850, MATCH(B676, Paste_Here!A$2:A$850, 0))&lt;&gt;"", ISNUMBER(VALUE(INDEX(Paste_Here!V$2:V$850, MATCH(B676, Paste_Here!A$2:A$850, 0))))), INDEX(Paste_Here!V$2:V$850, MATCH(B676, Paste_Here!A$2:A$850, 0)), ""), ""), "")</f>
        <v/>
      </c>
      <c r="DD676" s="66"/>
      <c r="DE676" s="76" t="str">
        <f>IFERROR(IF(B676&lt;&gt;"", IF(ISNUMBER(SEARCH("highrisk", LOWER(INDEX(Paste_Here!W$2:W$850, MATCH(B676, Paste_Here!A$2:A$850, 0))))), "High Risk", IF(ISNUMBER(SEARCH("lowrisk", LOWER(INDEX(Paste_Here!W$2:W$850, MATCH(B676, Paste_Here!A$2:A$850, 0))))), "Low Risk", IF(ISNUMBER(SEARCH("somerisk", LOWER(INDEX(Paste_Here!W$2:W$850, MATCH(B676, Paste_Here!A$2:A$850, 0))))), "Some Risk", ""))), ""), "")</f>
        <v/>
      </c>
      <c r="DF676" s="66"/>
      <c r="DG676" s="76" t="str">
        <f>IFERROR(IF(B676&lt;&gt;"", IF(AND(INDEX(Paste_Here!S$2:S$850, MATCH(B676, Paste_Here!A$2:A$850, 0))&lt;&gt;"", ISNUMBER(VALUE(INDEX(Paste_Here!S$2:S$850, MATCH(B676, Paste_Here!A$2:A$850, 0))))), INDEX(Paste_Here!S$2:S$850, MATCH(B676, Paste_Here!A$2:A$850, 0)), ""), ""), "")</f>
        <v/>
      </c>
      <c r="DH676" s="66"/>
      <c r="DI676" s="76" t="str">
        <f>IFERROR(IF(B676&lt;&gt;"", IF(ISNUMBER(SEARCH("highrisk", LOWER(INDEX(Paste_Here!T$2:T$850, MATCH(B676, Paste_Here!A$2:A$850, 0))))), "High Risk", IF(ISNUMBER(SEARCH("lowrisk", LOWER(INDEX(Paste_Here!T$2:T$850, MATCH(B676, Paste_Here!A$2:A$850, 0))))), "Low Risk", IF(ISNUMBER(SEARCH("somerisk", LOWER(INDEX(Paste_Here!T$2:T$850, MATCH(B676, Paste_Here!A$2:A$850, 0))))), "Some Risk", ""))), ""), "")</f>
        <v/>
      </c>
      <c r="DJ676" s="66"/>
      <c r="DK676" s="76" t="str">
        <f>IFERROR(IF(B676&lt;&gt;"", IF(AND(INDEX(Paste_Here!AD$2:AD$850, MATCH(B676, Paste_Here!A$2:A$850, 0))&lt;&gt;"", ISNUMBER(VALUE(INDEX(Paste_Here!AD$2:AD$850, MATCH(B676, Paste_Here!A$2:A$850, 0))))), INDEX(Paste_Here!AD$2:AD$850, MATCH(B676, Paste_Here!A$2:A$850, 0)), ""), ""), "")</f>
        <v/>
      </c>
      <c r="DL676" s="66"/>
      <c r="DM676" s="76" t="str">
        <f>IFERROR(IF(B676&lt;&gt;"", IF(LOWER(INDEX(Paste_Here!AE$2:AE$850, MATCH(B676, Paste_Here!A$2:A$850, 0)))="approaching expectations", "Approaching", IF(LOWER(INDEX(Paste_Here!AE$2:AE$850, MATCH(B676, Paste_Here!A$2:A$850, 0)))="met expectations", "Met", IF(LOWER(INDEX(Paste_Here!AE$2:AE$850, MATCH(B676, Paste_Here!A$2:A$850, 0)))="exceeded expectations", "Exceeded", IF(LOWER(INDEX(Paste_Here!AE$2:AE$850, MATCH(B676, Paste_Here!A$2:A$850, 0)))="below expectations", "Below", "")))), ""), "")</f>
        <v/>
      </c>
      <c r="DN676" s="66"/>
      <c r="DO676" s="76"/>
      <c r="DP676" s="66"/>
      <c r="DQ676" s="76"/>
      <c r="DR676" s="66"/>
      <c r="DS676" s="76"/>
      <c r="DT676" s="66"/>
      <c r="DU676" s="76"/>
      <c r="DV676" s="66"/>
      <c r="DW676" s="66"/>
      <c r="DX676" s="76" t="str">
        <f t="shared" si="87"/>
        <v/>
      </c>
      <c r="DY676" s="66"/>
      <c r="DZ676" s="76"/>
      <c r="EA676" s="66"/>
      <c r="EB676" s="76"/>
      <c r="EC676" s="66"/>
      <c r="ED676" s="76" t="str">
        <f>IFERROR(IF(B676&lt;&gt;"", IF(AND(INDEX(Paste_Here!AF$2:AF$850, MATCH(B676, Paste_Here!A$2:A$850, 0))&lt;&gt;"", ISNUMBER(VALUE(INDEX(Paste_Here!AF$2:AF$850, MATCH(B676, Paste_Here!A$2:A$850, 0))))), INDEX(Paste_Here!AF$2:AF$850, MATCH(B676, Paste_Here!A$2:A$850, 0)), ""), ""), "")</f>
        <v/>
      </c>
      <c r="EE676" s="66"/>
      <c r="EF676" s="76"/>
      <c r="EG676" s="66"/>
      <c r="EH676" s="76"/>
      <c r="EI676" s="66"/>
      <c r="EJ676" s="76" t="str">
        <f>IFERROR(IF(B676&lt;&gt;"", IF(AND(INDEX(Paste_Here!AG$2:AG$850, MATCH(B676, Paste_Here!A$2:A$850, 0))&lt;&gt;"", ISNUMBER(VALUE(INDEX(Paste_Here!AG$2:AG$850, MATCH(B676, Paste_Here!A$2:A$850, 0))))), INDEX(Paste_Here!AG$2:AG$850, MATCH(B676, Paste_Here!A$2:A$850, 0)), ""), ""), "")</f>
        <v/>
      </c>
      <c r="EK676" s="66"/>
      <c r="EL676" s="76"/>
      <c r="EM676" s="66"/>
      <c r="EN676" s="76"/>
      <c r="EO676" s="66"/>
      <c r="EP676" s="76"/>
      <c r="EQ676" s="66"/>
      <c r="ER676" s="76"/>
      <c r="ES676" s="66"/>
      <c r="ET676" s="66"/>
      <c r="EU676" s="76"/>
      <c r="EV676" s="66"/>
      <c r="EW676" s="76"/>
      <c r="EX676" s="66"/>
      <c r="EY676" s="76"/>
      <c r="EZ676" s="66"/>
      <c r="FA676" s="76"/>
      <c r="FB676" s="66"/>
      <c r="FC676" s="76"/>
      <c r="FD676" s="66"/>
      <c r="FE676" s="76"/>
      <c r="FF676" s="66"/>
      <c r="FG676" s="76"/>
      <c r="FH676" s="66"/>
      <c r="FI676" s="76"/>
      <c r="FJ676" s="66"/>
      <c r="FK676" s="76"/>
      <c r="FL676" s="66"/>
      <c r="FM676" s="76"/>
      <c r="FN676" s="66"/>
      <c r="FO676" s="76"/>
      <c r="FP676" s="66"/>
      <c r="FQ676" s="76"/>
      <c r="FR676" s="66"/>
      <c r="FS676" s="76"/>
      <c r="FT676" s="66"/>
      <c r="FU676" s="76"/>
      <c r="FV676" s="66"/>
      <c r="FW676" s="76"/>
      <c r="FX676" s="66"/>
      <c r="FY676" s="76"/>
      <c r="FZ676" s="66"/>
      <c r="GA676" s="76"/>
      <c r="GB676" s="66"/>
      <c r="GC676" s="76"/>
      <c r="GD676" s="66"/>
      <c r="GE676" s="76"/>
      <c r="GF676" s="66"/>
      <c r="GG676" s="76"/>
      <c r="GH676" s="66"/>
      <c r="GI676" s="76"/>
      <c r="GJ676" s="66"/>
      <c r="GK676" s="76"/>
      <c r="GL676" s="66"/>
      <c r="GM676" s="76"/>
      <c r="GN676" s="66"/>
      <c r="GO676" s="76"/>
      <c r="GP676" s="66"/>
      <c r="GQ676" s="76"/>
      <c r="GR676" s="66"/>
      <c r="GS676" s="76"/>
      <c r="GT676" s="66"/>
      <c r="GU676" s="76"/>
      <c r="GV676" s="66"/>
      <c r="GW676" s="76"/>
      <c r="GX676" s="66"/>
      <c r="GY676" s="76"/>
      <c r="GZ676" s="66"/>
      <c r="HA676" s="76"/>
      <c r="HB676" s="66"/>
      <c r="HC676" s="76"/>
      <c r="HD676" s="66"/>
      <c r="HE676" s="76"/>
      <c r="HF676" s="66"/>
      <c r="HG676" s="76"/>
      <c r="HH676" s="66"/>
      <c r="HI676" s="76"/>
      <c r="HJ676" s="66"/>
      <c r="HK676" s="76"/>
      <c r="HL676" s="66"/>
      <c r="HM676" s="76"/>
      <c r="HN676" s="66"/>
      <c r="HO676" s="76"/>
      <c r="HP676" s="66"/>
      <c r="HQ676" s="76"/>
      <c r="HR676" s="66"/>
      <c r="HS676" s="76"/>
      <c r="HT676" s="66"/>
      <c r="HU676" s="76"/>
      <c r="HV676" s="66"/>
      <c r="HW676" s="76"/>
      <c r="HX676" s="66"/>
      <c r="HY676" s="76"/>
      <c r="HZ676" s="66"/>
      <c r="IA676" s="76"/>
      <c r="IB676" s="66"/>
      <c r="IC676" s="76"/>
      <c r="ID676" s="66"/>
      <c r="IE676" s="76"/>
      <c r="IF676" s="66"/>
      <c r="IG676" s="76"/>
      <c r="IH676" s="66"/>
      <c r="II676" s="76"/>
      <c r="IJ676" s="66"/>
      <c r="IK676" s="76"/>
      <c r="IL676" s="66"/>
      <c r="IM676" s="76"/>
      <c r="IN676" s="66"/>
      <c r="IO676" s="76"/>
      <c r="IP676" s="66"/>
      <c r="IQ676" s="76"/>
      <c r="IR676" s="66"/>
      <c r="IS676" s="76"/>
      <c r="IT676" s="66"/>
      <c r="IU676" s="76"/>
      <c r="IV676" s="66"/>
      <c r="IW676" s="76"/>
      <c r="IX676" s="66"/>
      <c r="IY676" s="76"/>
      <c r="IZ676" s="66"/>
      <c r="JA676" s="76"/>
      <c r="JB676" s="66"/>
      <c r="JC676" s="76"/>
      <c r="JD676" s="66"/>
      <c r="JE676" s="76"/>
      <c r="JF676" s="66"/>
      <c r="JG676" s="76"/>
      <c r="JH676" s="66"/>
      <c r="JI676" s="76"/>
      <c r="JJ676" s="66"/>
      <c r="JK676" s="76"/>
      <c r="JL676" s="66"/>
      <c r="JM676" s="76"/>
      <c r="JN676" s="66"/>
      <c r="JO676" s="76"/>
      <c r="JP676" s="66"/>
      <c r="JQ676" s="76"/>
      <c r="JR676" s="66"/>
      <c r="JS676" s="76"/>
      <c r="JT676" s="66"/>
      <c r="JU676" s="76"/>
      <c r="JV676" s="66"/>
      <c r="JW676" s="76"/>
      <c r="JX676" s="66"/>
      <c r="JY676" s="76"/>
      <c r="JZ676" s="66"/>
      <c r="KA676" s="76"/>
      <c r="KB676" s="66"/>
      <c r="KC676" s="76"/>
      <c r="KD676" s="66"/>
      <c r="KE676" s="76"/>
      <c r="KF676" s="66"/>
      <c r="KG676" s="76"/>
      <c r="KH676" s="66"/>
      <c r="KI676" s="76"/>
      <c r="KJ676" s="66"/>
      <c r="KK676" s="76"/>
      <c r="KL676" s="66"/>
      <c r="KM676" s="76"/>
      <c r="KN676" s="66"/>
      <c r="KO676" s="76"/>
      <c r="KP676" s="66"/>
      <c r="KQ676" s="76"/>
      <c r="KR676" s="66"/>
      <c r="KS676" s="76"/>
      <c r="KT676" s="66"/>
      <c r="KU676" s="76"/>
      <c r="KV676" s="66"/>
      <c r="KW676" s="76"/>
      <c r="KX676" s="66"/>
      <c r="KY676" s="76"/>
      <c r="KZ676" s="66"/>
      <c r="LA676" s="76"/>
      <c r="LB676" s="66"/>
      <c r="LC676" s="76"/>
      <c r="LD676" s="66"/>
      <c r="LE676" s="76"/>
      <c r="LF676" s="66"/>
      <c r="LG676" s="76"/>
      <c r="LH676" s="66"/>
      <c r="LI676" s="76"/>
      <c r="LJ676" s="66"/>
      <c r="LK676" s="76"/>
      <c r="LL676" s="66"/>
      <c r="LM676" s="76"/>
      <c r="LN676" s="66"/>
      <c r="LO676" s="76"/>
      <c r="LP676" s="66"/>
      <c r="LQ676" s="76"/>
      <c r="LR676" s="66"/>
      <c r="LS676" s="76"/>
      <c r="LT676" s="66"/>
      <c r="LU676" s="76"/>
      <c r="LV676" s="66"/>
      <c r="LW676" s="76"/>
      <c r="LX676" s="66"/>
      <c r="LY676" s="76"/>
      <c r="LZ676" s="66"/>
      <c r="MA676" s="76"/>
      <c r="MB676" s="66"/>
      <c r="MC676" s="76"/>
      <c r="MD676" s="66"/>
      <c r="MG676" s="1" t="str" cm="1">
        <f t="array" ref="MG676">IFERROR(INDEX(Paste_Here!$B$2:$B$850, MATCH(0, COUNTIF(MG$4:MG675, Paste_Here!$B$2:$B$850) + IF(Paste_Here!$B$2:$B$850="", 1, 0), 0)), "")</f>
        <v/>
      </c>
      <c r="MH676" s="1" t="str">
        <f>IF(MG676&lt;&gt;"", INDEX(Paste_Here!$A$2:$A$850, MATCH(MG676, Paste_Here!$B$2:$B$850, 0)), "")</f>
        <v/>
      </c>
      <c r="MI676" s="1" t="str">
        <f t="shared" si="88"/>
        <v/>
      </c>
      <c r="MJ676" s="1" t="str" cm="1">
        <f t="array" ref="MJ676">IFERROR(INDEX($MI$5:$MI$850, MATCH(SMALL(IF($MI$5:$MI$850&lt;&gt;"", COUNTIF($MI$5:$MI$850, "&lt;"&amp;$MI$5:$MI$850)+1), ROW()-ROW($MJ$5)+1), COUNTIF($MI$5:$MI$850, "&lt;"&amp;$MI$5:$MI$850)+1, 0)), "")</f>
        <v/>
      </c>
    </row>
    <row r="677" spans="1:348">
      <c r="A677" s="66"/>
      <c r="B677" s="76" t="str">
        <f t="shared" si="81"/>
        <v/>
      </c>
      <c r="C677" s="66"/>
      <c r="D677" s="76" t="str">
        <f>IFERROR(IF(B677&lt;&gt;"", IF(AND(INDEX(Paste_Here!B$2:B$850, MATCH(B677, Paste_Here!A$2:A$850, 0))&lt;&gt;"", ISNUMBER(VALUE(INDEX(Paste_Here!B$2:B$850, MATCH(B677, Paste_Here!A$2:A$850, 0))))), INDEX(Paste_Here!B$2:B$850, MATCH(B677, Paste_Here!A$2:A$850, 0)), ""), ""), "")</f>
        <v/>
      </c>
      <c r="E677" s="66"/>
      <c r="F677" s="76" t="str">
        <f>IFERROR(IF(B677&lt;&gt;"", IF(ISTEXT(INDEX(Paste_Here!K$2:K$850, MATCH(B677, Paste_Here!A$2:A$850, 0))), INDEX(Paste_Here!K$2:K$850, MATCH(B677, Paste_Here!A$2:A$850, 0)), ""), ""), "")</f>
        <v/>
      </c>
      <c r="G677" s="66"/>
      <c r="H677" s="76" t="str">
        <f>IFERROR(IF(B677&lt;&gt;"", IF(ISTEXT(INDEX(Paste_Here!C$2:C$850, MATCH(B677, Paste_Here!A$2:A$850, 0))), INDEX(Paste_Here!C$2:C$850, MATCH(B677, Paste_Here!A$2:A$850, 0)), ""), ""), "")</f>
        <v/>
      </c>
      <c r="I677" s="66"/>
      <c r="J677" s="76" t="str">
        <f>IFERROR(IF(B677&lt;&gt;"", IF(ISNUMBER(SEARCH("s", LOWER(INDEX(Paste_Here!M$2:M$850, MATCH(B677, Paste_Here!A$2:A$850, 0))))), "Yes", IF(INDEX(Paste_Here!M$2:M$850, MATCH(B677, Paste_Here!A$2:A$850, 0))&lt;&gt;"", "No", "")), ""), "")</f>
        <v/>
      </c>
      <c r="K677" s="66"/>
      <c r="L677" s="76" t="str">
        <f>IFERROR(IF(B677&lt;&gt;"", IF(ISNUMBER(SEARCH("yes", LOWER(INDEX(Paste_Here!E$2:E$850, MATCH(B677, Paste_Here!A$2:A$850, 0))))), "Yes", IF(ISNUMBER(SEARCH("no", LOWER(INDEX(Paste_Here!E$2:E$850, MATCH(B677, Paste_Here!A$2:A$850, 0))))), "No", "")), ""), "")</f>
        <v/>
      </c>
      <c r="M677" s="66"/>
      <c r="N677" s="76" t="str">
        <f>IFERROR(IF(B677&lt;&gt;"", IF(ISNUMBER(SEARCH("yes", LOWER(INDEX(Paste_Here!F$2:F$850, MATCH(B677, Paste_Here!A$2:A$850, 0))))), "Yes", IF(ISNUMBER(SEARCH("no", LOWER(INDEX(Paste_Here!F$2:F$850, MATCH(B677, Paste_Here!A$2:A$850, 0))))), "No", "")), ""), "")</f>
        <v/>
      </c>
      <c r="O677" s="66"/>
      <c r="P677" s="76" t="str">
        <f>IFERROR(IF(B677&lt;&gt;"", IF(ISNUMBER(SEARCH("yes", LOWER(INDEX(Paste_Here!L$2:L$850, MATCH(B677, Paste_Here!A$2:A$850, 0))))), "Yes", IF(ISNUMBER(SEARCH("no", LOWER(INDEX(Paste_Here!L$2:L$850, MATCH(B677, Paste_Here!A$2:A$850, 0))))), "No", "")), ""), "")</f>
        <v/>
      </c>
      <c r="Q677" s="66"/>
      <c r="R677" s="76" t="str">
        <f>IFERROR(IF(B677&lt;&gt;"", IF(ISNUMBER(SEARCH("transitional 2", LOWER(INDEX(Paste_Here!D$2:D$850, MATCH(B677, Paste_Here!A$2:A$850, 0))))), "T2", IF(ISNUMBER(SEARCH("transitional 1", LOWER(INDEX(Paste_Here!D$2:D$850, MATCH(B677, Paste_Here!A$2:A$850, 0))))), "T1", IF(ISNUMBER(SEARCH("waived ell services", LOWER(INDEX(Paste_Here!D$2:D$850, MATCH(B677, Paste_Here!A$2:A$850, 0))))), "W", IF(ISNUMBER(SEARCH("english language learner", LOWER(INDEX(Paste_Here!D$2:D$850, MATCH(B677, Paste_Here!A$2:A$850, 0))))), "L", "")))), ""), "")</f>
        <v/>
      </c>
      <c r="S677" s="66"/>
      <c r="T677" s="76" t="str">
        <f>IFERROR(IF(B677&lt;&gt;"", IF(ISNUMBER(SEARCH("yes", LOWER(INDEX(Paste_Here!I$2:I$850, MATCH(B677, Paste_Here!A$2:A$850, 0))))), "Yes", IF(ISNUMBER(SEARCH("no", LOWER(INDEX(Paste_Here!I$2:I$850, MATCH(B677, Paste_Here!A$2:A$850, 0))))), "No", "")), ""), "")</f>
        <v/>
      </c>
      <c r="U677" s="66"/>
      <c r="V677" s="76" t="str">
        <f>IFERROR(IF(B677&lt;&gt;"", IF(ISTEXT(INDEX(Paste_Here!J$2:J$850, MATCH(B677, Paste_Here!A$2:A$850, 0))), VALUE(INDEX(Paste_Here!J$2:J$850, MATCH(B677, Paste_Here!A$2:A$850, 0))), ""), ""), "")</f>
        <v/>
      </c>
      <c r="W677" s="66"/>
      <c r="X677" s="66"/>
      <c r="Y677" s="76" t="str">
        <f t="shared" si="82"/>
        <v/>
      </c>
      <c r="Z677" s="66"/>
      <c r="AA677" s="76" t="str">
        <f>IFERROR(IF(B677&lt;&gt;"", IF(AND(INDEX(Paste_Here!AI$2:AI$850, MATCH(B677, Paste_Here!A$2:A$850, 0))&lt;&gt;"", ISNUMBER(VALUE(INDEX(Paste_Here!AI$2:AI$850, MATCH(B677, Paste_Here!A$2:A$850, 0))))), INDEX(Paste_Here!AI$2:AI$850, MATCH(B677, Paste_Here!A$2:A$850, 0)), ""), ""), "")</f>
        <v/>
      </c>
      <c r="AB677" s="66"/>
      <c r="AC677" s="76" t="str">
        <f>IFERROR(IF(B677&lt;&gt;"", IF(AND(INDEX(Paste_Here!AJ$2:AJ$850, MATCH(B677, Paste_Here!A$2:A$850, 0))&lt;&gt;"", ISNUMBER(VALUE(INDEX(Paste_Here!AJ$2:AJ$850, MATCH(B677, Paste_Here!A$2:A$850, 0))))), INDEX(Paste_Here!AJ$2:AJ$850, MATCH(B677, Paste_Here!A$2:A$850, 0)), ""), ""), "")</f>
        <v/>
      </c>
      <c r="AD677" s="66"/>
      <c r="AE677" s="76" t="str">
        <f>IFERROR(IF(B677&lt;&gt;"", IF(AND(INDEX(Paste_Here!AK$2:AK$850, MATCH(B677, Paste_Here!A$2:A$850, 0))&lt;&gt;"", ISNUMBER(VALUE(INDEX(Paste_Here!AK$2:AK$850, MATCH(B677, Paste_Here!A$2:A$850, 0))))), INDEX(Paste_Here!AK$2:AK$850, MATCH(B677, Paste_Here!A$2:A$850, 0)), ""), ""), "")</f>
        <v/>
      </c>
      <c r="AF677" s="66"/>
      <c r="AG677" s="76" t="str">
        <f>IFERROR(IF(B677&lt;&gt;"", IF(AND(INDEX(Paste_Here!AL$2:AL$850, MATCH(B677, Paste_Here!A$2:A$850, 0))&lt;&gt;"", ISNUMBER(VALUE(INDEX(Paste_Here!AL$2:AL$850, MATCH(B677, Paste_Here!A$2:A$850, 0))))), INDEX(Paste_Here!AL$2:AL$850, MATCH(B677, Paste_Here!A$2:A$850, 0)), ""), ""), "")</f>
        <v/>
      </c>
      <c r="AH677" s="66"/>
      <c r="AI677" s="76" t="str">
        <f>IFERROR(IF(B677&lt;&gt;"", IF(AND(INDEX(Paste_Here!AH$2:AH$850, MATCH(B677, Paste_Here!A$2:A$850, 0))&lt;&gt;"", ISNUMBER(VALUE(INDEX(Paste_Here!AH$2:AH$850, MATCH(B677, Paste_Here!A$2:A$850, 0))))), IF(VALUE(INDEX(Paste_Here!AH$2:AH$850, MATCH(B677, Paste_Here!A$2:A$850, 0)))=0, "", INDEX(Paste_Here!AH$2:AH$850, MATCH(B677, Paste_Here!A$2:A$850, 0))), ""), ""), "")</f>
        <v/>
      </c>
      <c r="AJ677" s="66"/>
      <c r="AK677" s="76" t="str">
        <f>IFERROR(IF(B677&lt;&gt;"", IF(AND(INDEX(Paste_Here!N$2:N$850, MATCH(B677, Paste_Here!A$2:A$850, 0))&lt;&gt;"", ISNUMBER(VALUE(INDEX(Paste_Here!N$2:N$850, MATCH(B677, Paste_Here!A$2:A$850, 0))))), INDEX(Paste_Here!N$2:N$850, MATCH(B677, Paste_Here!A$2:A$850, 0)), ""), ""), "")</f>
        <v/>
      </c>
      <c r="AL677" s="66"/>
      <c r="AM677" s="76" t="str">
        <f>IFERROR(IF(B677&lt;&gt;"", IF(AND(INDEX(Paste_Here!O$2:O$850, MATCH(B677, Paste_Here!A$2:A$850, 0))&lt;&gt;"", ISNUMBER(VALUE(INDEX(Paste_Here!O$2:O$850, MATCH(B677, Paste_Here!A$2:A$850, 0))))), INDEX(Paste_Here!O$2:O$850, MATCH(B677, Paste_Here!A$2:A$850, 0)), ""), ""), "")</f>
        <v/>
      </c>
      <c r="AN677" s="66"/>
      <c r="AO677" s="76"/>
      <c r="AP677" s="66"/>
      <c r="AQ677" s="76"/>
      <c r="AR677" s="66"/>
      <c r="AS677" s="76"/>
      <c r="AT677" s="66"/>
      <c r="AU677" s="66"/>
      <c r="AV677" s="76" t="str">
        <f t="shared" si="83"/>
        <v/>
      </c>
      <c r="AW677" s="66"/>
      <c r="AX677" s="76" t="str">
        <f>IFERROR(IF(B677&lt;&gt;"", IF(ISNUMBER(SEARCH("Revealed-Potential (Primary Focus)", LOWER(INDEX(Paste_Here!Z$2:Z$850, MATCH(B677, Paste_Here!A$2:A$850, 0))))), "Rev-Potential: Prim", IF(ISNUMBER(SEARCH("Revealed-Potential (Secondary Focus)", LOWER(INDEX(Paste_Here!Z$2:Z$850, MATCH(B677, Paste_Here!A$2:A$850, 0))))), "Rev-Potential: Sec", IF(ISNUMBER(SEARCH("Monitoring", LOWER(INDEX(Paste_Here!Z$2:Z$850, MATCH(B677, Paste_Here!A$2:A$850, 0))))), "Monitoring", IF(ISNUMBER(SEARCH("At-Promise (Secondary Focus)", LOWER(INDEX(Paste_Here!Z$2:Z$850, MATCH(B677, Paste_Here!A$2:A$850, 0))))), "At-Promise: Sec", IF(ISNUMBER(SEARCH("At-Promise (Primary Focus)", LOWER(INDEX(Paste_Here!Z$2:Z$850, MATCH(B677, Paste_Here!A$2:A$850, 0))))), "At-Promise: Prim", ""))))), ""), "")</f>
        <v/>
      </c>
      <c r="AY677" s="66"/>
      <c r="AZ677" s="76"/>
      <c r="BA677" s="66"/>
      <c r="BB677" s="76"/>
      <c r="BC677" s="66"/>
      <c r="BD677" s="76"/>
      <c r="BE677" s="66"/>
      <c r="BF677" s="76"/>
      <c r="BG677" s="66"/>
      <c r="BH677" s="76"/>
      <c r="BI677" s="66"/>
      <c r="BJ677" s="66"/>
      <c r="BK677" s="76" t="str">
        <f t="shared" si="84"/>
        <v/>
      </c>
      <c r="BL677" s="66"/>
      <c r="BM677" s="76" t="str">
        <f>IFERROR(IF(B677&lt;&gt;"", IF(AND(ISNUMBER(VALUE(SUBSTITUTE(SUBSTITUTE(Paste_Here!R677, "br", "-"), "L", ""))), VALUE(SUBSTITUTE(SUBSTITUTE(Paste_Here!R677, "br", "-"), "L", "")) &gt;= 1095), "Yes", IF(AND(ISNUMBER(VALUE(SUBSTITUTE(SUBSTITUTE(Paste_Here!R677, "br", "-"), "L", ""))), VALUE(SUBSTITUTE(SUBSTITUTE(Paste_Here!R677, "br", "-"), "L", "")) &lt;= 1094), "No", "")), ""), "")</f>
        <v/>
      </c>
      <c r="BN677" s="66"/>
      <c r="BO677" s="76" t="str">
        <f>IFERROR(IF(B677&lt;&gt;"", IF(COUNTIF(INDEX(Paste_Here!Y$2:AB$850, MATCH(B677, Paste_Here!A$2:A$850, 0), 0), "yes") &gt; 0, "Yes", IF(COUNTIF(INDEX(Paste_Here!Y$2:AB$850, MATCH(B677, Paste_Here!A$2:A$850, 0), 0), "no") &gt; 0, "No", "")), ""), "")</f>
        <v/>
      </c>
      <c r="BP677" s="66"/>
      <c r="BQ677" s="76" t="str">
        <f>IFERROR(IF(B677&lt;&gt;"", IF(AND(ISNUMBER(VALUE(SUBSTITUTE(SUBSTITUTE(Paste_Here!U677, "em", "-"), "q", ""))), VALUE(SUBSTITUTE(SUBSTITUTE(Paste_Here!U677, "em", "-"), "q", "")) &gt;= 910), "Yes", IF(AND(ISNUMBER(VALUE(SUBSTITUTE(SUBSTITUTE(Paste_Here!U677, "em", "-"), "q", ""))), VALUE(SUBSTITUTE(SUBSTITUTE(Paste_Here!U677, "em", "-"), "q", "")) &lt;= 909), "No", "")), ""), "")</f>
        <v/>
      </c>
      <c r="BR677" s="66"/>
      <c r="BS677" s="76" t="str">
        <f>IFERROR(IF(B677&lt;&gt;"", IF(AND(INDEX(Paste_Here!X$2:X$850, MATCH(B677, Paste_Here!A$2:A$850, 0))&lt;&gt;"", ISNUMBER(VALUE(INDEX(Paste_Here!X$2:X$850, MATCH(B677, Paste_Here!A$2:A$850, 0))))), INDEX(Paste_Here!X$2:X$850, MATCH(B677, Paste_Here!A$2:A$850, 0)), ""), ""), "")</f>
        <v/>
      </c>
      <c r="BT677" s="66"/>
      <c r="BU677" s="76" t="str">
        <f>IFERROR(IF(B677&lt;&gt;"", IF(ISNUMBER(VALUE(INDEX(Paste_Here!G$2:G$850, MATCH(B677, Paste_Here!A$2:A$850, 0)))), IF(VALUE(INDEX(Paste_Here!G$2:G$850, MATCH(B677, Paste_Here!A$2:A$850, 0)))=0, "No", IF(AND(VALUE(INDEX(Paste_Here!G$2:G$850, MATCH(B677, Paste_Here!A$2:A$850, 0)))&gt;=1, VALUE(INDEX(Paste_Here!G$2:G$850, MATCH(B677, Paste_Here!A$2:A$850, 0)))&lt;=4), VALUE(INDEX(Paste_Here!G$2:G$850, MATCH(B677, Paste_Here!A$2:A$850, 0))), "")), ""), ""), "")</f>
        <v/>
      </c>
      <c r="BV677" s="66"/>
      <c r="BW677" s="76" t="str">
        <f>IFERROR(IF(B677&lt;&gt;"", IF(ISNUMBER(VALUE(INDEX(Paste_Here!H$2:H$850, MATCH(B677, Paste_Here!A$2:A$850, 0)))), IF(VALUE(INDEX(Paste_Here!H$2:H$850, MATCH(B677, Paste_Here!A$2:A$850, 0)))=0, "No", IF(AND(VALUE(INDEX(Paste_Here!H$2:H$850, MATCH(B677, Paste_Here!A$2:A$850, 0)))&gt;=1, VALUE(INDEX(Paste_Here!H$2:H$850, MATCH(B677, Paste_Here!A$2:A$850, 0)))&lt;=4), VALUE(INDEX(Paste_Here!H$2:H$850, MATCH(B677, Paste_Here!A$2:A$850, 0))), "")), ""), ""), "")</f>
        <v/>
      </c>
      <c r="BX677" s="66"/>
      <c r="BY677" s="76"/>
      <c r="BZ677" s="66"/>
      <c r="CA677" s="76"/>
      <c r="CB677" s="66"/>
      <c r="CC677" s="66"/>
      <c r="CD677" s="76" t="str">
        <f t="shared" si="85"/>
        <v/>
      </c>
      <c r="CE677" s="66"/>
      <c r="CF677" s="76" t="str">
        <f>IFERROR(IF(B677&lt;&gt;"", IF(AND(INDEX(Paste_Here!P$2:P$850, MATCH(B677, Paste_Here!A$2:A$850, 0))&lt;&gt;"", ISNUMBER(VALUE(INDEX(Paste_Here!P$2:P$850, MATCH(B677, Paste_Here!A$2:A$850, 0))))), INDEX(Paste_Here!P$2:P$850, MATCH(B677, Paste_Here!A$2:A$850, 0)), ""), ""), "")</f>
        <v/>
      </c>
      <c r="CG677" s="66"/>
      <c r="CH677" s="76" t="str">
        <f>IFERROR(IF(B677&lt;&gt;"", IF(ISNUMBER(SEARCH("highrisk", LOWER(INDEX(Paste_Here!Q$2:Q$850, MATCH(B677, Paste_Here!A$2:A$850, 0))))), "High Risk", IF(ISNUMBER(SEARCH("lowrisk", LOWER(INDEX(Paste_Here!Q$2:Q$850, MATCH(B677, Paste_Here!A$2:A$850, 0))))), "Low Risk", IF(ISNUMBER(SEARCH("somerisk", LOWER(INDEX(Paste_Here!Q$2:Q$850, MATCH(B677, Paste_Here!A$2:A$850, 0))))), "Some Risk", ""))), ""), "")</f>
        <v/>
      </c>
      <c r="CI677" s="66"/>
      <c r="CJ677" s="76" t="str">
        <f>IFERROR(IF(B677&lt;&gt;"", IF(AND(INDEX(Paste_Here!AA$2:AA$850, MATCH(B677, Paste_Here!A$2:A$850, 0))&lt;&gt;"", ISNUMBER(VALUE(INDEX(Paste_Here!AA$2:AA$850, MATCH(B677, Paste_Here!A$2:A$850, 0))))), INDEX(Paste_Here!AA$2:AA$850, MATCH(B677, Paste_Here!A$2:A$850, 0)), ""), ""), "")</f>
        <v/>
      </c>
      <c r="CK677" s="66"/>
      <c r="CL677" s="76" t="str">
        <f>IFERROR(IF(B677&lt;&gt;"", IF(LOWER(INDEX(Paste_Here!AB$2:AB$850, MATCH(B677, Paste_Here!A$2:A$850, 0)))="approaching expectations", "Approaching", IF(LOWER(INDEX(Paste_Here!AB$2:AB$850, MATCH(B677, Paste_Here!A$2:A$850, 0)))="met expectations", "Met", IF(LOWER(INDEX(Paste_Here!AB$2:AB$850, MATCH(B677, Paste_Here!A$2:A$850, 0)))="exceeded expectations", "Exceeded", IF(LOWER(INDEX(Paste_Here!AB$2:AB$850, MATCH(B677, Paste_Here!A$2:A$850, 0)))="below expectations", "Below", "")))), ""), "")</f>
        <v/>
      </c>
      <c r="CM677" s="66"/>
      <c r="CN677" s="76" t="str">
        <f>IFERROR(IF(B677&lt;&gt;"", IF(AND(INDEX(Paste_Here!AC$2:AC$850, MATCH(B677, Paste_Here!A$2:A$850, 0))&lt;&gt;"", ISNUMBER(VALUE(INDEX(Paste_Here!AC$2:AC$850, MATCH(B677, Paste_Here!A$2:A$850, 0))))), INDEX(Paste_Here!AC$2:AC$850, MATCH(B677, Paste_Here!A$2:A$850, 0)), ""), ""), "")</f>
        <v/>
      </c>
      <c r="CO677" s="66"/>
      <c r="CP677" s="76"/>
      <c r="CQ677" s="66"/>
      <c r="CR677" s="76"/>
      <c r="CS677" s="66"/>
      <c r="CT677" s="76"/>
      <c r="CU677" s="66"/>
      <c r="CV677" s="76"/>
      <c r="CW677" s="66"/>
      <c r="CX677" s="76"/>
      <c r="CY677" s="66"/>
      <c r="CZ677" s="66"/>
      <c r="DA677" s="76" t="str">
        <f t="shared" si="86"/>
        <v/>
      </c>
      <c r="DB677" s="66"/>
      <c r="DC677" s="76" t="str">
        <f>IFERROR(IF(B677&lt;&gt;"", IF(AND(INDEX(Paste_Here!V$2:V$850, MATCH(B677, Paste_Here!A$2:A$850, 0))&lt;&gt;"", ISNUMBER(VALUE(INDEX(Paste_Here!V$2:V$850, MATCH(B677, Paste_Here!A$2:A$850, 0))))), INDEX(Paste_Here!V$2:V$850, MATCH(B677, Paste_Here!A$2:A$850, 0)), ""), ""), "")</f>
        <v/>
      </c>
      <c r="DD677" s="66"/>
      <c r="DE677" s="76" t="str">
        <f>IFERROR(IF(B677&lt;&gt;"", IF(ISNUMBER(SEARCH("highrisk", LOWER(INDEX(Paste_Here!W$2:W$850, MATCH(B677, Paste_Here!A$2:A$850, 0))))), "High Risk", IF(ISNUMBER(SEARCH("lowrisk", LOWER(INDEX(Paste_Here!W$2:W$850, MATCH(B677, Paste_Here!A$2:A$850, 0))))), "Low Risk", IF(ISNUMBER(SEARCH("somerisk", LOWER(INDEX(Paste_Here!W$2:W$850, MATCH(B677, Paste_Here!A$2:A$850, 0))))), "Some Risk", ""))), ""), "")</f>
        <v/>
      </c>
      <c r="DF677" s="66"/>
      <c r="DG677" s="76" t="str">
        <f>IFERROR(IF(B677&lt;&gt;"", IF(AND(INDEX(Paste_Here!S$2:S$850, MATCH(B677, Paste_Here!A$2:A$850, 0))&lt;&gt;"", ISNUMBER(VALUE(INDEX(Paste_Here!S$2:S$850, MATCH(B677, Paste_Here!A$2:A$850, 0))))), INDEX(Paste_Here!S$2:S$850, MATCH(B677, Paste_Here!A$2:A$850, 0)), ""), ""), "")</f>
        <v/>
      </c>
      <c r="DH677" s="66"/>
      <c r="DI677" s="76" t="str">
        <f>IFERROR(IF(B677&lt;&gt;"", IF(ISNUMBER(SEARCH("highrisk", LOWER(INDEX(Paste_Here!T$2:T$850, MATCH(B677, Paste_Here!A$2:A$850, 0))))), "High Risk", IF(ISNUMBER(SEARCH("lowrisk", LOWER(INDEX(Paste_Here!T$2:T$850, MATCH(B677, Paste_Here!A$2:A$850, 0))))), "Low Risk", IF(ISNUMBER(SEARCH("somerisk", LOWER(INDEX(Paste_Here!T$2:T$850, MATCH(B677, Paste_Here!A$2:A$850, 0))))), "Some Risk", ""))), ""), "")</f>
        <v/>
      </c>
      <c r="DJ677" s="66"/>
      <c r="DK677" s="76" t="str">
        <f>IFERROR(IF(B677&lt;&gt;"", IF(AND(INDEX(Paste_Here!AD$2:AD$850, MATCH(B677, Paste_Here!A$2:A$850, 0))&lt;&gt;"", ISNUMBER(VALUE(INDEX(Paste_Here!AD$2:AD$850, MATCH(B677, Paste_Here!A$2:A$850, 0))))), INDEX(Paste_Here!AD$2:AD$850, MATCH(B677, Paste_Here!A$2:A$850, 0)), ""), ""), "")</f>
        <v/>
      </c>
      <c r="DL677" s="66"/>
      <c r="DM677" s="76" t="str">
        <f>IFERROR(IF(B677&lt;&gt;"", IF(LOWER(INDEX(Paste_Here!AE$2:AE$850, MATCH(B677, Paste_Here!A$2:A$850, 0)))="approaching expectations", "Approaching", IF(LOWER(INDEX(Paste_Here!AE$2:AE$850, MATCH(B677, Paste_Here!A$2:A$850, 0)))="met expectations", "Met", IF(LOWER(INDEX(Paste_Here!AE$2:AE$850, MATCH(B677, Paste_Here!A$2:A$850, 0)))="exceeded expectations", "Exceeded", IF(LOWER(INDEX(Paste_Here!AE$2:AE$850, MATCH(B677, Paste_Here!A$2:A$850, 0)))="below expectations", "Below", "")))), ""), "")</f>
        <v/>
      </c>
      <c r="DN677" s="66"/>
      <c r="DO677" s="76"/>
      <c r="DP677" s="66"/>
      <c r="DQ677" s="76"/>
      <c r="DR677" s="66"/>
      <c r="DS677" s="76"/>
      <c r="DT677" s="66"/>
      <c r="DU677" s="76"/>
      <c r="DV677" s="66"/>
      <c r="DW677" s="66"/>
      <c r="DX677" s="76" t="str">
        <f t="shared" si="87"/>
        <v/>
      </c>
      <c r="DY677" s="66"/>
      <c r="DZ677" s="76"/>
      <c r="EA677" s="66"/>
      <c r="EB677" s="76"/>
      <c r="EC677" s="66"/>
      <c r="ED677" s="76" t="str">
        <f>IFERROR(IF(B677&lt;&gt;"", IF(AND(INDEX(Paste_Here!AF$2:AF$850, MATCH(B677, Paste_Here!A$2:A$850, 0))&lt;&gt;"", ISNUMBER(VALUE(INDEX(Paste_Here!AF$2:AF$850, MATCH(B677, Paste_Here!A$2:A$850, 0))))), INDEX(Paste_Here!AF$2:AF$850, MATCH(B677, Paste_Here!A$2:A$850, 0)), ""), ""), "")</f>
        <v/>
      </c>
      <c r="EE677" s="66"/>
      <c r="EF677" s="76"/>
      <c r="EG677" s="66"/>
      <c r="EH677" s="76"/>
      <c r="EI677" s="66"/>
      <c r="EJ677" s="76" t="str">
        <f>IFERROR(IF(B677&lt;&gt;"", IF(AND(INDEX(Paste_Here!AG$2:AG$850, MATCH(B677, Paste_Here!A$2:A$850, 0))&lt;&gt;"", ISNUMBER(VALUE(INDEX(Paste_Here!AG$2:AG$850, MATCH(B677, Paste_Here!A$2:A$850, 0))))), INDEX(Paste_Here!AG$2:AG$850, MATCH(B677, Paste_Here!A$2:A$850, 0)), ""), ""), "")</f>
        <v/>
      </c>
      <c r="EK677" s="66"/>
      <c r="EL677" s="76"/>
      <c r="EM677" s="66"/>
      <c r="EN677" s="76"/>
      <c r="EO677" s="66"/>
      <c r="EP677" s="76"/>
      <c r="EQ677" s="66"/>
      <c r="ER677" s="76"/>
      <c r="ES677" s="66"/>
      <c r="ET677" s="66"/>
      <c r="EU677" s="76"/>
      <c r="EV677" s="66"/>
      <c r="EW677" s="76"/>
      <c r="EX677" s="66"/>
      <c r="EY677" s="76"/>
      <c r="EZ677" s="66"/>
      <c r="FA677" s="76"/>
      <c r="FB677" s="66"/>
      <c r="FC677" s="76"/>
      <c r="FD677" s="66"/>
      <c r="FE677" s="76"/>
      <c r="FF677" s="66"/>
      <c r="FG677" s="76"/>
      <c r="FH677" s="66"/>
      <c r="FI677" s="76"/>
      <c r="FJ677" s="66"/>
      <c r="FK677" s="76"/>
      <c r="FL677" s="66"/>
      <c r="FM677" s="76"/>
      <c r="FN677" s="66"/>
      <c r="FO677" s="76"/>
      <c r="FP677" s="66"/>
      <c r="FQ677" s="76"/>
      <c r="FR677" s="66"/>
      <c r="FS677" s="76"/>
      <c r="FT677" s="66"/>
      <c r="FU677" s="76"/>
      <c r="FV677" s="66"/>
      <c r="FW677" s="76"/>
      <c r="FX677" s="66"/>
      <c r="FY677" s="76"/>
      <c r="FZ677" s="66"/>
      <c r="GA677" s="76"/>
      <c r="GB677" s="66"/>
      <c r="GC677" s="76"/>
      <c r="GD677" s="66"/>
      <c r="GE677" s="76"/>
      <c r="GF677" s="66"/>
      <c r="GG677" s="76"/>
      <c r="GH677" s="66"/>
      <c r="GI677" s="76"/>
      <c r="GJ677" s="66"/>
      <c r="GK677" s="76"/>
      <c r="GL677" s="66"/>
      <c r="GM677" s="76"/>
      <c r="GN677" s="66"/>
      <c r="GO677" s="76"/>
      <c r="GP677" s="66"/>
      <c r="GQ677" s="76"/>
      <c r="GR677" s="66"/>
      <c r="GS677" s="76"/>
      <c r="GT677" s="66"/>
      <c r="GU677" s="76"/>
      <c r="GV677" s="66"/>
      <c r="GW677" s="76"/>
      <c r="GX677" s="66"/>
      <c r="GY677" s="76"/>
      <c r="GZ677" s="66"/>
      <c r="HA677" s="76"/>
      <c r="HB677" s="66"/>
      <c r="HC677" s="76"/>
      <c r="HD677" s="66"/>
      <c r="HE677" s="76"/>
      <c r="HF677" s="66"/>
      <c r="HG677" s="76"/>
      <c r="HH677" s="66"/>
      <c r="HI677" s="76"/>
      <c r="HJ677" s="66"/>
      <c r="HK677" s="76"/>
      <c r="HL677" s="66"/>
      <c r="HM677" s="76"/>
      <c r="HN677" s="66"/>
      <c r="HO677" s="76"/>
      <c r="HP677" s="66"/>
      <c r="HQ677" s="76"/>
      <c r="HR677" s="66"/>
      <c r="HS677" s="76"/>
      <c r="HT677" s="66"/>
      <c r="HU677" s="76"/>
      <c r="HV677" s="66"/>
      <c r="HW677" s="76"/>
      <c r="HX677" s="66"/>
      <c r="HY677" s="76"/>
      <c r="HZ677" s="66"/>
      <c r="IA677" s="76"/>
      <c r="IB677" s="66"/>
      <c r="IC677" s="76"/>
      <c r="ID677" s="66"/>
      <c r="IE677" s="76"/>
      <c r="IF677" s="66"/>
      <c r="IG677" s="76"/>
      <c r="IH677" s="66"/>
      <c r="II677" s="76"/>
      <c r="IJ677" s="66"/>
      <c r="IK677" s="76"/>
      <c r="IL677" s="66"/>
      <c r="IM677" s="76"/>
      <c r="IN677" s="66"/>
      <c r="IO677" s="76"/>
      <c r="IP677" s="66"/>
      <c r="IQ677" s="76"/>
      <c r="IR677" s="66"/>
      <c r="IS677" s="76"/>
      <c r="IT677" s="66"/>
      <c r="IU677" s="76"/>
      <c r="IV677" s="66"/>
      <c r="IW677" s="76"/>
      <c r="IX677" s="66"/>
      <c r="IY677" s="76"/>
      <c r="IZ677" s="66"/>
      <c r="JA677" s="76"/>
      <c r="JB677" s="66"/>
      <c r="JC677" s="76"/>
      <c r="JD677" s="66"/>
      <c r="JE677" s="76"/>
      <c r="JF677" s="66"/>
      <c r="JG677" s="76"/>
      <c r="JH677" s="66"/>
      <c r="JI677" s="76"/>
      <c r="JJ677" s="66"/>
      <c r="JK677" s="76"/>
      <c r="JL677" s="66"/>
      <c r="JM677" s="76"/>
      <c r="JN677" s="66"/>
      <c r="JO677" s="76"/>
      <c r="JP677" s="66"/>
      <c r="JQ677" s="76"/>
      <c r="JR677" s="66"/>
      <c r="JS677" s="76"/>
      <c r="JT677" s="66"/>
      <c r="JU677" s="76"/>
      <c r="JV677" s="66"/>
      <c r="JW677" s="76"/>
      <c r="JX677" s="66"/>
      <c r="JY677" s="76"/>
      <c r="JZ677" s="66"/>
      <c r="KA677" s="76"/>
      <c r="KB677" s="66"/>
      <c r="KC677" s="76"/>
      <c r="KD677" s="66"/>
      <c r="KE677" s="76"/>
      <c r="KF677" s="66"/>
      <c r="KG677" s="76"/>
      <c r="KH677" s="66"/>
      <c r="KI677" s="76"/>
      <c r="KJ677" s="66"/>
      <c r="KK677" s="76"/>
      <c r="KL677" s="66"/>
      <c r="KM677" s="76"/>
      <c r="KN677" s="66"/>
      <c r="KO677" s="76"/>
      <c r="KP677" s="66"/>
      <c r="KQ677" s="76"/>
      <c r="KR677" s="66"/>
      <c r="KS677" s="76"/>
      <c r="KT677" s="66"/>
      <c r="KU677" s="76"/>
      <c r="KV677" s="66"/>
      <c r="KW677" s="76"/>
      <c r="KX677" s="66"/>
      <c r="KY677" s="76"/>
      <c r="KZ677" s="66"/>
      <c r="LA677" s="76"/>
      <c r="LB677" s="66"/>
      <c r="LC677" s="76"/>
      <c r="LD677" s="66"/>
      <c r="LE677" s="76"/>
      <c r="LF677" s="66"/>
      <c r="LG677" s="76"/>
      <c r="LH677" s="66"/>
      <c r="LI677" s="76"/>
      <c r="LJ677" s="66"/>
      <c r="LK677" s="76"/>
      <c r="LL677" s="66"/>
      <c r="LM677" s="76"/>
      <c r="LN677" s="66"/>
      <c r="LO677" s="76"/>
      <c r="LP677" s="66"/>
      <c r="LQ677" s="76"/>
      <c r="LR677" s="66"/>
      <c r="LS677" s="76"/>
      <c r="LT677" s="66"/>
      <c r="LU677" s="76"/>
      <c r="LV677" s="66"/>
      <c r="LW677" s="76"/>
      <c r="LX677" s="66"/>
      <c r="LY677" s="76"/>
      <c r="LZ677" s="66"/>
      <c r="MA677" s="76"/>
      <c r="MB677" s="66"/>
      <c r="MC677" s="76"/>
      <c r="MD677" s="66"/>
      <c r="MG677" s="1" t="str" cm="1">
        <f t="array" ref="MG677">IFERROR(INDEX(Paste_Here!$B$2:$B$850, MATCH(0, COUNTIF(MG$4:MG676, Paste_Here!$B$2:$B$850) + IF(Paste_Here!$B$2:$B$850="", 1, 0), 0)), "")</f>
        <v/>
      </c>
      <c r="MH677" s="1" t="str">
        <f>IF(MG677&lt;&gt;"", INDEX(Paste_Here!$A$2:$A$850, MATCH(MG677, Paste_Here!$B$2:$B$850, 0)), "")</f>
        <v/>
      </c>
      <c r="MI677" s="1" t="str">
        <f t="shared" si="88"/>
        <v/>
      </c>
      <c r="MJ677" s="1" t="str" cm="1">
        <f t="array" ref="MJ677">IFERROR(INDEX($MI$5:$MI$850, MATCH(SMALL(IF($MI$5:$MI$850&lt;&gt;"", COUNTIF($MI$5:$MI$850, "&lt;"&amp;$MI$5:$MI$850)+1), ROW()-ROW($MJ$5)+1), COUNTIF($MI$5:$MI$850, "&lt;"&amp;$MI$5:$MI$850)+1, 0)), "")</f>
        <v/>
      </c>
    </row>
    <row r="678" spans="1:348">
      <c r="A678" s="66"/>
      <c r="B678" s="76" t="str">
        <f t="shared" si="81"/>
        <v/>
      </c>
      <c r="C678" s="66"/>
      <c r="D678" s="76" t="str">
        <f>IFERROR(IF(B678&lt;&gt;"", IF(AND(INDEX(Paste_Here!B$2:B$850, MATCH(B678, Paste_Here!A$2:A$850, 0))&lt;&gt;"", ISNUMBER(VALUE(INDEX(Paste_Here!B$2:B$850, MATCH(B678, Paste_Here!A$2:A$850, 0))))), INDEX(Paste_Here!B$2:B$850, MATCH(B678, Paste_Here!A$2:A$850, 0)), ""), ""), "")</f>
        <v/>
      </c>
      <c r="E678" s="66"/>
      <c r="F678" s="76" t="str">
        <f>IFERROR(IF(B678&lt;&gt;"", IF(ISTEXT(INDEX(Paste_Here!K$2:K$850, MATCH(B678, Paste_Here!A$2:A$850, 0))), INDEX(Paste_Here!K$2:K$850, MATCH(B678, Paste_Here!A$2:A$850, 0)), ""), ""), "")</f>
        <v/>
      </c>
      <c r="G678" s="66"/>
      <c r="H678" s="76" t="str">
        <f>IFERROR(IF(B678&lt;&gt;"", IF(ISTEXT(INDEX(Paste_Here!C$2:C$850, MATCH(B678, Paste_Here!A$2:A$850, 0))), INDEX(Paste_Here!C$2:C$850, MATCH(B678, Paste_Here!A$2:A$850, 0)), ""), ""), "")</f>
        <v/>
      </c>
      <c r="I678" s="66"/>
      <c r="J678" s="76" t="str">
        <f>IFERROR(IF(B678&lt;&gt;"", IF(ISNUMBER(SEARCH("s", LOWER(INDEX(Paste_Here!M$2:M$850, MATCH(B678, Paste_Here!A$2:A$850, 0))))), "Yes", IF(INDEX(Paste_Here!M$2:M$850, MATCH(B678, Paste_Here!A$2:A$850, 0))&lt;&gt;"", "No", "")), ""), "")</f>
        <v/>
      </c>
      <c r="K678" s="66"/>
      <c r="L678" s="76" t="str">
        <f>IFERROR(IF(B678&lt;&gt;"", IF(ISNUMBER(SEARCH("yes", LOWER(INDEX(Paste_Here!E$2:E$850, MATCH(B678, Paste_Here!A$2:A$850, 0))))), "Yes", IF(ISNUMBER(SEARCH("no", LOWER(INDEX(Paste_Here!E$2:E$850, MATCH(B678, Paste_Here!A$2:A$850, 0))))), "No", "")), ""), "")</f>
        <v/>
      </c>
      <c r="M678" s="66"/>
      <c r="N678" s="76" t="str">
        <f>IFERROR(IF(B678&lt;&gt;"", IF(ISNUMBER(SEARCH("yes", LOWER(INDEX(Paste_Here!F$2:F$850, MATCH(B678, Paste_Here!A$2:A$850, 0))))), "Yes", IF(ISNUMBER(SEARCH("no", LOWER(INDEX(Paste_Here!F$2:F$850, MATCH(B678, Paste_Here!A$2:A$850, 0))))), "No", "")), ""), "")</f>
        <v/>
      </c>
      <c r="O678" s="66"/>
      <c r="P678" s="76" t="str">
        <f>IFERROR(IF(B678&lt;&gt;"", IF(ISNUMBER(SEARCH("yes", LOWER(INDEX(Paste_Here!L$2:L$850, MATCH(B678, Paste_Here!A$2:A$850, 0))))), "Yes", IF(ISNUMBER(SEARCH("no", LOWER(INDEX(Paste_Here!L$2:L$850, MATCH(B678, Paste_Here!A$2:A$850, 0))))), "No", "")), ""), "")</f>
        <v/>
      </c>
      <c r="Q678" s="66"/>
      <c r="R678" s="76" t="str">
        <f>IFERROR(IF(B678&lt;&gt;"", IF(ISNUMBER(SEARCH("transitional 2", LOWER(INDEX(Paste_Here!D$2:D$850, MATCH(B678, Paste_Here!A$2:A$850, 0))))), "T2", IF(ISNUMBER(SEARCH("transitional 1", LOWER(INDEX(Paste_Here!D$2:D$850, MATCH(B678, Paste_Here!A$2:A$850, 0))))), "T1", IF(ISNUMBER(SEARCH("waived ell services", LOWER(INDEX(Paste_Here!D$2:D$850, MATCH(B678, Paste_Here!A$2:A$850, 0))))), "W", IF(ISNUMBER(SEARCH("english language learner", LOWER(INDEX(Paste_Here!D$2:D$850, MATCH(B678, Paste_Here!A$2:A$850, 0))))), "L", "")))), ""), "")</f>
        <v/>
      </c>
      <c r="S678" s="66"/>
      <c r="T678" s="76" t="str">
        <f>IFERROR(IF(B678&lt;&gt;"", IF(ISNUMBER(SEARCH("yes", LOWER(INDEX(Paste_Here!I$2:I$850, MATCH(B678, Paste_Here!A$2:A$850, 0))))), "Yes", IF(ISNUMBER(SEARCH("no", LOWER(INDEX(Paste_Here!I$2:I$850, MATCH(B678, Paste_Here!A$2:A$850, 0))))), "No", "")), ""), "")</f>
        <v/>
      </c>
      <c r="U678" s="66"/>
      <c r="V678" s="76" t="str">
        <f>IFERROR(IF(B678&lt;&gt;"", IF(ISTEXT(INDEX(Paste_Here!J$2:J$850, MATCH(B678, Paste_Here!A$2:A$850, 0))), VALUE(INDEX(Paste_Here!J$2:J$850, MATCH(B678, Paste_Here!A$2:A$850, 0))), ""), ""), "")</f>
        <v/>
      </c>
      <c r="W678" s="66"/>
      <c r="X678" s="66"/>
      <c r="Y678" s="76" t="str">
        <f t="shared" si="82"/>
        <v/>
      </c>
      <c r="Z678" s="66"/>
      <c r="AA678" s="76" t="str">
        <f>IFERROR(IF(B678&lt;&gt;"", IF(AND(INDEX(Paste_Here!AI$2:AI$850, MATCH(B678, Paste_Here!A$2:A$850, 0))&lt;&gt;"", ISNUMBER(VALUE(INDEX(Paste_Here!AI$2:AI$850, MATCH(B678, Paste_Here!A$2:A$850, 0))))), INDEX(Paste_Here!AI$2:AI$850, MATCH(B678, Paste_Here!A$2:A$850, 0)), ""), ""), "")</f>
        <v/>
      </c>
      <c r="AB678" s="66"/>
      <c r="AC678" s="76" t="str">
        <f>IFERROR(IF(B678&lt;&gt;"", IF(AND(INDEX(Paste_Here!AJ$2:AJ$850, MATCH(B678, Paste_Here!A$2:A$850, 0))&lt;&gt;"", ISNUMBER(VALUE(INDEX(Paste_Here!AJ$2:AJ$850, MATCH(B678, Paste_Here!A$2:A$850, 0))))), INDEX(Paste_Here!AJ$2:AJ$850, MATCH(B678, Paste_Here!A$2:A$850, 0)), ""), ""), "")</f>
        <v/>
      </c>
      <c r="AD678" s="66"/>
      <c r="AE678" s="76" t="str">
        <f>IFERROR(IF(B678&lt;&gt;"", IF(AND(INDEX(Paste_Here!AK$2:AK$850, MATCH(B678, Paste_Here!A$2:A$850, 0))&lt;&gt;"", ISNUMBER(VALUE(INDEX(Paste_Here!AK$2:AK$850, MATCH(B678, Paste_Here!A$2:A$850, 0))))), INDEX(Paste_Here!AK$2:AK$850, MATCH(B678, Paste_Here!A$2:A$850, 0)), ""), ""), "")</f>
        <v/>
      </c>
      <c r="AF678" s="66"/>
      <c r="AG678" s="76" t="str">
        <f>IFERROR(IF(B678&lt;&gt;"", IF(AND(INDEX(Paste_Here!AL$2:AL$850, MATCH(B678, Paste_Here!A$2:A$850, 0))&lt;&gt;"", ISNUMBER(VALUE(INDEX(Paste_Here!AL$2:AL$850, MATCH(B678, Paste_Here!A$2:A$850, 0))))), INDEX(Paste_Here!AL$2:AL$850, MATCH(B678, Paste_Here!A$2:A$850, 0)), ""), ""), "")</f>
        <v/>
      </c>
      <c r="AH678" s="66"/>
      <c r="AI678" s="76" t="str">
        <f>IFERROR(IF(B678&lt;&gt;"", IF(AND(INDEX(Paste_Here!AH$2:AH$850, MATCH(B678, Paste_Here!A$2:A$850, 0))&lt;&gt;"", ISNUMBER(VALUE(INDEX(Paste_Here!AH$2:AH$850, MATCH(B678, Paste_Here!A$2:A$850, 0))))), IF(VALUE(INDEX(Paste_Here!AH$2:AH$850, MATCH(B678, Paste_Here!A$2:A$850, 0)))=0, "", INDEX(Paste_Here!AH$2:AH$850, MATCH(B678, Paste_Here!A$2:A$850, 0))), ""), ""), "")</f>
        <v/>
      </c>
      <c r="AJ678" s="66"/>
      <c r="AK678" s="76" t="str">
        <f>IFERROR(IF(B678&lt;&gt;"", IF(AND(INDEX(Paste_Here!N$2:N$850, MATCH(B678, Paste_Here!A$2:A$850, 0))&lt;&gt;"", ISNUMBER(VALUE(INDEX(Paste_Here!N$2:N$850, MATCH(B678, Paste_Here!A$2:A$850, 0))))), INDEX(Paste_Here!N$2:N$850, MATCH(B678, Paste_Here!A$2:A$850, 0)), ""), ""), "")</f>
        <v/>
      </c>
      <c r="AL678" s="66"/>
      <c r="AM678" s="76" t="str">
        <f>IFERROR(IF(B678&lt;&gt;"", IF(AND(INDEX(Paste_Here!O$2:O$850, MATCH(B678, Paste_Here!A$2:A$850, 0))&lt;&gt;"", ISNUMBER(VALUE(INDEX(Paste_Here!O$2:O$850, MATCH(B678, Paste_Here!A$2:A$850, 0))))), INDEX(Paste_Here!O$2:O$850, MATCH(B678, Paste_Here!A$2:A$850, 0)), ""), ""), "")</f>
        <v/>
      </c>
      <c r="AN678" s="66"/>
      <c r="AO678" s="76"/>
      <c r="AP678" s="66"/>
      <c r="AQ678" s="76"/>
      <c r="AR678" s="66"/>
      <c r="AS678" s="76"/>
      <c r="AT678" s="66"/>
      <c r="AU678" s="66"/>
      <c r="AV678" s="76" t="str">
        <f t="shared" si="83"/>
        <v/>
      </c>
      <c r="AW678" s="66"/>
      <c r="AX678" s="76" t="str">
        <f>IFERROR(IF(B678&lt;&gt;"", IF(ISNUMBER(SEARCH("Revealed-Potential (Primary Focus)", LOWER(INDEX(Paste_Here!Z$2:Z$850, MATCH(B678, Paste_Here!A$2:A$850, 0))))), "Rev-Potential: Prim", IF(ISNUMBER(SEARCH("Revealed-Potential (Secondary Focus)", LOWER(INDEX(Paste_Here!Z$2:Z$850, MATCH(B678, Paste_Here!A$2:A$850, 0))))), "Rev-Potential: Sec", IF(ISNUMBER(SEARCH("Monitoring", LOWER(INDEX(Paste_Here!Z$2:Z$850, MATCH(B678, Paste_Here!A$2:A$850, 0))))), "Monitoring", IF(ISNUMBER(SEARCH("At-Promise (Secondary Focus)", LOWER(INDEX(Paste_Here!Z$2:Z$850, MATCH(B678, Paste_Here!A$2:A$850, 0))))), "At-Promise: Sec", IF(ISNUMBER(SEARCH("At-Promise (Primary Focus)", LOWER(INDEX(Paste_Here!Z$2:Z$850, MATCH(B678, Paste_Here!A$2:A$850, 0))))), "At-Promise: Prim", ""))))), ""), "")</f>
        <v/>
      </c>
      <c r="AY678" s="66"/>
      <c r="AZ678" s="76"/>
      <c r="BA678" s="66"/>
      <c r="BB678" s="76"/>
      <c r="BC678" s="66"/>
      <c r="BD678" s="76"/>
      <c r="BE678" s="66"/>
      <c r="BF678" s="76"/>
      <c r="BG678" s="66"/>
      <c r="BH678" s="76"/>
      <c r="BI678" s="66"/>
      <c r="BJ678" s="66"/>
      <c r="BK678" s="76" t="str">
        <f t="shared" si="84"/>
        <v/>
      </c>
      <c r="BL678" s="66"/>
      <c r="BM678" s="76" t="str">
        <f>IFERROR(IF(B678&lt;&gt;"", IF(AND(ISNUMBER(VALUE(SUBSTITUTE(SUBSTITUTE(Paste_Here!R678, "br", "-"), "L", ""))), VALUE(SUBSTITUTE(SUBSTITUTE(Paste_Here!R678, "br", "-"), "L", "")) &gt;= 1095), "Yes", IF(AND(ISNUMBER(VALUE(SUBSTITUTE(SUBSTITUTE(Paste_Here!R678, "br", "-"), "L", ""))), VALUE(SUBSTITUTE(SUBSTITUTE(Paste_Here!R678, "br", "-"), "L", "")) &lt;= 1094), "No", "")), ""), "")</f>
        <v/>
      </c>
      <c r="BN678" s="66"/>
      <c r="BO678" s="76" t="str">
        <f>IFERROR(IF(B678&lt;&gt;"", IF(COUNTIF(INDEX(Paste_Here!Y$2:AB$850, MATCH(B678, Paste_Here!A$2:A$850, 0), 0), "yes") &gt; 0, "Yes", IF(COUNTIF(INDEX(Paste_Here!Y$2:AB$850, MATCH(B678, Paste_Here!A$2:A$850, 0), 0), "no") &gt; 0, "No", "")), ""), "")</f>
        <v/>
      </c>
      <c r="BP678" s="66"/>
      <c r="BQ678" s="76" t="str">
        <f>IFERROR(IF(B678&lt;&gt;"", IF(AND(ISNUMBER(VALUE(SUBSTITUTE(SUBSTITUTE(Paste_Here!U678, "em", "-"), "q", ""))), VALUE(SUBSTITUTE(SUBSTITUTE(Paste_Here!U678, "em", "-"), "q", "")) &gt;= 910), "Yes", IF(AND(ISNUMBER(VALUE(SUBSTITUTE(SUBSTITUTE(Paste_Here!U678, "em", "-"), "q", ""))), VALUE(SUBSTITUTE(SUBSTITUTE(Paste_Here!U678, "em", "-"), "q", "")) &lt;= 909), "No", "")), ""), "")</f>
        <v/>
      </c>
      <c r="BR678" s="66"/>
      <c r="BS678" s="76" t="str">
        <f>IFERROR(IF(B678&lt;&gt;"", IF(AND(INDEX(Paste_Here!X$2:X$850, MATCH(B678, Paste_Here!A$2:A$850, 0))&lt;&gt;"", ISNUMBER(VALUE(INDEX(Paste_Here!X$2:X$850, MATCH(B678, Paste_Here!A$2:A$850, 0))))), INDEX(Paste_Here!X$2:X$850, MATCH(B678, Paste_Here!A$2:A$850, 0)), ""), ""), "")</f>
        <v/>
      </c>
      <c r="BT678" s="66"/>
      <c r="BU678" s="76" t="str">
        <f>IFERROR(IF(B678&lt;&gt;"", IF(ISNUMBER(VALUE(INDEX(Paste_Here!G$2:G$850, MATCH(B678, Paste_Here!A$2:A$850, 0)))), IF(VALUE(INDEX(Paste_Here!G$2:G$850, MATCH(B678, Paste_Here!A$2:A$850, 0)))=0, "No", IF(AND(VALUE(INDEX(Paste_Here!G$2:G$850, MATCH(B678, Paste_Here!A$2:A$850, 0)))&gt;=1, VALUE(INDEX(Paste_Here!G$2:G$850, MATCH(B678, Paste_Here!A$2:A$850, 0)))&lt;=4), VALUE(INDEX(Paste_Here!G$2:G$850, MATCH(B678, Paste_Here!A$2:A$850, 0))), "")), ""), ""), "")</f>
        <v/>
      </c>
      <c r="BV678" s="66"/>
      <c r="BW678" s="76" t="str">
        <f>IFERROR(IF(B678&lt;&gt;"", IF(ISNUMBER(VALUE(INDEX(Paste_Here!H$2:H$850, MATCH(B678, Paste_Here!A$2:A$850, 0)))), IF(VALUE(INDEX(Paste_Here!H$2:H$850, MATCH(B678, Paste_Here!A$2:A$850, 0)))=0, "No", IF(AND(VALUE(INDEX(Paste_Here!H$2:H$850, MATCH(B678, Paste_Here!A$2:A$850, 0)))&gt;=1, VALUE(INDEX(Paste_Here!H$2:H$850, MATCH(B678, Paste_Here!A$2:A$850, 0)))&lt;=4), VALUE(INDEX(Paste_Here!H$2:H$850, MATCH(B678, Paste_Here!A$2:A$850, 0))), "")), ""), ""), "")</f>
        <v/>
      </c>
      <c r="BX678" s="66"/>
      <c r="BY678" s="76"/>
      <c r="BZ678" s="66"/>
      <c r="CA678" s="76"/>
      <c r="CB678" s="66"/>
      <c r="CC678" s="66"/>
      <c r="CD678" s="76" t="str">
        <f t="shared" si="85"/>
        <v/>
      </c>
      <c r="CE678" s="66"/>
      <c r="CF678" s="76" t="str">
        <f>IFERROR(IF(B678&lt;&gt;"", IF(AND(INDEX(Paste_Here!P$2:P$850, MATCH(B678, Paste_Here!A$2:A$850, 0))&lt;&gt;"", ISNUMBER(VALUE(INDEX(Paste_Here!P$2:P$850, MATCH(B678, Paste_Here!A$2:A$850, 0))))), INDEX(Paste_Here!P$2:P$850, MATCH(B678, Paste_Here!A$2:A$850, 0)), ""), ""), "")</f>
        <v/>
      </c>
      <c r="CG678" s="66"/>
      <c r="CH678" s="76" t="str">
        <f>IFERROR(IF(B678&lt;&gt;"", IF(ISNUMBER(SEARCH("highrisk", LOWER(INDEX(Paste_Here!Q$2:Q$850, MATCH(B678, Paste_Here!A$2:A$850, 0))))), "High Risk", IF(ISNUMBER(SEARCH("lowrisk", LOWER(INDEX(Paste_Here!Q$2:Q$850, MATCH(B678, Paste_Here!A$2:A$850, 0))))), "Low Risk", IF(ISNUMBER(SEARCH("somerisk", LOWER(INDEX(Paste_Here!Q$2:Q$850, MATCH(B678, Paste_Here!A$2:A$850, 0))))), "Some Risk", ""))), ""), "")</f>
        <v/>
      </c>
      <c r="CI678" s="66"/>
      <c r="CJ678" s="76" t="str">
        <f>IFERROR(IF(B678&lt;&gt;"", IF(AND(INDEX(Paste_Here!AA$2:AA$850, MATCH(B678, Paste_Here!A$2:A$850, 0))&lt;&gt;"", ISNUMBER(VALUE(INDEX(Paste_Here!AA$2:AA$850, MATCH(B678, Paste_Here!A$2:A$850, 0))))), INDEX(Paste_Here!AA$2:AA$850, MATCH(B678, Paste_Here!A$2:A$850, 0)), ""), ""), "")</f>
        <v/>
      </c>
      <c r="CK678" s="66"/>
      <c r="CL678" s="76" t="str">
        <f>IFERROR(IF(B678&lt;&gt;"", IF(LOWER(INDEX(Paste_Here!AB$2:AB$850, MATCH(B678, Paste_Here!A$2:A$850, 0)))="approaching expectations", "Approaching", IF(LOWER(INDEX(Paste_Here!AB$2:AB$850, MATCH(B678, Paste_Here!A$2:A$850, 0)))="met expectations", "Met", IF(LOWER(INDEX(Paste_Here!AB$2:AB$850, MATCH(B678, Paste_Here!A$2:A$850, 0)))="exceeded expectations", "Exceeded", IF(LOWER(INDEX(Paste_Here!AB$2:AB$850, MATCH(B678, Paste_Here!A$2:A$850, 0)))="below expectations", "Below", "")))), ""), "")</f>
        <v/>
      </c>
      <c r="CM678" s="66"/>
      <c r="CN678" s="76" t="str">
        <f>IFERROR(IF(B678&lt;&gt;"", IF(AND(INDEX(Paste_Here!AC$2:AC$850, MATCH(B678, Paste_Here!A$2:A$850, 0))&lt;&gt;"", ISNUMBER(VALUE(INDEX(Paste_Here!AC$2:AC$850, MATCH(B678, Paste_Here!A$2:A$850, 0))))), INDEX(Paste_Here!AC$2:AC$850, MATCH(B678, Paste_Here!A$2:A$850, 0)), ""), ""), "")</f>
        <v/>
      </c>
      <c r="CO678" s="66"/>
      <c r="CP678" s="76"/>
      <c r="CQ678" s="66"/>
      <c r="CR678" s="76"/>
      <c r="CS678" s="66"/>
      <c r="CT678" s="76"/>
      <c r="CU678" s="66"/>
      <c r="CV678" s="76"/>
      <c r="CW678" s="66"/>
      <c r="CX678" s="76"/>
      <c r="CY678" s="66"/>
      <c r="CZ678" s="66"/>
      <c r="DA678" s="76" t="str">
        <f t="shared" si="86"/>
        <v/>
      </c>
      <c r="DB678" s="66"/>
      <c r="DC678" s="76" t="str">
        <f>IFERROR(IF(B678&lt;&gt;"", IF(AND(INDEX(Paste_Here!V$2:V$850, MATCH(B678, Paste_Here!A$2:A$850, 0))&lt;&gt;"", ISNUMBER(VALUE(INDEX(Paste_Here!V$2:V$850, MATCH(B678, Paste_Here!A$2:A$850, 0))))), INDEX(Paste_Here!V$2:V$850, MATCH(B678, Paste_Here!A$2:A$850, 0)), ""), ""), "")</f>
        <v/>
      </c>
      <c r="DD678" s="66"/>
      <c r="DE678" s="76" t="str">
        <f>IFERROR(IF(B678&lt;&gt;"", IF(ISNUMBER(SEARCH("highrisk", LOWER(INDEX(Paste_Here!W$2:W$850, MATCH(B678, Paste_Here!A$2:A$850, 0))))), "High Risk", IF(ISNUMBER(SEARCH("lowrisk", LOWER(INDEX(Paste_Here!W$2:W$850, MATCH(B678, Paste_Here!A$2:A$850, 0))))), "Low Risk", IF(ISNUMBER(SEARCH("somerisk", LOWER(INDEX(Paste_Here!W$2:W$850, MATCH(B678, Paste_Here!A$2:A$850, 0))))), "Some Risk", ""))), ""), "")</f>
        <v/>
      </c>
      <c r="DF678" s="66"/>
      <c r="DG678" s="76" t="str">
        <f>IFERROR(IF(B678&lt;&gt;"", IF(AND(INDEX(Paste_Here!S$2:S$850, MATCH(B678, Paste_Here!A$2:A$850, 0))&lt;&gt;"", ISNUMBER(VALUE(INDEX(Paste_Here!S$2:S$850, MATCH(B678, Paste_Here!A$2:A$850, 0))))), INDEX(Paste_Here!S$2:S$850, MATCH(B678, Paste_Here!A$2:A$850, 0)), ""), ""), "")</f>
        <v/>
      </c>
      <c r="DH678" s="66"/>
      <c r="DI678" s="76" t="str">
        <f>IFERROR(IF(B678&lt;&gt;"", IF(ISNUMBER(SEARCH("highrisk", LOWER(INDEX(Paste_Here!T$2:T$850, MATCH(B678, Paste_Here!A$2:A$850, 0))))), "High Risk", IF(ISNUMBER(SEARCH("lowrisk", LOWER(INDEX(Paste_Here!T$2:T$850, MATCH(B678, Paste_Here!A$2:A$850, 0))))), "Low Risk", IF(ISNUMBER(SEARCH("somerisk", LOWER(INDEX(Paste_Here!T$2:T$850, MATCH(B678, Paste_Here!A$2:A$850, 0))))), "Some Risk", ""))), ""), "")</f>
        <v/>
      </c>
      <c r="DJ678" s="66"/>
      <c r="DK678" s="76" t="str">
        <f>IFERROR(IF(B678&lt;&gt;"", IF(AND(INDEX(Paste_Here!AD$2:AD$850, MATCH(B678, Paste_Here!A$2:A$850, 0))&lt;&gt;"", ISNUMBER(VALUE(INDEX(Paste_Here!AD$2:AD$850, MATCH(B678, Paste_Here!A$2:A$850, 0))))), INDEX(Paste_Here!AD$2:AD$850, MATCH(B678, Paste_Here!A$2:A$850, 0)), ""), ""), "")</f>
        <v/>
      </c>
      <c r="DL678" s="66"/>
      <c r="DM678" s="76" t="str">
        <f>IFERROR(IF(B678&lt;&gt;"", IF(LOWER(INDEX(Paste_Here!AE$2:AE$850, MATCH(B678, Paste_Here!A$2:A$850, 0)))="approaching expectations", "Approaching", IF(LOWER(INDEX(Paste_Here!AE$2:AE$850, MATCH(B678, Paste_Here!A$2:A$850, 0)))="met expectations", "Met", IF(LOWER(INDEX(Paste_Here!AE$2:AE$850, MATCH(B678, Paste_Here!A$2:A$850, 0)))="exceeded expectations", "Exceeded", IF(LOWER(INDEX(Paste_Here!AE$2:AE$850, MATCH(B678, Paste_Here!A$2:A$850, 0)))="below expectations", "Below", "")))), ""), "")</f>
        <v/>
      </c>
      <c r="DN678" s="66"/>
      <c r="DO678" s="76"/>
      <c r="DP678" s="66"/>
      <c r="DQ678" s="76"/>
      <c r="DR678" s="66"/>
      <c r="DS678" s="76"/>
      <c r="DT678" s="66"/>
      <c r="DU678" s="76"/>
      <c r="DV678" s="66"/>
      <c r="DW678" s="66"/>
      <c r="DX678" s="76" t="str">
        <f t="shared" si="87"/>
        <v/>
      </c>
      <c r="DY678" s="66"/>
      <c r="DZ678" s="76"/>
      <c r="EA678" s="66"/>
      <c r="EB678" s="76"/>
      <c r="EC678" s="66"/>
      <c r="ED678" s="76" t="str">
        <f>IFERROR(IF(B678&lt;&gt;"", IF(AND(INDEX(Paste_Here!AF$2:AF$850, MATCH(B678, Paste_Here!A$2:A$850, 0))&lt;&gt;"", ISNUMBER(VALUE(INDEX(Paste_Here!AF$2:AF$850, MATCH(B678, Paste_Here!A$2:A$850, 0))))), INDEX(Paste_Here!AF$2:AF$850, MATCH(B678, Paste_Here!A$2:A$850, 0)), ""), ""), "")</f>
        <v/>
      </c>
      <c r="EE678" s="66"/>
      <c r="EF678" s="76"/>
      <c r="EG678" s="66"/>
      <c r="EH678" s="76"/>
      <c r="EI678" s="66"/>
      <c r="EJ678" s="76" t="str">
        <f>IFERROR(IF(B678&lt;&gt;"", IF(AND(INDEX(Paste_Here!AG$2:AG$850, MATCH(B678, Paste_Here!A$2:A$850, 0))&lt;&gt;"", ISNUMBER(VALUE(INDEX(Paste_Here!AG$2:AG$850, MATCH(B678, Paste_Here!A$2:A$850, 0))))), INDEX(Paste_Here!AG$2:AG$850, MATCH(B678, Paste_Here!A$2:A$850, 0)), ""), ""), "")</f>
        <v/>
      </c>
      <c r="EK678" s="66"/>
      <c r="EL678" s="76"/>
      <c r="EM678" s="66"/>
      <c r="EN678" s="76"/>
      <c r="EO678" s="66"/>
      <c r="EP678" s="76"/>
      <c r="EQ678" s="66"/>
      <c r="ER678" s="76"/>
      <c r="ES678" s="66"/>
      <c r="ET678" s="66"/>
      <c r="EU678" s="76"/>
      <c r="EV678" s="66"/>
      <c r="EW678" s="76"/>
      <c r="EX678" s="66"/>
      <c r="EY678" s="76"/>
      <c r="EZ678" s="66"/>
      <c r="FA678" s="76"/>
      <c r="FB678" s="66"/>
      <c r="FC678" s="76"/>
      <c r="FD678" s="66"/>
      <c r="FE678" s="76"/>
      <c r="FF678" s="66"/>
      <c r="FG678" s="76"/>
      <c r="FH678" s="66"/>
      <c r="FI678" s="76"/>
      <c r="FJ678" s="66"/>
      <c r="FK678" s="76"/>
      <c r="FL678" s="66"/>
      <c r="FM678" s="76"/>
      <c r="FN678" s="66"/>
      <c r="FO678" s="76"/>
      <c r="FP678" s="66"/>
      <c r="FQ678" s="76"/>
      <c r="FR678" s="66"/>
      <c r="FS678" s="76"/>
      <c r="FT678" s="66"/>
      <c r="FU678" s="76"/>
      <c r="FV678" s="66"/>
      <c r="FW678" s="76"/>
      <c r="FX678" s="66"/>
      <c r="FY678" s="76"/>
      <c r="FZ678" s="66"/>
      <c r="GA678" s="76"/>
      <c r="GB678" s="66"/>
      <c r="GC678" s="76"/>
      <c r="GD678" s="66"/>
      <c r="GE678" s="76"/>
      <c r="GF678" s="66"/>
      <c r="GG678" s="76"/>
      <c r="GH678" s="66"/>
      <c r="GI678" s="76"/>
      <c r="GJ678" s="66"/>
      <c r="GK678" s="76"/>
      <c r="GL678" s="66"/>
      <c r="GM678" s="76"/>
      <c r="GN678" s="66"/>
      <c r="GO678" s="76"/>
      <c r="GP678" s="66"/>
      <c r="GQ678" s="76"/>
      <c r="GR678" s="66"/>
      <c r="GS678" s="76"/>
      <c r="GT678" s="66"/>
      <c r="GU678" s="76"/>
      <c r="GV678" s="66"/>
      <c r="GW678" s="76"/>
      <c r="GX678" s="66"/>
      <c r="GY678" s="76"/>
      <c r="GZ678" s="66"/>
      <c r="HA678" s="76"/>
      <c r="HB678" s="66"/>
      <c r="HC678" s="76"/>
      <c r="HD678" s="66"/>
      <c r="HE678" s="76"/>
      <c r="HF678" s="66"/>
      <c r="HG678" s="76"/>
      <c r="HH678" s="66"/>
      <c r="HI678" s="76"/>
      <c r="HJ678" s="66"/>
      <c r="HK678" s="76"/>
      <c r="HL678" s="66"/>
      <c r="HM678" s="76"/>
      <c r="HN678" s="66"/>
      <c r="HO678" s="76"/>
      <c r="HP678" s="66"/>
      <c r="HQ678" s="76"/>
      <c r="HR678" s="66"/>
      <c r="HS678" s="76"/>
      <c r="HT678" s="66"/>
      <c r="HU678" s="76"/>
      <c r="HV678" s="66"/>
      <c r="HW678" s="76"/>
      <c r="HX678" s="66"/>
      <c r="HY678" s="76"/>
      <c r="HZ678" s="66"/>
      <c r="IA678" s="76"/>
      <c r="IB678" s="66"/>
      <c r="IC678" s="76"/>
      <c r="ID678" s="66"/>
      <c r="IE678" s="76"/>
      <c r="IF678" s="66"/>
      <c r="IG678" s="76"/>
      <c r="IH678" s="66"/>
      <c r="II678" s="76"/>
      <c r="IJ678" s="66"/>
      <c r="IK678" s="76"/>
      <c r="IL678" s="66"/>
      <c r="IM678" s="76"/>
      <c r="IN678" s="66"/>
      <c r="IO678" s="76"/>
      <c r="IP678" s="66"/>
      <c r="IQ678" s="76"/>
      <c r="IR678" s="66"/>
      <c r="IS678" s="76"/>
      <c r="IT678" s="66"/>
      <c r="IU678" s="76"/>
      <c r="IV678" s="66"/>
      <c r="IW678" s="76"/>
      <c r="IX678" s="66"/>
      <c r="IY678" s="76"/>
      <c r="IZ678" s="66"/>
      <c r="JA678" s="76"/>
      <c r="JB678" s="66"/>
      <c r="JC678" s="76"/>
      <c r="JD678" s="66"/>
      <c r="JE678" s="76"/>
      <c r="JF678" s="66"/>
      <c r="JG678" s="76"/>
      <c r="JH678" s="66"/>
      <c r="JI678" s="76"/>
      <c r="JJ678" s="66"/>
      <c r="JK678" s="76"/>
      <c r="JL678" s="66"/>
      <c r="JM678" s="76"/>
      <c r="JN678" s="66"/>
      <c r="JO678" s="76"/>
      <c r="JP678" s="66"/>
      <c r="JQ678" s="76"/>
      <c r="JR678" s="66"/>
      <c r="JS678" s="76"/>
      <c r="JT678" s="66"/>
      <c r="JU678" s="76"/>
      <c r="JV678" s="66"/>
      <c r="JW678" s="76"/>
      <c r="JX678" s="66"/>
      <c r="JY678" s="76"/>
      <c r="JZ678" s="66"/>
      <c r="KA678" s="76"/>
      <c r="KB678" s="66"/>
      <c r="KC678" s="76"/>
      <c r="KD678" s="66"/>
      <c r="KE678" s="76"/>
      <c r="KF678" s="66"/>
      <c r="KG678" s="76"/>
      <c r="KH678" s="66"/>
      <c r="KI678" s="76"/>
      <c r="KJ678" s="66"/>
      <c r="KK678" s="76"/>
      <c r="KL678" s="66"/>
      <c r="KM678" s="76"/>
      <c r="KN678" s="66"/>
      <c r="KO678" s="76"/>
      <c r="KP678" s="66"/>
      <c r="KQ678" s="76"/>
      <c r="KR678" s="66"/>
      <c r="KS678" s="76"/>
      <c r="KT678" s="66"/>
      <c r="KU678" s="76"/>
      <c r="KV678" s="66"/>
      <c r="KW678" s="76"/>
      <c r="KX678" s="66"/>
      <c r="KY678" s="76"/>
      <c r="KZ678" s="66"/>
      <c r="LA678" s="76"/>
      <c r="LB678" s="66"/>
      <c r="LC678" s="76"/>
      <c r="LD678" s="66"/>
      <c r="LE678" s="76"/>
      <c r="LF678" s="66"/>
      <c r="LG678" s="76"/>
      <c r="LH678" s="66"/>
      <c r="LI678" s="76"/>
      <c r="LJ678" s="66"/>
      <c r="LK678" s="76"/>
      <c r="LL678" s="66"/>
      <c r="LM678" s="76"/>
      <c r="LN678" s="66"/>
      <c r="LO678" s="76"/>
      <c r="LP678" s="66"/>
      <c r="LQ678" s="76"/>
      <c r="LR678" s="66"/>
      <c r="LS678" s="76"/>
      <c r="LT678" s="66"/>
      <c r="LU678" s="76"/>
      <c r="LV678" s="66"/>
      <c r="LW678" s="76"/>
      <c r="LX678" s="66"/>
      <c r="LY678" s="76"/>
      <c r="LZ678" s="66"/>
      <c r="MA678" s="76"/>
      <c r="MB678" s="66"/>
      <c r="MC678" s="76"/>
      <c r="MD678" s="66"/>
      <c r="MG678" s="1" t="str" cm="1">
        <f t="array" ref="MG678">IFERROR(INDEX(Paste_Here!$B$2:$B$850, MATCH(0, COUNTIF(MG$4:MG677, Paste_Here!$B$2:$B$850) + IF(Paste_Here!$B$2:$B$850="", 1, 0), 0)), "")</f>
        <v/>
      </c>
      <c r="MH678" s="1" t="str">
        <f>IF(MG678&lt;&gt;"", INDEX(Paste_Here!$A$2:$A$850, MATCH(MG678, Paste_Here!$B$2:$B$850, 0)), "")</f>
        <v/>
      </c>
      <c r="MI678" s="1" t="str">
        <f t="shared" si="88"/>
        <v/>
      </c>
      <c r="MJ678" s="1" t="str" cm="1">
        <f t="array" ref="MJ678">IFERROR(INDEX($MI$5:$MI$850, MATCH(SMALL(IF($MI$5:$MI$850&lt;&gt;"", COUNTIF($MI$5:$MI$850, "&lt;"&amp;$MI$5:$MI$850)+1), ROW()-ROW($MJ$5)+1), COUNTIF($MI$5:$MI$850, "&lt;"&amp;$MI$5:$MI$850)+1, 0)), "")</f>
        <v/>
      </c>
    </row>
    <row r="679" spans="1:348">
      <c r="A679" s="66"/>
      <c r="B679" s="76" t="str">
        <f t="shared" si="81"/>
        <v/>
      </c>
      <c r="C679" s="66"/>
      <c r="D679" s="76" t="str">
        <f>IFERROR(IF(B679&lt;&gt;"", IF(AND(INDEX(Paste_Here!B$2:B$850, MATCH(B679, Paste_Here!A$2:A$850, 0))&lt;&gt;"", ISNUMBER(VALUE(INDEX(Paste_Here!B$2:B$850, MATCH(B679, Paste_Here!A$2:A$850, 0))))), INDEX(Paste_Here!B$2:B$850, MATCH(B679, Paste_Here!A$2:A$850, 0)), ""), ""), "")</f>
        <v/>
      </c>
      <c r="E679" s="66"/>
      <c r="F679" s="76" t="str">
        <f>IFERROR(IF(B679&lt;&gt;"", IF(ISTEXT(INDEX(Paste_Here!K$2:K$850, MATCH(B679, Paste_Here!A$2:A$850, 0))), INDEX(Paste_Here!K$2:K$850, MATCH(B679, Paste_Here!A$2:A$850, 0)), ""), ""), "")</f>
        <v/>
      </c>
      <c r="G679" s="66"/>
      <c r="H679" s="76" t="str">
        <f>IFERROR(IF(B679&lt;&gt;"", IF(ISTEXT(INDEX(Paste_Here!C$2:C$850, MATCH(B679, Paste_Here!A$2:A$850, 0))), INDEX(Paste_Here!C$2:C$850, MATCH(B679, Paste_Here!A$2:A$850, 0)), ""), ""), "")</f>
        <v/>
      </c>
      <c r="I679" s="66"/>
      <c r="J679" s="76" t="str">
        <f>IFERROR(IF(B679&lt;&gt;"", IF(ISNUMBER(SEARCH("s", LOWER(INDEX(Paste_Here!M$2:M$850, MATCH(B679, Paste_Here!A$2:A$850, 0))))), "Yes", IF(INDEX(Paste_Here!M$2:M$850, MATCH(B679, Paste_Here!A$2:A$850, 0))&lt;&gt;"", "No", "")), ""), "")</f>
        <v/>
      </c>
      <c r="K679" s="66"/>
      <c r="L679" s="76" t="str">
        <f>IFERROR(IF(B679&lt;&gt;"", IF(ISNUMBER(SEARCH("yes", LOWER(INDEX(Paste_Here!E$2:E$850, MATCH(B679, Paste_Here!A$2:A$850, 0))))), "Yes", IF(ISNUMBER(SEARCH("no", LOWER(INDEX(Paste_Here!E$2:E$850, MATCH(B679, Paste_Here!A$2:A$850, 0))))), "No", "")), ""), "")</f>
        <v/>
      </c>
      <c r="M679" s="66"/>
      <c r="N679" s="76" t="str">
        <f>IFERROR(IF(B679&lt;&gt;"", IF(ISNUMBER(SEARCH("yes", LOWER(INDEX(Paste_Here!F$2:F$850, MATCH(B679, Paste_Here!A$2:A$850, 0))))), "Yes", IF(ISNUMBER(SEARCH("no", LOWER(INDEX(Paste_Here!F$2:F$850, MATCH(B679, Paste_Here!A$2:A$850, 0))))), "No", "")), ""), "")</f>
        <v/>
      </c>
      <c r="O679" s="66"/>
      <c r="P679" s="76" t="str">
        <f>IFERROR(IF(B679&lt;&gt;"", IF(ISNUMBER(SEARCH("yes", LOWER(INDEX(Paste_Here!L$2:L$850, MATCH(B679, Paste_Here!A$2:A$850, 0))))), "Yes", IF(ISNUMBER(SEARCH("no", LOWER(INDEX(Paste_Here!L$2:L$850, MATCH(B679, Paste_Here!A$2:A$850, 0))))), "No", "")), ""), "")</f>
        <v/>
      </c>
      <c r="Q679" s="66"/>
      <c r="R679" s="76" t="str">
        <f>IFERROR(IF(B679&lt;&gt;"", IF(ISNUMBER(SEARCH("transitional 2", LOWER(INDEX(Paste_Here!D$2:D$850, MATCH(B679, Paste_Here!A$2:A$850, 0))))), "T2", IF(ISNUMBER(SEARCH("transitional 1", LOWER(INDEX(Paste_Here!D$2:D$850, MATCH(B679, Paste_Here!A$2:A$850, 0))))), "T1", IF(ISNUMBER(SEARCH("waived ell services", LOWER(INDEX(Paste_Here!D$2:D$850, MATCH(B679, Paste_Here!A$2:A$850, 0))))), "W", IF(ISNUMBER(SEARCH("english language learner", LOWER(INDEX(Paste_Here!D$2:D$850, MATCH(B679, Paste_Here!A$2:A$850, 0))))), "L", "")))), ""), "")</f>
        <v/>
      </c>
      <c r="S679" s="66"/>
      <c r="T679" s="76" t="str">
        <f>IFERROR(IF(B679&lt;&gt;"", IF(ISNUMBER(SEARCH("yes", LOWER(INDEX(Paste_Here!I$2:I$850, MATCH(B679, Paste_Here!A$2:A$850, 0))))), "Yes", IF(ISNUMBER(SEARCH("no", LOWER(INDEX(Paste_Here!I$2:I$850, MATCH(B679, Paste_Here!A$2:A$850, 0))))), "No", "")), ""), "")</f>
        <v/>
      </c>
      <c r="U679" s="66"/>
      <c r="V679" s="76" t="str">
        <f>IFERROR(IF(B679&lt;&gt;"", IF(ISTEXT(INDEX(Paste_Here!J$2:J$850, MATCH(B679, Paste_Here!A$2:A$850, 0))), VALUE(INDEX(Paste_Here!J$2:J$850, MATCH(B679, Paste_Here!A$2:A$850, 0))), ""), ""), "")</f>
        <v/>
      </c>
      <c r="W679" s="66"/>
      <c r="X679" s="66"/>
      <c r="Y679" s="76" t="str">
        <f t="shared" si="82"/>
        <v/>
      </c>
      <c r="Z679" s="66"/>
      <c r="AA679" s="76" t="str">
        <f>IFERROR(IF(B679&lt;&gt;"", IF(AND(INDEX(Paste_Here!AI$2:AI$850, MATCH(B679, Paste_Here!A$2:A$850, 0))&lt;&gt;"", ISNUMBER(VALUE(INDEX(Paste_Here!AI$2:AI$850, MATCH(B679, Paste_Here!A$2:A$850, 0))))), INDEX(Paste_Here!AI$2:AI$850, MATCH(B679, Paste_Here!A$2:A$850, 0)), ""), ""), "")</f>
        <v/>
      </c>
      <c r="AB679" s="66"/>
      <c r="AC679" s="76" t="str">
        <f>IFERROR(IF(B679&lt;&gt;"", IF(AND(INDEX(Paste_Here!AJ$2:AJ$850, MATCH(B679, Paste_Here!A$2:A$850, 0))&lt;&gt;"", ISNUMBER(VALUE(INDEX(Paste_Here!AJ$2:AJ$850, MATCH(B679, Paste_Here!A$2:A$850, 0))))), INDEX(Paste_Here!AJ$2:AJ$850, MATCH(B679, Paste_Here!A$2:A$850, 0)), ""), ""), "")</f>
        <v/>
      </c>
      <c r="AD679" s="66"/>
      <c r="AE679" s="76" t="str">
        <f>IFERROR(IF(B679&lt;&gt;"", IF(AND(INDEX(Paste_Here!AK$2:AK$850, MATCH(B679, Paste_Here!A$2:A$850, 0))&lt;&gt;"", ISNUMBER(VALUE(INDEX(Paste_Here!AK$2:AK$850, MATCH(B679, Paste_Here!A$2:A$850, 0))))), INDEX(Paste_Here!AK$2:AK$850, MATCH(B679, Paste_Here!A$2:A$850, 0)), ""), ""), "")</f>
        <v/>
      </c>
      <c r="AF679" s="66"/>
      <c r="AG679" s="76" t="str">
        <f>IFERROR(IF(B679&lt;&gt;"", IF(AND(INDEX(Paste_Here!AL$2:AL$850, MATCH(B679, Paste_Here!A$2:A$850, 0))&lt;&gt;"", ISNUMBER(VALUE(INDEX(Paste_Here!AL$2:AL$850, MATCH(B679, Paste_Here!A$2:A$850, 0))))), INDEX(Paste_Here!AL$2:AL$850, MATCH(B679, Paste_Here!A$2:A$850, 0)), ""), ""), "")</f>
        <v/>
      </c>
      <c r="AH679" s="66"/>
      <c r="AI679" s="76" t="str">
        <f>IFERROR(IF(B679&lt;&gt;"", IF(AND(INDEX(Paste_Here!AH$2:AH$850, MATCH(B679, Paste_Here!A$2:A$850, 0))&lt;&gt;"", ISNUMBER(VALUE(INDEX(Paste_Here!AH$2:AH$850, MATCH(B679, Paste_Here!A$2:A$850, 0))))), IF(VALUE(INDEX(Paste_Here!AH$2:AH$850, MATCH(B679, Paste_Here!A$2:A$850, 0)))=0, "", INDEX(Paste_Here!AH$2:AH$850, MATCH(B679, Paste_Here!A$2:A$850, 0))), ""), ""), "")</f>
        <v/>
      </c>
      <c r="AJ679" s="66"/>
      <c r="AK679" s="76" t="str">
        <f>IFERROR(IF(B679&lt;&gt;"", IF(AND(INDEX(Paste_Here!N$2:N$850, MATCH(B679, Paste_Here!A$2:A$850, 0))&lt;&gt;"", ISNUMBER(VALUE(INDEX(Paste_Here!N$2:N$850, MATCH(B679, Paste_Here!A$2:A$850, 0))))), INDEX(Paste_Here!N$2:N$850, MATCH(B679, Paste_Here!A$2:A$850, 0)), ""), ""), "")</f>
        <v/>
      </c>
      <c r="AL679" s="66"/>
      <c r="AM679" s="76" t="str">
        <f>IFERROR(IF(B679&lt;&gt;"", IF(AND(INDEX(Paste_Here!O$2:O$850, MATCH(B679, Paste_Here!A$2:A$850, 0))&lt;&gt;"", ISNUMBER(VALUE(INDEX(Paste_Here!O$2:O$850, MATCH(B679, Paste_Here!A$2:A$850, 0))))), INDEX(Paste_Here!O$2:O$850, MATCH(B679, Paste_Here!A$2:A$850, 0)), ""), ""), "")</f>
        <v/>
      </c>
      <c r="AN679" s="66"/>
      <c r="AO679" s="76"/>
      <c r="AP679" s="66"/>
      <c r="AQ679" s="76"/>
      <c r="AR679" s="66"/>
      <c r="AS679" s="76"/>
      <c r="AT679" s="66"/>
      <c r="AU679" s="66"/>
      <c r="AV679" s="76" t="str">
        <f t="shared" si="83"/>
        <v/>
      </c>
      <c r="AW679" s="66"/>
      <c r="AX679" s="76" t="str">
        <f>IFERROR(IF(B679&lt;&gt;"", IF(ISNUMBER(SEARCH("Revealed-Potential (Primary Focus)", LOWER(INDEX(Paste_Here!Z$2:Z$850, MATCH(B679, Paste_Here!A$2:A$850, 0))))), "Rev-Potential: Prim", IF(ISNUMBER(SEARCH("Revealed-Potential (Secondary Focus)", LOWER(INDEX(Paste_Here!Z$2:Z$850, MATCH(B679, Paste_Here!A$2:A$850, 0))))), "Rev-Potential: Sec", IF(ISNUMBER(SEARCH("Monitoring", LOWER(INDEX(Paste_Here!Z$2:Z$850, MATCH(B679, Paste_Here!A$2:A$850, 0))))), "Monitoring", IF(ISNUMBER(SEARCH("At-Promise (Secondary Focus)", LOWER(INDEX(Paste_Here!Z$2:Z$850, MATCH(B679, Paste_Here!A$2:A$850, 0))))), "At-Promise: Sec", IF(ISNUMBER(SEARCH("At-Promise (Primary Focus)", LOWER(INDEX(Paste_Here!Z$2:Z$850, MATCH(B679, Paste_Here!A$2:A$850, 0))))), "At-Promise: Prim", ""))))), ""), "")</f>
        <v/>
      </c>
      <c r="AY679" s="66"/>
      <c r="AZ679" s="76"/>
      <c r="BA679" s="66"/>
      <c r="BB679" s="76"/>
      <c r="BC679" s="66"/>
      <c r="BD679" s="76"/>
      <c r="BE679" s="66"/>
      <c r="BF679" s="76"/>
      <c r="BG679" s="66"/>
      <c r="BH679" s="76"/>
      <c r="BI679" s="66"/>
      <c r="BJ679" s="66"/>
      <c r="BK679" s="76" t="str">
        <f t="shared" si="84"/>
        <v/>
      </c>
      <c r="BL679" s="66"/>
      <c r="BM679" s="76" t="str">
        <f>IFERROR(IF(B679&lt;&gt;"", IF(AND(ISNUMBER(VALUE(SUBSTITUTE(SUBSTITUTE(Paste_Here!R679, "br", "-"), "L", ""))), VALUE(SUBSTITUTE(SUBSTITUTE(Paste_Here!R679, "br", "-"), "L", "")) &gt;= 1095), "Yes", IF(AND(ISNUMBER(VALUE(SUBSTITUTE(SUBSTITUTE(Paste_Here!R679, "br", "-"), "L", ""))), VALUE(SUBSTITUTE(SUBSTITUTE(Paste_Here!R679, "br", "-"), "L", "")) &lt;= 1094), "No", "")), ""), "")</f>
        <v/>
      </c>
      <c r="BN679" s="66"/>
      <c r="BO679" s="76" t="str">
        <f>IFERROR(IF(B679&lt;&gt;"", IF(COUNTIF(INDEX(Paste_Here!Y$2:AB$850, MATCH(B679, Paste_Here!A$2:A$850, 0), 0), "yes") &gt; 0, "Yes", IF(COUNTIF(INDEX(Paste_Here!Y$2:AB$850, MATCH(B679, Paste_Here!A$2:A$850, 0), 0), "no") &gt; 0, "No", "")), ""), "")</f>
        <v/>
      </c>
      <c r="BP679" s="66"/>
      <c r="BQ679" s="76" t="str">
        <f>IFERROR(IF(B679&lt;&gt;"", IF(AND(ISNUMBER(VALUE(SUBSTITUTE(SUBSTITUTE(Paste_Here!U679, "em", "-"), "q", ""))), VALUE(SUBSTITUTE(SUBSTITUTE(Paste_Here!U679, "em", "-"), "q", "")) &gt;= 910), "Yes", IF(AND(ISNUMBER(VALUE(SUBSTITUTE(SUBSTITUTE(Paste_Here!U679, "em", "-"), "q", ""))), VALUE(SUBSTITUTE(SUBSTITUTE(Paste_Here!U679, "em", "-"), "q", "")) &lt;= 909), "No", "")), ""), "")</f>
        <v/>
      </c>
      <c r="BR679" s="66"/>
      <c r="BS679" s="76" t="str">
        <f>IFERROR(IF(B679&lt;&gt;"", IF(AND(INDEX(Paste_Here!X$2:X$850, MATCH(B679, Paste_Here!A$2:A$850, 0))&lt;&gt;"", ISNUMBER(VALUE(INDEX(Paste_Here!X$2:X$850, MATCH(B679, Paste_Here!A$2:A$850, 0))))), INDEX(Paste_Here!X$2:X$850, MATCH(B679, Paste_Here!A$2:A$850, 0)), ""), ""), "")</f>
        <v/>
      </c>
      <c r="BT679" s="66"/>
      <c r="BU679" s="76" t="str">
        <f>IFERROR(IF(B679&lt;&gt;"", IF(ISNUMBER(VALUE(INDEX(Paste_Here!G$2:G$850, MATCH(B679, Paste_Here!A$2:A$850, 0)))), IF(VALUE(INDEX(Paste_Here!G$2:G$850, MATCH(B679, Paste_Here!A$2:A$850, 0)))=0, "No", IF(AND(VALUE(INDEX(Paste_Here!G$2:G$850, MATCH(B679, Paste_Here!A$2:A$850, 0)))&gt;=1, VALUE(INDEX(Paste_Here!G$2:G$850, MATCH(B679, Paste_Here!A$2:A$850, 0)))&lt;=4), VALUE(INDEX(Paste_Here!G$2:G$850, MATCH(B679, Paste_Here!A$2:A$850, 0))), "")), ""), ""), "")</f>
        <v/>
      </c>
      <c r="BV679" s="66"/>
      <c r="BW679" s="76" t="str">
        <f>IFERROR(IF(B679&lt;&gt;"", IF(ISNUMBER(VALUE(INDEX(Paste_Here!H$2:H$850, MATCH(B679, Paste_Here!A$2:A$850, 0)))), IF(VALUE(INDEX(Paste_Here!H$2:H$850, MATCH(B679, Paste_Here!A$2:A$850, 0)))=0, "No", IF(AND(VALUE(INDEX(Paste_Here!H$2:H$850, MATCH(B679, Paste_Here!A$2:A$850, 0)))&gt;=1, VALUE(INDEX(Paste_Here!H$2:H$850, MATCH(B679, Paste_Here!A$2:A$850, 0)))&lt;=4), VALUE(INDEX(Paste_Here!H$2:H$850, MATCH(B679, Paste_Here!A$2:A$850, 0))), "")), ""), ""), "")</f>
        <v/>
      </c>
      <c r="BX679" s="66"/>
      <c r="BY679" s="76"/>
      <c r="BZ679" s="66"/>
      <c r="CA679" s="76"/>
      <c r="CB679" s="66"/>
      <c r="CC679" s="66"/>
      <c r="CD679" s="76" t="str">
        <f t="shared" si="85"/>
        <v/>
      </c>
      <c r="CE679" s="66"/>
      <c r="CF679" s="76" t="str">
        <f>IFERROR(IF(B679&lt;&gt;"", IF(AND(INDEX(Paste_Here!P$2:P$850, MATCH(B679, Paste_Here!A$2:A$850, 0))&lt;&gt;"", ISNUMBER(VALUE(INDEX(Paste_Here!P$2:P$850, MATCH(B679, Paste_Here!A$2:A$850, 0))))), INDEX(Paste_Here!P$2:P$850, MATCH(B679, Paste_Here!A$2:A$850, 0)), ""), ""), "")</f>
        <v/>
      </c>
      <c r="CG679" s="66"/>
      <c r="CH679" s="76" t="str">
        <f>IFERROR(IF(B679&lt;&gt;"", IF(ISNUMBER(SEARCH("highrisk", LOWER(INDEX(Paste_Here!Q$2:Q$850, MATCH(B679, Paste_Here!A$2:A$850, 0))))), "High Risk", IF(ISNUMBER(SEARCH("lowrisk", LOWER(INDEX(Paste_Here!Q$2:Q$850, MATCH(B679, Paste_Here!A$2:A$850, 0))))), "Low Risk", IF(ISNUMBER(SEARCH("somerisk", LOWER(INDEX(Paste_Here!Q$2:Q$850, MATCH(B679, Paste_Here!A$2:A$850, 0))))), "Some Risk", ""))), ""), "")</f>
        <v/>
      </c>
      <c r="CI679" s="66"/>
      <c r="CJ679" s="76" t="str">
        <f>IFERROR(IF(B679&lt;&gt;"", IF(AND(INDEX(Paste_Here!AA$2:AA$850, MATCH(B679, Paste_Here!A$2:A$850, 0))&lt;&gt;"", ISNUMBER(VALUE(INDEX(Paste_Here!AA$2:AA$850, MATCH(B679, Paste_Here!A$2:A$850, 0))))), INDEX(Paste_Here!AA$2:AA$850, MATCH(B679, Paste_Here!A$2:A$850, 0)), ""), ""), "")</f>
        <v/>
      </c>
      <c r="CK679" s="66"/>
      <c r="CL679" s="76" t="str">
        <f>IFERROR(IF(B679&lt;&gt;"", IF(LOWER(INDEX(Paste_Here!AB$2:AB$850, MATCH(B679, Paste_Here!A$2:A$850, 0)))="approaching expectations", "Approaching", IF(LOWER(INDEX(Paste_Here!AB$2:AB$850, MATCH(B679, Paste_Here!A$2:A$850, 0)))="met expectations", "Met", IF(LOWER(INDEX(Paste_Here!AB$2:AB$850, MATCH(B679, Paste_Here!A$2:A$850, 0)))="exceeded expectations", "Exceeded", IF(LOWER(INDEX(Paste_Here!AB$2:AB$850, MATCH(B679, Paste_Here!A$2:A$850, 0)))="below expectations", "Below", "")))), ""), "")</f>
        <v/>
      </c>
      <c r="CM679" s="66"/>
      <c r="CN679" s="76" t="str">
        <f>IFERROR(IF(B679&lt;&gt;"", IF(AND(INDEX(Paste_Here!AC$2:AC$850, MATCH(B679, Paste_Here!A$2:A$850, 0))&lt;&gt;"", ISNUMBER(VALUE(INDEX(Paste_Here!AC$2:AC$850, MATCH(B679, Paste_Here!A$2:A$850, 0))))), INDEX(Paste_Here!AC$2:AC$850, MATCH(B679, Paste_Here!A$2:A$850, 0)), ""), ""), "")</f>
        <v/>
      </c>
      <c r="CO679" s="66"/>
      <c r="CP679" s="76"/>
      <c r="CQ679" s="66"/>
      <c r="CR679" s="76"/>
      <c r="CS679" s="66"/>
      <c r="CT679" s="76"/>
      <c r="CU679" s="66"/>
      <c r="CV679" s="76"/>
      <c r="CW679" s="66"/>
      <c r="CX679" s="76"/>
      <c r="CY679" s="66"/>
      <c r="CZ679" s="66"/>
      <c r="DA679" s="76" t="str">
        <f t="shared" si="86"/>
        <v/>
      </c>
      <c r="DB679" s="66"/>
      <c r="DC679" s="76" t="str">
        <f>IFERROR(IF(B679&lt;&gt;"", IF(AND(INDEX(Paste_Here!V$2:V$850, MATCH(B679, Paste_Here!A$2:A$850, 0))&lt;&gt;"", ISNUMBER(VALUE(INDEX(Paste_Here!V$2:V$850, MATCH(B679, Paste_Here!A$2:A$850, 0))))), INDEX(Paste_Here!V$2:V$850, MATCH(B679, Paste_Here!A$2:A$850, 0)), ""), ""), "")</f>
        <v/>
      </c>
      <c r="DD679" s="66"/>
      <c r="DE679" s="76" t="str">
        <f>IFERROR(IF(B679&lt;&gt;"", IF(ISNUMBER(SEARCH("highrisk", LOWER(INDEX(Paste_Here!W$2:W$850, MATCH(B679, Paste_Here!A$2:A$850, 0))))), "High Risk", IF(ISNUMBER(SEARCH("lowrisk", LOWER(INDEX(Paste_Here!W$2:W$850, MATCH(B679, Paste_Here!A$2:A$850, 0))))), "Low Risk", IF(ISNUMBER(SEARCH("somerisk", LOWER(INDEX(Paste_Here!W$2:W$850, MATCH(B679, Paste_Here!A$2:A$850, 0))))), "Some Risk", ""))), ""), "")</f>
        <v/>
      </c>
      <c r="DF679" s="66"/>
      <c r="DG679" s="76" t="str">
        <f>IFERROR(IF(B679&lt;&gt;"", IF(AND(INDEX(Paste_Here!S$2:S$850, MATCH(B679, Paste_Here!A$2:A$850, 0))&lt;&gt;"", ISNUMBER(VALUE(INDEX(Paste_Here!S$2:S$850, MATCH(B679, Paste_Here!A$2:A$850, 0))))), INDEX(Paste_Here!S$2:S$850, MATCH(B679, Paste_Here!A$2:A$850, 0)), ""), ""), "")</f>
        <v/>
      </c>
      <c r="DH679" s="66"/>
      <c r="DI679" s="76" t="str">
        <f>IFERROR(IF(B679&lt;&gt;"", IF(ISNUMBER(SEARCH("highrisk", LOWER(INDEX(Paste_Here!T$2:T$850, MATCH(B679, Paste_Here!A$2:A$850, 0))))), "High Risk", IF(ISNUMBER(SEARCH("lowrisk", LOWER(INDEX(Paste_Here!T$2:T$850, MATCH(B679, Paste_Here!A$2:A$850, 0))))), "Low Risk", IF(ISNUMBER(SEARCH("somerisk", LOWER(INDEX(Paste_Here!T$2:T$850, MATCH(B679, Paste_Here!A$2:A$850, 0))))), "Some Risk", ""))), ""), "")</f>
        <v/>
      </c>
      <c r="DJ679" s="66"/>
      <c r="DK679" s="76" t="str">
        <f>IFERROR(IF(B679&lt;&gt;"", IF(AND(INDEX(Paste_Here!AD$2:AD$850, MATCH(B679, Paste_Here!A$2:A$850, 0))&lt;&gt;"", ISNUMBER(VALUE(INDEX(Paste_Here!AD$2:AD$850, MATCH(B679, Paste_Here!A$2:A$850, 0))))), INDEX(Paste_Here!AD$2:AD$850, MATCH(B679, Paste_Here!A$2:A$850, 0)), ""), ""), "")</f>
        <v/>
      </c>
      <c r="DL679" s="66"/>
      <c r="DM679" s="76" t="str">
        <f>IFERROR(IF(B679&lt;&gt;"", IF(LOWER(INDEX(Paste_Here!AE$2:AE$850, MATCH(B679, Paste_Here!A$2:A$850, 0)))="approaching expectations", "Approaching", IF(LOWER(INDEX(Paste_Here!AE$2:AE$850, MATCH(B679, Paste_Here!A$2:A$850, 0)))="met expectations", "Met", IF(LOWER(INDEX(Paste_Here!AE$2:AE$850, MATCH(B679, Paste_Here!A$2:A$850, 0)))="exceeded expectations", "Exceeded", IF(LOWER(INDEX(Paste_Here!AE$2:AE$850, MATCH(B679, Paste_Here!A$2:A$850, 0)))="below expectations", "Below", "")))), ""), "")</f>
        <v/>
      </c>
      <c r="DN679" s="66"/>
      <c r="DO679" s="76"/>
      <c r="DP679" s="66"/>
      <c r="DQ679" s="76"/>
      <c r="DR679" s="66"/>
      <c r="DS679" s="76"/>
      <c r="DT679" s="66"/>
      <c r="DU679" s="76"/>
      <c r="DV679" s="66"/>
      <c r="DW679" s="66"/>
      <c r="DX679" s="76" t="str">
        <f t="shared" si="87"/>
        <v/>
      </c>
      <c r="DY679" s="66"/>
      <c r="DZ679" s="76"/>
      <c r="EA679" s="66"/>
      <c r="EB679" s="76"/>
      <c r="EC679" s="66"/>
      <c r="ED679" s="76" t="str">
        <f>IFERROR(IF(B679&lt;&gt;"", IF(AND(INDEX(Paste_Here!AF$2:AF$850, MATCH(B679, Paste_Here!A$2:A$850, 0))&lt;&gt;"", ISNUMBER(VALUE(INDEX(Paste_Here!AF$2:AF$850, MATCH(B679, Paste_Here!A$2:A$850, 0))))), INDEX(Paste_Here!AF$2:AF$850, MATCH(B679, Paste_Here!A$2:A$850, 0)), ""), ""), "")</f>
        <v/>
      </c>
      <c r="EE679" s="66"/>
      <c r="EF679" s="76"/>
      <c r="EG679" s="66"/>
      <c r="EH679" s="76"/>
      <c r="EI679" s="66"/>
      <c r="EJ679" s="76" t="str">
        <f>IFERROR(IF(B679&lt;&gt;"", IF(AND(INDEX(Paste_Here!AG$2:AG$850, MATCH(B679, Paste_Here!A$2:A$850, 0))&lt;&gt;"", ISNUMBER(VALUE(INDEX(Paste_Here!AG$2:AG$850, MATCH(B679, Paste_Here!A$2:A$850, 0))))), INDEX(Paste_Here!AG$2:AG$850, MATCH(B679, Paste_Here!A$2:A$850, 0)), ""), ""), "")</f>
        <v/>
      </c>
      <c r="EK679" s="66"/>
      <c r="EL679" s="76"/>
      <c r="EM679" s="66"/>
      <c r="EN679" s="76"/>
      <c r="EO679" s="66"/>
      <c r="EP679" s="76"/>
      <c r="EQ679" s="66"/>
      <c r="ER679" s="76"/>
      <c r="ES679" s="66"/>
      <c r="ET679" s="66"/>
      <c r="EU679" s="76"/>
      <c r="EV679" s="66"/>
      <c r="EW679" s="76"/>
      <c r="EX679" s="66"/>
      <c r="EY679" s="76"/>
      <c r="EZ679" s="66"/>
      <c r="FA679" s="76"/>
      <c r="FB679" s="66"/>
      <c r="FC679" s="76"/>
      <c r="FD679" s="66"/>
      <c r="FE679" s="76"/>
      <c r="FF679" s="66"/>
      <c r="FG679" s="76"/>
      <c r="FH679" s="66"/>
      <c r="FI679" s="76"/>
      <c r="FJ679" s="66"/>
      <c r="FK679" s="76"/>
      <c r="FL679" s="66"/>
      <c r="FM679" s="76"/>
      <c r="FN679" s="66"/>
      <c r="FO679" s="76"/>
      <c r="FP679" s="66"/>
      <c r="FQ679" s="76"/>
      <c r="FR679" s="66"/>
      <c r="FS679" s="76"/>
      <c r="FT679" s="66"/>
      <c r="FU679" s="76"/>
      <c r="FV679" s="66"/>
      <c r="FW679" s="76"/>
      <c r="FX679" s="66"/>
      <c r="FY679" s="76"/>
      <c r="FZ679" s="66"/>
      <c r="GA679" s="76"/>
      <c r="GB679" s="66"/>
      <c r="GC679" s="76"/>
      <c r="GD679" s="66"/>
      <c r="GE679" s="76"/>
      <c r="GF679" s="66"/>
      <c r="GG679" s="76"/>
      <c r="GH679" s="66"/>
      <c r="GI679" s="76"/>
      <c r="GJ679" s="66"/>
      <c r="GK679" s="76"/>
      <c r="GL679" s="66"/>
      <c r="GM679" s="76"/>
      <c r="GN679" s="66"/>
      <c r="GO679" s="76"/>
      <c r="GP679" s="66"/>
      <c r="GQ679" s="76"/>
      <c r="GR679" s="66"/>
      <c r="GS679" s="76"/>
      <c r="GT679" s="66"/>
      <c r="GU679" s="76"/>
      <c r="GV679" s="66"/>
      <c r="GW679" s="76"/>
      <c r="GX679" s="66"/>
      <c r="GY679" s="76"/>
      <c r="GZ679" s="66"/>
      <c r="HA679" s="76"/>
      <c r="HB679" s="66"/>
      <c r="HC679" s="76"/>
      <c r="HD679" s="66"/>
      <c r="HE679" s="76"/>
      <c r="HF679" s="66"/>
      <c r="HG679" s="76"/>
      <c r="HH679" s="66"/>
      <c r="HI679" s="76"/>
      <c r="HJ679" s="66"/>
      <c r="HK679" s="76"/>
      <c r="HL679" s="66"/>
      <c r="HM679" s="76"/>
      <c r="HN679" s="66"/>
      <c r="HO679" s="76"/>
      <c r="HP679" s="66"/>
      <c r="HQ679" s="76"/>
      <c r="HR679" s="66"/>
      <c r="HS679" s="76"/>
      <c r="HT679" s="66"/>
      <c r="HU679" s="76"/>
      <c r="HV679" s="66"/>
      <c r="HW679" s="76"/>
      <c r="HX679" s="66"/>
      <c r="HY679" s="76"/>
      <c r="HZ679" s="66"/>
      <c r="IA679" s="76"/>
      <c r="IB679" s="66"/>
      <c r="IC679" s="76"/>
      <c r="ID679" s="66"/>
      <c r="IE679" s="76"/>
      <c r="IF679" s="66"/>
      <c r="IG679" s="76"/>
      <c r="IH679" s="66"/>
      <c r="II679" s="76"/>
      <c r="IJ679" s="66"/>
      <c r="IK679" s="76"/>
      <c r="IL679" s="66"/>
      <c r="IM679" s="76"/>
      <c r="IN679" s="66"/>
      <c r="IO679" s="76"/>
      <c r="IP679" s="66"/>
      <c r="IQ679" s="76"/>
      <c r="IR679" s="66"/>
      <c r="IS679" s="76"/>
      <c r="IT679" s="66"/>
      <c r="IU679" s="76"/>
      <c r="IV679" s="66"/>
      <c r="IW679" s="76"/>
      <c r="IX679" s="66"/>
      <c r="IY679" s="76"/>
      <c r="IZ679" s="66"/>
      <c r="JA679" s="76"/>
      <c r="JB679" s="66"/>
      <c r="JC679" s="76"/>
      <c r="JD679" s="66"/>
      <c r="JE679" s="76"/>
      <c r="JF679" s="66"/>
      <c r="JG679" s="76"/>
      <c r="JH679" s="66"/>
      <c r="JI679" s="76"/>
      <c r="JJ679" s="66"/>
      <c r="JK679" s="76"/>
      <c r="JL679" s="66"/>
      <c r="JM679" s="76"/>
      <c r="JN679" s="66"/>
      <c r="JO679" s="76"/>
      <c r="JP679" s="66"/>
      <c r="JQ679" s="76"/>
      <c r="JR679" s="66"/>
      <c r="JS679" s="76"/>
      <c r="JT679" s="66"/>
      <c r="JU679" s="76"/>
      <c r="JV679" s="66"/>
      <c r="JW679" s="76"/>
      <c r="JX679" s="66"/>
      <c r="JY679" s="76"/>
      <c r="JZ679" s="66"/>
      <c r="KA679" s="76"/>
      <c r="KB679" s="66"/>
      <c r="KC679" s="76"/>
      <c r="KD679" s="66"/>
      <c r="KE679" s="76"/>
      <c r="KF679" s="66"/>
      <c r="KG679" s="76"/>
      <c r="KH679" s="66"/>
      <c r="KI679" s="76"/>
      <c r="KJ679" s="66"/>
      <c r="KK679" s="76"/>
      <c r="KL679" s="66"/>
      <c r="KM679" s="76"/>
      <c r="KN679" s="66"/>
      <c r="KO679" s="76"/>
      <c r="KP679" s="66"/>
      <c r="KQ679" s="76"/>
      <c r="KR679" s="66"/>
      <c r="KS679" s="76"/>
      <c r="KT679" s="66"/>
      <c r="KU679" s="76"/>
      <c r="KV679" s="66"/>
      <c r="KW679" s="76"/>
      <c r="KX679" s="66"/>
      <c r="KY679" s="76"/>
      <c r="KZ679" s="66"/>
      <c r="LA679" s="76"/>
      <c r="LB679" s="66"/>
      <c r="LC679" s="76"/>
      <c r="LD679" s="66"/>
      <c r="LE679" s="76"/>
      <c r="LF679" s="66"/>
      <c r="LG679" s="76"/>
      <c r="LH679" s="66"/>
      <c r="LI679" s="76"/>
      <c r="LJ679" s="66"/>
      <c r="LK679" s="76"/>
      <c r="LL679" s="66"/>
      <c r="LM679" s="76"/>
      <c r="LN679" s="66"/>
      <c r="LO679" s="76"/>
      <c r="LP679" s="66"/>
      <c r="LQ679" s="76"/>
      <c r="LR679" s="66"/>
      <c r="LS679" s="76"/>
      <c r="LT679" s="66"/>
      <c r="LU679" s="76"/>
      <c r="LV679" s="66"/>
      <c r="LW679" s="76"/>
      <c r="LX679" s="66"/>
      <c r="LY679" s="76"/>
      <c r="LZ679" s="66"/>
      <c r="MA679" s="76"/>
      <c r="MB679" s="66"/>
      <c r="MC679" s="76"/>
      <c r="MD679" s="66"/>
      <c r="MG679" s="1" t="str" cm="1">
        <f t="array" ref="MG679">IFERROR(INDEX(Paste_Here!$B$2:$B$850, MATCH(0, COUNTIF(MG$4:MG678, Paste_Here!$B$2:$B$850) + IF(Paste_Here!$B$2:$B$850="", 1, 0), 0)), "")</f>
        <v/>
      </c>
      <c r="MH679" s="1" t="str">
        <f>IF(MG679&lt;&gt;"", INDEX(Paste_Here!$A$2:$A$850, MATCH(MG679, Paste_Here!$B$2:$B$850, 0)), "")</f>
        <v/>
      </c>
      <c r="MI679" s="1" t="str">
        <f t="shared" si="88"/>
        <v/>
      </c>
      <c r="MJ679" s="1" t="str" cm="1">
        <f t="array" ref="MJ679">IFERROR(INDEX($MI$5:$MI$850, MATCH(SMALL(IF($MI$5:$MI$850&lt;&gt;"", COUNTIF($MI$5:$MI$850, "&lt;"&amp;$MI$5:$MI$850)+1), ROW()-ROW($MJ$5)+1), COUNTIF($MI$5:$MI$850, "&lt;"&amp;$MI$5:$MI$850)+1, 0)), "")</f>
        <v/>
      </c>
    </row>
    <row r="680" spans="1:348">
      <c r="A680" s="66"/>
      <c r="B680" s="76" t="str">
        <f t="shared" si="81"/>
        <v/>
      </c>
      <c r="C680" s="66"/>
      <c r="D680" s="76" t="str">
        <f>IFERROR(IF(B680&lt;&gt;"", IF(AND(INDEX(Paste_Here!B$2:B$850, MATCH(B680, Paste_Here!A$2:A$850, 0))&lt;&gt;"", ISNUMBER(VALUE(INDEX(Paste_Here!B$2:B$850, MATCH(B680, Paste_Here!A$2:A$850, 0))))), INDEX(Paste_Here!B$2:B$850, MATCH(B680, Paste_Here!A$2:A$850, 0)), ""), ""), "")</f>
        <v/>
      </c>
      <c r="E680" s="66"/>
      <c r="F680" s="76" t="str">
        <f>IFERROR(IF(B680&lt;&gt;"", IF(ISTEXT(INDEX(Paste_Here!K$2:K$850, MATCH(B680, Paste_Here!A$2:A$850, 0))), INDEX(Paste_Here!K$2:K$850, MATCH(B680, Paste_Here!A$2:A$850, 0)), ""), ""), "")</f>
        <v/>
      </c>
      <c r="G680" s="66"/>
      <c r="H680" s="76" t="str">
        <f>IFERROR(IF(B680&lt;&gt;"", IF(ISTEXT(INDEX(Paste_Here!C$2:C$850, MATCH(B680, Paste_Here!A$2:A$850, 0))), INDEX(Paste_Here!C$2:C$850, MATCH(B680, Paste_Here!A$2:A$850, 0)), ""), ""), "")</f>
        <v/>
      </c>
      <c r="I680" s="66"/>
      <c r="J680" s="76" t="str">
        <f>IFERROR(IF(B680&lt;&gt;"", IF(ISNUMBER(SEARCH("s", LOWER(INDEX(Paste_Here!M$2:M$850, MATCH(B680, Paste_Here!A$2:A$850, 0))))), "Yes", IF(INDEX(Paste_Here!M$2:M$850, MATCH(B680, Paste_Here!A$2:A$850, 0))&lt;&gt;"", "No", "")), ""), "")</f>
        <v/>
      </c>
      <c r="K680" s="66"/>
      <c r="L680" s="76" t="str">
        <f>IFERROR(IF(B680&lt;&gt;"", IF(ISNUMBER(SEARCH("yes", LOWER(INDEX(Paste_Here!E$2:E$850, MATCH(B680, Paste_Here!A$2:A$850, 0))))), "Yes", IF(ISNUMBER(SEARCH("no", LOWER(INDEX(Paste_Here!E$2:E$850, MATCH(B680, Paste_Here!A$2:A$850, 0))))), "No", "")), ""), "")</f>
        <v/>
      </c>
      <c r="M680" s="66"/>
      <c r="N680" s="76" t="str">
        <f>IFERROR(IF(B680&lt;&gt;"", IF(ISNUMBER(SEARCH("yes", LOWER(INDEX(Paste_Here!F$2:F$850, MATCH(B680, Paste_Here!A$2:A$850, 0))))), "Yes", IF(ISNUMBER(SEARCH("no", LOWER(INDEX(Paste_Here!F$2:F$850, MATCH(B680, Paste_Here!A$2:A$850, 0))))), "No", "")), ""), "")</f>
        <v/>
      </c>
      <c r="O680" s="66"/>
      <c r="P680" s="76" t="str">
        <f>IFERROR(IF(B680&lt;&gt;"", IF(ISNUMBER(SEARCH("yes", LOWER(INDEX(Paste_Here!L$2:L$850, MATCH(B680, Paste_Here!A$2:A$850, 0))))), "Yes", IF(ISNUMBER(SEARCH("no", LOWER(INDEX(Paste_Here!L$2:L$850, MATCH(B680, Paste_Here!A$2:A$850, 0))))), "No", "")), ""), "")</f>
        <v/>
      </c>
      <c r="Q680" s="66"/>
      <c r="R680" s="76" t="str">
        <f>IFERROR(IF(B680&lt;&gt;"", IF(ISNUMBER(SEARCH("transitional 2", LOWER(INDEX(Paste_Here!D$2:D$850, MATCH(B680, Paste_Here!A$2:A$850, 0))))), "T2", IF(ISNUMBER(SEARCH("transitional 1", LOWER(INDEX(Paste_Here!D$2:D$850, MATCH(B680, Paste_Here!A$2:A$850, 0))))), "T1", IF(ISNUMBER(SEARCH("waived ell services", LOWER(INDEX(Paste_Here!D$2:D$850, MATCH(B680, Paste_Here!A$2:A$850, 0))))), "W", IF(ISNUMBER(SEARCH("english language learner", LOWER(INDEX(Paste_Here!D$2:D$850, MATCH(B680, Paste_Here!A$2:A$850, 0))))), "L", "")))), ""), "")</f>
        <v/>
      </c>
      <c r="S680" s="66"/>
      <c r="T680" s="76" t="str">
        <f>IFERROR(IF(B680&lt;&gt;"", IF(ISNUMBER(SEARCH("yes", LOWER(INDEX(Paste_Here!I$2:I$850, MATCH(B680, Paste_Here!A$2:A$850, 0))))), "Yes", IF(ISNUMBER(SEARCH("no", LOWER(INDEX(Paste_Here!I$2:I$850, MATCH(B680, Paste_Here!A$2:A$850, 0))))), "No", "")), ""), "")</f>
        <v/>
      </c>
      <c r="U680" s="66"/>
      <c r="V680" s="76" t="str">
        <f>IFERROR(IF(B680&lt;&gt;"", IF(ISTEXT(INDEX(Paste_Here!J$2:J$850, MATCH(B680, Paste_Here!A$2:A$850, 0))), VALUE(INDEX(Paste_Here!J$2:J$850, MATCH(B680, Paste_Here!A$2:A$850, 0))), ""), ""), "")</f>
        <v/>
      </c>
      <c r="W680" s="66"/>
      <c r="X680" s="66"/>
      <c r="Y680" s="76" t="str">
        <f t="shared" si="82"/>
        <v/>
      </c>
      <c r="Z680" s="66"/>
      <c r="AA680" s="76" t="str">
        <f>IFERROR(IF(B680&lt;&gt;"", IF(AND(INDEX(Paste_Here!AI$2:AI$850, MATCH(B680, Paste_Here!A$2:A$850, 0))&lt;&gt;"", ISNUMBER(VALUE(INDEX(Paste_Here!AI$2:AI$850, MATCH(B680, Paste_Here!A$2:A$850, 0))))), INDEX(Paste_Here!AI$2:AI$850, MATCH(B680, Paste_Here!A$2:A$850, 0)), ""), ""), "")</f>
        <v/>
      </c>
      <c r="AB680" s="66"/>
      <c r="AC680" s="76" t="str">
        <f>IFERROR(IF(B680&lt;&gt;"", IF(AND(INDEX(Paste_Here!AJ$2:AJ$850, MATCH(B680, Paste_Here!A$2:A$850, 0))&lt;&gt;"", ISNUMBER(VALUE(INDEX(Paste_Here!AJ$2:AJ$850, MATCH(B680, Paste_Here!A$2:A$850, 0))))), INDEX(Paste_Here!AJ$2:AJ$850, MATCH(B680, Paste_Here!A$2:A$850, 0)), ""), ""), "")</f>
        <v/>
      </c>
      <c r="AD680" s="66"/>
      <c r="AE680" s="76" t="str">
        <f>IFERROR(IF(B680&lt;&gt;"", IF(AND(INDEX(Paste_Here!AK$2:AK$850, MATCH(B680, Paste_Here!A$2:A$850, 0))&lt;&gt;"", ISNUMBER(VALUE(INDEX(Paste_Here!AK$2:AK$850, MATCH(B680, Paste_Here!A$2:A$850, 0))))), INDEX(Paste_Here!AK$2:AK$850, MATCH(B680, Paste_Here!A$2:A$850, 0)), ""), ""), "")</f>
        <v/>
      </c>
      <c r="AF680" s="66"/>
      <c r="AG680" s="76" t="str">
        <f>IFERROR(IF(B680&lt;&gt;"", IF(AND(INDEX(Paste_Here!AL$2:AL$850, MATCH(B680, Paste_Here!A$2:A$850, 0))&lt;&gt;"", ISNUMBER(VALUE(INDEX(Paste_Here!AL$2:AL$850, MATCH(B680, Paste_Here!A$2:A$850, 0))))), INDEX(Paste_Here!AL$2:AL$850, MATCH(B680, Paste_Here!A$2:A$850, 0)), ""), ""), "")</f>
        <v/>
      </c>
      <c r="AH680" s="66"/>
      <c r="AI680" s="76" t="str">
        <f>IFERROR(IF(B680&lt;&gt;"", IF(AND(INDEX(Paste_Here!AH$2:AH$850, MATCH(B680, Paste_Here!A$2:A$850, 0))&lt;&gt;"", ISNUMBER(VALUE(INDEX(Paste_Here!AH$2:AH$850, MATCH(B680, Paste_Here!A$2:A$850, 0))))), IF(VALUE(INDEX(Paste_Here!AH$2:AH$850, MATCH(B680, Paste_Here!A$2:A$850, 0)))=0, "", INDEX(Paste_Here!AH$2:AH$850, MATCH(B680, Paste_Here!A$2:A$850, 0))), ""), ""), "")</f>
        <v/>
      </c>
      <c r="AJ680" s="66"/>
      <c r="AK680" s="76" t="str">
        <f>IFERROR(IF(B680&lt;&gt;"", IF(AND(INDEX(Paste_Here!N$2:N$850, MATCH(B680, Paste_Here!A$2:A$850, 0))&lt;&gt;"", ISNUMBER(VALUE(INDEX(Paste_Here!N$2:N$850, MATCH(B680, Paste_Here!A$2:A$850, 0))))), INDEX(Paste_Here!N$2:N$850, MATCH(B680, Paste_Here!A$2:A$850, 0)), ""), ""), "")</f>
        <v/>
      </c>
      <c r="AL680" s="66"/>
      <c r="AM680" s="76" t="str">
        <f>IFERROR(IF(B680&lt;&gt;"", IF(AND(INDEX(Paste_Here!O$2:O$850, MATCH(B680, Paste_Here!A$2:A$850, 0))&lt;&gt;"", ISNUMBER(VALUE(INDEX(Paste_Here!O$2:O$850, MATCH(B680, Paste_Here!A$2:A$850, 0))))), INDEX(Paste_Here!O$2:O$850, MATCH(B680, Paste_Here!A$2:A$850, 0)), ""), ""), "")</f>
        <v/>
      </c>
      <c r="AN680" s="66"/>
      <c r="AO680" s="76"/>
      <c r="AP680" s="66"/>
      <c r="AQ680" s="76"/>
      <c r="AR680" s="66"/>
      <c r="AS680" s="76"/>
      <c r="AT680" s="66"/>
      <c r="AU680" s="66"/>
      <c r="AV680" s="76" t="str">
        <f t="shared" si="83"/>
        <v/>
      </c>
      <c r="AW680" s="66"/>
      <c r="AX680" s="76" t="str">
        <f>IFERROR(IF(B680&lt;&gt;"", IF(ISNUMBER(SEARCH("Revealed-Potential (Primary Focus)", LOWER(INDEX(Paste_Here!Z$2:Z$850, MATCH(B680, Paste_Here!A$2:A$850, 0))))), "Rev-Potential: Prim", IF(ISNUMBER(SEARCH("Revealed-Potential (Secondary Focus)", LOWER(INDEX(Paste_Here!Z$2:Z$850, MATCH(B680, Paste_Here!A$2:A$850, 0))))), "Rev-Potential: Sec", IF(ISNUMBER(SEARCH("Monitoring", LOWER(INDEX(Paste_Here!Z$2:Z$850, MATCH(B680, Paste_Here!A$2:A$850, 0))))), "Monitoring", IF(ISNUMBER(SEARCH("At-Promise (Secondary Focus)", LOWER(INDEX(Paste_Here!Z$2:Z$850, MATCH(B680, Paste_Here!A$2:A$850, 0))))), "At-Promise: Sec", IF(ISNUMBER(SEARCH("At-Promise (Primary Focus)", LOWER(INDEX(Paste_Here!Z$2:Z$850, MATCH(B680, Paste_Here!A$2:A$850, 0))))), "At-Promise: Prim", ""))))), ""), "")</f>
        <v/>
      </c>
      <c r="AY680" s="66"/>
      <c r="AZ680" s="76"/>
      <c r="BA680" s="66"/>
      <c r="BB680" s="76"/>
      <c r="BC680" s="66"/>
      <c r="BD680" s="76"/>
      <c r="BE680" s="66"/>
      <c r="BF680" s="76"/>
      <c r="BG680" s="66"/>
      <c r="BH680" s="76"/>
      <c r="BI680" s="66"/>
      <c r="BJ680" s="66"/>
      <c r="BK680" s="76" t="str">
        <f t="shared" si="84"/>
        <v/>
      </c>
      <c r="BL680" s="66"/>
      <c r="BM680" s="76" t="str">
        <f>IFERROR(IF(B680&lt;&gt;"", IF(AND(ISNUMBER(VALUE(SUBSTITUTE(SUBSTITUTE(Paste_Here!R680, "br", "-"), "L", ""))), VALUE(SUBSTITUTE(SUBSTITUTE(Paste_Here!R680, "br", "-"), "L", "")) &gt;= 1095), "Yes", IF(AND(ISNUMBER(VALUE(SUBSTITUTE(SUBSTITUTE(Paste_Here!R680, "br", "-"), "L", ""))), VALUE(SUBSTITUTE(SUBSTITUTE(Paste_Here!R680, "br", "-"), "L", "")) &lt;= 1094), "No", "")), ""), "")</f>
        <v/>
      </c>
      <c r="BN680" s="66"/>
      <c r="BO680" s="76" t="str">
        <f>IFERROR(IF(B680&lt;&gt;"", IF(COUNTIF(INDEX(Paste_Here!Y$2:AB$850, MATCH(B680, Paste_Here!A$2:A$850, 0), 0), "yes") &gt; 0, "Yes", IF(COUNTIF(INDEX(Paste_Here!Y$2:AB$850, MATCH(B680, Paste_Here!A$2:A$850, 0), 0), "no") &gt; 0, "No", "")), ""), "")</f>
        <v/>
      </c>
      <c r="BP680" s="66"/>
      <c r="BQ680" s="76" t="str">
        <f>IFERROR(IF(B680&lt;&gt;"", IF(AND(ISNUMBER(VALUE(SUBSTITUTE(SUBSTITUTE(Paste_Here!U680, "em", "-"), "q", ""))), VALUE(SUBSTITUTE(SUBSTITUTE(Paste_Here!U680, "em", "-"), "q", "")) &gt;= 910), "Yes", IF(AND(ISNUMBER(VALUE(SUBSTITUTE(SUBSTITUTE(Paste_Here!U680, "em", "-"), "q", ""))), VALUE(SUBSTITUTE(SUBSTITUTE(Paste_Here!U680, "em", "-"), "q", "")) &lt;= 909), "No", "")), ""), "")</f>
        <v/>
      </c>
      <c r="BR680" s="66"/>
      <c r="BS680" s="76" t="str">
        <f>IFERROR(IF(B680&lt;&gt;"", IF(AND(INDEX(Paste_Here!X$2:X$850, MATCH(B680, Paste_Here!A$2:A$850, 0))&lt;&gt;"", ISNUMBER(VALUE(INDEX(Paste_Here!X$2:X$850, MATCH(B680, Paste_Here!A$2:A$850, 0))))), INDEX(Paste_Here!X$2:X$850, MATCH(B680, Paste_Here!A$2:A$850, 0)), ""), ""), "")</f>
        <v/>
      </c>
      <c r="BT680" s="66"/>
      <c r="BU680" s="76" t="str">
        <f>IFERROR(IF(B680&lt;&gt;"", IF(ISNUMBER(VALUE(INDEX(Paste_Here!G$2:G$850, MATCH(B680, Paste_Here!A$2:A$850, 0)))), IF(VALUE(INDEX(Paste_Here!G$2:G$850, MATCH(B680, Paste_Here!A$2:A$850, 0)))=0, "No", IF(AND(VALUE(INDEX(Paste_Here!G$2:G$850, MATCH(B680, Paste_Here!A$2:A$850, 0)))&gt;=1, VALUE(INDEX(Paste_Here!G$2:G$850, MATCH(B680, Paste_Here!A$2:A$850, 0)))&lt;=4), VALUE(INDEX(Paste_Here!G$2:G$850, MATCH(B680, Paste_Here!A$2:A$850, 0))), "")), ""), ""), "")</f>
        <v/>
      </c>
      <c r="BV680" s="66"/>
      <c r="BW680" s="76" t="str">
        <f>IFERROR(IF(B680&lt;&gt;"", IF(ISNUMBER(VALUE(INDEX(Paste_Here!H$2:H$850, MATCH(B680, Paste_Here!A$2:A$850, 0)))), IF(VALUE(INDEX(Paste_Here!H$2:H$850, MATCH(B680, Paste_Here!A$2:A$850, 0)))=0, "No", IF(AND(VALUE(INDEX(Paste_Here!H$2:H$850, MATCH(B680, Paste_Here!A$2:A$850, 0)))&gt;=1, VALUE(INDEX(Paste_Here!H$2:H$850, MATCH(B680, Paste_Here!A$2:A$850, 0)))&lt;=4), VALUE(INDEX(Paste_Here!H$2:H$850, MATCH(B680, Paste_Here!A$2:A$850, 0))), "")), ""), ""), "")</f>
        <v/>
      </c>
      <c r="BX680" s="66"/>
      <c r="BY680" s="76"/>
      <c r="BZ680" s="66"/>
      <c r="CA680" s="76"/>
      <c r="CB680" s="66"/>
      <c r="CC680" s="66"/>
      <c r="CD680" s="76" t="str">
        <f t="shared" si="85"/>
        <v/>
      </c>
      <c r="CE680" s="66"/>
      <c r="CF680" s="76" t="str">
        <f>IFERROR(IF(B680&lt;&gt;"", IF(AND(INDEX(Paste_Here!P$2:P$850, MATCH(B680, Paste_Here!A$2:A$850, 0))&lt;&gt;"", ISNUMBER(VALUE(INDEX(Paste_Here!P$2:P$850, MATCH(B680, Paste_Here!A$2:A$850, 0))))), INDEX(Paste_Here!P$2:P$850, MATCH(B680, Paste_Here!A$2:A$850, 0)), ""), ""), "")</f>
        <v/>
      </c>
      <c r="CG680" s="66"/>
      <c r="CH680" s="76" t="str">
        <f>IFERROR(IF(B680&lt;&gt;"", IF(ISNUMBER(SEARCH("highrisk", LOWER(INDEX(Paste_Here!Q$2:Q$850, MATCH(B680, Paste_Here!A$2:A$850, 0))))), "High Risk", IF(ISNUMBER(SEARCH("lowrisk", LOWER(INDEX(Paste_Here!Q$2:Q$850, MATCH(B680, Paste_Here!A$2:A$850, 0))))), "Low Risk", IF(ISNUMBER(SEARCH("somerisk", LOWER(INDEX(Paste_Here!Q$2:Q$850, MATCH(B680, Paste_Here!A$2:A$850, 0))))), "Some Risk", ""))), ""), "")</f>
        <v/>
      </c>
      <c r="CI680" s="66"/>
      <c r="CJ680" s="76" t="str">
        <f>IFERROR(IF(B680&lt;&gt;"", IF(AND(INDEX(Paste_Here!AA$2:AA$850, MATCH(B680, Paste_Here!A$2:A$850, 0))&lt;&gt;"", ISNUMBER(VALUE(INDEX(Paste_Here!AA$2:AA$850, MATCH(B680, Paste_Here!A$2:A$850, 0))))), INDEX(Paste_Here!AA$2:AA$850, MATCH(B680, Paste_Here!A$2:A$850, 0)), ""), ""), "")</f>
        <v/>
      </c>
      <c r="CK680" s="66"/>
      <c r="CL680" s="76" t="str">
        <f>IFERROR(IF(B680&lt;&gt;"", IF(LOWER(INDEX(Paste_Here!AB$2:AB$850, MATCH(B680, Paste_Here!A$2:A$850, 0)))="approaching expectations", "Approaching", IF(LOWER(INDEX(Paste_Here!AB$2:AB$850, MATCH(B680, Paste_Here!A$2:A$850, 0)))="met expectations", "Met", IF(LOWER(INDEX(Paste_Here!AB$2:AB$850, MATCH(B680, Paste_Here!A$2:A$850, 0)))="exceeded expectations", "Exceeded", IF(LOWER(INDEX(Paste_Here!AB$2:AB$850, MATCH(B680, Paste_Here!A$2:A$850, 0)))="below expectations", "Below", "")))), ""), "")</f>
        <v/>
      </c>
      <c r="CM680" s="66"/>
      <c r="CN680" s="76" t="str">
        <f>IFERROR(IF(B680&lt;&gt;"", IF(AND(INDEX(Paste_Here!AC$2:AC$850, MATCH(B680, Paste_Here!A$2:A$850, 0))&lt;&gt;"", ISNUMBER(VALUE(INDEX(Paste_Here!AC$2:AC$850, MATCH(B680, Paste_Here!A$2:A$850, 0))))), INDEX(Paste_Here!AC$2:AC$850, MATCH(B680, Paste_Here!A$2:A$850, 0)), ""), ""), "")</f>
        <v/>
      </c>
      <c r="CO680" s="66"/>
      <c r="CP680" s="76"/>
      <c r="CQ680" s="66"/>
      <c r="CR680" s="76"/>
      <c r="CS680" s="66"/>
      <c r="CT680" s="76"/>
      <c r="CU680" s="66"/>
      <c r="CV680" s="76"/>
      <c r="CW680" s="66"/>
      <c r="CX680" s="76"/>
      <c r="CY680" s="66"/>
      <c r="CZ680" s="66"/>
      <c r="DA680" s="76" t="str">
        <f t="shared" si="86"/>
        <v/>
      </c>
      <c r="DB680" s="66"/>
      <c r="DC680" s="76" t="str">
        <f>IFERROR(IF(B680&lt;&gt;"", IF(AND(INDEX(Paste_Here!V$2:V$850, MATCH(B680, Paste_Here!A$2:A$850, 0))&lt;&gt;"", ISNUMBER(VALUE(INDEX(Paste_Here!V$2:V$850, MATCH(B680, Paste_Here!A$2:A$850, 0))))), INDEX(Paste_Here!V$2:V$850, MATCH(B680, Paste_Here!A$2:A$850, 0)), ""), ""), "")</f>
        <v/>
      </c>
      <c r="DD680" s="66"/>
      <c r="DE680" s="76" t="str">
        <f>IFERROR(IF(B680&lt;&gt;"", IF(ISNUMBER(SEARCH("highrisk", LOWER(INDEX(Paste_Here!W$2:W$850, MATCH(B680, Paste_Here!A$2:A$850, 0))))), "High Risk", IF(ISNUMBER(SEARCH("lowrisk", LOWER(INDEX(Paste_Here!W$2:W$850, MATCH(B680, Paste_Here!A$2:A$850, 0))))), "Low Risk", IF(ISNUMBER(SEARCH("somerisk", LOWER(INDEX(Paste_Here!W$2:W$850, MATCH(B680, Paste_Here!A$2:A$850, 0))))), "Some Risk", ""))), ""), "")</f>
        <v/>
      </c>
      <c r="DF680" s="66"/>
      <c r="DG680" s="76" t="str">
        <f>IFERROR(IF(B680&lt;&gt;"", IF(AND(INDEX(Paste_Here!S$2:S$850, MATCH(B680, Paste_Here!A$2:A$850, 0))&lt;&gt;"", ISNUMBER(VALUE(INDEX(Paste_Here!S$2:S$850, MATCH(B680, Paste_Here!A$2:A$850, 0))))), INDEX(Paste_Here!S$2:S$850, MATCH(B680, Paste_Here!A$2:A$850, 0)), ""), ""), "")</f>
        <v/>
      </c>
      <c r="DH680" s="66"/>
      <c r="DI680" s="76" t="str">
        <f>IFERROR(IF(B680&lt;&gt;"", IF(ISNUMBER(SEARCH("highrisk", LOWER(INDEX(Paste_Here!T$2:T$850, MATCH(B680, Paste_Here!A$2:A$850, 0))))), "High Risk", IF(ISNUMBER(SEARCH("lowrisk", LOWER(INDEX(Paste_Here!T$2:T$850, MATCH(B680, Paste_Here!A$2:A$850, 0))))), "Low Risk", IF(ISNUMBER(SEARCH("somerisk", LOWER(INDEX(Paste_Here!T$2:T$850, MATCH(B680, Paste_Here!A$2:A$850, 0))))), "Some Risk", ""))), ""), "")</f>
        <v/>
      </c>
      <c r="DJ680" s="66"/>
      <c r="DK680" s="76" t="str">
        <f>IFERROR(IF(B680&lt;&gt;"", IF(AND(INDEX(Paste_Here!AD$2:AD$850, MATCH(B680, Paste_Here!A$2:A$850, 0))&lt;&gt;"", ISNUMBER(VALUE(INDEX(Paste_Here!AD$2:AD$850, MATCH(B680, Paste_Here!A$2:A$850, 0))))), INDEX(Paste_Here!AD$2:AD$850, MATCH(B680, Paste_Here!A$2:A$850, 0)), ""), ""), "")</f>
        <v/>
      </c>
      <c r="DL680" s="66"/>
      <c r="DM680" s="76" t="str">
        <f>IFERROR(IF(B680&lt;&gt;"", IF(LOWER(INDEX(Paste_Here!AE$2:AE$850, MATCH(B680, Paste_Here!A$2:A$850, 0)))="approaching expectations", "Approaching", IF(LOWER(INDEX(Paste_Here!AE$2:AE$850, MATCH(B680, Paste_Here!A$2:A$850, 0)))="met expectations", "Met", IF(LOWER(INDEX(Paste_Here!AE$2:AE$850, MATCH(B680, Paste_Here!A$2:A$850, 0)))="exceeded expectations", "Exceeded", IF(LOWER(INDEX(Paste_Here!AE$2:AE$850, MATCH(B680, Paste_Here!A$2:A$850, 0)))="below expectations", "Below", "")))), ""), "")</f>
        <v/>
      </c>
      <c r="DN680" s="66"/>
      <c r="DO680" s="76"/>
      <c r="DP680" s="66"/>
      <c r="DQ680" s="76"/>
      <c r="DR680" s="66"/>
      <c r="DS680" s="76"/>
      <c r="DT680" s="66"/>
      <c r="DU680" s="76"/>
      <c r="DV680" s="66"/>
      <c r="DW680" s="66"/>
      <c r="DX680" s="76" t="str">
        <f t="shared" si="87"/>
        <v/>
      </c>
      <c r="DY680" s="66"/>
      <c r="DZ680" s="76"/>
      <c r="EA680" s="66"/>
      <c r="EB680" s="76"/>
      <c r="EC680" s="66"/>
      <c r="ED680" s="76" t="str">
        <f>IFERROR(IF(B680&lt;&gt;"", IF(AND(INDEX(Paste_Here!AF$2:AF$850, MATCH(B680, Paste_Here!A$2:A$850, 0))&lt;&gt;"", ISNUMBER(VALUE(INDEX(Paste_Here!AF$2:AF$850, MATCH(B680, Paste_Here!A$2:A$850, 0))))), INDEX(Paste_Here!AF$2:AF$850, MATCH(B680, Paste_Here!A$2:A$850, 0)), ""), ""), "")</f>
        <v/>
      </c>
      <c r="EE680" s="66"/>
      <c r="EF680" s="76"/>
      <c r="EG680" s="66"/>
      <c r="EH680" s="76"/>
      <c r="EI680" s="66"/>
      <c r="EJ680" s="76" t="str">
        <f>IFERROR(IF(B680&lt;&gt;"", IF(AND(INDEX(Paste_Here!AG$2:AG$850, MATCH(B680, Paste_Here!A$2:A$850, 0))&lt;&gt;"", ISNUMBER(VALUE(INDEX(Paste_Here!AG$2:AG$850, MATCH(B680, Paste_Here!A$2:A$850, 0))))), INDEX(Paste_Here!AG$2:AG$850, MATCH(B680, Paste_Here!A$2:A$850, 0)), ""), ""), "")</f>
        <v/>
      </c>
      <c r="EK680" s="66"/>
      <c r="EL680" s="76"/>
      <c r="EM680" s="66"/>
      <c r="EN680" s="76"/>
      <c r="EO680" s="66"/>
      <c r="EP680" s="76"/>
      <c r="EQ680" s="66"/>
      <c r="ER680" s="76"/>
      <c r="ES680" s="66"/>
      <c r="ET680" s="66"/>
      <c r="EU680" s="76"/>
      <c r="EV680" s="66"/>
      <c r="EW680" s="76"/>
      <c r="EX680" s="66"/>
      <c r="EY680" s="76"/>
      <c r="EZ680" s="66"/>
      <c r="FA680" s="76"/>
      <c r="FB680" s="66"/>
      <c r="FC680" s="76"/>
      <c r="FD680" s="66"/>
      <c r="FE680" s="76"/>
      <c r="FF680" s="66"/>
      <c r="FG680" s="76"/>
      <c r="FH680" s="66"/>
      <c r="FI680" s="76"/>
      <c r="FJ680" s="66"/>
      <c r="FK680" s="76"/>
      <c r="FL680" s="66"/>
      <c r="FM680" s="76"/>
      <c r="FN680" s="66"/>
      <c r="FO680" s="76"/>
      <c r="FP680" s="66"/>
      <c r="FQ680" s="76"/>
      <c r="FR680" s="66"/>
      <c r="FS680" s="76"/>
      <c r="FT680" s="66"/>
      <c r="FU680" s="76"/>
      <c r="FV680" s="66"/>
      <c r="FW680" s="76"/>
      <c r="FX680" s="66"/>
      <c r="FY680" s="76"/>
      <c r="FZ680" s="66"/>
      <c r="GA680" s="76"/>
      <c r="GB680" s="66"/>
      <c r="GC680" s="76"/>
      <c r="GD680" s="66"/>
      <c r="GE680" s="76"/>
      <c r="GF680" s="66"/>
      <c r="GG680" s="76"/>
      <c r="GH680" s="66"/>
      <c r="GI680" s="76"/>
      <c r="GJ680" s="66"/>
      <c r="GK680" s="76"/>
      <c r="GL680" s="66"/>
      <c r="GM680" s="76"/>
      <c r="GN680" s="66"/>
      <c r="GO680" s="76"/>
      <c r="GP680" s="66"/>
      <c r="GQ680" s="76"/>
      <c r="GR680" s="66"/>
      <c r="GS680" s="76"/>
      <c r="GT680" s="66"/>
      <c r="GU680" s="76"/>
      <c r="GV680" s="66"/>
      <c r="GW680" s="76"/>
      <c r="GX680" s="66"/>
      <c r="GY680" s="76"/>
      <c r="GZ680" s="66"/>
      <c r="HA680" s="76"/>
      <c r="HB680" s="66"/>
      <c r="HC680" s="76"/>
      <c r="HD680" s="66"/>
      <c r="HE680" s="76"/>
      <c r="HF680" s="66"/>
      <c r="HG680" s="76"/>
      <c r="HH680" s="66"/>
      <c r="HI680" s="76"/>
      <c r="HJ680" s="66"/>
      <c r="HK680" s="76"/>
      <c r="HL680" s="66"/>
      <c r="HM680" s="76"/>
      <c r="HN680" s="66"/>
      <c r="HO680" s="76"/>
      <c r="HP680" s="66"/>
      <c r="HQ680" s="76"/>
      <c r="HR680" s="66"/>
      <c r="HS680" s="76"/>
      <c r="HT680" s="66"/>
      <c r="HU680" s="76"/>
      <c r="HV680" s="66"/>
      <c r="HW680" s="76"/>
      <c r="HX680" s="66"/>
      <c r="HY680" s="76"/>
      <c r="HZ680" s="66"/>
      <c r="IA680" s="76"/>
      <c r="IB680" s="66"/>
      <c r="IC680" s="76"/>
      <c r="ID680" s="66"/>
      <c r="IE680" s="76"/>
      <c r="IF680" s="66"/>
      <c r="IG680" s="76"/>
      <c r="IH680" s="66"/>
      <c r="II680" s="76"/>
      <c r="IJ680" s="66"/>
      <c r="IK680" s="76"/>
      <c r="IL680" s="66"/>
      <c r="IM680" s="76"/>
      <c r="IN680" s="66"/>
      <c r="IO680" s="76"/>
      <c r="IP680" s="66"/>
      <c r="IQ680" s="76"/>
      <c r="IR680" s="66"/>
      <c r="IS680" s="76"/>
      <c r="IT680" s="66"/>
      <c r="IU680" s="76"/>
      <c r="IV680" s="66"/>
      <c r="IW680" s="76"/>
      <c r="IX680" s="66"/>
      <c r="IY680" s="76"/>
      <c r="IZ680" s="66"/>
      <c r="JA680" s="76"/>
      <c r="JB680" s="66"/>
      <c r="JC680" s="76"/>
      <c r="JD680" s="66"/>
      <c r="JE680" s="76"/>
      <c r="JF680" s="66"/>
      <c r="JG680" s="76"/>
      <c r="JH680" s="66"/>
      <c r="JI680" s="76"/>
      <c r="JJ680" s="66"/>
      <c r="JK680" s="76"/>
      <c r="JL680" s="66"/>
      <c r="JM680" s="76"/>
      <c r="JN680" s="66"/>
      <c r="JO680" s="76"/>
      <c r="JP680" s="66"/>
      <c r="JQ680" s="76"/>
      <c r="JR680" s="66"/>
      <c r="JS680" s="76"/>
      <c r="JT680" s="66"/>
      <c r="JU680" s="76"/>
      <c r="JV680" s="66"/>
      <c r="JW680" s="76"/>
      <c r="JX680" s="66"/>
      <c r="JY680" s="76"/>
      <c r="JZ680" s="66"/>
      <c r="KA680" s="76"/>
      <c r="KB680" s="66"/>
      <c r="KC680" s="76"/>
      <c r="KD680" s="66"/>
      <c r="KE680" s="76"/>
      <c r="KF680" s="66"/>
      <c r="KG680" s="76"/>
      <c r="KH680" s="66"/>
      <c r="KI680" s="76"/>
      <c r="KJ680" s="66"/>
      <c r="KK680" s="76"/>
      <c r="KL680" s="66"/>
      <c r="KM680" s="76"/>
      <c r="KN680" s="66"/>
      <c r="KO680" s="76"/>
      <c r="KP680" s="66"/>
      <c r="KQ680" s="76"/>
      <c r="KR680" s="66"/>
      <c r="KS680" s="76"/>
      <c r="KT680" s="66"/>
      <c r="KU680" s="76"/>
      <c r="KV680" s="66"/>
      <c r="KW680" s="76"/>
      <c r="KX680" s="66"/>
      <c r="KY680" s="76"/>
      <c r="KZ680" s="66"/>
      <c r="LA680" s="76"/>
      <c r="LB680" s="66"/>
      <c r="LC680" s="76"/>
      <c r="LD680" s="66"/>
      <c r="LE680" s="76"/>
      <c r="LF680" s="66"/>
      <c r="LG680" s="76"/>
      <c r="LH680" s="66"/>
      <c r="LI680" s="76"/>
      <c r="LJ680" s="66"/>
      <c r="LK680" s="76"/>
      <c r="LL680" s="66"/>
      <c r="LM680" s="76"/>
      <c r="LN680" s="66"/>
      <c r="LO680" s="76"/>
      <c r="LP680" s="66"/>
      <c r="LQ680" s="76"/>
      <c r="LR680" s="66"/>
      <c r="LS680" s="76"/>
      <c r="LT680" s="66"/>
      <c r="LU680" s="76"/>
      <c r="LV680" s="66"/>
      <c r="LW680" s="76"/>
      <c r="LX680" s="66"/>
      <c r="LY680" s="76"/>
      <c r="LZ680" s="66"/>
      <c r="MA680" s="76"/>
      <c r="MB680" s="66"/>
      <c r="MC680" s="76"/>
      <c r="MD680" s="66"/>
      <c r="MG680" s="1" t="str" cm="1">
        <f t="array" ref="MG680">IFERROR(INDEX(Paste_Here!$B$2:$B$850, MATCH(0, COUNTIF(MG$4:MG679, Paste_Here!$B$2:$B$850) + IF(Paste_Here!$B$2:$B$850="", 1, 0), 0)), "")</f>
        <v/>
      </c>
      <c r="MH680" s="1" t="str">
        <f>IF(MG680&lt;&gt;"", INDEX(Paste_Here!$A$2:$A$850, MATCH(MG680, Paste_Here!$B$2:$B$850, 0)), "")</f>
        <v/>
      </c>
      <c r="MI680" s="1" t="str">
        <f t="shared" si="88"/>
        <v/>
      </c>
      <c r="MJ680" s="1" t="str" cm="1">
        <f t="array" ref="MJ680">IFERROR(INDEX($MI$5:$MI$850, MATCH(SMALL(IF($MI$5:$MI$850&lt;&gt;"", COUNTIF($MI$5:$MI$850, "&lt;"&amp;$MI$5:$MI$850)+1), ROW()-ROW($MJ$5)+1), COUNTIF($MI$5:$MI$850, "&lt;"&amp;$MI$5:$MI$850)+1, 0)), "")</f>
        <v/>
      </c>
    </row>
    <row r="681" spans="1:348">
      <c r="A681" s="66"/>
      <c r="B681" s="76" t="str">
        <f t="shared" si="81"/>
        <v/>
      </c>
      <c r="C681" s="66"/>
      <c r="D681" s="76" t="str">
        <f>IFERROR(IF(B681&lt;&gt;"", IF(AND(INDEX(Paste_Here!B$2:B$850, MATCH(B681, Paste_Here!A$2:A$850, 0))&lt;&gt;"", ISNUMBER(VALUE(INDEX(Paste_Here!B$2:B$850, MATCH(B681, Paste_Here!A$2:A$850, 0))))), INDEX(Paste_Here!B$2:B$850, MATCH(B681, Paste_Here!A$2:A$850, 0)), ""), ""), "")</f>
        <v/>
      </c>
      <c r="E681" s="66"/>
      <c r="F681" s="76" t="str">
        <f>IFERROR(IF(B681&lt;&gt;"", IF(ISTEXT(INDEX(Paste_Here!K$2:K$850, MATCH(B681, Paste_Here!A$2:A$850, 0))), INDEX(Paste_Here!K$2:K$850, MATCH(B681, Paste_Here!A$2:A$850, 0)), ""), ""), "")</f>
        <v/>
      </c>
      <c r="G681" s="66"/>
      <c r="H681" s="76" t="str">
        <f>IFERROR(IF(B681&lt;&gt;"", IF(ISTEXT(INDEX(Paste_Here!C$2:C$850, MATCH(B681, Paste_Here!A$2:A$850, 0))), INDEX(Paste_Here!C$2:C$850, MATCH(B681, Paste_Here!A$2:A$850, 0)), ""), ""), "")</f>
        <v/>
      </c>
      <c r="I681" s="66"/>
      <c r="J681" s="76" t="str">
        <f>IFERROR(IF(B681&lt;&gt;"", IF(ISNUMBER(SEARCH("s", LOWER(INDEX(Paste_Here!M$2:M$850, MATCH(B681, Paste_Here!A$2:A$850, 0))))), "Yes", IF(INDEX(Paste_Here!M$2:M$850, MATCH(B681, Paste_Here!A$2:A$850, 0))&lt;&gt;"", "No", "")), ""), "")</f>
        <v/>
      </c>
      <c r="K681" s="66"/>
      <c r="L681" s="76" t="str">
        <f>IFERROR(IF(B681&lt;&gt;"", IF(ISNUMBER(SEARCH("yes", LOWER(INDEX(Paste_Here!E$2:E$850, MATCH(B681, Paste_Here!A$2:A$850, 0))))), "Yes", IF(ISNUMBER(SEARCH("no", LOWER(INDEX(Paste_Here!E$2:E$850, MATCH(B681, Paste_Here!A$2:A$850, 0))))), "No", "")), ""), "")</f>
        <v/>
      </c>
      <c r="M681" s="66"/>
      <c r="N681" s="76" t="str">
        <f>IFERROR(IF(B681&lt;&gt;"", IF(ISNUMBER(SEARCH("yes", LOWER(INDEX(Paste_Here!F$2:F$850, MATCH(B681, Paste_Here!A$2:A$850, 0))))), "Yes", IF(ISNUMBER(SEARCH("no", LOWER(INDEX(Paste_Here!F$2:F$850, MATCH(B681, Paste_Here!A$2:A$850, 0))))), "No", "")), ""), "")</f>
        <v/>
      </c>
      <c r="O681" s="66"/>
      <c r="P681" s="76" t="str">
        <f>IFERROR(IF(B681&lt;&gt;"", IF(ISNUMBER(SEARCH("yes", LOWER(INDEX(Paste_Here!L$2:L$850, MATCH(B681, Paste_Here!A$2:A$850, 0))))), "Yes", IF(ISNUMBER(SEARCH("no", LOWER(INDEX(Paste_Here!L$2:L$850, MATCH(B681, Paste_Here!A$2:A$850, 0))))), "No", "")), ""), "")</f>
        <v/>
      </c>
      <c r="Q681" s="66"/>
      <c r="R681" s="76" t="str">
        <f>IFERROR(IF(B681&lt;&gt;"", IF(ISNUMBER(SEARCH("transitional 2", LOWER(INDEX(Paste_Here!D$2:D$850, MATCH(B681, Paste_Here!A$2:A$850, 0))))), "T2", IF(ISNUMBER(SEARCH("transitional 1", LOWER(INDEX(Paste_Here!D$2:D$850, MATCH(B681, Paste_Here!A$2:A$850, 0))))), "T1", IF(ISNUMBER(SEARCH("waived ell services", LOWER(INDEX(Paste_Here!D$2:D$850, MATCH(B681, Paste_Here!A$2:A$850, 0))))), "W", IF(ISNUMBER(SEARCH("english language learner", LOWER(INDEX(Paste_Here!D$2:D$850, MATCH(B681, Paste_Here!A$2:A$850, 0))))), "L", "")))), ""), "")</f>
        <v/>
      </c>
      <c r="S681" s="66"/>
      <c r="T681" s="76" t="str">
        <f>IFERROR(IF(B681&lt;&gt;"", IF(ISNUMBER(SEARCH("yes", LOWER(INDEX(Paste_Here!I$2:I$850, MATCH(B681, Paste_Here!A$2:A$850, 0))))), "Yes", IF(ISNUMBER(SEARCH("no", LOWER(INDEX(Paste_Here!I$2:I$850, MATCH(B681, Paste_Here!A$2:A$850, 0))))), "No", "")), ""), "")</f>
        <v/>
      </c>
      <c r="U681" s="66"/>
      <c r="V681" s="76" t="str">
        <f>IFERROR(IF(B681&lt;&gt;"", IF(ISTEXT(INDEX(Paste_Here!J$2:J$850, MATCH(B681, Paste_Here!A$2:A$850, 0))), VALUE(INDEX(Paste_Here!J$2:J$850, MATCH(B681, Paste_Here!A$2:A$850, 0))), ""), ""), "")</f>
        <v/>
      </c>
      <c r="W681" s="66"/>
      <c r="X681" s="66"/>
      <c r="Y681" s="76" t="str">
        <f t="shared" si="82"/>
        <v/>
      </c>
      <c r="Z681" s="66"/>
      <c r="AA681" s="76" t="str">
        <f>IFERROR(IF(B681&lt;&gt;"", IF(AND(INDEX(Paste_Here!AI$2:AI$850, MATCH(B681, Paste_Here!A$2:A$850, 0))&lt;&gt;"", ISNUMBER(VALUE(INDEX(Paste_Here!AI$2:AI$850, MATCH(B681, Paste_Here!A$2:A$850, 0))))), INDEX(Paste_Here!AI$2:AI$850, MATCH(B681, Paste_Here!A$2:A$850, 0)), ""), ""), "")</f>
        <v/>
      </c>
      <c r="AB681" s="66"/>
      <c r="AC681" s="76" t="str">
        <f>IFERROR(IF(B681&lt;&gt;"", IF(AND(INDEX(Paste_Here!AJ$2:AJ$850, MATCH(B681, Paste_Here!A$2:A$850, 0))&lt;&gt;"", ISNUMBER(VALUE(INDEX(Paste_Here!AJ$2:AJ$850, MATCH(B681, Paste_Here!A$2:A$850, 0))))), INDEX(Paste_Here!AJ$2:AJ$850, MATCH(B681, Paste_Here!A$2:A$850, 0)), ""), ""), "")</f>
        <v/>
      </c>
      <c r="AD681" s="66"/>
      <c r="AE681" s="76" t="str">
        <f>IFERROR(IF(B681&lt;&gt;"", IF(AND(INDEX(Paste_Here!AK$2:AK$850, MATCH(B681, Paste_Here!A$2:A$850, 0))&lt;&gt;"", ISNUMBER(VALUE(INDEX(Paste_Here!AK$2:AK$850, MATCH(B681, Paste_Here!A$2:A$850, 0))))), INDEX(Paste_Here!AK$2:AK$850, MATCH(B681, Paste_Here!A$2:A$850, 0)), ""), ""), "")</f>
        <v/>
      </c>
      <c r="AF681" s="66"/>
      <c r="AG681" s="76" t="str">
        <f>IFERROR(IF(B681&lt;&gt;"", IF(AND(INDEX(Paste_Here!AL$2:AL$850, MATCH(B681, Paste_Here!A$2:A$850, 0))&lt;&gt;"", ISNUMBER(VALUE(INDEX(Paste_Here!AL$2:AL$850, MATCH(B681, Paste_Here!A$2:A$850, 0))))), INDEX(Paste_Here!AL$2:AL$850, MATCH(B681, Paste_Here!A$2:A$850, 0)), ""), ""), "")</f>
        <v/>
      </c>
      <c r="AH681" s="66"/>
      <c r="AI681" s="76" t="str">
        <f>IFERROR(IF(B681&lt;&gt;"", IF(AND(INDEX(Paste_Here!AH$2:AH$850, MATCH(B681, Paste_Here!A$2:A$850, 0))&lt;&gt;"", ISNUMBER(VALUE(INDEX(Paste_Here!AH$2:AH$850, MATCH(B681, Paste_Here!A$2:A$850, 0))))), IF(VALUE(INDEX(Paste_Here!AH$2:AH$850, MATCH(B681, Paste_Here!A$2:A$850, 0)))=0, "", INDEX(Paste_Here!AH$2:AH$850, MATCH(B681, Paste_Here!A$2:A$850, 0))), ""), ""), "")</f>
        <v/>
      </c>
      <c r="AJ681" s="66"/>
      <c r="AK681" s="76" t="str">
        <f>IFERROR(IF(B681&lt;&gt;"", IF(AND(INDEX(Paste_Here!N$2:N$850, MATCH(B681, Paste_Here!A$2:A$850, 0))&lt;&gt;"", ISNUMBER(VALUE(INDEX(Paste_Here!N$2:N$850, MATCH(B681, Paste_Here!A$2:A$850, 0))))), INDEX(Paste_Here!N$2:N$850, MATCH(B681, Paste_Here!A$2:A$850, 0)), ""), ""), "")</f>
        <v/>
      </c>
      <c r="AL681" s="66"/>
      <c r="AM681" s="76" t="str">
        <f>IFERROR(IF(B681&lt;&gt;"", IF(AND(INDEX(Paste_Here!O$2:O$850, MATCH(B681, Paste_Here!A$2:A$850, 0))&lt;&gt;"", ISNUMBER(VALUE(INDEX(Paste_Here!O$2:O$850, MATCH(B681, Paste_Here!A$2:A$850, 0))))), INDEX(Paste_Here!O$2:O$850, MATCH(B681, Paste_Here!A$2:A$850, 0)), ""), ""), "")</f>
        <v/>
      </c>
      <c r="AN681" s="66"/>
      <c r="AO681" s="76"/>
      <c r="AP681" s="66"/>
      <c r="AQ681" s="76"/>
      <c r="AR681" s="66"/>
      <c r="AS681" s="76"/>
      <c r="AT681" s="66"/>
      <c r="AU681" s="66"/>
      <c r="AV681" s="76" t="str">
        <f t="shared" si="83"/>
        <v/>
      </c>
      <c r="AW681" s="66"/>
      <c r="AX681" s="76" t="str">
        <f>IFERROR(IF(B681&lt;&gt;"", IF(ISNUMBER(SEARCH("Revealed-Potential (Primary Focus)", LOWER(INDEX(Paste_Here!Z$2:Z$850, MATCH(B681, Paste_Here!A$2:A$850, 0))))), "Rev-Potential: Prim", IF(ISNUMBER(SEARCH("Revealed-Potential (Secondary Focus)", LOWER(INDEX(Paste_Here!Z$2:Z$850, MATCH(B681, Paste_Here!A$2:A$850, 0))))), "Rev-Potential: Sec", IF(ISNUMBER(SEARCH("Monitoring", LOWER(INDEX(Paste_Here!Z$2:Z$850, MATCH(B681, Paste_Here!A$2:A$850, 0))))), "Monitoring", IF(ISNUMBER(SEARCH("At-Promise (Secondary Focus)", LOWER(INDEX(Paste_Here!Z$2:Z$850, MATCH(B681, Paste_Here!A$2:A$850, 0))))), "At-Promise: Sec", IF(ISNUMBER(SEARCH("At-Promise (Primary Focus)", LOWER(INDEX(Paste_Here!Z$2:Z$850, MATCH(B681, Paste_Here!A$2:A$850, 0))))), "At-Promise: Prim", ""))))), ""), "")</f>
        <v/>
      </c>
      <c r="AY681" s="66"/>
      <c r="AZ681" s="76"/>
      <c r="BA681" s="66"/>
      <c r="BB681" s="76"/>
      <c r="BC681" s="66"/>
      <c r="BD681" s="76"/>
      <c r="BE681" s="66"/>
      <c r="BF681" s="76"/>
      <c r="BG681" s="66"/>
      <c r="BH681" s="76"/>
      <c r="BI681" s="66"/>
      <c r="BJ681" s="66"/>
      <c r="BK681" s="76" t="str">
        <f t="shared" si="84"/>
        <v/>
      </c>
      <c r="BL681" s="66"/>
      <c r="BM681" s="76" t="str">
        <f>IFERROR(IF(B681&lt;&gt;"", IF(AND(ISNUMBER(VALUE(SUBSTITUTE(SUBSTITUTE(Paste_Here!R681, "br", "-"), "L", ""))), VALUE(SUBSTITUTE(SUBSTITUTE(Paste_Here!R681, "br", "-"), "L", "")) &gt;= 1095), "Yes", IF(AND(ISNUMBER(VALUE(SUBSTITUTE(SUBSTITUTE(Paste_Here!R681, "br", "-"), "L", ""))), VALUE(SUBSTITUTE(SUBSTITUTE(Paste_Here!R681, "br", "-"), "L", "")) &lt;= 1094), "No", "")), ""), "")</f>
        <v/>
      </c>
      <c r="BN681" s="66"/>
      <c r="BO681" s="76" t="str">
        <f>IFERROR(IF(B681&lt;&gt;"", IF(COUNTIF(INDEX(Paste_Here!Y$2:AB$850, MATCH(B681, Paste_Here!A$2:A$850, 0), 0), "yes") &gt; 0, "Yes", IF(COUNTIF(INDEX(Paste_Here!Y$2:AB$850, MATCH(B681, Paste_Here!A$2:A$850, 0), 0), "no") &gt; 0, "No", "")), ""), "")</f>
        <v/>
      </c>
      <c r="BP681" s="66"/>
      <c r="BQ681" s="76" t="str">
        <f>IFERROR(IF(B681&lt;&gt;"", IF(AND(ISNUMBER(VALUE(SUBSTITUTE(SUBSTITUTE(Paste_Here!U681, "em", "-"), "q", ""))), VALUE(SUBSTITUTE(SUBSTITUTE(Paste_Here!U681, "em", "-"), "q", "")) &gt;= 910), "Yes", IF(AND(ISNUMBER(VALUE(SUBSTITUTE(SUBSTITUTE(Paste_Here!U681, "em", "-"), "q", ""))), VALUE(SUBSTITUTE(SUBSTITUTE(Paste_Here!U681, "em", "-"), "q", "")) &lt;= 909), "No", "")), ""), "")</f>
        <v/>
      </c>
      <c r="BR681" s="66"/>
      <c r="BS681" s="76" t="str">
        <f>IFERROR(IF(B681&lt;&gt;"", IF(AND(INDEX(Paste_Here!X$2:X$850, MATCH(B681, Paste_Here!A$2:A$850, 0))&lt;&gt;"", ISNUMBER(VALUE(INDEX(Paste_Here!X$2:X$850, MATCH(B681, Paste_Here!A$2:A$850, 0))))), INDEX(Paste_Here!X$2:X$850, MATCH(B681, Paste_Here!A$2:A$850, 0)), ""), ""), "")</f>
        <v/>
      </c>
      <c r="BT681" s="66"/>
      <c r="BU681" s="76" t="str">
        <f>IFERROR(IF(B681&lt;&gt;"", IF(ISNUMBER(VALUE(INDEX(Paste_Here!G$2:G$850, MATCH(B681, Paste_Here!A$2:A$850, 0)))), IF(VALUE(INDEX(Paste_Here!G$2:G$850, MATCH(B681, Paste_Here!A$2:A$850, 0)))=0, "No", IF(AND(VALUE(INDEX(Paste_Here!G$2:G$850, MATCH(B681, Paste_Here!A$2:A$850, 0)))&gt;=1, VALUE(INDEX(Paste_Here!G$2:G$850, MATCH(B681, Paste_Here!A$2:A$850, 0)))&lt;=4), VALUE(INDEX(Paste_Here!G$2:G$850, MATCH(B681, Paste_Here!A$2:A$850, 0))), "")), ""), ""), "")</f>
        <v/>
      </c>
      <c r="BV681" s="66"/>
      <c r="BW681" s="76" t="str">
        <f>IFERROR(IF(B681&lt;&gt;"", IF(ISNUMBER(VALUE(INDEX(Paste_Here!H$2:H$850, MATCH(B681, Paste_Here!A$2:A$850, 0)))), IF(VALUE(INDEX(Paste_Here!H$2:H$850, MATCH(B681, Paste_Here!A$2:A$850, 0)))=0, "No", IF(AND(VALUE(INDEX(Paste_Here!H$2:H$850, MATCH(B681, Paste_Here!A$2:A$850, 0)))&gt;=1, VALUE(INDEX(Paste_Here!H$2:H$850, MATCH(B681, Paste_Here!A$2:A$850, 0)))&lt;=4), VALUE(INDEX(Paste_Here!H$2:H$850, MATCH(B681, Paste_Here!A$2:A$850, 0))), "")), ""), ""), "")</f>
        <v/>
      </c>
      <c r="BX681" s="66"/>
      <c r="BY681" s="76"/>
      <c r="BZ681" s="66"/>
      <c r="CA681" s="76"/>
      <c r="CB681" s="66"/>
      <c r="CC681" s="66"/>
      <c r="CD681" s="76" t="str">
        <f t="shared" si="85"/>
        <v/>
      </c>
      <c r="CE681" s="66"/>
      <c r="CF681" s="76" t="str">
        <f>IFERROR(IF(B681&lt;&gt;"", IF(AND(INDEX(Paste_Here!P$2:P$850, MATCH(B681, Paste_Here!A$2:A$850, 0))&lt;&gt;"", ISNUMBER(VALUE(INDEX(Paste_Here!P$2:P$850, MATCH(B681, Paste_Here!A$2:A$850, 0))))), INDEX(Paste_Here!P$2:P$850, MATCH(B681, Paste_Here!A$2:A$850, 0)), ""), ""), "")</f>
        <v/>
      </c>
      <c r="CG681" s="66"/>
      <c r="CH681" s="76" t="str">
        <f>IFERROR(IF(B681&lt;&gt;"", IF(ISNUMBER(SEARCH("highrisk", LOWER(INDEX(Paste_Here!Q$2:Q$850, MATCH(B681, Paste_Here!A$2:A$850, 0))))), "High Risk", IF(ISNUMBER(SEARCH("lowrisk", LOWER(INDEX(Paste_Here!Q$2:Q$850, MATCH(B681, Paste_Here!A$2:A$850, 0))))), "Low Risk", IF(ISNUMBER(SEARCH("somerisk", LOWER(INDEX(Paste_Here!Q$2:Q$850, MATCH(B681, Paste_Here!A$2:A$850, 0))))), "Some Risk", ""))), ""), "")</f>
        <v/>
      </c>
      <c r="CI681" s="66"/>
      <c r="CJ681" s="76" t="str">
        <f>IFERROR(IF(B681&lt;&gt;"", IF(AND(INDEX(Paste_Here!AA$2:AA$850, MATCH(B681, Paste_Here!A$2:A$850, 0))&lt;&gt;"", ISNUMBER(VALUE(INDEX(Paste_Here!AA$2:AA$850, MATCH(B681, Paste_Here!A$2:A$850, 0))))), INDEX(Paste_Here!AA$2:AA$850, MATCH(B681, Paste_Here!A$2:A$850, 0)), ""), ""), "")</f>
        <v/>
      </c>
      <c r="CK681" s="66"/>
      <c r="CL681" s="76" t="str">
        <f>IFERROR(IF(B681&lt;&gt;"", IF(LOWER(INDEX(Paste_Here!AB$2:AB$850, MATCH(B681, Paste_Here!A$2:A$850, 0)))="approaching expectations", "Approaching", IF(LOWER(INDEX(Paste_Here!AB$2:AB$850, MATCH(B681, Paste_Here!A$2:A$850, 0)))="met expectations", "Met", IF(LOWER(INDEX(Paste_Here!AB$2:AB$850, MATCH(B681, Paste_Here!A$2:A$850, 0)))="exceeded expectations", "Exceeded", IF(LOWER(INDEX(Paste_Here!AB$2:AB$850, MATCH(B681, Paste_Here!A$2:A$850, 0)))="below expectations", "Below", "")))), ""), "")</f>
        <v/>
      </c>
      <c r="CM681" s="66"/>
      <c r="CN681" s="76" t="str">
        <f>IFERROR(IF(B681&lt;&gt;"", IF(AND(INDEX(Paste_Here!AC$2:AC$850, MATCH(B681, Paste_Here!A$2:A$850, 0))&lt;&gt;"", ISNUMBER(VALUE(INDEX(Paste_Here!AC$2:AC$850, MATCH(B681, Paste_Here!A$2:A$850, 0))))), INDEX(Paste_Here!AC$2:AC$850, MATCH(B681, Paste_Here!A$2:A$850, 0)), ""), ""), "")</f>
        <v/>
      </c>
      <c r="CO681" s="66"/>
      <c r="CP681" s="76"/>
      <c r="CQ681" s="66"/>
      <c r="CR681" s="76"/>
      <c r="CS681" s="66"/>
      <c r="CT681" s="76"/>
      <c r="CU681" s="66"/>
      <c r="CV681" s="76"/>
      <c r="CW681" s="66"/>
      <c r="CX681" s="76"/>
      <c r="CY681" s="66"/>
      <c r="CZ681" s="66"/>
      <c r="DA681" s="76" t="str">
        <f t="shared" si="86"/>
        <v/>
      </c>
      <c r="DB681" s="66"/>
      <c r="DC681" s="76" t="str">
        <f>IFERROR(IF(B681&lt;&gt;"", IF(AND(INDEX(Paste_Here!V$2:V$850, MATCH(B681, Paste_Here!A$2:A$850, 0))&lt;&gt;"", ISNUMBER(VALUE(INDEX(Paste_Here!V$2:V$850, MATCH(B681, Paste_Here!A$2:A$850, 0))))), INDEX(Paste_Here!V$2:V$850, MATCH(B681, Paste_Here!A$2:A$850, 0)), ""), ""), "")</f>
        <v/>
      </c>
      <c r="DD681" s="66"/>
      <c r="DE681" s="76" t="str">
        <f>IFERROR(IF(B681&lt;&gt;"", IF(ISNUMBER(SEARCH("highrisk", LOWER(INDEX(Paste_Here!W$2:W$850, MATCH(B681, Paste_Here!A$2:A$850, 0))))), "High Risk", IF(ISNUMBER(SEARCH("lowrisk", LOWER(INDEX(Paste_Here!W$2:W$850, MATCH(B681, Paste_Here!A$2:A$850, 0))))), "Low Risk", IF(ISNUMBER(SEARCH("somerisk", LOWER(INDEX(Paste_Here!W$2:W$850, MATCH(B681, Paste_Here!A$2:A$850, 0))))), "Some Risk", ""))), ""), "")</f>
        <v/>
      </c>
      <c r="DF681" s="66"/>
      <c r="DG681" s="76" t="str">
        <f>IFERROR(IF(B681&lt;&gt;"", IF(AND(INDEX(Paste_Here!S$2:S$850, MATCH(B681, Paste_Here!A$2:A$850, 0))&lt;&gt;"", ISNUMBER(VALUE(INDEX(Paste_Here!S$2:S$850, MATCH(B681, Paste_Here!A$2:A$850, 0))))), INDEX(Paste_Here!S$2:S$850, MATCH(B681, Paste_Here!A$2:A$850, 0)), ""), ""), "")</f>
        <v/>
      </c>
      <c r="DH681" s="66"/>
      <c r="DI681" s="76" t="str">
        <f>IFERROR(IF(B681&lt;&gt;"", IF(ISNUMBER(SEARCH("highrisk", LOWER(INDEX(Paste_Here!T$2:T$850, MATCH(B681, Paste_Here!A$2:A$850, 0))))), "High Risk", IF(ISNUMBER(SEARCH("lowrisk", LOWER(INDEX(Paste_Here!T$2:T$850, MATCH(B681, Paste_Here!A$2:A$850, 0))))), "Low Risk", IF(ISNUMBER(SEARCH("somerisk", LOWER(INDEX(Paste_Here!T$2:T$850, MATCH(B681, Paste_Here!A$2:A$850, 0))))), "Some Risk", ""))), ""), "")</f>
        <v/>
      </c>
      <c r="DJ681" s="66"/>
      <c r="DK681" s="76" t="str">
        <f>IFERROR(IF(B681&lt;&gt;"", IF(AND(INDEX(Paste_Here!AD$2:AD$850, MATCH(B681, Paste_Here!A$2:A$850, 0))&lt;&gt;"", ISNUMBER(VALUE(INDEX(Paste_Here!AD$2:AD$850, MATCH(B681, Paste_Here!A$2:A$850, 0))))), INDEX(Paste_Here!AD$2:AD$850, MATCH(B681, Paste_Here!A$2:A$850, 0)), ""), ""), "")</f>
        <v/>
      </c>
      <c r="DL681" s="66"/>
      <c r="DM681" s="76" t="str">
        <f>IFERROR(IF(B681&lt;&gt;"", IF(LOWER(INDEX(Paste_Here!AE$2:AE$850, MATCH(B681, Paste_Here!A$2:A$850, 0)))="approaching expectations", "Approaching", IF(LOWER(INDEX(Paste_Here!AE$2:AE$850, MATCH(B681, Paste_Here!A$2:A$850, 0)))="met expectations", "Met", IF(LOWER(INDEX(Paste_Here!AE$2:AE$850, MATCH(B681, Paste_Here!A$2:A$850, 0)))="exceeded expectations", "Exceeded", IF(LOWER(INDEX(Paste_Here!AE$2:AE$850, MATCH(B681, Paste_Here!A$2:A$850, 0)))="below expectations", "Below", "")))), ""), "")</f>
        <v/>
      </c>
      <c r="DN681" s="66"/>
      <c r="DO681" s="76"/>
      <c r="DP681" s="66"/>
      <c r="DQ681" s="76"/>
      <c r="DR681" s="66"/>
      <c r="DS681" s="76"/>
      <c r="DT681" s="66"/>
      <c r="DU681" s="76"/>
      <c r="DV681" s="66"/>
      <c r="DW681" s="66"/>
      <c r="DX681" s="76" t="str">
        <f t="shared" si="87"/>
        <v/>
      </c>
      <c r="DY681" s="66"/>
      <c r="DZ681" s="76"/>
      <c r="EA681" s="66"/>
      <c r="EB681" s="76"/>
      <c r="EC681" s="66"/>
      <c r="ED681" s="76" t="str">
        <f>IFERROR(IF(B681&lt;&gt;"", IF(AND(INDEX(Paste_Here!AF$2:AF$850, MATCH(B681, Paste_Here!A$2:A$850, 0))&lt;&gt;"", ISNUMBER(VALUE(INDEX(Paste_Here!AF$2:AF$850, MATCH(B681, Paste_Here!A$2:A$850, 0))))), INDEX(Paste_Here!AF$2:AF$850, MATCH(B681, Paste_Here!A$2:A$850, 0)), ""), ""), "")</f>
        <v/>
      </c>
      <c r="EE681" s="66"/>
      <c r="EF681" s="76"/>
      <c r="EG681" s="66"/>
      <c r="EH681" s="76"/>
      <c r="EI681" s="66"/>
      <c r="EJ681" s="76" t="str">
        <f>IFERROR(IF(B681&lt;&gt;"", IF(AND(INDEX(Paste_Here!AG$2:AG$850, MATCH(B681, Paste_Here!A$2:A$850, 0))&lt;&gt;"", ISNUMBER(VALUE(INDEX(Paste_Here!AG$2:AG$850, MATCH(B681, Paste_Here!A$2:A$850, 0))))), INDEX(Paste_Here!AG$2:AG$850, MATCH(B681, Paste_Here!A$2:A$850, 0)), ""), ""), "")</f>
        <v/>
      </c>
      <c r="EK681" s="66"/>
      <c r="EL681" s="76"/>
      <c r="EM681" s="66"/>
      <c r="EN681" s="76"/>
      <c r="EO681" s="66"/>
      <c r="EP681" s="76"/>
      <c r="EQ681" s="66"/>
      <c r="ER681" s="76"/>
      <c r="ES681" s="66"/>
      <c r="ET681" s="66"/>
      <c r="EU681" s="76"/>
      <c r="EV681" s="66"/>
      <c r="EW681" s="76"/>
      <c r="EX681" s="66"/>
      <c r="EY681" s="76"/>
      <c r="EZ681" s="66"/>
      <c r="FA681" s="76"/>
      <c r="FB681" s="66"/>
      <c r="FC681" s="76"/>
      <c r="FD681" s="66"/>
      <c r="FE681" s="76"/>
      <c r="FF681" s="66"/>
      <c r="FG681" s="76"/>
      <c r="FH681" s="66"/>
      <c r="FI681" s="76"/>
      <c r="FJ681" s="66"/>
      <c r="FK681" s="76"/>
      <c r="FL681" s="66"/>
      <c r="FM681" s="76"/>
      <c r="FN681" s="66"/>
      <c r="FO681" s="76"/>
      <c r="FP681" s="66"/>
      <c r="FQ681" s="76"/>
      <c r="FR681" s="66"/>
      <c r="FS681" s="76"/>
      <c r="FT681" s="66"/>
      <c r="FU681" s="76"/>
      <c r="FV681" s="66"/>
      <c r="FW681" s="76"/>
      <c r="FX681" s="66"/>
      <c r="FY681" s="76"/>
      <c r="FZ681" s="66"/>
      <c r="GA681" s="76"/>
      <c r="GB681" s="66"/>
      <c r="GC681" s="76"/>
      <c r="GD681" s="66"/>
      <c r="GE681" s="76"/>
      <c r="GF681" s="66"/>
      <c r="GG681" s="76"/>
      <c r="GH681" s="66"/>
      <c r="GI681" s="76"/>
      <c r="GJ681" s="66"/>
      <c r="GK681" s="76"/>
      <c r="GL681" s="66"/>
      <c r="GM681" s="76"/>
      <c r="GN681" s="66"/>
      <c r="GO681" s="76"/>
      <c r="GP681" s="66"/>
      <c r="GQ681" s="76"/>
      <c r="GR681" s="66"/>
      <c r="GS681" s="76"/>
      <c r="GT681" s="66"/>
      <c r="GU681" s="76"/>
      <c r="GV681" s="66"/>
      <c r="GW681" s="76"/>
      <c r="GX681" s="66"/>
      <c r="GY681" s="76"/>
      <c r="GZ681" s="66"/>
      <c r="HA681" s="76"/>
      <c r="HB681" s="66"/>
      <c r="HC681" s="76"/>
      <c r="HD681" s="66"/>
      <c r="HE681" s="76"/>
      <c r="HF681" s="66"/>
      <c r="HG681" s="76"/>
      <c r="HH681" s="66"/>
      <c r="HI681" s="76"/>
      <c r="HJ681" s="66"/>
      <c r="HK681" s="76"/>
      <c r="HL681" s="66"/>
      <c r="HM681" s="76"/>
      <c r="HN681" s="66"/>
      <c r="HO681" s="76"/>
      <c r="HP681" s="66"/>
      <c r="HQ681" s="76"/>
      <c r="HR681" s="66"/>
      <c r="HS681" s="76"/>
      <c r="HT681" s="66"/>
      <c r="HU681" s="76"/>
      <c r="HV681" s="66"/>
      <c r="HW681" s="76"/>
      <c r="HX681" s="66"/>
      <c r="HY681" s="76"/>
      <c r="HZ681" s="66"/>
      <c r="IA681" s="76"/>
      <c r="IB681" s="66"/>
      <c r="IC681" s="76"/>
      <c r="ID681" s="66"/>
      <c r="IE681" s="76"/>
      <c r="IF681" s="66"/>
      <c r="IG681" s="76"/>
      <c r="IH681" s="66"/>
      <c r="II681" s="76"/>
      <c r="IJ681" s="66"/>
      <c r="IK681" s="76"/>
      <c r="IL681" s="66"/>
      <c r="IM681" s="76"/>
      <c r="IN681" s="66"/>
      <c r="IO681" s="76"/>
      <c r="IP681" s="66"/>
      <c r="IQ681" s="76"/>
      <c r="IR681" s="66"/>
      <c r="IS681" s="76"/>
      <c r="IT681" s="66"/>
      <c r="IU681" s="76"/>
      <c r="IV681" s="66"/>
      <c r="IW681" s="76"/>
      <c r="IX681" s="66"/>
      <c r="IY681" s="76"/>
      <c r="IZ681" s="66"/>
      <c r="JA681" s="76"/>
      <c r="JB681" s="66"/>
      <c r="JC681" s="76"/>
      <c r="JD681" s="66"/>
      <c r="JE681" s="76"/>
      <c r="JF681" s="66"/>
      <c r="JG681" s="76"/>
      <c r="JH681" s="66"/>
      <c r="JI681" s="76"/>
      <c r="JJ681" s="66"/>
      <c r="JK681" s="76"/>
      <c r="JL681" s="66"/>
      <c r="JM681" s="76"/>
      <c r="JN681" s="66"/>
      <c r="JO681" s="76"/>
      <c r="JP681" s="66"/>
      <c r="JQ681" s="76"/>
      <c r="JR681" s="66"/>
      <c r="JS681" s="76"/>
      <c r="JT681" s="66"/>
      <c r="JU681" s="76"/>
      <c r="JV681" s="66"/>
      <c r="JW681" s="76"/>
      <c r="JX681" s="66"/>
      <c r="JY681" s="76"/>
      <c r="JZ681" s="66"/>
      <c r="KA681" s="76"/>
      <c r="KB681" s="66"/>
      <c r="KC681" s="76"/>
      <c r="KD681" s="66"/>
      <c r="KE681" s="76"/>
      <c r="KF681" s="66"/>
      <c r="KG681" s="76"/>
      <c r="KH681" s="66"/>
      <c r="KI681" s="76"/>
      <c r="KJ681" s="66"/>
      <c r="KK681" s="76"/>
      <c r="KL681" s="66"/>
      <c r="KM681" s="76"/>
      <c r="KN681" s="66"/>
      <c r="KO681" s="76"/>
      <c r="KP681" s="66"/>
      <c r="KQ681" s="76"/>
      <c r="KR681" s="66"/>
      <c r="KS681" s="76"/>
      <c r="KT681" s="66"/>
      <c r="KU681" s="76"/>
      <c r="KV681" s="66"/>
      <c r="KW681" s="76"/>
      <c r="KX681" s="66"/>
      <c r="KY681" s="76"/>
      <c r="KZ681" s="66"/>
      <c r="LA681" s="76"/>
      <c r="LB681" s="66"/>
      <c r="LC681" s="76"/>
      <c r="LD681" s="66"/>
      <c r="LE681" s="76"/>
      <c r="LF681" s="66"/>
      <c r="LG681" s="76"/>
      <c r="LH681" s="66"/>
      <c r="LI681" s="76"/>
      <c r="LJ681" s="66"/>
      <c r="LK681" s="76"/>
      <c r="LL681" s="66"/>
      <c r="LM681" s="76"/>
      <c r="LN681" s="66"/>
      <c r="LO681" s="76"/>
      <c r="LP681" s="66"/>
      <c r="LQ681" s="76"/>
      <c r="LR681" s="66"/>
      <c r="LS681" s="76"/>
      <c r="LT681" s="66"/>
      <c r="LU681" s="76"/>
      <c r="LV681" s="66"/>
      <c r="LW681" s="76"/>
      <c r="LX681" s="66"/>
      <c r="LY681" s="76"/>
      <c r="LZ681" s="66"/>
      <c r="MA681" s="76"/>
      <c r="MB681" s="66"/>
      <c r="MC681" s="76"/>
      <c r="MD681" s="66"/>
      <c r="MG681" s="1" t="str" cm="1">
        <f t="array" ref="MG681">IFERROR(INDEX(Paste_Here!$B$2:$B$850, MATCH(0, COUNTIF(MG$4:MG680, Paste_Here!$B$2:$B$850) + IF(Paste_Here!$B$2:$B$850="", 1, 0), 0)), "")</f>
        <v/>
      </c>
      <c r="MH681" s="1" t="str">
        <f>IF(MG681&lt;&gt;"", INDEX(Paste_Here!$A$2:$A$850, MATCH(MG681, Paste_Here!$B$2:$B$850, 0)), "")</f>
        <v/>
      </c>
      <c r="MI681" s="1" t="str">
        <f t="shared" si="88"/>
        <v/>
      </c>
      <c r="MJ681" s="1" t="str" cm="1">
        <f t="array" ref="MJ681">IFERROR(INDEX($MI$5:$MI$850, MATCH(SMALL(IF($MI$5:$MI$850&lt;&gt;"", COUNTIF($MI$5:$MI$850, "&lt;"&amp;$MI$5:$MI$850)+1), ROW()-ROW($MJ$5)+1), COUNTIF($MI$5:$MI$850, "&lt;"&amp;$MI$5:$MI$850)+1, 0)), "")</f>
        <v/>
      </c>
    </row>
    <row r="682" spans="1:348">
      <c r="A682" s="66"/>
      <c r="B682" s="76" t="str">
        <f t="shared" si="81"/>
        <v/>
      </c>
      <c r="C682" s="66"/>
      <c r="D682" s="76" t="str">
        <f>IFERROR(IF(B682&lt;&gt;"", IF(AND(INDEX(Paste_Here!B$2:B$850, MATCH(B682, Paste_Here!A$2:A$850, 0))&lt;&gt;"", ISNUMBER(VALUE(INDEX(Paste_Here!B$2:B$850, MATCH(B682, Paste_Here!A$2:A$850, 0))))), INDEX(Paste_Here!B$2:B$850, MATCH(B682, Paste_Here!A$2:A$850, 0)), ""), ""), "")</f>
        <v/>
      </c>
      <c r="E682" s="66"/>
      <c r="F682" s="76" t="str">
        <f>IFERROR(IF(B682&lt;&gt;"", IF(ISTEXT(INDEX(Paste_Here!K$2:K$850, MATCH(B682, Paste_Here!A$2:A$850, 0))), INDEX(Paste_Here!K$2:K$850, MATCH(B682, Paste_Here!A$2:A$850, 0)), ""), ""), "")</f>
        <v/>
      </c>
      <c r="G682" s="66"/>
      <c r="H682" s="76" t="str">
        <f>IFERROR(IF(B682&lt;&gt;"", IF(ISTEXT(INDEX(Paste_Here!C$2:C$850, MATCH(B682, Paste_Here!A$2:A$850, 0))), INDEX(Paste_Here!C$2:C$850, MATCH(B682, Paste_Here!A$2:A$850, 0)), ""), ""), "")</f>
        <v/>
      </c>
      <c r="I682" s="66"/>
      <c r="J682" s="76" t="str">
        <f>IFERROR(IF(B682&lt;&gt;"", IF(ISNUMBER(SEARCH("s", LOWER(INDEX(Paste_Here!M$2:M$850, MATCH(B682, Paste_Here!A$2:A$850, 0))))), "Yes", IF(INDEX(Paste_Here!M$2:M$850, MATCH(B682, Paste_Here!A$2:A$850, 0))&lt;&gt;"", "No", "")), ""), "")</f>
        <v/>
      </c>
      <c r="K682" s="66"/>
      <c r="L682" s="76" t="str">
        <f>IFERROR(IF(B682&lt;&gt;"", IF(ISNUMBER(SEARCH("yes", LOWER(INDEX(Paste_Here!E$2:E$850, MATCH(B682, Paste_Here!A$2:A$850, 0))))), "Yes", IF(ISNUMBER(SEARCH("no", LOWER(INDEX(Paste_Here!E$2:E$850, MATCH(B682, Paste_Here!A$2:A$850, 0))))), "No", "")), ""), "")</f>
        <v/>
      </c>
      <c r="M682" s="66"/>
      <c r="N682" s="76" t="str">
        <f>IFERROR(IF(B682&lt;&gt;"", IF(ISNUMBER(SEARCH("yes", LOWER(INDEX(Paste_Here!F$2:F$850, MATCH(B682, Paste_Here!A$2:A$850, 0))))), "Yes", IF(ISNUMBER(SEARCH("no", LOWER(INDEX(Paste_Here!F$2:F$850, MATCH(B682, Paste_Here!A$2:A$850, 0))))), "No", "")), ""), "")</f>
        <v/>
      </c>
      <c r="O682" s="66"/>
      <c r="P682" s="76" t="str">
        <f>IFERROR(IF(B682&lt;&gt;"", IF(ISNUMBER(SEARCH("yes", LOWER(INDEX(Paste_Here!L$2:L$850, MATCH(B682, Paste_Here!A$2:A$850, 0))))), "Yes", IF(ISNUMBER(SEARCH("no", LOWER(INDEX(Paste_Here!L$2:L$850, MATCH(B682, Paste_Here!A$2:A$850, 0))))), "No", "")), ""), "")</f>
        <v/>
      </c>
      <c r="Q682" s="66"/>
      <c r="R682" s="76" t="str">
        <f>IFERROR(IF(B682&lt;&gt;"", IF(ISNUMBER(SEARCH("transitional 2", LOWER(INDEX(Paste_Here!D$2:D$850, MATCH(B682, Paste_Here!A$2:A$850, 0))))), "T2", IF(ISNUMBER(SEARCH("transitional 1", LOWER(INDEX(Paste_Here!D$2:D$850, MATCH(B682, Paste_Here!A$2:A$850, 0))))), "T1", IF(ISNUMBER(SEARCH("waived ell services", LOWER(INDEX(Paste_Here!D$2:D$850, MATCH(B682, Paste_Here!A$2:A$850, 0))))), "W", IF(ISNUMBER(SEARCH("english language learner", LOWER(INDEX(Paste_Here!D$2:D$850, MATCH(B682, Paste_Here!A$2:A$850, 0))))), "L", "")))), ""), "")</f>
        <v/>
      </c>
      <c r="S682" s="66"/>
      <c r="T682" s="76" t="str">
        <f>IFERROR(IF(B682&lt;&gt;"", IF(ISNUMBER(SEARCH("yes", LOWER(INDEX(Paste_Here!I$2:I$850, MATCH(B682, Paste_Here!A$2:A$850, 0))))), "Yes", IF(ISNUMBER(SEARCH("no", LOWER(INDEX(Paste_Here!I$2:I$850, MATCH(B682, Paste_Here!A$2:A$850, 0))))), "No", "")), ""), "")</f>
        <v/>
      </c>
      <c r="U682" s="66"/>
      <c r="V682" s="76" t="str">
        <f>IFERROR(IF(B682&lt;&gt;"", IF(ISTEXT(INDEX(Paste_Here!J$2:J$850, MATCH(B682, Paste_Here!A$2:A$850, 0))), VALUE(INDEX(Paste_Here!J$2:J$850, MATCH(B682, Paste_Here!A$2:A$850, 0))), ""), ""), "")</f>
        <v/>
      </c>
      <c r="W682" s="66"/>
      <c r="X682" s="66"/>
      <c r="Y682" s="76" t="str">
        <f t="shared" si="82"/>
        <v/>
      </c>
      <c r="Z682" s="66"/>
      <c r="AA682" s="76" t="str">
        <f>IFERROR(IF(B682&lt;&gt;"", IF(AND(INDEX(Paste_Here!AI$2:AI$850, MATCH(B682, Paste_Here!A$2:A$850, 0))&lt;&gt;"", ISNUMBER(VALUE(INDEX(Paste_Here!AI$2:AI$850, MATCH(B682, Paste_Here!A$2:A$850, 0))))), INDEX(Paste_Here!AI$2:AI$850, MATCH(B682, Paste_Here!A$2:A$850, 0)), ""), ""), "")</f>
        <v/>
      </c>
      <c r="AB682" s="66"/>
      <c r="AC682" s="76" t="str">
        <f>IFERROR(IF(B682&lt;&gt;"", IF(AND(INDEX(Paste_Here!AJ$2:AJ$850, MATCH(B682, Paste_Here!A$2:A$850, 0))&lt;&gt;"", ISNUMBER(VALUE(INDEX(Paste_Here!AJ$2:AJ$850, MATCH(B682, Paste_Here!A$2:A$850, 0))))), INDEX(Paste_Here!AJ$2:AJ$850, MATCH(B682, Paste_Here!A$2:A$850, 0)), ""), ""), "")</f>
        <v/>
      </c>
      <c r="AD682" s="66"/>
      <c r="AE682" s="76" t="str">
        <f>IFERROR(IF(B682&lt;&gt;"", IF(AND(INDEX(Paste_Here!AK$2:AK$850, MATCH(B682, Paste_Here!A$2:A$850, 0))&lt;&gt;"", ISNUMBER(VALUE(INDEX(Paste_Here!AK$2:AK$850, MATCH(B682, Paste_Here!A$2:A$850, 0))))), INDEX(Paste_Here!AK$2:AK$850, MATCH(B682, Paste_Here!A$2:A$850, 0)), ""), ""), "")</f>
        <v/>
      </c>
      <c r="AF682" s="66"/>
      <c r="AG682" s="76" t="str">
        <f>IFERROR(IF(B682&lt;&gt;"", IF(AND(INDEX(Paste_Here!AL$2:AL$850, MATCH(B682, Paste_Here!A$2:A$850, 0))&lt;&gt;"", ISNUMBER(VALUE(INDEX(Paste_Here!AL$2:AL$850, MATCH(B682, Paste_Here!A$2:A$850, 0))))), INDEX(Paste_Here!AL$2:AL$850, MATCH(B682, Paste_Here!A$2:A$850, 0)), ""), ""), "")</f>
        <v/>
      </c>
      <c r="AH682" s="66"/>
      <c r="AI682" s="76" t="str">
        <f>IFERROR(IF(B682&lt;&gt;"", IF(AND(INDEX(Paste_Here!AH$2:AH$850, MATCH(B682, Paste_Here!A$2:A$850, 0))&lt;&gt;"", ISNUMBER(VALUE(INDEX(Paste_Here!AH$2:AH$850, MATCH(B682, Paste_Here!A$2:A$850, 0))))), IF(VALUE(INDEX(Paste_Here!AH$2:AH$850, MATCH(B682, Paste_Here!A$2:A$850, 0)))=0, "", INDEX(Paste_Here!AH$2:AH$850, MATCH(B682, Paste_Here!A$2:A$850, 0))), ""), ""), "")</f>
        <v/>
      </c>
      <c r="AJ682" s="66"/>
      <c r="AK682" s="76" t="str">
        <f>IFERROR(IF(B682&lt;&gt;"", IF(AND(INDEX(Paste_Here!N$2:N$850, MATCH(B682, Paste_Here!A$2:A$850, 0))&lt;&gt;"", ISNUMBER(VALUE(INDEX(Paste_Here!N$2:N$850, MATCH(B682, Paste_Here!A$2:A$850, 0))))), INDEX(Paste_Here!N$2:N$850, MATCH(B682, Paste_Here!A$2:A$850, 0)), ""), ""), "")</f>
        <v/>
      </c>
      <c r="AL682" s="66"/>
      <c r="AM682" s="76" t="str">
        <f>IFERROR(IF(B682&lt;&gt;"", IF(AND(INDEX(Paste_Here!O$2:O$850, MATCH(B682, Paste_Here!A$2:A$850, 0))&lt;&gt;"", ISNUMBER(VALUE(INDEX(Paste_Here!O$2:O$850, MATCH(B682, Paste_Here!A$2:A$850, 0))))), INDEX(Paste_Here!O$2:O$850, MATCH(B682, Paste_Here!A$2:A$850, 0)), ""), ""), "")</f>
        <v/>
      </c>
      <c r="AN682" s="66"/>
      <c r="AO682" s="76"/>
      <c r="AP682" s="66"/>
      <c r="AQ682" s="76"/>
      <c r="AR682" s="66"/>
      <c r="AS682" s="76"/>
      <c r="AT682" s="66"/>
      <c r="AU682" s="66"/>
      <c r="AV682" s="76" t="str">
        <f t="shared" si="83"/>
        <v/>
      </c>
      <c r="AW682" s="66"/>
      <c r="AX682" s="76" t="str">
        <f>IFERROR(IF(B682&lt;&gt;"", IF(ISNUMBER(SEARCH("Revealed-Potential (Primary Focus)", LOWER(INDEX(Paste_Here!Z$2:Z$850, MATCH(B682, Paste_Here!A$2:A$850, 0))))), "Rev-Potential: Prim", IF(ISNUMBER(SEARCH("Revealed-Potential (Secondary Focus)", LOWER(INDEX(Paste_Here!Z$2:Z$850, MATCH(B682, Paste_Here!A$2:A$850, 0))))), "Rev-Potential: Sec", IF(ISNUMBER(SEARCH("Monitoring", LOWER(INDEX(Paste_Here!Z$2:Z$850, MATCH(B682, Paste_Here!A$2:A$850, 0))))), "Monitoring", IF(ISNUMBER(SEARCH("At-Promise (Secondary Focus)", LOWER(INDEX(Paste_Here!Z$2:Z$850, MATCH(B682, Paste_Here!A$2:A$850, 0))))), "At-Promise: Sec", IF(ISNUMBER(SEARCH("At-Promise (Primary Focus)", LOWER(INDEX(Paste_Here!Z$2:Z$850, MATCH(B682, Paste_Here!A$2:A$850, 0))))), "At-Promise: Prim", ""))))), ""), "")</f>
        <v/>
      </c>
      <c r="AY682" s="66"/>
      <c r="AZ682" s="76"/>
      <c r="BA682" s="66"/>
      <c r="BB682" s="76"/>
      <c r="BC682" s="66"/>
      <c r="BD682" s="76"/>
      <c r="BE682" s="66"/>
      <c r="BF682" s="76"/>
      <c r="BG682" s="66"/>
      <c r="BH682" s="76"/>
      <c r="BI682" s="66"/>
      <c r="BJ682" s="66"/>
      <c r="BK682" s="76" t="str">
        <f t="shared" si="84"/>
        <v/>
      </c>
      <c r="BL682" s="66"/>
      <c r="BM682" s="76" t="str">
        <f>IFERROR(IF(B682&lt;&gt;"", IF(AND(ISNUMBER(VALUE(SUBSTITUTE(SUBSTITUTE(Paste_Here!R682, "br", "-"), "L", ""))), VALUE(SUBSTITUTE(SUBSTITUTE(Paste_Here!R682, "br", "-"), "L", "")) &gt;= 1095), "Yes", IF(AND(ISNUMBER(VALUE(SUBSTITUTE(SUBSTITUTE(Paste_Here!R682, "br", "-"), "L", ""))), VALUE(SUBSTITUTE(SUBSTITUTE(Paste_Here!R682, "br", "-"), "L", "")) &lt;= 1094), "No", "")), ""), "")</f>
        <v/>
      </c>
      <c r="BN682" s="66"/>
      <c r="BO682" s="76" t="str">
        <f>IFERROR(IF(B682&lt;&gt;"", IF(COUNTIF(INDEX(Paste_Here!Y$2:AB$850, MATCH(B682, Paste_Here!A$2:A$850, 0), 0), "yes") &gt; 0, "Yes", IF(COUNTIF(INDEX(Paste_Here!Y$2:AB$850, MATCH(B682, Paste_Here!A$2:A$850, 0), 0), "no") &gt; 0, "No", "")), ""), "")</f>
        <v/>
      </c>
      <c r="BP682" s="66"/>
      <c r="BQ682" s="76" t="str">
        <f>IFERROR(IF(B682&lt;&gt;"", IF(AND(ISNUMBER(VALUE(SUBSTITUTE(SUBSTITUTE(Paste_Here!U682, "em", "-"), "q", ""))), VALUE(SUBSTITUTE(SUBSTITUTE(Paste_Here!U682, "em", "-"), "q", "")) &gt;= 910), "Yes", IF(AND(ISNUMBER(VALUE(SUBSTITUTE(SUBSTITUTE(Paste_Here!U682, "em", "-"), "q", ""))), VALUE(SUBSTITUTE(SUBSTITUTE(Paste_Here!U682, "em", "-"), "q", "")) &lt;= 909), "No", "")), ""), "")</f>
        <v/>
      </c>
      <c r="BR682" s="66"/>
      <c r="BS682" s="76" t="str">
        <f>IFERROR(IF(B682&lt;&gt;"", IF(AND(INDEX(Paste_Here!X$2:X$850, MATCH(B682, Paste_Here!A$2:A$850, 0))&lt;&gt;"", ISNUMBER(VALUE(INDEX(Paste_Here!X$2:X$850, MATCH(B682, Paste_Here!A$2:A$850, 0))))), INDEX(Paste_Here!X$2:X$850, MATCH(B682, Paste_Here!A$2:A$850, 0)), ""), ""), "")</f>
        <v/>
      </c>
      <c r="BT682" s="66"/>
      <c r="BU682" s="76" t="str">
        <f>IFERROR(IF(B682&lt;&gt;"", IF(ISNUMBER(VALUE(INDEX(Paste_Here!G$2:G$850, MATCH(B682, Paste_Here!A$2:A$850, 0)))), IF(VALUE(INDEX(Paste_Here!G$2:G$850, MATCH(B682, Paste_Here!A$2:A$850, 0)))=0, "No", IF(AND(VALUE(INDEX(Paste_Here!G$2:G$850, MATCH(B682, Paste_Here!A$2:A$850, 0)))&gt;=1, VALUE(INDEX(Paste_Here!G$2:G$850, MATCH(B682, Paste_Here!A$2:A$850, 0)))&lt;=4), VALUE(INDEX(Paste_Here!G$2:G$850, MATCH(B682, Paste_Here!A$2:A$850, 0))), "")), ""), ""), "")</f>
        <v/>
      </c>
      <c r="BV682" s="66"/>
      <c r="BW682" s="76" t="str">
        <f>IFERROR(IF(B682&lt;&gt;"", IF(ISNUMBER(VALUE(INDEX(Paste_Here!H$2:H$850, MATCH(B682, Paste_Here!A$2:A$850, 0)))), IF(VALUE(INDEX(Paste_Here!H$2:H$850, MATCH(B682, Paste_Here!A$2:A$850, 0)))=0, "No", IF(AND(VALUE(INDEX(Paste_Here!H$2:H$850, MATCH(B682, Paste_Here!A$2:A$850, 0)))&gt;=1, VALUE(INDEX(Paste_Here!H$2:H$850, MATCH(B682, Paste_Here!A$2:A$850, 0)))&lt;=4), VALUE(INDEX(Paste_Here!H$2:H$850, MATCH(B682, Paste_Here!A$2:A$850, 0))), "")), ""), ""), "")</f>
        <v/>
      </c>
      <c r="BX682" s="66"/>
      <c r="BY682" s="76"/>
      <c r="BZ682" s="66"/>
      <c r="CA682" s="76"/>
      <c r="CB682" s="66"/>
      <c r="CC682" s="66"/>
      <c r="CD682" s="76" t="str">
        <f t="shared" si="85"/>
        <v/>
      </c>
      <c r="CE682" s="66"/>
      <c r="CF682" s="76" t="str">
        <f>IFERROR(IF(B682&lt;&gt;"", IF(AND(INDEX(Paste_Here!P$2:P$850, MATCH(B682, Paste_Here!A$2:A$850, 0))&lt;&gt;"", ISNUMBER(VALUE(INDEX(Paste_Here!P$2:P$850, MATCH(B682, Paste_Here!A$2:A$850, 0))))), INDEX(Paste_Here!P$2:P$850, MATCH(B682, Paste_Here!A$2:A$850, 0)), ""), ""), "")</f>
        <v/>
      </c>
      <c r="CG682" s="66"/>
      <c r="CH682" s="76" t="str">
        <f>IFERROR(IF(B682&lt;&gt;"", IF(ISNUMBER(SEARCH("highrisk", LOWER(INDEX(Paste_Here!Q$2:Q$850, MATCH(B682, Paste_Here!A$2:A$850, 0))))), "High Risk", IF(ISNUMBER(SEARCH("lowrisk", LOWER(INDEX(Paste_Here!Q$2:Q$850, MATCH(B682, Paste_Here!A$2:A$850, 0))))), "Low Risk", IF(ISNUMBER(SEARCH("somerisk", LOWER(INDEX(Paste_Here!Q$2:Q$850, MATCH(B682, Paste_Here!A$2:A$850, 0))))), "Some Risk", ""))), ""), "")</f>
        <v/>
      </c>
      <c r="CI682" s="66"/>
      <c r="CJ682" s="76" t="str">
        <f>IFERROR(IF(B682&lt;&gt;"", IF(AND(INDEX(Paste_Here!AA$2:AA$850, MATCH(B682, Paste_Here!A$2:A$850, 0))&lt;&gt;"", ISNUMBER(VALUE(INDEX(Paste_Here!AA$2:AA$850, MATCH(B682, Paste_Here!A$2:A$850, 0))))), INDEX(Paste_Here!AA$2:AA$850, MATCH(B682, Paste_Here!A$2:A$850, 0)), ""), ""), "")</f>
        <v/>
      </c>
      <c r="CK682" s="66"/>
      <c r="CL682" s="76" t="str">
        <f>IFERROR(IF(B682&lt;&gt;"", IF(LOWER(INDEX(Paste_Here!AB$2:AB$850, MATCH(B682, Paste_Here!A$2:A$850, 0)))="approaching expectations", "Approaching", IF(LOWER(INDEX(Paste_Here!AB$2:AB$850, MATCH(B682, Paste_Here!A$2:A$850, 0)))="met expectations", "Met", IF(LOWER(INDEX(Paste_Here!AB$2:AB$850, MATCH(B682, Paste_Here!A$2:A$850, 0)))="exceeded expectations", "Exceeded", IF(LOWER(INDEX(Paste_Here!AB$2:AB$850, MATCH(B682, Paste_Here!A$2:A$850, 0)))="below expectations", "Below", "")))), ""), "")</f>
        <v/>
      </c>
      <c r="CM682" s="66"/>
      <c r="CN682" s="76" t="str">
        <f>IFERROR(IF(B682&lt;&gt;"", IF(AND(INDEX(Paste_Here!AC$2:AC$850, MATCH(B682, Paste_Here!A$2:A$850, 0))&lt;&gt;"", ISNUMBER(VALUE(INDEX(Paste_Here!AC$2:AC$850, MATCH(B682, Paste_Here!A$2:A$850, 0))))), INDEX(Paste_Here!AC$2:AC$850, MATCH(B682, Paste_Here!A$2:A$850, 0)), ""), ""), "")</f>
        <v/>
      </c>
      <c r="CO682" s="66"/>
      <c r="CP682" s="76"/>
      <c r="CQ682" s="66"/>
      <c r="CR682" s="76"/>
      <c r="CS682" s="66"/>
      <c r="CT682" s="76"/>
      <c r="CU682" s="66"/>
      <c r="CV682" s="76"/>
      <c r="CW682" s="66"/>
      <c r="CX682" s="76"/>
      <c r="CY682" s="66"/>
      <c r="CZ682" s="66"/>
      <c r="DA682" s="76" t="str">
        <f t="shared" si="86"/>
        <v/>
      </c>
      <c r="DB682" s="66"/>
      <c r="DC682" s="76" t="str">
        <f>IFERROR(IF(B682&lt;&gt;"", IF(AND(INDEX(Paste_Here!V$2:V$850, MATCH(B682, Paste_Here!A$2:A$850, 0))&lt;&gt;"", ISNUMBER(VALUE(INDEX(Paste_Here!V$2:V$850, MATCH(B682, Paste_Here!A$2:A$850, 0))))), INDEX(Paste_Here!V$2:V$850, MATCH(B682, Paste_Here!A$2:A$850, 0)), ""), ""), "")</f>
        <v/>
      </c>
      <c r="DD682" s="66"/>
      <c r="DE682" s="76" t="str">
        <f>IFERROR(IF(B682&lt;&gt;"", IF(ISNUMBER(SEARCH("highrisk", LOWER(INDEX(Paste_Here!W$2:W$850, MATCH(B682, Paste_Here!A$2:A$850, 0))))), "High Risk", IF(ISNUMBER(SEARCH("lowrisk", LOWER(INDEX(Paste_Here!W$2:W$850, MATCH(B682, Paste_Here!A$2:A$850, 0))))), "Low Risk", IF(ISNUMBER(SEARCH("somerisk", LOWER(INDEX(Paste_Here!W$2:W$850, MATCH(B682, Paste_Here!A$2:A$850, 0))))), "Some Risk", ""))), ""), "")</f>
        <v/>
      </c>
      <c r="DF682" s="66"/>
      <c r="DG682" s="76" t="str">
        <f>IFERROR(IF(B682&lt;&gt;"", IF(AND(INDEX(Paste_Here!S$2:S$850, MATCH(B682, Paste_Here!A$2:A$850, 0))&lt;&gt;"", ISNUMBER(VALUE(INDEX(Paste_Here!S$2:S$850, MATCH(B682, Paste_Here!A$2:A$850, 0))))), INDEX(Paste_Here!S$2:S$850, MATCH(B682, Paste_Here!A$2:A$850, 0)), ""), ""), "")</f>
        <v/>
      </c>
      <c r="DH682" s="66"/>
      <c r="DI682" s="76" t="str">
        <f>IFERROR(IF(B682&lt;&gt;"", IF(ISNUMBER(SEARCH("highrisk", LOWER(INDEX(Paste_Here!T$2:T$850, MATCH(B682, Paste_Here!A$2:A$850, 0))))), "High Risk", IF(ISNUMBER(SEARCH("lowrisk", LOWER(INDEX(Paste_Here!T$2:T$850, MATCH(B682, Paste_Here!A$2:A$850, 0))))), "Low Risk", IF(ISNUMBER(SEARCH("somerisk", LOWER(INDEX(Paste_Here!T$2:T$850, MATCH(B682, Paste_Here!A$2:A$850, 0))))), "Some Risk", ""))), ""), "")</f>
        <v/>
      </c>
      <c r="DJ682" s="66"/>
      <c r="DK682" s="76" t="str">
        <f>IFERROR(IF(B682&lt;&gt;"", IF(AND(INDEX(Paste_Here!AD$2:AD$850, MATCH(B682, Paste_Here!A$2:A$850, 0))&lt;&gt;"", ISNUMBER(VALUE(INDEX(Paste_Here!AD$2:AD$850, MATCH(B682, Paste_Here!A$2:A$850, 0))))), INDEX(Paste_Here!AD$2:AD$850, MATCH(B682, Paste_Here!A$2:A$850, 0)), ""), ""), "")</f>
        <v/>
      </c>
      <c r="DL682" s="66"/>
      <c r="DM682" s="76" t="str">
        <f>IFERROR(IF(B682&lt;&gt;"", IF(LOWER(INDEX(Paste_Here!AE$2:AE$850, MATCH(B682, Paste_Here!A$2:A$850, 0)))="approaching expectations", "Approaching", IF(LOWER(INDEX(Paste_Here!AE$2:AE$850, MATCH(B682, Paste_Here!A$2:A$850, 0)))="met expectations", "Met", IF(LOWER(INDEX(Paste_Here!AE$2:AE$850, MATCH(B682, Paste_Here!A$2:A$850, 0)))="exceeded expectations", "Exceeded", IF(LOWER(INDEX(Paste_Here!AE$2:AE$850, MATCH(B682, Paste_Here!A$2:A$850, 0)))="below expectations", "Below", "")))), ""), "")</f>
        <v/>
      </c>
      <c r="DN682" s="66"/>
      <c r="DO682" s="76"/>
      <c r="DP682" s="66"/>
      <c r="DQ682" s="76"/>
      <c r="DR682" s="66"/>
      <c r="DS682" s="76"/>
      <c r="DT682" s="66"/>
      <c r="DU682" s="76"/>
      <c r="DV682" s="66"/>
      <c r="DW682" s="66"/>
      <c r="DX682" s="76" t="str">
        <f t="shared" si="87"/>
        <v/>
      </c>
      <c r="DY682" s="66"/>
      <c r="DZ682" s="76"/>
      <c r="EA682" s="66"/>
      <c r="EB682" s="76"/>
      <c r="EC682" s="66"/>
      <c r="ED682" s="76" t="str">
        <f>IFERROR(IF(B682&lt;&gt;"", IF(AND(INDEX(Paste_Here!AF$2:AF$850, MATCH(B682, Paste_Here!A$2:A$850, 0))&lt;&gt;"", ISNUMBER(VALUE(INDEX(Paste_Here!AF$2:AF$850, MATCH(B682, Paste_Here!A$2:A$850, 0))))), INDEX(Paste_Here!AF$2:AF$850, MATCH(B682, Paste_Here!A$2:A$850, 0)), ""), ""), "")</f>
        <v/>
      </c>
      <c r="EE682" s="66"/>
      <c r="EF682" s="76"/>
      <c r="EG682" s="66"/>
      <c r="EH682" s="76"/>
      <c r="EI682" s="66"/>
      <c r="EJ682" s="76" t="str">
        <f>IFERROR(IF(B682&lt;&gt;"", IF(AND(INDEX(Paste_Here!AG$2:AG$850, MATCH(B682, Paste_Here!A$2:A$850, 0))&lt;&gt;"", ISNUMBER(VALUE(INDEX(Paste_Here!AG$2:AG$850, MATCH(B682, Paste_Here!A$2:A$850, 0))))), INDEX(Paste_Here!AG$2:AG$850, MATCH(B682, Paste_Here!A$2:A$850, 0)), ""), ""), "")</f>
        <v/>
      </c>
      <c r="EK682" s="66"/>
      <c r="EL682" s="76"/>
      <c r="EM682" s="66"/>
      <c r="EN682" s="76"/>
      <c r="EO682" s="66"/>
      <c r="EP682" s="76"/>
      <c r="EQ682" s="66"/>
      <c r="ER682" s="76"/>
      <c r="ES682" s="66"/>
      <c r="ET682" s="66"/>
      <c r="EU682" s="76"/>
      <c r="EV682" s="66"/>
      <c r="EW682" s="76"/>
      <c r="EX682" s="66"/>
      <c r="EY682" s="76"/>
      <c r="EZ682" s="66"/>
      <c r="FA682" s="76"/>
      <c r="FB682" s="66"/>
      <c r="FC682" s="76"/>
      <c r="FD682" s="66"/>
      <c r="FE682" s="76"/>
      <c r="FF682" s="66"/>
      <c r="FG682" s="76"/>
      <c r="FH682" s="66"/>
      <c r="FI682" s="76"/>
      <c r="FJ682" s="66"/>
      <c r="FK682" s="76"/>
      <c r="FL682" s="66"/>
      <c r="FM682" s="76"/>
      <c r="FN682" s="66"/>
      <c r="FO682" s="76"/>
      <c r="FP682" s="66"/>
      <c r="FQ682" s="76"/>
      <c r="FR682" s="66"/>
      <c r="FS682" s="76"/>
      <c r="FT682" s="66"/>
      <c r="FU682" s="76"/>
      <c r="FV682" s="66"/>
      <c r="FW682" s="76"/>
      <c r="FX682" s="66"/>
      <c r="FY682" s="76"/>
      <c r="FZ682" s="66"/>
      <c r="GA682" s="76"/>
      <c r="GB682" s="66"/>
      <c r="GC682" s="76"/>
      <c r="GD682" s="66"/>
      <c r="GE682" s="76"/>
      <c r="GF682" s="66"/>
      <c r="GG682" s="76"/>
      <c r="GH682" s="66"/>
      <c r="GI682" s="76"/>
      <c r="GJ682" s="66"/>
      <c r="GK682" s="76"/>
      <c r="GL682" s="66"/>
      <c r="GM682" s="76"/>
      <c r="GN682" s="66"/>
      <c r="GO682" s="76"/>
      <c r="GP682" s="66"/>
      <c r="GQ682" s="76"/>
      <c r="GR682" s="66"/>
      <c r="GS682" s="76"/>
      <c r="GT682" s="66"/>
      <c r="GU682" s="76"/>
      <c r="GV682" s="66"/>
      <c r="GW682" s="76"/>
      <c r="GX682" s="66"/>
      <c r="GY682" s="76"/>
      <c r="GZ682" s="66"/>
      <c r="HA682" s="76"/>
      <c r="HB682" s="66"/>
      <c r="HC682" s="76"/>
      <c r="HD682" s="66"/>
      <c r="HE682" s="76"/>
      <c r="HF682" s="66"/>
      <c r="HG682" s="76"/>
      <c r="HH682" s="66"/>
      <c r="HI682" s="76"/>
      <c r="HJ682" s="66"/>
      <c r="HK682" s="76"/>
      <c r="HL682" s="66"/>
      <c r="HM682" s="76"/>
      <c r="HN682" s="66"/>
      <c r="HO682" s="76"/>
      <c r="HP682" s="66"/>
      <c r="HQ682" s="76"/>
      <c r="HR682" s="66"/>
      <c r="HS682" s="76"/>
      <c r="HT682" s="66"/>
      <c r="HU682" s="76"/>
      <c r="HV682" s="66"/>
      <c r="HW682" s="76"/>
      <c r="HX682" s="66"/>
      <c r="HY682" s="76"/>
      <c r="HZ682" s="66"/>
      <c r="IA682" s="76"/>
      <c r="IB682" s="66"/>
      <c r="IC682" s="76"/>
      <c r="ID682" s="66"/>
      <c r="IE682" s="76"/>
      <c r="IF682" s="66"/>
      <c r="IG682" s="76"/>
      <c r="IH682" s="66"/>
      <c r="II682" s="76"/>
      <c r="IJ682" s="66"/>
      <c r="IK682" s="76"/>
      <c r="IL682" s="66"/>
      <c r="IM682" s="76"/>
      <c r="IN682" s="66"/>
      <c r="IO682" s="76"/>
      <c r="IP682" s="66"/>
      <c r="IQ682" s="76"/>
      <c r="IR682" s="66"/>
      <c r="IS682" s="76"/>
      <c r="IT682" s="66"/>
      <c r="IU682" s="76"/>
      <c r="IV682" s="66"/>
      <c r="IW682" s="76"/>
      <c r="IX682" s="66"/>
      <c r="IY682" s="76"/>
      <c r="IZ682" s="66"/>
      <c r="JA682" s="76"/>
      <c r="JB682" s="66"/>
      <c r="JC682" s="76"/>
      <c r="JD682" s="66"/>
      <c r="JE682" s="76"/>
      <c r="JF682" s="66"/>
      <c r="JG682" s="76"/>
      <c r="JH682" s="66"/>
      <c r="JI682" s="76"/>
      <c r="JJ682" s="66"/>
      <c r="JK682" s="76"/>
      <c r="JL682" s="66"/>
      <c r="JM682" s="76"/>
      <c r="JN682" s="66"/>
      <c r="JO682" s="76"/>
      <c r="JP682" s="66"/>
      <c r="JQ682" s="76"/>
      <c r="JR682" s="66"/>
      <c r="JS682" s="76"/>
      <c r="JT682" s="66"/>
      <c r="JU682" s="76"/>
      <c r="JV682" s="66"/>
      <c r="JW682" s="76"/>
      <c r="JX682" s="66"/>
      <c r="JY682" s="76"/>
      <c r="JZ682" s="66"/>
      <c r="KA682" s="76"/>
      <c r="KB682" s="66"/>
      <c r="KC682" s="76"/>
      <c r="KD682" s="66"/>
      <c r="KE682" s="76"/>
      <c r="KF682" s="66"/>
      <c r="KG682" s="76"/>
      <c r="KH682" s="66"/>
      <c r="KI682" s="76"/>
      <c r="KJ682" s="66"/>
      <c r="KK682" s="76"/>
      <c r="KL682" s="66"/>
      <c r="KM682" s="76"/>
      <c r="KN682" s="66"/>
      <c r="KO682" s="76"/>
      <c r="KP682" s="66"/>
      <c r="KQ682" s="76"/>
      <c r="KR682" s="66"/>
      <c r="KS682" s="76"/>
      <c r="KT682" s="66"/>
      <c r="KU682" s="76"/>
      <c r="KV682" s="66"/>
      <c r="KW682" s="76"/>
      <c r="KX682" s="66"/>
      <c r="KY682" s="76"/>
      <c r="KZ682" s="66"/>
      <c r="LA682" s="76"/>
      <c r="LB682" s="66"/>
      <c r="LC682" s="76"/>
      <c r="LD682" s="66"/>
      <c r="LE682" s="76"/>
      <c r="LF682" s="66"/>
      <c r="LG682" s="76"/>
      <c r="LH682" s="66"/>
      <c r="LI682" s="76"/>
      <c r="LJ682" s="66"/>
      <c r="LK682" s="76"/>
      <c r="LL682" s="66"/>
      <c r="LM682" s="76"/>
      <c r="LN682" s="66"/>
      <c r="LO682" s="76"/>
      <c r="LP682" s="66"/>
      <c r="LQ682" s="76"/>
      <c r="LR682" s="66"/>
      <c r="LS682" s="76"/>
      <c r="LT682" s="66"/>
      <c r="LU682" s="76"/>
      <c r="LV682" s="66"/>
      <c r="LW682" s="76"/>
      <c r="LX682" s="66"/>
      <c r="LY682" s="76"/>
      <c r="LZ682" s="66"/>
      <c r="MA682" s="76"/>
      <c r="MB682" s="66"/>
      <c r="MC682" s="76"/>
      <c r="MD682" s="66"/>
      <c r="MG682" s="1" t="str" cm="1">
        <f t="array" ref="MG682">IFERROR(INDEX(Paste_Here!$B$2:$B$850, MATCH(0, COUNTIF(MG$4:MG681, Paste_Here!$B$2:$B$850) + IF(Paste_Here!$B$2:$B$850="", 1, 0), 0)), "")</f>
        <v/>
      </c>
      <c r="MH682" s="1" t="str">
        <f>IF(MG682&lt;&gt;"", INDEX(Paste_Here!$A$2:$A$850, MATCH(MG682, Paste_Here!$B$2:$B$850, 0)), "")</f>
        <v/>
      </c>
      <c r="MI682" s="1" t="str">
        <f t="shared" si="88"/>
        <v/>
      </c>
      <c r="MJ682" s="1" t="str" cm="1">
        <f t="array" ref="MJ682">IFERROR(INDEX($MI$5:$MI$850, MATCH(SMALL(IF($MI$5:$MI$850&lt;&gt;"", COUNTIF($MI$5:$MI$850, "&lt;"&amp;$MI$5:$MI$850)+1), ROW()-ROW($MJ$5)+1), COUNTIF($MI$5:$MI$850, "&lt;"&amp;$MI$5:$MI$850)+1, 0)), "")</f>
        <v/>
      </c>
    </row>
    <row r="683" spans="1:348">
      <c r="A683" s="66"/>
      <c r="B683" s="76" t="str">
        <f t="shared" si="81"/>
        <v/>
      </c>
      <c r="C683" s="66"/>
      <c r="D683" s="76" t="str">
        <f>IFERROR(IF(B683&lt;&gt;"", IF(AND(INDEX(Paste_Here!B$2:B$850, MATCH(B683, Paste_Here!A$2:A$850, 0))&lt;&gt;"", ISNUMBER(VALUE(INDEX(Paste_Here!B$2:B$850, MATCH(B683, Paste_Here!A$2:A$850, 0))))), INDEX(Paste_Here!B$2:B$850, MATCH(B683, Paste_Here!A$2:A$850, 0)), ""), ""), "")</f>
        <v/>
      </c>
      <c r="E683" s="66"/>
      <c r="F683" s="76" t="str">
        <f>IFERROR(IF(B683&lt;&gt;"", IF(ISTEXT(INDEX(Paste_Here!K$2:K$850, MATCH(B683, Paste_Here!A$2:A$850, 0))), INDEX(Paste_Here!K$2:K$850, MATCH(B683, Paste_Here!A$2:A$850, 0)), ""), ""), "")</f>
        <v/>
      </c>
      <c r="G683" s="66"/>
      <c r="H683" s="76" t="str">
        <f>IFERROR(IF(B683&lt;&gt;"", IF(ISTEXT(INDEX(Paste_Here!C$2:C$850, MATCH(B683, Paste_Here!A$2:A$850, 0))), INDEX(Paste_Here!C$2:C$850, MATCH(B683, Paste_Here!A$2:A$850, 0)), ""), ""), "")</f>
        <v/>
      </c>
      <c r="I683" s="66"/>
      <c r="J683" s="76" t="str">
        <f>IFERROR(IF(B683&lt;&gt;"", IF(ISNUMBER(SEARCH("s", LOWER(INDEX(Paste_Here!M$2:M$850, MATCH(B683, Paste_Here!A$2:A$850, 0))))), "Yes", IF(INDEX(Paste_Here!M$2:M$850, MATCH(B683, Paste_Here!A$2:A$850, 0))&lt;&gt;"", "No", "")), ""), "")</f>
        <v/>
      </c>
      <c r="K683" s="66"/>
      <c r="L683" s="76" t="str">
        <f>IFERROR(IF(B683&lt;&gt;"", IF(ISNUMBER(SEARCH("yes", LOWER(INDEX(Paste_Here!E$2:E$850, MATCH(B683, Paste_Here!A$2:A$850, 0))))), "Yes", IF(ISNUMBER(SEARCH("no", LOWER(INDEX(Paste_Here!E$2:E$850, MATCH(B683, Paste_Here!A$2:A$850, 0))))), "No", "")), ""), "")</f>
        <v/>
      </c>
      <c r="M683" s="66"/>
      <c r="N683" s="76" t="str">
        <f>IFERROR(IF(B683&lt;&gt;"", IF(ISNUMBER(SEARCH("yes", LOWER(INDEX(Paste_Here!F$2:F$850, MATCH(B683, Paste_Here!A$2:A$850, 0))))), "Yes", IF(ISNUMBER(SEARCH("no", LOWER(INDEX(Paste_Here!F$2:F$850, MATCH(B683, Paste_Here!A$2:A$850, 0))))), "No", "")), ""), "")</f>
        <v/>
      </c>
      <c r="O683" s="66"/>
      <c r="P683" s="76" t="str">
        <f>IFERROR(IF(B683&lt;&gt;"", IF(ISNUMBER(SEARCH("yes", LOWER(INDEX(Paste_Here!L$2:L$850, MATCH(B683, Paste_Here!A$2:A$850, 0))))), "Yes", IF(ISNUMBER(SEARCH("no", LOWER(INDEX(Paste_Here!L$2:L$850, MATCH(B683, Paste_Here!A$2:A$850, 0))))), "No", "")), ""), "")</f>
        <v/>
      </c>
      <c r="Q683" s="66"/>
      <c r="R683" s="76" t="str">
        <f>IFERROR(IF(B683&lt;&gt;"", IF(ISNUMBER(SEARCH("transitional 2", LOWER(INDEX(Paste_Here!D$2:D$850, MATCH(B683, Paste_Here!A$2:A$850, 0))))), "T2", IF(ISNUMBER(SEARCH("transitional 1", LOWER(INDEX(Paste_Here!D$2:D$850, MATCH(B683, Paste_Here!A$2:A$850, 0))))), "T1", IF(ISNUMBER(SEARCH("waived ell services", LOWER(INDEX(Paste_Here!D$2:D$850, MATCH(B683, Paste_Here!A$2:A$850, 0))))), "W", IF(ISNUMBER(SEARCH("english language learner", LOWER(INDEX(Paste_Here!D$2:D$850, MATCH(B683, Paste_Here!A$2:A$850, 0))))), "L", "")))), ""), "")</f>
        <v/>
      </c>
      <c r="S683" s="66"/>
      <c r="T683" s="76" t="str">
        <f>IFERROR(IF(B683&lt;&gt;"", IF(ISNUMBER(SEARCH("yes", LOWER(INDEX(Paste_Here!I$2:I$850, MATCH(B683, Paste_Here!A$2:A$850, 0))))), "Yes", IF(ISNUMBER(SEARCH("no", LOWER(INDEX(Paste_Here!I$2:I$850, MATCH(B683, Paste_Here!A$2:A$850, 0))))), "No", "")), ""), "")</f>
        <v/>
      </c>
      <c r="U683" s="66"/>
      <c r="V683" s="76" t="str">
        <f>IFERROR(IF(B683&lt;&gt;"", IF(ISTEXT(INDEX(Paste_Here!J$2:J$850, MATCH(B683, Paste_Here!A$2:A$850, 0))), VALUE(INDEX(Paste_Here!J$2:J$850, MATCH(B683, Paste_Here!A$2:A$850, 0))), ""), ""), "")</f>
        <v/>
      </c>
      <c r="W683" s="66"/>
      <c r="X683" s="66"/>
      <c r="Y683" s="76" t="str">
        <f t="shared" si="82"/>
        <v/>
      </c>
      <c r="Z683" s="66"/>
      <c r="AA683" s="76" t="str">
        <f>IFERROR(IF(B683&lt;&gt;"", IF(AND(INDEX(Paste_Here!AI$2:AI$850, MATCH(B683, Paste_Here!A$2:A$850, 0))&lt;&gt;"", ISNUMBER(VALUE(INDEX(Paste_Here!AI$2:AI$850, MATCH(B683, Paste_Here!A$2:A$850, 0))))), INDEX(Paste_Here!AI$2:AI$850, MATCH(B683, Paste_Here!A$2:A$850, 0)), ""), ""), "")</f>
        <v/>
      </c>
      <c r="AB683" s="66"/>
      <c r="AC683" s="76" t="str">
        <f>IFERROR(IF(B683&lt;&gt;"", IF(AND(INDEX(Paste_Here!AJ$2:AJ$850, MATCH(B683, Paste_Here!A$2:A$850, 0))&lt;&gt;"", ISNUMBER(VALUE(INDEX(Paste_Here!AJ$2:AJ$850, MATCH(B683, Paste_Here!A$2:A$850, 0))))), INDEX(Paste_Here!AJ$2:AJ$850, MATCH(B683, Paste_Here!A$2:A$850, 0)), ""), ""), "")</f>
        <v/>
      </c>
      <c r="AD683" s="66"/>
      <c r="AE683" s="76" t="str">
        <f>IFERROR(IF(B683&lt;&gt;"", IF(AND(INDEX(Paste_Here!AK$2:AK$850, MATCH(B683, Paste_Here!A$2:A$850, 0))&lt;&gt;"", ISNUMBER(VALUE(INDEX(Paste_Here!AK$2:AK$850, MATCH(B683, Paste_Here!A$2:A$850, 0))))), INDEX(Paste_Here!AK$2:AK$850, MATCH(B683, Paste_Here!A$2:A$850, 0)), ""), ""), "")</f>
        <v/>
      </c>
      <c r="AF683" s="66"/>
      <c r="AG683" s="76" t="str">
        <f>IFERROR(IF(B683&lt;&gt;"", IF(AND(INDEX(Paste_Here!AL$2:AL$850, MATCH(B683, Paste_Here!A$2:A$850, 0))&lt;&gt;"", ISNUMBER(VALUE(INDEX(Paste_Here!AL$2:AL$850, MATCH(B683, Paste_Here!A$2:A$850, 0))))), INDEX(Paste_Here!AL$2:AL$850, MATCH(B683, Paste_Here!A$2:A$850, 0)), ""), ""), "")</f>
        <v/>
      </c>
      <c r="AH683" s="66"/>
      <c r="AI683" s="76" t="str">
        <f>IFERROR(IF(B683&lt;&gt;"", IF(AND(INDEX(Paste_Here!AH$2:AH$850, MATCH(B683, Paste_Here!A$2:A$850, 0))&lt;&gt;"", ISNUMBER(VALUE(INDEX(Paste_Here!AH$2:AH$850, MATCH(B683, Paste_Here!A$2:A$850, 0))))), IF(VALUE(INDEX(Paste_Here!AH$2:AH$850, MATCH(B683, Paste_Here!A$2:A$850, 0)))=0, "", INDEX(Paste_Here!AH$2:AH$850, MATCH(B683, Paste_Here!A$2:A$850, 0))), ""), ""), "")</f>
        <v/>
      </c>
      <c r="AJ683" s="66"/>
      <c r="AK683" s="76" t="str">
        <f>IFERROR(IF(B683&lt;&gt;"", IF(AND(INDEX(Paste_Here!N$2:N$850, MATCH(B683, Paste_Here!A$2:A$850, 0))&lt;&gt;"", ISNUMBER(VALUE(INDEX(Paste_Here!N$2:N$850, MATCH(B683, Paste_Here!A$2:A$850, 0))))), INDEX(Paste_Here!N$2:N$850, MATCH(B683, Paste_Here!A$2:A$850, 0)), ""), ""), "")</f>
        <v/>
      </c>
      <c r="AL683" s="66"/>
      <c r="AM683" s="76" t="str">
        <f>IFERROR(IF(B683&lt;&gt;"", IF(AND(INDEX(Paste_Here!O$2:O$850, MATCH(B683, Paste_Here!A$2:A$850, 0))&lt;&gt;"", ISNUMBER(VALUE(INDEX(Paste_Here!O$2:O$850, MATCH(B683, Paste_Here!A$2:A$850, 0))))), INDEX(Paste_Here!O$2:O$850, MATCH(B683, Paste_Here!A$2:A$850, 0)), ""), ""), "")</f>
        <v/>
      </c>
      <c r="AN683" s="66"/>
      <c r="AO683" s="76"/>
      <c r="AP683" s="66"/>
      <c r="AQ683" s="76"/>
      <c r="AR683" s="66"/>
      <c r="AS683" s="76"/>
      <c r="AT683" s="66"/>
      <c r="AU683" s="66"/>
      <c r="AV683" s="76" t="str">
        <f t="shared" si="83"/>
        <v/>
      </c>
      <c r="AW683" s="66"/>
      <c r="AX683" s="76" t="str">
        <f>IFERROR(IF(B683&lt;&gt;"", IF(ISNUMBER(SEARCH("Revealed-Potential (Primary Focus)", LOWER(INDEX(Paste_Here!Z$2:Z$850, MATCH(B683, Paste_Here!A$2:A$850, 0))))), "Rev-Potential: Prim", IF(ISNUMBER(SEARCH("Revealed-Potential (Secondary Focus)", LOWER(INDEX(Paste_Here!Z$2:Z$850, MATCH(B683, Paste_Here!A$2:A$850, 0))))), "Rev-Potential: Sec", IF(ISNUMBER(SEARCH("Monitoring", LOWER(INDEX(Paste_Here!Z$2:Z$850, MATCH(B683, Paste_Here!A$2:A$850, 0))))), "Monitoring", IF(ISNUMBER(SEARCH("At-Promise (Secondary Focus)", LOWER(INDEX(Paste_Here!Z$2:Z$850, MATCH(B683, Paste_Here!A$2:A$850, 0))))), "At-Promise: Sec", IF(ISNUMBER(SEARCH("At-Promise (Primary Focus)", LOWER(INDEX(Paste_Here!Z$2:Z$850, MATCH(B683, Paste_Here!A$2:A$850, 0))))), "At-Promise: Prim", ""))))), ""), "")</f>
        <v/>
      </c>
      <c r="AY683" s="66"/>
      <c r="AZ683" s="76"/>
      <c r="BA683" s="66"/>
      <c r="BB683" s="76"/>
      <c r="BC683" s="66"/>
      <c r="BD683" s="76"/>
      <c r="BE683" s="66"/>
      <c r="BF683" s="76"/>
      <c r="BG683" s="66"/>
      <c r="BH683" s="76"/>
      <c r="BI683" s="66"/>
      <c r="BJ683" s="66"/>
      <c r="BK683" s="76" t="str">
        <f t="shared" si="84"/>
        <v/>
      </c>
      <c r="BL683" s="66"/>
      <c r="BM683" s="76" t="str">
        <f>IFERROR(IF(B683&lt;&gt;"", IF(AND(ISNUMBER(VALUE(SUBSTITUTE(SUBSTITUTE(Paste_Here!R683, "br", "-"), "L", ""))), VALUE(SUBSTITUTE(SUBSTITUTE(Paste_Here!R683, "br", "-"), "L", "")) &gt;= 1095), "Yes", IF(AND(ISNUMBER(VALUE(SUBSTITUTE(SUBSTITUTE(Paste_Here!R683, "br", "-"), "L", ""))), VALUE(SUBSTITUTE(SUBSTITUTE(Paste_Here!R683, "br", "-"), "L", "")) &lt;= 1094), "No", "")), ""), "")</f>
        <v/>
      </c>
      <c r="BN683" s="66"/>
      <c r="BO683" s="76" t="str">
        <f>IFERROR(IF(B683&lt;&gt;"", IF(COUNTIF(INDEX(Paste_Here!Y$2:AB$850, MATCH(B683, Paste_Here!A$2:A$850, 0), 0), "yes") &gt; 0, "Yes", IF(COUNTIF(INDEX(Paste_Here!Y$2:AB$850, MATCH(B683, Paste_Here!A$2:A$850, 0), 0), "no") &gt; 0, "No", "")), ""), "")</f>
        <v/>
      </c>
      <c r="BP683" s="66"/>
      <c r="BQ683" s="76" t="str">
        <f>IFERROR(IF(B683&lt;&gt;"", IF(AND(ISNUMBER(VALUE(SUBSTITUTE(SUBSTITUTE(Paste_Here!U683, "em", "-"), "q", ""))), VALUE(SUBSTITUTE(SUBSTITUTE(Paste_Here!U683, "em", "-"), "q", "")) &gt;= 910), "Yes", IF(AND(ISNUMBER(VALUE(SUBSTITUTE(SUBSTITUTE(Paste_Here!U683, "em", "-"), "q", ""))), VALUE(SUBSTITUTE(SUBSTITUTE(Paste_Here!U683, "em", "-"), "q", "")) &lt;= 909), "No", "")), ""), "")</f>
        <v/>
      </c>
      <c r="BR683" s="66"/>
      <c r="BS683" s="76" t="str">
        <f>IFERROR(IF(B683&lt;&gt;"", IF(AND(INDEX(Paste_Here!X$2:X$850, MATCH(B683, Paste_Here!A$2:A$850, 0))&lt;&gt;"", ISNUMBER(VALUE(INDEX(Paste_Here!X$2:X$850, MATCH(B683, Paste_Here!A$2:A$850, 0))))), INDEX(Paste_Here!X$2:X$850, MATCH(B683, Paste_Here!A$2:A$850, 0)), ""), ""), "")</f>
        <v/>
      </c>
      <c r="BT683" s="66"/>
      <c r="BU683" s="76" t="str">
        <f>IFERROR(IF(B683&lt;&gt;"", IF(ISNUMBER(VALUE(INDEX(Paste_Here!G$2:G$850, MATCH(B683, Paste_Here!A$2:A$850, 0)))), IF(VALUE(INDEX(Paste_Here!G$2:G$850, MATCH(B683, Paste_Here!A$2:A$850, 0)))=0, "No", IF(AND(VALUE(INDEX(Paste_Here!G$2:G$850, MATCH(B683, Paste_Here!A$2:A$850, 0)))&gt;=1, VALUE(INDEX(Paste_Here!G$2:G$850, MATCH(B683, Paste_Here!A$2:A$850, 0)))&lt;=4), VALUE(INDEX(Paste_Here!G$2:G$850, MATCH(B683, Paste_Here!A$2:A$850, 0))), "")), ""), ""), "")</f>
        <v/>
      </c>
      <c r="BV683" s="66"/>
      <c r="BW683" s="76" t="str">
        <f>IFERROR(IF(B683&lt;&gt;"", IF(ISNUMBER(VALUE(INDEX(Paste_Here!H$2:H$850, MATCH(B683, Paste_Here!A$2:A$850, 0)))), IF(VALUE(INDEX(Paste_Here!H$2:H$850, MATCH(B683, Paste_Here!A$2:A$850, 0)))=0, "No", IF(AND(VALUE(INDEX(Paste_Here!H$2:H$850, MATCH(B683, Paste_Here!A$2:A$850, 0)))&gt;=1, VALUE(INDEX(Paste_Here!H$2:H$850, MATCH(B683, Paste_Here!A$2:A$850, 0)))&lt;=4), VALUE(INDEX(Paste_Here!H$2:H$850, MATCH(B683, Paste_Here!A$2:A$850, 0))), "")), ""), ""), "")</f>
        <v/>
      </c>
      <c r="BX683" s="66"/>
      <c r="BY683" s="76"/>
      <c r="BZ683" s="66"/>
      <c r="CA683" s="76"/>
      <c r="CB683" s="66"/>
      <c r="CC683" s="66"/>
      <c r="CD683" s="76" t="str">
        <f t="shared" si="85"/>
        <v/>
      </c>
      <c r="CE683" s="66"/>
      <c r="CF683" s="76" t="str">
        <f>IFERROR(IF(B683&lt;&gt;"", IF(AND(INDEX(Paste_Here!P$2:P$850, MATCH(B683, Paste_Here!A$2:A$850, 0))&lt;&gt;"", ISNUMBER(VALUE(INDEX(Paste_Here!P$2:P$850, MATCH(B683, Paste_Here!A$2:A$850, 0))))), INDEX(Paste_Here!P$2:P$850, MATCH(B683, Paste_Here!A$2:A$850, 0)), ""), ""), "")</f>
        <v/>
      </c>
      <c r="CG683" s="66"/>
      <c r="CH683" s="76" t="str">
        <f>IFERROR(IF(B683&lt;&gt;"", IF(ISNUMBER(SEARCH("highrisk", LOWER(INDEX(Paste_Here!Q$2:Q$850, MATCH(B683, Paste_Here!A$2:A$850, 0))))), "High Risk", IF(ISNUMBER(SEARCH("lowrisk", LOWER(INDEX(Paste_Here!Q$2:Q$850, MATCH(B683, Paste_Here!A$2:A$850, 0))))), "Low Risk", IF(ISNUMBER(SEARCH("somerisk", LOWER(INDEX(Paste_Here!Q$2:Q$850, MATCH(B683, Paste_Here!A$2:A$850, 0))))), "Some Risk", ""))), ""), "")</f>
        <v/>
      </c>
      <c r="CI683" s="66"/>
      <c r="CJ683" s="76" t="str">
        <f>IFERROR(IF(B683&lt;&gt;"", IF(AND(INDEX(Paste_Here!AA$2:AA$850, MATCH(B683, Paste_Here!A$2:A$850, 0))&lt;&gt;"", ISNUMBER(VALUE(INDEX(Paste_Here!AA$2:AA$850, MATCH(B683, Paste_Here!A$2:A$850, 0))))), INDEX(Paste_Here!AA$2:AA$850, MATCH(B683, Paste_Here!A$2:A$850, 0)), ""), ""), "")</f>
        <v/>
      </c>
      <c r="CK683" s="66"/>
      <c r="CL683" s="76" t="str">
        <f>IFERROR(IF(B683&lt;&gt;"", IF(LOWER(INDEX(Paste_Here!AB$2:AB$850, MATCH(B683, Paste_Here!A$2:A$850, 0)))="approaching expectations", "Approaching", IF(LOWER(INDEX(Paste_Here!AB$2:AB$850, MATCH(B683, Paste_Here!A$2:A$850, 0)))="met expectations", "Met", IF(LOWER(INDEX(Paste_Here!AB$2:AB$850, MATCH(B683, Paste_Here!A$2:A$850, 0)))="exceeded expectations", "Exceeded", IF(LOWER(INDEX(Paste_Here!AB$2:AB$850, MATCH(B683, Paste_Here!A$2:A$850, 0)))="below expectations", "Below", "")))), ""), "")</f>
        <v/>
      </c>
      <c r="CM683" s="66"/>
      <c r="CN683" s="76" t="str">
        <f>IFERROR(IF(B683&lt;&gt;"", IF(AND(INDEX(Paste_Here!AC$2:AC$850, MATCH(B683, Paste_Here!A$2:A$850, 0))&lt;&gt;"", ISNUMBER(VALUE(INDEX(Paste_Here!AC$2:AC$850, MATCH(B683, Paste_Here!A$2:A$850, 0))))), INDEX(Paste_Here!AC$2:AC$850, MATCH(B683, Paste_Here!A$2:A$850, 0)), ""), ""), "")</f>
        <v/>
      </c>
      <c r="CO683" s="66"/>
      <c r="CP683" s="76"/>
      <c r="CQ683" s="66"/>
      <c r="CR683" s="76"/>
      <c r="CS683" s="66"/>
      <c r="CT683" s="76"/>
      <c r="CU683" s="66"/>
      <c r="CV683" s="76"/>
      <c r="CW683" s="66"/>
      <c r="CX683" s="76"/>
      <c r="CY683" s="66"/>
      <c r="CZ683" s="66"/>
      <c r="DA683" s="76" t="str">
        <f t="shared" si="86"/>
        <v/>
      </c>
      <c r="DB683" s="66"/>
      <c r="DC683" s="76" t="str">
        <f>IFERROR(IF(B683&lt;&gt;"", IF(AND(INDEX(Paste_Here!V$2:V$850, MATCH(B683, Paste_Here!A$2:A$850, 0))&lt;&gt;"", ISNUMBER(VALUE(INDEX(Paste_Here!V$2:V$850, MATCH(B683, Paste_Here!A$2:A$850, 0))))), INDEX(Paste_Here!V$2:V$850, MATCH(B683, Paste_Here!A$2:A$850, 0)), ""), ""), "")</f>
        <v/>
      </c>
      <c r="DD683" s="66"/>
      <c r="DE683" s="76" t="str">
        <f>IFERROR(IF(B683&lt;&gt;"", IF(ISNUMBER(SEARCH("highrisk", LOWER(INDEX(Paste_Here!W$2:W$850, MATCH(B683, Paste_Here!A$2:A$850, 0))))), "High Risk", IF(ISNUMBER(SEARCH("lowrisk", LOWER(INDEX(Paste_Here!W$2:W$850, MATCH(B683, Paste_Here!A$2:A$850, 0))))), "Low Risk", IF(ISNUMBER(SEARCH("somerisk", LOWER(INDEX(Paste_Here!W$2:W$850, MATCH(B683, Paste_Here!A$2:A$850, 0))))), "Some Risk", ""))), ""), "")</f>
        <v/>
      </c>
      <c r="DF683" s="66"/>
      <c r="DG683" s="76" t="str">
        <f>IFERROR(IF(B683&lt;&gt;"", IF(AND(INDEX(Paste_Here!S$2:S$850, MATCH(B683, Paste_Here!A$2:A$850, 0))&lt;&gt;"", ISNUMBER(VALUE(INDEX(Paste_Here!S$2:S$850, MATCH(B683, Paste_Here!A$2:A$850, 0))))), INDEX(Paste_Here!S$2:S$850, MATCH(B683, Paste_Here!A$2:A$850, 0)), ""), ""), "")</f>
        <v/>
      </c>
      <c r="DH683" s="66"/>
      <c r="DI683" s="76" t="str">
        <f>IFERROR(IF(B683&lt;&gt;"", IF(ISNUMBER(SEARCH("highrisk", LOWER(INDEX(Paste_Here!T$2:T$850, MATCH(B683, Paste_Here!A$2:A$850, 0))))), "High Risk", IF(ISNUMBER(SEARCH("lowrisk", LOWER(INDEX(Paste_Here!T$2:T$850, MATCH(B683, Paste_Here!A$2:A$850, 0))))), "Low Risk", IF(ISNUMBER(SEARCH("somerisk", LOWER(INDEX(Paste_Here!T$2:T$850, MATCH(B683, Paste_Here!A$2:A$850, 0))))), "Some Risk", ""))), ""), "")</f>
        <v/>
      </c>
      <c r="DJ683" s="66"/>
      <c r="DK683" s="76" t="str">
        <f>IFERROR(IF(B683&lt;&gt;"", IF(AND(INDEX(Paste_Here!AD$2:AD$850, MATCH(B683, Paste_Here!A$2:A$850, 0))&lt;&gt;"", ISNUMBER(VALUE(INDEX(Paste_Here!AD$2:AD$850, MATCH(B683, Paste_Here!A$2:A$850, 0))))), INDEX(Paste_Here!AD$2:AD$850, MATCH(B683, Paste_Here!A$2:A$850, 0)), ""), ""), "")</f>
        <v/>
      </c>
      <c r="DL683" s="66"/>
      <c r="DM683" s="76" t="str">
        <f>IFERROR(IF(B683&lt;&gt;"", IF(LOWER(INDEX(Paste_Here!AE$2:AE$850, MATCH(B683, Paste_Here!A$2:A$850, 0)))="approaching expectations", "Approaching", IF(LOWER(INDEX(Paste_Here!AE$2:AE$850, MATCH(B683, Paste_Here!A$2:A$850, 0)))="met expectations", "Met", IF(LOWER(INDEX(Paste_Here!AE$2:AE$850, MATCH(B683, Paste_Here!A$2:A$850, 0)))="exceeded expectations", "Exceeded", IF(LOWER(INDEX(Paste_Here!AE$2:AE$850, MATCH(B683, Paste_Here!A$2:A$850, 0)))="below expectations", "Below", "")))), ""), "")</f>
        <v/>
      </c>
      <c r="DN683" s="66"/>
      <c r="DO683" s="76"/>
      <c r="DP683" s="66"/>
      <c r="DQ683" s="76"/>
      <c r="DR683" s="66"/>
      <c r="DS683" s="76"/>
      <c r="DT683" s="66"/>
      <c r="DU683" s="76"/>
      <c r="DV683" s="66"/>
      <c r="DW683" s="66"/>
      <c r="DX683" s="76" t="str">
        <f t="shared" si="87"/>
        <v/>
      </c>
      <c r="DY683" s="66"/>
      <c r="DZ683" s="76"/>
      <c r="EA683" s="66"/>
      <c r="EB683" s="76"/>
      <c r="EC683" s="66"/>
      <c r="ED683" s="76" t="str">
        <f>IFERROR(IF(B683&lt;&gt;"", IF(AND(INDEX(Paste_Here!AF$2:AF$850, MATCH(B683, Paste_Here!A$2:A$850, 0))&lt;&gt;"", ISNUMBER(VALUE(INDEX(Paste_Here!AF$2:AF$850, MATCH(B683, Paste_Here!A$2:A$850, 0))))), INDEX(Paste_Here!AF$2:AF$850, MATCH(B683, Paste_Here!A$2:A$850, 0)), ""), ""), "")</f>
        <v/>
      </c>
      <c r="EE683" s="66"/>
      <c r="EF683" s="76"/>
      <c r="EG683" s="66"/>
      <c r="EH683" s="76"/>
      <c r="EI683" s="66"/>
      <c r="EJ683" s="76" t="str">
        <f>IFERROR(IF(B683&lt;&gt;"", IF(AND(INDEX(Paste_Here!AG$2:AG$850, MATCH(B683, Paste_Here!A$2:A$850, 0))&lt;&gt;"", ISNUMBER(VALUE(INDEX(Paste_Here!AG$2:AG$850, MATCH(B683, Paste_Here!A$2:A$850, 0))))), INDEX(Paste_Here!AG$2:AG$850, MATCH(B683, Paste_Here!A$2:A$850, 0)), ""), ""), "")</f>
        <v/>
      </c>
      <c r="EK683" s="66"/>
      <c r="EL683" s="76"/>
      <c r="EM683" s="66"/>
      <c r="EN683" s="76"/>
      <c r="EO683" s="66"/>
      <c r="EP683" s="76"/>
      <c r="EQ683" s="66"/>
      <c r="ER683" s="76"/>
      <c r="ES683" s="66"/>
      <c r="ET683" s="66"/>
      <c r="EU683" s="76"/>
      <c r="EV683" s="66"/>
      <c r="EW683" s="76"/>
      <c r="EX683" s="66"/>
      <c r="EY683" s="76"/>
      <c r="EZ683" s="66"/>
      <c r="FA683" s="76"/>
      <c r="FB683" s="66"/>
      <c r="FC683" s="76"/>
      <c r="FD683" s="66"/>
      <c r="FE683" s="76"/>
      <c r="FF683" s="66"/>
      <c r="FG683" s="76"/>
      <c r="FH683" s="66"/>
      <c r="FI683" s="76"/>
      <c r="FJ683" s="66"/>
      <c r="FK683" s="76"/>
      <c r="FL683" s="66"/>
      <c r="FM683" s="76"/>
      <c r="FN683" s="66"/>
      <c r="FO683" s="76"/>
      <c r="FP683" s="66"/>
      <c r="FQ683" s="76"/>
      <c r="FR683" s="66"/>
      <c r="FS683" s="76"/>
      <c r="FT683" s="66"/>
      <c r="FU683" s="76"/>
      <c r="FV683" s="66"/>
      <c r="FW683" s="76"/>
      <c r="FX683" s="66"/>
      <c r="FY683" s="76"/>
      <c r="FZ683" s="66"/>
      <c r="GA683" s="76"/>
      <c r="GB683" s="66"/>
      <c r="GC683" s="76"/>
      <c r="GD683" s="66"/>
      <c r="GE683" s="76"/>
      <c r="GF683" s="66"/>
      <c r="GG683" s="76"/>
      <c r="GH683" s="66"/>
      <c r="GI683" s="76"/>
      <c r="GJ683" s="66"/>
      <c r="GK683" s="76"/>
      <c r="GL683" s="66"/>
      <c r="GM683" s="76"/>
      <c r="GN683" s="66"/>
      <c r="GO683" s="76"/>
      <c r="GP683" s="66"/>
      <c r="GQ683" s="76"/>
      <c r="GR683" s="66"/>
      <c r="GS683" s="76"/>
      <c r="GT683" s="66"/>
      <c r="GU683" s="76"/>
      <c r="GV683" s="66"/>
      <c r="GW683" s="76"/>
      <c r="GX683" s="66"/>
      <c r="GY683" s="76"/>
      <c r="GZ683" s="66"/>
      <c r="HA683" s="76"/>
      <c r="HB683" s="66"/>
      <c r="HC683" s="76"/>
      <c r="HD683" s="66"/>
      <c r="HE683" s="76"/>
      <c r="HF683" s="66"/>
      <c r="HG683" s="76"/>
      <c r="HH683" s="66"/>
      <c r="HI683" s="76"/>
      <c r="HJ683" s="66"/>
      <c r="HK683" s="76"/>
      <c r="HL683" s="66"/>
      <c r="HM683" s="76"/>
      <c r="HN683" s="66"/>
      <c r="HO683" s="76"/>
      <c r="HP683" s="66"/>
      <c r="HQ683" s="76"/>
      <c r="HR683" s="66"/>
      <c r="HS683" s="76"/>
      <c r="HT683" s="66"/>
      <c r="HU683" s="76"/>
      <c r="HV683" s="66"/>
      <c r="HW683" s="76"/>
      <c r="HX683" s="66"/>
      <c r="HY683" s="76"/>
      <c r="HZ683" s="66"/>
      <c r="IA683" s="76"/>
      <c r="IB683" s="66"/>
      <c r="IC683" s="76"/>
      <c r="ID683" s="66"/>
      <c r="IE683" s="76"/>
      <c r="IF683" s="66"/>
      <c r="IG683" s="76"/>
      <c r="IH683" s="66"/>
      <c r="II683" s="76"/>
      <c r="IJ683" s="66"/>
      <c r="IK683" s="76"/>
      <c r="IL683" s="66"/>
      <c r="IM683" s="76"/>
      <c r="IN683" s="66"/>
      <c r="IO683" s="76"/>
      <c r="IP683" s="66"/>
      <c r="IQ683" s="76"/>
      <c r="IR683" s="66"/>
      <c r="IS683" s="76"/>
      <c r="IT683" s="66"/>
      <c r="IU683" s="76"/>
      <c r="IV683" s="66"/>
      <c r="IW683" s="76"/>
      <c r="IX683" s="66"/>
      <c r="IY683" s="76"/>
      <c r="IZ683" s="66"/>
      <c r="JA683" s="76"/>
      <c r="JB683" s="66"/>
      <c r="JC683" s="76"/>
      <c r="JD683" s="66"/>
      <c r="JE683" s="76"/>
      <c r="JF683" s="66"/>
      <c r="JG683" s="76"/>
      <c r="JH683" s="66"/>
      <c r="JI683" s="76"/>
      <c r="JJ683" s="66"/>
      <c r="JK683" s="76"/>
      <c r="JL683" s="66"/>
      <c r="JM683" s="76"/>
      <c r="JN683" s="66"/>
      <c r="JO683" s="76"/>
      <c r="JP683" s="66"/>
      <c r="JQ683" s="76"/>
      <c r="JR683" s="66"/>
      <c r="JS683" s="76"/>
      <c r="JT683" s="66"/>
      <c r="JU683" s="76"/>
      <c r="JV683" s="66"/>
      <c r="JW683" s="76"/>
      <c r="JX683" s="66"/>
      <c r="JY683" s="76"/>
      <c r="JZ683" s="66"/>
      <c r="KA683" s="76"/>
      <c r="KB683" s="66"/>
      <c r="KC683" s="76"/>
      <c r="KD683" s="66"/>
      <c r="KE683" s="76"/>
      <c r="KF683" s="66"/>
      <c r="KG683" s="76"/>
      <c r="KH683" s="66"/>
      <c r="KI683" s="76"/>
      <c r="KJ683" s="66"/>
      <c r="KK683" s="76"/>
      <c r="KL683" s="66"/>
      <c r="KM683" s="76"/>
      <c r="KN683" s="66"/>
      <c r="KO683" s="76"/>
      <c r="KP683" s="66"/>
      <c r="KQ683" s="76"/>
      <c r="KR683" s="66"/>
      <c r="KS683" s="76"/>
      <c r="KT683" s="66"/>
      <c r="KU683" s="76"/>
      <c r="KV683" s="66"/>
      <c r="KW683" s="76"/>
      <c r="KX683" s="66"/>
      <c r="KY683" s="76"/>
      <c r="KZ683" s="66"/>
      <c r="LA683" s="76"/>
      <c r="LB683" s="66"/>
      <c r="LC683" s="76"/>
      <c r="LD683" s="66"/>
      <c r="LE683" s="76"/>
      <c r="LF683" s="66"/>
      <c r="LG683" s="76"/>
      <c r="LH683" s="66"/>
      <c r="LI683" s="76"/>
      <c r="LJ683" s="66"/>
      <c r="LK683" s="76"/>
      <c r="LL683" s="66"/>
      <c r="LM683" s="76"/>
      <c r="LN683" s="66"/>
      <c r="LO683" s="76"/>
      <c r="LP683" s="66"/>
      <c r="LQ683" s="76"/>
      <c r="LR683" s="66"/>
      <c r="LS683" s="76"/>
      <c r="LT683" s="66"/>
      <c r="LU683" s="76"/>
      <c r="LV683" s="66"/>
      <c r="LW683" s="76"/>
      <c r="LX683" s="66"/>
      <c r="LY683" s="76"/>
      <c r="LZ683" s="66"/>
      <c r="MA683" s="76"/>
      <c r="MB683" s="66"/>
      <c r="MC683" s="76"/>
      <c r="MD683" s="66"/>
      <c r="MG683" s="1" t="str" cm="1">
        <f t="array" ref="MG683">IFERROR(INDEX(Paste_Here!$B$2:$B$850, MATCH(0, COUNTIF(MG$4:MG682, Paste_Here!$B$2:$B$850) + IF(Paste_Here!$B$2:$B$850="", 1, 0), 0)), "")</f>
        <v/>
      </c>
      <c r="MH683" s="1" t="str">
        <f>IF(MG683&lt;&gt;"", INDEX(Paste_Here!$A$2:$A$850, MATCH(MG683, Paste_Here!$B$2:$B$850, 0)), "")</f>
        <v/>
      </c>
      <c r="MI683" s="1" t="str">
        <f t="shared" si="88"/>
        <v/>
      </c>
      <c r="MJ683" s="1" t="str" cm="1">
        <f t="array" ref="MJ683">IFERROR(INDEX($MI$5:$MI$850, MATCH(SMALL(IF($MI$5:$MI$850&lt;&gt;"", COUNTIF($MI$5:$MI$850, "&lt;"&amp;$MI$5:$MI$850)+1), ROW()-ROW($MJ$5)+1), COUNTIF($MI$5:$MI$850, "&lt;"&amp;$MI$5:$MI$850)+1, 0)), "")</f>
        <v/>
      </c>
    </row>
    <row r="684" spans="1:348">
      <c r="A684" s="66"/>
      <c r="B684" s="76" t="str">
        <f t="shared" si="81"/>
        <v/>
      </c>
      <c r="C684" s="66"/>
      <c r="D684" s="76" t="str">
        <f>IFERROR(IF(B684&lt;&gt;"", IF(AND(INDEX(Paste_Here!B$2:B$850, MATCH(B684, Paste_Here!A$2:A$850, 0))&lt;&gt;"", ISNUMBER(VALUE(INDEX(Paste_Here!B$2:B$850, MATCH(B684, Paste_Here!A$2:A$850, 0))))), INDEX(Paste_Here!B$2:B$850, MATCH(B684, Paste_Here!A$2:A$850, 0)), ""), ""), "")</f>
        <v/>
      </c>
      <c r="E684" s="66"/>
      <c r="F684" s="76" t="str">
        <f>IFERROR(IF(B684&lt;&gt;"", IF(ISTEXT(INDEX(Paste_Here!K$2:K$850, MATCH(B684, Paste_Here!A$2:A$850, 0))), INDEX(Paste_Here!K$2:K$850, MATCH(B684, Paste_Here!A$2:A$850, 0)), ""), ""), "")</f>
        <v/>
      </c>
      <c r="G684" s="66"/>
      <c r="H684" s="76" t="str">
        <f>IFERROR(IF(B684&lt;&gt;"", IF(ISTEXT(INDEX(Paste_Here!C$2:C$850, MATCH(B684, Paste_Here!A$2:A$850, 0))), INDEX(Paste_Here!C$2:C$850, MATCH(B684, Paste_Here!A$2:A$850, 0)), ""), ""), "")</f>
        <v/>
      </c>
      <c r="I684" s="66"/>
      <c r="J684" s="76" t="str">
        <f>IFERROR(IF(B684&lt;&gt;"", IF(ISNUMBER(SEARCH("s", LOWER(INDEX(Paste_Here!M$2:M$850, MATCH(B684, Paste_Here!A$2:A$850, 0))))), "Yes", IF(INDEX(Paste_Here!M$2:M$850, MATCH(B684, Paste_Here!A$2:A$850, 0))&lt;&gt;"", "No", "")), ""), "")</f>
        <v/>
      </c>
      <c r="K684" s="66"/>
      <c r="L684" s="76" t="str">
        <f>IFERROR(IF(B684&lt;&gt;"", IF(ISNUMBER(SEARCH("yes", LOWER(INDEX(Paste_Here!E$2:E$850, MATCH(B684, Paste_Here!A$2:A$850, 0))))), "Yes", IF(ISNUMBER(SEARCH("no", LOWER(INDEX(Paste_Here!E$2:E$850, MATCH(B684, Paste_Here!A$2:A$850, 0))))), "No", "")), ""), "")</f>
        <v/>
      </c>
      <c r="M684" s="66"/>
      <c r="N684" s="76" t="str">
        <f>IFERROR(IF(B684&lt;&gt;"", IF(ISNUMBER(SEARCH("yes", LOWER(INDEX(Paste_Here!F$2:F$850, MATCH(B684, Paste_Here!A$2:A$850, 0))))), "Yes", IF(ISNUMBER(SEARCH("no", LOWER(INDEX(Paste_Here!F$2:F$850, MATCH(B684, Paste_Here!A$2:A$850, 0))))), "No", "")), ""), "")</f>
        <v/>
      </c>
      <c r="O684" s="66"/>
      <c r="P684" s="76" t="str">
        <f>IFERROR(IF(B684&lt;&gt;"", IF(ISNUMBER(SEARCH("yes", LOWER(INDEX(Paste_Here!L$2:L$850, MATCH(B684, Paste_Here!A$2:A$850, 0))))), "Yes", IF(ISNUMBER(SEARCH("no", LOWER(INDEX(Paste_Here!L$2:L$850, MATCH(B684, Paste_Here!A$2:A$850, 0))))), "No", "")), ""), "")</f>
        <v/>
      </c>
      <c r="Q684" s="66"/>
      <c r="R684" s="76" t="str">
        <f>IFERROR(IF(B684&lt;&gt;"", IF(ISNUMBER(SEARCH("transitional 2", LOWER(INDEX(Paste_Here!D$2:D$850, MATCH(B684, Paste_Here!A$2:A$850, 0))))), "T2", IF(ISNUMBER(SEARCH("transitional 1", LOWER(INDEX(Paste_Here!D$2:D$850, MATCH(B684, Paste_Here!A$2:A$850, 0))))), "T1", IF(ISNUMBER(SEARCH("waived ell services", LOWER(INDEX(Paste_Here!D$2:D$850, MATCH(B684, Paste_Here!A$2:A$850, 0))))), "W", IF(ISNUMBER(SEARCH("english language learner", LOWER(INDEX(Paste_Here!D$2:D$850, MATCH(B684, Paste_Here!A$2:A$850, 0))))), "L", "")))), ""), "")</f>
        <v/>
      </c>
      <c r="S684" s="66"/>
      <c r="T684" s="76" t="str">
        <f>IFERROR(IF(B684&lt;&gt;"", IF(ISNUMBER(SEARCH("yes", LOWER(INDEX(Paste_Here!I$2:I$850, MATCH(B684, Paste_Here!A$2:A$850, 0))))), "Yes", IF(ISNUMBER(SEARCH("no", LOWER(INDEX(Paste_Here!I$2:I$850, MATCH(B684, Paste_Here!A$2:A$850, 0))))), "No", "")), ""), "")</f>
        <v/>
      </c>
      <c r="U684" s="66"/>
      <c r="V684" s="76" t="str">
        <f>IFERROR(IF(B684&lt;&gt;"", IF(ISTEXT(INDEX(Paste_Here!J$2:J$850, MATCH(B684, Paste_Here!A$2:A$850, 0))), VALUE(INDEX(Paste_Here!J$2:J$850, MATCH(B684, Paste_Here!A$2:A$850, 0))), ""), ""), "")</f>
        <v/>
      </c>
      <c r="W684" s="66"/>
      <c r="X684" s="66"/>
      <c r="Y684" s="76" t="str">
        <f t="shared" si="82"/>
        <v/>
      </c>
      <c r="Z684" s="66"/>
      <c r="AA684" s="76" t="str">
        <f>IFERROR(IF(B684&lt;&gt;"", IF(AND(INDEX(Paste_Here!AI$2:AI$850, MATCH(B684, Paste_Here!A$2:A$850, 0))&lt;&gt;"", ISNUMBER(VALUE(INDEX(Paste_Here!AI$2:AI$850, MATCH(B684, Paste_Here!A$2:A$850, 0))))), INDEX(Paste_Here!AI$2:AI$850, MATCH(B684, Paste_Here!A$2:A$850, 0)), ""), ""), "")</f>
        <v/>
      </c>
      <c r="AB684" s="66"/>
      <c r="AC684" s="76" t="str">
        <f>IFERROR(IF(B684&lt;&gt;"", IF(AND(INDEX(Paste_Here!AJ$2:AJ$850, MATCH(B684, Paste_Here!A$2:A$850, 0))&lt;&gt;"", ISNUMBER(VALUE(INDEX(Paste_Here!AJ$2:AJ$850, MATCH(B684, Paste_Here!A$2:A$850, 0))))), INDEX(Paste_Here!AJ$2:AJ$850, MATCH(B684, Paste_Here!A$2:A$850, 0)), ""), ""), "")</f>
        <v/>
      </c>
      <c r="AD684" s="66"/>
      <c r="AE684" s="76" t="str">
        <f>IFERROR(IF(B684&lt;&gt;"", IF(AND(INDEX(Paste_Here!AK$2:AK$850, MATCH(B684, Paste_Here!A$2:A$850, 0))&lt;&gt;"", ISNUMBER(VALUE(INDEX(Paste_Here!AK$2:AK$850, MATCH(B684, Paste_Here!A$2:A$850, 0))))), INDEX(Paste_Here!AK$2:AK$850, MATCH(B684, Paste_Here!A$2:A$850, 0)), ""), ""), "")</f>
        <v/>
      </c>
      <c r="AF684" s="66"/>
      <c r="AG684" s="76" t="str">
        <f>IFERROR(IF(B684&lt;&gt;"", IF(AND(INDEX(Paste_Here!AL$2:AL$850, MATCH(B684, Paste_Here!A$2:A$850, 0))&lt;&gt;"", ISNUMBER(VALUE(INDEX(Paste_Here!AL$2:AL$850, MATCH(B684, Paste_Here!A$2:A$850, 0))))), INDEX(Paste_Here!AL$2:AL$850, MATCH(B684, Paste_Here!A$2:A$850, 0)), ""), ""), "")</f>
        <v/>
      </c>
      <c r="AH684" s="66"/>
      <c r="AI684" s="76" t="str">
        <f>IFERROR(IF(B684&lt;&gt;"", IF(AND(INDEX(Paste_Here!AH$2:AH$850, MATCH(B684, Paste_Here!A$2:A$850, 0))&lt;&gt;"", ISNUMBER(VALUE(INDEX(Paste_Here!AH$2:AH$850, MATCH(B684, Paste_Here!A$2:A$850, 0))))), IF(VALUE(INDEX(Paste_Here!AH$2:AH$850, MATCH(B684, Paste_Here!A$2:A$850, 0)))=0, "", INDEX(Paste_Here!AH$2:AH$850, MATCH(B684, Paste_Here!A$2:A$850, 0))), ""), ""), "")</f>
        <v/>
      </c>
      <c r="AJ684" s="66"/>
      <c r="AK684" s="76" t="str">
        <f>IFERROR(IF(B684&lt;&gt;"", IF(AND(INDEX(Paste_Here!N$2:N$850, MATCH(B684, Paste_Here!A$2:A$850, 0))&lt;&gt;"", ISNUMBER(VALUE(INDEX(Paste_Here!N$2:N$850, MATCH(B684, Paste_Here!A$2:A$850, 0))))), INDEX(Paste_Here!N$2:N$850, MATCH(B684, Paste_Here!A$2:A$850, 0)), ""), ""), "")</f>
        <v/>
      </c>
      <c r="AL684" s="66"/>
      <c r="AM684" s="76" t="str">
        <f>IFERROR(IF(B684&lt;&gt;"", IF(AND(INDEX(Paste_Here!O$2:O$850, MATCH(B684, Paste_Here!A$2:A$850, 0))&lt;&gt;"", ISNUMBER(VALUE(INDEX(Paste_Here!O$2:O$850, MATCH(B684, Paste_Here!A$2:A$850, 0))))), INDEX(Paste_Here!O$2:O$850, MATCH(B684, Paste_Here!A$2:A$850, 0)), ""), ""), "")</f>
        <v/>
      </c>
      <c r="AN684" s="66"/>
      <c r="AO684" s="76"/>
      <c r="AP684" s="66"/>
      <c r="AQ684" s="76"/>
      <c r="AR684" s="66"/>
      <c r="AS684" s="76"/>
      <c r="AT684" s="66"/>
      <c r="AU684" s="66"/>
      <c r="AV684" s="76" t="str">
        <f t="shared" si="83"/>
        <v/>
      </c>
      <c r="AW684" s="66"/>
      <c r="AX684" s="76" t="str">
        <f>IFERROR(IF(B684&lt;&gt;"", IF(ISNUMBER(SEARCH("Revealed-Potential (Primary Focus)", LOWER(INDEX(Paste_Here!Z$2:Z$850, MATCH(B684, Paste_Here!A$2:A$850, 0))))), "Rev-Potential: Prim", IF(ISNUMBER(SEARCH("Revealed-Potential (Secondary Focus)", LOWER(INDEX(Paste_Here!Z$2:Z$850, MATCH(B684, Paste_Here!A$2:A$850, 0))))), "Rev-Potential: Sec", IF(ISNUMBER(SEARCH("Monitoring", LOWER(INDEX(Paste_Here!Z$2:Z$850, MATCH(B684, Paste_Here!A$2:A$850, 0))))), "Monitoring", IF(ISNUMBER(SEARCH("At-Promise (Secondary Focus)", LOWER(INDEX(Paste_Here!Z$2:Z$850, MATCH(B684, Paste_Here!A$2:A$850, 0))))), "At-Promise: Sec", IF(ISNUMBER(SEARCH("At-Promise (Primary Focus)", LOWER(INDEX(Paste_Here!Z$2:Z$850, MATCH(B684, Paste_Here!A$2:A$850, 0))))), "At-Promise: Prim", ""))))), ""), "")</f>
        <v/>
      </c>
      <c r="AY684" s="66"/>
      <c r="AZ684" s="76"/>
      <c r="BA684" s="66"/>
      <c r="BB684" s="76"/>
      <c r="BC684" s="66"/>
      <c r="BD684" s="76"/>
      <c r="BE684" s="66"/>
      <c r="BF684" s="76"/>
      <c r="BG684" s="66"/>
      <c r="BH684" s="76"/>
      <c r="BI684" s="66"/>
      <c r="BJ684" s="66"/>
      <c r="BK684" s="76" t="str">
        <f t="shared" si="84"/>
        <v/>
      </c>
      <c r="BL684" s="66"/>
      <c r="BM684" s="76" t="str">
        <f>IFERROR(IF(B684&lt;&gt;"", IF(AND(ISNUMBER(VALUE(SUBSTITUTE(SUBSTITUTE(Paste_Here!R684, "br", "-"), "L", ""))), VALUE(SUBSTITUTE(SUBSTITUTE(Paste_Here!R684, "br", "-"), "L", "")) &gt;= 1095), "Yes", IF(AND(ISNUMBER(VALUE(SUBSTITUTE(SUBSTITUTE(Paste_Here!R684, "br", "-"), "L", ""))), VALUE(SUBSTITUTE(SUBSTITUTE(Paste_Here!R684, "br", "-"), "L", "")) &lt;= 1094), "No", "")), ""), "")</f>
        <v/>
      </c>
      <c r="BN684" s="66"/>
      <c r="BO684" s="76" t="str">
        <f>IFERROR(IF(B684&lt;&gt;"", IF(COUNTIF(INDEX(Paste_Here!Y$2:AB$850, MATCH(B684, Paste_Here!A$2:A$850, 0), 0), "yes") &gt; 0, "Yes", IF(COUNTIF(INDEX(Paste_Here!Y$2:AB$850, MATCH(B684, Paste_Here!A$2:A$850, 0), 0), "no") &gt; 0, "No", "")), ""), "")</f>
        <v/>
      </c>
      <c r="BP684" s="66"/>
      <c r="BQ684" s="76" t="str">
        <f>IFERROR(IF(B684&lt;&gt;"", IF(AND(ISNUMBER(VALUE(SUBSTITUTE(SUBSTITUTE(Paste_Here!U684, "em", "-"), "q", ""))), VALUE(SUBSTITUTE(SUBSTITUTE(Paste_Here!U684, "em", "-"), "q", "")) &gt;= 910), "Yes", IF(AND(ISNUMBER(VALUE(SUBSTITUTE(SUBSTITUTE(Paste_Here!U684, "em", "-"), "q", ""))), VALUE(SUBSTITUTE(SUBSTITUTE(Paste_Here!U684, "em", "-"), "q", "")) &lt;= 909), "No", "")), ""), "")</f>
        <v/>
      </c>
      <c r="BR684" s="66"/>
      <c r="BS684" s="76" t="str">
        <f>IFERROR(IF(B684&lt;&gt;"", IF(AND(INDEX(Paste_Here!X$2:X$850, MATCH(B684, Paste_Here!A$2:A$850, 0))&lt;&gt;"", ISNUMBER(VALUE(INDEX(Paste_Here!X$2:X$850, MATCH(B684, Paste_Here!A$2:A$850, 0))))), INDEX(Paste_Here!X$2:X$850, MATCH(B684, Paste_Here!A$2:A$850, 0)), ""), ""), "")</f>
        <v/>
      </c>
      <c r="BT684" s="66"/>
      <c r="BU684" s="76" t="str">
        <f>IFERROR(IF(B684&lt;&gt;"", IF(ISNUMBER(VALUE(INDEX(Paste_Here!G$2:G$850, MATCH(B684, Paste_Here!A$2:A$850, 0)))), IF(VALUE(INDEX(Paste_Here!G$2:G$850, MATCH(B684, Paste_Here!A$2:A$850, 0)))=0, "No", IF(AND(VALUE(INDEX(Paste_Here!G$2:G$850, MATCH(B684, Paste_Here!A$2:A$850, 0)))&gt;=1, VALUE(INDEX(Paste_Here!G$2:G$850, MATCH(B684, Paste_Here!A$2:A$850, 0)))&lt;=4), VALUE(INDEX(Paste_Here!G$2:G$850, MATCH(B684, Paste_Here!A$2:A$850, 0))), "")), ""), ""), "")</f>
        <v/>
      </c>
      <c r="BV684" s="66"/>
      <c r="BW684" s="76" t="str">
        <f>IFERROR(IF(B684&lt;&gt;"", IF(ISNUMBER(VALUE(INDEX(Paste_Here!H$2:H$850, MATCH(B684, Paste_Here!A$2:A$850, 0)))), IF(VALUE(INDEX(Paste_Here!H$2:H$850, MATCH(B684, Paste_Here!A$2:A$850, 0)))=0, "No", IF(AND(VALUE(INDEX(Paste_Here!H$2:H$850, MATCH(B684, Paste_Here!A$2:A$850, 0)))&gt;=1, VALUE(INDEX(Paste_Here!H$2:H$850, MATCH(B684, Paste_Here!A$2:A$850, 0)))&lt;=4), VALUE(INDEX(Paste_Here!H$2:H$850, MATCH(B684, Paste_Here!A$2:A$850, 0))), "")), ""), ""), "")</f>
        <v/>
      </c>
      <c r="BX684" s="66"/>
      <c r="BY684" s="76"/>
      <c r="BZ684" s="66"/>
      <c r="CA684" s="76"/>
      <c r="CB684" s="66"/>
      <c r="CC684" s="66"/>
      <c r="CD684" s="76" t="str">
        <f t="shared" si="85"/>
        <v/>
      </c>
      <c r="CE684" s="66"/>
      <c r="CF684" s="76" t="str">
        <f>IFERROR(IF(B684&lt;&gt;"", IF(AND(INDEX(Paste_Here!P$2:P$850, MATCH(B684, Paste_Here!A$2:A$850, 0))&lt;&gt;"", ISNUMBER(VALUE(INDEX(Paste_Here!P$2:P$850, MATCH(B684, Paste_Here!A$2:A$850, 0))))), INDEX(Paste_Here!P$2:P$850, MATCH(B684, Paste_Here!A$2:A$850, 0)), ""), ""), "")</f>
        <v/>
      </c>
      <c r="CG684" s="66"/>
      <c r="CH684" s="76" t="str">
        <f>IFERROR(IF(B684&lt;&gt;"", IF(ISNUMBER(SEARCH("highrisk", LOWER(INDEX(Paste_Here!Q$2:Q$850, MATCH(B684, Paste_Here!A$2:A$850, 0))))), "High Risk", IF(ISNUMBER(SEARCH("lowrisk", LOWER(INDEX(Paste_Here!Q$2:Q$850, MATCH(B684, Paste_Here!A$2:A$850, 0))))), "Low Risk", IF(ISNUMBER(SEARCH("somerisk", LOWER(INDEX(Paste_Here!Q$2:Q$850, MATCH(B684, Paste_Here!A$2:A$850, 0))))), "Some Risk", ""))), ""), "")</f>
        <v/>
      </c>
      <c r="CI684" s="66"/>
      <c r="CJ684" s="76" t="str">
        <f>IFERROR(IF(B684&lt;&gt;"", IF(AND(INDEX(Paste_Here!AA$2:AA$850, MATCH(B684, Paste_Here!A$2:A$850, 0))&lt;&gt;"", ISNUMBER(VALUE(INDEX(Paste_Here!AA$2:AA$850, MATCH(B684, Paste_Here!A$2:A$850, 0))))), INDEX(Paste_Here!AA$2:AA$850, MATCH(B684, Paste_Here!A$2:A$850, 0)), ""), ""), "")</f>
        <v/>
      </c>
      <c r="CK684" s="66"/>
      <c r="CL684" s="76" t="str">
        <f>IFERROR(IF(B684&lt;&gt;"", IF(LOWER(INDEX(Paste_Here!AB$2:AB$850, MATCH(B684, Paste_Here!A$2:A$850, 0)))="approaching expectations", "Approaching", IF(LOWER(INDEX(Paste_Here!AB$2:AB$850, MATCH(B684, Paste_Here!A$2:A$850, 0)))="met expectations", "Met", IF(LOWER(INDEX(Paste_Here!AB$2:AB$850, MATCH(B684, Paste_Here!A$2:A$850, 0)))="exceeded expectations", "Exceeded", IF(LOWER(INDEX(Paste_Here!AB$2:AB$850, MATCH(B684, Paste_Here!A$2:A$850, 0)))="below expectations", "Below", "")))), ""), "")</f>
        <v/>
      </c>
      <c r="CM684" s="66"/>
      <c r="CN684" s="76" t="str">
        <f>IFERROR(IF(B684&lt;&gt;"", IF(AND(INDEX(Paste_Here!AC$2:AC$850, MATCH(B684, Paste_Here!A$2:A$850, 0))&lt;&gt;"", ISNUMBER(VALUE(INDEX(Paste_Here!AC$2:AC$850, MATCH(B684, Paste_Here!A$2:A$850, 0))))), INDEX(Paste_Here!AC$2:AC$850, MATCH(B684, Paste_Here!A$2:A$850, 0)), ""), ""), "")</f>
        <v/>
      </c>
      <c r="CO684" s="66"/>
      <c r="CP684" s="76"/>
      <c r="CQ684" s="66"/>
      <c r="CR684" s="76"/>
      <c r="CS684" s="66"/>
      <c r="CT684" s="76"/>
      <c r="CU684" s="66"/>
      <c r="CV684" s="76"/>
      <c r="CW684" s="66"/>
      <c r="CX684" s="76"/>
      <c r="CY684" s="66"/>
      <c r="CZ684" s="66"/>
      <c r="DA684" s="76" t="str">
        <f t="shared" si="86"/>
        <v/>
      </c>
      <c r="DB684" s="66"/>
      <c r="DC684" s="76" t="str">
        <f>IFERROR(IF(B684&lt;&gt;"", IF(AND(INDEX(Paste_Here!V$2:V$850, MATCH(B684, Paste_Here!A$2:A$850, 0))&lt;&gt;"", ISNUMBER(VALUE(INDEX(Paste_Here!V$2:V$850, MATCH(B684, Paste_Here!A$2:A$850, 0))))), INDEX(Paste_Here!V$2:V$850, MATCH(B684, Paste_Here!A$2:A$850, 0)), ""), ""), "")</f>
        <v/>
      </c>
      <c r="DD684" s="66"/>
      <c r="DE684" s="76" t="str">
        <f>IFERROR(IF(B684&lt;&gt;"", IF(ISNUMBER(SEARCH("highrisk", LOWER(INDEX(Paste_Here!W$2:W$850, MATCH(B684, Paste_Here!A$2:A$850, 0))))), "High Risk", IF(ISNUMBER(SEARCH("lowrisk", LOWER(INDEX(Paste_Here!W$2:W$850, MATCH(B684, Paste_Here!A$2:A$850, 0))))), "Low Risk", IF(ISNUMBER(SEARCH("somerisk", LOWER(INDEX(Paste_Here!W$2:W$850, MATCH(B684, Paste_Here!A$2:A$850, 0))))), "Some Risk", ""))), ""), "")</f>
        <v/>
      </c>
      <c r="DF684" s="66"/>
      <c r="DG684" s="76" t="str">
        <f>IFERROR(IF(B684&lt;&gt;"", IF(AND(INDEX(Paste_Here!S$2:S$850, MATCH(B684, Paste_Here!A$2:A$850, 0))&lt;&gt;"", ISNUMBER(VALUE(INDEX(Paste_Here!S$2:S$850, MATCH(B684, Paste_Here!A$2:A$850, 0))))), INDEX(Paste_Here!S$2:S$850, MATCH(B684, Paste_Here!A$2:A$850, 0)), ""), ""), "")</f>
        <v/>
      </c>
      <c r="DH684" s="66"/>
      <c r="DI684" s="76" t="str">
        <f>IFERROR(IF(B684&lt;&gt;"", IF(ISNUMBER(SEARCH("highrisk", LOWER(INDEX(Paste_Here!T$2:T$850, MATCH(B684, Paste_Here!A$2:A$850, 0))))), "High Risk", IF(ISNUMBER(SEARCH("lowrisk", LOWER(INDEX(Paste_Here!T$2:T$850, MATCH(B684, Paste_Here!A$2:A$850, 0))))), "Low Risk", IF(ISNUMBER(SEARCH("somerisk", LOWER(INDEX(Paste_Here!T$2:T$850, MATCH(B684, Paste_Here!A$2:A$850, 0))))), "Some Risk", ""))), ""), "")</f>
        <v/>
      </c>
      <c r="DJ684" s="66"/>
      <c r="DK684" s="76" t="str">
        <f>IFERROR(IF(B684&lt;&gt;"", IF(AND(INDEX(Paste_Here!AD$2:AD$850, MATCH(B684, Paste_Here!A$2:A$850, 0))&lt;&gt;"", ISNUMBER(VALUE(INDEX(Paste_Here!AD$2:AD$850, MATCH(B684, Paste_Here!A$2:A$850, 0))))), INDEX(Paste_Here!AD$2:AD$850, MATCH(B684, Paste_Here!A$2:A$850, 0)), ""), ""), "")</f>
        <v/>
      </c>
      <c r="DL684" s="66"/>
      <c r="DM684" s="76" t="str">
        <f>IFERROR(IF(B684&lt;&gt;"", IF(LOWER(INDEX(Paste_Here!AE$2:AE$850, MATCH(B684, Paste_Here!A$2:A$850, 0)))="approaching expectations", "Approaching", IF(LOWER(INDEX(Paste_Here!AE$2:AE$850, MATCH(B684, Paste_Here!A$2:A$850, 0)))="met expectations", "Met", IF(LOWER(INDEX(Paste_Here!AE$2:AE$850, MATCH(B684, Paste_Here!A$2:A$850, 0)))="exceeded expectations", "Exceeded", IF(LOWER(INDEX(Paste_Here!AE$2:AE$850, MATCH(B684, Paste_Here!A$2:A$850, 0)))="below expectations", "Below", "")))), ""), "")</f>
        <v/>
      </c>
      <c r="DN684" s="66"/>
      <c r="DO684" s="76"/>
      <c r="DP684" s="66"/>
      <c r="DQ684" s="76"/>
      <c r="DR684" s="66"/>
      <c r="DS684" s="76"/>
      <c r="DT684" s="66"/>
      <c r="DU684" s="76"/>
      <c r="DV684" s="66"/>
      <c r="DW684" s="66"/>
      <c r="DX684" s="76" t="str">
        <f t="shared" si="87"/>
        <v/>
      </c>
      <c r="DY684" s="66"/>
      <c r="DZ684" s="76"/>
      <c r="EA684" s="66"/>
      <c r="EB684" s="76"/>
      <c r="EC684" s="66"/>
      <c r="ED684" s="76" t="str">
        <f>IFERROR(IF(B684&lt;&gt;"", IF(AND(INDEX(Paste_Here!AF$2:AF$850, MATCH(B684, Paste_Here!A$2:A$850, 0))&lt;&gt;"", ISNUMBER(VALUE(INDEX(Paste_Here!AF$2:AF$850, MATCH(B684, Paste_Here!A$2:A$850, 0))))), INDEX(Paste_Here!AF$2:AF$850, MATCH(B684, Paste_Here!A$2:A$850, 0)), ""), ""), "")</f>
        <v/>
      </c>
      <c r="EE684" s="66"/>
      <c r="EF684" s="76"/>
      <c r="EG684" s="66"/>
      <c r="EH684" s="76"/>
      <c r="EI684" s="66"/>
      <c r="EJ684" s="76" t="str">
        <f>IFERROR(IF(B684&lt;&gt;"", IF(AND(INDEX(Paste_Here!AG$2:AG$850, MATCH(B684, Paste_Here!A$2:A$850, 0))&lt;&gt;"", ISNUMBER(VALUE(INDEX(Paste_Here!AG$2:AG$850, MATCH(B684, Paste_Here!A$2:A$850, 0))))), INDEX(Paste_Here!AG$2:AG$850, MATCH(B684, Paste_Here!A$2:A$850, 0)), ""), ""), "")</f>
        <v/>
      </c>
      <c r="EK684" s="66"/>
      <c r="EL684" s="76"/>
      <c r="EM684" s="66"/>
      <c r="EN684" s="76"/>
      <c r="EO684" s="66"/>
      <c r="EP684" s="76"/>
      <c r="EQ684" s="66"/>
      <c r="ER684" s="76"/>
      <c r="ES684" s="66"/>
      <c r="ET684" s="66"/>
      <c r="EU684" s="76"/>
      <c r="EV684" s="66"/>
      <c r="EW684" s="76"/>
      <c r="EX684" s="66"/>
      <c r="EY684" s="76"/>
      <c r="EZ684" s="66"/>
      <c r="FA684" s="76"/>
      <c r="FB684" s="66"/>
      <c r="FC684" s="76"/>
      <c r="FD684" s="66"/>
      <c r="FE684" s="76"/>
      <c r="FF684" s="66"/>
      <c r="FG684" s="76"/>
      <c r="FH684" s="66"/>
      <c r="FI684" s="76"/>
      <c r="FJ684" s="66"/>
      <c r="FK684" s="76"/>
      <c r="FL684" s="66"/>
      <c r="FM684" s="76"/>
      <c r="FN684" s="66"/>
      <c r="FO684" s="76"/>
      <c r="FP684" s="66"/>
      <c r="FQ684" s="76"/>
      <c r="FR684" s="66"/>
      <c r="FS684" s="76"/>
      <c r="FT684" s="66"/>
      <c r="FU684" s="76"/>
      <c r="FV684" s="66"/>
      <c r="FW684" s="76"/>
      <c r="FX684" s="66"/>
      <c r="FY684" s="76"/>
      <c r="FZ684" s="66"/>
      <c r="GA684" s="76"/>
      <c r="GB684" s="66"/>
      <c r="GC684" s="76"/>
      <c r="GD684" s="66"/>
      <c r="GE684" s="76"/>
      <c r="GF684" s="66"/>
      <c r="GG684" s="76"/>
      <c r="GH684" s="66"/>
      <c r="GI684" s="76"/>
      <c r="GJ684" s="66"/>
      <c r="GK684" s="76"/>
      <c r="GL684" s="66"/>
      <c r="GM684" s="76"/>
      <c r="GN684" s="66"/>
      <c r="GO684" s="76"/>
      <c r="GP684" s="66"/>
      <c r="GQ684" s="76"/>
      <c r="GR684" s="66"/>
      <c r="GS684" s="76"/>
      <c r="GT684" s="66"/>
      <c r="GU684" s="76"/>
      <c r="GV684" s="66"/>
      <c r="GW684" s="76"/>
      <c r="GX684" s="66"/>
      <c r="GY684" s="76"/>
      <c r="GZ684" s="66"/>
      <c r="HA684" s="76"/>
      <c r="HB684" s="66"/>
      <c r="HC684" s="76"/>
      <c r="HD684" s="66"/>
      <c r="HE684" s="76"/>
      <c r="HF684" s="66"/>
      <c r="HG684" s="76"/>
      <c r="HH684" s="66"/>
      <c r="HI684" s="76"/>
      <c r="HJ684" s="66"/>
      <c r="HK684" s="76"/>
      <c r="HL684" s="66"/>
      <c r="HM684" s="76"/>
      <c r="HN684" s="66"/>
      <c r="HO684" s="76"/>
      <c r="HP684" s="66"/>
      <c r="HQ684" s="76"/>
      <c r="HR684" s="66"/>
      <c r="HS684" s="76"/>
      <c r="HT684" s="66"/>
      <c r="HU684" s="76"/>
      <c r="HV684" s="66"/>
      <c r="HW684" s="76"/>
      <c r="HX684" s="66"/>
      <c r="HY684" s="76"/>
      <c r="HZ684" s="66"/>
      <c r="IA684" s="76"/>
      <c r="IB684" s="66"/>
      <c r="IC684" s="76"/>
      <c r="ID684" s="66"/>
      <c r="IE684" s="76"/>
      <c r="IF684" s="66"/>
      <c r="IG684" s="76"/>
      <c r="IH684" s="66"/>
      <c r="II684" s="76"/>
      <c r="IJ684" s="66"/>
      <c r="IK684" s="76"/>
      <c r="IL684" s="66"/>
      <c r="IM684" s="76"/>
      <c r="IN684" s="66"/>
      <c r="IO684" s="76"/>
      <c r="IP684" s="66"/>
      <c r="IQ684" s="76"/>
      <c r="IR684" s="66"/>
      <c r="IS684" s="76"/>
      <c r="IT684" s="66"/>
      <c r="IU684" s="76"/>
      <c r="IV684" s="66"/>
      <c r="IW684" s="76"/>
      <c r="IX684" s="66"/>
      <c r="IY684" s="76"/>
      <c r="IZ684" s="66"/>
      <c r="JA684" s="76"/>
      <c r="JB684" s="66"/>
      <c r="JC684" s="76"/>
      <c r="JD684" s="66"/>
      <c r="JE684" s="76"/>
      <c r="JF684" s="66"/>
      <c r="JG684" s="76"/>
      <c r="JH684" s="66"/>
      <c r="JI684" s="76"/>
      <c r="JJ684" s="66"/>
      <c r="JK684" s="76"/>
      <c r="JL684" s="66"/>
      <c r="JM684" s="76"/>
      <c r="JN684" s="66"/>
      <c r="JO684" s="76"/>
      <c r="JP684" s="66"/>
      <c r="JQ684" s="76"/>
      <c r="JR684" s="66"/>
      <c r="JS684" s="76"/>
      <c r="JT684" s="66"/>
      <c r="JU684" s="76"/>
      <c r="JV684" s="66"/>
      <c r="JW684" s="76"/>
      <c r="JX684" s="66"/>
      <c r="JY684" s="76"/>
      <c r="JZ684" s="66"/>
      <c r="KA684" s="76"/>
      <c r="KB684" s="66"/>
      <c r="KC684" s="76"/>
      <c r="KD684" s="66"/>
      <c r="KE684" s="76"/>
      <c r="KF684" s="66"/>
      <c r="KG684" s="76"/>
      <c r="KH684" s="66"/>
      <c r="KI684" s="76"/>
      <c r="KJ684" s="66"/>
      <c r="KK684" s="76"/>
      <c r="KL684" s="66"/>
      <c r="KM684" s="76"/>
      <c r="KN684" s="66"/>
      <c r="KO684" s="76"/>
      <c r="KP684" s="66"/>
      <c r="KQ684" s="76"/>
      <c r="KR684" s="66"/>
      <c r="KS684" s="76"/>
      <c r="KT684" s="66"/>
      <c r="KU684" s="76"/>
      <c r="KV684" s="66"/>
      <c r="KW684" s="76"/>
      <c r="KX684" s="66"/>
      <c r="KY684" s="76"/>
      <c r="KZ684" s="66"/>
      <c r="LA684" s="76"/>
      <c r="LB684" s="66"/>
      <c r="LC684" s="76"/>
      <c r="LD684" s="66"/>
      <c r="LE684" s="76"/>
      <c r="LF684" s="66"/>
      <c r="LG684" s="76"/>
      <c r="LH684" s="66"/>
      <c r="LI684" s="76"/>
      <c r="LJ684" s="66"/>
      <c r="LK684" s="76"/>
      <c r="LL684" s="66"/>
      <c r="LM684" s="76"/>
      <c r="LN684" s="66"/>
      <c r="LO684" s="76"/>
      <c r="LP684" s="66"/>
      <c r="LQ684" s="76"/>
      <c r="LR684" s="66"/>
      <c r="LS684" s="76"/>
      <c r="LT684" s="66"/>
      <c r="LU684" s="76"/>
      <c r="LV684" s="66"/>
      <c r="LW684" s="76"/>
      <c r="LX684" s="66"/>
      <c r="LY684" s="76"/>
      <c r="LZ684" s="66"/>
      <c r="MA684" s="76"/>
      <c r="MB684" s="66"/>
      <c r="MC684" s="76"/>
      <c r="MD684" s="66"/>
      <c r="MG684" s="1" t="str" cm="1">
        <f t="array" ref="MG684">IFERROR(INDEX(Paste_Here!$B$2:$B$850, MATCH(0, COUNTIF(MG$4:MG683, Paste_Here!$B$2:$B$850) + IF(Paste_Here!$B$2:$B$850="", 1, 0), 0)), "")</f>
        <v/>
      </c>
      <c r="MH684" s="1" t="str">
        <f>IF(MG684&lt;&gt;"", INDEX(Paste_Here!$A$2:$A$850, MATCH(MG684, Paste_Here!$B$2:$B$850, 0)), "")</f>
        <v/>
      </c>
      <c r="MI684" s="1" t="str">
        <f t="shared" si="88"/>
        <v/>
      </c>
      <c r="MJ684" s="1" t="str" cm="1">
        <f t="array" ref="MJ684">IFERROR(INDEX($MI$5:$MI$850, MATCH(SMALL(IF($MI$5:$MI$850&lt;&gt;"", COUNTIF($MI$5:$MI$850, "&lt;"&amp;$MI$5:$MI$850)+1), ROW()-ROW($MJ$5)+1), COUNTIF($MI$5:$MI$850, "&lt;"&amp;$MI$5:$MI$850)+1, 0)), "")</f>
        <v/>
      </c>
    </row>
    <row r="685" spans="1:348">
      <c r="A685" s="66"/>
      <c r="B685" s="76" t="str">
        <f t="shared" si="81"/>
        <v/>
      </c>
      <c r="C685" s="66"/>
      <c r="D685" s="76" t="str">
        <f>IFERROR(IF(B685&lt;&gt;"", IF(AND(INDEX(Paste_Here!B$2:B$850, MATCH(B685, Paste_Here!A$2:A$850, 0))&lt;&gt;"", ISNUMBER(VALUE(INDEX(Paste_Here!B$2:B$850, MATCH(B685, Paste_Here!A$2:A$850, 0))))), INDEX(Paste_Here!B$2:B$850, MATCH(B685, Paste_Here!A$2:A$850, 0)), ""), ""), "")</f>
        <v/>
      </c>
      <c r="E685" s="66"/>
      <c r="F685" s="76" t="str">
        <f>IFERROR(IF(B685&lt;&gt;"", IF(ISTEXT(INDEX(Paste_Here!K$2:K$850, MATCH(B685, Paste_Here!A$2:A$850, 0))), INDEX(Paste_Here!K$2:K$850, MATCH(B685, Paste_Here!A$2:A$850, 0)), ""), ""), "")</f>
        <v/>
      </c>
      <c r="G685" s="66"/>
      <c r="H685" s="76" t="str">
        <f>IFERROR(IF(B685&lt;&gt;"", IF(ISTEXT(INDEX(Paste_Here!C$2:C$850, MATCH(B685, Paste_Here!A$2:A$850, 0))), INDEX(Paste_Here!C$2:C$850, MATCH(B685, Paste_Here!A$2:A$850, 0)), ""), ""), "")</f>
        <v/>
      </c>
      <c r="I685" s="66"/>
      <c r="J685" s="76" t="str">
        <f>IFERROR(IF(B685&lt;&gt;"", IF(ISNUMBER(SEARCH("s", LOWER(INDEX(Paste_Here!M$2:M$850, MATCH(B685, Paste_Here!A$2:A$850, 0))))), "Yes", IF(INDEX(Paste_Here!M$2:M$850, MATCH(B685, Paste_Here!A$2:A$850, 0))&lt;&gt;"", "No", "")), ""), "")</f>
        <v/>
      </c>
      <c r="K685" s="66"/>
      <c r="L685" s="76" t="str">
        <f>IFERROR(IF(B685&lt;&gt;"", IF(ISNUMBER(SEARCH("yes", LOWER(INDEX(Paste_Here!E$2:E$850, MATCH(B685, Paste_Here!A$2:A$850, 0))))), "Yes", IF(ISNUMBER(SEARCH("no", LOWER(INDEX(Paste_Here!E$2:E$850, MATCH(B685, Paste_Here!A$2:A$850, 0))))), "No", "")), ""), "")</f>
        <v/>
      </c>
      <c r="M685" s="66"/>
      <c r="N685" s="76" t="str">
        <f>IFERROR(IF(B685&lt;&gt;"", IF(ISNUMBER(SEARCH("yes", LOWER(INDEX(Paste_Here!F$2:F$850, MATCH(B685, Paste_Here!A$2:A$850, 0))))), "Yes", IF(ISNUMBER(SEARCH("no", LOWER(INDEX(Paste_Here!F$2:F$850, MATCH(B685, Paste_Here!A$2:A$850, 0))))), "No", "")), ""), "")</f>
        <v/>
      </c>
      <c r="O685" s="66"/>
      <c r="P685" s="76" t="str">
        <f>IFERROR(IF(B685&lt;&gt;"", IF(ISNUMBER(SEARCH("yes", LOWER(INDEX(Paste_Here!L$2:L$850, MATCH(B685, Paste_Here!A$2:A$850, 0))))), "Yes", IF(ISNUMBER(SEARCH("no", LOWER(INDEX(Paste_Here!L$2:L$850, MATCH(B685, Paste_Here!A$2:A$850, 0))))), "No", "")), ""), "")</f>
        <v/>
      </c>
      <c r="Q685" s="66"/>
      <c r="R685" s="76" t="str">
        <f>IFERROR(IF(B685&lt;&gt;"", IF(ISNUMBER(SEARCH("transitional 2", LOWER(INDEX(Paste_Here!D$2:D$850, MATCH(B685, Paste_Here!A$2:A$850, 0))))), "T2", IF(ISNUMBER(SEARCH("transitional 1", LOWER(INDEX(Paste_Here!D$2:D$850, MATCH(B685, Paste_Here!A$2:A$850, 0))))), "T1", IF(ISNUMBER(SEARCH("waived ell services", LOWER(INDEX(Paste_Here!D$2:D$850, MATCH(B685, Paste_Here!A$2:A$850, 0))))), "W", IF(ISNUMBER(SEARCH("english language learner", LOWER(INDEX(Paste_Here!D$2:D$850, MATCH(B685, Paste_Here!A$2:A$850, 0))))), "L", "")))), ""), "")</f>
        <v/>
      </c>
      <c r="S685" s="66"/>
      <c r="T685" s="76" t="str">
        <f>IFERROR(IF(B685&lt;&gt;"", IF(ISNUMBER(SEARCH("yes", LOWER(INDEX(Paste_Here!I$2:I$850, MATCH(B685, Paste_Here!A$2:A$850, 0))))), "Yes", IF(ISNUMBER(SEARCH("no", LOWER(INDEX(Paste_Here!I$2:I$850, MATCH(B685, Paste_Here!A$2:A$850, 0))))), "No", "")), ""), "")</f>
        <v/>
      </c>
      <c r="U685" s="66"/>
      <c r="V685" s="76" t="str">
        <f>IFERROR(IF(B685&lt;&gt;"", IF(ISTEXT(INDEX(Paste_Here!J$2:J$850, MATCH(B685, Paste_Here!A$2:A$850, 0))), VALUE(INDEX(Paste_Here!J$2:J$850, MATCH(B685, Paste_Here!A$2:A$850, 0))), ""), ""), "")</f>
        <v/>
      </c>
      <c r="W685" s="66"/>
      <c r="X685" s="66"/>
      <c r="Y685" s="76" t="str">
        <f t="shared" si="82"/>
        <v/>
      </c>
      <c r="Z685" s="66"/>
      <c r="AA685" s="76" t="str">
        <f>IFERROR(IF(B685&lt;&gt;"", IF(AND(INDEX(Paste_Here!AI$2:AI$850, MATCH(B685, Paste_Here!A$2:A$850, 0))&lt;&gt;"", ISNUMBER(VALUE(INDEX(Paste_Here!AI$2:AI$850, MATCH(B685, Paste_Here!A$2:A$850, 0))))), INDEX(Paste_Here!AI$2:AI$850, MATCH(B685, Paste_Here!A$2:A$850, 0)), ""), ""), "")</f>
        <v/>
      </c>
      <c r="AB685" s="66"/>
      <c r="AC685" s="76" t="str">
        <f>IFERROR(IF(B685&lt;&gt;"", IF(AND(INDEX(Paste_Here!AJ$2:AJ$850, MATCH(B685, Paste_Here!A$2:A$850, 0))&lt;&gt;"", ISNUMBER(VALUE(INDEX(Paste_Here!AJ$2:AJ$850, MATCH(B685, Paste_Here!A$2:A$850, 0))))), INDEX(Paste_Here!AJ$2:AJ$850, MATCH(B685, Paste_Here!A$2:A$850, 0)), ""), ""), "")</f>
        <v/>
      </c>
      <c r="AD685" s="66"/>
      <c r="AE685" s="76" t="str">
        <f>IFERROR(IF(B685&lt;&gt;"", IF(AND(INDEX(Paste_Here!AK$2:AK$850, MATCH(B685, Paste_Here!A$2:A$850, 0))&lt;&gt;"", ISNUMBER(VALUE(INDEX(Paste_Here!AK$2:AK$850, MATCH(B685, Paste_Here!A$2:A$850, 0))))), INDEX(Paste_Here!AK$2:AK$850, MATCH(B685, Paste_Here!A$2:A$850, 0)), ""), ""), "")</f>
        <v/>
      </c>
      <c r="AF685" s="66"/>
      <c r="AG685" s="76" t="str">
        <f>IFERROR(IF(B685&lt;&gt;"", IF(AND(INDEX(Paste_Here!AL$2:AL$850, MATCH(B685, Paste_Here!A$2:A$850, 0))&lt;&gt;"", ISNUMBER(VALUE(INDEX(Paste_Here!AL$2:AL$850, MATCH(B685, Paste_Here!A$2:A$850, 0))))), INDEX(Paste_Here!AL$2:AL$850, MATCH(B685, Paste_Here!A$2:A$850, 0)), ""), ""), "")</f>
        <v/>
      </c>
      <c r="AH685" s="66"/>
      <c r="AI685" s="76" t="str">
        <f>IFERROR(IF(B685&lt;&gt;"", IF(AND(INDEX(Paste_Here!AH$2:AH$850, MATCH(B685, Paste_Here!A$2:A$850, 0))&lt;&gt;"", ISNUMBER(VALUE(INDEX(Paste_Here!AH$2:AH$850, MATCH(B685, Paste_Here!A$2:A$850, 0))))), IF(VALUE(INDEX(Paste_Here!AH$2:AH$850, MATCH(B685, Paste_Here!A$2:A$850, 0)))=0, "", INDEX(Paste_Here!AH$2:AH$850, MATCH(B685, Paste_Here!A$2:A$850, 0))), ""), ""), "")</f>
        <v/>
      </c>
      <c r="AJ685" s="66"/>
      <c r="AK685" s="76" t="str">
        <f>IFERROR(IF(B685&lt;&gt;"", IF(AND(INDEX(Paste_Here!N$2:N$850, MATCH(B685, Paste_Here!A$2:A$850, 0))&lt;&gt;"", ISNUMBER(VALUE(INDEX(Paste_Here!N$2:N$850, MATCH(B685, Paste_Here!A$2:A$850, 0))))), INDEX(Paste_Here!N$2:N$850, MATCH(B685, Paste_Here!A$2:A$850, 0)), ""), ""), "")</f>
        <v/>
      </c>
      <c r="AL685" s="66"/>
      <c r="AM685" s="76" t="str">
        <f>IFERROR(IF(B685&lt;&gt;"", IF(AND(INDEX(Paste_Here!O$2:O$850, MATCH(B685, Paste_Here!A$2:A$850, 0))&lt;&gt;"", ISNUMBER(VALUE(INDEX(Paste_Here!O$2:O$850, MATCH(B685, Paste_Here!A$2:A$850, 0))))), INDEX(Paste_Here!O$2:O$850, MATCH(B685, Paste_Here!A$2:A$850, 0)), ""), ""), "")</f>
        <v/>
      </c>
      <c r="AN685" s="66"/>
      <c r="AO685" s="76"/>
      <c r="AP685" s="66"/>
      <c r="AQ685" s="76"/>
      <c r="AR685" s="66"/>
      <c r="AS685" s="76"/>
      <c r="AT685" s="66"/>
      <c r="AU685" s="66"/>
      <c r="AV685" s="76" t="str">
        <f t="shared" si="83"/>
        <v/>
      </c>
      <c r="AW685" s="66"/>
      <c r="AX685" s="76" t="str">
        <f>IFERROR(IF(B685&lt;&gt;"", IF(ISNUMBER(SEARCH("Revealed-Potential (Primary Focus)", LOWER(INDEX(Paste_Here!Z$2:Z$850, MATCH(B685, Paste_Here!A$2:A$850, 0))))), "Rev-Potential: Prim", IF(ISNUMBER(SEARCH("Revealed-Potential (Secondary Focus)", LOWER(INDEX(Paste_Here!Z$2:Z$850, MATCH(B685, Paste_Here!A$2:A$850, 0))))), "Rev-Potential: Sec", IF(ISNUMBER(SEARCH("Monitoring", LOWER(INDEX(Paste_Here!Z$2:Z$850, MATCH(B685, Paste_Here!A$2:A$850, 0))))), "Monitoring", IF(ISNUMBER(SEARCH("At-Promise (Secondary Focus)", LOWER(INDEX(Paste_Here!Z$2:Z$850, MATCH(B685, Paste_Here!A$2:A$850, 0))))), "At-Promise: Sec", IF(ISNUMBER(SEARCH("At-Promise (Primary Focus)", LOWER(INDEX(Paste_Here!Z$2:Z$850, MATCH(B685, Paste_Here!A$2:A$850, 0))))), "At-Promise: Prim", ""))))), ""), "")</f>
        <v/>
      </c>
      <c r="AY685" s="66"/>
      <c r="AZ685" s="76"/>
      <c r="BA685" s="66"/>
      <c r="BB685" s="76"/>
      <c r="BC685" s="66"/>
      <c r="BD685" s="76"/>
      <c r="BE685" s="66"/>
      <c r="BF685" s="76"/>
      <c r="BG685" s="66"/>
      <c r="BH685" s="76"/>
      <c r="BI685" s="66"/>
      <c r="BJ685" s="66"/>
      <c r="BK685" s="76" t="str">
        <f t="shared" si="84"/>
        <v/>
      </c>
      <c r="BL685" s="66"/>
      <c r="BM685" s="76" t="str">
        <f>IFERROR(IF(B685&lt;&gt;"", IF(AND(ISNUMBER(VALUE(SUBSTITUTE(SUBSTITUTE(Paste_Here!R685, "br", "-"), "L", ""))), VALUE(SUBSTITUTE(SUBSTITUTE(Paste_Here!R685, "br", "-"), "L", "")) &gt;= 1095), "Yes", IF(AND(ISNUMBER(VALUE(SUBSTITUTE(SUBSTITUTE(Paste_Here!R685, "br", "-"), "L", ""))), VALUE(SUBSTITUTE(SUBSTITUTE(Paste_Here!R685, "br", "-"), "L", "")) &lt;= 1094), "No", "")), ""), "")</f>
        <v/>
      </c>
      <c r="BN685" s="66"/>
      <c r="BO685" s="76" t="str">
        <f>IFERROR(IF(B685&lt;&gt;"", IF(COUNTIF(INDEX(Paste_Here!Y$2:AB$850, MATCH(B685, Paste_Here!A$2:A$850, 0), 0), "yes") &gt; 0, "Yes", IF(COUNTIF(INDEX(Paste_Here!Y$2:AB$850, MATCH(B685, Paste_Here!A$2:A$850, 0), 0), "no") &gt; 0, "No", "")), ""), "")</f>
        <v/>
      </c>
      <c r="BP685" s="66"/>
      <c r="BQ685" s="76" t="str">
        <f>IFERROR(IF(B685&lt;&gt;"", IF(AND(ISNUMBER(VALUE(SUBSTITUTE(SUBSTITUTE(Paste_Here!U685, "em", "-"), "q", ""))), VALUE(SUBSTITUTE(SUBSTITUTE(Paste_Here!U685, "em", "-"), "q", "")) &gt;= 910), "Yes", IF(AND(ISNUMBER(VALUE(SUBSTITUTE(SUBSTITUTE(Paste_Here!U685, "em", "-"), "q", ""))), VALUE(SUBSTITUTE(SUBSTITUTE(Paste_Here!U685, "em", "-"), "q", "")) &lt;= 909), "No", "")), ""), "")</f>
        <v/>
      </c>
      <c r="BR685" s="66"/>
      <c r="BS685" s="76" t="str">
        <f>IFERROR(IF(B685&lt;&gt;"", IF(AND(INDEX(Paste_Here!X$2:X$850, MATCH(B685, Paste_Here!A$2:A$850, 0))&lt;&gt;"", ISNUMBER(VALUE(INDEX(Paste_Here!X$2:X$850, MATCH(B685, Paste_Here!A$2:A$850, 0))))), INDEX(Paste_Here!X$2:X$850, MATCH(B685, Paste_Here!A$2:A$850, 0)), ""), ""), "")</f>
        <v/>
      </c>
      <c r="BT685" s="66"/>
      <c r="BU685" s="76" t="str">
        <f>IFERROR(IF(B685&lt;&gt;"", IF(ISNUMBER(VALUE(INDEX(Paste_Here!G$2:G$850, MATCH(B685, Paste_Here!A$2:A$850, 0)))), IF(VALUE(INDEX(Paste_Here!G$2:G$850, MATCH(B685, Paste_Here!A$2:A$850, 0)))=0, "No", IF(AND(VALUE(INDEX(Paste_Here!G$2:G$850, MATCH(B685, Paste_Here!A$2:A$850, 0)))&gt;=1, VALUE(INDEX(Paste_Here!G$2:G$850, MATCH(B685, Paste_Here!A$2:A$850, 0)))&lt;=4), VALUE(INDEX(Paste_Here!G$2:G$850, MATCH(B685, Paste_Here!A$2:A$850, 0))), "")), ""), ""), "")</f>
        <v/>
      </c>
      <c r="BV685" s="66"/>
      <c r="BW685" s="76" t="str">
        <f>IFERROR(IF(B685&lt;&gt;"", IF(ISNUMBER(VALUE(INDEX(Paste_Here!H$2:H$850, MATCH(B685, Paste_Here!A$2:A$850, 0)))), IF(VALUE(INDEX(Paste_Here!H$2:H$850, MATCH(B685, Paste_Here!A$2:A$850, 0)))=0, "No", IF(AND(VALUE(INDEX(Paste_Here!H$2:H$850, MATCH(B685, Paste_Here!A$2:A$850, 0)))&gt;=1, VALUE(INDEX(Paste_Here!H$2:H$850, MATCH(B685, Paste_Here!A$2:A$850, 0)))&lt;=4), VALUE(INDEX(Paste_Here!H$2:H$850, MATCH(B685, Paste_Here!A$2:A$850, 0))), "")), ""), ""), "")</f>
        <v/>
      </c>
      <c r="BX685" s="66"/>
      <c r="BY685" s="76"/>
      <c r="BZ685" s="66"/>
      <c r="CA685" s="76"/>
      <c r="CB685" s="66"/>
      <c r="CC685" s="66"/>
      <c r="CD685" s="76" t="str">
        <f t="shared" si="85"/>
        <v/>
      </c>
      <c r="CE685" s="66"/>
      <c r="CF685" s="76" t="str">
        <f>IFERROR(IF(B685&lt;&gt;"", IF(AND(INDEX(Paste_Here!P$2:P$850, MATCH(B685, Paste_Here!A$2:A$850, 0))&lt;&gt;"", ISNUMBER(VALUE(INDEX(Paste_Here!P$2:P$850, MATCH(B685, Paste_Here!A$2:A$850, 0))))), INDEX(Paste_Here!P$2:P$850, MATCH(B685, Paste_Here!A$2:A$850, 0)), ""), ""), "")</f>
        <v/>
      </c>
      <c r="CG685" s="66"/>
      <c r="CH685" s="76" t="str">
        <f>IFERROR(IF(B685&lt;&gt;"", IF(ISNUMBER(SEARCH("highrisk", LOWER(INDEX(Paste_Here!Q$2:Q$850, MATCH(B685, Paste_Here!A$2:A$850, 0))))), "High Risk", IF(ISNUMBER(SEARCH("lowrisk", LOWER(INDEX(Paste_Here!Q$2:Q$850, MATCH(B685, Paste_Here!A$2:A$850, 0))))), "Low Risk", IF(ISNUMBER(SEARCH("somerisk", LOWER(INDEX(Paste_Here!Q$2:Q$850, MATCH(B685, Paste_Here!A$2:A$850, 0))))), "Some Risk", ""))), ""), "")</f>
        <v/>
      </c>
      <c r="CI685" s="66"/>
      <c r="CJ685" s="76" t="str">
        <f>IFERROR(IF(B685&lt;&gt;"", IF(AND(INDEX(Paste_Here!AA$2:AA$850, MATCH(B685, Paste_Here!A$2:A$850, 0))&lt;&gt;"", ISNUMBER(VALUE(INDEX(Paste_Here!AA$2:AA$850, MATCH(B685, Paste_Here!A$2:A$850, 0))))), INDEX(Paste_Here!AA$2:AA$850, MATCH(B685, Paste_Here!A$2:A$850, 0)), ""), ""), "")</f>
        <v/>
      </c>
      <c r="CK685" s="66"/>
      <c r="CL685" s="76" t="str">
        <f>IFERROR(IF(B685&lt;&gt;"", IF(LOWER(INDEX(Paste_Here!AB$2:AB$850, MATCH(B685, Paste_Here!A$2:A$850, 0)))="approaching expectations", "Approaching", IF(LOWER(INDEX(Paste_Here!AB$2:AB$850, MATCH(B685, Paste_Here!A$2:A$850, 0)))="met expectations", "Met", IF(LOWER(INDEX(Paste_Here!AB$2:AB$850, MATCH(B685, Paste_Here!A$2:A$850, 0)))="exceeded expectations", "Exceeded", IF(LOWER(INDEX(Paste_Here!AB$2:AB$850, MATCH(B685, Paste_Here!A$2:A$850, 0)))="below expectations", "Below", "")))), ""), "")</f>
        <v/>
      </c>
      <c r="CM685" s="66"/>
      <c r="CN685" s="76" t="str">
        <f>IFERROR(IF(B685&lt;&gt;"", IF(AND(INDEX(Paste_Here!AC$2:AC$850, MATCH(B685, Paste_Here!A$2:A$850, 0))&lt;&gt;"", ISNUMBER(VALUE(INDEX(Paste_Here!AC$2:AC$850, MATCH(B685, Paste_Here!A$2:A$850, 0))))), INDEX(Paste_Here!AC$2:AC$850, MATCH(B685, Paste_Here!A$2:A$850, 0)), ""), ""), "")</f>
        <v/>
      </c>
      <c r="CO685" s="66"/>
      <c r="CP685" s="76"/>
      <c r="CQ685" s="66"/>
      <c r="CR685" s="76"/>
      <c r="CS685" s="66"/>
      <c r="CT685" s="76"/>
      <c r="CU685" s="66"/>
      <c r="CV685" s="76"/>
      <c r="CW685" s="66"/>
      <c r="CX685" s="76"/>
      <c r="CY685" s="66"/>
      <c r="CZ685" s="66"/>
      <c r="DA685" s="76" t="str">
        <f t="shared" si="86"/>
        <v/>
      </c>
      <c r="DB685" s="66"/>
      <c r="DC685" s="76" t="str">
        <f>IFERROR(IF(B685&lt;&gt;"", IF(AND(INDEX(Paste_Here!V$2:V$850, MATCH(B685, Paste_Here!A$2:A$850, 0))&lt;&gt;"", ISNUMBER(VALUE(INDEX(Paste_Here!V$2:V$850, MATCH(B685, Paste_Here!A$2:A$850, 0))))), INDEX(Paste_Here!V$2:V$850, MATCH(B685, Paste_Here!A$2:A$850, 0)), ""), ""), "")</f>
        <v/>
      </c>
      <c r="DD685" s="66"/>
      <c r="DE685" s="76" t="str">
        <f>IFERROR(IF(B685&lt;&gt;"", IF(ISNUMBER(SEARCH("highrisk", LOWER(INDEX(Paste_Here!W$2:W$850, MATCH(B685, Paste_Here!A$2:A$850, 0))))), "High Risk", IF(ISNUMBER(SEARCH("lowrisk", LOWER(INDEX(Paste_Here!W$2:W$850, MATCH(B685, Paste_Here!A$2:A$850, 0))))), "Low Risk", IF(ISNUMBER(SEARCH("somerisk", LOWER(INDEX(Paste_Here!W$2:W$850, MATCH(B685, Paste_Here!A$2:A$850, 0))))), "Some Risk", ""))), ""), "")</f>
        <v/>
      </c>
      <c r="DF685" s="66"/>
      <c r="DG685" s="76" t="str">
        <f>IFERROR(IF(B685&lt;&gt;"", IF(AND(INDEX(Paste_Here!S$2:S$850, MATCH(B685, Paste_Here!A$2:A$850, 0))&lt;&gt;"", ISNUMBER(VALUE(INDEX(Paste_Here!S$2:S$850, MATCH(B685, Paste_Here!A$2:A$850, 0))))), INDEX(Paste_Here!S$2:S$850, MATCH(B685, Paste_Here!A$2:A$850, 0)), ""), ""), "")</f>
        <v/>
      </c>
      <c r="DH685" s="66"/>
      <c r="DI685" s="76" t="str">
        <f>IFERROR(IF(B685&lt;&gt;"", IF(ISNUMBER(SEARCH("highrisk", LOWER(INDEX(Paste_Here!T$2:T$850, MATCH(B685, Paste_Here!A$2:A$850, 0))))), "High Risk", IF(ISNUMBER(SEARCH("lowrisk", LOWER(INDEX(Paste_Here!T$2:T$850, MATCH(B685, Paste_Here!A$2:A$850, 0))))), "Low Risk", IF(ISNUMBER(SEARCH("somerisk", LOWER(INDEX(Paste_Here!T$2:T$850, MATCH(B685, Paste_Here!A$2:A$850, 0))))), "Some Risk", ""))), ""), "")</f>
        <v/>
      </c>
      <c r="DJ685" s="66"/>
      <c r="DK685" s="76" t="str">
        <f>IFERROR(IF(B685&lt;&gt;"", IF(AND(INDEX(Paste_Here!AD$2:AD$850, MATCH(B685, Paste_Here!A$2:A$850, 0))&lt;&gt;"", ISNUMBER(VALUE(INDEX(Paste_Here!AD$2:AD$850, MATCH(B685, Paste_Here!A$2:A$850, 0))))), INDEX(Paste_Here!AD$2:AD$850, MATCH(B685, Paste_Here!A$2:A$850, 0)), ""), ""), "")</f>
        <v/>
      </c>
      <c r="DL685" s="66"/>
      <c r="DM685" s="76" t="str">
        <f>IFERROR(IF(B685&lt;&gt;"", IF(LOWER(INDEX(Paste_Here!AE$2:AE$850, MATCH(B685, Paste_Here!A$2:A$850, 0)))="approaching expectations", "Approaching", IF(LOWER(INDEX(Paste_Here!AE$2:AE$850, MATCH(B685, Paste_Here!A$2:A$850, 0)))="met expectations", "Met", IF(LOWER(INDEX(Paste_Here!AE$2:AE$850, MATCH(B685, Paste_Here!A$2:A$850, 0)))="exceeded expectations", "Exceeded", IF(LOWER(INDEX(Paste_Here!AE$2:AE$850, MATCH(B685, Paste_Here!A$2:A$850, 0)))="below expectations", "Below", "")))), ""), "")</f>
        <v/>
      </c>
      <c r="DN685" s="66"/>
      <c r="DO685" s="76"/>
      <c r="DP685" s="66"/>
      <c r="DQ685" s="76"/>
      <c r="DR685" s="66"/>
      <c r="DS685" s="76"/>
      <c r="DT685" s="66"/>
      <c r="DU685" s="76"/>
      <c r="DV685" s="66"/>
      <c r="DW685" s="66"/>
      <c r="DX685" s="76" t="str">
        <f t="shared" si="87"/>
        <v/>
      </c>
      <c r="DY685" s="66"/>
      <c r="DZ685" s="76"/>
      <c r="EA685" s="66"/>
      <c r="EB685" s="76"/>
      <c r="EC685" s="66"/>
      <c r="ED685" s="76" t="str">
        <f>IFERROR(IF(B685&lt;&gt;"", IF(AND(INDEX(Paste_Here!AF$2:AF$850, MATCH(B685, Paste_Here!A$2:A$850, 0))&lt;&gt;"", ISNUMBER(VALUE(INDEX(Paste_Here!AF$2:AF$850, MATCH(B685, Paste_Here!A$2:A$850, 0))))), INDEX(Paste_Here!AF$2:AF$850, MATCH(B685, Paste_Here!A$2:A$850, 0)), ""), ""), "")</f>
        <v/>
      </c>
      <c r="EE685" s="66"/>
      <c r="EF685" s="76"/>
      <c r="EG685" s="66"/>
      <c r="EH685" s="76"/>
      <c r="EI685" s="66"/>
      <c r="EJ685" s="76" t="str">
        <f>IFERROR(IF(B685&lt;&gt;"", IF(AND(INDEX(Paste_Here!AG$2:AG$850, MATCH(B685, Paste_Here!A$2:A$850, 0))&lt;&gt;"", ISNUMBER(VALUE(INDEX(Paste_Here!AG$2:AG$850, MATCH(B685, Paste_Here!A$2:A$850, 0))))), INDEX(Paste_Here!AG$2:AG$850, MATCH(B685, Paste_Here!A$2:A$850, 0)), ""), ""), "")</f>
        <v/>
      </c>
      <c r="EK685" s="66"/>
      <c r="EL685" s="76"/>
      <c r="EM685" s="66"/>
      <c r="EN685" s="76"/>
      <c r="EO685" s="66"/>
      <c r="EP685" s="76"/>
      <c r="EQ685" s="66"/>
      <c r="ER685" s="76"/>
      <c r="ES685" s="66"/>
      <c r="ET685" s="66"/>
      <c r="EU685" s="76"/>
      <c r="EV685" s="66"/>
      <c r="EW685" s="76"/>
      <c r="EX685" s="66"/>
      <c r="EY685" s="76"/>
      <c r="EZ685" s="66"/>
      <c r="FA685" s="76"/>
      <c r="FB685" s="66"/>
      <c r="FC685" s="76"/>
      <c r="FD685" s="66"/>
      <c r="FE685" s="76"/>
      <c r="FF685" s="66"/>
      <c r="FG685" s="76"/>
      <c r="FH685" s="66"/>
      <c r="FI685" s="76"/>
      <c r="FJ685" s="66"/>
      <c r="FK685" s="76"/>
      <c r="FL685" s="66"/>
      <c r="FM685" s="76"/>
      <c r="FN685" s="66"/>
      <c r="FO685" s="76"/>
      <c r="FP685" s="66"/>
      <c r="FQ685" s="76"/>
      <c r="FR685" s="66"/>
      <c r="FS685" s="76"/>
      <c r="FT685" s="66"/>
      <c r="FU685" s="76"/>
      <c r="FV685" s="66"/>
      <c r="FW685" s="76"/>
      <c r="FX685" s="66"/>
      <c r="FY685" s="76"/>
      <c r="FZ685" s="66"/>
      <c r="GA685" s="76"/>
      <c r="GB685" s="66"/>
      <c r="GC685" s="76"/>
      <c r="GD685" s="66"/>
      <c r="GE685" s="76"/>
      <c r="GF685" s="66"/>
      <c r="GG685" s="76"/>
      <c r="GH685" s="66"/>
      <c r="GI685" s="76"/>
      <c r="GJ685" s="66"/>
      <c r="GK685" s="76"/>
      <c r="GL685" s="66"/>
      <c r="GM685" s="76"/>
      <c r="GN685" s="66"/>
      <c r="GO685" s="76"/>
      <c r="GP685" s="66"/>
      <c r="GQ685" s="76"/>
      <c r="GR685" s="66"/>
      <c r="GS685" s="76"/>
      <c r="GT685" s="66"/>
      <c r="GU685" s="76"/>
      <c r="GV685" s="66"/>
      <c r="GW685" s="76"/>
      <c r="GX685" s="66"/>
      <c r="GY685" s="76"/>
      <c r="GZ685" s="66"/>
      <c r="HA685" s="76"/>
      <c r="HB685" s="66"/>
      <c r="HC685" s="76"/>
      <c r="HD685" s="66"/>
      <c r="HE685" s="76"/>
      <c r="HF685" s="66"/>
      <c r="HG685" s="76"/>
      <c r="HH685" s="66"/>
      <c r="HI685" s="76"/>
      <c r="HJ685" s="66"/>
      <c r="HK685" s="76"/>
      <c r="HL685" s="66"/>
      <c r="HM685" s="76"/>
      <c r="HN685" s="66"/>
      <c r="HO685" s="76"/>
      <c r="HP685" s="66"/>
      <c r="HQ685" s="76"/>
      <c r="HR685" s="66"/>
      <c r="HS685" s="76"/>
      <c r="HT685" s="66"/>
      <c r="HU685" s="76"/>
      <c r="HV685" s="66"/>
      <c r="HW685" s="76"/>
      <c r="HX685" s="66"/>
      <c r="HY685" s="76"/>
      <c r="HZ685" s="66"/>
      <c r="IA685" s="76"/>
      <c r="IB685" s="66"/>
      <c r="IC685" s="76"/>
      <c r="ID685" s="66"/>
      <c r="IE685" s="76"/>
      <c r="IF685" s="66"/>
      <c r="IG685" s="76"/>
      <c r="IH685" s="66"/>
      <c r="II685" s="76"/>
      <c r="IJ685" s="66"/>
      <c r="IK685" s="76"/>
      <c r="IL685" s="66"/>
      <c r="IM685" s="76"/>
      <c r="IN685" s="66"/>
      <c r="IO685" s="76"/>
      <c r="IP685" s="66"/>
      <c r="IQ685" s="76"/>
      <c r="IR685" s="66"/>
      <c r="IS685" s="76"/>
      <c r="IT685" s="66"/>
      <c r="IU685" s="76"/>
      <c r="IV685" s="66"/>
      <c r="IW685" s="76"/>
      <c r="IX685" s="66"/>
      <c r="IY685" s="76"/>
      <c r="IZ685" s="66"/>
      <c r="JA685" s="76"/>
      <c r="JB685" s="66"/>
      <c r="JC685" s="76"/>
      <c r="JD685" s="66"/>
      <c r="JE685" s="76"/>
      <c r="JF685" s="66"/>
      <c r="JG685" s="76"/>
      <c r="JH685" s="66"/>
      <c r="JI685" s="76"/>
      <c r="JJ685" s="66"/>
      <c r="JK685" s="76"/>
      <c r="JL685" s="66"/>
      <c r="JM685" s="76"/>
      <c r="JN685" s="66"/>
      <c r="JO685" s="76"/>
      <c r="JP685" s="66"/>
      <c r="JQ685" s="76"/>
      <c r="JR685" s="66"/>
      <c r="JS685" s="76"/>
      <c r="JT685" s="66"/>
      <c r="JU685" s="76"/>
      <c r="JV685" s="66"/>
      <c r="JW685" s="76"/>
      <c r="JX685" s="66"/>
      <c r="JY685" s="76"/>
      <c r="JZ685" s="66"/>
      <c r="KA685" s="76"/>
      <c r="KB685" s="66"/>
      <c r="KC685" s="76"/>
      <c r="KD685" s="66"/>
      <c r="KE685" s="76"/>
      <c r="KF685" s="66"/>
      <c r="KG685" s="76"/>
      <c r="KH685" s="66"/>
      <c r="KI685" s="76"/>
      <c r="KJ685" s="66"/>
      <c r="KK685" s="76"/>
      <c r="KL685" s="66"/>
      <c r="KM685" s="76"/>
      <c r="KN685" s="66"/>
      <c r="KO685" s="76"/>
      <c r="KP685" s="66"/>
      <c r="KQ685" s="76"/>
      <c r="KR685" s="66"/>
      <c r="KS685" s="76"/>
      <c r="KT685" s="66"/>
      <c r="KU685" s="76"/>
      <c r="KV685" s="66"/>
      <c r="KW685" s="76"/>
      <c r="KX685" s="66"/>
      <c r="KY685" s="76"/>
      <c r="KZ685" s="66"/>
      <c r="LA685" s="76"/>
      <c r="LB685" s="66"/>
      <c r="LC685" s="76"/>
      <c r="LD685" s="66"/>
      <c r="LE685" s="76"/>
      <c r="LF685" s="66"/>
      <c r="LG685" s="76"/>
      <c r="LH685" s="66"/>
      <c r="LI685" s="76"/>
      <c r="LJ685" s="66"/>
      <c r="LK685" s="76"/>
      <c r="LL685" s="66"/>
      <c r="LM685" s="76"/>
      <c r="LN685" s="66"/>
      <c r="LO685" s="76"/>
      <c r="LP685" s="66"/>
      <c r="LQ685" s="76"/>
      <c r="LR685" s="66"/>
      <c r="LS685" s="76"/>
      <c r="LT685" s="66"/>
      <c r="LU685" s="76"/>
      <c r="LV685" s="66"/>
      <c r="LW685" s="76"/>
      <c r="LX685" s="66"/>
      <c r="LY685" s="76"/>
      <c r="LZ685" s="66"/>
      <c r="MA685" s="76"/>
      <c r="MB685" s="66"/>
      <c r="MC685" s="76"/>
      <c r="MD685" s="66"/>
      <c r="MG685" s="1" t="str" cm="1">
        <f t="array" ref="MG685">IFERROR(INDEX(Paste_Here!$B$2:$B$850, MATCH(0, COUNTIF(MG$4:MG684, Paste_Here!$B$2:$B$850) + IF(Paste_Here!$B$2:$B$850="", 1, 0), 0)), "")</f>
        <v/>
      </c>
      <c r="MH685" s="1" t="str">
        <f>IF(MG685&lt;&gt;"", INDEX(Paste_Here!$A$2:$A$850, MATCH(MG685, Paste_Here!$B$2:$B$850, 0)), "")</f>
        <v/>
      </c>
      <c r="MI685" s="1" t="str">
        <f t="shared" si="88"/>
        <v/>
      </c>
      <c r="MJ685" s="1" t="str" cm="1">
        <f t="array" ref="MJ685">IFERROR(INDEX($MI$5:$MI$850, MATCH(SMALL(IF($MI$5:$MI$850&lt;&gt;"", COUNTIF($MI$5:$MI$850, "&lt;"&amp;$MI$5:$MI$850)+1), ROW()-ROW($MJ$5)+1), COUNTIF($MI$5:$MI$850, "&lt;"&amp;$MI$5:$MI$850)+1, 0)), "")</f>
        <v/>
      </c>
    </row>
    <row r="686" spans="1:348">
      <c r="A686" s="66"/>
      <c r="B686" s="76" t="str">
        <f t="shared" si="81"/>
        <v/>
      </c>
      <c r="C686" s="66"/>
      <c r="D686" s="76" t="str">
        <f>IFERROR(IF(B686&lt;&gt;"", IF(AND(INDEX(Paste_Here!B$2:B$850, MATCH(B686, Paste_Here!A$2:A$850, 0))&lt;&gt;"", ISNUMBER(VALUE(INDEX(Paste_Here!B$2:B$850, MATCH(B686, Paste_Here!A$2:A$850, 0))))), INDEX(Paste_Here!B$2:B$850, MATCH(B686, Paste_Here!A$2:A$850, 0)), ""), ""), "")</f>
        <v/>
      </c>
      <c r="E686" s="66"/>
      <c r="F686" s="76" t="str">
        <f>IFERROR(IF(B686&lt;&gt;"", IF(ISTEXT(INDEX(Paste_Here!K$2:K$850, MATCH(B686, Paste_Here!A$2:A$850, 0))), INDEX(Paste_Here!K$2:K$850, MATCH(B686, Paste_Here!A$2:A$850, 0)), ""), ""), "")</f>
        <v/>
      </c>
      <c r="G686" s="66"/>
      <c r="H686" s="76" t="str">
        <f>IFERROR(IF(B686&lt;&gt;"", IF(ISTEXT(INDEX(Paste_Here!C$2:C$850, MATCH(B686, Paste_Here!A$2:A$850, 0))), INDEX(Paste_Here!C$2:C$850, MATCH(B686, Paste_Here!A$2:A$850, 0)), ""), ""), "")</f>
        <v/>
      </c>
      <c r="I686" s="66"/>
      <c r="J686" s="76" t="str">
        <f>IFERROR(IF(B686&lt;&gt;"", IF(ISNUMBER(SEARCH("s", LOWER(INDEX(Paste_Here!M$2:M$850, MATCH(B686, Paste_Here!A$2:A$850, 0))))), "Yes", IF(INDEX(Paste_Here!M$2:M$850, MATCH(B686, Paste_Here!A$2:A$850, 0))&lt;&gt;"", "No", "")), ""), "")</f>
        <v/>
      </c>
      <c r="K686" s="66"/>
      <c r="L686" s="76" t="str">
        <f>IFERROR(IF(B686&lt;&gt;"", IF(ISNUMBER(SEARCH("yes", LOWER(INDEX(Paste_Here!E$2:E$850, MATCH(B686, Paste_Here!A$2:A$850, 0))))), "Yes", IF(ISNUMBER(SEARCH("no", LOWER(INDEX(Paste_Here!E$2:E$850, MATCH(B686, Paste_Here!A$2:A$850, 0))))), "No", "")), ""), "")</f>
        <v/>
      </c>
      <c r="M686" s="66"/>
      <c r="N686" s="76" t="str">
        <f>IFERROR(IF(B686&lt;&gt;"", IF(ISNUMBER(SEARCH("yes", LOWER(INDEX(Paste_Here!F$2:F$850, MATCH(B686, Paste_Here!A$2:A$850, 0))))), "Yes", IF(ISNUMBER(SEARCH("no", LOWER(INDEX(Paste_Here!F$2:F$850, MATCH(B686, Paste_Here!A$2:A$850, 0))))), "No", "")), ""), "")</f>
        <v/>
      </c>
      <c r="O686" s="66"/>
      <c r="P686" s="76" t="str">
        <f>IFERROR(IF(B686&lt;&gt;"", IF(ISNUMBER(SEARCH("yes", LOWER(INDEX(Paste_Here!L$2:L$850, MATCH(B686, Paste_Here!A$2:A$850, 0))))), "Yes", IF(ISNUMBER(SEARCH("no", LOWER(INDEX(Paste_Here!L$2:L$850, MATCH(B686, Paste_Here!A$2:A$850, 0))))), "No", "")), ""), "")</f>
        <v/>
      </c>
      <c r="Q686" s="66"/>
      <c r="R686" s="76" t="str">
        <f>IFERROR(IF(B686&lt;&gt;"", IF(ISNUMBER(SEARCH("transitional 2", LOWER(INDEX(Paste_Here!D$2:D$850, MATCH(B686, Paste_Here!A$2:A$850, 0))))), "T2", IF(ISNUMBER(SEARCH("transitional 1", LOWER(INDEX(Paste_Here!D$2:D$850, MATCH(B686, Paste_Here!A$2:A$850, 0))))), "T1", IF(ISNUMBER(SEARCH("waived ell services", LOWER(INDEX(Paste_Here!D$2:D$850, MATCH(B686, Paste_Here!A$2:A$850, 0))))), "W", IF(ISNUMBER(SEARCH("english language learner", LOWER(INDEX(Paste_Here!D$2:D$850, MATCH(B686, Paste_Here!A$2:A$850, 0))))), "L", "")))), ""), "")</f>
        <v/>
      </c>
      <c r="S686" s="66"/>
      <c r="T686" s="76" t="str">
        <f>IFERROR(IF(B686&lt;&gt;"", IF(ISNUMBER(SEARCH("yes", LOWER(INDEX(Paste_Here!I$2:I$850, MATCH(B686, Paste_Here!A$2:A$850, 0))))), "Yes", IF(ISNUMBER(SEARCH("no", LOWER(INDEX(Paste_Here!I$2:I$850, MATCH(B686, Paste_Here!A$2:A$850, 0))))), "No", "")), ""), "")</f>
        <v/>
      </c>
      <c r="U686" s="66"/>
      <c r="V686" s="76" t="str">
        <f>IFERROR(IF(B686&lt;&gt;"", IF(ISTEXT(INDEX(Paste_Here!J$2:J$850, MATCH(B686, Paste_Here!A$2:A$850, 0))), VALUE(INDEX(Paste_Here!J$2:J$850, MATCH(B686, Paste_Here!A$2:A$850, 0))), ""), ""), "")</f>
        <v/>
      </c>
      <c r="W686" s="66"/>
      <c r="X686" s="66"/>
      <c r="Y686" s="76" t="str">
        <f t="shared" si="82"/>
        <v/>
      </c>
      <c r="Z686" s="66"/>
      <c r="AA686" s="76" t="str">
        <f>IFERROR(IF(B686&lt;&gt;"", IF(AND(INDEX(Paste_Here!AI$2:AI$850, MATCH(B686, Paste_Here!A$2:A$850, 0))&lt;&gt;"", ISNUMBER(VALUE(INDEX(Paste_Here!AI$2:AI$850, MATCH(B686, Paste_Here!A$2:A$850, 0))))), INDEX(Paste_Here!AI$2:AI$850, MATCH(B686, Paste_Here!A$2:A$850, 0)), ""), ""), "")</f>
        <v/>
      </c>
      <c r="AB686" s="66"/>
      <c r="AC686" s="76" t="str">
        <f>IFERROR(IF(B686&lt;&gt;"", IF(AND(INDEX(Paste_Here!AJ$2:AJ$850, MATCH(B686, Paste_Here!A$2:A$850, 0))&lt;&gt;"", ISNUMBER(VALUE(INDEX(Paste_Here!AJ$2:AJ$850, MATCH(B686, Paste_Here!A$2:A$850, 0))))), INDEX(Paste_Here!AJ$2:AJ$850, MATCH(B686, Paste_Here!A$2:A$850, 0)), ""), ""), "")</f>
        <v/>
      </c>
      <c r="AD686" s="66"/>
      <c r="AE686" s="76" t="str">
        <f>IFERROR(IF(B686&lt;&gt;"", IF(AND(INDEX(Paste_Here!AK$2:AK$850, MATCH(B686, Paste_Here!A$2:A$850, 0))&lt;&gt;"", ISNUMBER(VALUE(INDEX(Paste_Here!AK$2:AK$850, MATCH(B686, Paste_Here!A$2:A$850, 0))))), INDEX(Paste_Here!AK$2:AK$850, MATCH(B686, Paste_Here!A$2:A$850, 0)), ""), ""), "")</f>
        <v/>
      </c>
      <c r="AF686" s="66"/>
      <c r="AG686" s="76" t="str">
        <f>IFERROR(IF(B686&lt;&gt;"", IF(AND(INDEX(Paste_Here!AL$2:AL$850, MATCH(B686, Paste_Here!A$2:A$850, 0))&lt;&gt;"", ISNUMBER(VALUE(INDEX(Paste_Here!AL$2:AL$850, MATCH(B686, Paste_Here!A$2:A$850, 0))))), INDEX(Paste_Here!AL$2:AL$850, MATCH(B686, Paste_Here!A$2:A$850, 0)), ""), ""), "")</f>
        <v/>
      </c>
      <c r="AH686" s="66"/>
      <c r="AI686" s="76" t="str">
        <f>IFERROR(IF(B686&lt;&gt;"", IF(AND(INDEX(Paste_Here!AH$2:AH$850, MATCH(B686, Paste_Here!A$2:A$850, 0))&lt;&gt;"", ISNUMBER(VALUE(INDEX(Paste_Here!AH$2:AH$850, MATCH(B686, Paste_Here!A$2:A$850, 0))))), IF(VALUE(INDEX(Paste_Here!AH$2:AH$850, MATCH(B686, Paste_Here!A$2:A$850, 0)))=0, "", INDEX(Paste_Here!AH$2:AH$850, MATCH(B686, Paste_Here!A$2:A$850, 0))), ""), ""), "")</f>
        <v/>
      </c>
      <c r="AJ686" s="66"/>
      <c r="AK686" s="76" t="str">
        <f>IFERROR(IF(B686&lt;&gt;"", IF(AND(INDEX(Paste_Here!N$2:N$850, MATCH(B686, Paste_Here!A$2:A$850, 0))&lt;&gt;"", ISNUMBER(VALUE(INDEX(Paste_Here!N$2:N$850, MATCH(B686, Paste_Here!A$2:A$850, 0))))), INDEX(Paste_Here!N$2:N$850, MATCH(B686, Paste_Here!A$2:A$850, 0)), ""), ""), "")</f>
        <v/>
      </c>
      <c r="AL686" s="66"/>
      <c r="AM686" s="76" t="str">
        <f>IFERROR(IF(B686&lt;&gt;"", IF(AND(INDEX(Paste_Here!O$2:O$850, MATCH(B686, Paste_Here!A$2:A$850, 0))&lt;&gt;"", ISNUMBER(VALUE(INDEX(Paste_Here!O$2:O$850, MATCH(B686, Paste_Here!A$2:A$850, 0))))), INDEX(Paste_Here!O$2:O$850, MATCH(B686, Paste_Here!A$2:A$850, 0)), ""), ""), "")</f>
        <v/>
      </c>
      <c r="AN686" s="66"/>
      <c r="AO686" s="76"/>
      <c r="AP686" s="66"/>
      <c r="AQ686" s="76"/>
      <c r="AR686" s="66"/>
      <c r="AS686" s="76"/>
      <c r="AT686" s="66"/>
      <c r="AU686" s="66"/>
      <c r="AV686" s="76" t="str">
        <f t="shared" si="83"/>
        <v/>
      </c>
      <c r="AW686" s="66"/>
      <c r="AX686" s="76" t="str">
        <f>IFERROR(IF(B686&lt;&gt;"", IF(ISNUMBER(SEARCH("Revealed-Potential (Primary Focus)", LOWER(INDEX(Paste_Here!Z$2:Z$850, MATCH(B686, Paste_Here!A$2:A$850, 0))))), "Rev-Potential: Prim", IF(ISNUMBER(SEARCH("Revealed-Potential (Secondary Focus)", LOWER(INDEX(Paste_Here!Z$2:Z$850, MATCH(B686, Paste_Here!A$2:A$850, 0))))), "Rev-Potential: Sec", IF(ISNUMBER(SEARCH("Monitoring", LOWER(INDEX(Paste_Here!Z$2:Z$850, MATCH(B686, Paste_Here!A$2:A$850, 0))))), "Monitoring", IF(ISNUMBER(SEARCH("At-Promise (Secondary Focus)", LOWER(INDEX(Paste_Here!Z$2:Z$850, MATCH(B686, Paste_Here!A$2:A$850, 0))))), "At-Promise: Sec", IF(ISNUMBER(SEARCH("At-Promise (Primary Focus)", LOWER(INDEX(Paste_Here!Z$2:Z$850, MATCH(B686, Paste_Here!A$2:A$850, 0))))), "At-Promise: Prim", ""))))), ""), "")</f>
        <v/>
      </c>
      <c r="AY686" s="66"/>
      <c r="AZ686" s="76"/>
      <c r="BA686" s="66"/>
      <c r="BB686" s="76"/>
      <c r="BC686" s="66"/>
      <c r="BD686" s="76"/>
      <c r="BE686" s="66"/>
      <c r="BF686" s="76"/>
      <c r="BG686" s="66"/>
      <c r="BH686" s="76"/>
      <c r="BI686" s="66"/>
      <c r="BJ686" s="66"/>
      <c r="BK686" s="76" t="str">
        <f t="shared" si="84"/>
        <v/>
      </c>
      <c r="BL686" s="66"/>
      <c r="BM686" s="76" t="str">
        <f>IFERROR(IF(B686&lt;&gt;"", IF(AND(ISNUMBER(VALUE(SUBSTITUTE(SUBSTITUTE(Paste_Here!R686, "br", "-"), "L", ""))), VALUE(SUBSTITUTE(SUBSTITUTE(Paste_Here!R686, "br", "-"), "L", "")) &gt;= 1095), "Yes", IF(AND(ISNUMBER(VALUE(SUBSTITUTE(SUBSTITUTE(Paste_Here!R686, "br", "-"), "L", ""))), VALUE(SUBSTITUTE(SUBSTITUTE(Paste_Here!R686, "br", "-"), "L", "")) &lt;= 1094), "No", "")), ""), "")</f>
        <v/>
      </c>
      <c r="BN686" s="66"/>
      <c r="BO686" s="76" t="str">
        <f>IFERROR(IF(B686&lt;&gt;"", IF(COUNTIF(INDEX(Paste_Here!Y$2:AB$850, MATCH(B686, Paste_Here!A$2:A$850, 0), 0), "yes") &gt; 0, "Yes", IF(COUNTIF(INDEX(Paste_Here!Y$2:AB$850, MATCH(B686, Paste_Here!A$2:A$850, 0), 0), "no") &gt; 0, "No", "")), ""), "")</f>
        <v/>
      </c>
      <c r="BP686" s="66"/>
      <c r="BQ686" s="76" t="str">
        <f>IFERROR(IF(B686&lt;&gt;"", IF(AND(ISNUMBER(VALUE(SUBSTITUTE(SUBSTITUTE(Paste_Here!U686, "em", "-"), "q", ""))), VALUE(SUBSTITUTE(SUBSTITUTE(Paste_Here!U686, "em", "-"), "q", "")) &gt;= 910), "Yes", IF(AND(ISNUMBER(VALUE(SUBSTITUTE(SUBSTITUTE(Paste_Here!U686, "em", "-"), "q", ""))), VALUE(SUBSTITUTE(SUBSTITUTE(Paste_Here!U686, "em", "-"), "q", "")) &lt;= 909), "No", "")), ""), "")</f>
        <v/>
      </c>
      <c r="BR686" s="66"/>
      <c r="BS686" s="76" t="str">
        <f>IFERROR(IF(B686&lt;&gt;"", IF(AND(INDEX(Paste_Here!X$2:X$850, MATCH(B686, Paste_Here!A$2:A$850, 0))&lt;&gt;"", ISNUMBER(VALUE(INDEX(Paste_Here!X$2:X$850, MATCH(B686, Paste_Here!A$2:A$850, 0))))), INDEX(Paste_Here!X$2:X$850, MATCH(B686, Paste_Here!A$2:A$850, 0)), ""), ""), "")</f>
        <v/>
      </c>
      <c r="BT686" s="66"/>
      <c r="BU686" s="76" t="str">
        <f>IFERROR(IF(B686&lt;&gt;"", IF(ISNUMBER(VALUE(INDEX(Paste_Here!G$2:G$850, MATCH(B686, Paste_Here!A$2:A$850, 0)))), IF(VALUE(INDEX(Paste_Here!G$2:G$850, MATCH(B686, Paste_Here!A$2:A$850, 0)))=0, "No", IF(AND(VALUE(INDEX(Paste_Here!G$2:G$850, MATCH(B686, Paste_Here!A$2:A$850, 0)))&gt;=1, VALUE(INDEX(Paste_Here!G$2:G$850, MATCH(B686, Paste_Here!A$2:A$850, 0)))&lt;=4), VALUE(INDEX(Paste_Here!G$2:G$850, MATCH(B686, Paste_Here!A$2:A$850, 0))), "")), ""), ""), "")</f>
        <v/>
      </c>
      <c r="BV686" s="66"/>
      <c r="BW686" s="76" t="str">
        <f>IFERROR(IF(B686&lt;&gt;"", IF(ISNUMBER(VALUE(INDEX(Paste_Here!H$2:H$850, MATCH(B686, Paste_Here!A$2:A$850, 0)))), IF(VALUE(INDEX(Paste_Here!H$2:H$850, MATCH(B686, Paste_Here!A$2:A$850, 0)))=0, "No", IF(AND(VALUE(INDEX(Paste_Here!H$2:H$850, MATCH(B686, Paste_Here!A$2:A$850, 0)))&gt;=1, VALUE(INDEX(Paste_Here!H$2:H$850, MATCH(B686, Paste_Here!A$2:A$850, 0)))&lt;=4), VALUE(INDEX(Paste_Here!H$2:H$850, MATCH(B686, Paste_Here!A$2:A$850, 0))), "")), ""), ""), "")</f>
        <v/>
      </c>
      <c r="BX686" s="66"/>
      <c r="BY686" s="76"/>
      <c r="BZ686" s="66"/>
      <c r="CA686" s="76"/>
      <c r="CB686" s="66"/>
      <c r="CC686" s="66"/>
      <c r="CD686" s="76" t="str">
        <f t="shared" si="85"/>
        <v/>
      </c>
      <c r="CE686" s="66"/>
      <c r="CF686" s="76" t="str">
        <f>IFERROR(IF(B686&lt;&gt;"", IF(AND(INDEX(Paste_Here!P$2:P$850, MATCH(B686, Paste_Here!A$2:A$850, 0))&lt;&gt;"", ISNUMBER(VALUE(INDEX(Paste_Here!P$2:P$850, MATCH(B686, Paste_Here!A$2:A$850, 0))))), INDEX(Paste_Here!P$2:P$850, MATCH(B686, Paste_Here!A$2:A$850, 0)), ""), ""), "")</f>
        <v/>
      </c>
      <c r="CG686" s="66"/>
      <c r="CH686" s="76" t="str">
        <f>IFERROR(IF(B686&lt;&gt;"", IF(ISNUMBER(SEARCH("highrisk", LOWER(INDEX(Paste_Here!Q$2:Q$850, MATCH(B686, Paste_Here!A$2:A$850, 0))))), "High Risk", IF(ISNUMBER(SEARCH("lowrisk", LOWER(INDEX(Paste_Here!Q$2:Q$850, MATCH(B686, Paste_Here!A$2:A$850, 0))))), "Low Risk", IF(ISNUMBER(SEARCH("somerisk", LOWER(INDEX(Paste_Here!Q$2:Q$850, MATCH(B686, Paste_Here!A$2:A$850, 0))))), "Some Risk", ""))), ""), "")</f>
        <v/>
      </c>
      <c r="CI686" s="66"/>
      <c r="CJ686" s="76" t="str">
        <f>IFERROR(IF(B686&lt;&gt;"", IF(AND(INDEX(Paste_Here!AA$2:AA$850, MATCH(B686, Paste_Here!A$2:A$850, 0))&lt;&gt;"", ISNUMBER(VALUE(INDEX(Paste_Here!AA$2:AA$850, MATCH(B686, Paste_Here!A$2:A$850, 0))))), INDEX(Paste_Here!AA$2:AA$850, MATCH(B686, Paste_Here!A$2:A$850, 0)), ""), ""), "")</f>
        <v/>
      </c>
      <c r="CK686" s="66"/>
      <c r="CL686" s="76" t="str">
        <f>IFERROR(IF(B686&lt;&gt;"", IF(LOWER(INDEX(Paste_Here!AB$2:AB$850, MATCH(B686, Paste_Here!A$2:A$850, 0)))="approaching expectations", "Approaching", IF(LOWER(INDEX(Paste_Here!AB$2:AB$850, MATCH(B686, Paste_Here!A$2:A$850, 0)))="met expectations", "Met", IF(LOWER(INDEX(Paste_Here!AB$2:AB$850, MATCH(B686, Paste_Here!A$2:A$850, 0)))="exceeded expectations", "Exceeded", IF(LOWER(INDEX(Paste_Here!AB$2:AB$850, MATCH(B686, Paste_Here!A$2:A$850, 0)))="below expectations", "Below", "")))), ""), "")</f>
        <v/>
      </c>
      <c r="CM686" s="66"/>
      <c r="CN686" s="76" t="str">
        <f>IFERROR(IF(B686&lt;&gt;"", IF(AND(INDEX(Paste_Here!AC$2:AC$850, MATCH(B686, Paste_Here!A$2:A$850, 0))&lt;&gt;"", ISNUMBER(VALUE(INDEX(Paste_Here!AC$2:AC$850, MATCH(B686, Paste_Here!A$2:A$850, 0))))), INDEX(Paste_Here!AC$2:AC$850, MATCH(B686, Paste_Here!A$2:A$850, 0)), ""), ""), "")</f>
        <v/>
      </c>
      <c r="CO686" s="66"/>
      <c r="CP686" s="76"/>
      <c r="CQ686" s="66"/>
      <c r="CR686" s="76"/>
      <c r="CS686" s="66"/>
      <c r="CT686" s="76"/>
      <c r="CU686" s="66"/>
      <c r="CV686" s="76"/>
      <c r="CW686" s="66"/>
      <c r="CX686" s="76"/>
      <c r="CY686" s="66"/>
      <c r="CZ686" s="66"/>
      <c r="DA686" s="76" t="str">
        <f t="shared" si="86"/>
        <v/>
      </c>
      <c r="DB686" s="66"/>
      <c r="DC686" s="76" t="str">
        <f>IFERROR(IF(B686&lt;&gt;"", IF(AND(INDEX(Paste_Here!V$2:V$850, MATCH(B686, Paste_Here!A$2:A$850, 0))&lt;&gt;"", ISNUMBER(VALUE(INDEX(Paste_Here!V$2:V$850, MATCH(B686, Paste_Here!A$2:A$850, 0))))), INDEX(Paste_Here!V$2:V$850, MATCH(B686, Paste_Here!A$2:A$850, 0)), ""), ""), "")</f>
        <v/>
      </c>
      <c r="DD686" s="66"/>
      <c r="DE686" s="76" t="str">
        <f>IFERROR(IF(B686&lt;&gt;"", IF(ISNUMBER(SEARCH("highrisk", LOWER(INDEX(Paste_Here!W$2:W$850, MATCH(B686, Paste_Here!A$2:A$850, 0))))), "High Risk", IF(ISNUMBER(SEARCH("lowrisk", LOWER(INDEX(Paste_Here!W$2:W$850, MATCH(B686, Paste_Here!A$2:A$850, 0))))), "Low Risk", IF(ISNUMBER(SEARCH("somerisk", LOWER(INDEX(Paste_Here!W$2:W$850, MATCH(B686, Paste_Here!A$2:A$850, 0))))), "Some Risk", ""))), ""), "")</f>
        <v/>
      </c>
      <c r="DF686" s="66"/>
      <c r="DG686" s="76" t="str">
        <f>IFERROR(IF(B686&lt;&gt;"", IF(AND(INDEX(Paste_Here!S$2:S$850, MATCH(B686, Paste_Here!A$2:A$850, 0))&lt;&gt;"", ISNUMBER(VALUE(INDEX(Paste_Here!S$2:S$850, MATCH(B686, Paste_Here!A$2:A$850, 0))))), INDEX(Paste_Here!S$2:S$850, MATCH(B686, Paste_Here!A$2:A$850, 0)), ""), ""), "")</f>
        <v/>
      </c>
      <c r="DH686" s="66"/>
      <c r="DI686" s="76" t="str">
        <f>IFERROR(IF(B686&lt;&gt;"", IF(ISNUMBER(SEARCH("highrisk", LOWER(INDEX(Paste_Here!T$2:T$850, MATCH(B686, Paste_Here!A$2:A$850, 0))))), "High Risk", IF(ISNUMBER(SEARCH("lowrisk", LOWER(INDEX(Paste_Here!T$2:T$850, MATCH(B686, Paste_Here!A$2:A$850, 0))))), "Low Risk", IF(ISNUMBER(SEARCH("somerisk", LOWER(INDEX(Paste_Here!T$2:T$850, MATCH(B686, Paste_Here!A$2:A$850, 0))))), "Some Risk", ""))), ""), "")</f>
        <v/>
      </c>
      <c r="DJ686" s="66"/>
      <c r="DK686" s="76" t="str">
        <f>IFERROR(IF(B686&lt;&gt;"", IF(AND(INDEX(Paste_Here!AD$2:AD$850, MATCH(B686, Paste_Here!A$2:A$850, 0))&lt;&gt;"", ISNUMBER(VALUE(INDEX(Paste_Here!AD$2:AD$850, MATCH(B686, Paste_Here!A$2:A$850, 0))))), INDEX(Paste_Here!AD$2:AD$850, MATCH(B686, Paste_Here!A$2:A$850, 0)), ""), ""), "")</f>
        <v/>
      </c>
      <c r="DL686" s="66"/>
      <c r="DM686" s="76" t="str">
        <f>IFERROR(IF(B686&lt;&gt;"", IF(LOWER(INDEX(Paste_Here!AE$2:AE$850, MATCH(B686, Paste_Here!A$2:A$850, 0)))="approaching expectations", "Approaching", IF(LOWER(INDEX(Paste_Here!AE$2:AE$850, MATCH(B686, Paste_Here!A$2:A$850, 0)))="met expectations", "Met", IF(LOWER(INDEX(Paste_Here!AE$2:AE$850, MATCH(B686, Paste_Here!A$2:A$850, 0)))="exceeded expectations", "Exceeded", IF(LOWER(INDEX(Paste_Here!AE$2:AE$850, MATCH(B686, Paste_Here!A$2:A$850, 0)))="below expectations", "Below", "")))), ""), "")</f>
        <v/>
      </c>
      <c r="DN686" s="66"/>
      <c r="DO686" s="76"/>
      <c r="DP686" s="66"/>
      <c r="DQ686" s="76"/>
      <c r="DR686" s="66"/>
      <c r="DS686" s="76"/>
      <c r="DT686" s="66"/>
      <c r="DU686" s="76"/>
      <c r="DV686" s="66"/>
      <c r="DW686" s="66"/>
      <c r="DX686" s="76" t="str">
        <f t="shared" si="87"/>
        <v/>
      </c>
      <c r="DY686" s="66"/>
      <c r="DZ686" s="76"/>
      <c r="EA686" s="66"/>
      <c r="EB686" s="76"/>
      <c r="EC686" s="66"/>
      <c r="ED686" s="76" t="str">
        <f>IFERROR(IF(B686&lt;&gt;"", IF(AND(INDEX(Paste_Here!AF$2:AF$850, MATCH(B686, Paste_Here!A$2:A$850, 0))&lt;&gt;"", ISNUMBER(VALUE(INDEX(Paste_Here!AF$2:AF$850, MATCH(B686, Paste_Here!A$2:A$850, 0))))), INDEX(Paste_Here!AF$2:AF$850, MATCH(B686, Paste_Here!A$2:A$850, 0)), ""), ""), "")</f>
        <v/>
      </c>
      <c r="EE686" s="66"/>
      <c r="EF686" s="76"/>
      <c r="EG686" s="66"/>
      <c r="EH686" s="76"/>
      <c r="EI686" s="66"/>
      <c r="EJ686" s="76" t="str">
        <f>IFERROR(IF(B686&lt;&gt;"", IF(AND(INDEX(Paste_Here!AG$2:AG$850, MATCH(B686, Paste_Here!A$2:A$850, 0))&lt;&gt;"", ISNUMBER(VALUE(INDEX(Paste_Here!AG$2:AG$850, MATCH(B686, Paste_Here!A$2:A$850, 0))))), INDEX(Paste_Here!AG$2:AG$850, MATCH(B686, Paste_Here!A$2:A$850, 0)), ""), ""), "")</f>
        <v/>
      </c>
      <c r="EK686" s="66"/>
      <c r="EL686" s="76"/>
      <c r="EM686" s="66"/>
      <c r="EN686" s="76"/>
      <c r="EO686" s="66"/>
      <c r="EP686" s="76"/>
      <c r="EQ686" s="66"/>
      <c r="ER686" s="76"/>
      <c r="ES686" s="66"/>
      <c r="ET686" s="66"/>
      <c r="EU686" s="76"/>
      <c r="EV686" s="66"/>
      <c r="EW686" s="76"/>
      <c r="EX686" s="66"/>
      <c r="EY686" s="76"/>
      <c r="EZ686" s="66"/>
      <c r="FA686" s="76"/>
      <c r="FB686" s="66"/>
      <c r="FC686" s="76"/>
      <c r="FD686" s="66"/>
      <c r="FE686" s="76"/>
      <c r="FF686" s="66"/>
      <c r="FG686" s="76"/>
      <c r="FH686" s="66"/>
      <c r="FI686" s="76"/>
      <c r="FJ686" s="66"/>
      <c r="FK686" s="76"/>
      <c r="FL686" s="66"/>
      <c r="FM686" s="76"/>
      <c r="FN686" s="66"/>
      <c r="FO686" s="76"/>
      <c r="FP686" s="66"/>
      <c r="FQ686" s="76"/>
      <c r="FR686" s="66"/>
      <c r="FS686" s="76"/>
      <c r="FT686" s="66"/>
      <c r="FU686" s="76"/>
      <c r="FV686" s="66"/>
      <c r="FW686" s="76"/>
      <c r="FX686" s="66"/>
      <c r="FY686" s="76"/>
      <c r="FZ686" s="66"/>
      <c r="GA686" s="76"/>
      <c r="GB686" s="66"/>
      <c r="GC686" s="76"/>
      <c r="GD686" s="66"/>
      <c r="GE686" s="76"/>
      <c r="GF686" s="66"/>
      <c r="GG686" s="76"/>
      <c r="GH686" s="66"/>
      <c r="GI686" s="76"/>
      <c r="GJ686" s="66"/>
      <c r="GK686" s="76"/>
      <c r="GL686" s="66"/>
      <c r="GM686" s="76"/>
      <c r="GN686" s="66"/>
      <c r="GO686" s="76"/>
      <c r="GP686" s="66"/>
      <c r="GQ686" s="76"/>
      <c r="GR686" s="66"/>
      <c r="GS686" s="76"/>
      <c r="GT686" s="66"/>
      <c r="GU686" s="76"/>
      <c r="GV686" s="66"/>
      <c r="GW686" s="76"/>
      <c r="GX686" s="66"/>
      <c r="GY686" s="76"/>
      <c r="GZ686" s="66"/>
      <c r="HA686" s="76"/>
      <c r="HB686" s="66"/>
      <c r="HC686" s="76"/>
      <c r="HD686" s="66"/>
      <c r="HE686" s="76"/>
      <c r="HF686" s="66"/>
      <c r="HG686" s="76"/>
      <c r="HH686" s="66"/>
      <c r="HI686" s="76"/>
      <c r="HJ686" s="66"/>
      <c r="HK686" s="76"/>
      <c r="HL686" s="66"/>
      <c r="HM686" s="76"/>
      <c r="HN686" s="66"/>
      <c r="HO686" s="76"/>
      <c r="HP686" s="66"/>
      <c r="HQ686" s="76"/>
      <c r="HR686" s="66"/>
      <c r="HS686" s="76"/>
      <c r="HT686" s="66"/>
      <c r="HU686" s="76"/>
      <c r="HV686" s="66"/>
      <c r="HW686" s="76"/>
      <c r="HX686" s="66"/>
      <c r="HY686" s="76"/>
      <c r="HZ686" s="66"/>
      <c r="IA686" s="76"/>
      <c r="IB686" s="66"/>
      <c r="IC686" s="76"/>
      <c r="ID686" s="66"/>
      <c r="IE686" s="76"/>
      <c r="IF686" s="66"/>
      <c r="IG686" s="76"/>
      <c r="IH686" s="66"/>
      <c r="II686" s="76"/>
      <c r="IJ686" s="66"/>
      <c r="IK686" s="76"/>
      <c r="IL686" s="66"/>
      <c r="IM686" s="76"/>
      <c r="IN686" s="66"/>
      <c r="IO686" s="76"/>
      <c r="IP686" s="66"/>
      <c r="IQ686" s="76"/>
      <c r="IR686" s="66"/>
      <c r="IS686" s="76"/>
      <c r="IT686" s="66"/>
      <c r="IU686" s="76"/>
      <c r="IV686" s="66"/>
      <c r="IW686" s="76"/>
      <c r="IX686" s="66"/>
      <c r="IY686" s="76"/>
      <c r="IZ686" s="66"/>
      <c r="JA686" s="76"/>
      <c r="JB686" s="66"/>
      <c r="JC686" s="76"/>
      <c r="JD686" s="66"/>
      <c r="JE686" s="76"/>
      <c r="JF686" s="66"/>
      <c r="JG686" s="76"/>
      <c r="JH686" s="66"/>
      <c r="JI686" s="76"/>
      <c r="JJ686" s="66"/>
      <c r="JK686" s="76"/>
      <c r="JL686" s="66"/>
      <c r="JM686" s="76"/>
      <c r="JN686" s="66"/>
      <c r="JO686" s="76"/>
      <c r="JP686" s="66"/>
      <c r="JQ686" s="76"/>
      <c r="JR686" s="66"/>
      <c r="JS686" s="76"/>
      <c r="JT686" s="66"/>
      <c r="JU686" s="76"/>
      <c r="JV686" s="66"/>
      <c r="JW686" s="76"/>
      <c r="JX686" s="66"/>
      <c r="JY686" s="76"/>
      <c r="JZ686" s="66"/>
      <c r="KA686" s="76"/>
      <c r="KB686" s="66"/>
      <c r="KC686" s="76"/>
      <c r="KD686" s="66"/>
      <c r="KE686" s="76"/>
      <c r="KF686" s="66"/>
      <c r="KG686" s="76"/>
      <c r="KH686" s="66"/>
      <c r="KI686" s="76"/>
      <c r="KJ686" s="66"/>
      <c r="KK686" s="76"/>
      <c r="KL686" s="66"/>
      <c r="KM686" s="76"/>
      <c r="KN686" s="66"/>
      <c r="KO686" s="76"/>
      <c r="KP686" s="66"/>
      <c r="KQ686" s="76"/>
      <c r="KR686" s="66"/>
      <c r="KS686" s="76"/>
      <c r="KT686" s="66"/>
      <c r="KU686" s="76"/>
      <c r="KV686" s="66"/>
      <c r="KW686" s="76"/>
      <c r="KX686" s="66"/>
      <c r="KY686" s="76"/>
      <c r="KZ686" s="66"/>
      <c r="LA686" s="76"/>
      <c r="LB686" s="66"/>
      <c r="LC686" s="76"/>
      <c r="LD686" s="66"/>
      <c r="LE686" s="76"/>
      <c r="LF686" s="66"/>
      <c r="LG686" s="76"/>
      <c r="LH686" s="66"/>
      <c r="LI686" s="76"/>
      <c r="LJ686" s="66"/>
      <c r="LK686" s="76"/>
      <c r="LL686" s="66"/>
      <c r="LM686" s="76"/>
      <c r="LN686" s="66"/>
      <c r="LO686" s="76"/>
      <c r="LP686" s="66"/>
      <c r="LQ686" s="76"/>
      <c r="LR686" s="66"/>
      <c r="LS686" s="76"/>
      <c r="LT686" s="66"/>
      <c r="LU686" s="76"/>
      <c r="LV686" s="66"/>
      <c r="LW686" s="76"/>
      <c r="LX686" s="66"/>
      <c r="LY686" s="76"/>
      <c r="LZ686" s="66"/>
      <c r="MA686" s="76"/>
      <c r="MB686" s="66"/>
      <c r="MC686" s="76"/>
      <c r="MD686" s="66"/>
      <c r="MG686" s="1" t="str" cm="1">
        <f t="array" ref="MG686">IFERROR(INDEX(Paste_Here!$B$2:$B$850, MATCH(0, COUNTIF(MG$4:MG685, Paste_Here!$B$2:$B$850) + IF(Paste_Here!$B$2:$B$850="", 1, 0), 0)), "")</f>
        <v/>
      </c>
      <c r="MH686" s="1" t="str">
        <f>IF(MG686&lt;&gt;"", INDEX(Paste_Here!$A$2:$A$850, MATCH(MG686, Paste_Here!$B$2:$B$850, 0)), "")</f>
        <v/>
      </c>
      <c r="MI686" s="1" t="str">
        <f t="shared" si="88"/>
        <v/>
      </c>
      <c r="MJ686" s="1" t="str" cm="1">
        <f t="array" ref="MJ686">IFERROR(INDEX($MI$5:$MI$850, MATCH(SMALL(IF($MI$5:$MI$850&lt;&gt;"", COUNTIF($MI$5:$MI$850, "&lt;"&amp;$MI$5:$MI$850)+1), ROW()-ROW($MJ$5)+1), COUNTIF($MI$5:$MI$850, "&lt;"&amp;$MI$5:$MI$850)+1, 0)), "")</f>
        <v/>
      </c>
    </row>
    <row r="687" spans="1:348">
      <c r="A687" s="66"/>
      <c r="B687" s="76" t="str">
        <f t="shared" si="81"/>
        <v/>
      </c>
      <c r="C687" s="66"/>
      <c r="D687" s="76" t="str">
        <f>IFERROR(IF(B687&lt;&gt;"", IF(AND(INDEX(Paste_Here!B$2:B$850, MATCH(B687, Paste_Here!A$2:A$850, 0))&lt;&gt;"", ISNUMBER(VALUE(INDEX(Paste_Here!B$2:B$850, MATCH(B687, Paste_Here!A$2:A$850, 0))))), INDEX(Paste_Here!B$2:B$850, MATCH(B687, Paste_Here!A$2:A$850, 0)), ""), ""), "")</f>
        <v/>
      </c>
      <c r="E687" s="66"/>
      <c r="F687" s="76" t="str">
        <f>IFERROR(IF(B687&lt;&gt;"", IF(ISTEXT(INDEX(Paste_Here!K$2:K$850, MATCH(B687, Paste_Here!A$2:A$850, 0))), INDEX(Paste_Here!K$2:K$850, MATCH(B687, Paste_Here!A$2:A$850, 0)), ""), ""), "")</f>
        <v/>
      </c>
      <c r="G687" s="66"/>
      <c r="H687" s="76" t="str">
        <f>IFERROR(IF(B687&lt;&gt;"", IF(ISTEXT(INDEX(Paste_Here!C$2:C$850, MATCH(B687, Paste_Here!A$2:A$850, 0))), INDEX(Paste_Here!C$2:C$850, MATCH(B687, Paste_Here!A$2:A$850, 0)), ""), ""), "")</f>
        <v/>
      </c>
      <c r="I687" s="66"/>
      <c r="J687" s="76" t="str">
        <f>IFERROR(IF(B687&lt;&gt;"", IF(ISNUMBER(SEARCH("s", LOWER(INDEX(Paste_Here!M$2:M$850, MATCH(B687, Paste_Here!A$2:A$850, 0))))), "Yes", IF(INDEX(Paste_Here!M$2:M$850, MATCH(B687, Paste_Here!A$2:A$850, 0))&lt;&gt;"", "No", "")), ""), "")</f>
        <v/>
      </c>
      <c r="K687" s="66"/>
      <c r="L687" s="76" t="str">
        <f>IFERROR(IF(B687&lt;&gt;"", IF(ISNUMBER(SEARCH("yes", LOWER(INDEX(Paste_Here!E$2:E$850, MATCH(B687, Paste_Here!A$2:A$850, 0))))), "Yes", IF(ISNUMBER(SEARCH("no", LOWER(INDEX(Paste_Here!E$2:E$850, MATCH(B687, Paste_Here!A$2:A$850, 0))))), "No", "")), ""), "")</f>
        <v/>
      </c>
      <c r="M687" s="66"/>
      <c r="N687" s="76" t="str">
        <f>IFERROR(IF(B687&lt;&gt;"", IF(ISNUMBER(SEARCH("yes", LOWER(INDEX(Paste_Here!F$2:F$850, MATCH(B687, Paste_Here!A$2:A$850, 0))))), "Yes", IF(ISNUMBER(SEARCH("no", LOWER(INDEX(Paste_Here!F$2:F$850, MATCH(B687, Paste_Here!A$2:A$850, 0))))), "No", "")), ""), "")</f>
        <v/>
      </c>
      <c r="O687" s="66"/>
      <c r="P687" s="76" t="str">
        <f>IFERROR(IF(B687&lt;&gt;"", IF(ISNUMBER(SEARCH("yes", LOWER(INDEX(Paste_Here!L$2:L$850, MATCH(B687, Paste_Here!A$2:A$850, 0))))), "Yes", IF(ISNUMBER(SEARCH("no", LOWER(INDEX(Paste_Here!L$2:L$850, MATCH(B687, Paste_Here!A$2:A$850, 0))))), "No", "")), ""), "")</f>
        <v/>
      </c>
      <c r="Q687" s="66"/>
      <c r="R687" s="76" t="str">
        <f>IFERROR(IF(B687&lt;&gt;"", IF(ISNUMBER(SEARCH("transitional 2", LOWER(INDEX(Paste_Here!D$2:D$850, MATCH(B687, Paste_Here!A$2:A$850, 0))))), "T2", IF(ISNUMBER(SEARCH("transitional 1", LOWER(INDEX(Paste_Here!D$2:D$850, MATCH(B687, Paste_Here!A$2:A$850, 0))))), "T1", IF(ISNUMBER(SEARCH("waived ell services", LOWER(INDEX(Paste_Here!D$2:D$850, MATCH(B687, Paste_Here!A$2:A$850, 0))))), "W", IF(ISNUMBER(SEARCH("english language learner", LOWER(INDEX(Paste_Here!D$2:D$850, MATCH(B687, Paste_Here!A$2:A$850, 0))))), "L", "")))), ""), "")</f>
        <v/>
      </c>
      <c r="S687" s="66"/>
      <c r="T687" s="76" t="str">
        <f>IFERROR(IF(B687&lt;&gt;"", IF(ISNUMBER(SEARCH("yes", LOWER(INDEX(Paste_Here!I$2:I$850, MATCH(B687, Paste_Here!A$2:A$850, 0))))), "Yes", IF(ISNUMBER(SEARCH("no", LOWER(INDEX(Paste_Here!I$2:I$850, MATCH(B687, Paste_Here!A$2:A$850, 0))))), "No", "")), ""), "")</f>
        <v/>
      </c>
      <c r="U687" s="66"/>
      <c r="V687" s="76" t="str">
        <f>IFERROR(IF(B687&lt;&gt;"", IF(ISTEXT(INDEX(Paste_Here!J$2:J$850, MATCH(B687, Paste_Here!A$2:A$850, 0))), VALUE(INDEX(Paste_Here!J$2:J$850, MATCH(B687, Paste_Here!A$2:A$850, 0))), ""), ""), "")</f>
        <v/>
      </c>
      <c r="W687" s="66"/>
      <c r="X687" s="66"/>
      <c r="Y687" s="76" t="str">
        <f t="shared" si="82"/>
        <v/>
      </c>
      <c r="Z687" s="66"/>
      <c r="AA687" s="76" t="str">
        <f>IFERROR(IF(B687&lt;&gt;"", IF(AND(INDEX(Paste_Here!AI$2:AI$850, MATCH(B687, Paste_Here!A$2:A$850, 0))&lt;&gt;"", ISNUMBER(VALUE(INDEX(Paste_Here!AI$2:AI$850, MATCH(B687, Paste_Here!A$2:A$850, 0))))), INDEX(Paste_Here!AI$2:AI$850, MATCH(B687, Paste_Here!A$2:A$850, 0)), ""), ""), "")</f>
        <v/>
      </c>
      <c r="AB687" s="66"/>
      <c r="AC687" s="76" t="str">
        <f>IFERROR(IF(B687&lt;&gt;"", IF(AND(INDEX(Paste_Here!AJ$2:AJ$850, MATCH(B687, Paste_Here!A$2:A$850, 0))&lt;&gt;"", ISNUMBER(VALUE(INDEX(Paste_Here!AJ$2:AJ$850, MATCH(B687, Paste_Here!A$2:A$850, 0))))), INDEX(Paste_Here!AJ$2:AJ$850, MATCH(B687, Paste_Here!A$2:A$850, 0)), ""), ""), "")</f>
        <v/>
      </c>
      <c r="AD687" s="66"/>
      <c r="AE687" s="76" t="str">
        <f>IFERROR(IF(B687&lt;&gt;"", IF(AND(INDEX(Paste_Here!AK$2:AK$850, MATCH(B687, Paste_Here!A$2:A$850, 0))&lt;&gt;"", ISNUMBER(VALUE(INDEX(Paste_Here!AK$2:AK$850, MATCH(B687, Paste_Here!A$2:A$850, 0))))), INDEX(Paste_Here!AK$2:AK$850, MATCH(B687, Paste_Here!A$2:A$850, 0)), ""), ""), "")</f>
        <v/>
      </c>
      <c r="AF687" s="66"/>
      <c r="AG687" s="76" t="str">
        <f>IFERROR(IF(B687&lt;&gt;"", IF(AND(INDEX(Paste_Here!AL$2:AL$850, MATCH(B687, Paste_Here!A$2:A$850, 0))&lt;&gt;"", ISNUMBER(VALUE(INDEX(Paste_Here!AL$2:AL$850, MATCH(B687, Paste_Here!A$2:A$850, 0))))), INDEX(Paste_Here!AL$2:AL$850, MATCH(B687, Paste_Here!A$2:A$850, 0)), ""), ""), "")</f>
        <v/>
      </c>
      <c r="AH687" s="66"/>
      <c r="AI687" s="76" t="str">
        <f>IFERROR(IF(B687&lt;&gt;"", IF(AND(INDEX(Paste_Here!AH$2:AH$850, MATCH(B687, Paste_Here!A$2:A$850, 0))&lt;&gt;"", ISNUMBER(VALUE(INDEX(Paste_Here!AH$2:AH$850, MATCH(B687, Paste_Here!A$2:A$850, 0))))), IF(VALUE(INDEX(Paste_Here!AH$2:AH$850, MATCH(B687, Paste_Here!A$2:A$850, 0)))=0, "", INDEX(Paste_Here!AH$2:AH$850, MATCH(B687, Paste_Here!A$2:A$850, 0))), ""), ""), "")</f>
        <v/>
      </c>
      <c r="AJ687" s="66"/>
      <c r="AK687" s="76" t="str">
        <f>IFERROR(IF(B687&lt;&gt;"", IF(AND(INDEX(Paste_Here!N$2:N$850, MATCH(B687, Paste_Here!A$2:A$850, 0))&lt;&gt;"", ISNUMBER(VALUE(INDEX(Paste_Here!N$2:N$850, MATCH(B687, Paste_Here!A$2:A$850, 0))))), INDEX(Paste_Here!N$2:N$850, MATCH(B687, Paste_Here!A$2:A$850, 0)), ""), ""), "")</f>
        <v/>
      </c>
      <c r="AL687" s="66"/>
      <c r="AM687" s="76" t="str">
        <f>IFERROR(IF(B687&lt;&gt;"", IF(AND(INDEX(Paste_Here!O$2:O$850, MATCH(B687, Paste_Here!A$2:A$850, 0))&lt;&gt;"", ISNUMBER(VALUE(INDEX(Paste_Here!O$2:O$850, MATCH(B687, Paste_Here!A$2:A$850, 0))))), INDEX(Paste_Here!O$2:O$850, MATCH(B687, Paste_Here!A$2:A$850, 0)), ""), ""), "")</f>
        <v/>
      </c>
      <c r="AN687" s="66"/>
      <c r="AO687" s="76"/>
      <c r="AP687" s="66"/>
      <c r="AQ687" s="76"/>
      <c r="AR687" s="66"/>
      <c r="AS687" s="76"/>
      <c r="AT687" s="66"/>
      <c r="AU687" s="66"/>
      <c r="AV687" s="76" t="str">
        <f t="shared" si="83"/>
        <v/>
      </c>
      <c r="AW687" s="66"/>
      <c r="AX687" s="76" t="str">
        <f>IFERROR(IF(B687&lt;&gt;"", IF(ISNUMBER(SEARCH("Revealed-Potential (Primary Focus)", LOWER(INDEX(Paste_Here!Z$2:Z$850, MATCH(B687, Paste_Here!A$2:A$850, 0))))), "Rev-Potential: Prim", IF(ISNUMBER(SEARCH("Revealed-Potential (Secondary Focus)", LOWER(INDEX(Paste_Here!Z$2:Z$850, MATCH(B687, Paste_Here!A$2:A$850, 0))))), "Rev-Potential: Sec", IF(ISNUMBER(SEARCH("Monitoring", LOWER(INDEX(Paste_Here!Z$2:Z$850, MATCH(B687, Paste_Here!A$2:A$850, 0))))), "Monitoring", IF(ISNUMBER(SEARCH("At-Promise (Secondary Focus)", LOWER(INDEX(Paste_Here!Z$2:Z$850, MATCH(B687, Paste_Here!A$2:A$850, 0))))), "At-Promise: Sec", IF(ISNUMBER(SEARCH("At-Promise (Primary Focus)", LOWER(INDEX(Paste_Here!Z$2:Z$850, MATCH(B687, Paste_Here!A$2:A$850, 0))))), "At-Promise: Prim", ""))))), ""), "")</f>
        <v/>
      </c>
      <c r="AY687" s="66"/>
      <c r="AZ687" s="76"/>
      <c r="BA687" s="66"/>
      <c r="BB687" s="76"/>
      <c r="BC687" s="66"/>
      <c r="BD687" s="76"/>
      <c r="BE687" s="66"/>
      <c r="BF687" s="76"/>
      <c r="BG687" s="66"/>
      <c r="BH687" s="76"/>
      <c r="BI687" s="66"/>
      <c r="BJ687" s="66"/>
      <c r="BK687" s="76" t="str">
        <f t="shared" si="84"/>
        <v/>
      </c>
      <c r="BL687" s="66"/>
      <c r="BM687" s="76" t="str">
        <f>IFERROR(IF(B687&lt;&gt;"", IF(AND(ISNUMBER(VALUE(SUBSTITUTE(SUBSTITUTE(Paste_Here!R687, "br", "-"), "L", ""))), VALUE(SUBSTITUTE(SUBSTITUTE(Paste_Here!R687, "br", "-"), "L", "")) &gt;= 1095), "Yes", IF(AND(ISNUMBER(VALUE(SUBSTITUTE(SUBSTITUTE(Paste_Here!R687, "br", "-"), "L", ""))), VALUE(SUBSTITUTE(SUBSTITUTE(Paste_Here!R687, "br", "-"), "L", "")) &lt;= 1094), "No", "")), ""), "")</f>
        <v/>
      </c>
      <c r="BN687" s="66"/>
      <c r="BO687" s="76" t="str">
        <f>IFERROR(IF(B687&lt;&gt;"", IF(COUNTIF(INDEX(Paste_Here!Y$2:AB$850, MATCH(B687, Paste_Here!A$2:A$850, 0), 0), "yes") &gt; 0, "Yes", IF(COUNTIF(INDEX(Paste_Here!Y$2:AB$850, MATCH(B687, Paste_Here!A$2:A$850, 0), 0), "no") &gt; 0, "No", "")), ""), "")</f>
        <v/>
      </c>
      <c r="BP687" s="66"/>
      <c r="BQ687" s="76" t="str">
        <f>IFERROR(IF(B687&lt;&gt;"", IF(AND(ISNUMBER(VALUE(SUBSTITUTE(SUBSTITUTE(Paste_Here!U687, "em", "-"), "q", ""))), VALUE(SUBSTITUTE(SUBSTITUTE(Paste_Here!U687, "em", "-"), "q", "")) &gt;= 910), "Yes", IF(AND(ISNUMBER(VALUE(SUBSTITUTE(SUBSTITUTE(Paste_Here!U687, "em", "-"), "q", ""))), VALUE(SUBSTITUTE(SUBSTITUTE(Paste_Here!U687, "em", "-"), "q", "")) &lt;= 909), "No", "")), ""), "")</f>
        <v/>
      </c>
      <c r="BR687" s="66"/>
      <c r="BS687" s="76" t="str">
        <f>IFERROR(IF(B687&lt;&gt;"", IF(AND(INDEX(Paste_Here!X$2:X$850, MATCH(B687, Paste_Here!A$2:A$850, 0))&lt;&gt;"", ISNUMBER(VALUE(INDEX(Paste_Here!X$2:X$850, MATCH(B687, Paste_Here!A$2:A$850, 0))))), INDEX(Paste_Here!X$2:X$850, MATCH(B687, Paste_Here!A$2:A$850, 0)), ""), ""), "")</f>
        <v/>
      </c>
      <c r="BT687" s="66"/>
      <c r="BU687" s="76" t="str">
        <f>IFERROR(IF(B687&lt;&gt;"", IF(ISNUMBER(VALUE(INDEX(Paste_Here!G$2:G$850, MATCH(B687, Paste_Here!A$2:A$850, 0)))), IF(VALUE(INDEX(Paste_Here!G$2:G$850, MATCH(B687, Paste_Here!A$2:A$850, 0)))=0, "No", IF(AND(VALUE(INDEX(Paste_Here!G$2:G$850, MATCH(B687, Paste_Here!A$2:A$850, 0)))&gt;=1, VALUE(INDEX(Paste_Here!G$2:G$850, MATCH(B687, Paste_Here!A$2:A$850, 0)))&lt;=4), VALUE(INDEX(Paste_Here!G$2:G$850, MATCH(B687, Paste_Here!A$2:A$850, 0))), "")), ""), ""), "")</f>
        <v/>
      </c>
      <c r="BV687" s="66"/>
      <c r="BW687" s="76" t="str">
        <f>IFERROR(IF(B687&lt;&gt;"", IF(ISNUMBER(VALUE(INDEX(Paste_Here!H$2:H$850, MATCH(B687, Paste_Here!A$2:A$850, 0)))), IF(VALUE(INDEX(Paste_Here!H$2:H$850, MATCH(B687, Paste_Here!A$2:A$850, 0)))=0, "No", IF(AND(VALUE(INDEX(Paste_Here!H$2:H$850, MATCH(B687, Paste_Here!A$2:A$850, 0)))&gt;=1, VALUE(INDEX(Paste_Here!H$2:H$850, MATCH(B687, Paste_Here!A$2:A$850, 0)))&lt;=4), VALUE(INDEX(Paste_Here!H$2:H$850, MATCH(B687, Paste_Here!A$2:A$850, 0))), "")), ""), ""), "")</f>
        <v/>
      </c>
      <c r="BX687" s="66"/>
      <c r="BY687" s="76"/>
      <c r="BZ687" s="66"/>
      <c r="CA687" s="76"/>
      <c r="CB687" s="66"/>
      <c r="CC687" s="66"/>
      <c r="CD687" s="76" t="str">
        <f t="shared" si="85"/>
        <v/>
      </c>
      <c r="CE687" s="66"/>
      <c r="CF687" s="76" t="str">
        <f>IFERROR(IF(B687&lt;&gt;"", IF(AND(INDEX(Paste_Here!P$2:P$850, MATCH(B687, Paste_Here!A$2:A$850, 0))&lt;&gt;"", ISNUMBER(VALUE(INDEX(Paste_Here!P$2:P$850, MATCH(B687, Paste_Here!A$2:A$850, 0))))), INDEX(Paste_Here!P$2:P$850, MATCH(B687, Paste_Here!A$2:A$850, 0)), ""), ""), "")</f>
        <v/>
      </c>
      <c r="CG687" s="66"/>
      <c r="CH687" s="76" t="str">
        <f>IFERROR(IF(B687&lt;&gt;"", IF(ISNUMBER(SEARCH("highrisk", LOWER(INDEX(Paste_Here!Q$2:Q$850, MATCH(B687, Paste_Here!A$2:A$850, 0))))), "High Risk", IF(ISNUMBER(SEARCH("lowrisk", LOWER(INDEX(Paste_Here!Q$2:Q$850, MATCH(B687, Paste_Here!A$2:A$850, 0))))), "Low Risk", IF(ISNUMBER(SEARCH("somerisk", LOWER(INDEX(Paste_Here!Q$2:Q$850, MATCH(B687, Paste_Here!A$2:A$850, 0))))), "Some Risk", ""))), ""), "")</f>
        <v/>
      </c>
      <c r="CI687" s="66"/>
      <c r="CJ687" s="76" t="str">
        <f>IFERROR(IF(B687&lt;&gt;"", IF(AND(INDEX(Paste_Here!AA$2:AA$850, MATCH(B687, Paste_Here!A$2:A$850, 0))&lt;&gt;"", ISNUMBER(VALUE(INDEX(Paste_Here!AA$2:AA$850, MATCH(B687, Paste_Here!A$2:A$850, 0))))), INDEX(Paste_Here!AA$2:AA$850, MATCH(B687, Paste_Here!A$2:A$850, 0)), ""), ""), "")</f>
        <v/>
      </c>
      <c r="CK687" s="66"/>
      <c r="CL687" s="76" t="str">
        <f>IFERROR(IF(B687&lt;&gt;"", IF(LOWER(INDEX(Paste_Here!AB$2:AB$850, MATCH(B687, Paste_Here!A$2:A$850, 0)))="approaching expectations", "Approaching", IF(LOWER(INDEX(Paste_Here!AB$2:AB$850, MATCH(B687, Paste_Here!A$2:A$850, 0)))="met expectations", "Met", IF(LOWER(INDEX(Paste_Here!AB$2:AB$850, MATCH(B687, Paste_Here!A$2:A$850, 0)))="exceeded expectations", "Exceeded", IF(LOWER(INDEX(Paste_Here!AB$2:AB$850, MATCH(B687, Paste_Here!A$2:A$850, 0)))="below expectations", "Below", "")))), ""), "")</f>
        <v/>
      </c>
      <c r="CM687" s="66"/>
      <c r="CN687" s="76" t="str">
        <f>IFERROR(IF(B687&lt;&gt;"", IF(AND(INDEX(Paste_Here!AC$2:AC$850, MATCH(B687, Paste_Here!A$2:A$850, 0))&lt;&gt;"", ISNUMBER(VALUE(INDEX(Paste_Here!AC$2:AC$850, MATCH(B687, Paste_Here!A$2:A$850, 0))))), INDEX(Paste_Here!AC$2:AC$850, MATCH(B687, Paste_Here!A$2:A$850, 0)), ""), ""), "")</f>
        <v/>
      </c>
      <c r="CO687" s="66"/>
      <c r="CP687" s="76"/>
      <c r="CQ687" s="66"/>
      <c r="CR687" s="76"/>
      <c r="CS687" s="66"/>
      <c r="CT687" s="76"/>
      <c r="CU687" s="66"/>
      <c r="CV687" s="76"/>
      <c r="CW687" s="66"/>
      <c r="CX687" s="76"/>
      <c r="CY687" s="66"/>
      <c r="CZ687" s="66"/>
      <c r="DA687" s="76" t="str">
        <f t="shared" si="86"/>
        <v/>
      </c>
      <c r="DB687" s="66"/>
      <c r="DC687" s="76" t="str">
        <f>IFERROR(IF(B687&lt;&gt;"", IF(AND(INDEX(Paste_Here!V$2:V$850, MATCH(B687, Paste_Here!A$2:A$850, 0))&lt;&gt;"", ISNUMBER(VALUE(INDEX(Paste_Here!V$2:V$850, MATCH(B687, Paste_Here!A$2:A$850, 0))))), INDEX(Paste_Here!V$2:V$850, MATCH(B687, Paste_Here!A$2:A$850, 0)), ""), ""), "")</f>
        <v/>
      </c>
      <c r="DD687" s="66"/>
      <c r="DE687" s="76" t="str">
        <f>IFERROR(IF(B687&lt;&gt;"", IF(ISNUMBER(SEARCH("highrisk", LOWER(INDEX(Paste_Here!W$2:W$850, MATCH(B687, Paste_Here!A$2:A$850, 0))))), "High Risk", IF(ISNUMBER(SEARCH("lowrisk", LOWER(INDEX(Paste_Here!W$2:W$850, MATCH(B687, Paste_Here!A$2:A$850, 0))))), "Low Risk", IF(ISNUMBER(SEARCH("somerisk", LOWER(INDEX(Paste_Here!W$2:W$850, MATCH(B687, Paste_Here!A$2:A$850, 0))))), "Some Risk", ""))), ""), "")</f>
        <v/>
      </c>
      <c r="DF687" s="66"/>
      <c r="DG687" s="76" t="str">
        <f>IFERROR(IF(B687&lt;&gt;"", IF(AND(INDEX(Paste_Here!S$2:S$850, MATCH(B687, Paste_Here!A$2:A$850, 0))&lt;&gt;"", ISNUMBER(VALUE(INDEX(Paste_Here!S$2:S$850, MATCH(B687, Paste_Here!A$2:A$850, 0))))), INDEX(Paste_Here!S$2:S$850, MATCH(B687, Paste_Here!A$2:A$850, 0)), ""), ""), "")</f>
        <v/>
      </c>
      <c r="DH687" s="66"/>
      <c r="DI687" s="76" t="str">
        <f>IFERROR(IF(B687&lt;&gt;"", IF(ISNUMBER(SEARCH("highrisk", LOWER(INDEX(Paste_Here!T$2:T$850, MATCH(B687, Paste_Here!A$2:A$850, 0))))), "High Risk", IF(ISNUMBER(SEARCH("lowrisk", LOWER(INDEX(Paste_Here!T$2:T$850, MATCH(B687, Paste_Here!A$2:A$850, 0))))), "Low Risk", IF(ISNUMBER(SEARCH("somerisk", LOWER(INDEX(Paste_Here!T$2:T$850, MATCH(B687, Paste_Here!A$2:A$850, 0))))), "Some Risk", ""))), ""), "")</f>
        <v/>
      </c>
      <c r="DJ687" s="66"/>
      <c r="DK687" s="76" t="str">
        <f>IFERROR(IF(B687&lt;&gt;"", IF(AND(INDEX(Paste_Here!AD$2:AD$850, MATCH(B687, Paste_Here!A$2:A$850, 0))&lt;&gt;"", ISNUMBER(VALUE(INDEX(Paste_Here!AD$2:AD$850, MATCH(B687, Paste_Here!A$2:A$850, 0))))), INDEX(Paste_Here!AD$2:AD$850, MATCH(B687, Paste_Here!A$2:A$850, 0)), ""), ""), "")</f>
        <v/>
      </c>
      <c r="DL687" s="66"/>
      <c r="DM687" s="76" t="str">
        <f>IFERROR(IF(B687&lt;&gt;"", IF(LOWER(INDEX(Paste_Here!AE$2:AE$850, MATCH(B687, Paste_Here!A$2:A$850, 0)))="approaching expectations", "Approaching", IF(LOWER(INDEX(Paste_Here!AE$2:AE$850, MATCH(B687, Paste_Here!A$2:A$850, 0)))="met expectations", "Met", IF(LOWER(INDEX(Paste_Here!AE$2:AE$850, MATCH(B687, Paste_Here!A$2:A$850, 0)))="exceeded expectations", "Exceeded", IF(LOWER(INDEX(Paste_Here!AE$2:AE$850, MATCH(B687, Paste_Here!A$2:A$850, 0)))="below expectations", "Below", "")))), ""), "")</f>
        <v/>
      </c>
      <c r="DN687" s="66"/>
      <c r="DO687" s="76"/>
      <c r="DP687" s="66"/>
      <c r="DQ687" s="76"/>
      <c r="DR687" s="66"/>
      <c r="DS687" s="76"/>
      <c r="DT687" s="66"/>
      <c r="DU687" s="76"/>
      <c r="DV687" s="66"/>
      <c r="DW687" s="66"/>
      <c r="DX687" s="76" t="str">
        <f t="shared" si="87"/>
        <v/>
      </c>
      <c r="DY687" s="66"/>
      <c r="DZ687" s="76"/>
      <c r="EA687" s="66"/>
      <c r="EB687" s="76"/>
      <c r="EC687" s="66"/>
      <c r="ED687" s="76" t="str">
        <f>IFERROR(IF(B687&lt;&gt;"", IF(AND(INDEX(Paste_Here!AF$2:AF$850, MATCH(B687, Paste_Here!A$2:A$850, 0))&lt;&gt;"", ISNUMBER(VALUE(INDEX(Paste_Here!AF$2:AF$850, MATCH(B687, Paste_Here!A$2:A$850, 0))))), INDEX(Paste_Here!AF$2:AF$850, MATCH(B687, Paste_Here!A$2:A$850, 0)), ""), ""), "")</f>
        <v/>
      </c>
      <c r="EE687" s="66"/>
      <c r="EF687" s="76"/>
      <c r="EG687" s="66"/>
      <c r="EH687" s="76"/>
      <c r="EI687" s="66"/>
      <c r="EJ687" s="76" t="str">
        <f>IFERROR(IF(B687&lt;&gt;"", IF(AND(INDEX(Paste_Here!AG$2:AG$850, MATCH(B687, Paste_Here!A$2:A$850, 0))&lt;&gt;"", ISNUMBER(VALUE(INDEX(Paste_Here!AG$2:AG$850, MATCH(B687, Paste_Here!A$2:A$850, 0))))), INDEX(Paste_Here!AG$2:AG$850, MATCH(B687, Paste_Here!A$2:A$850, 0)), ""), ""), "")</f>
        <v/>
      </c>
      <c r="EK687" s="66"/>
      <c r="EL687" s="76"/>
      <c r="EM687" s="66"/>
      <c r="EN687" s="76"/>
      <c r="EO687" s="66"/>
      <c r="EP687" s="76"/>
      <c r="EQ687" s="66"/>
      <c r="ER687" s="76"/>
      <c r="ES687" s="66"/>
      <c r="ET687" s="66"/>
      <c r="EU687" s="76"/>
      <c r="EV687" s="66"/>
      <c r="EW687" s="76"/>
      <c r="EX687" s="66"/>
      <c r="EY687" s="76"/>
      <c r="EZ687" s="66"/>
      <c r="FA687" s="76"/>
      <c r="FB687" s="66"/>
      <c r="FC687" s="76"/>
      <c r="FD687" s="66"/>
      <c r="FE687" s="76"/>
      <c r="FF687" s="66"/>
      <c r="FG687" s="76"/>
      <c r="FH687" s="66"/>
      <c r="FI687" s="76"/>
      <c r="FJ687" s="66"/>
      <c r="FK687" s="76"/>
      <c r="FL687" s="66"/>
      <c r="FM687" s="76"/>
      <c r="FN687" s="66"/>
      <c r="FO687" s="76"/>
      <c r="FP687" s="66"/>
      <c r="FQ687" s="76"/>
      <c r="FR687" s="66"/>
      <c r="FS687" s="76"/>
      <c r="FT687" s="66"/>
      <c r="FU687" s="76"/>
      <c r="FV687" s="66"/>
      <c r="FW687" s="76"/>
      <c r="FX687" s="66"/>
      <c r="FY687" s="76"/>
      <c r="FZ687" s="66"/>
      <c r="GA687" s="76"/>
      <c r="GB687" s="66"/>
      <c r="GC687" s="76"/>
      <c r="GD687" s="66"/>
      <c r="GE687" s="76"/>
      <c r="GF687" s="66"/>
      <c r="GG687" s="76"/>
      <c r="GH687" s="66"/>
      <c r="GI687" s="76"/>
      <c r="GJ687" s="66"/>
      <c r="GK687" s="76"/>
      <c r="GL687" s="66"/>
      <c r="GM687" s="76"/>
      <c r="GN687" s="66"/>
      <c r="GO687" s="76"/>
      <c r="GP687" s="66"/>
      <c r="GQ687" s="76"/>
      <c r="GR687" s="66"/>
      <c r="GS687" s="76"/>
      <c r="GT687" s="66"/>
      <c r="GU687" s="76"/>
      <c r="GV687" s="66"/>
      <c r="GW687" s="76"/>
      <c r="GX687" s="66"/>
      <c r="GY687" s="76"/>
      <c r="GZ687" s="66"/>
      <c r="HA687" s="76"/>
      <c r="HB687" s="66"/>
      <c r="HC687" s="76"/>
      <c r="HD687" s="66"/>
      <c r="HE687" s="76"/>
      <c r="HF687" s="66"/>
      <c r="HG687" s="76"/>
      <c r="HH687" s="66"/>
      <c r="HI687" s="76"/>
      <c r="HJ687" s="66"/>
      <c r="HK687" s="76"/>
      <c r="HL687" s="66"/>
      <c r="HM687" s="76"/>
      <c r="HN687" s="66"/>
      <c r="HO687" s="76"/>
      <c r="HP687" s="66"/>
      <c r="HQ687" s="76"/>
      <c r="HR687" s="66"/>
      <c r="HS687" s="76"/>
      <c r="HT687" s="66"/>
      <c r="HU687" s="76"/>
      <c r="HV687" s="66"/>
      <c r="HW687" s="76"/>
      <c r="HX687" s="66"/>
      <c r="HY687" s="76"/>
      <c r="HZ687" s="66"/>
      <c r="IA687" s="76"/>
      <c r="IB687" s="66"/>
      <c r="IC687" s="76"/>
      <c r="ID687" s="66"/>
      <c r="IE687" s="76"/>
      <c r="IF687" s="66"/>
      <c r="IG687" s="76"/>
      <c r="IH687" s="66"/>
      <c r="II687" s="76"/>
      <c r="IJ687" s="66"/>
      <c r="IK687" s="76"/>
      <c r="IL687" s="66"/>
      <c r="IM687" s="76"/>
      <c r="IN687" s="66"/>
      <c r="IO687" s="76"/>
      <c r="IP687" s="66"/>
      <c r="IQ687" s="76"/>
      <c r="IR687" s="66"/>
      <c r="IS687" s="76"/>
      <c r="IT687" s="66"/>
      <c r="IU687" s="76"/>
      <c r="IV687" s="66"/>
      <c r="IW687" s="76"/>
      <c r="IX687" s="66"/>
      <c r="IY687" s="76"/>
      <c r="IZ687" s="66"/>
      <c r="JA687" s="76"/>
      <c r="JB687" s="66"/>
      <c r="JC687" s="76"/>
      <c r="JD687" s="66"/>
      <c r="JE687" s="76"/>
      <c r="JF687" s="66"/>
      <c r="JG687" s="76"/>
      <c r="JH687" s="66"/>
      <c r="JI687" s="76"/>
      <c r="JJ687" s="66"/>
      <c r="JK687" s="76"/>
      <c r="JL687" s="66"/>
      <c r="JM687" s="76"/>
      <c r="JN687" s="66"/>
      <c r="JO687" s="76"/>
      <c r="JP687" s="66"/>
      <c r="JQ687" s="76"/>
      <c r="JR687" s="66"/>
      <c r="JS687" s="76"/>
      <c r="JT687" s="66"/>
      <c r="JU687" s="76"/>
      <c r="JV687" s="66"/>
      <c r="JW687" s="76"/>
      <c r="JX687" s="66"/>
      <c r="JY687" s="76"/>
      <c r="JZ687" s="66"/>
      <c r="KA687" s="76"/>
      <c r="KB687" s="66"/>
      <c r="KC687" s="76"/>
      <c r="KD687" s="66"/>
      <c r="KE687" s="76"/>
      <c r="KF687" s="66"/>
      <c r="KG687" s="76"/>
      <c r="KH687" s="66"/>
      <c r="KI687" s="76"/>
      <c r="KJ687" s="66"/>
      <c r="KK687" s="76"/>
      <c r="KL687" s="66"/>
      <c r="KM687" s="76"/>
      <c r="KN687" s="66"/>
      <c r="KO687" s="76"/>
      <c r="KP687" s="66"/>
      <c r="KQ687" s="76"/>
      <c r="KR687" s="66"/>
      <c r="KS687" s="76"/>
      <c r="KT687" s="66"/>
      <c r="KU687" s="76"/>
      <c r="KV687" s="66"/>
      <c r="KW687" s="76"/>
      <c r="KX687" s="66"/>
      <c r="KY687" s="76"/>
      <c r="KZ687" s="66"/>
      <c r="LA687" s="76"/>
      <c r="LB687" s="66"/>
      <c r="LC687" s="76"/>
      <c r="LD687" s="66"/>
      <c r="LE687" s="76"/>
      <c r="LF687" s="66"/>
      <c r="LG687" s="76"/>
      <c r="LH687" s="66"/>
      <c r="LI687" s="76"/>
      <c r="LJ687" s="66"/>
      <c r="LK687" s="76"/>
      <c r="LL687" s="66"/>
      <c r="LM687" s="76"/>
      <c r="LN687" s="66"/>
      <c r="LO687" s="76"/>
      <c r="LP687" s="66"/>
      <c r="LQ687" s="76"/>
      <c r="LR687" s="66"/>
      <c r="LS687" s="76"/>
      <c r="LT687" s="66"/>
      <c r="LU687" s="76"/>
      <c r="LV687" s="66"/>
      <c r="LW687" s="76"/>
      <c r="LX687" s="66"/>
      <c r="LY687" s="76"/>
      <c r="LZ687" s="66"/>
      <c r="MA687" s="76"/>
      <c r="MB687" s="66"/>
      <c r="MC687" s="76"/>
      <c r="MD687" s="66"/>
      <c r="MG687" s="1" t="str" cm="1">
        <f t="array" ref="MG687">IFERROR(INDEX(Paste_Here!$B$2:$B$850, MATCH(0, COUNTIF(MG$4:MG686, Paste_Here!$B$2:$B$850) + IF(Paste_Here!$B$2:$B$850="", 1, 0), 0)), "")</f>
        <v/>
      </c>
      <c r="MH687" s="1" t="str">
        <f>IF(MG687&lt;&gt;"", INDEX(Paste_Here!$A$2:$A$850, MATCH(MG687, Paste_Here!$B$2:$B$850, 0)), "")</f>
        <v/>
      </c>
      <c r="MI687" s="1" t="str">
        <f t="shared" si="88"/>
        <v/>
      </c>
      <c r="MJ687" s="1" t="str" cm="1">
        <f t="array" ref="MJ687">IFERROR(INDEX($MI$5:$MI$850, MATCH(SMALL(IF($MI$5:$MI$850&lt;&gt;"", COUNTIF($MI$5:$MI$850, "&lt;"&amp;$MI$5:$MI$850)+1), ROW()-ROW($MJ$5)+1), COUNTIF($MI$5:$MI$850, "&lt;"&amp;$MI$5:$MI$850)+1, 0)), "")</f>
        <v/>
      </c>
    </row>
    <row r="688" spans="1:348">
      <c r="A688" s="66"/>
      <c r="B688" s="76" t="str">
        <f t="shared" si="81"/>
        <v/>
      </c>
      <c r="C688" s="66"/>
      <c r="D688" s="76" t="str">
        <f>IFERROR(IF(B688&lt;&gt;"", IF(AND(INDEX(Paste_Here!B$2:B$850, MATCH(B688, Paste_Here!A$2:A$850, 0))&lt;&gt;"", ISNUMBER(VALUE(INDEX(Paste_Here!B$2:B$850, MATCH(B688, Paste_Here!A$2:A$850, 0))))), INDEX(Paste_Here!B$2:B$850, MATCH(B688, Paste_Here!A$2:A$850, 0)), ""), ""), "")</f>
        <v/>
      </c>
      <c r="E688" s="66"/>
      <c r="F688" s="76" t="str">
        <f>IFERROR(IF(B688&lt;&gt;"", IF(ISTEXT(INDEX(Paste_Here!K$2:K$850, MATCH(B688, Paste_Here!A$2:A$850, 0))), INDEX(Paste_Here!K$2:K$850, MATCH(B688, Paste_Here!A$2:A$850, 0)), ""), ""), "")</f>
        <v/>
      </c>
      <c r="G688" s="66"/>
      <c r="H688" s="76" t="str">
        <f>IFERROR(IF(B688&lt;&gt;"", IF(ISTEXT(INDEX(Paste_Here!C$2:C$850, MATCH(B688, Paste_Here!A$2:A$850, 0))), INDEX(Paste_Here!C$2:C$850, MATCH(B688, Paste_Here!A$2:A$850, 0)), ""), ""), "")</f>
        <v/>
      </c>
      <c r="I688" s="66"/>
      <c r="J688" s="76" t="str">
        <f>IFERROR(IF(B688&lt;&gt;"", IF(ISNUMBER(SEARCH("s", LOWER(INDEX(Paste_Here!M$2:M$850, MATCH(B688, Paste_Here!A$2:A$850, 0))))), "Yes", IF(INDEX(Paste_Here!M$2:M$850, MATCH(B688, Paste_Here!A$2:A$850, 0))&lt;&gt;"", "No", "")), ""), "")</f>
        <v/>
      </c>
      <c r="K688" s="66"/>
      <c r="L688" s="76" t="str">
        <f>IFERROR(IF(B688&lt;&gt;"", IF(ISNUMBER(SEARCH("yes", LOWER(INDEX(Paste_Here!E$2:E$850, MATCH(B688, Paste_Here!A$2:A$850, 0))))), "Yes", IF(ISNUMBER(SEARCH("no", LOWER(INDEX(Paste_Here!E$2:E$850, MATCH(B688, Paste_Here!A$2:A$850, 0))))), "No", "")), ""), "")</f>
        <v/>
      </c>
      <c r="M688" s="66"/>
      <c r="N688" s="76" t="str">
        <f>IFERROR(IF(B688&lt;&gt;"", IF(ISNUMBER(SEARCH("yes", LOWER(INDEX(Paste_Here!F$2:F$850, MATCH(B688, Paste_Here!A$2:A$850, 0))))), "Yes", IF(ISNUMBER(SEARCH("no", LOWER(INDEX(Paste_Here!F$2:F$850, MATCH(B688, Paste_Here!A$2:A$850, 0))))), "No", "")), ""), "")</f>
        <v/>
      </c>
      <c r="O688" s="66"/>
      <c r="P688" s="76" t="str">
        <f>IFERROR(IF(B688&lt;&gt;"", IF(ISNUMBER(SEARCH("yes", LOWER(INDEX(Paste_Here!L$2:L$850, MATCH(B688, Paste_Here!A$2:A$850, 0))))), "Yes", IF(ISNUMBER(SEARCH("no", LOWER(INDEX(Paste_Here!L$2:L$850, MATCH(B688, Paste_Here!A$2:A$850, 0))))), "No", "")), ""), "")</f>
        <v/>
      </c>
      <c r="Q688" s="66"/>
      <c r="R688" s="76" t="str">
        <f>IFERROR(IF(B688&lt;&gt;"", IF(ISNUMBER(SEARCH("transitional 2", LOWER(INDEX(Paste_Here!D$2:D$850, MATCH(B688, Paste_Here!A$2:A$850, 0))))), "T2", IF(ISNUMBER(SEARCH("transitional 1", LOWER(INDEX(Paste_Here!D$2:D$850, MATCH(B688, Paste_Here!A$2:A$850, 0))))), "T1", IF(ISNUMBER(SEARCH("waived ell services", LOWER(INDEX(Paste_Here!D$2:D$850, MATCH(B688, Paste_Here!A$2:A$850, 0))))), "W", IF(ISNUMBER(SEARCH("english language learner", LOWER(INDEX(Paste_Here!D$2:D$850, MATCH(B688, Paste_Here!A$2:A$850, 0))))), "L", "")))), ""), "")</f>
        <v/>
      </c>
      <c r="S688" s="66"/>
      <c r="T688" s="76" t="str">
        <f>IFERROR(IF(B688&lt;&gt;"", IF(ISNUMBER(SEARCH("yes", LOWER(INDEX(Paste_Here!I$2:I$850, MATCH(B688, Paste_Here!A$2:A$850, 0))))), "Yes", IF(ISNUMBER(SEARCH("no", LOWER(INDEX(Paste_Here!I$2:I$850, MATCH(B688, Paste_Here!A$2:A$850, 0))))), "No", "")), ""), "")</f>
        <v/>
      </c>
      <c r="U688" s="66"/>
      <c r="V688" s="76" t="str">
        <f>IFERROR(IF(B688&lt;&gt;"", IF(ISTEXT(INDEX(Paste_Here!J$2:J$850, MATCH(B688, Paste_Here!A$2:A$850, 0))), VALUE(INDEX(Paste_Here!J$2:J$850, MATCH(B688, Paste_Here!A$2:A$850, 0))), ""), ""), "")</f>
        <v/>
      </c>
      <c r="W688" s="66"/>
      <c r="X688" s="66"/>
      <c r="Y688" s="76" t="str">
        <f t="shared" si="82"/>
        <v/>
      </c>
      <c r="Z688" s="66"/>
      <c r="AA688" s="76" t="str">
        <f>IFERROR(IF(B688&lt;&gt;"", IF(AND(INDEX(Paste_Here!AI$2:AI$850, MATCH(B688, Paste_Here!A$2:A$850, 0))&lt;&gt;"", ISNUMBER(VALUE(INDEX(Paste_Here!AI$2:AI$850, MATCH(B688, Paste_Here!A$2:A$850, 0))))), INDEX(Paste_Here!AI$2:AI$850, MATCH(B688, Paste_Here!A$2:A$850, 0)), ""), ""), "")</f>
        <v/>
      </c>
      <c r="AB688" s="66"/>
      <c r="AC688" s="76" t="str">
        <f>IFERROR(IF(B688&lt;&gt;"", IF(AND(INDEX(Paste_Here!AJ$2:AJ$850, MATCH(B688, Paste_Here!A$2:A$850, 0))&lt;&gt;"", ISNUMBER(VALUE(INDEX(Paste_Here!AJ$2:AJ$850, MATCH(B688, Paste_Here!A$2:A$850, 0))))), INDEX(Paste_Here!AJ$2:AJ$850, MATCH(B688, Paste_Here!A$2:A$850, 0)), ""), ""), "")</f>
        <v/>
      </c>
      <c r="AD688" s="66"/>
      <c r="AE688" s="76" t="str">
        <f>IFERROR(IF(B688&lt;&gt;"", IF(AND(INDEX(Paste_Here!AK$2:AK$850, MATCH(B688, Paste_Here!A$2:A$850, 0))&lt;&gt;"", ISNUMBER(VALUE(INDEX(Paste_Here!AK$2:AK$850, MATCH(B688, Paste_Here!A$2:A$850, 0))))), INDEX(Paste_Here!AK$2:AK$850, MATCH(B688, Paste_Here!A$2:A$850, 0)), ""), ""), "")</f>
        <v/>
      </c>
      <c r="AF688" s="66"/>
      <c r="AG688" s="76" t="str">
        <f>IFERROR(IF(B688&lt;&gt;"", IF(AND(INDEX(Paste_Here!AL$2:AL$850, MATCH(B688, Paste_Here!A$2:A$850, 0))&lt;&gt;"", ISNUMBER(VALUE(INDEX(Paste_Here!AL$2:AL$850, MATCH(B688, Paste_Here!A$2:A$850, 0))))), INDEX(Paste_Here!AL$2:AL$850, MATCH(B688, Paste_Here!A$2:A$850, 0)), ""), ""), "")</f>
        <v/>
      </c>
      <c r="AH688" s="66"/>
      <c r="AI688" s="76" t="str">
        <f>IFERROR(IF(B688&lt;&gt;"", IF(AND(INDEX(Paste_Here!AH$2:AH$850, MATCH(B688, Paste_Here!A$2:A$850, 0))&lt;&gt;"", ISNUMBER(VALUE(INDEX(Paste_Here!AH$2:AH$850, MATCH(B688, Paste_Here!A$2:A$850, 0))))), IF(VALUE(INDEX(Paste_Here!AH$2:AH$850, MATCH(B688, Paste_Here!A$2:A$850, 0)))=0, "", INDEX(Paste_Here!AH$2:AH$850, MATCH(B688, Paste_Here!A$2:A$850, 0))), ""), ""), "")</f>
        <v/>
      </c>
      <c r="AJ688" s="66"/>
      <c r="AK688" s="76" t="str">
        <f>IFERROR(IF(B688&lt;&gt;"", IF(AND(INDEX(Paste_Here!N$2:N$850, MATCH(B688, Paste_Here!A$2:A$850, 0))&lt;&gt;"", ISNUMBER(VALUE(INDEX(Paste_Here!N$2:N$850, MATCH(B688, Paste_Here!A$2:A$850, 0))))), INDEX(Paste_Here!N$2:N$850, MATCH(B688, Paste_Here!A$2:A$850, 0)), ""), ""), "")</f>
        <v/>
      </c>
      <c r="AL688" s="66"/>
      <c r="AM688" s="76" t="str">
        <f>IFERROR(IF(B688&lt;&gt;"", IF(AND(INDEX(Paste_Here!O$2:O$850, MATCH(B688, Paste_Here!A$2:A$850, 0))&lt;&gt;"", ISNUMBER(VALUE(INDEX(Paste_Here!O$2:O$850, MATCH(B688, Paste_Here!A$2:A$850, 0))))), INDEX(Paste_Here!O$2:O$850, MATCH(B688, Paste_Here!A$2:A$850, 0)), ""), ""), "")</f>
        <v/>
      </c>
      <c r="AN688" s="66"/>
      <c r="AO688" s="76"/>
      <c r="AP688" s="66"/>
      <c r="AQ688" s="76"/>
      <c r="AR688" s="66"/>
      <c r="AS688" s="76"/>
      <c r="AT688" s="66"/>
      <c r="AU688" s="66"/>
      <c r="AV688" s="76" t="str">
        <f t="shared" si="83"/>
        <v/>
      </c>
      <c r="AW688" s="66"/>
      <c r="AX688" s="76" t="str">
        <f>IFERROR(IF(B688&lt;&gt;"", IF(ISNUMBER(SEARCH("Revealed-Potential (Primary Focus)", LOWER(INDEX(Paste_Here!Z$2:Z$850, MATCH(B688, Paste_Here!A$2:A$850, 0))))), "Rev-Potential: Prim", IF(ISNUMBER(SEARCH("Revealed-Potential (Secondary Focus)", LOWER(INDEX(Paste_Here!Z$2:Z$850, MATCH(B688, Paste_Here!A$2:A$850, 0))))), "Rev-Potential: Sec", IF(ISNUMBER(SEARCH("Monitoring", LOWER(INDEX(Paste_Here!Z$2:Z$850, MATCH(B688, Paste_Here!A$2:A$850, 0))))), "Monitoring", IF(ISNUMBER(SEARCH("At-Promise (Secondary Focus)", LOWER(INDEX(Paste_Here!Z$2:Z$850, MATCH(B688, Paste_Here!A$2:A$850, 0))))), "At-Promise: Sec", IF(ISNUMBER(SEARCH("At-Promise (Primary Focus)", LOWER(INDEX(Paste_Here!Z$2:Z$850, MATCH(B688, Paste_Here!A$2:A$850, 0))))), "At-Promise: Prim", ""))))), ""), "")</f>
        <v/>
      </c>
      <c r="AY688" s="66"/>
      <c r="AZ688" s="76"/>
      <c r="BA688" s="66"/>
      <c r="BB688" s="76"/>
      <c r="BC688" s="66"/>
      <c r="BD688" s="76"/>
      <c r="BE688" s="66"/>
      <c r="BF688" s="76"/>
      <c r="BG688" s="66"/>
      <c r="BH688" s="76"/>
      <c r="BI688" s="66"/>
      <c r="BJ688" s="66"/>
      <c r="BK688" s="76" t="str">
        <f t="shared" si="84"/>
        <v/>
      </c>
      <c r="BL688" s="66"/>
      <c r="BM688" s="76" t="str">
        <f>IFERROR(IF(B688&lt;&gt;"", IF(AND(ISNUMBER(VALUE(SUBSTITUTE(SUBSTITUTE(Paste_Here!R688, "br", "-"), "L", ""))), VALUE(SUBSTITUTE(SUBSTITUTE(Paste_Here!R688, "br", "-"), "L", "")) &gt;= 1095), "Yes", IF(AND(ISNUMBER(VALUE(SUBSTITUTE(SUBSTITUTE(Paste_Here!R688, "br", "-"), "L", ""))), VALUE(SUBSTITUTE(SUBSTITUTE(Paste_Here!R688, "br", "-"), "L", "")) &lt;= 1094), "No", "")), ""), "")</f>
        <v/>
      </c>
      <c r="BN688" s="66"/>
      <c r="BO688" s="76" t="str">
        <f>IFERROR(IF(B688&lt;&gt;"", IF(COUNTIF(INDEX(Paste_Here!Y$2:AB$850, MATCH(B688, Paste_Here!A$2:A$850, 0), 0), "yes") &gt; 0, "Yes", IF(COUNTIF(INDEX(Paste_Here!Y$2:AB$850, MATCH(B688, Paste_Here!A$2:A$850, 0), 0), "no") &gt; 0, "No", "")), ""), "")</f>
        <v/>
      </c>
      <c r="BP688" s="66"/>
      <c r="BQ688" s="76" t="str">
        <f>IFERROR(IF(B688&lt;&gt;"", IF(AND(ISNUMBER(VALUE(SUBSTITUTE(SUBSTITUTE(Paste_Here!U688, "em", "-"), "q", ""))), VALUE(SUBSTITUTE(SUBSTITUTE(Paste_Here!U688, "em", "-"), "q", "")) &gt;= 910), "Yes", IF(AND(ISNUMBER(VALUE(SUBSTITUTE(SUBSTITUTE(Paste_Here!U688, "em", "-"), "q", ""))), VALUE(SUBSTITUTE(SUBSTITUTE(Paste_Here!U688, "em", "-"), "q", "")) &lt;= 909), "No", "")), ""), "")</f>
        <v/>
      </c>
      <c r="BR688" s="66"/>
      <c r="BS688" s="76" t="str">
        <f>IFERROR(IF(B688&lt;&gt;"", IF(AND(INDEX(Paste_Here!X$2:X$850, MATCH(B688, Paste_Here!A$2:A$850, 0))&lt;&gt;"", ISNUMBER(VALUE(INDEX(Paste_Here!X$2:X$850, MATCH(B688, Paste_Here!A$2:A$850, 0))))), INDEX(Paste_Here!X$2:X$850, MATCH(B688, Paste_Here!A$2:A$850, 0)), ""), ""), "")</f>
        <v/>
      </c>
      <c r="BT688" s="66"/>
      <c r="BU688" s="76" t="str">
        <f>IFERROR(IF(B688&lt;&gt;"", IF(ISNUMBER(VALUE(INDEX(Paste_Here!G$2:G$850, MATCH(B688, Paste_Here!A$2:A$850, 0)))), IF(VALUE(INDEX(Paste_Here!G$2:G$850, MATCH(B688, Paste_Here!A$2:A$850, 0)))=0, "No", IF(AND(VALUE(INDEX(Paste_Here!G$2:G$850, MATCH(B688, Paste_Here!A$2:A$850, 0)))&gt;=1, VALUE(INDEX(Paste_Here!G$2:G$850, MATCH(B688, Paste_Here!A$2:A$850, 0)))&lt;=4), VALUE(INDEX(Paste_Here!G$2:G$850, MATCH(B688, Paste_Here!A$2:A$850, 0))), "")), ""), ""), "")</f>
        <v/>
      </c>
      <c r="BV688" s="66"/>
      <c r="BW688" s="76" t="str">
        <f>IFERROR(IF(B688&lt;&gt;"", IF(ISNUMBER(VALUE(INDEX(Paste_Here!H$2:H$850, MATCH(B688, Paste_Here!A$2:A$850, 0)))), IF(VALUE(INDEX(Paste_Here!H$2:H$850, MATCH(B688, Paste_Here!A$2:A$850, 0)))=0, "No", IF(AND(VALUE(INDEX(Paste_Here!H$2:H$850, MATCH(B688, Paste_Here!A$2:A$850, 0)))&gt;=1, VALUE(INDEX(Paste_Here!H$2:H$850, MATCH(B688, Paste_Here!A$2:A$850, 0)))&lt;=4), VALUE(INDEX(Paste_Here!H$2:H$850, MATCH(B688, Paste_Here!A$2:A$850, 0))), "")), ""), ""), "")</f>
        <v/>
      </c>
      <c r="BX688" s="66"/>
      <c r="BY688" s="76"/>
      <c r="BZ688" s="66"/>
      <c r="CA688" s="76"/>
      <c r="CB688" s="66"/>
      <c r="CC688" s="66"/>
      <c r="CD688" s="76" t="str">
        <f t="shared" si="85"/>
        <v/>
      </c>
      <c r="CE688" s="66"/>
      <c r="CF688" s="76" t="str">
        <f>IFERROR(IF(B688&lt;&gt;"", IF(AND(INDEX(Paste_Here!P$2:P$850, MATCH(B688, Paste_Here!A$2:A$850, 0))&lt;&gt;"", ISNUMBER(VALUE(INDEX(Paste_Here!P$2:P$850, MATCH(B688, Paste_Here!A$2:A$850, 0))))), INDEX(Paste_Here!P$2:P$850, MATCH(B688, Paste_Here!A$2:A$850, 0)), ""), ""), "")</f>
        <v/>
      </c>
      <c r="CG688" s="66"/>
      <c r="CH688" s="76" t="str">
        <f>IFERROR(IF(B688&lt;&gt;"", IF(ISNUMBER(SEARCH("highrisk", LOWER(INDEX(Paste_Here!Q$2:Q$850, MATCH(B688, Paste_Here!A$2:A$850, 0))))), "High Risk", IF(ISNUMBER(SEARCH("lowrisk", LOWER(INDEX(Paste_Here!Q$2:Q$850, MATCH(B688, Paste_Here!A$2:A$850, 0))))), "Low Risk", IF(ISNUMBER(SEARCH("somerisk", LOWER(INDEX(Paste_Here!Q$2:Q$850, MATCH(B688, Paste_Here!A$2:A$850, 0))))), "Some Risk", ""))), ""), "")</f>
        <v/>
      </c>
      <c r="CI688" s="66"/>
      <c r="CJ688" s="76" t="str">
        <f>IFERROR(IF(B688&lt;&gt;"", IF(AND(INDEX(Paste_Here!AA$2:AA$850, MATCH(B688, Paste_Here!A$2:A$850, 0))&lt;&gt;"", ISNUMBER(VALUE(INDEX(Paste_Here!AA$2:AA$850, MATCH(B688, Paste_Here!A$2:A$850, 0))))), INDEX(Paste_Here!AA$2:AA$850, MATCH(B688, Paste_Here!A$2:A$850, 0)), ""), ""), "")</f>
        <v/>
      </c>
      <c r="CK688" s="66"/>
      <c r="CL688" s="76" t="str">
        <f>IFERROR(IF(B688&lt;&gt;"", IF(LOWER(INDEX(Paste_Here!AB$2:AB$850, MATCH(B688, Paste_Here!A$2:A$850, 0)))="approaching expectations", "Approaching", IF(LOWER(INDEX(Paste_Here!AB$2:AB$850, MATCH(B688, Paste_Here!A$2:A$850, 0)))="met expectations", "Met", IF(LOWER(INDEX(Paste_Here!AB$2:AB$850, MATCH(B688, Paste_Here!A$2:A$850, 0)))="exceeded expectations", "Exceeded", IF(LOWER(INDEX(Paste_Here!AB$2:AB$850, MATCH(B688, Paste_Here!A$2:A$850, 0)))="below expectations", "Below", "")))), ""), "")</f>
        <v/>
      </c>
      <c r="CM688" s="66"/>
      <c r="CN688" s="76" t="str">
        <f>IFERROR(IF(B688&lt;&gt;"", IF(AND(INDEX(Paste_Here!AC$2:AC$850, MATCH(B688, Paste_Here!A$2:A$850, 0))&lt;&gt;"", ISNUMBER(VALUE(INDEX(Paste_Here!AC$2:AC$850, MATCH(B688, Paste_Here!A$2:A$850, 0))))), INDEX(Paste_Here!AC$2:AC$850, MATCH(B688, Paste_Here!A$2:A$850, 0)), ""), ""), "")</f>
        <v/>
      </c>
      <c r="CO688" s="66"/>
      <c r="CP688" s="76"/>
      <c r="CQ688" s="66"/>
      <c r="CR688" s="76"/>
      <c r="CS688" s="66"/>
      <c r="CT688" s="76"/>
      <c r="CU688" s="66"/>
      <c r="CV688" s="76"/>
      <c r="CW688" s="66"/>
      <c r="CX688" s="76"/>
      <c r="CY688" s="66"/>
      <c r="CZ688" s="66"/>
      <c r="DA688" s="76" t="str">
        <f t="shared" si="86"/>
        <v/>
      </c>
      <c r="DB688" s="66"/>
      <c r="DC688" s="76" t="str">
        <f>IFERROR(IF(B688&lt;&gt;"", IF(AND(INDEX(Paste_Here!V$2:V$850, MATCH(B688, Paste_Here!A$2:A$850, 0))&lt;&gt;"", ISNUMBER(VALUE(INDEX(Paste_Here!V$2:V$850, MATCH(B688, Paste_Here!A$2:A$850, 0))))), INDEX(Paste_Here!V$2:V$850, MATCH(B688, Paste_Here!A$2:A$850, 0)), ""), ""), "")</f>
        <v/>
      </c>
      <c r="DD688" s="66"/>
      <c r="DE688" s="76" t="str">
        <f>IFERROR(IF(B688&lt;&gt;"", IF(ISNUMBER(SEARCH("highrisk", LOWER(INDEX(Paste_Here!W$2:W$850, MATCH(B688, Paste_Here!A$2:A$850, 0))))), "High Risk", IF(ISNUMBER(SEARCH("lowrisk", LOWER(INDEX(Paste_Here!W$2:W$850, MATCH(B688, Paste_Here!A$2:A$850, 0))))), "Low Risk", IF(ISNUMBER(SEARCH("somerisk", LOWER(INDEX(Paste_Here!W$2:W$850, MATCH(B688, Paste_Here!A$2:A$850, 0))))), "Some Risk", ""))), ""), "")</f>
        <v/>
      </c>
      <c r="DF688" s="66"/>
      <c r="DG688" s="76" t="str">
        <f>IFERROR(IF(B688&lt;&gt;"", IF(AND(INDEX(Paste_Here!S$2:S$850, MATCH(B688, Paste_Here!A$2:A$850, 0))&lt;&gt;"", ISNUMBER(VALUE(INDEX(Paste_Here!S$2:S$850, MATCH(B688, Paste_Here!A$2:A$850, 0))))), INDEX(Paste_Here!S$2:S$850, MATCH(B688, Paste_Here!A$2:A$850, 0)), ""), ""), "")</f>
        <v/>
      </c>
      <c r="DH688" s="66"/>
      <c r="DI688" s="76" t="str">
        <f>IFERROR(IF(B688&lt;&gt;"", IF(ISNUMBER(SEARCH("highrisk", LOWER(INDEX(Paste_Here!T$2:T$850, MATCH(B688, Paste_Here!A$2:A$850, 0))))), "High Risk", IF(ISNUMBER(SEARCH("lowrisk", LOWER(INDEX(Paste_Here!T$2:T$850, MATCH(B688, Paste_Here!A$2:A$850, 0))))), "Low Risk", IF(ISNUMBER(SEARCH("somerisk", LOWER(INDEX(Paste_Here!T$2:T$850, MATCH(B688, Paste_Here!A$2:A$850, 0))))), "Some Risk", ""))), ""), "")</f>
        <v/>
      </c>
      <c r="DJ688" s="66"/>
      <c r="DK688" s="76" t="str">
        <f>IFERROR(IF(B688&lt;&gt;"", IF(AND(INDEX(Paste_Here!AD$2:AD$850, MATCH(B688, Paste_Here!A$2:A$850, 0))&lt;&gt;"", ISNUMBER(VALUE(INDEX(Paste_Here!AD$2:AD$850, MATCH(B688, Paste_Here!A$2:A$850, 0))))), INDEX(Paste_Here!AD$2:AD$850, MATCH(B688, Paste_Here!A$2:A$850, 0)), ""), ""), "")</f>
        <v/>
      </c>
      <c r="DL688" s="66"/>
      <c r="DM688" s="76" t="str">
        <f>IFERROR(IF(B688&lt;&gt;"", IF(LOWER(INDEX(Paste_Here!AE$2:AE$850, MATCH(B688, Paste_Here!A$2:A$850, 0)))="approaching expectations", "Approaching", IF(LOWER(INDEX(Paste_Here!AE$2:AE$850, MATCH(B688, Paste_Here!A$2:A$850, 0)))="met expectations", "Met", IF(LOWER(INDEX(Paste_Here!AE$2:AE$850, MATCH(B688, Paste_Here!A$2:A$850, 0)))="exceeded expectations", "Exceeded", IF(LOWER(INDEX(Paste_Here!AE$2:AE$850, MATCH(B688, Paste_Here!A$2:A$850, 0)))="below expectations", "Below", "")))), ""), "")</f>
        <v/>
      </c>
      <c r="DN688" s="66"/>
      <c r="DO688" s="76"/>
      <c r="DP688" s="66"/>
      <c r="DQ688" s="76"/>
      <c r="DR688" s="66"/>
      <c r="DS688" s="76"/>
      <c r="DT688" s="66"/>
      <c r="DU688" s="76"/>
      <c r="DV688" s="66"/>
      <c r="DW688" s="66"/>
      <c r="DX688" s="76" t="str">
        <f t="shared" si="87"/>
        <v/>
      </c>
      <c r="DY688" s="66"/>
      <c r="DZ688" s="76"/>
      <c r="EA688" s="66"/>
      <c r="EB688" s="76"/>
      <c r="EC688" s="66"/>
      <c r="ED688" s="76" t="str">
        <f>IFERROR(IF(B688&lt;&gt;"", IF(AND(INDEX(Paste_Here!AF$2:AF$850, MATCH(B688, Paste_Here!A$2:A$850, 0))&lt;&gt;"", ISNUMBER(VALUE(INDEX(Paste_Here!AF$2:AF$850, MATCH(B688, Paste_Here!A$2:A$850, 0))))), INDEX(Paste_Here!AF$2:AF$850, MATCH(B688, Paste_Here!A$2:A$850, 0)), ""), ""), "")</f>
        <v/>
      </c>
      <c r="EE688" s="66"/>
      <c r="EF688" s="76"/>
      <c r="EG688" s="66"/>
      <c r="EH688" s="76"/>
      <c r="EI688" s="66"/>
      <c r="EJ688" s="76" t="str">
        <f>IFERROR(IF(B688&lt;&gt;"", IF(AND(INDEX(Paste_Here!AG$2:AG$850, MATCH(B688, Paste_Here!A$2:A$850, 0))&lt;&gt;"", ISNUMBER(VALUE(INDEX(Paste_Here!AG$2:AG$850, MATCH(B688, Paste_Here!A$2:A$850, 0))))), INDEX(Paste_Here!AG$2:AG$850, MATCH(B688, Paste_Here!A$2:A$850, 0)), ""), ""), "")</f>
        <v/>
      </c>
      <c r="EK688" s="66"/>
      <c r="EL688" s="76"/>
      <c r="EM688" s="66"/>
      <c r="EN688" s="76"/>
      <c r="EO688" s="66"/>
      <c r="EP688" s="76"/>
      <c r="EQ688" s="66"/>
      <c r="ER688" s="76"/>
      <c r="ES688" s="66"/>
      <c r="ET688" s="66"/>
      <c r="EU688" s="76"/>
      <c r="EV688" s="66"/>
      <c r="EW688" s="76"/>
      <c r="EX688" s="66"/>
      <c r="EY688" s="76"/>
      <c r="EZ688" s="66"/>
      <c r="FA688" s="76"/>
      <c r="FB688" s="66"/>
      <c r="FC688" s="76"/>
      <c r="FD688" s="66"/>
      <c r="FE688" s="76"/>
      <c r="FF688" s="66"/>
      <c r="FG688" s="76"/>
      <c r="FH688" s="66"/>
      <c r="FI688" s="76"/>
      <c r="FJ688" s="66"/>
      <c r="FK688" s="76"/>
      <c r="FL688" s="66"/>
      <c r="FM688" s="76"/>
      <c r="FN688" s="66"/>
      <c r="FO688" s="76"/>
      <c r="FP688" s="66"/>
      <c r="FQ688" s="76"/>
      <c r="FR688" s="66"/>
      <c r="FS688" s="76"/>
      <c r="FT688" s="66"/>
      <c r="FU688" s="76"/>
      <c r="FV688" s="66"/>
      <c r="FW688" s="76"/>
      <c r="FX688" s="66"/>
      <c r="FY688" s="76"/>
      <c r="FZ688" s="66"/>
      <c r="GA688" s="76"/>
      <c r="GB688" s="66"/>
      <c r="GC688" s="76"/>
      <c r="GD688" s="66"/>
      <c r="GE688" s="76"/>
      <c r="GF688" s="66"/>
      <c r="GG688" s="76"/>
      <c r="GH688" s="66"/>
      <c r="GI688" s="76"/>
      <c r="GJ688" s="66"/>
      <c r="GK688" s="76"/>
      <c r="GL688" s="66"/>
      <c r="GM688" s="76"/>
      <c r="GN688" s="66"/>
      <c r="GO688" s="76"/>
      <c r="GP688" s="66"/>
      <c r="GQ688" s="76"/>
      <c r="GR688" s="66"/>
      <c r="GS688" s="76"/>
      <c r="GT688" s="66"/>
      <c r="GU688" s="76"/>
      <c r="GV688" s="66"/>
      <c r="GW688" s="76"/>
      <c r="GX688" s="66"/>
      <c r="GY688" s="76"/>
      <c r="GZ688" s="66"/>
      <c r="HA688" s="76"/>
      <c r="HB688" s="66"/>
      <c r="HC688" s="76"/>
      <c r="HD688" s="66"/>
      <c r="HE688" s="76"/>
      <c r="HF688" s="66"/>
      <c r="HG688" s="76"/>
      <c r="HH688" s="66"/>
      <c r="HI688" s="76"/>
      <c r="HJ688" s="66"/>
      <c r="HK688" s="76"/>
      <c r="HL688" s="66"/>
      <c r="HM688" s="76"/>
      <c r="HN688" s="66"/>
      <c r="HO688" s="76"/>
      <c r="HP688" s="66"/>
      <c r="HQ688" s="76"/>
      <c r="HR688" s="66"/>
      <c r="HS688" s="76"/>
      <c r="HT688" s="66"/>
      <c r="HU688" s="76"/>
      <c r="HV688" s="66"/>
      <c r="HW688" s="76"/>
      <c r="HX688" s="66"/>
      <c r="HY688" s="76"/>
      <c r="HZ688" s="66"/>
      <c r="IA688" s="76"/>
      <c r="IB688" s="66"/>
      <c r="IC688" s="76"/>
      <c r="ID688" s="66"/>
      <c r="IE688" s="76"/>
      <c r="IF688" s="66"/>
      <c r="IG688" s="76"/>
      <c r="IH688" s="66"/>
      <c r="II688" s="76"/>
      <c r="IJ688" s="66"/>
      <c r="IK688" s="76"/>
      <c r="IL688" s="66"/>
      <c r="IM688" s="76"/>
      <c r="IN688" s="66"/>
      <c r="IO688" s="76"/>
      <c r="IP688" s="66"/>
      <c r="IQ688" s="76"/>
      <c r="IR688" s="66"/>
      <c r="IS688" s="76"/>
      <c r="IT688" s="66"/>
      <c r="IU688" s="76"/>
      <c r="IV688" s="66"/>
      <c r="IW688" s="76"/>
      <c r="IX688" s="66"/>
      <c r="IY688" s="76"/>
      <c r="IZ688" s="66"/>
      <c r="JA688" s="76"/>
      <c r="JB688" s="66"/>
      <c r="JC688" s="76"/>
      <c r="JD688" s="66"/>
      <c r="JE688" s="76"/>
      <c r="JF688" s="66"/>
      <c r="JG688" s="76"/>
      <c r="JH688" s="66"/>
      <c r="JI688" s="76"/>
      <c r="JJ688" s="66"/>
      <c r="JK688" s="76"/>
      <c r="JL688" s="66"/>
      <c r="JM688" s="76"/>
      <c r="JN688" s="66"/>
      <c r="JO688" s="76"/>
      <c r="JP688" s="66"/>
      <c r="JQ688" s="76"/>
      <c r="JR688" s="66"/>
      <c r="JS688" s="76"/>
      <c r="JT688" s="66"/>
      <c r="JU688" s="76"/>
      <c r="JV688" s="66"/>
      <c r="JW688" s="76"/>
      <c r="JX688" s="66"/>
      <c r="JY688" s="76"/>
      <c r="JZ688" s="66"/>
      <c r="KA688" s="76"/>
      <c r="KB688" s="66"/>
      <c r="KC688" s="76"/>
      <c r="KD688" s="66"/>
      <c r="KE688" s="76"/>
      <c r="KF688" s="66"/>
      <c r="KG688" s="76"/>
      <c r="KH688" s="66"/>
      <c r="KI688" s="76"/>
      <c r="KJ688" s="66"/>
      <c r="KK688" s="76"/>
      <c r="KL688" s="66"/>
      <c r="KM688" s="76"/>
      <c r="KN688" s="66"/>
      <c r="KO688" s="76"/>
      <c r="KP688" s="66"/>
      <c r="KQ688" s="76"/>
      <c r="KR688" s="66"/>
      <c r="KS688" s="76"/>
      <c r="KT688" s="66"/>
      <c r="KU688" s="76"/>
      <c r="KV688" s="66"/>
      <c r="KW688" s="76"/>
      <c r="KX688" s="66"/>
      <c r="KY688" s="76"/>
      <c r="KZ688" s="66"/>
      <c r="LA688" s="76"/>
      <c r="LB688" s="66"/>
      <c r="LC688" s="76"/>
      <c r="LD688" s="66"/>
      <c r="LE688" s="76"/>
      <c r="LF688" s="66"/>
      <c r="LG688" s="76"/>
      <c r="LH688" s="66"/>
      <c r="LI688" s="76"/>
      <c r="LJ688" s="66"/>
      <c r="LK688" s="76"/>
      <c r="LL688" s="66"/>
      <c r="LM688" s="76"/>
      <c r="LN688" s="66"/>
      <c r="LO688" s="76"/>
      <c r="LP688" s="66"/>
      <c r="LQ688" s="76"/>
      <c r="LR688" s="66"/>
      <c r="LS688" s="76"/>
      <c r="LT688" s="66"/>
      <c r="LU688" s="76"/>
      <c r="LV688" s="66"/>
      <c r="LW688" s="76"/>
      <c r="LX688" s="66"/>
      <c r="LY688" s="76"/>
      <c r="LZ688" s="66"/>
      <c r="MA688" s="76"/>
      <c r="MB688" s="66"/>
      <c r="MC688" s="76"/>
      <c r="MD688" s="66"/>
      <c r="MG688" s="1" t="str" cm="1">
        <f t="array" ref="MG688">IFERROR(INDEX(Paste_Here!$B$2:$B$850, MATCH(0, COUNTIF(MG$4:MG687, Paste_Here!$B$2:$B$850) + IF(Paste_Here!$B$2:$B$850="", 1, 0), 0)), "")</f>
        <v/>
      </c>
      <c r="MH688" s="1" t="str">
        <f>IF(MG688&lt;&gt;"", INDEX(Paste_Here!$A$2:$A$850, MATCH(MG688, Paste_Here!$B$2:$B$850, 0)), "")</f>
        <v/>
      </c>
      <c r="MI688" s="1" t="str">
        <f t="shared" si="88"/>
        <v/>
      </c>
      <c r="MJ688" s="1" t="str" cm="1">
        <f t="array" ref="MJ688">IFERROR(INDEX($MI$5:$MI$850, MATCH(SMALL(IF($MI$5:$MI$850&lt;&gt;"", COUNTIF($MI$5:$MI$850, "&lt;"&amp;$MI$5:$MI$850)+1), ROW()-ROW($MJ$5)+1), COUNTIF($MI$5:$MI$850, "&lt;"&amp;$MI$5:$MI$850)+1, 0)), "")</f>
        <v/>
      </c>
    </row>
    <row r="689" spans="1:348">
      <c r="A689" s="66"/>
      <c r="B689" s="76" t="str">
        <f t="shared" si="81"/>
        <v/>
      </c>
      <c r="C689" s="66"/>
      <c r="D689" s="76" t="str">
        <f>IFERROR(IF(B689&lt;&gt;"", IF(AND(INDEX(Paste_Here!B$2:B$850, MATCH(B689, Paste_Here!A$2:A$850, 0))&lt;&gt;"", ISNUMBER(VALUE(INDEX(Paste_Here!B$2:B$850, MATCH(B689, Paste_Here!A$2:A$850, 0))))), INDEX(Paste_Here!B$2:B$850, MATCH(B689, Paste_Here!A$2:A$850, 0)), ""), ""), "")</f>
        <v/>
      </c>
      <c r="E689" s="66"/>
      <c r="F689" s="76" t="str">
        <f>IFERROR(IF(B689&lt;&gt;"", IF(ISTEXT(INDEX(Paste_Here!K$2:K$850, MATCH(B689, Paste_Here!A$2:A$850, 0))), INDEX(Paste_Here!K$2:K$850, MATCH(B689, Paste_Here!A$2:A$850, 0)), ""), ""), "")</f>
        <v/>
      </c>
      <c r="G689" s="66"/>
      <c r="H689" s="76" t="str">
        <f>IFERROR(IF(B689&lt;&gt;"", IF(ISTEXT(INDEX(Paste_Here!C$2:C$850, MATCH(B689, Paste_Here!A$2:A$850, 0))), INDEX(Paste_Here!C$2:C$850, MATCH(B689, Paste_Here!A$2:A$850, 0)), ""), ""), "")</f>
        <v/>
      </c>
      <c r="I689" s="66"/>
      <c r="J689" s="76" t="str">
        <f>IFERROR(IF(B689&lt;&gt;"", IF(ISNUMBER(SEARCH("s", LOWER(INDEX(Paste_Here!M$2:M$850, MATCH(B689, Paste_Here!A$2:A$850, 0))))), "Yes", IF(INDEX(Paste_Here!M$2:M$850, MATCH(B689, Paste_Here!A$2:A$850, 0))&lt;&gt;"", "No", "")), ""), "")</f>
        <v/>
      </c>
      <c r="K689" s="66"/>
      <c r="L689" s="76" t="str">
        <f>IFERROR(IF(B689&lt;&gt;"", IF(ISNUMBER(SEARCH("yes", LOWER(INDEX(Paste_Here!E$2:E$850, MATCH(B689, Paste_Here!A$2:A$850, 0))))), "Yes", IF(ISNUMBER(SEARCH("no", LOWER(INDEX(Paste_Here!E$2:E$850, MATCH(B689, Paste_Here!A$2:A$850, 0))))), "No", "")), ""), "")</f>
        <v/>
      </c>
      <c r="M689" s="66"/>
      <c r="N689" s="76" t="str">
        <f>IFERROR(IF(B689&lt;&gt;"", IF(ISNUMBER(SEARCH("yes", LOWER(INDEX(Paste_Here!F$2:F$850, MATCH(B689, Paste_Here!A$2:A$850, 0))))), "Yes", IF(ISNUMBER(SEARCH("no", LOWER(INDEX(Paste_Here!F$2:F$850, MATCH(B689, Paste_Here!A$2:A$850, 0))))), "No", "")), ""), "")</f>
        <v/>
      </c>
      <c r="O689" s="66"/>
      <c r="P689" s="76" t="str">
        <f>IFERROR(IF(B689&lt;&gt;"", IF(ISNUMBER(SEARCH("yes", LOWER(INDEX(Paste_Here!L$2:L$850, MATCH(B689, Paste_Here!A$2:A$850, 0))))), "Yes", IF(ISNUMBER(SEARCH("no", LOWER(INDEX(Paste_Here!L$2:L$850, MATCH(B689, Paste_Here!A$2:A$850, 0))))), "No", "")), ""), "")</f>
        <v/>
      </c>
      <c r="Q689" s="66"/>
      <c r="R689" s="76" t="str">
        <f>IFERROR(IF(B689&lt;&gt;"", IF(ISNUMBER(SEARCH("transitional 2", LOWER(INDEX(Paste_Here!D$2:D$850, MATCH(B689, Paste_Here!A$2:A$850, 0))))), "T2", IF(ISNUMBER(SEARCH("transitional 1", LOWER(INDEX(Paste_Here!D$2:D$850, MATCH(B689, Paste_Here!A$2:A$850, 0))))), "T1", IF(ISNUMBER(SEARCH("waived ell services", LOWER(INDEX(Paste_Here!D$2:D$850, MATCH(B689, Paste_Here!A$2:A$850, 0))))), "W", IF(ISNUMBER(SEARCH("english language learner", LOWER(INDEX(Paste_Here!D$2:D$850, MATCH(B689, Paste_Here!A$2:A$850, 0))))), "L", "")))), ""), "")</f>
        <v/>
      </c>
      <c r="S689" s="66"/>
      <c r="T689" s="76" t="str">
        <f>IFERROR(IF(B689&lt;&gt;"", IF(ISNUMBER(SEARCH("yes", LOWER(INDEX(Paste_Here!I$2:I$850, MATCH(B689, Paste_Here!A$2:A$850, 0))))), "Yes", IF(ISNUMBER(SEARCH("no", LOWER(INDEX(Paste_Here!I$2:I$850, MATCH(B689, Paste_Here!A$2:A$850, 0))))), "No", "")), ""), "")</f>
        <v/>
      </c>
      <c r="U689" s="66"/>
      <c r="V689" s="76" t="str">
        <f>IFERROR(IF(B689&lt;&gt;"", IF(ISTEXT(INDEX(Paste_Here!J$2:J$850, MATCH(B689, Paste_Here!A$2:A$850, 0))), VALUE(INDEX(Paste_Here!J$2:J$850, MATCH(B689, Paste_Here!A$2:A$850, 0))), ""), ""), "")</f>
        <v/>
      </c>
      <c r="W689" s="66"/>
      <c r="X689" s="66"/>
      <c r="Y689" s="76" t="str">
        <f t="shared" si="82"/>
        <v/>
      </c>
      <c r="Z689" s="66"/>
      <c r="AA689" s="76" t="str">
        <f>IFERROR(IF(B689&lt;&gt;"", IF(AND(INDEX(Paste_Here!AI$2:AI$850, MATCH(B689, Paste_Here!A$2:A$850, 0))&lt;&gt;"", ISNUMBER(VALUE(INDEX(Paste_Here!AI$2:AI$850, MATCH(B689, Paste_Here!A$2:A$850, 0))))), INDEX(Paste_Here!AI$2:AI$850, MATCH(B689, Paste_Here!A$2:A$850, 0)), ""), ""), "")</f>
        <v/>
      </c>
      <c r="AB689" s="66"/>
      <c r="AC689" s="76" t="str">
        <f>IFERROR(IF(B689&lt;&gt;"", IF(AND(INDEX(Paste_Here!AJ$2:AJ$850, MATCH(B689, Paste_Here!A$2:A$850, 0))&lt;&gt;"", ISNUMBER(VALUE(INDEX(Paste_Here!AJ$2:AJ$850, MATCH(B689, Paste_Here!A$2:A$850, 0))))), INDEX(Paste_Here!AJ$2:AJ$850, MATCH(B689, Paste_Here!A$2:A$850, 0)), ""), ""), "")</f>
        <v/>
      </c>
      <c r="AD689" s="66"/>
      <c r="AE689" s="76" t="str">
        <f>IFERROR(IF(B689&lt;&gt;"", IF(AND(INDEX(Paste_Here!AK$2:AK$850, MATCH(B689, Paste_Here!A$2:A$850, 0))&lt;&gt;"", ISNUMBER(VALUE(INDEX(Paste_Here!AK$2:AK$850, MATCH(B689, Paste_Here!A$2:A$850, 0))))), INDEX(Paste_Here!AK$2:AK$850, MATCH(B689, Paste_Here!A$2:A$850, 0)), ""), ""), "")</f>
        <v/>
      </c>
      <c r="AF689" s="66"/>
      <c r="AG689" s="76" t="str">
        <f>IFERROR(IF(B689&lt;&gt;"", IF(AND(INDEX(Paste_Here!AL$2:AL$850, MATCH(B689, Paste_Here!A$2:A$850, 0))&lt;&gt;"", ISNUMBER(VALUE(INDEX(Paste_Here!AL$2:AL$850, MATCH(B689, Paste_Here!A$2:A$850, 0))))), INDEX(Paste_Here!AL$2:AL$850, MATCH(B689, Paste_Here!A$2:A$850, 0)), ""), ""), "")</f>
        <v/>
      </c>
      <c r="AH689" s="66"/>
      <c r="AI689" s="76" t="str">
        <f>IFERROR(IF(B689&lt;&gt;"", IF(AND(INDEX(Paste_Here!AH$2:AH$850, MATCH(B689, Paste_Here!A$2:A$850, 0))&lt;&gt;"", ISNUMBER(VALUE(INDEX(Paste_Here!AH$2:AH$850, MATCH(B689, Paste_Here!A$2:A$850, 0))))), IF(VALUE(INDEX(Paste_Here!AH$2:AH$850, MATCH(B689, Paste_Here!A$2:A$850, 0)))=0, "", INDEX(Paste_Here!AH$2:AH$850, MATCH(B689, Paste_Here!A$2:A$850, 0))), ""), ""), "")</f>
        <v/>
      </c>
      <c r="AJ689" s="66"/>
      <c r="AK689" s="76" t="str">
        <f>IFERROR(IF(B689&lt;&gt;"", IF(AND(INDEX(Paste_Here!N$2:N$850, MATCH(B689, Paste_Here!A$2:A$850, 0))&lt;&gt;"", ISNUMBER(VALUE(INDEX(Paste_Here!N$2:N$850, MATCH(B689, Paste_Here!A$2:A$850, 0))))), INDEX(Paste_Here!N$2:N$850, MATCH(B689, Paste_Here!A$2:A$850, 0)), ""), ""), "")</f>
        <v/>
      </c>
      <c r="AL689" s="66"/>
      <c r="AM689" s="76" t="str">
        <f>IFERROR(IF(B689&lt;&gt;"", IF(AND(INDEX(Paste_Here!O$2:O$850, MATCH(B689, Paste_Here!A$2:A$850, 0))&lt;&gt;"", ISNUMBER(VALUE(INDEX(Paste_Here!O$2:O$850, MATCH(B689, Paste_Here!A$2:A$850, 0))))), INDEX(Paste_Here!O$2:O$850, MATCH(B689, Paste_Here!A$2:A$850, 0)), ""), ""), "")</f>
        <v/>
      </c>
      <c r="AN689" s="66"/>
      <c r="AO689" s="76"/>
      <c r="AP689" s="66"/>
      <c r="AQ689" s="76"/>
      <c r="AR689" s="66"/>
      <c r="AS689" s="76"/>
      <c r="AT689" s="66"/>
      <c r="AU689" s="66"/>
      <c r="AV689" s="76" t="str">
        <f t="shared" si="83"/>
        <v/>
      </c>
      <c r="AW689" s="66"/>
      <c r="AX689" s="76" t="str">
        <f>IFERROR(IF(B689&lt;&gt;"", IF(ISNUMBER(SEARCH("Revealed-Potential (Primary Focus)", LOWER(INDEX(Paste_Here!Z$2:Z$850, MATCH(B689, Paste_Here!A$2:A$850, 0))))), "Rev-Potential: Prim", IF(ISNUMBER(SEARCH("Revealed-Potential (Secondary Focus)", LOWER(INDEX(Paste_Here!Z$2:Z$850, MATCH(B689, Paste_Here!A$2:A$850, 0))))), "Rev-Potential: Sec", IF(ISNUMBER(SEARCH("Monitoring", LOWER(INDEX(Paste_Here!Z$2:Z$850, MATCH(B689, Paste_Here!A$2:A$850, 0))))), "Monitoring", IF(ISNUMBER(SEARCH("At-Promise (Secondary Focus)", LOWER(INDEX(Paste_Here!Z$2:Z$850, MATCH(B689, Paste_Here!A$2:A$850, 0))))), "At-Promise: Sec", IF(ISNUMBER(SEARCH("At-Promise (Primary Focus)", LOWER(INDEX(Paste_Here!Z$2:Z$850, MATCH(B689, Paste_Here!A$2:A$850, 0))))), "At-Promise: Prim", ""))))), ""), "")</f>
        <v/>
      </c>
      <c r="AY689" s="66"/>
      <c r="AZ689" s="76"/>
      <c r="BA689" s="66"/>
      <c r="BB689" s="76"/>
      <c r="BC689" s="66"/>
      <c r="BD689" s="76"/>
      <c r="BE689" s="66"/>
      <c r="BF689" s="76"/>
      <c r="BG689" s="66"/>
      <c r="BH689" s="76"/>
      <c r="BI689" s="66"/>
      <c r="BJ689" s="66"/>
      <c r="BK689" s="76" t="str">
        <f t="shared" si="84"/>
        <v/>
      </c>
      <c r="BL689" s="66"/>
      <c r="BM689" s="76" t="str">
        <f>IFERROR(IF(B689&lt;&gt;"", IF(AND(ISNUMBER(VALUE(SUBSTITUTE(SUBSTITUTE(Paste_Here!R689, "br", "-"), "L", ""))), VALUE(SUBSTITUTE(SUBSTITUTE(Paste_Here!R689, "br", "-"), "L", "")) &gt;= 1095), "Yes", IF(AND(ISNUMBER(VALUE(SUBSTITUTE(SUBSTITUTE(Paste_Here!R689, "br", "-"), "L", ""))), VALUE(SUBSTITUTE(SUBSTITUTE(Paste_Here!R689, "br", "-"), "L", "")) &lt;= 1094), "No", "")), ""), "")</f>
        <v/>
      </c>
      <c r="BN689" s="66"/>
      <c r="BO689" s="76" t="str">
        <f>IFERROR(IF(B689&lt;&gt;"", IF(COUNTIF(INDEX(Paste_Here!Y$2:AB$850, MATCH(B689, Paste_Here!A$2:A$850, 0), 0), "yes") &gt; 0, "Yes", IF(COUNTIF(INDEX(Paste_Here!Y$2:AB$850, MATCH(B689, Paste_Here!A$2:A$850, 0), 0), "no") &gt; 0, "No", "")), ""), "")</f>
        <v/>
      </c>
      <c r="BP689" s="66"/>
      <c r="BQ689" s="76" t="str">
        <f>IFERROR(IF(B689&lt;&gt;"", IF(AND(ISNUMBER(VALUE(SUBSTITUTE(SUBSTITUTE(Paste_Here!U689, "em", "-"), "q", ""))), VALUE(SUBSTITUTE(SUBSTITUTE(Paste_Here!U689, "em", "-"), "q", "")) &gt;= 910), "Yes", IF(AND(ISNUMBER(VALUE(SUBSTITUTE(SUBSTITUTE(Paste_Here!U689, "em", "-"), "q", ""))), VALUE(SUBSTITUTE(SUBSTITUTE(Paste_Here!U689, "em", "-"), "q", "")) &lt;= 909), "No", "")), ""), "")</f>
        <v/>
      </c>
      <c r="BR689" s="66"/>
      <c r="BS689" s="76" t="str">
        <f>IFERROR(IF(B689&lt;&gt;"", IF(AND(INDEX(Paste_Here!X$2:X$850, MATCH(B689, Paste_Here!A$2:A$850, 0))&lt;&gt;"", ISNUMBER(VALUE(INDEX(Paste_Here!X$2:X$850, MATCH(B689, Paste_Here!A$2:A$850, 0))))), INDEX(Paste_Here!X$2:X$850, MATCH(B689, Paste_Here!A$2:A$850, 0)), ""), ""), "")</f>
        <v/>
      </c>
      <c r="BT689" s="66"/>
      <c r="BU689" s="76" t="str">
        <f>IFERROR(IF(B689&lt;&gt;"", IF(ISNUMBER(VALUE(INDEX(Paste_Here!G$2:G$850, MATCH(B689, Paste_Here!A$2:A$850, 0)))), IF(VALUE(INDEX(Paste_Here!G$2:G$850, MATCH(B689, Paste_Here!A$2:A$850, 0)))=0, "No", IF(AND(VALUE(INDEX(Paste_Here!G$2:G$850, MATCH(B689, Paste_Here!A$2:A$850, 0)))&gt;=1, VALUE(INDEX(Paste_Here!G$2:G$850, MATCH(B689, Paste_Here!A$2:A$850, 0)))&lt;=4), VALUE(INDEX(Paste_Here!G$2:G$850, MATCH(B689, Paste_Here!A$2:A$850, 0))), "")), ""), ""), "")</f>
        <v/>
      </c>
      <c r="BV689" s="66"/>
      <c r="BW689" s="76" t="str">
        <f>IFERROR(IF(B689&lt;&gt;"", IF(ISNUMBER(VALUE(INDEX(Paste_Here!H$2:H$850, MATCH(B689, Paste_Here!A$2:A$850, 0)))), IF(VALUE(INDEX(Paste_Here!H$2:H$850, MATCH(B689, Paste_Here!A$2:A$850, 0)))=0, "No", IF(AND(VALUE(INDEX(Paste_Here!H$2:H$850, MATCH(B689, Paste_Here!A$2:A$850, 0)))&gt;=1, VALUE(INDEX(Paste_Here!H$2:H$850, MATCH(B689, Paste_Here!A$2:A$850, 0)))&lt;=4), VALUE(INDEX(Paste_Here!H$2:H$850, MATCH(B689, Paste_Here!A$2:A$850, 0))), "")), ""), ""), "")</f>
        <v/>
      </c>
      <c r="BX689" s="66"/>
      <c r="BY689" s="76"/>
      <c r="BZ689" s="66"/>
      <c r="CA689" s="76"/>
      <c r="CB689" s="66"/>
      <c r="CC689" s="66"/>
      <c r="CD689" s="76" t="str">
        <f t="shared" si="85"/>
        <v/>
      </c>
      <c r="CE689" s="66"/>
      <c r="CF689" s="76" t="str">
        <f>IFERROR(IF(B689&lt;&gt;"", IF(AND(INDEX(Paste_Here!P$2:P$850, MATCH(B689, Paste_Here!A$2:A$850, 0))&lt;&gt;"", ISNUMBER(VALUE(INDEX(Paste_Here!P$2:P$850, MATCH(B689, Paste_Here!A$2:A$850, 0))))), INDEX(Paste_Here!P$2:P$850, MATCH(B689, Paste_Here!A$2:A$850, 0)), ""), ""), "")</f>
        <v/>
      </c>
      <c r="CG689" s="66"/>
      <c r="CH689" s="76" t="str">
        <f>IFERROR(IF(B689&lt;&gt;"", IF(ISNUMBER(SEARCH("highrisk", LOWER(INDEX(Paste_Here!Q$2:Q$850, MATCH(B689, Paste_Here!A$2:A$850, 0))))), "High Risk", IF(ISNUMBER(SEARCH("lowrisk", LOWER(INDEX(Paste_Here!Q$2:Q$850, MATCH(B689, Paste_Here!A$2:A$850, 0))))), "Low Risk", IF(ISNUMBER(SEARCH("somerisk", LOWER(INDEX(Paste_Here!Q$2:Q$850, MATCH(B689, Paste_Here!A$2:A$850, 0))))), "Some Risk", ""))), ""), "")</f>
        <v/>
      </c>
      <c r="CI689" s="66"/>
      <c r="CJ689" s="76" t="str">
        <f>IFERROR(IF(B689&lt;&gt;"", IF(AND(INDEX(Paste_Here!AA$2:AA$850, MATCH(B689, Paste_Here!A$2:A$850, 0))&lt;&gt;"", ISNUMBER(VALUE(INDEX(Paste_Here!AA$2:AA$850, MATCH(B689, Paste_Here!A$2:A$850, 0))))), INDEX(Paste_Here!AA$2:AA$850, MATCH(B689, Paste_Here!A$2:A$850, 0)), ""), ""), "")</f>
        <v/>
      </c>
      <c r="CK689" s="66"/>
      <c r="CL689" s="76" t="str">
        <f>IFERROR(IF(B689&lt;&gt;"", IF(LOWER(INDEX(Paste_Here!AB$2:AB$850, MATCH(B689, Paste_Here!A$2:A$850, 0)))="approaching expectations", "Approaching", IF(LOWER(INDEX(Paste_Here!AB$2:AB$850, MATCH(B689, Paste_Here!A$2:A$850, 0)))="met expectations", "Met", IF(LOWER(INDEX(Paste_Here!AB$2:AB$850, MATCH(B689, Paste_Here!A$2:A$850, 0)))="exceeded expectations", "Exceeded", IF(LOWER(INDEX(Paste_Here!AB$2:AB$850, MATCH(B689, Paste_Here!A$2:A$850, 0)))="below expectations", "Below", "")))), ""), "")</f>
        <v/>
      </c>
      <c r="CM689" s="66"/>
      <c r="CN689" s="76" t="str">
        <f>IFERROR(IF(B689&lt;&gt;"", IF(AND(INDEX(Paste_Here!AC$2:AC$850, MATCH(B689, Paste_Here!A$2:A$850, 0))&lt;&gt;"", ISNUMBER(VALUE(INDEX(Paste_Here!AC$2:AC$850, MATCH(B689, Paste_Here!A$2:A$850, 0))))), INDEX(Paste_Here!AC$2:AC$850, MATCH(B689, Paste_Here!A$2:A$850, 0)), ""), ""), "")</f>
        <v/>
      </c>
      <c r="CO689" s="66"/>
      <c r="CP689" s="76"/>
      <c r="CQ689" s="66"/>
      <c r="CR689" s="76"/>
      <c r="CS689" s="66"/>
      <c r="CT689" s="76"/>
      <c r="CU689" s="66"/>
      <c r="CV689" s="76"/>
      <c r="CW689" s="66"/>
      <c r="CX689" s="76"/>
      <c r="CY689" s="66"/>
      <c r="CZ689" s="66"/>
      <c r="DA689" s="76" t="str">
        <f t="shared" si="86"/>
        <v/>
      </c>
      <c r="DB689" s="66"/>
      <c r="DC689" s="76" t="str">
        <f>IFERROR(IF(B689&lt;&gt;"", IF(AND(INDEX(Paste_Here!V$2:V$850, MATCH(B689, Paste_Here!A$2:A$850, 0))&lt;&gt;"", ISNUMBER(VALUE(INDEX(Paste_Here!V$2:V$850, MATCH(B689, Paste_Here!A$2:A$850, 0))))), INDEX(Paste_Here!V$2:V$850, MATCH(B689, Paste_Here!A$2:A$850, 0)), ""), ""), "")</f>
        <v/>
      </c>
      <c r="DD689" s="66"/>
      <c r="DE689" s="76" t="str">
        <f>IFERROR(IF(B689&lt;&gt;"", IF(ISNUMBER(SEARCH("highrisk", LOWER(INDEX(Paste_Here!W$2:W$850, MATCH(B689, Paste_Here!A$2:A$850, 0))))), "High Risk", IF(ISNUMBER(SEARCH("lowrisk", LOWER(INDEX(Paste_Here!W$2:W$850, MATCH(B689, Paste_Here!A$2:A$850, 0))))), "Low Risk", IF(ISNUMBER(SEARCH("somerisk", LOWER(INDEX(Paste_Here!W$2:W$850, MATCH(B689, Paste_Here!A$2:A$850, 0))))), "Some Risk", ""))), ""), "")</f>
        <v/>
      </c>
      <c r="DF689" s="66"/>
      <c r="DG689" s="76" t="str">
        <f>IFERROR(IF(B689&lt;&gt;"", IF(AND(INDEX(Paste_Here!S$2:S$850, MATCH(B689, Paste_Here!A$2:A$850, 0))&lt;&gt;"", ISNUMBER(VALUE(INDEX(Paste_Here!S$2:S$850, MATCH(B689, Paste_Here!A$2:A$850, 0))))), INDEX(Paste_Here!S$2:S$850, MATCH(B689, Paste_Here!A$2:A$850, 0)), ""), ""), "")</f>
        <v/>
      </c>
      <c r="DH689" s="66"/>
      <c r="DI689" s="76" t="str">
        <f>IFERROR(IF(B689&lt;&gt;"", IF(ISNUMBER(SEARCH("highrisk", LOWER(INDEX(Paste_Here!T$2:T$850, MATCH(B689, Paste_Here!A$2:A$850, 0))))), "High Risk", IF(ISNUMBER(SEARCH("lowrisk", LOWER(INDEX(Paste_Here!T$2:T$850, MATCH(B689, Paste_Here!A$2:A$850, 0))))), "Low Risk", IF(ISNUMBER(SEARCH("somerisk", LOWER(INDEX(Paste_Here!T$2:T$850, MATCH(B689, Paste_Here!A$2:A$850, 0))))), "Some Risk", ""))), ""), "")</f>
        <v/>
      </c>
      <c r="DJ689" s="66"/>
      <c r="DK689" s="76" t="str">
        <f>IFERROR(IF(B689&lt;&gt;"", IF(AND(INDEX(Paste_Here!AD$2:AD$850, MATCH(B689, Paste_Here!A$2:A$850, 0))&lt;&gt;"", ISNUMBER(VALUE(INDEX(Paste_Here!AD$2:AD$850, MATCH(B689, Paste_Here!A$2:A$850, 0))))), INDEX(Paste_Here!AD$2:AD$850, MATCH(B689, Paste_Here!A$2:A$850, 0)), ""), ""), "")</f>
        <v/>
      </c>
      <c r="DL689" s="66"/>
      <c r="DM689" s="76" t="str">
        <f>IFERROR(IF(B689&lt;&gt;"", IF(LOWER(INDEX(Paste_Here!AE$2:AE$850, MATCH(B689, Paste_Here!A$2:A$850, 0)))="approaching expectations", "Approaching", IF(LOWER(INDEX(Paste_Here!AE$2:AE$850, MATCH(B689, Paste_Here!A$2:A$850, 0)))="met expectations", "Met", IF(LOWER(INDEX(Paste_Here!AE$2:AE$850, MATCH(B689, Paste_Here!A$2:A$850, 0)))="exceeded expectations", "Exceeded", IF(LOWER(INDEX(Paste_Here!AE$2:AE$850, MATCH(B689, Paste_Here!A$2:A$850, 0)))="below expectations", "Below", "")))), ""), "")</f>
        <v/>
      </c>
      <c r="DN689" s="66"/>
      <c r="DO689" s="76"/>
      <c r="DP689" s="66"/>
      <c r="DQ689" s="76"/>
      <c r="DR689" s="66"/>
      <c r="DS689" s="76"/>
      <c r="DT689" s="66"/>
      <c r="DU689" s="76"/>
      <c r="DV689" s="66"/>
      <c r="DW689" s="66"/>
      <c r="DX689" s="76" t="str">
        <f t="shared" si="87"/>
        <v/>
      </c>
      <c r="DY689" s="66"/>
      <c r="DZ689" s="76"/>
      <c r="EA689" s="66"/>
      <c r="EB689" s="76"/>
      <c r="EC689" s="66"/>
      <c r="ED689" s="76" t="str">
        <f>IFERROR(IF(B689&lt;&gt;"", IF(AND(INDEX(Paste_Here!AF$2:AF$850, MATCH(B689, Paste_Here!A$2:A$850, 0))&lt;&gt;"", ISNUMBER(VALUE(INDEX(Paste_Here!AF$2:AF$850, MATCH(B689, Paste_Here!A$2:A$850, 0))))), INDEX(Paste_Here!AF$2:AF$850, MATCH(B689, Paste_Here!A$2:A$850, 0)), ""), ""), "")</f>
        <v/>
      </c>
      <c r="EE689" s="66"/>
      <c r="EF689" s="76"/>
      <c r="EG689" s="66"/>
      <c r="EH689" s="76"/>
      <c r="EI689" s="66"/>
      <c r="EJ689" s="76" t="str">
        <f>IFERROR(IF(B689&lt;&gt;"", IF(AND(INDEX(Paste_Here!AG$2:AG$850, MATCH(B689, Paste_Here!A$2:A$850, 0))&lt;&gt;"", ISNUMBER(VALUE(INDEX(Paste_Here!AG$2:AG$850, MATCH(B689, Paste_Here!A$2:A$850, 0))))), INDEX(Paste_Here!AG$2:AG$850, MATCH(B689, Paste_Here!A$2:A$850, 0)), ""), ""), "")</f>
        <v/>
      </c>
      <c r="EK689" s="66"/>
      <c r="EL689" s="76"/>
      <c r="EM689" s="66"/>
      <c r="EN689" s="76"/>
      <c r="EO689" s="66"/>
      <c r="EP689" s="76"/>
      <c r="EQ689" s="66"/>
      <c r="ER689" s="76"/>
      <c r="ES689" s="66"/>
      <c r="ET689" s="66"/>
      <c r="EU689" s="76"/>
      <c r="EV689" s="66"/>
      <c r="EW689" s="76"/>
      <c r="EX689" s="66"/>
      <c r="EY689" s="76"/>
      <c r="EZ689" s="66"/>
      <c r="FA689" s="76"/>
      <c r="FB689" s="66"/>
      <c r="FC689" s="76"/>
      <c r="FD689" s="66"/>
      <c r="FE689" s="76"/>
      <c r="FF689" s="66"/>
      <c r="FG689" s="76"/>
      <c r="FH689" s="66"/>
      <c r="FI689" s="76"/>
      <c r="FJ689" s="66"/>
      <c r="FK689" s="76"/>
      <c r="FL689" s="66"/>
      <c r="FM689" s="76"/>
      <c r="FN689" s="66"/>
      <c r="FO689" s="76"/>
      <c r="FP689" s="66"/>
      <c r="FQ689" s="76"/>
      <c r="FR689" s="66"/>
      <c r="FS689" s="76"/>
      <c r="FT689" s="66"/>
      <c r="FU689" s="76"/>
      <c r="FV689" s="66"/>
      <c r="FW689" s="76"/>
      <c r="FX689" s="66"/>
      <c r="FY689" s="76"/>
      <c r="FZ689" s="66"/>
      <c r="GA689" s="76"/>
      <c r="GB689" s="66"/>
      <c r="GC689" s="76"/>
      <c r="GD689" s="66"/>
      <c r="GE689" s="76"/>
      <c r="GF689" s="66"/>
      <c r="GG689" s="76"/>
      <c r="GH689" s="66"/>
      <c r="GI689" s="76"/>
      <c r="GJ689" s="66"/>
      <c r="GK689" s="76"/>
      <c r="GL689" s="66"/>
      <c r="GM689" s="76"/>
      <c r="GN689" s="66"/>
      <c r="GO689" s="76"/>
      <c r="GP689" s="66"/>
      <c r="GQ689" s="76"/>
      <c r="GR689" s="66"/>
      <c r="GS689" s="76"/>
      <c r="GT689" s="66"/>
      <c r="GU689" s="76"/>
      <c r="GV689" s="66"/>
      <c r="GW689" s="76"/>
      <c r="GX689" s="66"/>
      <c r="GY689" s="76"/>
      <c r="GZ689" s="66"/>
      <c r="HA689" s="76"/>
      <c r="HB689" s="66"/>
      <c r="HC689" s="76"/>
      <c r="HD689" s="66"/>
      <c r="HE689" s="76"/>
      <c r="HF689" s="66"/>
      <c r="HG689" s="76"/>
      <c r="HH689" s="66"/>
      <c r="HI689" s="76"/>
      <c r="HJ689" s="66"/>
      <c r="HK689" s="76"/>
      <c r="HL689" s="66"/>
      <c r="HM689" s="76"/>
      <c r="HN689" s="66"/>
      <c r="HO689" s="76"/>
      <c r="HP689" s="66"/>
      <c r="HQ689" s="76"/>
      <c r="HR689" s="66"/>
      <c r="HS689" s="76"/>
      <c r="HT689" s="66"/>
      <c r="HU689" s="76"/>
      <c r="HV689" s="66"/>
      <c r="HW689" s="76"/>
      <c r="HX689" s="66"/>
      <c r="HY689" s="76"/>
      <c r="HZ689" s="66"/>
      <c r="IA689" s="76"/>
      <c r="IB689" s="66"/>
      <c r="IC689" s="76"/>
      <c r="ID689" s="66"/>
      <c r="IE689" s="76"/>
      <c r="IF689" s="66"/>
      <c r="IG689" s="76"/>
      <c r="IH689" s="66"/>
      <c r="II689" s="76"/>
      <c r="IJ689" s="66"/>
      <c r="IK689" s="76"/>
      <c r="IL689" s="66"/>
      <c r="IM689" s="76"/>
      <c r="IN689" s="66"/>
      <c r="IO689" s="76"/>
      <c r="IP689" s="66"/>
      <c r="IQ689" s="76"/>
      <c r="IR689" s="66"/>
      <c r="IS689" s="76"/>
      <c r="IT689" s="66"/>
      <c r="IU689" s="76"/>
      <c r="IV689" s="66"/>
      <c r="IW689" s="76"/>
      <c r="IX689" s="66"/>
      <c r="IY689" s="76"/>
      <c r="IZ689" s="66"/>
      <c r="JA689" s="76"/>
      <c r="JB689" s="66"/>
      <c r="JC689" s="76"/>
      <c r="JD689" s="66"/>
      <c r="JE689" s="76"/>
      <c r="JF689" s="66"/>
      <c r="JG689" s="76"/>
      <c r="JH689" s="66"/>
      <c r="JI689" s="76"/>
      <c r="JJ689" s="66"/>
      <c r="JK689" s="76"/>
      <c r="JL689" s="66"/>
      <c r="JM689" s="76"/>
      <c r="JN689" s="66"/>
      <c r="JO689" s="76"/>
      <c r="JP689" s="66"/>
      <c r="JQ689" s="76"/>
      <c r="JR689" s="66"/>
      <c r="JS689" s="76"/>
      <c r="JT689" s="66"/>
      <c r="JU689" s="76"/>
      <c r="JV689" s="66"/>
      <c r="JW689" s="76"/>
      <c r="JX689" s="66"/>
      <c r="JY689" s="76"/>
      <c r="JZ689" s="66"/>
      <c r="KA689" s="76"/>
      <c r="KB689" s="66"/>
      <c r="KC689" s="76"/>
      <c r="KD689" s="66"/>
      <c r="KE689" s="76"/>
      <c r="KF689" s="66"/>
      <c r="KG689" s="76"/>
      <c r="KH689" s="66"/>
      <c r="KI689" s="76"/>
      <c r="KJ689" s="66"/>
      <c r="KK689" s="76"/>
      <c r="KL689" s="66"/>
      <c r="KM689" s="76"/>
      <c r="KN689" s="66"/>
      <c r="KO689" s="76"/>
      <c r="KP689" s="66"/>
      <c r="KQ689" s="76"/>
      <c r="KR689" s="66"/>
      <c r="KS689" s="76"/>
      <c r="KT689" s="66"/>
      <c r="KU689" s="76"/>
      <c r="KV689" s="66"/>
      <c r="KW689" s="76"/>
      <c r="KX689" s="66"/>
      <c r="KY689" s="76"/>
      <c r="KZ689" s="66"/>
      <c r="LA689" s="76"/>
      <c r="LB689" s="66"/>
      <c r="LC689" s="76"/>
      <c r="LD689" s="66"/>
      <c r="LE689" s="76"/>
      <c r="LF689" s="66"/>
      <c r="LG689" s="76"/>
      <c r="LH689" s="66"/>
      <c r="LI689" s="76"/>
      <c r="LJ689" s="66"/>
      <c r="LK689" s="76"/>
      <c r="LL689" s="66"/>
      <c r="LM689" s="76"/>
      <c r="LN689" s="66"/>
      <c r="LO689" s="76"/>
      <c r="LP689" s="66"/>
      <c r="LQ689" s="76"/>
      <c r="LR689" s="66"/>
      <c r="LS689" s="76"/>
      <c r="LT689" s="66"/>
      <c r="LU689" s="76"/>
      <c r="LV689" s="66"/>
      <c r="LW689" s="76"/>
      <c r="LX689" s="66"/>
      <c r="LY689" s="76"/>
      <c r="LZ689" s="66"/>
      <c r="MA689" s="76"/>
      <c r="MB689" s="66"/>
      <c r="MC689" s="76"/>
      <c r="MD689" s="66"/>
      <c r="MG689" s="1" t="str" cm="1">
        <f t="array" ref="MG689">IFERROR(INDEX(Paste_Here!$B$2:$B$850, MATCH(0, COUNTIF(MG$4:MG688, Paste_Here!$B$2:$B$850) + IF(Paste_Here!$B$2:$B$850="", 1, 0), 0)), "")</f>
        <v/>
      </c>
      <c r="MH689" s="1" t="str">
        <f>IF(MG689&lt;&gt;"", INDEX(Paste_Here!$A$2:$A$850, MATCH(MG689, Paste_Here!$B$2:$B$850, 0)), "")</f>
        <v/>
      </c>
      <c r="MI689" s="1" t="str">
        <f t="shared" si="88"/>
        <v/>
      </c>
      <c r="MJ689" s="1" t="str" cm="1">
        <f t="array" ref="MJ689">IFERROR(INDEX($MI$5:$MI$850, MATCH(SMALL(IF($MI$5:$MI$850&lt;&gt;"", COUNTIF($MI$5:$MI$850, "&lt;"&amp;$MI$5:$MI$850)+1), ROW()-ROW($MJ$5)+1), COUNTIF($MI$5:$MI$850, "&lt;"&amp;$MI$5:$MI$850)+1, 0)), "")</f>
        <v/>
      </c>
    </row>
    <row r="690" spans="1:348">
      <c r="A690" s="66"/>
      <c r="B690" s="76" t="str">
        <f t="shared" si="81"/>
        <v/>
      </c>
      <c r="C690" s="66"/>
      <c r="D690" s="76" t="str">
        <f>IFERROR(IF(B690&lt;&gt;"", IF(AND(INDEX(Paste_Here!B$2:B$850, MATCH(B690, Paste_Here!A$2:A$850, 0))&lt;&gt;"", ISNUMBER(VALUE(INDEX(Paste_Here!B$2:B$850, MATCH(B690, Paste_Here!A$2:A$850, 0))))), INDEX(Paste_Here!B$2:B$850, MATCH(B690, Paste_Here!A$2:A$850, 0)), ""), ""), "")</f>
        <v/>
      </c>
      <c r="E690" s="66"/>
      <c r="F690" s="76" t="str">
        <f>IFERROR(IF(B690&lt;&gt;"", IF(ISTEXT(INDEX(Paste_Here!K$2:K$850, MATCH(B690, Paste_Here!A$2:A$850, 0))), INDEX(Paste_Here!K$2:K$850, MATCH(B690, Paste_Here!A$2:A$850, 0)), ""), ""), "")</f>
        <v/>
      </c>
      <c r="G690" s="66"/>
      <c r="H690" s="76" t="str">
        <f>IFERROR(IF(B690&lt;&gt;"", IF(ISTEXT(INDEX(Paste_Here!C$2:C$850, MATCH(B690, Paste_Here!A$2:A$850, 0))), INDEX(Paste_Here!C$2:C$850, MATCH(B690, Paste_Here!A$2:A$850, 0)), ""), ""), "")</f>
        <v/>
      </c>
      <c r="I690" s="66"/>
      <c r="J690" s="76" t="str">
        <f>IFERROR(IF(B690&lt;&gt;"", IF(ISNUMBER(SEARCH("s", LOWER(INDEX(Paste_Here!M$2:M$850, MATCH(B690, Paste_Here!A$2:A$850, 0))))), "Yes", IF(INDEX(Paste_Here!M$2:M$850, MATCH(B690, Paste_Here!A$2:A$850, 0))&lt;&gt;"", "No", "")), ""), "")</f>
        <v/>
      </c>
      <c r="K690" s="66"/>
      <c r="L690" s="76" t="str">
        <f>IFERROR(IF(B690&lt;&gt;"", IF(ISNUMBER(SEARCH("yes", LOWER(INDEX(Paste_Here!E$2:E$850, MATCH(B690, Paste_Here!A$2:A$850, 0))))), "Yes", IF(ISNUMBER(SEARCH("no", LOWER(INDEX(Paste_Here!E$2:E$850, MATCH(B690, Paste_Here!A$2:A$850, 0))))), "No", "")), ""), "")</f>
        <v/>
      </c>
      <c r="M690" s="66"/>
      <c r="N690" s="76" t="str">
        <f>IFERROR(IF(B690&lt;&gt;"", IF(ISNUMBER(SEARCH("yes", LOWER(INDEX(Paste_Here!F$2:F$850, MATCH(B690, Paste_Here!A$2:A$850, 0))))), "Yes", IF(ISNUMBER(SEARCH("no", LOWER(INDEX(Paste_Here!F$2:F$850, MATCH(B690, Paste_Here!A$2:A$850, 0))))), "No", "")), ""), "")</f>
        <v/>
      </c>
      <c r="O690" s="66"/>
      <c r="P690" s="76" t="str">
        <f>IFERROR(IF(B690&lt;&gt;"", IF(ISNUMBER(SEARCH("yes", LOWER(INDEX(Paste_Here!L$2:L$850, MATCH(B690, Paste_Here!A$2:A$850, 0))))), "Yes", IF(ISNUMBER(SEARCH("no", LOWER(INDEX(Paste_Here!L$2:L$850, MATCH(B690, Paste_Here!A$2:A$850, 0))))), "No", "")), ""), "")</f>
        <v/>
      </c>
      <c r="Q690" s="66"/>
      <c r="R690" s="76" t="str">
        <f>IFERROR(IF(B690&lt;&gt;"", IF(ISNUMBER(SEARCH("transitional 2", LOWER(INDEX(Paste_Here!D$2:D$850, MATCH(B690, Paste_Here!A$2:A$850, 0))))), "T2", IF(ISNUMBER(SEARCH("transitional 1", LOWER(INDEX(Paste_Here!D$2:D$850, MATCH(B690, Paste_Here!A$2:A$850, 0))))), "T1", IF(ISNUMBER(SEARCH("waived ell services", LOWER(INDEX(Paste_Here!D$2:D$850, MATCH(B690, Paste_Here!A$2:A$850, 0))))), "W", IF(ISNUMBER(SEARCH("english language learner", LOWER(INDEX(Paste_Here!D$2:D$850, MATCH(B690, Paste_Here!A$2:A$850, 0))))), "L", "")))), ""), "")</f>
        <v/>
      </c>
      <c r="S690" s="66"/>
      <c r="T690" s="76" t="str">
        <f>IFERROR(IF(B690&lt;&gt;"", IF(ISNUMBER(SEARCH("yes", LOWER(INDEX(Paste_Here!I$2:I$850, MATCH(B690, Paste_Here!A$2:A$850, 0))))), "Yes", IF(ISNUMBER(SEARCH("no", LOWER(INDEX(Paste_Here!I$2:I$850, MATCH(B690, Paste_Here!A$2:A$850, 0))))), "No", "")), ""), "")</f>
        <v/>
      </c>
      <c r="U690" s="66"/>
      <c r="V690" s="76" t="str">
        <f>IFERROR(IF(B690&lt;&gt;"", IF(ISTEXT(INDEX(Paste_Here!J$2:J$850, MATCH(B690, Paste_Here!A$2:A$850, 0))), VALUE(INDEX(Paste_Here!J$2:J$850, MATCH(B690, Paste_Here!A$2:A$850, 0))), ""), ""), "")</f>
        <v/>
      </c>
      <c r="W690" s="66"/>
      <c r="X690" s="66"/>
      <c r="Y690" s="76" t="str">
        <f t="shared" si="82"/>
        <v/>
      </c>
      <c r="Z690" s="66"/>
      <c r="AA690" s="76" t="str">
        <f>IFERROR(IF(B690&lt;&gt;"", IF(AND(INDEX(Paste_Here!AI$2:AI$850, MATCH(B690, Paste_Here!A$2:A$850, 0))&lt;&gt;"", ISNUMBER(VALUE(INDEX(Paste_Here!AI$2:AI$850, MATCH(B690, Paste_Here!A$2:A$850, 0))))), INDEX(Paste_Here!AI$2:AI$850, MATCH(B690, Paste_Here!A$2:A$850, 0)), ""), ""), "")</f>
        <v/>
      </c>
      <c r="AB690" s="66"/>
      <c r="AC690" s="76" t="str">
        <f>IFERROR(IF(B690&lt;&gt;"", IF(AND(INDEX(Paste_Here!AJ$2:AJ$850, MATCH(B690, Paste_Here!A$2:A$850, 0))&lt;&gt;"", ISNUMBER(VALUE(INDEX(Paste_Here!AJ$2:AJ$850, MATCH(B690, Paste_Here!A$2:A$850, 0))))), INDEX(Paste_Here!AJ$2:AJ$850, MATCH(B690, Paste_Here!A$2:A$850, 0)), ""), ""), "")</f>
        <v/>
      </c>
      <c r="AD690" s="66"/>
      <c r="AE690" s="76" t="str">
        <f>IFERROR(IF(B690&lt;&gt;"", IF(AND(INDEX(Paste_Here!AK$2:AK$850, MATCH(B690, Paste_Here!A$2:A$850, 0))&lt;&gt;"", ISNUMBER(VALUE(INDEX(Paste_Here!AK$2:AK$850, MATCH(B690, Paste_Here!A$2:A$850, 0))))), INDEX(Paste_Here!AK$2:AK$850, MATCH(B690, Paste_Here!A$2:A$850, 0)), ""), ""), "")</f>
        <v/>
      </c>
      <c r="AF690" s="66"/>
      <c r="AG690" s="76" t="str">
        <f>IFERROR(IF(B690&lt;&gt;"", IF(AND(INDEX(Paste_Here!AL$2:AL$850, MATCH(B690, Paste_Here!A$2:A$850, 0))&lt;&gt;"", ISNUMBER(VALUE(INDEX(Paste_Here!AL$2:AL$850, MATCH(B690, Paste_Here!A$2:A$850, 0))))), INDEX(Paste_Here!AL$2:AL$850, MATCH(B690, Paste_Here!A$2:A$850, 0)), ""), ""), "")</f>
        <v/>
      </c>
      <c r="AH690" s="66"/>
      <c r="AI690" s="76" t="str">
        <f>IFERROR(IF(B690&lt;&gt;"", IF(AND(INDEX(Paste_Here!AH$2:AH$850, MATCH(B690, Paste_Here!A$2:A$850, 0))&lt;&gt;"", ISNUMBER(VALUE(INDEX(Paste_Here!AH$2:AH$850, MATCH(B690, Paste_Here!A$2:A$850, 0))))), IF(VALUE(INDEX(Paste_Here!AH$2:AH$850, MATCH(B690, Paste_Here!A$2:A$850, 0)))=0, "", INDEX(Paste_Here!AH$2:AH$850, MATCH(B690, Paste_Here!A$2:A$850, 0))), ""), ""), "")</f>
        <v/>
      </c>
      <c r="AJ690" s="66"/>
      <c r="AK690" s="76" t="str">
        <f>IFERROR(IF(B690&lt;&gt;"", IF(AND(INDEX(Paste_Here!N$2:N$850, MATCH(B690, Paste_Here!A$2:A$850, 0))&lt;&gt;"", ISNUMBER(VALUE(INDEX(Paste_Here!N$2:N$850, MATCH(B690, Paste_Here!A$2:A$850, 0))))), INDEX(Paste_Here!N$2:N$850, MATCH(B690, Paste_Here!A$2:A$850, 0)), ""), ""), "")</f>
        <v/>
      </c>
      <c r="AL690" s="66"/>
      <c r="AM690" s="76" t="str">
        <f>IFERROR(IF(B690&lt;&gt;"", IF(AND(INDEX(Paste_Here!O$2:O$850, MATCH(B690, Paste_Here!A$2:A$850, 0))&lt;&gt;"", ISNUMBER(VALUE(INDEX(Paste_Here!O$2:O$850, MATCH(B690, Paste_Here!A$2:A$850, 0))))), INDEX(Paste_Here!O$2:O$850, MATCH(B690, Paste_Here!A$2:A$850, 0)), ""), ""), "")</f>
        <v/>
      </c>
      <c r="AN690" s="66"/>
      <c r="AO690" s="76"/>
      <c r="AP690" s="66"/>
      <c r="AQ690" s="76"/>
      <c r="AR690" s="66"/>
      <c r="AS690" s="76"/>
      <c r="AT690" s="66"/>
      <c r="AU690" s="66"/>
      <c r="AV690" s="76" t="str">
        <f t="shared" si="83"/>
        <v/>
      </c>
      <c r="AW690" s="66"/>
      <c r="AX690" s="76" t="str">
        <f>IFERROR(IF(B690&lt;&gt;"", IF(ISNUMBER(SEARCH("Revealed-Potential (Primary Focus)", LOWER(INDEX(Paste_Here!Z$2:Z$850, MATCH(B690, Paste_Here!A$2:A$850, 0))))), "Rev-Potential: Prim", IF(ISNUMBER(SEARCH("Revealed-Potential (Secondary Focus)", LOWER(INDEX(Paste_Here!Z$2:Z$850, MATCH(B690, Paste_Here!A$2:A$850, 0))))), "Rev-Potential: Sec", IF(ISNUMBER(SEARCH("Monitoring", LOWER(INDEX(Paste_Here!Z$2:Z$850, MATCH(B690, Paste_Here!A$2:A$850, 0))))), "Monitoring", IF(ISNUMBER(SEARCH("At-Promise (Secondary Focus)", LOWER(INDEX(Paste_Here!Z$2:Z$850, MATCH(B690, Paste_Here!A$2:A$850, 0))))), "At-Promise: Sec", IF(ISNUMBER(SEARCH("At-Promise (Primary Focus)", LOWER(INDEX(Paste_Here!Z$2:Z$850, MATCH(B690, Paste_Here!A$2:A$850, 0))))), "At-Promise: Prim", ""))))), ""), "")</f>
        <v/>
      </c>
      <c r="AY690" s="66"/>
      <c r="AZ690" s="76"/>
      <c r="BA690" s="66"/>
      <c r="BB690" s="76"/>
      <c r="BC690" s="66"/>
      <c r="BD690" s="76"/>
      <c r="BE690" s="66"/>
      <c r="BF690" s="76"/>
      <c r="BG690" s="66"/>
      <c r="BH690" s="76"/>
      <c r="BI690" s="66"/>
      <c r="BJ690" s="66"/>
      <c r="BK690" s="76" t="str">
        <f t="shared" si="84"/>
        <v/>
      </c>
      <c r="BL690" s="66"/>
      <c r="BM690" s="76" t="str">
        <f>IFERROR(IF(B690&lt;&gt;"", IF(AND(ISNUMBER(VALUE(SUBSTITUTE(SUBSTITUTE(Paste_Here!R690, "br", "-"), "L", ""))), VALUE(SUBSTITUTE(SUBSTITUTE(Paste_Here!R690, "br", "-"), "L", "")) &gt;= 1095), "Yes", IF(AND(ISNUMBER(VALUE(SUBSTITUTE(SUBSTITUTE(Paste_Here!R690, "br", "-"), "L", ""))), VALUE(SUBSTITUTE(SUBSTITUTE(Paste_Here!R690, "br", "-"), "L", "")) &lt;= 1094), "No", "")), ""), "")</f>
        <v/>
      </c>
      <c r="BN690" s="66"/>
      <c r="BO690" s="76" t="str">
        <f>IFERROR(IF(B690&lt;&gt;"", IF(COUNTIF(INDEX(Paste_Here!Y$2:AB$850, MATCH(B690, Paste_Here!A$2:A$850, 0), 0), "yes") &gt; 0, "Yes", IF(COUNTIF(INDEX(Paste_Here!Y$2:AB$850, MATCH(B690, Paste_Here!A$2:A$850, 0), 0), "no") &gt; 0, "No", "")), ""), "")</f>
        <v/>
      </c>
      <c r="BP690" s="66"/>
      <c r="BQ690" s="76" t="str">
        <f>IFERROR(IF(B690&lt;&gt;"", IF(AND(ISNUMBER(VALUE(SUBSTITUTE(SUBSTITUTE(Paste_Here!U690, "em", "-"), "q", ""))), VALUE(SUBSTITUTE(SUBSTITUTE(Paste_Here!U690, "em", "-"), "q", "")) &gt;= 910), "Yes", IF(AND(ISNUMBER(VALUE(SUBSTITUTE(SUBSTITUTE(Paste_Here!U690, "em", "-"), "q", ""))), VALUE(SUBSTITUTE(SUBSTITUTE(Paste_Here!U690, "em", "-"), "q", "")) &lt;= 909), "No", "")), ""), "")</f>
        <v/>
      </c>
      <c r="BR690" s="66"/>
      <c r="BS690" s="76" t="str">
        <f>IFERROR(IF(B690&lt;&gt;"", IF(AND(INDEX(Paste_Here!X$2:X$850, MATCH(B690, Paste_Here!A$2:A$850, 0))&lt;&gt;"", ISNUMBER(VALUE(INDEX(Paste_Here!X$2:X$850, MATCH(B690, Paste_Here!A$2:A$850, 0))))), INDEX(Paste_Here!X$2:X$850, MATCH(B690, Paste_Here!A$2:A$850, 0)), ""), ""), "")</f>
        <v/>
      </c>
      <c r="BT690" s="66"/>
      <c r="BU690" s="76" t="str">
        <f>IFERROR(IF(B690&lt;&gt;"", IF(ISNUMBER(VALUE(INDEX(Paste_Here!G$2:G$850, MATCH(B690, Paste_Here!A$2:A$850, 0)))), IF(VALUE(INDEX(Paste_Here!G$2:G$850, MATCH(B690, Paste_Here!A$2:A$850, 0)))=0, "No", IF(AND(VALUE(INDEX(Paste_Here!G$2:G$850, MATCH(B690, Paste_Here!A$2:A$850, 0)))&gt;=1, VALUE(INDEX(Paste_Here!G$2:G$850, MATCH(B690, Paste_Here!A$2:A$850, 0)))&lt;=4), VALUE(INDEX(Paste_Here!G$2:G$850, MATCH(B690, Paste_Here!A$2:A$850, 0))), "")), ""), ""), "")</f>
        <v/>
      </c>
      <c r="BV690" s="66"/>
      <c r="BW690" s="76" t="str">
        <f>IFERROR(IF(B690&lt;&gt;"", IF(ISNUMBER(VALUE(INDEX(Paste_Here!H$2:H$850, MATCH(B690, Paste_Here!A$2:A$850, 0)))), IF(VALUE(INDEX(Paste_Here!H$2:H$850, MATCH(B690, Paste_Here!A$2:A$850, 0)))=0, "No", IF(AND(VALUE(INDEX(Paste_Here!H$2:H$850, MATCH(B690, Paste_Here!A$2:A$850, 0)))&gt;=1, VALUE(INDEX(Paste_Here!H$2:H$850, MATCH(B690, Paste_Here!A$2:A$850, 0)))&lt;=4), VALUE(INDEX(Paste_Here!H$2:H$850, MATCH(B690, Paste_Here!A$2:A$850, 0))), "")), ""), ""), "")</f>
        <v/>
      </c>
      <c r="BX690" s="66"/>
      <c r="BY690" s="76"/>
      <c r="BZ690" s="66"/>
      <c r="CA690" s="76"/>
      <c r="CB690" s="66"/>
      <c r="CC690" s="66"/>
      <c r="CD690" s="76" t="str">
        <f t="shared" si="85"/>
        <v/>
      </c>
      <c r="CE690" s="66"/>
      <c r="CF690" s="76" t="str">
        <f>IFERROR(IF(B690&lt;&gt;"", IF(AND(INDEX(Paste_Here!P$2:P$850, MATCH(B690, Paste_Here!A$2:A$850, 0))&lt;&gt;"", ISNUMBER(VALUE(INDEX(Paste_Here!P$2:P$850, MATCH(B690, Paste_Here!A$2:A$850, 0))))), INDEX(Paste_Here!P$2:P$850, MATCH(B690, Paste_Here!A$2:A$850, 0)), ""), ""), "")</f>
        <v/>
      </c>
      <c r="CG690" s="66"/>
      <c r="CH690" s="76" t="str">
        <f>IFERROR(IF(B690&lt;&gt;"", IF(ISNUMBER(SEARCH("highrisk", LOWER(INDEX(Paste_Here!Q$2:Q$850, MATCH(B690, Paste_Here!A$2:A$850, 0))))), "High Risk", IF(ISNUMBER(SEARCH("lowrisk", LOWER(INDEX(Paste_Here!Q$2:Q$850, MATCH(B690, Paste_Here!A$2:A$850, 0))))), "Low Risk", IF(ISNUMBER(SEARCH("somerisk", LOWER(INDEX(Paste_Here!Q$2:Q$850, MATCH(B690, Paste_Here!A$2:A$850, 0))))), "Some Risk", ""))), ""), "")</f>
        <v/>
      </c>
      <c r="CI690" s="66"/>
      <c r="CJ690" s="76" t="str">
        <f>IFERROR(IF(B690&lt;&gt;"", IF(AND(INDEX(Paste_Here!AA$2:AA$850, MATCH(B690, Paste_Here!A$2:A$850, 0))&lt;&gt;"", ISNUMBER(VALUE(INDEX(Paste_Here!AA$2:AA$850, MATCH(B690, Paste_Here!A$2:A$850, 0))))), INDEX(Paste_Here!AA$2:AA$850, MATCH(B690, Paste_Here!A$2:A$850, 0)), ""), ""), "")</f>
        <v/>
      </c>
      <c r="CK690" s="66"/>
      <c r="CL690" s="76" t="str">
        <f>IFERROR(IF(B690&lt;&gt;"", IF(LOWER(INDEX(Paste_Here!AB$2:AB$850, MATCH(B690, Paste_Here!A$2:A$850, 0)))="approaching expectations", "Approaching", IF(LOWER(INDEX(Paste_Here!AB$2:AB$850, MATCH(B690, Paste_Here!A$2:A$850, 0)))="met expectations", "Met", IF(LOWER(INDEX(Paste_Here!AB$2:AB$850, MATCH(B690, Paste_Here!A$2:A$850, 0)))="exceeded expectations", "Exceeded", IF(LOWER(INDEX(Paste_Here!AB$2:AB$850, MATCH(B690, Paste_Here!A$2:A$850, 0)))="below expectations", "Below", "")))), ""), "")</f>
        <v/>
      </c>
      <c r="CM690" s="66"/>
      <c r="CN690" s="76" t="str">
        <f>IFERROR(IF(B690&lt;&gt;"", IF(AND(INDEX(Paste_Here!AC$2:AC$850, MATCH(B690, Paste_Here!A$2:A$850, 0))&lt;&gt;"", ISNUMBER(VALUE(INDEX(Paste_Here!AC$2:AC$850, MATCH(B690, Paste_Here!A$2:A$850, 0))))), INDEX(Paste_Here!AC$2:AC$850, MATCH(B690, Paste_Here!A$2:A$850, 0)), ""), ""), "")</f>
        <v/>
      </c>
      <c r="CO690" s="66"/>
      <c r="CP690" s="76"/>
      <c r="CQ690" s="66"/>
      <c r="CR690" s="76"/>
      <c r="CS690" s="66"/>
      <c r="CT690" s="76"/>
      <c r="CU690" s="66"/>
      <c r="CV690" s="76"/>
      <c r="CW690" s="66"/>
      <c r="CX690" s="76"/>
      <c r="CY690" s="66"/>
      <c r="CZ690" s="66"/>
      <c r="DA690" s="76" t="str">
        <f t="shared" si="86"/>
        <v/>
      </c>
      <c r="DB690" s="66"/>
      <c r="DC690" s="76" t="str">
        <f>IFERROR(IF(B690&lt;&gt;"", IF(AND(INDEX(Paste_Here!V$2:V$850, MATCH(B690, Paste_Here!A$2:A$850, 0))&lt;&gt;"", ISNUMBER(VALUE(INDEX(Paste_Here!V$2:V$850, MATCH(B690, Paste_Here!A$2:A$850, 0))))), INDEX(Paste_Here!V$2:V$850, MATCH(B690, Paste_Here!A$2:A$850, 0)), ""), ""), "")</f>
        <v/>
      </c>
      <c r="DD690" s="66"/>
      <c r="DE690" s="76" t="str">
        <f>IFERROR(IF(B690&lt;&gt;"", IF(ISNUMBER(SEARCH("highrisk", LOWER(INDEX(Paste_Here!W$2:W$850, MATCH(B690, Paste_Here!A$2:A$850, 0))))), "High Risk", IF(ISNUMBER(SEARCH("lowrisk", LOWER(INDEX(Paste_Here!W$2:W$850, MATCH(B690, Paste_Here!A$2:A$850, 0))))), "Low Risk", IF(ISNUMBER(SEARCH("somerisk", LOWER(INDEX(Paste_Here!W$2:W$850, MATCH(B690, Paste_Here!A$2:A$850, 0))))), "Some Risk", ""))), ""), "")</f>
        <v/>
      </c>
      <c r="DF690" s="66"/>
      <c r="DG690" s="76" t="str">
        <f>IFERROR(IF(B690&lt;&gt;"", IF(AND(INDEX(Paste_Here!S$2:S$850, MATCH(B690, Paste_Here!A$2:A$850, 0))&lt;&gt;"", ISNUMBER(VALUE(INDEX(Paste_Here!S$2:S$850, MATCH(B690, Paste_Here!A$2:A$850, 0))))), INDEX(Paste_Here!S$2:S$850, MATCH(B690, Paste_Here!A$2:A$850, 0)), ""), ""), "")</f>
        <v/>
      </c>
      <c r="DH690" s="66"/>
      <c r="DI690" s="76" t="str">
        <f>IFERROR(IF(B690&lt;&gt;"", IF(ISNUMBER(SEARCH("highrisk", LOWER(INDEX(Paste_Here!T$2:T$850, MATCH(B690, Paste_Here!A$2:A$850, 0))))), "High Risk", IF(ISNUMBER(SEARCH("lowrisk", LOWER(INDEX(Paste_Here!T$2:T$850, MATCH(B690, Paste_Here!A$2:A$850, 0))))), "Low Risk", IF(ISNUMBER(SEARCH("somerisk", LOWER(INDEX(Paste_Here!T$2:T$850, MATCH(B690, Paste_Here!A$2:A$850, 0))))), "Some Risk", ""))), ""), "")</f>
        <v/>
      </c>
      <c r="DJ690" s="66"/>
      <c r="DK690" s="76" t="str">
        <f>IFERROR(IF(B690&lt;&gt;"", IF(AND(INDEX(Paste_Here!AD$2:AD$850, MATCH(B690, Paste_Here!A$2:A$850, 0))&lt;&gt;"", ISNUMBER(VALUE(INDEX(Paste_Here!AD$2:AD$850, MATCH(B690, Paste_Here!A$2:A$850, 0))))), INDEX(Paste_Here!AD$2:AD$850, MATCH(B690, Paste_Here!A$2:A$850, 0)), ""), ""), "")</f>
        <v/>
      </c>
      <c r="DL690" s="66"/>
      <c r="DM690" s="76" t="str">
        <f>IFERROR(IF(B690&lt;&gt;"", IF(LOWER(INDEX(Paste_Here!AE$2:AE$850, MATCH(B690, Paste_Here!A$2:A$850, 0)))="approaching expectations", "Approaching", IF(LOWER(INDEX(Paste_Here!AE$2:AE$850, MATCH(B690, Paste_Here!A$2:A$850, 0)))="met expectations", "Met", IF(LOWER(INDEX(Paste_Here!AE$2:AE$850, MATCH(B690, Paste_Here!A$2:A$850, 0)))="exceeded expectations", "Exceeded", IF(LOWER(INDEX(Paste_Here!AE$2:AE$850, MATCH(B690, Paste_Here!A$2:A$850, 0)))="below expectations", "Below", "")))), ""), "")</f>
        <v/>
      </c>
      <c r="DN690" s="66"/>
      <c r="DO690" s="76"/>
      <c r="DP690" s="66"/>
      <c r="DQ690" s="76"/>
      <c r="DR690" s="66"/>
      <c r="DS690" s="76"/>
      <c r="DT690" s="66"/>
      <c r="DU690" s="76"/>
      <c r="DV690" s="66"/>
      <c r="DW690" s="66"/>
      <c r="DX690" s="76" t="str">
        <f t="shared" si="87"/>
        <v/>
      </c>
      <c r="DY690" s="66"/>
      <c r="DZ690" s="76"/>
      <c r="EA690" s="66"/>
      <c r="EB690" s="76"/>
      <c r="EC690" s="66"/>
      <c r="ED690" s="76" t="str">
        <f>IFERROR(IF(B690&lt;&gt;"", IF(AND(INDEX(Paste_Here!AF$2:AF$850, MATCH(B690, Paste_Here!A$2:A$850, 0))&lt;&gt;"", ISNUMBER(VALUE(INDEX(Paste_Here!AF$2:AF$850, MATCH(B690, Paste_Here!A$2:A$850, 0))))), INDEX(Paste_Here!AF$2:AF$850, MATCH(B690, Paste_Here!A$2:A$850, 0)), ""), ""), "")</f>
        <v/>
      </c>
      <c r="EE690" s="66"/>
      <c r="EF690" s="76"/>
      <c r="EG690" s="66"/>
      <c r="EH690" s="76"/>
      <c r="EI690" s="66"/>
      <c r="EJ690" s="76" t="str">
        <f>IFERROR(IF(B690&lt;&gt;"", IF(AND(INDEX(Paste_Here!AG$2:AG$850, MATCH(B690, Paste_Here!A$2:A$850, 0))&lt;&gt;"", ISNUMBER(VALUE(INDEX(Paste_Here!AG$2:AG$850, MATCH(B690, Paste_Here!A$2:A$850, 0))))), INDEX(Paste_Here!AG$2:AG$850, MATCH(B690, Paste_Here!A$2:A$850, 0)), ""), ""), "")</f>
        <v/>
      </c>
      <c r="EK690" s="66"/>
      <c r="EL690" s="76"/>
      <c r="EM690" s="66"/>
      <c r="EN690" s="76"/>
      <c r="EO690" s="66"/>
      <c r="EP690" s="76"/>
      <c r="EQ690" s="66"/>
      <c r="ER690" s="76"/>
      <c r="ES690" s="66"/>
      <c r="ET690" s="66"/>
      <c r="EU690" s="76"/>
      <c r="EV690" s="66"/>
      <c r="EW690" s="76"/>
      <c r="EX690" s="66"/>
      <c r="EY690" s="76"/>
      <c r="EZ690" s="66"/>
      <c r="FA690" s="76"/>
      <c r="FB690" s="66"/>
      <c r="FC690" s="76"/>
      <c r="FD690" s="66"/>
      <c r="FE690" s="76"/>
      <c r="FF690" s="66"/>
      <c r="FG690" s="76"/>
      <c r="FH690" s="66"/>
      <c r="FI690" s="76"/>
      <c r="FJ690" s="66"/>
      <c r="FK690" s="76"/>
      <c r="FL690" s="66"/>
      <c r="FM690" s="76"/>
      <c r="FN690" s="66"/>
      <c r="FO690" s="76"/>
      <c r="FP690" s="66"/>
      <c r="FQ690" s="76"/>
      <c r="FR690" s="66"/>
      <c r="FS690" s="76"/>
      <c r="FT690" s="66"/>
      <c r="FU690" s="76"/>
      <c r="FV690" s="66"/>
      <c r="FW690" s="76"/>
      <c r="FX690" s="66"/>
      <c r="FY690" s="76"/>
      <c r="FZ690" s="66"/>
      <c r="GA690" s="76"/>
      <c r="GB690" s="66"/>
      <c r="GC690" s="76"/>
      <c r="GD690" s="66"/>
      <c r="GE690" s="76"/>
      <c r="GF690" s="66"/>
      <c r="GG690" s="76"/>
      <c r="GH690" s="66"/>
      <c r="GI690" s="76"/>
      <c r="GJ690" s="66"/>
      <c r="GK690" s="76"/>
      <c r="GL690" s="66"/>
      <c r="GM690" s="76"/>
      <c r="GN690" s="66"/>
      <c r="GO690" s="76"/>
      <c r="GP690" s="66"/>
      <c r="GQ690" s="76"/>
      <c r="GR690" s="66"/>
      <c r="GS690" s="76"/>
      <c r="GT690" s="66"/>
      <c r="GU690" s="76"/>
      <c r="GV690" s="66"/>
      <c r="GW690" s="76"/>
      <c r="GX690" s="66"/>
      <c r="GY690" s="76"/>
      <c r="GZ690" s="66"/>
      <c r="HA690" s="76"/>
      <c r="HB690" s="66"/>
      <c r="HC690" s="76"/>
      <c r="HD690" s="66"/>
      <c r="HE690" s="76"/>
      <c r="HF690" s="66"/>
      <c r="HG690" s="76"/>
      <c r="HH690" s="66"/>
      <c r="HI690" s="76"/>
      <c r="HJ690" s="66"/>
      <c r="HK690" s="76"/>
      <c r="HL690" s="66"/>
      <c r="HM690" s="76"/>
      <c r="HN690" s="66"/>
      <c r="HO690" s="76"/>
      <c r="HP690" s="66"/>
      <c r="HQ690" s="76"/>
      <c r="HR690" s="66"/>
      <c r="HS690" s="76"/>
      <c r="HT690" s="66"/>
      <c r="HU690" s="76"/>
      <c r="HV690" s="66"/>
      <c r="HW690" s="76"/>
      <c r="HX690" s="66"/>
      <c r="HY690" s="76"/>
      <c r="HZ690" s="66"/>
      <c r="IA690" s="76"/>
      <c r="IB690" s="66"/>
      <c r="IC690" s="76"/>
      <c r="ID690" s="66"/>
      <c r="IE690" s="76"/>
      <c r="IF690" s="66"/>
      <c r="IG690" s="76"/>
      <c r="IH690" s="66"/>
      <c r="II690" s="76"/>
      <c r="IJ690" s="66"/>
      <c r="IK690" s="76"/>
      <c r="IL690" s="66"/>
      <c r="IM690" s="76"/>
      <c r="IN690" s="66"/>
      <c r="IO690" s="76"/>
      <c r="IP690" s="66"/>
      <c r="IQ690" s="76"/>
      <c r="IR690" s="66"/>
      <c r="IS690" s="76"/>
      <c r="IT690" s="66"/>
      <c r="IU690" s="76"/>
      <c r="IV690" s="66"/>
      <c r="IW690" s="76"/>
      <c r="IX690" s="66"/>
      <c r="IY690" s="76"/>
      <c r="IZ690" s="66"/>
      <c r="JA690" s="76"/>
      <c r="JB690" s="66"/>
      <c r="JC690" s="76"/>
      <c r="JD690" s="66"/>
      <c r="JE690" s="76"/>
      <c r="JF690" s="66"/>
      <c r="JG690" s="76"/>
      <c r="JH690" s="66"/>
      <c r="JI690" s="76"/>
      <c r="JJ690" s="66"/>
      <c r="JK690" s="76"/>
      <c r="JL690" s="66"/>
      <c r="JM690" s="76"/>
      <c r="JN690" s="66"/>
      <c r="JO690" s="76"/>
      <c r="JP690" s="66"/>
      <c r="JQ690" s="76"/>
      <c r="JR690" s="66"/>
      <c r="JS690" s="76"/>
      <c r="JT690" s="66"/>
      <c r="JU690" s="76"/>
      <c r="JV690" s="66"/>
      <c r="JW690" s="76"/>
      <c r="JX690" s="66"/>
      <c r="JY690" s="76"/>
      <c r="JZ690" s="66"/>
      <c r="KA690" s="76"/>
      <c r="KB690" s="66"/>
      <c r="KC690" s="76"/>
      <c r="KD690" s="66"/>
      <c r="KE690" s="76"/>
      <c r="KF690" s="66"/>
      <c r="KG690" s="76"/>
      <c r="KH690" s="66"/>
      <c r="KI690" s="76"/>
      <c r="KJ690" s="66"/>
      <c r="KK690" s="76"/>
      <c r="KL690" s="66"/>
      <c r="KM690" s="76"/>
      <c r="KN690" s="66"/>
      <c r="KO690" s="76"/>
      <c r="KP690" s="66"/>
      <c r="KQ690" s="76"/>
      <c r="KR690" s="66"/>
      <c r="KS690" s="76"/>
      <c r="KT690" s="66"/>
      <c r="KU690" s="76"/>
      <c r="KV690" s="66"/>
      <c r="KW690" s="76"/>
      <c r="KX690" s="66"/>
      <c r="KY690" s="76"/>
      <c r="KZ690" s="66"/>
      <c r="LA690" s="76"/>
      <c r="LB690" s="66"/>
      <c r="LC690" s="76"/>
      <c r="LD690" s="66"/>
      <c r="LE690" s="76"/>
      <c r="LF690" s="66"/>
      <c r="LG690" s="76"/>
      <c r="LH690" s="66"/>
      <c r="LI690" s="76"/>
      <c r="LJ690" s="66"/>
      <c r="LK690" s="76"/>
      <c r="LL690" s="66"/>
      <c r="LM690" s="76"/>
      <c r="LN690" s="66"/>
      <c r="LO690" s="76"/>
      <c r="LP690" s="66"/>
      <c r="LQ690" s="76"/>
      <c r="LR690" s="66"/>
      <c r="LS690" s="76"/>
      <c r="LT690" s="66"/>
      <c r="LU690" s="76"/>
      <c r="LV690" s="66"/>
      <c r="LW690" s="76"/>
      <c r="LX690" s="66"/>
      <c r="LY690" s="76"/>
      <c r="LZ690" s="66"/>
      <c r="MA690" s="76"/>
      <c r="MB690" s="66"/>
      <c r="MC690" s="76"/>
      <c r="MD690" s="66"/>
      <c r="MG690" s="1" t="str" cm="1">
        <f t="array" ref="MG690">IFERROR(INDEX(Paste_Here!$B$2:$B$850, MATCH(0, COUNTIF(MG$4:MG689, Paste_Here!$B$2:$B$850) + IF(Paste_Here!$B$2:$B$850="", 1, 0), 0)), "")</f>
        <v/>
      </c>
      <c r="MH690" s="1" t="str">
        <f>IF(MG690&lt;&gt;"", INDEX(Paste_Here!$A$2:$A$850, MATCH(MG690, Paste_Here!$B$2:$B$850, 0)), "")</f>
        <v/>
      </c>
      <c r="MI690" s="1" t="str">
        <f t="shared" si="88"/>
        <v/>
      </c>
      <c r="MJ690" s="1" t="str" cm="1">
        <f t="array" ref="MJ690">IFERROR(INDEX($MI$5:$MI$850, MATCH(SMALL(IF($MI$5:$MI$850&lt;&gt;"", COUNTIF($MI$5:$MI$850, "&lt;"&amp;$MI$5:$MI$850)+1), ROW()-ROW($MJ$5)+1), COUNTIF($MI$5:$MI$850, "&lt;"&amp;$MI$5:$MI$850)+1, 0)), "")</f>
        <v/>
      </c>
    </row>
    <row r="691" spans="1:348">
      <c r="A691" s="66"/>
      <c r="B691" s="76" t="str">
        <f t="shared" si="81"/>
        <v/>
      </c>
      <c r="C691" s="66"/>
      <c r="D691" s="76" t="str">
        <f>IFERROR(IF(B691&lt;&gt;"", IF(AND(INDEX(Paste_Here!B$2:B$850, MATCH(B691, Paste_Here!A$2:A$850, 0))&lt;&gt;"", ISNUMBER(VALUE(INDEX(Paste_Here!B$2:B$850, MATCH(B691, Paste_Here!A$2:A$850, 0))))), INDEX(Paste_Here!B$2:B$850, MATCH(B691, Paste_Here!A$2:A$850, 0)), ""), ""), "")</f>
        <v/>
      </c>
      <c r="E691" s="66"/>
      <c r="F691" s="76" t="str">
        <f>IFERROR(IF(B691&lt;&gt;"", IF(ISTEXT(INDEX(Paste_Here!K$2:K$850, MATCH(B691, Paste_Here!A$2:A$850, 0))), INDEX(Paste_Here!K$2:K$850, MATCH(B691, Paste_Here!A$2:A$850, 0)), ""), ""), "")</f>
        <v/>
      </c>
      <c r="G691" s="66"/>
      <c r="H691" s="76" t="str">
        <f>IFERROR(IF(B691&lt;&gt;"", IF(ISTEXT(INDEX(Paste_Here!C$2:C$850, MATCH(B691, Paste_Here!A$2:A$850, 0))), INDEX(Paste_Here!C$2:C$850, MATCH(B691, Paste_Here!A$2:A$850, 0)), ""), ""), "")</f>
        <v/>
      </c>
      <c r="I691" s="66"/>
      <c r="J691" s="76" t="str">
        <f>IFERROR(IF(B691&lt;&gt;"", IF(ISNUMBER(SEARCH("s", LOWER(INDEX(Paste_Here!M$2:M$850, MATCH(B691, Paste_Here!A$2:A$850, 0))))), "Yes", IF(INDEX(Paste_Here!M$2:M$850, MATCH(B691, Paste_Here!A$2:A$850, 0))&lt;&gt;"", "No", "")), ""), "")</f>
        <v/>
      </c>
      <c r="K691" s="66"/>
      <c r="L691" s="76" t="str">
        <f>IFERROR(IF(B691&lt;&gt;"", IF(ISNUMBER(SEARCH("yes", LOWER(INDEX(Paste_Here!E$2:E$850, MATCH(B691, Paste_Here!A$2:A$850, 0))))), "Yes", IF(ISNUMBER(SEARCH("no", LOWER(INDEX(Paste_Here!E$2:E$850, MATCH(B691, Paste_Here!A$2:A$850, 0))))), "No", "")), ""), "")</f>
        <v/>
      </c>
      <c r="M691" s="66"/>
      <c r="N691" s="76" t="str">
        <f>IFERROR(IF(B691&lt;&gt;"", IF(ISNUMBER(SEARCH("yes", LOWER(INDEX(Paste_Here!F$2:F$850, MATCH(B691, Paste_Here!A$2:A$850, 0))))), "Yes", IF(ISNUMBER(SEARCH("no", LOWER(INDEX(Paste_Here!F$2:F$850, MATCH(B691, Paste_Here!A$2:A$850, 0))))), "No", "")), ""), "")</f>
        <v/>
      </c>
      <c r="O691" s="66"/>
      <c r="P691" s="76" t="str">
        <f>IFERROR(IF(B691&lt;&gt;"", IF(ISNUMBER(SEARCH("yes", LOWER(INDEX(Paste_Here!L$2:L$850, MATCH(B691, Paste_Here!A$2:A$850, 0))))), "Yes", IF(ISNUMBER(SEARCH("no", LOWER(INDEX(Paste_Here!L$2:L$850, MATCH(B691, Paste_Here!A$2:A$850, 0))))), "No", "")), ""), "")</f>
        <v/>
      </c>
      <c r="Q691" s="66"/>
      <c r="R691" s="76" t="str">
        <f>IFERROR(IF(B691&lt;&gt;"", IF(ISNUMBER(SEARCH("transitional 2", LOWER(INDEX(Paste_Here!D$2:D$850, MATCH(B691, Paste_Here!A$2:A$850, 0))))), "T2", IF(ISNUMBER(SEARCH("transitional 1", LOWER(INDEX(Paste_Here!D$2:D$850, MATCH(B691, Paste_Here!A$2:A$850, 0))))), "T1", IF(ISNUMBER(SEARCH("waived ell services", LOWER(INDEX(Paste_Here!D$2:D$850, MATCH(B691, Paste_Here!A$2:A$850, 0))))), "W", IF(ISNUMBER(SEARCH("english language learner", LOWER(INDEX(Paste_Here!D$2:D$850, MATCH(B691, Paste_Here!A$2:A$850, 0))))), "L", "")))), ""), "")</f>
        <v/>
      </c>
      <c r="S691" s="66"/>
      <c r="T691" s="76" t="str">
        <f>IFERROR(IF(B691&lt;&gt;"", IF(ISNUMBER(SEARCH("yes", LOWER(INDEX(Paste_Here!I$2:I$850, MATCH(B691, Paste_Here!A$2:A$850, 0))))), "Yes", IF(ISNUMBER(SEARCH("no", LOWER(INDEX(Paste_Here!I$2:I$850, MATCH(B691, Paste_Here!A$2:A$850, 0))))), "No", "")), ""), "")</f>
        <v/>
      </c>
      <c r="U691" s="66"/>
      <c r="V691" s="76" t="str">
        <f>IFERROR(IF(B691&lt;&gt;"", IF(ISTEXT(INDEX(Paste_Here!J$2:J$850, MATCH(B691, Paste_Here!A$2:A$850, 0))), VALUE(INDEX(Paste_Here!J$2:J$850, MATCH(B691, Paste_Here!A$2:A$850, 0))), ""), ""), "")</f>
        <v/>
      </c>
      <c r="W691" s="66"/>
      <c r="X691" s="66"/>
      <c r="Y691" s="76" t="str">
        <f t="shared" si="82"/>
        <v/>
      </c>
      <c r="Z691" s="66"/>
      <c r="AA691" s="76" t="str">
        <f>IFERROR(IF(B691&lt;&gt;"", IF(AND(INDEX(Paste_Here!AI$2:AI$850, MATCH(B691, Paste_Here!A$2:A$850, 0))&lt;&gt;"", ISNUMBER(VALUE(INDEX(Paste_Here!AI$2:AI$850, MATCH(B691, Paste_Here!A$2:A$850, 0))))), INDEX(Paste_Here!AI$2:AI$850, MATCH(B691, Paste_Here!A$2:A$850, 0)), ""), ""), "")</f>
        <v/>
      </c>
      <c r="AB691" s="66"/>
      <c r="AC691" s="76" t="str">
        <f>IFERROR(IF(B691&lt;&gt;"", IF(AND(INDEX(Paste_Here!AJ$2:AJ$850, MATCH(B691, Paste_Here!A$2:A$850, 0))&lt;&gt;"", ISNUMBER(VALUE(INDEX(Paste_Here!AJ$2:AJ$850, MATCH(B691, Paste_Here!A$2:A$850, 0))))), INDEX(Paste_Here!AJ$2:AJ$850, MATCH(B691, Paste_Here!A$2:A$850, 0)), ""), ""), "")</f>
        <v/>
      </c>
      <c r="AD691" s="66"/>
      <c r="AE691" s="76" t="str">
        <f>IFERROR(IF(B691&lt;&gt;"", IF(AND(INDEX(Paste_Here!AK$2:AK$850, MATCH(B691, Paste_Here!A$2:A$850, 0))&lt;&gt;"", ISNUMBER(VALUE(INDEX(Paste_Here!AK$2:AK$850, MATCH(B691, Paste_Here!A$2:A$850, 0))))), INDEX(Paste_Here!AK$2:AK$850, MATCH(B691, Paste_Here!A$2:A$850, 0)), ""), ""), "")</f>
        <v/>
      </c>
      <c r="AF691" s="66"/>
      <c r="AG691" s="76" t="str">
        <f>IFERROR(IF(B691&lt;&gt;"", IF(AND(INDEX(Paste_Here!AL$2:AL$850, MATCH(B691, Paste_Here!A$2:A$850, 0))&lt;&gt;"", ISNUMBER(VALUE(INDEX(Paste_Here!AL$2:AL$850, MATCH(B691, Paste_Here!A$2:A$850, 0))))), INDEX(Paste_Here!AL$2:AL$850, MATCH(B691, Paste_Here!A$2:A$850, 0)), ""), ""), "")</f>
        <v/>
      </c>
      <c r="AH691" s="66"/>
      <c r="AI691" s="76" t="str">
        <f>IFERROR(IF(B691&lt;&gt;"", IF(AND(INDEX(Paste_Here!AH$2:AH$850, MATCH(B691, Paste_Here!A$2:A$850, 0))&lt;&gt;"", ISNUMBER(VALUE(INDEX(Paste_Here!AH$2:AH$850, MATCH(B691, Paste_Here!A$2:A$850, 0))))), IF(VALUE(INDEX(Paste_Here!AH$2:AH$850, MATCH(B691, Paste_Here!A$2:A$850, 0)))=0, "", INDEX(Paste_Here!AH$2:AH$850, MATCH(B691, Paste_Here!A$2:A$850, 0))), ""), ""), "")</f>
        <v/>
      </c>
      <c r="AJ691" s="66"/>
      <c r="AK691" s="76" t="str">
        <f>IFERROR(IF(B691&lt;&gt;"", IF(AND(INDEX(Paste_Here!N$2:N$850, MATCH(B691, Paste_Here!A$2:A$850, 0))&lt;&gt;"", ISNUMBER(VALUE(INDEX(Paste_Here!N$2:N$850, MATCH(B691, Paste_Here!A$2:A$850, 0))))), INDEX(Paste_Here!N$2:N$850, MATCH(B691, Paste_Here!A$2:A$850, 0)), ""), ""), "")</f>
        <v/>
      </c>
      <c r="AL691" s="66"/>
      <c r="AM691" s="76" t="str">
        <f>IFERROR(IF(B691&lt;&gt;"", IF(AND(INDEX(Paste_Here!O$2:O$850, MATCH(B691, Paste_Here!A$2:A$850, 0))&lt;&gt;"", ISNUMBER(VALUE(INDEX(Paste_Here!O$2:O$850, MATCH(B691, Paste_Here!A$2:A$850, 0))))), INDEX(Paste_Here!O$2:O$850, MATCH(B691, Paste_Here!A$2:A$850, 0)), ""), ""), "")</f>
        <v/>
      </c>
      <c r="AN691" s="66"/>
      <c r="AO691" s="76"/>
      <c r="AP691" s="66"/>
      <c r="AQ691" s="76"/>
      <c r="AR691" s="66"/>
      <c r="AS691" s="76"/>
      <c r="AT691" s="66"/>
      <c r="AU691" s="66"/>
      <c r="AV691" s="76" t="str">
        <f t="shared" si="83"/>
        <v/>
      </c>
      <c r="AW691" s="66"/>
      <c r="AX691" s="76" t="str">
        <f>IFERROR(IF(B691&lt;&gt;"", IF(ISNUMBER(SEARCH("Revealed-Potential (Primary Focus)", LOWER(INDEX(Paste_Here!Z$2:Z$850, MATCH(B691, Paste_Here!A$2:A$850, 0))))), "Rev-Potential: Prim", IF(ISNUMBER(SEARCH("Revealed-Potential (Secondary Focus)", LOWER(INDEX(Paste_Here!Z$2:Z$850, MATCH(B691, Paste_Here!A$2:A$850, 0))))), "Rev-Potential: Sec", IF(ISNUMBER(SEARCH("Monitoring", LOWER(INDEX(Paste_Here!Z$2:Z$850, MATCH(B691, Paste_Here!A$2:A$850, 0))))), "Monitoring", IF(ISNUMBER(SEARCH("At-Promise (Secondary Focus)", LOWER(INDEX(Paste_Here!Z$2:Z$850, MATCH(B691, Paste_Here!A$2:A$850, 0))))), "At-Promise: Sec", IF(ISNUMBER(SEARCH("At-Promise (Primary Focus)", LOWER(INDEX(Paste_Here!Z$2:Z$850, MATCH(B691, Paste_Here!A$2:A$850, 0))))), "At-Promise: Prim", ""))))), ""), "")</f>
        <v/>
      </c>
      <c r="AY691" s="66"/>
      <c r="AZ691" s="76"/>
      <c r="BA691" s="66"/>
      <c r="BB691" s="76"/>
      <c r="BC691" s="66"/>
      <c r="BD691" s="76"/>
      <c r="BE691" s="66"/>
      <c r="BF691" s="76"/>
      <c r="BG691" s="66"/>
      <c r="BH691" s="76"/>
      <c r="BI691" s="66"/>
      <c r="BJ691" s="66"/>
      <c r="BK691" s="76" t="str">
        <f t="shared" si="84"/>
        <v/>
      </c>
      <c r="BL691" s="66"/>
      <c r="BM691" s="76" t="str">
        <f>IFERROR(IF(B691&lt;&gt;"", IF(AND(ISNUMBER(VALUE(SUBSTITUTE(SUBSTITUTE(Paste_Here!R691, "br", "-"), "L", ""))), VALUE(SUBSTITUTE(SUBSTITUTE(Paste_Here!R691, "br", "-"), "L", "")) &gt;= 1095), "Yes", IF(AND(ISNUMBER(VALUE(SUBSTITUTE(SUBSTITUTE(Paste_Here!R691, "br", "-"), "L", ""))), VALUE(SUBSTITUTE(SUBSTITUTE(Paste_Here!R691, "br", "-"), "L", "")) &lt;= 1094), "No", "")), ""), "")</f>
        <v/>
      </c>
      <c r="BN691" s="66"/>
      <c r="BO691" s="76" t="str">
        <f>IFERROR(IF(B691&lt;&gt;"", IF(COUNTIF(INDEX(Paste_Here!Y$2:AB$850, MATCH(B691, Paste_Here!A$2:A$850, 0), 0), "yes") &gt; 0, "Yes", IF(COUNTIF(INDEX(Paste_Here!Y$2:AB$850, MATCH(B691, Paste_Here!A$2:A$850, 0), 0), "no") &gt; 0, "No", "")), ""), "")</f>
        <v/>
      </c>
      <c r="BP691" s="66"/>
      <c r="BQ691" s="76" t="str">
        <f>IFERROR(IF(B691&lt;&gt;"", IF(AND(ISNUMBER(VALUE(SUBSTITUTE(SUBSTITUTE(Paste_Here!U691, "em", "-"), "q", ""))), VALUE(SUBSTITUTE(SUBSTITUTE(Paste_Here!U691, "em", "-"), "q", "")) &gt;= 910), "Yes", IF(AND(ISNUMBER(VALUE(SUBSTITUTE(SUBSTITUTE(Paste_Here!U691, "em", "-"), "q", ""))), VALUE(SUBSTITUTE(SUBSTITUTE(Paste_Here!U691, "em", "-"), "q", "")) &lt;= 909), "No", "")), ""), "")</f>
        <v/>
      </c>
      <c r="BR691" s="66"/>
      <c r="BS691" s="76" t="str">
        <f>IFERROR(IF(B691&lt;&gt;"", IF(AND(INDEX(Paste_Here!X$2:X$850, MATCH(B691, Paste_Here!A$2:A$850, 0))&lt;&gt;"", ISNUMBER(VALUE(INDEX(Paste_Here!X$2:X$850, MATCH(B691, Paste_Here!A$2:A$850, 0))))), INDEX(Paste_Here!X$2:X$850, MATCH(B691, Paste_Here!A$2:A$850, 0)), ""), ""), "")</f>
        <v/>
      </c>
      <c r="BT691" s="66"/>
      <c r="BU691" s="76" t="str">
        <f>IFERROR(IF(B691&lt;&gt;"", IF(ISNUMBER(VALUE(INDEX(Paste_Here!G$2:G$850, MATCH(B691, Paste_Here!A$2:A$850, 0)))), IF(VALUE(INDEX(Paste_Here!G$2:G$850, MATCH(B691, Paste_Here!A$2:A$850, 0)))=0, "No", IF(AND(VALUE(INDEX(Paste_Here!G$2:G$850, MATCH(B691, Paste_Here!A$2:A$850, 0)))&gt;=1, VALUE(INDEX(Paste_Here!G$2:G$850, MATCH(B691, Paste_Here!A$2:A$850, 0)))&lt;=4), VALUE(INDEX(Paste_Here!G$2:G$850, MATCH(B691, Paste_Here!A$2:A$850, 0))), "")), ""), ""), "")</f>
        <v/>
      </c>
      <c r="BV691" s="66"/>
      <c r="BW691" s="76" t="str">
        <f>IFERROR(IF(B691&lt;&gt;"", IF(ISNUMBER(VALUE(INDEX(Paste_Here!H$2:H$850, MATCH(B691, Paste_Here!A$2:A$850, 0)))), IF(VALUE(INDEX(Paste_Here!H$2:H$850, MATCH(B691, Paste_Here!A$2:A$850, 0)))=0, "No", IF(AND(VALUE(INDEX(Paste_Here!H$2:H$850, MATCH(B691, Paste_Here!A$2:A$850, 0)))&gt;=1, VALUE(INDEX(Paste_Here!H$2:H$850, MATCH(B691, Paste_Here!A$2:A$850, 0)))&lt;=4), VALUE(INDEX(Paste_Here!H$2:H$850, MATCH(B691, Paste_Here!A$2:A$850, 0))), "")), ""), ""), "")</f>
        <v/>
      </c>
      <c r="BX691" s="66"/>
      <c r="BY691" s="76"/>
      <c r="BZ691" s="66"/>
      <c r="CA691" s="76"/>
      <c r="CB691" s="66"/>
      <c r="CC691" s="66"/>
      <c r="CD691" s="76" t="str">
        <f t="shared" si="85"/>
        <v/>
      </c>
      <c r="CE691" s="66"/>
      <c r="CF691" s="76" t="str">
        <f>IFERROR(IF(B691&lt;&gt;"", IF(AND(INDEX(Paste_Here!P$2:P$850, MATCH(B691, Paste_Here!A$2:A$850, 0))&lt;&gt;"", ISNUMBER(VALUE(INDEX(Paste_Here!P$2:P$850, MATCH(B691, Paste_Here!A$2:A$850, 0))))), INDEX(Paste_Here!P$2:P$850, MATCH(B691, Paste_Here!A$2:A$850, 0)), ""), ""), "")</f>
        <v/>
      </c>
      <c r="CG691" s="66"/>
      <c r="CH691" s="76" t="str">
        <f>IFERROR(IF(B691&lt;&gt;"", IF(ISNUMBER(SEARCH("highrisk", LOWER(INDEX(Paste_Here!Q$2:Q$850, MATCH(B691, Paste_Here!A$2:A$850, 0))))), "High Risk", IF(ISNUMBER(SEARCH("lowrisk", LOWER(INDEX(Paste_Here!Q$2:Q$850, MATCH(B691, Paste_Here!A$2:A$850, 0))))), "Low Risk", IF(ISNUMBER(SEARCH("somerisk", LOWER(INDEX(Paste_Here!Q$2:Q$850, MATCH(B691, Paste_Here!A$2:A$850, 0))))), "Some Risk", ""))), ""), "")</f>
        <v/>
      </c>
      <c r="CI691" s="66"/>
      <c r="CJ691" s="76" t="str">
        <f>IFERROR(IF(B691&lt;&gt;"", IF(AND(INDEX(Paste_Here!AA$2:AA$850, MATCH(B691, Paste_Here!A$2:A$850, 0))&lt;&gt;"", ISNUMBER(VALUE(INDEX(Paste_Here!AA$2:AA$850, MATCH(B691, Paste_Here!A$2:A$850, 0))))), INDEX(Paste_Here!AA$2:AA$850, MATCH(B691, Paste_Here!A$2:A$850, 0)), ""), ""), "")</f>
        <v/>
      </c>
      <c r="CK691" s="66"/>
      <c r="CL691" s="76" t="str">
        <f>IFERROR(IF(B691&lt;&gt;"", IF(LOWER(INDEX(Paste_Here!AB$2:AB$850, MATCH(B691, Paste_Here!A$2:A$850, 0)))="approaching expectations", "Approaching", IF(LOWER(INDEX(Paste_Here!AB$2:AB$850, MATCH(B691, Paste_Here!A$2:A$850, 0)))="met expectations", "Met", IF(LOWER(INDEX(Paste_Here!AB$2:AB$850, MATCH(B691, Paste_Here!A$2:A$850, 0)))="exceeded expectations", "Exceeded", IF(LOWER(INDEX(Paste_Here!AB$2:AB$850, MATCH(B691, Paste_Here!A$2:A$850, 0)))="below expectations", "Below", "")))), ""), "")</f>
        <v/>
      </c>
      <c r="CM691" s="66"/>
      <c r="CN691" s="76" t="str">
        <f>IFERROR(IF(B691&lt;&gt;"", IF(AND(INDEX(Paste_Here!AC$2:AC$850, MATCH(B691, Paste_Here!A$2:A$850, 0))&lt;&gt;"", ISNUMBER(VALUE(INDEX(Paste_Here!AC$2:AC$850, MATCH(B691, Paste_Here!A$2:A$850, 0))))), INDEX(Paste_Here!AC$2:AC$850, MATCH(B691, Paste_Here!A$2:A$850, 0)), ""), ""), "")</f>
        <v/>
      </c>
      <c r="CO691" s="66"/>
      <c r="CP691" s="76"/>
      <c r="CQ691" s="66"/>
      <c r="CR691" s="76"/>
      <c r="CS691" s="66"/>
      <c r="CT691" s="76"/>
      <c r="CU691" s="66"/>
      <c r="CV691" s="76"/>
      <c r="CW691" s="66"/>
      <c r="CX691" s="76"/>
      <c r="CY691" s="66"/>
      <c r="CZ691" s="66"/>
      <c r="DA691" s="76" t="str">
        <f t="shared" si="86"/>
        <v/>
      </c>
      <c r="DB691" s="66"/>
      <c r="DC691" s="76" t="str">
        <f>IFERROR(IF(B691&lt;&gt;"", IF(AND(INDEX(Paste_Here!V$2:V$850, MATCH(B691, Paste_Here!A$2:A$850, 0))&lt;&gt;"", ISNUMBER(VALUE(INDEX(Paste_Here!V$2:V$850, MATCH(B691, Paste_Here!A$2:A$850, 0))))), INDEX(Paste_Here!V$2:V$850, MATCH(B691, Paste_Here!A$2:A$850, 0)), ""), ""), "")</f>
        <v/>
      </c>
      <c r="DD691" s="66"/>
      <c r="DE691" s="76" t="str">
        <f>IFERROR(IF(B691&lt;&gt;"", IF(ISNUMBER(SEARCH("highrisk", LOWER(INDEX(Paste_Here!W$2:W$850, MATCH(B691, Paste_Here!A$2:A$850, 0))))), "High Risk", IF(ISNUMBER(SEARCH("lowrisk", LOWER(INDEX(Paste_Here!W$2:W$850, MATCH(B691, Paste_Here!A$2:A$850, 0))))), "Low Risk", IF(ISNUMBER(SEARCH("somerisk", LOWER(INDEX(Paste_Here!W$2:W$850, MATCH(B691, Paste_Here!A$2:A$850, 0))))), "Some Risk", ""))), ""), "")</f>
        <v/>
      </c>
      <c r="DF691" s="66"/>
      <c r="DG691" s="76" t="str">
        <f>IFERROR(IF(B691&lt;&gt;"", IF(AND(INDEX(Paste_Here!S$2:S$850, MATCH(B691, Paste_Here!A$2:A$850, 0))&lt;&gt;"", ISNUMBER(VALUE(INDEX(Paste_Here!S$2:S$850, MATCH(B691, Paste_Here!A$2:A$850, 0))))), INDEX(Paste_Here!S$2:S$850, MATCH(B691, Paste_Here!A$2:A$850, 0)), ""), ""), "")</f>
        <v/>
      </c>
      <c r="DH691" s="66"/>
      <c r="DI691" s="76" t="str">
        <f>IFERROR(IF(B691&lt;&gt;"", IF(ISNUMBER(SEARCH("highrisk", LOWER(INDEX(Paste_Here!T$2:T$850, MATCH(B691, Paste_Here!A$2:A$850, 0))))), "High Risk", IF(ISNUMBER(SEARCH("lowrisk", LOWER(INDEX(Paste_Here!T$2:T$850, MATCH(B691, Paste_Here!A$2:A$850, 0))))), "Low Risk", IF(ISNUMBER(SEARCH("somerisk", LOWER(INDEX(Paste_Here!T$2:T$850, MATCH(B691, Paste_Here!A$2:A$850, 0))))), "Some Risk", ""))), ""), "")</f>
        <v/>
      </c>
      <c r="DJ691" s="66"/>
      <c r="DK691" s="76" t="str">
        <f>IFERROR(IF(B691&lt;&gt;"", IF(AND(INDEX(Paste_Here!AD$2:AD$850, MATCH(B691, Paste_Here!A$2:A$850, 0))&lt;&gt;"", ISNUMBER(VALUE(INDEX(Paste_Here!AD$2:AD$850, MATCH(B691, Paste_Here!A$2:A$850, 0))))), INDEX(Paste_Here!AD$2:AD$850, MATCH(B691, Paste_Here!A$2:A$850, 0)), ""), ""), "")</f>
        <v/>
      </c>
      <c r="DL691" s="66"/>
      <c r="DM691" s="76" t="str">
        <f>IFERROR(IF(B691&lt;&gt;"", IF(LOWER(INDEX(Paste_Here!AE$2:AE$850, MATCH(B691, Paste_Here!A$2:A$850, 0)))="approaching expectations", "Approaching", IF(LOWER(INDEX(Paste_Here!AE$2:AE$850, MATCH(B691, Paste_Here!A$2:A$850, 0)))="met expectations", "Met", IF(LOWER(INDEX(Paste_Here!AE$2:AE$850, MATCH(B691, Paste_Here!A$2:A$850, 0)))="exceeded expectations", "Exceeded", IF(LOWER(INDEX(Paste_Here!AE$2:AE$850, MATCH(B691, Paste_Here!A$2:A$850, 0)))="below expectations", "Below", "")))), ""), "")</f>
        <v/>
      </c>
      <c r="DN691" s="66"/>
      <c r="DO691" s="76"/>
      <c r="DP691" s="66"/>
      <c r="DQ691" s="76"/>
      <c r="DR691" s="66"/>
      <c r="DS691" s="76"/>
      <c r="DT691" s="66"/>
      <c r="DU691" s="76"/>
      <c r="DV691" s="66"/>
      <c r="DW691" s="66"/>
      <c r="DX691" s="76" t="str">
        <f t="shared" si="87"/>
        <v/>
      </c>
      <c r="DY691" s="66"/>
      <c r="DZ691" s="76"/>
      <c r="EA691" s="66"/>
      <c r="EB691" s="76"/>
      <c r="EC691" s="66"/>
      <c r="ED691" s="76" t="str">
        <f>IFERROR(IF(B691&lt;&gt;"", IF(AND(INDEX(Paste_Here!AF$2:AF$850, MATCH(B691, Paste_Here!A$2:A$850, 0))&lt;&gt;"", ISNUMBER(VALUE(INDEX(Paste_Here!AF$2:AF$850, MATCH(B691, Paste_Here!A$2:A$850, 0))))), INDEX(Paste_Here!AF$2:AF$850, MATCH(B691, Paste_Here!A$2:A$850, 0)), ""), ""), "")</f>
        <v/>
      </c>
      <c r="EE691" s="66"/>
      <c r="EF691" s="76"/>
      <c r="EG691" s="66"/>
      <c r="EH691" s="76"/>
      <c r="EI691" s="66"/>
      <c r="EJ691" s="76" t="str">
        <f>IFERROR(IF(B691&lt;&gt;"", IF(AND(INDEX(Paste_Here!AG$2:AG$850, MATCH(B691, Paste_Here!A$2:A$850, 0))&lt;&gt;"", ISNUMBER(VALUE(INDEX(Paste_Here!AG$2:AG$850, MATCH(B691, Paste_Here!A$2:A$850, 0))))), INDEX(Paste_Here!AG$2:AG$850, MATCH(B691, Paste_Here!A$2:A$850, 0)), ""), ""), "")</f>
        <v/>
      </c>
      <c r="EK691" s="66"/>
      <c r="EL691" s="76"/>
      <c r="EM691" s="66"/>
      <c r="EN691" s="76"/>
      <c r="EO691" s="66"/>
      <c r="EP691" s="76"/>
      <c r="EQ691" s="66"/>
      <c r="ER691" s="76"/>
      <c r="ES691" s="66"/>
      <c r="ET691" s="66"/>
      <c r="EU691" s="76"/>
      <c r="EV691" s="66"/>
      <c r="EW691" s="76"/>
      <c r="EX691" s="66"/>
      <c r="EY691" s="76"/>
      <c r="EZ691" s="66"/>
      <c r="FA691" s="76"/>
      <c r="FB691" s="66"/>
      <c r="FC691" s="76"/>
      <c r="FD691" s="66"/>
      <c r="FE691" s="76"/>
      <c r="FF691" s="66"/>
      <c r="FG691" s="76"/>
      <c r="FH691" s="66"/>
      <c r="FI691" s="76"/>
      <c r="FJ691" s="66"/>
      <c r="FK691" s="76"/>
      <c r="FL691" s="66"/>
      <c r="FM691" s="76"/>
      <c r="FN691" s="66"/>
      <c r="FO691" s="76"/>
      <c r="FP691" s="66"/>
      <c r="FQ691" s="76"/>
      <c r="FR691" s="66"/>
      <c r="FS691" s="76"/>
      <c r="FT691" s="66"/>
      <c r="FU691" s="76"/>
      <c r="FV691" s="66"/>
      <c r="FW691" s="76"/>
      <c r="FX691" s="66"/>
      <c r="FY691" s="76"/>
      <c r="FZ691" s="66"/>
      <c r="GA691" s="76"/>
      <c r="GB691" s="66"/>
      <c r="GC691" s="76"/>
      <c r="GD691" s="66"/>
      <c r="GE691" s="76"/>
      <c r="GF691" s="66"/>
      <c r="GG691" s="76"/>
      <c r="GH691" s="66"/>
      <c r="GI691" s="76"/>
      <c r="GJ691" s="66"/>
      <c r="GK691" s="76"/>
      <c r="GL691" s="66"/>
      <c r="GM691" s="76"/>
      <c r="GN691" s="66"/>
      <c r="GO691" s="76"/>
      <c r="GP691" s="66"/>
      <c r="GQ691" s="76"/>
      <c r="GR691" s="66"/>
      <c r="GS691" s="76"/>
      <c r="GT691" s="66"/>
      <c r="GU691" s="76"/>
      <c r="GV691" s="66"/>
      <c r="GW691" s="76"/>
      <c r="GX691" s="66"/>
      <c r="GY691" s="76"/>
      <c r="GZ691" s="66"/>
      <c r="HA691" s="76"/>
      <c r="HB691" s="66"/>
      <c r="HC691" s="76"/>
      <c r="HD691" s="66"/>
      <c r="HE691" s="76"/>
      <c r="HF691" s="66"/>
      <c r="HG691" s="76"/>
      <c r="HH691" s="66"/>
      <c r="HI691" s="76"/>
      <c r="HJ691" s="66"/>
      <c r="HK691" s="76"/>
      <c r="HL691" s="66"/>
      <c r="HM691" s="76"/>
      <c r="HN691" s="66"/>
      <c r="HO691" s="76"/>
      <c r="HP691" s="66"/>
      <c r="HQ691" s="76"/>
      <c r="HR691" s="66"/>
      <c r="HS691" s="76"/>
      <c r="HT691" s="66"/>
      <c r="HU691" s="76"/>
      <c r="HV691" s="66"/>
      <c r="HW691" s="76"/>
      <c r="HX691" s="66"/>
      <c r="HY691" s="76"/>
      <c r="HZ691" s="66"/>
      <c r="IA691" s="76"/>
      <c r="IB691" s="66"/>
      <c r="IC691" s="76"/>
      <c r="ID691" s="66"/>
      <c r="IE691" s="76"/>
      <c r="IF691" s="66"/>
      <c r="IG691" s="76"/>
      <c r="IH691" s="66"/>
      <c r="II691" s="76"/>
      <c r="IJ691" s="66"/>
      <c r="IK691" s="76"/>
      <c r="IL691" s="66"/>
      <c r="IM691" s="76"/>
      <c r="IN691" s="66"/>
      <c r="IO691" s="76"/>
      <c r="IP691" s="66"/>
      <c r="IQ691" s="76"/>
      <c r="IR691" s="66"/>
      <c r="IS691" s="76"/>
      <c r="IT691" s="66"/>
      <c r="IU691" s="76"/>
      <c r="IV691" s="66"/>
      <c r="IW691" s="76"/>
      <c r="IX691" s="66"/>
      <c r="IY691" s="76"/>
      <c r="IZ691" s="66"/>
      <c r="JA691" s="76"/>
      <c r="JB691" s="66"/>
      <c r="JC691" s="76"/>
      <c r="JD691" s="66"/>
      <c r="JE691" s="76"/>
      <c r="JF691" s="66"/>
      <c r="JG691" s="76"/>
      <c r="JH691" s="66"/>
      <c r="JI691" s="76"/>
      <c r="JJ691" s="66"/>
      <c r="JK691" s="76"/>
      <c r="JL691" s="66"/>
      <c r="JM691" s="76"/>
      <c r="JN691" s="66"/>
      <c r="JO691" s="76"/>
      <c r="JP691" s="66"/>
      <c r="JQ691" s="76"/>
      <c r="JR691" s="66"/>
      <c r="JS691" s="76"/>
      <c r="JT691" s="66"/>
      <c r="JU691" s="76"/>
      <c r="JV691" s="66"/>
      <c r="JW691" s="76"/>
      <c r="JX691" s="66"/>
      <c r="JY691" s="76"/>
      <c r="JZ691" s="66"/>
      <c r="KA691" s="76"/>
      <c r="KB691" s="66"/>
      <c r="KC691" s="76"/>
      <c r="KD691" s="66"/>
      <c r="KE691" s="76"/>
      <c r="KF691" s="66"/>
      <c r="KG691" s="76"/>
      <c r="KH691" s="66"/>
      <c r="KI691" s="76"/>
      <c r="KJ691" s="66"/>
      <c r="KK691" s="76"/>
      <c r="KL691" s="66"/>
      <c r="KM691" s="76"/>
      <c r="KN691" s="66"/>
      <c r="KO691" s="76"/>
      <c r="KP691" s="66"/>
      <c r="KQ691" s="76"/>
      <c r="KR691" s="66"/>
      <c r="KS691" s="76"/>
      <c r="KT691" s="66"/>
      <c r="KU691" s="76"/>
      <c r="KV691" s="66"/>
      <c r="KW691" s="76"/>
      <c r="KX691" s="66"/>
      <c r="KY691" s="76"/>
      <c r="KZ691" s="66"/>
      <c r="LA691" s="76"/>
      <c r="LB691" s="66"/>
      <c r="LC691" s="76"/>
      <c r="LD691" s="66"/>
      <c r="LE691" s="76"/>
      <c r="LF691" s="66"/>
      <c r="LG691" s="76"/>
      <c r="LH691" s="66"/>
      <c r="LI691" s="76"/>
      <c r="LJ691" s="66"/>
      <c r="LK691" s="76"/>
      <c r="LL691" s="66"/>
      <c r="LM691" s="76"/>
      <c r="LN691" s="66"/>
      <c r="LO691" s="76"/>
      <c r="LP691" s="66"/>
      <c r="LQ691" s="76"/>
      <c r="LR691" s="66"/>
      <c r="LS691" s="76"/>
      <c r="LT691" s="66"/>
      <c r="LU691" s="76"/>
      <c r="LV691" s="66"/>
      <c r="LW691" s="76"/>
      <c r="LX691" s="66"/>
      <c r="LY691" s="76"/>
      <c r="LZ691" s="66"/>
      <c r="MA691" s="76"/>
      <c r="MB691" s="66"/>
      <c r="MC691" s="76"/>
      <c r="MD691" s="66"/>
      <c r="MG691" s="1" t="str" cm="1">
        <f t="array" ref="MG691">IFERROR(INDEX(Paste_Here!$B$2:$B$850, MATCH(0, COUNTIF(MG$4:MG690, Paste_Here!$B$2:$B$850) + IF(Paste_Here!$B$2:$B$850="", 1, 0), 0)), "")</f>
        <v/>
      </c>
      <c r="MH691" s="1" t="str">
        <f>IF(MG691&lt;&gt;"", INDEX(Paste_Here!$A$2:$A$850, MATCH(MG691, Paste_Here!$B$2:$B$850, 0)), "")</f>
        <v/>
      </c>
      <c r="MI691" s="1" t="str">
        <f t="shared" si="88"/>
        <v/>
      </c>
      <c r="MJ691" s="1" t="str" cm="1">
        <f t="array" ref="MJ691">IFERROR(INDEX($MI$5:$MI$850, MATCH(SMALL(IF($MI$5:$MI$850&lt;&gt;"", COUNTIF($MI$5:$MI$850, "&lt;"&amp;$MI$5:$MI$850)+1), ROW()-ROW($MJ$5)+1), COUNTIF($MI$5:$MI$850, "&lt;"&amp;$MI$5:$MI$850)+1, 0)), "")</f>
        <v/>
      </c>
    </row>
    <row r="692" spans="1:348">
      <c r="A692" s="66"/>
      <c r="B692" s="76" t="str">
        <f t="shared" si="81"/>
        <v/>
      </c>
      <c r="C692" s="66"/>
      <c r="D692" s="76" t="str">
        <f>IFERROR(IF(B692&lt;&gt;"", IF(AND(INDEX(Paste_Here!B$2:B$850, MATCH(B692, Paste_Here!A$2:A$850, 0))&lt;&gt;"", ISNUMBER(VALUE(INDEX(Paste_Here!B$2:B$850, MATCH(B692, Paste_Here!A$2:A$850, 0))))), INDEX(Paste_Here!B$2:B$850, MATCH(B692, Paste_Here!A$2:A$850, 0)), ""), ""), "")</f>
        <v/>
      </c>
      <c r="E692" s="66"/>
      <c r="F692" s="76" t="str">
        <f>IFERROR(IF(B692&lt;&gt;"", IF(ISTEXT(INDEX(Paste_Here!K$2:K$850, MATCH(B692, Paste_Here!A$2:A$850, 0))), INDEX(Paste_Here!K$2:K$850, MATCH(B692, Paste_Here!A$2:A$850, 0)), ""), ""), "")</f>
        <v/>
      </c>
      <c r="G692" s="66"/>
      <c r="H692" s="76" t="str">
        <f>IFERROR(IF(B692&lt;&gt;"", IF(ISTEXT(INDEX(Paste_Here!C$2:C$850, MATCH(B692, Paste_Here!A$2:A$850, 0))), INDEX(Paste_Here!C$2:C$850, MATCH(B692, Paste_Here!A$2:A$850, 0)), ""), ""), "")</f>
        <v/>
      </c>
      <c r="I692" s="66"/>
      <c r="J692" s="76" t="str">
        <f>IFERROR(IF(B692&lt;&gt;"", IF(ISNUMBER(SEARCH("s", LOWER(INDEX(Paste_Here!M$2:M$850, MATCH(B692, Paste_Here!A$2:A$850, 0))))), "Yes", IF(INDEX(Paste_Here!M$2:M$850, MATCH(B692, Paste_Here!A$2:A$850, 0))&lt;&gt;"", "No", "")), ""), "")</f>
        <v/>
      </c>
      <c r="K692" s="66"/>
      <c r="L692" s="76" t="str">
        <f>IFERROR(IF(B692&lt;&gt;"", IF(ISNUMBER(SEARCH("yes", LOWER(INDEX(Paste_Here!E$2:E$850, MATCH(B692, Paste_Here!A$2:A$850, 0))))), "Yes", IF(ISNUMBER(SEARCH("no", LOWER(INDEX(Paste_Here!E$2:E$850, MATCH(B692, Paste_Here!A$2:A$850, 0))))), "No", "")), ""), "")</f>
        <v/>
      </c>
      <c r="M692" s="66"/>
      <c r="N692" s="76" t="str">
        <f>IFERROR(IF(B692&lt;&gt;"", IF(ISNUMBER(SEARCH("yes", LOWER(INDEX(Paste_Here!F$2:F$850, MATCH(B692, Paste_Here!A$2:A$850, 0))))), "Yes", IF(ISNUMBER(SEARCH("no", LOWER(INDEX(Paste_Here!F$2:F$850, MATCH(B692, Paste_Here!A$2:A$850, 0))))), "No", "")), ""), "")</f>
        <v/>
      </c>
      <c r="O692" s="66"/>
      <c r="P692" s="76" t="str">
        <f>IFERROR(IF(B692&lt;&gt;"", IF(ISNUMBER(SEARCH("yes", LOWER(INDEX(Paste_Here!L$2:L$850, MATCH(B692, Paste_Here!A$2:A$850, 0))))), "Yes", IF(ISNUMBER(SEARCH("no", LOWER(INDEX(Paste_Here!L$2:L$850, MATCH(B692, Paste_Here!A$2:A$850, 0))))), "No", "")), ""), "")</f>
        <v/>
      </c>
      <c r="Q692" s="66"/>
      <c r="R692" s="76" t="str">
        <f>IFERROR(IF(B692&lt;&gt;"", IF(ISNUMBER(SEARCH("transitional 2", LOWER(INDEX(Paste_Here!D$2:D$850, MATCH(B692, Paste_Here!A$2:A$850, 0))))), "T2", IF(ISNUMBER(SEARCH("transitional 1", LOWER(INDEX(Paste_Here!D$2:D$850, MATCH(B692, Paste_Here!A$2:A$850, 0))))), "T1", IF(ISNUMBER(SEARCH("waived ell services", LOWER(INDEX(Paste_Here!D$2:D$850, MATCH(B692, Paste_Here!A$2:A$850, 0))))), "W", IF(ISNUMBER(SEARCH("english language learner", LOWER(INDEX(Paste_Here!D$2:D$850, MATCH(B692, Paste_Here!A$2:A$850, 0))))), "L", "")))), ""), "")</f>
        <v/>
      </c>
      <c r="S692" s="66"/>
      <c r="T692" s="76" t="str">
        <f>IFERROR(IF(B692&lt;&gt;"", IF(ISNUMBER(SEARCH("yes", LOWER(INDEX(Paste_Here!I$2:I$850, MATCH(B692, Paste_Here!A$2:A$850, 0))))), "Yes", IF(ISNUMBER(SEARCH("no", LOWER(INDEX(Paste_Here!I$2:I$850, MATCH(B692, Paste_Here!A$2:A$850, 0))))), "No", "")), ""), "")</f>
        <v/>
      </c>
      <c r="U692" s="66"/>
      <c r="V692" s="76" t="str">
        <f>IFERROR(IF(B692&lt;&gt;"", IF(ISTEXT(INDEX(Paste_Here!J$2:J$850, MATCH(B692, Paste_Here!A$2:A$850, 0))), VALUE(INDEX(Paste_Here!J$2:J$850, MATCH(B692, Paste_Here!A$2:A$850, 0))), ""), ""), "")</f>
        <v/>
      </c>
      <c r="W692" s="66"/>
      <c r="X692" s="66"/>
      <c r="Y692" s="76" t="str">
        <f t="shared" si="82"/>
        <v/>
      </c>
      <c r="Z692" s="66"/>
      <c r="AA692" s="76" t="str">
        <f>IFERROR(IF(B692&lt;&gt;"", IF(AND(INDEX(Paste_Here!AI$2:AI$850, MATCH(B692, Paste_Here!A$2:A$850, 0))&lt;&gt;"", ISNUMBER(VALUE(INDEX(Paste_Here!AI$2:AI$850, MATCH(B692, Paste_Here!A$2:A$850, 0))))), INDEX(Paste_Here!AI$2:AI$850, MATCH(B692, Paste_Here!A$2:A$850, 0)), ""), ""), "")</f>
        <v/>
      </c>
      <c r="AB692" s="66"/>
      <c r="AC692" s="76" t="str">
        <f>IFERROR(IF(B692&lt;&gt;"", IF(AND(INDEX(Paste_Here!AJ$2:AJ$850, MATCH(B692, Paste_Here!A$2:A$850, 0))&lt;&gt;"", ISNUMBER(VALUE(INDEX(Paste_Here!AJ$2:AJ$850, MATCH(B692, Paste_Here!A$2:A$850, 0))))), INDEX(Paste_Here!AJ$2:AJ$850, MATCH(B692, Paste_Here!A$2:A$850, 0)), ""), ""), "")</f>
        <v/>
      </c>
      <c r="AD692" s="66"/>
      <c r="AE692" s="76" t="str">
        <f>IFERROR(IF(B692&lt;&gt;"", IF(AND(INDEX(Paste_Here!AK$2:AK$850, MATCH(B692, Paste_Here!A$2:A$850, 0))&lt;&gt;"", ISNUMBER(VALUE(INDEX(Paste_Here!AK$2:AK$850, MATCH(B692, Paste_Here!A$2:A$850, 0))))), INDEX(Paste_Here!AK$2:AK$850, MATCH(B692, Paste_Here!A$2:A$850, 0)), ""), ""), "")</f>
        <v/>
      </c>
      <c r="AF692" s="66"/>
      <c r="AG692" s="76" t="str">
        <f>IFERROR(IF(B692&lt;&gt;"", IF(AND(INDEX(Paste_Here!AL$2:AL$850, MATCH(B692, Paste_Here!A$2:A$850, 0))&lt;&gt;"", ISNUMBER(VALUE(INDEX(Paste_Here!AL$2:AL$850, MATCH(B692, Paste_Here!A$2:A$850, 0))))), INDEX(Paste_Here!AL$2:AL$850, MATCH(B692, Paste_Here!A$2:A$850, 0)), ""), ""), "")</f>
        <v/>
      </c>
      <c r="AH692" s="66"/>
      <c r="AI692" s="76" t="str">
        <f>IFERROR(IF(B692&lt;&gt;"", IF(AND(INDEX(Paste_Here!AH$2:AH$850, MATCH(B692, Paste_Here!A$2:A$850, 0))&lt;&gt;"", ISNUMBER(VALUE(INDEX(Paste_Here!AH$2:AH$850, MATCH(B692, Paste_Here!A$2:A$850, 0))))), IF(VALUE(INDEX(Paste_Here!AH$2:AH$850, MATCH(B692, Paste_Here!A$2:A$850, 0)))=0, "", INDEX(Paste_Here!AH$2:AH$850, MATCH(B692, Paste_Here!A$2:A$850, 0))), ""), ""), "")</f>
        <v/>
      </c>
      <c r="AJ692" s="66"/>
      <c r="AK692" s="76" t="str">
        <f>IFERROR(IF(B692&lt;&gt;"", IF(AND(INDEX(Paste_Here!N$2:N$850, MATCH(B692, Paste_Here!A$2:A$850, 0))&lt;&gt;"", ISNUMBER(VALUE(INDEX(Paste_Here!N$2:N$850, MATCH(B692, Paste_Here!A$2:A$850, 0))))), INDEX(Paste_Here!N$2:N$850, MATCH(B692, Paste_Here!A$2:A$850, 0)), ""), ""), "")</f>
        <v/>
      </c>
      <c r="AL692" s="66"/>
      <c r="AM692" s="76" t="str">
        <f>IFERROR(IF(B692&lt;&gt;"", IF(AND(INDEX(Paste_Here!O$2:O$850, MATCH(B692, Paste_Here!A$2:A$850, 0))&lt;&gt;"", ISNUMBER(VALUE(INDEX(Paste_Here!O$2:O$850, MATCH(B692, Paste_Here!A$2:A$850, 0))))), INDEX(Paste_Here!O$2:O$850, MATCH(B692, Paste_Here!A$2:A$850, 0)), ""), ""), "")</f>
        <v/>
      </c>
      <c r="AN692" s="66"/>
      <c r="AO692" s="76"/>
      <c r="AP692" s="66"/>
      <c r="AQ692" s="76"/>
      <c r="AR692" s="66"/>
      <c r="AS692" s="76"/>
      <c r="AT692" s="66"/>
      <c r="AU692" s="66"/>
      <c r="AV692" s="76" t="str">
        <f t="shared" si="83"/>
        <v/>
      </c>
      <c r="AW692" s="66"/>
      <c r="AX692" s="76" t="str">
        <f>IFERROR(IF(B692&lt;&gt;"", IF(ISNUMBER(SEARCH("Revealed-Potential (Primary Focus)", LOWER(INDEX(Paste_Here!Z$2:Z$850, MATCH(B692, Paste_Here!A$2:A$850, 0))))), "Rev-Potential: Prim", IF(ISNUMBER(SEARCH("Revealed-Potential (Secondary Focus)", LOWER(INDEX(Paste_Here!Z$2:Z$850, MATCH(B692, Paste_Here!A$2:A$850, 0))))), "Rev-Potential: Sec", IF(ISNUMBER(SEARCH("Monitoring", LOWER(INDEX(Paste_Here!Z$2:Z$850, MATCH(B692, Paste_Here!A$2:A$850, 0))))), "Monitoring", IF(ISNUMBER(SEARCH("At-Promise (Secondary Focus)", LOWER(INDEX(Paste_Here!Z$2:Z$850, MATCH(B692, Paste_Here!A$2:A$850, 0))))), "At-Promise: Sec", IF(ISNUMBER(SEARCH("At-Promise (Primary Focus)", LOWER(INDEX(Paste_Here!Z$2:Z$850, MATCH(B692, Paste_Here!A$2:A$850, 0))))), "At-Promise: Prim", ""))))), ""), "")</f>
        <v/>
      </c>
      <c r="AY692" s="66"/>
      <c r="AZ692" s="76"/>
      <c r="BA692" s="66"/>
      <c r="BB692" s="76"/>
      <c r="BC692" s="66"/>
      <c r="BD692" s="76"/>
      <c r="BE692" s="66"/>
      <c r="BF692" s="76"/>
      <c r="BG692" s="66"/>
      <c r="BH692" s="76"/>
      <c r="BI692" s="66"/>
      <c r="BJ692" s="66"/>
      <c r="BK692" s="76" t="str">
        <f t="shared" si="84"/>
        <v/>
      </c>
      <c r="BL692" s="66"/>
      <c r="BM692" s="76" t="str">
        <f>IFERROR(IF(B692&lt;&gt;"", IF(AND(ISNUMBER(VALUE(SUBSTITUTE(SUBSTITUTE(Paste_Here!R692, "br", "-"), "L", ""))), VALUE(SUBSTITUTE(SUBSTITUTE(Paste_Here!R692, "br", "-"), "L", "")) &gt;= 1095), "Yes", IF(AND(ISNUMBER(VALUE(SUBSTITUTE(SUBSTITUTE(Paste_Here!R692, "br", "-"), "L", ""))), VALUE(SUBSTITUTE(SUBSTITUTE(Paste_Here!R692, "br", "-"), "L", "")) &lt;= 1094), "No", "")), ""), "")</f>
        <v/>
      </c>
      <c r="BN692" s="66"/>
      <c r="BO692" s="76" t="str">
        <f>IFERROR(IF(B692&lt;&gt;"", IF(COUNTIF(INDEX(Paste_Here!Y$2:AB$850, MATCH(B692, Paste_Here!A$2:A$850, 0), 0), "yes") &gt; 0, "Yes", IF(COUNTIF(INDEX(Paste_Here!Y$2:AB$850, MATCH(B692, Paste_Here!A$2:A$850, 0), 0), "no") &gt; 0, "No", "")), ""), "")</f>
        <v/>
      </c>
      <c r="BP692" s="66"/>
      <c r="BQ692" s="76" t="str">
        <f>IFERROR(IF(B692&lt;&gt;"", IF(AND(ISNUMBER(VALUE(SUBSTITUTE(SUBSTITUTE(Paste_Here!U692, "em", "-"), "q", ""))), VALUE(SUBSTITUTE(SUBSTITUTE(Paste_Here!U692, "em", "-"), "q", "")) &gt;= 910), "Yes", IF(AND(ISNUMBER(VALUE(SUBSTITUTE(SUBSTITUTE(Paste_Here!U692, "em", "-"), "q", ""))), VALUE(SUBSTITUTE(SUBSTITUTE(Paste_Here!U692, "em", "-"), "q", "")) &lt;= 909), "No", "")), ""), "")</f>
        <v/>
      </c>
      <c r="BR692" s="66"/>
      <c r="BS692" s="76" t="str">
        <f>IFERROR(IF(B692&lt;&gt;"", IF(AND(INDEX(Paste_Here!X$2:X$850, MATCH(B692, Paste_Here!A$2:A$850, 0))&lt;&gt;"", ISNUMBER(VALUE(INDEX(Paste_Here!X$2:X$850, MATCH(B692, Paste_Here!A$2:A$850, 0))))), INDEX(Paste_Here!X$2:X$850, MATCH(B692, Paste_Here!A$2:A$850, 0)), ""), ""), "")</f>
        <v/>
      </c>
      <c r="BT692" s="66"/>
      <c r="BU692" s="76" t="str">
        <f>IFERROR(IF(B692&lt;&gt;"", IF(ISNUMBER(VALUE(INDEX(Paste_Here!G$2:G$850, MATCH(B692, Paste_Here!A$2:A$850, 0)))), IF(VALUE(INDEX(Paste_Here!G$2:G$850, MATCH(B692, Paste_Here!A$2:A$850, 0)))=0, "No", IF(AND(VALUE(INDEX(Paste_Here!G$2:G$850, MATCH(B692, Paste_Here!A$2:A$850, 0)))&gt;=1, VALUE(INDEX(Paste_Here!G$2:G$850, MATCH(B692, Paste_Here!A$2:A$850, 0)))&lt;=4), VALUE(INDEX(Paste_Here!G$2:G$850, MATCH(B692, Paste_Here!A$2:A$850, 0))), "")), ""), ""), "")</f>
        <v/>
      </c>
      <c r="BV692" s="66"/>
      <c r="BW692" s="76" t="str">
        <f>IFERROR(IF(B692&lt;&gt;"", IF(ISNUMBER(VALUE(INDEX(Paste_Here!H$2:H$850, MATCH(B692, Paste_Here!A$2:A$850, 0)))), IF(VALUE(INDEX(Paste_Here!H$2:H$850, MATCH(B692, Paste_Here!A$2:A$850, 0)))=0, "No", IF(AND(VALUE(INDEX(Paste_Here!H$2:H$850, MATCH(B692, Paste_Here!A$2:A$850, 0)))&gt;=1, VALUE(INDEX(Paste_Here!H$2:H$850, MATCH(B692, Paste_Here!A$2:A$850, 0)))&lt;=4), VALUE(INDEX(Paste_Here!H$2:H$850, MATCH(B692, Paste_Here!A$2:A$850, 0))), "")), ""), ""), "")</f>
        <v/>
      </c>
      <c r="BX692" s="66"/>
      <c r="BY692" s="76"/>
      <c r="BZ692" s="66"/>
      <c r="CA692" s="76"/>
      <c r="CB692" s="66"/>
      <c r="CC692" s="66"/>
      <c r="CD692" s="76" t="str">
        <f t="shared" si="85"/>
        <v/>
      </c>
      <c r="CE692" s="66"/>
      <c r="CF692" s="76" t="str">
        <f>IFERROR(IF(B692&lt;&gt;"", IF(AND(INDEX(Paste_Here!P$2:P$850, MATCH(B692, Paste_Here!A$2:A$850, 0))&lt;&gt;"", ISNUMBER(VALUE(INDEX(Paste_Here!P$2:P$850, MATCH(B692, Paste_Here!A$2:A$850, 0))))), INDEX(Paste_Here!P$2:P$850, MATCH(B692, Paste_Here!A$2:A$850, 0)), ""), ""), "")</f>
        <v/>
      </c>
      <c r="CG692" s="66"/>
      <c r="CH692" s="76" t="str">
        <f>IFERROR(IF(B692&lt;&gt;"", IF(ISNUMBER(SEARCH("highrisk", LOWER(INDEX(Paste_Here!Q$2:Q$850, MATCH(B692, Paste_Here!A$2:A$850, 0))))), "High Risk", IF(ISNUMBER(SEARCH("lowrisk", LOWER(INDEX(Paste_Here!Q$2:Q$850, MATCH(B692, Paste_Here!A$2:A$850, 0))))), "Low Risk", IF(ISNUMBER(SEARCH("somerisk", LOWER(INDEX(Paste_Here!Q$2:Q$850, MATCH(B692, Paste_Here!A$2:A$850, 0))))), "Some Risk", ""))), ""), "")</f>
        <v/>
      </c>
      <c r="CI692" s="66"/>
      <c r="CJ692" s="76" t="str">
        <f>IFERROR(IF(B692&lt;&gt;"", IF(AND(INDEX(Paste_Here!AA$2:AA$850, MATCH(B692, Paste_Here!A$2:A$850, 0))&lt;&gt;"", ISNUMBER(VALUE(INDEX(Paste_Here!AA$2:AA$850, MATCH(B692, Paste_Here!A$2:A$850, 0))))), INDEX(Paste_Here!AA$2:AA$850, MATCH(B692, Paste_Here!A$2:A$850, 0)), ""), ""), "")</f>
        <v/>
      </c>
      <c r="CK692" s="66"/>
      <c r="CL692" s="76" t="str">
        <f>IFERROR(IF(B692&lt;&gt;"", IF(LOWER(INDEX(Paste_Here!AB$2:AB$850, MATCH(B692, Paste_Here!A$2:A$850, 0)))="approaching expectations", "Approaching", IF(LOWER(INDEX(Paste_Here!AB$2:AB$850, MATCH(B692, Paste_Here!A$2:A$850, 0)))="met expectations", "Met", IF(LOWER(INDEX(Paste_Here!AB$2:AB$850, MATCH(B692, Paste_Here!A$2:A$850, 0)))="exceeded expectations", "Exceeded", IF(LOWER(INDEX(Paste_Here!AB$2:AB$850, MATCH(B692, Paste_Here!A$2:A$850, 0)))="below expectations", "Below", "")))), ""), "")</f>
        <v/>
      </c>
      <c r="CM692" s="66"/>
      <c r="CN692" s="76" t="str">
        <f>IFERROR(IF(B692&lt;&gt;"", IF(AND(INDEX(Paste_Here!AC$2:AC$850, MATCH(B692, Paste_Here!A$2:A$850, 0))&lt;&gt;"", ISNUMBER(VALUE(INDEX(Paste_Here!AC$2:AC$850, MATCH(B692, Paste_Here!A$2:A$850, 0))))), INDEX(Paste_Here!AC$2:AC$850, MATCH(B692, Paste_Here!A$2:A$850, 0)), ""), ""), "")</f>
        <v/>
      </c>
      <c r="CO692" s="66"/>
      <c r="CP692" s="76"/>
      <c r="CQ692" s="66"/>
      <c r="CR692" s="76"/>
      <c r="CS692" s="66"/>
      <c r="CT692" s="76"/>
      <c r="CU692" s="66"/>
      <c r="CV692" s="76"/>
      <c r="CW692" s="66"/>
      <c r="CX692" s="76"/>
      <c r="CY692" s="66"/>
      <c r="CZ692" s="66"/>
      <c r="DA692" s="76" t="str">
        <f t="shared" si="86"/>
        <v/>
      </c>
      <c r="DB692" s="66"/>
      <c r="DC692" s="76" t="str">
        <f>IFERROR(IF(B692&lt;&gt;"", IF(AND(INDEX(Paste_Here!V$2:V$850, MATCH(B692, Paste_Here!A$2:A$850, 0))&lt;&gt;"", ISNUMBER(VALUE(INDEX(Paste_Here!V$2:V$850, MATCH(B692, Paste_Here!A$2:A$850, 0))))), INDEX(Paste_Here!V$2:V$850, MATCH(B692, Paste_Here!A$2:A$850, 0)), ""), ""), "")</f>
        <v/>
      </c>
      <c r="DD692" s="66"/>
      <c r="DE692" s="76" t="str">
        <f>IFERROR(IF(B692&lt;&gt;"", IF(ISNUMBER(SEARCH("highrisk", LOWER(INDEX(Paste_Here!W$2:W$850, MATCH(B692, Paste_Here!A$2:A$850, 0))))), "High Risk", IF(ISNUMBER(SEARCH("lowrisk", LOWER(INDEX(Paste_Here!W$2:W$850, MATCH(B692, Paste_Here!A$2:A$850, 0))))), "Low Risk", IF(ISNUMBER(SEARCH("somerisk", LOWER(INDEX(Paste_Here!W$2:W$850, MATCH(B692, Paste_Here!A$2:A$850, 0))))), "Some Risk", ""))), ""), "")</f>
        <v/>
      </c>
      <c r="DF692" s="66"/>
      <c r="DG692" s="76" t="str">
        <f>IFERROR(IF(B692&lt;&gt;"", IF(AND(INDEX(Paste_Here!S$2:S$850, MATCH(B692, Paste_Here!A$2:A$850, 0))&lt;&gt;"", ISNUMBER(VALUE(INDEX(Paste_Here!S$2:S$850, MATCH(B692, Paste_Here!A$2:A$850, 0))))), INDEX(Paste_Here!S$2:S$850, MATCH(B692, Paste_Here!A$2:A$850, 0)), ""), ""), "")</f>
        <v/>
      </c>
      <c r="DH692" s="66"/>
      <c r="DI692" s="76" t="str">
        <f>IFERROR(IF(B692&lt;&gt;"", IF(ISNUMBER(SEARCH("highrisk", LOWER(INDEX(Paste_Here!T$2:T$850, MATCH(B692, Paste_Here!A$2:A$850, 0))))), "High Risk", IF(ISNUMBER(SEARCH("lowrisk", LOWER(INDEX(Paste_Here!T$2:T$850, MATCH(B692, Paste_Here!A$2:A$850, 0))))), "Low Risk", IF(ISNUMBER(SEARCH("somerisk", LOWER(INDEX(Paste_Here!T$2:T$850, MATCH(B692, Paste_Here!A$2:A$850, 0))))), "Some Risk", ""))), ""), "")</f>
        <v/>
      </c>
      <c r="DJ692" s="66"/>
      <c r="DK692" s="76" t="str">
        <f>IFERROR(IF(B692&lt;&gt;"", IF(AND(INDEX(Paste_Here!AD$2:AD$850, MATCH(B692, Paste_Here!A$2:A$850, 0))&lt;&gt;"", ISNUMBER(VALUE(INDEX(Paste_Here!AD$2:AD$850, MATCH(B692, Paste_Here!A$2:A$850, 0))))), INDEX(Paste_Here!AD$2:AD$850, MATCH(B692, Paste_Here!A$2:A$850, 0)), ""), ""), "")</f>
        <v/>
      </c>
      <c r="DL692" s="66"/>
      <c r="DM692" s="76" t="str">
        <f>IFERROR(IF(B692&lt;&gt;"", IF(LOWER(INDEX(Paste_Here!AE$2:AE$850, MATCH(B692, Paste_Here!A$2:A$850, 0)))="approaching expectations", "Approaching", IF(LOWER(INDEX(Paste_Here!AE$2:AE$850, MATCH(B692, Paste_Here!A$2:A$850, 0)))="met expectations", "Met", IF(LOWER(INDEX(Paste_Here!AE$2:AE$850, MATCH(B692, Paste_Here!A$2:A$850, 0)))="exceeded expectations", "Exceeded", IF(LOWER(INDEX(Paste_Here!AE$2:AE$850, MATCH(B692, Paste_Here!A$2:A$850, 0)))="below expectations", "Below", "")))), ""), "")</f>
        <v/>
      </c>
      <c r="DN692" s="66"/>
      <c r="DO692" s="76"/>
      <c r="DP692" s="66"/>
      <c r="DQ692" s="76"/>
      <c r="DR692" s="66"/>
      <c r="DS692" s="76"/>
      <c r="DT692" s="66"/>
      <c r="DU692" s="76"/>
      <c r="DV692" s="66"/>
      <c r="DW692" s="66"/>
      <c r="DX692" s="76" t="str">
        <f t="shared" si="87"/>
        <v/>
      </c>
      <c r="DY692" s="66"/>
      <c r="DZ692" s="76"/>
      <c r="EA692" s="66"/>
      <c r="EB692" s="76"/>
      <c r="EC692" s="66"/>
      <c r="ED692" s="76" t="str">
        <f>IFERROR(IF(B692&lt;&gt;"", IF(AND(INDEX(Paste_Here!AF$2:AF$850, MATCH(B692, Paste_Here!A$2:A$850, 0))&lt;&gt;"", ISNUMBER(VALUE(INDEX(Paste_Here!AF$2:AF$850, MATCH(B692, Paste_Here!A$2:A$850, 0))))), INDEX(Paste_Here!AF$2:AF$850, MATCH(B692, Paste_Here!A$2:A$850, 0)), ""), ""), "")</f>
        <v/>
      </c>
      <c r="EE692" s="66"/>
      <c r="EF692" s="76"/>
      <c r="EG692" s="66"/>
      <c r="EH692" s="76"/>
      <c r="EI692" s="66"/>
      <c r="EJ692" s="76" t="str">
        <f>IFERROR(IF(B692&lt;&gt;"", IF(AND(INDEX(Paste_Here!AG$2:AG$850, MATCH(B692, Paste_Here!A$2:A$850, 0))&lt;&gt;"", ISNUMBER(VALUE(INDEX(Paste_Here!AG$2:AG$850, MATCH(B692, Paste_Here!A$2:A$850, 0))))), INDEX(Paste_Here!AG$2:AG$850, MATCH(B692, Paste_Here!A$2:A$850, 0)), ""), ""), "")</f>
        <v/>
      </c>
      <c r="EK692" s="66"/>
      <c r="EL692" s="76"/>
      <c r="EM692" s="66"/>
      <c r="EN692" s="76"/>
      <c r="EO692" s="66"/>
      <c r="EP692" s="76"/>
      <c r="EQ692" s="66"/>
      <c r="ER692" s="76"/>
      <c r="ES692" s="66"/>
      <c r="ET692" s="66"/>
      <c r="EU692" s="76"/>
      <c r="EV692" s="66"/>
      <c r="EW692" s="76"/>
      <c r="EX692" s="66"/>
      <c r="EY692" s="76"/>
      <c r="EZ692" s="66"/>
      <c r="FA692" s="76"/>
      <c r="FB692" s="66"/>
      <c r="FC692" s="76"/>
      <c r="FD692" s="66"/>
      <c r="FE692" s="76"/>
      <c r="FF692" s="66"/>
      <c r="FG692" s="76"/>
      <c r="FH692" s="66"/>
      <c r="FI692" s="76"/>
      <c r="FJ692" s="66"/>
      <c r="FK692" s="76"/>
      <c r="FL692" s="66"/>
      <c r="FM692" s="76"/>
      <c r="FN692" s="66"/>
      <c r="FO692" s="76"/>
      <c r="FP692" s="66"/>
      <c r="FQ692" s="76"/>
      <c r="FR692" s="66"/>
      <c r="FS692" s="76"/>
      <c r="FT692" s="66"/>
      <c r="FU692" s="76"/>
      <c r="FV692" s="66"/>
      <c r="FW692" s="76"/>
      <c r="FX692" s="66"/>
      <c r="FY692" s="76"/>
      <c r="FZ692" s="66"/>
      <c r="GA692" s="76"/>
      <c r="GB692" s="66"/>
      <c r="GC692" s="76"/>
      <c r="GD692" s="66"/>
      <c r="GE692" s="76"/>
      <c r="GF692" s="66"/>
      <c r="GG692" s="76"/>
      <c r="GH692" s="66"/>
      <c r="GI692" s="76"/>
      <c r="GJ692" s="66"/>
      <c r="GK692" s="76"/>
      <c r="GL692" s="66"/>
      <c r="GM692" s="76"/>
      <c r="GN692" s="66"/>
      <c r="GO692" s="76"/>
      <c r="GP692" s="66"/>
      <c r="GQ692" s="76"/>
      <c r="GR692" s="66"/>
      <c r="GS692" s="76"/>
      <c r="GT692" s="66"/>
      <c r="GU692" s="76"/>
      <c r="GV692" s="66"/>
      <c r="GW692" s="76"/>
      <c r="GX692" s="66"/>
      <c r="GY692" s="76"/>
      <c r="GZ692" s="66"/>
      <c r="HA692" s="76"/>
      <c r="HB692" s="66"/>
      <c r="HC692" s="76"/>
      <c r="HD692" s="66"/>
      <c r="HE692" s="76"/>
      <c r="HF692" s="66"/>
      <c r="HG692" s="76"/>
      <c r="HH692" s="66"/>
      <c r="HI692" s="76"/>
      <c r="HJ692" s="66"/>
      <c r="HK692" s="76"/>
      <c r="HL692" s="66"/>
      <c r="HM692" s="76"/>
      <c r="HN692" s="66"/>
      <c r="HO692" s="76"/>
      <c r="HP692" s="66"/>
      <c r="HQ692" s="76"/>
      <c r="HR692" s="66"/>
      <c r="HS692" s="76"/>
      <c r="HT692" s="66"/>
      <c r="HU692" s="76"/>
      <c r="HV692" s="66"/>
      <c r="HW692" s="76"/>
      <c r="HX692" s="66"/>
      <c r="HY692" s="76"/>
      <c r="HZ692" s="66"/>
      <c r="IA692" s="76"/>
      <c r="IB692" s="66"/>
      <c r="IC692" s="76"/>
      <c r="ID692" s="66"/>
      <c r="IE692" s="76"/>
      <c r="IF692" s="66"/>
      <c r="IG692" s="76"/>
      <c r="IH692" s="66"/>
      <c r="II692" s="76"/>
      <c r="IJ692" s="66"/>
      <c r="IK692" s="76"/>
      <c r="IL692" s="66"/>
      <c r="IM692" s="76"/>
      <c r="IN692" s="66"/>
      <c r="IO692" s="76"/>
      <c r="IP692" s="66"/>
      <c r="IQ692" s="76"/>
      <c r="IR692" s="66"/>
      <c r="IS692" s="76"/>
      <c r="IT692" s="66"/>
      <c r="IU692" s="76"/>
      <c r="IV692" s="66"/>
      <c r="IW692" s="76"/>
      <c r="IX692" s="66"/>
      <c r="IY692" s="76"/>
      <c r="IZ692" s="66"/>
      <c r="JA692" s="76"/>
      <c r="JB692" s="66"/>
      <c r="JC692" s="76"/>
      <c r="JD692" s="66"/>
      <c r="JE692" s="76"/>
      <c r="JF692" s="66"/>
      <c r="JG692" s="76"/>
      <c r="JH692" s="66"/>
      <c r="JI692" s="76"/>
      <c r="JJ692" s="66"/>
      <c r="JK692" s="76"/>
      <c r="JL692" s="66"/>
      <c r="JM692" s="76"/>
      <c r="JN692" s="66"/>
      <c r="JO692" s="76"/>
      <c r="JP692" s="66"/>
      <c r="JQ692" s="76"/>
      <c r="JR692" s="66"/>
      <c r="JS692" s="76"/>
      <c r="JT692" s="66"/>
      <c r="JU692" s="76"/>
      <c r="JV692" s="66"/>
      <c r="JW692" s="76"/>
      <c r="JX692" s="66"/>
      <c r="JY692" s="76"/>
      <c r="JZ692" s="66"/>
      <c r="KA692" s="76"/>
      <c r="KB692" s="66"/>
      <c r="KC692" s="76"/>
      <c r="KD692" s="66"/>
      <c r="KE692" s="76"/>
      <c r="KF692" s="66"/>
      <c r="KG692" s="76"/>
      <c r="KH692" s="66"/>
      <c r="KI692" s="76"/>
      <c r="KJ692" s="66"/>
      <c r="KK692" s="76"/>
      <c r="KL692" s="66"/>
      <c r="KM692" s="76"/>
      <c r="KN692" s="66"/>
      <c r="KO692" s="76"/>
      <c r="KP692" s="66"/>
      <c r="KQ692" s="76"/>
      <c r="KR692" s="66"/>
      <c r="KS692" s="76"/>
      <c r="KT692" s="66"/>
      <c r="KU692" s="76"/>
      <c r="KV692" s="66"/>
      <c r="KW692" s="76"/>
      <c r="KX692" s="66"/>
      <c r="KY692" s="76"/>
      <c r="KZ692" s="66"/>
      <c r="LA692" s="76"/>
      <c r="LB692" s="66"/>
      <c r="LC692" s="76"/>
      <c r="LD692" s="66"/>
      <c r="LE692" s="76"/>
      <c r="LF692" s="66"/>
      <c r="LG692" s="76"/>
      <c r="LH692" s="66"/>
      <c r="LI692" s="76"/>
      <c r="LJ692" s="66"/>
      <c r="LK692" s="76"/>
      <c r="LL692" s="66"/>
      <c r="LM692" s="76"/>
      <c r="LN692" s="66"/>
      <c r="LO692" s="76"/>
      <c r="LP692" s="66"/>
      <c r="LQ692" s="76"/>
      <c r="LR692" s="66"/>
      <c r="LS692" s="76"/>
      <c r="LT692" s="66"/>
      <c r="LU692" s="76"/>
      <c r="LV692" s="66"/>
      <c r="LW692" s="76"/>
      <c r="LX692" s="66"/>
      <c r="LY692" s="76"/>
      <c r="LZ692" s="66"/>
      <c r="MA692" s="76"/>
      <c r="MB692" s="66"/>
      <c r="MC692" s="76"/>
      <c r="MD692" s="66"/>
      <c r="MG692" s="1" t="str" cm="1">
        <f t="array" ref="MG692">IFERROR(INDEX(Paste_Here!$B$2:$B$850, MATCH(0, COUNTIF(MG$4:MG691, Paste_Here!$B$2:$B$850) + IF(Paste_Here!$B$2:$B$850="", 1, 0), 0)), "")</f>
        <v/>
      </c>
      <c r="MH692" s="1" t="str">
        <f>IF(MG692&lt;&gt;"", INDEX(Paste_Here!$A$2:$A$850, MATCH(MG692, Paste_Here!$B$2:$B$850, 0)), "")</f>
        <v/>
      </c>
      <c r="MI692" s="1" t="str">
        <f t="shared" si="88"/>
        <v/>
      </c>
      <c r="MJ692" s="1" t="str" cm="1">
        <f t="array" ref="MJ692">IFERROR(INDEX($MI$5:$MI$850, MATCH(SMALL(IF($MI$5:$MI$850&lt;&gt;"", COUNTIF($MI$5:$MI$850, "&lt;"&amp;$MI$5:$MI$850)+1), ROW()-ROW($MJ$5)+1), COUNTIF($MI$5:$MI$850, "&lt;"&amp;$MI$5:$MI$850)+1, 0)), "")</f>
        <v/>
      </c>
    </row>
    <row r="693" spans="1:348">
      <c r="A693" s="66"/>
      <c r="B693" s="76" t="str">
        <f t="shared" si="81"/>
        <v/>
      </c>
      <c r="C693" s="66"/>
      <c r="D693" s="76" t="str">
        <f>IFERROR(IF(B693&lt;&gt;"", IF(AND(INDEX(Paste_Here!B$2:B$850, MATCH(B693, Paste_Here!A$2:A$850, 0))&lt;&gt;"", ISNUMBER(VALUE(INDEX(Paste_Here!B$2:B$850, MATCH(B693, Paste_Here!A$2:A$850, 0))))), INDEX(Paste_Here!B$2:B$850, MATCH(B693, Paste_Here!A$2:A$850, 0)), ""), ""), "")</f>
        <v/>
      </c>
      <c r="E693" s="66"/>
      <c r="F693" s="76" t="str">
        <f>IFERROR(IF(B693&lt;&gt;"", IF(ISTEXT(INDEX(Paste_Here!K$2:K$850, MATCH(B693, Paste_Here!A$2:A$850, 0))), INDEX(Paste_Here!K$2:K$850, MATCH(B693, Paste_Here!A$2:A$850, 0)), ""), ""), "")</f>
        <v/>
      </c>
      <c r="G693" s="66"/>
      <c r="H693" s="76" t="str">
        <f>IFERROR(IF(B693&lt;&gt;"", IF(ISTEXT(INDEX(Paste_Here!C$2:C$850, MATCH(B693, Paste_Here!A$2:A$850, 0))), INDEX(Paste_Here!C$2:C$850, MATCH(B693, Paste_Here!A$2:A$850, 0)), ""), ""), "")</f>
        <v/>
      </c>
      <c r="I693" s="66"/>
      <c r="J693" s="76" t="str">
        <f>IFERROR(IF(B693&lt;&gt;"", IF(ISNUMBER(SEARCH("s", LOWER(INDEX(Paste_Here!M$2:M$850, MATCH(B693, Paste_Here!A$2:A$850, 0))))), "Yes", IF(INDEX(Paste_Here!M$2:M$850, MATCH(B693, Paste_Here!A$2:A$850, 0))&lt;&gt;"", "No", "")), ""), "")</f>
        <v/>
      </c>
      <c r="K693" s="66"/>
      <c r="L693" s="76" t="str">
        <f>IFERROR(IF(B693&lt;&gt;"", IF(ISNUMBER(SEARCH("yes", LOWER(INDEX(Paste_Here!E$2:E$850, MATCH(B693, Paste_Here!A$2:A$850, 0))))), "Yes", IF(ISNUMBER(SEARCH("no", LOWER(INDEX(Paste_Here!E$2:E$850, MATCH(B693, Paste_Here!A$2:A$850, 0))))), "No", "")), ""), "")</f>
        <v/>
      </c>
      <c r="M693" s="66"/>
      <c r="N693" s="76" t="str">
        <f>IFERROR(IF(B693&lt;&gt;"", IF(ISNUMBER(SEARCH("yes", LOWER(INDEX(Paste_Here!F$2:F$850, MATCH(B693, Paste_Here!A$2:A$850, 0))))), "Yes", IF(ISNUMBER(SEARCH("no", LOWER(INDEX(Paste_Here!F$2:F$850, MATCH(B693, Paste_Here!A$2:A$850, 0))))), "No", "")), ""), "")</f>
        <v/>
      </c>
      <c r="O693" s="66"/>
      <c r="P693" s="76" t="str">
        <f>IFERROR(IF(B693&lt;&gt;"", IF(ISNUMBER(SEARCH("yes", LOWER(INDEX(Paste_Here!L$2:L$850, MATCH(B693, Paste_Here!A$2:A$850, 0))))), "Yes", IF(ISNUMBER(SEARCH("no", LOWER(INDEX(Paste_Here!L$2:L$850, MATCH(B693, Paste_Here!A$2:A$850, 0))))), "No", "")), ""), "")</f>
        <v/>
      </c>
      <c r="Q693" s="66"/>
      <c r="R693" s="76" t="str">
        <f>IFERROR(IF(B693&lt;&gt;"", IF(ISNUMBER(SEARCH("transitional 2", LOWER(INDEX(Paste_Here!D$2:D$850, MATCH(B693, Paste_Here!A$2:A$850, 0))))), "T2", IF(ISNUMBER(SEARCH("transitional 1", LOWER(INDEX(Paste_Here!D$2:D$850, MATCH(B693, Paste_Here!A$2:A$850, 0))))), "T1", IF(ISNUMBER(SEARCH("waived ell services", LOWER(INDEX(Paste_Here!D$2:D$850, MATCH(B693, Paste_Here!A$2:A$850, 0))))), "W", IF(ISNUMBER(SEARCH("english language learner", LOWER(INDEX(Paste_Here!D$2:D$850, MATCH(B693, Paste_Here!A$2:A$850, 0))))), "L", "")))), ""), "")</f>
        <v/>
      </c>
      <c r="S693" s="66"/>
      <c r="T693" s="76" t="str">
        <f>IFERROR(IF(B693&lt;&gt;"", IF(ISNUMBER(SEARCH("yes", LOWER(INDEX(Paste_Here!I$2:I$850, MATCH(B693, Paste_Here!A$2:A$850, 0))))), "Yes", IF(ISNUMBER(SEARCH("no", LOWER(INDEX(Paste_Here!I$2:I$850, MATCH(B693, Paste_Here!A$2:A$850, 0))))), "No", "")), ""), "")</f>
        <v/>
      </c>
      <c r="U693" s="66"/>
      <c r="V693" s="76" t="str">
        <f>IFERROR(IF(B693&lt;&gt;"", IF(ISTEXT(INDEX(Paste_Here!J$2:J$850, MATCH(B693, Paste_Here!A$2:A$850, 0))), VALUE(INDEX(Paste_Here!J$2:J$850, MATCH(B693, Paste_Here!A$2:A$850, 0))), ""), ""), "")</f>
        <v/>
      </c>
      <c r="W693" s="66"/>
      <c r="X693" s="66"/>
      <c r="Y693" s="76" t="str">
        <f t="shared" si="82"/>
        <v/>
      </c>
      <c r="Z693" s="66"/>
      <c r="AA693" s="76" t="str">
        <f>IFERROR(IF(B693&lt;&gt;"", IF(AND(INDEX(Paste_Here!AI$2:AI$850, MATCH(B693, Paste_Here!A$2:A$850, 0))&lt;&gt;"", ISNUMBER(VALUE(INDEX(Paste_Here!AI$2:AI$850, MATCH(B693, Paste_Here!A$2:A$850, 0))))), INDEX(Paste_Here!AI$2:AI$850, MATCH(B693, Paste_Here!A$2:A$850, 0)), ""), ""), "")</f>
        <v/>
      </c>
      <c r="AB693" s="66"/>
      <c r="AC693" s="76" t="str">
        <f>IFERROR(IF(B693&lt;&gt;"", IF(AND(INDEX(Paste_Here!AJ$2:AJ$850, MATCH(B693, Paste_Here!A$2:A$850, 0))&lt;&gt;"", ISNUMBER(VALUE(INDEX(Paste_Here!AJ$2:AJ$850, MATCH(B693, Paste_Here!A$2:A$850, 0))))), INDEX(Paste_Here!AJ$2:AJ$850, MATCH(B693, Paste_Here!A$2:A$850, 0)), ""), ""), "")</f>
        <v/>
      </c>
      <c r="AD693" s="66"/>
      <c r="AE693" s="76" t="str">
        <f>IFERROR(IF(B693&lt;&gt;"", IF(AND(INDEX(Paste_Here!AK$2:AK$850, MATCH(B693, Paste_Here!A$2:A$850, 0))&lt;&gt;"", ISNUMBER(VALUE(INDEX(Paste_Here!AK$2:AK$850, MATCH(B693, Paste_Here!A$2:A$850, 0))))), INDEX(Paste_Here!AK$2:AK$850, MATCH(B693, Paste_Here!A$2:A$850, 0)), ""), ""), "")</f>
        <v/>
      </c>
      <c r="AF693" s="66"/>
      <c r="AG693" s="76" t="str">
        <f>IFERROR(IF(B693&lt;&gt;"", IF(AND(INDEX(Paste_Here!AL$2:AL$850, MATCH(B693, Paste_Here!A$2:A$850, 0))&lt;&gt;"", ISNUMBER(VALUE(INDEX(Paste_Here!AL$2:AL$850, MATCH(B693, Paste_Here!A$2:A$850, 0))))), INDEX(Paste_Here!AL$2:AL$850, MATCH(B693, Paste_Here!A$2:A$850, 0)), ""), ""), "")</f>
        <v/>
      </c>
      <c r="AH693" s="66"/>
      <c r="AI693" s="76" t="str">
        <f>IFERROR(IF(B693&lt;&gt;"", IF(AND(INDEX(Paste_Here!AH$2:AH$850, MATCH(B693, Paste_Here!A$2:A$850, 0))&lt;&gt;"", ISNUMBER(VALUE(INDEX(Paste_Here!AH$2:AH$850, MATCH(B693, Paste_Here!A$2:A$850, 0))))), IF(VALUE(INDEX(Paste_Here!AH$2:AH$850, MATCH(B693, Paste_Here!A$2:A$850, 0)))=0, "", INDEX(Paste_Here!AH$2:AH$850, MATCH(B693, Paste_Here!A$2:A$850, 0))), ""), ""), "")</f>
        <v/>
      </c>
      <c r="AJ693" s="66"/>
      <c r="AK693" s="76" t="str">
        <f>IFERROR(IF(B693&lt;&gt;"", IF(AND(INDEX(Paste_Here!N$2:N$850, MATCH(B693, Paste_Here!A$2:A$850, 0))&lt;&gt;"", ISNUMBER(VALUE(INDEX(Paste_Here!N$2:N$850, MATCH(B693, Paste_Here!A$2:A$850, 0))))), INDEX(Paste_Here!N$2:N$850, MATCH(B693, Paste_Here!A$2:A$850, 0)), ""), ""), "")</f>
        <v/>
      </c>
      <c r="AL693" s="66"/>
      <c r="AM693" s="76" t="str">
        <f>IFERROR(IF(B693&lt;&gt;"", IF(AND(INDEX(Paste_Here!O$2:O$850, MATCH(B693, Paste_Here!A$2:A$850, 0))&lt;&gt;"", ISNUMBER(VALUE(INDEX(Paste_Here!O$2:O$850, MATCH(B693, Paste_Here!A$2:A$850, 0))))), INDEX(Paste_Here!O$2:O$850, MATCH(B693, Paste_Here!A$2:A$850, 0)), ""), ""), "")</f>
        <v/>
      </c>
      <c r="AN693" s="66"/>
      <c r="AO693" s="76"/>
      <c r="AP693" s="66"/>
      <c r="AQ693" s="76"/>
      <c r="AR693" s="66"/>
      <c r="AS693" s="76"/>
      <c r="AT693" s="66"/>
      <c r="AU693" s="66"/>
      <c r="AV693" s="76" t="str">
        <f t="shared" si="83"/>
        <v/>
      </c>
      <c r="AW693" s="66"/>
      <c r="AX693" s="76" t="str">
        <f>IFERROR(IF(B693&lt;&gt;"", IF(ISNUMBER(SEARCH("Revealed-Potential (Primary Focus)", LOWER(INDEX(Paste_Here!Z$2:Z$850, MATCH(B693, Paste_Here!A$2:A$850, 0))))), "Rev-Potential: Prim", IF(ISNUMBER(SEARCH("Revealed-Potential (Secondary Focus)", LOWER(INDEX(Paste_Here!Z$2:Z$850, MATCH(B693, Paste_Here!A$2:A$850, 0))))), "Rev-Potential: Sec", IF(ISNUMBER(SEARCH("Monitoring", LOWER(INDEX(Paste_Here!Z$2:Z$850, MATCH(B693, Paste_Here!A$2:A$850, 0))))), "Monitoring", IF(ISNUMBER(SEARCH("At-Promise (Secondary Focus)", LOWER(INDEX(Paste_Here!Z$2:Z$850, MATCH(B693, Paste_Here!A$2:A$850, 0))))), "At-Promise: Sec", IF(ISNUMBER(SEARCH("At-Promise (Primary Focus)", LOWER(INDEX(Paste_Here!Z$2:Z$850, MATCH(B693, Paste_Here!A$2:A$850, 0))))), "At-Promise: Prim", ""))))), ""), "")</f>
        <v/>
      </c>
      <c r="AY693" s="66"/>
      <c r="AZ693" s="76"/>
      <c r="BA693" s="66"/>
      <c r="BB693" s="76"/>
      <c r="BC693" s="66"/>
      <c r="BD693" s="76"/>
      <c r="BE693" s="66"/>
      <c r="BF693" s="76"/>
      <c r="BG693" s="66"/>
      <c r="BH693" s="76"/>
      <c r="BI693" s="66"/>
      <c r="BJ693" s="66"/>
      <c r="BK693" s="76" t="str">
        <f t="shared" si="84"/>
        <v/>
      </c>
      <c r="BL693" s="66"/>
      <c r="BM693" s="76" t="str">
        <f>IFERROR(IF(B693&lt;&gt;"", IF(AND(ISNUMBER(VALUE(SUBSTITUTE(SUBSTITUTE(Paste_Here!R693, "br", "-"), "L", ""))), VALUE(SUBSTITUTE(SUBSTITUTE(Paste_Here!R693, "br", "-"), "L", "")) &gt;= 1095), "Yes", IF(AND(ISNUMBER(VALUE(SUBSTITUTE(SUBSTITUTE(Paste_Here!R693, "br", "-"), "L", ""))), VALUE(SUBSTITUTE(SUBSTITUTE(Paste_Here!R693, "br", "-"), "L", "")) &lt;= 1094), "No", "")), ""), "")</f>
        <v/>
      </c>
      <c r="BN693" s="66"/>
      <c r="BO693" s="76" t="str">
        <f>IFERROR(IF(B693&lt;&gt;"", IF(COUNTIF(INDEX(Paste_Here!Y$2:AB$850, MATCH(B693, Paste_Here!A$2:A$850, 0), 0), "yes") &gt; 0, "Yes", IF(COUNTIF(INDEX(Paste_Here!Y$2:AB$850, MATCH(B693, Paste_Here!A$2:A$850, 0), 0), "no") &gt; 0, "No", "")), ""), "")</f>
        <v/>
      </c>
      <c r="BP693" s="66"/>
      <c r="BQ693" s="76" t="str">
        <f>IFERROR(IF(B693&lt;&gt;"", IF(AND(ISNUMBER(VALUE(SUBSTITUTE(SUBSTITUTE(Paste_Here!U693, "em", "-"), "q", ""))), VALUE(SUBSTITUTE(SUBSTITUTE(Paste_Here!U693, "em", "-"), "q", "")) &gt;= 910), "Yes", IF(AND(ISNUMBER(VALUE(SUBSTITUTE(SUBSTITUTE(Paste_Here!U693, "em", "-"), "q", ""))), VALUE(SUBSTITUTE(SUBSTITUTE(Paste_Here!U693, "em", "-"), "q", "")) &lt;= 909), "No", "")), ""), "")</f>
        <v/>
      </c>
      <c r="BR693" s="66"/>
      <c r="BS693" s="76" t="str">
        <f>IFERROR(IF(B693&lt;&gt;"", IF(AND(INDEX(Paste_Here!X$2:X$850, MATCH(B693, Paste_Here!A$2:A$850, 0))&lt;&gt;"", ISNUMBER(VALUE(INDEX(Paste_Here!X$2:X$850, MATCH(B693, Paste_Here!A$2:A$850, 0))))), INDEX(Paste_Here!X$2:X$850, MATCH(B693, Paste_Here!A$2:A$850, 0)), ""), ""), "")</f>
        <v/>
      </c>
      <c r="BT693" s="66"/>
      <c r="BU693" s="76" t="str">
        <f>IFERROR(IF(B693&lt;&gt;"", IF(ISNUMBER(VALUE(INDEX(Paste_Here!G$2:G$850, MATCH(B693, Paste_Here!A$2:A$850, 0)))), IF(VALUE(INDEX(Paste_Here!G$2:G$850, MATCH(B693, Paste_Here!A$2:A$850, 0)))=0, "No", IF(AND(VALUE(INDEX(Paste_Here!G$2:G$850, MATCH(B693, Paste_Here!A$2:A$850, 0)))&gt;=1, VALUE(INDEX(Paste_Here!G$2:G$850, MATCH(B693, Paste_Here!A$2:A$850, 0)))&lt;=4), VALUE(INDEX(Paste_Here!G$2:G$850, MATCH(B693, Paste_Here!A$2:A$850, 0))), "")), ""), ""), "")</f>
        <v/>
      </c>
      <c r="BV693" s="66"/>
      <c r="BW693" s="76" t="str">
        <f>IFERROR(IF(B693&lt;&gt;"", IF(ISNUMBER(VALUE(INDEX(Paste_Here!H$2:H$850, MATCH(B693, Paste_Here!A$2:A$850, 0)))), IF(VALUE(INDEX(Paste_Here!H$2:H$850, MATCH(B693, Paste_Here!A$2:A$850, 0)))=0, "No", IF(AND(VALUE(INDEX(Paste_Here!H$2:H$850, MATCH(B693, Paste_Here!A$2:A$850, 0)))&gt;=1, VALUE(INDEX(Paste_Here!H$2:H$850, MATCH(B693, Paste_Here!A$2:A$850, 0)))&lt;=4), VALUE(INDEX(Paste_Here!H$2:H$850, MATCH(B693, Paste_Here!A$2:A$850, 0))), "")), ""), ""), "")</f>
        <v/>
      </c>
      <c r="BX693" s="66"/>
      <c r="BY693" s="76"/>
      <c r="BZ693" s="66"/>
      <c r="CA693" s="76"/>
      <c r="CB693" s="66"/>
      <c r="CC693" s="66"/>
      <c r="CD693" s="76" t="str">
        <f t="shared" si="85"/>
        <v/>
      </c>
      <c r="CE693" s="66"/>
      <c r="CF693" s="76" t="str">
        <f>IFERROR(IF(B693&lt;&gt;"", IF(AND(INDEX(Paste_Here!P$2:P$850, MATCH(B693, Paste_Here!A$2:A$850, 0))&lt;&gt;"", ISNUMBER(VALUE(INDEX(Paste_Here!P$2:P$850, MATCH(B693, Paste_Here!A$2:A$850, 0))))), INDEX(Paste_Here!P$2:P$850, MATCH(B693, Paste_Here!A$2:A$850, 0)), ""), ""), "")</f>
        <v/>
      </c>
      <c r="CG693" s="66"/>
      <c r="CH693" s="76" t="str">
        <f>IFERROR(IF(B693&lt;&gt;"", IF(ISNUMBER(SEARCH("highrisk", LOWER(INDEX(Paste_Here!Q$2:Q$850, MATCH(B693, Paste_Here!A$2:A$850, 0))))), "High Risk", IF(ISNUMBER(SEARCH("lowrisk", LOWER(INDEX(Paste_Here!Q$2:Q$850, MATCH(B693, Paste_Here!A$2:A$850, 0))))), "Low Risk", IF(ISNUMBER(SEARCH("somerisk", LOWER(INDEX(Paste_Here!Q$2:Q$850, MATCH(B693, Paste_Here!A$2:A$850, 0))))), "Some Risk", ""))), ""), "")</f>
        <v/>
      </c>
      <c r="CI693" s="66"/>
      <c r="CJ693" s="76" t="str">
        <f>IFERROR(IF(B693&lt;&gt;"", IF(AND(INDEX(Paste_Here!AA$2:AA$850, MATCH(B693, Paste_Here!A$2:A$850, 0))&lt;&gt;"", ISNUMBER(VALUE(INDEX(Paste_Here!AA$2:AA$850, MATCH(B693, Paste_Here!A$2:A$850, 0))))), INDEX(Paste_Here!AA$2:AA$850, MATCH(B693, Paste_Here!A$2:A$850, 0)), ""), ""), "")</f>
        <v/>
      </c>
      <c r="CK693" s="66"/>
      <c r="CL693" s="76" t="str">
        <f>IFERROR(IF(B693&lt;&gt;"", IF(LOWER(INDEX(Paste_Here!AB$2:AB$850, MATCH(B693, Paste_Here!A$2:A$850, 0)))="approaching expectations", "Approaching", IF(LOWER(INDEX(Paste_Here!AB$2:AB$850, MATCH(B693, Paste_Here!A$2:A$850, 0)))="met expectations", "Met", IF(LOWER(INDEX(Paste_Here!AB$2:AB$850, MATCH(B693, Paste_Here!A$2:A$850, 0)))="exceeded expectations", "Exceeded", IF(LOWER(INDEX(Paste_Here!AB$2:AB$850, MATCH(B693, Paste_Here!A$2:A$850, 0)))="below expectations", "Below", "")))), ""), "")</f>
        <v/>
      </c>
      <c r="CM693" s="66"/>
      <c r="CN693" s="76" t="str">
        <f>IFERROR(IF(B693&lt;&gt;"", IF(AND(INDEX(Paste_Here!AC$2:AC$850, MATCH(B693, Paste_Here!A$2:A$850, 0))&lt;&gt;"", ISNUMBER(VALUE(INDEX(Paste_Here!AC$2:AC$850, MATCH(B693, Paste_Here!A$2:A$850, 0))))), INDEX(Paste_Here!AC$2:AC$850, MATCH(B693, Paste_Here!A$2:A$850, 0)), ""), ""), "")</f>
        <v/>
      </c>
      <c r="CO693" s="66"/>
      <c r="CP693" s="76"/>
      <c r="CQ693" s="66"/>
      <c r="CR693" s="76"/>
      <c r="CS693" s="66"/>
      <c r="CT693" s="76"/>
      <c r="CU693" s="66"/>
      <c r="CV693" s="76"/>
      <c r="CW693" s="66"/>
      <c r="CX693" s="76"/>
      <c r="CY693" s="66"/>
      <c r="CZ693" s="66"/>
      <c r="DA693" s="76" t="str">
        <f t="shared" si="86"/>
        <v/>
      </c>
      <c r="DB693" s="66"/>
      <c r="DC693" s="76" t="str">
        <f>IFERROR(IF(B693&lt;&gt;"", IF(AND(INDEX(Paste_Here!V$2:V$850, MATCH(B693, Paste_Here!A$2:A$850, 0))&lt;&gt;"", ISNUMBER(VALUE(INDEX(Paste_Here!V$2:V$850, MATCH(B693, Paste_Here!A$2:A$850, 0))))), INDEX(Paste_Here!V$2:V$850, MATCH(B693, Paste_Here!A$2:A$850, 0)), ""), ""), "")</f>
        <v/>
      </c>
      <c r="DD693" s="66"/>
      <c r="DE693" s="76" t="str">
        <f>IFERROR(IF(B693&lt;&gt;"", IF(ISNUMBER(SEARCH("highrisk", LOWER(INDEX(Paste_Here!W$2:W$850, MATCH(B693, Paste_Here!A$2:A$850, 0))))), "High Risk", IF(ISNUMBER(SEARCH("lowrisk", LOWER(INDEX(Paste_Here!W$2:W$850, MATCH(B693, Paste_Here!A$2:A$850, 0))))), "Low Risk", IF(ISNUMBER(SEARCH("somerisk", LOWER(INDEX(Paste_Here!W$2:W$850, MATCH(B693, Paste_Here!A$2:A$850, 0))))), "Some Risk", ""))), ""), "")</f>
        <v/>
      </c>
      <c r="DF693" s="66"/>
      <c r="DG693" s="76" t="str">
        <f>IFERROR(IF(B693&lt;&gt;"", IF(AND(INDEX(Paste_Here!S$2:S$850, MATCH(B693, Paste_Here!A$2:A$850, 0))&lt;&gt;"", ISNUMBER(VALUE(INDEX(Paste_Here!S$2:S$850, MATCH(B693, Paste_Here!A$2:A$850, 0))))), INDEX(Paste_Here!S$2:S$850, MATCH(B693, Paste_Here!A$2:A$850, 0)), ""), ""), "")</f>
        <v/>
      </c>
      <c r="DH693" s="66"/>
      <c r="DI693" s="76" t="str">
        <f>IFERROR(IF(B693&lt;&gt;"", IF(ISNUMBER(SEARCH("highrisk", LOWER(INDEX(Paste_Here!T$2:T$850, MATCH(B693, Paste_Here!A$2:A$850, 0))))), "High Risk", IF(ISNUMBER(SEARCH("lowrisk", LOWER(INDEX(Paste_Here!T$2:T$850, MATCH(B693, Paste_Here!A$2:A$850, 0))))), "Low Risk", IF(ISNUMBER(SEARCH("somerisk", LOWER(INDEX(Paste_Here!T$2:T$850, MATCH(B693, Paste_Here!A$2:A$850, 0))))), "Some Risk", ""))), ""), "")</f>
        <v/>
      </c>
      <c r="DJ693" s="66"/>
      <c r="DK693" s="76" t="str">
        <f>IFERROR(IF(B693&lt;&gt;"", IF(AND(INDEX(Paste_Here!AD$2:AD$850, MATCH(B693, Paste_Here!A$2:A$850, 0))&lt;&gt;"", ISNUMBER(VALUE(INDEX(Paste_Here!AD$2:AD$850, MATCH(B693, Paste_Here!A$2:A$850, 0))))), INDEX(Paste_Here!AD$2:AD$850, MATCH(B693, Paste_Here!A$2:A$850, 0)), ""), ""), "")</f>
        <v/>
      </c>
      <c r="DL693" s="66"/>
      <c r="DM693" s="76" t="str">
        <f>IFERROR(IF(B693&lt;&gt;"", IF(LOWER(INDEX(Paste_Here!AE$2:AE$850, MATCH(B693, Paste_Here!A$2:A$850, 0)))="approaching expectations", "Approaching", IF(LOWER(INDEX(Paste_Here!AE$2:AE$850, MATCH(B693, Paste_Here!A$2:A$850, 0)))="met expectations", "Met", IF(LOWER(INDEX(Paste_Here!AE$2:AE$850, MATCH(B693, Paste_Here!A$2:A$850, 0)))="exceeded expectations", "Exceeded", IF(LOWER(INDEX(Paste_Here!AE$2:AE$850, MATCH(B693, Paste_Here!A$2:A$850, 0)))="below expectations", "Below", "")))), ""), "")</f>
        <v/>
      </c>
      <c r="DN693" s="66"/>
      <c r="DO693" s="76"/>
      <c r="DP693" s="66"/>
      <c r="DQ693" s="76"/>
      <c r="DR693" s="66"/>
      <c r="DS693" s="76"/>
      <c r="DT693" s="66"/>
      <c r="DU693" s="76"/>
      <c r="DV693" s="66"/>
      <c r="DW693" s="66"/>
      <c r="DX693" s="76" t="str">
        <f t="shared" si="87"/>
        <v/>
      </c>
      <c r="DY693" s="66"/>
      <c r="DZ693" s="76"/>
      <c r="EA693" s="66"/>
      <c r="EB693" s="76"/>
      <c r="EC693" s="66"/>
      <c r="ED693" s="76" t="str">
        <f>IFERROR(IF(B693&lt;&gt;"", IF(AND(INDEX(Paste_Here!AF$2:AF$850, MATCH(B693, Paste_Here!A$2:A$850, 0))&lt;&gt;"", ISNUMBER(VALUE(INDEX(Paste_Here!AF$2:AF$850, MATCH(B693, Paste_Here!A$2:A$850, 0))))), INDEX(Paste_Here!AF$2:AF$850, MATCH(B693, Paste_Here!A$2:A$850, 0)), ""), ""), "")</f>
        <v/>
      </c>
      <c r="EE693" s="66"/>
      <c r="EF693" s="76"/>
      <c r="EG693" s="66"/>
      <c r="EH693" s="76"/>
      <c r="EI693" s="66"/>
      <c r="EJ693" s="76" t="str">
        <f>IFERROR(IF(B693&lt;&gt;"", IF(AND(INDEX(Paste_Here!AG$2:AG$850, MATCH(B693, Paste_Here!A$2:A$850, 0))&lt;&gt;"", ISNUMBER(VALUE(INDEX(Paste_Here!AG$2:AG$850, MATCH(B693, Paste_Here!A$2:A$850, 0))))), INDEX(Paste_Here!AG$2:AG$850, MATCH(B693, Paste_Here!A$2:A$850, 0)), ""), ""), "")</f>
        <v/>
      </c>
      <c r="EK693" s="66"/>
      <c r="EL693" s="76"/>
      <c r="EM693" s="66"/>
      <c r="EN693" s="76"/>
      <c r="EO693" s="66"/>
      <c r="EP693" s="76"/>
      <c r="EQ693" s="66"/>
      <c r="ER693" s="76"/>
      <c r="ES693" s="66"/>
      <c r="ET693" s="66"/>
      <c r="EU693" s="76"/>
      <c r="EV693" s="66"/>
      <c r="EW693" s="76"/>
      <c r="EX693" s="66"/>
      <c r="EY693" s="76"/>
      <c r="EZ693" s="66"/>
      <c r="FA693" s="76"/>
      <c r="FB693" s="66"/>
      <c r="FC693" s="76"/>
      <c r="FD693" s="66"/>
      <c r="FE693" s="76"/>
      <c r="FF693" s="66"/>
      <c r="FG693" s="76"/>
      <c r="FH693" s="66"/>
      <c r="FI693" s="76"/>
      <c r="FJ693" s="66"/>
      <c r="FK693" s="76"/>
      <c r="FL693" s="66"/>
      <c r="FM693" s="76"/>
      <c r="FN693" s="66"/>
      <c r="FO693" s="76"/>
      <c r="FP693" s="66"/>
      <c r="FQ693" s="76"/>
      <c r="FR693" s="66"/>
      <c r="FS693" s="76"/>
      <c r="FT693" s="66"/>
      <c r="FU693" s="76"/>
      <c r="FV693" s="66"/>
      <c r="FW693" s="76"/>
      <c r="FX693" s="66"/>
      <c r="FY693" s="76"/>
      <c r="FZ693" s="66"/>
      <c r="GA693" s="76"/>
      <c r="GB693" s="66"/>
      <c r="GC693" s="76"/>
      <c r="GD693" s="66"/>
      <c r="GE693" s="76"/>
      <c r="GF693" s="66"/>
      <c r="GG693" s="76"/>
      <c r="GH693" s="66"/>
      <c r="GI693" s="76"/>
      <c r="GJ693" s="66"/>
      <c r="GK693" s="76"/>
      <c r="GL693" s="66"/>
      <c r="GM693" s="76"/>
      <c r="GN693" s="66"/>
      <c r="GO693" s="76"/>
      <c r="GP693" s="66"/>
      <c r="GQ693" s="76"/>
      <c r="GR693" s="66"/>
      <c r="GS693" s="76"/>
      <c r="GT693" s="66"/>
      <c r="GU693" s="76"/>
      <c r="GV693" s="66"/>
      <c r="GW693" s="76"/>
      <c r="GX693" s="66"/>
      <c r="GY693" s="76"/>
      <c r="GZ693" s="66"/>
      <c r="HA693" s="76"/>
      <c r="HB693" s="66"/>
      <c r="HC693" s="76"/>
      <c r="HD693" s="66"/>
      <c r="HE693" s="76"/>
      <c r="HF693" s="66"/>
      <c r="HG693" s="76"/>
      <c r="HH693" s="66"/>
      <c r="HI693" s="76"/>
      <c r="HJ693" s="66"/>
      <c r="HK693" s="76"/>
      <c r="HL693" s="66"/>
      <c r="HM693" s="76"/>
      <c r="HN693" s="66"/>
      <c r="HO693" s="76"/>
      <c r="HP693" s="66"/>
      <c r="HQ693" s="76"/>
      <c r="HR693" s="66"/>
      <c r="HS693" s="76"/>
      <c r="HT693" s="66"/>
      <c r="HU693" s="76"/>
      <c r="HV693" s="66"/>
      <c r="HW693" s="76"/>
      <c r="HX693" s="66"/>
      <c r="HY693" s="76"/>
      <c r="HZ693" s="66"/>
      <c r="IA693" s="76"/>
      <c r="IB693" s="66"/>
      <c r="IC693" s="76"/>
      <c r="ID693" s="66"/>
      <c r="IE693" s="76"/>
      <c r="IF693" s="66"/>
      <c r="IG693" s="76"/>
      <c r="IH693" s="66"/>
      <c r="II693" s="76"/>
      <c r="IJ693" s="66"/>
      <c r="IK693" s="76"/>
      <c r="IL693" s="66"/>
      <c r="IM693" s="76"/>
      <c r="IN693" s="66"/>
      <c r="IO693" s="76"/>
      <c r="IP693" s="66"/>
      <c r="IQ693" s="76"/>
      <c r="IR693" s="66"/>
      <c r="IS693" s="76"/>
      <c r="IT693" s="66"/>
      <c r="IU693" s="76"/>
      <c r="IV693" s="66"/>
      <c r="IW693" s="76"/>
      <c r="IX693" s="66"/>
      <c r="IY693" s="76"/>
      <c r="IZ693" s="66"/>
      <c r="JA693" s="76"/>
      <c r="JB693" s="66"/>
      <c r="JC693" s="76"/>
      <c r="JD693" s="66"/>
      <c r="JE693" s="76"/>
      <c r="JF693" s="66"/>
      <c r="JG693" s="76"/>
      <c r="JH693" s="66"/>
      <c r="JI693" s="76"/>
      <c r="JJ693" s="66"/>
      <c r="JK693" s="76"/>
      <c r="JL693" s="66"/>
      <c r="JM693" s="76"/>
      <c r="JN693" s="66"/>
      <c r="JO693" s="76"/>
      <c r="JP693" s="66"/>
      <c r="JQ693" s="76"/>
      <c r="JR693" s="66"/>
      <c r="JS693" s="76"/>
      <c r="JT693" s="66"/>
      <c r="JU693" s="76"/>
      <c r="JV693" s="66"/>
      <c r="JW693" s="76"/>
      <c r="JX693" s="66"/>
      <c r="JY693" s="76"/>
      <c r="JZ693" s="66"/>
      <c r="KA693" s="76"/>
      <c r="KB693" s="66"/>
      <c r="KC693" s="76"/>
      <c r="KD693" s="66"/>
      <c r="KE693" s="76"/>
      <c r="KF693" s="66"/>
      <c r="KG693" s="76"/>
      <c r="KH693" s="66"/>
      <c r="KI693" s="76"/>
      <c r="KJ693" s="66"/>
      <c r="KK693" s="76"/>
      <c r="KL693" s="66"/>
      <c r="KM693" s="76"/>
      <c r="KN693" s="66"/>
      <c r="KO693" s="76"/>
      <c r="KP693" s="66"/>
      <c r="KQ693" s="76"/>
      <c r="KR693" s="66"/>
      <c r="KS693" s="76"/>
      <c r="KT693" s="66"/>
      <c r="KU693" s="76"/>
      <c r="KV693" s="66"/>
      <c r="KW693" s="76"/>
      <c r="KX693" s="66"/>
      <c r="KY693" s="76"/>
      <c r="KZ693" s="66"/>
      <c r="LA693" s="76"/>
      <c r="LB693" s="66"/>
      <c r="LC693" s="76"/>
      <c r="LD693" s="66"/>
      <c r="LE693" s="76"/>
      <c r="LF693" s="66"/>
      <c r="LG693" s="76"/>
      <c r="LH693" s="66"/>
      <c r="LI693" s="76"/>
      <c r="LJ693" s="66"/>
      <c r="LK693" s="76"/>
      <c r="LL693" s="66"/>
      <c r="LM693" s="76"/>
      <c r="LN693" s="66"/>
      <c r="LO693" s="76"/>
      <c r="LP693" s="66"/>
      <c r="LQ693" s="76"/>
      <c r="LR693" s="66"/>
      <c r="LS693" s="76"/>
      <c r="LT693" s="66"/>
      <c r="LU693" s="76"/>
      <c r="LV693" s="66"/>
      <c r="LW693" s="76"/>
      <c r="LX693" s="66"/>
      <c r="LY693" s="76"/>
      <c r="LZ693" s="66"/>
      <c r="MA693" s="76"/>
      <c r="MB693" s="66"/>
      <c r="MC693" s="76"/>
      <c r="MD693" s="66"/>
      <c r="MG693" s="1" t="str" cm="1">
        <f t="array" ref="MG693">IFERROR(INDEX(Paste_Here!$B$2:$B$850, MATCH(0, COUNTIF(MG$4:MG692, Paste_Here!$B$2:$B$850) + IF(Paste_Here!$B$2:$B$850="", 1, 0), 0)), "")</f>
        <v/>
      </c>
      <c r="MH693" s="1" t="str">
        <f>IF(MG693&lt;&gt;"", INDEX(Paste_Here!$A$2:$A$850, MATCH(MG693, Paste_Here!$B$2:$B$850, 0)), "")</f>
        <v/>
      </c>
      <c r="MI693" s="1" t="str">
        <f t="shared" si="88"/>
        <v/>
      </c>
      <c r="MJ693" s="1" t="str" cm="1">
        <f t="array" ref="MJ693">IFERROR(INDEX($MI$5:$MI$850, MATCH(SMALL(IF($MI$5:$MI$850&lt;&gt;"", COUNTIF($MI$5:$MI$850, "&lt;"&amp;$MI$5:$MI$850)+1), ROW()-ROW($MJ$5)+1), COUNTIF($MI$5:$MI$850, "&lt;"&amp;$MI$5:$MI$850)+1, 0)), "")</f>
        <v/>
      </c>
    </row>
    <row r="694" spans="1:348">
      <c r="A694" s="66"/>
      <c r="B694" s="76" t="str">
        <f t="shared" si="81"/>
        <v/>
      </c>
      <c r="C694" s="66"/>
      <c r="D694" s="76" t="str">
        <f>IFERROR(IF(B694&lt;&gt;"", IF(AND(INDEX(Paste_Here!B$2:B$850, MATCH(B694, Paste_Here!A$2:A$850, 0))&lt;&gt;"", ISNUMBER(VALUE(INDEX(Paste_Here!B$2:B$850, MATCH(B694, Paste_Here!A$2:A$850, 0))))), INDEX(Paste_Here!B$2:B$850, MATCH(B694, Paste_Here!A$2:A$850, 0)), ""), ""), "")</f>
        <v/>
      </c>
      <c r="E694" s="66"/>
      <c r="F694" s="76" t="str">
        <f>IFERROR(IF(B694&lt;&gt;"", IF(ISTEXT(INDEX(Paste_Here!K$2:K$850, MATCH(B694, Paste_Here!A$2:A$850, 0))), INDEX(Paste_Here!K$2:K$850, MATCH(B694, Paste_Here!A$2:A$850, 0)), ""), ""), "")</f>
        <v/>
      </c>
      <c r="G694" s="66"/>
      <c r="H694" s="76" t="str">
        <f>IFERROR(IF(B694&lt;&gt;"", IF(ISTEXT(INDEX(Paste_Here!C$2:C$850, MATCH(B694, Paste_Here!A$2:A$850, 0))), INDEX(Paste_Here!C$2:C$850, MATCH(B694, Paste_Here!A$2:A$850, 0)), ""), ""), "")</f>
        <v/>
      </c>
      <c r="I694" s="66"/>
      <c r="J694" s="76" t="str">
        <f>IFERROR(IF(B694&lt;&gt;"", IF(ISNUMBER(SEARCH("s", LOWER(INDEX(Paste_Here!M$2:M$850, MATCH(B694, Paste_Here!A$2:A$850, 0))))), "Yes", IF(INDEX(Paste_Here!M$2:M$850, MATCH(B694, Paste_Here!A$2:A$850, 0))&lt;&gt;"", "No", "")), ""), "")</f>
        <v/>
      </c>
      <c r="K694" s="66"/>
      <c r="L694" s="76" t="str">
        <f>IFERROR(IF(B694&lt;&gt;"", IF(ISNUMBER(SEARCH("yes", LOWER(INDEX(Paste_Here!E$2:E$850, MATCH(B694, Paste_Here!A$2:A$850, 0))))), "Yes", IF(ISNUMBER(SEARCH("no", LOWER(INDEX(Paste_Here!E$2:E$850, MATCH(B694, Paste_Here!A$2:A$850, 0))))), "No", "")), ""), "")</f>
        <v/>
      </c>
      <c r="M694" s="66"/>
      <c r="N694" s="76" t="str">
        <f>IFERROR(IF(B694&lt;&gt;"", IF(ISNUMBER(SEARCH("yes", LOWER(INDEX(Paste_Here!F$2:F$850, MATCH(B694, Paste_Here!A$2:A$850, 0))))), "Yes", IF(ISNUMBER(SEARCH("no", LOWER(INDEX(Paste_Here!F$2:F$850, MATCH(B694, Paste_Here!A$2:A$850, 0))))), "No", "")), ""), "")</f>
        <v/>
      </c>
      <c r="O694" s="66"/>
      <c r="P694" s="76" t="str">
        <f>IFERROR(IF(B694&lt;&gt;"", IF(ISNUMBER(SEARCH("yes", LOWER(INDEX(Paste_Here!L$2:L$850, MATCH(B694, Paste_Here!A$2:A$850, 0))))), "Yes", IF(ISNUMBER(SEARCH("no", LOWER(INDEX(Paste_Here!L$2:L$850, MATCH(B694, Paste_Here!A$2:A$850, 0))))), "No", "")), ""), "")</f>
        <v/>
      </c>
      <c r="Q694" s="66"/>
      <c r="R694" s="76" t="str">
        <f>IFERROR(IF(B694&lt;&gt;"", IF(ISNUMBER(SEARCH("transitional 2", LOWER(INDEX(Paste_Here!D$2:D$850, MATCH(B694, Paste_Here!A$2:A$850, 0))))), "T2", IF(ISNUMBER(SEARCH("transitional 1", LOWER(INDEX(Paste_Here!D$2:D$850, MATCH(B694, Paste_Here!A$2:A$850, 0))))), "T1", IF(ISNUMBER(SEARCH("waived ell services", LOWER(INDEX(Paste_Here!D$2:D$850, MATCH(B694, Paste_Here!A$2:A$850, 0))))), "W", IF(ISNUMBER(SEARCH("english language learner", LOWER(INDEX(Paste_Here!D$2:D$850, MATCH(B694, Paste_Here!A$2:A$850, 0))))), "L", "")))), ""), "")</f>
        <v/>
      </c>
      <c r="S694" s="66"/>
      <c r="T694" s="76" t="str">
        <f>IFERROR(IF(B694&lt;&gt;"", IF(ISNUMBER(SEARCH("yes", LOWER(INDEX(Paste_Here!I$2:I$850, MATCH(B694, Paste_Here!A$2:A$850, 0))))), "Yes", IF(ISNUMBER(SEARCH("no", LOWER(INDEX(Paste_Here!I$2:I$850, MATCH(B694, Paste_Here!A$2:A$850, 0))))), "No", "")), ""), "")</f>
        <v/>
      </c>
      <c r="U694" s="66"/>
      <c r="V694" s="76" t="str">
        <f>IFERROR(IF(B694&lt;&gt;"", IF(ISTEXT(INDEX(Paste_Here!J$2:J$850, MATCH(B694, Paste_Here!A$2:A$850, 0))), VALUE(INDEX(Paste_Here!J$2:J$850, MATCH(B694, Paste_Here!A$2:A$850, 0))), ""), ""), "")</f>
        <v/>
      </c>
      <c r="W694" s="66"/>
      <c r="X694" s="66"/>
      <c r="Y694" s="76" t="str">
        <f t="shared" si="82"/>
        <v/>
      </c>
      <c r="Z694" s="66"/>
      <c r="AA694" s="76" t="str">
        <f>IFERROR(IF(B694&lt;&gt;"", IF(AND(INDEX(Paste_Here!AI$2:AI$850, MATCH(B694, Paste_Here!A$2:A$850, 0))&lt;&gt;"", ISNUMBER(VALUE(INDEX(Paste_Here!AI$2:AI$850, MATCH(B694, Paste_Here!A$2:A$850, 0))))), INDEX(Paste_Here!AI$2:AI$850, MATCH(B694, Paste_Here!A$2:A$850, 0)), ""), ""), "")</f>
        <v/>
      </c>
      <c r="AB694" s="66"/>
      <c r="AC694" s="76" t="str">
        <f>IFERROR(IF(B694&lt;&gt;"", IF(AND(INDEX(Paste_Here!AJ$2:AJ$850, MATCH(B694, Paste_Here!A$2:A$850, 0))&lt;&gt;"", ISNUMBER(VALUE(INDEX(Paste_Here!AJ$2:AJ$850, MATCH(B694, Paste_Here!A$2:A$850, 0))))), INDEX(Paste_Here!AJ$2:AJ$850, MATCH(B694, Paste_Here!A$2:A$850, 0)), ""), ""), "")</f>
        <v/>
      </c>
      <c r="AD694" s="66"/>
      <c r="AE694" s="76" t="str">
        <f>IFERROR(IF(B694&lt;&gt;"", IF(AND(INDEX(Paste_Here!AK$2:AK$850, MATCH(B694, Paste_Here!A$2:A$850, 0))&lt;&gt;"", ISNUMBER(VALUE(INDEX(Paste_Here!AK$2:AK$850, MATCH(B694, Paste_Here!A$2:A$850, 0))))), INDEX(Paste_Here!AK$2:AK$850, MATCH(B694, Paste_Here!A$2:A$850, 0)), ""), ""), "")</f>
        <v/>
      </c>
      <c r="AF694" s="66"/>
      <c r="AG694" s="76" t="str">
        <f>IFERROR(IF(B694&lt;&gt;"", IF(AND(INDEX(Paste_Here!AL$2:AL$850, MATCH(B694, Paste_Here!A$2:A$850, 0))&lt;&gt;"", ISNUMBER(VALUE(INDEX(Paste_Here!AL$2:AL$850, MATCH(B694, Paste_Here!A$2:A$850, 0))))), INDEX(Paste_Here!AL$2:AL$850, MATCH(B694, Paste_Here!A$2:A$850, 0)), ""), ""), "")</f>
        <v/>
      </c>
      <c r="AH694" s="66"/>
      <c r="AI694" s="76" t="str">
        <f>IFERROR(IF(B694&lt;&gt;"", IF(AND(INDEX(Paste_Here!AH$2:AH$850, MATCH(B694, Paste_Here!A$2:A$850, 0))&lt;&gt;"", ISNUMBER(VALUE(INDEX(Paste_Here!AH$2:AH$850, MATCH(B694, Paste_Here!A$2:A$850, 0))))), IF(VALUE(INDEX(Paste_Here!AH$2:AH$850, MATCH(B694, Paste_Here!A$2:A$850, 0)))=0, "", INDEX(Paste_Here!AH$2:AH$850, MATCH(B694, Paste_Here!A$2:A$850, 0))), ""), ""), "")</f>
        <v/>
      </c>
      <c r="AJ694" s="66"/>
      <c r="AK694" s="76" t="str">
        <f>IFERROR(IF(B694&lt;&gt;"", IF(AND(INDEX(Paste_Here!N$2:N$850, MATCH(B694, Paste_Here!A$2:A$850, 0))&lt;&gt;"", ISNUMBER(VALUE(INDEX(Paste_Here!N$2:N$850, MATCH(B694, Paste_Here!A$2:A$850, 0))))), INDEX(Paste_Here!N$2:N$850, MATCH(B694, Paste_Here!A$2:A$850, 0)), ""), ""), "")</f>
        <v/>
      </c>
      <c r="AL694" s="66"/>
      <c r="AM694" s="76" t="str">
        <f>IFERROR(IF(B694&lt;&gt;"", IF(AND(INDEX(Paste_Here!O$2:O$850, MATCH(B694, Paste_Here!A$2:A$850, 0))&lt;&gt;"", ISNUMBER(VALUE(INDEX(Paste_Here!O$2:O$850, MATCH(B694, Paste_Here!A$2:A$850, 0))))), INDEX(Paste_Here!O$2:O$850, MATCH(B694, Paste_Here!A$2:A$850, 0)), ""), ""), "")</f>
        <v/>
      </c>
      <c r="AN694" s="66"/>
      <c r="AO694" s="76"/>
      <c r="AP694" s="66"/>
      <c r="AQ694" s="76"/>
      <c r="AR694" s="66"/>
      <c r="AS694" s="76"/>
      <c r="AT694" s="66"/>
      <c r="AU694" s="66"/>
      <c r="AV694" s="76" t="str">
        <f t="shared" si="83"/>
        <v/>
      </c>
      <c r="AW694" s="66"/>
      <c r="AX694" s="76" t="str">
        <f>IFERROR(IF(B694&lt;&gt;"", IF(ISNUMBER(SEARCH("Revealed-Potential (Primary Focus)", LOWER(INDEX(Paste_Here!Z$2:Z$850, MATCH(B694, Paste_Here!A$2:A$850, 0))))), "Rev-Potential: Prim", IF(ISNUMBER(SEARCH("Revealed-Potential (Secondary Focus)", LOWER(INDEX(Paste_Here!Z$2:Z$850, MATCH(B694, Paste_Here!A$2:A$850, 0))))), "Rev-Potential: Sec", IF(ISNUMBER(SEARCH("Monitoring", LOWER(INDEX(Paste_Here!Z$2:Z$850, MATCH(B694, Paste_Here!A$2:A$850, 0))))), "Monitoring", IF(ISNUMBER(SEARCH("At-Promise (Secondary Focus)", LOWER(INDEX(Paste_Here!Z$2:Z$850, MATCH(B694, Paste_Here!A$2:A$850, 0))))), "At-Promise: Sec", IF(ISNUMBER(SEARCH("At-Promise (Primary Focus)", LOWER(INDEX(Paste_Here!Z$2:Z$850, MATCH(B694, Paste_Here!A$2:A$850, 0))))), "At-Promise: Prim", ""))))), ""), "")</f>
        <v/>
      </c>
      <c r="AY694" s="66"/>
      <c r="AZ694" s="76"/>
      <c r="BA694" s="66"/>
      <c r="BB694" s="76"/>
      <c r="BC694" s="66"/>
      <c r="BD694" s="76"/>
      <c r="BE694" s="66"/>
      <c r="BF694" s="76"/>
      <c r="BG694" s="66"/>
      <c r="BH694" s="76"/>
      <c r="BI694" s="66"/>
      <c r="BJ694" s="66"/>
      <c r="BK694" s="76" t="str">
        <f t="shared" si="84"/>
        <v/>
      </c>
      <c r="BL694" s="66"/>
      <c r="BM694" s="76" t="str">
        <f>IFERROR(IF(B694&lt;&gt;"", IF(AND(ISNUMBER(VALUE(SUBSTITUTE(SUBSTITUTE(Paste_Here!R694, "br", "-"), "L", ""))), VALUE(SUBSTITUTE(SUBSTITUTE(Paste_Here!R694, "br", "-"), "L", "")) &gt;= 1095), "Yes", IF(AND(ISNUMBER(VALUE(SUBSTITUTE(SUBSTITUTE(Paste_Here!R694, "br", "-"), "L", ""))), VALUE(SUBSTITUTE(SUBSTITUTE(Paste_Here!R694, "br", "-"), "L", "")) &lt;= 1094), "No", "")), ""), "")</f>
        <v/>
      </c>
      <c r="BN694" s="66"/>
      <c r="BO694" s="76" t="str">
        <f>IFERROR(IF(B694&lt;&gt;"", IF(COUNTIF(INDEX(Paste_Here!Y$2:AB$850, MATCH(B694, Paste_Here!A$2:A$850, 0), 0), "yes") &gt; 0, "Yes", IF(COUNTIF(INDEX(Paste_Here!Y$2:AB$850, MATCH(B694, Paste_Here!A$2:A$850, 0), 0), "no") &gt; 0, "No", "")), ""), "")</f>
        <v/>
      </c>
      <c r="BP694" s="66"/>
      <c r="BQ694" s="76" t="str">
        <f>IFERROR(IF(B694&lt;&gt;"", IF(AND(ISNUMBER(VALUE(SUBSTITUTE(SUBSTITUTE(Paste_Here!U694, "em", "-"), "q", ""))), VALUE(SUBSTITUTE(SUBSTITUTE(Paste_Here!U694, "em", "-"), "q", "")) &gt;= 910), "Yes", IF(AND(ISNUMBER(VALUE(SUBSTITUTE(SUBSTITUTE(Paste_Here!U694, "em", "-"), "q", ""))), VALUE(SUBSTITUTE(SUBSTITUTE(Paste_Here!U694, "em", "-"), "q", "")) &lt;= 909), "No", "")), ""), "")</f>
        <v/>
      </c>
      <c r="BR694" s="66"/>
      <c r="BS694" s="76" t="str">
        <f>IFERROR(IF(B694&lt;&gt;"", IF(AND(INDEX(Paste_Here!X$2:X$850, MATCH(B694, Paste_Here!A$2:A$850, 0))&lt;&gt;"", ISNUMBER(VALUE(INDEX(Paste_Here!X$2:X$850, MATCH(B694, Paste_Here!A$2:A$850, 0))))), INDEX(Paste_Here!X$2:X$850, MATCH(B694, Paste_Here!A$2:A$850, 0)), ""), ""), "")</f>
        <v/>
      </c>
      <c r="BT694" s="66"/>
      <c r="BU694" s="76" t="str">
        <f>IFERROR(IF(B694&lt;&gt;"", IF(ISNUMBER(VALUE(INDEX(Paste_Here!G$2:G$850, MATCH(B694, Paste_Here!A$2:A$850, 0)))), IF(VALUE(INDEX(Paste_Here!G$2:G$850, MATCH(B694, Paste_Here!A$2:A$850, 0)))=0, "No", IF(AND(VALUE(INDEX(Paste_Here!G$2:G$850, MATCH(B694, Paste_Here!A$2:A$850, 0)))&gt;=1, VALUE(INDEX(Paste_Here!G$2:G$850, MATCH(B694, Paste_Here!A$2:A$850, 0)))&lt;=4), VALUE(INDEX(Paste_Here!G$2:G$850, MATCH(B694, Paste_Here!A$2:A$850, 0))), "")), ""), ""), "")</f>
        <v/>
      </c>
      <c r="BV694" s="66"/>
      <c r="BW694" s="76" t="str">
        <f>IFERROR(IF(B694&lt;&gt;"", IF(ISNUMBER(VALUE(INDEX(Paste_Here!H$2:H$850, MATCH(B694, Paste_Here!A$2:A$850, 0)))), IF(VALUE(INDEX(Paste_Here!H$2:H$850, MATCH(B694, Paste_Here!A$2:A$850, 0)))=0, "No", IF(AND(VALUE(INDEX(Paste_Here!H$2:H$850, MATCH(B694, Paste_Here!A$2:A$850, 0)))&gt;=1, VALUE(INDEX(Paste_Here!H$2:H$850, MATCH(B694, Paste_Here!A$2:A$850, 0)))&lt;=4), VALUE(INDEX(Paste_Here!H$2:H$850, MATCH(B694, Paste_Here!A$2:A$850, 0))), "")), ""), ""), "")</f>
        <v/>
      </c>
      <c r="BX694" s="66"/>
      <c r="BY694" s="76"/>
      <c r="BZ694" s="66"/>
      <c r="CA694" s="76"/>
      <c r="CB694" s="66"/>
      <c r="CC694" s="66"/>
      <c r="CD694" s="76" t="str">
        <f t="shared" si="85"/>
        <v/>
      </c>
      <c r="CE694" s="66"/>
      <c r="CF694" s="76" t="str">
        <f>IFERROR(IF(B694&lt;&gt;"", IF(AND(INDEX(Paste_Here!P$2:P$850, MATCH(B694, Paste_Here!A$2:A$850, 0))&lt;&gt;"", ISNUMBER(VALUE(INDEX(Paste_Here!P$2:P$850, MATCH(B694, Paste_Here!A$2:A$850, 0))))), INDEX(Paste_Here!P$2:P$850, MATCH(B694, Paste_Here!A$2:A$850, 0)), ""), ""), "")</f>
        <v/>
      </c>
      <c r="CG694" s="66"/>
      <c r="CH694" s="76" t="str">
        <f>IFERROR(IF(B694&lt;&gt;"", IF(ISNUMBER(SEARCH("highrisk", LOWER(INDEX(Paste_Here!Q$2:Q$850, MATCH(B694, Paste_Here!A$2:A$850, 0))))), "High Risk", IF(ISNUMBER(SEARCH("lowrisk", LOWER(INDEX(Paste_Here!Q$2:Q$850, MATCH(B694, Paste_Here!A$2:A$850, 0))))), "Low Risk", IF(ISNUMBER(SEARCH("somerisk", LOWER(INDEX(Paste_Here!Q$2:Q$850, MATCH(B694, Paste_Here!A$2:A$850, 0))))), "Some Risk", ""))), ""), "")</f>
        <v/>
      </c>
      <c r="CI694" s="66"/>
      <c r="CJ694" s="76" t="str">
        <f>IFERROR(IF(B694&lt;&gt;"", IF(AND(INDEX(Paste_Here!AA$2:AA$850, MATCH(B694, Paste_Here!A$2:A$850, 0))&lt;&gt;"", ISNUMBER(VALUE(INDEX(Paste_Here!AA$2:AA$850, MATCH(B694, Paste_Here!A$2:A$850, 0))))), INDEX(Paste_Here!AA$2:AA$850, MATCH(B694, Paste_Here!A$2:A$850, 0)), ""), ""), "")</f>
        <v/>
      </c>
      <c r="CK694" s="66"/>
      <c r="CL694" s="76" t="str">
        <f>IFERROR(IF(B694&lt;&gt;"", IF(LOWER(INDEX(Paste_Here!AB$2:AB$850, MATCH(B694, Paste_Here!A$2:A$850, 0)))="approaching expectations", "Approaching", IF(LOWER(INDEX(Paste_Here!AB$2:AB$850, MATCH(B694, Paste_Here!A$2:A$850, 0)))="met expectations", "Met", IF(LOWER(INDEX(Paste_Here!AB$2:AB$850, MATCH(B694, Paste_Here!A$2:A$850, 0)))="exceeded expectations", "Exceeded", IF(LOWER(INDEX(Paste_Here!AB$2:AB$850, MATCH(B694, Paste_Here!A$2:A$850, 0)))="below expectations", "Below", "")))), ""), "")</f>
        <v/>
      </c>
      <c r="CM694" s="66"/>
      <c r="CN694" s="76" t="str">
        <f>IFERROR(IF(B694&lt;&gt;"", IF(AND(INDEX(Paste_Here!AC$2:AC$850, MATCH(B694, Paste_Here!A$2:A$850, 0))&lt;&gt;"", ISNUMBER(VALUE(INDEX(Paste_Here!AC$2:AC$850, MATCH(B694, Paste_Here!A$2:A$850, 0))))), INDEX(Paste_Here!AC$2:AC$850, MATCH(B694, Paste_Here!A$2:A$850, 0)), ""), ""), "")</f>
        <v/>
      </c>
      <c r="CO694" s="66"/>
      <c r="CP694" s="76"/>
      <c r="CQ694" s="66"/>
      <c r="CR694" s="76"/>
      <c r="CS694" s="66"/>
      <c r="CT694" s="76"/>
      <c r="CU694" s="66"/>
      <c r="CV694" s="76"/>
      <c r="CW694" s="66"/>
      <c r="CX694" s="76"/>
      <c r="CY694" s="66"/>
      <c r="CZ694" s="66"/>
      <c r="DA694" s="76" t="str">
        <f t="shared" si="86"/>
        <v/>
      </c>
      <c r="DB694" s="66"/>
      <c r="DC694" s="76" t="str">
        <f>IFERROR(IF(B694&lt;&gt;"", IF(AND(INDEX(Paste_Here!V$2:V$850, MATCH(B694, Paste_Here!A$2:A$850, 0))&lt;&gt;"", ISNUMBER(VALUE(INDEX(Paste_Here!V$2:V$850, MATCH(B694, Paste_Here!A$2:A$850, 0))))), INDEX(Paste_Here!V$2:V$850, MATCH(B694, Paste_Here!A$2:A$850, 0)), ""), ""), "")</f>
        <v/>
      </c>
      <c r="DD694" s="66"/>
      <c r="DE694" s="76" t="str">
        <f>IFERROR(IF(B694&lt;&gt;"", IF(ISNUMBER(SEARCH("highrisk", LOWER(INDEX(Paste_Here!W$2:W$850, MATCH(B694, Paste_Here!A$2:A$850, 0))))), "High Risk", IF(ISNUMBER(SEARCH("lowrisk", LOWER(INDEX(Paste_Here!W$2:W$850, MATCH(B694, Paste_Here!A$2:A$850, 0))))), "Low Risk", IF(ISNUMBER(SEARCH("somerisk", LOWER(INDEX(Paste_Here!W$2:W$850, MATCH(B694, Paste_Here!A$2:A$850, 0))))), "Some Risk", ""))), ""), "")</f>
        <v/>
      </c>
      <c r="DF694" s="66"/>
      <c r="DG694" s="76" t="str">
        <f>IFERROR(IF(B694&lt;&gt;"", IF(AND(INDEX(Paste_Here!S$2:S$850, MATCH(B694, Paste_Here!A$2:A$850, 0))&lt;&gt;"", ISNUMBER(VALUE(INDEX(Paste_Here!S$2:S$850, MATCH(B694, Paste_Here!A$2:A$850, 0))))), INDEX(Paste_Here!S$2:S$850, MATCH(B694, Paste_Here!A$2:A$850, 0)), ""), ""), "")</f>
        <v/>
      </c>
      <c r="DH694" s="66"/>
      <c r="DI694" s="76" t="str">
        <f>IFERROR(IF(B694&lt;&gt;"", IF(ISNUMBER(SEARCH("highrisk", LOWER(INDEX(Paste_Here!T$2:T$850, MATCH(B694, Paste_Here!A$2:A$850, 0))))), "High Risk", IF(ISNUMBER(SEARCH("lowrisk", LOWER(INDEX(Paste_Here!T$2:T$850, MATCH(B694, Paste_Here!A$2:A$850, 0))))), "Low Risk", IF(ISNUMBER(SEARCH("somerisk", LOWER(INDEX(Paste_Here!T$2:T$850, MATCH(B694, Paste_Here!A$2:A$850, 0))))), "Some Risk", ""))), ""), "")</f>
        <v/>
      </c>
      <c r="DJ694" s="66"/>
      <c r="DK694" s="76" t="str">
        <f>IFERROR(IF(B694&lt;&gt;"", IF(AND(INDEX(Paste_Here!AD$2:AD$850, MATCH(B694, Paste_Here!A$2:A$850, 0))&lt;&gt;"", ISNUMBER(VALUE(INDEX(Paste_Here!AD$2:AD$850, MATCH(B694, Paste_Here!A$2:A$850, 0))))), INDEX(Paste_Here!AD$2:AD$850, MATCH(B694, Paste_Here!A$2:A$850, 0)), ""), ""), "")</f>
        <v/>
      </c>
      <c r="DL694" s="66"/>
      <c r="DM694" s="76" t="str">
        <f>IFERROR(IF(B694&lt;&gt;"", IF(LOWER(INDEX(Paste_Here!AE$2:AE$850, MATCH(B694, Paste_Here!A$2:A$850, 0)))="approaching expectations", "Approaching", IF(LOWER(INDEX(Paste_Here!AE$2:AE$850, MATCH(B694, Paste_Here!A$2:A$850, 0)))="met expectations", "Met", IF(LOWER(INDEX(Paste_Here!AE$2:AE$850, MATCH(B694, Paste_Here!A$2:A$850, 0)))="exceeded expectations", "Exceeded", IF(LOWER(INDEX(Paste_Here!AE$2:AE$850, MATCH(B694, Paste_Here!A$2:A$850, 0)))="below expectations", "Below", "")))), ""), "")</f>
        <v/>
      </c>
      <c r="DN694" s="66"/>
      <c r="DO694" s="76"/>
      <c r="DP694" s="66"/>
      <c r="DQ694" s="76"/>
      <c r="DR694" s="66"/>
      <c r="DS694" s="76"/>
      <c r="DT694" s="66"/>
      <c r="DU694" s="76"/>
      <c r="DV694" s="66"/>
      <c r="DW694" s="66"/>
      <c r="DX694" s="76" t="str">
        <f t="shared" si="87"/>
        <v/>
      </c>
      <c r="DY694" s="66"/>
      <c r="DZ694" s="76"/>
      <c r="EA694" s="66"/>
      <c r="EB694" s="76"/>
      <c r="EC694" s="66"/>
      <c r="ED694" s="76" t="str">
        <f>IFERROR(IF(B694&lt;&gt;"", IF(AND(INDEX(Paste_Here!AF$2:AF$850, MATCH(B694, Paste_Here!A$2:A$850, 0))&lt;&gt;"", ISNUMBER(VALUE(INDEX(Paste_Here!AF$2:AF$850, MATCH(B694, Paste_Here!A$2:A$850, 0))))), INDEX(Paste_Here!AF$2:AF$850, MATCH(B694, Paste_Here!A$2:A$850, 0)), ""), ""), "")</f>
        <v/>
      </c>
      <c r="EE694" s="66"/>
      <c r="EF694" s="76"/>
      <c r="EG694" s="66"/>
      <c r="EH694" s="76"/>
      <c r="EI694" s="66"/>
      <c r="EJ694" s="76" t="str">
        <f>IFERROR(IF(B694&lt;&gt;"", IF(AND(INDEX(Paste_Here!AG$2:AG$850, MATCH(B694, Paste_Here!A$2:A$850, 0))&lt;&gt;"", ISNUMBER(VALUE(INDEX(Paste_Here!AG$2:AG$850, MATCH(B694, Paste_Here!A$2:A$850, 0))))), INDEX(Paste_Here!AG$2:AG$850, MATCH(B694, Paste_Here!A$2:A$850, 0)), ""), ""), "")</f>
        <v/>
      </c>
      <c r="EK694" s="66"/>
      <c r="EL694" s="76"/>
      <c r="EM694" s="66"/>
      <c r="EN694" s="76"/>
      <c r="EO694" s="66"/>
      <c r="EP694" s="76"/>
      <c r="EQ694" s="66"/>
      <c r="ER694" s="76"/>
      <c r="ES694" s="66"/>
      <c r="ET694" s="66"/>
      <c r="EU694" s="76"/>
      <c r="EV694" s="66"/>
      <c r="EW694" s="76"/>
      <c r="EX694" s="66"/>
      <c r="EY694" s="76"/>
      <c r="EZ694" s="66"/>
      <c r="FA694" s="76"/>
      <c r="FB694" s="66"/>
      <c r="FC694" s="76"/>
      <c r="FD694" s="66"/>
      <c r="FE694" s="76"/>
      <c r="FF694" s="66"/>
      <c r="FG694" s="76"/>
      <c r="FH694" s="66"/>
      <c r="FI694" s="76"/>
      <c r="FJ694" s="66"/>
      <c r="FK694" s="76"/>
      <c r="FL694" s="66"/>
      <c r="FM694" s="76"/>
      <c r="FN694" s="66"/>
      <c r="FO694" s="76"/>
      <c r="FP694" s="66"/>
      <c r="FQ694" s="76"/>
      <c r="FR694" s="66"/>
      <c r="FS694" s="76"/>
      <c r="FT694" s="66"/>
      <c r="FU694" s="76"/>
      <c r="FV694" s="66"/>
      <c r="FW694" s="76"/>
      <c r="FX694" s="66"/>
      <c r="FY694" s="76"/>
      <c r="FZ694" s="66"/>
      <c r="GA694" s="76"/>
      <c r="GB694" s="66"/>
      <c r="GC694" s="76"/>
      <c r="GD694" s="66"/>
      <c r="GE694" s="76"/>
      <c r="GF694" s="66"/>
      <c r="GG694" s="76"/>
      <c r="GH694" s="66"/>
      <c r="GI694" s="76"/>
      <c r="GJ694" s="66"/>
      <c r="GK694" s="76"/>
      <c r="GL694" s="66"/>
      <c r="GM694" s="76"/>
      <c r="GN694" s="66"/>
      <c r="GO694" s="76"/>
      <c r="GP694" s="66"/>
      <c r="GQ694" s="76"/>
      <c r="GR694" s="66"/>
      <c r="GS694" s="76"/>
      <c r="GT694" s="66"/>
      <c r="GU694" s="76"/>
      <c r="GV694" s="66"/>
      <c r="GW694" s="76"/>
      <c r="GX694" s="66"/>
      <c r="GY694" s="76"/>
      <c r="GZ694" s="66"/>
      <c r="HA694" s="76"/>
      <c r="HB694" s="66"/>
      <c r="HC694" s="76"/>
      <c r="HD694" s="66"/>
      <c r="HE694" s="76"/>
      <c r="HF694" s="66"/>
      <c r="HG694" s="76"/>
      <c r="HH694" s="66"/>
      <c r="HI694" s="76"/>
      <c r="HJ694" s="66"/>
      <c r="HK694" s="76"/>
      <c r="HL694" s="66"/>
      <c r="HM694" s="76"/>
      <c r="HN694" s="66"/>
      <c r="HO694" s="76"/>
      <c r="HP694" s="66"/>
      <c r="HQ694" s="76"/>
      <c r="HR694" s="66"/>
      <c r="HS694" s="76"/>
      <c r="HT694" s="66"/>
      <c r="HU694" s="76"/>
      <c r="HV694" s="66"/>
      <c r="HW694" s="76"/>
      <c r="HX694" s="66"/>
      <c r="HY694" s="76"/>
      <c r="HZ694" s="66"/>
      <c r="IA694" s="76"/>
      <c r="IB694" s="66"/>
      <c r="IC694" s="76"/>
      <c r="ID694" s="66"/>
      <c r="IE694" s="76"/>
      <c r="IF694" s="66"/>
      <c r="IG694" s="76"/>
      <c r="IH694" s="66"/>
      <c r="II694" s="76"/>
      <c r="IJ694" s="66"/>
      <c r="IK694" s="76"/>
      <c r="IL694" s="66"/>
      <c r="IM694" s="76"/>
      <c r="IN694" s="66"/>
      <c r="IO694" s="76"/>
      <c r="IP694" s="66"/>
      <c r="IQ694" s="76"/>
      <c r="IR694" s="66"/>
      <c r="IS694" s="76"/>
      <c r="IT694" s="66"/>
      <c r="IU694" s="76"/>
      <c r="IV694" s="66"/>
      <c r="IW694" s="76"/>
      <c r="IX694" s="66"/>
      <c r="IY694" s="76"/>
      <c r="IZ694" s="66"/>
      <c r="JA694" s="76"/>
      <c r="JB694" s="66"/>
      <c r="JC694" s="76"/>
      <c r="JD694" s="66"/>
      <c r="JE694" s="76"/>
      <c r="JF694" s="66"/>
      <c r="JG694" s="76"/>
      <c r="JH694" s="66"/>
      <c r="JI694" s="76"/>
      <c r="JJ694" s="66"/>
      <c r="JK694" s="76"/>
      <c r="JL694" s="66"/>
      <c r="JM694" s="76"/>
      <c r="JN694" s="66"/>
      <c r="JO694" s="76"/>
      <c r="JP694" s="66"/>
      <c r="JQ694" s="76"/>
      <c r="JR694" s="66"/>
      <c r="JS694" s="76"/>
      <c r="JT694" s="66"/>
      <c r="JU694" s="76"/>
      <c r="JV694" s="66"/>
      <c r="JW694" s="76"/>
      <c r="JX694" s="66"/>
      <c r="JY694" s="76"/>
      <c r="JZ694" s="66"/>
      <c r="KA694" s="76"/>
      <c r="KB694" s="66"/>
      <c r="KC694" s="76"/>
      <c r="KD694" s="66"/>
      <c r="KE694" s="76"/>
      <c r="KF694" s="66"/>
      <c r="KG694" s="76"/>
      <c r="KH694" s="66"/>
      <c r="KI694" s="76"/>
      <c r="KJ694" s="66"/>
      <c r="KK694" s="76"/>
      <c r="KL694" s="66"/>
      <c r="KM694" s="76"/>
      <c r="KN694" s="66"/>
      <c r="KO694" s="76"/>
      <c r="KP694" s="66"/>
      <c r="KQ694" s="76"/>
      <c r="KR694" s="66"/>
      <c r="KS694" s="76"/>
      <c r="KT694" s="66"/>
      <c r="KU694" s="76"/>
      <c r="KV694" s="66"/>
      <c r="KW694" s="76"/>
      <c r="KX694" s="66"/>
      <c r="KY694" s="76"/>
      <c r="KZ694" s="66"/>
      <c r="LA694" s="76"/>
      <c r="LB694" s="66"/>
      <c r="LC694" s="76"/>
      <c r="LD694" s="66"/>
      <c r="LE694" s="76"/>
      <c r="LF694" s="66"/>
      <c r="LG694" s="76"/>
      <c r="LH694" s="66"/>
      <c r="LI694" s="76"/>
      <c r="LJ694" s="66"/>
      <c r="LK694" s="76"/>
      <c r="LL694" s="66"/>
      <c r="LM694" s="76"/>
      <c r="LN694" s="66"/>
      <c r="LO694" s="76"/>
      <c r="LP694" s="66"/>
      <c r="LQ694" s="76"/>
      <c r="LR694" s="66"/>
      <c r="LS694" s="76"/>
      <c r="LT694" s="66"/>
      <c r="LU694" s="76"/>
      <c r="LV694" s="66"/>
      <c r="LW694" s="76"/>
      <c r="LX694" s="66"/>
      <c r="LY694" s="76"/>
      <c r="LZ694" s="66"/>
      <c r="MA694" s="76"/>
      <c r="MB694" s="66"/>
      <c r="MC694" s="76"/>
      <c r="MD694" s="66"/>
      <c r="MG694" s="1" t="str" cm="1">
        <f t="array" ref="MG694">IFERROR(INDEX(Paste_Here!$B$2:$B$850, MATCH(0, COUNTIF(MG$4:MG693, Paste_Here!$B$2:$B$850) + IF(Paste_Here!$B$2:$B$850="", 1, 0), 0)), "")</f>
        <v/>
      </c>
      <c r="MH694" s="1" t="str">
        <f>IF(MG694&lt;&gt;"", INDEX(Paste_Here!$A$2:$A$850, MATCH(MG694, Paste_Here!$B$2:$B$850, 0)), "")</f>
        <v/>
      </c>
      <c r="MI694" s="1" t="str">
        <f t="shared" si="88"/>
        <v/>
      </c>
      <c r="MJ694" s="1" t="str" cm="1">
        <f t="array" ref="MJ694">IFERROR(INDEX($MI$5:$MI$850, MATCH(SMALL(IF($MI$5:$MI$850&lt;&gt;"", COUNTIF($MI$5:$MI$850, "&lt;"&amp;$MI$5:$MI$850)+1), ROW()-ROW($MJ$5)+1), COUNTIF($MI$5:$MI$850, "&lt;"&amp;$MI$5:$MI$850)+1, 0)), "")</f>
        <v/>
      </c>
    </row>
    <row r="695" spans="1:348">
      <c r="A695" s="66"/>
      <c r="B695" s="76" t="str">
        <f t="shared" si="81"/>
        <v/>
      </c>
      <c r="C695" s="66"/>
      <c r="D695" s="76" t="str">
        <f>IFERROR(IF(B695&lt;&gt;"", IF(AND(INDEX(Paste_Here!B$2:B$850, MATCH(B695, Paste_Here!A$2:A$850, 0))&lt;&gt;"", ISNUMBER(VALUE(INDEX(Paste_Here!B$2:B$850, MATCH(B695, Paste_Here!A$2:A$850, 0))))), INDEX(Paste_Here!B$2:B$850, MATCH(B695, Paste_Here!A$2:A$850, 0)), ""), ""), "")</f>
        <v/>
      </c>
      <c r="E695" s="66"/>
      <c r="F695" s="76" t="str">
        <f>IFERROR(IF(B695&lt;&gt;"", IF(ISTEXT(INDEX(Paste_Here!K$2:K$850, MATCH(B695, Paste_Here!A$2:A$850, 0))), INDEX(Paste_Here!K$2:K$850, MATCH(B695, Paste_Here!A$2:A$850, 0)), ""), ""), "")</f>
        <v/>
      </c>
      <c r="G695" s="66"/>
      <c r="H695" s="76" t="str">
        <f>IFERROR(IF(B695&lt;&gt;"", IF(ISTEXT(INDEX(Paste_Here!C$2:C$850, MATCH(B695, Paste_Here!A$2:A$850, 0))), INDEX(Paste_Here!C$2:C$850, MATCH(B695, Paste_Here!A$2:A$850, 0)), ""), ""), "")</f>
        <v/>
      </c>
      <c r="I695" s="66"/>
      <c r="J695" s="76" t="str">
        <f>IFERROR(IF(B695&lt;&gt;"", IF(ISNUMBER(SEARCH("s", LOWER(INDEX(Paste_Here!M$2:M$850, MATCH(B695, Paste_Here!A$2:A$850, 0))))), "Yes", IF(INDEX(Paste_Here!M$2:M$850, MATCH(B695, Paste_Here!A$2:A$850, 0))&lt;&gt;"", "No", "")), ""), "")</f>
        <v/>
      </c>
      <c r="K695" s="66"/>
      <c r="L695" s="76" t="str">
        <f>IFERROR(IF(B695&lt;&gt;"", IF(ISNUMBER(SEARCH("yes", LOWER(INDEX(Paste_Here!E$2:E$850, MATCH(B695, Paste_Here!A$2:A$850, 0))))), "Yes", IF(ISNUMBER(SEARCH("no", LOWER(INDEX(Paste_Here!E$2:E$850, MATCH(B695, Paste_Here!A$2:A$850, 0))))), "No", "")), ""), "")</f>
        <v/>
      </c>
      <c r="M695" s="66"/>
      <c r="N695" s="76" t="str">
        <f>IFERROR(IF(B695&lt;&gt;"", IF(ISNUMBER(SEARCH("yes", LOWER(INDEX(Paste_Here!F$2:F$850, MATCH(B695, Paste_Here!A$2:A$850, 0))))), "Yes", IF(ISNUMBER(SEARCH("no", LOWER(INDEX(Paste_Here!F$2:F$850, MATCH(B695, Paste_Here!A$2:A$850, 0))))), "No", "")), ""), "")</f>
        <v/>
      </c>
      <c r="O695" s="66"/>
      <c r="P695" s="76" t="str">
        <f>IFERROR(IF(B695&lt;&gt;"", IF(ISNUMBER(SEARCH("yes", LOWER(INDEX(Paste_Here!L$2:L$850, MATCH(B695, Paste_Here!A$2:A$850, 0))))), "Yes", IF(ISNUMBER(SEARCH("no", LOWER(INDEX(Paste_Here!L$2:L$850, MATCH(B695, Paste_Here!A$2:A$850, 0))))), "No", "")), ""), "")</f>
        <v/>
      </c>
      <c r="Q695" s="66"/>
      <c r="R695" s="76" t="str">
        <f>IFERROR(IF(B695&lt;&gt;"", IF(ISNUMBER(SEARCH("transitional 2", LOWER(INDEX(Paste_Here!D$2:D$850, MATCH(B695, Paste_Here!A$2:A$850, 0))))), "T2", IF(ISNUMBER(SEARCH("transitional 1", LOWER(INDEX(Paste_Here!D$2:D$850, MATCH(B695, Paste_Here!A$2:A$850, 0))))), "T1", IF(ISNUMBER(SEARCH("waived ell services", LOWER(INDEX(Paste_Here!D$2:D$850, MATCH(B695, Paste_Here!A$2:A$850, 0))))), "W", IF(ISNUMBER(SEARCH("english language learner", LOWER(INDEX(Paste_Here!D$2:D$850, MATCH(B695, Paste_Here!A$2:A$850, 0))))), "L", "")))), ""), "")</f>
        <v/>
      </c>
      <c r="S695" s="66"/>
      <c r="T695" s="76" t="str">
        <f>IFERROR(IF(B695&lt;&gt;"", IF(ISNUMBER(SEARCH("yes", LOWER(INDEX(Paste_Here!I$2:I$850, MATCH(B695, Paste_Here!A$2:A$850, 0))))), "Yes", IF(ISNUMBER(SEARCH("no", LOWER(INDEX(Paste_Here!I$2:I$850, MATCH(B695, Paste_Here!A$2:A$850, 0))))), "No", "")), ""), "")</f>
        <v/>
      </c>
      <c r="U695" s="66"/>
      <c r="V695" s="76" t="str">
        <f>IFERROR(IF(B695&lt;&gt;"", IF(ISTEXT(INDEX(Paste_Here!J$2:J$850, MATCH(B695, Paste_Here!A$2:A$850, 0))), VALUE(INDEX(Paste_Here!J$2:J$850, MATCH(B695, Paste_Here!A$2:A$850, 0))), ""), ""), "")</f>
        <v/>
      </c>
      <c r="W695" s="66"/>
      <c r="X695" s="66"/>
      <c r="Y695" s="76" t="str">
        <f t="shared" si="82"/>
        <v/>
      </c>
      <c r="Z695" s="66"/>
      <c r="AA695" s="76" t="str">
        <f>IFERROR(IF(B695&lt;&gt;"", IF(AND(INDEX(Paste_Here!AI$2:AI$850, MATCH(B695, Paste_Here!A$2:A$850, 0))&lt;&gt;"", ISNUMBER(VALUE(INDEX(Paste_Here!AI$2:AI$850, MATCH(B695, Paste_Here!A$2:A$850, 0))))), INDEX(Paste_Here!AI$2:AI$850, MATCH(B695, Paste_Here!A$2:A$850, 0)), ""), ""), "")</f>
        <v/>
      </c>
      <c r="AB695" s="66"/>
      <c r="AC695" s="76" t="str">
        <f>IFERROR(IF(B695&lt;&gt;"", IF(AND(INDEX(Paste_Here!AJ$2:AJ$850, MATCH(B695, Paste_Here!A$2:A$850, 0))&lt;&gt;"", ISNUMBER(VALUE(INDEX(Paste_Here!AJ$2:AJ$850, MATCH(B695, Paste_Here!A$2:A$850, 0))))), INDEX(Paste_Here!AJ$2:AJ$850, MATCH(B695, Paste_Here!A$2:A$850, 0)), ""), ""), "")</f>
        <v/>
      </c>
      <c r="AD695" s="66"/>
      <c r="AE695" s="76" t="str">
        <f>IFERROR(IF(B695&lt;&gt;"", IF(AND(INDEX(Paste_Here!AK$2:AK$850, MATCH(B695, Paste_Here!A$2:A$850, 0))&lt;&gt;"", ISNUMBER(VALUE(INDEX(Paste_Here!AK$2:AK$850, MATCH(B695, Paste_Here!A$2:A$850, 0))))), INDEX(Paste_Here!AK$2:AK$850, MATCH(B695, Paste_Here!A$2:A$850, 0)), ""), ""), "")</f>
        <v/>
      </c>
      <c r="AF695" s="66"/>
      <c r="AG695" s="76" t="str">
        <f>IFERROR(IF(B695&lt;&gt;"", IF(AND(INDEX(Paste_Here!AL$2:AL$850, MATCH(B695, Paste_Here!A$2:A$850, 0))&lt;&gt;"", ISNUMBER(VALUE(INDEX(Paste_Here!AL$2:AL$850, MATCH(B695, Paste_Here!A$2:A$850, 0))))), INDEX(Paste_Here!AL$2:AL$850, MATCH(B695, Paste_Here!A$2:A$850, 0)), ""), ""), "")</f>
        <v/>
      </c>
      <c r="AH695" s="66"/>
      <c r="AI695" s="76" t="str">
        <f>IFERROR(IF(B695&lt;&gt;"", IF(AND(INDEX(Paste_Here!AH$2:AH$850, MATCH(B695, Paste_Here!A$2:A$850, 0))&lt;&gt;"", ISNUMBER(VALUE(INDEX(Paste_Here!AH$2:AH$850, MATCH(B695, Paste_Here!A$2:A$850, 0))))), IF(VALUE(INDEX(Paste_Here!AH$2:AH$850, MATCH(B695, Paste_Here!A$2:A$850, 0)))=0, "", INDEX(Paste_Here!AH$2:AH$850, MATCH(B695, Paste_Here!A$2:A$850, 0))), ""), ""), "")</f>
        <v/>
      </c>
      <c r="AJ695" s="66"/>
      <c r="AK695" s="76" t="str">
        <f>IFERROR(IF(B695&lt;&gt;"", IF(AND(INDEX(Paste_Here!N$2:N$850, MATCH(B695, Paste_Here!A$2:A$850, 0))&lt;&gt;"", ISNUMBER(VALUE(INDEX(Paste_Here!N$2:N$850, MATCH(B695, Paste_Here!A$2:A$850, 0))))), INDEX(Paste_Here!N$2:N$850, MATCH(B695, Paste_Here!A$2:A$850, 0)), ""), ""), "")</f>
        <v/>
      </c>
      <c r="AL695" s="66"/>
      <c r="AM695" s="76" t="str">
        <f>IFERROR(IF(B695&lt;&gt;"", IF(AND(INDEX(Paste_Here!O$2:O$850, MATCH(B695, Paste_Here!A$2:A$850, 0))&lt;&gt;"", ISNUMBER(VALUE(INDEX(Paste_Here!O$2:O$850, MATCH(B695, Paste_Here!A$2:A$850, 0))))), INDEX(Paste_Here!O$2:O$850, MATCH(B695, Paste_Here!A$2:A$850, 0)), ""), ""), "")</f>
        <v/>
      </c>
      <c r="AN695" s="66"/>
      <c r="AO695" s="76"/>
      <c r="AP695" s="66"/>
      <c r="AQ695" s="76"/>
      <c r="AR695" s="66"/>
      <c r="AS695" s="76"/>
      <c r="AT695" s="66"/>
      <c r="AU695" s="66"/>
      <c r="AV695" s="76" t="str">
        <f t="shared" si="83"/>
        <v/>
      </c>
      <c r="AW695" s="66"/>
      <c r="AX695" s="76" t="str">
        <f>IFERROR(IF(B695&lt;&gt;"", IF(ISNUMBER(SEARCH("Revealed-Potential (Primary Focus)", LOWER(INDEX(Paste_Here!Z$2:Z$850, MATCH(B695, Paste_Here!A$2:A$850, 0))))), "Rev-Potential: Prim", IF(ISNUMBER(SEARCH("Revealed-Potential (Secondary Focus)", LOWER(INDEX(Paste_Here!Z$2:Z$850, MATCH(B695, Paste_Here!A$2:A$850, 0))))), "Rev-Potential: Sec", IF(ISNUMBER(SEARCH("Monitoring", LOWER(INDEX(Paste_Here!Z$2:Z$850, MATCH(B695, Paste_Here!A$2:A$850, 0))))), "Monitoring", IF(ISNUMBER(SEARCH("At-Promise (Secondary Focus)", LOWER(INDEX(Paste_Here!Z$2:Z$850, MATCH(B695, Paste_Here!A$2:A$850, 0))))), "At-Promise: Sec", IF(ISNUMBER(SEARCH("At-Promise (Primary Focus)", LOWER(INDEX(Paste_Here!Z$2:Z$850, MATCH(B695, Paste_Here!A$2:A$850, 0))))), "At-Promise: Prim", ""))))), ""), "")</f>
        <v/>
      </c>
      <c r="AY695" s="66"/>
      <c r="AZ695" s="76"/>
      <c r="BA695" s="66"/>
      <c r="BB695" s="76"/>
      <c r="BC695" s="66"/>
      <c r="BD695" s="76"/>
      <c r="BE695" s="66"/>
      <c r="BF695" s="76"/>
      <c r="BG695" s="66"/>
      <c r="BH695" s="76"/>
      <c r="BI695" s="66"/>
      <c r="BJ695" s="66"/>
      <c r="BK695" s="76" t="str">
        <f t="shared" si="84"/>
        <v/>
      </c>
      <c r="BL695" s="66"/>
      <c r="BM695" s="76" t="str">
        <f>IFERROR(IF(B695&lt;&gt;"", IF(AND(ISNUMBER(VALUE(SUBSTITUTE(SUBSTITUTE(Paste_Here!R695, "br", "-"), "L", ""))), VALUE(SUBSTITUTE(SUBSTITUTE(Paste_Here!R695, "br", "-"), "L", "")) &gt;= 1095), "Yes", IF(AND(ISNUMBER(VALUE(SUBSTITUTE(SUBSTITUTE(Paste_Here!R695, "br", "-"), "L", ""))), VALUE(SUBSTITUTE(SUBSTITUTE(Paste_Here!R695, "br", "-"), "L", "")) &lt;= 1094), "No", "")), ""), "")</f>
        <v/>
      </c>
      <c r="BN695" s="66"/>
      <c r="BO695" s="76" t="str">
        <f>IFERROR(IF(B695&lt;&gt;"", IF(COUNTIF(INDEX(Paste_Here!Y$2:AB$850, MATCH(B695, Paste_Here!A$2:A$850, 0), 0), "yes") &gt; 0, "Yes", IF(COUNTIF(INDEX(Paste_Here!Y$2:AB$850, MATCH(B695, Paste_Here!A$2:A$850, 0), 0), "no") &gt; 0, "No", "")), ""), "")</f>
        <v/>
      </c>
      <c r="BP695" s="66"/>
      <c r="BQ695" s="76" t="str">
        <f>IFERROR(IF(B695&lt;&gt;"", IF(AND(ISNUMBER(VALUE(SUBSTITUTE(SUBSTITUTE(Paste_Here!U695, "em", "-"), "q", ""))), VALUE(SUBSTITUTE(SUBSTITUTE(Paste_Here!U695, "em", "-"), "q", "")) &gt;= 910), "Yes", IF(AND(ISNUMBER(VALUE(SUBSTITUTE(SUBSTITUTE(Paste_Here!U695, "em", "-"), "q", ""))), VALUE(SUBSTITUTE(SUBSTITUTE(Paste_Here!U695, "em", "-"), "q", "")) &lt;= 909), "No", "")), ""), "")</f>
        <v/>
      </c>
      <c r="BR695" s="66"/>
      <c r="BS695" s="76" t="str">
        <f>IFERROR(IF(B695&lt;&gt;"", IF(AND(INDEX(Paste_Here!X$2:X$850, MATCH(B695, Paste_Here!A$2:A$850, 0))&lt;&gt;"", ISNUMBER(VALUE(INDEX(Paste_Here!X$2:X$850, MATCH(B695, Paste_Here!A$2:A$850, 0))))), INDEX(Paste_Here!X$2:X$850, MATCH(B695, Paste_Here!A$2:A$850, 0)), ""), ""), "")</f>
        <v/>
      </c>
      <c r="BT695" s="66"/>
      <c r="BU695" s="76" t="str">
        <f>IFERROR(IF(B695&lt;&gt;"", IF(ISNUMBER(VALUE(INDEX(Paste_Here!G$2:G$850, MATCH(B695, Paste_Here!A$2:A$850, 0)))), IF(VALUE(INDEX(Paste_Here!G$2:G$850, MATCH(B695, Paste_Here!A$2:A$850, 0)))=0, "No", IF(AND(VALUE(INDEX(Paste_Here!G$2:G$850, MATCH(B695, Paste_Here!A$2:A$850, 0)))&gt;=1, VALUE(INDEX(Paste_Here!G$2:G$850, MATCH(B695, Paste_Here!A$2:A$850, 0)))&lt;=4), VALUE(INDEX(Paste_Here!G$2:G$850, MATCH(B695, Paste_Here!A$2:A$850, 0))), "")), ""), ""), "")</f>
        <v/>
      </c>
      <c r="BV695" s="66"/>
      <c r="BW695" s="76" t="str">
        <f>IFERROR(IF(B695&lt;&gt;"", IF(ISNUMBER(VALUE(INDEX(Paste_Here!H$2:H$850, MATCH(B695, Paste_Here!A$2:A$850, 0)))), IF(VALUE(INDEX(Paste_Here!H$2:H$850, MATCH(B695, Paste_Here!A$2:A$850, 0)))=0, "No", IF(AND(VALUE(INDEX(Paste_Here!H$2:H$850, MATCH(B695, Paste_Here!A$2:A$850, 0)))&gt;=1, VALUE(INDEX(Paste_Here!H$2:H$850, MATCH(B695, Paste_Here!A$2:A$850, 0)))&lt;=4), VALUE(INDEX(Paste_Here!H$2:H$850, MATCH(B695, Paste_Here!A$2:A$850, 0))), "")), ""), ""), "")</f>
        <v/>
      </c>
      <c r="BX695" s="66"/>
      <c r="BY695" s="76"/>
      <c r="BZ695" s="66"/>
      <c r="CA695" s="76"/>
      <c r="CB695" s="66"/>
      <c r="CC695" s="66"/>
      <c r="CD695" s="76" t="str">
        <f t="shared" si="85"/>
        <v/>
      </c>
      <c r="CE695" s="66"/>
      <c r="CF695" s="76" t="str">
        <f>IFERROR(IF(B695&lt;&gt;"", IF(AND(INDEX(Paste_Here!P$2:P$850, MATCH(B695, Paste_Here!A$2:A$850, 0))&lt;&gt;"", ISNUMBER(VALUE(INDEX(Paste_Here!P$2:P$850, MATCH(B695, Paste_Here!A$2:A$850, 0))))), INDEX(Paste_Here!P$2:P$850, MATCH(B695, Paste_Here!A$2:A$850, 0)), ""), ""), "")</f>
        <v/>
      </c>
      <c r="CG695" s="66"/>
      <c r="CH695" s="76" t="str">
        <f>IFERROR(IF(B695&lt;&gt;"", IF(ISNUMBER(SEARCH("highrisk", LOWER(INDEX(Paste_Here!Q$2:Q$850, MATCH(B695, Paste_Here!A$2:A$850, 0))))), "High Risk", IF(ISNUMBER(SEARCH("lowrisk", LOWER(INDEX(Paste_Here!Q$2:Q$850, MATCH(B695, Paste_Here!A$2:A$850, 0))))), "Low Risk", IF(ISNUMBER(SEARCH("somerisk", LOWER(INDEX(Paste_Here!Q$2:Q$850, MATCH(B695, Paste_Here!A$2:A$850, 0))))), "Some Risk", ""))), ""), "")</f>
        <v/>
      </c>
      <c r="CI695" s="66"/>
      <c r="CJ695" s="76" t="str">
        <f>IFERROR(IF(B695&lt;&gt;"", IF(AND(INDEX(Paste_Here!AA$2:AA$850, MATCH(B695, Paste_Here!A$2:A$850, 0))&lt;&gt;"", ISNUMBER(VALUE(INDEX(Paste_Here!AA$2:AA$850, MATCH(B695, Paste_Here!A$2:A$850, 0))))), INDEX(Paste_Here!AA$2:AA$850, MATCH(B695, Paste_Here!A$2:A$850, 0)), ""), ""), "")</f>
        <v/>
      </c>
      <c r="CK695" s="66"/>
      <c r="CL695" s="76" t="str">
        <f>IFERROR(IF(B695&lt;&gt;"", IF(LOWER(INDEX(Paste_Here!AB$2:AB$850, MATCH(B695, Paste_Here!A$2:A$850, 0)))="approaching expectations", "Approaching", IF(LOWER(INDEX(Paste_Here!AB$2:AB$850, MATCH(B695, Paste_Here!A$2:A$850, 0)))="met expectations", "Met", IF(LOWER(INDEX(Paste_Here!AB$2:AB$850, MATCH(B695, Paste_Here!A$2:A$850, 0)))="exceeded expectations", "Exceeded", IF(LOWER(INDEX(Paste_Here!AB$2:AB$850, MATCH(B695, Paste_Here!A$2:A$850, 0)))="below expectations", "Below", "")))), ""), "")</f>
        <v/>
      </c>
      <c r="CM695" s="66"/>
      <c r="CN695" s="76" t="str">
        <f>IFERROR(IF(B695&lt;&gt;"", IF(AND(INDEX(Paste_Here!AC$2:AC$850, MATCH(B695, Paste_Here!A$2:A$850, 0))&lt;&gt;"", ISNUMBER(VALUE(INDEX(Paste_Here!AC$2:AC$850, MATCH(B695, Paste_Here!A$2:A$850, 0))))), INDEX(Paste_Here!AC$2:AC$850, MATCH(B695, Paste_Here!A$2:A$850, 0)), ""), ""), "")</f>
        <v/>
      </c>
      <c r="CO695" s="66"/>
      <c r="CP695" s="76"/>
      <c r="CQ695" s="66"/>
      <c r="CR695" s="76"/>
      <c r="CS695" s="66"/>
      <c r="CT695" s="76"/>
      <c r="CU695" s="66"/>
      <c r="CV695" s="76"/>
      <c r="CW695" s="66"/>
      <c r="CX695" s="76"/>
      <c r="CY695" s="66"/>
      <c r="CZ695" s="66"/>
      <c r="DA695" s="76" t="str">
        <f t="shared" si="86"/>
        <v/>
      </c>
      <c r="DB695" s="66"/>
      <c r="DC695" s="76" t="str">
        <f>IFERROR(IF(B695&lt;&gt;"", IF(AND(INDEX(Paste_Here!V$2:V$850, MATCH(B695, Paste_Here!A$2:A$850, 0))&lt;&gt;"", ISNUMBER(VALUE(INDEX(Paste_Here!V$2:V$850, MATCH(B695, Paste_Here!A$2:A$850, 0))))), INDEX(Paste_Here!V$2:V$850, MATCH(B695, Paste_Here!A$2:A$850, 0)), ""), ""), "")</f>
        <v/>
      </c>
      <c r="DD695" s="66"/>
      <c r="DE695" s="76" t="str">
        <f>IFERROR(IF(B695&lt;&gt;"", IF(ISNUMBER(SEARCH("highrisk", LOWER(INDEX(Paste_Here!W$2:W$850, MATCH(B695, Paste_Here!A$2:A$850, 0))))), "High Risk", IF(ISNUMBER(SEARCH("lowrisk", LOWER(INDEX(Paste_Here!W$2:W$850, MATCH(B695, Paste_Here!A$2:A$850, 0))))), "Low Risk", IF(ISNUMBER(SEARCH("somerisk", LOWER(INDEX(Paste_Here!W$2:W$850, MATCH(B695, Paste_Here!A$2:A$850, 0))))), "Some Risk", ""))), ""), "")</f>
        <v/>
      </c>
      <c r="DF695" s="66"/>
      <c r="DG695" s="76" t="str">
        <f>IFERROR(IF(B695&lt;&gt;"", IF(AND(INDEX(Paste_Here!S$2:S$850, MATCH(B695, Paste_Here!A$2:A$850, 0))&lt;&gt;"", ISNUMBER(VALUE(INDEX(Paste_Here!S$2:S$850, MATCH(B695, Paste_Here!A$2:A$850, 0))))), INDEX(Paste_Here!S$2:S$850, MATCH(B695, Paste_Here!A$2:A$850, 0)), ""), ""), "")</f>
        <v/>
      </c>
      <c r="DH695" s="66"/>
      <c r="DI695" s="76" t="str">
        <f>IFERROR(IF(B695&lt;&gt;"", IF(ISNUMBER(SEARCH("highrisk", LOWER(INDEX(Paste_Here!T$2:T$850, MATCH(B695, Paste_Here!A$2:A$850, 0))))), "High Risk", IF(ISNUMBER(SEARCH("lowrisk", LOWER(INDEX(Paste_Here!T$2:T$850, MATCH(B695, Paste_Here!A$2:A$850, 0))))), "Low Risk", IF(ISNUMBER(SEARCH("somerisk", LOWER(INDEX(Paste_Here!T$2:T$850, MATCH(B695, Paste_Here!A$2:A$850, 0))))), "Some Risk", ""))), ""), "")</f>
        <v/>
      </c>
      <c r="DJ695" s="66"/>
      <c r="DK695" s="76" t="str">
        <f>IFERROR(IF(B695&lt;&gt;"", IF(AND(INDEX(Paste_Here!AD$2:AD$850, MATCH(B695, Paste_Here!A$2:A$850, 0))&lt;&gt;"", ISNUMBER(VALUE(INDEX(Paste_Here!AD$2:AD$850, MATCH(B695, Paste_Here!A$2:A$850, 0))))), INDEX(Paste_Here!AD$2:AD$850, MATCH(B695, Paste_Here!A$2:A$850, 0)), ""), ""), "")</f>
        <v/>
      </c>
      <c r="DL695" s="66"/>
      <c r="DM695" s="76" t="str">
        <f>IFERROR(IF(B695&lt;&gt;"", IF(LOWER(INDEX(Paste_Here!AE$2:AE$850, MATCH(B695, Paste_Here!A$2:A$850, 0)))="approaching expectations", "Approaching", IF(LOWER(INDEX(Paste_Here!AE$2:AE$850, MATCH(B695, Paste_Here!A$2:A$850, 0)))="met expectations", "Met", IF(LOWER(INDEX(Paste_Here!AE$2:AE$850, MATCH(B695, Paste_Here!A$2:A$850, 0)))="exceeded expectations", "Exceeded", IF(LOWER(INDEX(Paste_Here!AE$2:AE$850, MATCH(B695, Paste_Here!A$2:A$850, 0)))="below expectations", "Below", "")))), ""), "")</f>
        <v/>
      </c>
      <c r="DN695" s="66"/>
      <c r="DO695" s="76"/>
      <c r="DP695" s="66"/>
      <c r="DQ695" s="76"/>
      <c r="DR695" s="66"/>
      <c r="DS695" s="76"/>
      <c r="DT695" s="66"/>
      <c r="DU695" s="76"/>
      <c r="DV695" s="66"/>
      <c r="DW695" s="66"/>
      <c r="DX695" s="76" t="str">
        <f t="shared" si="87"/>
        <v/>
      </c>
      <c r="DY695" s="66"/>
      <c r="DZ695" s="76"/>
      <c r="EA695" s="66"/>
      <c r="EB695" s="76"/>
      <c r="EC695" s="66"/>
      <c r="ED695" s="76" t="str">
        <f>IFERROR(IF(B695&lt;&gt;"", IF(AND(INDEX(Paste_Here!AF$2:AF$850, MATCH(B695, Paste_Here!A$2:A$850, 0))&lt;&gt;"", ISNUMBER(VALUE(INDEX(Paste_Here!AF$2:AF$850, MATCH(B695, Paste_Here!A$2:A$850, 0))))), INDEX(Paste_Here!AF$2:AF$850, MATCH(B695, Paste_Here!A$2:A$850, 0)), ""), ""), "")</f>
        <v/>
      </c>
      <c r="EE695" s="66"/>
      <c r="EF695" s="76"/>
      <c r="EG695" s="66"/>
      <c r="EH695" s="76"/>
      <c r="EI695" s="66"/>
      <c r="EJ695" s="76" t="str">
        <f>IFERROR(IF(B695&lt;&gt;"", IF(AND(INDEX(Paste_Here!AG$2:AG$850, MATCH(B695, Paste_Here!A$2:A$850, 0))&lt;&gt;"", ISNUMBER(VALUE(INDEX(Paste_Here!AG$2:AG$850, MATCH(B695, Paste_Here!A$2:A$850, 0))))), INDEX(Paste_Here!AG$2:AG$850, MATCH(B695, Paste_Here!A$2:A$850, 0)), ""), ""), "")</f>
        <v/>
      </c>
      <c r="EK695" s="66"/>
      <c r="EL695" s="76"/>
      <c r="EM695" s="66"/>
      <c r="EN695" s="76"/>
      <c r="EO695" s="66"/>
      <c r="EP695" s="76"/>
      <c r="EQ695" s="66"/>
      <c r="ER695" s="76"/>
      <c r="ES695" s="66"/>
      <c r="ET695" s="66"/>
      <c r="EU695" s="76"/>
      <c r="EV695" s="66"/>
      <c r="EW695" s="76"/>
      <c r="EX695" s="66"/>
      <c r="EY695" s="76"/>
      <c r="EZ695" s="66"/>
      <c r="FA695" s="76"/>
      <c r="FB695" s="66"/>
      <c r="FC695" s="76"/>
      <c r="FD695" s="66"/>
      <c r="FE695" s="76"/>
      <c r="FF695" s="66"/>
      <c r="FG695" s="76"/>
      <c r="FH695" s="66"/>
      <c r="FI695" s="76"/>
      <c r="FJ695" s="66"/>
      <c r="FK695" s="76"/>
      <c r="FL695" s="66"/>
      <c r="FM695" s="76"/>
      <c r="FN695" s="66"/>
      <c r="FO695" s="76"/>
      <c r="FP695" s="66"/>
      <c r="FQ695" s="76"/>
      <c r="FR695" s="66"/>
      <c r="FS695" s="76"/>
      <c r="FT695" s="66"/>
      <c r="FU695" s="76"/>
      <c r="FV695" s="66"/>
      <c r="FW695" s="76"/>
      <c r="FX695" s="66"/>
      <c r="FY695" s="76"/>
      <c r="FZ695" s="66"/>
      <c r="GA695" s="76"/>
      <c r="GB695" s="66"/>
      <c r="GC695" s="76"/>
      <c r="GD695" s="66"/>
      <c r="GE695" s="76"/>
      <c r="GF695" s="66"/>
      <c r="GG695" s="76"/>
      <c r="GH695" s="66"/>
      <c r="GI695" s="76"/>
      <c r="GJ695" s="66"/>
      <c r="GK695" s="76"/>
      <c r="GL695" s="66"/>
      <c r="GM695" s="76"/>
      <c r="GN695" s="66"/>
      <c r="GO695" s="76"/>
      <c r="GP695" s="66"/>
      <c r="GQ695" s="76"/>
      <c r="GR695" s="66"/>
      <c r="GS695" s="76"/>
      <c r="GT695" s="66"/>
      <c r="GU695" s="76"/>
      <c r="GV695" s="66"/>
      <c r="GW695" s="76"/>
      <c r="GX695" s="66"/>
      <c r="GY695" s="76"/>
      <c r="GZ695" s="66"/>
      <c r="HA695" s="76"/>
      <c r="HB695" s="66"/>
      <c r="HC695" s="76"/>
      <c r="HD695" s="66"/>
      <c r="HE695" s="76"/>
      <c r="HF695" s="66"/>
      <c r="HG695" s="76"/>
      <c r="HH695" s="66"/>
      <c r="HI695" s="76"/>
      <c r="HJ695" s="66"/>
      <c r="HK695" s="76"/>
      <c r="HL695" s="66"/>
      <c r="HM695" s="76"/>
      <c r="HN695" s="66"/>
      <c r="HO695" s="76"/>
      <c r="HP695" s="66"/>
      <c r="HQ695" s="76"/>
      <c r="HR695" s="66"/>
      <c r="HS695" s="76"/>
      <c r="HT695" s="66"/>
      <c r="HU695" s="76"/>
      <c r="HV695" s="66"/>
      <c r="HW695" s="76"/>
      <c r="HX695" s="66"/>
      <c r="HY695" s="76"/>
      <c r="HZ695" s="66"/>
      <c r="IA695" s="76"/>
      <c r="IB695" s="66"/>
      <c r="IC695" s="76"/>
      <c r="ID695" s="66"/>
      <c r="IE695" s="76"/>
      <c r="IF695" s="66"/>
      <c r="IG695" s="76"/>
      <c r="IH695" s="66"/>
      <c r="II695" s="76"/>
      <c r="IJ695" s="66"/>
      <c r="IK695" s="76"/>
      <c r="IL695" s="66"/>
      <c r="IM695" s="76"/>
      <c r="IN695" s="66"/>
      <c r="IO695" s="76"/>
      <c r="IP695" s="66"/>
      <c r="IQ695" s="76"/>
      <c r="IR695" s="66"/>
      <c r="IS695" s="76"/>
      <c r="IT695" s="66"/>
      <c r="IU695" s="76"/>
      <c r="IV695" s="66"/>
      <c r="IW695" s="76"/>
      <c r="IX695" s="66"/>
      <c r="IY695" s="76"/>
      <c r="IZ695" s="66"/>
      <c r="JA695" s="76"/>
      <c r="JB695" s="66"/>
      <c r="JC695" s="76"/>
      <c r="JD695" s="66"/>
      <c r="JE695" s="76"/>
      <c r="JF695" s="66"/>
      <c r="JG695" s="76"/>
      <c r="JH695" s="66"/>
      <c r="JI695" s="76"/>
      <c r="JJ695" s="66"/>
      <c r="JK695" s="76"/>
      <c r="JL695" s="66"/>
      <c r="JM695" s="76"/>
      <c r="JN695" s="66"/>
      <c r="JO695" s="76"/>
      <c r="JP695" s="66"/>
      <c r="JQ695" s="76"/>
      <c r="JR695" s="66"/>
      <c r="JS695" s="76"/>
      <c r="JT695" s="66"/>
      <c r="JU695" s="76"/>
      <c r="JV695" s="66"/>
      <c r="JW695" s="76"/>
      <c r="JX695" s="66"/>
      <c r="JY695" s="76"/>
      <c r="JZ695" s="66"/>
      <c r="KA695" s="76"/>
      <c r="KB695" s="66"/>
      <c r="KC695" s="76"/>
      <c r="KD695" s="66"/>
      <c r="KE695" s="76"/>
      <c r="KF695" s="66"/>
      <c r="KG695" s="76"/>
      <c r="KH695" s="66"/>
      <c r="KI695" s="76"/>
      <c r="KJ695" s="66"/>
      <c r="KK695" s="76"/>
      <c r="KL695" s="66"/>
      <c r="KM695" s="76"/>
      <c r="KN695" s="66"/>
      <c r="KO695" s="76"/>
      <c r="KP695" s="66"/>
      <c r="KQ695" s="76"/>
      <c r="KR695" s="66"/>
      <c r="KS695" s="76"/>
      <c r="KT695" s="66"/>
      <c r="KU695" s="76"/>
      <c r="KV695" s="66"/>
      <c r="KW695" s="76"/>
      <c r="KX695" s="66"/>
      <c r="KY695" s="76"/>
      <c r="KZ695" s="66"/>
      <c r="LA695" s="76"/>
      <c r="LB695" s="66"/>
      <c r="LC695" s="76"/>
      <c r="LD695" s="66"/>
      <c r="LE695" s="76"/>
      <c r="LF695" s="66"/>
      <c r="LG695" s="76"/>
      <c r="LH695" s="66"/>
      <c r="LI695" s="76"/>
      <c r="LJ695" s="66"/>
      <c r="LK695" s="76"/>
      <c r="LL695" s="66"/>
      <c r="LM695" s="76"/>
      <c r="LN695" s="66"/>
      <c r="LO695" s="76"/>
      <c r="LP695" s="66"/>
      <c r="LQ695" s="76"/>
      <c r="LR695" s="66"/>
      <c r="LS695" s="76"/>
      <c r="LT695" s="66"/>
      <c r="LU695" s="76"/>
      <c r="LV695" s="66"/>
      <c r="LW695" s="76"/>
      <c r="LX695" s="66"/>
      <c r="LY695" s="76"/>
      <c r="LZ695" s="66"/>
      <c r="MA695" s="76"/>
      <c r="MB695" s="66"/>
      <c r="MC695" s="76"/>
      <c r="MD695" s="66"/>
      <c r="MG695" s="1" t="str" cm="1">
        <f t="array" ref="MG695">IFERROR(INDEX(Paste_Here!$B$2:$B$850, MATCH(0, COUNTIF(MG$4:MG694, Paste_Here!$B$2:$B$850) + IF(Paste_Here!$B$2:$B$850="", 1, 0), 0)), "")</f>
        <v/>
      </c>
      <c r="MH695" s="1" t="str">
        <f>IF(MG695&lt;&gt;"", INDEX(Paste_Here!$A$2:$A$850, MATCH(MG695, Paste_Here!$B$2:$B$850, 0)), "")</f>
        <v/>
      </c>
      <c r="MI695" s="1" t="str">
        <f t="shared" si="88"/>
        <v/>
      </c>
      <c r="MJ695" s="1" t="str" cm="1">
        <f t="array" ref="MJ695">IFERROR(INDEX($MI$5:$MI$850, MATCH(SMALL(IF($MI$5:$MI$850&lt;&gt;"", COUNTIF($MI$5:$MI$850, "&lt;"&amp;$MI$5:$MI$850)+1), ROW()-ROW($MJ$5)+1), COUNTIF($MI$5:$MI$850, "&lt;"&amp;$MI$5:$MI$850)+1, 0)), "")</f>
        <v/>
      </c>
    </row>
    <row r="696" spans="1:348">
      <c r="A696" s="66"/>
      <c r="B696" s="76" t="str">
        <f t="shared" si="81"/>
        <v/>
      </c>
      <c r="C696" s="66"/>
      <c r="D696" s="76" t="str">
        <f>IFERROR(IF(B696&lt;&gt;"", IF(AND(INDEX(Paste_Here!B$2:B$850, MATCH(B696, Paste_Here!A$2:A$850, 0))&lt;&gt;"", ISNUMBER(VALUE(INDEX(Paste_Here!B$2:B$850, MATCH(B696, Paste_Here!A$2:A$850, 0))))), INDEX(Paste_Here!B$2:B$850, MATCH(B696, Paste_Here!A$2:A$850, 0)), ""), ""), "")</f>
        <v/>
      </c>
      <c r="E696" s="66"/>
      <c r="F696" s="76" t="str">
        <f>IFERROR(IF(B696&lt;&gt;"", IF(ISTEXT(INDEX(Paste_Here!K$2:K$850, MATCH(B696, Paste_Here!A$2:A$850, 0))), INDEX(Paste_Here!K$2:K$850, MATCH(B696, Paste_Here!A$2:A$850, 0)), ""), ""), "")</f>
        <v/>
      </c>
      <c r="G696" s="66"/>
      <c r="H696" s="76" t="str">
        <f>IFERROR(IF(B696&lt;&gt;"", IF(ISTEXT(INDEX(Paste_Here!C$2:C$850, MATCH(B696, Paste_Here!A$2:A$850, 0))), INDEX(Paste_Here!C$2:C$850, MATCH(B696, Paste_Here!A$2:A$850, 0)), ""), ""), "")</f>
        <v/>
      </c>
      <c r="I696" s="66"/>
      <c r="J696" s="76" t="str">
        <f>IFERROR(IF(B696&lt;&gt;"", IF(ISNUMBER(SEARCH("s", LOWER(INDEX(Paste_Here!M$2:M$850, MATCH(B696, Paste_Here!A$2:A$850, 0))))), "Yes", IF(INDEX(Paste_Here!M$2:M$850, MATCH(B696, Paste_Here!A$2:A$850, 0))&lt;&gt;"", "No", "")), ""), "")</f>
        <v/>
      </c>
      <c r="K696" s="66"/>
      <c r="L696" s="76" t="str">
        <f>IFERROR(IF(B696&lt;&gt;"", IF(ISNUMBER(SEARCH("yes", LOWER(INDEX(Paste_Here!E$2:E$850, MATCH(B696, Paste_Here!A$2:A$850, 0))))), "Yes", IF(ISNUMBER(SEARCH("no", LOWER(INDEX(Paste_Here!E$2:E$850, MATCH(B696, Paste_Here!A$2:A$850, 0))))), "No", "")), ""), "")</f>
        <v/>
      </c>
      <c r="M696" s="66"/>
      <c r="N696" s="76" t="str">
        <f>IFERROR(IF(B696&lt;&gt;"", IF(ISNUMBER(SEARCH("yes", LOWER(INDEX(Paste_Here!F$2:F$850, MATCH(B696, Paste_Here!A$2:A$850, 0))))), "Yes", IF(ISNUMBER(SEARCH("no", LOWER(INDEX(Paste_Here!F$2:F$850, MATCH(B696, Paste_Here!A$2:A$850, 0))))), "No", "")), ""), "")</f>
        <v/>
      </c>
      <c r="O696" s="66"/>
      <c r="P696" s="76" t="str">
        <f>IFERROR(IF(B696&lt;&gt;"", IF(ISNUMBER(SEARCH("yes", LOWER(INDEX(Paste_Here!L$2:L$850, MATCH(B696, Paste_Here!A$2:A$850, 0))))), "Yes", IF(ISNUMBER(SEARCH("no", LOWER(INDEX(Paste_Here!L$2:L$850, MATCH(B696, Paste_Here!A$2:A$850, 0))))), "No", "")), ""), "")</f>
        <v/>
      </c>
      <c r="Q696" s="66"/>
      <c r="R696" s="76" t="str">
        <f>IFERROR(IF(B696&lt;&gt;"", IF(ISNUMBER(SEARCH("transitional 2", LOWER(INDEX(Paste_Here!D$2:D$850, MATCH(B696, Paste_Here!A$2:A$850, 0))))), "T2", IF(ISNUMBER(SEARCH("transitional 1", LOWER(INDEX(Paste_Here!D$2:D$850, MATCH(B696, Paste_Here!A$2:A$850, 0))))), "T1", IF(ISNUMBER(SEARCH("waived ell services", LOWER(INDEX(Paste_Here!D$2:D$850, MATCH(B696, Paste_Here!A$2:A$850, 0))))), "W", IF(ISNUMBER(SEARCH("english language learner", LOWER(INDEX(Paste_Here!D$2:D$850, MATCH(B696, Paste_Here!A$2:A$850, 0))))), "L", "")))), ""), "")</f>
        <v/>
      </c>
      <c r="S696" s="66"/>
      <c r="T696" s="76" t="str">
        <f>IFERROR(IF(B696&lt;&gt;"", IF(ISNUMBER(SEARCH("yes", LOWER(INDEX(Paste_Here!I$2:I$850, MATCH(B696, Paste_Here!A$2:A$850, 0))))), "Yes", IF(ISNUMBER(SEARCH("no", LOWER(INDEX(Paste_Here!I$2:I$850, MATCH(B696, Paste_Here!A$2:A$850, 0))))), "No", "")), ""), "")</f>
        <v/>
      </c>
      <c r="U696" s="66"/>
      <c r="V696" s="76" t="str">
        <f>IFERROR(IF(B696&lt;&gt;"", IF(ISTEXT(INDEX(Paste_Here!J$2:J$850, MATCH(B696, Paste_Here!A$2:A$850, 0))), VALUE(INDEX(Paste_Here!J$2:J$850, MATCH(B696, Paste_Here!A$2:A$850, 0))), ""), ""), "")</f>
        <v/>
      </c>
      <c r="W696" s="66"/>
      <c r="X696" s="66"/>
      <c r="Y696" s="76" t="str">
        <f t="shared" si="82"/>
        <v/>
      </c>
      <c r="Z696" s="66"/>
      <c r="AA696" s="76" t="str">
        <f>IFERROR(IF(B696&lt;&gt;"", IF(AND(INDEX(Paste_Here!AI$2:AI$850, MATCH(B696, Paste_Here!A$2:A$850, 0))&lt;&gt;"", ISNUMBER(VALUE(INDEX(Paste_Here!AI$2:AI$850, MATCH(B696, Paste_Here!A$2:A$850, 0))))), INDEX(Paste_Here!AI$2:AI$850, MATCH(B696, Paste_Here!A$2:A$850, 0)), ""), ""), "")</f>
        <v/>
      </c>
      <c r="AB696" s="66"/>
      <c r="AC696" s="76" t="str">
        <f>IFERROR(IF(B696&lt;&gt;"", IF(AND(INDEX(Paste_Here!AJ$2:AJ$850, MATCH(B696, Paste_Here!A$2:A$850, 0))&lt;&gt;"", ISNUMBER(VALUE(INDEX(Paste_Here!AJ$2:AJ$850, MATCH(B696, Paste_Here!A$2:A$850, 0))))), INDEX(Paste_Here!AJ$2:AJ$850, MATCH(B696, Paste_Here!A$2:A$850, 0)), ""), ""), "")</f>
        <v/>
      </c>
      <c r="AD696" s="66"/>
      <c r="AE696" s="76" t="str">
        <f>IFERROR(IF(B696&lt;&gt;"", IF(AND(INDEX(Paste_Here!AK$2:AK$850, MATCH(B696, Paste_Here!A$2:A$850, 0))&lt;&gt;"", ISNUMBER(VALUE(INDEX(Paste_Here!AK$2:AK$850, MATCH(B696, Paste_Here!A$2:A$850, 0))))), INDEX(Paste_Here!AK$2:AK$850, MATCH(B696, Paste_Here!A$2:A$850, 0)), ""), ""), "")</f>
        <v/>
      </c>
      <c r="AF696" s="66"/>
      <c r="AG696" s="76" t="str">
        <f>IFERROR(IF(B696&lt;&gt;"", IF(AND(INDEX(Paste_Here!AL$2:AL$850, MATCH(B696, Paste_Here!A$2:A$850, 0))&lt;&gt;"", ISNUMBER(VALUE(INDEX(Paste_Here!AL$2:AL$850, MATCH(B696, Paste_Here!A$2:A$850, 0))))), INDEX(Paste_Here!AL$2:AL$850, MATCH(B696, Paste_Here!A$2:A$850, 0)), ""), ""), "")</f>
        <v/>
      </c>
      <c r="AH696" s="66"/>
      <c r="AI696" s="76" t="str">
        <f>IFERROR(IF(B696&lt;&gt;"", IF(AND(INDEX(Paste_Here!AH$2:AH$850, MATCH(B696, Paste_Here!A$2:A$850, 0))&lt;&gt;"", ISNUMBER(VALUE(INDEX(Paste_Here!AH$2:AH$850, MATCH(B696, Paste_Here!A$2:A$850, 0))))), IF(VALUE(INDEX(Paste_Here!AH$2:AH$850, MATCH(B696, Paste_Here!A$2:A$850, 0)))=0, "", INDEX(Paste_Here!AH$2:AH$850, MATCH(B696, Paste_Here!A$2:A$850, 0))), ""), ""), "")</f>
        <v/>
      </c>
      <c r="AJ696" s="66"/>
      <c r="AK696" s="76" t="str">
        <f>IFERROR(IF(B696&lt;&gt;"", IF(AND(INDEX(Paste_Here!N$2:N$850, MATCH(B696, Paste_Here!A$2:A$850, 0))&lt;&gt;"", ISNUMBER(VALUE(INDEX(Paste_Here!N$2:N$850, MATCH(B696, Paste_Here!A$2:A$850, 0))))), INDEX(Paste_Here!N$2:N$850, MATCH(B696, Paste_Here!A$2:A$850, 0)), ""), ""), "")</f>
        <v/>
      </c>
      <c r="AL696" s="66"/>
      <c r="AM696" s="76" t="str">
        <f>IFERROR(IF(B696&lt;&gt;"", IF(AND(INDEX(Paste_Here!O$2:O$850, MATCH(B696, Paste_Here!A$2:A$850, 0))&lt;&gt;"", ISNUMBER(VALUE(INDEX(Paste_Here!O$2:O$850, MATCH(B696, Paste_Here!A$2:A$850, 0))))), INDEX(Paste_Here!O$2:O$850, MATCH(B696, Paste_Here!A$2:A$850, 0)), ""), ""), "")</f>
        <v/>
      </c>
      <c r="AN696" s="66"/>
      <c r="AO696" s="76"/>
      <c r="AP696" s="66"/>
      <c r="AQ696" s="76"/>
      <c r="AR696" s="66"/>
      <c r="AS696" s="76"/>
      <c r="AT696" s="66"/>
      <c r="AU696" s="66"/>
      <c r="AV696" s="76" t="str">
        <f t="shared" si="83"/>
        <v/>
      </c>
      <c r="AW696" s="66"/>
      <c r="AX696" s="76" t="str">
        <f>IFERROR(IF(B696&lt;&gt;"", IF(ISNUMBER(SEARCH("Revealed-Potential (Primary Focus)", LOWER(INDEX(Paste_Here!Z$2:Z$850, MATCH(B696, Paste_Here!A$2:A$850, 0))))), "Rev-Potential: Prim", IF(ISNUMBER(SEARCH("Revealed-Potential (Secondary Focus)", LOWER(INDEX(Paste_Here!Z$2:Z$850, MATCH(B696, Paste_Here!A$2:A$850, 0))))), "Rev-Potential: Sec", IF(ISNUMBER(SEARCH("Monitoring", LOWER(INDEX(Paste_Here!Z$2:Z$850, MATCH(B696, Paste_Here!A$2:A$850, 0))))), "Monitoring", IF(ISNUMBER(SEARCH("At-Promise (Secondary Focus)", LOWER(INDEX(Paste_Here!Z$2:Z$850, MATCH(B696, Paste_Here!A$2:A$850, 0))))), "At-Promise: Sec", IF(ISNUMBER(SEARCH("At-Promise (Primary Focus)", LOWER(INDEX(Paste_Here!Z$2:Z$850, MATCH(B696, Paste_Here!A$2:A$850, 0))))), "At-Promise: Prim", ""))))), ""), "")</f>
        <v/>
      </c>
      <c r="AY696" s="66"/>
      <c r="AZ696" s="76"/>
      <c r="BA696" s="66"/>
      <c r="BB696" s="76"/>
      <c r="BC696" s="66"/>
      <c r="BD696" s="76"/>
      <c r="BE696" s="66"/>
      <c r="BF696" s="76"/>
      <c r="BG696" s="66"/>
      <c r="BH696" s="76"/>
      <c r="BI696" s="66"/>
      <c r="BJ696" s="66"/>
      <c r="BK696" s="76" t="str">
        <f t="shared" si="84"/>
        <v/>
      </c>
      <c r="BL696" s="66"/>
      <c r="BM696" s="76" t="str">
        <f>IFERROR(IF(B696&lt;&gt;"", IF(AND(ISNUMBER(VALUE(SUBSTITUTE(SUBSTITUTE(Paste_Here!R696, "br", "-"), "L", ""))), VALUE(SUBSTITUTE(SUBSTITUTE(Paste_Here!R696, "br", "-"), "L", "")) &gt;= 1095), "Yes", IF(AND(ISNUMBER(VALUE(SUBSTITUTE(SUBSTITUTE(Paste_Here!R696, "br", "-"), "L", ""))), VALUE(SUBSTITUTE(SUBSTITUTE(Paste_Here!R696, "br", "-"), "L", "")) &lt;= 1094), "No", "")), ""), "")</f>
        <v/>
      </c>
      <c r="BN696" s="66"/>
      <c r="BO696" s="76" t="str">
        <f>IFERROR(IF(B696&lt;&gt;"", IF(COUNTIF(INDEX(Paste_Here!Y$2:AB$850, MATCH(B696, Paste_Here!A$2:A$850, 0), 0), "yes") &gt; 0, "Yes", IF(COUNTIF(INDEX(Paste_Here!Y$2:AB$850, MATCH(B696, Paste_Here!A$2:A$850, 0), 0), "no") &gt; 0, "No", "")), ""), "")</f>
        <v/>
      </c>
      <c r="BP696" s="66"/>
      <c r="BQ696" s="76" t="str">
        <f>IFERROR(IF(B696&lt;&gt;"", IF(AND(ISNUMBER(VALUE(SUBSTITUTE(SUBSTITUTE(Paste_Here!U696, "em", "-"), "q", ""))), VALUE(SUBSTITUTE(SUBSTITUTE(Paste_Here!U696, "em", "-"), "q", "")) &gt;= 910), "Yes", IF(AND(ISNUMBER(VALUE(SUBSTITUTE(SUBSTITUTE(Paste_Here!U696, "em", "-"), "q", ""))), VALUE(SUBSTITUTE(SUBSTITUTE(Paste_Here!U696, "em", "-"), "q", "")) &lt;= 909), "No", "")), ""), "")</f>
        <v/>
      </c>
      <c r="BR696" s="66"/>
      <c r="BS696" s="76" t="str">
        <f>IFERROR(IF(B696&lt;&gt;"", IF(AND(INDEX(Paste_Here!X$2:X$850, MATCH(B696, Paste_Here!A$2:A$850, 0))&lt;&gt;"", ISNUMBER(VALUE(INDEX(Paste_Here!X$2:X$850, MATCH(B696, Paste_Here!A$2:A$850, 0))))), INDEX(Paste_Here!X$2:X$850, MATCH(B696, Paste_Here!A$2:A$850, 0)), ""), ""), "")</f>
        <v/>
      </c>
      <c r="BT696" s="66"/>
      <c r="BU696" s="76" t="str">
        <f>IFERROR(IF(B696&lt;&gt;"", IF(ISNUMBER(VALUE(INDEX(Paste_Here!G$2:G$850, MATCH(B696, Paste_Here!A$2:A$850, 0)))), IF(VALUE(INDEX(Paste_Here!G$2:G$850, MATCH(B696, Paste_Here!A$2:A$850, 0)))=0, "No", IF(AND(VALUE(INDEX(Paste_Here!G$2:G$850, MATCH(B696, Paste_Here!A$2:A$850, 0)))&gt;=1, VALUE(INDEX(Paste_Here!G$2:G$850, MATCH(B696, Paste_Here!A$2:A$850, 0)))&lt;=4), VALUE(INDEX(Paste_Here!G$2:G$850, MATCH(B696, Paste_Here!A$2:A$850, 0))), "")), ""), ""), "")</f>
        <v/>
      </c>
      <c r="BV696" s="66"/>
      <c r="BW696" s="76" t="str">
        <f>IFERROR(IF(B696&lt;&gt;"", IF(ISNUMBER(VALUE(INDEX(Paste_Here!H$2:H$850, MATCH(B696, Paste_Here!A$2:A$850, 0)))), IF(VALUE(INDEX(Paste_Here!H$2:H$850, MATCH(B696, Paste_Here!A$2:A$850, 0)))=0, "No", IF(AND(VALUE(INDEX(Paste_Here!H$2:H$850, MATCH(B696, Paste_Here!A$2:A$850, 0)))&gt;=1, VALUE(INDEX(Paste_Here!H$2:H$850, MATCH(B696, Paste_Here!A$2:A$850, 0)))&lt;=4), VALUE(INDEX(Paste_Here!H$2:H$850, MATCH(B696, Paste_Here!A$2:A$850, 0))), "")), ""), ""), "")</f>
        <v/>
      </c>
      <c r="BX696" s="66"/>
      <c r="BY696" s="76"/>
      <c r="BZ696" s="66"/>
      <c r="CA696" s="76"/>
      <c r="CB696" s="66"/>
      <c r="CC696" s="66"/>
      <c r="CD696" s="76" t="str">
        <f t="shared" si="85"/>
        <v/>
      </c>
      <c r="CE696" s="66"/>
      <c r="CF696" s="76" t="str">
        <f>IFERROR(IF(B696&lt;&gt;"", IF(AND(INDEX(Paste_Here!P$2:P$850, MATCH(B696, Paste_Here!A$2:A$850, 0))&lt;&gt;"", ISNUMBER(VALUE(INDEX(Paste_Here!P$2:P$850, MATCH(B696, Paste_Here!A$2:A$850, 0))))), INDEX(Paste_Here!P$2:P$850, MATCH(B696, Paste_Here!A$2:A$850, 0)), ""), ""), "")</f>
        <v/>
      </c>
      <c r="CG696" s="66"/>
      <c r="CH696" s="76" t="str">
        <f>IFERROR(IF(B696&lt;&gt;"", IF(ISNUMBER(SEARCH("highrisk", LOWER(INDEX(Paste_Here!Q$2:Q$850, MATCH(B696, Paste_Here!A$2:A$850, 0))))), "High Risk", IF(ISNUMBER(SEARCH("lowrisk", LOWER(INDEX(Paste_Here!Q$2:Q$850, MATCH(B696, Paste_Here!A$2:A$850, 0))))), "Low Risk", IF(ISNUMBER(SEARCH("somerisk", LOWER(INDEX(Paste_Here!Q$2:Q$850, MATCH(B696, Paste_Here!A$2:A$850, 0))))), "Some Risk", ""))), ""), "")</f>
        <v/>
      </c>
      <c r="CI696" s="66"/>
      <c r="CJ696" s="76" t="str">
        <f>IFERROR(IF(B696&lt;&gt;"", IF(AND(INDEX(Paste_Here!AA$2:AA$850, MATCH(B696, Paste_Here!A$2:A$850, 0))&lt;&gt;"", ISNUMBER(VALUE(INDEX(Paste_Here!AA$2:AA$850, MATCH(B696, Paste_Here!A$2:A$850, 0))))), INDEX(Paste_Here!AA$2:AA$850, MATCH(B696, Paste_Here!A$2:A$850, 0)), ""), ""), "")</f>
        <v/>
      </c>
      <c r="CK696" s="66"/>
      <c r="CL696" s="76" t="str">
        <f>IFERROR(IF(B696&lt;&gt;"", IF(LOWER(INDEX(Paste_Here!AB$2:AB$850, MATCH(B696, Paste_Here!A$2:A$850, 0)))="approaching expectations", "Approaching", IF(LOWER(INDEX(Paste_Here!AB$2:AB$850, MATCH(B696, Paste_Here!A$2:A$850, 0)))="met expectations", "Met", IF(LOWER(INDEX(Paste_Here!AB$2:AB$850, MATCH(B696, Paste_Here!A$2:A$850, 0)))="exceeded expectations", "Exceeded", IF(LOWER(INDEX(Paste_Here!AB$2:AB$850, MATCH(B696, Paste_Here!A$2:A$850, 0)))="below expectations", "Below", "")))), ""), "")</f>
        <v/>
      </c>
      <c r="CM696" s="66"/>
      <c r="CN696" s="76" t="str">
        <f>IFERROR(IF(B696&lt;&gt;"", IF(AND(INDEX(Paste_Here!AC$2:AC$850, MATCH(B696, Paste_Here!A$2:A$850, 0))&lt;&gt;"", ISNUMBER(VALUE(INDEX(Paste_Here!AC$2:AC$850, MATCH(B696, Paste_Here!A$2:A$850, 0))))), INDEX(Paste_Here!AC$2:AC$850, MATCH(B696, Paste_Here!A$2:A$850, 0)), ""), ""), "")</f>
        <v/>
      </c>
      <c r="CO696" s="66"/>
      <c r="CP696" s="76"/>
      <c r="CQ696" s="66"/>
      <c r="CR696" s="76"/>
      <c r="CS696" s="66"/>
      <c r="CT696" s="76"/>
      <c r="CU696" s="66"/>
      <c r="CV696" s="76"/>
      <c r="CW696" s="66"/>
      <c r="CX696" s="76"/>
      <c r="CY696" s="66"/>
      <c r="CZ696" s="66"/>
      <c r="DA696" s="76" t="str">
        <f t="shared" si="86"/>
        <v/>
      </c>
      <c r="DB696" s="66"/>
      <c r="DC696" s="76" t="str">
        <f>IFERROR(IF(B696&lt;&gt;"", IF(AND(INDEX(Paste_Here!V$2:V$850, MATCH(B696, Paste_Here!A$2:A$850, 0))&lt;&gt;"", ISNUMBER(VALUE(INDEX(Paste_Here!V$2:V$850, MATCH(B696, Paste_Here!A$2:A$850, 0))))), INDEX(Paste_Here!V$2:V$850, MATCH(B696, Paste_Here!A$2:A$850, 0)), ""), ""), "")</f>
        <v/>
      </c>
      <c r="DD696" s="66"/>
      <c r="DE696" s="76" t="str">
        <f>IFERROR(IF(B696&lt;&gt;"", IF(ISNUMBER(SEARCH("highrisk", LOWER(INDEX(Paste_Here!W$2:W$850, MATCH(B696, Paste_Here!A$2:A$850, 0))))), "High Risk", IF(ISNUMBER(SEARCH("lowrisk", LOWER(INDEX(Paste_Here!W$2:W$850, MATCH(B696, Paste_Here!A$2:A$850, 0))))), "Low Risk", IF(ISNUMBER(SEARCH("somerisk", LOWER(INDEX(Paste_Here!W$2:W$850, MATCH(B696, Paste_Here!A$2:A$850, 0))))), "Some Risk", ""))), ""), "")</f>
        <v/>
      </c>
      <c r="DF696" s="66"/>
      <c r="DG696" s="76" t="str">
        <f>IFERROR(IF(B696&lt;&gt;"", IF(AND(INDEX(Paste_Here!S$2:S$850, MATCH(B696, Paste_Here!A$2:A$850, 0))&lt;&gt;"", ISNUMBER(VALUE(INDEX(Paste_Here!S$2:S$850, MATCH(B696, Paste_Here!A$2:A$850, 0))))), INDEX(Paste_Here!S$2:S$850, MATCH(B696, Paste_Here!A$2:A$850, 0)), ""), ""), "")</f>
        <v/>
      </c>
      <c r="DH696" s="66"/>
      <c r="DI696" s="76" t="str">
        <f>IFERROR(IF(B696&lt;&gt;"", IF(ISNUMBER(SEARCH("highrisk", LOWER(INDEX(Paste_Here!T$2:T$850, MATCH(B696, Paste_Here!A$2:A$850, 0))))), "High Risk", IF(ISNUMBER(SEARCH("lowrisk", LOWER(INDEX(Paste_Here!T$2:T$850, MATCH(B696, Paste_Here!A$2:A$850, 0))))), "Low Risk", IF(ISNUMBER(SEARCH("somerisk", LOWER(INDEX(Paste_Here!T$2:T$850, MATCH(B696, Paste_Here!A$2:A$850, 0))))), "Some Risk", ""))), ""), "")</f>
        <v/>
      </c>
      <c r="DJ696" s="66"/>
      <c r="DK696" s="76" t="str">
        <f>IFERROR(IF(B696&lt;&gt;"", IF(AND(INDEX(Paste_Here!AD$2:AD$850, MATCH(B696, Paste_Here!A$2:A$850, 0))&lt;&gt;"", ISNUMBER(VALUE(INDEX(Paste_Here!AD$2:AD$850, MATCH(B696, Paste_Here!A$2:A$850, 0))))), INDEX(Paste_Here!AD$2:AD$850, MATCH(B696, Paste_Here!A$2:A$850, 0)), ""), ""), "")</f>
        <v/>
      </c>
      <c r="DL696" s="66"/>
      <c r="DM696" s="76" t="str">
        <f>IFERROR(IF(B696&lt;&gt;"", IF(LOWER(INDEX(Paste_Here!AE$2:AE$850, MATCH(B696, Paste_Here!A$2:A$850, 0)))="approaching expectations", "Approaching", IF(LOWER(INDEX(Paste_Here!AE$2:AE$850, MATCH(B696, Paste_Here!A$2:A$850, 0)))="met expectations", "Met", IF(LOWER(INDEX(Paste_Here!AE$2:AE$850, MATCH(B696, Paste_Here!A$2:A$850, 0)))="exceeded expectations", "Exceeded", IF(LOWER(INDEX(Paste_Here!AE$2:AE$850, MATCH(B696, Paste_Here!A$2:A$850, 0)))="below expectations", "Below", "")))), ""), "")</f>
        <v/>
      </c>
      <c r="DN696" s="66"/>
      <c r="DO696" s="76"/>
      <c r="DP696" s="66"/>
      <c r="DQ696" s="76"/>
      <c r="DR696" s="66"/>
      <c r="DS696" s="76"/>
      <c r="DT696" s="66"/>
      <c r="DU696" s="76"/>
      <c r="DV696" s="66"/>
      <c r="DW696" s="66"/>
      <c r="DX696" s="76" t="str">
        <f t="shared" si="87"/>
        <v/>
      </c>
      <c r="DY696" s="66"/>
      <c r="DZ696" s="76"/>
      <c r="EA696" s="66"/>
      <c r="EB696" s="76"/>
      <c r="EC696" s="66"/>
      <c r="ED696" s="76" t="str">
        <f>IFERROR(IF(B696&lt;&gt;"", IF(AND(INDEX(Paste_Here!AF$2:AF$850, MATCH(B696, Paste_Here!A$2:A$850, 0))&lt;&gt;"", ISNUMBER(VALUE(INDEX(Paste_Here!AF$2:AF$850, MATCH(B696, Paste_Here!A$2:A$850, 0))))), INDEX(Paste_Here!AF$2:AF$850, MATCH(B696, Paste_Here!A$2:A$850, 0)), ""), ""), "")</f>
        <v/>
      </c>
      <c r="EE696" s="66"/>
      <c r="EF696" s="76"/>
      <c r="EG696" s="66"/>
      <c r="EH696" s="76"/>
      <c r="EI696" s="66"/>
      <c r="EJ696" s="76" t="str">
        <f>IFERROR(IF(B696&lt;&gt;"", IF(AND(INDEX(Paste_Here!AG$2:AG$850, MATCH(B696, Paste_Here!A$2:A$850, 0))&lt;&gt;"", ISNUMBER(VALUE(INDEX(Paste_Here!AG$2:AG$850, MATCH(B696, Paste_Here!A$2:A$850, 0))))), INDEX(Paste_Here!AG$2:AG$850, MATCH(B696, Paste_Here!A$2:A$850, 0)), ""), ""), "")</f>
        <v/>
      </c>
      <c r="EK696" s="66"/>
      <c r="EL696" s="76"/>
      <c r="EM696" s="66"/>
      <c r="EN696" s="76"/>
      <c r="EO696" s="66"/>
      <c r="EP696" s="76"/>
      <c r="EQ696" s="66"/>
      <c r="ER696" s="76"/>
      <c r="ES696" s="66"/>
      <c r="ET696" s="66"/>
      <c r="EU696" s="76"/>
      <c r="EV696" s="66"/>
      <c r="EW696" s="76"/>
      <c r="EX696" s="66"/>
      <c r="EY696" s="76"/>
      <c r="EZ696" s="66"/>
      <c r="FA696" s="76"/>
      <c r="FB696" s="66"/>
      <c r="FC696" s="76"/>
      <c r="FD696" s="66"/>
      <c r="FE696" s="76"/>
      <c r="FF696" s="66"/>
      <c r="FG696" s="76"/>
      <c r="FH696" s="66"/>
      <c r="FI696" s="76"/>
      <c r="FJ696" s="66"/>
      <c r="FK696" s="76"/>
      <c r="FL696" s="66"/>
      <c r="FM696" s="76"/>
      <c r="FN696" s="66"/>
      <c r="FO696" s="76"/>
      <c r="FP696" s="66"/>
      <c r="FQ696" s="76"/>
      <c r="FR696" s="66"/>
      <c r="FS696" s="76"/>
      <c r="FT696" s="66"/>
      <c r="FU696" s="76"/>
      <c r="FV696" s="66"/>
      <c r="FW696" s="76"/>
      <c r="FX696" s="66"/>
      <c r="FY696" s="76"/>
      <c r="FZ696" s="66"/>
      <c r="GA696" s="76"/>
      <c r="GB696" s="66"/>
      <c r="GC696" s="76"/>
      <c r="GD696" s="66"/>
      <c r="GE696" s="76"/>
      <c r="GF696" s="66"/>
      <c r="GG696" s="76"/>
      <c r="GH696" s="66"/>
      <c r="GI696" s="76"/>
      <c r="GJ696" s="66"/>
      <c r="GK696" s="76"/>
      <c r="GL696" s="66"/>
      <c r="GM696" s="76"/>
      <c r="GN696" s="66"/>
      <c r="GO696" s="76"/>
      <c r="GP696" s="66"/>
      <c r="GQ696" s="76"/>
      <c r="GR696" s="66"/>
      <c r="GS696" s="76"/>
      <c r="GT696" s="66"/>
      <c r="GU696" s="76"/>
      <c r="GV696" s="66"/>
      <c r="GW696" s="76"/>
      <c r="GX696" s="66"/>
      <c r="GY696" s="76"/>
      <c r="GZ696" s="66"/>
      <c r="HA696" s="76"/>
      <c r="HB696" s="66"/>
      <c r="HC696" s="76"/>
      <c r="HD696" s="66"/>
      <c r="HE696" s="76"/>
      <c r="HF696" s="66"/>
      <c r="HG696" s="76"/>
      <c r="HH696" s="66"/>
      <c r="HI696" s="76"/>
      <c r="HJ696" s="66"/>
      <c r="HK696" s="76"/>
      <c r="HL696" s="66"/>
      <c r="HM696" s="76"/>
      <c r="HN696" s="66"/>
      <c r="HO696" s="76"/>
      <c r="HP696" s="66"/>
      <c r="HQ696" s="76"/>
      <c r="HR696" s="66"/>
      <c r="HS696" s="76"/>
      <c r="HT696" s="66"/>
      <c r="HU696" s="76"/>
      <c r="HV696" s="66"/>
      <c r="HW696" s="76"/>
      <c r="HX696" s="66"/>
      <c r="HY696" s="76"/>
      <c r="HZ696" s="66"/>
      <c r="IA696" s="76"/>
      <c r="IB696" s="66"/>
      <c r="IC696" s="76"/>
      <c r="ID696" s="66"/>
      <c r="IE696" s="76"/>
      <c r="IF696" s="66"/>
      <c r="IG696" s="76"/>
      <c r="IH696" s="66"/>
      <c r="II696" s="76"/>
      <c r="IJ696" s="66"/>
      <c r="IK696" s="76"/>
      <c r="IL696" s="66"/>
      <c r="IM696" s="76"/>
      <c r="IN696" s="66"/>
      <c r="IO696" s="76"/>
      <c r="IP696" s="66"/>
      <c r="IQ696" s="76"/>
      <c r="IR696" s="66"/>
      <c r="IS696" s="76"/>
      <c r="IT696" s="66"/>
      <c r="IU696" s="76"/>
      <c r="IV696" s="66"/>
      <c r="IW696" s="76"/>
      <c r="IX696" s="66"/>
      <c r="IY696" s="76"/>
      <c r="IZ696" s="66"/>
      <c r="JA696" s="76"/>
      <c r="JB696" s="66"/>
      <c r="JC696" s="76"/>
      <c r="JD696" s="66"/>
      <c r="JE696" s="76"/>
      <c r="JF696" s="66"/>
      <c r="JG696" s="76"/>
      <c r="JH696" s="66"/>
      <c r="JI696" s="76"/>
      <c r="JJ696" s="66"/>
      <c r="JK696" s="76"/>
      <c r="JL696" s="66"/>
      <c r="JM696" s="76"/>
      <c r="JN696" s="66"/>
      <c r="JO696" s="76"/>
      <c r="JP696" s="66"/>
      <c r="JQ696" s="76"/>
      <c r="JR696" s="66"/>
      <c r="JS696" s="76"/>
      <c r="JT696" s="66"/>
      <c r="JU696" s="76"/>
      <c r="JV696" s="66"/>
      <c r="JW696" s="76"/>
      <c r="JX696" s="66"/>
      <c r="JY696" s="76"/>
      <c r="JZ696" s="66"/>
      <c r="KA696" s="76"/>
      <c r="KB696" s="66"/>
      <c r="KC696" s="76"/>
      <c r="KD696" s="66"/>
      <c r="KE696" s="76"/>
      <c r="KF696" s="66"/>
      <c r="KG696" s="76"/>
      <c r="KH696" s="66"/>
      <c r="KI696" s="76"/>
      <c r="KJ696" s="66"/>
      <c r="KK696" s="76"/>
      <c r="KL696" s="66"/>
      <c r="KM696" s="76"/>
      <c r="KN696" s="66"/>
      <c r="KO696" s="76"/>
      <c r="KP696" s="66"/>
      <c r="KQ696" s="76"/>
      <c r="KR696" s="66"/>
      <c r="KS696" s="76"/>
      <c r="KT696" s="66"/>
      <c r="KU696" s="76"/>
      <c r="KV696" s="66"/>
      <c r="KW696" s="76"/>
      <c r="KX696" s="66"/>
      <c r="KY696" s="76"/>
      <c r="KZ696" s="66"/>
      <c r="LA696" s="76"/>
      <c r="LB696" s="66"/>
      <c r="LC696" s="76"/>
      <c r="LD696" s="66"/>
      <c r="LE696" s="76"/>
      <c r="LF696" s="66"/>
      <c r="LG696" s="76"/>
      <c r="LH696" s="66"/>
      <c r="LI696" s="76"/>
      <c r="LJ696" s="66"/>
      <c r="LK696" s="76"/>
      <c r="LL696" s="66"/>
      <c r="LM696" s="76"/>
      <c r="LN696" s="66"/>
      <c r="LO696" s="76"/>
      <c r="LP696" s="66"/>
      <c r="LQ696" s="76"/>
      <c r="LR696" s="66"/>
      <c r="LS696" s="76"/>
      <c r="LT696" s="66"/>
      <c r="LU696" s="76"/>
      <c r="LV696" s="66"/>
      <c r="LW696" s="76"/>
      <c r="LX696" s="66"/>
      <c r="LY696" s="76"/>
      <c r="LZ696" s="66"/>
      <c r="MA696" s="76"/>
      <c r="MB696" s="66"/>
      <c r="MC696" s="76"/>
      <c r="MD696" s="66"/>
      <c r="MG696" s="1" t="str" cm="1">
        <f t="array" ref="MG696">IFERROR(INDEX(Paste_Here!$B$2:$B$850, MATCH(0, COUNTIF(MG$4:MG695, Paste_Here!$B$2:$B$850) + IF(Paste_Here!$B$2:$B$850="", 1, 0), 0)), "")</f>
        <v/>
      </c>
      <c r="MH696" s="1" t="str">
        <f>IF(MG696&lt;&gt;"", INDEX(Paste_Here!$A$2:$A$850, MATCH(MG696, Paste_Here!$B$2:$B$850, 0)), "")</f>
        <v/>
      </c>
      <c r="MI696" s="1" t="str">
        <f t="shared" si="88"/>
        <v/>
      </c>
      <c r="MJ696" s="1" t="str" cm="1">
        <f t="array" ref="MJ696">IFERROR(INDEX($MI$5:$MI$850, MATCH(SMALL(IF($MI$5:$MI$850&lt;&gt;"", COUNTIF($MI$5:$MI$850, "&lt;"&amp;$MI$5:$MI$850)+1), ROW()-ROW($MJ$5)+1), COUNTIF($MI$5:$MI$850, "&lt;"&amp;$MI$5:$MI$850)+1, 0)), "")</f>
        <v/>
      </c>
    </row>
    <row r="697" spans="1:348">
      <c r="A697" s="66"/>
      <c r="B697" s="76" t="str">
        <f t="shared" si="81"/>
        <v/>
      </c>
      <c r="C697" s="66"/>
      <c r="D697" s="76" t="str">
        <f>IFERROR(IF(B697&lt;&gt;"", IF(AND(INDEX(Paste_Here!B$2:B$850, MATCH(B697, Paste_Here!A$2:A$850, 0))&lt;&gt;"", ISNUMBER(VALUE(INDEX(Paste_Here!B$2:B$850, MATCH(B697, Paste_Here!A$2:A$850, 0))))), INDEX(Paste_Here!B$2:B$850, MATCH(B697, Paste_Here!A$2:A$850, 0)), ""), ""), "")</f>
        <v/>
      </c>
      <c r="E697" s="66"/>
      <c r="F697" s="76" t="str">
        <f>IFERROR(IF(B697&lt;&gt;"", IF(ISTEXT(INDEX(Paste_Here!K$2:K$850, MATCH(B697, Paste_Here!A$2:A$850, 0))), INDEX(Paste_Here!K$2:K$850, MATCH(B697, Paste_Here!A$2:A$850, 0)), ""), ""), "")</f>
        <v/>
      </c>
      <c r="G697" s="66"/>
      <c r="H697" s="76" t="str">
        <f>IFERROR(IF(B697&lt;&gt;"", IF(ISTEXT(INDEX(Paste_Here!C$2:C$850, MATCH(B697, Paste_Here!A$2:A$850, 0))), INDEX(Paste_Here!C$2:C$850, MATCH(B697, Paste_Here!A$2:A$850, 0)), ""), ""), "")</f>
        <v/>
      </c>
      <c r="I697" s="66"/>
      <c r="J697" s="76" t="str">
        <f>IFERROR(IF(B697&lt;&gt;"", IF(ISNUMBER(SEARCH("s", LOWER(INDEX(Paste_Here!M$2:M$850, MATCH(B697, Paste_Here!A$2:A$850, 0))))), "Yes", IF(INDEX(Paste_Here!M$2:M$850, MATCH(B697, Paste_Here!A$2:A$850, 0))&lt;&gt;"", "No", "")), ""), "")</f>
        <v/>
      </c>
      <c r="K697" s="66"/>
      <c r="L697" s="76" t="str">
        <f>IFERROR(IF(B697&lt;&gt;"", IF(ISNUMBER(SEARCH("yes", LOWER(INDEX(Paste_Here!E$2:E$850, MATCH(B697, Paste_Here!A$2:A$850, 0))))), "Yes", IF(ISNUMBER(SEARCH("no", LOWER(INDEX(Paste_Here!E$2:E$850, MATCH(B697, Paste_Here!A$2:A$850, 0))))), "No", "")), ""), "")</f>
        <v/>
      </c>
      <c r="M697" s="66"/>
      <c r="N697" s="76" t="str">
        <f>IFERROR(IF(B697&lt;&gt;"", IF(ISNUMBER(SEARCH("yes", LOWER(INDEX(Paste_Here!F$2:F$850, MATCH(B697, Paste_Here!A$2:A$850, 0))))), "Yes", IF(ISNUMBER(SEARCH("no", LOWER(INDEX(Paste_Here!F$2:F$850, MATCH(B697, Paste_Here!A$2:A$850, 0))))), "No", "")), ""), "")</f>
        <v/>
      </c>
      <c r="O697" s="66"/>
      <c r="P697" s="76" t="str">
        <f>IFERROR(IF(B697&lt;&gt;"", IF(ISNUMBER(SEARCH("yes", LOWER(INDEX(Paste_Here!L$2:L$850, MATCH(B697, Paste_Here!A$2:A$850, 0))))), "Yes", IF(ISNUMBER(SEARCH("no", LOWER(INDEX(Paste_Here!L$2:L$850, MATCH(B697, Paste_Here!A$2:A$850, 0))))), "No", "")), ""), "")</f>
        <v/>
      </c>
      <c r="Q697" s="66"/>
      <c r="R697" s="76" t="str">
        <f>IFERROR(IF(B697&lt;&gt;"", IF(ISNUMBER(SEARCH("transitional 2", LOWER(INDEX(Paste_Here!D$2:D$850, MATCH(B697, Paste_Here!A$2:A$850, 0))))), "T2", IF(ISNUMBER(SEARCH("transitional 1", LOWER(INDEX(Paste_Here!D$2:D$850, MATCH(B697, Paste_Here!A$2:A$850, 0))))), "T1", IF(ISNUMBER(SEARCH("waived ell services", LOWER(INDEX(Paste_Here!D$2:D$850, MATCH(B697, Paste_Here!A$2:A$850, 0))))), "W", IF(ISNUMBER(SEARCH("english language learner", LOWER(INDEX(Paste_Here!D$2:D$850, MATCH(B697, Paste_Here!A$2:A$850, 0))))), "L", "")))), ""), "")</f>
        <v/>
      </c>
      <c r="S697" s="66"/>
      <c r="T697" s="76" t="str">
        <f>IFERROR(IF(B697&lt;&gt;"", IF(ISNUMBER(SEARCH("yes", LOWER(INDEX(Paste_Here!I$2:I$850, MATCH(B697, Paste_Here!A$2:A$850, 0))))), "Yes", IF(ISNUMBER(SEARCH("no", LOWER(INDEX(Paste_Here!I$2:I$850, MATCH(B697, Paste_Here!A$2:A$850, 0))))), "No", "")), ""), "")</f>
        <v/>
      </c>
      <c r="U697" s="66"/>
      <c r="V697" s="76" t="str">
        <f>IFERROR(IF(B697&lt;&gt;"", IF(ISTEXT(INDEX(Paste_Here!J$2:J$850, MATCH(B697, Paste_Here!A$2:A$850, 0))), VALUE(INDEX(Paste_Here!J$2:J$850, MATCH(B697, Paste_Here!A$2:A$850, 0))), ""), ""), "")</f>
        <v/>
      </c>
      <c r="W697" s="66"/>
      <c r="X697" s="66"/>
      <c r="Y697" s="76" t="str">
        <f t="shared" si="82"/>
        <v/>
      </c>
      <c r="Z697" s="66"/>
      <c r="AA697" s="76" t="str">
        <f>IFERROR(IF(B697&lt;&gt;"", IF(AND(INDEX(Paste_Here!AI$2:AI$850, MATCH(B697, Paste_Here!A$2:A$850, 0))&lt;&gt;"", ISNUMBER(VALUE(INDEX(Paste_Here!AI$2:AI$850, MATCH(B697, Paste_Here!A$2:A$850, 0))))), INDEX(Paste_Here!AI$2:AI$850, MATCH(B697, Paste_Here!A$2:A$850, 0)), ""), ""), "")</f>
        <v/>
      </c>
      <c r="AB697" s="66"/>
      <c r="AC697" s="76" t="str">
        <f>IFERROR(IF(B697&lt;&gt;"", IF(AND(INDEX(Paste_Here!AJ$2:AJ$850, MATCH(B697, Paste_Here!A$2:A$850, 0))&lt;&gt;"", ISNUMBER(VALUE(INDEX(Paste_Here!AJ$2:AJ$850, MATCH(B697, Paste_Here!A$2:A$850, 0))))), INDEX(Paste_Here!AJ$2:AJ$850, MATCH(B697, Paste_Here!A$2:A$850, 0)), ""), ""), "")</f>
        <v/>
      </c>
      <c r="AD697" s="66"/>
      <c r="AE697" s="76" t="str">
        <f>IFERROR(IF(B697&lt;&gt;"", IF(AND(INDEX(Paste_Here!AK$2:AK$850, MATCH(B697, Paste_Here!A$2:A$850, 0))&lt;&gt;"", ISNUMBER(VALUE(INDEX(Paste_Here!AK$2:AK$850, MATCH(B697, Paste_Here!A$2:A$850, 0))))), INDEX(Paste_Here!AK$2:AK$850, MATCH(B697, Paste_Here!A$2:A$850, 0)), ""), ""), "")</f>
        <v/>
      </c>
      <c r="AF697" s="66"/>
      <c r="AG697" s="76" t="str">
        <f>IFERROR(IF(B697&lt;&gt;"", IF(AND(INDEX(Paste_Here!AL$2:AL$850, MATCH(B697, Paste_Here!A$2:A$850, 0))&lt;&gt;"", ISNUMBER(VALUE(INDEX(Paste_Here!AL$2:AL$850, MATCH(B697, Paste_Here!A$2:A$850, 0))))), INDEX(Paste_Here!AL$2:AL$850, MATCH(B697, Paste_Here!A$2:A$850, 0)), ""), ""), "")</f>
        <v/>
      </c>
      <c r="AH697" s="66"/>
      <c r="AI697" s="76" t="str">
        <f>IFERROR(IF(B697&lt;&gt;"", IF(AND(INDEX(Paste_Here!AH$2:AH$850, MATCH(B697, Paste_Here!A$2:A$850, 0))&lt;&gt;"", ISNUMBER(VALUE(INDEX(Paste_Here!AH$2:AH$850, MATCH(B697, Paste_Here!A$2:A$850, 0))))), IF(VALUE(INDEX(Paste_Here!AH$2:AH$850, MATCH(B697, Paste_Here!A$2:A$850, 0)))=0, "", INDEX(Paste_Here!AH$2:AH$850, MATCH(B697, Paste_Here!A$2:A$850, 0))), ""), ""), "")</f>
        <v/>
      </c>
      <c r="AJ697" s="66"/>
      <c r="AK697" s="76" t="str">
        <f>IFERROR(IF(B697&lt;&gt;"", IF(AND(INDEX(Paste_Here!N$2:N$850, MATCH(B697, Paste_Here!A$2:A$850, 0))&lt;&gt;"", ISNUMBER(VALUE(INDEX(Paste_Here!N$2:N$850, MATCH(B697, Paste_Here!A$2:A$850, 0))))), INDEX(Paste_Here!N$2:N$850, MATCH(B697, Paste_Here!A$2:A$850, 0)), ""), ""), "")</f>
        <v/>
      </c>
      <c r="AL697" s="66"/>
      <c r="AM697" s="76" t="str">
        <f>IFERROR(IF(B697&lt;&gt;"", IF(AND(INDEX(Paste_Here!O$2:O$850, MATCH(B697, Paste_Here!A$2:A$850, 0))&lt;&gt;"", ISNUMBER(VALUE(INDEX(Paste_Here!O$2:O$850, MATCH(B697, Paste_Here!A$2:A$850, 0))))), INDEX(Paste_Here!O$2:O$850, MATCH(B697, Paste_Here!A$2:A$850, 0)), ""), ""), "")</f>
        <v/>
      </c>
      <c r="AN697" s="66"/>
      <c r="AO697" s="76"/>
      <c r="AP697" s="66"/>
      <c r="AQ697" s="76"/>
      <c r="AR697" s="66"/>
      <c r="AS697" s="76"/>
      <c r="AT697" s="66"/>
      <c r="AU697" s="66"/>
      <c r="AV697" s="76" t="str">
        <f t="shared" si="83"/>
        <v/>
      </c>
      <c r="AW697" s="66"/>
      <c r="AX697" s="76" t="str">
        <f>IFERROR(IF(B697&lt;&gt;"", IF(ISNUMBER(SEARCH("Revealed-Potential (Primary Focus)", LOWER(INDEX(Paste_Here!Z$2:Z$850, MATCH(B697, Paste_Here!A$2:A$850, 0))))), "Rev-Potential: Prim", IF(ISNUMBER(SEARCH("Revealed-Potential (Secondary Focus)", LOWER(INDEX(Paste_Here!Z$2:Z$850, MATCH(B697, Paste_Here!A$2:A$850, 0))))), "Rev-Potential: Sec", IF(ISNUMBER(SEARCH("Monitoring", LOWER(INDEX(Paste_Here!Z$2:Z$850, MATCH(B697, Paste_Here!A$2:A$850, 0))))), "Monitoring", IF(ISNUMBER(SEARCH("At-Promise (Secondary Focus)", LOWER(INDEX(Paste_Here!Z$2:Z$850, MATCH(B697, Paste_Here!A$2:A$850, 0))))), "At-Promise: Sec", IF(ISNUMBER(SEARCH("At-Promise (Primary Focus)", LOWER(INDEX(Paste_Here!Z$2:Z$850, MATCH(B697, Paste_Here!A$2:A$850, 0))))), "At-Promise: Prim", ""))))), ""), "")</f>
        <v/>
      </c>
      <c r="AY697" s="66"/>
      <c r="AZ697" s="76"/>
      <c r="BA697" s="66"/>
      <c r="BB697" s="76"/>
      <c r="BC697" s="66"/>
      <c r="BD697" s="76"/>
      <c r="BE697" s="66"/>
      <c r="BF697" s="76"/>
      <c r="BG697" s="66"/>
      <c r="BH697" s="76"/>
      <c r="BI697" s="66"/>
      <c r="BJ697" s="66"/>
      <c r="BK697" s="76" t="str">
        <f t="shared" si="84"/>
        <v/>
      </c>
      <c r="BL697" s="66"/>
      <c r="BM697" s="76" t="str">
        <f>IFERROR(IF(B697&lt;&gt;"", IF(AND(ISNUMBER(VALUE(SUBSTITUTE(SUBSTITUTE(Paste_Here!R697, "br", "-"), "L", ""))), VALUE(SUBSTITUTE(SUBSTITUTE(Paste_Here!R697, "br", "-"), "L", "")) &gt;= 1095), "Yes", IF(AND(ISNUMBER(VALUE(SUBSTITUTE(SUBSTITUTE(Paste_Here!R697, "br", "-"), "L", ""))), VALUE(SUBSTITUTE(SUBSTITUTE(Paste_Here!R697, "br", "-"), "L", "")) &lt;= 1094), "No", "")), ""), "")</f>
        <v/>
      </c>
      <c r="BN697" s="66"/>
      <c r="BO697" s="76" t="str">
        <f>IFERROR(IF(B697&lt;&gt;"", IF(COUNTIF(INDEX(Paste_Here!Y$2:AB$850, MATCH(B697, Paste_Here!A$2:A$850, 0), 0), "yes") &gt; 0, "Yes", IF(COUNTIF(INDEX(Paste_Here!Y$2:AB$850, MATCH(B697, Paste_Here!A$2:A$850, 0), 0), "no") &gt; 0, "No", "")), ""), "")</f>
        <v/>
      </c>
      <c r="BP697" s="66"/>
      <c r="BQ697" s="76" t="str">
        <f>IFERROR(IF(B697&lt;&gt;"", IF(AND(ISNUMBER(VALUE(SUBSTITUTE(SUBSTITUTE(Paste_Here!U697, "em", "-"), "q", ""))), VALUE(SUBSTITUTE(SUBSTITUTE(Paste_Here!U697, "em", "-"), "q", "")) &gt;= 910), "Yes", IF(AND(ISNUMBER(VALUE(SUBSTITUTE(SUBSTITUTE(Paste_Here!U697, "em", "-"), "q", ""))), VALUE(SUBSTITUTE(SUBSTITUTE(Paste_Here!U697, "em", "-"), "q", "")) &lt;= 909), "No", "")), ""), "")</f>
        <v/>
      </c>
      <c r="BR697" s="66"/>
      <c r="BS697" s="76" t="str">
        <f>IFERROR(IF(B697&lt;&gt;"", IF(AND(INDEX(Paste_Here!X$2:X$850, MATCH(B697, Paste_Here!A$2:A$850, 0))&lt;&gt;"", ISNUMBER(VALUE(INDEX(Paste_Here!X$2:X$850, MATCH(B697, Paste_Here!A$2:A$850, 0))))), INDEX(Paste_Here!X$2:X$850, MATCH(B697, Paste_Here!A$2:A$850, 0)), ""), ""), "")</f>
        <v/>
      </c>
      <c r="BT697" s="66"/>
      <c r="BU697" s="76" t="str">
        <f>IFERROR(IF(B697&lt;&gt;"", IF(ISNUMBER(VALUE(INDEX(Paste_Here!G$2:G$850, MATCH(B697, Paste_Here!A$2:A$850, 0)))), IF(VALUE(INDEX(Paste_Here!G$2:G$850, MATCH(B697, Paste_Here!A$2:A$850, 0)))=0, "No", IF(AND(VALUE(INDEX(Paste_Here!G$2:G$850, MATCH(B697, Paste_Here!A$2:A$850, 0)))&gt;=1, VALUE(INDEX(Paste_Here!G$2:G$850, MATCH(B697, Paste_Here!A$2:A$850, 0)))&lt;=4), VALUE(INDEX(Paste_Here!G$2:G$850, MATCH(B697, Paste_Here!A$2:A$850, 0))), "")), ""), ""), "")</f>
        <v/>
      </c>
      <c r="BV697" s="66"/>
      <c r="BW697" s="76" t="str">
        <f>IFERROR(IF(B697&lt;&gt;"", IF(ISNUMBER(VALUE(INDEX(Paste_Here!H$2:H$850, MATCH(B697, Paste_Here!A$2:A$850, 0)))), IF(VALUE(INDEX(Paste_Here!H$2:H$850, MATCH(B697, Paste_Here!A$2:A$850, 0)))=0, "No", IF(AND(VALUE(INDEX(Paste_Here!H$2:H$850, MATCH(B697, Paste_Here!A$2:A$850, 0)))&gt;=1, VALUE(INDEX(Paste_Here!H$2:H$850, MATCH(B697, Paste_Here!A$2:A$850, 0)))&lt;=4), VALUE(INDEX(Paste_Here!H$2:H$850, MATCH(B697, Paste_Here!A$2:A$850, 0))), "")), ""), ""), "")</f>
        <v/>
      </c>
      <c r="BX697" s="66"/>
      <c r="BY697" s="76"/>
      <c r="BZ697" s="66"/>
      <c r="CA697" s="76"/>
      <c r="CB697" s="66"/>
      <c r="CC697" s="66"/>
      <c r="CD697" s="76" t="str">
        <f t="shared" si="85"/>
        <v/>
      </c>
      <c r="CE697" s="66"/>
      <c r="CF697" s="76" t="str">
        <f>IFERROR(IF(B697&lt;&gt;"", IF(AND(INDEX(Paste_Here!P$2:P$850, MATCH(B697, Paste_Here!A$2:A$850, 0))&lt;&gt;"", ISNUMBER(VALUE(INDEX(Paste_Here!P$2:P$850, MATCH(B697, Paste_Here!A$2:A$850, 0))))), INDEX(Paste_Here!P$2:P$850, MATCH(B697, Paste_Here!A$2:A$850, 0)), ""), ""), "")</f>
        <v/>
      </c>
      <c r="CG697" s="66"/>
      <c r="CH697" s="76" t="str">
        <f>IFERROR(IF(B697&lt;&gt;"", IF(ISNUMBER(SEARCH("highrisk", LOWER(INDEX(Paste_Here!Q$2:Q$850, MATCH(B697, Paste_Here!A$2:A$850, 0))))), "High Risk", IF(ISNUMBER(SEARCH("lowrisk", LOWER(INDEX(Paste_Here!Q$2:Q$850, MATCH(B697, Paste_Here!A$2:A$850, 0))))), "Low Risk", IF(ISNUMBER(SEARCH("somerisk", LOWER(INDEX(Paste_Here!Q$2:Q$850, MATCH(B697, Paste_Here!A$2:A$850, 0))))), "Some Risk", ""))), ""), "")</f>
        <v/>
      </c>
      <c r="CI697" s="66"/>
      <c r="CJ697" s="76" t="str">
        <f>IFERROR(IF(B697&lt;&gt;"", IF(AND(INDEX(Paste_Here!AA$2:AA$850, MATCH(B697, Paste_Here!A$2:A$850, 0))&lt;&gt;"", ISNUMBER(VALUE(INDEX(Paste_Here!AA$2:AA$850, MATCH(B697, Paste_Here!A$2:A$850, 0))))), INDEX(Paste_Here!AA$2:AA$850, MATCH(B697, Paste_Here!A$2:A$850, 0)), ""), ""), "")</f>
        <v/>
      </c>
      <c r="CK697" s="66"/>
      <c r="CL697" s="76" t="str">
        <f>IFERROR(IF(B697&lt;&gt;"", IF(LOWER(INDEX(Paste_Here!AB$2:AB$850, MATCH(B697, Paste_Here!A$2:A$850, 0)))="approaching expectations", "Approaching", IF(LOWER(INDEX(Paste_Here!AB$2:AB$850, MATCH(B697, Paste_Here!A$2:A$850, 0)))="met expectations", "Met", IF(LOWER(INDEX(Paste_Here!AB$2:AB$850, MATCH(B697, Paste_Here!A$2:A$850, 0)))="exceeded expectations", "Exceeded", IF(LOWER(INDEX(Paste_Here!AB$2:AB$850, MATCH(B697, Paste_Here!A$2:A$850, 0)))="below expectations", "Below", "")))), ""), "")</f>
        <v/>
      </c>
      <c r="CM697" s="66"/>
      <c r="CN697" s="76" t="str">
        <f>IFERROR(IF(B697&lt;&gt;"", IF(AND(INDEX(Paste_Here!AC$2:AC$850, MATCH(B697, Paste_Here!A$2:A$850, 0))&lt;&gt;"", ISNUMBER(VALUE(INDEX(Paste_Here!AC$2:AC$850, MATCH(B697, Paste_Here!A$2:A$850, 0))))), INDEX(Paste_Here!AC$2:AC$850, MATCH(B697, Paste_Here!A$2:A$850, 0)), ""), ""), "")</f>
        <v/>
      </c>
      <c r="CO697" s="66"/>
      <c r="CP697" s="76"/>
      <c r="CQ697" s="66"/>
      <c r="CR697" s="76"/>
      <c r="CS697" s="66"/>
      <c r="CT697" s="76"/>
      <c r="CU697" s="66"/>
      <c r="CV697" s="76"/>
      <c r="CW697" s="66"/>
      <c r="CX697" s="76"/>
      <c r="CY697" s="66"/>
      <c r="CZ697" s="66"/>
      <c r="DA697" s="76" t="str">
        <f t="shared" si="86"/>
        <v/>
      </c>
      <c r="DB697" s="66"/>
      <c r="DC697" s="76" t="str">
        <f>IFERROR(IF(B697&lt;&gt;"", IF(AND(INDEX(Paste_Here!V$2:V$850, MATCH(B697, Paste_Here!A$2:A$850, 0))&lt;&gt;"", ISNUMBER(VALUE(INDEX(Paste_Here!V$2:V$850, MATCH(B697, Paste_Here!A$2:A$850, 0))))), INDEX(Paste_Here!V$2:V$850, MATCH(B697, Paste_Here!A$2:A$850, 0)), ""), ""), "")</f>
        <v/>
      </c>
      <c r="DD697" s="66"/>
      <c r="DE697" s="76" t="str">
        <f>IFERROR(IF(B697&lt;&gt;"", IF(ISNUMBER(SEARCH("highrisk", LOWER(INDEX(Paste_Here!W$2:W$850, MATCH(B697, Paste_Here!A$2:A$850, 0))))), "High Risk", IF(ISNUMBER(SEARCH("lowrisk", LOWER(INDEX(Paste_Here!W$2:W$850, MATCH(B697, Paste_Here!A$2:A$850, 0))))), "Low Risk", IF(ISNUMBER(SEARCH("somerisk", LOWER(INDEX(Paste_Here!W$2:W$850, MATCH(B697, Paste_Here!A$2:A$850, 0))))), "Some Risk", ""))), ""), "")</f>
        <v/>
      </c>
      <c r="DF697" s="66"/>
      <c r="DG697" s="76" t="str">
        <f>IFERROR(IF(B697&lt;&gt;"", IF(AND(INDEX(Paste_Here!S$2:S$850, MATCH(B697, Paste_Here!A$2:A$850, 0))&lt;&gt;"", ISNUMBER(VALUE(INDEX(Paste_Here!S$2:S$850, MATCH(B697, Paste_Here!A$2:A$850, 0))))), INDEX(Paste_Here!S$2:S$850, MATCH(B697, Paste_Here!A$2:A$850, 0)), ""), ""), "")</f>
        <v/>
      </c>
      <c r="DH697" s="66"/>
      <c r="DI697" s="76" t="str">
        <f>IFERROR(IF(B697&lt;&gt;"", IF(ISNUMBER(SEARCH("highrisk", LOWER(INDEX(Paste_Here!T$2:T$850, MATCH(B697, Paste_Here!A$2:A$850, 0))))), "High Risk", IF(ISNUMBER(SEARCH("lowrisk", LOWER(INDEX(Paste_Here!T$2:T$850, MATCH(B697, Paste_Here!A$2:A$850, 0))))), "Low Risk", IF(ISNUMBER(SEARCH("somerisk", LOWER(INDEX(Paste_Here!T$2:T$850, MATCH(B697, Paste_Here!A$2:A$850, 0))))), "Some Risk", ""))), ""), "")</f>
        <v/>
      </c>
      <c r="DJ697" s="66"/>
      <c r="DK697" s="76" t="str">
        <f>IFERROR(IF(B697&lt;&gt;"", IF(AND(INDEX(Paste_Here!AD$2:AD$850, MATCH(B697, Paste_Here!A$2:A$850, 0))&lt;&gt;"", ISNUMBER(VALUE(INDEX(Paste_Here!AD$2:AD$850, MATCH(B697, Paste_Here!A$2:A$850, 0))))), INDEX(Paste_Here!AD$2:AD$850, MATCH(B697, Paste_Here!A$2:A$850, 0)), ""), ""), "")</f>
        <v/>
      </c>
      <c r="DL697" s="66"/>
      <c r="DM697" s="76" t="str">
        <f>IFERROR(IF(B697&lt;&gt;"", IF(LOWER(INDEX(Paste_Here!AE$2:AE$850, MATCH(B697, Paste_Here!A$2:A$850, 0)))="approaching expectations", "Approaching", IF(LOWER(INDEX(Paste_Here!AE$2:AE$850, MATCH(B697, Paste_Here!A$2:A$850, 0)))="met expectations", "Met", IF(LOWER(INDEX(Paste_Here!AE$2:AE$850, MATCH(B697, Paste_Here!A$2:A$850, 0)))="exceeded expectations", "Exceeded", IF(LOWER(INDEX(Paste_Here!AE$2:AE$850, MATCH(B697, Paste_Here!A$2:A$850, 0)))="below expectations", "Below", "")))), ""), "")</f>
        <v/>
      </c>
      <c r="DN697" s="66"/>
      <c r="DO697" s="76"/>
      <c r="DP697" s="66"/>
      <c r="DQ697" s="76"/>
      <c r="DR697" s="66"/>
      <c r="DS697" s="76"/>
      <c r="DT697" s="66"/>
      <c r="DU697" s="76"/>
      <c r="DV697" s="66"/>
      <c r="DW697" s="66"/>
      <c r="DX697" s="76" t="str">
        <f t="shared" si="87"/>
        <v/>
      </c>
      <c r="DY697" s="66"/>
      <c r="DZ697" s="76"/>
      <c r="EA697" s="66"/>
      <c r="EB697" s="76"/>
      <c r="EC697" s="66"/>
      <c r="ED697" s="76" t="str">
        <f>IFERROR(IF(B697&lt;&gt;"", IF(AND(INDEX(Paste_Here!AF$2:AF$850, MATCH(B697, Paste_Here!A$2:A$850, 0))&lt;&gt;"", ISNUMBER(VALUE(INDEX(Paste_Here!AF$2:AF$850, MATCH(B697, Paste_Here!A$2:A$850, 0))))), INDEX(Paste_Here!AF$2:AF$850, MATCH(B697, Paste_Here!A$2:A$850, 0)), ""), ""), "")</f>
        <v/>
      </c>
      <c r="EE697" s="66"/>
      <c r="EF697" s="76"/>
      <c r="EG697" s="66"/>
      <c r="EH697" s="76"/>
      <c r="EI697" s="66"/>
      <c r="EJ697" s="76" t="str">
        <f>IFERROR(IF(B697&lt;&gt;"", IF(AND(INDEX(Paste_Here!AG$2:AG$850, MATCH(B697, Paste_Here!A$2:A$850, 0))&lt;&gt;"", ISNUMBER(VALUE(INDEX(Paste_Here!AG$2:AG$850, MATCH(B697, Paste_Here!A$2:A$850, 0))))), INDEX(Paste_Here!AG$2:AG$850, MATCH(B697, Paste_Here!A$2:A$850, 0)), ""), ""), "")</f>
        <v/>
      </c>
      <c r="EK697" s="66"/>
      <c r="EL697" s="76"/>
      <c r="EM697" s="66"/>
      <c r="EN697" s="76"/>
      <c r="EO697" s="66"/>
      <c r="EP697" s="76"/>
      <c r="EQ697" s="66"/>
      <c r="ER697" s="76"/>
      <c r="ES697" s="66"/>
      <c r="ET697" s="66"/>
      <c r="EU697" s="76"/>
      <c r="EV697" s="66"/>
      <c r="EW697" s="76"/>
      <c r="EX697" s="66"/>
      <c r="EY697" s="76"/>
      <c r="EZ697" s="66"/>
      <c r="FA697" s="76"/>
      <c r="FB697" s="66"/>
      <c r="FC697" s="76"/>
      <c r="FD697" s="66"/>
      <c r="FE697" s="76"/>
      <c r="FF697" s="66"/>
      <c r="FG697" s="76"/>
      <c r="FH697" s="66"/>
      <c r="FI697" s="76"/>
      <c r="FJ697" s="66"/>
      <c r="FK697" s="76"/>
      <c r="FL697" s="66"/>
      <c r="FM697" s="76"/>
      <c r="FN697" s="66"/>
      <c r="FO697" s="76"/>
      <c r="FP697" s="66"/>
      <c r="FQ697" s="76"/>
      <c r="FR697" s="66"/>
      <c r="FS697" s="76"/>
      <c r="FT697" s="66"/>
      <c r="FU697" s="76"/>
      <c r="FV697" s="66"/>
      <c r="FW697" s="76"/>
      <c r="FX697" s="66"/>
      <c r="FY697" s="76"/>
      <c r="FZ697" s="66"/>
      <c r="GA697" s="76"/>
      <c r="GB697" s="66"/>
      <c r="GC697" s="76"/>
      <c r="GD697" s="66"/>
      <c r="GE697" s="76"/>
      <c r="GF697" s="66"/>
      <c r="GG697" s="76"/>
      <c r="GH697" s="66"/>
      <c r="GI697" s="76"/>
      <c r="GJ697" s="66"/>
      <c r="GK697" s="76"/>
      <c r="GL697" s="66"/>
      <c r="GM697" s="76"/>
      <c r="GN697" s="66"/>
      <c r="GO697" s="76"/>
      <c r="GP697" s="66"/>
      <c r="GQ697" s="76"/>
      <c r="GR697" s="66"/>
      <c r="GS697" s="76"/>
      <c r="GT697" s="66"/>
      <c r="GU697" s="76"/>
      <c r="GV697" s="66"/>
      <c r="GW697" s="76"/>
      <c r="GX697" s="66"/>
      <c r="GY697" s="76"/>
      <c r="GZ697" s="66"/>
      <c r="HA697" s="76"/>
      <c r="HB697" s="66"/>
      <c r="HC697" s="76"/>
      <c r="HD697" s="66"/>
      <c r="HE697" s="76"/>
      <c r="HF697" s="66"/>
      <c r="HG697" s="76"/>
      <c r="HH697" s="66"/>
      <c r="HI697" s="76"/>
      <c r="HJ697" s="66"/>
      <c r="HK697" s="76"/>
      <c r="HL697" s="66"/>
      <c r="HM697" s="76"/>
      <c r="HN697" s="66"/>
      <c r="HO697" s="76"/>
      <c r="HP697" s="66"/>
      <c r="HQ697" s="76"/>
      <c r="HR697" s="66"/>
      <c r="HS697" s="76"/>
      <c r="HT697" s="66"/>
      <c r="HU697" s="76"/>
      <c r="HV697" s="66"/>
      <c r="HW697" s="76"/>
      <c r="HX697" s="66"/>
      <c r="HY697" s="76"/>
      <c r="HZ697" s="66"/>
      <c r="IA697" s="76"/>
      <c r="IB697" s="66"/>
      <c r="IC697" s="76"/>
      <c r="ID697" s="66"/>
      <c r="IE697" s="76"/>
      <c r="IF697" s="66"/>
      <c r="IG697" s="76"/>
      <c r="IH697" s="66"/>
      <c r="II697" s="76"/>
      <c r="IJ697" s="66"/>
      <c r="IK697" s="76"/>
      <c r="IL697" s="66"/>
      <c r="IM697" s="76"/>
      <c r="IN697" s="66"/>
      <c r="IO697" s="76"/>
      <c r="IP697" s="66"/>
      <c r="IQ697" s="76"/>
      <c r="IR697" s="66"/>
      <c r="IS697" s="76"/>
      <c r="IT697" s="66"/>
      <c r="IU697" s="76"/>
      <c r="IV697" s="66"/>
      <c r="IW697" s="76"/>
      <c r="IX697" s="66"/>
      <c r="IY697" s="76"/>
      <c r="IZ697" s="66"/>
      <c r="JA697" s="76"/>
      <c r="JB697" s="66"/>
      <c r="JC697" s="76"/>
      <c r="JD697" s="66"/>
      <c r="JE697" s="76"/>
      <c r="JF697" s="66"/>
      <c r="JG697" s="76"/>
      <c r="JH697" s="66"/>
      <c r="JI697" s="76"/>
      <c r="JJ697" s="66"/>
      <c r="JK697" s="76"/>
      <c r="JL697" s="66"/>
      <c r="JM697" s="76"/>
      <c r="JN697" s="66"/>
      <c r="JO697" s="76"/>
      <c r="JP697" s="66"/>
      <c r="JQ697" s="76"/>
      <c r="JR697" s="66"/>
      <c r="JS697" s="76"/>
      <c r="JT697" s="66"/>
      <c r="JU697" s="76"/>
      <c r="JV697" s="66"/>
      <c r="JW697" s="76"/>
      <c r="JX697" s="66"/>
      <c r="JY697" s="76"/>
      <c r="JZ697" s="66"/>
      <c r="KA697" s="76"/>
      <c r="KB697" s="66"/>
      <c r="KC697" s="76"/>
      <c r="KD697" s="66"/>
      <c r="KE697" s="76"/>
      <c r="KF697" s="66"/>
      <c r="KG697" s="76"/>
      <c r="KH697" s="66"/>
      <c r="KI697" s="76"/>
      <c r="KJ697" s="66"/>
      <c r="KK697" s="76"/>
      <c r="KL697" s="66"/>
      <c r="KM697" s="76"/>
      <c r="KN697" s="66"/>
      <c r="KO697" s="76"/>
      <c r="KP697" s="66"/>
      <c r="KQ697" s="76"/>
      <c r="KR697" s="66"/>
      <c r="KS697" s="76"/>
      <c r="KT697" s="66"/>
      <c r="KU697" s="76"/>
      <c r="KV697" s="66"/>
      <c r="KW697" s="76"/>
      <c r="KX697" s="66"/>
      <c r="KY697" s="76"/>
      <c r="KZ697" s="66"/>
      <c r="LA697" s="76"/>
      <c r="LB697" s="66"/>
      <c r="LC697" s="76"/>
      <c r="LD697" s="66"/>
      <c r="LE697" s="76"/>
      <c r="LF697" s="66"/>
      <c r="LG697" s="76"/>
      <c r="LH697" s="66"/>
      <c r="LI697" s="76"/>
      <c r="LJ697" s="66"/>
      <c r="LK697" s="76"/>
      <c r="LL697" s="66"/>
      <c r="LM697" s="76"/>
      <c r="LN697" s="66"/>
      <c r="LO697" s="76"/>
      <c r="LP697" s="66"/>
      <c r="LQ697" s="76"/>
      <c r="LR697" s="66"/>
      <c r="LS697" s="76"/>
      <c r="LT697" s="66"/>
      <c r="LU697" s="76"/>
      <c r="LV697" s="66"/>
      <c r="LW697" s="76"/>
      <c r="LX697" s="66"/>
      <c r="LY697" s="76"/>
      <c r="LZ697" s="66"/>
      <c r="MA697" s="76"/>
      <c r="MB697" s="66"/>
      <c r="MC697" s="76"/>
      <c r="MD697" s="66"/>
      <c r="MG697" s="1" t="str" cm="1">
        <f t="array" ref="MG697">IFERROR(INDEX(Paste_Here!$B$2:$B$850, MATCH(0, COUNTIF(MG$4:MG696, Paste_Here!$B$2:$B$850) + IF(Paste_Here!$B$2:$B$850="", 1, 0), 0)), "")</f>
        <v/>
      </c>
      <c r="MH697" s="1" t="str">
        <f>IF(MG697&lt;&gt;"", INDEX(Paste_Here!$A$2:$A$850, MATCH(MG697, Paste_Here!$B$2:$B$850, 0)), "")</f>
        <v/>
      </c>
      <c r="MI697" s="1" t="str">
        <f t="shared" si="88"/>
        <v/>
      </c>
      <c r="MJ697" s="1" t="str" cm="1">
        <f t="array" ref="MJ697">IFERROR(INDEX($MI$5:$MI$850, MATCH(SMALL(IF($MI$5:$MI$850&lt;&gt;"", COUNTIF($MI$5:$MI$850, "&lt;"&amp;$MI$5:$MI$850)+1), ROW()-ROW($MJ$5)+1), COUNTIF($MI$5:$MI$850, "&lt;"&amp;$MI$5:$MI$850)+1, 0)), "")</f>
        <v/>
      </c>
    </row>
    <row r="698" spans="1:348">
      <c r="A698" s="66"/>
      <c r="B698" s="76" t="str">
        <f t="shared" si="81"/>
        <v/>
      </c>
      <c r="C698" s="66"/>
      <c r="D698" s="76" t="str">
        <f>IFERROR(IF(B698&lt;&gt;"", IF(AND(INDEX(Paste_Here!B$2:B$850, MATCH(B698, Paste_Here!A$2:A$850, 0))&lt;&gt;"", ISNUMBER(VALUE(INDEX(Paste_Here!B$2:B$850, MATCH(B698, Paste_Here!A$2:A$850, 0))))), INDEX(Paste_Here!B$2:B$850, MATCH(B698, Paste_Here!A$2:A$850, 0)), ""), ""), "")</f>
        <v/>
      </c>
      <c r="E698" s="66"/>
      <c r="F698" s="76" t="str">
        <f>IFERROR(IF(B698&lt;&gt;"", IF(ISTEXT(INDEX(Paste_Here!K$2:K$850, MATCH(B698, Paste_Here!A$2:A$850, 0))), INDEX(Paste_Here!K$2:K$850, MATCH(B698, Paste_Here!A$2:A$850, 0)), ""), ""), "")</f>
        <v/>
      </c>
      <c r="G698" s="66"/>
      <c r="H698" s="76" t="str">
        <f>IFERROR(IF(B698&lt;&gt;"", IF(ISTEXT(INDEX(Paste_Here!C$2:C$850, MATCH(B698, Paste_Here!A$2:A$850, 0))), INDEX(Paste_Here!C$2:C$850, MATCH(B698, Paste_Here!A$2:A$850, 0)), ""), ""), "")</f>
        <v/>
      </c>
      <c r="I698" s="66"/>
      <c r="J698" s="76" t="str">
        <f>IFERROR(IF(B698&lt;&gt;"", IF(ISNUMBER(SEARCH("s", LOWER(INDEX(Paste_Here!M$2:M$850, MATCH(B698, Paste_Here!A$2:A$850, 0))))), "Yes", IF(INDEX(Paste_Here!M$2:M$850, MATCH(B698, Paste_Here!A$2:A$850, 0))&lt;&gt;"", "No", "")), ""), "")</f>
        <v/>
      </c>
      <c r="K698" s="66"/>
      <c r="L698" s="76" t="str">
        <f>IFERROR(IF(B698&lt;&gt;"", IF(ISNUMBER(SEARCH("yes", LOWER(INDEX(Paste_Here!E$2:E$850, MATCH(B698, Paste_Here!A$2:A$850, 0))))), "Yes", IF(ISNUMBER(SEARCH("no", LOWER(INDEX(Paste_Here!E$2:E$850, MATCH(B698, Paste_Here!A$2:A$850, 0))))), "No", "")), ""), "")</f>
        <v/>
      </c>
      <c r="M698" s="66"/>
      <c r="N698" s="76" t="str">
        <f>IFERROR(IF(B698&lt;&gt;"", IF(ISNUMBER(SEARCH("yes", LOWER(INDEX(Paste_Here!F$2:F$850, MATCH(B698, Paste_Here!A$2:A$850, 0))))), "Yes", IF(ISNUMBER(SEARCH("no", LOWER(INDEX(Paste_Here!F$2:F$850, MATCH(B698, Paste_Here!A$2:A$850, 0))))), "No", "")), ""), "")</f>
        <v/>
      </c>
      <c r="O698" s="66"/>
      <c r="P698" s="76" t="str">
        <f>IFERROR(IF(B698&lt;&gt;"", IF(ISNUMBER(SEARCH("yes", LOWER(INDEX(Paste_Here!L$2:L$850, MATCH(B698, Paste_Here!A$2:A$850, 0))))), "Yes", IF(ISNUMBER(SEARCH("no", LOWER(INDEX(Paste_Here!L$2:L$850, MATCH(B698, Paste_Here!A$2:A$850, 0))))), "No", "")), ""), "")</f>
        <v/>
      </c>
      <c r="Q698" s="66"/>
      <c r="R698" s="76" t="str">
        <f>IFERROR(IF(B698&lt;&gt;"", IF(ISNUMBER(SEARCH("transitional 2", LOWER(INDEX(Paste_Here!D$2:D$850, MATCH(B698, Paste_Here!A$2:A$850, 0))))), "T2", IF(ISNUMBER(SEARCH("transitional 1", LOWER(INDEX(Paste_Here!D$2:D$850, MATCH(B698, Paste_Here!A$2:A$850, 0))))), "T1", IF(ISNUMBER(SEARCH("waived ell services", LOWER(INDEX(Paste_Here!D$2:D$850, MATCH(B698, Paste_Here!A$2:A$850, 0))))), "W", IF(ISNUMBER(SEARCH("english language learner", LOWER(INDEX(Paste_Here!D$2:D$850, MATCH(B698, Paste_Here!A$2:A$850, 0))))), "L", "")))), ""), "")</f>
        <v/>
      </c>
      <c r="S698" s="66"/>
      <c r="T698" s="76" t="str">
        <f>IFERROR(IF(B698&lt;&gt;"", IF(ISNUMBER(SEARCH("yes", LOWER(INDEX(Paste_Here!I$2:I$850, MATCH(B698, Paste_Here!A$2:A$850, 0))))), "Yes", IF(ISNUMBER(SEARCH("no", LOWER(INDEX(Paste_Here!I$2:I$850, MATCH(B698, Paste_Here!A$2:A$850, 0))))), "No", "")), ""), "")</f>
        <v/>
      </c>
      <c r="U698" s="66"/>
      <c r="V698" s="76" t="str">
        <f>IFERROR(IF(B698&lt;&gt;"", IF(ISTEXT(INDEX(Paste_Here!J$2:J$850, MATCH(B698, Paste_Here!A$2:A$850, 0))), VALUE(INDEX(Paste_Here!J$2:J$850, MATCH(B698, Paste_Here!A$2:A$850, 0))), ""), ""), "")</f>
        <v/>
      </c>
      <c r="W698" s="66"/>
      <c r="X698" s="66"/>
      <c r="Y698" s="76" t="str">
        <f t="shared" si="82"/>
        <v/>
      </c>
      <c r="Z698" s="66"/>
      <c r="AA698" s="76" t="str">
        <f>IFERROR(IF(B698&lt;&gt;"", IF(AND(INDEX(Paste_Here!AI$2:AI$850, MATCH(B698, Paste_Here!A$2:A$850, 0))&lt;&gt;"", ISNUMBER(VALUE(INDEX(Paste_Here!AI$2:AI$850, MATCH(B698, Paste_Here!A$2:A$850, 0))))), INDEX(Paste_Here!AI$2:AI$850, MATCH(B698, Paste_Here!A$2:A$850, 0)), ""), ""), "")</f>
        <v/>
      </c>
      <c r="AB698" s="66"/>
      <c r="AC698" s="76" t="str">
        <f>IFERROR(IF(B698&lt;&gt;"", IF(AND(INDEX(Paste_Here!AJ$2:AJ$850, MATCH(B698, Paste_Here!A$2:A$850, 0))&lt;&gt;"", ISNUMBER(VALUE(INDEX(Paste_Here!AJ$2:AJ$850, MATCH(B698, Paste_Here!A$2:A$850, 0))))), INDEX(Paste_Here!AJ$2:AJ$850, MATCH(B698, Paste_Here!A$2:A$850, 0)), ""), ""), "")</f>
        <v/>
      </c>
      <c r="AD698" s="66"/>
      <c r="AE698" s="76" t="str">
        <f>IFERROR(IF(B698&lt;&gt;"", IF(AND(INDEX(Paste_Here!AK$2:AK$850, MATCH(B698, Paste_Here!A$2:A$850, 0))&lt;&gt;"", ISNUMBER(VALUE(INDEX(Paste_Here!AK$2:AK$850, MATCH(B698, Paste_Here!A$2:A$850, 0))))), INDEX(Paste_Here!AK$2:AK$850, MATCH(B698, Paste_Here!A$2:A$850, 0)), ""), ""), "")</f>
        <v/>
      </c>
      <c r="AF698" s="66"/>
      <c r="AG698" s="76" t="str">
        <f>IFERROR(IF(B698&lt;&gt;"", IF(AND(INDEX(Paste_Here!AL$2:AL$850, MATCH(B698, Paste_Here!A$2:A$850, 0))&lt;&gt;"", ISNUMBER(VALUE(INDEX(Paste_Here!AL$2:AL$850, MATCH(B698, Paste_Here!A$2:A$850, 0))))), INDEX(Paste_Here!AL$2:AL$850, MATCH(B698, Paste_Here!A$2:A$850, 0)), ""), ""), "")</f>
        <v/>
      </c>
      <c r="AH698" s="66"/>
      <c r="AI698" s="76" t="str">
        <f>IFERROR(IF(B698&lt;&gt;"", IF(AND(INDEX(Paste_Here!AH$2:AH$850, MATCH(B698, Paste_Here!A$2:A$850, 0))&lt;&gt;"", ISNUMBER(VALUE(INDEX(Paste_Here!AH$2:AH$850, MATCH(B698, Paste_Here!A$2:A$850, 0))))), IF(VALUE(INDEX(Paste_Here!AH$2:AH$850, MATCH(B698, Paste_Here!A$2:A$850, 0)))=0, "", INDEX(Paste_Here!AH$2:AH$850, MATCH(B698, Paste_Here!A$2:A$850, 0))), ""), ""), "")</f>
        <v/>
      </c>
      <c r="AJ698" s="66"/>
      <c r="AK698" s="76" t="str">
        <f>IFERROR(IF(B698&lt;&gt;"", IF(AND(INDEX(Paste_Here!N$2:N$850, MATCH(B698, Paste_Here!A$2:A$850, 0))&lt;&gt;"", ISNUMBER(VALUE(INDEX(Paste_Here!N$2:N$850, MATCH(B698, Paste_Here!A$2:A$850, 0))))), INDEX(Paste_Here!N$2:N$850, MATCH(B698, Paste_Here!A$2:A$850, 0)), ""), ""), "")</f>
        <v/>
      </c>
      <c r="AL698" s="66"/>
      <c r="AM698" s="76" t="str">
        <f>IFERROR(IF(B698&lt;&gt;"", IF(AND(INDEX(Paste_Here!O$2:O$850, MATCH(B698, Paste_Here!A$2:A$850, 0))&lt;&gt;"", ISNUMBER(VALUE(INDEX(Paste_Here!O$2:O$850, MATCH(B698, Paste_Here!A$2:A$850, 0))))), INDEX(Paste_Here!O$2:O$850, MATCH(B698, Paste_Here!A$2:A$850, 0)), ""), ""), "")</f>
        <v/>
      </c>
      <c r="AN698" s="66"/>
      <c r="AO698" s="76"/>
      <c r="AP698" s="66"/>
      <c r="AQ698" s="76"/>
      <c r="AR698" s="66"/>
      <c r="AS698" s="76"/>
      <c r="AT698" s="66"/>
      <c r="AU698" s="66"/>
      <c r="AV698" s="76" t="str">
        <f t="shared" si="83"/>
        <v/>
      </c>
      <c r="AW698" s="66"/>
      <c r="AX698" s="76" t="str">
        <f>IFERROR(IF(B698&lt;&gt;"", IF(ISNUMBER(SEARCH("Revealed-Potential (Primary Focus)", LOWER(INDEX(Paste_Here!Z$2:Z$850, MATCH(B698, Paste_Here!A$2:A$850, 0))))), "Rev-Potential: Prim", IF(ISNUMBER(SEARCH("Revealed-Potential (Secondary Focus)", LOWER(INDEX(Paste_Here!Z$2:Z$850, MATCH(B698, Paste_Here!A$2:A$850, 0))))), "Rev-Potential: Sec", IF(ISNUMBER(SEARCH("Monitoring", LOWER(INDEX(Paste_Here!Z$2:Z$850, MATCH(B698, Paste_Here!A$2:A$850, 0))))), "Monitoring", IF(ISNUMBER(SEARCH("At-Promise (Secondary Focus)", LOWER(INDEX(Paste_Here!Z$2:Z$850, MATCH(B698, Paste_Here!A$2:A$850, 0))))), "At-Promise: Sec", IF(ISNUMBER(SEARCH("At-Promise (Primary Focus)", LOWER(INDEX(Paste_Here!Z$2:Z$850, MATCH(B698, Paste_Here!A$2:A$850, 0))))), "At-Promise: Prim", ""))))), ""), "")</f>
        <v/>
      </c>
      <c r="AY698" s="66"/>
      <c r="AZ698" s="76"/>
      <c r="BA698" s="66"/>
      <c r="BB698" s="76"/>
      <c r="BC698" s="66"/>
      <c r="BD698" s="76"/>
      <c r="BE698" s="66"/>
      <c r="BF698" s="76"/>
      <c r="BG698" s="66"/>
      <c r="BH698" s="76"/>
      <c r="BI698" s="66"/>
      <c r="BJ698" s="66"/>
      <c r="BK698" s="76" t="str">
        <f t="shared" si="84"/>
        <v/>
      </c>
      <c r="BL698" s="66"/>
      <c r="BM698" s="76" t="str">
        <f>IFERROR(IF(B698&lt;&gt;"", IF(AND(ISNUMBER(VALUE(SUBSTITUTE(SUBSTITUTE(Paste_Here!R698, "br", "-"), "L", ""))), VALUE(SUBSTITUTE(SUBSTITUTE(Paste_Here!R698, "br", "-"), "L", "")) &gt;= 1095), "Yes", IF(AND(ISNUMBER(VALUE(SUBSTITUTE(SUBSTITUTE(Paste_Here!R698, "br", "-"), "L", ""))), VALUE(SUBSTITUTE(SUBSTITUTE(Paste_Here!R698, "br", "-"), "L", "")) &lt;= 1094), "No", "")), ""), "")</f>
        <v/>
      </c>
      <c r="BN698" s="66"/>
      <c r="BO698" s="76" t="str">
        <f>IFERROR(IF(B698&lt;&gt;"", IF(COUNTIF(INDEX(Paste_Here!Y$2:AB$850, MATCH(B698, Paste_Here!A$2:A$850, 0), 0), "yes") &gt; 0, "Yes", IF(COUNTIF(INDEX(Paste_Here!Y$2:AB$850, MATCH(B698, Paste_Here!A$2:A$850, 0), 0), "no") &gt; 0, "No", "")), ""), "")</f>
        <v/>
      </c>
      <c r="BP698" s="66"/>
      <c r="BQ698" s="76" t="str">
        <f>IFERROR(IF(B698&lt;&gt;"", IF(AND(ISNUMBER(VALUE(SUBSTITUTE(SUBSTITUTE(Paste_Here!U698, "em", "-"), "q", ""))), VALUE(SUBSTITUTE(SUBSTITUTE(Paste_Here!U698, "em", "-"), "q", "")) &gt;= 910), "Yes", IF(AND(ISNUMBER(VALUE(SUBSTITUTE(SUBSTITUTE(Paste_Here!U698, "em", "-"), "q", ""))), VALUE(SUBSTITUTE(SUBSTITUTE(Paste_Here!U698, "em", "-"), "q", "")) &lt;= 909), "No", "")), ""), "")</f>
        <v/>
      </c>
      <c r="BR698" s="66"/>
      <c r="BS698" s="76" t="str">
        <f>IFERROR(IF(B698&lt;&gt;"", IF(AND(INDEX(Paste_Here!X$2:X$850, MATCH(B698, Paste_Here!A$2:A$850, 0))&lt;&gt;"", ISNUMBER(VALUE(INDEX(Paste_Here!X$2:X$850, MATCH(B698, Paste_Here!A$2:A$850, 0))))), INDEX(Paste_Here!X$2:X$850, MATCH(B698, Paste_Here!A$2:A$850, 0)), ""), ""), "")</f>
        <v/>
      </c>
      <c r="BT698" s="66"/>
      <c r="BU698" s="76" t="str">
        <f>IFERROR(IF(B698&lt;&gt;"", IF(ISNUMBER(VALUE(INDEX(Paste_Here!G$2:G$850, MATCH(B698, Paste_Here!A$2:A$850, 0)))), IF(VALUE(INDEX(Paste_Here!G$2:G$850, MATCH(B698, Paste_Here!A$2:A$850, 0)))=0, "No", IF(AND(VALUE(INDEX(Paste_Here!G$2:G$850, MATCH(B698, Paste_Here!A$2:A$850, 0)))&gt;=1, VALUE(INDEX(Paste_Here!G$2:G$850, MATCH(B698, Paste_Here!A$2:A$850, 0)))&lt;=4), VALUE(INDEX(Paste_Here!G$2:G$850, MATCH(B698, Paste_Here!A$2:A$850, 0))), "")), ""), ""), "")</f>
        <v/>
      </c>
      <c r="BV698" s="66"/>
      <c r="BW698" s="76" t="str">
        <f>IFERROR(IF(B698&lt;&gt;"", IF(ISNUMBER(VALUE(INDEX(Paste_Here!H$2:H$850, MATCH(B698, Paste_Here!A$2:A$850, 0)))), IF(VALUE(INDEX(Paste_Here!H$2:H$850, MATCH(B698, Paste_Here!A$2:A$850, 0)))=0, "No", IF(AND(VALUE(INDEX(Paste_Here!H$2:H$850, MATCH(B698, Paste_Here!A$2:A$850, 0)))&gt;=1, VALUE(INDEX(Paste_Here!H$2:H$850, MATCH(B698, Paste_Here!A$2:A$850, 0)))&lt;=4), VALUE(INDEX(Paste_Here!H$2:H$850, MATCH(B698, Paste_Here!A$2:A$850, 0))), "")), ""), ""), "")</f>
        <v/>
      </c>
      <c r="BX698" s="66"/>
      <c r="BY698" s="76"/>
      <c r="BZ698" s="66"/>
      <c r="CA698" s="76"/>
      <c r="CB698" s="66"/>
      <c r="CC698" s="66"/>
      <c r="CD698" s="76" t="str">
        <f t="shared" si="85"/>
        <v/>
      </c>
      <c r="CE698" s="66"/>
      <c r="CF698" s="76" t="str">
        <f>IFERROR(IF(B698&lt;&gt;"", IF(AND(INDEX(Paste_Here!P$2:P$850, MATCH(B698, Paste_Here!A$2:A$850, 0))&lt;&gt;"", ISNUMBER(VALUE(INDEX(Paste_Here!P$2:P$850, MATCH(B698, Paste_Here!A$2:A$850, 0))))), INDEX(Paste_Here!P$2:P$850, MATCH(B698, Paste_Here!A$2:A$850, 0)), ""), ""), "")</f>
        <v/>
      </c>
      <c r="CG698" s="66"/>
      <c r="CH698" s="76" t="str">
        <f>IFERROR(IF(B698&lt;&gt;"", IF(ISNUMBER(SEARCH("highrisk", LOWER(INDEX(Paste_Here!Q$2:Q$850, MATCH(B698, Paste_Here!A$2:A$850, 0))))), "High Risk", IF(ISNUMBER(SEARCH("lowrisk", LOWER(INDEX(Paste_Here!Q$2:Q$850, MATCH(B698, Paste_Here!A$2:A$850, 0))))), "Low Risk", IF(ISNUMBER(SEARCH("somerisk", LOWER(INDEX(Paste_Here!Q$2:Q$850, MATCH(B698, Paste_Here!A$2:A$850, 0))))), "Some Risk", ""))), ""), "")</f>
        <v/>
      </c>
      <c r="CI698" s="66"/>
      <c r="CJ698" s="76" t="str">
        <f>IFERROR(IF(B698&lt;&gt;"", IF(AND(INDEX(Paste_Here!AA$2:AA$850, MATCH(B698, Paste_Here!A$2:A$850, 0))&lt;&gt;"", ISNUMBER(VALUE(INDEX(Paste_Here!AA$2:AA$850, MATCH(B698, Paste_Here!A$2:A$850, 0))))), INDEX(Paste_Here!AA$2:AA$850, MATCH(B698, Paste_Here!A$2:A$850, 0)), ""), ""), "")</f>
        <v/>
      </c>
      <c r="CK698" s="66"/>
      <c r="CL698" s="76" t="str">
        <f>IFERROR(IF(B698&lt;&gt;"", IF(LOWER(INDEX(Paste_Here!AB$2:AB$850, MATCH(B698, Paste_Here!A$2:A$850, 0)))="approaching expectations", "Approaching", IF(LOWER(INDEX(Paste_Here!AB$2:AB$850, MATCH(B698, Paste_Here!A$2:A$850, 0)))="met expectations", "Met", IF(LOWER(INDEX(Paste_Here!AB$2:AB$850, MATCH(B698, Paste_Here!A$2:A$850, 0)))="exceeded expectations", "Exceeded", IF(LOWER(INDEX(Paste_Here!AB$2:AB$850, MATCH(B698, Paste_Here!A$2:A$850, 0)))="below expectations", "Below", "")))), ""), "")</f>
        <v/>
      </c>
      <c r="CM698" s="66"/>
      <c r="CN698" s="76" t="str">
        <f>IFERROR(IF(B698&lt;&gt;"", IF(AND(INDEX(Paste_Here!AC$2:AC$850, MATCH(B698, Paste_Here!A$2:A$850, 0))&lt;&gt;"", ISNUMBER(VALUE(INDEX(Paste_Here!AC$2:AC$850, MATCH(B698, Paste_Here!A$2:A$850, 0))))), INDEX(Paste_Here!AC$2:AC$850, MATCH(B698, Paste_Here!A$2:A$850, 0)), ""), ""), "")</f>
        <v/>
      </c>
      <c r="CO698" s="66"/>
      <c r="CP698" s="76"/>
      <c r="CQ698" s="66"/>
      <c r="CR698" s="76"/>
      <c r="CS698" s="66"/>
      <c r="CT698" s="76"/>
      <c r="CU698" s="66"/>
      <c r="CV698" s="76"/>
      <c r="CW698" s="66"/>
      <c r="CX698" s="76"/>
      <c r="CY698" s="66"/>
      <c r="CZ698" s="66"/>
      <c r="DA698" s="76" t="str">
        <f t="shared" si="86"/>
        <v/>
      </c>
      <c r="DB698" s="66"/>
      <c r="DC698" s="76" t="str">
        <f>IFERROR(IF(B698&lt;&gt;"", IF(AND(INDEX(Paste_Here!V$2:V$850, MATCH(B698, Paste_Here!A$2:A$850, 0))&lt;&gt;"", ISNUMBER(VALUE(INDEX(Paste_Here!V$2:V$850, MATCH(B698, Paste_Here!A$2:A$850, 0))))), INDEX(Paste_Here!V$2:V$850, MATCH(B698, Paste_Here!A$2:A$850, 0)), ""), ""), "")</f>
        <v/>
      </c>
      <c r="DD698" s="66"/>
      <c r="DE698" s="76" t="str">
        <f>IFERROR(IF(B698&lt;&gt;"", IF(ISNUMBER(SEARCH("highrisk", LOWER(INDEX(Paste_Here!W$2:W$850, MATCH(B698, Paste_Here!A$2:A$850, 0))))), "High Risk", IF(ISNUMBER(SEARCH("lowrisk", LOWER(INDEX(Paste_Here!W$2:W$850, MATCH(B698, Paste_Here!A$2:A$850, 0))))), "Low Risk", IF(ISNUMBER(SEARCH("somerisk", LOWER(INDEX(Paste_Here!W$2:W$850, MATCH(B698, Paste_Here!A$2:A$850, 0))))), "Some Risk", ""))), ""), "")</f>
        <v/>
      </c>
      <c r="DF698" s="66"/>
      <c r="DG698" s="76" t="str">
        <f>IFERROR(IF(B698&lt;&gt;"", IF(AND(INDEX(Paste_Here!S$2:S$850, MATCH(B698, Paste_Here!A$2:A$850, 0))&lt;&gt;"", ISNUMBER(VALUE(INDEX(Paste_Here!S$2:S$850, MATCH(B698, Paste_Here!A$2:A$850, 0))))), INDEX(Paste_Here!S$2:S$850, MATCH(B698, Paste_Here!A$2:A$850, 0)), ""), ""), "")</f>
        <v/>
      </c>
      <c r="DH698" s="66"/>
      <c r="DI698" s="76" t="str">
        <f>IFERROR(IF(B698&lt;&gt;"", IF(ISNUMBER(SEARCH("highrisk", LOWER(INDEX(Paste_Here!T$2:T$850, MATCH(B698, Paste_Here!A$2:A$850, 0))))), "High Risk", IF(ISNUMBER(SEARCH("lowrisk", LOWER(INDEX(Paste_Here!T$2:T$850, MATCH(B698, Paste_Here!A$2:A$850, 0))))), "Low Risk", IF(ISNUMBER(SEARCH("somerisk", LOWER(INDEX(Paste_Here!T$2:T$850, MATCH(B698, Paste_Here!A$2:A$850, 0))))), "Some Risk", ""))), ""), "")</f>
        <v/>
      </c>
      <c r="DJ698" s="66"/>
      <c r="DK698" s="76" t="str">
        <f>IFERROR(IF(B698&lt;&gt;"", IF(AND(INDEX(Paste_Here!AD$2:AD$850, MATCH(B698, Paste_Here!A$2:A$850, 0))&lt;&gt;"", ISNUMBER(VALUE(INDEX(Paste_Here!AD$2:AD$850, MATCH(B698, Paste_Here!A$2:A$850, 0))))), INDEX(Paste_Here!AD$2:AD$850, MATCH(B698, Paste_Here!A$2:A$850, 0)), ""), ""), "")</f>
        <v/>
      </c>
      <c r="DL698" s="66"/>
      <c r="DM698" s="76" t="str">
        <f>IFERROR(IF(B698&lt;&gt;"", IF(LOWER(INDEX(Paste_Here!AE$2:AE$850, MATCH(B698, Paste_Here!A$2:A$850, 0)))="approaching expectations", "Approaching", IF(LOWER(INDEX(Paste_Here!AE$2:AE$850, MATCH(B698, Paste_Here!A$2:A$850, 0)))="met expectations", "Met", IF(LOWER(INDEX(Paste_Here!AE$2:AE$850, MATCH(B698, Paste_Here!A$2:A$850, 0)))="exceeded expectations", "Exceeded", IF(LOWER(INDEX(Paste_Here!AE$2:AE$850, MATCH(B698, Paste_Here!A$2:A$850, 0)))="below expectations", "Below", "")))), ""), "")</f>
        <v/>
      </c>
      <c r="DN698" s="66"/>
      <c r="DO698" s="76"/>
      <c r="DP698" s="66"/>
      <c r="DQ698" s="76"/>
      <c r="DR698" s="66"/>
      <c r="DS698" s="76"/>
      <c r="DT698" s="66"/>
      <c r="DU698" s="76"/>
      <c r="DV698" s="66"/>
      <c r="DW698" s="66"/>
      <c r="DX698" s="76" t="str">
        <f t="shared" si="87"/>
        <v/>
      </c>
      <c r="DY698" s="66"/>
      <c r="DZ698" s="76"/>
      <c r="EA698" s="66"/>
      <c r="EB698" s="76"/>
      <c r="EC698" s="66"/>
      <c r="ED698" s="76" t="str">
        <f>IFERROR(IF(B698&lt;&gt;"", IF(AND(INDEX(Paste_Here!AF$2:AF$850, MATCH(B698, Paste_Here!A$2:A$850, 0))&lt;&gt;"", ISNUMBER(VALUE(INDEX(Paste_Here!AF$2:AF$850, MATCH(B698, Paste_Here!A$2:A$850, 0))))), INDEX(Paste_Here!AF$2:AF$850, MATCH(B698, Paste_Here!A$2:A$850, 0)), ""), ""), "")</f>
        <v/>
      </c>
      <c r="EE698" s="66"/>
      <c r="EF698" s="76"/>
      <c r="EG698" s="66"/>
      <c r="EH698" s="76"/>
      <c r="EI698" s="66"/>
      <c r="EJ698" s="76" t="str">
        <f>IFERROR(IF(B698&lt;&gt;"", IF(AND(INDEX(Paste_Here!AG$2:AG$850, MATCH(B698, Paste_Here!A$2:A$850, 0))&lt;&gt;"", ISNUMBER(VALUE(INDEX(Paste_Here!AG$2:AG$850, MATCH(B698, Paste_Here!A$2:A$850, 0))))), INDEX(Paste_Here!AG$2:AG$850, MATCH(B698, Paste_Here!A$2:A$850, 0)), ""), ""), "")</f>
        <v/>
      </c>
      <c r="EK698" s="66"/>
      <c r="EL698" s="76"/>
      <c r="EM698" s="66"/>
      <c r="EN698" s="76"/>
      <c r="EO698" s="66"/>
      <c r="EP698" s="76"/>
      <c r="EQ698" s="66"/>
      <c r="ER698" s="76"/>
      <c r="ES698" s="66"/>
      <c r="ET698" s="66"/>
      <c r="EU698" s="76"/>
      <c r="EV698" s="66"/>
      <c r="EW698" s="76"/>
      <c r="EX698" s="66"/>
      <c r="EY698" s="76"/>
      <c r="EZ698" s="66"/>
      <c r="FA698" s="76"/>
      <c r="FB698" s="66"/>
      <c r="FC698" s="76"/>
      <c r="FD698" s="66"/>
      <c r="FE698" s="76"/>
      <c r="FF698" s="66"/>
      <c r="FG698" s="76"/>
      <c r="FH698" s="66"/>
      <c r="FI698" s="76"/>
      <c r="FJ698" s="66"/>
      <c r="FK698" s="76"/>
      <c r="FL698" s="66"/>
      <c r="FM698" s="76"/>
      <c r="FN698" s="66"/>
      <c r="FO698" s="76"/>
      <c r="FP698" s="66"/>
      <c r="FQ698" s="76"/>
      <c r="FR698" s="66"/>
      <c r="FS698" s="76"/>
      <c r="FT698" s="66"/>
      <c r="FU698" s="76"/>
      <c r="FV698" s="66"/>
      <c r="FW698" s="76"/>
      <c r="FX698" s="66"/>
      <c r="FY698" s="76"/>
      <c r="FZ698" s="66"/>
      <c r="GA698" s="76"/>
      <c r="GB698" s="66"/>
      <c r="GC698" s="76"/>
      <c r="GD698" s="66"/>
      <c r="GE698" s="76"/>
      <c r="GF698" s="66"/>
      <c r="GG698" s="76"/>
      <c r="GH698" s="66"/>
      <c r="GI698" s="76"/>
      <c r="GJ698" s="66"/>
      <c r="GK698" s="76"/>
      <c r="GL698" s="66"/>
      <c r="GM698" s="76"/>
      <c r="GN698" s="66"/>
      <c r="GO698" s="76"/>
      <c r="GP698" s="66"/>
      <c r="GQ698" s="76"/>
      <c r="GR698" s="66"/>
      <c r="GS698" s="76"/>
      <c r="GT698" s="66"/>
      <c r="GU698" s="76"/>
      <c r="GV698" s="66"/>
      <c r="GW698" s="76"/>
      <c r="GX698" s="66"/>
      <c r="GY698" s="76"/>
      <c r="GZ698" s="66"/>
      <c r="HA698" s="76"/>
      <c r="HB698" s="66"/>
      <c r="HC698" s="76"/>
      <c r="HD698" s="66"/>
      <c r="HE698" s="76"/>
      <c r="HF698" s="66"/>
      <c r="HG698" s="76"/>
      <c r="HH698" s="66"/>
      <c r="HI698" s="76"/>
      <c r="HJ698" s="66"/>
      <c r="HK698" s="76"/>
      <c r="HL698" s="66"/>
      <c r="HM698" s="76"/>
      <c r="HN698" s="66"/>
      <c r="HO698" s="76"/>
      <c r="HP698" s="66"/>
      <c r="HQ698" s="76"/>
      <c r="HR698" s="66"/>
      <c r="HS698" s="76"/>
      <c r="HT698" s="66"/>
      <c r="HU698" s="76"/>
      <c r="HV698" s="66"/>
      <c r="HW698" s="76"/>
      <c r="HX698" s="66"/>
      <c r="HY698" s="76"/>
      <c r="HZ698" s="66"/>
      <c r="IA698" s="76"/>
      <c r="IB698" s="66"/>
      <c r="IC698" s="76"/>
      <c r="ID698" s="66"/>
      <c r="IE698" s="76"/>
      <c r="IF698" s="66"/>
      <c r="IG698" s="76"/>
      <c r="IH698" s="66"/>
      <c r="II698" s="76"/>
      <c r="IJ698" s="66"/>
      <c r="IK698" s="76"/>
      <c r="IL698" s="66"/>
      <c r="IM698" s="76"/>
      <c r="IN698" s="66"/>
      <c r="IO698" s="76"/>
      <c r="IP698" s="66"/>
      <c r="IQ698" s="76"/>
      <c r="IR698" s="66"/>
      <c r="IS698" s="76"/>
      <c r="IT698" s="66"/>
      <c r="IU698" s="76"/>
      <c r="IV698" s="66"/>
      <c r="IW698" s="76"/>
      <c r="IX698" s="66"/>
      <c r="IY698" s="76"/>
      <c r="IZ698" s="66"/>
      <c r="JA698" s="76"/>
      <c r="JB698" s="66"/>
      <c r="JC698" s="76"/>
      <c r="JD698" s="66"/>
      <c r="JE698" s="76"/>
      <c r="JF698" s="66"/>
      <c r="JG698" s="76"/>
      <c r="JH698" s="66"/>
      <c r="JI698" s="76"/>
      <c r="JJ698" s="66"/>
      <c r="JK698" s="76"/>
      <c r="JL698" s="66"/>
      <c r="JM698" s="76"/>
      <c r="JN698" s="66"/>
      <c r="JO698" s="76"/>
      <c r="JP698" s="66"/>
      <c r="JQ698" s="76"/>
      <c r="JR698" s="66"/>
      <c r="JS698" s="76"/>
      <c r="JT698" s="66"/>
      <c r="JU698" s="76"/>
      <c r="JV698" s="66"/>
      <c r="JW698" s="76"/>
      <c r="JX698" s="66"/>
      <c r="JY698" s="76"/>
      <c r="JZ698" s="66"/>
      <c r="KA698" s="76"/>
      <c r="KB698" s="66"/>
      <c r="KC698" s="76"/>
      <c r="KD698" s="66"/>
      <c r="KE698" s="76"/>
      <c r="KF698" s="66"/>
      <c r="KG698" s="76"/>
      <c r="KH698" s="66"/>
      <c r="KI698" s="76"/>
      <c r="KJ698" s="66"/>
      <c r="KK698" s="76"/>
      <c r="KL698" s="66"/>
      <c r="KM698" s="76"/>
      <c r="KN698" s="66"/>
      <c r="KO698" s="76"/>
      <c r="KP698" s="66"/>
      <c r="KQ698" s="76"/>
      <c r="KR698" s="66"/>
      <c r="KS698" s="76"/>
      <c r="KT698" s="66"/>
      <c r="KU698" s="76"/>
      <c r="KV698" s="66"/>
      <c r="KW698" s="76"/>
      <c r="KX698" s="66"/>
      <c r="KY698" s="76"/>
      <c r="KZ698" s="66"/>
      <c r="LA698" s="76"/>
      <c r="LB698" s="66"/>
      <c r="LC698" s="76"/>
      <c r="LD698" s="66"/>
      <c r="LE698" s="76"/>
      <c r="LF698" s="66"/>
      <c r="LG698" s="76"/>
      <c r="LH698" s="66"/>
      <c r="LI698" s="76"/>
      <c r="LJ698" s="66"/>
      <c r="LK698" s="76"/>
      <c r="LL698" s="66"/>
      <c r="LM698" s="76"/>
      <c r="LN698" s="66"/>
      <c r="LO698" s="76"/>
      <c r="LP698" s="66"/>
      <c r="LQ698" s="76"/>
      <c r="LR698" s="66"/>
      <c r="LS698" s="76"/>
      <c r="LT698" s="66"/>
      <c r="LU698" s="76"/>
      <c r="LV698" s="66"/>
      <c r="LW698" s="76"/>
      <c r="LX698" s="66"/>
      <c r="LY698" s="76"/>
      <c r="LZ698" s="66"/>
      <c r="MA698" s="76"/>
      <c r="MB698" s="66"/>
      <c r="MC698" s="76"/>
      <c r="MD698" s="66"/>
      <c r="MG698" s="1" t="str" cm="1">
        <f t="array" ref="MG698">IFERROR(INDEX(Paste_Here!$B$2:$B$850, MATCH(0, COUNTIF(MG$4:MG697, Paste_Here!$B$2:$B$850) + IF(Paste_Here!$B$2:$B$850="", 1, 0), 0)), "")</f>
        <v/>
      </c>
      <c r="MH698" s="1" t="str">
        <f>IF(MG698&lt;&gt;"", INDEX(Paste_Here!$A$2:$A$850, MATCH(MG698, Paste_Here!$B$2:$B$850, 0)), "")</f>
        <v/>
      </c>
      <c r="MI698" s="1" t="str">
        <f t="shared" si="88"/>
        <v/>
      </c>
      <c r="MJ698" s="1" t="str" cm="1">
        <f t="array" ref="MJ698">IFERROR(INDEX($MI$5:$MI$850, MATCH(SMALL(IF($MI$5:$MI$850&lt;&gt;"", COUNTIF($MI$5:$MI$850, "&lt;"&amp;$MI$5:$MI$850)+1), ROW()-ROW($MJ$5)+1), COUNTIF($MI$5:$MI$850, "&lt;"&amp;$MI$5:$MI$850)+1, 0)), "")</f>
        <v/>
      </c>
    </row>
    <row r="699" spans="1:348">
      <c r="A699" s="66"/>
      <c r="B699" s="76" t="str">
        <f t="shared" si="81"/>
        <v/>
      </c>
      <c r="C699" s="66"/>
      <c r="D699" s="76" t="str">
        <f>IFERROR(IF(B699&lt;&gt;"", IF(AND(INDEX(Paste_Here!B$2:B$850, MATCH(B699, Paste_Here!A$2:A$850, 0))&lt;&gt;"", ISNUMBER(VALUE(INDEX(Paste_Here!B$2:B$850, MATCH(B699, Paste_Here!A$2:A$850, 0))))), INDEX(Paste_Here!B$2:B$850, MATCH(B699, Paste_Here!A$2:A$850, 0)), ""), ""), "")</f>
        <v/>
      </c>
      <c r="E699" s="66"/>
      <c r="F699" s="76" t="str">
        <f>IFERROR(IF(B699&lt;&gt;"", IF(ISTEXT(INDEX(Paste_Here!K$2:K$850, MATCH(B699, Paste_Here!A$2:A$850, 0))), INDEX(Paste_Here!K$2:K$850, MATCH(B699, Paste_Here!A$2:A$850, 0)), ""), ""), "")</f>
        <v/>
      </c>
      <c r="G699" s="66"/>
      <c r="H699" s="76" t="str">
        <f>IFERROR(IF(B699&lt;&gt;"", IF(ISTEXT(INDEX(Paste_Here!C$2:C$850, MATCH(B699, Paste_Here!A$2:A$850, 0))), INDEX(Paste_Here!C$2:C$850, MATCH(B699, Paste_Here!A$2:A$850, 0)), ""), ""), "")</f>
        <v/>
      </c>
      <c r="I699" s="66"/>
      <c r="J699" s="76" t="str">
        <f>IFERROR(IF(B699&lt;&gt;"", IF(ISNUMBER(SEARCH("s", LOWER(INDEX(Paste_Here!M$2:M$850, MATCH(B699, Paste_Here!A$2:A$850, 0))))), "Yes", IF(INDEX(Paste_Here!M$2:M$850, MATCH(B699, Paste_Here!A$2:A$850, 0))&lt;&gt;"", "No", "")), ""), "")</f>
        <v/>
      </c>
      <c r="K699" s="66"/>
      <c r="L699" s="76" t="str">
        <f>IFERROR(IF(B699&lt;&gt;"", IF(ISNUMBER(SEARCH("yes", LOWER(INDEX(Paste_Here!E$2:E$850, MATCH(B699, Paste_Here!A$2:A$850, 0))))), "Yes", IF(ISNUMBER(SEARCH("no", LOWER(INDEX(Paste_Here!E$2:E$850, MATCH(B699, Paste_Here!A$2:A$850, 0))))), "No", "")), ""), "")</f>
        <v/>
      </c>
      <c r="M699" s="66"/>
      <c r="N699" s="76" t="str">
        <f>IFERROR(IF(B699&lt;&gt;"", IF(ISNUMBER(SEARCH("yes", LOWER(INDEX(Paste_Here!F$2:F$850, MATCH(B699, Paste_Here!A$2:A$850, 0))))), "Yes", IF(ISNUMBER(SEARCH("no", LOWER(INDEX(Paste_Here!F$2:F$850, MATCH(B699, Paste_Here!A$2:A$850, 0))))), "No", "")), ""), "")</f>
        <v/>
      </c>
      <c r="O699" s="66"/>
      <c r="P699" s="76" t="str">
        <f>IFERROR(IF(B699&lt;&gt;"", IF(ISNUMBER(SEARCH("yes", LOWER(INDEX(Paste_Here!L$2:L$850, MATCH(B699, Paste_Here!A$2:A$850, 0))))), "Yes", IF(ISNUMBER(SEARCH("no", LOWER(INDEX(Paste_Here!L$2:L$850, MATCH(B699, Paste_Here!A$2:A$850, 0))))), "No", "")), ""), "")</f>
        <v/>
      </c>
      <c r="Q699" s="66"/>
      <c r="R699" s="76" t="str">
        <f>IFERROR(IF(B699&lt;&gt;"", IF(ISNUMBER(SEARCH("transitional 2", LOWER(INDEX(Paste_Here!D$2:D$850, MATCH(B699, Paste_Here!A$2:A$850, 0))))), "T2", IF(ISNUMBER(SEARCH("transitional 1", LOWER(INDEX(Paste_Here!D$2:D$850, MATCH(B699, Paste_Here!A$2:A$850, 0))))), "T1", IF(ISNUMBER(SEARCH("waived ell services", LOWER(INDEX(Paste_Here!D$2:D$850, MATCH(B699, Paste_Here!A$2:A$850, 0))))), "W", IF(ISNUMBER(SEARCH("english language learner", LOWER(INDEX(Paste_Here!D$2:D$850, MATCH(B699, Paste_Here!A$2:A$850, 0))))), "L", "")))), ""), "")</f>
        <v/>
      </c>
      <c r="S699" s="66"/>
      <c r="T699" s="76" t="str">
        <f>IFERROR(IF(B699&lt;&gt;"", IF(ISNUMBER(SEARCH("yes", LOWER(INDEX(Paste_Here!I$2:I$850, MATCH(B699, Paste_Here!A$2:A$850, 0))))), "Yes", IF(ISNUMBER(SEARCH("no", LOWER(INDEX(Paste_Here!I$2:I$850, MATCH(B699, Paste_Here!A$2:A$850, 0))))), "No", "")), ""), "")</f>
        <v/>
      </c>
      <c r="U699" s="66"/>
      <c r="V699" s="76" t="str">
        <f>IFERROR(IF(B699&lt;&gt;"", IF(ISTEXT(INDEX(Paste_Here!J$2:J$850, MATCH(B699, Paste_Here!A$2:A$850, 0))), VALUE(INDEX(Paste_Here!J$2:J$850, MATCH(B699, Paste_Here!A$2:A$850, 0))), ""), ""), "")</f>
        <v/>
      </c>
      <c r="W699" s="66"/>
      <c r="X699" s="66"/>
      <c r="Y699" s="76" t="str">
        <f t="shared" si="82"/>
        <v/>
      </c>
      <c r="Z699" s="66"/>
      <c r="AA699" s="76" t="str">
        <f>IFERROR(IF(B699&lt;&gt;"", IF(AND(INDEX(Paste_Here!AI$2:AI$850, MATCH(B699, Paste_Here!A$2:A$850, 0))&lt;&gt;"", ISNUMBER(VALUE(INDEX(Paste_Here!AI$2:AI$850, MATCH(B699, Paste_Here!A$2:A$850, 0))))), INDEX(Paste_Here!AI$2:AI$850, MATCH(B699, Paste_Here!A$2:A$850, 0)), ""), ""), "")</f>
        <v/>
      </c>
      <c r="AB699" s="66"/>
      <c r="AC699" s="76" t="str">
        <f>IFERROR(IF(B699&lt;&gt;"", IF(AND(INDEX(Paste_Here!AJ$2:AJ$850, MATCH(B699, Paste_Here!A$2:A$850, 0))&lt;&gt;"", ISNUMBER(VALUE(INDEX(Paste_Here!AJ$2:AJ$850, MATCH(B699, Paste_Here!A$2:A$850, 0))))), INDEX(Paste_Here!AJ$2:AJ$850, MATCH(B699, Paste_Here!A$2:A$850, 0)), ""), ""), "")</f>
        <v/>
      </c>
      <c r="AD699" s="66"/>
      <c r="AE699" s="76" t="str">
        <f>IFERROR(IF(B699&lt;&gt;"", IF(AND(INDEX(Paste_Here!AK$2:AK$850, MATCH(B699, Paste_Here!A$2:A$850, 0))&lt;&gt;"", ISNUMBER(VALUE(INDEX(Paste_Here!AK$2:AK$850, MATCH(B699, Paste_Here!A$2:A$850, 0))))), INDEX(Paste_Here!AK$2:AK$850, MATCH(B699, Paste_Here!A$2:A$850, 0)), ""), ""), "")</f>
        <v/>
      </c>
      <c r="AF699" s="66"/>
      <c r="AG699" s="76" t="str">
        <f>IFERROR(IF(B699&lt;&gt;"", IF(AND(INDEX(Paste_Here!AL$2:AL$850, MATCH(B699, Paste_Here!A$2:A$850, 0))&lt;&gt;"", ISNUMBER(VALUE(INDEX(Paste_Here!AL$2:AL$850, MATCH(B699, Paste_Here!A$2:A$850, 0))))), INDEX(Paste_Here!AL$2:AL$850, MATCH(B699, Paste_Here!A$2:A$850, 0)), ""), ""), "")</f>
        <v/>
      </c>
      <c r="AH699" s="66"/>
      <c r="AI699" s="76" t="str">
        <f>IFERROR(IF(B699&lt;&gt;"", IF(AND(INDEX(Paste_Here!AH$2:AH$850, MATCH(B699, Paste_Here!A$2:A$850, 0))&lt;&gt;"", ISNUMBER(VALUE(INDEX(Paste_Here!AH$2:AH$850, MATCH(B699, Paste_Here!A$2:A$850, 0))))), IF(VALUE(INDEX(Paste_Here!AH$2:AH$850, MATCH(B699, Paste_Here!A$2:A$850, 0)))=0, "", INDEX(Paste_Here!AH$2:AH$850, MATCH(B699, Paste_Here!A$2:A$850, 0))), ""), ""), "")</f>
        <v/>
      </c>
      <c r="AJ699" s="66"/>
      <c r="AK699" s="76" t="str">
        <f>IFERROR(IF(B699&lt;&gt;"", IF(AND(INDEX(Paste_Here!N$2:N$850, MATCH(B699, Paste_Here!A$2:A$850, 0))&lt;&gt;"", ISNUMBER(VALUE(INDEX(Paste_Here!N$2:N$850, MATCH(B699, Paste_Here!A$2:A$850, 0))))), INDEX(Paste_Here!N$2:N$850, MATCH(B699, Paste_Here!A$2:A$850, 0)), ""), ""), "")</f>
        <v/>
      </c>
      <c r="AL699" s="66"/>
      <c r="AM699" s="76" t="str">
        <f>IFERROR(IF(B699&lt;&gt;"", IF(AND(INDEX(Paste_Here!O$2:O$850, MATCH(B699, Paste_Here!A$2:A$850, 0))&lt;&gt;"", ISNUMBER(VALUE(INDEX(Paste_Here!O$2:O$850, MATCH(B699, Paste_Here!A$2:A$850, 0))))), INDEX(Paste_Here!O$2:O$850, MATCH(B699, Paste_Here!A$2:A$850, 0)), ""), ""), "")</f>
        <v/>
      </c>
      <c r="AN699" s="66"/>
      <c r="AO699" s="76"/>
      <c r="AP699" s="66"/>
      <c r="AQ699" s="76"/>
      <c r="AR699" s="66"/>
      <c r="AS699" s="76"/>
      <c r="AT699" s="66"/>
      <c r="AU699" s="66"/>
      <c r="AV699" s="76" t="str">
        <f t="shared" si="83"/>
        <v/>
      </c>
      <c r="AW699" s="66"/>
      <c r="AX699" s="76" t="str">
        <f>IFERROR(IF(B699&lt;&gt;"", IF(ISNUMBER(SEARCH("Revealed-Potential (Primary Focus)", LOWER(INDEX(Paste_Here!Z$2:Z$850, MATCH(B699, Paste_Here!A$2:A$850, 0))))), "Rev-Potential: Prim", IF(ISNUMBER(SEARCH("Revealed-Potential (Secondary Focus)", LOWER(INDEX(Paste_Here!Z$2:Z$850, MATCH(B699, Paste_Here!A$2:A$850, 0))))), "Rev-Potential: Sec", IF(ISNUMBER(SEARCH("Monitoring", LOWER(INDEX(Paste_Here!Z$2:Z$850, MATCH(B699, Paste_Here!A$2:A$850, 0))))), "Monitoring", IF(ISNUMBER(SEARCH("At-Promise (Secondary Focus)", LOWER(INDEX(Paste_Here!Z$2:Z$850, MATCH(B699, Paste_Here!A$2:A$850, 0))))), "At-Promise: Sec", IF(ISNUMBER(SEARCH("At-Promise (Primary Focus)", LOWER(INDEX(Paste_Here!Z$2:Z$850, MATCH(B699, Paste_Here!A$2:A$850, 0))))), "At-Promise: Prim", ""))))), ""), "")</f>
        <v/>
      </c>
      <c r="AY699" s="66"/>
      <c r="AZ699" s="76"/>
      <c r="BA699" s="66"/>
      <c r="BB699" s="76"/>
      <c r="BC699" s="66"/>
      <c r="BD699" s="76"/>
      <c r="BE699" s="66"/>
      <c r="BF699" s="76"/>
      <c r="BG699" s="66"/>
      <c r="BH699" s="76"/>
      <c r="BI699" s="66"/>
      <c r="BJ699" s="66"/>
      <c r="BK699" s="76" t="str">
        <f t="shared" si="84"/>
        <v/>
      </c>
      <c r="BL699" s="66"/>
      <c r="BM699" s="76" t="str">
        <f>IFERROR(IF(B699&lt;&gt;"", IF(AND(ISNUMBER(VALUE(SUBSTITUTE(SUBSTITUTE(Paste_Here!R699, "br", "-"), "L", ""))), VALUE(SUBSTITUTE(SUBSTITUTE(Paste_Here!R699, "br", "-"), "L", "")) &gt;= 1095), "Yes", IF(AND(ISNUMBER(VALUE(SUBSTITUTE(SUBSTITUTE(Paste_Here!R699, "br", "-"), "L", ""))), VALUE(SUBSTITUTE(SUBSTITUTE(Paste_Here!R699, "br", "-"), "L", "")) &lt;= 1094), "No", "")), ""), "")</f>
        <v/>
      </c>
      <c r="BN699" s="66"/>
      <c r="BO699" s="76" t="str">
        <f>IFERROR(IF(B699&lt;&gt;"", IF(COUNTIF(INDEX(Paste_Here!Y$2:AB$850, MATCH(B699, Paste_Here!A$2:A$850, 0), 0), "yes") &gt; 0, "Yes", IF(COUNTIF(INDEX(Paste_Here!Y$2:AB$850, MATCH(B699, Paste_Here!A$2:A$850, 0), 0), "no") &gt; 0, "No", "")), ""), "")</f>
        <v/>
      </c>
      <c r="BP699" s="66"/>
      <c r="BQ699" s="76" t="str">
        <f>IFERROR(IF(B699&lt;&gt;"", IF(AND(ISNUMBER(VALUE(SUBSTITUTE(SUBSTITUTE(Paste_Here!U699, "em", "-"), "q", ""))), VALUE(SUBSTITUTE(SUBSTITUTE(Paste_Here!U699, "em", "-"), "q", "")) &gt;= 910), "Yes", IF(AND(ISNUMBER(VALUE(SUBSTITUTE(SUBSTITUTE(Paste_Here!U699, "em", "-"), "q", ""))), VALUE(SUBSTITUTE(SUBSTITUTE(Paste_Here!U699, "em", "-"), "q", "")) &lt;= 909), "No", "")), ""), "")</f>
        <v/>
      </c>
      <c r="BR699" s="66"/>
      <c r="BS699" s="76" t="str">
        <f>IFERROR(IF(B699&lt;&gt;"", IF(AND(INDEX(Paste_Here!X$2:X$850, MATCH(B699, Paste_Here!A$2:A$850, 0))&lt;&gt;"", ISNUMBER(VALUE(INDEX(Paste_Here!X$2:X$850, MATCH(B699, Paste_Here!A$2:A$850, 0))))), INDEX(Paste_Here!X$2:X$850, MATCH(B699, Paste_Here!A$2:A$850, 0)), ""), ""), "")</f>
        <v/>
      </c>
      <c r="BT699" s="66"/>
      <c r="BU699" s="76" t="str">
        <f>IFERROR(IF(B699&lt;&gt;"", IF(ISNUMBER(VALUE(INDEX(Paste_Here!G$2:G$850, MATCH(B699, Paste_Here!A$2:A$850, 0)))), IF(VALUE(INDEX(Paste_Here!G$2:G$850, MATCH(B699, Paste_Here!A$2:A$850, 0)))=0, "No", IF(AND(VALUE(INDEX(Paste_Here!G$2:G$850, MATCH(B699, Paste_Here!A$2:A$850, 0)))&gt;=1, VALUE(INDEX(Paste_Here!G$2:G$850, MATCH(B699, Paste_Here!A$2:A$850, 0)))&lt;=4), VALUE(INDEX(Paste_Here!G$2:G$850, MATCH(B699, Paste_Here!A$2:A$850, 0))), "")), ""), ""), "")</f>
        <v/>
      </c>
      <c r="BV699" s="66"/>
      <c r="BW699" s="76" t="str">
        <f>IFERROR(IF(B699&lt;&gt;"", IF(ISNUMBER(VALUE(INDEX(Paste_Here!H$2:H$850, MATCH(B699, Paste_Here!A$2:A$850, 0)))), IF(VALUE(INDEX(Paste_Here!H$2:H$850, MATCH(B699, Paste_Here!A$2:A$850, 0)))=0, "No", IF(AND(VALUE(INDEX(Paste_Here!H$2:H$850, MATCH(B699, Paste_Here!A$2:A$850, 0)))&gt;=1, VALUE(INDEX(Paste_Here!H$2:H$850, MATCH(B699, Paste_Here!A$2:A$850, 0)))&lt;=4), VALUE(INDEX(Paste_Here!H$2:H$850, MATCH(B699, Paste_Here!A$2:A$850, 0))), "")), ""), ""), "")</f>
        <v/>
      </c>
      <c r="BX699" s="66"/>
      <c r="BY699" s="76"/>
      <c r="BZ699" s="66"/>
      <c r="CA699" s="76"/>
      <c r="CB699" s="66"/>
      <c r="CC699" s="66"/>
      <c r="CD699" s="76" t="str">
        <f t="shared" si="85"/>
        <v/>
      </c>
      <c r="CE699" s="66"/>
      <c r="CF699" s="76" t="str">
        <f>IFERROR(IF(B699&lt;&gt;"", IF(AND(INDEX(Paste_Here!P$2:P$850, MATCH(B699, Paste_Here!A$2:A$850, 0))&lt;&gt;"", ISNUMBER(VALUE(INDEX(Paste_Here!P$2:P$850, MATCH(B699, Paste_Here!A$2:A$850, 0))))), INDEX(Paste_Here!P$2:P$850, MATCH(B699, Paste_Here!A$2:A$850, 0)), ""), ""), "")</f>
        <v/>
      </c>
      <c r="CG699" s="66"/>
      <c r="CH699" s="76" t="str">
        <f>IFERROR(IF(B699&lt;&gt;"", IF(ISNUMBER(SEARCH("highrisk", LOWER(INDEX(Paste_Here!Q$2:Q$850, MATCH(B699, Paste_Here!A$2:A$850, 0))))), "High Risk", IF(ISNUMBER(SEARCH("lowrisk", LOWER(INDEX(Paste_Here!Q$2:Q$850, MATCH(B699, Paste_Here!A$2:A$850, 0))))), "Low Risk", IF(ISNUMBER(SEARCH("somerisk", LOWER(INDEX(Paste_Here!Q$2:Q$850, MATCH(B699, Paste_Here!A$2:A$850, 0))))), "Some Risk", ""))), ""), "")</f>
        <v/>
      </c>
      <c r="CI699" s="66"/>
      <c r="CJ699" s="76" t="str">
        <f>IFERROR(IF(B699&lt;&gt;"", IF(AND(INDEX(Paste_Here!AA$2:AA$850, MATCH(B699, Paste_Here!A$2:A$850, 0))&lt;&gt;"", ISNUMBER(VALUE(INDEX(Paste_Here!AA$2:AA$850, MATCH(B699, Paste_Here!A$2:A$850, 0))))), INDEX(Paste_Here!AA$2:AA$850, MATCH(B699, Paste_Here!A$2:A$850, 0)), ""), ""), "")</f>
        <v/>
      </c>
      <c r="CK699" s="66"/>
      <c r="CL699" s="76" t="str">
        <f>IFERROR(IF(B699&lt;&gt;"", IF(LOWER(INDEX(Paste_Here!AB$2:AB$850, MATCH(B699, Paste_Here!A$2:A$850, 0)))="approaching expectations", "Approaching", IF(LOWER(INDEX(Paste_Here!AB$2:AB$850, MATCH(B699, Paste_Here!A$2:A$850, 0)))="met expectations", "Met", IF(LOWER(INDEX(Paste_Here!AB$2:AB$850, MATCH(B699, Paste_Here!A$2:A$850, 0)))="exceeded expectations", "Exceeded", IF(LOWER(INDEX(Paste_Here!AB$2:AB$850, MATCH(B699, Paste_Here!A$2:A$850, 0)))="below expectations", "Below", "")))), ""), "")</f>
        <v/>
      </c>
      <c r="CM699" s="66"/>
      <c r="CN699" s="76" t="str">
        <f>IFERROR(IF(B699&lt;&gt;"", IF(AND(INDEX(Paste_Here!AC$2:AC$850, MATCH(B699, Paste_Here!A$2:A$850, 0))&lt;&gt;"", ISNUMBER(VALUE(INDEX(Paste_Here!AC$2:AC$850, MATCH(B699, Paste_Here!A$2:A$850, 0))))), INDEX(Paste_Here!AC$2:AC$850, MATCH(B699, Paste_Here!A$2:A$850, 0)), ""), ""), "")</f>
        <v/>
      </c>
      <c r="CO699" s="66"/>
      <c r="CP699" s="76"/>
      <c r="CQ699" s="66"/>
      <c r="CR699" s="76"/>
      <c r="CS699" s="66"/>
      <c r="CT699" s="76"/>
      <c r="CU699" s="66"/>
      <c r="CV699" s="76"/>
      <c r="CW699" s="66"/>
      <c r="CX699" s="76"/>
      <c r="CY699" s="66"/>
      <c r="CZ699" s="66"/>
      <c r="DA699" s="76" t="str">
        <f t="shared" si="86"/>
        <v/>
      </c>
      <c r="DB699" s="66"/>
      <c r="DC699" s="76" t="str">
        <f>IFERROR(IF(B699&lt;&gt;"", IF(AND(INDEX(Paste_Here!V$2:V$850, MATCH(B699, Paste_Here!A$2:A$850, 0))&lt;&gt;"", ISNUMBER(VALUE(INDEX(Paste_Here!V$2:V$850, MATCH(B699, Paste_Here!A$2:A$850, 0))))), INDEX(Paste_Here!V$2:V$850, MATCH(B699, Paste_Here!A$2:A$850, 0)), ""), ""), "")</f>
        <v/>
      </c>
      <c r="DD699" s="66"/>
      <c r="DE699" s="76" t="str">
        <f>IFERROR(IF(B699&lt;&gt;"", IF(ISNUMBER(SEARCH("highrisk", LOWER(INDEX(Paste_Here!W$2:W$850, MATCH(B699, Paste_Here!A$2:A$850, 0))))), "High Risk", IF(ISNUMBER(SEARCH("lowrisk", LOWER(INDEX(Paste_Here!W$2:W$850, MATCH(B699, Paste_Here!A$2:A$850, 0))))), "Low Risk", IF(ISNUMBER(SEARCH("somerisk", LOWER(INDEX(Paste_Here!W$2:W$850, MATCH(B699, Paste_Here!A$2:A$850, 0))))), "Some Risk", ""))), ""), "")</f>
        <v/>
      </c>
      <c r="DF699" s="66"/>
      <c r="DG699" s="76" t="str">
        <f>IFERROR(IF(B699&lt;&gt;"", IF(AND(INDEX(Paste_Here!S$2:S$850, MATCH(B699, Paste_Here!A$2:A$850, 0))&lt;&gt;"", ISNUMBER(VALUE(INDEX(Paste_Here!S$2:S$850, MATCH(B699, Paste_Here!A$2:A$850, 0))))), INDEX(Paste_Here!S$2:S$850, MATCH(B699, Paste_Here!A$2:A$850, 0)), ""), ""), "")</f>
        <v/>
      </c>
      <c r="DH699" s="66"/>
      <c r="DI699" s="76" t="str">
        <f>IFERROR(IF(B699&lt;&gt;"", IF(ISNUMBER(SEARCH("highrisk", LOWER(INDEX(Paste_Here!T$2:T$850, MATCH(B699, Paste_Here!A$2:A$850, 0))))), "High Risk", IF(ISNUMBER(SEARCH("lowrisk", LOWER(INDEX(Paste_Here!T$2:T$850, MATCH(B699, Paste_Here!A$2:A$850, 0))))), "Low Risk", IF(ISNUMBER(SEARCH("somerisk", LOWER(INDEX(Paste_Here!T$2:T$850, MATCH(B699, Paste_Here!A$2:A$850, 0))))), "Some Risk", ""))), ""), "")</f>
        <v/>
      </c>
      <c r="DJ699" s="66"/>
      <c r="DK699" s="76" t="str">
        <f>IFERROR(IF(B699&lt;&gt;"", IF(AND(INDEX(Paste_Here!AD$2:AD$850, MATCH(B699, Paste_Here!A$2:A$850, 0))&lt;&gt;"", ISNUMBER(VALUE(INDEX(Paste_Here!AD$2:AD$850, MATCH(B699, Paste_Here!A$2:A$850, 0))))), INDEX(Paste_Here!AD$2:AD$850, MATCH(B699, Paste_Here!A$2:A$850, 0)), ""), ""), "")</f>
        <v/>
      </c>
      <c r="DL699" s="66"/>
      <c r="DM699" s="76" t="str">
        <f>IFERROR(IF(B699&lt;&gt;"", IF(LOWER(INDEX(Paste_Here!AE$2:AE$850, MATCH(B699, Paste_Here!A$2:A$850, 0)))="approaching expectations", "Approaching", IF(LOWER(INDEX(Paste_Here!AE$2:AE$850, MATCH(B699, Paste_Here!A$2:A$850, 0)))="met expectations", "Met", IF(LOWER(INDEX(Paste_Here!AE$2:AE$850, MATCH(B699, Paste_Here!A$2:A$850, 0)))="exceeded expectations", "Exceeded", IF(LOWER(INDEX(Paste_Here!AE$2:AE$850, MATCH(B699, Paste_Here!A$2:A$850, 0)))="below expectations", "Below", "")))), ""), "")</f>
        <v/>
      </c>
      <c r="DN699" s="66"/>
      <c r="DO699" s="76"/>
      <c r="DP699" s="66"/>
      <c r="DQ699" s="76"/>
      <c r="DR699" s="66"/>
      <c r="DS699" s="76"/>
      <c r="DT699" s="66"/>
      <c r="DU699" s="76"/>
      <c r="DV699" s="66"/>
      <c r="DW699" s="66"/>
      <c r="DX699" s="76" t="str">
        <f t="shared" si="87"/>
        <v/>
      </c>
      <c r="DY699" s="66"/>
      <c r="DZ699" s="76"/>
      <c r="EA699" s="66"/>
      <c r="EB699" s="76"/>
      <c r="EC699" s="66"/>
      <c r="ED699" s="76" t="str">
        <f>IFERROR(IF(B699&lt;&gt;"", IF(AND(INDEX(Paste_Here!AF$2:AF$850, MATCH(B699, Paste_Here!A$2:A$850, 0))&lt;&gt;"", ISNUMBER(VALUE(INDEX(Paste_Here!AF$2:AF$850, MATCH(B699, Paste_Here!A$2:A$850, 0))))), INDEX(Paste_Here!AF$2:AF$850, MATCH(B699, Paste_Here!A$2:A$850, 0)), ""), ""), "")</f>
        <v/>
      </c>
      <c r="EE699" s="66"/>
      <c r="EF699" s="76"/>
      <c r="EG699" s="66"/>
      <c r="EH699" s="76"/>
      <c r="EI699" s="66"/>
      <c r="EJ699" s="76" t="str">
        <f>IFERROR(IF(B699&lt;&gt;"", IF(AND(INDEX(Paste_Here!AG$2:AG$850, MATCH(B699, Paste_Here!A$2:A$850, 0))&lt;&gt;"", ISNUMBER(VALUE(INDEX(Paste_Here!AG$2:AG$850, MATCH(B699, Paste_Here!A$2:A$850, 0))))), INDEX(Paste_Here!AG$2:AG$850, MATCH(B699, Paste_Here!A$2:A$850, 0)), ""), ""), "")</f>
        <v/>
      </c>
      <c r="EK699" s="66"/>
      <c r="EL699" s="76"/>
      <c r="EM699" s="66"/>
      <c r="EN699" s="76"/>
      <c r="EO699" s="66"/>
      <c r="EP699" s="76"/>
      <c r="EQ699" s="66"/>
      <c r="ER699" s="76"/>
      <c r="ES699" s="66"/>
      <c r="ET699" s="66"/>
      <c r="EU699" s="76"/>
      <c r="EV699" s="66"/>
      <c r="EW699" s="76"/>
      <c r="EX699" s="66"/>
      <c r="EY699" s="76"/>
      <c r="EZ699" s="66"/>
      <c r="FA699" s="76"/>
      <c r="FB699" s="66"/>
      <c r="FC699" s="76"/>
      <c r="FD699" s="66"/>
      <c r="FE699" s="76"/>
      <c r="FF699" s="66"/>
      <c r="FG699" s="76"/>
      <c r="FH699" s="66"/>
      <c r="FI699" s="76"/>
      <c r="FJ699" s="66"/>
      <c r="FK699" s="76"/>
      <c r="FL699" s="66"/>
      <c r="FM699" s="76"/>
      <c r="FN699" s="66"/>
      <c r="FO699" s="76"/>
      <c r="FP699" s="66"/>
      <c r="FQ699" s="76"/>
      <c r="FR699" s="66"/>
      <c r="FS699" s="76"/>
      <c r="FT699" s="66"/>
      <c r="FU699" s="76"/>
      <c r="FV699" s="66"/>
      <c r="FW699" s="76"/>
      <c r="FX699" s="66"/>
      <c r="FY699" s="76"/>
      <c r="FZ699" s="66"/>
      <c r="GA699" s="76"/>
      <c r="GB699" s="66"/>
      <c r="GC699" s="76"/>
      <c r="GD699" s="66"/>
      <c r="GE699" s="76"/>
      <c r="GF699" s="66"/>
      <c r="GG699" s="76"/>
      <c r="GH699" s="66"/>
      <c r="GI699" s="76"/>
      <c r="GJ699" s="66"/>
      <c r="GK699" s="76"/>
      <c r="GL699" s="66"/>
      <c r="GM699" s="76"/>
      <c r="GN699" s="66"/>
      <c r="GO699" s="76"/>
      <c r="GP699" s="66"/>
      <c r="GQ699" s="76"/>
      <c r="GR699" s="66"/>
      <c r="GS699" s="76"/>
      <c r="GT699" s="66"/>
      <c r="GU699" s="76"/>
      <c r="GV699" s="66"/>
      <c r="GW699" s="76"/>
      <c r="GX699" s="66"/>
      <c r="GY699" s="76"/>
      <c r="GZ699" s="66"/>
      <c r="HA699" s="76"/>
      <c r="HB699" s="66"/>
      <c r="HC699" s="76"/>
      <c r="HD699" s="66"/>
      <c r="HE699" s="76"/>
      <c r="HF699" s="66"/>
      <c r="HG699" s="76"/>
      <c r="HH699" s="66"/>
      <c r="HI699" s="76"/>
      <c r="HJ699" s="66"/>
      <c r="HK699" s="76"/>
      <c r="HL699" s="66"/>
      <c r="HM699" s="76"/>
      <c r="HN699" s="66"/>
      <c r="HO699" s="76"/>
      <c r="HP699" s="66"/>
      <c r="HQ699" s="76"/>
      <c r="HR699" s="66"/>
      <c r="HS699" s="76"/>
      <c r="HT699" s="66"/>
      <c r="HU699" s="76"/>
      <c r="HV699" s="66"/>
      <c r="HW699" s="76"/>
      <c r="HX699" s="66"/>
      <c r="HY699" s="76"/>
      <c r="HZ699" s="66"/>
      <c r="IA699" s="76"/>
      <c r="IB699" s="66"/>
      <c r="IC699" s="76"/>
      <c r="ID699" s="66"/>
      <c r="IE699" s="76"/>
      <c r="IF699" s="66"/>
      <c r="IG699" s="76"/>
      <c r="IH699" s="66"/>
      <c r="II699" s="76"/>
      <c r="IJ699" s="66"/>
      <c r="IK699" s="76"/>
      <c r="IL699" s="66"/>
      <c r="IM699" s="76"/>
      <c r="IN699" s="66"/>
      <c r="IO699" s="76"/>
      <c r="IP699" s="66"/>
      <c r="IQ699" s="76"/>
      <c r="IR699" s="66"/>
      <c r="IS699" s="76"/>
      <c r="IT699" s="66"/>
      <c r="IU699" s="76"/>
      <c r="IV699" s="66"/>
      <c r="IW699" s="76"/>
      <c r="IX699" s="66"/>
      <c r="IY699" s="76"/>
      <c r="IZ699" s="66"/>
      <c r="JA699" s="76"/>
      <c r="JB699" s="66"/>
      <c r="JC699" s="76"/>
      <c r="JD699" s="66"/>
      <c r="JE699" s="76"/>
      <c r="JF699" s="66"/>
      <c r="JG699" s="76"/>
      <c r="JH699" s="66"/>
      <c r="JI699" s="76"/>
      <c r="JJ699" s="66"/>
      <c r="JK699" s="76"/>
      <c r="JL699" s="66"/>
      <c r="JM699" s="76"/>
      <c r="JN699" s="66"/>
      <c r="JO699" s="76"/>
      <c r="JP699" s="66"/>
      <c r="JQ699" s="76"/>
      <c r="JR699" s="66"/>
      <c r="JS699" s="76"/>
      <c r="JT699" s="66"/>
      <c r="JU699" s="76"/>
      <c r="JV699" s="66"/>
      <c r="JW699" s="76"/>
      <c r="JX699" s="66"/>
      <c r="JY699" s="76"/>
      <c r="JZ699" s="66"/>
      <c r="KA699" s="76"/>
      <c r="KB699" s="66"/>
      <c r="KC699" s="76"/>
      <c r="KD699" s="66"/>
      <c r="KE699" s="76"/>
      <c r="KF699" s="66"/>
      <c r="KG699" s="76"/>
      <c r="KH699" s="66"/>
      <c r="KI699" s="76"/>
      <c r="KJ699" s="66"/>
      <c r="KK699" s="76"/>
      <c r="KL699" s="66"/>
      <c r="KM699" s="76"/>
      <c r="KN699" s="66"/>
      <c r="KO699" s="76"/>
      <c r="KP699" s="66"/>
      <c r="KQ699" s="76"/>
      <c r="KR699" s="66"/>
      <c r="KS699" s="76"/>
      <c r="KT699" s="66"/>
      <c r="KU699" s="76"/>
      <c r="KV699" s="66"/>
      <c r="KW699" s="76"/>
      <c r="KX699" s="66"/>
      <c r="KY699" s="76"/>
      <c r="KZ699" s="66"/>
      <c r="LA699" s="76"/>
      <c r="LB699" s="66"/>
      <c r="LC699" s="76"/>
      <c r="LD699" s="66"/>
      <c r="LE699" s="76"/>
      <c r="LF699" s="66"/>
      <c r="LG699" s="76"/>
      <c r="LH699" s="66"/>
      <c r="LI699" s="76"/>
      <c r="LJ699" s="66"/>
      <c r="LK699" s="76"/>
      <c r="LL699" s="66"/>
      <c r="LM699" s="76"/>
      <c r="LN699" s="66"/>
      <c r="LO699" s="76"/>
      <c r="LP699" s="66"/>
      <c r="LQ699" s="76"/>
      <c r="LR699" s="66"/>
      <c r="LS699" s="76"/>
      <c r="LT699" s="66"/>
      <c r="LU699" s="76"/>
      <c r="LV699" s="66"/>
      <c r="LW699" s="76"/>
      <c r="LX699" s="66"/>
      <c r="LY699" s="76"/>
      <c r="LZ699" s="66"/>
      <c r="MA699" s="76"/>
      <c r="MB699" s="66"/>
      <c r="MC699" s="76"/>
      <c r="MD699" s="66"/>
      <c r="MG699" s="1" t="str" cm="1">
        <f t="array" ref="MG699">IFERROR(INDEX(Paste_Here!$B$2:$B$850, MATCH(0, COUNTIF(MG$4:MG698, Paste_Here!$B$2:$B$850) + IF(Paste_Here!$B$2:$B$850="", 1, 0), 0)), "")</f>
        <v/>
      </c>
      <c r="MH699" s="1" t="str">
        <f>IF(MG699&lt;&gt;"", INDEX(Paste_Here!$A$2:$A$850, MATCH(MG699, Paste_Here!$B$2:$B$850, 0)), "")</f>
        <v/>
      </c>
      <c r="MI699" s="1" t="str">
        <f t="shared" si="88"/>
        <v/>
      </c>
      <c r="MJ699" s="1" t="str" cm="1">
        <f t="array" ref="MJ699">IFERROR(INDEX($MI$5:$MI$850, MATCH(SMALL(IF($MI$5:$MI$850&lt;&gt;"", COUNTIF($MI$5:$MI$850, "&lt;"&amp;$MI$5:$MI$850)+1), ROW()-ROW($MJ$5)+1), COUNTIF($MI$5:$MI$850, "&lt;"&amp;$MI$5:$MI$850)+1, 0)), "")</f>
        <v/>
      </c>
    </row>
    <row r="700" spans="1:348">
      <c r="A700" s="66"/>
      <c r="B700" s="76" t="str">
        <f t="shared" si="81"/>
        <v/>
      </c>
      <c r="C700" s="66"/>
      <c r="D700" s="76" t="str">
        <f>IFERROR(IF(B700&lt;&gt;"", IF(AND(INDEX(Paste_Here!B$2:B$850, MATCH(B700, Paste_Here!A$2:A$850, 0))&lt;&gt;"", ISNUMBER(VALUE(INDEX(Paste_Here!B$2:B$850, MATCH(B700, Paste_Here!A$2:A$850, 0))))), INDEX(Paste_Here!B$2:B$850, MATCH(B700, Paste_Here!A$2:A$850, 0)), ""), ""), "")</f>
        <v/>
      </c>
      <c r="E700" s="66"/>
      <c r="F700" s="76" t="str">
        <f>IFERROR(IF(B700&lt;&gt;"", IF(ISTEXT(INDEX(Paste_Here!K$2:K$850, MATCH(B700, Paste_Here!A$2:A$850, 0))), INDEX(Paste_Here!K$2:K$850, MATCH(B700, Paste_Here!A$2:A$850, 0)), ""), ""), "")</f>
        <v/>
      </c>
      <c r="G700" s="66"/>
      <c r="H700" s="76" t="str">
        <f>IFERROR(IF(B700&lt;&gt;"", IF(ISTEXT(INDEX(Paste_Here!C$2:C$850, MATCH(B700, Paste_Here!A$2:A$850, 0))), INDEX(Paste_Here!C$2:C$850, MATCH(B700, Paste_Here!A$2:A$850, 0)), ""), ""), "")</f>
        <v/>
      </c>
      <c r="I700" s="66"/>
      <c r="J700" s="76" t="str">
        <f>IFERROR(IF(B700&lt;&gt;"", IF(ISNUMBER(SEARCH("s", LOWER(INDEX(Paste_Here!M$2:M$850, MATCH(B700, Paste_Here!A$2:A$850, 0))))), "Yes", IF(INDEX(Paste_Here!M$2:M$850, MATCH(B700, Paste_Here!A$2:A$850, 0))&lt;&gt;"", "No", "")), ""), "")</f>
        <v/>
      </c>
      <c r="K700" s="66"/>
      <c r="L700" s="76" t="str">
        <f>IFERROR(IF(B700&lt;&gt;"", IF(ISNUMBER(SEARCH("yes", LOWER(INDEX(Paste_Here!E$2:E$850, MATCH(B700, Paste_Here!A$2:A$850, 0))))), "Yes", IF(ISNUMBER(SEARCH("no", LOWER(INDEX(Paste_Here!E$2:E$850, MATCH(B700, Paste_Here!A$2:A$850, 0))))), "No", "")), ""), "")</f>
        <v/>
      </c>
      <c r="M700" s="66"/>
      <c r="N700" s="76" t="str">
        <f>IFERROR(IF(B700&lt;&gt;"", IF(ISNUMBER(SEARCH("yes", LOWER(INDEX(Paste_Here!F$2:F$850, MATCH(B700, Paste_Here!A$2:A$850, 0))))), "Yes", IF(ISNUMBER(SEARCH("no", LOWER(INDEX(Paste_Here!F$2:F$850, MATCH(B700, Paste_Here!A$2:A$850, 0))))), "No", "")), ""), "")</f>
        <v/>
      </c>
      <c r="O700" s="66"/>
      <c r="P700" s="76" t="str">
        <f>IFERROR(IF(B700&lt;&gt;"", IF(ISNUMBER(SEARCH("yes", LOWER(INDEX(Paste_Here!L$2:L$850, MATCH(B700, Paste_Here!A$2:A$850, 0))))), "Yes", IF(ISNUMBER(SEARCH("no", LOWER(INDEX(Paste_Here!L$2:L$850, MATCH(B700, Paste_Here!A$2:A$850, 0))))), "No", "")), ""), "")</f>
        <v/>
      </c>
      <c r="Q700" s="66"/>
      <c r="R700" s="76" t="str">
        <f>IFERROR(IF(B700&lt;&gt;"", IF(ISNUMBER(SEARCH("transitional 2", LOWER(INDEX(Paste_Here!D$2:D$850, MATCH(B700, Paste_Here!A$2:A$850, 0))))), "T2", IF(ISNUMBER(SEARCH("transitional 1", LOWER(INDEX(Paste_Here!D$2:D$850, MATCH(B700, Paste_Here!A$2:A$850, 0))))), "T1", IF(ISNUMBER(SEARCH("waived ell services", LOWER(INDEX(Paste_Here!D$2:D$850, MATCH(B700, Paste_Here!A$2:A$850, 0))))), "W", IF(ISNUMBER(SEARCH("english language learner", LOWER(INDEX(Paste_Here!D$2:D$850, MATCH(B700, Paste_Here!A$2:A$850, 0))))), "L", "")))), ""), "")</f>
        <v/>
      </c>
      <c r="S700" s="66"/>
      <c r="T700" s="76" t="str">
        <f>IFERROR(IF(B700&lt;&gt;"", IF(ISNUMBER(SEARCH("yes", LOWER(INDEX(Paste_Here!I$2:I$850, MATCH(B700, Paste_Here!A$2:A$850, 0))))), "Yes", IF(ISNUMBER(SEARCH("no", LOWER(INDEX(Paste_Here!I$2:I$850, MATCH(B700, Paste_Here!A$2:A$850, 0))))), "No", "")), ""), "")</f>
        <v/>
      </c>
      <c r="U700" s="66"/>
      <c r="V700" s="76" t="str">
        <f>IFERROR(IF(B700&lt;&gt;"", IF(ISTEXT(INDEX(Paste_Here!J$2:J$850, MATCH(B700, Paste_Here!A$2:A$850, 0))), VALUE(INDEX(Paste_Here!J$2:J$850, MATCH(B700, Paste_Here!A$2:A$850, 0))), ""), ""), "")</f>
        <v/>
      </c>
      <c r="W700" s="66"/>
      <c r="X700" s="66"/>
      <c r="Y700" s="76" t="str">
        <f t="shared" si="82"/>
        <v/>
      </c>
      <c r="Z700" s="66"/>
      <c r="AA700" s="76" t="str">
        <f>IFERROR(IF(B700&lt;&gt;"", IF(AND(INDEX(Paste_Here!AI$2:AI$850, MATCH(B700, Paste_Here!A$2:A$850, 0))&lt;&gt;"", ISNUMBER(VALUE(INDEX(Paste_Here!AI$2:AI$850, MATCH(B700, Paste_Here!A$2:A$850, 0))))), INDEX(Paste_Here!AI$2:AI$850, MATCH(B700, Paste_Here!A$2:A$850, 0)), ""), ""), "")</f>
        <v/>
      </c>
      <c r="AB700" s="66"/>
      <c r="AC700" s="76" t="str">
        <f>IFERROR(IF(B700&lt;&gt;"", IF(AND(INDEX(Paste_Here!AJ$2:AJ$850, MATCH(B700, Paste_Here!A$2:A$850, 0))&lt;&gt;"", ISNUMBER(VALUE(INDEX(Paste_Here!AJ$2:AJ$850, MATCH(B700, Paste_Here!A$2:A$850, 0))))), INDEX(Paste_Here!AJ$2:AJ$850, MATCH(B700, Paste_Here!A$2:A$850, 0)), ""), ""), "")</f>
        <v/>
      </c>
      <c r="AD700" s="66"/>
      <c r="AE700" s="76" t="str">
        <f>IFERROR(IF(B700&lt;&gt;"", IF(AND(INDEX(Paste_Here!AK$2:AK$850, MATCH(B700, Paste_Here!A$2:A$850, 0))&lt;&gt;"", ISNUMBER(VALUE(INDEX(Paste_Here!AK$2:AK$850, MATCH(B700, Paste_Here!A$2:A$850, 0))))), INDEX(Paste_Here!AK$2:AK$850, MATCH(B700, Paste_Here!A$2:A$850, 0)), ""), ""), "")</f>
        <v/>
      </c>
      <c r="AF700" s="66"/>
      <c r="AG700" s="76" t="str">
        <f>IFERROR(IF(B700&lt;&gt;"", IF(AND(INDEX(Paste_Here!AL$2:AL$850, MATCH(B700, Paste_Here!A$2:A$850, 0))&lt;&gt;"", ISNUMBER(VALUE(INDEX(Paste_Here!AL$2:AL$850, MATCH(B700, Paste_Here!A$2:A$850, 0))))), INDEX(Paste_Here!AL$2:AL$850, MATCH(B700, Paste_Here!A$2:A$850, 0)), ""), ""), "")</f>
        <v/>
      </c>
      <c r="AH700" s="66"/>
      <c r="AI700" s="76" t="str">
        <f>IFERROR(IF(B700&lt;&gt;"", IF(AND(INDEX(Paste_Here!AH$2:AH$850, MATCH(B700, Paste_Here!A$2:A$850, 0))&lt;&gt;"", ISNUMBER(VALUE(INDEX(Paste_Here!AH$2:AH$850, MATCH(B700, Paste_Here!A$2:A$850, 0))))), IF(VALUE(INDEX(Paste_Here!AH$2:AH$850, MATCH(B700, Paste_Here!A$2:A$850, 0)))=0, "", INDEX(Paste_Here!AH$2:AH$850, MATCH(B700, Paste_Here!A$2:A$850, 0))), ""), ""), "")</f>
        <v/>
      </c>
      <c r="AJ700" s="66"/>
      <c r="AK700" s="76" t="str">
        <f>IFERROR(IF(B700&lt;&gt;"", IF(AND(INDEX(Paste_Here!N$2:N$850, MATCH(B700, Paste_Here!A$2:A$850, 0))&lt;&gt;"", ISNUMBER(VALUE(INDEX(Paste_Here!N$2:N$850, MATCH(B700, Paste_Here!A$2:A$850, 0))))), INDEX(Paste_Here!N$2:N$850, MATCH(B700, Paste_Here!A$2:A$850, 0)), ""), ""), "")</f>
        <v/>
      </c>
      <c r="AL700" s="66"/>
      <c r="AM700" s="76" t="str">
        <f>IFERROR(IF(B700&lt;&gt;"", IF(AND(INDEX(Paste_Here!O$2:O$850, MATCH(B700, Paste_Here!A$2:A$850, 0))&lt;&gt;"", ISNUMBER(VALUE(INDEX(Paste_Here!O$2:O$850, MATCH(B700, Paste_Here!A$2:A$850, 0))))), INDEX(Paste_Here!O$2:O$850, MATCH(B700, Paste_Here!A$2:A$850, 0)), ""), ""), "")</f>
        <v/>
      </c>
      <c r="AN700" s="66"/>
      <c r="AO700" s="76"/>
      <c r="AP700" s="66"/>
      <c r="AQ700" s="76"/>
      <c r="AR700" s="66"/>
      <c r="AS700" s="76"/>
      <c r="AT700" s="66"/>
      <c r="AU700" s="66"/>
      <c r="AV700" s="76" t="str">
        <f t="shared" si="83"/>
        <v/>
      </c>
      <c r="AW700" s="66"/>
      <c r="AX700" s="76" t="str">
        <f>IFERROR(IF(B700&lt;&gt;"", IF(ISNUMBER(SEARCH("Revealed-Potential (Primary Focus)", LOWER(INDEX(Paste_Here!Z$2:Z$850, MATCH(B700, Paste_Here!A$2:A$850, 0))))), "Rev-Potential: Prim", IF(ISNUMBER(SEARCH("Revealed-Potential (Secondary Focus)", LOWER(INDEX(Paste_Here!Z$2:Z$850, MATCH(B700, Paste_Here!A$2:A$850, 0))))), "Rev-Potential: Sec", IF(ISNUMBER(SEARCH("Monitoring", LOWER(INDEX(Paste_Here!Z$2:Z$850, MATCH(B700, Paste_Here!A$2:A$850, 0))))), "Monitoring", IF(ISNUMBER(SEARCH("At-Promise (Secondary Focus)", LOWER(INDEX(Paste_Here!Z$2:Z$850, MATCH(B700, Paste_Here!A$2:A$850, 0))))), "At-Promise: Sec", IF(ISNUMBER(SEARCH("At-Promise (Primary Focus)", LOWER(INDEX(Paste_Here!Z$2:Z$850, MATCH(B700, Paste_Here!A$2:A$850, 0))))), "At-Promise: Prim", ""))))), ""), "")</f>
        <v/>
      </c>
      <c r="AY700" s="66"/>
      <c r="AZ700" s="76"/>
      <c r="BA700" s="66"/>
      <c r="BB700" s="76"/>
      <c r="BC700" s="66"/>
      <c r="BD700" s="76"/>
      <c r="BE700" s="66"/>
      <c r="BF700" s="76"/>
      <c r="BG700" s="66"/>
      <c r="BH700" s="76"/>
      <c r="BI700" s="66"/>
      <c r="BJ700" s="66"/>
      <c r="BK700" s="76" t="str">
        <f t="shared" si="84"/>
        <v/>
      </c>
      <c r="BL700" s="66"/>
      <c r="BM700" s="76" t="str">
        <f>IFERROR(IF(B700&lt;&gt;"", IF(AND(ISNUMBER(VALUE(SUBSTITUTE(SUBSTITUTE(Paste_Here!R700, "br", "-"), "L", ""))), VALUE(SUBSTITUTE(SUBSTITUTE(Paste_Here!R700, "br", "-"), "L", "")) &gt;= 1095), "Yes", IF(AND(ISNUMBER(VALUE(SUBSTITUTE(SUBSTITUTE(Paste_Here!R700, "br", "-"), "L", ""))), VALUE(SUBSTITUTE(SUBSTITUTE(Paste_Here!R700, "br", "-"), "L", "")) &lt;= 1094), "No", "")), ""), "")</f>
        <v/>
      </c>
      <c r="BN700" s="66"/>
      <c r="BO700" s="76" t="str">
        <f>IFERROR(IF(B700&lt;&gt;"", IF(COUNTIF(INDEX(Paste_Here!Y$2:AB$850, MATCH(B700, Paste_Here!A$2:A$850, 0), 0), "yes") &gt; 0, "Yes", IF(COUNTIF(INDEX(Paste_Here!Y$2:AB$850, MATCH(B700, Paste_Here!A$2:A$850, 0), 0), "no") &gt; 0, "No", "")), ""), "")</f>
        <v/>
      </c>
      <c r="BP700" s="66"/>
      <c r="BQ700" s="76" t="str">
        <f>IFERROR(IF(B700&lt;&gt;"", IF(AND(ISNUMBER(VALUE(SUBSTITUTE(SUBSTITUTE(Paste_Here!U700, "em", "-"), "q", ""))), VALUE(SUBSTITUTE(SUBSTITUTE(Paste_Here!U700, "em", "-"), "q", "")) &gt;= 910), "Yes", IF(AND(ISNUMBER(VALUE(SUBSTITUTE(SUBSTITUTE(Paste_Here!U700, "em", "-"), "q", ""))), VALUE(SUBSTITUTE(SUBSTITUTE(Paste_Here!U700, "em", "-"), "q", "")) &lt;= 909), "No", "")), ""), "")</f>
        <v/>
      </c>
      <c r="BR700" s="66"/>
      <c r="BS700" s="76" t="str">
        <f>IFERROR(IF(B700&lt;&gt;"", IF(AND(INDEX(Paste_Here!X$2:X$850, MATCH(B700, Paste_Here!A$2:A$850, 0))&lt;&gt;"", ISNUMBER(VALUE(INDEX(Paste_Here!X$2:X$850, MATCH(B700, Paste_Here!A$2:A$850, 0))))), INDEX(Paste_Here!X$2:X$850, MATCH(B700, Paste_Here!A$2:A$850, 0)), ""), ""), "")</f>
        <v/>
      </c>
      <c r="BT700" s="66"/>
      <c r="BU700" s="76" t="str">
        <f>IFERROR(IF(B700&lt;&gt;"", IF(ISNUMBER(VALUE(INDEX(Paste_Here!G$2:G$850, MATCH(B700, Paste_Here!A$2:A$850, 0)))), IF(VALUE(INDEX(Paste_Here!G$2:G$850, MATCH(B700, Paste_Here!A$2:A$850, 0)))=0, "No", IF(AND(VALUE(INDEX(Paste_Here!G$2:G$850, MATCH(B700, Paste_Here!A$2:A$850, 0)))&gt;=1, VALUE(INDEX(Paste_Here!G$2:G$850, MATCH(B700, Paste_Here!A$2:A$850, 0)))&lt;=4), VALUE(INDEX(Paste_Here!G$2:G$850, MATCH(B700, Paste_Here!A$2:A$850, 0))), "")), ""), ""), "")</f>
        <v/>
      </c>
      <c r="BV700" s="66"/>
      <c r="BW700" s="76" t="str">
        <f>IFERROR(IF(B700&lt;&gt;"", IF(ISNUMBER(VALUE(INDEX(Paste_Here!H$2:H$850, MATCH(B700, Paste_Here!A$2:A$850, 0)))), IF(VALUE(INDEX(Paste_Here!H$2:H$850, MATCH(B700, Paste_Here!A$2:A$850, 0)))=0, "No", IF(AND(VALUE(INDEX(Paste_Here!H$2:H$850, MATCH(B700, Paste_Here!A$2:A$850, 0)))&gt;=1, VALUE(INDEX(Paste_Here!H$2:H$850, MATCH(B700, Paste_Here!A$2:A$850, 0)))&lt;=4), VALUE(INDEX(Paste_Here!H$2:H$850, MATCH(B700, Paste_Here!A$2:A$850, 0))), "")), ""), ""), "")</f>
        <v/>
      </c>
      <c r="BX700" s="66"/>
      <c r="BY700" s="76"/>
      <c r="BZ700" s="66"/>
      <c r="CA700" s="76"/>
      <c r="CB700" s="66"/>
      <c r="CC700" s="66"/>
      <c r="CD700" s="76" t="str">
        <f t="shared" si="85"/>
        <v/>
      </c>
      <c r="CE700" s="66"/>
      <c r="CF700" s="76" t="str">
        <f>IFERROR(IF(B700&lt;&gt;"", IF(AND(INDEX(Paste_Here!P$2:P$850, MATCH(B700, Paste_Here!A$2:A$850, 0))&lt;&gt;"", ISNUMBER(VALUE(INDEX(Paste_Here!P$2:P$850, MATCH(B700, Paste_Here!A$2:A$850, 0))))), INDEX(Paste_Here!P$2:P$850, MATCH(B700, Paste_Here!A$2:A$850, 0)), ""), ""), "")</f>
        <v/>
      </c>
      <c r="CG700" s="66"/>
      <c r="CH700" s="76" t="str">
        <f>IFERROR(IF(B700&lt;&gt;"", IF(ISNUMBER(SEARCH("highrisk", LOWER(INDEX(Paste_Here!Q$2:Q$850, MATCH(B700, Paste_Here!A$2:A$850, 0))))), "High Risk", IF(ISNUMBER(SEARCH("lowrisk", LOWER(INDEX(Paste_Here!Q$2:Q$850, MATCH(B700, Paste_Here!A$2:A$850, 0))))), "Low Risk", IF(ISNUMBER(SEARCH("somerisk", LOWER(INDEX(Paste_Here!Q$2:Q$850, MATCH(B700, Paste_Here!A$2:A$850, 0))))), "Some Risk", ""))), ""), "")</f>
        <v/>
      </c>
      <c r="CI700" s="66"/>
      <c r="CJ700" s="76" t="str">
        <f>IFERROR(IF(B700&lt;&gt;"", IF(AND(INDEX(Paste_Here!AA$2:AA$850, MATCH(B700, Paste_Here!A$2:A$850, 0))&lt;&gt;"", ISNUMBER(VALUE(INDEX(Paste_Here!AA$2:AA$850, MATCH(B700, Paste_Here!A$2:A$850, 0))))), INDEX(Paste_Here!AA$2:AA$850, MATCH(B700, Paste_Here!A$2:A$850, 0)), ""), ""), "")</f>
        <v/>
      </c>
      <c r="CK700" s="66"/>
      <c r="CL700" s="76" t="str">
        <f>IFERROR(IF(B700&lt;&gt;"", IF(LOWER(INDEX(Paste_Here!AB$2:AB$850, MATCH(B700, Paste_Here!A$2:A$850, 0)))="approaching expectations", "Approaching", IF(LOWER(INDEX(Paste_Here!AB$2:AB$850, MATCH(B700, Paste_Here!A$2:A$850, 0)))="met expectations", "Met", IF(LOWER(INDEX(Paste_Here!AB$2:AB$850, MATCH(B700, Paste_Here!A$2:A$850, 0)))="exceeded expectations", "Exceeded", IF(LOWER(INDEX(Paste_Here!AB$2:AB$850, MATCH(B700, Paste_Here!A$2:A$850, 0)))="below expectations", "Below", "")))), ""), "")</f>
        <v/>
      </c>
      <c r="CM700" s="66"/>
      <c r="CN700" s="76" t="str">
        <f>IFERROR(IF(B700&lt;&gt;"", IF(AND(INDEX(Paste_Here!AC$2:AC$850, MATCH(B700, Paste_Here!A$2:A$850, 0))&lt;&gt;"", ISNUMBER(VALUE(INDEX(Paste_Here!AC$2:AC$850, MATCH(B700, Paste_Here!A$2:A$850, 0))))), INDEX(Paste_Here!AC$2:AC$850, MATCH(B700, Paste_Here!A$2:A$850, 0)), ""), ""), "")</f>
        <v/>
      </c>
      <c r="CO700" s="66"/>
      <c r="CP700" s="76"/>
      <c r="CQ700" s="66"/>
      <c r="CR700" s="76"/>
      <c r="CS700" s="66"/>
      <c r="CT700" s="76"/>
      <c r="CU700" s="66"/>
      <c r="CV700" s="76"/>
      <c r="CW700" s="66"/>
      <c r="CX700" s="76"/>
      <c r="CY700" s="66"/>
      <c r="CZ700" s="66"/>
      <c r="DA700" s="76" t="str">
        <f t="shared" si="86"/>
        <v/>
      </c>
      <c r="DB700" s="66"/>
      <c r="DC700" s="76" t="str">
        <f>IFERROR(IF(B700&lt;&gt;"", IF(AND(INDEX(Paste_Here!V$2:V$850, MATCH(B700, Paste_Here!A$2:A$850, 0))&lt;&gt;"", ISNUMBER(VALUE(INDEX(Paste_Here!V$2:V$850, MATCH(B700, Paste_Here!A$2:A$850, 0))))), INDEX(Paste_Here!V$2:V$850, MATCH(B700, Paste_Here!A$2:A$850, 0)), ""), ""), "")</f>
        <v/>
      </c>
      <c r="DD700" s="66"/>
      <c r="DE700" s="76" t="str">
        <f>IFERROR(IF(B700&lt;&gt;"", IF(ISNUMBER(SEARCH("highrisk", LOWER(INDEX(Paste_Here!W$2:W$850, MATCH(B700, Paste_Here!A$2:A$850, 0))))), "High Risk", IF(ISNUMBER(SEARCH("lowrisk", LOWER(INDEX(Paste_Here!W$2:W$850, MATCH(B700, Paste_Here!A$2:A$850, 0))))), "Low Risk", IF(ISNUMBER(SEARCH("somerisk", LOWER(INDEX(Paste_Here!W$2:W$850, MATCH(B700, Paste_Here!A$2:A$850, 0))))), "Some Risk", ""))), ""), "")</f>
        <v/>
      </c>
      <c r="DF700" s="66"/>
      <c r="DG700" s="76" t="str">
        <f>IFERROR(IF(B700&lt;&gt;"", IF(AND(INDEX(Paste_Here!S$2:S$850, MATCH(B700, Paste_Here!A$2:A$850, 0))&lt;&gt;"", ISNUMBER(VALUE(INDEX(Paste_Here!S$2:S$850, MATCH(B700, Paste_Here!A$2:A$850, 0))))), INDEX(Paste_Here!S$2:S$850, MATCH(B700, Paste_Here!A$2:A$850, 0)), ""), ""), "")</f>
        <v/>
      </c>
      <c r="DH700" s="66"/>
      <c r="DI700" s="76" t="str">
        <f>IFERROR(IF(B700&lt;&gt;"", IF(ISNUMBER(SEARCH("highrisk", LOWER(INDEX(Paste_Here!T$2:T$850, MATCH(B700, Paste_Here!A$2:A$850, 0))))), "High Risk", IF(ISNUMBER(SEARCH("lowrisk", LOWER(INDEX(Paste_Here!T$2:T$850, MATCH(B700, Paste_Here!A$2:A$850, 0))))), "Low Risk", IF(ISNUMBER(SEARCH("somerisk", LOWER(INDEX(Paste_Here!T$2:T$850, MATCH(B700, Paste_Here!A$2:A$850, 0))))), "Some Risk", ""))), ""), "")</f>
        <v/>
      </c>
      <c r="DJ700" s="66"/>
      <c r="DK700" s="76" t="str">
        <f>IFERROR(IF(B700&lt;&gt;"", IF(AND(INDEX(Paste_Here!AD$2:AD$850, MATCH(B700, Paste_Here!A$2:A$850, 0))&lt;&gt;"", ISNUMBER(VALUE(INDEX(Paste_Here!AD$2:AD$850, MATCH(B700, Paste_Here!A$2:A$850, 0))))), INDEX(Paste_Here!AD$2:AD$850, MATCH(B700, Paste_Here!A$2:A$850, 0)), ""), ""), "")</f>
        <v/>
      </c>
      <c r="DL700" s="66"/>
      <c r="DM700" s="76" t="str">
        <f>IFERROR(IF(B700&lt;&gt;"", IF(LOWER(INDEX(Paste_Here!AE$2:AE$850, MATCH(B700, Paste_Here!A$2:A$850, 0)))="approaching expectations", "Approaching", IF(LOWER(INDEX(Paste_Here!AE$2:AE$850, MATCH(B700, Paste_Here!A$2:A$850, 0)))="met expectations", "Met", IF(LOWER(INDEX(Paste_Here!AE$2:AE$850, MATCH(B700, Paste_Here!A$2:A$850, 0)))="exceeded expectations", "Exceeded", IF(LOWER(INDEX(Paste_Here!AE$2:AE$850, MATCH(B700, Paste_Here!A$2:A$850, 0)))="below expectations", "Below", "")))), ""), "")</f>
        <v/>
      </c>
      <c r="DN700" s="66"/>
      <c r="DO700" s="76"/>
      <c r="DP700" s="66"/>
      <c r="DQ700" s="76"/>
      <c r="DR700" s="66"/>
      <c r="DS700" s="76"/>
      <c r="DT700" s="66"/>
      <c r="DU700" s="76"/>
      <c r="DV700" s="66"/>
      <c r="DW700" s="66"/>
      <c r="DX700" s="76" t="str">
        <f t="shared" si="87"/>
        <v/>
      </c>
      <c r="DY700" s="66"/>
      <c r="DZ700" s="76"/>
      <c r="EA700" s="66"/>
      <c r="EB700" s="76"/>
      <c r="EC700" s="66"/>
      <c r="ED700" s="76" t="str">
        <f>IFERROR(IF(B700&lt;&gt;"", IF(AND(INDEX(Paste_Here!AF$2:AF$850, MATCH(B700, Paste_Here!A$2:A$850, 0))&lt;&gt;"", ISNUMBER(VALUE(INDEX(Paste_Here!AF$2:AF$850, MATCH(B700, Paste_Here!A$2:A$850, 0))))), INDEX(Paste_Here!AF$2:AF$850, MATCH(B700, Paste_Here!A$2:A$850, 0)), ""), ""), "")</f>
        <v/>
      </c>
      <c r="EE700" s="66"/>
      <c r="EF700" s="76"/>
      <c r="EG700" s="66"/>
      <c r="EH700" s="76"/>
      <c r="EI700" s="66"/>
      <c r="EJ700" s="76" t="str">
        <f>IFERROR(IF(B700&lt;&gt;"", IF(AND(INDEX(Paste_Here!AG$2:AG$850, MATCH(B700, Paste_Here!A$2:A$850, 0))&lt;&gt;"", ISNUMBER(VALUE(INDEX(Paste_Here!AG$2:AG$850, MATCH(B700, Paste_Here!A$2:A$850, 0))))), INDEX(Paste_Here!AG$2:AG$850, MATCH(B700, Paste_Here!A$2:A$850, 0)), ""), ""), "")</f>
        <v/>
      </c>
      <c r="EK700" s="66"/>
      <c r="EL700" s="76"/>
      <c r="EM700" s="66"/>
      <c r="EN700" s="76"/>
      <c r="EO700" s="66"/>
      <c r="EP700" s="76"/>
      <c r="EQ700" s="66"/>
      <c r="ER700" s="76"/>
      <c r="ES700" s="66"/>
      <c r="ET700" s="66"/>
      <c r="EU700" s="76"/>
      <c r="EV700" s="66"/>
      <c r="EW700" s="76"/>
      <c r="EX700" s="66"/>
      <c r="EY700" s="76"/>
      <c r="EZ700" s="66"/>
      <c r="FA700" s="76"/>
      <c r="FB700" s="66"/>
      <c r="FC700" s="76"/>
      <c r="FD700" s="66"/>
      <c r="FE700" s="76"/>
      <c r="FF700" s="66"/>
      <c r="FG700" s="76"/>
      <c r="FH700" s="66"/>
      <c r="FI700" s="76"/>
      <c r="FJ700" s="66"/>
      <c r="FK700" s="76"/>
      <c r="FL700" s="66"/>
      <c r="FM700" s="76"/>
      <c r="FN700" s="66"/>
      <c r="FO700" s="76"/>
      <c r="FP700" s="66"/>
      <c r="FQ700" s="76"/>
      <c r="FR700" s="66"/>
      <c r="FS700" s="76"/>
      <c r="FT700" s="66"/>
      <c r="FU700" s="76"/>
      <c r="FV700" s="66"/>
      <c r="FW700" s="76"/>
      <c r="FX700" s="66"/>
      <c r="FY700" s="76"/>
      <c r="FZ700" s="66"/>
      <c r="GA700" s="76"/>
      <c r="GB700" s="66"/>
      <c r="GC700" s="76"/>
      <c r="GD700" s="66"/>
      <c r="GE700" s="76"/>
      <c r="GF700" s="66"/>
      <c r="GG700" s="76"/>
      <c r="GH700" s="66"/>
      <c r="GI700" s="76"/>
      <c r="GJ700" s="66"/>
      <c r="GK700" s="76"/>
      <c r="GL700" s="66"/>
      <c r="GM700" s="76"/>
      <c r="GN700" s="66"/>
      <c r="GO700" s="76"/>
      <c r="GP700" s="66"/>
      <c r="GQ700" s="76"/>
      <c r="GR700" s="66"/>
      <c r="GS700" s="76"/>
      <c r="GT700" s="66"/>
      <c r="GU700" s="76"/>
      <c r="GV700" s="66"/>
      <c r="GW700" s="76"/>
      <c r="GX700" s="66"/>
      <c r="GY700" s="76"/>
      <c r="GZ700" s="66"/>
      <c r="HA700" s="76"/>
      <c r="HB700" s="66"/>
      <c r="HC700" s="76"/>
      <c r="HD700" s="66"/>
      <c r="HE700" s="76"/>
      <c r="HF700" s="66"/>
      <c r="HG700" s="76"/>
      <c r="HH700" s="66"/>
      <c r="HI700" s="76"/>
      <c r="HJ700" s="66"/>
      <c r="HK700" s="76"/>
      <c r="HL700" s="66"/>
      <c r="HM700" s="76"/>
      <c r="HN700" s="66"/>
      <c r="HO700" s="76"/>
      <c r="HP700" s="66"/>
      <c r="HQ700" s="76"/>
      <c r="HR700" s="66"/>
      <c r="HS700" s="76"/>
      <c r="HT700" s="66"/>
      <c r="HU700" s="76"/>
      <c r="HV700" s="66"/>
      <c r="HW700" s="76"/>
      <c r="HX700" s="66"/>
      <c r="HY700" s="76"/>
      <c r="HZ700" s="66"/>
      <c r="IA700" s="76"/>
      <c r="IB700" s="66"/>
      <c r="IC700" s="76"/>
      <c r="ID700" s="66"/>
      <c r="IE700" s="76"/>
      <c r="IF700" s="66"/>
      <c r="IG700" s="76"/>
      <c r="IH700" s="66"/>
      <c r="II700" s="76"/>
      <c r="IJ700" s="66"/>
      <c r="IK700" s="76"/>
      <c r="IL700" s="66"/>
      <c r="IM700" s="76"/>
      <c r="IN700" s="66"/>
      <c r="IO700" s="76"/>
      <c r="IP700" s="66"/>
      <c r="IQ700" s="76"/>
      <c r="IR700" s="66"/>
      <c r="IS700" s="76"/>
      <c r="IT700" s="66"/>
      <c r="IU700" s="76"/>
      <c r="IV700" s="66"/>
      <c r="IW700" s="76"/>
      <c r="IX700" s="66"/>
      <c r="IY700" s="76"/>
      <c r="IZ700" s="66"/>
      <c r="JA700" s="76"/>
      <c r="JB700" s="66"/>
      <c r="JC700" s="76"/>
      <c r="JD700" s="66"/>
      <c r="JE700" s="76"/>
      <c r="JF700" s="66"/>
      <c r="JG700" s="76"/>
      <c r="JH700" s="66"/>
      <c r="JI700" s="76"/>
      <c r="JJ700" s="66"/>
      <c r="JK700" s="76"/>
      <c r="JL700" s="66"/>
      <c r="JM700" s="76"/>
      <c r="JN700" s="66"/>
      <c r="JO700" s="76"/>
      <c r="JP700" s="66"/>
      <c r="JQ700" s="76"/>
      <c r="JR700" s="66"/>
      <c r="JS700" s="76"/>
      <c r="JT700" s="66"/>
      <c r="JU700" s="76"/>
      <c r="JV700" s="66"/>
      <c r="JW700" s="76"/>
      <c r="JX700" s="66"/>
      <c r="JY700" s="76"/>
      <c r="JZ700" s="66"/>
      <c r="KA700" s="76"/>
      <c r="KB700" s="66"/>
      <c r="KC700" s="76"/>
      <c r="KD700" s="66"/>
      <c r="KE700" s="76"/>
      <c r="KF700" s="66"/>
      <c r="KG700" s="76"/>
      <c r="KH700" s="66"/>
      <c r="KI700" s="76"/>
      <c r="KJ700" s="66"/>
      <c r="KK700" s="76"/>
      <c r="KL700" s="66"/>
      <c r="KM700" s="76"/>
      <c r="KN700" s="66"/>
      <c r="KO700" s="76"/>
      <c r="KP700" s="66"/>
      <c r="KQ700" s="76"/>
      <c r="KR700" s="66"/>
      <c r="KS700" s="76"/>
      <c r="KT700" s="66"/>
      <c r="KU700" s="76"/>
      <c r="KV700" s="66"/>
      <c r="KW700" s="76"/>
      <c r="KX700" s="66"/>
      <c r="KY700" s="76"/>
      <c r="KZ700" s="66"/>
      <c r="LA700" s="76"/>
      <c r="LB700" s="66"/>
      <c r="LC700" s="76"/>
      <c r="LD700" s="66"/>
      <c r="LE700" s="76"/>
      <c r="LF700" s="66"/>
      <c r="LG700" s="76"/>
      <c r="LH700" s="66"/>
      <c r="LI700" s="76"/>
      <c r="LJ700" s="66"/>
      <c r="LK700" s="76"/>
      <c r="LL700" s="66"/>
      <c r="LM700" s="76"/>
      <c r="LN700" s="66"/>
      <c r="LO700" s="76"/>
      <c r="LP700" s="66"/>
      <c r="LQ700" s="76"/>
      <c r="LR700" s="66"/>
      <c r="LS700" s="76"/>
      <c r="LT700" s="66"/>
      <c r="LU700" s="76"/>
      <c r="LV700" s="66"/>
      <c r="LW700" s="76"/>
      <c r="LX700" s="66"/>
      <c r="LY700" s="76"/>
      <c r="LZ700" s="66"/>
      <c r="MA700" s="76"/>
      <c r="MB700" s="66"/>
      <c r="MC700" s="76"/>
      <c r="MD700" s="66"/>
      <c r="MG700" s="1" t="str" cm="1">
        <f t="array" ref="MG700">IFERROR(INDEX(Paste_Here!$B$2:$B$850, MATCH(0, COUNTIF(MG$4:MG699, Paste_Here!$B$2:$B$850) + IF(Paste_Here!$B$2:$B$850="", 1, 0), 0)), "")</f>
        <v/>
      </c>
      <c r="MH700" s="1" t="str">
        <f>IF(MG700&lt;&gt;"", INDEX(Paste_Here!$A$2:$A$850, MATCH(MG700, Paste_Here!$B$2:$B$850, 0)), "")</f>
        <v/>
      </c>
      <c r="MI700" s="1" t="str">
        <f t="shared" si="88"/>
        <v/>
      </c>
      <c r="MJ700" s="1" t="str" cm="1">
        <f t="array" ref="MJ700">IFERROR(INDEX($MI$5:$MI$850, MATCH(SMALL(IF($MI$5:$MI$850&lt;&gt;"", COUNTIF($MI$5:$MI$850, "&lt;"&amp;$MI$5:$MI$850)+1), ROW()-ROW($MJ$5)+1), COUNTIF($MI$5:$MI$850, "&lt;"&amp;$MI$5:$MI$850)+1, 0)), "")</f>
        <v/>
      </c>
    </row>
    <row r="701" spans="1:348">
      <c r="A701" s="66"/>
      <c r="B701" s="76" t="str">
        <f t="shared" si="81"/>
        <v/>
      </c>
      <c r="C701" s="66"/>
      <c r="D701" s="76" t="str">
        <f>IFERROR(IF(B701&lt;&gt;"", IF(AND(INDEX(Paste_Here!B$2:B$850, MATCH(B701, Paste_Here!A$2:A$850, 0))&lt;&gt;"", ISNUMBER(VALUE(INDEX(Paste_Here!B$2:B$850, MATCH(B701, Paste_Here!A$2:A$850, 0))))), INDEX(Paste_Here!B$2:B$850, MATCH(B701, Paste_Here!A$2:A$850, 0)), ""), ""), "")</f>
        <v/>
      </c>
      <c r="E701" s="66"/>
      <c r="F701" s="76" t="str">
        <f>IFERROR(IF(B701&lt;&gt;"", IF(ISTEXT(INDEX(Paste_Here!K$2:K$850, MATCH(B701, Paste_Here!A$2:A$850, 0))), INDEX(Paste_Here!K$2:K$850, MATCH(B701, Paste_Here!A$2:A$850, 0)), ""), ""), "")</f>
        <v/>
      </c>
      <c r="G701" s="66"/>
      <c r="H701" s="76" t="str">
        <f>IFERROR(IF(B701&lt;&gt;"", IF(ISTEXT(INDEX(Paste_Here!C$2:C$850, MATCH(B701, Paste_Here!A$2:A$850, 0))), INDEX(Paste_Here!C$2:C$850, MATCH(B701, Paste_Here!A$2:A$850, 0)), ""), ""), "")</f>
        <v/>
      </c>
      <c r="I701" s="66"/>
      <c r="J701" s="76" t="str">
        <f>IFERROR(IF(B701&lt;&gt;"", IF(ISNUMBER(SEARCH("s", LOWER(INDEX(Paste_Here!M$2:M$850, MATCH(B701, Paste_Here!A$2:A$850, 0))))), "Yes", IF(INDEX(Paste_Here!M$2:M$850, MATCH(B701, Paste_Here!A$2:A$850, 0))&lt;&gt;"", "No", "")), ""), "")</f>
        <v/>
      </c>
      <c r="K701" s="66"/>
      <c r="L701" s="76" t="str">
        <f>IFERROR(IF(B701&lt;&gt;"", IF(ISNUMBER(SEARCH("yes", LOWER(INDEX(Paste_Here!E$2:E$850, MATCH(B701, Paste_Here!A$2:A$850, 0))))), "Yes", IF(ISNUMBER(SEARCH("no", LOWER(INDEX(Paste_Here!E$2:E$850, MATCH(B701, Paste_Here!A$2:A$850, 0))))), "No", "")), ""), "")</f>
        <v/>
      </c>
      <c r="M701" s="66"/>
      <c r="N701" s="76" t="str">
        <f>IFERROR(IF(B701&lt;&gt;"", IF(ISNUMBER(SEARCH("yes", LOWER(INDEX(Paste_Here!F$2:F$850, MATCH(B701, Paste_Here!A$2:A$850, 0))))), "Yes", IF(ISNUMBER(SEARCH("no", LOWER(INDEX(Paste_Here!F$2:F$850, MATCH(B701, Paste_Here!A$2:A$850, 0))))), "No", "")), ""), "")</f>
        <v/>
      </c>
      <c r="O701" s="66"/>
      <c r="P701" s="76" t="str">
        <f>IFERROR(IF(B701&lt;&gt;"", IF(ISNUMBER(SEARCH("yes", LOWER(INDEX(Paste_Here!L$2:L$850, MATCH(B701, Paste_Here!A$2:A$850, 0))))), "Yes", IF(ISNUMBER(SEARCH("no", LOWER(INDEX(Paste_Here!L$2:L$850, MATCH(B701, Paste_Here!A$2:A$850, 0))))), "No", "")), ""), "")</f>
        <v/>
      </c>
      <c r="Q701" s="66"/>
      <c r="R701" s="76" t="str">
        <f>IFERROR(IF(B701&lt;&gt;"", IF(ISNUMBER(SEARCH("transitional 2", LOWER(INDEX(Paste_Here!D$2:D$850, MATCH(B701, Paste_Here!A$2:A$850, 0))))), "T2", IF(ISNUMBER(SEARCH("transitional 1", LOWER(INDEX(Paste_Here!D$2:D$850, MATCH(B701, Paste_Here!A$2:A$850, 0))))), "T1", IF(ISNUMBER(SEARCH("waived ell services", LOWER(INDEX(Paste_Here!D$2:D$850, MATCH(B701, Paste_Here!A$2:A$850, 0))))), "W", IF(ISNUMBER(SEARCH("english language learner", LOWER(INDEX(Paste_Here!D$2:D$850, MATCH(B701, Paste_Here!A$2:A$850, 0))))), "L", "")))), ""), "")</f>
        <v/>
      </c>
      <c r="S701" s="66"/>
      <c r="T701" s="76" t="str">
        <f>IFERROR(IF(B701&lt;&gt;"", IF(ISNUMBER(SEARCH("yes", LOWER(INDEX(Paste_Here!I$2:I$850, MATCH(B701, Paste_Here!A$2:A$850, 0))))), "Yes", IF(ISNUMBER(SEARCH("no", LOWER(INDEX(Paste_Here!I$2:I$850, MATCH(B701, Paste_Here!A$2:A$850, 0))))), "No", "")), ""), "")</f>
        <v/>
      </c>
      <c r="U701" s="66"/>
      <c r="V701" s="76" t="str">
        <f>IFERROR(IF(B701&lt;&gt;"", IF(ISTEXT(INDEX(Paste_Here!J$2:J$850, MATCH(B701, Paste_Here!A$2:A$850, 0))), VALUE(INDEX(Paste_Here!J$2:J$850, MATCH(B701, Paste_Here!A$2:A$850, 0))), ""), ""), "")</f>
        <v/>
      </c>
      <c r="W701" s="66"/>
      <c r="X701" s="66"/>
      <c r="Y701" s="76" t="str">
        <f t="shared" si="82"/>
        <v/>
      </c>
      <c r="Z701" s="66"/>
      <c r="AA701" s="76" t="str">
        <f>IFERROR(IF(B701&lt;&gt;"", IF(AND(INDEX(Paste_Here!AI$2:AI$850, MATCH(B701, Paste_Here!A$2:A$850, 0))&lt;&gt;"", ISNUMBER(VALUE(INDEX(Paste_Here!AI$2:AI$850, MATCH(B701, Paste_Here!A$2:A$850, 0))))), INDEX(Paste_Here!AI$2:AI$850, MATCH(B701, Paste_Here!A$2:A$850, 0)), ""), ""), "")</f>
        <v/>
      </c>
      <c r="AB701" s="66"/>
      <c r="AC701" s="76" t="str">
        <f>IFERROR(IF(B701&lt;&gt;"", IF(AND(INDEX(Paste_Here!AJ$2:AJ$850, MATCH(B701, Paste_Here!A$2:A$850, 0))&lt;&gt;"", ISNUMBER(VALUE(INDEX(Paste_Here!AJ$2:AJ$850, MATCH(B701, Paste_Here!A$2:A$850, 0))))), INDEX(Paste_Here!AJ$2:AJ$850, MATCH(B701, Paste_Here!A$2:A$850, 0)), ""), ""), "")</f>
        <v/>
      </c>
      <c r="AD701" s="66"/>
      <c r="AE701" s="76" t="str">
        <f>IFERROR(IF(B701&lt;&gt;"", IF(AND(INDEX(Paste_Here!AK$2:AK$850, MATCH(B701, Paste_Here!A$2:A$850, 0))&lt;&gt;"", ISNUMBER(VALUE(INDEX(Paste_Here!AK$2:AK$850, MATCH(B701, Paste_Here!A$2:A$850, 0))))), INDEX(Paste_Here!AK$2:AK$850, MATCH(B701, Paste_Here!A$2:A$850, 0)), ""), ""), "")</f>
        <v/>
      </c>
      <c r="AF701" s="66"/>
      <c r="AG701" s="76" t="str">
        <f>IFERROR(IF(B701&lt;&gt;"", IF(AND(INDEX(Paste_Here!AL$2:AL$850, MATCH(B701, Paste_Here!A$2:A$850, 0))&lt;&gt;"", ISNUMBER(VALUE(INDEX(Paste_Here!AL$2:AL$850, MATCH(B701, Paste_Here!A$2:A$850, 0))))), INDEX(Paste_Here!AL$2:AL$850, MATCH(B701, Paste_Here!A$2:A$850, 0)), ""), ""), "")</f>
        <v/>
      </c>
      <c r="AH701" s="66"/>
      <c r="AI701" s="76" t="str">
        <f>IFERROR(IF(B701&lt;&gt;"", IF(AND(INDEX(Paste_Here!AH$2:AH$850, MATCH(B701, Paste_Here!A$2:A$850, 0))&lt;&gt;"", ISNUMBER(VALUE(INDEX(Paste_Here!AH$2:AH$850, MATCH(B701, Paste_Here!A$2:A$850, 0))))), IF(VALUE(INDEX(Paste_Here!AH$2:AH$850, MATCH(B701, Paste_Here!A$2:A$850, 0)))=0, "", INDEX(Paste_Here!AH$2:AH$850, MATCH(B701, Paste_Here!A$2:A$850, 0))), ""), ""), "")</f>
        <v/>
      </c>
      <c r="AJ701" s="66"/>
      <c r="AK701" s="76" t="str">
        <f>IFERROR(IF(B701&lt;&gt;"", IF(AND(INDEX(Paste_Here!N$2:N$850, MATCH(B701, Paste_Here!A$2:A$850, 0))&lt;&gt;"", ISNUMBER(VALUE(INDEX(Paste_Here!N$2:N$850, MATCH(B701, Paste_Here!A$2:A$850, 0))))), INDEX(Paste_Here!N$2:N$850, MATCH(B701, Paste_Here!A$2:A$850, 0)), ""), ""), "")</f>
        <v/>
      </c>
      <c r="AL701" s="66"/>
      <c r="AM701" s="76" t="str">
        <f>IFERROR(IF(B701&lt;&gt;"", IF(AND(INDEX(Paste_Here!O$2:O$850, MATCH(B701, Paste_Here!A$2:A$850, 0))&lt;&gt;"", ISNUMBER(VALUE(INDEX(Paste_Here!O$2:O$850, MATCH(B701, Paste_Here!A$2:A$850, 0))))), INDEX(Paste_Here!O$2:O$850, MATCH(B701, Paste_Here!A$2:A$850, 0)), ""), ""), "")</f>
        <v/>
      </c>
      <c r="AN701" s="66"/>
      <c r="AO701" s="76"/>
      <c r="AP701" s="66"/>
      <c r="AQ701" s="76"/>
      <c r="AR701" s="66"/>
      <c r="AS701" s="76"/>
      <c r="AT701" s="66"/>
      <c r="AU701" s="66"/>
      <c r="AV701" s="76" t="str">
        <f t="shared" si="83"/>
        <v/>
      </c>
      <c r="AW701" s="66"/>
      <c r="AX701" s="76" t="str">
        <f>IFERROR(IF(B701&lt;&gt;"", IF(ISNUMBER(SEARCH("Revealed-Potential (Primary Focus)", LOWER(INDEX(Paste_Here!Z$2:Z$850, MATCH(B701, Paste_Here!A$2:A$850, 0))))), "Rev-Potential: Prim", IF(ISNUMBER(SEARCH("Revealed-Potential (Secondary Focus)", LOWER(INDEX(Paste_Here!Z$2:Z$850, MATCH(B701, Paste_Here!A$2:A$850, 0))))), "Rev-Potential: Sec", IF(ISNUMBER(SEARCH("Monitoring", LOWER(INDEX(Paste_Here!Z$2:Z$850, MATCH(B701, Paste_Here!A$2:A$850, 0))))), "Monitoring", IF(ISNUMBER(SEARCH("At-Promise (Secondary Focus)", LOWER(INDEX(Paste_Here!Z$2:Z$850, MATCH(B701, Paste_Here!A$2:A$850, 0))))), "At-Promise: Sec", IF(ISNUMBER(SEARCH("At-Promise (Primary Focus)", LOWER(INDEX(Paste_Here!Z$2:Z$850, MATCH(B701, Paste_Here!A$2:A$850, 0))))), "At-Promise: Prim", ""))))), ""), "")</f>
        <v/>
      </c>
      <c r="AY701" s="66"/>
      <c r="AZ701" s="76"/>
      <c r="BA701" s="66"/>
      <c r="BB701" s="76"/>
      <c r="BC701" s="66"/>
      <c r="BD701" s="76"/>
      <c r="BE701" s="66"/>
      <c r="BF701" s="76"/>
      <c r="BG701" s="66"/>
      <c r="BH701" s="76"/>
      <c r="BI701" s="66"/>
      <c r="BJ701" s="66"/>
      <c r="BK701" s="76" t="str">
        <f t="shared" si="84"/>
        <v/>
      </c>
      <c r="BL701" s="66"/>
      <c r="BM701" s="76" t="str">
        <f>IFERROR(IF(B701&lt;&gt;"", IF(AND(ISNUMBER(VALUE(SUBSTITUTE(SUBSTITUTE(Paste_Here!R701, "br", "-"), "L", ""))), VALUE(SUBSTITUTE(SUBSTITUTE(Paste_Here!R701, "br", "-"), "L", "")) &gt;= 1095), "Yes", IF(AND(ISNUMBER(VALUE(SUBSTITUTE(SUBSTITUTE(Paste_Here!R701, "br", "-"), "L", ""))), VALUE(SUBSTITUTE(SUBSTITUTE(Paste_Here!R701, "br", "-"), "L", "")) &lt;= 1094), "No", "")), ""), "")</f>
        <v/>
      </c>
      <c r="BN701" s="66"/>
      <c r="BO701" s="76" t="str">
        <f>IFERROR(IF(B701&lt;&gt;"", IF(COUNTIF(INDEX(Paste_Here!Y$2:AB$850, MATCH(B701, Paste_Here!A$2:A$850, 0), 0), "yes") &gt; 0, "Yes", IF(COUNTIF(INDEX(Paste_Here!Y$2:AB$850, MATCH(B701, Paste_Here!A$2:A$850, 0), 0), "no") &gt; 0, "No", "")), ""), "")</f>
        <v/>
      </c>
      <c r="BP701" s="66"/>
      <c r="BQ701" s="76" t="str">
        <f>IFERROR(IF(B701&lt;&gt;"", IF(AND(ISNUMBER(VALUE(SUBSTITUTE(SUBSTITUTE(Paste_Here!U701, "em", "-"), "q", ""))), VALUE(SUBSTITUTE(SUBSTITUTE(Paste_Here!U701, "em", "-"), "q", "")) &gt;= 910), "Yes", IF(AND(ISNUMBER(VALUE(SUBSTITUTE(SUBSTITUTE(Paste_Here!U701, "em", "-"), "q", ""))), VALUE(SUBSTITUTE(SUBSTITUTE(Paste_Here!U701, "em", "-"), "q", "")) &lt;= 909), "No", "")), ""), "")</f>
        <v/>
      </c>
      <c r="BR701" s="66"/>
      <c r="BS701" s="76" t="str">
        <f>IFERROR(IF(B701&lt;&gt;"", IF(AND(INDEX(Paste_Here!X$2:X$850, MATCH(B701, Paste_Here!A$2:A$850, 0))&lt;&gt;"", ISNUMBER(VALUE(INDEX(Paste_Here!X$2:X$850, MATCH(B701, Paste_Here!A$2:A$850, 0))))), INDEX(Paste_Here!X$2:X$850, MATCH(B701, Paste_Here!A$2:A$850, 0)), ""), ""), "")</f>
        <v/>
      </c>
      <c r="BT701" s="66"/>
      <c r="BU701" s="76" t="str">
        <f>IFERROR(IF(B701&lt;&gt;"", IF(ISNUMBER(VALUE(INDEX(Paste_Here!G$2:G$850, MATCH(B701, Paste_Here!A$2:A$850, 0)))), IF(VALUE(INDEX(Paste_Here!G$2:G$850, MATCH(B701, Paste_Here!A$2:A$850, 0)))=0, "No", IF(AND(VALUE(INDEX(Paste_Here!G$2:G$850, MATCH(B701, Paste_Here!A$2:A$850, 0)))&gt;=1, VALUE(INDEX(Paste_Here!G$2:G$850, MATCH(B701, Paste_Here!A$2:A$850, 0)))&lt;=4), VALUE(INDEX(Paste_Here!G$2:G$850, MATCH(B701, Paste_Here!A$2:A$850, 0))), "")), ""), ""), "")</f>
        <v/>
      </c>
      <c r="BV701" s="66"/>
      <c r="BW701" s="76" t="str">
        <f>IFERROR(IF(B701&lt;&gt;"", IF(ISNUMBER(VALUE(INDEX(Paste_Here!H$2:H$850, MATCH(B701, Paste_Here!A$2:A$850, 0)))), IF(VALUE(INDEX(Paste_Here!H$2:H$850, MATCH(B701, Paste_Here!A$2:A$850, 0)))=0, "No", IF(AND(VALUE(INDEX(Paste_Here!H$2:H$850, MATCH(B701, Paste_Here!A$2:A$850, 0)))&gt;=1, VALUE(INDEX(Paste_Here!H$2:H$850, MATCH(B701, Paste_Here!A$2:A$850, 0)))&lt;=4), VALUE(INDEX(Paste_Here!H$2:H$850, MATCH(B701, Paste_Here!A$2:A$850, 0))), "")), ""), ""), "")</f>
        <v/>
      </c>
      <c r="BX701" s="66"/>
      <c r="BY701" s="76"/>
      <c r="BZ701" s="66"/>
      <c r="CA701" s="76"/>
      <c r="CB701" s="66"/>
      <c r="CC701" s="66"/>
      <c r="CD701" s="76" t="str">
        <f t="shared" si="85"/>
        <v/>
      </c>
      <c r="CE701" s="66"/>
      <c r="CF701" s="76" t="str">
        <f>IFERROR(IF(B701&lt;&gt;"", IF(AND(INDEX(Paste_Here!P$2:P$850, MATCH(B701, Paste_Here!A$2:A$850, 0))&lt;&gt;"", ISNUMBER(VALUE(INDEX(Paste_Here!P$2:P$850, MATCH(B701, Paste_Here!A$2:A$850, 0))))), INDEX(Paste_Here!P$2:P$850, MATCH(B701, Paste_Here!A$2:A$850, 0)), ""), ""), "")</f>
        <v/>
      </c>
      <c r="CG701" s="66"/>
      <c r="CH701" s="76" t="str">
        <f>IFERROR(IF(B701&lt;&gt;"", IF(ISNUMBER(SEARCH("highrisk", LOWER(INDEX(Paste_Here!Q$2:Q$850, MATCH(B701, Paste_Here!A$2:A$850, 0))))), "High Risk", IF(ISNUMBER(SEARCH("lowrisk", LOWER(INDEX(Paste_Here!Q$2:Q$850, MATCH(B701, Paste_Here!A$2:A$850, 0))))), "Low Risk", IF(ISNUMBER(SEARCH("somerisk", LOWER(INDEX(Paste_Here!Q$2:Q$850, MATCH(B701, Paste_Here!A$2:A$850, 0))))), "Some Risk", ""))), ""), "")</f>
        <v/>
      </c>
      <c r="CI701" s="66"/>
      <c r="CJ701" s="76" t="str">
        <f>IFERROR(IF(B701&lt;&gt;"", IF(AND(INDEX(Paste_Here!AA$2:AA$850, MATCH(B701, Paste_Here!A$2:A$850, 0))&lt;&gt;"", ISNUMBER(VALUE(INDEX(Paste_Here!AA$2:AA$850, MATCH(B701, Paste_Here!A$2:A$850, 0))))), INDEX(Paste_Here!AA$2:AA$850, MATCH(B701, Paste_Here!A$2:A$850, 0)), ""), ""), "")</f>
        <v/>
      </c>
      <c r="CK701" s="66"/>
      <c r="CL701" s="76" t="str">
        <f>IFERROR(IF(B701&lt;&gt;"", IF(LOWER(INDEX(Paste_Here!AB$2:AB$850, MATCH(B701, Paste_Here!A$2:A$850, 0)))="approaching expectations", "Approaching", IF(LOWER(INDEX(Paste_Here!AB$2:AB$850, MATCH(B701, Paste_Here!A$2:A$850, 0)))="met expectations", "Met", IF(LOWER(INDEX(Paste_Here!AB$2:AB$850, MATCH(B701, Paste_Here!A$2:A$850, 0)))="exceeded expectations", "Exceeded", IF(LOWER(INDEX(Paste_Here!AB$2:AB$850, MATCH(B701, Paste_Here!A$2:A$850, 0)))="below expectations", "Below", "")))), ""), "")</f>
        <v/>
      </c>
      <c r="CM701" s="66"/>
      <c r="CN701" s="76" t="str">
        <f>IFERROR(IF(B701&lt;&gt;"", IF(AND(INDEX(Paste_Here!AC$2:AC$850, MATCH(B701, Paste_Here!A$2:A$850, 0))&lt;&gt;"", ISNUMBER(VALUE(INDEX(Paste_Here!AC$2:AC$850, MATCH(B701, Paste_Here!A$2:A$850, 0))))), INDEX(Paste_Here!AC$2:AC$850, MATCH(B701, Paste_Here!A$2:A$850, 0)), ""), ""), "")</f>
        <v/>
      </c>
      <c r="CO701" s="66"/>
      <c r="CP701" s="76"/>
      <c r="CQ701" s="66"/>
      <c r="CR701" s="76"/>
      <c r="CS701" s="66"/>
      <c r="CT701" s="76"/>
      <c r="CU701" s="66"/>
      <c r="CV701" s="76"/>
      <c r="CW701" s="66"/>
      <c r="CX701" s="76"/>
      <c r="CY701" s="66"/>
      <c r="CZ701" s="66"/>
      <c r="DA701" s="76" t="str">
        <f t="shared" si="86"/>
        <v/>
      </c>
      <c r="DB701" s="66"/>
      <c r="DC701" s="76" t="str">
        <f>IFERROR(IF(B701&lt;&gt;"", IF(AND(INDEX(Paste_Here!V$2:V$850, MATCH(B701, Paste_Here!A$2:A$850, 0))&lt;&gt;"", ISNUMBER(VALUE(INDEX(Paste_Here!V$2:V$850, MATCH(B701, Paste_Here!A$2:A$850, 0))))), INDEX(Paste_Here!V$2:V$850, MATCH(B701, Paste_Here!A$2:A$850, 0)), ""), ""), "")</f>
        <v/>
      </c>
      <c r="DD701" s="66"/>
      <c r="DE701" s="76" t="str">
        <f>IFERROR(IF(B701&lt;&gt;"", IF(ISNUMBER(SEARCH("highrisk", LOWER(INDEX(Paste_Here!W$2:W$850, MATCH(B701, Paste_Here!A$2:A$850, 0))))), "High Risk", IF(ISNUMBER(SEARCH("lowrisk", LOWER(INDEX(Paste_Here!W$2:W$850, MATCH(B701, Paste_Here!A$2:A$850, 0))))), "Low Risk", IF(ISNUMBER(SEARCH("somerisk", LOWER(INDEX(Paste_Here!W$2:W$850, MATCH(B701, Paste_Here!A$2:A$850, 0))))), "Some Risk", ""))), ""), "")</f>
        <v/>
      </c>
      <c r="DF701" s="66"/>
      <c r="DG701" s="76" t="str">
        <f>IFERROR(IF(B701&lt;&gt;"", IF(AND(INDEX(Paste_Here!S$2:S$850, MATCH(B701, Paste_Here!A$2:A$850, 0))&lt;&gt;"", ISNUMBER(VALUE(INDEX(Paste_Here!S$2:S$850, MATCH(B701, Paste_Here!A$2:A$850, 0))))), INDEX(Paste_Here!S$2:S$850, MATCH(B701, Paste_Here!A$2:A$850, 0)), ""), ""), "")</f>
        <v/>
      </c>
      <c r="DH701" s="66"/>
      <c r="DI701" s="76" t="str">
        <f>IFERROR(IF(B701&lt;&gt;"", IF(ISNUMBER(SEARCH("highrisk", LOWER(INDEX(Paste_Here!T$2:T$850, MATCH(B701, Paste_Here!A$2:A$850, 0))))), "High Risk", IF(ISNUMBER(SEARCH("lowrisk", LOWER(INDEX(Paste_Here!T$2:T$850, MATCH(B701, Paste_Here!A$2:A$850, 0))))), "Low Risk", IF(ISNUMBER(SEARCH("somerisk", LOWER(INDEX(Paste_Here!T$2:T$850, MATCH(B701, Paste_Here!A$2:A$850, 0))))), "Some Risk", ""))), ""), "")</f>
        <v/>
      </c>
      <c r="DJ701" s="66"/>
      <c r="DK701" s="76" t="str">
        <f>IFERROR(IF(B701&lt;&gt;"", IF(AND(INDEX(Paste_Here!AD$2:AD$850, MATCH(B701, Paste_Here!A$2:A$850, 0))&lt;&gt;"", ISNUMBER(VALUE(INDEX(Paste_Here!AD$2:AD$850, MATCH(B701, Paste_Here!A$2:A$850, 0))))), INDEX(Paste_Here!AD$2:AD$850, MATCH(B701, Paste_Here!A$2:A$850, 0)), ""), ""), "")</f>
        <v/>
      </c>
      <c r="DL701" s="66"/>
      <c r="DM701" s="76" t="str">
        <f>IFERROR(IF(B701&lt;&gt;"", IF(LOWER(INDEX(Paste_Here!AE$2:AE$850, MATCH(B701, Paste_Here!A$2:A$850, 0)))="approaching expectations", "Approaching", IF(LOWER(INDEX(Paste_Here!AE$2:AE$850, MATCH(B701, Paste_Here!A$2:A$850, 0)))="met expectations", "Met", IF(LOWER(INDEX(Paste_Here!AE$2:AE$850, MATCH(B701, Paste_Here!A$2:A$850, 0)))="exceeded expectations", "Exceeded", IF(LOWER(INDEX(Paste_Here!AE$2:AE$850, MATCH(B701, Paste_Here!A$2:A$850, 0)))="below expectations", "Below", "")))), ""), "")</f>
        <v/>
      </c>
      <c r="DN701" s="66"/>
      <c r="DO701" s="76"/>
      <c r="DP701" s="66"/>
      <c r="DQ701" s="76"/>
      <c r="DR701" s="66"/>
      <c r="DS701" s="76"/>
      <c r="DT701" s="66"/>
      <c r="DU701" s="76"/>
      <c r="DV701" s="66"/>
      <c r="DW701" s="66"/>
      <c r="DX701" s="76" t="str">
        <f t="shared" si="87"/>
        <v/>
      </c>
      <c r="DY701" s="66"/>
      <c r="DZ701" s="76"/>
      <c r="EA701" s="66"/>
      <c r="EB701" s="76"/>
      <c r="EC701" s="66"/>
      <c r="ED701" s="76" t="str">
        <f>IFERROR(IF(B701&lt;&gt;"", IF(AND(INDEX(Paste_Here!AF$2:AF$850, MATCH(B701, Paste_Here!A$2:A$850, 0))&lt;&gt;"", ISNUMBER(VALUE(INDEX(Paste_Here!AF$2:AF$850, MATCH(B701, Paste_Here!A$2:A$850, 0))))), INDEX(Paste_Here!AF$2:AF$850, MATCH(B701, Paste_Here!A$2:A$850, 0)), ""), ""), "")</f>
        <v/>
      </c>
      <c r="EE701" s="66"/>
      <c r="EF701" s="76"/>
      <c r="EG701" s="66"/>
      <c r="EH701" s="76"/>
      <c r="EI701" s="66"/>
      <c r="EJ701" s="76" t="str">
        <f>IFERROR(IF(B701&lt;&gt;"", IF(AND(INDEX(Paste_Here!AG$2:AG$850, MATCH(B701, Paste_Here!A$2:A$850, 0))&lt;&gt;"", ISNUMBER(VALUE(INDEX(Paste_Here!AG$2:AG$850, MATCH(B701, Paste_Here!A$2:A$850, 0))))), INDEX(Paste_Here!AG$2:AG$850, MATCH(B701, Paste_Here!A$2:A$850, 0)), ""), ""), "")</f>
        <v/>
      </c>
      <c r="EK701" s="66"/>
      <c r="EL701" s="76"/>
      <c r="EM701" s="66"/>
      <c r="EN701" s="76"/>
      <c r="EO701" s="66"/>
      <c r="EP701" s="76"/>
      <c r="EQ701" s="66"/>
      <c r="ER701" s="76"/>
      <c r="ES701" s="66"/>
      <c r="ET701" s="66"/>
      <c r="EU701" s="76"/>
      <c r="EV701" s="66"/>
      <c r="EW701" s="76"/>
      <c r="EX701" s="66"/>
      <c r="EY701" s="76"/>
      <c r="EZ701" s="66"/>
      <c r="FA701" s="76"/>
      <c r="FB701" s="66"/>
      <c r="FC701" s="76"/>
      <c r="FD701" s="66"/>
      <c r="FE701" s="76"/>
      <c r="FF701" s="66"/>
      <c r="FG701" s="76"/>
      <c r="FH701" s="66"/>
      <c r="FI701" s="76"/>
      <c r="FJ701" s="66"/>
      <c r="FK701" s="76"/>
      <c r="FL701" s="66"/>
      <c r="FM701" s="76"/>
      <c r="FN701" s="66"/>
      <c r="FO701" s="76"/>
      <c r="FP701" s="66"/>
      <c r="FQ701" s="76"/>
      <c r="FR701" s="66"/>
      <c r="FS701" s="76"/>
      <c r="FT701" s="66"/>
      <c r="FU701" s="76"/>
      <c r="FV701" s="66"/>
      <c r="FW701" s="76"/>
      <c r="FX701" s="66"/>
      <c r="FY701" s="76"/>
      <c r="FZ701" s="66"/>
      <c r="GA701" s="76"/>
      <c r="GB701" s="66"/>
      <c r="GC701" s="76"/>
      <c r="GD701" s="66"/>
      <c r="GE701" s="76"/>
      <c r="GF701" s="66"/>
      <c r="GG701" s="76"/>
      <c r="GH701" s="66"/>
      <c r="GI701" s="76"/>
      <c r="GJ701" s="66"/>
      <c r="GK701" s="76"/>
      <c r="GL701" s="66"/>
      <c r="GM701" s="76"/>
      <c r="GN701" s="66"/>
      <c r="GO701" s="76"/>
      <c r="GP701" s="66"/>
      <c r="GQ701" s="76"/>
      <c r="GR701" s="66"/>
      <c r="GS701" s="76"/>
      <c r="GT701" s="66"/>
      <c r="GU701" s="76"/>
      <c r="GV701" s="66"/>
      <c r="GW701" s="76"/>
      <c r="GX701" s="66"/>
      <c r="GY701" s="76"/>
      <c r="GZ701" s="66"/>
      <c r="HA701" s="76"/>
      <c r="HB701" s="66"/>
      <c r="HC701" s="76"/>
      <c r="HD701" s="66"/>
      <c r="HE701" s="76"/>
      <c r="HF701" s="66"/>
      <c r="HG701" s="76"/>
      <c r="HH701" s="66"/>
      <c r="HI701" s="76"/>
      <c r="HJ701" s="66"/>
      <c r="HK701" s="76"/>
      <c r="HL701" s="66"/>
      <c r="HM701" s="76"/>
      <c r="HN701" s="66"/>
      <c r="HO701" s="76"/>
      <c r="HP701" s="66"/>
      <c r="HQ701" s="76"/>
      <c r="HR701" s="66"/>
      <c r="HS701" s="76"/>
      <c r="HT701" s="66"/>
      <c r="HU701" s="76"/>
      <c r="HV701" s="66"/>
      <c r="HW701" s="76"/>
      <c r="HX701" s="66"/>
      <c r="HY701" s="76"/>
      <c r="HZ701" s="66"/>
      <c r="IA701" s="76"/>
      <c r="IB701" s="66"/>
      <c r="IC701" s="76"/>
      <c r="ID701" s="66"/>
      <c r="IE701" s="76"/>
      <c r="IF701" s="66"/>
      <c r="IG701" s="76"/>
      <c r="IH701" s="66"/>
      <c r="II701" s="76"/>
      <c r="IJ701" s="66"/>
      <c r="IK701" s="76"/>
      <c r="IL701" s="66"/>
      <c r="IM701" s="76"/>
      <c r="IN701" s="66"/>
      <c r="IO701" s="76"/>
      <c r="IP701" s="66"/>
      <c r="IQ701" s="76"/>
      <c r="IR701" s="66"/>
      <c r="IS701" s="76"/>
      <c r="IT701" s="66"/>
      <c r="IU701" s="76"/>
      <c r="IV701" s="66"/>
      <c r="IW701" s="76"/>
      <c r="IX701" s="66"/>
      <c r="IY701" s="76"/>
      <c r="IZ701" s="66"/>
      <c r="JA701" s="76"/>
      <c r="JB701" s="66"/>
      <c r="JC701" s="76"/>
      <c r="JD701" s="66"/>
      <c r="JE701" s="76"/>
      <c r="JF701" s="66"/>
      <c r="JG701" s="76"/>
      <c r="JH701" s="66"/>
      <c r="JI701" s="76"/>
      <c r="JJ701" s="66"/>
      <c r="JK701" s="76"/>
      <c r="JL701" s="66"/>
      <c r="JM701" s="76"/>
      <c r="JN701" s="66"/>
      <c r="JO701" s="76"/>
      <c r="JP701" s="66"/>
      <c r="JQ701" s="76"/>
      <c r="JR701" s="66"/>
      <c r="JS701" s="76"/>
      <c r="JT701" s="66"/>
      <c r="JU701" s="76"/>
      <c r="JV701" s="66"/>
      <c r="JW701" s="76"/>
      <c r="JX701" s="66"/>
      <c r="JY701" s="76"/>
      <c r="JZ701" s="66"/>
      <c r="KA701" s="76"/>
      <c r="KB701" s="66"/>
      <c r="KC701" s="76"/>
      <c r="KD701" s="66"/>
      <c r="KE701" s="76"/>
      <c r="KF701" s="66"/>
      <c r="KG701" s="76"/>
      <c r="KH701" s="66"/>
      <c r="KI701" s="76"/>
      <c r="KJ701" s="66"/>
      <c r="KK701" s="76"/>
      <c r="KL701" s="66"/>
      <c r="KM701" s="76"/>
      <c r="KN701" s="66"/>
      <c r="KO701" s="76"/>
      <c r="KP701" s="66"/>
      <c r="KQ701" s="76"/>
      <c r="KR701" s="66"/>
      <c r="KS701" s="76"/>
      <c r="KT701" s="66"/>
      <c r="KU701" s="76"/>
      <c r="KV701" s="66"/>
      <c r="KW701" s="76"/>
      <c r="KX701" s="66"/>
      <c r="KY701" s="76"/>
      <c r="KZ701" s="66"/>
      <c r="LA701" s="76"/>
      <c r="LB701" s="66"/>
      <c r="LC701" s="76"/>
      <c r="LD701" s="66"/>
      <c r="LE701" s="76"/>
      <c r="LF701" s="66"/>
      <c r="LG701" s="76"/>
      <c r="LH701" s="66"/>
      <c r="LI701" s="76"/>
      <c r="LJ701" s="66"/>
      <c r="LK701" s="76"/>
      <c r="LL701" s="66"/>
      <c r="LM701" s="76"/>
      <c r="LN701" s="66"/>
      <c r="LO701" s="76"/>
      <c r="LP701" s="66"/>
      <c r="LQ701" s="76"/>
      <c r="LR701" s="66"/>
      <c r="LS701" s="76"/>
      <c r="LT701" s="66"/>
      <c r="LU701" s="76"/>
      <c r="LV701" s="66"/>
      <c r="LW701" s="76"/>
      <c r="LX701" s="66"/>
      <c r="LY701" s="76"/>
      <c r="LZ701" s="66"/>
      <c r="MA701" s="76"/>
      <c r="MB701" s="66"/>
      <c r="MC701" s="76"/>
      <c r="MD701" s="66"/>
      <c r="MG701" s="1" t="str" cm="1">
        <f t="array" ref="MG701">IFERROR(INDEX(Paste_Here!$B$2:$B$850, MATCH(0, COUNTIF(MG$4:MG700, Paste_Here!$B$2:$B$850) + IF(Paste_Here!$B$2:$B$850="", 1, 0), 0)), "")</f>
        <v/>
      </c>
      <c r="MH701" s="1" t="str">
        <f>IF(MG701&lt;&gt;"", INDEX(Paste_Here!$A$2:$A$850, MATCH(MG701, Paste_Here!$B$2:$B$850, 0)), "")</f>
        <v/>
      </c>
      <c r="MI701" s="1" t="str">
        <f t="shared" si="88"/>
        <v/>
      </c>
      <c r="MJ701" s="1" t="str" cm="1">
        <f t="array" ref="MJ701">IFERROR(INDEX($MI$5:$MI$850, MATCH(SMALL(IF($MI$5:$MI$850&lt;&gt;"", COUNTIF($MI$5:$MI$850, "&lt;"&amp;$MI$5:$MI$850)+1), ROW()-ROW($MJ$5)+1), COUNTIF($MI$5:$MI$850, "&lt;"&amp;$MI$5:$MI$850)+1, 0)), "")</f>
        <v/>
      </c>
    </row>
    <row r="702" spans="1:348">
      <c r="A702" s="66"/>
      <c r="B702" s="76" t="str">
        <f t="shared" si="81"/>
        <v/>
      </c>
      <c r="C702" s="66"/>
      <c r="D702" s="76" t="str">
        <f>IFERROR(IF(B702&lt;&gt;"", IF(AND(INDEX(Paste_Here!B$2:B$850, MATCH(B702, Paste_Here!A$2:A$850, 0))&lt;&gt;"", ISNUMBER(VALUE(INDEX(Paste_Here!B$2:B$850, MATCH(B702, Paste_Here!A$2:A$850, 0))))), INDEX(Paste_Here!B$2:B$850, MATCH(B702, Paste_Here!A$2:A$850, 0)), ""), ""), "")</f>
        <v/>
      </c>
      <c r="E702" s="66"/>
      <c r="F702" s="76" t="str">
        <f>IFERROR(IF(B702&lt;&gt;"", IF(ISTEXT(INDEX(Paste_Here!K$2:K$850, MATCH(B702, Paste_Here!A$2:A$850, 0))), INDEX(Paste_Here!K$2:K$850, MATCH(B702, Paste_Here!A$2:A$850, 0)), ""), ""), "")</f>
        <v/>
      </c>
      <c r="G702" s="66"/>
      <c r="H702" s="76" t="str">
        <f>IFERROR(IF(B702&lt;&gt;"", IF(ISTEXT(INDEX(Paste_Here!C$2:C$850, MATCH(B702, Paste_Here!A$2:A$850, 0))), INDEX(Paste_Here!C$2:C$850, MATCH(B702, Paste_Here!A$2:A$850, 0)), ""), ""), "")</f>
        <v/>
      </c>
      <c r="I702" s="66"/>
      <c r="J702" s="76" t="str">
        <f>IFERROR(IF(B702&lt;&gt;"", IF(ISNUMBER(SEARCH("s", LOWER(INDEX(Paste_Here!M$2:M$850, MATCH(B702, Paste_Here!A$2:A$850, 0))))), "Yes", IF(INDEX(Paste_Here!M$2:M$850, MATCH(B702, Paste_Here!A$2:A$850, 0))&lt;&gt;"", "No", "")), ""), "")</f>
        <v/>
      </c>
      <c r="K702" s="66"/>
      <c r="L702" s="76" t="str">
        <f>IFERROR(IF(B702&lt;&gt;"", IF(ISNUMBER(SEARCH("yes", LOWER(INDEX(Paste_Here!E$2:E$850, MATCH(B702, Paste_Here!A$2:A$850, 0))))), "Yes", IF(ISNUMBER(SEARCH("no", LOWER(INDEX(Paste_Here!E$2:E$850, MATCH(B702, Paste_Here!A$2:A$850, 0))))), "No", "")), ""), "")</f>
        <v/>
      </c>
      <c r="M702" s="66"/>
      <c r="N702" s="76" t="str">
        <f>IFERROR(IF(B702&lt;&gt;"", IF(ISNUMBER(SEARCH("yes", LOWER(INDEX(Paste_Here!F$2:F$850, MATCH(B702, Paste_Here!A$2:A$850, 0))))), "Yes", IF(ISNUMBER(SEARCH("no", LOWER(INDEX(Paste_Here!F$2:F$850, MATCH(B702, Paste_Here!A$2:A$850, 0))))), "No", "")), ""), "")</f>
        <v/>
      </c>
      <c r="O702" s="66"/>
      <c r="P702" s="76" t="str">
        <f>IFERROR(IF(B702&lt;&gt;"", IF(ISNUMBER(SEARCH("yes", LOWER(INDEX(Paste_Here!L$2:L$850, MATCH(B702, Paste_Here!A$2:A$850, 0))))), "Yes", IF(ISNUMBER(SEARCH("no", LOWER(INDEX(Paste_Here!L$2:L$850, MATCH(B702, Paste_Here!A$2:A$850, 0))))), "No", "")), ""), "")</f>
        <v/>
      </c>
      <c r="Q702" s="66"/>
      <c r="R702" s="76" t="str">
        <f>IFERROR(IF(B702&lt;&gt;"", IF(ISNUMBER(SEARCH("transitional 2", LOWER(INDEX(Paste_Here!D$2:D$850, MATCH(B702, Paste_Here!A$2:A$850, 0))))), "T2", IF(ISNUMBER(SEARCH("transitional 1", LOWER(INDEX(Paste_Here!D$2:D$850, MATCH(B702, Paste_Here!A$2:A$850, 0))))), "T1", IF(ISNUMBER(SEARCH("waived ell services", LOWER(INDEX(Paste_Here!D$2:D$850, MATCH(B702, Paste_Here!A$2:A$850, 0))))), "W", IF(ISNUMBER(SEARCH("english language learner", LOWER(INDEX(Paste_Here!D$2:D$850, MATCH(B702, Paste_Here!A$2:A$850, 0))))), "L", "")))), ""), "")</f>
        <v/>
      </c>
      <c r="S702" s="66"/>
      <c r="T702" s="76" t="str">
        <f>IFERROR(IF(B702&lt;&gt;"", IF(ISNUMBER(SEARCH("yes", LOWER(INDEX(Paste_Here!I$2:I$850, MATCH(B702, Paste_Here!A$2:A$850, 0))))), "Yes", IF(ISNUMBER(SEARCH("no", LOWER(INDEX(Paste_Here!I$2:I$850, MATCH(B702, Paste_Here!A$2:A$850, 0))))), "No", "")), ""), "")</f>
        <v/>
      </c>
      <c r="U702" s="66"/>
      <c r="V702" s="76" t="str">
        <f>IFERROR(IF(B702&lt;&gt;"", IF(ISTEXT(INDEX(Paste_Here!J$2:J$850, MATCH(B702, Paste_Here!A$2:A$850, 0))), VALUE(INDEX(Paste_Here!J$2:J$850, MATCH(B702, Paste_Here!A$2:A$850, 0))), ""), ""), "")</f>
        <v/>
      </c>
      <c r="W702" s="66"/>
      <c r="X702" s="66"/>
      <c r="Y702" s="76" t="str">
        <f t="shared" si="82"/>
        <v/>
      </c>
      <c r="Z702" s="66"/>
      <c r="AA702" s="76" t="str">
        <f>IFERROR(IF(B702&lt;&gt;"", IF(AND(INDEX(Paste_Here!AI$2:AI$850, MATCH(B702, Paste_Here!A$2:A$850, 0))&lt;&gt;"", ISNUMBER(VALUE(INDEX(Paste_Here!AI$2:AI$850, MATCH(B702, Paste_Here!A$2:A$850, 0))))), INDEX(Paste_Here!AI$2:AI$850, MATCH(B702, Paste_Here!A$2:A$850, 0)), ""), ""), "")</f>
        <v/>
      </c>
      <c r="AB702" s="66"/>
      <c r="AC702" s="76" t="str">
        <f>IFERROR(IF(B702&lt;&gt;"", IF(AND(INDEX(Paste_Here!AJ$2:AJ$850, MATCH(B702, Paste_Here!A$2:A$850, 0))&lt;&gt;"", ISNUMBER(VALUE(INDEX(Paste_Here!AJ$2:AJ$850, MATCH(B702, Paste_Here!A$2:A$850, 0))))), INDEX(Paste_Here!AJ$2:AJ$850, MATCH(B702, Paste_Here!A$2:A$850, 0)), ""), ""), "")</f>
        <v/>
      </c>
      <c r="AD702" s="66"/>
      <c r="AE702" s="76" t="str">
        <f>IFERROR(IF(B702&lt;&gt;"", IF(AND(INDEX(Paste_Here!AK$2:AK$850, MATCH(B702, Paste_Here!A$2:A$850, 0))&lt;&gt;"", ISNUMBER(VALUE(INDEX(Paste_Here!AK$2:AK$850, MATCH(B702, Paste_Here!A$2:A$850, 0))))), INDEX(Paste_Here!AK$2:AK$850, MATCH(B702, Paste_Here!A$2:A$850, 0)), ""), ""), "")</f>
        <v/>
      </c>
      <c r="AF702" s="66"/>
      <c r="AG702" s="76" t="str">
        <f>IFERROR(IF(B702&lt;&gt;"", IF(AND(INDEX(Paste_Here!AL$2:AL$850, MATCH(B702, Paste_Here!A$2:A$850, 0))&lt;&gt;"", ISNUMBER(VALUE(INDEX(Paste_Here!AL$2:AL$850, MATCH(B702, Paste_Here!A$2:A$850, 0))))), INDEX(Paste_Here!AL$2:AL$850, MATCH(B702, Paste_Here!A$2:A$850, 0)), ""), ""), "")</f>
        <v/>
      </c>
      <c r="AH702" s="66"/>
      <c r="AI702" s="76" t="str">
        <f>IFERROR(IF(B702&lt;&gt;"", IF(AND(INDEX(Paste_Here!AH$2:AH$850, MATCH(B702, Paste_Here!A$2:A$850, 0))&lt;&gt;"", ISNUMBER(VALUE(INDEX(Paste_Here!AH$2:AH$850, MATCH(B702, Paste_Here!A$2:A$850, 0))))), IF(VALUE(INDEX(Paste_Here!AH$2:AH$850, MATCH(B702, Paste_Here!A$2:A$850, 0)))=0, "", INDEX(Paste_Here!AH$2:AH$850, MATCH(B702, Paste_Here!A$2:A$850, 0))), ""), ""), "")</f>
        <v/>
      </c>
      <c r="AJ702" s="66"/>
      <c r="AK702" s="76" t="str">
        <f>IFERROR(IF(B702&lt;&gt;"", IF(AND(INDEX(Paste_Here!N$2:N$850, MATCH(B702, Paste_Here!A$2:A$850, 0))&lt;&gt;"", ISNUMBER(VALUE(INDEX(Paste_Here!N$2:N$850, MATCH(B702, Paste_Here!A$2:A$850, 0))))), INDEX(Paste_Here!N$2:N$850, MATCH(B702, Paste_Here!A$2:A$850, 0)), ""), ""), "")</f>
        <v/>
      </c>
      <c r="AL702" s="66"/>
      <c r="AM702" s="76" t="str">
        <f>IFERROR(IF(B702&lt;&gt;"", IF(AND(INDEX(Paste_Here!O$2:O$850, MATCH(B702, Paste_Here!A$2:A$850, 0))&lt;&gt;"", ISNUMBER(VALUE(INDEX(Paste_Here!O$2:O$850, MATCH(B702, Paste_Here!A$2:A$850, 0))))), INDEX(Paste_Here!O$2:O$850, MATCH(B702, Paste_Here!A$2:A$850, 0)), ""), ""), "")</f>
        <v/>
      </c>
      <c r="AN702" s="66"/>
      <c r="AO702" s="76"/>
      <c r="AP702" s="66"/>
      <c r="AQ702" s="76"/>
      <c r="AR702" s="66"/>
      <c r="AS702" s="76"/>
      <c r="AT702" s="66"/>
      <c r="AU702" s="66"/>
      <c r="AV702" s="76" t="str">
        <f t="shared" si="83"/>
        <v/>
      </c>
      <c r="AW702" s="66"/>
      <c r="AX702" s="76" t="str">
        <f>IFERROR(IF(B702&lt;&gt;"", IF(ISNUMBER(SEARCH("Revealed-Potential (Primary Focus)", LOWER(INDEX(Paste_Here!Z$2:Z$850, MATCH(B702, Paste_Here!A$2:A$850, 0))))), "Rev-Potential: Prim", IF(ISNUMBER(SEARCH("Revealed-Potential (Secondary Focus)", LOWER(INDEX(Paste_Here!Z$2:Z$850, MATCH(B702, Paste_Here!A$2:A$850, 0))))), "Rev-Potential: Sec", IF(ISNUMBER(SEARCH("Monitoring", LOWER(INDEX(Paste_Here!Z$2:Z$850, MATCH(B702, Paste_Here!A$2:A$850, 0))))), "Monitoring", IF(ISNUMBER(SEARCH("At-Promise (Secondary Focus)", LOWER(INDEX(Paste_Here!Z$2:Z$850, MATCH(B702, Paste_Here!A$2:A$850, 0))))), "At-Promise: Sec", IF(ISNUMBER(SEARCH("At-Promise (Primary Focus)", LOWER(INDEX(Paste_Here!Z$2:Z$850, MATCH(B702, Paste_Here!A$2:A$850, 0))))), "At-Promise: Prim", ""))))), ""), "")</f>
        <v/>
      </c>
      <c r="AY702" s="66"/>
      <c r="AZ702" s="76"/>
      <c r="BA702" s="66"/>
      <c r="BB702" s="76"/>
      <c r="BC702" s="66"/>
      <c r="BD702" s="76"/>
      <c r="BE702" s="66"/>
      <c r="BF702" s="76"/>
      <c r="BG702" s="66"/>
      <c r="BH702" s="76"/>
      <c r="BI702" s="66"/>
      <c r="BJ702" s="66"/>
      <c r="BK702" s="76" t="str">
        <f t="shared" si="84"/>
        <v/>
      </c>
      <c r="BL702" s="66"/>
      <c r="BM702" s="76" t="str">
        <f>IFERROR(IF(B702&lt;&gt;"", IF(AND(ISNUMBER(VALUE(SUBSTITUTE(SUBSTITUTE(Paste_Here!R702, "br", "-"), "L", ""))), VALUE(SUBSTITUTE(SUBSTITUTE(Paste_Here!R702, "br", "-"), "L", "")) &gt;= 1095), "Yes", IF(AND(ISNUMBER(VALUE(SUBSTITUTE(SUBSTITUTE(Paste_Here!R702, "br", "-"), "L", ""))), VALUE(SUBSTITUTE(SUBSTITUTE(Paste_Here!R702, "br", "-"), "L", "")) &lt;= 1094), "No", "")), ""), "")</f>
        <v/>
      </c>
      <c r="BN702" s="66"/>
      <c r="BO702" s="76" t="str">
        <f>IFERROR(IF(B702&lt;&gt;"", IF(COUNTIF(INDEX(Paste_Here!Y$2:AB$850, MATCH(B702, Paste_Here!A$2:A$850, 0), 0), "yes") &gt; 0, "Yes", IF(COUNTIF(INDEX(Paste_Here!Y$2:AB$850, MATCH(B702, Paste_Here!A$2:A$850, 0), 0), "no") &gt; 0, "No", "")), ""), "")</f>
        <v/>
      </c>
      <c r="BP702" s="66"/>
      <c r="BQ702" s="76" t="str">
        <f>IFERROR(IF(B702&lt;&gt;"", IF(AND(ISNUMBER(VALUE(SUBSTITUTE(SUBSTITUTE(Paste_Here!U702, "em", "-"), "q", ""))), VALUE(SUBSTITUTE(SUBSTITUTE(Paste_Here!U702, "em", "-"), "q", "")) &gt;= 910), "Yes", IF(AND(ISNUMBER(VALUE(SUBSTITUTE(SUBSTITUTE(Paste_Here!U702, "em", "-"), "q", ""))), VALUE(SUBSTITUTE(SUBSTITUTE(Paste_Here!U702, "em", "-"), "q", "")) &lt;= 909), "No", "")), ""), "")</f>
        <v/>
      </c>
      <c r="BR702" s="66"/>
      <c r="BS702" s="76" t="str">
        <f>IFERROR(IF(B702&lt;&gt;"", IF(AND(INDEX(Paste_Here!X$2:X$850, MATCH(B702, Paste_Here!A$2:A$850, 0))&lt;&gt;"", ISNUMBER(VALUE(INDEX(Paste_Here!X$2:X$850, MATCH(B702, Paste_Here!A$2:A$850, 0))))), INDEX(Paste_Here!X$2:X$850, MATCH(B702, Paste_Here!A$2:A$850, 0)), ""), ""), "")</f>
        <v/>
      </c>
      <c r="BT702" s="66"/>
      <c r="BU702" s="76" t="str">
        <f>IFERROR(IF(B702&lt;&gt;"", IF(ISNUMBER(VALUE(INDEX(Paste_Here!G$2:G$850, MATCH(B702, Paste_Here!A$2:A$850, 0)))), IF(VALUE(INDEX(Paste_Here!G$2:G$850, MATCH(B702, Paste_Here!A$2:A$850, 0)))=0, "No", IF(AND(VALUE(INDEX(Paste_Here!G$2:G$850, MATCH(B702, Paste_Here!A$2:A$850, 0)))&gt;=1, VALUE(INDEX(Paste_Here!G$2:G$850, MATCH(B702, Paste_Here!A$2:A$850, 0)))&lt;=4), VALUE(INDEX(Paste_Here!G$2:G$850, MATCH(B702, Paste_Here!A$2:A$850, 0))), "")), ""), ""), "")</f>
        <v/>
      </c>
      <c r="BV702" s="66"/>
      <c r="BW702" s="76" t="str">
        <f>IFERROR(IF(B702&lt;&gt;"", IF(ISNUMBER(VALUE(INDEX(Paste_Here!H$2:H$850, MATCH(B702, Paste_Here!A$2:A$850, 0)))), IF(VALUE(INDEX(Paste_Here!H$2:H$850, MATCH(B702, Paste_Here!A$2:A$850, 0)))=0, "No", IF(AND(VALUE(INDEX(Paste_Here!H$2:H$850, MATCH(B702, Paste_Here!A$2:A$850, 0)))&gt;=1, VALUE(INDEX(Paste_Here!H$2:H$850, MATCH(B702, Paste_Here!A$2:A$850, 0)))&lt;=4), VALUE(INDEX(Paste_Here!H$2:H$850, MATCH(B702, Paste_Here!A$2:A$850, 0))), "")), ""), ""), "")</f>
        <v/>
      </c>
      <c r="BX702" s="66"/>
      <c r="BY702" s="76"/>
      <c r="BZ702" s="66"/>
      <c r="CA702" s="76"/>
      <c r="CB702" s="66"/>
      <c r="CC702" s="66"/>
      <c r="CD702" s="76" t="str">
        <f t="shared" si="85"/>
        <v/>
      </c>
      <c r="CE702" s="66"/>
      <c r="CF702" s="76" t="str">
        <f>IFERROR(IF(B702&lt;&gt;"", IF(AND(INDEX(Paste_Here!P$2:P$850, MATCH(B702, Paste_Here!A$2:A$850, 0))&lt;&gt;"", ISNUMBER(VALUE(INDEX(Paste_Here!P$2:P$850, MATCH(B702, Paste_Here!A$2:A$850, 0))))), INDEX(Paste_Here!P$2:P$850, MATCH(B702, Paste_Here!A$2:A$850, 0)), ""), ""), "")</f>
        <v/>
      </c>
      <c r="CG702" s="66"/>
      <c r="CH702" s="76" t="str">
        <f>IFERROR(IF(B702&lt;&gt;"", IF(ISNUMBER(SEARCH("highrisk", LOWER(INDEX(Paste_Here!Q$2:Q$850, MATCH(B702, Paste_Here!A$2:A$850, 0))))), "High Risk", IF(ISNUMBER(SEARCH("lowrisk", LOWER(INDEX(Paste_Here!Q$2:Q$850, MATCH(B702, Paste_Here!A$2:A$850, 0))))), "Low Risk", IF(ISNUMBER(SEARCH("somerisk", LOWER(INDEX(Paste_Here!Q$2:Q$850, MATCH(B702, Paste_Here!A$2:A$850, 0))))), "Some Risk", ""))), ""), "")</f>
        <v/>
      </c>
      <c r="CI702" s="66"/>
      <c r="CJ702" s="76" t="str">
        <f>IFERROR(IF(B702&lt;&gt;"", IF(AND(INDEX(Paste_Here!AA$2:AA$850, MATCH(B702, Paste_Here!A$2:A$850, 0))&lt;&gt;"", ISNUMBER(VALUE(INDEX(Paste_Here!AA$2:AA$850, MATCH(B702, Paste_Here!A$2:A$850, 0))))), INDEX(Paste_Here!AA$2:AA$850, MATCH(B702, Paste_Here!A$2:A$850, 0)), ""), ""), "")</f>
        <v/>
      </c>
      <c r="CK702" s="66"/>
      <c r="CL702" s="76" t="str">
        <f>IFERROR(IF(B702&lt;&gt;"", IF(LOWER(INDEX(Paste_Here!AB$2:AB$850, MATCH(B702, Paste_Here!A$2:A$850, 0)))="approaching expectations", "Approaching", IF(LOWER(INDEX(Paste_Here!AB$2:AB$850, MATCH(B702, Paste_Here!A$2:A$850, 0)))="met expectations", "Met", IF(LOWER(INDEX(Paste_Here!AB$2:AB$850, MATCH(B702, Paste_Here!A$2:A$850, 0)))="exceeded expectations", "Exceeded", IF(LOWER(INDEX(Paste_Here!AB$2:AB$850, MATCH(B702, Paste_Here!A$2:A$850, 0)))="below expectations", "Below", "")))), ""), "")</f>
        <v/>
      </c>
      <c r="CM702" s="66"/>
      <c r="CN702" s="76" t="str">
        <f>IFERROR(IF(B702&lt;&gt;"", IF(AND(INDEX(Paste_Here!AC$2:AC$850, MATCH(B702, Paste_Here!A$2:A$850, 0))&lt;&gt;"", ISNUMBER(VALUE(INDEX(Paste_Here!AC$2:AC$850, MATCH(B702, Paste_Here!A$2:A$850, 0))))), INDEX(Paste_Here!AC$2:AC$850, MATCH(B702, Paste_Here!A$2:A$850, 0)), ""), ""), "")</f>
        <v/>
      </c>
      <c r="CO702" s="66"/>
      <c r="CP702" s="76"/>
      <c r="CQ702" s="66"/>
      <c r="CR702" s="76"/>
      <c r="CS702" s="66"/>
      <c r="CT702" s="76"/>
      <c r="CU702" s="66"/>
      <c r="CV702" s="76"/>
      <c r="CW702" s="66"/>
      <c r="CX702" s="76"/>
      <c r="CY702" s="66"/>
      <c r="CZ702" s="66"/>
      <c r="DA702" s="76" t="str">
        <f t="shared" si="86"/>
        <v/>
      </c>
      <c r="DB702" s="66"/>
      <c r="DC702" s="76" t="str">
        <f>IFERROR(IF(B702&lt;&gt;"", IF(AND(INDEX(Paste_Here!V$2:V$850, MATCH(B702, Paste_Here!A$2:A$850, 0))&lt;&gt;"", ISNUMBER(VALUE(INDEX(Paste_Here!V$2:V$850, MATCH(B702, Paste_Here!A$2:A$850, 0))))), INDEX(Paste_Here!V$2:V$850, MATCH(B702, Paste_Here!A$2:A$850, 0)), ""), ""), "")</f>
        <v/>
      </c>
      <c r="DD702" s="66"/>
      <c r="DE702" s="76" t="str">
        <f>IFERROR(IF(B702&lt;&gt;"", IF(ISNUMBER(SEARCH("highrisk", LOWER(INDEX(Paste_Here!W$2:W$850, MATCH(B702, Paste_Here!A$2:A$850, 0))))), "High Risk", IF(ISNUMBER(SEARCH("lowrisk", LOWER(INDEX(Paste_Here!W$2:W$850, MATCH(B702, Paste_Here!A$2:A$850, 0))))), "Low Risk", IF(ISNUMBER(SEARCH("somerisk", LOWER(INDEX(Paste_Here!W$2:W$850, MATCH(B702, Paste_Here!A$2:A$850, 0))))), "Some Risk", ""))), ""), "")</f>
        <v/>
      </c>
      <c r="DF702" s="66"/>
      <c r="DG702" s="76" t="str">
        <f>IFERROR(IF(B702&lt;&gt;"", IF(AND(INDEX(Paste_Here!S$2:S$850, MATCH(B702, Paste_Here!A$2:A$850, 0))&lt;&gt;"", ISNUMBER(VALUE(INDEX(Paste_Here!S$2:S$850, MATCH(B702, Paste_Here!A$2:A$850, 0))))), INDEX(Paste_Here!S$2:S$850, MATCH(B702, Paste_Here!A$2:A$850, 0)), ""), ""), "")</f>
        <v/>
      </c>
      <c r="DH702" s="66"/>
      <c r="DI702" s="76" t="str">
        <f>IFERROR(IF(B702&lt;&gt;"", IF(ISNUMBER(SEARCH("highrisk", LOWER(INDEX(Paste_Here!T$2:T$850, MATCH(B702, Paste_Here!A$2:A$850, 0))))), "High Risk", IF(ISNUMBER(SEARCH("lowrisk", LOWER(INDEX(Paste_Here!T$2:T$850, MATCH(B702, Paste_Here!A$2:A$850, 0))))), "Low Risk", IF(ISNUMBER(SEARCH("somerisk", LOWER(INDEX(Paste_Here!T$2:T$850, MATCH(B702, Paste_Here!A$2:A$850, 0))))), "Some Risk", ""))), ""), "")</f>
        <v/>
      </c>
      <c r="DJ702" s="66"/>
      <c r="DK702" s="76" t="str">
        <f>IFERROR(IF(B702&lt;&gt;"", IF(AND(INDEX(Paste_Here!AD$2:AD$850, MATCH(B702, Paste_Here!A$2:A$850, 0))&lt;&gt;"", ISNUMBER(VALUE(INDEX(Paste_Here!AD$2:AD$850, MATCH(B702, Paste_Here!A$2:A$850, 0))))), INDEX(Paste_Here!AD$2:AD$850, MATCH(B702, Paste_Here!A$2:A$850, 0)), ""), ""), "")</f>
        <v/>
      </c>
      <c r="DL702" s="66"/>
      <c r="DM702" s="76" t="str">
        <f>IFERROR(IF(B702&lt;&gt;"", IF(LOWER(INDEX(Paste_Here!AE$2:AE$850, MATCH(B702, Paste_Here!A$2:A$850, 0)))="approaching expectations", "Approaching", IF(LOWER(INDEX(Paste_Here!AE$2:AE$850, MATCH(B702, Paste_Here!A$2:A$850, 0)))="met expectations", "Met", IF(LOWER(INDEX(Paste_Here!AE$2:AE$850, MATCH(B702, Paste_Here!A$2:A$850, 0)))="exceeded expectations", "Exceeded", IF(LOWER(INDEX(Paste_Here!AE$2:AE$850, MATCH(B702, Paste_Here!A$2:A$850, 0)))="below expectations", "Below", "")))), ""), "")</f>
        <v/>
      </c>
      <c r="DN702" s="66"/>
      <c r="DO702" s="76"/>
      <c r="DP702" s="66"/>
      <c r="DQ702" s="76"/>
      <c r="DR702" s="66"/>
      <c r="DS702" s="76"/>
      <c r="DT702" s="66"/>
      <c r="DU702" s="76"/>
      <c r="DV702" s="66"/>
      <c r="DW702" s="66"/>
      <c r="DX702" s="76" t="str">
        <f t="shared" si="87"/>
        <v/>
      </c>
      <c r="DY702" s="66"/>
      <c r="DZ702" s="76"/>
      <c r="EA702" s="66"/>
      <c r="EB702" s="76"/>
      <c r="EC702" s="66"/>
      <c r="ED702" s="76" t="str">
        <f>IFERROR(IF(B702&lt;&gt;"", IF(AND(INDEX(Paste_Here!AF$2:AF$850, MATCH(B702, Paste_Here!A$2:A$850, 0))&lt;&gt;"", ISNUMBER(VALUE(INDEX(Paste_Here!AF$2:AF$850, MATCH(B702, Paste_Here!A$2:A$850, 0))))), INDEX(Paste_Here!AF$2:AF$850, MATCH(B702, Paste_Here!A$2:A$850, 0)), ""), ""), "")</f>
        <v/>
      </c>
      <c r="EE702" s="66"/>
      <c r="EF702" s="76"/>
      <c r="EG702" s="66"/>
      <c r="EH702" s="76"/>
      <c r="EI702" s="66"/>
      <c r="EJ702" s="76" t="str">
        <f>IFERROR(IF(B702&lt;&gt;"", IF(AND(INDEX(Paste_Here!AG$2:AG$850, MATCH(B702, Paste_Here!A$2:A$850, 0))&lt;&gt;"", ISNUMBER(VALUE(INDEX(Paste_Here!AG$2:AG$850, MATCH(B702, Paste_Here!A$2:A$850, 0))))), INDEX(Paste_Here!AG$2:AG$850, MATCH(B702, Paste_Here!A$2:A$850, 0)), ""), ""), "")</f>
        <v/>
      </c>
      <c r="EK702" s="66"/>
      <c r="EL702" s="76"/>
      <c r="EM702" s="66"/>
      <c r="EN702" s="76"/>
      <c r="EO702" s="66"/>
      <c r="EP702" s="76"/>
      <c r="EQ702" s="66"/>
      <c r="ER702" s="76"/>
      <c r="ES702" s="66"/>
      <c r="ET702" s="66"/>
      <c r="EU702" s="76"/>
      <c r="EV702" s="66"/>
      <c r="EW702" s="76"/>
      <c r="EX702" s="66"/>
      <c r="EY702" s="76"/>
      <c r="EZ702" s="66"/>
      <c r="FA702" s="76"/>
      <c r="FB702" s="66"/>
      <c r="FC702" s="76"/>
      <c r="FD702" s="66"/>
      <c r="FE702" s="76"/>
      <c r="FF702" s="66"/>
      <c r="FG702" s="76"/>
      <c r="FH702" s="66"/>
      <c r="FI702" s="76"/>
      <c r="FJ702" s="66"/>
      <c r="FK702" s="76"/>
      <c r="FL702" s="66"/>
      <c r="FM702" s="76"/>
      <c r="FN702" s="66"/>
      <c r="FO702" s="76"/>
      <c r="FP702" s="66"/>
      <c r="FQ702" s="76"/>
      <c r="FR702" s="66"/>
      <c r="FS702" s="76"/>
      <c r="FT702" s="66"/>
      <c r="FU702" s="76"/>
      <c r="FV702" s="66"/>
      <c r="FW702" s="76"/>
      <c r="FX702" s="66"/>
      <c r="FY702" s="76"/>
      <c r="FZ702" s="66"/>
      <c r="GA702" s="76"/>
      <c r="GB702" s="66"/>
      <c r="GC702" s="76"/>
      <c r="GD702" s="66"/>
      <c r="GE702" s="76"/>
      <c r="GF702" s="66"/>
      <c r="GG702" s="76"/>
      <c r="GH702" s="66"/>
      <c r="GI702" s="76"/>
      <c r="GJ702" s="66"/>
      <c r="GK702" s="76"/>
      <c r="GL702" s="66"/>
      <c r="GM702" s="76"/>
      <c r="GN702" s="66"/>
      <c r="GO702" s="76"/>
      <c r="GP702" s="66"/>
      <c r="GQ702" s="76"/>
      <c r="GR702" s="66"/>
      <c r="GS702" s="76"/>
      <c r="GT702" s="66"/>
      <c r="GU702" s="76"/>
      <c r="GV702" s="66"/>
      <c r="GW702" s="76"/>
      <c r="GX702" s="66"/>
      <c r="GY702" s="76"/>
      <c r="GZ702" s="66"/>
      <c r="HA702" s="76"/>
      <c r="HB702" s="66"/>
      <c r="HC702" s="76"/>
      <c r="HD702" s="66"/>
      <c r="HE702" s="76"/>
      <c r="HF702" s="66"/>
      <c r="HG702" s="76"/>
      <c r="HH702" s="66"/>
      <c r="HI702" s="76"/>
      <c r="HJ702" s="66"/>
      <c r="HK702" s="76"/>
      <c r="HL702" s="66"/>
      <c r="HM702" s="76"/>
      <c r="HN702" s="66"/>
      <c r="HO702" s="76"/>
      <c r="HP702" s="66"/>
      <c r="HQ702" s="76"/>
      <c r="HR702" s="66"/>
      <c r="HS702" s="76"/>
      <c r="HT702" s="66"/>
      <c r="HU702" s="76"/>
      <c r="HV702" s="66"/>
      <c r="HW702" s="76"/>
      <c r="HX702" s="66"/>
      <c r="HY702" s="76"/>
      <c r="HZ702" s="66"/>
      <c r="IA702" s="76"/>
      <c r="IB702" s="66"/>
      <c r="IC702" s="76"/>
      <c r="ID702" s="66"/>
      <c r="IE702" s="76"/>
      <c r="IF702" s="66"/>
      <c r="IG702" s="76"/>
      <c r="IH702" s="66"/>
      <c r="II702" s="76"/>
      <c r="IJ702" s="66"/>
      <c r="IK702" s="76"/>
      <c r="IL702" s="66"/>
      <c r="IM702" s="76"/>
      <c r="IN702" s="66"/>
      <c r="IO702" s="76"/>
      <c r="IP702" s="66"/>
      <c r="IQ702" s="76"/>
      <c r="IR702" s="66"/>
      <c r="IS702" s="76"/>
      <c r="IT702" s="66"/>
      <c r="IU702" s="76"/>
      <c r="IV702" s="66"/>
      <c r="IW702" s="76"/>
      <c r="IX702" s="66"/>
      <c r="IY702" s="76"/>
      <c r="IZ702" s="66"/>
      <c r="JA702" s="76"/>
      <c r="JB702" s="66"/>
      <c r="JC702" s="76"/>
      <c r="JD702" s="66"/>
      <c r="JE702" s="76"/>
      <c r="JF702" s="66"/>
      <c r="JG702" s="76"/>
      <c r="JH702" s="66"/>
      <c r="JI702" s="76"/>
      <c r="JJ702" s="66"/>
      <c r="JK702" s="76"/>
      <c r="JL702" s="66"/>
      <c r="JM702" s="76"/>
      <c r="JN702" s="66"/>
      <c r="JO702" s="76"/>
      <c r="JP702" s="66"/>
      <c r="JQ702" s="76"/>
      <c r="JR702" s="66"/>
      <c r="JS702" s="76"/>
      <c r="JT702" s="66"/>
      <c r="JU702" s="76"/>
      <c r="JV702" s="66"/>
      <c r="JW702" s="76"/>
      <c r="JX702" s="66"/>
      <c r="JY702" s="76"/>
      <c r="JZ702" s="66"/>
      <c r="KA702" s="76"/>
      <c r="KB702" s="66"/>
      <c r="KC702" s="76"/>
      <c r="KD702" s="66"/>
      <c r="KE702" s="76"/>
      <c r="KF702" s="66"/>
      <c r="KG702" s="76"/>
      <c r="KH702" s="66"/>
      <c r="KI702" s="76"/>
      <c r="KJ702" s="66"/>
      <c r="KK702" s="76"/>
      <c r="KL702" s="66"/>
      <c r="KM702" s="76"/>
      <c r="KN702" s="66"/>
      <c r="KO702" s="76"/>
      <c r="KP702" s="66"/>
      <c r="KQ702" s="76"/>
      <c r="KR702" s="66"/>
      <c r="KS702" s="76"/>
      <c r="KT702" s="66"/>
      <c r="KU702" s="76"/>
      <c r="KV702" s="66"/>
      <c r="KW702" s="76"/>
      <c r="KX702" s="66"/>
      <c r="KY702" s="76"/>
      <c r="KZ702" s="66"/>
      <c r="LA702" s="76"/>
      <c r="LB702" s="66"/>
      <c r="LC702" s="76"/>
      <c r="LD702" s="66"/>
      <c r="LE702" s="76"/>
      <c r="LF702" s="66"/>
      <c r="LG702" s="76"/>
      <c r="LH702" s="66"/>
      <c r="LI702" s="76"/>
      <c r="LJ702" s="66"/>
      <c r="LK702" s="76"/>
      <c r="LL702" s="66"/>
      <c r="LM702" s="76"/>
      <c r="LN702" s="66"/>
      <c r="LO702" s="76"/>
      <c r="LP702" s="66"/>
      <c r="LQ702" s="76"/>
      <c r="LR702" s="66"/>
      <c r="LS702" s="76"/>
      <c r="LT702" s="66"/>
      <c r="LU702" s="76"/>
      <c r="LV702" s="66"/>
      <c r="LW702" s="76"/>
      <c r="LX702" s="66"/>
      <c r="LY702" s="76"/>
      <c r="LZ702" s="66"/>
      <c r="MA702" s="76"/>
      <c r="MB702" s="66"/>
      <c r="MC702" s="76"/>
      <c r="MD702" s="66"/>
      <c r="MG702" s="1" t="str" cm="1">
        <f t="array" ref="MG702">IFERROR(INDEX(Paste_Here!$B$2:$B$850, MATCH(0, COUNTIF(MG$4:MG701, Paste_Here!$B$2:$B$850) + IF(Paste_Here!$B$2:$B$850="", 1, 0), 0)), "")</f>
        <v/>
      </c>
      <c r="MH702" s="1" t="str">
        <f>IF(MG702&lt;&gt;"", INDEX(Paste_Here!$A$2:$A$850, MATCH(MG702, Paste_Here!$B$2:$B$850, 0)), "")</f>
        <v/>
      </c>
      <c r="MI702" s="1" t="str">
        <f t="shared" si="88"/>
        <v/>
      </c>
      <c r="MJ702" s="1" t="str" cm="1">
        <f t="array" ref="MJ702">IFERROR(INDEX($MI$5:$MI$850, MATCH(SMALL(IF($MI$5:$MI$850&lt;&gt;"", COUNTIF($MI$5:$MI$850, "&lt;"&amp;$MI$5:$MI$850)+1), ROW()-ROW($MJ$5)+1), COUNTIF($MI$5:$MI$850, "&lt;"&amp;$MI$5:$MI$850)+1, 0)), "")</f>
        <v/>
      </c>
    </row>
    <row r="703" spans="1:348">
      <c r="A703" s="66"/>
      <c r="B703" s="76" t="str">
        <f t="shared" si="81"/>
        <v/>
      </c>
      <c r="C703" s="66"/>
      <c r="D703" s="76" t="str">
        <f>IFERROR(IF(B703&lt;&gt;"", IF(AND(INDEX(Paste_Here!B$2:B$850, MATCH(B703, Paste_Here!A$2:A$850, 0))&lt;&gt;"", ISNUMBER(VALUE(INDEX(Paste_Here!B$2:B$850, MATCH(B703, Paste_Here!A$2:A$850, 0))))), INDEX(Paste_Here!B$2:B$850, MATCH(B703, Paste_Here!A$2:A$850, 0)), ""), ""), "")</f>
        <v/>
      </c>
      <c r="E703" s="66"/>
      <c r="F703" s="76" t="str">
        <f>IFERROR(IF(B703&lt;&gt;"", IF(ISTEXT(INDEX(Paste_Here!K$2:K$850, MATCH(B703, Paste_Here!A$2:A$850, 0))), INDEX(Paste_Here!K$2:K$850, MATCH(B703, Paste_Here!A$2:A$850, 0)), ""), ""), "")</f>
        <v/>
      </c>
      <c r="G703" s="66"/>
      <c r="H703" s="76" t="str">
        <f>IFERROR(IF(B703&lt;&gt;"", IF(ISTEXT(INDEX(Paste_Here!C$2:C$850, MATCH(B703, Paste_Here!A$2:A$850, 0))), INDEX(Paste_Here!C$2:C$850, MATCH(B703, Paste_Here!A$2:A$850, 0)), ""), ""), "")</f>
        <v/>
      </c>
      <c r="I703" s="66"/>
      <c r="J703" s="76" t="str">
        <f>IFERROR(IF(B703&lt;&gt;"", IF(ISNUMBER(SEARCH("s", LOWER(INDEX(Paste_Here!M$2:M$850, MATCH(B703, Paste_Here!A$2:A$850, 0))))), "Yes", IF(INDEX(Paste_Here!M$2:M$850, MATCH(B703, Paste_Here!A$2:A$850, 0))&lt;&gt;"", "No", "")), ""), "")</f>
        <v/>
      </c>
      <c r="K703" s="66"/>
      <c r="L703" s="76" t="str">
        <f>IFERROR(IF(B703&lt;&gt;"", IF(ISNUMBER(SEARCH("yes", LOWER(INDEX(Paste_Here!E$2:E$850, MATCH(B703, Paste_Here!A$2:A$850, 0))))), "Yes", IF(ISNUMBER(SEARCH("no", LOWER(INDEX(Paste_Here!E$2:E$850, MATCH(B703, Paste_Here!A$2:A$850, 0))))), "No", "")), ""), "")</f>
        <v/>
      </c>
      <c r="M703" s="66"/>
      <c r="N703" s="76" t="str">
        <f>IFERROR(IF(B703&lt;&gt;"", IF(ISNUMBER(SEARCH("yes", LOWER(INDEX(Paste_Here!F$2:F$850, MATCH(B703, Paste_Here!A$2:A$850, 0))))), "Yes", IF(ISNUMBER(SEARCH("no", LOWER(INDEX(Paste_Here!F$2:F$850, MATCH(B703, Paste_Here!A$2:A$850, 0))))), "No", "")), ""), "")</f>
        <v/>
      </c>
      <c r="O703" s="66"/>
      <c r="P703" s="76" t="str">
        <f>IFERROR(IF(B703&lt;&gt;"", IF(ISNUMBER(SEARCH("yes", LOWER(INDEX(Paste_Here!L$2:L$850, MATCH(B703, Paste_Here!A$2:A$850, 0))))), "Yes", IF(ISNUMBER(SEARCH("no", LOWER(INDEX(Paste_Here!L$2:L$850, MATCH(B703, Paste_Here!A$2:A$850, 0))))), "No", "")), ""), "")</f>
        <v/>
      </c>
      <c r="Q703" s="66"/>
      <c r="R703" s="76" t="str">
        <f>IFERROR(IF(B703&lt;&gt;"", IF(ISNUMBER(SEARCH("transitional 2", LOWER(INDEX(Paste_Here!D$2:D$850, MATCH(B703, Paste_Here!A$2:A$850, 0))))), "T2", IF(ISNUMBER(SEARCH("transitional 1", LOWER(INDEX(Paste_Here!D$2:D$850, MATCH(B703, Paste_Here!A$2:A$850, 0))))), "T1", IF(ISNUMBER(SEARCH("waived ell services", LOWER(INDEX(Paste_Here!D$2:D$850, MATCH(B703, Paste_Here!A$2:A$850, 0))))), "W", IF(ISNUMBER(SEARCH("english language learner", LOWER(INDEX(Paste_Here!D$2:D$850, MATCH(B703, Paste_Here!A$2:A$850, 0))))), "L", "")))), ""), "")</f>
        <v/>
      </c>
      <c r="S703" s="66"/>
      <c r="T703" s="76" t="str">
        <f>IFERROR(IF(B703&lt;&gt;"", IF(ISNUMBER(SEARCH("yes", LOWER(INDEX(Paste_Here!I$2:I$850, MATCH(B703, Paste_Here!A$2:A$850, 0))))), "Yes", IF(ISNUMBER(SEARCH("no", LOWER(INDEX(Paste_Here!I$2:I$850, MATCH(B703, Paste_Here!A$2:A$850, 0))))), "No", "")), ""), "")</f>
        <v/>
      </c>
      <c r="U703" s="66"/>
      <c r="V703" s="76" t="str">
        <f>IFERROR(IF(B703&lt;&gt;"", IF(ISTEXT(INDEX(Paste_Here!J$2:J$850, MATCH(B703, Paste_Here!A$2:A$850, 0))), VALUE(INDEX(Paste_Here!J$2:J$850, MATCH(B703, Paste_Here!A$2:A$850, 0))), ""), ""), "")</f>
        <v/>
      </c>
      <c r="W703" s="66"/>
      <c r="X703" s="66"/>
      <c r="Y703" s="76" t="str">
        <f t="shared" si="82"/>
        <v/>
      </c>
      <c r="Z703" s="66"/>
      <c r="AA703" s="76" t="str">
        <f>IFERROR(IF(B703&lt;&gt;"", IF(AND(INDEX(Paste_Here!AI$2:AI$850, MATCH(B703, Paste_Here!A$2:A$850, 0))&lt;&gt;"", ISNUMBER(VALUE(INDEX(Paste_Here!AI$2:AI$850, MATCH(B703, Paste_Here!A$2:A$850, 0))))), INDEX(Paste_Here!AI$2:AI$850, MATCH(B703, Paste_Here!A$2:A$850, 0)), ""), ""), "")</f>
        <v/>
      </c>
      <c r="AB703" s="66"/>
      <c r="AC703" s="76" t="str">
        <f>IFERROR(IF(B703&lt;&gt;"", IF(AND(INDEX(Paste_Here!AJ$2:AJ$850, MATCH(B703, Paste_Here!A$2:A$850, 0))&lt;&gt;"", ISNUMBER(VALUE(INDEX(Paste_Here!AJ$2:AJ$850, MATCH(B703, Paste_Here!A$2:A$850, 0))))), INDEX(Paste_Here!AJ$2:AJ$850, MATCH(B703, Paste_Here!A$2:A$850, 0)), ""), ""), "")</f>
        <v/>
      </c>
      <c r="AD703" s="66"/>
      <c r="AE703" s="76" t="str">
        <f>IFERROR(IF(B703&lt;&gt;"", IF(AND(INDEX(Paste_Here!AK$2:AK$850, MATCH(B703, Paste_Here!A$2:A$850, 0))&lt;&gt;"", ISNUMBER(VALUE(INDEX(Paste_Here!AK$2:AK$850, MATCH(B703, Paste_Here!A$2:A$850, 0))))), INDEX(Paste_Here!AK$2:AK$850, MATCH(B703, Paste_Here!A$2:A$850, 0)), ""), ""), "")</f>
        <v/>
      </c>
      <c r="AF703" s="66"/>
      <c r="AG703" s="76" t="str">
        <f>IFERROR(IF(B703&lt;&gt;"", IF(AND(INDEX(Paste_Here!AL$2:AL$850, MATCH(B703, Paste_Here!A$2:A$850, 0))&lt;&gt;"", ISNUMBER(VALUE(INDEX(Paste_Here!AL$2:AL$850, MATCH(B703, Paste_Here!A$2:A$850, 0))))), INDEX(Paste_Here!AL$2:AL$850, MATCH(B703, Paste_Here!A$2:A$850, 0)), ""), ""), "")</f>
        <v/>
      </c>
      <c r="AH703" s="66"/>
      <c r="AI703" s="76" t="str">
        <f>IFERROR(IF(B703&lt;&gt;"", IF(AND(INDEX(Paste_Here!AH$2:AH$850, MATCH(B703, Paste_Here!A$2:A$850, 0))&lt;&gt;"", ISNUMBER(VALUE(INDEX(Paste_Here!AH$2:AH$850, MATCH(B703, Paste_Here!A$2:A$850, 0))))), IF(VALUE(INDEX(Paste_Here!AH$2:AH$850, MATCH(B703, Paste_Here!A$2:A$850, 0)))=0, "", INDEX(Paste_Here!AH$2:AH$850, MATCH(B703, Paste_Here!A$2:A$850, 0))), ""), ""), "")</f>
        <v/>
      </c>
      <c r="AJ703" s="66"/>
      <c r="AK703" s="76" t="str">
        <f>IFERROR(IF(B703&lt;&gt;"", IF(AND(INDEX(Paste_Here!N$2:N$850, MATCH(B703, Paste_Here!A$2:A$850, 0))&lt;&gt;"", ISNUMBER(VALUE(INDEX(Paste_Here!N$2:N$850, MATCH(B703, Paste_Here!A$2:A$850, 0))))), INDEX(Paste_Here!N$2:N$850, MATCH(B703, Paste_Here!A$2:A$850, 0)), ""), ""), "")</f>
        <v/>
      </c>
      <c r="AL703" s="66"/>
      <c r="AM703" s="76" t="str">
        <f>IFERROR(IF(B703&lt;&gt;"", IF(AND(INDEX(Paste_Here!O$2:O$850, MATCH(B703, Paste_Here!A$2:A$850, 0))&lt;&gt;"", ISNUMBER(VALUE(INDEX(Paste_Here!O$2:O$850, MATCH(B703, Paste_Here!A$2:A$850, 0))))), INDEX(Paste_Here!O$2:O$850, MATCH(B703, Paste_Here!A$2:A$850, 0)), ""), ""), "")</f>
        <v/>
      </c>
      <c r="AN703" s="66"/>
      <c r="AO703" s="76"/>
      <c r="AP703" s="66"/>
      <c r="AQ703" s="76"/>
      <c r="AR703" s="66"/>
      <c r="AS703" s="76"/>
      <c r="AT703" s="66"/>
      <c r="AU703" s="66"/>
      <c r="AV703" s="76" t="str">
        <f t="shared" si="83"/>
        <v/>
      </c>
      <c r="AW703" s="66"/>
      <c r="AX703" s="76" t="str">
        <f>IFERROR(IF(B703&lt;&gt;"", IF(ISNUMBER(SEARCH("Revealed-Potential (Primary Focus)", LOWER(INDEX(Paste_Here!Z$2:Z$850, MATCH(B703, Paste_Here!A$2:A$850, 0))))), "Rev-Potential: Prim", IF(ISNUMBER(SEARCH("Revealed-Potential (Secondary Focus)", LOWER(INDEX(Paste_Here!Z$2:Z$850, MATCH(B703, Paste_Here!A$2:A$850, 0))))), "Rev-Potential: Sec", IF(ISNUMBER(SEARCH("Monitoring", LOWER(INDEX(Paste_Here!Z$2:Z$850, MATCH(B703, Paste_Here!A$2:A$850, 0))))), "Monitoring", IF(ISNUMBER(SEARCH("At-Promise (Secondary Focus)", LOWER(INDEX(Paste_Here!Z$2:Z$850, MATCH(B703, Paste_Here!A$2:A$850, 0))))), "At-Promise: Sec", IF(ISNUMBER(SEARCH("At-Promise (Primary Focus)", LOWER(INDEX(Paste_Here!Z$2:Z$850, MATCH(B703, Paste_Here!A$2:A$850, 0))))), "At-Promise: Prim", ""))))), ""), "")</f>
        <v/>
      </c>
      <c r="AY703" s="66"/>
      <c r="AZ703" s="76"/>
      <c r="BA703" s="66"/>
      <c r="BB703" s="76"/>
      <c r="BC703" s="66"/>
      <c r="BD703" s="76"/>
      <c r="BE703" s="66"/>
      <c r="BF703" s="76"/>
      <c r="BG703" s="66"/>
      <c r="BH703" s="76"/>
      <c r="BI703" s="66"/>
      <c r="BJ703" s="66"/>
      <c r="BK703" s="76" t="str">
        <f t="shared" si="84"/>
        <v/>
      </c>
      <c r="BL703" s="66"/>
      <c r="BM703" s="76" t="str">
        <f>IFERROR(IF(B703&lt;&gt;"", IF(AND(ISNUMBER(VALUE(SUBSTITUTE(SUBSTITUTE(Paste_Here!R703, "br", "-"), "L", ""))), VALUE(SUBSTITUTE(SUBSTITUTE(Paste_Here!R703, "br", "-"), "L", "")) &gt;= 1095), "Yes", IF(AND(ISNUMBER(VALUE(SUBSTITUTE(SUBSTITUTE(Paste_Here!R703, "br", "-"), "L", ""))), VALUE(SUBSTITUTE(SUBSTITUTE(Paste_Here!R703, "br", "-"), "L", "")) &lt;= 1094), "No", "")), ""), "")</f>
        <v/>
      </c>
      <c r="BN703" s="66"/>
      <c r="BO703" s="76" t="str">
        <f>IFERROR(IF(B703&lt;&gt;"", IF(COUNTIF(INDEX(Paste_Here!Y$2:AB$850, MATCH(B703, Paste_Here!A$2:A$850, 0), 0), "yes") &gt; 0, "Yes", IF(COUNTIF(INDEX(Paste_Here!Y$2:AB$850, MATCH(B703, Paste_Here!A$2:A$850, 0), 0), "no") &gt; 0, "No", "")), ""), "")</f>
        <v/>
      </c>
      <c r="BP703" s="66"/>
      <c r="BQ703" s="76" t="str">
        <f>IFERROR(IF(B703&lt;&gt;"", IF(AND(ISNUMBER(VALUE(SUBSTITUTE(SUBSTITUTE(Paste_Here!U703, "em", "-"), "q", ""))), VALUE(SUBSTITUTE(SUBSTITUTE(Paste_Here!U703, "em", "-"), "q", "")) &gt;= 910), "Yes", IF(AND(ISNUMBER(VALUE(SUBSTITUTE(SUBSTITUTE(Paste_Here!U703, "em", "-"), "q", ""))), VALUE(SUBSTITUTE(SUBSTITUTE(Paste_Here!U703, "em", "-"), "q", "")) &lt;= 909), "No", "")), ""), "")</f>
        <v/>
      </c>
      <c r="BR703" s="66"/>
      <c r="BS703" s="76" t="str">
        <f>IFERROR(IF(B703&lt;&gt;"", IF(AND(INDEX(Paste_Here!X$2:X$850, MATCH(B703, Paste_Here!A$2:A$850, 0))&lt;&gt;"", ISNUMBER(VALUE(INDEX(Paste_Here!X$2:X$850, MATCH(B703, Paste_Here!A$2:A$850, 0))))), INDEX(Paste_Here!X$2:X$850, MATCH(B703, Paste_Here!A$2:A$850, 0)), ""), ""), "")</f>
        <v/>
      </c>
      <c r="BT703" s="66"/>
      <c r="BU703" s="76" t="str">
        <f>IFERROR(IF(B703&lt;&gt;"", IF(ISNUMBER(VALUE(INDEX(Paste_Here!G$2:G$850, MATCH(B703, Paste_Here!A$2:A$850, 0)))), IF(VALUE(INDEX(Paste_Here!G$2:G$850, MATCH(B703, Paste_Here!A$2:A$850, 0)))=0, "No", IF(AND(VALUE(INDEX(Paste_Here!G$2:G$850, MATCH(B703, Paste_Here!A$2:A$850, 0)))&gt;=1, VALUE(INDEX(Paste_Here!G$2:G$850, MATCH(B703, Paste_Here!A$2:A$850, 0)))&lt;=4), VALUE(INDEX(Paste_Here!G$2:G$850, MATCH(B703, Paste_Here!A$2:A$850, 0))), "")), ""), ""), "")</f>
        <v/>
      </c>
      <c r="BV703" s="66"/>
      <c r="BW703" s="76" t="str">
        <f>IFERROR(IF(B703&lt;&gt;"", IF(ISNUMBER(VALUE(INDEX(Paste_Here!H$2:H$850, MATCH(B703, Paste_Here!A$2:A$850, 0)))), IF(VALUE(INDEX(Paste_Here!H$2:H$850, MATCH(B703, Paste_Here!A$2:A$850, 0)))=0, "No", IF(AND(VALUE(INDEX(Paste_Here!H$2:H$850, MATCH(B703, Paste_Here!A$2:A$850, 0)))&gt;=1, VALUE(INDEX(Paste_Here!H$2:H$850, MATCH(B703, Paste_Here!A$2:A$850, 0)))&lt;=4), VALUE(INDEX(Paste_Here!H$2:H$850, MATCH(B703, Paste_Here!A$2:A$850, 0))), "")), ""), ""), "")</f>
        <v/>
      </c>
      <c r="BX703" s="66"/>
      <c r="BY703" s="76"/>
      <c r="BZ703" s="66"/>
      <c r="CA703" s="76"/>
      <c r="CB703" s="66"/>
      <c r="CC703" s="66"/>
      <c r="CD703" s="76" t="str">
        <f t="shared" si="85"/>
        <v/>
      </c>
      <c r="CE703" s="66"/>
      <c r="CF703" s="76" t="str">
        <f>IFERROR(IF(B703&lt;&gt;"", IF(AND(INDEX(Paste_Here!P$2:P$850, MATCH(B703, Paste_Here!A$2:A$850, 0))&lt;&gt;"", ISNUMBER(VALUE(INDEX(Paste_Here!P$2:P$850, MATCH(B703, Paste_Here!A$2:A$850, 0))))), INDEX(Paste_Here!P$2:P$850, MATCH(B703, Paste_Here!A$2:A$850, 0)), ""), ""), "")</f>
        <v/>
      </c>
      <c r="CG703" s="66"/>
      <c r="CH703" s="76" t="str">
        <f>IFERROR(IF(B703&lt;&gt;"", IF(ISNUMBER(SEARCH("highrisk", LOWER(INDEX(Paste_Here!Q$2:Q$850, MATCH(B703, Paste_Here!A$2:A$850, 0))))), "High Risk", IF(ISNUMBER(SEARCH("lowrisk", LOWER(INDEX(Paste_Here!Q$2:Q$850, MATCH(B703, Paste_Here!A$2:A$850, 0))))), "Low Risk", IF(ISNUMBER(SEARCH("somerisk", LOWER(INDEX(Paste_Here!Q$2:Q$850, MATCH(B703, Paste_Here!A$2:A$850, 0))))), "Some Risk", ""))), ""), "")</f>
        <v/>
      </c>
      <c r="CI703" s="66"/>
      <c r="CJ703" s="76" t="str">
        <f>IFERROR(IF(B703&lt;&gt;"", IF(AND(INDEX(Paste_Here!AA$2:AA$850, MATCH(B703, Paste_Here!A$2:A$850, 0))&lt;&gt;"", ISNUMBER(VALUE(INDEX(Paste_Here!AA$2:AA$850, MATCH(B703, Paste_Here!A$2:A$850, 0))))), INDEX(Paste_Here!AA$2:AA$850, MATCH(B703, Paste_Here!A$2:A$850, 0)), ""), ""), "")</f>
        <v/>
      </c>
      <c r="CK703" s="66"/>
      <c r="CL703" s="76" t="str">
        <f>IFERROR(IF(B703&lt;&gt;"", IF(LOWER(INDEX(Paste_Here!AB$2:AB$850, MATCH(B703, Paste_Here!A$2:A$850, 0)))="approaching expectations", "Approaching", IF(LOWER(INDEX(Paste_Here!AB$2:AB$850, MATCH(B703, Paste_Here!A$2:A$850, 0)))="met expectations", "Met", IF(LOWER(INDEX(Paste_Here!AB$2:AB$850, MATCH(B703, Paste_Here!A$2:A$850, 0)))="exceeded expectations", "Exceeded", IF(LOWER(INDEX(Paste_Here!AB$2:AB$850, MATCH(B703, Paste_Here!A$2:A$850, 0)))="below expectations", "Below", "")))), ""), "")</f>
        <v/>
      </c>
      <c r="CM703" s="66"/>
      <c r="CN703" s="76" t="str">
        <f>IFERROR(IF(B703&lt;&gt;"", IF(AND(INDEX(Paste_Here!AC$2:AC$850, MATCH(B703, Paste_Here!A$2:A$850, 0))&lt;&gt;"", ISNUMBER(VALUE(INDEX(Paste_Here!AC$2:AC$850, MATCH(B703, Paste_Here!A$2:A$850, 0))))), INDEX(Paste_Here!AC$2:AC$850, MATCH(B703, Paste_Here!A$2:A$850, 0)), ""), ""), "")</f>
        <v/>
      </c>
      <c r="CO703" s="66"/>
      <c r="CP703" s="76"/>
      <c r="CQ703" s="66"/>
      <c r="CR703" s="76"/>
      <c r="CS703" s="66"/>
      <c r="CT703" s="76"/>
      <c r="CU703" s="66"/>
      <c r="CV703" s="76"/>
      <c r="CW703" s="66"/>
      <c r="CX703" s="76"/>
      <c r="CY703" s="66"/>
      <c r="CZ703" s="66"/>
      <c r="DA703" s="76" t="str">
        <f t="shared" si="86"/>
        <v/>
      </c>
      <c r="DB703" s="66"/>
      <c r="DC703" s="76" t="str">
        <f>IFERROR(IF(B703&lt;&gt;"", IF(AND(INDEX(Paste_Here!V$2:V$850, MATCH(B703, Paste_Here!A$2:A$850, 0))&lt;&gt;"", ISNUMBER(VALUE(INDEX(Paste_Here!V$2:V$850, MATCH(B703, Paste_Here!A$2:A$850, 0))))), INDEX(Paste_Here!V$2:V$850, MATCH(B703, Paste_Here!A$2:A$850, 0)), ""), ""), "")</f>
        <v/>
      </c>
      <c r="DD703" s="66"/>
      <c r="DE703" s="76" t="str">
        <f>IFERROR(IF(B703&lt;&gt;"", IF(ISNUMBER(SEARCH("highrisk", LOWER(INDEX(Paste_Here!W$2:W$850, MATCH(B703, Paste_Here!A$2:A$850, 0))))), "High Risk", IF(ISNUMBER(SEARCH("lowrisk", LOWER(INDEX(Paste_Here!W$2:W$850, MATCH(B703, Paste_Here!A$2:A$850, 0))))), "Low Risk", IF(ISNUMBER(SEARCH("somerisk", LOWER(INDEX(Paste_Here!W$2:W$850, MATCH(B703, Paste_Here!A$2:A$850, 0))))), "Some Risk", ""))), ""), "")</f>
        <v/>
      </c>
      <c r="DF703" s="66"/>
      <c r="DG703" s="76" t="str">
        <f>IFERROR(IF(B703&lt;&gt;"", IF(AND(INDEX(Paste_Here!S$2:S$850, MATCH(B703, Paste_Here!A$2:A$850, 0))&lt;&gt;"", ISNUMBER(VALUE(INDEX(Paste_Here!S$2:S$850, MATCH(B703, Paste_Here!A$2:A$850, 0))))), INDEX(Paste_Here!S$2:S$850, MATCH(B703, Paste_Here!A$2:A$850, 0)), ""), ""), "")</f>
        <v/>
      </c>
      <c r="DH703" s="66"/>
      <c r="DI703" s="76" t="str">
        <f>IFERROR(IF(B703&lt;&gt;"", IF(ISNUMBER(SEARCH("highrisk", LOWER(INDEX(Paste_Here!T$2:T$850, MATCH(B703, Paste_Here!A$2:A$850, 0))))), "High Risk", IF(ISNUMBER(SEARCH("lowrisk", LOWER(INDEX(Paste_Here!T$2:T$850, MATCH(B703, Paste_Here!A$2:A$850, 0))))), "Low Risk", IF(ISNUMBER(SEARCH("somerisk", LOWER(INDEX(Paste_Here!T$2:T$850, MATCH(B703, Paste_Here!A$2:A$850, 0))))), "Some Risk", ""))), ""), "")</f>
        <v/>
      </c>
      <c r="DJ703" s="66"/>
      <c r="DK703" s="76" t="str">
        <f>IFERROR(IF(B703&lt;&gt;"", IF(AND(INDEX(Paste_Here!AD$2:AD$850, MATCH(B703, Paste_Here!A$2:A$850, 0))&lt;&gt;"", ISNUMBER(VALUE(INDEX(Paste_Here!AD$2:AD$850, MATCH(B703, Paste_Here!A$2:A$850, 0))))), INDEX(Paste_Here!AD$2:AD$850, MATCH(B703, Paste_Here!A$2:A$850, 0)), ""), ""), "")</f>
        <v/>
      </c>
      <c r="DL703" s="66"/>
      <c r="DM703" s="76" t="str">
        <f>IFERROR(IF(B703&lt;&gt;"", IF(LOWER(INDEX(Paste_Here!AE$2:AE$850, MATCH(B703, Paste_Here!A$2:A$850, 0)))="approaching expectations", "Approaching", IF(LOWER(INDEX(Paste_Here!AE$2:AE$850, MATCH(B703, Paste_Here!A$2:A$850, 0)))="met expectations", "Met", IF(LOWER(INDEX(Paste_Here!AE$2:AE$850, MATCH(B703, Paste_Here!A$2:A$850, 0)))="exceeded expectations", "Exceeded", IF(LOWER(INDEX(Paste_Here!AE$2:AE$850, MATCH(B703, Paste_Here!A$2:A$850, 0)))="below expectations", "Below", "")))), ""), "")</f>
        <v/>
      </c>
      <c r="DN703" s="66"/>
      <c r="DO703" s="76"/>
      <c r="DP703" s="66"/>
      <c r="DQ703" s="76"/>
      <c r="DR703" s="66"/>
      <c r="DS703" s="76"/>
      <c r="DT703" s="66"/>
      <c r="DU703" s="76"/>
      <c r="DV703" s="66"/>
      <c r="DW703" s="66"/>
      <c r="DX703" s="76" t="str">
        <f t="shared" si="87"/>
        <v/>
      </c>
      <c r="DY703" s="66"/>
      <c r="DZ703" s="76"/>
      <c r="EA703" s="66"/>
      <c r="EB703" s="76"/>
      <c r="EC703" s="66"/>
      <c r="ED703" s="76" t="str">
        <f>IFERROR(IF(B703&lt;&gt;"", IF(AND(INDEX(Paste_Here!AF$2:AF$850, MATCH(B703, Paste_Here!A$2:A$850, 0))&lt;&gt;"", ISNUMBER(VALUE(INDEX(Paste_Here!AF$2:AF$850, MATCH(B703, Paste_Here!A$2:A$850, 0))))), INDEX(Paste_Here!AF$2:AF$850, MATCH(B703, Paste_Here!A$2:A$850, 0)), ""), ""), "")</f>
        <v/>
      </c>
      <c r="EE703" s="66"/>
      <c r="EF703" s="76"/>
      <c r="EG703" s="66"/>
      <c r="EH703" s="76"/>
      <c r="EI703" s="66"/>
      <c r="EJ703" s="76" t="str">
        <f>IFERROR(IF(B703&lt;&gt;"", IF(AND(INDEX(Paste_Here!AG$2:AG$850, MATCH(B703, Paste_Here!A$2:A$850, 0))&lt;&gt;"", ISNUMBER(VALUE(INDEX(Paste_Here!AG$2:AG$850, MATCH(B703, Paste_Here!A$2:A$850, 0))))), INDEX(Paste_Here!AG$2:AG$850, MATCH(B703, Paste_Here!A$2:A$850, 0)), ""), ""), "")</f>
        <v/>
      </c>
      <c r="EK703" s="66"/>
      <c r="EL703" s="76"/>
      <c r="EM703" s="66"/>
      <c r="EN703" s="76"/>
      <c r="EO703" s="66"/>
      <c r="EP703" s="76"/>
      <c r="EQ703" s="66"/>
      <c r="ER703" s="76"/>
      <c r="ES703" s="66"/>
      <c r="ET703" s="66"/>
      <c r="EU703" s="76"/>
      <c r="EV703" s="66"/>
      <c r="EW703" s="76"/>
      <c r="EX703" s="66"/>
      <c r="EY703" s="76"/>
      <c r="EZ703" s="66"/>
      <c r="FA703" s="76"/>
      <c r="FB703" s="66"/>
      <c r="FC703" s="76"/>
      <c r="FD703" s="66"/>
      <c r="FE703" s="76"/>
      <c r="FF703" s="66"/>
      <c r="FG703" s="76"/>
      <c r="FH703" s="66"/>
      <c r="FI703" s="76"/>
      <c r="FJ703" s="66"/>
      <c r="FK703" s="76"/>
      <c r="FL703" s="66"/>
      <c r="FM703" s="76"/>
      <c r="FN703" s="66"/>
      <c r="FO703" s="76"/>
      <c r="FP703" s="66"/>
      <c r="FQ703" s="76"/>
      <c r="FR703" s="66"/>
      <c r="FS703" s="76"/>
      <c r="FT703" s="66"/>
      <c r="FU703" s="76"/>
      <c r="FV703" s="66"/>
      <c r="FW703" s="76"/>
      <c r="FX703" s="66"/>
      <c r="FY703" s="76"/>
      <c r="FZ703" s="66"/>
      <c r="GA703" s="76"/>
      <c r="GB703" s="66"/>
      <c r="GC703" s="76"/>
      <c r="GD703" s="66"/>
      <c r="GE703" s="76"/>
      <c r="GF703" s="66"/>
      <c r="GG703" s="76"/>
      <c r="GH703" s="66"/>
      <c r="GI703" s="76"/>
      <c r="GJ703" s="66"/>
      <c r="GK703" s="76"/>
      <c r="GL703" s="66"/>
      <c r="GM703" s="76"/>
      <c r="GN703" s="66"/>
      <c r="GO703" s="76"/>
      <c r="GP703" s="66"/>
      <c r="GQ703" s="76"/>
      <c r="GR703" s="66"/>
      <c r="GS703" s="76"/>
      <c r="GT703" s="66"/>
      <c r="GU703" s="76"/>
      <c r="GV703" s="66"/>
      <c r="GW703" s="76"/>
      <c r="GX703" s="66"/>
      <c r="GY703" s="76"/>
      <c r="GZ703" s="66"/>
      <c r="HA703" s="76"/>
      <c r="HB703" s="66"/>
      <c r="HC703" s="76"/>
      <c r="HD703" s="66"/>
      <c r="HE703" s="76"/>
      <c r="HF703" s="66"/>
      <c r="HG703" s="76"/>
      <c r="HH703" s="66"/>
      <c r="HI703" s="76"/>
      <c r="HJ703" s="66"/>
      <c r="HK703" s="76"/>
      <c r="HL703" s="66"/>
      <c r="HM703" s="76"/>
      <c r="HN703" s="66"/>
      <c r="HO703" s="76"/>
      <c r="HP703" s="66"/>
      <c r="HQ703" s="76"/>
      <c r="HR703" s="66"/>
      <c r="HS703" s="76"/>
      <c r="HT703" s="66"/>
      <c r="HU703" s="76"/>
      <c r="HV703" s="66"/>
      <c r="HW703" s="76"/>
      <c r="HX703" s="66"/>
      <c r="HY703" s="76"/>
      <c r="HZ703" s="66"/>
      <c r="IA703" s="76"/>
      <c r="IB703" s="66"/>
      <c r="IC703" s="76"/>
      <c r="ID703" s="66"/>
      <c r="IE703" s="76"/>
      <c r="IF703" s="66"/>
      <c r="IG703" s="76"/>
      <c r="IH703" s="66"/>
      <c r="II703" s="76"/>
      <c r="IJ703" s="66"/>
      <c r="IK703" s="76"/>
      <c r="IL703" s="66"/>
      <c r="IM703" s="76"/>
      <c r="IN703" s="66"/>
      <c r="IO703" s="76"/>
      <c r="IP703" s="66"/>
      <c r="IQ703" s="76"/>
      <c r="IR703" s="66"/>
      <c r="IS703" s="76"/>
      <c r="IT703" s="66"/>
      <c r="IU703" s="76"/>
      <c r="IV703" s="66"/>
      <c r="IW703" s="76"/>
      <c r="IX703" s="66"/>
      <c r="IY703" s="76"/>
      <c r="IZ703" s="66"/>
      <c r="JA703" s="76"/>
      <c r="JB703" s="66"/>
      <c r="JC703" s="76"/>
      <c r="JD703" s="66"/>
      <c r="JE703" s="76"/>
      <c r="JF703" s="66"/>
      <c r="JG703" s="76"/>
      <c r="JH703" s="66"/>
      <c r="JI703" s="76"/>
      <c r="JJ703" s="66"/>
      <c r="JK703" s="76"/>
      <c r="JL703" s="66"/>
      <c r="JM703" s="76"/>
      <c r="JN703" s="66"/>
      <c r="JO703" s="76"/>
      <c r="JP703" s="66"/>
      <c r="JQ703" s="76"/>
      <c r="JR703" s="66"/>
      <c r="JS703" s="76"/>
      <c r="JT703" s="66"/>
      <c r="JU703" s="76"/>
      <c r="JV703" s="66"/>
      <c r="JW703" s="76"/>
      <c r="JX703" s="66"/>
      <c r="JY703" s="76"/>
      <c r="JZ703" s="66"/>
      <c r="KA703" s="76"/>
      <c r="KB703" s="66"/>
      <c r="KC703" s="76"/>
      <c r="KD703" s="66"/>
      <c r="KE703" s="76"/>
      <c r="KF703" s="66"/>
      <c r="KG703" s="76"/>
      <c r="KH703" s="66"/>
      <c r="KI703" s="76"/>
      <c r="KJ703" s="66"/>
      <c r="KK703" s="76"/>
      <c r="KL703" s="66"/>
      <c r="KM703" s="76"/>
      <c r="KN703" s="66"/>
      <c r="KO703" s="76"/>
      <c r="KP703" s="66"/>
      <c r="KQ703" s="76"/>
      <c r="KR703" s="66"/>
      <c r="KS703" s="76"/>
      <c r="KT703" s="66"/>
      <c r="KU703" s="76"/>
      <c r="KV703" s="66"/>
      <c r="KW703" s="76"/>
      <c r="KX703" s="66"/>
      <c r="KY703" s="76"/>
      <c r="KZ703" s="66"/>
      <c r="LA703" s="76"/>
      <c r="LB703" s="66"/>
      <c r="LC703" s="76"/>
      <c r="LD703" s="66"/>
      <c r="LE703" s="76"/>
      <c r="LF703" s="66"/>
      <c r="LG703" s="76"/>
      <c r="LH703" s="66"/>
      <c r="LI703" s="76"/>
      <c r="LJ703" s="66"/>
      <c r="LK703" s="76"/>
      <c r="LL703" s="66"/>
      <c r="LM703" s="76"/>
      <c r="LN703" s="66"/>
      <c r="LO703" s="76"/>
      <c r="LP703" s="66"/>
      <c r="LQ703" s="76"/>
      <c r="LR703" s="66"/>
      <c r="LS703" s="76"/>
      <c r="LT703" s="66"/>
      <c r="LU703" s="76"/>
      <c r="LV703" s="66"/>
      <c r="LW703" s="76"/>
      <c r="LX703" s="66"/>
      <c r="LY703" s="76"/>
      <c r="LZ703" s="66"/>
      <c r="MA703" s="76"/>
      <c r="MB703" s="66"/>
      <c r="MC703" s="76"/>
      <c r="MD703" s="66"/>
      <c r="MG703" s="1" t="str" cm="1">
        <f t="array" ref="MG703">IFERROR(INDEX(Paste_Here!$B$2:$B$850, MATCH(0, COUNTIF(MG$4:MG702, Paste_Here!$B$2:$B$850) + IF(Paste_Here!$B$2:$B$850="", 1, 0), 0)), "")</f>
        <v/>
      </c>
      <c r="MH703" s="1" t="str">
        <f>IF(MG703&lt;&gt;"", INDEX(Paste_Here!$A$2:$A$850, MATCH(MG703, Paste_Here!$B$2:$B$850, 0)), "")</f>
        <v/>
      </c>
      <c r="MI703" s="1" t="str">
        <f t="shared" si="88"/>
        <v/>
      </c>
      <c r="MJ703" s="1" t="str" cm="1">
        <f t="array" ref="MJ703">IFERROR(INDEX($MI$5:$MI$850, MATCH(SMALL(IF($MI$5:$MI$850&lt;&gt;"", COUNTIF($MI$5:$MI$850, "&lt;"&amp;$MI$5:$MI$850)+1), ROW()-ROW($MJ$5)+1), COUNTIF($MI$5:$MI$850, "&lt;"&amp;$MI$5:$MI$850)+1, 0)), "")</f>
        <v/>
      </c>
    </row>
    <row r="704" spans="1:348">
      <c r="A704" s="66"/>
      <c r="B704" s="76" t="str">
        <f t="shared" si="81"/>
        <v/>
      </c>
      <c r="C704" s="66"/>
      <c r="D704" s="76" t="str">
        <f>IFERROR(IF(B704&lt;&gt;"", IF(AND(INDEX(Paste_Here!B$2:B$850, MATCH(B704, Paste_Here!A$2:A$850, 0))&lt;&gt;"", ISNUMBER(VALUE(INDEX(Paste_Here!B$2:B$850, MATCH(B704, Paste_Here!A$2:A$850, 0))))), INDEX(Paste_Here!B$2:B$850, MATCH(B704, Paste_Here!A$2:A$850, 0)), ""), ""), "")</f>
        <v/>
      </c>
      <c r="E704" s="66"/>
      <c r="F704" s="76" t="str">
        <f>IFERROR(IF(B704&lt;&gt;"", IF(ISTEXT(INDEX(Paste_Here!K$2:K$850, MATCH(B704, Paste_Here!A$2:A$850, 0))), INDEX(Paste_Here!K$2:K$850, MATCH(B704, Paste_Here!A$2:A$850, 0)), ""), ""), "")</f>
        <v/>
      </c>
      <c r="G704" s="66"/>
      <c r="H704" s="76" t="str">
        <f>IFERROR(IF(B704&lt;&gt;"", IF(ISTEXT(INDEX(Paste_Here!C$2:C$850, MATCH(B704, Paste_Here!A$2:A$850, 0))), INDEX(Paste_Here!C$2:C$850, MATCH(B704, Paste_Here!A$2:A$850, 0)), ""), ""), "")</f>
        <v/>
      </c>
      <c r="I704" s="66"/>
      <c r="J704" s="76" t="str">
        <f>IFERROR(IF(B704&lt;&gt;"", IF(ISNUMBER(SEARCH("s", LOWER(INDEX(Paste_Here!M$2:M$850, MATCH(B704, Paste_Here!A$2:A$850, 0))))), "Yes", IF(INDEX(Paste_Here!M$2:M$850, MATCH(B704, Paste_Here!A$2:A$850, 0))&lt;&gt;"", "No", "")), ""), "")</f>
        <v/>
      </c>
      <c r="K704" s="66"/>
      <c r="L704" s="76" t="str">
        <f>IFERROR(IF(B704&lt;&gt;"", IF(ISNUMBER(SEARCH("yes", LOWER(INDEX(Paste_Here!E$2:E$850, MATCH(B704, Paste_Here!A$2:A$850, 0))))), "Yes", IF(ISNUMBER(SEARCH("no", LOWER(INDEX(Paste_Here!E$2:E$850, MATCH(B704, Paste_Here!A$2:A$850, 0))))), "No", "")), ""), "")</f>
        <v/>
      </c>
      <c r="M704" s="66"/>
      <c r="N704" s="76" t="str">
        <f>IFERROR(IF(B704&lt;&gt;"", IF(ISNUMBER(SEARCH("yes", LOWER(INDEX(Paste_Here!F$2:F$850, MATCH(B704, Paste_Here!A$2:A$850, 0))))), "Yes", IF(ISNUMBER(SEARCH("no", LOWER(INDEX(Paste_Here!F$2:F$850, MATCH(B704, Paste_Here!A$2:A$850, 0))))), "No", "")), ""), "")</f>
        <v/>
      </c>
      <c r="O704" s="66"/>
      <c r="P704" s="76" t="str">
        <f>IFERROR(IF(B704&lt;&gt;"", IF(ISNUMBER(SEARCH("yes", LOWER(INDEX(Paste_Here!L$2:L$850, MATCH(B704, Paste_Here!A$2:A$850, 0))))), "Yes", IF(ISNUMBER(SEARCH("no", LOWER(INDEX(Paste_Here!L$2:L$850, MATCH(B704, Paste_Here!A$2:A$850, 0))))), "No", "")), ""), "")</f>
        <v/>
      </c>
      <c r="Q704" s="66"/>
      <c r="R704" s="76" t="str">
        <f>IFERROR(IF(B704&lt;&gt;"", IF(ISNUMBER(SEARCH("transitional 2", LOWER(INDEX(Paste_Here!D$2:D$850, MATCH(B704, Paste_Here!A$2:A$850, 0))))), "T2", IF(ISNUMBER(SEARCH("transitional 1", LOWER(INDEX(Paste_Here!D$2:D$850, MATCH(B704, Paste_Here!A$2:A$850, 0))))), "T1", IF(ISNUMBER(SEARCH("waived ell services", LOWER(INDEX(Paste_Here!D$2:D$850, MATCH(B704, Paste_Here!A$2:A$850, 0))))), "W", IF(ISNUMBER(SEARCH("english language learner", LOWER(INDEX(Paste_Here!D$2:D$850, MATCH(B704, Paste_Here!A$2:A$850, 0))))), "L", "")))), ""), "")</f>
        <v/>
      </c>
      <c r="S704" s="66"/>
      <c r="T704" s="76" t="str">
        <f>IFERROR(IF(B704&lt;&gt;"", IF(ISNUMBER(SEARCH("yes", LOWER(INDEX(Paste_Here!I$2:I$850, MATCH(B704, Paste_Here!A$2:A$850, 0))))), "Yes", IF(ISNUMBER(SEARCH("no", LOWER(INDEX(Paste_Here!I$2:I$850, MATCH(B704, Paste_Here!A$2:A$850, 0))))), "No", "")), ""), "")</f>
        <v/>
      </c>
      <c r="U704" s="66"/>
      <c r="V704" s="76" t="str">
        <f>IFERROR(IF(B704&lt;&gt;"", IF(ISTEXT(INDEX(Paste_Here!J$2:J$850, MATCH(B704, Paste_Here!A$2:A$850, 0))), VALUE(INDEX(Paste_Here!J$2:J$850, MATCH(B704, Paste_Here!A$2:A$850, 0))), ""), ""), "")</f>
        <v/>
      </c>
      <c r="W704" s="66"/>
      <c r="X704" s="66"/>
      <c r="Y704" s="76" t="str">
        <f t="shared" si="82"/>
        <v/>
      </c>
      <c r="Z704" s="66"/>
      <c r="AA704" s="76" t="str">
        <f>IFERROR(IF(B704&lt;&gt;"", IF(AND(INDEX(Paste_Here!AI$2:AI$850, MATCH(B704, Paste_Here!A$2:A$850, 0))&lt;&gt;"", ISNUMBER(VALUE(INDEX(Paste_Here!AI$2:AI$850, MATCH(B704, Paste_Here!A$2:A$850, 0))))), INDEX(Paste_Here!AI$2:AI$850, MATCH(B704, Paste_Here!A$2:A$850, 0)), ""), ""), "")</f>
        <v/>
      </c>
      <c r="AB704" s="66"/>
      <c r="AC704" s="76" t="str">
        <f>IFERROR(IF(B704&lt;&gt;"", IF(AND(INDEX(Paste_Here!AJ$2:AJ$850, MATCH(B704, Paste_Here!A$2:A$850, 0))&lt;&gt;"", ISNUMBER(VALUE(INDEX(Paste_Here!AJ$2:AJ$850, MATCH(B704, Paste_Here!A$2:A$850, 0))))), INDEX(Paste_Here!AJ$2:AJ$850, MATCH(B704, Paste_Here!A$2:A$850, 0)), ""), ""), "")</f>
        <v/>
      </c>
      <c r="AD704" s="66"/>
      <c r="AE704" s="76" t="str">
        <f>IFERROR(IF(B704&lt;&gt;"", IF(AND(INDEX(Paste_Here!AK$2:AK$850, MATCH(B704, Paste_Here!A$2:A$850, 0))&lt;&gt;"", ISNUMBER(VALUE(INDEX(Paste_Here!AK$2:AK$850, MATCH(B704, Paste_Here!A$2:A$850, 0))))), INDEX(Paste_Here!AK$2:AK$850, MATCH(B704, Paste_Here!A$2:A$850, 0)), ""), ""), "")</f>
        <v/>
      </c>
      <c r="AF704" s="66"/>
      <c r="AG704" s="76" t="str">
        <f>IFERROR(IF(B704&lt;&gt;"", IF(AND(INDEX(Paste_Here!AL$2:AL$850, MATCH(B704, Paste_Here!A$2:A$850, 0))&lt;&gt;"", ISNUMBER(VALUE(INDEX(Paste_Here!AL$2:AL$850, MATCH(B704, Paste_Here!A$2:A$850, 0))))), INDEX(Paste_Here!AL$2:AL$850, MATCH(B704, Paste_Here!A$2:A$850, 0)), ""), ""), "")</f>
        <v/>
      </c>
      <c r="AH704" s="66"/>
      <c r="AI704" s="76" t="str">
        <f>IFERROR(IF(B704&lt;&gt;"", IF(AND(INDEX(Paste_Here!AH$2:AH$850, MATCH(B704, Paste_Here!A$2:A$850, 0))&lt;&gt;"", ISNUMBER(VALUE(INDEX(Paste_Here!AH$2:AH$850, MATCH(B704, Paste_Here!A$2:A$850, 0))))), IF(VALUE(INDEX(Paste_Here!AH$2:AH$850, MATCH(B704, Paste_Here!A$2:A$850, 0)))=0, "", INDEX(Paste_Here!AH$2:AH$850, MATCH(B704, Paste_Here!A$2:A$850, 0))), ""), ""), "")</f>
        <v/>
      </c>
      <c r="AJ704" s="66"/>
      <c r="AK704" s="76" t="str">
        <f>IFERROR(IF(B704&lt;&gt;"", IF(AND(INDEX(Paste_Here!N$2:N$850, MATCH(B704, Paste_Here!A$2:A$850, 0))&lt;&gt;"", ISNUMBER(VALUE(INDEX(Paste_Here!N$2:N$850, MATCH(B704, Paste_Here!A$2:A$850, 0))))), INDEX(Paste_Here!N$2:N$850, MATCH(B704, Paste_Here!A$2:A$850, 0)), ""), ""), "")</f>
        <v/>
      </c>
      <c r="AL704" s="66"/>
      <c r="AM704" s="76" t="str">
        <f>IFERROR(IF(B704&lt;&gt;"", IF(AND(INDEX(Paste_Here!O$2:O$850, MATCH(B704, Paste_Here!A$2:A$850, 0))&lt;&gt;"", ISNUMBER(VALUE(INDEX(Paste_Here!O$2:O$850, MATCH(B704, Paste_Here!A$2:A$850, 0))))), INDEX(Paste_Here!O$2:O$850, MATCH(B704, Paste_Here!A$2:A$850, 0)), ""), ""), "")</f>
        <v/>
      </c>
      <c r="AN704" s="66"/>
      <c r="AO704" s="76"/>
      <c r="AP704" s="66"/>
      <c r="AQ704" s="76"/>
      <c r="AR704" s="66"/>
      <c r="AS704" s="76"/>
      <c r="AT704" s="66"/>
      <c r="AU704" s="66"/>
      <c r="AV704" s="76" t="str">
        <f t="shared" si="83"/>
        <v/>
      </c>
      <c r="AW704" s="66"/>
      <c r="AX704" s="76" t="str">
        <f>IFERROR(IF(B704&lt;&gt;"", IF(ISNUMBER(SEARCH("Revealed-Potential (Primary Focus)", LOWER(INDEX(Paste_Here!Z$2:Z$850, MATCH(B704, Paste_Here!A$2:A$850, 0))))), "Rev-Potential: Prim", IF(ISNUMBER(SEARCH("Revealed-Potential (Secondary Focus)", LOWER(INDEX(Paste_Here!Z$2:Z$850, MATCH(B704, Paste_Here!A$2:A$850, 0))))), "Rev-Potential: Sec", IF(ISNUMBER(SEARCH("Monitoring", LOWER(INDEX(Paste_Here!Z$2:Z$850, MATCH(B704, Paste_Here!A$2:A$850, 0))))), "Monitoring", IF(ISNUMBER(SEARCH("At-Promise (Secondary Focus)", LOWER(INDEX(Paste_Here!Z$2:Z$850, MATCH(B704, Paste_Here!A$2:A$850, 0))))), "At-Promise: Sec", IF(ISNUMBER(SEARCH("At-Promise (Primary Focus)", LOWER(INDEX(Paste_Here!Z$2:Z$850, MATCH(B704, Paste_Here!A$2:A$850, 0))))), "At-Promise: Prim", ""))))), ""), "")</f>
        <v/>
      </c>
      <c r="AY704" s="66"/>
      <c r="AZ704" s="76"/>
      <c r="BA704" s="66"/>
      <c r="BB704" s="76"/>
      <c r="BC704" s="66"/>
      <c r="BD704" s="76"/>
      <c r="BE704" s="66"/>
      <c r="BF704" s="76"/>
      <c r="BG704" s="66"/>
      <c r="BH704" s="76"/>
      <c r="BI704" s="66"/>
      <c r="BJ704" s="66"/>
      <c r="BK704" s="76" t="str">
        <f t="shared" si="84"/>
        <v/>
      </c>
      <c r="BL704" s="66"/>
      <c r="BM704" s="76" t="str">
        <f>IFERROR(IF(B704&lt;&gt;"", IF(AND(ISNUMBER(VALUE(SUBSTITUTE(SUBSTITUTE(Paste_Here!R704, "br", "-"), "L", ""))), VALUE(SUBSTITUTE(SUBSTITUTE(Paste_Here!R704, "br", "-"), "L", "")) &gt;= 1095), "Yes", IF(AND(ISNUMBER(VALUE(SUBSTITUTE(SUBSTITUTE(Paste_Here!R704, "br", "-"), "L", ""))), VALUE(SUBSTITUTE(SUBSTITUTE(Paste_Here!R704, "br", "-"), "L", "")) &lt;= 1094), "No", "")), ""), "")</f>
        <v/>
      </c>
      <c r="BN704" s="66"/>
      <c r="BO704" s="76" t="str">
        <f>IFERROR(IF(B704&lt;&gt;"", IF(COUNTIF(INDEX(Paste_Here!Y$2:AB$850, MATCH(B704, Paste_Here!A$2:A$850, 0), 0), "yes") &gt; 0, "Yes", IF(COUNTIF(INDEX(Paste_Here!Y$2:AB$850, MATCH(B704, Paste_Here!A$2:A$850, 0), 0), "no") &gt; 0, "No", "")), ""), "")</f>
        <v/>
      </c>
      <c r="BP704" s="66"/>
      <c r="BQ704" s="76" t="str">
        <f>IFERROR(IF(B704&lt;&gt;"", IF(AND(ISNUMBER(VALUE(SUBSTITUTE(SUBSTITUTE(Paste_Here!U704, "em", "-"), "q", ""))), VALUE(SUBSTITUTE(SUBSTITUTE(Paste_Here!U704, "em", "-"), "q", "")) &gt;= 910), "Yes", IF(AND(ISNUMBER(VALUE(SUBSTITUTE(SUBSTITUTE(Paste_Here!U704, "em", "-"), "q", ""))), VALUE(SUBSTITUTE(SUBSTITUTE(Paste_Here!U704, "em", "-"), "q", "")) &lt;= 909), "No", "")), ""), "")</f>
        <v/>
      </c>
      <c r="BR704" s="66"/>
      <c r="BS704" s="76" t="str">
        <f>IFERROR(IF(B704&lt;&gt;"", IF(AND(INDEX(Paste_Here!X$2:X$850, MATCH(B704, Paste_Here!A$2:A$850, 0))&lt;&gt;"", ISNUMBER(VALUE(INDEX(Paste_Here!X$2:X$850, MATCH(B704, Paste_Here!A$2:A$850, 0))))), INDEX(Paste_Here!X$2:X$850, MATCH(B704, Paste_Here!A$2:A$850, 0)), ""), ""), "")</f>
        <v/>
      </c>
      <c r="BT704" s="66"/>
      <c r="BU704" s="76" t="str">
        <f>IFERROR(IF(B704&lt;&gt;"", IF(ISNUMBER(VALUE(INDEX(Paste_Here!G$2:G$850, MATCH(B704, Paste_Here!A$2:A$850, 0)))), IF(VALUE(INDEX(Paste_Here!G$2:G$850, MATCH(B704, Paste_Here!A$2:A$850, 0)))=0, "No", IF(AND(VALUE(INDEX(Paste_Here!G$2:G$850, MATCH(B704, Paste_Here!A$2:A$850, 0)))&gt;=1, VALUE(INDEX(Paste_Here!G$2:G$850, MATCH(B704, Paste_Here!A$2:A$850, 0)))&lt;=4), VALUE(INDEX(Paste_Here!G$2:G$850, MATCH(B704, Paste_Here!A$2:A$850, 0))), "")), ""), ""), "")</f>
        <v/>
      </c>
      <c r="BV704" s="66"/>
      <c r="BW704" s="76" t="str">
        <f>IFERROR(IF(B704&lt;&gt;"", IF(ISNUMBER(VALUE(INDEX(Paste_Here!H$2:H$850, MATCH(B704, Paste_Here!A$2:A$850, 0)))), IF(VALUE(INDEX(Paste_Here!H$2:H$850, MATCH(B704, Paste_Here!A$2:A$850, 0)))=0, "No", IF(AND(VALUE(INDEX(Paste_Here!H$2:H$850, MATCH(B704, Paste_Here!A$2:A$850, 0)))&gt;=1, VALUE(INDEX(Paste_Here!H$2:H$850, MATCH(B704, Paste_Here!A$2:A$850, 0)))&lt;=4), VALUE(INDEX(Paste_Here!H$2:H$850, MATCH(B704, Paste_Here!A$2:A$850, 0))), "")), ""), ""), "")</f>
        <v/>
      </c>
      <c r="BX704" s="66"/>
      <c r="BY704" s="76"/>
      <c r="BZ704" s="66"/>
      <c r="CA704" s="76"/>
      <c r="CB704" s="66"/>
      <c r="CC704" s="66"/>
      <c r="CD704" s="76" t="str">
        <f t="shared" si="85"/>
        <v/>
      </c>
      <c r="CE704" s="66"/>
      <c r="CF704" s="76" t="str">
        <f>IFERROR(IF(B704&lt;&gt;"", IF(AND(INDEX(Paste_Here!P$2:P$850, MATCH(B704, Paste_Here!A$2:A$850, 0))&lt;&gt;"", ISNUMBER(VALUE(INDEX(Paste_Here!P$2:P$850, MATCH(B704, Paste_Here!A$2:A$850, 0))))), INDEX(Paste_Here!P$2:P$850, MATCH(B704, Paste_Here!A$2:A$850, 0)), ""), ""), "")</f>
        <v/>
      </c>
      <c r="CG704" s="66"/>
      <c r="CH704" s="76" t="str">
        <f>IFERROR(IF(B704&lt;&gt;"", IF(ISNUMBER(SEARCH("highrisk", LOWER(INDEX(Paste_Here!Q$2:Q$850, MATCH(B704, Paste_Here!A$2:A$850, 0))))), "High Risk", IF(ISNUMBER(SEARCH("lowrisk", LOWER(INDEX(Paste_Here!Q$2:Q$850, MATCH(B704, Paste_Here!A$2:A$850, 0))))), "Low Risk", IF(ISNUMBER(SEARCH("somerisk", LOWER(INDEX(Paste_Here!Q$2:Q$850, MATCH(B704, Paste_Here!A$2:A$850, 0))))), "Some Risk", ""))), ""), "")</f>
        <v/>
      </c>
      <c r="CI704" s="66"/>
      <c r="CJ704" s="76" t="str">
        <f>IFERROR(IF(B704&lt;&gt;"", IF(AND(INDEX(Paste_Here!AA$2:AA$850, MATCH(B704, Paste_Here!A$2:A$850, 0))&lt;&gt;"", ISNUMBER(VALUE(INDEX(Paste_Here!AA$2:AA$850, MATCH(B704, Paste_Here!A$2:A$850, 0))))), INDEX(Paste_Here!AA$2:AA$850, MATCH(B704, Paste_Here!A$2:A$850, 0)), ""), ""), "")</f>
        <v/>
      </c>
      <c r="CK704" s="66"/>
      <c r="CL704" s="76" t="str">
        <f>IFERROR(IF(B704&lt;&gt;"", IF(LOWER(INDEX(Paste_Here!AB$2:AB$850, MATCH(B704, Paste_Here!A$2:A$850, 0)))="approaching expectations", "Approaching", IF(LOWER(INDEX(Paste_Here!AB$2:AB$850, MATCH(B704, Paste_Here!A$2:A$850, 0)))="met expectations", "Met", IF(LOWER(INDEX(Paste_Here!AB$2:AB$850, MATCH(B704, Paste_Here!A$2:A$850, 0)))="exceeded expectations", "Exceeded", IF(LOWER(INDEX(Paste_Here!AB$2:AB$850, MATCH(B704, Paste_Here!A$2:A$850, 0)))="below expectations", "Below", "")))), ""), "")</f>
        <v/>
      </c>
      <c r="CM704" s="66"/>
      <c r="CN704" s="76" t="str">
        <f>IFERROR(IF(B704&lt;&gt;"", IF(AND(INDEX(Paste_Here!AC$2:AC$850, MATCH(B704, Paste_Here!A$2:A$850, 0))&lt;&gt;"", ISNUMBER(VALUE(INDEX(Paste_Here!AC$2:AC$850, MATCH(B704, Paste_Here!A$2:A$850, 0))))), INDEX(Paste_Here!AC$2:AC$850, MATCH(B704, Paste_Here!A$2:A$850, 0)), ""), ""), "")</f>
        <v/>
      </c>
      <c r="CO704" s="66"/>
      <c r="CP704" s="76"/>
      <c r="CQ704" s="66"/>
      <c r="CR704" s="76"/>
      <c r="CS704" s="66"/>
      <c r="CT704" s="76"/>
      <c r="CU704" s="66"/>
      <c r="CV704" s="76"/>
      <c r="CW704" s="66"/>
      <c r="CX704" s="76"/>
      <c r="CY704" s="66"/>
      <c r="CZ704" s="66"/>
      <c r="DA704" s="76" t="str">
        <f t="shared" si="86"/>
        <v/>
      </c>
      <c r="DB704" s="66"/>
      <c r="DC704" s="76" t="str">
        <f>IFERROR(IF(B704&lt;&gt;"", IF(AND(INDEX(Paste_Here!V$2:V$850, MATCH(B704, Paste_Here!A$2:A$850, 0))&lt;&gt;"", ISNUMBER(VALUE(INDEX(Paste_Here!V$2:V$850, MATCH(B704, Paste_Here!A$2:A$850, 0))))), INDEX(Paste_Here!V$2:V$850, MATCH(B704, Paste_Here!A$2:A$850, 0)), ""), ""), "")</f>
        <v/>
      </c>
      <c r="DD704" s="66"/>
      <c r="DE704" s="76" t="str">
        <f>IFERROR(IF(B704&lt;&gt;"", IF(ISNUMBER(SEARCH("highrisk", LOWER(INDEX(Paste_Here!W$2:W$850, MATCH(B704, Paste_Here!A$2:A$850, 0))))), "High Risk", IF(ISNUMBER(SEARCH("lowrisk", LOWER(INDEX(Paste_Here!W$2:W$850, MATCH(B704, Paste_Here!A$2:A$850, 0))))), "Low Risk", IF(ISNUMBER(SEARCH("somerisk", LOWER(INDEX(Paste_Here!W$2:W$850, MATCH(B704, Paste_Here!A$2:A$850, 0))))), "Some Risk", ""))), ""), "")</f>
        <v/>
      </c>
      <c r="DF704" s="66"/>
      <c r="DG704" s="76" t="str">
        <f>IFERROR(IF(B704&lt;&gt;"", IF(AND(INDEX(Paste_Here!S$2:S$850, MATCH(B704, Paste_Here!A$2:A$850, 0))&lt;&gt;"", ISNUMBER(VALUE(INDEX(Paste_Here!S$2:S$850, MATCH(B704, Paste_Here!A$2:A$850, 0))))), INDEX(Paste_Here!S$2:S$850, MATCH(B704, Paste_Here!A$2:A$850, 0)), ""), ""), "")</f>
        <v/>
      </c>
      <c r="DH704" s="66"/>
      <c r="DI704" s="76" t="str">
        <f>IFERROR(IF(B704&lt;&gt;"", IF(ISNUMBER(SEARCH("highrisk", LOWER(INDEX(Paste_Here!T$2:T$850, MATCH(B704, Paste_Here!A$2:A$850, 0))))), "High Risk", IF(ISNUMBER(SEARCH("lowrisk", LOWER(INDEX(Paste_Here!T$2:T$850, MATCH(B704, Paste_Here!A$2:A$850, 0))))), "Low Risk", IF(ISNUMBER(SEARCH("somerisk", LOWER(INDEX(Paste_Here!T$2:T$850, MATCH(B704, Paste_Here!A$2:A$850, 0))))), "Some Risk", ""))), ""), "")</f>
        <v/>
      </c>
      <c r="DJ704" s="66"/>
      <c r="DK704" s="76" t="str">
        <f>IFERROR(IF(B704&lt;&gt;"", IF(AND(INDEX(Paste_Here!AD$2:AD$850, MATCH(B704, Paste_Here!A$2:A$850, 0))&lt;&gt;"", ISNUMBER(VALUE(INDEX(Paste_Here!AD$2:AD$850, MATCH(B704, Paste_Here!A$2:A$850, 0))))), INDEX(Paste_Here!AD$2:AD$850, MATCH(B704, Paste_Here!A$2:A$850, 0)), ""), ""), "")</f>
        <v/>
      </c>
      <c r="DL704" s="66"/>
      <c r="DM704" s="76" t="str">
        <f>IFERROR(IF(B704&lt;&gt;"", IF(LOWER(INDEX(Paste_Here!AE$2:AE$850, MATCH(B704, Paste_Here!A$2:A$850, 0)))="approaching expectations", "Approaching", IF(LOWER(INDEX(Paste_Here!AE$2:AE$850, MATCH(B704, Paste_Here!A$2:A$850, 0)))="met expectations", "Met", IF(LOWER(INDEX(Paste_Here!AE$2:AE$850, MATCH(B704, Paste_Here!A$2:A$850, 0)))="exceeded expectations", "Exceeded", IF(LOWER(INDEX(Paste_Here!AE$2:AE$850, MATCH(B704, Paste_Here!A$2:A$850, 0)))="below expectations", "Below", "")))), ""), "")</f>
        <v/>
      </c>
      <c r="DN704" s="66"/>
      <c r="DO704" s="76"/>
      <c r="DP704" s="66"/>
      <c r="DQ704" s="76"/>
      <c r="DR704" s="66"/>
      <c r="DS704" s="76"/>
      <c r="DT704" s="66"/>
      <c r="DU704" s="76"/>
      <c r="DV704" s="66"/>
      <c r="DW704" s="66"/>
      <c r="DX704" s="76" t="str">
        <f t="shared" si="87"/>
        <v/>
      </c>
      <c r="DY704" s="66"/>
      <c r="DZ704" s="76"/>
      <c r="EA704" s="66"/>
      <c r="EB704" s="76"/>
      <c r="EC704" s="66"/>
      <c r="ED704" s="76" t="str">
        <f>IFERROR(IF(B704&lt;&gt;"", IF(AND(INDEX(Paste_Here!AF$2:AF$850, MATCH(B704, Paste_Here!A$2:A$850, 0))&lt;&gt;"", ISNUMBER(VALUE(INDEX(Paste_Here!AF$2:AF$850, MATCH(B704, Paste_Here!A$2:A$850, 0))))), INDEX(Paste_Here!AF$2:AF$850, MATCH(B704, Paste_Here!A$2:A$850, 0)), ""), ""), "")</f>
        <v/>
      </c>
      <c r="EE704" s="66"/>
      <c r="EF704" s="76"/>
      <c r="EG704" s="66"/>
      <c r="EH704" s="76"/>
      <c r="EI704" s="66"/>
      <c r="EJ704" s="76" t="str">
        <f>IFERROR(IF(B704&lt;&gt;"", IF(AND(INDEX(Paste_Here!AG$2:AG$850, MATCH(B704, Paste_Here!A$2:A$850, 0))&lt;&gt;"", ISNUMBER(VALUE(INDEX(Paste_Here!AG$2:AG$850, MATCH(B704, Paste_Here!A$2:A$850, 0))))), INDEX(Paste_Here!AG$2:AG$850, MATCH(B704, Paste_Here!A$2:A$850, 0)), ""), ""), "")</f>
        <v/>
      </c>
      <c r="EK704" s="66"/>
      <c r="EL704" s="76"/>
      <c r="EM704" s="66"/>
      <c r="EN704" s="76"/>
      <c r="EO704" s="66"/>
      <c r="EP704" s="76"/>
      <c r="EQ704" s="66"/>
      <c r="ER704" s="76"/>
      <c r="ES704" s="66"/>
      <c r="ET704" s="66"/>
      <c r="EU704" s="76"/>
      <c r="EV704" s="66"/>
      <c r="EW704" s="76"/>
      <c r="EX704" s="66"/>
      <c r="EY704" s="76"/>
      <c r="EZ704" s="66"/>
      <c r="FA704" s="76"/>
      <c r="FB704" s="66"/>
      <c r="FC704" s="76"/>
      <c r="FD704" s="66"/>
      <c r="FE704" s="76"/>
      <c r="FF704" s="66"/>
      <c r="FG704" s="76"/>
      <c r="FH704" s="66"/>
      <c r="FI704" s="76"/>
      <c r="FJ704" s="66"/>
      <c r="FK704" s="76"/>
      <c r="FL704" s="66"/>
      <c r="FM704" s="76"/>
      <c r="FN704" s="66"/>
      <c r="FO704" s="76"/>
      <c r="FP704" s="66"/>
      <c r="FQ704" s="76"/>
      <c r="FR704" s="66"/>
      <c r="FS704" s="76"/>
      <c r="FT704" s="66"/>
      <c r="FU704" s="76"/>
      <c r="FV704" s="66"/>
      <c r="FW704" s="76"/>
      <c r="FX704" s="66"/>
      <c r="FY704" s="76"/>
      <c r="FZ704" s="66"/>
      <c r="GA704" s="76"/>
      <c r="GB704" s="66"/>
      <c r="GC704" s="76"/>
      <c r="GD704" s="66"/>
      <c r="GE704" s="76"/>
      <c r="GF704" s="66"/>
      <c r="GG704" s="76"/>
      <c r="GH704" s="66"/>
      <c r="GI704" s="76"/>
      <c r="GJ704" s="66"/>
      <c r="GK704" s="76"/>
      <c r="GL704" s="66"/>
      <c r="GM704" s="76"/>
      <c r="GN704" s="66"/>
      <c r="GO704" s="76"/>
      <c r="GP704" s="66"/>
      <c r="GQ704" s="76"/>
      <c r="GR704" s="66"/>
      <c r="GS704" s="76"/>
      <c r="GT704" s="66"/>
      <c r="GU704" s="76"/>
      <c r="GV704" s="66"/>
      <c r="GW704" s="76"/>
      <c r="GX704" s="66"/>
      <c r="GY704" s="76"/>
      <c r="GZ704" s="66"/>
      <c r="HA704" s="76"/>
      <c r="HB704" s="66"/>
      <c r="HC704" s="76"/>
      <c r="HD704" s="66"/>
      <c r="HE704" s="76"/>
      <c r="HF704" s="66"/>
      <c r="HG704" s="76"/>
      <c r="HH704" s="66"/>
      <c r="HI704" s="76"/>
      <c r="HJ704" s="66"/>
      <c r="HK704" s="76"/>
      <c r="HL704" s="66"/>
      <c r="HM704" s="76"/>
      <c r="HN704" s="66"/>
      <c r="HO704" s="76"/>
      <c r="HP704" s="66"/>
      <c r="HQ704" s="76"/>
      <c r="HR704" s="66"/>
      <c r="HS704" s="76"/>
      <c r="HT704" s="66"/>
      <c r="HU704" s="76"/>
      <c r="HV704" s="66"/>
      <c r="HW704" s="76"/>
      <c r="HX704" s="66"/>
      <c r="HY704" s="76"/>
      <c r="HZ704" s="66"/>
      <c r="IA704" s="76"/>
      <c r="IB704" s="66"/>
      <c r="IC704" s="76"/>
      <c r="ID704" s="66"/>
      <c r="IE704" s="76"/>
      <c r="IF704" s="66"/>
      <c r="IG704" s="76"/>
      <c r="IH704" s="66"/>
      <c r="II704" s="76"/>
      <c r="IJ704" s="66"/>
      <c r="IK704" s="76"/>
      <c r="IL704" s="66"/>
      <c r="IM704" s="76"/>
      <c r="IN704" s="66"/>
      <c r="IO704" s="76"/>
      <c r="IP704" s="66"/>
      <c r="IQ704" s="76"/>
      <c r="IR704" s="66"/>
      <c r="IS704" s="76"/>
      <c r="IT704" s="66"/>
      <c r="IU704" s="76"/>
      <c r="IV704" s="66"/>
      <c r="IW704" s="76"/>
      <c r="IX704" s="66"/>
      <c r="IY704" s="76"/>
      <c r="IZ704" s="66"/>
      <c r="JA704" s="76"/>
      <c r="JB704" s="66"/>
      <c r="JC704" s="76"/>
      <c r="JD704" s="66"/>
      <c r="JE704" s="76"/>
      <c r="JF704" s="66"/>
      <c r="JG704" s="76"/>
      <c r="JH704" s="66"/>
      <c r="JI704" s="76"/>
      <c r="JJ704" s="66"/>
      <c r="JK704" s="76"/>
      <c r="JL704" s="66"/>
      <c r="JM704" s="76"/>
      <c r="JN704" s="66"/>
      <c r="JO704" s="76"/>
      <c r="JP704" s="66"/>
      <c r="JQ704" s="76"/>
      <c r="JR704" s="66"/>
      <c r="JS704" s="76"/>
      <c r="JT704" s="66"/>
      <c r="JU704" s="76"/>
      <c r="JV704" s="66"/>
      <c r="JW704" s="76"/>
      <c r="JX704" s="66"/>
      <c r="JY704" s="76"/>
      <c r="JZ704" s="66"/>
      <c r="KA704" s="76"/>
      <c r="KB704" s="66"/>
      <c r="KC704" s="76"/>
      <c r="KD704" s="66"/>
      <c r="KE704" s="76"/>
      <c r="KF704" s="66"/>
      <c r="KG704" s="76"/>
      <c r="KH704" s="66"/>
      <c r="KI704" s="76"/>
      <c r="KJ704" s="66"/>
      <c r="KK704" s="76"/>
      <c r="KL704" s="66"/>
      <c r="KM704" s="76"/>
      <c r="KN704" s="66"/>
      <c r="KO704" s="76"/>
      <c r="KP704" s="66"/>
      <c r="KQ704" s="76"/>
      <c r="KR704" s="66"/>
      <c r="KS704" s="76"/>
      <c r="KT704" s="66"/>
      <c r="KU704" s="76"/>
      <c r="KV704" s="66"/>
      <c r="KW704" s="76"/>
      <c r="KX704" s="66"/>
      <c r="KY704" s="76"/>
      <c r="KZ704" s="66"/>
      <c r="LA704" s="76"/>
      <c r="LB704" s="66"/>
      <c r="LC704" s="76"/>
      <c r="LD704" s="66"/>
      <c r="LE704" s="76"/>
      <c r="LF704" s="66"/>
      <c r="LG704" s="76"/>
      <c r="LH704" s="66"/>
      <c r="LI704" s="76"/>
      <c r="LJ704" s="66"/>
      <c r="LK704" s="76"/>
      <c r="LL704" s="66"/>
      <c r="LM704" s="76"/>
      <c r="LN704" s="66"/>
      <c r="LO704" s="76"/>
      <c r="LP704" s="66"/>
      <c r="LQ704" s="76"/>
      <c r="LR704" s="66"/>
      <c r="LS704" s="76"/>
      <c r="LT704" s="66"/>
      <c r="LU704" s="76"/>
      <c r="LV704" s="66"/>
      <c r="LW704" s="76"/>
      <c r="LX704" s="66"/>
      <c r="LY704" s="76"/>
      <c r="LZ704" s="66"/>
      <c r="MA704" s="76"/>
      <c r="MB704" s="66"/>
      <c r="MC704" s="76"/>
      <c r="MD704" s="66"/>
      <c r="MG704" s="1" t="str" cm="1">
        <f t="array" ref="MG704">IFERROR(INDEX(Paste_Here!$B$2:$B$850, MATCH(0, COUNTIF(MG$4:MG703, Paste_Here!$B$2:$B$850) + IF(Paste_Here!$B$2:$B$850="", 1, 0), 0)), "")</f>
        <v/>
      </c>
      <c r="MH704" s="1" t="str">
        <f>IF(MG704&lt;&gt;"", INDEX(Paste_Here!$A$2:$A$850, MATCH(MG704, Paste_Here!$B$2:$B$850, 0)), "")</f>
        <v/>
      </c>
      <c r="MI704" s="1" t="str">
        <f t="shared" si="88"/>
        <v/>
      </c>
      <c r="MJ704" s="1" t="str" cm="1">
        <f t="array" ref="MJ704">IFERROR(INDEX($MI$5:$MI$850, MATCH(SMALL(IF($MI$5:$MI$850&lt;&gt;"", COUNTIF($MI$5:$MI$850, "&lt;"&amp;$MI$5:$MI$850)+1), ROW()-ROW($MJ$5)+1), COUNTIF($MI$5:$MI$850, "&lt;"&amp;$MI$5:$MI$850)+1, 0)), "")</f>
        <v/>
      </c>
    </row>
    <row r="705" spans="1:348">
      <c r="A705" s="66"/>
      <c r="B705" s="76" t="str">
        <f t="shared" si="81"/>
        <v/>
      </c>
      <c r="C705" s="66"/>
      <c r="D705" s="76" t="str">
        <f>IFERROR(IF(B705&lt;&gt;"", IF(AND(INDEX(Paste_Here!B$2:B$850, MATCH(B705, Paste_Here!A$2:A$850, 0))&lt;&gt;"", ISNUMBER(VALUE(INDEX(Paste_Here!B$2:B$850, MATCH(B705, Paste_Here!A$2:A$850, 0))))), INDEX(Paste_Here!B$2:B$850, MATCH(B705, Paste_Here!A$2:A$850, 0)), ""), ""), "")</f>
        <v/>
      </c>
      <c r="E705" s="66"/>
      <c r="F705" s="76" t="str">
        <f>IFERROR(IF(B705&lt;&gt;"", IF(ISTEXT(INDEX(Paste_Here!K$2:K$850, MATCH(B705, Paste_Here!A$2:A$850, 0))), INDEX(Paste_Here!K$2:K$850, MATCH(B705, Paste_Here!A$2:A$850, 0)), ""), ""), "")</f>
        <v/>
      </c>
      <c r="G705" s="66"/>
      <c r="H705" s="76" t="str">
        <f>IFERROR(IF(B705&lt;&gt;"", IF(ISTEXT(INDEX(Paste_Here!C$2:C$850, MATCH(B705, Paste_Here!A$2:A$850, 0))), INDEX(Paste_Here!C$2:C$850, MATCH(B705, Paste_Here!A$2:A$850, 0)), ""), ""), "")</f>
        <v/>
      </c>
      <c r="I705" s="66"/>
      <c r="J705" s="76" t="str">
        <f>IFERROR(IF(B705&lt;&gt;"", IF(ISNUMBER(SEARCH("s", LOWER(INDEX(Paste_Here!M$2:M$850, MATCH(B705, Paste_Here!A$2:A$850, 0))))), "Yes", IF(INDEX(Paste_Here!M$2:M$850, MATCH(B705, Paste_Here!A$2:A$850, 0))&lt;&gt;"", "No", "")), ""), "")</f>
        <v/>
      </c>
      <c r="K705" s="66"/>
      <c r="L705" s="76" t="str">
        <f>IFERROR(IF(B705&lt;&gt;"", IF(ISNUMBER(SEARCH("yes", LOWER(INDEX(Paste_Here!E$2:E$850, MATCH(B705, Paste_Here!A$2:A$850, 0))))), "Yes", IF(ISNUMBER(SEARCH("no", LOWER(INDEX(Paste_Here!E$2:E$850, MATCH(B705, Paste_Here!A$2:A$850, 0))))), "No", "")), ""), "")</f>
        <v/>
      </c>
      <c r="M705" s="66"/>
      <c r="N705" s="76" t="str">
        <f>IFERROR(IF(B705&lt;&gt;"", IF(ISNUMBER(SEARCH("yes", LOWER(INDEX(Paste_Here!F$2:F$850, MATCH(B705, Paste_Here!A$2:A$850, 0))))), "Yes", IF(ISNUMBER(SEARCH("no", LOWER(INDEX(Paste_Here!F$2:F$850, MATCH(B705, Paste_Here!A$2:A$850, 0))))), "No", "")), ""), "")</f>
        <v/>
      </c>
      <c r="O705" s="66"/>
      <c r="P705" s="76" t="str">
        <f>IFERROR(IF(B705&lt;&gt;"", IF(ISNUMBER(SEARCH("yes", LOWER(INDEX(Paste_Here!L$2:L$850, MATCH(B705, Paste_Here!A$2:A$850, 0))))), "Yes", IF(ISNUMBER(SEARCH("no", LOWER(INDEX(Paste_Here!L$2:L$850, MATCH(B705, Paste_Here!A$2:A$850, 0))))), "No", "")), ""), "")</f>
        <v/>
      </c>
      <c r="Q705" s="66"/>
      <c r="R705" s="76" t="str">
        <f>IFERROR(IF(B705&lt;&gt;"", IF(ISNUMBER(SEARCH("transitional 2", LOWER(INDEX(Paste_Here!D$2:D$850, MATCH(B705, Paste_Here!A$2:A$850, 0))))), "T2", IF(ISNUMBER(SEARCH("transitional 1", LOWER(INDEX(Paste_Here!D$2:D$850, MATCH(B705, Paste_Here!A$2:A$850, 0))))), "T1", IF(ISNUMBER(SEARCH("waived ell services", LOWER(INDEX(Paste_Here!D$2:D$850, MATCH(B705, Paste_Here!A$2:A$850, 0))))), "W", IF(ISNUMBER(SEARCH("english language learner", LOWER(INDEX(Paste_Here!D$2:D$850, MATCH(B705, Paste_Here!A$2:A$850, 0))))), "L", "")))), ""), "")</f>
        <v/>
      </c>
      <c r="S705" s="66"/>
      <c r="T705" s="76" t="str">
        <f>IFERROR(IF(B705&lt;&gt;"", IF(ISNUMBER(SEARCH("yes", LOWER(INDEX(Paste_Here!I$2:I$850, MATCH(B705, Paste_Here!A$2:A$850, 0))))), "Yes", IF(ISNUMBER(SEARCH("no", LOWER(INDEX(Paste_Here!I$2:I$850, MATCH(B705, Paste_Here!A$2:A$850, 0))))), "No", "")), ""), "")</f>
        <v/>
      </c>
      <c r="U705" s="66"/>
      <c r="V705" s="76" t="str">
        <f>IFERROR(IF(B705&lt;&gt;"", IF(ISTEXT(INDEX(Paste_Here!J$2:J$850, MATCH(B705, Paste_Here!A$2:A$850, 0))), VALUE(INDEX(Paste_Here!J$2:J$850, MATCH(B705, Paste_Here!A$2:A$850, 0))), ""), ""), "")</f>
        <v/>
      </c>
      <c r="W705" s="66"/>
      <c r="X705" s="66"/>
      <c r="Y705" s="76" t="str">
        <f t="shared" si="82"/>
        <v/>
      </c>
      <c r="Z705" s="66"/>
      <c r="AA705" s="76" t="str">
        <f>IFERROR(IF(B705&lt;&gt;"", IF(AND(INDEX(Paste_Here!AI$2:AI$850, MATCH(B705, Paste_Here!A$2:A$850, 0))&lt;&gt;"", ISNUMBER(VALUE(INDEX(Paste_Here!AI$2:AI$850, MATCH(B705, Paste_Here!A$2:A$850, 0))))), INDEX(Paste_Here!AI$2:AI$850, MATCH(B705, Paste_Here!A$2:A$850, 0)), ""), ""), "")</f>
        <v/>
      </c>
      <c r="AB705" s="66"/>
      <c r="AC705" s="76" t="str">
        <f>IFERROR(IF(B705&lt;&gt;"", IF(AND(INDEX(Paste_Here!AJ$2:AJ$850, MATCH(B705, Paste_Here!A$2:A$850, 0))&lt;&gt;"", ISNUMBER(VALUE(INDEX(Paste_Here!AJ$2:AJ$850, MATCH(B705, Paste_Here!A$2:A$850, 0))))), INDEX(Paste_Here!AJ$2:AJ$850, MATCH(B705, Paste_Here!A$2:A$850, 0)), ""), ""), "")</f>
        <v/>
      </c>
      <c r="AD705" s="66"/>
      <c r="AE705" s="76" t="str">
        <f>IFERROR(IF(B705&lt;&gt;"", IF(AND(INDEX(Paste_Here!AK$2:AK$850, MATCH(B705, Paste_Here!A$2:A$850, 0))&lt;&gt;"", ISNUMBER(VALUE(INDEX(Paste_Here!AK$2:AK$850, MATCH(B705, Paste_Here!A$2:A$850, 0))))), INDEX(Paste_Here!AK$2:AK$850, MATCH(B705, Paste_Here!A$2:A$850, 0)), ""), ""), "")</f>
        <v/>
      </c>
      <c r="AF705" s="66"/>
      <c r="AG705" s="76" t="str">
        <f>IFERROR(IF(B705&lt;&gt;"", IF(AND(INDEX(Paste_Here!AL$2:AL$850, MATCH(B705, Paste_Here!A$2:A$850, 0))&lt;&gt;"", ISNUMBER(VALUE(INDEX(Paste_Here!AL$2:AL$850, MATCH(B705, Paste_Here!A$2:A$850, 0))))), INDEX(Paste_Here!AL$2:AL$850, MATCH(B705, Paste_Here!A$2:A$850, 0)), ""), ""), "")</f>
        <v/>
      </c>
      <c r="AH705" s="66"/>
      <c r="AI705" s="76" t="str">
        <f>IFERROR(IF(B705&lt;&gt;"", IF(AND(INDEX(Paste_Here!AH$2:AH$850, MATCH(B705, Paste_Here!A$2:A$850, 0))&lt;&gt;"", ISNUMBER(VALUE(INDEX(Paste_Here!AH$2:AH$850, MATCH(B705, Paste_Here!A$2:A$850, 0))))), IF(VALUE(INDEX(Paste_Here!AH$2:AH$850, MATCH(B705, Paste_Here!A$2:A$850, 0)))=0, "", INDEX(Paste_Here!AH$2:AH$850, MATCH(B705, Paste_Here!A$2:A$850, 0))), ""), ""), "")</f>
        <v/>
      </c>
      <c r="AJ705" s="66"/>
      <c r="AK705" s="76" t="str">
        <f>IFERROR(IF(B705&lt;&gt;"", IF(AND(INDEX(Paste_Here!N$2:N$850, MATCH(B705, Paste_Here!A$2:A$850, 0))&lt;&gt;"", ISNUMBER(VALUE(INDEX(Paste_Here!N$2:N$850, MATCH(B705, Paste_Here!A$2:A$850, 0))))), INDEX(Paste_Here!N$2:N$850, MATCH(B705, Paste_Here!A$2:A$850, 0)), ""), ""), "")</f>
        <v/>
      </c>
      <c r="AL705" s="66"/>
      <c r="AM705" s="76" t="str">
        <f>IFERROR(IF(B705&lt;&gt;"", IF(AND(INDEX(Paste_Here!O$2:O$850, MATCH(B705, Paste_Here!A$2:A$850, 0))&lt;&gt;"", ISNUMBER(VALUE(INDEX(Paste_Here!O$2:O$850, MATCH(B705, Paste_Here!A$2:A$850, 0))))), INDEX(Paste_Here!O$2:O$850, MATCH(B705, Paste_Here!A$2:A$850, 0)), ""), ""), "")</f>
        <v/>
      </c>
      <c r="AN705" s="66"/>
      <c r="AO705" s="76"/>
      <c r="AP705" s="66"/>
      <c r="AQ705" s="76"/>
      <c r="AR705" s="66"/>
      <c r="AS705" s="76"/>
      <c r="AT705" s="66"/>
      <c r="AU705" s="66"/>
      <c r="AV705" s="76" t="str">
        <f t="shared" si="83"/>
        <v/>
      </c>
      <c r="AW705" s="66"/>
      <c r="AX705" s="76" t="str">
        <f>IFERROR(IF(B705&lt;&gt;"", IF(ISNUMBER(SEARCH("Revealed-Potential (Primary Focus)", LOWER(INDEX(Paste_Here!Z$2:Z$850, MATCH(B705, Paste_Here!A$2:A$850, 0))))), "Rev-Potential: Prim", IF(ISNUMBER(SEARCH("Revealed-Potential (Secondary Focus)", LOWER(INDEX(Paste_Here!Z$2:Z$850, MATCH(B705, Paste_Here!A$2:A$850, 0))))), "Rev-Potential: Sec", IF(ISNUMBER(SEARCH("Monitoring", LOWER(INDEX(Paste_Here!Z$2:Z$850, MATCH(B705, Paste_Here!A$2:A$850, 0))))), "Monitoring", IF(ISNUMBER(SEARCH("At-Promise (Secondary Focus)", LOWER(INDEX(Paste_Here!Z$2:Z$850, MATCH(B705, Paste_Here!A$2:A$850, 0))))), "At-Promise: Sec", IF(ISNUMBER(SEARCH("At-Promise (Primary Focus)", LOWER(INDEX(Paste_Here!Z$2:Z$850, MATCH(B705, Paste_Here!A$2:A$850, 0))))), "At-Promise: Prim", ""))))), ""), "")</f>
        <v/>
      </c>
      <c r="AY705" s="66"/>
      <c r="AZ705" s="76"/>
      <c r="BA705" s="66"/>
      <c r="BB705" s="76"/>
      <c r="BC705" s="66"/>
      <c r="BD705" s="76"/>
      <c r="BE705" s="66"/>
      <c r="BF705" s="76"/>
      <c r="BG705" s="66"/>
      <c r="BH705" s="76"/>
      <c r="BI705" s="66"/>
      <c r="BJ705" s="66"/>
      <c r="BK705" s="76" t="str">
        <f t="shared" si="84"/>
        <v/>
      </c>
      <c r="BL705" s="66"/>
      <c r="BM705" s="76" t="str">
        <f>IFERROR(IF(B705&lt;&gt;"", IF(AND(ISNUMBER(VALUE(SUBSTITUTE(SUBSTITUTE(Paste_Here!R705, "br", "-"), "L", ""))), VALUE(SUBSTITUTE(SUBSTITUTE(Paste_Here!R705, "br", "-"), "L", "")) &gt;= 1095), "Yes", IF(AND(ISNUMBER(VALUE(SUBSTITUTE(SUBSTITUTE(Paste_Here!R705, "br", "-"), "L", ""))), VALUE(SUBSTITUTE(SUBSTITUTE(Paste_Here!R705, "br", "-"), "L", "")) &lt;= 1094), "No", "")), ""), "")</f>
        <v/>
      </c>
      <c r="BN705" s="66"/>
      <c r="BO705" s="76" t="str">
        <f>IFERROR(IF(B705&lt;&gt;"", IF(COUNTIF(INDEX(Paste_Here!Y$2:AB$850, MATCH(B705, Paste_Here!A$2:A$850, 0), 0), "yes") &gt; 0, "Yes", IF(COUNTIF(INDEX(Paste_Here!Y$2:AB$850, MATCH(B705, Paste_Here!A$2:A$850, 0), 0), "no") &gt; 0, "No", "")), ""), "")</f>
        <v/>
      </c>
      <c r="BP705" s="66"/>
      <c r="BQ705" s="76" t="str">
        <f>IFERROR(IF(B705&lt;&gt;"", IF(AND(ISNUMBER(VALUE(SUBSTITUTE(SUBSTITUTE(Paste_Here!U705, "em", "-"), "q", ""))), VALUE(SUBSTITUTE(SUBSTITUTE(Paste_Here!U705, "em", "-"), "q", "")) &gt;= 910), "Yes", IF(AND(ISNUMBER(VALUE(SUBSTITUTE(SUBSTITUTE(Paste_Here!U705, "em", "-"), "q", ""))), VALUE(SUBSTITUTE(SUBSTITUTE(Paste_Here!U705, "em", "-"), "q", "")) &lt;= 909), "No", "")), ""), "")</f>
        <v/>
      </c>
      <c r="BR705" s="66"/>
      <c r="BS705" s="76" t="str">
        <f>IFERROR(IF(B705&lt;&gt;"", IF(AND(INDEX(Paste_Here!X$2:X$850, MATCH(B705, Paste_Here!A$2:A$850, 0))&lt;&gt;"", ISNUMBER(VALUE(INDEX(Paste_Here!X$2:X$850, MATCH(B705, Paste_Here!A$2:A$850, 0))))), INDEX(Paste_Here!X$2:X$850, MATCH(B705, Paste_Here!A$2:A$850, 0)), ""), ""), "")</f>
        <v/>
      </c>
      <c r="BT705" s="66"/>
      <c r="BU705" s="76" t="str">
        <f>IFERROR(IF(B705&lt;&gt;"", IF(ISNUMBER(VALUE(INDEX(Paste_Here!G$2:G$850, MATCH(B705, Paste_Here!A$2:A$850, 0)))), IF(VALUE(INDEX(Paste_Here!G$2:G$850, MATCH(B705, Paste_Here!A$2:A$850, 0)))=0, "No", IF(AND(VALUE(INDEX(Paste_Here!G$2:G$850, MATCH(B705, Paste_Here!A$2:A$850, 0)))&gt;=1, VALUE(INDEX(Paste_Here!G$2:G$850, MATCH(B705, Paste_Here!A$2:A$850, 0)))&lt;=4), VALUE(INDEX(Paste_Here!G$2:G$850, MATCH(B705, Paste_Here!A$2:A$850, 0))), "")), ""), ""), "")</f>
        <v/>
      </c>
      <c r="BV705" s="66"/>
      <c r="BW705" s="76" t="str">
        <f>IFERROR(IF(B705&lt;&gt;"", IF(ISNUMBER(VALUE(INDEX(Paste_Here!H$2:H$850, MATCH(B705, Paste_Here!A$2:A$850, 0)))), IF(VALUE(INDEX(Paste_Here!H$2:H$850, MATCH(B705, Paste_Here!A$2:A$850, 0)))=0, "No", IF(AND(VALUE(INDEX(Paste_Here!H$2:H$850, MATCH(B705, Paste_Here!A$2:A$850, 0)))&gt;=1, VALUE(INDEX(Paste_Here!H$2:H$850, MATCH(B705, Paste_Here!A$2:A$850, 0)))&lt;=4), VALUE(INDEX(Paste_Here!H$2:H$850, MATCH(B705, Paste_Here!A$2:A$850, 0))), "")), ""), ""), "")</f>
        <v/>
      </c>
      <c r="BX705" s="66"/>
      <c r="BY705" s="76"/>
      <c r="BZ705" s="66"/>
      <c r="CA705" s="76"/>
      <c r="CB705" s="66"/>
      <c r="CC705" s="66"/>
      <c r="CD705" s="76" t="str">
        <f t="shared" si="85"/>
        <v/>
      </c>
      <c r="CE705" s="66"/>
      <c r="CF705" s="76" t="str">
        <f>IFERROR(IF(B705&lt;&gt;"", IF(AND(INDEX(Paste_Here!P$2:P$850, MATCH(B705, Paste_Here!A$2:A$850, 0))&lt;&gt;"", ISNUMBER(VALUE(INDEX(Paste_Here!P$2:P$850, MATCH(B705, Paste_Here!A$2:A$850, 0))))), INDEX(Paste_Here!P$2:P$850, MATCH(B705, Paste_Here!A$2:A$850, 0)), ""), ""), "")</f>
        <v/>
      </c>
      <c r="CG705" s="66"/>
      <c r="CH705" s="76" t="str">
        <f>IFERROR(IF(B705&lt;&gt;"", IF(ISNUMBER(SEARCH("highrisk", LOWER(INDEX(Paste_Here!Q$2:Q$850, MATCH(B705, Paste_Here!A$2:A$850, 0))))), "High Risk", IF(ISNUMBER(SEARCH("lowrisk", LOWER(INDEX(Paste_Here!Q$2:Q$850, MATCH(B705, Paste_Here!A$2:A$850, 0))))), "Low Risk", IF(ISNUMBER(SEARCH("somerisk", LOWER(INDEX(Paste_Here!Q$2:Q$850, MATCH(B705, Paste_Here!A$2:A$850, 0))))), "Some Risk", ""))), ""), "")</f>
        <v/>
      </c>
      <c r="CI705" s="66"/>
      <c r="CJ705" s="76" t="str">
        <f>IFERROR(IF(B705&lt;&gt;"", IF(AND(INDEX(Paste_Here!AA$2:AA$850, MATCH(B705, Paste_Here!A$2:A$850, 0))&lt;&gt;"", ISNUMBER(VALUE(INDEX(Paste_Here!AA$2:AA$850, MATCH(B705, Paste_Here!A$2:A$850, 0))))), INDEX(Paste_Here!AA$2:AA$850, MATCH(B705, Paste_Here!A$2:A$850, 0)), ""), ""), "")</f>
        <v/>
      </c>
      <c r="CK705" s="66"/>
      <c r="CL705" s="76" t="str">
        <f>IFERROR(IF(B705&lt;&gt;"", IF(LOWER(INDEX(Paste_Here!AB$2:AB$850, MATCH(B705, Paste_Here!A$2:A$850, 0)))="approaching expectations", "Approaching", IF(LOWER(INDEX(Paste_Here!AB$2:AB$850, MATCH(B705, Paste_Here!A$2:A$850, 0)))="met expectations", "Met", IF(LOWER(INDEX(Paste_Here!AB$2:AB$850, MATCH(B705, Paste_Here!A$2:A$850, 0)))="exceeded expectations", "Exceeded", IF(LOWER(INDEX(Paste_Here!AB$2:AB$850, MATCH(B705, Paste_Here!A$2:A$850, 0)))="below expectations", "Below", "")))), ""), "")</f>
        <v/>
      </c>
      <c r="CM705" s="66"/>
      <c r="CN705" s="76" t="str">
        <f>IFERROR(IF(B705&lt;&gt;"", IF(AND(INDEX(Paste_Here!AC$2:AC$850, MATCH(B705, Paste_Here!A$2:A$850, 0))&lt;&gt;"", ISNUMBER(VALUE(INDEX(Paste_Here!AC$2:AC$850, MATCH(B705, Paste_Here!A$2:A$850, 0))))), INDEX(Paste_Here!AC$2:AC$850, MATCH(B705, Paste_Here!A$2:A$850, 0)), ""), ""), "")</f>
        <v/>
      </c>
      <c r="CO705" s="66"/>
      <c r="CP705" s="76"/>
      <c r="CQ705" s="66"/>
      <c r="CR705" s="76"/>
      <c r="CS705" s="66"/>
      <c r="CT705" s="76"/>
      <c r="CU705" s="66"/>
      <c r="CV705" s="76"/>
      <c r="CW705" s="66"/>
      <c r="CX705" s="76"/>
      <c r="CY705" s="66"/>
      <c r="CZ705" s="66"/>
      <c r="DA705" s="76" t="str">
        <f t="shared" si="86"/>
        <v/>
      </c>
      <c r="DB705" s="66"/>
      <c r="DC705" s="76" t="str">
        <f>IFERROR(IF(B705&lt;&gt;"", IF(AND(INDEX(Paste_Here!V$2:V$850, MATCH(B705, Paste_Here!A$2:A$850, 0))&lt;&gt;"", ISNUMBER(VALUE(INDEX(Paste_Here!V$2:V$850, MATCH(B705, Paste_Here!A$2:A$850, 0))))), INDEX(Paste_Here!V$2:V$850, MATCH(B705, Paste_Here!A$2:A$850, 0)), ""), ""), "")</f>
        <v/>
      </c>
      <c r="DD705" s="66"/>
      <c r="DE705" s="76" t="str">
        <f>IFERROR(IF(B705&lt;&gt;"", IF(ISNUMBER(SEARCH("highrisk", LOWER(INDEX(Paste_Here!W$2:W$850, MATCH(B705, Paste_Here!A$2:A$850, 0))))), "High Risk", IF(ISNUMBER(SEARCH("lowrisk", LOWER(INDEX(Paste_Here!W$2:W$850, MATCH(B705, Paste_Here!A$2:A$850, 0))))), "Low Risk", IF(ISNUMBER(SEARCH("somerisk", LOWER(INDEX(Paste_Here!W$2:W$850, MATCH(B705, Paste_Here!A$2:A$850, 0))))), "Some Risk", ""))), ""), "")</f>
        <v/>
      </c>
      <c r="DF705" s="66"/>
      <c r="DG705" s="76" t="str">
        <f>IFERROR(IF(B705&lt;&gt;"", IF(AND(INDEX(Paste_Here!S$2:S$850, MATCH(B705, Paste_Here!A$2:A$850, 0))&lt;&gt;"", ISNUMBER(VALUE(INDEX(Paste_Here!S$2:S$850, MATCH(B705, Paste_Here!A$2:A$850, 0))))), INDEX(Paste_Here!S$2:S$850, MATCH(B705, Paste_Here!A$2:A$850, 0)), ""), ""), "")</f>
        <v/>
      </c>
      <c r="DH705" s="66"/>
      <c r="DI705" s="76" t="str">
        <f>IFERROR(IF(B705&lt;&gt;"", IF(ISNUMBER(SEARCH("highrisk", LOWER(INDEX(Paste_Here!T$2:T$850, MATCH(B705, Paste_Here!A$2:A$850, 0))))), "High Risk", IF(ISNUMBER(SEARCH("lowrisk", LOWER(INDEX(Paste_Here!T$2:T$850, MATCH(B705, Paste_Here!A$2:A$850, 0))))), "Low Risk", IF(ISNUMBER(SEARCH("somerisk", LOWER(INDEX(Paste_Here!T$2:T$850, MATCH(B705, Paste_Here!A$2:A$850, 0))))), "Some Risk", ""))), ""), "")</f>
        <v/>
      </c>
      <c r="DJ705" s="66"/>
      <c r="DK705" s="76" t="str">
        <f>IFERROR(IF(B705&lt;&gt;"", IF(AND(INDEX(Paste_Here!AD$2:AD$850, MATCH(B705, Paste_Here!A$2:A$850, 0))&lt;&gt;"", ISNUMBER(VALUE(INDEX(Paste_Here!AD$2:AD$850, MATCH(B705, Paste_Here!A$2:A$850, 0))))), INDEX(Paste_Here!AD$2:AD$850, MATCH(B705, Paste_Here!A$2:A$850, 0)), ""), ""), "")</f>
        <v/>
      </c>
      <c r="DL705" s="66"/>
      <c r="DM705" s="76" t="str">
        <f>IFERROR(IF(B705&lt;&gt;"", IF(LOWER(INDEX(Paste_Here!AE$2:AE$850, MATCH(B705, Paste_Here!A$2:A$850, 0)))="approaching expectations", "Approaching", IF(LOWER(INDEX(Paste_Here!AE$2:AE$850, MATCH(B705, Paste_Here!A$2:A$850, 0)))="met expectations", "Met", IF(LOWER(INDEX(Paste_Here!AE$2:AE$850, MATCH(B705, Paste_Here!A$2:A$850, 0)))="exceeded expectations", "Exceeded", IF(LOWER(INDEX(Paste_Here!AE$2:AE$850, MATCH(B705, Paste_Here!A$2:A$850, 0)))="below expectations", "Below", "")))), ""), "")</f>
        <v/>
      </c>
      <c r="DN705" s="66"/>
      <c r="DO705" s="76"/>
      <c r="DP705" s="66"/>
      <c r="DQ705" s="76"/>
      <c r="DR705" s="66"/>
      <c r="DS705" s="76"/>
      <c r="DT705" s="66"/>
      <c r="DU705" s="76"/>
      <c r="DV705" s="66"/>
      <c r="DW705" s="66"/>
      <c r="DX705" s="76" t="str">
        <f t="shared" si="87"/>
        <v/>
      </c>
      <c r="DY705" s="66"/>
      <c r="DZ705" s="76"/>
      <c r="EA705" s="66"/>
      <c r="EB705" s="76"/>
      <c r="EC705" s="66"/>
      <c r="ED705" s="76" t="str">
        <f>IFERROR(IF(B705&lt;&gt;"", IF(AND(INDEX(Paste_Here!AF$2:AF$850, MATCH(B705, Paste_Here!A$2:A$850, 0))&lt;&gt;"", ISNUMBER(VALUE(INDEX(Paste_Here!AF$2:AF$850, MATCH(B705, Paste_Here!A$2:A$850, 0))))), INDEX(Paste_Here!AF$2:AF$850, MATCH(B705, Paste_Here!A$2:A$850, 0)), ""), ""), "")</f>
        <v/>
      </c>
      <c r="EE705" s="66"/>
      <c r="EF705" s="76"/>
      <c r="EG705" s="66"/>
      <c r="EH705" s="76"/>
      <c r="EI705" s="66"/>
      <c r="EJ705" s="76" t="str">
        <f>IFERROR(IF(B705&lt;&gt;"", IF(AND(INDEX(Paste_Here!AG$2:AG$850, MATCH(B705, Paste_Here!A$2:A$850, 0))&lt;&gt;"", ISNUMBER(VALUE(INDEX(Paste_Here!AG$2:AG$850, MATCH(B705, Paste_Here!A$2:A$850, 0))))), INDEX(Paste_Here!AG$2:AG$850, MATCH(B705, Paste_Here!A$2:A$850, 0)), ""), ""), "")</f>
        <v/>
      </c>
      <c r="EK705" s="66"/>
      <c r="EL705" s="76"/>
      <c r="EM705" s="66"/>
      <c r="EN705" s="76"/>
      <c r="EO705" s="66"/>
      <c r="EP705" s="76"/>
      <c r="EQ705" s="66"/>
      <c r="ER705" s="76"/>
      <c r="ES705" s="66"/>
      <c r="ET705" s="66"/>
      <c r="EU705" s="76"/>
      <c r="EV705" s="66"/>
      <c r="EW705" s="76"/>
      <c r="EX705" s="66"/>
      <c r="EY705" s="76"/>
      <c r="EZ705" s="66"/>
      <c r="FA705" s="76"/>
      <c r="FB705" s="66"/>
      <c r="FC705" s="76"/>
      <c r="FD705" s="66"/>
      <c r="FE705" s="76"/>
      <c r="FF705" s="66"/>
      <c r="FG705" s="76"/>
      <c r="FH705" s="66"/>
      <c r="FI705" s="76"/>
      <c r="FJ705" s="66"/>
      <c r="FK705" s="76"/>
      <c r="FL705" s="66"/>
      <c r="FM705" s="76"/>
      <c r="FN705" s="66"/>
      <c r="FO705" s="76"/>
      <c r="FP705" s="66"/>
      <c r="FQ705" s="76"/>
      <c r="FR705" s="66"/>
      <c r="FS705" s="76"/>
      <c r="FT705" s="66"/>
      <c r="FU705" s="76"/>
      <c r="FV705" s="66"/>
      <c r="FW705" s="76"/>
      <c r="FX705" s="66"/>
      <c r="FY705" s="76"/>
      <c r="FZ705" s="66"/>
      <c r="GA705" s="76"/>
      <c r="GB705" s="66"/>
      <c r="GC705" s="76"/>
      <c r="GD705" s="66"/>
      <c r="GE705" s="76"/>
      <c r="GF705" s="66"/>
      <c r="GG705" s="76"/>
      <c r="GH705" s="66"/>
      <c r="GI705" s="76"/>
      <c r="GJ705" s="66"/>
      <c r="GK705" s="76"/>
      <c r="GL705" s="66"/>
      <c r="GM705" s="76"/>
      <c r="GN705" s="66"/>
      <c r="GO705" s="76"/>
      <c r="GP705" s="66"/>
      <c r="GQ705" s="76"/>
      <c r="GR705" s="66"/>
      <c r="GS705" s="76"/>
      <c r="GT705" s="66"/>
      <c r="GU705" s="76"/>
      <c r="GV705" s="66"/>
      <c r="GW705" s="76"/>
      <c r="GX705" s="66"/>
      <c r="GY705" s="76"/>
      <c r="GZ705" s="66"/>
      <c r="HA705" s="76"/>
      <c r="HB705" s="66"/>
      <c r="HC705" s="76"/>
      <c r="HD705" s="66"/>
      <c r="HE705" s="76"/>
      <c r="HF705" s="66"/>
      <c r="HG705" s="76"/>
      <c r="HH705" s="66"/>
      <c r="HI705" s="76"/>
      <c r="HJ705" s="66"/>
      <c r="HK705" s="76"/>
      <c r="HL705" s="66"/>
      <c r="HM705" s="76"/>
      <c r="HN705" s="66"/>
      <c r="HO705" s="76"/>
      <c r="HP705" s="66"/>
      <c r="HQ705" s="76"/>
      <c r="HR705" s="66"/>
      <c r="HS705" s="76"/>
      <c r="HT705" s="66"/>
      <c r="HU705" s="76"/>
      <c r="HV705" s="66"/>
      <c r="HW705" s="76"/>
      <c r="HX705" s="66"/>
      <c r="HY705" s="76"/>
      <c r="HZ705" s="66"/>
      <c r="IA705" s="76"/>
      <c r="IB705" s="66"/>
      <c r="IC705" s="76"/>
      <c r="ID705" s="66"/>
      <c r="IE705" s="76"/>
      <c r="IF705" s="66"/>
      <c r="IG705" s="76"/>
      <c r="IH705" s="66"/>
      <c r="II705" s="76"/>
      <c r="IJ705" s="66"/>
      <c r="IK705" s="76"/>
      <c r="IL705" s="66"/>
      <c r="IM705" s="76"/>
      <c r="IN705" s="66"/>
      <c r="IO705" s="76"/>
      <c r="IP705" s="66"/>
      <c r="IQ705" s="76"/>
      <c r="IR705" s="66"/>
      <c r="IS705" s="76"/>
      <c r="IT705" s="66"/>
      <c r="IU705" s="76"/>
      <c r="IV705" s="66"/>
      <c r="IW705" s="76"/>
      <c r="IX705" s="66"/>
      <c r="IY705" s="76"/>
      <c r="IZ705" s="66"/>
      <c r="JA705" s="76"/>
      <c r="JB705" s="66"/>
      <c r="JC705" s="76"/>
      <c r="JD705" s="66"/>
      <c r="JE705" s="76"/>
      <c r="JF705" s="66"/>
      <c r="JG705" s="76"/>
      <c r="JH705" s="66"/>
      <c r="JI705" s="76"/>
      <c r="JJ705" s="66"/>
      <c r="JK705" s="76"/>
      <c r="JL705" s="66"/>
      <c r="JM705" s="76"/>
      <c r="JN705" s="66"/>
      <c r="JO705" s="76"/>
      <c r="JP705" s="66"/>
      <c r="JQ705" s="76"/>
      <c r="JR705" s="66"/>
      <c r="JS705" s="76"/>
      <c r="JT705" s="66"/>
      <c r="JU705" s="76"/>
      <c r="JV705" s="66"/>
      <c r="JW705" s="76"/>
      <c r="JX705" s="66"/>
      <c r="JY705" s="76"/>
      <c r="JZ705" s="66"/>
      <c r="KA705" s="76"/>
      <c r="KB705" s="66"/>
      <c r="KC705" s="76"/>
      <c r="KD705" s="66"/>
      <c r="KE705" s="76"/>
      <c r="KF705" s="66"/>
      <c r="KG705" s="76"/>
      <c r="KH705" s="66"/>
      <c r="KI705" s="76"/>
      <c r="KJ705" s="66"/>
      <c r="KK705" s="76"/>
      <c r="KL705" s="66"/>
      <c r="KM705" s="76"/>
      <c r="KN705" s="66"/>
      <c r="KO705" s="76"/>
      <c r="KP705" s="66"/>
      <c r="KQ705" s="76"/>
      <c r="KR705" s="66"/>
      <c r="KS705" s="76"/>
      <c r="KT705" s="66"/>
      <c r="KU705" s="76"/>
      <c r="KV705" s="66"/>
      <c r="KW705" s="76"/>
      <c r="KX705" s="66"/>
      <c r="KY705" s="76"/>
      <c r="KZ705" s="66"/>
      <c r="LA705" s="76"/>
      <c r="LB705" s="66"/>
      <c r="LC705" s="76"/>
      <c r="LD705" s="66"/>
      <c r="LE705" s="76"/>
      <c r="LF705" s="66"/>
      <c r="LG705" s="76"/>
      <c r="LH705" s="66"/>
      <c r="LI705" s="76"/>
      <c r="LJ705" s="66"/>
      <c r="LK705" s="76"/>
      <c r="LL705" s="66"/>
      <c r="LM705" s="76"/>
      <c r="LN705" s="66"/>
      <c r="LO705" s="76"/>
      <c r="LP705" s="66"/>
      <c r="LQ705" s="76"/>
      <c r="LR705" s="66"/>
      <c r="LS705" s="76"/>
      <c r="LT705" s="66"/>
      <c r="LU705" s="76"/>
      <c r="LV705" s="66"/>
      <c r="LW705" s="76"/>
      <c r="LX705" s="66"/>
      <c r="LY705" s="76"/>
      <c r="LZ705" s="66"/>
      <c r="MA705" s="76"/>
      <c r="MB705" s="66"/>
      <c r="MC705" s="76"/>
      <c r="MD705" s="66"/>
      <c r="MG705" s="1" t="str" cm="1">
        <f t="array" ref="MG705">IFERROR(INDEX(Paste_Here!$B$2:$B$850, MATCH(0, COUNTIF(MG$4:MG704, Paste_Here!$B$2:$B$850) + IF(Paste_Here!$B$2:$B$850="", 1, 0), 0)), "")</f>
        <v/>
      </c>
      <c r="MH705" s="1" t="str">
        <f>IF(MG705&lt;&gt;"", INDEX(Paste_Here!$A$2:$A$850, MATCH(MG705, Paste_Here!$B$2:$B$850, 0)), "")</f>
        <v/>
      </c>
      <c r="MI705" s="1" t="str">
        <f t="shared" si="88"/>
        <v/>
      </c>
      <c r="MJ705" s="1" t="str" cm="1">
        <f t="array" ref="MJ705">IFERROR(INDEX($MI$5:$MI$850, MATCH(SMALL(IF($MI$5:$MI$850&lt;&gt;"", COUNTIF($MI$5:$MI$850, "&lt;"&amp;$MI$5:$MI$850)+1), ROW()-ROW($MJ$5)+1), COUNTIF($MI$5:$MI$850, "&lt;"&amp;$MI$5:$MI$850)+1, 0)), "")</f>
        <v/>
      </c>
    </row>
    <row r="706" spans="1:348">
      <c r="A706" s="66"/>
      <c r="B706" s="76" t="str">
        <f t="shared" si="81"/>
        <v/>
      </c>
      <c r="C706" s="66"/>
      <c r="D706" s="76" t="str">
        <f>IFERROR(IF(B706&lt;&gt;"", IF(AND(INDEX(Paste_Here!B$2:B$850, MATCH(B706, Paste_Here!A$2:A$850, 0))&lt;&gt;"", ISNUMBER(VALUE(INDEX(Paste_Here!B$2:B$850, MATCH(B706, Paste_Here!A$2:A$850, 0))))), INDEX(Paste_Here!B$2:B$850, MATCH(B706, Paste_Here!A$2:A$850, 0)), ""), ""), "")</f>
        <v/>
      </c>
      <c r="E706" s="66"/>
      <c r="F706" s="76" t="str">
        <f>IFERROR(IF(B706&lt;&gt;"", IF(ISTEXT(INDEX(Paste_Here!K$2:K$850, MATCH(B706, Paste_Here!A$2:A$850, 0))), INDEX(Paste_Here!K$2:K$850, MATCH(B706, Paste_Here!A$2:A$850, 0)), ""), ""), "")</f>
        <v/>
      </c>
      <c r="G706" s="66"/>
      <c r="H706" s="76" t="str">
        <f>IFERROR(IF(B706&lt;&gt;"", IF(ISTEXT(INDEX(Paste_Here!C$2:C$850, MATCH(B706, Paste_Here!A$2:A$850, 0))), INDEX(Paste_Here!C$2:C$850, MATCH(B706, Paste_Here!A$2:A$850, 0)), ""), ""), "")</f>
        <v/>
      </c>
      <c r="I706" s="66"/>
      <c r="J706" s="76" t="str">
        <f>IFERROR(IF(B706&lt;&gt;"", IF(ISNUMBER(SEARCH("s", LOWER(INDEX(Paste_Here!M$2:M$850, MATCH(B706, Paste_Here!A$2:A$850, 0))))), "Yes", IF(INDEX(Paste_Here!M$2:M$850, MATCH(B706, Paste_Here!A$2:A$850, 0))&lt;&gt;"", "No", "")), ""), "")</f>
        <v/>
      </c>
      <c r="K706" s="66"/>
      <c r="L706" s="76" t="str">
        <f>IFERROR(IF(B706&lt;&gt;"", IF(ISNUMBER(SEARCH("yes", LOWER(INDEX(Paste_Here!E$2:E$850, MATCH(B706, Paste_Here!A$2:A$850, 0))))), "Yes", IF(ISNUMBER(SEARCH("no", LOWER(INDEX(Paste_Here!E$2:E$850, MATCH(B706, Paste_Here!A$2:A$850, 0))))), "No", "")), ""), "")</f>
        <v/>
      </c>
      <c r="M706" s="66"/>
      <c r="N706" s="76" t="str">
        <f>IFERROR(IF(B706&lt;&gt;"", IF(ISNUMBER(SEARCH("yes", LOWER(INDEX(Paste_Here!F$2:F$850, MATCH(B706, Paste_Here!A$2:A$850, 0))))), "Yes", IF(ISNUMBER(SEARCH("no", LOWER(INDEX(Paste_Here!F$2:F$850, MATCH(B706, Paste_Here!A$2:A$850, 0))))), "No", "")), ""), "")</f>
        <v/>
      </c>
      <c r="O706" s="66"/>
      <c r="P706" s="76" t="str">
        <f>IFERROR(IF(B706&lt;&gt;"", IF(ISNUMBER(SEARCH("yes", LOWER(INDEX(Paste_Here!L$2:L$850, MATCH(B706, Paste_Here!A$2:A$850, 0))))), "Yes", IF(ISNUMBER(SEARCH("no", LOWER(INDEX(Paste_Here!L$2:L$850, MATCH(B706, Paste_Here!A$2:A$850, 0))))), "No", "")), ""), "")</f>
        <v/>
      </c>
      <c r="Q706" s="66"/>
      <c r="R706" s="76" t="str">
        <f>IFERROR(IF(B706&lt;&gt;"", IF(ISNUMBER(SEARCH("transitional 2", LOWER(INDEX(Paste_Here!D$2:D$850, MATCH(B706, Paste_Here!A$2:A$850, 0))))), "T2", IF(ISNUMBER(SEARCH("transitional 1", LOWER(INDEX(Paste_Here!D$2:D$850, MATCH(B706, Paste_Here!A$2:A$850, 0))))), "T1", IF(ISNUMBER(SEARCH("waived ell services", LOWER(INDEX(Paste_Here!D$2:D$850, MATCH(B706, Paste_Here!A$2:A$850, 0))))), "W", IF(ISNUMBER(SEARCH("english language learner", LOWER(INDEX(Paste_Here!D$2:D$850, MATCH(B706, Paste_Here!A$2:A$850, 0))))), "L", "")))), ""), "")</f>
        <v/>
      </c>
      <c r="S706" s="66"/>
      <c r="T706" s="76" t="str">
        <f>IFERROR(IF(B706&lt;&gt;"", IF(ISNUMBER(SEARCH("yes", LOWER(INDEX(Paste_Here!I$2:I$850, MATCH(B706, Paste_Here!A$2:A$850, 0))))), "Yes", IF(ISNUMBER(SEARCH("no", LOWER(INDEX(Paste_Here!I$2:I$850, MATCH(B706, Paste_Here!A$2:A$850, 0))))), "No", "")), ""), "")</f>
        <v/>
      </c>
      <c r="U706" s="66"/>
      <c r="V706" s="76" t="str">
        <f>IFERROR(IF(B706&lt;&gt;"", IF(ISTEXT(INDEX(Paste_Here!J$2:J$850, MATCH(B706, Paste_Here!A$2:A$850, 0))), VALUE(INDEX(Paste_Here!J$2:J$850, MATCH(B706, Paste_Here!A$2:A$850, 0))), ""), ""), "")</f>
        <v/>
      </c>
      <c r="W706" s="66"/>
      <c r="X706" s="66"/>
      <c r="Y706" s="76" t="str">
        <f t="shared" si="82"/>
        <v/>
      </c>
      <c r="Z706" s="66"/>
      <c r="AA706" s="76" t="str">
        <f>IFERROR(IF(B706&lt;&gt;"", IF(AND(INDEX(Paste_Here!AI$2:AI$850, MATCH(B706, Paste_Here!A$2:A$850, 0))&lt;&gt;"", ISNUMBER(VALUE(INDEX(Paste_Here!AI$2:AI$850, MATCH(B706, Paste_Here!A$2:A$850, 0))))), INDEX(Paste_Here!AI$2:AI$850, MATCH(B706, Paste_Here!A$2:A$850, 0)), ""), ""), "")</f>
        <v/>
      </c>
      <c r="AB706" s="66"/>
      <c r="AC706" s="76" t="str">
        <f>IFERROR(IF(B706&lt;&gt;"", IF(AND(INDEX(Paste_Here!AJ$2:AJ$850, MATCH(B706, Paste_Here!A$2:A$850, 0))&lt;&gt;"", ISNUMBER(VALUE(INDEX(Paste_Here!AJ$2:AJ$850, MATCH(B706, Paste_Here!A$2:A$850, 0))))), INDEX(Paste_Here!AJ$2:AJ$850, MATCH(B706, Paste_Here!A$2:A$850, 0)), ""), ""), "")</f>
        <v/>
      </c>
      <c r="AD706" s="66"/>
      <c r="AE706" s="76" t="str">
        <f>IFERROR(IF(B706&lt;&gt;"", IF(AND(INDEX(Paste_Here!AK$2:AK$850, MATCH(B706, Paste_Here!A$2:A$850, 0))&lt;&gt;"", ISNUMBER(VALUE(INDEX(Paste_Here!AK$2:AK$850, MATCH(B706, Paste_Here!A$2:A$850, 0))))), INDEX(Paste_Here!AK$2:AK$850, MATCH(B706, Paste_Here!A$2:A$850, 0)), ""), ""), "")</f>
        <v/>
      </c>
      <c r="AF706" s="66"/>
      <c r="AG706" s="76" t="str">
        <f>IFERROR(IF(B706&lt;&gt;"", IF(AND(INDEX(Paste_Here!AL$2:AL$850, MATCH(B706, Paste_Here!A$2:A$850, 0))&lt;&gt;"", ISNUMBER(VALUE(INDEX(Paste_Here!AL$2:AL$850, MATCH(B706, Paste_Here!A$2:A$850, 0))))), INDEX(Paste_Here!AL$2:AL$850, MATCH(B706, Paste_Here!A$2:A$850, 0)), ""), ""), "")</f>
        <v/>
      </c>
      <c r="AH706" s="66"/>
      <c r="AI706" s="76" t="str">
        <f>IFERROR(IF(B706&lt;&gt;"", IF(AND(INDEX(Paste_Here!AH$2:AH$850, MATCH(B706, Paste_Here!A$2:A$850, 0))&lt;&gt;"", ISNUMBER(VALUE(INDEX(Paste_Here!AH$2:AH$850, MATCH(B706, Paste_Here!A$2:A$850, 0))))), IF(VALUE(INDEX(Paste_Here!AH$2:AH$850, MATCH(B706, Paste_Here!A$2:A$850, 0)))=0, "", INDEX(Paste_Here!AH$2:AH$850, MATCH(B706, Paste_Here!A$2:A$850, 0))), ""), ""), "")</f>
        <v/>
      </c>
      <c r="AJ706" s="66"/>
      <c r="AK706" s="76" t="str">
        <f>IFERROR(IF(B706&lt;&gt;"", IF(AND(INDEX(Paste_Here!N$2:N$850, MATCH(B706, Paste_Here!A$2:A$850, 0))&lt;&gt;"", ISNUMBER(VALUE(INDEX(Paste_Here!N$2:N$850, MATCH(B706, Paste_Here!A$2:A$850, 0))))), INDEX(Paste_Here!N$2:N$850, MATCH(B706, Paste_Here!A$2:A$850, 0)), ""), ""), "")</f>
        <v/>
      </c>
      <c r="AL706" s="66"/>
      <c r="AM706" s="76" t="str">
        <f>IFERROR(IF(B706&lt;&gt;"", IF(AND(INDEX(Paste_Here!O$2:O$850, MATCH(B706, Paste_Here!A$2:A$850, 0))&lt;&gt;"", ISNUMBER(VALUE(INDEX(Paste_Here!O$2:O$850, MATCH(B706, Paste_Here!A$2:A$850, 0))))), INDEX(Paste_Here!O$2:O$850, MATCH(B706, Paste_Here!A$2:A$850, 0)), ""), ""), "")</f>
        <v/>
      </c>
      <c r="AN706" s="66"/>
      <c r="AO706" s="76"/>
      <c r="AP706" s="66"/>
      <c r="AQ706" s="76"/>
      <c r="AR706" s="66"/>
      <c r="AS706" s="76"/>
      <c r="AT706" s="66"/>
      <c r="AU706" s="66"/>
      <c r="AV706" s="76" t="str">
        <f t="shared" si="83"/>
        <v/>
      </c>
      <c r="AW706" s="66"/>
      <c r="AX706" s="76" t="str">
        <f>IFERROR(IF(B706&lt;&gt;"", IF(ISNUMBER(SEARCH("Revealed-Potential (Primary Focus)", LOWER(INDEX(Paste_Here!Z$2:Z$850, MATCH(B706, Paste_Here!A$2:A$850, 0))))), "Rev-Potential: Prim", IF(ISNUMBER(SEARCH("Revealed-Potential (Secondary Focus)", LOWER(INDEX(Paste_Here!Z$2:Z$850, MATCH(B706, Paste_Here!A$2:A$850, 0))))), "Rev-Potential: Sec", IF(ISNUMBER(SEARCH("Monitoring", LOWER(INDEX(Paste_Here!Z$2:Z$850, MATCH(B706, Paste_Here!A$2:A$850, 0))))), "Monitoring", IF(ISNUMBER(SEARCH("At-Promise (Secondary Focus)", LOWER(INDEX(Paste_Here!Z$2:Z$850, MATCH(B706, Paste_Here!A$2:A$850, 0))))), "At-Promise: Sec", IF(ISNUMBER(SEARCH("At-Promise (Primary Focus)", LOWER(INDEX(Paste_Here!Z$2:Z$850, MATCH(B706, Paste_Here!A$2:A$850, 0))))), "At-Promise: Prim", ""))))), ""), "")</f>
        <v/>
      </c>
      <c r="AY706" s="66"/>
      <c r="AZ706" s="76"/>
      <c r="BA706" s="66"/>
      <c r="BB706" s="76"/>
      <c r="BC706" s="66"/>
      <c r="BD706" s="76"/>
      <c r="BE706" s="66"/>
      <c r="BF706" s="76"/>
      <c r="BG706" s="66"/>
      <c r="BH706" s="76"/>
      <c r="BI706" s="66"/>
      <c r="BJ706" s="66"/>
      <c r="BK706" s="76" t="str">
        <f t="shared" si="84"/>
        <v/>
      </c>
      <c r="BL706" s="66"/>
      <c r="BM706" s="76" t="str">
        <f>IFERROR(IF(B706&lt;&gt;"", IF(AND(ISNUMBER(VALUE(SUBSTITUTE(SUBSTITUTE(Paste_Here!R706, "br", "-"), "L", ""))), VALUE(SUBSTITUTE(SUBSTITUTE(Paste_Here!R706, "br", "-"), "L", "")) &gt;= 1095), "Yes", IF(AND(ISNUMBER(VALUE(SUBSTITUTE(SUBSTITUTE(Paste_Here!R706, "br", "-"), "L", ""))), VALUE(SUBSTITUTE(SUBSTITUTE(Paste_Here!R706, "br", "-"), "L", "")) &lt;= 1094), "No", "")), ""), "")</f>
        <v/>
      </c>
      <c r="BN706" s="66"/>
      <c r="BO706" s="76" t="str">
        <f>IFERROR(IF(B706&lt;&gt;"", IF(COUNTIF(INDEX(Paste_Here!Y$2:AB$850, MATCH(B706, Paste_Here!A$2:A$850, 0), 0), "yes") &gt; 0, "Yes", IF(COUNTIF(INDEX(Paste_Here!Y$2:AB$850, MATCH(B706, Paste_Here!A$2:A$850, 0), 0), "no") &gt; 0, "No", "")), ""), "")</f>
        <v/>
      </c>
      <c r="BP706" s="66"/>
      <c r="BQ706" s="76" t="str">
        <f>IFERROR(IF(B706&lt;&gt;"", IF(AND(ISNUMBER(VALUE(SUBSTITUTE(SUBSTITUTE(Paste_Here!U706, "em", "-"), "q", ""))), VALUE(SUBSTITUTE(SUBSTITUTE(Paste_Here!U706, "em", "-"), "q", "")) &gt;= 910), "Yes", IF(AND(ISNUMBER(VALUE(SUBSTITUTE(SUBSTITUTE(Paste_Here!U706, "em", "-"), "q", ""))), VALUE(SUBSTITUTE(SUBSTITUTE(Paste_Here!U706, "em", "-"), "q", "")) &lt;= 909), "No", "")), ""), "")</f>
        <v/>
      </c>
      <c r="BR706" s="66"/>
      <c r="BS706" s="76" t="str">
        <f>IFERROR(IF(B706&lt;&gt;"", IF(AND(INDEX(Paste_Here!X$2:X$850, MATCH(B706, Paste_Here!A$2:A$850, 0))&lt;&gt;"", ISNUMBER(VALUE(INDEX(Paste_Here!X$2:X$850, MATCH(B706, Paste_Here!A$2:A$850, 0))))), INDEX(Paste_Here!X$2:X$850, MATCH(B706, Paste_Here!A$2:A$850, 0)), ""), ""), "")</f>
        <v/>
      </c>
      <c r="BT706" s="66"/>
      <c r="BU706" s="76" t="str">
        <f>IFERROR(IF(B706&lt;&gt;"", IF(ISNUMBER(VALUE(INDEX(Paste_Here!G$2:G$850, MATCH(B706, Paste_Here!A$2:A$850, 0)))), IF(VALUE(INDEX(Paste_Here!G$2:G$850, MATCH(B706, Paste_Here!A$2:A$850, 0)))=0, "No", IF(AND(VALUE(INDEX(Paste_Here!G$2:G$850, MATCH(B706, Paste_Here!A$2:A$850, 0)))&gt;=1, VALUE(INDEX(Paste_Here!G$2:G$850, MATCH(B706, Paste_Here!A$2:A$850, 0)))&lt;=4), VALUE(INDEX(Paste_Here!G$2:G$850, MATCH(B706, Paste_Here!A$2:A$850, 0))), "")), ""), ""), "")</f>
        <v/>
      </c>
      <c r="BV706" s="66"/>
      <c r="BW706" s="76" t="str">
        <f>IFERROR(IF(B706&lt;&gt;"", IF(ISNUMBER(VALUE(INDEX(Paste_Here!H$2:H$850, MATCH(B706, Paste_Here!A$2:A$850, 0)))), IF(VALUE(INDEX(Paste_Here!H$2:H$850, MATCH(B706, Paste_Here!A$2:A$850, 0)))=0, "No", IF(AND(VALUE(INDEX(Paste_Here!H$2:H$850, MATCH(B706, Paste_Here!A$2:A$850, 0)))&gt;=1, VALUE(INDEX(Paste_Here!H$2:H$850, MATCH(B706, Paste_Here!A$2:A$850, 0)))&lt;=4), VALUE(INDEX(Paste_Here!H$2:H$850, MATCH(B706, Paste_Here!A$2:A$850, 0))), "")), ""), ""), "")</f>
        <v/>
      </c>
      <c r="BX706" s="66"/>
      <c r="BY706" s="76"/>
      <c r="BZ706" s="66"/>
      <c r="CA706" s="76"/>
      <c r="CB706" s="66"/>
      <c r="CC706" s="66"/>
      <c r="CD706" s="76" t="str">
        <f t="shared" si="85"/>
        <v/>
      </c>
      <c r="CE706" s="66"/>
      <c r="CF706" s="76" t="str">
        <f>IFERROR(IF(B706&lt;&gt;"", IF(AND(INDEX(Paste_Here!P$2:P$850, MATCH(B706, Paste_Here!A$2:A$850, 0))&lt;&gt;"", ISNUMBER(VALUE(INDEX(Paste_Here!P$2:P$850, MATCH(B706, Paste_Here!A$2:A$850, 0))))), INDEX(Paste_Here!P$2:P$850, MATCH(B706, Paste_Here!A$2:A$850, 0)), ""), ""), "")</f>
        <v/>
      </c>
      <c r="CG706" s="66"/>
      <c r="CH706" s="76" t="str">
        <f>IFERROR(IF(B706&lt;&gt;"", IF(ISNUMBER(SEARCH("highrisk", LOWER(INDEX(Paste_Here!Q$2:Q$850, MATCH(B706, Paste_Here!A$2:A$850, 0))))), "High Risk", IF(ISNUMBER(SEARCH("lowrisk", LOWER(INDEX(Paste_Here!Q$2:Q$850, MATCH(B706, Paste_Here!A$2:A$850, 0))))), "Low Risk", IF(ISNUMBER(SEARCH("somerisk", LOWER(INDEX(Paste_Here!Q$2:Q$850, MATCH(B706, Paste_Here!A$2:A$850, 0))))), "Some Risk", ""))), ""), "")</f>
        <v/>
      </c>
      <c r="CI706" s="66"/>
      <c r="CJ706" s="76" t="str">
        <f>IFERROR(IF(B706&lt;&gt;"", IF(AND(INDEX(Paste_Here!AA$2:AA$850, MATCH(B706, Paste_Here!A$2:A$850, 0))&lt;&gt;"", ISNUMBER(VALUE(INDEX(Paste_Here!AA$2:AA$850, MATCH(B706, Paste_Here!A$2:A$850, 0))))), INDEX(Paste_Here!AA$2:AA$850, MATCH(B706, Paste_Here!A$2:A$850, 0)), ""), ""), "")</f>
        <v/>
      </c>
      <c r="CK706" s="66"/>
      <c r="CL706" s="76" t="str">
        <f>IFERROR(IF(B706&lt;&gt;"", IF(LOWER(INDEX(Paste_Here!AB$2:AB$850, MATCH(B706, Paste_Here!A$2:A$850, 0)))="approaching expectations", "Approaching", IF(LOWER(INDEX(Paste_Here!AB$2:AB$850, MATCH(B706, Paste_Here!A$2:A$850, 0)))="met expectations", "Met", IF(LOWER(INDEX(Paste_Here!AB$2:AB$850, MATCH(B706, Paste_Here!A$2:A$850, 0)))="exceeded expectations", "Exceeded", IF(LOWER(INDEX(Paste_Here!AB$2:AB$850, MATCH(B706, Paste_Here!A$2:A$850, 0)))="below expectations", "Below", "")))), ""), "")</f>
        <v/>
      </c>
      <c r="CM706" s="66"/>
      <c r="CN706" s="76" t="str">
        <f>IFERROR(IF(B706&lt;&gt;"", IF(AND(INDEX(Paste_Here!AC$2:AC$850, MATCH(B706, Paste_Here!A$2:A$850, 0))&lt;&gt;"", ISNUMBER(VALUE(INDEX(Paste_Here!AC$2:AC$850, MATCH(B706, Paste_Here!A$2:A$850, 0))))), INDEX(Paste_Here!AC$2:AC$850, MATCH(B706, Paste_Here!A$2:A$850, 0)), ""), ""), "")</f>
        <v/>
      </c>
      <c r="CO706" s="66"/>
      <c r="CP706" s="76"/>
      <c r="CQ706" s="66"/>
      <c r="CR706" s="76"/>
      <c r="CS706" s="66"/>
      <c r="CT706" s="76"/>
      <c r="CU706" s="66"/>
      <c r="CV706" s="76"/>
      <c r="CW706" s="66"/>
      <c r="CX706" s="76"/>
      <c r="CY706" s="66"/>
      <c r="CZ706" s="66"/>
      <c r="DA706" s="76" t="str">
        <f t="shared" si="86"/>
        <v/>
      </c>
      <c r="DB706" s="66"/>
      <c r="DC706" s="76" t="str">
        <f>IFERROR(IF(B706&lt;&gt;"", IF(AND(INDEX(Paste_Here!V$2:V$850, MATCH(B706, Paste_Here!A$2:A$850, 0))&lt;&gt;"", ISNUMBER(VALUE(INDEX(Paste_Here!V$2:V$850, MATCH(B706, Paste_Here!A$2:A$850, 0))))), INDEX(Paste_Here!V$2:V$850, MATCH(B706, Paste_Here!A$2:A$850, 0)), ""), ""), "")</f>
        <v/>
      </c>
      <c r="DD706" s="66"/>
      <c r="DE706" s="76" t="str">
        <f>IFERROR(IF(B706&lt;&gt;"", IF(ISNUMBER(SEARCH("highrisk", LOWER(INDEX(Paste_Here!W$2:W$850, MATCH(B706, Paste_Here!A$2:A$850, 0))))), "High Risk", IF(ISNUMBER(SEARCH("lowrisk", LOWER(INDEX(Paste_Here!W$2:W$850, MATCH(B706, Paste_Here!A$2:A$850, 0))))), "Low Risk", IF(ISNUMBER(SEARCH("somerisk", LOWER(INDEX(Paste_Here!W$2:W$850, MATCH(B706, Paste_Here!A$2:A$850, 0))))), "Some Risk", ""))), ""), "")</f>
        <v/>
      </c>
      <c r="DF706" s="66"/>
      <c r="DG706" s="76" t="str">
        <f>IFERROR(IF(B706&lt;&gt;"", IF(AND(INDEX(Paste_Here!S$2:S$850, MATCH(B706, Paste_Here!A$2:A$850, 0))&lt;&gt;"", ISNUMBER(VALUE(INDEX(Paste_Here!S$2:S$850, MATCH(B706, Paste_Here!A$2:A$850, 0))))), INDEX(Paste_Here!S$2:S$850, MATCH(B706, Paste_Here!A$2:A$850, 0)), ""), ""), "")</f>
        <v/>
      </c>
      <c r="DH706" s="66"/>
      <c r="DI706" s="76" t="str">
        <f>IFERROR(IF(B706&lt;&gt;"", IF(ISNUMBER(SEARCH("highrisk", LOWER(INDEX(Paste_Here!T$2:T$850, MATCH(B706, Paste_Here!A$2:A$850, 0))))), "High Risk", IF(ISNUMBER(SEARCH("lowrisk", LOWER(INDEX(Paste_Here!T$2:T$850, MATCH(B706, Paste_Here!A$2:A$850, 0))))), "Low Risk", IF(ISNUMBER(SEARCH("somerisk", LOWER(INDEX(Paste_Here!T$2:T$850, MATCH(B706, Paste_Here!A$2:A$850, 0))))), "Some Risk", ""))), ""), "")</f>
        <v/>
      </c>
      <c r="DJ706" s="66"/>
      <c r="DK706" s="76" t="str">
        <f>IFERROR(IF(B706&lt;&gt;"", IF(AND(INDEX(Paste_Here!AD$2:AD$850, MATCH(B706, Paste_Here!A$2:A$850, 0))&lt;&gt;"", ISNUMBER(VALUE(INDEX(Paste_Here!AD$2:AD$850, MATCH(B706, Paste_Here!A$2:A$850, 0))))), INDEX(Paste_Here!AD$2:AD$850, MATCH(B706, Paste_Here!A$2:A$850, 0)), ""), ""), "")</f>
        <v/>
      </c>
      <c r="DL706" s="66"/>
      <c r="DM706" s="76" t="str">
        <f>IFERROR(IF(B706&lt;&gt;"", IF(LOWER(INDEX(Paste_Here!AE$2:AE$850, MATCH(B706, Paste_Here!A$2:A$850, 0)))="approaching expectations", "Approaching", IF(LOWER(INDEX(Paste_Here!AE$2:AE$850, MATCH(B706, Paste_Here!A$2:A$850, 0)))="met expectations", "Met", IF(LOWER(INDEX(Paste_Here!AE$2:AE$850, MATCH(B706, Paste_Here!A$2:A$850, 0)))="exceeded expectations", "Exceeded", IF(LOWER(INDEX(Paste_Here!AE$2:AE$850, MATCH(B706, Paste_Here!A$2:A$850, 0)))="below expectations", "Below", "")))), ""), "")</f>
        <v/>
      </c>
      <c r="DN706" s="66"/>
      <c r="DO706" s="76"/>
      <c r="DP706" s="66"/>
      <c r="DQ706" s="76"/>
      <c r="DR706" s="66"/>
      <c r="DS706" s="76"/>
      <c r="DT706" s="66"/>
      <c r="DU706" s="76"/>
      <c r="DV706" s="66"/>
      <c r="DW706" s="66"/>
      <c r="DX706" s="76" t="str">
        <f t="shared" si="87"/>
        <v/>
      </c>
      <c r="DY706" s="66"/>
      <c r="DZ706" s="76"/>
      <c r="EA706" s="66"/>
      <c r="EB706" s="76"/>
      <c r="EC706" s="66"/>
      <c r="ED706" s="76" t="str">
        <f>IFERROR(IF(B706&lt;&gt;"", IF(AND(INDEX(Paste_Here!AF$2:AF$850, MATCH(B706, Paste_Here!A$2:A$850, 0))&lt;&gt;"", ISNUMBER(VALUE(INDEX(Paste_Here!AF$2:AF$850, MATCH(B706, Paste_Here!A$2:A$850, 0))))), INDEX(Paste_Here!AF$2:AF$850, MATCH(B706, Paste_Here!A$2:A$850, 0)), ""), ""), "")</f>
        <v/>
      </c>
      <c r="EE706" s="66"/>
      <c r="EF706" s="76"/>
      <c r="EG706" s="66"/>
      <c r="EH706" s="76"/>
      <c r="EI706" s="66"/>
      <c r="EJ706" s="76" t="str">
        <f>IFERROR(IF(B706&lt;&gt;"", IF(AND(INDEX(Paste_Here!AG$2:AG$850, MATCH(B706, Paste_Here!A$2:A$850, 0))&lt;&gt;"", ISNUMBER(VALUE(INDEX(Paste_Here!AG$2:AG$850, MATCH(B706, Paste_Here!A$2:A$850, 0))))), INDEX(Paste_Here!AG$2:AG$850, MATCH(B706, Paste_Here!A$2:A$850, 0)), ""), ""), "")</f>
        <v/>
      </c>
      <c r="EK706" s="66"/>
      <c r="EL706" s="76"/>
      <c r="EM706" s="66"/>
      <c r="EN706" s="76"/>
      <c r="EO706" s="66"/>
      <c r="EP706" s="76"/>
      <c r="EQ706" s="66"/>
      <c r="ER706" s="76"/>
      <c r="ES706" s="66"/>
      <c r="ET706" s="66"/>
      <c r="EU706" s="76"/>
      <c r="EV706" s="66"/>
      <c r="EW706" s="76"/>
      <c r="EX706" s="66"/>
      <c r="EY706" s="76"/>
      <c r="EZ706" s="66"/>
      <c r="FA706" s="76"/>
      <c r="FB706" s="66"/>
      <c r="FC706" s="76"/>
      <c r="FD706" s="66"/>
      <c r="FE706" s="76"/>
      <c r="FF706" s="66"/>
      <c r="FG706" s="76"/>
      <c r="FH706" s="66"/>
      <c r="FI706" s="76"/>
      <c r="FJ706" s="66"/>
      <c r="FK706" s="76"/>
      <c r="FL706" s="66"/>
      <c r="FM706" s="76"/>
      <c r="FN706" s="66"/>
      <c r="FO706" s="76"/>
      <c r="FP706" s="66"/>
      <c r="FQ706" s="76"/>
      <c r="FR706" s="66"/>
      <c r="FS706" s="76"/>
      <c r="FT706" s="66"/>
      <c r="FU706" s="76"/>
      <c r="FV706" s="66"/>
      <c r="FW706" s="76"/>
      <c r="FX706" s="66"/>
      <c r="FY706" s="76"/>
      <c r="FZ706" s="66"/>
      <c r="GA706" s="76"/>
      <c r="GB706" s="66"/>
      <c r="GC706" s="76"/>
      <c r="GD706" s="66"/>
      <c r="GE706" s="76"/>
      <c r="GF706" s="66"/>
      <c r="GG706" s="76"/>
      <c r="GH706" s="66"/>
      <c r="GI706" s="76"/>
      <c r="GJ706" s="66"/>
      <c r="GK706" s="76"/>
      <c r="GL706" s="66"/>
      <c r="GM706" s="76"/>
      <c r="GN706" s="66"/>
      <c r="GO706" s="76"/>
      <c r="GP706" s="66"/>
      <c r="GQ706" s="76"/>
      <c r="GR706" s="66"/>
      <c r="GS706" s="76"/>
      <c r="GT706" s="66"/>
      <c r="GU706" s="76"/>
      <c r="GV706" s="66"/>
      <c r="GW706" s="76"/>
      <c r="GX706" s="66"/>
      <c r="GY706" s="76"/>
      <c r="GZ706" s="66"/>
      <c r="HA706" s="76"/>
      <c r="HB706" s="66"/>
      <c r="HC706" s="76"/>
      <c r="HD706" s="66"/>
      <c r="HE706" s="76"/>
      <c r="HF706" s="66"/>
      <c r="HG706" s="76"/>
      <c r="HH706" s="66"/>
      <c r="HI706" s="76"/>
      <c r="HJ706" s="66"/>
      <c r="HK706" s="76"/>
      <c r="HL706" s="66"/>
      <c r="HM706" s="76"/>
      <c r="HN706" s="66"/>
      <c r="HO706" s="76"/>
      <c r="HP706" s="66"/>
      <c r="HQ706" s="76"/>
      <c r="HR706" s="66"/>
      <c r="HS706" s="76"/>
      <c r="HT706" s="66"/>
      <c r="HU706" s="76"/>
      <c r="HV706" s="66"/>
      <c r="HW706" s="76"/>
      <c r="HX706" s="66"/>
      <c r="HY706" s="76"/>
      <c r="HZ706" s="66"/>
      <c r="IA706" s="76"/>
      <c r="IB706" s="66"/>
      <c r="IC706" s="76"/>
      <c r="ID706" s="66"/>
      <c r="IE706" s="76"/>
      <c r="IF706" s="66"/>
      <c r="IG706" s="76"/>
      <c r="IH706" s="66"/>
      <c r="II706" s="76"/>
      <c r="IJ706" s="66"/>
      <c r="IK706" s="76"/>
      <c r="IL706" s="66"/>
      <c r="IM706" s="76"/>
      <c r="IN706" s="66"/>
      <c r="IO706" s="76"/>
      <c r="IP706" s="66"/>
      <c r="IQ706" s="76"/>
      <c r="IR706" s="66"/>
      <c r="IS706" s="76"/>
      <c r="IT706" s="66"/>
      <c r="IU706" s="76"/>
      <c r="IV706" s="66"/>
      <c r="IW706" s="76"/>
      <c r="IX706" s="66"/>
      <c r="IY706" s="76"/>
      <c r="IZ706" s="66"/>
      <c r="JA706" s="76"/>
      <c r="JB706" s="66"/>
      <c r="JC706" s="76"/>
      <c r="JD706" s="66"/>
      <c r="JE706" s="76"/>
      <c r="JF706" s="66"/>
      <c r="JG706" s="76"/>
      <c r="JH706" s="66"/>
      <c r="JI706" s="76"/>
      <c r="JJ706" s="66"/>
      <c r="JK706" s="76"/>
      <c r="JL706" s="66"/>
      <c r="JM706" s="76"/>
      <c r="JN706" s="66"/>
      <c r="JO706" s="76"/>
      <c r="JP706" s="66"/>
      <c r="JQ706" s="76"/>
      <c r="JR706" s="66"/>
      <c r="JS706" s="76"/>
      <c r="JT706" s="66"/>
      <c r="JU706" s="76"/>
      <c r="JV706" s="66"/>
      <c r="JW706" s="76"/>
      <c r="JX706" s="66"/>
      <c r="JY706" s="76"/>
      <c r="JZ706" s="66"/>
      <c r="KA706" s="76"/>
      <c r="KB706" s="66"/>
      <c r="KC706" s="76"/>
      <c r="KD706" s="66"/>
      <c r="KE706" s="76"/>
      <c r="KF706" s="66"/>
      <c r="KG706" s="76"/>
      <c r="KH706" s="66"/>
      <c r="KI706" s="76"/>
      <c r="KJ706" s="66"/>
      <c r="KK706" s="76"/>
      <c r="KL706" s="66"/>
      <c r="KM706" s="76"/>
      <c r="KN706" s="66"/>
      <c r="KO706" s="76"/>
      <c r="KP706" s="66"/>
      <c r="KQ706" s="76"/>
      <c r="KR706" s="66"/>
      <c r="KS706" s="76"/>
      <c r="KT706" s="66"/>
      <c r="KU706" s="76"/>
      <c r="KV706" s="66"/>
      <c r="KW706" s="76"/>
      <c r="KX706" s="66"/>
      <c r="KY706" s="76"/>
      <c r="KZ706" s="66"/>
      <c r="LA706" s="76"/>
      <c r="LB706" s="66"/>
      <c r="LC706" s="76"/>
      <c r="LD706" s="66"/>
      <c r="LE706" s="76"/>
      <c r="LF706" s="66"/>
      <c r="LG706" s="76"/>
      <c r="LH706" s="66"/>
      <c r="LI706" s="76"/>
      <c r="LJ706" s="66"/>
      <c r="LK706" s="76"/>
      <c r="LL706" s="66"/>
      <c r="LM706" s="76"/>
      <c r="LN706" s="66"/>
      <c r="LO706" s="76"/>
      <c r="LP706" s="66"/>
      <c r="LQ706" s="76"/>
      <c r="LR706" s="66"/>
      <c r="LS706" s="76"/>
      <c r="LT706" s="66"/>
      <c r="LU706" s="76"/>
      <c r="LV706" s="66"/>
      <c r="LW706" s="76"/>
      <c r="LX706" s="66"/>
      <c r="LY706" s="76"/>
      <c r="LZ706" s="66"/>
      <c r="MA706" s="76"/>
      <c r="MB706" s="66"/>
      <c r="MC706" s="76"/>
      <c r="MD706" s="66"/>
      <c r="MG706" s="1" t="str" cm="1">
        <f t="array" ref="MG706">IFERROR(INDEX(Paste_Here!$B$2:$B$850, MATCH(0, COUNTIF(MG$4:MG705, Paste_Here!$B$2:$B$850) + IF(Paste_Here!$B$2:$B$850="", 1, 0), 0)), "")</f>
        <v/>
      </c>
      <c r="MH706" s="1" t="str">
        <f>IF(MG706&lt;&gt;"", INDEX(Paste_Here!$A$2:$A$850, MATCH(MG706, Paste_Here!$B$2:$B$850, 0)), "")</f>
        <v/>
      </c>
      <c r="MI706" s="1" t="str">
        <f t="shared" si="88"/>
        <v/>
      </c>
      <c r="MJ706" s="1" t="str" cm="1">
        <f t="array" ref="MJ706">IFERROR(INDEX($MI$5:$MI$850, MATCH(SMALL(IF($MI$5:$MI$850&lt;&gt;"", COUNTIF($MI$5:$MI$850, "&lt;"&amp;$MI$5:$MI$850)+1), ROW()-ROW($MJ$5)+1), COUNTIF($MI$5:$MI$850, "&lt;"&amp;$MI$5:$MI$850)+1, 0)), "")</f>
        <v/>
      </c>
    </row>
    <row r="707" spans="1:348">
      <c r="A707" s="66"/>
      <c r="B707" s="76" t="str">
        <f t="shared" si="81"/>
        <v/>
      </c>
      <c r="C707" s="66"/>
      <c r="D707" s="76" t="str">
        <f>IFERROR(IF(B707&lt;&gt;"", IF(AND(INDEX(Paste_Here!B$2:B$850, MATCH(B707, Paste_Here!A$2:A$850, 0))&lt;&gt;"", ISNUMBER(VALUE(INDEX(Paste_Here!B$2:B$850, MATCH(B707, Paste_Here!A$2:A$850, 0))))), INDEX(Paste_Here!B$2:B$850, MATCH(B707, Paste_Here!A$2:A$850, 0)), ""), ""), "")</f>
        <v/>
      </c>
      <c r="E707" s="66"/>
      <c r="F707" s="76" t="str">
        <f>IFERROR(IF(B707&lt;&gt;"", IF(ISTEXT(INDEX(Paste_Here!K$2:K$850, MATCH(B707, Paste_Here!A$2:A$850, 0))), INDEX(Paste_Here!K$2:K$850, MATCH(B707, Paste_Here!A$2:A$850, 0)), ""), ""), "")</f>
        <v/>
      </c>
      <c r="G707" s="66"/>
      <c r="H707" s="76" t="str">
        <f>IFERROR(IF(B707&lt;&gt;"", IF(ISTEXT(INDEX(Paste_Here!C$2:C$850, MATCH(B707, Paste_Here!A$2:A$850, 0))), INDEX(Paste_Here!C$2:C$850, MATCH(B707, Paste_Here!A$2:A$850, 0)), ""), ""), "")</f>
        <v/>
      </c>
      <c r="I707" s="66"/>
      <c r="J707" s="76" t="str">
        <f>IFERROR(IF(B707&lt;&gt;"", IF(ISNUMBER(SEARCH("s", LOWER(INDEX(Paste_Here!M$2:M$850, MATCH(B707, Paste_Here!A$2:A$850, 0))))), "Yes", IF(INDEX(Paste_Here!M$2:M$850, MATCH(B707, Paste_Here!A$2:A$850, 0))&lt;&gt;"", "No", "")), ""), "")</f>
        <v/>
      </c>
      <c r="K707" s="66"/>
      <c r="L707" s="76" t="str">
        <f>IFERROR(IF(B707&lt;&gt;"", IF(ISNUMBER(SEARCH("yes", LOWER(INDEX(Paste_Here!E$2:E$850, MATCH(B707, Paste_Here!A$2:A$850, 0))))), "Yes", IF(ISNUMBER(SEARCH("no", LOWER(INDEX(Paste_Here!E$2:E$850, MATCH(B707, Paste_Here!A$2:A$850, 0))))), "No", "")), ""), "")</f>
        <v/>
      </c>
      <c r="M707" s="66"/>
      <c r="N707" s="76" t="str">
        <f>IFERROR(IF(B707&lt;&gt;"", IF(ISNUMBER(SEARCH("yes", LOWER(INDEX(Paste_Here!F$2:F$850, MATCH(B707, Paste_Here!A$2:A$850, 0))))), "Yes", IF(ISNUMBER(SEARCH("no", LOWER(INDEX(Paste_Here!F$2:F$850, MATCH(B707, Paste_Here!A$2:A$850, 0))))), "No", "")), ""), "")</f>
        <v/>
      </c>
      <c r="O707" s="66"/>
      <c r="P707" s="76" t="str">
        <f>IFERROR(IF(B707&lt;&gt;"", IF(ISNUMBER(SEARCH("yes", LOWER(INDEX(Paste_Here!L$2:L$850, MATCH(B707, Paste_Here!A$2:A$850, 0))))), "Yes", IF(ISNUMBER(SEARCH("no", LOWER(INDEX(Paste_Here!L$2:L$850, MATCH(B707, Paste_Here!A$2:A$850, 0))))), "No", "")), ""), "")</f>
        <v/>
      </c>
      <c r="Q707" s="66"/>
      <c r="R707" s="76" t="str">
        <f>IFERROR(IF(B707&lt;&gt;"", IF(ISNUMBER(SEARCH("transitional 2", LOWER(INDEX(Paste_Here!D$2:D$850, MATCH(B707, Paste_Here!A$2:A$850, 0))))), "T2", IF(ISNUMBER(SEARCH("transitional 1", LOWER(INDEX(Paste_Here!D$2:D$850, MATCH(B707, Paste_Here!A$2:A$850, 0))))), "T1", IF(ISNUMBER(SEARCH("waived ell services", LOWER(INDEX(Paste_Here!D$2:D$850, MATCH(B707, Paste_Here!A$2:A$850, 0))))), "W", IF(ISNUMBER(SEARCH("english language learner", LOWER(INDEX(Paste_Here!D$2:D$850, MATCH(B707, Paste_Here!A$2:A$850, 0))))), "L", "")))), ""), "")</f>
        <v/>
      </c>
      <c r="S707" s="66"/>
      <c r="T707" s="76" t="str">
        <f>IFERROR(IF(B707&lt;&gt;"", IF(ISNUMBER(SEARCH("yes", LOWER(INDEX(Paste_Here!I$2:I$850, MATCH(B707, Paste_Here!A$2:A$850, 0))))), "Yes", IF(ISNUMBER(SEARCH("no", LOWER(INDEX(Paste_Here!I$2:I$850, MATCH(B707, Paste_Here!A$2:A$850, 0))))), "No", "")), ""), "")</f>
        <v/>
      </c>
      <c r="U707" s="66"/>
      <c r="V707" s="76" t="str">
        <f>IFERROR(IF(B707&lt;&gt;"", IF(ISTEXT(INDEX(Paste_Here!J$2:J$850, MATCH(B707, Paste_Here!A$2:A$850, 0))), VALUE(INDEX(Paste_Here!J$2:J$850, MATCH(B707, Paste_Here!A$2:A$850, 0))), ""), ""), "")</f>
        <v/>
      </c>
      <c r="W707" s="66"/>
      <c r="X707" s="66"/>
      <c r="Y707" s="76" t="str">
        <f t="shared" si="82"/>
        <v/>
      </c>
      <c r="Z707" s="66"/>
      <c r="AA707" s="76" t="str">
        <f>IFERROR(IF(B707&lt;&gt;"", IF(AND(INDEX(Paste_Here!AI$2:AI$850, MATCH(B707, Paste_Here!A$2:A$850, 0))&lt;&gt;"", ISNUMBER(VALUE(INDEX(Paste_Here!AI$2:AI$850, MATCH(B707, Paste_Here!A$2:A$850, 0))))), INDEX(Paste_Here!AI$2:AI$850, MATCH(B707, Paste_Here!A$2:A$850, 0)), ""), ""), "")</f>
        <v/>
      </c>
      <c r="AB707" s="66"/>
      <c r="AC707" s="76" t="str">
        <f>IFERROR(IF(B707&lt;&gt;"", IF(AND(INDEX(Paste_Here!AJ$2:AJ$850, MATCH(B707, Paste_Here!A$2:A$850, 0))&lt;&gt;"", ISNUMBER(VALUE(INDEX(Paste_Here!AJ$2:AJ$850, MATCH(B707, Paste_Here!A$2:A$850, 0))))), INDEX(Paste_Here!AJ$2:AJ$850, MATCH(B707, Paste_Here!A$2:A$850, 0)), ""), ""), "")</f>
        <v/>
      </c>
      <c r="AD707" s="66"/>
      <c r="AE707" s="76" t="str">
        <f>IFERROR(IF(B707&lt;&gt;"", IF(AND(INDEX(Paste_Here!AK$2:AK$850, MATCH(B707, Paste_Here!A$2:A$850, 0))&lt;&gt;"", ISNUMBER(VALUE(INDEX(Paste_Here!AK$2:AK$850, MATCH(B707, Paste_Here!A$2:A$850, 0))))), INDEX(Paste_Here!AK$2:AK$850, MATCH(B707, Paste_Here!A$2:A$850, 0)), ""), ""), "")</f>
        <v/>
      </c>
      <c r="AF707" s="66"/>
      <c r="AG707" s="76" t="str">
        <f>IFERROR(IF(B707&lt;&gt;"", IF(AND(INDEX(Paste_Here!AL$2:AL$850, MATCH(B707, Paste_Here!A$2:A$850, 0))&lt;&gt;"", ISNUMBER(VALUE(INDEX(Paste_Here!AL$2:AL$850, MATCH(B707, Paste_Here!A$2:A$850, 0))))), INDEX(Paste_Here!AL$2:AL$850, MATCH(B707, Paste_Here!A$2:A$850, 0)), ""), ""), "")</f>
        <v/>
      </c>
      <c r="AH707" s="66"/>
      <c r="AI707" s="76" t="str">
        <f>IFERROR(IF(B707&lt;&gt;"", IF(AND(INDEX(Paste_Here!AH$2:AH$850, MATCH(B707, Paste_Here!A$2:A$850, 0))&lt;&gt;"", ISNUMBER(VALUE(INDEX(Paste_Here!AH$2:AH$850, MATCH(B707, Paste_Here!A$2:A$850, 0))))), IF(VALUE(INDEX(Paste_Here!AH$2:AH$850, MATCH(B707, Paste_Here!A$2:A$850, 0)))=0, "", INDEX(Paste_Here!AH$2:AH$850, MATCH(B707, Paste_Here!A$2:A$850, 0))), ""), ""), "")</f>
        <v/>
      </c>
      <c r="AJ707" s="66"/>
      <c r="AK707" s="76" t="str">
        <f>IFERROR(IF(B707&lt;&gt;"", IF(AND(INDEX(Paste_Here!N$2:N$850, MATCH(B707, Paste_Here!A$2:A$850, 0))&lt;&gt;"", ISNUMBER(VALUE(INDEX(Paste_Here!N$2:N$850, MATCH(B707, Paste_Here!A$2:A$850, 0))))), INDEX(Paste_Here!N$2:N$850, MATCH(B707, Paste_Here!A$2:A$850, 0)), ""), ""), "")</f>
        <v/>
      </c>
      <c r="AL707" s="66"/>
      <c r="AM707" s="76" t="str">
        <f>IFERROR(IF(B707&lt;&gt;"", IF(AND(INDEX(Paste_Here!O$2:O$850, MATCH(B707, Paste_Here!A$2:A$850, 0))&lt;&gt;"", ISNUMBER(VALUE(INDEX(Paste_Here!O$2:O$850, MATCH(B707, Paste_Here!A$2:A$850, 0))))), INDEX(Paste_Here!O$2:O$850, MATCH(B707, Paste_Here!A$2:A$850, 0)), ""), ""), "")</f>
        <v/>
      </c>
      <c r="AN707" s="66"/>
      <c r="AO707" s="76"/>
      <c r="AP707" s="66"/>
      <c r="AQ707" s="76"/>
      <c r="AR707" s="66"/>
      <c r="AS707" s="76"/>
      <c r="AT707" s="66"/>
      <c r="AU707" s="66"/>
      <c r="AV707" s="76" t="str">
        <f t="shared" si="83"/>
        <v/>
      </c>
      <c r="AW707" s="66"/>
      <c r="AX707" s="76" t="str">
        <f>IFERROR(IF(B707&lt;&gt;"", IF(ISNUMBER(SEARCH("Revealed-Potential (Primary Focus)", LOWER(INDEX(Paste_Here!Z$2:Z$850, MATCH(B707, Paste_Here!A$2:A$850, 0))))), "Rev-Potential: Prim", IF(ISNUMBER(SEARCH("Revealed-Potential (Secondary Focus)", LOWER(INDEX(Paste_Here!Z$2:Z$850, MATCH(B707, Paste_Here!A$2:A$850, 0))))), "Rev-Potential: Sec", IF(ISNUMBER(SEARCH("Monitoring", LOWER(INDEX(Paste_Here!Z$2:Z$850, MATCH(B707, Paste_Here!A$2:A$850, 0))))), "Monitoring", IF(ISNUMBER(SEARCH("At-Promise (Secondary Focus)", LOWER(INDEX(Paste_Here!Z$2:Z$850, MATCH(B707, Paste_Here!A$2:A$850, 0))))), "At-Promise: Sec", IF(ISNUMBER(SEARCH("At-Promise (Primary Focus)", LOWER(INDEX(Paste_Here!Z$2:Z$850, MATCH(B707, Paste_Here!A$2:A$850, 0))))), "At-Promise: Prim", ""))))), ""), "")</f>
        <v/>
      </c>
      <c r="AY707" s="66"/>
      <c r="AZ707" s="76"/>
      <c r="BA707" s="66"/>
      <c r="BB707" s="76"/>
      <c r="BC707" s="66"/>
      <c r="BD707" s="76"/>
      <c r="BE707" s="66"/>
      <c r="BF707" s="76"/>
      <c r="BG707" s="66"/>
      <c r="BH707" s="76"/>
      <c r="BI707" s="66"/>
      <c r="BJ707" s="66"/>
      <c r="BK707" s="76" t="str">
        <f t="shared" si="84"/>
        <v/>
      </c>
      <c r="BL707" s="66"/>
      <c r="BM707" s="76" t="str">
        <f>IFERROR(IF(B707&lt;&gt;"", IF(AND(ISNUMBER(VALUE(SUBSTITUTE(SUBSTITUTE(Paste_Here!R707, "br", "-"), "L", ""))), VALUE(SUBSTITUTE(SUBSTITUTE(Paste_Here!R707, "br", "-"), "L", "")) &gt;= 1095), "Yes", IF(AND(ISNUMBER(VALUE(SUBSTITUTE(SUBSTITUTE(Paste_Here!R707, "br", "-"), "L", ""))), VALUE(SUBSTITUTE(SUBSTITUTE(Paste_Here!R707, "br", "-"), "L", "")) &lt;= 1094), "No", "")), ""), "")</f>
        <v/>
      </c>
      <c r="BN707" s="66"/>
      <c r="BO707" s="76" t="str">
        <f>IFERROR(IF(B707&lt;&gt;"", IF(COUNTIF(INDEX(Paste_Here!Y$2:AB$850, MATCH(B707, Paste_Here!A$2:A$850, 0), 0), "yes") &gt; 0, "Yes", IF(COUNTIF(INDEX(Paste_Here!Y$2:AB$850, MATCH(B707, Paste_Here!A$2:A$850, 0), 0), "no") &gt; 0, "No", "")), ""), "")</f>
        <v/>
      </c>
      <c r="BP707" s="66"/>
      <c r="BQ707" s="76" t="str">
        <f>IFERROR(IF(B707&lt;&gt;"", IF(AND(ISNUMBER(VALUE(SUBSTITUTE(SUBSTITUTE(Paste_Here!U707, "em", "-"), "q", ""))), VALUE(SUBSTITUTE(SUBSTITUTE(Paste_Here!U707, "em", "-"), "q", "")) &gt;= 910), "Yes", IF(AND(ISNUMBER(VALUE(SUBSTITUTE(SUBSTITUTE(Paste_Here!U707, "em", "-"), "q", ""))), VALUE(SUBSTITUTE(SUBSTITUTE(Paste_Here!U707, "em", "-"), "q", "")) &lt;= 909), "No", "")), ""), "")</f>
        <v/>
      </c>
      <c r="BR707" s="66"/>
      <c r="BS707" s="76" t="str">
        <f>IFERROR(IF(B707&lt;&gt;"", IF(AND(INDEX(Paste_Here!X$2:X$850, MATCH(B707, Paste_Here!A$2:A$850, 0))&lt;&gt;"", ISNUMBER(VALUE(INDEX(Paste_Here!X$2:X$850, MATCH(B707, Paste_Here!A$2:A$850, 0))))), INDEX(Paste_Here!X$2:X$850, MATCH(B707, Paste_Here!A$2:A$850, 0)), ""), ""), "")</f>
        <v/>
      </c>
      <c r="BT707" s="66"/>
      <c r="BU707" s="76" t="str">
        <f>IFERROR(IF(B707&lt;&gt;"", IF(ISNUMBER(VALUE(INDEX(Paste_Here!G$2:G$850, MATCH(B707, Paste_Here!A$2:A$850, 0)))), IF(VALUE(INDEX(Paste_Here!G$2:G$850, MATCH(B707, Paste_Here!A$2:A$850, 0)))=0, "No", IF(AND(VALUE(INDEX(Paste_Here!G$2:G$850, MATCH(B707, Paste_Here!A$2:A$850, 0)))&gt;=1, VALUE(INDEX(Paste_Here!G$2:G$850, MATCH(B707, Paste_Here!A$2:A$850, 0)))&lt;=4), VALUE(INDEX(Paste_Here!G$2:G$850, MATCH(B707, Paste_Here!A$2:A$850, 0))), "")), ""), ""), "")</f>
        <v/>
      </c>
      <c r="BV707" s="66"/>
      <c r="BW707" s="76" t="str">
        <f>IFERROR(IF(B707&lt;&gt;"", IF(ISNUMBER(VALUE(INDEX(Paste_Here!H$2:H$850, MATCH(B707, Paste_Here!A$2:A$850, 0)))), IF(VALUE(INDEX(Paste_Here!H$2:H$850, MATCH(B707, Paste_Here!A$2:A$850, 0)))=0, "No", IF(AND(VALUE(INDEX(Paste_Here!H$2:H$850, MATCH(B707, Paste_Here!A$2:A$850, 0)))&gt;=1, VALUE(INDEX(Paste_Here!H$2:H$850, MATCH(B707, Paste_Here!A$2:A$850, 0)))&lt;=4), VALUE(INDEX(Paste_Here!H$2:H$850, MATCH(B707, Paste_Here!A$2:A$850, 0))), "")), ""), ""), "")</f>
        <v/>
      </c>
      <c r="BX707" s="66"/>
      <c r="BY707" s="76"/>
      <c r="BZ707" s="66"/>
      <c r="CA707" s="76"/>
      <c r="CB707" s="66"/>
      <c r="CC707" s="66"/>
      <c r="CD707" s="76" t="str">
        <f t="shared" si="85"/>
        <v/>
      </c>
      <c r="CE707" s="66"/>
      <c r="CF707" s="76" t="str">
        <f>IFERROR(IF(B707&lt;&gt;"", IF(AND(INDEX(Paste_Here!P$2:P$850, MATCH(B707, Paste_Here!A$2:A$850, 0))&lt;&gt;"", ISNUMBER(VALUE(INDEX(Paste_Here!P$2:P$850, MATCH(B707, Paste_Here!A$2:A$850, 0))))), INDEX(Paste_Here!P$2:P$850, MATCH(B707, Paste_Here!A$2:A$850, 0)), ""), ""), "")</f>
        <v/>
      </c>
      <c r="CG707" s="66"/>
      <c r="CH707" s="76" t="str">
        <f>IFERROR(IF(B707&lt;&gt;"", IF(ISNUMBER(SEARCH("highrisk", LOWER(INDEX(Paste_Here!Q$2:Q$850, MATCH(B707, Paste_Here!A$2:A$850, 0))))), "High Risk", IF(ISNUMBER(SEARCH("lowrisk", LOWER(INDEX(Paste_Here!Q$2:Q$850, MATCH(B707, Paste_Here!A$2:A$850, 0))))), "Low Risk", IF(ISNUMBER(SEARCH("somerisk", LOWER(INDEX(Paste_Here!Q$2:Q$850, MATCH(B707, Paste_Here!A$2:A$850, 0))))), "Some Risk", ""))), ""), "")</f>
        <v/>
      </c>
      <c r="CI707" s="66"/>
      <c r="CJ707" s="76" t="str">
        <f>IFERROR(IF(B707&lt;&gt;"", IF(AND(INDEX(Paste_Here!AA$2:AA$850, MATCH(B707, Paste_Here!A$2:A$850, 0))&lt;&gt;"", ISNUMBER(VALUE(INDEX(Paste_Here!AA$2:AA$850, MATCH(B707, Paste_Here!A$2:A$850, 0))))), INDEX(Paste_Here!AA$2:AA$850, MATCH(B707, Paste_Here!A$2:A$850, 0)), ""), ""), "")</f>
        <v/>
      </c>
      <c r="CK707" s="66"/>
      <c r="CL707" s="76" t="str">
        <f>IFERROR(IF(B707&lt;&gt;"", IF(LOWER(INDEX(Paste_Here!AB$2:AB$850, MATCH(B707, Paste_Here!A$2:A$850, 0)))="approaching expectations", "Approaching", IF(LOWER(INDEX(Paste_Here!AB$2:AB$850, MATCH(B707, Paste_Here!A$2:A$850, 0)))="met expectations", "Met", IF(LOWER(INDEX(Paste_Here!AB$2:AB$850, MATCH(B707, Paste_Here!A$2:A$850, 0)))="exceeded expectations", "Exceeded", IF(LOWER(INDEX(Paste_Here!AB$2:AB$850, MATCH(B707, Paste_Here!A$2:A$850, 0)))="below expectations", "Below", "")))), ""), "")</f>
        <v/>
      </c>
      <c r="CM707" s="66"/>
      <c r="CN707" s="76" t="str">
        <f>IFERROR(IF(B707&lt;&gt;"", IF(AND(INDEX(Paste_Here!AC$2:AC$850, MATCH(B707, Paste_Here!A$2:A$850, 0))&lt;&gt;"", ISNUMBER(VALUE(INDEX(Paste_Here!AC$2:AC$850, MATCH(B707, Paste_Here!A$2:A$850, 0))))), INDEX(Paste_Here!AC$2:AC$850, MATCH(B707, Paste_Here!A$2:A$850, 0)), ""), ""), "")</f>
        <v/>
      </c>
      <c r="CO707" s="66"/>
      <c r="CP707" s="76"/>
      <c r="CQ707" s="66"/>
      <c r="CR707" s="76"/>
      <c r="CS707" s="66"/>
      <c r="CT707" s="76"/>
      <c r="CU707" s="66"/>
      <c r="CV707" s="76"/>
      <c r="CW707" s="66"/>
      <c r="CX707" s="76"/>
      <c r="CY707" s="66"/>
      <c r="CZ707" s="66"/>
      <c r="DA707" s="76" t="str">
        <f t="shared" si="86"/>
        <v/>
      </c>
      <c r="DB707" s="66"/>
      <c r="DC707" s="76" t="str">
        <f>IFERROR(IF(B707&lt;&gt;"", IF(AND(INDEX(Paste_Here!V$2:V$850, MATCH(B707, Paste_Here!A$2:A$850, 0))&lt;&gt;"", ISNUMBER(VALUE(INDEX(Paste_Here!V$2:V$850, MATCH(B707, Paste_Here!A$2:A$850, 0))))), INDEX(Paste_Here!V$2:V$850, MATCH(B707, Paste_Here!A$2:A$850, 0)), ""), ""), "")</f>
        <v/>
      </c>
      <c r="DD707" s="66"/>
      <c r="DE707" s="76" t="str">
        <f>IFERROR(IF(B707&lt;&gt;"", IF(ISNUMBER(SEARCH("highrisk", LOWER(INDEX(Paste_Here!W$2:W$850, MATCH(B707, Paste_Here!A$2:A$850, 0))))), "High Risk", IF(ISNUMBER(SEARCH("lowrisk", LOWER(INDEX(Paste_Here!W$2:W$850, MATCH(B707, Paste_Here!A$2:A$850, 0))))), "Low Risk", IF(ISNUMBER(SEARCH("somerisk", LOWER(INDEX(Paste_Here!W$2:W$850, MATCH(B707, Paste_Here!A$2:A$850, 0))))), "Some Risk", ""))), ""), "")</f>
        <v/>
      </c>
      <c r="DF707" s="66"/>
      <c r="DG707" s="76" t="str">
        <f>IFERROR(IF(B707&lt;&gt;"", IF(AND(INDEX(Paste_Here!S$2:S$850, MATCH(B707, Paste_Here!A$2:A$850, 0))&lt;&gt;"", ISNUMBER(VALUE(INDEX(Paste_Here!S$2:S$850, MATCH(B707, Paste_Here!A$2:A$850, 0))))), INDEX(Paste_Here!S$2:S$850, MATCH(B707, Paste_Here!A$2:A$850, 0)), ""), ""), "")</f>
        <v/>
      </c>
      <c r="DH707" s="66"/>
      <c r="DI707" s="76" t="str">
        <f>IFERROR(IF(B707&lt;&gt;"", IF(ISNUMBER(SEARCH("highrisk", LOWER(INDEX(Paste_Here!T$2:T$850, MATCH(B707, Paste_Here!A$2:A$850, 0))))), "High Risk", IF(ISNUMBER(SEARCH("lowrisk", LOWER(INDEX(Paste_Here!T$2:T$850, MATCH(B707, Paste_Here!A$2:A$850, 0))))), "Low Risk", IF(ISNUMBER(SEARCH("somerisk", LOWER(INDEX(Paste_Here!T$2:T$850, MATCH(B707, Paste_Here!A$2:A$850, 0))))), "Some Risk", ""))), ""), "")</f>
        <v/>
      </c>
      <c r="DJ707" s="66"/>
      <c r="DK707" s="76" t="str">
        <f>IFERROR(IF(B707&lt;&gt;"", IF(AND(INDEX(Paste_Here!AD$2:AD$850, MATCH(B707, Paste_Here!A$2:A$850, 0))&lt;&gt;"", ISNUMBER(VALUE(INDEX(Paste_Here!AD$2:AD$850, MATCH(B707, Paste_Here!A$2:A$850, 0))))), INDEX(Paste_Here!AD$2:AD$850, MATCH(B707, Paste_Here!A$2:A$850, 0)), ""), ""), "")</f>
        <v/>
      </c>
      <c r="DL707" s="66"/>
      <c r="DM707" s="76" t="str">
        <f>IFERROR(IF(B707&lt;&gt;"", IF(LOWER(INDEX(Paste_Here!AE$2:AE$850, MATCH(B707, Paste_Here!A$2:A$850, 0)))="approaching expectations", "Approaching", IF(LOWER(INDEX(Paste_Here!AE$2:AE$850, MATCH(B707, Paste_Here!A$2:A$850, 0)))="met expectations", "Met", IF(LOWER(INDEX(Paste_Here!AE$2:AE$850, MATCH(B707, Paste_Here!A$2:A$850, 0)))="exceeded expectations", "Exceeded", IF(LOWER(INDEX(Paste_Here!AE$2:AE$850, MATCH(B707, Paste_Here!A$2:A$850, 0)))="below expectations", "Below", "")))), ""), "")</f>
        <v/>
      </c>
      <c r="DN707" s="66"/>
      <c r="DO707" s="76"/>
      <c r="DP707" s="66"/>
      <c r="DQ707" s="76"/>
      <c r="DR707" s="66"/>
      <c r="DS707" s="76"/>
      <c r="DT707" s="66"/>
      <c r="DU707" s="76"/>
      <c r="DV707" s="66"/>
      <c r="DW707" s="66"/>
      <c r="DX707" s="76" t="str">
        <f t="shared" si="87"/>
        <v/>
      </c>
      <c r="DY707" s="66"/>
      <c r="DZ707" s="76"/>
      <c r="EA707" s="66"/>
      <c r="EB707" s="76"/>
      <c r="EC707" s="66"/>
      <c r="ED707" s="76" t="str">
        <f>IFERROR(IF(B707&lt;&gt;"", IF(AND(INDEX(Paste_Here!AF$2:AF$850, MATCH(B707, Paste_Here!A$2:A$850, 0))&lt;&gt;"", ISNUMBER(VALUE(INDEX(Paste_Here!AF$2:AF$850, MATCH(B707, Paste_Here!A$2:A$850, 0))))), INDEX(Paste_Here!AF$2:AF$850, MATCH(B707, Paste_Here!A$2:A$850, 0)), ""), ""), "")</f>
        <v/>
      </c>
      <c r="EE707" s="66"/>
      <c r="EF707" s="76"/>
      <c r="EG707" s="66"/>
      <c r="EH707" s="76"/>
      <c r="EI707" s="66"/>
      <c r="EJ707" s="76" t="str">
        <f>IFERROR(IF(B707&lt;&gt;"", IF(AND(INDEX(Paste_Here!AG$2:AG$850, MATCH(B707, Paste_Here!A$2:A$850, 0))&lt;&gt;"", ISNUMBER(VALUE(INDEX(Paste_Here!AG$2:AG$850, MATCH(B707, Paste_Here!A$2:A$850, 0))))), INDEX(Paste_Here!AG$2:AG$850, MATCH(B707, Paste_Here!A$2:A$850, 0)), ""), ""), "")</f>
        <v/>
      </c>
      <c r="EK707" s="66"/>
      <c r="EL707" s="76"/>
      <c r="EM707" s="66"/>
      <c r="EN707" s="76"/>
      <c r="EO707" s="66"/>
      <c r="EP707" s="76"/>
      <c r="EQ707" s="66"/>
      <c r="ER707" s="76"/>
      <c r="ES707" s="66"/>
      <c r="ET707" s="66"/>
      <c r="EU707" s="76"/>
      <c r="EV707" s="66"/>
      <c r="EW707" s="76"/>
      <c r="EX707" s="66"/>
      <c r="EY707" s="76"/>
      <c r="EZ707" s="66"/>
      <c r="FA707" s="76"/>
      <c r="FB707" s="66"/>
      <c r="FC707" s="76"/>
      <c r="FD707" s="66"/>
      <c r="FE707" s="76"/>
      <c r="FF707" s="66"/>
      <c r="FG707" s="76"/>
      <c r="FH707" s="66"/>
      <c r="FI707" s="76"/>
      <c r="FJ707" s="66"/>
      <c r="FK707" s="76"/>
      <c r="FL707" s="66"/>
      <c r="FM707" s="76"/>
      <c r="FN707" s="66"/>
      <c r="FO707" s="76"/>
      <c r="FP707" s="66"/>
      <c r="FQ707" s="76"/>
      <c r="FR707" s="66"/>
      <c r="FS707" s="76"/>
      <c r="FT707" s="66"/>
      <c r="FU707" s="76"/>
      <c r="FV707" s="66"/>
      <c r="FW707" s="76"/>
      <c r="FX707" s="66"/>
      <c r="FY707" s="76"/>
      <c r="FZ707" s="66"/>
      <c r="GA707" s="76"/>
      <c r="GB707" s="66"/>
      <c r="GC707" s="76"/>
      <c r="GD707" s="66"/>
      <c r="GE707" s="76"/>
      <c r="GF707" s="66"/>
      <c r="GG707" s="76"/>
      <c r="GH707" s="66"/>
      <c r="GI707" s="76"/>
      <c r="GJ707" s="66"/>
      <c r="GK707" s="76"/>
      <c r="GL707" s="66"/>
      <c r="GM707" s="76"/>
      <c r="GN707" s="66"/>
      <c r="GO707" s="76"/>
      <c r="GP707" s="66"/>
      <c r="GQ707" s="76"/>
      <c r="GR707" s="66"/>
      <c r="GS707" s="76"/>
      <c r="GT707" s="66"/>
      <c r="GU707" s="76"/>
      <c r="GV707" s="66"/>
      <c r="GW707" s="76"/>
      <c r="GX707" s="66"/>
      <c r="GY707" s="76"/>
      <c r="GZ707" s="66"/>
      <c r="HA707" s="76"/>
      <c r="HB707" s="66"/>
      <c r="HC707" s="76"/>
      <c r="HD707" s="66"/>
      <c r="HE707" s="76"/>
      <c r="HF707" s="66"/>
      <c r="HG707" s="76"/>
      <c r="HH707" s="66"/>
      <c r="HI707" s="76"/>
      <c r="HJ707" s="66"/>
      <c r="HK707" s="76"/>
      <c r="HL707" s="66"/>
      <c r="HM707" s="76"/>
      <c r="HN707" s="66"/>
      <c r="HO707" s="76"/>
      <c r="HP707" s="66"/>
      <c r="HQ707" s="76"/>
      <c r="HR707" s="66"/>
      <c r="HS707" s="76"/>
      <c r="HT707" s="66"/>
      <c r="HU707" s="76"/>
      <c r="HV707" s="66"/>
      <c r="HW707" s="76"/>
      <c r="HX707" s="66"/>
      <c r="HY707" s="76"/>
      <c r="HZ707" s="66"/>
      <c r="IA707" s="76"/>
      <c r="IB707" s="66"/>
      <c r="IC707" s="76"/>
      <c r="ID707" s="66"/>
      <c r="IE707" s="76"/>
      <c r="IF707" s="66"/>
      <c r="IG707" s="76"/>
      <c r="IH707" s="66"/>
      <c r="II707" s="76"/>
      <c r="IJ707" s="66"/>
      <c r="IK707" s="76"/>
      <c r="IL707" s="66"/>
      <c r="IM707" s="76"/>
      <c r="IN707" s="66"/>
      <c r="IO707" s="76"/>
      <c r="IP707" s="66"/>
      <c r="IQ707" s="76"/>
      <c r="IR707" s="66"/>
      <c r="IS707" s="76"/>
      <c r="IT707" s="66"/>
      <c r="IU707" s="76"/>
      <c r="IV707" s="66"/>
      <c r="IW707" s="76"/>
      <c r="IX707" s="66"/>
      <c r="IY707" s="76"/>
      <c r="IZ707" s="66"/>
      <c r="JA707" s="76"/>
      <c r="JB707" s="66"/>
      <c r="JC707" s="76"/>
      <c r="JD707" s="66"/>
      <c r="JE707" s="76"/>
      <c r="JF707" s="66"/>
      <c r="JG707" s="76"/>
      <c r="JH707" s="66"/>
      <c r="JI707" s="76"/>
      <c r="JJ707" s="66"/>
      <c r="JK707" s="76"/>
      <c r="JL707" s="66"/>
      <c r="JM707" s="76"/>
      <c r="JN707" s="66"/>
      <c r="JO707" s="76"/>
      <c r="JP707" s="66"/>
      <c r="JQ707" s="76"/>
      <c r="JR707" s="66"/>
      <c r="JS707" s="76"/>
      <c r="JT707" s="66"/>
      <c r="JU707" s="76"/>
      <c r="JV707" s="66"/>
      <c r="JW707" s="76"/>
      <c r="JX707" s="66"/>
      <c r="JY707" s="76"/>
      <c r="JZ707" s="66"/>
      <c r="KA707" s="76"/>
      <c r="KB707" s="66"/>
      <c r="KC707" s="76"/>
      <c r="KD707" s="66"/>
      <c r="KE707" s="76"/>
      <c r="KF707" s="66"/>
      <c r="KG707" s="76"/>
      <c r="KH707" s="66"/>
      <c r="KI707" s="76"/>
      <c r="KJ707" s="66"/>
      <c r="KK707" s="76"/>
      <c r="KL707" s="66"/>
      <c r="KM707" s="76"/>
      <c r="KN707" s="66"/>
      <c r="KO707" s="76"/>
      <c r="KP707" s="66"/>
      <c r="KQ707" s="76"/>
      <c r="KR707" s="66"/>
      <c r="KS707" s="76"/>
      <c r="KT707" s="66"/>
      <c r="KU707" s="76"/>
      <c r="KV707" s="66"/>
      <c r="KW707" s="76"/>
      <c r="KX707" s="66"/>
      <c r="KY707" s="76"/>
      <c r="KZ707" s="66"/>
      <c r="LA707" s="76"/>
      <c r="LB707" s="66"/>
      <c r="LC707" s="76"/>
      <c r="LD707" s="66"/>
      <c r="LE707" s="76"/>
      <c r="LF707" s="66"/>
      <c r="LG707" s="76"/>
      <c r="LH707" s="66"/>
      <c r="LI707" s="76"/>
      <c r="LJ707" s="66"/>
      <c r="LK707" s="76"/>
      <c r="LL707" s="66"/>
      <c r="LM707" s="76"/>
      <c r="LN707" s="66"/>
      <c r="LO707" s="76"/>
      <c r="LP707" s="66"/>
      <c r="LQ707" s="76"/>
      <c r="LR707" s="66"/>
      <c r="LS707" s="76"/>
      <c r="LT707" s="66"/>
      <c r="LU707" s="76"/>
      <c r="LV707" s="66"/>
      <c r="LW707" s="76"/>
      <c r="LX707" s="66"/>
      <c r="LY707" s="76"/>
      <c r="LZ707" s="66"/>
      <c r="MA707" s="76"/>
      <c r="MB707" s="66"/>
      <c r="MC707" s="76"/>
      <c r="MD707" s="66"/>
      <c r="MG707" s="1" t="str" cm="1">
        <f t="array" ref="MG707">IFERROR(INDEX(Paste_Here!$B$2:$B$850, MATCH(0, COUNTIF(MG$4:MG706, Paste_Here!$B$2:$B$850) + IF(Paste_Here!$B$2:$B$850="", 1, 0), 0)), "")</f>
        <v/>
      </c>
      <c r="MH707" s="1" t="str">
        <f>IF(MG707&lt;&gt;"", INDEX(Paste_Here!$A$2:$A$850, MATCH(MG707, Paste_Here!$B$2:$B$850, 0)), "")</f>
        <v/>
      </c>
      <c r="MI707" s="1" t="str">
        <f t="shared" si="88"/>
        <v/>
      </c>
      <c r="MJ707" s="1" t="str" cm="1">
        <f t="array" ref="MJ707">IFERROR(INDEX($MI$5:$MI$850, MATCH(SMALL(IF($MI$5:$MI$850&lt;&gt;"", COUNTIF($MI$5:$MI$850, "&lt;"&amp;$MI$5:$MI$850)+1), ROW()-ROW($MJ$5)+1), COUNTIF($MI$5:$MI$850, "&lt;"&amp;$MI$5:$MI$850)+1, 0)), "")</f>
        <v/>
      </c>
    </row>
    <row r="708" spans="1:348">
      <c r="A708" s="66"/>
      <c r="B708" s="76" t="str">
        <f t="shared" si="81"/>
        <v/>
      </c>
      <c r="C708" s="66"/>
      <c r="D708" s="76" t="str">
        <f>IFERROR(IF(B708&lt;&gt;"", IF(AND(INDEX(Paste_Here!B$2:B$850, MATCH(B708, Paste_Here!A$2:A$850, 0))&lt;&gt;"", ISNUMBER(VALUE(INDEX(Paste_Here!B$2:B$850, MATCH(B708, Paste_Here!A$2:A$850, 0))))), INDEX(Paste_Here!B$2:B$850, MATCH(B708, Paste_Here!A$2:A$850, 0)), ""), ""), "")</f>
        <v/>
      </c>
      <c r="E708" s="66"/>
      <c r="F708" s="76" t="str">
        <f>IFERROR(IF(B708&lt;&gt;"", IF(ISTEXT(INDEX(Paste_Here!K$2:K$850, MATCH(B708, Paste_Here!A$2:A$850, 0))), INDEX(Paste_Here!K$2:K$850, MATCH(B708, Paste_Here!A$2:A$850, 0)), ""), ""), "")</f>
        <v/>
      </c>
      <c r="G708" s="66"/>
      <c r="H708" s="76" t="str">
        <f>IFERROR(IF(B708&lt;&gt;"", IF(ISTEXT(INDEX(Paste_Here!C$2:C$850, MATCH(B708, Paste_Here!A$2:A$850, 0))), INDEX(Paste_Here!C$2:C$850, MATCH(B708, Paste_Here!A$2:A$850, 0)), ""), ""), "")</f>
        <v/>
      </c>
      <c r="I708" s="66"/>
      <c r="J708" s="76" t="str">
        <f>IFERROR(IF(B708&lt;&gt;"", IF(ISNUMBER(SEARCH("s", LOWER(INDEX(Paste_Here!M$2:M$850, MATCH(B708, Paste_Here!A$2:A$850, 0))))), "Yes", IF(INDEX(Paste_Here!M$2:M$850, MATCH(B708, Paste_Here!A$2:A$850, 0))&lt;&gt;"", "No", "")), ""), "")</f>
        <v/>
      </c>
      <c r="K708" s="66"/>
      <c r="L708" s="76" t="str">
        <f>IFERROR(IF(B708&lt;&gt;"", IF(ISNUMBER(SEARCH("yes", LOWER(INDEX(Paste_Here!E$2:E$850, MATCH(B708, Paste_Here!A$2:A$850, 0))))), "Yes", IF(ISNUMBER(SEARCH("no", LOWER(INDEX(Paste_Here!E$2:E$850, MATCH(B708, Paste_Here!A$2:A$850, 0))))), "No", "")), ""), "")</f>
        <v/>
      </c>
      <c r="M708" s="66"/>
      <c r="N708" s="76" t="str">
        <f>IFERROR(IF(B708&lt;&gt;"", IF(ISNUMBER(SEARCH("yes", LOWER(INDEX(Paste_Here!F$2:F$850, MATCH(B708, Paste_Here!A$2:A$850, 0))))), "Yes", IF(ISNUMBER(SEARCH("no", LOWER(INDEX(Paste_Here!F$2:F$850, MATCH(B708, Paste_Here!A$2:A$850, 0))))), "No", "")), ""), "")</f>
        <v/>
      </c>
      <c r="O708" s="66"/>
      <c r="P708" s="76" t="str">
        <f>IFERROR(IF(B708&lt;&gt;"", IF(ISNUMBER(SEARCH("yes", LOWER(INDEX(Paste_Here!L$2:L$850, MATCH(B708, Paste_Here!A$2:A$850, 0))))), "Yes", IF(ISNUMBER(SEARCH("no", LOWER(INDEX(Paste_Here!L$2:L$850, MATCH(B708, Paste_Here!A$2:A$850, 0))))), "No", "")), ""), "")</f>
        <v/>
      </c>
      <c r="Q708" s="66"/>
      <c r="R708" s="76" t="str">
        <f>IFERROR(IF(B708&lt;&gt;"", IF(ISNUMBER(SEARCH("transitional 2", LOWER(INDEX(Paste_Here!D$2:D$850, MATCH(B708, Paste_Here!A$2:A$850, 0))))), "T2", IF(ISNUMBER(SEARCH("transitional 1", LOWER(INDEX(Paste_Here!D$2:D$850, MATCH(B708, Paste_Here!A$2:A$850, 0))))), "T1", IF(ISNUMBER(SEARCH("waived ell services", LOWER(INDEX(Paste_Here!D$2:D$850, MATCH(B708, Paste_Here!A$2:A$850, 0))))), "W", IF(ISNUMBER(SEARCH("english language learner", LOWER(INDEX(Paste_Here!D$2:D$850, MATCH(B708, Paste_Here!A$2:A$850, 0))))), "L", "")))), ""), "")</f>
        <v/>
      </c>
      <c r="S708" s="66"/>
      <c r="T708" s="76" t="str">
        <f>IFERROR(IF(B708&lt;&gt;"", IF(ISNUMBER(SEARCH("yes", LOWER(INDEX(Paste_Here!I$2:I$850, MATCH(B708, Paste_Here!A$2:A$850, 0))))), "Yes", IF(ISNUMBER(SEARCH("no", LOWER(INDEX(Paste_Here!I$2:I$850, MATCH(B708, Paste_Here!A$2:A$850, 0))))), "No", "")), ""), "")</f>
        <v/>
      </c>
      <c r="U708" s="66"/>
      <c r="V708" s="76" t="str">
        <f>IFERROR(IF(B708&lt;&gt;"", IF(ISTEXT(INDEX(Paste_Here!J$2:J$850, MATCH(B708, Paste_Here!A$2:A$850, 0))), VALUE(INDEX(Paste_Here!J$2:J$850, MATCH(B708, Paste_Here!A$2:A$850, 0))), ""), ""), "")</f>
        <v/>
      </c>
      <c r="W708" s="66"/>
      <c r="X708" s="66"/>
      <c r="Y708" s="76" t="str">
        <f t="shared" si="82"/>
        <v/>
      </c>
      <c r="Z708" s="66"/>
      <c r="AA708" s="76" t="str">
        <f>IFERROR(IF(B708&lt;&gt;"", IF(AND(INDEX(Paste_Here!AI$2:AI$850, MATCH(B708, Paste_Here!A$2:A$850, 0))&lt;&gt;"", ISNUMBER(VALUE(INDEX(Paste_Here!AI$2:AI$850, MATCH(B708, Paste_Here!A$2:A$850, 0))))), INDEX(Paste_Here!AI$2:AI$850, MATCH(B708, Paste_Here!A$2:A$850, 0)), ""), ""), "")</f>
        <v/>
      </c>
      <c r="AB708" s="66"/>
      <c r="AC708" s="76" t="str">
        <f>IFERROR(IF(B708&lt;&gt;"", IF(AND(INDEX(Paste_Here!AJ$2:AJ$850, MATCH(B708, Paste_Here!A$2:A$850, 0))&lt;&gt;"", ISNUMBER(VALUE(INDEX(Paste_Here!AJ$2:AJ$850, MATCH(B708, Paste_Here!A$2:A$850, 0))))), INDEX(Paste_Here!AJ$2:AJ$850, MATCH(B708, Paste_Here!A$2:A$850, 0)), ""), ""), "")</f>
        <v/>
      </c>
      <c r="AD708" s="66"/>
      <c r="AE708" s="76" t="str">
        <f>IFERROR(IF(B708&lt;&gt;"", IF(AND(INDEX(Paste_Here!AK$2:AK$850, MATCH(B708, Paste_Here!A$2:A$850, 0))&lt;&gt;"", ISNUMBER(VALUE(INDEX(Paste_Here!AK$2:AK$850, MATCH(B708, Paste_Here!A$2:A$850, 0))))), INDEX(Paste_Here!AK$2:AK$850, MATCH(B708, Paste_Here!A$2:A$850, 0)), ""), ""), "")</f>
        <v/>
      </c>
      <c r="AF708" s="66"/>
      <c r="AG708" s="76" t="str">
        <f>IFERROR(IF(B708&lt;&gt;"", IF(AND(INDEX(Paste_Here!AL$2:AL$850, MATCH(B708, Paste_Here!A$2:A$850, 0))&lt;&gt;"", ISNUMBER(VALUE(INDEX(Paste_Here!AL$2:AL$850, MATCH(B708, Paste_Here!A$2:A$850, 0))))), INDEX(Paste_Here!AL$2:AL$850, MATCH(B708, Paste_Here!A$2:A$850, 0)), ""), ""), "")</f>
        <v/>
      </c>
      <c r="AH708" s="66"/>
      <c r="AI708" s="76" t="str">
        <f>IFERROR(IF(B708&lt;&gt;"", IF(AND(INDEX(Paste_Here!AH$2:AH$850, MATCH(B708, Paste_Here!A$2:A$850, 0))&lt;&gt;"", ISNUMBER(VALUE(INDEX(Paste_Here!AH$2:AH$850, MATCH(B708, Paste_Here!A$2:A$850, 0))))), IF(VALUE(INDEX(Paste_Here!AH$2:AH$850, MATCH(B708, Paste_Here!A$2:A$850, 0)))=0, "", INDEX(Paste_Here!AH$2:AH$850, MATCH(B708, Paste_Here!A$2:A$850, 0))), ""), ""), "")</f>
        <v/>
      </c>
      <c r="AJ708" s="66"/>
      <c r="AK708" s="76" t="str">
        <f>IFERROR(IF(B708&lt;&gt;"", IF(AND(INDEX(Paste_Here!N$2:N$850, MATCH(B708, Paste_Here!A$2:A$850, 0))&lt;&gt;"", ISNUMBER(VALUE(INDEX(Paste_Here!N$2:N$850, MATCH(B708, Paste_Here!A$2:A$850, 0))))), INDEX(Paste_Here!N$2:N$850, MATCH(B708, Paste_Here!A$2:A$850, 0)), ""), ""), "")</f>
        <v/>
      </c>
      <c r="AL708" s="66"/>
      <c r="AM708" s="76" t="str">
        <f>IFERROR(IF(B708&lt;&gt;"", IF(AND(INDEX(Paste_Here!O$2:O$850, MATCH(B708, Paste_Here!A$2:A$850, 0))&lt;&gt;"", ISNUMBER(VALUE(INDEX(Paste_Here!O$2:O$850, MATCH(B708, Paste_Here!A$2:A$850, 0))))), INDEX(Paste_Here!O$2:O$850, MATCH(B708, Paste_Here!A$2:A$850, 0)), ""), ""), "")</f>
        <v/>
      </c>
      <c r="AN708" s="66"/>
      <c r="AO708" s="76"/>
      <c r="AP708" s="66"/>
      <c r="AQ708" s="76"/>
      <c r="AR708" s="66"/>
      <c r="AS708" s="76"/>
      <c r="AT708" s="66"/>
      <c r="AU708" s="66"/>
      <c r="AV708" s="76" t="str">
        <f t="shared" si="83"/>
        <v/>
      </c>
      <c r="AW708" s="66"/>
      <c r="AX708" s="76" t="str">
        <f>IFERROR(IF(B708&lt;&gt;"", IF(ISNUMBER(SEARCH("Revealed-Potential (Primary Focus)", LOWER(INDEX(Paste_Here!Z$2:Z$850, MATCH(B708, Paste_Here!A$2:A$850, 0))))), "Rev-Potential: Prim", IF(ISNUMBER(SEARCH("Revealed-Potential (Secondary Focus)", LOWER(INDEX(Paste_Here!Z$2:Z$850, MATCH(B708, Paste_Here!A$2:A$850, 0))))), "Rev-Potential: Sec", IF(ISNUMBER(SEARCH("Monitoring", LOWER(INDEX(Paste_Here!Z$2:Z$850, MATCH(B708, Paste_Here!A$2:A$850, 0))))), "Monitoring", IF(ISNUMBER(SEARCH("At-Promise (Secondary Focus)", LOWER(INDEX(Paste_Here!Z$2:Z$850, MATCH(B708, Paste_Here!A$2:A$850, 0))))), "At-Promise: Sec", IF(ISNUMBER(SEARCH("At-Promise (Primary Focus)", LOWER(INDEX(Paste_Here!Z$2:Z$850, MATCH(B708, Paste_Here!A$2:A$850, 0))))), "At-Promise: Prim", ""))))), ""), "")</f>
        <v/>
      </c>
      <c r="AY708" s="66"/>
      <c r="AZ708" s="76"/>
      <c r="BA708" s="66"/>
      <c r="BB708" s="76"/>
      <c r="BC708" s="66"/>
      <c r="BD708" s="76"/>
      <c r="BE708" s="66"/>
      <c r="BF708" s="76"/>
      <c r="BG708" s="66"/>
      <c r="BH708" s="76"/>
      <c r="BI708" s="66"/>
      <c r="BJ708" s="66"/>
      <c r="BK708" s="76" t="str">
        <f t="shared" si="84"/>
        <v/>
      </c>
      <c r="BL708" s="66"/>
      <c r="BM708" s="76" t="str">
        <f>IFERROR(IF(B708&lt;&gt;"", IF(AND(ISNUMBER(VALUE(SUBSTITUTE(SUBSTITUTE(Paste_Here!R708, "br", "-"), "L", ""))), VALUE(SUBSTITUTE(SUBSTITUTE(Paste_Here!R708, "br", "-"), "L", "")) &gt;= 1095), "Yes", IF(AND(ISNUMBER(VALUE(SUBSTITUTE(SUBSTITUTE(Paste_Here!R708, "br", "-"), "L", ""))), VALUE(SUBSTITUTE(SUBSTITUTE(Paste_Here!R708, "br", "-"), "L", "")) &lt;= 1094), "No", "")), ""), "")</f>
        <v/>
      </c>
      <c r="BN708" s="66"/>
      <c r="BO708" s="76" t="str">
        <f>IFERROR(IF(B708&lt;&gt;"", IF(COUNTIF(INDEX(Paste_Here!Y$2:AB$850, MATCH(B708, Paste_Here!A$2:A$850, 0), 0), "yes") &gt; 0, "Yes", IF(COUNTIF(INDEX(Paste_Here!Y$2:AB$850, MATCH(B708, Paste_Here!A$2:A$850, 0), 0), "no") &gt; 0, "No", "")), ""), "")</f>
        <v/>
      </c>
      <c r="BP708" s="66"/>
      <c r="BQ708" s="76" t="str">
        <f>IFERROR(IF(B708&lt;&gt;"", IF(AND(ISNUMBER(VALUE(SUBSTITUTE(SUBSTITUTE(Paste_Here!U708, "em", "-"), "q", ""))), VALUE(SUBSTITUTE(SUBSTITUTE(Paste_Here!U708, "em", "-"), "q", "")) &gt;= 910), "Yes", IF(AND(ISNUMBER(VALUE(SUBSTITUTE(SUBSTITUTE(Paste_Here!U708, "em", "-"), "q", ""))), VALUE(SUBSTITUTE(SUBSTITUTE(Paste_Here!U708, "em", "-"), "q", "")) &lt;= 909), "No", "")), ""), "")</f>
        <v/>
      </c>
      <c r="BR708" s="66"/>
      <c r="BS708" s="76" t="str">
        <f>IFERROR(IF(B708&lt;&gt;"", IF(AND(INDEX(Paste_Here!X$2:X$850, MATCH(B708, Paste_Here!A$2:A$850, 0))&lt;&gt;"", ISNUMBER(VALUE(INDEX(Paste_Here!X$2:X$850, MATCH(B708, Paste_Here!A$2:A$850, 0))))), INDEX(Paste_Here!X$2:X$850, MATCH(B708, Paste_Here!A$2:A$850, 0)), ""), ""), "")</f>
        <v/>
      </c>
      <c r="BT708" s="66"/>
      <c r="BU708" s="76" t="str">
        <f>IFERROR(IF(B708&lt;&gt;"", IF(ISNUMBER(VALUE(INDEX(Paste_Here!G$2:G$850, MATCH(B708, Paste_Here!A$2:A$850, 0)))), IF(VALUE(INDEX(Paste_Here!G$2:G$850, MATCH(B708, Paste_Here!A$2:A$850, 0)))=0, "No", IF(AND(VALUE(INDEX(Paste_Here!G$2:G$850, MATCH(B708, Paste_Here!A$2:A$850, 0)))&gt;=1, VALUE(INDEX(Paste_Here!G$2:G$850, MATCH(B708, Paste_Here!A$2:A$850, 0)))&lt;=4), VALUE(INDEX(Paste_Here!G$2:G$850, MATCH(B708, Paste_Here!A$2:A$850, 0))), "")), ""), ""), "")</f>
        <v/>
      </c>
      <c r="BV708" s="66"/>
      <c r="BW708" s="76" t="str">
        <f>IFERROR(IF(B708&lt;&gt;"", IF(ISNUMBER(VALUE(INDEX(Paste_Here!H$2:H$850, MATCH(B708, Paste_Here!A$2:A$850, 0)))), IF(VALUE(INDEX(Paste_Here!H$2:H$850, MATCH(B708, Paste_Here!A$2:A$850, 0)))=0, "No", IF(AND(VALUE(INDEX(Paste_Here!H$2:H$850, MATCH(B708, Paste_Here!A$2:A$850, 0)))&gt;=1, VALUE(INDEX(Paste_Here!H$2:H$850, MATCH(B708, Paste_Here!A$2:A$850, 0)))&lt;=4), VALUE(INDEX(Paste_Here!H$2:H$850, MATCH(B708, Paste_Here!A$2:A$850, 0))), "")), ""), ""), "")</f>
        <v/>
      </c>
      <c r="BX708" s="66"/>
      <c r="BY708" s="76"/>
      <c r="BZ708" s="66"/>
      <c r="CA708" s="76"/>
      <c r="CB708" s="66"/>
      <c r="CC708" s="66"/>
      <c r="CD708" s="76" t="str">
        <f t="shared" si="85"/>
        <v/>
      </c>
      <c r="CE708" s="66"/>
      <c r="CF708" s="76" t="str">
        <f>IFERROR(IF(B708&lt;&gt;"", IF(AND(INDEX(Paste_Here!P$2:P$850, MATCH(B708, Paste_Here!A$2:A$850, 0))&lt;&gt;"", ISNUMBER(VALUE(INDEX(Paste_Here!P$2:P$850, MATCH(B708, Paste_Here!A$2:A$850, 0))))), INDEX(Paste_Here!P$2:P$850, MATCH(B708, Paste_Here!A$2:A$850, 0)), ""), ""), "")</f>
        <v/>
      </c>
      <c r="CG708" s="66"/>
      <c r="CH708" s="76" t="str">
        <f>IFERROR(IF(B708&lt;&gt;"", IF(ISNUMBER(SEARCH("highrisk", LOWER(INDEX(Paste_Here!Q$2:Q$850, MATCH(B708, Paste_Here!A$2:A$850, 0))))), "High Risk", IF(ISNUMBER(SEARCH("lowrisk", LOWER(INDEX(Paste_Here!Q$2:Q$850, MATCH(B708, Paste_Here!A$2:A$850, 0))))), "Low Risk", IF(ISNUMBER(SEARCH("somerisk", LOWER(INDEX(Paste_Here!Q$2:Q$850, MATCH(B708, Paste_Here!A$2:A$850, 0))))), "Some Risk", ""))), ""), "")</f>
        <v/>
      </c>
      <c r="CI708" s="66"/>
      <c r="CJ708" s="76" t="str">
        <f>IFERROR(IF(B708&lt;&gt;"", IF(AND(INDEX(Paste_Here!AA$2:AA$850, MATCH(B708, Paste_Here!A$2:A$850, 0))&lt;&gt;"", ISNUMBER(VALUE(INDEX(Paste_Here!AA$2:AA$850, MATCH(B708, Paste_Here!A$2:A$850, 0))))), INDEX(Paste_Here!AA$2:AA$850, MATCH(B708, Paste_Here!A$2:A$850, 0)), ""), ""), "")</f>
        <v/>
      </c>
      <c r="CK708" s="66"/>
      <c r="CL708" s="76" t="str">
        <f>IFERROR(IF(B708&lt;&gt;"", IF(LOWER(INDEX(Paste_Here!AB$2:AB$850, MATCH(B708, Paste_Here!A$2:A$850, 0)))="approaching expectations", "Approaching", IF(LOWER(INDEX(Paste_Here!AB$2:AB$850, MATCH(B708, Paste_Here!A$2:A$850, 0)))="met expectations", "Met", IF(LOWER(INDEX(Paste_Here!AB$2:AB$850, MATCH(B708, Paste_Here!A$2:A$850, 0)))="exceeded expectations", "Exceeded", IF(LOWER(INDEX(Paste_Here!AB$2:AB$850, MATCH(B708, Paste_Here!A$2:A$850, 0)))="below expectations", "Below", "")))), ""), "")</f>
        <v/>
      </c>
      <c r="CM708" s="66"/>
      <c r="CN708" s="76" t="str">
        <f>IFERROR(IF(B708&lt;&gt;"", IF(AND(INDEX(Paste_Here!AC$2:AC$850, MATCH(B708, Paste_Here!A$2:A$850, 0))&lt;&gt;"", ISNUMBER(VALUE(INDEX(Paste_Here!AC$2:AC$850, MATCH(B708, Paste_Here!A$2:A$850, 0))))), INDEX(Paste_Here!AC$2:AC$850, MATCH(B708, Paste_Here!A$2:A$850, 0)), ""), ""), "")</f>
        <v/>
      </c>
      <c r="CO708" s="66"/>
      <c r="CP708" s="76"/>
      <c r="CQ708" s="66"/>
      <c r="CR708" s="76"/>
      <c r="CS708" s="66"/>
      <c r="CT708" s="76"/>
      <c r="CU708" s="66"/>
      <c r="CV708" s="76"/>
      <c r="CW708" s="66"/>
      <c r="CX708" s="76"/>
      <c r="CY708" s="66"/>
      <c r="CZ708" s="66"/>
      <c r="DA708" s="76" t="str">
        <f t="shared" si="86"/>
        <v/>
      </c>
      <c r="DB708" s="66"/>
      <c r="DC708" s="76" t="str">
        <f>IFERROR(IF(B708&lt;&gt;"", IF(AND(INDEX(Paste_Here!V$2:V$850, MATCH(B708, Paste_Here!A$2:A$850, 0))&lt;&gt;"", ISNUMBER(VALUE(INDEX(Paste_Here!V$2:V$850, MATCH(B708, Paste_Here!A$2:A$850, 0))))), INDEX(Paste_Here!V$2:V$850, MATCH(B708, Paste_Here!A$2:A$850, 0)), ""), ""), "")</f>
        <v/>
      </c>
      <c r="DD708" s="66"/>
      <c r="DE708" s="76" t="str">
        <f>IFERROR(IF(B708&lt;&gt;"", IF(ISNUMBER(SEARCH("highrisk", LOWER(INDEX(Paste_Here!W$2:W$850, MATCH(B708, Paste_Here!A$2:A$850, 0))))), "High Risk", IF(ISNUMBER(SEARCH("lowrisk", LOWER(INDEX(Paste_Here!W$2:W$850, MATCH(B708, Paste_Here!A$2:A$850, 0))))), "Low Risk", IF(ISNUMBER(SEARCH("somerisk", LOWER(INDEX(Paste_Here!W$2:W$850, MATCH(B708, Paste_Here!A$2:A$850, 0))))), "Some Risk", ""))), ""), "")</f>
        <v/>
      </c>
      <c r="DF708" s="66"/>
      <c r="DG708" s="76" t="str">
        <f>IFERROR(IF(B708&lt;&gt;"", IF(AND(INDEX(Paste_Here!S$2:S$850, MATCH(B708, Paste_Here!A$2:A$850, 0))&lt;&gt;"", ISNUMBER(VALUE(INDEX(Paste_Here!S$2:S$850, MATCH(B708, Paste_Here!A$2:A$850, 0))))), INDEX(Paste_Here!S$2:S$850, MATCH(B708, Paste_Here!A$2:A$850, 0)), ""), ""), "")</f>
        <v/>
      </c>
      <c r="DH708" s="66"/>
      <c r="DI708" s="76" t="str">
        <f>IFERROR(IF(B708&lt;&gt;"", IF(ISNUMBER(SEARCH("highrisk", LOWER(INDEX(Paste_Here!T$2:T$850, MATCH(B708, Paste_Here!A$2:A$850, 0))))), "High Risk", IF(ISNUMBER(SEARCH("lowrisk", LOWER(INDEX(Paste_Here!T$2:T$850, MATCH(B708, Paste_Here!A$2:A$850, 0))))), "Low Risk", IF(ISNUMBER(SEARCH("somerisk", LOWER(INDEX(Paste_Here!T$2:T$850, MATCH(B708, Paste_Here!A$2:A$850, 0))))), "Some Risk", ""))), ""), "")</f>
        <v/>
      </c>
      <c r="DJ708" s="66"/>
      <c r="DK708" s="76" t="str">
        <f>IFERROR(IF(B708&lt;&gt;"", IF(AND(INDEX(Paste_Here!AD$2:AD$850, MATCH(B708, Paste_Here!A$2:A$850, 0))&lt;&gt;"", ISNUMBER(VALUE(INDEX(Paste_Here!AD$2:AD$850, MATCH(B708, Paste_Here!A$2:A$850, 0))))), INDEX(Paste_Here!AD$2:AD$850, MATCH(B708, Paste_Here!A$2:A$850, 0)), ""), ""), "")</f>
        <v/>
      </c>
      <c r="DL708" s="66"/>
      <c r="DM708" s="76" t="str">
        <f>IFERROR(IF(B708&lt;&gt;"", IF(LOWER(INDEX(Paste_Here!AE$2:AE$850, MATCH(B708, Paste_Here!A$2:A$850, 0)))="approaching expectations", "Approaching", IF(LOWER(INDEX(Paste_Here!AE$2:AE$850, MATCH(B708, Paste_Here!A$2:A$850, 0)))="met expectations", "Met", IF(LOWER(INDEX(Paste_Here!AE$2:AE$850, MATCH(B708, Paste_Here!A$2:A$850, 0)))="exceeded expectations", "Exceeded", IF(LOWER(INDEX(Paste_Here!AE$2:AE$850, MATCH(B708, Paste_Here!A$2:A$850, 0)))="below expectations", "Below", "")))), ""), "")</f>
        <v/>
      </c>
      <c r="DN708" s="66"/>
      <c r="DO708" s="76"/>
      <c r="DP708" s="66"/>
      <c r="DQ708" s="76"/>
      <c r="DR708" s="66"/>
      <c r="DS708" s="76"/>
      <c r="DT708" s="66"/>
      <c r="DU708" s="76"/>
      <c r="DV708" s="66"/>
      <c r="DW708" s="66"/>
      <c r="DX708" s="76" t="str">
        <f t="shared" si="87"/>
        <v/>
      </c>
      <c r="DY708" s="66"/>
      <c r="DZ708" s="76"/>
      <c r="EA708" s="66"/>
      <c r="EB708" s="76"/>
      <c r="EC708" s="66"/>
      <c r="ED708" s="76" t="str">
        <f>IFERROR(IF(B708&lt;&gt;"", IF(AND(INDEX(Paste_Here!AF$2:AF$850, MATCH(B708, Paste_Here!A$2:A$850, 0))&lt;&gt;"", ISNUMBER(VALUE(INDEX(Paste_Here!AF$2:AF$850, MATCH(B708, Paste_Here!A$2:A$850, 0))))), INDEX(Paste_Here!AF$2:AF$850, MATCH(B708, Paste_Here!A$2:A$850, 0)), ""), ""), "")</f>
        <v/>
      </c>
      <c r="EE708" s="66"/>
      <c r="EF708" s="76"/>
      <c r="EG708" s="66"/>
      <c r="EH708" s="76"/>
      <c r="EI708" s="66"/>
      <c r="EJ708" s="76" t="str">
        <f>IFERROR(IF(B708&lt;&gt;"", IF(AND(INDEX(Paste_Here!AG$2:AG$850, MATCH(B708, Paste_Here!A$2:A$850, 0))&lt;&gt;"", ISNUMBER(VALUE(INDEX(Paste_Here!AG$2:AG$850, MATCH(B708, Paste_Here!A$2:A$850, 0))))), INDEX(Paste_Here!AG$2:AG$850, MATCH(B708, Paste_Here!A$2:A$850, 0)), ""), ""), "")</f>
        <v/>
      </c>
      <c r="EK708" s="66"/>
      <c r="EL708" s="76"/>
      <c r="EM708" s="66"/>
      <c r="EN708" s="76"/>
      <c r="EO708" s="66"/>
      <c r="EP708" s="76"/>
      <c r="EQ708" s="66"/>
      <c r="ER708" s="76"/>
      <c r="ES708" s="66"/>
      <c r="ET708" s="66"/>
      <c r="EU708" s="76"/>
      <c r="EV708" s="66"/>
      <c r="EW708" s="76"/>
      <c r="EX708" s="66"/>
      <c r="EY708" s="76"/>
      <c r="EZ708" s="66"/>
      <c r="FA708" s="76"/>
      <c r="FB708" s="66"/>
      <c r="FC708" s="76"/>
      <c r="FD708" s="66"/>
      <c r="FE708" s="76"/>
      <c r="FF708" s="66"/>
      <c r="FG708" s="76"/>
      <c r="FH708" s="66"/>
      <c r="FI708" s="76"/>
      <c r="FJ708" s="66"/>
      <c r="FK708" s="76"/>
      <c r="FL708" s="66"/>
      <c r="FM708" s="76"/>
      <c r="FN708" s="66"/>
      <c r="FO708" s="76"/>
      <c r="FP708" s="66"/>
      <c r="FQ708" s="76"/>
      <c r="FR708" s="66"/>
      <c r="FS708" s="76"/>
      <c r="FT708" s="66"/>
      <c r="FU708" s="76"/>
      <c r="FV708" s="66"/>
      <c r="FW708" s="76"/>
      <c r="FX708" s="66"/>
      <c r="FY708" s="76"/>
      <c r="FZ708" s="66"/>
      <c r="GA708" s="76"/>
      <c r="GB708" s="66"/>
      <c r="GC708" s="76"/>
      <c r="GD708" s="66"/>
      <c r="GE708" s="76"/>
      <c r="GF708" s="66"/>
      <c r="GG708" s="76"/>
      <c r="GH708" s="66"/>
      <c r="GI708" s="76"/>
      <c r="GJ708" s="66"/>
      <c r="GK708" s="76"/>
      <c r="GL708" s="66"/>
      <c r="GM708" s="76"/>
      <c r="GN708" s="66"/>
      <c r="GO708" s="76"/>
      <c r="GP708" s="66"/>
      <c r="GQ708" s="76"/>
      <c r="GR708" s="66"/>
      <c r="GS708" s="76"/>
      <c r="GT708" s="66"/>
      <c r="GU708" s="76"/>
      <c r="GV708" s="66"/>
      <c r="GW708" s="76"/>
      <c r="GX708" s="66"/>
      <c r="GY708" s="76"/>
      <c r="GZ708" s="66"/>
      <c r="HA708" s="76"/>
      <c r="HB708" s="66"/>
      <c r="HC708" s="76"/>
      <c r="HD708" s="66"/>
      <c r="HE708" s="76"/>
      <c r="HF708" s="66"/>
      <c r="HG708" s="76"/>
      <c r="HH708" s="66"/>
      <c r="HI708" s="76"/>
      <c r="HJ708" s="66"/>
      <c r="HK708" s="76"/>
      <c r="HL708" s="66"/>
      <c r="HM708" s="76"/>
      <c r="HN708" s="66"/>
      <c r="HO708" s="76"/>
      <c r="HP708" s="66"/>
      <c r="HQ708" s="76"/>
      <c r="HR708" s="66"/>
      <c r="HS708" s="76"/>
      <c r="HT708" s="66"/>
      <c r="HU708" s="76"/>
      <c r="HV708" s="66"/>
      <c r="HW708" s="76"/>
      <c r="HX708" s="66"/>
      <c r="HY708" s="76"/>
      <c r="HZ708" s="66"/>
      <c r="IA708" s="76"/>
      <c r="IB708" s="66"/>
      <c r="IC708" s="76"/>
      <c r="ID708" s="66"/>
      <c r="IE708" s="76"/>
      <c r="IF708" s="66"/>
      <c r="IG708" s="76"/>
      <c r="IH708" s="66"/>
      <c r="II708" s="76"/>
      <c r="IJ708" s="66"/>
      <c r="IK708" s="76"/>
      <c r="IL708" s="66"/>
      <c r="IM708" s="76"/>
      <c r="IN708" s="66"/>
      <c r="IO708" s="76"/>
      <c r="IP708" s="66"/>
      <c r="IQ708" s="76"/>
      <c r="IR708" s="66"/>
      <c r="IS708" s="76"/>
      <c r="IT708" s="66"/>
      <c r="IU708" s="76"/>
      <c r="IV708" s="66"/>
      <c r="IW708" s="76"/>
      <c r="IX708" s="66"/>
      <c r="IY708" s="76"/>
      <c r="IZ708" s="66"/>
      <c r="JA708" s="76"/>
      <c r="JB708" s="66"/>
      <c r="JC708" s="76"/>
      <c r="JD708" s="66"/>
      <c r="JE708" s="76"/>
      <c r="JF708" s="66"/>
      <c r="JG708" s="76"/>
      <c r="JH708" s="66"/>
      <c r="JI708" s="76"/>
      <c r="JJ708" s="66"/>
      <c r="JK708" s="76"/>
      <c r="JL708" s="66"/>
      <c r="JM708" s="76"/>
      <c r="JN708" s="66"/>
      <c r="JO708" s="76"/>
      <c r="JP708" s="66"/>
      <c r="JQ708" s="76"/>
      <c r="JR708" s="66"/>
      <c r="JS708" s="76"/>
      <c r="JT708" s="66"/>
      <c r="JU708" s="76"/>
      <c r="JV708" s="66"/>
      <c r="JW708" s="76"/>
      <c r="JX708" s="66"/>
      <c r="JY708" s="76"/>
      <c r="JZ708" s="66"/>
      <c r="KA708" s="76"/>
      <c r="KB708" s="66"/>
      <c r="KC708" s="76"/>
      <c r="KD708" s="66"/>
      <c r="KE708" s="76"/>
      <c r="KF708" s="66"/>
      <c r="KG708" s="76"/>
      <c r="KH708" s="66"/>
      <c r="KI708" s="76"/>
      <c r="KJ708" s="66"/>
      <c r="KK708" s="76"/>
      <c r="KL708" s="66"/>
      <c r="KM708" s="76"/>
      <c r="KN708" s="66"/>
      <c r="KO708" s="76"/>
      <c r="KP708" s="66"/>
      <c r="KQ708" s="76"/>
      <c r="KR708" s="66"/>
      <c r="KS708" s="76"/>
      <c r="KT708" s="66"/>
      <c r="KU708" s="76"/>
      <c r="KV708" s="66"/>
      <c r="KW708" s="76"/>
      <c r="KX708" s="66"/>
      <c r="KY708" s="76"/>
      <c r="KZ708" s="66"/>
      <c r="LA708" s="76"/>
      <c r="LB708" s="66"/>
      <c r="LC708" s="76"/>
      <c r="LD708" s="66"/>
      <c r="LE708" s="76"/>
      <c r="LF708" s="66"/>
      <c r="LG708" s="76"/>
      <c r="LH708" s="66"/>
      <c r="LI708" s="76"/>
      <c r="LJ708" s="66"/>
      <c r="LK708" s="76"/>
      <c r="LL708" s="66"/>
      <c r="LM708" s="76"/>
      <c r="LN708" s="66"/>
      <c r="LO708" s="76"/>
      <c r="LP708" s="66"/>
      <c r="LQ708" s="76"/>
      <c r="LR708" s="66"/>
      <c r="LS708" s="76"/>
      <c r="LT708" s="66"/>
      <c r="LU708" s="76"/>
      <c r="LV708" s="66"/>
      <c r="LW708" s="76"/>
      <c r="LX708" s="66"/>
      <c r="LY708" s="76"/>
      <c r="LZ708" s="66"/>
      <c r="MA708" s="76"/>
      <c r="MB708" s="66"/>
      <c r="MC708" s="76"/>
      <c r="MD708" s="66"/>
      <c r="MG708" s="1" t="str" cm="1">
        <f t="array" ref="MG708">IFERROR(INDEX(Paste_Here!$B$2:$B$850, MATCH(0, COUNTIF(MG$4:MG707, Paste_Here!$B$2:$B$850) + IF(Paste_Here!$B$2:$B$850="", 1, 0), 0)), "")</f>
        <v/>
      </c>
      <c r="MH708" s="1" t="str">
        <f>IF(MG708&lt;&gt;"", INDEX(Paste_Here!$A$2:$A$850, MATCH(MG708, Paste_Here!$B$2:$B$850, 0)), "")</f>
        <v/>
      </c>
      <c r="MI708" s="1" t="str">
        <f t="shared" si="88"/>
        <v/>
      </c>
      <c r="MJ708" s="1" t="str" cm="1">
        <f t="array" ref="MJ708">IFERROR(INDEX($MI$5:$MI$850, MATCH(SMALL(IF($MI$5:$MI$850&lt;&gt;"", COUNTIF($MI$5:$MI$850, "&lt;"&amp;$MI$5:$MI$850)+1), ROW()-ROW($MJ$5)+1), COUNTIF($MI$5:$MI$850, "&lt;"&amp;$MI$5:$MI$850)+1, 0)), "")</f>
        <v/>
      </c>
    </row>
    <row r="709" spans="1:348">
      <c r="A709" s="66"/>
      <c r="B709" s="76" t="str">
        <f t="shared" si="81"/>
        <v/>
      </c>
      <c r="C709" s="66"/>
      <c r="D709" s="76" t="str">
        <f>IFERROR(IF(B709&lt;&gt;"", IF(AND(INDEX(Paste_Here!B$2:B$850, MATCH(B709, Paste_Here!A$2:A$850, 0))&lt;&gt;"", ISNUMBER(VALUE(INDEX(Paste_Here!B$2:B$850, MATCH(B709, Paste_Here!A$2:A$850, 0))))), INDEX(Paste_Here!B$2:B$850, MATCH(B709, Paste_Here!A$2:A$850, 0)), ""), ""), "")</f>
        <v/>
      </c>
      <c r="E709" s="66"/>
      <c r="F709" s="76" t="str">
        <f>IFERROR(IF(B709&lt;&gt;"", IF(ISTEXT(INDEX(Paste_Here!K$2:K$850, MATCH(B709, Paste_Here!A$2:A$850, 0))), INDEX(Paste_Here!K$2:K$850, MATCH(B709, Paste_Here!A$2:A$850, 0)), ""), ""), "")</f>
        <v/>
      </c>
      <c r="G709" s="66"/>
      <c r="H709" s="76" t="str">
        <f>IFERROR(IF(B709&lt;&gt;"", IF(ISTEXT(INDEX(Paste_Here!C$2:C$850, MATCH(B709, Paste_Here!A$2:A$850, 0))), INDEX(Paste_Here!C$2:C$850, MATCH(B709, Paste_Here!A$2:A$850, 0)), ""), ""), "")</f>
        <v/>
      </c>
      <c r="I709" s="66"/>
      <c r="J709" s="76" t="str">
        <f>IFERROR(IF(B709&lt;&gt;"", IF(ISNUMBER(SEARCH("s", LOWER(INDEX(Paste_Here!M$2:M$850, MATCH(B709, Paste_Here!A$2:A$850, 0))))), "Yes", IF(INDEX(Paste_Here!M$2:M$850, MATCH(B709, Paste_Here!A$2:A$850, 0))&lt;&gt;"", "No", "")), ""), "")</f>
        <v/>
      </c>
      <c r="K709" s="66"/>
      <c r="L709" s="76" t="str">
        <f>IFERROR(IF(B709&lt;&gt;"", IF(ISNUMBER(SEARCH("yes", LOWER(INDEX(Paste_Here!E$2:E$850, MATCH(B709, Paste_Here!A$2:A$850, 0))))), "Yes", IF(ISNUMBER(SEARCH("no", LOWER(INDEX(Paste_Here!E$2:E$850, MATCH(B709, Paste_Here!A$2:A$850, 0))))), "No", "")), ""), "")</f>
        <v/>
      </c>
      <c r="M709" s="66"/>
      <c r="N709" s="76" t="str">
        <f>IFERROR(IF(B709&lt;&gt;"", IF(ISNUMBER(SEARCH("yes", LOWER(INDEX(Paste_Here!F$2:F$850, MATCH(B709, Paste_Here!A$2:A$850, 0))))), "Yes", IF(ISNUMBER(SEARCH("no", LOWER(INDEX(Paste_Here!F$2:F$850, MATCH(B709, Paste_Here!A$2:A$850, 0))))), "No", "")), ""), "")</f>
        <v/>
      </c>
      <c r="O709" s="66"/>
      <c r="P709" s="76" t="str">
        <f>IFERROR(IF(B709&lt;&gt;"", IF(ISNUMBER(SEARCH("yes", LOWER(INDEX(Paste_Here!L$2:L$850, MATCH(B709, Paste_Here!A$2:A$850, 0))))), "Yes", IF(ISNUMBER(SEARCH("no", LOWER(INDEX(Paste_Here!L$2:L$850, MATCH(B709, Paste_Here!A$2:A$850, 0))))), "No", "")), ""), "")</f>
        <v/>
      </c>
      <c r="Q709" s="66"/>
      <c r="R709" s="76" t="str">
        <f>IFERROR(IF(B709&lt;&gt;"", IF(ISNUMBER(SEARCH("transitional 2", LOWER(INDEX(Paste_Here!D$2:D$850, MATCH(B709, Paste_Here!A$2:A$850, 0))))), "T2", IF(ISNUMBER(SEARCH("transitional 1", LOWER(INDEX(Paste_Here!D$2:D$850, MATCH(B709, Paste_Here!A$2:A$850, 0))))), "T1", IF(ISNUMBER(SEARCH("waived ell services", LOWER(INDEX(Paste_Here!D$2:D$850, MATCH(B709, Paste_Here!A$2:A$850, 0))))), "W", IF(ISNUMBER(SEARCH("english language learner", LOWER(INDEX(Paste_Here!D$2:D$850, MATCH(B709, Paste_Here!A$2:A$850, 0))))), "L", "")))), ""), "")</f>
        <v/>
      </c>
      <c r="S709" s="66"/>
      <c r="T709" s="76" t="str">
        <f>IFERROR(IF(B709&lt;&gt;"", IF(ISNUMBER(SEARCH("yes", LOWER(INDEX(Paste_Here!I$2:I$850, MATCH(B709, Paste_Here!A$2:A$850, 0))))), "Yes", IF(ISNUMBER(SEARCH("no", LOWER(INDEX(Paste_Here!I$2:I$850, MATCH(B709, Paste_Here!A$2:A$850, 0))))), "No", "")), ""), "")</f>
        <v/>
      </c>
      <c r="U709" s="66"/>
      <c r="V709" s="76" t="str">
        <f>IFERROR(IF(B709&lt;&gt;"", IF(ISTEXT(INDEX(Paste_Here!J$2:J$850, MATCH(B709, Paste_Here!A$2:A$850, 0))), VALUE(INDEX(Paste_Here!J$2:J$850, MATCH(B709, Paste_Here!A$2:A$850, 0))), ""), ""), "")</f>
        <v/>
      </c>
      <c r="W709" s="66"/>
      <c r="X709" s="66"/>
      <c r="Y709" s="76" t="str">
        <f t="shared" si="82"/>
        <v/>
      </c>
      <c r="Z709" s="66"/>
      <c r="AA709" s="76" t="str">
        <f>IFERROR(IF(B709&lt;&gt;"", IF(AND(INDEX(Paste_Here!AI$2:AI$850, MATCH(B709, Paste_Here!A$2:A$850, 0))&lt;&gt;"", ISNUMBER(VALUE(INDEX(Paste_Here!AI$2:AI$850, MATCH(B709, Paste_Here!A$2:A$850, 0))))), INDEX(Paste_Here!AI$2:AI$850, MATCH(B709, Paste_Here!A$2:A$850, 0)), ""), ""), "")</f>
        <v/>
      </c>
      <c r="AB709" s="66"/>
      <c r="AC709" s="76" t="str">
        <f>IFERROR(IF(B709&lt;&gt;"", IF(AND(INDEX(Paste_Here!AJ$2:AJ$850, MATCH(B709, Paste_Here!A$2:A$850, 0))&lt;&gt;"", ISNUMBER(VALUE(INDEX(Paste_Here!AJ$2:AJ$850, MATCH(B709, Paste_Here!A$2:A$850, 0))))), INDEX(Paste_Here!AJ$2:AJ$850, MATCH(B709, Paste_Here!A$2:A$850, 0)), ""), ""), "")</f>
        <v/>
      </c>
      <c r="AD709" s="66"/>
      <c r="AE709" s="76" t="str">
        <f>IFERROR(IF(B709&lt;&gt;"", IF(AND(INDEX(Paste_Here!AK$2:AK$850, MATCH(B709, Paste_Here!A$2:A$850, 0))&lt;&gt;"", ISNUMBER(VALUE(INDEX(Paste_Here!AK$2:AK$850, MATCH(B709, Paste_Here!A$2:A$850, 0))))), INDEX(Paste_Here!AK$2:AK$850, MATCH(B709, Paste_Here!A$2:A$850, 0)), ""), ""), "")</f>
        <v/>
      </c>
      <c r="AF709" s="66"/>
      <c r="AG709" s="76" t="str">
        <f>IFERROR(IF(B709&lt;&gt;"", IF(AND(INDEX(Paste_Here!AL$2:AL$850, MATCH(B709, Paste_Here!A$2:A$850, 0))&lt;&gt;"", ISNUMBER(VALUE(INDEX(Paste_Here!AL$2:AL$850, MATCH(B709, Paste_Here!A$2:A$850, 0))))), INDEX(Paste_Here!AL$2:AL$850, MATCH(B709, Paste_Here!A$2:A$850, 0)), ""), ""), "")</f>
        <v/>
      </c>
      <c r="AH709" s="66"/>
      <c r="AI709" s="76" t="str">
        <f>IFERROR(IF(B709&lt;&gt;"", IF(AND(INDEX(Paste_Here!AH$2:AH$850, MATCH(B709, Paste_Here!A$2:A$850, 0))&lt;&gt;"", ISNUMBER(VALUE(INDEX(Paste_Here!AH$2:AH$850, MATCH(B709, Paste_Here!A$2:A$850, 0))))), IF(VALUE(INDEX(Paste_Here!AH$2:AH$850, MATCH(B709, Paste_Here!A$2:A$850, 0)))=0, "", INDEX(Paste_Here!AH$2:AH$850, MATCH(B709, Paste_Here!A$2:A$850, 0))), ""), ""), "")</f>
        <v/>
      </c>
      <c r="AJ709" s="66"/>
      <c r="AK709" s="76" t="str">
        <f>IFERROR(IF(B709&lt;&gt;"", IF(AND(INDEX(Paste_Here!N$2:N$850, MATCH(B709, Paste_Here!A$2:A$850, 0))&lt;&gt;"", ISNUMBER(VALUE(INDEX(Paste_Here!N$2:N$850, MATCH(B709, Paste_Here!A$2:A$850, 0))))), INDEX(Paste_Here!N$2:N$850, MATCH(B709, Paste_Here!A$2:A$850, 0)), ""), ""), "")</f>
        <v/>
      </c>
      <c r="AL709" s="66"/>
      <c r="AM709" s="76" t="str">
        <f>IFERROR(IF(B709&lt;&gt;"", IF(AND(INDEX(Paste_Here!O$2:O$850, MATCH(B709, Paste_Here!A$2:A$850, 0))&lt;&gt;"", ISNUMBER(VALUE(INDEX(Paste_Here!O$2:O$850, MATCH(B709, Paste_Here!A$2:A$850, 0))))), INDEX(Paste_Here!O$2:O$850, MATCH(B709, Paste_Here!A$2:A$850, 0)), ""), ""), "")</f>
        <v/>
      </c>
      <c r="AN709" s="66"/>
      <c r="AO709" s="76"/>
      <c r="AP709" s="66"/>
      <c r="AQ709" s="76"/>
      <c r="AR709" s="66"/>
      <c r="AS709" s="76"/>
      <c r="AT709" s="66"/>
      <c r="AU709" s="66"/>
      <c r="AV709" s="76" t="str">
        <f t="shared" si="83"/>
        <v/>
      </c>
      <c r="AW709" s="66"/>
      <c r="AX709" s="76" t="str">
        <f>IFERROR(IF(B709&lt;&gt;"", IF(ISNUMBER(SEARCH("Revealed-Potential (Primary Focus)", LOWER(INDEX(Paste_Here!Z$2:Z$850, MATCH(B709, Paste_Here!A$2:A$850, 0))))), "Rev-Potential: Prim", IF(ISNUMBER(SEARCH("Revealed-Potential (Secondary Focus)", LOWER(INDEX(Paste_Here!Z$2:Z$850, MATCH(B709, Paste_Here!A$2:A$850, 0))))), "Rev-Potential: Sec", IF(ISNUMBER(SEARCH("Monitoring", LOWER(INDEX(Paste_Here!Z$2:Z$850, MATCH(B709, Paste_Here!A$2:A$850, 0))))), "Monitoring", IF(ISNUMBER(SEARCH("At-Promise (Secondary Focus)", LOWER(INDEX(Paste_Here!Z$2:Z$850, MATCH(B709, Paste_Here!A$2:A$850, 0))))), "At-Promise: Sec", IF(ISNUMBER(SEARCH("At-Promise (Primary Focus)", LOWER(INDEX(Paste_Here!Z$2:Z$850, MATCH(B709, Paste_Here!A$2:A$850, 0))))), "At-Promise: Prim", ""))))), ""), "")</f>
        <v/>
      </c>
      <c r="AY709" s="66"/>
      <c r="AZ709" s="76"/>
      <c r="BA709" s="66"/>
      <c r="BB709" s="76"/>
      <c r="BC709" s="66"/>
      <c r="BD709" s="76"/>
      <c r="BE709" s="66"/>
      <c r="BF709" s="76"/>
      <c r="BG709" s="66"/>
      <c r="BH709" s="76"/>
      <c r="BI709" s="66"/>
      <c r="BJ709" s="66"/>
      <c r="BK709" s="76" t="str">
        <f t="shared" si="84"/>
        <v/>
      </c>
      <c r="BL709" s="66"/>
      <c r="BM709" s="76" t="str">
        <f>IFERROR(IF(B709&lt;&gt;"", IF(AND(ISNUMBER(VALUE(SUBSTITUTE(SUBSTITUTE(Paste_Here!R709, "br", "-"), "L", ""))), VALUE(SUBSTITUTE(SUBSTITUTE(Paste_Here!R709, "br", "-"), "L", "")) &gt;= 1095), "Yes", IF(AND(ISNUMBER(VALUE(SUBSTITUTE(SUBSTITUTE(Paste_Here!R709, "br", "-"), "L", ""))), VALUE(SUBSTITUTE(SUBSTITUTE(Paste_Here!R709, "br", "-"), "L", "")) &lt;= 1094), "No", "")), ""), "")</f>
        <v/>
      </c>
      <c r="BN709" s="66"/>
      <c r="BO709" s="76" t="str">
        <f>IFERROR(IF(B709&lt;&gt;"", IF(COUNTIF(INDEX(Paste_Here!Y$2:AB$850, MATCH(B709, Paste_Here!A$2:A$850, 0), 0), "yes") &gt; 0, "Yes", IF(COUNTIF(INDEX(Paste_Here!Y$2:AB$850, MATCH(B709, Paste_Here!A$2:A$850, 0), 0), "no") &gt; 0, "No", "")), ""), "")</f>
        <v/>
      </c>
      <c r="BP709" s="66"/>
      <c r="BQ709" s="76" t="str">
        <f>IFERROR(IF(B709&lt;&gt;"", IF(AND(ISNUMBER(VALUE(SUBSTITUTE(SUBSTITUTE(Paste_Here!U709, "em", "-"), "q", ""))), VALUE(SUBSTITUTE(SUBSTITUTE(Paste_Here!U709, "em", "-"), "q", "")) &gt;= 910), "Yes", IF(AND(ISNUMBER(VALUE(SUBSTITUTE(SUBSTITUTE(Paste_Here!U709, "em", "-"), "q", ""))), VALUE(SUBSTITUTE(SUBSTITUTE(Paste_Here!U709, "em", "-"), "q", "")) &lt;= 909), "No", "")), ""), "")</f>
        <v/>
      </c>
      <c r="BR709" s="66"/>
      <c r="BS709" s="76" t="str">
        <f>IFERROR(IF(B709&lt;&gt;"", IF(AND(INDEX(Paste_Here!X$2:X$850, MATCH(B709, Paste_Here!A$2:A$850, 0))&lt;&gt;"", ISNUMBER(VALUE(INDEX(Paste_Here!X$2:X$850, MATCH(B709, Paste_Here!A$2:A$850, 0))))), INDEX(Paste_Here!X$2:X$850, MATCH(B709, Paste_Here!A$2:A$850, 0)), ""), ""), "")</f>
        <v/>
      </c>
      <c r="BT709" s="66"/>
      <c r="BU709" s="76" t="str">
        <f>IFERROR(IF(B709&lt;&gt;"", IF(ISNUMBER(VALUE(INDEX(Paste_Here!G$2:G$850, MATCH(B709, Paste_Here!A$2:A$850, 0)))), IF(VALUE(INDEX(Paste_Here!G$2:G$850, MATCH(B709, Paste_Here!A$2:A$850, 0)))=0, "No", IF(AND(VALUE(INDEX(Paste_Here!G$2:G$850, MATCH(B709, Paste_Here!A$2:A$850, 0)))&gt;=1, VALUE(INDEX(Paste_Here!G$2:G$850, MATCH(B709, Paste_Here!A$2:A$850, 0)))&lt;=4), VALUE(INDEX(Paste_Here!G$2:G$850, MATCH(B709, Paste_Here!A$2:A$850, 0))), "")), ""), ""), "")</f>
        <v/>
      </c>
      <c r="BV709" s="66"/>
      <c r="BW709" s="76" t="str">
        <f>IFERROR(IF(B709&lt;&gt;"", IF(ISNUMBER(VALUE(INDEX(Paste_Here!H$2:H$850, MATCH(B709, Paste_Here!A$2:A$850, 0)))), IF(VALUE(INDEX(Paste_Here!H$2:H$850, MATCH(B709, Paste_Here!A$2:A$850, 0)))=0, "No", IF(AND(VALUE(INDEX(Paste_Here!H$2:H$850, MATCH(B709, Paste_Here!A$2:A$850, 0)))&gt;=1, VALUE(INDEX(Paste_Here!H$2:H$850, MATCH(B709, Paste_Here!A$2:A$850, 0)))&lt;=4), VALUE(INDEX(Paste_Here!H$2:H$850, MATCH(B709, Paste_Here!A$2:A$850, 0))), "")), ""), ""), "")</f>
        <v/>
      </c>
      <c r="BX709" s="66"/>
      <c r="BY709" s="76"/>
      <c r="BZ709" s="66"/>
      <c r="CA709" s="76"/>
      <c r="CB709" s="66"/>
      <c r="CC709" s="66"/>
      <c r="CD709" s="76" t="str">
        <f t="shared" si="85"/>
        <v/>
      </c>
      <c r="CE709" s="66"/>
      <c r="CF709" s="76" t="str">
        <f>IFERROR(IF(B709&lt;&gt;"", IF(AND(INDEX(Paste_Here!P$2:P$850, MATCH(B709, Paste_Here!A$2:A$850, 0))&lt;&gt;"", ISNUMBER(VALUE(INDEX(Paste_Here!P$2:P$850, MATCH(B709, Paste_Here!A$2:A$850, 0))))), INDEX(Paste_Here!P$2:P$850, MATCH(B709, Paste_Here!A$2:A$850, 0)), ""), ""), "")</f>
        <v/>
      </c>
      <c r="CG709" s="66"/>
      <c r="CH709" s="76" t="str">
        <f>IFERROR(IF(B709&lt;&gt;"", IF(ISNUMBER(SEARCH("highrisk", LOWER(INDEX(Paste_Here!Q$2:Q$850, MATCH(B709, Paste_Here!A$2:A$850, 0))))), "High Risk", IF(ISNUMBER(SEARCH("lowrisk", LOWER(INDEX(Paste_Here!Q$2:Q$850, MATCH(B709, Paste_Here!A$2:A$850, 0))))), "Low Risk", IF(ISNUMBER(SEARCH("somerisk", LOWER(INDEX(Paste_Here!Q$2:Q$850, MATCH(B709, Paste_Here!A$2:A$850, 0))))), "Some Risk", ""))), ""), "")</f>
        <v/>
      </c>
      <c r="CI709" s="66"/>
      <c r="CJ709" s="76" t="str">
        <f>IFERROR(IF(B709&lt;&gt;"", IF(AND(INDEX(Paste_Here!AA$2:AA$850, MATCH(B709, Paste_Here!A$2:A$850, 0))&lt;&gt;"", ISNUMBER(VALUE(INDEX(Paste_Here!AA$2:AA$850, MATCH(B709, Paste_Here!A$2:A$850, 0))))), INDEX(Paste_Here!AA$2:AA$850, MATCH(B709, Paste_Here!A$2:A$850, 0)), ""), ""), "")</f>
        <v/>
      </c>
      <c r="CK709" s="66"/>
      <c r="CL709" s="76" t="str">
        <f>IFERROR(IF(B709&lt;&gt;"", IF(LOWER(INDEX(Paste_Here!AB$2:AB$850, MATCH(B709, Paste_Here!A$2:A$850, 0)))="approaching expectations", "Approaching", IF(LOWER(INDEX(Paste_Here!AB$2:AB$850, MATCH(B709, Paste_Here!A$2:A$850, 0)))="met expectations", "Met", IF(LOWER(INDEX(Paste_Here!AB$2:AB$850, MATCH(B709, Paste_Here!A$2:A$850, 0)))="exceeded expectations", "Exceeded", IF(LOWER(INDEX(Paste_Here!AB$2:AB$850, MATCH(B709, Paste_Here!A$2:A$850, 0)))="below expectations", "Below", "")))), ""), "")</f>
        <v/>
      </c>
      <c r="CM709" s="66"/>
      <c r="CN709" s="76" t="str">
        <f>IFERROR(IF(B709&lt;&gt;"", IF(AND(INDEX(Paste_Here!AC$2:AC$850, MATCH(B709, Paste_Here!A$2:A$850, 0))&lt;&gt;"", ISNUMBER(VALUE(INDEX(Paste_Here!AC$2:AC$850, MATCH(B709, Paste_Here!A$2:A$850, 0))))), INDEX(Paste_Here!AC$2:AC$850, MATCH(B709, Paste_Here!A$2:A$850, 0)), ""), ""), "")</f>
        <v/>
      </c>
      <c r="CO709" s="66"/>
      <c r="CP709" s="76"/>
      <c r="CQ709" s="66"/>
      <c r="CR709" s="76"/>
      <c r="CS709" s="66"/>
      <c r="CT709" s="76"/>
      <c r="CU709" s="66"/>
      <c r="CV709" s="76"/>
      <c r="CW709" s="66"/>
      <c r="CX709" s="76"/>
      <c r="CY709" s="66"/>
      <c r="CZ709" s="66"/>
      <c r="DA709" s="76" t="str">
        <f t="shared" si="86"/>
        <v/>
      </c>
      <c r="DB709" s="66"/>
      <c r="DC709" s="76" t="str">
        <f>IFERROR(IF(B709&lt;&gt;"", IF(AND(INDEX(Paste_Here!V$2:V$850, MATCH(B709, Paste_Here!A$2:A$850, 0))&lt;&gt;"", ISNUMBER(VALUE(INDEX(Paste_Here!V$2:V$850, MATCH(B709, Paste_Here!A$2:A$850, 0))))), INDEX(Paste_Here!V$2:V$850, MATCH(B709, Paste_Here!A$2:A$850, 0)), ""), ""), "")</f>
        <v/>
      </c>
      <c r="DD709" s="66"/>
      <c r="DE709" s="76" t="str">
        <f>IFERROR(IF(B709&lt;&gt;"", IF(ISNUMBER(SEARCH("highrisk", LOWER(INDEX(Paste_Here!W$2:W$850, MATCH(B709, Paste_Here!A$2:A$850, 0))))), "High Risk", IF(ISNUMBER(SEARCH("lowrisk", LOWER(INDEX(Paste_Here!W$2:W$850, MATCH(B709, Paste_Here!A$2:A$850, 0))))), "Low Risk", IF(ISNUMBER(SEARCH("somerisk", LOWER(INDEX(Paste_Here!W$2:W$850, MATCH(B709, Paste_Here!A$2:A$850, 0))))), "Some Risk", ""))), ""), "")</f>
        <v/>
      </c>
      <c r="DF709" s="66"/>
      <c r="DG709" s="76" t="str">
        <f>IFERROR(IF(B709&lt;&gt;"", IF(AND(INDEX(Paste_Here!S$2:S$850, MATCH(B709, Paste_Here!A$2:A$850, 0))&lt;&gt;"", ISNUMBER(VALUE(INDEX(Paste_Here!S$2:S$850, MATCH(B709, Paste_Here!A$2:A$850, 0))))), INDEX(Paste_Here!S$2:S$850, MATCH(B709, Paste_Here!A$2:A$850, 0)), ""), ""), "")</f>
        <v/>
      </c>
      <c r="DH709" s="66"/>
      <c r="DI709" s="76" t="str">
        <f>IFERROR(IF(B709&lt;&gt;"", IF(ISNUMBER(SEARCH("highrisk", LOWER(INDEX(Paste_Here!T$2:T$850, MATCH(B709, Paste_Here!A$2:A$850, 0))))), "High Risk", IF(ISNUMBER(SEARCH("lowrisk", LOWER(INDEX(Paste_Here!T$2:T$850, MATCH(B709, Paste_Here!A$2:A$850, 0))))), "Low Risk", IF(ISNUMBER(SEARCH("somerisk", LOWER(INDEX(Paste_Here!T$2:T$850, MATCH(B709, Paste_Here!A$2:A$850, 0))))), "Some Risk", ""))), ""), "")</f>
        <v/>
      </c>
      <c r="DJ709" s="66"/>
      <c r="DK709" s="76" t="str">
        <f>IFERROR(IF(B709&lt;&gt;"", IF(AND(INDEX(Paste_Here!AD$2:AD$850, MATCH(B709, Paste_Here!A$2:A$850, 0))&lt;&gt;"", ISNUMBER(VALUE(INDEX(Paste_Here!AD$2:AD$850, MATCH(B709, Paste_Here!A$2:A$850, 0))))), INDEX(Paste_Here!AD$2:AD$850, MATCH(B709, Paste_Here!A$2:A$850, 0)), ""), ""), "")</f>
        <v/>
      </c>
      <c r="DL709" s="66"/>
      <c r="DM709" s="76" t="str">
        <f>IFERROR(IF(B709&lt;&gt;"", IF(LOWER(INDEX(Paste_Here!AE$2:AE$850, MATCH(B709, Paste_Here!A$2:A$850, 0)))="approaching expectations", "Approaching", IF(LOWER(INDEX(Paste_Here!AE$2:AE$850, MATCH(B709, Paste_Here!A$2:A$850, 0)))="met expectations", "Met", IF(LOWER(INDEX(Paste_Here!AE$2:AE$850, MATCH(B709, Paste_Here!A$2:A$850, 0)))="exceeded expectations", "Exceeded", IF(LOWER(INDEX(Paste_Here!AE$2:AE$850, MATCH(B709, Paste_Here!A$2:A$850, 0)))="below expectations", "Below", "")))), ""), "")</f>
        <v/>
      </c>
      <c r="DN709" s="66"/>
      <c r="DO709" s="76"/>
      <c r="DP709" s="66"/>
      <c r="DQ709" s="76"/>
      <c r="DR709" s="66"/>
      <c r="DS709" s="76"/>
      <c r="DT709" s="66"/>
      <c r="DU709" s="76"/>
      <c r="DV709" s="66"/>
      <c r="DW709" s="66"/>
      <c r="DX709" s="76" t="str">
        <f t="shared" si="87"/>
        <v/>
      </c>
      <c r="DY709" s="66"/>
      <c r="DZ709" s="76"/>
      <c r="EA709" s="66"/>
      <c r="EB709" s="76"/>
      <c r="EC709" s="66"/>
      <c r="ED709" s="76" t="str">
        <f>IFERROR(IF(B709&lt;&gt;"", IF(AND(INDEX(Paste_Here!AF$2:AF$850, MATCH(B709, Paste_Here!A$2:A$850, 0))&lt;&gt;"", ISNUMBER(VALUE(INDEX(Paste_Here!AF$2:AF$850, MATCH(B709, Paste_Here!A$2:A$850, 0))))), INDEX(Paste_Here!AF$2:AF$850, MATCH(B709, Paste_Here!A$2:A$850, 0)), ""), ""), "")</f>
        <v/>
      </c>
      <c r="EE709" s="66"/>
      <c r="EF709" s="76"/>
      <c r="EG709" s="66"/>
      <c r="EH709" s="76"/>
      <c r="EI709" s="66"/>
      <c r="EJ709" s="76" t="str">
        <f>IFERROR(IF(B709&lt;&gt;"", IF(AND(INDEX(Paste_Here!AG$2:AG$850, MATCH(B709, Paste_Here!A$2:A$850, 0))&lt;&gt;"", ISNUMBER(VALUE(INDEX(Paste_Here!AG$2:AG$850, MATCH(B709, Paste_Here!A$2:A$850, 0))))), INDEX(Paste_Here!AG$2:AG$850, MATCH(B709, Paste_Here!A$2:A$850, 0)), ""), ""), "")</f>
        <v/>
      </c>
      <c r="EK709" s="66"/>
      <c r="EL709" s="76"/>
      <c r="EM709" s="66"/>
      <c r="EN709" s="76"/>
      <c r="EO709" s="66"/>
      <c r="EP709" s="76"/>
      <c r="EQ709" s="66"/>
      <c r="ER709" s="76"/>
      <c r="ES709" s="66"/>
      <c r="ET709" s="66"/>
      <c r="EU709" s="76"/>
      <c r="EV709" s="66"/>
      <c r="EW709" s="76"/>
      <c r="EX709" s="66"/>
      <c r="EY709" s="76"/>
      <c r="EZ709" s="66"/>
      <c r="FA709" s="76"/>
      <c r="FB709" s="66"/>
      <c r="FC709" s="76"/>
      <c r="FD709" s="66"/>
      <c r="FE709" s="76"/>
      <c r="FF709" s="66"/>
      <c r="FG709" s="76"/>
      <c r="FH709" s="66"/>
      <c r="FI709" s="76"/>
      <c r="FJ709" s="66"/>
      <c r="FK709" s="76"/>
      <c r="FL709" s="66"/>
      <c r="FM709" s="76"/>
      <c r="FN709" s="66"/>
      <c r="FO709" s="76"/>
      <c r="FP709" s="66"/>
      <c r="FQ709" s="76"/>
      <c r="FR709" s="66"/>
      <c r="FS709" s="76"/>
      <c r="FT709" s="66"/>
      <c r="FU709" s="76"/>
      <c r="FV709" s="66"/>
      <c r="FW709" s="76"/>
      <c r="FX709" s="66"/>
      <c r="FY709" s="76"/>
      <c r="FZ709" s="66"/>
      <c r="GA709" s="76"/>
      <c r="GB709" s="66"/>
      <c r="GC709" s="76"/>
      <c r="GD709" s="66"/>
      <c r="GE709" s="76"/>
      <c r="GF709" s="66"/>
      <c r="GG709" s="76"/>
      <c r="GH709" s="66"/>
      <c r="GI709" s="76"/>
      <c r="GJ709" s="66"/>
      <c r="GK709" s="76"/>
      <c r="GL709" s="66"/>
      <c r="GM709" s="76"/>
      <c r="GN709" s="66"/>
      <c r="GO709" s="76"/>
      <c r="GP709" s="66"/>
      <c r="GQ709" s="76"/>
      <c r="GR709" s="66"/>
      <c r="GS709" s="76"/>
      <c r="GT709" s="66"/>
      <c r="GU709" s="76"/>
      <c r="GV709" s="66"/>
      <c r="GW709" s="76"/>
      <c r="GX709" s="66"/>
      <c r="GY709" s="76"/>
      <c r="GZ709" s="66"/>
      <c r="HA709" s="76"/>
      <c r="HB709" s="66"/>
      <c r="HC709" s="76"/>
      <c r="HD709" s="66"/>
      <c r="HE709" s="76"/>
      <c r="HF709" s="66"/>
      <c r="HG709" s="76"/>
      <c r="HH709" s="66"/>
      <c r="HI709" s="76"/>
      <c r="HJ709" s="66"/>
      <c r="HK709" s="76"/>
      <c r="HL709" s="66"/>
      <c r="HM709" s="76"/>
      <c r="HN709" s="66"/>
      <c r="HO709" s="76"/>
      <c r="HP709" s="66"/>
      <c r="HQ709" s="76"/>
      <c r="HR709" s="66"/>
      <c r="HS709" s="76"/>
      <c r="HT709" s="66"/>
      <c r="HU709" s="76"/>
      <c r="HV709" s="66"/>
      <c r="HW709" s="76"/>
      <c r="HX709" s="66"/>
      <c r="HY709" s="76"/>
      <c r="HZ709" s="66"/>
      <c r="IA709" s="76"/>
      <c r="IB709" s="66"/>
      <c r="IC709" s="76"/>
      <c r="ID709" s="66"/>
      <c r="IE709" s="76"/>
      <c r="IF709" s="66"/>
      <c r="IG709" s="76"/>
      <c r="IH709" s="66"/>
      <c r="II709" s="76"/>
      <c r="IJ709" s="66"/>
      <c r="IK709" s="76"/>
      <c r="IL709" s="66"/>
      <c r="IM709" s="76"/>
      <c r="IN709" s="66"/>
      <c r="IO709" s="76"/>
      <c r="IP709" s="66"/>
      <c r="IQ709" s="76"/>
      <c r="IR709" s="66"/>
      <c r="IS709" s="76"/>
      <c r="IT709" s="66"/>
      <c r="IU709" s="76"/>
      <c r="IV709" s="66"/>
      <c r="IW709" s="76"/>
      <c r="IX709" s="66"/>
      <c r="IY709" s="76"/>
      <c r="IZ709" s="66"/>
      <c r="JA709" s="76"/>
      <c r="JB709" s="66"/>
      <c r="JC709" s="76"/>
      <c r="JD709" s="66"/>
      <c r="JE709" s="76"/>
      <c r="JF709" s="66"/>
      <c r="JG709" s="76"/>
      <c r="JH709" s="66"/>
      <c r="JI709" s="76"/>
      <c r="JJ709" s="66"/>
      <c r="JK709" s="76"/>
      <c r="JL709" s="66"/>
      <c r="JM709" s="76"/>
      <c r="JN709" s="66"/>
      <c r="JO709" s="76"/>
      <c r="JP709" s="66"/>
      <c r="JQ709" s="76"/>
      <c r="JR709" s="66"/>
      <c r="JS709" s="76"/>
      <c r="JT709" s="66"/>
      <c r="JU709" s="76"/>
      <c r="JV709" s="66"/>
      <c r="JW709" s="76"/>
      <c r="JX709" s="66"/>
      <c r="JY709" s="76"/>
      <c r="JZ709" s="66"/>
      <c r="KA709" s="76"/>
      <c r="KB709" s="66"/>
      <c r="KC709" s="76"/>
      <c r="KD709" s="66"/>
      <c r="KE709" s="76"/>
      <c r="KF709" s="66"/>
      <c r="KG709" s="76"/>
      <c r="KH709" s="66"/>
      <c r="KI709" s="76"/>
      <c r="KJ709" s="66"/>
      <c r="KK709" s="76"/>
      <c r="KL709" s="66"/>
      <c r="KM709" s="76"/>
      <c r="KN709" s="66"/>
      <c r="KO709" s="76"/>
      <c r="KP709" s="66"/>
      <c r="KQ709" s="76"/>
      <c r="KR709" s="66"/>
      <c r="KS709" s="76"/>
      <c r="KT709" s="66"/>
      <c r="KU709" s="76"/>
      <c r="KV709" s="66"/>
      <c r="KW709" s="76"/>
      <c r="KX709" s="66"/>
      <c r="KY709" s="76"/>
      <c r="KZ709" s="66"/>
      <c r="LA709" s="76"/>
      <c r="LB709" s="66"/>
      <c r="LC709" s="76"/>
      <c r="LD709" s="66"/>
      <c r="LE709" s="76"/>
      <c r="LF709" s="66"/>
      <c r="LG709" s="76"/>
      <c r="LH709" s="66"/>
      <c r="LI709" s="76"/>
      <c r="LJ709" s="66"/>
      <c r="LK709" s="76"/>
      <c r="LL709" s="66"/>
      <c r="LM709" s="76"/>
      <c r="LN709" s="66"/>
      <c r="LO709" s="76"/>
      <c r="LP709" s="66"/>
      <c r="LQ709" s="76"/>
      <c r="LR709" s="66"/>
      <c r="LS709" s="76"/>
      <c r="LT709" s="66"/>
      <c r="LU709" s="76"/>
      <c r="LV709" s="66"/>
      <c r="LW709" s="76"/>
      <c r="LX709" s="66"/>
      <c r="LY709" s="76"/>
      <c r="LZ709" s="66"/>
      <c r="MA709" s="76"/>
      <c r="MB709" s="66"/>
      <c r="MC709" s="76"/>
      <c r="MD709" s="66"/>
      <c r="MG709" s="1" t="str" cm="1">
        <f t="array" ref="MG709">IFERROR(INDEX(Paste_Here!$B$2:$B$850, MATCH(0, COUNTIF(MG$4:MG708, Paste_Here!$B$2:$B$850) + IF(Paste_Here!$B$2:$B$850="", 1, 0), 0)), "")</f>
        <v/>
      </c>
      <c r="MH709" s="1" t="str">
        <f>IF(MG709&lt;&gt;"", INDEX(Paste_Here!$A$2:$A$850, MATCH(MG709, Paste_Here!$B$2:$B$850, 0)), "")</f>
        <v/>
      </c>
      <c r="MI709" s="1" t="str">
        <f t="shared" si="88"/>
        <v/>
      </c>
      <c r="MJ709" s="1" t="str" cm="1">
        <f t="array" ref="MJ709">IFERROR(INDEX($MI$5:$MI$850, MATCH(SMALL(IF($MI$5:$MI$850&lt;&gt;"", COUNTIF($MI$5:$MI$850, "&lt;"&amp;$MI$5:$MI$850)+1), ROW()-ROW($MJ$5)+1), COUNTIF($MI$5:$MI$850, "&lt;"&amp;$MI$5:$MI$850)+1, 0)), "")</f>
        <v/>
      </c>
    </row>
    <row r="710" spans="1:348">
      <c r="A710" s="66"/>
      <c r="B710" s="76" t="str">
        <f t="shared" ref="B710:B773" si="89">MJ710</f>
        <v/>
      </c>
      <c r="C710" s="66"/>
      <c r="D710" s="76" t="str">
        <f>IFERROR(IF(B710&lt;&gt;"", IF(AND(INDEX(Paste_Here!B$2:B$850, MATCH(B710, Paste_Here!A$2:A$850, 0))&lt;&gt;"", ISNUMBER(VALUE(INDEX(Paste_Here!B$2:B$850, MATCH(B710, Paste_Here!A$2:A$850, 0))))), INDEX(Paste_Here!B$2:B$850, MATCH(B710, Paste_Here!A$2:A$850, 0)), ""), ""), "")</f>
        <v/>
      </c>
      <c r="E710" s="66"/>
      <c r="F710" s="76" t="str">
        <f>IFERROR(IF(B710&lt;&gt;"", IF(ISTEXT(INDEX(Paste_Here!K$2:K$850, MATCH(B710, Paste_Here!A$2:A$850, 0))), INDEX(Paste_Here!K$2:K$850, MATCH(B710, Paste_Here!A$2:A$850, 0)), ""), ""), "")</f>
        <v/>
      </c>
      <c r="G710" s="66"/>
      <c r="H710" s="76" t="str">
        <f>IFERROR(IF(B710&lt;&gt;"", IF(ISTEXT(INDEX(Paste_Here!C$2:C$850, MATCH(B710, Paste_Here!A$2:A$850, 0))), INDEX(Paste_Here!C$2:C$850, MATCH(B710, Paste_Here!A$2:A$850, 0)), ""), ""), "")</f>
        <v/>
      </c>
      <c r="I710" s="66"/>
      <c r="J710" s="76" t="str">
        <f>IFERROR(IF(B710&lt;&gt;"", IF(ISNUMBER(SEARCH("s", LOWER(INDEX(Paste_Here!M$2:M$850, MATCH(B710, Paste_Here!A$2:A$850, 0))))), "Yes", IF(INDEX(Paste_Here!M$2:M$850, MATCH(B710, Paste_Here!A$2:A$850, 0))&lt;&gt;"", "No", "")), ""), "")</f>
        <v/>
      </c>
      <c r="K710" s="66"/>
      <c r="L710" s="76" t="str">
        <f>IFERROR(IF(B710&lt;&gt;"", IF(ISNUMBER(SEARCH("yes", LOWER(INDEX(Paste_Here!E$2:E$850, MATCH(B710, Paste_Here!A$2:A$850, 0))))), "Yes", IF(ISNUMBER(SEARCH("no", LOWER(INDEX(Paste_Here!E$2:E$850, MATCH(B710, Paste_Here!A$2:A$850, 0))))), "No", "")), ""), "")</f>
        <v/>
      </c>
      <c r="M710" s="66"/>
      <c r="N710" s="76" t="str">
        <f>IFERROR(IF(B710&lt;&gt;"", IF(ISNUMBER(SEARCH("yes", LOWER(INDEX(Paste_Here!F$2:F$850, MATCH(B710, Paste_Here!A$2:A$850, 0))))), "Yes", IF(ISNUMBER(SEARCH("no", LOWER(INDEX(Paste_Here!F$2:F$850, MATCH(B710, Paste_Here!A$2:A$850, 0))))), "No", "")), ""), "")</f>
        <v/>
      </c>
      <c r="O710" s="66"/>
      <c r="P710" s="76" t="str">
        <f>IFERROR(IF(B710&lt;&gt;"", IF(ISNUMBER(SEARCH("yes", LOWER(INDEX(Paste_Here!L$2:L$850, MATCH(B710, Paste_Here!A$2:A$850, 0))))), "Yes", IF(ISNUMBER(SEARCH("no", LOWER(INDEX(Paste_Here!L$2:L$850, MATCH(B710, Paste_Here!A$2:A$850, 0))))), "No", "")), ""), "")</f>
        <v/>
      </c>
      <c r="Q710" s="66"/>
      <c r="R710" s="76" t="str">
        <f>IFERROR(IF(B710&lt;&gt;"", IF(ISNUMBER(SEARCH("transitional 2", LOWER(INDEX(Paste_Here!D$2:D$850, MATCH(B710, Paste_Here!A$2:A$850, 0))))), "T2", IF(ISNUMBER(SEARCH("transitional 1", LOWER(INDEX(Paste_Here!D$2:D$850, MATCH(B710, Paste_Here!A$2:A$850, 0))))), "T1", IF(ISNUMBER(SEARCH("waived ell services", LOWER(INDEX(Paste_Here!D$2:D$850, MATCH(B710, Paste_Here!A$2:A$850, 0))))), "W", IF(ISNUMBER(SEARCH("english language learner", LOWER(INDEX(Paste_Here!D$2:D$850, MATCH(B710, Paste_Here!A$2:A$850, 0))))), "L", "")))), ""), "")</f>
        <v/>
      </c>
      <c r="S710" s="66"/>
      <c r="T710" s="76" t="str">
        <f>IFERROR(IF(B710&lt;&gt;"", IF(ISNUMBER(SEARCH("yes", LOWER(INDEX(Paste_Here!I$2:I$850, MATCH(B710, Paste_Here!A$2:A$850, 0))))), "Yes", IF(ISNUMBER(SEARCH("no", LOWER(INDEX(Paste_Here!I$2:I$850, MATCH(B710, Paste_Here!A$2:A$850, 0))))), "No", "")), ""), "")</f>
        <v/>
      </c>
      <c r="U710" s="66"/>
      <c r="V710" s="76" t="str">
        <f>IFERROR(IF(B710&lt;&gt;"", IF(ISTEXT(INDEX(Paste_Here!J$2:J$850, MATCH(B710, Paste_Here!A$2:A$850, 0))), VALUE(INDEX(Paste_Here!J$2:J$850, MATCH(B710, Paste_Here!A$2:A$850, 0))), ""), ""), "")</f>
        <v/>
      </c>
      <c r="W710" s="66"/>
      <c r="X710" s="66"/>
      <c r="Y710" s="76" t="str">
        <f t="shared" ref="Y710:Y773" si="90">B710</f>
        <v/>
      </c>
      <c r="Z710" s="66"/>
      <c r="AA710" s="76" t="str">
        <f>IFERROR(IF(B710&lt;&gt;"", IF(AND(INDEX(Paste_Here!AI$2:AI$850, MATCH(B710, Paste_Here!A$2:A$850, 0))&lt;&gt;"", ISNUMBER(VALUE(INDEX(Paste_Here!AI$2:AI$850, MATCH(B710, Paste_Here!A$2:A$850, 0))))), INDEX(Paste_Here!AI$2:AI$850, MATCH(B710, Paste_Here!A$2:A$850, 0)), ""), ""), "")</f>
        <v/>
      </c>
      <c r="AB710" s="66"/>
      <c r="AC710" s="76" t="str">
        <f>IFERROR(IF(B710&lt;&gt;"", IF(AND(INDEX(Paste_Here!AJ$2:AJ$850, MATCH(B710, Paste_Here!A$2:A$850, 0))&lt;&gt;"", ISNUMBER(VALUE(INDEX(Paste_Here!AJ$2:AJ$850, MATCH(B710, Paste_Here!A$2:A$850, 0))))), INDEX(Paste_Here!AJ$2:AJ$850, MATCH(B710, Paste_Here!A$2:A$850, 0)), ""), ""), "")</f>
        <v/>
      </c>
      <c r="AD710" s="66"/>
      <c r="AE710" s="76" t="str">
        <f>IFERROR(IF(B710&lt;&gt;"", IF(AND(INDEX(Paste_Here!AK$2:AK$850, MATCH(B710, Paste_Here!A$2:A$850, 0))&lt;&gt;"", ISNUMBER(VALUE(INDEX(Paste_Here!AK$2:AK$850, MATCH(B710, Paste_Here!A$2:A$850, 0))))), INDEX(Paste_Here!AK$2:AK$850, MATCH(B710, Paste_Here!A$2:A$850, 0)), ""), ""), "")</f>
        <v/>
      </c>
      <c r="AF710" s="66"/>
      <c r="AG710" s="76" t="str">
        <f>IFERROR(IF(B710&lt;&gt;"", IF(AND(INDEX(Paste_Here!AL$2:AL$850, MATCH(B710, Paste_Here!A$2:A$850, 0))&lt;&gt;"", ISNUMBER(VALUE(INDEX(Paste_Here!AL$2:AL$850, MATCH(B710, Paste_Here!A$2:A$850, 0))))), INDEX(Paste_Here!AL$2:AL$850, MATCH(B710, Paste_Here!A$2:A$850, 0)), ""), ""), "")</f>
        <v/>
      </c>
      <c r="AH710" s="66"/>
      <c r="AI710" s="76" t="str">
        <f>IFERROR(IF(B710&lt;&gt;"", IF(AND(INDEX(Paste_Here!AH$2:AH$850, MATCH(B710, Paste_Here!A$2:A$850, 0))&lt;&gt;"", ISNUMBER(VALUE(INDEX(Paste_Here!AH$2:AH$850, MATCH(B710, Paste_Here!A$2:A$850, 0))))), IF(VALUE(INDEX(Paste_Here!AH$2:AH$850, MATCH(B710, Paste_Here!A$2:A$850, 0)))=0, "", INDEX(Paste_Here!AH$2:AH$850, MATCH(B710, Paste_Here!A$2:A$850, 0))), ""), ""), "")</f>
        <v/>
      </c>
      <c r="AJ710" s="66"/>
      <c r="AK710" s="76" t="str">
        <f>IFERROR(IF(B710&lt;&gt;"", IF(AND(INDEX(Paste_Here!N$2:N$850, MATCH(B710, Paste_Here!A$2:A$850, 0))&lt;&gt;"", ISNUMBER(VALUE(INDEX(Paste_Here!N$2:N$850, MATCH(B710, Paste_Here!A$2:A$850, 0))))), INDEX(Paste_Here!N$2:N$850, MATCH(B710, Paste_Here!A$2:A$850, 0)), ""), ""), "")</f>
        <v/>
      </c>
      <c r="AL710" s="66"/>
      <c r="AM710" s="76" t="str">
        <f>IFERROR(IF(B710&lt;&gt;"", IF(AND(INDEX(Paste_Here!O$2:O$850, MATCH(B710, Paste_Here!A$2:A$850, 0))&lt;&gt;"", ISNUMBER(VALUE(INDEX(Paste_Here!O$2:O$850, MATCH(B710, Paste_Here!A$2:A$850, 0))))), INDEX(Paste_Here!O$2:O$850, MATCH(B710, Paste_Here!A$2:A$850, 0)), ""), ""), "")</f>
        <v/>
      </c>
      <c r="AN710" s="66"/>
      <c r="AO710" s="76"/>
      <c r="AP710" s="66"/>
      <c r="AQ710" s="76"/>
      <c r="AR710" s="66"/>
      <c r="AS710" s="76"/>
      <c r="AT710" s="66"/>
      <c r="AU710" s="66"/>
      <c r="AV710" s="76" t="str">
        <f t="shared" ref="AV710:AV773" si="91">B710</f>
        <v/>
      </c>
      <c r="AW710" s="66"/>
      <c r="AX710" s="76" t="str">
        <f>IFERROR(IF(B710&lt;&gt;"", IF(ISNUMBER(SEARCH("Revealed-Potential (Primary Focus)", LOWER(INDEX(Paste_Here!Z$2:Z$850, MATCH(B710, Paste_Here!A$2:A$850, 0))))), "Rev-Potential: Prim", IF(ISNUMBER(SEARCH("Revealed-Potential (Secondary Focus)", LOWER(INDEX(Paste_Here!Z$2:Z$850, MATCH(B710, Paste_Here!A$2:A$850, 0))))), "Rev-Potential: Sec", IF(ISNUMBER(SEARCH("Monitoring", LOWER(INDEX(Paste_Here!Z$2:Z$850, MATCH(B710, Paste_Here!A$2:A$850, 0))))), "Monitoring", IF(ISNUMBER(SEARCH("At-Promise (Secondary Focus)", LOWER(INDEX(Paste_Here!Z$2:Z$850, MATCH(B710, Paste_Here!A$2:A$850, 0))))), "At-Promise: Sec", IF(ISNUMBER(SEARCH("At-Promise (Primary Focus)", LOWER(INDEX(Paste_Here!Z$2:Z$850, MATCH(B710, Paste_Here!A$2:A$850, 0))))), "At-Promise: Prim", ""))))), ""), "")</f>
        <v/>
      </c>
      <c r="AY710" s="66"/>
      <c r="AZ710" s="76"/>
      <c r="BA710" s="66"/>
      <c r="BB710" s="76"/>
      <c r="BC710" s="66"/>
      <c r="BD710" s="76"/>
      <c r="BE710" s="66"/>
      <c r="BF710" s="76"/>
      <c r="BG710" s="66"/>
      <c r="BH710" s="76"/>
      <c r="BI710" s="66"/>
      <c r="BJ710" s="66"/>
      <c r="BK710" s="76" t="str">
        <f t="shared" ref="BK710:BK773" si="92">B710</f>
        <v/>
      </c>
      <c r="BL710" s="66"/>
      <c r="BM710" s="76" t="str">
        <f>IFERROR(IF(B710&lt;&gt;"", IF(AND(ISNUMBER(VALUE(SUBSTITUTE(SUBSTITUTE(Paste_Here!R710, "br", "-"), "L", ""))), VALUE(SUBSTITUTE(SUBSTITUTE(Paste_Here!R710, "br", "-"), "L", "")) &gt;= 1095), "Yes", IF(AND(ISNUMBER(VALUE(SUBSTITUTE(SUBSTITUTE(Paste_Here!R710, "br", "-"), "L", ""))), VALUE(SUBSTITUTE(SUBSTITUTE(Paste_Here!R710, "br", "-"), "L", "")) &lt;= 1094), "No", "")), ""), "")</f>
        <v/>
      </c>
      <c r="BN710" s="66"/>
      <c r="BO710" s="76" t="str">
        <f>IFERROR(IF(B710&lt;&gt;"", IF(COUNTIF(INDEX(Paste_Here!Y$2:AB$850, MATCH(B710, Paste_Here!A$2:A$850, 0), 0), "yes") &gt; 0, "Yes", IF(COUNTIF(INDEX(Paste_Here!Y$2:AB$850, MATCH(B710, Paste_Here!A$2:A$850, 0), 0), "no") &gt; 0, "No", "")), ""), "")</f>
        <v/>
      </c>
      <c r="BP710" s="66"/>
      <c r="BQ710" s="76" t="str">
        <f>IFERROR(IF(B710&lt;&gt;"", IF(AND(ISNUMBER(VALUE(SUBSTITUTE(SUBSTITUTE(Paste_Here!U710, "em", "-"), "q", ""))), VALUE(SUBSTITUTE(SUBSTITUTE(Paste_Here!U710, "em", "-"), "q", "")) &gt;= 910), "Yes", IF(AND(ISNUMBER(VALUE(SUBSTITUTE(SUBSTITUTE(Paste_Here!U710, "em", "-"), "q", ""))), VALUE(SUBSTITUTE(SUBSTITUTE(Paste_Here!U710, "em", "-"), "q", "")) &lt;= 909), "No", "")), ""), "")</f>
        <v/>
      </c>
      <c r="BR710" s="66"/>
      <c r="BS710" s="76" t="str">
        <f>IFERROR(IF(B710&lt;&gt;"", IF(AND(INDEX(Paste_Here!X$2:X$850, MATCH(B710, Paste_Here!A$2:A$850, 0))&lt;&gt;"", ISNUMBER(VALUE(INDEX(Paste_Here!X$2:X$850, MATCH(B710, Paste_Here!A$2:A$850, 0))))), INDEX(Paste_Here!X$2:X$850, MATCH(B710, Paste_Here!A$2:A$850, 0)), ""), ""), "")</f>
        <v/>
      </c>
      <c r="BT710" s="66"/>
      <c r="BU710" s="76" t="str">
        <f>IFERROR(IF(B710&lt;&gt;"", IF(ISNUMBER(VALUE(INDEX(Paste_Here!G$2:G$850, MATCH(B710, Paste_Here!A$2:A$850, 0)))), IF(VALUE(INDEX(Paste_Here!G$2:G$850, MATCH(B710, Paste_Here!A$2:A$850, 0)))=0, "No", IF(AND(VALUE(INDEX(Paste_Here!G$2:G$850, MATCH(B710, Paste_Here!A$2:A$850, 0)))&gt;=1, VALUE(INDEX(Paste_Here!G$2:G$850, MATCH(B710, Paste_Here!A$2:A$850, 0)))&lt;=4), VALUE(INDEX(Paste_Here!G$2:G$850, MATCH(B710, Paste_Here!A$2:A$850, 0))), "")), ""), ""), "")</f>
        <v/>
      </c>
      <c r="BV710" s="66"/>
      <c r="BW710" s="76" t="str">
        <f>IFERROR(IF(B710&lt;&gt;"", IF(ISNUMBER(VALUE(INDEX(Paste_Here!H$2:H$850, MATCH(B710, Paste_Here!A$2:A$850, 0)))), IF(VALUE(INDEX(Paste_Here!H$2:H$850, MATCH(B710, Paste_Here!A$2:A$850, 0)))=0, "No", IF(AND(VALUE(INDEX(Paste_Here!H$2:H$850, MATCH(B710, Paste_Here!A$2:A$850, 0)))&gt;=1, VALUE(INDEX(Paste_Here!H$2:H$850, MATCH(B710, Paste_Here!A$2:A$850, 0)))&lt;=4), VALUE(INDEX(Paste_Here!H$2:H$850, MATCH(B710, Paste_Here!A$2:A$850, 0))), "")), ""), ""), "")</f>
        <v/>
      </c>
      <c r="BX710" s="66"/>
      <c r="BY710" s="76"/>
      <c r="BZ710" s="66"/>
      <c r="CA710" s="76"/>
      <c r="CB710" s="66"/>
      <c r="CC710" s="66"/>
      <c r="CD710" s="76" t="str">
        <f t="shared" ref="CD710:CD773" si="93">AV710</f>
        <v/>
      </c>
      <c r="CE710" s="66"/>
      <c r="CF710" s="76" t="str">
        <f>IFERROR(IF(B710&lt;&gt;"", IF(AND(INDEX(Paste_Here!P$2:P$850, MATCH(B710, Paste_Here!A$2:A$850, 0))&lt;&gt;"", ISNUMBER(VALUE(INDEX(Paste_Here!P$2:P$850, MATCH(B710, Paste_Here!A$2:A$850, 0))))), INDEX(Paste_Here!P$2:P$850, MATCH(B710, Paste_Here!A$2:A$850, 0)), ""), ""), "")</f>
        <v/>
      </c>
      <c r="CG710" s="66"/>
      <c r="CH710" s="76" t="str">
        <f>IFERROR(IF(B710&lt;&gt;"", IF(ISNUMBER(SEARCH("highrisk", LOWER(INDEX(Paste_Here!Q$2:Q$850, MATCH(B710, Paste_Here!A$2:A$850, 0))))), "High Risk", IF(ISNUMBER(SEARCH("lowrisk", LOWER(INDEX(Paste_Here!Q$2:Q$850, MATCH(B710, Paste_Here!A$2:A$850, 0))))), "Low Risk", IF(ISNUMBER(SEARCH("somerisk", LOWER(INDEX(Paste_Here!Q$2:Q$850, MATCH(B710, Paste_Here!A$2:A$850, 0))))), "Some Risk", ""))), ""), "")</f>
        <v/>
      </c>
      <c r="CI710" s="66"/>
      <c r="CJ710" s="76" t="str">
        <f>IFERROR(IF(B710&lt;&gt;"", IF(AND(INDEX(Paste_Here!AA$2:AA$850, MATCH(B710, Paste_Here!A$2:A$850, 0))&lt;&gt;"", ISNUMBER(VALUE(INDEX(Paste_Here!AA$2:AA$850, MATCH(B710, Paste_Here!A$2:A$850, 0))))), INDEX(Paste_Here!AA$2:AA$850, MATCH(B710, Paste_Here!A$2:A$850, 0)), ""), ""), "")</f>
        <v/>
      </c>
      <c r="CK710" s="66"/>
      <c r="CL710" s="76" t="str">
        <f>IFERROR(IF(B710&lt;&gt;"", IF(LOWER(INDEX(Paste_Here!AB$2:AB$850, MATCH(B710, Paste_Here!A$2:A$850, 0)))="approaching expectations", "Approaching", IF(LOWER(INDEX(Paste_Here!AB$2:AB$850, MATCH(B710, Paste_Here!A$2:A$850, 0)))="met expectations", "Met", IF(LOWER(INDEX(Paste_Here!AB$2:AB$850, MATCH(B710, Paste_Here!A$2:A$850, 0)))="exceeded expectations", "Exceeded", IF(LOWER(INDEX(Paste_Here!AB$2:AB$850, MATCH(B710, Paste_Here!A$2:A$850, 0)))="below expectations", "Below", "")))), ""), "")</f>
        <v/>
      </c>
      <c r="CM710" s="66"/>
      <c r="CN710" s="76" t="str">
        <f>IFERROR(IF(B710&lt;&gt;"", IF(AND(INDEX(Paste_Here!AC$2:AC$850, MATCH(B710, Paste_Here!A$2:A$850, 0))&lt;&gt;"", ISNUMBER(VALUE(INDEX(Paste_Here!AC$2:AC$850, MATCH(B710, Paste_Here!A$2:A$850, 0))))), INDEX(Paste_Here!AC$2:AC$850, MATCH(B710, Paste_Here!A$2:A$850, 0)), ""), ""), "")</f>
        <v/>
      </c>
      <c r="CO710" s="66"/>
      <c r="CP710" s="76"/>
      <c r="CQ710" s="66"/>
      <c r="CR710" s="76"/>
      <c r="CS710" s="66"/>
      <c r="CT710" s="76"/>
      <c r="CU710" s="66"/>
      <c r="CV710" s="76"/>
      <c r="CW710" s="66"/>
      <c r="CX710" s="76"/>
      <c r="CY710" s="66"/>
      <c r="CZ710" s="66"/>
      <c r="DA710" s="76" t="str">
        <f t="shared" ref="DA710:DA773" si="94">B710</f>
        <v/>
      </c>
      <c r="DB710" s="66"/>
      <c r="DC710" s="76" t="str">
        <f>IFERROR(IF(B710&lt;&gt;"", IF(AND(INDEX(Paste_Here!V$2:V$850, MATCH(B710, Paste_Here!A$2:A$850, 0))&lt;&gt;"", ISNUMBER(VALUE(INDEX(Paste_Here!V$2:V$850, MATCH(B710, Paste_Here!A$2:A$850, 0))))), INDEX(Paste_Here!V$2:V$850, MATCH(B710, Paste_Here!A$2:A$850, 0)), ""), ""), "")</f>
        <v/>
      </c>
      <c r="DD710" s="66"/>
      <c r="DE710" s="76" t="str">
        <f>IFERROR(IF(B710&lt;&gt;"", IF(ISNUMBER(SEARCH("highrisk", LOWER(INDEX(Paste_Here!W$2:W$850, MATCH(B710, Paste_Here!A$2:A$850, 0))))), "High Risk", IF(ISNUMBER(SEARCH("lowrisk", LOWER(INDEX(Paste_Here!W$2:W$850, MATCH(B710, Paste_Here!A$2:A$850, 0))))), "Low Risk", IF(ISNUMBER(SEARCH("somerisk", LOWER(INDEX(Paste_Here!W$2:W$850, MATCH(B710, Paste_Here!A$2:A$850, 0))))), "Some Risk", ""))), ""), "")</f>
        <v/>
      </c>
      <c r="DF710" s="66"/>
      <c r="DG710" s="76" t="str">
        <f>IFERROR(IF(B710&lt;&gt;"", IF(AND(INDEX(Paste_Here!S$2:S$850, MATCH(B710, Paste_Here!A$2:A$850, 0))&lt;&gt;"", ISNUMBER(VALUE(INDEX(Paste_Here!S$2:S$850, MATCH(B710, Paste_Here!A$2:A$850, 0))))), INDEX(Paste_Here!S$2:S$850, MATCH(B710, Paste_Here!A$2:A$850, 0)), ""), ""), "")</f>
        <v/>
      </c>
      <c r="DH710" s="66"/>
      <c r="DI710" s="76" t="str">
        <f>IFERROR(IF(B710&lt;&gt;"", IF(ISNUMBER(SEARCH("highrisk", LOWER(INDEX(Paste_Here!T$2:T$850, MATCH(B710, Paste_Here!A$2:A$850, 0))))), "High Risk", IF(ISNUMBER(SEARCH("lowrisk", LOWER(INDEX(Paste_Here!T$2:T$850, MATCH(B710, Paste_Here!A$2:A$850, 0))))), "Low Risk", IF(ISNUMBER(SEARCH("somerisk", LOWER(INDEX(Paste_Here!T$2:T$850, MATCH(B710, Paste_Here!A$2:A$850, 0))))), "Some Risk", ""))), ""), "")</f>
        <v/>
      </c>
      <c r="DJ710" s="66"/>
      <c r="DK710" s="76" t="str">
        <f>IFERROR(IF(B710&lt;&gt;"", IF(AND(INDEX(Paste_Here!AD$2:AD$850, MATCH(B710, Paste_Here!A$2:A$850, 0))&lt;&gt;"", ISNUMBER(VALUE(INDEX(Paste_Here!AD$2:AD$850, MATCH(B710, Paste_Here!A$2:A$850, 0))))), INDEX(Paste_Here!AD$2:AD$850, MATCH(B710, Paste_Here!A$2:A$850, 0)), ""), ""), "")</f>
        <v/>
      </c>
      <c r="DL710" s="66"/>
      <c r="DM710" s="76" t="str">
        <f>IFERROR(IF(B710&lt;&gt;"", IF(LOWER(INDEX(Paste_Here!AE$2:AE$850, MATCH(B710, Paste_Here!A$2:A$850, 0)))="approaching expectations", "Approaching", IF(LOWER(INDEX(Paste_Here!AE$2:AE$850, MATCH(B710, Paste_Here!A$2:A$850, 0)))="met expectations", "Met", IF(LOWER(INDEX(Paste_Here!AE$2:AE$850, MATCH(B710, Paste_Here!A$2:A$850, 0)))="exceeded expectations", "Exceeded", IF(LOWER(INDEX(Paste_Here!AE$2:AE$850, MATCH(B710, Paste_Here!A$2:A$850, 0)))="below expectations", "Below", "")))), ""), "")</f>
        <v/>
      </c>
      <c r="DN710" s="66"/>
      <c r="DO710" s="76"/>
      <c r="DP710" s="66"/>
      <c r="DQ710" s="76"/>
      <c r="DR710" s="66"/>
      <c r="DS710" s="76"/>
      <c r="DT710" s="66"/>
      <c r="DU710" s="76"/>
      <c r="DV710" s="66"/>
      <c r="DW710" s="66"/>
      <c r="DX710" s="76" t="str">
        <f t="shared" ref="DX710:DX773" si="95">B710</f>
        <v/>
      </c>
      <c r="DY710" s="66"/>
      <c r="DZ710" s="76"/>
      <c r="EA710" s="66"/>
      <c r="EB710" s="76"/>
      <c r="EC710" s="66"/>
      <c r="ED710" s="76" t="str">
        <f>IFERROR(IF(B710&lt;&gt;"", IF(AND(INDEX(Paste_Here!AF$2:AF$850, MATCH(B710, Paste_Here!A$2:A$850, 0))&lt;&gt;"", ISNUMBER(VALUE(INDEX(Paste_Here!AF$2:AF$850, MATCH(B710, Paste_Here!A$2:A$850, 0))))), INDEX(Paste_Here!AF$2:AF$850, MATCH(B710, Paste_Here!A$2:A$850, 0)), ""), ""), "")</f>
        <v/>
      </c>
      <c r="EE710" s="66"/>
      <c r="EF710" s="76"/>
      <c r="EG710" s="66"/>
      <c r="EH710" s="76"/>
      <c r="EI710" s="66"/>
      <c r="EJ710" s="76" t="str">
        <f>IFERROR(IF(B710&lt;&gt;"", IF(AND(INDEX(Paste_Here!AG$2:AG$850, MATCH(B710, Paste_Here!A$2:A$850, 0))&lt;&gt;"", ISNUMBER(VALUE(INDEX(Paste_Here!AG$2:AG$850, MATCH(B710, Paste_Here!A$2:A$850, 0))))), INDEX(Paste_Here!AG$2:AG$850, MATCH(B710, Paste_Here!A$2:A$850, 0)), ""), ""), "")</f>
        <v/>
      </c>
      <c r="EK710" s="66"/>
      <c r="EL710" s="76"/>
      <c r="EM710" s="66"/>
      <c r="EN710" s="76"/>
      <c r="EO710" s="66"/>
      <c r="EP710" s="76"/>
      <c r="EQ710" s="66"/>
      <c r="ER710" s="76"/>
      <c r="ES710" s="66"/>
      <c r="ET710" s="66"/>
      <c r="EU710" s="76"/>
      <c r="EV710" s="66"/>
      <c r="EW710" s="76"/>
      <c r="EX710" s="66"/>
      <c r="EY710" s="76"/>
      <c r="EZ710" s="66"/>
      <c r="FA710" s="76"/>
      <c r="FB710" s="66"/>
      <c r="FC710" s="76"/>
      <c r="FD710" s="66"/>
      <c r="FE710" s="76"/>
      <c r="FF710" s="66"/>
      <c r="FG710" s="76"/>
      <c r="FH710" s="66"/>
      <c r="FI710" s="76"/>
      <c r="FJ710" s="66"/>
      <c r="FK710" s="76"/>
      <c r="FL710" s="66"/>
      <c r="FM710" s="76"/>
      <c r="FN710" s="66"/>
      <c r="FO710" s="76"/>
      <c r="FP710" s="66"/>
      <c r="FQ710" s="76"/>
      <c r="FR710" s="66"/>
      <c r="FS710" s="76"/>
      <c r="FT710" s="66"/>
      <c r="FU710" s="76"/>
      <c r="FV710" s="66"/>
      <c r="FW710" s="76"/>
      <c r="FX710" s="66"/>
      <c r="FY710" s="76"/>
      <c r="FZ710" s="66"/>
      <c r="GA710" s="76"/>
      <c r="GB710" s="66"/>
      <c r="GC710" s="76"/>
      <c r="GD710" s="66"/>
      <c r="GE710" s="76"/>
      <c r="GF710" s="66"/>
      <c r="GG710" s="76"/>
      <c r="GH710" s="66"/>
      <c r="GI710" s="76"/>
      <c r="GJ710" s="66"/>
      <c r="GK710" s="76"/>
      <c r="GL710" s="66"/>
      <c r="GM710" s="76"/>
      <c r="GN710" s="66"/>
      <c r="GO710" s="76"/>
      <c r="GP710" s="66"/>
      <c r="GQ710" s="76"/>
      <c r="GR710" s="66"/>
      <c r="GS710" s="76"/>
      <c r="GT710" s="66"/>
      <c r="GU710" s="76"/>
      <c r="GV710" s="66"/>
      <c r="GW710" s="76"/>
      <c r="GX710" s="66"/>
      <c r="GY710" s="76"/>
      <c r="GZ710" s="66"/>
      <c r="HA710" s="76"/>
      <c r="HB710" s="66"/>
      <c r="HC710" s="76"/>
      <c r="HD710" s="66"/>
      <c r="HE710" s="76"/>
      <c r="HF710" s="66"/>
      <c r="HG710" s="76"/>
      <c r="HH710" s="66"/>
      <c r="HI710" s="76"/>
      <c r="HJ710" s="66"/>
      <c r="HK710" s="76"/>
      <c r="HL710" s="66"/>
      <c r="HM710" s="76"/>
      <c r="HN710" s="66"/>
      <c r="HO710" s="76"/>
      <c r="HP710" s="66"/>
      <c r="HQ710" s="76"/>
      <c r="HR710" s="66"/>
      <c r="HS710" s="76"/>
      <c r="HT710" s="66"/>
      <c r="HU710" s="76"/>
      <c r="HV710" s="66"/>
      <c r="HW710" s="76"/>
      <c r="HX710" s="66"/>
      <c r="HY710" s="76"/>
      <c r="HZ710" s="66"/>
      <c r="IA710" s="76"/>
      <c r="IB710" s="66"/>
      <c r="IC710" s="76"/>
      <c r="ID710" s="66"/>
      <c r="IE710" s="76"/>
      <c r="IF710" s="66"/>
      <c r="IG710" s="76"/>
      <c r="IH710" s="66"/>
      <c r="II710" s="76"/>
      <c r="IJ710" s="66"/>
      <c r="IK710" s="76"/>
      <c r="IL710" s="66"/>
      <c r="IM710" s="76"/>
      <c r="IN710" s="66"/>
      <c r="IO710" s="76"/>
      <c r="IP710" s="66"/>
      <c r="IQ710" s="76"/>
      <c r="IR710" s="66"/>
      <c r="IS710" s="76"/>
      <c r="IT710" s="66"/>
      <c r="IU710" s="76"/>
      <c r="IV710" s="66"/>
      <c r="IW710" s="76"/>
      <c r="IX710" s="66"/>
      <c r="IY710" s="76"/>
      <c r="IZ710" s="66"/>
      <c r="JA710" s="76"/>
      <c r="JB710" s="66"/>
      <c r="JC710" s="76"/>
      <c r="JD710" s="66"/>
      <c r="JE710" s="76"/>
      <c r="JF710" s="66"/>
      <c r="JG710" s="76"/>
      <c r="JH710" s="66"/>
      <c r="JI710" s="76"/>
      <c r="JJ710" s="66"/>
      <c r="JK710" s="76"/>
      <c r="JL710" s="66"/>
      <c r="JM710" s="76"/>
      <c r="JN710" s="66"/>
      <c r="JO710" s="76"/>
      <c r="JP710" s="66"/>
      <c r="JQ710" s="76"/>
      <c r="JR710" s="66"/>
      <c r="JS710" s="76"/>
      <c r="JT710" s="66"/>
      <c r="JU710" s="76"/>
      <c r="JV710" s="66"/>
      <c r="JW710" s="76"/>
      <c r="JX710" s="66"/>
      <c r="JY710" s="76"/>
      <c r="JZ710" s="66"/>
      <c r="KA710" s="76"/>
      <c r="KB710" s="66"/>
      <c r="KC710" s="76"/>
      <c r="KD710" s="66"/>
      <c r="KE710" s="76"/>
      <c r="KF710" s="66"/>
      <c r="KG710" s="76"/>
      <c r="KH710" s="66"/>
      <c r="KI710" s="76"/>
      <c r="KJ710" s="66"/>
      <c r="KK710" s="76"/>
      <c r="KL710" s="66"/>
      <c r="KM710" s="76"/>
      <c r="KN710" s="66"/>
      <c r="KO710" s="76"/>
      <c r="KP710" s="66"/>
      <c r="KQ710" s="76"/>
      <c r="KR710" s="66"/>
      <c r="KS710" s="76"/>
      <c r="KT710" s="66"/>
      <c r="KU710" s="76"/>
      <c r="KV710" s="66"/>
      <c r="KW710" s="76"/>
      <c r="KX710" s="66"/>
      <c r="KY710" s="76"/>
      <c r="KZ710" s="66"/>
      <c r="LA710" s="76"/>
      <c r="LB710" s="66"/>
      <c r="LC710" s="76"/>
      <c r="LD710" s="66"/>
      <c r="LE710" s="76"/>
      <c r="LF710" s="66"/>
      <c r="LG710" s="76"/>
      <c r="LH710" s="66"/>
      <c r="LI710" s="76"/>
      <c r="LJ710" s="66"/>
      <c r="LK710" s="76"/>
      <c r="LL710" s="66"/>
      <c r="LM710" s="76"/>
      <c r="LN710" s="66"/>
      <c r="LO710" s="76"/>
      <c r="LP710" s="66"/>
      <c r="LQ710" s="76"/>
      <c r="LR710" s="66"/>
      <c r="LS710" s="76"/>
      <c r="LT710" s="66"/>
      <c r="LU710" s="76"/>
      <c r="LV710" s="66"/>
      <c r="LW710" s="76"/>
      <c r="LX710" s="66"/>
      <c r="LY710" s="76"/>
      <c r="LZ710" s="66"/>
      <c r="MA710" s="76"/>
      <c r="MB710" s="66"/>
      <c r="MC710" s="76"/>
      <c r="MD710" s="66"/>
      <c r="MG710" s="1" t="str" cm="1">
        <f t="array" ref="MG710">IFERROR(INDEX(Paste_Here!$B$2:$B$850, MATCH(0, COUNTIF(MG$4:MG709, Paste_Here!$B$2:$B$850) + IF(Paste_Here!$B$2:$B$850="", 1, 0), 0)), "")</f>
        <v/>
      </c>
      <c r="MH710" s="1" t="str">
        <f>IF(MG710&lt;&gt;"", INDEX(Paste_Here!$A$2:$A$850, MATCH(MG710, Paste_Here!$B$2:$B$850, 0)), "")</f>
        <v/>
      </c>
      <c r="MI710" s="1" t="str">
        <f t="shared" ref="MI710:MI773" si="96">MH710</f>
        <v/>
      </c>
      <c r="MJ710" s="1" t="str" cm="1">
        <f t="array" ref="MJ710">IFERROR(INDEX($MI$5:$MI$850, MATCH(SMALL(IF($MI$5:$MI$850&lt;&gt;"", COUNTIF($MI$5:$MI$850, "&lt;"&amp;$MI$5:$MI$850)+1), ROW()-ROW($MJ$5)+1), COUNTIF($MI$5:$MI$850, "&lt;"&amp;$MI$5:$MI$850)+1, 0)), "")</f>
        <v/>
      </c>
    </row>
    <row r="711" spans="1:348">
      <c r="A711" s="66"/>
      <c r="B711" s="76" t="str">
        <f t="shared" si="89"/>
        <v/>
      </c>
      <c r="C711" s="66"/>
      <c r="D711" s="76" t="str">
        <f>IFERROR(IF(B711&lt;&gt;"", IF(AND(INDEX(Paste_Here!B$2:B$850, MATCH(B711, Paste_Here!A$2:A$850, 0))&lt;&gt;"", ISNUMBER(VALUE(INDEX(Paste_Here!B$2:B$850, MATCH(B711, Paste_Here!A$2:A$850, 0))))), INDEX(Paste_Here!B$2:B$850, MATCH(B711, Paste_Here!A$2:A$850, 0)), ""), ""), "")</f>
        <v/>
      </c>
      <c r="E711" s="66"/>
      <c r="F711" s="76" t="str">
        <f>IFERROR(IF(B711&lt;&gt;"", IF(ISTEXT(INDEX(Paste_Here!K$2:K$850, MATCH(B711, Paste_Here!A$2:A$850, 0))), INDEX(Paste_Here!K$2:K$850, MATCH(B711, Paste_Here!A$2:A$850, 0)), ""), ""), "")</f>
        <v/>
      </c>
      <c r="G711" s="66"/>
      <c r="H711" s="76" t="str">
        <f>IFERROR(IF(B711&lt;&gt;"", IF(ISTEXT(INDEX(Paste_Here!C$2:C$850, MATCH(B711, Paste_Here!A$2:A$850, 0))), INDEX(Paste_Here!C$2:C$850, MATCH(B711, Paste_Here!A$2:A$850, 0)), ""), ""), "")</f>
        <v/>
      </c>
      <c r="I711" s="66"/>
      <c r="J711" s="76" t="str">
        <f>IFERROR(IF(B711&lt;&gt;"", IF(ISNUMBER(SEARCH("s", LOWER(INDEX(Paste_Here!M$2:M$850, MATCH(B711, Paste_Here!A$2:A$850, 0))))), "Yes", IF(INDEX(Paste_Here!M$2:M$850, MATCH(B711, Paste_Here!A$2:A$850, 0))&lt;&gt;"", "No", "")), ""), "")</f>
        <v/>
      </c>
      <c r="K711" s="66"/>
      <c r="L711" s="76" t="str">
        <f>IFERROR(IF(B711&lt;&gt;"", IF(ISNUMBER(SEARCH("yes", LOWER(INDEX(Paste_Here!E$2:E$850, MATCH(B711, Paste_Here!A$2:A$850, 0))))), "Yes", IF(ISNUMBER(SEARCH("no", LOWER(INDEX(Paste_Here!E$2:E$850, MATCH(B711, Paste_Here!A$2:A$850, 0))))), "No", "")), ""), "")</f>
        <v/>
      </c>
      <c r="M711" s="66"/>
      <c r="N711" s="76" t="str">
        <f>IFERROR(IF(B711&lt;&gt;"", IF(ISNUMBER(SEARCH("yes", LOWER(INDEX(Paste_Here!F$2:F$850, MATCH(B711, Paste_Here!A$2:A$850, 0))))), "Yes", IF(ISNUMBER(SEARCH("no", LOWER(INDEX(Paste_Here!F$2:F$850, MATCH(B711, Paste_Here!A$2:A$850, 0))))), "No", "")), ""), "")</f>
        <v/>
      </c>
      <c r="O711" s="66"/>
      <c r="P711" s="76" t="str">
        <f>IFERROR(IF(B711&lt;&gt;"", IF(ISNUMBER(SEARCH("yes", LOWER(INDEX(Paste_Here!L$2:L$850, MATCH(B711, Paste_Here!A$2:A$850, 0))))), "Yes", IF(ISNUMBER(SEARCH("no", LOWER(INDEX(Paste_Here!L$2:L$850, MATCH(B711, Paste_Here!A$2:A$850, 0))))), "No", "")), ""), "")</f>
        <v/>
      </c>
      <c r="Q711" s="66"/>
      <c r="R711" s="76" t="str">
        <f>IFERROR(IF(B711&lt;&gt;"", IF(ISNUMBER(SEARCH("transitional 2", LOWER(INDEX(Paste_Here!D$2:D$850, MATCH(B711, Paste_Here!A$2:A$850, 0))))), "T2", IF(ISNUMBER(SEARCH("transitional 1", LOWER(INDEX(Paste_Here!D$2:D$850, MATCH(B711, Paste_Here!A$2:A$850, 0))))), "T1", IF(ISNUMBER(SEARCH("waived ell services", LOWER(INDEX(Paste_Here!D$2:D$850, MATCH(B711, Paste_Here!A$2:A$850, 0))))), "W", IF(ISNUMBER(SEARCH("english language learner", LOWER(INDEX(Paste_Here!D$2:D$850, MATCH(B711, Paste_Here!A$2:A$850, 0))))), "L", "")))), ""), "")</f>
        <v/>
      </c>
      <c r="S711" s="66"/>
      <c r="T711" s="76" t="str">
        <f>IFERROR(IF(B711&lt;&gt;"", IF(ISNUMBER(SEARCH("yes", LOWER(INDEX(Paste_Here!I$2:I$850, MATCH(B711, Paste_Here!A$2:A$850, 0))))), "Yes", IF(ISNUMBER(SEARCH("no", LOWER(INDEX(Paste_Here!I$2:I$850, MATCH(B711, Paste_Here!A$2:A$850, 0))))), "No", "")), ""), "")</f>
        <v/>
      </c>
      <c r="U711" s="66"/>
      <c r="V711" s="76" t="str">
        <f>IFERROR(IF(B711&lt;&gt;"", IF(ISTEXT(INDEX(Paste_Here!J$2:J$850, MATCH(B711, Paste_Here!A$2:A$850, 0))), VALUE(INDEX(Paste_Here!J$2:J$850, MATCH(B711, Paste_Here!A$2:A$850, 0))), ""), ""), "")</f>
        <v/>
      </c>
      <c r="W711" s="66"/>
      <c r="X711" s="66"/>
      <c r="Y711" s="76" t="str">
        <f t="shared" si="90"/>
        <v/>
      </c>
      <c r="Z711" s="66"/>
      <c r="AA711" s="76" t="str">
        <f>IFERROR(IF(B711&lt;&gt;"", IF(AND(INDEX(Paste_Here!AI$2:AI$850, MATCH(B711, Paste_Here!A$2:A$850, 0))&lt;&gt;"", ISNUMBER(VALUE(INDEX(Paste_Here!AI$2:AI$850, MATCH(B711, Paste_Here!A$2:A$850, 0))))), INDEX(Paste_Here!AI$2:AI$850, MATCH(B711, Paste_Here!A$2:A$850, 0)), ""), ""), "")</f>
        <v/>
      </c>
      <c r="AB711" s="66"/>
      <c r="AC711" s="76" t="str">
        <f>IFERROR(IF(B711&lt;&gt;"", IF(AND(INDEX(Paste_Here!AJ$2:AJ$850, MATCH(B711, Paste_Here!A$2:A$850, 0))&lt;&gt;"", ISNUMBER(VALUE(INDEX(Paste_Here!AJ$2:AJ$850, MATCH(B711, Paste_Here!A$2:A$850, 0))))), INDEX(Paste_Here!AJ$2:AJ$850, MATCH(B711, Paste_Here!A$2:A$850, 0)), ""), ""), "")</f>
        <v/>
      </c>
      <c r="AD711" s="66"/>
      <c r="AE711" s="76" t="str">
        <f>IFERROR(IF(B711&lt;&gt;"", IF(AND(INDEX(Paste_Here!AK$2:AK$850, MATCH(B711, Paste_Here!A$2:A$850, 0))&lt;&gt;"", ISNUMBER(VALUE(INDEX(Paste_Here!AK$2:AK$850, MATCH(B711, Paste_Here!A$2:A$850, 0))))), INDEX(Paste_Here!AK$2:AK$850, MATCH(B711, Paste_Here!A$2:A$850, 0)), ""), ""), "")</f>
        <v/>
      </c>
      <c r="AF711" s="66"/>
      <c r="AG711" s="76" t="str">
        <f>IFERROR(IF(B711&lt;&gt;"", IF(AND(INDEX(Paste_Here!AL$2:AL$850, MATCH(B711, Paste_Here!A$2:A$850, 0))&lt;&gt;"", ISNUMBER(VALUE(INDEX(Paste_Here!AL$2:AL$850, MATCH(B711, Paste_Here!A$2:A$850, 0))))), INDEX(Paste_Here!AL$2:AL$850, MATCH(B711, Paste_Here!A$2:A$850, 0)), ""), ""), "")</f>
        <v/>
      </c>
      <c r="AH711" s="66"/>
      <c r="AI711" s="76" t="str">
        <f>IFERROR(IF(B711&lt;&gt;"", IF(AND(INDEX(Paste_Here!AH$2:AH$850, MATCH(B711, Paste_Here!A$2:A$850, 0))&lt;&gt;"", ISNUMBER(VALUE(INDEX(Paste_Here!AH$2:AH$850, MATCH(B711, Paste_Here!A$2:A$850, 0))))), IF(VALUE(INDEX(Paste_Here!AH$2:AH$850, MATCH(B711, Paste_Here!A$2:A$850, 0)))=0, "", INDEX(Paste_Here!AH$2:AH$850, MATCH(B711, Paste_Here!A$2:A$850, 0))), ""), ""), "")</f>
        <v/>
      </c>
      <c r="AJ711" s="66"/>
      <c r="AK711" s="76" t="str">
        <f>IFERROR(IF(B711&lt;&gt;"", IF(AND(INDEX(Paste_Here!N$2:N$850, MATCH(B711, Paste_Here!A$2:A$850, 0))&lt;&gt;"", ISNUMBER(VALUE(INDEX(Paste_Here!N$2:N$850, MATCH(B711, Paste_Here!A$2:A$850, 0))))), INDEX(Paste_Here!N$2:N$850, MATCH(B711, Paste_Here!A$2:A$850, 0)), ""), ""), "")</f>
        <v/>
      </c>
      <c r="AL711" s="66"/>
      <c r="AM711" s="76" t="str">
        <f>IFERROR(IF(B711&lt;&gt;"", IF(AND(INDEX(Paste_Here!O$2:O$850, MATCH(B711, Paste_Here!A$2:A$850, 0))&lt;&gt;"", ISNUMBER(VALUE(INDEX(Paste_Here!O$2:O$850, MATCH(B711, Paste_Here!A$2:A$850, 0))))), INDEX(Paste_Here!O$2:O$850, MATCH(B711, Paste_Here!A$2:A$850, 0)), ""), ""), "")</f>
        <v/>
      </c>
      <c r="AN711" s="66"/>
      <c r="AO711" s="76"/>
      <c r="AP711" s="66"/>
      <c r="AQ711" s="76"/>
      <c r="AR711" s="66"/>
      <c r="AS711" s="76"/>
      <c r="AT711" s="66"/>
      <c r="AU711" s="66"/>
      <c r="AV711" s="76" t="str">
        <f t="shared" si="91"/>
        <v/>
      </c>
      <c r="AW711" s="66"/>
      <c r="AX711" s="76" t="str">
        <f>IFERROR(IF(B711&lt;&gt;"", IF(ISNUMBER(SEARCH("Revealed-Potential (Primary Focus)", LOWER(INDEX(Paste_Here!Z$2:Z$850, MATCH(B711, Paste_Here!A$2:A$850, 0))))), "Rev-Potential: Prim", IF(ISNUMBER(SEARCH("Revealed-Potential (Secondary Focus)", LOWER(INDEX(Paste_Here!Z$2:Z$850, MATCH(B711, Paste_Here!A$2:A$850, 0))))), "Rev-Potential: Sec", IF(ISNUMBER(SEARCH("Monitoring", LOWER(INDEX(Paste_Here!Z$2:Z$850, MATCH(B711, Paste_Here!A$2:A$850, 0))))), "Monitoring", IF(ISNUMBER(SEARCH("At-Promise (Secondary Focus)", LOWER(INDEX(Paste_Here!Z$2:Z$850, MATCH(B711, Paste_Here!A$2:A$850, 0))))), "At-Promise: Sec", IF(ISNUMBER(SEARCH("At-Promise (Primary Focus)", LOWER(INDEX(Paste_Here!Z$2:Z$850, MATCH(B711, Paste_Here!A$2:A$850, 0))))), "At-Promise: Prim", ""))))), ""), "")</f>
        <v/>
      </c>
      <c r="AY711" s="66"/>
      <c r="AZ711" s="76"/>
      <c r="BA711" s="66"/>
      <c r="BB711" s="76"/>
      <c r="BC711" s="66"/>
      <c r="BD711" s="76"/>
      <c r="BE711" s="66"/>
      <c r="BF711" s="76"/>
      <c r="BG711" s="66"/>
      <c r="BH711" s="76"/>
      <c r="BI711" s="66"/>
      <c r="BJ711" s="66"/>
      <c r="BK711" s="76" t="str">
        <f t="shared" si="92"/>
        <v/>
      </c>
      <c r="BL711" s="66"/>
      <c r="BM711" s="76" t="str">
        <f>IFERROR(IF(B711&lt;&gt;"", IF(AND(ISNUMBER(VALUE(SUBSTITUTE(SUBSTITUTE(Paste_Here!R711, "br", "-"), "L", ""))), VALUE(SUBSTITUTE(SUBSTITUTE(Paste_Here!R711, "br", "-"), "L", "")) &gt;= 1095), "Yes", IF(AND(ISNUMBER(VALUE(SUBSTITUTE(SUBSTITUTE(Paste_Here!R711, "br", "-"), "L", ""))), VALUE(SUBSTITUTE(SUBSTITUTE(Paste_Here!R711, "br", "-"), "L", "")) &lt;= 1094), "No", "")), ""), "")</f>
        <v/>
      </c>
      <c r="BN711" s="66"/>
      <c r="BO711" s="76" t="str">
        <f>IFERROR(IF(B711&lt;&gt;"", IF(COUNTIF(INDEX(Paste_Here!Y$2:AB$850, MATCH(B711, Paste_Here!A$2:A$850, 0), 0), "yes") &gt; 0, "Yes", IF(COUNTIF(INDEX(Paste_Here!Y$2:AB$850, MATCH(B711, Paste_Here!A$2:A$850, 0), 0), "no") &gt; 0, "No", "")), ""), "")</f>
        <v/>
      </c>
      <c r="BP711" s="66"/>
      <c r="BQ711" s="76" t="str">
        <f>IFERROR(IF(B711&lt;&gt;"", IF(AND(ISNUMBER(VALUE(SUBSTITUTE(SUBSTITUTE(Paste_Here!U711, "em", "-"), "q", ""))), VALUE(SUBSTITUTE(SUBSTITUTE(Paste_Here!U711, "em", "-"), "q", "")) &gt;= 910), "Yes", IF(AND(ISNUMBER(VALUE(SUBSTITUTE(SUBSTITUTE(Paste_Here!U711, "em", "-"), "q", ""))), VALUE(SUBSTITUTE(SUBSTITUTE(Paste_Here!U711, "em", "-"), "q", "")) &lt;= 909), "No", "")), ""), "")</f>
        <v/>
      </c>
      <c r="BR711" s="66"/>
      <c r="BS711" s="76" t="str">
        <f>IFERROR(IF(B711&lt;&gt;"", IF(AND(INDEX(Paste_Here!X$2:X$850, MATCH(B711, Paste_Here!A$2:A$850, 0))&lt;&gt;"", ISNUMBER(VALUE(INDEX(Paste_Here!X$2:X$850, MATCH(B711, Paste_Here!A$2:A$850, 0))))), INDEX(Paste_Here!X$2:X$850, MATCH(B711, Paste_Here!A$2:A$850, 0)), ""), ""), "")</f>
        <v/>
      </c>
      <c r="BT711" s="66"/>
      <c r="BU711" s="76" t="str">
        <f>IFERROR(IF(B711&lt;&gt;"", IF(ISNUMBER(VALUE(INDEX(Paste_Here!G$2:G$850, MATCH(B711, Paste_Here!A$2:A$850, 0)))), IF(VALUE(INDEX(Paste_Here!G$2:G$850, MATCH(B711, Paste_Here!A$2:A$850, 0)))=0, "No", IF(AND(VALUE(INDEX(Paste_Here!G$2:G$850, MATCH(B711, Paste_Here!A$2:A$850, 0)))&gt;=1, VALUE(INDEX(Paste_Here!G$2:G$850, MATCH(B711, Paste_Here!A$2:A$850, 0)))&lt;=4), VALUE(INDEX(Paste_Here!G$2:G$850, MATCH(B711, Paste_Here!A$2:A$850, 0))), "")), ""), ""), "")</f>
        <v/>
      </c>
      <c r="BV711" s="66"/>
      <c r="BW711" s="76" t="str">
        <f>IFERROR(IF(B711&lt;&gt;"", IF(ISNUMBER(VALUE(INDEX(Paste_Here!H$2:H$850, MATCH(B711, Paste_Here!A$2:A$850, 0)))), IF(VALUE(INDEX(Paste_Here!H$2:H$850, MATCH(B711, Paste_Here!A$2:A$850, 0)))=0, "No", IF(AND(VALUE(INDEX(Paste_Here!H$2:H$850, MATCH(B711, Paste_Here!A$2:A$850, 0)))&gt;=1, VALUE(INDEX(Paste_Here!H$2:H$850, MATCH(B711, Paste_Here!A$2:A$850, 0)))&lt;=4), VALUE(INDEX(Paste_Here!H$2:H$850, MATCH(B711, Paste_Here!A$2:A$850, 0))), "")), ""), ""), "")</f>
        <v/>
      </c>
      <c r="BX711" s="66"/>
      <c r="BY711" s="76"/>
      <c r="BZ711" s="66"/>
      <c r="CA711" s="76"/>
      <c r="CB711" s="66"/>
      <c r="CC711" s="66"/>
      <c r="CD711" s="76" t="str">
        <f t="shared" si="93"/>
        <v/>
      </c>
      <c r="CE711" s="66"/>
      <c r="CF711" s="76" t="str">
        <f>IFERROR(IF(B711&lt;&gt;"", IF(AND(INDEX(Paste_Here!P$2:P$850, MATCH(B711, Paste_Here!A$2:A$850, 0))&lt;&gt;"", ISNUMBER(VALUE(INDEX(Paste_Here!P$2:P$850, MATCH(B711, Paste_Here!A$2:A$850, 0))))), INDEX(Paste_Here!P$2:P$850, MATCH(B711, Paste_Here!A$2:A$850, 0)), ""), ""), "")</f>
        <v/>
      </c>
      <c r="CG711" s="66"/>
      <c r="CH711" s="76" t="str">
        <f>IFERROR(IF(B711&lt;&gt;"", IF(ISNUMBER(SEARCH("highrisk", LOWER(INDEX(Paste_Here!Q$2:Q$850, MATCH(B711, Paste_Here!A$2:A$850, 0))))), "High Risk", IF(ISNUMBER(SEARCH("lowrisk", LOWER(INDEX(Paste_Here!Q$2:Q$850, MATCH(B711, Paste_Here!A$2:A$850, 0))))), "Low Risk", IF(ISNUMBER(SEARCH("somerisk", LOWER(INDEX(Paste_Here!Q$2:Q$850, MATCH(B711, Paste_Here!A$2:A$850, 0))))), "Some Risk", ""))), ""), "")</f>
        <v/>
      </c>
      <c r="CI711" s="66"/>
      <c r="CJ711" s="76" t="str">
        <f>IFERROR(IF(B711&lt;&gt;"", IF(AND(INDEX(Paste_Here!AA$2:AA$850, MATCH(B711, Paste_Here!A$2:A$850, 0))&lt;&gt;"", ISNUMBER(VALUE(INDEX(Paste_Here!AA$2:AA$850, MATCH(B711, Paste_Here!A$2:A$850, 0))))), INDEX(Paste_Here!AA$2:AA$850, MATCH(B711, Paste_Here!A$2:A$850, 0)), ""), ""), "")</f>
        <v/>
      </c>
      <c r="CK711" s="66"/>
      <c r="CL711" s="76" t="str">
        <f>IFERROR(IF(B711&lt;&gt;"", IF(LOWER(INDEX(Paste_Here!AB$2:AB$850, MATCH(B711, Paste_Here!A$2:A$850, 0)))="approaching expectations", "Approaching", IF(LOWER(INDEX(Paste_Here!AB$2:AB$850, MATCH(B711, Paste_Here!A$2:A$850, 0)))="met expectations", "Met", IF(LOWER(INDEX(Paste_Here!AB$2:AB$850, MATCH(B711, Paste_Here!A$2:A$850, 0)))="exceeded expectations", "Exceeded", IF(LOWER(INDEX(Paste_Here!AB$2:AB$850, MATCH(B711, Paste_Here!A$2:A$850, 0)))="below expectations", "Below", "")))), ""), "")</f>
        <v/>
      </c>
      <c r="CM711" s="66"/>
      <c r="CN711" s="76" t="str">
        <f>IFERROR(IF(B711&lt;&gt;"", IF(AND(INDEX(Paste_Here!AC$2:AC$850, MATCH(B711, Paste_Here!A$2:A$850, 0))&lt;&gt;"", ISNUMBER(VALUE(INDEX(Paste_Here!AC$2:AC$850, MATCH(B711, Paste_Here!A$2:A$850, 0))))), INDEX(Paste_Here!AC$2:AC$850, MATCH(B711, Paste_Here!A$2:A$850, 0)), ""), ""), "")</f>
        <v/>
      </c>
      <c r="CO711" s="66"/>
      <c r="CP711" s="76"/>
      <c r="CQ711" s="66"/>
      <c r="CR711" s="76"/>
      <c r="CS711" s="66"/>
      <c r="CT711" s="76"/>
      <c r="CU711" s="66"/>
      <c r="CV711" s="76"/>
      <c r="CW711" s="66"/>
      <c r="CX711" s="76"/>
      <c r="CY711" s="66"/>
      <c r="CZ711" s="66"/>
      <c r="DA711" s="76" t="str">
        <f t="shared" si="94"/>
        <v/>
      </c>
      <c r="DB711" s="66"/>
      <c r="DC711" s="76" t="str">
        <f>IFERROR(IF(B711&lt;&gt;"", IF(AND(INDEX(Paste_Here!V$2:V$850, MATCH(B711, Paste_Here!A$2:A$850, 0))&lt;&gt;"", ISNUMBER(VALUE(INDEX(Paste_Here!V$2:V$850, MATCH(B711, Paste_Here!A$2:A$850, 0))))), INDEX(Paste_Here!V$2:V$850, MATCH(B711, Paste_Here!A$2:A$850, 0)), ""), ""), "")</f>
        <v/>
      </c>
      <c r="DD711" s="66"/>
      <c r="DE711" s="76" t="str">
        <f>IFERROR(IF(B711&lt;&gt;"", IF(ISNUMBER(SEARCH("highrisk", LOWER(INDEX(Paste_Here!W$2:W$850, MATCH(B711, Paste_Here!A$2:A$850, 0))))), "High Risk", IF(ISNUMBER(SEARCH("lowrisk", LOWER(INDEX(Paste_Here!W$2:W$850, MATCH(B711, Paste_Here!A$2:A$850, 0))))), "Low Risk", IF(ISNUMBER(SEARCH("somerisk", LOWER(INDEX(Paste_Here!W$2:W$850, MATCH(B711, Paste_Here!A$2:A$850, 0))))), "Some Risk", ""))), ""), "")</f>
        <v/>
      </c>
      <c r="DF711" s="66"/>
      <c r="DG711" s="76" t="str">
        <f>IFERROR(IF(B711&lt;&gt;"", IF(AND(INDEX(Paste_Here!S$2:S$850, MATCH(B711, Paste_Here!A$2:A$850, 0))&lt;&gt;"", ISNUMBER(VALUE(INDEX(Paste_Here!S$2:S$850, MATCH(B711, Paste_Here!A$2:A$850, 0))))), INDEX(Paste_Here!S$2:S$850, MATCH(B711, Paste_Here!A$2:A$850, 0)), ""), ""), "")</f>
        <v/>
      </c>
      <c r="DH711" s="66"/>
      <c r="DI711" s="76" t="str">
        <f>IFERROR(IF(B711&lt;&gt;"", IF(ISNUMBER(SEARCH("highrisk", LOWER(INDEX(Paste_Here!T$2:T$850, MATCH(B711, Paste_Here!A$2:A$850, 0))))), "High Risk", IF(ISNUMBER(SEARCH("lowrisk", LOWER(INDEX(Paste_Here!T$2:T$850, MATCH(B711, Paste_Here!A$2:A$850, 0))))), "Low Risk", IF(ISNUMBER(SEARCH("somerisk", LOWER(INDEX(Paste_Here!T$2:T$850, MATCH(B711, Paste_Here!A$2:A$850, 0))))), "Some Risk", ""))), ""), "")</f>
        <v/>
      </c>
      <c r="DJ711" s="66"/>
      <c r="DK711" s="76" t="str">
        <f>IFERROR(IF(B711&lt;&gt;"", IF(AND(INDEX(Paste_Here!AD$2:AD$850, MATCH(B711, Paste_Here!A$2:A$850, 0))&lt;&gt;"", ISNUMBER(VALUE(INDEX(Paste_Here!AD$2:AD$850, MATCH(B711, Paste_Here!A$2:A$850, 0))))), INDEX(Paste_Here!AD$2:AD$850, MATCH(B711, Paste_Here!A$2:A$850, 0)), ""), ""), "")</f>
        <v/>
      </c>
      <c r="DL711" s="66"/>
      <c r="DM711" s="76" t="str">
        <f>IFERROR(IF(B711&lt;&gt;"", IF(LOWER(INDEX(Paste_Here!AE$2:AE$850, MATCH(B711, Paste_Here!A$2:A$850, 0)))="approaching expectations", "Approaching", IF(LOWER(INDEX(Paste_Here!AE$2:AE$850, MATCH(B711, Paste_Here!A$2:A$850, 0)))="met expectations", "Met", IF(LOWER(INDEX(Paste_Here!AE$2:AE$850, MATCH(B711, Paste_Here!A$2:A$850, 0)))="exceeded expectations", "Exceeded", IF(LOWER(INDEX(Paste_Here!AE$2:AE$850, MATCH(B711, Paste_Here!A$2:A$850, 0)))="below expectations", "Below", "")))), ""), "")</f>
        <v/>
      </c>
      <c r="DN711" s="66"/>
      <c r="DO711" s="76"/>
      <c r="DP711" s="66"/>
      <c r="DQ711" s="76"/>
      <c r="DR711" s="66"/>
      <c r="DS711" s="76"/>
      <c r="DT711" s="66"/>
      <c r="DU711" s="76"/>
      <c r="DV711" s="66"/>
      <c r="DW711" s="66"/>
      <c r="DX711" s="76" t="str">
        <f t="shared" si="95"/>
        <v/>
      </c>
      <c r="DY711" s="66"/>
      <c r="DZ711" s="76"/>
      <c r="EA711" s="66"/>
      <c r="EB711" s="76"/>
      <c r="EC711" s="66"/>
      <c r="ED711" s="76" t="str">
        <f>IFERROR(IF(B711&lt;&gt;"", IF(AND(INDEX(Paste_Here!AF$2:AF$850, MATCH(B711, Paste_Here!A$2:A$850, 0))&lt;&gt;"", ISNUMBER(VALUE(INDEX(Paste_Here!AF$2:AF$850, MATCH(B711, Paste_Here!A$2:A$850, 0))))), INDEX(Paste_Here!AF$2:AF$850, MATCH(B711, Paste_Here!A$2:A$850, 0)), ""), ""), "")</f>
        <v/>
      </c>
      <c r="EE711" s="66"/>
      <c r="EF711" s="76"/>
      <c r="EG711" s="66"/>
      <c r="EH711" s="76"/>
      <c r="EI711" s="66"/>
      <c r="EJ711" s="76" t="str">
        <f>IFERROR(IF(B711&lt;&gt;"", IF(AND(INDEX(Paste_Here!AG$2:AG$850, MATCH(B711, Paste_Here!A$2:A$850, 0))&lt;&gt;"", ISNUMBER(VALUE(INDEX(Paste_Here!AG$2:AG$850, MATCH(B711, Paste_Here!A$2:A$850, 0))))), INDEX(Paste_Here!AG$2:AG$850, MATCH(B711, Paste_Here!A$2:A$850, 0)), ""), ""), "")</f>
        <v/>
      </c>
      <c r="EK711" s="66"/>
      <c r="EL711" s="76"/>
      <c r="EM711" s="66"/>
      <c r="EN711" s="76"/>
      <c r="EO711" s="66"/>
      <c r="EP711" s="76"/>
      <c r="EQ711" s="66"/>
      <c r="ER711" s="76"/>
      <c r="ES711" s="66"/>
      <c r="ET711" s="66"/>
      <c r="EU711" s="76"/>
      <c r="EV711" s="66"/>
      <c r="EW711" s="76"/>
      <c r="EX711" s="66"/>
      <c r="EY711" s="76"/>
      <c r="EZ711" s="66"/>
      <c r="FA711" s="76"/>
      <c r="FB711" s="66"/>
      <c r="FC711" s="76"/>
      <c r="FD711" s="66"/>
      <c r="FE711" s="76"/>
      <c r="FF711" s="66"/>
      <c r="FG711" s="76"/>
      <c r="FH711" s="66"/>
      <c r="FI711" s="76"/>
      <c r="FJ711" s="66"/>
      <c r="FK711" s="76"/>
      <c r="FL711" s="66"/>
      <c r="FM711" s="76"/>
      <c r="FN711" s="66"/>
      <c r="FO711" s="76"/>
      <c r="FP711" s="66"/>
      <c r="FQ711" s="76"/>
      <c r="FR711" s="66"/>
      <c r="FS711" s="76"/>
      <c r="FT711" s="66"/>
      <c r="FU711" s="76"/>
      <c r="FV711" s="66"/>
      <c r="FW711" s="76"/>
      <c r="FX711" s="66"/>
      <c r="FY711" s="76"/>
      <c r="FZ711" s="66"/>
      <c r="GA711" s="76"/>
      <c r="GB711" s="66"/>
      <c r="GC711" s="76"/>
      <c r="GD711" s="66"/>
      <c r="GE711" s="76"/>
      <c r="GF711" s="66"/>
      <c r="GG711" s="76"/>
      <c r="GH711" s="66"/>
      <c r="GI711" s="76"/>
      <c r="GJ711" s="66"/>
      <c r="GK711" s="76"/>
      <c r="GL711" s="66"/>
      <c r="GM711" s="76"/>
      <c r="GN711" s="66"/>
      <c r="GO711" s="76"/>
      <c r="GP711" s="66"/>
      <c r="GQ711" s="76"/>
      <c r="GR711" s="66"/>
      <c r="GS711" s="76"/>
      <c r="GT711" s="66"/>
      <c r="GU711" s="76"/>
      <c r="GV711" s="66"/>
      <c r="GW711" s="76"/>
      <c r="GX711" s="66"/>
      <c r="GY711" s="76"/>
      <c r="GZ711" s="66"/>
      <c r="HA711" s="76"/>
      <c r="HB711" s="66"/>
      <c r="HC711" s="76"/>
      <c r="HD711" s="66"/>
      <c r="HE711" s="76"/>
      <c r="HF711" s="66"/>
      <c r="HG711" s="76"/>
      <c r="HH711" s="66"/>
      <c r="HI711" s="76"/>
      <c r="HJ711" s="66"/>
      <c r="HK711" s="76"/>
      <c r="HL711" s="66"/>
      <c r="HM711" s="76"/>
      <c r="HN711" s="66"/>
      <c r="HO711" s="76"/>
      <c r="HP711" s="66"/>
      <c r="HQ711" s="76"/>
      <c r="HR711" s="66"/>
      <c r="HS711" s="76"/>
      <c r="HT711" s="66"/>
      <c r="HU711" s="76"/>
      <c r="HV711" s="66"/>
      <c r="HW711" s="76"/>
      <c r="HX711" s="66"/>
      <c r="HY711" s="76"/>
      <c r="HZ711" s="66"/>
      <c r="IA711" s="76"/>
      <c r="IB711" s="66"/>
      <c r="IC711" s="76"/>
      <c r="ID711" s="66"/>
      <c r="IE711" s="76"/>
      <c r="IF711" s="66"/>
      <c r="IG711" s="76"/>
      <c r="IH711" s="66"/>
      <c r="II711" s="76"/>
      <c r="IJ711" s="66"/>
      <c r="IK711" s="76"/>
      <c r="IL711" s="66"/>
      <c r="IM711" s="76"/>
      <c r="IN711" s="66"/>
      <c r="IO711" s="76"/>
      <c r="IP711" s="66"/>
      <c r="IQ711" s="76"/>
      <c r="IR711" s="66"/>
      <c r="IS711" s="76"/>
      <c r="IT711" s="66"/>
      <c r="IU711" s="76"/>
      <c r="IV711" s="66"/>
      <c r="IW711" s="76"/>
      <c r="IX711" s="66"/>
      <c r="IY711" s="76"/>
      <c r="IZ711" s="66"/>
      <c r="JA711" s="76"/>
      <c r="JB711" s="66"/>
      <c r="JC711" s="76"/>
      <c r="JD711" s="66"/>
      <c r="JE711" s="76"/>
      <c r="JF711" s="66"/>
      <c r="JG711" s="76"/>
      <c r="JH711" s="66"/>
      <c r="JI711" s="76"/>
      <c r="JJ711" s="66"/>
      <c r="JK711" s="76"/>
      <c r="JL711" s="66"/>
      <c r="JM711" s="76"/>
      <c r="JN711" s="66"/>
      <c r="JO711" s="76"/>
      <c r="JP711" s="66"/>
      <c r="JQ711" s="76"/>
      <c r="JR711" s="66"/>
      <c r="JS711" s="76"/>
      <c r="JT711" s="66"/>
      <c r="JU711" s="76"/>
      <c r="JV711" s="66"/>
      <c r="JW711" s="76"/>
      <c r="JX711" s="66"/>
      <c r="JY711" s="76"/>
      <c r="JZ711" s="66"/>
      <c r="KA711" s="76"/>
      <c r="KB711" s="66"/>
      <c r="KC711" s="76"/>
      <c r="KD711" s="66"/>
      <c r="KE711" s="76"/>
      <c r="KF711" s="66"/>
      <c r="KG711" s="76"/>
      <c r="KH711" s="66"/>
      <c r="KI711" s="76"/>
      <c r="KJ711" s="66"/>
      <c r="KK711" s="76"/>
      <c r="KL711" s="66"/>
      <c r="KM711" s="76"/>
      <c r="KN711" s="66"/>
      <c r="KO711" s="76"/>
      <c r="KP711" s="66"/>
      <c r="KQ711" s="76"/>
      <c r="KR711" s="66"/>
      <c r="KS711" s="76"/>
      <c r="KT711" s="66"/>
      <c r="KU711" s="76"/>
      <c r="KV711" s="66"/>
      <c r="KW711" s="76"/>
      <c r="KX711" s="66"/>
      <c r="KY711" s="76"/>
      <c r="KZ711" s="66"/>
      <c r="LA711" s="76"/>
      <c r="LB711" s="66"/>
      <c r="LC711" s="76"/>
      <c r="LD711" s="66"/>
      <c r="LE711" s="76"/>
      <c r="LF711" s="66"/>
      <c r="LG711" s="76"/>
      <c r="LH711" s="66"/>
      <c r="LI711" s="76"/>
      <c r="LJ711" s="66"/>
      <c r="LK711" s="76"/>
      <c r="LL711" s="66"/>
      <c r="LM711" s="76"/>
      <c r="LN711" s="66"/>
      <c r="LO711" s="76"/>
      <c r="LP711" s="66"/>
      <c r="LQ711" s="76"/>
      <c r="LR711" s="66"/>
      <c r="LS711" s="76"/>
      <c r="LT711" s="66"/>
      <c r="LU711" s="76"/>
      <c r="LV711" s="66"/>
      <c r="LW711" s="76"/>
      <c r="LX711" s="66"/>
      <c r="LY711" s="76"/>
      <c r="LZ711" s="66"/>
      <c r="MA711" s="76"/>
      <c r="MB711" s="66"/>
      <c r="MC711" s="76"/>
      <c r="MD711" s="66"/>
      <c r="MG711" s="1" t="str" cm="1">
        <f t="array" ref="MG711">IFERROR(INDEX(Paste_Here!$B$2:$B$850, MATCH(0, COUNTIF(MG$4:MG710, Paste_Here!$B$2:$B$850) + IF(Paste_Here!$B$2:$B$850="", 1, 0), 0)), "")</f>
        <v/>
      </c>
      <c r="MH711" s="1" t="str">
        <f>IF(MG711&lt;&gt;"", INDEX(Paste_Here!$A$2:$A$850, MATCH(MG711, Paste_Here!$B$2:$B$850, 0)), "")</f>
        <v/>
      </c>
      <c r="MI711" s="1" t="str">
        <f t="shared" si="96"/>
        <v/>
      </c>
      <c r="MJ711" s="1" t="str" cm="1">
        <f t="array" ref="MJ711">IFERROR(INDEX($MI$5:$MI$850, MATCH(SMALL(IF($MI$5:$MI$850&lt;&gt;"", COUNTIF($MI$5:$MI$850, "&lt;"&amp;$MI$5:$MI$850)+1), ROW()-ROW($MJ$5)+1), COUNTIF($MI$5:$MI$850, "&lt;"&amp;$MI$5:$MI$850)+1, 0)), "")</f>
        <v/>
      </c>
    </row>
    <row r="712" spans="1:348">
      <c r="A712" s="66"/>
      <c r="B712" s="76" t="str">
        <f t="shared" si="89"/>
        <v/>
      </c>
      <c r="C712" s="66"/>
      <c r="D712" s="76" t="str">
        <f>IFERROR(IF(B712&lt;&gt;"", IF(AND(INDEX(Paste_Here!B$2:B$850, MATCH(B712, Paste_Here!A$2:A$850, 0))&lt;&gt;"", ISNUMBER(VALUE(INDEX(Paste_Here!B$2:B$850, MATCH(B712, Paste_Here!A$2:A$850, 0))))), INDEX(Paste_Here!B$2:B$850, MATCH(B712, Paste_Here!A$2:A$850, 0)), ""), ""), "")</f>
        <v/>
      </c>
      <c r="E712" s="66"/>
      <c r="F712" s="76" t="str">
        <f>IFERROR(IF(B712&lt;&gt;"", IF(ISTEXT(INDEX(Paste_Here!K$2:K$850, MATCH(B712, Paste_Here!A$2:A$850, 0))), INDEX(Paste_Here!K$2:K$850, MATCH(B712, Paste_Here!A$2:A$850, 0)), ""), ""), "")</f>
        <v/>
      </c>
      <c r="G712" s="66"/>
      <c r="H712" s="76" t="str">
        <f>IFERROR(IF(B712&lt;&gt;"", IF(ISTEXT(INDEX(Paste_Here!C$2:C$850, MATCH(B712, Paste_Here!A$2:A$850, 0))), INDEX(Paste_Here!C$2:C$850, MATCH(B712, Paste_Here!A$2:A$850, 0)), ""), ""), "")</f>
        <v/>
      </c>
      <c r="I712" s="66"/>
      <c r="J712" s="76" t="str">
        <f>IFERROR(IF(B712&lt;&gt;"", IF(ISNUMBER(SEARCH("s", LOWER(INDEX(Paste_Here!M$2:M$850, MATCH(B712, Paste_Here!A$2:A$850, 0))))), "Yes", IF(INDEX(Paste_Here!M$2:M$850, MATCH(B712, Paste_Here!A$2:A$850, 0))&lt;&gt;"", "No", "")), ""), "")</f>
        <v/>
      </c>
      <c r="K712" s="66"/>
      <c r="L712" s="76" t="str">
        <f>IFERROR(IF(B712&lt;&gt;"", IF(ISNUMBER(SEARCH("yes", LOWER(INDEX(Paste_Here!E$2:E$850, MATCH(B712, Paste_Here!A$2:A$850, 0))))), "Yes", IF(ISNUMBER(SEARCH("no", LOWER(INDEX(Paste_Here!E$2:E$850, MATCH(B712, Paste_Here!A$2:A$850, 0))))), "No", "")), ""), "")</f>
        <v/>
      </c>
      <c r="M712" s="66"/>
      <c r="N712" s="76" t="str">
        <f>IFERROR(IF(B712&lt;&gt;"", IF(ISNUMBER(SEARCH("yes", LOWER(INDEX(Paste_Here!F$2:F$850, MATCH(B712, Paste_Here!A$2:A$850, 0))))), "Yes", IF(ISNUMBER(SEARCH("no", LOWER(INDEX(Paste_Here!F$2:F$850, MATCH(B712, Paste_Here!A$2:A$850, 0))))), "No", "")), ""), "")</f>
        <v/>
      </c>
      <c r="O712" s="66"/>
      <c r="P712" s="76" t="str">
        <f>IFERROR(IF(B712&lt;&gt;"", IF(ISNUMBER(SEARCH("yes", LOWER(INDEX(Paste_Here!L$2:L$850, MATCH(B712, Paste_Here!A$2:A$850, 0))))), "Yes", IF(ISNUMBER(SEARCH("no", LOWER(INDEX(Paste_Here!L$2:L$850, MATCH(B712, Paste_Here!A$2:A$850, 0))))), "No", "")), ""), "")</f>
        <v/>
      </c>
      <c r="Q712" s="66"/>
      <c r="R712" s="76" t="str">
        <f>IFERROR(IF(B712&lt;&gt;"", IF(ISNUMBER(SEARCH("transitional 2", LOWER(INDEX(Paste_Here!D$2:D$850, MATCH(B712, Paste_Here!A$2:A$850, 0))))), "T2", IF(ISNUMBER(SEARCH("transitional 1", LOWER(INDEX(Paste_Here!D$2:D$850, MATCH(B712, Paste_Here!A$2:A$850, 0))))), "T1", IF(ISNUMBER(SEARCH("waived ell services", LOWER(INDEX(Paste_Here!D$2:D$850, MATCH(B712, Paste_Here!A$2:A$850, 0))))), "W", IF(ISNUMBER(SEARCH("english language learner", LOWER(INDEX(Paste_Here!D$2:D$850, MATCH(B712, Paste_Here!A$2:A$850, 0))))), "L", "")))), ""), "")</f>
        <v/>
      </c>
      <c r="S712" s="66"/>
      <c r="T712" s="76" t="str">
        <f>IFERROR(IF(B712&lt;&gt;"", IF(ISNUMBER(SEARCH("yes", LOWER(INDEX(Paste_Here!I$2:I$850, MATCH(B712, Paste_Here!A$2:A$850, 0))))), "Yes", IF(ISNUMBER(SEARCH("no", LOWER(INDEX(Paste_Here!I$2:I$850, MATCH(B712, Paste_Here!A$2:A$850, 0))))), "No", "")), ""), "")</f>
        <v/>
      </c>
      <c r="U712" s="66"/>
      <c r="V712" s="76" t="str">
        <f>IFERROR(IF(B712&lt;&gt;"", IF(ISTEXT(INDEX(Paste_Here!J$2:J$850, MATCH(B712, Paste_Here!A$2:A$850, 0))), VALUE(INDEX(Paste_Here!J$2:J$850, MATCH(B712, Paste_Here!A$2:A$850, 0))), ""), ""), "")</f>
        <v/>
      </c>
      <c r="W712" s="66"/>
      <c r="X712" s="66"/>
      <c r="Y712" s="76" t="str">
        <f t="shared" si="90"/>
        <v/>
      </c>
      <c r="Z712" s="66"/>
      <c r="AA712" s="76" t="str">
        <f>IFERROR(IF(B712&lt;&gt;"", IF(AND(INDEX(Paste_Here!AI$2:AI$850, MATCH(B712, Paste_Here!A$2:A$850, 0))&lt;&gt;"", ISNUMBER(VALUE(INDEX(Paste_Here!AI$2:AI$850, MATCH(B712, Paste_Here!A$2:A$850, 0))))), INDEX(Paste_Here!AI$2:AI$850, MATCH(B712, Paste_Here!A$2:A$850, 0)), ""), ""), "")</f>
        <v/>
      </c>
      <c r="AB712" s="66"/>
      <c r="AC712" s="76" t="str">
        <f>IFERROR(IF(B712&lt;&gt;"", IF(AND(INDEX(Paste_Here!AJ$2:AJ$850, MATCH(B712, Paste_Here!A$2:A$850, 0))&lt;&gt;"", ISNUMBER(VALUE(INDEX(Paste_Here!AJ$2:AJ$850, MATCH(B712, Paste_Here!A$2:A$850, 0))))), INDEX(Paste_Here!AJ$2:AJ$850, MATCH(B712, Paste_Here!A$2:A$850, 0)), ""), ""), "")</f>
        <v/>
      </c>
      <c r="AD712" s="66"/>
      <c r="AE712" s="76" t="str">
        <f>IFERROR(IF(B712&lt;&gt;"", IF(AND(INDEX(Paste_Here!AK$2:AK$850, MATCH(B712, Paste_Here!A$2:A$850, 0))&lt;&gt;"", ISNUMBER(VALUE(INDEX(Paste_Here!AK$2:AK$850, MATCH(B712, Paste_Here!A$2:A$850, 0))))), INDEX(Paste_Here!AK$2:AK$850, MATCH(B712, Paste_Here!A$2:A$850, 0)), ""), ""), "")</f>
        <v/>
      </c>
      <c r="AF712" s="66"/>
      <c r="AG712" s="76" t="str">
        <f>IFERROR(IF(B712&lt;&gt;"", IF(AND(INDEX(Paste_Here!AL$2:AL$850, MATCH(B712, Paste_Here!A$2:A$850, 0))&lt;&gt;"", ISNUMBER(VALUE(INDEX(Paste_Here!AL$2:AL$850, MATCH(B712, Paste_Here!A$2:A$850, 0))))), INDEX(Paste_Here!AL$2:AL$850, MATCH(B712, Paste_Here!A$2:A$850, 0)), ""), ""), "")</f>
        <v/>
      </c>
      <c r="AH712" s="66"/>
      <c r="AI712" s="76" t="str">
        <f>IFERROR(IF(B712&lt;&gt;"", IF(AND(INDEX(Paste_Here!AH$2:AH$850, MATCH(B712, Paste_Here!A$2:A$850, 0))&lt;&gt;"", ISNUMBER(VALUE(INDEX(Paste_Here!AH$2:AH$850, MATCH(B712, Paste_Here!A$2:A$850, 0))))), IF(VALUE(INDEX(Paste_Here!AH$2:AH$850, MATCH(B712, Paste_Here!A$2:A$850, 0)))=0, "", INDEX(Paste_Here!AH$2:AH$850, MATCH(B712, Paste_Here!A$2:A$850, 0))), ""), ""), "")</f>
        <v/>
      </c>
      <c r="AJ712" s="66"/>
      <c r="AK712" s="76" t="str">
        <f>IFERROR(IF(B712&lt;&gt;"", IF(AND(INDEX(Paste_Here!N$2:N$850, MATCH(B712, Paste_Here!A$2:A$850, 0))&lt;&gt;"", ISNUMBER(VALUE(INDEX(Paste_Here!N$2:N$850, MATCH(B712, Paste_Here!A$2:A$850, 0))))), INDEX(Paste_Here!N$2:N$850, MATCH(B712, Paste_Here!A$2:A$850, 0)), ""), ""), "")</f>
        <v/>
      </c>
      <c r="AL712" s="66"/>
      <c r="AM712" s="76" t="str">
        <f>IFERROR(IF(B712&lt;&gt;"", IF(AND(INDEX(Paste_Here!O$2:O$850, MATCH(B712, Paste_Here!A$2:A$850, 0))&lt;&gt;"", ISNUMBER(VALUE(INDEX(Paste_Here!O$2:O$850, MATCH(B712, Paste_Here!A$2:A$850, 0))))), INDEX(Paste_Here!O$2:O$850, MATCH(B712, Paste_Here!A$2:A$850, 0)), ""), ""), "")</f>
        <v/>
      </c>
      <c r="AN712" s="66"/>
      <c r="AO712" s="76"/>
      <c r="AP712" s="66"/>
      <c r="AQ712" s="76"/>
      <c r="AR712" s="66"/>
      <c r="AS712" s="76"/>
      <c r="AT712" s="66"/>
      <c r="AU712" s="66"/>
      <c r="AV712" s="76" t="str">
        <f t="shared" si="91"/>
        <v/>
      </c>
      <c r="AW712" s="66"/>
      <c r="AX712" s="76" t="str">
        <f>IFERROR(IF(B712&lt;&gt;"", IF(ISNUMBER(SEARCH("Revealed-Potential (Primary Focus)", LOWER(INDEX(Paste_Here!Z$2:Z$850, MATCH(B712, Paste_Here!A$2:A$850, 0))))), "Rev-Potential: Prim", IF(ISNUMBER(SEARCH("Revealed-Potential (Secondary Focus)", LOWER(INDEX(Paste_Here!Z$2:Z$850, MATCH(B712, Paste_Here!A$2:A$850, 0))))), "Rev-Potential: Sec", IF(ISNUMBER(SEARCH("Monitoring", LOWER(INDEX(Paste_Here!Z$2:Z$850, MATCH(B712, Paste_Here!A$2:A$850, 0))))), "Monitoring", IF(ISNUMBER(SEARCH("At-Promise (Secondary Focus)", LOWER(INDEX(Paste_Here!Z$2:Z$850, MATCH(B712, Paste_Here!A$2:A$850, 0))))), "At-Promise: Sec", IF(ISNUMBER(SEARCH("At-Promise (Primary Focus)", LOWER(INDEX(Paste_Here!Z$2:Z$850, MATCH(B712, Paste_Here!A$2:A$850, 0))))), "At-Promise: Prim", ""))))), ""), "")</f>
        <v/>
      </c>
      <c r="AY712" s="66"/>
      <c r="AZ712" s="76"/>
      <c r="BA712" s="66"/>
      <c r="BB712" s="76"/>
      <c r="BC712" s="66"/>
      <c r="BD712" s="76"/>
      <c r="BE712" s="66"/>
      <c r="BF712" s="76"/>
      <c r="BG712" s="66"/>
      <c r="BH712" s="76"/>
      <c r="BI712" s="66"/>
      <c r="BJ712" s="66"/>
      <c r="BK712" s="76" t="str">
        <f t="shared" si="92"/>
        <v/>
      </c>
      <c r="BL712" s="66"/>
      <c r="BM712" s="76" t="str">
        <f>IFERROR(IF(B712&lt;&gt;"", IF(AND(ISNUMBER(VALUE(SUBSTITUTE(SUBSTITUTE(Paste_Here!R712, "br", "-"), "L", ""))), VALUE(SUBSTITUTE(SUBSTITUTE(Paste_Here!R712, "br", "-"), "L", "")) &gt;= 1095), "Yes", IF(AND(ISNUMBER(VALUE(SUBSTITUTE(SUBSTITUTE(Paste_Here!R712, "br", "-"), "L", ""))), VALUE(SUBSTITUTE(SUBSTITUTE(Paste_Here!R712, "br", "-"), "L", "")) &lt;= 1094), "No", "")), ""), "")</f>
        <v/>
      </c>
      <c r="BN712" s="66"/>
      <c r="BO712" s="76" t="str">
        <f>IFERROR(IF(B712&lt;&gt;"", IF(COUNTIF(INDEX(Paste_Here!Y$2:AB$850, MATCH(B712, Paste_Here!A$2:A$850, 0), 0), "yes") &gt; 0, "Yes", IF(COUNTIF(INDEX(Paste_Here!Y$2:AB$850, MATCH(B712, Paste_Here!A$2:A$850, 0), 0), "no") &gt; 0, "No", "")), ""), "")</f>
        <v/>
      </c>
      <c r="BP712" s="66"/>
      <c r="BQ712" s="76" t="str">
        <f>IFERROR(IF(B712&lt;&gt;"", IF(AND(ISNUMBER(VALUE(SUBSTITUTE(SUBSTITUTE(Paste_Here!U712, "em", "-"), "q", ""))), VALUE(SUBSTITUTE(SUBSTITUTE(Paste_Here!U712, "em", "-"), "q", "")) &gt;= 910), "Yes", IF(AND(ISNUMBER(VALUE(SUBSTITUTE(SUBSTITUTE(Paste_Here!U712, "em", "-"), "q", ""))), VALUE(SUBSTITUTE(SUBSTITUTE(Paste_Here!U712, "em", "-"), "q", "")) &lt;= 909), "No", "")), ""), "")</f>
        <v/>
      </c>
      <c r="BR712" s="66"/>
      <c r="BS712" s="76" t="str">
        <f>IFERROR(IF(B712&lt;&gt;"", IF(AND(INDEX(Paste_Here!X$2:X$850, MATCH(B712, Paste_Here!A$2:A$850, 0))&lt;&gt;"", ISNUMBER(VALUE(INDEX(Paste_Here!X$2:X$850, MATCH(B712, Paste_Here!A$2:A$850, 0))))), INDEX(Paste_Here!X$2:X$850, MATCH(B712, Paste_Here!A$2:A$850, 0)), ""), ""), "")</f>
        <v/>
      </c>
      <c r="BT712" s="66"/>
      <c r="BU712" s="76" t="str">
        <f>IFERROR(IF(B712&lt;&gt;"", IF(ISNUMBER(VALUE(INDEX(Paste_Here!G$2:G$850, MATCH(B712, Paste_Here!A$2:A$850, 0)))), IF(VALUE(INDEX(Paste_Here!G$2:G$850, MATCH(B712, Paste_Here!A$2:A$850, 0)))=0, "No", IF(AND(VALUE(INDEX(Paste_Here!G$2:G$850, MATCH(B712, Paste_Here!A$2:A$850, 0)))&gt;=1, VALUE(INDEX(Paste_Here!G$2:G$850, MATCH(B712, Paste_Here!A$2:A$850, 0)))&lt;=4), VALUE(INDEX(Paste_Here!G$2:G$850, MATCH(B712, Paste_Here!A$2:A$850, 0))), "")), ""), ""), "")</f>
        <v/>
      </c>
      <c r="BV712" s="66"/>
      <c r="BW712" s="76" t="str">
        <f>IFERROR(IF(B712&lt;&gt;"", IF(ISNUMBER(VALUE(INDEX(Paste_Here!H$2:H$850, MATCH(B712, Paste_Here!A$2:A$850, 0)))), IF(VALUE(INDEX(Paste_Here!H$2:H$850, MATCH(B712, Paste_Here!A$2:A$850, 0)))=0, "No", IF(AND(VALUE(INDEX(Paste_Here!H$2:H$850, MATCH(B712, Paste_Here!A$2:A$850, 0)))&gt;=1, VALUE(INDEX(Paste_Here!H$2:H$850, MATCH(B712, Paste_Here!A$2:A$850, 0)))&lt;=4), VALUE(INDEX(Paste_Here!H$2:H$850, MATCH(B712, Paste_Here!A$2:A$850, 0))), "")), ""), ""), "")</f>
        <v/>
      </c>
      <c r="BX712" s="66"/>
      <c r="BY712" s="76"/>
      <c r="BZ712" s="66"/>
      <c r="CA712" s="76"/>
      <c r="CB712" s="66"/>
      <c r="CC712" s="66"/>
      <c r="CD712" s="76" t="str">
        <f t="shared" si="93"/>
        <v/>
      </c>
      <c r="CE712" s="66"/>
      <c r="CF712" s="76" t="str">
        <f>IFERROR(IF(B712&lt;&gt;"", IF(AND(INDEX(Paste_Here!P$2:P$850, MATCH(B712, Paste_Here!A$2:A$850, 0))&lt;&gt;"", ISNUMBER(VALUE(INDEX(Paste_Here!P$2:P$850, MATCH(B712, Paste_Here!A$2:A$850, 0))))), INDEX(Paste_Here!P$2:P$850, MATCH(B712, Paste_Here!A$2:A$850, 0)), ""), ""), "")</f>
        <v/>
      </c>
      <c r="CG712" s="66"/>
      <c r="CH712" s="76" t="str">
        <f>IFERROR(IF(B712&lt;&gt;"", IF(ISNUMBER(SEARCH("highrisk", LOWER(INDEX(Paste_Here!Q$2:Q$850, MATCH(B712, Paste_Here!A$2:A$850, 0))))), "High Risk", IF(ISNUMBER(SEARCH("lowrisk", LOWER(INDEX(Paste_Here!Q$2:Q$850, MATCH(B712, Paste_Here!A$2:A$850, 0))))), "Low Risk", IF(ISNUMBER(SEARCH("somerisk", LOWER(INDEX(Paste_Here!Q$2:Q$850, MATCH(B712, Paste_Here!A$2:A$850, 0))))), "Some Risk", ""))), ""), "")</f>
        <v/>
      </c>
      <c r="CI712" s="66"/>
      <c r="CJ712" s="76" t="str">
        <f>IFERROR(IF(B712&lt;&gt;"", IF(AND(INDEX(Paste_Here!AA$2:AA$850, MATCH(B712, Paste_Here!A$2:A$850, 0))&lt;&gt;"", ISNUMBER(VALUE(INDEX(Paste_Here!AA$2:AA$850, MATCH(B712, Paste_Here!A$2:A$850, 0))))), INDEX(Paste_Here!AA$2:AA$850, MATCH(B712, Paste_Here!A$2:A$850, 0)), ""), ""), "")</f>
        <v/>
      </c>
      <c r="CK712" s="66"/>
      <c r="CL712" s="76" t="str">
        <f>IFERROR(IF(B712&lt;&gt;"", IF(LOWER(INDEX(Paste_Here!AB$2:AB$850, MATCH(B712, Paste_Here!A$2:A$850, 0)))="approaching expectations", "Approaching", IF(LOWER(INDEX(Paste_Here!AB$2:AB$850, MATCH(B712, Paste_Here!A$2:A$850, 0)))="met expectations", "Met", IF(LOWER(INDEX(Paste_Here!AB$2:AB$850, MATCH(B712, Paste_Here!A$2:A$850, 0)))="exceeded expectations", "Exceeded", IF(LOWER(INDEX(Paste_Here!AB$2:AB$850, MATCH(B712, Paste_Here!A$2:A$850, 0)))="below expectations", "Below", "")))), ""), "")</f>
        <v/>
      </c>
      <c r="CM712" s="66"/>
      <c r="CN712" s="76" t="str">
        <f>IFERROR(IF(B712&lt;&gt;"", IF(AND(INDEX(Paste_Here!AC$2:AC$850, MATCH(B712, Paste_Here!A$2:A$850, 0))&lt;&gt;"", ISNUMBER(VALUE(INDEX(Paste_Here!AC$2:AC$850, MATCH(B712, Paste_Here!A$2:A$850, 0))))), INDEX(Paste_Here!AC$2:AC$850, MATCH(B712, Paste_Here!A$2:A$850, 0)), ""), ""), "")</f>
        <v/>
      </c>
      <c r="CO712" s="66"/>
      <c r="CP712" s="76"/>
      <c r="CQ712" s="66"/>
      <c r="CR712" s="76"/>
      <c r="CS712" s="66"/>
      <c r="CT712" s="76"/>
      <c r="CU712" s="66"/>
      <c r="CV712" s="76"/>
      <c r="CW712" s="66"/>
      <c r="CX712" s="76"/>
      <c r="CY712" s="66"/>
      <c r="CZ712" s="66"/>
      <c r="DA712" s="76" t="str">
        <f t="shared" si="94"/>
        <v/>
      </c>
      <c r="DB712" s="66"/>
      <c r="DC712" s="76" t="str">
        <f>IFERROR(IF(B712&lt;&gt;"", IF(AND(INDEX(Paste_Here!V$2:V$850, MATCH(B712, Paste_Here!A$2:A$850, 0))&lt;&gt;"", ISNUMBER(VALUE(INDEX(Paste_Here!V$2:V$850, MATCH(B712, Paste_Here!A$2:A$850, 0))))), INDEX(Paste_Here!V$2:V$850, MATCH(B712, Paste_Here!A$2:A$850, 0)), ""), ""), "")</f>
        <v/>
      </c>
      <c r="DD712" s="66"/>
      <c r="DE712" s="76" t="str">
        <f>IFERROR(IF(B712&lt;&gt;"", IF(ISNUMBER(SEARCH("highrisk", LOWER(INDEX(Paste_Here!W$2:W$850, MATCH(B712, Paste_Here!A$2:A$850, 0))))), "High Risk", IF(ISNUMBER(SEARCH("lowrisk", LOWER(INDEX(Paste_Here!W$2:W$850, MATCH(B712, Paste_Here!A$2:A$850, 0))))), "Low Risk", IF(ISNUMBER(SEARCH("somerisk", LOWER(INDEX(Paste_Here!W$2:W$850, MATCH(B712, Paste_Here!A$2:A$850, 0))))), "Some Risk", ""))), ""), "")</f>
        <v/>
      </c>
      <c r="DF712" s="66"/>
      <c r="DG712" s="76" t="str">
        <f>IFERROR(IF(B712&lt;&gt;"", IF(AND(INDEX(Paste_Here!S$2:S$850, MATCH(B712, Paste_Here!A$2:A$850, 0))&lt;&gt;"", ISNUMBER(VALUE(INDEX(Paste_Here!S$2:S$850, MATCH(B712, Paste_Here!A$2:A$850, 0))))), INDEX(Paste_Here!S$2:S$850, MATCH(B712, Paste_Here!A$2:A$850, 0)), ""), ""), "")</f>
        <v/>
      </c>
      <c r="DH712" s="66"/>
      <c r="DI712" s="76" t="str">
        <f>IFERROR(IF(B712&lt;&gt;"", IF(ISNUMBER(SEARCH("highrisk", LOWER(INDEX(Paste_Here!T$2:T$850, MATCH(B712, Paste_Here!A$2:A$850, 0))))), "High Risk", IF(ISNUMBER(SEARCH("lowrisk", LOWER(INDEX(Paste_Here!T$2:T$850, MATCH(B712, Paste_Here!A$2:A$850, 0))))), "Low Risk", IF(ISNUMBER(SEARCH("somerisk", LOWER(INDEX(Paste_Here!T$2:T$850, MATCH(B712, Paste_Here!A$2:A$850, 0))))), "Some Risk", ""))), ""), "")</f>
        <v/>
      </c>
      <c r="DJ712" s="66"/>
      <c r="DK712" s="76" t="str">
        <f>IFERROR(IF(B712&lt;&gt;"", IF(AND(INDEX(Paste_Here!AD$2:AD$850, MATCH(B712, Paste_Here!A$2:A$850, 0))&lt;&gt;"", ISNUMBER(VALUE(INDEX(Paste_Here!AD$2:AD$850, MATCH(B712, Paste_Here!A$2:A$850, 0))))), INDEX(Paste_Here!AD$2:AD$850, MATCH(B712, Paste_Here!A$2:A$850, 0)), ""), ""), "")</f>
        <v/>
      </c>
      <c r="DL712" s="66"/>
      <c r="DM712" s="76" t="str">
        <f>IFERROR(IF(B712&lt;&gt;"", IF(LOWER(INDEX(Paste_Here!AE$2:AE$850, MATCH(B712, Paste_Here!A$2:A$850, 0)))="approaching expectations", "Approaching", IF(LOWER(INDEX(Paste_Here!AE$2:AE$850, MATCH(B712, Paste_Here!A$2:A$850, 0)))="met expectations", "Met", IF(LOWER(INDEX(Paste_Here!AE$2:AE$850, MATCH(B712, Paste_Here!A$2:A$850, 0)))="exceeded expectations", "Exceeded", IF(LOWER(INDEX(Paste_Here!AE$2:AE$850, MATCH(B712, Paste_Here!A$2:A$850, 0)))="below expectations", "Below", "")))), ""), "")</f>
        <v/>
      </c>
      <c r="DN712" s="66"/>
      <c r="DO712" s="76"/>
      <c r="DP712" s="66"/>
      <c r="DQ712" s="76"/>
      <c r="DR712" s="66"/>
      <c r="DS712" s="76"/>
      <c r="DT712" s="66"/>
      <c r="DU712" s="76"/>
      <c r="DV712" s="66"/>
      <c r="DW712" s="66"/>
      <c r="DX712" s="76" t="str">
        <f t="shared" si="95"/>
        <v/>
      </c>
      <c r="DY712" s="66"/>
      <c r="DZ712" s="76"/>
      <c r="EA712" s="66"/>
      <c r="EB712" s="76"/>
      <c r="EC712" s="66"/>
      <c r="ED712" s="76" t="str">
        <f>IFERROR(IF(B712&lt;&gt;"", IF(AND(INDEX(Paste_Here!AF$2:AF$850, MATCH(B712, Paste_Here!A$2:A$850, 0))&lt;&gt;"", ISNUMBER(VALUE(INDEX(Paste_Here!AF$2:AF$850, MATCH(B712, Paste_Here!A$2:A$850, 0))))), INDEX(Paste_Here!AF$2:AF$850, MATCH(B712, Paste_Here!A$2:A$850, 0)), ""), ""), "")</f>
        <v/>
      </c>
      <c r="EE712" s="66"/>
      <c r="EF712" s="76"/>
      <c r="EG712" s="66"/>
      <c r="EH712" s="76"/>
      <c r="EI712" s="66"/>
      <c r="EJ712" s="76" t="str">
        <f>IFERROR(IF(B712&lt;&gt;"", IF(AND(INDEX(Paste_Here!AG$2:AG$850, MATCH(B712, Paste_Here!A$2:A$850, 0))&lt;&gt;"", ISNUMBER(VALUE(INDEX(Paste_Here!AG$2:AG$850, MATCH(B712, Paste_Here!A$2:A$850, 0))))), INDEX(Paste_Here!AG$2:AG$850, MATCH(B712, Paste_Here!A$2:A$850, 0)), ""), ""), "")</f>
        <v/>
      </c>
      <c r="EK712" s="66"/>
      <c r="EL712" s="76"/>
      <c r="EM712" s="66"/>
      <c r="EN712" s="76"/>
      <c r="EO712" s="66"/>
      <c r="EP712" s="76"/>
      <c r="EQ712" s="66"/>
      <c r="ER712" s="76"/>
      <c r="ES712" s="66"/>
      <c r="ET712" s="66"/>
      <c r="EU712" s="76"/>
      <c r="EV712" s="66"/>
      <c r="EW712" s="76"/>
      <c r="EX712" s="66"/>
      <c r="EY712" s="76"/>
      <c r="EZ712" s="66"/>
      <c r="FA712" s="76"/>
      <c r="FB712" s="66"/>
      <c r="FC712" s="76"/>
      <c r="FD712" s="66"/>
      <c r="FE712" s="76"/>
      <c r="FF712" s="66"/>
      <c r="FG712" s="76"/>
      <c r="FH712" s="66"/>
      <c r="FI712" s="76"/>
      <c r="FJ712" s="66"/>
      <c r="FK712" s="76"/>
      <c r="FL712" s="66"/>
      <c r="FM712" s="76"/>
      <c r="FN712" s="66"/>
      <c r="FO712" s="76"/>
      <c r="FP712" s="66"/>
      <c r="FQ712" s="76"/>
      <c r="FR712" s="66"/>
      <c r="FS712" s="76"/>
      <c r="FT712" s="66"/>
      <c r="FU712" s="76"/>
      <c r="FV712" s="66"/>
      <c r="FW712" s="76"/>
      <c r="FX712" s="66"/>
      <c r="FY712" s="76"/>
      <c r="FZ712" s="66"/>
      <c r="GA712" s="76"/>
      <c r="GB712" s="66"/>
      <c r="GC712" s="76"/>
      <c r="GD712" s="66"/>
      <c r="GE712" s="76"/>
      <c r="GF712" s="66"/>
      <c r="GG712" s="76"/>
      <c r="GH712" s="66"/>
      <c r="GI712" s="76"/>
      <c r="GJ712" s="66"/>
      <c r="GK712" s="76"/>
      <c r="GL712" s="66"/>
      <c r="GM712" s="76"/>
      <c r="GN712" s="66"/>
      <c r="GO712" s="76"/>
      <c r="GP712" s="66"/>
      <c r="GQ712" s="76"/>
      <c r="GR712" s="66"/>
      <c r="GS712" s="76"/>
      <c r="GT712" s="66"/>
      <c r="GU712" s="76"/>
      <c r="GV712" s="66"/>
      <c r="GW712" s="76"/>
      <c r="GX712" s="66"/>
      <c r="GY712" s="76"/>
      <c r="GZ712" s="66"/>
      <c r="HA712" s="76"/>
      <c r="HB712" s="66"/>
      <c r="HC712" s="76"/>
      <c r="HD712" s="66"/>
      <c r="HE712" s="76"/>
      <c r="HF712" s="66"/>
      <c r="HG712" s="76"/>
      <c r="HH712" s="66"/>
      <c r="HI712" s="76"/>
      <c r="HJ712" s="66"/>
      <c r="HK712" s="76"/>
      <c r="HL712" s="66"/>
      <c r="HM712" s="76"/>
      <c r="HN712" s="66"/>
      <c r="HO712" s="76"/>
      <c r="HP712" s="66"/>
      <c r="HQ712" s="76"/>
      <c r="HR712" s="66"/>
      <c r="HS712" s="76"/>
      <c r="HT712" s="66"/>
      <c r="HU712" s="76"/>
      <c r="HV712" s="66"/>
      <c r="HW712" s="76"/>
      <c r="HX712" s="66"/>
      <c r="HY712" s="76"/>
      <c r="HZ712" s="66"/>
      <c r="IA712" s="76"/>
      <c r="IB712" s="66"/>
      <c r="IC712" s="76"/>
      <c r="ID712" s="66"/>
      <c r="IE712" s="76"/>
      <c r="IF712" s="66"/>
      <c r="IG712" s="76"/>
      <c r="IH712" s="66"/>
      <c r="II712" s="76"/>
      <c r="IJ712" s="66"/>
      <c r="IK712" s="76"/>
      <c r="IL712" s="66"/>
      <c r="IM712" s="76"/>
      <c r="IN712" s="66"/>
      <c r="IO712" s="76"/>
      <c r="IP712" s="66"/>
      <c r="IQ712" s="76"/>
      <c r="IR712" s="66"/>
      <c r="IS712" s="76"/>
      <c r="IT712" s="66"/>
      <c r="IU712" s="76"/>
      <c r="IV712" s="66"/>
      <c r="IW712" s="76"/>
      <c r="IX712" s="66"/>
      <c r="IY712" s="76"/>
      <c r="IZ712" s="66"/>
      <c r="JA712" s="76"/>
      <c r="JB712" s="66"/>
      <c r="JC712" s="76"/>
      <c r="JD712" s="66"/>
      <c r="JE712" s="76"/>
      <c r="JF712" s="66"/>
      <c r="JG712" s="76"/>
      <c r="JH712" s="66"/>
      <c r="JI712" s="76"/>
      <c r="JJ712" s="66"/>
      <c r="JK712" s="76"/>
      <c r="JL712" s="66"/>
      <c r="JM712" s="76"/>
      <c r="JN712" s="66"/>
      <c r="JO712" s="76"/>
      <c r="JP712" s="66"/>
      <c r="JQ712" s="76"/>
      <c r="JR712" s="66"/>
      <c r="JS712" s="76"/>
      <c r="JT712" s="66"/>
      <c r="JU712" s="76"/>
      <c r="JV712" s="66"/>
      <c r="JW712" s="76"/>
      <c r="JX712" s="66"/>
      <c r="JY712" s="76"/>
      <c r="JZ712" s="66"/>
      <c r="KA712" s="76"/>
      <c r="KB712" s="66"/>
      <c r="KC712" s="76"/>
      <c r="KD712" s="66"/>
      <c r="KE712" s="76"/>
      <c r="KF712" s="66"/>
      <c r="KG712" s="76"/>
      <c r="KH712" s="66"/>
      <c r="KI712" s="76"/>
      <c r="KJ712" s="66"/>
      <c r="KK712" s="76"/>
      <c r="KL712" s="66"/>
      <c r="KM712" s="76"/>
      <c r="KN712" s="66"/>
      <c r="KO712" s="76"/>
      <c r="KP712" s="66"/>
      <c r="KQ712" s="76"/>
      <c r="KR712" s="66"/>
      <c r="KS712" s="76"/>
      <c r="KT712" s="66"/>
      <c r="KU712" s="76"/>
      <c r="KV712" s="66"/>
      <c r="KW712" s="76"/>
      <c r="KX712" s="66"/>
      <c r="KY712" s="76"/>
      <c r="KZ712" s="66"/>
      <c r="LA712" s="76"/>
      <c r="LB712" s="66"/>
      <c r="LC712" s="76"/>
      <c r="LD712" s="66"/>
      <c r="LE712" s="76"/>
      <c r="LF712" s="66"/>
      <c r="LG712" s="76"/>
      <c r="LH712" s="66"/>
      <c r="LI712" s="76"/>
      <c r="LJ712" s="66"/>
      <c r="LK712" s="76"/>
      <c r="LL712" s="66"/>
      <c r="LM712" s="76"/>
      <c r="LN712" s="66"/>
      <c r="LO712" s="76"/>
      <c r="LP712" s="66"/>
      <c r="LQ712" s="76"/>
      <c r="LR712" s="66"/>
      <c r="LS712" s="76"/>
      <c r="LT712" s="66"/>
      <c r="LU712" s="76"/>
      <c r="LV712" s="66"/>
      <c r="LW712" s="76"/>
      <c r="LX712" s="66"/>
      <c r="LY712" s="76"/>
      <c r="LZ712" s="66"/>
      <c r="MA712" s="76"/>
      <c r="MB712" s="66"/>
      <c r="MC712" s="76"/>
      <c r="MD712" s="66"/>
      <c r="MG712" s="1" t="str" cm="1">
        <f t="array" ref="MG712">IFERROR(INDEX(Paste_Here!$B$2:$B$850, MATCH(0, COUNTIF(MG$4:MG711, Paste_Here!$B$2:$B$850) + IF(Paste_Here!$B$2:$B$850="", 1, 0), 0)), "")</f>
        <v/>
      </c>
      <c r="MH712" s="1" t="str">
        <f>IF(MG712&lt;&gt;"", INDEX(Paste_Here!$A$2:$A$850, MATCH(MG712, Paste_Here!$B$2:$B$850, 0)), "")</f>
        <v/>
      </c>
      <c r="MI712" s="1" t="str">
        <f t="shared" si="96"/>
        <v/>
      </c>
      <c r="MJ712" s="1" t="str" cm="1">
        <f t="array" ref="MJ712">IFERROR(INDEX($MI$5:$MI$850, MATCH(SMALL(IF($MI$5:$MI$850&lt;&gt;"", COUNTIF($MI$5:$MI$850, "&lt;"&amp;$MI$5:$MI$850)+1), ROW()-ROW($MJ$5)+1), COUNTIF($MI$5:$MI$850, "&lt;"&amp;$MI$5:$MI$850)+1, 0)), "")</f>
        <v/>
      </c>
    </row>
    <row r="713" spans="1:348">
      <c r="A713" s="66"/>
      <c r="B713" s="76" t="str">
        <f t="shared" si="89"/>
        <v/>
      </c>
      <c r="C713" s="66"/>
      <c r="D713" s="76" t="str">
        <f>IFERROR(IF(B713&lt;&gt;"", IF(AND(INDEX(Paste_Here!B$2:B$850, MATCH(B713, Paste_Here!A$2:A$850, 0))&lt;&gt;"", ISNUMBER(VALUE(INDEX(Paste_Here!B$2:B$850, MATCH(B713, Paste_Here!A$2:A$850, 0))))), INDEX(Paste_Here!B$2:B$850, MATCH(B713, Paste_Here!A$2:A$850, 0)), ""), ""), "")</f>
        <v/>
      </c>
      <c r="E713" s="66"/>
      <c r="F713" s="76" t="str">
        <f>IFERROR(IF(B713&lt;&gt;"", IF(ISTEXT(INDEX(Paste_Here!K$2:K$850, MATCH(B713, Paste_Here!A$2:A$850, 0))), INDEX(Paste_Here!K$2:K$850, MATCH(B713, Paste_Here!A$2:A$850, 0)), ""), ""), "")</f>
        <v/>
      </c>
      <c r="G713" s="66"/>
      <c r="H713" s="76" t="str">
        <f>IFERROR(IF(B713&lt;&gt;"", IF(ISTEXT(INDEX(Paste_Here!C$2:C$850, MATCH(B713, Paste_Here!A$2:A$850, 0))), INDEX(Paste_Here!C$2:C$850, MATCH(B713, Paste_Here!A$2:A$850, 0)), ""), ""), "")</f>
        <v/>
      </c>
      <c r="I713" s="66"/>
      <c r="J713" s="76" t="str">
        <f>IFERROR(IF(B713&lt;&gt;"", IF(ISNUMBER(SEARCH("s", LOWER(INDEX(Paste_Here!M$2:M$850, MATCH(B713, Paste_Here!A$2:A$850, 0))))), "Yes", IF(INDEX(Paste_Here!M$2:M$850, MATCH(B713, Paste_Here!A$2:A$850, 0))&lt;&gt;"", "No", "")), ""), "")</f>
        <v/>
      </c>
      <c r="K713" s="66"/>
      <c r="L713" s="76" t="str">
        <f>IFERROR(IF(B713&lt;&gt;"", IF(ISNUMBER(SEARCH("yes", LOWER(INDEX(Paste_Here!E$2:E$850, MATCH(B713, Paste_Here!A$2:A$850, 0))))), "Yes", IF(ISNUMBER(SEARCH("no", LOWER(INDEX(Paste_Here!E$2:E$850, MATCH(B713, Paste_Here!A$2:A$850, 0))))), "No", "")), ""), "")</f>
        <v/>
      </c>
      <c r="M713" s="66"/>
      <c r="N713" s="76" t="str">
        <f>IFERROR(IF(B713&lt;&gt;"", IF(ISNUMBER(SEARCH("yes", LOWER(INDEX(Paste_Here!F$2:F$850, MATCH(B713, Paste_Here!A$2:A$850, 0))))), "Yes", IF(ISNUMBER(SEARCH("no", LOWER(INDEX(Paste_Here!F$2:F$850, MATCH(B713, Paste_Here!A$2:A$850, 0))))), "No", "")), ""), "")</f>
        <v/>
      </c>
      <c r="O713" s="66"/>
      <c r="P713" s="76" t="str">
        <f>IFERROR(IF(B713&lt;&gt;"", IF(ISNUMBER(SEARCH("yes", LOWER(INDEX(Paste_Here!L$2:L$850, MATCH(B713, Paste_Here!A$2:A$850, 0))))), "Yes", IF(ISNUMBER(SEARCH("no", LOWER(INDEX(Paste_Here!L$2:L$850, MATCH(B713, Paste_Here!A$2:A$850, 0))))), "No", "")), ""), "")</f>
        <v/>
      </c>
      <c r="Q713" s="66"/>
      <c r="R713" s="76" t="str">
        <f>IFERROR(IF(B713&lt;&gt;"", IF(ISNUMBER(SEARCH("transitional 2", LOWER(INDEX(Paste_Here!D$2:D$850, MATCH(B713, Paste_Here!A$2:A$850, 0))))), "T2", IF(ISNUMBER(SEARCH("transitional 1", LOWER(INDEX(Paste_Here!D$2:D$850, MATCH(B713, Paste_Here!A$2:A$850, 0))))), "T1", IF(ISNUMBER(SEARCH("waived ell services", LOWER(INDEX(Paste_Here!D$2:D$850, MATCH(B713, Paste_Here!A$2:A$850, 0))))), "W", IF(ISNUMBER(SEARCH("english language learner", LOWER(INDEX(Paste_Here!D$2:D$850, MATCH(B713, Paste_Here!A$2:A$850, 0))))), "L", "")))), ""), "")</f>
        <v/>
      </c>
      <c r="S713" s="66"/>
      <c r="T713" s="76" t="str">
        <f>IFERROR(IF(B713&lt;&gt;"", IF(ISNUMBER(SEARCH("yes", LOWER(INDEX(Paste_Here!I$2:I$850, MATCH(B713, Paste_Here!A$2:A$850, 0))))), "Yes", IF(ISNUMBER(SEARCH("no", LOWER(INDEX(Paste_Here!I$2:I$850, MATCH(B713, Paste_Here!A$2:A$850, 0))))), "No", "")), ""), "")</f>
        <v/>
      </c>
      <c r="U713" s="66"/>
      <c r="V713" s="76" t="str">
        <f>IFERROR(IF(B713&lt;&gt;"", IF(ISTEXT(INDEX(Paste_Here!J$2:J$850, MATCH(B713, Paste_Here!A$2:A$850, 0))), VALUE(INDEX(Paste_Here!J$2:J$850, MATCH(B713, Paste_Here!A$2:A$850, 0))), ""), ""), "")</f>
        <v/>
      </c>
      <c r="W713" s="66"/>
      <c r="X713" s="66"/>
      <c r="Y713" s="76" t="str">
        <f t="shared" si="90"/>
        <v/>
      </c>
      <c r="Z713" s="66"/>
      <c r="AA713" s="76" t="str">
        <f>IFERROR(IF(B713&lt;&gt;"", IF(AND(INDEX(Paste_Here!AI$2:AI$850, MATCH(B713, Paste_Here!A$2:A$850, 0))&lt;&gt;"", ISNUMBER(VALUE(INDEX(Paste_Here!AI$2:AI$850, MATCH(B713, Paste_Here!A$2:A$850, 0))))), INDEX(Paste_Here!AI$2:AI$850, MATCH(B713, Paste_Here!A$2:A$850, 0)), ""), ""), "")</f>
        <v/>
      </c>
      <c r="AB713" s="66"/>
      <c r="AC713" s="76" t="str">
        <f>IFERROR(IF(B713&lt;&gt;"", IF(AND(INDEX(Paste_Here!AJ$2:AJ$850, MATCH(B713, Paste_Here!A$2:A$850, 0))&lt;&gt;"", ISNUMBER(VALUE(INDEX(Paste_Here!AJ$2:AJ$850, MATCH(B713, Paste_Here!A$2:A$850, 0))))), INDEX(Paste_Here!AJ$2:AJ$850, MATCH(B713, Paste_Here!A$2:A$850, 0)), ""), ""), "")</f>
        <v/>
      </c>
      <c r="AD713" s="66"/>
      <c r="AE713" s="76" t="str">
        <f>IFERROR(IF(B713&lt;&gt;"", IF(AND(INDEX(Paste_Here!AK$2:AK$850, MATCH(B713, Paste_Here!A$2:A$850, 0))&lt;&gt;"", ISNUMBER(VALUE(INDEX(Paste_Here!AK$2:AK$850, MATCH(B713, Paste_Here!A$2:A$850, 0))))), INDEX(Paste_Here!AK$2:AK$850, MATCH(B713, Paste_Here!A$2:A$850, 0)), ""), ""), "")</f>
        <v/>
      </c>
      <c r="AF713" s="66"/>
      <c r="AG713" s="76" t="str">
        <f>IFERROR(IF(B713&lt;&gt;"", IF(AND(INDEX(Paste_Here!AL$2:AL$850, MATCH(B713, Paste_Here!A$2:A$850, 0))&lt;&gt;"", ISNUMBER(VALUE(INDEX(Paste_Here!AL$2:AL$850, MATCH(B713, Paste_Here!A$2:A$850, 0))))), INDEX(Paste_Here!AL$2:AL$850, MATCH(B713, Paste_Here!A$2:A$850, 0)), ""), ""), "")</f>
        <v/>
      </c>
      <c r="AH713" s="66"/>
      <c r="AI713" s="76" t="str">
        <f>IFERROR(IF(B713&lt;&gt;"", IF(AND(INDEX(Paste_Here!AH$2:AH$850, MATCH(B713, Paste_Here!A$2:A$850, 0))&lt;&gt;"", ISNUMBER(VALUE(INDEX(Paste_Here!AH$2:AH$850, MATCH(B713, Paste_Here!A$2:A$850, 0))))), IF(VALUE(INDEX(Paste_Here!AH$2:AH$850, MATCH(B713, Paste_Here!A$2:A$850, 0)))=0, "", INDEX(Paste_Here!AH$2:AH$850, MATCH(B713, Paste_Here!A$2:A$850, 0))), ""), ""), "")</f>
        <v/>
      </c>
      <c r="AJ713" s="66"/>
      <c r="AK713" s="76" t="str">
        <f>IFERROR(IF(B713&lt;&gt;"", IF(AND(INDEX(Paste_Here!N$2:N$850, MATCH(B713, Paste_Here!A$2:A$850, 0))&lt;&gt;"", ISNUMBER(VALUE(INDEX(Paste_Here!N$2:N$850, MATCH(B713, Paste_Here!A$2:A$850, 0))))), INDEX(Paste_Here!N$2:N$850, MATCH(B713, Paste_Here!A$2:A$850, 0)), ""), ""), "")</f>
        <v/>
      </c>
      <c r="AL713" s="66"/>
      <c r="AM713" s="76" t="str">
        <f>IFERROR(IF(B713&lt;&gt;"", IF(AND(INDEX(Paste_Here!O$2:O$850, MATCH(B713, Paste_Here!A$2:A$850, 0))&lt;&gt;"", ISNUMBER(VALUE(INDEX(Paste_Here!O$2:O$850, MATCH(B713, Paste_Here!A$2:A$850, 0))))), INDEX(Paste_Here!O$2:O$850, MATCH(B713, Paste_Here!A$2:A$850, 0)), ""), ""), "")</f>
        <v/>
      </c>
      <c r="AN713" s="66"/>
      <c r="AO713" s="76"/>
      <c r="AP713" s="66"/>
      <c r="AQ713" s="76"/>
      <c r="AR713" s="66"/>
      <c r="AS713" s="76"/>
      <c r="AT713" s="66"/>
      <c r="AU713" s="66"/>
      <c r="AV713" s="76" t="str">
        <f t="shared" si="91"/>
        <v/>
      </c>
      <c r="AW713" s="66"/>
      <c r="AX713" s="76" t="str">
        <f>IFERROR(IF(B713&lt;&gt;"", IF(ISNUMBER(SEARCH("Revealed-Potential (Primary Focus)", LOWER(INDEX(Paste_Here!Z$2:Z$850, MATCH(B713, Paste_Here!A$2:A$850, 0))))), "Rev-Potential: Prim", IF(ISNUMBER(SEARCH("Revealed-Potential (Secondary Focus)", LOWER(INDEX(Paste_Here!Z$2:Z$850, MATCH(B713, Paste_Here!A$2:A$850, 0))))), "Rev-Potential: Sec", IF(ISNUMBER(SEARCH("Monitoring", LOWER(INDEX(Paste_Here!Z$2:Z$850, MATCH(B713, Paste_Here!A$2:A$850, 0))))), "Monitoring", IF(ISNUMBER(SEARCH("At-Promise (Secondary Focus)", LOWER(INDEX(Paste_Here!Z$2:Z$850, MATCH(B713, Paste_Here!A$2:A$850, 0))))), "At-Promise: Sec", IF(ISNUMBER(SEARCH("At-Promise (Primary Focus)", LOWER(INDEX(Paste_Here!Z$2:Z$850, MATCH(B713, Paste_Here!A$2:A$850, 0))))), "At-Promise: Prim", ""))))), ""), "")</f>
        <v/>
      </c>
      <c r="AY713" s="66"/>
      <c r="AZ713" s="76"/>
      <c r="BA713" s="66"/>
      <c r="BB713" s="76"/>
      <c r="BC713" s="66"/>
      <c r="BD713" s="76"/>
      <c r="BE713" s="66"/>
      <c r="BF713" s="76"/>
      <c r="BG713" s="66"/>
      <c r="BH713" s="76"/>
      <c r="BI713" s="66"/>
      <c r="BJ713" s="66"/>
      <c r="BK713" s="76" t="str">
        <f t="shared" si="92"/>
        <v/>
      </c>
      <c r="BL713" s="66"/>
      <c r="BM713" s="76" t="str">
        <f>IFERROR(IF(B713&lt;&gt;"", IF(AND(ISNUMBER(VALUE(SUBSTITUTE(SUBSTITUTE(Paste_Here!R713, "br", "-"), "L", ""))), VALUE(SUBSTITUTE(SUBSTITUTE(Paste_Here!R713, "br", "-"), "L", "")) &gt;= 1095), "Yes", IF(AND(ISNUMBER(VALUE(SUBSTITUTE(SUBSTITUTE(Paste_Here!R713, "br", "-"), "L", ""))), VALUE(SUBSTITUTE(SUBSTITUTE(Paste_Here!R713, "br", "-"), "L", "")) &lt;= 1094), "No", "")), ""), "")</f>
        <v/>
      </c>
      <c r="BN713" s="66"/>
      <c r="BO713" s="76" t="str">
        <f>IFERROR(IF(B713&lt;&gt;"", IF(COUNTIF(INDEX(Paste_Here!Y$2:AB$850, MATCH(B713, Paste_Here!A$2:A$850, 0), 0), "yes") &gt; 0, "Yes", IF(COUNTIF(INDEX(Paste_Here!Y$2:AB$850, MATCH(B713, Paste_Here!A$2:A$850, 0), 0), "no") &gt; 0, "No", "")), ""), "")</f>
        <v/>
      </c>
      <c r="BP713" s="66"/>
      <c r="BQ713" s="76" t="str">
        <f>IFERROR(IF(B713&lt;&gt;"", IF(AND(ISNUMBER(VALUE(SUBSTITUTE(SUBSTITUTE(Paste_Here!U713, "em", "-"), "q", ""))), VALUE(SUBSTITUTE(SUBSTITUTE(Paste_Here!U713, "em", "-"), "q", "")) &gt;= 910), "Yes", IF(AND(ISNUMBER(VALUE(SUBSTITUTE(SUBSTITUTE(Paste_Here!U713, "em", "-"), "q", ""))), VALUE(SUBSTITUTE(SUBSTITUTE(Paste_Here!U713, "em", "-"), "q", "")) &lt;= 909), "No", "")), ""), "")</f>
        <v/>
      </c>
      <c r="BR713" s="66"/>
      <c r="BS713" s="76" t="str">
        <f>IFERROR(IF(B713&lt;&gt;"", IF(AND(INDEX(Paste_Here!X$2:X$850, MATCH(B713, Paste_Here!A$2:A$850, 0))&lt;&gt;"", ISNUMBER(VALUE(INDEX(Paste_Here!X$2:X$850, MATCH(B713, Paste_Here!A$2:A$850, 0))))), INDEX(Paste_Here!X$2:X$850, MATCH(B713, Paste_Here!A$2:A$850, 0)), ""), ""), "")</f>
        <v/>
      </c>
      <c r="BT713" s="66"/>
      <c r="BU713" s="76" t="str">
        <f>IFERROR(IF(B713&lt;&gt;"", IF(ISNUMBER(VALUE(INDEX(Paste_Here!G$2:G$850, MATCH(B713, Paste_Here!A$2:A$850, 0)))), IF(VALUE(INDEX(Paste_Here!G$2:G$850, MATCH(B713, Paste_Here!A$2:A$850, 0)))=0, "No", IF(AND(VALUE(INDEX(Paste_Here!G$2:G$850, MATCH(B713, Paste_Here!A$2:A$850, 0)))&gt;=1, VALUE(INDEX(Paste_Here!G$2:G$850, MATCH(B713, Paste_Here!A$2:A$850, 0)))&lt;=4), VALUE(INDEX(Paste_Here!G$2:G$850, MATCH(B713, Paste_Here!A$2:A$850, 0))), "")), ""), ""), "")</f>
        <v/>
      </c>
      <c r="BV713" s="66"/>
      <c r="BW713" s="76" t="str">
        <f>IFERROR(IF(B713&lt;&gt;"", IF(ISNUMBER(VALUE(INDEX(Paste_Here!H$2:H$850, MATCH(B713, Paste_Here!A$2:A$850, 0)))), IF(VALUE(INDEX(Paste_Here!H$2:H$850, MATCH(B713, Paste_Here!A$2:A$850, 0)))=0, "No", IF(AND(VALUE(INDEX(Paste_Here!H$2:H$850, MATCH(B713, Paste_Here!A$2:A$850, 0)))&gt;=1, VALUE(INDEX(Paste_Here!H$2:H$850, MATCH(B713, Paste_Here!A$2:A$850, 0)))&lt;=4), VALUE(INDEX(Paste_Here!H$2:H$850, MATCH(B713, Paste_Here!A$2:A$850, 0))), "")), ""), ""), "")</f>
        <v/>
      </c>
      <c r="BX713" s="66"/>
      <c r="BY713" s="76"/>
      <c r="BZ713" s="66"/>
      <c r="CA713" s="76"/>
      <c r="CB713" s="66"/>
      <c r="CC713" s="66"/>
      <c r="CD713" s="76" t="str">
        <f t="shared" si="93"/>
        <v/>
      </c>
      <c r="CE713" s="66"/>
      <c r="CF713" s="76" t="str">
        <f>IFERROR(IF(B713&lt;&gt;"", IF(AND(INDEX(Paste_Here!P$2:P$850, MATCH(B713, Paste_Here!A$2:A$850, 0))&lt;&gt;"", ISNUMBER(VALUE(INDEX(Paste_Here!P$2:P$850, MATCH(B713, Paste_Here!A$2:A$850, 0))))), INDEX(Paste_Here!P$2:P$850, MATCH(B713, Paste_Here!A$2:A$850, 0)), ""), ""), "")</f>
        <v/>
      </c>
      <c r="CG713" s="66"/>
      <c r="CH713" s="76" t="str">
        <f>IFERROR(IF(B713&lt;&gt;"", IF(ISNUMBER(SEARCH("highrisk", LOWER(INDEX(Paste_Here!Q$2:Q$850, MATCH(B713, Paste_Here!A$2:A$850, 0))))), "High Risk", IF(ISNUMBER(SEARCH("lowrisk", LOWER(INDEX(Paste_Here!Q$2:Q$850, MATCH(B713, Paste_Here!A$2:A$850, 0))))), "Low Risk", IF(ISNUMBER(SEARCH("somerisk", LOWER(INDEX(Paste_Here!Q$2:Q$850, MATCH(B713, Paste_Here!A$2:A$850, 0))))), "Some Risk", ""))), ""), "")</f>
        <v/>
      </c>
      <c r="CI713" s="66"/>
      <c r="CJ713" s="76" t="str">
        <f>IFERROR(IF(B713&lt;&gt;"", IF(AND(INDEX(Paste_Here!AA$2:AA$850, MATCH(B713, Paste_Here!A$2:A$850, 0))&lt;&gt;"", ISNUMBER(VALUE(INDEX(Paste_Here!AA$2:AA$850, MATCH(B713, Paste_Here!A$2:A$850, 0))))), INDEX(Paste_Here!AA$2:AA$850, MATCH(B713, Paste_Here!A$2:A$850, 0)), ""), ""), "")</f>
        <v/>
      </c>
      <c r="CK713" s="66"/>
      <c r="CL713" s="76" t="str">
        <f>IFERROR(IF(B713&lt;&gt;"", IF(LOWER(INDEX(Paste_Here!AB$2:AB$850, MATCH(B713, Paste_Here!A$2:A$850, 0)))="approaching expectations", "Approaching", IF(LOWER(INDEX(Paste_Here!AB$2:AB$850, MATCH(B713, Paste_Here!A$2:A$850, 0)))="met expectations", "Met", IF(LOWER(INDEX(Paste_Here!AB$2:AB$850, MATCH(B713, Paste_Here!A$2:A$850, 0)))="exceeded expectations", "Exceeded", IF(LOWER(INDEX(Paste_Here!AB$2:AB$850, MATCH(B713, Paste_Here!A$2:A$850, 0)))="below expectations", "Below", "")))), ""), "")</f>
        <v/>
      </c>
      <c r="CM713" s="66"/>
      <c r="CN713" s="76" t="str">
        <f>IFERROR(IF(B713&lt;&gt;"", IF(AND(INDEX(Paste_Here!AC$2:AC$850, MATCH(B713, Paste_Here!A$2:A$850, 0))&lt;&gt;"", ISNUMBER(VALUE(INDEX(Paste_Here!AC$2:AC$850, MATCH(B713, Paste_Here!A$2:A$850, 0))))), INDEX(Paste_Here!AC$2:AC$850, MATCH(B713, Paste_Here!A$2:A$850, 0)), ""), ""), "")</f>
        <v/>
      </c>
      <c r="CO713" s="66"/>
      <c r="CP713" s="76"/>
      <c r="CQ713" s="66"/>
      <c r="CR713" s="76"/>
      <c r="CS713" s="66"/>
      <c r="CT713" s="76"/>
      <c r="CU713" s="66"/>
      <c r="CV713" s="76"/>
      <c r="CW713" s="66"/>
      <c r="CX713" s="76"/>
      <c r="CY713" s="66"/>
      <c r="CZ713" s="66"/>
      <c r="DA713" s="76" t="str">
        <f t="shared" si="94"/>
        <v/>
      </c>
      <c r="DB713" s="66"/>
      <c r="DC713" s="76" t="str">
        <f>IFERROR(IF(B713&lt;&gt;"", IF(AND(INDEX(Paste_Here!V$2:V$850, MATCH(B713, Paste_Here!A$2:A$850, 0))&lt;&gt;"", ISNUMBER(VALUE(INDEX(Paste_Here!V$2:V$850, MATCH(B713, Paste_Here!A$2:A$850, 0))))), INDEX(Paste_Here!V$2:V$850, MATCH(B713, Paste_Here!A$2:A$850, 0)), ""), ""), "")</f>
        <v/>
      </c>
      <c r="DD713" s="66"/>
      <c r="DE713" s="76" t="str">
        <f>IFERROR(IF(B713&lt;&gt;"", IF(ISNUMBER(SEARCH("highrisk", LOWER(INDEX(Paste_Here!W$2:W$850, MATCH(B713, Paste_Here!A$2:A$850, 0))))), "High Risk", IF(ISNUMBER(SEARCH("lowrisk", LOWER(INDEX(Paste_Here!W$2:W$850, MATCH(B713, Paste_Here!A$2:A$850, 0))))), "Low Risk", IF(ISNUMBER(SEARCH("somerisk", LOWER(INDEX(Paste_Here!W$2:W$850, MATCH(B713, Paste_Here!A$2:A$850, 0))))), "Some Risk", ""))), ""), "")</f>
        <v/>
      </c>
      <c r="DF713" s="66"/>
      <c r="DG713" s="76" t="str">
        <f>IFERROR(IF(B713&lt;&gt;"", IF(AND(INDEX(Paste_Here!S$2:S$850, MATCH(B713, Paste_Here!A$2:A$850, 0))&lt;&gt;"", ISNUMBER(VALUE(INDEX(Paste_Here!S$2:S$850, MATCH(B713, Paste_Here!A$2:A$850, 0))))), INDEX(Paste_Here!S$2:S$850, MATCH(B713, Paste_Here!A$2:A$850, 0)), ""), ""), "")</f>
        <v/>
      </c>
      <c r="DH713" s="66"/>
      <c r="DI713" s="76" t="str">
        <f>IFERROR(IF(B713&lt;&gt;"", IF(ISNUMBER(SEARCH("highrisk", LOWER(INDEX(Paste_Here!T$2:T$850, MATCH(B713, Paste_Here!A$2:A$850, 0))))), "High Risk", IF(ISNUMBER(SEARCH("lowrisk", LOWER(INDEX(Paste_Here!T$2:T$850, MATCH(B713, Paste_Here!A$2:A$850, 0))))), "Low Risk", IF(ISNUMBER(SEARCH("somerisk", LOWER(INDEX(Paste_Here!T$2:T$850, MATCH(B713, Paste_Here!A$2:A$850, 0))))), "Some Risk", ""))), ""), "")</f>
        <v/>
      </c>
      <c r="DJ713" s="66"/>
      <c r="DK713" s="76" t="str">
        <f>IFERROR(IF(B713&lt;&gt;"", IF(AND(INDEX(Paste_Here!AD$2:AD$850, MATCH(B713, Paste_Here!A$2:A$850, 0))&lt;&gt;"", ISNUMBER(VALUE(INDEX(Paste_Here!AD$2:AD$850, MATCH(B713, Paste_Here!A$2:A$850, 0))))), INDEX(Paste_Here!AD$2:AD$850, MATCH(B713, Paste_Here!A$2:A$850, 0)), ""), ""), "")</f>
        <v/>
      </c>
      <c r="DL713" s="66"/>
      <c r="DM713" s="76" t="str">
        <f>IFERROR(IF(B713&lt;&gt;"", IF(LOWER(INDEX(Paste_Here!AE$2:AE$850, MATCH(B713, Paste_Here!A$2:A$850, 0)))="approaching expectations", "Approaching", IF(LOWER(INDEX(Paste_Here!AE$2:AE$850, MATCH(B713, Paste_Here!A$2:A$850, 0)))="met expectations", "Met", IF(LOWER(INDEX(Paste_Here!AE$2:AE$850, MATCH(B713, Paste_Here!A$2:A$850, 0)))="exceeded expectations", "Exceeded", IF(LOWER(INDEX(Paste_Here!AE$2:AE$850, MATCH(B713, Paste_Here!A$2:A$850, 0)))="below expectations", "Below", "")))), ""), "")</f>
        <v/>
      </c>
      <c r="DN713" s="66"/>
      <c r="DO713" s="76"/>
      <c r="DP713" s="66"/>
      <c r="DQ713" s="76"/>
      <c r="DR713" s="66"/>
      <c r="DS713" s="76"/>
      <c r="DT713" s="66"/>
      <c r="DU713" s="76"/>
      <c r="DV713" s="66"/>
      <c r="DW713" s="66"/>
      <c r="DX713" s="76" t="str">
        <f t="shared" si="95"/>
        <v/>
      </c>
      <c r="DY713" s="66"/>
      <c r="DZ713" s="76"/>
      <c r="EA713" s="66"/>
      <c r="EB713" s="76"/>
      <c r="EC713" s="66"/>
      <c r="ED713" s="76" t="str">
        <f>IFERROR(IF(B713&lt;&gt;"", IF(AND(INDEX(Paste_Here!AF$2:AF$850, MATCH(B713, Paste_Here!A$2:A$850, 0))&lt;&gt;"", ISNUMBER(VALUE(INDEX(Paste_Here!AF$2:AF$850, MATCH(B713, Paste_Here!A$2:A$850, 0))))), INDEX(Paste_Here!AF$2:AF$850, MATCH(B713, Paste_Here!A$2:A$850, 0)), ""), ""), "")</f>
        <v/>
      </c>
      <c r="EE713" s="66"/>
      <c r="EF713" s="76"/>
      <c r="EG713" s="66"/>
      <c r="EH713" s="76"/>
      <c r="EI713" s="66"/>
      <c r="EJ713" s="76" t="str">
        <f>IFERROR(IF(B713&lt;&gt;"", IF(AND(INDEX(Paste_Here!AG$2:AG$850, MATCH(B713, Paste_Here!A$2:A$850, 0))&lt;&gt;"", ISNUMBER(VALUE(INDEX(Paste_Here!AG$2:AG$850, MATCH(B713, Paste_Here!A$2:A$850, 0))))), INDEX(Paste_Here!AG$2:AG$850, MATCH(B713, Paste_Here!A$2:A$850, 0)), ""), ""), "")</f>
        <v/>
      </c>
      <c r="EK713" s="66"/>
      <c r="EL713" s="76"/>
      <c r="EM713" s="66"/>
      <c r="EN713" s="76"/>
      <c r="EO713" s="66"/>
      <c r="EP713" s="76"/>
      <c r="EQ713" s="66"/>
      <c r="ER713" s="76"/>
      <c r="ES713" s="66"/>
      <c r="ET713" s="66"/>
      <c r="EU713" s="76"/>
      <c r="EV713" s="66"/>
      <c r="EW713" s="76"/>
      <c r="EX713" s="66"/>
      <c r="EY713" s="76"/>
      <c r="EZ713" s="66"/>
      <c r="FA713" s="76"/>
      <c r="FB713" s="66"/>
      <c r="FC713" s="76"/>
      <c r="FD713" s="66"/>
      <c r="FE713" s="76"/>
      <c r="FF713" s="66"/>
      <c r="FG713" s="76"/>
      <c r="FH713" s="66"/>
      <c r="FI713" s="76"/>
      <c r="FJ713" s="66"/>
      <c r="FK713" s="76"/>
      <c r="FL713" s="66"/>
      <c r="FM713" s="76"/>
      <c r="FN713" s="66"/>
      <c r="FO713" s="76"/>
      <c r="FP713" s="66"/>
      <c r="FQ713" s="76"/>
      <c r="FR713" s="66"/>
      <c r="FS713" s="76"/>
      <c r="FT713" s="66"/>
      <c r="FU713" s="76"/>
      <c r="FV713" s="66"/>
      <c r="FW713" s="76"/>
      <c r="FX713" s="66"/>
      <c r="FY713" s="76"/>
      <c r="FZ713" s="66"/>
      <c r="GA713" s="76"/>
      <c r="GB713" s="66"/>
      <c r="GC713" s="76"/>
      <c r="GD713" s="66"/>
      <c r="GE713" s="76"/>
      <c r="GF713" s="66"/>
      <c r="GG713" s="76"/>
      <c r="GH713" s="66"/>
      <c r="GI713" s="76"/>
      <c r="GJ713" s="66"/>
      <c r="GK713" s="76"/>
      <c r="GL713" s="66"/>
      <c r="GM713" s="76"/>
      <c r="GN713" s="66"/>
      <c r="GO713" s="76"/>
      <c r="GP713" s="66"/>
      <c r="GQ713" s="76"/>
      <c r="GR713" s="66"/>
      <c r="GS713" s="76"/>
      <c r="GT713" s="66"/>
      <c r="GU713" s="76"/>
      <c r="GV713" s="66"/>
      <c r="GW713" s="76"/>
      <c r="GX713" s="66"/>
      <c r="GY713" s="76"/>
      <c r="GZ713" s="66"/>
      <c r="HA713" s="76"/>
      <c r="HB713" s="66"/>
      <c r="HC713" s="76"/>
      <c r="HD713" s="66"/>
      <c r="HE713" s="76"/>
      <c r="HF713" s="66"/>
      <c r="HG713" s="76"/>
      <c r="HH713" s="66"/>
      <c r="HI713" s="76"/>
      <c r="HJ713" s="66"/>
      <c r="HK713" s="76"/>
      <c r="HL713" s="66"/>
      <c r="HM713" s="76"/>
      <c r="HN713" s="66"/>
      <c r="HO713" s="76"/>
      <c r="HP713" s="66"/>
      <c r="HQ713" s="76"/>
      <c r="HR713" s="66"/>
      <c r="HS713" s="76"/>
      <c r="HT713" s="66"/>
      <c r="HU713" s="76"/>
      <c r="HV713" s="66"/>
      <c r="HW713" s="76"/>
      <c r="HX713" s="66"/>
      <c r="HY713" s="76"/>
      <c r="HZ713" s="66"/>
      <c r="IA713" s="76"/>
      <c r="IB713" s="66"/>
      <c r="IC713" s="76"/>
      <c r="ID713" s="66"/>
      <c r="IE713" s="76"/>
      <c r="IF713" s="66"/>
      <c r="IG713" s="76"/>
      <c r="IH713" s="66"/>
      <c r="II713" s="76"/>
      <c r="IJ713" s="66"/>
      <c r="IK713" s="76"/>
      <c r="IL713" s="66"/>
      <c r="IM713" s="76"/>
      <c r="IN713" s="66"/>
      <c r="IO713" s="76"/>
      <c r="IP713" s="66"/>
      <c r="IQ713" s="76"/>
      <c r="IR713" s="66"/>
      <c r="IS713" s="76"/>
      <c r="IT713" s="66"/>
      <c r="IU713" s="76"/>
      <c r="IV713" s="66"/>
      <c r="IW713" s="76"/>
      <c r="IX713" s="66"/>
      <c r="IY713" s="76"/>
      <c r="IZ713" s="66"/>
      <c r="JA713" s="76"/>
      <c r="JB713" s="66"/>
      <c r="JC713" s="76"/>
      <c r="JD713" s="66"/>
      <c r="JE713" s="76"/>
      <c r="JF713" s="66"/>
      <c r="JG713" s="76"/>
      <c r="JH713" s="66"/>
      <c r="JI713" s="76"/>
      <c r="JJ713" s="66"/>
      <c r="JK713" s="76"/>
      <c r="JL713" s="66"/>
      <c r="JM713" s="76"/>
      <c r="JN713" s="66"/>
      <c r="JO713" s="76"/>
      <c r="JP713" s="66"/>
      <c r="JQ713" s="76"/>
      <c r="JR713" s="66"/>
      <c r="JS713" s="76"/>
      <c r="JT713" s="66"/>
      <c r="JU713" s="76"/>
      <c r="JV713" s="66"/>
      <c r="JW713" s="76"/>
      <c r="JX713" s="66"/>
      <c r="JY713" s="76"/>
      <c r="JZ713" s="66"/>
      <c r="KA713" s="76"/>
      <c r="KB713" s="66"/>
      <c r="KC713" s="76"/>
      <c r="KD713" s="66"/>
      <c r="KE713" s="76"/>
      <c r="KF713" s="66"/>
      <c r="KG713" s="76"/>
      <c r="KH713" s="66"/>
      <c r="KI713" s="76"/>
      <c r="KJ713" s="66"/>
      <c r="KK713" s="76"/>
      <c r="KL713" s="66"/>
      <c r="KM713" s="76"/>
      <c r="KN713" s="66"/>
      <c r="KO713" s="76"/>
      <c r="KP713" s="66"/>
      <c r="KQ713" s="76"/>
      <c r="KR713" s="66"/>
      <c r="KS713" s="76"/>
      <c r="KT713" s="66"/>
      <c r="KU713" s="76"/>
      <c r="KV713" s="66"/>
      <c r="KW713" s="76"/>
      <c r="KX713" s="66"/>
      <c r="KY713" s="76"/>
      <c r="KZ713" s="66"/>
      <c r="LA713" s="76"/>
      <c r="LB713" s="66"/>
      <c r="LC713" s="76"/>
      <c r="LD713" s="66"/>
      <c r="LE713" s="76"/>
      <c r="LF713" s="66"/>
      <c r="LG713" s="76"/>
      <c r="LH713" s="66"/>
      <c r="LI713" s="76"/>
      <c r="LJ713" s="66"/>
      <c r="LK713" s="76"/>
      <c r="LL713" s="66"/>
      <c r="LM713" s="76"/>
      <c r="LN713" s="66"/>
      <c r="LO713" s="76"/>
      <c r="LP713" s="66"/>
      <c r="LQ713" s="76"/>
      <c r="LR713" s="66"/>
      <c r="LS713" s="76"/>
      <c r="LT713" s="66"/>
      <c r="LU713" s="76"/>
      <c r="LV713" s="66"/>
      <c r="LW713" s="76"/>
      <c r="LX713" s="66"/>
      <c r="LY713" s="76"/>
      <c r="LZ713" s="66"/>
      <c r="MA713" s="76"/>
      <c r="MB713" s="66"/>
      <c r="MC713" s="76"/>
      <c r="MD713" s="66"/>
      <c r="MG713" s="1" t="str" cm="1">
        <f t="array" ref="MG713">IFERROR(INDEX(Paste_Here!$B$2:$B$850, MATCH(0, COUNTIF(MG$4:MG712, Paste_Here!$B$2:$B$850) + IF(Paste_Here!$B$2:$B$850="", 1, 0), 0)), "")</f>
        <v/>
      </c>
      <c r="MH713" s="1" t="str">
        <f>IF(MG713&lt;&gt;"", INDEX(Paste_Here!$A$2:$A$850, MATCH(MG713, Paste_Here!$B$2:$B$850, 0)), "")</f>
        <v/>
      </c>
      <c r="MI713" s="1" t="str">
        <f t="shared" si="96"/>
        <v/>
      </c>
      <c r="MJ713" s="1" t="str" cm="1">
        <f t="array" ref="MJ713">IFERROR(INDEX($MI$5:$MI$850, MATCH(SMALL(IF($MI$5:$MI$850&lt;&gt;"", COUNTIF($MI$5:$MI$850, "&lt;"&amp;$MI$5:$MI$850)+1), ROW()-ROW($MJ$5)+1), COUNTIF($MI$5:$MI$850, "&lt;"&amp;$MI$5:$MI$850)+1, 0)), "")</f>
        <v/>
      </c>
    </row>
    <row r="714" spans="1:348">
      <c r="A714" s="66"/>
      <c r="B714" s="76" t="str">
        <f t="shared" si="89"/>
        <v/>
      </c>
      <c r="C714" s="66"/>
      <c r="D714" s="76" t="str">
        <f>IFERROR(IF(B714&lt;&gt;"", IF(AND(INDEX(Paste_Here!B$2:B$850, MATCH(B714, Paste_Here!A$2:A$850, 0))&lt;&gt;"", ISNUMBER(VALUE(INDEX(Paste_Here!B$2:B$850, MATCH(B714, Paste_Here!A$2:A$850, 0))))), INDEX(Paste_Here!B$2:B$850, MATCH(B714, Paste_Here!A$2:A$850, 0)), ""), ""), "")</f>
        <v/>
      </c>
      <c r="E714" s="66"/>
      <c r="F714" s="76" t="str">
        <f>IFERROR(IF(B714&lt;&gt;"", IF(ISTEXT(INDEX(Paste_Here!K$2:K$850, MATCH(B714, Paste_Here!A$2:A$850, 0))), INDEX(Paste_Here!K$2:K$850, MATCH(B714, Paste_Here!A$2:A$850, 0)), ""), ""), "")</f>
        <v/>
      </c>
      <c r="G714" s="66"/>
      <c r="H714" s="76" t="str">
        <f>IFERROR(IF(B714&lt;&gt;"", IF(ISTEXT(INDEX(Paste_Here!C$2:C$850, MATCH(B714, Paste_Here!A$2:A$850, 0))), INDEX(Paste_Here!C$2:C$850, MATCH(B714, Paste_Here!A$2:A$850, 0)), ""), ""), "")</f>
        <v/>
      </c>
      <c r="I714" s="66"/>
      <c r="J714" s="76" t="str">
        <f>IFERROR(IF(B714&lt;&gt;"", IF(ISNUMBER(SEARCH("s", LOWER(INDEX(Paste_Here!M$2:M$850, MATCH(B714, Paste_Here!A$2:A$850, 0))))), "Yes", IF(INDEX(Paste_Here!M$2:M$850, MATCH(B714, Paste_Here!A$2:A$850, 0))&lt;&gt;"", "No", "")), ""), "")</f>
        <v/>
      </c>
      <c r="K714" s="66"/>
      <c r="L714" s="76" t="str">
        <f>IFERROR(IF(B714&lt;&gt;"", IF(ISNUMBER(SEARCH("yes", LOWER(INDEX(Paste_Here!E$2:E$850, MATCH(B714, Paste_Here!A$2:A$850, 0))))), "Yes", IF(ISNUMBER(SEARCH("no", LOWER(INDEX(Paste_Here!E$2:E$850, MATCH(B714, Paste_Here!A$2:A$850, 0))))), "No", "")), ""), "")</f>
        <v/>
      </c>
      <c r="M714" s="66"/>
      <c r="N714" s="76" t="str">
        <f>IFERROR(IF(B714&lt;&gt;"", IF(ISNUMBER(SEARCH("yes", LOWER(INDEX(Paste_Here!F$2:F$850, MATCH(B714, Paste_Here!A$2:A$850, 0))))), "Yes", IF(ISNUMBER(SEARCH("no", LOWER(INDEX(Paste_Here!F$2:F$850, MATCH(B714, Paste_Here!A$2:A$850, 0))))), "No", "")), ""), "")</f>
        <v/>
      </c>
      <c r="O714" s="66"/>
      <c r="P714" s="76" t="str">
        <f>IFERROR(IF(B714&lt;&gt;"", IF(ISNUMBER(SEARCH("yes", LOWER(INDEX(Paste_Here!L$2:L$850, MATCH(B714, Paste_Here!A$2:A$850, 0))))), "Yes", IF(ISNUMBER(SEARCH("no", LOWER(INDEX(Paste_Here!L$2:L$850, MATCH(B714, Paste_Here!A$2:A$850, 0))))), "No", "")), ""), "")</f>
        <v/>
      </c>
      <c r="Q714" s="66"/>
      <c r="R714" s="76" t="str">
        <f>IFERROR(IF(B714&lt;&gt;"", IF(ISNUMBER(SEARCH("transitional 2", LOWER(INDEX(Paste_Here!D$2:D$850, MATCH(B714, Paste_Here!A$2:A$850, 0))))), "T2", IF(ISNUMBER(SEARCH("transitional 1", LOWER(INDEX(Paste_Here!D$2:D$850, MATCH(B714, Paste_Here!A$2:A$850, 0))))), "T1", IF(ISNUMBER(SEARCH("waived ell services", LOWER(INDEX(Paste_Here!D$2:D$850, MATCH(B714, Paste_Here!A$2:A$850, 0))))), "W", IF(ISNUMBER(SEARCH("english language learner", LOWER(INDEX(Paste_Here!D$2:D$850, MATCH(B714, Paste_Here!A$2:A$850, 0))))), "L", "")))), ""), "")</f>
        <v/>
      </c>
      <c r="S714" s="66"/>
      <c r="T714" s="76" t="str">
        <f>IFERROR(IF(B714&lt;&gt;"", IF(ISNUMBER(SEARCH("yes", LOWER(INDEX(Paste_Here!I$2:I$850, MATCH(B714, Paste_Here!A$2:A$850, 0))))), "Yes", IF(ISNUMBER(SEARCH("no", LOWER(INDEX(Paste_Here!I$2:I$850, MATCH(B714, Paste_Here!A$2:A$850, 0))))), "No", "")), ""), "")</f>
        <v/>
      </c>
      <c r="U714" s="66"/>
      <c r="V714" s="76" t="str">
        <f>IFERROR(IF(B714&lt;&gt;"", IF(ISTEXT(INDEX(Paste_Here!J$2:J$850, MATCH(B714, Paste_Here!A$2:A$850, 0))), VALUE(INDEX(Paste_Here!J$2:J$850, MATCH(B714, Paste_Here!A$2:A$850, 0))), ""), ""), "")</f>
        <v/>
      </c>
      <c r="W714" s="66"/>
      <c r="X714" s="66"/>
      <c r="Y714" s="76" t="str">
        <f t="shared" si="90"/>
        <v/>
      </c>
      <c r="Z714" s="66"/>
      <c r="AA714" s="76" t="str">
        <f>IFERROR(IF(B714&lt;&gt;"", IF(AND(INDEX(Paste_Here!AI$2:AI$850, MATCH(B714, Paste_Here!A$2:A$850, 0))&lt;&gt;"", ISNUMBER(VALUE(INDEX(Paste_Here!AI$2:AI$850, MATCH(B714, Paste_Here!A$2:A$850, 0))))), INDEX(Paste_Here!AI$2:AI$850, MATCH(B714, Paste_Here!A$2:A$850, 0)), ""), ""), "")</f>
        <v/>
      </c>
      <c r="AB714" s="66"/>
      <c r="AC714" s="76" t="str">
        <f>IFERROR(IF(B714&lt;&gt;"", IF(AND(INDEX(Paste_Here!AJ$2:AJ$850, MATCH(B714, Paste_Here!A$2:A$850, 0))&lt;&gt;"", ISNUMBER(VALUE(INDEX(Paste_Here!AJ$2:AJ$850, MATCH(B714, Paste_Here!A$2:A$850, 0))))), INDEX(Paste_Here!AJ$2:AJ$850, MATCH(B714, Paste_Here!A$2:A$850, 0)), ""), ""), "")</f>
        <v/>
      </c>
      <c r="AD714" s="66"/>
      <c r="AE714" s="76" t="str">
        <f>IFERROR(IF(B714&lt;&gt;"", IF(AND(INDEX(Paste_Here!AK$2:AK$850, MATCH(B714, Paste_Here!A$2:A$850, 0))&lt;&gt;"", ISNUMBER(VALUE(INDEX(Paste_Here!AK$2:AK$850, MATCH(B714, Paste_Here!A$2:A$850, 0))))), INDEX(Paste_Here!AK$2:AK$850, MATCH(B714, Paste_Here!A$2:A$850, 0)), ""), ""), "")</f>
        <v/>
      </c>
      <c r="AF714" s="66"/>
      <c r="AG714" s="76" t="str">
        <f>IFERROR(IF(B714&lt;&gt;"", IF(AND(INDEX(Paste_Here!AL$2:AL$850, MATCH(B714, Paste_Here!A$2:A$850, 0))&lt;&gt;"", ISNUMBER(VALUE(INDEX(Paste_Here!AL$2:AL$850, MATCH(B714, Paste_Here!A$2:A$850, 0))))), INDEX(Paste_Here!AL$2:AL$850, MATCH(B714, Paste_Here!A$2:A$850, 0)), ""), ""), "")</f>
        <v/>
      </c>
      <c r="AH714" s="66"/>
      <c r="AI714" s="76" t="str">
        <f>IFERROR(IF(B714&lt;&gt;"", IF(AND(INDEX(Paste_Here!AH$2:AH$850, MATCH(B714, Paste_Here!A$2:A$850, 0))&lt;&gt;"", ISNUMBER(VALUE(INDEX(Paste_Here!AH$2:AH$850, MATCH(B714, Paste_Here!A$2:A$850, 0))))), IF(VALUE(INDEX(Paste_Here!AH$2:AH$850, MATCH(B714, Paste_Here!A$2:A$850, 0)))=0, "", INDEX(Paste_Here!AH$2:AH$850, MATCH(B714, Paste_Here!A$2:A$850, 0))), ""), ""), "")</f>
        <v/>
      </c>
      <c r="AJ714" s="66"/>
      <c r="AK714" s="76" t="str">
        <f>IFERROR(IF(B714&lt;&gt;"", IF(AND(INDEX(Paste_Here!N$2:N$850, MATCH(B714, Paste_Here!A$2:A$850, 0))&lt;&gt;"", ISNUMBER(VALUE(INDEX(Paste_Here!N$2:N$850, MATCH(B714, Paste_Here!A$2:A$850, 0))))), INDEX(Paste_Here!N$2:N$850, MATCH(B714, Paste_Here!A$2:A$850, 0)), ""), ""), "")</f>
        <v/>
      </c>
      <c r="AL714" s="66"/>
      <c r="AM714" s="76" t="str">
        <f>IFERROR(IF(B714&lt;&gt;"", IF(AND(INDEX(Paste_Here!O$2:O$850, MATCH(B714, Paste_Here!A$2:A$850, 0))&lt;&gt;"", ISNUMBER(VALUE(INDEX(Paste_Here!O$2:O$850, MATCH(B714, Paste_Here!A$2:A$850, 0))))), INDEX(Paste_Here!O$2:O$850, MATCH(B714, Paste_Here!A$2:A$850, 0)), ""), ""), "")</f>
        <v/>
      </c>
      <c r="AN714" s="66"/>
      <c r="AO714" s="76"/>
      <c r="AP714" s="66"/>
      <c r="AQ714" s="76"/>
      <c r="AR714" s="66"/>
      <c r="AS714" s="76"/>
      <c r="AT714" s="66"/>
      <c r="AU714" s="66"/>
      <c r="AV714" s="76" t="str">
        <f t="shared" si="91"/>
        <v/>
      </c>
      <c r="AW714" s="66"/>
      <c r="AX714" s="76" t="str">
        <f>IFERROR(IF(B714&lt;&gt;"", IF(ISNUMBER(SEARCH("Revealed-Potential (Primary Focus)", LOWER(INDEX(Paste_Here!Z$2:Z$850, MATCH(B714, Paste_Here!A$2:A$850, 0))))), "Rev-Potential: Prim", IF(ISNUMBER(SEARCH("Revealed-Potential (Secondary Focus)", LOWER(INDEX(Paste_Here!Z$2:Z$850, MATCH(B714, Paste_Here!A$2:A$850, 0))))), "Rev-Potential: Sec", IF(ISNUMBER(SEARCH("Monitoring", LOWER(INDEX(Paste_Here!Z$2:Z$850, MATCH(B714, Paste_Here!A$2:A$850, 0))))), "Monitoring", IF(ISNUMBER(SEARCH("At-Promise (Secondary Focus)", LOWER(INDEX(Paste_Here!Z$2:Z$850, MATCH(B714, Paste_Here!A$2:A$850, 0))))), "At-Promise: Sec", IF(ISNUMBER(SEARCH("At-Promise (Primary Focus)", LOWER(INDEX(Paste_Here!Z$2:Z$850, MATCH(B714, Paste_Here!A$2:A$850, 0))))), "At-Promise: Prim", ""))))), ""), "")</f>
        <v/>
      </c>
      <c r="AY714" s="66"/>
      <c r="AZ714" s="76"/>
      <c r="BA714" s="66"/>
      <c r="BB714" s="76"/>
      <c r="BC714" s="66"/>
      <c r="BD714" s="76"/>
      <c r="BE714" s="66"/>
      <c r="BF714" s="76"/>
      <c r="BG714" s="66"/>
      <c r="BH714" s="76"/>
      <c r="BI714" s="66"/>
      <c r="BJ714" s="66"/>
      <c r="BK714" s="76" t="str">
        <f t="shared" si="92"/>
        <v/>
      </c>
      <c r="BL714" s="66"/>
      <c r="BM714" s="76" t="str">
        <f>IFERROR(IF(B714&lt;&gt;"", IF(AND(ISNUMBER(VALUE(SUBSTITUTE(SUBSTITUTE(Paste_Here!R714, "br", "-"), "L", ""))), VALUE(SUBSTITUTE(SUBSTITUTE(Paste_Here!R714, "br", "-"), "L", "")) &gt;= 1095), "Yes", IF(AND(ISNUMBER(VALUE(SUBSTITUTE(SUBSTITUTE(Paste_Here!R714, "br", "-"), "L", ""))), VALUE(SUBSTITUTE(SUBSTITUTE(Paste_Here!R714, "br", "-"), "L", "")) &lt;= 1094), "No", "")), ""), "")</f>
        <v/>
      </c>
      <c r="BN714" s="66"/>
      <c r="BO714" s="76" t="str">
        <f>IFERROR(IF(B714&lt;&gt;"", IF(COUNTIF(INDEX(Paste_Here!Y$2:AB$850, MATCH(B714, Paste_Here!A$2:A$850, 0), 0), "yes") &gt; 0, "Yes", IF(COUNTIF(INDEX(Paste_Here!Y$2:AB$850, MATCH(B714, Paste_Here!A$2:A$850, 0), 0), "no") &gt; 0, "No", "")), ""), "")</f>
        <v/>
      </c>
      <c r="BP714" s="66"/>
      <c r="BQ714" s="76" t="str">
        <f>IFERROR(IF(B714&lt;&gt;"", IF(AND(ISNUMBER(VALUE(SUBSTITUTE(SUBSTITUTE(Paste_Here!U714, "em", "-"), "q", ""))), VALUE(SUBSTITUTE(SUBSTITUTE(Paste_Here!U714, "em", "-"), "q", "")) &gt;= 910), "Yes", IF(AND(ISNUMBER(VALUE(SUBSTITUTE(SUBSTITUTE(Paste_Here!U714, "em", "-"), "q", ""))), VALUE(SUBSTITUTE(SUBSTITUTE(Paste_Here!U714, "em", "-"), "q", "")) &lt;= 909), "No", "")), ""), "")</f>
        <v/>
      </c>
      <c r="BR714" s="66"/>
      <c r="BS714" s="76" t="str">
        <f>IFERROR(IF(B714&lt;&gt;"", IF(AND(INDEX(Paste_Here!X$2:X$850, MATCH(B714, Paste_Here!A$2:A$850, 0))&lt;&gt;"", ISNUMBER(VALUE(INDEX(Paste_Here!X$2:X$850, MATCH(B714, Paste_Here!A$2:A$850, 0))))), INDEX(Paste_Here!X$2:X$850, MATCH(B714, Paste_Here!A$2:A$850, 0)), ""), ""), "")</f>
        <v/>
      </c>
      <c r="BT714" s="66"/>
      <c r="BU714" s="76" t="str">
        <f>IFERROR(IF(B714&lt;&gt;"", IF(ISNUMBER(VALUE(INDEX(Paste_Here!G$2:G$850, MATCH(B714, Paste_Here!A$2:A$850, 0)))), IF(VALUE(INDEX(Paste_Here!G$2:G$850, MATCH(B714, Paste_Here!A$2:A$850, 0)))=0, "No", IF(AND(VALUE(INDEX(Paste_Here!G$2:G$850, MATCH(B714, Paste_Here!A$2:A$850, 0)))&gt;=1, VALUE(INDEX(Paste_Here!G$2:G$850, MATCH(B714, Paste_Here!A$2:A$850, 0)))&lt;=4), VALUE(INDEX(Paste_Here!G$2:G$850, MATCH(B714, Paste_Here!A$2:A$850, 0))), "")), ""), ""), "")</f>
        <v/>
      </c>
      <c r="BV714" s="66"/>
      <c r="BW714" s="76" t="str">
        <f>IFERROR(IF(B714&lt;&gt;"", IF(ISNUMBER(VALUE(INDEX(Paste_Here!H$2:H$850, MATCH(B714, Paste_Here!A$2:A$850, 0)))), IF(VALUE(INDEX(Paste_Here!H$2:H$850, MATCH(B714, Paste_Here!A$2:A$850, 0)))=0, "No", IF(AND(VALUE(INDEX(Paste_Here!H$2:H$850, MATCH(B714, Paste_Here!A$2:A$850, 0)))&gt;=1, VALUE(INDEX(Paste_Here!H$2:H$850, MATCH(B714, Paste_Here!A$2:A$850, 0)))&lt;=4), VALUE(INDEX(Paste_Here!H$2:H$850, MATCH(B714, Paste_Here!A$2:A$850, 0))), "")), ""), ""), "")</f>
        <v/>
      </c>
      <c r="BX714" s="66"/>
      <c r="BY714" s="76"/>
      <c r="BZ714" s="66"/>
      <c r="CA714" s="76"/>
      <c r="CB714" s="66"/>
      <c r="CC714" s="66"/>
      <c r="CD714" s="76" t="str">
        <f t="shared" si="93"/>
        <v/>
      </c>
      <c r="CE714" s="66"/>
      <c r="CF714" s="76" t="str">
        <f>IFERROR(IF(B714&lt;&gt;"", IF(AND(INDEX(Paste_Here!P$2:P$850, MATCH(B714, Paste_Here!A$2:A$850, 0))&lt;&gt;"", ISNUMBER(VALUE(INDEX(Paste_Here!P$2:P$850, MATCH(B714, Paste_Here!A$2:A$850, 0))))), INDEX(Paste_Here!P$2:P$850, MATCH(B714, Paste_Here!A$2:A$850, 0)), ""), ""), "")</f>
        <v/>
      </c>
      <c r="CG714" s="66"/>
      <c r="CH714" s="76" t="str">
        <f>IFERROR(IF(B714&lt;&gt;"", IF(ISNUMBER(SEARCH("highrisk", LOWER(INDEX(Paste_Here!Q$2:Q$850, MATCH(B714, Paste_Here!A$2:A$850, 0))))), "High Risk", IF(ISNUMBER(SEARCH("lowrisk", LOWER(INDEX(Paste_Here!Q$2:Q$850, MATCH(B714, Paste_Here!A$2:A$850, 0))))), "Low Risk", IF(ISNUMBER(SEARCH("somerisk", LOWER(INDEX(Paste_Here!Q$2:Q$850, MATCH(B714, Paste_Here!A$2:A$850, 0))))), "Some Risk", ""))), ""), "")</f>
        <v/>
      </c>
      <c r="CI714" s="66"/>
      <c r="CJ714" s="76" t="str">
        <f>IFERROR(IF(B714&lt;&gt;"", IF(AND(INDEX(Paste_Here!AA$2:AA$850, MATCH(B714, Paste_Here!A$2:A$850, 0))&lt;&gt;"", ISNUMBER(VALUE(INDEX(Paste_Here!AA$2:AA$850, MATCH(B714, Paste_Here!A$2:A$850, 0))))), INDEX(Paste_Here!AA$2:AA$850, MATCH(B714, Paste_Here!A$2:A$850, 0)), ""), ""), "")</f>
        <v/>
      </c>
      <c r="CK714" s="66"/>
      <c r="CL714" s="76" t="str">
        <f>IFERROR(IF(B714&lt;&gt;"", IF(LOWER(INDEX(Paste_Here!AB$2:AB$850, MATCH(B714, Paste_Here!A$2:A$850, 0)))="approaching expectations", "Approaching", IF(LOWER(INDEX(Paste_Here!AB$2:AB$850, MATCH(B714, Paste_Here!A$2:A$850, 0)))="met expectations", "Met", IF(LOWER(INDEX(Paste_Here!AB$2:AB$850, MATCH(B714, Paste_Here!A$2:A$850, 0)))="exceeded expectations", "Exceeded", IF(LOWER(INDEX(Paste_Here!AB$2:AB$850, MATCH(B714, Paste_Here!A$2:A$850, 0)))="below expectations", "Below", "")))), ""), "")</f>
        <v/>
      </c>
      <c r="CM714" s="66"/>
      <c r="CN714" s="76" t="str">
        <f>IFERROR(IF(B714&lt;&gt;"", IF(AND(INDEX(Paste_Here!AC$2:AC$850, MATCH(B714, Paste_Here!A$2:A$850, 0))&lt;&gt;"", ISNUMBER(VALUE(INDEX(Paste_Here!AC$2:AC$850, MATCH(B714, Paste_Here!A$2:A$850, 0))))), INDEX(Paste_Here!AC$2:AC$850, MATCH(B714, Paste_Here!A$2:A$850, 0)), ""), ""), "")</f>
        <v/>
      </c>
      <c r="CO714" s="66"/>
      <c r="CP714" s="76"/>
      <c r="CQ714" s="66"/>
      <c r="CR714" s="76"/>
      <c r="CS714" s="66"/>
      <c r="CT714" s="76"/>
      <c r="CU714" s="66"/>
      <c r="CV714" s="76"/>
      <c r="CW714" s="66"/>
      <c r="CX714" s="76"/>
      <c r="CY714" s="66"/>
      <c r="CZ714" s="66"/>
      <c r="DA714" s="76" t="str">
        <f t="shared" si="94"/>
        <v/>
      </c>
      <c r="DB714" s="66"/>
      <c r="DC714" s="76" t="str">
        <f>IFERROR(IF(B714&lt;&gt;"", IF(AND(INDEX(Paste_Here!V$2:V$850, MATCH(B714, Paste_Here!A$2:A$850, 0))&lt;&gt;"", ISNUMBER(VALUE(INDEX(Paste_Here!V$2:V$850, MATCH(B714, Paste_Here!A$2:A$850, 0))))), INDEX(Paste_Here!V$2:V$850, MATCH(B714, Paste_Here!A$2:A$850, 0)), ""), ""), "")</f>
        <v/>
      </c>
      <c r="DD714" s="66"/>
      <c r="DE714" s="76" t="str">
        <f>IFERROR(IF(B714&lt;&gt;"", IF(ISNUMBER(SEARCH("highrisk", LOWER(INDEX(Paste_Here!W$2:W$850, MATCH(B714, Paste_Here!A$2:A$850, 0))))), "High Risk", IF(ISNUMBER(SEARCH("lowrisk", LOWER(INDEX(Paste_Here!W$2:W$850, MATCH(B714, Paste_Here!A$2:A$850, 0))))), "Low Risk", IF(ISNUMBER(SEARCH("somerisk", LOWER(INDEX(Paste_Here!W$2:W$850, MATCH(B714, Paste_Here!A$2:A$850, 0))))), "Some Risk", ""))), ""), "")</f>
        <v/>
      </c>
      <c r="DF714" s="66"/>
      <c r="DG714" s="76" t="str">
        <f>IFERROR(IF(B714&lt;&gt;"", IF(AND(INDEX(Paste_Here!S$2:S$850, MATCH(B714, Paste_Here!A$2:A$850, 0))&lt;&gt;"", ISNUMBER(VALUE(INDEX(Paste_Here!S$2:S$850, MATCH(B714, Paste_Here!A$2:A$850, 0))))), INDEX(Paste_Here!S$2:S$850, MATCH(B714, Paste_Here!A$2:A$850, 0)), ""), ""), "")</f>
        <v/>
      </c>
      <c r="DH714" s="66"/>
      <c r="DI714" s="76" t="str">
        <f>IFERROR(IF(B714&lt;&gt;"", IF(ISNUMBER(SEARCH("highrisk", LOWER(INDEX(Paste_Here!T$2:T$850, MATCH(B714, Paste_Here!A$2:A$850, 0))))), "High Risk", IF(ISNUMBER(SEARCH("lowrisk", LOWER(INDEX(Paste_Here!T$2:T$850, MATCH(B714, Paste_Here!A$2:A$850, 0))))), "Low Risk", IF(ISNUMBER(SEARCH("somerisk", LOWER(INDEX(Paste_Here!T$2:T$850, MATCH(B714, Paste_Here!A$2:A$850, 0))))), "Some Risk", ""))), ""), "")</f>
        <v/>
      </c>
      <c r="DJ714" s="66"/>
      <c r="DK714" s="76" t="str">
        <f>IFERROR(IF(B714&lt;&gt;"", IF(AND(INDEX(Paste_Here!AD$2:AD$850, MATCH(B714, Paste_Here!A$2:A$850, 0))&lt;&gt;"", ISNUMBER(VALUE(INDEX(Paste_Here!AD$2:AD$850, MATCH(B714, Paste_Here!A$2:A$850, 0))))), INDEX(Paste_Here!AD$2:AD$850, MATCH(B714, Paste_Here!A$2:A$850, 0)), ""), ""), "")</f>
        <v/>
      </c>
      <c r="DL714" s="66"/>
      <c r="DM714" s="76" t="str">
        <f>IFERROR(IF(B714&lt;&gt;"", IF(LOWER(INDEX(Paste_Here!AE$2:AE$850, MATCH(B714, Paste_Here!A$2:A$850, 0)))="approaching expectations", "Approaching", IF(LOWER(INDEX(Paste_Here!AE$2:AE$850, MATCH(B714, Paste_Here!A$2:A$850, 0)))="met expectations", "Met", IF(LOWER(INDEX(Paste_Here!AE$2:AE$850, MATCH(B714, Paste_Here!A$2:A$850, 0)))="exceeded expectations", "Exceeded", IF(LOWER(INDEX(Paste_Here!AE$2:AE$850, MATCH(B714, Paste_Here!A$2:A$850, 0)))="below expectations", "Below", "")))), ""), "")</f>
        <v/>
      </c>
      <c r="DN714" s="66"/>
      <c r="DO714" s="76"/>
      <c r="DP714" s="66"/>
      <c r="DQ714" s="76"/>
      <c r="DR714" s="66"/>
      <c r="DS714" s="76"/>
      <c r="DT714" s="66"/>
      <c r="DU714" s="76"/>
      <c r="DV714" s="66"/>
      <c r="DW714" s="66"/>
      <c r="DX714" s="76" t="str">
        <f t="shared" si="95"/>
        <v/>
      </c>
      <c r="DY714" s="66"/>
      <c r="DZ714" s="76"/>
      <c r="EA714" s="66"/>
      <c r="EB714" s="76"/>
      <c r="EC714" s="66"/>
      <c r="ED714" s="76" t="str">
        <f>IFERROR(IF(B714&lt;&gt;"", IF(AND(INDEX(Paste_Here!AF$2:AF$850, MATCH(B714, Paste_Here!A$2:A$850, 0))&lt;&gt;"", ISNUMBER(VALUE(INDEX(Paste_Here!AF$2:AF$850, MATCH(B714, Paste_Here!A$2:A$850, 0))))), INDEX(Paste_Here!AF$2:AF$850, MATCH(B714, Paste_Here!A$2:A$850, 0)), ""), ""), "")</f>
        <v/>
      </c>
      <c r="EE714" s="66"/>
      <c r="EF714" s="76"/>
      <c r="EG714" s="66"/>
      <c r="EH714" s="76"/>
      <c r="EI714" s="66"/>
      <c r="EJ714" s="76" t="str">
        <f>IFERROR(IF(B714&lt;&gt;"", IF(AND(INDEX(Paste_Here!AG$2:AG$850, MATCH(B714, Paste_Here!A$2:A$850, 0))&lt;&gt;"", ISNUMBER(VALUE(INDEX(Paste_Here!AG$2:AG$850, MATCH(B714, Paste_Here!A$2:A$850, 0))))), INDEX(Paste_Here!AG$2:AG$850, MATCH(B714, Paste_Here!A$2:A$850, 0)), ""), ""), "")</f>
        <v/>
      </c>
      <c r="EK714" s="66"/>
      <c r="EL714" s="76"/>
      <c r="EM714" s="66"/>
      <c r="EN714" s="76"/>
      <c r="EO714" s="66"/>
      <c r="EP714" s="76"/>
      <c r="EQ714" s="66"/>
      <c r="ER714" s="76"/>
      <c r="ES714" s="66"/>
      <c r="ET714" s="66"/>
      <c r="EU714" s="76"/>
      <c r="EV714" s="66"/>
      <c r="EW714" s="76"/>
      <c r="EX714" s="66"/>
      <c r="EY714" s="76"/>
      <c r="EZ714" s="66"/>
      <c r="FA714" s="76"/>
      <c r="FB714" s="66"/>
      <c r="FC714" s="76"/>
      <c r="FD714" s="66"/>
      <c r="FE714" s="76"/>
      <c r="FF714" s="66"/>
      <c r="FG714" s="76"/>
      <c r="FH714" s="66"/>
      <c r="FI714" s="76"/>
      <c r="FJ714" s="66"/>
      <c r="FK714" s="76"/>
      <c r="FL714" s="66"/>
      <c r="FM714" s="76"/>
      <c r="FN714" s="66"/>
      <c r="FO714" s="76"/>
      <c r="FP714" s="66"/>
      <c r="FQ714" s="76"/>
      <c r="FR714" s="66"/>
      <c r="FS714" s="76"/>
      <c r="FT714" s="66"/>
      <c r="FU714" s="76"/>
      <c r="FV714" s="66"/>
      <c r="FW714" s="76"/>
      <c r="FX714" s="66"/>
      <c r="FY714" s="76"/>
      <c r="FZ714" s="66"/>
      <c r="GA714" s="76"/>
      <c r="GB714" s="66"/>
      <c r="GC714" s="76"/>
      <c r="GD714" s="66"/>
      <c r="GE714" s="76"/>
      <c r="GF714" s="66"/>
      <c r="GG714" s="76"/>
      <c r="GH714" s="66"/>
      <c r="GI714" s="76"/>
      <c r="GJ714" s="66"/>
      <c r="GK714" s="76"/>
      <c r="GL714" s="66"/>
      <c r="GM714" s="76"/>
      <c r="GN714" s="66"/>
      <c r="GO714" s="76"/>
      <c r="GP714" s="66"/>
      <c r="GQ714" s="76"/>
      <c r="GR714" s="66"/>
      <c r="GS714" s="76"/>
      <c r="GT714" s="66"/>
      <c r="GU714" s="76"/>
      <c r="GV714" s="66"/>
      <c r="GW714" s="76"/>
      <c r="GX714" s="66"/>
      <c r="GY714" s="76"/>
      <c r="GZ714" s="66"/>
      <c r="HA714" s="76"/>
      <c r="HB714" s="66"/>
      <c r="HC714" s="76"/>
      <c r="HD714" s="66"/>
      <c r="HE714" s="76"/>
      <c r="HF714" s="66"/>
      <c r="HG714" s="76"/>
      <c r="HH714" s="66"/>
      <c r="HI714" s="76"/>
      <c r="HJ714" s="66"/>
      <c r="HK714" s="76"/>
      <c r="HL714" s="66"/>
      <c r="HM714" s="76"/>
      <c r="HN714" s="66"/>
      <c r="HO714" s="76"/>
      <c r="HP714" s="66"/>
      <c r="HQ714" s="76"/>
      <c r="HR714" s="66"/>
      <c r="HS714" s="76"/>
      <c r="HT714" s="66"/>
      <c r="HU714" s="76"/>
      <c r="HV714" s="66"/>
      <c r="HW714" s="76"/>
      <c r="HX714" s="66"/>
      <c r="HY714" s="76"/>
      <c r="HZ714" s="66"/>
      <c r="IA714" s="76"/>
      <c r="IB714" s="66"/>
      <c r="IC714" s="76"/>
      <c r="ID714" s="66"/>
      <c r="IE714" s="76"/>
      <c r="IF714" s="66"/>
      <c r="IG714" s="76"/>
      <c r="IH714" s="66"/>
      <c r="II714" s="76"/>
      <c r="IJ714" s="66"/>
      <c r="IK714" s="76"/>
      <c r="IL714" s="66"/>
      <c r="IM714" s="76"/>
      <c r="IN714" s="66"/>
      <c r="IO714" s="76"/>
      <c r="IP714" s="66"/>
      <c r="IQ714" s="76"/>
      <c r="IR714" s="66"/>
      <c r="IS714" s="76"/>
      <c r="IT714" s="66"/>
      <c r="IU714" s="76"/>
      <c r="IV714" s="66"/>
      <c r="IW714" s="76"/>
      <c r="IX714" s="66"/>
      <c r="IY714" s="76"/>
      <c r="IZ714" s="66"/>
      <c r="JA714" s="76"/>
      <c r="JB714" s="66"/>
      <c r="JC714" s="76"/>
      <c r="JD714" s="66"/>
      <c r="JE714" s="76"/>
      <c r="JF714" s="66"/>
      <c r="JG714" s="76"/>
      <c r="JH714" s="66"/>
      <c r="JI714" s="76"/>
      <c r="JJ714" s="66"/>
      <c r="JK714" s="76"/>
      <c r="JL714" s="66"/>
      <c r="JM714" s="76"/>
      <c r="JN714" s="66"/>
      <c r="JO714" s="76"/>
      <c r="JP714" s="66"/>
      <c r="JQ714" s="76"/>
      <c r="JR714" s="66"/>
      <c r="JS714" s="76"/>
      <c r="JT714" s="66"/>
      <c r="JU714" s="76"/>
      <c r="JV714" s="66"/>
      <c r="JW714" s="76"/>
      <c r="JX714" s="66"/>
      <c r="JY714" s="76"/>
      <c r="JZ714" s="66"/>
      <c r="KA714" s="76"/>
      <c r="KB714" s="66"/>
      <c r="KC714" s="76"/>
      <c r="KD714" s="66"/>
      <c r="KE714" s="76"/>
      <c r="KF714" s="66"/>
      <c r="KG714" s="76"/>
      <c r="KH714" s="66"/>
      <c r="KI714" s="76"/>
      <c r="KJ714" s="66"/>
      <c r="KK714" s="76"/>
      <c r="KL714" s="66"/>
      <c r="KM714" s="76"/>
      <c r="KN714" s="66"/>
      <c r="KO714" s="76"/>
      <c r="KP714" s="66"/>
      <c r="KQ714" s="76"/>
      <c r="KR714" s="66"/>
      <c r="KS714" s="76"/>
      <c r="KT714" s="66"/>
      <c r="KU714" s="76"/>
      <c r="KV714" s="66"/>
      <c r="KW714" s="76"/>
      <c r="KX714" s="66"/>
      <c r="KY714" s="76"/>
      <c r="KZ714" s="66"/>
      <c r="LA714" s="76"/>
      <c r="LB714" s="66"/>
      <c r="LC714" s="76"/>
      <c r="LD714" s="66"/>
      <c r="LE714" s="76"/>
      <c r="LF714" s="66"/>
      <c r="LG714" s="76"/>
      <c r="LH714" s="66"/>
      <c r="LI714" s="76"/>
      <c r="LJ714" s="66"/>
      <c r="LK714" s="76"/>
      <c r="LL714" s="66"/>
      <c r="LM714" s="76"/>
      <c r="LN714" s="66"/>
      <c r="LO714" s="76"/>
      <c r="LP714" s="66"/>
      <c r="LQ714" s="76"/>
      <c r="LR714" s="66"/>
      <c r="LS714" s="76"/>
      <c r="LT714" s="66"/>
      <c r="LU714" s="76"/>
      <c r="LV714" s="66"/>
      <c r="LW714" s="76"/>
      <c r="LX714" s="66"/>
      <c r="LY714" s="76"/>
      <c r="LZ714" s="66"/>
      <c r="MA714" s="76"/>
      <c r="MB714" s="66"/>
      <c r="MC714" s="76"/>
      <c r="MD714" s="66"/>
      <c r="MG714" s="1" t="str" cm="1">
        <f t="array" ref="MG714">IFERROR(INDEX(Paste_Here!$B$2:$B$850, MATCH(0, COUNTIF(MG$4:MG713, Paste_Here!$B$2:$B$850) + IF(Paste_Here!$B$2:$B$850="", 1, 0), 0)), "")</f>
        <v/>
      </c>
      <c r="MH714" s="1" t="str">
        <f>IF(MG714&lt;&gt;"", INDEX(Paste_Here!$A$2:$A$850, MATCH(MG714, Paste_Here!$B$2:$B$850, 0)), "")</f>
        <v/>
      </c>
      <c r="MI714" s="1" t="str">
        <f t="shared" si="96"/>
        <v/>
      </c>
      <c r="MJ714" s="1" t="str" cm="1">
        <f t="array" ref="MJ714">IFERROR(INDEX($MI$5:$MI$850, MATCH(SMALL(IF($MI$5:$MI$850&lt;&gt;"", COUNTIF($MI$5:$MI$850, "&lt;"&amp;$MI$5:$MI$850)+1), ROW()-ROW($MJ$5)+1), COUNTIF($MI$5:$MI$850, "&lt;"&amp;$MI$5:$MI$850)+1, 0)), "")</f>
        <v/>
      </c>
    </row>
    <row r="715" spans="1:348">
      <c r="A715" s="66"/>
      <c r="B715" s="76" t="str">
        <f t="shared" si="89"/>
        <v/>
      </c>
      <c r="C715" s="66"/>
      <c r="D715" s="76" t="str">
        <f>IFERROR(IF(B715&lt;&gt;"", IF(AND(INDEX(Paste_Here!B$2:B$850, MATCH(B715, Paste_Here!A$2:A$850, 0))&lt;&gt;"", ISNUMBER(VALUE(INDEX(Paste_Here!B$2:B$850, MATCH(B715, Paste_Here!A$2:A$850, 0))))), INDEX(Paste_Here!B$2:B$850, MATCH(B715, Paste_Here!A$2:A$850, 0)), ""), ""), "")</f>
        <v/>
      </c>
      <c r="E715" s="66"/>
      <c r="F715" s="76" t="str">
        <f>IFERROR(IF(B715&lt;&gt;"", IF(ISTEXT(INDEX(Paste_Here!K$2:K$850, MATCH(B715, Paste_Here!A$2:A$850, 0))), INDEX(Paste_Here!K$2:K$850, MATCH(B715, Paste_Here!A$2:A$850, 0)), ""), ""), "")</f>
        <v/>
      </c>
      <c r="G715" s="66"/>
      <c r="H715" s="76" t="str">
        <f>IFERROR(IF(B715&lt;&gt;"", IF(ISTEXT(INDEX(Paste_Here!C$2:C$850, MATCH(B715, Paste_Here!A$2:A$850, 0))), INDEX(Paste_Here!C$2:C$850, MATCH(B715, Paste_Here!A$2:A$850, 0)), ""), ""), "")</f>
        <v/>
      </c>
      <c r="I715" s="66"/>
      <c r="J715" s="76" t="str">
        <f>IFERROR(IF(B715&lt;&gt;"", IF(ISNUMBER(SEARCH("s", LOWER(INDEX(Paste_Here!M$2:M$850, MATCH(B715, Paste_Here!A$2:A$850, 0))))), "Yes", IF(INDEX(Paste_Here!M$2:M$850, MATCH(B715, Paste_Here!A$2:A$850, 0))&lt;&gt;"", "No", "")), ""), "")</f>
        <v/>
      </c>
      <c r="K715" s="66"/>
      <c r="L715" s="76" t="str">
        <f>IFERROR(IF(B715&lt;&gt;"", IF(ISNUMBER(SEARCH("yes", LOWER(INDEX(Paste_Here!E$2:E$850, MATCH(B715, Paste_Here!A$2:A$850, 0))))), "Yes", IF(ISNUMBER(SEARCH("no", LOWER(INDEX(Paste_Here!E$2:E$850, MATCH(B715, Paste_Here!A$2:A$850, 0))))), "No", "")), ""), "")</f>
        <v/>
      </c>
      <c r="M715" s="66"/>
      <c r="N715" s="76" t="str">
        <f>IFERROR(IF(B715&lt;&gt;"", IF(ISNUMBER(SEARCH("yes", LOWER(INDEX(Paste_Here!F$2:F$850, MATCH(B715, Paste_Here!A$2:A$850, 0))))), "Yes", IF(ISNUMBER(SEARCH("no", LOWER(INDEX(Paste_Here!F$2:F$850, MATCH(B715, Paste_Here!A$2:A$850, 0))))), "No", "")), ""), "")</f>
        <v/>
      </c>
      <c r="O715" s="66"/>
      <c r="P715" s="76" t="str">
        <f>IFERROR(IF(B715&lt;&gt;"", IF(ISNUMBER(SEARCH("yes", LOWER(INDEX(Paste_Here!L$2:L$850, MATCH(B715, Paste_Here!A$2:A$850, 0))))), "Yes", IF(ISNUMBER(SEARCH("no", LOWER(INDEX(Paste_Here!L$2:L$850, MATCH(B715, Paste_Here!A$2:A$850, 0))))), "No", "")), ""), "")</f>
        <v/>
      </c>
      <c r="Q715" s="66"/>
      <c r="R715" s="76" t="str">
        <f>IFERROR(IF(B715&lt;&gt;"", IF(ISNUMBER(SEARCH("transitional 2", LOWER(INDEX(Paste_Here!D$2:D$850, MATCH(B715, Paste_Here!A$2:A$850, 0))))), "T2", IF(ISNUMBER(SEARCH("transitional 1", LOWER(INDEX(Paste_Here!D$2:D$850, MATCH(B715, Paste_Here!A$2:A$850, 0))))), "T1", IF(ISNUMBER(SEARCH("waived ell services", LOWER(INDEX(Paste_Here!D$2:D$850, MATCH(B715, Paste_Here!A$2:A$850, 0))))), "W", IF(ISNUMBER(SEARCH("english language learner", LOWER(INDEX(Paste_Here!D$2:D$850, MATCH(B715, Paste_Here!A$2:A$850, 0))))), "L", "")))), ""), "")</f>
        <v/>
      </c>
      <c r="S715" s="66"/>
      <c r="T715" s="76" t="str">
        <f>IFERROR(IF(B715&lt;&gt;"", IF(ISNUMBER(SEARCH("yes", LOWER(INDEX(Paste_Here!I$2:I$850, MATCH(B715, Paste_Here!A$2:A$850, 0))))), "Yes", IF(ISNUMBER(SEARCH("no", LOWER(INDEX(Paste_Here!I$2:I$850, MATCH(B715, Paste_Here!A$2:A$850, 0))))), "No", "")), ""), "")</f>
        <v/>
      </c>
      <c r="U715" s="66"/>
      <c r="V715" s="76" t="str">
        <f>IFERROR(IF(B715&lt;&gt;"", IF(ISTEXT(INDEX(Paste_Here!J$2:J$850, MATCH(B715, Paste_Here!A$2:A$850, 0))), VALUE(INDEX(Paste_Here!J$2:J$850, MATCH(B715, Paste_Here!A$2:A$850, 0))), ""), ""), "")</f>
        <v/>
      </c>
      <c r="W715" s="66"/>
      <c r="X715" s="66"/>
      <c r="Y715" s="76" t="str">
        <f t="shared" si="90"/>
        <v/>
      </c>
      <c r="Z715" s="66"/>
      <c r="AA715" s="76" t="str">
        <f>IFERROR(IF(B715&lt;&gt;"", IF(AND(INDEX(Paste_Here!AI$2:AI$850, MATCH(B715, Paste_Here!A$2:A$850, 0))&lt;&gt;"", ISNUMBER(VALUE(INDEX(Paste_Here!AI$2:AI$850, MATCH(B715, Paste_Here!A$2:A$850, 0))))), INDEX(Paste_Here!AI$2:AI$850, MATCH(B715, Paste_Here!A$2:A$850, 0)), ""), ""), "")</f>
        <v/>
      </c>
      <c r="AB715" s="66"/>
      <c r="AC715" s="76" t="str">
        <f>IFERROR(IF(B715&lt;&gt;"", IF(AND(INDEX(Paste_Here!AJ$2:AJ$850, MATCH(B715, Paste_Here!A$2:A$850, 0))&lt;&gt;"", ISNUMBER(VALUE(INDEX(Paste_Here!AJ$2:AJ$850, MATCH(B715, Paste_Here!A$2:A$850, 0))))), INDEX(Paste_Here!AJ$2:AJ$850, MATCH(B715, Paste_Here!A$2:A$850, 0)), ""), ""), "")</f>
        <v/>
      </c>
      <c r="AD715" s="66"/>
      <c r="AE715" s="76" t="str">
        <f>IFERROR(IF(B715&lt;&gt;"", IF(AND(INDEX(Paste_Here!AK$2:AK$850, MATCH(B715, Paste_Here!A$2:A$850, 0))&lt;&gt;"", ISNUMBER(VALUE(INDEX(Paste_Here!AK$2:AK$850, MATCH(B715, Paste_Here!A$2:A$850, 0))))), INDEX(Paste_Here!AK$2:AK$850, MATCH(B715, Paste_Here!A$2:A$850, 0)), ""), ""), "")</f>
        <v/>
      </c>
      <c r="AF715" s="66"/>
      <c r="AG715" s="76" t="str">
        <f>IFERROR(IF(B715&lt;&gt;"", IF(AND(INDEX(Paste_Here!AL$2:AL$850, MATCH(B715, Paste_Here!A$2:A$850, 0))&lt;&gt;"", ISNUMBER(VALUE(INDEX(Paste_Here!AL$2:AL$850, MATCH(B715, Paste_Here!A$2:A$850, 0))))), INDEX(Paste_Here!AL$2:AL$850, MATCH(B715, Paste_Here!A$2:A$850, 0)), ""), ""), "")</f>
        <v/>
      </c>
      <c r="AH715" s="66"/>
      <c r="AI715" s="76" t="str">
        <f>IFERROR(IF(B715&lt;&gt;"", IF(AND(INDEX(Paste_Here!AH$2:AH$850, MATCH(B715, Paste_Here!A$2:A$850, 0))&lt;&gt;"", ISNUMBER(VALUE(INDEX(Paste_Here!AH$2:AH$850, MATCH(B715, Paste_Here!A$2:A$850, 0))))), IF(VALUE(INDEX(Paste_Here!AH$2:AH$850, MATCH(B715, Paste_Here!A$2:A$850, 0)))=0, "", INDEX(Paste_Here!AH$2:AH$850, MATCH(B715, Paste_Here!A$2:A$850, 0))), ""), ""), "")</f>
        <v/>
      </c>
      <c r="AJ715" s="66"/>
      <c r="AK715" s="76" t="str">
        <f>IFERROR(IF(B715&lt;&gt;"", IF(AND(INDEX(Paste_Here!N$2:N$850, MATCH(B715, Paste_Here!A$2:A$850, 0))&lt;&gt;"", ISNUMBER(VALUE(INDEX(Paste_Here!N$2:N$850, MATCH(B715, Paste_Here!A$2:A$850, 0))))), INDEX(Paste_Here!N$2:N$850, MATCH(B715, Paste_Here!A$2:A$850, 0)), ""), ""), "")</f>
        <v/>
      </c>
      <c r="AL715" s="66"/>
      <c r="AM715" s="76" t="str">
        <f>IFERROR(IF(B715&lt;&gt;"", IF(AND(INDEX(Paste_Here!O$2:O$850, MATCH(B715, Paste_Here!A$2:A$850, 0))&lt;&gt;"", ISNUMBER(VALUE(INDEX(Paste_Here!O$2:O$850, MATCH(B715, Paste_Here!A$2:A$850, 0))))), INDEX(Paste_Here!O$2:O$850, MATCH(B715, Paste_Here!A$2:A$850, 0)), ""), ""), "")</f>
        <v/>
      </c>
      <c r="AN715" s="66"/>
      <c r="AO715" s="76"/>
      <c r="AP715" s="66"/>
      <c r="AQ715" s="76"/>
      <c r="AR715" s="66"/>
      <c r="AS715" s="76"/>
      <c r="AT715" s="66"/>
      <c r="AU715" s="66"/>
      <c r="AV715" s="76" t="str">
        <f t="shared" si="91"/>
        <v/>
      </c>
      <c r="AW715" s="66"/>
      <c r="AX715" s="76" t="str">
        <f>IFERROR(IF(B715&lt;&gt;"", IF(ISNUMBER(SEARCH("Revealed-Potential (Primary Focus)", LOWER(INDEX(Paste_Here!Z$2:Z$850, MATCH(B715, Paste_Here!A$2:A$850, 0))))), "Rev-Potential: Prim", IF(ISNUMBER(SEARCH("Revealed-Potential (Secondary Focus)", LOWER(INDEX(Paste_Here!Z$2:Z$850, MATCH(B715, Paste_Here!A$2:A$850, 0))))), "Rev-Potential: Sec", IF(ISNUMBER(SEARCH("Monitoring", LOWER(INDEX(Paste_Here!Z$2:Z$850, MATCH(B715, Paste_Here!A$2:A$850, 0))))), "Monitoring", IF(ISNUMBER(SEARCH("At-Promise (Secondary Focus)", LOWER(INDEX(Paste_Here!Z$2:Z$850, MATCH(B715, Paste_Here!A$2:A$850, 0))))), "At-Promise: Sec", IF(ISNUMBER(SEARCH("At-Promise (Primary Focus)", LOWER(INDEX(Paste_Here!Z$2:Z$850, MATCH(B715, Paste_Here!A$2:A$850, 0))))), "At-Promise: Prim", ""))))), ""), "")</f>
        <v/>
      </c>
      <c r="AY715" s="66"/>
      <c r="AZ715" s="76"/>
      <c r="BA715" s="66"/>
      <c r="BB715" s="76"/>
      <c r="BC715" s="66"/>
      <c r="BD715" s="76"/>
      <c r="BE715" s="66"/>
      <c r="BF715" s="76"/>
      <c r="BG715" s="66"/>
      <c r="BH715" s="76"/>
      <c r="BI715" s="66"/>
      <c r="BJ715" s="66"/>
      <c r="BK715" s="76" t="str">
        <f t="shared" si="92"/>
        <v/>
      </c>
      <c r="BL715" s="66"/>
      <c r="BM715" s="76" t="str">
        <f>IFERROR(IF(B715&lt;&gt;"", IF(AND(ISNUMBER(VALUE(SUBSTITUTE(SUBSTITUTE(Paste_Here!R715, "br", "-"), "L", ""))), VALUE(SUBSTITUTE(SUBSTITUTE(Paste_Here!R715, "br", "-"), "L", "")) &gt;= 1095), "Yes", IF(AND(ISNUMBER(VALUE(SUBSTITUTE(SUBSTITUTE(Paste_Here!R715, "br", "-"), "L", ""))), VALUE(SUBSTITUTE(SUBSTITUTE(Paste_Here!R715, "br", "-"), "L", "")) &lt;= 1094), "No", "")), ""), "")</f>
        <v/>
      </c>
      <c r="BN715" s="66"/>
      <c r="BO715" s="76" t="str">
        <f>IFERROR(IF(B715&lt;&gt;"", IF(COUNTIF(INDEX(Paste_Here!Y$2:AB$850, MATCH(B715, Paste_Here!A$2:A$850, 0), 0), "yes") &gt; 0, "Yes", IF(COUNTIF(INDEX(Paste_Here!Y$2:AB$850, MATCH(B715, Paste_Here!A$2:A$850, 0), 0), "no") &gt; 0, "No", "")), ""), "")</f>
        <v/>
      </c>
      <c r="BP715" s="66"/>
      <c r="BQ715" s="76" t="str">
        <f>IFERROR(IF(B715&lt;&gt;"", IF(AND(ISNUMBER(VALUE(SUBSTITUTE(SUBSTITUTE(Paste_Here!U715, "em", "-"), "q", ""))), VALUE(SUBSTITUTE(SUBSTITUTE(Paste_Here!U715, "em", "-"), "q", "")) &gt;= 910), "Yes", IF(AND(ISNUMBER(VALUE(SUBSTITUTE(SUBSTITUTE(Paste_Here!U715, "em", "-"), "q", ""))), VALUE(SUBSTITUTE(SUBSTITUTE(Paste_Here!U715, "em", "-"), "q", "")) &lt;= 909), "No", "")), ""), "")</f>
        <v/>
      </c>
      <c r="BR715" s="66"/>
      <c r="BS715" s="76" t="str">
        <f>IFERROR(IF(B715&lt;&gt;"", IF(AND(INDEX(Paste_Here!X$2:X$850, MATCH(B715, Paste_Here!A$2:A$850, 0))&lt;&gt;"", ISNUMBER(VALUE(INDEX(Paste_Here!X$2:X$850, MATCH(B715, Paste_Here!A$2:A$850, 0))))), INDEX(Paste_Here!X$2:X$850, MATCH(B715, Paste_Here!A$2:A$850, 0)), ""), ""), "")</f>
        <v/>
      </c>
      <c r="BT715" s="66"/>
      <c r="BU715" s="76" t="str">
        <f>IFERROR(IF(B715&lt;&gt;"", IF(ISNUMBER(VALUE(INDEX(Paste_Here!G$2:G$850, MATCH(B715, Paste_Here!A$2:A$850, 0)))), IF(VALUE(INDEX(Paste_Here!G$2:G$850, MATCH(B715, Paste_Here!A$2:A$850, 0)))=0, "No", IF(AND(VALUE(INDEX(Paste_Here!G$2:G$850, MATCH(B715, Paste_Here!A$2:A$850, 0)))&gt;=1, VALUE(INDEX(Paste_Here!G$2:G$850, MATCH(B715, Paste_Here!A$2:A$850, 0)))&lt;=4), VALUE(INDEX(Paste_Here!G$2:G$850, MATCH(B715, Paste_Here!A$2:A$850, 0))), "")), ""), ""), "")</f>
        <v/>
      </c>
      <c r="BV715" s="66"/>
      <c r="BW715" s="76" t="str">
        <f>IFERROR(IF(B715&lt;&gt;"", IF(ISNUMBER(VALUE(INDEX(Paste_Here!H$2:H$850, MATCH(B715, Paste_Here!A$2:A$850, 0)))), IF(VALUE(INDEX(Paste_Here!H$2:H$850, MATCH(B715, Paste_Here!A$2:A$850, 0)))=0, "No", IF(AND(VALUE(INDEX(Paste_Here!H$2:H$850, MATCH(B715, Paste_Here!A$2:A$850, 0)))&gt;=1, VALUE(INDEX(Paste_Here!H$2:H$850, MATCH(B715, Paste_Here!A$2:A$850, 0)))&lt;=4), VALUE(INDEX(Paste_Here!H$2:H$850, MATCH(B715, Paste_Here!A$2:A$850, 0))), "")), ""), ""), "")</f>
        <v/>
      </c>
      <c r="BX715" s="66"/>
      <c r="BY715" s="76"/>
      <c r="BZ715" s="66"/>
      <c r="CA715" s="76"/>
      <c r="CB715" s="66"/>
      <c r="CC715" s="66"/>
      <c r="CD715" s="76" t="str">
        <f t="shared" si="93"/>
        <v/>
      </c>
      <c r="CE715" s="66"/>
      <c r="CF715" s="76" t="str">
        <f>IFERROR(IF(B715&lt;&gt;"", IF(AND(INDEX(Paste_Here!P$2:P$850, MATCH(B715, Paste_Here!A$2:A$850, 0))&lt;&gt;"", ISNUMBER(VALUE(INDEX(Paste_Here!P$2:P$850, MATCH(B715, Paste_Here!A$2:A$850, 0))))), INDEX(Paste_Here!P$2:P$850, MATCH(B715, Paste_Here!A$2:A$850, 0)), ""), ""), "")</f>
        <v/>
      </c>
      <c r="CG715" s="66"/>
      <c r="CH715" s="76" t="str">
        <f>IFERROR(IF(B715&lt;&gt;"", IF(ISNUMBER(SEARCH("highrisk", LOWER(INDEX(Paste_Here!Q$2:Q$850, MATCH(B715, Paste_Here!A$2:A$850, 0))))), "High Risk", IF(ISNUMBER(SEARCH("lowrisk", LOWER(INDEX(Paste_Here!Q$2:Q$850, MATCH(B715, Paste_Here!A$2:A$850, 0))))), "Low Risk", IF(ISNUMBER(SEARCH("somerisk", LOWER(INDEX(Paste_Here!Q$2:Q$850, MATCH(B715, Paste_Here!A$2:A$850, 0))))), "Some Risk", ""))), ""), "")</f>
        <v/>
      </c>
      <c r="CI715" s="66"/>
      <c r="CJ715" s="76" t="str">
        <f>IFERROR(IF(B715&lt;&gt;"", IF(AND(INDEX(Paste_Here!AA$2:AA$850, MATCH(B715, Paste_Here!A$2:A$850, 0))&lt;&gt;"", ISNUMBER(VALUE(INDEX(Paste_Here!AA$2:AA$850, MATCH(B715, Paste_Here!A$2:A$850, 0))))), INDEX(Paste_Here!AA$2:AA$850, MATCH(B715, Paste_Here!A$2:A$850, 0)), ""), ""), "")</f>
        <v/>
      </c>
      <c r="CK715" s="66"/>
      <c r="CL715" s="76" t="str">
        <f>IFERROR(IF(B715&lt;&gt;"", IF(LOWER(INDEX(Paste_Here!AB$2:AB$850, MATCH(B715, Paste_Here!A$2:A$850, 0)))="approaching expectations", "Approaching", IF(LOWER(INDEX(Paste_Here!AB$2:AB$850, MATCH(B715, Paste_Here!A$2:A$850, 0)))="met expectations", "Met", IF(LOWER(INDEX(Paste_Here!AB$2:AB$850, MATCH(B715, Paste_Here!A$2:A$850, 0)))="exceeded expectations", "Exceeded", IF(LOWER(INDEX(Paste_Here!AB$2:AB$850, MATCH(B715, Paste_Here!A$2:A$850, 0)))="below expectations", "Below", "")))), ""), "")</f>
        <v/>
      </c>
      <c r="CM715" s="66"/>
      <c r="CN715" s="76" t="str">
        <f>IFERROR(IF(B715&lt;&gt;"", IF(AND(INDEX(Paste_Here!AC$2:AC$850, MATCH(B715, Paste_Here!A$2:A$850, 0))&lt;&gt;"", ISNUMBER(VALUE(INDEX(Paste_Here!AC$2:AC$850, MATCH(B715, Paste_Here!A$2:A$850, 0))))), INDEX(Paste_Here!AC$2:AC$850, MATCH(B715, Paste_Here!A$2:A$850, 0)), ""), ""), "")</f>
        <v/>
      </c>
      <c r="CO715" s="66"/>
      <c r="CP715" s="76"/>
      <c r="CQ715" s="66"/>
      <c r="CR715" s="76"/>
      <c r="CS715" s="66"/>
      <c r="CT715" s="76"/>
      <c r="CU715" s="66"/>
      <c r="CV715" s="76"/>
      <c r="CW715" s="66"/>
      <c r="CX715" s="76"/>
      <c r="CY715" s="66"/>
      <c r="CZ715" s="66"/>
      <c r="DA715" s="76" t="str">
        <f t="shared" si="94"/>
        <v/>
      </c>
      <c r="DB715" s="66"/>
      <c r="DC715" s="76" t="str">
        <f>IFERROR(IF(B715&lt;&gt;"", IF(AND(INDEX(Paste_Here!V$2:V$850, MATCH(B715, Paste_Here!A$2:A$850, 0))&lt;&gt;"", ISNUMBER(VALUE(INDEX(Paste_Here!V$2:V$850, MATCH(B715, Paste_Here!A$2:A$850, 0))))), INDEX(Paste_Here!V$2:V$850, MATCH(B715, Paste_Here!A$2:A$850, 0)), ""), ""), "")</f>
        <v/>
      </c>
      <c r="DD715" s="66"/>
      <c r="DE715" s="76" t="str">
        <f>IFERROR(IF(B715&lt;&gt;"", IF(ISNUMBER(SEARCH("highrisk", LOWER(INDEX(Paste_Here!W$2:W$850, MATCH(B715, Paste_Here!A$2:A$850, 0))))), "High Risk", IF(ISNUMBER(SEARCH("lowrisk", LOWER(INDEX(Paste_Here!W$2:W$850, MATCH(B715, Paste_Here!A$2:A$850, 0))))), "Low Risk", IF(ISNUMBER(SEARCH("somerisk", LOWER(INDEX(Paste_Here!W$2:W$850, MATCH(B715, Paste_Here!A$2:A$850, 0))))), "Some Risk", ""))), ""), "")</f>
        <v/>
      </c>
      <c r="DF715" s="66"/>
      <c r="DG715" s="76" t="str">
        <f>IFERROR(IF(B715&lt;&gt;"", IF(AND(INDEX(Paste_Here!S$2:S$850, MATCH(B715, Paste_Here!A$2:A$850, 0))&lt;&gt;"", ISNUMBER(VALUE(INDEX(Paste_Here!S$2:S$850, MATCH(B715, Paste_Here!A$2:A$850, 0))))), INDEX(Paste_Here!S$2:S$850, MATCH(B715, Paste_Here!A$2:A$850, 0)), ""), ""), "")</f>
        <v/>
      </c>
      <c r="DH715" s="66"/>
      <c r="DI715" s="76" t="str">
        <f>IFERROR(IF(B715&lt;&gt;"", IF(ISNUMBER(SEARCH("highrisk", LOWER(INDEX(Paste_Here!T$2:T$850, MATCH(B715, Paste_Here!A$2:A$850, 0))))), "High Risk", IF(ISNUMBER(SEARCH("lowrisk", LOWER(INDEX(Paste_Here!T$2:T$850, MATCH(B715, Paste_Here!A$2:A$850, 0))))), "Low Risk", IF(ISNUMBER(SEARCH("somerisk", LOWER(INDEX(Paste_Here!T$2:T$850, MATCH(B715, Paste_Here!A$2:A$850, 0))))), "Some Risk", ""))), ""), "")</f>
        <v/>
      </c>
      <c r="DJ715" s="66"/>
      <c r="DK715" s="76" t="str">
        <f>IFERROR(IF(B715&lt;&gt;"", IF(AND(INDEX(Paste_Here!AD$2:AD$850, MATCH(B715, Paste_Here!A$2:A$850, 0))&lt;&gt;"", ISNUMBER(VALUE(INDEX(Paste_Here!AD$2:AD$850, MATCH(B715, Paste_Here!A$2:A$850, 0))))), INDEX(Paste_Here!AD$2:AD$850, MATCH(B715, Paste_Here!A$2:A$850, 0)), ""), ""), "")</f>
        <v/>
      </c>
      <c r="DL715" s="66"/>
      <c r="DM715" s="76" t="str">
        <f>IFERROR(IF(B715&lt;&gt;"", IF(LOWER(INDEX(Paste_Here!AE$2:AE$850, MATCH(B715, Paste_Here!A$2:A$850, 0)))="approaching expectations", "Approaching", IF(LOWER(INDEX(Paste_Here!AE$2:AE$850, MATCH(B715, Paste_Here!A$2:A$850, 0)))="met expectations", "Met", IF(LOWER(INDEX(Paste_Here!AE$2:AE$850, MATCH(B715, Paste_Here!A$2:A$850, 0)))="exceeded expectations", "Exceeded", IF(LOWER(INDEX(Paste_Here!AE$2:AE$850, MATCH(B715, Paste_Here!A$2:A$850, 0)))="below expectations", "Below", "")))), ""), "")</f>
        <v/>
      </c>
      <c r="DN715" s="66"/>
      <c r="DO715" s="76"/>
      <c r="DP715" s="66"/>
      <c r="DQ715" s="76"/>
      <c r="DR715" s="66"/>
      <c r="DS715" s="76"/>
      <c r="DT715" s="66"/>
      <c r="DU715" s="76"/>
      <c r="DV715" s="66"/>
      <c r="DW715" s="66"/>
      <c r="DX715" s="76" t="str">
        <f t="shared" si="95"/>
        <v/>
      </c>
      <c r="DY715" s="66"/>
      <c r="DZ715" s="76"/>
      <c r="EA715" s="66"/>
      <c r="EB715" s="76"/>
      <c r="EC715" s="66"/>
      <c r="ED715" s="76" t="str">
        <f>IFERROR(IF(B715&lt;&gt;"", IF(AND(INDEX(Paste_Here!AF$2:AF$850, MATCH(B715, Paste_Here!A$2:A$850, 0))&lt;&gt;"", ISNUMBER(VALUE(INDEX(Paste_Here!AF$2:AF$850, MATCH(B715, Paste_Here!A$2:A$850, 0))))), INDEX(Paste_Here!AF$2:AF$850, MATCH(B715, Paste_Here!A$2:A$850, 0)), ""), ""), "")</f>
        <v/>
      </c>
      <c r="EE715" s="66"/>
      <c r="EF715" s="76"/>
      <c r="EG715" s="66"/>
      <c r="EH715" s="76"/>
      <c r="EI715" s="66"/>
      <c r="EJ715" s="76" t="str">
        <f>IFERROR(IF(B715&lt;&gt;"", IF(AND(INDEX(Paste_Here!AG$2:AG$850, MATCH(B715, Paste_Here!A$2:A$850, 0))&lt;&gt;"", ISNUMBER(VALUE(INDEX(Paste_Here!AG$2:AG$850, MATCH(B715, Paste_Here!A$2:A$850, 0))))), INDEX(Paste_Here!AG$2:AG$850, MATCH(B715, Paste_Here!A$2:A$850, 0)), ""), ""), "")</f>
        <v/>
      </c>
      <c r="EK715" s="66"/>
      <c r="EL715" s="76"/>
      <c r="EM715" s="66"/>
      <c r="EN715" s="76"/>
      <c r="EO715" s="66"/>
      <c r="EP715" s="76"/>
      <c r="EQ715" s="66"/>
      <c r="ER715" s="76"/>
      <c r="ES715" s="66"/>
      <c r="ET715" s="66"/>
      <c r="EU715" s="76"/>
      <c r="EV715" s="66"/>
      <c r="EW715" s="76"/>
      <c r="EX715" s="66"/>
      <c r="EY715" s="76"/>
      <c r="EZ715" s="66"/>
      <c r="FA715" s="76"/>
      <c r="FB715" s="66"/>
      <c r="FC715" s="76"/>
      <c r="FD715" s="66"/>
      <c r="FE715" s="76"/>
      <c r="FF715" s="66"/>
      <c r="FG715" s="76"/>
      <c r="FH715" s="66"/>
      <c r="FI715" s="76"/>
      <c r="FJ715" s="66"/>
      <c r="FK715" s="76"/>
      <c r="FL715" s="66"/>
      <c r="FM715" s="76"/>
      <c r="FN715" s="66"/>
      <c r="FO715" s="76"/>
      <c r="FP715" s="66"/>
      <c r="FQ715" s="76"/>
      <c r="FR715" s="66"/>
      <c r="FS715" s="76"/>
      <c r="FT715" s="66"/>
      <c r="FU715" s="76"/>
      <c r="FV715" s="66"/>
      <c r="FW715" s="76"/>
      <c r="FX715" s="66"/>
      <c r="FY715" s="76"/>
      <c r="FZ715" s="66"/>
      <c r="GA715" s="76"/>
      <c r="GB715" s="66"/>
      <c r="GC715" s="76"/>
      <c r="GD715" s="66"/>
      <c r="GE715" s="76"/>
      <c r="GF715" s="66"/>
      <c r="GG715" s="76"/>
      <c r="GH715" s="66"/>
      <c r="GI715" s="76"/>
      <c r="GJ715" s="66"/>
      <c r="GK715" s="76"/>
      <c r="GL715" s="66"/>
      <c r="GM715" s="76"/>
      <c r="GN715" s="66"/>
      <c r="GO715" s="76"/>
      <c r="GP715" s="66"/>
      <c r="GQ715" s="76"/>
      <c r="GR715" s="66"/>
      <c r="GS715" s="76"/>
      <c r="GT715" s="66"/>
      <c r="GU715" s="76"/>
      <c r="GV715" s="66"/>
      <c r="GW715" s="76"/>
      <c r="GX715" s="66"/>
      <c r="GY715" s="76"/>
      <c r="GZ715" s="66"/>
      <c r="HA715" s="76"/>
      <c r="HB715" s="66"/>
      <c r="HC715" s="76"/>
      <c r="HD715" s="66"/>
      <c r="HE715" s="76"/>
      <c r="HF715" s="66"/>
      <c r="HG715" s="76"/>
      <c r="HH715" s="66"/>
      <c r="HI715" s="76"/>
      <c r="HJ715" s="66"/>
      <c r="HK715" s="76"/>
      <c r="HL715" s="66"/>
      <c r="HM715" s="76"/>
      <c r="HN715" s="66"/>
      <c r="HO715" s="76"/>
      <c r="HP715" s="66"/>
      <c r="HQ715" s="76"/>
      <c r="HR715" s="66"/>
      <c r="HS715" s="76"/>
      <c r="HT715" s="66"/>
      <c r="HU715" s="76"/>
      <c r="HV715" s="66"/>
      <c r="HW715" s="76"/>
      <c r="HX715" s="66"/>
      <c r="HY715" s="76"/>
      <c r="HZ715" s="66"/>
      <c r="IA715" s="76"/>
      <c r="IB715" s="66"/>
      <c r="IC715" s="76"/>
      <c r="ID715" s="66"/>
      <c r="IE715" s="76"/>
      <c r="IF715" s="66"/>
      <c r="IG715" s="76"/>
      <c r="IH715" s="66"/>
      <c r="II715" s="76"/>
      <c r="IJ715" s="66"/>
      <c r="IK715" s="76"/>
      <c r="IL715" s="66"/>
      <c r="IM715" s="76"/>
      <c r="IN715" s="66"/>
      <c r="IO715" s="76"/>
      <c r="IP715" s="66"/>
      <c r="IQ715" s="76"/>
      <c r="IR715" s="66"/>
      <c r="IS715" s="76"/>
      <c r="IT715" s="66"/>
      <c r="IU715" s="76"/>
      <c r="IV715" s="66"/>
      <c r="IW715" s="76"/>
      <c r="IX715" s="66"/>
      <c r="IY715" s="76"/>
      <c r="IZ715" s="66"/>
      <c r="JA715" s="76"/>
      <c r="JB715" s="66"/>
      <c r="JC715" s="76"/>
      <c r="JD715" s="66"/>
      <c r="JE715" s="76"/>
      <c r="JF715" s="66"/>
      <c r="JG715" s="76"/>
      <c r="JH715" s="66"/>
      <c r="JI715" s="76"/>
      <c r="JJ715" s="66"/>
      <c r="JK715" s="76"/>
      <c r="JL715" s="66"/>
      <c r="JM715" s="76"/>
      <c r="JN715" s="66"/>
      <c r="JO715" s="76"/>
      <c r="JP715" s="66"/>
      <c r="JQ715" s="76"/>
      <c r="JR715" s="66"/>
      <c r="JS715" s="76"/>
      <c r="JT715" s="66"/>
      <c r="JU715" s="76"/>
      <c r="JV715" s="66"/>
      <c r="JW715" s="76"/>
      <c r="JX715" s="66"/>
      <c r="JY715" s="76"/>
      <c r="JZ715" s="66"/>
      <c r="KA715" s="76"/>
      <c r="KB715" s="66"/>
      <c r="KC715" s="76"/>
      <c r="KD715" s="66"/>
      <c r="KE715" s="76"/>
      <c r="KF715" s="66"/>
      <c r="KG715" s="76"/>
      <c r="KH715" s="66"/>
      <c r="KI715" s="76"/>
      <c r="KJ715" s="66"/>
      <c r="KK715" s="76"/>
      <c r="KL715" s="66"/>
      <c r="KM715" s="76"/>
      <c r="KN715" s="66"/>
      <c r="KO715" s="76"/>
      <c r="KP715" s="66"/>
      <c r="KQ715" s="76"/>
      <c r="KR715" s="66"/>
      <c r="KS715" s="76"/>
      <c r="KT715" s="66"/>
      <c r="KU715" s="76"/>
      <c r="KV715" s="66"/>
      <c r="KW715" s="76"/>
      <c r="KX715" s="66"/>
      <c r="KY715" s="76"/>
      <c r="KZ715" s="66"/>
      <c r="LA715" s="76"/>
      <c r="LB715" s="66"/>
      <c r="LC715" s="76"/>
      <c r="LD715" s="66"/>
      <c r="LE715" s="76"/>
      <c r="LF715" s="66"/>
      <c r="LG715" s="76"/>
      <c r="LH715" s="66"/>
      <c r="LI715" s="76"/>
      <c r="LJ715" s="66"/>
      <c r="LK715" s="76"/>
      <c r="LL715" s="66"/>
      <c r="LM715" s="76"/>
      <c r="LN715" s="66"/>
      <c r="LO715" s="76"/>
      <c r="LP715" s="66"/>
      <c r="LQ715" s="76"/>
      <c r="LR715" s="66"/>
      <c r="LS715" s="76"/>
      <c r="LT715" s="66"/>
      <c r="LU715" s="76"/>
      <c r="LV715" s="66"/>
      <c r="LW715" s="76"/>
      <c r="LX715" s="66"/>
      <c r="LY715" s="76"/>
      <c r="LZ715" s="66"/>
      <c r="MA715" s="76"/>
      <c r="MB715" s="66"/>
      <c r="MC715" s="76"/>
      <c r="MD715" s="66"/>
      <c r="MG715" s="1" t="str" cm="1">
        <f t="array" ref="MG715">IFERROR(INDEX(Paste_Here!$B$2:$B$850, MATCH(0, COUNTIF(MG$4:MG714, Paste_Here!$B$2:$B$850) + IF(Paste_Here!$B$2:$B$850="", 1, 0), 0)), "")</f>
        <v/>
      </c>
      <c r="MH715" s="1" t="str">
        <f>IF(MG715&lt;&gt;"", INDEX(Paste_Here!$A$2:$A$850, MATCH(MG715, Paste_Here!$B$2:$B$850, 0)), "")</f>
        <v/>
      </c>
      <c r="MI715" s="1" t="str">
        <f t="shared" si="96"/>
        <v/>
      </c>
      <c r="MJ715" s="1" t="str" cm="1">
        <f t="array" ref="MJ715">IFERROR(INDEX($MI$5:$MI$850, MATCH(SMALL(IF($MI$5:$MI$850&lt;&gt;"", COUNTIF($MI$5:$MI$850, "&lt;"&amp;$MI$5:$MI$850)+1), ROW()-ROW($MJ$5)+1), COUNTIF($MI$5:$MI$850, "&lt;"&amp;$MI$5:$MI$850)+1, 0)), "")</f>
        <v/>
      </c>
    </row>
    <row r="716" spans="1:348">
      <c r="A716" s="66"/>
      <c r="B716" s="76" t="str">
        <f t="shared" si="89"/>
        <v/>
      </c>
      <c r="C716" s="66"/>
      <c r="D716" s="76" t="str">
        <f>IFERROR(IF(B716&lt;&gt;"", IF(AND(INDEX(Paste_Here!B$2:B$850, MATCH(B716, Paste_Here!A$2:A$850, 0))&lt;&gt;"", ISNUMBER(VALUE(INDEX(Paste_Here!B$2:B$850, MATCH(B716, Paste_Here!A$2:A$850, 0))))), INDEX(Paste_Here!B$2:B$850, MATCH(B716, Paste_Here!A$2:A$850, 0)), ""), ""), "")</f>
        <v/>
      </c>
      <c r="E716" s="66"/>
      <c r="F716" s="76" t="str">
        <f>IFERROR(IF(B716&lt;&gt;"", IF(ISTEXT(INDEX(Paste_Here!K$2:K$850, MATCH(B716, Paste_Here!A$2:A$850, 0))), INDEX(Paste_Here!K$2:K$850, MATCH(B716, Paste_Here!A$2:A$850, 0)), ""), ""), "")</f>
        <v/>
      </c>
      <c r="G716" s="66"/>
      <c r="H716" s="76" t="str">
        <f>IFERROR(IF(B716&lt;&gt;"", IF(ISTEXT(INDEX(Paste_Here!C$2:C$850, MATCH(B716, Paste_Here!A$2:A$850, 0))), INDEX(Paste_Here!C$2:C$850, MATCH(B716, Paste_Here!A$2:A$850, 0)), ""), ""), "")</f>
        <v/>
      </c>
      <c r="I716" s="66"/>
      <c r="J716" s="76" t="str">
        <f>IFERROR(IF(B716&lt;&gt;"", IF(ISNUMBER(SEARCH("s", LOWER(INDEX(Paste_Here!M$2:M$850, MATCH(B716, Paste_Here!A$2:A$850, 0))))), "Yes", IF(INDEX(Paste_Here!M$2:M$850, MATCH(B716, Paste_Here!A$2:A$850, 0))&lt;&gt;"", "No", "")), ""), "")</f>
        <v/>
      </c>
      <c r="K716" s="66"/>
      <c r="L716" s="76" t="str">
        <f>IFERROR(IF(B716&lt;&gt;"", IF(ISNUMBER(SEARCH("yes", LOWER(INDEX(Paste_Here!E$2:E$850, MATCH(B716, Paste_Here!A$2:A$850, 0))))), "Yes", IF(ISNUMBER(SEARCH("no", LOWER(INDEX(Paste_Here!E$2:E$850, MATCH(B716, Paste_Here!A$2:A$850, 0))))), "No", "")), ""), "")</f>
        <v/>
      </c>
      <c r="M716" s="66"/>
      <c r="N716" s="76" t="str">
        <f>IFERROR(IF(B716&lt;&gt;"", IF(ISNUMBER(SEARCH("yes", LOWER(INDEX(Paste_Here!F$2:F$850, MATCH(B716, Paste_Here!A$2:A$850, 0))))), "Yes", IF(ISNUMBER(SEARCH("no", LOWER(INDEX(Paste_Here!F$2:F$850, MATCH(B716, Paste_Here!A$2:A$850, 0))))), "No", "")), ""), "")</f>
        <v/>
      </c>
      <c r="O716" s="66"/>
      <c r="P716" s="76" t="str">
        <f>IFERROR(IF(B716&lt;&gt;"", IF(ISNUMBER(SEARCH("yes", LOWER(INDEX(Paste_Here!L$2:L$850, MATCH(B716, Paste_Here!A$2:A$850, 0))))), "Yes", IF(ISNUMBER(SEARCH("no", LOWER(INDEX(Paste_Here!L$2:L$850, MATCH(B716, Paste_Here!A$2:A$850, 0))))), "No", "")), ""), "")</f>
        <v/>
      </c>
      <c r="Q716" s="66"/>
      <c r="R716" s="76" t="str">
        <f>IFERROR(IF(B716&lt;&gt;"", IF(ISNUMBER(SEARCH("transitional 2", LOWER(INDEX(Paste_Here!D$2:D$850, MATCH(B716, Paste_Here!A$2:A$850, 0))))), "T2", IF(ISNUMBER(SEARCH("transitional 1", LOWER(INDEX(Paste_Here!D$2:D$850, MATCH(B716, Paste_Here!A$2:A$850, 0))))), "T1", IF(ISNUMBER(SEARCH("waived ell services", LOWER(INDEX(Paste_Here!D$2:D$850, MATCH(B716, Paste_Here!A$2:A$850, 0))))), "W", IF(ISNUMBER(SEARCH("english language learner", LOWER(INDEX(Paste_Here!D$2:D$850, MATCH(B716, Paste_Here!A$2:A$850, 0))))), "L", "")))), ""), "")</f>
        <v/>
      </c>
      <c r="S716" s="66"/>
      <c r="T716" s="76" t="str">
        <f>IFERROR(IF(B716&lt;&gt;"", IF(ISNUMBER(SEARCH("yes", LOWER(INDEX(Paste_Here!I$2:I$850, MATCH(B716, Paste_Here!A$2:A$850, 0))))), "Yes", IF(ISNUMBER(SEARCH("no", LOWER(INDEX(Paste_Here!I$2:I$850, MATCH(B716, Paste_Here!A$2:A$850, 0))))), "No", "")), ""), "")</f>
        <v/>
      </c>
      <c r="U716" s="66"/>
      <c r="V716" s="76" t="str">
        <f>IFERROR(IF(B716&lt;&gt;"", IF(ISTEXT(INDEX(Paste_Here!J$2:J$850, MATCH(B716, Paste_Here!A$2:A$850, 0))), VALUE(INDEX(Paste_Here!J$2:J$850, MATCH(B716, Paste_Here!A$2:A$850, 0))), ""), ""), "")</f>
        <v/>
      </c>
      <c r="W716" s="66"/>
      <c r="X716" s="66"/>
      <c r="Y716" s="76" t="str">
        <f t="shared" si="90"/>
        <v/>
      </c>
      <c r="Z716" s="66"/>
      <c r="AA716" s="76" t="str">
        <f>IFERROR(IF(B716&lt;&gt;"", IF(AND(INDEX(Paste_Here!AI$2:AI$850, MATCH(B716, Paste_Here!A$2:A$850, 0))&lt;&gt;"", ISNUMBER(VALUE(INDEX(Paste_Here!AI$2:AI$850, MATCH(B716, Paste_Here!A$2:A$850, 0))))), INDEX(Paste_Here!AI$2:AI$850, MATCH(B716, Paste_Here!A$2:A$850, 0)), ""), ""), "")</f>
        <v/>
      </c>
      <c r="AB716" s="66"/>
      <c r="AC716" s="76" t="str">
        <f>IFERROR(IF(B716&lt;&gt;"", IF(AND(INDEX(Paste_Here!AJ$2:AJ$850, MATCH(B716, Paste_Here!A$2:A$850, 0))&lt;&gt;"", ISNUMBER(VALUE(INDEX(Paste_Here!AJ$2:AJ$850, MATCH(B716, Paste_Here!A$2:A$850, 0))))), INDEX(Paste_Here!AJ$2:AJ$850, MATCH(B716, Paste_Here!A$2:A$850, 0)), ""), ""), "")</f>
        <v/>
      </c>
      <c r="AD716" s="66"/>
      <c r="AE716" s="76" t="str">
        <f>IFERROR(IF(B716&lt;&gt;"", IF(AND(INDEX(Paste_Here!AK$2:AK$850, MATCH(B716, Paste_Here!A$2:A$850, 0))&lt;&gt;"", ISNUMBER(VALUE(INDEX(Paste_Here!AK$2:AK$850, MATCH(B716, Paste_Here!A$2:A$850, 0))))), INDEX(Paste_Here!AK$2:AK$850, MATCH(B716, Paste_Here!A$2:A$850, 0)), ""), ""), "")</f>
        <v/>
      </c>
      <c r="AF716" s="66"/>
      <c r="AG716" s="76" t="str">
        <f>IFERROR(IF(B716&lt;&gt;"", IF(AND(INDEX(Paste_Here!AL$2:AL$850, MATCH(B716, Paste_Here!A$2:A$850, 0))&lt;&gt;"", ISNUMBER(VALUE(INDEX(Paste_Here!AL$2:AL$850, MATCH(B716, Paste_Here!A$2:A$850, 0))))), INDEX(Paste_Here!AL$2:AL$850, MATCH(B716, Paste_Here!A$2:A$850, 0)), ""), ""), "")</f>
        <v/>
      </c>
      <c r="AH716" s="66"/>
      <c r="AI716" s="76" t="str">
        <f>IFERROR(IF(B716&lt;&gt;"", IF(AND(INDEX(Paste_Here!AH$2:AH$850, MATCH(B716, Paste_Here!A$2:A$850, 0))&lt;&gt;"", ISNUMBER(VALUE(INDEX(Paste_Here!AH$2:AH$850, MATCH(B716, Paste_Here!A$2:A$850, 0))))), IF(VALUE(INDEX(Paste_Here!AH$2:AH$850, MATCH(B716, Paste_Here!A$2:A$850, 0)))=0, "", INDEX(Paste_Here!AH$2:AH$850, MATCH(B716, Paste_Here!A$2:A$850, 0))), ""), ""), "")</f>
        <v/>
      </c>
      <c r="AJ716" s="66"/>
      <c r="AK716" s="76" t="str">
        <f>IFERROR(IF(B716&lt;&gt;"", IF(AND(INDEX(Paste_Here!N$2:N$850, MATCH(B716, Paste_Here!A$2:A$850, 0))&lt;&gt;"", ISNUMBER(VALUE(INDEX(Paste_Here!N$2:N$850, MATCH(B716, Paste_Here!A$2:A$850, 0))))), INDEX(Paste_Here!N$2:N$850, MATCH(B716, Paste_Here!A$2:A$850, 0)), ""), ""), "")</f>
        <v/>
      </c>
      <c r="AL716" s="66"/>
      <c r="AM716" s="76" t="str">
        <f>IFERROR(IF(B716&lt;&gt;"", IF(AND(INDEX(Paste_Here!O$2:O$850, MATCH(B716, Paste_Here!A$2:A$850, 0))&lt;&gt;"", ISNUMBER(VALUE(INDEX(Paste_Here!O$2:O$850, MATCH(B716, Paste_Here!A$2:A$850, 0))))), INDEX(Paste_Here!O$2:O$850, MATCH(B716, Paste_Here!A$2:A$850, 0)), ""), ""), "")</f>
        <v/>
      </c>
      <c r="AN716" s="66"/>
      <c r="AO716" s="76"/>
      <c r="AP716" s="66"/>
      <c r="AQ716" s="76"/>
      <c r="AR716" s="66"/>
      <c r="AS716" s="76"/>
      <c r="AT716" s="66"/>
      <c r="AU716" s="66"/>
      <c r="AV716" s="76" t="str">
        <f t="shared" si="91"/>
        <v/>
      </c>
      <c r="AW716" s="66"/>
      <c r="AX716" s="76" t="str">
        <f>IFERROR(IF(B716&lt;&gt;"", IF(ISNUMBER(SEARCH("Revealed-Potential (Primary Focus)", LOWER(INDEX(Paste_Here!Z$2:Z$850, MATCH(B716, Paste_Here!A$2:A$850, 0))))), "Rev-Potential: Prim", IF(ISNUMBER(SEARCH("Revealed-Potential (Secondary Focus)", LOWER(INDEX(Paste_Here!Z$2:Z$850, MATCH(B716, Paste_Here!A$2:A$850, 0))))), "Rev-Potential: Sec", IF(ISNUMBER(SEARCH("Monitoring", LOWER(INDEX(Paste_Here!Z$2:Z$850, MATCH(B716, Paste_Here!A$2:A$850, 0))))), "Monitoring", IF(ISNUMBER(SEARCH("At-Promise (Secondary Focus)", LOWER(INDEX(Paste_Here!Z$2:Z$850, MATCH(B716, Paste_Here!A$2:A$850, 0))))), "At-Promise: Sec", IF(ISNUMBER(SEARCH("At-Promise (Primary Focus)", LOWER(INDEX(Paste_Here!Z$2:Z$850, MATCH(B716, Paste_Here!A$2:A$850, 0))))), "At-Promise: Prim", ""))))), ""), "")</f>
        <v/>
      </c>
      <c r="AY716" s="66"/>
      <c r="AZ716" s="76"/>
      <c r="BA716" s="66"/>
      <c r="BB716" s="76"/>
      <c r="BC716" s="66"/>
      <c r="BD716" s="76"/>
      <c r="BE716" s="66"/>
      <c r="BF716" s="76"/>
      <c r="BG716" s="66"/>
      <c r="BH716" s="76"/>
      <c r="BI716" s="66"/>
      <c r="BJ716" s="66"/>
      <c r="BK716" s="76" t="str">
        <f t="shared" si="92"/>
        <v/>
      </c>
      <c r="BL716" s="66"/>
      <c r="BM716" s="76" t="str">
        <f>IFERROR(IF(B716&lt;&gt;"", IF(AND(ISNUMBER(VALUE(SUBSTITUTE(SUBSTITUTE(Paste_Here!R716, "br", "-"), "L", ""))), VALUE(SUBSTITUTE(SUBSTITUTE(Paste_Here!R716, "br", "-"), "L", "")) &gt;= 1095), "Yes", IF(AND(ISNUMBER(VALUE(SUBSTITUTE(SUBSTITUTE(Paste_Here!R716, "br", "-"), "L", ""))), VALUE(SUBSTITUTE(SUBSTITUTE(Paste_Here!R716, "br", "-"), "L", "")) &lt;= 1094), "No", "")), ""), "")</f>
        <v/>
      </c>
      <c r="BN716" s="66"/>
      <c r="BO716" s="76" t="str">
        <f>IFERROR(IF(B716&lt;&gt;"", IF(COUNTIF(INDEX(Paste_Here!Y$2:AB$850, MATCH(B716, Paste_Here!A$2:A$850, 0), 0), "yes") &gt; 0, "Yes", IF(COUNTIF(INDEX(Paste_Here!Y$2:AB$850, MATCH(B716, Paste_Here!A$2:A$850, 0), 0), "no") &gt; 0, "No", "")), ""), "")</f>
        <v/>
      </c>
      <c r="BP716" s="66"/>
      <c r="BQ716" s="76" t="str">
        <f>IFERROR(IF(B716&lt;&gt;"", IF(AND(ISNUMBER(VALUE(SUBSTITUTE(SUBSTITUTE(Paste_Here!U716, "em", "-"), "q", ""))), VALUE(SUBSTITUTE(SUBSTITUTE(Paste_Here!U716, "em", "-"), "q", "")) &gt;= 910), "Yes", IF(AND(ISNUMBER(VALUE(SUBSTITUTE(SUBSTITUTE(Paste_Here!U716, "em", "-"), "q", ""))), VALUE(SUBSTITUTE(SUBSTITUTE(Paste_Here!U716, "em", "-"), "q", "")) &lt;= 909), "No", "")), ""), "")</f>
        <v/>
      </c>
      <c r="BR716" s="66"/>
      <c r="BS716" s="76" t="str">
        <f>IFERROR(IF(B716&lt;&gt;"", IF(AND(INDEX(Paste_Here!X$2:X$850, MATCH(B716, Paste_Here!A$2:A$850, 0))&lt;&gt;"", ISNUMBER(VALUE(INDEX(Paste_Here!X$2:X$850, MATCH(B716, Paste_Here!A$2:A$850, 0))))), INDEX(Paste_Here!X$2:X$850, MATCH(B716, Paste_Here!A$2:A$850, 0)), ""), ""), "")</f>
        <v/>
      </c>
      <c r="BT716" s="66"/>
      <c r="BU716" s="76" t="str">
        <f>IFERROR(IF(B716&lt;&gt;"", IF(ISNUMBER(VALUE(INDEX(Paste_Here!G$2:G$850, MATCH(B716, Paste_Here!A$2:A$850, 0)))), IF(VALUE(INDEX(Paste_Here!G$2:G$850, MATCH(B716, Paste_Here!A$2:A$850, 0)))=0, "No", IF(AND(VALUE(INDEX(Paste_Here!G$2:G$850, MATCH(B716, Paste_Here!A$2:A$850, 0)))&gt;=1, VALUE(INDEX(Paste_Here!G$2:G$850, MATCH(B716, Paste_Here!A$2:A$850, 0)))&lt;=4), VALUE(INDEX(Paste_Here!G$2:G$850, MATCH(B716, Paste_Here!A$2:A$850, 0))), "")), ""), ""), "")</f>
        <v/>
      </c>
      <c r="BV716" s="66"/>
      <c r="BW716" s="76" t="str">
        <f>IFERROR(IF(B716&lt;&gt;"", IF(ISNUMBER(VALUE(INDEX(Paste_Here!H$2:H$850, MATCH(B716, Paste_Here!A$2:A$850, 0)))), IF(VALUE(INDEX(Paste_Here!H$2:H$850, MATCH(B716, Paste_Here!A$2:A$850, 0)))=0, "No", IF(AND(VALUE(INDEX(Paste_Here!H$2:H$850, MATCH(B716, Paste_Here!A$2:A$850, 0)))&gt;=1, VALUE(INDEX(Paste_Here!H$2:H$850, MATCH(B716, Paste_Here!A$2:A$850, 0)))&lt;=4), VALUE(INDEX(Paste_Here!H$2:H$850, MATCH(B716, Paste_Here!A$2:A$850, 0))), "")), ""), ""), "")</f>
        <v/>
      </c>
      <c r="BX716" s="66"/>
      <c r="BY716" s="76"/>
      <c r="BZ716" s="66"/>
      <c r="CA716" s="76"/>
      <c r="CB716" s="66"/>
      <c r="CC716" s="66"/>
      <c r="CD716" s="76" t="str">
        <f t="shared" si="93"/>
        <v/>
      </c>
      <c r="CE716" s="66"/>
      <c r="CF716" s="76" t="str">
        <f>IFERROR(IF(B716&lt;&gt;"", IF(AND(INDEX(Paste_Here!P$2:P$850, MATCH(B716, Paste_Here!A$2:A$850, 0))&lt;&gt;"", ISNUMBER(VALUE(INDEX(Paste_Here!P$2:P$850, MATCH(B716, Paste_Here!A$2:A$850, 0))))), INDEX(Paste_Here!P$2:P$850, MATCH(B716, Paste_Here!A$2:A$850, 0)), ""), ""), "")</f>
        <v/>
      </c>
      <c r="CG716" s="66"/>
      <c r="CH716" s="76" t="str">
        <f>IFERROR(IF(B716&lt;&gt;"", IF(ISNUMBER(SEARCH("highrisk", LOWER(INDEX(Paste_Here!Q$2:Q$850, MATCH(B716, Paste_Here!A$2:A$850, 0))))), "High Risk", IF(ISNUMBER(SEARCH("lowrisk", LOWER(INDEX(Paste_Here!Q$2:Q$850, MATCH(B716, Paste_Here!A$2:A$850, 0))))), "Low Risk", IF(ISNUMBER(SEARCH("somerisk", LOWER(INDEX(Paste_Here!Q$2:Q$850, MATCH(B716, Paste_Here!A$2:A$850, 0))))), "Some Risk", ""))), ""), "")</f>
        <v/>
      </c>
      <c r="CI716" s="66"/>
      <c r="CJ716" s="76" t="str">
        <f>IFERROR(IF(B716&lt;&gt;"", IF(AND(INDEX(Paste_Here!AA$2:AA$850, MATCH(B716, Paste_Here!A$2:A$850, 0))&lt;&gt;"", ISNUMBER(VALUE(INDEX(Paste_Here!AA$2:AA$850, MATCH(B716, Paste_Here!A$2:A$850, 0))))), INDEX(Paste_Here!AA$2:AA$850, MATCH(B716, Paste_Here!A$2:A$850, 0)), ""), ""), "")</f>
        <v/>
      </c>
      <c r="CK716" s="66"/>
      <c r="CL716" s="76" t="str">
        <f>IFERROR(IF(B716&lt;&gt;"", IF(LOWER(INDEX(Paste_Here!AB$2:AB$850, MATCH(B716, Paste_Here!A$2:A$850, 0)))="approaching expectations", "Approaching", IF(LOWER(INDEX(Paste_Here!AB$2:AB$850, MATCH(B716, Paste_Here!A$2:A$850, 0)))="met expectations", "Met", IF(LOWER(INDEX(Paste_Here!AB$2:AB$850, MATCH(B716, Paste_Here!A$2:A$850, 0)))="exceeded expectations", "Exceeded", IF(LOWER(INDEX(Paste_Here!AB$2:AB$850, MATCH(B716, Paste_Here!A$2:A$850, 0)))="below expectations", "Below", "")))), ""), "")</f>
        <v/>
      </c>
      <c r="CM716" s="66"/>
      <c r="CN716" s="76" t="str">
        <f>IFERROR(IF(B716&lt;&gt;"", IF(AND(INDEX(Paste_Here!AC$2:AC$850, MATCH(B716, Paste_Here!A$2:A$850, 0))&lt;&gt;"", ISNUMBER(VALUE(INDEX(Paste_Here!AC$2:AC$850, MATCH(B716, Paste_Here!A$2:A$850, 0))))), INDEX(Paste_Here!AC$2:AC$850, MATCH(B716, Paste_Here!A$2:A$850, 0)), ""), ""), "")</f>
        <v/>
      </c>
      <c r="CO716" s="66"/>
      <c r="CP716" s="76"/>
      <c r="CQ716" s="66"/>
      <c r="CR716" s="76"/>
      <c r="CS716" s="66"/>
      <c r="CT716" s="76"/>
      <c r="CU716" s="66"/>
      <c r="CV716" s="76"/>
      <c r="CW716" s="66"/>
      <c r="CX716" s="76"/>
      <c r="CY716" s="66"/>
      <c r="CZ716" s="66"/>
      <c r="DA716" s="76" t="str">
        <f t="shared" si="94"/>
        <v/>
      </c>
      <c r="DB716" s="66"/>
      <c r="DC716" s="76" t="str">
        <f>IFERROR(IF(B716&lt;&gt;"", IF(AND(INDEX(Paste_Here!V$2:V$850, MATCH(B716, Paste_Here!A$2:A$850, 0))&lt;&gt;"", ISNUMBER(VALUE(INDEX(Paste_Here!V$2:V$850, MATCH(B716, Paste_Here!A$2:A$850, 0))))), INDEX(Paste_Here!V$2:V$850, MATCH(B716, Paste_Here!A$2:A$850, 0)), ""), ""), "")</f>
        <v/>
      </c>
      <c r="DD716" s="66"/>
      <c r="DE716" s="76" t="str">
        <f>IFERROR(IF(B716&lt;&gt;"", IF(ISNUMBER(SEARCH("highrisk", LOWER(INDEX(Paste_Here!W$2:W$850, MATCH(B716, Paste_Here!A$2:A$850, 0))))), "High Risk", IF(ISNUMBER(SEARCH("lowrisk", LOWER(INDEX(Paste_Here!W$2:W$850, MATCH(B716, Paste_Here!A$2:A$850, 0))))), "Low Risk", IF(ISNUMBER(SEARCH("somerisk", LOWER(INDEX(Paste_Here!W$2:W$850, MATCH(B716, Paste_Here!A$2:A$850, 0))))), "Some Risk", ""))), ""), "")</f>
        <v/>
      </c>
      <c r="DF716" s="66"/>
      <c r="DG716" s="76" t="str">
        <f>IFERROR(IF(B716&lt;&gt;"", IF(AND(INDEX(Paste_Here!S$2:S$850, MATCH(B716, Paste_Here!A$2:A$850, 0))&lt;&gt;"", ISNUMBER(VALUE(INDEX(Paste_Here!S$2:S$850, MATCH(B716, Paste_Here!A$2:A$850, 0))))), INDEX(Paste_Here!S$2:S$850, MATCH(B716, Paste_Here!A$2:A$850, 0)), ""), ""), "")</f>
        <v/>
      </c>
      <c r="DH716" s="66"/>
      <c r="DI716" s="76" t="str">
        <f>IFERROR(IF(B716&lt;&gt;"", IF(ISNUMBER(SEARCH("highrisk", LOWER(INDEX(Paste_Here!T$2:T$850, MATCH(B716, Paste_Here!A$2:A$850, 0))))), "High Risk", IF(ISNUMBER(SEARCH("lowrisk", LOWER(INDEX(Paste_Here!T$2:T$850, MATCH(B716, Paste_Here!A$2:A$850, 0))))), "Low Risk", IF(ISNUMBER(SEARCH("somerisk", LOWER(INDEX(Paste_Here!T$2:T$850, MATCH(B716, Paste_Here!A$2:A$850, 0))))), "Some Risk", ""))), ""), "")</f>
        <v/>
      </c>
      <c r="DJ716" s="66"/>
      <c r="DK716" s="76" t="str">
        <f>IFERROR(IF(B716&lt;&gt;"", IF(AND(INDEX(Paste_Here!AD$2:AD$850, MATCH(B716, Paste_Here!A$2:A$850, 0))&lt;&gt;"", ISNUMBER(VALUE(INDEX(Paste_Here!AD$2:AD$850, MATCH(B716, Paste_Here!A$2:A$850, 0))))), INDEX(Paste_Here!AD$2:AD$850, MATCH(B716, Paste_Here!A$2:A$850, 0)), ""), ""), "")</f>
        <v/>
      </c>
      <c r="DL716" s="66"/>
      <c r="DM716" s="76" t="str">
        <f>IFERROR(IF(B716&lt;&gt;"", IF(LOWER(INDEX(Paste_Here!AE$2:AE$850, MATCH(B716, Paste_Here!A$2:A$850, 0)))="approaching expectations", "Approaching", IF(LOWER(INDEX(Paste_Here!AE$2:AE$850, MATCH(B716, Paste_Here!A$2:A$850, 0)))="met expectations", "Met", IF(LOWER(INDEX(Paste_Here!AE$2:AE$850, MATCH(B716, Paste_Here!A$2:A$850, 0)))="exceeded expectations", "Exceeded", IF(LOWER(INDEX(Paste_Here!AE$2:AE$850, MATCH(B716, Paste_Here!A$2:A$850, 0)))="below expectations", "Below", "")))), ""), "")</f>
        <v/>
      </c>
      <c r="DN716" s="66"/>
      <c r="DO716" s="76"/>
      <c r="DP716" s="66"/>
      <c r="DQ716" s="76"/>
      <c r="DR716" s="66"/>
      <c r="DS716" s="76"/>
      <c r="DT716" s="66"/>
      <c r="DU716" s="76"/>
      <c r="DV716" s="66"/>
      <c r="DW716" s="66"/>
      <c r="DX716" s="76" t="str">
        <f t="shared" si="95"/>
        <v/>
      </c>
      <c r="DY716" s="66"/>
      <c r="DZ716" s="76"/>
      <c r="EA716" s="66"/>
      <c r="EB716" s="76"/>
      <c r="EC716" s="66"/>
      <c r="ED716" s="76" t="str">
        <f>IFERROR(IF(B716&lt;&gt;"", IF(AND(INDEX(Paste_Here!AF$2:AF$850, MATCH(B716, Paste_Here!A$2:A$850, 0))&lt;&gt;"", ISNUMBER(VALUE(INDEX(Paste_Here!AF$2:AF$850, MATCH(B716, Paste_Here!A$2:A$850, 0))))), INDEX(Paste_Here!AF$2:AF$850, MATCH(B716, Paste_Here!A$2:A$850, 0)), ""), ""), "")</f>
        <v/>
      </c>
      <c r="EE716" s="66"/>
      <c r="EF716" s="76"/>
      <c r="EG716" s="66"/>
      <c r="EH716" s="76"/>
      <c r="EI716" s="66"/>
      <c r="EJ716" s="76" t="str">
        <f>IFERROR(IF(B716&lt;&gt;"", IF(AND(INDEX(Paste_Here!AG$2:AG$850, MATCH(B716, Paste_Here!A$2:A$850, 0))&lt;&gt;"", ISNUMBER(VALUE(INDEX(Paste_Here!AG$2:AG$850, MATCH(B716, Paste_Here!A$2:A$850, 0))))), INDEX(Paste_Here!AG$2:AG$850, MATCH(B716, Paste_Here!A$2:A$850, 0)), ""), ""), "")</f>
        <v/>
      </c>
      <c r="EK716" s="66"/>
      <c r="EL716" s="76"/>
      <c r="EM716" s="66"/>
      <c r="EN716" s="76"/>
      <c r="EO716" s="66"/>
      <c r="EP716" s="76"/>
      <c r="EQ716" s="66"/>
      <c r="ER716" s="76"/>
      <c r="ES716" s="66"/>
      <c r="ET716" s="66"/>
      <c r="EU716" s="76"/>
      <c r="EV716" s="66"/>
      <c r="EW716" s="76"/>
      <c r="EX716" s="66"/>
      <c r="EY716" s="76"/>
      <c r="EZ716" s="66"/>
      <c r="FA716" s="76"/>
      <c r="FB716" s="66"/>
      <c r="FC716" s="76"/>
      <c r="FD716" s="66"/>
      <c r="FE716" s="76"/>
      <c r="FF716" s="66"/>
      <c r="FG716" s="76"/>
      <c r="FH716" s="66"/>
      <c r="FI716" s="76"/>
      <c r="FJ716" s="66"/>
      <c r="FK716" s="76"/>
      <c r="FL716" s="66"/>
      <c r="FM716" s="76"/>
      <c r="FN716" s="66"/>
      <c r="FO716" s="76"/>
      <c r="FP716" s="66"/>
      <c r="FQ716" s="76"/>
      <c r="FR716" s="66"/>
      <c r="FS716" s="76"/>
      <c r="FT716" s="66"/>
      <c r="FU716" s="76"/>
      <c r="FV716" s="66"/>
      <c r="FW716" s="76"/>
      <c r="FX716" s="66"/>
      <c r="FY716" s="76"/>
      <c r="FZ716" s="66"/>
      <c r="GA716" s="76"/>
      <c r="GB716" s="66"/>
      <c r="GC716" s="76"/>
      <c r="GD716" s="66"/>
      <c r="GE716" s="76"/>
      <c r="GF716" s="66"/>
      <c r="GG716" s="76"/>
      <c r="GH716" s="66"/>
      <c r="GI716" s="76"/>
      <c r="GJ716" s="66"/>
      <c r="GK716" s="76"/>
      <c r="GL716" s="66"/>
      <c r="GM716" s="76"/>
      <c r="GN716" s="66"/>
      <c r="GO716" s="76"/>
      <c r="GP716" s="66"/>
      <c r="GQ716" s="76"/>
      <c r="GR716" s="66"/>
      <c r="GS716" s="76"/>
      <c r="GT716" s="66"/>
      <c r="GU716" s="76"/>
      <c r="GV716" s="66"/>
      <c r="GW716" s="76"/>
      <c r="GX716" s="66"/>
      <c r="GY716" s="76"/>
      <c r="GZ716" s="66"/>
      <c r="HA716" s="76"/>
      <c r="HB716" s="66"/>
      <c r="HC716" s="76"/>
      <c r="HD716" s="66"/>
      <c r="HE716" s="76"/>
      <c r="HF716" s="66"/>
      <c r="HG716" s="76"/>
      <c r="HH716" s="66"/>
      <c r="HI716" s="76"/>
      <c r="HJ716" s="66"/>
      <c r="HK716" s="76"/>
      <c r="HL716" s="66"/>
      <c r="HM716" s="76"/>
      <c r="HN716" s="66"/>
      <c r="HO716" s="76"/>
      <c r="HP716" s="66"/>
      <c r="HQ716" s="76"/>
      <c r="HR716" s="66"/>
      <c r="HS716" s="76"/>
      <c r="HT716" s="66"/>
      <c r="HU716" s="76"/>
      <c r="HV716" s="66"/>
      <c r="HW716" s="76"/>
      <c r="HX716" s="66"/>
      <c r="HY716" s="76"/>
      <c r="HZ716" s="66"/>
      <c r="IA716" s="76"/>
      <c r="IB716" s="66"/>
      <c r="IC716" s="76"/>
      <c r="ID716" s="66"/>
      <c r="IE716" s="76"/>
      <c r="IF716" s="66"/>
      <c r="IG716" s="76"/>
      <c r="IH716" s="66"/>
      <c r="II716" s="76"/>
      <c r="IJ716" s="66"/>
      <c r="IK716" s="76"/>
      <c r="IL716" s="66"/>
      <c r="IM716" s="76"/>
      <c r="IN716" s="66"/>
      <c r="IO716" s="76"/>
      <c r="IP716" s="66"/>
      <c r="IQ716" s="76"/>
      <c r="IR716" s="66"/>
      <c r="IS716" s="76"/>
      <c r="IT716" s="66"/>
      <c r="IU716" s="76"/>
      <c r="IV716" s="66"/>
      <c r="IW716" s="76"/>
      <c r="IX716" s="66"/>
      <c r="IY716" s="76"/>
      <c r="IZ716" s="66"/>
      <c r="JA716" s="76"/>
      <c r="JB716" s="66"/>
      <c r="JC716" s="76"/>
      <c r="JD716" s="66"/>
      <c r="JE716" s="76"/>
      <c r="JF716" s="66"/>
      <c r="JG716" s="76"/>
      <c r="JH716" s="66"/>
      <c r="JI716" s="76"/>
      <c r="JJ716" s="66"/>
      <c r="JK716" s="76"/>
      <c r="JL716" s="66"/>
      <c r="JM716" s="76"/>
      <c r="JN716" s="66"/>
      <c r="JO716" s="76"/>
      <c r="JP716" s="66"/>
      <c r="JQ716" s="76"/>
      <c r="JR716" s="66"/>
      <c r="JS716" s="76"/>
      <c r="JT716" s="66"/>
      <c r="JU716" s="76"/>
      <c r="JV716" s="66"/>
      <c r="JW716" s="76"/>
      <c r="JX716" s="66"/>
      <c r="JY716" s="76"/>
      <c r="JZ716" s="66"/>
      <c r="KA716" s="76"/>
      <c r="KB716" s="66"/>
      <c r="KC716" s="76"/>
      <c r="KD716" s="66"/>
      <c r="KE716" s="76"/>
      <c r="KF716" s="66"/>
      <c r="KG716" s="76"/>
      <c r="KH716" s="66"/>
      <c r="KI716" s="76"/>
      <c r="KJ716" s="66"/>
      <c r="KK716" s="76"/>
      <c r="KL716" s="66"/>
      <c r="KM716" s="76"/>
      <c r="KN716" s="66"/>
      <c r="KO716" s="76"/>
      <c r="KP716" s="66"/>
      <c r="KQ716" s="76"/>
      <c r="KR716" s="66"/>
      <c r="KS716" s="76"/>
      <c r="KT716" s="66"/>
      <c r="KU716" s="76"/>
      <c r="KV716" s="66"/>
      <c r="KW716" s="76"/>
      <c r="KX716" s="66"/>
      <c r="KY716" s="76"/>
      <c r="KZ716" s="66"/>
      <c r="LA716" s="76"/>
      <c r="LB716" s="66"/>
      <c r="LC716" s="76"/>
      <c r="LD716" s="66"/>
      <c r="LE716" s="76"/>
      <c r="LF716" s="66"/>
      <c r="LG716" s="76"/>
      <c r="LH716" s="66"/>
      <c r="LI716" s="76"/>
      <c r="LJ716" s="66"/>
      <c r="LK716" s="76"/>
      <c r="LL716" s="66"/>
      <c r="LM716" s="76"/>
      <c r="LN716" s="66"/>
      <c r="LO716" s="76"/>
      <c r="LP716" s="66"/>
      <c r="LQ716" s="76"/>
      <c r="LR716" s="66"/>
      <c r="LS716" s="76"/>
      <c r="LT716" s="66"/>
      <c r="LU716" s="76"/>
      <c r="LV716" s="66"/>
      <c r="LW716" s="76"/>
      <c r="LX716" s="66"/>
      <c r="LY716" s="76"/>
      <c r="LZ716" s="66"/>
      <c r="MA716" s="76"/>
      <c r="MB716" s="66"/>
      <c r="MC716" s="76"/>
      <c r="MD716" s="66"/>
      <c r="MG716" s="1" t="str" cm="1">
        <f t="array" ref="MG716">IFERROR(INDEX(Paste_Here!$B$2:$B$850, MATCH(0, COUNTIF(MG$4:MG715, Paste_Here!$B$2:$B$850) + IF(Paste_Here!$B$2:$B$850="", 1, 0), 0)), "")</f>
        <v/>
      </c>
      <c r="MH716" s="1" t="str">
        <f>IF(MG716&lt;&gt;"", INDEX(Paste_Here!$A$2:$A$850, MATCH(MG716, Paste_Here!$B$2:$B$850, 0)), "")</f>
        <v/>
      </c>
      <c r="MI716" s="1" t="str">
        <f t="shared" si="96"/>
        <v/>
      </c>
      <c r="MJ716" s="1" t="str" cm="1">
        <f t="array" ref="MJ716">IFERROR(INDEX($MI$5:$MI$850, MATCH(SMALL(IF($MI$5:$MI$850&lt;&gt;"", COUNTIF($MI$5:$MI$850, "&lt;"&amp;$MI$5:$MI$850)+1), ROW()-ROW($MJ$5)+1), COUNTIF($MI$5:$MI$850, "&lt;"&amp;$MI$5:$MI$850)+1, 0)), "")</f>
        <v/>
      </c>
    </row>
    <row r="717" spans="1:348">
      <c r="A717" s="66"/>
      <c r="B717" s="76" t="str">
        <f t="shared" si="89"/>
        <v/>
      </c>
      <c r="C717" s="66"/>
      <c r="D717" s="76" t="str">
        <f>IFERROR(IF(B717&lt;&gt;"", IF(AND(INDEX(Paste_Here!B$2:B$850, MATCH(B717, Paste_Here!A$2:A$850, 0))&lt;&gt;"", ISNUMBER(VALUE(INDEX(Paste_Here!B$2:B$850, MATCH(B717, Paste_Here!A$2:A$850, 0))))), INDEX(Paste_Here!B$2:B$850, MATCH(B717, Paste_Here!A$2:A$850, 0)), ""), ""), "")</f>
        <v/>
      </c>
      <c r="E717" s="66"/>
      <c r="F717" s="76" t="str">
        <f>IFERROR(IF(B717&lt;&gt;"", IF(ISTEXT(INDEX(Paste_Here!K$2:K$850, MATCH(B717, Paste_Here!A$2:A$850, 0))), INDEX(Paste_Here!K$2:K$850, MATCH(B717, Paste_Here!A$2:A$850, 0)), ""), ""), "")</f>
        <v/>
      </c>
      <c r="G717" s="66"/>
      <c r="H717" s="76" t="str">
        <f>IFERROR(IF(B717&lt;&gt;"", IF(ISTEXT(INDEX(Paste_Here!C$2:C$850, MATCH(B717, Paste_Here!A$2:A$850, 0))), INDEX(Paste_Here!C$2:C$850, MATCH(B717, Paste_Here!A$2:A$850, 0)), ""), ""), "")</f>
        <v/>
      </c>
      <c r="I717" s="66"/>
      <c r="J717" s="76" t="str">
        <f>IFERROR(IF(B717&lt;&gt;"", IF(ISNUMBER(SEARCH("s", LOWER(INDEX(Paste_Here!M$2:M$850, MATCH(B717, Paste_Here!A$2:A$850, 0))))), "Yes", IF(INDEX(Paste_Here!M$2:M$850, MATCH(B717, Paste_Here!A$2:A$850, 0))&lt;&gt;"", "No", "")), ""), "")</f>
        <v/>
      </c>
      <c r="K717" s="66"/>
      <c r="L717" s="76" t="str">
        <f>IFERROR(IF(B717&lt;&gt;"", IF(ISNUMBER(SEARCH("yes", LOWER(INDEX(Paste_Here!E$2:E$850, MATCH(B717, Paste_Here!A$2:A$850, 0))))), "Yes", IF(ISNUMBER(SEARCH("no", LOWER(INDEX(Paste_Here!E$2:E$850, MATCH(B717, Paste_Here!A$2:A$850, 0))))), "No", "")), ""), "")</f>
        <v/>
      </c>
      <c r="M717" s="66"/>
      <c r="N717" s="76" t="str">
        <f>IFERROR(IF(B717&lt;&gt;"", IF(ISNUMBER(SEARCH("yes", LOWER(INDEX(Paste_Here!F$2:F$850, MATCH(B717, Paste_Here!A$2:A$850, 0))))), "Yes", IF(ISNUMBER(SEARCH("no", LOWER(INDEX(Paste_Here!F$2:F$850, MATCH(B717, Paste_Here!A$2:A$850, 0))))), "No", "")), ""), "")</f>
        <v/>
      </c>
      <c r="O717" s="66"/>
      <c r="P717" s="76" t="str">
        <f>IFERROR(IF(B717&lt;&gt;"", IF(ISNUMBER(SEARCH("yes", LOWER(INDEX(Paste_Here!L$2:L$850, MATCH(B717, Paste_Here!A$2:A$850, 0))))), "Yes", IF(ISNUMBER(SEARCH("no", LOWER(INDEX(Paste_Here!L$2:L$850, MATCH(B717, Paste_Here!A$2:A$850, 0))))), "No", "")), ""), "")</f>
        <v/>
      </c>
      <c r="Q717" s="66"/>
      <c r="R717" s="76" t="str">
        <f>IFERROR(IF(B717&lt;&gt;"", IF(ISNUMBER(SEARCH("transitional 2", LOWER(INDEX(Paste_Here!D$2:D$850, MATCH(B717, Paste_Here!A$2:A$850, 0))))), "T2", IF(ISNUMBER(SEARCH("transitional 1", LOWER(INDEX(Paste_Here!D$2:D$850, MATCH(B717, Paste_Here!A$2:A$850, 0))))), "T1", IF(ISNUMBER(SEARCH("waived ell services", LOWER(INDEX(Paste_Here!D$2:D$850, MATCH(B717, Paste_Here!A$2:A$850, 0))))), "W", IF(ISNUMBER(SEARCH("english language learner", LOWER(INDEX(Paste_Here!D$2:D$850, MATCH(B717, Paste_Here!A$2:A$850, 0))))), "L", "")))), ""), "")</f>
        <v/>
      </c>
      <c r="S717" s="66"/>
      <c r="T717" s="76" t="str">
        <f>IFERROR(IF(B717&lt;&gt;"", IF(ISNUMBER(SEARCH("yes", LOWER(INDEX(Paste_Here!I$2:I$850, MATCH(B717, Paste_Here!A$2:A$850, 0))))), "Yes", IF(ISNUMBER(SEARCH("no", LOWER(INDEX(Paste_Here!I$2:I$850, MATCH(B717, Paste_Here!A$2:A$850, 0))))), "No", "")), ""), "")</f>
        <v/>
      </c>
      <c r="U717" s="66"/>
      <c r="V717" s="76" t="str">
        <f>IFERROR(IF(B717&lt;&gt;"", IF(ISTEXT(INDEX(Paste_Here!J$2:J$850, MATCH(B717, Paste_Here!A$2:A$850, 0))), VALUE(INDEX(Paste_Here!J$2:J$850, MATCH(B717, Paste_Here!A$2:A$850, 0))), ""), ""), "")</f>
        <v/>
      </c>
      <c r="W717" s="66"/>
      <c r="X717" s="66"/>
      <c r="Y717" s="76" t="str">
        <f t="shared" si="90"/>
        <v/>
      </c>
      <c r="Z717" s="66"/>
      <c r="AA717" s="76" t="str">
        <f>IFERROR(IF(B717&lt;&gt;"", IF(AND(INDEX(Paste_Here!AI$2:AI$850, MATCH(B717, Paste_Here!A$2:A$850, 0))&lt;&gt;"", ISNUMBER(VALUE(INDEX(Paste_Here!AI$2:AI$850, MATCH(B717, Paste_Here!A$2:A$850, 0))))), INDEX(Paste_Here!AI$2:AI$850, MATCH(B717, Paste_Here!A$2:A$850, 0)), ""), ""), "")</f>
        <v/>
      </c>
      <c r="AB717" s="66"/>
      <c r="AC717" s="76" t="str">
        <f>IFERROR(IF(B717&lt;&gt;"", IF(AND(INDEX(Paste_Here!AJ$2:AJ$850, MATCH(B717, Paste_Here!A$2:A$850, 0))&lt;&gt;"", ISNUMBER(VALUE(INDEX(Paste_Here!AJ$2:AJ$850, MATCH(B717, Paste_Here!A$2:A$850, 0))))), INDEX(Paste_Here!AJ$2:AJ$850, MATCH(B717, Paste_Here!A$2:A$850, 0)), ""), ""), "")</f>
        <v/>
      </c>
      <c r="AD717" s="66"/>
      <c r="AE717" s="76" t="str">
        <f>IFERROR(IF(B717&lt;&gt;"", IF(AND(INDEX(Paste_Here!AK$2:AK$850, MATCH(B717, Paste_Here!A$2:A$850, 0))&lt;&gt;"", ISNUMBER(VALUE(INDEX(Paste_Here!AK$2:AK$850, MATCH(B717, Paste_Here!A$2:A$850, 0))))), INDEX(Paste_Here!AK$2:AK$850, MATCH(B717, Paste_Here!A$2:A$850, 0)), ""), ""), "")</f>
        <v/>
      </c>
      <c r="AF717" s="66"/>
      <c r="AG717" s="76" t="str">
        <f>IFERROR(IF(B717&lt;&gt;"", IF(AND(INDEX(Paste_Here!AL$2:AL$850, MATCH(B717, Paste_Here!A$2:A$850, 0))&lt;&gt;"", ISNUMBER(VALUE(INDEX(Paste_Here!AL$2:AL$850, MATCH(B717, Paste_Here!A$2:A$850, 0))))), INDEX(Paste_Here!AL$2:AL$850, MATCH(B717, Paste_Here!A$2:A$850, 0)), ""), ""), "")</f>
        <v/>
      </c>
      <c r="AH717" s="66"/>
      <c r="AI717" s="76" t="str">
        <f>IFERROR(IF(B717&lt;&gt;"", IF(AND(INDEX(Paste_Here!AH$2:AH$850, MATCH(B717, Paste_Here!A$2:A$850, 0))&lt;&gt;"", ISNUMBER(VALUE(INDEX(Paste_Here!AH$2:AH$850, MATCH(B717, Paste_Here!A$2:A$850, 0))))), IF(VALUE(INDEX(Paste_Here!AH$2:AH$850, MATCH(B717, Paste_Here!A$2:A$850, 0)))=0, "", INDEX(Paste_Here!AH$2:AH$850, MATCH(B717, Paste_Here!A$2:A$850, 0))), ""), ""), "")</f>
        <v/>
      </c>
      <c r="AJ717" s="66"/>
      <c r="AK717" s="76" t="str">
        <f>IFERROR(IF(B717&lt;&gt;"", IF(AND(INDEX(Paste_Here!N$2:N$850, MATCH(B717, Paste_Here!A$2:A$850, 0))&lt;&gt;"", ISNUMBER(VALUE(INDEX(Paste_Here!N$2:N$850, MATCH(B717, Paste_Here!A$2:A$850, 0))))), INDEX(Paste_Here!N$2:N$850, MATCH(B717, Paste_Here!A$2:A$850, 0)), ""), ""), "")</f>
        <v/>
      </c>
      <c r="AL717" s="66"/>
      <c r="AM717" s="76" t="str">
        <f>IFERROR(IF(B717&lt;&gt;"", IF(AND(INDEX(Paste_Here!O$2:O$850, MATCH(B717, Paste_Here!A$2:A$850, 0))&lt;&gt;"", ISNUMBER(VALUE(INDEX(Paste_Here!O$2:O$850, MATCH(B717, Paste_Here!A$2:A$850, 0))))), INDEX(Paste_Here!O$2:O$850, MATCH(B717, Paste_Here!A$2:A$850, 0)), ""), ""), "")</f>
        <v/>
      </c>
      <c r="AN717" s="66"/>
      <c r="AO717" s="76"/>
      <c r="AP717" s="66"/>
      <c r="AQ717" s="76"/>
      <c r="AR717" s="66"/>
      <c r="AS717" s="76"/>
      <c r="AT717" s="66"/>
      <c r="AU717" s="66"/>
      <c r="AV717" s="76" t="str">
        <f t="shared" si="91"/>
        <v/>
      </c>
      <c r="AW717" s="66"/>
      <c r="AX717" s="76" t="str">
        <f>IFERROR(IF(B717&lt;&gt;"", IF(ISNUMBER(SEARCH("Revealed-Potential (Primary Focus)", LOWER(INDEX(Paste_Here!Z$2:Z$850, MATCH(B717, Paste_Here!A$2:A$850, 0))))), "Rev-Potential: Prim", IF(ISNUMBER(SEARCH("Revealed-Potential (Secondary Focus)", LOWER(INDEX(Paste_Here!Z$2:Z$850, MATCH(B717, Paste_Here!A$2:A$850, 0))))), "Rev-Potential: Sec", IF(ISNUMBER(SEARCH("Monitoring", LOWER(INDEX(Paste_Here!Z$2:Z$850, MATCH(B717, Paste_Here!A$2:A$850, 0))))), "Monitoring", IF(ISNUMBER(SEARCH("At-Promise (Secondary Focus)", LOWER(INDEX(Paste_Here!Z$2:Z$850, MATCH(B717, Paste_Here!A$2:A$850, 0))))), "At-Promise: Sec", IF(ISNUMBER(SEARCH("At-Promise (Primary Focus)", LOWER(INDEX(Paste_Here!Z$2:Z$850, MATCH(B717, Paste_Here!A$2:A$850, 0))))), "At-Promise: Prim", ""))))), ""), "")</f>
        <v/>
      </c>
      <c r="AY717" s="66"/>
      <c r="AZ717" s="76"/>
      <c r="BA717" s="66"/>
      <c r="BB717" s="76"/>
      <c r="BC717" s="66"/>
      <c r="BD717" s="76"/>
      <c r="BE717" s="66"/>
      <c r="BF717" s="76"/>
      <c r="BG717" s="66"/>
      <c r="BH717" s="76"/>
      <c r="BI717" s="66"/>
      <c r="BJ717" s="66"/>
      <c r="BK717" s="76" t="str">
        <f t="shared" si="92"/>
        <v/>
      </c>
      <c r="BL717" s="66"/>
      <c r="BM717" s="76" t="str">
        <f>IFERROR(IF(B717&lt;&gt;"", IF(AND(ISNUMBER(VALUE(SUBSTITUTE(SUBSTITUTE(Paste_Here!R717, "br", "-"), "L", ""))), VALUE(SUBSTITUTE(SUBSTITUTE(Paste_Here!R717, "br", "-"), "L", "")) &gt;= 1095), "Yes", IF(AND(ISNUMBER(VALUE(SUBSTITUTE(SUBSTITUTE(Paste_Here!R717, "br", "-"), "L", ""))), VALUE(SUBSTITUTE(SUBSTITUTE(Paste_Here!R717, "br", "-"), "L", "")) &lt;= 1094), "No", "")), ""), "")</f>
        <v/>
      </c>
      <c r="BN717" s="66"/>
      <c r="BO717" s="76" t="str">
        <f>IFERROR(IF(B717&lt;&gt;"", IF(COUNTIF(INDEX(Paste_Here!Y$2:AB$850, MATCH(B717, Paste_Here!A$2:A$850, 0), 0), "yes") &gt; 0, "Yes", IF(COUNTIF(INDEX(Paste_Here!Y$2:AB$850, MATCH(B717, Paste_Here!A$2:A$850, 0), 0), "no") &gt; 0, "No", "")), ""), "")</f>
        <v/>
      </c>
      <c r="BP717" s="66"/>
      <c r="BQ717" s="76" t="str">
        <f>IFERROR(IF(B717&lt;&gt;"", IF(AND(ISNUMBER(VALUE(SUBSTITUTE(SUBSTITUTE(Paste_Here!U717, "em", "-"), "q", ""))), VALUE(SUBSTITUTE(SUBSTITUTE(Paste_Here!U717, "em", "-"), "q", "")) &gt;= 910), "Yes", IF(AND(ISNUMBER(VALUE(SUBSTITUTE(SUBSTITUTE(Paste_Here!U717, "em", "-"), "q", ""))), VALUE(SUBSTITUTE(SUBSTITUTE(Paste_Here!U717, "em", "-"), "q", "")) &lt;= 909), "No", "")), ""), "")</f>
        <v/>
      </c>
      <c r="BR717" s="66"/>
      <c r="BS717" s="76" t="str">
        <f>IFERROR(IF(B717&lt;&gt;"", IF(AND(INDEX(Paste_Here!X$2:X$850, MATCH(B717, Paste_Here!A$2:A$850, 0))&lt;&gt;"", ISNUMBER(VALUE(INDEX(Paste_Here!X$2:X$850, MATCH(B717, Paste_Here!A$2:A$850, 0))))), INDEX(Paste_Here!X$2:X$850, MATCH(B717, Paste_Here!A$2:A$850, 0)), ""), ""), "")</f>
        <v/>
      </c>
      <c r="BT717" s="66"/>
      <c r="BU717" s="76" t="str">
        <f>IFERROR(IF(B717&lt;&gt;"", IF(ISNUMBER(VALUE(INDEX(Paste_Here!G$2:G$850, MATCH(B717, Paste_Here!A$2:A$850, 0)))), IF(VALUE(INDEX(Paste_Here!G$2:G$850, MATCH(B717, Paste_Here!A$2:A$850, 0)))=0, "No", IF(AND(VALUE(INDEX(Paste_Here!G$2:G$850, MATCH(B717, Paste_Here!A$2:A$850, 0)))&gt;=1, VALUE(INDEX(Paste_Here!G$2:G$850, MATCH(B717, Paste_Here!A$2:A$850, 0)))&lt;=4), VALUE(INDEX(Paste_Here!G$2:G$850, MATCH(B717, Paste_Here!A$2:A$850, 0))), "")), ""), ""), "")</f>
        <v/>
      </c>
      <c r="BV717" s="66"/>
      <c r="BW717" s="76" t="str">
        <f>IFERROR(IF(B717&lt;&gt;"", IF(ISNUMBER(VALUE(INDEX(Paste_Here!H$2:H$850, MATCH(B717, Paste_Here!A$2:A$850, 0)))), IF(VALUE(INDEX(Paste_Here!H$2:H$850, MATCH(B717, Paste_Here!A$2:A$850, 0)))=0, "No", IF(AND(VALUE(INDEX(Paste_Here!H$2:H$850, MATCH(B717, Paste_Here!A$2:A$850, 0)))&gt;=1, VALUE(INDEX(Paste_Here!H$2:H$850, MATCH(B717, Paste_Here!A$2:A$850, 0)))&lt;=4), VALUE(INDEX(Paste_Here!H$2:H$850, MATCH(B717, Paste_Here!A$2:A$850, 0))), "")), ""), ""), "")</f>
        <v/>
      </c>
      <c r="BX717" s="66"/>
      <c r="BY717" s="76"/>
      <c r="BZ717" s="66"/>
      <c r="CA717" s="76"/>
      <c r="CB717" s="66"/>
      <c r="CC717" s="66"/>
      <c r="CD717" s="76" t="str">
        <f t="shared" si="93"/>
        <v/>
      </c>
      <c r="CE717" s="66"/>
      <c r="CF717" s="76" t="str">
        <f>IFERROR(IF(B717&lt;&gt;"", IF(AND(INDEX(Paste_Here!P$2:P$850, MATCH(B717, Paste_Here!A$2:A$850, 0))&lt;&gt;"", ISNUMBER(VALUE(INDEX(Paste_Here!P$2:P$850, MATCH(B717, Paste_Here!A$2:A$850, 0))))), INDEX(Paste_Here!P$2:P$850, MATCH(B717, Paste_Here!A$2:A$850, 0)), ""), ""), "")</f>
        <v/>
      </c>
      <c r="CG717" s="66"/>
      <c r="CH717" s="76" t="str">
        <f>IFERROR(IF(B717&lt;&gt;"", IF(ISNUMBER(SEARCH("highrisk", LOWER(INDEX(Paste_Here!Q$2:Q$850, MATCH(B717, Paste_Here!A$2:A$850, 0))))), "High Risk", IF(ISNUMBER(SEARCH("lowrisk", LOWER(INDEX(Paste_Here!Q$2:Q$850, MATCH(B717, Paste_Here!A$2:A$850, 0))))), "Low Risk", IF(ISNUMBER(SEARCH("somerisk", LOWER(INDEX(Paste_Here!Q$2:Q$850, MATCH(B717, Paste_Here!A$2:A$850, 0))))), "Some Risk", ""))), ""), "")</f>
        <v/>
      </c>
      <c r="CI717" s="66"/>
      <c r="CJ717" s="76" t="str">
        <f>IFERROR(IF(B717&lt;&gt;"", IF(AND(INDEX(Paste_Here!AA$2:AA$850, MATCH(B717, Paste_Here!A$2:A$850, 0))&lt;&gt;"", ISNUMBER(VALUE(INDEX(Paste_Here!AA$2:AA$850, MATCH(B717, Paste_Here!A$2:A$850, 0))))), INDEX(Paste_Here!AA$2:AA$850, MATCH(B717, Paste_Here!A$2:A$850, 0)), ""), ""), "")</f>
        <v/>
      </c>
      <c r="CK717" s="66"/>
      <c r="CL717" s="76" t="str">
        <f>IFERROR(IF(B717&lt;&gt;"", IF(LOWER(INDEX(Paste_Here!AB$2:AB$850, MATCH(B717, Paste_Here!A$2:A$850, 0)))="approaching expectations", "Approaching", IF(LOWER(INDEX(Paste_Here!AB$2:AB$850, MATCH(B717, Paste_Here!A$2:A$850, 0)))="met expectations", "Met", IF(LOWER(INDEX(Paste_Here!AB$2:AB$850, MATCH(B717, Paste_Here!A$2:A$850, 0)))="exceeded expectations", "Exceeded", IF(LOWER(INDEX(Paste_Here!AB$2:AB$850, MATCH(B717, Paste_Here!A$2:A$850, 0)))="below expectations", "Below", "")))), ""), "")</f>
        <v/>
      </c>
      <c r="CM717" s="66"/>
      <c r="CN717" s="76" t="str">
        <f>IFERROR(IF(B717&lt;&gt;"", IF(AND(INDEX(Paste_Here!AC$2:AC$850, MATCH(B717, Paste_Here!A$2:A$850, 0))&lt;&gt;"", ISNUMBER(VALUE(INDEX(Paste_Here!AC$2:AC$850, MATCH(B717, Paste_Here!A$2:A$850, 0))))), INDEX(Paste_Here!AC$2:AC$850, MATCH(B717, Paste_Here!A$2:A$850, 0)), ""), ""), "")</f>
        <v/>
      </c>
      <c r="CO717" s="66"/>
      <c r="CP717" s="76"/>
      <c r="CQ717" s="66"/>
      <c r="CR717" s="76"/>
      <c r="CS717" s="66"/>
      <c r="CT717" s="76"/>
      <c r="CU717" s="66"/>
      <c r="CV717" s="76"/>
      <c r="CW717" s="66"/>
      <c r="CX717" s="76"/>
      <c r="CY717" s="66"/>
      <c r="CZ717" s="66"/>
      <c r="DA717" s="76" t="str">
        <f t="shared" si="94"/>
        <v/>
      </c>
      <c r="DB717" s="66"/>
      <c r="DC717" s="76" t="str">
        <f>IFERROR(IF(B717&lt;&gt;"", IF(AND(INDEX(Paste_Here!V$2:V$850, MATCH(B717, Paste_Here!A$2:A$850, 0))&lt;&gt;"", ISNUMBER(VALUE(INDEX(Paste_Here!V$2:V$850, MATCH(B717, Paste_Here!A$2:A$850, 0))))), INDEX(Paste_Here!V$2:V$850, MATCH(B717, Paste_Here!A$2:A$850, 0)), ""), ""), "")</f>
        <v/>
      </c>
      <c r="DD717" s="66"/>
      <c r="DE717" s="76" t="str">
        <f>IFERROR(IF(B717&lt;&gt;"", IF(ISNUMBER(SEARCH("highrisk", LOWER(INDEX(Paste_Here!W$2:W$850, MATCH(B717, Paste_Here!A$2:A$850, 0))))), "High Risk", IF(ISNUMBER(SEARCH("lowrisk", LOWER(INDEX(Paste_Here!W$2:W$850, MATCH(B717, Paste_Here!A$2:A$850, 0))))), "Low Risk", IF(ISNUMBER(SEARCH("somerisk", LOWER(INDEX(Paste_Here!W$2:W$850, MATCH(B717, Paste_Here!A$2:A$850, 0))))), "Some Risk", ""))), ""), "")</f>
        <v/>
      </c>
      <c r="DF717" s="66"/>
      <c r="DG717" s="76" t="str">
        <f>IFERROR(IF(B717&lt;&gt;"", IF(AND(INDEX(Paste_Here!S$2:S$850, MATCH(B717, Paste_Here!A$2:A$850, 0))&lt;&gt;"", ISNUMBER(VALUE(INDEX(Paste_Here!S$2:S$850, MATCH(B717, Paste_Here!A$2:A$850, 0))))), INDEX(Paste_Here!S$2:S$850, MATCH(B717, Paste_Here!A$2:A$850, 0)), ""), ""), "")</f>
        <v/>
      </c>
      <c r="DH717" s="66"/>
      <c r="DI717" s="76" t="str">
        <f>IFERROR(IF(B717&lt;&gt;"", IF(ISNUMBER(SEARCH("highrisk", LOWER(INDEX(Paste_Here!T$2:T$850, MATCH(B717, Paste_Here!A$2:A$850, 0))))), "High Risk", IF(ISNUMBER(SEARCH("lowrisk", LOWER(INDEX(Paste_Here!T$2:T$850, MATCH(B717, Paste_Here!A$2:A$850, 0))))), "Low Risk", IF(ISNUMBER(SEARCH("somerisk", LOWER(INDEX(Paste_Here!T$2:T$850, MATCH(B717, Paste_Here!A$2:A$850, 0))))), "Some Risk", ""))), ""), "")</f>
        <v/>
      </c>
      <c r="DJ717" s="66"/>
      <c r="DK717" s="76" t="str">
        <f>IFERROR(IF(B717&lt;&gt;"", IF(AND(INDEX(Paste_Here!AD$2:AD$850, MATCH(B717, Paste_Here!A$2:A$850, 0))&lt;&gt;"", ISNUMBER(VALUE(INDEX(Paste_Here!AD$2:AD$850, MATCH(B717, Paste_Here!A$2:A$850, 0))))), INDEX(Paste_Here!AD$2:AD$850, MATCH(B717, Paste_Here!A$2:A$850, 0)), ""), ""), "")</f>
        <v/>
      </c>
      <c r="DL717" s="66"/>
      <c r="DM717" s="76" t="str">
        <f>IFERROR(IF(B717&lt;&gt;"", IF(LOWER(INDEX(Paste_Here!AE$2:AE$850, MATCH(B717, Paste_Here!A$2:A$850, 0)))="approaching expectations", "Approaching", IF(LOWER(INDEX(Paste_Here!AE$2:AE$850, MATCH(B717, Paste_Here!A$2:A$850, 0)))="met expectations", "Met", IF(LOWER(INDEX(Paste_Here!AE$2:AE$850, MATCH(B717, Paste_Here!A$2:A$850, 0)))="exceeded expectations", "Exceeded", IF(LOWER(INDEX(Paste_Here!AE$2:AE$850, MATCH(B717, Paste_Here!A$2:A$850, 0)))="below expectations", "Below", "")))), ""), "")</f>
        <v/>
      </c>
      <c r="DN717" s="66"/>
      <c r="DO717" s="76"/>
      <c r="DP717" s="66"/>
      <c r="DQ717" s="76"/>
      <c r="DR717" s="66"/>
      <c r="DS717" s="76"/>
      <c r="DT717" s="66"/>
      <c r="DU717" s="76"/>
      <c r="DV717" s="66"/>
      <c r="DW717" s="66"/>
      <c r="DX717" s="76" t="str">
        <f t="shared" si="95"/>
        <v/>
      </c>
      <c r="DY717" s="66"/>
      <c r="DZ717" s="76"/>
      <c r="EA717" s="66"/>
      <c r="EB717" s="76"/>
      <c r="EC717" s="66"/>
      <c r="ED717" s="76" t="str">
        <f>IFERROR(IF(B717&lt;&gt;"", IF(AND(INDEX(Paste_Here!AF$2:AF$850, MATCH(B717, Paste_Here!A$2:A$850, 0))&lt;&gt;"", ISNUMBER(VALUE(INDEX(Paste_Here!AF$2:AF$850, MATCH(B717, Paste_Here!A$2:A$850, 0))))), INDEX(Paste_Here!AF$2:AF$850, MATCH(B717, Paste_Here!A$2:A$850, 0)), ""), ""), "")</f>
        <v/>
      </c>
      <c r="EE717" s="66"/>
      <c r="EF717" s="76"/>
      <c r="EG717" s="66"/>
      <c r="EH717" s="76"/>
      <c r="EI717" s="66"/>
      <c r="EJ717" s="76" t="str">
        <f>IFERROR(IF(B717&lt;&gt;"", IF(AND(INDEX(Paste_Here!AG$2:AG$850, MATCH(B717, Paste_Here!A$2:A$850, 0))&lt;&gt;"", ISNUMBER(VALUE(INDEX(Paste_Here!AG$2:AG$850, MATCH(B717, Paste_Here!A$2:A$850, 0))))), INDEX(Paste_Here!AG$2:AG$850, MATCH(B717, Paste_Here!A$2:A$850, 0)), ""), ""), "")</f>
        <v/>
      </c>
      <c r="EK717" s="66"/>
      <c r="EL717" s="76"/>
      <c r="EM717" s="66"/>
      <c r="EN717" s="76"/>
      <c r="EO717" s="66"/>
      <c r="EP717" s="76"/>
      <c r="EQ717" s="66"/>
      <c r="ER717" s="76"/>
      <c r="ES717" s="66"/>
      <c r="ET717" s="66"/>
      <c r="EU717" s="76"/>
      <c r="EV717" s="66"/>
      <c r="EW717" s="76"/>
      <c r="EX717" s="66"/>
      <c r="EY717" s="76"/>
      <c r="EZ717" s="66"/>
      <c r="FA717" s="76"/>
      <c r="FB717" s="66"/>
      <c r="FC717" s="76"/>
      <c r="FD717" s="66"/>
      <c r="FE717" s="76"/>
      <c r="FF717" s="66"/>
      <c r="FG717" s="76"/>
      <c r="FH717" s="66"/>
      <c r="FI717" s="76"/>
      <c r="FJ717" s="66"/>
      <c r="FK717" s="76"/>
      <c r="FL717" s="66"/>
      <c r="FM717" s="76"/>
      <c r="FN717" s="66"/>
      <c r="FO717" s="76"/>
      <c r="FP717" s="66"/>
      <c r="FQ717" s="76"/>
      <c r="FR717" s="66"/>
      <c r="FS717" s="76"/>
      <c r="FT717" s="66"/>
      <c r="FU717" s="76"/>
      <c r="FV717" s="66"/>
      <c r="FW717" s="76"/>
      <c r="FX717" s="66"/>
      <c r="FY717" s="76"/>
      <c r="FZ717" s="66"/>
      <c r="GA717" s="76"/>
      <c r="GB717" s="66"/>
      <c r="GC717" s="76"/>
      <c r="GD717" s="66"/>
      <c r="GE717" s="76"/>
      <c r="GF717" s="66"/>
      <c r="GG717" s="76"/>
      <c r="GH717" s="66"/>
      <c r="GI717" s="76"/>
      <c r="GJ717" s="66"/>
      <c r="GK717" s="76"/>
      <c r="GL717" s="66"/>
      <c r="GM717" s="76"/>
      <c r="GN717" s="66"/>
      <c r="GO717" s="76"/>
      <c r="GP717" s="66"/>
      <c r="GQ717" s="76"/>
      <c r="GR717" s="66"/>
      <c r="GS717" s="76"/>
      <c r="GT717" s="66"/>
      <c r="GU717" s="76"/>
      <c r="GV717" s="66"/>
      <c r="GW717" s="76"/>
      <c r="GX717" s="66"/>
      <c r="GY717" s="76"/>
      <c r="GZ717" s="66"/>
      <c r="HA717" s="76"/>
      <c r="HB717" s="66"/>
      <c r="HC717" s="76"/>
      <c r="HD717" s="66"/>
      <c r="HE717" s="76"/>
      <c r="HF717" s="66"/>
      <c r="HG717" s="76"/>
      <c r="HH717" s="66"/>
      <c r="HI717" s="76"/>
      <c r="HJ717" s="66"/>
      <c r="HK717" s="76"/>
      <c r="HL717" s="66"/>
      <c r="HM717" s="76"/>
      <c r="HN717" s="66"/>
      <c r="HO717" s="76"/>
      <c r="HP717" s="66"/>
      <c r="HQ717" s="76"/>
      <c r="HR717" s="66"/>
      <c r="HS717" s="76"/>
      <c r="HT717" s="66"/>
      <c r="HU717" s="76"/>
      <c r="HV717" s="66"/>
      <c r="HW717" s="76"/>
      <c r="HX717" s="66"/>
      <c r="HY717" s="76"/>
      <c r="HZ717" s="66"/>
      <c r="IA717" s="76"/>
      <c r="IB717" s="66"/>
      <c r="IC717" s="76"/>
      <c r="ID717" s="66"/>
      <c r="IE717" s="76"/>
      <c r="IF717" s="66"/>
      <c r="IG717" s="76"/>
      <c r="IH717" s="66"/>
      <c r="II717" s="76"/>
      <c r="IJ717" s="66"/>
      <c r="IK717" s="76"/>
      <c r="IL717" s="66"/>
      <c r="IM717" s="76"/>
      <c r="IN717" s="66"/>
      <c r="IO717" s="76"/>
      <c r="IP717" s="66"/>
      <c r="IQ717" s="76"/>
      <c r="IR717" s="66"/>
      <c r="IS717" s="76"/>
      <c r="IT717" s="66"/>
      <c r="IU717" s="76"/>
      <c r="IV717" s="66"/>
      <c r="IW717" s="76"/>
      <c r="IX717" s="66"/>
      <c r="IY717" s="76"/>
      <c r="IZ717" s="66"/>
      <c r="JA717" s="76"/>
      <c r="JB717" s="66"/>
      <c r="JC717" s="76"/>
      <c r="JD717" s="66"/>
      <c r="JE717" s="76"/>
      <c r="JF717" s="66"/>
      <c r="JG717" s="76"/>
      <c r="JH717" s="66"/>
      <c r="JI717" s="76"/>
      <c r="JJ717" s="66"/>
      <c r="JK717" s="76"/>
      <c r="JL717" s="66"/>
      <c r="JM717" s="76"/>
      <c r="JN717" s="66"/>
      <c r="JO717" s="76"/>
      <c r="JP717" s="66"/>
      <c r="JQ717" s="76"/>
      <c r="JR717" s="66"/>
      <c r="JS717" s="76"/>
      <c r="JT717" s="66"/>
      <c r="JU717" s="76"/>
      <c r="JV717" s="66"/>
      <c r="JW717" s="76"/>
      <c r="JX717" s="66"/>
      <c r="JY717" s="76"/>
      <c r="JZ717" s="66"/>
      <c r="KA717" s="76"/>
      <c r="KB717" s="66"/>
      <c r="KC717" s="76"/>
      <c r="KD717" s="66"/>
      <c r="KE717" s="76"/>
      <c r="KF717" s="66"/>
      <c r="KG717" s="76"/>
      <c r="KH717" s="66"/>
      <c r="KI717" s="76"/>
      <c r="KJ717" s="66"/>
      <c r="KK717" s="76"/>
      <c r="KL717" s="66"/>
      <c r="KM717" s="76"/>
      <c r="KN717" s="66"/>
      <c r="KO717" s="76"/>
      <c r="KP717" s="66"/>
      <c r="KQ717" s="76"/>
      <c r="KR717" s="66"/>
      <c r="KS717" s="76"/>
      <c r="KT717" s="66"/>
      <c r="KU717" s="76"/>
      <c r="KV717" s="66"/>
      <c r="KW717" s="76"/>
      <c r="KX717" s="66"/>
      <c r="KY717" s="76"/>
      <c r="KZ717" s="66"/>
      <c r="LA717" s="76"/>
      <c r="LB717" s="66"/>
      <c r="LC717" s="76"/>
      <c r="LD717" s="66"/>
      <c r="LE717" s="76"/>
      <c r="LF717" s="66"/>
      <c r="LG717" s="76"/>
      <c r="LH717" s="66"/>
      <c r="LI717" s="76"/>
      <c r="LJ717" s="66"/>
      <c r="LK717" s="76"/>
      <c r="LL717" s="66"/>
      <c r="LM717" s="76"/>
      <c r="LN717" s="66"/>
      <c r="LO717" s="76"/>
      <c r="LP717" s="66"/>
      <c r="LQ717" s="76"/>
      <c r="LR717" s="66"/>
      <c r="LS717" s="76"/>
      <c r="LT717" s="66"/>
      <c r="LU717" s="76"/>
      <c r="LV717" s="66"/>
      <c r="LW717" s="76"/>
      <c r="LX717" s="66"/>
      <c r="LY717" s="76"/>
      <c r="LZ717" s="66"/>
      <c r="MA717" s="76"/>
      <c r="MB717" s="66"/>
      <c r="MC717" s="76"/>
      <c r="MD717" s="66"/>
      <c r="MG717" s="1" t="str" cm="1">
        <f t="array" ref="MG717">IFERROR(INDEX(Paste_Here!$B$2:$B$850, MATCH(0, COUNTIF(MG$4:MG716, Paste_Here!$B$2:$B$850) + IF(Paste_Here!$B$2:$B$850="", 1, 0), 0)), "")</f>
        <v/>
      </c>
      <c r="MH717" s="1" t="str">
        <f>IF(MG717&lt;&gt;"", INDEX(Paste_Here!$A$2:$A$850, MATCH(MG717, Paste_Here!$B$2:$B$850, 0)), "")</f>
        <v/>
      </c>
      <c r="MI717" s="1" t="str">
        <f t="shared" si="96"/>
        <v/>
      </c>
      <c r="MJ717" s="1" t="str" cm="1">
        <f t="array" ref="MJ717">IFERROR(INDEX($MI$5:$MI$850, MATCH(SMALL(IF($MI$5:$MI$850&lt;&gt;"", COUNTIF($MI$5:$MI$850, "&lt;"&amp;$MI$5:$MI$850)+1), ROW()-ROW($MJ$5)+1), COUNTIF($MI$5:$MI$850, "&lt;"&amp;$MI$5:$MI$850)+1, 0)), "")</f>
        <v/>
      </c>
    </row>
    <row r="718" spans="1:348">
      <c r="A718" s="66"/>
      <c r="B718" s="76" t="str">
        <f t="shared" si="89"/>
        <v/>
      </c>
      <c r="C718" s="66"/>
      <c r="D718" s="76" t="str">
        <f>IFERROR(IF(B718&lt;&gt;"", IF(AND(INDEX(Paste_Here!B$2:B$850, MATCH(B718, Paste_Here!A$2:A$850, 0))&lt;&gt;"", ISNUMBER(VALUE(INDEX(Paste_Here!B$2:B$850, MATCH(B718, Paste_Here!A$2:A$850, 0))))), INDEX(Paste_Here!B$2:B$850, MATCH(B718, Paste_Here!A$2:A$850, 0)), ""), ""), "")</f>
        <v/>
      </c>
      <c r="E718" s="66"/>
      <c r="F718" s="76" t="str">
        <f>IFERROR(IF(B718&lt;&gt;"", IF(ISTEXT(INDEX(Paste_Here!K$2:K$850, MATCH(B718, Paste_Here!A$2:A$850, 0))), INDEX(Paste_Here!K$2:K$850, MATCH(B718, Paste_Here!A$2:A$850, 0)), ""), ""), "")</f>
        <v/>
      </c>
      <c r="G718" s="66"/>
      <c r="H718" s="76" t="str">
        <f>IFERROR(IF(B718&lt;&gt;"", IF(ISTEXT(INDEX(Paste_Here!C$2:C$850, MATCH(B718, Paste_Here!A$2:A$850, 0))), INDEX(Paste_Here!C$2:C$850, MATCH(B718, Paste_Here!A$2:A$850, 0)), ""), ""), "")</f>
        <v/>
      </c>
      <c r="I718" s="66"/>
      <c r="J718" s="76" t="str">
        <f>IFERROR(IF(B718&lt;&gt;"", IF(ISNUMBER(SEARCH("s", LOWER(INDEX(Paste_Here!M$2:M$850, MATCH(B718, Paste_Here!A$2:A$850, 0))))), "Yes", IF(INDEX(Paste_Here!M$2:M$850, MATCH(B718, Paste_Here!A$2:A$850, 0))&lt;&gt;"", "No", "")), ""), "")</f>
        <v/>
      </c>
      <c r="K718" s="66"/>
      <c r="L718" s="76" t="str">
        <f>IFERROR(IF(B718&lt;&gt;"", IF(ISNUMBER(SEARCH("yes", LOWER(INDEX(Paste_Here!E$2:E$850, MATCH(B718, Paste_Here!A$2:A$850, 0))))), "Yes", IF(ISNUMBER(SEARCH("no", LOWER(INDEX(Paste_Here!E$2:E$850, MATCH(B718, Paste_Here!A$2:A$850, 0))))), "No", "")), ""), "")</f>
        <v/>
      </c>
      <c r="M718" s="66"/>
      <c r="N718" s="76" t="str">
        <f>IFERROR(IF(B718&lt;&gt;"", IF(ISNUMBER(SEARCH("yes", LOWER(INDEX(Paste_Here!F$2:F$850, MATCH(B718, Paste_Here!A$2:A$850, 0))))), "Yes", IF(ISNUMBER(SEARCH("no", LOWER(INDEX(Paste_Here!F$2:F$850, MATCH(B718, Paste_Here!A$2:A$850, 0))))), "No", "")), ""), "")</f>
        <v/>
      </c>
      <c r="O718" s="66"/>
      <c r="P718" s="76" t="str">
        <f>IFERROR(IF(B718&lt;&gt;"", IF(ISNUMBER(SEARCH("yes", LOWER(INDEX(Paste_Here!L$2:L$850, MATCH(B718, Paste_Here!A$2:A$850, 0))))), "Yes", IF(ISNUMBER(SEARCH("no", LOWER(INDEX(Paste_Here!L$2:L$850, MATCH(B718, Paste_Here!A$2:A$850, 0))))), "No", "")), ""), "")</f>
        <v/>
      </c>
      <c r="Q718" s="66"/>
      <c r="R718" s="76" t="str">
        <f>IFERROR(IF(B718&lt;&gt;"", IF(ISNUMBER(SEARCH("transitional 2", LOWER(INDEX(Paste_Here!D$2:D$850, MATCH(B718, Paste_Here!A$2:A$850, 0))))), "T2", IF(ISNUMBER(SEARCH("transitional 1", LOWER(INDEX(Paste_Here!D$2:D$850, MATCH(B718, Paste_Here!A$2:A$850, 0))))), "T1", IF(ISNUMBER(SEARCH("waived ell services", LOWER(INDEX(Paste_Here!D$2:D$850, MATCH(B718, Paste_Here!A$2:A$850, 0))))), "W", IF(ISNUMBER(SEARCH("english language learner", LOWER(INDEX(Paste_Here!D$2:D$850, MATCH(B718, Paste_Here!A$2:A$850, 0))))), "L", "")))), ""), "")</f>
        <v/>
      </c>
      <c r="S718" s="66"/>
      <c r="T718" s="76" t="str">
        <f>IFERROR(IF(B718&lt;&gt;"", IF(ISNUMBER(SEARCH("yes", LOWER(INDEX(Paste_Here!I$2:I$850, MATCH(B718, Paste_Here!A$2:A$850, 0))))), "Yes", IF(ISNUMBER(SEARCH("no", LOWER(INDEX(Paste_Here!I$2:I$850, MATCH(B718, Paste_Here!A$2:A$850, 0))))), "No", "")), ""), "")</f>
        <v/>
      </c>
      <c r="U718" s="66"/>
      <c r="V718" s="76" t="str">
        <f>IFERROR(IF(B718&lt;&gt;"", IF(ISTEXT(INDEX(Paste_Here!J$2:J$850, MATCH(B718, Paste_Here!A$2:A$850, 0))), VALUE(INDEX(Paste_Here!J$2:J$850, MATCH(B718, Paste_Here!A$2:A$850, 0))), ""), ""), "")</f>
        <v/>
      </c>
      <c r="W718" s="66"/>
      <c r="X718" s="66"/>
      <c r="Y718" s="76" t="str">
        <f t="shared" si="90"/>
        <v/>
      </c>
      <c r="Z718" s="66"/>
      <c r="AA718" s="76" t="str">
        <f>IFERROR(IF(B718&lt;&gt;"", IF(AND(INDEX(Paste_Here!AI$2:AI$850, MATCH(B718, Paste_Here!A$2:A$850, 0))&lt;&gt;"", ISNUMBER(VALUE(INDEX(Paste_Here!AI$2:AI$850, MATCH(B718, Paste_Here!A$2:A$850, 0))))), INDEX(Paste_Here!AI$2:AI$850, MATCH(B718, Paste_Here!A$2:A$850, 0)), ""), ""), "")</f>
        <v/>
      </c>
      <c r="AB718" s="66"/>
      <c r="AC718" s="76" t="str">
        <f>IFERROR(IF(B718&lt;&gt;"", IF(AND(INDEX(Paste_Here!AJ$2:AJ$850, MATCH(B718, Paste_Here!A$2:A$850, 0))&lt;&gt;"", ISNUMBER(VALUE(INDEX(Paste_Here!AJ$2:AJ$850, MATCH(B718, Paste_Here!A$2:A$850, 0))))), INDEX(Paste_Here!AJ$2:AJ$850, MATCH(B718, Paste_Here!A$2:A$850, 0)), ""), ""), "")</f>
        <v/>
      </c>
      <c r="AD718" s="66"/>
      <c r="AE718" s="76" t="str">
        <f>IFERROR(IF(B718&lt;&gt;"", IF(AND(INDEX(Paste_Here!AK$2:AK$850, MATCH(B718, Paste_Here!A$2:A$850, 0))&lt;&gt;"", ISNUMBER(VALUE(INDEX(Paste_Here!AK$2:AK$850, MATCH(B718, Paste_Here!A$2:A$850, 0))))), INDEX(Paste_Here!AK$2:AK$850, MATCH(B718, Paste_Here!A$2:A$850, 0)), ""), ""), "")</f>
        <v/>
      </c>
      <c r="AF718" s="66"/>
      <c r="AG718" s="76" t="str">
        <f>IFERROR(IF(B718&lt;&gt;"", IF(AND(INDEX(Paste_Here!AL$2:AL$850, MATCH(B718, Paste_Here!A$2:A$850, 0))&lt;&gt;"", ISNUMBER(VALUE(INDEX(Paste_Here!AL$2:AL$850, MATCH(B718, Paste_Here!A$2:A$850, 0))))), INDEX(Paste_Here!AL$2:AL$850, MATCH(B718, Paste_Here!A$2:A$850, 0)), ""), ""), "")</f>
        <v/>
      </c>
      <c r="AH718" s="66"/>
      <c r="AI718" s="76" t="str">
        <f>IFERROR(IF(B718&lt;&gt;"", IF(AND(INDEX(Paste_Here!AH$2:AH$850, MATCH(B718, Paste_Here!A$2:A$850, 0))&lt;&gt;"", ISNUMBER(VALUE(INDEX(Paste_Here!AH$2:AH$850, MATCH(B718, Paste_Here!A$2:A$850, 0))))), IF(VALUE(INDEX(Paste_Here!AH$2:AH$850, MATCH(B718, Paste_Here!A$2:A$850, 0)))=0, "", INDEX(Paste_Here!AH$2:AH$850, MATCH(B718, Paste_Here!A$2:A$850, 0))), ""), ""), "")</f>
        <v/>
      </c>
      <c r="AJ718" s="66"/>
      <c r="AK718" s="76" t="str">
        <f>IFERROR(IF(B718&lt;&gt;"", IF(AND(INDEX(Paste_Here!N$2:N$850, MATCH(B718, Paste_Here!A$2:A$850, 0))&lt;&gt;"", ISNUMBER(VALUE(INDEX(Paste_Here!N$2:N$850, MATCH(B718, Paste_Here!A$2:A$850, 0))))), INDEX(Paste_Here!N$2:N$850, MATCH(B718, Paste_Here!A$2:A$850, 0)), ""), ""), "")</f>
        <v/>
      </c>
      <c r="AL718" s="66"/>
      <c r="AM718" s="76" t="str">
        <f>IFERROR(IF(B718&lt;&gt;"", IF(AND(INDEX(Paste_Here!O$2:O$850, MATCH(B718, Paste_Here!A$2:A$850, 0))&lt;&gt;"", ISNUMBER(VALUE(INDEX(Paste_Here!O$2:O$850, MATCH(B718, Paste_Here!A$2:A$850, 0))))), INDEX(Paste_Here!O$2:O$850, MATCH(B718, Paste_Here!A$2:A$850, 0)), ""), ""), "")</f>
        <v/>
      </c>
      <c r="AN718" s="66"/>
      <c r="AO718" s="76"/>
      <c r="AP718" s="66"/>
      <c r="AQ718" s="76"/>
      <c r="AR718" s="66"/>
      <c r="AS718" s="76"/>
      <c r="AT718" s="66"/>
      <c r="AU718" s="66"/>
      <c r="AV718" s="76" t="str">
        <f t="shared" si="91"/>
        <v/>
      </c>
      <c r="AW718" s="66"/>
      <c r="AX718" s="76" t="str">
        <f>IFERROR(IF(B718&lt;&gt;"", IF(ISNUMBER(SEARCH("Revealed-Potential (Primary Focus)", LOWER(INDEX(Paste_Here!Z$2:Z$850, MATCH(B718, Paste_Here!A$2:A$850, 0))))), "Rev-Potential: Prim", IF(ISNUMBER(SEARCH("Revealed-Potential (Secondary Focus)", LOWER(INDEX(Paste_Here!Z$2:Z$850, MATCH(B718, Paste_Here!A$2:A$850, 0))))), "Rev-Potential: Sec", IF(ISNUMBER(SEARCH("Monitoring", LOWER(INDEX(Paste_Here!Z$2:Z$850, MATCH(B718, Paste_Here!A$2:A$850, 0))))), "Monitoring", IF(ISNUMBER(SEARCH("At-Promise (Secondary Focus)", LOWER(INDEX(Paste_Here!Z$2:Z$850, MATCH(B718, Paste_Here!A$2:A$850, 0))))), "At-Promise: Sec", IF(ISNUMBER(SEARCH("At-Promise (Primary Focus)", LOWER(INDEX(Paste_Here!Z$2:Z$850, MATCH(B718, Paste_Here!A$2:A$850, 0))))), "At-Promise: Prim", ""))))), ""), "")</f>
        <v/>
      </c>
      <c r="AY718" s="66"/>
      <c r="AZ718" s="76"/>
      <c r="BA718" s="66"/>
      <c r="BB718" s="76"/>
      <c r="BC718" s="66"/>
      <c r="BD718" s="76"/>
      <c r="BE718" s="66"/>
      <c r="BF718" s="76"/>
      <c r="BG718" s="66"/>
      <c r="BH718" s="76"/>
      <c r="BI718" s="66"/>
      <c r="BJ718" s="66"/>
      <c r="BK718" s="76" t="str">
        <f t="shared" si="92"/>
        <v/>
      </c>
      <c r="BL718" s="66"/>
      <c r="BM718" s="76" t="str">
        <f>IFERROR(IF(B718&lt;&gt;"", IF(AND(ISNUMBER(VALUE(SUBSTITUTE(SUBSTITUTE(Paste_Here!R718, "br", "-"), "L", ""))), VALUE(SUBSTITUTE(SUBSTITUTE(Paste_Here!R718, "br", "-"), "L", "")) &gt;= 1095), "Yes", IF(AND(ISNUMBER(VALUE(SUBSTITUTE(SUBSTITUTE(Paste_Here!R718, "br", "-"), "L", ""))), VALUE(SUBSTITUTE(SUBSTITUTE(Paste_Here!R718, "br", "-"), "L", "")) &lt;= 1094), "No", "")), ""), "")</f>
        <v/>
      </c>
      <c r="BN718" s="66"/>
      <c r="BO718" s="76" t="str">
        <f>IFERROR(IF(B718&lt;&gt;"", IF(COUNTIF(INDEX(Paste_Here!Y$2:AB$850, MATCH(B718, Paste_Here!A$2:A$850, 0), 0), "yes") &gt; 0, "Yes", IF(COUNTIF(INDEX(Paste_Here!Y$2:AB$850, MATCH(B718, Paste_Here!A$2:A$850, 0), 0), "no") &gt; 0, "No", "")), ""), "")</f>
        <v/>
      </c>
      <c r="BP718" s="66"/>
      <c r="BQ718" s="76" t="str">
        <f>IFERROR(IF(B718&lt;&gt;"", IF(AND(ISNUMBER(VALUE(SUBSTITUTE(SUBSTITUTE(Paste_Here!U718, "em", "-"), "q", ""))), VALUE(SUBSTITUTE(SUBSTITUTE(Paste_Here!U718, "em", "-"), "q", "")) &gt;= 910), "Yes", IF(AND(ISNUMBER(VALUE(SUBSTITUTE(SUBSTITUTE(Paste_Here!U718, "em", "-"), "q", ""))), VALUE(SUBSTITUTE(SUBSTITUTE(Paste_Here!U718, "em", "-"), "q", "")) &lt;= 909), "No", "")), ""), "")</f>
        <v/>
      </c>
      <c r="BR718" s="66"/>
      <c r="BS718" s="76" t="str">
        <f>IFERROR(IF(B718&lt;&gt;"", IF(AND(INDEX(Paste_Here!X$2:X$850, MATCH(B718, Paste_Here!A$2:A$850, 0))&lt;&gt;"", ISNUMBER(VALUE(INDEX(Paste_Here!X$2:X$850, MATCH(B718, Paste_Here!A$2:A$850, 0))))), INDEX(Paste_Here!X$2:X$850, MATCH(B718, Paste_Here!A$2:A$850, 0)), ""), ""), "")</f>
        <v/>
      </c>
      <c r="BT718" s="66"/>
      <c r="BU718" s="76" t="str">
        <f>IFERROR(IF(B718&lt;&gt;"", IF(ISNUMBER(VALUE(INDEX(Paste_Here!G$2:G$850, MATCH(B718, Paste_Here!A$2:A$850, 0)))), IF(VALUE(INDEX(Paste_Here!G$2:G$850, MATCH(B718, Paste_Here!A$2:A$850, 0)))=0, "No", IF(AND(VALUE(INDEX(Paste_Here!G$2:G$850, MATCH(B718, Paste_Here!A$2:A$850, 0)))&gt;=1, VALUE(INDEX(Paste_Here!G$2:G$850, MATCH(B718, Paste_Here!A$2:A$850, 0)))&lt;=4), VALUE(INDEX(Paste_Here!G$2:G$850, MATCH(B718, Paste_Here!A$2:A$850, 0))), "")), ""), ""), "")</f>
        <v/>
      </c>
      <c r="BV718" s="66"/>
      <c r="BW718" s="76" t="str">
        <f>IFERROR(IF(B718&lt;&gt;"", IF(ISNUMBER(VALUE(INDEX(Paste_Here!H$2:H$850, MATCH(B718, Paste_Here!A$2:A$850, 0)))), IF(VALUE(INDEX(Paste_Here!H$2:H$850, MATCH(B718, Paste_Here!A$2:A$850, 0)))=0, "No", IF(AND(VALUE(INDEX(Paste_Here!H$2:H$850, MATCH(B718, Paste_Here!A$2:A$850, 0)))&gt;=1, VALUE(INDEX(Paste_Here!H$2:H$850, MATCH(B718, Paste_Here!A$2:A$850, 0)))&lt;=4), VALUE(INDEX(Paste_Here!H$2:H$850, MATCH(B718, Paste_Here!A$2:A$850, 0))), "")), ""), ""), "")</f>
        <v/>
      </c>
      <c r="BX718" s="66"/>
      <c r="BY718" s="76"/>
      <c r="BZ718" s="66"/>
      <c r="CA718" s="76"/>
      <c r="CB718" s="66"/>
      <c r="CC718" s="66"/>
      <c r="CD718" s="76" t="str">
        <f t="shared" si="93"/>
        <v/>
      </c>
      <c r="CE718" s="66"/>
      <c r="CF718" s="76" t="str">
        <f>IFERROR(IF(B718&lt;&gt;"", IF(AND(INDEX(Paste_Here!P$2:P$850, MATCH(B718, Paste_Here!A$2:A$850, 0))&lt;&gt;"", ISNUMBER(VALUE(INDEX(Paste_Here!P$2:P$850, MATCH(B718, Paste_Here!A$2:A$850, 0))))), INDEX(Paste_Here!P$2:P$850, MATCH(B718, Paste_Here!A$2:A$850, 0)), ""), ""), "")</f>
        <v/>
      </c>
      <c r="CG718" s="66"/>
      <c r="CH718" s="76" t="str">
        <f>IFERROR(IF(B718&lt;&gt;"", IF(ISNUMBER(SEARCH("highrisk", LOWER(INDEX(Paste_Here!Q$2:Q$850, MATCH(B718, Paste_Here!A$2:A$850, 0))))), "High Risk", IF(ISNUMBER(SEARCH("lowrisk", LOWER(INDEX(Paste_Here!Q$2:Q$850, MATCH(B718, Paste_Here!A$2:A$850, 0))))), "Low Risk", IF(ISNUMBER(SEARCH("somerisk", LOWER(INDEX(Paste_Here!Q$2:Q$850, MATCH(B718, Paste_Here!A$2:A$850, 0))))), "Some Risk", ""))), ""), "")</f>
        <v/>
      </c>
      <c r="CI718" s="66"/>
      <c r="CJ718" s="76" t="str">
        <f>IFERROR(IF(B718&lt;&gt;"", IF(AND(INDEX(Paste_Here!AA$2:AA$850, MATCH(B718, Paste_Here!A$2:A$850, 0))&lt;&gt;"", ISNUMBER(VALUE(INDEX(Paste_Here!AA$2:AA$850, MATCH(B718, Paste_Here!A$2:A$850, 0))))), INDEX(Paste_Here!AA$2:AA$850, MATCH(B718, Paste_Here!A$2:A$850, 0)), ""), ""), "")</f>
        <v/>
      </c>
      <c r="CK718" s="66"/>
      <c r="CL718" s="76" t="str">
        <f>IFERROR(IF(B718&lt;&gt;"", IF(LOWER(INDEX(Paste_Here!AB$2:AB$850, MATCH(B718, Paste_Here!A$2:A$850, 0)))="approaching expectations", "Approaching", IF(LOWER(INDEX(Paste_Here!AB$2:AB$850, MATCH(B718, Paste_Here!A$2:A$850, 0)))="met expectations", "Met", IF(LOWER(INDEX(Paste_Here!AB$2:AB$850, MATCH(B718, Paste_Here!A$2:A$850, 0)))="exceeded expectations", "Exceeded", IF(LOWER(INDEX(Paste_Here!AB$2:AB$850, MATCH(B718, Paste_Here!A$2:A$850, 0)))="below expectations", "Below", "")))), ""), "")</f>
        <v/>
      </c>
      <c r="CM718" s="66"/>
      <c r="CN718" s="76" t="str">
        <f>IFERROR(IF(B718&lt;&gt;"", IF(AND(INDEX(Paste_Here!AC$2:AC$850, MATCH(B718, Paste_Here!A$2:A$850, 0))&lt;&gt;"", ISNUMBER(VALUE(INDEX(Paste_Here!AC$2:AC$850, MATCH(B718, Paste_Here!A$2:A$850, 0))))), INDEX(Paste_Here!AC$2:AC$850, MATCH(B718, Paste_Here!A$2:A$850, 0)), ""), ""), "")</f>
        <v/>
      </c>
      <c r="CO718" s="66"/>
      <c r="CP718" s="76"/>
      <c r="CQ718" s="66"/>
      <c r="CR718" s="76"/>
      <c r="CS718" s="66"/>
      <c r="CT718" s="76"/>
      <c r="CU718" s="66"/>
      <c r="CV718" s="76"/>
      <c r="CW718" s="66"/>
      <c r="CX718" s="76"/>
      <c r="CY718" s="66"/>
      <c r="CZ718" s="66"/>
      <c r="DA718" s="76" t="str">
        <f t="shared" si="94"/>
        <v/>
      </c>
      <c r="DB718" s="66"/>
      <c r="DC718" s="76" t="str">
        <f>IFERROR(IF(B718&lt;&gt;"", IF(AND(INDEX(Paste_Here!V$2:V$850, MATCH(B718, Paste_Here!A$2:A$850, 0))&lt;&gt;"", ISNUMBER(VALUE(INDEX(Paste_Here!V$2:V$850, MATCH(B718, Paste_Here!A$2:A$850, 0))))), INDEX(Paste_Here!V$2:V$850, MATCH(B718, Paste_Here!A$2:A$850, 0)), ""), ""), "")</f>
        <v/>
      </c>
      <c r="DD718" s="66"/>
      <c r="DE718" s="76" t="str">
        <f>IFERROR(IF(B718&lt;&gt;"", IF(ISNUMBER(SEARCH("highrisk", LOWER(INDEX(Paste_Here!W$2:W$850, MATCH(B718, Paste_Here!A$2:A$850, 0))))), "High Risk", IF(ISNUMBER(SEARCH("lowrisk", LOWER(INDEX(Paste_Here!W$2:W$850, MATCH(B718, Paste_Here!A$2:A$850, 0))))), "Low Risk", IF(ISNUMBER(SEARCH("somerisk", LOWER(INDEX(Paste_Here!W$2:W$850, MATCH(B718, Paste_Here!A$2:A$850, 0))))), "Some Risk", ""))), ""), "")</f>
        <v/>
      </c>
      <c r="DF718" s="66"/>
      <c r="DG718" s="76" t="str">
        <f>IFERROR(IF(B718&lt;&gt;"", IF(AND(INDEX(Paste_Here!S$2:S$850, MATCH(B718, Paste_Here!A$2:A$850, 0))&lt;&gt;"", ISNUMBER(VALUE(INDEX(Paste_Here!S$2:S$850, MATCH(B718, Paste_Here!A$2:A$850, 0))))), INDEX(Paste_Here!S$2:S$850, MATCH(B718, Paste_Here!A$2:A$850, 0)), ""), ""), "")</f>
        <v/>
      </c>
      <c r="DH718" s="66"/>
      <c r="DI718" s="76" t="str">
        <f>IFERROR(IF(B718&lt;&gt;"", IF(ISNUMBER(SEARCH("highrisk", LOWER(INDEX(Paste_Here!T$2:T$850, MATCH(B718, Paste_Here!A$2:A$850, 0))))), "High Risk", IF(ISNUMBER(SEARCH("lowrisk", LOWER(INDEX(Paste_Here!T$2:T$850, MATCH(B718, Paste_Here!A$2:A$850, 0))))), "Low Risk", IF(ISNUMBER(SEARCH("somerisk", LOWER(INDEX(Paste_Here!T$2:T$850, MATCH(B718, Paste_Here!A$2:A$850, 0))))), "Some Risk", ""))), ""), "")</f>
        <v/>
      </c>
      <c r="DJ718" s="66"/>
      <c r="DK718" s="76" t="str">
        <f>IFERROR(IF(B718&lt;&gt;"", IF(AND(INDEX(Paste_Here!AD$2:AD$850, MATCH(B718, Paste_Here!A$2:A$850, 0))&lt;&gt;"", ISNUMBER(VALUE(INDEX(Paste_Here!AD$2:AD$850, MATCH(B718, Paste_Here!A$2:A$850, 0))))), INDEX(Paste_Here!AD$2:AD$850, MATCH(B718, Paste_Here!A$2:A$850, 0)), ""), ""), "")</f>
        <v/>
      </c>
      <c r="DL718" s="66"/>
      <c r="DM718" s="76" t="str">
        <f>IFERROR(IF(B718&lt;&gt;"", IF(LOWER(INDEX(Paste_Here!AE$2:AE$850, MATCH(B718, Paste_Here!A$2:A$850, 0)))="approaching expectations", "Approaching", IF(LOWER(INDEX(Paste_Here!AE$2:AE$850, MATCH(B718, Paste_Here!A$2:A$850, 0)))="met expectations", "Met", IF(LOWER(INDEX(Paste_Here!AE$2:AE$850, MATCH(B718, Paste_Here!A$2:A$850, 0)))="exceeded expectations", "Exceeded", IF(LOWER(INDEX(Paste_Here!AE$2:AE$850, MATCH(B718, Paste_Here!A$2:A$850, 0)))="below expectations", "Below", "")))), ""), "")</f>
        <v/>
      </c>
      <c r="DN718" s="66"/>
      <c r="DO718" s="76"/>
      <c r="DP718" s="66"/>
      <c r="DQ718" s="76"/>
      <c r="DR718" s="66"/>
      <c r="DS718" s="76"/>
      <c r="DT718" s="66"/>
      <c r="DU718" s="76"/>
      <c r="DV718" s="66"/>
      <c r="DW718" s="66"/>
      <c r="DX718" s="76" t="str">
        <f t="shared" si="95"/>
        <v/>
      </c>
      <c r="DY718" s="66"/>
      <c r="DZ718" s="76"/>
      <c r="EA718" s="66"/>
      <c r="EB718" s="76"/>
      <c r="EC718" s="66"/>
      <c r="ED718" s="76" t="str">
        <f>IFERROR(IF(B718&lt;&gt;"", IF(AND(INDEX(Paste_Here!AF$2:AF$850, MATCH(B718, Paste_Here!A$2:A$850, 0))&lt;&gt;"", ISNUMBER(VALUE(INDEX(Paste_Here!AF$2:AF$850, MATCH(B718, Paste_Here!A$2:A$850, 0))))), INDEX(Paste_Here!AF$2:AF$850, MATCH(B718, Paste_Here!A$2:A$850, 0)), ""), ""), "")</f>
        <v/>
      </c>
      <c r="EE718" s="66"/>
      <c r="EF718" s="76"/>
      <c r="EG718" s="66"/>
      <c r="EH718" s="76"/>
      <c r="EI718" s="66"/>
      <c r="EJ718" s="76" t="str">
        <f>IFERROR(IF(B718&lt;&gt;"", IF(AND(INDEX(Paste_Here!AG$2:AG$850, MATCH(B718, Paste_Here!A$2:A$850, 0))&lt;&gt;"", ISNUMBER(VALUE(INDEX(Paste_Here!AG$2:AG$850, MATCH(B718, Paste_Here!A$2:A$850, 0))))), INDEX(Paste_Here!AG$2:AG$850, MATCH(B718, Paste_Here!A$2:A$850, 0)), ""), ""), "")</f>
        <v/>
      </c>
      <c r="EK718" s="66"/>
      <c r="EL718" s="76"/>
      <c r="EM718" s="66"/>
      <c r="EN718" s="76"/>
      <c r="EO718" s="66"/>
      <c r="EP718" s="76"/>
      <c r="EQ718" s="66"/>
      <c r="ER718" s="76"/>
      <c r="ES718" s="66"/>
      <c r="ET718" s="66"/>
      <c r="EU718" s="76"/>
      <c r="EV718" s="66"/>
      <c r="EW718" s="76"/>
      <c r="EX718" s="66"/>
      <c r="EY718" s="76"/>
      <c r="EZ718" s="66"/>
      <c r="FA718" s="76"/>
      <c r="FB718" s="66"/>
      <c r="FC718" s="76"/>
      <c r="FD718" s="66"/>
      <c r="FE718" s="76"/>
      <c r="FF718" s="66"/>
      <c r="FG718" s="76"/>
      <c r="FH718" s="66"/>
      <c r="FI718" s="76"/>
      <c r="FJ718" s="66"/>
      <c r="FK718" s="76"/>
      <c r="FL718" s="66"/>
      <c r="FM718" s="76"/>
      <c r="FN718" s="66"/>
      <c r="FO718" s="76"/>
      <c r="FP718" s="66"/>
      <c r="FQ718" s="76"/>
      <c r="FR718" s="66"/>
      <c r="FS718" s="76"/>
      <c r="FT718" s="66"/>
      <c r="FU718" s="76"/>
      <c r="FV718" s="66"/>
      <c r="FW718" s="76"/>
      <c r="FX718" s="66"/>
      <c r="FY718" s="76"/>
      <c r="FZ718" s="66"/>
      <c r="GA718" s="76"/>
      <c r="GB718" s="66"/>
      <c r="GC718" s="76"/>
      <c r="GD718" s="66"/>
      <c r="GE718" s="76"/>
      <c r="GF718" s="66"/>
      <c r="GG718" s="76"/>
      <c r="GH718" s="66"/>
      <c r="GI718" s="76"/>
      <c r="GJ718" s="66"/>
      <c r="GK718" s="76"/>
      <c r="GL718" s="66"/>
      <c r="GM718" s="76"/>
      <c r="GN718" s="66"/>
      <c r="GO718" s="76"/>
      <c r="GP718" s="66"/>
      <c r="GQ718" s="76"/>
      <c r="GR718" s="66"/>
      <c r="GS718" s="76"/>
      <c r="GT718" s="66"/>
      <c r="GU718" s="76"/>
      <c r="GV718" s="66"/>
      <c r="GW718" s="76"/>
      <c r="GX718" s="66"/>
      <c r="GY718" s="76"/>
      <c r="GZ718" s="66"/>
      <c r="HA718" s="76"/>
      <c r="HB718" s="66"/>
      <c r="HC718" s="76"/>
      <c r="HD718" s="66"/>
      <c r="HE718" s="76"/>
      <c r="HF718" s="66"/>
      <c r="HG718" s="76"/>
      <c r="HH718" s="66"/>
      <c r="HI718" s="76"/>
      <c r="HJ718" s="66"/>
      <c r="HK718" s="76"/>
      <c r="HL718" s="66"/>
      <c r="HM718" s="76"/>
      <c r="HN718" s="66"/>
      <c r="HO718" s="76"/>
      <c r="HP718" s="66"/>
      <c r="HQ718" s="76"/>
      <c r="HR718" s="66"/>
      <c r="HS718" s="76"/>
      <c r="HT718" s="66"/>
      <c r="HU718" s="76"/>
      <c r="HV718" s="66"/>
      <c r="HW718" s="76"/>
      <c r="HX718" s="66"/>
      <c r="HY718" s="76"/>
      <c r="HZ718" s="66"/>
      <c r="IA718" s="76"/>
      <c r="IB718" s="66"/>
      <c r="IC718" s="76"/>
      <c r="ID718" s="66"/>
      <c r="IE718" s="76"/>
      <c r="IF718" s="66"/>
      <c r="IG718" s="76"/>
      <c r="IH718" s="66"/>
      <c r="II718" s="76"/>
      <c r="IJ718" s="66"/>
      <c r="IK718" s="76"/>
      <c r="IL718" s="66"/>
      <c r="IM718" s="76"/>
      <c r="IN718" s="66"/>
      <c r="IO718" s="76"/>
      <c r="IP718" s="66"/>
      <c r="IQ718" s="76"/>
      <c r="IR718" s="66"/>
      <c r="IS718" s="76"/>
      <c r="IT718" s="66"/>
      <c r="IU718" s="76"/>
      <c r="IV718" s="66"/>
      <c r="IW718" s="76"/>
      <c r="IX718" s="66"/>
      <c r="IY718" s="76"/>
      <c r="IZ718" s="66"/>
      <c r="JA718" s="76"/>
      <c r="JB718" s="66"/>
      <c r="JC718" s="76"/>
      <c r="JD718" s="66"/>
      <c r="JE718" s="76"/>
      <c r="JF718" s="66"/>
      <c r="JG718" s="76"/>
      <c r="JH718" s="66"/>
      <c r="JI718" s="76"/>
      <c r="JJ718" s="66"/>
      <c r="JK718" s="76"/>
      <c r="JL718" s="66"/>
      <c r="JM718" s="76"/>
      <c r="JN718" s="66"/>
      <c r="JO718" s="76"/>
      <c r="JP718" s="66"/>
      <c r="JQ718" s="76"/>
      <c r="JR718" s="66"/>
      <c r="JS718" s="76"/>
      <c r="JT718" s="66"/>
      <c r="JU718" s="76"/>
      <c r="JV718" s="66"/>
      <c r="JW718" s="76"/>
      <c r="JX718" s="66"/>
      <c r="JY718" s="76"/>
      <c r="JZ718" s="66"/>
      <c r="KA718" s="76"/>
      <c r="KB718" s="66"/>
      <c r="KC718" s="76"/>
      <c r="KD718" s="66"/>
      <c r="KE718" s="76"/>
      <c r="KF718" s="66"/>
      <c r="KG718" s="76"/>
      <c r="KH718" s="66"/>
      <c r="KI718" s="76"/>
      <c r="KJ718" s="66"/>
      <c r="KK718" s="76"/>
      <c r="KL718" s="66"/>
      <c r="KM718" s="76"/>
      <c r="KN718" s="66"/>
      <c r="KO718" s="76"/>
      <c r="KP718" s="66"/>
      <c r="KQ718" s="76"/>
      <c r="KR718" s="66"/>
      <c r="KS718" s="76"/>
      <c r="KT718" s="66"/>
      <c r="KU718" s="76"/>
      <c r="KV718" s="66"/>
      <c r="KW718" s="76"/>
      <c r="KX718" s="66"/>
      <c r="KY718" s="76"/>
      <c r="KZ718" s="66"/>
      <c r="LA718" s="76"/>
      <c r="LB718" s="66"/>
      <c r="LC718" s="76"/>
      <c r="LD718" s="66"/>
      <c r="LE718" s="76"/>
      <c r="LF718" s="66"/>
      <c r="LG718" s="76"/>
      <c r="LH718" s="66"/>
      <c r="LI718" s="76"/>
      <c r="LJ718" s="66"/>
      <c r="LK718" s="76"/>
      <c r="LL718" s="66"/>
      <c r="LM718" s="76"/>
      <c r="LN718" s="66"/>
      <c r="LO718" s="76"/>
      <c r="LP718" s="66"/>
      <c r="LQ718" s="76"/>
      <c r="LR718" s="66"/>
      <c r="LS718" s="76"/>
      <c r="LT718" s="66"/>
      <c r="LU718" s="76"/>
      <c r="LV718" s="66"/>
      <c r="LW718" s="76"/>
      <c r="LX718" s="66"/>
      <c r="LY718" s="76"/>
      <c r="LZ718" s="66"/>
      <c r="MA718" s="76"/>
      <c r="MB718" s="66"/>
      <c r="MC718" s="76"/>
      <c r="MD718" s="66"/>
      <c r="MG718" s="1" t="str" cm="1">
        <f t="array" ref="MG718">IFERROR(INDEX(Paste_Here!$B$2:$B$850, MATCH(0, COUNTIF(MG$4:MG717, Paste_Here!$B$2:$B$850) + IF(Paste_Here!$B$2:$B$850="", 1, 0), 0)), "")</f>
        <v/>
      </c>
      <c r="MH718" s="1" t="str">
        <f>IF(MG718&lt;&gt;"", INDEX(Paste_Here!$A$2:$A$850, MATCH(MG718, Paste_Here!$B$2:$B$850, 0)), "")</f>
        <v/>
      </c>
      <c r="MI718" s="1" t="str">
        <f t="shared" si="96"/>
        <v/>
      </c>
      <c r="MJ718" s="1" t="str" cm="1">
        <f t="array" ref="MJ718">IFERROR(INDEX($MI$5:$MI$850, MATCH(SMALL(IF($MI$5:$MI$850&lt;&gt;"", COUNTIF($MI$5:$MI$850, "&lt;"&amp;$MI$5:$MI$850)+1), ROW()-ROW($MJ$5)+1), COUNTIF($MI$5:$MI$850, "&lt;"&amp;$MI$5:$MI$850)+1, 0)), "")</f>
        <v/>
      </c>
    </row>
    <row r="719" spans="1:348">
      <c r="A719" s="66"/>
      <c r="B719" s="76" t="str">
        <f t="shared" si="89"/>
        <v/>
      </c>
      <c r="C719" s="66"/>
      <c r="D719" s="76" t="str">
        <f>IFERROR(IF(B719&lt;&gt;"", IF(AND(INDEX(Paste_Here!B$2:B$850, MATCH(B719, Paste_Here!A$2:A$850, 0))&lt;&gt;"", ISNUMBER(VALUE(INDEX(Paste_Here!B$2:B$850, MATCH(B719, Paste_Here!A$2:A$850, 0))))), INDEX(Paste_Here!B$2:B$850, MATCH(B719, Paste_Here!A$2:A$850, 0)), ""), ""), "")</f>
        <v/>
      </c>
      <c r="E719" s="66"/>
      <c r="F719" s="76" t="str">
        <f>IFERROR(IF(B719&lt;&gt;"", IF(ISTEXT(INDEX(Paste_Here!K$2:K$850, MATCH(B719, Paste_Here!A$2:A$850, 0))), INDEX(Paste_Here!K$2:K$850, MATCH(B719, Paste_Here!A$2:A$850, 0)), ""), ""), "")</f>
        <v/>
      </c>
      <c r="G719" s="66"/>
      <c r="H719" s="76" t="str">
        <f>IFERROR(IF(B719&lt;&gt;"", IF(ISTEXT(INDEX(Paste_Here!C$2:C$850, MATCH(B719, Paste_Here!A$2:A$850, 0))), INDEX(Paste_Here!C$2:C$850, MATCH(B719, Paste_Here!A$2:A$850, 0)), ""), ""), "")</f>
        <v/>
      </c>
      <c r="I719" s="66"/>
      <c r="J719" s="76" t="str">
        <f>IFERROR(IF(B719&lt;&gt;"", IF(ISNUMBER(SEARCH("s", LOWER(INDEX(Paste_Here!M$2:M$850, MATCH(B719, Paste_Here!A$2:A$850, 0))))), "Yes", IF(INDEX(Paste_Here!M$2:M$850, MATCH(B719, Paste_Here!A$2:A$850, 0))&lt;&gt;"", "No", "")), ""), "")</f>
        <v/>
      </c>
      <c r="K719" s="66"/>
      <c r="L719" s="76" t="str">
        <f>IFERROR(IF(B719&lt;&gt;"", IF(ISNUMBER(SEARCH("yes", LOWER(INDEX(Paste_Here!E$2:E$850, MATCH(B719, Paste_Here!A$2:A$850, 0))))), "Yes", IF(ISNUMBER(SEARCH("no", LOWER(INDEX(Paste_Here!E$2:E$850, MATCH(B719, Paste_Here!A$2:A$850, 0))))), "No", "")), ""), "")</f>
        <v/>
      </c>
      <c r="M719" s="66"/>
      <c r="N719" s="76" t="str">
        <f>IFERROR(IF(B719&lt;&gt;"", IF(ISNUMBER(SEARCH("yes", LOWER(INDEX(Paste_Here!F$2:F$850, MATCH(B719, Paste_Here!A$2:A$850, 0))))), "Yes", IF(ISNUMBER(SEARCH("no", LOWER(INDEX(Paste_Here!F$2:F$850, MATCH(B719, Paste_Here!A$2:A$850, 0))))), "No", "")), ""), "")</f>
        <v/>
      </c>
      <c r="O719" s="66"/>
      <c r="P719" s="76" t="str">
        <f>IFERROR(IF(B719&lt;&gt;"", IF(ISNUMBER(SEARCH("yes", LOWER(INDEX(Paste_Here!L$2:L$850, MATCH(B719, Paste_Here!A$2:A$850, 0))))), "Yes", IF(ISNUMBER(SEARCH("no", LOWER(INDEX(Paste_Here!L$2:L$850, MATCH(B719, Paste_Here!A$2:A$850, 0))))), "No", "")), ""), "")</f>
        <v/>
      </c>
      <c r="Q719" s="66"/>
      <c r="R719" s="76" t="str">
        <f>IFERROR(IF(B719&lt;&gt;"", IF(ISNUMBER(SEARCH("transitional 2", LOWER(INDEX(Paste_Here!D$2:D$850, MATCH(B719, Paste_Here!A$2:A$850, 0))))), "T2", IF(ISNUMBER(SEARCH("transitional 1", LOWER(INDEX(Paste_Here!D$2:D$850, MATCH(B719, Paste_Here!A$2:A$850, 0))))), "T1", IF(ISNUMBER(SEARCH("waived ell services", LOWER(INDEX(Paste_Here!D$2:D$850, MATCH(B719, Paste_Here!A$2:A$850, 0))))), "W", IF(ISNUMBER(SEARCH("english language learner", LOWER(INDEX(Paste_Here!D$2:D$850, MATCH(B719, Paste_Here!A$2:A$850, 0))))), "L", "")))), ""), "")</f>
        <v/>
      </c>
      <c r="S719" s="66"/>
      <c r="T719" s="76" t="str">
        <f>IFERROR(IF(B719&lt;&gt;"", IF(ISNUMBER(SEARCH("yes", LOWER(INDEX(Paste_Here!I$2:I$850, MATCH(B719, Paste_Here!A$2:A$850, 0))))), "Yes", IF(ISNUMBER(SEARCH("no", LOWER(INDEX(Paste_Here!I$2:I$850, MATCH(B719, Paste_Here!A$2:A$850, 0))))), "No", "")), ""), "")</f>
        <v/>
      </c>
      <c r="U719" s="66"/>
      <c r="V719" s="76" t="str">
        <f>IFERROR(IF(B719&lt;&gt;"", IF(ISTEXT(INDEX(Paste_Here!J$2:J$850, MATCH(B719, Paste_Here!A$2:A$850, 0))), VALUE(INDEX(Paste_Here!J$2:J$850, MATCH(B719, Paste_Here!A$2:A$850, 0))), ""), ""), "")</f>
        <v/>
      </c>
      <c r="W719" s="66"/>
      <c r="X719" s="66"/>
      <c r="Y719" s="76" t="str">
        <f t="shared" si="90"/>
        <v/>
      </c>
      <c r="Z719" s="66"/>
      <c r="AA719" s="76" t="str">
        <f>IFERROR(IF(B719&lt;&gt;"", IF(AND(INDEX(Paste_Here!AI$2:AI$850, MATCH(B719, Paste_Here!A$2:A$850, 0))&lt;&gt;"", ISNUMBER(VALUE(INDEX(Paste_Here!AI$2:AI$850, MATCH(B719, Paste_Here!A$2:A$850, 0))))), INDEX(Paste_Here!AI$2:AI$850, MATCH(B719, Paste_Here!A$2:A$850, 0)), ""), ""), "")</f>
        <v/>
      </c>
      <c r="AB719" s="66"/>
      <c r="AC719" s="76" t="str">
        <f>IFERROR(IF(B719&lt;&gt;"", IF(AND(INDEX(Paste_Here!AJ$2:AJ$850, MATCH(B719, Paste_Here!A$2:A$850, 0))&lt;&gt;"", ISNUMBER(VALUE(INDEX(Paste_Here!AJ$2:AJ$850, MATCH(B719, Paste_Here!A$2:A$850, 0))))), INDEX(Paste_Here!AJ$2:AJ$850, MATCH(B719, Paste_Here!A$2:A$850, 0)), ""), ""), "")</f>
        <v/>
      </c>
      <c r="AD719" s="66"/>
      <c r="AE719" s="76" t="str">
        <f>IFERROR(IF(B719&lt;&gt;"", IF(AND(INDEX(Paste_Here!AK$2:AK$850, MATCH(B719, Paste_Here!A$2:A$850, 0))&lt;&gt;"", ISNUMBER(VALUE(INDEX(Paste_Here!AK$2:AK$850, MATCH(B719, Paste_Here!A$2:A$850, 0))))), INDEX(Paste_Here!AK$2:AK$850, MATCH(B719, Paste_Here!A$2:A$850, 0)), ""), ""), "")</f>
        <v/>
      </c>
      <c r="AF719" s="66"/>
      <c r="AG719" s="76" t="str">
        <f>IFERROR(IF(B719&lt;&gt;"", IF(AND(INDEX(Paste_Here!AL$2:AL$850, MATCH(B719, Paste_Here!A$2:A$850, 0))&lt;&gt;"", ISNUMBER(VALUE(INDEX(Paste_Here!AL$2:AL$850, MATCH(B719, Paste_Here!A$2:A$850, 0))))), INDEX(Paste_Here!AL$2:AL$850, MATCH(B719, Paste_Here!A$2:A$850, 0)), ""), ""), "")</f>
        <v/>
      </c>
      <c r="AH719" s="66"/>
      <c r="AI719" s="76" t="str">
        <f>IFERROR(IF(B719&lt;&gt;"", IF(AND(INDEX(Paste_Here!AH$2:AH$850, MATCH(B719, Paste_Here!A$2:A$850, 0))&lt;&gt;"", ISNUMBER(VALUE(INDEX(Paste_Here!AH$2:AH$850, MATCH(B719, Paste_Here!A$2:A$850, 0))))), IF(VALUE(INDEX(Paste_Here!AH$2:AH$850, MATCH(B719, Paste_Here!A$2:A$850, 0)))=0, "", INDEX(Paste_Here!AH$2:AH$850, MATCH(B719, Paste_Here!A$2:A$850, 0))), ""), ""), "")</f>
        <v/>
      </c>
      <c r="AJ719" s="66"/>
      <c r="AK719" s="76" t="str">
        <f>IFERROR(IF(B719&lt;&gt;"", IF(AND(INDEX(Paste_Here!N$2:N$850, MATCH(B719, Paste_Here!A$2:A$850, 0))&lt;&gt;"", ISNUMBER(VALUE(INDEX(Paste_Here!N$2:N$850, MATCH(B719, Paste_Here!A$2:A$850, 0))))), INDEX(Paste_Here!N$2:N$850, MATCH(B719, Paste_Here!A$2:A$850, 0)), ""), ""), "")</f>
        <v/>
      </c>
      <c r="AL719" s="66"/>
      <c r="AM719" s="76" t="str">
        <f>IFERROR(IF(B719&lt;&gt;"", IF(AND(INDEX(Paste_Here!O$2:O$850, MATCH(B719, Paste_Here!A$2:A$850, 0))&lt;&gt;"", ISNUMBER(VALUE(INDEX(Paste_Here!O$2:O$850, MATCH(B719, Paste_Here!A$2:A$850, 0))))), INDEX(Paste_Here!O$2:O$850, MATCH(B719, Paste_Here!A$2:A$850, 0)), ""), ""), "")</f>
        <v/>
      </c>
      <c r="AN719" s="66"/>
      <c r="AO719" s="76"/>
      <c r="AP719" s="66"/>
      <c r="AQ719" s="76"/>
      <c r="AR719" s="66"/>
      <c r="AS719" s="76"/>
      <c r="AT719" s="66"/>
      <c r="AU719" s="66"/>
      <c r="AV719" s="76" t="str">
        <f t="shared" si="91"/>
        <v/>
      </c>
      <c r="AW719" s="66"/>
      <c r="AX719" s="76" t="str">
        <f>IFERROR(IF(B719&lt;&gt;"", IF(ISNUMBER(SEARCH("Revealed-Potential (Primary Focus)", LOWER(INDEX(Paste_Here!Z$2:Z$850, MATCH(B719, Paste_Here!A$2:A$850, 0))))), "Rev-Potential: Prim", IF(ISNUMBER(SEARCH("Revealed-Potential (Secondary Focus)", LOWER(INDEX(Paste_Here!Z$2:Z$850, MATCH(B719, Paste_Here!A$2:A$850, 0))))), "Rev-Potential: Sec", IF(ISNUMBER(SEARCH("Monitoring", LOWER(INDEX(Paste_Here!Z$2:Z$850, MATCH(B719, Paste_Here!A$2:A$850, 0))))), "Monitoring", IF(ISNUMBER(SEARCH("At-Promise (Secondary Focus)", LOWER(INDEX(Paste_Here!Z$2:Z$850, MATCH(B719, Paste_Here!A$2:A$850, 0))))), "At-Promise: Sec", IF(ISNUMBER(SEARCH("At-Promise (Primary Focus)", LOWER(INDEX(Paste_Here!Z$2:Z$850, MATCH(B719, Paste_Here!A$2:A$850, 0))))), "At-Promise: Prim", ""))))), ""), "")</f>
        <v/>
      </c>
      <c r="AY719" s="66"/>
      <c r="AZ719" s="76"/>
      <c r="BA719" s="66"/>
      <c r="BB719" s="76"/>
      <c r="BC719" s="66"/>
      <c r="BD719" s="76"/>
      <c r="BE719" s="66"/>
      <c r="BF719" s="76"/>
      <c r="BG719" s="66"/>
      <c r="BH719" s="76"/>
      <c r="BI719" s="66"/>
      <c r="BJ719" s="66"/>
      <c r="BK719" s="76" t="str">
        <f t="shared" si="92"/>
        <v/>
      </c>
      <c r="BL719" s="66"/>
      <c r="BM719" s="76" t="str">
        <f>IFERROR(IF(B719&lt;&gt;"", IF(AND(ISNUMBER(VALUE(SUBSTITUTE(SUBSTITUTE(Paste_Here!R719, "br", "-"), "L", ""))), VALUE(SUBSTITUTE(SUBSTITUTE(Paste_Here!R719, "br", "-"), "L", "")) &gt;= 1095), "Yes", IF(AND(ISNUMBER(VALUE(SUBSTITUTE(SUBSTITUTE(Paste_Here!R719, "br", "-"), "L", ""))), VALUE(SUBSTITUTE(SUBSTITUTE(Paste_Here!R719, "br", "-"), "L", "")) &lt;= 1094), "No", "")), ""), "")</f>
        <v/>
      </c>
      <c r="BN719" s="66"/>
      <c r="BO719" s="76" t="str">
        <f>IFERROR(IF(B719&lt;&gt;"", IF(COUNTIF(INDEX(Paste_Here!Y$2:AB$850, MATCH(B719, Paste_Here!A$2:A$850, 0), 0), "yes") &gt; 0, "Yes", IF(COUNTIF(INDEX(Paste_Here!Y$2:AB$850, MATCH(B719, Paste_Here!A$2:A$850, 0), 0), "no") &gt; 0, "No", "")), ""), "")</f>
        <v/>
      </c>
      <c r="BP719" s="66"/>
      <c r="BQ719" s="76" t="str">
        <f>IFERROR(IF(B719&lt;&gt;"", IF(AND(ISNUMBER(VALUE(SUBSTITUTE(SUBSTITUTE(Paste_Here!U719, "em", "-"), "q", ""))), VALUE(SUBSTITUTE(SUBSTITUTE(Paste_Here!U719, "em", "-"), "q", "")) &gt;= 910), "Yes", IF(AND(ISNUMBER(VALUE(SUBSTITUTE(SUBSTITUTE(Paste_Here!U719, "em", "-"), "q", ""))), VALUE(SUBSTITUTE(SUBSTITUTE(Paste_Here!U719, "em", "-"), "q", "")) &lt;= 909), "No", "")), ""), "")</f>
        <v/>
      </c>
      <c r="BR719" s="66"/>
      <c r="BS719" s="76" t="str">
        <f>IFERROR(IF(B719&lt;&gt;"", IF(AND(INDEX(Paste_Here!X$2:X$850, MATCH(B719, Paste_Here!A$2:A$850, 0))&lt;&gt;"", ISNUMBER(VALUE(INDEX(Paste_Here!X$2:X$850, MATCH(B719, Paste_Here!A$2:A$850, 0))))), INDEX(Paste_Here!X$2:X$850, MATCH(B719, Paste_Here!A$2:A$850, 0)), ""), ""), "")</f>
        <v/>
      </c>
      <c r="BT719" s="66"/>
      <c r="BU719" s="76" t="str">
        <f>IFERROR(IF(B719&lt;&gt;"", IF(ISNUMBER(VALUE(INDEX(Paste_Here!G$2:G$850, MATCH(B719, Paste_Here!A$2:A$850, 0)))), IF(VALUE(INDEX(Paste_Here!G$2:G$850, MATCH(B719, Paste_Here!A$2:A$850, 0)))=0, "No", IF(AND(VALUE(INDEX(Paste_Here!G$2:G$850, MATCH(B719, Paste_Here!A$2:A$850, 0)))&gt;=1, VALUE(INDEX(Paste_Here!G$2:G$850, MATCH(B719, Paste_Here!A$2:A$850, 0)))&lt;=4), VALUE(INDEX(Paste_Here!G$2:G$850, MATCH(B719, Paste_Here!A$2:A$850, 0))), "")), ""), ""), "")</f>
        <v/>
      </c>
      <c r="BV719" s="66"/>
      <c r="BW719" s="76" t="str">
        <f>IFERROR(IF(B719&lt;&gt;"", IF(ISNUMBER(VALUE(INDEX(Paste_Here!H$2:H$850, MATCH(B719, Paste_Here!A$2:A$850, 0)))), IF(VALUE(INDEX(Paste_Here!H$2:H$850, MATCH(B719, Paste_Here!A$2:A$850, 0)))=0, "No", IF(AND(VALUE(INDEX(Paste_Here!H$2:H$850, MATCH(B719, Paste_Here!A$2:A$850, 0)))&gt;=1, VALUE(INDEX(Paste_Here!H$2:H$850, MATCH(B719, Paste_Here!A$2:A$850, 0)))&lt;=4), VALUE(INDEX(Paste_Here!H$2:H$850, MATCH(B719, Paste_Here!A$2:A$850, 0))), "")), ""), ""), "")</f>
        <v/>
      </c>
      <c r="BX719" s="66"/>
      <c r="BY719" s="76"/>
      <c r="BZ719" s="66"/>
      <c r="CA719" s="76"/>
      <c r="CB719" s="66"/>
      <c r="CC719" s="66"/>
      <c r="CD719" s="76" t="str">
        <f t="shared" si="93"/>
        <v/>
      </c>
      <c r="CE719" s="66"/>
      <c r="CF719" s="76" t="str">
        <f>IFERROR(IF(B719&lt;&gt;"", IF(AND(INDEX(Paste_Here!P$2:P$850, MATCH(B719, Paste_Here!A$2:A$850, 0))&lt;&gt;"", ISNUMBER(VALUE(INDEX(Paste_Here!P$2:P$850, MATCH(B719, Paste_Here!A$2:A$850, 0))))), INDEX(Paste_Here!P$2:P$850, MATCH(B719, Paste_Here!A$2:A$850, 0)), ""), ""), "")</f>
        <v/>
      </c>
      <c r="CG719" s="66"/>
      <c r="CH719" s="76" t="str">
        <f>IFERROR(IF(B719&lt;&gt;"", IF(ISNUMBER(SEARCH("highrisk", LOWER(INDEX(Paste_Here!Q$2:Q$850, MATCH(B719, Paste_Here!A$2:A$850, 0))))), "High Risk", IF(ISNUMBER(SEARCH("lowrisk", LOWER(INDEX(Paste_Here!Q$2:Q$850, MATCH(B719, Paste_Here!A$2:A$850, 0))))), "Low Risk", IF(ISNUMBER(SEARCH("somerisk", LOWER(INDEX(Paste_Here!Q$2:Q$850, MATCH(B719, Paste_Here!A$2:A$850, 0))))), "Some Risk", ""))), ""), "")</f>
        <v/>
      </c>
      <c r="CI719" s="66"/>
      <c r="CJ719" s="76" t="str">
        <f>IFERROR(IF(B719&lt;&gt;"", IF(AND(INDEX(Paste_Here!AA$2:AA$850, MATCH(B719, Paste_Here!A$2:A$850, 0))&lt;&gt;"", ISNUMBER(VALUE(INDEX(Paste_Here!AA$2:AA$850, MATCH(B719, Paste_Here!A$2:A$850, 0))))), INDEX(Paste_Here!AA$2:AA$850, MATCH(B719, Paste_Here!A$2:A$850, 0)), ""), ""), "")</f>
        <v/>
      </c>
      <c r="CK719" s="66"/>
      <c r="CL719" s="76" t="str">
        <f>IFERROR(IF(B719&lt;&gt;"", IF(LOWER(INDEX(Paste_Here!AB$2:AB$850, MATCH(B719, Paste_Here!A$2:A$850, 0)))="approaching expectations", "Approaching", IF(LOWER(INDEX(Paste_Here!AB$2:AB$850, MATCH(B719, Paste_Here!A$2:A$850, 0)))="met expectations", "Met", IF(LOWER(INDEX(Paste_Here!AB$2:AB$850, MATCH(B719, Paste_Here!A$2:A$850, 0)))="exceeded expectations", "Exceeded", IF(LOWER(INDEX(Paste_Here!AB$2:AB$850, MATCH(B719, Paste_Here!A$2:A$850, 0)))="below expectations", "Below", "")))), ""), "")</f>
        <v/>
      </c>
      <c r="CM719" s="66"/>
      <c r="CN719" s="76" t="str">
        <f>IFERROR(IF(B719&lt;&gt;"", IF(AND(INDEX(Paste_Here!AC$2:AC$850, MATCH(B719, Paste_Here!A$2:A$850, 0))&lt;&gt;"", ISNUMBER(VALUE(INDEX(Paste_Here!AC$2:AC$850, MATCH(B719, Paste_Here!A$2:A$850, 0))))), INDEX(Paste_Here!AC$2:AC$850, MATCH(B719, Paste_Here!A$2:A$850, 0)), ""), ""), "")</f>
        <v/>
      </c>
      <c r="CO719" s="66"/>
      <c r="CP719" s="76"/>
      <c r="CQ719" s="66"/>
      <c r="CR719" s="76"/>
      <c r="CS719" s="66"/>
      <c r="CT719" s="76"/>
      <c r="CU719" s="66"/>
      <c r="CV719" s="76"/>
      <c r="CW719" s="66"/>
      <c r="CX719" s="76"/>
      <c r="CY719" s="66"/>
      <c r="CZ719" s="66"/>
      <c r="DA719" s="76" t="str">
        <f t="shared" si="94"/>
        <v/>
      </c>
      <c r="DB719" s="66"/>
      <c r="DC719" s="76" t="str">
        <f>IFERROR(IF(B719&lt;&gt;"", IF(AND(INDEX(Paste_Here!V$2:V$850, MATCH(B719, Paste_Here!A$2:A$850, 0))&lt;&gt;"", ISNUMBER(VALUE(INDEX(Paste_Here!V$2:V$850, MATCH(B719, Paste_Here!A$2:A$850, 0))))), INDEX(Paste_Here!V$2:V$850, MATCH(B719, Paste_Here!A$2:A$850, 0)), ""), ""), "")</f>
        <v/>
      </c>
      <c r="DD719" s="66"/>
      <c r="DE719" s="76" t="str">
        <f>IFERROR(IF(B719&lt;&gt;"", IF(ISNUMBER(SEARCH("highrisk", LOWER(INDEX(Paste_Here!W$2:W$850, MATCH(B719, Paste_Here!A$2:A$850, 0))))), "High Risk", IF(ISNUMBER(SEARCH("lowrisk", LOWER(INDEX(Paste_Here!W$2:W$850, MATCH(B719, Paste_Here!A$2:A$850, 0))))), "Low Risk", IF(ISNUMBER(SEARCH("somerisk", LOWER(INDEX(Paste_Here!W$2:W$850, MATCH(B719, Paste_Here!A$2:A$850, 0))))), "Some Risk", ""))), ""), "")</f>
        <v/>
      </c>
      <c r="DF719" s="66"/>
      <c r="DG719" s="76" t="str">
        <f>IFERROR(IF(B719&lt;&gt;"", IF(AND(INDEX(Paste_Here!S$2:S$850, MATCH(B719, Paste_Here!A$2:A$850, 0))&lt;&gt;"", ISNUMBER(VALUE(INDEX(Paste_Here!S$2:S$850, MATCH(B719, Paste_Here!A$2:A$850, 0))))), INDEX(Paste_Here!S$2:S$850, MATCH(B719, Paste_Here!A$2:A$850, 0)), ""), ""), "")</f>
        <v/>
      </c>
      <c r="DH719" s="66"/>
      <c r="DI719" s="76" t="str">
        <f>IFERROR(IF(B719&lt;&gt;"", IF(ISNUMBER(SEARCH("highrisk", LOWER(INDEX(Paste_Here!T$2:T$850, MATCH(B719, Paste_Here!A$2:A$850, 0))))), "High Risk", IF(ISNUMBER(SEARCH("lowrisk", LOWER(INDEX(Paste_Here!T$2:T$850, MATCH(B719, Paste_Here!A$2:A$850, 0))))), "Low Risk", IF(ISNUMBER(SEARCH("somerisk", LOWER(INDEX(Paste_Here!T$2:T$850, MATCH(B719, Paste_Here!A$2:A$850, 0))))), "Some Risk", ""))), ""), "")</f>
        <v/>
      </c>
      <c r="DJ719" s="66"/>
      <c r="DK719" s="76" t="str">
        <f>IFERROR(IF(B719&lt;&gt;"", IF(AND(INDEX(Paste_Here!AD$2:AD$850, MATCH(B719, Paste_Here!A$2:A$850, 0))&lt;&gt;"", ISNUMBER(VALUE(INDEX(Paste_Here!AD$2:AD$850, MATCH(B719, Paste_Here!A$2:A$850, 0))))), INDEX(Paste_Here!AD$2:AD$850, MATCH(B719, Paste_Here!A$2:A$850, 0)), ""), ""), "")</f>
        <v/>
      </c>
      <c r="DL719" s="66"/>
      <c r="DM719" s="76" t="str">
        <f>IFERROR(IF(B719&lt;&gt;"", IF(LOWER(INDEX(Paste_Here!AE$2:AE$850, MATCH(B719, Paste_Here!A$2:A$850, 0)))="approaching expectations", "Approaching", IF(LOWER(INDEX(Paste_Here!AE$2:AE$850, MATCH(B719, Paste_Here!A$2:A$850, 0)))="met expectations", "Met", IF(LOWER(INDEX(Paste_Here!AE$2:AE$850, MATCH(B719, Paste_Here!A$2:A$850, 0)))="exceeded expectations", "Exceeded", IF(LOWER(INDEX(Paste_Here!AE$2:AE$850, MATCH(B719, Paste_Here!A$2:A$850, 0)))="below expectations", "Below", "")))), ""), "")</f>
        <v/>
      </c>
      <c r="DN719" s="66"/>
      <c r="DO719" s="76"/>
      <c r="DP719" s="66"/>
      <c r="DQ719" s="76"/>
      <c r="DR719" s="66"/>
      <c r="DS719" s="76"/>
      <c r="DT719" s="66"/>
      <c r="DU719" s="76"/>
      <c r="DV719" s="66"/>
      <c r="DW719" s="66"/>
      <c r="DX719" s="76" t="str">
        <f t="shared" si="95"/>
        <v/>
      </c>
      <c r="DY719" s="66"/>
      <c r="DZ719" s="76"/>
      <c r="EA719" s="66"/>
      <c r="EB719" s="76"/>
      <c r="EC719" s="66"/>
      <c r="ED719" s="76" t="str">
        <f>IFERROR(IF(B719&lt;&gt;"", IF(AND(INDEX(Paste_Here!AF$2:AF$850, MATCH(B719, Paste_Here!A$2:A$850, 0))&lt;&gt;"", ISNUMBER(VALUE(INDEX(Paste_Here!AF$2:AF$850, MATCH(B719, Paste_Here!A$2:A$850, 0))))), INDEX(Paste_Here!AF$2:AF$850, MATCH(B719, Paste_Here!A$2:A$850, 0)), ""), ""), "")</f>
        <v/>
      </c>
      <c r="EE719" s="66"/>
      <c r="EF719" s="76"/>
      <c r="EG719" s="66"/>
      <c r="EH719" s="76"/>
      <c r="EI719" s="66"/>
      <c r="EJ719" s="76" t="str">
        <f>IFERROR(IF(B719&lt;&gt;"", IF(AND(INDEX(Paste_Here!AG$2:AG$850, MATCH(B719, Paste_Here!A$2:A$850, 0))&lt;&gt;"", ISNUMBER(VALUE(INDEX(Paste_Here!AG$2:AG$850, MATCH(B719, Paste_Here!A$2:A$850, 0))))), INDEX(Paste_Here!AG$2:AG$850, MATCH(B719, Paste_Here!A$2:A$850, 0)), ""), ""), "")</f>
        <v/>
      </c>
      <c r="EK719" s="66"/>
      <c r="EL719" s="76"/>
      <c r="EM719" s="66"/>
      <c r="EN719" s="76"/>
      <c r="EO719" s="66"/>
      <c r="EP719" s="76"/>
      <c r="EQ719" s="66"/>
      <c r="ER719" s="76"/>
      <c r="ES719" s="66"/>
      <c r="ET719" s="66"/>
      <c r="EU719" s="76"/>
      <c r="EV719" s="66"/>
      <c r="EW719" s="76"/>
      <c r="EX719" s="66"/>
      <c r="EY719" s="76"/>
      <c r="EZ719" s="66"/>
      <c r="FA719" s="76"/>
      <c r="FB719" s="66"/>
      <c r="FC719" s="76"/>
      <c r="FD719" s="66"/>
      <c r="FE719" s="76"/>
      <c r="FF719" s="66"/>
      <c r="FG719" s="76"/>
      <c r="FH719" s="66"/>
      <c r="FI719" s="76"/>
      <c r="FJ719" s="66"/>
      <c r="FK719" s="76"/>
      <c r="FL719" s="66"/>
      <c r="FM719" s="76"/>
      <c r="FN719" s="66"/>
      <c r="FO719" s="76"/>
      <c r="FP719" s="66"/>
      <c r="FQ719" s="76"/>
      <c r="FR719" s="66"/>
      <c r="FS719" s="76"/>
      <c r="FT719" s="66"/>
      <c r="FU719" s="76"/>
      <c r="FV719" s="66"/>
      <c r="FW719" s="76"/>
      <c r="FX719" s="66"/>
      <c r="FY719" s="76"/>
      <c r="FZ719" s="66"/>
      <c r="GA719" s="76"/>
      <c r="GB719" s="66"/>
      <c r="GC719" s="76"/>
      <c r="GD719" s="66"/>
      <c r="GE719" s="76"/>
      <c r="GF719" s="66"/>
      <c r="GG719" s="76"/>
      <c r="GH719" s="66"/>
      <c r="GI719" s="76"/>
      <c r="GJ719" s="66"/>
      <c r="GK719" s="76"/>
      <c r="GL719" s="66"/>
      <c r="GM719" s="76"/>
      <c r="GN719" s="66"/>
      <c r="GO719" s="76"/>
      <c r="GP719" s="66"/>
      <c r="GQ719" s="76"/>
      <c r="GR719" s="66"/>
      <c r="GS719" s="76"/>
      <c r="GT719" s="66"/>
      <c r="GU719" s="76"/>
      <c r="GV719" s="66"/>
      <c r="GW719" s="76"/>
      <c r="GX719" s="66"/>
      <c r="GY719" s="76"/>
      <c r="GZ719" s="66"/>
      <c r="HA719" s="76"/>
      <c r="HB719" s="66"/>
      <c r="HC719" s="76"/>
      <c r="HD719" s="66"/>
      <c r="HE719" s="76"/>
      <c r="HF719" s="66"/>
      <c r="HG719" s="76"/>
      <c r="HH719" s="66"/>
      <c r="HI719" s="76"/>
      <c r="HJ719" s="66"/>
      <c r="HK719" s="76"/>
      <c r="HL719" s="66"/>
      <c r="HM719" s="76"/>
      <c r="HN719" s="66"/>
      <c r="HO719" s="76"/>
      <c r="HP719" s="66"/>
      <c r="HQ719" s="76"/>
      <c r="HR719" s="66"/>
      <c r="HS719" s="76"/>
      <c r="HT719" s="66"/>
      <c r="HU719" s="76"/>
      <c r="HV719" s="66"/>
      <c r="HW719" s="76"/>
      <c r="HX719" s="66"/>
      <c r="HY719" s="76"/>
      <c r="HZ719" s="66"/>
      <c r="IA719" s="76"/>
      <c r="IB719" s="66"/>
      <c r="IC719" s="76"/>
      <c r="ID719" s="66"/>
      <c r="IE719" s="76"/>
      <c r="IF719" s="66"/>
      <c r="IG719" s="76"/>
      <c r="IH719" s="66"/>
      <c r="II719" s="76"/>
      <c r="IJ719" s="66"/>
      <c r="IK719" s="76"/>
      <c r="IL719" s="66"/>
      <c r="IM719" s="76"/>
      <c r="IN719" s="66"/>
      <c r="IO719" s="76"/>
      <c r="IP719" s="66"/>
      <c r="IQ719" s="76"/>
      <c r="IR719" s="66"/>
      <c r="IS719" s="76"/>
      <c r="IT719" s="66"/>
      <c r="IU719" s="76"/>
      <c r="IV719" s="66"/>
      <c r="IW719" s="76"/>
      <c r="IX719" s="66"/>
      <c r="IY719" s="76"/>
      <c r="IZ719" s="66"/>
      <c r="JA719" s="76"/>
      <c r="JB719" s="66"/>
      <c r="JC719" s="76"/>
      <c r="JD719" s="66"/>
      <c r="JE719" s="76"/>
      <c r="JF719" s="66"/>
      <c r="JG719" s="76"/>
      <c r="JH719" s="66"/>
      <c r="JI719" s="76"/>
      <c r="JJ719" s="66"/>
      <c r="JK719" s="76"/>
      <c r="JL719" s="66"/>
      <c r="JM719" s="76"/>
      <c r="JN719" s="66"/>
      <c r="JO719" s="76"/>
      <c r="JP719" s="66"/>
      <c r="JQ719" s="76"/>
      <c r="JR719" s="66"/>
      <c r="JS719" s="76"/>
      <c r="JT719" s="66"/>
      <c r="JU719" s="76"/>
      <c r="JV719" s="66"/>
      <c r="JW719" s="76"/>
      <c r="JX719" s="66"/>
      <c r="JY719" s="76"/>
      <c r="JZ719" s="66"/>
      <c r="KA719" s="76"/>
      <c r="KB719" s="66"/>
      <c r="KC719" s="76"/>
      <c r="KD719" s="66"/>
      <c r="KE719" s="76"/>
      <c r="KF719" s="66"/>
      <c r="KG719" s="76"/>
      <c r="KH719" s="66"/>
      <c r="KI719" s="76"/>
      <c r="KJ719" s="66"/>
      <c r="KK719" s="76"/>
      <c r="KL719" s="66"/>
      <c r="KM719" s="76"/>
      <c r="KN719" s="66"/>
      <c r="KO719" s="76"/>
      <c r="KP719" s="66"/>
      <c r="KQ719" s="76"/>
      <c r="KR719" s="66"/>
      <c r="KS719" s="76"/>
      <c r="KT719" s="66"/>
      <c r="KU719" s="76"/>
      <c r="KV719" s="66"/>
      <c r="KW719" s="76"/>
      <c r="KX719" s="66"/>
      <c r="KY719" s="76"/>
      <c r="KZ719" s="66"/>
      <c r="LA719" s="76"/>
      <c r="LB719" s="66"/>
      <c r="LC719" s="76"/>
      <c r="LD719" s="66"/>
      <c r="LE719" s="76"/>
      <c r="LF719" s="66"/>
      <c r="LG719" s="76"/>
      <c r="LH719" s="66"/>
      <c r="LI719" s="76"/>
      <c r="LJ719" s="66"/>
      <c r="LK719" s="76"/>
      <c r="LL719" s="66"/>
      <c r="LM719" s="76"/>
      <c r="LN719" s="66"/>
      <c r="LO719" s="76"/>
      <c r="LP719" s="66"/>
      <c r="LQ719" s="76"/>
      <c r="LR719" s="66"/>
      <c r="LS719" s="76"/>
      <c r="LT719" s="66"/>
      <c r="LU719" s="76"/>
      <c r="LV719" s="66"/>
      <c r="LW719" s="76"/>
      <c r="LX719" s="66"/>
      <c r="LY719" s="76"/>
      <c r="LZ719" s="66"/>
      <c r="MA719" s="76"/>
      <c r="MB719" s="66"/>
      <c r="MC719" s="76"/>
      <c r="MD719" s="66"/>
      <c r="MG719" s="1" t="str" cm="1">
        <f t="array" ref="MG719">IFERROR(INDEX(Paste_Here!$B$2:$B$850, MATCH(0, COUNTIF(MG$4:MG718, Paste_Here!$B$2:$B$850) + IF(Paste_Here!$B$2:$B$850="", 1, 0), 0)), "")</f>
        <v/>
      </c>
      <c r="MH719" s="1" t="str">
        <f>IF(MG719&lt;&gt;"", INDEX(Paste_Here!$A$2:$A$850, MATCH(MG719, Paste_Here!$B$2:$B$850, 0)), "")</f>
        <v/>
      </c>
      <c r="MI719" s="1" t="str">
        <f t="shared" si="96"/>
        <v/>
      </c>
      <c r="MJ719" s="1" t="str" cm="1">
        <f t="array" ref="MJ719">IFERROR(INDEX($MI$5:$MI$850, MATCH(SMALL(IF($MI$5:$MI$850&lt;&gt;"", COUNTIF($MI$5:$MI$850, "&lt;"&amp;$MI$5:$MI$850)+1), ROW()-ROW($MJ$5)+1), COUNTIF($MI$5:$MI$850, "&lt;"&amp;$MI$5:$MI$850)+1, 0)), "")</f>
        <v/>
      </c>
    </row>
    <row r="720" spans="1:348">
      <c r="A720" s="66"/>
      <c r="B720" s="76" t="str">
        <f t="shared" si="89"/>
        <v/>
      </c>
      <c r="C720" s="66"/>
      <c r="D720" s="76" t="str">
        <f>IFERROR(IF(B720&lt;&gt;"", IF(AND(INDEX(Paste_Here!B$2:B$850, MATCH(B720, Paste_Here!A$2:A$850, 0))&lt;&gt;"", ISNUMBER(VALUE(INDEX(Paste_Here!B$2:B$850, MATCH(B720, Paste_Here!A$2:A$850, 0))))), INDEX(Paste_Here!B$2:B$850, MATCH(B720, Paste_Here!A$2:A$850, 0)), ""), ""), "")</f>
        <v/>
      </c>
      <c r="E720" s="66"/>
      <c r="F720" s="76" t="str">
        <f>IFERROR(IF(B720&lt;&gt;"", IF(ISTEXT(INDEX(Paste_Here!K$2:K$850, MATCH(B720, Paste_Here!A$2:A$850, 0))), INDEX(Paste_Here!K$2:K$850, MATCH(B720, Paste_Here!A$2:A$850, 0)), ""), ""), "")</f>
        <v/>
      </c>
      <c r="G720" s="66"/>
      <c r="H720" s="76" t="str">
        <f>IFERROR(IF(B720&lt;&gt;"", IF(ISTEXT(INDEX(Paste_Here!C$2:C$850, MATCH(B720, Paste_Here!A$2:A$850, 0))), INDEX(Paste_Here!C$2:C$850, MATCH(B720, Paste_Here!A$2:A$850, 0)), ""), ""), "")</f>
        <v/>
      </c>
      <c r="I720" s="66"/>
      <c r="J720" s="76" t="str">
        <f>IFERROR(IF(B720&lt;&gt;"", IF(ISNUMBER(SEARCH("s", LOWER(INDEX(Paste_Here!M$2:M$850, MATCH(B720, Paste_Here!A$2:A$850, 0))))), "Yes", IF(INDEX(Paste_Here!M$2:M$850, MATCH(B720, Paste_Here!A$2:A$850, 0))&lt;&gt;"", "No", "")), ""), "")</f>
        <v/>
      </c>
      <c r="K720" s="66"/>
      <c r="L720" s="76" t="str">
        <f>IFERROR(IF(B720&lt;&gt;"", IF(ISNUMBER(SEARCH("yes", LOWER(INDEX(Paste_Here!E$2:E$850, MATCH(B720, Paste_Here!A$2:A$850, 0))))), "Yes", IF(ISNUMBER(SEARCH("no", LOWER(INDEX(Paste_Here!E$2:E$850, MATCH(B720, Paste_Here!A$2:A$850, 0))))), "No", "")), ""), "")</f>
        <v/>
      </c>
      <c r="M720" s="66"/>
      <c r="N720" s="76" t="str">
        <f>IFERROR(IF(B720&lt;&gt;"", IF(ISNUMBER(SEARCH("yes", LOWER(INDEX(Paste_Here!F$2:F$850, MATCH(B720, Paste_Here!A$2:A$850, 0))))), "Yes", IF(ISNUMBER(SEARCH("no", LOWER(INDEX(Paste_Here!F$2:F$850, MATCH(B720, Paste_Here!A$2:A$850, 0))))), "No", "")), ""), "")</f>
        <v/>
      </c>
      <c r="O720" s="66"/>
      <c r="P720" s="76" t="str">
        <f>IFERROR(IF(B720&lt;&gt;"", IF(ISNUMBER(SEARCH("yes", LOWER(INDEX(Paste_Here!L$2:L$850, MATCH(B720, Paste_Here!A$2:A$850, 0))))), "Yes", IF(ISNUMBER(SEARCH("no", LOWER(INDEX(Paste_Here!L$2:L$850, MATCH(B720, Paste_Here!A$2:A$850, 0))))), "No", "")), ""), "")</f>
        <v/>
      </c>
      <c r="Q720" s="66"/>
      <c r="R720" s="76" t="str">
        <f>IFERROR(IF(B720&lt;&gt;"", IF(ISNUMBER(SEARCH("transitional 2", LOWER(INDEX(Paste_Here!D$2:D$850, MATCH(B720, Paste_Here!A$2:A$850, 0))))), "T2", IF(ISNUMBER(SEARCH("transitional 1", LOWER(INDEX(Paste_Here!D$2:D$850, MATCH(B720, Paste_Here!A$2:A$850, 0))))), "T1", IF(ISNUMBER(SEARCH("waived ell services", LOWER(INDEX(Paste_Here!D$2:D$850, MATCH(B720, Paste_Here!A$2:A$850, 0))))), "W", IF(ISNUMBER(SEARCH("english language learner", LOWER(INDEX(Paste_Here!D$2:D$850, MATCH(B720, Paste_Here!A$2:A$850, 0))))), "L", "")))), ""), "")</f>
        <v/>
      </c>
      <c r="S720" s="66"/>
      <c r="T720" s="76" t="str">
        <f>IFERROR(IF(B720&lt;&gt;"", IF(ISNUMBER(SEARCH("yes", LOWER(INDEX(Paste_Here!I$2:I$850, MATCH(B720, Paste_Here!A$2:A$850, 0))))), "Yes", IF(ISNUMBER(SEARCH("no", LOWER(INDEX(Paste_Here!I$2:I$850, MATCH(B720, Paste_Here!A$2:A$850, 0))))), "No", "")), ""), "")</f>
        <v/>
      </c>
      <c r="U720" s="66"/>
      <c r="V720" s="76" t="str">
        <f>IFERROR(IF(B720&lt;&gt;"", IF(ISTEXT(INDEX(Paste_Here!J$2:J$850, MATCH(B720, Paste_Here!A$2:A$850, 0))), VALUE(INDEX(Paste_Here!J$2:J$850, MATCH(B720, Paste_Here!A$2:A$850, 0))), ""), ""), "")</f>
        <v/>
      </c>
      <c r="W720" s="66"/>
      <c r="X720" s="66"/>
      <c r="Y720" s="76" t="str">
        <f t="shared" si="90"/>
        <v/>
      </c>
      <c r="Z720" s="66"/>
      <c r="AA720" s="76" t="str">
        <f>IFERROR(IF(B720&lt;&gt;"", IF(AND(INDEX(Paste_Here!AI$2:AI$850, MATCH(B720, Paste_Here!A$2:A$850, 0))&lt;&gt;"", ISNUMBER(VALUE(INDEX(Paste_Here!AI$2:AI$850, MATCH(B720, Paste_Here!A$2:A$850, 0))))), INDEX(Paste_Here!AI$2:AI$850, MATCH(B720, Paste_Here!A$2:A$850, 0)), ""), ""), "")</f>
        <v/>
      </c>
      <c r="AB720" s="66"/>
      <c r="AC720" s="76" t="str">
        <f>IFERROR(IF(B720&lt;&gt;"", IF(AND(INDEX(Paste_Here!AJ$2:AJ$850, MATCH(B720, Paste_Here!A$2:A$850, 0))&lt;&gt;"", ISNUMBER(VALUE(INDEX(Paste_Here!AJ$2:AJ$850, MATCH(B720, Paste_Here!A$2:A$850, 0))))), INDEX(Paste_Here!AJ$2:AJ$850, MATCH(B720, Paste_Here!A$2:A$850, 0)), ""), ""), "")</f>
        <v/>
      </c>
      <c r="AD720" s="66"/>
      <c r="AE720" s="76" t="str">
        <f>IFERROR(IF(B720&lt;&gt;"", IF(AND(INDEX(Paste_Here!AK$2:AK$850, MATCH(B720, Paste_Here!A$2:A$850, 0))&lt;&gt;"", ISNUMBER(VALUE(INDEX(Paste_Here!AK$2:AK$850, MATCH(B720, Paste_Here!A$2:A$850, 0))))), INDEX(Paste_Here!AK$2:AK$850, MATCH(B720, Paste_Here!A$2:A$850, 0)), ""), ""), "")</f>
        <v/>
      </c>
      <c r="AF720" s="66"/>
      <c r="AG720" s="76" t="str">
        <f>IFERROR(IF(B720&lt;&gt;"", IF(AND(INDEX(Paste_Here!AL$2:AL$850, MATCH(B720, Paste_Here!A$2:A$850, 0))&lt;&gt;"", ISNUMBER(VALUE(INDEX(Paste_Here!AL$2:AL$850, MATCH(B720, Paste_Here!A$2:A$850, 0))))), INDEX(Paste_Here!AL$2:AL$850, MATCH(B720, Paste_Here!A$2:A$850, 0)), ""), ""), "")</f>
        <v/>
      </c>
      <c r="AH720" s="66"/>
      <c r="AI720" s="76" t="str">
        <f>IFERROR(IF(B720&lt;&gt;"", IF(AND(INDEX(Paste_Here!AH$2:AH$850, MATCH(B720, Paste_Here!A$2:A$850, 0))&lt;&gt;"", ISNUMBER(VALUE(INDEX(Paste_Here!AH$2:AH$850, MATCH(B720, Paste_Here!A$2:A$850, 0))))), IF(VALUE(INDEX(Paste_Here!AH$2:AH$850, MATCH(B720, Paste_Here!A$2:A$850, 0)))=0, "", INDEX(Paste_Here!AH$2:AH$850, MATCH(B720, Paste_Here!A$2:A$850, 0))), ""), ""), "")</f>
        <v/>
      </c>
      <c r="AJ720" s="66"/>
      <c r="AK720" s="76" t="str">
        <f>IFERROR(IF(B720&lt;&gt;"", IF(AND(INDEX(Paste_Here!N$2:N$850, MATCH(B720, Paste_Here!A$2:A$850, 0))&lt;&gt;"", ISNUMBER(VALUE(INDEX(Paste_Here!N$2:N$850, MATCH(B720, Paste_Here!A$2:A$850, 0))))), INDEX(Paste_Here!N$2:N$850, MATCH(B720, Paste_Here!A$2:A$850, 0)), ""), ""), "")</f>
        <v/>
      </c>
      <c r="AL720" s="66"/>
      <c r="AM720" s="76" t="str">
        <f>IFERROR(IF(B720&lt;&gt;"", IF(AND(INDEX(Paste_Here!O$2:O$850, MATCH(B720, Paste_Here!A$2:A$850, 0))&lt;&gt;"", ISNUMBER(VALUE(INDEX(Paste_Here!O$2:O$850, MATCH(B720, Paste_Here!A$2:A$850, 0))))), INDEX(Paste_Here!O$2:O$850, MATCH(B720, Paste_Here!A$2:A$850, 0)), ""), ""), "")</f>
        <v/>
      </c>
      <c r="AN720" s="66"/>
      <c r="AO720" s="76"/>
      <c r="AP720" s="66"/>
      <c r="AQ720" s="76"/>
      <c r="AR720" s="66"/>
      <c r="AS720" s="76"/>
      <c r="AT720" s="66"/>
      <c r="AU720" s="66"/>
      <c r="AV720" s="76" t="str">
        <f t="shared" si="91"/>
        <v/>
      </c>
      <c r="AW720" s="66"/>
      <c r="AX720" s="76" t="str">
        <f>IFERROR(IF(B720&lt;&gt;"", IF(ISNUMBER(SEARCH("Revealed-Potential (Primary Focus)", LOWER(INDEX(Paste_Here!Z$2:Z$850, MATCH(B720, Paste_Here!A$2:A$850, 0))))), "Rev-Potential: Prim", IF(ISNUMBER(SEARCH("Revealed-Potential (Secondary Focus)", LOWER(INDEX(Paste_Here!Z$2:Z$850, MATCH(B720, Paste_Here!A$2:A$850, 0))))), "Rev-Potential: Sec", IF(ISNUMBER(SEARCH("Monitoring", LOWER(INDEX(Paste_Here!Z$2:Z$850, MATCH(B720, Paste_Here!A$2:A$850, 0))))), "Monitoring", IF(ISNUMBER(SEARCH("At-Promise (Secondary Focus)", LOWER(INDEX(Paste_Here!Z$2:Z$850, MATCH(B720, Paste_Here!A$2:A$850, 0))))), "At-Promise: Sec", IF(ISNUMBER(SEARCH("At-Promise (Primary Focus)", LOWER(INDEX(Paste_Here!Z$2:Z$850, MATCH(B720, Paste_Here!A$2:A$850, 0))))), "At-Promise: Prim", ""))))), ""), "")</f>
        <v/>
      </c>
      <c r="AY720" s="66"/>
      <c r="AZ720" s="76"/>
      <c r="BA720" s="66"/>
      <c r="BB720" s="76"/>
      <c r="BC720" s="66"/>
      <c r="BD720" s="76"/>
      <c r="BE720" s="66"/>
      <c r="BF720" s="76"/>
      <c r="BG720" s="66"/>
      <c r="BH720" s="76"/>
      <c r="BI720" s="66"/>
      <c r="BJ720" s="66"/>
      <c r="BK720" s="76" t="str">
        <f t="shared" si="92"/>
        <v/>
      </c>
      <c r="BL720" s="66"/>
      <c r="BM720" s="76" t="str">
        <f>IFERROR(IF(B720&lt;&gt;"", IF(AND(ISNUMBER(VALUE(SUBSTITUTE(SUBSTITUTE(Paste_Here!R720, "br", "-"), "L", ""))), VALUE(SUBSTITUTE(SUBSTITUTE(Paste_Here!R720, "br", "-"), "L", "")) &gt;= 1095), "Yes", IF(AND(ISNUMBER(VALUE(SUBSTITUTE(SUBSTITUTE(Paste_Here!R720, "br", "-"), "L", ""))), VALUE(SUBSTITUTE(SUBSTITUTE(Paste_Here!R720, "br", "-"), "L", "")) &lt;= 1094), "No", "")), ""), "")</f>
        <v/>
      </c>
      <c r="BN720" s="66"/>
      <c r="BO720" s="76" t="str">
        <f>IFERROR(IF(B720&lt;&gt;"", IF(COUNTIF(INDEX(Paste_Here!Y$2:AB$850, MATCH(B720, Paste_Here!A$2:A$850, 0), 0), "yes") &gt; 0, "Yes", IF(COUNTIF(INDEX(Paste_Here!Y$2:AB$850, MATCH(B720, Paste_Here!A$2:A$850, 0), 0), "no") &gt; 0, "No", "")), ""), "")</f>
        <v/>
      </c>
      <c r="BP720" s="66"/>
      <c r="BQ720" s="76" t="str">
        <f>IFERROR(IF(B720&lt;&gt;"", IF(AND(ISNUMBER(VALUE(SUBSTITUTE(SUBSTITUTE(Paste_Here!U720, "em", "-"), "q", ""))), VALUE(SUBSTITUTE(SUBSTITUTE(Paste_Here!U720, "em", "-"), "q", "")) &gt;= 910), "Yes", IF(AND(ISNUMBER(VALUE(SUBSTITUTE(SUBSTITUTE(Paste_Here!U720, "em", "-"), "q", ""))), VALUE(SUBSTITUTE(SUBSTITUTE(Paste_Here!U720, "em", "-"), "q", "")) &lt;= 909), "No", "")), ""), "")</f>
        <v/>
      </c>
      <c r="BR720" s="66"/>
      <c r="BS720" s="76" t="str">
        <f>IFERROR(IF(B720&lt;&gt;"", IF(AND(INDEX(Paste_Here!X$2:X$850, MATCH(B720, Paste_Here!A$2:A$850, 0))&lt;&gt;"", ISNUMBER(VALUE(INDEX(Paste_Here!X$2:X$850, MATCH(B720, Paste_Here!A$2:A$850, 0))))), INDEX(Paste_Here!X$2:X$850, MATCH(B720, Paste_Here!A$2:A$850, 0)), ""), ""), "")</f>
        <v/>
      </c>
      <c r="BT720" s="66"/>
      <c r="BU720" s="76" t="str">
        <f>IFERROR(IF(B720&lt;&gt;"", IF(ISNUMBER(VALUE(INDEX(Paste_Here!G$2:G$850, MATCH(B720, Paste_Here!A$2:A$850, 0)))), IF(VALUE(INDEX(Paste_Here!G$2:G$850, MATCH(B720, Paste_Here!A$2:A$850, 0)))=0, "No", IF(AND(VALUE(INDEX(Paste_Here!G$2:G$850, MATCH(B720, Paste_Here!A$2:A$850, 0)))&gt;=1, VALUE(INDEX(Paste_Here!G$2:G$850, MATCH(B720, Paste_Here!A$2:A$850, 0)))&lt;=4), VALUE(INDEX(Paste_Here!G$2:G$850, MATCH(B720, Paste_Here!A$2:A$850, 0))), "")), ""), ""), "")</f>
        <v/>
      </c>
      <c r="BV720" s="66"/>
      <c r="BW720" s="76" t="str">
        <f>IFERROR(IF(B720&lt;&gt;"", IF(ISNUMBER(VALUE(INDEX(Paste_Here!H$2:H$850, MATCH(B720, Paste_Here!A$2:A$850, 0)))), IF(VALUE(INDEX(Paste_Here!H$2:H$850, MATCH(B720, Paste_Here!A$2:A$850, 0)))=0, "No", IF(AND(VALUE(INDEX(Paste_Here!H$2:H$850, MATCH(B720, Paste_Here!A$2:A$850, 0)))&gt;=1, VALUE(INDEX(Paste_Here!H$2:H$850, MATCH(B720, Paste_Here!A$2:A$850, 0)))&lt;=4), VALUE(INDEX(Paste_Here!H$2:H$850, MATCH(B720, Paste_Here!A$2:A$850, 0))), "")), ""), ""), "")</f>
        <v/>
      </c>
      <c r="BX720" s="66"/>
      <c r="BY720" s="76"/>
      <c r="BZ720" s="66"/>
      <c r="CA720" s="76"/>
      <c r="CB720" s="66"/>
      <c r="CC720" s="66"/>
      <c r="CD720" s="76" t="str">
        <f t="shared" si="93"/>
        <v/>
      </c>
      <c r="CE720" s="66"/>
      <c r="CF720" s="76" t="str">
        <f>IFERROR(IF(B720&lt;&gt;"", IF(AND(INDEX(Paste_Here!P$2:P$850, MATCH(B720, Paste_Here!A$2:A$850, 0))&lt;&gt;"", ISNUMBER(VALUE(INDEX(Paste_Here!P$2:P$850, MATCH(B720, Paste_Here!A$2:A$850, 0))))), INDEX(Paste_Here!P$2:P$850, MATCH(B720, Paste_Here!A$2:A$850, 0)), ""), ""), "")</f>
        <v/>
      </c>
      <c r="CG720" s="66"/>
      <c r="CH720" s="76" t="str">
        <f>IFERROR(IF(B720&lt;&gt;"", IF(ISNUMBER(SEARCH("highrisk", LOWER(INDEX(Paste_Here!Q$2:Q$850, MATCH(B720, Paste_Here!A$2:A$850, 0))))), "High Risk", IF(ISNUMBER(SEARCH("lowrisk", LOWER(INDEX(Paste_Here!Q$2:Q$850, MATCH(B720, Paste_Here!A$2:A$850, 0))))), "Low Risk", IF(ISNUMBER(SEARCH("somerisk", LOWER(INDEX(Paste_Here!Q$2:Q$850, MATCH(B720, Paste_Here!A$2:A$850, 0))))), "Some Risk", ""))), ""), "")</f>
        <v/>
      </c>
      <c r="CI720" s="66"/>
      <c r="CJ720" s="76" t="str">
        <f>IFERROR(IF(B720&lt;&gt;"", IF(AND(INDEX(Paste_Here!AA$2:AA$850, MATCH(B720, Paste_Here!A$2:A$850, 0))&lt;&gt;"", ISNUMBER(VALUE(INDEX(Paste_Here!AA$2:AA$850, MATCH(B720, Paste_Here!A$2:A$850, 0))))), INDEX(Paste_Here!AA$2:AA$850, MATCH(B720, Paste_Here!A$2:A$850, 0)), ""), ""), "")</f>
        <v/>
      </c>
      <c r="CK720" s="66"/>
      <c r="CL720" s="76" t="str">
        <f>IFERROR(IF(B720&lt;&gt;"", IF(LOWER(INDEX(Paste_Here!AB$2:AB$850, MATCH(B720, Paste_Here!A$2:A$850, 0)))="approaching expectations", "Approaching", IF(LOWER(INDEX(Paste_Here!AB$2:AB$850, MATCH(B720, Paste_Here!A$2:A$850, 0)))="met expectations", "Met", IF(LOWER(INDEX(Paste_Here!AB$2:AB$850, MATCH(B720, Paste_Here!A$2:A$850, 0)))="exceeded expectations", "Exceeded", IF(LOWER(INDEX(Paste_Here!AB$2:AB$850, MATCH(B720, Paste_Here!A$2:A$850, 0)))="below expectations", "Below", "")))), ""), "")</f>
        <v/>
      </c>
      <c r="CM720" s="66"/>
      <c r="CN720" s="76" t="str">
        <f>IFERROR(IF(B720&lt;&gt;"", IF(AND(INDEX(Paste_Here!AC$2:AC$850, MATCH(B720, Paste_Here!A$2:A$850, 0))&lt;&gt;"", ISNUMBER(VALUE(INDEX(Paste_Here!AC$2:AC$850, MATCH(B720, Paste_Here!A$2:A$850, 0))))), INDEX(Paste_Here!AC$2:AC$850, MATCH(B720, Paste_Here!A$2:A$850, 0)), ""), ""), "")</f>
        <v/>
      </c>
      <c r="CO720" s="66"/>
      <c r="CP720" s="76"/>
      <c r="CQ720" s="66"/>
      <c r="CR720" s="76"/>
      <c r="CS720" s="66"/>
      <c r="CT720" s="76"/>
      <c r="CU720" s="66"/>
      <c r="CV720" s="76"/>
      <c r="CW720" s="66"/>
      <c r="CX720" s="76"/>
      <c r="CY720" s="66"/>
      <c r="CZ720" s="66"/>
      <c r="DA720" s="76" t="str">
        <f t="shared" si="94"/>
        <v/>
      </c>
      <c r="DB720" s="66"/>
      <c r="DC720" s="76" t="str">
        <f>IFERROR(IF(B720&lt;&gt;"", IF(AND(INDEX(Paste_Here!V$2:V$850, MATCH(B720, Paste_Here!A$2:A$850, 0))&lt;&gt;"", ISNUMBER(VALUE(INDEX(Paste_Here!V$2:V$850, MATCH(B720, Paste_Here!A$2:A$850, 0))))), INDEX(Paste_Here!V$2:V$850, MATCH(B720, Paste_Here!A$2:A$850, 0)), ""), ""), "")</f>
        <v/>
      </c>
      <c r="DD720" s="66"/>
      <c r="DE720" s="76" t="str">
        <f>IFERROR(IF(B720&lt;&gt;"", IF(ISNUMBER(SEARCH("highrisk", LOWER(INDEX(Paste_Here!W$2:W$850, MATCH(B720, Paste_Here!A$2:A$850, 0))))), "High Risk", IF(ISNUMBER(SEARCH("lowrisk", LOWER(INDEX(Paste_Here!W$2:W$850, MATCH(B720, Paste_Here!A$2:A$850, 0))))), "Low Risk", IF(ISNUMBER(SEARCH("somerisk", LOWER(INDEX(Paste_Here!W$2:W$850, MATCH(B720, Paste_Here!A$2:A$850, 0))))), "Some Risk", ""))), ""), "")</f>
        <v/>
      </c>
      <c r="DF720" s="66"/>
      <c r="DG720" s="76" t="str">
        <f>IFERROR(IF(B720&lt;&gt;"", IF(AND(INDEX(Paste_Here!S$2:S$850, MATCH(B720, Paste_Here!A$2:A$850, 0))&lt;&gt;"", ISNUMBER(VALUE(INDEX(Paste_Here!S$2:S$850, MATCH(B720, Paste_Here!A$2:A$850, 0))))), INDEX(Paste_Here!S$2:S$850, MATCH(B720, Paste_Here!A$2:A$850, 0)), ""), ""), "")</f>
        <v/>
      </c>
      <c r="DH720" s="66"/>
      <c r="DI720" s="76" t="str">
        <f>IFERROR(IF(B720&lt;&gt;"", IF(ISNUMBER(SEARCH("highrisk", LOWER(INDEX(Paste_Here!T$2:T$850, MATCH(B720, Paste_Here!A$2:A$850, 0))))), "High Risk", IF(ISNUMBER(SEARCH("lowrisk", LOWER(INDEX(Paste_Here!T$2:T$850, MATCH(B720, Paste_Here!A$2:A$850, 0))))), "Low Risk", IF(ISNUMBER(SEARCH("somerisk", LOWER(INDEX(Paste_Here!T$2:T$850, MATCH(B720, Paste_Here!A$2:A$850, 0))))), "Some Risk", ""))), ""), "")</f>
        <v/>
      </c>
      <c r="DJ720" s="66"/>
      <c r="DK720" s="76" t="str">
        <f>IFERROR(IF(B720&lt;&gt;"", IF(AND(INDEX(Paste_Here!AD$2:AD$850, MATCH(B720, Paste_Here!A$2:A$850, 0))&lt;&gt;"", ISNUMBER(VALUE(INDEX(Paste_Here!AD$2:AD$850, MATCH(B720, Paste_Here!A$2:A$850, 0))))), INDEX(Paste_Here!AD$2:AD$850, MATCH(B720, Paste_Here!A$2:A$850, 0)), ""), ""), "")</f>
        <v/>
      </c>
      <c r="DL720" s="66"/>
      <c r="DM720" s="76" t="str">
        <f>IFERROR(IF(B720&lt;&gt;"", IF(LOWER(INDEX(Paste_Here!AE$2:AE$850, MATCH(B720, Paste_Here!A$2:A$850, 0)))="approaching expectations", "Approaching", IF(LOWER(INDEX(Paste_Here!AE$2:AE$850, MATCH(B720, Paste_Here!A$2:A$850, 0)))="met expectations", "Met", IF(LOWER(INDEX(Paste_Here!AE$2:AE$850, MATCH(B720, Paste_Here!A$2:A$850, 0)))="exceeded expectations", "Exceeded", IF(LOWER(INDEX(Paste_Here!AE$2:AE$850, MATCH(B720, Paste_Here!A$2:A$850, 0)))="below expectations", "Below", "")))), ""), "")</f>
        <v/>
      </c>
      <c r="DN720" s="66"/>
      <c r="DO720" s="76"/>
      <c r="DP720" s="66"/>
      <c r="DQ720" s="76"/>
      <c r="DR720" s="66"/>
      <c r="DS720" s="76"/>
      <c r="DT720" s="66"/>
      <c r="DU720" s="76"/>
      <c r="DV720" s="66"/>
      <c r="DW720" s="66"/>
      <c r="DX720" s="76" t="str">
        <f t="shared" si="95"/>
        <v/>
      </c>
      <c r="DY720" s="66"/>
      <c r="DZ720" s="76"/>
      <c r="EA720" s="66"/>
      <c r="EB720" s="76"/>
      <c r="EC720" s="66"/>
      <c r="ED720" s="76" t="str">
        <f>IFERROR(IF(B720&lt;&gt;"", IF(AND(INDEX(Paste_Here!AF$2:AF$850, MATCH(B720, Paste_Here!A$2:A$850, 0))&lt;&gt;"", ISNUMBER(VALUE(INDEX(Paste_Here!AF$2:AF$850, MATCH(B720, Paste_Here!A$2:A$850, 0))))), INDEX(Paste_Here!AF$2:AF$850, MATCH(B720, Paste_Here!A$2:A$850, 0)), ""), ""), "")</f>
        <v/>
      </c>
      <c r="EE720" s="66"/>
      <c r="EF720" s="76"/>
      <c r="EG720" s="66"/>
      <c r="EH720" s="76"/>
      <c r="EI720" s="66"/>
      <c r="EJ720" s="76" t="str">
        <f>IFERROR(IF(B720&lt;&gt;"", IF(AND(INDEX(Paste_Here!AG$2:AG$850, MATCH(B720, Paste_Here!A$2:A$850, 0))&lt;&gt;"", ISNUMBER(VALUE(INDEX(Paste_Here!AG$2:AG$850, MATCH(B720, Paste_Here!A$2:A$850, 0))))), INDEX(Paste_Here!AG$2:AG$850, MATCH(B720, Paste_Here!A$2:A$850, 0)), ""), ""), "")</f>
        <v/>
      </c>
      <c r="EK720" s="66"/>
      <c r="EL720" s="76"/>
      <c r="EM720" s="66"/>
      <c r="EN720" s="76"/>
      <c r="EO720" s="66"/>
      <c r="EP720" s="76"/>
      <c r="EQ720" s="66"/>
      <c r="ER720" s="76"/>
      <c r="ES720" s="66"/>
      <c r="ET720" s="66"/>
      <c r="EU720" s="76"/>
      <c r="EV720" s="66"/>
      <c r="EW720" s="76"/>
      <c r="EX720" s="66"/>
      <c r="EY720" s="76"/>
      <c r="EZ720" s="66"/>
      <c r="FA720" s="76"/>
      <c r="FB720" s="66"/>
      <c r="FC720" s="76"/>
      <c r="FD720" s="66"/>
      <c r="FE720" s="76"/>
      <c r="FF720" s="66"/>
      <c r="FG720" s="76"/>
      <c r="FH720" s="66"/>
      <c r="FI720" s="76"/>
      <c r="FJ720" s="66"/>
      <c r="FK720" s="76"/>
      <c r="FL720" s="66"/>
      <c r="FM720" s="76"/>
      <c r="FN720" s="66"/>
      <c r="FO720" s="76"/>
      <c r="FP720" s="66"/>
      <c r="FQ720" s="76"/>
      <c r="FR720" s="66"/>
      <c r="FS720" s="76"/>
      <c r="FT720" s="66"/>
      <c r="FU720" s="76"/>
      <c r="FV720" s="66"/>
      <c r="FW720" s="76"/>
      <c r="FX720" s="66"/>
      <c r="FY720" s="76"/>
      <c r="FZ720" s="66"/>
      <c r="GA720" s="76"/>
      <c r="GB720" s="66"/>
      <c r="GC720" s="76"/>
      <c r="GD720" s="66"/>
      <c r="GE720" s="76"/>
      <c r="GF720" s="66"/>
      <c r="GG720" s="76"/>
      <c r="GH720" s="66"/>
      <c r="GI720" s="76"/>
      <c r="GJ720" s="66"/>
      <c r="GK720" s="76"/>
      <c r="GL720" s="66"/>
      <c r="GM720" s="76"/>
      <c r="GN720" s="66"/>
      <c r="GO720" s="76"/>
      <c r="GP720" s="66"/>
      <c r="GQ720" s="76"/>
      <c r="GR720" s="66"/>
      <c r="GS720" s="76"/>
      <c r="GT720" s="66"/>
      <c r="GU720" s="76"/>
      <c r="GV720" s="66"/>
      <c r="GW720" s="76"/>
      <c r="GX720" s="66"/>
      <c r="GY720" s="76"/>
      <c r="GZ720" s="66"/>
      <c r="HA720" s="76"/>
      <c r="HB720" s="66"/>
      <c r="HC720" s="76"/>
      <c r="HD720" s="66"/>
      <c r="HE720" s="76"/>
      <c r="HF720" s="66"/>
      <c r="HG720" s="76"/>
      <c r="HH720" s="66"/>
      <c r="HI720" s="76"/>
      <c r="HJ720" s="66"/>
      <c r="HK720" s="76"/>
      <c r="HL720" s="66"/>
      <c r="HM720" s="76"/>
      <c r="HN720" s="66"/>
      <c r="HO720" s="76"/>
      <c r="HP720" s="66"/>
      <c r="HQ720" s="76"/>
      <c r="HR720" s="66"/>
      <c r="HS720" s="76"/>
      <c r="HT720" s="66"/>
      <c r="HU720" s="76"/>
      <c r="HV720" s="66"/>
      <c r="HW720" s="76"/>
      <c r="HX720" s="66"/>
      <c r="HY720" s="76"/>
      <c r="HZ720" s="66"/>
      <c r="IA720" s="76"/>
      <c r="IB720" s="66"/>
      <c r="IC720" s="76"/>
      <c r="ID720" s="66"/>
      <c r="IE720" s="76"/>
      <c r="IF720" s="66"/>
      <c r="IG720" s="76"/>
      <c r="IH720" s="66"/>
      <c r="II720" s="76"/>
      <c r="IJ720" s="66"/>
      <c r="IK720" s="76"/>
      <c r="IL720" s="66"/>
      <c r="IM720" s="76"/>
      <c r="IN720" s="66"/>
      <c r="IO720" s="76"/>
      <c r="IP720" s="66"/>
      <c r="IQ720" s="76"/>
      <c r="IR720" s="66"/>
      <c r="IS720" s="76"/>
      <c r="IT720" s="66"/>
      <c r="IU720" s="76"/>
      <c r="IV720" s="66"/>
      <c r="IW720" s="76"/>
      <c r="IX720" s="66"/>
      <c r="IY720" s="76"/>
      <c r="IZ720" s="66"/>
      <c r="JA720" s="76"/>
      <c r="JB720" s="66"/>
      <c r="JC720" s="76"/>
      <c r="JD720" s="66"/>
      <c r="JE720" s="76"/>
      <c r="JF720" s="66"/>
      <c r="JG720" s="76"/>
      <c r="JH720" s="66"/>
      <c r="JI720" s="76"/>
      <c r="JJ720" s="66"/>
      <c r="JK720" s="76"/>
      <c r="JL720" s="66"/>
      <c r="JM720" s="76"/>
      <c r="JN720" s="66"/>
      <c r="JO720" s="76"/>
      <c r="JP720" s="66"/>
      <c r="JQ720" s="76"/>
      <c r="JR720" s="66"/>
      <c r="JS720" s="76"/>
      <c r="JT720" s="66"/>
      <c r="JU720" s="76"/>
      <c r="JV720" s="66"/>
      <c r="JW720" s="76"/>
      <c r="JX720" s="66"/>
      <c r="JY720" s="76"/>
      <c r="JZ720" s="66"/>
      <c r="KA720" s="76"/>
      <c r="KB720" s="66"/>
      <c r="KC720" s="76"/>
      <c r="KD720" s="66"/>
      <c r="KE720" s="76"/>
      <c r="KF720" s="66"/>
      <c r="KG720" s="76"/>
      <c r="KH720" s="66"/>
      <c r="KI720" s="76"/>
      <c r="KJ720" s="66"/>
      <c r="KK720" s="76"/>
      <c r="KL720" s="66"/>
      <c r="KM720" s="76"/>
      <c r="KN720" s="66"/>
      <c r="KO720" s="76"/>
      <c r="KP720" s="66"/>
      <c r="KQ720" s="76"/>
      <c r="KR720" s="66"/>
      <c r="KS720" s="76"/>
      <c r="KT720" s="66"/>
      <c r="KU720" s="76"/>
      <c r="KV720" s="66"/>
      <c r="KW720" s="76"/>
      <c r="KX720" s="66"/>
      <c r="KY720" s="76"/>
      <c r="KZ720" s="66"/>
      <c r="LA720" s="76"/>
      <c r="LB720" s="66"/>
      <c r="LC720" s="76"/>
      <c r="LD720" s="66"/>
      <c r="LE720" s="76"/>
      <c r="LF720" s="66"/>
      <c r="LG720" s="76"/>
      <c r="LH720" s="66"/>
      <c r="LI720" s="76"/>
      <c r="LJ720" s="66"/>
      <c r="LK720" s="76"/>
      <c r="LL720" s="66"/>
      <c r="LM720" s="76"/>
      <c r="LN720" s="66"/>
      <c r="LO720" s="76"/>
      <c r="LP720" s="66"/>
      <c r="LQ720" s="76"/>
      <c r="LR720" s="66"/>
      <c r="LS720" s="76"/>
      <c r="LT720" s="66"/>
      <c r="LU720" s="76"/>
      <c r="LV720" s="66"/>
      <c r="LW720" s="76"/>
      <c r="LX720" s="66"/>
      <c r="LY720" s="76"/>
      <c r="LZ720" s="66"/>
      <c r="MA720" s="76"/>
      <c r="MB720" s="66"/>
      <c r="MC720" s="76"/>
      <c r="MD720" s="66"/>
      <c r="MG720" s="1" t="str" cm="1">
        <f t="array" ref="MG720">IFERROR(INDEX(Paste_Here!$B$2:$B$850, MATCH(0, COUNTIF(MG$4:MG719, Paste_Here!$B$2:$B$850) + IF(Paste_Here!$B$2:$B$850="", 1, 0), 0)), "")</f>
        <v/>
      </c>
      <c r="MH720" s="1" t="str">
        <f>IF(MG720&lt;&gt;"", INDEX(Paste_Here!$A$2:$A$850, MATCH(MG720, Paste_Here!$B$2:$B$850, 0)), "")</f>
        <v/>
      </c>
      <c r="MI720" s="1" t="str">
        <f t="shared" si="96"/>
        <v/>
      </c>
      <c r="MJ720" s="1" t="str" cm="1">
        <f t="array" ref="MJ720">IFERROR(INDEX($MI$5:$MI$850, MATCH(SMALL(IF($MI$5:$MI$850&lt;&gt;"", COUNTIF($MI$5:$MI$850, "&lt;"&amp;$MI$5:$MI$850)+1), ROW()-ROW($MJ$5)+1), COUNTIF($MI$5:$MI$850, "&lt;"&amp;$MI$5:$MI$850)+1, 0)), "")</f>
        <v/>
      </c>
    </row>
    <row r="721" spans="1:348">
      <c r="A721" s="66"/>
      <c r="B721" s="76" t="str">
        <f t="shared" si="89"/>
        <v/>
      </c>
      <c r="C721" s="66"/>
      <c r="D721" s="76" t="str">
        <f>IFERROR(IF(B721&lt;&gt;"", IF(AND(INDEX(Paste_Here!B$2:B$850, MATCH(B721, Paste_Here!A$2:A$850, 0))&lt;&gt;"", ISNUMBER(VALUE(INDEX(Paste_Here!B$2:B$850, MATCH(B721, Paste_Here!A$2:A$850, 0))))), INDEX(Paste_Here!B$2:B$850, MATCH(B721, Paste_Here!A$2:A$850, 0)), ""), ""), "")</f>
        <v/>
      </c>
      <c r="E721" s="66"/>
      <c r="F721" s="76" t="str">
        <f>IFERROR(IF(B721&lt;&gt;"", IF(ISTEXT(INDEX(Paste_Here!K$2:K$850, MATCH(B721, Paste_Here!A$2:A$850, 0))), INDEX(Paste_Here!K$2:K$850, MATCH(B721, Paste_Here!A$2:A$850, 0)), ""), ""), "")</f>
        <v/>
      </c>
      <c r="G721" s="66"/>
      <c r="H721" s="76" t="str">
        <f>IFERROR(IF(B721&lt;&gt;"", IF(ISTEXT(INDEX(Paste_Here!C$2:C$850, MATCH(B721, Paste_Here!A$2:A$850, 0))), INDEX(Paste_Here!C$2:C$850, MATCH(B721, Paste_Here!A$2:A$850, 0)), ""), ""), "")</f>
        <v/>
      </c>
      <c r="I721" s="66"/>
      <c r="J721" s="76" t="str">
        <f>IFERROR(IF(B721&lt;&gt;"", IF(ISNUMBER(SEARCH("s", LOWER(INDEX(Paste_Here!M$2:M$850, MATCH(B721, Paste_Here!A$2:A$850, 0))))), "Yes", IF(INDEX(Paste_Here!M$2:M$850, MATCH(B721, Paste_Here!A$2:A$850, 0))&lt;&gt;"", "No", "")), ""), "")</f>
        <v/>
      </c>
      <c r="K721" s="66"/>
      <c r="L721" s="76" t="str">
        <f>IFERROR(IF(B721&lt;&gt;"", IF(ISNUMBER(SEARCH("yes", LOWER(INDEX(Paste_Here!E$2:E$850, MATCH(B721, Paste_Here!A$2:A$850, 0))))), "Yes", IF(ISNUMBER(SEARCH("no", LOWER(INDEX(Paste_Here!E$2:E$850, MATCH(B721, Paste_Here!A$2:A$850, 0))))), "No", "")), ""), "")</f>
        <v/>
      </c>
      <c r="M721" s="66"/>
      <c r="N721" s="76" t="str">
        <f>IFERROR(IF(B721&lt;&gt;"", IF(ISNUMBER(SEARCH("yes", LOWER(INDEX(Paste_Here!F$2:F$850, MATCH(B721, Paste_Here!A$2:A$850, 0))))), "Yes", IF(ISNUMBER(SEARCH("no", LOWER(INDEX(Paste_Here!F$2:F$850, MATCH(B721, Paste_Here!A$2:A$850, 0))))), "No", "")), ""), "")</f>
        <v/>
      </c>
      <c r="O721" s="66"/>
      <c r="P721" s="76" t="str">
        <f>IFERROR(IF(B721&lt;&gt;"", IF(ISNUMBER(SEARCH("yes", LOWER(INDEX(Paste_Here!L$2:L$850, MATCH(B721, Paste_Here!A$2:A$850, 0))))), "Yes", IF(ISNUMBER(SEARCH("no", LOWER(INDEX(Paste_Here!L$2:L$850, MATCH(B721, Paste_Here!A$2:A$850, 0))))), "No", "")), ""), "")</f>
        <v/>
      </c>
      <c r="Q721" s="66"/>
      <c r="R721" s="76" t="str">
        <f>IFERROR(IF(B721&lt;&gt;"", IF(ISNUMBER(SEARCH("transitional 2", LOWER(INDEX(Paste_Here!D$2:D$850, MATCH(B721, Paste_Here!A$2:A$850, 0))))), "T2", IF(ISNUMBER(SEARCH("transitional 1", LOWER(INDEX(Paste_Here!D$2:D$850, MATCH(B721, Paste_Here!A$2:A$850, 0))))), "T1", IF(ISNUMBER(SEARCH("waived ell services", LOWER(INDEX(Paste_Here!D$2:D$850, MATCH(B721, Paste_Here!A$2:A$850, 0))))), "W", IF(ISNUMBER(SEARCH("english language learner", LOWER(INDEX(Paste_Here!D$2:D$850, MATCH(B721, Paste_Here!A$2:A$850, 0))))), "L", "")))), ""), "")</f>
        <v/>
      </c>
      <c r="S721" s="66"/>
      <c r="T721" s="76" t="str">
        <f>IFERROR(IF(B721&lt;&gt;"", IF(ISNUMBER(SEARCH("yes", LOWER(INDEX(Paste_Here!I$2:I$850, MATCH(B721, Paste_Here!A$2:A$850, 0))))), "Yes", IF(ISNUMBER(SEARCH("no", LOWER(INDEX(Paste_Here!I$2:I$850, MATCH(B721, Paste_Here!A$2:A$850, 0))))), "No", "")), ""), "")</f>
        <v/>
      </c>
      <c r="U721" s="66"/>
      <c r="V721" s="76" t="str">
        <f>IFERROR(IF(B721&lt;&gt;"", IF(ISTEXT(INDEX(Paste_Here!J$2:J$850, MATCH(B721, Paste_Here!A$2:A$850, 0))), VALUE(INDEX(Paste_Here!J$2:J$850, MATCH(B721, Paste_Here!A$2:A$850, 0))), ""), ""), "")</f>
        <v/>
      </c>
      <c r="W721" s="66"/>
      <c r="X721" s="66"/>
      <c r="Y721" s="76" t="str">
        <f t="shared" si="90"/>
        <v/>
      </c>
      <c r="Z721" s="66"/>
      <c r="AA721" s="76" t="str">
        <f>IFERROR(IF(B721&lt;&gt;"", IF(AND(INDEX(Paste_Here!AI$2:AI$850, MATCH(B721, Paste_Here!A$2:A$850, 0))&lt;&gt;"", ISNUMBER(VALUE(INDEX(Paste_Here!AI$2:AI$850, MATCH(B721, Paste_Here!A$2:A$850, 0))))), INDEX(Paste_Here!AI$2:AI$850, MATCH(B721, Paste_Here!A$2:A$850, 0)), ""), ""), "")</f>
        <v/>
      </c>
      <c r="AB721" s="66"/>
      <c r="AC721" s="76" t="str">
        <f>IFERROR(IF(B721&lt;&gt;"", IF(AND(INDEX(Paste_Here!AJ$2:AJ$850, MATCH(B721, Paste_Here!A$2:A$850, 0))&lt;&gt;"", ISNUMBER(VALUE(INDEX(Paste_Here!AJ$2:AJ$850, MATCH(B721, Paste_Here!A$2:A$850, 0))))), INDEX(Paste_Here!AJ$2:AJ$850, MATCH(B721, Paste_Here!A$2:A$850, 0)), ""), ""), "")</f>
        <v/>
      </c>
      <c r="AD721" s="66"/>
      <c r="AE721" s="76" t="str">
        <f>IFERROR(IF(B721&lt;&gt;"", IF(AND(INDEX(Paste_Here!AK$2:AK$850, MATCH(B721, Paste_Here!A$2:A$850, 0))&lt;&gt;"", ISNUMBER(VALUE(INDEX(Paste_Here!AK$2:AK$850, MATCH(B721, Paste_Here!A$2:A$850, 0))))), INDEX(Paste_Here!AK$2:AK$850, MATCH(B721, Paste_Here!A$2:A$850, 0)), ""), ""), "")</f>
        <v/>
      </c>
      <c r="AF721" s="66"/>
      <c r="AG721" s="76" t="str">
        <f>IFERROR(IF(B721&lt;&gt;"", IF(AND(INDEX(Paste_Here!AL$2:AL$850, MATCH(B721, Paste_Here!A$2:A$850, 0))&lt;&gt;"", ISNUMBER(VALUE(INDEX(Paste_Here!AL$2:AL$850, MATCH(B721, Paste_Here!A$2:A$850, 0))))), INDEX(Paste_Here!AL$2:AL$850, MATCH(B721, Paste_Here!A$2:A$850, 0)), ""), ""), "")</f>
        <v/>
      </c>
      <c r="AH721" s="66"/>
      <c r="AI721" s="76" t="str">
        <f>IFERROR(IF(B721&lt;&gt;"", IF(AND(INDEX(Paste_Here!AH$2:AH$850, MATCH(B721, Paste_Here!A$2:A$850, 0))&lt;&gt;"", ISNUMBER(VALUE(INDEX(Paste_Here!AH$2:AH$850, MATCH(B721, Paste_Here!A$2:A$850, 0))))), IF(VALUE(INDEX(Paste_Here!AH$2:AH$850, MATCH(B721, Paste_Here!A$2:A$850, 0)))=0, "", INDEX(Paste_Here!AH$2:AH$850, MATCH(B721, Paste_Here!A$2:A$850, 0))), ""), ""), "")</f>
        <v/>
      </c>
      <c r="AJ721" s="66"/>
      <c r="AK721" s="76" t="str">
        <f>IFERROR(IF(B721&lt;&gt;"", IF(AND(INDEX(Paste_Here!N$2:N$850, MATCH(B721, Paste_Here!A$2:A$850, 0))&lt;&gt;"", ISNUMBER(VALUE(INDEX(Paste_Here!N$2:N$850, MATCH(B721, Paste_Here!A$2:A$850, 0))))), INDEX(Paste_Here!N$2:N$850, MATCH(B721, Paste_Here!A$2:A$850, 0)), ""), ""), "")</f>
        <v/>
      </c>
      <c r="AL721" s="66"/>
      <c r="AM721" s="76" t="str">
        <f>IFERROR(IF(B721&lt;&gt;"", IF(AND(INDEX(Paste_Here!O$2:O$850, MATCH(B721, Paste_Here!A$2:A$850, 0))&lt;&gt;"", ISNUMBER(VALUE(INDEX(Paste_Here!O$2:O$850, MATCH(B721, Paste_Here!A$2:A$850, 0))))), INDEX(Paste_Here!O$2:O$850, MATCH(B721, Paste_Here!A$2:A$850, 0)), ""), ""), "")</f>
        <v/>
      </c>
      <c r="AN721" s="66"/>
      <c r="AO721" s="76"/>
      <c r="AP721" s="66"/>
      <c r="AQ721" s="76"/>
      <c r="AR721" s="66"/>
      <c r="AS721" s="76"/>
      <c r="AT721" s="66"/>
      <c r="AU721" s="66"/>
      <c r="AV721" s="76" t="str">
        <f t="shared" si="91"/>
        <v/>
      </c>
      <c r="AW721" s="66"/>
      <c r="AX721" s="76" t="str">
        <f>IFERROR(IF(B721&lt;&gt;"", IF(ISNUMBER(SEARCH("Revealed-Potential (Primary Focus)", LOWER(INDEX(Paste_Here!Z$2:Z$850, MATCH(B721, Paste_Here!A$2:A$850, 0))))), "Rev-Potential: Prim", IF(ISNUMBER(SEARCH("Revealed-Potential (Secondary Focus)", LOWER(INDEX(Paste_Here!Z$2:Z$850, MATCH(B721, Paste_Here!A$2:A$850, 0))))), "Rev-Potential: Sec", IF(ISNUMBER(SEARCH("Monitoring", LOWER(INDEX(Paste_Here!Z$2:Z$850, MATCH(B721, Paste_Here!A$2:A$850, 0))))), "Monitoring", IF(ISNUMBER(SEARCH("At-Promise (Secondary Focus)", LOWER(INDEX(Paste_Here!Z$2:Z$850, MATCH(B721, Paste_Here!A$2:A$850, 0))))), "At-Promise: Sec", IF(ISNUMBER(SEARCH("At-Promise (Primary Focus)", LOWER(INDEX(Paste_Here!Z$2:Z$850, MATCH(B721, Paste_Here!A$2:A$850, 0))))), "At-Promise: Prim", ""))))), ""), "")</f>
        <v/>
      </c>
      <c r="AY721" s="66"/>
      <c r="AZ721" s="76"/>
      <c r="BA721" s="66"/>
      <c r="BB721" s="76"/>
      <c r="BC721" s="66"/>
      <c r="BD721" s="76"/>
      <c r="BE721" s="66"/>
      <c r="BF721" s="76"/>
      <c r="BG721" s="66"/>
      <c r="BH721" s="76"/>
      <c r="BI721" s="66"/>
      <c r="BJ721" s="66"/>
      <c r="BK721" s="76" t="str">
        <f t="shared" si="92"/>
        <v/>
      </c>
      <c r="BL721" s="66"/>
      <c r="BM721" s="76" t="str">
        <f>IFERROR(IF(B721&lt;&gt;"", IF(AND(ISNUMBER(VALUE(SUBSTITUTE(SUBSTITUTE(Paste_Here!R721, "br", "-"), "L", ""))), VALUE(SUBSTITUTE(SUBSTITUTE(Paste_Here!R721, "br", "-"), "L", "")) &gt;= 1095), "Yes", IF(AND(ISNUMBER(VALUE(SUBSTITUTE(SUBSTITUTE(Paste_Here!R721, "br", "-"), "L", ""))), VALUE(SUBSTITUTE(SUBSTITUTE(Paste_Here!R721, "br", "-"), "L", "")) &lt;= 1094), "No", "")), ""), "")</f>
        <v/>
      </c>
      <c r="BN721" s="66"/>
      <c r="BO721" s="76" t="str">
        <f>IFERROR(IF(B721&lt;&gt;"", IF(COUNTIF(INDEX(Paste_Here!Y$2:AB$850, MATCH(B721, Paste_Here!A$2:A$850, 0), 0), "yes") &gt; 0, "Yes", IF(COUNTIF(INDEX(Paste_Here!Y$2:AB$850, MATCH(B721, Paste_Here!A$2:A$850, 0), 0), "no") &gt; 0, "No", "")), ""), "")</f>
        <v/>
      </c>
      <c r="BP721" s="66"/>
      <c r="BQ721" s="76" t="str">
        <f>IFERROR(IF(B721&lt;&gt;"", IF(AND(ISNUMBER(VALUE(SUBSTITUTE(SUBSTITUTE(Paste_Here!U721, "em", "-"), "q", ""))), VALUE(SUBSTITUTE(SUBSTITUTE(Paste_Here!U721, "em", "-"), "q", "")) &gt;= 910), "Yes", IF(AND(ISNUMBER(VALUE(SUBSTITUTE(SUBSTITUTE(Paste_Here!U721, "em", "-"), "q", ""))), VALUE(SUBSTITUTE(SUBSTITUTE(Paste_Here!U721, "em", "-"), "q", "")) &lt;= 909), "No", "")), ""), "")</f>
        <v/>
      </c>
      <c r="BR721" s="66"/>
      <c r="BS721" s="76" t="str">
        <f>IFERROR(IF(B721&lt;&gt;"", IF(AND(INDEX(Paste_Here!X$2:X$850, MATCH(B721, Paste_Here!A$2:A$850, 0))&lt;&gt;"", ISNUMBER(VALUE(INDEX(Paste_Here!X$2:X$850, MATCH(B721, Paste_Here!A$2:A$850, 0))))), INDEX(Paste_Here!X$2:X$850, MATCH(B721, Paste_Here!A$2:A$850, 0)), ""), ""), "")</f>
        <v/>
      </c>
      <c r="BT721" s="66"/>
      <c r="BU721" s="76" t="str">
        <f>IFERROR(IF(B721&lt;&gt;"", IF(ISNUMBER(VALUE(INDEX(Paste_Here!G$2:G$850, MATCH(B721, Paste_Here!A$2:A$850, 0)))), IF(VALUE(INDEX(Paste_Here!G$2:G$850, MATCH(B721, Paste_Here!A$2:A$850, 0)))=0, "No", IF(AND(VALUE(INDEX(Paste_Here!G$2:G$850, MATCH(B721, Paste_Here!A$2:A$850, 0)))&gt;=1, VALUE(INDEX(Paste_Here!G$2:G$850, MATCH(B721, Paste_Here!A$2:A$850, 0)))&lt;=4), VALUE(INDEX(Paste_Here!G$2:G$850, MATCH(B721, Paste_Here!A$2:A$850, 0))), "")), ""), ""), "")</f>
        <v/>
      </c>
      <c r="BV721" s="66"/>
      <c r="BW721" s="76" t="str">
        <f>IFERROR(IF(B721&lt;&gt;"", IF(ISNUMBER(VALUE(INDEX(Paste_Here!H$2:H$850, MATCH(B721, Paste_Here!A$2:A$850, 0)))), IF(VALUE(INDEX(Paste_Here!H$2:H$850, MATCH(B721, Paste_Here!A$2:A$850, 0)))=0, "No", IF(AND(VALUE(INDEX(Paste_Here!H$2:H$850, MATCH(B721, Paste_Here!A$2:A$850, 0)))&gt;=1, VALUE(INDEX(Paste_Here!H$2:H$850, MATCH(B721, Paste_Here!A$2:A$850, 0)))&lt;=4), VALUE(INDEX(Paste_Here!H$2:H$850, MATCH(B721, Paste_Here!A$2:A$850, 0))), "")), ""), ""), "")</f>
        <v/>
      </c>
      <c r="BX721" s="66"/>
      <c r="BY721" s="76"/>
      <c r="BZ721" s="66"/>
      <c r="CA721" s="76"/>
      <c r="CB721" s="66"/>
      <c r="CC721" s="66"/>
      <c r="CD721" s="76" t="str">
        <f t="shared" si="93"/>
        <v/>
      </c>
      <c r="CE721" s="66"/>
      <c r="CF721" s="76" t="str">
        <f>IFERROR(IF(B721&lt;&gt;"", IF(AND(INDEX(Paste_Here!P$2:P$850, MATCH(B721, Paste_Here!A$2:A$850, 0))&lt;&gt;"", ISNUMBER(VALUE(INDEX(Paste_Here!P$2:P$850, MATCH(B721, Paste_Here!A$2:A$850, 0))))), INDEX(Paste_Here!P$2:P$850, MATCH(B721, Paste_Here!A$2:A$850, 0)), ""), ""), "")</f>
        <v/>
      </c>
      <c r="CG721" s="66"/>
      <c r="CH721" s="76" t="str">
        <f>IFERROR(IF(B721&lt;&gt;"", IF(ISNUMBER(SEARCH("highrisk", LOWER(INDEX(Paste_Here!Q$2:Q$850, MATCH(B721, Paste_Here!A$2:A$850, 0))))), "High Risk", IF(ISNUMBER(SEARCH("lowrisk", LOWER(INDEX(Paste_Here!Q$2:Q$850, MATCH(B721, Paste_Here!A$2:A$850, 0))))), "Low Risk", IF(ISNUMBER(SEARCH("somerisk", LOWER(INDEX(Paste_Here!Q$2:Q$850, MATCH(B721, Paste_Here!A$2:A$850, 0))))), "Some Risk", ""))), ""), "")</f>
        <v/>
      </c>
      <c r="CI721" s="66"/>
      <c r="CJ721" s="76" t="str">
        <f>IFERROR(IF(B721&lt;&gt;"", IF(AND(INDEX(Paste_Here!AA$2:AA$850, MATCH(B721, Paste_Here!A$2:A$850, 0))&lt;&gt;"", ISNUMBER(VALUE(INDEX(Paste_Here!AA$2:AA$850, MATCH(B721, Paste_Here!A$2:A$850, 0))))), INDEX(Paste_Here!AA$2:AA$850, MATCH(B721, Paste_Here!A$2:A$850, 0)), ""), ""), "")</f>
        <v/>
      </c>
      <c r="CK721" s="66"/>
      <c r="CL721" s="76" t="str">
        <f>IFERROR(IF(B721&lt;&gt;"", IF(LOWER(INDEX(Paste_Here!AB$2:AB$850, MATCH(B721, Paste_Here!A$2:A$850, 0)))="approaching expectations", "Approaching", IF(LOWER(INDEX(Paste_Here!AB$2:AB$850, MATCH(B721, Paste_Here!A$2:A$850, 0)))="met expectations", "Met", IF(LOWER(INDEX(Paste_Here!AB$2:AB$850, MATCH(B721, Paste_Here!A$2:A$850, 0)))="exceeded expectations", "Exceeded", IF(LOWER(INDEX(Paste_Here!AB$2:AB$850, MATCH(B721, Paste_Here!A$2:A$850, 0)))="below expectations", "Below", "")))), ""), "")</f>
        <v/>
      </c>
      <c r="CM721" s="66"/>
      <c r="CN721" s="76" t="str">
        <f>IFERROR(IF(B721&lt;&gt;"", IF(AND(INDEX(Paste_Here!AC$2:AC$850, MATCH(B721, Paste_Here!A$2:A$850, 0))&lt;&gt;"", ISNUMBER(VALUE(INDEX(Paste_Here!AC$2:AC$850, MATCH(B721, Paste_Here!A$2:A$850, 0))))), INDEX(Paste_Here!AC$2:AC$850, MATCH(B721, Paste_Here!A$2:A$850, 0)), ""), ""), "")</f>
        <v/>
      </c>
      <c r="CO721" s="66"/>
      <c r="CP721" s="76"/>
      <c r="CQ721" s="66"/>
      <c r="CR721" s="76"/>
      <c r="CS721" s="66"/>
      <c r="CT721" s="76"/>
      <c r="CU721" s="66"/>
      <c r="CV721" s="76"/>
      <c r="CW721" s="66"/>
      <c r="CX721" s="76"/>
      <c r="CY721" s="66"/>
      <c r="CZ721" s="66"/>
      <c r="DA721" s="76" t="str">
        <f t="shared" si="94"/>
        <v/>
      </c>
      <c r="DB721" s="66"/>
      <c r="DC721" s="76" t="str">
        <f>IFERROR(IF(B721&lt;&gt;"", IF(AND(INDEX(Paste_Here!V$2:V$850, MATCH(B721, Paste_Here!A$2:A$850, 0))&lt;&gt;"", ISNUMBER(VALUE(INDEX(Paste_Here!V$2:V$850, MATCH(B721, Paste_Here!A$2:A$850, 0))))), INDEX(Paste_Here!V$2:V$850, MATCH(B721, Paste_Here!A$2:A$850, 0)), ""), ""), "")</f>
        <v/>
      </c>
      <c r="DD721" s="66"/>
      <c r="DE721" s="76" t="str">
        <f>IFERROR(IF(B721&lt;&gt;"", IF(ISNUMBER(SEARCH("highrisk", LOWER(INDEX(Paste_Here!W$2:W$850, MATCH(B721, Paste_Here!A$2:A$850, 0))))), "High Risk", IF(ISNUMBER(SEARCH("lowrisk", LOWER(INDEX(Paste_Here!W$2:W$850, MATCH(B721, Paste_Here!A$2:A$850, 0))))), "Low Risk", IF(ISNUMBER(SEARCH("somerisk", LOWER(INDEX(Paste_Here!W$2:W$850, MATCH(B721, Paste_Here!A$2:A$850, 0))))), "Some Risk", ""))), ""), "")</f>
        <v/>
      </c>
      <c r="DF721" s="66"/>
      <c r="DG721" s="76" t="str">
        <f>IFERROR(IF(B721&lt;&gt;"", IF(AND(INDEX(Paste_Here!S$2:S$850, MATCH(B721, Paste_Here!A$2:A$850, 0))&lt;&gt;"", ISNUMBER(VALUE(INDEX(Paste_Here!S$2:S$850, MATCH(B721, Paste_Here!A$2:A$850, 0))))), INDEX(Paste_Here!S$2:S$850, MATCH(B721, Paste_Here!A$2:A$850, 0)), ""), ""), "")</f>
        <v/>
      </c>
      <c r="DH721" s="66"/>
      <c r="DI721" s="76" t="str">
        <f>IFERROR(IF(B721&lt;&gt;"", IF(ISNUMBER(SEARCH("highrisk", LOWER(INDEX(Paste_Here!T$2:T$850, MATCH(B721, Paste_Here!A$2:A$850, 0))))), "High Risk", IF(ISNUMBER(SEARCH("lowrisk", LOWER(INDEX(Paste_Here!T$2:T$850, MATCH(B721, Paste_Here!A$2:A$850, 0))))), "Low Risk", IF(ISNUMBER(SEARCH("somerisk", LOWER(INDEX(Paste_Here!T$2:T$850, MATCH(B721, Paste_Here!A$2:A$850, 0))))), "Some Risk", ""))), ""), "")</f>
        <v/>
      </c>
      <c r="DJ721" s="66"/>
      <c r="DK721" s="76" t="str">
        <f>IFERROR(IF(B721&lt;&gt;"", IF(AND(INDEX(Paste_Here!AD$2:AD$850, MATCH(B721, Paste_Here!A$2:A$850, 0))&lt;&gt;"", ISNUMBER(VALUE(INDEX(Paste_Here!AD$2:AD$850, MATCH(B721, Paste_Here!A$2:A$850, 0))))), INDEX(Paste_Here!AD$2:AD$850, MATCH(B721, Paste_Here!A$2:A$850, 0)), ""), ""), "")</f>
        <v/>
      </c>
      <c r="DL721" s="66"/>
      <c r="DM721" s="76" t="str">
        <f>IFERROR(IF(B721&lt;&gt;"", IF(LOWER(INDEX(Paste_Here!AE$2:AE$850, MATCH(B721, Paste_Here!A$2:A$850, 0)))="approaching expectations", "Approaching", IF(LOWER(INDEX(Paste_Here!AE$2:AE$850, MATCH(B721, Paste_Here!A$2:A$850, 0)))="met expectations", "Met", IF(LOWER(INDEX(Paste_Here!AE$2:AE$850, MATCH(B721, Paste_Here!A$2:A$850, 0)))="exceeded expectations", "Exceeded", IF(LOWER(INDEX(Paste_Here!AE$2:AE$850, MATCH(B721, Paste_Here!A$2:A$850, 0)))="below expectations", "Below", "")))), ""), "")</f>
        <v/>
      </c>
      <c r="DN721" s="66"/>
      <c r="DO721" s="76"/>
      <c r="DP721" s="66"/>
      <c r="DQ721" s="76"/>
      <c r="DR721" s="66"/>
      <c r="DS721" s="76"/>
      <c r="DT721" s="66"/>
      <c r="DU721" s="76"/>
      <c r="DV721" s="66"/>
      <c r="DW721" s="66"/>
      <c r="DX721" s="76" t="str">
        <f t="shared" si="95"/>
        <v/>
      </c>
      <c r="DY721" s="66"/>
      <c r="DZ721" s="76"/>
      <c r="EA721" s="66"/>
      <c r="EB721" s="76"/>
      <c r="EC721" s="66"/>
      <c r="ED721" s="76" t="str">
        <f>IFERROR(IF(B721&lt;&gt;"", IF(AND(INDEX(Paste_Here!AF$2:AF$850, MATCH(B721, Paste_Here!A$2:A$850, 0))&lt;&gt;"", ISNUMBER(VALUE(INDEX(Paste_Here!AF$2:AF$850, MATCH(B721, Paste_Here!A$2:A$850, 0))))), INDEX(Paste_Here!AF$2:AF$850, MATCH(B721, Paste_Here!A$2:A$850, 0)), ""), ""), "")</f>
        <v/>
      </c>
      <c r="EE721" s="66"/>
      <c r="EF721" s="76"/>
      <c r="EG721" s="66"/>
      <c r="EH721" s="76"/>
      <c r="EI721" s="66"/>
      <c r="EJ721" s="76" t="str">
        <f>IFERROR(IF(B721&lt;&gt;"", IF(AND(INDEX(Paste_Here!AG$2:AG$850, MATCH(B721, Paste_Here!A$2:A$850, 0))&lt;&gt;"", ISNUMBER(VALUE(INDEX(Paste_Here!AG$2:AG$850, MATCH(B721, Paste_Here!A$2:A$850, 0))))), INDEX(Paste_Here!AG$2:AG$850, MATCH(B721, Paste_Here!A$2:A$850, 0)), ""), ""), "")</f>
        <v/>
      </c>
      <c r="EK721" s="66"/>
      <c r="EL721" s="76"/>
      <c r="EM721" s="66"/>
      <c r="EN721" s="76"/>
      <c r="EO721" s="66"/>
      <c r="EP721" s="76"/>
      <c r="EQ721" s="66"/>
      <c r="ER721" s="76"/>
      <c r="ES721" s="66"/>
      <c r="ET721" s="66"/>
      <c r="EU721" s="76"/>
      <c r="EV721" s="66"/>
      <c r="EW721" s="76"/>
      <c r="EX721" s="66"/>
      <c r="EY721" s="76"/>
      <c r="EZ721" s="66"/>
      <c r="FA721" s="76"/>
      <c r="FB721" s="66"/>
      <c r="FC721" s="76"/>
      <c r="FD721" s="66"/>
      <c r="FE721" s="76"/>
      <c r="FF721" s="66"/>
      <c r="FG721" s="76"/>
      <c r="FH721" s="66"/>
      <c r="FI721" s="76"/>
      <c r="FJ721" s="66"/>
      <c r="FK721" s="76"/>
      <c r="FL721" s="66"/>
      <c r="FM721" s="76"/>
      <c r="FN721" s="66"/>
      <c r="FO721" s="76"/>
      <c r="FP721" s="66"/>
      <c r="FQ721" s="76"/>
      <c r="FR721" s="66"/>
      <c r="FS721" s="76"/>
      <c r="FT721" s="66"/>
      <c r="FU721" s="76"/>
      <c r="FV721" s="66"/>
      <c r="FW721" s="76"/>
      <c r="FX721" s="66"/>
      <c r="FY721" s="76"/>
      <c r="FZ721" s="66"/>
      <c r="GA721" s="76"/>
      <c r="GB721" s="66"/>
      <c r="GC721" s="76"/>
      <c r="GD721" s="66"/>
      <c r="GE721" s="76"/>
      <c r="GF721" s="66"/>
      <c r="GG721" s="76"/>
      <c r="GH721" s="66"/>
      <c r="GI721" s="76"/>
      <c r="GJ721" s="66"/>
      <c r="GK721" s="76"/>
      <c r="GL721" s="66"/>
      <c r="GM721" s="76"/>
      <c r="GN721" s="66"/>
      <c r="GO721" s="76"/>
      <c r="GP721" s="66"/>
      <c r="GQ721" s="76"/>
      <c r="GR721" s="66"/>
      <c r="GS721" s="76"/>
      <c r="GT721" s="66"/>
      <c r="GU721" s="76"/>
      <c r="GV721" s="66"/>
      <c r="GW721" s="76"/>
      <c r="GX721" s="66"/>
      <c r="GY721" s="76"/>
      <c r="GZ721" s="66"/>
      <c r="HA721" s="76"/>
      <c r="HB721" s="66"/>
      <c r="HC721" s="76"/>
      <c r="HD721" s="66"/>
      <c r="HE721" s="76"/>
      <c r="HF721" s="66"/>
      <c r="HG721" s="76"/>
      <c r="HH721" s="66"/>
      <c r="HI721" s="76"/>
      <c r="HJ721" s="66"/>
      <c r="HK721" s="76"/>
      <c r="HL721" s="66"/>
      <c r="HM721" s="76"/>
      <c r="HN721" s="66"/>
      <c r="HO721" s="76"/>
      <c r="HP721" s="66"/>
      <c r="HQ721" s="76"/>
      <c r="HR721" s="66"/>
      <c r="HS721" s="76"/>
      <c r="HT721" s="66"/>
      <c r="HU721" s="76"/>
      <c r="HV721" s="66"/>
      <c r="HW721" s="76"/>
      <c r="HX721" s="66"/>
      <c r="HY721" s="76"/>
      <c r="HZ721" s="66"/>
      <c r="IA721" s="76"/>
      <c r="IB721" s="66"/>
      <c r="IC721" s="76"/>
      <c r="ID721" s="66"/>
      <c r="IE721" s="76"/>
      <c r="IF721" s="66"/>
      <c r="IG721" s="76"/>
      <c r="IH721" s="66"/>
      <c r="II721" s="76"/>
      <c r="IJ721" s="66"/>
      <c r="IK721" s="76"/>
      <c r="IL721" s="66"/>
      <c r="IM721" s="76"/>
      <c r="IN721" s="66"/>
      <c r="IO721" s="76"/>
      <c r="IP721" s="66"/>
      <c r="IQ721" s="76"/>
      <c r="IR721" s="66"/>
      <c r="IS721" s="76"/>
      <c r="IT721" s="66"/>
      <c r="IU721" s="76"/>
      <c r="IV721" s="66"/>
      <c r="IW721" s="76"/>
      <c r="IX721" s="66"/>
      <c r="IY721" s="76"/>
      <c r="IZ721" s="66"/>
      <c r="JA721" s="76"/>
      <c r="JB721" s="66"/>
      <c r="JC721" s="76"/>
      <c r="JD721" s="66"/>
      <c r="JE721" s="76"/>
      <c r="JF721" s="66"/>
      <c r="JG721" s="76"/>
      <c r="JH721" s="66"/>
      <c r="JI721" s="76"/>
      <c r="JJ721" s="66"/>
      <c r="JK721" s="76"/>
      <c r="JL721" s="66"/>
      <c r="JM721" s="76"/>
      <c r="JN721" s="66"/>
      <c r="JO721" s="76"/>
      <c r="JP721" s="66"/>
      <c r="JQ721" s="76"/>
      <c r="JR721" s="66"/>
      <c r="JS721" s="76"/>
      <c r="JT721" s="66"/>
      <c r="JU721" s="76"/>
      <c r="JV721" s="66"/>
      <c r="JW721" s="76"/>
      <c r="JX721" s="66"/>
      <c r="JY721" s="76"/>
      <c r="JZ721" s="66"/>
      <c r="KA721" s="76"/>
      <c r="KB721" s="66"/>
      <c r="KC721" s="76"/>
      <c r="KD721" s="66"/>
      <c r="KE721" s="76"/>
      <c r="KF721" s="66"/>
      <c r="KG721" s="76"/>
      <c r="KH721" s="66"/>
      <c r="KI721" s="76"/>
      <c r="KJ721" s="66"/>
      <c r="KK721" s="76"/>
      <c r="KL721" s="66"/>
      <c r="KM721" s="76"/>
      <c r="KN721" s="66"/>
      <c r="KO721" s="76"/>
      <c r="KP721" s="66"/>
      <c r="KQ721" s="76"/>
      <c r="KR721" s="66"/>
      <c r="KS721" s="76"/>
      <c r="KT721" s="66"/>
      <c r="KU721" s="76"/>
      <c r="KV721" s="66"/>
      <c r="KW721" s="76"/>
      <c r="KX721" s="66"/>
      <c r="KY721" s="76"/>
      <c r="KZ721" s="66"/>
      <c r="LA721" s="76"/>
      <c r="LB721" s="66"/>
      <c r="LC721" s="76"/>
      <c r="LD721" s="66"/>
      <c r="LE721" s="76"/>
      <c r="LF721" s="66"/>
      <c r="LG721" s="76"/>
      <c r="LH721" s="66"/>
      <c r="LI721" s="76"/>
      <c r="LJ721" s="66"/>
      <c r="LK721" s="76"/>
      <c r="LL721" s="66"/>
      <c r="LM721" s="76"/>
      <c r="LN721" s="66"/>
      <c r="LO721" s="76"/>
      <c r="LP721" s="66"/>
      <c r="LQ721" s="76"/>
      <c r="LR721" s="66"/>
      <c r="LS721" s="76"/>
      <c r="LT721" s="66"/>
      <c r="LU721" s="76"/>
      <c r="LV721" s="66"/>
      <c r="LW721" s="76"/>
      <c r="LX721" s="66"/>
      <c r="LY721" s="76"/>
      <c r="LZ721" s="66"/>
      <c r="MA721" s="76"/>
      <c r="MB721" s="66"/>
      <c r="MC721" s="76"/>
      <c r="MD721" s="66"/>
      <c r="MG721" s="1" t="str" cm="1">
        <f t="array" ref="MG721">IFERROR(INDEX(Paste_Here!$B$2:$B$850, MATCH(0, COUNTIF(MG$4:MG720, Paste_Here!$B$2:$B$850) + IF(Paste_Here!$B$2:$B$850="", 1, 0), 0)), "")</f>
        <v/>
      </c>
      <c r="MH721" s="1" t="str">
        <f>IF(MG721&lt;&gt;"", INDEX(Paste_Here!$A$2:$A$850, MATCH(MG721, Paste_Here!$B$2:$B$850, 0)), "")</f>
        <v/>
      </c>
      <c r="MI721" s="1" t="str">
        <f t="shared" si="96"/>
        <v/>
      </c>
      <c r="MJ721" s="1" t="str" cm="1">
        <f t="array" ref="MJ721">IFERROR(INDEX($MI$5:$MI$850, MATCH(SMALL(IF($MI$5:$MI$850&lt;&gt;"", COUNTIF($MI$5:$MI$850, "&lt;"&amp;$MI$5:$MI$850)+1), ROW()-ROW($MJ$5)+1), COUNTIF($MI$5:$MI$850, "&lt;"&amp;$MI$5:$MI$850)+1, 0)), "")</f>
        <v/>
      </c>
    </row>
    <row r="722" spans="1:348">
      <c r="A722" s="66"/>
      <c r="B722" s="76" t="str">
        <f t="shared" si="89"/>
        <v/>
      </c>
      <c r="C722" s="66"/>
      <c r="D722" s="76" t="str">
        <f>IFERROR(IF(B722&lt;&gt;"", IF(AND(INDEX(Paste_Here!B$2:B$850, MATCH(B722, Paste_Here!A$2:A$850, 0))&lt;&gt;"", ISNUMBER(VALUE(INDEX(Paste_Here!B$2:B$850, MATCH(B722, Paste_Here!A$2:A$850, 0))))), INDEX(Paste_Here!B$2:B$850, MATCH(B722, Paste_Here!A$2:A$850, 0)), ""), ""), "")</f>
        <v/>
      </c>
      <c r="E722" s="66"/>
      <c r="F722" s="76" t="str">
        <f>IFERROR(IF(B722&lt;&gt;"", IF(ISTEXT(INDEX(Paste_Here!K$2:K$850, MATCH(B722, Paste_Here!A$2:A$850, 0))), INDEX(Paste_Here!K$2:K$850, MATCH(B722, Paste_Here!A$2:A$850, 0)), ""), ""), "")</f>
        <v/>
      </c>
      <c r="G722" s="66"/>
      <c r="H722" s="76" t="str">
        <f>IFERROR(IF(B722&lt;&gt;"", IF(ISTEXT(INDEX(Paste_Here!C$2:C$850, MATCH(B722, Paste_Here!A$2:A$850, 0))), INDEX(Paste_Here!C$2:C$850, MATCH(B722, Paste_Here!A$2:A$850, 0)), ""), ""), "")</f>
        <v/>
      </c>
      <c r="I722" s="66"/>
      <c r="J722" s="76" t="str">
        <f>IFERROR(IF(B722&lt;&gt;"", IF(ISNUMBER(SEARCH("s", LOWER(INDEX(Paste_Here!M$2:M$850, MATCH(B722, Paste_Here!A$2:A$850, 0))))), "Yes", IF(INDEX(Paste_Here!M$2:M$850, MATCH(B722, Paste_Here!A$2:A$850, 0))&lt;&gt;"", "No", "")), ""), "")</f>
        <v/>
      </c>
      <c r="K722" s="66"/>
      <c r="L722" s="76" t="str">
        <f>IFERROR(IF(B722&lt;&gt;"", IF(ISNUMBER(SEARCH("yes", LOWER(INDEX(Paste_Here!E$2:E$850, MATCH(B722, Paste_Here!A$2:A$850, 0))))), "Yes", IF(ISNUMBER(SEARCH("no", LOWER(INDEX(Paste_Here!E$2:E$850, MATCH(B722, Paste_Here!A$2:A$850, 0))))), "No", "")), ""), "")</f>
        <v/>
      </c>
      <c r="M722" s="66"/>
      <c r="N722" s="76" t="str">
        <f>IFERROR(IF(B722&lt;&gt;"", IF(ISNUMBER(SEARCH("yes", LOWER(INDEX(Paste_Here!F$2:F$850, MATCH(B722, Paste_Here!A$2:A$850, 0))))), "Yes", IF(ISNUMBER(SEARCH("no", LOWER(INDEX(Paste_Here!F$2:F$850, MATCH(B722, Paste_Here!A$2:A$850, 0))))), "No", "")), ""), "")</f>
        <v/>
      </c>
      <c r="O722" s="66"/>
      <c r="P722" s="76" t="str">
        <f>IFERROR(IF(B722&lt;&gt;"", IF(ISNUMBER(SEARCH("yes", LOWER(INDEX(Paste_Here!L$2:L$850, MATCH(B722, Paste_Here!A$2:A$850, 0))))), "Yes", IF(ISNUMBER(SEARCH("no", LOWER(INDEX(Paste_Here!L$2:L$850, MATCH(B722, Paste_Here!A$2:A$850, 0))))), "No", "")), ""), "")</f>
        <v/>
      </c>
      <c r="Q722" s="66"/>
      <c r="R722" s="76" t="str">
        <f>IFERROR(IF(B722&lt;&gt;"", IF(ISNUMBER(SEARCH("transitional 2", LOWER(INDEX(Paste_Here!D$2:D$850, MATCH(B722, Paste_Here!A$2:A$850, 0))))), "T2", IF(ISNUMBER(SEARCH("transitional 1", LOWER(INDEX(Paste_Here!D$2:D$850, MATCH(B722, Paste_Here!A$2:A$850, 0))))), "T1", IF(ISNUMBER(SEARCH("waived ell services", LOWER(INDEX(Paste_Here!D$2:D$850, MATCH(B722, Paste_Here!A$2:A$850, 0))))), "W", IF(ISNUMBER(SEARCH("english language learner", LOWER(INDEX(Paste_Here!D$2:D$850, MATCH(B722, Paste_Here!A$2:A$850, 0))))), "L", "")))), ""), "")</f>
        <v/>
      </c>
      <c r="S722" s="66"/>
      <c r="T722" s="76" t="str">
        <f>IFERROR(IF(B722&lt;&gt;"", IF(ISNUMBER(SEARCH("yes", LOWER(INDEX(Paste_Here!I$2:I$850, MATCH(B722, Paste_Here!A$2:A$850, 0))))), "Yes", IF(ISNUMBER(SEARCH("no", LOWER(INDEX(Paste_Here!I$2:I$850, MATCH(B722, Paste_Here!A$2:A$850, 0))))), "No", "")), ""), "")</f>
        <v/>
      </c>
      <c r="U722" s="66"/>
      <c r="V722" s="76" t="str">
        <f>IFERROR(IF(B722&lt;&gt;"", IF(ISTEXT(INDEX(Paste_Here!J$2:J$850, MATCH(B722, Paste_Here!A$2:A$850, 0))), VALUE(INDEX(Paste_Here!J$2:J$850, MATCH(B722, Paste_Here!A$2:A$850, 0))), ""), ""), "")</f>
        <v/>
      </c>
      <c r="W722" s="66"/>
      <c r="X722" s="66"/>
      <c r="Y722" s="76" t="str">
        <f t="shared" si="90"/>
        <v/>
      </c>
      <c r="Z722" s="66"/>
      <c r="AA722" s="76" t="str">
        <f>IFERROR(IF(B722&lt;&gt;"", IF(AND(INDEX(Paste_Here!AI$2:AI$850, MATCH(B722, Paste_Here!A$2:A$850, 0))&lt;&gt;"", ISNUMBER(VALUE(INDEX(Paste_Here!AI$2:AI$850, MATCH(B722, Paste_Here!A$2:A$850, 0))))), INDEX(Paste_Here!AI$2:AI$850, MATCH(B722, Paste_Here!A$2:A$850, 0)), ""), ""), "")</f>
        <v/>
      </c>
      <c r="AB722" s="66"/>
      <c r="AC722" s="76" t="str">
        <f>IFERROR(IF(B722&lt;&gt;"", IF(AND(INDEX(Paste_Here!AJ$2:AJ$850, MATCH(B722, Paste_Here!A$2:A$850, 0))&lt;&gt;"", ISNUMBER(VALUE(INDEX(Paste_Here!AJ$2:AJ$850, MATCH(B722, Paste_Here!A$2:A$850, 0))))), INDEX(Paste_Here!AJ$2:AJ$850, MATCH(B722, Paste_Here!A$2:A$850, 0)), ""), ""), "")</f>
        <v/>
      </c>
      <c r="AD722" s="66"/>
      <c r="AE722" s="76" t="str">
        <f>IFERROR(IF(B722&lt;&gt;"", IF(AND(INDEX(Paste_Here!AK$2:AK$850, MATCH(B722, Paste_Here!A$2:A$850, 0))&lt;&gt;"", ISNUMBER(VALUE(INDEX(Paste_Here!AK$2:AK$850, MATCH(B722, Paste_Here!A$2:A$850, 0))))), INDEX(Paste_Here!AK$2:AK$850, MATCH(B722, Paste_Here!A$2:A$850, 0)), ""), ""), "")</f>
        <v/>
      </c>
      <c r="AF722" s="66"/>
      <c r="AG722" s="76" t="str">
        <f>IFERROR(IF(B722&lt;&gt;"", IF(AND(INDEX(Paste_Here!AL$2:AL$850, MATCH(B722, Paste_Here!A$2:A$850, 0))&lt;&gt;"", ISNUMBER(VALUE(INDEX(Paste_Here!AL$2:AL$850, MATCH(B722, Paste_Here!A$2:A$850, 0))))), INDEX(Paste_Here!AL$2:AL$850, MATCH(B722, Paste_Here!A$2:A$850, 0)), ""), ""), "")</f>
        <v/>
      </c>
      <c r="AH722" s="66"/>
      <c r="AI722" s="76" t="str">
        <f>IFERROR(IF(B722&lt;&gt;"", IF(AND(INDEX(Paste_Here!AH$2:AH$850, MATCH(B722, Paste_Here!A$2:A$850, 0))&lt;&gt;"", ISNUMBER(VALUE(INDEX(Paste_Here!AH$2:AH$850, MATCH(B722, Paste_Here!A$2:A$850, 0))))), IF(VALUE(INDEX(Paste_Here!AH$2:AH$850, MATCH(B722, Paste_Here!A$2:A$850, 0)))=0, "", INDEX(Paste_Here!AH$2:AH$850, MATCH(B722, Paste_Here!A$2:A$850, 0))), ""), ""), "")</f>
        <v/>
      </c>
      <c r="AJ722" s="66"/>
      <c r="AK722" s="76" t="str">
        <f>IFERROR(IF(B722&lt;&gt;"", IF(AND(INDEX(Paste_Here!N$2:N$850, MATCH(B722, Paste_Here!A$2:A$850, 0))&lt;&gt;"", ISNUMBER(VALUE(INDEX(Paste_Here!N$2:N$850, MATCH(B722, Paste_Here!A$2:A$850, 0))))), INDEX(Paste_Here!N$2:N$850, MATCH(B722, Paste_Here!A$2:A$850, 0)), ""), ""), "")</f>
        <v/>
      </c>
      <c r="AL722" s="66"/>
      <c r="AM722" s="76" t="str">
        <f>IFERROR(IF(B722&lt;&gt;"", IF(AND(INDEX(Paste_Here!O$2:O$850, MATCH(B722, Paste_Here!A$2:A$850, 0))&lt;&gt;"", ISNUMBER(VALUE(INDEX(Paste_Here!O$2:O$850, MATCH(B722, Paste_Here!A$2:A$850, 0))))), INDEX(Paste_Here!O$2:O$850, MATCH(B722, Paste_Here!A$2:A$850, 0)), ""), ""), "")</f>
        <v/>
      </c>
      <c r="AN722" s="66"/>
      <c r="AO722" s="76"/>
      <c r="AP722" s="66"/>
      <c r="AQ722" s="76"/>
      <c r="AR722" s="66"/>
      <c r="AS722" s="76"/>
      <c r="AT722" s="66"/>
      <c r="AU722" s="66"/>
      <c r="AV722" s="76" t="str">
        <f t="shared" si="91"/>
        <v/>
      </c>
      <c r="AW722" s="66"/>
      <c r="AX722" s="76" t="str">
        <f>IFERROR(IF(B722&lt;&gt;"", IF(ISNUMBER(SEARCH("Revealed-Potential (Primary Focus)", LOWER(INDEX(Paste_Here!Z$2:Z$850, MATCH(B722, Paste_Here!A$2:A$850, 0))))), "Rev-Potential: Prim", IF(ISNUMBER(SEARCH("Revealed-Potential (Secondary Focus)", LOWER(INDEX(Paste_Here!Z$2:Z$850, MATCH(B722, Paste_Here!A$2:A$850, 0))))), "Rev-Potential: Sec", IF(ISNUMBER(SEARCH("Monitoring", LOWER(INDEX(Paste_Here!Z$2:Z$850, MATCH(B722, Paste_Here!A$2:A$850, 0))))), "Monitoring", IF(ISNUMBER(SEARCH("At-Promise (Secondary Focus)", LOWER(INDEX(Paste_Here!Z$2:Z$850, MATCH(B722, Paste_Here!A$2:A$850, 0))))), "At-Promise: Sec", IF(ISNUMBER(SEARCH("At-Promise (Primary Focus)", LOWER(INDEX(Paste_Here!Z$2:Z$850, MATCH(B722, Paste_Here!A$2:A$850, 0))))), "At-Promise: Prim", ""))))), ""), "")</f>
        <v/>
      </c>
      <c r="AY722" s="66"/>
      <c r="AZ722" s="76"/>
      <c r="BA722" s="66"/>
      <c r="BB722" s="76"/>
      <c r="BC722" s="66"/>
      <c r="BD722" s="76"/>
      <c r="BE722" s="66"/>
      <c r="BF722" s="76"/>
      <c r="BG722" s="66"/>
      <c r="BH722" s="76"/>
      <c r="BI722" s="66"/>
      <c r="BJ722" s="66"/>
      <c r="BK722" s="76" t="str">
        <f t="shared" si="92"/>
        <v/>
      </c>
      <c r="BL722" s="66"/>
      <c r="BM722" s="76" t="str">
        <f>IFERROR(IF(B722&lt;&gt;"", IF(AND(ISNUMBER(VALUE(SUBSTITUTE(SUBSTITUTE(Paste_Here!R722, "br", "-"), "L", ""))), VALUE(SUBSTITUTE(SUBSTITUTE(Paste_Here!R722, "br", "-"), "L", "")) &gt;= 1095), "Yes", IF(AND(ISNUMBER(VALUE(SUBSTITUTE(SUBSTITUTE(Paste_Here!R722, "br", "-"), "L", ""))), VALUE(SUBSTITUTE(SUBSTITUTE(Paste_Here!R722, "br", "-"), "L", "")) &lt;= 1094), "No", "")), ""), "")</f>
        <v/>
      </c>
      <c r="BN722" s="66"/>
      <c r="BO722" s="76" t="str">
        <f>IFERROR(IF(B722&lt;&gt;"", IF(COUNTIF(INDEX(Paste_Here!Y$2:AB$850, MATCH(B722, Paste_Here!A$2:A$850, 0), 0), "yes") &gt; 0, "Yes", IF(COUNTIF(INDEX(Paste_Here!Y$2:AB$850, MATCH(B722, Paste_Here!A$2:A$850, 0), 0), "no") &gt; 0, "No", "")), ""), "")</f>
        <v/>
      </c>
      <c r="BP722" s="66"/>
      <c r="BQ722" s="76" t="str">
        <f>IFERROR(IF(B722&lt;&gt;"", IF(AND(ISNUMBER(VALUE(SUBSTITUTE(SUBSTITUTE(Paste_Here!U722, "em", "-"), "q", ""))), VALUE(SUBSTITUTE(SUBSTITUTE(Paste_Here!U722, "em", "-"), "q", "")) &gt;= 910), "Yes", IF(AND(ISNUMBER(VALUE(SUBSTITUTE(SUBSTITUTE(Paste_Here!U722, "em", "-"), "q", ""))), VALUE(SUBSTITUTE(SUBSTITUTE(Paste_Here!U722, "em", "-"), "q", "")) &lt;= 909), "No", "")), ""), "")</f>
        <v/>
      </c>
      <c r="BR722" s="66"/>
      <c r="BS722" s="76" t="str">
        <f>IFERROR(IF(B722&lt;&gt;"", IF(AND(INDEX(Paste_Here!X$2:X$850, MATCH(B722, Paste_Here!A$2:A$850, 0))&lt;&gt;"", ISNUMBER(VALUE(INDEX(Paste_Here!X$2:X$850, MATCH(B722, Paste_Here!A$2:A$850, 0))))), INDEX(Paste_Here!X$2:X$850, MATCH(B722, Paste_Here!A$2:A$850, 0)), ""), ""), "")</f>
        <v/>
      </c>
      <c r="BT722" s="66"/>
      <c r="BU722" s="76" t="str">
        <f>IFERROR(IF(B722&lt;&gt;"", IF(ISNUMBER(VALUE(INDEX(Paste_Here!G$2:G$850, MATCH(B722, Paste_Here!A$2:A$850, 0)))), IF(VALUE(INDEX(Paste_Here!G$2:G$850, MATCH(B722, Paste_Here!A$2:A$850, 0)))=0, "No", IF(AND(VALUE(INDEX(Paste_Here!G$2:G$850, MATCH(B722, Paste_Here!A$2:A$850, 0)))&gt;=1, VALUE(INDEX(Paste_Here!G$2:G$850, MATCH(B722, Paste_Here!A$2:A$850, 0)))&lt;=4), VALUE(INDEX(Paste_Here!G$2:G$850, MATCH(B722, Paste_Here!A$2:A$850, 0))), "")), ""), ""), "")</f>
        <v/>
      </c>
      <c r="BV722" s="66"/>
      <c r="BW722" s="76" t="str">
        <f>IFERROR(IF(B722&lt;&gt;"", IF(ISNUMBER(VALUE(INDEX(Paste_Here!H$2:H$850, MATCH(B722, Paste_Here!A$2:A$850, 0)))), IF(VALUE(INDEX(Paste_Here!H$2:H$850, MATCH(B722, Paste_Here!A$2:A$850, 0)))=0, "No", IF(AND(VALUE(INDEX(Paste_Here!H$2:H$850, MATCH(B722, Paste_Here!A$2:A$850, 0)))&gt;=1, VALUE(INDEX(Paste_Here!H$2:H$850, MATCH(B722, Paste_Here!A$2:A$850, 0)))&lt;=4), VALUE(INDEX(Paste_Here!H$2:H$850, MATCH(B722, Paste_Here!A$2:A$850, 0))), "")), ""), ""), "")</f>
        <v/>
      </c>
      <c r="BX722" s="66"/>
      <c r="BY722" s="76"/>
      <c r="BZ722" s="66"/>
      <c r="CA722" s="76"/>
      <c r="CB722" s="66"/>
      <c r="CC722" s="66"/>
      <c r="CD722" s="76" t="str">
        <f t="shared" si="93"/>
        <v/>
      </c>
      <c r="CE722" s="66"/>
      <c r="CF722" s="76" t="str">
        <f>IFERROR(IF(B722&lt;&gt;"", IF(AND(INDEX(Paste_Here!P$2:P$850, MATCH(B722, Paste_Here!A$2:A$850, 0))&lt;&gt;"", ISNUMBER(VALUE(INDEX(Paste_Here!P$2:P$850, MATCH(B722, Paste_Here!A$2:A$850, 0))))), INDEX(Paste_Here!P$2:P$850, MATCH(B722, Paste_Here!A$2:A$850, 0)), ""), ""), "")</f>
        <v/>
      </c>
      <c r="CG722" s="66"/>
      <c r="CH722" s="76" t="str">
        <f>IFERROR(IF(B722&lt;&gt;"", IF(ISNUMBER(SEARCH("highrisk", LOWER(INDEX(Paste_Here!Q$2:Q$850, MATCH(B722, Paste_Here!A$2:A$850, 0))))), "High Risk", IF(ISNUMBER(SEARCH("lowrisk", LOWER(INDEX(Paste_Here!Q$2:Q$850, MATCH(B722, Paste_Here!A$2:A$850, 0))))), "Low Risk", IF(ISNUMBER(SEARCH("somerisk", LOWER(INDEX(Paste_Here!Q$2:Q$850, MATCH(B722, Paste_Here!A$2:A$850, 0))))), "Some Risk", ""))), ""), "")</f>
        <v/>
      </c>
      <c r="CI722" s="66"/>
      <c r="CJ722" s="76" t="str">
        <f>IFERROR(IF(B722&lt;&gt;"", IF(AND(INDEX(Paste_Here!AA$2:AA$850, MATCH(B722, Paste_Here!A$2:A$850, 0))&lt;&gt;"", ISNUMBER(VALUE(INDEX(Paste_Here!AA$2:AA$850, MATCH(B722, Paste_Here!A$2:A$850, 0))))), INDEX(Paste_Here!AA$2:AA$850, MATCH(B722, Paste_Here!A$2:A$850, 0)), ""), ""), "")</f>
        <v/>
      </c>
      <c r="CK722" s="66"/>
      <c r="CL722" s="76" t="str">
        <f>IFERROR(IF(B722&lt;&gt;"", IF(LOWER(INDEX(Paste_Here!AB$2:AB$850, MATCH(B722, Paste_Here!A$2:A$850, 0)))="approaching expectations", "Approaching", IF(LOWER(INDEX(Paste_Here!AB$2:AB$850, MATCH(B722, Paste_Here!A$2:A$850, 0)))="met expectations", "Met", IF(LOWER(INDEX(Paste_Here!AB$2:AB$850, MATCH(B722, Paste_Here!A$2:A$850, 0)))="exceeded expectations", "Exceeded", IF(LOWER(INDEX(Paste_Here!AB$2:AB$850, MATCH(B722, Paste_Here!A$2:A$850, 0)))="below expectations", "Below", "")))), ""), "")</f>
        <v/>
      </c>
      <c r="CM722" s="66"/>
      <c r="CN722" s="76" t="str">
        <f>IFERROR(IF(B722&lt;&gt;"", IF(AND(INDEX(Paste_Here!AC$2:AC$850, MATCH(B722, Paste_Here!A$2:A$850, 0))&lt;&gt;"", ISNUMBER(VALUE(INDEX(Paste_Here!AC$2:AC$850, MATCH(B722, Paste_Here!A$2:A$850, 0))))), INDEX(Paste_Here!AC$2:AC$850, MATCH(B722, Paste_Here!A$2:A$850, 0)), ""), ""), "")</f>
        <v/>
      </c>
      <c r="CO722" s="66"/>
      <c r="CP722" s="76"/>
      <c r="CQ722" s="66"/>
      <c r="CR722" s="76"/>
      <c r="CS722" s="66"/>
      <c r="CT722" s="76"/>
      <c r="CU722" s="66"/>
      <c r="CV722" s="76"/>
      <c r="CW722" s="66"/>
      <c r="CX722" s="76"/>
      <c r="CY722" s="66"/>
      <c r="CZ722" s="66"/>
      <c r="DA722" s="76" t="str">
        <f t="shared" si="94"/>
        <v/>
      </c>
      <c r="DB722" s="66"/>
      <c r="DC722" s="76" t="str">
        <f>IFERROR(IF(B722&lt;&gt;"", IF(AND(INDEX(Paste_Here!V$2:V$850, MATCH(B722, Paste_Here!A$2:A$850, 0))&lt;&gt;"", ISNUMBER(VALUE(INDEX(Paste_Here!V$2:V$850, MATCH(B722, Paste_Here!A$2:A$850, 0))))), INDEX(Paste_Here!V$2:V$850, MATCH(B722, Paste_Here!A$2:A$850, 0)), ""), ""), "")</f>
        <v/>
      </c>
      <c r="DD722" s="66"/>
      <c r="DE722" s="76" t="str">
        <f>IFERROR(IF(B722&lt;&gt;"", IF(ISNUMBER(SEARCH("highrisk", LOWER(INDEX(Paste_Here!W$2:W$850, MATCH(B722, Paste_Here!A$2:A$850, 0))))), "High Risk", IF(ISNUMBER(SEARCH("lowrisk", LOWER(INDEX(Paste_Here!W$2:W$850, MATCH(B722, Paste_Here!A$2:A$850, 0))))), "Low Risk", IF(ISNUMBER(SEARCH("somerisk", LOWER(INDEX(Paste_Here!W$2:W$850, MATCH(B722, Paste_Here!A$2:A$850, 0))))), "Some Risk", ""))), ""), "")</f>
        <v/>
      </c>
      <c r="DF722" s="66"/>
      <c r="DG722" s="76" t="str">
        <f>IFERROR(IF(B722&lt;&gt;"", IF(AND(INDEX(Paste_Here!S$2:S$850, MATCH(B722, Paste_Here!A$2:A$850, 0))&lt;&gt;"", ISNUMBER(VALUE(INDEX(Paste_Here!S$2:S$850, MATCH(B722, Paste_Here!A$2:A$850, 0))))), INDEX(Paste_Here!S$2:S$850, MATCH(B722, Paste_Here!A$2:A$850, 0)), ""), ""), "")</f>
        <v/>
      </c>
      <c r="DH722" s="66"/>
      <c r="DI722" s="76" t="str">
        <f>IFERROR(IF(B722&lt;&gt;"", IF(ISNUMBER(SEARCH("highrisk", LOWER(INDEX(Paste_Here!T$2:T$850, MATCH(B722, Paste_Here!A$2:A$850, 0))))), "High Risk", IF(ISNUMBER(SEARCH("lowrisk", LOWER(INDEX(Paste_Here!T$2:T$850, MATCH(B722, Paste_Here!A$2:A$850, 0))))), "Low Risk", IF(ISNUMBER(SEARCH("somerisk", LOWER(INDEX(Paste_Here!T$2:T$850, MATCH(B722, Paste_Here!A$2:A$850, 0))))), "Some Risk", ""))), ""), "")</f>
        <v/>
      </c>
      <c r="DJ722" s="66"/>
      <c r="DK722" s="76" t="str">
        <f>IFERROR(IF(B722&lt;&gt;"", IF(AND(INDEX(Paste_Here!AD$2:AD$850, MATCH(B722, Paste_Here!A$2:A$850, 0))&lt;&gt;"", ISNUMBER(VALUE(INDEX(Paste_Here!AD$2:AD$850, MATCH(B722, Paste_Here!A$2:A$850, 0))))), INDEX(Paste_Here!AD$2:AD$850, MATCH(B722, Paste_Here!A$2:A$850, 0)), ""), ""), "")</f>
        <v/>
      </c>
      <c r="DL722" s="66"/>
      <c r="DM722" s="76" t="str">
        <f>IFERROR(IF(B722&lt;&gt;"", IF(LOWER(INDEX(Paste_Here!AE$2:AE$850, MATCH(B722, Paste_Here!A$2:A$850, 0)))="approaching expectations", "Approaching", IF(LOWER(INDEX(Paste_Here!AE$2:AE$850, MATCH(B722, Paste_Here!A$2:A$850, 0)))="met expectations", "Met", IF(LOWER(INDEX(Paste_Here!AE$2:AE$850, MATCH(B722, Paste_Here!A$2:A$850, 0)))="exceeded expectations", "Exceeded", IF(LOWER(INDEX(Paste_Here!AE$2:AE$850, MATCH(B722, Paste_Here!A$2:A$850, 0)))="below expectations", "Below", "")))), ""), "")</f>
        <v/>
      </c>
      <c r="DN722" s="66"/>
      <c r="DO722" s="76"/>
      <c r="DP722" s="66"/>
      <c r="DQ722" s="76"/>
      <c r="DR722" s="66"/>
      <c r="DS722" s="76"/>
      <c r="DT722" s="66"/>
      <c r="DU722" s="76"/>
      <c r="DV722" s="66"/>
      <c r="DW722" s="66"/>
      <c r="DX722" s="76" t="str">
        <f t="shared" si="95"/>
        <v/>
      </c>
      <c r="DY722" s="66"/>
      <c r="DZ722" s="76"/>
      <c r="EA722" s="66"/>
      <c r="EB722" s="76"/>
      <c r="EC722" s="66"/>
      <c r="ED722" s="76" t="str">
        <f>IFERROR(IF(B722&lt;&gt;"", IF(AND(INDEX(Paste_Here!AF$2:AF$850, MATCH(B722, Paste_Here!A$2:A$850, 0))&lt;&gt;"", ISNUMBER(VALUE(INDEX(Paste_Here!AF$2:AF$850, MATCH(B722, Paste_Here!A$2:A$850, 0))))), INDEX(Paste_Here!AF$2:AF$850, MATCH(B722, Paste_Here!A$2:A$850, 0)), ""), ""), "")</f>
        <v/>
      </c>
      <c r="EE722" s="66"/>
      <c r="EF722" s="76"/>
      <c r="EG722" s="66"/>
      <c r="EH722" s="76"/>
      <c r="EI722" s="66"/>
      <c r="EJ722" s="76" t="str">
        <f>IFERROR(IF(B722&lt;&gt;"", IF(AND(INDEX(Paste_Here!AG$2:AG$850, MATCH(B722, Paste_Here!A$2:A$850, 0))&lt;&gt;"", ISNUMBER(VALUE(INDEX(Paste_Here!AG$2:AG$850, MATCH(B722, Paste_Here!A$2:A$850, 0))))), INDEX(Paste_Here!AG$2:AG$850, MATCH(B722, Paste_Here!A$2:A$850, 0)), ""), ""), "")</f>
        <v/>
      </c>
      <c r="EK722" s="66"/>
      <c r="EL722" s="76"/>
      <c r="EM722" s="66"/>
      <c r="EN722" s="76"/>
      <c r="EO722" s="66"/>
      <c r="EP722" s="76"/>
      <c r="EQ722" s="66"/>
      <c r="ER722" s="76"/>
      <c r="ES722" s="66"/>
      <c r="ET722" s="66"/>
      <c r="EU722" s="76"/>
      <c r="EV722" s="66"/>
      <c r="EW722" s="76"/>
      <c r="EX722" s="66"/>
      <c r="EY722" s="76"/>
      <c r="EZ722" s="66"/>
      <c r="FA722" s="76"/>
      <c r="FB722" s="66"/>
      <c r="FC722" s="76"/>
      <c r="FD722" s="66"/>
      <c r="FE722" s="76"/>
      <c r="FF722" s="66"/>
      <c r="FG722" s="76"/>
      <c r="FH722" s="66"/>
      <c r="FI722" s="76"/>
      <c r="FJ722" s="66"/>
      <c r="FK722" s="76"/>
      <c r="FL722" s="66"/>
      <c r="FM722" s="76"/>
      <c r="FN722" s="66"/>
      <c r="FO722" s="76"/>
      <c r="FP722" s="66"/>
      <c r="FQ722" s="76"/>
      <c r="FR722" s="66"/>
      <c r="FS722" s="76"/>
      <c r="FT722" s="66"/>
      <c r="FU722" s="76"/>
      <c r="FV722" s="66"/>
      <c r="FW722" s="76"/>
      <c r="FX722" s="66"/>
      <c r="FY722" s="76"/>
      <c r="FZ722" s="66"/>
      <c r="GA722" s="76"/>
      <c r="GB722" s="66"/>
      <c r="GC722" s="76"/>
      <c r="GD722" s="66"/>
      <c r="GE722" s="76"/>
      <c r="GF722" s="66"/>
      <c r="GG722" s="76"/>
      <c r="GH722" s="66"/>
      <c r="GI722" s="76"/>
      <c r="GJ722" s="66"/>
      <c r="GK722" s="76"/>
      <c r="GL722" s="66"/>
      <c r="GM722" s="76"/>
      <c r="GN722" s="66"/>
      <c r="GO722" s="76"/>
      <c r="GP722" s="66"/>
      <c r="GQ722" s="76"/>
      <c r="GR722" s="66"/>
      <c r="GS722" s="76"/>
      <c r="GT722" s="66"/>
      <c r="GU722" s="76"/>
      <c r="GV722" s="66"/>
      <c r="GW722" s="76"/>
      <c r="GX722" s="66"/>
      <c r="GY722" s="76"/>
      <c r="GZ722" s="66"/>
      <c r="HA722" s="76"/>
      <c r="HB722" s="66"/>
      <c r="HC722" s="76"/>
      <c r="HD722" s="66"/>
      <c r="HE722" s="76"/>
      <c r="HF722" s="66"/>
      <c r="HG722" s="76"/>
      <c r="HH722" s="66"/>
      <c r="HI722" s="76"/>
      <c r="HJ722" s="66"/>
      <c r="HK722" s="76"/>
      <c r="HL722" s="66"/>
      <c r="HM722" s="76"/>
      <c r="HN722" s="66"/>
      <c r="HO722" s="76"/>
      <c r="HP722" s="66"/>
      <c r="HQ722" s="76"/>
      <c r="HR722" s="66"/>
      <c r="HS722" s="76"/>
      <c r="HT722" s="66"/>
      <c r="HU722" s="76"/>
      <c r="HV722" s="66"/>
      <c r="HW722" s="76"/>
      <c r="HX722" s="66"/>
      <c r="HY722" s="76"/>
      <c r="HZ722" s="66"/>
      <c r="IA722" s="76"/>
      <c r="IB722" s="66"/>
      <c r="IC722" s="76"/>
      <c r="ID722" s="66"/>
      <c r="IE722" s="76"/>
      <c r="IF722" s="66"/>
      <c r="IG722" s="76"/>
      <c r="IH722" s="66"/>
      <c r="II722" s="76"/>
      <c r="IJ722" s="66"/>
      <c r="IK722" s="76"/>
      <c r="IL722" s="66"/>
      <c r="IM722" s="76"/>
      <c r="IN722" s="66"/>
      <c r="IO722" s="76"/>
      <c r="IP722" s="66"/>
      <c r="IQ722" s="76"/>
      <c r="IR722" s="66"/>
      <c r="IS722" s="76"/>
      <c r="IT722" s="66"/>
      <c r="IU722" s="76"/>
      <c r="IV722" s="66"/>
      <c r="IW722" s="76"/>
      <c r="IX722" s="66"/>
      <c r="IY722" s="76"/>
      <c r="IZ722" s="66"/>
      <c r="JA722" s="76"/>
      <c r="JB722" s="66"/>
      <c r="JC722" s="76"/>
      <c r="JD722" s="66"/>
      <c r="JE722" s="76"/>
      <c r="JF722" s="66"/>
      <c r="JG722" s="76"/>
      <c r="JH722" s="66"/>
      <c r="JI722" s="76"/>
      <c r="JJ722" s="66"/>
      <c r="JK722" s="76"/>
      <c r="JL722" s="66"/>
      <c r="JM722" s="76"/>
      <c r="JN722" s="66"/>
      <c r="JO722" s="76"/>
      <c r="JP722" s="66"/>
      <c r="JQ722" s="76"/>
      <c r="JR722" s="66"/>
      <c r="JS722" s="76"/>
      <c r="JT722" s="66"/>
      <c r="JU722" s="76"/>
      <c r="JV722" s="66"/>
      <c r="JW722" s="76"/>
      <c r="JX722" s="66"/>
      <c r="JY722" s="76"/>
      <c r="JZ722" s="66"/>
      <c r="KA722" s="76"/>
      <c r="KB722" s="66"/>
      <c r="KC722" s="76"/>
      <c r="KD722" s="66"/>
      <c r="KE722" s="76"/>
      <c r="KF722" s="66"/>
      <c r="KG722" s="76"/>
      <c r="KH722" s="66"/>
      <c r="KI722" s="76"/>
      <c r="KJ722" s="66"/>
      <c r="KK722" s="76"/>
      <c r="KL722" s="66"/>
      <c r="KM722" s="76"/>
      <c r="KN722" s="66"/>
      <c r="KO722" s="76"/>
      <c r="KP722" s="66"/>
      <c r="KQ722" s="76"/>
      <c r="KR722" s="66"/>
      <c r="KS722" s="76"/>
      <c r="KT722" s="66"/>
      <c r="KU722" s="76"/>
      <c r="KV722" s="66"/>
      <c r="KW722" s="76"/>
      <c r="KX722" s="66"/>
      <c r="KY722" s="76"/>
      <c r="KZ722" s="66"/>
      <c r="LA722" s="76"/>
      <c r="LB722" s="66"/>
      <c r="LC722" s="76"/>
      <c r="LD722" s="66"/>
      <c r="LE722" s="76"/>
      <c r="LF722" s="66"/>
      <c r="LG722" s="76"/>
      <c r="LH722" s="66"/>
      <c r="LI722" s="76"/>
      <c r="LJ722" s="66"/>
      <c r="LK722" s="76"/>
      <c r="LL722" s="66"/>
      <c r="LM722" s="76"/>
      <c r="LN722" s="66"/>
      <c r="LO722" s="76"/>
      <c r="LP722" s="66"/>
      <c r="LQ722" s="76"/>
      <c r="LR722" s="66"/>
      <c r="LS722" s="76"/>
      <c r="LT722" s="66"/>
      <c r="LU722" s="76"/>
      <c r="LV722" s="66"/>
      <c r="LW722" s="76"/>
      <c r="LX722" s="66"/>
      <c r="LY722" s="76"/>
      <c r="LZ722" s="66"/>
      <c r="MA722" s="76"/>
      <c r="MB722" s="66"/>
      <c r="MC722" s="76"/>
      <c r="MD722" s="66"/>
      <c r="MG722" s="1" t="str" cm="1">
        <f t="array" ref="MG722">IFERROR(INDEX(Paste_Here!$B$2:$B$850, MATCH(0, COUNTIF(MG$4:MG721, Paste_Here!$B$2:$B$850) + IF(Paste_Here!$B$2:$B$850="", 1, 0), 0)), "")</f>
        <v/>
      </c>
      <c r="MH722" s="1" t="str">
        <f>IF(MG722&lt;&gt;"", INDEX(Paste_Here!$A$2:$A$850, MATCH(MG722, Paste_Here!$B$2:$B$850, 0)), "")</f>
        <v/>
      </c>
      <c r="MI722" s="1" t="str">
        <f t="shared" si="96"/>
        <v/>
      </c>
      <c r="MJ722" s="1" t="str" cm="1">
        <f t="array" ref="MJ722">IFERROR(INDEX($MI$5:$MI$850, MATCH(SMALL(IF($MI$5:$MI$850&lt;&gt;"", COUNTIF($MI$5:$MI$850, "&lt;"&amp;$MI$5:$MI$850)+1), ROW()-ROW($MJ$5)+1), COUNTIF($MI$5:$MI$850, "&lt;"&amp;$MI$5:$MI$850)+1, 0)), "")</f>
        <v/>
      </c>
    </row>
    <row r="723" spans="1:348">
      <c r="A723" s="66"/>
      <c r="B723" s="76" t="str">
        <f t="shared" si="89"/>
        <v/>
      </c>
      <c r="C723" s="66"/>
      <c r="D723" s="76" t="str">
        <f>IFERROR(IF(B723&lt;&gt;"", IF(AND(INDEX(Paste_Here!B$2:B$850, MATCH(B723, Paste_Here!A$2:A$850, 0))&lt;&gt;"", ISNUMBER(VALUE(INDEX(Paste_Here!B$2:B$850, MATCH(B723, Paste_Here!A$2:A$850, 0))))), INDEX(Paste_Here!B$2:B$850, MATCH(B723, Paste_Here!A$2:A$850, 0)), ""), ""), "")</f>
        <v/>
      </c>
      <c r="E723" s="66"/>
      <c r="F723" s="76" t="str">
        <f>IFERROR(IF(B723&lt;&gt;"", IF(ISTEXT(INDEX(Paste_Here!K$2:K$850, MATCH(B723, Paste_Here!A$2:A$850, 0))), INDEX(Paste_Here!K$2:K$850, MATCH(B723, Paste_Here!A$2:A$850, 0)), ""), ""), "")</f>
        <v/>
      </c>
      <c r="G723" s="66"/>
      <c r="H723" s="76" t="str">
        <f>IFERROR(IF(B723&lt;&gt;"", IF(ISTEXT(INDEX(Paste_Here!C$2:C$850, MATCH(B723, Paste_Here!A$2:A$850, 0))), INDEX(Paste_Here!C$2:C$850, MATCH(B723, Paste_Here!A$2:A$850, 0)), ""), ""), "")</f>
        <v/>
      </c>
      <c r="I723" s="66"/>
      <c r="J723" s="76" t="str">
        <f>IFERROR(IF(B723&lt;&gt;"", IF(ISNUMBER(SEARCH("s", LOWER(INDEX(Paste_Here!M$2:M$850, MATCH(B723, Paste_Here!A$2:A$850, 0))))), "Yes", IF(INDEX(Paste_Here!M$2:M$850, MATCH(B723, Paste_Here!A$2:A$850, 0))&lt;&gt;"", "No", "")), ""), "")</f>
        <v/>
      </c>
      <c r="K723" s="66"/>
      <c r="L723" s="76" t="str">
        <f>IFERROR(IF(B723&lt;&gt;"", IF(ISNUMBER(SEARCH("yes", LOWER(INDEX(Paste_Here!E$2:E$850, MATCH(B723, Paste_Here!A$2:A$850, 0))))), "Yes", IF(ISNUMBER(SEARCH("no", LOWER(INDEX(Paste_Here!E$2:E$850, MATCH(B723, Paste_Here!A$2:A$850, 0))))), "No", "")), ""), "")</f>
        <v/>
      </c>
      <c r="M723" s="66"/>
      <c r="N723" s="76" t="str">
        <f>IFERROR(IF(B723&lt;&gt;"", IF(ISNUMBER(SEARCH("yes", LOWER(INDEX(Paste_Here!F$2:F$850, MATCH(B723, Paste_Here!A$2:A$850, 0))))), "Yes", IF(ISNUMBER(SEARCH("no", LOWER(INDEX(Paste_Here!F$2:F$850, MATCH(B723, Paste_Here!A$2:A$850, 0))))), "No", "")), ""), "")</f>
        <v/>
      </c>
      <c r="O723" s="66"/>
      <c r="P723" s="76" t="str">
        <f>IFERROR(IF(B723&lt;&gt;"", IF(ISNUMBER(SEARCH("yes", LOWER(INDEX(Paste_Here!L$2:L$850, MATCH(B723, Paste_Here!A$2:A$850, 0))))), "Yes", IF(ISNUMBER(SEARCH("no", LOWER(INDEX(Paste_Here!L$2:L$850, MATCH(B723, Paste_Here!A$2:A$850, 0))))), "No", "")), ""), "")</f>
        <v/>
      </c>
      <c r="Q723" s="66"/>
      <c r="R723" s="76" t="str">
        <f>IFERROR(IF(B723&lt;&gt;"", IF(ISNUMBER(SEARCH("transitional 2", LOWER(INDEX(Paste_Here!D$2:D$850, MATCH(B723, Paste_Here!A$2:A$850, 0))))), "T2", IF(ISNUMBER(SEARCH("transitional 1", LOWER(INDEX(Paste_Here!D$2:D$850, MATCH(B723, Paste_Here!A$2:A$850, 0))))), "T1", IF(ISNUMBER(SEARCH("waived ell services", LOWER(INDEX(Paste_Here!D$2:D$850, MATCH(B723, Paste_Here!A$2:A$850, 0))))), "W", IF(ISNUMBER(SEARCH("english language learner", LOWER(INDEX(Paste_Here!D$2:D$850, MATCH(B723, Paste_Here!A$2:A$850, 0))))), "L", "")))), ""), "")</f>
        <v/>
      </c>
      <c r="S723" s="66"/>
      <c r="T723" s="76" t="str">
        <f>IFERROR(IF(B723&lt;&gt;"", IF(ISNUMBER(SEARCH("yes", LOWER(INDEX(Paste_Here!I$2:I$850, MATCH(B723, Paste_Here!A$2:A$850, 0))))), "Yes", IF(ISNUMBER(SEARCH("no", LOWER(INDEX(Paste_Here!I$2:I$850, MATCH(B723, Paste_Here!A$2:A$850, 0))))), "No", "")), ""), "")</f>
        <v/>
      </c>
      <c r="U723" s="66"/>
      <c r="V723" s="76" t="str">
        <f>IFERROR(IF(B723&lt;&gt;"", IF(ISTEXT(INDEX(Paste_Here!J$2:J$850, MATCH(B723, Paste_Here!A$2:A$850, 0))), VALUE(INDEX(Paste_Here!J$2:J$850, MATCH(B723, Paste_Here!A$2:A$850, 0))), ""), ""), "")</f>
        <v/>
      </c>
      <c r="W723" s="66"/>
      <c r="X723" s="66"/>
      <c r="Y723" s="76" t="str">
        <f t="shared" si="90"/>
        <v/>
      </c>
      <c r="Z723" s="66"/>
      <c r="AA723" s="76" t="str">
        <f>IFERROR(IF(B723&lt;&gt;"", IF(AND(INDEX(Paste_Here!AI$2:AI$850, MATCH(B723, Paste_Here!A$2:A$850, 0))&lt;&gt;"", ISNUMBER(VALUE(INDEX(Paste_Here!AI$2:AI$850, MATCH(B723, Paste_Here!A$2:A$850, 0))))), INDEX(Paste_Here!AI$2:AI$850, MATCH(B723, Paste_Here!A$2:A$850, 0)), ""), ""), "")</f>
        <v/>
      </c>
      <c r="AB723" s="66"/>
      <c r="AC723" s="76" t="str">
        <f>IFERROR(IF(B723&lt;&gt;"", IF(AND(INDEX(Paste_Here!AJ$2:AJ$850, MATCH(B723, Paste_Here!A$2:A$850, 0))&lt;&gt;"", ISNUMBER(VALUE(INDEX(Paste_Here!AJ$2:AJ$850, MATCH(B723, Paste_Here!A$2:A$850, 0))))), INDEX(Paste_Here!AJ$2:AJ$850, MATCH(B723, Paste_Here!A$2:A$850, 0)), ""), ""), "")</f>
        <v/>
      </c>
      <c r="AD723" s="66"/>
      <c r="AE723" s="76" t="str">
        <f>IFERROR(IF(B723&lt;&gt;"", IF(AND(INDEX(Paste_Here!AK$2:AK$850, MATCH(B723, Paste_Here!A$2:A$850, 0))&lt;&gt;"", ISNUMBER(VALUE(INDEX(Paste_Here!AK$2:AK$850, MATCH(B723, Paste_Here!A$2:A$850, 0))))), INDEX(Paste_Here!AK$2:AK$850, MATCH(B723, Paste_Here!A$2:A$850, 0)), ""), ""), "")</f>
        <v/>
      </c>
      <c r="AF723" s="66"/>
      <c r="AG723" s="76" t="str">
        <f>IFERROR(IF(B723&lt;&gt;"", IF(AND(INDEX(Paste_Here!AL$2:AL$850, MATCH(B723, Paste_Here!A$2:A$850, 0))&lt;&gt;"", ISNUMBER(VALUE(INDEX(Paste_Here!AL$2:AL$850, MATCH(B723, Paste_Here!A$2:A$850, 0))))), INDEX(Paste_Here!AL$2:AL$850, MATCH(B723, Paste_Here!A$2:A$850, 0)), ""), ""), "")</f>
        <v/>
      </c>
      <c r="AH723" s="66"/>
      <c r="AI723" s="76" t="str">
        <f>IFERROR(IF(B723&lt;&gt;"", IF(AND(INDEX(Paste_Here!AH$2:AH$850, MATCH(B723, Paste_Here!A$2:A$850, 0))&lt;&gt;"", ISNUMBER(VALUE(INDEX(Paste_Here!AH$2:AH$850, MATCH(B723, Paste_Here!A$2:A$850, 0))))), IF(VALUE(INDEX(Paste_Here!AH$2:AH$850, MATCH(B723, Paste_Here!A$2:A$850, 0)))=0, "", INDEX(Paste_Here!AH$2:AH$850, MATCH(B723, Paste_Here!A$2:A$850, 0))), ""), ""), "")</f>
        <v/>
      </c>
      <c r="AJ723" s="66"/>
      <c r="AK723" s="76" t="str">
        <f>IFERROR(IF(B723&lt;&gt;"", IF(AND(INDEX(Paste_Here!N$2:N$850, MATCH(B723, Paste_Here!A$2:A$850, 0))&lt;&gt;"", ISNUMBER(VALUE(INDEX(Paste_Here!N$2:N$850, MATCH(B723, Paste_Here!A$2:A$850, 0))))), INDEX(Paste_Here!N$2:N$850, MATCH(B723, Paste_Here!A$2:A$850, 0)), ""), ""), "")</f>
        <v/>
      </c>
      <c r="AL723" s="66"/>
      <c r="AM723" s="76" t="str">
        <f>IFERROR(IF(B723&lt;&gt;"", IF(AND(INDEX(Paste_Here!O$2:O$850, MATCH(B723, Paste_Here!A$2:A$850, 0))&lt;&gt;"", ISNUMBER(VALUE(INDEX(Paste_Here!O$2:O$850, MATCH(B723, Paste_Here!A$2:A$850, 0))))), INDEX(Paste_Here!O$2:O$850, MATCH(B723, Paste_Here!A$2:A$850, 0)), ""), ""), "")</f>
        <v/>
      </c>
      <c r="AN723" s="66"/>
      <c r="AO723" s="76"/>
      <c r="AP723" s="66"/>
      <c r="AQ723" s="76"/>
      <c r="AR723" s="66"/>
      <c r="AS723" s="76"/>
      <c r="AT723" s="66"/>
      <c r="AU723" s="66"/>
      <c r="AV723" s="76" t="str">
        <f t="shared" si="91"/>
        <v/>
      </c>
      <c r="AW723" s="66"/>
      <c r="AX723" s="76" t="str">
        <f>IFERROR(IF(B723&lt;&gt;"", IF(ISNUMBER(SEARCH("Revealed-Potential (Primary Focus)", LOWER(INDEX(Paste_Here!Z$2:Z$850, MATCH(B723, Paste_Here!A$2:A$850, 0))))), "Rev-Potential: Prim", IF(ISNUMBER(SEARCH("Revealed-Potential (Secondary Focus)", LOWER(INDEX(Paste_Here!Z$2:Z$850, MATCH(B723, Paste_Here!A$2:A$850, 0))))), "Rev-Potential: Sec", IF(ISNUMBER(SEARCH("Monitoring", LOWER(INDEX(Paste_Here!Z$2:Z$850, MATCH(B723, Paste_Here!A$2:A$850, 0))))), "Monitoring", IF(ISNUMBER(SEARCH("At-Promise (Secondary Focus)", LOWER(INDEX(Paste_Here!Z$2:Z$850, MATCH(B723, Paste_Here!A$2:A$850, 0))))), "At-Promise: Sec", IF(ISNUMBER(SEARCH("At-Promise (Primary Focus)", LOWER(INDEX(Paste_Here!Z$2:Z$850, MATCH(B723, Paste_Here!A$2:A$850, 0))))), "At-Promise: Prim", ""))))), ""), "")</f>
        <v/>
      </c>
      <c r="AY723" s="66"/>
      <c r="AZ723" s="76"/>
      <c r="BA723" s="66"/>
      <c r="BB723" s="76"/>
      <c r="BC723" s="66"/>
      <c r="BD723" s="76"/>
      <c r="BE723" s="66"/>
      <c r="BF723" s="76"/>
      <c r="BG723" s="66"/>
      <c r="BH723" s="76"/>
      <c r="BI723" s="66"/>
      <c r="BJ723" s="66"/>
      <c r="BK723" s="76" t="str">
        <f t="shared" si="92"/>
        <v/>
      </c>
      <c r="BL723" s="66"/>
      <c r="BM723" s="76" t="str">
        <f>IFERROR(IF(B723&lt;&gt;"", IF(AND(ISNUMBER(VALUE(SUBSTITUTE(SUBSTITUTE(Paste_Here!R723, "br", "-"), "L", ""))), VALUE(SUBSTITUTE(SUBSTITUTE(Paste_Here!R723, "br", "-"), "L", "")) &gt;= 1095), "Yes", IF(AND(ISNUMBER(VALUE(SUBSTITUTE(SUBSTITUTE(Paste_Here!R723, "br", "-"), "L", ""))), VALUE(SUBSTITUTE(SUBSTITUTE(Paste_Here!R723, "br", "-"), "L", "")) &lt;= 1094), "No", "")), ""), "")</f>
        <v/>
      </c>
      <c r="BN723" s="66"/>
      <c r="BO723" s="76" t="str">
        <f>IFERROR(IF(B723&lt;&gt;"", IF(COUNTIF(INDEX(Paste_Here!Y$2:AB$850, MATCH(B723, Paste_Here!A$2:A$850, 0), 0), "yes") &gt; 0, "Yes", IF(COUNTIF(INDEX(Paste_Here!Y$2:AB$850, MATCH(B723, Paste_Here!A$2:A$850, 0), 0), "no") &gt; 0, "No", "")), ""), "")</f>
        <v/>
      </c>
      <c r="BP723" s="66"/>
      <c r="BQ723" s="76" t="str">
        <f>IFERROR(IF(B723&lt;&gt;"", IF(AND(ISNUMBER(VALUE(SUBSTITUTE(SUBSTITUTE(Paste_Here!U723, "em", "-"), "q", ""))), VALUE(SUBSTITUTE(SUBSTITUTE(Paste_Here!U723, "em", "-"), "q", "")) &gt;= 910), "Yes", IF(AND(ISNUMBER(VALUE(SUBSTITUTE(SUBSTITUTE(Paste_Here!U723, "em", "-"), "q", ""))), VALUE(SUBSTITUTE(SUBSTITUTE(Paste_Here!U723, "em", "-"), "q", "")) &lt;= 909), "No", "")), ""), "")</f>
        <v/>
      </c>
      <c r="BR723" s="66"/>
      <c r="BS723" s="76" t="str">
        <f>IFERROR(IF(B723&lt;&gt;"", IF(AND(INDEX(Paste_Here!X$2:X$850, MATCH(B723, Paste_Here!A$2:A$850, 0))&lt;&gt;"", ISNUMBER(VALUE(INDEX(Paste_Here!X$2:X$850, MATCH(B723, Paste_Here!A$2:A$850, 0))))), INDEX(Paste_Here!X$2:X$850, MATCH(B723, Paste_Here!A$2:A$850, 0)), ""), ""), "")</f>
        <v/>
      </c>
      <c r="BT723" s="66"/>
      <c r="BU723" s="76" t="str">
        <f>IFERROR(IF(B723&lt;&gt;"", IF(ISNUMBER(VALUE(INDEX(Paste_Here!G$2:G$850, MATCH(B723, Paste_Here!A$2:A$850, 0)))), IF(VALUE(INDEX(Paste_Here!G$2:G$850, MATCH(B723, Paste_Here!A$2:A$850, 0)))=0, "No", IF(AND(VALUE(INDEX(Paste_Here!G$2:G$850, MATCH(B723, Paste_Here!A$2:A$850, 0)))&gt;=1, VALUE(INDEX(Paste_Here!G$2:G$850, MATCH(B723, Paste_Here!A$2:A$850, 0)))&lt;=4), VALUE(INDEX(Paste_Here!G$2:G$850, MATCH(B723, Paste_Here!A$2:A$850, 0))), "")), ""), ""), "")</f>
        <v/>
      </c>
      <c r="BV723" s="66"/>
      <c r="BW723" s="76" t="str">
        <f>IFERROR(IF(B723&lt;&gt;"", IF(ISNUMBER(VALUE(INDEX(Paste_Here!H$2:H$850, MATCH(B723, Paste_Here!A$2:A$850, 0)))), IF(VALUE(INDEX(Paste_Here!H$2:H$850, MATCH(B723, Paste_Here!A$2:A$850, 0)))=0, "No", IF(AND(VALUE(INDEX(Paste_Here!H$2:H$850, MATCH(B723, Paste_Here!A$2:A$850, 0)))&gt;=1, VALUE(INDEX(Paste_Here!H$2:H$850, MATCH(B723, Paste_Here!A$2:A$850, 0)))&lt;=4), VALUE(INDEX(Paste_Here!H$2:H$850, MATCH(B723, Paste_Here!A$2:A$850, 0))), "")), ""), ""), "")</f>
        <v/>
      </c>
      <c r="BX723" s="66"/>
      <c r="BY723" s="76"/>
      <c r="BZ723" s="66"/>
      <c r="CA723" s="76"/>
      <c r="CB723" s="66"/>
      <c r="CC723" s="66"/>
      <c r="CD723" s="76" t="str">
        <f t="shared" si="93"/>
        <v/>
      </c>
      <c r="CE723" s="66"/>
      <c r="CF723" s="76" t="str">
        <f>IFERROR(IF(B723&lt;&gt;"", IF(AND(INDEX(Paste_Here!P$2:P$850, MATCH(B723, Paste_Here!A$2:A$850, 0))&lt;&gt;"", ISNUMBER(VALUE(INDEX(Paste_Here!P$2:P$850, MATCH(B723, Paste_Here!A$2:A$850, 0))))), INDEX(Paste_Here!P$2:P$850, MATCH(B723, Paste_Here!A$2:A$850, 0)), ""), ""), "")</f>
        <v/>
      </c>
      <c r="CG723" s="66"/>
      <c r="CH723" s="76" t="str">
        <f>IFERROR(IF(B723&lt;&gt;"", IF(ISNUMBER(SEARCH("highrisk", LOWER(INDEX(Paste_Here!Q$2:Q$850, MATCH(B723, Paste_Here!A$2:A$850, 0))))), "High Risk", IF(ISNUMBER(SEARCH("lowrisk", LOWER(INDEX(Paste_Here!Q$2:Q$850, MATCH(B723, Paste_Here!A$2:A$850, 0))))), "Low Risk", IF(ISNUMBER(SEARCH("somerisk", LOWER(INDEX(Paste_Here!Q$2:Q$850, MATCH(B723, Paste_Here!A$2:A$850, 0))))), "Some Risk", ""))), ""), "")</f>
        <v/>
      </c>
      <c r="CI723" s="66"/>
      <c r="CJ723" s="76" t="str">
        <f>IFERROR(IF(B723&lt;&gt;"", IF(AND(INDEX(Paste_Here!AA$2:AA$850, MATCH(B723, Paste_Here!A$2:A$850, 0))&lt;&gt;"", ISNUMBER(VALUE(INDEX(Paste_Here!AA$2:AA$850, MATCH(B723, Paste_Here!A$2:A$850, 0))))), INDEX(Paste_Here!AA$2:AA$850, MATCH(B723, Paste_Here!A$2:A$850, 0)), ""), ""), "")</f>
        <v/>
      </c>
      <c r="CK723" s="66"/>
      <c r="CL723" s="76" t="str">
        <f>IFERROR(IF(B723&lt;&gt;"", IF(LOWER(INDEX(Paste_Here!AB$2:AB$850, MATCH(B723, Paste_Here!A$2:A$850, 0)))="approaching expectations", "Approaching", IF(LOWER(INDEX(Paste_Here!AB$2:AB$850, MATCH(B723, Paste_Here!A$2:A$850, 0)))="met expectations", "Met", IF(LOWER(INDEX(Paste_Here!AB$2:AB$850, MATCH(B723, Paste_Here!A$2:A$850, 0)))="exceeded expectations", "Exceeded", IF(LOWER(INDEX(Paste_Here!AB$2:AB$850, MATCH(B723, Paste_Here!A$2:A$850, 0)))="below expectations", "Below", "")))), ""), "")</f>
        <v/>
      </c>
      <c r="CM723" s="66"/>
      <c r="CN723" s="76" t="str">
        <f>IFERROR(IF(B723&lt;&gt;"", IF(AND(INDEX(Paste_Here!AC$2:AC$850, MATCH(B723, Paste_Here!A$2:A$850, 0))&lt;&gt;"", ISNUMBER(VALUE(INDEX(Paste_Here!AC$2:AC$850, MATCH(B723, Paste_Here!A$2:A$850, 0))))), INDEX(Paste_Here!AC$2:AC$850, MATCH(B723, Paste_Here!A$2:A$850, 0)), ""), ""), "")</f>
        <v/>
      </c>
      <c r="CO723" s="66"/>
      <c r="CP723" s="76"/>
      <c r="CQ723" s="66"/>
      <c r="CR723" s="76"/>
      <c r="CS723" s="66"/>
      <c r="CT723" s="76"/>
      <c r="CU723" s="66"/>
      <c r="CV723" s="76"/>
      <c r="CW723" s="66"/>
      <c r="CX723" s="76"/>
      <c r="CY723" s="66"/>
      <c r="CZ723" s="66"/>
      <c r="DA723" s="76" t="str">
        <f t="shared" si="94"/>
        <v/>
      </c>
      <c r="DB723" s="66"/>
      <c r="DC723" s="76" t="str">
        <f>IFERROR(IF(B723&lt;&gt;"", IF(AND(INDEX(Paste_Here!V$2:V$850, MATCH(B723, Paste_Here!A$2:A$850, 0))&lt;&gt;"", ISNUMBER(VALUE(INDEX(Paste_Here!V$2:V$850, MATCH(B723, Paste_Here!A$2:A$850, 0))))), INDEX(Paste_Here!V$2:V$850, MATCH(B723, Paste_Here!A$2:A$850, 0)), ""), ""), "")</f>
        <v/>
      </c>
      <c r="DD723" s="66"/>
      <c r="DE723" s="76" t="str">
        <f>IFERROR(IF(B723&lt;&gt;"", IF(ISNUMBER(SEARCH("highrisk", LOWER(INDEX(Paste_Here!W$2:W$850, MATCH(B723, Paste_Here!A$2:A$850, 0))))), "High Risk", IF(ISNUMBER(SEARCH("lowrisk", LOWER(INDEX(Paste_Here!W$2:W$850, MATCH(B723, Paste_Here!A$2:A$850, 0))))), "Low Risk", IF(ISNUMBER(SEARCH("somerisk", LOWER(INDEX(Paste_Here!W$2:W$850, MATCH(B723, Paste_Here!A$2:A$850, 0))))), "Some Risk", ""))), ""), "")</f>
        <v/>
      </c>
      <c r="DF723" s="66"/>
      <c r="DG723" s="76" t="str">
        <f>IFERROR(IF(B723&lt;&gt;"", IF(AND(INDEX(Paste_Here!S$2:S$850, MATCH(B723, Paste_Here!A$2:A$850, 0))&lt;&gt;"", ISNUMBER(VALUE(INDEX(Paste_Here!S$2:S$850, MATCH(B723, Paste_Here!A$2:A$850, 0))))), INDEX(Paste_Here!S$2:S$850, MATCH(B723, Paste_Here!A$2:A$850, 0)), ""), ""), "")</f>
        <v/>
      </c>
      <c r="DH723" s="66"/>
      <c r="DI723" s="76" t="str">
        <f>IFERROR(IF(B723&lt;&gt;"", IF(ISNUMBER(SEARCH("highrisk", LOWER(INDEX(Paste_Here!T$2:T$850, MATCH(B723, Paste_Here!A$2:A$850, 0))))), "High Risk", IF(ISNUMBER(SEARCH("lowrisk", LOWER(INDEX(Paste_Here!T$2:T$850, MATCH(B723, Paste_Here!A$2:A$850, 0))))), "Low Risk", IF(ISNUMBER(SEARCH("somerisk", LOWER(INDEX(Paste_Here!T$2:T$850, MATCH(B723, Paste_Here!A$2:A$850, 0))))), "Some Risk", ""))), ""), "")</f>
        <v/>
      </c>
      <c r="DJ723" s="66"/>
      <c r="DK723" s="76" t="str">
        <f>IFERROR(IF(B723&lt;&gt;"", IF(AND(INDEX(Paste_Here!AD$2:AD$850, MATCH(B723, Paste_Here!A$2:A$850, 0))&lt;&gt;"", ISNUMBER(VALUE(INDEX(Paste_Here!AD$2:AD$850, MATCH(B723, Paste_Here!A$2:A$850, 0))))), INDEX(Paste_Here!AD$2:AD$850, MATCH(B723, Paste_Here!A$2:A$850, 0)), ""), ""), "")</f>
        <v/>
      </c>
      <c r="DL723" s="66"/>
      <c r="DM723" s="76" t="str">
        <f>IFERROR(IF(B723&lt;&gt;"", IF(LOWER(INDEX(Paste_Here!AE$2:AE$850, MATCH(B723, Paste_Here!A$2:A$850, 0)))="approaching expectations", "Approaching", IF(LOWER(INDEX(Paste_Here!AE$2:AE$850, MATCH(B723, Paste_Here!A$2:A$850, 0)))="met expectations", "Met", IF(LOWER(INDEX(Paste_Here!AE$2:AE$850, MATCH(B723, Paste_Here!A$2:A$850, 0)))="exceeded expectations", "Exceeded", IF(LOWER(INDEX(Paste_Here!AE$2:AE$850, MATCH(B723, Paste_Here!A$2:A$850, 0)))="below expectations", "Below", "")))), ""), "")</f>
        <v/>
      </c>
      <c r="DN723" s="66"/>
      <c r="DO723" s="76"/>
      <c r="DP723" s="66"/>
      <c r="DQ723" s="76"/>
      <c r="DR723" s="66"/>
      <c r="DS723" s="76"/>
      <c r="DT723" s="66"/>
      <c r="DU723" s="76"/>
      <c r="DV723" s="66"/>
      <c r="DW723" s="66"/>
      <c r="DX723" s="76" t="str">
        <f t="shared" si="95"/>
        <v/>
      </c>
      <c r="DY723" s="66"/>
      <c r="DZ723" s="76"/>
      <c r="EA723" s="66"/>
      <c r="EB723" s="76"/>
      <c r="EC723" s="66"/>
      <c r="ED723" s="76" t="str">
        <f>IFERROR(IF(B723&lt;&gt;"", IF(AND(INDEX(Paste_Here!AF$2:AF$850, MATCH(B723, Paste_Here!A$2:A$850, 0))&lt;&gt;"", ISNUMBER(VALUE(INDEX(Paste_Here!AF$2:AF$850, MATCH(B723, Paste_Here!A$2:A$850, 0))))), INDEX(Paste_Here!AF$2:AF$850, MATCH(B723, Paste_Here!A$2:A$850, 0)), ""), ""), "")</f>
        <v/>
      </c>
      <c r="EE723" s="66"/>
      <c r="EF723" s="76"/>
      <c r="EG723" s="66"/>
      <c r="EH723" s="76"/>
      <c r="EI723" s="66"/>
      <c r="EJ723" s="76" t="str">
        <f>IFERROR(IF(B723&lt;&gt;"", IF(AND(INDEX(Paste_Here!AG$2:AG$850, MATCH(B723, Paste_Here!A$2:A$850, 0))&lt;&gt;"", ISNUMBER(VALUE(INDEX(Paste_Here!AG$2:AG$850, MATCH(B723, Paste_Here!A$2:A$850, 0))))), INDEX(Paste_Here!AG$2:AG$850, MATCH(B723, Paste_Here!A$2:A$850, 0)), ""), ""), "")</f>
        <v/>
      </c>
      <c r="EK723" s="66"/>
      <c r="EL723" s="76"/>
      <c r="EM723" s="66"/>
      <c r="EN723" s="76"/>
      <c r="EO723" s="66"/>
      <c r="EP723" s="76"/>
      <c r="EQ723" s="66"/>
      <c r="ER723" s="76"/>
      <c r="ES723" s="66"/>
      <c r="ET723" s="66"/>
      <c r="EU723" s="76"/>
      <c r="EV723" s="66"/>
      <c r="EW723" s="76"/>
      <c r="EX723" s="66"/>
      <c r="EY723" s="76"/>
      <c r="EZ723" s="66"/>
      <c r="FA723" s="76"/>
      <c r="FB723" s="66"/>
      <c r="FC723" s="76"/>
      <c r="FD723" s="66"/>
      <c r="FE723" s="76"/>
      <c r="FF723" s="66"/>
      <c r="FG723" s="76"/>
      <c r="FH723" s="66"/>
      <c r="FI723" s="76"/>
      <c r="FJ723" s="66"/>
      <c r="FK723" s="76"/>
      <c r="FL723" s="66"/>
      <c r="FM723" s="76"/>
      <c r="FN723" s="66"/>
      <c r="FO723" s="76"/>
      <c r="FP723" s="66"/>
      <c r="FQ723" s="76"/>
      <c r="FR723" s="66"/>
      <c r="FS723" s="76"/>
      <c r="FT723" s="66"/>
      <c r="FU723" s="76"/>
      <c r="FV723" s="66"/>
      <c r="FW723" s="76"/>
      <c r="FX723" s="66"/>
      <c r="FY723" s="76"/>
      <c r="FZ723" s="66"/>
      <c r="GA723" s="76"/>
      <c r="GB723" s="66"/>
      <c r="GC723" s="76"/>
      <c r="GD723" s="66"/>
      <c r="GE723" s="76"/>
      <c r="GF723" s="66"/>
      <c r="GG723" s="76"/>
      <c r="GH723" s="66"/>
      <c r="GI723" s="76"/>
      <c r="GJ723" s="66"/>
      <c r="GK723" s="76"/>
      <c r="GL723" s="66"/>
      <c r="GM723" s="76"/>
      <c r="GN723" s="66"/>
      <c r="GO723" s="76"/>
      <c r="GP723" s="66"/>
      <c r="GQ723" s="76"/>
      <c r="GR723" s="66"/>
      <c r="GS723" s="76"/>
      <c r="GT723" s="66"/>
      <c r="GU723" s="76"/>
      <c r="GV723" s="66"/>
      <c r="GW723" s="76"/>
      <c r="GX723" s="66"/>
      <c r="GY723" s="76"/>
      <c r="GZ723" s="66"/>
      <c r="HA723" s="76"/>
      <c r="HB723" s="66"/>
      <c r="HC723" s="76"/>
      <c r="HD723" s="66"/>
      <c r="HE723" s="76"/>
      <c r="HF723" s="66"/>
      <c r="HG723" s="76"/>
      <c r="HH723" s="66"/>
      <c r="HI723" s="76"/>
      <c r="HJ723" s="66"/>
      <c r="HK723" s="76"/>
      <c r="HL723" s="66"/>
      <c r="HM723" s="76"/>
      <c r="HN723" s="66"/>
      <c r="HO723" s="76"/>
      <c r="HP723" s="66"/>
      <c r="HQ723" s="76"/>
      <c r="HR723" s="66"/>
      <c r="HS723" s="76"/>
      <c r="HT723" s="66"/>
      <c r="HU723" s="76"/>
      <c r="HV723" s="66"/>
      <c r="HW723" s="76"/>
      <c r="HX723" s="66"/>
      <c r="HY723" s="76"/>
      <c r="HZ723" s="66"/>
      <c r="IA723" s="76"/>
      <c r="IB723" s="66"/>
      <c r="IC723" s="76"/>
      <c r="ID723" s="66"/>
      <c r="IE723" s="76"/>
      <c r="IF723" s="66"/>
      <c r="IG723" s="76"/>
      <c r="IH723" s="66"/>
      <c r="II723" s="76"/>
      <c r="IJ723" s="66"/>
      <c r="IK723" s="76"/>
      <c r="IL723" s="66"/>
      <c r="IM723" s="76"/>
      <c r="IN723" s="66"/>
      <c r="IO723" s="76"/>
      <c r="IP723" s="66"/>
      <c r="IQ723" s="76"/>
      <c r="IR723" s="66"/>
      <c r="IS723" s="76"/>
      <c r="IT723" s="66"/>
      <c r="IU723" s="76"/>
      <c r="IV723" s="66"/>
      <c r="IW723" s="76"/>
      <c r="IX723" s="66"/>
      <c r="IY723" s="76"/>
      <c r="IZ723" s="66"/>
      <c r="JA723" s="76"/>
      <c r="JB723" s="66"/>
      <c r="JC723" s="76"/>
      <c r="JD723" s="66"/>
      <c r="JE723" s="76"/>
      <c r="JF723" s="66"/>
      <c r="JG723" s="76"/>
      <c r="JH723" s="66"/>
      <c r="JI723" s="76"/>
      <c r="JJ723" s="66"/>
      <c r="JK723" s="76"/>
      <c r="JL723" s="66"/>
      <c r="JM723" s="76"/>
      <c r="JN723" s="66"/>
      <c r="JO723" s="76"/>
      <c r="JP723" s="66"/>
      <c r="JQ723" s="76"/>
      <c r="JR723" s="66"/>
      <c r="JS723" s="76"/>
      <c r="JT723" s="66"/>
      <c r="JU723" s="76"/>
      <c r="JV723" s="66"/>
      <c r="JW723" s="76"/>
      <c r="JX723" s="66"/>
      <c r="JY723" s="76"/>
      <c r="JZ723" s="66"/>
      <c r="KA723" s="76"/>
      <c r="KB723" s="66"/>
      <c r="KC723" s="76"/>
      <c r="KD723" s="66"/>
      <c r="KE723" s="76"/>
      <c r="KF723" s="66"/>
      <c r="KG723" s="76"/>
      <c r="KH723" s="66"/>
      <c r="KI723" s="76"/>
      <c r="KJ723" s="66"/>
      <c r="KK723" s="76"/>
      <c r="KL723" s="66"/>
      <c r="KM723" s="76"/>
      <c r="KN723" s="66"/>
      <c r="KO723" s="76"/>
      <c r="KP723" s="66"/>
      <c r="KQ723" s="76"/>
      <c r="KR723" s="66"/>
      <c r="KS723" s="76"/>
      <c r="KT723" s="66"/>
      <c r="KU723" s="76"/>
      <c r="KV723" s="66"/>
      <c r="KW723" s="76"/>
      <c r="KX723" s="66"/>
      <c r="KY723" s="76"/>
      <c r="KZ723" s="66"/>
      <c r="LA723" s="76"/>
      <c r="LB723" s="66"/>
      <c r="LC723" s="76"/>
      <c r="LD723" s="66"/>
      <c r="LE723" s="76"/>
      <c r="LF723" s="66"/>
      <c r="LG723" s="76"/>
      <c r="LH723" s="66"/>
      <c r="LI723" s="76"/>
      <c r="LJ723" s="66"/>
      <c r="LK723" s="76"/>
      <c r="LL723" s="66"/>
      <c r="LM723" s="76"/>
      <c r="LN723" s="66"/>
      <c r="LO723" s="76"/>
      <c r="LP723" s="66"/>
      <c r="LQ723" s="76"/>
      <c r="LR723" s="66"/>
      <c r="LS723" s="76"/>
      <c r="LT723" s="66"/>
      <c r="LU723" s="76"/>
      <c r="LV723" s="66"/>
      <c r="LW723" s="76"/>
      <c r="LX723" s="66"/>
      <c r="LY723" s="76"/>
      <c r="LZ723" s="66"/>
      <c r="MA723" s="76"/>
      <c r="MB723" s="66"/>
      <c r="MC723" s="76"/>
      <c r="MD723" s="66"/>
      <c r="MG723" s="1" t="str" cm="1">
        <f t="array" ref="MG723">IFERROR(INDEX(Paste_Here!$B$2:$B$850, MATCH(0, COUNTIF(MG$4:MG722, Paste_Here!$B$2:$B$850) + IF(Paste_Here!$B$2:$B$850="", 1, 0), 0)), "")</f>
        <v/>
      </c>
      <c r="MH723" s="1" t="str">
        <f>IF(MG723&lt;&gt;"", INDEX(Paste_Here!$A$2:$A$850, MATCH(MG723, Paste_Here!$B$2:$B$850, 0)), "")</f>
        <v/>
      </c>
      <c r="MI723" s="1" t="str">
        <f t="shared" si="96"/>
        <v/>
      </c>
      <c r="MJ723" s="1" t="str" cm="1">
        <f t="array" ref="MJ723">IFERROR(INDEX($MI$5:$MI$850, MATCH(SMALL(IF($MI$5:$MI$850&lt;&gt;"", COUNTIF($MI$5:$MI$850, "&lt;"&amp;$MI$5:$MI$850)+1), ROW()-ROW($MJ$5)+1), COUNTIF($MI$5:$MI$850, "&lt;"&amp;$MI$5:$MI$850)+1, 0)), "")</f>
        <v/>
      </c>
    </row>
    <row r="724" spans="1:348">
      <c r="A724" s="66"/>
      <c r="B724" s="76" t="str">
        <f t="shared" si="89"/>
        <v/>
      </c>
      <c r="C724" s="66"/>
      <c r="D724" s="76" t="str">
        <f>IFERROR(IF(B724&lt;&gt;"", IF(AND(INDEX(Paste_Here!B$2:B$850, MATCH(B724, Paste_Here!A$2:A$850, 0))&lt;&gt;"", ISNUMBER(VALUE(INDEX(Paste_Here!B$2:B$850, MATCH(B724, Paste_Here!A$2:A$850, 0))))), INDEX(Paste_Here!B$2:B$850, MATCH(B724, Paste_Here!A$2:A$850, 0)), ""), ""), "")</f>
        <v/>
      </c>
      <c r="E724" s="66"/>
      <c r="F724" s="76" t="str">
        <f>IFERROR(IF(B724&lt;&gt;"", IF(ISTEXT(INDEX(Paste_Here!K$2:K$850, MATCH(B724, Paste_Here!A$2:A$850, 0))), INDEX(Paste_Here!K$2:K$850, MATCH(B724, Paste_Here!A$2:A$850, 0)), ""), ""), "")</f>
        <v/>
      </c>
      <c r="G724" s="66"/>
      <c r="H724" s="76" t="str">
        <f>IFERROR(IF(B724&lt;&gt;"", IF(ISTEXT(INDEX(Paste_Here!C$2:C$850, MATCH(B724, Paste_Here!A$2:A$850, 0))), INDEX(Paste_Here!C$2:C$850, MATCH(B724, Paste_Here!A$2:A$850, 0)), ""), ""), "")</f>
        <v/>
      </c>
      <c r="I724" s="66"/>
      <c r="J724" s="76" t="str">
        <f>IFERROR(IF(B724&lt;&gt;"", IF(ISNUMBER(SEARCH("s", LOWER(INDEX(Paste_Here!M$2:M$850, MATCH(B724, Paste_Here!A$2:A$850, 0))))), "Yes", IF(INDEX(Paste_Here!M$2:M$850, MATCH(B724, Paste_Here!A$2:A$850, 0))&lt;&gt;"", "No", "")), ""), "")</f>
        <v/>
      </c>
      <c r="K724" s="66"/>
      <c r="L724" s="76" t="str">
        <f>IFERROR(IF(B724&lt;&gt;"", IF(ISNUMBER(SEARCH("yes", LOWER(INDEX(Paste_Here!E$2:E$850, MATCH(B724, Paste_Here!A$2:A$850, 0))))), "Yes", IF(ISNUMBER(SEARCH("no", LOWER(INDEX(Paste_Here!E$2:E$850, MATCH(B724, Paste_Here!A$2:A$850, 0))))), "No", "")), ""), "")</f>
        <v/>
      </c>
      <c r="M724" s="66"/>
      <c r="N724" s="76" t="str">
        <f>IFERROR(IF(B724&lt;&gt;"", IF(ISNUMBER(SEARCH("yes", LOWER(INDEX(Paste_Here!F$2:F$850, MATCH(B724, Paste_Here!A$2:A$850, 0))))), "Yes", IF(ISNUMBER(SEARCH("no", LOWER(INDEX(Paste_Here!F$2:F$850, MATCH(B724, Paste_Here!A$2:A$850, 0))))), "No", "")), ""), "")</f>
        <v/>
      </c>
      <c r="O724" s="66"/>
      <c r="P724" s="76" t="str">
        <f>IFERROR(IF(B724&lt;&gt;"", IF(ISNUMBER(SEARCH("yes", LOWER(INDEX(Paste_Here!L$2:L$850, MATCH(B724, Paste_Here!A$2:A$850, 0))))), "Yes", IF(ISNUMBER(SEARCH("no", LOWER(INDEX(Paste_Here!L$2:L$850, MATCH(B724, Paste_Here!A$2:A$850, 0))))), "No", "")), ""), "")</f>
        <v/>
      </c>
      <c r="Q724" s="66"/>
      <c r="R724" s="76" t="str">
        <f>IFERROR(IF(B724&lt;&gt;"", IF(ISNUMBER(SEARCH("transitional 2", LOWER(INDEX(Paste_Here!D$2:D$850, MATCH(B724, Paste_Here!A$2:A$850, 0))))), "T2", IF(ISNUMBER(SEARCH("transitional 1", LOWER(INDEX(Paste_Here!D$2:D$850, MATCH(B724, Paste_Here!A$2:A$850, 0))))), "T1", IF(ISNUMBER(SEARCH("waived ell services", LOWER(INDEX(Paste_Here!D$2:D$850, MATCH(B724, Paste_Here!A$2:A$850, 0))))), "W", IF(ISNUMBER(SEARCH("english language learner", LOWER(INDEX(Paste_Here!D$2:D$850, MATCH(B724, Paste_Here!A$2:A$850, 0))))), "L", "")))), ""), "")</f>
        <v/>
      </c>
      <c r="S724" s="66"/>
      <c r="T724" s="76" t="str">
        <f>IFERROR(IF(B724&lt;&gt;"", IF(ISNUMBER(SEARCH("yes", LOWER(INDEX(Paste_Here!I$2:I$850, MATCH(B724, Paste_Here!A$2:A$850, 0))))), "Yes", IF(ISNUMBER(SEARCH("no", LOWER(INDEX(Paste_Here!I$2:I$850, MATCH(B724, Paste_Here!A$2:A$850, 0))))), "No", "")), ""), "")</f>
        <v/>
      </c>
      <c r="U724" s="66"/>
      <c r="V724" s="76" t="str">
        <f>IFERROR(IF(B724&lt;&gt;"", IF(ISTEXT(INDEX(Paste_Here!J$2:J$850, MATCH(B724, Paste_Here!A$2:A$850, 0))), VALUE(INDEX(Paste_Here!J$2:J$850, MATCH(B724, Paste_Here!A$2:A$850, 0))), ""), ""), "")</f>
        <v/>
      </c>
      <c r="W724" s="66"/>
      <c r="X724" s="66"/>
      <c r="Y724" s="76" t="str">
        <f t="shared" si="90"/>
        <v/>
      </c>
      <c r="Z724" s="66"/>
      <c r="AA724" s="76" t="str">
        <f>IFERROR(IF(B724&lt;&gt;"", IF(AND(INDEX(Paste_Here!AI$2:AI$850, MATCH(B724, Paste_Here!A$2:A$850, 0))&lt;&gt;"", ISNUMBER(VALUE(INDEX(Paste_Here!AI$2:AI$850, MATCH(B724, Paste_Here!A$2:A$850, 0))))), INDEX(Paste_Here!AI$2:AI$850, MATCH(B724, Paste_Here!A$2:A$850, 0)), ""), ""), "")</f>
        <v/>
      </c>
      <c r="AB724" s="66"/>
      <c r="AC724" s="76" t="str">
        <f>IFERROR(IF(B724&lt;&gt;"", IF(AND(INDEX(Paste_Here!AJ$2:AJ$850, MATCH(B724, Paste_Here!A$2:A$850, 0))&lt;&gt;"", ISNUMBER(VALUE(INDEX(Paste_Here!AJ$2:AJ$850, MATCH(B724, Paste_Here!A$2:A$850, 0))))), INDEX(Paste_Here!AJ$2:AJ$850, MATCH(B724, Paste_Here!A$2:A$850, 0)), ""), ""), "")</f>
        <v/>
      </c>
      <c r="AD724" s="66"/>
      <c r="AE724" s="76" t="str">
        <f>IFERROR(IF(B724&lt;&gt;"", IF(AND(INDEX(Paste_Here!AK$2:AK$850, MATCH(B724, Paste_Here!A$2:A$850, 0))&lt;&gt;"", ISNUMBER(VALUE(INDEX(Paste_Here!AK$2:AK$850, MATCH(B724, Paste_Here!A$2:A$850, 0))))), INDEX(Paste_Here!AK$2:AK$850, MATCH(B724, Paste_Here!A$2:A$850, 0)), ""), ""), "")</f>
        <v/>
      </c>
      <c r="AF724" s="66"/>
      <c r="AG724" s="76" t="str">
        <f>IFERROR(IF(B724&lt;&gt;"", IF(AND(INDEX(Paste_Here!AL$2:AL$850, MATCH(B724, Paste_Here!A$2:A$850, 0))&lt;&gt;"", ISNUMBER(VALUE(INDEX(Paste_Here!AL$2:AL$850, MATCH(B724, Paste_Here!A$2:A$850, 0))))), INDEX(Paste_Here!AL$2:AL$850, MATCH(B724, Paste_Here!A$2:A$850, 0)), ""), ""), "")</f>
        <v/>
      </c>
      <c r="AH724" s="66"/>
      <c r="AI724" s="76" t="str">
        <f>IFERROR(IF(B724&lt;&gt;"", IF(AND(INDEX(Paste_Here!AH$2:AH$850, MATCH(B724, Paste_Here!A$2:A$850, 0))&lt;&gt;"", ISNUMBER(VALUE(INDEX(Paste_Here!AH$2:AH$850, MATCH(B724, Paste_Here!A$2:A$850, 0))))), IF(VALUE(INDEX(Paste_Here!AH$2:AH$850, MATCH(B724, Paste_Here!A$2:A$850, 0)))=0, "", INDEX(Paste_Here!AH$2:AH$850, MATCH(B724, Paste_Here!A$2:A$850, 0))), ""), ""), "")</f>
        <v/>
      </c>
      <c r="AJ724" s="66"/>
      <c r="AK724" s="76" t="str">
        <f>IFERROR(IF(B724&lt;&gt;"", IF(AND(INDEX(Paste_Here!N$2:N$850, MATCH(B724, Paste_Here!A$2:A$850, 0))&lt;&gt;"", ISNUMBER(VALUE(INDEX(Paste_Here!N$2:N$850, MATCH(B724, Paste_Here!A$2:A$850, 0))))), INDEX(Paste_Here!N$2:N$850, MATCH(B724, Paste_Here!A$2:A$850, 0)), ""), ""), "")</f>
        <v/>
      </c>
      <c r="AL724" s="66"/>
      <c r="AM724" s="76" t="str">
        <f>IFERROR(IF(B724&lt;&gt;"", IF(AND(INDEX(Paste_Here!O$2:O$850, MATCH(B724, Paste_Here!A$2:A$850, 0))&lt;&gt;"", ISNUMBER(VALUE(INDEX(Paste_Here!O$2:O$850, MATCH(B724, Paste_Here!A$2:A$850, 0))))), INDEX(Paste_Here!O$2:O$850, MATCH(B724, Paste_Here!A$2:A$850, 0)), ""), ""), "")</f>
        <v/>
      </c>
      <c r="AN724" s="66"/>
      <c r="AO724" s="76"/>
      <c r="AP724" s="66"/>
      <c r="AQ724" s="76"/>
      <c r="AR724" s="66"/>
      <c r="AS724" s="76"/>
      <c r="AT724" s="66"/>
      <c r="AU724" s="66"/>
      <c r="AV724" s="76" t="str">
        <f t="shared" si="91"/>
        <v/>
      </c>
      <c r="AW724" s="66"/>
      <c r="AX724" s="76" t="str">
        <f>IFERROR(IF(B724&lt;&gt;"", IF(ISNUMBER(SEARCH("Revealed-Potential (Primary Focus)", LOWER(INDEX(Paste_Here!Z$2:Z$850, MATCH(B724, Paste_Here!A$2:A$850, 0))))), "Rev-Potential: Prim", IF(ISNUMBER(SEARCH("Revealed-Potential (Secondary Focus)", LOWER(INDEX(Paste_Here!Z$2:Z$850, MATCH(B724, Paste_Here!A$2:A$850, 0))))), "Rev-Potential: Sec", IF(ISNUMBER(SEARCH("Monitoring", LOWER(INDEX(Paste_Here!Z$2:Z$850, MATCH(B724, Paste_Here!A$2:A$850, 0))))), "Monitoring", IF(ISNUMBER(SEARCH("At-Promise (Secondary Focus)", LOWER(INDEX(Paste_Here!Z$2:Z$850, MATCH(B724, Paste_Here!A$2:A$850, 0))))), "At-Promise: Sec", IF(ISNUMBER(SEARCH("At-Promise (Primary Focus)", LOWER(INDEX(Paste_Here!Z$2:Z$850, MATCH(B724, Paste_Here!A$2:A$850, 0))))), "At-Promise: Prim", ""))))), ""), "")</f>
        <v/>
      </c>
      <c r="AY724" s="66"/>
      <c r="AZ724" s="76"/>
      <c r="BA724" s="66"/>
      <c r="BB724" s="76"/>
      <c r="BC724" s="66"/>
      <c r="BD724" s="76"/>
      <c r="BE724" s="66"/>
      <c r="BF724" s="76"/>
      <c r="BG724" s="66"/>
      <c r="BH724" s="76"/>
      <c r="BI724" s="66"/>
      <c r="BJ724" s="66"/>
      <c r="BK724" s="76" t="str">
        <f t="shared" si="92"/>
        <v/>
      </c>
      <c r="BL724" s="66"/>
      <c r="BM724" s="76" t="str">
        <f>IFERROR(IF(B724&lt;&gt;"", IF(AND(ISNUMBER(VALUE(SUBSTITUTE(SUBSTITUTE(Paste_Here!R724, "br", "-"), "L", ""))), VALUE(SUBSTITUTE(SUBSTITUTE(Paste_Here!R724, "br", "-"), "L", "")) &gt;= 1095), "Yes", IF(AND(ISNUMBER(VALUE(SUBSTITUTE(SUBSTITUTE(Paste_Here!R724, "br", "-"), "L", ""))), VALUE(SUBSTITUTE(SUBSTITUTE(Paste_Here!R724, "br", "-"), "L", "")) &lt;= 1094), "No", "")), ""), "")</f>
        <v/>
      </c>
      <c r="BN724" s="66"/>
      <c r="BO724" s="76" t="str">
        <f>IFERROR(IF(B724&lt;&gt;"", IF(COUNTIF(INDEX(Paste_Here!Y$2:AB$850, MATCH(B724, Paste_Here!A$2:A$850, 0), 0), "yes") &gt; 0, "Yes", IF(COUNTIF(INDEX(Paste_Here!Y$2:AB$850, MATCH(B724, Paste_Here!A$2:A$850, 0), 0), "no") &gt; 0, "No", "")), ""), "")</f>
        <v/>
      </c>
      <c r="BP724" s="66"/>
      <c r="BQ724" s="76" t="str">
        <f>IFERROR(IF(B724&lt;&gt;"", IF(AND(ISNUMBER(VALUE(SUBSTITUTE(SUBSTITUTE(Paste_Here!U724, "em", "-"), "q", ""))), VALUE(SUBSTITUTE(SUBSTITUTE(Paste_Here!U724, "em", "-"), "q", "")) &gt;= 910), "Yes", IF(AND(ISNUMBER(VALUE(SUBSTITUTE(SUBSTITUTE(Paste_Here!U724, "em", "-"), "q", ""))), VALUE(SUBSTITUTE(SUBSTITUTE(Paste_Here!U724, "em", "-"), "q", "")) &lt;= 909), "No", "")), ""), "")</f>
        <v/>
      </c>
      <c r="BR724" s="66"/>
      <c r="BS724" s="76" t="str">
        <f>IFERROR(IF(B724&lt;&gt;"", IF(AND(INDEX(Paste_Here!X$2:X$850, MATCH(B724, Paste_Here!A$2:A$850, 0))&lt;&gt;"", ISNUMBER(VALUE(INDEX(Paste_Here!X$2:X$850, MATCH(B724, Paste_Here!A$2:A$850, 0))))), INDEX(Paste_Here!X$2:X$850, MATCH(B724, Paste_Here!A$2:A$850, 0)), ""), ""), "")</f>
        <v/>
      </c>
      <c r="BT724" s="66"/>
      <c r="BU724" s="76" t="str">
        <f>IFERROR(IF(B724&lt;&gt;"", IF(ISNUMBER(VALUE(INDEX(Paste_Here!G$2:G$850, MATCH(B724, Paste_Here!A$2:A$850, 0)))), IF(VALUE(INDEX(Paste_Here!G$2:G$850, MATCH(B724, Paste_Here!A$2:A$850, 0)))=0, "No", IF(AND(VALUE(INDEX(Paste_Here!G$2:G$850, MATCH(B724, Paste_Here!A$2:A$850, 0)))&gt;=1, VALUE(INDEX(Paste_Here!G$2:G$850, MATCH(B724, Paste_Here!A$2:A$850, 0)))&lt;=4), VALUE(INDEX(Paste_Here!G$2:G$850, MATCH(B724, Paste_Here!A$2:A$850, 0))), "")), ""), ""), "")</f>
        <v/>
      </c>
      <c r="BV724" s="66"/>
      <c r="BW724" s="76" t="str">
        <f>IFERROR(IF(B724&lt;&gt;"", IF(ISNUMBER(VALUE(INDEX(Paste_Here!H$2:H$850, MATCH(B724, Paste_Here!A$2:A$850, 0)))), IF(VALUE(INDEX(Paste_Here!H$2:H$850, MATCH(B724, Paste_Here!A$2:A$850, 0)))=0, "No", IF(AND(VALUE(INDEX(Paste_Here!H$2:H$850, MATCH(B724, Paste_Here!A$2:A$850, 0)))&gt;=1, VALUE(INDEX(Paste_Here!H$2:H$850, MATCH(B724, Paste_Here!A$2:A$850, 0)))&lt;=4), VALUE(INDEX(Paste_Here!H$2:H$850, MATCH(B724, Paste_Here!A$2:A$850, 0))), "")), ""), ""), "")</f>
        <v/>
      </c>
      <c r="BX724" s="66"/>
      <c r="BY724" s="76"/>
      <c r="BZ724" s="66"/>
      <c r="CA724" s="76"/>
      <c r="CB724" s="66"/>
      <c r="CC724" s="66"/>
      <c r="CD724" s="76" t="str">
        <f t="shared" si="93"/>
        <v/>
      </c>
      <c r="CE724" s="66"/>
      <c r="CF724" s="76" t="str">
        <f>IFERROR(IF(B724&lt;&gt;"", IF(AND(INDEX(Paste_Here!P$2:P$850, MATCH(B724, Paste_Here!A$2:A$850, 0))&lt;&gt;"", ISNUMBER(VALUE(INDEX(Paste_Here!P$2:P$850, MATCH(B724, Paste_Here!A$2:A$850, 0))))), INDEX(Paste_Here!P$2:P$850, MATCH(B724, Paste_Here!A$2:A$850, 0)), ""), ""), "")</f>
        <v/>
      </c>
      <c r="CG724" s="66"/>
      <c r="CH724" s="76" t="str">
        <f>IFERROR(IF(B724&lt;&gt;"", IF(ISNUMBER(SEARCH("highrisk", LOWER(INDEX(Paste_Here!Q$2:Q$850, MATCH(B724, Paste_Here!A$2:A$850, 0))))), "High Risk", IF(ISNUMBER(SEARCH("lowrisk", LOWER(INDEX(Paste_Here!Q$2:Q$850, MATCH(B724, Paste_Here!A$2:A$850, 0))))), "Low Risk", IF(ISNUMBER(SEARCH("somerisk", LOWER(INDEX(Paste_Here!Q$2:Q$850, MATCH(B724, Paste_Here!A$2:A$850, 0))))), "Some Risk", ""))), ""), "")</f>
        <v/>
      </c>
      <c r="CI724" s="66"/>
      <c r="CJ724" s="76" t="str">
        <f>IFERROR(IF(B724&lt;&gt;"", IF(AND(INDEX(Paste_Here!AA$2:AA$850, MATCH(B724, Paste_Here!A$2:A$850, 0))&lt;&gt;"", ISNUMBER(VALUE(INDEX(Paste_Here!AA$2:AA$850, MATCH(B724, Paste_Here!A$2:A$850, 0))))), INDEX(Paste_Here!AA$2:AA$850, MATCH(B724, Paste_Here!A$2:A$850, 0)), ""), ""), "")</f>
        <v/>
      </c>
      <c r="CK724" s="66"/>
      <c r="CL724" s="76" t="str">
        <f>IFERROR(IF(B724&lt;&gt;"", IF(LOWER(INDEX(Paste_Here!AB$2:AB$850, MATCH(B724, Paste_Here!A$2:A$850, 0)))="approaching expectations", "Approaching", IF(LOWER(INDEX(Paste_Here!AB$2:AB$850, MATCH(B724, Paste_Here!A$2:A$850, 0)))="met expectations", "Met", IF(LOWER(INDEX(Paste_Here!AB$2:AB$850, MATCH(B724, Paste_Here!A$2:A$850, 0)))="exceeded expectations", "Exceeded", IF(LOWER(INDEX(Paste_Here!AB$2:AB$850, MATCH(B724, Paste_Here!A$2:A$850, 0)))="below expectations", "Below", "")))), ""), "")</f>
        <v/>
      </c>
      <c r="CM724" s="66"/>
      <c r="CN724" s="76" t="str">
        <f>IFERROR(IF(B724&lt;&gt;"", IF(AND(INDEX(Paste_Here!AC$2:AC$850, MATCH(B724, Paste_Here!A$2:A$850, 0))&lt;&gt;"", ISNUMBER(VALUE(INDEX(Paste_Here!AC$2:AC$850, MATCH(B724, Paste_Here!A$2:A$850, 0))))), INDEX(Paste_Here!AC$2:AC$850, MATCH(B724, Paste_Here!A$2:A$850, 0)), ""), ""), "")</f>
        <v/>
      </c>
      <c r="CO724" s="66"/>
      <c r="CP724" s="76"/>
      <c r="CQ724" s="66"/>
      <c r="CR724" s="76"/>
      <c r="CS724" s="66"/>
      <c r="CT724" s="76"/>
      <c r="CU724" s="66"/>
      <c r="CV724" s="76"/>
      <c r="CW724" s="66"/>
      <c r="CX724" s="76"/>
      <c r="CY724" s="66"/>
      <c r="CZ724" s="66"/>
      <c r="DA724" s="76" t="str">
        <f t="shared" si="94"/>
        <v/>
      </c>
      <c r="DB724" s="66"/>
      <c r="DC724" s="76" t="str">
        <f>IFERROR(IF(B724&lt;&gt;"", IF(AND(INDEX(Paste_Here!V$2:V$850, MATCH(B724, Paste_Here!A$2:A$850, 0))&lt;&gt;"", ISNUMBER(VALUE(INDEX(Paste_Here!V$2:V$850, MATCH(B724, Paste_Here!A$2:A$850, 0))))), INDEX(Paste_Here!V$2:V$850, MATCH(B724, Paste_Here!A$2:A$850, 0)), ""), ""), "")</f>
        <v/>
      </c>
      <c r="DD724" s="66"/>
      <c r="DE724" s="76" t="str">
        <f>IFERROR(IF(B724&lt;&gt;"", IF(ISNUMBER(SEARCH("highrisk", LOWER(INDEX(Paste_Here!W$2:W$850, MATCH(B724, Paste_Here!A$2:A$850, 0))))), "High Risk", IF(ISNUMBER(SEARCH("lowrisk", LOWER(INDEX(Paste_Here!W$2:W$850, MATCH(B724, Paste_Here!A$2:A$850, 0))))), "Low Risk", IF(ISNUMBER(SEARCH("somerisk", LOWER(INDEX(Paste_Here!W$2:W$850, MATCH(B724, Paste_Here!A$2:A$850, 0))))), "Some Risk", ""))), ""), "")</f>
        <v/>
      </c>
      <c r="DF724" s="66"/>
      <c r="DG724" s="76" t="str">
        <f>IFERROR(IF(B724&lt;&gt;"", IF(AND(INDEX(Paste_Here!S$2:S$850, MATCH(B724, Paste_Here!A$2:A$850, 0))&lt;&gt;"", ISNUMBER(VALUE(INDEX(Paste_Here!S$2:S$850, MATCH(B724, Paste_Here!A$2:A$850, 0))))), INDEX(Paste_Here!S$2:S$850, MATCH(B724, Paste_Here!A$2:A$850, 0)), ""), ""), "")</f>
        <v/>
      </c>
      <c r="DH724" s="66"/>
      <c r="DI724" s="76" t="str">
        <f>IFERROR(IF(B724&lt;&gt;"", IF(ISNUMBER(SEARCH("highrisk", LOWER(INDEX(Paste_Here!T$2:T$850, MATCH(B724, Paste_Here!A$2:A$850, 0))))), "High Risk", IF(ISNUMBER(SEARCH("lowrisk", LOWER(INDEX(Paste_Here!T$2:T$850, MATCH(B724, Paste_Here!A$2:A$850, 0))))), "Low Risk", IF(ISNUMBER(SEARCH("somerisk", LOWER(INDEX(Paste_Here!T$2:T$850, MATCH(B724, Paste_Here!A$2:A$850, 0))))), "Some Risk", ""))), ""), "")</f>
        <v/>
      </c>
      <c r="DJ724" s="66"/>
      <c r="DK724" s="76" t="str">
        <f>IFERROR(IF(B724&lt;&gt;"", IF(AND(INDEX(Paste_Here!AD$2:AD$850, MATCH(B724, Paste_Here!A$2:A$850, 0))&lt;&gt;"", ISNUMBER(VALUE(INDEX(Paste_Here!AD$2:AD$850, MATCH(B724, Paste_Here!A$2:A$850, 0))))), INDEX(Paste_Here!AD$2:AD$850, MATCH(B724, Paste_Here!A$2:A$850, 0)), ""), ""), "")</f>
        <v/>
      </c>
      <c r="DL724" s="66"/>
      <c r="DM724" s="76" t="str">
        <f>IFERROR(IF(B724&lt;&gt;"", IF(LOWER(INDEX(Paste_Here!AE$2:AE$850, MATCH(B724, Paste_Here!A$2:A$850, 0)))="approaching expectations", "Approaching", IF(LOWER(INDEX(Paste_Here!AE$2:AE$850, MATCH(B724, Paste_Here!A$2:A$850, 0)))="met expectations", "Met", IF(LOWER(INDEX(Paste_Here!AE$2:AE$850, MATCH(B724, Paste_Here!A$2:A$850, 0)))="exceeded expectations", "Exceeded", IF(LOWER(INDEX(Paste_Here!AE$2:AE$850, MATCH(B724, Paste_Here!A$2:A$850, 0)))="below expectations", "Below", "")))), ""), "")</f>
        <v/>
      </c>
      <c r="DN724" s="66"/>
      <c r="DO724" s="76"/>
      <c r="DP724" s="66"/>
      <c r="DQ724" s="76"/>
      <c r="DR724" s="66"/>
      <c r="DS724" s="76"/>
      <c r="DT724" s="66"/>
      <c r="DU724" s="76"/>
      <c r="DV724" s="66"/>
      <c r="DW724" s="66"/>
      <c r="DX724" s="76" t="str">
        <f t="shared" si="95"/>
        <v/>
      </c>
      <c r="DY724" s="66"/>
      <c r="DZ724" s="76"/>
      <c r="EA724" s="66"/>
      <c r="EB724" s="76"/>
      <c r="EC724" s="66"/>
      <c r="ED724" s="76" t="str">
        <f>IFERROR(IF(B724&lt;&gt;"", IF(AND(INDEX(Paste_Here!AF$2:AF$850, MATCH(B724, Paste_Here!A$2:A$850, 0))&lt;&gt;"", ISNUMBER(VALUE(INDEX(Paste_Here!AF$2:AF$850, MATCH(B724, Paste_Here!A$2:A$850, 0))))), INDEX(Paste_Here!AF$2:AF$850, MATCH(B724, Paste_Here!A$2:A$850, 0)), ""), ""), "")</f>
        <v/>
      </c>
      <c r="EE724" s="66"/>
      <c r="EF724" s="76"/>
      <c r="EG724" s="66"/>
      <c r="EH724" s="76"/>
      <c r="EI724" s="66"/>
      <c r="EJ724" s="76" t="str">
        <f>IFERROR(IF(B724&lt;&gt;"", IF(AND(INDEX(Paste_Here!AG$2:AG$850, MATCH(B724, Paste_Here!A$2:A$850, 0))&lt;&gt;"", ISNUMBER(VALUE(INDEX(Paste_Here!AG$2:AG$850, MATCH(B724, Paste_Here!A$2:A$850, 0))))), INDEX(Paste_Here!AG$2:AG$850, MATCH(B724, Paste_Here!A$2:A$850, 0)), ""), ""), "")</f>
        <v/>
      </c>
      <c r="EK724" s="66"/>
      <c r="EL724" s="76"/>
      <c r="EM724" s="66"/>
      <c r="EN724" s="76"/>
      <c r="EO724" s="66"/>
      <c r="EP724" s="76"/>
      <c r="EQ724" s="66"/>
      <c r="ER724" s="76"/>
      <c r="ES724" s="66"/>
      <c r="ET724" s="66"/>
      <c r="EU724" s="76"/>
      <c r="EV724" s="66"/>
      <c r="EW724" s="76"/>
      <c r="EX724" s="66"/>
      <c r="EY724" s="76"/>
      <c r="EZ724" s="66"/>
      <c r="FA724" s="76"/>
      <c r="FB724" s="66"/>
      <c r="FC724" s="76"/>
      <c r="FD724" s="66"/>
      <c r="FE724" s="76"/>
      <c r="FF724" s="66"/>
      <c r="FG724" s="76"/>
      <c r="FH724" s="66"/>
      <c r="FI724" s="76"/>
      <c r="FJ724" s="66"/>
      <c r="FK724" s="76"/>
      <c r="FL724" s="66"/>
      <c r="FM724" s="76"/>
      <c r="FN724" s="66"/>
      <c r="FO724" s="76"/>
      <c r="FP724" s="66"/>
      <c r="FQ724" s="76"/>
      <c r="FR724" s="66"/>
      <c r="FS724" s="76"/>
      <c r="FT724" s="66"/>
      <c r="FU724" s="76"/>
      <c r="FV724" s="66"/>
      <c r="FW724" s="76"/>
      <c r="FX724" s="66"/>
      <c r="FY724" s="76"/>
      <c r="FZ724" s="66"/>
      <c r="GA724" s="76"/>
      <c r="GB724" s="66"/>
      <c r="GC724" s="76"/>
      <c r="GD724" s="66"/>
      <c r="GE724" s="76"/>
      <c r="GF724" s="66"/>
      <c r="GG724" s="76"/>
      <c r="GH724" s="66"/>
      <c r="GI724" s="76"/>
      <c r="GJ724" s="66"/>
      <c r="GK724" s="76"/>
      <c r="GL724" s="66"/>
      <c r="GM724" s="76"/>
      <c r="GN724" s="66"/>
      <c r="GO724" s="76"/>
      <c r="GP724" s="66"/>
      <c r="GQ724" s="76"/>
      <c r="GR724" s="66"/>
      <c r="GS724" s="76"/>
      <c r="GT724" s="66"/>
      <c r="GU724" s="76"/>
      <c r="GV724" s="66"/>
      <c r="GW724" s="76"/>
      <c r="GX724" s="66"/>
      <c r="GY724" s="76"/>
      <c r="GZ724" s="66"/>
      <c r="HA724" s="76"/>
      <c r="HB724" s="66"/>
      <c r="HC724" s="76"/>
      <c r="HD724" s="66"/>
      <c r="HE724" s="76"/>
      <c r="HF724" s="66"/>
      <c r="HG724" s="76"/>
      <c r="HH724" s="66"/>
      <c r="HI724" s="76"/>
      <c r="HJ724" s="66"/>
      <c r="HK724" s="76"/>
      <c r="HL724" s="66"/>
      <c r="HM724" s="76"/>
      <c r="HN724" s="66"/>
      <c r="HO724" s="76"/>
      <c r="HP724" s="66"/>
      <c r="HQ724" s="76"/>
      <c r="HR724" s="66"/>
      <c r="HS724" s="76"/>
      <c r="HT724" s="66"/>
      <c r="HU724" s="76"/>
      <c r="HV724" s="66"/>
      <c r="HW724" s="76"/>
      <c r="HX724" s="66"/>
      <c r="HY724" s="76"/>
      <c r="HZ724" s="66"/>
      <c r="IA724" s="76"/>
      <c r="IB724" s="66"/>
      <c r="IC724" s="76"/>
      <c r="ID724" s="66"/>
      <c r="IE724" s="76"/>
      <c r="IF724" s="66"/>
      <c r="IG724" s="76"/>
      <c r="IH724" s="66"/>
      <c r="II724" s="76"/>
      <c r="IJ724" s="66"/>
      <c r="IK724" s="76"/>
      <c r="IL724" s="66"/>
      <c r="IM724" s="76"/>
      <c r="IN724" s="66"/>
      <c r="IO724" s="76"/>
      <c r="IP724" s="66"/>
      <c r="IQ724" s="76"/>
      <c r="IR724" s="66"/>
      <c r="IS724" s="76"/>
      <c r="IT724" s="66"/>
      <c r="IU724" s="76"/>
      <c r="IV724" s="66"/>
      <c r="IW724" s="76"/>
      <c r="IX724" s="66"/>
      <c r="IY724" s="76"/>
      <c r="IZ724" s="66"/>
      <c r="JA724" s="76"/>
      <c r="JB724" s="66"/>
      <c r="JC724" s="76"/>
      <c r="JD724" s="66"/>
      <c r="JE724" s="76"/>
      <c r="JF724" s="66"/>
      <c r="JG724" s="76"/>
      <c r="JH724" s="66"/>
      <c r="JI724" s="76"/>
      <c r="JJ724" s="66"/>
      <c r="JK724" s="76"/>
      <c r="JL724" s="66"/>
      <c r="JM724" s="76"/>
      <c r="JN724" s="66"/>
      <c r="JO724" s="76"/>
      <c r="JP724" s="66"/>
      <c r="JQ724" s="76"/>
      <c r="JR724" s="66"/>
      <c r="JS724" s="76"/>
      <c r="JT724" s="66"/>
      <c r="JU724" s="76"/>
      <c r="JV724" s="66"/>
      <c r="JW724" s="76"/>
      <c r="JX724" s="66"/>
      <c r="JY724" s="76"/>
      <c r="JZ724" s="66"/>
      <c r="KA724" s="76"/>
      <c r="KB724" s="66"/>
      <c r="KC724" s="76"/>
      <c r="KD724" s="66"/>
      <c r="KE724" s="76"/>
      <c r="KF724" s="66"/>
      <c r="KG724" s="76"/>
      <c r="KH724" s="66"/>
      <c r="KI724" s="76"/>
      <c r="KJ724" s="66"/>
      <c r="KK724" s="76"/>
      <c r="KL724" s="66"/>
      <c r="KM724" s="76"/>
      <c r="KN724" s="66"/>
      <c r="KO724" s="76"/>
      <c r="KP724" s="66"/>
      <c r="KQ724" s="76"/>
      <c r="KR724" s="66"/>
      <c r="KS724" s="76"/>
      <c r="KT724" s="66"/>
      <c r="KU724" s="76"/>
      <c r="KV724" s="66"/>
      <c r="KW724" s="76"/>
      <c r="KX724" s="66"/>
      <c r="KY724" s="76"/>
      <c r="KZ724" s="66"/>
      <c r="LA724" s="76"/>
      <c r="LB724" s="66"/>
      <c r="LC724" s="76"/>
      <c r="LD724" s="66"/>
      <c r="LE724" s="76"/>
      <c r="LF724" s="66"/>
      <c r="LG724" s="76"/>
      <c r="LH724" s="66"/>
      <c r="LI724" s="76"/>
      <c r="LJ724" s="66"/>
      <c r="LK724" s="76"/>
      <c r="LL724" s="66"/>
      <c r="LM724" s="76"/>
      <c r="LN724" s="66"/>
      <c r="LO724" s="76"/>
      <c r="LP724" s="66"/>
      <c r="LQ724" s="76"/>
      <c r="LR724" s="66"/>
      <c r="LS724" s="76"/>
      <c r="LT724" s="66"/>
      <c r="LU724" s="76"/>
      <c r="LV724" s="66"/>
      <c r="LW724" s="76"/>
      <c r="LX724" s="66"/>
      <c r="LY724" s="76"/>
      <c r="LZ724" s="66"/>
      <c r="MA724" s="76"/>
      <c r="MB724" s="66"/>
      <c r="MC724" s="76"/>
      <c r="MD724" s="66"/>
      <c r="MG724" s="1" t="str" cm="1">
        <f t="array" ref="MG724">IFERROR(INDEX(Paste_Here!$B$2:$B$850, MATCH(0, COUNTIF(MG$4:MG723, Paste_Here!$B$2:$B$850) + IF(Paste_Here!$B$2:$B$850="", 1, 0), 0)), "")</f>
        <v/>
      </c>
      <c r="MH724" s="1" t="str">
        <f>IF(MG724&lt;&gt;"", INDEX(Paste_Here!$A$2:$A$850, MATCH(MG724, Paste_Here!$B$2:$B$850, 0)), "")</f>
        <v/>
      </c>
      <c r="MI724" s="1" t="str">
        <f t="shared" si="96"/>
        <v/>
      </c>
      <c r="MJ724" s="1" t="str" cm="1">
        <f t="array" ref="MJ724">IFERROR(INDEX($MI$5:$MI$850, MATCH(SMALL(IF($MI$5:$MI$850&lt;&gt;"", COUNTIF($MI$5:$MI$850, "&lt;"&amp;$MI$5:$MI$850)+1), ROW()-ROW($MJ$5)+1), COUNTIF($MI$5:$MI$850, "&lt;"&amp;$MI$5:$MI$850)+1, 0)), "")</f>
        <v/>
      </c>
    </row>
    <row r="725" spans="1:348">
      <c r="A725" s="66"/>
      <c r="B725" s="76" t="str">
        <f t="shared" si="89"/>
        <v/>
      </c>
      <c r="C725" s="66"/>
      <c r="D725" s="76" t="str">
        <f>IFERROR(IF(B725&lt;&gt;"", IF(AND(INDEX(Paste_Here!B$2:B$850, MATCH(B725, Paste_Here!A$2:A$850, 0))&lt;&gt;"", ISNUMBER(VALUE(INDEX(Paste_Here!B$2:B$850, MATCH(B725, Paste_Here!A$2:A$850, 0))))), INDEX(Paste_Here!B$2:B$850, MATCH(B725, Paste_Here!A$2:A$850, 0)), ""), ""), "")</f>
        <v/>
      </c>
      <c r="E725" s="66"/>
      <c r="F725" s="76" t="str">
        <f>IFERROR(IF(B725&lt;&gt;"", IF(ISTEXT(INDEX(Paste_Here!K$2:K$850, MATCH(B725, Paste_Here!A$2:A$850, 0))), INDEX(Paste_Here!K$2:K$850, MATCH(B725, Paste_Here!A$2:A$850, 0)), ""), ""), "")</f>
        <v/>
      </c>
      <c r="G725" s="66"/>
      <c r="H725" s="76" t="str">
        <f>IFERROR(IF(B725&lt;&gt;"", IF(ISTEXT(INDEX(Paste_Here!C$2:C$850, MATCH(B725, Paste_Here!A$2:A$850, 0))), INDEX(Paste_Here!C$2:C$850, MATCH(B725, Paste_Here!A$2:A$850, 0)), ""), ""), "")</f>
        <v/>
      </c>
      <c r="I725" s="66"/>
      <c r="J725" s="76" t="str">
        <f>IFERROR(IF(B725&lt;&gt;"", IF(ISNUMBER(SEARCH("s", LOWER(INDEX(Paste_Here!M$2:M$850, MATCH(B725, Paste_Here!A$2:A$850, 0))))), "Yes", IF(INDEX(Paste_Here!M$2:M$850, MATCH(B725, Paste_Here!A$2:A$850, 0))&lt;&gt;"", "No", "")), ""), "")</f>
        <v/>
      </c>
      <c r="K725" s="66"/>
      <c r="L725" s="76" t="str">
        <f>IFERROR(IF(B725&lt;&gt;"", IF(ISNUMBER(SEARCH("yes", LOWER(INDEX(Paste_Here!E$2:E$850, MATCH(B725, Paste_Here!A$2:A$850, 0))))), "Yes", IF(ISNUMBER(SEARCH("no", LOWER(INDEX(Paste_Here!E$2:E$850, MATCH(B725, Paste_Here!A$2:A$850, 0))))), "No", "")), ""), "")</f>
        <v/>
      </c>
      <c r="M725" s="66"/>
      <c r="N725" s="76" t="str">
        <f>IFERROR(IF(B725&lt;&gt;"", IF(ISNUMBER(SEARCH("yes", LOWER(INDEX(Paste_Here!F$2:F$850, MATCH(B725, Paste_Here!A$2:A$850, 0))))), "Yes", IF(ISNUMBER(SEARCH("no", LOWER(INDEX(Paste_Here!F$2:F$850, MATCH(B725, Paste_Here!A$2:A$850, 0))))), "No", "")), ""), "")</f>
        <v/>
      </c>
      <c r="O725" s="66"/>
      <c r="P725" s="76" t="str">
        <f>IFERROR(IF(B725&lt;&gt;"", IF(ISNUMBER(SEARCH("yes", LOWER(INDEX(Paste_Here!L$2:L$850, MATCH(B725, Paste_Here!A$2:A$850, 0))))), "Yes", IF(ISNUMBER(SEARCH("no", LOWER(INDEX(Paste_Here!L$2:L$850, MATCH(B725, Paste_Here!A$2:A$850, 0))))), "No", "")), ""), "")</f>
        <v/>
      </c>
      <c r="Q725" s="66"/>
      <c r="R725" s="76" t="str">
        <f>IFERROR(IF(B725&lt;&gt;"", IF(ISNUMBER(SEARCH("transitional 2", LOWER(INDEX(Paste_Here!D$2:D$850, MATCH(B725, Paste_Here!A$2:A$850, 0))))), "T2", IF(ISNUMBER(SEARCH("transitional 1", LOWER(INDEX(Paste_Here!D$2:D$850, MATCH(B725, Paste_Here!A$2:A$850, 0))))), "T1", IF(ISNUMBER(SEARCH("waived ell services", LOWER(INDEX(Paste_Here!D$2:D$850, MATCH(B725, Paste_Here!A$2:A$850, 0))))), "W", IF(ISNUMBER(SEARCH("english language learner", LOWER(INDEX(Paste_Here!D$2:D$850, MATCH(B725, Paste_Here!A$2:A$850, 0))))), "L", "")))), ""), "")</f>
        <v/>
      </c>
      <c r="S725" s="66"/>
      <c r="T725" s="76" t="str">
        <f>IFERROR(IF(B725&lt;&gt;"", IF(ISNUMBER(SEARCH("yes", LOWER(INDEX(Paste_Here!I$2:I$850, MATCH(B725, Paste_Here!A$2:A$850, 0))))), "Yes", IF(ISNUMBER(SEARCH("no", LOWER(INDEX(Paste_Here!I$2:I$850, MATCH(B725, Paste_Here!A$2:A$850, 0))))), "No", "")), ""), "")</f>
        <v/>
      </c>
      <c r="U725" s="66"/>
      <c r="V725" s="76" t="str">
        <f>IFERROR(IF(B725&lt;&gt;"", IF(ISTEXT(INDEX(Paste_Here!J$2:J$850, MATCH(B725, Paste_Here!A$2:A$850, 0))), VALUE(INDEX(Paste_Here!J$2:J$850, MATCH(B725, Paste_Here!A$2:A$850, 0))), ""), ""), "")</f>
        <v/>
      </c>
      <c r="W725" s="66"/>
      <c r="X725" s="66"/>
      <c r="Y725" s="76" t="str">
        <f t="shared" si="90"/>
        <v/>
      </c>
      <c r="Z725" s="66"/>
      <c r="AA725" s="76" t="str">
        <f>IFERROR(IF(B725&lt;&gt;"", IF(AND(INDEX(Paste_Here!AI$2:AI$850, MATCH(B725, Paste_Here!A$2:A$850, 0))&lt;&gt;"", ISNUMBER(VALUE(INDEX(Paste_Here!AI$2:AI$850, MATCH(B725, Paste_Here!A$2:A$850, 0))))), INDEX(Paste_Here!AI$2:AI$850, MATCH(B725, Paste_Here!A$2:A$850, 0)), ""), ""), "")</f>
        <v/>
      </c>
      <c r="AB725" s="66"/>
      <c r="AC725" s="76" t="str">
        <f>IFERROR(IF(B725&lt;&gt;"", IF(AND(INDEX(Paste_Here!AJ$2:AJ$850, MATCH(B725, Paste_Here!A$2:A$850, 0))&lt;&gt;"", ISNUMBER(VALUE(INDEX(Paste_Here!AJ$2:AJ$850, MATCH(B725, Paste_Here!A$2:A$850, 0))))), INDEX(Paste_Here!AJ$2:AJ$850, MATCH(B725, Paste_Here!A$2:A$850, 0)), ""), ""), "")</f>
        <v/>
      </c>
      <c r="AD725" s="66"/>
      <c r="AE725" s="76" t="str">
        <f>IFERROR(IF(B725&lt;&gt;"", IF(AND(INDEX(Paste_Here!AK$2:AK$850, MATCH(B725, Paste_Here!A$2:A$850, 0))&lt;&gt;"", ISNUMBER(VALUE(INDEX(Paste_Here!AK$2:AK$850, MATCH(B725, Paste_Here!A$2:A$850, 0))))), INDEX(Paste_Here!AK$2:AK$850, MATCH(B725, Paste_Here!A$2:A$850, 0)), ""), ""), "")</f>
        <v/>
      </c>
      <c r="AF725" s="66"/>
      <c r="AG725" s="76" t="str">
        <f>IFERROR(IF(B725&lt;&gt;"", IF(AND(INDEX(Paste_Here!AL$2:AL$850, MATCH(B725, Paste_Here!A$2:A$850, 0))&lt;&gt;"", ISNUMBER(VALUE(INDEX(Paste_Here!AL$2:AL$850, MATCH(B725, Paste_Here!A$2:A$850, 0))))), INDEX(Paste_Here!AL$2:AL$850, MATCH(B725, Paste_Here!A$2:A$850, 0)), ""), ""), "")</f>
        <v/>
      </c>
      <c r="AH725" s="66"/>
      <c r="AI725" s="76" t="str">
        <f>IFERROR(IF(B725&lt;&gt;"", IF(AND(INDEX(Paste_Here!AH$2:AH$850, MATCH(B725, Paste_Here!A$2:A$850, 0))&lt;&gt;"", ISNUMBER(VALUE(INDEX(Paste_Here!AH$2:AH$850, MATCH(B725, Paste_Here!A$2:A$850, 0))))), IF(VALUE(INDEX(Paste_Here!AH$2:AH$850, MATCH(B725, Paste_Here!A$2:A$850, 0)))=0, "", INDEX(Paste_Here!AH$2:AH$850, MATCH(B725, Paste_Here!A$2:A$850, 0))), ""), ""), "")</f>
        <v/>
      </c>
      <c r="AJ725" s="66"/>
      <c r="AK725" s="76" t="str">
        <f>IFERROR(IF(B725&lt;&gt;"", IF(AND(INDEX(Paste_Here!N$2:N$850, MATCH(B725, Paste_Here!A$2:A$850, 0))&lt;&gt;"", ISNUMBER(VALUE(INDEX(Paste_Here!N$2:N$850, MATCH(B725, Paste_Here!A$2:A$850, 0))))), INDEX(Paste_Here!N$2:N$850, MATCH(B725, Paste_Here!A$2:A$850, 0)), ""), ""), "")</f>
        <v/>
      </c>
      <c r="AL725" s="66"/>
      <c r="AM725" s="76" t="str">
        <f>IFERROR(IF(B725&lt;&gt;"", IF(AND(INDEX(Paste_Here!O$2:O$850, MATCH(B725, Paste_Here!A$2:A$850, 0))&lt;&gt;"", ISNUMBER(VALUE(INDEX(Paste_Here!O$2:O$850, MATCH(B725, Paste_Here!A$2:A$850, 0))))), INDEX(Paste_Here!O$2:O$850, MATCH(B725, Paste_Here!A$2:A$850, 0)), ""), ""), "")</f>
        <v/>
      </c>
      <c r="AN725" s="66"/>
      <c r="AO725" s="76"/>
      <c r="AP725" s="66"/>
      <c r="AQ725" s="76"/>
      <c r="AR725" s="66"/>
      <c r="AS725" s="76"/>
      <c r="AT725" s="66"/>
      <c r="AU725" s="66"/>
      <c r="AV725" s="76" t="str">
        <f t="shared" si="91"/>
        <v/>
      </c>
      <c r="AW725" s="66"/>
      <c r="AX725" s="76" t="str">
        <f>IFERROR(IF(B725&lt;&gt;"", IF(ISNUMBER(SEARCH("Revealed-Potential (Primary Focus)", LOWER(INDEX(Paste_Here!Z$2:Z$850, MATCH(B725, Paste_Here!A$2:A$850, 0))))), "Rev-Potential: Prim", IF(ISNUMBER(SEARCH("Revealed-Potential (Secondary Focus)", LOWER(INDEX(Paste_Here!Z$2:Z$850, MATCH(B725, Paste_Here!A$2:A$850, 0))))), "Rev-Potential: Sec", IF(ISNUMBER(SEARCH("Monitoring", LOWER(INDEX(Paste_Here!Z$2:Z$850, MATCH(B725, Paste_Here!A$2:A$850, 0))))), "Monitoring", IF(ISNUMBER(SEARCH("At-Promise (Secondary Focus)", LOWER(INDEX(Paste_Here!Z$2:Z$850, MATCH(B725, Paste_Here!A$2:A$850, 0))))), "At-Promise: Sec", IF(ISNUMBER(SEARCH("At-Promise (Primary Focus)", LOWER(INDEX(Paste_Here!Z$2:Z$850, MATCH(B725, Paste_Here!A$2:A$850, 0))))), "At-Promise: Prim", ""))))), ""), "")</f>
        <v/>
      </c>
      <c r="AY725" s="66"/>
      <c r="AZ725" s="76"/>
      <c r="BA725" s="66"/>
      <c r="BB725" s="76"/>
      <c r="BC725" s="66"/>
      <c r="BD725" s="76"/>
      <c r="BE725" s="66"/>
      <c r="BF725" s="76"/>
      <c r="BG725" s="66"/>
      <c r="BH725" s="76"/>
      <c r="BI725" s="66"/>
      <c r="BJ725" s="66"/>
      <c r="BK725" s="76" t="str">
        <f t="shared" si="92"/>
        <v/>
      </c>
      <c r="BL725" s="66"/>
      <c r="BM725" s="76" t="str">
        <f>IFERROR(IF(B725&lt;&gt;"", IF(AND(ISNUMBER(VALUE(SUBSTITUTE(SUBSTITUTE(Paste_Here!R725, "br", "-"), "L", ""))), VALUE(SUBSTITUTE(SUBSTITUTE(Paste_Here!R725, "br", "-"), "L", "")) &gt;= 1095), "Yes", IF(AND(ISNUMBER(VALUE(SUBSTITUTE(SUBSTITUTE(Paste_Here!R725, "br", "-"), "L", ""))), VALUE(SUBSTITUTE(SUBSTITUTE(Paste_Here!R725, "br", "-"), "L", "")) &lt;= 1094), "No", "")), ""), "")</f>
        <v/>
      </c>
      <c r="BN725" s="66"/>
      <c r="BO725" s="76" t="str">
        <f>IFERROR(IF(B725&lt;&gt;"", IF(COUNTIF(INDEX(Paste_Here!Y$2:AB$850, MATCH(B725, Paste_Here!A$2:A$850, 0), 0), "yes") &gt; 0, "Yes", IF(COUNTIF(INDEX(Paste_Here!Y$2:AB$850, MATCH(B725, Paste_Here!A$2:A$850, 0), 0), "no") &gt; 0, "No", "")), ""), "")</f>
        <v/>
      </c>
      <c r="BP725" s="66"/>
      <c r="BQ725" s="76" t="str">
        <f>IFERROR(IF(B725&lt;&gt;"", IF(AND(ISNUMBER(VALUE(SUBSTITUTE(SUBSTITUTE(Paste_Here!U725, "em", "-"), "q", ""))), VALUE(SUBSTITUTE(SUBSTITUTE(Paste_Here!U725, "em", "-"), "q", "")) &gt;= 910), "Yes", IF(AND(ISNUMBER(VALUE(SUBSTITUTE(SUBSTITUTE(Paste_Here!U725, "em", "-"), "q", ""))), VALUE(SUBSTITUTE(SUBSTITUTE(Paste_Here!U725, "em", "-"), "q", "")) &lt;= 909), "No", "")), ""), "")</f>
        <v/>
      </c>
      <c r="BR725" s="66"/>
      <c r="BS725" s="76" t="str">
        <f>IFERROR(IF(B725&lt;&gt;"", IF(AND(INDEX(Paste_Here!X$2:X$850, MATCH(B725, Paste_Here!A$2:A$850, 0))&lt;&gt;"", ISNUMBER(VALUE(INDEX(Paste_Here!X$2:X$850, MATCH(B725, Paste_Here!A$2:A$850, 0))))), INDEX(Paste_Here!X$2:X$850, MATCH(B725, Paste_Here!A$2:A$850, 0)), ""), ""), "")</f>
        <v/>
      </c>
      <c r="BT725" s="66"/>
      <c r="BU725" s="76" t="str">
        <f>IFERROR(IF(B725&lt;&gt;"", IF(ISNUMBER(VALUE(INDEX(Paste_Here!G$2:G$850, MATCH(B725, Paste_Here!A$2:A$850, 0)))), IF(VALUE(INDEX(Paste_Here!G$2:G$850, MATCH(B725, Paste_Here!A$2:A$850, 0)))=0, "No", IF(AND(VALUE(INDEX(Paste_Here!G$2:G$850, MATCH(B725, Paste_Here!A$2:A$850, 0)))&gt;=1, VALUE(INDEX(Paste_Here!G$2:G$850, MATCH(B725, Paste_Here!A$2:A$850, 0)))&lt;=4), VALUE(INDEX(Paste_Here!G$2:G$850, MATCH(B725, Paste_Here!A$2:A$850, 0))), "")), ""), ""), "")</f>
        <v/>
      </c>
      <c r="BV725" s="66"/>
      <c r="BW725" s="76" t="str">
        <f>IFERROR(IF(B725&lt;&gt;"", IF(ISNUMBER(VALUE(INDEX(Paste_Here!H$2:H$850, MATCH(B725, Paste_Here!A$2:A$850, 0)))), IF(VALUE(INDEX(Paste_Here!H$2:H$850, MATCH(B725, Paste_Here!A$2:A$850, 0)))=0, "No", IF(AND(VALUE(INDEX(Paste_Here!H$2:H$850, MATCH(B725, Paste_Here!A$2:A$850, 0)))&gt;=1, VALUE(INDEX(Paste_Here!H$2:H$850, MATCH(B725, Paste_Here!A$2:A$850, 0)))&lt;=4), VALUE(INDEX(Paste_Here!H$2:H$850, MATCH(B725, Paste_Here!A$2:A$850, 0))), "")), ""), ""), "")</f>
        <v/>
      </c>
      <c r="BX725" s="66"/>
      <c r="BY725" s="76"/>
      <c r="BZ725" s="66"/>
      <c r="CA725" s="76"/>
      <c r="CB725" s="66"/>
      <c r="CC725" s="66"/>
      <c r="CD725" s="76" t="str">
        <f t="shared" si="93"/>
        <v/>
      </c>
      <c r="CE725" s="66"/>
      <c r="CF725" s="76" t="str">
        <f>IFERROR(IF(B725&lt;&gt;"", IF(AND(INDEX(Paste_Here!P$2:P$850, MATCH(B725, Paste_Here!A$2:A$850, 0))&lt;&gt;"", ISNUMBER(VALUE(INDEX(Paste_Here!P$2:P$850, MATCH(B725, Paste_Here!A$2:A$850, 0))))), INDEX(Paste_Here!P$2:P$850, MATCH(B725, Paste_Here!A$2:A$850, 0)), ""), ""), "")</f>
        <v/>
      </c>
      <c r="CG725" s="66"/>
      <c r="CH725" s="76" t="str">
        <f>IFERROR(IF(B725&lt;&gt;"", IF(ISNUMBER(SEARCH("highrisk", LOWER(INDEX(Paste_Here!Q$2:Q$850, MATCH(B725, Paste_Here!A$2:A$850, 0))))), "High Risk", IF(ISNUMBER(SEARCH("lowrisk", LOWER(INDEX(Paste_Here!Q$2:Q$850, MATCH(B725, Paste_Here!A$2:A$850, 0))))), "Low Risk", IF(ISNUMBER(SEARCH("somerisk", LOWER(INDEX(Paste_Here!Q$2:Q$850, MATCH(B725, Paste_Here!A$2:A$850, 0))))), "Some Risk", ""))), ""), "")</f>
        <v/>
      </c>
      <c r="CI725" s="66"/>
      <c r="CJ725" s="76" t="str">
        <f>IFERROR(IF(B725&lt;&gt;"", IF(AND(INDEX(Paste_Here!AA$2:AA$850, MATCH(B725, Paste_Here!A$2:A$850, 0))&lt;&gt;"", ISNUMBER(VALUE(INDEX(Paste_Here!AA$2:AA$850, MATCH(B725, Paste_Here!A$2:A$850, 0))))), INDEX(Paste_Here!AA$2:AA$850, MATCH(B725, Paste_Here!A$2:A$850, 0)), ""), ""), "")</f>
        <v/>
      </c>
      <c r="CK725" s="66"/>
      <c r="CL725" s="76" t="str">
        <f>IFERROR(IF(B725&lt;&gt;"", IF(LOWER(INDEX(Paste_Here!AB$2:AB$850, MATCH(B725, Paste_Here!A$2:A$850, 0)))="approaching expectations", "Approaching", IF(LOWER(INDEX(Paste_Here!AB$2:AB$850, MATCH(B725, Paste_Here!A$2:A$850, 0)))="met expectations", "Met", IF(LOWER(INDEX(Paste_Here!AB$2:AB$850, MATCH(B725, Paste_Here!A$2:A$850, 0)))="exceeded expectations", "Exceeded", IF(LOWER(INDEX(Paste_Here!AB$2:AB$850, MATCH(B725, Paste_Here!A$2:A$850, 0)))="below expectations", "Below", "")))), ""), "")</f>
        <v/>
      </c>
      <c r="CM725" s="66"/>
      <c r="CN725" s="76" t="str">
        <f>IFERROR(IF(B725&lt;&gt;"", IF(AND(INDEX(Paste_Here!AC$2:AC$850, MATCH(B725, Paste_Here!A$2:A$850, 0))&lt;&gt;"", ISNUMBER(VALUE(INDEX(Paste_Here!AC$2:AC$850, MATCH(B725, Paste_Here!A$2:A$850, 0))))), INDEX(Paste_Here!AC$2:AC$850, MATCH(B725, Paste_Here!A$2:A$850, 0)), ""), ""), "")</f>
        <v/>
      </c>
      <c r="CO725" s="66"/>
      <c r="CP725" s="76"/>
      <c r="CQ725" s="66"/>
      <c r="CR725" s="76"/>
      <c r="CS725" s="66"/>
      <c r="CT725" s="76"/>
      <c r="CU725" s="66"/>
      <c r="CV725" s="76"/>
      <c r="CW725" s="66"/>
      <c r="CX725" s="76"/>
      <c r="CY725" s="66"/>
      <c r="CZ725" s="66"/>
      <c r="DA725" s="76" t="str">
        <f t="shared" si="94"/>
        <v/>
      </c>
      <c r="DB725" s="66"/>
      <c r="DC725" s="76" t="str">
        <f>IFERROR(IF(B725&lt;&gt;"", IF(AND(INDEX(Paste_Here!V$2:V$850, MATCH(B725, Paste_Here!A$2:A$850, 0))&lt;&gt;"", ISNUMBER(VALUE(INDEX(Paste_Here!V$2:V$850, MATCH(B725, Paste_Here!A$2:A$850, 0))))), INDEX(Paste_Here!V$2:V$850, MATCH(B725, Paste_Here!A$2:A$850, 0)), ""), ""), "")</f>
        <v/>
      </c>
      <c r="DD725" s="66"/>
      <c r="DE725" s="76" t="str">
        <f>IFERROR(IF(B725&lt;&gt;"", IF(ISNUMBER(SEARCH("highrisk", LOWER(INDEX(Paste_Here!W$2:W$850, MATCH(B725, Paste_Here!A$2:A$850, 0))))), "High Risk", IF(ISNUMBER(SEARCH("lowrisk", LOWER(INDEX(Paste_Here!W$2:W$850, MATCH(B725, Paste_Here!A$2:A$850, 0))))), "Low Risk", IF(ISNUMBER(SEARCH("somerisk", LOWER(INDEX(Paste_Here!W$2:W$850, MATCH(B725, Paste_Here!A$2:A$850, 0))))), "Some Risk", ""))), ""), "")</f>
        <v/>
      </c>
      <c r="DF725" s="66"/>
      <c r="DG725" s="76" t="str">
        <f>IFERROR(IF(B725&lt;&gt;"", IF(AND(INDEX(Paste_Here!S$2:S$850, MATCH(B725, Paste_Here!A$2:A$850, 0))&lt;&gt;"", ISNUMBER(VALUE(INDEX(Paste_Here!S$2:S$850, MATCH(B725, Paste_Here!A$2:A$850, 0))))), INDEX(Paste_Here!S$2:S$850, MATCH(B725, Paste_Here!A$2:A$850, 0)), ""), ""), "")</f>
        <v/>
      </c>
      <c r="DH725" s="66"/>
      <c r="DI725" s="76" t="str">
        <f>IFERROR(IF(B725&lt;&gt;"", IF(ISNUMBER(SEARCH("highrisk", LOWER(INDEX(Paste_Here!T$2:T$850, MATCH(B725, Paste_Here!A$2:A$850, 0))))), "High Risk", IF(ISNUMBER(SEARCH("lowrisk", LOWER(INDEX(Paste_Here!T$2:T$850, MATCH(B725, Paste_Here!A$2:A$850, 0))))), "Low Risk", IF(ISNUMBER(SEARCH("somerisk", LOWER(INDEX(Paste_Here!T$2:T$850, MATCH(B725, Paste_Here!A$2:A$850, 0))))), "Some Risk", ""))), ""), "")</f>
        <v/>
      </c>
      <c r="DJ725" s="66"/>
      <c r="DK725" s="76" t="str">
        <f>IFERROR(IF(B725&lt;&gt;"", IF(AND(INDEX(Paste_Here!AD$2:AD$850, MATCH(B725, Paste_Here!A$2:A$850, 0))&lt;&gt;"", ISNUMBER(VALUE(INDEX(Paste_Here!AD$2:AD$850, MATCH(B725, Paste_Here!A$2:A$850, 0))))), INDEX(Paste_Here!AD$2:AD$850, MATCH(B725, Paste_Here!A$2:A$850, 0)), ""), ""), "")</f>
        <v/>
      </c>
      <c r="DL725" s="66"/>
      <c r="DM725" s="76" t="str">
        <f>IFERROR(IF(B725&lt;&gt;"", IF(LOWER(INDEX(Paste_Here!AE$2:AE$850, MATCH(B725, Paste_Here!A$2:A$850, 0)))="approaching expectations", "Approaching", IF(LOWER(INDEX(Paste_Here!AE$2:AE$850, MATCH(B725, Paste_Here!A$2:A$850, 0)))="met expectations", "Met", IF(LOWER(INDEX(Paste_Here!AE$2:AE$850, MATCH(B725, Paste_Here!A$2:A$850, 0)))="exceeded expectations", "Exceeded", IF(LOWER(INDEX(Paste_Here!AE$2:AE$850, MATCH(B725, Paste_Here!A$2:A$850, 0)))="below expectations", "Below", "")))), ""), "")</f>
        <v/>
      </c>
      <c r="DN725" s="66"/>
      <c r="DO725" s="76"/>
      <c r="DP725" s="66"/>
      <c r="DQ725" s="76"/>
      <c r="DR725" s="66"/>
      <c r="DS725" s="76"/>
      <c r="DT725" s="66"/>
      <c r="DU725" s="76"/>
      <c r="DV725" s="66"/>
      <c r="DW725" s="66"/>
      <c r="DX725" s="76" t="str">
        <f t="shared" si="95"/>
        <v/>
      </c>
      <c r="DY725" s="66"/>
      <c r="DZ725" s="76"/>
      <c r="EA725" s="66"/>
      <c r="EB725" s="76"/>
      <c r="EC725" s="66"/>
      <c r="ED725" s="76" t="str">
        <f>IFERROR(IF(B725&lt;&gt;"", IF(AND(INDEX(Paste_Here!AF$2:AF$850, MATCH(B725, Paste_Here!A$2:A$850, 0))&lt;&gt;"", ISNUMBER(VALUE(INDEX(Paste_Here!AF$2:AF$850, MATCH(B725, Paste_Here!A$2:A$850, 0))))), INDEX(Paste_Here!AF$2:AF$850, MATCH(B725, Paste_Here!A$2:A$850, 0)), ""), ""), "")</f>
        <v/>
      </c>
      <c r="EE725" s="66"/>
      <c r="EF725" s="76"/>
      <c r="EG725" s="66"/>
      <c r="EH725" s="76"/>
      <c r="EI725" s="66"/>
      <c r="EJ725" s="76" t="str">
        <f>IFERROR(IF(B725&lt;&gt;"", IF(AND(INDEX(Paste_Here!AG$2:AG$850, MATCH(B725, Paste_Here!A$2:A$850, 0))&lt;&gt;"", ISNUMBER(VALUE(INDEX(Paste_Here!AG$2:AG$850, MATCH(B725, Paste_Here!A$2:A$850, 0))))), INDEX(Paste_Here!AG$2:AG$850, MATCH(B725, Paste_Here!A$2:A$850, 0)), ""), ""), "")</f>
        <v/>
      </c>
      <c r="EK725" s="66"/>
      <c r="EL725" s="76"/>
      <c r="EM725" s="66"/>
      <c r="EN725" s="76"/>
      <c r="EO725" s="66"/>
      <c r="EP725" s="76"/>
      <c r="EQ725" s="66"/>
      <c r="ER725" s="76"/>
      <c r="ES725" s="66"/>
      <c r="ET725" s="66"/>
      <c r="EU725" s="76"/>
      <c r="EV725" s="66"/>
      <c r="EW725" s="76"/>
      <c r="EX725" s="66"/>
      <c r="EY725" s="76"/>
      <c r="EZ725" s="66"/>
      <c r="FA725" s="76"/>
      <c r="FB725" s="66"/>
      <c r="FC725" s="76"/>
      <c r="FD725" s="66"/>
      <c r="FE725" s="76"/>
      <c r="FF725" s="66"/>
      <c r="FG725" s="76"/>
      <c r="FH725" s="66"/>
      <c r="FI725" s="76"/>
      <c r="FJ725" s="66"/>
      <c r="FK725" s="76"/>
      <c r="FL725" s="66"/>
      <c r="FM725" s="76"/>
      <c r="FN725" s="66"/>
      <c r="FO725" s="76"/>
      <c r="FP725" s="66"/>
      <c r="FQ725" s="76"/>
      <c r="FR725" s="66"/>
      <c r="FS725" s="76"/>
      <c r="FT725" s="66"/>
      <c r="FU725" s="76"/>
      <c r="FV725" s="66"/>
      <c r="FW725" s="76"/>
      <c r="FX725" s="66"/>
      <c r="FY725" s="76"/>
      <c r="FZ725" s="66"/>
      <c r="GA725" s="76"/>
      <c r="GB725" s="66"/>
      <c r="GC725" s="76"/>
      <c r="GD725" s="66"/>
      <c r="GE725" s="76"/>
      <c r="GF725" s="66"/>
      <c r="GG725" s="76"/>
      <c r="GH725" s="66"/>
      <c r="GI725" s="76"/>
      <c r="GJ725" s="66"/>
      <c r="GK725" s="76"/>
      <c r="GL725" s="66"/>
      <c r="GM725" s="76"/>
      <c r="GN725" s="66"/>
      <c r="GO725" s="76"/>
      <c r="GP725" s="66"/>
      <c r="GQ725" s="76"/>
      <c r="GR725" s="66"/>
      <c r="GS725" s="76"/>
      <c r="GT725" s="66"/>
      <c r="GU725" s="76"/>
      <c r="GV725" s="66"/>
      <c r="GW725" s="76"/>
      <c r="GX725" s="66"/>
      <c r="GY725" s="76"/>
      <c r="GZ725" s="66"/>
      <c r="HA725" s="76"/>
      <c r="HB725" s="66"/>
      <c r="HC725" s="76"/>
      <c r="HD725" s="66"/>
      <c r="HE725" s="76"/>
      <c r="HF725" s="66"/>
      <c r="HG725" s="76"/>
      <c r="HH725" s="66"/>
      <c r="HI725" s="76"/>
      <c r="HJ725" s="66"/>
      <c r="HK725" s="76"/>
      <c r="HL725" s="66"/>
      <c r="HM725" s="76"/>
      <c r="HN725" s="66"/>
      <c r="HO725" s="76"/>
      <c r="HP725" s="66"/>
      <c r="HQ725" s="76"/>
      <c r="HR725" s="66"/>
      <c r="HS725" s="76"/>
      <c r="HT725" s="66"/>
      <c r="HU725" s="76"/>
      <c r="HV725" s="66"/>
      <c r="HW725" s="76"/>
      <c r="HX725" s="66"/>
      <c r="HY725" s="76"/>
      <c r="HZ725" s="66"/>
      <c r="IA725" s="76"/>
      <c r="IB725" s="66"/>
      <c r="IC725" s="76"/>
      <c r="ID725" s="66"/>
      <c r="IE725" s="76"/>
      <c r="IF725" s="66"/>
      <c r="IG725" s="76"/>
      <c r="IH725" s="66"/>
      <c r="II725" s="76"/>
      <c r="IJ725" s="66"/>
      <c r="IK725" s="76"/>
      <c r="IL725" s="66"/>
      <c r="IM725" s="76"/>
      <c r="IN725" s="66"/>
      <c r="IO725" s="76"/>
      <c r="IP725" s="66"/>
      <c r="IQ725" s="76"/>
      <c r="IR725" s="66"/>
      <c r="IS725" s="76"/>
      <c r="IT725" s="66"/>
      <c r="IU725" s="76"/>
      <c r="IV725" s="66"/>
      <c r="IW725" s="76"/>
      <c r="IX725" s="66"/>
      <c r="IY725" s="76"/>
      <c r="IZ725" s="66"/>
      <c r="JA725" s="76"/>
      <c r="JB725" s="66"/>
      <c r="JC725" s="76"/>
      <c r="JD725" s="66"/>
      <c r="JE725" s="76"/>
      <c r="JF725" s="66"/>
      <c r="JG725" s="76"/>
      <c r="JH725" s="66"/>
      <c r="JI725" s="76"/>
      <c r="JJ725" s="66"/>
      <c r="JK725" s="76"/>
      <c r="JL725" s="66"/>
      <c r="JM725" s="76"/>
      <c r="JN725" s="66"/>
      <c r="JO725" s="76"/>
      <c r="JP725" s="66"/>
      <c r="JQ725" s="76"/>
      <c r="JR725" s="66"/>
      <c r="JS725" s="76"/>
      <c r="JT725" s="66"/>
      <c r="JU725" s="76"/>
      <c r="JV725" s="66"/>
      <c r="JW725" s="76"/>
      <c r="JX725" s="66"/>
      <c r="JY725" s="76"/>
      <c r="JZ725" s="66"/>
      <c r="KA725" s="76"/>
      <c r="KB725" s="66"/>
      <c r="KC725" s="76"/>
      <c r="KD725" s="66"/>
      <c r="KE725" s="76"/>
      <c r="KF725" s="66"/>
      <c r="KG725" s="76"/>
      <c r="KH725" s="66"/>
      <c r="KI725" s="76"/>
      <c r="KJ725" s="66"/>
      <c r="KK725" s="76"/>
      <c r="KL725" s="66"/>
      <c r="KM725" s="76"/>
      <c r="KN725" s="66"/>
      <c r="KO725" s="76"/>
      <c r="KP725" s="66"/>
      <c r="KQ725" s="76"/>
      <c r="KR725" s="66"/>
      <c r="KS725" s="76"/>
      <c r="KT725" s="66"/>
      <c r="KU725" s="76"/>
      <c r="KV725" s="66"/>
      <c r="KW725" s="76"/>
      <c r="KX725" s="66"/>
      <c r="KY725" s="76"/>
      <c r="KZ725" s="66"/>
      <c r="LA725" s="76"/>
      <c r="LB725" s="66"/>
      <c r="LC725" s="76"/>
      <c r="LD725" s="66"/>
      <c r="LE725" s="76"/>
      <c r="LF725" s="66"/>
      <c r="LG725" s="76"/>
      <c r="LH725" s="66"/>
      <c r="LI725" s="76"/>
      <c r="LJ725" s="66"/>
      <c r="LK725" s="76"/>
      <c r="LL725" s="66"/>
      <c r="LM725" s="76"/>
      <c r="LN725" s="66"/>
      <c r="LO725" s="76"/>
      <c r="LP725" s="66"/>
      <c r="LQ725" s="76"/>
      <c r="LR725" s="66"/>
      <c r="LS725" s="76"/>
      <c r="LT725" s="66"/>
      <c r="LU725" s="76"/>
      <c r="LV725" s="66"/>
      <c r="LW725" s="76"/>
      <c r="LX725" s="66"/>
      <c r="LY725" s="76"/>
      <c r="LZ725" s="66"/>
      <c r="MA725" s="76"/>
      <c r="MB725" s="66"/>
      <c r="MC725" s="76"/>
      <c r="MD725" s="66"/>
      <c r="MG725" s="1" t="str" cm="1">
        <f t="array" ref="MG725">IFERROR(INDEX(Paste_Here!$B$2:$B$850, MATCH(0, COUNTIF(MG$4:MG724, Paste_Here!$B$2:$B$850) + IF(Paste_Here!$B$2:$B$850="", 1, 0), 0)), "")</f>
        <v/>
      </c>
      <c r="MH725" s="1" t="str">
        <f>IF(MG725&lt;&gt;"", INDEX(Paste_Here!$A$2:$A$850, MATCH(MG725, Paste_Here!$B$2:$B$850, 0)), "")</f>
        <v/>
      </c>
      <c r="MI725" s="1" t="str">
        <f t="shared" si="96"/>
        <v/>
      </c>
      <c r="MJ725" s="1" t="str" cm="1">
        <f t="array" ref="MJ725">IFERROR(INDEX($MI$5:$MI$850, MATCH(SMALL(IF($MI$5:$MI$850&lt;&gt;"", COUNTIF($MI$5:$MI$850, "&lt;"&amp;$MI$5:$MI$850)+1), ROW()-ROW($MJ$5)+1), COUNTIF($MI$5:$MI$850, "&lt;"&amp;$MI$5:$MI$850)+1, 0)), "")</f>
        <v/>
      </c>
    </row>
    <row r="726" spans="1:348">
      <c r="A726" s="66"/>
      <c r="B726" s="76" t="str">
        <f t="shared" si="89"/>
        <v/>
      </c>
      <c r="C726" s="66"/>
      <c r="D726" s="76" t="str">
        <f>IFERROR(IF(B726&lt;&gt;"", IF(AND(INDEX(Paste_Here!B$2:B$850, MATCH(B726, Paste_Here!A$2:A$850, 0))&lt;&gt;"", ISNUMBER(VALUE(INDEX(Paste_Here!B$2:B$850, MATCH(B726, Paste_Here!A$2:A$850, 0))))), INDEX(Paste_Here!B$2:B$850, MATCH(B726, Paste_Here!A$2:A$850, 0)), ""), ""), "")</f>
        <v/>
      </c>
      <c r="E726" s="66"/>
      <c r="F726" s="76" t="str">
        <f>IFERROR(IF(B726&lt;&gt;"", IF(ISTEXT(INDEX(Paste_Here!K$2:K$850, MATCH(B726, Paste_Here!A$2:A$850, 0))), INDEX(Paste_Here!K$2:K$850, MATCH(B726, Paste_Here!A$2:A$850, 0)), ""), ""), "")</f>
        <v/>
      </c>
      <c r="G726" s="66"/>
      <c r="H726" s="76" t="str">
        <f>IFERROR(IF(B726&lt;&gt;"", IF(ISTEXT(INDEX(Paste_Here!C$2:C$850, MATCH(B726, Paste_Here!A$2:A$850, 0))), INDEX(Paste_Here!C$2:C$850, MATCH(B726, Paste_Here!A$2:A$850, 0)), ""), ""), "")</f>
        <v/>
      </c>
      <c r="I726" s="66"/>
      <c r="J726" s="76" t="str">
        <f>IFERROR(IF(B726&lt;&gt;"", IF(ISNUMBER(SEARCH("s", LOWER(INDEX(Paste_Here!M$2:M$850, MATCH(B726, Paste_Here!A$2:A$850, 0))))), "Yes", IF(INDEX(Paste_Here!M$2:M$850, MATCH(B726, Paste_Here!A$2:A$850, 0))&lt;&gt;"", "No", "")), ""), "")</f>
        <v/>
      </c>
      <c r="K726" s="66"/>
      <c r="L726" s="76" t="str">
        <f>IFERROR(IF(B726&lt;&gt;"", IF(ISNUMBER(SEARCH("yes", LOWER(INDEX(Paste_Here!E$2:E$850, MATCH(B726, Paste_Here!A$2:A$850, 0))))), "Yes", IF(ISNUMBER(SEARCH("no", LOWER(INDEX(Paste_Here!E$2:E$850, MATCH(B726, Paste_Here!A$2:A$850, 0))))), "No", "")), ""), "")</f>
        <v/>
      </c>
      <c r="M726" s="66"/>
      <c r="N726" s="76" t="str">
        <f>IFERROR(IF(B726&lt;&gt;"", IF(ISNUMBER(SEARCH("yes", LOWER(INDEX(Paste_Here!F$2:F$850, MATCH(B726, Paste_Here!A$2:A$850, 0))))), "Yes", IF(ISNUMBER(SEARCH("no", LOWER(INDEX(Paste_Here!F$2:F$850, MATCH(B726, Paste_Here!A$2:A$850, 0))))), "No", "")), ""), "")</f>
        <v/>
      </c>
      <c r="O726" s="66"/>
      <c r="P726" s="76" t="str">
        <f>IFERROR(IF(B726&lt;&gt;"", IF(ISNUMBER(SEARCH("yes", LOWER(INDEX(Paste_Here!L$2:L$850, MATCH(B726, Paste_Here!A$2:A$850, 0))))), "Yes", IF(ISNUMBER(SEARCH("no", LOWER(INDEX(Paste_Here!L$2:L$850, MATCH(B726, Paste_Here!A$2:A$850, 0))))), "No", "")), ""), "")</f>
        <v/>
      </c>
      <c r="Q726" s="66"/>
      <c r="R726" s="76" t="str">
        <f>IFERROR(IF(B726&lt;&gt;"", IF(ISNUMBER(SEARCH("transitional 2", LOWER(INDEX(Paste_Here!D$2:D$850, MATCH(B726, Paste_Here!A$2:A$850, 0))))), "T2", IF(ISNUMBER(SEARCH("transitional 1", LOWER(INDEX(Paste_Here!D$2:D$850, MATCH(B726, Paste_Here!A$2:A$850, 0))))), "T1", IF(ISNUMBER(SEARCH("waived ell services", LOWER(INDEX(Paste_Here!D$2:D$850, MATCH(B726, Paste_Here!A$2:A$850, 0))))), "W", IF(ISNUMBER(SEARCH("english language learner", LOWER(INDEX(Paste_Here!D$2:D$850, MATCH(B726, Paste_Here!A$2:A$850, 0))))), "L", "")))), ""), "")</f>
        <v/>
      </c>
      <c r="S726" s="66"/>
      <c r="T726" s="76" t="str">
        <f>IFERROR(IF(B726&lt;&gt;"", IF(ISNUMBER(SEARCH("yes", LOWER(INDEX(Paste_Here!I$2:I$850, MATCH(B726, Paste_Here!A$2:A$850, 0))))), "Yes", IF(ISNUMBER(SEARCH("no", LOWER(INDEX(Paste_Here!I$2:I$850, MATCH(B726, Paste_Here!A$2:A$850, 0))))), "No", "")), ""), "")</f>
        <v/>
      </c>
      <c r="U726" s="66"/>
      <c r="V726" s="76" t="str">
        <f>IFERROR(IF(B726&lt;&gt;"", IF(ISTEXT(INDEX(Paste_Here!J$2:J$850, MATCH(B726, Paste_Here!A$2:A$850, 0))), VALUE(INDEX(Paste_Here!J$2:J$850, MATCH(B726, Paste_Here!A$2:A$850, 0))), ""), ""), "")</f>
        <v/>
      </c>
      <c r="W726" s="66"/>
      <c r="X726" s="66"/>
      <c r="Y726" s="76" t="str">
        <f t="shared" si="90"/>
        <v/>
      </c>
      <c r="Z726" s="66"/>
      <c r="AA726" s="76" t="str">
        <f>IFERROR(IF(B726&lt;&gt;"", IF(AND(INDEX(Paste_Here!AI$2:AI$850, MATCH(B726, Paste_Here!A$2:A$850, 0))&lt;&gt;"", ISNUMBER(VALUE(INDEX(Paste_Here!AI$2:AI$850, MATCH(B726, Paste_Here!A$2:A$850, 0))))), INDEX(Paste_Here!AI$2:AI$850, MATCH(B726, Paste_Here!A$2:A$850, 0)), ""), ""), "")</f>
        <v/>
      </c>
      <c r="AB726" s="66"/>
      <c r="AC726" s="76" t="str">
        <f>IFERROR(IF(B726&lt;&gt;"", IF(AND(INDEX(Paste_Here!AJ$2:AJ$850, MATCH(B726, Paste_Here!A$2:A$850, 0))&lt;&gt;"", ISNUMBER(VALUE(INDEX(Paste_Here!AJ$2:AJ$850, MATCH(B726, Paste_Here!A$2:A$850, 0))))), INDEX(Paste_Here!AJ$2:AJ$850, MATCH(B726, Paste_Here!A$2:A$850, 0)), ""), ""), "")</f>
        <v/>
      </c>
      <c r="AD726" s="66"/>
      <c r="AE726" s="76" t="str">
        <f>IFERROR(IF(B726&lt;&gt;"", IF(AND(INDEX(Paste_Here!AK$2:AK$850, MATCH(B726, Paste_Here!A$2:A$850, 0))&lt;&gt;"", ISNUMBER(VALUE(INDEX(Paste_Here!AK$2:AK$850, MATCH(B726, Paste_Here!A$2:A$850, 0))))), INDEX(Paste_Here!AK$2:AK$850, MATCH(B726, Paste_Here!A$2:A$850, 0)), ""), ""), "")</f>
        <v/>
      </c>
      <c r="AF726" s="66"/>
      <c r="AG726" s="76" t="str">
        <f>IFERROR(IF(B726&lt;&gt;"", IF(AND(INDEX(Paste_Here!AL$2:AL$850, MATCH(B726, Paste_Here!A$2:A$850, 0))&lt;&gt;"", ISNUMBER(VALUE(INDEX(Paste_Here!AL$2:AL$850, MATCH(B726, Paste_Here!A$2:A$850, 0))))), INDEX(Paste_Here!AL$2:AL$850, MATCH(B726, Paste_Here!A$2:A$850, 0)), ""), ""), "")</f>
        <v/>
      </c>
      <c r="AH726" s="66"/>
      <c r="AI726" s="76" t="str">
        <f>IFERROR(IF(B726&lt;&gt;"", IF(AND(INDEX(Paste_Here!AH$2:AH$850, MATCH(B726, Paste_Here!A$2:A$850, 0))&lt;&gt;"", ISNUMBER(VALUE(INDEX(Paste_Here!AH$2:AH$850, MATCH(B726, Paste_Here!A$2:A$850, 0))))), IF(VALUE(INDEX(Paste_Here!AH$2:AH$850, MATCH(B726, Paste_Here!A$2:A$850, 0)))=0, "", INDEX(Paste_Here!AH$2:AH$850, MATCH(B726, Paste_Here!A$2:A$850, 0))), ""), ""), "")</f>
        <v/>
      </c>
      <c r="AJ726" s="66"/>
      <c r="AK726" s="76" t="str">
        <f>IFERROR(IF(B726&lt;&gt;"", IF(AND(INDEX(Paste_Here!N$2:N$850, MATCH(B726, Paste_Here!A$2:A$850, 0))&lt;&gt;"", ISNUMBER(VALUE(INDEX(Paste_Here!N$2:N$850, MATCH(B726, Paste_Here!A$2:A$850, 0))))), INDEX(Paste_Here!N$2:N$850, MATCH(B726, Paste_Here!A$2:A$850, 0)), ""), ""), "")</f>
        <v/>
      </c>
      <c r="AL726" s="66"/>
      <c r="AM726" s="76" t="str">
        <f>IFERROR(IF(B726&lt;&gt;"", IF(AND(INDEX(Paste_Here!O$2:O$850, MATCH(B726, Paste_Here!A$2:A$850, 0))&lt;&gt;"", ISNUMBER(VALUE(INDEX(Paste_Here!O$2:O$850, MATCH(B726, Paste_Here!A$2:A$850, 0))))), INDEX(Paste_Here!O$2:O$850, MATCH(B726, Paste_Here!A$2:A$850, 0)), ""), ""), "")</f>
        <v/>
      </c>
      <c r="AN726" s="66"/>
      <c r="AO726" s="76"/>
      <c r="AP726" s="66"/>
      <c r="AQ726" s="76"/>
      <c r="AR726" s="66"/>
      <c r="AS726" s="76"/>
      <c r="AT726" s="66"/>
      <c r="AU726" s="66"/>
      <c r="AV726" s="76" t="str">
        <f t="shared" si="91"/>
        <v/>
      </c>
      <c r="AW726" s="66"/>
      <c r="AX726" s="76" t="str">
        <f>IFERROR(IF(B726&lt;&gt;"", IF(ISNUMBER(SEARCH("Revealed-Potential (Primary Focus)", LOWER(INDEX(Paste_Here!Z$2:Z$850, MATCH(B726, Paste_Here!A$2:A$850, 0))))), "Rev-Potential: Prim", IF(ISNUMBER(SEARCH("Revealed-Potential (Secondary Focus)", LOWER(INDEX(Paste_Here!Z$2:Z$850, MATCH(B726, Paste_Here!A$2:A$850, 0))))), "Rev-Potential: Sec", IF(ISNUMBER(SEARCH("Monitoring", LOWER(INDEX(Paste_Here!Z$2:Z$850, MATCH(B726, Paste_Here!A$2:A$850, 0))))), "Monitoring", IF(ISNUMBER(SEARCH("At-Promise (Secondary Focus)", LOWER(INDEX(Paste_Here!Z$2:Z$850, MATCH(B726, Paste_Here!A$2:A$850, 0))))), "At-Promise: Sec", IF(ISNUMBER(SEARCH("At-Promise (Primary Focus)", LOWER(INDEX(Paste_Here!Z$2:Z$850, MATCH(B726, Paste_Here!A$2:A$850, 0))))), "At-Promise: Prim", ""))))), ""), "")</f>
        <v/>
      </c>
      <c r="AY726" s="66"/>
      <c r="AZ726" s="76"/>
      <c r="BA726" s="66"/>
      <c r="BB726" s="76"/>
      <c r="BC726" s="66"/>
      <c r="BD726" s="76"/>
      <c r="BE726" s="66"/>
      <c r="BF726" s="76"/>
      <c r="BG726" s="66"/>
      <c r="BH726" s="76"/>
      <c r="BI726" s="66"/>
      <c r="BJ726" s="66"/>
      <c r="BK726" s="76" t="str">
        <f t="shared" si="92"/>
        <v/>
      </c>
      <c r="BL726" s="66"/>
      <c r="BM726" s="76" t="str">
        <f>IFERROR(IF(B726&lt;&gt;"", IF(AND(ISNUMBER(VALUE(SUBSTITUTE(SUBSTITUTE(Paste_Here!R726, "br", "-"), "L", ""))), VALUE(SUBSTITUTE(SUBSTITUTE(Paste_Here!R726, "br", "-"), "L", "")) &gt;= 1095), "Yes", IF(AND(ISNUMBER(VALUE(SUBSTITUTE(SUBSTITUTE(Paste_Here!R726, "br", "-"), "L", ""))), VALUE(SUBSTITUTE(SUBSTITUTE(Paste_Here!R726, "br", "-"), "L", "")) &lt;= 1094), "No", "")), ""), "")</f>
        <v/>
      </c>
      <c r="BN726" s="66"/>
      <c r="BO726" s="76" t="str">
        <f>IFERROR(IF(B726&lt;&gt;"", IF(COUNTIF(INDEX(Paste_Here!Y$2:AB$850, MATCH(B726, Paste_Here!A$2:A$850, 0), 0), "yes") &gt; 0, "Yes", IF(COUNTIF(INDEX(Paste_Here!Y$2:AB$850, MATCH(B726, Paste_Here!A$2:A$850, 0), 0), "no") &gt; 0, "No", "")), ""), "")</f>
        <v/>
      </c>
      <c r="BP726" s="66"/>
      <c r="BQ726" s="76" t="str">
        <f>IFERROR(IF(B726&lt;&gt;"", IF(AND(ISNUMBER(VALUE(SUBSTITUTE(SUBSTITUTE(Paste_Here!U726, "em", "-"), "q", ""))), VALUE(SUBSTITUTE(SUBSTITUTE(Paste_Here!U726, "em", "-"), "q", "")) &gt;= 910), "Yes", IF(AND(ISNUMBER(VALUE(SUBSTITUTE(SUBSTITUTE(Paste_Here!U726, "em", "-"), "q", ""))), VALUE(SUBSTITUTE(SUBSTITUTE(Paste_Here!U726, "em", "-"), "q", "")) &lt;= 909), "No", "")), ""), "")</f>
        <v/>
      </c>
      <c r="BR726" s="66"/>
      <c r="BS726" s="76" t="str">
        <f>IFERROR(IF(B726&lt;&gt;"", IF(AND(INDEX(Paste_Here!X$2:X$850, MATCH(B726, Paste_Here!A$2:A$850, 0))&lt;&gt;"", ISNUMBER(VALUE(INDEX(Paste_Here!X$2:X$850, MATCH(B726, Paste_Here!A$2:A$850, 0))))), INDEX(Paste_Here!X$2:X$850, MATCH(B726, Paste_Here!A$2:A$850, 0)), ""), ""), "")</f>
        <v/>
      </c>
      <c r="BT726" s="66"/>
      <c r="BU726" s="76" t="str">
        <f>IFERROR(IF(B726&lt;&gt;"", IF(ISNUMBER(VALUE(INDEX(Paste_Here!G$2:G$850, MATCH(B726, Paste_Here!A$2:A$850, 0)))), IF(VALUE(INDEX(Paste_Here!G$2:G$850, MATCH(B726, Paste_Here!A$2:A$850, 0)))=0, "No", IF(AND(VALUE(INDEX(Paste_Here!G$2:G$850, MATCH(B726, Paste_Here!A$2:A$850, 0)))&gt;=1, VALUE(INDEX(Paste_Here!G$2:G$850, MATCH(B726, Paste_Here!A$2:A$850, 0)))&lt;=4), VALUE(INDEX(Paste_Here!G$2:G$850, MATCH(B726, Paste_Here!A$2:A$850, 0))), "")), ""), ""), "")</f>
        <v/>
      </c>
      <c r="BV726" s="66"/>
      <c r="BW726" s="76" t="str">
        <f>IFERROR(IF(B726&lt;&gt;"", IF(ISNUMBER(VALUE(INDEX(Paste_Here!H$2:H$850, MATCH(B726, Paste_Here!A$2:A$850, 0)))), IF(VALUE(INDEX(Paste_Here!H$2:H$850, MATCH(B726, Paste_Here!A$2:A$850, 0)))=0, "No", IF(AND(VALUE(INDEX(Paste_Here!H$2:H$850, MATCH(B726, Paste_Here!A$2:A$850, 0)))&gt;=1, VALUE(INDEX(Paste_Here!H$2:H$850, MATCH(B726, Paste_Here!A$2:A$850, 0)))&lt;=4), VALUE(INDEX(Paste_Here!H$2:H$850, MATCH(B726, Paste_Here!A$2:A$850, 0))), "")), ""), ""), "")</f>
        <v/>
      </c>
      <c r="BX726" s="66"/>
      <c r="BY726" s="76"/>
      <c r="BZ726" s="66"/>
      <c r="CA726" s="76"/>
      <c r="CB726" s="66"/>
      <c r="CC726" s="66"/>
      <c r="CD726" s="76" t="str">
        <f t="shared" si="93"/>
        <v/>
      </c>
      <c r="CE726" s="66"/>
      <c r="CF726" s="76" t="str">
        <f>IFERROR(IF(B726&lt;&gt;"", IF(AND(INDEX(Paste_Here!P$2:P$850, MATCH(B726, Paste_Here!A$2:A$850, 0))&lt;&gt;"", ISNUMBER(VALUE(INDEX(Paste_Here!P$2:P$850, MATCH(B726, Paste_Here!A$2:A$850, 0))))), INDEX(Paste_Here!P$2:P$850, MATCH(B726, Paste_Here!A$2:A$850, 0)), ""), ""), "")</f>
        <v/>
      </c>
      <c r="CG726" s="66"/>
      <c r="CH726" s="76" t="str">
        <f>IFERROR(IF(B726&lt;&gt;"", IF(ISNUMBER(SEARCH("highrisk", LOWER(INDEX(Paste_Here!Q$2:Q$850, MATCH(B726, Paste_Here!A$2:A$850, 0))))), "High Risk", IF(ISNUMBER(SEARCH("lowrisk", LOWER(INDEX(Paste_Here!Q$2:Q$850, MATCH(B726, Paste_Here!A$2:A$850, 0))))), "Low Risk", IF(ISNUMBER(SEARCH("somerisk", LOWER(INDEX(Paste_Here!Q$2:Q$850, MATCH(B726, Paste_Here!A$2:A$850, 0))))), "Some Risk", ""))), ""), "")</f>
        <v/>
      </c>
      <c r="CI726" s="66"/>
      <c r="CJ726" s="76" t="str">
        <f>IFERROR(IF(B726&lt;&gt;"", IF(AND(INDEX(Paste_Here!AA$2:AA$850, MATCH(B726, Paste_Here!A$2:A$850, 0))&lt;&gt;"", ISNUMBER(VALUE(INDEX(Paste_Here!AA$2:AA$850, MATCH(B726, Paste_Here!A$2:A$850, 0))))), INDEX(Paste_Here!AA$2:AA$850, MATCH(B726, Paste_Here!A$2:A$850, 0)), ""), ""), "")</f>
        <v/>
      </c>
      <c r="CK726" s="66"/>
      <c r="CL726" s="76" t="str">
        <f>IFERROR(IF(B726&lt;&gt;"", IF(LOWER(INDEX(Paste_Here!AB$2:AB$850, MATCH(B726, Paste_Here!A$2:A$850, 0)))="approaching expectations", "Approaching", IF(LOWER(INDEX(Paste_Here!AB$2:AB$850, MATCH(B726, Paste_Here!A$2:A$850, 0)))="met expectations", "Met", IF(LOWER(INDEX(Paste_Here!AB$2:AB$850, MATCH(B726, Paste_Here!A$2:A$850, 0)))="exceeded expectations", "Exceeded", IF(LOWER(INDEX(Paste_Here!AB$2:AB$850, MATCH(B726, Paste_Here!A$2:A$850, 0)))="below expectations", "Below", "")))), ""), "")</f>
        <v/>
      </c>
      <c r="CM726" s="66"/>
      <c r="CN726" s="76" t="str">
        <f>IFERROR(IF(B726&lt;&gt;"", IF(AND(INDEX(Paste_Here!AC$2:AC$850, MATCH(B726, Paste_Here!A$2:A$850, 0))&lt;&gt;"", ISNUMBER(VALUE(INDEX(Paste_Here!AC$2:AC$850, MATCH(B726, Paste_Here!A$2:A$850, 0))))), INDEX(Paste_Here!AC$2:AC$850, MATCH(B726, Paste_Here!A$2:A$850, 0)), ""), ""), "")</f>
        <v/>
      </c>
      <c r="CO726" s="66"/>
      <c r="CP726" s="76"/>
      <c r="CQ726" s="66"/>
      <c r="CR726" s="76"/>
      <c r="CS726" s="66"/>
      <c r="CT726" s="76"/>
      <c r="CU726" s="66"/>
      <c r="CV726" s="76"/>
      <c r="CW726" s="66"/>
      <c r="CX726" s="76"/>
      <c r="CY726" s="66"/>
      <c r="CZ726" s="66"/>
      <c r="DA726" s="76" t="str">
        <f t="shared" si="94"/>
        <v/>
      </c>
      <c r="DB726" s="66"/>
      <c r="DC726" s="76" t="str">
        <f>IFERROR(IF(B726&lt;&gt;"", IF(AND(INDEX(Paste_Here!V$2:V$850, MATCH(B726, Paste_Here!A$2:A$850, 0))&lt;&gt;"", ISNUMBER(VALUE(INDEX(Paste_Here!V$2:V$850, MATCH(B726, Paste_Here!A$2:A$850, 0))))), INDEX(Paste_Here!V$2:V$850, MATCH(B726, Paste_Here!A$2:A$850, 0)), ""), ""), "")</f>
        <v/>
      </c>
      <c r="DD726" s="66"/>
      <c r="DE726" s="76" t="str">
        <f>IFERROR(IF(B726&lt;&gt;"", IF(ISNUMBER(SEARCH("highrisk", LOWER(INDEX(Paste_Here!W$2:W$850, MATCH(B726, Paste_Here!A$2:A$850, 0))))), "High Risk", IF(ISNUMBER(SEARCH("lowrisk", LOWER(INDEX(Paste_Here!W$2:W$850, MATCH(B726, Paste_Here!A$2:A$850, 0))))), "Low Risk", IF(ISNUMBER(SEARCH("somerisk", LOWER(INDEX(Paste_Here!W$2:W$850, MATCH(B726, Paste_Here!A$2:A$850, 0))))), "Some Risk", ""))), ""), "")</f>
        <v/>
      </c>
      <c r="DF726" s="66"/>
      <c r="DG726" s="76" t="str">
        <f>IFERROR(IF(B726&lt;&gt;"", IF(AND(INDEX(Paste_Here!S$2:S$850, MATCH(B726, Paste_Here!A$2:A$850, 0))&lt;&gt;"", ISNUMBER(VALUE(INDEX(Paste_Here!S$2:S$850, MATCH(B726, Paste_Here!A$2:A$850, 0))))), INDEX(Paste_Here!S$2:S$850, MATCH(B726, Paste_Here!A$2:A$850, 0)), ""), ""), "")</f>
        <v/>
      </c>
      <c r="DH726" s="66"/>
      <c r="DI726" s="76" t="str">
        <f>IFERROR(IF(B726&lt;&gt;"", IF(ISNUMBER(SEARCH("highrisk", LOWER(INDEX(Paste_Here!T$2:T$850, MATCH(B726, Paste_Here!A$2:A$850, 0))))), "High Risk", IF(ISNUMBER(SEARCH("lowrisk", LOWER(INDEX(Paste_Here!T$2:T$850, MATCH(B726, Paste_Here!A$2:A$850, 0))))), "Low Risk", IF(ISNUMBER(SEARCH("somerisk", LOWER(INDEX(Paste_Here!T$2:T$850, MATCH(B726, Paste_Here!A$2:A$850, 0))))), "Some Risk", ""))), ""), "")</f>
        <v/>
      </c>
      <c r="DJ726" s="66"/>
      <c r="DK726" s="76" t="str">
        <f>IFERROR(IF(B726&lt;&gt;"", IF(AND(INDEX(Paste_Here!AD$2:AD$850, MATCH(B726, Paste_Here!A$2:A$850, 0))&lt;&gt;"", ISNUMBER(VALUE(INDEX(Paste_Here!AD$2:AD$850, MATCH(B726, Paste_Here!A$2:A$850, 0))))), INDEX(Paste_Here!AD$2:AD$850, MATCH(B726, Paste_Here!A$2:A$850, 0)), ""), ""), "")</f>
        <v/>
      </c>
      <c r="DL726" s="66"/>
      <c r="DM726" s="76" t="str">
        <f>IFERROR(IF(B726&lt;&gt;"", IF(LOWER(INDEX(Paste_Here!AE$2:AE$850, MATCH(B726, Paste_Here!A$2:A$850, 0)))="approaching expectations", "Approaching", IF(LOWER(INDEX(Paste_Here!AE$2:AE$850, MATCH(B726, Paste_Here!A$2:A$850, 0)))="met expectations", "Met", IF(LOWER(INDEX(Paste_Here!AE$2:AE$850, MATCH(B726, Paste_Here!A$2:A$850, 0)))="exceeded expectations", "Exceeded", IF(LOWER(INDEX(Paste_Here!AE$2:AE$850, MATCH(B726, Paste_Here!A$2:A$850, 0)))="below expectations", "Below", "")))), ""), "")</f>
        <v/>
      </c>
      <c r="DN726" s="66"/>
      <c r="DO726" s="76"/>
      <c r="DP726" s="66"/>
      <c r="DQ726" s="76"/>
      <c r="DR726" s="66"/>
      <c r="DS726" s="76"/>
      <c r="DT726" s="66"/>
      <c r="DU726" s="76"/>
      <c r="DV726" s="66"/>
      <c r="DW726" s="66"/>
      <c r="DX726" s="76" t="str">
        <f t="shared" si="95"/>
        <v/>
      </c>
      <c r="DY726" s="66"/>
      <c r="DZ726" s="76"/>
      <c r="EA726" s="66"/>
      <c r="EB726" s="76"/>
      <c r="EC726" s="66"/>
      <c r="ED726" s="76" t="str">
        <f>IFERROR(IF(B726&lt;&gt;"", IF(AND(INDEX(Paste_Here!AF$2:AF$850, MATCH(B726, Paste_Here!A$2:A$850, 0))&lt;&gt;"", ISNUMBER(VALUE(INDEX(Paste_Here!AF$2:AF$850, MATCH(B726, Paste_Here!A$2:A$850, 0))))), INDEX(Paste_Here!AF$2:AF$850, MATCH(B726, Paste_Here!A$2:A$850, 0)), ""), ""), "")</f>
        <v/>
      </c>
      <c r="EE726" s="66"/>
      <c r="EF726" s="76"/>
      <c r="EG726" s="66"/>
      <c r="EH726" s="76"/>
      <c r="EI726" s="66"/>
      <c r="EJ726" s="76" t="str">
        <f>IFERROR(IF(B726&lt;&gt;"", IF(AND(INDEX(Paste_Here!AG$2:AG$850, MATCH(B726, Paste_Here!A$2:A$850, 0))&lt;&gt;"", ISNUMBER(VALUE(INDEX(Paste_Here!AG$2:AG$850, MATCH(B726, Paste_Here!A$2:A$850, 0))))), INDEX(Paste_Here!AG$2:AG$850, MATCH(B726, Paste_Here!A$2:A$850, 0)), ""), ""), "")</f>
        <v/>
      </c>
      <c r="EK726" s="66"/>
      <c r="EL726" s="76"/>
      <c r="EM726" s="66"/>
      <c r="EN726" s="76"/>
      <c r="EO726" s="66"/>
      <c r="EP726" s="76"/>
      <c r="EQ726" s="66"/>
      <c r="ER726" s="76"/>
      <c r="ES726" s="66"/>
      <c r="ET726" s="66"/>
      <c r="EU726" s="76"/>
      <c r="EV726" s="66"/>
      <c r="EW726" s="76"/>
      <c r="EX726" s="66"/>
      <c r="EY726" s="76"/>
      <c r="EZ726" s="66"/>
      <c r="FA726" s="76"/>
      <c r="FB726" s="66"/>
      <c r="FC726" s="76"/>
      <c r="FD726" s="66"/>
      <c r="FE726" s="76"/>
      <c r="FF726" s="66"/>
      <c r="FG726" s="76"/>
      <c r="FH726" s="66"/>
      <c r="FI726" s="76"/>
      <c r="FJ726" s="66"/>
      <c r="FK726" s="76"/>
      <c r="FL726" s="66"/>
      <c r="FM726" s="76"/>
      <c r="FN726" s="66"/>
      <c r="FO726" s="76"/>
      <c r="FP726" s="66"/>
      <c r="FQ726" s="76"/>
      <c r="FR726" s="66"/>
      <c r="FS726" s="76"/>
      <c r="FT726" s="66"/>
      <c r="FU726" s="76"/>
      <c r="FV726" s="66"/>
      <c r="FW726" s="76"/>
      <c r="FX726" s="66"/>
      <c r="FY726" s="76"/>
      <c r="FZ726" s="66"/>
      <c r="GA726" s="76"/>
      <c r="GB726" s="66"/>
      <c r="GC726" s="76"/>
      <c r="GD726" s="66"/>
      <c r="GE726" s="76"/>
      <c r="GF726" s="66"/>
      <c r="GG726" s="76"/>
      <c r="GH726" s="66"/>
      <c r="GI726" s="76"/>
      <c r="GJ726" s="66"/>
      <c r="GK726" s="76"/>
      <c r="GL726" s="66"/>
      <c r="GM726" s="76"/>
      <c r="GN726" s="66"/>
      <c r="GO726" s="76"/>
      <c r="GP726" s="66"/>
      <c r="GQ726" s="76"/>
      <c r="GR726" s="66"/>
      <c r="GS726" s="76"/>
      <c r="GT726" s="66"/>
      <c r="GU726" s="76"/>
      <c r="GV726" s="66"/>
      <c r="GW726" s="76"/>
      <c r="GX726" s="66"/>
      <c r="GY726" s="76"/>
      <c r="GZ726" s="66"/>
      <c r="HA726" s="76"/>
      <c r="HB726" s="66"/>
      <c r="HC726" s="76"/>
      <c r="HD726" s="66"/>
      <c r="HE726" s="76"/>
      <c r="HF726" s="66"/>
      <c r="HG726" s="76"/>
      <c r="HH726" s="66"/>
      <c r="HI726" s="76"/>
      <c r="HJ726" s="66"/>
      <c r="HK726" s="76"/>
      <c r="HL726" s="66"/>
      <c r="HM726" s="76"/>
      <c r="HN726" s="66"/>
      <c r="HO726" s="76"/>
      <c r="HP726" s="66"/>
      <c r="HQ726" s="76"/>
      <c r="HR726" s="66"/>
      <c r="HS726" s="76"/>
      <c r="HT726" s="66"/>
      <c r="HU726" s="76"/>
      <c r="HV726" s="66"/>
      <c r="HW726" s="76"/>
      <c r="HX726" s="66"/>
      <c r="HY726" s="76"/>
      <c r="HZ726" s="66"/>
      <c r="IA726" s="76"/>
      <c r="IB726" s="66"/>
      <c r="IC726" s="76"/>
      <c r="ID726" s="66"/>
      <c r="IE726" s="76"/>
      <c r="IF726" s="66"/>
      <c r="IG726" s="76"/>
      <c r="IH726" s="66"/>
      <c r="II726" s="76"/>
      <c r="IJ726" s="66"/>
      <c r="IK726" s="76"/>
      <c r="IL726" s="66"/>
      <c r="IM726" s="76"/>
      <c r="IN726" s="66"/>
      <c r="IO726" s="76"/>
      <c r="IP726" s="66"/>
      <c r="IQ726" s="76"/>
      <c r="IR726" s="66"/>
      <c r="IS726" s="76"/>
      <c r="IT726" s="66"/>
      <c r="IU726" s="76"/>
      <c r="IV726" s="66"/>
      <c r="IW726" s="76"/>
      <c r="IX726" s="66"/>
      <c r="IY726" s="76"/>
      <c r="IZ726" s="66"/>
      <c r="JA726" s="76"/>
      <c r="JB726" s="66"/>
      <c r="JC726" s="76"/>
      <c r="JD726" s="66"/>
      <c r="JE726" s="76"/>
      <c r="JF726" s="66"/>
      <c r="JG726" s="76"/>
      <c r="JH726" s="66"/>
      <c r="JI726" s="76"/>
      <c r="JJ726" s="66"/>
      <c r="JK726" s="76"/>
      <c r="JL726" s="66"/>
      <c r="JM726" s="76"/>
      <c r="JN726" s="66"/>
      <c r="JO726" s="76"/>
      <c r="JP726" s="66"/>
      <c r="JQ726" s="76"/>
      <c r="JR726" s="66"/>
      <c r="JS726" s="76"/>
      <c r="JT726" s="66"/>
      <c r="JU726" s="76"/>
      <c r="JV726" s="66"/>
      <c r="JW726" s="76"/>
      <c r="JX726" s="66"/>
      <c r="JY726" s="76"/>
      <c r="JZ726" s="66"/>
      <c r="KA726" s="76"/>
      <c r="KB726" s="66"/>
      <c r="KC726" s="76"/>
      <c r="KD726" s="66"/>
      <c r="KE726" s="76"/>
      <c r="KF726" s="66"/>
      <c r="KG726" s="76"/>
      <c r="KH726" s="66"/>
      <c r="KI726" s="76"/>
      <c r="KJ726" s="66"/>
      <c r="KK726" s="76"/>
      <c r="KL726" s="66"/>
      <c r="KM726" s="76"/>
      <c r="KN726" s="66"/>
      <c r="KO726" s="76"/>
      <c r="KP726" s="66"/>
      <c r="KQ726" s="76"/>
      <c r="KR726" s="66"/>
      <c r="KS726" s="76"/>
      <c r="KT726" s="66"/>
      <c r="KU726" s="76"/>
      <c r="KV726" s="66"/>
      <c r="KW726" s="76"/>
      <c r="KX726" s="66"/>
      <c r="KY726" s="76"/>
      <c r="KZ726" s="66"/>
      <c r="LA726" s="76"/>
      <c r="LB726" s="66"/>
      <c r="LC726" s="76"/>
      <c r="LD726" s="66"/>
      <c r="LE726" s="76"/>
      <c r="LF726" s="66"/>
      <c r="LG726" s="76"/>
      <c r="LH726" s="66"/>
      <c r="LI726" s="76"/>
      <c r="LJ726" s="66"/>
      <c r="LK726" s="76"/>
      <c r="LL726" s="66"/>
      <c r="LM726" s="76"/>
      <c r="LN726" s="66"/>
      <c r="LO726" s="76"/>
      <c r="LP726" s="66"/>
      <c r="LQ726" s="76"/>
      <c r="LR726" s="66"/>
      <c r="LS726" s="76"/>
      <c r="LT726" s="66"/>
      <c r="LU726" s="76"/>
      <c r="LV726" s="66"/>
      <c r="LW726" s="76"/>
      <c r="LX726" s="66"/>
      <c r="LY726" s="76"/>
      <c r="LZ726" s="66"/>
      <c r="MA726" s="76"/>
      <c r="MB726" s="66"/>
      <c r="MC726" s="76"/>
      <c r="MD726" s="66"/>
      <c r="MG726" s="1" t="str" cm="1">
        <f t="array" ref="MG726">IFERROR(INDEX(Paste_Here!$B$2:$B$850, MATCH(0, COUNTIF(MG$4:MG725, Paste_Here!$B$2:$B$850) + IF(Paste_Here!$B$2:$B$850="", 1, 0), 0)), "")</f>
        <v/>
      </c>
      <c r="MH726" s="1" t="str">
        <f>IF(MG726&lt;&gt;"", INDEX(Paste_Here!$A$2:$A$850, MATCH(MG726, Paste_Here!$B$2:$B$850, 0)), "")</f>
        <v/>
      </c>
      <c r="MI726" s="1" t="str">
        <f t="shared" si="96"/>
        <v/>
      </c>
      <c r="MJ726" s="1" t="str" cm="1">
        <f t="array" ref="MJ726">IFERROR(INDEX($MI$5:$MI$850, MATCH(SMALL(IF($MI$5:$MI$850&lt;&gt;"", COUNTIF($MI$5:$MI$850, "&lt;"&amp;$MI$5:$MI$850)+1), ROW()-ROW($MJ$5)+1), COUNTIF($MI$5:$MI$850, "&lt;"&amp;$MI$5:$MI$850)+1, 0)), "")</f>
        <v/>
      </c>
    </row>
    <row r="727" spans="1:348">
      <c r="A727" s="66"/>
      <c r="B727" s="76" t="str">
        <f t="shared" si="89"/>
        <v/>
      </c>
      <c r="C727" s="66"/>
      <c r="D727" s="76" t="str">
        <f>IFERROR(IF(B727&lt;&gt;"", IF(AND(INDEX(Paste_Here!B$2:B$850, MATCH(B727, Paste_Here!A$2:A$850, 0))&lt;&gt;"", ISNUMBER(VALUE(INDEX(Paste_Here!B$2:B$850, MATCH(B727, Paste_Here!A$2:A$850, 0))))), INDEX(Paste_Here!B$2:B$850, MATCH(B727, Paste_Here!A$2:A$850, 0)), ""), ""), "")</f>
        <v/>
      </c>
      <c r="E727" s="66"/>
      <c r="F727" s="76" t="str">
        <f>IFERROR(IF(B727&lt;&gt;"", IF(ISTEXT(INDEX(Paste_Here!K$2:K$850, MATCH(B727, Paste_Here!A$2:A$850, 0))), INDEX(Paste_Here!K$2:K$850, MATCH(B727, Paste_Here!A$2:A$850, 0)), ""), ""), "")</f>
        <v/>
      </c>
      <c r="G727" s="66"/>
      <c r="H727" s="76" t="str">
        <f>IFERROR(IF(B727&lt;&gt;"", IF(ISTEXT(INDEX(Paste_Here!C$2:C$850, MATCH(B727, Paste_Here!A$2:A$850, 0))), INDEX(Paste_Here!C$2:C$850, MATCH(B727, Paste_Here!A$2:A$850, 0)), ""), ""), "")</f>
        <v/>
      </c>
      <c r="I727" s="66"/>
      <c r="J727" s="76" t="str">
        <f>IFERROR(IF(B727&lt;&gt;"", IF(ISNUMBER(SEARCH("s", LOWER(INDEX(Paste_Here!M$2:M$850, MATCH(B727, Paste_Here!A$2:A$850, 0))))), "Yes", IF(INDEX(Paste_Here!M$2:M$850, MATCH(B727, Paste_Here!A$2:A$850, 0))&lt;&gt;"", "No", "")), ""), "")</f>
        <v/>
      </c>
      <c r="K727" s="66"/>
      <c r="L727" s="76" t="str">
        <f>IFERROR(IF(B727&lt;&gt;"", IF(ISNUMBER(SEARCH("yes", LOWER(INDEX(Paste_Here!E$2:E$850, MATCH(B727, Paste_Here!A$2:A$850, 0))))), "Yes", IF(ISNUMBER(SEARCH("no", LOWER(INDEX(Paste_Here!E$2:E$850, MATCH(B727, Paste_Here!A$2:A$850, 0))))), "No", "")), ""), "")</f>
        <v/>
      </c>
      <c r="M727" s="66"/>
      <c r="N727" s="76" t="str">
        <f>IFERROR(IF(B727&lt;&gt;"", IF(ISNUMBER(SEARCH("yes", LOWER(INDEX(Paste_Here!F$2:F$850, MATCH(B727, Paste_Here!A$2:A$850, 0))))), "Yes", IF(ISNUMBER(SEARCH("no", LOWER(INDEX(Paste_Here!F$2:F$850, MATCH(B727, Paste_Here!A$2:A$850, 0))))), "No", "")), ""), "")</f>
        <v/>
      </c>
      <c r="O727" s="66"/>
      <c r="P727" s="76" t="str">
        <f>IFERROR(IF(B727&lt;&gt;"", IF(ISNUMBER(SEARCH("yes", LOWER(INDEX(Paste_Here!L$2:L$850, MATCH(B727, Paste_Here!A$2:A$850, 0))))), "Yes", IF(ISNUMBER(SEARCH("no", LOWER(INDEX(Paste_Here!L$2:L$850, MATCH(B727, Paste_Here!A$2:A$850, 0))))), "No", "")), ""), "")</f>
        <v/>
      </c>
      <c r="Q727" s="66"/>
      <c r="R727" s="76" t="str">
        <f>IFERROR(IF(B727&lt;&gt;"", IF(ISNUMBER(SEARCH("transitional 2", LOWER(INDEX(Paste_Here!D$2:D$850, MATCH(B727, Paste_Here!A$2:A$850, 0))))), "T2", IF(ISNUMBER(SEARCH("transitional 1", LOWER(INDEX(Paste_Here!D$2:D$850, MATCH(B727, Paste_Here!A$2:A$850, 0))))), "T1", IF(ISNUMBER(SEARCH("waived ell services", LOWER(INDEX(Paste_Here!D$2:D$850, MATCH(B727, Paste_Here!A$2:A$850, 0))))), "W", IF(ISNUMBER(SEARCH("english language learner", LOWER(INDEX(Paste_Here!D$2:D$850, MATCH(B727, Paste_Here!A$2:A$850, 0))))), "L", "")))), ""), "")</f>
        <v/>
      </c>
      <c r="S727" s="66"/>
      <c r="T727" s="76" t="str">
        <f>IFERROR(IF(B727&lt;&gt;"", IF(ISNUMBER(SEARCH("yes", LOWER(INDEX(Paste_Here!I$2:I$850, MATCH(B727, Paste_Here!A$2:A$850, 0))))), "Yes", IF(ISNUMBER(SEARCH("no", LOWER(INDEX(Paste_Here!I$2:I$850, MATCH(B727, Paste_Here!A$2:A$850, 0))))), "No", "")), ""), "")</f>
        <v/>
      </c>
      <c r="U727" s="66"/>
      <c r="V727" s="76" t="str">
        <f>IFERROR(IF(B727&lt;&gt;"", IF(ISTEXT(INDEX(Paste_Here!J$2:J$850, MATCH(B727, Paste_Here!A$2:A$850, 0))), VALUE(INDEX(Paste_Here!J$2:J$850, MATCH(B727, Paste_Here!A$2:A$850, 0))), ""), ""), "")</f>
        <v/>
      </c>
      <c r="W727" s="66"/>
      <c r="X727" s="66"/>
      <c r="Y727" s="76" t="str">
        <f t="shared" si="90"/>
        <v/>
      </c>
      <c r="Z727" s="66"/>
      <c r="AA727" s="76" t="str">
        <f>IFERROR(IF(B727&lt;&gt;"", IF(AND(INDEX(Paste_Here!AI$2:AI$850, MATCH(B727, Paste_Here!A$2:A$850, 0))&lt;&gt;"", ISNUMBER(VALUE(INDEX(Paste_Here!AI$2:AI$850, MATCH(B727, Paste_Here!A$2:A$850, 0))))), INDEX(Paste_Here!AI$2:AI$850, MATCH(B727, Paste_Here!A$2:A$850, 0)), ""), ""), "")</f>
        <v/>
      </c>
      <c r="AB727" s="66"/>
      <c r="AC727" s="76" t="str">
        <f>IFERROR(IF(B727&lt;&gt;"", IF(AND(INDEX(Paste_Here!AJ$2:AJ$850, MATCH(B727, Paste_Here!A$2:A$850, 0))&lt;&gt;"", ISNUMBER(VALUE(INDEX(Paste_Here!AJ$2:AJ$850, MATCH(B727, Paste_Here!A$2:A$850, 0))))), INDEX(Paste_Here!AJ$2:AJ$850, MATCH(B727, Paste_Here!A$2:A$850, 0)), ""), ""), "")</f>
        <v/>
      </c>
      <c r="AD727" s="66"/>
      <c r="AE727" s="76" t="str">
        <f>IFERROR(IF(B727&lt;&gt;"", IF(AND(INDEX(Paste_Here!AK$2:AK$850, MATCH(B727, Paste_Here!A$2:A$850, 0))&lt;&gt;"", ISNUMBER(VALUE(INDEX(Paste_Here!AK$2:AK$850, MATCH(B727, Paste_Here!A$2:A$850, 0))))), INDEX(Paste_Here!AK$2:AK$850, MATCH(B727, Paste_Here!A$2:A$850, 0)), ""), ""), "")</f>
        <v/>
      </c>
      <c r="AF727" s="66"/>
      <c r="AG727" s="76" t="str">
        <f>IFERROR(IF(B727&lt;&gt;"", IF(AND(INDEX(Paste_Here!AL$2:AL$850, MATCH(B727, Paste_Here!A$2:A$850, 0))&lt;&gt;"", ISNUMBER(VALUE(INDEX(Paste_Here!AL$2:AL$850, MATCH(B727, Paste_Here!A$2:A$850, 0))))), INDEX(Paste_Here!AL$2:AL$850, MATCH(B727, Paste_Here!A$2:A$850, 0)), ""), ""), "")</f>
        <v/>
      </c>
      <c r="AH727" s="66"/>
      <c r="AI727" s="76" t="str">
        <f>IFERROR(IF(B727&lt;&gt;"", IF(AND(INDEX(Paste_Here!AH$2:AH$850, MATCH(B727, Paste_Here!A$2:A$850, 0))&lt;&gt;"", ISNUMBER(VALUE(INDEX(Paste_Here!AH$2:AH$850, MATCH(B727, Paste_Here!A$2:A$850, 0))))), IF(VALUE(INDEX(Paste_Here!AH$2:AH$850, MATCH(B727, Paste_Here!A$2:A$850, 0)))=0, "", INDEX(Paste_Here!AH$2:AH$850, MATCH(B727, Paste_Here!A$2:A$850, 0))), ""), ""), "")</f>
        <v/>
      </c>
      <c r="AJ727" s="66"/>
      <c r="AK727" s="76" t="str">
        <f>IFERROR(IF(B727&lt;&gt;"", IF(AND(INDEX(Paste_Here!N$2:N$850, MATCH(B727, Paste_Here!A$2:A$850, 0))&lt;&gt;"", ISNUMBER(VALUE(INDEX(Paste_Here!N$2:N$850, MATCH(B727, Paste_Here!A$2:A$850, 0))))), INDEX(Paste_Here!N$2:N$850, MATCH(B727, Paste_Here!A$2:A$850, 0)), ""), ""), "")</f>
        <v/>
      </c>
      <c r="AL727" s="66"/>
      <c r="AM727" s="76" t="str">
        <f>IFERROR(IF(B727&lt;&gt;"", IF(AND(INDEX(Paste_Here!O$2:O$850, MATCH(B727, Paste_Here!A$2:A$850, 0))&lt;&gt;"", ISNUMBER(VALUE(INDEX(Paste_Here!O$2:O$850, MATCH(B727, Paste_Here!A$2:A$850, 0))))), INDEX(Paste_Here!O$2:O$850, MATCH(B727, Paste_Here!A$2:A$850, 0)), ""), ""), "")</f>
        <v/>
      </c>
      <c r="AN727" s="66"/>
      <c r="AO727" s="76"/>
      <c r="AP727" s="66"/>
      <c r="AQ727" s="76"/>
      <c r="AR727" s="66"/>
      <c r="AS727" s="76"/>
      <c r="AT727" s="66"/>
      <c r="AU727" s="66"/>
      <c r="AV727" s="76" t="str">
        <f t="shared" si="91"/>
        <v/>
      </c>
      <c r="AW727" s="66"/>
      <c r="AX727" s="76" t="str">
        <f>IFERROR(IF(B727&lt;&gt;"", IF(ISNUMBER(SEARCH("Revealed-Potential (Primary Focus)", LOWER(INDEX(Paste_Here!Z$2:Z$850, MATCH(B727, Paste_Here!A$2:A$850, 0))))), "Rev-Potential: Prim", IF(ISNUMBER(SEARCH("Revealed-Potential (Secondary Focus)", LOWER(INDEX(Paste_Here!Z$2:Z$850, MATCH(B727, Paste_Here!A$2:A$850, 0))))), "Rev-Potential: Sec", IF(ISNUMBER(SEARCH("Monitoring", LOWER(INDEX(Paste_Here!Z$2:Z$850, MATCH(B727, Paste_Here!A$2:A$850, 0))))), "Monitoring", IF(ISNUMBER(SEARCH("At-Promise (Secondary Focus)", LOWER(INDEX(Paste_Here!Z$2:Z$850, MATCH(B727, Paste_Here!A$2:A$850, 0))))), "At-Promise: Sec", IF(ISNUMBER(SEARCH("At-Promise (Primary Focus)", LOWER(INDEX(Paste_Here!Z$2:Z$850, MATCH(B727, Paste_Here!A$2:A$850, 0))))), "At-Promise: Prim", ""))))), ""), "")</f>
        <v/>
      </c>
      <c r="AY727" s="66"/>
      <c r="AZ727" s="76"/>
      <c r="BA727" s="66"/>
      <c r="BB727" s="76"/>
      <c r="BC727" s="66"/>
      <c r="BD727" s="76"/>
      <c r="BE727" s="66"/>
      <c r="BF727" s="76"/>
      <c r="BG727" s="66"/>
      <c r="BH727" s="76"/>
      <c r="BI727" s="66"/>
      <c r="BJ727" s="66"/>
      <c r="BK727" s="76" t="str">
        <f t="shared" si="92"/>
        <v/>
      </c>
      <c r="BL727" s="66"/>
      <c r="BM727" s="76" t="str">
        <f>IFERROR(IF(B727&lt;&gt;"", IF(AND(ISNUMBER(VALUE(SUBSTITUTE(SUBSTITUTE(Paste_Here!R727, "br", "-"), "L", ""))), VALUE(SUBSTITUTE(SUBSTITUTE(Paste_Here!R727, "br", "-"), "L", "")) &gt;= 1095), "Yes", IF(AND(ISNUMBER(VALUE(SUBSTITUTE(SUBSTITUTE(Paste_Here!R727, "br", "-"), "L", ""))), VALUE(SUBSTITUTE(SUBSTITUTE(Paste_Here!R727, "br", "-"), "L", "")) &lt;= 1094), "No", "")), ""), "")</f>
        <v/>
      </c>
      <c r="BN727" s="66"/>
      <c r="BO727" s="76" t="str">
        <f>IFERROR(IF(B727&lt;&gt;"", IF(COUNTIF(INDEX(Paste_Here!Y$2:AB$850, MATCH(B727, Paste_Here!A$2:A$850, 0), 0), "yes") &gt; 0, "Yes", IF(COUNTIF(INDEX(Paste_Here!Y$2:AB$850, MATCH(B727, Paste_Here!A$2:A$850, 0), 0), "no") &gt; 0, "No", "")), ""), "")</f>
        <v/>
      </c>
      <c r="BP727" s="66"/>
      <c r="BQ727" s="76" t="str">
        <f>IFERROR(IF(B727&lt;&gt;"", IF(AND(ISNUMBER(VALUE(SUBSTITUTE(SUBSTITUTE(Paste_Here!U727, "em", "-"), "q", ""))), VALUE(SUBSTITUTE(SUBSTITUTE(Paste_Here!U727, "em", "-"), "q", "")) &gt;= 910), "Yes", IF(AND(ISNUMBER(VALUE(SUBSTITUTE(SUBSTITUTE(Paste_Here!U727, "em", "-"), "q", ""))), VALUE(SUBSTITUTE(SUBSTITUTE(Paste_Here!U727, "em", "-"), "q", "")) &lt;= 909), "No", "")), ""), "")</f>
        <v/>
      </c>
      <c r="BR727" s="66"/>
      <c r="BS727" s="76" t="str">
        <f>IFERROR(IF(B727&lt;&gt;"", IF(AND(INDEX(Paste_Here!X$2:X$850, MATCH(B727, Paste_Here!A$2:A$850, 0))&lt;&gt;"", ISNUMBER(VALUE(INDEX(Paste_Here!X$2:X$850, MATCH(B727, Paste_Here!A$2:A$850, 0))))), INDEX(Paste_Here!X$2:X$850, MATCH(B727, Paste_Here!A$2:A$850, 0)), ""), ""), "")</f>
        <v/>
      </c>
      <c r="BT727" s="66"/>
      <c r="BU727" s="76" t="str">
        <f>IFERROR(IF(B727&lt;&gt;"", IF(ISNUMBER(VALUE(INDEX(Paste_Here!G$2:G$850, MATCH(B727, Paste_Here!A$2:A$850, 0)))), IF(VALUE(INDEX(Paste_Here!G$2:G$850, MATCH(B727, Paste_Here!A$2:A$850, 0)))=0, "No", IF(AND(VALUE(INDEX(Paste_Here!G$2:G$850, MATCH(B727, Paste_Here!A$2:A$850, 0)))&gt;=1, VALUE(INDEX(Paste_Here!G$2:G$850, MATCH(B727, Paste_Here!A$2:A$850, 0)))&lt;=4), VALUE(INDEX(Paste_Here!G$2:G$850, MATCH(B727, Paste_Here!A$2:A$850, 0))), "")), ""), ""), "")</f>
        <v/>
      </c>
      <c r="BV727" s="66"/>
      <c r="BW727" s="76" t="str">
        <f>IFERROR(IF(B727&lt;&gt;"", IF(ISNUMBER(VALUE(INDEX(Paste_Here!H$2:H$850, MATCH(B727, Paste_Here!A$2:A$850, 0)))), IF(VALUE(INDEX(Paste_Here!H$2:H$850, MATCH(B727, Paste_Here!A$2:A$850, 0)))=0, "No", IF(AND(VALUE(INDEX(Paste_Here!H$2:H$850, MATCH(B727, Paste_Here!A$2:A$850, 0)))&gt;=1, VALUE(INDEX(Paste_Here!H$2:H$850, MATCH(B727, Paste_Here!A$2:A$850, 0)))&lt;=4), VALUE(INDEX(Paste_Here!H$2:H$850, MATCH(B727, Paste_Here!A$2:A$850, 0))), "")), ""), ""), "")</f>
        <v/>
      </c>
      <c r="BX727" s="66"/>
      <c r="BY727" s="76"/>
      <c r="BZ727" s="66"/>
      <c r="CA727" s="76"/>
      <c r="CB727" s="66"/>
      <c r="CC727" s="66"/>
      <c r="CD727" s="76" t="str">
        <f t="shared" si="93"/>
        <v/>
      </c>
      <c r="CE727" s="66"/>
      <c r="CF727" s="76" t="str">
        <f>IFERROR(IF(B727&lt;&gt;"", IF(AND(INDEX(Paste_Here!P$2:P$850, MATCH(B727, Paste_Here!A$2:A$850, 0))&lt;&gt;"", ISNUMBER(VALUE(INDEX(Paste_Here!P$2:P$850, MATCH(B727, Paste_Here!A$2:A$850, 0))))), INDEX(Paste_Here!P$2:P$850, MATCH(B727, Paste_Here!A$2:A$850, 0)), ""), ""), "")</f>
        <v/>
      </c>
      <c r="CG727" s="66"/>
      <c r="CH727" s="76" t="str">
        <f>IFERROR(IF(B727&lt;&gt;"", IF(ISNUMBER(SEARCH("highrisk", LOWER(INDEX(Paste_Here!Q$2:Q$850, MATCH(B727, Paste_Here!A$2:A$850, 0))))), "High Risk", IF(ISNUMBER(SEARCH("lowrisk", LOWER(INDEX(Paste_Here!Q$2:Q$850, MATCH(B727, Paste_Here!A$2:A$850, 0))))), "Low Risk", IF(ISNUMBER(SEARCH("somerisk", LOWER(INDEX(Paste_Here!Q$2:Q$850, MATCH(B727, Paste_Here!A$2:A$850, 0))))), "Some Risk", ""))), ""), "")</f>
        <v/>
      </c>
      <c r="CI727" s="66"/>
      <c r="CJ727" s="76" t="str">
        <f>IFERROR(IF(B727&lt;&gt;"", IF(AND(INDEX(Paste_Here!AA$2:AA$850, MATCH(B727, Paste_Here!A$2:A$850, 0))&lt;&gt;"", ISNUMBER(VALUE(INDEX(Paste_Here!AA$2:AA$850, MATCH(B727, Paste_Here!A$2:A$850, 0))))), INDEX(Paste_Here!AA$2:AA$850, MATCH(B727, Paste_Here!A$2:A$850, 0)), ""), ""), "")</f>
        <v/>
      </c>
      <c r="CK727" s="66"/>
      <c r="CL727" s="76" t="str">
        <f>IFERROR(IF(B727&lt;&gt;"", IF(LOWER(INDEX(Paste_Here!AB$2:AB$850, MATCH(B727, Paste_Here!A$2:A$850, 0)))="approaching expectations", "Approaching", IF(LOWER(INDEX(Paste_Here!AB$2:AB$850, MATCH(B727, Paste_Here!A$2:A$850, 0)))="met expectations", "Met", IF(LOWER(INDEX(Paste_Here!AB$2:AB$850, MATCH(B727, Paste_Here!A$2:A$850, 0)))="exceeded expectations", "Exceeded", IF(LOWER(INDEX(Paste_Here!AB$2:AB$850, MATCH(B727, Paste_Here!A$2:A$850, 0)))="below expectations", "Below", "")))), ""), "")</f>
        <v/>
      </c>
      <c r="CM727" s="66"/>
      <c r="CN727" s="76" t="str">
        <f>IFERROR(IF(B727&lt;&gt;"", IF(AND(INDEX(Paste_Here!AC$2:AC$850, MATCH(B727, Paste_Here!A$2:A$850, 0))&lt;&gt;"", ISNUMBER(VALUE(INDEX(Paste_Here!AC$2:AC$850, MATCH(B727, Paste_Here!A$2:A$850, 0))))), INDEX(Paste_Here!AC$2:AC$850, MATCH(B727, Paste_Here!A$2:A$850, 0)), ""), ""), "")</f>
        <v/>
      </c>
      <c r="CO727" s="66"/>
      <c r="CP727" s="76"/>
      <c r="CQ727" s="66"/>
      <c r="CR727" s="76"/>
      <c r="CS727" s="66"/>
      <c r="CT727" s="76"/>
      <c r="CU727" s="66"/>
      <c r="CV727" s="76"/>
      <c r="CW727" s="66"/>
      <c r="CX727" s="76"/>
      <c r="CY727" s="66"/>
      <c r="CZ727" s="66"/>
      <c r="DA727" s="76" t="str">
        <f t="shared" si="94"/>
        <v/>
      </c>
      <c r="DB727" s="66"/>
      <c r="DC727" s="76" t="str">
        <f>IFERROR(IF(B727&lt;&gt;"", IF(AND(INDEX(Paste_Here!V$2:V$850, MATCH(B727, Paste_Here!A$2:A$850, 0))&lt;&gt;"", ISNUMBER(VALUE(INDEX(Paste_Here!V$2:V$850, MATCH(B727, Paste_Here!A$2:A$850, 0))))), INDEX(Paste_Here!V$2:V$850, MATCH(B727, Paste_Here!A$2:A$850, 0)), ""), ""), "")</f>
        <v/>
      </c>
      <c r="DD727" s="66"/>
      <c r="DE727" s="76" t="str">
        <f>IFERROR(IF(B727&lt;&gt;"", IF(ISNUMBER(SEARCH("highrisk", LOWER(INDEX(Paste_Here!W$2:W$850, MATCH(B727, Paste_Here!A$2:A$850, 0))))), "High Risk", IF(ISNUMBER(SEARCH("lowrisk", LOWER(INDEX(Paste_Here!W$2:W$850, MATCH(B727, Paste_Here!A$2:A$850, 0))))), "Low Risk", IF(ISNUMBER(SEARCH("somerisk", LOWER(INDEX(Paste_Here!W$2:W$850, MATCH(B727, Paste_Here!A$2:A$850, 0))))), "Some Risk", ""))), ""), "")</f>
        <v/>
      </c>
      <c r="DF727" s="66"/>
      <c r="DG727" s="76" t="str">
        <f>IFERROR(IF(B727&lt;&gt;"", IF(AND(INDEX(Paste_Here!S$2:S$850, MATCH(B727, Paste_Here!A$2:A$850, 0))&lt;&gt;"", ISNUMBER(VALUE(INDEX(Paste_Here!S$2:S$850, MATCH(B727, Paste_Here!A$2:A$850, 0))))), INDEX(Paste_Here!S$2:S$850, MATCH(B727, Paste_Here!A$2:A$850, 0)), ""), ""), "")</f>
        <v/>
      </c>
      <c r="DH727" s="66"/>
      <c r="DI727" s="76" t="str">
        <f>IFERROR(IF(B727&lt;&gt;"", IF(ISNUMBER(SEARCH("highrisk", LOWER(INDEX(Paste_Here!T$2:T$850, MATCH(B727, Paste_Here!A$2:A$850, 0))))), "High Risk", IF(ISNUMBER(SEARCH("lowrisk", LOWER(INDEX(Paste_Here!T$2:T$850, MATCH(B727, Paste_Here!A$2:A$850, 0))))), "Low Risk", IF(ISNUMBER(SEARCH("somerisk", LOWER(INDEX(Paste_Here!T$2:T$850, MATCH(B727, Paste_Here!A$2:A$850, 0))))), "Some Risk", ""))), ""), "")</f>
        <v/>
      </c>
      <c r="DJ727" s="66"/>
      <c r="DK727" s="76" t="str">
        <f>IFERROR(IF(B727&lt;&gt;"", IF(AND(INDEX(Paste_Here!AD$2:AD$850, MATCH(B727, Paste_Here!A$2:A$850, 0))&lt;&gt;"", ISNUMBER(VALUE(INDEX(Paste_Here!AD$2:AD$850, MATCH(B727, Paste_Here!A$2:A$850, 0))))), INDEX(Paste_Here!AD$2:AD$850, MATCH(B727, Paste_Here!A$2:A$850, 0)), ""), ""), "")</f>
        <v/>
      </c>
      <c r="DL727" s="66"/>
      <c r="DM727" s="76" t="str">
        <f>IFERROR(IF(B727&lt;&gt;"", IF(LOWER(INDEX(Paste_Here!AE$2:AE$850, MATCH(B727, Paste_Here!A$2:A$850, 0)))="approaching expectations", "Approaching", IF(LOWER(INDEX(Paste_Here!AE$2:AE$850, MATCH(B727, Paste_Here!A$2:A$850, 0)))="met expectations", "Met", IF(LOWER(INDEX(Paste_Here!AE$2:AE$850, MATCH(B727, Paste_Here!A$2:A$850, 0)))="exceeded expectations", "Exceeded", IF(LOWER(INDEX(Paste_Here!AE$2:AE$850, MATCH(B727, Paste_Here!A$2:A$850, 0)))="below expectations", "Below", "")))), ""), "")</f>
        <v/>
      </c>
      <c r="DN727" s="66"/>
      <c r="DO727" s="76"/>
      <c r="DP727" s="66"/>
      <c r="DQ727" s="76"/>
      <c r="DR727" s="66"/>
      <c r="DS727" s="76"/>
      <c r="DT727" s="66"/>
      <c r="DU727" s="76"/>
      <c r="DV727" s="66"/>
      <c r="DW727" s="66"/>
      <c r="DX727" s="76" t="str">
        <f t="shared" si="95"/>
        <v/>
      </c>
      <c r="DY727" s="66"/>
      <c r="DZ727" s="76"/>
      <c r="EA727" s="66"/>
      <c r="EB727" s="76"/>
      <c r="EC727" s="66"/>
      <c r="ED727" s="76" t="str">
        <f>IFERROR(IF(B727&lt;&gt;"", IF(AND(INDEX(Paste_Here!AF$2:AF$850, MATCH(B727, Paste_Here!A$2:A$850, 0))&lt;&gt;"", ISNUMBER(VALUE(INDEX(Paste_Here!AF$2:AF$850, MATCH(B727, Paste_Here!A$2:A$850, 0))))), INDEX(Paste_Here!AF$2:AF$850, MATCH(B727, Paste_Here!A$2:A$850, 0)), ""), ""), "")</f>
        <v/>
      </c>
      <c r="EE727" s="66"/>
      <c r="EF727" s="76"/>
      <c r="EG727" s="66"/>
      <c r="EH727" s="76"/>
      <c r="EI727" s="66"/>
      <c r="EJ727" s="76" t="str">
        <f>IFERROR(IF(B727&lt;&gt;"", IF(AND(INDEX(Paste_Here!AG$2:AG$850, MATCH(B727, Paste_Here!A$2:A$850, 0))&lt;&gt;"", ISNUMBER(VALUE(INDEX(Paste_Here!AG$2:AG$850, MATCH(B727, Paste_Here!A$2:A$850, 0))))), INDEX(Paste_Here!AG$2:AG$850, MATCH(B727, Paste_Here!A$2:A$850, 0)), ""), ""), "")</f>
        <v/>
      </c>
      <c r="EK727" s="66"/>
      <c r="EL727" s="76"/>
      <c r="EM727" s="66"/>
      <c r="EN727" s="76"/>
      <c r="EO727" s="66"/>
      <c r="EP727" s="76"/>
      <c r="EQ727" s="66"/>
      <c r="ER727" s="76"/>
      <c r="ES727" s="66"/>
      <c r="ET727" s="66"/>
      <c r="EU727" s="76"/>
      <c r="EV727" s="66"/>
      <c r="EW727" s="76"/>
      <c r="EX727" s="66"/>
      <c r="EY727" s="76"/>
      <c r="EZ727" s="66"/>
      <c r="FA727" s="76"/>
      <c r="FB727" s="66"/>
      <c r="FC727" s="76"/>
      <c r="FD727" s="66"/>
      <c r="FE727" s="76"/>
      <c r="FF727" s="66"/>
      <c r="FG727" s="76"/>
      <c r="FH727" s="66"/>
      <c r="FI727" s="76"/>
      <c r="FJ727" s="66"/>
      <c r="FK727" s="76"/>
      <c r="FL727" s="66"/>
      <c r="FM727" s="76"/>
      <c r="FN727" s="66"/>
      <c r="FO727" s="76"/>
      <c r="FP727" s="66"/>
      <c r="FQ727" s="76"/>
      <c r="FR727" s="66"/>
      <c r="FS727" s="76"/>
      <c r="FT727" s="66"/>
      <c r="FU727" s="76"/>
      <c r="FV727" s="66"/>
      <c r="FW727" s="76"/>
      <c r="FX727" s="66"/>
      <c r="FY727" s="76"/>
      <c r="FZ727" s="66"/>
      <c r="GA727" s="76"/>
      <c r="GB727" s="66"/>
      <c r="GC727" s="76"/>
      <c r="GD727" s="66"/>
      <c r="GE727" s="76"/>
      <c r="GF727" s="66"/>
      <c r="GG727" s="76"/>
      <c r="GH727" s="66"/>
      <c r="GI727" s="76"/>
      <c r="GJ727" s="66"/>
      <c r="GK727" s="76"/>
      <c r="GL727" s="66"/>
      <c r="GM727" s="76"/>
      <c r="GN727" s="66"/>
      <c r="GO727" s="76"/>
      <c r="GP727" s="66"/>
      <c r="GQ727" s="76"/>
      <c r="GR727" s="66"/>
      <c r="GS727" s="76"/>
      <c r="GT727" s="66"/>
      <c r="GU727" s="76"/>
      <c r="GV727" s="66"/>
      <c r="GW727" s="76"/>
      <c r="GX727" s="66"/>
      <c r="GY727" s="76"/>
      <c r="GZ727" s="66"/>
      <c r="HA727" s="76"/>
      <c r="HB727" s="66"/>
      <c r="HC727" s="76"/>
      <c r="HD727" s="66"/>
      <c r="HE727" s="76"/>
      <c r="HF727" s="66"/>
      <c r="HG727" s="76"/>
      <c r="HH727" s="66"/>
      <c r="HI727" s="76"/>
      <c r="HJ727" s="66"/>
      <c r="HK727" s="76"/>
      <c r="HL727" s="66"/>
      <c r="HM727" s="76"/>
      <c r="HN727" s="66"/>
      <c r="HO727" s="76"/>
      <c r="HP727" s="66"/>
      <c r="HQ727" s="76"/>
      <c r="HR727" s="66"/>
      <c r="HS727" s="76"/>
      <c r="HT727" s="66"/>
      <c r="HU727" s="76"/>
      <c r="HV727" s="66"/>
      <c r="HW727" s="76"/>
      <c r="HX727" s="66"/>
      <c r="HY727" s="76"/>
      <c r="HZ727" s="66"/>
      <c r="IA727" s="76"/>
      <c r="IB727" s="66"/>
      <c r="IC727" s="76"/>
      <c r="ID727" s="66"/>
      <c r="IE727" s="76"/>
      <c r="IF727" s="66"/>
      <c r="IG727" s="76"/>
      <c r="IH727" s="66"/>
      <c r="II727" s="76"/>
      <c r="IJ727" s="66"/>
      <c r="IK727" s="76"/>
      <c r="IL727" s="66"/>
      <c r="IM727" s="76"/>
      <c r="IN727" s="66"/>
      <c r="IO727" s="76"/>
      <c r="IP727" s="66"/>
      <c r="IQ727" s="76"/>
      <c r="IR727" s="66"/>
      <c r="IS727" s="76"/>
      <c r="IT727" s="66"/>
      <c r="IU727" s="76"/>
      <c r="IV727" s="66"/>
      <c r="IW727" s="76"/>
      <c r="IX727" s="66"/>
      <c r="IY727" s="76"/>
      <c r="IZ727" s="66"/>
      <c r="JA727" s="76"/>
      <c r="JB727" s="66"/>
      <c r="JC727" s="76"/>
      <c r="JD727" s="66"/>
      <c r="JE727" s="76"/>
      <c r="JF727" s="66"/>
      <c r="JG727" s="76"/>
      <c r="JH727" s="66"/>
      <c r="JI727" s="76"/>
      <c r="JJ727" s="66"/>
      <c r="JK727" s="76"/>
      <c r="JL727" s="66"/>
      <c r="JM727" s="76"/>
      <c r="JN727" s="66"/>
      <c r="JO727" s="76"/>
      <c r="JP727" s="66"/>
      <c r="JQ727" s="76"/>
      <c r="JR727" s="66"/>
      <c r="JS727" s="76"/>
      <c r="JT727" s="66"/>
      <c r="JU727" s="76"/>
      <c r="JV727" s="66"/>
      <c r="JW727" s="76"/>
      <c r="JX727" s="66"/>
      <c r="JY727" s="76"/>
      <c r="JZ727" s="66"/>
      <c r="KA727" s="76"/>
      <c r="KB727" s="66"/>
      <c r="KC727" s="76"/>
      <c r="KD727" s="66"/>
      <c r="KE727" s="76"/>
      <c r="KF727" s="66"/>
      <c r="KG727" s="76"/>
      <c r="KH727" s="66"/>
      <c r="KI727" s="76"/>
      <c r="KJ727" s="66"/>
      <c r="KK727" s="76"/>
      <c r="KL727" s="66"/>
      <c r="KM727" s="76"/>
      <c r="KN727" s="66"/>
      <c r="KO727" s="76"/>
      <c r="KP727" s="66"/>
      <c r="KQ727" s="76"/>
      <c r="KR727" s="66"/>
      <c r="KS727" s="76"/>
      <c r="KT727" s="66"/>
      <c r="KU727" s="76"/>
      <c r="KV727" s="66"/>
      <c r="KW727" s="76"/>
      <c r="KX727" s="66"/>
      <c r="KY727" s="76"/>
      <c r="KZ727" s="66"/>
      <c r="LA727" s="76"/>
      <c r="LB727" s="66"/>
      <c r="LC727" s="76"/>
      <c r="LD727" s="66"/>
      <c r="LE727" s="76"/>
      <c r="LF727" s="66"/>
      <c r="LG727" s="76"/>
      <c r="LH727" s="66"/>
      <c r="LI727" s="76"/>
      <c r="LJ727" s="66"/>
      <c r="LK727" s="76"/>
      <c r="LL727" s="66"/>
      <c r="LM727" s="76"/>
      <c r="LN727" s="66"/>
      <c r="LO727" s="76"/>
      <c r="LP727" s="66"/>
      <c r="LQ727" s="76"/>
      <c r="LR727" s="66"/>
      <c r="LS727" s="76"/>
      <c r="LT727" s="66"/>
      <c r="LU727" s="76"/>
      <c r="LV727" s="66"/>
      <c r="LW727" s="76"/>
      <c r="LX727" s="66"/>
      <c r="LY727" s="76"/>
      <c r="LZ727" s="66"/>
      <c r="MA727" s="76"/>
      <c r="MB727" s="66"/>
      <c r="MC727" s="76"/>
      <c r="MD727" s="66"/>
      <c r="MG727" s="1" t="str" cm="1">
        <f t="array" ref="MG727">IFERROR(INDEX(Paste_Here!$B$2:$B$850, MATCH(0, COUNTIF(MG$4:MG726, Paste_Here!$B$2:$B$850) + IF(Paste_Here!$B$2:$B$850="", 1, 0), 0)), "")</f>
        <v/>
      </c>
      <c r="MH727" s="1" t="str">
        <f>IF(MG727&lt;&gt;"", INDEX(Paste_Here!$A$2:$A$850, MATCH(MG727, Paste_Here!$B$2:$B$850, 0)), "")</f>
        <v/>
      </c>
      <c r="MI727" s="1" t="str">
        <f t="shared" si="96"/>
        <v/>
      </c>
      <c r="MJ727" s="1" t="str" cm="1">
        <f t="array" ref="MJ727">IFERROR(INDEX($MI$5:$MI$850, MATCH(SMALL(IF($MI$5:$MI$850&lt;&gt;"", COUNTIF($MI$5:$MI$850, "&lt;"&amp;$MI$5:$MI$850)+1), ROW()-ROW($MJ$5)+1), COUNTIF($MI$5:$MI$850, "&lt;"&amp;$MI$5:$MI$850)+1, 0)), "")</f>
        <v/>
      </c>
    </row>
    <row r="728" spans="1:348">
      <c r="A728" s="66"/>
      <c r="B728" s="76" t="str">
        <f t="shared" si="89"/>
        <v/>
      </c>
      <c r="C728" s="66"/>
      <c r="D728" s="76" t="str">
        <f>IFERROR(IF(B728&lt;&gt;"", IF(AND(INDEX(Paste_Here!B$2:B$850, MATCH(B728, Paste_Here!A$2:A$850, 0))&lt;&gt;"", ISNUMBER(VALUE(INDEX(Paste_Here!B$2:B$850, MATCH(B728, Paste_Here!A$2:A$850, 0))))), INDEX(Paste_Here!B$2:B$850, MATCH(B728, Paste_Here!A$2:A$850, 0)), ""), ""), "")</f>
        <v/>
      </c>
      <c r="E728" s="66"/>
      <c r="F728" s="76" t="str">
        <f>IFERROR(IF(B728&lt;&gt;"", IF(ISTEXT(INDEX(Paste_Here!K$2:K$850, MATCH(B728, Paste_Here!A$2:A$850, 0))), INDEX(Paste_Here!K$2:K$850, MATCH(B728, Paste_Here!A$2:A$850, 0)), ""), ""), "")</f>
        <v/>
      </c>
      <c r="G728" s="66"/>
      <c r="H728" s="76" t="str">
        <f>IFERROR(IF(B728&lt;&gt;"", IF(ISTEXT(INDEX(Paste_Here!C$2:C$850, MATCH(B728, Paste_Here!A$2:A$850, 0))), INDEX(Paste_Here!C$2:C$850, MATCH(B728, Paste_Here!A$2:A$850, 0)), ""), ""), "")</f>
        <v/>
      </c>
      <c r="I728" s="66"/>
      <c r="J728" s="76" t="str">
        <f>IFERROR(IF(B728&lt;&gt;"", IF(ISNUMBER(SEARCH("s", LOWER(INDEX(Paste_Here!M$2:M$850, MATCH(B728, Paste_Here!A$2:A$850, 0))))), "Yes", IF(INDEX(Paste_Here!M$2:M$850, MATCH(B728, Paste_Here!A$2:A$850, 0))&lt;&gt;"", "No", "")), ""), "")</f>
        <v/>
      </c>
      <c r="K728" s="66"/>
      <c r="L728" s="76" t="str">
        <f>IFERROR(IF(B728&lt;&gt;"", IF(ISNUMBER(SEARCH("yes", LOWER(INDEX(Paste_Here!E$2:E$850, MATCH(B728, Paste_Here!A$2:A$850, 0))))), "Yes", IF(ISNUMBER(SEARCH("no", LOWER(INDEX(Paste_Here!E$2:E$850, MATCH(B728, Paste_Here!A$2:A$850, 0))))), "No", "")), ""), "")</f>
        <v/>
      </c>
      <c r="M728" s="66"/>
      <c r="N728" s="76" t="str">
        <f>IFERROR(IF(B728&lt;&gt;"", IF(ISNUMBER(SEARCH("yes", LOWER(INDEX(Paste_Here!F$2:F$850, MATCH(B728, Paste_Here!A$2:A$850, 0))))), "Yes", IF(ISNUMBER(SEARCH("no", LOWER(INDEX(Paste_Here!F$2:F$850, MATCH(B728, Paste_Here!A$2:A$850, 0))))), "No", "")), ""), "")</f>
        <v/>
      </c>
      <c r="O728" s="66"/>
      <c r="P728" s="76" t="str">
        <f>IFERROR(IF(B728&lt;&gt;"", IF(ISNUMBER(SEARCH("yes", LOWER(INDEX(Paste_Here!L$2:L$850, MATCH(B728, Paste_Here!A$2:A$850, 0))))), "Yes", IF(ISNUMBER(SEARCH("no", LOWER(INDEX(Paste_Here!L$2:L$850, MATCH(B728, Paste_Here!A$2:A$850, 0))))), "No", "")), ""), "")</f>
        <v/>
      </c>
      <c r="Q728" s="66"/>
      <c r="R728" s="76" t="str">
        <f>IFERROR(IF(B728&lt;&gt;"", IF(ISNUMBER(SEARCH("transitional 2", LOWER(INDEX(Paste_Here!D$2:D$850, MATCH(B728, Paste_Here!A$2:A$850, 0))))), "T2", IF(ISNUMBER(SEARCH("transitional 1", LOWER(INDEX(Paste_Here!D$2:D$850, MATCH(B728, Paste_Here!A$2:A$850, 0))))), "T1", IF(ISNUMBER(SEARCH("waived ell services", LOWER(INDEX(Paste_Here!D$2:D$850, MATCH(B728, Paste_Here!A$2:A$850, 0))))), "W", IF(ISNUMBER(SEARCH("english language learner", LOWER(INDEX(Paste_Here!D$2:D$850, MATCH(B728, Paste_Here!A$2:A$850, 0))))), "L", "")))), ""), "")</f>
        <v/>
      </c>
      <c r="S728" s="66"/>
      <c r="T728" s="76" t="str">
        <f>IFERROR(IF(B728&lt;&gt;"", IF(ISNUMBER(SEARCH("yes", LOWER(INDEX(Paste_Here!I$2:I$850, MATCH(B728, Paste_Here!A$2:A$850, 0))))), "Yes", IF(ISNUMBER(SEARCH("no", LOWER(INDEX(Paste_Here!I$2:I$850, MATCH(B728, Paste_Here!A$2:A$850, 0))))), "No", "")), ""), "")</f>
        <v/>
      </c>
      <c r="U728" s="66"/>
      <c r="V728" s="76" t="str">
        <f>IFERROR(IF(B728&lt;&gt;"", IF(ISTEXT(INDEX(Paste_Here!J$2:J$850, MATCH(B728, Paste_Here!A$2:A$850, 0))), VALUE(INDEX(Paste_Here!J$2:J$850, MATCH(B728, Paste_Here!A$2:A$850, 0))), ""), ""), "")</f>
        <v/>
      </c>
      <c r="W728" s="66"/>
      <c r="X728" s="66"/>
      <c r="Y728" s="76" t="str">
        <f t="shared" si="90"/>
        <v/>
      </c>
      <c r="Z728" s="66"/>
      <c r="AA728" s="76" t="str">
        <f>IFERROR(IF(B728&lt;&gt;"", IF(AND(INDEX(Paste_Here!AI$2:AI$850, MATCH(B728, Paste_Here!A$2:A$850, 0))&lt;&gt;"", ISNUMBER(VALUE(INDEX(Paste_Here!AI$2:AI$850, MATCH(B728, Paste_Here!A$2:A$850, 0))))), INDEX(Paste_Here!AI$2:AI$850, MATCH(B728, Paste_Here!A$2:A$850, 0)), ""), ""), "")</f>
        <v/>
      </c>
      <c r="AB728" s="66"/>
      <c r="AC728" s="76" t="str">
        <f>IFERROR(IF(B728&lt;&gt;"", IF(AND(INDEX(Paste_Here!AJ$2:AJ$850, MATCH(B728, Paste_Here!A$2:A$850, 0))&lt;&gt;"", ISNUMBER(VALUE(INDEX(Paste_Here!AJ$2:AJ$850, MATCH(B728, Paste_Here!A$2:A$850, 0))))), INDEX(Paste_Here!AJ$2:AJ$850, MATCH(B728, Paste_Here!A$2:A$850, 0)), ""), ""), "")</f>
        <v/>
      </c>
      <c r="AD728" s="66"/>
      <c r="AE728" s="76" t="str">
        <f>IFERROR(IF(B728&lt;&gt;"", IF(AND(INDEX(Paste_Here!AK$2:AK$850, MATCH(B728, Paste_Here!A$2:A$850, 0))&lt;&gt;"", ISNUMBER(VALUE(INDEX(Paste_Here!AK$2:AK$850, MATCH(B728, Paste_Here!A$2:A$850, 0))))), INDEX(Paste_Here!AK$2:AK$850, MATCH(B728, Paste_Here!A$2:A$850, 0)), ""), ""), "")</f>
        <v/>
      </c>
      <c r="AF728" s="66"/>
      <c r="AG728" s="76" t="str">
        <f>IFERROR(IF(B728&lt;&gt;"", IF(AND(INDEX(Paste_Here!AL$2:AL$850, MATCH(B728, Paste_Here!A$2:A$850, 0))&lt;&gt;"", ISNUMBER(VALUE(INDEX(Paste_Here!AL$2:AL$850, MATCH(B728, Paste_Here!A$2:A$850, 0))))), INDEX(Paste_Here!AL$2:AL$850, MATCH(B728, Paste_Here!A$2:A$850, 0)), ""), ""), "")</f>
        <v/>
      </c>
      <c r="AH728" s="66"/>
      <c r="AI728" s="76" t="str">
        <f>IFERROR(IF(B728&lt;&gt;"", IF(AND(INDEX(Paste_Here!AH$2:AH$850, MATCH(B728, Paste_Here!A$2:A$850, 0))&lt;&gt;"", ISNUMBER(VALUE(INDEX(Paste_Here!AH$2:AH$850, MATCH(B728, Paste_Here!A$2:A$850, 0))))), IF(VALUE(INDEX(Paste_Here!AH$2:AH$850, MATCH(B728, Paste_Here!A$2:A$850, 0)))=0, "", INDEX(Paste_Here!AH$2:AH$850, MATCH(B728, Paste_Here!A$2:A$850, 0))), ""), ""), "")</f>
        <v/>
      </c>
      <c r="AJ728" s="66"/>
      <c r="AK728" s="76" t="str">
        <f>IFERROR(IF(B728&lt;&gt;"", IF(AND(INDEX(Paste_Here!N$2:N$850, MATCH(B728, Paste_Here!A$2:A$850, 0))&lt;&gt;"", ISNUMBER(VALUE(INDEX(Paste_Here!N$2:N$850, MATCH(B728, Paste_Here!A$2:A$850, 0))))), INDEX(Paste_Here!N$2:N$850, MATCH(B728, Paste_Here!A$2:A$850, 0)), ""), ""), "")</f>
        <v/>
      </c>
      <c r="AL728" s="66"/>
      <c r="AM728" s="76" t="str">
        <f>IFERROR(IF(B728&lt;&gt;"", IF(AND(INDEX(Paste_Here!O$2:O$850, MATCH(B728, Paste_Here!A$2:A$850, 0))&lt;&gt;"", ISNUMBER(VALUE(INDEX(Paste_Here!O$2:O$850, MATCH(B728, Paste_Here!A$2:A$850, 0))))), INDEX(Paste_Here!O$2:O$850, MATCH(B728, Paste_Here!A$2:A$850, 0)), ""), ""), "")</f>
        <v/>
      </c>
      <c r="AN728" s="66"/>
      <c r="AO728" s="76"/>
      <c r="AP728" s="66"/>
      <c r="AQ728" s="76"/>
      <c r="AR728" s="66"/>
      <c r="AS728" s="76"/>
      <c r="AT728" s="66"/>
      <c r="AU728" s="66"/>
      <c r="AV728" s="76" t="str">
        <f t="shared" si="91"/>
        <v/>
      </c>
      <c r="AW728" s="66"/>
      <c r="AX728" s="76" t="str">
        <f>IFERROR(IF(B728&lt;&gt;"", IF(ISNUMBER(SEARCH("Revealed-Potential (Primary Focus)", LOWER(INDEX(Paste_Here!Z$2:Z$850, MATCH(B728, Paste_Here!A$2:A$850, 0))))), "Rev-Potential: Prim", IF(ISNUMBER(SEARCH("Revealed-Potential (Secondary Focus)", LOWER(INDEX(Paste_Here!Z$2:Z$850, MATCH(B728, Paste_Here!A$2:A$850, 0))))), "Rev-Potential: Sec", IF(ISNUMBER(SEARCH("Monitoring", LOWER(INDEX(Paste_Here!Z$2:Z$850, MATCH(B728, Paste_Here!A$2:A$850, 0))))), "Monitoring", IF(ISNUMBER(SEARCH("At-Promise (Secondary Focus)", LOWER(INDEX(Paste_Here!Z$2:Z$850, MATCH(B728, Paste_Here!A$2:A$850, 0))))), "At-Promise: Sec", IF(ISNUMBER(SEARCH("At-Promise (Primary Focus)", LOWER(INDEX(Paste_Here!Z$2:Z$850, MATCH(B728, Paste_Here!A$2:A$850, 0))))), "At-Promise: Prim", ""))))), ""), "")</f>
        <v/>
      </c>
      <c r="AY728" s="66"/>
      <c r="AZ728" s="76"/>
      <c r="BA728" s="66"/>
      <c r="BB728" s="76"/>
      <c r="BC728" s="66"/>
      <c r="BD728" s="76"/>
      <c r="BE728" s="66"/>
      <c r="BF728" s="76"/>
      <c r="BG728" s="66"/>
      <c r="BH728" s="76"/>
      <c r="BI728" s="66"/>
      <c r="BJ728" s="66"/>
      <c r="BK728" s="76" t="str">
        <f t="shared" si="92"/>
        <v/>
      </c>
      <c r="BL728" s="66"/>
      <c r="BM728" s="76" t="str">
        <f>IFERROR(IF(B728&lt;&gt;"", IF(AND(ISNUMBER(VALUE(SUBSTITUTE(SUBSTITUTE(Paste_Here!R728, "br", "-"), "L", ""))), VALUE(SUBSTITUTE(SUBSTITUTE(Paste_Here!R728, "br", "-"), "L", "")) &gt;= 1095), "Yes", IF(AND(ISNUMBER(VALUE(SUBSTITUTE(SUBSTITUTE(Paste_Here!R728, "br", "-"), "L", ""))), VALUE(SUBSTITUTE(SUBSTITUTE(Paste_Here!R728, "br", "-"), "L", "")) &lt;= 1094), "No", "")), ""), "")</f>
        <v/>
      </c>
      <c r="BN728" s="66"/>
      <c r="BO728" s="76" t="str">
        <f>IFERROR(IF(B728&lt;&gt;"", IF(COUNTIF(INDEX(Paste_Here!Y$2:AB$850, MATCH(B728, Paste_Here!A$2:A$850, 0), 0), "yes") &gt; 0, "Yes", IF(COUNTIF(INDEX(Paste_Here!Y$2:AB$850, MATCH(B728, Paste_Here!A$2:A$850, 0), 0), "no") &gt; 0, "No", "")), ""), "")</f>
        <v/>
      </c>
      <c r="BP728" s="66"/>
      <c r="BQ728" s="76" t="str">
        <f>IFERROR(IF(B728&lt;&gt;"", IF(AND(ISNUMBER(VALUE(SUBSTITUTE(SUBSTITUTE(Paste_Here!U728, "em", "-"), "q", ""))), VALUE(SUBSTITUTE(SUBSTITUTE(Paste_Here!U728, "em", "-"), "q", "")) &gt;= 910), "Yes", IF(AND(ISNUMBER(VALUE(SUBSTITUTE(SUBSTITUTE(Paste_Here!U728, "em", "-"), "q", ""))), VALUE(SUBSTITUTE(SUBSTITUTE(Paste_Here!U728, "em", "-"), "q", "")) &lt;= 909), "No", "")), ""), "")</f>
        <v/>
      </c>
      <c r="BR728" s="66"/>
      <c r="BS728" s="76" t="str">
        <f>IFERROR(IF(B728&lt;&gt;"", IF(AND(INDEX(Paste_Here!X$2:X$850, MATCH(B728, Paste_Here!A$2:A$850, 0))&lt;&gt;"", ISNUMBER(VALUE(INDEX(Paste_Here!X$2:X$850, MATCH(B728, Paste_Here!A$2:A$850, 0))))), INDEX(Paste_Here!X$2:X$850, MATCH(B728, Paste_Here!A$2:A$850, 0)), ""), ""), "")</f>
        <v/>
      </c>
      <c r="BT728" s="66"/>
      <c r="BU728" s="76" t="str">
        <f>IFERROR(IF(B728&lt;&gt;"", IF(ISNUMBER(VALUE(INDEX(Paste_Here!G$2:G$850, MATCH(B728, Paste_Here!A$2:A$850, 0)))), IF(VALUE(INDEX(Paste_Here!G$2:G$850, MATCH(B728, Paste_Here!A$2:A$850, 0)))=0, "No", IF(AND(VALUE(INDEX(Paste_Here!G$2:G$850, MATCH(B728, Paste_Here!A$2:A$850, 0)))&gt;=1, VALUE(INDEX(Paste_Here!G$2:G$850, MATCH(B728, Paste_Here!A$2:A$850, 0)))&lt;=4), VALUE(INDEX(Paste_Here!G$2:G$850, MATCH(B728, Paste_Here!A$2:A$850, 0))), "")), ""), ""), "")</f>
        <v/>
      </c>
      <c r="BV728" s="66"/>
      <c r="BW728" s="76" t="str">
        <f>IFERROR(IF(B728&lt;&gt;"", IF(ISNUMBER(VALUE(INDEX(Paste_Here!H$2:H$850, MATCH(B728, Paste_Here!A$2:A$850, 0)))), IF(VALUE(INDEX(Paste_Here!H$2:H$850, MATCH(B728, Paste_Here!A$2:A$850, 0)))=0, "No", IF(AND(VALUE(INDEX(Paste_Here!H$2:H$850, MATCH(B728, Paste_Here!A$2:A$850, 0)))&gt;=1, VALUE(INDEX(Paste_Here!H$2:H$850, MATCH(B728, Paste_Here!A$2:A$850, 0)))&lt;=4), VALUE(INDEX(Paste_Here!H$2:H$850, MATCH(B728, Paste_Here!A$2:A$850, 0))), "")), ""), ""), "")</f>
        <v/>
      </c>
      <c r="BX728" s="66"/>
      <c r="BY728" s="76"/>
      <c r="BZ728" s="66"/>
      <c r="CA728" s="76"/>
      <c r="CB728" s="66"/>
      <c r="CC728" s="66"/>
      <c r="CD728" s="76" t="str">
        <f t="shared" si="93"/>
        <v/>
      </c>
      <c r="CE728" s="66"/>
      <c r="CF728" s="76" t="str">
        <f>IFERROR(IF(B728&lt;&gt;"", IF(AND(INDEX(Paste_Here!P$2:P$850, MATCH(B728, Paste_Here!A$2:A$850, 0))&lt;&gt;"", ISNUMBER(VALUE(INDEX(Paste_Here!P$2:P$850, MATCH(B728, Paste_Here!A$2:A$850, 0))))), INDEX(Paste_Here!P$2:P$850, MATCH(B728, Paste_Here!A$2:A$850, 0)), ""), ""), "")</f>
        <v/>
      </c>
      <c r="CG728" s="66"/>
      <c r="CH728" s="76" t="str">
        <f>IFERROR(IF(B728&lt;&gt;"", IF(ISNUMBER(SEARCH("highrisk", LOWER(INDEX(Paste_Here!Q$2:Q$850, MATCH(B728, Paste_Here!A$2:A$850, 0))))), "High Risk", IF(ISNUMBER(SEARCH("lowrisk", LOWER(INDEX(Paste_Here!Q$2:Q$850, MATCH(B728, Paste_Here!A$2:A$850, 0))))), "Low Risk", IF(ISNUMBER(SEARCH("somerisk", LOWER(INDEX(Paste_Here!Q$2:Q$850, MATCH(B728, Paste_Here!A$2:A$850, 0))))), "Some Risk", ""))), ""), "")</f>
        <v/>
      </c>
      <c r="CI728" s="66"/>
      <c r="CJ728" s="76" t="str">
        <f>IFERROR(IF(B728&lt;&gt;"", IF(AND(INDEX(Paste_Here!AA$2:AA$850, MATCH(B728, Paste_Here!A$2:A$850, 0))&lt;&gt;"", ISNUMBER(VALUE(INDEX(Paste_Here!AA$2:AA$850, MATCH(B728, Paste_Here!A$2:A$850, 0))))), INDEX(Paste_Here!AA$2:AA$850, MATCH(B728, Paste_Here!A$2:A$850, 0)), ""), ""), "")</f>
        <v/>
      </c>
      <c r="CK728" s="66"/>
      <c r="CL728" s="76" t="str">
        <f>IFERROR(IF(B728&lt;&gt;"", IF(LOWER(INDEX(Paste_Here!AB$2:AB$850, MATCH(B728, Paste_Here!A$2:A$850, 0)))="approaching expectations", "Approaching", IF(LOWER(INDEX(Paste_Here!AB$2:AB$850, MATCH(B728, Paste_Here!A$2:A$850, 0)))="met expectations", "Met", IF(LOWER(INDEX(Paste_Here!AB$2:AB$850, MATCH(B728, Paste_Here!A$2:A$850, 0)))="exceeded expectations", "Exceeded", IF(LOWER(INDEX(Paste_Here!AB$2:AB$850, MATCH(B728, Paste_Here!A$2:A$850, 0)))="below expectations", "Below", "")))), ""), "")</f>
        <v/>
      </c>
      <c r="CM728" s="66"/>
      <c r="CN728" s="76" t="str">
        <f>IFERROR(IF(B728&lt;&gt;"", IF(AND(INDEX(Paste_Here!AC$2:AC$850, MATCH(B728, Paste_Here!A$2:A$850, 0))&lt;&gt;"", ISNUMBER(VALUE(INDEX(Paste_Here!AC$2:AC$850, MATCH(B728, Paste_Here!A$2:A$850, 0))))), INDEX(Paste_Here!AC$2:AC$850, MATCH(B728, Paste_Here!A$2:A$850, 0)), ""), ""), "")</f>
        <v/>
      </c>
      <c r="CO728" s="66"/>
      <c r="CP728" s="76"/>
      <c r="CQ728" s="66"/>
      <c r="CR728" s="76"/>
      <c r="CS728" s="66"/>
      <c r="CT728" s="76"/>
      <c r="CU728" s="66"/>
      <c r="CV728" s="76"/>
      <c r="CW728" s="66"/>
      <c r="CX728" s="76"/>
      <c r="CY728" s="66"/>
      <c r="CZ728" s="66"/>
      <c r="DA728" s="76" t="str">
        <f t="shared" si="94"/>
        <v/>
      </c>
      <c r="DB728" s="66"/>
      <c r="DC728" s="76" t="str">
        <f>IFERROR(IF(B728&lt;&gt;"", IF(AND(INDEX(Paste_Here!V$2:V$850, MATCH(B728, Paste_Here!A$2:A$850, 0))&lt;&gt;"", ISNUMBER(VALUE(INDEX(Paste_Here!V$2:V$850, MATCH(B728, Paste_Here!A$2:A$850, 0))))), INDEX(Paste_Here!V$2:V$850, MATCH(B728, Paste_Here!A$2:A$850, 0)), ""), ""), "")</f>
        <v/>
      </c>
      <c r="DD728" s="66"/>
      <c r="DE728" s="76" t="str">
        <f>IFERROR(IF(B728&lt;&gt;"", IF(ISNUMBER(SEARCH("highrisk", LOWER(INDEX(Paste_Here!W$2:W$850, MATCH(B728, Paste_Here!A$2:A$850, 0))))), "High Risk", IF(ISNUMBER(SEARCH("lowrisk", LOWER(INDEX(Paste_Here!W$2:W$850, MATCH(B728, Paste_Here!A$2:A$850, 0))))), "Low Risk", IF(ISNUMBER(SEARCH("somerisk", LOWER(INDEX(Paste_Here!W$2:W$850, MATCH(B728, Paste_Here!A$2:A$850, 0))))), "Some Risk", ""))), ""), "")</f>
        <v/>
      </c>
      <c r="DF728" s="66"/>
      <c r="DG728" s="76" t="str">
        <f>IFERROR(IF(B728&lt;&gt;"", IF(AND(INDEX(Paste_Here!S$2:S$850, MATCH(B728, Paste_Here!A$2:A$850, 0))&lt;&gt;"", ISNUMBER(VALUE(INDEX(Paste_Here!S$2:S$850, MATCH(B728, Paste_Here!A$2:A$850, 0))))), INDEX(Paste_Here!S$2:S$850, MATCH(B728, Paste_Here!A$2:A$850, 0)), ""), ""), "")</f>
        <v/>
      </c>
      <c r="DH728" s="66"/>
      <c r="DI728" s="76" t="str">
        <f>IFERROR(IF(B728&lt;&gt;"", IF(ISNUMBER(SEARCH("highrisk", LOWER(INDEX(Paste_Here!T$2:T$850, MATCH(B728, Paste_Here!A$2:A$850, 0))))), "High Risk", IF(ISNUMBER(SEARCH("lowrisk", LOWER(INDEX(Paste_Here!T$2:T$850, MATCH(B728, Paste_Here!A$2:A$850, 0))))), "Low Risk", IF(ISNUMBER(SEARCH("somerisk", LOWER(INDEX(Paste_Here!T$2:T$850, MATCH(B728, Paste_Here!A$2:A$850, 0))))), "Some Risk", ""))), ""), "")</f>
        <v/>
      </c>
      <c r="DJ728" s="66"/>
      <c r="DK728" s="76" t="str">
        <f>IFERROR(IF(B728&lt;&gt;"", IF(AND(INDEX(Paste_Here!AD$2:AD$850, MATCH(B728, Paste_Here!A$2:A$850, 0))&lt;&gt;"", ISNUMBER(VALUE(INDEX(Paste_Here!AD$2:AD$850, MATCH(B728, Paste_Here!A$2:A$850, 0))))), INDEX(Paste_Here!AD$2:AD$850, MATCH(B728, Paste_Here!A$2:A$850, 0)), ""), ""), "")</f>
        <v/>
      </c>
      <c r="DL728" s="66"/>
      <c r="DM728" s="76" t="str">
        <f>IFERROR(IF(B728&lt;&gt;"", IF(LOWER(INDEX(Paste_Here!AE$2:AE$850, MATCH(B728, Paste_Here!A$2:A$850, 0)))="approaching expectations", "Approaching", IF(LOWER(INDEX(Paste_Here!AE$2:AE$850, MATCH(B728, Paste_Here!A$2:A$850, 0)))="met expectations", "Met", IF(LOWER(INDEX(Paste_Here!AE$2:AE$850, MATCH(B728, Paste_Here!A$2:A$850, 0)))="exceeded expectations", "Exceeded", IF(LOWER(INDEX(Paste_Here!AE$2:AE$850, MATCH(B728, Paste_Here!A$2:A$850, 0)))="below expectations", "Below", "")))), ""), "")</f>
        <v/>
      </c>
      <c r="DN728" s="66"/>
      <c r="DO728" s="76"/>
      <c r="DP728" s="66"/>
      <c r="DQ728" s="76"/>
      <c r="DR728" s="66"/>
      <c r="DS728" s="76"/>
      <c r="DT728" s="66"/>
      <c r="DU728" s="76"/>
      <c r="DV728" s="66"/>
      <c r="DW728" s="66"/>
      <c r="DX728" s="76" t="str">
        <f t="shared" si="95"/>
        <v/>
      </c>
      <c r="DY728" s="66"/>
      <c r="DZ728" s="76"/>
      <c r="EA728" s="66"/>
      <c r="EB728" s="76"/>
      <c r="EC728" s="66"/>
      <c r="ED728" s="76" t="str">
        <f>IFERROR(IF(B728&lt;&gt;"", IF(AND(INDEX(Paste_Here!AF$2:AF$850, MATCH(B728, Paste_Here!A$2:A$850, 0))&lt;&gt;"", ISNUMBER(VALUE(INDEX(Paste_Here!AF$2:AF$850, MATCH(B728, Paste_Here!A$2:A$850, 0))))), INDEX(Paste_Here!AF$2:AF$850, MATCH(B728, Paste_Here!A$2:A$850, 0)), ""), ""), "")</f>
        <v/>
      </c>
      <c r="EE728" s="66"/>
      <c r="EF728" s="76"/>
      <c r="EG728" s="66"/>
      <c r="EH728" s="76"/>
      <c r="EI728" s="66"/>
      <c r="EJ728" s="76" t="str">
        <f>IFERROR(IF(B728&lt;&gt;"", IF(AND(INDEX(Paste_Here!AG$2:AG$850, MATCH(B728, Paste_Here!A$2:A$850, 0))&lt;&gt;"", ISNUMBER(VALUE(INDEX(Paste_Here!AG$2:AG$850, MATCH(B728, Paste_Here!A$2:A$850, 0))))), INDEX(Paste_Here!AG$2:AG$850, MATCH(B728, Paste_Here!A$2:A$850, 0)), ""), ""), "")</f>
        <v/>
      </c>
      <c r="EK728" s="66"/>
      <c r="EL728" s="76"/>
      <c r="EM728" s="66"/>
      <c r="EN728" s="76"/>
      <c r="EO728" s="66"/>
      <c r="EP728" s="76"/>
      <c r="EQ728" s="66"/>
      <c r="ER728" s="76"/>
      <c r="ES728" s="66"/>
      <c r="ET728" s="66"/>
      <c r="EU728" s="76"/>
      <c r="EV728" s="66"/>
      <c r="EW728" s="76"/>
      <c r="EX728" s="66"/>
      <c r="EY728" s="76"/>
      <c r="EZ728" s="66"/>
      <c r="FA728" s="76"/>
      <c r="FB728" s="66"/>
      <c r="FC728" s="76"/>
      <c r="FD728" s="66"/>
      <c r="FE728" s="76"/>
      <c r="FF728" s="66"/>
      <c r="FG728" s="76"/>
      <c r="FH728" s="66"/>
      <c r="FI728" s="76"/>
      <c r="FJ728" s="66"/>
      <c r="FK728" s="76"/>
      <c r="FL728" s="66"/>
      <c r="FM728" s="76"/>
      <c r="FN728" s="66"/>
      <c r="FO728" s="76"/>
      <c r="FP728" s="66"/>
      <c r="FQ728" s="76"/>
      <c r="FR728" s="66"/>
      <c r="FS728" s="76"/>
      <c r="FT728" s="66"/>
      <c r="FU728" s="76"/>
      <c r="FV728" s="66"/>
      <c r="FW728" s="76"/>
      <c r="FX728" s="66"/>
      <c r="FY728" s="76"/>
      <c r="FZ728" s="66"/>
      <c r="GA728" s="76"/>
      <c r="GB728" s="66"/>
      <c r="GC728" s="76"/>
      <c r="GD728" s="66"/>
      <c r="GE728" s="76"/>
      <c r="GF728" s="66"/>
      <c r="GG728" s="76"/>
      <c r="GH728" s="66"/>
      <c r="GI728" s="76"/>
      <c r="GJ728" s="66"/>
      <c r="GK728" s="76"/>
      <c r="GL728" s="66"/>
      <c r="GM728" s="76"/>
      <c r="GN728" s="66"/>
      <c r="GO728" s="76"/>
      <c r="GP728" s="66"/>
      <c r="GQ728" s="76"/>
      <c r="GR728" s="66"/>
      <c r="GS728" s="76"/>
      <c r="GT728" s="66"/>
      <c r="GU728" s="76"/>
      <c r="GV728" s="66"/>
      <c r="GW728" s="76"/>
      <c r="GX728" s="66"/>
      <c r="GY728" s="76"/>
      <c r="GZ728" s="66"/>
      <c r="HA728" s="76"/>
      <c r="HB728" s="66"/>
      <c r="HC728" s="76"/>
      <c r="HD728" s="66"/>
      <c r="HE728" s="76"/>
      <c r="HF728" s="66"/>
      <c r="HG728" s="76"/>
      <c r="HH728" s="66"/>
      <c r="HI728" s="76"/>
      <c r="HJ728" s="66"/>
      <c r="HK728" s="76"/>
      <c r="HL728" s="66"/>
      <c r="HM728" s="76"/>
      <c r="HN728" s="66"/>
      <c r="HO728" s="76"/>
      <c r="HP728" s="66"/>
      <c r="HQ728" s="76"/>
      <c r="HR728" s="66"/>
      <c r="HS728" s="76"/>
      <c r="HT728" s="66"/>
      <c r="HU728" s="76"/>
      <c r="HV728" s="66"/>
      <c r="HW728" s="76"/>
      <c r="HX728" s="66"/>
      <c r="HY728" s="76"/>
      <c r="HZ728" s="66"/>
      <c r="IA728" s="76"/>
      <c r="IB728" s="66"/>
      <c r="IC728" s="76"/>
      <c r="ID728" s="66"/>
      <c r="IE728" s="76"/>
      <c r="IF728" s="66"/>
      <c r="IG728" s="76"/>
      <c r="IH728" s="66"/>
      <c r="II728" s="76"/>
      <c r="IJ728" s="66"/>
      <c r="IK728" s="76"/>
      <c r="IL728" s="66"/>
      <c r="IM728" s="76"/>
      <c r="IN728" s="66"/>
      <c r="IO728" s="76"/>
      <c r="IP728" s="66"/>
      <c r="IQ728" s="76"/>
      <c r="IR728" s="66"/>
      <c r="IS728" s="76"/>
      <c r="IT728" s="66"/>
      <c r="IU728" s="76"/>
      <c r="IV728" s="66"/>
      <c r="IW728" s="76"/>
      <c r="IX728" s="66"/>
      <c r="IY728" s="76"/>
      <c r="IZ728" s="66"/>
      <c r="JA728" s="76"/>
      <c r="JB728" s="66"/>
      <c r="JC728" s="76"/>
      <c r="JD728" s="66"/>
      <c r="JE728" s="76"/>
      <c r="JF728" s="66"/>
      <c r="JG728" s="76"/>
      <c r="JH728" s="66"/>
      <c r="JI728" s="76"/>
      <c r="JJ728" s="66"/>
      <c r="JK728" s="76"/>
      <c r="JL728" s="66"/>
      <c r="JM728" s="76"/>
      <c r="JN728" s="66"/>
      <c r="JO728" s="76"/>
      <c r="JP728" s="66"/>
      <c r="JQ728" s="76"/>
      <c r="JR728" s="66"/>
      <c r="JS728" s="76"/>
      <c r="JT728" s="66"/>
      <c r="JU728" s="76"/>
      <c r="JV728" s="66"/>
      <c r="JW728" s="76"/>
      <c r="JX728" s="66"/>
      <c r="JY728" s="76"/>
      <c r="JZ728" s="66"/>
      <c r="KA728" s="76"/>
      <c r="KB728" s="66"/>
      <c r="KC728" s="76"/>
      <c r="KD728" s="66"/>
      <c r="KE728" s="76"/>
      <c r="KF728" s="66"/>
      <c r="KG728" s="76"/>
      <c r="KH728" s="66"/>
      <c r="KI728" s="76"/>
      <c r="KJ728" s="66"/>
      <c r="KK728" s="76"/>
      <c r="KL728" s="66"/>
      <c r="KM728" s="76"/>
      <c r="KN728" s="66"/>
      <c r="KO728" s="76"/>
      <c r="KP728" s="66"/>
      <c r="KQ728" s="76"/>
      <c r="KR728" s="66"/>
      <c r="KS728" s="76"/>
      <c r="KT728" s="66"/>
      <c r="KU728" s="76"/>
      <c r="KV728" s="66"/>
      <c r="KW728" s="76"/>
      <c r="KX728" s="66"/>
      <c r="KY728" s="76"/>
      <c r="KZ728" s="66"/>
      <c r="LA728" s="76"/>
      <c r="LB728" s="66"/>
      <c r="LC728" s="76"/>
      <c r="LD728" s="66"/>
      <c r="LE728" s="76"/>
      <c r="LF728" s="66"/>
      <c r="LG728" s="76"/>
      <c r="LH728" s="66"/>
      <c r="LI728" s="76"/>
      <c r="LJ728" s="66"/>
      <c r="LK728" s="76"/>
      <c r="LL728" s="66"/>
      <c r="LM728" s="76"/>
      <c r="LN728" s="66"/>
      <c r="LO728" s="76"/>
      <c r="LP728" s="66"/>
      <c r="LQ728" s="76"/>
      <c r="LR728" s="66"/>
      <c r="LS728" s="76"/>
      <c r="LT728" s="66"/>
      <c r="LU728" s="76"/>
      <c r="LV728" s="66"/>
      <c r="LW728" s="76"/>
      <c r="LX728" s="66"/>
      <c r="LY728" s="76"/>
      <c r="LZ728" s="66"/>
      <c r="MA728" s="76"/>
      <c r="MB728" s="66"/>
      <c r="MC728" s="76"/>
      <c r="MD728" s="66"/>
      <c r="MG728" s="1" t="str" cm="1">
        <f t="array" ref="MG728">IFERROR(INDEX(Paste_Here!$B$2:$B$850, MATCH(0, COUNTIF(MG$4:MG727, Paste_Here!$B$2:$B$850) + IF(Paste_Here!$B$2:$B$850="", 1, 0), 0)), "")</f>
        <v/>
      </c>
      <c r="MH728" s="1" t="str">
        <f>IF(MG728&lt;&gt;"", INDEX(Paste_Here!$A$2:$A$850, MATCH(MG728, Paste_Here!$B$2:$B$850, 0)), "")</f>
        <v/>
      </c>
      <c r="MI728" s="1" t="str">
        <f t="shared" si="96"/>
        <v/>
      </c>
      <c r="MJ728" s="1" t="str" cm="1">
        <f t="array" ref="MJ728">IFERROR(INDEX($MI$5:$MI$850, MATCH(SMALL(IF($MI$5:$MI$850&lt;&gt;"", COUNTIF($MI$5:$MI$850, "&lt;"&amp;$MI$5:$MI$850)+1), ROW()-ROW($MJ$5)+1), COUNTIF($MI$5:$MI$850, "&lt;"&amp;$MI$5:$MI$850)+1, 0)), "")</f>
        <v/>
      </c>
    </row>
    <row r="729" spans="1:348">
      <c r="A729" s="66"/>
      <c r="B729" s="76" t="str">
        <f t="shared" si="89"/>
        <v/>
      </c>
      <c r="C729" s="66"/>
      <c r="D729" s="76" t="str">
        <f>IFERROR(IF(B729&lt;&gt;"", IF(AND(INDEX(Paste_Here!B$2:B$850, MATCH(B729, Paste_Here!A$2:A$850, 0))&lt;&gt;"", ISNUMBER(VALUE(INDEX(Paste_Here!B$2:B$850, MATCH(B729, Paste_Here!A$2:A$850, 0))))), INDEX(Paste_Here!B$2:B$850, MATCH(B729, Paste_Here!A$2:A$850, 0)), ""), ""), "")</f>
        <v/>
      </c>
      <c r="E729" s="66"/>
      <c r="F729" s="76" t="str">
        <f>IFERROR(IF(B729&lt;&gt;"", IF(ISTEXT(INDEX(Paste_Here!K$2:K$850, MATCH(B729, Paste_Here!A$2:A$850, 0))), INDEX(Paste_Here!K$2:K$850, MATCH(B729, Paste_Here!A$2:A$850, 0)), ""), ""), "")</f>
        <v/>
      </c>
      <c r="G729" s="66"/>
      <c r="H729" s="76" t="str">
        <f>IFERROR(IF(B729&lt;&gt;"", IF(ISTEXT(INDEX(Paste_Here!C$2:C$850, MATCH(B729, Paste_Here!A$2:A$850, 0))), INDEX(Paste_Here!C$2:C$850, MATCH(B729, Paste_Here!A$2:A$850, 0)), ""), ""), "")</f>
        <v/>
      </c>
      <c r="I729" s="66"/>
      <c r="J729" s="76" t="str">
        <f>IFERROR(IF(B729&lt;&gt;"", IF(ISNUMBER(SEARCH("s", LOWER(INDEX(Paste_Here!M$2:M$850, MATCH(B729, Paste_Here!A$2:A$850, 0))))), "Yes", IF(INDEX(Paste_Here!M$2:M$850, MATCH(B729, Paste_Here!A$2:A$850, 0))&lt;&gt;"", "No", "")), ""), "")</f>
        <v/>
      </c>
      <c r="K729" s="66"/>
      <c r="L729" s="76" t="str">
        <f>IFERROR(IF(B729&lt;&gt;"", IF(ISNUMBER(SEARCH("yes", LOWER(INDEX(Paste_Here!E$2:E$850, MATCH(B729, Paste_Here!A$2:A$850, 0))))), "Yes", IF(ISNUMBER(SEARCH("no", LOWER(INDEX(Paste_Here!E$2:E$850, MATCH(B729, Paste_Here!A$2:A$850, 0))))), "No", "")), ""), "")</f>
        <v/>
      </c>
      <c r="M729" s="66"/>
      <c r="N729" s="76" t="str">
        <f>IFERROR(IF(B729&lt;&gt;"", IF(ISNUMBER(SEARCH("yes", LOWER(INDEX(Paste_Here!F$2:F$850, MATCH(B729, Paste_Here!A$2:A$850, 0))))), "Yes", IF(ISNUMBER(SEARCH("no", LOWER(INDEX(Paste_Here!F$2:F$850, MATCH(B729, Paste_Here!A$2:A$850, 0))))), "No", "")), ""), "")</f>
        <v/>
      </c>
      <c r="O729" s="66"/>
      <c r="P729" s="76" t="str">
        <f>IFERROR(IF(B729&lt;&gt;"", IF(ISNUMBER(SEARCH("yes", LOWER(INDEX(Paste_Here!L$2:L$850, MATCH(B729, Paste_Here!A$2:A$850, 0))))), "Yes", IF(ISNUMBER(SEARCH("no", LOWER(INDEX(Paste_Here!L$2:L$850, MATCH(B729, Paste_Here!A$2:A$850, 0))))), "No", "")), ""), "")</f>
        <v/>
      </c>
      <c r="Q729" s="66"/>
      <c r="R729" s="76" t="str">
        <f>IFERROR(IF(B729&lt;&gt;"", IF(ISNUMBER(SEARCH("transitional 2", LOWER(INDEX(Paste_Here!D$2:D$850, MATCH(B729, Paste_Here!A$2:A$850, 0))))), "T2", IF(ISNUMBER(SEARCH("transitional 1", LOWER(INDEX(Paste_Here!D$2:D$850, MATCH(B729, Paste_Here!A$2:A$850, 0))))), "T1", IF(ISNUMBER(SEARCH("waived ell services", LOWER(INDEX(Paste_Here!D$2:D$850, MATCH(B729, Paste_Here!A$2:A$850, 0))))), "W", IF(ISNUMBER(SEARCH("english language learner", LOWER(INDEX(Paste_Here!D$2:D$850, MATCH(B729, Paste_Here!A$2:A$850, 0))))), "L", "")))), ""), "")</f>
        <v/>
      </c>
      <c r="S729" s="66"/>
      <c r="T729" s="76" t="str">
        <f>IFERROR(IF(B729&lt;&gt;"", IF(ISNUMBER(SEARCH("yes", LOWER(INDEX(Paste_Here!I$2:I$850, MATCH(B729, Paste_Here!A$2:A$850, 0))))), "Yes", IF(ISNUMBER(SEARCH("no", LOWER(INDEX(Paste_Here!I$2:I$850, MATCH(B729, Paste_Here!A$2:A$850, 0))))), "No", "")), ""), "")</f>
        <v/>
      </c>
      <c r="U729" s="66"/>
      <c r="V729" s="76" t="str">
        <f>IFERROR(IF(B729&lt;&gt;"", IF(ISTEXT(INDEX(Paste_Here!J$2:J$850, MATCH(B729, Paste_Here!A$2:A$850, 0))), VALUE(INDEX(Paste_Here!J$2:J$850, MATCH(B729, Paste_Here!A$2:A$850, 0))), ""), ""), "")</f>
        <v/>
      </c>
      <c r="W729" s="66"/>
      <c r="X729" s="66"/>
      <c r="Y729" s="76" t="str">
        <f t="shared" si="90"/>
        <v/>
      </c>
      <c r="Z729" s="66"/>
      <c r="AA729" s="76" t="str">
        <f>IFERROR(IF(B729&lt;&gt;"", IF(AND(INDEX(Paste_Here!AI$2:AI$850, MATCH(B729, Paste_Here!A$2:A$850, 0))&lt;&gt;"", ISNUMBER(VALUE(INDEX(Paste_Here!AI$2:AI$850, MATCH(B729, Paste_Here!A$2:A$850, 0))))), INDEX(Paste_Here!AI$2:AI$850, MATCH(B729, Paste_Here!A$2:A$850, 0)), ""), ""), "")</f>
        <v/>
      </c>
      <c r="AB729" s="66"/>
      <c r="AC729" s="76" t="str">
        <f>IFERROR(IF(B729&lt;&gt;"", IF(AND(INDEX(Paste_Here!AJ$2:AJ$850, MATCH(B729, Paste_Here!A$2:A$850, 0))&lt;&gt;"", ISNUMBER(VALUE(INDEX(Paste_Here!AJ$2:AJ$850, MATCH(B729, Paste_Here!A$2:A$850, 0))))), INDEX(Paste_Here!AJ$2:AJ$850, MATCH(B729, Paste_Here!A$2:A$850, 0)), ""), ""), "")</f>
        <v/>
      </c>
      <c r="AD729" s="66"/>
      <c r="AE729" s="76" t="str">
        <f>IFERROR(IF(B729&lt;&gt;"", IF(AND(INDEX(Paste_Here!AK$2:AK$850, MATCH(B729, Paste_Here!A$2:A$850, 0))&lt;&gt;"", ISNUMBER(VALUE(INDEX(Paste_Here!AK$2:AK$850, MATCH(B729, Paste_Here!A$2:A$850, 0))))), INDEX(Paste_Here!AK$2:AK$850, MATCH(B729, Paste_Here!A$2:A$850, 0)), ""), ""), "")</f>
        <v/>
      </c>
      <c r="AF729" s="66"/>
      <c r="AG729" s="76" t="str">
        <f>IFERROR(IF(B729&lt;&gt;"", IF(AND(INDEX(Paste_Here!AL$2:AL$850, MATCH(B729, Paste_Here!A$2:A$850, 0))&lt;&gt;"", ISNUMBER(VALUE(INDEX(Paste_Here!AL$2:AL$850, MATCH(B729, Paste_Here!A$2:A$850, 0))))), INDEX(Paste_Here!AL$2:AL$850, MATCH(B729, Paste_Here!A$2:A$850, 0)), ""), ""), "")</f>
        <v/>
      </c>
      <c r="AH729" s="66"/>
      <c r="AI729" s="76" t="str">
        <f>IFERROR(IF(B729&lt;&gt;"", IF(AND(INDEX(Paste_Here!AH$2:AH$850, MATCH(B729, Paste_Here!A$2:A$850, 0))&lt;&gt;"", ISNUMBER(VALUE(INDEX(Paste_Here!AH$2:AH$850, MATCH(B729, Paste_Here!A$2:A$850, 0))))), IF(VALUE(INDEX(Paste_Here!AH$2:AH$850, MATCH(B729, Paste_Here!A$2:A$850, 0)))=0, "", INDEX(Paste_Here!AH$2:AH$850, MATCH(B729, Paste_Here!A$2:A$850, 0))), ""), ""), "")</f>
        <v/>
      </c>
      <c r="AJ729" s="66"/>
      <c r="AK729" s="76" t="str">
        <f>IFERROR(IF(B729&lt;&gt;"", IF(AND(INDEX(Paste_Here!N$2:N$850, MATCH(B729, Paste_Here!A$2:A$850, 0))&lt;&gt;"", ISNUMBER(VALUE(INDEX(Paste_Here!N$2:N$850, MATCH(B729, Paste_Here!A$2:A$850, 0))))), INDEX(Paste_Here!N$2:N$850, MATCH(B729, Paste_Here!A$2:A$850, 0)), ""), ""), "")</f>
        <v/>
      </c>
      <c r="AL729" s="66"/>
      <c r="AM729" s="76" t="str">
        <f>IFERROR(IF(B729&lt;&gt;"", IF(AND(INDEX(Paste_Here!O$2:O$850, MATCH(B729, Paste_Here!A$2:A$850, 0))&lt;&gt;"", ISNUMBER(VALUE(INDEX(Paste_Here!O$2:O$850, MATCH(B729, Paste_Here!A$2:A$850, 0))))), INDEX(Paste_Here!O$2:O$850, MATCH(B729, Paste_Here!A$2:A$850, 0)), ""), ""), "")</f>
        <v/>
      </c>
      <c r="AN729" s="66"/>
      <c r="AO729" s="76"/>
      <c r="AP729" s="66"/>
      <c r="AQ729" s="76"/>
      <c r="AR729" s="66"/>
      <c r="AS729" s="76"/>
      <c r="AT729" s="66"/>
      <c r="AU729" s="66"/>
      <c r="AV729" s="76" t="str">
        <f t="shared" si="91"/>
        <v/>
      </c>
      <c r="AW729" s="66"/>
      <c r="AX729" s="76" t="str">
        <f>IFERROR(IF(B729&lt;&gt;"", IF(ISNUMBER(SEARCH("Revealed-Potential (Primary Focus)", LOWER(INDEX(Paste_Here!Z$2:Z$850, MATCH(B729, Paste_Here!A$2:A$850, 0))))), "Rev-Potential: Prim", IF(ISNUMBER(SEARCH("Revealed-Potential (Secondary Focus)", LOWER(INDEX(Paste_Here!Z$2:Z$850, MATCH(B729, Paste_Here!A$2:A$850, 0))))), "Rev-Potential: Sec", IF(ISNUMBER(SEARCH("Monitoring", LOWER(INDEX(Paste_Here!Z$2:Z$850, MATCH(B729, Paste_Here!A$2:A$850, 0))))), "Monitoring", IF(ISNUMBER(SEARCH("At-Promise (Secondary Focus)", LOWER(INDEX(Paste_Here!Z$2:Z$850, MATCH(B729, Paste_Here!A$2:A$850, 0))))), "At-Promise: Sec", IF(ISNUMBER(SEARCH("At-Promise (Primary Focus)", LOWER(INDEX(Paste_Here!Z$2:Z$850, MATCH(B729, Paste_Here!A$2:A$850, 0))))), "At-Promise: Prim", ""))))), ""), "")</f>
        <v/>
      </c>
      <c r="AY729" s="66"/>
      <c r="AZ729" s="76"/>
      <c r="BA729" s="66"/>
      <c r="BB729" s="76"/>
      <c r="BC729" s="66"/>
      <c r="BD729" s="76"/>
      <c r="BE729" s="66"/>
      <c r="BF729" s="76"/>
      <c r="BG729" s="66"/>
      <c r="BH729" s="76"/>
      <c r="BI729" s="66"/>
      <c r="BJ729" s="66"/>
      <c r="BK729" s="76" t="str">
        <f t="shared" si="92"/>
        <v/>
      </c>
      <c r="BL729" s="66"/>
      <c r="BM729" s="76" t="str">
        <f>IFERROR(IF(B729&lt;&gt;"", IF(AND(ISNUMBER(VALUE(SUBSTITUTE(SUBSTITUTE(Paste_Here!R729, "br", "-"), "L", ""))), VALUE(SUBSTITUTE(SUBSTITUTE(Paste_Here!R729, "br", "-"), "L", "")) &gt;= 1095), "Yes", IF(AND(ISNUMBER(VALUE(SUBSTITUTE(SUBSTITUTE(Paste_Here!R729, "br", "-"), "L", ""))), VALUE(SUBSTITUTE(SUBSTITUTE(Paste_Here!R729, "br", "-"), "L", "")) &lt;= 1094), "No", "")), ""), "")</f>
        <v/>
      </c>
      <c r="BN729" s="66"/>
      <c r="BO729" s="76" t="str">
        <f>IFERROR(IF(B729&lt;&gt;"", IF(COUNTIF(INDEX(Paste_Here!Y$2:AB$850, MATCH(B729, Paste_Here!A$2:A$850, 0), 0), "yes") &gt; 0, "Yes", IF(COUNTIF(INDEX(Paste_Here!Y$2:AB$850, MATCH(B729, Paste_Here!A$2:A$850, 0), 0), "no") &gt; 0, "No", "")), ""), "")</f>
        <v/>
      </c>
      <c r="BP729" s="66"/>
      <c r="BQ729" s="76" t="str">
        <f>IFERROR(IF(B729&lt;&gt;"", IF(AND(ISNUMBER(VALUE(SUBSTITUTE(SUBSTITUTE(Paste_Here!U729, "em", "-"), "q", ""))), VALUE(SUBSTITUTE(SUBSTITUTE(Paste_Here!U729, "em", "-"), "q", "")) &gt;= 910), "Yes", IF(AND(ISNUMBER(VALUE(SUBSTITUTE(SUBSTITUTE(Paste_Here!U729, "em", "-"), "q", ""))), VALUE(SUBSTITUTE(SUBSTITUTE(Paste_Here!U729, "em", "-"), "q", "")) &lt;= 909), "No", "")), ""), "")</f>
        <v/>
      </c>
      <c r="BR729" s="66"/>
      <c r="BS729" s="76" t="str">
        <f>IFERROR(IF(B729&lt;&gt;"", IF(AND(INDEX(Paste_Here!X$2:X$850, MATCH(B729, Paste_Here!A$2:A$850, 0))&lt;&gt;"", ISNUMBER(VALUE(INDEX(Paste_Here!X$2:X$850, MATCH(B729, Paste_Here!A$2:A$850, 0))))), INDEX(Paste_Here!X$2:X$850, MATCH(B729, Paste_Here!A$2:A$850, 0)), ""), ""), "")</f>
        <v/>
      </c>
      <c r="BT729" s="66"/>
      <c r="BU729" s="76" t="str">
        <f>IFERROR(IF(B729&lt;&gt;"", IF(ISNUMBER(VALUE(INDEX(Paste_Here!G$2:G$850, MATCH(B729, Paste_Here!A$2:A$850, 0)))), IF(VALUE(INDEX(Paste_Here!G$2:G$850, MATCH(B729, Paste_Here!A$2:A$850, 0)))=0, "No", IF(AND(VALUE(INDEX(Paste_Here!G$2:G$850, MATCH(B729, Paste_Here!A$2:A$850, 0)))&gt;=1, VALUE(INDEX(Paste_Here!G$2:G$850, MATCH(B729, Paste_Here!A$2:A$850, 0)))&lt;=4), VALUE(INDEX(Paste_Here!G$2:G$850, MATCH(B729, Paste_Here!A$2:A$850, 0))), "")), ""), ""), "")</f>
        <v/>
      </c>
      <c r="BV729" s="66"/>
      <c r="BW729" s="76" t="str">
        <f>IFERROR(IF(B729&lt;&gt;"", IF(ISNUMBER(VALUE(INDEX(Paste_Here!H$2:H$850, MATCH(B729, Paste_Here!A$2:A$850, 0)))), IF(VALUE(INDEX(Paste_Here!H$2:H$850, MATCH(B729, Paste_Here!A$2:A$850, 0)))=0, "No", IF(AND(VALUE(INDEX(Paste_Here!H$2:H$850, MATCH(B729, Paste_Here!A$2:A$850, 0)))&gt;=1, VALUE(INDEX(Paste_Here!H$2:H$850, MATCH(B729, Paste_Here!A$2:A$850, 0)))&lt;=4), VALUE(INDEX(Paste_Here!H$2:H$850, MATCH(B729, Paste_Here!A$2:A$850, 0))), "")), ""), ""), "")</f>
        <v/>
      </c>
      <c r="BX729" s="66"/>
      <c r="BY729" s="76"/>
      <c r="BZ729" s="66"/>
      <c r="CA729" s="76"/>
      <c r="CB729" s="66"/>
      <c r="CC729" s="66"/>
      <c r="CD729" s="76" t="str">
        <f t="shared" si="93"/>
        <v/>
      </c>
      <c r="CE729" s="66"/>
      <c r="CF729" s="76" t="str">
        <f>IFERROR(IF(B729&lt;&gt;"", IF(AND(INDEX(Paste_Here!P$2:P$850, MATCH(B729, Paste_Here!A$2:A$850, 0))&lt;&gt;"", ISNUMBER(VALUE(INDEX(Paste_Here!P$2:P$850, MATCH(B729, Paste_Here!A$2:A$850, 0))))), INDEX(Paste_Here!P$2:P$850, MATCH(B729, Paste_Here!A$2:A$850, 0)), ""), ""), "")</f>
        <v/>
      </c>
      <c r="CG729" s="66"/>
      <c r="CH729" s="76" t="str">
        <f>IFERROR(IF(B729&lt;&gt;"", IF(ISNUMBER(SEARCH("highrisk", LOWER(INDEX(Paste_Here!Q$2:Q$850, MATCH(B729, Paste_Here!A$2:A$850, 0))))), "High Risk", IF(ISNUMBER(SEARCH("lowrisk", LOWER(INDEX(Paste_Here!Q$2:Q$850, MATCH(B729, Paste_Here!A$2:A$850, 0))))), "Low Risk", IF(ISNUMBER(SEARCH("somerisk", LOWER(INDEX(Paste_Here!Q$2:Q$850, MATCH(B729, Paste_Here!A$2:A$850, 0))))), "Some Risk", ""))), ""), "")</f>
        <v/>
      </c>
      <c r="CI729" s="66"/>
      <c r="CJ729" s="76" t="str">
        <f>IFERROR(IF(B729&lt;&gt;"", IF(AND(INDEX(Paste_Here!AA$2:AA$850, MATCH(B729, Paste_Here!A$2:A$850, 0))&lt;&gt;"", ISNUMBER(VALUE(INDEX(Paste_Here!AA$2:AA$850, MATCH(B729, Paste_Here!A$2:A$850, 0))))), INDEX(Paste_Here!AA$2:AA$850, MATCH(B729, Paste_Here!A$2:A$850, 0)), ""), ""), "")</f>
        <v/>
      </c>
      <c r="CK729" s="66"/>
      <c r="CL729" s="76" t="str">
        <f>IFERROR(IF(B729&lt;&gt;"", IF(LOWER(INDEX(Paste_Here!AB$2:AB$850, MATCH(B729, Paste_Here!A$2:A$850, 0)))="approaching expectations", "Approaching", IF(LOWER(INDEX(Paste_Here!AB$2:AB$850, MATCH(B729, Paste_Here!A$2:A$850, 0)))="met expectations", "Met", IF(LOWER(INDEX(Paste_Here!AB$2:AB$850, MATCH(B729, Paste_Here!A$2:A$850, 0)))="exceeded expectations", "Exceeded", IF(LOWER(INDEX(Paste_Here!AB$2:AB$850, MATCH(B729, Paste_Here!A$2:A$850, 0)))="below expectations", "Below", "")))), ""), "")</f>
        <v/>
      </c>
      <c r="CM729" s="66"/>
      <c r="CN729" s="76" t="str">
        <f>IFERROR(IF(B729&lt;&gt;"", IF(AND(INDEX(Paste_Here!AC$2:AC$850, MATCH(B729, Paste_Here!A$2:A$850, 0))&lt;&gt;"", ISNUMBER(VALUE(INDEX(Paste_Here!AC$2:AC$850, MATCH(B729, Paste_Here!A$2:A$850, 0))))), INDEX(Paste_Here!AC$2:AC$850, MATCH(B729, Paste_Here!A$2:A$850, 0)), ""), ""), "")</f>
        <v/>
      </c>
      <c r="CO729" s="66"/>
      <c r="CP729" s="76"/>
      <c r="CQ729" s="66"/>
      <c r="CR729" s="76"/>
      <c r="CS729" s="66"/>
      <c r="CT729" s="76"/>
      <c r="CU729" s="66"/>
      <c r="CV729" s="76"/>
      <c r="CW729" s="66"/>
      <c r="CX729" s="76"/>
      <c r="CY729" s="66"/>
      <c r="CZ729" s="66"/>
      <c r="DA729" s="76" t="str">
        <f t="shared" si="94"/>
        <v/>
      </c>
      <c r="DB729" s="66"/>
      <c r="DC729" s="76" t="str">
        <f>IFERROR(IF(B729&lt;&gt;"", IF(AND(INDEX(Paste_Here!V$2:V$850, MATCH(B729, Paste_Here!A$2:A$850, 0))&lt;&gt;"", ISNUMBER(VALUE(INDEX(Paste_Here!V$2:V$850, MATCH(B729, Paste_Here!A$2:A$850, 0))))), INDEX(Paste_Here!V$2:V$850, MATCH(B729, Paste_Here!A$2:A$850, 0)), ""), ""), "")</f>
        <v/>
      </c>
      <c r="DD729" s="66"/>
      <c r="DE729" s="76" t="str">
        <f>IFERROR(IF(B729&lt;&gt;"", IF(ISNUMBER(SEARCH("highrisk", LOWER(INDEX(Paste_Here!W$2:W$850, MATCH(B729, Paste_Here!A$2:A$850, 0))))), "High Risk", IF(ISNUMBER(SEARCH("lowrisk", LOWER(INDEX(Paste_Here!W$2:W$850, MATCH(B729, Paste_Here!A$2:A$850, 0))))), "Low Risk", IF(ISNUMBER(SEARCH("somerisk", LOWER(INDEX(Paste_Here!W$2:W$850, MATCH(B729, Paste_Here!A$2:A$850, 0))))), "Some Risk", ""))), ""), "")</f>
        <v/>
      </c>
      <c r="DF729" s="66"/>
      <c r="DG729" s="76" t="str">
        <f>IFERROR(IF(B729&lt;&gt;"", IF(AND(INDEX(Paste_Here!S$2:S$850, MATCH(B729, Paste_Here!A$2:A$850, 0))&lt;&gt;"", ISNUMBER(VALUE(INDEX(Paste_Here!S$2:S$850, MATCH(B729, Paste_Here!A$2:A$850, 0))))), INDEX(Paste_Here!S$2:S$850, MATCH(B729, Paste_Here!A$2:A$850, 0)), ""), ""), "")</f>
        <v/>
      </c>
      <c r="DH729" s="66"/>
      <c r="DI729" s="76" t="str">
        <f>IFERROR(IF(B729&lt;&gt;"", IF(ISNUMBER(SEARCH("highrisk", LOWER(INDEX(Paste_Here!T$2:T$850, MATCH(B729, Paste_Here!A$2:A$850, 0))))), "High Risk", IF(ISNUMBER(SEARCH("lowrisk", LOWER(INDEX(Paste_Here!T$2:T$850, MATCH(B729, Paste_Here!A$2:A$850, 0))))), "Low Risk", IF(ISNUMBER(SEARCH("somerisk", LOWER(INDEX(Paste_Here!T$2:T$850, MATCH(B729, Paste_Here!A$2:A$850, 0))))), "Some Risk", ""))), ""), "")</f>
        <v/>
      </c>
      <c r="DJ729" s="66"/>
      <c r="DK729" s="76" t="str">
        <f>IFERROR(IF(B729&lt;&gt;"", IF(AND(INDEX(Paste_Here!AD$2:AD$850, MATCH(B729, Paste_Here!A$2:A$850, 0))&lt;&gt;"", ISNUMBER(VALUE(INDEX(Paste_Here!AD$2:AD$850, MATCH(B729, Paste_Here!A$2:A$850, 0))))), INDEX(Paste_Here!AD$2:AD$850, MATCH(B729, Paste_Here!A$2:A$850, 0)), ""), ""), "")</f>
        <v/>
      </c>
      <c r="DL729" s="66"/>
      <c r="DM729" s="76" t="str">
        <f>IFERROR(IF(B729&lt;&gt;"", IF(LOWER(INDEX(Paste_Here!AE$2:AE$850, MATCH(B729, Paste_Here!A$2:A$850, 0)))="approaching expectations", "Approaching", IF(LOWER(INDEX(Paste_Here!AE$2:AE$850, MATCH(B729, Paste_Here!A$2:A$850, 0)))="met expectations", "Met", IF(LOWER(INDEX(Paste_Here!AE$2:AE$850, MATCH(B729, Paste_Here!A$2:A$850, 0)))="exceeded expectations", "Exceeded", IF(LOWER(INDEX(Paste_Here!AE$2:AE$850, MATCH(B729, Paste_Here!A$2:A$850, 0)))="below expectations", "Below", "")))), ""), "")</f>
        <v/>
      </c>
      <c r="DN729" s="66"/>
      <c r="DO729" s="76"/>
      <c r="DP729" s="66"/>
      <c r="DQ729" s="76"/>
      <c r="DR729" s="66"/>
      <c r="DS729" s="76"/>
      <c r="DT729" s="66"/>
      <c r="DU729" s="76"/>
      <c r="DV729" s="66"/>
      <c r="DW729" s="66"/>
      <c r="DX729" s="76" t="str">
        <f t="shared" si="95"/>
        <v/>
      </c>
      <c r="DY729" s="66"/>
      <c r="DZ729" s="76"/>
      <c r="EA729" s="66"/>
      <c r="EB729" s="76"/>
      <c r="EC729" s="66"/>
      <c r="ED729" s="76" t="str">
        <f>IFERROR(IF(B729&lt;&gt;"", IF(AND(INDEX(Paste_Here!AF$2:AF$850, MATCH(B729, Paste_Here!A$2:A$850, 0))&lt;&gt;"", ISNUMBER(VALUE(INDEX(Paste_Here!AF$2:AF$850, MATCH(B729, Paste_Here!A$2:A$850, 0))))), INDEX(Paste_Here!AF$2:AF$850, MATCH(B729, Paste_Here!A$2:A$850, 0)), ""), ""), "")</f>
        <v/>
      </c>
      <c r="EE729" s="66"/>
      <c r="EF729" s="76"/>
      <c r="EG729" s="66"/>
      <c r="EH729" s="76"/>
      <c r="EI729" s="66"/>
      <c r="EJ729" s="76" t="str">
        <f>IFERROR(IF(B729&lt;&gt;"", IF(AND(INDEX(Paste_Here!AG$2:AG$850, MATCH(B729, Paste_Here!A$2:A$850, 0))&lt;&gt;"", ISNUMBER(VALUE(INDEX(Paste_Here!AG$2:AG$850, MATCH(B729, Paste_Here!A$2:A$850, 0))))), INDEX(Paste_Here!AG$2:AG$850, MATCH(B729, Paste_Here!A$2:A$850, 0)), ""), ""), "")</f>
        <v/>
      </c>
      <c r="EK729" s="66"/>
      <c r="EL729" s="76"/>
      <c r="EM729" s="66"/>
      <c r="EN729" s="76"/>
      <c r="EO729" s="66"/>
      <c r="EP729" s="76"/>
      <c r="EQ729" s="66"/>
      <c r="ER729" s="76"/>
      <c r="ES729" s="66"/>
      <c r="ET729" s="66"/>
      <c r="EU729" s="76"/>
      <c r="EV729" s="66"/>
      <c r="EW729" s="76"/>
      <c r="EX729" s="66"/>
      <c r="EY729" s="76"/>
      <c r="EZ729" s="66"/>
      <c r="FA729" s="76"/>
      <c r="FB729" s="66"/>
      <c r="FC729" s="76"/>
      <c r="FD729" s="66"/>
      <c r="FE729" s="76"/>
      <c r="FF729" s="66"/>
      <c r="FG729" s="76"/>
      <c r="FH729" s="66"/>
      <c r="FI729" s="76"/>
      <c r="FJ729" s="66"/>
      <c r="FK729" s="76"/>
      <c r="FL729" s="66"/>
      <c r="FM729" s="76"/>
      <c r="FN729" s="66"/>
      <c r="FO729" s="76"/>
      <c r="FP729" s="66"/>
      <c r="FQ729" s="76"/>
      <c r="FR729" s="66"/>
      <c r="FS729" s="76"/>
      <c r="FT729" s="66"/>
      <c r="FU729" s="76"/>
      <c r="FV729" s="66"/>
      <c r="FW729" s="76"/>
      <c r="FX729" s="66"/>
      <c r="FY729" s="76"/>
      <c r="FZ729" s="66"/>
      <c r="GA729" s="76"/>
      <c r="GB729" s="66"/>
      <c r="GC729" s="76"/>
      <c r="GD729" s="66"/>
      <c r="GE729" s="76"/>
      <c r="GF729" s="66"/>
      <c r="GG729" s="76"/>
      <c r="GH729" s="66"/>
      <c r="GI729" s="76"/>
      <c r="GJ729" s="66"/>
      <c r="GK729" s="76"/>
      <c r="GL729" s="66"/>
      <c r="GM729" s="76"/>
      <c r="GN729" s="66"/>
      <c r="GO729" s="76"/>
      <c r="GP729" s="66"/>
      <c r="GQ729" s="76"/>
      <c r="GR729" s="66"/>
      <c r="GS729" s="76"/>
      <c r="GT729" s="66"/>
      <c r="GU729" s="76"/>
      <c r="GV729" s="66"/>
      <c r="GW729" s="76"/>
      <c r="GX729" s="66"/>
      <c r="GY729" s="76"/>
      <c r="GZ729" s="66"/>
      <c r="HA729" s="76"/>
      <c r="HB729" s="66"/>
      <c r="HC729" s="76"/>
      <c r="HD729" s="66"/>
      <c r="HE729" s="76"/>
      <c r="HF729" s="66"/>
      <c r="HG729" s="76"/>
      <c r="HH729" s="66"/>
      <c r="HI729" s="76"/>
      <c r="HJ729" s="66"/>
      <c r="HK729" s="76"/>
      <c r="HL729" s="66"/>
      <c r="HM729" s="76"/>
      <c r="HN729" s="66"/>
      <c r="HO729" s="76"/>
      <c r="HP729" s="66"/>
      <c r="HQ729" s="76"/>
      <c r="HR729" s="66"/>
      <c r="HS729" s="76"/>
      <c r="HT729" s="66"/>
      <c r="HU729" s="76"/>
      <c r="HV729" s="66"/>
      <c r="HW729" s="76"/>
      <c r="HX729" s="66"/>
      <c r="HY729" s="76"/>
      <c r="HZ729" s="66"/>
      <c r="IA729" s="76"/>
      <c r="IB729" s="66"/>
      <c r="IC729" s="76"/>
      <c r="ID729" s="66"/>
      <c r="IE729" s="76"/>
      <c r="IF729" s="66"/>
      <c r="IG729" s="76"/>
      <c r="IH729" s="66"/>
      <c r="II729" s="76"/>
      <c r="IJ729" s="66"/>
      <c r="IK729" s="76"/>
      <c r="IL729" s="66"/>
      <c r="IM729" s="76"/>
      <c r="IN729" s="66"/>
      <c r="IO729" s="76"/>
      <c r="IP729" s="66"/>
      <c r="IQ729" s="76"/>
      <c r="IR729" s="66"/>
      <c r="IS729" s="76"/>
      <c r="IT729" s="66"/>
      <c r="IU729" s="76"/>
      <c r="IV729" s="66"/>
      <c r="IW729" s="76"/>
      <c r="IX729" s="66"/>
      <c r="IY729" s="76"/>
      <c r="IZ729" s="66"/>
      <c r="JA729" s="76"/>
      <c r="JB729" s="66"/>
      <c r="JC729" s="76"/>
      <c r="JD729" s="66"/>
      <c r="JE729" s="76"/>
      <c r="JF729" s="66"/>
      <c r="JG729" s="76"/>
      <c r="JH729" s="66"/>
      <c r="JI729" s="76"/>
      <c r="JJ729" s="66"/>
      <c r="JK729" s="76"/>
      <c r="JL729" s="66"/>
      <c r="JM729" s="76"/>
      <c r="JN729" s="66"/>
      <c r="JO729" s="76"/>
      <c r="JP729" s="66"/>
      <c r="JQ729" s="76"/>
      <c r="JR729" s="66"/>
      <c r="JS729" s="76"/>
      <c r="JT729" s="66"/>
      <c r="JU729" s="76"/>
      <c r="JV729" s="66"/>
      <c r="JW729" s="76"/>
      <c r="JX729" s="66"/>
      <c r="JY729" s="76"/>
      <c r="JZ729" s="66"/>
      <c r="KA729" s="76"/>
      <c r="KB729" s="66"/>
      <c r="KC729" s="76"/>
      <c r="KD729" s="66"/>
      <c r="KE729" s="76"/>
      <c r="KF729" s="66"/>
      <c r="KG729" s="76"/>
      <c r="KH729" s="66"/>
      <c r="KI729" s="76"/>
      <c r="KJ729" s="66"/>
      <c r="KK729" s="76"/>
      <c r="KL729" s="66"/>
      <c r="KM729" s="76"/>
      <c r="KN729" s="66"/>
      <c r="KO729" s="76"/>
      <c r="KP729" s="66"/>
      <c r="KQ729" s="76"/>
      <c r="KR729" s="66"/>
      <c r="KS729" s="76"/>
      <c r="KT729" s="66"/>
      <c r="KU729" s="76"/>
      <c r="KV729" s="66"/>
      <c r="KW729" s="76"/>
      <c r="KX729" s="66"/>
      <c r="KY729" s="76"/>
      <c r="KZ729" s="66"/>
      <c r="LA729" s="76"/>
      <c r="LB729" s="66"/>
      <c r="LC729" s="76"/>
      <c r="LD729" s="66"/>
      <c r="LE729" s="76"/>
      <c r="LF729" s="66"/>
      <c r="LG729" s="76"/>
      <c r="LH729" s="66"/>
      <c r="LI729" s="76"/>
      <c r="LJ729" s="66"/>
      <c r="LK729" s="76"/>
      <c r="LL729" s="66"/>
      <c r="LM729" s="76"/>
      <c r="LN729" s="66"/>
      <c r="LO729" s="76"/>
      <c r="LP729" s="66"/>
      <c r="LQ729" s="76"/>
      <c r="LR729" s="66"/>
      <c r="LS729" s="76"/>
      <c r="LT729" s="66"/>
      <c r="LU729" s="76"/>
      <c r="LV729" s="66"/>
      <c r="LW729" s="76"/>
      <c r="LX729" s="66"/>
      <c r="LY729" s="76"/>
      <c r="LZ729" s="66"/>
      <c r="MA729" s="76"/>
      <c r="MB729" s="66"/>
      <c r="MC729" s="76"/>
      <c r="MD729" s="66"/>
      <c r="MG729" s="1" t="str" cm="1">
        <f t="array" ref="MG729">IFERROR(INDEX(Paste_Here!$B$2:$B$850, MATCH(0, COUNTIF(MG$4:MG728, Paste_Here!$B$2:$B$850) + IF(Paste_Here!$B$2:$B$850="", 1, 0), 0)), "")</f>
        <v/>
      </c>
      <c r="MH729" s="1" t="str">
        <f>IF(MG729&lt;&gt;"", INDEX(Paste_Here!$A$2:$A$850, MATCH(MG729, Paste_Here!$B$2:$B$850, 0)), "")</f>
        <v/>
      </c>
      <c r="MI729" s="1" t="str">
        <f t="shared" si="96"/>
        <v/>
      </c>
      <c r="MJ729" s="1" t="str" cm="1">
        <f t="array" ref="MJ729">IFERROR(INDEX($MI$5:$MI$850, MATCH(SMALL(IF($MI$5:$MI$850&lt;&gt;"", COUNTIF($MI$5:$MI$850, "&lt;"&amp;$MI$5:$MI$850)+1), ROW()-ROW($MJ$5)+1), COUNTIF($MI$5:$MI$850, "&lt;"&amp;$MI$5:$MI$850)+1, 0)), "")</f>
        <v/>
      </c>
    </row>
    <row r="730" spans="1:348">
      <c r="A730" s="66"/>
      <c r="B730" s="76" t="str">
        <f t="shared" si="89"/>
        <v/>
      </c>
      <c r="C730" s="66"/>
      <c r="D730" s="76" t="str">
        <f>IFERROR(IF(B730&lt;&gt;"", IF(AND(INDEX(Paste_Here!B$2:B$850, MATCH(B730, Paste_Here!A$2:A$850, 0))&lt;&gt;"", ISNUMBER(VALUE(INDEX(Paste_Here!B$2:B$850, MATCH(B730, Paste_Here!A$2:A$850, 0))))), INDEX(Paste_Here!B$2:B$850, MATCH(B730, Paste_Here!A$2:A$850, 0)), ""), ""), "")</f>
        <v/>
      </c>
      <c r="E730" s="66"/>
      <c r="F730" s="76" t="str">
        <f>IFERROR(IF(B730&lt;&gt;"", IF(ISTEXT(INDEX(Paste_Here!K$2:K$850, MATCH(B730, Paste_Here!A$2:A$850, 0))), INDEX(Paste_Here!K$2:K$850, MATCH(B730, Paste_Here!A$2:A$850, 0)), ""), ""), "")</f>
        <v/>
      </c>
      <c r="G730" s="66"/>
      <c r="H730" s="76" t="str">
        <f>IFERROR(IF(B730&lt;&gt;"", IF(ISTEXT(INDEX(Paste_Here!C$2:C$850, MATCH(B730, Paste_Here!A$2:A$850, 0))), INDEX(Paste_Here!C$2:C$850, MATCH(B730, Paste_Here!A$2:A$850, 0)), ""), ""), "")</f>
        <v/>
      </c>
      <c r="I730" s="66"/>
      <c r="J730" s="76" t="str">
        <f>IFERROR(IF(B730&lt;&gt;"", IF(ISNUMBER(SEARCH("s", LOWER(INDEX(Paste_Here!M$2:M$850, MATCH(B730, Paste_Here!A$2:A$850, 0))))), "Yes", IF(INDEX(Paste_Here!M$2:M$850, MATCH(B730, Paste_Here!A$2:A$850, 0))&lt;&gt;"", "No", "")), ""), "")</f>
        <v/>
      </c>
      <c r="K730" s="66"/>
      <c r="L730" s="76" t="str">
        <f>IFERROR(IF(B730&lt;&gt;"", IF(ISNUMBER(SEARCH("yes", LOWER(INDEX(Paste_Here!E$2:E$850, MATCH(B730, Paste_Here!A$2:A$850, 0))))), "Yes", IF(ISNUMBER(SEARCH("no", LOWER(INDEX(Paste_Here!E$2:E$850, MATCH(B730, Paste_Here!A$2:A$850, 0))))), "No", "")), ""), "")</f>
        <v/>
      </c>
      <c r="M730" s="66"/>
      <c r="N730" s="76" t="str">
        <f>IFERROR(IF(B730&lt;&gt;"", IF(ISNUMBER(SEARCH("yes", LOWER(INDEX(Paste_Here!F$2:F$850, MATCH(B730, Paste_Here!A$2:A$850, 0))))), "Yes", IF(ISNUMBER(SEARCH("no", LOWER(INDEX(Paste_Here!F$2:F$850, MATCH(B730, Paste_Here!A$2:A$850, 0))))), "No", "")), ""), "")</f>
        <v/>
      </c>
      <c r="O730" s="66"/>
      <c r="P730" s="76" t="str">
        <f>IFERROR(IF(B730&lt;&gt;"", IF(ISNUMBER(SEARCH("yes", LOWER(INDEX(Paste_Here!L$2:L$850, MATCH(B730, Paste_Here!A$2:A$850, 0))))), "Yes", IF(ISNUMBER(SEARCH("no", LOWER(INDEX(Paste_Here!L$2:L$850, MATCH(B730, Paste_Here!A$2:A$850, 0))))), "No", "")), ""), "")</f>
        <v/>
      </c>
      <c r="Q730" s="66"/>
      <c r="R730" s="76" t="str">
        <f>IFERROR(IF(B730&lt;&gt;"", IF(ISNUMBER(SEARCH("transitional 2", LOWER(INDEX(Paste_Here!D$2:D$850, MATCH(B730, Paste_Here!A$2:A$850, 0))))), "T2", IF(ISNUMBER(SEARCH("transitional 1", LOWER(INDEX(Paste_Here!D$2:D$850, MATCH(B730, Paste_Here!A$2:A$850, 0))))), "T1", IF(ISNUMBER(SEARCH("waived ell services", LOWER(INDEX(Paste_Here!D$2:D$850, MATCH(B730, Paste_Here!A$2:A$850, 0))))), "W", IF(ISNUMBER(SEARCH("english language learner", LOWER(INDEX(Paste_Here!D$2:D$850, MATCH(B730, Paste_Here!A$2:A$850, 0))))), "L", "")))), ""), "")</f>
        <v/>
      </c>
      <c r="S730" s="66"/>
      <c r="T730" s="76" t="str">
        <f>IFERROR(IF(B730&lt;&gt;"", IF(ISNUMBER(SEARCH("yes", LOWER(INDEX(Paste_Here!I$2:I$850, MATCH(B730, Paste_Here!A$2:A$850, 0))))), "Yes", IF(ISNUMBER(SEARCH("no", LOWER(INDEX(Paste_Here!I$2:I$850, MATCH(B730, Paste_Here!A$2:A$850, 0))))), "No", "")), ""), "")</f>
        <v/>
      </c>
      <c r="U730" s="66"/>
      <c r="V730" s="76" t="str">
        <f>IFERROR(IF(B730&lt;&gt;"", IF(ISTEXT(INDEX(Paste_Here!J$2:J$850, MATCH(B730, Paste_Here!A$2:A$850, 0))), VALUE(INDEX(Paste_Here!J$2:J$850, MATCH(B730, Paste_Here!A$2:A$850, 0))), ""), ""), "")</f>
        <v/>
      </c>
      <c r="W730" s="66"/>
      <c r="X730" s="66"/>
      <c r="Y730" s="76" t="str">
        <f t="shared" si="90"/>
        <v/>
      </c>
      <c r="Z730" s="66"/>
      <c r="AA730" s="76" t="str">
        <f>IFERROR(IF(B730&lt;&gt;"", IF(AND(INDEX(Paste_Here!AI$2:AI$850, MATCH(B730, Paste_Here!A$2:A$850, 0))&lt;&gt;"", ISNUMBER(VALUE(INDEX(Paste_Here!AI$2:AI$850, MATCH(B730, Paste_Here!A$2:A$850, 0))))), INDEX(Paste_Here!AI$2:AI$850, MATCH(B730, Paste_Here!A$2:A$850, 0)), ""), ""), "")</f>
        <v/>
      </c>
      <c r="AB730" s="66"/>
      <c r="AC730" s="76" t="str">
        <f>IFERROR(IF(B730&lt;&gt;"", IF(AND(INDEX(Paste_Here!AJ$2:AJ$850, MATCH(B730, Paste_Here!A$2:A$850, 0))&lt;&gt;"", ISNUMBER(VALUE(INDEX(Paste_Here!AJ$2:AJ$850, MATCH(B730, Paste_Here!A$2:A$850, 0))))), INDEX(Paste_Here!AJ$2:AJ$850, MATCH(B730, Paste_Here!A$2:A$850, 0)), ""), ""), "")</f>
        <v/>
      </c>
      <c r="AD730" s="66"/>
      <c r="AE730" s="76" t="str">
        <f>IFERROR(IF(B730&lt;&gt;"", IF(AND(INDEX(Paste_Here!AK$2:AK$850, MATCH(B730, Paste_Here!A$2:A$850, 0))&lt;&gt;"", ISNUMBER(VALUE(INDEX(Paste_Here!AK$2:AK$850, MATCH(B730, Paste_Here!A$2:A$850, 0))))), INDEX(Paste_Here!AK$2:AK$850, MATCH(B730, Paste_Here!A$2:A$850, 0)), ""), ""), "")</f>
        <v/>
      </c>
      <c r="AF730" s="66"/>
      <c r="AG730" s="76" t="str">
        <f>IFERROR(IF(B730&lt;&gt;"", IF(AND(INDEX(Paste_Here!AL$2:AL$850, MATCH(B730, Paste_Here!A$2:A$850, 0))&lt;&gt;"", ISNUMBER(VALUE(INDEX(Paste_Here!AL$2:AL$850, MATCH(B730, Paste_Here!A$2:A$850, 0))))), INDEX(Paste_Here!AL$2:AL$850, MATCH(B730, Paste_Here!A$2:A$850, 0)), ""), ""), "")</f>
        <v/>
      </c>
      <c r="AH730" s="66"/>
      <c r="AI730" s="76" t="str">
        <f>IFERROR(IF(B730&lt;&gt;"", IF(AND(INDEX(Paste_Here!AH$2:AH$850, MATCH(B730, Paste_Here!A$2:A$850, 0))&lt;&gt;"", ISNUMBER(VALUE(INDEX(Paste_Here!AH$2:AH$850, MATCH(B730, Paste_Here!A$2:A$850, 0))))), IF(VALUE(INDEX(Paste_Here!AH$2:AH$850, MATCH(B730, Paste_Here!A$2:A$850, 0)))=0, "", INDEX(Paste_Here!AH$2:AH$850, MATCH(B730, Paste_Here!A$2:A$850, 0))), ""), ""), "")</f>
        <v/>
      </c>
      <c r="AJ730" s="66"/>
      <c r="AK730" s="76" t="str">
        <f>IFERROR(IF(B730&lt;&gt;"", IF(AND(INDEX(Paste_Here!N$2:N$850, MATCH(B730, Paste_Here!A$2:A$850, 0))&lt;&gt;"", ISNUMBER(VALUE(INDEX(Paste_Here!N$2:N$850, MATCH(B730, Paste_Here!A$2:A$850, 0))))), INDEX(Paste_Here!N$2:N$850, MATCH(B730, Paste_Here!A$2:A$850, 0)), ""), ""), "")</f>
        <v/>
      </c>
      <c r="AL730" s="66"/>
      <c r="AM730" s="76" t="str">
        <f>IFERROR(IF(B730&lt;&gt;"", IF(AND(INDEX(Paste_Here!O$2:O$850, MATCH(B730, Paste_Here!A$2:A$850, 0))&lt;&gt;"", ISNUMBER(VALUE(INDEX(Paste_Here!O$2:O$850, MATCH(B730, Paste_Here!A$2:A$850, 0))))), INDEX(Paste_Here!O$2:O$850, MATCH(B730, Paste_Here!A$2:A$850, 0)), ""), ""), "")</f>
        <v/>
      </c>
      <c r="AN730" s="66"/>
      <c r="AO730" s="76"/>
      <c r="AP730" s="66"/>
      <c r="AQ730" s="76"/>
      <c r="AR730" s="66"/>
      <c r="AS730" s="76"/>
      <c r="AT730" s="66"/>
      <c r="AU730" s="66"/>
      <c r="AV730" s="76" t="str">
        <f t="shared" si="91"/>
        <v/>
      </c>
      <c r="AW730" s="66"/>
      <c r="AX730" s="76" t="str">
        <f>IFERROR(IF(B730&lt;&gt;"", IF(ISNUMBER(SEARCH("Revealed-Potential (Primary Focus)", LOWER(INDEX(Paste_Here!Z$2:Z$850, MATCH(B730, Paste_Here!A$2:A$850, 0))))), "Rev-Potential: Prim", IF(ISNUMBER(SEARCH("Revealed-Potential (Secondary Focus)", LOWER(INDEX(Paste_Here!Z$2:Z$850, MATCH(B730, Paste_Here!A$2:A$850, 0))))), "Rev-Potential: Sec", IF(ISNUMBER(SEARCH("Monitoring", LOWER(INDEX(Paste_Here!Z$2:Z$850, MATCH(B730, Paste_Here!A$2:A$850, 0))))), "Monitoring", IF(ISNUMBER(SEARCH("At-Promise (Secondary Focus)", LOWER(INDEX(Paste_Here!Z$2:Z$850, MATCH(B730, Paste_Here!A$2:A$850, 0))))), "At-Promise: Sec", IF(ISNUMBER(SEARCH("At-Promise (Primary Focus)", LOWER(INDEX(Paste_Here!Z$2:Z$850, MATCH(B730, Paste_Here!A$2:A$850, 0))))), "At-Promise: Prim", ""))))), ""), "")</f>
        <v/>
      </c>
      <c r="AY730" s="66"/>
      <c r="AZ730" s="76"/>
      <c r="BA730" s="66"/>
      <c r="BB730" s="76"/>
      <c r="BC730" s="66"/>
      <c r="BD730" s="76"/>
      <c r="BE730" s="66"/>
      <c r="BF730" s="76"/>
      <c r="BG730" s="66"/>
      <c r="BH730" s="76"/>
      <c r="BI730" s="66"/>
      <c r="BJ730" s="66"/>
      <c r="BK730" s="76" t="str">
        <f t="shared" si="92"/>
        <v/>
      </c>
      <c r="BL730" s="66"/>
      <c r="BM730" s="76" t="str">
        <f>IFERROR(IF(B730&lt;&gt;"", IF(AND(ISNUMBER(VALUE(SUBSTITUTE(SUBSTITUTE(Paste_Here!R730, "br", "-"), "L", ""))), VALUE(SUBSTITUTE(SUBSTITUTE(Paste_Here!R730, "br", "-"), "L", "")) &gt;= 1095), "Yes", IF(AND(ISNUMBER(VALUE(SUBSTITUTE(SUBSTITUTE(Paste_Here!R730, "br", "-"), "L", ""))), VALUE(SUBSTITUTE(SUBSTITUTE(Paste_Here!R730, "br", "-"), "L", "")) &lt;= 1094), "No", "")), ""), "")</f>
        <v/>
      </c>
      <c r="BN730" s="66"/>
      <c r="BO730" s="76" t="str">
        <f>IFERROR(IF(B730&lt;&gt;"", IF(COUNTIF(INDEX(Paste_Here!Y$2:AB$850, MATCH(B730, Paste_Here!A$2:A$850, 0), 0), "yes") &gt; 0, "Yes", IF(COUNTIF(INDEX(Paste_Here!Y$2:AB$850, MATCH(B730, Paste_Here!A$2:A$850, 0), 0), "no") &gt; 0, "No", "")), ""), "")</f>
        <v/>
      </c>
      <c r="BP730" s="66"/>
      <c r="BQ730" s="76" t="str">
        <f>IFERROR(IF(B730&lt;&gt;"", IF(AND(ISNUMBER(VALUE(SUBSTITUTE(SUBSTITUTE(Paste_Here!U730, "em", "-"), "q", ""))), VALUE(SUBSTITUTE(SUBSTITUTE(Paste_Here!U730, "em", "-"), "q", "")) &gt;= 910), "Yes", IF(AND(ISNUMBER(VALUE(SUBSTITUTE(SUBSTITUTE(Paste_Here!U730, "em", "-"), "q", ""))), VALUE(SUBSTITUTE(SUBSTITUTE(Paste_Here!U730, "em", "-"), "q", "")) &lt;= 909), "No", "")), ""), "")</f>
        <v/>
      </c>
      <c r="BR730" s="66"/>
      <c r="BS730" s="76" t="str">
        <f>IFERROR(IF(B730&lt;&gt;"", IF(AND(INDEX(Paste_Here!X$2:X$850, MATCH(B730, Paste_Here!A$2:A$850, 0))&lt;&gt;"", ISNUMBER(VALUE(INDEX(Paste_Here!X$2:X$850, MATCH(B730, Paste_Here!A$2:A$850, 0))))), INDEX(Paste_Here!X$2:X$850, MATCH(B730, Paste_Here!A$2:A$850, 0)), ""), ""), "")</f>
        <v/>
      </c>
      <c r="BT730" s="66"/>
      <c r="BU730" s="76" t="str">
        <f>IFERROR(IF(B730&lt;&gt;"", IF(ISNUMBER(VALUE(INDEX(Paste_Here!G$2:G$850, MATCH(B730, Paste_Here!A$2:A$850, 0)))), IF(VALUE(INDEX(Paste_Here!G$2:G$850, MATCH(B730, Paste_Here!A$2:A$850, 0)))=0, "No", IF(AND(VALUE(INDEX(Paste_Here!G$2:G$850, MATCH(B730, Paste_Here!A$2:A$850, 0)))&gt;=1, VALUE(INDEX(Paste_Here!G$2:G$850, MATCH(B730, Paste_Here!A$2:A$850, 0)))&lt;=4), VALUE(INDEX(Paste_Here!G$2:G$850, MATCH(B730, Paste_Here!A$2:A$850, 0))), "")), ""), ""), "")</f>
        <v/>
      </c>
      <c r="BV730" s="66"/>
      <c r="BW730" s="76" t="str">
        <f>IFERROR(IF(B730&lt;&gt;"", IF(ISNUMBER(VALUE(INDEX(Paste_Here!H$2:H$850, MATCH(B730, Paste_Here!A$2:A$850, 0)))), IF(VALUE(INDEX(Paste_Here!H$2:H$850, MATCH(B730, Paste_Here!A$2:A$850, 0)))=0, "No", IF(AND(VALUE(INDEX(Paste_Here!H$2:H$850, MATCH(B730, Paste_Here!A$2:A$850, 0)))&gt;=1, VALUE(INDEX(Paste_Here!H$2:H$850, MATCH(B730, Paste_Here!A$2:A$850, 0)))&lt;=4), VALUE(INDEX(Paste_Here!H$2:H$850, MATCH(B730, Paste_Here!A$2:A$850, 0))), "")), ""), ""), "")</f>
        <v/>
      </c>
      <c r="BX730" s="66"/>
      <c r="BY730" s="76"/>
      <c r="BZ730" s="66"/>
      <c r="CA730" s="76"/>
      <c r="CB730" s="66"/>
      <c r="CC730" s="66"/>
      <c r="CD730" s="76" t="str">
        <f t="shared" si="93"/>
        <v/>
      </c>
      <c r="CE730" s="66"/>
      <c r="CF730" s="76" t="str">
        <f>IFERROR(IF(B730&lt;&gt;"", IF(AND(INDEX(Paste_Here!P$2:P$850, MATCH(B730, Paste_Here!A$2:A$850, 0))&lt;&gt;"", ISNUMBER(VALUE(INDEX(Paste_Here!P$2:P$850, MATCH(B730, Paste_Here!A$2:A$850, 0))))), INDEX(Paste_Here!P$2:P$850, MATCH(B730, Paste_Here!A$2:A$850, 0)), ""), ""), "")</f>
        <v/>
      </c>
      <c r="CG730" s="66"/>
      <c r="CH730" s="76" t="str">
        <f>IFERROR(IF(B730&lt;&gt;"", IF(ISNUMBER(SEARCH("highrisk", LOWER(INDEX(Paste_Here!Q$2:Q$850, MATCH(B730, Paste_Here!A$2:A$850, 0))))), "High Risk", IF(ISNUMBER(SEARCH("lowrisk", LOWER(INDEX(Paste_Here!Q$2:Q$850, MATCH(B730, Paste_Here!A$2:A$850, 0))))), "Low Risk", IF(ISNUMBER(SEARCH("somerisk", LOWER(INDEX(Paste_Here!Q$2:Q$850, MATCH(B730, Paste_Here!A$2:A$850, 0))))), "Some Risk", ""))), ""), "")</f>
        <v/>
      </c>
      <c r="CI730" s="66"/>
      <c r="CJ730" s="76" t="str">
        <f>IFERROR(IF(B730&lt;&gt;"", IF(AND(INDEX(Paste_Here!AA$2:AA$850, MATCH(B730, Paste_Here!A$2:A$850, 0))&lt;&gt;"", ISNUMBER(VALUE(INDEX(Paste_Here!AA$2:AA$850, MATCH(B730, Paste_Here!A$2:A$850, 0))))), INDEX(Paste_Here!AA$2:AA$850, MATCH(B730, Paste_Here!A$2:A$850, 0)), ""), ""), "")</f>
        <v/>
      </c>
      <c r="CK730" s="66"/>
      <c r="CL730" s="76" t="str">
        <f>IFERROR(IF(B730&lt;&gt;"", IF(LOWER(INDEX(Paste_Here!AB$2:AB$850, MATCH(B730, Paste_Here!A$2:A$850, 0)))="approaching expectations", "Approaching", IF(LOWER(INDEX(Paste_Here!AB$2:AB$850, MATCH(B730, Paste_Here!A$2:A$850, 0)))="met expectations", "Met", IF(LOWER(INDEX(Paste_Here!AB$2:AB$850, MATCH(B730, Paste_Here!A$2:A$850, 0)))="exceeded expectations", "Exceeded", IF(LOWER(INDEX(Paste_Here!AB$2:AB$850, MATCH(B730, Paste_Here!A$2:A$850, 0)))="below expectations", "Below", "")))), ""), "")</f>
        <v/>
      </c>
      <c r="CM730" s="66"/>
      <c r="CN730" s="76" t="str">
        <f>IFERROR(IF(B730&lt;&gt;"", IF(AND(INDEX(Paste_Here!AC$2:AC$850, MATCH(B730, Paste_Here!A$2:A$850, 0))&lt;&gt;"", ISNUMBER(VALUE(INDEX(Paste_Here!AC$2:AC$850, MATCH(B730, Paste_Here!A$2:A$850, 0))))), INDEX(Paste_Here!AC$2:AC$850, MATCH(B730, Paste_Here!A$2:A$850, 0)), ""), ""), "")</f>
        <v/>
      </c>
      <c r="CO730" s="66"/>
      <c r="CP730" s="76"/>
      <c r="CQ730" s="66"/>
      <c r="CR730" s="76"/>
      <c r="CS730" s="66"/>
      <c r="CT730" s="76"/>
      <c r="CU730" s="66"/>
      <c r="CV730" s="76"/>
      <c r="CW730" s="66"/>
      <c r="CX730" s="76"/>
      <c r="CY730" s="66"/>
      <c r="CZ730" s="66"/>
      <c r="DA730" s="76" t="str">
        <f t="shared" si="94"/>
        <v/>
      </c>
      <c r="DB730" s="66"/>
      <c r="DC730" s="76" t="str">
        <f>IFERROR(IF(B730&lt;&gt;"", IF(AND(INDEX(Paste_Here!V$2:V$850, MATCH(B730, Paste_Here!A$2:A$850, 0))&lt;&gt;"", ISNUMBER(VALUE(INDEX(Paste_Here!V$2:V$850, MATCH(B730, Paste_Here!A$2:A$850, 0))))), INDEX(Paste_Here!V$2:V$850, MATCH(B730, Paste_Here!A$2:A$850, 0)), ""), ""), "")</f>
        <v/>
      </c>
      <c r="DD730" s="66"/>
      <c r="DE730" s="76" t="str">
        <f>IFERROR(IF(B730&lt;&gt;"", IF(ISNUMBER(SEARCH("highrisk", LOWER(INDEX(Paste_Here!W$2:W$850, MATCH(B730, Paste_Here!A$2:A$850, 0))))), "High Risk", IF(ISNUMBER(SEARCH("lowrisk", LOWER(INDEX(Paste_Here!W$2:W$850, MATCH(B730, Paste_Here!A$2:A$850, 0))))), "Low Risk", IF(ISNUMBER(SEARCH("somerisk", LOWER(INDEX(Paste_Here!W$2:W$850, MATCH(B730, Paste_Here!A$2:A$850, 0))))), "Some Risk", ""))), ""), "")</f>
        <v/>
      </c>
      <c r="DF730" s="66"/>
      <c r="DG730" s="76" t="str">
        <f>IFERROR(IF(B730&lt;&gt;"", IF(AND(INDEX(Paste_Here!S$2:S$850, MATCH(B730, Paste_Here!A$2:A$850, 0))&lt;&gt;"", ISNUMBER(VALUE(INDEX(Paste_Here!S$2:S$850, MATCH(B730, Paste_Here!A$2:A$850, 0))))), INDEX(Paste_Here!S$2:S$850, MATCH(B730, Paste_Here!A$2:A$850, 0)), ""), ""), "")</f>
        <v/>
      </c>
      <c r="DH730" s="66"/>
      <c r="DI730" s="76" t="str">
        <f>IFERROR(IF(B730&lt;&gt;"", IF(ISNUMBER(SEARCH("highrisk", LOWER(INDEX(Paste_Here!T$2:T$850, MATCH(B730, Paste_Here!A$2:A$850, 0))))), "High Risk", IF(ISNUMBER(SEARCH("lowrisk", LOWER(INDEX(Paste_Here!T$2:T$850, MATCH(B730, Paste_Here!A$2:A$850, 0))))), "Low Risk", IF(ISNUMBER(SEARCH("somerisk", LOWER(INDEX(Paste_Here!T$2:T$850, MATCH(B730, Paste_Here!A$2:A$850, 0))))), "Some Risk", ""))), ""), "")</f>
        <v/>
      </c>
      <c r="DJ730" s="66"/>
      <c r="DK730" s="76" t="str">
        <f>IFERROR(IF(B730&lt;&gt;"", IF(AND(INDEX(Paste_Here!AD$2:AD$850, MATCH(B730, Paste_Here!A$2:A$850, 0))&lt;&gt;"", ISNUMBER(VALUE(INDEX(Paste_Here!AD$2:AD$850, MATCH(B730, Paste_Here!A$2:A$850, 0))))), INDEX(Paste_Here!AD$2:AD$850, MATCH(B730, Paste_Here!A$2:A$850, 0)), ""), ""), "")</f>
        <v/>
      </c>
      <c r="DL730" s="66"/>
      <c r="DM730" s="76" t="str">
        <f>IFERROR(IF(B730&lt;&gt;"", IF(LOWER(INDEX(Paste_Here!AE$2:AE$850, MATCH(B730, Paste_Here!A$2:A$850, 0)))="approaching expectations", "Approaching", IF(LOWER(INDEX(Paste_Here!AE$2:AE$850, MATCH(B730, Paste_Here!A$2:A$850, 0)))="met expectations", "Met", IF(LOWER(INDEX(Paste_Here!AE$2:AE$850, MATCH(B730, Paste_Here!A$2:A$850, 0)))="exceeded expectations", "Exceeded", IF(LOWER(INDEX(Paste_Here!AE$2:AE$850, MATCH(B730, Paste_Here!A$2:A$850, 0)))="below expectations", "Below", "")))), ""), "")</f>
        <v/>
      </c>
      <c r="DN730" s="66"/>
      <c r="DO730" s="76"/>
      <c r="DP730" s="66"/>
      <c r="DQ730" s="76"/>
      <c r="DR730" s="66"/>
      <c r="DS730" s="76"/>
      <c r="DT730" s="66"/>
      <c r="DU730" s="76"/>
      <c r="DV730" s="66"/>
      <c r="DW730" s="66"/>
      <c r="DX730" s="76" t="str">
        <f t="shared" si="95"/>
        <v/>
      </c>
      <c r="DY730" s="66"/>
      <c r="DZ730" s="76"/>
      <c r="EA730" s="66"/>
      <c r="EB730" s="76"/>
      <c r="EC730" s="66"/>
      <c r="ED730" s="76" t="str">
        <f>IFERROR(IF(B730&lt;&gt;"", IF(AND(INDEX(Paste_Here!AF$2:AF$850, MATCH(B730, Paste_Here!A$2:A$850, 0))&lt;&gt;"", ISNUMBER(VALUE(INDEX(Paste_Here!AF$2:AF$850, MATCH(B730, Paste_Here!A$2:A$850, 0))))), INDEX(Paste_Here!AF$2:AF$850, MATCH(B730, Paste_Here!A$2:A$850, 0)), ""), ""), "")</f>
        <v/>
      </c>
      <c r="EE730" s="66"/>
      <c r="EF730" s="76"/>
      <c r="EG730" s="66"/>
      <c r="EH730" s="76"/>
      <c r="EI730" s="66"/>
      <c r="EJ730" s="76" t="str">
        <f>IFERROR(IF(B730&lt;&gt;"", IF(AND(INDEX(Paste_Here!AG$2:AG$850, MATCH(B730, Paste_Here!A$2:A$850, 0))&lt;&gt;"", ISNUMBER(VALUE(INDEX(Paste_Here!AG$2:AG$850, MATCH(B730, Paste_Here!A$2:A$850, 0))))), INDEX(Paste_Here!AG$2:AG$850, MATCH(B730, Paste_Here!A$2:A$850, 0)), ""), ""), "")</f>
        <v/>
      </c>
      <c r="EK730" s="66"/>
      <c r="EL730" s="76"/>
      <c r="EM730" s="66"/>
      <c r="EN730" s="76"/>
      <c r="EO730" s="66"/>
      <c r="EP730" s="76"/>
      <c r="EQ730" s="66"/>
      <c r="ER730" s="76"/>
      <c r="ES730" s="66"/>
      <c r="ET730" s="66"/>
      <c r="EU730" s="76"/>
      <c r="EV730" s="66"/>
      <c r="EW730" s="76"/>
      <c r="EX730" s="66"/>
      <c r="EY730" s="76"/>
      <c r="EZ730" s="66"/>
      <c r="FA730" s="76"/>
      <c r="FB730" s="66"/>
      <c r="FC730" s="76"/>
      <c r="FD730" s="66"/>
      <c r="FE730" s="76"/>
      <c r="FF730" s="66"/>
      <c r="FG730" s="76"/>
      <c r="FH730" s="66"/>
      <c r="FI730" s="76"/>
      <c r="FJ730" s="66"/>
      <c r="FK730" s="76"/>
      <c r="FL730" s="66"/>
      <c r="FM730" s="76"/>
      <c r="FN730" s="66"/>
      <c r="FO730" s="76"/>
      <c r="FP730" s="66"/>
      <c r="FQ730" s="76"/>
      <c r="FR730" s="66"/>
      <c r="FS730" s="76"/>
      <c r="FT730" s="66"/>
      <c r="FU730" s="76"/>
      <c r="FV730" s="66"/>
      <c r="FW730" s="76"/>
      <c r="FX730" s="66"/>
      <c r="FY730" s="76"/>
      <c r="FZ730" s="66"/>
      <c r="GA730" s="76"/>
      <c r="GB730" s="66"/>
      <c r="GC730" s="76"/>
      <c r="GD730" s="66"/>
      <c r="GE730" s="76"/>
      <c r="GF730" s="66"/>
      <c r="GG730" s="76"/>
      <c r="GH730" s="66"/>
      <c r="GI730" s="76"/>
      <c r="GJ730" s="66"/>
      <c r="GK730" s="76"/>
      <c r="GL730" s="66"/>
      <c r="GM730" s="76"/>
      <c r="GN730" s="66"/>
      <c r="GO730" s="76"/>
      <c r="GP730" s="66"/>
      <c r="GQ730" s="76"/>
      <c r="GR730" s="66"/>
      <c r="GS730" s="76"/>
      <c r="GT730" s="66"/>
      <c r="GU730" s="76"/>
      <c r="GV730" s="66"/>
      <c r="GW730" s="76"/>
      <c r="GX730" s="66"/>
      <c r="GY730" s="76"/>
      <c r="GZ730" s="66"/>
      <c r="HA730" s="76"/>
      <c r="HB730" s="66"/>
      <c r="HC730" s="76"/>
      <c r="HD730" s="66"/>
      <c r="HE730" s="76"/>
      <c r="HF730" s="66"/>
      <c r="HG730" s="76"/>
      <c r="HH730" s="66"/>
      <c r="HI730" s="76"/>
      <c r="HJ730" s="66"/>
      <c r="HK730" s="76"/>
      <c r="HL730" s="66"/>
      <c r="HM730" s="76"/>
      <c r="HN730" s="66"/>
      <c r="HO730" s="76"/>
      <c r="HP730" s="66"/>
      <c r="HQ730" s="76"/>
      <c r="HR730" s="66"/>
      <c r="HS730" s="76"/>
      <c r="HT730" s="66"/>
      <c r="HU730" s="76"/>
      <c r="HV730" s="66"/>
      <c r="HW730" s="76"/>
      <c r="HX730" s="66"/>
      <c r="HY730" s="76"/>
      <c r="HZ730" s="66"/>
      <c r="IA730" s="76"/>
      <c r="IB730" s="66"/>
      <c r="IC730" s="76"/>
      <c r="ID730" s="66"/>
      <c r="IE730" s="76"/>
      <c r="IF730" s="66"/>
      <c r="IG730" s="76"/>
      <c r="IH730" s="66"/>
      <c r="II730" s="76"/>
      <c r="IJ730" s="66"/>
      <c r="IK730" s="76"/>
      <c r="IL730" s="66"/>
      <c r="IM730" s="76"/>
      <c r="IN730" s="66"/>
      <c r="IO730" s="76"/>
      <c r="IP730" s="66"/>
      <c r="IQ730" s="76"/>
      <c r="IR730" s="66"/>
      <c r="IS730" s="76"/>
      <c r="IT730" s="66"/>
      <c r="IU730" s="76"/>
      <c r="IV730" s="66"/>
      <c r="IW730" s="76"/>
      <c r="IX730" s="66"/>
      <c r="IY730" s="76"/>
      <c r="IZ730" s="66"/>
      <c r="JA730" s="76"/>
      <c r="JB730" s="66"/>
      <c r="JC730" s="76"/>
      <c r="JD730" s="66"/>
      <c r="JE730" s="76"/>
      <c r="JF730" s="66"/>
      <c r="JG730" s="76"/>
      <c r="JH730" s="66"/>
      <c r="JI730" s="76"/>
      <c r="JJ730" s="66"/>
      <c r="JK730" s="76"/>
      <c r="JL730" s="66"/>
      <c r="JM730" s="76"/>
      <c r="JN730" s="66"/>
      <c r="JO730" s="76"/>
      <c r="JP730" s="66"/>
      <c r="JQ730" s="76"/>
      <c r="JR730" s="66"/>
      <c r="JS730" s="76"/>
      <c r="JT730" s="66"/>
      <c r="JU730" s="76"/>
      <c r="JV730" s="66"/>
      <c r="JW730" s="76"/>
      <c r="JX730" s="66"/>
      <c r="JY730" s="76"/>
      <c r="JZ730" s="66"/>
      <c r="KA730" s="76"/>
      <c r="KB730" s="66"/>
      <c r="KC730" s="76"/>
      <c r="KD730" s="66"/>
      <c r="KE730" s="76"/>
      <c r="KF730" s="66"/>
      <c r="KG730" s="76"/>
      <c r="KH730" s="66"/>
      <c r="KI730" s="76"/>
      <c r="KJ730" s="66"/>
      <c r="KK730" s="76"/>
      <c r="KL730" s="66"/>
      <c r="KM730" s="76"/>
      <c r="KN730" s="66"/>
      <c r="KO730" s="76"/>
      <c r="KP730" s="66"/>
      <c r="KQ730" s="76"/>
      <c r="KR730" s="66"/>
      <c r="KS730" s="76"/>
      <c r="KT730" s="66"/>
      <c r="KU730" s="76"/>
      <c r="KV730" s="66"/>
      <c r="KW730" s="76"/>
      <c r="KX730" s="66"/>
      <c r="KY730" s="76"/>
      <c r="KZ730" s="66"/>
      <c r="LA730" s="76"/>
      <c r="LB730" s="66"/>
      <c r="LC730" s="76"/>
      <c r="LD730" s="66"/>
      <c r="LE730" s="76"/>
      <c r="LF730" s="66"/>
      <c r="LG730" s="76"/>
      <c r="LH730" s="66"/>
      <c r="LI730" s="76"/>
      <c r="LJ730" s="66"/>
      <c r="LK730" s="76"/>
      <c r="LL730" s="66"/>
      <c r="LM730" s="76"/>
      <c r="LN730" s="66"/>
      <c r="LO730" s="76"/>
      <c r="LP730" s="66"/>
      <c r="LQ730" s="76"/>
      <c r="LR730" s="66"/>
      <c r="LS730" s="76"/>
      <c r="LT730" s="66"/>
      <c r="LU730" s="76"/>
      <c r="LV730" s="66"/>
      <c r="LW730" s="76"/>
      <c r="LX730" s="66"/>
      <c r="LY730" s="76"/>
      <c r="LZ730" s="66"/>
      <c r="MA730" s="76"/>
      <c r="MB730" s="66"/>
      <c r="MC730" s="76"/>
      <c r="MD730" s="66"/>
      <c r="MG730" s="1" t="str" cm="1">
        <f t="array" ref="MG730">IFERROR(INDEX(Paste_Here!$B$2:$B$850, MATCH(0, COUNTIF(MG$4:MG729, Paste_Here!$B$2:$B$850) + IF(Paste_Here!$B$2:$B$850="", 1, 0), 0)), "")</f>
        <v/>
      </c>
      <c r="MH730" s="1" t="str">
        <f>IF(MG730&lt;&gt;"", INDEX(Paste_Here!$A$2:$A$850, MATCH(MG730, Paste_Here!$B$2:$B$850, 0)), "")</f>
        <v/>
      </c>
      <c r="MI730" s="1" t="str">
        <f t="shared" si="96"/>
        <v/>
      </c>
      <c r="MJ730" s="1" t="str" cm="1">
        <f t="array" ref="MJ730">IFERROR(INDEX($MI$5:$MI$850, MATCH(SMALL(IF($MI$5:$MI$850&lt;&gt;"", COUNTIF($MI$5:$MI$850, "&lt;"&amp;$MI$5:$MI$850)+1), ROW()-ROW($MJ$5)+1), COUNTIF($MI$5:$MI$850, "&lt;"&amp;$MI$5:$MI$850)+1, 0)), "")</f>
        <v/>
      </c>
    </row>
    <row r="731" spans="1:348">
      <c r="A731" s="66"/>
      <c r="B731" s="76" t="str">
        <f t="shared" si="89"/>
        <v/>
      </c>
      <c r="C731" s="66"/>
      <c r="D731" s="76" t="str">
        <f>IFERROR(IF(B731&lt;&gt;"", IF(AND(INDEX(Paste_Here!B$2:B$850, MATCH(B731, Paste_Here!A$2:A$850, 0))&lt;&gt;"", ISNUMBER(VALUE(INDEX(Paste_Here!B$2:B$850, MATCH(B731, Paste_Here!A$2:A$850, 0))))), INDEX(Paste_Here!B$2:B$850, MATCH(B731, Paste_Here!A$2:A$850, 0)), ""), ""), "")</f>
        <v/>
      </c>
      <c r="E731" s="66"/>
      <c r="F731" s="76" t="str">
        <f>IFERROR(IF(B731&lt;&gt;"", IF(ISTEXT(INDEX(Paste_Here!K$2:K$850, MATCH(B731, Paste_Here!A$2:A$850, 0))), INDEX(Paste_Here!K$2:K$850, MATCH(B731, Paste_Here!A$2:A$850, 0)), ""), ""), "")</f>
        <v/>
      </c>
      <c r="G731" s="66"/>
      <c r="H731" s="76" t="str">
        <f>IFERROR(IF(B731&lt;&gt;"", IF(ISTEXT(INDEX(Paste_Here!C$2:C$850, MATCH(B731, Paste_Here!A$2:A$850, 0))), INDEX(Paste_Here!C$2:C$850, MATCH(B731, Paste_Here!A$2:A$850, 0)), ""), ""), "")</f>
        <v/>
      </c>
      <c r="I731" s="66"/>
      <c r="J731" s="76" t="str">
        <f>IFERROR(IF(B731&lt;&gt;"", IF(ISNUMBER(SEARCH("s", LOWER(INDEX(Paste_Here!M$2:M$850, MATCH(B731, Paste_Here!A$2:A$850, 0))))), "Yes", IF(INDEX(Paste_Here!M$2:M$850, MATCH(B731, Paste_Here!A$2:A$850, 0))&lt;&gt;"", "No", "")), ""), "")</f>
        <v/>
      </c>
      <c r="K731" s="66"/>
      <c r="L731" s="76" t="str">
        <f>IFERROR(IF(B731&lt;&gt;"", IF(ISNUMBER(SEARCH("yes", LOWER(INDEX(Paste_Here!E$2:E$850, MATCH(B731, Paste_Here!A$2:A$850, 0))))), "Yes", IF(ISNUMBER(SEARCH("no", LOWER(INDEX(Paste_Here!E$2:E$850, MATCH(B731, Paste_Here!A$2:A$850, 0))))), "No", "")), ""), "")</f>
        <v/>
      </c>
      <c r="M731" s="66"/>
      <c r="N731" s="76" t="str">
        <f>IFERROR(IF(B731&lt;&gt;"", IF(ISNUMBER(SEARCH("yes", LOWER(INDEX(Paste_Here!F$2:F$850, MATCH(B731, Paste_Here!A$2:A$850, 0))))), "Yes", IF(ISNUMBER(SEARCH("no", LOWER(INDEX(Paste_Here!F$2:F$850, MATCH(B731, Paste_Here!A$2:A$850, 0))))), "No", "")), ""), "")</f>
        <v/>
      </c>
      <c r="O731" s="66"/>
      <c r="P731" s="76" t="str">
        <f>IFERROR(IF(B731&lt;&gt;"", IF(ISNUMBER(SEARCH("yes", LOWER(INDEX(Paste_Here!L$2:L$850, MATCH(B731, Paste_Here!A$2:A$850, 0))))), "Yes", IF(ISNUMBER(SEARCH("no", LOWER(INDEX(Paste_Here!L$2:L$850, MATCH(B731, Paste_Here!A$2:A$850, 0))))), "No", "")), ""), "")</f>
        <v/>
      </c>
      <c r="Q731" s="66"/>
      <c r="R731" s="76" t="str">
        <f>IFERROR(IF(B731&lt;&gt;"", IF(ISNUMBER(SEARCH("transitional 2", LOWER(INDEX(Paste_Here!D$2:D$850, MATCH(B731, Paste_Here!A$2:A$850, 0))))), "T2", IF(ISNUMBER(SEARCH("transitional 1", LOWER(INDEX(Paste_Here!D$2:D$850, MATCH(B731, Paste_Here!A$2:A$850, 0))))), "T1", IF(ISNUMBER(SEARCH("waived ell services", LOWER(INDEX(Paste_Here!D$2:D$850, MATCH(B731, Paste_Here!A$2:A$850, 0))))), "W", IF(ISNUMBER(SEARCH("english language learner", LOWER(INDEX(Paste_Here!D$2:D$850, MATCH(B731, Paste_Here!A$2:A$850, 0))))), "L", "")))), ""), "")</f>
        <v/>
      </c>
      <c r="S731" s="66"/>
      <c r="T731" s="76" t="str">
        <f>IFERROR(IF(B731&lt;&gt;"", IF(ISNUMBER(SEARCH("yes", LOWER(INDEX(Paste_Here!I$2:I$850, MATCH(B731, Paste_Here!A$2:A$850, 0))))), "Yes", IF(ISNUMBER(SEARCH("no", LOWER(INDEX(Paste_Here!I$2:I$850, MATCH(B731, Paste_Here!A$2:A$850, 0))))), "No", "")), ""), "")</f>
        <v/>
      </c>
      <c r="U731" s="66"/>
      <c r="V731" s="76" t="str">
        <f>IFERROR(IF(B731&lt;&gt;"", IF(ISTEXT(INDEX(Paste_Here!J$2:J$850, MATCH(B731, Paste_Here!A$2:A$850, 0))), VALUE(INDEX(Paste_Here!J$2:J$850, MATCH(B731, Paste_Here!A$2:A$850, 0))), ""), ""), "")</f>
        <v/>
      </c>
      <c r="W731" s="66"/>
      <c r="X731" s="66"/>
      <c r="Y731" s="76" t="str">
        <f t="shared" si="90"/>
        <v/>
      </c>
      <c r="Z731" s="66"/>
      <c r="AA731" s="76" t="str">
        <f>IFERROR(IF(B731&lt;&gt;"", IF(AND(INDEX(Paste_Here!AI$2:AI$850, MATCH(B731, Paste_Here!A$2:A$850, 0))&lt;&gt;"", ISNUMBER(VALUE(INDEX(Paste_Here!AI$2:AI$850, MATCH(B731, Paste_Here!A$2:A$850, 0))))), INDEX(Paste_Here!AI$2:AI$850, MATCH(B731, Paste_Here!A$2:A$850, 0)), ""), ""), "")</f>
        <v/>
      </c>
      <c r="AB731" s="66"/>
      <c r="AC731" s="76" t="str">
        <f>IFERROR(IF(B731&lt;&gt;"", IF(AND(INDEX(Paste_Here!AJ$2:AJ$850, MATCH(B731, Paste_Here!A$2:A$850, 0))&lt;&gt;"", ISNUMBER(VALUE(INDEX(Paste_Here!AJ$2:AJ$850, MATCH(B731, Paste_Here!A$2:A$850, 0))))), INDEX(Paste_Here!AJ$2:AJ$850, MATCH(B731, Paste_Here!A$2:A$850, 0)), ""), ""), "")</f>
        <v/>
      </c>
      <c r="AD731" s="66"/>
      <c r="AE731" s="76" t="str">
        <f>IFERROR(IF(B731&lt;&gt;"", IF(AND(INDEX(Paste_Here!AK$2:AK$850, MATCH(B731, Paste_Here!A$2:A$850, 0))&lt;&gt;"", ISNUMBER(VALUE(INDEX(Paste_Here!AK$2:AK$850, MATCH(B731, Paste_Here!A$2:A$850, 0))))), INDEX(Paste_Here!AK$2:AK$850, MATCH(B731, Paste_Here!A$2:A$850, 0)), ""), ""), "")</f>
        <v/>
      </c>
      <c r="AF731" s="66"/>
      <c r="AG731" s="76" t="str">
        <f>IFERROR(IF(B731&lt;&gt;"", IF(AND(INDEX(Paste_Here!AL$2:AL$850, MATCH(B731, Paste_Here!A$2:A$850, 0))&lt;&gt;"", ISNUMBER(VALUE(INDEX(Paste_Here!AL$2:AL$850, MATCH(B731, Paste_Here!A$2:A$850, 0))))), INDEX(Paste_Here!AL$2:AL$850, MATCH(B731, Paste_Here!A$2:A$850, 0)), ""), ""), "")</f>
        <v/>
      </c>
      <c r="AH731" s="66"/>
      <c r="AI731" s="76" t="str">
        <f>IFERROR(IF(B731&lt;&gt;"", IF(AND(INDEX(Paste_Here!AH$2:AH$850, MATCH(B731, Paste_Here!A$2:A$850, 0))&lt;&gt;"", ISNUMBER(VALUE(INDEX(Paste_Here!AH$2:AH$850, MATCH(B731, Paste_Here!A$2:A$850, 0))))), IF(VALUE(INDEX(Paste_Here!AH$2:AH$850, MATCH(B731, Paste_Here!A$2:A$850, 0)))=0, "", INDEX(Paste_Here!AH$2:AH$850, MATCH(B731, Paste_Here!A$2:A$850, 0))), ""), ""), "")</f>
        <v/>
      </c>
      <c r="AJ731" s="66"/>
      <c r="AK731" s="76" t="str">
        <f>IFERROR(IF(B731&lt;&gt;"", IF(AND(INDEX(Paste_Here!N$2:N$850, MATCH(B731, Paste_Here!A$2:A$850, 0))&lt;&gt;"", ISNUMBER(VALUE(INDEX(Paste_Here!N$2:N$850, MATCH(B731, Paste_Here!A$2:A$850, 0))))), INDEX(Paste_Here!N$2:N$850, MATCH(B731, Paste_Here!A$2:A$850, 0)), ""), ""), "")</f>
        <v/>
      </c>
      <c r="AL731" s="66"/>
      <c r="AM731" s="76" t="str">
        <f>IFERROR(IF(B731&lt;&gt;"", IF(AND(INDEX(Paste_Here!O$2:O$850, MATCH(B731, Paste_Here!A$2:A$850, 0))&lt;&gt;"", ISNUMBER(VALUE(INDEX(Paste_Here!O$2:O$850, MATCH(B731, Paste_Here!A$2:A$850, 0))))), INDEX(Paste_Here!O$2:O$850, MATCH(B731, Paste_Here!A$2:A$850, 0)), ""), ""), "")</f>
        <v/>
      </c>
      <c r="AN731" s="66"/>
      <c r="AO731" s="76"/>
      <c r="AP731" s="66"/>
      <c r="AQ731" s="76"/>
      <c r="AR731" s="66"/>
      <c r="AS731" s="76"/>
      <c r="AT731" s="66"/>
      <c r="AU731" s="66"/>
      <c r="AV731" s="76" t="str">
        <f t="shared" si="91"/>
        <v/>
      </c>
      <c r="AW731" s="66"/>
      <c r="AX731" s="76" t="str">
        <f>IFERROR(IF(B731&lt;&gt;"", IF(ISNUMBER(SEARCH("Revealed-Potential (Primary Focus)", LOWER(INDEX(Paste_Here!Z$2:Z$850, MATCH(B731, Paste_Here!A$2:A$850, 0))))), "Rev-Potential: Prim", IF(ISNUMBER(SEARCH("Revealed-Potential (Secondary Focus)", LOWER(INDEX(Paste_Here!Z$2:Z$850, MATCH(B731, Paste_Here!A$2:A$850, 0))))), "Rev-Potential: Sec", IF(ISNUMBER(SEARCH("Monitoring", LOWER(INDEX(Paste_Here!Z$2:Z$850, MATCH(B731, Paste_Here!A$2:A$850, 0))))), "Monitoring", IF(ISNUMBER(SEARCH("At-Promise (Secondary Focus)", LOWER(INDEX(Paste_Here!Z$2:Z$850, MATCH(B731, Paste_Here!A$2:A$850, 0))))), "At-Promise: Sec", IF(ISNUMBER(SEARCH("At-Promise (Primary Focus)", LOWER(INDEX(Paste_Here!Z$2:Z$850, MATCH(B731, Paste_Here!A$2:A$850, 0))))), "At-Promise: Prim", ""))))), ""), "")</f>
        <v/>
      </c>
      <c r="AY731" s="66"/>
      <c r="AZ731" s="76"/>
      <c r="BA731" s="66"/>
      <c r="BB731" s="76"/>
      <c r="BC731" s="66"/>
      <c r="BD731" s="76"/>
      <c r="BE731" s="66"/>
      <c r="BF731" s="76"/>
      <c r="BG731" s="66"/>
      <c r="BH731" s="76"/>
      <c r="BI731" s="66"/>
      <c r="BJ731" s="66"/>
      <c r="BK731" s="76" t="str">
        <f t="shared" si="92"/>
        <v/>
      </c>
      <c r="BL731" s="66"/>
      <c r="BM731" s="76" t="str">
        <f>IFERROR(IF(B731&lt;&gt;"", IF(AND(ISNUMBER(VALUE(SUBSTITUTE(SUBSTITUTE(Paste_Here!R731, "br", "-"), "L", ""))), VALUE(SUBSTITUTE(SUBSTITUTE(Paste_Here!R731, "br", "-"), "L", "")) &gt;= 1095), "Yes", IF(AND(ISNUMBER(VALUE(SUBSTITUTE(SUBSTITUTE(Paste_Here!R731, "br", "-"), "L", ""))), VALUE(SUBSTITUTE(SUBSTITUTE(Paste_Here!R731, "br", "-"), "L", "")) &lt;= 1094), "No", "")), ""), "")</f>
        <v/>
      </c>
      <c r="BN731" s="66"/>
      <c r="BO731" s="76" t="str">
        <f>IFERROR(IF(B731&lt;&gt;"", IF(COUNTIF(INDEX(Paste_Here!Y$2:AB$850, MATCH(B731, Paste_Here!A$2:A$850, 0), 0), "yes") &gt; 0, "Yes", IF(COUNTIF(INDEX(Paste_Here!Y$2:AB$850, MATCH(B731, Paste_Here!A$2:A$850, 0), 0), "no") &gt; 0, "No", "")), ""), "")</f>
        <v/>
      </c>
      <c r="BP731" s="66"/>
      <c r="BQ731" s="76" t="str">
        <f>IFERROR(IF(B731&lt;&gt;"", IF(AND(ISNUMBER(VALUE(SUBSTITUTE(SUBSTITUTE(Paste_Here!U731, "em", "-"), "q", ""))), VALUE(SUBSTITUTE(SUBSTITUTE(Paste_Here!U731, "em", "-"), "q", "")) &gt;= 910), "Yes", IF(AND(ISNUMBER(VALUE(SUBSTITUTE(SUBSTITUTE(Paste_Here!U731, "em", "-"), "q", ""))), VALUE(SUBSTITUTE(SUBSTITUTE(Paste_Here!U731, "em", "-"), "q", "")) &lt;= 909), "No", "")), ""), "")</f>
        <v/>
      </c>
      <c r="BR731" s="66"/>
      <c r="BS731" s="76" t="str">
        <f>IFERROR(IF(B731&lt;&gt;"", IF(AND(INDEX(Paste_Here!X$2:X$850, MATCH(B731, Paste_Here!A$2:A$850, 0))&lt;&gt;"", ISNUMBER(VALUE(INDEX(Paste_Here!X$2:X$850, MATCH(B731, Paste_Here!A$2:A$850, 0))))), INDEX(Paste_Here!X$2:X$850, MATCH(B731, Paste_Here!A$2:A$850, 0)), ""), ""), "")</f>
        <v/>
      </c>
      <c r="BT731" s="66"/>
      <c r="BU731" s="76" t="str">
        <f>IFERROR(IF(B731&lt;&gt;"", IF(ISNUMBER(VALUE(INDEX(Paste_Here!G$2:G$850, MATCH(B731, Paste_Here!A$2:A$850, 0)))), IF(VALUE(INDEX(Paste_Here!G$2:G$850, MATCH(B731, Paste_Here!A$2:A$850, 0)))=0, "No", IF(AND(VALUE(INDEX(Paste_Here!G$2:G$850, MATCH(B731, Paste_Here!A$2:A$850, 0)))&gt;=1, VALUE(INDEX(Paste_Here!G$2:G$850, MATCH(B731, Paste_Here!A$2:A$850, 0)))&lt;=4), VALUE(INDEX(Paste_Here!G$2:G$850, MATCH(B731, Paste_Here!A$2:A$850, 0))), "")), ""), ""), "")</f>
        <v/>
      </c>
      <c r="BV731" s="66"/>
      <c r="BW731" s="76" t="str">
        <f>IFERROR(IF(B731&lt;&gt;"", IF(ISNUMBER(VALUE(INDEX(Paste_Here!H$2:H$850, MATCH(B731, Paste_Here!A$2:A$850, 0)))), IF(VALUE(INDEX(Paste_Here!H$2:H$850, MATCH(B731, Paste_Here!A$2:A$850, 0)))=0, "No", IF(AND(VALUE(INDEX(Paste_Here!H$2:H$850, MATCH(B731, Paste_Here!A$2:A$850, 0)))&gt;=1, VALUE(INDEX(Paste_Here!H$2:H$850, MATCH(B731, Paste_Here!A$2:A$850, 0)))&lt;=4), VALUE(INDEX(Paste_Here!H$2:H$850, MATCH(B731, Paste_Here!A$2:A$850, 0))), "")), ""), ""), "")</f>
        <v/>
      </c>
      <c r="BX731" s="66"/>
      <c r="BY731" s="76"/>
      <c r="BZ731" s="66"/>
      <c r="CA731" s="76"/>
      <c r="CB731" s="66"/>
      <c r="CC731" s="66"/>
      <c r="CD731" s="76" t="str">
        <f t="shared" si="93"/>
        <v/>
      </c>
      <c r="CE731" s="66"/>
      <c r="CF731" s="76" t="str">
        <f>IFERROR(IF(B731&lt;&gt;"", IF(AND(INDEX(Paste_Here!P$2:P$850, MATCH(B731, Paste_Here!A$2:A$850, 0))&lt;&gt;"", ISNUMBER(VALUE(INDEX(Paste_Here!P$2:P$850, MATCH(B731, Paste_Here!A$2:A$850, 0))))), INDEX(Paste_Here!P$2:P$850, MATCH(B731, Paste_Here!A$2:A$850, 0)), ""), ""), "")</f>
        <v/>
      </c>
      <c r="CG731" s="66"/>
      <c r="CH731" s="76" t="str">
        <f>IFERROR(IF(B731&lt;&gt;"", IF(ISNUMBER(SEARCH("highrisk", LOWER(INDEX(Paste_Here!Q$2:Q$850, MATCH(B731, Paste_Here!A$2:A$850, 0))))), "High Risk", IF(ISNUMBER(SEARCH("lowrisk", LOWER(INDEX(Paste_Here!Q$2:Q$850, MATCH(B731, Paste_Here!A$2:A$850, 0))))), "Low Risk", IF(ISNUMBER(SEARCH("somerisk", LOWER(INDEX(Paste_Here!Q$2:Q$850, MATCH(B731, Paste_Here!A$2:A$850, 0))))), "Some Risk", ""))), ""), "")</f>
        <v/>
      </c>
      <c r="CI731" s="66"/>
      <c r="CJ731" s="76" t="str">
        <f>IFERROR(IF(B731&lt;&gt;"", IF(AND(INDEX(Paste_Here!AA$2:AA$850, MATCH(B731, Paste_Here!A$2:A$850, 0))&lt;&gt;"", ISNUMBER(VALUE(INDEX(Paste_Here!AA$2:AA$850, MATCH(B731, Paste_Here!A$2:A$850, 0))))), INDEX(Paste_Here!AA$2:AA$850, MATCH(B731, Paste_Here!A$2:A$850, 0)), ""), ""), "")</f>
        <v/>
      </c>
      <c r="CK731" s="66"/>
      <c r="CL731" s="76" t="str">
        <f>IFERROR(IF(B731&lt;&gt;"", IF(LOWER(INDEX(Paste_Here!AB$2:AB$850, MATCH(B731, Paste_Here!A$2:A$850, 0)))="approaching expectations", "Approaching", IF(LOWER(INDEX(Paste_Here!AB$2:AB$850, MATCH(B731, Paste_Here!A$2:A$850, 0)))="met expectations", "Met", IF(LOWER(INDEX(Paste_Here!AB$2:AB$850, MATCH(B731, Paste_Here!A$2:A$850, 0)))="exceeded expectations", "Exceeded", IF(LOWER(INDEX(Paste_Here!AB$2:AB$850, MATCH(B731, Paste_Here!A$2:A$850, 0)))="below expectations", "Below", "")))), ""), "")</f>
        <v/>
      </c>
      <c r="CM731" s="66"/>
      <c r="CN731" s="76" t="str">
        <f>IFERROR(IF(B731&lt;&gt;"", IF(AND(INDEX(Paste_Here!AC$2:AC$850, MATCH(B731, Paste_Here!A$2:A$850, 0))&lt;&gt;"", ISNUMBER(VALUE(INDEX(Paste_Here!AC$2:AC$850, MATCH(B731, Paste_Here!A$2:A$850, 0))))), INDEX(Paste_Here!AC$2:AC$850, MATCH(B731, Paste_Here!A$2:A$850, 0)), ""), ""), "")</f>
        <v/>
      </c>
      <c r="CO731" s="66"/>
      <c r="CP731" s="76"/>
      <c r="CQ731" s="66"/>
      <c r="CR731" s="76"/>
      <c r="CS731" s="66"/>
      <c r="CT731" s="76"/>
      <c r="CU731" s="66"/>
      <c r="CV731" s="76"/>
      <c r="CW731" s="66"/>
      <c r="CX731" s="76"/>
      <c r="CY731" s="66"/>
      <c r="CZ731" s="66"/>
      <c r="DA731" s="76" t="str">
        <f t="shared" si="94"/>
        <v/>
      </c>
      <c r="DB731" s="66"/>
      <c r="DC731" s="76" t="str">
        <f>IFERROR(IF(B731&lt;&gt;"", IF(AND(INDEX(Paste_Here!V$2:V$850, MATCH(B731, Paste_Here!A$2:A$850, 0))&lt;&gt;"", ISNUMBER(VALUE(INDEX(Paste_Here!V$2:V$850, MATCH(B731, Paste_Here!A$2:A$850, 0))))), INDEX(Paste_Here!V$2:V$850, MATCH(B731, Paste_Here!A$2:A$850, 0)), ""), ""), "")</f>
        <v/>
      </c>
      <c r="DD731" s="66"/>
      <c r="DE731" s="76" t="str">
        <f>IFERROR(IF(B731&lt;&gt;"", IF(ISNUMBER(SEARCH("highrisk", LOWER(INDEX(Paste_Here!W$2:W$850, MATCH(B731, Paste_Here!A$2:A$850, 0))))), "High Risk", IF(ISNUMBER(SEARCH("lowrisk", LOWER(INDEX(Paste_Here!W$2:W$850, MATCH(B731, Paste_Here!A$2:A$850, 0))))), "Low Risk", IF(ISNUMBER(SEARCH("somerisk", LOWER(INDEX(Paste_Here!W$2:W$850, MATCH(B731, Paste_Here!A$2:A$850, 0))))), "Some Risk", ""))), ""), "")</f>
        <v/>
      </c>
      <c r="DF731" s="66"/>
      <c r="DG731" s="76" t="str">
        <f>IFERROR(IF(B731&lt;&gt;"", IF(AND(INDEX(Paste_Here!S$2:S$850, MATCH(B731, Paste_Here!A$2:A$850, 0))&lt;&gt;"", ISNUMBER(VALUE(INDEX(Paste_Here!S$2:S$850, MATCH(B731, Paste_Here!A$2:A$850, 0))))), INDEX(Paste_Here!S$2:S$850, MATCH(B731, Paste_Here!A$2:A$850, 0)), ""), ""), "")</f>
        <v/>
      </c>
      <c r="DH731" s="66"/>
      <c r="DI731" s="76" t="str">
        <f>IFERROR(IF(B731&lt;&gt;"", IF(ISNUMBER(SEARCH("highrisk", LOWER(INDEX(Paste_Here!T$2:T$850, MATCH(B731, Paste_Here!A$2:A$850, 0))))), "High Risk", IF(ISNUMBER(SEARCH("lowrisk", LOWER(INDEX(Paste_Here!T$2:T$850, MATCH(B731, Paste_Here!A$2:A$850, 0))))), "Low Risk", IF(ISNUMBER(SEARCH("somerisk", LOWER(INDEX(Paste_Here!T$2:T$850, MATCH(B731, Paste_Here!A$2:A$850, 0))))), "Some Risk", ""))), ""), "")</f>
        <v/>
      </c>
      <c r="DJ731" s="66"/>
      <c r="DK731" s="76" t="str">
        <f>IFERROR(IF(B731&lt;&gt;"", IF(AND(INDEX(Paste_Here!AD$2:AD$850, MATCH(B731, Paste_Here!A$2:A$850, 0))&lt;&gt;"", ISNUMBER(VALUE(INDEX(Paste_Here!AD$2:AD$850, MATCH(B731, Paste_Here!A$2:A$850, 0))))), INDEX(Paste_Here!AD$2:AD$850, MATCH(B731, Paste_Here!A$2:A$850, 0)), ""), ""), "")</f>
        <v/>
      </c>
      <c r="DL731" s="66"/>
      <c r="DM731" s="76" t="str">
        <f>IFERROR(IF(B731&lt;&gt;"", IF(LOWER(INDEX(Paste_Here!AE$2:AE$850, MATCH(B731, Paste_Here!A$2:A$850, 0)))="approaching expectations", "Approaching", IF(LOWER(INDEX(Paste_Here!AE$2:AE$850, MATCH(B731, Paste_Here!A$2:A$850, 0)))="met expectations", "Met", IF(LOWER(INDEX(Paste_Here!AE$2:AE$850, MATCH(B731, Paste_Here!A$2:A$850, 0)))="exceeded expectations", "Exceeded", IF(LOWER(INDEX(Paste_Here!AE$2:AE$850, MATCH(B731, Paste_Here!A$2:A$850, 0)))="below expectations", "Below", "")))), ""), "")</f>
        <v/>
      </c>
      <c r="DN731" s="66"/>
      <c r="DO731" s="76"/>
      <c r="DP731" s="66"/>
      <c r="DQ731" s="76"/>
      <c r="DR731" s="66"/>
      <c r="DS731" s="76"/>
      <c r="DT731" s="66"/>
      <c r="DU731" s="76"/>
      <c r="DV731" s="66"/>
      <c r="DW731" s="66"/>
      <c r="DX731" s="76" t="str">
        <f t="shared" si="95"/>
        <v/>
      </c>
      <c r="DY731" s="66"/>
      <c r="DZ731" s="76"/>
      <c r="EA731" s="66"/>
      <c r="EB731" s="76"/>
      <c r="EC731" s="66"/>
      <c r="ED731" s="76" t="str">
        <f>IFERROR(IF(B731&lt;&gt;"", IF(AND(INDEX(Paste_Here!AF$2:AF$850, MATCH(B731, Paste_Here!A$2:A$850, 0))&lt;&gt;"", ISNUMBER(VALUE(INDEX(Paste_Here!AF$2:AF$850, MATCH(B731, Paste_Here!A$2:A$850, 0))))), INDEX(Paste_Here!AF$2:AF$850, MATCH(B731, Paste_Here!A$2:A$850, 0)), ""), ""), "")</f>
        <v/>
      </c>
      <c r="EE731" s="66"/>
      <c r="EF731" s="76"/>
      <c r="EG731" s="66"/>
      <c r="EH731" s="76"/>
      <c r="EI731" s="66"/>
      <c r="EJ731" s="76" t="str">
        <f>IFERROR(IF(B731&lt;&gt;"", IF(AND(INDEX(Paste_Here!AG$2:AG$850, MATCH(B731, Paste_Here!A$2:A$850, 0))&lt;&gt;"", ISNUMBER(VALUE(INDEX(Paste_Here!AG$2:AG$850, MATCH(B731, Paste_Here!A$2:A$850, 0))))), INDEX(Paste_Here!AG$2:AG$850, MATCH(B731, Paste_Here!A$2:A$850, 0)), ""), ""), "")</f>
        <v/>
      </c>
      <c r="EK731" s="66"/>
      <c r="EL731" s="76"/>
      <c r="EM731" s="66"/>
      <c r="EN731" s="76"/>
      <c r="EO731" s="66"/>
      <c r="EP731" s="76"/>
      <c r="EQ731" s="66"/>
      <c r="ER731" s="76"/>
      <c r="ES731" s="66"/>
      <c r="ET731" s="66"/>
      <c r="EU731" s="76"/>
      <c r="EV731" s="66"/>
      <c r="EW731" s="76"/>
      <c r="EX731" s="66"/>
      <c r="EY731" s="76"/>
      <c r="EZ731" s="66"/>
      <c r="FA731" s="76"/>
      <c r="FB731" s="66"/>
      <c r="FC731" s="76"/>
      <c r="FD731" s="66"/>
      <c r="FE731" s="76"/>
      <c r="FF731" s="66"/>
      <c r="FG731" s="76"/>
      <c r="FH731" s="66"/>
      <c r="FI731" s="76"/>
      <c r="FJ731" s="66"/>
      <c r="FK731" s="76"/>
      <c r="FL731" s="66"/>
      <c r="FM731" s="76"/>
      <c r="FN731" s="66"/>
      <c r="FO731" s="76"/>
      <c r="FP731" s="66"/>
      <c r="FQ731" s="76"/>
      <c r="FR731" s="66"/>
      <c r="FS731" s="76"/>
      <c r="FT731" s="66"/>
      <c r="FU731" s="76"/>
      <c r="FV731" s="66"/>
      <c r="FW731" s="76"/>
      <c r="FX731" s="66"/>
      <c r="FY731" s="76"/>
      <c r="FZ731" s="66"/>
      <c r="GA731" s="76"/>
      <c r="GB731" s="66"/>
      <c r="GC731" s="76"/>
      <c r="GD731" s="66"/>
      <c r="GE731" s="76"/>
      <c r="GF731" s="66"/>
      <c r="GG731" s="76"/>
      <c r="GH731" s="66"/>
      <c r="GI731" s="76"/>
      <c r="GJ731" s="66"/>
      <c r="GK731" s="76"/>
      <c r="GL731" s="66"/>
      <c r="GM731" s="76"/>
      <c r="GN731" s="66"/>
      <c r="GO731" s="76"/>
      <c r="GP731" s="66"/>
      <c r="GQ731" s="76"/>
      <c r="GR731" s="66"/>
      <c r="GS731" s="76"/>
      <c r="GT731" s="66"/>
      <c r="GU731" s="76"/>
      <c r="GV731" s="66"/>
      <c r="GW731" s="76"/>
      <c r="GX731" s="66"/>
      <c r="GY731" s="76"/>
      <c r="GZ731" s="66"/>
      <c r="HA731" s="76"/>
      <c r="HB731" s="66"/>
      <c r="HC731" s="76"/>
      <c r="HD731" s="66"/>
      <c r="HE731" s="76"/>
      <c r="HF731" s="66"/>
      <c r="HG731" s="76"/>
      <c r="HH731" s="66"/>
      <c r="HI731" s="76"/>
      <c r="HJ731" s="66"/>
      <c r="HK731" s="76"/>
      <c r="HL731" s="66"/>
      <c r="HM731" s="76"/>
      <c r="HN731" s="66"/>
      <c r="HO731" s="76"/>
      <c r="HP731" s="66"/>
      <c r="HQ731" s="76"/>
      <c r="HR731" s="66"/>
      <c r="HS731" s="76"/>
      <c r="HT731" s="66"/>
      <c r="HU731" s="76"/>
      <c r="HV731" s="66"/>
      <c r="HW731" s="76"/>
      <c r="HX731" s="66"/>
      <c r="HY731" s="76"/>
      <c r="HZ731" s="66"/>
      <c r="IA731" s="76"/>
      <c r="IB731" s="66"/>
      <c r="IC731" s="76"/>
      <c r="ID731" s="66"/>
      <c r="IE731" s="76"/>
      <c r="IF731" s="66"/>
      <c r="IG731" s="76"/>
      <c r="IH731" s="66"/>
      <c r="II731" s="76"/>
      <c r="IJ731" s="66"/>
      <c r="IK731" s="76"/>
      <c r="IL731" s="66"/>
      <c r="IM731" s="76"/>
      <c r="IN731" s="66"/>
      <c r="IO731" s="76"/>
      <c r="IP731" s="66"/>
      <c r="IQ731" s="76"/>
      <c r="IR731" s="66"/>
      <c r="IS731" s="76"/>
      <c r="IT731" s="66"/>
      <c r="IU731" s="76"/>
      <c r="IV731" s="66"/>
      <c r="IW731" s="76"/>
      <c r="IX731" s="66"/>
      <c r="IY731" s="76"/>
      <c r="IZ731" s="66"/>
      <c r="JA731" s="76"/>
      <c r="JB731" s="66"/>
      <c r="JC731" s="76"/>
      <c r="JD731" s="66"/>
      <c r="JE731" s="76"/>
      <c r="JF731" s="66"/>
      <c r="JG731" s="76"/>
      <c r="JH731" s="66"/>
      <c r="JI731" s="76"/>
      <c r="JJ731" s="66"/>
      <c r="JK731" s="76"/>
      <c r="JL731" s="66"/>
      <c r="JM731" s="76"/>
      <c r="JN731" s="66"/>
      <c r="JO731" s="76"/>
      <c r="JP731" s="66"/>
      <c r="JQ731" s="76"/>
      <c r="JR731" s="66"/>
      <c r="JS731" s="76"/>
      <c r="JT731" s="66"/>
      <c r="JU731" s="76"/>
      <c r="JV731" s="66"/>
      <c r="JW731" s="76"/>
      <c r="JX731" s="66"/>
      <c r="JY731" s="76"/>
      <c r="JZ731" s="66"/>
      <c r="KA731" s="76"/>
      <c r="KB731" s="66"/>
      <c r="KC731" s="76"/>
      <c r="KD731" s="66"/>
      <c r="KE731" s="76"/>
      <c r="KF731" s="66"/>
      <c r="KG731" s="76"/>
      <c r="KH731" s="66"/>
      <c r="KI731" s="76"/>
      <c r="KJ731" s="66"/>
      <c r="KK731" s="76"/>
      <c r="KL731" s="66"/>
      <c r="KM731" s="76"/>
      <c r="KN731" s="66"/>
      <c r="KO731" s="76"/>
      <c r="KP731" s="66"/>
      <c r="KQ731" s="76"/>
      <c r="KR731" s="66"/>
      <c r="KS731" s="76"/>
      <c r="KT731" s="66"/>
      <c r="KU731" s="76"/>
      <c r="KV731" s="66"/>
      <c r="KW731" s="76"/>
      <c r="KX731" s="66"/>
      <c r="KY731" s="76"/>
      <c r="KZ731" s="66"/>
      <c r="LA731" s="76"/>
      <c r="LB731" s="66"/>
      <c r="LC731" s="76"/>
      <c r="LD731" s="66"/>
      <c r="LE731" s="76"/>
      <c r="LF731" s="66"/>
      <c r="LG731" s="76"/>
      <c r="LH731" s="66"/>
      <c r="LI731" s="76"/>
      <c r="LJ731" s="66"/>
      <c r="LK731" s="76"/>
      <c r="LL731" s="66"/>
      <c r="LM731" s="76"/>
      <c r="LN731" s="66"/>
      <c r="LO731" s="76"/>
      <c r="LP731" s="66"/>
      <c r="LQ731" s="76"/>
      <c r="LR731" s="66"/>
      <c r="LS731" s="76"/>
      <c r="LT731" s="66"/>
      <c r="LU731" s="76"/>
      <c r="LV731" s="66"/>
      <c r="LW731" s="76"/>
      <c r="LX731" s="66"/>
      <c r="LY731" s="76"/>
      <c r="LZ731" s="66"/>
      <c r="MA731" s="76"/>
      <c r="MB731" s="66"/>
      <c r="MC731" s="76"/>
      <c r="MD731" s="66"/>
      <c r="MG731" s="1" t="str" cm="1">
        <f t="array" ref="MG731">IFERROR(INDEX(Paste_Here!$B$2:$B$850, MATCH(0, COUNTIF(MG$4:MG730, Paste_Here!$B$2:$B$850) + IF(Paste_Here!$B$2:$B$850="", 1, 0), 0)), "")</f>
        <v/>
      </c>
      <c r="MH731" s="1" t="str">
        <f>IF(MG731&lt;&gt;"", INDEX(Paste_Here!$A$2:$A$850, MATCH(MG731, Paste_Here!$B$2:$B$850, 0)), "")</f>
        <v/>
      </c>
      <c r="MI731" s="1" t="str">
        <f t="shared" si="96"/>
        <v/>
      </c>
      <c r="MJ731" s="1" t="str" cm="1">
        <f t="array" ref="MJ731">IFERROR(INDEX($MI$5:$MI$850, MATCH(SMALL(IF($MI$5:$MI$850&lt;&gt;"", COUNTIF($MI$5:$MI$850, "&lt;"&amp;$MI$5:$MI$850)+1), ROW()-ROW($MJ$5)+1), COUNTIF($MI$5:$MI$850, "&lt;"&amp;$MI$5:$MI$850)+1, 0)), "")</f>
        <v/>
      </c>
    </row>
    <row r="732" spans="1:348">
      <c r="A732" s="66"/>
      <c r="B732" s="76" t="str">
        <f t="shared" si="89"/>
        <v/>
      </c>
      <c r="C732" s="66"/>
      <c r="D732" s="76" t="str">
        <f>IFERROR(IF(B732&lt;&gt;"", IF(AND(INDEX(Paste_Here!B$2:B$850, MATCH(B732, Paste_Here!A$2:A$850, 0))&lt;&gt;"", ISNUMBER(VALUE(INDEX(Paste_Here!B$2:B$850, MATCH(B732, Paste_Here!A$2:A$850, 0))))), INDEX(Paste_Here!B$2:B$850, MATCH(B732, Paste_Here!A$2:A$850, 0)), ""), ""), "")</f>
        <v/>
      </c>
      <c r="E732" s="66"/>
      <c r="F732" s="76" t="str">
        <f>IFERROR(IF(B732&lt;&gt;"", IF(ISTEXT(INDEX(Paste_Here!K$2:K$850, MATCH(B732, Paste_Here!A$2:A$850, 0))), INDEX(Paste_Here!K$2:K$850, MATCH(B732, Paste_Here!A$2:A$850, 0)), ""), ""), "")</f>
        <v/>
      </c>
      <c r="G732" s="66"/>
      <c r="H732" s="76" t="str">
        <f>IFERROR(IF(B732&lt;&gt;"", IF(ISTEXT(INDEX(Paste_Here!C$2:C$850, MATCH(B732, Paste_Here!A$2:A$850, 0))), INDEX(Paste_Here!C$2:C$850, MATCH(B732, Paste_Here!A$2:A$850, 0)), ""), ""), "")</f>
        <v/>
      </c>
      <c r="I732" s="66"/>
      <c r="J732" s="76" t="str">
        <f>IFERROR(IF(B732&lt;&gt;"", IF(ISNUMBER(SEARCH("s", LOWER(INDEX(Paste_Here!M$2:M$850, MATCH(B732, Paste_Here!A$2:A$850, 0))))), "Yes", IF(INDEX(Paste_Here!M$2:M$850, MATCH(B732, Paste_Here!A$2:A$850, 0))&lt;&gt;"", "No", "")), ""), "")</f>
        <v/>
      </c>
      <c r="K732" s="66"/>
      <c r="L732" s="76" t="str">
        <f>IFERROR(IF(B732&lt;&gt;"", IF(ISNUMBER(SEARCH("yes", LOWER(INDEX(Paste_Here!E$2:E$850, MATCH(B732, Paste_Here!A$2:A$850, 0))))), "Yes", IF(ISNUMBER(SEARCH("no", LOWER(INDEX(Paste_Here!E$2:E$850, MATCH(B732, Paste_Here!A$2:A$850, 0))))), "No", "")), ""), "")</f>
        <v/>
      </c>
      <c r="M732" s="66"/>
      <c r="N732" s="76" t="str">
        <f>IFERROR(IF(B732&lt;&gt;"", IF(ISNUMBER(SEARCH("yes", LOWER(INDEX(Paste_Here!F$2:F$850, MATCH(B732, Paste_Here!A$2:A$850, 0))))), "Yes", IF(ISNUMBER(SEARCH("no", LOWER(INDEX(Paste_Here!F$2:F$850, MATCH(B732, Paste_Here!A$2:A$850, 0))))), "No", "")), ""), "")</f>
        <v/>
      </c>
      <c r="O732" s="66"/>
      <c r="P732" s="76" t="str">
        <f>IFERROR(IF(B732&lt;&gt;"", IF(ISNUMBER(SEARCH("yes", LOWER(INDEX(Paste_Here!L$2:L$850, MATCH(B732, Paste_Here!A$2:A$850, 0))))), "Yes", IF(ISNUMBER(SEARCH("no", LOWER(INDEX(Paste_Here!L$2:L$850, MATCH(B732, Paste_Here!A$2:A$850, 0))))), "No", "")), ""), "")</f>
        <v/>
      </c>
      <c r="Q732" s="66"/>
      <c r="R732" s="76" t="str">
        <f>IFERROR(IF(B732&lt;&gt;"", IF(ISNUMBER(SEARCH("transitional 2", LOWER(INDEX(Paste_Here!D$2:D$850, MATCH(B732, Paste_Here!A$2:A$850, 0))))), "T2", IF(ISNUMBER(SEARCH("transitional 1", LOWER(INDEX(Paste_Here!D$2:D$850, MATCH(B732, Paste_Here!A$2:A$850, 0))))), "T1", IF(ISNUMBER(SEARCH("waived ell services", LOWER(INDEX(Paste_Here!D$2:D$850, MATCH(B732, Paste_Here!A$2:A$850, 0))))), "W", IF(ISNUMBER(SEARCH("english language learner", LOWER(INDEX(Paste_Here!D$2:D$850, MATCH(B732, Paste_Here!A$2:A$850, 0))))), "L", "")))), ""), "")</f>
        <v/>
      </c>
      <c r="S732" s="66"/>
      <c r="T732" s="76" t="str">
        <f>IFERROR(IF(B732&lt;&gt;"", IF(ISNUMBER(SEARCH("yes", LOWER(INDEX(Paste_Here!I$2:I$850, MATCH(B732, Paste_Here!A$2:A$850, 0))))), "Yes", IF(ISNUMBER(SEARCH("no", LOWER(INDEX(Paste_Here!I$2:I$850, MATCH(B732, Paste_Here!A$2:A$850, 0))))), "No", "")), ""), "")</f>
        <v/>
      </c>
      <c r="U732" s="66"/>
      <c r="V732" s="76" t="str">
        <f>IFERROR(IF(B732&lt;&gt;"", IF(ISTEXT(INDEX(Paste_Here!J$2:J$850, MATCH(B732, Paste_Here!A$2:A$850, 0))), VALUE(INDEX(Paste_Here!J$2:J$850, MATCH(B732, Paste_Here!A$2:A$850, 0))), ""), ""), "")</f>
        <v/>
      </c>
      <c r="W732" s="66"/>
      <c r="X732" s="66"/>
      <c r="Y732" s="76" t="str">
        <f t="shared" si="90"/>
        <v/>
      </c>
      <c r="Z732" s="66"/>
      <c r="AA732" s="76" t="str">
        <f>IFERROR(IF(B732&lt;&gt;"", IF(AND(INDEX(Paste_Here!AI$2:AI$850, MATCH(B732, Paste_Here!A$2:A$850, 0))&lt;&gt;"", ISNUMBER(VALUE(INDEX(Paste_Here!AI$2:AI$850, MATCH(B732, Paste_Here!A$2:A$850, 0))))), INDEX(Paste_Here!AI$2:AI$850, MATCH(B732, Paste_Here!A$2:A$850, 0)), ""), ""), "")</f>
        <v/>
      </c>
      <c r="AB732" s="66"/>
      <c r="AC732" s="76" t="str">
        <f>IFERROR(IF(B732&lt;&gt;"", IF(AND(INDEX(Paste_Here!AJ$2:AJ$850, MATCH(B732, Paste_Here!A$2:A$850, 0))&lt;&gt;"", ISNUMBER(VALUE(INDEX(Paste_Here!AJ$2:AJ$850, MATCH(B732, Paste_Here!A$2:A$850, 0))))), INDEX(Paste_Here!AJ$2:AJ$850, MATCH(B732, Paste_Here!A$2:A$850, 0)), ""), ""), "")</f>
        <v/>
      </c>
      <c r="AD732" s="66"/>
      <c r="AE732" s="76" t="str">
        <f>IFERROR(IF(B732&lt;&gt;"", IF(AND(INDEX(Paste_Here!AK$2:AK$850, MATCH(B732, Paste_Here!A$2:A$850, 0))&lt;&gt;"", ISNUMBER(VALUE(INDEX(Paste_Here!AK$2:AK$850, MATCH(B732, Paste_Here!A$2:A$850, 0))))), INDEX(Paste_Here!AK$2:AK$850, MATCH(B732, Paste_Here!A$2:A$850, 0)), ""), ""), "")</f>
        <v/>
      </c>
      <c r="AF732" s="66"/>
      <c r="AG732" s="76" t="str">
        <f>IFERROR(IF(B732&lt;&gt;"", IF(AND(INDEX(Paste_Here!AL$2:AL$850, MATCH(B732, Paste_Here!A$2:A$850, 0))&lt;&gt;"", ISNUMBER(VALUE(INDEX(Paste_Here!AL$2:AL$850, MATCH(B732, Paste_Here!A$2:A$850, 0))))), INDEX(Paste_Here!AL$2:AL$850, MATCH(B732, Paste_Here!A$2:A$850, 0)), ""), ""), "")</f>
        <v/>
      </c>
      <c r="AH732" s="66"/>
      <c r="AI732" s="76" t="str">
        <f>IFERROR(IF(B732&lt;&gt;"", IF(AND(INDEX(Paste_Here!AH$2:AH$850, MATCH(B732, Paste_Here!A$2:A$850, 0))&lt;&gt;"", ISNUMBER(VALUE(INDEX(Paste_Here!AH$2:AH$850, MATCH(B732, Paste_Here!A$2:A$850, 0))))), IF(VALUE(INDEX(Paste_Here!AH$2:AH$850, MATCH(B732, Paste_Here!A$2:A$850, 0)))=0, "", INDEX(Paste_Here!AH$2:AH$850, MATCH(B732, Paste_Here!A$2:A$850, 0))), ""), ""), "")</f>
        <v/>
      </c>
      <c r="AJ732" s="66"/>
      <c r="AK732" s="76" t="str">
        <f>IFERROR(IF(B732&lt;&gt;"", IF(AND(INDEX(Paste_Here!N$2:N$850, MATCH(B732, Paste_Here!A$2:A$850, 0))&lt;&gt;"", ISNUMBER(VALUE(INDEX(Paste_Here!N$2:N$850, MATCH(B732, Paste_Here!A$2:A$850, 0))))), INDEX(Paste_Here!N$2:N$850, MATCH(B732, Paste_Here!A$2:A$850, 0)), ""), ""), "")</f>
        <v/>
      </c>
      <c r="AL732" s="66"/>
      <c r="AM732" s="76" t="str">
        <f>IFERROR(IF(B732&lt;&gt;"", IF(AND(INDEX(Paste_Here!O$2:O$850, MATCH(B732, Paste_Here!A$2:A$850, 0))&lt;&gt;"", ISNUMBER(VALUE(INDEX(Paste_Here!O$2:O$850, MATCH(B732, Paste_Here!A$2:A$850, 0))))), INDEX(Paste_Here!O$2:O$850, MATCH(B732, Paste_Here!A$2:A$850, 0)), ""), ""), "")</f>
        <v/>
      </c>
      <c r="AN732" s="66"/>
      <c r="AO732" s="76"/>
      <c r="AP732" s="66"/>
      <c r="AQ732" s="76"/>
      <c r="AR732" s="66"/>
      <c r="AS732" s="76"/>
      <c r="AT732" s="66"/>
      <c r="AU732" s="66"/>
      <c r="AV732" s="76" t="str">
        <f t="shared" si="91"/>
        <v/>
      </c>
      <c r="AW732" s="66"/>
      <c r="AX732" s="76" t="str">
        <f>IFERROR(IF(B732&lt;&gt;"", IF(ISNUMBER(SEARCH("Revealed-Potential (Primary Focus)", LOWER(INDEX(Paste_Here!Z$2:Z$850, MATCH(B732, Paste_Here!A$2:A$850, 0))))), "Rev-Potential: Prim", IF(ISNUMBER(SEARCH("Revealed-Potential (Secondary Focus)", LOWER(INDEX(Paste_Here!Z$2:Z$850, MATCH(B732, Paste_Here!A$2:A$850, 0))))), "Rev-Potential: Sec", IF(ISNUMBER(SEARCH("Monitoring", LOWER(INDEX(Paste_Here!Z$2:Z$850, MATCH(B732, Paste_Here!A$2:A$850, 0))))), "Monitoring", IF(ISNUMBER(SEARCH("At-Promise (Secondary Focus)", LOWER(INDEX(Paste_Here!Z$2:Z$850, MATCH(B732, Paste_Here!A$2:A$850, 0))))), "At-Promise: Sec", IF(ISNUMBER(SEARCH("At-Promise (Primary Focus)", LOWER(INDEX(Paste_Here!Z$2:Z$850, MATCH(B732, Paste_Here!A$2:A$850, 0))))), "At-Promise: Prim", ""))))), ""), "")</f>
        <v/>
      </c>
      <c r="AY732" s="66"/>
      <c r="AZ732" s="76"/>
      <c r="BA732" s="66"/>
      <c r="BB732" s="76"/>
      <c r="BC732" s="66"/>
      <c r="BD732" s="76"/>
      <c r="BE732" s="66"/>
      <c r="BF732" s="76"/>
      <c r="BG732" s="66"/>
      <c r="BH732" s="76"/>
      <c r="BI732" s="66"/>
      <c r="BJ732" s="66"/>
      <c r="BK732" s="76" t="str">
        <f t="shared" si="92"/>
        <v/>
      </c>
      <c r="BL732" s="66"/>
      <c r="BM732" s="76" t="str">
        <f>IFERROR(IF(B732&lt;&gt;"", IF(AND(ISNUMBER(VALUE(SUBSTITUTE(SUBSTITUTE(Paste_Here!R732, "br", "-"), "L", ""))), VALUE(SUBSTITUTE(SUBSTITUTE(Paste_Here!R732, "br", "-"), "L", "")) &gt;= 1095), "Yes", IF(AND(ISNUMBER(VALUE(SUBSTITUTE(SUBSTITUTE(Paste_Here!R732, "br", "-"), "L", ""))), VALUE(SUBSTITUTE(SUBSTITUTE(Paste_Here!R732, "br", "-"), "L", "")) &lt;= 1094), "No", "")), ""), "")</f>
        <v/>
      </c>
      <c r="BN732" s="66"/>
      <c r="BO732" s="76" t="str">
        <f>IFERROR(IF(B732&lt;&gt;"", IF(COUNTIF(INDEX(Paste_Here!Y$2:AB$850, MATCH(B732, Paste_Here!A$2:A$850, 0), 0), "yes") &gt; 0, "Yes", IF(COUNTIF(INDEX(Paste_Here!Y$2:AB$850, MATCH(B732, Paste_Here!A$2:A$850, 0), 0), "no") &gt; 0, "No", "")), ""), "")</f>
        <v/>
      </c>
      <c r="BP732" s="66"/>
      <c r="BQ732" s="76" t="str">
        <f>IFERROR(IF(B732&lt;&gt;"", IF(AND(ISNUMBER(VALUE(SUBSTITUTE(SUBSTITUTE(Paste_Here!U732, "em", "-"), "q", ""))), VALUE(SUBSTITUTE(SUBSTITUTE(Paste_Here!U732, "em", "-"), "q", "")) &gt;= 910), "Yes", IF(AND(ISNUMBER(VALUE(SUBSTITUTE(SUBSTITUTE(Paste_Here!U732, "em", "-"), "q", ""))), VALUE(SUBSTITUTE(SUBSTITUTE(Paste_Here!U732, "em", "-"), "q", "")) &lt;= 909), "No", "")), ""), "")</f>
        <v/>
      </c>
      <c r="BR732" s="66"/>
      <c r="BS732" s="76" t="str">
        <f>IFERROR(IF(B732&lt;&gt;"", IF(AND(INDEX(Paste_Here!X$2:X$850, MATCH(B732, Paste_Here!A$2:A$850, 0))&lt;&gt;"", ISNUMBER(VALUE(INDEX(Paste_Here!X$2:X$850, MATCH(B732, Paste_Here!A$2:A$850, 0))))), INDEX(Paste_Here!X$2:X$850, MATCH(B732, Paste_Here!A$2:A$850, 0)), ""), ""), "")</f>
        <v/>
      </c>
      <c r="BT732" s="66"/>
      <c r="BU732" s="76" t="str">
        <f>IFERROR(IF(B732&lt;&gt;"", IF(ISNUMBER(VALUE(INDEX(Paste_Here!G$2:G$850, MATCH(B732, Paste_Here!A$2:A$850, 0)))), IF(VALUE(INDEX(Paste_Here!G$2:G$850, MATCH(B732, Paste_Here!A$2:A$850, 0)))=0, "No", IF(AND(VALUE(INDEX(Paste_Here!G$2:G$850, MATCH(B732, Paste_Here!A$2:A$850, 0)))&gt;=1, VALUE(INDEX(Paste_Here!G$2:G$850, MATCH(B732, Paste_Here!A$2:A$850, 0)))&lt;=4), VALUE(INDEX(Paste_Here!G$2:G$850, MATCH(B732, Paste_Here!A$2:A$850, 0))), "")), ""), ""), "")</f>
        <v/>
      </c>
      <c r="BV732" s="66"/>
      <c r="BW732" s="76" t="str">
        <f>IFERROR(IF(B732&lt;&gt;"", IF(ISNUMBER(VALUE(INDEX(Paste_Here!H$2:H$850, MATCH(B732, Paste_Here!A$2:A$850, 0)))), IF(VALUE(INDEX(Paste_Here!H$2:H$850, MATCH(B732, Paste_Here!A$2:A$850, 0)))=0, "No", IF(AND(VALUE(INDEX(Paste_Here!H$2:H$850, MATCH(B732, Paste_Here!A$2:A$850, 0)))&gt;=1, VALUE(INDEX(Paste_Here!H$2:H$850, MATCH(B732, Paste_Here!A$2:A$850, 0)))&lt;=4), VALUE(INDEX(Paste_Here!H$2:H$850, MATCH(B732, Paste_Here!A$2:A$850, 0))), "")), ""), ""), "")</f>
        <v/>
      </c>
      <c r="BX732" s="66"/>
      <c r="BY732" s="76"/>
      <c r="BZ732" s="66"/>
      <c r="CA732" s="76"/>
      <c r="CB732" s="66"/>
      <c r="CC732" s="66"/>
      <c r="CD732" s="76" t="str">
        <f t="shared" si="93"/>
        <v/>
      </c>
      <c r="CE732" s="66"/>
      <c r="CF732" s="76" t="str">
        <f>IFERROR(IF(B732&lt;&gt;"", IF(AND(INDEX(Paste_Here!P$2:P$850, MATCH(B732, Paste_Here!A$2:A$850, 0))&lt;&gt;"", ISNUMBER(VALUE(INDEX(Paste_Here!P$2:P$850, MATCH(B732, Paste_Here!A$2:A$850, 0))))), INDEX(Paste_Here!P$2:P$850, MATCH(B732, Paste_Here!A$2:A$850, 0)), ""), ""), "")</f>
        <v/>
      </c>
      <c r="CG732" s="66"/>
      <c r="CH732" s="76" t="str">
        <f>IFERROR(IF(B732&lt;&gt;"", IF(ISNUMBER(SEARCH("highrisk", LOWER(INDEX(Paste_Here!Q$2:Q$850, MATCH(B732, Paste_Here!A$2:A$850, 0))))), "High Risk", IF(ISNUMBER(SEARCH("lowrisk", LOWER(INDEX(Paste_Here!Q$2:Q$850, MATCH(B732, Paste_Here!A$2:A$850, 0))))), "Low Risk", IF(ISNUMBER(SEARCH("somerisk", LOWER(INDEX(Paste_Here!Q$2:Q$850, MATCH(B732, Paste_Here!A$2:A$850, 0))))), "Some Risk", ""))), ""), "")</f>
        <v/>
      </c>
      <c r="CI732" s="66"/>
      <c r="CJ732" s="76" t="str">
        <f>IFERROR(IF(B732&lt;&gt;"", IF(AND(INDEX(Paste_Here!AA$2:AA$850, MATCH(B732, Paste_Here!A$2:A$850, 0))&lt;&gt;"", ISNUMBER(VALUE(INDEX(Paste_Here!AA$2:AA$850, MATCH(B732, Paste_Here!A$2:A$850, 0))))), INDEX(Paste_Here!AA$2:AA$850, MATCH(B732, Paste_Here!A$2:A$850, 0)), ""), ""), "")</f>
        <v/>
      </c>
      <c r="CK732" s="66"/>
      <c r="CL732" s="76" t="str">
        <f>IFERROR(IF(B732&lt;&gt;"", IF(LOWER(INDEX(Paste_Here!AB$2:AB$850, MATCH(B732, Paste_Here!A$2:A$850, 0)))="approaching expectations", "Approaching", IF(LOWER(INDEX(Paste_Here!AB$2:AB$850, MATCH(B732, Paste_Here!A$2:A$850, 0)))="met expectations", "Met", IF(LOWER(INDEX(Paste_Here!AB$2:AB$850, MATCH(B732, Paste_Here!A$2:A$850, 0)))="exceeded expectations", "Exceeded", IF(LOWER(INDEX(Paste_Here!AB$2:AB$850, MATCH(B732, Paste_Here!A$2:A$850, 0)))="below expectations", "Below", "")))), ""), "")</f>
        <v/>
      </c>
      <c r="CM732" s="66"/>
      <c r="CN732" s="76" t="str">
        <f>IFERROR(IF(B732&lt;&gt;"", IF(AND(INDEX(Paste_Here!AC$2:AC$850, MATCH(B732, Paste_Here!A$2:A$850, 0))&lt;&gt;"", ISNUMBER(VALUE(INDEX(Paste_Here!AC$2:AC$850, MATCH(B732, Paste_Here!A$2:A$850, 0))))), INDEX(Paste_Here!AC$2:AC$850, MATCH(B732, Paste_Here!A$2:A$850, 0)), ""), ""), "")</f>
        <v/>
      </c>
      <c r="CO732" s="66"/>
      <c r="CP732" s="76"/>
      <c r="CQ732" s="66"/>
      <c r="CR732" s="76"/>
      <c r="CS732" s="66"/>
      <c r="CT732" s="76"/>
      <c r="CU732" s="66"/>
      <c r="CV732" s="76"/>
      <c r="CW732" s="66"/>
      <c r="CX732" s="76"/>
      <c r="CY732" s="66"/>
      <c r="CZ732" s="66"/>
      <c r="DA732" s="76" t="str">
        <f t="shared" si="94"/>
        <v/>
      </c>
      <c r="DB732" s="66"/>
      <c r="DC732" s="76" t="str">
        <f>IFERROR(IF(B732&lt;&gt;"", IF(AND(INDEX(Paste_Here!V$2:V$850, MATCH(B732, Paste_Here!A$2:A$850, 0))&lt;&gt;"", ISNUMBER(VALUE(INDEX(Paste_Here!V$2:V$850, MATCH(B732, Paste_Here!A$2:A$850, 0))))), INDEX(Paste_Here!V$2:V$850, MATCH(B732, Paste_Here!A$2:A$850, 0)), ""), ""), "")</f>
        <v/>
      </c>
      <c r="DD732" s="66"/>
      <c r="DE732" s="76" t="str">
        <f>IFERROR(IF(B732&lt;&gt;"", IF(ISNUMBER(SEARCH("highrisk", LOWER(INDEX(Paste_Here!W$2:W$850, MATCH(B732, Paste_Here!A$2:A$850, 0))))), "High Risk", IF(ISNUMBER(SEARCH("lowrisk", LOWER(INDEX(Paste_Here!W$2:W$850, MATCH(B732, Paste_Here!A$2:A$850, 0))))), "Low Risk", IF(ISNUMBER(SEARCH("somerisk", LOWER(INDEX(Paste_Here!W$2:W$850, MATCH(B732, Paste_Here!A$2:A$850, 0))))), "Some Risk", ""))), ""), "")</f>
        <v/>
      </c>
      <c r="DF732" s="66"/>
      <c r="DG732" s="76" t="str">
        <f>IFERROR(IF(B732&lt;&gt;"", IF(AND(INDEX(Paste_Here!S$2:S$850, MATCH(B732, Paste_Here!A$2:A$850, 0))&lt;&gt;"", ISNUMBER(VALUE(INDEX(Paste_Here!S$2:S$850, MATCH(B732, Paste_Here!A$2:A$850, 0))))), INDEX(Paste_Here!S$2:S$850, MATCH(B732, Paste_Here!A$2:A$850, 0)), ""), ""), "")</f>
        <v/>
      </c>
      <c r="DH732" s="66"/>
      <c r="DI732" s="76" t="str">
        <f>IFERROR(IF(B732&lt;&gt;"", IF(ISNUMBER(SEARCH("highrisk", LOWER(INDEX(Paste_Here!T$2:T$850, MATCH(B732, Paste_Here!A$2:A$850, 0))))), "High Risk", IF(ISNUMBER(SEARCH("lowrisk", LOWER(INDEX(Paste_Here!T$2:T$850, MATCH(B732, Paste_Here!A$2:A$850, 0))))), "Low Risk", IF(ISNUMBER(SEARCH("somerisk", LOWER(INDEX(Paste_Here!T$2:T$850, MATCH(B732, Paste_Here!A$2:A$850, 0))))), "Some Risk", ""))), ""), "")</f>
        <v/>
      </c>
      <c r="DJ732" s="66"/>
      <c r="DK732" s="76" t="str">
        <f>IFERROR(IF(B732&lt;&gt;"", IF(AND(INDEX(Paste_Here!AD$2:AD$850, MATCH(B732, Paste_Here!A$2:A$850, 0))&lt;&gt;"", ISNUMBER(VALUE(INDEX(Paste_Here!AD$2:AD$850, MATCH(B732, Paste_Here!A$2:A$850, 0))))), INDEX(Paste_Here!AD$2:AD$850, MATCH(B732, Paste_Here!A$2:A$850, 0)), ""), ""), "")</f>
        <v/>
      </c>
      <c r="DL732" s="66"/>
      <c r="DM732" s="76" t="str">
        <f>IFERROR(IF(B732&lt;&gt;"", IF(LOWER(INDEX(Paste_Here!AE$2:AE$850, MATCH(B732, Paste_Here!A$2:A$850, 0)))="approaching expectations", "Approaching", IF(LOWER(INDEX(Paste_Here!AE$2:AE$850, MATCH(B732, Paste_Here!A$2:A$850, 0)))="met expectations", "Met", IF(LOWER(INDEX(Paste_Here!AE$2:AE$850, MATCH(B732, Paste_Here!A$2:A$850, 0)))="exceeded expectations", "Exceeded", IF(LOWER(INDEX(Paste_Here!AE$2:AE$850, MATCH(B732, Paste_Here!A$2:A$850, 0)))="below expectations", "Below", "")))), ""), "")</f>
        <v/>
      </c>
      <c r="DN732" s="66"/>
      <c r="DO732" s="76"/>
      <c r="DP732" s="66"/>
      <c r="DQ732" s="76"/>
      <c r="DR732" s="66"/>
      <c r="DS732" s="76"/>
      <c r="DT732" s="66"/>
      <c r="DU732" s="76"/>
      <c r="DV732" s="66"/>
      <c r="DW732" s="66"/>
      <c r="DX732" s="76" t="str">
        <f t="shared" si="95"/>
        <v/>
      </c>
      <c r="DY732" s="66"/>
      <c r="DZ732" s="76"/>
      <c r="EA732" s="66"/>
      <c r="EB732" s="76"/>
      <c r="EC732" s="66"/>
      <c r="ED732" s="76" t="str">
        <f>IFERROR(IF(B732&lt;&gt;"", IF(AND(INDEX(Paste_Here!AF$2:AF$850, MATCH(B732, Paste_Here!A$2:A$850, 0))&lt;&gt;"", ISNUMBER(VALUE(INDEX(Paste_Here!AF$2:AF$850, MATCH(B732, Paste_Here!A$2:A$850, 0))))), INDEX(Paste_Here!AF$2:AF$850, MATCH(B732, Paste_Here!A$2:A$850, 0)), ""), ""), "")</f>
        <v/>
      </c>
      <c r="EE732" s="66"/>
      <c r="EF732" s="76"/>
      <c r="EG732" s="66"/>
      <c r="EH732" s="76"/>
      <c r="EI732" s="66"/>
      <c r="EJ732" s="76" t="str">
        <f>IFERROR(IF(B732&lt;&gt;"", IF(AND(INDEX(Paste_Here!AG$2:AG$850, MATCH(B732, Paste_Here!A$2:A$850, 0))&lt;&gt;"", ISNUMBER(VALUE(INDEX(Paste_Here!AG$2:AG$850, MATCH(B732, Paste_Here!A$2:A$850, 0))))), INDEX(Paste_Here!AG$2:AG$850, MATCH(B732, Paste_Here!A$2:A$850, 0)), ""), ""), "")</f>
        <v/>
      </c>
      <c r="EK732" s="66"/>
      <c r="EL732" s="76"/>
      <c r="EM732" s="66"/>
      <c r="EN732" s="76"/>
      <c r="EO732" s="66"/>
      <c r="EP732" s="76"/>
      <c r="EQ732" s="66"/>
      <c r="ER732" s="76"/>
      <c r="ES732" s="66"/>
      <c r="ET732" s="66"/>
      <c r="EU732" s="76"/>
      <c r="EV732" s="66"/>
      <c r="EW732" s="76"/>
      <c r="EX732" s="66"/>
      <c r="EY732" s="76"/>
      <c r="EZ732" s="66"/>
      <c r="FA732" s="76"/>
      <c r="FB732" s="66"/>
      <c r="FC732" s="76"/>
      <c r="FD732" s="66"/>
      <c r="FE732" s="76"/>
      <c r="FF732" s="66"/>
      <c r="FG732" s="76"/>
      <c r="FH732" s="66"/>
      <c r="FI732" s="76"/>
      <c r="FJ732" s="66"/>
      <c r="FK732" s="76"/>
      <c r="FL732" s="66"/>
      <c r="FM732" s="76"/>
      <c r="FN732" s="66"/>
      <c r="FO732" s="76"/>
      <c r="FP732" s="66"/>
      <c r="FQ732" s="76"/>
      <c r="FR732" s="66"/>
      <c r="FS732" s="76"/>
      <c r="FT732" s="66"/>
      <c r="FU732" s="76"/>
      <c r="FV732" s="66"/>
      <c r="FW732" s="76"/>
      <c r="FX732" s="66"/>
      <c r="FY732" s="76"/>
      <c r="FZ732" s="66"/>
      <c r="GA732" s="76"/>
      <c r="GB732" s="66"/>
      <c r="GC732" s="76"/>
      <c r="GD732" s="66"/>
      <c r="GE732" s="76"/>
      <c r="GF732" s="66"/>
      <c r="GG732" s="76"/>
      <c r="GH732" s="66"/>
      <c r="GI732" s="76"/>
      <c r="GJ732" s="66"/>
      <c r="GK732" s="76"/>
      <c r="GL732" s="66"/>
      <c r="GM732" s="76"/>
      <c r="GN732" s="66"/>
      <c r="GO732" s="76"/>
      <c r="GP732" s="66"/>
      <c r="GQ732" s="76"/>
      <c r="GR732" s="66"/>
      <c r="GS732" s="76"/>
      <c r="GT732" s="66"/>
      <c r="GU732" s="76"/>
      <c r="GV732" s="66"/>
      <c r="GW732" s="76"/>
      <c r="GX732" s="66"/>
      <c r="GY732" s="76"/>
      <c r="GZ732" s="66"/>
      <c r="HA732" s="76"/>
      <c r="HB732" s="66"/>
      <c r="HC732" s="76"/>
      <c r="HD732" s="66"/>
      <c r="HE732" s="76"/>
      <c r="HF732" s="66"/>
      <c r="HG732" s="76"/>
      <c r="HH732" s="66"/>
      <c r="HI732" s="76"/>
      <c r="HJ732" s="66"/>
      <c r="HK732" s="76"/>
      <c r="HL732" s="66"/>
      <c r="HM732" s="76"/>
      <c r="HN732" s="66"/>
      <c r="HO732" s="76"/>
      <c r="HP732" s="66"/>
      <c r="HQ732" s="76"/>
      <c r="HR732" s="66"/>
      <c r="HS732" s="76"/>
      <c r="HT732" s="66"/>
      <c r="HU732" s="76"/>
      <c r="HV732" s="66"/>
      <c r="HW732" s="76"/>
      <c r="HX732" s="66"/>
      <c r="HY732" s="76"/>
      <c r="HZ732" s="66"/>
      <c r="IA732" s="76"/>
      <c r="IB732" s="66"/>
      <c r="IC732" s="76"/>
      <c r="ID732" s="66"/>
      <c r="IE732" s="76"/>
      <c r="IF732" s="66"/>
      <c r="IG732" s="76"/>
      <c r="IH732" s="66"/>
      <c r="II732" s="76"/>
      <c r="IJ732" s="66"/>
      <c r="IK732" s="76"/>
      <c r="IL732" s="66"/>
      <c r="IM732" s="76"/>
      <c r="IN732" s="66"/>
      <c r="IO732" s="76"/>
      <c r="IP732" s="66"/>
      <c r="IQ732" s="76"/>
      <c r="IR732" s="66"/>
      <c r="IS732" s="76"/>
      <c r="IT732" s="66"/>
      <c r="IU732" s="76"/>
      <c r="IV732" s="66"/>
      <c r="IW732" s="76"/>
      <c r="IX732" s="66"/>
      <c r="IY732" s="76"/>
      <c r="IZ732" s="66"/>
      <c r="JA732" s="76"/>
      <c r="JB732" s="66"/>
      <c r="JC732" s="76"/>
      <c r="JD732" s="66"/>
      <c r="JE732" s="76"/>
      <c r="JF732" s="66"/>
      <c r="JG732" s="76"/>
      <c r="JH732" s="66"/>
      <c r="JI732" s="76"/>
      <c r="JJ732" s="66"/>
      <c r="JK732" s="76"/>
      <c r="JL732" s="66"/>
      <c r="JM732" s="76"/>
      <c r="JN732" s="66"/>
      <c r="JO732" s="76"/>
      <c r="JP732" s="66"/>
      <c r="JQ732" s="76"/>
      <c r="JR732" s="66"/>
      <c r="JS732" s="76"/>
      <c r="JT732" s="66"/>
      <c r="JU732" s="76"/>
      <c r="JV732" s="66"/>
      <c r="JW732" s="76"/>
      <c r="JX732" s="66"/>
      <c r="JY732" s="76"/>
      <c r="JZ732" s="66"/>
      <c r="KA732" s="76"/>
      <c r="KB732" s="66"/>
      <c r="KC732" s="76"/>
      <c r="KD732" s="66"/>
      <c r="KE732" s="76"/>
      <c r="KF732" s="66"/>
      <c r="KG732" s="76"/>
      <c r="KH732" s="66"/>
      <c r="KI732" s="76"/>
      <c r="KJ732" s="66"/>
      <c r="KK732" s="76"/>
      <c r="KL732" s="66"/>
      <c r="KM732" s="76"/>
      <c r="KN732" s="66"/>
      <c r="KO732" s="76"/>
      <c r="KP732" s="66"/>
      <c r="KQ732" s="76"/>
      <c r="KR732" s="66"/>
      <c r="KS732" s="76"/>
      <c r="KT732" s="66"/>
      <c r="KU732" s="76"/>
      <c r="KV732" s="66"/>
      <c r="KW732" s="76"/>
      <c r="KX732" s="66"/>
      <c r="KY732" s="76"/>
      <c r="KZ732" s="66"/>
      <c r="LA732" s="76"/>
      <c r="LB732" s="66"/>
      <c r="LC732" s="76"/>
      <c r="LD732" s="66"/>
      <c r="LE732" s="76"/>
      <c r="LF732" s="66"/>
      <c r="LG732" s="76"/>
      <c r="LH732" s="66"/>
      <c r="LI732" s="76"/>
      <c r="LJ732" s="66"/>
      <c r="LK732" s="76"/>
      <c r="LL732" s="66"/>
      <c r="LM732" s="76"/>
      <c r="LN732" s="66"/>
      <c r="LO732" s="76"/>
      <c r="LP732" s="66"/>
      <c r="LQ732" s="76"/>
      <c r="LR732" s="66"/>
      <c r="LS732" s="76"/>
      <c r="LT732" s="66"/>
      <c r="LU732" s="76"/>
      <c r="LV732" s="66"/>
      <c r="LW732" s="76"/>
      <c r="LX732" s="66"/>
      <c r="LY732" s="76"/>
      <c r="LZ732" s="66"/>
      <c r="MA732" s="76"/>
      <c r="MB732" s="66"/>
      <c r="MC732" s="76"/>
      <c r="MD732" s="66"/>
      <c r="MG732" s="1" t="str" cm="1">
        <f t="array" ref="MG732">IFERROR(INDEX(Paste_Here!$B$2:$B$850, MATCH(0, COUNTIF(MG$4:MG731, Paste_Here!$B$2:$B$850) + IF(Paste_Here!$B$2:$B$850="", 1, 0), 0)), "")</f>
        <v/>
      </c>
      <c r="MH732" s="1" t="str">
        <f>IF(MG732&lt;&gt;"", INDEX(Paste_Here!$A$2:$A$850, MATCH(MG732, Paste_Here!$B$2:$B$850, 0)), "")</f>
        <v/>
      </c>
      <c r="MI732" s="1" t="str">
        <f t="shared" si="96"/>
        <v/>
      </c>
      <c r="MJ732" s="1" t="str" cm="1">
        <f t="array" ref="MJ732">IFERROR(INDEX($MI$5:$MI$850, MATCH(SMALL(IF($MI$5:$MI$850&lt;&gt;"", COUNTIF($MI$5:$MI$850, "&lt;"&amp;$MI$5:$MI$850)+1), ROW()-ROW($MJ$5)+1), COUNTIF($MI$5:$MI$850, "&lt;"&amp;$MI$5:$MI$850)+1, 0)), "")</f>
        <v/>
      </c>
    </row>
    <row r="733" spans="1:348">
      <c r="A733" s="66"/>
      <c r="B733" s="76" t="str">
        <f t="shared" si="89"/>
        <v/>
      </c>
      <c r="C733" s="66"/>
      <c r="D733" s="76" t="str">
        <f>IFERROR(IF(B733&lt;&gt;"", IF(AND(INDEX(Paste_Here!B$2:B$850, MATCH(B733, Paste_Here!A$2:A$850, 0))&lt;&gt;"", ISNUMBER(VALUE(INDEX(Paste_Here!B$2:B$850, MATCH(B733, Paste_Here!A$2:A$850, 0))))), INDEX(Paste_Here!B$2:B$850, MATCH(B733, Paste_Here!A$2:A$850, 0)), ""), ""), "")</f>
        <v/>
      </c>
      <c r="E733" s="66"/>
      <c r="F733" s="76" t="str">
        <f>IFERROR(IF(B733&lt;&gt;"", IF(ISTEXT(INDEX(Paste_Here!K$2:K$850, MATCH(B733, Paste_Here!A$2:A$850, 0))), INDEX(Paste_Here!K$2:K$850, MATCH(B733, Paste_Here!A$2:A$850, 0)), ""), ""), "")</f>
        <v/>
      </c>
      <c r="G733" s="66"/>
      <c r="H733" s="76" t="str">
        <f>IFERROR(IF(B733&lt;&gt;"", IF(ISTEXT(INDEX(Paste_Here!C$2:C$850, MATCH(B733, Paste_Here!A$2:A$850, 0))), INDEX(Paste_Here!C$2:C$850, MATCH(B733, Paste_Here!A$2:A$850, 0)), ""), ""), "")</f>
        <v/>
      </c>
      <c r="I733" s="66"/>
      <c r="J733" s="76" t="str">
        <f>IFERROR(IF(B733&lt;&gt;"", IF(ISNUMBER(SEARCH("s", LOWER(INDEX(Paste_Here!M$2:M$850, MATCH(B733, Paste_Here!A$2:A$850, 0))))), "Yes", IF(INDEX(Paste_Here!M$2:M$850, MATCH(B733, Paste_Here!A$2:A$850, 0))&lt;&gt;"", "No", "")), ""), "")</f>
        <v/>
      </c>
      <c r="K733" s="66"/>
      <c r="L733" s="76" t="str">
        <f>IFERROR(IF(B733&lt;&gt;"", IF(ISNUMBER(SEARCH("yes", LOWER(INDEX(Paste_Here!E$2:E$850, MATCH(B733, Paste_Here!A$2:A$850, 0))))), "Yes", IF(ISNUMBER(SEARCH("no", LOWER(INDEX(Paste_Here!E$2:E$850, MATCH(B733, Paste_Here!A$2:A$850, 0))))), "No", "")), ""), "")</f>
        <v/>
      </c>
      <c r="M733" s="66"/>
      <c r="N733" s="76" t="str">
        <f>IFERROR(IF(B733&lt;&gt;"", IF(ISNUMBER(SEARCH("yes", LOWER(INDEX(Paste_Here!F$2:F$850, MATCH(B733, Paste_Here!A$2:A$850, 0))))), "Yes", IF(ISNUMBER(SEARCH("no", LOWER(INDEX(Paste_Here!F$2:F$850, MATCH(B733, Paste_Here!A$2:A$850, 0))))), "No", "")), ""), "")</f>
        <v/>
      </c>
      <c r="O733" s="66"/>
      <c r="P733" s="76" t="str">
        <f>IFERROR(IF(B733&lt;&gt;"", IF(ISNUMBER(SEARCH("yes", LOWER(INDEX(Paste_Here!L$2:L$850, MATCH(B733, Paste_Here!A$2:A$850, 0))))), "Yes", IF(ISNUMBER(SEARCH("no", LOWER(INDEX(Paste_Here!L$2:L$850, MATCH(B733, Paste_Here!A$2:A$850, 0))))), "No", "")), ""), "")</f>
        <v/>
      </c>
      <c r="Q733" s="66"/>
      <c r="R733" s="76" t="str">
        <f>IFERROR(IF(B733&lt;&gt;"", IF(ISNUMBER(SEARCH("transitional 2", LOWER(INDEX(Paste_Here!D$2:D$850, MATCH(B733, Paste_Here!A$2:A$850, 0))))), "T2", IF(ISNUMBER(SEARCH("transitional 1", LOWER(INDEX(Paste_Here!D$2:D$850, MATCH(B733, Paste_Here!A$2:A$850, 0))))), "T1", IF(ISNUMBER(SEARCH("waived ell services", LOWER(INDEX(Paste_Here!D$2:D$850, MATCH(B733, Paste_Here!A$2:A$850, 0))))), "W", IF(ISNUMBER(SEARCH("english language learner", LOWER(INDEX(Paste_Here!D$2:D$850, MATCH(B733, Paste_Here!A$2:A$850, 0))))), "L", "")))), ""), "")</f>
        <v/>
      </c>
      <c r="S733" s="66"/>
      <c r="T733" s="76" t="str">
        <f>IFERROR(IF(B733&lt;&gt;"", IF(ISNUMBER(SEARCH("yes", LOWER(INDEX(Paste_Here!I$2:I$850, MATCH(B733, Paste_Here!A$2:A$850, 0))))), "Yes", IF(ISNUMBER(SEARCH("no", LOWER(INDEX(Paste_Here!I$2:I$850, MATCH(B733, Paste_Here!A$2:A$850, 0))))), "No", "")), ""), "")</f>
        <v/>
      </c>
      <c r="U733" s="66"/>
      <c r="V733" s="76" t="str">
        <f>IFERROR(IF(B733&lt;&gt;"", IF(ISTEXT(INDEX(Paste_Here!J$2:J$850, MATCH(B733, Paste_Here!A$2:A$850, 0))), VALUE(INDEX(Paste_Here!J$2:J$850, MATCH(B733, Paste_Here!A$2:A$850, 0))), ""), ""), "")</f>
        <v/>
      </c>
      <c r="W733" s="66"/>
      <c r="X733" s="66"/>
      <c r="Y733" s="76" t="str">
        <f t="shared" si="90"/>
        <v/>
      </c>
      <c r="Z733" s="66"/>
      <c r="AA733" s="76" t="str">
        <f>IFERROR(IF(B733&lt;&gt;"", IF(AND(INDEX(Paste_Here!AI$2:AI$850, MATCH(B733, Paste_Here!A$2:A$850, 0))&lt;&gt;"", ISNUMBER(VALUE(INDEX(Paste_Here!AI$2:AI$850, MATCH(B733, Paste_Here!A$2:A$850, 0))))), INDEX(Paste_Here!AI$2:AI$850, MATCH(B733, Paste_Here!A$2:A$850, 0)), ""), ""), "")</f>
        <v/>
      </c>
      <c r="AB733" s="66"/>
      <c r="AC733" s="76" t="str">
        <f>IFERROR(IF(B733&lt;&gt;"", IF(AND(INDEX(Paste_Here!AJ$2:AJ$850, MATCH(B733, Paste_Here!A$2:A$850, 0))&lt;&gt;"", ISNUMBER(VALUE(INDEX(Paste_Here!AJ$2:AJ$850, MATCH(B733, Paste_Here!A$2:A$850, 0))))), INDEX(Paste_Here!AJ$2:AJ$850, MATCH(B733, Paste_Here!A$2:A$850, 0)), ""), ""), "")</f>
        <v/>
      </c>
      <c r="AD733" s="66"/>
      <c r="AE733" s="76" t="str">
        <f>IFERROR(IF(B733&lt;&gt;"", IF(AND(INDEX(Paste_Here!AK$2:AK$850, MATCH(B733, Paste_Here!A$2:A$850, 0))&lt;&gt;"", ISNUMBER(VALUE(INDEX(Paste_Here!AK$2:AK$850, MATCH(B733, Paste_Here!A$2:A$850, 0))))), INDEX(Paste_Here!AK$2:AK$850, MATCH(B733, Paste_Here!A$2:A$850, 0)), ""), ""), "")</f>
        <v/>
      </c>
      <c r="AF733" s="66"/>
      <c r="AG733" s="76" t="str">
        <f>IFERROR(IF(B733&lt;&gt;"", IF(AND(INDEX(Paste_Here!AL$2:AL$850, MATCH(B733, Paste_Here!A$2:A$850, 0))&lt;&gt;"", ISNUMBER(VALUE(INDEX(Paste_Here!AL$2:AL$850, MATCH(B733, Paste_Here!A$2:A$850, 0))))), INDEX(Paste_Here!AL$2:AL$850, MATCH(B733, Paste_Here!A$2:A$850, 0)), ""), ""), "")</f>
        <v/>
      </c>
      <c r="AH733" s="66"/>
      <c r="AI733" s="76" t="str">
        <f>IFERROR(IF(B733&lt;&gt;"", IF(AND(INDEX(Paste_Here!AH$2:AH$850, MATCH(B733, Paste_Here!A$2:A$850, 0))&lt;&gt;"", ISNUMBER(VALUE(INDEX(Paste_Here!AH$2:AH$850, MATCH(B733, Paste_Here!A$2:A$850, 0))))), IF(VALUE(INDEX(Paste_Here!AH$2:AH$850, MATCH(B733, Paste_Here!A$2:A$850, 0)))=0, "", INDEX(Paste_Here!AH$2:AH$850, MATCH(B733, Paste_Here!A$2:A$850, 0))), ""), ""), "")</f>
        <v/>
      </c>
      <c r="AJ733" s="66"/>
      <c r="AK733" s="76" t="str">
        <f>IFERROR(IF(B733&lt;&gt;"", IF(AND(INDEX(Paste_Here!N$2:N$850, MATCH(B733, Paste_Here!A$2:A$850, 0))&lt;&gt;"", ISNUMBER(VALUE(INDEX(Paste_Here!N$2:N$850, MATCH(B733, Paste_Here!A$2:A$850, 0))))), INDEX(Paste_Here!N$2:N$850, MATCH(B733, Paste_Here!A$2:A$850, 0)), ""), ""), "")</f>
        <v/>
      </c>
      <c r="AL733" s="66"/>
      <c r="AM733" s="76" t="str">
        <f>IFERROR(IF(B733&lt;&gt;"", IF(AND(INDEX(Paste_Here!O$2:O$850, MATCH(B733, Paste_Here!A$2:A$850, 0))&lt;&gt;"", ISNUMBER(VALUE(INDEX(Paste_Here!O$2:O$850, MATCH(B733, Paste_Here!A$2:A$850, 0))))), INDEX(Paste_Here!O$2:O$850, MATCH(B733, Paste_Here!A$2:A$850, 0)), ""), ""), "")</f>
        <v/>
      </c>
      <c r="AN733" s="66"/>
      <c r="AO733" s="76"/>
      <c r="AP733" s="66"/>
      <c r="AQ733" s="76"/>
      <c r="AR733" s="66"/>
      <c r="AS733" s="76"/>
      <c r="AT733" s="66"/>
      <c r="AU733" s="66"/>
      <c r="AV733" s="76" t="str">
        <f t="shared" si="91"/>
        <v/>
      </c>
      <c r="AW733" s="66"/>
      <c r="AX733" s="76" t="str">
        <f>IFERROR(IF(B733&lt;&gt;"", IF(ISNUMBER(SEARCH("Revealed-Potential (Primary Focus)", LOWER(INDEX(Paste_Here!Z$2:Z$850, MATCH(B733, Paste_Here!A$2:A$850, 0))))), "Rev-Potential: Prim", IF(ISNUMBER(SEARCH("Revealed-Potential (Secondary Focus)", LOWER(INDEX(Paste_Here!Z$2:Z$850, MATCH(B733, Paste_Here!A$2:A$850, 0))))), "Rev-Potential: Sec", IF(ISNUMBER(SEARCH("Monitoring", LOWER(INDEX(Paste_Here!Z$2:Z$850, MATCH(B733, Paste_Here!A$2:A$850, 0))))), "Monitoring", IF(ISNUMBER(SEARCH("At-Promise (Secondary Focus)", LOWER(INDEX(Paste_Here!Z$2:Z$850, MATCH(B733, Paste_Here!A$2:A$850, 0))))), "At-Promise: Sec", IF(ISNUMBER(SEARCH("At-Promise (Primary Focus)", LOWER(INDEX(Paste_Here!Z$2:Z$850, MATCH(B733, Paste_Here!A$2:A$850, 0))))), "At-Promise: Prim", ""))))), ""), "")</f>
        <v/>
      </c>
      <c r="AY733" s="66"/>
      <c r="AZ733" s="76"/>
      <c r="BA733" s="66"/>
      <c r="BB733" s="76"/>
      <c r="BC733" s="66"/>
      <c r="BD733" s="76"/>
      <c r="BE733" s="66"/>
      <c r="BF733" s="76"/>
      <c r="BG733" s="66"/>
      <c r="BH733" s="76"/>
      <c r="BI733" s="66"/>
      <c r="BJ733" s="66"/>
      <c r="BK733" s="76" t="str">
        <f t="shared" si="92"/>
        <v/>
      </c>
      <c r="BL733" s="66"/>
      <c r="BM733" s="76" t="str">
        <f>IFERROR(IF(B733&lt;&gt;"", IF(AND(ISNUMBER(VALUE(SUBSTITUTE(SUBSTITUTE(Paste_Here!R733, "br", "-"), "L", ""))), VALUE(SUBSTITUTE(SUBSTITUTE(Paste_Here!R733, "br", "-"), "L", "")) &gt;= 1095), "Yes", IF(AND(ISNUMBER(VALUE(SUBSTITUTE(SUBSTITUTE(Paste_Here!R733, "br", "-"), "L", ""))), VALUE(SUBSTITUTE(SUBSTITUTE(Paste_Here!R733, "br", "-"), "L", "")) &lt;= 1094), "No", "")), ""), "")</f>
        <v/>
      </c>
      <c r="BN733" s="66"/>
      <c r="BO733" s="76" t="str">
        <f>IFERROR(IF(B733&lt;&gt;"", IF(COUNTIF(INDEX(Paste_Here!Y$2:AB$850, MATCH(B733, Paste_Here!A$2:A$850, 0), 0), "yes") &gt; 0, "Yes", IF(COUNTIF(INDEX(Paste_Here!Y$2:AB$850, MATCH(B733, Paste_Here!A$2:A$850, 0), 0), "no") &gt; 0, "No", "")), ""), "")</f>
        <v/>
      </c>
      <c r="BP733" s="66"/>
      <c r="BQ733" s="76" t="str">
        <f>IFERROR(IF(B733&lt;&gt;"", IF(AND(ISNUMBER(VALUE(SUBSTITUTE(SUBSTITUTE(Paste_Here!U733, "em", "-"), "q", ""))), VALUE(SUBSTITUTE(SUBSTITUTE(Paste_Here!U733, "em", "-"), "q", "")) &gt;= 910), "Yes", IF(AND(ISNUMBER(VALUE(SUBSTITUTE(SUBSTITUTE(Paste_Here!U733, "em", "-"), "q", ""))), VALUE(SUBSTITUTE(SUBSTITUTE(Paste_Here!U733, "em", "-"), "q", "")) &lt;= 909), "No", "")), ""), "")</f>
        <v/>
      </c>
      <c r="BR733" s="66"/>
      <c r="BS733" s="76" t="str">
        <f>IFERROR(IF(B733&lt;&gt;"", IF(AND(INDEX(Paste_Here!X$2:X$850, MATCH(B733, Paste_Here!A$2:A$850, 0))&lt;&gt;"", ISNUMBER(VALUE(INDEX(Paste_Here!X$2:X$850, MATCH(B733, Paste_Here!A$2:A$850, 0))))), INDEX(Paste_Here!X$2:X$850, MATCH(B733, Paste_Here!A$2:A$850, 0)), ""), ""), "")</f>
        <v/>
      </c>
      <c r="BT733" s="66"/>
      <c r="BU733" s="76" t="str">
        <f>IFERROR(IF(B733&lt;&gt;"", IF(ISNUMBER(VALUE(INDEX(Paste_Here!G$2:G$850, MATCH(B733, Paste_Here!A$2:A$850, 0)))), IF(VALUE(INDEX(Paste_Here!G$2:G$850, MATCH(B733, Paste_Here!A$2:A$850, 0)))=0, "No", IF(AND(VALUE(INDEX(Paste_Here!G$2:G$850, MATCH(B733, Paste_Here!A$2:A$850, 0)))&gt;=1, VALUE(INDEX(Paste_Here!G$2:G$850, MATCH(B733, Paste_Here!A$2:A$850, 0)))&lt;=4), VALUE(INDEX(Paste_Here!G$2:G$850, MATCH(B733, Paste_Here!A$2:A$850, 0))), "")), ""), ""), "")</f>
        <v/>
      </c>
      <c r="BV733" s="66"/>
      <c r="BW733" s="76" t="str">
        <f>IFERROR(IF(B733&lt;&gt;"", IF(ISNUMBER(VALUE(INDEX(Paste_Here!H$2:H$850, MATCH(B733, Paste_Here!A$2:A$850, 0)))), IF(VALUE(INDEX(Paste_Here!H$2:H$850, MATCH(B733, Paste_Here!A$2:A$850, 0)))=0, "No", IF(AND(VALUE(INDEX(Paste_Here!H$2:H$850, MATCH(B733, Paste_Here!A$2:A$850, 0)))&gt;=1, VALUE(INDEX(Paste_Here!H$2:H$850, MATCH(B733, Paste_Here!A$2:A$850, 0)))&lt;=4), VALUE(INDEX(Paste_Here!H$2:H$850, MATCH(B733, Paste_Here!A$2:A$850, 0))), "")), ""), ""), "")</f>
        <v/>
      </c>
      <c r="BX733" s="66"/>
      <c r="BY733" s="76"/>
      <c r="BZ733" s="66"/>
      <c r="CA733" s="76"/>
      <c r="CB733" s="66"/>
      <c r="CC733" s="66"/>
      <c r="CD733" s="76" t="str">
        <f t="shared" si="93"/>
        <v/>
      </c>
      <c r="CE733" s="66"/>
      <c r="CF733" s="76" t="str">
        <f>IFERROR(IF(B733&lt;&gt;"", IF(AND(INDEX(Paste_Here!P$2:P$850, MATCH(B733, Paste_Here!A$2:A$850, 0))&lt;&gt;"", ISNUMBER(VALUE(INDEX(Paste_Here!P$2:P$850, MATCH(B733, Paste_Here!A$2:A$850, 0))))), INDEX(Paste_Here!P$2:P$850, MATCH(B733, Paste_Here!A$2:A$850, 0)), ""), ""), "")</f>
        <v/>
      </c>
      <c r="CG733" s="66"/>
      <c r="CH733" s="76" t="str">
        <f>IFERROR(IF(B733&lt;&gt;"", IF(ISNUMBER(SEARCH("highrisk", LOWER(INDEX(Paste_Here!Q$2:Q$850, MATCH(B733, Paste_Here!A$2:A$850, 0))))), "High Risk", IF(ISNUMBER(SEARCH("lowrisk", LOWER(INDEX(Paste_Here!Q$2:Q$850, MATCH(B733, Paste_Here!A$2:A$850, 0))))), "Low Risk", IF(ISNUMBER(SEARCH("somerisk", LOWER(INDEX(Paste_Here!Q$2:Q$850, MATCH(B733, Paste_Here!A$2:A$850, 0))))), "Some Risk", ""))), ""), "")</f>
        <v/>
      </c>
      <c r="CI733" s="66"/>
      <c r="CJ733" s="76" t="str">
        <f>IFERROR(IF(B733&lt;&gt;"", IF(AND(INDEX(Paste_Here!AA$2:AA$850, MATCH(B733, Paste_Here!A$2:A$850, 0))&lt;&gt;"", ISNUMBER(VALUE(INDEX(Paste_Here!AA$2:AA$850, MATCH(B733, Paste_Here!A$2:A$850, 0))))), INDEX(Paste_Here!AA$2:AA$850, MATCH(B733, Paste_Here!A$2:A$850, 0)), ""), ""), "")</f>
        <v/>
      </c>
      <c r="CK733" s="66"/>
      <c r="CL733" s="76" t="str">
        <f>IFERROR(IF(B733&lt;&gt;"", IF(LOWER(INDEX(Paste_Here!AB$2:AB$850, MATCH(B733, Paste_Here!A$2:A$850, 0)))="approaching expectations", "Approaching", IF(LOWER(INDEX(Paste_Here!AB$2:AB$850, MATCH(B733, Paste_Here!A$2:A$850, 0)))="met expectations", "Met", IF(LOWER(INDEX(Paste_Here!AB$2:AB$850, MATCH(B733, Paste_Here!A$2:A$850, 0)))="exceeded expectations", "Exceeded", IF(LOWER(INDEX(Paste_Here!AB$2:AB$850, MATCH(B733, Paste_Here!A$2:A$850, 0)))="below expectations", "Below", "")))), ""), "")</f>
        <v/>
      </c>
      <c r="CM733" s="66"/>
      <c r="CN733" s="76" t="str">
        <f>IFERROR(IF(B733&lt;&gt;"", IF(AND(INDEX(Paste_Here!AC$2:AC$850, MATCH(B733, Paste_Here!A$2:A$850, 0))&lt;&gt;"", ISNUMBER(VALUE(INDEX(Paste_Here!AC$2:AC$850, MATCH(B733, Paste_Here!A$2:A$850, 0))))), INDEX(Paste_Here!AC$2:AC$850, MATCH(B733, Paste_Here!A$2:A$850, 0)), ""), ""), "")</f>
        <v/>
      </c>
      <c r="CO733" s="66"/>
      <c r="CP733" s="76"/>
      <c r="CQ733" s="66"/>
      <c r="CR733" s="76"/>
      <c r="CS733" s="66"/>
      <c r="CT733" s="76"/>
      <c r="CU733" s="66"/>
      <c r="CV733" s="76"/>
      <c r="CW733" s="66"/>
      <c r="CX733" s="76"/>
      <c r="CY733" s="66"/>
      <c r="CZ733" s="66"/>
      <c r="DA733" s="76" t="str">
        <f t="shared" si="94"/>
        <v/>
      </c>
      <c r="DB733" s="66"/>
      <c r="DC733" s="76" t="str">
        <f>IFERROR(IF(B733&lt;&gt;"", IF(AND(INDEX(Paste_Here!V$2:V$850, MATCH(B733, Paste_Here!A$2:A$850, 0))&lt;&gt;"", ISNUMBER(VALUE(INDEX(Paste_Here!V$2:V$850, MATCH(B733, Paste_Here!A$2:A$850, 0))))), INDEX(Paste_Here!V$2:V$850, MATCH(B733, Paste_Here!A$2:A$850, 0)), ""), ""), "")</f>
        <v/>
      </c>
      <c r="DD733" s="66"/>
      <c r="DE733" s="76" t="str">
        <f>IFERROR(IF(B733&lt;&gt;"", IF(ISNUMBER(SEARCH("highrisk", LOWER(INDEX(Paste_Here!W$2:W$850, MATCH(B733, Paste_Here!A$2:A$850, 0))))), "High Risk", IF(ISNUMBER(SEARCH("lowrisk", LOWER(INDEX(Paste_Here!W$2:W$850, MATCH(B733, Paste_Here!A$2:A$850, 0))))), "Low Risk", IF(ISNUMBER(SEARCH("somerisk", LOWER(INDEX(Paste_Here!W$2:W$850, MATCH(B733, Paste_Here!A$2:A$850, 0))))), "Some Risk", ""))), ""), "")</f>
        <v/>
      </c>
      <c r="DF733" s="66"/>
      <c r="DG733" s="76" t="str">
        <f>IFERROR(IF(B733&lt;&gt;"", IF(AND(INDEX(Paste_Here!S$2:S$850, MATCH(B733, Paste_Here!A$2:A$850, 0))&lt;&gt;"", ISNUMBER(VALUE(INDEX(Paste_Here!S$2:S$850, MATCH(B733, Paste_Here!A$2:A$850, 0))))), INDEX(Paste_Here!S$2:S$850, MATCH(B733, Paste_Here!A$2:A$850, 0)), ""), ""), "")</f>
        <v/>
      </c>
      <c r="DH733" s="66"/>
      <c r="DI733" s="76" t="str">
        <f>IFERROR(IF(B733&lt;&gt;"", IF(ISNUMBER(SEARCH("highrisk", LOWER(INDEX(Paste_Here!T$2:T$850, MATCH(B733, Paste_Here!A$2:A$850, 0))))), "High Risk", IF(ISNUMBER(SEARCH("lowrisk", LOWER(INDEX(Paste_Here!T$2:T$850, MATCH(B733, Paste_Here!A$2:A$850, 0))))), "Low Risk", IF(ISNUMBER(SEARCH("somerisk", LOWER(INDEX(Paste_Here!T$2:T$850, MATCH(B733, Paste_Here!A$2:A$850, 0))))), "Some Risk", ""))), ""), "")</f>
        <v/>
      </c>
      <c r="DJ733" s="66"/>
      <c r="DK733" s="76" t="str">
        <f>IFERROR(IF(B733&lt;&gt;"", IF(AND(INDEX(Paste_Here!AD$2:AD$850, MATCH(B733, Paste_Here!A$2:A$850, 0))&lt;&gt;"", ISNUMBER(VALUE(INDEX(Paste_Here!AD$2:AD$850, MATCH(B733, Paste_Here!A$2:A$850, 0))))), INDEX(Paste_Here!AD$2:AD$850, MATCH(B733, Paste_Here!A$2:A$850, 0)), ""), ""), "")</f>
        <v/>
      </c>
      <c r="DL733" s="66"/>
      <c r="DM733" s="76" t="str">
        <f>IFERROR(IF(B733&lt;&gt;"", IF(LOWER(INDEX(Paste_Here!AE$2:AE$850, MATCH(B733, Paste_Here!A$2:A$850, 0)))="approaching expectations", "Approaching", IF(LOWER(INDEX(Paste_Here!AE$2:AE$850, MATCH(B733, Paste_Here!A$2:A$850, 0)))="met expectations", "Met", IF(LOWER(INDEX(Paste_Here!AE$2:AE$850, MATCH(B733, Paste_Here!A$2:A$850, 0)))="exceeded expectations", "Exceeded", IF(LOWER(INDEX(Paste_Here!AE$2:AE$850, MATCH(B733, Paste_Here!A$2:A$850, 0)))="below expectations", "Below", "")))), ""), "")</f>
        <v/>
      </c>
      <c r="DN733" s="66"/>
      <c r="DO733" s="76"/>
      <c r="DP733" s="66"/>
      <c r="DQ733" s="76"/>
      <c r="DR733" s="66"/>
      <c r="DS733" s="76"/>
      <c r="DT733" s="66"/>
      <c r="DU733" s="76"/>
      <c r="DV733" s="66"/>
      <c r="DW733" s="66"/>
      <c r="DX733" s="76" t="str">
        <f t="shared" si="95"/>
        <v/>
      </c>
      <c r="DY733" s="66"/>
      <c r="DZ733" s="76"/>
      <c r="EA733" s="66"/>
      <c r="EB733" s="76"/>
      <c r="EC733" s="66"/>
      <c r="ED733" s="76" t="str">
        <f>IFERROR(IF(B733&lt;&gt;"", IF(AND(INDEX(Paste_Here!AF$2:AF$850, MATCH(B733, Paste_Here!A$2:A$850, 0))&lt;&gt;"", ISNUMBER(VALUE(INDEX(Paste_Here!AF$2:AF$850, MATCH(B733, Paste_Here!A$2:A$850, 0))))), INDEX(Paste_Here!AF$2:AF$850, MATCH(B733, Paste_Here!A$2:A$850, 0)), ""), ""), "")</f>
        <v/>
      </c>
      <c r="EE733" s="66"/>
      <c r="EF733" s="76"/>
      <c r="EG733" s="66"/>
      <c r="EH733" s="76"/>
      <c r="EI733" s="66"/>
      <c r="EJ733" s="76" t="str">
        <f>IFERROR(IF(B733&lt;&gt;"", IF(AND(INDEX(Paste_Here!AG$2:AG$850, MATCH(B733, Paste_Here!A$2:A$850, 0))&lt;&gt;"", ISNUMBER(VALUE(INDEX(Paste_Here!AG$2:AG$850, MATCH(B733, Paste_Here!A$2:A$850, 0))))), INDEX(Paste_Here!AG$2:AG$850, MATCH(B733, Paste_Here!A$2:A$850, 0)), ""), ""), "")</f>
        <v/>
      </c>
      <c r="EK733" s="66"/>
      <c r="EL733" s="76"/>
      <c r="EM733" s="66"/>
      <c r="EN733" s="76"/>
      <c r="EO733" s="66"/>
      <c r="EP733" s="76"/>
      <c r="EQ733" s="66"/>
      <c r="ER733" s="76"/>
      <c r="ES733" s="66"/>
      <c r="ET733" s="66"/>
      <c r="EU733" s="76"/>
      <c r="EV733" s="66"/>
      <c r="EW733" s="76"/>
      <c r="EX733" s="66"/>
      <c r="EY733" s="76"/>
      <c r="EZ733" s="66"/>
      <c r="FA733" s="76"/>
      <c r="FB733" s="66"/>
      <c r="FC733" s="76"/>
      <c r="FD733" s="66"/>
      <c r="FE733" s="76"/>
      <c r="FF733" s="66"/>
      <c r="FG733" s="76"/>
      <c r="FH733" s="66"/>
      <c r="FI733" s="76"/>
      <c r="FJ733" s="66"/>
      <c r="FK733" s="76"/>
      <c r="FL733" s="66"/>
      <c r="FM733" s="76"/>
      <c r="FN733" s="66"/>
      <c r="FO733" s="76"/>
      <c r="FP733" s="66"/>
      <c r="FQ733" s="76"/>
      <c r="FR733" s="66"/>
      <c r="FS733" s="76"/>
      <c r="FT733" s="66"/>
      <c r="FU733" s="76"/>
      <c r="FV733" s="66"/>
      <c r="FW733" s="76"/>
      <c r="FX733" s="66"/>
      <c r="FY733" s="76"/>
      <c r="FZ733" s="66"/>
      <c r="GA733" s="76"/>
      <c r="GB733" s="66"/>
      <c r="GC733" s="76"/>
      <c r="GD733" s="66"/>
      <c r="GE733" s="76"/>
      <c r="GF733" s="66"/>
      <c r="GG733" s="76"/>
      <c r="GH733" s="66"/>
      <c r="GI733" s="76"/>
      <c r="GJ733" s="66"/>
      <c r="GK733" s="76"/>
      <c r="GL733" s="66"/>
      <c r="GM733" s="76"/>
      <c r="GN733" s="66"/>
      <c r="GO733" s="76"/>
      <c r="GP733" s="66"/>
      <c r="GQ733" s="76"/>
      <c r="GR733" s="66"/>
      <c r="GS733" s="76"/>
      <c r="GT733" s="66"/>
      <c r="GU733" s="76"/>
      <c r="GV733" s="66"/>
      <c r="GW733" s="76"/>
      <c r="GX733" s="66"/>
      <c r="GY733" s="76"/>
      <c r="GZ733" s="66"/>
      <c r="HA733" s="76"/>
      <c r="HB733" s="66"/>
      <c r="HC733" s="76"/>
      <c r="HD733" s="66"/>
      <c r="HE733" s="76"/>
      <c r="HF733" s="66"/>
      <c r="HG733" s="76"/>
      <c r="HH733" s="66"/>
      <c r="HI733" s="76"/>
      <c r="HJ733" s="66"/>
      <c r="HK733" s="76"/>
      <c r="HL733" s="66"/>
      <c r="HM733" s="76"/>
      <c r="HN733" s="66"/>
      <c r="HO733" s="76"/>
      <c r="HP733" s="66"/>
      <c r="HQ733" s="76"/>
      <c r="HR733" s="66"/>
      <c r="HS733" s="76"/>
      <c r="HT733" s="66"/>
      <c r="HU733" s="76"/>
      <c r="HV733" s="66"/>
      <c r="HW733" s="76"/>
      <c r="HX733" s="66"/>
      <c r="HY733" s="76"/>
      <c r="HZ733" s="66"/>
      <c r="IA733" s="76"/>
      <c r="IB733" s="66"/>
      <c r="IC733" s="76"/>
      <c r="ID733" s="66"/>
      <c r="IE733" s="76"/>
      <c r="IF733" s="66"/>
      <c r="IG733" s="76"/>
      <c r="IH733" s="66"/>
      <c r="II733" s="76"/>
      <c r="IJ733" s="66"/>
      <c r="IK733" s="76"/>
      <c r="IL733" s="66"/>
      <c r="IM733" s="76"/>
      <c r="IN733" s="66"/>
      <c r="IO733" s="76"/>
      <c r="IP733" s="66"/>
      <c r="IQ733" s="76"/>
      <c r="IR733" s="66"/>
      <c r="IS733" s="76"/>
      <c r="IT733" s="66"/>
      <c r="IU733" s="76"/>
      <c r="IV733" s="66"/>
      <c r="IW733" s="76"/>
      <c r="IX733" s="66"/>
      <c r="IY733" s="76"/>
      <c r="IZ733" s="66"/>
      <c r="JA733" s="76"/>
      <c r="JB733" s="66"/>
      <c r="JC733" s="76"/>
      <c r="JD733" s="66"/>
      <c r="JE733" s="76"/>
      <c r="JF733" s="66"/>
      <c r="JG733" s="76"/>
      <c r="JH733" s="66"/>
      <c r="JI733" s="76"/>
      <c r="JJ733" s="66"/>
      <c r="JK733" s="76"/>
      <c r="JL733" s="66"/>
      <c r="JM733" s="76"/>
      <c r="JN733" s="66"/>
      <c r="JO733" s="76"/>
      <c r="JP733" s="66"/>
      <c r="JQ733" s="76"/>
      <c r="JR733" s="66"/>
      <c r="JS733" s="76"/>
      <c r="JT733" s="66"/>
      <c r="JU733" s="76"/>
      <c r="JV733" s="66"/>
      <c r="JW733" s="76"/>
      <c r="JX733" s="66"/>
      <c r="JY733" s="76"/>
      <c r="JZ733" s="66"/>
      <c r="KA733" s="76"/>
      <c r="KB733" s="66"/>
      <c r="KC733" s="76"/>
      <c r="KD733" s="66"/>
      <c r="KE733" s="76"/>
      <c r="KF733" s="66"/>
      <c r="KG733" s="76"/>
      <c r="KH733" s="66"/>
      <c r="KI733" s="76"/>
      <c r="KJ733" s="66"/>
      <c r="KK733" s="76"/>
      <c r="KL733" s="66"/>
      <c r="KM733" s="76"/>
      <c r="KN733" s="66"/>
      <c r="KO733" s="76"/>
      <c r="KP733" s="66"/>
      <c r="KQ733" s="76"/>
      <c r="KR733" s="66"/>
      <c r="KS733" s="76"/>
      <c r="KT733" s="66"/>
      <c r="KU733" s="76"/>
      <c r="KV733" s="66"/>
      <c r="KW733" s="76"/>
      <c r="KX733" s="66"/>
      <c r="KY733" s="76"/>
      <c r="KZ733" s="66"/>
      <c r="LA733" s="76"/>
      <c r="LB733" s="66"/>
      <c r="LC733" s="76"/>
      <c r="LD733" s="66"/>
      <c r="LE733" s="76"/>
      <c r="LF733" s="66"/>
      <c r="LG733" s="76"/>
      <c r="LH733" s="66"/>
      <c r="LI733" s="76"/>
      <c r="LJ733" s="66"/>
      <c r="LK733" s="76"/>
      <c r="LL733" s="66"/>
      <c r="LM733" s="76"/>
      <c r="LN733" s="66"/>
      <c r="LO733" s="76"/>
      <c r="LP733" s="66"/>
      <c r="LQ733" s="76"/>
      <c r="LR733" s="66"/>
      <c r="LS733" s="76"/>
      <c r="LT733" s="66"/>
      <c r="LU733" s="76"/>
      <c r="LV733" s="66"/>
      <c r="LW733" s="76"/>
      <c r="LX733" s="66"/>
      <c r="LY733" s="76"/>
      <c r="LZ733" s="66"/>
      <c r="MA733" s="76"/>
      <c r="MB733" s="66"/>
      <c r="MC733" s="76"/>
      <c r="MD733" s="66"/>
      <c r="MG733" s="1" t="str" cm="1">
        <f t="array" ref="MG733">IFERROR(INDEX(Paste_Here!$B$2:$B$850, MATCH(0, COUNTIF(MG$4:MG732, Paste_Here!$B$2:$B$850) + IF(Paste_Here!$B$2:$B$850="", 1, 0), 0)), "")</f>
        <v/>
      </c>
      <c r="MH733" s="1" t="str">
        <f>IF(MG733&lt;&gt;"", INDEX(Paste_Here!$A$2:$A$850, MATCH(MG733, Paste_Here!$B$2:$B$850, 0)), "")</f>
        <v/>
      </c>
      <c r="MI733" s="1" t="str">
        <f t="shared" si="96"/>
        <v/>
      </c>
      <c r="MJ733" s="1" t="str" cm="1">
        <f t="array" ref="MJ733">IFERROR(INDEX($MI$5:$MI$850, MATCH(SMALL(IF($MI$5:$MI$850&lt;&gt;"", COUNTIF($MI$5:$MI$850, "&lt;"&amp;$MI$5:$MI$850)+1), ROW()-ROW($MJ$5)+1), COUNTIF($MI$5:$MI$850, "&lt;"&amp;$MI$5:$MI$850)+1, 0)), "")</f>
        <v/>
      </c>
    </row>
    <row r="734" spans="1:348">
      <c r="A734" s="66"/>
      <c r="B734" s="76" t="str">
        <f t="shared" si="89"/>
        <v/>
      </c>
      <c r="C734" s="66"/>
      <c r="D734" s="76" t="str">
        <f>IFERROR(IF(B734&lt;&gt;"", IF(AND(INDEX(Paste_Here!B$2:B$850, MATCH(B734, Paste_Here!A$2:A$850, 0))&lt;&gt;"", ISNUMBER(VALUE(INDEX(Paste_Here!B$2:B$850, MATCH(B734, Paste_Here!A$2:A$850, 0))))), INDEX(Paste_Here!B$2:B$850, MATCH(B734, Paste_Here!A$2:A$850, 0)), ""), ""), "")</f>
        <v/>
      </c>
      <c r="E734" s="66"/>
      <c r="F734" s="76" t="str">
        <f>IFERROR(IF(B734&lt;&gt;"", IF(ISTEXT(INDEX(Paste_Here!K$2:K$850, MATCH(B734, Paste_Here!A$2:A$850, 0))), INDEX(Paste_Here!K$2:K$850, MATCH(B734, Paste_Here!A$2:A$850, 0)), ""), ""), "")</f>
        <v/>
      </c>
      <c r="G734" s="66"/>
      <c r="H734" s="76" t="str">
        <f>IFERROR(IF(B734&lt;&gt;"", IF(ISTEXT(INDEX(Paste_Here!C$2:C$850, MATCH(B734, Paste_Here!A$2:A$850, 0))), INDEX(Paste_Here!C$2:C$850, MATCH(B734, Paste_Here!A$2:A$850, 0)), ""), ""), "")</f>
        <v/>
      </c>
      <c r="I734" s="66"/>
      <c r="J734" s="76" t="str">
        <f>IFERROR(IF(B734&lt;&gt;"", IF(ISNUMBER(SEARCH("s", LOWER(INDEX(Paste_Here!M$2:M$850, MATCH(B734, Paste_Here!A$2:A$850, 0))))), "Yes", IF(INDEX(Paste_Here!M$2:M$850, MATCH(B734, Paste_Here!A$2:A$850, 0))&lt;&gt;"", "No", "")), ""), "")</f>
        <v/>
      </c>
      <c r="K734" s="66"/>
      <c r="L734" s="76" t="str">
        <f>IFERROR(IF(B734&lt;&gt;"", IF(ISNUMBER(SEARCH("yes", LOWER(INDEX(Paste_Here!E$2:E$850, MATCH(B734, Paste_Here!A$2:A$850, 0))))), "Yes", IF(ISNUMBER(SEARCH("no", LOWER(INDEX(Paste_Here!E$2:E$850, MATCH(B734, Paste_Here!A$2:A$850, 0))))), "No", "")), ""), "")</f>
        <v/>
      </c>
      <c r="M734" s="66"/>
      <c r="N734" s="76" t="str">
        <f>IFERROR(IF(B734&lt;&gt;"", IF(ISNUMBER(SEARCH("yes", LOWER(INDEX(Paste_Here!F$2:F$850, MATCH(B734, Paste_Here!A$2:A$850, 0))))), "Yes", IF(ISNUMBER(SEARCH("no", LOWER(INDEX(Paste_Here!F$2:F$850, MATCH(B734, Paste_Here!A$2:A$850, 0))))), "No", "")), ""), "")</f>
        <v/>
      </c>
      <c r="O734" s="66"/>
      <c r="P734" s="76" t="str">
        <f>IFERROR(IF(B734&lt;&gt;"", IF(ISNUMBER(SEARCH("yes", LOWER(INDEX(Paste_Here!L$2:L$850, MATCH(B734, Paste_Here!A$2:A$850, 0))))), "Yes", IF(ISNUMBER(SEARCH("no", LOWER(INDEX(Paste_Here!L$2:L$850, MATCH(B734, Paste_Here!A$2:A$850, 0))))), "No", "")), ""), "")</f>
        <v/>
      </c>
      <c r="Q734" s="66"/>
      <c r="R734" s="76" t="str">
        <f>IFERROR(IF(B734&lt;&gt;"", IF(ISNUMBER(SEARCH("transitional 2", LOWER(INDEX(Paste_Here!D$2:D$850, MATCH(B734, Paste_Here!A$2:A$850, 0))))), "T2", IF(ISNUMBER(SEARCH("transitional 1", LOWER(INDEX(Paste_Here!D$2:D$850, MATCH(B734, Paste_Here!A$2:A$850, 0))))), "T1", IF(ISNUMBER(SEARCH("waived ell services", LOWER(INDEX(Paste_Here!D$2:D$850, MATCH(B734, Paste_Here!A$2:A$850, 0))))), "W", IF(ISNUMBER(SEARCH("english language learner", LOWER(INDEX(Paste_Here!D$2:D$850, MATCH(B734, Paste_Here!A$2:A$850, 0))))), "L", "")))), ""), "")</f>
        <v/>
      </c>
      <c r="S734" s="66"/>
      <c r="T734" s="76" t="str">
        <f>IFERROR(IF(B734&lt;&gt;"", IF(ISNUMBER(SEARCH("yes", LOWER(INDEX(Paste_Here!I$2:I$850, MATCH(B734, Paste_Here!A$2:A$850, 0))))), "Yes", IF(ISNUMBER(SEARCH("no", LOWER(INDEX(Paste_Here!I$2:I$850, MATCH(B734, Paste_Here!A$2:A$850, 0))))), "No", "")), ""), "")</f>
        <v/>
      </c>
      <c r="U734" s="66"/>
      <c r="V734" s="76" t="str">
        <f>IFERROR(IF(B734&lt;&gt;"", IF(ISTEXT(INDEX(Paste_Here!J$2:J$850, MATCH(B734, Paste_Here!A$2:A$850, 0))), VALUE(INDEX(Paste_Here!J$2:J$850, MATCH(B734, Paste_Here!A$2:A$850, 0))), ""), ""), "")</f>
        <v/>
      </c>
      <c r="W734" s="66"/>
      <c r="X734" s="66"/>
      <c r="Y734" s="76" t="str">
        <f t="shared" si="90"/>
        <v/>
      </c>
      <c r="Z734" s="66"/>
      <c r="AA734" s="76" t="str">
        <f>IFERROR(IF(B734&lt;&gt;"", IF(AND(INDEX(Paste_Here!AI$2:AI$850, MATCH(B734, Paste_Here!A$2:A$850, 0))&lt;&gt;"", ISNUMBER(VALUE(INDEX(Paste_Here!AI$2:AI$850, MATCH(B734, Paste_Here!A$2:A$850, 0))))), INDEX(Paste_Here!AI$2:AI$850, MATCH(B734, Paste_Here!A$2:A$850, 0)), ""), ""), "")</f>
        <v/>
      </c>
      <c r="AB734" s="66"/>
      <c r="AC734" s="76" t="str">
        <f>IFERROR(IF(B734&lt;&gt;"", IF(AND(INDEX(Paste_Here!AJ$2:AJ$850, MATCH(B734, Paste_Here!A$2:A$850, 0))&lt;&gt;"", ISNUMBER(VALUE(INDEX(Paste_Here!AJ$2:AJ$850, MATCH(B734, Paste_Here!A$2:A$850, 0))))), INDEX(Paste_Here!AJ$2:AJ$850, MATCH(B734, Paste_Here!A$2:A$850, 0)), ""), ""), "")</f>
        <v/>
      </c>
      <c r="AD734" s="66"/>
      <c r="AE734" s="76" t="str">
        <f>IFERROR(IF(B734&lt;&gt;"", IF(AND(INDEX(Paste_Here!AK$2:AK$850, MATCH(B734, Paste_Here!A$2:A$850, 0))&lt;&gt;"", ISNUMBER(VALUE(INDEX(Paste_Here!AK$2:AK$850, MATCH(B734, Paste_Here!A$2:A$850, 0))))), INDEX(Paste_Here!AK$2:AK$850, MATCH(B734, Paste_Here!A$2:A$850, 0)), ""), ""), "")</f>
        <v/>
      </c>
      <c r="AF734" s="66"/>
      <c r="AG734" s="76" t="str">
        <f>IFERROR(IF(B734&lt;&gt;"", IF(AND(INDEX(Paste_Here!AL$2:AL$850, MATCH(B734, Paste_Here!A$2:A$850, 0))&lt;&gt;"", ISNUMBER(VALUE(INDEX(Paste_Here!AL$2:AL$850, MATCH(B734, Paste_Here!A$2:A$850, 0))))), INDEX(Paste_Here!AL$2:AL$850, MATCH(B734, Paste_Here!A$2:A$850, 0)), ""), ""), "")</f>
        <v/>
      </c>
      <c r="AH734" s="66"/>
      <c r="AI734" s="76" t="str">
        <f>IFERROR(IF(B734&lt;&gt;"", IF(AND(INDEX(Paste_Here!AH$2:AH$850, MATCH(B734, Paste_Here!A$2:A$850, 0))&lt;&gt;"", ISNUMBER(VALUE(INDEX(Paste_Here!AH$2:AH$850, MATCH(B734, Paste_Here!A$2:A$850, 0))))), IF(VALUE(INDEX(Paste_Here!AH$2:AH$850, MATCH(B734, Paste_Here!A$2:A$850, 0)))=0, "", INDEX(Paste_Here!AH$2:AH$850, MATCH(B734, Paste_Here!A$2:A$850, 0))), ""), ""), "")</f>
        <v/>
      </c>
      <c r="AJ734" s="66"/>
      <c r="AK734" s="76" t="str">
        <f>IFERROR(IF(B734&lt;&gt;"", IF(AND(INDEX(Paste_Here!N$2:N$850, MATCH(B734, Paste_Here!A$2:A$850, 0))&lt;&gt;"", ISNUMBER(VALUE(INDEX(Paste_Here!N$2:N$850, MATCH(B734, Paste_Here!A$2:A$850, 0))))), INDEX(Paste_Here!N$2:N$850, MATCH(B734, Paste_Here!A$2:A$850, 0)), ""), ""), "")</f>
        <v/>
      </c>
      <c r="AL734" s="66"/>
      <c r="AM734" s="76" t="str">
        <f>IFERROR(IF(B734&lt;&gt;"", IF(AND(INDEX(Paste_Here!O$2:O$850, MATCH(B734, Paste_Here!A$2:A$850, 0))&lt;&gt;"", ISNUMBER(VALUE(INDEX(Paste_Here!O$2:O$850, MATCH(B734, Paste_Here!A$2:A$850, 0))))), INDEX(Paste_Here!O$2:O$850, MATCH(B734, Paste_Here!A$2:A$850, 0)), ""), ""), "")</f>
        <v/>
      </c>
      <c r="AN734" s="66"/>
      <c r="AO734" s="76"/>
      <c r="AP734" s="66"/>
      <c r="AQ734" s="76"/>
      <c r="AR734" s="66"/>
      <c r="AS734" s="76"/>
      <c r="AT734" s="66"/>
      <c r="AU734" s="66"/>
      <c r="AV734" s="76" t="str">
        <f t="shared" si="91"/>
        <v/>
      </c>
      <c r="AW734" s="66"/>
      <c r="AX734" s="76" t="str">
        <f>IFERROR(IF(B734&lt;&gt;"", IF(ISNUMBER(SEARCH("Revealed-Potential (Primary Focus)", LOWER(INDEX(Paste_Here!Z$2:Z$850, MATCH(B734, Paste_Here!A$2:A$850, 0))))), "Rev-Potential: Prim", IF(ISNUMBER(SEARCH("Revealed-Potential (Secondary Focus)", LOWER(INDEX(Paste_Here!Z$2:Z$850, MATCH(B734, Paste_Here!A$2:A$850, 0))))), "Rev-Potential: Sec", IF(ISNUMBER(SEARCH("Monitoring", LOWER(INDEX(Paste_Here!Z$2:Z$850, MATCH(B734, Paste_Here!A$2:A$850, 0))))), "Monitoring", IF(ISNUMBER(SEARCH("At-Promise (Secondary Focus)", LOWER(INDEX(Paste_Here!Z$2:Z$850, MATCH(B734, Paste_Here!A$2:A$850, 0))))), "At-Promise: Sec", IF(ISNUMBER(SEARCH("At-Promise (Primary Focus)", LOWER(INDEX(Paste_Here!Z$2:Z$850, MATCH(B734, Paste_Here!A$2:A$850, 0))))), "At-Promise: Prim", ""))))), ""), "")</f>
        <v/>
      </c>
      <c r="AY734" s="66"/>
      <c r="AZ734" s="76"/>
      <c r="BA734" s="66"/>
      <c r="BB734" s="76"/>
      <c r="BC734" s="66"/>
      <c r="BD734" s="76"/>
      <c r="BE734" s="66"/>
      <c r="BF734" s="76"/>
      <c r="BG734" s="66"/>
      <c r="BH734" s="76"/>
      <c r="BI734" s="66"/>
      <c r="BJ734" s="66"/>
      <c r="BK734" s="76" t="str">
        <f t="shared" si="92"/>
        <v/>
      </c>
      <c r="BL734" s="66"/>
      <c r="BM734" s="76" t="str">
        <f>IFERROR(IF(B734&lt;&gt;"", IF(AND(ISNUMBER(VALUE(SUBSTITUTE(SUBSTITUTE(Paste_Here!R734, "br", "-"), "L", ""))), VALUE(SUBSTITUTE(SUBSTITUTE(Paste_Here!R734, "br", "-"), "L", "")) &gt;= 1095), "Yes", IF(AND(ISNUMBER(VALUE(SUBSTITUTE(SUBSTITUTE(Paste_Here!R734, "br", "-"), "L", ""))), VALUE(SUBSTITUTE(SUBSTITUTE(Paste_Here!R734, "br", "-"), "L", "")) &lt;= 1094), "No", "")), ""), "")</f>
        <v/>
      </c>
      <c r="BN734" s="66"/>
      <c r="BO734" s="76" t="str">
        <f>IFERROR(IF(B734&lt;&gt;"", IF(COUNTIF(INDEX(Paste_Here!Y$2:AB$850, MATCH(B734, Paste_Here!A$2:A$850, 0), 0), "yes") &gt; 0, "Yes", IF(COUNTIF(INDEX(Paste_Here!Y$2:AB$850, MATCH(B734, Paste_Here!A$2:A$850, 0), 0), "no") &gt; 0, "No", "")), ""), "")</f>
        <v/>
      </c>
      <c r="BP734" s="66"/>
      <c r="BQ734" s="76" t="str">
        <f>IFERROR(IF(B734&lt;&gt;"", IF(AND(ISNUMBER(VALUE(SUBSTITUTE(SUBSTITUTE(Paste_Here!U734, "em", "-"), "q", ""))), VALUE(SUBSTITUTE(SUBSTITUTE(Paste_Here!U734, "em", "-"), "q", "")) &gt;= 910), "Yes", IF(AND(ISNUMBER(VALUE(SUBSTITUTE(SUBSTITUTE(Paste_Here!U734, "em", "-"), "q", ""))), VALUE(SUBSTITUTE(SUBSTITUTE(Paste_Here!U734, "em", "-"), "q", "")) &lt;= 909), "No", "")), ""), "")</f>
        <v/>
      </c>
      <c r="BR734" s="66"/>
      <c r="BS734" s="76" t="str">
        <f>IFERROR(IF(B734&lt;&gt;"", IF(AND(INDEX(Paste_Here!X$2:X$850, MATCH(B734, Paste_Here!A$2:A$850, 0))&lt;&gt;"", ISNUMBER(VALUE(INDEX(Paste_Here!X$2:X$850, MATCH(B734, Paste_Here!A$2:A$850, 0))))), INDEX(Paste_Here!X$2:X$850, MATCH(B734, Paste_Here!A$2:A$850, 0)), ""), ""), "")</f>
        <v/>
      </c>
      <c r="BT734" s="66"/>
      <c r="BU734" s="76" t="str">
        <f>IFERROR(IF(B734&lt;&gt;"", IF(ISNUMBER(VALUE(INDEX(Paste_Here!G$2:G$850, MATCH(B734, Paste_Here!A$2:A$850, 0)))), IF(VALUE(INDEX(Paste_Here!G$2:G$850, MATCH(B734, Paste_Here!A$2:A$850, 0)))=0, "No", IF(AND(VALUE(INDEX(Paste_Here!G$2:G$850, MATCH(B734, Paste_Here!A$2:A$850, 0)))&gt;=1, VALUE(INDEX(Paste_Here!G$2:G$850, MATCH(B734, Paste_Here!A$2:A$850, 0)))&lt;=4), VALUE(INDEX(Paste_Here!G$2:G$850, MATCH(B734, Paste_Here!A$2:A$850, 0))), "")), ""), ""), "")</f>
        <v/>
      </c>
      <c r="BV734" s="66"/>
      <c r="BW734" s="76" t="str">
        <f>IFERROR(IF(B734&lt;&gt;"", IF(ISNUMBER(VALUE(INDEX(Paste_Here!H$2:H$850, MATCH(B734, Paste_Here!A$2:A$850, 0)))), IF(VALUE(INDEX(Paste_Here!H$2:H$850, MATCH(B734, Paste_Here!A$2:A$850, 0)))=0, "No", IF(AND(VALUE(INDEX(Paste_Here!H$2:H$850, MATCH(B734, Paste_Here!A$2:A$850, 0)))&gt;=1, VALUE(INDEX(Paste_Here!H$2:H$850, MATCH(B734, Paste_Here!A$2:A$850, 0)))&lt;=4), VALUE(INDEX(Paste_Here!H$2:H$850, MATCH(B734, Paste_Here!A$2:A$850, 0))), "")), ""), ""), "")</f>
        <v/>
      </c>
      <c r="BX734" s="66"/>
      <c r="BY734" s="76"/>
      <c r="BZ734" s="66"/>
      <c r="CA734" s="76"/>
      <c r="CB734" s="66"/>
      <c r="CC734" s="66"/>
      <c r="CD734" s="76" t="str">
        <f t="shared" si="93"/>
        <v/>
      </c>
      <c r="CE734" s="66"/>
      <c r="CF734" s="76" t="str">
        <f>IFERROR(IF(B734&lt;&gt;"", IF(AND(INDEX(Paste_Here!P$2:P$850, MATCH(B734, Paste_Here!A$2:A$850, 0))&lt;&gt;"", ISNUMBER(VALUE(INDEX(Paste_Here!P$2:P$850, MATCH(B734, Paste_Here!A$2:A$850, 0))))), INDEX(Paste_Here!P$2:P$850, MATCH(B734, Paste_Here!A$2:A$850, 0)), ""), ""), "")</f>
        <v/>
      </c>
      <c r="CG734" s="66"/>
      <c r="CH734" s="76" t="str">
        <f>IFERROR(IF(B734&lt;&gt;"", IF(ISNUMBER(SEARCH("highrisk", LOWER(INDEX(Paste_Here!Q$2:Q$850, MATCH(B734, Paste_Here!A$2:A$850, 0))))), "High Risk", IF(ISNUMBER(SEARCH("lowrisk", LOWER(INDEX(Paste_Here!Q$2:Q$850, MATCH(B734, Paste_Here!A$2:A$850, 0))))), "Low Risk", IF(ISNUMBER(SEARCH("somerisk", LOWER(INDEX(Paste_Here!Q$2:Q$850, MATCH(B734, Paste_Here!A$2:A$850, 0))))), "Some Risk", ""))), ""), "")</f>
        <v/>
      </c>
      <c r="CI734" s="66"/>
      <c r="CJ734" s="76" t="str">
        <f>IFERROR(IF(B734&lt;&gt;"", IF(AND(INDEX(Paste_Here!AA$2:AA$850, MATCH(B734, Paste_Here!A$2:A$850, 0))&lt;&gt;"", ISNUMBER(VALUE(INDEX(Paste_Here!AA$2:AA$850, MATCH(B734, Paste_Here!A$2:A$850, 0))))), INDEX(Paste_Here!AA$2:AA$850, MATCH(B734, Paste_Here!A$2:A$850, 0)), ""), ""), "")</f>
        <v/>
      </c>
      <c r="CK734" s="66"/>
      <c r="CL734" s="76" t="str">
        <f>IFERROR(IF(B734&lt;&gt;"", IF(LOWER(INDEX(Paste_Here!AB$2:AB$850, MATCH(B734, Paste_Here!A$2:A$850, 0)))="approaching expectations", "Approaching", IF(LOWER(INDEX(Paste_Here!AB$2:AB$850, MATCH(B734, Paste_Here!A$2:A$850, 0)))="met expectations", "Met", IF(LOWER(INDEX(Paste_Here!AB$2:AB$850, MATCH(B734, Paste_Here!A$2:A$850, 0)))="exceeded expectations", "Exceeded", IF(LOWER(INDEX(Paste_Here!AB$2:AB$850, MATCH(B734, Paste_Here!A$2:A$850, 0)))="below expectations", "Below", "")))), ""), "")</f>
        <v/>
      </c>
      <c r="CM734" s="66"/>
      <c r="CN734" s="76" t="str">
        <f>IFERROR(IF(B734&lt;&gt;"", IF(AND(INDEX(Paste_Here!AC$2:AC$850, MATCH(B734, Paste_Here!A$2:A$850, 0))&lt;&gt;"", ISNUMBER(VALUE(INDEX(Paste_Here!AC$2:AC$850, MATCH(B734, Paste_Here!A$2:A$850, 0))))), INDEX(Paste_Here!AC$2:AC$850, MATCH(B734, Paste_Here!A$2:A$850, 0)), ""), ""), "")</f>
        <v/>
      </c>
      <c r="CO734" s="66"/>
      <c r="CP734" s="76"/>
      <c r="CQ734" s="66"/>
      <c r="CR734" s="76"/>
      <c r="CS734" s="66"/>
      <c r="CT734" s="76"/>
      <c r="CU734" s="66"/>
      <c r="CV734" s="76"/>
      <c r="CW734" s="66"/>
      <c r="CX734" s="76"/>
      <c r="CY734" s="66"/>
      <c r="CZ734" s="66"/>
      <c r="DA734" s="76" t="str">
        <f t="shared" si="94"/>
        <v/>
      </c>
      <c r="DB734" s="66"/>
      <c r="DC734" s="76" t="str">
        <f>IFERROR(IF(B734&lt;&gt;"", IF(AND(INDEX(Paste_Here!V$2:V$850, MATCH(B734, Paste_Here!A$2:A$850, 0))&lt;&gt;"", ISNUMBER(VALUE(INDEX(Paste_Here!V$2:V$850, MATCH(B734, Paste_Here!A$2:A$850, 0))))), INDEX(Paste_Here!V$2:V$850, MATCH(B734, Paste_Here!A$2:A$850, 0)), ""), ""), "")</f>
        <v/>
      </c>
      <c r="DD734" s="66"/>
      <c r="DE734" s="76" t="str">
        <f>IFERROR(IF(B734&lt;&gt;"", IF(ISNUMBER(SEARCH("highrisk", LOWER(INDEX(Paste_Here!W$2:W$850, MATCH(B734, Paste_Here!A$2:A$850, 0))))), "High Risk", IF(ISNUMBER(SEARCH("lowrisk", LOWER(INDEX(Paste_Here!W$2:W$850, MATCH(B734, Paste_Here!A$2:A$850, 0))))), "Low Risk", IF(ISNUMBER(SEARCH("somerisk", LOWER(INDEX(Paste_Here!W$2:W$850, MATCH(B734, Paste_Here!A$2:A$850, 0))))), "Some Risk", ""))), ""), "")</f>
        <v/>
      </c>
      <c r="DF734" s="66"/>
      <c r="DG734" s="76" t="str">
        <f>IFERROR(IF(B734&lt;&gt;"", IF(AND(INDEX(Paste_Here!S$2:S$850, MATCH(B734, Paste_Here!A$2:A$850, 0))&lt;&gt;"", ISNUMBER(VALUE(INDEX(Paste_Here!S$2:S$850, MATCH(B734, Paste_Here!A$2:A$850, 0))))), INDEX(Paste_Here!S$2:S$850, MATCH(B734, Paste_Here!A$2:A$850, 0)), ""), ""), "")</f>
        <v/>
      </c>
      <c r="DH734" s="66"/>
      <c r="DI734" s="76" t="str">
        <f>IFERROR(IF(B734&lt;&gt;"", IF(ISNUMBER(SEARCH("highrisk", LOWER(INDEX(Paste_Here!T$2:T$850, MATCH(B734, Paste_Here!A$2:A$850, 0))))), "High Risk", IF(ISNUMBER(SEARCH("lowrisk", LOWER(INDEX(Paste_Here!T$2:T$850, MATCH(B734, Paste_Here!A$2:A$850, 0))))), "Low Risk", IF(ISNUMBER(SEARCH("somerisk", LOWER(INDEX(Paste_Here!T$2:T$850, MATCH(B734, Paste_Here!A$2:A$850, 0))))), "Some Risk", ""))), ""), "")</f>
        <v/>
      </c>
      <c r="DJ734" s="66"/>
      <c r="DK734" s="76" t="str">
        <f>IFERROR(IF(B734&lt;&gt;"", IF(AND(INDEX(Paste_Here!AD$2:AD$850, MATCH(B734, Paste_Here!A$2:A$850, 0))&lt;&gt;"", ISNUMBER(VALUE(INDEX(Paste_Here!AD$2:AD$850, MATCH(B734, Paste_Here!A$2:A$850, 0))))), INDEX(Paste_Here!AD$2:AD$850, MATCH(B734, Paste_Here!A$2:A$850, 0)), ""), ""), "")</f>
        <v/>
      </c>
      <c r="DL734" s="66"/>
      <c r="DM734" s="76" t="str">
        <f>IFERROR(IF(B734&lt;&gt;"", IF(LOWER(INDEX(Paste_Here!AE$2:AE$850, MATCH(B734, Paste_Here!A$2:A$850, 0)))="approaching expectations", "Approaching", IF(LOWER(INDEX(Paste_Here!AE$2:AE$850, MATCH(B734, Paste_Here!A$2:A$850, 0)))="met expectations", "Met", IF(LOWER(INDEX(Paste_Here!AE$2:AE$850, MATCH(B734, Paste_Here!A$2:A$850, 0)))="exceeded expectations", "Exceeded", IF(LOWER(INDEX(Paste_Here!AE$2:AE$850, MATCH(B734, Paste_Here!A$2:A$850, 0)))="below expectations", "Below", "")))), ""), "")</f>
        <v/>
      </c>
      <c r="DN734" s="66"/>
      <c r="DO734" s="76"/>
      <c r="DP734" s="66"/>
      <c r="DQ734" s="76"/>
      <c r="DR734" s="66"/>
      <c r="DS734" s="76"/>
      <c r="DT734" s="66"/>
      <c r="DU734" s="76"/>
      <c r="DV734" s="66"/>
      <c r="DW734" s="66"/>
      <c r="DX734" s="76" t="str">
        <f t="shared" si="95"/>
        <v/>
      </c>
      <c r="DY734" s="66"/>
      <c r="DZ734" s="76"/>
      <c r="EA734" s="66"/>
      <c r="EB734" s="76"/>
      <c r="EC734" s="66"/>
      <c r="ED734" s="76" t="str">
        <f>IFERROR(IF(B734&lt;&gt;"", IF(AND(INDEX(Paste_Here!AF$2:AF$850, MATCH(B734, Paste_Here!A$2:A$850, 0))&lt;&gt;"", ISNUMBER(VALUE(INDEX(Paste_Here!AF$2:AF$850, MATCH(B734, Paste_Here!A$2:A$850, 0))))), INDEX(Paste_Here!AF$2:AF$850, MATCH(B734, Paste_Here!A$2:A$850, 0)), ""), ""), "")</f>
        <v/>
      </c>
      <c r="EE734" s="66"/>
      <c r="EF734" s="76"/>
      <c r="EG734" s="66"/>
      <c r="EH734" s="76"/>
      <c r="EI734" s="66"/>
      <c r="EJ734" s="76" t="str">
        <f>IFERROR(IF(B734&lt;&gt;"", IF(AND(INDEX(Paste_Here!AG$2:AG$850, MATCH(B734, Paste_Here!A$2:A$850, 0))&lt;&gt;"", ISNUMBER(VALUE(INDEX(Paste_Here!AG$2:AG$850, MATCH(B734, Paste_Here!A$2:A$850, 0))))), INDEX(Paste_Here!AG$2:AG$850, MATCH(B734, Paste_Here!A$2:A$850, 0)), ""), ""), "")</f>
        <v/>
      </c>
      <c r="EK734" s="66"/>
      <c r="EL734" s="76"/>
      <c r="EM734" s="66"/>
      <c r="EN734" s="76"/>
      <c r="EO734" s="66"/>
      <c r="EP734" s="76"/>
      <c r="EQ734" s="66"/>
      <c r="ER734" s="76"/>
      <c r="ES734" s="66"/>
      <c r="ET734" s="66"/>
      <c r="EU734" s="76"/>
      <c r="EV734" s="66"/>
      <c r="EW734" s="76"/>
      <c r="EX734" s="66"/>
      <c r="EY734" s="76"/>
      <c r="EZ734" s="66"/>
      <c r="FA734" s="76"/>
      <c r="FB734" s="66"/>
      <c r="FC734" s="76"/>
      <c r="FD734" s="66"/>
      <c r="FE734" s="76"/>
      <c r="FF734" s="66"/>
      <c r="FG734" s="76"/>
      <c r="FH734" s="66"/>
      <c r="FI734" s="76"/>
      <c r="FJ734" s="66"/>
      <c r="FK734" s="76"/>
      <c r="FL734" s="66"/>
      <c r="FM734" s="76"/>
      <c r="FN734" s="66"/>
      <c r="FO734" s="76"/>
      <c r="FP734" s="66"/>
      <c r="FQ734" s="76"/>
      <c r="FR734" s="66"/>
      <c r="FS734" s="76"/>
      <c r="FT734" s="66"/>
      <c r="FU734" s="76"/>
      <c r="FV734" s="66"/>
      <c r="FW734" s="76"/>
      <c r="FX734" s="66"/>
      <c r="FY734" s="76"/>
      <c r="FZ734" s="66"/>
      <c r="GA734" s="76"/>
      <c r="GB734" s="66"/>
      <c r="GC734" s="76"/>
      <c r="GD734" s="66"/>
      <c r="GE734" s="76"/>
      <c r="GF734" s="66"/>
      <c r="GG734" s="76"/>
      <c r="GH734" s="66"/>
      <c r="GI734" s="76"/>
      <c r="GJ734" s="66"/>
      <c r="GK734" s="76"/>
      <c r="GL734" s="66"/>
      <c r="GM734" s="76"/>
      <c r="GN734" s="66"/>
      <c r="GO734" s="76"/>
      <c r="GP734" s="66"/>
      <c r="GQ734" s="76"/>
      <c r="GR734" s="66"/>
      <c r="GS734" s="76"/>
      <c r="GT734" s="66"/>
      <c r="GU734" s="76"/>
      <c r="GV734" s="66"/>
      <c r="GW734" s="76"/>
      <c r="GX734" s="66"/>
      <c r="GY734" s="76"/>
      <c r="GZ734" s="66"/>
      <c r="HA734" s="76"/>
      <c r="HB734" s="66"/>
      <c r="HC734" s="76"/>
      <c r="HD734" s="66"/>
      <c r="HE734" s="76"/>
      <c r="HF734" s="66"/>
      <c r="HG734" s="76"/>
      <c r="HH734" s="66"/>
      <c r="HI734" s="76"/>
      <c r="HJ734" s="66"/>
      <c r="HK734" s="76"/>
      <c r="HL734" s="66"/>
      <c r="HM734" s="76"/>
      <c r="HN734" s="66"/>
      <c r="HO734" s="76"/>
      <c r="HP734" s="66"/>
      <c r="HQ734" s="76"/>
      <c r="HR734" s="66"/>
      <c r="HS734" s="76"/>
      <c r="HT734" s="66"/>
      <c r="HU734" s="76"/>
      <c r="HV734" s="66"/>
      <c r="HW734" s="76"/>
      <c r="HX734" s="66"/>
      <c r="HY734" s="76"/>
      <c r="HZ734" s="66"/>
      <c r="IA734" s="76"/>
      <c r="IB734" s="66"/>
      <c r="IC734" s="76"/>
      <c r="ID734" s="66"/>
      <c r="IE734" s="76"/>
      <c r="IF734" s="66"/>
      <c r="IG734" s="76"/>
      <c r="IH734" s="66"/>
      <c r="II734" s="76"/>
      <c r="IJ734" s="66"/>
      <c r="IK734" s="76"/>
      <c r="IL734" s="66"/>
      <c r="IM734" s="76"/>
      <c r="IN734" s="66"/>
      <c r="IO734" s="76"/>
      <c r="IP734" s="66"/>
      <c r="IQ734" s="76"/>
      <c r="IR734" s="66"/>
      <c r="IS734" s="76"/>
      <c r="IT734" s="66"/>
      <c r="IU734" s="76"/>
      <c r="IV734" s="66"/>
      <c r="IW734" s="76"/>
      <c r="IX734" s="66"/>
      <c r="IY734" s="76"/>
      <c r="IZ734" s="66"/>
      <c r="JA734" s="76"/>
      <c r="JB734" s="66"/>
      <c r="JC734" s="76"/>
      <c r="JD734" s="66"/>
      <c r="JE734" s="76"/>
      <c r="JF734" s="66"/>
      <c r="JG734" s="76"/>
      <c r="JH734" s="66"/>
      <c r="JI734" s="76"/>
      <c r="JJ734" s="66"/>
      <c r="JK734" s="76"/>
      <c r="JL734" s="66"/>
      <c r="JM734" s="76"/>
      <c r="JN734" s="66"/>
      <c r="JO734" s="76"/>
      <c r="JP734" s="66"/>
      <c r="JQ734" s="76"/>
      <c r="JR734" s="66"/>
      <c r="JS734" s="76"/>
      <c r="JT734" s="66"/>
      <c r="JU734" s="76"/>
      <c r="JV734" s="66"/>
      <c r="JW734" s="76"/>
      <c r="JX734" s="66"/>
      <c r="JY734" s="76"/>
      <c r="JZ734" s="66"/>
      <c r="KA734" s="76"/>
      <c r="KB734" s="66"/>
      <c r="KC734" s="76"/>
      <c r="KD734" s="66"/>
      <c r="KE734" s="76"/>
      <c r="KF734" s="66"/>
      <c r="KG734" s="76"/>
      <c r="KH734" s="66"/>
      <c r="KI734" s="76"/>
      <c r="KJ734" s="66"/>
      <c r="KK734" s="76"/>
      <c r="KL734" s="66"/>
      <c r="KM734" s="76"/>
      <c r="KN734" s="66"/>
      <c r="KO734" s="76"/>
      <c r="KP734" s="66"/>
      <c r="KQ734" s="76"/>
      <c r="KR734" s="66"/>
      <c r="KS734" s="76"/>
      <c r="KT734" s="66"/>
      <c r="KU734" s="76"/>
      <c r="KV734" s="66"/>
      <c r="KW734" s="76"/>
      <c r="KX734" s="66"/>
      <c r="KY734" s="76"/>
      <c r="KZ734" s="66"/>
      <c r="LA734" s="76"/>
      <c r="LB734" s="66"/>
      <c r="LC734" s="76"/>
      <c r="LD734" s="66"/>
      <c r="LE734" s="76"/>
      <c r="LF734" s="66"/>
      <c r="LG734" s="76"/>
      <c r="LH734" s="66"/>
      <c r="LI734" s="76"/>
      <c r="LJ734" s="66"/>
      <c r="LK734" s="76"/>
      <c r="LL734" s="66"/>
      <c r="LM734" s="76"/>
      <c r="LN734" s="66"/>
      <c r="LO734" s="76"/>
      <c r="LP734" s="66"/>
      <c r="LQ734" s="76"/>
      <c r="LR734" s="66"/>
      <c r="LS734" s="76"/>
      <c r="LT734" s="66"/>
      <c r="LU734" s="76"/>
      <c r="LV734" s="66"/>
      <c r="LW734" s="76"/>
      <c r="LX734" s="66"/>
      <c r="LY734" s="76"/>
      <c r="LZ734" s="66"/>
      <c r="MA734" s="76"/>
      <c r="MB734" s="66"/>
      <c r="MC734" s="76"/>
      <c r="MD734" s="66"/>
      <c r="MG734" s="1" t="str" cm="1">
        <f t="array" ref="MG734">IFERROR(INDEX(Paste_Here!$B$2:$B$850, MATCH(0, COUNTIF(MG$4:MG733, Paste_Here!$B$2:$B$850) + IF(Paste_Here!$B$2:$B$850="", 1, 0), 0)), "")</f>
        <v/>
      </c>
      <c r="MH734" s="1" t="str">
        <f>IF(MG734&lt;&gt;"", INDEX(Paste_Here!$A$2:$A$850, MATCH(MG734, Paste_Here!$B$2:$B$850, 0)), "")</f>
        <v/>
      </c>
      <c r="MI734" s="1" t="str">
        <f t="shared" si="96"/>
        <v/>
      </c>
      <c r="MJ734" s="1" t="str" cm="1">
        <f t="array" ref="MJ734">IFERROR(INDEX($MI$5:$MI$850, MATCH(SMALL(IF($MI$5:$MI$850&lt;&gt;"", COUNTIF($MI$5:$MI$850, "&lt;"&amp;$MI$5:$MI$850)+1), ROW()-ROW($MJ$5)+1), COUNTIF($MI$5:$MI$850, "&lt;"&amp;$MI$5:$MI$850)+1, 0)), "")</f>
        <v/>
      </c>
    </row>
    <row r="735" spans="1:348">
      <c r="A735" s="66"/>
      <c r="B735" s="76" t="str">
        <f t="shared" si="89"/>
        <v/>
      </c>
      <c r="C735" s="66"/>
      <c r="D735" s="76" t="str">
        <f>IFERROR(IF(B735&lt;&gt;"", IF(AND(INDEX(Paste_Here!B$2:B$850, MATCH(B735, Paste_Here!A$2:A$850, 0))&lt;&gt;"", ISNUMBER(VALUE(INDEX(Paste_Here!B$2:B$850, MATCH(B735, Paste_Here!A$2:A$850, 0))))), INDEX(Paste_Here!B$2:B$850, MATCH(B735, Paste_Here!A$2:A$850, 0)), ""), ""), "")</f>
        <v/>
      </c>
      <c r="E735" s="66"/>
      <c r="F735" s="76" t="str">
        <f>IFERROR(IF(B735&lt;&gt;"", IF(ISTEXT(INDEX(Paste_Here!K$2:K$850, MATCH(B735, Paste_Here!A$2:A$850, 0))), INDEX(Paste_Here!K$2:K$850, MATCH(B735, Paste_Here!A$2:A$850, 0)), ""), ""), "")</f>
        <v/>
      </c>
      <c r="G735" s="66"/>
      <c r="H735" s="76" t="str">
        <f>IFERROR(IF(B735&lt;&gt;"", IF(ISTEXT(INDEX(Paste_Here!C$2:C$850, MATCH(B735, Paste_Here!A$2:A$850, 0))), INDEX(Paste_Here!C$2:C$850, MATCH(B735, Paste_Here!A$2:A$850, 0)), ""), ""), "")</f>
        <v/>
      </c>
      <c r="I735" s="66"/>
      <c r="J735" s="76" t="str">
        <f>IFERROR(IF(B735&lt;&gt;"", IF(ISNUMBER(SEARCH("s", LOWER(INDEX(Paste_Here!M$2:M$850, MATCH(B735, Paste_Here!A$2:A$850, 0))))), "Yes", IF(INDEX(Paste_Here!M$2:M$850, MATCH(B735, Paste_Here!A$2:A$850, 0))&lt;&gt;"", "No", "")), ""), "")</f>
        <v/>
      </c>
      <c r="K735" s="66"/>
      <c r="L735" s="76" t="str">
        <f>IFERROR(IF(B735&lt;&gt;"", IF(ISNUMBER(SEARCH("yes", LOWER(INDEX(Paste_Here!E$2:E$850, MATCH(B735, Paste_Here!A$2:A$850, 0))))), "Yes", IF(ISNUMBER(SEARCH("no", LOWER(INDEX(Paste_Here!E$2:E$850, MATCH(B735, Paste_Here!A$2:A$850, 0))))), "No", "")), ""), "")</f>
        <v/>
      </c>
      <c r="M735" s="66"/>
      <c r="N735" s="76" t="str">
        <f>IFERROR(IF(B735&lt;&gt;"", IF(ISNUMBER(SEARCH("yes", LOWER(INDEX(Paste_Here!F$2:F$850, MATCH(B735, Paste_Here!A$2:A$850, 0))))), "Yes", IF(ISNUMBER(SEARCH("no", LOWER(INDEX(Paste_Here!F$2:F$850, MATCH(B735, Paste_Here!A$2:A$850, 0))))), "No", "")), ""), "")</f>
        <v/>
      </c>
      <c r="O735" s="66"/>
      <c r="P735" s="76" t="str">
        <f>IFERROR(IF(B735&lt;&gt;"", IF(ISNUMBER(SEARCH("yes", LOWER(INDEX(Paste_Here!L$2:L$850, MATCH(B735, Paste_Here!A$2:A$850, 0))))), "Yes", IF(ISNUMBER(SEARCH("no", LOWER(INDEX(Paste_Here!L$2:L$850, MATCH(B735, Paste_Here!A$2:A$850, 0))))), "No", "")), ""), "")</f>
        <v/>
      </c>
      <c r="Q735" s="66"/>
      <c r="R735" s="76" t="str">
        <f>IFERROR(IF(B735&lt;&gt;"", IF(ISNUMBER(SEARCH("transitional 2", LOWER(INDEX(Paste_Here!D$2:D$850, MATCH(B735, Paste_Here!A$2:A$850, 0))))), "T2", IF(ISNUMBER(SEARCH("transitional 1", LOWER(INDEX(Paste_Here!D$2:D$850, MATCH(B735, Paste_Here!A$2:A$850, 0))))), "T1", IF(ISNUMBER(SEARCH("waived ell services", LOWER(INDEX(Paste_Here!D$2:D$850, MATCH(B735, Paste_Here!A$2:A$850, 0))))), "W", IF(ISNUMBER(SEARCH("english language learner", LOWER(INDEX(Paste_Here!D$2:D$850, MATCH(B735, Paste_Here!A$2:A$850, 0))))), "L", "")))), ""), "")</f>
        <v/>
      </c>
      <c r="S735" s="66"/>
      <c r="T735" s="76" t="str">
        <f>IFERROR(IF(B735&lt;&gt;"", IF(ISNUMBER(SEARCH("yes", LOWER(INDEX(Paste_Here!I$2:I$850, MATCH(B735, Paste_Here!A$2:A$850, 0))))), "Yes", IF(ISNUMBER(SEARCH("no", LOWER(INDEX(Paste_Here!I$2:I$850, MATCH(B735, Paste_Here!A$2:A$850, 0))))), "No", "")), ""), "")</f>
        <v/>
      </c>
      <c r="U735" s="66"/>
      <c r="V735" s="76" t="str">
        <f>IFERROR(IF(B735&lt;&gt;"", IF(ISTEXT(INDEX(Paste_Here!J$2:J$850, MATCH(B735, Paste_Here!A$2:A$850, 0))), VALUE(INDEX(Paste_Here!J$2:J$850, MATCH(B735, Paste_Here!A$2:A$850, 0))), ""), ""), "")</f>
        <v/>
      </c>
      <c r="W735" s="66"/>
      <c r="X735" s="66"/>
      <c r="Y735" s="76" t="str">
        <f t="shared" si="90"/>
        <v/>
      </c>
      <c r="Z735" s="66"/>
      <c r="AA735" s="76" t="str">
        <f>IFERROR(IF(B735&lt;&gt;"", IF(AND(INDEX(Paste_Here!AI$2:AI$850, MATCH(B735, Paste_Here!A$2:A$850, 0))&lt;&gt;"", ISNUMBER(VALUE(INDEX(Paste_Here!AI$2:AI$850, MATCH(B735, Paste_Here!A$2:A$850, 0))))), INDEX(Paste_Here!AI$2:AI$850, MATCH(B735, Paste_Here!A$2:A$850, 0)), ""), ""), "")</f>
        <v/>
      </c>
      <c r="AB735" s="66"/>
      <c r="AC735" s="76" t="str">
        <f>IFERROR(IF(B735&lt;&gt;"", IF(AND(INDEX(Paste_Here!AJ$2:AJ$850, MATCH(B735, Paste_Here!A$2:A$850, 0))&lt;&gt;"", ISNUMBER(VALUE(INDEX(Paste_Here!AJ$2:AJ$850, MATCH(B735, Paste_Here!A$2:A$850, 0))))), INDEX(Paste_Here!AJ$2:AJ$850, MATCH(B735, Paste_Here!A$2:A$850, 0)), ""), ""), "")</f>
        <v/>
      </c>
      <c r="AD735" s="66"/>
      <c r="AE735" s="76" t="str">
        <f>IFERROR(IF(B735&lt;&gt;"", IF(AND(INDEX(Paste_Here!AK$2:AK$850, MATCH(B735, Paste_Here!A$2:A$850, 0))&lt;&gt;"", ISNUMBER(VALUE(INDEX(Paste_Here!AK$2:AK$850, MATCH(B735, Paste_Here!A$2:A$850, 0))))), INDEX(Paste_Here!AK$2:AK$850, MATCH(B735, Paste_Here!A$2:A$850, 0)), ""), ""), "")</f>
        <v/>
      </c>
      <c r="AF735" s="66"/>
      <c r="AG735" s="76" t="str">
        <f>IFERROR(IF(B735&lt;&gt;"", IF(AND(INDEX(Paste_Here!AL$2:AL$850, MATCH(B735, Paste_Here!A$2:A$850, 0))&lt;&gt;"", ISNUMBER(VALUE(INDEX(Paste_Here!AL$2:AL$850, MATCH(B735, Paste_Here!A$2:A$850, 0))))), INDEX(Paste_Here!AL$2:AL$850, MATCH(B735, Paste_Here!A$2:A$850, 0)), ""), ""), "")</f>
        <v/>
      </c>
      <c r="AH735" s="66"/>
      <c r="AI735" s="76" t="str">
        <f>IFERROR(IF(B735&lt;&gt;"", IF(AND(INDEX(Paste_Here!AH$2:AH$850, MATCH(B735, Paste_Here!A$2:A$850, 0))&lt;&gt;"", ISNUMBER(VALUE(INDEX(Paste_Here!AH$2:AH$850, MATCH(B735, Paste_Here!A$2:A$850, 0))))), IF(VALUE(INDEX(Paste_Here!AH$2:AH$850, MATCH(B735, Paste_Here!A$2:A$850, 0)))=0, "", INDEX(Paste_Here!AH$2:AH$850, MATCH(B735, Paste_Here!A$2:A$850, 0))), ""), ""), "")</f>
        <v/>
      </c>
      <c r="AJ735" s="66"/>
      <c r="AK735" s="76" t="str">
        <f>IFERROR(IF(B735&lt;&gt;"", IF(AND(INDEX(Paste_Here!N$2:N$850, MATCH(B735, Paste_Here!A$2:A$850, 0))&lt;&gt;"", ISNUMBER(VALUE(INDEX(Paste_Here!N$2:N$850, MATCH(B735, Paste_Here!A$2:A$850, 0))))), INDEX(Paste_Here!N$2:N$850, MATCH(B735, Paste_Here!A$2:A$850, 0)), ""), ""), "")</f>
        <v/>
      </c>
      <c r="AL735" s="66"/>
      <c r="AM735" s="76" t="str">
        <f>IFERROR(IF(B735&lt;&gt;"", IF(AND(INDEX(Paste_Here!O$2:O$850, MATCH(B735, Paste_Here!A$2:A$850, 0))&lt;&gt;"", ISNUMBER(VALUE(INDEX(Paste_Here!O$2:O$850, MATCH(B735, Paste_Here!A$2:A$850, 0))))), INDEX(Paste_Here!O$2:O$850, MATCH(B735, Paste_Here!A$2:A$850, 0)), ""), ""), "")</f>
        <v/>
      </c>
      <c r="AN735" s="66"/>
      <c r="AO735" s="76"/>
      <c r="AP735" s="66"/>
      <c r="AQ735" s="76"/>
      <c r="AR735" s="66"/>
      <c r="AS735" s="76"/>
      <c r="AT735" s="66"/>
      <c r="AU735" s="66"/>
      <c r="AV735" s="76" t="str">
        <f t="shared" si="91"/>
        <v/>
      </c>
      <c r="AW735" s="66"/>
      <c r="AX735" s="76" t="str">
        <f>IFERROR(IF(B735&lt;&gt;"", IF(ISNUMBER(SEARCH("Revealed-Potential (Primary Focus)", LOWER(INDEX(Paste_Here!Z$2:Z$850, MATCH(B735, Paste_Here!A$2:A$850, 0))))), "Rev-Potential: Prim", IF(ISNUMBER(SEARCH("Revealed-Potential (Secondary Focus)", LOWER(INDEX(Paste_Here!Z$2:Z$850, MATCH(B735, Paste_Here!A$2:A$850, 0))))), "Rev-Potential: Sec", IF(ISNUMBER(SEARCH("Monitoring", LOWER(INDEX(Paste_Here!Z$2:Z$850, MATCH(B735, Paste_Here!A$2:A$850, 0))))), "Monitoring", IF(ISNUMBER(SEARCH("At-Promise (Secondary Focus)", LOWER(INDEX(Paste_Here!Z$2:Z$850, MATCH(B735, Paste_Here!A$2:A$850, 0))))), "At-Promise: Sec", IF(ISNUMBER(SEARCH("At-Promise (Primary Focus)", LOWER(INDEX(Paste_Here!Z$2:Z$850, MATCH(B735, Paste_Here!A$2:A$850, 0))))), "At-Promise: Prim", ""))))), ""), "")</f>
        <v/>
      </c>
      <c r="AY735" s="66"/>
      <c r="AZ735" s="76"/>
      <c r="BA735" s="66"/>
      <c r="BB735" s="76"/>
      <c r="BC735" s="66"/>
      <c r="BD735" s="76"/>
      <c r="BE735" s="66"/>
      <c r="BF735" s="76"/>
      <c r="BG735" s="66"/>
      <c r="BH735" s="76"/>
      <c r="BI735" s="66"/>
      <c r="BJ735" s="66"/>
      <c r="BK735" s="76" t="str">
        <f t="shared" si="92"/>
        <v/>
      </c>
      <c r="BL735" s="66"/>
      <c r="BM735" s="76" t="str">
        <f>IFERROR(IF(B735&lt;&gt;"", IF(AND(ISNUMBER(VALUE(SUBSTITUTE(SUBSTITUTE(Paste_Here!R735, "br", "-"), "L", ""))), VALUE(SUBSTITUTE(SUBSTITUTE(Paste_Here!R735, "br", "-"), "L", "")) &gt;= 1095), "Yes", IF(AND(ISNUMBER(VALUE(SUBSTITUTE(SUBSTITUTE(Paste_Here!R735, "br", "-"), "L", ""))), VALUE(SUBSTITUTE(SUBSTITUTE(Paste_Here!R735, "br", "-"), "L", "")) &lt;= 1094), "No", "")), ""), "")</f>
        <v/>
      </c>
      <c r="BN735" s="66"/>
      <c r="BO735" s="76" t="str">
        <f>IFERROR(IF(B735&lt;&gt;"", IF(COUNTIF(INDEX(Paste_Here!Y$2:AB$850, MATCH(B735, Paste_Here!A$2:A$850, 0), 0), "yes") &gt; 0, "Yes", IF(COUNTIF(INDEX(Paste_Here!Y$2:AB$850, MATCH(B735, Paste_Here!A$2:A$850, 0), 0), "no") &gt; 0, "No", "")), ""), "")</f>
        <v/>
      </c>
      <c r="BP735" s="66"/>
      <c r="BQ735" s="76" t="str">
        <f>IFERROR(IF(B735&lt;&gt;"", IF(AND(ISNUMBER(VALUE(SUBSTITUTE(SUBSTITUTE(Paste_Here!U735, "em", "-"), "q", ""))), VALUE(SUBSTITUTE(SUBSTITUTE(Paste_Here!U735, "em", "-"), "q", "")) &gt;= 910), "Yes", IF(AND(ISNUMBER(VALUE(SUBSTITUTE(SUBSTITUTE(Paste_Here!U735, "em", "-"), "q", ""))), VALUE(SUBSTITUTE(SUBSTITUTE(Paste_Here!U735, "em", "-"), "q", "")) &lt;= 909), "No", "")), ""), "")</f>
        <v/>
      </c>
      <c r="BR735" s="66"/>
      <c r="BS735" s="76" t="str">
        <f>IFERROR(IF(B735&lt;&gt;"", IF(AND(INDEX(Paste_Here!X$2:X$850, MATCH(B735, Paste_Here!A$2:A$850, 0))&lt;&gt;"", ISNUMBER(VALUE(INDEX(Paste_Here!X$2:X$850, MATCH(B735, Paste_Here!A$2:A$850, 0))))), INDEX(Paste_Here!X$2:X$850, MATCH(B735, Paste_Here!A$2:A$850, 0)), ""), ""), "")</f>
        <v/>
      </c>
      <c r="BT735" s="66"/>
      <c r="BU735" s="76" t="str">
        <f>IFERROR(IF(B735&lt;&gt;"", IF(ISNUMBER(VALUE(INDEX(Paste_Here!G$2:G$850, MATCH(B735, Paste_Here!A$2:A$850, 0)))), IF(VALUE(INDEX(Paste_Here!G$2:G$850, MATCH(B735, Paste_Here!A$2:A$850, 0)))=0, "No", IF(AND(VALUE(INDEX(Paste_Here!G$2:G$850, MATCH(B735, Paste_Here!A$2:A$850, 0)))&gt;=1, VALUE(INDEX(Paste_Here!G$2:G$850, MATCH(B735, Paste_Here!A$2:A$850, 0)))&lt;=4), VALUE(INDEX(Paste_Here!G$2:G$850, MATCH(B735, Paste_Here!A$2:A$850, 0))), "")), ""), ""), "")</f>
        <v/>
      </c>
      <c r="BV735" s="66"/>
      <c r="BW735" s="76" t="str">
        <f>IFERROR(IF(B735&lt;&gt;"", IF(ISNUMBER(VALUE(INDEX(Paste_Here!H$2:H$850, MATCH(B735, Paste_Here!A$2:A$850, 0)))), IF(VALUE(INDEX(Paste_Here!H$2:H$850, MATCH(B735, Paste_Here!A$2:A$850, 0)))=0, "No", IF(AND(VALUE(INDEX(Paste_Here!H$2:H$850, MATCH(B735, Paste_Here!A$2:A$850, 0)))&gt;=1, VALUE(INDEX(Paste_Here!H$2:H$850, MATCH(B735, Paste_Here!A$2:A$850, 0)))&lt;=4), VALUE(INDEX(Paste_Here!H$2:H$850, MATCH(B735, Paste_Here!A$2:A$850, 0))), "")), ""), ""), "")</f>
        <v/>
      </c>
      <c r="BX735" s="66"/>
      <c r="BY735" s="76"/>
      <c r="BZ735" s="66"/>
      <c r="CA735" s="76"/>
      <c r="CB735" s="66"/>
      <c r="CC735" s="66"/>
      <c r="CD735" s="76" t="str">
        <f t="shared" si="93"/>
        <v/>
      </c>
      <c r="CE735" s="66"/>
      <c r="CF735" s="76" t="str">
        <f>IFERROR(IF(B735&lt;&gt;"", IF(AND(INDEX(Paste_Here!P$2:P$850, MATCH(B735, Paste_Here!A$2:A$850, 0))&lt;&gt;"", ISNUMBER(VALUE(INDEX(Paste_Here!P$2:P$850, MATCH(B735, Paste_Here!A$2:A$850, 0))))), INDEX(Paste_Here!P$2:P$850, MATCH(B735, Paste_Here!A$2:A$850, 0)), ""), ""), "")</f>
        <v/>
      </c>
      <c r="CG735" s="66"/>
      <c r="CH735" s="76" t="str">
        <f>IFERROR(IF(B735&lt;&gt;"", IF(ISNUMBER(SEARCH("highrisk", LOWER(INDEX(Paste_Here!Q$2:Q$850, MATCH(B735, Paste_Here!A$2:A$850, 0))))), "High Risk", IF(ISNUMBER(SEARCH("lowrisk", LOWER(INDEX(Paste_Here!Q$2:Q$850, MATCH(B735, Paste_Here!A$2:A$850, 0))))), "Low Risk", IF(ISNUMBER(SEARCH("somerisk", LOWER(INDEX(Paste_Here!Q$2:Q$850, MATCH(B735, Paste_Here!A$2:A$850, 0))))), "Some Risk", ""))), ""), "")</f>
        <v/>
      </c>
      <c r="CI735" s="66"/>
      <c r="CJ735" s="76" t="str">
        <f>IFERROR(IF(B735&lt;&gt;"", IF(AND(INDEX(Paste_Here!AA$2:AA$850, MATCH(B735, Paste_Here!A$2:A$850, 0))&lt;&gt;"", ISNUMBER(VALUE(INDEX(Paste_Here!AA$2:AA$850, MATCH(B735, Paste_Here!A$2:A$850, 0))))), INDEX(Paste_Here!AA$2:AA$850, MATCH(B735, Paste_Here!A$2:A$850, 0)), ""), ""), "")</f>
        <v/>
      </c>
      <c r="CK735" s="66"/>
      <c r="CL735" s="76" t="str">
        <f>IFERROR(IF(B735&lt;&gt;"", IF(LOWER(INDEX(Paste_Here!AB$2:AB$850, MATCH(B735, Paste_Here!A$2:A$850, 0)))="approaching expectations", "Approaching", IF(LOWER(INDEX(Paste_Here!AB$2:AB$850, MATCH(B735, Paste_Here!A$2:A$850, 0)))="met expectations", "Met", IF(LOWER(INDEX(Paste_Here!AB$2:AB$850, MATCH(B735, Paste_Here!A$2:A$850, 0)))="exceeded expectations", "Exceeded", IF(LOWER(INDEX(Paste_Here!AB$2:AB$850, MATCH(B735, Paste_Here!A$2:A$850, 0)))="below expectations", "Below", "")))), ""), "")</f>
        <v/>
      </c>
      <c r="CM735" s="66"/>
      <c r="CN735" s="76" t="str">
        <f>IFERROR(IF(B735&lt;&gt;"", IF(AND(INDEX(Paste_Here!AC$2:AC$850, MATCH(B735, Paste_Here!A$2:A$850, 0))&lt;&gt;"", ISNUMBER(VALUE(INDEX(Paste_Here!AC$2:AC$850, MATCH(B735, Paste_Here!A$2:A$850, 0))))), INDEX(Paste_Here!AC$2:AC$850, MATCH(B735, Paste_Here!A$2:A$850, 0)), ""), ""), "")</f>
        <v/>
      </c>
      <c r="CO735" s="66"/>
      <c r="CP735" s="76"/>
      <c r="CQ735" s="66"/>
      <c r="CR735" s="76"/>
      <c r="CS735" s="66"/>
      <c r="CT735" s="76"/>
      <c r="CU735" s="66"/>
      <c r="CV735" s="76"/>
      <c r="CW735" s="66"/>
      <c r="CX735" s="76"/>
      <c r="CY735" s="66"/>
      <c r="CZ735" s="66"/>
      <c r="DA735" s="76" t="str">
        <f t="shared" si="94"/>
        <v/>
      </c>
      <c r="DB735" s="66"/>
      <c r="DC735" s="76" t="str">
        <f>IFERROR(IF(B735&lt;&gt;"", IF(AND(INDEX(Paste_Here!V$2:V$850, MATCH(B735, Paste_Here!A$2:A$850, 0))&lt;&gt;"", ISNUMBER(VALUE(INDEX(Paste_Here!V$2:V$850, MATCH(B735, Paste_Here!A$2:A$850, 0))))), INDEX(Paste_Here!V$2:V$850, MATCH(B735, Paste_Here!A$2:A$850, 0)), ""), ""), "")</f>
        <v/>
      </c>
      <c r="DD735" s="66"/>
      <c r="DE735" s="76" t="str">
        <f>IFERROR(IF(B735&lt;&gt;"", IF(ISNUMBER(SEARCH("highrisk", LOWER(INDEX(Paste_Here!W$2:W$850, MATCH(B735, Paste_Here!A$2:A$850, 0))))), "High Risk", IF(ISNUMBER(SEARCH("lowrisk", LOWER(INDEX(Paste_Here!W$2:W$850, MATCH(B735, Paste_Here!A$2:A$850, 0))))), "Low Risk", IF(ISNUMBER(SEARCH("somerisk", LOWER(INDEX(Paste_Here!W$2:W$850, MATCH(B735, Paste_Here!A$2:A$850, 0))))), "Some Risk", ""))), ""), "")</f>
        <v/>
      </c>
      <c r="DF735" s="66"/>
      <c r="DG735" s="76" t="str">
        <f>IFERROR(IF(B735&lt;&gt;"", IF(AND(INDEX(Paste_Here!S$2:S$850, MATCH(B735, Paste_Here!A$2:A$850, 0))&lt;&gt;"", ISNUMBER(VALUE(INDEX(Paste_Here!S$2:S$850, MATCH(B735, Paste_Here!A$2:A$850, 0))))), INDEX(Paste_Here!S$2:S$850, MATCH(B735, Paste_Here!A$2:A$850, 0)), ""), ""), "")</f>
        <v/>
      </c>
      <c r="DH735" s="66"/>
      <c r="DI735" s="76" t="str">
        <f>IFERROR(IF(B735&lt;&gt;"", IF(ISNUMBER(SEARCH("highrisk", LOWER(INDEX(Paste_Here!T$2:T$850, MATCH(B735, Paste_Here!A$2:A$850, 0))))), "High Risk", IF(ISNUMBER(SEARCH("lowrisk", LOWER(INDEX(Paste_Here!T$2:T$850, MATCH(B735, Paste_Here!A$2:A$850, 0))))), "Low Risk", IF(ISNUMBER(SEARCH("somerisk", LOWER(INDEX(Paste_Here!T$2:T$850, MATCH(B735, Paste_Here!A$2:A$850, 0))))), "Some Risk", ""))), ""), "")</f>
        <v/>
      </c>
      <c r="DJ735" s="66"/>
      <c r="DK735" s="76" t="str">
        <f>IFERROR(IF(B735&lt;&gt;"", IF(AND(INDEX(Paste_Here!AD$2:AD$850, MATCH(B735, Paste_Here!A$2:A$850, 0))&lt;&gt;"", ISNUMBER(VALUE(INDEX(Paste_Here!AD$2:AD$850, MATCH(B735, Paste_Here!A$2:A$850, 0))))), INDEX(Paste_Here!AD$2:AD$850, MATCH(B735, Paste_Here!A$2:A$850, 0)), ""), ""), "")</f>
        <v/>
      </c>
      <c r="DL735" s="66"/>
      <c r="DM735" s="76" t="str">
        <f>IFERROR(IF(B735&lt;&gt;"", IF(LOWER(INDEX(Paste_Here!AE$2:AE$850, MATCH(B735, Paste_Here!A$2:A$850, 0)))="approaching expectations", "Approaching", IF(LOWER(INDEX(Paste_Here!AE$2:AE$850, MATCH(B735, Paste_Here!A$2:A$850, 0)))="met expectations", "Met", IF(LOWER(INDEX(Paste_Here!AE$2:AE$850, MATCH(B735, Paste_Here!A$2:A$850, 0)))="exceeded expectations", "Exceeded", IF(LOWER(INDEX(Paste_Here!AE$2:AE$850, MATCH(B735, Paste_Here!A$2:A$850, 0)))="below expectations", "Below", "")))), ""), "")</f>
        <v/>
      </c>
      <c r="DN735" s="66"/>
      <c r="DO735" s="76"/>
      <c r="DP735" s="66"/>
      <c r="DQ735" s="76"/>
      <c r="DR735" s="66"/>
      <c r="DS735" s="76"/>
      <c r="DT735" s="66"/>
      <c r="DU735" s="76"/>
      <c r="DV735" s="66"/>
      <c r="DW735" s="66"/>
      <c r="DX735" s="76" t="str">
        <f t="shared" si="95"/>
        <v/>
      </c>
      <c r="DY735" s="66"/>
      <c r="DZ735" s="76"/>
      <c r="EA735" s="66"/>
      <c r="EB735" s="76"/>
      <c r="EC735" s="66"/>
      <c r="ED735" s="76" t="str">
        <f>IFERROR(IF(B735&lt;&gt;"", IF(AND(INDEX(Paste_Here!AF$2:AF$850, MATCH(B735, Paste_Here!A$2:A$850, 0))&lt;&gt;"", ISNUMBER(VALUE(INDEX(Paste_Here!AF$2:AF$850, MATCH(B735, Paste_Here!A$2:A$850, 0))))), INDEX(Paste_Here!AF$2:AF$850, MATCH(B735, Paste_Here!A$2:A$850, 0)), ""), ""), "")</f>
        <v/>
      </c>
      <c r="EE735" s="66"/>
      <c r="EF735" s="76"/>
      <c r="EG735" s="66"/>
      <c r="EH735" s="76"/>
      <c r="EI735" s="66"/>
      <c r="EJ735" s="76" t="str">
        <f>IFERROR(IF(B735&lt;&gt;"", IF(AND(INDEX(Paste_Here!AG$2:AG$850, MATCH(B735, Paste_Here!A$2:A$850, 0))&lt;&gt;"", ISNUMBER(VALUE(INDEX(Paste_Here!AG$2:AG$850, MATCH(B735, Paste_Here!A$2:A$850, 0))))), INDEX(Paste_Here!AG$2:AG$850, MATCH(B735, Paste_Here!A$2:A$850, 0)), ""), ""), "")</f>
        <v/>
      </c>
      <c r="EK735" s="66"/>
      <c r="EL735" s="76"/>
      <c r="EM735" s="66"/>
      <c r="EN735" s="76"/>
      <c r="EO735" s="66"/>
      <c r="EP735" s="76"/>
      <c r="EQ735" s="66"/>
      <c r="ER735" s="76"/>
      <c r="ES735" s="66"/>
      <c r="ET735" s="66"/>
      <c r="EU735" s="76"/>
      <c r="EV735" s="66"/>
      <c r="EW735" s="76"/>
      <c r="EX735" s="66"/>
      <c r="EY735" s="76"/>
      <c r="EZ735" s="66"/>
      <c r="FA735" s="76"/>
      <c r="FB735" s="66"/>
      <c r="FC735" s="76"/>
      <c r="FD735" s="66"/>
      <c r="FE735" s="76"/>
      <c r="FF735" s="66"/>
      <c r="FG735" s="76"/>
      <c r="FH735" s="66"/>
      <c r="FI735" s="76"/>
      <c r="FJ735" s="66"/>
      <c r="FK735" s="76"/>
      <c r="FL735" s="66"/>
      <c r="FM735" s="76"/>
      <c r="FN735" s="66"/>
      <c r="FO735" s="76"/>
      <c r="FP735" s="66"/>
      <c r="FQ735" s="76"/>
      <c r="FR735" s="66"/>
      <c r="FS735" s="76"/>
      <c r="FT735" s="66"/>
      <c r="FU735" s="76"/>
      <c r="FV735" s="66"/>
      <c r="FW735" s="76"/>
      <c r="FX735" s="66"/>
      <c r="FY735" s="76"/>
      <c r="FZ735" s="66"/>
      <c r="GA735" s="76"/>
      <c r="GB735" s="66"/>
      <c r="GC735" s="76"/>
      <c r="GD735" s="66"/>
      <c r="GE735" s="76"/>
      <c r="GF735" s="66"/>
      <c r="GG735" s="76"/>
      <c r="GH735" s="66"/>
      <c r="GI735" s="76"/>
      <c r="GJ735" s="66"/>
      <c r="GK735" s="76"/>
      <c r="GL735" s="66"/>
      <c r="GM735" s="76"/>
      <c r="GN735" s="66"/>
      <c r="GO735" s="76"/>
      <c r="GP735" s="66"/>
      <c r="GQ735" s="76"/>
      <c r="GR735" s="66"/>
      <c r="GS735" s="76"/>
      <c r="GT735" s="66"/>
      <c r="GU735" s="76"/>
      <c r="GV735" s="66"/>
      <c r="GW735" s="76"/>
      <c r="GX735" s="66"/>
      <c r="GY735" s="76"/>
      <c r="GZ735" s="66"/>
      <c r="HA735" s="76"/>
      <c r="HB735" s="66"/>
      <c r="HC735" s="76"/>
      <c r="HD735" s="66"/>
      <c r="HE735" s="76"/>
      <c r="HF735" s="66"/>
      <c r="HG735" s="76"/>
      <c r="HH735" s="66"/>
      <c r="HI735" s="76"/>
      <c r="HJ735" s="66"/>
      <c r="HK735" s="76"/>
      <c r="HL735" s="66"/>
      <c r="HM735" s="76"/>
      <c r="HN735" s="66"/>
      <c r="HO735" s="76"/>
      <c r="HP735" s="66"/>
      <c r="HQ735" s="76"/>
      <c r="HR735" s="66"/>
      <c r="HS735" s="76"/>
      <c r="HT735" s="66"/>
      <c r="HU735" s="76"/>
      <c r="HV735" s="66"/>
      <c r="HW735" s="76"/>
      <c r="HX735" s="66"/>
      <c r="HY735" s="76"/>
      <c r="HZ735" s="66"/>
      <c r="IA735" s="76"/>
      <c r="IB735" s="66"/>
      <c r="IC735" s="76"/>
      <c r="ID735" s="66"/>
      <c r="IE735" s="76"/>
      <c r="IF735" s="66"/>
      <c r="IG735" s="76"/>
      <c r="IH735" s="66"/>
      <c r="II735" s="76"/>
      <c r="IJ735" s="66"/>
      <c r="IK735" s="76"/>
      <c r="IL735" s="66"/>
      <c r="IM735" s="76"/>
      <c r="IN735" s="66"/>
      <c r="IO735" s="76"/>
      <c r="IP735" s="66"/>
      <c r="IQ735" s="76"/>
      <c r="IR735" s="66"/>
      <c r="IS735" s="76"/>
      <c r="IT735" s="66"/>
      <c r="IU735" s="76"/>
      <c r="IV735" s="66"/>
      <c r="IW735" s="76"/>
      <c r="IX735" s="66"/>
      <c r="IY735" s="76"/>
      <c r="IZ735" s="66"/>
      <c r="JA735" s="76"/>
      <c r="JB735" s="66"/>
      <c r="JC735" s="76"/>
      <c r="JD735" s="66"/>
      <c r="JE735" s="76"/>
      <c r="JF735" s="66"/>
      <c r="JG735" s="76"/>
      <c r="JH735" s="66"/>
      <c r="JI735" s="76"/>
      <c r="JJ735" s="66"/>
      <c r="JK735" s="76"/>
      <c r="JL735" s="66"/>
      <c r="JM735" s="76"/>
      <c r="JN735" s="66"/>
      <c r="JO735" s="76"/>
      <c r="JP735" s="66"/>
      <c r="JQ735" s="76"/>
      <c r="JR735" s="66"/>
      <c r="JS735" s="76"/>
      <c r="JT735" s="66"/>
      <c r="JU735" s="76"/>
      <c r="JV735" s="66"/>
      <c r="JW735" s="76"/>
      <c r="JX735" s="66"/>
      <c r="JY735" s="76"/>
      <c r="JZ735" s="66"/>
      <c r="KA735" s="76"/>
      <c r="KB735" s="66"/>
      <c r="KC735" s="76"/>
      <c r="KD735" s="66"/>
      <c r="KE735" s="76"/>
      <c r="KF735" s="66"/>
      <c r="KG735" s="76"/>
      <c r="KH735" s="66"/>
      <c r="KI735" s="76"/>
      <c r="KJ735" s="66"/>
      <c r="KK735" s="76"/>
      <c r="KL735" s="66"/>
      <c r="KM735" s="76"/>
      <c r="KN735" s="66"/>
      <c r="KO735" s="76"/>
      <c r="KP735" s="66"/>
      <c r="KQ735" s="76"/>
      <c r="KR735" s="66"/>
      <c r="KS735" s="76"/>
      <c r="KT735" s="66"/>
      <c r="KU735" s="76"/>
      <c r="KV735" s="66"/>
      <c r="KW735" s="76"/>
      <c r="KX735" s="66"/>
      <c r="KY735" s="76"/>
      <c r="KZ735" s="66"/>
      <c r="LA735" s="76"/>
      <c r="LB735" s="66"/>
      <c r="LC735" s="76"/>
      <c r="LD735" s="66"/>
      <c r="LE735" s="76"/>
      <c r="LF735" s="66"/>
      <c r="LG735" s="76"/>
      <c r="LH735" s="66"/>
      <c r="LI735" s="76"/>
      <c r="LJ735" s="66"/>
      <c r="LK735" s="76"/>
      <c r="LL735" s="66"/>
      <c r="LM735" s="76"/>
      <c r="LN735" s="66"/>
      <c r="LO735" s="76"/>
      <c r="LP735" s="66"/>
      <c r="LQ735" s="76"/>
      <c r="LR735" s="66"/>
      <c r="LS735" s="76"/>
      <c r="LT735" s="66"/>
      <c r="LU735" s="76"/>
      <c r="LV735" s="66"/>
      <c r="LW735" s="76"/>
      <c r="LX735" s="66"/>
      <c r="LY735" s="76"/>
      <c r="LZ735" s="66"/>
      <c r="MA735" s="76"/>
      <c r="MB735" s="66"/>
      <c r="MC735" s="76"/>
      <c r="MD735" s="66"/>
      <c r="MG735" s="1" t="str" cm="1">
        <f t="array" ref="MG735">IFERROR(INDEX(Paste_Here!$B$2:$B$850, MATCH(0, COUNTIF(MG$4:MG734, Paste_Here!$B$2:$B$850) + IF(Paste_Here!$B$2:$B$850="", 1, 0), 0)), "")</f>
        <v/>
      </c>
      <c r="MH735" s="1" t="str">
        <f>IF(MG735&lt;&gt;"", INDEX(Paste_Here!$A$2:$A$850, MATCH(MG735, Paste_Here!$B$2:$B$850, 0)), "")</f>
        <v/>
      </c>
      <c r="MI735" s="1" t="str">
        <f t="shared" si="96"/>
        <v/>
      </c>
      <c r="MJ735" s="1" t="str" cm="1">
        <f t="array" ref="MJ735">IFERROR(INDEX($MI$5:$MI$850, MATCH(SMALL(IF($MI$5:$MI$850&lt;&gt;"", COUNTIF($MI$5:$MI$850, "&lt;"&amp;$MI$5:$MI$850)+1), ROW()-ROW($MJ$5)+1), COUNTIF($MI$5:$MI$850, "&lt;"&amp;$MI$5:$MI$850)+1, 0)), "")</f>
        <v/>
      </c>
    </row>
    <row r="736" spans="1:348">
      <c r="A736" s="66"/>
      <c r="B736" s="76" t="str">
        <f t="shared" si="89"/>
        <v/>
      </c>
      <c r="C736" s="66"/>
      <c r="D736" s="76" t="str">
        <f>IFERROR(IF(B736&lt;&gt;"", IF(AND(INDEX(Paste_Here!B$2:B$850, MATCH(B736, Paste_Here!A$2:A$850, 0))&lt;&gt;"", ISNUMBER(VALUE(INDEX(Paste_Here!B$2:B$850, MATCH(B736, Paste_Here!A$2:A$850, 0))))), INDEX(Paste_Here!B$2:B$850, MATCH(B736, Paste_Here!A$2:A$850, 0)), ""), ""), "")</f>
        <v/>
      </c>
      <c r="E736" s="66"/>
      <c r="F736" s="76" t="str">
        <f>IFERROR(IF(B736&lt;&gt;"", IF(ISTEXT(INDEX(Paste_Here!K$2:K$850, MATCH(B736, Paste_Here!A$2:A$850, 0))), INDEX(Paste_Here!K$2:K$850, MATCH(B736, Paste_Here!A$2:A$850, 0)), ""), ""), "")</f>
        <v/>
      </c>
      <c r="G736" s="66"/>
      <c r="H736" s="76" t="str">
        <f>IFERROR(IF(B736&lt;&gt;"", IF(ISTEXT(INDEX(Paste_Here!C$2:C$850, MATCH(B736, Paste_Here!A$2:A$850, 0))), INDEX(Paste_Here!C$2:C$850, MATCH(B736, Paste_Here!A$2:A$850, 0)), ""), ""), "")</f>
        <v/>
      </c>
      <c r="I736" s="66"/>
      <c r="J736" s="76" t="str">
        <f>IFERROR(IF(B736&lt;&gt;"", IF(ISNUMBER(SEARCH("s", LOWER(INDEX(Paste_Here!M$2:M$850, MATCH(B736, Paste_Here!A$2:A$850, 0))))), "Yes", IF(INDEX(Paste_Here!M$2:M$850, MATCH(B736, Paste_Here!A$2:A$850, 0))&lt;&gt;"", "No", "")), ""), "")</f>
        <v/>
      </c>
      <c r="K736" s="66"/>
      <c r="L736" s="76" t="str">
        <f>IFERROR(IF(B736&lt;&gt;"", IF(ISNUMBER(SEARCH("yes", LOWER(INDEX(Paste_Here!E$2:E$850, MATCH(B736, Paste_Here!A$2:A$850, 0))))), "Yes", IF(ISNUMBER(SEARCH("no", LOWER(INDEX(Paste_Here!E$2:E$850, MATCH(B736, Paste_Here!A$2:A$850, 0))))), "No", "")), ""), "")</f>
        <v/>
      </c>
      <c r="M736" s="66"/>
      <c r="N736" s="76" t="str">
        <f>IFERROR(IF(B736&lt;&gt;"", IF(ISNUMBER(SEARCH("yes", LOWER(INDEX(Paste_Here!F$2:F$850, MATCH(B736, Paste_Here!A$2:A$850, 0))))), "Yes", IF(ISNUMBER(SEARCH("no", LOWER(INDEX(Paste_Here!F$2:F$850, MATCH(B736, Paste_Here!A$2:A$850, 0))))), "No", "")), ""), "")</f>
        <v/>
      </c>
      <c r="O736" s="66"/>
      <c r="P736" s="76" t="str">
        <f>IFERROR(IF(B736&lt;&gt;"", IF(ISNUMBER(SEARCH("yes", LOWER(INDEX(Paste_Here!L$2:L$850, MATCH(B736, Paste_Here!A$2:A$850, 0))))), "Yes", IF(ISNUMBER(SEARCH("no", LOWER(INDEX(Paste_Here!L$2:L$850, MATCH(B736, Paste_Here!A$2:A$850, 0))))), "No", "")), ""), "")</f>
        <v/>
      </c>
      <c r="Q736" s="66"/>
      <c r="R736" s="76" t="str">
        <f>IFERROR(IF(B736&lt;&gt;"", IF(ISNUMBER(SEARCH("transitional 2", LOWER(INDEX(Paste_Here!D$2:D$850, MATCH(B736, Paste_Here!A$2:A$850, 0))))), "T2", IF(ISNUMBER(SEARCH("transitional 1", LOWER(INDEX(Paste_Here!D$2:D$850, MATCH(B736, Paste_Here!A$2:A$850, 0))))), "T1", IF(ISNUMBER(SEARCH("waived ell services", LOWER(INDEX(Paste_Here!D$2:D$850, MATCH(B736, Paste_Here!A$2:A$850, 0))))), "W", IF(ISNUMBER(SEARCH("english language learner", LOWER(INDEX(Paste_Here!D$2:D$850, MATCH(B736, Paste_Here!A$2:A$850, 0))))), "L", "")))), ""), "")</f>
        <v/>
      </c>
      <c r="S736" s="66"/>
      <c r="T736" s="76" t="str">
        <f>IFERROR(IF(B736&lt;&gt;"", IF(ISNUMBER(SEARCH("yes", LOWER(INDEX(Paste_Here!I$2:I$850, MATCH(B736, Paste_Here!A$2:A$850, 0))))), "Yes", IF(ISNUMBER(SEARCH("no", LOWER(INDEX(Paste_Here!I$2:I$850, MATCH(B736, Paste_Here!A$2:A$850, 0))))), "No", "")), ""), "")</f>
        <v/>
      </c>
      <c r="U736" s="66"/>
      <c r="V736" s="76" t="str">
        <f>IFERROR(IF(B736&lt;&gt;"", IF(ISTEXT(INDEX(Paste_Here!J$2:J$850, MATCH(B736, Paste_Here!A$2:A$850, 0))), VALUE(INDEX(Paste_Here!J$2:J$850, MATCH(B736, Paste_Here!A$2:A$850, 0))), ""), ""), "")</f>
        <v/>
      </c>
      <c r="W736" s="66"/>
      <c r="X736" s="66"/>
      <c r="Y736" s="76" t="str">
        <f t="shared" si="90"/>
        <v/>
      </c>
      <c r="Z736" s="66"/>
      <c r="AA736" s="76" t="str">
        <f>IFERROR(IF(B736&lt;&gt;"", IF(AND(INDEX(Paste_Here!AI$2:AI$850, MATCH(B736, Paste_Here!A$2:A$850, 0))&lt;&gt;"", ISNUMBER(VALUE(INDEX(Paste_Here!AI$2:AI$850, MATCH(B736, Paste_Here!A$2:A$850, 0))))), INDEX(Paste_Here!AI$2:AI$850, MATCH(B736, Paste_Here!A$2:A$850, 0)), ""), ""), "")</f>
        <v/>
      </c>
      <c r="AB736" s="66"/>
      <c r="AC736" s="76" t="str">
        <f>IFERROR(IF(B736&lt;&gt;"", IF(AND(INDEX(Paste_Here!AJ$2:AJ$850, MATCH(B736, Paste_Here!A$2:A$850, 0))&lt;&gt;"", ISNUMBER(VALUE(INDEX(Paste_Here!AJ$2:AJ$850, MATCH(B736, Paste_Here!A$2:A$850, 0))))), INDEX(Paste_Here!AJ$2:AJ$850, MATCH(B736, Paste_Here!A$2:A$850, 0)), ""), ""), "")</f>
        <v/>
      </c>
      <c r="AD736" s="66"/>
      <c r="AE736" s="76" t="str">
        <f>IFERROR(IF(B736&lt;&gt;"", IF(AND(INDEX(Paste_Here!AK$2:AK$850, MATCH(B736, Paste_Here!A$2:A$850, 0))&lt;&gt;"", ISNUMBER(VALUE(INDEX(Paste_Here!AK$2:AK$850, MATCH(B736, Paste_Here!A$2:A$850, 0))))), INDEX(Paste_Here!AK$2:AK$850, MATCH(B736, Paste_Here!A$2:A$850, 0)), ""), ""), "")</f>
        <v/>
      </c>
      <c r="AF736" s="66"/>
      <c r="AG736" s="76" t="str">
        <f>IFERROR(IF(B736&lt;&gt;"", IF(AND(INDEX(Paste_Here!AL$2:AL$850, MATCH(B736, Paste_Here!A$2:A$850, 0))&lt;&gt;"", ISNUMBER(VALUE(INDEX(Paste_Here!AL$2:AL$850, MATCH(B736, Paste_Here!A$2:A$850, 0))))), INDEX(Paste_Here!AL$2:AL$850, MATCH(B736, Paste_Here!A$2:A$850, 0)), ""), ""), "")</f>
        <v/>
      </c>
      <c r="AH736" s="66"/>
      <c r="AI736" s="76" t="str">
        <f>IFERROR(IF(B736&lt;&gt;"", IF(AND(INDEX(Paste_Here!AH$2:AH$850, MATCH(B736, Paste_Here!A$2:A$850, 0))&lt;&gt;"", ISNUMBER(VALUE(INDEX(Paste_Here!AH$2:AH$850, MATCH(B736, Paste_Here!A$2:A$850, 0))))), IF(VALUE(INDEX(Paste_Here!AH$2:AH$850, MATCH(B736, Paste_Here!A$2:A$850, 0)))=0, "", INDEX(Paste_Here!AH$2:AH$850, MATCH(B736, Paste_Here!A$2:A$850, 0))), ""), ""), "")</f>
        <v/>
      </c>
      <c r="AJ736" s="66"/>
      <c r="AK736" s="76" t="str">
        <f>IFERROR(IF(B736&lt;&gt;"", IF(AND(INDEX(Paste_Here!N$2:N$850, MATCH(B736, Paste_Here!A$2:A$850, 0))&lt;&gt;"", ISNUMBER(VALUE(INDEX(Paste_Here!N$2:N$850, MATCH(B736, Paste_Here!A$2:A$850, 0))))), INDEX(Paste_Here!N$2:N$850, MATCH(B736, Paste_Here!A$2:A$850, 0)), ""), ""), "")</f>
        <v/>
      </c>
      <c r="AL736" s="66"/>
      <c r="AM736" s="76" t="str">
        <f>IFERROR(IF(B736&lt;&gt;"", IF(AND(INDEX(Paste_Here!O$2:O$850, MATCH(B736, Paste_Here!A$2:A$850, 0))&lt;&gt;"", ISNUMBER(VALUE(INDEX(Paste_Here!O$2:O$850, MATCH(B736, Paste_Here!A$2:A$850, 0))))), INDEX(Paste_Here!O$2:O$850, MATCH(B736, Paste_Here!A$2:A$850, 0)), ""), ""), "")</f>
        <v/>
      </c>
      <c r="AN736" s="66"/>
      <c r="AO736" s="76"/>
      <c r="AP736" s="66"/>
      <c r="AQ736" s="76"/>
      <c r="AR736" s="66"/>
      <c r="AS736" s="76"/>
      <c r="AT736" s="66"/>
      <c r="AU736" s="66"/>
      <c r="AV736" s="76" t="str">
        <f t="shared" si="91"/>
        <v/>
      </c>
      <c r="AW736" s="66"/>
      <c r="AX736" s="76" t="str">
        <f>IFERROR(IF(B736&lt;&gt;"", IF(ISNUMBER(SEARCH("Revealed-Potential (Primary Focus)", LOWER(INDEX(Paste_Here!Z$2:Z$850, MATCH(B736, Paste_Here!A$2:A$850, 0))))), "Rev-Potential: Prim", IF(ISNUMBER(SEARCH("Revealed-Potential (Secondary Focus)", LOWER(INDEX(Paste_Here!Z$2:Z$850, MATCH(B736, Paste_Here!A$2:A$850, 0))))), "Rev-Potential: Sec", IF(ISNUMBER(SEARCH("Monitoring", LOWER(INDEX(Paste_Here!Z$2:Z$850, MATCH(B736, Paste_Here!A$2:A$850, 0))))), "Monitoring", IF(ISNUMBER(SEARCH("At-Promise (Secondary Focus)", LOWER(INDEX(Paste_Here!Z$2:Z$850, MATCH(B736, Paste_Here!A$2:A$850, 0))))), "At-Promise: Sec", IF(ISNUMBER(SEARCH("At-Promise (Primary Focus)", LOWER(INDEX(Paste_Here!Z$2:Z$850, MATCH(B736, Paste_Here!A$2:A$850, 0))))), "At-Promise: Prim", ""))))), ""), "")</f>
        <v/>
      </c>
      <c r="AY736" s="66"/>
      <c r="AZ736" s="76"/>
      <c r="BA736" s="66"/>
      <c r="BB736" s="76"/>
      <c r="BC736" s="66"/>
      <c r="BD736" s="76"/>
      <c r="BE736" s="66"/>
      <c r="BF736" s="76"/>
      <c r="BG736" s="66"/>
      <c r="BH736" s="76"/>
      <c r="BI736" s="66"/>
      <c r="BJ736" s="66"/>
      <c r="BK736" s="76" t="str">
        <f t="shared" si="92"/>
        <v/>
      </c>
      <c r="BL736" s="66"/>
      <c r="BM736" s="76" t="str">
        <f>IFERROR(IF(B736&lt;&gt;"", IF(AND(ISNUMBER(VALUE(SUBSTITUTE(SUBSTITUTE(Paste_Here!R736, "br", "-"), "L", ""))), VALUE(SUBSTITUTE(SUBSTITUTE(Paste_Here!R736, "br", "-"), "L", "")) &gt;= 1095), "Yes", IF(AND(ISNUMBER(VALUE(SUBSTITUTE(SUBSTITUTE(Paste_Here!R736, "br", "-"), "L", ""))), VALUE(SUBSTITUTE(SUBSTITUTE(Paste_Here!R736, "br", "-"), "L", "")) &lt;= 1094), "No", "")), ""), "")</f>
        <v/>
      </c>
      <c r="BN736" s="66"/>
      <c r="BO736" s="76" t="str">
        <f>IFERROR(IF(B736&lt;&gt;"", IF(COUNTIF(INDEX(Paste_Here!Y$2:AB$850, MATCH(B736, Paste_Here!A$2:A$850, 0), 0), "yes") &gt; 0, "Yes", IF(COUNTIF(INDEX(Paste_Here!Y$2:AB$850, MATCH(B736, Paste_Here!A$2:A$850, 0), 0), "no") &gt; 0, "No", "")), ""), "")</f>
        <v/>
      </c>
      <c r="BP736" s="66"/>
      <c r="BQ736" s="76" t="str">
        <f>IFERROR(IF(B736&lt;&gt;"", IF(AND(ISNUMBER(VALUE(SUBSTITUTE(SUBSTITUTE(Paste_Here!U736, "em", "-"), "q", ""))), VALUE(SUBSTITUTE(SUBSTITUTE(Paste_Here!U736, "em", "-"), "q", "")) &gt;= 910), "Yes", IF(AND(ISNUMBER(VALUE(SUBSTITUTE(SUBSTITUTE(Paste_Here!U736, "em", "-"), "q", ""))), VALUE(SUBSTITUTE(SUBSTITUTE(Paste_Here!U736, "em", "-"), "q", "")) &lt;= 909), "No", "")), ""), "")</f>
        <v/>
      </c>
      <c r="BR736" s="66"/>
      <c r="BS736" s="76" t="str">
        <f>IFERROR(IF(B736&lt;&gt;"", IF(AND(INDEX(Paste_Here!X$2:X$850, MATCH(B736, Paste_Here!A$2:A$850, 0))&lt;&gt;"", ISNUMBER(VALUE(INDEX(Paste_Here!X$2:X$850, MATCH(B736, Paste_Here!A$2:A$850, 0))))), INDEX(Paste_Here!X$2:X$850, MATCH(B736, Paste_Here!A$2:A$850, 0)), ""), ""), "")</f>
        <v/>
      </c>
      <c r="BT736" s="66"/>
      <c r="BU736" s="76" t="str">
        <f>IFERROR(IF(B736&lt;&gt;"", IF(ISNUMBER(VALUE(INDEX(Paste_Here!G$2:G$850, MATCH(B736, Paste_Here!A$2:A$850, 0)))), IF(VALUE(INDEX(Paste_Here!G$2:G$850, MATCH(B736, Paste_Here!A$2:A$850, 0)))=0, "No", IF(AND(VALUE(INDEX(Paste_Here!G$2:G$850, MATCH(B736, Paste_Here!A$2:A$850, 0)))&gt;=1, VALUE(INDEX(Paste_Here!G$2:G$850, MATCH(B736, Paste_Here!A$2:A$850, 0)))&lt;=4), VALUE(INDEX(Paste_Here!G$2:G$850, MATCH(B736, Paste_Here!A$2:A$850, 0))), "")), ""), ""), "")</f>
        <v/>
      </c>
      <c r="BV736" s="66"/>
      <c r="BW736" s="76" t="str">
        <f>IFERROR(IF(B736&lt;&gt;"", IF(ISNUMBER(VALUE(INDEX(Paste_Here!H$2:H$850, MATCH(B736, Paste_Here!A$2:A$850, 0)))), IF(VALUE(INDEX(Paste_Here!H$2:H$850, MATCH(B736, Paste_Here!A$2:A$850, 0)))=0, "No", IF(AND(VALUE(INDEX(Paste_Here!H$2:H$850, MATCH(B736, Paste_Here!A$2:A$850, 0)))&gt;=1, VALUE(INDEX(Paste_Here!H$2:H$850, MATCH(B736, Paste_Here!A$2:A$850, 0)))&lt;=4), VALUE(INDEX(Paste_Here!H$2:H$850, MATCH(B736, Paste_Here!A$2:A$850, 0))), "")), ""), ""), "")</f>
        <v/>
      </c>
      <c r="BX736" s="66"/>
      <c r="BY736" s="76"/>
      <c r="BZ736" s="66"/>
      <c r="CA736" s="76"/>
      <c r="CB736" s="66"/>
      <c r="CC736" s="66"/>
      <c r="CD736" s="76" t="str">
        <f t="shared" si="93"/>
        <v/>
      </c>
      <c r="CE736" s="66"/>
      <c r="CF736" s="76" t="str">
        <f>IFERROR(IF(B736&lt;&gt;"", IF(AND(INDEX(Paste_Here!P$2:P$850, MATCH(B736, Paste_Here!A$2:A$850, 0))&lt;&gt;"", ISNUMBER(VALUE(INDEX(Paste_Here!P$2:P$850, MATCH(B736, Paste_Here!A$2:A$850, 0))))), INDEX(Paste_Here!P$2:P$850, MATCH(B736, Paste_Here!A$2:A$850, 0)), ""), ""), "")</f>
        <v/>
      </c>
      <c r="CG736" s="66"/>
      <c r="CH736" s="76" t="str">
        <f>IFERROR(IF(B736&lt;&gt;"", IF(ISNUMBER(SEARCH("highrisk", LOWER(INDEX(Paste_Here!Q$2:Q$850, MATCH(B736, Paste_Here!A$2:A$850, 0))))), "High Risk", IF(ISNUMBER(SEARCH("lowrisk", LOWER(INDEX(Paste_Here!Q$2:Q$850, MATCH(B736, Paste_Here!A$2:A$850, 0))))), "Low Risk", IF(ISNUMBER(SEARCH("somerisk", LOWER(INDEX(Paste_Here!Q$2:Q$850, MATCH(B736, Paste_Here!A$2:A$850, 0))))), "Some Risk", ""))), ""), "")</f>
        <v/>
      </c>
      <c r="CI736" s="66"/>
      <c r="CJ736" s="76" t="str">
        <f>IFERROR(IF(B736&lt;&gt;"", IF(AND(INDEX(Paste_Here!AA$2:AA$850, MATCH(B736, Paste_Here!A$2:A$850, 0))&lt;&gt;"", ISNUMBER(VALUE(INDEX(Paste_Here!AA$2:AA$850, MATCH(B736, Paste_Here!A$2:A$850, 0))))), INDEX(Paste_Here!AA$2:AA$850, MATCH(B736, Paste_Here!A$2:A$850, 0)), ""), ""), "")</f>
        <v/>
      </c>
      <c r="CK736" s="66"/>
      <c r="CL736" s="76" t="str">
        <f>IFERROR(IF(B736&lt;&gt;"", IF(LOWER(INDEX(Paste_Here!AB$2:AB$850, MATCH(B736, Paste_Here!A$2:A$850, 0)))="approaching expectations", "Approaching", IF(LOWER(INDEX(Paste_Here!AB$2:AB$850, MATCH(B736, Paste_Here!A$2:A$850, 0)))="met expectations", "Met", IF(LOWER(INDEX(Paste_Here!AB$2:AB$850, MATCH(B736, Paste_Here!A$2:A$850, 0)))="exceeded expectations", "Exceeded", IF(LOWER(INDEX(Paste_Here!AB$2:AB$850, MATCH(B736, Paste_Here!A$2:A$850, 0)))="below expectations", "Below", "")))), ""), "")</f>
        <v/>
      </c>
      <c r="CM736" s="66"/>
      <c r="CN736" s="76" t="str">
        <f>IFERROR(IF(B736&lt;&gt;"", IF(AND(INDEX(Paste_Here!AC$2:AC$850, MATCH(B736, Paste_Here!A$2:A$850, 0))&lt;&gt;"", ISNUMBER(VALUE(INDEX(Paste_Here!AC$2:AC$850, MATCH(B736, Paste_Here!A$2:A$850, 0))))), INDEX(Paste_Here!AC$2:AC$850, MATCH(B736, Paste_Here!A$2:A$850, 0)), ""), ""), "")</f>
        <v/>
      </c>
      <c r="CO736" s="66"/>
      <c r="CP736" s="76"/>
      <c r="CQ736" s="66"/>
      <c r="CR736" s="76"/>
      <c r="CS736" s="66"/>
      <c r="CT736" s="76"/>
      <c r="CU736" s="66"/>
      <c r="CV736" s="76"/>
      <c r="CW736" s="66"/>
      <c r="CX736" s="76"/>
      <c r="CY736" s="66"/>
      <c r="CZ736" s="66"/>
      <c r="DA736" s="76" t="str">
        <f t="shared" si="94"/>
        <v/>
      </c>
      <c r="DB736" s="66"/>
      <c r="DC736" s="76" t="str">
        <f>IFERROR(IF(B736&lt;&gt;"", IF(AND(INDEX(Paste_Here!V$2:V$850, MATCH(B736, Paste_Here!A$2:A$850, 0))&lt;&gt;"", ISNUMBER(VALUE(INDEX(Paste_Here!V$2:V$850, MATCH(B736, Paste_Here!A$2:A$850, 0))))), INDEX(Paste_Here!V$2:V$850, MATCH(B736, Paste_Here!A$2:A$850, 0)), ""), ""), "")</f>
        <v/>
      </c>
      <c r="DD736" s="66"/>
      <c r="DE736" s="76" t="str">
        <f>IFERROR(IF(B736&lt;&gt;"", IF(ISNUMBER(SEARCH("highrisk", LOWER(INDEX(Paste_Here!W$2:W$850, MATCH(B736, Paste_Here!A$2:A$850, 0))))), "High Risk", IF(ISNUMBER(SEARCH("lowrisk", LOWER(INDEX(Paste_Here!W$2:W$850, MATCH(B736, Paste_Here!A$2:A$850, 0))))), "Low Risk", IF(ISNUMBER(SEARCH("somerisk", LOWER(INDEX(Paste_Here!W$2:W$850, MATCH(B736, Paste_Here!A$2:A$850, 0))))), "Some Risk", ""))), ""), "")</f>
        <v/>
      </c>
      <c r="DF736" s="66"/>
      <c r="DG736" s="76" t="str">
        <f>IFERROR(IF(B736&lt;&gt;"", IF(AND(INDEX(Paste_Here!S$2:S$850, MATCH(B736, Paste_Here!A$2:A$850, 0))&lt;&gt;"", ISNUMBER(VALUE(INDEX(Paste_Here!S$2:S$850, MATCH(B736, Paste_Here!A$2:A$850, 0))))), INDEX(Paste_Here!S$2:S$850, MATCH(B736, Paste_Here!A$2:A$850, 0)), ""), ""), "")</f>
        <v/>
      </c>
      <c r="DH736" s="66"/>
      <c r="DI736" s="76" t="str">
        <f>IFERROR(IF(B736&lt;&gt;"", IF(ISNUMBER(SEARCH("highrisk", LOWER(INDEX(Paste_Here!T$2:T$850, MATCH(B736, Paste_Here!A$2:A$850, 0))))), "High Risk", IF(ISNUMBER(SEARCH("lowrisk", LOWER(INDEX(Paste_Here!T$2:T$850, MATCH(B736, Paste_Here!A$2:A$850, 0))))), "Low Risk", IF(ISNUMBER(SEARCH("somerisk", LOWER(INDEX(Paste_Here!T$2:T$850, MATCH(B736, Paste_Here!A$2:A$850, 0))))), "Some Risk", ""))), ""), "")</f>
        <v/>
      </c>
      <c r="DJ736" s="66"/>
      <c r="DK736" s="76" t="str">
        <f>IFERROR(IF(B736&lt;&gt;"", IF(AND(INDEX(Paste_Here!AD$2:AD$850, MATCH(B736, Paste_Here!A$2:A$850, 0))&lt;&gt;"", ISNUMBER(VALUE(INDEX(Paste_Here!AD$2:AD$850, MATCH(B736, Paste_Here!A$2:A$850, 0))))), INDEX(Paste_Here!AD$2:AD$850, MATCH(B736, Paste_Here!A$2:A$850, 0)), ""), ""), "")</f>
        <v/>
      </c>
      <c r="DL736" s="66"/>
      <c r="DM736" s="76" t="str">
        <f>IFERROR(IF(B736&lt;&gt;"", IF(LOWER(INDEX(Paste_Here!AE$2:AE$850, MATCH(B736, Paste_Here!A$2:A$850, 0)))="approaching expectations", "Approaching", IF(LOWER(INDEX(Paste_Here!AE$2:AE$850, MATCH(B736, Paste_Here!A$2:A$850, 0)))="met expectations", "Met", IF(LOWER(INDEX(Paste_Here!AE$2:AE$850, MATCH(B736, Paste_Here!A$2:A$850, 0)))="exceeded expectations", "Exceeded", IF(LOWER(INDEX(Paste_Here!AE$2:AE$850, MATCH(B736, Paste_Here!A$2:A$850, 0)))="below expectations", "Below", "")))), ""), "")</f>
        <v/>
      </c>
      <c r="DN736" s="66"/>
      <c r="DO736" s="76"/>
      <c r="DP736" s="66"/>
      <c r="DQ736" s="76"/>
      <c r="DR736" s="66"/>
      <c r="DS736" s="76"/>
      <c r="DT736" s="66"/>
      <c r="DU736" s="76"/>
      <c r="DV736" s="66"/>
      <c r="DW736" s="66"/>
      <c r="DX736" s="76" t="str">
        <f t="shared" si="95"/>
        <v/>
      </c>
      <c r="DY736" s="66"/>
      <c r="DZ736" s="76"/>
      <c r="EA736" s="66"/>
      <c r="EB736" s="76"/>
      <c r="EC736" s="66"/>
      <c r="ED736" s="76" t="str">
        <f>IFERROR(IF(B736&lt;&gt;"", IF(AND(INDEX(Paste_Here!AF$2:AF$850, MATCH(B736, Paste_Here!A$2:A$850, 0))&lt;&gt;"", ISNUMBER(VALUE(INDEX(Paste_Here!AF$2:AF$850, MATCH(B736, Paste_Here!A$2:A$850, 0))))), INDEX(Paste_Here!AF$2:AF$850, MATCH(B736, Paste_Here!A$2:A$850, 0)), ""), ""), "")</f>
        <v/>
      </c>
      <c r="EE736" s="66"/>
      <c r="EF736" s="76"/>
      <c r="EG736" s="66"/>
      <c r="EH736" s="76"/>
      <c r="EI736" s="66"/>
      <c r="EJ736" s="76" t="str">
        <f>IFERROR(IF(B736&lt;&gt;"", IF(AND(INDEX(Paste_Here!AG$2:AG$850, MATCH(B736, Paste_Here!A$2:A$850, 0))&lt;&gt;"", ISNUMBER(VALUE(INDEX(Paste_Here!AG$2:AG$850, MATCH(B736, Paste_Here!A$2:A$850, 0))))), INDEX(Paste_Here!AG$2:AG$850, MATCH(B736, Paste_Here!A$2:A$850, 0)), ""), ""), "")</f>
        <v/>
      </c>
      <c r="EK736" s="66"/>
      <c r="EL736" s="76"/>
      <c r="EM736" s="66"/>
      <c r="EN736" s="76"/>
      <c r="EO736" s="66"/>
      <c r="EP736" s="76"/>
      <c r="EQ736" s="66"/>
      <c r="ER736" s="76"/>
      <c r="ES736" s="66"/>
      <c r="ET736" s="66"/>
      <c r="EU736" s="76"/>
      <c r="EV736" s="66"/>
      <c r="EW736" s="76"/>
      <c r="EX736" s="66"/>
      <c r="EY736" s="76"/>
      <c r="EZ736" s="66"/>
      <c r="FA736" s="76"/>
      <c r="FB736" s="66"/>
      <c r="FC736" s="76"/>
      <c r="FD736" s="66"/>
      <c r="FE736" s="76"/>
      <c r="FF736" s="66"/>
      <c r="FG736" s="76"/>
      <c r="FH736" s="66"/>
      <c r="FI736" s="76"/>
      <c r="FJ736" s="66"/>
      <c r="FK736" s="76"/>
      <c r="FL736" s="66"/>
      <c r="FM736" s="76"/>
      <c r="FN736" s="66"/>
      <c r="FO736" s="76"/>
      <c r="FP736" s="66"/>
      <c r="FQ736" s="76"/>
      <c r="FR736" s="66"/>
      <c r="FS736" s="76"/>
      <c r="FT736" s="66"/>
      <c r="FU736" s="76"/>
      <c r="FV736" s="66"/>
      <c r="FW736" s="76"/>
      <c r="FX736" s="66"/>
      <c r="FY736" s="76"/>
      <c r="FZ736" s="66"/>
      <c r="GA736" s="76"/>
      <c r="GB736" s="66"/>
      <c r="GC736" s="76"/>
      <c r="GD736" s="66"/>
      <c r="GE736" s="76"/>
      <c r="GF736" s="66"/>
      <c r="GG736" s="76"/>
      <c r="GH736" s="66"/>
      <c r="GI736" s="76"/>
      <c r="GJ736" s="66"/>
      <c r="GK736" s="76"/>
      <c r="GL736" s="66"/>
      <c r="GM736" s="76"/>
      <c r="GN736" s="66"/>
      <c r="GO736" s="76"/>
      <c r="GP736" s="66"/>
      <c r="GQ736" s="76"/>
      <c r="GR736" s="66"/>
      <c r="GS736" s="76"/>
      <c r="GT736" s="66"/>
      <c r="GU736" s="76"/>
      <c r="GV736" s="66"/>
      <c r="GW736" s="76"/>
      <c r="GX736" s="66"/>
      <c r="GY736" s="76"/>
      <c r="GZ736" s="66"/>
      <c r="HA736" s="76"/>
      <c r="HB736" s="66"/>
      <c r="HC736" s="76"/>
      <c r="HD736" s="66"/>
      <c r="HE736" s="76"/>
      <c r="HF736" s="66"/>
      <c r="HG736" s="76"/>
      <c r="HH736" s="66"/>
      <c r="HI736" s="76"/>
      <c r="HJ736" s="66"/>
      <c r="HK736" s="76"/>
      <c r="HL736" s="66"/>
      <c r="HM736" s="76"/>
      <c r="HN736" s="66"/>
      <c r="HO736" s="76"/>
      <c r="HP736" s="66"/>
      <c r="HQ736" s="76"/>
      <c r="HR736" s="66"/>
      <c r="HS736" s="76"/>
      <c r="HT736" s="66"/>
      <c r="HU736" s="76"/>
      <c r="HV736" s="66"/>
      <c r="HW736" s="76"/>
      <c r="HX736" s="66"/>
      <c r="HY736" s="76"/>
      <c r="HZ736" s="66"/>
      <c r="IA736" s="76"/>
      <c r="IB736" s="66"/>
      <c r="IC736" s="76"/>
      <c r="ID736" s="66"/>
      <c r="IE736" s="76"/>
      <c r="IF736" s="66"/>
      <c r="IG736" s="76"/>
      <c r="IH736" s="66"/>
      <c r="II736" s="76"/>
      <c r="IJ736" s="66"/>
      <c r="IK736" s="76"/>
      <c r="IL736" s="66"/>
      <c r="IM736" s="76"/>
      <c r="IN736" s="66"/>
      <c r="IO736" s="76"/>
      <c r="IP736" s="66"/>
      <c r="IQ736" s="76"/>
      <c r="IR736" s="66"/>
      <c r="IS736" s="76"/>
      <c r="IT736" s="66"/>
      <c r="IU736" s="76"/>
      <c r="IV736" s="66"/>
      <c r="IW736" s="76"/>
      <c r="IX736" s="66"/>
      <c r="IY736" s="76"/>
      <c r="IZ736" s="66"/>
      <c r="JA736" s="76"/>
      <c r="JB736" s="66"/>
      <c r="JC736" s="76"/>
      <c r="JD736" s="66"/>
      <c r="JE736" s="76"/>
      <c r="JF736" s="66"/>
      <c r="JG736" s="76"/>
      <c r="JH736" s="66"/>
      <c r="JI736" s="76"/>
      <c r="JJ736" s="66"/>
      <c r="JK736" s="76"/>
      <c r="JL736" s="66"/>
      <c r="JM736" s="76"/>
      <c r="JN736" s="66"/>
      <c r="JO736" s="76"/>
      <c r="JP736" s="66"/>
      <c r="JQ736" s="76"/>
      <c r="JR736" s="66"/>
      <c r="JS736" s="76"/>
      <c r="JT736" s="66"/>
      <c r="JU736" s="76"/>
      <c r="JV736" s="66"/>
      <c r="JW736" s="76"/>
      <c r="JX736" s="66"/>
      <c r="JY736" s="76"/>
      <c r="JZ736" s="66"/>
      <c r="KA736" s="76"/>
      <c r="KB736" s="66"/>
      <c r="KC736" s="76"/>
      <c r="KD736" s="66"/>
      <c r="KE736" s="76"/>
      <c r="KF736" s="66"/>
      <c r="KG736" s="76"/>
      <c r="KH736" s="66"/>
      <c r="KI736" s="76"/>
      <c r="KJ736" s="66"/>
      <c r="KK736" s="76"/>
      <c r="KL736" s="66"/>
      <c r="KM736" s="76"/>
      <c r="KN736" s="66"/>
      <c r="KO736" s="76"/>
      <c r="KP736" s="66"/>
      <c r="KQ736" s="76"/>
      <c r="KR736" s="66"/>
      <c r="KS736" s="76"/>
      <c r="KT736" s="66"/>
      <c r="KU736" s="76"/>
      <c r="KV736" s="66"/>
      <c r="KW736" s="76"/>
      <c r="KX736" s="66"/>
      <c r="KY736" s="76"/>
      <c r="KZ736" s="66"/>
      <c r="LA736" s="76"/>
      <c r="LB736" s="66"/>
      <c r="LC736" s="76"/>
      <c r="LD736" s="66"/>
      <c r="LE736" s="76"/>
      <c r="LF736" s="66"/>
      <c r="LG736" s="76"/>
      <c r="LH736" s="66"/>
      <c r="LI736" s="76"/>
      <c r="LJ736" s="66"/>
      <c r="LK736" s="76"/>
      <c r="LL736" s="66"/>
      <c r="LM736" s="76"/>
      <c r="LN736" s="66"/>
      <c r="LO736" s="76"/>
      <c r="LP736" s="66"/>
      <c r="LQ736" s="76"/>
      <c r="LR736" s="66"/>
      <c r="LS736" s="76"/>
      <c r="LT736" s="66"/>
      <c r="LU736" s="76"/>
      <c r="LV736" s="66"/>
      <c r="LW736" s="76"/>
      <c r="LX736" s="66"/>
      <c r="LY736" s="76"/>
      <c r="LZ736" s="66"/>
      <c r="MA736" s="76"/>
      <c r="MB736" s="66"/>
      <c r="MC736" s="76"/>
      <c r="MD736" s="66"/>
      <c r="MG736" s="1" t="str" cm="1">
        <f t="array" ref="MG736">IFERROR(INDEX(Paste_Here!$B$2:$B$850, MATCH(0, COUNTIF(MG$4:MG735, Paste_Here!$B$2:$B$850) + IF(Paste_Here!$B$2:$B$850="", 1, 0), 0)), "")</f>
        <v/>
      </c>
      <c r="MH736" s="1" t="str">
        <f>IF(MG736&lt;&gt;"", INDEX(Paste_Here!$A$2:$A$850, MATCH(MG736, Paste_Here!$B$2:$B$850, 0)), "")</f>
        <v/>
      </c>
      <c r="MI736" s="1" t="str">
        <f t="shared" si="96"/>
        <v/>
      </c>
      <c r="MJ736" s="1" t="str" cm="1">
        <f t="array" ref="MJ736">IFERROR(INDEX($MI$5:$MI$850, MATCH(SMALL(IF($MI$5:$MI$850&lt;&gt;"", COUNTIF($MI$5:$MI$850, "&lt;"&amp;$MI$5:$MI$850)+1), ROW()-ROW($MJ$5)+1), COUNTIF($MI$5:$MI$850, "&lt;"&amp;$MI$5:$MI$850)+1, 0)), "")</f>
        <v/>
      </c>
    </row>
    <row r="737" spans="1:348">
      <c r="A737" s="66"/>
      <c r="B737" s="76" t="str">
        <f t="shared" si="89"/>
        <v/>
      </c>
      <c r="C737" s="66"/>
      <c r="D737" s="76" t="str">
        <f>IFERROR(IF(B737&lt;&gt;"", IF(AND(INDEX(Paste_Here!B$2:B$850, MATCH(B737, Paste_Here!A$2:A$850, 0))&lt;&gt;"", ISNUMBER(VALUE(INDEX(Paste_Here!B$2:B$850, MATCH(B737, Paste_Here!A$2:A$850, 0))))), INDEX(Paste_Here!B$2:B$850, MATCH(B737, Paste_Here!A$2:A$850, 0)), ""), ""), "")</f>
        <v/>
      </c>
      <c r="E737" s="66"/>
      <c r="F737" s="76" t="str">
        <f>IFERROR(IF(B737&lt;&gt;"", IF(ISTEXT(INDEX(Paste_Here!K$2:K$850, MATCH(B737, Paste_Here!A$2:A$850, 0))), INDEX(Paste_Here!K$2:K$850, MATCH(B737, Paste_Here!A$2:A$850, 0)), ""), ""), "")</f>
        <v/>
      </c>
      <c r="G737" s="66"/>
      <c r="H737" s="76" t="str">
        <f>IFERROR(IF(B737&lt;&gt;"", IF(ISTEXT(INDEX(Paste_Here!C$2:C$850, MATCH(B737, Paste_Here!A$2:A$850, 0))), INDEX(Paste_Here!C$2:C$850, MATCH(B737, Paste_Here!A$2:A$850, 0)), ""), ""), "")</f>
        <v/>
      </c>
      <c r="I737" s="66"/>
      <c r="J737" s="76" t="str">
        <f>IFERROR(IF(B737&lt;&gt;"", IF(ISNUMBER(SEARCH("s", LOWER(INDEX(Paste_Here!M$2:M$850, MATCH(B737, Paste_Here!A$2:A$850, 0))))), "Yes", IF(INDEX(Paste_Here!M$2:M$850, MATCH(B737, Paste_Here!A$2:A$850, 0))&lt;&gt;"", "No", "")), ""), "")</f>
        <v/>
      </c>
      <c r="K737" s="66"/>
      <c r="L737" s="76" t="str">
        <f>IFERROR(IF(B737&lt;&gt;"", IF(ISNUMBER(SEARCH("yes", LOWER(INDEX(Paste_Here!E$2:E$850, MATCH(B737, Paste_Here!A$2:A$850, 0))))), "Yes", IF(ISNUMBER(SEARCH("no", LOWER(INDEX(Paste_Here!E$2:E$850, MATCH(B737, Paste_Here!A$2:A$850, 0))))), "No", "")), ""), "")</f>
        <v/>
      </c>
      <c r="M737" s="66"/>
      <c r="N737" s="76" t="str">
        <f>IFERROR(IF(B737&lt;&gt;"", IF(ISNUMBER(SEARCH("yes", LOWER(INDEX(Paste_Here!F$2:F$850, MATCH(B737, Paste_Here!A$2:A$850, 0))))), "Yes", IF(ISNUMBER(SEARCH("no", LOWER(INDEX(Paste_Here!F$2:F$850, MATCH(B737, Paste_Here!A$2:A$850, 0))))), "No", "")), ""), "")</f>
        <v/>
      </c>
      <c r="O737" s="66"/>
      <c r="P737" s="76" t="str">
        <f>IFERROR(IF(B737&lt;&gt;"", IF(ISNUMBER(SEARCH("yes", LOWER(INDEX(Paste_Here!L$2:L$850, MATCH(B737, Paste_Here!A$2:A$850, 0))))), "Yes", IF(ISNUMBER(SEARCH("no", LOWER(INDEX(Paste_Here!L$2:L$850, MATCH(B737, Paste_Here!A$2:A$850, 0))))), "No", "")), ""), "")</f>
        <v/>
      </c>
      <c r="Q737" s="66"/>
      <c r="R737" s="76" t="str">
        <f>IFERROR(IF(B737&lt;&gt;"", IF(ISNUMBER(SEARCH("transitional 2", LOWER(INDEX(Paste_Here!D$2:D$850, MATCH(B737, Paste_Here!A$2:A$850, 0))))), "T2", IF(ISNUMBER(SEARCH("transitional 1", LOWER(INDEX(Paste_Here!D$2:D$850, MATCH(B737, Paste_Here!A$2:A$850, 0))))), "T1", IF(ISNUMBER(SEARCH("waived ell services", LOWER(INDEX(Paste_Here!D$2:D$850, MATCH(B737, Paste_Here!A$2:A$850, 0))))), "W", IF(ISNUMBER(SEARCH("english language learner", LOWER(INDEX(Paste_Here!D$2:D$850, MATCH(B737, Paste_Here!A$2:A$850, 0))))), "L", "")))), ""), "")</f>
        <v/>
      </c>
      <c r="S737" s="66"/>
      <c r="T737" s="76" t="str">
        <f>IFERROR(IF(B737&lt;&gt;"", IF(ISNUMBER(SEARCH("yes", LOWER(INDEX(Paste_Here!I$2:I$850, MATCH(B737, Paste_Here!A$2:A$850, 0))))), "Yes", IF(ISNUMBER(SEARCH("no", LOWER(INDEX(Paste_Here!I$2:I$850, MATCH(B737, Paste_Here!A$2:A$850, 0))))), "No", "")), ""), "")</f>
        <v/>
      </c>
      <c r="U737" s="66"/>
      <c r="V737" s="76" t="str">
        <f>IFERROR(IF(B737&lt;&gt;"", IF(ISTEXT(INDEX(Paste_Here!J$2:J$850, MATCH(B737, Paste_Here!A$2:A$850, 0))), VALUE(INDEX(Paste_Here!J$2:J$850, MATCH(B737, Paste_Here!A$2:A$850, 0))), ""), ""), "")</f>
        <v/>
      </c>
      <c r="W737" s="66"/>
      <c r="X737" s="66"/>
      <c r="Y737" s="76" t="str">
        <f t="shared" si="90"/>
        <v/>
      </c>
      <c r="Z737" s="66"/>
      <c r="AA737" s="76" t="str">
        <f>IFERROR(IF(B737&lt;&gt;"", IF(AND(INDEX(Paste_Here!AI$2:AI$850, MATCH(B737, Paste_Here!A$2:A$850, 0))&lt;&gt;"", ISNUMBER(VALUE(INDEX(Paste_Here!AI$2:AI$850, MATCH(B737, Paste_Here!A$2:A$850, 0))))), INDEX(Paste_Here!AI$2:AI$850, MATCH(B737, Paste_Here!A$2:A$850, 0)), ""), ""), "")</f>
        <v/>
      </c>
      <c r="AB737" s="66"/>
      <c r="AC737" s="76" t="str">
        <f>IFERROR(IF(B737&lt;&gt;"", IF(AND(INDEX(Paste_Here!AJ$2:AJ$850, MATCH(B737, Paste_Here!A$2:A$850, 0))&lt;&gt;"", ISNUMBER(VALUE(INDEX(Paste_Here!AJ$2:AJ$850, MATCH(B737, Paste_Here!A$2:A$850, 0))))), INDEX(Paste_Here!AJ$2:AJ$850, MATCH(B737, Paste_Here!A$2:A$850, 0)), ""), ""), "")</f>
        <v/>
      </c>
      <c r="AD737" s="66"/>
      <c r="AE737" s="76" t="str">
        <f>IFERROR(IF(B737&lt;&gt;"", IF(AND(INDEX(Paste_Here!AK$2:AK$850, MATCH(B737, Paste_Here!A$2:A$850, 0))&lt;&gt;"", ISNUMBER(VALUE(INDEX(Paste_Here!AK$2:AK$850, MATCH(B737, Paste_Here!A$2:A$850, 0))))), INDEX(Paste_Here!AK$2:AK$850, MATCH(B737, Paste_Here!A$2:A$850, 0)), ""), ""), "")</f>
        <v/>
      </c>
      <c r="AF737" s="66"/>
      <c r="AG737" s="76" t="str">
        <f>IFERROR(IF(B737&lt;&gt;"", IF(AND(INDEX(Paste_Here!AL$2:AL$850, MATCH(B737, Paste_Here!A$2:A$850, 0))&lt;&gt;"", ISNUMBER(VALUE(INDEX(Paste_Here!AL$2:AL$850, MATCH(B737, Paste_Here!A$2:A$850, 0))))), INDEX(Paste_Here!AL$2:AL$850, MATCH(B737, Paste_Here!A$2:A$850, 0)), ""), ""), "")</f>
        <v/>
      </c>
      <c r="AH737" s="66"/>
      <c r="AI737" s="76" t="str">
        <f>IFERROR(IF(B737&lt;&gt;"", IF(AND(INDEX(Paste_Here!AH$2:AH$850, MATCH(B737, Paste_Here!A$2:A$850, 0))&lt;&gt;"", ISNUMBER(VALUE(INDEX(Paste_Here!AH$2:AH$850, MATCH(B737, Paste_Here!A$2:A$850, 0))))), IF(VALUE(INDEX(Paste_Here!AH$2:AH$850, MATCH(B737, Paste_Here!A$2:A$850, 0)))=0, "", INDEX(Paste_Here!AH$2:AH$850, MATCH(B737, Paste_Here!A$2:A$850, 0))), ""), ""), "")</f>
        <v/>
      </c>
      <c r="AJ737" s="66"/>
      <c r="AK737" s="76" t="str">
        <f>IFERROR(IF(B737&lt;&gt;"", IF(AND(INDEX(Paste_Here!N$2:N$850, MATCH(B737, Paste_Here!A$2:A$850, 0))&lt;&gt;"", ISNUMBER(VALUE(INDEX(Paste_Here!N$2:N$850, MATCH(B737, Paste_Here!A$2:A$850, 0))))), INDEX(Paste_Here!N$2:N$850, MATCH(B737, Paste_Here!A$2:A$850, 0)), ""), ""), "")</f>
        <v/>
      </c>
      <c r="AL737" s="66"/>
      <c r="AM737" s="76" t="str">
        <f>IFERROR(IF(B737&lt;&gt;"", IF(AND(INDEX(Paste_Here!O$2:O$850, MATCH(B737, Paste_Here!A$2:A$850, 0))&lt;&gt;"", ISNUMBER(VALUE(INDEX(Paste_Here!O$2:O$850, MATCH(B737, Paste_Here!A$2:A$850, 0))))), INDEX(Paste_Here!O$2:O$850, MATCH(B737, Paste_Here!A$2:A$850, 0)), ""), ""), "")</f>
        <v/>
      </c>
      <c r="AN737" s="66"/>
      <c r="AO737" s="76"/>
      <c r="AP737" s="66"/>
      <c r="AQ737" s="76"/>
      <c r="AR737" s="66"/>
      <c r="AS737" s="76"/>
      <c r="AT737" s="66"/>
      <c r="AU737" s="66"/>
      <c r="AV737" s="76" t="str">
        <f t="shared" si="91"/>
        <v/>
      </c>
      <c r="AW737" s="66"/>
      <c r="AX737" s="76" t="str">
        <f>IFERROR(IF(B737&lt;&gt;"", IF(ISNUMBER(SEARCH("Revealed-Potential (Primary Focus)", LOWER(INDEX(Paste_Here!Z$2:Z$850, MATCH(B737, Paste_Here!A$2:A$850, 0))))), "Rev-Potential: Prim", IF(ISNUMBER(SEARCH("Revealed-Potential (Secondary Focus)", LOWER(INDEX(Paste_Here!Z$2:Z$850, MATCH(B737, Paste_Here!A$2:A$850, 0))))), "Rev-Potential: Sec", IF(ISNUMBER(SEARCH("Monitoring", LOWER(INDEX(Paste_Here!Z$2:Z$850, MATCH(B737, Paste_Here!A$2:A$850, 0))))), "Monitoring", IF(ISNUMBER(SEARCH("At-Promise (Secondary Focus)", LOWER(INDEX(Paste_Here!Z$2:Z$850, MATCH(B737, Paste_Here!A$2:A$850, 0))))), "At-Promise: Sec", IF(ISNUMBER(SEARCH("At-Promise (Primary Focus)", LOWER(INDEX(Paste_Here!Z$2:Z$850, MATCH(B737, Paste_Here!A$2:A$850, 0))))), "At-Promise: Prim", ""))))), ""), "")</f>
        <v/>
      </c>
      <c r="AY737" s="66"/>
      <c r="AZ737" s="76"/>
      <c r="BA737" s="66"/>
      <c r="BB737" s="76"/>
      <c r="BC737" s="66"/>
      <c r="BD737" s="76"/>
      <c r="BE737" s="66"/>
      <c r="BF737" s="76"/>
      <c r="BG737" s="66"/>
      <c r="BH737" s="76"/>
      <c r="BI737" s="66"/>
      <c r="BJ737" s="66"/>
      <c r="BK737" s="76" t="str">
        <f t="shared" si="92"/>
        <v/>
      </c>
      <c r="BL737" s="66"/>
      <c r="BM737" s="76" t="str">
        <f>IFERROR(IF(B737&lt;&gt;"", IF(AND(ISNUMBER(VALUE(SUBSTITUTE(SUBSTITUTE(Paste_Here!R737, "br", "-"), "L", ""))), VALUE(SUBSTITUTE(SUBSTITUTE(Paste_Here!R737, "br", "-"), "L", "")) &gt;= 1095), "Yes", IF(AND(ISNUMBER(VALUE(SUBSTITUTE(SUBSTITUTE(Paste_Here!R737, "br", "-"), "L", ""))), VALUE(SUBSTITUTE(SUBSTITUTE(Paste_Here!R737, "br", "-"), "L", "")) &lt;= 1094), "No", "")), ""), "")</f>
        <v/>
      </c>
      <c r="BN737" s="66"/>
      <c r="BO737" s="76" t="str">
        <f>IFERROR(IF(B737&lt;&gt;"", IF(COUNTIF(INDEX(Paste_Here!Y$2:AB$850, MATCH(B737, Paste_Here!A$2:A$850, 0), 0), "yes") &gt; 0, "Yes", IF(COUNTIF(INDEX(Paste_Here!Y$2:AB$850, MATCH(B737, Paste_Here!A$2:A$850, 0), 0), "no") &gt; 0, "No", "")), ""), "")</f>
        <v/>
      </c>
      <c r="BP737" s="66"/>
      <c r="BQ737" s="76" t="str">
        <f>IFERROR(IF(B737&lt;&gt;"", IF(AND(ISNUMBER(VALUE(SUBSTITUTE(SUBSTITUTE(Paste_Here!U737, "em", "-"), "q", ""))), VALUE(SUBSTITUTE(SUBSTITUTE(Paste_Here!U737, "em", "-"), "q", "")) &gt;= 910), "Yes", IF(AND(ISNUMBER(VALUE(SUBSTITUTE(SUBSTITUTE(Paste_Here!U737, "em", "-"), "q", ""))), VALUE(SUBSTITUTE(SUBSTITUTE(Paste_Here!U737, "em", "-"), "q", "")) &lt;= 909), "No", "")), ""), "")</f>
        <v/>
      </c>
      <c r="BR737" s="66"/>
      <c r="BS737" s="76" t="str">
        <f>IFERROR(IF(B737&lt;&gt;"", IF(AND(INDEX(Paste_Here!X$2:X$850, MATCH(B737, Paste_Here!A$2:A$850, 0))&lt;&gt;"", ISNUMBER(VALUE(INDEX(Paste_Here!X$2:X$850, MATCH(B737, Paste_Here!A$2:A$850, 0))))), INDEX(Paste_Here!X$2:X$850, MATCH(B737, Paste_Here!A$2:A$850, 0)), ""), ""), "")</f>
        <v/>
      </c>
      <c r="BT737" s="66"/>
      <c r="BU737" s="76" t="str">
        <f>IFERROR(IF(B737&lt;&gt;"", IF(ISNUMBER(VALUE(INDEX(Paste_Here!G$2:G$850, MATCH(B737, Paste_Here!A$2:A$850, 0)))), IF(VALUE(INDEX(Paste_Here!G$2:G$850, MATCH(B737, Paste_Here!A$2:A$850, 0)))=0, "No", IF(AND(VALUE(INDEX(Paste_Here!G$2:G$850, MATCH(B737, Paste_Here!A$2:A$850, 0)))&gt;=1, VALUE(INDEX(Paste_Here!G$2:G$850, MATCH(B737, Paste_Here!A$2:A$850, 0)))&lt;=4), VALUE(INDEX(Paste_Here!G$2:G$850, MATCH(B737, Paste_Here!A$2:A$850, 0))), "")), ""), ""), "")</f>
        <v/>
      </c>
      <c r="BV737" s="66"/>
      <c r="BW737" s="76" t="str">
        <f>IFERROR(IF(B737&lt;&gt;"", IF(ISNUMBER(VALUE(INDEX(Paste_Here!H$2:H$850, MATCH(B737, Paste_Here!A$2:A$850, 0)))), IF(VALUE(INDEX(Paste_Here!H$2:H$850, MATCH(B737, Paste_Here!A$2:A$850, 0)))=0, "No", IF(AND(VALUE(INDEX(Paste_Here!H$2:H$850, MATCH(B737, Paste_Here!A$2:A$850, 0)))&gt;=1, VALUE(INDEX(Paste_Here!H$2:H$850, MATCH(B737, Paste_Here!A$2:A$850, 0)))&lt;=4), VALUE(INDEX(Paste_Here!H$2:H$850, MATCH(B737, Paste_Here!A$2:A$850, 0))), "")), ""), ""), "")</f>
        <v/>
      </c>
      <c r="BX737" s="66"/>
      <c r="BY737" s="76"/>
      <c r="BZ737" s="66"/>
      <c r="CA737" s="76"/>
      <c r="CB737" s="66"/>
      <c r="CC737" s="66"/>
      <c r="CD737" s="76" t="str">
        <f t="shared" si="93"/>
        <v/>
      </c>
      <c r="CE737" s="66"/>
      <c r="CF737" s="76" t="str">
        <f>IFERROR(IF(B737&lt;&gt;"", IF(AND(INDEX(Paste_Here!P$2:P$850, MATCH(B737, Paste_Here!A$2:A$850, 0))&lt;&gt;"", ISNUMBER(VALUE(INDEX(Paste_Here!P$2:P$850, MATCH(B737, Paste_Here!A$2:A$850, 0))))), INDEX(Paste_Here!P$2:P$850, MATCH(B737, Paste_Here!A$2:A$850, 0)), ""), ""), "")</f>
        <v/>
      </c>
      <c r="CG737" s="66"/>
      <c r="CH737" s="76" t="str">
        <f>IFERROR(IF(B737&lt;&gt;"", IF(ISNUMBER(SEARCH("highrisk", LOWER(INDEX(Paste_Here!Q$2:Q$850, MATCH(B737, Paste_Here!A$2:A$850, 0))))), "High Risk", IF(ISNUMBER(SEARCH("lowrisk", LOWER(INDEX(Paste_Here!Q$2:Q$850, MATCH(B737, Paste_Here!A$2:A$850, 0))))), "Low Risk", IF(ISNUMBER(SEARCH("somerisk", LOWER(INDEX(Paste_Here!Q$2:Q$850, MATCH(B737, Paste_Here!A$2:A$850, 0))))), "Some Risk", ""))), ""), "")</f>
        <v/>
      </c>
      <c r="CI737" s="66"/>
      <c r="CJ737" s="76" t="str">
        <f>IFERROR(IF(B737&lt;&gt;"", IF(AND(INDEX(Paste_Here!AA$2:AA$850, MATCH(B737, Paste_Here!A$2:A$850, 0))&lt;&gt;"", ISNUMBER(VALUE(INDEX(Paste_Here!AA$2:AA$850, MATCH(B737, Paste_Here!A$2:A$850, 0))))), INDEX(Paste_Here!AA$2:AA$850, MATCH(B737, Paste_Here!A$2:A$850, 0)), ""), ""), "")</f>
        <v/>
      </c>
      <c r="CK737" s="66"/>
      <c r="CL737" s="76" t="str">
        <f>IFERROR(IF(B737&lt;&gt;"", IF(LOWER(INDEX(Paste_Here!AB$2:AB$850, MATCH(B737, Paste_Here!A$2:A$850, 0)))="approaching expectations", "Approaching", IF(LOWER(INDEX(Paste_Here!AB$2:AB$850, MATCH(B737, Paste_Here!A$2:A$850, 0)))="met expectations", "Met", IF(LOWER(INDEX(Paste_Here!AB$2:AB$850, MATCH(B737, Paste_Here!A$2:A$850, 0)))="exceeded expectations", "Exceeded", IF(LOWER(INDEX(Paste_Here!AB$2:AB$850, MATCH(B737, Paste_Here!A$2:A$850, 0)))="below expectations", "Below", "")))), ""), "")</f>
        <v/>
      </c>
      <c r="CM737" s="66"/>
      <c r="CN737" s="76" t="str">
        <f>IFERROR(IF(B737&lt;&gt;"", IF(AND(INDEX(Paste_Here!AC$2:AC$850, MATCH(B737, Paste_Here!A$2:A$850, 0))&lt;&gt;"", ISNUMBER(VALUE(INDEX(Paste_Here!AC$2:AC$850, MATCH(B737, Paste_Here!A$2:A$850, 0))))), INDEX(Paste_Here!AC$2:AC$850, MATCH(B737, Paste_Here!A$2:A$850, 0)), ""), ""), "")</f>
        <v/>
      </c>
      <c r="CO737" s="66"/>
      <c r="CP737" s="76"/>
      <c r="CQ737" s="66"/>
      <c r="CR737" s="76"/>
      <c r="CS737" s="66"/>
      <c r="CT737" s="76"/>
      <c r="CU737" s="66"/>
      <c r="CV737" s="76"/>
      <c r="CW737" s="66"/>
      <c r="CX737" s="76"/>
      <c r="CY737" s="66"/>
      <c r="CZ737" s="66"/>
      <c r="DA737" s="76" t="str">
        <f t="shared" si="94"/>
        <v/>
      </c>
      <c r="DB737" s="66"/>
      <c r="DC737" s="76" t="str">
        <f>IFERROR(IF(B737&lt;&gt;"", IF(AND(INDEX(Paste_Here!V$2:V$850, MATCH(B737, Paste_Here!A$2:A$850, 0))&lt;&gt;"", ISNUMBER(VALUE(INDEX(Paste_Here!V$2:V$850, MATCH(B737, Paste_Here!A$2:A$850, 0))))), INDEX(Paste_Here!V$2:V$850, MATCH(B737, Paste_Here!A$2:A$850, 0)), ""), ""), "")</f>
        <v/>
      </c>
      <c r="DD737" s="66"/>
      <c r="DE737" s="76" t="str">
        <f>IFERROR(IF(B737&lt;&gt;"", IF(ISNUMBER(SEARCH("highrisk", LOWER(INDEX(Paste_Here!W$2:W$850, MATCH(B737, Paste_Here!A$2:A$850, 0))))), "High Risk", IF(ISNUMBER(SEARCH("lowrisk", LOWER(INDEX(Paste_Here!W$2:W$850, MATCH(B737, Paste_Here!A$2:A$850, 0))))), "Low Risk", IF(ISNUMBER(SEARCH("somerisk", LOWER(INDEX(Paste_Here!W$2:W$850, MATCH(B737, Paste_Here!A$2:A$850, 0))))), "Some Risk", ""))), ""), "")</f>
        <v/>
      </c>
      <c r="DF737" s="66"/>
      <c r="DG737" s="76" t="str">
        <f>IFERROR(IF(B737&lt;&gt;"", IF(AND(INDEX(Paste_Here!S$2:S$850, MATCH(B737, Paste_Here!A$2:A$850, 0))&lt;&gt;"", ISNUMBER(VALUE(INDEX(Paste_Here!S$2:S$850, MATCH(B737, Paste_Here!A$2:A$850, 0))))), INDEX(Paste_Here!S$2:S$850, MATCH(B737, Paste_Here!A$2:A$850, 0)), ""), ""), "")</f>
        <v/>
      </c>
      <c r="DH737" s="66"/>
      <c r="DI737" s="76" t="str">
        <f>IFERROR(IF(B737&lt;&gt;"", IF(ISNUMBER(SEARCH("highrisk", LOWER(INDEX(Paste_Here!T$2:T$850, MATCH(B737, Paste_Here!A$2:A$850, 0))))), "High Risk", IF(ISNUMBER(SEARCH("lowrisk", LOWER(INDEX(Paste_Here!T$2:T$850, MATCH(B737, Paste_Here!A$2:A$850, 0))))), "Low Risk", IF(ISNUMBER(SEARCH("somerisk", LOWER(INDEX(Paste_Here!T$2:T$850, MATCH(B737, Paste_Here!A$2:A$850, 0))))), "Some Risk", ""))), ""), "")</f>
        <v/>
      </c>
      <c r="DJ737" s="66"/>
      <c r="DK737" s="76" t="str">
        <f>IFERROR(IF(B737&lt;&gt;"", IF(AND(INDEX(Paste_Here!AD$2:AD$850, MATCH(B737, Paste_Here!A$2:A$850, 0))&lt;&gt;"", ISNUMBER(VALUE(INDEX(Paste_Here!AD$2:AD$850, MATCH(B737, Paste_Here!A$2:A$850, 0))))), INDEX(Paste_Here!AD$2:AD$850, MATCH(B737, Paste_Here!A$2:A$850, 0)), ""), ""), "")</f>
        <v/>
      </c>
      <c r="DL737" s="66"/>
      <c r="DM737" s="76" t="str">
        <f>IFERROR(IF(B737&lt;&gt;"", IF(LOWER(INDEX(Paste_Here!AE$2:AE$850, MATCH(B737, Paste_Here!A$2:A$850, 0)))="approaching expectations", "Approaching", IF(LOWER(INDEX(Paste_Here!AE$2:AE$850, MATCH(B737, Paste_Here!A$2:A$850, 0)))="met expectations", "Met", IF(LOWER(INDEX(Paste_Here!AE$2:AE$850, MATCH(B737, Paste_Here!A$2:A$850, 0)))="exceeded expectations", "Exceeded", IF(LOWER(INDEX(Paste_Here!AE$2:AE$850, MATCH(B737, Paste_Here!A$2:A$850, 0)))="below expectations", "Below", "")))), ""), "")</f>
        <v/>
      </c>
      <c r="DN737" s="66"/>
      <c r="DO737" s="76"/>
      <c r="DP737" s="66"/>
      <c r="DQ737" s="76"/>
      <c r="DR737" s="66"/>
      <c r="DS737" s="76"/>
      <c r="DT737" s="66"/>
      <c r="DU737" s="76"/>
      <c r="DV737" s="66"/>
      <c r="DW737" s="66"/>
      <c r="DX737" s="76" t="str">
        <f t="shared" si="95"/>
        <v/>
      </c>
      <c r="DY737" s="66"/>
      <c r="DZ737" s="76"/>
      <c r="EA737" s="66"/>
      <c r="EB737" s="76"/>
      <c r="EC737" s="66"/>
      <c r="ED737" s="76" t="str">
        <f>IFERROR(IF(B737&lt;&gt;"", IF(AND(INDEX(Paste_Here!AF$2:AF$850, MATCH(B737, Paste_Here!A$2:A$850, 0))&lt;&gt;"", ISNUMBER(VALUE(INDEX(Paste_Here!AF$2:AF$850, MATCH(B737, Paste_Here!A$2:A$850, 0))))), INDEX(Paste_Here!AF$2:AF$850, MATCH(B737, Paste_Here!A$2:A$850, 0)), ""), ""), "")</f>
        <v/>
      </c>
      <c r="EE737" s="66"/>
      <c r="EF737" s="76"/>
      <c r="EG737" s="66"/>
      <c r="EH737" s="76"/>
      <c r="EI737" s="66"/>
      <c r="EJ737" s="76" t="str">
        <f>IFERROR(IF(B737&lt;&gt;"", IF(AND(INDEX(Paste_Here!AG$2:AG$850, MATCH(B737, Paste_Here!A$2:A$850, 0))&lt;&gt;"", ISNUMBER(VALUE(INDEX(Paste_Here!AG$2:AG$850, MATCH(B737, Paste_Here!A$2:A$850, 0))))), INDEX(Paste_Here!AG$2:AG$850, MATCH(B737, Paste_Here!A$2:A$850, 0)), ""), ""), "")</f>
        <v/>
      </c>
      <c r="EK737" s="66"/>
      <c r="EL737" s="76"/>
      <c r="EM737" s="66"/>
      <c r="EN737" s="76"/>
      <c r="EO737" s="66"/>
      <c r="EP737" s="76"/>
      <c r="EQ737" s="66"/>
      <c r="ER737" s="76"/>
      <c r="ES737" s="66"/>
      <c r="ET737" s="66"/>
      <c r="EU737" s="76"/>
      <c r="EV737" s="66"/>
      <c r="EW737" s="76"/>
      <c r="EX737" s="66"/>
      <c r="EY737" s="76"/>
      <c r="EZ737" s="66"/>
      <c r="FA737" s="76"/>
      <c r="FB737" s="66"/>
      <c r="FC737" s="76"/>
      <c r="FD737" s="66"/>
      <c r="FE737" s="76"/>
      <c r="FF737" s="66"/>
      <c r="FG737" s="76"/>
      <c r="FH737" s="66"/>
      <c r="FI737" s="76"/>
      <c r="FJ737" s="66"/>
      <c r="FK737" s="76"/>
      <c r="FL737" s="66"/>
      <c r="FM737" s="76"/>
      <c r="FN737" s="66"/>
      <c r="FO737" s="76"/>
      <c r="FP737" s="66"/>
      <c r="FQ737" s="76"/>
      <c r="FR737" s="66"/>
      <c r="FS737" s="76"/>
      <c r="FT737" s="66"/>
      <c r="FU737" s="76"/>
      <c r="FV737" s="66"/>
      <c r="FW737" s="76"/>
      <c r="FX737" s="66"/>
      <c r="FY737" s="76"/>
      <c r="FZ737" s="66"/>
      <c r="GA737" s="76"/>
      <c r="GB737" s="66"/>
      <c r="GC737" s="76"/>
      <c r="GD737" s="66"/>
      <c r="GE737" s="76"/>
      <c r="GF737" s="66"/>
      <c r="GG737" s="76"/>
      <c r="GH737" s="66"/>
      <c r="GI737" s="76"/>
      <c r="GJ737" s="66"/>
      <c r="GK737" s="76"/>
      <c r="GL737" s="66"/>
      <c r="GM737" s="76"/>
      <c r="GN737" s="66"/>
      <c r="GO737" s="76"/>
      <c r="GP737" s="66"/>
      <c r="GQ737" s="76"/>
      <c r="GR737" s="66"/>
      <c r="GS737" s="76"/>
      <c r="GT737" s="66"/>
      <c r="GU737" s="76"/>
      <c r="GV737" s="66"/>
      <c r="GW737" s="76"/>
      <c r="GX737" s="66"/>
      <c r="GY737" s="76"/>
      <c r="GZ737" s="66"/>
      <c r="HA737" s="76"/>
      <c r="HB737" s="66"/>
      <c r="HC737" s="76"/>
      <c r="HD737" s="66"/>
      <c r="HE737" s="76"/>
      <c r="HF737" s="66"/>
      <c r="HG737" s="76"/>
      <c r="HH737" s="66"/>
      <c r="HI737" s="76"/>
      <c r="HJ737" s="66"/>
      <c r="HK737" s="76"/>
      <c r="HL737" s="66"/>
      <c r="HM737" s="76"/>
      <c r="HN737" s="66"/>
      <c r="HO737" s="76"/>
      <c r="HP737" s="66"/>
      <c r="HQ737" s="76"/>
      <c r="HR737" s="66"/>
      <c r="HS737" s="76"/>
      <c r="HT737" s="66"/>
      <c r="HU737" s="76"/>
      <c r="HV737" s="66"/>
      <c r="HW737" s="76"/>
      <c r="HX737" s="66"/>
      <c r="HY737" s="76"/>
      <c r="HZ737" s="66"/>
      <c r="IA737" s="76"/>
      <c r="IB737" s="66"/>
      <c r="IC737" s="76"/>
      <c r="ID737" s="66"/>
      <c r="IE737" s="76"/>
      <c r="IF737" s="66"/>
      <c r="IG737" s="76"/>
      <c r="IH737" s="66"/>
      <c r="II737" s="76"/>
      <c r="IJ737" s="66"/>
      <c r="IK737" s="76"/>
      <c r="IL737" s="66"/>
      <c r="IM737" s="76"/>
      <c r="IN737" s="66"/>
      <c r="IO737" s="76"/>
      <c r="IP737" s="66"/>
      <c r="IQ737" s="76"/>
      <c r="IR737" s="66"/>
      <c r="IS737" s="76"/>
      <c r="IT737" s="66"/>
      <c r="IU737" s="76"/>
      <c r="IV737" s="66"/>
      <c r="IW737" s="76"/>
      <c r="IX737" s="66"/>
      <c r="IY737" s="76"/>
      <c r="IZ737" s="66"/>
      <c r="JA737" s="76"/>
      <c r="JB737" s="66"/>
      <c r="JC737" s="76"/>
      <c r="JD737" s="66"/>
      <c r="JE737" s="76"/>
      <c r="JF737" s="66"/>
      <c r="JG737" s="76"/>
      <c r="JH737" s="66"/>
      <c r="JI737" s="76"/>
      <c r="JJ737" s="66"/>
      <c r="JK737" s="76"/>
      <c r="JL737" s="66"/>
      <c r="JM737" s="76"/>
      <c r="JN737" s="66"/>
      <c r="JO737" s="76"/>
      <c r="JP737" s="66"/>
      <c r="JQ737" s="76"/>
      <c r="JR737" s="66"/>
      <c r="JS737" s="76"/>
      <c r="JT737" s="66"/>
      <c r="JU737" s="76"/>
      <c r="JV737" s="66"/>
      <c r="JW737" s="76"/>
      <c r="JX737" s="66"/>
      <c r="JY737" s="76"/>
      <c r="JZ737" s="66"/>
      <c r="KA737" s="76"/>
      <c r="KB737" s="66"/>
      <c r="KC737" s="76"/>
      <c r="KD737" s="66"/>
      <c r="KE737" s="76"/>
      <c r="KF737" s="66"/>
      <c r="KG737" s="76"/>
      <c r="KH737" s="66"/>
      <c r="KI737" s="76"/>
      <c r="KJ737" s="66"/>
      <c r="KK737" s="76"/>
      <c r="KL737" s="66"/>
      <c r="KM737" s="76"/>
      <c r="KN737" s="66"/>
      <c r="KO737" s="76"/>
      <c r="KP737" s="66"/>
      <c r="KQ737" s="76"/>
      <c r="KR737" s="66"/>
      <c r="KS737" s="76"/>
      <c r="KT737" s="66"/>
      <c r="KU737" s="76"/>
      <c r="KV737" s="66"/>
      <c r="KW737" s="76"/>
      <c r="KX737" s="66"/>
      <c r="KY737" s="76"/>
      <c r="KZ737" s="66"/>
      <c r="LA737" s="76"/>
      <c r="LB737" s="66"/>
      <c r="LC737" s="76"/>
      <c r="LD737" s="66"/>
      <c r="LE737" s="76"/>
      <c r="LF737" s="66"/>
      <c r="LG737" s="76"/>
      <c r="LH737" s="66"/>
      <c r="LI737" s="76"/>
      <c r="LJ737" s="66"/>
      <c r="LK737" s="76"/>
      <c r="LL737" s="66"/>
      <c r="LM737" s="76"/>
      <c r="LN737" s="66"/>
      <c r="LO737" s="76"/>
      <c r="LP737" s="66"/>
      <c r="LQ737" s="76"/>
      <c r="LR737" s="66"/>
      <c r="LS737" s="76"/>
      <c r="LT737" s="66"/>
      <c r="LU737" s="76"/>
      <c r="LV737" s="66"/>
      <c r="LW737" s="76"/>
      <c r="LX737" s="66"/>
      <c r="LY737" s="76"/>
      <c r="LZ737" s="66"/>
      <c r="MA737" s="76"/>
      <c r="MB737" s="66"/>
      <c r="MC737" s="76"/>
      <c r="MD737" s="66"/>
      <c r="MG737" s="1" t="str" cm="1">
        <f t="array" ref="MG737">IFERROR(INDEX(Paste_Here!$B$2:$B$850, MATCH(0, COUNTIF(MG$4:MG736, Paste_Here!$B$2:$B$850) + IF(Paste_Here!$B$2:$B$850="", 1, 0), 0)), "")</f>
        <v/>
      </c>
      <c r="MH737" s="1" t="str">
        <f>IF(MG737&lt;&gt;"", INDEX(Paste_Here!$A$2:$A$850, MATCH(MG737, Paste_Here!$B$2:$B$850, 0)), "")</f>
        <v/>
      </c>
      <c r="MI737" s="1" t="str">
        <f t="shared" si="96"/>
        <v/>
      </c>
      <c r="MJ737" s="1" t="str" cm="1">
        <f t="array" ref="MJ737">IFERROR(INDEX($MI$5:$MI$850, MATCH(SMALL(IF($MI$5:$MI$850&lt;&gt;"", COUNTIF($MI$5:$MI$850, "&lt;"&amp;$MI$5:$MI$850)+1), ROW()-ROW($MJ$5)+1), COUNTIF($MI$5:$MI$850, "&lt;"&amp;$MI$5:$MI$850)+1, 0)), "")</f>
        <v/>
      </c>
    </row>
    <row r="738" spans="1:348">
      <c r="A738" s="66"/>
      <c r="B738" s="76" t="str">
        <f t="shared" si="89"/>
        <v/>
      </c>
      <c r="C738" s="66"/>
      <c r="D738" s="76" t="str">
        <f>IFERROR(IF(B738&lt;&gt;"", IF(AND(INDEX(Paste_Here!B$2:B$850, MATCH(B738, Paste_Here!A$2:A$850, 0))&lt;&gt;"", ISNUMBER(VALUE(INDEX(Paste_Here!B$2:B$850, MATCH(B738, Paste_Here!A$2:A$850, 0))))), INDEX(Paste_Here!B$2:B$850, MATCH(B738, Paste_Here!A$2:A$850, 0)), ""), ""), "")</f>
        <v/>
      </c>
      <c r="E738" s="66"/>
      <c r="F738" s="76" t="str">
        <f>IFERROR(IF(B738&lt;&gt;"", IF(ISTEXT(INDEX(Paste_Here!K$2:K$850, MATCH(B738, Paste_Here!A$2:A$850, 0))), INDEX(Paste_Here!K$2:K$850, MATCH(B738, Paste_Here!A$2:A$850, 0)), ""), ""), "")</f>
        <v/>
      </c>
      <c r="G738" s="66"/>
      <c r="H738" s="76" t="str">
        <f>IFERROR(IF(B738&lt;&gt;"", IF(ISTEXT(INDEX(Paste_Here!C$2:C$850, MATCH(B738, Paste_Here!A$2:A$850, 0))), INDEX(Paste_Here!C$2:C$850, MATCH(B738, Paste_Here!A$2:A$850, 0)), ""), ""), "")</f>
        <v/>
      </c>
      <c r="I738" s="66"/>
      <c r="J738" s="76" t="str">
        <f>IFERROR(IF(B738&lt;&gt;"", IF(ISNUMBER(SEARCH("s", LOWER(INDEX(Paste_Here!M$2:M$850, MATCH(B738, Paste_Here!A$2:A$850, 0))))), "Yes", IF(INDEX(Paste_Here!M$2:M$850, MATCH(B738, Paste_Here!A$2:A$850, 0))&lt;&gt;"", "No", "")), ""), "")</f>
        <v/>
      </c>
      <c r="K738" s="66"/>
      <c r="L738" s="76" t="str">
        <f>IFERROR(IF(B738&lt;&gt;"", IF(ISNUMBER(SEARCH("yes", LOWER(INDEX(Paste_Here!E$2:E$850, MATCH(B738, Paste_Here!A$2:A$850, 0))))), "Yes", IF(ISNUMBER(SEARCH("no", LOWER(INDEX(Paste_Here!E$2:E$850, MATCH(B738, Paste_Here!A$2:A$850, 0))))), "No", "")), ""), "")</f>
        <v/>
      </c>
      <c r="M738" s="66"/>
      <c r="N738" s="76" t="str">
        <f>IFERROR(IF(B738&lt;&gt;"", IF(ISNUMBER(SEARCH("yes", LOWER(INDEX(Paste_Here!F$2:F$850, MATCH(B738, Paste_Here!A$2:A$850, 0))))), "Yes", IF(ISNUMBER(SEARCH("no", LOWER(INDEX(Paste_Here!F$2:F$850, MATCH(B738, Paste_Here!A$2:A$850, 0))))), "No", "")), ""), "")</f>
        <v/>
      </c>
      <c r="O738" s="66"/>
      <c r="P738" s="76" t="str">
        <f>IFERROR(IF(B738&lt;&gt;"", IF(ISNUMBER(SEARCH("yes", LOWER(INDEX(Paste_Here!L$2:L$850, MATCH(B738, Paste_Here!A$2:A$850, 0))))), "Yes", IF(ISNUMBER(SEARCH("no", LOWER(INDEX(Paste_Here!L$2:L$850, MATCH(B738, Paste_Here!A$2:A$850, 0))))), "No", "")), ""), "")</f>
        <v/>
      </c>
      <c r="Q738" s="66"/>
      <c r="R738" s="76" t="str">
        <f>IFERROR(IF(B738&lt;&gt;"", IF(ISNUMBER(SEARCH("transitional 2", LOWER(INDEX(Paste_Here!D$2:D$850, MATCH(B738, Paste_Here!A$2:A$850, 0))))), "T2", IF(ISNUMBER(SEARCH("transitional 1", LOWER(INDEX(Paste_Here!D$2:D$850, MATCH(B738, Paste_Here!A$2:A$850, 0))))), "T1", IF(ISNUMBER(SEARCH("waived ell services", LOWER(INDEX(Paste_Here!D$2:D$850, MATCH(B738, Paste_Here!A$2:A$850, 0))))), "W", IF(ISNUMBER(SEARCH("english language learner", LOWER(INDEX(Paste_Here!D$2:D$850, MATCH(B738, Paste_Here!A$2:A$850, 0))))), "L", "")))), ""), "")</f>
        <v/>
      </c>
      <c r="S738" s="66"/>
      <c r="T738" s="76" t="str">
        <f>IFERROR(IF(B738&lt;&gt;"", IF(ISNUMBER(SEARCH("yes", LOWER(INDEX(Paste_Here!I$2:I$850, MATCH(B738, Paste_Here!A$2:A$850, 0))))), "Yes", IF(ISNUMBER(SEARCH("no", LOWER(INDEX(Paste_Here!I$2:I$850, MATCH(B738, Paste_Here!A$2:A$850, 0))))), "No", "")), ""), "")</f>
        <v/>
      </c>
      <c r="U738" s="66"/>
      <c r="V738" s="76" t="str">
        <f>IFERROR(IF(B738&lt;&gt;"", IF(ISTEXT(INDEX(Paste_Here!J$2:J$850, MATCH(B738, Paste_Here!A$2:A$850, 0))), VALUE(INDEX(Paste_Here!J$2:J$850, MATCH(B738, Paste_Here!A$2:A$850, 0))), ""), ""), "")</f>
        <v/>
      </c>
      <c r="W738" s="66"/>
      <c r="X738" s="66"/>
      <c r="Y738" s="76" t="str">
        <f t="shared" si="90"/>
        <v/>
      </c>
      <c r="Z738" s="66"/>
      <c r="AA738" s="76" t="str">
        <f>IFERROR(IF(B738&lt;&gt;"", IF(AND(INDEX(Paste_Here!AI$2:AI$850, MATCH(B738, Paste_Here!A$2:A$850, 0))&lt;&gt;"", ISNUMBER(VALUE(INDEX(Paste_Here!AI$2:AI$850, MATCH(B738, Paste_Here!A$2:A$850, 0))))), INDEX(Paste_Here!AI$2:AI$850, MATCH(B738, Paste_Here!A$2:A$850, 0)), ""), ""), "")</f>
        <v/>
      </c>
      <c r="AB738" s="66"/>
      <c r="AC738" s="76" t="str">
        <f>IFERROR(IF(B738&lt;&gt;"", IF(AND(INDEX(Paste_Here!AJ$2:AJ$850, MATCH(B738, Paste_Here!A$2:A$850, 0))&lt;&gt;"", ISNUMBER(VALUE(INDEX(Paste_Here!AJ$2:AJ$850, MATCH(B738, Paste_Here!A$2:A$850, 0))))), INDEX(Paste_Here!AJ$2:AJ$850, MATCH(B738, Paste_Here!A$2:A$850, 0)), ""), ""), "")</f>
        <v/>
      </c>
      <c r="AD738" s="66"/>
      <c r="AE738" s="76" t="str">
        <f>IFERROR(IF(B738&lt;&gt;"", IF(AND(INDEX(Paste_Here!AK$2:AK$850, MATCH(B738, Paste_Here!A$2:A$850, 0))&lt;&gt;"", ISNUMBER(VALUE(INDEX(Paste_Here!AK$2:AK$850, MATCH(B738, Paste_Here!A$2:A$850, 0))))), INDEX(Paste_Here!AK$2:AK$850, MATCH(B738, Paste_Here!A$2:A$850, 0)), ""), ""), "")</f>
        <v/>
      </c>
      <c r="AF738" s="66"/>
      <c r="AG738" s="76" t="str">
        <f>IFERROR(IF(B738&lt;&gt;"", IF(AND(INDEX(Paste_Here!AL$2:AL$850, MATCH(B738, Paste_Here!A$2:A$850, 0))&lt;&gt;"", ISNUMBER(VALUE(INDEX(Paste_Here!AL$2:AL$850, MATCH(B738, Paste_Here!A$2:A$850, 0))))), INDEX(Paste_Here!AL$2:AL$850, MATCH(B738, Paste_Here!A$2:A$850, 0)), ""), ""), "")</f>
        <v/>
      </c>
      <c r="AH738" s="66"/>
      <c r="AI738" s="76" t="str">
        <f>IFERROR(IF(B738&lt;&gt;"", IF(AND(INDEX(Paste_Here!AH$2:AH$850, MATCH(B738, Paste_Here!A$2:A$850, 0))&lt;&gt;"", ISNUMBER(VALUE(INDEX(Paste_Here!AH$2:AH$850, MATCH(B738, Paste_Here!A$2:A$850, 0))))), IF(VALUE(INDEX(Paste_Here!AH$2:AH$850, MATCH(B738, Paste_Here!A$2:A$850, 0)))=0, "", INDEX(Paste_Here!AH$2:AH$850, MATCH(B738, Paste_Here!A$2:A$850, 0))), ""), ""), "")</f>
        <v/>
      </c>
      <c r="AJ738" s="66"/>
      <c r="AK738" s="76" t="str">
        <f>IFERROR(IF(B738&lt;&gt;"", IF(AND(INDEX(Paste_Here!N$2:N$850, MATCH(B738, Paste_Here!A$2:A$850, 0))&lt;&gt;"", ISNUMBER(VALUE(INDEX(Paste_Here!N$2:N$850, MATCH(B738, Paste_Here!A$2:A$850, 0))))), INDEX(Paste_Here!N$2:N$850, MATCH(B738, Paste_Here!A$2:A$850, 0)), ""), ""), "")</f>
        <v/>
      </c>
      <c r="AL738" s="66"/>
      <c r="AM738" s="76" t="str">
        <f>IFERROR(IF(B738&lt;&gt;"", IF(AND(INDEX(Paste_Here!O$2:O$850, MATCH(B738, Paste_Here!A$2:A$850, 0))&lt;&gt;"", ISNUMBER(VALUE(INDEX(Paste_Here!O$2:O$850, MATCH(B738, Paste_Here!A$2:A$850, 0))))), INDEX(Paste_Here!O$2:O$850, MATCH(B738, Paste_Here!A$2:A$850, 0)), ""), ""), "")</f>
        <v/>
      </c>
      <c r="AN738" s="66"/>
      <c r="AO738" s="76"/>
      <c r="AP738" s="66"/>
      <c r="AQ738" s="76"/>
      <c r="AR738" s="66"/>
      <c r="AS738" s="76"/>
      <c r="AT738" s="66"/>
      <c r="AU738" s="66"/>
      <c r="AV738" s="76" t="str">
        <f t="shared" si="91"/>
        <v/>
      </c>
      <c r="AW738" s="66"/>
      <c r="AX738" s="76" t="str">
        <f>IFERROR(IF(B738&lt;&gt;"", IF(ISNUMBER(SEARCH("Revealed-Potential (Primary Focus)", LOWER(INDEX(Paste_Here!Z$2:Z$850, MATCH(B738, Paste_Here!A$2:A$850, 0))))), "Rev-Potential: Prim", IF(ISNUMBER(SEARCH("Revealed-Potential (Secondary Focus)", LOWER(INDEX(Paste_Here!Z$2:Z$850, MATCH(B738, Paste_Here!A$2:A$850, 0))))), "Rev-Potential: Sec", IF(ISNUMBER(SEARCH("Monitoring", LOWER(INDEX(Paste_Here!Z$2:Z$850, MATCH(B738, Paste_Here!A$2:A$850, 0))))), "Monitoring", IF(ISNUMBER(SEARCH("At-Promise (Secondary Focus)", LOWER(INDEX(Paste_Here!Z$2:Z$850, MATCH(B738, Paste_Here!A$2:A$850, 0))))), "At-Promise: Sec", IF(ISNUMBER(SEARCH("At-Promise (Primary Focus)", LOWER(INDEX(Paste_Here!Z$2:Z$850, MATCH(B738, Paste_Here!A$2:A$850, 0))))), "At-Promise: Prim", ""))))), ""), "")</f>
        <v/>
      </c>
      <c r="AY738" s="66"/>
      <c r="AZ738" s="76"/>
      <c r="BA738" s="66"/>
      <c r="BB738" s="76"/>
      <c r="BC738" s="66"/>
      <c r="BD738" s="76"/>
      <c r="BE738" s="66"/>
      <c r="BF738" s="76"/>
      <c r="BG738" s="66"/>
      <c r="BH738" s="76"/>
      <c r="BI738" s="66"/>
      <c r="BJ738" s="66"/>
      <c r="BK738" s="76" t="str">
        <f t="shared" si="92"/>
        <v/>
      </c>
      <c r="BL738" s="66"/>
      <c r="BM738" s="76" t="str">
        <f>IFERROR(IF(B738&lt;&gt;"", IF(AND(ISNUMBER(VALUE(SUBSTITUTE(SUBSTITUTE(Paste_Here!R738, "br", "-"), "L", ""))), VALUE(SUBSTITUTE(SUBSTITUTE(Paste_Here!R738, "br", "-"), "L", "")) &gt;= 1095), "Yes", IF(AND(ISNUMBER(VALUE(SUBSTITUTE(SUBSTITUTE(Paste_Here!R738, "br", "-"), "L", ""))), VALUE(SUBSTITUTE(SUBSTITUTE(Paste_Here!R738, "br", "-"), "L", "")) &lt;= 1094), "No", "")), ""), "")</f>
        <v/>
      </c>
      <c r="BN738" s="66"/>
      <c r="BO738" s="76" t="str">
        <f>IFERROR(IF(B738&lt;&gt;"", IF(COUNTIF(INDEX(Paste_Here!Y$2:AB$850, MATCH(B738, Paste_Here!A$2:A$850, 0), 0), "yes") &gt; 0, "Yes", IF(COUNTIF(INDEX(Paste_Here!Y$2:AB$850, MATCH(B738, Paste_Here!A$2:A$850, 0), 0), "no") &gt; 0, "No", "")), ""), "")</f>
        <v/>
      </c>
      <c r="BP738" s="66"/>
      <c r="BQ738" s="76" t="str">
        <f>IFERROR(IF(B738&lt;&gt;"", IF(AND(ISNUMBER(VALUE(SUBSTITUTE(SUBSTITUTE(Paste_Here!U738, "em", "-"), "q", ""))), VALUE(SUBSTITUTE(SUBSTITUTE(Paste_Here!U738, "em", "-"), "q", "")) &gt;= 910), "Yes", IF(AND(ISNUMBER(VALUE(SUBSTITUTE(SUBSTITUTE(Paste_Here!U738, "em", "-"), "q", ""))), VALUE(SUBSTITUTE(SUBSTITUTE(Paste_Here!U738, "em", "-"), "q", "")) &lt;= 909), "No", "")), ""), "")</f>
        <v/>
      </c>
      <c r="BR738" s="66"/>
      <c r="BS738" s="76" t="str">
        <f>IFERROR(IF(B738&lt;&gt;"", IF(AND(INDEX(Paste_Here!X$2:X$850, MATCH(B738, Paste_Here!A$2:A$850, 0))&lt;&gt;"", ISNUMBER(VALUE(INDEX(Paste_Here!X$2:X$850, MATCH(B738, Paste_Here!A$2:A$850, 0))))), INDEX(Paste_Here!X$2:X$850, MATCH(B738, Paste_Here!A$2:A$850, 0)), ""), ""), "")</f>
        <v/>
      </c>
      <c r="BT738" s="66"/>
      <c r="BU738" s="76" t="str">
        <f>IFERROR(IF(B738&lt;&gt;"", IF(ISNUMBER(VALUE(INDEX(Paste_Here!G$2:G$850, MATCH(B738, Paste_Here!A$2:A$850, 0)))), IF(VALUE(INDEX(Paste_Here!G$2:G$850, MATCH(B738, Paste_Here!A$2:A$850, 0)))=0, "No", IF(AND(VALUE(INDEX(Paste_Here!G$2:G$850, MATCH(B738, Paste_Here!A$2:A$850, 0)))&gt;=1, VALUE(INDEX(Paste_Here!G$2:G$850, MATCH(B738, Paste_Here!A$2:A$850, 0)))&lt;=4), VALUE(INDEX(Paste_Here!G$2:G$850, MATCH(B738, Paste_Here!A$2:A$850, 0))), "")), ""), ""), "")</f>
        <v/>
      </c>
      <c r="BV738" s="66"/>
      <c r="BW738" s="76" t="str">
        <f>IFERROR(IF(B738&lt;&gt;"", IF(ISNUMBER(VALUE(INDEX(Paste_Here!H$2:H$850, MATCH(B738, Paste_Here!A$2:A$850, 0)))), IF(VALUE(INDEX(Paste_Here!H$2:H$850, MATCH(B738, Paste_Here!A$2:A$850, 0)))=0, "No", IF(AND(VALUE(INDEX(Paste_Here!H$2:H$850, MATCH(B738, Paste_Here!A$2:A$850, 0)))&gt;=1, VALUE(INDEX(Paste_Here!H$2:H$850, MATCH(B738, Paste_Here!A$2:A$850, 0)))&lt;=4), VALUE(INDEX(Paste_Here!H$2:H$850, MATCH(B738, Paste_Here!A$2:A$850, 0))), "")), ""), ""), "")</f>
        <v/>
      </c>
      <c r="BX738" s="66"/>
      <c r="BY738" s="76"/>
      <c r="BZ738" s="66"/>
      <c r="CA738" s="76"/>
      <c r="CB738" s="66"/>
      <c r="CC738" s="66"/>
      <c r="CD738" s="76" t="str">
        <f t="shared" si="93"/>
        <v/>
      </c>
      <c r="CE738" s="66"/>
      <c r="CF738" s="76" t="str">
        <f>IFERROR(IF(B738&lt;&gt;"", IF(AND(INDEX(Paste_Here!P$2:P$850, MATCH(B738, Paste_Here!A$2:A$850, 0))&lt;&gt;"", ISNUMBER(VALUE(INDEX(Paste_Here!P$2:P$850, MATCH(B738, Paste_Here!A$2:A$850, 0))))), INDEX(Paste_Here!P$2:P$850, MATCH(B738, Paste_Here!A$2:A$850, 0)), ""), ""), "")</f>
        <v/>
      </c>
      <c r="CG738" s="66"/>
      <c r="CH738" s="76" t="str">
        <f>IFERROR(IF(B738&lt;&gt;"", IF(ISNUMBER(SEARCH("highrisk", LOWER(INDEX(Paste_Here!Q$2:Q$850, MATCH(B738, Paste_Here!A$2:A$850, 0))))), "High Risk", IF(ISNUMBER(SEARCH("lowrisk", LOWER(INDEX(Paste_Here!Q$2:Q$850, MATCH(B738, Paste_Here!A$2:A$850, 0))))), "Low Risk", IF(ISNUMBER(SEARCH("somerisk", LOWER(INDEX(Paste_Here!Q$2:Q$850, MATCH(B738, Paste_Here!A$2:A$850, 0))))), "Some Risk", ""))), ""), "")</f>
        <v/>
      </c>
      <c r="CI738" s="66"/>
      <c r="CJ738" s="76" t="str">
        <f>IFERROR(IF(B738&lt;&gt;"", IF(AND(INDEX(Paste_Here!AA$2:AA$850, MATCH(B738, Paste_Here!A$2:A$850, 0))&lt;&gt;"", ISNUMBER(VALUE(INDEX(Paste_Here!AA$2:AA$850, MATCH(B738, Paste_Here!A$2:A$850, 0))))), INDEX(Paste_Here!AA$2:AA$850, MATCH(B738, Paste_Here!A$2:A$850, 0)), ""), ""), "")</f>
        <v/>
      </c>
      <c r="CK738" s="66"/>
      <c r="CL738" s="76" t="str">
        <f>IFERROR(IF(B738&lt;&gt;"", IF(LOWER(INDEX(Paste_Here!AB$2:AB$850, MATCH(B738, Paste_Here!A$2:A$850, 0)))="approaching expectations", "Approaching", IF(LOWER(INDEX(Paste_Here!AB$2:AB$850, MATCH(B738, Paste_Here!A$2:A$850, 0)))="met expectations", "Met", IF(LOWER(INDEX(Paste_Here!AB$2:AB$850, MATCH(B738, Paste_Here!A$2:A$850, 0)))="exceeded expectations", "Exceeded", IF(LOWER(INDEX(Paste_Here!AB$2:AB$850, MATCH(B738, Paste_Here!A$2:A$850, 0)))="below expectations", "Below", "")))), ""), "")</f>
        <v/>
      </c>
      <c r="CM738" s="66"/>
      <c r="CN738" s="76" t="str">
        <f>IFERROR(IF(B738&lt;&gt;"", IF(AND(INDEX(Paste_Here!AC$2:AC$850, MATCH(B738, Paste_Here!A$2:A$850, 0))&lt;&gt;"", ISNUMBER(VALUE(INDEX(Paste_Here!AC$2:AC$850, MATCH(B738, Paste_Here!A$2:A$850, 0))))), INDEX(Paste_Here!AC$2:AC$850, MATCH(B738, Paste_Here!A$2:A$850, 0)), ""), ""), "")</f>
        <v/>
      </c>
      <c r="CO738" s="66"/>
      <c r="CP738" s="76"/>
      <c r="CQ738" s="66"/>
      <c r="CR738" s="76"/>
      <c r="CS738" s="66"/>
      <c r="CT738" s="76"/>
      <c r="CU738" s="66"/>
      <c r="CV738" s="76"/>
      <c r="CW738" s="66"/>
      <c r="CX738" s="76"/>
      <c r="CY738" s="66"/>
      <c r="CZ738" s="66"/>
      <c r="DA738" s="76" t="str">
        <f t="shared" si="94"/>
        <v/>
      </c>
      <c r="DB738" s="66"/>
      <c r="DC738" s="76" t="str">
        <f>IFERROR(IF(B738&lt;&gt;"", IF(AND(INDEX(Paste_Here!V$2:V$850, MATCH(B738, Paste_Here!A$2:A$850, 0))&lt;&gt;"", ISNUMBER(VALUE(INDEX(Paste_Here!V$2:V$850, MATCH(B738, Paste_Here!A$2:A$850, 0))))), INDEX(Paste_Here!V$2:V$850, MATCH(B738, Paste_Here!A$2:A$850, 0)), ""), ""), "")</f>
        <v/>
      </c>
      <c r="DD738" s="66"/>
      <c r="DE738" s="76" t="str">
        <f>IFERROR(IF(B738&lt;&gt;"", IF(ISNUMBER(SEARCH("highrisk", LOWER(INDEX(Paste_Here!W$2:W$850, MATCH(B738, Paste_Here!A$2:A$850, 0))))), "High Risk", IF(ISNUMBER(SEARCH("lowrisk", LOWER(INDEX(Paste_Here!W$2:W$850, MATCH(B738, Paste_Here!A$2:A$850, 0))))), "Low Risk", IF(ISNUMBER(SEARCH("somerisk", LOWER(INDEX(Paste_Here!W$2:W$850, MATCH(B738, Paste_Here!A$2:A$850, 0))))), "Some Risk", ""))), ""), "")</f>
        <v/>
      </c>
      <c r="DF738" s="66"/>
      <c r="DG738" s="76" t="str">
        <f>IFERROR(IF(B738&lt;&gt;"", IF(AND(INDEX(Paste_Here!S$2:S$850, MATCH(B738, Paste_Here!A$2:A$850, 0))&lt;&gt;"", ISNUMBER(VALUE(INDEX(Paste_Here!S$2:S$850, MATCH(B738, Paste_Here!A$2:A$850, 0))))), INDEX(Paste_Here!S$2:S$850, MATCH(B738, Paste_Here!A$2:A$850, 0)), ""), ""), "")</f>
        <v/>
      </c>
      <c r="DH738" s="66"/>
      <c r="DI738" s="76" t="str">
        <f>IFERROR(IF(B738&lt;&gt;"", IF(ISNUMBER(SEARCH("highrisk", LOWER(INDEX(Paste_Here!T$2:T$850, MATCH(B738, Paste_Here!A$2:A$850, 0))))), "High Risk", IF(ISNUMBER(SEARCH("lowrisk", LOWER(INDEX(Paste_Here!T$2:T$850, MATCH(B738, Paste_Here!A$2:A$850, 0))))), "Low Risk", IF(ISNUMBER(SEARCH("somerisk", LOWER(INDEX(Paste_Here!T$2:T$850, MATCH(B738, Paste_Here!A$2:A$850, 0))))), "Some Risk", ""))), ""), "")</f>
        <v/>
      </c>
      <c r="DJ738" s="66"/>
      <c r="DK738" s="76" t="str">
        <f>IFERROR(IF(B738&lt;&gt;"", IF(AND(INDEX(Paste_Here!AD$2:AD$850, MATCH(B738, Paste_Here!A$2:A$850, 0))&lt;&gt;"", ISNUMBER(VALUE(INDEX(Paste_Here!AD$2:AD$850, MATCH(B738, Paste_Here!A$2:A$850, 0))))), INDEX(Paste_Here!AD$2:AD$850, MATCH(B738, Paste_Here!A$2:A$850, 0)), ""), ""), "")</f>
        <v/>
      </c>
      <c r="DL738" s="66"/>
      <c r="DM738" s="76" t="str">
        <f>IFERROR(IF(B738&lt;&gt;"", IF(LOWER(INDEX(Paste_Here!AE$2:AE$850, MATCH(B738, Paste_Here!A$2:A$850, 0)))="approaching expectations", "Approaching", IF(LOWER(INDEX(Paste_Here!AE$2:AE$850, MATCH(B738, Paste_Here!A$2:A$850, 0)))="met expectations", "Met", IF(LOWER(INDEX(Paste_Here!AE$2:AE$850, MATCH(B738, Paste_Here!A$2:A$850, 0)))="exceeded expectations", "Exceeded", IF(LOWER(INDEX(Paste_Here!AE$2:AE$850, MATCH(B738, Paste_Here!A$2:A$850, 0)))="below expectations", "Below", "")))), ""), "")</f>
        <v/>
      </c>
      <c r="DN738" s="66"/>
      <c r="DO738" s="76"/>
      <c r="DP738" s="66"/>
      <c r="DQ738" s="76"/>
      <c r="DR738" s="66"/>
      <c r="DS738" s="76"/>
      <c r="DT738" s="66"/>
      <c r="DU738" s="76"/>
      <c r="DV738" s="66"/>
      <c r="DW738" s="66"/>
      <c r="DX738" s="76" t="str">
        <f t="shared" si="95"/>
        <v/>
      </c>
      <c r="DY738" s="66"/>
      <c r="DZ738" s="76"/>
      <c r="EA738" s="66"/>
      <c r="EB738" s="76"/>
      <c r="EC738" s="66"/>
      <c r="ED738" s="76" t="str">
        <f>IFERROR(IF(B738&lt;&gt;"", IF(AND(INDEX(Paste_Here!AF$2:AF$850, MATCH(B738, Paste_Here!A$2:A$850, 0))&lt;&gt;"", ISNUMBER(VALUE(INDEX(Paste_Here!AF$2:AF$850, MATCH(B738, Paste_Here!A$2:A$850, 0))))), INDEX(Paste_Here!AF$2:AF$850, MATCH(B738, Paste_Here!A$2:A$850, 0)), ""), ""), "")</f>
        <v/>
      </c>
      <c r="EE738" s="66"/>
      <c r="EF738" s="76"/>
      <c r="EG738" s="66"/>
      <c r="EH738" s="76"/>
      <c r="EI738" s="66"/>
      <c r="EJ738" s="76" t="str">
        <f>IFERROR(IF(B738&lt;&gt;"", IF(AND(INDEX(Paste_Here!AG$2:AG$850, MATCH(B738, Paste_Here!A$2:A$850, 0))&lt;&gt;"", ISNUMBER(VALUE(INDEX(Paste_Here!AG$2:AG$850, MATCH(B738, Paste_Here!A$2:A$850, 0))))), INDEX(Paste_Here!AG$2:AG$850, MATCH(B738, Paste_Here!A$2:A$850, 0)), ""), ""), "")</f>
        <v/>
      </c>
      <c r="EK738" s="66"/>
      <c r="EL738" s="76"/>
      <c r="EM738" s="66"/>
      <c r="EN738" s="76"/>
      <c r="EO738" s="66"/>
      <c r="EP738" s="76"/>
      <c r="EQ738" s="66"/>
      <c r="ER738" s="76"/>
      <c r="ES738" s="66"/>
      <c r="ET738" s="66"/>
      <c r="EU738" s="76"/>
      <c r="EV738" s="66"/>
      <c r="EW738" s="76"/>
      <c r="EX738" s="66"/>
      <c r="EY738" s="76"/>
      <c r="EZ738" s="66"/>
      <c r="FA738" s="76"/>
      <c r="FB738" s="66"/>
      <c r="FC738" s="76"/>
      <c r="FD738" s="66"/>
      <c r="FE738" s="76"/>
      <c r="FF738" s="66"/>
      <c r="FG738" s="76"/>
      <c r="FH738" s="66"/>
      <c r="FI738" s="76"/>
      <c r="FJ738" s="66"/>
      <c r="FK738" s="76"/>
      <c r="FL738" s="66"/>
      <c r="FM738" s="76"/>
      <c r="FN738" s="66"/>
      <c r="FO738" s="76"/>
      <c r="FP738" s="66"/>
      <c r="FQ738" s="76"/>
      <c r="FR738" s="66"/>
      <c r="FS738" s="76"/>
      <c r="FT738" s="66"/>
      <c r="FU738" s="76"/>
      <c r="FV738" s="66"/>
      <c r="FW738" s="76"/>
      <c r="FX738" s="66"/>
      <c r="FY738" s="76"/>
      <c r="FZ738" s="66"/>
      <c r="GA738" s="76"/>
      <c r="GB738" s="66"/>
      <c r="GC738" s="76"/>
      <c r="GD738" s="66"/>
      <c r="GE738" s="76"/>
      <c r="GF738" s="66"/>
      <c r="GG738" s="76"/>
      <c r="GH738" s="66"/>
      <c r="GI738" s="76"/>
      <c r="GJ738" s="66"/>
      <c r="GK738" s="76"/>
      <c r="GL738" s="66"/>
      <c r="GM738" s="76"/>
      <c r="GN738" s="66"/>
      <c r="GO738" s="76"/>
      <c r="GP738" s="66"/>
      <c r="GQ738" s="76"/>
      <c r="GR738" s="66"/>
      <c r="GS738" s="76"/>
      <c r="GT738" s="66"/>
      <c r="GU738" s="76"/>
      <c r="GV738" s="66"/>
      <c r="GW738" s="76"/>
      <c r="GX738" s="66"/>
      <c r="GY738" s="76"/>
      <c r="GZ738" s="66"/>
      <c r="HA738" s="76"/>
      <c r="HB738" s="66"/>
      <c r="HC738" s="76"/>
      <c r="HD738" s="66"/>
      <c r="HE738" s="76"/>
      <c r="HF738" s="66"/>
      <c r="HG738" s="76"/>
      <c r="HH738" s="66"/>
      <c r="HI738" s="76"/>
      <c r="HJ738" s="66"/>
      <c r="HK738" s="76"/>
      <c r="HL738" s="66"/>
      <c r="HM738" s="76"/>
      <c r="HN738" s="66"/>
      <c r="HO738" s="76"/>
      <c r="HP738" s="66"/>
      <c r="HQ738" s="76"/>
      <c r="HR738" s="66"/>
      <c r="HS738" s="76"/>
      <c r="HT738" s="66"/>
      <c r="HU738" s="76"/>
      <c r="HV738" s="66"/>
      <c r="HW738" s="76"/>
      <c r="HX738" s="66"/>
      <c r="HY738" s="76"/>
      <c r="HZ738" s="66"/>
      <c r="IA738" s="76"/>
      <c r="IB738" s="66"/>
      <c r="IC738" s="76"/>
      <c r="ID738" s="66"/>
      <c r="IE738" s="76"/>
      <c r="IF738" s="66"/>
      <c r="IG738" s="76"/>
      <c r="IH738" s="66"/>
      <c r="II738" s="76"/>
      <c r="IJ738" s="66"/>
      <c r="IK738" s="76"/>
      <c r="IL738" s="66"/>
      <c r="IM738" s="76"/>
      <c r="IN738" s="66"/>
      <c r="IO738" s="76"/>
      <c r="IP738" s="66"/>
      <c r="IQ738" s="76"/>
      <c r="IR738" s="66"/>
      <c r="IS738" s="76"/>
      <c r="IT738" s="66"/>
      <c r="IU738" s="76"/>
      <c r="IV738" s="66"/>
      <c r="IW738" s="76"/>
      <c r="IX738" s="66"/>
      <c r="IY738" s="76"/>
      <c r="IZ738" s="66"/>
      <c r="JA738" s="76"/>
      <c r="JB738" s="66"/>
      <c r="JC738" s="76"/>
      <c r="JD738" s="66"/>
      <c r="JE738" s="76"/>
      <c r="JF738" s="66"/>
      <c r="JG738" s="76"/>
      <c r="JH738" s="66"/>
      <c r="JI738" s="76"/>
      <c r="JJ738" s="66"/>
      <c r="JK738" s="76"/>
      <c r="JL738" s="66"/>
      <c r="JM738" s="76"/>
      <c r="JN738" s="66"/>
      <c r="JO738" s="76"/>
      <c r="JP738" s="66"/>
      <c r="JQ738" s="76"/>
      <c r="JR738" s="66"/>
      <c r="JS738" s="76"/>
      <c r="JT738" s="66"/>
      <c r="JU738" s="76"/>
      <c r="JV738" s="66"/>
      <c r="JW738" s="76"/>
      <c r="JX738" s="66"/>
      <c r="JY738" s="76"/>
      <c r="JZ738" s="66"/>
      <c r="KA738" s="76"/>
      <c r="KB738" s="66"/>
      <c r="KC738" s="76"/>
      <c r="KD738" s="66"/>
      <c r="KE738" s="76"/>
      <c r="KF738" s="66"/>
      <c r="KG738" s="76"/>
      <c r="KH738" s="66"/>
      <c r="KI738" s="76"/>
      <c r="KJ738" s="66"/>
      <c r="KK738" s="76"/>
      <c r="KL738" s="66"/>
      <c r="KM738" s="76"/>
      <c r="KN738" s="66"/>
      <c r="KO738" s="76"/>
      <c r="KP738" s="66"/>
      <c r="KQ738" s="76"/>
      <c r="KR738" s="66"/>
      <c r="KS738" s="76"/>
      <c r="KT738" s="66"/>
      <c r="KU738" s="76"/>
      <c r="KV738" s="66"/>
      <c r="KW738" s="76"/>
      <c r="KX738" s="66"/>
      <c r="KY738" s="76"/>
      <c r="KZ738" s="66"/>
      <c r="LA738" s="76"/>
      <c r="LB738" s="66"/>
      <c r="LC738" s="76"/>
      <c r="LD738" s="66"/>
      <c r="LE738" s="76"/>
      <c r="LF738" s="66"/>
      <c r="LG738" s="76"/>
      <c r="LH738" s="66"/>
      <c r="LI738" s="76"/>
      <c r="LJ738" s="66"/>
      <c r="LK738" s="76"/>
      <c r="LL738" s="66"/>
      <c r="LM738" s="76"/>
      <c r="LN738" s="66"/>
      <c r="LO738" s="76"/>
      <c r="LP738" s="66"/>
      <c r="LQ738" s="76"/>
      <c r="LR738" s="66"/>
      <c r="LS738" s="76"/>
      <c r="LT738" s="66"/>
      <c r="LU738" s="76"/>
      <c r="LV738" s="66"/>
      <c r="LW738" s="76"/>
      <c r="LX738" s="66"/>
      <c r="LY738" s="76"/>
      <c r="LZ738" s="66"/>
      <c r="MA738" s="76"/>
      <c r="MB738" s="66"/>
      <c r="MC738" s="76"/>
      <c r="MD738" s="66"/>
      <c r="MG738" s="1" t="str" cm="1">
        <f t="array" ref="MG738">IFERROR(INDEX(Paste_Here!$B$2:$B$850, MATCH(0, COUNTIF(MG$4:MG737, Paste_Here!$B$2:$B$850) + IF(Paste_Here!$B$2:$B$850="", 1, 0), 0)), "")</f>
        <v/>
      </c>
      <c r="MH738" s="1" t="str">
        <f>IF(MG738&lt;&gt;"", INDEX(Paste_Here!$A$2:$A$850, MATCH(MG738, Paste_Here!$B$2:$B$850, 0)), "")</f>
        <v/>
      </c>
      <c r="MI738" s="1" t="str">
        <f t="shared" si="96"/>
        <v/>
      </c>
      <c r="MJ738" s="1" t="str" cm="1">
        <f t="array" ref="MJ738">IFERROR(INDEX($MI$5:$MI$850, MATCH(SMALL(IF($MI$5:$MI$850&lt;&gt;"", COUNTIF($MI$5:$MI$850, "&lt;"&amp;$MI$5:$MI$850)+1), ROW()-ROW($MJ$5)+1), COUNTIF($MI$5:$MI$850, "&lt;"&amp;$MI$5:$MI$850)+1, 0)), "")</f>
        <v/>
      </c>
    </row>
    <row r="739" spans="1:348">
      <c r="A739" s="66"/>
      <c r="B739" s="76" t="str">
        <f t="shared" si="89"/>
        <v/>
      </c>
      <c r="C739" s="66"/>
      <c r="D739" s="76" t="str">
        <f>IFERROR(IF(B739&lt;&gt;"", IF(AND(INDEX(Paste_Here!B$2:B$850, MATCH(B739, Paste_Here!A$2:A$850, 0))&lt;&gt;"", ISNUMBER(VALUE(INDEX(Paste_Here!B$2:B$850, MATCH(B739, Paste_Here!A$2:A$850, 0))))), INDEX(Paste_Here!B$2:B$850, MATCH(B739, Paste_Here!A$2:A$850, 0)), ""), ""), "")</f>
        <v/>
      </c>
      <c r="E739" s="66"/>
      <c r="F739" s="76" t="str">
        <f>IFERROR(IF(B739&lt;&gt;"", IF(ISTEXT(INDEX(Paste_Here!K$2:K$850, MATCH(B739, Paste_Here!A$2:A$850, 0))), INDEX(Paste_Here!K$2:K$850, MATCH(B739, Paste_Here!A$2:A$850, 0)), ""), ""), "")</f>
        <v/>
      </c>
      <c r="G739" s="66"/>
      <c r="H739" s="76" t="str">
        <f>IFERROR(IF(B739&lt;&gt;"", IF(ISTEXT(INDEX(Paste_Here!C$2:C$850, MATCH(B739, Paste_Here!A$2:A$850, 0))), INDEX(Paste_Here!C$2:C$850, MATCH(B739, Paste_Here!A$2:A$850, 0)), ""), ""), "")</f>
        <v/>
      </c>
      <c r="I739" s="66"/>
      <c r="J739" s="76" t="str">
        <f>IFERROR(IF(B739&lt;&gt;"", IF(ISNUMBER(SEARCH("s", LOWER(INDEX(Paste_Here!M$2:M$850, MATCH(B739, Paste_Here!A$2:A$850, 0))))), "Yes", IF(INDEX(Paste_Here!M$2:M$850, MATCH(B739, Paste_Here!A$2:A$850, 0))&lt;&gt;"", "No", "")), ""), "")</f>
        <v/>
      </c>
      <c r="K739" s="66"/>
      <c r="L739" s="76" t="str">
        <f>IFERROR(IF(B739&lt;&gt;"", IF(ISNUMBER(SEARCH("yes", LOWER(INDEX(Paste_Here!E$2:E$850, MATCH(B739, Paste_Here!A$2:A$850, 0))))), "Yes", IF(ISNUMBER(SEARCH("no", LOWER(INDEX(Paste_Here!E$2:E$850, MATCH(B739, Paste_Here!A$2:A$850, 0))))), "No", "")), ""), "")</f>
        <v/>
      </c>
      <c r="M739" s="66"/>
      <c r="N739" s="76" t="str">
        <f>IFERROR(IF(B739&lt;&gt;"", IF(ISNUMBER(SEARCH("yes", LOWER(INDEX(Paste_Here!F$2:F$850, MATCH(B739, Paste_Here!A$2:A$850, 0))))), "Yes", IF(ISNUMBER(SEARCH("no", LOWER(INDEX(Paste_Here!F$2:F$850, MATCH(B739, Paste_Here!A$2:A$850, 0))))), "No", "")), ""), "")</f>
        <v/>
      </c>
      <c r="O739" s="66"/>
      <c r="P739" s="76" t="str">
        <f>IFERROR(IF(B739&lt;&gt;"", IF(ISNUMBER(SEARCH("yes", LOWER(INDEX(Paste_Here!L$2:L$850, MATCH(B739, Paste_Here!A$2:A$850, 0))))), "Yes", IF(ISNUMBER(SEARCH("no", LOWER(INDEX(Paste_Here!L$2:L$850, MATCH(B739, Paste_Here!A$2:A$850, 0))))), "No", "")), ""), "")</f>
        <v/>
      </c>
      <c r="Q739" s="66"/>
      <c r="R739" s="76" t="str">
        <f>IFERROR(IF(B739&lt;&gt;"", IF(ISNUMBER(SEARCH("transitional 2", LOWER(INDEX(Paste_Here!D$2:D$850, MATCH(B739, Paste_Here!A$2:A$850, 0))))), "T2", IF(ISNUMBER(SEARCH("transitional 1", LOWER(INDEX(Paste_Here!D$2:D$850, MATCH(B739, Paste_Here!A$2:A$850, 0))))), "T1", IF(ISNUMBER(SEARCH("waived ell services", LOWER(INDEX(Paste_Here!D$2:D$850, MATCH(B739, Paste_Here!A$2:A$850, 0))))), "W", IF(ISNUMBER(SEARCH("english language learner", LOWER(INDEX(Paste_Here!D$2:D$850, MATCH(B739, Paste_Here!A$2:A$850, 0))))), "L", "")))), ""), "")</f>
        <v/>
      </c>
      <c r="S739" s="66"/>
      <c r="T739" s="76" t="str">
        <f>IFERROR(IF(B739&lt;&gt;"", IF(ISNUMBER(SEARCH("yes", LOWER(INDEX(Paste_Here!I$2:I$850, MATCH(B739, Paste_Here!A$2:A$850, 0))))), "Yes", IF(ISNUMBER(SEARCH("no", LOWER(INDEX(Paste_Here!I$2:I$850, MATCH(B739, Paste_Here!A$2:A$850, 0))))), "No", "")), ""), "")</f>
        <v/>
      </c>
      <c r="U739" s="66"/>
      <c r="V739" s="76" t="str">
        <f>IFERROR(IF(B739&lt;&gt;"", IF(ISTEXT(INDEX(Paste_Here!J$2:J$850, MATCH(B739, Paste_Here!A$2:A$850, 0))), VALUE(INDEX(Paste_Here!J$2:J$850, MATCH(B739, Paste_Here!A$2:A$850, 0))), ""), ""), "")</f>
        <v/>
      </c>
      <c r="W739" s="66"/>
      <c r="X739" s="66"/>
      <c r="Y739" s="76" t="str">
        <f t="shared" si="90"/>
        <v/>
      </c>
      <c r="Z739" s="66"/>
      <c r="AA739" s="76" t="str">
        <f>IFERROR(IF(B739&lt;&gt;"", IF(AND(INDEX(Paste_Here!AI$2:AI$850, MATCH(B739, Paste_Here!A$2:A$850, 0))&lt;&gt;"", ISNUMBER(VALUE(INDEX(Paste_Here!AI$2:AI$850, MATCH(B739, Paste_Here!A$2:A$850, 0))))), INDEX(Paste_Here!AI$2:AI$850, MATCH(B739, Paste_Here!A$2:A$850, 0)), ""), ""), "")</f>
        <v/>
      </c>
      <c r="AB739" s="66"/>
      <c r="AC739" s="76" t="str">
        <f>IFERROR(IF(B739&lt;&gt;"", IF(AND(INDEX(Paste_Here!AJ$2:AJ$850, MATCH(B739, Paste_Here!A$2:A$850, 0))&lt;&gt;"", ISNUMBER(VALUE(INDEX(Paste_Here!AJ$2:AJ$850, MATCH(B739, Paste_Here!A$2:A$850, 0))))), INDEX(Paste_Here!AJ$2:AJ$850, MATCH(B739, Paste_Here!A$2:A$850, 0)), ""), ""), "")</f>
        <v/>
      </c>
      <c r="AD739" s="66"/>
      <c r="AE739" s="76" t="str">
        <f>IFERROR(IF(B739&lt;&gt;"", IF(AND(INDEX(Paste_Here!AK$2:AK$850, MATCH(B739, Paste_Here!A$2:A$850, 0))&lt;&gt;"", ISNUMBER(VALUE(INDEX(Paste_Here!AK$2:AK$850, MATCH(B739, Paste_Here!A$2:A$850, 0))))), INDEX(Paste_Here!AK$2:AK$850, MATCH(B739, Paste_Here!A$2:A$850, 0)), ""), ""), "")</f>
        <v/>
      </c>
      <c r="AF739" s="66"/>
      <c r="AG739" s="76" t="str">
        <f>IFERROR(IF(B739&lt;&gt;"", IF(AND(INDEX(Paste_Here!AL$2:AL$850, MATCH(B739, Paste_Here!A$2:A$850, 0))&lt;&gt;"", ISNUMBER(VALUE(INDEX(Paste_Here!AL$2:AL$850, MATCH(B739, Paste_Here!A$2:A$850, 0))))), INDEX(Paste_Here!AL$2:AL$850, MATCH(B739, Paste_Here!A$2:A$850, 0)), ""), ""), "")</f>
        <v/>
      </c>
      <c r="AH739" s="66"/>
      <c r="AI739" s="76" t="str">
        <f>IFERROR(IF(B739&lt;&gt;"", IF(AND(INDEX(Paste_Here!AH$2:AH$850, MATCH(B739, Paste_Here!A$2:A$850, 0))&lt;&gt;"", ISNUMBER(VALUE(INDEX(Paste_Here!AH$2:AH$850, MATCH(B739, Paste_Here!A$2:A$850, 0))))), IF(VALUE(INDEX(Paste_Here!AH$2:AH$850, MATCH(B739, Paste_Here!A$2:A$850, 0)))=0, "", INDEX(Paste_Here!AH$2:AH$850, MATCH(B739, Paste_Here!A$2:A$850, 0))), ""), ""), "")</f>
        <v/>
      </c>
      <c r="AJ739" s="66"/>
      <c r="AK739" s="76" t="str">
        <f>IFERROR(IF(B739&lt;&gt;"", IF(AND(INDEX(Paste_Here!N$2:N$850, MATCH(B739, Paste_Here!A$2:A$850, 0))&lt;&gt;"", ISNUMBER(VALUE(INDEX(Paste_Here!N$2:N$850, MATCH(B739, Paste_Here!A$2:A$850, 0))))), INDEX(Paste_Here!N$2:N$850, MATCH(B739, Paste_Here!A$2:A$850, 0)), ""), ""), "")</f>
        <v/>
      </c>
      <c r="AL739" s="66"/>
      <c r="AM739" s="76" t="str">
        <f>IFERROR(IF(B739&lt;&gt;"", IF(AND(INDEX(Paste_Here!O$2:O$850, MATCH(B739, Paste_Here!A$2:A$850, 0))&lt;&gt;"", ISNUMBER(VALUE(INDEX(Paste_Here!O$2:O$850, MATCH(B739, Paste_Here!A$2:A$850, 0))))), INDEX(Paste_Here!O$2:O$850, MATCH(B739, Paste_Here!A$2:A$850, 0)), ""), ""), "")</f>
        <v/>
      </c>
      <c r="AN739" s="66"/>
      <c r="AO739" s="76"/>
      <c r="AP739" s="66"/>
      <c r="AQ739" s="76"/>
      <c r="AR739" s="66"/>
      <c r="AS739" s="76"/>
      <c r="AT739" s="66"/>
      <c r="AU739" s="66"/>
      <c r="AV739" s="76" t="str">
        <f t="shared" si="91"/>
        <v/>
      </c>
      <c r="AW739" s="66"/>
      <c r="AX739" s="76" t="str">
        <f>IFERROR(IF(B739&lt;&gt;"", IF(ISNUMBER(SEARCH("Revealed-Potential (Primary Focus)", LOWER(INDEX(Paste_Here!Z$2:Z$850, MATCH(B739, Paste_Here!A$2:A$850, 0))))), "Rev-Potential: Prim", IF(ISNUMBER(SEARCH("Revealed-Potential (Secondary Focus)", LOWER(INDEX(Paste_Here!Z$2:Z$850, MATCH(B739, Paste_Here!A$2:A$850, 0))))), "Rev-Potential: Sec", IF(ISNUMBER(SEARCH("Monitoring", LOWER(INDEX(Paste_Here!Z$2:Z$850, MATCH(B739, Paste_Here!A$2:A$850, 0))))), "Monitoring", IF(ISNUMBER(SEARCH("At-Promise (Secondary Focus)", LOWER(INDEX(Paste_Here!Z$2:Z$850, MATCH(B739, Paste_Here!A$2:A$850, 0))))), "At-Promise: Sec", IF(ISNUMBER(SEARCH("At-Promise (Primary Focus)", LOWER(INDEX(Paste_Here!Z$2:Z$850, MATCH(B739, Paste_Here!A$2:A$850, 0))))), "At-Promise: Prim", ""))))), ""), "")</f>
        <v/>
      </c>
      <c r="AY739" s="66"/>
      <c r="AZ739" s="76"/>
      <c r="BA739" s="66"/>
      <c r="BB739" s="76"/>
      <c r="BC739" s="66"/>
      <c r="BD739" s="76"/>
      <c r="BE739" s="66"/>
      <c r="BF739" s="76"/>
      <c r="BG739" s="66"/>
      <c r="BH739" s="76"/>
      <c r="BI739" s="66"/>
      <c r="BJ739" s="66"/>
      <c r="BK739" s="76" t="str">
        <f t="shared" si="92"/>
        <v/>
      </c>
      <c r="BL739" s="66"/>
      <c r="BM739" s="76" t="str">
        <f>IFERROR(IF(B739&lt;&gt;"", IF(AND(ISNUMBER(VALUE(SUBSTITUTE(SUBSTITUTE(Paste_Here!R739, "br", "-"), "L", ""))), VALUE(SUBSTITUTE(SUBSTITUTE(Paste_Here!R739, "br", "-"), "L", "")) &gt;= 1095), "Yes", IF(AND(ISNUMBER(VALUE(SUBSTITUTE(SUBSTITUTE(Paste_Here!R739, "br", "-"), "L", ""))), VALUE(SUBSTITUTE(SUBSTITUTE(Paste_Here!R739, "br", "-"), "L", "")) &lt;= 1094), "No", "")), ""), "")</f>
        <v/>
      </c>
      <c r="BN739" s="66"/>
      <c r="BO739" s="76" t="str">
        <f>IFERROR(IF(B739&lt;&gt;"", IF(COUNTIF(INDEX(Paste_Here!Y$2:AB$850, MATCH(B739, Paste_Here!A$2:A$850, 0), 0), "yes") &gt; 0, "Yes", IF(COUNTIF(INDEX(Paste_Here!Y$2:AB$850, MATCH(B739, Paste_Here!A$2:A$850, 0), 0), "no") &gt; 0, "No", "")), ""), "")</f>
        <v/>
      </c>
      <c r="BP739" s="66"/>
      <c r="BQ739" s="76" t="str">
        <f>IFERROR(IF(B739&lt;&gt;"", IF(AND(ISNUMBER(VALUE(SUBSTITUTE(SUBSTITUTE(Paste_Here!U739, "em", "-"), "q", ""))), VALUE(SUBSTITUTE(SUBSTITUTE(Paste_Here!U739, "em", "-"), "q", "")) &gt;= 910), "Yes", IF(AND(ISNUMBER(VALUE(SUBSTITUTE(SUBSTITUTE(Paste_Here!U739, "em", "-"), "q", ""))), VALUE(SUBSTITUTE(SUBSTITUTE(Paste_Here!U739, "em", "-"), "q", "")) &lt;= 909), "No", "")), ""), "")</f>
        <v/>
      </c>
      <c r="BR739" s="66"/>
      <c r="BS739" s="76" t="str">
        <f>IFERROR(IF(B739&lt;&gt;"", IF(AND(INDEX(Paste_Here!X$2:X$850, MATCH(B739, Paste_Here!A$2:A$850, 0))&lt;&gt;"", ISNUMBER(VALUE(INDEX(Paste_Here!X$2:X$850, MATCH(B739, Paste_Here!A$2:A$850, 0))))), INDEX(Paste_Here!X$2:X$850, MATCH(B739, Paste_Here!A$2:A$850, 0)), ""), ""), "")</f>
        <v/>
      </c>
      <c r="BT739" s="66"/>
      <c r="BU739" s="76" t="str">
        <f>IFERROR(IF(B739&lt;&gt;"", IF(ISNUMBER(VALUE(INDEX(Paste_Here!G$2:G$850, MATCH(B739, Paste_Here!A$2:A$850, 0)))), IF(VALUE(INDEX(Paste_Here!G$2:G$850, MATCH(B739, Paste_Here!A$2:A$850, 0)))=0, "No", IF(AND(VALUE(INDEX(Paste_Here!G$2:G$850, MATCH(B739, Paste_Here!A$2:A$850, 0)))&gt;=1, VALUE(INDEX(Paste_Here!G$2:G$850, MATCH(B739, Paste_Here!A$2:A$850, 0)))&lt;=4), VALUE(INDEX(Paste_Here!G$2:G$850, MATCH(B739, Paste_Here!A$2:A$850, 0))), "")), ""), ""), "")</f>
        <v/>
      </c>
      <c r="BV739" s="66"/>
      <c r="BW739" s="76" t="str">
        <f>IFERROR(IF(B739&lt;&gt;"", IF(ISNUMBER(VALUE(INDEX(Paste_Here!H$2:H$850, MATCH(B739, Paste_Here!A$2:A$850, 0)))), IF(VALUE(INDEX(Paste_Here!H$2:H$850, MATCH(B739, Paste_Here!A$2:A$850, 0)))=0, "No", IF(AND(VALUE(INDEX(Paste_Here!H$2:H$850, MATCH(B739, Paste_Here!A$2:A$850, 0)))&gt;=1, VALUE(INDEX(Paste_Here!H$2:H$850, MATCH(B739, Paste_Here!A$2:A$850, 0)))&lt;=4), VALUE(INDEX(Paste_Here!H$2:H$850, MATCH(B739, Paste_Here!A$2:A$850, 0))), "")), ""), ""), "")</f>
        <v/>
      </c>
      <c r="BX739" s="66"/>
      <c r="BY739" s="76"/>
      <c r="BZ739" s="66"/>
      <c r="CA739" s="76"/>
      <c r="CB739" s="66"/>
      <c r="CC739" s="66"/>
      <c r="CD739" s="76" t="str">
        <f t="shared" si="93"/>
        <v/>
      </c>
      <c r="CE739" s="66"/>
      <c r="CF739" s="76" t="str">
        <f>IFERROR(IF(B739&lt;&gt;"", IF(AND(INDEX(Paste_Here!P$2:P$850, MATCH(B739, Paste_Here!A$2:A$850, 0))&lt;&gt;"", ISNUMBER(VALUE(INDEX(Paste_Here!P$2:P$850, MATCH(B739, Paste_Here!A$2:A$850, 0))))), INDEX(Paste_Here!P$2:P$850, MATCH(B739, Paste_Here!A$2:A$850, 0)), ""), ""), "")</f>
        <v/>
      </c>
      <c r="CG739" s="66"/>
      <c r="CH739" s="76" t="str">
        <f>IFERROR(IF(B739&lt;&gt;"", IF(ISNUMBER(SEARCH("highrisk", LOWER(INDEX(Paste_Here!Q$2:Q$850, MATCH(B739, Paste_Here!A$2:A$850, 0))))), "High Risk", IF(ISNUMBER(SEARCH("lowrisk", LOWER(INDEX(Paste_Here!Q$2:Q$850, MATCH(B739, Paste_Here!A$2:A$850, 0))))), "Low Risk", IF(ISNUMBER(SEARCH("somerisk", LOWER(INDEX(Paste_Here!Q$2:Q$850, MATCH(B739, Paste_Here!A$2:A$850, 0))))), "Some Risk", ""))), ""), "")</f>
        <v/>
      </c>
      <c r="CI739" s="66"/>
      <c r="CJ739" s="76" t="str">
        <f>IFERROR(IF(B739&lt;&gt;"", IF(AND(INDEX(Paste_Here!AA$2:AA$850, MATCH(B739, Paste_Here!A$2:A$850, 0))&lt;&gt;"", ISNUMBER(VALUE(INDEX(Paste_Here!AA$2:AA$850, MATCH(B739, Paste_Here!A$2:A$850, 0))))), INDEX(Paste_Here!AA$2:AA$850, MATCH(B739, Paste_Here!A$2:A$850, 0)), ""), ""), "")</f>
        <v/>
      </c>
      <c r="CK739" s="66"/>
      <c r="CL739" s="76" t="str">
        <f>IFERROR(IF(B739&lt;&gt;"", IF(LOWER(INDEX(Paste_Here!AB$2:AB$850, MATCH(B739, Paste_Here!A$2:A$850, 0)))="approaching expectations", "Approaching", IF(LOWER(INDEX(Paste_Here!AB$2:AB$850, MATCH(B739, Paste_Here!A$2:A$850, 0)))="met expectations", "Met", IF(LOWER(INDEX(Paste_Here!AB$2:AB$850, MATCH(B739, Paste_Here!A$2:A$850, 0)))="exceeded expectations", "Exceeded", IF(LOWER(INDEX(Paste_Here!AB$2:AB$850, MATCH(B739, Paste_Here!A$2:A$850, 0)))="below expectations", "Below", "")))), ""), "")</f>
        <v/>
      </c>
      <c r="CM739" s="66"/>
      <c r="CN739" s="76" t="str">
        <f>IFERROR(IF(B739&lt;&gt;"", IF(AND(INDEX(Paste_Here!AC$2:AC$850, MATCH(B739, Paste_Here!A$2:A$850, 0))&lt;&gt;"", ISNUMBER(VALUE(INDEX(Paste_Here!AC$2:AC$850, MATCH(B739, Paste_Here!A$2:A$850, 0))))), INDEX(Paste_Here!AC$2:AC$850, MATCH(B739, Paste_Here!A$2:A$850, 0)), ""), ""), "")</f>
        <v/>
      </c>
      <c r="CO739" s="66"/>
      <c r="CP739" s="76"/>
      <c r="CQ739" s="66"/>
      <c r="CR739" s="76"/>
      <c r="CS739" s="66"/>
      <c r="CT739" s="76"/>
      <c r="CU739" s="66"/>
      <c r="CV739" s="76"/>
      <c r="CW739" s="66"/>
      <c r="CX739" s="76"/>
      <c r="CY739" s="66"/>
      <c r="CZ739" s="66"/>
      <c r="DA739" s="76" t="str">
        <f t="shared" si="94"/>
        <v/>
      </c>
      <c r="DB739" s="66"/>
      <c r="DC739" s="76" t="str">
        <f>IFERROR(IF(B739&lt;&gt;"", IF(AND(INDEX(Paste_Here!V$2:V$850, MATCH(B739, Paste_Here!A$2:A$850, 0))&lt;&gt;"", ISNUMBER(VALUE(INDEX(Paste_Here!V$2:V$850, MATCH(B739, Paste_Here!A$2:A$850, 0))))), INDEX(Paste_Here!V$2:V$850, MATCH(B739, Paste_Here!A$2:A$850, 0)), ""), ""), "")</f>
        <v/>
      </c>
      <c r="DD739" s="66"/>
      <c r="DE739" s="76" t="str">
        <f>IFERROR(IF(B739&lt;&gt;"", IF(ISNUMBER(SEARCH("highrisk", LOWER(INDEX(Paste_Here!W$2:W$850, MATCH(B739, Paste_Here!A$2:A$850, 0))))), "High Risk", IF(ISNUMBER(SEARCH("lowrisk", LOWER(INDEX(Paste_Here!W$2:W$850, MATCH(B739, Paste_Here!A$2:A$850, 0))))), "Low Risk", IF(ISNUMBER(SEARCH("somerisk", LOWER(INDEX(Paste_Here!W$2:W$850, MATCH(B739, Paste_Here!A$2:A$850, 0))))), "Some Risk", ""))), ""), "")</f>
        <v/>
      </c>
      <c r="DF739" s="66"/>
      <c r="DG739" s="76" t="str">
        <f>IFERROR(IF(B739&lt;&gt;"", IF(AND(INDEX(Paste_Here!S$2:S$850, MATCH(B739, Paste_Here!A$2:A$850, 0))&lt;&gt;"", ISNUMBER(VALUE(INDEX(Paste_Here!S$2:S$850, MATCH(B739, Paste_Here!A$2:A$850, 0))))), INDEX(Paste_Here!S$2:S$850, MATCH(B739, Paste_Here!A$2:A$850, 0)), ""), ""), "")</f>
        <v/>
      </c>
      <c r="DH739" s="66"/>
      <c r="DI739" s="76" t="str">
        <f>IFERROR(IF(B739&lt;&gt;"", IF(ISNUMBER(SEARCH("highrisk", LOWER(INDEX(Paste_Here!T$2:T$850, MATCH(B739, Paste_Here!A$2:A$850, 0))))), "High Risk", IF(ISNUMBER(SEARCH("lowrisk", LOWER(INDEX(Paste_Here!T$2:T$850, MATCH(B739, Paste_Here!A$2:A$850, 0))))), "Low Risk", IF(ISNUMBER(SEARCH("somerisk", LOWER(INDEX(Paste_Here!T$2:T$850, MATCH(B739, Paste_Here!A$2:A$850, 0))))), "Some Risk", ""))), ""), "")</f>
        <v/>
      </c>
      <c r="DJ739" s="66"/>
      <c r="DK739" s="76" t="str">
        <f>IFERROR(IF(B739&lt;&gt;"", IF(AND(INDEX(Paste_Here!AD$2:AD$850, MATCH(B739, Paste_Here!A$2:A$850, 0))&lt;&gt;"", ISNUMBER(VALUE(INDEX(Paste_Here!AD$2:AD$850, MATCH(B739, Paste_Here!A$2:A$850, 0))))), INDEX(Paste_Here!AD$2:AD$850, MATCH(B739, Paste_Here!A$2:A$850, 0)), ""), ""), "")</f>
        <v/>
      </c>
      <c r="DL739" s="66"/>
      <c r="DM739" s="76" t="str">
        <f>IFERROR(IF(B739&lt;&gt;"", IF(LOWER(INDEX(Paste_Here!AE$2:AE$850, MATCH(B739, Paste_Here!A$2:A$850, 0)))="approaching expectations", "Approaching", IF(LOWER(INDEX(Paste_Here!AE$2:AE$850, MATCH(B739, Paste_Here!A$2:A$850, 0)))="met expectations", "Met", IF(LOWER(INDEX(Paste_Here!AE$2:AE$850, MATCH(B739, Paste_Here!A$2:A$850, 0)))="exceeded expectations", "Exceeded", IF(LOWER(INDEX(Paste_Here!AE$2:AE$850, MATCH(B739, Paste_Here!A$2:A$850, 0)))="below expectations", "Below", "")))), ""), "")</f>
        <v/>
      </c>
      <c r="DN739" s="66"/>
      <c r="DO739" s="76"/>
      <c r="DP739" s="66"/>
      <c r="DQ739" s="76"/>
      <c r="DR739" s="66"/>
      <c r="DS739" s="76"/>
      <c r="DT739" s="66"/>
      <c r="DU739" s="76"/>
      <c r="DV739" s="66"/>
      <c r="DW739" s="66"/>
      <c r="DX739" s="76" t="str">
        <f t="shared" si="95"/>
        <v/>
      </c>
      <c r="DY739" s="66"/>
      <c r="DZ739" s="76"/>
      <c r="EA739" s="66"/>
      <c r="EB739" s="76"/>
      <c r="EC739" s="66"/>
      <c r="ED739" s="76" t="str">
        <f>IFERROR(IF(B739&lt;&gt;"", IF(AND(INDEX(Paste_Here!AF$2:AF$850, MATCH(B739, Paste_Here!A$2:A$850, 0))&lt;&gt;"", ISNUMBER(VALUE(INDEX(Paste_Here!AF$2:AF$850, MATCH(B739, Paste_Here!A$2:A$850, 0))))), INDEX(Paste_Here!AF$2:AF$850, MATCH(B739, Paste_Here!A$2:A$850, 0)), ""), ""), "")</f>
        <v/>
      </c>
      <c r="EE739" s="66"/>
      <c r="EF739" s="76"/>
      <c r="EG739" s="66"/>
      <c r="EH739" s="76"/>
      <c r="EI739" s="66"/>
      <c r="EJ739" s="76" t="str">
        <f>IFERROR(IF(B739&lt;&gt;"", IF(AND(INDEX(Paste_Here!AG$2:AG$850, MATCH(B739, Paste_Here!A$2:A$850, 0))&lt;&gt;"", ISNUMBER(VALUE(INDEX(Paste_Here!AG$2:AG$850, MATCH(B739, Paste_Here!A$2:A$850, 0))))), INDEX(Paste_Here!AG$2:AG$850, MATCH(B739, Paste_Here!A$2:A$850, 0)), ""), ""), "")</f>
        <v/>
      </c>
      <c r="EK739" s="66"/>
      <c r="EL739" s="76"/>
      <c r="EM739" s="66"/>
      <c r="EN739" s="76"/>
      <c r="EO739" s="66"/>
      <c r="EP739" s="76"/>
      <c r="EQ739" s="66"/>
      <c r="ER739" s="76"/>
      <c r="ES739" s="66"/>
      <c r="ET739" s="66"/>
      <c r="EU739" s="76"/>
      <c r="EV739" s="66"/>
      <c r="EW739" s="76"/>
      <c r="EX739" s="66"/>
      <c r="EY739" s="76"/>
      <c r="EZ739" s="66"/>
      <c r="FA739" s="76"/>
      <c r="FB739" s="66"/>
      <c r="FC739" s="76"/>
      <c r="FD739" s="66"/>
      <c r="FE739" s="76"/>
      <c r="FF739" s="66"/>
      <c r="FG739" s="76"/>
      <c r="FH739" s="66"/>
      <c r="FI739" s="76"/>
      <c r="FJ739" s="66"/>
      <c r="FK739" s="76"/>
      <c r="FL739" s="66"/>
      <c r="FM739" s="76"/>
      <c r="FN739" s="66"/>
      <c r="FO739" s="76"/>
      <c r="FP739" s="66"/>
      <c r="FQ739" s="76"/>
      <c r="FR739" s="66"/>
      <c r="FS739" s="76"/>
      <c r="FT739" s="66"/>
      <c r="FU739" s="76"/>
      <c r="FV739" s="66"/>
      <c r="FW739" s="76"/>
      <c r="FX739" s="66"/>
      <c r="FY739" s="76"/>
      <c r="FZ739" s="66"/>
      <c r="GA739" s="76"/>
      <c r="GB739" s="66"/>
      <c r="GC739" s="76"/>
      <c r="GD739" s="66"/>
      <c r="GE739" s="76"/>
      <c r="GF739" s="66"/>
      <c r="GG739" s="76"/>
      <c r="GH739" s="66"/>
      <c r="GI739" s="76"/>
      <c r="GJ739" s="66"/>
      <c r="GK739" s="76"/>
      <c r="GL739" s="66"/>
      <c r="GM739" s="76"/>
      <c r="GN739" s="66"/>
      <c r="GO739" s="76"/>
      <c r="GP739" s="66"/>
      <c r="GQ739" s="76"/>
      <c r="GR739" s="66"/>
      <c r="GS739" s="76"/>
      <c r="GT739" s="66"/>
      <c r="GU739" s="76"/>
      <c r="GV739" s="66"/>
      <c r="GW739" s="76"/>
      <c r="GX739" s="66"/>
      <c r="GY739" s="76"/>
      <c r="GZ739" s="66"/>
      <c r="HA739" s="76"/>
      <c r="HB739" s="66"/>
      <c r="HC739" s="76"/>
      <c r="HD739" s="66"/>
      <c r="HE739" s="76"/>
      <c r="HF739" s="66"/>
      <c r="HG739" s="76"/>
      <c r="HH739" s="66"/>
      <c r="HI739" s="76"/>
      <c r="HJ739" s="66"/>
      <c r="HK739" s="76"/>
      <c r="HL739" s="66"/>
      <c r="HM739" s="76"/>
      <c r="HN739" s="66"/>
      <c r="HO739" s="76"/>
      <c r="HP739" s="66"/>
      <c r="HQ739" s="76"/>
      <c r="HR739" s="66"/>
      <c r="HS739" s="76"/>
      <c r="HT739" s="66"/>
      <c r="HU739" s="76"/>
      <c r="HV739" s="66"/>
      <c r="HW739" s="76"/>
      <c r="HX739" s="66"/>
      <c r="HY739" s="76"/>
      <c r="HZ739" s="66"/>
      <c r="IA739" s="76"/>
      <c r="IB739" s="66"/>
      <c r="IC739" s="76"/>
      <c r="ID739" s="66"/>
      <c r="IE739" s="76"/>
      <c r="IF739" s="66"/>
      <c r="IG739" s="76"/>
      <c r="IH739" s="66"/>
      <c r="II739" s="76"/>
      <c r="IJ739" s="66"/>
      <c r="IK739" s="76"/>
      <c r="IL739" s="66"/>
      <c r="IM739" s="76"/>
      <c r="IN739" s="66"/>
      <c r="IO739" s="76"/>
      <c r="IP739" s="66"/>
      <c r="IQ739" s="76"/>
      <c r="IR739" s="66"/>
      <c r="IS739" s="76"/>
      <c r="IT739" s="66"/>
      <c r="IU739" s="76"/>
      <c r="IV739" s="66"/>
      <c r="IW739" s="76"/>
      <c r="IX739" s="66"/>
      <c r="IY739" s="76"/>
      <c r="IZ739" s="66"/>
      <c r="JA739" s="76"/>
      <c r="JB739" s="66"/>
      <c r="JC739" s="76"/>
      <c r="JD739" s="66"/>
      <c r="JE739" s="76"/>
      <c r="JF739" s="66"/>
      <c r="JG739" s="76"/>
      <c r="JH739" s="66"/>
      <c r="JI739" s="76"/>
      <c r="JJ739" s="66"/>
      <c r="JK739" s="76"/>
      <c r="JL739" s="66"/>
      <c r="JM739" s="76"/>
      <c r="JN739" s="66"/>
      <c r="JO739" s="76"/>
      <c r="JP739" s="66"/>
      <c r="JQ739" s="76"/>
      <c r="JR739" s="66"/>
      <c r="JS739" s="76"/>
      <c r="JT739" s="66"/>
      <c r="JU739" s="76"/>
      <c r="JV739" s="66"/>
      <c r="JW739" s="76"/>
      <c r="JX739" s="66"/>
      <c r="JY739" s="76"/>
      <c r="JZ739" s="66"/>
      <c r="KA739" s="76"/>
      <c r="KB739" s="66"/>
      <c r="KC739" s="76"/>
      <c r="KD739" s="66"/>
      <c r="KE739" s="76"/>
      <c r="KF739" s="66"/>
      <c r="KG739" s="76"/>
      <c r="KH739" s="66"/>
      <c r="KI739" s="76"/>
      <c r="KJ739" s="66"/>
      <c r="KK739" s="76"/>
      <c r="KL739" s="66"/>
      <c r="KM739" s="76"/>
      <c r="KN739" s="66"/>
      <c r="KO739" s="76"/>
      <c r="KP739" s="66"/>
      <c r="KQ739" s="76"/>
      <c r="KR739" s="66"/>
      <c r="KS739" s="76"/>
      <c r="KT739" s="66"/>
      <c r="KU739" s="76"/>
      <c r="KV739" s="66"/>
      <c r="KW739" s="76"/>
      <c r="KX739" s="66"/>
      <c r="KY739" s="76"/>
      <c r="KZ739" s="66"/>
      <c r="LA739" s="76"/>
      <c r="LB739" s="66"/>
      <c r="LC739" s="76"/>
      <c r="LD739" s="66"/>
      <c r="LE739" s="76"/>
      <c r="LF739" s="66"/>
      <c r="LG739" s="76"/>
      <c r="LH739" s="66"/>
      <c r="LI739" s="76"/>
      <c r="LJ739" s="66"/>
      <c r="LK739" s="76"/>
      <c r="LL739" s="66"/>
      <c r="LM739" s="76"/>
      <c r="LN739" s="66"/>
      <c r="LO739" s="76"/>
      <c r="LP739" s="66"/>
      <c r="LQ739" s="76"/>
      <c r="LR739" s="66"/>
      <c r="LS739" s="76"/>
      <c r="LT739" s="66"/>
      <c r="LU739" s="76"/>
      <c r="LV739" s="66"/>
      <c r="LW739" s="76"/>
      <c r="LX739" s="66"/>
      <c r="LY739" s="76"/>
      <c r="LZ739" s="66"/>
      <c r="MA739" s="76"/>
      <c r="MB739" s="66"/>
      <c r="MC739" s="76"/>
      <c r="MD739" s="66"/>
      <c r="MG739" s="1" t="str" cm="1">
        <f t="array" ref="MG739">IFERROR(INDEX(Paste_Here!$B$2:$B$850, MATCH(0, COUNTIF(MG$4:MG738, Paste_Here!$B$2:$B$850) + IF(Paste_Here!$B$2:$B$850="", 1, 0), 0)), "")</f>
        <v/>
      </c>
      <c r="MH739" s="1" t="str">
        <f>IF(MG739&lt;&gt;"", INDEX(Paste_Here!$A$2:$A$850, MATCH(MG739, Paste_Here!$B$2:$B$850, 0)), "")</f>
        <v/>
      </c>
      <c r="MI739" s="1" t="str">
        <f t="shared" si="96"/>
        <v/>
      </c>
      <c r="MJ739" s="1" t="str" cm="1">
        <f t="array" ref="MJ739">IFERROR(INDEX($MI$5:$MI$850, MATCH(SMALL(IF($MI$5:$MI$850&lt;&gt;"", COUNTIF($MI$5:$MI$850, "&lt;"&amp;$MI$5:$MI$850)+1), ROW()-ROW($MJ$5)+1), COUNTIF($MI$5:$MI$850, "&lt;"&amp;$MI$5:$MI$850)+1, 0)), "")</f>
        <v/>
      </c>
    </row>
    <row r="740" spans="1:348">
      <c r="A740" s="66"/>
      <c r="B740" s="76" t="str">
        <f t="shared" si="89"/>
        <v/>
      </c>
      <c r="C740" s="66"/>
      <c r="D740" s="76" t="str">
        <f>IFERROR(IF(B740&lt;&gt;"", IF(AND(INDEX(Paste_Here!B$2:B$850, MATCH(B740, Paste_Here!A$2:A$850, 0))&lt;&gt;"", ISNUMBER(VALUE(INDEX(Paste_Here!B$2:B$850, MATCH(B740, Paste_Here!A$2:A$850, 0))))), INDEX(Paste_Here!B$2:B$850, MATCH(B740, Paste_Here!A$2:A$850, 0)), ""), ""), "")</f>
        <v/>
      </c>
      <c r="E740" s="66"/>
      <c r="F740" s="76" t="str">
        <f>IFERROR(IF(B740&lt;&gt;"", IF(ISTEXT(INDEX(Paste_Here!K$2:K$850, MATCH(B740, Paste_Here!A$2:A$850, 0))), INDEX(Paste_Here!K$2:K$850, MATCH(B740, Paste_Here!A$2:A$850, 0)), ""), ""), "")</f>
        <v/>
      </c>
      <c r="G740" s="66"/>
      <c r="H740" s="76" t="str">
        <f>IFERROR(IF(B740&lt;&gt;"", IF(ISTEXT(INDEX(Paste_Here!C$2:C$850, MATCH(B740, Paste_Here!A$2:A$850, 0))), INDEX(Paste_Here!C$2:C$850, MATCH(B740, Paste_Here!A$2:A$850, 0)), ""), ""), "")</f>
        <v/>
      </c>
      <c r="I740" s="66"/>
      <c r="J740" s="76" t="str">
        <f>IFERROR(IF(B740&lt;&gt;"", IF(ISNUMBER(SEARCH("s", LOWER(INDEX(Paste_Here!M$2:M$850, MATCH(B740, Paste_Here!A$2:A$850, 0))))), "Yes", IF(INDEX(Paste_Here!M$2:M$850, MATCH(B740, Paste_Here!A$2:A$850, 0))&lt;&gt;"", "No", "")), ""), "")</f>
        <v/>
      </c>
      <c r="K740" s="66"/>
      <c r="L740" s="76" t="str">
        <f>IFERROR(IF(B740&lt;&gt;"", IF(ISNUMBER(SEARCH("yes", LOWER(INDEX(Paste_Here!E$2:E$850, MATCH(B740, Paste_Here!A$2:A$850, 0))))), "Yes", IF(ISNUMBER(SEARCH("no", LOWER(INDEX(Paste_Here!E$2:E$850, MATCH(B740, Paste_Here!A$2:A$850, 0))))), "No", "")), ""), "")</f>
        <v/>
      </c>
      <c r="M740" s="66"/>
      <c r="N740" s="76" t="str">
        <f>IFERROR(IF(B740&lt;&gt;"", IF(ISNUMBER(SEARCH("yes", LOWER(INDEX(Paste_Here!F$2:F$850, MATCH(B740, Paste_Here!A$2:A$850, 0))))), "Yes", IF(ISNUMBER(SEARCH("no", LOWER(INDEX(Paste_Here!F$2:F$850, MATCH(B740, Paste_Here!A$2:A$850, 0))))), "No", "")), ""), "")</f>
        <v/>
      </c>
      <c r="O740" s="66"/>
      <c r="P740" s="76" t="str">
        <f>IFERROR(IF(B740&lt;&gt;"", IF(ISNUMBER(SEARCH("yes", LOWER(INDEX(Paste_Here!L$2:L$850, MATCH(B740, Paste_Here!A$2:A$850, 0))))), "Yes", IF(ISNUMBER(SEARCH("no", LOWER(INDEX(Paste_Here!L$2:L$850, MATCH(B740, Paste_Here!A$2:A$850, 0))))), "No", "")), ""), "")</f>
        <v/>
      </c>
      <c r="Q740" s="66"/>
      <c r="R740" s="76" t="str">
        <f>IFERROR(IF(B740&lt;&gt;"", IF(ISNUMBER(SEARCH("transitional 2", LOWER(INDEX(Paste_Here!D$2:D$850, MATCH(B740, Paste_Here!A$2:A$850, 0))))), "T2", IF(ISNUMBER(SEARCH("transitional 1", LOWER(INDEX(Paste_Here!D$2:D$850, MATCH(B740, Paste_Here!A$2:A$850, 0))))), "T1", IF(ISNUMBER(SEARCH("waived ell services", LOWER(INDEX(Paste_Here!D$2:D$850, MATCH(B740, Paste_Here!A$2:A$850, 0))))), "W", IF(ISNUMBER(SEARCH("english language learner", LOWER(INDEX(Paste_Here!D$2:D$850, MATCH(B740, Paste_Here!A$2:A$850, 0))))), "L", "")))), ""), "")</f>
        <v/>
      </c>
      <c r="S740" s="66"/>
      <c r="T740" s="76" t="str">
        <f>IFERROR(IF(B740&lt;&gt;"", IF(ISNUMBER(SEARCH("yes", LOWER(INDEX(Paste_Here!I$2:I$850, MATCH(B740, Paste_Here!A$2:A$850, 0))))), "Yes", IF(ISNUMBER(SEARCH("no", LOWER(INDEX(Paste_Here!I$2:I$850, MATCH(B740, Paste_Here!A$2:A$850, 0))))), "No", "")), ""), "")</f>
        <v/>
      </c>
      <c r="U740" s="66"/>
      <c r="V740" s="76" t="str">
        <f>IFERROR(IF(B740&lt;&gt;"", IF(ISTEXT(INDEX(Paste_Here!J$2:J$850, MATCH(B740, Paste_Here!A$2:A$850, 0))), VALUE(INDEX(Paste_Here!J$2:J$850, MATCH(B740, Paste_Here!A$2:A$850, 0))), ""), ""), "")</f>
        <v/>
      </c>
      <c r="W740" s="66"/>
      <c r="X740" s="66"/>
      <c r="Y740" s="76" t="str">
        <f t="shared" si="90"/>
        <v/>
      </c>
      <c r="Z740" s="66"/>
      <c r="AA740" s="76" t="str">
        <f>IFERROR(IF(B740&lt;&gt;"", IF(AND(INDEX(Paste_Here!AI$2:AI$850, MATCH(B740, Paste_Here!A$2:A$850, 0))&lt;&gt;"", ISNUMBER(VALUE(INDEX(Paste_Here!AI$2:AI$850, MATCH(B740, Paste_Here!A$2:A$850, 0))))), INDEX(Paste_Here!AI$2:AI$850, MATCH(B740, Paste_Here!A$2:A$850, 0)), ""), ""), "")</f>
        <v/>
      </c>
      <c r="AB740" s="66"/>
      <c r="AC740" s="76" t="str">
        <f>IFERROR(IF(B740&lt;&gt;"", IF(AND(INDEX(Paste_Here!AJ$2:AJ$850, MATCH(B740, Paste_Here!A$2:A$850, 0))&lt;&gt;"", ISNUMBER(VALUE(INDEX(Paste_Here!AJ$2:AJ$850, MATCH(B740, Paste_Here!A$2:A$850, 0))))), INDEX(Paste_Here!AJ$2:AJ$850, MATCH(B740, Paste_Here!A$2:A$850, 0)), ""), ""), "")</f>
        <v/>
      </c>
      <c r="AD740" s="66"/>
      <c r="AE740" s="76" t="str">
        <f>IFERROR(IF(B740&lt;&gt;"", IF(AND(INDEX(Paste_Here!AK$2:AK$850, MATCH(B740, Paste_Here!A$2:A$850, 0))&lt;&gt;"", ISNUMBER(VALUE(INDEX(Paste_Here!AK$2:AK$850, MATCH(B740, Paste_Here!A$2:A$850, 0))))), INDEX(Paste_Here!AK$2:AK$850, MATCH(B740, Paste_Here!A$2:A$850, 0)), ""), ""), "")</f>
        <v/>
      </c>
      <c r="AF740" s="66"/>
      <c r="AG740" s="76" t="str">
        <f>IFERROR(IF(B740&lt;&gt;"", IF(AND(INDEX(Paste_Here!AL$2:AL$850, MATCH(B740, Paste_Here!A$2:A$850, 0))&lt;&gt;"", ISNUMBER(VALUE(INDEX(Paste_Here!AL$2:AL$850, MATCH(B740, Paste_Here!A$2:A$850, 0))))), INDEX(Paste_Here!AL$2:AL$850, MATCH(B740, Paste_Here!A$2:A$850, 0)), ""), ""), "")</f>
        <v/>
      </c>
      <c r="AH740" s="66"/>
      <c r="AI740" s="76" t="str">
        <f>IFERROR(IF(B740&lt;&gt;"", IF(AND(INDEX(Paste_Here!AH$2:AH$850, MATCH(B740, Paste_Here!A$2:A$850, 0))&lt;&gt;"", ISNUMBER(VALUE(INDEX(Paste_Here!AH$2:AH$850, MATCH(B740, Paste_Here!A$2:A$850, 0))))), IF(VALUE(INDEX(Paste_Here!AH$2:AH$850, MATCH(B740, Paste_Here!A$2:A$850, 0)))=0, "", INDEX(Paste_Here!AH$2:AH$850, MATCH(B740, Paste_Here!A$2:A$850, 0))), ""), ""), "")</f>
        <v/>
      </c>
      <c r="AJ740" s="66"/>
      <c r="AK740" s="76" t="str">
        <f>IFERROR(IF(B740&lt;&gt;"", IF(AND(INDEX(Paste_Here!N$2:N$850, MATCH(B740, Paste_Here!A$2:A$850, 0))&lt;&gt;"", ISNUMBER(VALUE(INDEX(Paste_Here!N$2:N$850, MATCH(B740, Paste_Here!A$2:A$850, 0))))), INDEX(Paste_Here!N$2:N$850, MATCH(B740, Paste_Here!A$2:A$850, 0)), ""), ""), "")</f>
        <v/>
      </c>
      <c r="AL740" s="66"/>
      <c r="AM740" s="76" t="str">
        <f>IFERROR(IF(B740&lt;&gt;"", IF(AND(INDEX(Paste_Here!O$2:O$850, MATCH(B740, Paste_Here!A$2:A$850, 0))&lt;&gt;"", ISNUMBER(VALUE(INDEX(Paste_Here!O$2:O$850, MATCH(B740, Paste_Here!A$2:A$850, 0))))), INDEX(Paste_Here!O$2:O$850, MATCH(B740, Paste_Here!A$2:A$850, 0)), ""), ""), "")</f>
        <v/>
      </c>
      <c r="AN740" s="66"/>
      <c r="AO740" s="76"/>
      <c r="AP740" s="66"/>
      <c r="AQ740" s="76"/>
      <c r="AR740" s="66"/>
      <c r="AS740" s="76"/>
      <c r="AT740" s="66"/>
      <c r="AU740" s="66"/>
      <c r="AV740" s="76" t="str">
        <f t="shared" si="91"/>
        <v/>
      </c>
      <c r="AW740" s="66"/>
      <c r="AX740" s="76" t="str">
        <f>IFERROR(IF(B740&lt;&gt;"", IF(ISNUMBER(SEARCH("Revealed-Potential (Primary Focus)", LOWER(INDEX(Paste_Here!Z$2:Z$850, MATCH(B740, Paste_Here!A$2:A$850, 0))))), "Rev-Potential: Prim", IF(ISNUMBER(SEARCH("Revealed-Potential (Secondary Focus)", LOWER(INDEX(Paste_Here!Z$2:Z$850, MATCH(B740, Paste_Here!A$2:A$850, 0))))), "Rev-Potential: Sec", IF(ISNUMBER(SEARCH("Monitoring", LOWER(INDEX(Paste_Here!Z$2:Z$850, MATCH(B740, Paste_Here!A$2:A$850, 0))))), "Monitoring", IF(ISNUMBER(SEARCH("At-Promise (Secondary Focus)", LOWER(INDEX(Paste_Here!Z$2:Z$850, MATCH(B740, Paste_Here!A$2:A$850, 0))))), "At-Promise: Sec", IF(ISNUMBER(SEARCH("At-Promise (Primary Focus)", LOWER(INDEX(Paste_Here!Z$2:Z$850, MATCH(B740, Paste_Here!A$2:A$850, 0))))), "At-Promise: Prim", ""))))), ""), "")</f>
        <v/>
      </c>
      <c r="AY740" s="66"/>
      <c r="AZ740" s="76"/>
      <c r="BA740" s="66"/>
      <c r="BB740" s="76"/>
      <c r="BC740" s="66"/>
      <c r="BD740" s="76"/>
      <c r="BE740" s="66"/>
      <c r="BF740" s="76"/>
      <c r="BG740" s="66"/>
      <c r="BH740" s="76"/>
      <c r="BI740" s="66"/>
      <c r="BJ740" s="66"/>
      <c r="BK740" s="76" t="str">
        <f t="shared" si="92"/>
        <v/>
      </c>
      <c r="BL740" s="66"/>
      <c r="BM740" s="76" t="str">
        <f>IFERROR(IF(B740&lt;&gt;"", IF(AND(ISNUMBER(VALUE(SUBSTITUTE(SUBSTITUTE(Paste_Here!R740, "br", "-"), "L", ""))), VALUE(SUBSTITUTE(SUBSTITUTE(Paste_Here!R740, "br", "-"), "L", "")) &gt;= 1095), "Yes", IF(AND(ISNUMBER(VALUE(SUBSTITUTE(SUBSTITUTE(Paste_Here!R740, "br", "-"), "L", ""))), VALUE(SUBSTITUTE(SUBSTITUTE(Paste_Here!R740, "br", "-"), "L", "")) &lt;= 1094), "No", "")), ""), "")</f>
        <v/>
      </c>
      <c r="BN740" s="66"/>
      <c r="BO740" s="76" t="str">
        <f>IFERROR(IF(B740&lt;&gt;"", IF(COUNTIF(INDEX(Paste_Here!Y$2:AB$850, MATCH(B740, Paste_Here!A$2:A$850, 0), 0), "yes") &gt; 0, "Yes", IF(COUNTIF(INDEX(Paste_Here!Y$2:AB$850, MATCH(B740, Paste_Here!A$2:A$850, 0), 0), "no") &gt; 0, "No", "")), ""), "")</f>
        <v/>
      </c>
      <c r="BP740" s="66"/>
      <c r="BQ740" s="76" t="str">
        <f>IFERROR(IF(B740&lt;&gt;"", IF(AND(ISNUMBER(VALUE(SUBSTITUTE(SUBSTITUTE(Paste_Here!U740, "em", "-"), "q", ""))), VALUE(SUBSTITUTE(SUBSTITUTE(Paste_Here!U740, "em", "-"), "q", "")) &gt;= 910), "Yes", IF(AND(ISNUMBER(VALUE(SUBSTITUTE(SUBSTITUTE(Paste_Here!U740, "em", "-"), "q", ""))), VALUE(SUBSTITUTE(SUBSTITUTE(Paste_Here!U740, "em", "-"), "q", "")) &lt;= 909), "No", "")), ""), "")</f>
        <v/>
      </c>
      <c r="BR740" s="66"/>
      <c r="BS740" s="76" t="str">
        <f>IFERROR(IF(B740&lt;&gt;"", IF(AND(INDEX(Paste_Here!X$2:X$850, MATCH(B740, Paste_Here!A$2:A$850, 0))&lt;&gt;"", ISNUMBER(VALUE(INDEX(Paste_Here!X$2:X$850, MATCH(B740, Paste_Here!A$2:A$850, 0))))), INDEX(Paste_Here!X$2:X$850, MATCH(B740, Paste_Here!A$2:A$850, 0)), ""), ""), "")</f>
        <v/>
      </c>
      <c r="BT740" s="66"/>
      <c r="BU740" s="76" t="str">
        <f>IFERROR(IF(B740&lt;&gt;"", IF(ISNUMBER(VALUE(INDEX(Paste_Here!G$2:G$850, MATCH(B740, Paste_Here!A$2:A$850, 0)))), IF(VALUE(INDEX(Paste_Here!G$2:G$850, MATCH(B740, Paste_Here!A$2:A$850, 0)))=0, "No", IF(AND(VALUE(INDEX(Paste_Here!G$2:G$850, MATCH(B740, Paste_Here!A$2:A$850, 0)))&gt;=1, VALUE(INDEX(Paste_Here!G$2:G$850, MATCH(B740, Paste_Here!A$2:A$850, 0)))&lt;=4), VALUE(INDEX(Paste_Here!G$2:G$850, MATCH(B740, Paste_Here!A$2:A$850, 0))), "")), ""), ""), "")</f>
        <v/>
      </c>
      <c r="BV740" s="66"/>
      <c r="BW740" s="76" t="str">
        <f>IFERROR(IF(B740&lt;&gt;"", IF(ISNUMBER(VALUE(INDEX(Paste_Here!H$2:H$850, MATCH(B740, Paste_Here!A$2:A$850, 0)))), IF(VALUE(INDEX(Paste_Here!H$2:H$850, MATCH(B740, Paste_Here!A$2:A$850, 0)))=0, "No", IF(AND(VALUE(INDEX(Paste_Here!H$2:H$850, MATCH(B740, Paste_Here!A$2:A$850, 0)))&gt;=1, VALUE(INDEX(Paste_Here!H$2:H$850, MATCH(B740, Paste_Here!A$2:A$850, 0)))&lt;=4), VALUE(INDEX(Paste_Here!H$2:H$850, MATCH(B740, Paste_Here!A$2:A$850, 0))), "")), ""), ""), "")</f>
        <v/>
      </c>
      <c r="BX740" s="66"/>
      <c r="BY740" s="76"/>
      <c r="BZ740" s="66"/>
      <c r="CA740" s="76"/>
      <c r="CB740" s="66"/>
      <c r="CC740" s="66"/>
      <c r="CD740" s="76" t="str">
        <f t="shared" si="93"/>
        <v/>
      </c>
      <c r="CE740" s="66"/>
      <c r="CF740" s="76" t="str">
        <f>IFERROR(IF(B740&lt;&gt;"", IF(AND(INDEX(Paste_Here!P$2:P$850, MATCH(B740, Paste_Here!A$2:A$850, 0))&lt;&gt;"", ISNUMBER(VALUE(INDEX(Paste_Here!P$2:P$850, MATCH(B740, Paste_Here!A$2:A$850, 0))))), INDEX(Paste_Here!P$2:P$850, MATCH(B740, Paste_Here!A$2:A$850, 0)), ""), ""), "")</f>
        <v/>
      </c>
      <c r="CG740" s="66"/>
      <c r="CH740" s="76" t="str">
        <f>IFERROR(IF(B740&lt;&gt;"", IF(ISNUMBER(SEARCH("highrisk", LOWER(INDEX(Paste_Here!Q$2:Q$850, MATCH(B740, Paste_Here!A$2:A$850, 0))))), "High Risk", IF(ISNUMBER(SEARCH("lowrisk", LOWER(INDEX(Paste_Here!Q$2:Q$850, MATCH(B740, Paste_Here!A$2:A$850, 0))))), "Low Risk", IF(ISNUMBER(SEARCH("somerisk", LOWER(INDEX(Paste_Here!Q$2:Q$850, MATCH(B740, Paste_Here!A$2:A$850, 0))))), "Some Risk", ""))), ""), "")</f>
        <v/>
      </c>
      <c r="CI740" s="66"/>
      <c r="CJ740" s="76" t="str">
        <f>IFERROR(IF(B740&lt;&gt;"", IF(AND(INDEX(Paste_Here!AA$2:AA$850, MATCH(B740, Paste_Here!A$2:A$850, 0))&lt;&gt;"", ISNUMBER(VALUE(INDEX(Paste_Here!AA$2:AA$850, MATCH(B740, Paste_Here!A$2:A$850, 0))))), INDEX(Paste_Here!AA$2:AA$850, MATCH(B740, Paste_Here!A$2:A$850, 0)), ""), ""), "")</f>
        <v/>
      </c>
      <c r="CK740" s="66"/>
      <c r="CL740" s="76" t="str">
        <f>IFERROR(IF(B740&lt;&gt;"", IF(LOWER(INDEX(Paste_Here!AB$2:AB$850, MATCH(B740, Paste_Here!A$2:A$850, 0)))="approaching expectations", "Approaching", IF(LOWER(INDEX(Paste_Here!AB$2:AB$850, MATCH(B740, Paste_Here!A$2:A$850, 0)))="met expectations", "Met", IF(LOWER(INDEX(Paste_Here!AB$2:AB$850, MATCH(B740, Paste_Here!A$2:A$850, 0)))="exceeded expectations", "Exceeded", IF(LOWER(INDEX(Paste_Here!AB$2:AB$850, MATCH(B740, Paste_Here!A$2:A$850, 0)))="below expectations", "Below", "")))), ""), "")</f>
        <v/>
      </c>
      <c r="CM740" s="66"/>
      <c r="CN740" s="76" t="str">
        <f>IFERROR(IF(B740&lt;&gt;"", IF(AND(INDEX(Paste_Here!AC$2:AC$850, MATCH(B740, Paste_Here!A$2:A$850, 0))&lt;&gt;"", ISNUMBER(VALUE(INDEX(Paste_Here!AC$2:AC$850, MATCH(B740, Paste_Here!A$2:A$850, 0))))), INDEX(Paste_Here!AC$2:AC$850, MATCH(B740, Paste_Here!A$2:A$850, 0)), ""), ""), "")</f>
        <v/>
      </c>
      <c r="CO740" s="66"/>
      <c r="CP740" s="76"/>
      <c r="CQ740" s="66"/>
      <c r="CR740" s="76"/>
      <c r="CS740" s="66"/>
      <c r="CT740" s="76"/>
      <c r="CU740" s="66"/>
      <c r="CV740" s="76"/>
      <c r="CW740" s="66"/>
      <c r="CX740" s="76"/>
      <c r="CY740" s="66"/>
      <c r="CZ740" s="66"/>
      <c r="DA740" s="76" t="str">
        <f t="shared" si="94"/>
        <v/>
      </c>
      <c r="DB740" s="66"/>
      <c r="DC740" s="76" t="str">
        <f>IFERROR(IF(B740&lt;&gt;"", IF(AND(INDEX(Paste_Here!V$2:V$850, MATCH(B740, Paste_Here!A$2:A$850, 0))&lt;&gt;"", ISNUMBER(VALUE(INDEX(Paste_Here!V$2:V$850, MATCH(B740, Paste_Here!A$2:A$850, 0))))), INDEX(Paste_Here!V$2:V$850, MATCH(B740, Paste_Here!A$2:A$850, 0)), ""), ""), "")</f>
        <v/>
      </c>
      <c r="DD740" s="66"/>
      <c r="DE740" s="76" t="str">
        <f>IFERROR(IF(B740&lt;&gt;"", IF(ISNUMBER(SEARCH("highrisk", LOWER(INDEX(Paste_Here!W$2:W$850, MATCH(B740, Paste_Here!A$2:A$850, 0))))), "High Risk", IF(ISNUMBER(SEARCH("lowrisk", LOWER(INDEX(Paste_Here!W$2:W$850, MATCH(B740, Paste_Here!A$2:A$850, 0))))), "Low Risk", IF(ISNUMBER(SEARCH("somerisk", LOWER(INDEX(Paste_Here!W$2:W$850, MATCH(B740, Paste_Here!A$2:A$850, 0))))), "Some Risk", ""))), ""), "")</f>
        <v/>
      </c>
      <c r="DF740" s="66"/>
      <c r="DG740" s="76" t="str">
        <f>IFERROR(IF(B740&lt;&gt;"", IF(AND(INDEX(Paste_Here!S$2:S$850, MATCH(B740, Paste_Here!A$2:A$850, 0))&lt;&gt;"", ISNUMBER(VALUE(INDEX(Paste_Here!S$2:S$850, MATCH(B740, Paste_Here!A$2:A$850, 0))))), INDEX(Paste_Here!S$2:S$850, MATCH(B740, Paste_Here!A$2:A$850, 0)), ""), ""), "")</f>
        <v/>
      </c>
      <c r="DH740" s="66"/>
      <c r="DI740" s="76" t="str">
        <f>IFERROR(IF(B740&lt;&gt;"", IF(ISNUMBER(SEARCH("highrisk", LOWER(INDEX(Paste_Here!T$2:T$850, MATCH(B740, Paste_Here!A$2:A$850, 0))))), "High Risk", IF(ISNUMBER(SEARCH("lowrisk", LOWER(INDEX(Paste_Here!T$2:T$850, MATCH(B740, Paste_Here!A$2:A$850, 0))))), "Low Risk", IF(ISNUMBER(SEARCH("somerisk", LOWER(INDEX(Paste_Here!T$2:T$850, MATCH(B740, Paste_Here!A$2:A$850, 0))))), "Some Risk", ""))), ""), "")</f>
        <v/>
      </c>
      <c r="DJ740" s="66"/>
      <c r="DK740" s="76" t="str">
        <f>IFERROR(IF(B740&lt;&gt;"", IF(AND(INDEX(Paste_Here!AD$2:AD$850, MATCH(B740, Paste_Here!A$2:A$850, 0))&lt;&gt;"", ISNUMBER(VALUE(INDEX(Paste_Here!AD$2:AD$850, MATCH(B740, Paste_Here!A$2:A$850, 0))))), INDEX(Paste_Here!AD$2:AD$850, MATCH(B740, Paste_Here!A$2:A$850, 0)), ""), ""), "")</f>
        <v/>
      </c>
      <c r="DL740" s="66"/>
      <c r="DM740" s="76" t="str">
        <f>IFERROR(IF(B740&lt;&gt;"", IF(LOWER(INDEX(Paste_Here!AE$2:AE$850, MATCH(B740, Paste_Here!A$2:A$850, 0)))="approaching expectations", "Approaching", IF(LOWER(INDEX(Paste_Here!AE$2:AE$850, MATCH(B740, Paste_Here!A$2:A$850, 0)))="met expectations", "Met", IF(LOWER(INDEX(Paste_Here!AE$2:AE$850, MATCH(B740, Paste_Here!A$2:A$850, 0)))="exceeded expectations", "Exceeded", IF(LOWER(INDEX(Paste_Here!AE$2:AE$850, MATCH(B740, Paste_Here!A$2:A$850, 0)))="below expectations", "Below", "")))), ""), "")</f>
        <v/>
      </c>
      <c r="DN740" s="66"/>
      <c r="DO740" s="76"/>
      <c r="DP740" s="66"/>
      <c r="DQ740" s="76"/>
      <c r="DR740" s="66"/>
      <c r="DS740" s="76"/>
      <c r="DT740" s="66"/>
      <c r="DU740" s="76"/>
      <c r="DV740" s="66"/>
      <c r="DW740" s="66"/>
      <c r="DX740" s="76" t="str">
        <f t="shared" si="95"/>
        <v/>
      </c>
      <c r="DY740" s="66"/>
      <c r="DZ740" s="76"/>
      <c r="EA740" s="66"/>
      <c r="EB740" s="76"/>
      <c r="EC740" s="66"/>
      <c r="ED740" s="76" t="str">
        <f>IFERROR(IF(B740&lt;&gt;"", IF(AND(INDEX(Paste_Here!AF$2:AF$850, MATCH(B740, Paste_Here!A$2:A$850, 0))&lt;&gt;"", ISNUMBER(VALUE(INDEX(Paste_Here!AF$2:AF$850, MATCH(B740, Paste_Here!A$2:A$850, 0))))), INDEX(Paste_Here!AF$2:AF$850, MATCH(B740, Paste_Here!A$2:A$850, 0)), ""), ""), "")</f>
        <v/>
      </c>
      <c r="EE740" s="66"/>
      <c r="EF740" s="76"/>
      <c r="EG740" s="66"/>
      <c r="EH740" s="76"/>
      <c r="EI740" s="66"/>
      <c r="EJ740" s="76" t="str">
        <f>IFERROR(IF(B740&lt;&gt;"", IF(AND(INDEX(Paste_Here!AG$2:AG$850, MATCH(B740, Paste_Here!A$2:A$850, 0))&lt;&gt;"", ISNUMBER(VALUE(INDEX(Paste_Here!AG$2:AG$850, MATCH(B740, Paste_Here!A$2:A$850, 0))))), INDEX(Paste_Here!AG$2:AG$850, MATCH(B740, Paste_Here!A$2:A$850, 0)), ""), ""), "")</f>
        <v/>
      </c>
      <c r="EK740" s="66"/>
      <c r="EL740" s="76"/>
      <c r="EM740" s="66"/>
      <c r="EN740" s="76"/>
      <c r="EO740" s="66"/>
      <c r="EP740" s="76"/>
      <c r="EQ740" s="66"/>
      <c r="ER740" s="76"/>
      <c r="ES740" s="66"/>
      <c r="ET740" s="66"/>
      <c r="EU740" s="76"/>
      <c r="EV740" s="66"/>
      <c r="EW740" s="76"/>
      <c r="EX740" s="66"/>
      <c r="EY740" s="76"/>
      <c r="EZ740" s="66"/>
      <c r="FA740" s="76"/>
      <c r="FB740" s="66"/>
      <c r="FC740" s="76"/>
      <c r="FD740" s="66"/>
      <c r="FE740" s="76"/>
      <c r="FF740" s="66"/>
      <c r="FG740" s="76"/>
      <c r="FH740" s="66"/>
      <c r="FI740" s="76"/>
      <c r="FJ740" s="66"/>
      <c r="FK740" s="76"/>
      <c r="FL740" s="66"/>
      <c r="FM740" s="76"/>
      <c r="FN740" s="66"/>
      <c r="FO740" s="76"/>
      <c r="FP740" s="66"/>
      <c r="FQ740" s="76"/>
      <c r="FR740" s="66"/>
      <c r="FS740" s="76"/>
      <c r="FT740" s="66"/>
      <c r="FU740" s="76"/>
      <c r="FV740" s="66"/>
      <c r="FW740" s="76"/>
      <c r="FX740" s="66"/>
      <c r="FY740" s="76"/>
      <c r="FZ740" s="66"/>
      <c r="GA740" s="76"/>
      <c r="GB740" s="66"/>
      <c r="GC740" s="76"/>
      <c r="GD740" s="66"/>
      <c r="GE740" s="76"/>
      <c r="GF740" s="66"/>
      <c r="GG740" s="76"/>
      <c r="GH740" s="66"/>
      <c r="GI740" s="76"/>
      <c r="GJ740" s="66"/>
      <c r="GK740" s="76"/>
      <c r="GL740" s="66"/>
      <c r="GM740" s="76"/>
      <c r="GN740" s="66"/>
      <c r="GO740" s="76"/>
      <c r="GP740" s="66"/>
      <c r="GQ740" s="76"/>
      <c r="GR740" s="66"/>
      <c r="GS740" s="76"/>
      <c r="GT740" s="66"/>
      <c r="GU740" s="76"/>
      <c r="GV740" s="66"/>
      <c r="GW740" s="76"/>
      <c r="GX740" s="66"/>
      <c r="GY740" s="76"/>
      <c r="GZ740" s="66"/>
      <c r="HA740" s="76"/>
      <c r="HB740" s="66"/>
      <c r="HC740" s="76"/>
      <c r="HD740" s="66"/>
      <c r="HE740" s="76"/>
      <c r="HF740" s="66"/>
      <c r="HG740" s="76"/>
      <c r="HH740" s="66"/>
      <c r="HI740" s="76"/>
      <c r="HJ740" s="66"/>
      <c r="HK740" s="76"/>
      <c r="HL740" s="66"/>
      <c r="HM740" s="76"/>
      <c r="HN740" s="66"/>
      <c r="HO740" s="76"/>
      <c r="HP740" s="66"/>
      <c r="HQ740" s="76"/>
      <c r="HR740" s="66"/>
      <c r="HS740" s="76"/>
      <c r="HT740" s="66"/>
      <c r="HU740" s="76"/>
      <c r="HV740" s="66"/>
      <c r="HW740" s="76"/>
      <c r="HX740" s="66"/>
      <c r="HY740" s="76"/>
      <c r="HZ740" s="66"/>
      <c r="IA740" s="76"/>
      <c r="IB740" s="66"/>
      <c r="IC740" s="76"/>
      <c r="ID740" s="66"/>
      <c r="IE740" s="76"/>
      <c r="IF740" s="66"/>
      <c r="IG740" s="76"/>
      <c r="IH740" s="66"/>
      <c r="II740" s="76"/>
      <c r="IJ740" s="66"/>
      <c r="IK740" s="76"/>
      <c r="IL740" s="66"/>
      <c r="IM740" s="76"/>
      <c r="IN740" s="66"/>
      <c r="IO740" s="76"/>
      <c r="IP740" s="66"/>
      <c r="IQ740" s="76"/>
      <c r="IR740" s="66"/>
      <c r="IS740" s="76"/>
      <c r="IT740" s="66"/>
      <c r="IU740" s="76"/>
      <c r="IV740" s="66"/>
      <c r="IW740" s="76"/>
      <c r="IX740" s="66"/>
      <c r="IY740" s="76"/>
      <c r="IZ740" s="66"/>
      <c r="JA740" s="76"/>
      <c r="JB740" s="66"/>
      <c r="JC740" s="76"/>
      <c r="JD740" s="66"/>
      <c r="JE740" s="76"/>
      <c r="JF740" s="66"/>
      <c r="JG740" s="76"/>
      <c r="JH740" s="66"/>
      <c r="JI740" s="76"/>
      <c r="JJ740" s="66"/>
      <c r="JK740" s="76"/>
      <c r="JL740" s="66"/>
      <c r="JM740" s="76"/>
      <c r="JN740" s="66"/>
      <c r="JO740" s="76"/>
      <c r="JP740" s="66"/>
      <c r="JQ740" s="76"/>
      <c r="JR740" s="66"/>
      <c r="JS740" s="76"/>
      <c r="JT740" s="66"/>
      <c r="JU740" s="76"/>
      <c r="JV740" s="66"/>
      <c r="JW740" s="76"/>
      <c r="JX740" s="66"/>
      <c r="JY740" s="76"/>
      <c r="JZ740" s="66"/>
      <c r="KA740" s="76"/>
      <c r="KB740" s="66"/>
      <c r="KC740" s="76"/>
      <c r="KD740" s="66"/>
      <c r="KE740" s="76"/>
      <c r="KF740" s="66"/>
      <c r="KG740" s="76"/>
      <c r="KH740" s="66"/>
      <c r="KI740" s="76"/>
      <c r="KJ740" s="66"/>
      <c r="KK740" s="76"/>
      <c r="KL740" s="66"/>
      <c r="KM740" s="76"/>
      <c r="KN740" s="66"/>
      <c r="KO740" s="76"/>
      <c r="KP740" s="66"/>
      <c r="KQ740" s="76"/>
      <c r="KR740" s="66"/>
      <c r="KS740" s="76"/>
      <c r="KT740" s="66"/>
      <c r="KU740" s="76"/>
      <c r="KV740" s="66"/>
      <c r="KW740" s="76"/>
      <c r="KX740" s="66"/>
      <c r="KY740" s="76"/>
      <c r="KZ740" s="66"/>
      <c r="LA740" s="76"/>
      <c r="LB740" s="66"/>
      <c r="LC740" s="76"/>
      <c r="LD740" s="66"/>
      <c r="LE740" s="76"/>
      <c r="LF740" s="66"/>
      <c r="LG740" s="76"/>
      <c r="LH740" s="66"/>
      <c r="LI740" s="76"/>
      <c r="LJ740" s="66"/>
      <c r="LK740" s="76"/>
      <c r="LL740" s="66"/>
      <c r="LM740" s="76"/>
      <c r="LN740" s="66"/>
      <c r="LO740" s="76"/>
      <c r="LP740" s="66"/>
      <c r="LQ740" s="76"/>
      <c r="LR740" s="66"/>
      <c r="LS740" s="76"/>
      <c r="LT740" s="66"/>
      <c r="LU740" s="76"/>
      <c r="LV740" s="66"/>
      <c r="LW740" s="76"/>
      <c r="LX740" s="66"/>
      <c r="LY740" s="76"/>
      <c r="LZ740" s="66"/>
      <c r="MA740" s="76"/>
      <c r="MB740" s="66"/>
      <c r="MC740" s="76"/>
      <c r="MD740" s="66"/>
      <c r="MG740" s="1" t="str" cm="1">
        <f t="array" ref="MG740">IFERROR(INDEX(Paste_Here!$B$2:$B$850, MATCH(0, COUNTIF(MG$4:MG739, Paste_Here!$B$2:$B$850) + IF(Paste_Here!$B$2:$B$850="", 1, 0), 0)), "")</f>
        <v/>
      </c>
      <c r="MH740" s="1" t="str">
        <f>IF(MG740&lt;&gt;"", INDEX(Paste_Here!$A$2:$A$850, MATCH(MG740, Paste_Here!$B$2:$B$850, 0)), "")</f>
        <v/>
      </c>
      <c r="MI740" s="1" t="str">
        <f t="shared" si="96"/>
        <v/>
      </c>
      <c r="MJ740" s="1" t="str" cm="1">
        <f t="array" ref="MJ740">IFERROR(INDEX($MI$5:$MI$850, MATCH(SMALL(IF($MI$5:$MI$850&lt;&gt;"", COUNTIF($MI$5:$MI$850, "&lt;"&amp;$MI$5:$MI$850)+1), ROW()-ROW($MJ$5)+1), COUNTIF($MI$5:$MI$850, "&lt;"&amp;$MI$5:$MI$850)+1, 0)), "")</f>
        <v/>
      </c>
    </row>
    <row r="741" spans="1:348">
      <c r="A741" s="66"/>
      <c r="B741" s="76" t="str">
        <f t="shared" si="89"/>
        <v/>
      </c>
      <c r="C741" s="66"/>
      <c r="D741" s="76" t="str">
        <f>IFERROR(IF(B741&lt;&gt;"", IF(AND(INDEX(Paste_Here!B$2:B$850, MATCH(B741, Paste_Here!A$2:A$850, 0))&lt;&gt;"", ISNUMBER(VALUE(INDEX(Paste_Here!B$2:B$850, MATCH(B741, Paste_Here!A$2:A$850, 0))))), INDEX(Paste_Here!B$2:B$850, MATCH(B741, Paste_Here!A$2:A$850, 0)), ""), ""), "")</f>
        <v/>
      </c>
      <c r="E741" s="66"/>
      <c r="F741" s="76" t="str">
        <f>IFERROR(IF(B741&lt;&gt;"", IF(ISTEXT(INDEX(Paste_Here!K$2:K$850, MATCH(B741, Paste_Here!A$2:A$850, 0))), INDEX(Paste_Here!K$2:K$850, MATCH(B741, Paste_Here!A$2:A$850, 0)), ""), ""), "")</f>
        <v/>
      </c>
      <c r="G741" s="66"/>
      <c r="H741" s="76" t="str">
        <f>IFERROR(IF(B741&lt;&gt;"", IF(ISTEXT(INDEX(Paste_Here!C$2:C$850, MATCH(B741, Paste_Here!A$2:A$850, 0))), INDEX(Paste_Here!C$2:C$850, MATCH(B741, Paste_Here!A$2:A$850, 0)), ""), ""), "")</f>
        <v/>
      </c>
      <c r="I741" s="66"/>
      <c r="J741" s="76" t="str">
        <f>IFERROR(IF(B741&lt;&gt;"", IF(ISNUMBER(SEARCH("s", LOWER(INDEX(Paste_Here!M$2:M$850, MATCH(B741, Paste_Here!A$2:A$850, 0))))), "Yes", IF(INDEX(Paste_Here!M$2:M$850, MATCH(B741, Paste_Here!A$2:A$850, 0))&lt;&gt;"", "No", "")), ""), "")</f>
        <v/>
      </c>
      <c r="K741" s="66"/>
      <c r="L741" s="76" t="str">
        <f>IFERROR(IF(B741&lt;&gt;"", IF(ISNUMBER(SEARCH("yes", LOWER(INDEX(Paste_Here!E$2:E$850, MATCH(B741, Paste_Here!A$2:A$850, 0))))), "Yes", IF(ISNUMBER(SEARCH("no", LOWER(INDEX(Paste_Here!E$2:E$850, MATCH(B741, Paste_Here!A$2:A$850, 0))))), "No", "")), ""), "")</f>
        <v/>
      </c>
      <c r="M741" s="66"/>
      <c r="N741" s="76" t="str">
        <f>IFERROR(IF(B741&lt;&gt;"", IF(ISNUMBER(SEARCH("yes", LOWER(INDEX(Paste_Here!F$2:F$850, MATCH(B741, Paste_Here!A$2:A$850, 0))))), "Yes", IF(ISNUMBER(SEARCH("no", LOWER(INDEX(Paste_Here!F$2:F$850, MATCH(B741, Paste_Here!A$2:A$850, 0))))), "No", "")), ""), "")</f>
        <v/>
      </c>
      <c r="O741" s="66"/>
      <c r="P741" s="76" t="str">
        <f>IFERROR(IF(B741&lt;&gt;"", IF(ISNUMBER(SEARCH("yes", LOWER(INDEX(Paste_Here!L$2:L$850, MATCH(B741, Paste_Here!A$2:A$850, 0))))), "Yes", IF(ISNUMBER(SEARCH("no", LOWER(INDEX(Paste_Here!L$2:L$850, MATCH(B741, Paste_Here!A$2:A$850, 0))))), "No", "")), ""), "")</f>
        <v/>
      </c>
      <c r="Q741" s="66"/>
      <c r="R741" s="76" t="str">
        <f>IFERROR(IF(B741&lt;&gt;"", IF(ISNUMBER(SEARCH("transitional 2", LOWER(INDEX(Paste_Here!D$2:D$850, MATCH(B741, Paste_Here!A$2:A$850, 0))))), "T2", IF(ISNUMBER(SEARCH("transitional 1", LOWER(INDEX(Paste_Here!D$2:D$850, MATCH(B741, Paste_Here!A$2:A$850, 0))))), "T1", IF(ISNUMBER(SEARCH("waived ell services", LOWER(INDEX(Paste_Here!D$2:D$850, MATCH(B741, Paste_Here!A$2:A$850, 0))))), "W", IF(ISNUMBER(SEARCH("english language learner", LOWER(INDEX(Paste_Here!D$2:D$850, MATCH(B741, Paste_Here!A$2:A$850, 0))))), "L", "")))), ""), "")</f>
        <v/>
      </c>
      <c r="S741" s="66"/>
      <c r="T741" s="76" t="str">
        <f>IFERROR(IF(B741&lt;&gt;"", IF(ISNUMBER(SEARCH("yes", LOWER(INDEX(Paste_Here!I$2:I$850, MATCH(B741, Paste_Here!A$2:A$850, 0))))), "Yes", IF(ISNUMBER(SEARCH("no", LOWER(INDEX(Paste_Here!I$2:I$850, MATCH(B741, Paste_Here!A$2:A$850, 0))))), "No", "")), ""), "")</f>
        <v/>
      </c>
      <c r="U741" s="66"/>
      <c r="V741" s="76" t="str">
        <f>IFERROR(IF(B741&lt;&gt;"", IF(ISTEXT(INDEX(Paste_Here!J$2:J$850, MATCH(B741, Paste_Here!A$2:A$850, 0))), VALUE(INDEX(Paste_Here!J$2:J$850, MATCH(B741, Paste_Here!A$2:A$850, 0))), ""), ""), "")</f>
        <v/>
      </c>
      <c r="W741" s="66"/>
      <c r="X741" s="66"/>
      <c r="Y741" s="76" t="str">
        <f t="shared" si="90"/>
        <v/>
      </c>
      <c r="Z741" s="66"/>
      <c r="AA741" s="76" t="str">
        <f>IFERROR(IF(B741&lt;&gt;"", IF(AND(INDEX(Paste_Here!AI$2:AI$850, MATCH(B741, Paste_Here!A$2:A$850, 0))&lt;&gt;"", ISNUMBER(VALUE(INDEX(Paste_Here!AI$2:AI$850, MATCH(B741, Paste_Here!A$2:A$850, 0))))), INDEX(Paste_Here!AI$2:AI$850, MATCH(B741, Paste_Here!A$2:A$850, 0)), ""), ""), "")</f>
        <v/>
      </c>
      <c r="AB741" s="66"/>
      <c r="AC741" s="76" t="str">
        <f>IFERROR(IF(B741&lt;&gt;"", IF(AND(INDEX(Paste_Here!AJ$2:AJ$850, MATCH(B741, Paste_Here!A$2:A$850, 0))&lt;&gt;"", ISNUMBER(VALUE(INDEX(Paste_Here!AJ$2:AJ$850, MATCH(B741, Paste_Here!A$2:A$850, 0))))), INDEX(Paste_Here!AJ$2:AJ$850, MATCH(B741, Paste_Here!A$2:A$850, 0)), ""), ""), "")</f>
        <v/>
      </c>
      <c r="AD741" s="66"/>
      <c r="AE741" s="76" t="str">
        <f>IFERROR(IF(B741&lt;&gt;"", IF(AND(INDEX(Paste_Here!AK$2:AK$850, MATCH(B741, Paste_Here!A$2:A$850, 0))&lt;&gt;"", ISNUMBER(VALUE(INDEX(Paste_Here!AK$2:AK$850, MATCH(B741, Paste_Here!A$2:A$850, 0))))), INDEX(Paste_Here!AK$2:AK$850, MATCH(B741, Paste_Here!A$2:A$850, 0)), ""), ""), "")</f>
        <v/>
      </c>
      <c r="AF741" s="66"/>
      <c r="AG741" s="76" t="str">
        <f>IFERROR(IF(B741&lt;&gt;"", IF(AND(INDEX(Paste_Here!AL$2:AL$850, MATCH(B741, Paste_Here!A$2:A$850, 0))&lt;&gt;"", ISNUMBER(VALUE(INDEX(Paste_Here!AL$2:AL$850, MATCH(B741, Paste_Here!A$2:A$850, 0))))), INDEX(Paste_Here!AL$2:AL$850, MATCH(B741, Paste_Here!A$2:A$850, 0)), ""), ""), "")</f>
        <v/>
      </c>
      <c r="AH741" s="66"/>
      <c r="AI741" s="76" t="str">
        <f>IFERROR(IF(B741&lt;&gt;"", IF(AND(INDEX(Paste_Here!AH$2:AH$850, MATCH(B741, Paste_Here!A$2:A$850, 0))&lt;&gt;"", ISNUMBER(VALUE(INDEX(Paste_Here!AH$2:AH$850, MATCH(B741, Paste_Here!A$2:A$850, 0))))), IF(VALUE(INDEX(Paste_Here!AH$2:AH$850, MATCH(B741, Paste_Here!A$2:A$850, 0)))=0, "", INDEX(Paste_Here!AH$2:AH$850, MATCH(B741, Paste_Here!A$2:A$850, 0))), ""), ""), "")</f>
        <v/>
      </c>
      <c r="AJ741" s="66"/>
      <c r="AK741" s="76" t="str">
        <f>IFERROR(IF(B741&lt;&gt;"", IF(AND(INDEX(Paste_Here!N$2:N$850, MATCH(B741, Paste_Here!A$2:A$850, 0))&lt;&gt;"", ISNUMBER(VALUE(INDEX(Paste_Here!N$2:N$850, MATCH(B741, Paste_Here!A$2:A$850, 0))))), INDEX(Paste_Here!N$2:N$850, MATCH(B741, Paste_Here!A$2:A$850, 0)), ""), ""), "")</f>
        <v/>
      </c>
      <c r="AL741" s="66"/>
      <c r="AM741" s="76" t="str">
        <f>IFERROR(IF(B741&lt;&gt;"", IF(AND(INDEX(Paste_Here!O$2:O$850, MATCH(B741, Paste_Here!A$2:A$850, 0))&lt;&gt;"", ISNUMBER(VALUE(INDEX(Paste_Here!O$2:O$850, MATCH(B741, Paste_Here!A$2:A$850, 0))))), INDEX(Paste_Here!O$2:O$850, MATCH(B741, Paste_Here!A$2:A$850, 0)), ""), ""), "")</f>
        <v/>
      </c>
      <c r="AN741" s="66"/>
      <c r="AO741" s="76"/>
      <c r="AP741" s="66"/>
      <c r="AQ741" s="76"/>
      <c r="AR741" s="66"/>
      <c r="AS741" s="76"/>
      <c r="AT741" s="66"/>
      <c r="AU741" s="66"/>
      <c r="AV741" s="76" t="str">
        <f t="shared" si="91"/>
        <v/>
      </c>
      <c r="AW741" s="66"/>
      <c r="AX741" s="76" t="str">
        <f>IFERROR(IF(B741&lt;&gt;"", IF(ISNUMBER(SEARCH("Revealed-Potential (Primary Focus)", LOWER(INDEX(Paste_Here!Z$2:Z$850, MATCH(B741, Paste_Here!A$2:A$850, 0))))), "Rev-Potential: Prim", IF(ISNUMBER(SEARCH("Revealed-Potential (Secondary Focus)", LOWER(INDEX(Paste_Here!Z$2:Z$850, MATCH(B741, Paste_Here!A$2:A$850, 0))))), "Rev-Potential: Sec", IF(ISNUMBER(SEARCH("Monitoring", LOWER(INDEX(Paste_Here!Z$2:Z$850, MATCH(B741, Paste_Here!A$2:A$850, 0))))), "Monitoring", IF(ISNUMBER(SEARCH("At-Promise (Secondary Focus)", LOWER(INDEX(Paste_Here!Z$2:Z$850, MATCH(B741, Paste_Here!A$2:A$850, 0))))), "At-Promise: Sec", IF(ISNUMBER(SEARCH("At-Promise (Primary Focus)", LOWER(INDEX(Paste_Here!Z$2:Z$850, MATCH(B741, Paste_Here!A$2:A$850, 0))))), "At-Promise: Prim", ""))))), ""), "")</f>
        <v/>
      </c>
      <c r="AY741" s="66"/>
      <c r="AZ741" s="76"/>
      <c r="BA741" s="66"/>
      <c r="BB741" s="76"/>
      <c r="BC741" s="66"/>
      <c r="BD741" s="76"/>
      <c r="BE741" s="66"/>
      <c r="BF741" s="76"/>
      <c r="BG741" s="66"/>
      <c r="BH741" s="76"/>
      <c r="BI741" s="66"/>
      <c r="BJ741" s="66"/>
      <c r="BK741" s="76" t="str">
        <f t="shared" si="92"/>
        <v/>
      </c>
      <c r="BL741" s="66"/>
      <c r="BM741" s="76" t="str">
        <f>IFERROR(IF(B741&lt;&gt;"", IF(AND(ISNUMBER(VALUE(SUBSTITUTE(SUBSTITUTE(Paste_Here!R741, "br", "-"), "L", ""))), VALUE(SUBSTITUTE(SUBSTITUTE(Paste_Here!R741, "br", "-"), "L", "")) &gt;= 1095), "Yes", IF(AND(ISNUMBER(VALUE(SUBSTITUTE(SUBSTITUTE(Paste_Here!R741, "br", "-"), "L", ""))), VALUE(SUBSTITUTE(SUBSTITUTE(Paste_Here!R741, "br", "-"), "L", "")) &lt;= 1094), "No", "")), ""), "")</f>
        <v/>
      </c>
      <c r="BN741" s="66"/>
      <c r="BO741" s="76" t="str">
        <f>IFERROR(IF(B741&lt;&gt;"", IF(COUNTIF(INDEX(Paste_Here!Y$2:AB$850, MATCH(B741, Paste_Here!A$2:A$850, 0), 0), "yes") &gt; 0, "Yes", IF(COUNTIF(INDEX(Paste_Here!Y$2:AB$850, MATCH(B741, Paste_Here!A$2:A$850, 0), 0), "no") &gt; 0, "No", "")), ""), "")</f>
        <v/>
      </c>
      <c r="BP741" s="66"/>
      <c r="BQ741" s="76" t="str">
        <f>IFERROR(IF(B741&lt;&gt;"", IF(AND(ISNUMBER(VALUE(SUBSTITUTE(SUBSTITUTE(Paste_Here!U741, "em", "-"), "q", ""))), VALUE(SUBSTITUTE(SUBSTITUTE(Paste_Here!U741, "em", "-"), "q", "")) &gt;= 910), "Yes", IF(AND(ISNUMBER(VALUE(SUBSTITUTE(SUBSTITUTE(Paste_Here!U741, "em", "-"), "q", ""))), VALUE(SUBSTITUTE(SUBSTITUTE(Paste_Here!U741, "em", "-"), "q", "")) &lt;= 909), "No", "")), ""), "")</f>
        <v/>
      </c>
      <c r="BR741" s="66"/>
      <c r="BS741" s="76" t="str">
        <f>IFERROR(IF(B741&lt;&gt;"", IF(AND(INDEX(Paste_Here!X$2:X$850, MATCH(B741, Paste_Here!A$2:A$850, 0))&lt;&gt;"", ISNUMBER(VALUE(INDEX(Paste_Here!X$2:X$850, MATCH(B741, Paste_Here!A$2:A$850, 0))))), INDEX(Paste_Here!X$2:X$850, MATCH(B741, Paste_Here!A$2:A$850, 0)), ""), ""), "")</f>
        <v/>
      </c>
      <c r="BT741" s="66"/>
      <c r="BU741" s="76" t="str">
        <f>IFERROR(IF(B741&lt;&gt;"", IF(ISNUMBER(VALUE(INDEX(Paste_Here!G$2:G$850, MATCH(B741, Paste_Here!A$2:A$850, 0)))), IF(VALUE(INDEX(Paste_Here!G$2:G$850, MATCH(B741, Paste_Here!A$2:A$850, 0)))=0, "No", IF(AND(VALUE(INDEX(Paste_Here!G$2:G$850, MATCH(B741, Paste_Here!A$2:A$850, 0)))&gt;=1, VALUE(INDEX(Paste_Here!G$2:G$850, MATCH(B741, Paste_Here!A$2:A$850, 0)))&lt;=4), VALUE(INDEX(Paste_Here!G$2:G$850, MATCH(B741, Paste_Here!A$2:A$850, 0))), "")), ""), ""), "")</f>
        <v/>
      </c>
      <c r="BV741" s="66"/>
      <c r="BW741" s="76" t="str">
        <f>IFERROR(IF(B741&lt;&gt;"", IF(ISNUMBER(VALUE(INDEX(Paste_Here!H$2:H$850, MATCH(B741, Paste_Here!A$2:A$850, 0)))), IF(VALUE(INDEX(Paste_Here!H$2:H$850, MATCH(B741, Paste_Here!A$2:A$850, 0)))=0, "No", IF(AND(VALUE(INDEX(Paste_Here!H$2:H$850, MATCH(B741, Paste_Here!A$2:A$850, 0)))&gt;=1, VALUE(INDEX(Paste_Here!H$2:H$850, MATCH(B741, Paste_Here!A$2:A$850, 0)))&lt;=4), VALUE(INDEX(Paste_Here!H$2:H$850, MATCH(B741, Paste_Here!A$2:A$850, 0))), "")), ""), ""), "")</f>
        <v/>
      </c>
      <c r="BX741" s="66"/>
      <c r="BY741" s="76"/>
      <c r="BZ741" s="66"/>
      <c r="CA741" s="76"/>
      <c r="CB741" s="66"/>
      <c r="CC741" s="66"/>
      <c r="CD741" s="76" t="str">
        <f t="shared" si="93"/>
        <v/>
      </c>
      <c r="CE741" s="66"/>
      <c r="CF741" s="76" t="str">
        <f>IFERROR(IF(B741&lt;&gt;"", IF(AND(INDEX(Paste_Here!P$2:P$850, MATCH(B741, Paste_Here!A$2:A$850, 0))&lt;&gt;"", ISNUMBER(VALUE(INDEX(Paste_Here!P$2:P$850, MATCH(B741, Paste_Here!A$2:A$850, 0))))), INDEX(Paste_Here!P$2:P$850, MATCH(B741, Paste_Here!A$2:A$850, 0)), ""), ""), "")</f>
        <v/>
      </c>
      <c r="CG741" s="66"/>
      <c r="CH741" s="76" t="str">
        <f>IFERROR(IF(B741&lt;&gt;"", IF(ISNUMBER(SEARCH("highrisk", LOWER(INDEX(Paste_Here!Q$2:Q$850, MATCH(B741, Paste_Here!A$2:A$850, 0))))), "High Risk", IF(ISNUMBER(SEARCH("lowrisk", LOWER(INDEX(Paste_Here!Q$2:Q$850, MATCH(B741, Paste_Here!A$2:A$850, 0))))), "Low Risk", IF(ISNUMBER(SEARCH("somerisk", LOWER(INDEX(Paste_Here!Q$2:Q$850, MATCH(B741, Paste_Here!A$2:A$850, 0))))), "Some Risk", ""))), ""), "")</f>
        <v/>
      </c>
      <c r="CI741" s="66"/>
      <c r="CJ741" s="76" t="str">
        <f>IFERROR(IF(B741&lt;&gt;"", IF(AND(INDEX(Paste_Here!AA$2:AA$850, MATCH(B741, Paste_Here!A$2:A$850, 0))&lt;&gt;"", ISNUMBER(VALUE(INDEX(Paste_Here!AA$2:AA$850, MATCH(B741, Paste_Here!A$2:A$850, 0))))), INDEX(Paste_Here!AA$2:AA$850, MATCH(B741, Paste_Here!A$2:A$850, 0)), ""), ""), "")</f>
        <v/>
      </c>
      <c r="CK741" s="66"/>
      <c r="CL741" s="76" t="str">
        <f>IFERROR(IF(B741&lt;&gt;"", IF(LOWER(INDEX(Paste_Here!AB$2:AB$850, MATCH(B741, Paste_Here!A$2:A$850, 0)))="approaching expectations", "Approaching", IF(LOWER(INDEX(Paste_Here!AB$2:AB$850, MATCH(B741, Paste_Here!A$2:A$850, 0)))="met expectations", "Met", IF(LOWER(INDEX(Paste_Here!AB$2:AB$850, MATCH(B741, Paste_Here!A$2:A$850, 0)))="exceeded expectations", "Exceeded", IF(LOWER(INDEX(Paste_Here!AB$2:AB$850, MATCH(B741, Paste_Here!A$2:A$850, 0)))="below expectations", "Below", "")))), ""), "")</f>
        <v/>
      </c>
      <c r="CM741" s="66"/>
      <c r="CN741" s="76" t="str">
        <f>IFERROR(IF(B741&lt;&gt;"", IF(AND(INDEX(Paste_Here!AC$2:AC$850, MATCH(B741, Paste_Here!A$2:A$850, 0))&lt;&gt;"", ISNUMBER(VALUE(INDEX(Paste_Here!AC$2:AC$850, MATCH(B741, Paste_Here!A$2:A$850, 0))))), INDEX(Paste_Here!AC$2:AC$850, MATCH(B741, Paste_Here!A$2:A$850, 0)), ""), ""), "")</f>
        <v/>
      </c>
      <c r="CO741" s="66"/>
      <c r="CP741" s="76"/>
      <c r="CQ741" s="66"/>
      <c r="CR741" s="76"/>
      <c r="CS741" s="66"/>
      <c r="CT741" s="76"/>
      <c r="CU741" s="66"/>
      <c r="CV741" s="76"/>
      <c r="CW741" s="66"/>
      <c r="CX741" s="76"/>
      <c r="CY741" s="66"/>
      <c r="CZ741" s="66"/>
      <c r="DA741" s="76" t="str">
        <f t="shared" si="94"/>
        <v/>
      </c>
      <c r="DB741" s="66"/>
      <c r="DC741" s="76" t="str">
        <f>IFERROR(IF(B741&lt;&gt;"", IF(AND(INDEX(Paste_Here!V$2:V$850, MATCH(B741, Paste_Here!A$2:A$850, 0))&lt;&gt;"", ISNUMBER(VALUE(INDEX(Paste_Here!V$2:V$850, MATCH(B741, Paste_Here!A$2:A$850, 0))))), INDEX(Paste_Here!V$2:V$850, MATCH(B741, Paste_Here!A$2:A$850, 0)), ""), ""), "")</f>
        <v/>
      </c>
      <c r="DD741" s="66"/>
      <c r="DE741" s="76" t="str">
        <f>IFERROR(IF(B741&lt;&gt;"", IF(ISNUMBER(SEARCH("highrisk", LOWER(INDEX(Paste_Here!W$2:W$850, MATCH(B741, Paste_Here!A$2:A$850, 0))))), "High Risk", IF(ISNUMBER(SEARCH("lowrisk", LOWER(INDEX(Paste_Here!W$2:W$850, MATCH(B741, Paste_Here!A$2:A$850, 0))))), "Low Risk", IF(ISNUMBER(SEARCH("somerisk", LOWER(INDEX(Paste_Here!W$2:W$850, MATCH(B741, Paste_Here!A$2:A$850, 0))))), "Some Risk", ""))), ""), "")</f>
        <v/>
      </c>
      <c r="DF741" s="66"/>
      <c r="DG741" s="76" t="str">
        <f>IFERROR(IF(B741&lt;&gt;"", IF(AND(INDEX(Paste_Here!S$2:S$850, MATCH(B741, Paste_Here!A$2:A$850, 0))&lt;&gt;"", ISNUMBER(VALUE(INDEX(Paste_Here!S$2:S$850, MATCH(B741, Paste_Here!A$2:A$850, 0))))), INDEX(Paste_Here!S$2:S$850, MATCH(B741, Paste_Here!A$2:A$850, 0)), ""), ""), "")</f>
        <v/>
      </c>
      <c r="DH741" s="66"/>
      <c r="DI741" s="76" t="str">
        <f>IFERROR(IF(B741&lt;&gt;"", IF(ISNUMBER(SEARCH("highrisk", LOWER(INDEX(Paste_Here!T$2:T$850, MATCH(B741, Paste_Here!A$2:A$850, 0))))), "High Risk", IF(ISNUMBER(SEARCH("lowrisk", LOWER(INDEX(Paste_Here!T$2:T$850, MATCH(B741, Paste_Here!A$2:A$850, 0))))), "Low Risk", IF(ISNUMBER(SEARCH("somerisk", LOWER(INDEX(Paste_Here!T$2:T$850, MATCH(B741, Paste_Here!A$2:A$850, 0))))), "Some Risk", ""))), ""), "")</f>
        <v/>
      </c>
      <c r="DJ741" s="66"/>
      <c r="DK741" s="76" t="str">
        <f>IFERROR(IF(B741&lt;&gt;"", IF(AND(INDEX(Paste_Here!AD$2:AD$850, MATCH(B741, Paste_Here!A$2:A$850, 0))&lt;&gt;"", ISNUMBER(VALUE(INDEX(Paste_Here!AD$2:AD$850, MATCH(B741, Paste_Here!A$2:A$850, 0))))), INDEX(Paste_Here!AD$2:AD$850, MATCH(B741, Paste_Here!A$2:A$850, 0)), ""), ""), "")</f>
        <v/>
      </c>
      <c r="DL741" s="66"/>
      <c r="DM741" s="76" t="str">
        <f>IFERROR(IF(B741&lt;&gt;"", IF(LOWER(INDEX(Paste_Here!AE$2:AE$850, MATCH(B741, Paste_Here!A$2:A$850, 0)))="approaching expectations", "Approaching", IF(LOWER(INDEX(Paste_Here!AE$2:AE$850, MATCH(B741, Paste_Here!A$2:A$850, 0)))="met expectations", "Met", IF(LOWER(INDEX(Paste_Here!AE$2:AE$850, MATCH(B741, Paste_Here!A$2:A$850, 0)))="exceeded expectations", "Exceeded", IF(LOWER(INDEX(Paste_Here!AE$2:AE$850, MATCH(B741, Paste_Here!A$2:A$850, 0)))="below expectations", "Below", "")))), ""), "")</f>
        <v/>
      </c>
      <c r="DN741" s="66"/>
      <c r="DO741" s="76"/>
      <c r="DP741" s="66"/>
      <c r="DQ741" s="76"/>
      <c r="DR741" s="66"/>
      <c r="DS741" s="76"/>
      <c r="DT741" s="66"/>
      <c r="DU741" s="76"/>
      <c r="DV741" s="66"/>
      <c r="DW741" s="66"/>
      <c r="DX741" s="76" t="str">
        <f t="shared" si="95"/>
        <v/>
      </c>
      <c r="DY741" s="66"/>
      <c r="DZ741" s="76"/>
      <c r="EA741" s="66"/>
      <c r="EB741" s="76"/>
      <c r="EC741" s="66"/>
      <c r="ED741" s="76" t="str">
        <f>IFERROR(IF(B741&lt;&gt;"", IF(AND(INDEX(Paste_Here!AF$2:AF$850, MATCH(B741, Paste_Here!A$2:A$850, 0))&lt;&gt;"", ISNUMBER(VALUE(INDEX(Paste_Here!AF$2:AF$850, MATCH(B741, Paste_Here!A$2:A$850, 0))))), INDEX(Paste_Here!AF$2:AF$850, MATCH(B741, Paste_Here!A$2:A$850, 0)), ""), ""), "")</f>
        <v/>
      </c>
      <c r="EE741" s="66"/>
      <c r="EF741" s="76"/>
      <c r="EG741" s="66"/>
      <c r="EH741" s="76"/>
      <c r="EI741" s="66"/>
      <c r="EJ741" s="76" t="str">
        <f>IFERROR(IF(B741&lt;&gt;"", IF(AND(INDEX(Paste_Here!AG$2:AG$850, MATCH(B741, Paste_Here!A$2:A$850, 0))&lt;&gt;"", ISNUMBER(VALUE(INDEX(Paste_Here!AG$2:AG$850, MATCH(B741, Paste_Here!A$2:A$850, 0))))), INDEX(Paste_Here!AG$2:AG$850, MATCH(B741, Paste_Here!A$2:A$850, 0)), ""), ""), "")</f>
        <v/>
      </c>
      <c r="EK741" s="66"/>
      <c r="EL741" s="76"/>
      <c r="EM741" s="66"/>
      <c r="EN741" s="76"/>
      <c r="EO741" s="66"/>
      <c r="EP741" s="76"/>
      <c r="EQ741" s="66"/>
      <c r="ER741" s="76"/>
      <c r="ES741" s="66"/>
      <c r="ET741" s="66"/>
      <c r="EU741" s="76"/>
      <c r="EV741" s="66"/>
      <c r="EW741" s="76"/>
      <c r="EX741" s="66"/>
      <c r="EY741" s="76"/>
      <c r="EZ741" s="66"/>
      <c r="FA741" s="76"/>
      <c r="FB741" s="66"/>
      <c r="FC741" s="76"/>
      <c r="FD741" s="66"/>
      <c r="FE741" s="76"/>
      <c r="FF741" s="66"/>
      <c r="FG741" s="76"/>
      <c r="FH741" s="66"/>
      <c r="FI741" s="76"/>
      <c r="FJ741" s="66"/>
      <c r="FK741" s="76"/>
      <c r="FL741" s="66"/>
      <c r="FM741" s="76"/>
      <c r="FN741" s="66"/>
      <c r="FO741" s="76"/>
      <c r="FP741" s="66"/>
      <c r="FQ741" s="76"/>
      <c r="FR741" s="66"/>
      <c r="FS741" s="76"/>
      <c r="FT741" s="66"/>
      <c r="FU741" s="76"/>
      <c r="FV741" s="66"/>
      <c r="FW741" s="76"/>
      <c r="FX741" s="66"/>
      <c r="FY741" s="76"/>
      <c r="FZ741" s="66"/>
      <c r="GA741" s="76"/>
      <c r="GB741" s="66"/>
      <c r="GC741" s="76"/>
      <c r="GD741" s="66"/>
      <c r="GE741" s="76"/>
      <c r="GF741" s="66"/>
      <c r="GG741" s="76"/>
      <c r="GH741" s="66"/>
      <c r="GI741" s="76"/>
      <c r="GJ741" s="66"/>
      <c r="GK741" s="76"/>
      <c r="GL741" s="66"/>
      <c r="GM741" s="76"/>
      <c r="GN741" s="66"/>
      <c r="GO741" s="76"/>
      <c r="GP741" s="66"/>
      <c r="GQ741" s="76"/>
      <c r="GR741" s="66"/>
      <c r="GS741" s="76"/>
      <c r="GT741" s="66"/>
      <c r="GU741" s="76"/>
      <c r="GV741" s="66"/>
      <c r="GW741" s="76"/>
      <c r="GX741" s="66"/>
      <c r="GY741" s="76"/>
      <c r="GZ741" s="66"/>
      <c r="HA741" s="76"/>
      <c r="HB741" s="66"/>
      <c r="HC741" s="76"/>
      <c r="HD741" s="66"/>
      <c r="HE741" s="76"/>
      <c r="HF741" s="66"/>
      <c r="HG741" s="76"/>
      <c r="HH741" s="66"/>
      <c r="HI741" s="76"/>
      <c r="HJ741" s="66"/>
      <c r="HK741" s="76"/>
      <c r="HL741" s="66"/>
      <c r="HM741" s="76"/>
      <c r="HN741" s="66"/>
      <c r="HO741" s="76"/>
      <c r="HP741" s="66"/>
      <c r="HQ741" s="76"/>
      <c r="HR741" s="66"/>
      <c r="HS741" s="76"/>
      <c r="HT741" s="66"/>
      <c r="HU741" s="76"/>
      <c r="HV741" s="66"/>
      <c r="HW741" s="76"/>
      <c r="HX741" s="66"/>
      <c r="HY741" s="76"/>
      <c r="HZ741" s="66"/>
      <c r="IA741" s="76"/>
      <c r="IB741" s="66"/>
      <c r="IC741" s="76"/>
      <c r="ID741" s="66"/>
      <c r="IE741" s="76"/>
      <c r="IF741" s="66"/>
      <c r="IG741" s="76"/>
      <c r="IH741" s="66"/>
      <c r="II741" s="76"/>
      <c r="IJ741" s="66"/>
      <c r="IK741" s="76"/>
      <c r="IL741" s="66"/>
      <c r="IM741" s="76"/>
      <c r="IN741" s="66"/>
      <c r="IO741" s="76"/>
      <c r="IP741" s="66"/>
      <c r="IQ741" s="76"/>
      <c r="IR741" s="66"/>
      <c r="IS741" s="76"/>
      <c r="IT741" s="66"/>
      <c r="IU741" s="76"/>
      <c r="IV741" s="66"/>
      <c r="IW741" s="76"/>
      <c r="IX741" s="66"/>
      <c r="IY741" s="76"/>
      <c r="IZ741" s="66"/>
      <c r="JA741" s="76"/>
      <c r="JB741" s="66"/>
      <c r="JC741" s="76"/>
      <c r="JD741" s="66"/>
      <c r="JE741" s="76"/>
      <c r="JF741" s="66"/>
      <c r="JG741" s="76"/>
      <c r="JH741" s="66"/>
      <c r="JI741" s="76"/>
      <c r="JJ741" s="66"/>
      <c r="JK741" s="76"/>
      <c r="JL741" s="66"/>
      <c r="JM741" s="76"/>
      <c r="JN741" s="66"/>
      <c r="JO741" s="76"/>
      <c r="JP741" s="66"/>
      <c r="JQ741" s="76"/>
      <c r="JR741" s="66"/>
      <c r="JS741" s="76"/>
      <c r="JT741" s="66"/>
      <c r="JU741" s="76"/>
      <c r="JV741" s="66"/>
      <c r="JW741" s="76"/>
      <c r="JX741" s="66"/>
      <c r="JY741" s="76"/>
      <c r="JZ741" s="66"/>
      <c r="KA741" s="76"/>
      <c r="KB741" s="66"/>
      <c r="KC741" s="76"/>
      <c r="KD741" s="66"/>
      <c r="KE741" s="76"/>
      <c r="KF741" s="66"/>
      <c r="KG741" s="76"/>
      <c r="KH741" s="66"/>
      <c r="KI741" s="76"/>
      <c r="KJ741" s="66"/>
      <c r="KK741" s="76"/>
      <c r="KL741" s="66"/>
      <c r="KM741" s="76"/>
      <c r="KN741" s="66"/>
      <c r="KO741" s="76"/>
      <c r="KP741" s="66"/>
      <c r="KQ741" s="76"/>
      <c r="KR741" s="66"/>
      <c r="KS741" s="76"/>
      <c r="KT741" s="66"/>
      <c r="KU741" s="76"/>
      <c r="KV741" s="66"/>
      <c r="KW741" s="76"/>
      <c r="KX741" s="66"/>
      <c r="KY741" s="76"/>
      <c r="KZ741" s="66"/>
      <c r="LA741" s="76"/>
      <c r="LB741" s="66"/>
      <c r="LC741" s="76"/>
      <c r="LD741" s="66"/>
      <c r="LE741" s="76"/>
      <c r="LF741" s="66"/>
      <c r="LG741" s="76"/>
      <c r="LH741" s="66"/>
      <c r="LI741" s="76"/>
      <c r="LJ741" s="66"/>
      <c r="LK741" s="76"/>
      <c r="LL741" s="66"/>
      <c r="LM741" s="76"/>
      <c r="LN741" s="66"/>
      <c r="LO741" s="76"/>
      <c r="LP741" s="66"/>
      <c r="LQ741" s="76"/>
      <c r="LR741" s="66"/>
      <c r="LS741" s="76"/>
      <c r="LT741" s="66"/>
      <c r="LU741" s="76"/>
      <c r="LV741" s="66"/>
      <c r="LW741" s="76"/>
      <c r="LX741" s="66"/>
      <c r="LY741" s="76"/>
      <c r="LZ741" s="66"/>
      <c r="MA741" s="76"/>
      <c r="MB741" s="66"/>
      <c r="MC741" s="76"/>
      <c r="MD741" s="66"/>
      <c r="MG741" s="1" t="str" cm="1">
        <f t="array" ref="MG741">IFERROR(INDEX(Paste_Here!$B$2:$B$850, MATCH(0, COUNTIF(MG$4:MG740, Paste_Here!$B$2:$B$850) + IF(Paste_Here!$B$2:$B$850="", 1, 0), 0)), "")</f>
        <v/>
      </c>
      <c r="MH741" s="1" t="str">
        <f>IF(MG741&lt;&gt;"", INDEX(Paste_Here!$A$2:$A$850, MATCH(MG741, Paste_Here!$B$2:$B$850, 0)), "")</f>
        <v/>
      </c>
      <c r="MI741" s="1" t="str">
        <f t="shared" si="96"/>
        <v/>
      </c>
      <c r="MJ741" s="1" t="str" cm="1">
        <f t="array" ref="MJ741">IFERROR(INDEX($MI$5:$MI$850, MATCH(SMALL(IF($MI$5:$MI$850&lt;&gt;"", COUNTIF($MI$5:$MI$850, "&lt;"&amp;$MI$5:$MI$850)+1), ROW()-ROW($MJ$5)+1), COUNTIF($MI$5:$MI$850, "&lt;"&amp;$MI$5:$MI$850)+1, 0)), "")</f>
        <v/>
      </c>
    </row>
    <row r="742" spans="1:348">
      <c r="A742" s="66"/>
      <c r="B742" s="76" t="str">
        <f t="shared" si="89"/>
        <v/>
      </c>
      <c r="C742" s="66"/>
      <c r="D742" s="76" t="str">
        <f>IFERROR(IF(B742&lt;&gt;"", IF(AND(INDEX(Paste_Here!B$2:B$850, MATCH(B742, Paste_Here!A$2:A$850, 0))&lt;&gt;"", ISNUMBER(VALUE(INDEX(Paste_Here!B$2:B$850, MATCH(B742, Paste_Here!A$2:A$850, 0))))), INDEX(Paste_Here!B$2:B$850, MATCH(B742, Paste_Here!A$2:A$850, 0)), ""), ""), "")</f>
        <v/>
      </c>
      <c r="E742" s="66"/>
      <c r="F742" s="76" t="str">
        <f>IFERROR(IF(B742&lt;&gt;"", IF(ISTEXT(INDEX(Paste_Here!K$2:K$850, MATCH(B742, Paste_Here!A$2:A$850, 0))), INDEX(Paste_Here!K$2:K$850, MATCH(B742, Paste_Here!A$2:A$850, 0)), ""), ""), "")</f>
        <v/>
      </c>
      <c r="G742" s="66"/>
      <c r="H742" s="76" t="str">
        <f>IFERROR(IF(B742&lt;&gt;"", IF(ISTEXT(INDEX(Paste_Here!C$2:C$850, MATCH(B742, Paste_Here!A$2:A$850, 0))), INDEX(Paste_Here!C$2:C$850, MATCH(B742, Paste_Here!A$2:A$850, 0)), ""), ""), "")</f>
        <v/>
      </c>
      <c r="I742" s="66"/>
      <c r="J742" s="76" t="str">
        <f>IFERROR(IF(B742&lt;&gt;"", IF(ISNUMBER(SEARCH("s", LOWER(INDEX(Paste_Here!M$2:M$850, MATCH(B742, Paste_Here!A$2:A$850, 0))))), "Yes", IF(INDEX(Paste_Here!M$2:M$850, MATCH(B742, Paste_Here!A$2:A$850, 0))&lt;&gt;"", "No", "")), ""), "")</f>
        <v/>
      </c>
      <c r="K742" s="66"/>
      <c r="L742" s="76" t="str">
        <f>IFERROR(IF(B742&lt;&gt;"", IF(ISNUMBER(SEARCH("yes", LOWER(INDEX(Paste_Here!E$2:E$850, MATCH(B742, Paste_Here!A$2:A$850, 0))))), "Yes", IF(ISNUMBER(SEARCH("no", LOWER(INDEX(Paste_Here!E$2:E$850, MATCH(B742, Paste_Here!A$2:A$850, 0))))), "No", "")), ""), "")</f>
        <v/>
      </c>
      <c r="M742" s="66"/>
      <c r="N742" s="76" t="str">
        <f>IFERROR(IF(B742&lt;&gt;"", IF(ISNUMBER(SEARCH("yes", LOWER(INDEX(Paste_Here!F$2:F$850, MATCH(B742, Paste_Here!A$2:A$850, 0))))), "Yes", IF(ISNUMBER(SEARCH("no", LOWER(INDEX(Paste_Here!F$2:F$850, MATCH(B742, Paste_Here!A$2:A$850, 0))))), "No", "")), ""), "")</f>
        <v/>
      </c>
      <c r="O742" s="66"/>
      <c r="P742" s="76" t="str">
        <f>IFERROR(IF(B742&lt;&gt;"", IF(ISNUMBER(SEARCH("yes", LOWER(INDEX(Paste_Here!L$2:L$850, MATCH(B742, Paste_Here!A$2:A$850, 0))))), "Yes", IF(ISNUMBER(SEARCH("no", LOWER(INDEX(Paste_Here!L$2:L$850, MATCH(B742, Paste_Here!A$2:A$850, 0))))), "No", "")), ""), "")</f>
        <v/>
      </c>
      <c r="Q742" s="66"/>
      <c r="R742" s="76" t="str">
        <f>IFERROR(IF(B742&lt;&gt;"", IF(ISNUMBER(SEARCH("transitional 2", LOWER(INDEX(Paste_Here!D$2:D$850, MATCH(B742, Paste_Here!A$2:A$850, 0))))), "T2", IF(ISNUMBER(SEARCH("transitional 1", LOWER(INDEX(Paste_Here!D$2:D$850, MATCH(B742, Paste_Here!A$2:A$850, 0))))), "T1", IF(ISNUMBER(SEARCH("waived ell services", LOWER(INDEX(Paste_Here!D$2:D$850, MATCH(B742, Paste_Here!A$2:A$850, 0))))), "W", IF(ISNUMBER(SEARCH("english language learner", LOWER(INDEX(Paste_Here!D$2:D$850, MATCH(B742, Paste_Here!A$2:A$850, 0))))), "L", "")))), ""), "")</f>
        <v/>
      </c>
      <c r="S742" s="66"/>
      <c r="T742" s="76" t="str">
        <f>IFERROR(IF(B742&lt;&gt;"", IF(ISNUMBER(SEARCH("yes", LOWER(INDEX(Paste_Here!I$2:I$850, MATCH(B742, Paste_Here!A$2:A$850, 0))))), "Yes", IF(ISNUMBER(SEARCH("no", LOWER(INDEX(Paste_Here!I$2:I$850, MATCH(B742, Paste_Here!A$2:A$850, 0))))), "No", "")), ""), "")</f>
        <v/>
      </c>
      <c r="U742" s="66"/>
      <c r="V742" s="76" t="str">
        <f>IFERROR(IF(B742&lt;&gt;"", IF(ISTEXT(INDEX(Paste_Here!J$2:J$850, MATCH(B742, Paste_Here!A$2:A$850, 0))), VALUE(INDEX(Paste_Here!J$2:J$850, MATCH(B742, Paste_Here!A$2:A$850, 0))), ""), ""), "")</f>
        <v/>
      </c>
      <c r="W742" s="66"/>
      <c r="X742" s="66"/>
      <c r="Y742" s="76" t="str">
        <f t="shared" si="90"/>
        <v/>
      </c>
      <c r="Z742" s="66"/>
      <c r="AA742" s="76" t="str">
        <f>IFERROR(IF(B742&lt;&gt;"", IF(AND(INDEX(Paste_Here!AI$2:AI$850, MATCH(B742, Paste_Here!A$2:A$850, 0))&lt;&gt;"", ISNUMBER(VALUE(INDEX(Paste_Here!AI$2:AI$850, MATCH(B742, Paste_Here!A$2:A$850, 0))))), INDEX(Paste_Here!AI$2:AI$850, MATCH(B742, Paste_Here!A$2:A$850, 0)), ""), ""), "")</f>
        <v/>
      </c>
      <c r="AB742" s="66"/>
      <c r="AC742" s="76" t="str">
        <f>IFERROR(IF(B742&lt;&gt;"", IF(AND(INDEX(Paste_Here!AJ$2:AJ$850, MATCH(B742, Paste_Here!A$2:A$850, 0))&lt;&gt;"", ISNUMBER(VALUE(INDEX(Paste_Here!AJ$2:AJ$850, MATCH(B742, Paste_Here!A$2:A$850, 0))))), INDEX(Paste_Here!AJ$2:AJ$850, MATCH(B742, Paste_Here!A$2:A$850, 0)), ""), ""), "")</f>
        <v/>
      </c>
      <c r="AD742" s="66"/>
      <c r="AE742" s="76" t="str">
        <f>IFERROR(IF(B742&lt;&gt;"", IF(AND(INDEX(Paste_Here!AK$2:AK$850, MATCH(B742, Paste_Here!A$2:A$850, 0))&lt;&gt;"", ISNUMBER(VALUE(INDEX(Paste_Here!AK$2:AK$850, MATCH(B742, Paste_Here!A$2:A$850, 0))))), INDEX(Paste_Here!AK$2:AK$850, MATCH(B742, Paste_Here!A$2:A$850, 0)), ""), ""), "")</f>
        <v/>
      </c>
      <c r="AF742" s="66"/>
      <c r="AG742" s="76" t="str">
        <f>IFERROR(IF(B742&lt;&gt;"", IF(AND(INDEX(Paste_Here!AL$2:AL$850, MATCH(B742, Paste_Here!A$2:A$850, 0))&lt;&gt;"", ISNUMBER(VALUE(INDEX(Paste_Here!AL$2:AL$850, MATCH(B742, Paste_Here!A$2:A$850, 0))))), INDEX(Paste_Here!AL$2:AL$850, MATCH(B742, Paste_Here!A$2:A$850, 0)), ""), ""), "")</f>
        <v/>
      </c>
      <c r="AH742" s="66"/>
      <c r="AI742" s="76" t="str">
        <f>IFERROR(IF(B742&lt;&gt;"", IF(AND(INDEX(Paste_Here!AH$2:AH$850, MATCH(B742, Paste_Here!A$2:A$850, 0))&lt;&gt;"", ISNUMBER(VALUE(INDEX(Paste_Here!AH$2:AH$850, MATCH(B742, Paste_Here!A$2:A$850, 0))))), IF(VALUE(INDEX(Paste_Here!AH$2:AH$850, MATCH(B742, Paste_Here!A$2:A$850, 0)))=0, "", INDEX(Paste_Here!AH$2:AH$850, MATCH(B742, Paste_Here!A$2:A$850, 0))), ""), ""), "")</f>
        <v/>
      </c>
      <c r="AJ742" s="66"/>
      <c r="AK742" s="76" t="str">
        <f>IFERROR(IF(B742&lt;&gt;"", IF(AND(INDEX(Paste_Here!N$2:N$850, MATCH(B742, Paste_Here!A$2:A$850, 0))&lt;&gt;"", ISNUMBER(VALUE(INDEX(Paste_Here!N$2:N$850, MATCH(B742, Paste_Here!A$2:A$850, 0))))), INDEX(Paste_Here!N$2:N$850, MATCH(B742, Paste_Here!A$2:A$850, 0)), ""), ""), "")</f>
        <v/>
      </c>
      <c r="AL742" s="66"/>
      <c r="AM742" s="76" t="str">
        <f>IFERROR(IF(B742&lt;&gt;"", IF(AND(INDEX(Paste_Here!O$2:O$850, MATCH(B742, Paste_Here!A$2:A$850, 0))&lt;&gt;"", ISNUMBER(VALUE(INDEX(Paste_Here!O$2:O$850, MATCH(B742, Paste_Here!A$2:A$850, 0))))), INDEX(Paste_Here!O$2:O$850, MATCH(B742, Paste_Here!A$2:A$850, 0)), ""), ""), "")</f>
        <v/>
      </c>
      <c r="AN742" s="66"/>
      <c r="AO742" s="76"/>
      <c r="AP742" s="66"/>
      <c r="AQ742" s="76"/>
      <c r="AR742" s="66"/>
      <c r="AS742" s="76"/>
      <c r="AT742" s="66"/>
      <c r="AU742" s="66"/>
      <c r="AV742" s="76" t="str">
        <f t="shared" si="91"/>
        <v/>
      </c>
      <c r="AW742" s="66"/>
      <c r="AX742" s="76" t="str">
        <f>IFERROR(IF(B742&lt;&gt;"", IF(ISNUMBER(SEARCH("Revealed-Potential (Primary Focus)", LOWER(INDEX(Paste_Here!Z$2:Z$850, MATCH(B742, Paste_Here!A$2:A$850, 0))))), "Rev-Potential: Prim", IF(ISNUMBER(SEARCH("Revealed-Potential (Secondary Focus)", LOWER(INDEX(Paste_Here!Z$2:Z$850, MATCH(B742, Paste_Here!A$2:A$850, 0))))), "Rev-Potential: Sec", IF(ISNUMBER(SEARCH("Monitoring", LOWER(INDEX(Paste_Here!Z$2:Z$850, MATCH(B742, Paste_Here!A$2:A$850, 0))))), "Monitoring", IF(ISNUMBER(SEARCH("At-Promise (Secondary Focus)", LOWER(INDEX(Paste_Here!Z$2:Z$850, MATCH(B742, Paste_Here!A$2:A$850, 0))))), "At-Promise: Sec", IF(ISNUMBER(SEARCH("At-Promise (Primary Focus)", LOWER(INDEX(Paste_Here!Z$2:Z$850, MATCH(B742, Paste_Here!A$2:A$850, 0))))), "At-Promise: Prim", ""))))), ""), "")</f>
        <v/>
      </c>
      <c r="AY742" s="66"/>
      <c r="AZ742" s="76"/>
      <c r="BA742" s="66"/>
      <c r="BB742" s="76"/>
      <c r="BC742" s="66"/>
      <c r="BD742" s="76"/>
      <c r="BE742" s="66"/>
      <c r="BF742" s="76"/>
      <c r="BG742" s="66"/>
      <c r="BH742" s="76"/>
      <c r="BI742" s="66"/>
      <c r="BJ742" s="66"/>
      <c r="BK742" s="76" t="str">
        <f t="shared" si="92"/>
        <v/>
      </c>
      <c r="BL742" s="66"/>
      <c r="BM742" s="76" t="str">
        <f>IFERROR(IF(B742&lt;&gt;"", IF(AND(ISNUMBER(VALUE(SUBSTITUTE(SUBSTITUTE(Paste_Here!R742, "br", "-"), "L", ""))), VALUE(SUBSTITUTE(SUBSTITUTE(Paste_Here!R742, "br", "-"), "L", "")) &gt;= 1095), "Yes", IF(AND(ISNUMBER(VALUE(SUBSTITUTE(SUBSTITUTE(Paste_Here!R742, "br", "-"), "L", ""))), VALUE(SUBSTITUTE(SUBSTITUTE(Paste_Here!R742, "br", "-"), "L", "")) &lt;= 1094), "No", "")), ""), "")</f>
        <v/>
      </c>
      <c r="BN742" s="66"/>
      <c r="BO742" s="76" t="str">
        <f>IFERROR(IF(B742&lt;&gt;"", IF(COUNTIF(INDEX(Paste_Here!Y$2:AB$850, MATCH(B742, Paste_Here!A$2:A$850, 0), 0), "yes") &gt; 0, "Yes", IF(COUNTIF(INDEX(Paste_Here!Y$2:AB$850, MATCH(B742, Paste_Here!A$2:A$850, 0), 0), "no") &gt; 0, "No", "")), ""), "")</f>
        <v/>
      </c>
      <c r="BP742" s="66"/>
      <c r="BQ742" s="76" t="str">
        <f>IFERROR(IF(B742&lt;&gt;"", IF(AND(ISNUMBER(VALUE(SUBSTITUTE(SUBSTITUTE(Paste_Here!U742, "em", "-"), "q", ""))), VALUE(SUBSTITUTE(SUBSTITUTE(Paste_Here!U742, "em", "-"), "q", "")) &gt;= 910), "Yes", IF(AND(ISNUMBER(VALUE(SUBSTITUTE(SUBSTITUTE(Paste_Here!U742, "em", "-"), "q", ""))), VALUE(SUBSTITUTE(SUBSTITUTE(Paste_Here!U742, "em", "-"), "q", "")) &lt;= 909), "No", "")), ""), "")</f>
        <v/>
      </c>
      <c r="BR742" s="66"/>
      <c r="BS742" s="76" t="str">
        <f>IFERROR(IF(B742&lt;&gt;"", IF(AND(INDEX(Paste_Here!X$2:X$850, MATCH(B742, Paste_Here!A$2:A$850, 0))&lt;&gt;"", ISNUMBER(VALUE(INDEX(Paste_Here!X$2:X$850, MATCH(B742, Paste_Here!A$2:A$850, 0))))), INDEX(Paste_Here!X$2:X$850, MATCH(B742, Paste_Here!A$2:A$850, 0)), ""), ""), "")</f>
        <v/>
      </c>
      <c r="BT742" s="66"/>
      <c r="BU742" s="76" t="str">
        <f>IFERROR(IF(B742&lt;&gt;"", IF(ISNUMBER(VALUE(INDEX(Paste_Here!G$2:G$850, MATCH(B742, Paste_Here!A$2:A$850, 0)))), IF(VALUE(INDEX(Paste_Here!G$2:G$850, MATCH(B742, Paste_Here!A$2:A$850, 0)))=0, "No", IF(AND(VALUE(INDEX(Paste_Here!G$2:G$850, MATCH(B742, Paste_Here!A$2:A$850, 0)))&gt;=1, VALUE(INDEX(Paste_Here!G$2:G$850, MATCH(B742, Paste_Here!A$2:A$850, 0)))&lt;=4), VALUE(INDEX(Paste_Here!G$2:G$850, MATCH(B742, Paste_Here!A$2:A$850, 0))), "")), ""), ""), "")</f>
        <v/>
      </c>
      <c r="BV742" s="66"/>
      <c r="BW742" s="76" t="str">
        <f>IFERROR(IF(B742&lt;&gt;"", IF(ISNUMBER(VALUE(INDEX(Paste_Here!H$2:H$850, MATCH(B742, Paste_Here!A$2:A$850, 0)))), IF(VALUE(INDEX(Paste_Here!H$2:H$850, MATCH(B742, Paste_Here!A$2:A$850, 0)))=0, "No", IF(AND(VALUE(INDEX(Paste_Here!H$2:H$850, MATCH(B742, Paste_Here!A$2:A$850, 0)))&gt;=1, VALUE(INDEX(Paste_Here!H$2:H$850, MATCH(B742, Paste_Here!A$2:A$850, 0)))&lt;=4), VALUE(INDEX(Paste_Here!H$2:H$850, MATCH(B742, Paste_Here!A$2:A$850, 0))), "")), ""), ""), "")</f>
        <v/>
      </c>
      <c r="BX742" s="66"/>
      <c r="BY742" s="76"/>
      <c r="BZ742" s="66"/>
      <c r="CA742" s="76"/>
      <c r="CB742" s="66"/>
      <c r="CC742" s="66"/>
      <c r="CD742" s="76" t="str">
        <f t="shared" si="93"/>
        <v/>
      </c>
      <c r="CE742" s="66"/>
      <c r="CF742" s="76" t="str">
        <f>IFERROR(IF(B742&lt;&gt;"", IF(AND(INDEX(Paste_Here!P$2:P$850, MATCH(B742, Paste_Here!A$2:A$850, 0))&lt;&gt;"", ISNUMBER(VALUE(INDEX(Paste_Here!P$2:P$850, MATCH(B742, Paste_Here!A$2:A$850, 0))))), INDEX(Paste_Here!P$2:P$850, MATCH(B742, Paste_Here!A$2:A$850, 0)), ""), ""), "")</f>
        <v/>
      </c>
      <c r="CG742" s="66"/>
      <c r="CH742" s="76" t="str">
        <f>IFERROR(IF(B742&lt;&gt;"", IF(ISNUMBER(SEARCH("highrisk", LOWER(INDEX(Paste_Here!Q$2:Q$850, MATCH(B742, Paste_Here!A$2:A$850, 0))))), "High Risk", IF(ISNUMBER(SEARCH("lowrisk", LOWER(INDEX(Paste_Here!Q$2:Q$850, MATCH(B742, Paste_Here!A$2:A$850, 0))))), "Low Risk", IF(ISNUMBER(SEARCH("somerisk", LOWER(INDEX(Paste_Here!Q$2:Q$850, MATCH(B742, Paste_Here!A$2:A$850, 0))))), "Some Risk", ""))), ""), "")</f>
        <v/>
      </c>
      <c r="CI742" s="66"/>
      <c r="CJ742" s="76" t="str">
        <f>IFERROR(IF(B742&lt;&gt;"", IF(AND(INDEX(Paste_Here!AA$2:AA$850, MATCH(B742, Paste_Here!A$2:A$850, 0))&lt;&gt;"", ISNUMBER(VALUE(INDEX(Paste_Here!AA$2:AA$850, MATCH(B742, Paste_Here!A$2:A$850, 0))))), INDEX(Paste_Here!AA$2:AA$850, MATCH(B742, Paste_Here!A$2:A$850, 0)), ""), ""), "")</f>
        <v/>
      </c>
      <c r="CK742" s="66"/>
      <c r="CL742" s="76" t="str">
        <f>IFERROR(IF(B742&lt;&gt;"", IF(LOWER(INDEX(Paste_Here!AB$2:AB$850, MATCH(B742, Paste_Here!A$2:A$850, 0)))="approaching expectations", "Approaching", IF(LOWER(INDEX(Paste_Here!AB$2:AB$850, MATCH(B742, Paste_Here!A$2:A$850, 0)))="met expectations", "Met", IF(LOWER(INDEX(Paste_Here!AB$2:AB$850, MATCH(B742, Paste_Here!A$2:A$850, 0)))="exceeded expectations", "Exceeded", IF(LOWER(INDEX(Paste_Here!AB$2:AB$850, MATCH(B742, Paste_Here!A$2:A$850, 0)))="below expectations", "Below", "")))), ""), "")</f>
        <v/>
      </c>
      <c r="CM742" s="66"/>
      <c r="CN742" s="76" t="str">
        <f>IFERROR(IF(B742&lt;&gt;"", IF(AND(INDEX(Paste_Here!AC$2:AC$850, MATCH(B742, Paste_Here!A$2:A$850, 0))&lt;&gt;"", ISNUMBER(VALUE(INDEX(Paste_Here!AC$2:AC$850, MATCH(B742, Paste_Here!A$2:A$850, 0))))), INDEX(Paste_Here!AC$2:AC$850, MATCH(B742, Paste_Here!A$2:A$850, 0)), ""), ""), "")</f>
        <v/>
      </c>
      <c r="CO742" s="66"/>
      <c r="CP742" s="76"/>
      <c r="CQ742" s="66"/>
      <c r="CR742" s="76"/>
      <c r="CS742" s="66"/>
      <c r="CT742" s="76"/>
      <c r="CU742" s="66"/>
      <c r="CV742" s="76"/>
      <c r="CW742" s="66"/>
      <c r="CX742" s="76"/>
      <c r="CY742" s="66"/>
      <c r="CZ742" s="66"/>
      <c r="DA742" s="76" t="str">
        <f t="shared" si="94"/>
        <v/>
      </c>
      <c r="DB742" s="66"/>
      <c r="DC742" s="76" t="str">
        <f>IFERROR(IF(B742&lt;&gt;"", IF(AND(INDEX(Paste_Here!V$2:V$850, MATCH(B742, Paste_Here!A$2:A$850, 0))&lt;&gt;"", ISNUMBER(VALUE(INDEX(Paste_Here!V$2:V$850, MATCH(B742, Paste_Here!A$2:A$850, 0))))), INDEX(Paste_Here!V$2:V$850, MATCH(B742, Paste_Here!A$2:A$850, 0)), ""), ""), "")</f>
        <v/>
      </c>
      <c r="DD742" s="66"/>
      <c r="DE742" s="76" t="str">
        <f>IFERROR(IF(B742&lt;&gt;"", IF(ISNUMBER(SEARCH("highrisk", LOWER(INDEX(Paste_Here!W$2:W$850, MATCH(B742, Paste_Here!A$2:A$850, 0))))), "High Risk", IF(ISNUMBER(SEARCH("lowrisk", LOWER(INDEX(Paste_Here!W$2:W$850, MATCH(B742, Paste_Here!A$2:A$850, 0))))), "Low Risk", IF(ISNUMBER(SEARCH("somerisk", LOWER(INDEX(Paste_Here!W$2:W$850, MATCH(B742, Paste_Here!A$2:A$850, 0))))), "Some Risk", ""))), ""), "")</f>
        <v/>
      </c>
      <c r="DF742" s="66"/>
      <c r="DG742" s="76" t="str">
        <f>IFERROR(IF(B742&lt;&gt;"", IF(AND(INDEX(Paste_Here!S$2:S$850, MATCH(B742, Paste_Here!A$2:A$850, 0))&lt;&gt;"", ISNUMBER(VALUE(INDEX(Paste_Here!S$2:S$850, MATCH(B742, Paste_Here!A$2:A$850, 0))))), INDEX(Paste_Here!S$2:S$850, MATCH(B742, Paste_Here!A$2:A$850, 0)), ""), ""), "")</f>
        <v/>
      </c>
      <c r="DH742" s="66"/>
      <c r="DI742" s="76" t="str">
        <f>IFERROR(IF(B742&lt;&gt;"", IF(ISNUMBER(SEARCH("highrisk", LOWER(INDEX(Paste_Here!T$2:T$850, MATCH(B742, Paste_Here!A$2:A$850, 0))))), "High Risk", IF(ISNUMBER(SEARCH("lowrisk", LOWER(INDEX(Paste_Here!T$2:T$850, MATCH(B742, Paste_Here!A$2:A$850, 0))))), "Low Risk", IF(ISNUMBER(SEARCH("somerisk", LOWER(INDEX(Paste_Here!T$2:T$850, MATCH(B742, Paste_Here!A$2:A$850, 0))))), "Some Risk", ""))), ""), "")</f>
        <v/>
      </c>
      <c r="DJ742" s="66"/>
      <c r="DK742" s="76" t="str">
        <f>IFERROR(IF(B742&lt;&gt;"", IF(AND(INDEX(Paste_Here!AD$2:AD$850, MATCH(B742, Paste_Here!A$2:A$850, 0))&lt;&gt;"", ISNUMBER(VALUE(INDEX(Paste_Here!AD$2:AD$850, MATCH(B742, Paste_Here!A$2:A$850, 0))))), INDEX(Paste_Here!AD$2:AD$850, MATCH(B742, Paste_Here!A$2:A$850, 0)), ""), ""), "")</f>
        <v/>
      </c>
      <c r="DL742" s="66"/>
      <c r="DM742" s="76" t="str">
        <f>IFERROR(IF(B742&lt;&gt;"", IF(LOWER(INDEX(Paste_Here!AE$2:AE$850, MATCH(B742, Paste_Here!A$2:A$850, 0)))="approaching expectations", "Approaching", IF(LOWER(INDEX(Paste_Here!AE$2:AE$850, MATCH(B742, Paste_Here!A$2:A$850, 0)))="met expectations", "Met", IF(LOWER(INDEX(Paste_Here!AE$2:AE$850, MATCH(B742, Paste_Here!A$2:A$850, 0)))="exceeded expectations", "Exceeded", IF(LOWER(INDEX(Paste_Here!AE$2:AE$850, MATCH(B742, Paste_Here!A$2:A$850, 0)))="below expectations", "Below", "")))), ""), "")</f>
        <v/>
      </c>
      <c r="DN742" s="66"/>
      <c r="DO742" s="76"/>
      <c r="DP742" s="66"/>
      <c r="DQ742" s="76"/>
      <c r="DR742" s="66"/>
      <c r="DS742" s="76"/>
      <c r="DT742" s="66"/>
      <c r="DU742" s="76"/>
      <c r="DV742" s="66"/>
      <c r="DW742" s="66"/>
      <c r="DX742" s="76" t="str">
        <f t="shared" si="95"/>
        <v/>
      </c>
      <c r="DY742" s="66"/>
      <c r="DZ742" s="76"/>
      <c r="EA742" s="66"/>
      <c r="EB742" s="76"/>
      <c r="EC742" s="66"/>
      <c r="ED742" s="76" t="str">
        <f>IFERROR(IF(B742&lt;&gt;"", IF(AND(INDEX(Paste_Here!AF$2:AF$850, MATCH(B742, Paste_Here!A$2:A$850, 0))&lt;&gt;"", ISNUMBER(VALUE(INDEX(Paste_Here!AF$2:AF$850, MATCH(B742, Paste_Here!A$2:A$850, 0))))), INDEX(Paste_Here!AF$2:AF$850, MATCH(B742, Paste_Here!A$2:A$850, 0)), ""), ""), "")</f>
        <v/>
      </c>
      <c r="EE742" s="66"/>
      <c r="EF742" s="76"/>
      <c r="EG742" s="66"/>
      <c r="EH742" s="76"/>
      <c r="EI742" s="66"/>
      <c r="EJ742" s="76" t="str">
        <f>IFERROR(IF(B742&lt;&gt;"", IF(AND(INDEX(Paste_Here!AG$2:AG$850, MATCH(B742, Paste_Here!A$2:A$850, 0))&lt;&gt;"", ISNUMBER(VALUE(INDEX(Paste_Here!AG$2:AG$850, MATCH(B742, Paste_Here!A$2:A$850, 0))))), INDEX(Paste_Here!AG$2:AG$850, MATCH(B742, Paste_Here!A$2:A$850, 0)), ""), ""), "")</f>
        <v/>
      </c>
      <c r="EK742" s="66"/>
      <c r="EL742" s="76"/>
      <c r="EM742" s="66"/>
      <c r="EN742" s="76"/>
      <c r="EO742" s="66"/>
      <c r="EP742" s="76"/>
      <c r="EQ742" s="66"/>
      <c r="ER742" s="76"/>
      <c r="ES742" s="66"/>
      <c r="ET742" s="66"/>
      <c r="EU742" s="76"/>
      <c r="EV742" s="66"/>
      <c r="EW742" s="76"/>
      <c r="EX742" s="66"/>
      <c r="EY742" s="76"/>
      <c r="EZ742" s="66"/>
      <c r="FA742" s="76"/>
      <c r="FB742" s="66"/>
      <c r="FC742" s="76"/>
      <c r="FD742" s="66"/>
      <c r="FE742" s="76"/>
      <c r="FF742" s="66"/>
      <c r="FG742" s="76"/>
      <c r="FH742" s="66"/>
      <c r="FI742" s="76"/>
      <c r="FJ742" s="66"/>
      <c r="FK742" s="76"/>
      <c r="FL742" s="66"/>
      <c r="FM742" s="76"/>
      <c r="FN742" s="66"/>
      <c r="FO742" s="76"/>
      <c r="FP742" s="66"/>
      <c r="FQ742" s="76"/>
      <c r="FR742" s="66"/>
      <c r="FS742" s="76"/>
      <c r="FT742" s="66"/>
      <c r="FU742" s="76"/>
      <c r="FV742" s="66"/>
      <c r="FW742" s="76"/>
      <c r="FX742" s="66"/>
      <c r="FY742" s="76"/>
      <c r="FZ742" s="66"/>
      <c r="GA742" s="76"/>
      <c r="GB742" s="66"/>
      <c r="GC742" s="76"/>
      <c r="GD742" s="66"/>
      <c r="GE742" s="76"/>
      <c r="GF742" s="66"/>
      <c r="GG742" s="76"/>
      <c r="GH742" s="66"/>
      <c r="GI742" s="76"/>
      <c r="GJ742" s="66"/>
      <c r="GK742" s="76"/>
      <c r="GL742" s="66"/>
      <c r="GM742" s="76"/>
      <c r="GN742" s="66"/>
      <c r="GO742" s="76"/>
      <c r="GP742" s="66"/>
      <c r="GQ742" s="76"/>
      <c r="GR742" s="66"/>
      <c r="GS742" s="76"/>
      <c r="GT742" s="66"/>
      <c r="GU742" s="76"/>
      <c r="GV742" s="66"/>
      <c r="GW742" s="76"/>
      <c r="GX742" s="66"/>
      <c r="GY742" s="76"/>
      <c r="GZ742" s="66"/>
      <c r="HA742" s="76"/>
      <c r="HB742" s="66"/>
      <c r="HC742" s="76"/>
      <c r="HD742" s="66"/>
      <c r="HE742" s="76"/>
      <c r="HF742" s="66"/>
      <c r="HG742" s="76"/>
      <c r="HH742" s="66"/>
      <c r="HI742" s="76"/>
      <c r="HJ742" s="66"/>
      <c r="HK742" s="76"/>
      <c r="HL742" s="66"/>
      <c r="HM742" s="76"/>
      <c r="HN742" s="66"/>
      <c r="HO742" s="76"/>
      <c r="HP742" s="66"/>
      <c r="HQ742" s="76"/>
      <c r="HR742" s="66"/>
      <c r="HS742" s="76"/>
      <c r="HT742" s="66"/>
      <c r="HU742" s="76"/>
      <c r="HV742" s="66"/>
      <c r="HW742" s="76"/>
      <c r="HX742" s="66"/>
      <c r="HY742" s="76"/>
      <c r="HZ742" s="66"/>
      <c r="IA742" s="76"/>
      <c r="IB742" s="66"/>
      <c r="IC742" s="76"/>
      <c r="ID742" s="66"/>
      <c r="IE742" s="76"/>
      <c r="IF742" s="66"/>
      <c r="IG742" s="76"/>
      <c r="IH742" s="66"/>
      <c r="II742" s="76"/>
      <c r="IJ742" s="66"/>
      <c r="IK742" s="76"/>
      <c r="IL742" s="66"/>
      <c r="IM742" s="76"/>
      <c r="IN742" s="66"/>
      <c r="IO742" s="76"/>
      <c r="IP742" s="66"/>
      <c r="IQ742" s="76"/>
      <c r="IR742" s="66"/>
      <c r="IS742" s="76"/>
      <c r="IT742" s="66"/>
      <c r="IU742" s="76"/>
      <c r="IV742" s="66"/>
      <c r="IW742" s="76"/>
      <c r="IX742" s="66"/>
      <c r="IY742" s="76"/>
      <c r="IZ742" s="66"/>
      <c r="JA742" s="76"/>
      <c r="JB742" s="66"/>
      <c r="JC742" s="76"/>
      <c r="JD742" s="66"/>
      <c r="JE742" s="76"/>
      <c r="JF742" s="66"/>
      <c r="JG742" s="76"/>
      <c r="JH742" s="66"/>
      <c r="JI742" s="76"/>
      <c r="JJ742" s="66"/>
      <c r="JK742" s="76"/>
      <c r="JL742" s="66"/>
      <c r="JM742" s="76"/>
      <c r="JN742" s="66"/>
      <c r="JO742" s="76"/>
      <c r="JP742" s="66"/>
      <c r="JQ742" s="76"/>
      <c r="JR742" s="66"/>
      <c r="JS742" s="76"/>
      <c r="JT742" s="66"/>
      <c r="JU742" s="76"/>
      <c r="JV742" s="66"/>
      <c r="JW742" s="76"/>
      <c r="JX742" s="66"/>
      <c r="JY742" s="76"/>
      <c r="JZ742" s="66"/>
      <c r="KA742" s="76"/>
      <c r="KB742" s="66"/>
      <c r="KC742" s="76"/>
      <c r="KD742" s="66"/>
      <c r="KE742" s="76"/>
      <c r="KF742" s="66"/>
      <c r="KG742" s="76"/>
      <c r="KH742" s="66"/>
      <c r="KI742" s="76"/>
      <c r="KJ742" s="66"/>
      <c r="KK742" s="76"/>
      <c r="KL742" s="66"/>
      <c r="KM742" s="76"/>
      <c r="KN742" s="66"/>
      <c r="KO742" s="76"/>
      <c r="KP742" s="66"/>
      <c r="KQ742" s="76"/>
      <c r="KR742" s="66"/>
      <c r="KS742" s="76"/>
      <c r="KT742" s="66"/>
      <c r="KU742" s="76"/>
      <c r="KV742" s="66"/>
      <c r="KW742" s="76"/>
      <c r="KX742" s="66"/>
      <c r="KY742" s="76"/>
      <c r="KZ742" s="66"/>
      <c r="LA742" s="76"/>
      <c r="LB742" s="66"/>
      <c r="LC742" s="76"/>
      <c r="LD742" s="66"/>
      <c r="LE742" s="76"/>
      <c r="LF742" s="66"/>
      <c r="LG742" s="76"/>
      <c r="LH742" s="66"/>
      <c r="LI742" s="76"/>
      <c r="LJ742" s="66"/>
      <c r="LK742" s="76"/>
      <c r="LL742" s="66"/>
      <c r="LM742" s="76"/>
      <c r="LN742" s="66"/>
      <c r="LO742" s="76"/>
      <c r="LP742" s="66"/>
      <c r="LQ742" s="76"/>
      <c r="LR742" s="66"/>
      <c r="LS742" s="76"/>
      <c r="LT742" s="66"/>
      <c r="LU742" s="76"/>
      <c r="LV742" s="66"/>
      <c r="LW742" s="76"/>
      <c r="LX742" s="66"/>
      <c r="LY742" s="76"/>
      <c r="LZ742" s="66"/>
      <c r="MA742" s="76"/>
      <c r="MB742" s="66"/>
      <c r="MC742" s="76"/>
      <c r="MD742" s="66"/>
      <c r="MG742" s="1" t="str" cm="1">
        <f t="array" ref="MG742">IFERROR(INDEX(Paste_Here!$B$2:$B$850, MATCH(0, COUNTIF(MG$4:MG741, Paste_Here!$B$2:$B$850) + IF(Paste_Here!$B$2:$B$850="", 1, 0), 0)), "")</f>
        <v/>
      </c>
      <c r="MH742" s="1" t="str">
        <f>IF(MG742&lt;&gt;"", INDEX(Paste_Here!$A$2:$A$850, MATCH(MG742, Paste_Here!$B$2:$B$850, 0)), "")</f>
        <v/>
      </c>
      <c r="MI742" s="1" t="str">
        <f t="shared" si="96"/>
        <v/>
      </c>
      <c r="MJ742" s="1" t="str" cm="1">
        <f t="array" ref="MJ742">IFERROR(INDEX($MI$5:$MI$850, MATCH(SMALL(IF($MI$5:$MI$850&lt;&gt;"", COUNTIF($MI$5:$MI$850, "&lt;"&amp;$MI$5:$MI$850)+1), ROW()-ROW($MJ$5)+1), COUNTIF($MI$5:$MI$850, "&lt;"&amp;$MI$5:$MI$850)+1, 0)), "")</f>
        <v/>
      </c>
    </row>
    <row r="743" spans="1:348">
      <c r="A743" s="66"/>
      <c r="B743" s="76" t="str">
        <f t="shared" si="89"/>
        <v/>
      </c>
      <c r="C743" s="66"/>
      <c r="D743" s="76" t="str">
        <f>IFERROR(IF(B743&lt;&gt;"", IF(AND(INDEX(Paste_Here!B$2:B$850, MATCH(B743, Paste_Here!A$2:A$850, 0))&lt;&gt;"", ISNUMBER(VALUE(INDEX(Paste_Here!B$2:B$850, MATCH(B743, Paste_Here!A$2:A$850, 0))))), INDEX(Paste_Here!B$2:B$850, MATCH(B743, Paste_Here!A$2:A$850, 0)), ""), ""), "")</f>
        <v/>
      </c>
      <c r="E743" s="66"/>
      <c r="F743" s="76" t="str">
        <f>IFERROR(IF(B743&lt;&gt;"", IF(ISTEXT(INDEX(Paste_Here!K$2:K$850, MATCH(B743, Paste_Here!A$2:A$850, 0))), INDEX(Paste_Here!K$2:K$850, MATCH(B743, Paste_Here!A$2:A$850, 0)), ""), ""), "")</f>
        <v/>
      </c>
      <c r="G743" s="66"/>
      <c r="H743" s="76" t="str">
        <f>IFERROR(IF(B743&lt;&gt;"", IF(ISTEXT(INDEX(Paste_Here!C$2:C$850, MATCH(B743, Paste_Here!A$2:A$850, 0))), INDEX(Paste_Here!C$2:C$850, MATCH(B743, Paste_Here!A$2:A$850, 0)), ""), ""), "")</f>
        <v/>
      </c>
      <c r="I743" s="66"/>
      <c r="J743" s="76" t="str">
        <f>IFERROR(IF(B743&lt;&gt;"", IF(ISNUMBER(SEARCH("s", LOWER(INDEX(Paste_Here!M$2:M$850, MATCH(B743, Paste_Here!A$2:A$850, 0))))), "Yes", IF(INDEX(Paste_Here!M$2:M$850, MATCH(B743, Paste_Here!A$2:A$850, 0))&lt;&gt;"", "No", "")), ""), "")</f>
        <v/>
      </c>
      <c r="K743" s="66"/>
      <c r="L743" s="76" t="str">
        <f>IFERROR(IF(B743&lt;&gt;"", IF(ISNUMBER(SEARCH("yes", LOWER(INDEX(Paste_Here!E$2:E$850, MATCH(B743, Paste_Here!A$2:A$850, 0))))), "Yes", IF(ISNUMBER(SEARCH("no", LOWER(INDEX(Paste_Here!E$2:E$850, MATCH(B743, Paste_Here!A$2:A$850, 0))))), "No", "")), ""), "")</f>
        <v/>
      </c>
      <c r="M743" s="66"/>
      <c r="N743" s="76" t="str">
        <f>IFERROR(IF(B743&lt;&gt;"", IF(ISNUMBER(SEARCH("yes", LOWER(INDEX(Paste_Here!F$2:F$850, MATCH(B743, Paste_Here!A$2:A$850, 0))))), "Yes", IF(ISNUMBER(SEARCH("no", LOWER(INDEX(Paste_Here!F$2:F$850, MATCH(B743, Paste_Here!A$2:A$850, 0))))), "No", "")), ""), "")</f>
        <v/>
      </c>
      <c r="O743" s="66"/>
      <c r="P743" s="76" t="str">
        <f>IFERROR(IF(B743&lt;&gt;"", IF(ISNUMBER(SEARCH("yes", LOWER(INDEX(Paste_Here!L$2:L$850, MATCH(B743, Paste_Here!A$2:A$850, 0))))), "Yes", IF(ISNUMBER(SEARCH("no", LOWER(INDEX(Paste_Here!L$2:L$850, MATCH(B743, Paste_Here!A$2:A$850, 0))))), "No", "")), ""), "")</f>
        <v/>
      </c>
      <c r="Q743" s="66"/>
      <c r="R743" s="76" t="str">
        <f>IFERROR(IF(B743&lt;&gt;"", IF(ISNUMBER(SEARCH("transitional 2", LOWER(INDEX(Paste_Here!D$2:D$850, MATCH(B743, Paste_Here!A$2:A$850, 0))))), "T2", IF(ISNUMBER(SEARCH("transitional 1", LOWER(INDEX(Paste_Here!D$2:D$850, MATCH(B743, Paste_Here!A$2:A$850, 0))))), "T1", IF(ISNUMBER(SEARCH("waived ell services", LOWER(INDEX(Paste_Here!D$2:D$850, MATCH(B743, Paste_Here!A$2:A$850, 0))))), "W", IF(ISNUMBER(SEARCH("english language learner", LOWER(INDEX(Paste_Here!D$2:D$850, MATCH(B743, Paste_Here!A$2:A$850, 0))))), "L", "")))), ""), "")</f>
        <v/>
      </c>
      <c r="S743" s="66"/>
      <c r="T743" s="76" t="str">
        <f>IFERROR(IF(B743&lt;&gt;"", IF(ISNUMBER(SEARCH("yes", LOWER(INDEX(Paste_Here!I$2:I$850, MATCH(B743, Paste_Here!A$2:A$850, 0))))), "Yes", IF(ISNUMBER(SEARCH("no", LOWER(INDEX(Paste_Here!I$2:I$850, MATCH(B743, Paste_Here!A$2:A$850, 0))))), "No", "")), ""), "")</f>
        <v/>
      </c>
      <c r="U743" s="66"/>
      <c r="V743" s="76" t="str">
        <f>IFERROR(IF(B743&lt;&gt;"", IF(ISTEXT(INDEX(Paste_Here!J$2:J$850, MATCH(B743, Paste_Here!A$2:A$850, 0))), VALUE(INDEX(Paste_Here!J$2:J$850, MATCH(B743, Paste_Here!A$2:A$850, 0))), ""), ""), "")</f>
        <v/>
      </c>
      <c r="W743" s="66"/>
      <c r="X743" s="66"/>
      <c r="Y743" s="76" t="str">
        <f t="shared" si="90"/>
        <v/>
      </c>
      <c r="Z743" s="66"/>
      <c r="AA743" s="76" t="str">
        <f>IFERROR(IF(B743&lt;&gt;"", IF(AND(INDEX(Paste_Here!AI$2:AI$850, MATCH(B743, Paste_Here!A$2:A$850, 0))&lt;&gt;"", ISNUMBER(VALUE(INDEX(Paste_Here!AI$2:AI$850, MATCH(B743, Paste_Here!A$2:A$850, 0))))), INDEX(Paste_Here!AI$2:AI$850, MATCH(B743, Paste_Here!A$2:A$850, 0)), ""), ""), "")</f>
        <v/>
      </c>
      <c r="AB743" s="66"/>
      <c r="AC743" s="76" t="str">
        <f>IFERROR(IF(B743&lt;&gt;"", IF(AND(INDEX(Paste_Here!AJ$2:AJ$850, MATCH(B743, Paste_Here!A$2:A$850, 0))&lt;&gt;"", ISNUMBER(VALUE(INDEX(Paste_Here!AJ$2:AJ$850, MATCH(B743, Paste_Here!A$2:A$850, 0))))), INDEX(Paste_Here!AJ$2:AJ$850, MATCH(B743, Paste_Here!A$2:A$850, 0)), ""), ""), "")</f>
        <v/>
      </c>
      <c r="AD743" s="66"/>
      <c r="AE743" s="76" t="str">
        <f>IFERROR(IF(B743&lt;&gt;"", IF(AND(INDEX(Paste_Here!AK$2:AK$850, MATCH(B743, Paste_Here!A$2:A$850, 0))&lt;&gt;"", ISNUMBER(VALUE(INDEX(Paste_Here!AK$2:AK$850, MATCH(B743, Paste_Here!A$2:A$850, 0))))), INDEX(Paste_Here!AK$2:AK$850, MATCH(B743, Paste_Here!A$2:A$850, 0)), ""), ""), "")</f>
        <v/>
      </c>
      <c r="AF743" s="66"/>
      <c r="AG743" s="76" t="str">
        <f>IFERROR(IF(B743&lt;&gt;"", IF(AND(INDEX(Paste_Here!AL$2:AL$850, MATCH(B743, Paste_Here!A$2:A$850, 0))&lt;&gt;"", ISNUMBER(VALUE(INDEX(Paste_Here!AL$2:AL$850, MATCH(B743, Paste_Here!A$2:A$850, 0))))), INDEX(Paste_Here!AL$2:AL$850, MATCH(B743, Paste_Here!A$2:A$850, 0)), ""), ""), "")</f>
        <v/>
      </c>
      <c r="AH743" s="66"/>
      <c r="AI743" s="76" t="str">
        <f>IFERROR(IF(B743&lt;&gt;"", IF(AND(INDEX(Paste_Here!AH$2:AH$850, MATCH(B743, Paste_Here!A$2:A$850, 0))&lt;&gt;"", ISNUMBER(VALUE(INDEX(Paste_Here!AH$2:AH$850, MATCH(B743, Paste_Here!A$2:A$850, 0))))), IF(VALUE(INDEX(Paste_Here!AH$2:AH$850, MATCH(B743, Paste_Here!A$2:A$850, 0)))=0, "", INDEX(Paste_Here!AH$2:AH$850, MATCH(B743, Paste_Here!A$2:A$850, 0))), ""), ""), "")</f>
        <v/>
      </c>
      <c r="AJ743" s="66"/>
      <c r="AK743" s="76" t="str">
        <f>IFERROR(IF(B743&lt;&gt;"", IF(AND(INDEX(Paste_Here!N$2:N$850, MATCH(B743, Paste_Here!A$2:A$850, 0))&lt;&gt;"", ISNUMBER(VALUE(INDEX(Paste_Here!N$2:N$850, MATCH(B743, Paste_Here!A$2:A$850, 0))))), INDEX(Paste_Here!N$2:N$850, MATCH(B743, Paste_Here!A$2:A$850, 0)), ""), ""), "")</f>
        <v/>
      </c>
      <c r="AL743" s="66"/>
      <c r="AM743" s="76" t="str">
        <f>IFERROR(IF(B743&lt;&gt;"", IF(AND(INDEX(Paste_Here!O$2:O$850, MATCH(B743, Paste_Here!A$2:A$850, 0))&lt;&gt;"", ISNUMBER(VALUE(INDEX(Paste_Here!O$2:O$850, MATCH(B743, Paste_Here!A$2:A$850, 0))))), INDEX(Paste_Here!O$2:O$850, MATCH(B743, Paste_Here!A$2:A$850, 0)), ""), ""), "")</f>
        <v/>
      </c>
      <c r="AN743" s="66"/>
      <c r="AO743" s="76"/>
      <c r="AP743" s="66"/>
      <c r="AQ743" s="76"/>
      <c r="AR743" s="66"/>
      <c r="AS743" s="76"/>
      <c r="AT743" s="66"/>
      <c r="AU743" s="66"/>
      <c r="AV743" s="76" t="str">
        <f t="shared" si="91"/>
        <v/>
      </c>
      <c r="AW743" s="66"/>
      <c r="AX743" s="76" t="str">
        <f>IFERROR(IF(B743&lt;&gt;"", IF(ISNUMBER(SEARCH("Revealed-Potential (Primary Focus)", LOWER(INDEX(Paste_Here!Z$2:Z$850, MATCH(B743, Paste_Here!A$2:A$850, 0))))), "Rev-Potential: Prim", IF(ISNUMBER(SEARCH("Revealed-Potential (Secondary Focus)", LOWER(INDEX(Paste_Here!Z$2:Z$850, MATCH(B743, Paste_Here!A$2:A$850, 0))))), "Rev-Potential: Sec", IF(ISNUMBER(SEARCH("Monitoring", LOWER(INDEX(Paste_Here!Z$2:Z$850, MATCH(B743, Paste_Here!A$2:A$850, 0))))), "Monitoring", IF(ISNUMBER(SEARCH("At-Promise (Secondary Focus)", LOWER(INDEX(Paste_Here!Z$2:Z$850, MATCH(B743, Paste_Here!A$2:A$850, 0))))), "At-Promise: Sec", IF(ISNUMBER(SEARCH("At-Promise (Primary Focus)", LOWER(INDEX(Paste_Here!Z$2:Z$850, MATCH(B743, Paste_Here!A$2:A$850, 0))))), "At-Promise: Prim", ""))))), ""), "")</f>
        <v/>
      </c>
      <c r="AY743" s="66"/>
      <c r="AZ743" s="76"/>
      <c r="BA743" s="66"/>
      <c r="BB743" s="76"/>
      <c r="BC743" s="66"/>
      <c r="BD743" s="76"/>
      <c r="BE743" s="66"/>
      <c r="BF743" s="76"/>
      <c r="BG743" s="66"/>
      <c r="BH743" s="76"/>
      <c r="BI743" s="66"/>
      <c r="BJ743" s="66"/>
      <c r="BK743" s="76" t="str">
        <f t="shared" si="92"/>
        <v/>
      </c>
      <c r="BL743" s="66"/>
      <c r="BM743" s="76" t="str">
        <f>IFERROR(IF(B743&lt;&gt;"", IF(AND(ISNUMBER(VALUE(SUBSTITUTE(SUBSTITUTE(Paste_Here!R743, "br", "-"), "L", ""))), VALUE(SUBSTITUTE(SUBSTITUTE(Paste_Here!R743, "br", "-"), "L", "")) &gt;= 1095), "Yes", IF(AND(ISNUMBER(VALUE(SUBSTITUTE(SUBSTITUTE(Paste_Here!R743, "br", "-"), "L", ""))), VALUE(SUBSTITUTE(SUBSTITUTE(Paste_Here!R743, "br", "-"), "L", "")) &lt;= 1094), "No", "")), ""), "")</f>
        <v/>
      </c>
      <c r="BN743" s="66"/>
      <c r="BO743" s="76" t="str">
        <f>IFERROR(IF(B743&lt;&gt;"", IF(COUNTIF(INDEX(Paste_Here!Y$2:AB$850, MATCH(B743, Paste_Here!A$2:A$850, 0), 0), "yes") &gt; 0, "Yes", IF(COUNTIF(INDEX(Paste_Here!Y$2:AB$850, MATCH(B743, Paste_Here!A$2:A$850, 0), 0), "no") &gt; 0, "No", "")), ""), "")</f>
        <v/>
      </c>
      <c r="BP743" s="66"/>
      <c r="BQ743" s="76" t="str">
        <f>IFERROR(IF(B743&lt;&gt;"", IF(AND(ISNUMBER(VALUE(SUBSTITUTE(SUBSTITUTE(Paste_Here!U743, "em", "-"), "q", ""))), VALUE(SUBSTITUTE(SUBSTITUTE(Paste_Here!U743, "em", "-"), "q", "")) &gt;= 910), "Yes", IF(AND(ISNUMBER(VALUE(SUBSTITUTE(SUBSTITUTE(Paste_Here!U743, "em", "-"), "q", ""))), VALUE(SUBSTITUTE(SUBSTITUTE(Paste_Here!U743, "em", "-"), "q", "")) &lt;= 909), "No", "")), ""), "")</f>
        <v/>
      </c>
      <c r="BR743" s="66"/>
      <c r="BS743" s="76" t="str">
        <f>IFERROR(IF(B743&lt;&gt;"", IF(AND(INDEX(Paste_Here!X$2:X$850, MATCH(B743, Paste_Here!A$2:A$850, 0))&lt;&gt;"", ISNUMBER(VALUE(INDEX(Paste_Here!X$2:X$850, MATCH(B743, Paste_Here!A$2:A$850, 0))))), INDEX(Paste_Here!X$2:X$850, MATCH(B743, Paste_Here!A$2:A$850, 0)), ""), ""), "")</f>
        <v/>
      </c>
      <c r="BT743" s="66"/>
      <c r="BU743" s="76" t="str">
        <f>IFERROR(IF(B743&lt;&gt;"", IF(ISNUMBER(VALUE(INDEX(Paste_Here!G$2:G$850, MATCH(B743, Paste_Here!A$2:A$850, 0)))), IF(VALUE(INDEX(Paste_Here!G$2:G$850, MATCH(B743, Paste_Here!A$2:A$850, 0)))=0, "No", IF(AND(VALUE(INDEX(Paste_Here!G$2:G$850, MATCH(B743, Paste_Here!A$2:A$850, 0)))&gt;=1, VALUE(INDEX(Paste_Here!G$2:G$850, MATCH(B743, Paste_Here!A$2:A$850, 0)))&lt;=4), VALUE(INDEX(Paste_Here!G$2:G$850, MATCH(B743, Paste_Here!A$2:A$850, 0))), "")), ""), ""), "")</f>
        <v/>
      </c>
      <c r="BV743" s="66"/>
      <c r="BW743" s="76" t="str">
        <f>IFERROR(IF(B743&lt;&gt;"", IF(ISNUMBER(VALUE(INDEX(Paste_Here!H$2:H$850, MATCH(B743, Paste_Here!A$2:A$850, 0)))), IF(VALUE(INDEX(Paste_Here!H$2:H$850, MATCH(B743, Paste_Here!A$2:A$850, 0)))=0, "No", IF(AND(VALUE(INDEX(Paste_Here!H$2:H$850, MATCH(B743, Paste_Here!A$2:A$850, 0)))&gt;=1, VALUE(INDEX(Paste_Here!H$2:H$850, MATCH(B743, Paste_Here!A$2:A$850, 0)))&lt;=4), VALUE(INDEX(Paste_Here!H$2:H$850, MATCH(B743, Paste_Here!A$2:A$850, 0))), "")), ""), ""), "")</f>
        <v/>
      </c>
      <c r="BX743" s="66"/>
      <c r="BY743" s="76"/>
      <c r="BZ743" s="66"/>
      <c r="CA743" s="76"/>
      <c r="CB743" s="66"/>
      <c r="CC743" s="66"/>
      <c r="CD743" s="76" t="str">
        <f t="shared" si="93"/>
        <v/>
      </c>
      <c r="CE743" s="66"/>
      <c r="CF743" s="76" t="str">
        <f>IFERROR(IF(B743&lt;&gt;"", IF(AND(INDEX(Paste_Here!P$2:P$850, MATCH(B743, Paste_Here!A$2:A$850, 0))&lt;&gt;"", ISNUMBER(VALUE(INDEX(Paste_Here!P$2:P$850, MATCH(B743, Paste_Here!A$2:A$850, 0))))), INDEX(Paste_Here!P$2:P$850, MATCH(B743, Paste_Here!A$2:A$850, 0)), ""), ""), "")</f>
        <v/>
      </c>
      <c r="CG743" s="66"/>
      <c r="CH743" s="76" t="str">
        <f>IFERROR(IF(B743&lt;&gt;"", IF(ISNUMBER(SEARCH("highrisk", LOWER(INDEX(Paste_Here!Q$2:Q$850, MATCH(B743, Paste_Here!A$2:A$850, 0))))), "High Risk", IF(ISNUMBER(SEARCH("lowrisk", LOWER(INDEX(Paste_Here!Q$2:Q$850, MATCH(B743, Paste_Here!A$2:A$850, 0))))), "Low Risk", IF(ISNUMBER(SEARCH("somerisk", LOWER(INDEX(Paste_Here!Q$2:Q$850, MATCH(B743, Paste_Here!A$2:A$850, 0))))), "Some Risk", ""))), ""), "")</f>
        <v/>
      </c>
      <c r="CI743" s="66"/>
      <c r="CJ743" s="76" t="str">
        <f>IFERROR(IF(B743&lt;&gt;"", IF(AND(INDEX(Paste_Here!AA$2:AA$850, MATCH(B743, Paste_Here!A$2:A$850, 0))&lt;&gt;"", ISNUMBER(VALUE(INDEX(Paste_Here!AA$2:AA$850, MATCH(B743, Paste_Here!A$2:A$850, 0))))), INDEX(Paste_Here!AA$2:AA$850, MATCH(B743, Paste_Here!A$2:A$850, 0)), ""), ""), "")</f>
        <v/>
      </c>
      <c r="CK743" s="66"/>
      <c r="CL743" s="76" t="str">
        <f>IFERROR(IF(B743&lt;&gt;"", IF(LOWER(INDEX(Paste_Here!AB$2:AB$850, MATCH(B743, Paste_Here!A$2:A$850, 0)))="approaching expectations", "Approaching", IF(LOWER(INDEX(Paste_Here!AB$2:AB$850, MATCH(B743, Paste_Here!A$2:A$850, 0)))="met expectations", "Met", IF(LOWER(INDEX(Paste_Here!AB$2:AB$850, MATCH(B743, Paste_Here!A$2:A$850, 0)))="exceeded expectations", "Exceeded", IF(LOWER(INDEX(Paste_Here!AB$2:AB$850, MATCH(B743, Paste_Here!A$2:A$850, 0)))="below expectations", "Below", "")))), ""), "")</f>
        <v/>
      </c>
      <c r="CM743" s="66"/>
      <c r="CN743" s="76" t="str">
        <f>IFERROR(IF(B743&lt;&gt;"", IF(AND(INDEX(Paste_Here!AC$2:AC$850, MATCH(B743, Paste_Here!A$2:A$850, 0))&lt;&gt;"", ISNUMBER(VALUE(INDEX(Paste_Here!AC$2:AC$850, MATCH(B743, Paste_Here!A$2:A$850, 0))))), INDEX(Paste_Here!AC$2:AC$850, MATCH(B743, Paste_Here!A$2:A$850, 0)), ""), ""), "")</f>
        <v/>
      </c>
      <c r="CO743" s="66"/>
      <c r="CP743" s="76"/>
      <c r="CQ743" s="66"/>
      <c r="CR743" s="76"/>
      <c r="CS743" s="66"/>
      <c r="CT743" s="76"/>
      <c r="CU743" s="66"/>
      <c r="CV743" s="76"/>
      <c r="CW743" s="66"/>
      <c r="CX743" s="76"/>
      <c r="CY743" s="66"/>
      <c r="CZ743" s="66"/>
      <c r="DA743" s="76" t="str">
        <f t="shared" si="94"/>
        <v/>
      </c>
      <c r="DB743" s="66"/>
      <c r="DC743" s="76" t="str">
        <f>IFERROR(IF(B743&lt;&gt;"", IF(AND(INDEX(Paste_Here!V$2:V$850, MATCH(B743, Paste_Here!A$2:A$850, 0))&lt;&gt;"", ISNUMBER(VALUE(INDEX(Paste_Here!V$2:V$850, MATCH(B743, Paste_Here!A$2:A$850, 0))))), INDEX(Paste_Here!V$2:V$850, MATCH(B743, Paste_Here!A$2:A$850, 0)), ""), ""), "")</f>
        <v/>
      </c>
      <c r="DD743" s="66"/>
      <c r="DE743" s="76" t="str">
        <f>IFERROR(IF(B743&lt;&gt;"", IF(ISNUMBER(SEARCH("highrisk", LOWER(INDEX(Paste_Here!W$2:W$850, MATCH(B743, Paste_Here!A$2:A$850, 0))))), "High Risk", IF(ISNUMBER(SEARCH("lowrisk", LOWER(INDEX(Paste_Here!W$2:W$850, MATCH(B743, Paste_Here!A$2:A$850, 0))))), "Low Risk", IF(ISNUMBER(SEARCH("somerisk", LOWER(INDEX(Paste_Here!W$2:W$850, MATCH(B743, Paste_Here!A$2:A$850, 0))))), "Some Risk", ""))), ""), "")</f>
        <v/>
      </c>
      <c r="DF743" s="66"/>
      <c r="DG743" s="76" t="str">
        <f>IFERROR(IF(B743&lt;&gt;"", IF(AND(INDEX(Paste_Here!S$2:S$850, MATCH(B743, Paste_Here!A$2:A$850, 0))&lt;&gt;"", ISNUMBER(VALUE(INDEX(Paste_Here!S$2:S$850, MATCH(B743, Paste_Here!A$2:A$850, 0))))), INDEX(Paste_Here!S$2:S$850, MATCH(B743, Paste_Here!A$2:A$850, 0)), ""), ""), "")</f>
        <v/>
      </c>
      <c r="DH743" s="66"/>
      <c r="DI743" s="76" t="str">
        <f>IFERROR(IF(B743&lt;&gt;"", IF(ISNUMBER(SEARCH("highrisk", LOWER(INDEX(Paste_Here!T$2:T$850, MATCH(B743, Paste_Here!A$2:A$850, 0))))), "High Risk", IF(ISNUMBER(SEARCH("lowrisk", LOWER(INDEX(Paste_Here!T$2:T$850, MATCH(B743, Paste_Here!A$2:A$850, 0))))), "Low Risk", IF(ISNUMBER(SEARCH("somerisk", LOWER(INDEX(Paste_Here!T$2:T$850, MATCH(B743, Paste_Here!A$2:A$850, 0))))), "Some Risk", ""))), ""), "")</f>
        <v/>
      </c>
      <c r="DJ743" s="66"/>
      <c r="DK743" s="76" t="str">
        <f>IFERROR(IF(B743&lt;&gt;"", IF(AND(INDEX(Paste_Here!AD$2:AD$850, MATCH(B743, Paste_Here!A$2:A$850, 0))&lt;&gt;"", ISNUMBER(VALUE(INDEX(Paste_Here!AD$2:AD$850, MATCH(B743, Paste_Here!A$2:A$850, 0))))), INDEX(Paste_Here!AD$2:AD$850, MATCH(B743, Paste_Here!A$2:A$850, 0)), ""), ""), "")</f>
        <v/>
      </c>
      <c r="DL743" s="66"/>
      <c r="DM743" s="76" t="str">
        <f>IFERROR(IF(B743&lt;&gt;"", IF(LOWER(INDEX(Paste_Here!AE$2:AE$850, MATCH(B743, Paste_Here!A$2:A$850, 0)))="approaching expectations", "Approaching", IF(LOWER(INDEX(Paste_Here!AE$2:AE$850, MATCH(B743, Paste_Here!A$2:A$850, 0)))="met expectations", "Met", IF(LOWER(INDEX(Paste_Here!AE$2:AE$850, MATCH(B743, Paste_Here!A$2:A$850, 0)))="exceeded expectations", "Exceeded", IF(LOWER(INDEX(Paste_Here!AE$2:AE$850, MATCH(B743, Paste_Here!A$2:A$850, 0)))="below expectations", "Below", "")))), ""), "")</f>
        <v/>
      </c>
      <c r="DN743" s="66"/>
      <c r="DO743" s="76"/>
      <c r="DP743" s="66"/>
      <c r="DQ743" s="76"/>
      <c r="DR743" s="66"/>
      <c r="DS743" s="76"/>
      <c r="DT743" s="66"/>
      <c r="DU743" s="76"/>
      <c r="DV743" s="66"/>
      <c r="DW743" s="66"/>
      <c r="DX743" s="76" t="str">
        <f t="shared" si="95"/>
        <v/>
      </c>
      <c r="DY743" s="66"/>
      <c r="DZ743" s="76"/>
      <c r="EA743" s="66"/>
      <c r="EB743" s="76"/>
      <c r="EC743" s="66"/>
      <c r="ED743" s="76" t="str">
        <f>IFERROR(IF(B743&lt;&gt;"", IF(AND(INDEX(Paste_Here!AF$2:AF$850, MATCH(B743, Paste_Here!A$2:A$850, 0))&lt;&gt;"", ISNUMBER(VALUE(INDEX(Paste_Here!AF$2:AF$850, MATCH(B743, Paste_Here!A$2:A$850, 0))))), INDEX(Paste_Here!AF$2:AF$850, MATCH(B743, Paste_Here!A$2:A$850, 0)), ""), ""), "")</f>
        <v/>
      </c>
      <c r="EE743" s="66"/>
      <c r="EF743" s="76"/>
      <c r="EG743" s="66"/>
      <c r="EH743" s="76"/>
      <c r="EI743" s="66"/>
      <c r="EJ743" s="76" t="str">
        <f>IFERROR(IF(B743&lt;&gt;"", IF(AND(INDEX(Paste_Here!AG$2:AG$850, MATCH(B743, Paste_Here!A$2:A$850, 0))&lt;&gt;"", ISNUMBER(VALUE(INDEX(Paste_Here!AG$2:AG$850, MATCH(B743, Paste_Here!A$2:A$850, 0))))), INDEX(Paste_Here!AG$2:AG$850, MATCH(B743, Paste_Here!A$2:A$850, 0)), ""), ""), "")</f>
        <v/>
      </c>
      <c r="EK743" s="66"/>
      <c r="EL743" s="76"/>
      <c r="EM743" s="66"/>
      <c r="EN743" s="76"/>
      <c r="EO743" s="66"/>
      <c r="EP743" s="76"/>
      <c r="EQ743" s="66"/>
      <c r="ER743" s="76"/>
      <c r="ES743" s="66"/>
      <c r="ET743" s="66"/>
      <c r="EU743" s="76"/>
      <c r="EV743" s="66"/>
      <c r="EW743" s="76"/>
      <c r="EX743" s="66"/>
      <c r="EY743" s="76"/>
      <c r="EZ743" s="66"/>
      <c r="FA743" s="76"/>
      <c r="FB743" s="66"/>
      <c r="FC743" s="76"/>
      <c r="FD743" s="66"/>
      <c r="FE743" s="76"/>
      <c r="FF743" s="66"/>
      <c r="FG743" s="76"/>
      <c r="FH743" s="66"/>
      <c r="FI743" s="76"/>
      <c r="FJ743" s="66"/>
      <c r="FK743" s="76"/>
      <c r="FL743" s="66"/>
      <c r="FM743" s="76"/>
      <c r="FN743" s="66"/>
      <c r="FO743" s="76"/>
      <c r="FP743" s="66"/>
      <c r="FQ743" s="76"/>
      <c r="FR743" s="66"/>
      <c r="FS743" s="76"/>
      <c r="FT743" s="66"/>
      <c r="FU743" s="76"/>
      <c r="FV743" s="66"/>
      <c r="FW743" s="76"/>
      <c r="FX743" s="66"/>
      <c r="FY743" s="76"/>
      <c r="FZ743" s="66"/>
      <c r="GA743" s="76"/>
      <c r="GB743" s="66"/>
      <c r="GC743" s="76"/>
      <c r="GD743" s="66"/>
      <c r="GE743" s="76"/>
      <c r="GF743" s="66"/>
      <c r="GG743" s="76"/>
      <c r="GH743" s="66"/>
      <c r="GI743" s="76"/>
      <c r="GJ743" s="66"/>
      <c r="GK743" s="76"/>
      <c r="GL743" s="66"/>
      <c r="GM743" s="76"/>
      <c r="GN743" s="66"/>
      <c r="GO743" s="76"/>
      <c r="GP743" s="66"/>
      <c r="GQ743" s="76"/>
      <c r="GR743" s="66"/>
      <c r="GS743" s="76"/>
      <c r="GT743" s="66"/>
      <c r="GU743" s="76"/>
      <c r="GV743" s="66"/>
      <c r="GW743" s="76"/>
      <c r="GX743" s="66"/>
      <c r="GY743" s="76"/>
      <c r="GZ743" s="66"/>
      <c r="HA743" s="76"/>
      <c r="HB743" s="66"/>
      <c r="HC743" s="76"/>
      <c r="HD743" s="66"/>
      <c r="HE743" s="76"/>
      <c r="HF743" s="66"/>
      <c r="HG743" s="76"/>
      <c r="HH743" s="66"/>
      <c r="HI743" s="76"/>
      <c r="HJ743" s="66"/>
      <c r="HK743" s="76"/>
      <c r="HL743" s="66"/>
      <c r="HM743" s="76"/>
      <c r="HN743" s="66"/>
      <c r="HO743" s="76"/>
      <c r="HP743" s="66"/>
      <c r="HQ743" s="76"/>
      <c r="HR743" s="66"/>
      <c r="HS743" s="76"/>
      <c r="HT743" s="66"/>
      <c r="HU743" s="76"/>
      <c r="HV743" s="66"/>
      <c r="HW743" s="76"/>
      <c r="HX743" s="66"/>
      <c r="HY743" s="76"/>
      <c r="HZ743" s="66"/>
      <c r="IA743" s="76"/>
      <c r="IB743" s="66"/>
      <c r="IC743" s="76"/>
      <c r="ID743" s="66"/>
      <c r="IE743" s="76"/>
      <c r="IF743" s="66"/>
      <c r="IG743" s="76"/>
      <c r="IH743" s="66"/>
      <c r="II743" s="76"/>
      <c r="IJ743" s="66"/>
      <c r="IK743" s="76"/>
      <c r="IL743" s="66"/>
      <c r="IM743" s="76"/>
      <c r="IN743" s="66"/>
      <c r="IO743" s="76"/>
      <c r="IP743" s="66"/>
      <c r="IQ743" s="76"/>
      <c r="IR743" s="66"/>
      <c r="IS743" s="76"/>
      <c r="IT743" s="66"/>
      <c r="IU743" s="76"/>
      <c r="IV743" s="66"/>
      <c r="IW743" s="76"/>
      <c r="IX743" s="66"/>
      <c r="IY743" s="76"/>
      <c r="IZ743" s="66"/>
      <c r="JA743" s="76"/>
      <c r="JB743" s="66"/>
      <c r="JC743" s="76"/>
      <c r="JD743" s="66"/>
      <c r="JE743" s="76"/>
      <c r="JF743" s="66"/>
      <c r="JG743" s="76"/>
      <c r="JH743" s="66"/>
      <c r="JI743" s="76"/>
      <c r="JJ743" s="66"/>
      <c r="JK743" s="76"/>
      <c r="JL743" s="66"/>
      <c r="JM743" s="76"/>
      <c r="JN743" s="66"/>
      <c r="JO743" s="76"/>
      <c r="JP743" s="66"/>
      <c r="JQ743" s="76"/>
      <c r="JR743" s="66"/>
      <c r="JS743" s="76"/>
      <c r="JT743" s="66"/>
      <c r="JU743" s="76"/>
      <c r="JV743" s="66"/>
      <c r="JW743" s="76"/>
      <c r="JX743" s="66"/>
      <c r="JY743" s="76"/>
      <c r="JZ743" s="66"/>
      <c r="KA743" s="76"/>
      <c r="KB743" s="66"/>
      <c r="KC743" s="76"/>
      <c r="KD743" s="66"/>
      <c r="KE743" s="76"/>
      <c r="KF743" s="66"/>
      <c r="KG743" s="76"/>
      <c r="KH743" s="66"/>
      <c r="KI743" s="76"/>
      <c r="KJ743" s="66"/>
      <c r="KK743" s="76"/>
      <c r="KL743" s="66"/>
      <c r="KM743" s="76"/>
      <c r="KN743" s="66"/>
      <c r="KO743" s="76"/>
      <c r="KP743" s="66"/>
      <c r="KQ743" s="76"/>
      <c r="KR743" s="66"/>
      <c r="KS743" s="76"/>
      <c r="KT743" s="66"/>
      <c r="KU743" s="76"/>
      <c r="KV743" s="66"/>
      <c r="KW743" s="76"/>
      <c r="KX743" s="66"/>
      <c r="KY743" s="76"/>
      <c r="KZ743" s="66"/>
      <c r="LA743" s="76"/>
      <c r="LB743" s="66"/>
      <c r="LC743" s="76"/>
      <c r="LD743" s="66"/>
      <c r="LE743" s="76"/>
      <c r="LF743" s="66"/>
      <c r="LG743" s="76"/>
      <c r="LH743" s="66"/>
      <c r="LI743" s="76"/>
      <c r="LJ743" s="66"/>
      <c r="LK743" s="76"/>
      <c r="LL743" s="66"/>
      <c r="LM743" s="76"/>
      <c r="LN743" s="66"/>
      <c r="LO743" s="76"/>
      <c r="LP743" s="66"/>
      <c r="LQ743" s="76"/>
      <c r="LR743" s="66"/>
      <c r="LS743" s="76"/>
      <c r="LT743" s="66"/>
      <c r="LU743" s="76"/>
      <c r="LV743" s="66"/>
      <c r="LW743" s="76"/>
      <c r="LX743" s="66"/>
      <c r="LY743" s="76"/>
      <c r="LZ743" s="66"/>
      <c r="MA743" s="76"/>
      <c r="MB743" s="66"/>
      <c r="MC743" s="76"/>
      <c r="MD743" s="66"/>
      <c r="MG743" s="1" t="str" cm="1">
        <f t="array" ref="MG743">IFERROR(INDEX(Paste_Here!$B$2:$B$850, MATCH(0, COUNTIF(MG$4:MG742, Paste_Here!$B$2:$B$850) + IF(Paste_Here!$B$2:$B$850="", 1, 0), 0)), "")</f>
        <v/>
      </c>
      <c r="MH743" s="1" t="str">
        <f>IF(MG743&lt;&gt;"", INDEX(Paste_Here!$A$2:$A$850, MATCH(MG743, Paste_Here!$B$2:$B$850, 0)), "")</f>
        <v/>
      </c>
      <c r="MI743" s="1" t="str">
        <f t="shared" si="96"/>
        <v/>
      </c>
      <c r="MJ743" s="1" t="str" cm="1">
        <f t="array" ref="MJ743">IFERROR(INDEX($MI$5:$MI$850, MATCH(SMALL(IF($MI$5:$MI$850&lt;&gt;"", COUNTIF($MI$5:$MI$850, "&lt;"&amp;$MI$5:$MI$850)+1), ROW()-ROW($MJ$5)+1), COUNTIF($MI$5:$MI$850, "&lt;"&amp;$MI$5:$MI$850)+1, 0)), "")</f>
        <v/>
      </c>
    </row>
    <row r="744" spans="1:348">
      <c r="A744" s="66"/>
      <c r="B744" s="76" t="str">
        <f t="shared" si="89"/>
        <v/>
      </c>
      <c r="C744" s="66"/>
      <c r="D744" s="76" t="str">
        <f>IFERROR(IF(B744&lt;&gt;"", IF(AND(INDEX(Paste_Here!B$2:B$850, MATCH(B744, Paste_Here!A$2:A$850, 0))&lt;&gt;"", ISNUMBER(VALUE(INDEX(Paste_Here!B$2:B$850, MATCH(B744, Paste_Here!A$2:A$850, 0))))), INDEX(Paste_Here!B$2:B$850, MATCH(B744, Paste_Here!A$2:A$850, 0)), ""), ""), "")</f>
        <v/>
      </c>
      <c r="E744" s="66"/>
      <c r="F744" s="76" t="str">
        <f>IFERROR(IF(B744&lt;&gt;"", IF(ISTEXT(INDEX(Paste_Here!K$2:K$850, MATCH(B744, Paste_Here!A$2:A$850, 0))), INDEX(Paste_Here!K$2:K$850, MATCH(B744, Paste_Here!A$2:A$850, 0)), ""), ""), "")</f>
        <v/>
      </c>
      <c r="G744" s="66"/>
      <c r="H744" s="76" t="str">
        <f>IFERROR(IF(B744&lt;&gt;"", IF(ISTEXT(INDEX(Paste_Here!C$2:C$850, MATCH(B744, Paste_Here!A$2:A$850, 0))), INDEX(Paste_Here!C$2:C$850, MATCH(B744, Paste_Here!A$2:A$850, 0)), ""), ""), "")</f>
        <v/>
      </c>
      <c r="I744" s="66"/>
      <c r="J744" s="76" t="str">
        <f>IFERROR(IF(B744&lt;&gt;"", IF(ISNUMBER(SEARCH("s", LOWER(INDEX(Paste_Here!M$2:M$850, MATCH(B744, Paste_Here!A$2:A$850, 0))))), "Yes", IF(INDEX(Paste_Here!M$2:M$850, MATCH(B744, Paste_Here!A$2:A$850, 0))&lt;&gt;"", "No", "")), ""), "")</f>
        <v/>
      </c>
      <c r="K744" s="66"/>
      <c r="L744" s="76" t="str">
        <f>IFERROR(IF(B744&lt;&gt;"", IF(ISNUMBER(SEARCH("yes", LOWER(INDEX(Paste_Here!E$2:E$850, MATCH(B744, Paste_Here!A$2:A$850, 0))))), "Yes", IF(ISNUMBER(SEARCH("no", LOWER(INDEX(Paste_Here!E$2:E$850, MATCH(B744, Paste_Here!A$2:A$850, 0))))), "No", "")), ""), "")</f>
        <v/>
      </c>
      <c r="M744" s="66"/>
      <c r="N744" s="76" t="str">
        <f>IFERROR(IF(B744&lt;&gt;"", IF(ISNUMBER(SEARCH("yes", LOWER(INDEX(Paste_Here!F$2:F$850, MATCH(B744, Paste_Here!A$2:A$850, 0))))), "Yes", IF(ISNUMBER(SEARCH("no", LOWER(INDEX(Paste_Here!F$2:F$850, MATCH(B744, Paste_Here!A$2:A$850, 0))))), "No", "")), ""), "")</f>
        <v/>
      </c>
      <c r="O744" s="66"/>
      <c r="P744" s="76" t="str">
        <f>IFERROR(IF(B744&lt;&gt;"", IF(ISNUMBER(SEARCH("yes", LOWER(INDEX(Paste_Here!L$2:L$850, MATCH(B744, Paste_Here!A$2:A$850, 0))))), "Yes", IF(ISNUMBER(SEARCH("no", LOWER(INDEX(Paste_Here!L$2:L$850, MATCH(B744, Paste_Here!A$2:A$850, 0))))), "No", "")), ""), "")</f>
        <v/>
      </c>
      <c r="Q744" s="66"/>
      <c r="R744" s="76" t="str">
        <f>IFERROR(IF(B744&lt;&gt;"", IF(ISNUMBER(SEARCH("transitional 2", LOWER(INDEX(Paste_Here!D$2:D$850, MATCH(B744, Paste_Here!A$2:A$850, 0))))), "T2", IF(ISNUMBER(SEARCH("transitional 1", LOWER(INDEX(Paste_Here!D$2:D$850, MATCH(B744, Paste_Here!A$2:A$850, 0))))), "T1", IF(ISNUMBER(SEARCH("waived ell services", LOWER(INDEX(Paste_Here!D$2:D$850, MATCH(B744, Paste_Here!A$2:A$850, 0))))), "W", IF(ISNUMBER(SEARCH("english language learner", LOWER(INDEX(Paste_Here!D$2:D$850, MATCH(B744, Paste_Here!A$2:A$850, 0))))), "L", "")))), ""), "")</f>
        <v/>
      </c>
      <c r="S744" s="66"/>
      <c r="T744" s="76" t="str">
        <f>IFERROR(IF(B744&lt;&gt;"", IF(ISNUMBER(SEARCH("yes", LOWER(INDEX(Paste_Here!I$2:I$850, MATCH(B744, Paste_Here!A$2:A$850, 0))))), "Yes", IF(ISNUMBER(SEARCH("no", LOWER(INDEX(Paste_Here!I$2:I$850, MATCH(B744, Paste_Here!A$2:A$850, 0))))), "No", "")), ""), "")</f>
        <v/>
      </c>
      <c r="U744" s="66"/>
      <c r="V744" s="76" t="str">
        <f>IFERROR(IF(B744&lt;&gt;"", IF(ISTEXT(INDEX(Paste_Here!J$2:J$850, MATCH(B744, Paste_Here!A$2:A$850, 0))), VALUE(INDEX(Paste_Here!J$2:J$850, MATCH(B744, Paste_Here!A$2:A$850, 0))), ""), ""), "")</f>
        <v/>
      </c>
      <c r="W744" s="66"/>
      <c r="X744" s="66"/>
      <c r="Y744" s="76" t="str">
        <f t="shared" si="90"/>
        <v/>
      </c>
      <c r="Z744" s="66"/>
      <c r="AA744" s="76" t="str">
        <f>IFERROR(IF(B744&lt;&gt;"", IF(AND(INDEX(Paste_Here!AI$2:AI$850, MATCH(B744, Paste_Here!A$2:A$850, 0))&lt;&gt;"", ISNUMBER(VALUE(INDEX(Paste_Here!AI$2:AI$850, MATCH(B744, Paste_Here!A$2:A$850, 0))))), INDEX(Paste_Here!AI$2:AI$850, MATCH(B744, Paste_Here!A$2:A$850, 0)), ""), ""), "")</f>
        <v/>
      </c>
      <c r="AB744" s="66"/>
      <c r="AC744" s="76" t="str">
        <f>IFERROR(IF(B744&lt;&gt;"", IF(AND(INDEX(Paste_Here!AJ$2:AJ$850, MATCH(B744, Paste_Here!A$2:A$850, 0))&lt;&gt;"", ISNUMBER(VALUE(INDEX(Paste_Here!AJ$2:AJ$850, MATCH(B744, Paste_Here!A$2:A$850, 0))))), INDEX(Paste_Here!AJ$2:AJ$850, MATCH(B744, Paste_Here!A$2:A$850, 0)), ""), ""), "")</f>
        <v/>
      </c>
      <c r="AD744" s="66"/>
      <c r="AE744" s="76" t="str">
        <f>IFERROR(IF(B744&lt;&gt;"", IF(AND(INDEX(Paste_Here!AK$2:AK$850, MATCH(B744, Paste_Here!A$2:A$850, 0))&lt;&gt;"", ISNUMBER(VALUE(INDEX(Paste_Here!AK$2:AK$850, MATCH(B744, Paste_Here!A$2:A$850, 0))))), INDEX(Paste_Here!AK$2:AK$850, MATCH(B744, Paste_Here!A$2:A$850, 0)), ""), ""), "")</f>
        <v/>
      </c>
      <c r="AF744" s="66"/>
      <c r="AG744" s="76" t="str">
        <f>IFERROR(IF(B744&lt;&gt;"", IF(AND(INDEX(Paste_Here!AL$2:AL$850, MATCH(B744, Paste_Here!A$2:A$850, 0))&lt;&gt;"", ISNUMBER(VALUE(INDEX(Paste_Here!AL$2:AL$850, MATCH(B744, Paste_Here!A$2:A$850, 0))))), INDEX(Paste_Here!AL$2:AL$850, MATCH(B744, Paste_Here!A$2:A$850, 0)), ""), ""), "")</f>
        <v/>
      </c>
      <c r="AH744" s="66"/>
      <c r="AI744" s="76" t="str">
        <f>IFERROR(IF(B744&lt;&gt;"", IF(AND(INDEX(Paste_Here!AH$2:AH$850, MATCH(B744, Paste_Here!A$2:A$850, 0))&lt;&gt;"", ISNUMBER(VALUE(INDEX(Paste_Here!AH$2:AH$850, MATCH(B744, Paste_Here!A$2:A$850, 0))))), IF(VALUE(INDEX(Paste_Here!AH$2:AH$850, MATCH(B744, Paste_Here!A$2:A$850, 0)))=0, "", INDEX(Paste_Here!AH$2:AH$850, MATCH(B744, Paste_Here!A$2:A$850, 0))), ""), ""), "")</f>
        <v/>
      </c>
      <c r="AJ744" s="66"/>
      <c r="AK744" s="76" t="str">
        <f>IFERROR(IF(B744&lt;&gt;"", IF(AND(INDEX(Paste_Here!N$2:N$850, MATCH(B744, Paste_Here!A$2:A$850, 0))&lt;&gt;"", ISNUMBER(VALUE(INDEX(Paste_Here!N$2:N$850, MATCH(B744, Paste_Here!A$2:A$850, 0))))), INDEX(Paste_Here!N$2:N$850, MATCH(B744, Paste_Here!A$2:A$850, 0)), ""), ""), "")</f>
        <v/>
      </c>
      <c r="AL744" s="66"/>
      <c r="AM744" s="76" t="str">
        <f>IFERROR(IF(B744&lt;&gt;"", IF(AND(INDEX(Paste_Here!O$2:O$850, MATCH(B744, Paste_Here!A$2:A$850, 0))&lt;&gt;"", ISNUMBER(VALUE(INDEX(Paste_Here!O$2:O$850, MATCH(B744, Paste_Here!A$2:A$850, 0))))), INDEX(Paste_Here!O$2:O$850, MATCH(B744, Paste_Here!A$2:A$850, 0)), ""), ""), "")</f>
        <v/>
      </c>
      <c r="AN744" s="66"/>
      <c r="AO744" s="76"/>
      <c r="AP744" s="66"/>
      <c r="AQ744" s="76"/>
      <c r="AR744" s="66"/>
      <c r="AS744" s="76"/>
      <c r="AT744" s="66"/>
      <c r="AU744" s="66"/>
      <c r="AV744" s="76" t="str">
        <f t="shared" si="91"/>
        <v/>
      </c>
      <c r="AW744" s="66"/>
      <c r="AX744" s="76" t="str">
        <f>IFERROR(IF(B744&lt;&gt;"", IF(ISNUMBER(SEARCH("Revealed-Potential (Primary Focus)", LOWER(INDEX(Paste_Here!Z$2:Z$850, MATCH(B744, Paste_Here!A$2:A$850, 0))))), "Rev-Potential: Prim", IF(ISNUMBER(SEARCH("Revealed-Potential (Secondary Focus)", LOWER(INDEX(Paste_Here!Z$2:Z$850, MATCH(B744, Paste_Here!A$2:A$850, 0))))), "Rev-Potential: Sec", IF(ISNUMBER(SEARCH("Monitoring", LOWER(INDEX(Paste_Here!Z$2:Z$850, MATCH(B744, Paste_Here!A$2:A$850, 0))))), "Monitoring", IF(ISNUMBER(SEARCH("At-Promise (Secondary Focus)", LOWER(INDEX(Paste_Here!Z$2:Z$850, MATCH(B744, Paste_Here!A$2:A$850, 0))))), "At-Promise: Sec", IF(ISNUMBER(SEARCH("At-Promise (Primary Focus)", LOWER(INDEX(Paste_Here!Z$2:Z$850, MATCH(B744, Paste_Here!A$2:A$850, 0))))), "At-Promise: Prim", ""))))), ""), "")</f>
        <v/>
      </c>
      <c r="AY744" s="66"/>
      <c r="AZ744" s="76"/>
      <c r="BA744" s="66"/>
      <c r="BB744" s="76"/>
      <c r="BC744" s="66"/>
      <c r="BD744" s="76"/>
      <c r="BE744" s="66"/>
      <c r="BF744" s="76"/>
      <c r="BG744" s="66"/>
      <c r="BH744" s="76"/>
      <c r="BI744" s="66"/>
      <c r="BJ744" s="66"/>
      <c r="BK744" s="76" t="str">
        <f t="shared" si="92"/>
        <v/>
      </c>
      <c r="BL744" s="66"/>
      <c r="BM744" s="76" t="str">
        <f>IFERROR(IF(B744&lt;&gt;"", IF(AND(ISNUMBER(VALUE(SUBSTITUTE(SUBSTITUTE(Paste_Here!R744, "br", "-"), "L", ""))), VALUE(SUBSTITUTE(SUBSTITUTE(Paste_Here!R744, "br", "-"), "L", "")) &gt;= 1095), "Yes", IF(AND(ISNUMBER(VALUE(SUBSTITUTE(SUBSTITUTE(Paste_Here!R744, "br", "-"), "L", ""))), VALUE(SUBSTITUTE(SUBSTITUTE(Paste_Here!R744, "br", "-"), "L", "")) &lt;= 1094), "No", "")), ""), "")</f>
        <v/>
      </c>
      <c r="BN744" s="66"/>
      <c r="BO744" s="76" t="str">
        <f>IFERROR(IF(B744&lt;&gt;"", IF(COUNTIF(INDEX(Paste_Here!Y$2:AB$850, MATCH(B744, Paste_Here!A$2:A$850, 0), 0), "yes") &gt; 0, "Yes", IF(COUNTIF(INDEX(Paste_Here!Y$2:AB$850, MATCH(B744, Paste_Here!A$2:A$850, 0), 0), "no") &gt; 0, "No", "")), ""), "")</f>
        <v/>
      </c>
      <c r="BP744" s="66"/>
      <c r="BQ744" s="76" t="str">
        <f>IFERROR(IF(B744&lt;&gt;"", IF(AND(ISNUMBER(VALUE(SUBSTITUTE(SUBSTITUTE(Paste_Here!U744, "em", "-"), "q", ""))), VALUE(SUBSTITUTE(SUBSTITUTE(Paste_Here!U744, "em", "-"), "q", "")) &gt;= 910), "Yes", IF(AND(ISNUMBER(VALUE(SUBSTITUTE(SUBSTITUTE(Paste_Here!U744, "em", "-"), "q", ""))), VALUE(SUBSTITUTE(SUBSTITUTE(Paste_Here!U744, "em", "-"), "q", "")) &lt;= 909), "No", "")), ""), "")</f>
        <v/>
      </c>
      <c r="BR744" s="66"/>
      <c r="BS744" s="76" t="str">
        <f>IFERROR(IF(B744&lt;&gt;"", IF(AND(INDEX(Paste_Here!X$2:X$850, MATCH(B744, Paste_Here!A$2:A$850, 0))&lt;&gt;"", ISNUMBER(VALUE(INDEX(Paste_Here!X$2:X$850, MATCH(B744, Paste_Here!A$2:A$850, 0))))), INDEX(Paste_Here!X$2:X$850, MATCH(B744, Paste_Here!A$2:A$850, 0)), ""), ""), "")</f>
        <v/>
      </c>
      <c r="BT744" s="66"/>
      <c r="BU744" s="76" t="str">
        <f>IFERROR(IF(B744&lt;&gt;"", IF(ISNUMBER(VALUE(INDEX(Paste_Here!G$2:G$850, MATCH(B744, Paste_Here!A$2:A$850, 0)))), IF(VALUE(INDEX(Paste_Here!G$2:G$850, MATCH(B744, Paste_Here!A$2:A$850, 0)))=0, "No", IF(AND(VALUE(INDEX(Paste_Here!G$2:G$850, MATCH(B744, Paste_Here!A$2:A$850, 0)))&gt;=1, VALUE(INDEX(Paste_Here!G$2:G$850, MATCH(B744, Paste_Here!A$2:A$850, 0)))&lt;=4), VALUE(INDEX(Paste_Here!G$2:G$850, MATCH(B744, Paste_Here!A$2:A$850, 0))), "")), ""), ""), "")</f>
        <v/>
      </c>
      <c r="BV744" s="66"/>
      <c r="BW744" s="76" t="str">
        <f>IFERROR(IF(B744&lt;&gt;"", IF(ISNUMBER(VALUE(INDEX(Paste_Here!H$2:H$850, MATCH(B744, Paste_Here!A$2:A$850, 0)))), IF(VALUE(INDEX(Paste_Here!H$2:H$850, MATCH(B744, Paste_Here!A$2:A$850, 0)))=0, "No", IF(AND(VALUE(INDEX(Paste_Here!H$2:H$850, MATCH(B744, Paste_Here!A$2:A$850, 0)))&gt;=1, VALUE(INDEX(Paste_Here!H$2:H$850, MATCH(B744, Paste_Here!A$2:A$850, 0)))&lt;=4), VALUE(INDEX(Paste_Here!H$2:H$850, MATCH(B744, Paste_Here!A$2:A$850, 0))), "")), ""), ""), "")</f>
        <v/>
      </c>
      <c r="BX744" s="66"/>
      <c r="BY744" s="76"/>
      <c r="BZ744" s="66"/>
      <c r="CA744" s="76"/>
      <c r="CB744" s="66"/>
      <c r="CC744" s="66"/>
      <c r="CD744" s="76" t="str">
        <f t="shared" si="93"/>
        <v/>
      </c>
      <c r="CE744" s="66"/>
      <c r="CF744" s="76" t="str">
        <f>IFERROR(IF(B744&lt;&gt;"", IF(AND(INDEX(Paste_Here!P$2:P$850, MATCH(B744, Paste_Here!A$2:A$850, 0))&lt;&gt;"", ISNUMBER(VALUE(INDEX(Paste_Here!P$2:P$850, MATCH(B744, Paste_Here!A$2:A$850, 0))))), INDEX(Paste_Here!P$2:P$850, MATCH(B744, Paste_Here!A$2:A$850, 0)), ""), ""), "")</f>
        <v/>
      </c>
      <c r="CG744" s="66"/>
      <c r="CH744" s="76" t="str">
        <f>IFERROR(IF(B744&lt;&gt;"", IF(ISNUMBER(SEARCH("highrisk", LOWER(INDEX(Paste_Here!Q$2:Q$850, MATCH(B744, Paste_Here!A$2:A$850, 0))))), "High Risk", IF(ISNUMBER(SEARCH("lowrisk", LOWER(INDEX(Paste_Here!Q$2:Q$850, MATCH(B744, Paste_Here!A$2:A$850, 0))))), "Low Risk", IF(ISNUMBER(SEARCH("somerisk", LOWER(INDEX(Paste_Here!Q$2:Q$850, MATCH(B744, Paste_Here!A$2:A$850, 0))))), "Some Risk", ""))), ""), "")</f>
        <v/>
      </c>
      <c r="CI744" s="66"/>
      <c r="CJ744" s="76" t="str">
        <f>IFERROR(IF(B744&lt;&gt;"", IF(AND(INDEX(Paste_Here!AA$2:AA$850, MATCH(B744, Paste_Here!A$2:A$850, 0))&lt;&gt;"", ISNUMBER(VALUE(INDEX(Paste_Here!AA$2:AA$850, MATCH(B744, Paste_Here!A$2:A$850, 0))))), INDEX(Paste_Here!AA$2:AA$850, MATCH(B744, Paste_Here!A$2:A$850, 0)), ""), ""), "")</f>
        <v/>
      </c>
      <c r="CK744" s="66"/>
      <c r="CL744" s="76" t="str">
        <f>IFERROR(IF(B744&lt;&gt;"", IF(LOWER(INDEX(Paste_Here!AB$2:AB$850, MATCH(B744, Paste_Here!A$2:A$850, 0)))="approaching expectations", "Approaching", IF(LOWER(INDEX(Paste_Here!AB$2:AB$850, MATCH(B744, Paste_Here!A$2:A$850, 0)))="met expectations", "Met", IF(LOWER(INDEX(Paste_Here!AB$2:AB$850, MATCH(B744, Paste_Here!A$2:A$850, 0)))="exceeded expectations", "Exceeded", IF(LOWER(INDEX(Paste_Here!AB$2:AB$850, MATCH(B744, Paste_Here!A$2:A$850, 0)))="below expectations", "Below", "")))), ""), "")</f>
        <v/>
      </c>
      <c r="CM744" s="66"/>
      <c r="CN744" s="76" t="str">
        <f>IFERROR(IF(B744&lt;&gt;"", IF(AND(INDEX(Paste_Here!AC$2:AC$850, MATCH(B744, Paste_Here!A$2:A$850, 0))&lt;&gt;"", ISNUMBER(VALUE(INDEX(Paste_Here!AC$2:AC$850, MATCH(B744, Paste_Here!A$2:A$850, 0))))), INDEX(Paste_Here!AC$2:AC$850, MATCH(B744, Paste_Here!A$2:A$850, 0)), ""), ""), "")</f>
        <v/>
      </c>
      <c r="CO744" s="66"/>
      <c r="CP744" s="76"/>
      <c r="CQ744" s="66"/>
      <c r="CR744" s="76"/>
      <c r="CS744" s="66"/>
      <c r="CT744" s="76"/>
      <c r="CU744" s="66"/>
      <c r="CV744" s="76"/>
      <c r="CW744" s="66"/>
      <c r="CX744" s="76"/>
      <c r="CY744" s="66"/>
      <c r="CZ744" s="66"/>
      <c r="DA744" s="76" t="str">
        <f t="shared" si="94"/>
        <v/>
      </c>
      <c r="DB744" s="66"/>
      <c r="DC744" s="76" t="str">
        <f>IFERROR(IF(B744&lt;&gt;"", IF(AND(INDEX(Paste_Here!V$2:V$850, MATCH(B744, Paste_Here!A$2:A$850, 0))&lt;&gt;"", ISNUMBER(VALUE(INDEX(Paste_Here!V$2:V$850, MATCH(B744, Paste_Here!A$2:A$850, 0))))), INDEX(Paste_Here!V$2:V$850, MATCH(B744, Paste_Here!A$2:A$850, 0)), ""), ""), "")</f>
        <v/>
      </c>
      <c r="DD744" s="66"/>
      <c r="DE744" s="76" t="str">
        <f>IFERROR(IF(B744&lt;&gt;"", IF(ISNUMBER(SEARCH("highrisk", LOWER(INDEX(Paste_Here!W$2:W$850, MATCH(B744, Paste_Here!A$2:A$850, 0))))), "High Risk", IF(ISNUMBER(SEARCH("lowrisk", LOWER(INDEX(Paste_Here!W$2:W$850, MATCH(B744, Paste_Here!A$2:A$850, 0))))), "Low Risk", IF(ISNUMBER(SEARCH("somerisk", LOWER(INDEX(Paste_Here!W$2:W$850, MATCH(B744, Paste_Here!A$2:A$850, 0))))), "Some Risk", ""))), ""), "")</f>
        <v/>
      </c>
      <c r="DF744" s="66"/>
      <c r="DG744" s="76" t="str">
        <f>IFERROR(IF(B744&lt;&gt;"", IF(AND(INDEX(Paste_Here!S$2:S$850, MATCH(B744, Paste_Here!A$2:A$850, 0))&lt;&gt;"", ISNUMBER(VALUE(INDEX(Paste_Here!S$2:S$850, MATCH(B744, Paste_Here!A$2:A$850, 0))))), INDEX(Paste_Here!S$2:S$850, MATCH(B744, Paste_Here!A$2:A$850, 0)), ""), ""), "")</f>
        <v/>
      </c>
      <c r="DH744" s="66"/>
      <c r="DI744" s="76" t="str">
        <f>IFERROR(IF(B744&lt;&gt;"", IF(ISNUMBER(SEARCH("highrisk", LOWER(INDEX(Paste_Here!T$2:T$850, MATCH(B744, Paste_Here!A$2:A$850, 0))))), "High Risk", IF(ISNUMBER(SEARCH("lowrisk", LOWER(INDEX(Paste_Here!T$2:T$850, MATCH(B744, Paste_Here!A$2:A$850, 0))))), "Low Risk", IF(ISNUMBER(SEARCH("somerisk", LOWER(INDEX(Paste_Here!T$2:T$850, MATCH(B744, Paste_Here!A$2:A$850, 0))))), "Some Risk", ""))), ""), "")</f>
        <v/>
      </c>
      <c r="DJ744" s="66"/>
      <c r="DK744" s="76" t="str">
        <f>IFERROR(IF(B744&lt;&gt;"", IF(AND(INDEX(Paste_Here!AD$2:AD$850, MATCH(B744, Paste_Here!A$2:A$850, 0))&lt;&gt;"", ISNUMBER(VALUE(INDEX(Paste_Here!AD$2:AD$850, MATCH(B744, Paste_Here!A$2:A$850, 0))))), INDEX(Paste_Here!AD$2:AD$850, MATCH(B744, Paste_Here!A$2:A$850, 0)), ""), ""), "")</f>
        <v/>
      </c>
      <c r="DL744" s="66"/>
      <c r="DM744" s="76" t="str">
        <f>IFERROR(IF(B744&lt;&gt;"", IF(LOWER(INDEX(Paste_Here!AE$2:AE$850, MATCH(B744, Paste_Here!A$2:A$850, 0)))="approaching expectations", "Approaching", IF(LOWER(INDEX(Paste_Here!AE$2:AE$850, MATCH(B744, Paste_Here!A$2:A$850, 0)))="met expectations", "Met", IF(LOWER(INDEX(Paste_Here!AE$2:AE$850, MATCH(B744, Paste_Here!A$2:A$850, 0)))="exceeded expectations", "Exceeded", IF(LOWER(INDEX(Paste_Here!AE$2:AE$850, MATCH(B744, Paste_Here!A$2:A$850, 0)))="below expectations", "Below", "")))), ""), "")</f>
        <v/>
      </c>
      <c r="DN744" s="66"/>
      <c r="DO744" s="76"/>
      <c r="DP744" s="66"/>
      <c r="DQ744" s="76"/>
      <c r="DR744" s="66"/>
      <c r="DS744" s="76"/>
      <c r="DT744" s="66"/>
      <c r="DU744" s="76"/>
      <c r="DV744" s="66"/>
      <c r="DW744" s="66"/>
      <c r="DX744" s="76" t="str">
        <f t="shared" si="95"/>
        <v/>
      </c>
      <c r="DY744" s="66"/>
      <c r="DZ744" s="76"/>
      <c r="EA744" s="66"/>
      <c r="EB744" s="76"/>
      <c r="EC744" s="66"/>
      <c r="ED744" s="76" t="str">
        <f>IFERROR(IF(B744&lt;&gt;"", IF(AND(INDEX(Paste_Here!AF$2:AF$850, MATCH(B744, Paste_Here!A$2:A$850, 0))&lt;&gt;"", ISNUMBER(VALUE(INDEX(Paste_Here!AF$2:AF$850, MATCH(B744, Paste_Here!A$2:A$850, 0))))), INDEX(Paste_Here!AF$2:AF$850, MATCH(B744, Paste_Here!A$2:A$850, 0)), ""), ""), "")</f>
        <v/>
      </c>
      <c r="EE744" s="66"/>
      <c r="EF744" s="76"/>
      <c r="EG744" s="66"/>
      <c r="EH744" s="76"/>
      <c r="EI744" s="66"/>
      <c r="EJ744" s="76" t="str">
        <f>IFERROR(IF(B744&lt;&gt;"", IF(AND(INDEX(Paste_Here!AG$2:AG$850, MATCH(B744, Paste_Here!A$2:A$850, 0))&lt;&gt;"", ISNUMBER(VALUE(INDEX(Paste_Here!AG$2:AG$850, MATCH(B744, Paste_Here!A$2:A$850, 0))))), INDEX(Paste_Here!AG$2:AG$850, MATCH(B744, Paste_Here!A$2:A$850, 0)), ""), ""), "")</f>
        <v/>
      </c>
      <c r="EK744" s="66"/>
      <c r="EL744" s="76"/>
      <c r="EM744" s="66"/>
      <c r="EN744" s="76"/>
      <c r="EO744" s="66"/>
      <c r="EP744" s="76"/>
      <c r="EQ744" s="66"/>
      <c r="ER744" s="76"/>
      <c r="ES744" s="66"/>
      <c r="ET744" s="66"/>
      <c r="EU744" s="76"/>
      <c r="EV744" s="66"/>
      <c r="EW744" s="76"/>
      <c r="EX744" s="66"/>
      <c r="EY744" s="76"/>
      <c r="EZ744" s="66"/>
      <c r="FA744" s="76"/>
      <c r="FB744" s="66"/>
      <c r="FC744" s="76"/>
      <c r="FD744" s="66"/>
      <c r="FE744" s="76"/>
      <c r="FF744" s="66"/>
      <c r="FG744" s="76"/>
      <c r="FH744" s="66"/>
      <c r="FI744" s="76"/>
      <c r="FJ744" s="66"/>
      <c r="FK744" s="76"/>
      <c r="FL744" s="66"/>
      <c r="FM744" s="76"/>
      <c r="FN744" s="66"/>
      <c r="FO744" s="76"/>
      <c r="FP744" s="66"/>
      <c r="FQ744" s="76"/>
      <c r="FR744" s="66"/>
      <c r="FS744" s="76"/>
      <c r="FT744" s="66"/>
      <c r="FU744" s="76"/>
      <c r="FV744" s="66"/>
      <c r="FW744" s="76"/>
      <c r="FX744" s="66"/>
      <c r="FY744" s="76"/>
      <c r="FZ744" s="66"/>
      <c r="GA744" s="76"/>
      <c r="GB744" s="66"/>
      <c r="GC744" s="76"/>
      <c r="GD744" s="66"/>
      <c r="GE744" s="76"/>
      <c r="GF744" s="66"/>
      <c r="GG744" s="76"/>
      <c r="GH744" s="66"/>
      <c r="GI744" s="76"/>
      <c r="GJ744" s="66"/>
      <c r="GK744" s="76"/>
      <c r="GL744" s="66"/>
      <c r="GM744" s="76"/>
      <c r="GN744" s="66"/>
      <c r="GO744" s="76"/>
      <c r="GP744" s="66"/>
      <c r="GQ744" s="76"/>
      <c r="GR744" s="66"/>
      <c r="GS744" s="76"/>
      <c r="GT744" s="66"/>
      <c r="GU744" s="76"/>
      <c r="GV744" s="66"/>
      <c r="GW744" s="76"/>
      <c r="GX744" s="66"/>
      <c r="GY744" s="76"/>
      <c r="GZ744" s="66"/>
      <c r="HA744" s="76"/>
      <c r="HB744" s="66"/>
      <c r="HC744" s="76"/>
      <c r="HD744" s="66"/>
      <c r="HE744" s="76"/>
      <c r="HF744" s="66"/>
      <c r="HG744" s="76"/>
      <c r="HH744" s="66"/>
      <c r="HI744" s="76"/>
      <c r="HJ744" s="66"/>
      <c r="HK744" s="76"/>
      <c r="HL744" s="66"/>
      <c r="HM744" s="76"/>
      <c r="HN744" s="66"/>
      <c r="HO744" s="76"/>
      <c r="HP744" s="66"/>
      <c r="HQ744" s="76"/>
      <c r="HR744" s="66"/>
      <c r="HS744" s="76"/>
      <c r="HT744" s="66"/>
      <c r="HU744" s="76"/>
      <c r="HV744" s="66"/>
      <c r="HW744" s="76"/>
      <c r="HX744" s="66"/>
      <c r="HY744" s="76"/>
      <c r="HZ744" s="66"/>
      <c r="IA744" s="76"/>
      <c r="IB744" s="66"/>
      <c r="IC744" s="76"/>
      <c r="ID744" s="66"/>
      <c r="IE744" s="76"/>
      <c r="IF744" s="66"/>
      <c r="IG744" s="76"/>
      <c r="IH744" s="66"/>
      <c r="II744" s="76"/>
      <c r="IJ744" s="66"/>
      <c r="IK744" s="76"/>
      <c r="IL744" s="66"/>
      <c r="IM744" s="76"/>
      <c r="IN744" s="66"/>
      <c r="IO744" s="76"/>
      <c r="IP744" s="66"/>
      <c r="IQ744" s="76"/>
      <c r="IR744" s="66"/>
      <c r="IS744" s="76"/>
      <c r="IT744" s="66"/>
      <c r="IU744" s="76"/>
      <c r="IV744" s="66"/>
      <c r="IW744" s="76"/>
      <c r="IX744" s="66"/>
      <c r="IY744" s="76"/>
      <c r="IZ744" s="66"/>
      <c r="JA744" s="76"/>
      <c r="JB744" s="66"/>
      <c r="JC744" s="76"/>
      <c r="JD744" s="66"/>
      <c r="JE744" s="76"/>
      <c r="JF744" s="66"/>
      <c r="JG744" s="76"/>
      <c r="JH744" s="66"/>
      <c r="JI744" s="76"/>
      <c r="JJ744" s="66"/>
      <c r="JK744" s="76"/>
      <c r="JL744" s="66"/>
      <c r="JM744" s="76"/>
      <c r="JN744" s="66"/>
      <c r="JO744" s="76"/>
      <c r="JP744" s="66"/>
      <c r="JQ744" s="76"/>
      <c r="JR744" s="66"/>
      <c r="JS744" s="76"/>
      <c r="JT744" s="66"/>
      <c r="JU744" s="76"/>
      <c r="JV744" s="66"/>
      <c r="JW744" s="76"/>
      <c r="JX744" s="66"/>
      <c r="JY744" s="76"/>
      <c r="JZ744" s="66"/>
      <c r="KA744" s="76"/>
      <c r="KB744" s="66"/>
      <c r="KC744" s="76"/>
      <c r="KD744" s="66"/>
      <c r="KE744" s="76"/>
      <c r="KF744" s="66"/>
      <c r="KG744" s="76"/>
      <c r="KH744" s="66"/>
      <c r="KI744" s="76"/>
      <c r="KJ744" s="66"/>
      <c r="KK744" s="76"/>
      <c r="KL744" s="66"/>
      <c r="KM744" s="76"/>
      <c r="KN744" s="66"/>
      <c r="KO744" s="76"/>
      <c r="KP744" s="66"/>
      <c r="KQ744" s="76"/>
      <c r="KR744" s="66"/>
      <c r="KS744" s="76"/>
      <c r="KT744" s="66"/>
      <c r="KU744" s="76"/>
      <c r="KV744" s="66"/>
      <c r="KW744" s="76"/>
      <c r="KX744" s="66"/>
      <c r="KY744" s="76"/>
      <c r="KZ744" s="66"/>
      <c r="LA744" s="76"/>
      <c r="LB744" s="66"/>
      <c r="LC744" s="76"/>
      <c r="LD744" s="66"/>
      <c r="LE744" s="76"/>
      <c r="LF744" s="66"/>
      <c r="LG744" s="76"/>
      <c r="LH744" s="66"/>
      <c r="LI744" s="76"/>
      <c r="LJ744" s="66"/>
      <c r="LK744" s="76"/>
      <c r="LL744" s="66"/>
      <c r="LM744" s="76"/>
      <c r="LN744" s="66"/>
      <c r="LO744" s="76"/>
      <c r="LP744" s="66"/>
      <c r="LQ744" s="76"/>
      <c r="LR744" s="66"/>
      <c r="LS744" s="76"/>
      <c r="LT744" s="66"/>
      <c r="LU744" s="76"/>
      <c r="LV744" s="66"/>
      <c r="LW744" s="76"/>
      <c r="LX744" s="66"/>
      <c r="LY744" s="76"/>
      <c r="LZ744" s="66"/>
      <c r="MA744" s="76"/>
      <c r="MB744" s="66"/>
      <c r="MC744" s="76"/>
      <c r="MD744" s="66"/>
      <c r="MG744" s="1" t="str" cm="1">
        <f t="array" ref="MG744">IFERROR(INDEX(Paste_Here!$B$2:$B$850, MATCH(0, COUNTIF(MG$4:MG743, Paste_Here!$B$2:$B$850) + IF(Paste_Here!$B$2:$B$850="", 1, 0), 0)), "")</f>
        <v/>
      </c>
      <c r="MH744" s="1" t="str">
        <f>IF(MG744&lt;&gt;"", INDEX(Paste_Here!$A$2:$A$850, MATCH(MG744, Paste_Here!$B$2:$B$850, 0)), "")</f>
        <v/>
      </c>
      <c r="MI744" s="1" t="str">
        <f t="shared" si="96"/>
        <v/>
      </c>
      <c r="MJ744" s="1" t="str" cm="1">
        <f t="array" ref="MJ744">IFERROR(INDEX($MI$5:$MI$850, MATCH(SMALL(IF($MI$5:$MI$850&lt;&gt;"", COUNTIF($MI$5:$MI$850, "&lt;"&amp;$MI$5:$MI$850)+1), ROW()-ROW($MJ$5)+1), COUNTIF($MI$5:$MI$850, "&lt;"&amp;$MI$5:$MI$850)+1, 0)), "")</f>
        <v/>
      </c>
    </row>
    <row r="745" spans="1:348">
      <c r="A745" s="66"/>
      <c r="B745" s="76" t="str">
        <f t="shared" si="89"/>
        <v/>
      </c>
      <c r="C745" s="66"/>
      <c r="D745" s="76" t="str">
        <f>IFERROR(IF(B745&lt;&gt;"", IF(AND(INDEX(Paste_Here!B$2:B$850, MATCH(B745, Paste_Here!A$2:A$850, 0))&lt;&gt;"", ISNUMBER(VALUE(INDEX(Paste_Here!B$2:B$850, MATCH(B745, Paste_Here!A$2:A$850, 0))))), INDEX(Paste_Here!B$2:B$850, MATCH(B745, Paste_Here!A$2:A$850, 0)), ""), ""), "")</f>
        <v/>
      </c>
      <c r="E745" s="66"/>
      <c r="F745" s="76" t="str">
        <f>IFERROR(IF(B745&lt;&gt;"", IF(ISTEXT(INDEX(Paste_Here!K$2:K$850, MATCH(B745, Paste_Here!A$2:A$850, 0))), INDEX(Paste_Here!K$2:K$850, MATCH(B745, Paste_Here!A$2:A$850, 0)), ""), ""), "")</f>
        <v/>
      </c>
      <c r="G745" s="66"/>
      <c r="H745" s="76" t="str">
        <f>IFERROR(IF(B745&lt;&gt;"", IF(ISTEXT(INDEX(Paste_Here!C$2:C$850, MATCH(B745, Paste_Here!A$2:A$850, 0))), INDEX(Paste_Here!C$2:C$850, MATCH(B745, Paste_Here!A$2:A$850, 0)), ""), ""), "")</f>
        <v/>
      </c>
      <c r="I745" s="66"/>
      <c r="J745" s="76" t="str">
        <f>IFERROR(IF(B745&lt;&gt;"", IF(ISNUMBER(SEARCH("s", LOWER(INDEX(Paste_Here!M$2:M$850, MATCH(B745, Paste_Here!A$2:A$850, 0))))), "Yes", IF(INDEX(Paste_Here!M$2:M$850, MATCH(B745, Paste_Here!A$2:A$850, 0))&lt;&gt;"", "No", "")), ""), "")</f>
        <v/>
      </c>
      <c r="K745" s="66"/>
      <c r="L745" s="76" t="str">
        <f>IFERROR(IF(B745&lt;&gt;"", IF(ISNUMBER(SEARCH("yes", LOWER(INDEX(Paste_Here!E$2:E$850, MATCH(B745, Paste_Here!A$2:A$850, 0))))), "Yes", IF(ISNUMBER(SEARCH("no", LOWER(INDEX(Paste_Here!E$2:E$850, MATCH(B745, Paste_Here!A$2:A$850, 0))))), "No", "")), ""), "")</f>
        <v/>
      </c>
      <c r="M745" s="66"/>
      <c r="N745" s="76" t="str">
        <f>IFERROR(IF(B745&lt;&gt;"", IF(ISNUMBER(SEARCH("yes", LOWER(INDEX(Paste_Here!F$2:F$850, MATCH(B745, Paste_Here!A$2:A$850, 0))))), "Yes", IF(ISNUMBER(SEARCH("no", LOWER(INDEX(Paste_Here!F$2:F$850, MATCH(B745, Paste_Here!A$2:A$850, 0))))), "No", "")), ""), "")</f>
        <v/>
      </c>
      <c r="O745" s="66"/>
      <c r="P745" s="76" t="str">
        <f>IFERROR(IF(B745&lt;&gt;"", IF(ISNUMBER(SEARCH("yes", LOWER(INDEX(Paste_Here!L$2:L$850, MATCH(B745, Paste_Here!A$2:A$850, 0))))), "Yes", IF(ISNUMBER(SEARCH("no", LOWER(INDEX(Paste_Here!L$2:L$850, MATCH(B745, Paste_Here!A$2:A$850, 0))))), "No", "")), ""), "")</f>
        <v/>
      </c>
      <c r="Q745" s="66"/>
      <c r="R745" s="76" t="str">
        <f>IFERROR(IF(B745&lt;&gt;"", IF(ISNUMBER(SEARCH("transitional 2", LOWER(INDEX(Paste_Here!D$2:D$850, MATCH(B745, Paste_Here!A$2:A$850, 0))))), "T2", IF(ISNUMBER(SEARCH("transitional 1", LOWER(INDEX(Paste_Here!D$2:D$850, MATCH(B745, Paste_Here!A$2:A$850, 0))))), "T1", IF(ISNUMBER(SEARCH("waived ell services", LOWER(INDEX(Paste_Here!D$2:D$850, MATCH(B745, Paste_Here!A$2:A$850, 0))))), "W", IF(ISNUMBER(SEARCH("english language learner", LOWER(INDEX(Paste_Here!D$2:D$850, MATCH(B745, Paste_Here!A$2:A$850, 0))))), "L", "")))), ""), "")</f>
        <v/>
      </c>
      <c r="S745" s="66"/>
      <c r="T745" s="76" t="str">
        <f>IFERROR(IF(B745&lt;&gt;"", IF(ISNUMBER(SEARCH("yes", LOWER(INDEX(Paste_Here!I$2:I$850, MATCH(B745, Paste_Here!A$2:A$850, 0))))), "Yes", IF(ISNUMBER(SEARCH("no", LOWER(INDEX(Paste_Here!I$2:I$850, MATCH(B745, Paste_Here!A$2:A$850, 0))))), "No", "")), ""), "")</f>
        <v/>
      </c>
      <c r="U745" s="66"/>
      <c r="V745" s="76" t="str">
        <f>IFERROR(IF(B745&lt;&gt;"", IF(ISTEXT(INDEX(Paste_Here!J$2:J$850, MATCH(B745, Paste_Here!A$2:A$850, 0))), VALUE(INDEX(Paste_Here!J$2:J$850, MATCH(B745, Paste_Here!A$2:A$850, 0))), ""), ""), "")</f>
        <v/>
      </c>
      <c r="W745" s="66"/>
      <c r="X745" s="66"/>
      <c r="Y745" s="76" t="str">
        <f t="shared" si="90"/>
        <v/>
      </c>
      <c r="Z745" s="66"/>
      <c r="AA745" s="76" t="str">
        <f>IFERROR(IF(B745&lt;&gt;"", IF(AND(INDEX(Paste_Here!AI$2:AI$850, MATCH(B745, Paste_Here!A$2:A$850, 0))&lt;&gt;"", ISNUMBER(VALUE(INDEX(Paste_Here!AI$2:AI$850, MATCH(B745, Paste_Here!A$2:A$850, 0))))), INDEX(Paste_Here!AI$2:AI$850, MATCH(B745, Paste_Here!A$2:A$850, 0)), ""), ""), "")</f>
        <v/>
      </c>
      <c r="AB745" s="66"/>
      <c r="AC745" s="76" t="str">
        <f>IFERROR(IF(B745&lt;&gt;"", IF(AND(INDEX(Paste_Here!AJ$2:AJ$850, MATCH(B745, Paste_Here!A$2:A$850, 0))&lt;&gt;"", ISNUMBER(VALUE(INDEX(Paste_Here!AJ$2:AJ$850, MATCH(B745, Paste_Here!A$2:A$850, 0))))), INDEX(Paste_Here!AJ$2:AJ$850, MATCH(B745, Paste_Here!A$2:A$850, 0)), ""), ""), "")</f>
        <v/>
      </c>
      <c r="AD745" s="66"/>
      <c r="AE745" s="76" t="str">
        <f>IFERROR(IF(B745&lt;&gt;"", IF(AND(INDEX(Paste_Here!AK$2:AK$850, MATCH(B745, Paste_Here!A$2:A$850, 0))&lt;&gt;"", ISNUMBER(VALUE(INDEX(Paste_Here!AK$2:AK$850, MATCH(B745, Paste_Here!A$2:A$850, 0))))), INDEX(Paste_Here!AK$2:AK$850, MATCH(B745, Paste_Here!A$2:A$850, 0)), ""), ""), "")</f>
        <v/>
      </c>
      <c r="AF745" s="66"/>
      <c r="AG745" s="76" t="str">
        <f>IFERROR(IF(B745&lt;&gt;"", IF(AND(INDEX(Paste_Here!AL$2:AL$850, MATCH(B745, Paste_Here!A$2:A$850, 0))&lt;&gt;"", ISNUMBER(VALUE(INDEX(Paste_Here!AL$2:AL$850, MATCH(B745, Paste_Here!A$2:A$850, 0))))), INDEX(Paste_Here!AL$2:AL$850, MATCH(B745, Paste_Here!A$2:A$850, 0)), ""), ""), "")</f>
        <v/>
      </c>
      <c r="AH745" s="66"/>
      <c r="AI745" s="76" t="str">
        <f>IFERROR(IF(B745&lt;&gt;"", IF(AND(INDEX(Paste_Here!AH$2:AH$850, MATCH(B745, Paste_Here!A$2:A$850, 0))&lt;&gt;"", ISNUMBER(VALUE(INDEX(Paste_Here!AH$2:AH$850, MATCH(B745, Paste_Here!A$2:A$850, 0))))), IF(VALUE(INDEX(Paste_Here!AH$2:AH$850, MATCH(B745, Paste_Here!A$2:A$850, 0)))=0, "", INDEX(Paste_Here!AH$2:AH$850, MATCH(B745, Paste_Here!A$2:A$850, 0))), ""), ""), "")</f>
        <v/>
      </c>
      <c r="AJ745" s="66"/>
      <c r="AK745" s="76" t="str">
        <f>IFERROR(IF(B745&lt;&gt;"", IF(AND(INDEX(Paste_Here!N$2:N$850, MATCH(B745, Paste_Here!A$2:A$850, 0))&lt;&gt;"", ISNUMBER(VALUE(INDEX(Paste_Here!N$2:N$850, MATCH(B745, Paste_Here!A$2:A$850, 0))))), INDEX(Paste_Here!N$2:N$850, MATCH(B745, Paste_Here!A$2:A$850, 0)), ""), ""), "")</f>
        <v/>
      </c>
      <c r="AL745" s="66"/>
      <c r="AM745" s="76" t="str">
        <f>IFERROR(IF(B745&lt;&gt;"", IF(AND(INDEX(Paste_Here!O$2:O$850, MATCH(B745, Paste_Here!A$2:A$850, 0))&lt;&gt;"", ISNUMBER(VALUE(INDEX(Paste_Here!O$2:O$850, MATCH(B745, Paste_Here!A$2:A$850, 0))))), INDEX(Paste_Here!O$2:O$850, MATCH(B745, Paste_Here!A$2:A$850, 0)), ""), ""), "")</f>
        <v/>
      </c>
      <c r="AN745" s="66"/>
      <c r="AO745" s="76"/>
      <c r="AP745" s="66"/>
      <c r="AQ745" s="76"/>
      <c r="AR745" s="66"/>
      <c r="AS745" s="76"/>
      <c r="AT745" s="66"/>
      <c r="AU745" s="66"/>
      <c r="AV745" s="76" t="str">
        <f t="shared" si="91"/>
        <v/>
      </c>
      <c r="AW745" s="66"/>
      <c r="AX745" s="76" t="str">
        <f>IFERROR(IF(B745&lt;&gt;"", IF(ISNUMBER(SEARCH("Revealed-Potential (Primary Focus)", LOWER(INDEX(Paste_Here!Z$2:Z$850, MATCH(B745, Paste_Here!A$2:A$850, 0))))), "Rev-Potential: Prim", IF(ISNUMBER(SEARCH("Revealed-Potential (Secondary Focus)", LOWER(INDEX(Paste_Here!Z$2:Z$850, MATCH(B745, Paste_Here!A$2:A$850, 0))))), "Rev-Potential: Sec", IF(ISNUMBER(SEARCH("Monitoring", LOWER(INDEX(Paste_Here!Z$2:Z$850, MATCH(B745, Paste_Here!A$2:A$850, 0))))), "Monitoring", IF(ISNUMBER(SEARCH("At-Promise (Secondary Focus)", LOWER(INDEX(Paste_Here!Z$2:Z$850, MATCH(B745, Paste_Here!A$2:A$850, 0))))), "At-Promise: Sec", IF(ISNUMBER(SEARCH("At-Promise (Primary Focus)", LOWER(INDEX(Paste_Here!Z$2:Z$850, MATCH(B745, Paste_Here!A$2:A$850, 0))))), "At-Promise: Prim", ""))))), ""), "")</f>
        <v/>
      </c>
      <c r="AY745" s="66"/>
      <c r="AZ745" s="76"/>
      <c r="BA745" s="66"/>
      <c r="BB745" s="76"/>
      <c r="BC745" s="66"/>
      <c r="BD745" s="76"/>
      <c r="BE745" s="66"/>
      <c r="BF745" s="76"/>
      <c r="BG745" s="66"/>
      <c r="BH745" s="76"/>
      <c r="BI745" s="66"/>
      <c r="BJ745" s="66"/>
      <c r="BK745" s="76" t="str">
        <f t="shared" si="92"/>
        <v/>
      </c>
      <c r="BL745" s="66"/>
      <c r="BM745" s="76" t="str">
        <f>IFERROR(IF(B745&lt;&gt;"", IF(AND(ISNUMBER(VALUE(SUBSTITUTE(SUBSTITUTE(Paste_Here!R745, "br", "-"), "L", ""))), VALUE(SUBSTITUTE(SUBSTITUTE(Paste_Here!R745, "br", "-"), "L", "")) &gt;= 1095), "Yes", IF(AND(ISNUMBER(VALUE(SUBSTITUTE(SUBSTITUTE(Paste_Here!R745, "br", "-"), "L", ""))), VALUE(SUBSTITUTE(SUBSTITUTE(Paste_Here!R745, "br", "-"), "L", "")) &lt;= 1094), "No", "")), ""), "")</f>
        <v/>
      </c>
      <c r="BN745" s="66"/>
      <c r="BO745" s="76" t="str">
        <f>IFERROR(IF(B745&lt;&gt;"", IF(COUNTIF(INDEX(Paste_Here!Y$2:AB$850, MATCH(B745, Paste_Here!A$2:A$850, 0), 0), "yes") &gt; 0, "Yes", IF(COUNTIF(INDEX(Paste_Here!Y$2:AB$850, MATCH(B745, Paste_Here!A$2:A$850, 0), 0), "no") &gt; 0, "No", "")), ""), "")</f>
        <v/>
      </c>
      <c r="BP745" s="66"/>
      <c r="BQ745" s="76" t="str">
        <f>IFERROR(IF(B745&lt;&gt;"", IF(AND(ISNUMBER(VALUE(SUBSTITUTE(SUBSTITUTE(Paste_Here!U745, "em", "-"), "q", ""))), VALUE(SUBSTITUTE(SUBSTITUTE(Paste_Here!U745, "em", "-"), "q", "")) &gt;= 910), "Yes", IF(AND(ISNUMBER(VALUE(SUBSTITUTE(SUBSTITUTE(Paste_Here!U745, "em", "-"), "q", ""))), VALUE(SUBSTITUTE(SUBSTITUTE(Paste_Here!U745, "em", "-"), "q", "")) &lt;= 909), "No", "")), ""), "")</f>
        <v/>
      </c>
      <c r="BR745" s="66"/>
      <c r="BS745" s="76" t="str">
        <f>IFERROR(IF(B745&lt;&gt;"", IF(AND(INDEX(Paste_Here!X$2:X$850, MATCH(B745, Paste_Here!A$2:A$850, 0))&lt;&gt;"", ISNUMBER(VALUE(INDEX(Paste_Here!X$2:X$850, MATCH(B745, Paste_Here!A$2:A$850, 0))))), INDEX(Paste_Here!X$2:X$850, MATCH(B745, Paste_Here!A$2:A$850, 0)), ""), ""), "")</f>
        <v/>
      </c>
      <c r="BT745" s="66"/>
      <c r="BU745" s="76" t="str">
        <f>IFERROR(IF(B745&lt;&gt;"", IF(ISNUMBER(VALUE(INDEX(Paste_Here!G$2:G$850, MATCH(B745, Paste_Here!A$2:A$850, 0)))), IF(VALUE(INDEX(Paste_Here!G$2:G$850, MATCH(B745, Paste_Here!A$2:A$850, 0)))=0, "No", IF(AND(VALUE(INDEX(Paste_Here!G$2:G$850, MATCH(B745, Paste_Here!A$2:A$850, 0)))&gt;=1, VALUE(INDEX(Paste_Here!G$2:G$850, MATCH(B745, Paste_Here!A$2:A$850, 0)))&lt;=4), VALUE(INDEX(Paste_Here!G$2:G$850, MATCH(B745, Paste_Here!A$2:A$850, 0))), "")), ""), ""), "")</f>
        <v/>
      </c>
      <c r="BV745" s="66"/>
      <c r="BW745" s="76" t="str">
        <f>IFERROR(IF(B745&lt;&gt;"", IF(ISNUMBER(VALUE(INDEX(Paste_Here!H$2:H$850, MATCH(B745, Paste_Here!A$2:A$850, 0)))), IF(VALUE(INDEX(Paste_Here!H$2:H$850, MATCH(B745, Paste_Here!A$2:A$850, 0)))=0, "No", IF(AND(VALUE(INDEX(Paste_Here!H$2:H$850, MATCH(B745, Paste_Here!A$2:A$850, 0)))&gt;=1, VALUE(INDEX(Paste_Here!H$2:H$850, MATCH(B745, Paste_Here!A$2:A$850, 0)))&lt;=4), VALUE(INDEX(Paste_Here!H$2:H$850, MATCH(B745, Paste_Here!A$2:A$850, 0))), "")), ""), ""), "")</f>
        <v/>
      </c>
      <c r="BX745" s="66"/>
      <c r="BY745" s="76"/>
      <c r="BZ745" s="66"/>
      <c r="CA745" s="76"/>
      <c r="CB745" s="66"/>
      <c r="CC745" s="66"/>
      <c r="CD745" s="76" t="str">
        <f t="shared" si="93"/>
        <v/>
      </c>
      <c r="CE745" s="66"/>
      <c r="CF745" s="76" t="str">
        <f>IFERROR(IF(B745&lt;&gt;"", IF(AND(INDEX(Paste_Here!P$2:P$850, MATCH(B745, Paste_Here!A$2:A$850, 0))&lt;&gt;"", ISNUMBER(VALUE(INDEX(Paste_Here!P$2:P$850, MATCH(B745, Paste_Here!A$2:A$850, 0))))), INDEX(Paste_Here!P$2:P$850, MATCH(B745, Paste_Here!A$2:A$850, 0)), ""), ""), "")</f>
        <v/>
      </c>
      <c r="CG745" s="66"/>
      <c r="CH745" s="76" t="str">
        <f>IFERROR(IF(B745&lt;&gt;"", IF(ISNUMBER(SEARCH("highrisk", LOWER(INDEX(Paste_Here!Q$2:Q$850, MATCH(B745, Paste_Here!A$2:A$850, 0))))), "High Risk", IF(ISNUMBER(SEARCH("lowrisk", LOWER(INDEX(Paste_Here!Q$2:Q$850, MATCH(B745, Paste_Here!A$2:A$850, 0))))), "Low Risk", IF(ISNUMBER(SEARCH("somerisk", LOWER(INDEX(Paste_Here!Q$2:Q$850, MATCH(B745, Paste_Here!A$2:A$850, 0))))), "Some Risk", ""))), ""), "")</f>
        <v/>
      </c>
      <c r="CI745" s="66"/>
      <c r="CJ745" s="76" t="str">
        <f>IFERROR(IF(B745&lt;&gt;"", IF(AND(INDEX(Paste_Here!AA$2:AA$850, MATCH(B745, Paste_Here!A$2:A$850, 0))&lt;&gt;"", ISNUMBER(VALUE(INDEX(Paste_Here!AA$2:AA$850, MATCH(B745, Paste_Here!A$2:A$850, 0))))), INDEX(Paste_Here!AA$2:AA$850, MATCH(B745, Paste_Here!A$2:A$850, 0)), ""), ""), "")</f>
        <v/>
      </c>
      <c r="CK745" s="66"/>
      <c r="CL745" s="76" t="str">
        <f>IFERROR(IF(B745&lt;&gt;"", IF(LOWER(INDEX(Paste_Here!AB$2:AB$850, MATCH(B745, Paste_Here!A$2:A$850, 0)))="approaching expectations", "Approaching", IF(LOWER(INDEX(Paste_Here!AB$2:AB$850, MATCH(B745, Paste_Here!A$2:A$850, 0)))="met expectations", "Met", IF(LOWER(INDEX(Paste_Here!AB$2:AB$850, MATCH(B745, Paste_Here!A$2:A$850, 0)))="exceeded expectations", "Exceeded", IF(LOWER(INDEX(Paste_Here!AB$2:AB$850, MATCH(B745, Paste_Here!A$2:A$850, 0)))="below expectations", "Below", "")))), ""), "")</f>
        <v/>
      </c>
      <c r="CM745" s="66"/>
      <c r="CN745" s="76" t="str">
        <f>IFERROR(IF(B745&lt;&gt;"", IF(AND(INDEX(Paste_Here!AC$2:AC$850, MATCH(B745, Paste_Here!A$2:A$850, 0))&lt;&gt;"", ISNUMBER(VALUE(INDEX(Paste_Here!AC$2:AC$850, MATCH(B745, Paste_Here!A$2:A$850, 0))))), INDEX(Paste_Here!AC$2:AC$850, MATCH(B745, Paste_Here!A$2:A$850, 0)), ""), ""), "")</f>
        <v/>
      </c>
      <c r="CO745" s="66"/>
      <c r="CP745" s="76"/>
      <c r="CQ745" s="66"/>
      <c r="CR745" s="76"/>
      <c r="CS745" s="66"/>
      <c r="CT745" s="76"/>
      <c r="CU745" s="66"/>
      <c r="CV745" s="76"/>
      <c r="CW745" s="66"/>
      <c r="CX745" s="76"/>
      <c r="CY745" s="66"/>
      <c r="CZ745" s="66"/>
      <c r="DA745" s="76" t="str">
        <f t="shared" si="94"/>
        <v/>
      </c>
      <c r="DB745" s="66"/>
      <c r="DC745" s="76" t="str">
        <f>IFERROR(IF(B745&lt;&gt;"", IF(AND(INDEX(Paste_Here!V$2:V$850, MATCH(B745, Paste_Here!A$2:A$850, 0))&lt;&gt;"", ISNUMBER(VALUE(INDEX(Paste_Here!V$2:V$850, MATCH(B745, Paste_Here!A$2:A$850, 0))))), INDEX(Paste_Here!V$2:V$850, MATCH(B745, Paste_Here!A$2:A$850, 0)), ""), ""), "")</f>
        <v/>
      </c>
      <c r="DD745" s="66"/>
      <c r="DE745" s="76" t="str">
        <f>IFERROR(IF(B745&lt;&gt;"", IF(ISNUMBER(SEARCH("highrisk", LOWER(INDEX(Paste_Here!W$2:W$850, MATCH(B745, Paste_Here!A$2:A$850, 0))))), "High Risk", IF(ISNUMBER(SEARCH("lowrisk", LOWER(INDEX(Paste_Here!W$2:W$850, MATCH(B745, Paste_Here!A$2:A$850, 0))))), "Low Risk", IF(ISNUMBER(SEARCH("somerisk", LOWER(INDEX(Paste_Here!W$2:W$850, MATCH(B745, Paste_Here!A$2:A$850, 0))))), "Some Risk", ""))), ""), "")</f>
        <v/>
      </c>
      <c r="DF745" s="66"/>
      <c r="DG745" s="76" t="str">
        <f>IFERROR(IF(B745&lt;&gt;"", IF(AND(INDEX(Paste_Here!S$2:S$850, MATCH(B745, Paste_Here!A$2:A$850, 0))&lt;&gt;"", ISNUMBER(VALUE(INDEX(Paste_Here!S$2:S$850, MATCH(B745, Paste_Here!A$2:A$850, 0))))), INDEX(Paste_Here!S$2:S$850, MATCH(B745, Paste_Here!A$2:A$850, 0)), ""), ""), "")</f>
        <v/>
      </c>
      <c r="DH745" s="66"/>
      <c r="DI745" s="76" t="str">
        <f>IFERROR(IF(B745&lt;&gt;"", IF(ISNUMBER(SEARCH("highrisk", LOWER(INDEX(Paste_Here!T$2:T$850, MATCH(B745, Paste_Here!A$2:A$850, 0))))), "High Risk", IF(ISNUMBER(SEARCH("lowrisk", LOWER(INDEX(Paste_Here!T$2:T$850, MATCH(B745, Paste_Here!A$2:A$850, 0))))), "Low Risk", IF(ISNUMBER(SEARCH("somerisk", LOWER(INDEX(Paste_Here!T$2:T$850, MATCH(B745, Paste_Here!A$2:A$850, 0))))), "Some Risk", ""))), ""), "")</f>
        <v/>
      </c>
      <c r="DJ745" s="66"/>
      <c r="DK745" s="76" t="str">
        <f>IFERROR(IF(B745&lt;&gt;"", IF(AND(INDEX(Paste_Here!AD$2:AD$850, MATCH(B745, Paste_Here!A$2:A$850, 0))&lt;&gt;"", ISNUMBER(VALUE(INDEX(Paste_Here!AD$2:AD$850, MATCH(B745, Paste_Here!A$2:A$850, 0))))), INDEX(Paste_Here!AD$2:AD$850, MATCH(B745, Paste_Here!A$2:A$850, 0)), ""), ""), "")</f>
        <v/>
      </c>
      <c r="DL745" s="66"/>
      <c r="DM745" s="76" t="str">
        <f>IFERROR(IF(B745&lt;&gt;"", IF(LOWER(INDEX(Paste_Here!AE$2:AE$850, MATCH(B745, Paste_Here!A$2:A$850, 0)))="approaching expectations", "Approaching", IF(LOWER(INDEX(Paste_Here!AE$2:AE$850, MATCH(B745, Paste_Here!A$2:A$850, 0)))="met expectations", "Met", IF(LOWER(INDEX(Paste_Here!AE$2:AE$850, MATCH(B745, Paste_Here!A$2:A$850, 0)))="exceeded expectations", "Exceeded", IF(LOWER(INDEX(Paste_Here!AE$2:AE$850, MATCH(B745, Paste_Here!A$2:A$850, 0)))="below expectations", "Below", "")))), ""), "")</f>
        <v/>
      </c>
      <c r="DN745" s="66"/>
      <c r="DO745" s="76"/>
      <c r="DP745" s="66"/>
      <c r="DQ745" s="76"/>
      <c r="DR745" s="66"/>
      <c r="DS745" s="76"/>
      <c r="DT745" s="66"/>
      <c r="DU745" s="76"/>
      <c r="DV745" s="66"/>
      <c r="DW745" s="66"/>
      <c r="DX745" s="76" t="str">
        <f t="shared" si="95"/>
        <v/>
      </c>
      <c r="DY745" s="66"/>
      <c r="DZ745" s="76"/>
      <c r="EA745" s="66"/>
      <c r="EB745" s="76"/>
      <c r="EC745" s="66"/>
      <c r="ED745" s="76" t="str">
        <f>IFERROR(IF(B745&lt;&gt;"", IF(AND(INDEX(Paste_Here!AF$2:AF$850, MATCH(B745, Paste_Here!A$2:A$850, 0))&lt;&gt;"", ISNUMBER(VALUE(INDEX(Paste_Here!AF$2:AF$850, MATCH(B745, Paste_Here!A$2:A$850, 0))))), INDEX(Paste_Here!AF$2:AF$850, MATCH(B745, Paste_Here!A$2:A$850, 0)), ""), ""), "")</f>
        <v/>
      </c>
      <c r="EE745" s="66"/>
      <c r="EF745" s="76"/>
      <c r="EG745" s="66"/>
      <c r="EH745" s="76"/>
      <c r="EI745" s="66"/>
      <c r="EJ745" s="76" t="str">
        <f>IFERROR(IF(B745&lt;&gt;"", IF(AND(INDEX(Paste_Here!AG$2:AG$850, MATCH(B745, Paste_Here!A$2:A$850, 0))&lt;&gt;"", ISNUMBER(VALUE(INDEX(Paste_Here!AG$2:AG$850, MATCH(B745, Paste_Here!A$2:A$850, 0))))), INDEX(Paste_Here!AG$2:AG$850, MATCH(B745, Paste_Here!A$2:A$850, 0)), ""), ""), "")</f>
        <v/>
      </c>
      <c r="EK745" s="66"/>
      <c r="EL745" s="76"/>
      <c r="EM745" s="66"/>
      <c r="EN745" s="76"/>
      <c r="EO745" s="66"/>
      <c r="EP745" s="76"/>
      <c r="EQ745" s="66"/>
      <c r="ER745" s="76"/>
      <c r="ES745" s="66"/>
      <c r="ET745" s="66"/>
      <c r="EU745" s="76"/>
      <c r="EV745" s="66"/>
      <c r="EW745" s="76"/>
      <c r="EX745" s="66"/>
      <c r="EY745" s="76"/>
      <c r="EZ745" s="66"/>
      <c r="FA745" s="76"/>
      <c r="FB745" s="66"/>
      <c r="FC745" s="76"/>
      <c r="FD745" s="66"/>
      <c r="FE745" s="76"/>
      <c r="FF745" s="66"/>
      <c r="FG745" s="76"/>
      <c r="FH745" s="66"/>
      <c r="FI745" s="76"/>
      <c r="FJ745" s="66"/>
      <c r="FK745" s="76"/>
      <c r="FL745" s="66"/>
      <c r="FM745" s="76"/>
      <c r="FN745" s="66"/>
      <c r="FO745" s="76"/>
      <c r="FP745" s="66"/>
      <c r="FQ745" s="76"/>
      <c r="FR745" s="66"/>
      <c r="FS745" s="76"/>
      <c r="FT745" s="66"/>
      <c r="FU745" s="76"/>
      <c r="FV745" s="66"/>
      <c r="FW745" s="76"/>
      <c r="FX745" s="66"/>
      <c r="FY745" s="76"/>
      <c r="FZ745" s="66"/>
      <c r="GA745" s="76"/>
      <c r="GB745" s="66"/>
      <c r="GC745" s="76"/>
      <c r="GD745" s="66"/>
      <c r="GE745" s="76"/>
      <c r="GF745" s="66"/>
      <c r="GG745" s="76"/>
      <c r="GH745" s="66"/>
      <c r="GI745" s="76"/>
      <c r="GJ745" s="66"/>
      <c r="GK745" s="76"/>
      <c r="GL745" s="66"/>
      <c r="GM745" s="76"/>
      <c r="GN745" s="66"/>
      <c r="GO745" s="76"/>
      <c r="GP745" s="66"/>
      <c r="GQ745" s="76"/>
      <c r="GR745" s="66"/>
      <c r="GS745" s="76"/>
      <c r="GT745" s="66"/>
      <c r="GU745" s="76"/>
      <c r="GV745" s="66"/>
      <c r="GW745" s="76"/>
      <c r="GX745" s="66"/>
      <c r="GY745" s="76"/>
      <c r="GZ745" s="66"/>
      <c r="HA745" s="76"/>
      <c r="HB745" s="66"/>
      <c r="HC745" s="76"/>
      <c r="HD745" s="66"/>
      <c r="HE745" s="76"/>
      <c r="HF745" s="66"/>
      <c r="HG745" s="76"/>
      <c r="HH745" s="66"/>
      <c r="HI745" s="76"/>
      <c r="HJ745" s="66"/>
      <c r="HK745" s="76"/>
      <c r="HL745" s="66"/>
      <c r="HM745" s="76"/>
      <c r="HN745" s="66"/>
      <c r="HO745" s="76"/>
      <c r="HP745" s="66"/>
      <c r="HQ745" s="76"/>
      <c r="HR745" s="66"/>
      <c r="HS745" s="76"/>
      <c r="HT745" s="66"/>
      <c r="HU745" s="76"/>
      <c r="HV745" s="66"/>
      <c r="HW745" s="76"/>
      <c r="HX745" s="66"/>
      <c r="HY745" s="76"/>
      <c r="HZ745" s="66"/>
      <c r="IA745" s="76"/>
      <c r="IB745" s="66"/>
      <c r="IC745" s="76"/>
      <c r="ID745" s="66"/>
      <c r="IE745" s="76"/>
      <c r="IF745" s="66"/>
      <c r="IG745" s="76"/>
      <c r="IH745" s="66"/>
      <c r="II745" s="76"/>
      <c r="IJ745" s="66"/>
      <c r="IK745" s="76"/>
      <c r="IL745" s="66"/>
      <c r="IM745" s="76"/>
      <c r="IN745" s="66"/>
      <c r="IO745" s="76"/>
      <c r="IP745" s="66"/>
      <c r="IQ745" s="76"/>
      <c r="IR745" s="66"/>
      <c r="IS745" s="76"/>
      <c r="IT745" s="66"/>
      <c r="IU745" s="76"/>
      <c r="IV745" s="66"/>
      <c r="IW745" s="76"/>
      <c r="IX745" s="66"/>
      <c r="IY745" s="76"/>
      <c r="IZ745" s="66"/>
      <c r="JA745" s="76"/>
      <c r="JB745" s="66"/>
      <c r="JC745" s="76"/>
      <c r="JD745" s="66"/>
      <c r="JE745" s="76"/>
      <c r="JF745" s="66"/>
      <c r="JG745" s="76"/>
      <c r="JH745" s="66"/>
      <c r="JI745" s="76"/>
      <c r="JJ745" s="66"/>
      <c r="JK745" s="76"/>
      <c r="JL745" s="66"/>
      <c r="JM745" s="76"/>
      <c r="JN745" s="66"/>
      <c r="JO745" s="76"/>
      <c r="JP745" s="66"/>
      <c r="JQ745" s="76"/>
      <c r="JR745" s="66"/>
      <c r="JS745" s="76"/>
      <c r="JT745" s="66"/>
      <c r="JU745" s="76"/>
      <c r="JV745" s="66"/>
      <c r="JW745" s="76"/>
      <c r="JX745" s="66"/>
      <c r="JY745" s="76"/>
      <c r="JZ745" s="66"/>
      <c r="KA745" s="76"/>
      <c r="KB745" s="66"/>
      <c r="KC745" s="76"/>
      <c r="KD745" s="66"/>
      <c r="KE745" s="76"/>
      <c r="KF745" s="66"/>
      <c r="KG745" s="76"/>
      <c r="KH745" s="66"/>
      <c r="KI745" s="76"/>
      <c r="KJ745" s="66"/>
      <c r="KK745" s="76"/>
      <c r="KL745" s="66"/>
      <c r="KM745" s="76"/>
      <c r="KN745" s="66"/>
      <c r="KO745" s="76"/>
      <c r="KP745" s="66"/>
      <c r="KQ745" s="76"/>
      <c r="KR745" s="66"/>
      <c r="KS745" s="76"/>
      <c r="KT745" s="66"/>
      <c r="KU745" s="76"/>
      <c r="KV745" s="66"/>
      <c r="KW745" s="76"/>
      <c r="KX745" s="66"/>
      <c r="KY745" s="76"/>
      <c r="KZ745" s="66"/>
      <c r="LA745" s="76"/>
      <c r="LB745" s="66"/>
      <c r="LC745" s="76"/>
      <c r="LD745" s="66"/>
      <c r="LE745" s="76"/>
      <c r="LF745" s="66"/>
      <c r="LG745" s="76"/>
      <c r="LH745" s="66"/>
      <c r="LI745" s="76"/>
      <c r="LJ745" s="66"/>
      <c r="LK745" s="76"/>
      <c r="LL745" s="66"/>
      <c r="LM745" s="76"/>
      <c r="LN745" s="66"/>
      <c r="LO745" s="76"/>
      <c r="LP745" s="66"/>
      <c r="LQ745" s="76"/>
      <c r="LR745" s="66"/>
      <c r="LS745" s="76"/>
      <c r="LT745" s="66"/>
      <c r="LU745" s="76"/>
      <c r="LV745" s="66"/>
      <c r="LW745" s="76"/>
      <c r="LX745" s="66"/>
      <c r="LY745" s="76"/>
      <c r="LZ745" s="66"/>
      <c r="MA745" s="76"/>
      <c r="MB745" s="66"/>
      <c r="MC745" s="76"/>
      <c r="MD745" s="66"/>
      <c r="MG745" s="1" t="str" cm="1">
        <f t="array" ref="MG745">IFERROR(INDEX(Paste_Here!$B$2:$B$850, MATCH(0, COUNTIF(MG$4:MG744, Paste_Here!$B$2:$B$850) + IF(Paste_Here!$B$2:$B$850="", 1, 0), 0)), "")</f>
        <v/>
      </c>
      <c r="MH745" s="1" t="str">
        <f>IF(MG745&lt;&gt;"", INDEX(Paste_Here!$A$2:$A$850, MATCH(MG745, Paste_Here!$B$2:$B$850, 0)), "")</f>
        <v/>
      </c>
      <c r="MI745" s="1" t="str">
        <f t="shared" si="96"/>
        <v/>
      </c>
      <c r="MJ745" s="1" t="str" cm="1">
        <f t="array" ref="MJ745">IFERROR(INDEX($MI$5:$MI$850, MATCH(SMALL(IF($MI$5:$MI$850&lt;&gt;"", COUNTIF($MI$5:$MI$850, "&lt;"&amp;$MI$5:$MI$850)+1), ROW()-ROW($MJ$5)+1), COUNTIF($MI$5:$MI$850, "&lt;"&amp;$MI$5:$MI$850)+1, 0)), "")</f>
        <v/>
      </c>
    </row>
    <row r="746" spans="1:348">
      <c r="A746" s="66"/>
      <c r="B746" s="76" t="str">
        <f t="shared" si="89"/>
        <v/>
      </c>
      <c r="C746" s="66"/>
      <c r="D746" s="76" t="str">
        <f>IFERROR(IF(B746&lt;&gt;"", IF(AND(INDEX(Paste_Here!B$2:B$850, MATCH(B746, Paste_Here!A$2:A$850, 0))&lt;&gt;"", ISNUMBER(VALUE(INDEX(Paste_Here!B$2:B$850, MATCH(B746, Paste_Here!A$2:A$850, 0))))), INDEX(Paste_Here!B$2:B$850, MATCH(B746, Paste_Here!A$2:A$850, 0)), ""), ""), "")</f>
        <v/>
      </c>
      <c r="E746" s="66"/>
      <c r="F746" s="76" t="str">
        <f>IFERROR(IF(B746&lt;&gt;"", IF(ISTEXT(INDEX(Paste_Here!K$2:K$850, MATCH(B746, Paste_Here!A$2:A$850, 0))), INDEX(Paste_Here!K$2:K$850, MATCH(B746, Paste_Here!A$2:A$850, 0)), ""), ""), "")</f>
        <v/>
      </c>
      <c r="G746" s="66"/>
      <c r="H746" s="76" t="str">
        <f>IFERROR(IF(B746&lt;&gt;"", IF(ISTEXT(INDEX(Paste_Here!C$2:C$850, MATCH(B746, Paste_Here!A$2:A$850, 0))), INDEX(Paste_Here!C$2:C$850, MATCH(B746, Paste_Here!A$2:A$850, 0)), ""), ""), "")</f>
        <v/>
      </c>
      <c r="I746" s="66"/>
      <c r="J746" s="76" t="str">
        <f>IFERROR(IF(B746&lt;&gt;"", IF(ISNUMBER(SEARCH("s", LOWER(INDEX(Paste_Here!M$2:M$850, MATCH(B746, Paste_Here!A$2:A$850, 0))))), "Yes", IF(INDEX(Paste_Here!M$2:M$850, MATCH(B746, Paste_Here!A$2:A$850, 0))&lt;&gt;"", "No", "")), ""), "")</f>
        <v/>
      </c>
      <c r="K746" s="66"/>
      <c r="L746" s="76" t="str">
        <f>IFERROR(IF(B746&lt;&gt;"", IF(ISNUMBER(SEARCH("yes", LOWER(INDEX(Paste_Here!E$2:E$850, MATCH(B746, Paste_Here!A$2:A$850, 0))))), "Yes", IF(ISNUMBER(SEARCH("no", LOWER(INDEX(Paste_Here!E$2:E$850, MATCH(B746, Paste_Here!A$2:A$850, 0))))), "No", "")), ""), "")</f>
        <v/>
      </c>
      <c r="M746" s="66"/>
      <c r="N746" s="76" t="str">
        <f>IFERROR(IF(B746&lt;&gt;"", IF(ISNUMBER(SEARCH("yes", LOWER(INDEX(Paste_Here!F$2:F$850, MATCH(B746, Paste_Here!A$2:A$850, 0))))), "Yes", IF(ISNUMBER(SEARCH("no", LOWER(INDEX(Paste_Here!F$2:F$850, MATCH(B746, Paste_Here!A$2:A$850, 0))))), "No", "")), ""), "")</f>
        <v/>
      </c>
      <c r="O746" s="66"/>
      <c r="P746" s="76" t="str">
        <f>IFERROR(IF(B746&lt;&gt;"", IF(ISNUMBER(SEARCH("yes", LOWER(INDEX(Paste_Here!L$2:L$850, MATCH(B746, Paste_Here!A$2:A$850, 0))))), "Yes", IF(ISNUMBER(SEARCH("no", LOWER(INDEX(Paste_Here!L$2:L$850, MATCH(B746, Paste_Here!A$2:A$850, 0))))), "No", "")), ""), "")</f>
        <v/>
      </c>
      <c r="Q746" s="66"/>
      <c r="R746" s="76" t="str">
        <f>IFERROR(IF(B746&lt;&gt;"", IF(ISNUMBER(SEARCH("transitional 2", LOWER(INDEX(Paste_Here!D$2:D$850, MATCH(B746, Paste_Here!A$2:A$850, 0))))), "T2", IF(ISNUMBER(SEARCH("transitional 1", LOWER(INDEX(Paste_Here!D$2:D$850, MATCH(B746, Paste_Here!A$2:A$850, 0))))), "T1", IF(ISNUMBER(SEARCH("waived ell services", LOWER(INDEX(Paste_Here!D$2:D$850, MATCH(B746, Paste_Here!A$2:A$850, 0))))), "W", IF(ISNUMBER(SEARCH("english language learner", LOWER(INDEX(Paste_Here!D$2:D$850, MATCH(B746, Paste_Here!A$2:A$850, 0))))), "L", "")))), ""), "")</f>
        <v/>
      </c>
      <c r="S746" s="66"/>
      <c r="T746" s="76" t="str">
        <f>IFERROR(IF(B746&lt;&gt;"", IF(ISNUMBER(SEARCH("yes", LOWER(INDEX(Paste_Here!I$2:I$850, MATCH(B746, Paste_Here!A$2:A$850, 0))))), "Yes", IF(ISNUMBER(SEARCH("no", LOWER(INDEX(Paste_Here!I$2:I$850, MATCH(B746, Paste_Here!A$2:A$850, 0))))), "No", "")), ""), "")</f>
        <v/>
      </c>
      <c r="U746" s="66"/>
      <c r="V746" s="76" t="str">
        <f>IFERROR(IF(B746&lt;&gt;"", IF(ISTEXT(INDEX(Paste_Here!J$2:J$850, MATCH(B746, Paste_Here!A$2:A$850, 0))), VALUE(INDEX(Paste_Here!J$2:J$850, MATCH(B746, Paste_Here!A$2:A$850, 0))), ""), ""), "")</f>
        <v/>
      </c>
      <c r="W746" s="66"/>
      <c r="X746" s="66"/>
      <c r="Y746" s="76" t="str">
        <f t="shared" si="90"/>
        <v/>
      </c>
      <c r="Z746" s="66"/>
      <c r="AA746" s="76" t="str">
        <f>IFERROR(IF(B746&lt;&gt;"", IF(AND(INDEX(Paste_Here!AI$2:AI$850, MATCH(B746, Paste_Here!A$2:A$850, 0))&lt;&gt;"", ISNUMBER(VALUE(INDEX(Paste_Here!AI$2:AI$850, MATCH(B746, Paste_Here!A$2:A$850, 0))))), INDEX(Paste_Here!AI$2:AI$850, MATCH(B746, Paste_Here!A$2:A$850, 0)), ""), ""), "")</f>
        <v/>
      </c>
      <c r="AB746" s="66"/>
      <c r="AC746" s="76" t="str">
        <f>IFERROR(IF(B746&lt;&gt;"", IF(AND(INDEX(Paste_Here!AJ$2:AJ$850, MATCH(B746, Paste_Here!A$2:A$850, 0))&lt;&gt;"", ISNUMBER(VALUE(INDEX(Paste_Here!AJ$2:AJ$850, MATCH(B746, Paste_Here!A$2:A$850, 0))))), INDEX(Paste_Here!AJ$2:AJ$850, MATCH(B746, Paste_Here!A$2:A$850, 0)), ""), ""), "")</f>
        <v/>
      </c>
      <c r="AD746" s="66"/>
      <c r="AE746" s="76" t="str">
        <f>IFERROR(IF(B746&lt;&gt;"", IF(AND(INDEX(Paste_Here!AK$2:AK$850, MATCH(B746, Paste_Here!A$2:A$850, 0))&lt;&gt;"", ISNUMBER(VALUE(INDEX(Paste_Here!AK$2:AK$850, MATCH(B746, Paste_Here!A$2:A$850, 0))))), INDEX(Paste_Here!AK$2:AK$850, MATCH(B746, Paste_Here!A$2:A$850, 0)), ""), ""), "")</f>
        <v/>
      </c>
      <c r="AF746" s="66"/>
      <c r="AG746" s="76" t="str">
        <f>IFERROR(IF(B746&lt;&gt;"", IF(AND(INDEX(Paste_Here!AL$2:AL$850, MATCH(B746, Paste_Here!A$2:A$850, 0))&lt;&gt;"", ISNUMBER(VALUE(INDEX(Paste_Here!AL$2:AL$850, MATCH(B746, Paste_Here!A$2:A$850, 0))))), INDEX(Paste_Here!AL$2:AL$850, MATCH(B746, Paste_Here!A$2:A$850, 0)), ""), ""), "")</f>
        <v/>
      </c>
      <c r="AH746" s="66"/>
      <c r="AI746" s="76" t="str">
        <f>IFERROR(IF(B746&lt;&gt;"", IF(AND(INDEX(Paste_Here!AH$2:AH$850, MATCH(B746, Paste_Here!A$2:A$850, 0))&lt;&gt;"", ISNUMBER(VALUE(INDEX(Paste_Here!AH$2:AH$850, MATCH(B746, Paste_Here!A$2:A$850, 0))))), IF(VALUE(INDEX(Paste_Here!AH$2:AH$850, MATCH(B746, Paste_Here!A$2:A$850, 0)))=0, "", INDEX(Paste_Here!AH$2:AH$850, MATCH(B746, Paste_Here!A$2:A$850, 0))), ""), ""), "")</f>
        <v/>
      </c>
      <c r="AJ746" s="66"/>
      <c r="AK746" s="76" t="str">
        <f>IFERROR(IF(B746&lt;&gt;"", IF(AND(INDEX(Paste_Here!N$2:N$850, MATCH(B746, Paste_Here!A$2:A$850, 0))&lt;&gt;"", ISNUMBER(VALUE(INDEX(Paste_Here!N$2:N$850, MATCH(B746, Paste_Here!A$2:A$850, 0))))), INDEX(Paste_Here!N$2:N$850, MATCH(B746, Paste_Here!A$2:A$850, 0)), ""), ""), "")</f>
        <v/>
      </c>
      <c r="AL746" s="66"/>
      <c r="AM746" s="76" t="str">
        <f>IFERROR(IF(B746&lt;&gt;"", IF(AND(INDEX(Paste_Here!O$2:O$850, MATCH(B746, Paste_Here!A$2:A$850, 0))&lt;&gt;"", ISNUMBER(VALUE(INDEX(Paste_Here!O$2:O$850, MATCH(B746, Paste_Here!A$2:A$850, 0))))), INDEX(Paste_Here!O$2:O$850, MATCH(B746, Paste_Here!A$2:A$850, 0)), ""), ""), "")</f>
        <v/>
      </c>
      <c r="AN746" s="66"/>
      <c r="AO746" s="76"/>
      <c r="AP746" s="66"/>
      <c r="AQ746" s="76"/>
      <c r="AR746" s="66"/>
      <c r="AS746" s="76"/>
      <c r="AT746" s="66"/>
      <c r="AU746" s="66"/>
      <c r="AV746" s="76" t="str">
        <f t="shared" si="91"/>
        <v/>
      </c>
      <c r="AW746" s="66"/>
      <c r="AX746" s="76" t="str">
        <f>IFERROR(IF(B746&lt;&gt;"", IF(ISNUMBER(SEARCH("Revealed-Potential (Primary Focus)", LOWER(INDEX(Paste_Here!Z$2:Z$850, MATCH(B746, Paste_Here!A$2:A$850, 0))))), "Rev-Potential: Prim", IF(ISNUMBER(SEARCH("Revealed-Potential (Secondary Focus)", LOWER(INDEX(Paste_Here!Z$2:Z$850, MATCH(B746, Paste_Here!A$2:A$850, 0))))), "Rev-Potential: Sec", IF(ISNUMBER(SEARCH("Monitoring", LOWER(INDEX(Paste_Here!Z$2:Z$850, MATCH(B746, Paste_Here!A$2:A$850, 0))))), "Monitoring", IF(ISNUMBER(SEARCH("At-Promise (Secondary Focus)", LOWER(INDEX(Paste_Here!Z$2:Z$850, MATCH(B746, Paste_Here!A$2:A$850, 0))))), "At-Promise: Sec", IF(ISNUMBER(SEARCH("At-Promise (Primary Focus)", LOWER(INDEX(Paste_Here!Z$2:Z$850, MATCH(B746, Paste_Here!A$2:A$850, 0))))), "At-Promise: Prim", ""))))), ""), "")</f>
        <v/>
      </c>
      <c r="AY746" s="66"/>
      <c r="AZ746" s="76"/>
      <c r="BA746" s="66"/>
      <c r="BB746" s="76"/>
      <c r="BC746" s="66"/>
      <c r="BD746" s="76"/>
      <c r="BE746" s="66"/>
      <c r="BF746" s="76"/>
      <c r="BG746" s="66"/>
      <c r="BH746" s="76"/>
      <c r="BI746" s="66"/>
      <c r="BJ746" s="66"/>
      <c r="BK746" s="76" t="str">
        <f t="shared" si="92"/>
        <v/>
      </c>
      <c r="BL746" s="66"/>
      <c r="BM746" s="76" t="str">
        <f>IFERROR(IF(B746&lt;&gt;"", IF(AND(ISNUMBER(VALUE(SUBSTITUTE(SUBSTITUTE(Paste_Here!R746, "br", "-"), "L", ""))), VALUE(SUBSTITUTE(SUBSTITUTE(Paste_Here!R746, "br", "-"), "L", "")) &gt;= 1095), "Yes", IF(AND(ISNUMBER(VALUE(SUBSTITUTE(SUBSTITUTE(Paste_Here!R746, "br", "-"), "L", ""))), VALUE(SUBSTITUTE(SUBSTITUTE(Paste_Here!R746, "br", "-"), "L", "")) &lt;= 1094), "No", "")), ""), "")</f>
        <v/>
      </c>
      <c r="BN746" s="66"/>
      <c r="BO746" s="76" t="str">
        <f>IFERROR(IF(B746&lt;&gt;"", IF(COUNTIF(INDEX(Paste_Here!Y$2:AB$850, MATCH(B746, Paste_Here!A$2:A$850, 0), 0), "yes") &gt; 0, "Yes", IF(COUNTIF(INDEX(Paste_Here!Y$2:AB$850, MATCH(B746, Paste_Here!A$2:A$850, 0), 0), "no") &gt; 0, "No", "")), ""), "")</f>
        <v/>
      </c>
      <c r="BP746" s="66"/>
      <c r="BQ746" s="76" t="str">
        <f>IFERROR(IF(B746&lt;&gt;"", IF(AND(ISNUMBER(VALUE(SUBSTITUTE(SUBSTITUTE(Paste_Here!U746, "em", "-"), "q", ""))), VALUE(SUBSTITUTE(SUBSTITUTE(Paste_Here!U746, "em", "-"), "q", "")) &gt;= 910), "Yes", IF(AND(ISNUMBER(VALUE(SUBSTITUTE(SUBSTITUTE(Paste_Here!U746, "em", "-"), "q", ""))), VALUE(SUBSTITUTE(SUBSTITUTE(Paste_Here!U746, "em", "-"), "q", "")) &lt;= 909), "No", "")), ""), "")</f>
        <v/>
      </c>
      <c r="BR746" s="66"/>
      <c r="BS746" s="76" t="str">
        <f>IFERROR(IF(B746&lt;&gt;"", IF(AND(INDEX(Paste_Here!X$2:X$850, MATCH(B746, Paste_Here!A$2:A$850, 0))&lt;&gt;"", ISNUMBER(VALUE(INDEX(Paste_Here!X$2:X$850, MATCH(B746, Paste_Here!A$2:A$850, 0))))), INDEX(Paste_Here!X$2:X$850, MATCH(B746, Paste_Here!A$2:A$850, 0)), ""), ""), "")</f>
        <v/>
      </c>
      <c r="BT746" s="66"/>
      <c r="BU746" s="76" t="str">
        <f>IFERROR(IF(B746&lt;&gt;"", IF(ISNUMBER(VALUE(INDEX(Paste_Here!G$2:G$850, MATCH(B746, Paste_Here!A$2:A$850, 0)))), IF(VALUE(INDEX(Paste_Here!G$2:G$850, MATCH(B746, Paste_Here!A$2:A$850, 0)))=0, "No", IF(AND(VALUE(INDEX(Paste_Here!G$2:G$850, MATCH(B746, Paste_Here!A$2:A$850, 0)))&gt;=1, VALUE(INDEX(Paste_Here!G$2:G$850, MATCH(B746, Paste_Here!A$2:A$850, 0)))&lt;=4), VALUE(INDEX(Paste_Here!G$2:G$850, MATCH(B746, Paste_Here!A$2:A$850, 0))), "")), ""), ""), "")</f>
        <v/>
      </c>
      <c r="BV746" s="66"/>
      <c r="BW746" s="76" t="str">
        <f>IFERROR(IF(B746&lt;&gt;"", IF(ISNUMBER(VALUE(INDEX(Paste_Here!H$2:H$850, MATCH(B746, Paste_Here!A$2:A$850, 0)))), IF(VALUE(INDEX(Paste_Here!H$2:H$850, MATCH(B746, Paste_Here!A$2:A$850, 0)))=0, "No", IF(AND(VALUE(INDEX(Paste_Here!H$2:H$850, MATCH(B746, Paste_Here!A$2:A$850, 0)))&gt;=1, VALUE(INDEX(Paste_Here!H$2:H$850, MATCH(B746, Paste_Here!A$2:A$850, 0)))&lt;=4), VALUE(INDEX(Paste_Here!H$2:H$850, MATCH(B746, Paste_Here!A$2:A$850, 0))), "")), ""), ""), "")</f>
        <v/>
      </c>
      <c r="BX746" s="66"/>
      <c r="BY746" s="76"/>
      <c r="BZ746" s="66"/>
      <c r="CA746" s="76"/>
      <c r="CB746" s="66"/>
      <c r="CC746" s="66"/>
      <c r="CD746" s="76" t="str">
        <f t="shared" si="93"/>
        <v/>
      </c>
      <c r="CE746" s="66"/>
      <c r="CF746" s="76" t="str">
        <f>IFERROR(IF(B746&lt;&gt;"", IF(AND(INDEX(Paste_Here!P$2:P$850, MATCH(B746, Paste_Here!A$2:A$850, 0))&lt;&gt;"", ISNUMBER(VALUE(INDEX(Paste_Here!P$2:P$850, MATCH(B746, Paste_Here!A$2:A$850, 0))))), INDEX(Paste_Here!P$2:P$850, MATCH(B746, Paste_Here!A$2:A$850, 0)), ""), ""), "")</f>
        <v/>
      </c>
      <c r="CG746" s="66"/>
      <c r="CH746" s="76" t="str">
        <f>IFERROR(IF(B746&lt;&gt;"", IF(ISNUMBER(SEARCH("highrisk", LOWER(INDEX(Paste_Here!Q$2:Q$850, MATCH(B746, Paste_Here!A$2:A$850, 0))))), "High Risk", IF(ISNUMBER(SEARCH("lowrisk", LOWER(INDEX(Paste_Here!Q$2:Q$850, MATCH(B746, Paste_Here!A$2:A$850, 0))))), "Low Risk", IF(ISNUMBER(SEARCH("somerisk", LOWER(INDEX(Paste_Here!Q$2:Q$850, MATCH(B746, Paste_Here!A$2:A$850, 0))))), "Some Risk", ""))), ""), "")</f>
        <v/>
      </c>
      <c r="CI746" s="66"/>
      <c r="CJ746" s="76" t="str">
        <f>IFERROR(IF(B746&lt;&gt;"", IF(AND(INDEX(Paste_Here!AA$2:AA$850, MATCH(B746, Paste_Here!A$2:A$850, 0))&lt;&gt;"", ISNUMBER(VALUE(INDEX(Paste_Here!AA$2:AA$850, MATCH(B746, Paste_Here!A$2:A$850, 0))))), INDEX(Paste_Here!AA$2:AA$850, MATCH(B746, Paste_Here!A$2:A$850, 0)), ""), ""), "")</f>
        <v/>
      </c>
      <c r="CK746" s="66"/>
      <c r="CL746" s="76" t="str">
        <f>IFERROR(IF(B746&lt;&gt;"", IF(LOWER(INDEX(Paste_Here!AB$2:AB$850, MATCH(B746, Paste_Here!A$2:A$850, 0)))="approaching expectations", "Approaching", IF(LOWER(INDEX(Paste_Here!AB$2:AB$850, MATCH(B746, Paste_Here!A$2:A$850, 0)))="met expectations", "Met", IF(LOWER(INDEX(Paste_Here!AB$2:AB$850, MATCH(B746, Paste_Here!A$2:A$850, 0)))="exceeded expectations", "Exceeded", IF(LOWER(INDEX(Paste_Here!AB$2:AB$850, MATCH(B746, Paste_Here!A$2:A$850, 0)))="below expectations", "Below", "")))), ""), "")</f>
        <v/>
      </c>
      <c r="CM746" s="66"/>
      <c r="CN746" s="76" t="str">
        <f>IFERROR(IF(B746&lt;&gt;"", IF(AND(INDEX(Paste_Here!AC$2:AC$850, MATCH(B746, Paste_Here!A$2:A$850, 0))&lt;&gt;"", ISNUMBER(VALUE(INDEX(Paste_Here!AC$2:AC$850, MATCH(B746, Paste_Here!A$2:A$850, 0))))), INDEX(Paste_Here!AC$2:AC$850, MATCH(B746, Paste_Here!A$2:A$850, 0)), ""), ""), "")</f>
        <v/>
      </c>
      <c r="CO746" s="66"/>
      <c r="CP746" s="76"/>
      <c r="CQ746" s="66"/>
      <c r="CR746" s="76"/>
      <c r="CS746" s="66"/>
      <c r="CT746" s="76"/>
      <c r="CU746" s="66"/>
      <c r="CV746" s="76"/>
      <c r="CW746" s="66"/>
      <c r="CX746" s="76"/>
      <c r="CY746" s="66"/>
      <c r="CZ746" s="66"/>
      <c r="DA746" s="76" t="str">
        <f t="shared" si="94"/>
        <v/>
      </c>
      <c r="DB746" s="66"/>
      <c r="DC746" s="76" t="str">
        <f>IFERROR(IF(B746&lt;&gt;"", IF(AND(INDEX(Paste_Here!V$2:V$850, MATCH(B746, Paste_Here!A$2:A$850, 0))&lt;&gt;"", ISNUMBER(VALUE(INDEX(Paste_Here!V$2:V$850, MATCH(B746, Paste_Here!A$2:A$850, 0))))), INDEX(Paste_Here!V$2:V$850, MATCH(B746, Paste_Here!A$2:A$850, 0)), ""), ""), "")</f>
        <v/>
      </c>
      <c r="DD746" s="66"/>
      <c r="DE746" s="76" t="str">
        <f>IFERROR(IF(B746&lt;&gt;"", IF(ISNUMBER(SEARCH("highrisk", LOWER(INDEX(Paste_Here!W$2:W$850, MATCH(B746, Paste_Here!A$2:A$850, 0))))), "High Risk", IF(ISNUMBER(SEARCH("lowrisk", LOWER(INDEX(Paste_Here!W$2:W$850, MATCH(B746, Paste_Here!A$2:A$850, 0))))), "Low Risk", IF(ISNUMBER(SEARCH("somerisk", LOWER(INDEX(Paste_Here!W$2:W$850, MATCH(B746, Paste_Here!A$2:A$850, 0))))), "Some Risk", ""))), ""), "")</f>
        <v/>
      </c>
      <c r="DF746" s="66"/>
      <c r="DG746" s="76" t="str">
        <f>IFERROR(IF(B746&lt;&gt;"", IF(AND(INDEX(Paste_Here!S$2:S$850, MATCH(B746, Paste_Here!A$2:A$850, 0))&lt;&gt;"", ISNUMBER(VALUE(INDEX(Paste_Here!S$2:S$850, MATCH(B746, Paste_Here!A$2:A$850, 0))))), INDEX(Paste_Here!S$2:S$850, MATCH(B746, Paste_Here!A$2:A$850, 0)), ""), ""), "")</f>
        <v/>
      </c>
      <c r="DH746" s="66"/>
      <c r="DI746" s="76" t="str">
        <f>IFERROR(IF(B746&lt;&gt;"", IF(ISNUMBER(SEARCH("highrisk", LOWER(INDEX(Paste_Here!T$2:T$850, MATCH(B746, Paste_Here!A$2:A$850, 0))))), "High Risk", IF(ISNUMBER(SEARCH("lowrisk", LOWER(INDEX(Paste_Here!T$2:T$850, MATCH(B746, Paste_Here!A$2:A$850, 0))))), "Low Risk", IF(ISNUMBER(SEARCH("somerisk", LOWER(INDEX(Paste_Here!T$2:T$850, MATCH(B746, Paste_Here!A$2:A$850, 0))))), "Some Risk", ""))), ""), "")</f>
        <v/>
      </c>
      <c r="DJ746" s="66"/>
      <c r="DK746" s="76" t="str">
        <f>IFERROR(IF(B746&lt;&gt;"", IF(AND(INDEX(Paste_Here!AD$2:AD$850, MATCH(B746, Paste_Here!A$2:A$850, 0))&lt;&gt;"", ISNUMBER(VALUE(INDEX(Paste_Here!AD$2:AD$850, MATCH(B746, Paste_Here!A$2:A$850, 0))))), INDEX(Paste_Here!AD$2:AD$850, MATCH(B746, Paste_Here!A$2:A$850, 0)), ""), ""), "")</f>
        <v/>
      </c>
      <c r="DL746" s="66"/>
      <c r="DM746" s="76" t="str">
        <f>IFERROR(IF(B746&lt;&gt;"", IF(LOWER(INDEX(Paste_Here!AE$2:AE$850, MATCH(B746, Paste_Here!A$2:A$850, 0)))="approaching expectations", "Approaching", IF(LOWER(INDEX(Paste_Here!AE$2:AE$850, MATCH(B746, Paste_Here!A$2:A$850, 0)))="met expectations", "Met", IF(LOWER(INDEX(Paste_Here!AE$2:AE$850, MATCH(B746, Paste_Here!A$2:A$850, 0)))="exceeded expectations", "Exceeded", IF(LOWER(INDEX(Paste_Here!AE$2:AE$850, MATCH(B746, Paste_Here!A$2:A$850, 0)))="below expectations", "Below", "")))), ""), "")</f>
        <v/>
      </c>
      <c r="DN746" s="66"/>
      <c r="DO746" s="76"/>
      <c r="DP746" s="66"/>
      <c r="DQ746" s="76"/>
      <c r="DR746" s="66"/>
      <c r="DS746" s="76"/>
      <c r="DT746" s="66"/>
      <c r="DU746" s="76"/>
      <c r="DV746" s="66"/>
      <c r="DW746" s="66"/>
      <c r="DX746" s="76" t="str">
        <f t="shared" si="95"/>
        <v/>
      </c>
      <c r="DY746" s="66"/>
      <c r="DZ746" s="76"/>
      <c r="EA746" s="66"/>
      <c r="EB746" s="76"/>
      <c r="EC746" s="66"/>
      <c r="ED746" s="76" t="str">
        <f>IFERROR(IF(B746&lt;&gt;"", IF(AND(INDEX(Paste_Here!AF$2:AF$850, MATCH(B746, Paste_Here!A$2:A$850, 0))&lt;&gt;"", ISNUMBER(VALUE(INDEX(Paste_Here!AF$2:AF$850, MATCH(B746, Paste_Here!A$2:A$850, 0))))), INDEX(Paste_Here!AF$2:AF$850, MATCH(B746, Paste_Here!A$2:A$850, 0)), ""), ""), "")</f>
        <v/>
      </c>
      <c r="EE746" s="66"/>
      <c r="EF746" s="76"/>
      <c r="EG746" s="66"/>
      <c r="EH746" s="76"/>
      <c r="EI746" s="66"/>
      <c r="EJ746" s="76" t="str">
        <f>IFERROR(IF(B746&lt;&gt;"", IF(AND(INDEX(Paste_Here!AG$2:AG$850, MATCH(B746, Paste_Here!A$2:A$850, 0))&lt;&gt;"", ISNUMBER(VALUE(INDEX(Paste_Here!AG$2:AG$850, MATCH(B746, Paste_Here!A$2:A$850, 0))))), INDEX(Paste_Here!AG$2:AG$850, MATCH(B746, Paste_Here!A$2:A$850, 0)), ""), ""), "")</f>
        <v/>
      </c>
      <c r="EK746" s="66"/>
      <c r="EL746" s="76"/>
      <c r="EM746" s="66"/>
      <c r="EN746" s="76"/>
      <c r="EO746" s="66"/>
      <c r="EP746" s="76"/>
      <c r="EQ746" s="66"/>
      <c r="ER746" s="76"/>
      <c r="ES746" s="66"/>
      <c r="ET746" s="66"/>
      <c r="EU746" s="76"/>
      <c r="EV746" s="66"/>
      <c r="EW746" s="76"/>
      <c r="EX746" s="66"/>
      <c r="EY746" s="76"/>
      <c r="EZ746" s="66"/>
      <c r="FA746" s="76"/>
      <c r="FB746" s="66"/>
      <c r="FC746" s="76"/>
      <c r="FD746" s="66"/>
      <c r="FE746" s="76"/>
      <c r="FF746" s="66"/>
      <c r="FG746" s="76"/>
      <c r="FH746" s="66"/>
      <c r="FI746" s="76"/>
      <c r="FJ746" s="66"/>
      <c r="FK746" s="76"/>
      <c r="FL746" s="66"/>
      <c r="FM746" s="76"/>
      <c r="FN746" s="66"/>
      <c r="FO746" s="76"/>
      <c r="FP746" s="66"/>
      <c r="FQ746" s="76"/>
      <c r="FR746" s="66"/>
      <c r="FS746" s="76"/>
      <c r="FT746" s="66"/>
      <c r="FU746" s="76"/>
      <c r="FV746" s="66"/>
      <c r="FW746" s="76"/>
      <c r="FX746" s="66"/>
      <c r="FY746" s="76"/>
      <c r="FZ746" s="66"/>
      <c r="GA746" s="76"/>
      <c r="GB746" s="66"/>
      <c r="GC746" s="76"/>
      <c r="GD746" s="66"/>
      <c r="GE746" s="76"/>
      <c r="GF746" s="66"/>
      <c r="GG746" s="76"/>
      <c r="GH746" s="66"/>
      <c r="GI746" s="76"/>
      <c r="GJ746" s="66"/>
      <c r="GK746" s="76"/>
      <c r="GL746" s="66"/>
      <c r="GM746" s="76"/>
      <c r="GN746" s="66"/>
      <c r="GO746" s="76"/>
      <c r="GP746" s="66"/>
      <c r="GQ746" s="76"/>
      <c r="GR746" s="66"/>
      <c r="GS746" s="76"/>
      <c r="GT746" s="66"/>
      <c r="GU746" s="76"/>
      <c r="GV746" s="66"/>
      <c r="GW746" s="76"/>
      <c r="GX746" s="66"/>
      <c r="GY746" s="76"/>
      <c r="GZ746" s="66"/>
      <c r="HA746" s="76"/>
      <c r="HB746" s="66"/>
      <c r="HC746" s="76"/>
      <c r="HD746" s="66"/>
      <c r="HE746" s="76"/>
      <c r="HF746" s="66"/>
      <c r="HG746" s="76"/>
      <c r="HH746" s="66"/>
      <c r="HI746" s="76"/>
      <c r="HJ746" s="66"/>
      <c r="HK746" s="76"/>
      <c r="HL746" s="66"/>
      <c r="HM746" s="76"/>
      <c r="HN746" s="66"/>
      <c r="HO746" s="76"/>
      <c r="HP746" s="66"/>
      <c r="HQ746" s="76"/>
      <c r="HR746" s="66"/>
      <c r="HS746" s="76"/>
      <c r="HT746" s="66"/>
      <c r="HU746" s="76"/>
      <c r="HV746" s="66"/>
      <c r="HW746" s="76"/>
      <c r="HX746" s="66"/>
      <c r="HY746" s="76"/>
      <c r="HZ746" s="66"/>
      <c r="IA746" s="76"/>
      <c r="IB746" s="66"/>
      <c r="IC746" s="76"/>
      <c r="ID746" s="66"/>
      <c r="IE746" s="76"/>
      <c r="IF746" s="66"/>
      <c r="IG746" s="76"/>
      <c r="IH746" s="66"/>
      <c r="II746" s="76"/>
      <c r="IJ746" s="66"/>
      <c r="IK746" s="76"/>
      <c r="IL746" s="66"/>
      <c r="IM746" s="76"/>
      <c r="IN746" s="66"/>
      <c r="IO746" s="76"/>
      <c r="IP746" s="66"/>
      <c r="IQ746" s="76"/>
      <c r="IR746" s="66"/>
      <c r="IS746" s="76"/>
      <c r="IT746" s="66"/>
      <c r="IU746" s="76"/>
      <c r="IV746" s="66"/>
      <c r="IW746" s="76"/>
      <c r="IX746" s="66"/>
      <c r="IY746" s="76"/>
      <c r="IZ746" s="66"/>
      <c r="JA746" s="76"/>
      <c r="JB746" s="66"/>
      <c r="JC746" s="76"/>
      <c r="JD746" s="66"/>
      <c r="JE746" s="76"/>
      <c r="JF746" s="66"/>
      <c r="JG746" s="76"/>
      <c r="JH746" s="66"/>
      <c r="JI746" s="76"/>
      <c r="JJ746" s="66"/>
      <c r="JK746" s="76"/>
      <c r="JL746" s="66"/>
      <c r="JM746" s="76"/>
      <c r="JN746" s="66"/>
      <c r="JO746" s="76"/>
      <c r="JP746" s="66"/>
      <c r="JQ746" s="76"/>
      <c r="JR746" s="66"/>
      <c r="JS746" s="76"/>
      <c r="JT746" s="66"/>
      <c r="JU746" s="76"/>
      <c r="JV746" s="66"/>
      <c r="JW746" s="76"/>
      <c r="JX746" s="66"/>
      <c r="JY746" s="76"/>
      <c r="JZ746" s="66"/>
      <c r="KA746" s="76"/>
      <c r="KB746" s="66"/>
      <c r="KC746" s="76"/>
      <c r="KD746" s="66"/>
      <c r="KE746" s="76"/>
      <c r="KF746" s="66"/>
      <c r="KG746" s="76"/>
      <c r="KH746" s="66"/>
      <c r="KI746" s="76"/>
      <c r="KJ746" s="66"/>
      <c r="KK746" s="76"/>
      <c r="KL746" s="66"/>
      <c r="KM746" s="76"/>
      <c r="KN746" s="66"/>
      <c r="KO746" s="76"/>
      <c r="KP746" s="66"/>
      <c r="KQ746" s="76"/>
      <c r="KR746" s="66"/>
      <c r="KS746" s="76"/>
      <c r="KT746" s="66"/>
      <c r="KU746" s="76"/>
      <c r="KV746" s="66"/>
      <c r="KW746" s="76"/>
      <c r="KX746" s="66"/>
      <c r="KY746" s="76"/>
      <c r="KZ746" s="66"/>
      <c r="LA746" s="76"/>
      <c r="LB746" s="66"/>
      <c r="LC746" s="76"/>
      <c r="LD746" s="66"/>
      <c r="LE746" s="76"/>
      <c r="LF746" s="66"/>
      <c r="LG746" s="76"/>
      <c r="LH746" s="66"/>
      <c r="LI746" s="76"/>
      <c r="LJ746" s="66"/>
      <c r="LK746" s="76"/>
      <c r="LL746" s="66"/>
      <c r="LM746" s="76"/>
      <c r="LN746" s="66"/>
      <c r="LO746" s="76"/>
      <c r="LP746" s="66"/>
      <c r="LQ746" s="76"/>
      <c r="LR746" s="66"/>
      <c r="LS746" s="76"/>
      <c r="LT746" s="66"/>
      <c r="LU746" s="76"/>
      <c r="LV746" s="66"/>
      <c r="LW746" s="76"/>
      <c r="LX746" s="66"/>
      <c r="LY746" s="76"/>
      <c r="LZ746" s="66"/>
      <c r="MA746" s="76"/>
      <c r="MB746" s="66"/>
      <c r="MC746" s="76"/>
      <c r="MD746" s="66"/>
      <c r="MG746" s="1" t="str" cm="1">
        <f t="array" ref="MG746">IFERROR(INDEX(Paste_Here!$B$2:$B$850, MATCH(0, COUNTIF(MG$4:MG745, Paste_Here!$B$2:$B$850) + IF(Paste_Here!$B$2:$B$850="", 1, 0), 0)), "")</f>
        <v/>
      </c>
      <c r="MH746" s="1" t="str">
        <f>IF(MG746&lt;&gt;"", INDEX(Paste_Here!$A$2:$A$850, MATCH(MG746, Paste_Here!$B$2:$B$850, 0)), "")</f>
        <v/>
      </c>
      <c r="MI746" s="1" t="str">
        <f t="shared" si="96"/>
        <v/>
      </c>
      <c r="MJ746" s="1" t="str" cm="1">
        <f t="array" ref="MJ746">IFERROR(INDEX($MI$5:$MI$850, MATCH(SMALL(IF($MI$5:$MI$850&lt;&gt;"", COUNTIF($MI$5:$MI$850, "&lt;"&amp;$MI$5:$MI$850)+1), ROW()-ROW($MJ$5)+1), COUNTIF($MI$5:$MI$850, "&lt;"&amp;$MI$5:$MI$850)+1, 0)), "")</f>
        <v/>
      </c>
    </row>
    <row r="747" spans="1:348">
      <c r="A747" s="66"/>
      <c r="B747" s="76" t="str">
        <f t="shared" si="89"/>
        <v/>
      </c>
      <c r="C747" s="66"/>
      <c r="D747" s="76" t="str">
        <f>IFERROR(IF(B747&lt;&gt;"", IF(AND(INDEX(Paste_Here!B$2:B$850, MATCH(B747, Paste_Here!A$2:A$850, 0))&lt;&gt;"", ISNUMBER(VALUE(INDEX(Paste_Here!B$2:B$850, MATCH(B747, Paste_Here!A$2:A$850, 0))))), INDEX(Paste_Here!B$2:B$850, MATCH(B747, Paste_Here!A$2:A$850, 0)), ""), ""), "")</f>
        <v/>
      </c>
      <c r="E747" s="66"/>
      <c r="F747" s="76" t="str">
        <f>IFERROR(IF(B747&lt;&gt;"", IF(ISTEXT(INDEX(Paste_Here!K$2:K$850, MATCH(B747, Paste_Here!A$2:A$850, 0))), INDEX(Paste_Here!K$2:K$850, MATCH(B747, Paste_Here!A$2:A$850, 0)), ""), ""), "")</f>
        <v/>
      </c>
      <c r="G747" s="66"/>
      <c r="H747" s="76" t="str">
        <f>IFERROR(IF(B747&lt;&gt;"", IF(ISTEXT(INDEX(Paste_Here!C$2:C$850, MATCH(B747, Paste_Here!A$2:A$850, 0))), INDEX(Paste_Here!C$2:C$850, MATCH(B747, Paste_Here!A$2:A$850, 0)), ""), ""), "")</f>
        <v/>
      </c>
      <c r="I747" s="66"/>
      <c r="J747" s="76" t="str">
        <f>IFERROR(IF(B747&lt;&gt;"", IF(ISNUMBER(SEARCH("s", LOWER(INDEX(Paste_Here!M$2:M$850, MATCH(B747, Paste_Here!A$2:A$850, 0))))), "Yes", IF(INDEX(Paste_Here!M$2:M$850, MATCH(B747, Paste_Here!A$2:A$850, 0))&lt;&gt;"", "No", "")), ""), "")</f>
        <v/>
      </c>
      <c r="K747" s="66"/>
      <c r="L747" s="76" t="str">
        <f>IFERROR(IF(B747&lt;&gt;"", IF(ISNUMBER(SEARCH("yes", LOWER(INDEX(Paste_Here!E$2:E$850, MATCH(B747, Paste_Here!A$2:A$850, 0))))), "Yes", IF(ISNUMBER(SEARCH("no", LOWER(INDEX(Paste_Here!E$2:E$850, MATCH(B747, Paste_Here!A$2:A$850, 0))))), "No", "")), ""), "")</f>
        <v/>
      </c>
      <c r="M747" s="66"/>
      <c r="N747" s="76" t="str">
        <f>IFERROR(IF(B747&lt;&gt;"", IF(ISNUMBER(SEARCH("yes", LOWER(INDEX(Paste_Here!F$2:F$850, MATCH(B747, Paste_Here!A$2:A$850, 0))))), "Yes", IF(ISNUMBER(SEARCH("no", LOWER(INDEX(Paste_Here!F$2:F$850, MATCH(B747, Paste_Here!A$2:A$850, 0))))), "No", "")), ""), "")</f>
        <v/>
      </c>
      <c r="O747" s="66"/>
      <c r="P747" s="76" t="str">
        <f>IFERROR(IF(B747&lt;&gt;"", IF(ISNUMBER(SEARCH("yes", LOWER(INDEX(Paste_Here!L$2:L$850, MATCH(B747, Paste_Here!A$2:A$850, 0))))), "Yes", IF(ISNUMBER(SEARCH("no", LOWER(INDEX(Paste_Here!L$2:L$850, MATCH(B747, Paste_Here!A$2:A$850, 0))))), "No", "")), ""), "")</f>
        <v/>
      </c>
      <c r="Q747" s="66"/>
      <c r="R747" s="76" t="str">
        <f>IFERROR(IF(B747&lt;&gt;"", IF(ISNUMBER(SEARCH("transitional 2", LOWER(INDEX(Paste_Here!D$2:D$850, MATCH(B747, Paste_Here!A$2:A$850, 0))))), "T2", IF(ISNUMBER(SEARCH("transitional 1", LOWER(INDEX(Paste_Here!D$2:D$850, MATCH(B747, Paste_Here!A$2:A$850, 0))))), "T1", IF(ISNUMBER(SEARCH("waived ell services", LOWER(INDEX(Paste_Here!D$2:D$850, MATCH(B747, Paste_Here!A$2:A$850, 0))))), "W", IF(ISNUMBER(SEARCH("english language learner", LOWER(INDEX(Paste_Here!D$2:D$850, MATCH(B747, Paste_Here!A$2:A$850, 0))))), "L", "")))), ""), "")</f>
        <v/>
      </c>
      <c r="S747" s="66"/>
      <c r="T747" s="76" t="str">
        <f>IFERROR(IF(B747&lt;&gt;"", IF(ISNUMBER(SEARCH("yes", LOWER(INDEX(Paste_Here!I$2:I$850, MATCH(B747, Paste_Here!A$2:A$850, 0))))), "Yes", IF(ISNUMBER(SEARCH("no", LOWER(INDEX(Paste_Here!I$2:I$850, MATCH(B747, Paste_Here!A$2:A$850, 0))))), "No", "")), ""), "")</f>
        <v/>
      </c>
      <c r="U747" s="66"/>
      <c r="V747" s="76" t="str">
        <f>IFERROR(IF(B747&lt;&gt;"", IF(ISTEXT(INDEX(Paste_Here!J$2:J$850, MATCH(B747, Paste_Here!A$2:A$850, 0))), VALUE(INDEX(Paste_Here!J$2:J$850, MATCH(B747, Paste_Here!A$2:A$850, 0))), ""), ""), "")</f>
        <v/>
      </c>
      <c r="W747" s="66"/>
      <c r="X747" s="66"/>
      <c r="Y747" s="76" t="str">
        <f t="shared" si="90"/>
        <v/>
      </c>
      <c r="Z747" s="66"/>
      <c r="AA747" s="76" t="str">
        <f>IFERROR(IF(B747&lt;&gt;"", IF(AND(INDEX(Paste_Here!AI$2:AI$850, MATCH(B747, Paste_Here!A$2:A$850, 0))&lt;&gt;"", ISNUMBER(VALUE(INDEX(Paste_Here!AI$2:AI$850, MATCH(B747, Paste_Here!A$2:A$850, 0))))), INDEX(Paste_Here!AI$2:AI$850, MATCH(B747, Paste_Here!A$2:A$850, 0)), ""), ""), "")</f>
        <v/>
      </c>
      <c r="AB747" s="66"/>
      <c r="AC747" s="76" t="str">
        <f>IFERROR(IF(B747&lt;&gt;"", IF(AND(INDEX(Paste_Here!AJ$2:AJ$850, MATCH(B747, Paste_Here!A$2:A$850, 0))&lt;&gt;"", ISNUMBER(VALUE(INDEX(Paste_Here!AJ$2:AJ$850, MATCH(B747, Paste_Here!A$2:A$850, 0))))), INDEX(Paste_Here!AJ$2:AJ$850, MATCH(B747, Paste_Here!A$2:A$850, 0)), ""), ""), "")</f>
        <v/>
      </c>
      <c r="AD747" s="66"/>
      <c r="AE747" s="76" t="str">
        <f>IFERROR(IF(B747&lt;&gt;"", IF(AND(INDEX(Paste_Here!AK$2:AK$850, MATCH(B747, Paste_Here!A$2:A$850, 0))&lt;&gt;"", ISNUMBER(VALUE(INDEX(Paste_Here!AK$2:AK$850, MATCH(B747, Paste_Here!A$2:A$850, 0))))), INDEX(Paste_Here!AK$2:AK$850, MATCH(B747, Paste_Here!A$2:A$850, 0)), ""), ""), "")</f>
        <v/>
      </c>
      <c r="AF747" s="66"/>
      <c r="AG747" s="76" t="str">
        <f>IFERROR(IF(B747&lt;&gt;"", IF(AND(INDEX(Paste_Here!AL$2:AL$850, MATCH(B747, Paste_Here!A$2:A$850, 0))&lt;&gt;"", ISNUMBER(VALUE(INDEX(Paste_Here!AL$2:AL$850, MATCH(B747, Paste_Here!A$2:A$850, 0))))), INDEX(Paste_Here!AL$2:AL$850, MATCH(B747, Paste_Here!A$2:A$850, 0)), ""), ""), "")</f>
        <v/>
      </c>
      <c r="AH747" s="66"/>
      <c r="AI747" s="76" t="str">
        <f>IFERROR(IF(B747&lt;&gt;"", IF(AND(INDEX(Paste_Here!AH$2:AH$850, MATCH(B747, Paste_Here!A$2:A$850, 0))&lt;&gt;"", ISNUMBER(VALUE(INDEX(Paste_Here!AH$2:AH$850, MATCH(B747, Paste_Here!A$2:A$850, 0))))), IF(VALUE(INDEX(Paste_Here!AH$2:AH$850, MATCH(B747, Paste_Here!A$2:A$850, 0)))=0, "", INDEX(Paste_Here!AH$2:AH$850, MATCH(B747, Paste_Here!A$2:A$850, 0))), ""), ""), "")</f>
        <v/>
      </c>
      <c r="AJ747" s="66"/>
      <c r="AK747" s="76" t="str">
        <f>IFERROR(IF(B747&lt;&gt;"", IF(AND(INDEX(Paste_Here!N$2:N$850, MATCH(B747, Paste_Here!A$2:A$850, 0))&lt;&gt;"", ISNUMBER(VALUE(INDEX(Paste_Here!N$2:N$850, MATCH(B747, Paste_Here!A$2:A$850, 0))))), INDEX(Paste_Here!N$2:N$850, MATCH(B747, Paste_Here!A$2:A$850, 0)), ""), ""), "")</f>
        <v/>
      </c>
      <c r="AL747" s="66"/>
      <c r="AM747" s="76" t="str">
        <f>IFERROR(IF(B747&lt;&gt;"", IF(AND(INDEX(Paste_Here!O$2:O$850, MATCH(B747, Paste_Here!A$2:A$850, 0))&lt;&gt;"", ISNUMBER(VALUE(INDEX(Paste_Here!O$2:O$850, MATCH(B747, Paste_Here!A$2:A$850, 0))))), INDEX(Paste_Here!O$2:O$850, MATCH(B747, Paste_Here!A$2:A$850, 0)), ""), ""), "")</f>
        <v/>
      </c>
      <c r="AN747" s="66"/>
      <c r="AO747" s="76"/>
      <c r="AP747" s="66"/>
      <c r="AQ747" s="76"/>
      <c r="AR747" s="66"/>
      <c r="AS747" s="76"/>
      <c r="AT747" s="66"/>
      <c r="AU747" s="66"/>
      <c r="AV747" s="76" t="str">
        <f t="shared" si="91"/>
        <v/>
      </c>
      <c r="AW747" s="66"/>
      <c r="AX747" s="76" t="str">
        <f>IFERROR(IF(B747&lt;&gt;"", IF(ISNUMBER(SEARCH("Revealed-Potential (Primary Focus)", LOWER(INDEX(Paste_Here!Z$2:Z$850, MATCH(B747, Paste_Here!A$2:A$850, 0))))), "Rev-Potential: Prim", IF(ISNUMBER(SEARCH("Revealed-Potential (Secondary Focus)", LOWER(INDEX(Paste_Here!Z$2:Z$850, MATCH(B747, Paste_Here!A$2:A$850, 0))))), "Rev-Potential: Sec", IF(ISNUMBER(SEARCH("Monitoring", LOWER(INDEX(Paste_Here!Z$2:Z$850, MATCH(B747, Paste_Here!A$2:A$850, 0))))), "Monitoring", IF(ISNUMBER(SEARCH("At-Promise (Secondary Focus)", LOWER(INDEX(Paste_Here!Z$2:Z$850, MATCH(B747, Paste_Here!A$2:A$850, 0))))), "At-Promise: Sec", IF(ISNUMBER(SEARCH("At-Promise (Primary Focus)", LOWER(INDEX(Paste_Here!Z$2:Z$850, MATCH(B747, Paste_Here!A$2:A$850, 0))))), "At-Promise: Prim", ""))))), ""), "")</f>
        <v/>
      </c>
      <c r="AY747" s="66"/>
      <c r="AZ747" s="76"/>
      <c r="BA747" s="66"/>
      <c r="BB747" s="76"/>
      <c r="BC747" s="66"/>
      <c r="BD747" s="76"/>
      <c r="BE747" s="66"/>
      <c r="BF747" s="76"/>
      <c r="BG747" s="66"/>
      <c r="BH747" s="76"/>
      <c r="BI747" s="66"/>
      <c r="BJ747" s="66"/>
      <c r="BK747" s="76" t="str">
        <f t="shared" si="92"/>
        <v/>
      </c>
      <c r="BL747" s="66"/>
      <c r="BM747" s="76" t="str">
        <f>IFERROR(IF(B747&lt;&gt;"", IF(AND(ISNUMBER(VALUE(SUBSTITUTE(SUBSTITUTE(Paste_Here!R747, "br", "-"), "L", ""))), VALUE(SUBSTITUTE(SUBSTITUTE(Paste_Here!R747, "br", "-"), "L", "")) &gt;= 1095), "Yes", IF(AND(ISNUMBER(VALUE(SUBSTITUTE(SUBSTITUTE(Paste_Here!R747, "br", "-"), "L", ""))), VALUE(SUBSTITUTE(SUBSTITUTE(Paste_Here!R747, "br", "-"), "L", "")) &lt;= 1094), "No", "")), ""), "")</f>
        <v/>
      </c>
      <c r="BN747" s="66"/>
      <c r="BO747" s="76" t="str">
        <f>IFERROR(IF(B747&lt;&gt;"", IF(COUNTIF(INDEX(Paste_Here!Y$2:AB$850, MATCH(B747, Paste_Here!A$2:A$850, 0), 0), "yes") &gt; 0, "Yes", IF(COUNTIF(INDEX(Paste_Here!Y$2:AB$850, MATCH(B747, Paste_Here!A$2:A$850, 0), 0), "no") &gt; 0, "No", "")), ""), "")</f>
        <v/>
      </c>
      <c r="BP747" s="66"/>
      <c r="BQ747" s="76" t="str">
        <f>IFERROR(IF(B747&lt;&gt;"", IF(AND(ISNUMBER(VALUE(SUBSTITUTE(SUBSTITUTE(Paste_Here!U747, "em", "-"), "q", ""))), VALUE(SUBSTITUTE(SUBSTITUTE(Paste_Here!U747, "em", "-"), "q", "")) &gt;= 910), "Yes", IF(AND(ISNUMBER(VALUE(SUBSTITUTE(SUBSTITUTE(Paste_Here!U747, "em", "-"), "q", ""))), VALUE(SUBSTITUTE(SUBSTITUTE(Paste_Here!U747, "em", "-"), "q", "")) &lt;= 909), "No", "")), ""), "")</f>
        <v/>
      </c>
      <c r="BR747" s="66"/>
      <c r="BS747" s="76" t="str">
        <f>IFERROR(IF(B747&lt;&gt;"", IF(AND(INDEX(Paste_Here!X$2:X$850, MATCH(B747, Paste_Here!A$2:A$850, 0))&lt;&gt;"", ISNUMBER(VALUE(INDEX(Paste_Here!X$2:X$850, MATCH(B747, Paste_Here!A$2:A$850, 0))))), INDEX(Paste_Here!X$2:X$850, MATCH(B747, Paste_Here!A$2:A$850, 0)), ""), ""), "")</f>
        <v/>
      </c>
      <c r="BT747" s="66"/>
      <c r="BU747" s="76" t="str">
        <f>IFERROR(IF(B747&lt;&gt;"", IF(ISNUMBER(VALUE(INDEX(Paste_Here!G$2:G$850, MATCH(B747, Paste_Here!A$2:A$850, 0)))), IF(VALUE(INDEX(Paste_Here!G$2:G$850, MATCH(B747, Paste_Here!A$2:A$850, 0)))=0, "No", IF(AND(VALUE(INDEX(Paste_Here!G$2:G$850, MATCH(B747, Paste_Here!A$2:A$850, 0)))&gt;=1, VALUE(INDEX(Paste_Here!G$2:G$850, MATCH(B747, Paste_Here!A$2:A$850, 0)))&lt;=4), VALUE(INDEX(Paste_Here!G$2:G$850, MATCH(B747, Paste_Here!A$2:A$850, 0))), "")), ""), ""), "")</f>
        <v/>
      </c>
      <c r="BV747" s="66"/>
      <c r="BW747" s="76" t="str">
        <f>IFERROR(IF(B747&lt;&gt;"", IF(ISNUMBER(VALUE(INDEX(Paste_Here!H$2:H$850, MATCH(B747, Paste_Here!A$2:A$850, 0)))), IF(VALUE(INDEX(Paste_Here!H$2:H$850, MATCH(B747, Paste_Here!A$2:A$850, 0)))=0, "No", IF(AND(VALUE(INDEX(Paste_Here!H$2:H$850, MATCH(B747, Paste_Here!A$2:A$850, 0)))&gt;=1, VALUE(INDEX(Paste_Here!H$2:H$850, MATCH(B747, Paste_Here!A$2:A$850, 0)))&lt;=4), VALUE(INDEX(Paste_Here!H$2:H$850, MATCH(B747, Paste_Here!A$2:A$850, 0))), "")), ""), ""), "")</f>
        <v/>
      </c>
      <c r="BX747" s="66"/>
      <c r="BY747" s="76"/>
      <c r="BZ747" s="66"/>
      <c r="CA747" s="76"/>
      <c r="CB747" s="66"/>
      <c r="CC747" s="66"/>
      <c r="CD747" s="76" t="str">
        <f t="shared" si="93"/>
        <v/>
      </c>
      <c r="CE747" s="66"/>
      <c r="CF747" s="76" t="str">
        <f>IFERROR(IF(B747&lt;&gt;"", IF(AND(INDEX(Paste_Here!P$2:P$850, MATCH(B747, Paste_Here!A$2:A$850, 0))&lt;&gt;"", ISNUMBER(VALUE(INDEX(Paste_Here!P$2:P$850, MATCH(B747, Paste_Here!A$2:A$850, 0))))), INDEX(Paste_Here!P$2:P$850, MATCH(B747, Paste_Here!A$2:A$850, 0)), ""), ""), "")</f>
        <v/>
      </c>
      <c r="CG747" s="66"/>
      <c r="CH747" s="76" t="str">
        <f>IFERROR(IF(B747&lt;&gt;"", IF(ISNUMBER(SEARCH("highrisk", LOWER(INDEX(Paste_Here!Q$2:Q$850, MATCH(B747, Paste_Here!A$2:A$850, 0))))), "High Risk", IF(ISNUMBER(SEARCH("lowrisk", LOWER(INDEX(Paste_Here!Q$2:Q$850, MATCH(B747, Paste_Here!A$2:A$850, 0))))), "Low Risk", IF(ISNUMBER(SEARCH("somerisk", LOWER(INDEX(Paste_Here!Q$2:Q$850, MATCH(B747, Paste_Here!A$2:A$850, 0))))), "Some Risk", ""))), ""), "")</f>
        <v/>
      </c>
      <c r="CI747" s="66"/>
      <c r="CJ747" s="76" t="str">
        <f>IFERROR(IF(B747&lt;&gt;"", IF(AND(INDEX(Paste_Here!AA$2:AA$850, MATCH(B747, Paste_Here!A$2:A$850, 0))&lt;&gt;"", ISNUMBER(VALUE(INDEX(Paste_Here!AA$2:AA$850, MATCH(B747, Paste_Here!A$2:A$850, 0))))), INDEX(Paste_Here!AA$2:AA$850, MATCH(B747, Paste_Here!A$2:A$850, 0)), ""), ""), "")</f>
        <v/>
      </c>
      <c r="CK747" s="66"/>
      <c r="CL747" s="76" t="str">
        <f>IFERROR(IF(B747&lt;&gt;"", IF(LOWER(INDEX(Paste_Here!AB$2:AB$850, MATCH(B747, Paste_Here!A$2:A$850, 0)))="approaching expectations", "Approaching", IF(LOWER(INDEX(Paste_Here!AB$2:AB$850, MATCH(B747, Paste_Here!A$2:A$850, 0)))="met expectations", "Met", IF(LOWER(INDEX(Paste_Here!AB$2:AB$850, MATCH(B747, Paste_Here!A$2:A$850, 0)))="exceeded expectations", "Exceeded", IF(LOWER(INDEX(Paste_Here!AB$2:AB$850, MATCH(B747, Paste_Here!A$2:A$850, 0)))="below expectations", "Below", "")))), ""), "")</f>
        <v/>
      </c>
      <c r="CM747" s="66"/>
      <c r="CN747" s="76" t="str">
        <f>IFERROR(IF(B747&lt;&gt;"", IF(AND(INDEX(Paste_Here!AC$2:AC$850, MATCH(B747, Paste_Here!A$2:A$850, 0))&lt;&gt;"", ISNUMBER(VALUE(INDEX(Paste_Here!AC$2:AC$850, MATCH(B747, Paste_Here!A$2:A$850, 0))))), INDEX(Paste_Here!AC$2:AC$850, MATCH(B747, Paste_Here!A$2:A$850, 0)), ""), ""), "")</f>
        <v/>
      </c>
      <c r="CO747" s="66"/>
      <c r="CP747" s="76"/>
      <c r="CQ747" s="66"/>
      <c r="CR747" s="76"/>
      <c r="CS747" s="66"/>
      <c r="CT747" s="76"/>
      <c r="CU747" s="66"/>
      <c r="CV747" s="76"/>
      <c r="CW747" s="66"/>
      <c r="CX747" s="76"/>
      <c r="CY747" s="66"/>
      <c r="CZ747" s="66"/>
      <c r="DA747" s="76" t="str">
        <f t="shared" si="94"/>
        <v/>
      </c>
      <c r="DB747" s="66"/>
      <c r="DC747" s="76" t="str">
        <f>IFERROR(IF(B747&lt;&gt;"", IF(AND(INDEX(Paste_Here!V$2:V$850, MATCH(B747, Paste_Here!A$2:A$850, 0))&lt;&gt;"", ISNUMBER(VALUE(INDEX(Paste_Here!V$2:V$850, MATCH(B747, Paste_Here!A$2:A$850, 0))))), INDEX(Paste_Here!V$2:V$850, MATCH(B747, Paste_Here!A$2:A$850, 0)), ""), ""), "")</f>
        <v/>
      </c>
      <c r="DD747" s="66"/>
      <c r="DE747" s="76" t="str">
        <f>IFERROR(IF(B747&lt;&gt;"", IF(ISNUMBER(SEARCH("highrisk", LOWER(INDEX(Paste_Here!W$2:W$850, MATCH(B747, Paste_Here!A$2:A$850, 0))))), "High Risk", IF(ISNUMBER(SEARCH("lowrisk", LOWER(INDEX(Paste_Here!W$2:W$850, MATCH(B747, Paste_Here!A$2:A$850, 0))))), "Low Risk", IF(ISNUMBER(SEARCH("somerisk", LOWER(INDEX(Paste_Here!W$2:W$850, MATCH(B747, Paste_Here!A$2:A$850, 0))))), "Some Risk", ""))), ""), "")</f>
        <v/>
      </c>
      <c r="DF747" s="66"/>
      <c r="DG747" s="76" t="str">
        <f>IFERROR(IF(B747&lt;&gt;"", IF(AND(INDEX(Paste_Here!S$2:S$850, MATCH(B747, Paste_Here!A$2:A$850, 0))&lt;&gt;"", ISNUMBER(VALUE(INDEX(Paste_Here!S$2:S$850, MATCH(B747, Paste_Here!A$2:A$850, 0))))), INDEX(Paste_Here!S$2:S$850, MATCH(B747, Paste_Here!A$2:A$850, 0)), ""), ""), "")</f>
        <v/>
      </c>
      <c r="DH747" s="66"/>
      <c r="DI747" s="76" t="str">
        <f>IFERROR(IF(B747&lt;&gt;"", IF(ISNUMBER(SEARCH("highrisk", LOWER(INDEX(Paste_Here!T$2:T$850, MATCH(B747, Paste_Here!A$2:A$850, 0))))), "High Risk", IF(ISNUMBER(SEARCH("lowrisk", LOWER(INDEX(Paste_Here!T$2:T$850, MATCH(B747, Paste_Here!A$2:A$850, 0))))), "Low Risk", IF(ISNUMBER(SEARCH("somerisk", LOWER(INDEX(Paste_Here!T$2:T$850, MATCH(B747, Paste_Here!A$2:A$850, 0))))), "Some Risk", ""))), ""), "")</f>
        <v/>
      </c>
      <c r="DJ747" s="66"/>
      <c r="DK747" s="76" t="str">
        <f>IFERROR(IF(B747&lt;&gt;"", IF(AND(INDEX(Paste_Here!AD$2:AD$850, MATCH(B747, Paste_Here!A$2:A$850, 0))&lt;&gt;"", ISNUMBER(VALUE(INDEX(Paste_Here!AD$2:AD$850, MATCH(B747, Paste_Here!A$2:A$850, 0))))), INDEX(Paste_Here!AD$2:AD$850, MATCH(B747, Paste_Here!A$2:A$850, 0)), ""), ""), "")</f>
        <v/>
      </c>
      <c r="DL747" s="66"/>
      <c r="DM747" s="76" t="str">
        <f>IFERROR(IF(B747&lt;&gt;"", IF(LOWER(INDEX(Paste_Here!AE$2:AE$850, MATCH(B747, Paste_Here!A$2:A$850, 0)))="approaching expectations", "Approaching", IF(LOWER(INDEX(Paste_Here!AE$2:AE$850, MATCH(B747, Paste_Here!A$2:A$850, 0)))="met expectations", "Met", IF(LOWER(INDEX(Paste_Here!AE$2:AE$850, MATCH(B747, Paste_Here!A$2:A$850, 0)))="exceeded expectations", "Exceeded", IF(LOWER(INDEX(Paste_Here!AE$2:AE$850, MATCH(B747, Paste_Here!A$2:A$850, 0)))="below expectations", "Below", "")))), ""), "")</f>
        <v/>
      </c>
      <c r="DN747" s="66"/>
      <c r="DO747" s="76"/>
      <c r="DP747" s="66"/>
      <c r="DQ747" s="76"/>
      <c r="DR747" s="66"/>
      <c r="DS747" s="76"/>
      <c r="DT747" s="66"/>
      <c r="DU747" s="76"/>
      <c r="DV747" s="66"/>
      <c r="DW747" s="66"/>
      <c r="DX747" s="76" t="str">
        <f t="shared" si="95"/>
        <v/>
      </c>
      <c r="DY747" s="66"/>
      <c r="DZ747" s="76"/>
      <c r="EA747" s="66"/>
      <c r="EB747" s="76"/>
      <c r="EC747" s="66"/>
      <c r="ED747" s="76" t="str">
        <f>IFERROR(IF(B747&lt;&gt;"", IF(AND(INDEX(Paste_Here!AF$2:AF$850, MATCH(B747, Paste_Here!A$2:A$850, 0))&lt;&gt;"", ISNUMBER(VALUE(INDEX(Paste_Here!AF$2:AF$850, MATCH(B747, Paste_Here!A$2:A$850, 0))))), INDEX(Paste_Here!AF$2:AF$850, MATCH(B747, Paste_Here!A$2:A$850, 0)), ""), ""), "")</f>
        <v/>
      </c>
      <c r="EE747" s="66"/>
      <c r="EF747" s="76"/>
      <c r="EG747" s="66"/>
      <c r="EH747" s="76"/>
      <c r="EI747" s="66"/>
      <c r="EJ747" s="76" t="str">
        <f>IFERROR(IF(B747&lt;&gt;"", IF(AND(INDEX(Paste_Here!AG$2:AG$850, MATCH(B747, Paste_Here!A$2:A$850, 0))&lt;&gt;"", ISNUMBER(VALUE(INDEX(Paste_Here!AG$2:AG$850, MATCH(B747, Paste_Here!A$2:A$850, 0))))), INDEX(Paste_Here!AG$2:AG$850, MATCH(B747, Paste_Here!A$2:A$850, 0)), ""), ""), "")</f>
        <v/>
      </c>
      <c r="EK747" s="66"/>
      <c r="EL747" s="76"/>
      <c r="EM747" s="66"/>
      <c r="EN747" s="76"/>
      <c r="EO747" s="66"/>
      <c r="EP747" s="76"/>
      <c r="EQ747" s="66"/>
      <c r="ER747" s="76"/>
      <c r="ES747" s="66"/>
      <c r="ET747" s="66"/>
      <c r="EU747" s="76"/>
      <c r="EV747" s="66"/>
      <c r="EW747" s="76"/>
      <c r="EX747" s="66"/>
      <c r="EY747" s="76"/>
      <c r="EZ747" s="66"/>
      <c r="FA747" s="76"/>
      <c r="FB747" s="66"/>
      <c r="FC747" s="76"/>
      <c r="FD747" s="66"/>
      <c r="FE747" s="76"/>
      <c r="FF747" s="66"/>
      <c r="FG747" s="76"/>
      <c r="FH747" s="66"/>
      <c r="FI747" s="76"/>
      <c r="FJ747" s="66"/>
      <c r="FK747" s="76"/>
      <c r="FL747" s="66"/>
      <c r="FM747" s="76"/>
      <c r="FN747" s="66"/>
      <c r="FO747" s="76"/>
      <c r="FP747" s="66"/>
      <c r="FQ747" s="76"/>
      <c r="FR747" s="66"/>
      <c r="FS747" s="76"/>
      <c r="FT747" s="66"/>
      <c r="FU747" s="76"/>
      <c r="FV747" s="66"/>
      <c r="FW747" s="76"/>
      <c r="FX747" s="66"/>
      <c r="FY747" s="76"/>
      <c r="FZ747" s="66"/>
      <c r="GA747" s="76"/>
      <c r="GB747" s="66"/>
      <c r="GC747" s="76"/>
      <c r="GD747" s="66"/>
      <c r="GE747" s="76"/>
      <c r="GF747" s="66"/>
      <c r="GG747" s="76"/>
      <c r="GH747" s="66"/>
      <c r="GI747" s="76"/>
      <c r="GJ747" s="66"/>
      <c r="GK747" s="76"/>
      <c r="GL747" s="66"/>
      <c r="GM747" s="76"/>
      <c r="GN747" s="66"/>
      <c r="GO747" s="76"/>
      <c r="GP747" s="66"/>
      <c r="GQ747" s="76"/>
      <c r="GR747" s="66"/>
      <c r="GS747" s="76"/>
      <c r="GT747" s="66"/>
      <c r="GU747" s="76"/>
      <c r="GV747" s="66"/>
      <c r="GW747" s="76"/>
      <c r="GX747" s="66"/>
      <c r="GY747" s="76"/>
      <c r="GZ747" s="66"/>
      <c r="HA747" s="76"/>
      <c r="HB747" s="66"/>
      <c r="HC747" s="76"/>
      <c r="HD747" s="66"/>
      <c r="HE747" s="76"/>
      <c r="HF747" s="66"/>
      <c r="HG747" s="76"/>
      <c r="HH747" s="66"/>
      <c r="HI747" s="76"/>
      <c r="HJ747" s="66"/>
      <c r="HK747" s="76"/>
      <c r="HL747" s="66"/>
      <c r="HM747" s="76"/>
      <c r="HN747" s="66"/>
      <c r="HO747" s="76"/>
      <c r="HP747" s="66"/>
      <c r="HQ747" s="76"/>
      <c r="HR747" s="66"/>
      <c r="HS747" s="76"/>
      <c r="HT747" s="66"/>
      <c r="HU747" s="76"/>
      <c r="HV747" s="66"/>
      <c r="HW747" s="76"/>
      <c r="HX747" s="66"/>
      <c r="HY747" s="76"/>
      <c r="HZ747" s="66"/>
      <c r="IA747" s="76"/>
      <c r="IB747" s="66"/>
      <c r="IC747" s="76"/>
      <c r="ID747" s="66"/>
      <c r="IE747" s="76"/>
      <c r="IF747" s="66"/>
      <c r="IG747" s="76"/>
      <c r="IH747" s="66"/>
      <c r="II747" s="76"/>
      <c r="IJ747" s="66"/>
      <c r="IK747" s="76"/>
      <c r="IL747" s="66"/>
      <c r="IM747" s="76"/>
      <c r="IN747" s="66"/>
      <c r="IO747" s="76"/>
      <c r="IP747" s="66"/>
      <c r="IQ747" s="76"/>
      <c r="IR747" s="66"/>
      <c r="IS747" s="76"/>
      <c r="IT747" s="66"/>
      <c r="IU747" s="76"/>
      <c r="IV747" s="66"/>
      <c r="IW747" s="76"/>
      <c r="IX747" s="66"/>
      <c r="IY747" s="76"/>
      <c r="IZ747" s="66"/>
      <c r="JA747" s="76"/>
      <c r="JB747" s="66"/>
      <c r="JC747" s="76"/>
      <c r="JD747" s="66"/>
      <c r="JE747" s="76"/>
      <c r="JF747" s="66"/>
      <c r="JG747" s="76"/>
      <c r="JH747" s="66"/>
      <c r="JI747" s="76"/>
      <c r="JJ747" s="66"/>
      <c r="JK747" s="76"/>
      <c r="JL747" s="66"/>
      <c r="JM747" s="76"/>
      <c r="JN747" s="66"/>
      <c r="JO747" s="76"/>
      <c r="JP747" s="66"/>
      <c r="JQ747" s="76"/>
      <c r="JR747" s="66"/>
      <c r="JS747" s="76"/>
      <c r="JT747" s="66"/>
      <c r="JU747" s="76"/>
      <c r="JV747" s="66"/>
      <c r="JW747" s="76"/>
      <c r="JX747" s="66"/>
      <c r="JY747" s="76"/>
      <c r="JZ747" s="66"/>
      <c r="KA747" s="76"/>
      <c r="KB747" s="66"/>
      <c r="KC747" s="76"/>
      <c r="KD747" s="66"/>
      <c r="KE747" s="76"/>
      <c r="KF747" s="66"/>
      <c r="KG747" s="76"/>
      <c r="KH747" s="66"/>
      <c r="KI747" s="76"/>
      <c r="KJ747" s="66"/>
      <c r="KK747" s="76"/>
      <c r="KL747" s="66"/>
      <c r="KM747" s="76"/>
      <c r="KN747" s="66"/>
      <c r="KO747" s="76"/>
      <c r="KP747" s="66"/>
      <c r="KQ747" s="76"/>
      <c r="KR747" s="66"/>
      <c r="KS747" s="76"/>
      <c r="KT747" s="66"/>
      <c r="KU747" s="76"/>
      <c r="KV747" s="66"/>
      <c r="KW747" s="76"/>
      <c r="KX747" s="66"/>
      <c r="KY747" s="76"/>
      <c r="KZ747" s="66"/>
      <c r="LA747" s="76"/>
      <c r="LB747" s="66"/>
      <c r="LC747" s="76"/>
      <c r="LD747" s="66"/>
      <c r="LE747" s="76"/>
      <c r="LF747" s="66"/>
      <c r="LG747" s="76"/>
      <c r="LH747" s="66"/>
      <c r="LI747" s="76"/>
      <c r="LJ747" s="66"/>
      <c r="LK747" s="76"/>
      <c r="LL747" s="66"/>
      <c r="LM747" s="76"/>
      <c r="LN747" s="66"/>
      <c r="LO747" s="76"/>
      <c r="LP747" s="66"/>
      <c r="LQ747" s="76"/>
      <c r="LR747" s="66"/>
      <c r="LS747" s="76"/>
      <c r="LT747" s="66"/>
      <c r="LU747" s="76"/>
      <c r="LV747" s="66"/>
      <c r="LW747" s="76"/>
      <c r="LX747" s="66"/>
      <c r="LY747" s="76"/>
      <c r="LZ747" s="66"/>
      <c r="MA747" s="76"/>
      <c r="MB747" s="66"/>
      <c r="MC747" s="76"/>
      <c r="MD747" s="66"/>
      <c r="MG747" s="1" t="str" cm="1">
        <f t="array" ref="MG747">IFERROR(INDEX(Paste_Here!$B$2:$B$850, MATCH(0, COUNTIF(MG$4:MG746, Paste_Here!$B$2:$B$850) + IF(Paste_Here!$B$2:$B$850="", 1, 0), 0)), "")</f>
        <v/>
      </c>
      <c r="MH747" s="1" t="str">
        <f>IF(MG747&lt;&gt;"", INDEX(Paste_Here!$A$2:$A$850, MATCH(MG747, Paste_Here!$B$2:$B$850, 0)), "")</f>
        <v/>
      </c>
      <c r="MI747" s="1" t="str">
        <f t="shared" si="96"/>
        <v/>
      </c>
      <c r="MJ747" s="1" t="str" cm="1">
        <f t="array" ref="MJ747">IFERROR(INDEX($MI$5:$MI$850, MATCH(SMALL(IF($MI$5:$MI$850&lt;&gt;"", COUNTIF($MI$5:$MI$850, "&lt;"&amp;$MI$5:$MI$850)+1), ROW()-ROW($MJ$5)+1), COUNTIF($MI$5:$MI$850, "&lt;"&amp;$MI$5:$MI$850)+1, 0)), "")</f>
        <v/>
      </c>
    </row>
    <row r="748" spans="1:348">
      <c r="A748" s="66"/>
      <c r="B748" s="76" t="str">
        <f t="shared" si="89"/>
        <v/>
      </c>
      <c r="C748" s="66"/>
      <c r="D748" s="76" t="str">
        <f>IFERROR(IF(B748&lt;&gt;"", IF(AND(INDEX(Paste_Here!B$2:B$850, MATCH(B748, Paste_Here!A$2:A$850, 0))&lt;&gt;"", ISNUMBER(VALUE(INDEX(Paste_Here!B$2:B$850, MATCH(B748, Paste_Here!A$2:A$850, 0))))), INDEX(Paste_Here!B$2:B$850, MATCH(B748, Paste_Here!A$2:A$850, 0)), ""), ""), "")</f>
        <v/>
      </c>
      <c r="E748" s="66"/>
      <c r="F748" s="76" t="str">
        <f>IFERROR(IF(B748&lt;&gt;"", IF(ISTEXT(INDEX(Paste_Here!K$2:K$850, MATCH(B748, Paste_Here!A$2:A$850, 0))), INDEX(Paste_Here!K$2:K$850, MATCH(B748, Paste_Here!A$2:A$850, 0)), ""), ""), "")</f>
        <v/>
      </c>
      <c r="G748" s="66"/>
      <c r="H748" s="76" t="str">
        <f>IFERROR(IF(B748&lt;&gt;"", IF(ISTEXT(INDEX(Paste_Here!C$2:C$850, MATCH(B748, Paste_Here!A$2:A$850, 0))), INDEX(Paste_Here!C$2:C$850, MATCH(B748, Paste_Here!A$2:A$850, 0)), ""), ""), "")</f>
        <v/>
      </c>
      <c r="I748" s="66"/>
      <c r="J748" s="76" t="str">
        <f>IFERROR(IF(B748&lt;&gt;"", IF(ISNUMBER(SEARCH("s", LOWER(INDEX(Paste_Here!M$2:M$850, MATCH(B748, Paste_Here!A$2:A$850, 0))))), "Yes", IF(INDEX(Paste_Here!M$2:M$850, MATCH(B748, Paste_Here!A$2:A$850, 0))&lt;&gt;"", "No", "")), ""), "")</f>
        <v/>
      </c>
      <c r="K748" s="66"/>
      <c r="L748" s="76" t="str">
        <f>IFERROR(IF(B748&lt;&gt;"", IF(ISNUMBER(SEARCH("yes", LOWER(INDEX(Paste_Here!E$2:E$850, MATCH(B748, Paste_Here!A$2:A$850, 0))))), "Yes", IF(ISNUMBER(SEARCH("no", LOWER(INDEX(Paste_Here!E$2:E$850, MATCH(B748, Paste_Here!A$2:A$850, 0))))), "No", "")), ""), "")</f>
        <v/>
      </c>
      <c r="M748" s="66"/>
      <c r="N748" s="76" t="str">
        <f>IFERROR(IF(B748&lt;&gt;"", IF(ISNUMBER(SEARCH("yes", LOWER(INDEX(Paste_Here!F$2:F$850, MATCH(B748, Paste_Here!A$2:A$850, 0))))), "Yes", IF(ISNUMBER(SEARCH("no", LOWER(INDEX(Paste_Here!F$2:F$850, MATCH(B748, Paste_Here!A$2:A$850, 0))))), "No", "")), ""), "")</f>
        <v/>
      </c>
      <c r="O748" s="66"/>
      <c r="P748" s="76" t="str">
        <f>IFERROR(IF(B748&lt;&gt;"", IF(ISNUMBER(SEARCH("yes", LOWER(INDEX(Paste_Here!L$2:L$850, MATCH(B748, Paste_Here!A$2:A$850, 0))))), "Yes", IF(ISNUMBER(SEARCH("no", LOWER(INDEX(Paste_Here!L$2:L$850, MATCH(B748, Paste_Here!A$2:A$850, 0))))), "No", "")), ""), "")</f>
        <v/>
      </c>
      <c r="Q748" s="66"/>
      <c r="R748" s="76" t="str">
        <f>IFERROR(IF(B748&lt;&gt;"", IF(ISNUMBER(SEARCH("transitional 2", LOWER(INDEX(Paste_Here!D$2:D$850, MATCH(B748, Paste_Here!A$2:A$850, 0))))), "T2", IF(ISNUMBER(SEARCH("transitional 1", LOWER(INDEX(Paste_Here!D$2:D$850, MATCH(B748, Paste_Here!A$2:A$850, 0))))), "T1", IF(ISNUMBER(SEARCH("waived ell services", LOWER(INDEX(Paste_Here!D$2:D$850, MATCH(B748, Paste_Here!A$2:A$850, 0))))), "W", IF(ISNUMBER(SEARCH("english language learner", LOWER(INDEX(Paste_Here!D$2:D$850, MATCH(B748, Paste_Here!A$2:A$850, 0))))), "L", "")))), ""), "")</f>
        <v/>
      </c>
      <c r="S748" s="66"/>
      <c r="T748" s="76" t="str">
        <f>IFERROR(IF(B748&lt;&gt;"", IF(ISNUMBER(SEARCH("yes", LOWER(INDEX(Paste_Here!I$2:I$850, MATCH(B748, Paste_Here!A$2:A$850, 0))))), "Yes", IF(ISNUMBER(SEARCH("no", LOWER(INDEX(Paste_Here!I$2:I$850, MATCH(B748, Paste_Here!A$2:A$850, 0))))), "No", "")), ""), "")</f>
        <v/>
      </c>
      <c r="U748" s="66"/>
      <c r="V748" s="76" t="str">
        <f>IFERROR(IF(B748&lt;&gt;"", IF(ISTEXT(INDEX(Paste_Here!J$2:J$850, MATCH(B748, Paste_Here!A$2:A$850, 0))), VALUE(INDEX(Paste_Here!J$2:J$850, MATCH(B748, Paste_Here!A$2:A$850, 0))), ""), ""), "")</f>
        <v/>
      </c>
      <c r="W748" s="66"/>
      <c r="X748" s="66"/>
      <c r="Y748" s="76" t="str">
        <f t="shared" si="90"/>
        <v/>
      </c>
      <c r="Z748" s="66"/>
      <c r="AA748" s="76" t="str">
        <f>IFERROR(IF(B748&lt;&gt;"", IF(AND(INDEX(Paste_Here!AI$2:AI$850, MATCH(B748, Paste_Here!A$2:A$850, 0))&lt;&gt;"", ISNUMBER(VALUE(INDEX(Paste_Here!AI$2:AI$850, MATCH(B748, Paste_Here!A$2:A$850, 0))))), INDEX(Paste_Here!AI$2:AI$850, MATCH(B748, Paste_Here!A$2:A$850, 0)), ""), ""), "")</f>
        <v/>
      </c>
      <c r="AB748" s="66"/>
      <c r="AC748" s="76" t="str">
        <f>IFERROR(IF(B748&lt;&gt;"", IF(AND(INDEX(Paste_Here!AJ$2:AJ$850, MATCH(B748, Paste_Here!A$2:A$850, 0))&lt;&gt;"", ISNUMBER(VALUE(INDEX(Paste_Here!AJ$2:AJ$850, MATCH(B748, Paste_Here!A$2:A$850, 0))))), INDEX(Paste_Here!AJ$2:AJ$850, MATCH(B748, Paste_Here!A$2:A$850, 0)), ""), ""), "")</f>
        <v/>
      </c>
      <c r="AD748" s="66"/>
      <c r="AE748" s="76" t="str">
        <f>IFERROR(IF(B748&lt;&gt;"", IF(AND(INDEX(Paste_Here!AK$2:AK$850, MATCH(B748, Paste_Here!A$2:A$850, 0))&lt;&gt;"", ISNUMBER(VALUE(INDEX(Paste_Here!AK$2:AK$850, MATCH(B748, Paste_Here!A$2:A$850, 0))))), INDEX(Paste_Here!AK$2:AK$850, MATCH(B748, Paste_Here!A$2:A$850, 0)), ""), ""), "")</f>
        <v/>
      </c>
      <c r="AF748" s="66"/>
      <c r="AG748" s="76" t="str">
        <f>IFERROR(IF(B748&lt;&gt;"", IF(AND(INDEX(Paste_Here!AL$2:AL$850, MATCH(B748, Paste_Here!A$2:A$850, 0))&lt;&gt;"", ISNUMBER(VALUE(INDEX(Paste_Here!AL$2:AL$850, MATCH(B748, Paste_Here!A$2:A$850, 0))))), INDEX(Paste_Here!AL$2:AL$850, MATCH(B748, Paste_Here!A$2:A$850, 0)), ""), ""), "")</f>
        <v/>
      </c>
      <c r="AH748" s="66"/>
      <c r="AI748" s="76" t="str">
        <f>IFERROR(IF(B748&lt;&gt;"", IF(AND(INDEX(Paste_Here!AH$2:AH$850, MATCH(B748, Paste_Here!A$2:A$850, 0))&lt;&gt;"", ISNUMBER(VALUE(INDEX(Paste_Here!AH$2:AH$850, MATCH(B748, Paste_Here!A$2:A$850, 0))))), IF(VALUE(INDEX(Paste_Here!AH$2:AH$850, MATCH(B748, Paste_Here!A$2:A$850, 0)))=0, "", INDEX(Paste_Here!AH$2:AH$850, MATCH(B748, Paste_Here!A$2:A$850, 0))), ""), ""), "")</f>
        <v/>
      </c>
      <c r="AJ748" s="66"/>
      <c r="AK748" s="76" t="str">
        <f>IFERROR(IF(B748&lt;&gt;"", IF(AND(INDEX(Paste_Here!N$2:N$850, MATCH(B748, Paste_Here!A$2:A$850, 0))&lt;&gt;"", ISNUMBER(VALUE(INDEX(Paste_Here!N$2:N$850, MATCH(B748, Paste_Here!A$2:A$850, 0))))), INDEX(Paste_Here!N$2:N$850, MATCH(B748, Paste_Here!A$2:A$850, 0)), ""), ""), "")</f>
        <v/>
      </c>
      <c r="AL748" s="66"/>
      <c r="AM748" s="76" t="str">
        <f>IFERROR(IF(B748&lt;&gt;"", IF(AND(INDEX(Paste_Here!O$2:O$850, MATCH(B748, Paste_Here!A$2:A$850, 0))&lt;&gt;"", ISNUMBER(VALUE(INDEX(Paste_Here!O$2:O$850, MATCH(B748, Paste_Here!A$2:A$850, 0))))), INDEX(Paste_Here!O$2:O$850, MATCH(B748, Paste_Here!A$2:A$850, 0)), ""), ""), "")</f>
        <v/>
      </c>
      <c r="AN748" s="66"/>
      <c r="AO748" s="76"/>
      <c r="AP748" s="66"/>
      <c r="AQ748" s="76"/>
      <c r="AR748" s="66"/>
      <c r="AS748" s="76"/>
      <c r="AT748" s="66"/>
      <c r="AU748" s="66"/>
      <c r="AV748" s="76" t="str">
        <f t="shared" si="91"/>
        <v/>
      </c>
      <c r="AW748" s="66"/>
      <c r="AX748" s="76" t="str">
        <f>IFERROR(IF(B748&lt;&gt;"", IF(ISNUMBER(SEARCH("Revealed-Potential (Primary Focus)", LOWER(INDEX(Paste_Here!Z$2:Z$850, MATCH(B748, Paste_Here!A$2:A$850, 0))))), "Rev-Potential: Prim", IF(ISNUMBER(SEARCH("Revealed-Potential (Secondary Focus)", LOWER(INDEX(Paste_Here!Z$2:Z$850, MATCH(B748, Paste_Here!A$2:A$850, 0))))), "Rev-Potential: Sec", IF(ISNUMBER(SEARCH("Monitoring", LOWER(INDEX(Paste_Here!Z$2:Z$850, MATCH(B748, Paste_Here!A$2:A$850, 0))))), "Monitoring", IF(ISNUMBER(SEARCH("At-Promise (Secondary Focus)", LOWER(INDEX(Paste_Here!Z$2:Z$850, MATCH(B748, Paste_Here!A$2:A$850, 0))))), "At-Promise: Sec", IF(ISNUMBER(SEARCH("At-Promise (Primary Focus)", LOWER(INDEX(Paste_Here!Z$2:Z$850, MATCH(B748, Paste_Here!A$2:A$850, 0))))), "At-Promise: Prim", ""))))), ""), "")</f>
        <v/>
      </c>
      <c r="AY748" s="66"/>
      <c r="AZ748" s="76"/>
      <c r="BA748" s="66"/>
      <c r="BB748" s="76"/>
      <c r="BC748" s="66"/>
      <c r="BD748" s="76"/>
      <c r="BE748" s="66"/>
      <c r="BF748" s="76"/>
      <c r="BG748" s="66"/>
      <c r="BH748" s="76"/>
      <c r="BI748" s="66"/>
      <c r="BJ748" s="66"/>
      <c r="BK748" s="76" t="str">
        <f t="shared" si="92"/>
        <v/>
      </c>
      <c r="BL748" s="66"/>
      <c r="BM748" s="76" t="str">
        <f>IFERROR(IF(B748&lt;&gt;"", IF(AND(ISNUMBER(VALUE(SUBSTITUTE(SUBSTITUTE(Paste_Here!R748, "br", "-"), "L", ""))), VALUE(SUBSTITUTE(SUBSTITUTE(Paste_Here!R748, "br", "-"), "L", "")) &gt;= 1095), "Yes", IF(AND(ISNUMBER(VALUE(SUBSTITUTE(SUBSTITUTE(Paste_Here!R748, "br", "-"), "L", ""))), VALUE(SUBSTITUTE(SUBSTITUTE(Paste_Here!R748, "br", "-"), "L", "")) &lt;= 1094), "No", "")), ""), "")</f>
        <v/>
      </c>
      <c r="BN748" s="66"/>
      <c r="BO748" s="76" t="str">
        <f>IFERROR(IF(B748&lt;&gt;"", IF(COUNTIF(INDEX(Paste_Here!Y$2:AB$850, MATCH(B748, Paste_Here!A$2:A$850, 0), 0), "yes") &gt; 0, "Yes", IF(COUNTIF(INDEX(Paste_Here!Y$2:AB$850, MATCH(B748, Paste_Here!A$2:A$850, 0), 0), "no") &gt; 0, "No", "")), ""), "")</f>
        <v/>
      </c>
      <c r="BP748" s="66"/>
      <c r="BQ748" s="76" t="str">
        <f>IFERROR(IF(B748&lt;&gt;"", IF(AND(ISNUMBER(VALUE(SUBSTITUTE(SUBSTITUTE(Paste_Here!U748, "em", "-"), "q", ""))), VALUE(SUBSTITUTE(SUBSTITUTE(Paste_Here!U748, "em", "-"), "q", "")) &gt;= 910), "Yes", IF(AND(ISNUMBER(VALUE(SUBSTITUTE(SUBSTITUTE(Paste_Here!U748, "em", "-"), "q", ""))), VALUE(SUBSTITUTE(SUBSTITUTE(Paste_Here!U748, "em", "-"), "q", "")) &lt;= 909), "No", "")), ""), "")</f>
        <v/>
      </c>
      <c r="BR748" s="66"/>
      <c r="BS748" s="76" t="str">
        <f>IFERROR(IF(B748&lt;&gt;"", IF(AND(INDEX(Paste_Here!X$2:X$850, MATCH(B748, Paste_Here!A$2:A$850, 0))&lt;&gt;"", ISNUMBER(VALUE(INDEX(Paste_Here!X$2:X$850, MATCH(B748, Paste_Here!A$2:A$850, 0))))), INDEX(Paste_Here!X$2:X$850, MATCH(B748, Paste_Here!A$2:A$850, 0)), ""), ""), "")</f>
        <v/>
      </c>
      <c r="BT748" s="66"/>
      <c r="BU748" s="76" t="str">
        <f>IFERROR(IF(B748&lt;&gt;"", IF(ISNUMBER(VALUE(INDEX(Paste_Here!G$2:G$850, MATCH(B748, Paste_Here!A$2:A$850, 0)))), IF(VALUE(INDEX(Paste_Here!G$2:G$850, MATCH(B748, Paste_Here!A$2:A$850, 0)))=0, "No", IF(AND(VALUE(INDEX(Paste_Here!G$2:G$850, MATCH(B748, Paste_Here!A$2:A$850, 0)))&gt;=1, VALUE(INDEX(Paste_Here!G$2:G$850, MATCH(B748, Paste_Here!A$2:A$850, 0)))&lt;=4), VALUE(INDEX(Paste_Here!G$2:G$850, MATCH(B748, Paste_Here!A$2:A$850, 0))), "")), ""), ""), "")</f>
        <v/>
      </c>
      <c r="BV748" s="66"/>
      <c r="BW748" s="76" t="str">
        <f>IFERROR(IF(B748&lt;&gt;"", IF(ISNUMBER(VALUE(INDEX(Paste_Here!H$2:H$850, MATCH(B748, Paste_Here!A$2:A$850, 0)))), IF(VALUE(INDEX(Paste_Here!H$2:H$850, MATCH(B748, Paste_Here!A$2:A$850, 0)))=0, "No", IF(AND(VALUE(INDEX(Paste_Here!H$2:H$850, MATCH(B748, Paste_Here!A$2:A$850, 0)))&gt;=1, VALUE(INDEX(Paste_Here!H$2:H$850, MATCH(B748, Paste_Here!A$2:A$850, 0)))&lt;=4), VALUE(INDEX(Paste_Here!H$2:H$850, MATCH(B748, Paste_Here!A$2:A$850, 0))), "")), ""), ""), "")</f>
        <v/>
      </c>
      <c r="BX748" s="66"/>
      <c r="BY748" s="76"/>
      <c r="BZ748" s="66"/>
      <c r="CA748" s="76"/>
      <c r="CB748" s="66"/>
      <c r="CC748" s="66"/>
      <c r="CD748" s="76" t="str">
        <f t="shared" si="93"/>
        <v/>
      </c>
      <c r="CE748" s="66"/>
      <c r="CF748" s="76" t="str">
        <f>IFERROR(IF(B748&lt;&gt;"", IF(AND(INDEX(Paste_Here!P$2:P$850, MATCH(B748, Paste_Here!A$2:A$850, 0))&lt;&gt;"", ISNUMBER(VALUE(INDEX(Paste_Here!P$2:P$850, MATCH(B748, Paste_Here!A$2:A$850, 0))))), INDEX(Paste_Here!P$2:P$850, MATCH(B748, Paste_Here!A$2:A$850, 0)), ""), ""), "")</f>
        <v/>
      </c>
      <c r="CG748" s="66"/>
      <c r="CH748" s="76" t="str">
        <f>IFERROR(IF(B748&lt;&gt;"", IF(ISNUMBER(SEARCH("highrisk", LOWER(INDEX(Paste_Here!Q$2:Q$850, MATCH(B748, Paste_Here!A$2:A$850, 0))))), "High Risk", IF(ISNUMBER(SEARCH("lowrisk", LOWER(INDEX(Paste_Here!Q$2:Q$850, MATCH(B748, Paste_Here!A$2:A$850, 0))))), "Low Risk", IF(ISNUMBER(SEARCH("somerisk", LOWER(INDEX(Paste_Here!Q$2:Q$850, MATCH(B748, Paste_Here!A$2:A$850, 0))))), "Some Risk", ""))), ""), "")</f>
        <v/>
      </c>
      <c r="CI748" s="66"/>
      <c r="CJ748" s="76" t="str">
        <f>IFERROR(IF(B748&lt;&gt;"", IF(AND(INDEX(Paste_Here!AA$2:AA$850, MATCH(B748, Paste_Here!A$2:A$850, 0))&lt;&gt;"", ISNUMBER(VALUE(INDEX(Paste_Here!AA$2:AA$850, MATCH(B748, Paste_Here!A$2:A$850, 0))))), INDEX(Paste_Here!AA$2:AA$850, MATCH(B748, Paste_Here!A$2:A$850, 0)), ""), ""), "")</f>
        <v/>
      </c>
      <c r="CK748" s="66"/>
      <c r="CL748" s="76" t="str">
        <f>IFERROR(IF(B748&lt;&gt;"", IF(LOWER(INDEX(Paste_Here!AB$2:AB$850, MATCH(B748, Paste_Here!A$2:A$850, 0)))="approaching expectations", "Approaching", IF(LOWER(INDEX(Paste_Here!AB$2:AB$850, MATCH(B748, Paste_Here!A$2:A$850, 0)))="met expectations", "Met", IF(LOWER(INDEX(Paste_Here!AB$2:AB$850, MATCH(B748, Paste_Here!A$2:A$850, 0)))="exceeded expectations", "Exceeded", IF(LOWER(INDEX(Paste_Here!AB$2:AB$850, MATCH(B748, Paste_Here!A$2:A$850, 0)))="below expectations", "Below", "")))), ""), "")</f>
        <v/>
      </c>
      <c r="CM748" s="66"/>
      <c r="CN748" s="76" t="str">
        <f>IFERROR(IF(B748&lt;&gt;"", IF(AND(INDEX(Paste_Here!AC$2:AC$850, MATCH(B748, Paste_Here!A$2:A$850, 0))&lt;&gt;"", ISNUMBER(VALUE(INDEX(Paste_Here!AC$2:AC$850, MATCH(B748, Paste_Here!A$2:A$850, 0))))), INDEX(Paste_Here!AC$2:AC$850, MATCH(B748, Paste_Here!A$2:A$850, 0)), ""), ""), "")</f>
        <v/>
      </c>
      <c r="CO748" s="66"/>
      <c r="CP748" s="76"/>
      <c r="CQ748" s="66"/>
      <c r="CR748" s="76"/>
      <c r="CS748" s="66"/>
      <c r="CT748" s="76"/>
      <c r="CU748" s="66"/>
      <c r="CV748" s="76"/>
      <c r="CW748" s="66"/>
      <c r="CX748" s="76"/>
      <c r="CY748" s="66"/>
      <c r="CZ748" s="66"/>
      <c r="DA748" s="76" t="str">
        <f t="shared" si="94"/>
        <v/>
      </c>
      <c r="DB748" s="66"/>
      <c r="DC748" s="76" t="str">
        <f>IFERROR(IF(B748&lt;&gt;"", IF(AND(INDEX(Paste_Here!V$2:V$850, MATCH(B748, Paste_Here!A$2:A$850, 0))&lt;&gt;"", ISNUMBER(VALUE(INDEX(Paste_Here!V$2:V$850, MATCH(B748, Paste_Here!A$2:A$850, 0))))), INDEX(Paste_Here!V$2:V$850, MATCH(B748, Paste_Here!A$2:A$850, 0)), ""), ""), "")</f>
        <v/>
      </c>
      <c r="DD748" s="66"/>
      <c r="DE748" s="76" t="str">
        <f>IFERROR(IF(B748&lt;&gt;"", IF(ISNUMBER(SEARCH("highrisk", LOWER(INDEX(Paste_Here!W$2:W$850, MATCH(B748, Paste_Here!A$2:A$850, 0))))), "High Risk", IF(ISNUMBER(SEARCH("lowrisk", LOWER(INDEX(Paste_Here!W$2:W$850, MATCH(B748, Paste_Here!A$2:A$850, 0))))), "Low Risk", IF(ISNUMBER(SEARCH("somerisk", LOWER(INDEX(Paste_Here!W$2:W$850, MATCH(B748, Paste_Here!A$2:A$850, 0))))), "Some Risk", ""))), ""), "")</f>
        <v/>
      </c>
      <c r="DF748" s="66"/>
      <c r="DG748" s="76" t="str">
        <f>IFERROR(IF(B748&lt;&gt;"", IF(AND(INDEX(Paste_Here!S$2:S$850, MATCH(B748, Paste_Here!A$2:A$850, 0))&lt;&gt;"", ISNUMBER(VALUE(INDEX(Paste_Here!S$2:S$850, MATCH(B748, Paste_Here!A$2:A$850, 0))))), INDEX(Paste_Here!S$2:S$850, MATCH(B748, Paste_Here!A$2:A$850, 0)), ""), ""), "")</f>
        <v/>
      </c>
      <c r="DH748" s="66"/>
      <c r="DI748" s="76" t="str">
        <f>IFERROR(IF(B748&lt;&gt;"", IF(ISNUMBER(SEARCH("highrisk", LOWER(INDEX(Paste_Here!T$2:T$850, MATCH(B748, Paste_Here!A$2:A$850, 0))))), "High Risk", IF(ISNUMBER(SEARCH("lowrisk", LOWER(INDEX(Paste_Here!T$2:T$850, MATCH(B748, Paste_Here!A$2:A$850, 0))))), "Low Risk", IF(ISNUMBER(SEARCH("somerisk", LOWER(INDEX(Paste_Here!T$2:T$850, MATCH(B748, Paste_Here!A$2:A$850, 0))))), "Some Risk", ""))), ""), "")</f>
        <v/>
      </c>
      <c r="DJ748" s="66"/>
      <c r="DK748" s="76" t="str">
        <f>IFERROR(IF(B748&lt;&gt;"", IF(AND(INDEX(Paste_Here!AD$2:AD$850, MATCH(B748, Paste_Here!A$2:A$850, 0))&lt;&gt;"", ISNUMBER(VALUE(INDEX(Paste_Here!AD$2:AD$850, MATCH(B748, Paste_Here!A$2:A$850, 0))))), INDEX(Paste_Here!AD$2:AD$850, MATCH(B748, Paste_Here!A$2:A$850, 0)), ""), ""), "")</f>
        <v/>
      </c>
      <c r="DL748" s="66"/>
      <c r="DM748" s="76" t="str">
        <f>IFERROR(IF(B748&lt;&gt;"", IF(LOWER(INDEX(Paste_Here!AE$2:AE$850, MATCH(B748, Paste_Here!A$2:A$850, 0)))="approaching expectations", "Approaching", IF(LOWER(INDEX(Paste_Here!AE$2:AE$850, MATCH(B748, Paste_Here!A$2:A$850, 0)))="met expectations", "Met", IF(LOWER(INDEX(Paste_Here!AE$2:AE$850, MATCH(B748, Paste_Here!A$2:A$850, 0)))="exceeded expectations", "Exceeded", IF(LOWER(INDEX(Paste_Here!AE$2:AE$850, MATCH(B748, Paste_Here!A$2:A$850, 0)))="below expectations", "Below", "")))), ""), "")</f>
        <v/>
      </c>
      <c r="DN748" s="66"/>
      <c r="DO748" s="76"/>
      <c r="DP748" s="66"/>
      <c r="DQ748" s="76"/>
      <c r="DR748" s="66"/>
      <c r="DS748" s="76"/>
      <c r="DT748" s="66"/>
      <c r="DU748" s="76"/>
      <c r="DV748" s="66"/>
      <c r="DW748" s="66"/>
      <c r="DX748" s="76" t="str">
        <f t="shared" si="95"/>
        <v/>
      </c>
      <c r="DY748" s="66"/>
      <c r="DZ748" s="76"/>
      <c r="EA748" s="66"/>
      <c r="EB748" s="76"/>
      <c r="EC748" s="66"/>
      <c r="ED748" s="76" t="str">
        <f>IFERROR(IF(B748&lt;&gt;"", IF(AND(INDEX(Paste_Here!AF$2:AF$850, MATCH(B748, Paste_Here!A$2:A$850, 0))&lt;&gt;"", ISNUMBER(VALUE(INDEX(Paste_Here!AF$2:AF$850, MATCH(B748, Paste_Here!A$2:A$850, 0))))), INDEX(Paste_Here!AF$2:AF$850, MATCH(B748, Paste_Here!A$2:A$850, 0)), ""), ""), "")</f>
        <v/>
      </c>
      <c r="EE748" s="66"/>
      <c r="EF748" s="76"/>
      <c r="EG748" s="66"/>
      <c r="EH748" s="76"/>
      <c r="EI748" s="66"/>
      <c r="EJ748" s="76" t="str">
        <f>IFERROR(IF(B748&lt;&gt;"", IF(AND(INDEX(Paste_Here!AG$2:AG$850, MATCH(B748, Paste_Here!A$2:A$850, 0))&lt;&gt;"", ISNUMBER(VALUE(INDEX(Paste_Here!AG$2:AG$850, MATCH(B748, Paste_Here!A$2:A$850, 0))))), INDEX(Paste_Here!AG$2:AG$850, MATCH(B748, Paste_Here!A$2:A$850, 0)), ""), ""), "")</f>
        <v/>
      </c>
      <c r="EK748" s="66"/>
      <c r="EL748" s="76"/>
      <c r="EM748" s="66"/>
      <c r="EN748" s="76"/>
      <c r="EO748" s="66"/>
      <c r="EP748" s="76"/>
      <c r="EQ748" s="66"/>
      <c r="ER748" s="76"/>
      <c r="ES748" s="66"/>
      <c r="ET748" s="66"/>
      <c r="EU748" s="76"/>
      <c r="EV748" s="66"/>
      <c r="EW748" s="76"/>
      <c r="EX748" s="66"/>
      <c r="EY748" s="76"/>
      <c r="EZ748" s="66"/>
      <c r="FA748" s="76"/>
      <c r="FB748" s="66"/>
      <c r="FC748" s="76"/>
      <c r="FD748" s="66"/>
      <c r="FE748" s="76"/>
      <c r="FF748" s="66"/>
      <c r="FG748" s="76"/>
      <c r="FH748" s="66"/>
      <c r="FI748" s="76"/>
      <c r="FJ748" s="66"/>
      <c r="FK748" s="76"/>
      <c r="FL748" s="66"/>
      <c r="FM748" s="76"/>
      <c r="FN748" s="66"/>
      <c r="FO748" s="76"/>
      <c r="FP748" s="66"/>
      <c r="FQ748" s="76"/>
      <c r="FR748" s="66"/>
      <c r="FS748" s="76"/>
      <c r="FT748" s="66"/>
      <c r="FU748" s="76"/>
      <c r="FV748" s="66"/>
      <c r="FW748" s="76"/>
      <c r="FX748" s="66"/>
      <c r="FY748" s="76"/>
      <c r="FZ748" s="66"/>
      <c r="GA748" s="76"/>
      <c r="GB748" s="66"/>
      <c r="GC748" s="76"/>
      <c r="GD748" s="66"/>
      <c r="GE748" s="76"/>
      <c r="GF748" s="66"/>
      <c r="GG748" s="76"/>
      <c r="GH748" s="66"/>
      <c r="GI748" s="76"/>
      <c r="GJ748" s="66"/>
      <c r="GK748" s="76"/>
      <c r="GL748" s="66"/>
      <c r="GM748" s="76"/>
      <c r="GN748" s="66"/>
      <c r="GO748" s="76"/>
      <c r="GP748" s="66"/>
      <c r="GQ748" s="76"/>
      <c r="GR748" s="66"/>
      <c r="GS748" s="76"/>
      <c r="GT748" s="66"/>
      <c r="GU748" s="76"/>
      <c r="GV748" s="66"/>
      <c r="GW748" s="76"/>
      <c r="GX748" s="66"/>
      <c r="GY748" s="76"/>
      <c r="GZ748" s="66"/>
      <c r="HA748" s="76"/>
      <c r="HB748" s="66"/>
      <c r="HC748" s="76"/>
      <c r="HD748" s="66"/>
      <c r="HE748" s="76"/>
      <c r="HF748" s="66"/>
      <c r="HG748" s="76"/>
      <c r="HH748" s="66"/>
      <c r="HI748" s="76"/>
      <c r="HJ748" s="66"/>
      <c r="HK748" s="76"/>
      <c r="HL748" s="66"/>
      <c r="HM748" s="76"/>
      <c r="HN748" s="66"/>
      <c r="HO748" s="76"/>
      <c r="HP748" s="66"/>
      <c r="HQ748" s="76"/>
      <c r="HR748" s="66"/>
      <c r="HS748" s="76"/>
      <c r="HT748" s="66"/>
      <c r="HU748" s="76"/>
      <c r="HV748" s="66"/>
      <c r="HW748" s="76"/>
      <c r="HX748" s="66"/>
      <c r="HY748" s="76"/>
      <c r="HZ748" s="66"/>
      <c r="IA748" s="76"/>
      <c r="IB748" s="66"/>
      <c r="IC748" s="76"/>
      <c r="ID748" s="66"/>
      <c r="IE748" s="76"/>
      <c r="IF748" s="66"/>
      <c r="IG748" s="76"/>
      <c r="IH748" s="66"/>
      <c r="II748" s="76"/>
      <c r="IJ748" s="66"/>
      <c r="IK748" s="76"/>
      <c r="IL748" s="66"/>
      <c r="IM748" s="76"/>
      <c r="IN748" s="66"/>
      <c r="IO748" s="76"/>
      <c r="IP748" s="66"/>
      <c r="IQ748" s="76"/>
      <c r="IR748" s="66"/>
      <c r="IS748" s="76"/>
      <c r="IT748" s="66"/>
      <c r="IU748" s="76"/>
      <c r="IV748" s="66"/>
      <c r="IW748" s="76"/>
      <c r="IX748" s="66"/>
      <c r="IY748" s="76"/>
      <c r="IZ748" s="66"/>
      <c r="JA748" s="76"/>
      <c r="JB748" s="66"/>
      <c r="JC748" s="76"/>
      <c r="JD748" s="66"/>
      <c r="JE748" s="76"/>
      <c r="JF748" s="66"/>
      <c r="JG748" s="76"/>
      <c r="JH748" s="66"/>
      <c r="JI748" s="76"/>
      <c r="JJ748" s="66"/>
      <c r="JK748" s="76"/>
      <c r="JL748" s="66"/>
      <c r="JM748" s="76"/>
      <c r="JN748" s="66"/>
      <c r="JO748" s="76"/>
      <c r="JP748" s="66"/>
      <c r="JQ748" s="76"/>
      <c r="JR748" s="66"/>
      <c r="JS748" s="76"/>
      <c r="JT748" s="66"/>
      <c r="JU748" s="76"/>
      <c r="JV748" s="66"/>
      <c r="JW748" s="76"/>
      <c r="JX748" s="66"/>
      <c r="JY748" s="76"/>
      <c r="JZ748" s="66"/>
      <c r="KA748" s="76"/>
      <c r="KB748" s="66"/>
      <c r="KC748" s="76"/>
      <c r="KD748" s="66"/>
      <c r="KE748" s="76"/>
      <c r="KF748" s="66"/>
      <c r="KG748" s="76"/>
      <c r="KH748" s="66"/>
      <c r="KI748" s="76"/>
      <c r="KJ748" s="66"/>
      <c r="KK748" s="76"/>
      <c r="KL748" s="66"/>
      <c r="KM748" s="76"/>
      <c r="KN748" s="66"/>
      <c r="KO748" s="76"/>
      <c r="KP748" s="66"/>
      <c r="KQ748" s="76"/>
      <c r="KR748" s="66"/>
      <c r="KS748" s="76"/>
      <c r="KT748" s="66"/>
      <c r="KU748" s="76"/>
      <c r="KV748" s="66"/>
      <c r="KW748" s="76"/>
      <c r="KX748" s="66"/>
      <c r="KY748" s="76"/>
      <c r="KZ748" s="66"/>
      <c r="LA748" s="76"/>
      <c r="LB748" s="66"/>
      <c r="LC748" s="76"/>
      <c r="LD748" s="66"/>
      <c r="LE748" s="76"/>
      <c r="LF748" s="66"/>
      <c r="LG748" s="76"/>
      <c r="LH748" s="66"/>
      <c r="LI748" s="76"/>
      <c r="LJ748" s="66"/>
      <c r="LK748" s="76"/>
      <c r="LL748" s="66"/>
      <c r="LM748" s="76"/>
      <c r="LN748" s="66"/>
      <c r="LO748" s="76"/>
      <c r="LP748" s="66"/>
      <c r="LQ748" s="76"/>
      <c r="LR748" s="66"/>
      <c r="LS748" s="76"/>
      <c r="LT748" s="66"/>
      <c r="LU748" s="76"/>
      <c r="LV748" s="66"/>
      <c r="LW748" s="76"/>
      <c r="LX748" s="66"/>
      <c r="LY748" s="76"/>
      <c r="LZ748" s="66"/>
      <c r="MA748" s="76"/>
      <c r="MB748" s="66"/>
      <c r="MC748" s="76"/>
      <c r="MD748" s="66"/>
      <c r="MG748" s="1" t="str" cm="1">
        <f t="array" ref="MG748">IFERROR(INDEX(Paste_Here!$B$2:$B$850, MATCH(0, COUNTIF(MG$4:MG747, Paste_Here!$B$2:$B$850) + IF(Paste_Here!$B$2:$B$850="", 1, 0), 0)), "")</f>
        <v/>
      </c>
      <c r="MH748" s="1" t="str">
        <f>IF(MG748&lt;&gt;"", INDEX(Paste_Here!$A$2:$A$850, MATCH(MG748, Paste_Here!$B$2:$B$850, 0)), "")</f>
        <v/>
      </c>
      <c r="MI748" s="1" t="str">
        <f t="shared" si="96"/>
        <v/>
      </c>
      <c r="MJ748" s="1" t="str" cm="1">
        <f t="array" ref="MJ748">IFERROR(INDEX($MI$5:$MI$850, MATCH(SMALL(IF($MI$5:$MI$850&lt;&gt;"", COUNTIF($MI$5:$MI$850, "&lt;"&amp;$MI$5:$MI$850)+1), ROW()-ROW($MJ$5)+1), COUNTIF($MI$5:$MI$850, "&lt;"&amp;$MI$5:$MI$850)+1, 0)), "")</f>
        <v/>
      </c>
    </row>
    <row r="749" spans="1:348">
      <c r="A749" s="66"/>
      <c r="B749" s="76" t="str">
        <f t="shared" si="89"/>
        <v/>
      </c>
      <c r="C749" s="66"/>
      <c r="D749" s="76" t="str">
        <f>IFERROR(IF(B749&lt;&gt;"", IF(AND(INDEX(Paste_Here!B$2:B$850, MATCH(B749, Paste_Here!A$2:A$850, 0))&lt;&gt;"", ISNUMBER(VALUE(INDEX(Paste_Here!B$2:B$850, MATCH(B749, Paste_Here!A$2:A$850, 0))))), INDEX(Paste_Here!B$2:B$850, MATCH(B749, Paste_Here!A$2:A$850, 0)), ""), ""), "")</f>
        <v/>
      </c>
      <c r="E749" s="66"/>
      <c r="F749" s="76" t="str">
        <f>IFERROR(IF(B749&lt;&gt;"", IF(ISTEXT(INDEX(Paste_Here!K$2:K$850, MATCH(B749, Paste_Here!A$2:A$850, 0))), INDEX(Paste_Here!K$2:K$850, MATCH(B749, Paste_Here!A$2:A$850, 0)), ""), ""), "")</f>
        <v/>
      </c>
      <c r="G749" s="66"/>
      <c r="H749" s="76" t="str">
        <f>IFERROR(IF(B749&lt;&gt;"", IF(ISTEXT(INDEX(Paste_Here!C$2:C$850, MATCH(B749, Paste_Here!A$2:A$850, 0))), INDEX(Paste_Here!C$2:C$850, MATCH(B749, Paste_Here!A$2:A$850, 0)), ""), ""), "")</f>
        <v/>
      </c>
      <c r="I749" s="66"/>
      <c r="J749" s="76" t="str">
        <f>IFERROR(IF(B749&lt;&gt;"", IF(ISNUMBER(SEARCH("s", LOWER(INDEX(Paste_Here!M$2:M$850, MATCH(B749, Paste_Here!A$2:A$850, 0))))), "Yes", IF(INDEX(Paste_Here!M$2:M$850, MATCH(B749, Paste_Here!A$2:A$850, 0))&lt;&gt;"", "No", "")), ""), "")</f>
        <v/>
      </c>
      <c r="K749" s="66"/>
      <c r="L749" s="76" t="str">
        <f>IFERROR(IF(B749&lt;&gt;"", IF(ISNUMBER(SEARCH("yes", LOWER(INDEX(Paste_Here!E$2:E$850, MATCH(B749, Paste_Here!A$2:A$850, 0))))), "Yes", IF(ISNUMBER(SEARCH("no", LOWER(INDEX(Paste_Here!E$2:E$850, MATCH(B749, Paste_Here!A$2:A$850, 0))))), "No", "")), ""), "")</f>
        <v/>
      </c>
      <c r="M749" s="66"/>
      <c r="N749" s="76" t="str">
        <f>IFERROR(IF(B749&lt;&gt;"", IF(ISNUMBER(SEARCH("yes", LOWER(INDEX(Paste_Here!F$2:F$850, MATCH(B749, Paste_Here!A$2:A$850, 0))))), "Yes", IF(ISNUMBER(SEARCH("no", LOWER(INDEX(Paste_Here!F$2:F$850, MATCH(B749, Paste_Here!A$2:A$850, 0))))), "No", "")), ""), "")</f>
        <v/>
      </c>
      <c r="O749" s="66"/>
      <c r="P749" s="76" t="str">
        <f>IFERROR(IF(B749&lt;&gt;"", IF(ISNUMBER(SEARCH("yes", LOWER(INDEX(Paste_Here!L$2:L$850, MATCH(B749, Paste_Here!A$2:A$850, 0))))), "Yes", IF(ISNUMBER(SEARCH("no", LOWER(INDEX(Paste_Here!L$2:L$850, MATCH(B749, Paste_Here!A$2:A$850, 0))))), "No", "")), ""), "")</f>
        <v/>
      </c>
      <c r="Q749" s="66"/>
      <c r="R749" s="76" t="str">
        <f>IFERROR(IF(B749&lt;&gt;"", IF(ISNUMBER(SEARCH("transitional 2", LOWER(INDEX(Paste_Here!D$2:D$850, MATCH(B749, Paste_Here!A$2:A$850, 0))))), "T2", IF(ISNUMBER(SEARCH("transitional 1", LOWER(INDEX(Paste_Here!D$2:D$850, MATCH(B749, Paste_Here!A$2:A$850, 0))))), "T1", IF(ISNUMBER(SEARCH("waived ell services", LOWER(INDEX(Paste_Here!D$2:D$850, MATCH(B749, Paste_Here!A$2:A$850, 0))))), "W", IF(ISNUMBER(SEARCH("english language learner", LOWER(INDEX(Paste_Here!D$2:D$850, MATCH(B749, Paste_Here!A$2:A$850, 0))))), "L", "")))), ""), "")</f>
        <v/>
      </c>
      <c r="S749" s="66"/>
      <c r="T749" s="76" t="str">
        <f>IFERROR(IF(B749&lt;&gt;"", IF(ISNUMBER(SEARCH("yes", LOWER(INDEX(Paste_Here!I$2:I$850, MATCH(B749, Paste_Here!A$2:A$850, 0))))), "Yes", IF(ISNUMBER(SEARCH("no", LOWER(INDEX(Paste_Here!I$2:I$850, MATCH(B749, Paste_Here!A$2:A$850, 0))))), "No", "")), ""), "")</f>
        <v/>
      </c>
      <c r="U749" s="66"/>
      <c r="V749" s="76" t="str">
        <f>IFERROR(IF(B749&lt;&gt;"", IF(ISTEXT(INDEX(Paste_Here!J$2:J$850, MATCH(B749, Paste_Here!A$2:A$850, 0))), VALUE(INDEX(Paste_Here!J$2:J$850, MATCH(B749, Paste_Here!A$2:A$850, 0))), ""), ""), "")</f>
        <v/>
      </c>
      <c r="W749" s="66"/>
      <c r="X749" s="66"/>
      <c r="Y749" s="76" t="str">
        <f t="shared" si="90"/>
        <v/>
      </c>
      <c r="Z749" s="66"/>
      <c r="AA749" s="76" t="str">
        <f>IFERROR(IF(B749&lt;&gt;"", IF(AND(INDEX(Paste_Here!AI$2:AI$850, MATCH(B749, Paste_Here!A$2:A$850, 0))&lt;&gt;"", ISNUMBER(VALUE(INDEX(Paste_Here!AI$2:AI$850, MATCH(B749, Paste_Here!A$2:A$850, 0))))), INDEX(Paste_Here!AI$2:AI$850, MATCH(B749, Paste_Here!A$2:A$850, 0)), ""), ""), "")</f>
        <v/>
      </c>
      <c r="AB749" s="66"/>
      <c r="AC749" s="76" t="str">
        <f>IFERROR(IF(B749&lt;&gt;"", IF(AND(INDEX(Paste_Here!AJ$2:AJ$850, MATCH(B749, Paste_Here!A$2:A$850, 0))&lt;&gt;"", ISNUMBER(VALUE(INDEX(Paste_Here!AJ$2:AJ$850, MATCH(B749, Paste_Here!A$2:A$850, 0))))), INDEX(Paste_Here!AJ$2:AJ$850, MATCH(B749, Paste_Here!A$2:A$850, 0)), ""), ""), "")</f>
        <v/>
      </c>
      <c r="AD749" s="66"/>
      <c r="AE749" s="76" t="str">
        <f>IFERROR(IF(B749&lt;&gt;"", IF(AND(INDEX(Paste_Here!AK$2:AK$850, MATCH(B749, Paste_Here!A$2:A$850, 0))&lt;&gt;"", ISNUMBER(VALUE(INDEX(Paste_Here!AK$2:AK$850, MATCH(B749, Paste_Here!A$2:A$850, 0))))), INDEX(Paste_Here!AK$2:AK$850, MATCH(B749, Paste_Here!A$2:A$850, 0)), ""), ""), "")</f>
        <v/>
      </c>
      <c r="AF749" s="66"/>
      <c r="AG749" s="76" t="str">
        <f>IFERROR(IF(B749&lt;&gt;"", IF(AND(INDEX(Paste_Here!AL$2:AL$850, MATCH(B749, Paste_Here!A$2:A$850, 0))&lt;&gt;"", ISNUMBER(VALUE(INDEX(Paste_Here!AL$2:AL$850, MATCH(B749, Paste_Here!A$2:A$850, 0))))), INDEX(Paste_Here!AL$2:AL$850, MATCH(B749, Paste_Here!A$2:A$850, 0)), ""), ""), "")</f>
        <v/>
      </c>
      <c r="AH749" s="66"/>
      <c r="AI749" s="76" t="str">
        <f>IFERROR(IF(B749&lt;&gt;"", IF(AND(INDEX(Paste_Here!AH$2:AH$850, MATCH(B749, Paste_Here!A$2:A$850, 0))&lt;&gt;"", ISNUMBER(VALUE(INDEX(Paste_Here!AH$2:AH$850, MATCH(B749, Paste_Here!A$2:A$850, 0))))), IF(VALUE(INDEX(Paste_Here!AH$2:AH$850, MATCH(B749, Paste_Here!A$2:A$850, 0)))=0, "", INDEX(Paste_Here!AH$2:AH$850, MATCH(B749, Paste_Here!A$2:A$850, 0))), ""), ""), "")</f>
        <v/>
      </c>
      <c r="AJ749" s="66"/>
      <c r="AK749" s="76" t="str">
        <f>IFERROR(IF(B749&lt;&gt;"", IF(AND(INDEX(Paste_Here!N$2:N$850, MATCH(B749, Paste_Here!A$2:A$850, 0))&lt;&gt;"", ISNUMBER(VALUE(INDEX(Paste_Here!N$2:N$850, MATCH(B749, Paste_Here!A$2:A$850, 0))))), INDEX(Paste_Here!N$2:N$850, MATCH(B749, Paste_Here!A$2:A$850, 0)), ""), ""), "")</f>
        <v/>
      </c>
      <c r="AL749" s="66"/>
      <c r="AM749" s="76" t="str">
        <f>IFERROR(IF(B749&lt;&gt;"", IF(AND(INDEX(Paste_Here!O$2:O$850, MATCH(B749, Paste_Here!A$2:A$850, 0))&lt;&gt;"", ISNUMBER(VALUE(INDEX(Paste_Here!O$2:O$850, MATCH(B749, Paste_Here!A$2:A$850, 0))))), INDEX(Paste_Here!O$2:O$850, MATCH(B749, Paste_Here!A$2:A$850, 0)), ""), ""), "")</f>
        <v/>
      </c>
      <c r="AN749" s="66"/>
      <c r="AO749" s="76"/>
      <c r="AP749" s="66"/>
      <c r="AQ749" s="76"/>
      <c r="AR749" s="66"/>
      <c r="AS749" s="76"/>
      <c r="AT749" s="66"/>
      <c r="AU749" s="66"/>
      <c r="AV749" s="76" t="str">
        <f t="shared" si="91"/>
        <v/>
      </c>
      <c r="AW749" s="66"/>
      <c r="AX749" s="76" t="str">
        <f>IFERROR(IF(B749&lt;&gt;"", IF(ISNUMBER(SEARCH("Revealed-Potential (Primary Focus)", LOWER(INDEX(Paste_Here!Z$2:Z$850, MATCH(B749, Paste_Here!A$2:A$850, 0))))), "Rev-Potential: Prim", IF(ISNUMBER(SEARCH("Revealed-Potential (Secondary Focus)", LOWER(INDEX(Paste_Here!Z$2:Z$850, MATCH(B749, Paste_Here!A$2:A$850, 0))))), "Rev-Potential: Sec", IF(ISNUMBER(SEARCH("Monitoring", LOWER(INDEX(Paste_Here!Z$2:Z$850, MATCH(B749, Paste_Here!A$2:A$850, 0))))), "Monitoring", IF(ISNUMBER(SEARCH("At-Promise (Secondary Focus)", LOWER(INDEX(Paste_Here!Z$2:Z$850, MATCH(B749, Paste_Here!A$2:A$850, 0))))), "At-Promise: Sec", IF(ISNUMBER(SEARCH("At-Promise (Primary Focus)", LOWER(INDEX(Paste_Here!Z$2:Z$850, MATCH(B749, Paste_Here!A$2:A$850, 0))))), "At-Promise: Prim", ""))))), ""), "")</f>
        <v/>
      </c>
      <c r="AY749" s="66"/>
      <c r="AZ749" s="76"/>
      <c r="BA749" s="66"/>
      <c r="BB749" s="76"/>
      <c r="BC749" s="66"/>
      <c r="BD749" s="76"/>
      <c r="BE749" s="66"/>
      <c r="BF749" s="76"/>
      <c r="BG749" s="66"/>
      <c r="BH749" s="76"/>
      <c r="BI749" s="66"/>
      <c r="BJ749" s="66"/>
      <c r="BK749" s="76" t="str">
        <f t="shared" si="92"/>
        <v/>
      </c>
      <c r="BL749" s="66"/>
      <c r="BM749" s="76" t="str">
        <f>IFERROR(IF(B749&lt;&gt;"", IF(AND(ISNUMBER(VALUE(SUBSTITUTE(SUBSTITUTE(Paste_Here!R749, "br", "-"), "L", ""))), VALUE(SUBSTITUTE(SUBSTITUTE(Paste_Here!R749, "br", "-"), "L", "")) &gt;= 1095), "Yes", IF(AND(ISNUMBER(VALUE(SUBSTITUTE(SUBSTITUTE(Paste_Here!R749, "br", "-"), "L", ""))), VALUE(SUBSTITUTE(SUBSTITUTE(Paste_Here!R749, "br", "-"), "L", "")) &lt;= 1094), "No", "")), ""), "")</f>
        <v/>
      </c>
      <c r="BN749" s="66"/>
      <c r="BO749" s="76" t="str">
        <f>IFERROR(IF(B749&lt;&gt;"", IF(COUNTIF(INDEX(Paste_Here!Y$2:AB$850, MATCH(B749, Paste_Here!A$2:A$850, 0), 0), "yes") &gt; 0, "Yes", IF(COUNTIF(INDEX(Paste_Here!Y$2:AB$850, MATCH(B749, Paste_Here!A$2:A$850, 0), 0), "no") &gt; 0, "No", "")), ""), "")</f>
        <v/>
      </c>
      <c r="BP749" s="66"/>
      <c r="BQ749" s="76" t="str">
        <f>IFERROR(IF(B749&lt;&gt;"", IF(AND(ISNUMBER(VALUE(SUBSTITUTE(SUBSTITUTE(Paste_Here!U749, "em", "-"), "q", ""))), VALUE(SUBSTITUTE(SUBSTITUTE(Paste_Here!U749, "em", "-"), "q", "")) &gt;= 910), "Yes", IF(AND(ISNUMBER(VALUE(SUBSTITUTE(SUBSTITUTE(Paste_Here!U749, "em", "-"), "q", ""))), VALUE(SUBSTITUTE(SUBSTITUTE(Paste_Here!U749, "em", "-"), "q", "")) &lt;= 909), "No", "")), ""), "")</f>
        <v/>
      </c>
      <c r="BR749" s="66"/>
      <c r="BS749" s="76" t="str">
        <f>IFERROR(IF(B749&lt;&gt;"", IF(AND(INDEX(Paste_Here!X$2:X$850, MATCH(B749, Paste_Here!A$2:A$850, 0))&lt;&gt;"", ISNUMBER(VALUE(INDEX(Paste_Here!X$2:X$850, MATCH(B749, Paste_Here!A$2:A$850, 0))))), INDEX(Paste_Here!X$2:X$850, MATCH(B749, Paste_Here!A$2:A$850, 0)), ""), ""), "")</f>
        <v/>
      </c>
      <c r="BT749" s="66"/>
      <c r="BU749" s="76" t="str">
        <f>IFERROR(IF(B749&lt;&gt;"", IF(ISNUMBER(VALUE(INDEX(Paste_Here!G$2:G$850, MATCH(B749, Paste_Here!A$2:A$850, 0)))), IF(VALUE(INDEX(Paste_Here!G$2:G$850, MATCH(B749, Paste_Here!A$2:A$850, 0)))=0, "No", IF(AND(VALUE(INDEX(Paste_Here!G$2:G$850, MATCH(B749, Paste_Here!A$2:A$850, 0)))&gt;=1, VALUE(INDEX(Paste_Here!G$2:G$850, MATCH(B749, Paste_Here!A$2:A$850, 0)))&lt;=4), VALUE(INDEX(Paste_Here!G$2:G$850, MATCH(B749, Paste_Here!A$2:A$850, 0))), "")), ""), ""), "")</f>
        <v/>
      </c>
      <c r="BV749" s="66"/>
      <c r="BW749" s="76" t="str">
        <f>IFERROR(IF(B749&lt;&gt;"", IF(ISNUMBER(VALUE(INDEX(Paste_Here!H$2:H$850, MATCH(B749, Paste_Here!A$2:A$850, 0)))), IF(VALUE(INDEX(Paste_Here!H$2:H$850, MATCH(B749, Paste_Here!A$2:A$850, 0)))=0, "No", IF(AND(VALUE(INDEX(Paste_Here!H$2:H$850, MATCH(B749, Paste_Here!A$2:A$850, 0)))&gt;=1, VALUE(INDEX(Paste_Here!H$2:H$850, MATCH(B749, Paste_Here!A$2:A$850, 0)))&lt;=4), VALUE(INDEX(Paste_Here!H$2:H$850, MATCH(B749, Paste_Here!A$2:A$850, 0))), "")), ""), ""), "")</f>
        <v/>
      </c>
      <c r="BX749" s="66"/>
      <c r="BY749" s="76"/>
      <c r="BZ749" s="66"/>
      <c r="CA749" s="76"/>
      <c r="CB749" s="66"/>
      <c r="CC749" s="66"/>
      <c r="CD749" s="76" t="str">
        <f t="shared" si="93"/>
        <v/>
      </c>
      <c r="CE749" s="66"/>
      <c r="CF749" s="76" t="str">
        <f>IFERROR(IF(B749&lt;&gt;"", IF(AND(INDEX(Paste_Here!P$2:P$850, MATCH(B749, Paste_Here!A$2:A$850, 0))&lt;&gt;"", ISNUMBER(VALUE(INDEX(Paste_Here!P$2:P$850, MATCH(B749, Paste_Here!A$2:A$850, 0))))), INDEX(Paste_Here!P$2:P$850, MATCH(B749, Paste_Here!A$2:A$850, 0)), ""), ""), "")</f>
        <v/>
      </c>
      <c r="CG749" s="66"/>
      <c r="CH749" s="76" t="str">
        <f>IFERROR(IF(B749&lt;&gt;"", IF(ISNUMBER(SEARCH("highrisk", LOWER(INDEX(Paste_Here!Q$2:Q$850, MATCH(B749, Paste_Here!A$2:A$850, 0))))), "High Risk", IF(ISNUMBER(SEARCH("lowrisk", LOWER(INDEX(Paste_Here!Q$2:Q$850, MATCH(B749, Paste_Here!A$2:A$850, 0))))), "Low Risk", IF(ISNUMBER(SEARCH("somerisk", LOWER(INDEX(Paste_Here!Q$2:Q$850, MATCH(B749, Paste_Here!A$2:A$850, 0))))), "Some Risk", ""))), ""), "")</f>
        <v/>
      </c>
      <c r="CI749" s="66"/>
      <c r="CJ749" s="76" t="str">
        <f>IFERROR(IF(B749&lt;&gt;"", IF(AND(INDEX(Paste_Here!AA$2:AA$850, MATCH(B749, Paste_Here!A$2:A$850, 0))&lt;&gt;"", ISNUMBER(VALUE(INDEX(Paste_Here!AA$2:AA$850, MATCH(B749, Paste_Here!A$2:A$850, 0))))), INDEX(Paste_Here!AA$2:AA$850, MATCH(B749, Paste_Here!A$2:A$850, 0)), ""), ""), "")</f>
        <v/>
      </c>
      <c r="CK749" s="66"/>
      <c r="CL749" s="76" t="str">
        <f>IFERROR(IF(B749&lt;&gt;"", IF(LOWER(INDEX(Paste_Here!AB$2:AB$850, MATCH(B749, Paste_Here!A$2:A$850, 0)))="approaching expectations", "Approaching", IF(LOWER(INDEX(Paste_Here!AB$2:AB$850, MATCH(B749, Paste_Here!A$2:A$850, 0)))="met expectations", "Met", IF(LOWER(INDEX(Paste_Here!AB$2:AB$850, MATCH(B749, Paste_Here!A$2:A$850, 0)))="exceeded expectations", "Exceeded", IF(LOWER(INDEX(Paste_Here!AB$2:AB$850, MATCH(B749, Paste_Here!A$2:A$850, 0)))="below expectations", "Below", "")))), ""), "")</f>
        <v/>
      </c>
      <c r="CM749" s="66"/>
      <c r="CN749" s="76" t="str">
        <f>IFERROR(IF(B749&lt;&gt;"", IF(AND(INDEX(Paste_Here!AC$2:AC$850, MATCH(B749, Paste_Here!A$2:A$850, 0))&lt;&gt;"", ISNUMBER(VALUE(INDEX(Paste_Here!AC$2:AC$850, MATCH(B749, Paste_Here!A$2:A$850, 0))))), INDEX(Paste_Here!AC$2:AC$850, MATCH(B749, Paste_Here!A$2:A$850, 0)), ""), ""), "")</f>
        <v/>
      </c>
      <c r="CO749" s="66"/>
      <c r="CP749" s="76"/>
      <c r="CQ749" s="66"/>
      <c r="CR749" s="76"/>
      <c r="CS749" s="66"/>
      <c r="CT749" s="76"/>
      <c r="CU749" s="66"/>
      <c r="CV749" s="76"/>
      <c r="CW749" s="66"/>
      <c r="CX749" s="76"/>
      <c r="CY749" s="66"/>
      <c r="CZ749" s="66"/>
      <c r="DA749" s="76" t="str">
        <f t="shared" si="94"/>
        <v/>
      </c>
      <c r="DB749" s="66"/>
      <c r="DC749" s="76" t="str">
        <f>IFERROR(IF(B749&lt;&gt;"", IF(AND(INDEX(Paste_Here!V$2:V$850, MATCH(B749, Paste_Here!A$2:A$850, 0))&lt;&gt;"", ISNUMBER(VALUE(INDEX(Paste_Here!V$2:V$850, MATCH(B749, Paste_Here!A$2:A$850, 0))))), INDEX(Paste_Here!V$2:V$850, MATCH(B749, Paste_Here!A$2:A$850, 0)), ""), ""), "")</f>
        <v/>
      </c>
      <c r="DD749" s="66"/>
      <c r="DE749" s="76" t="str">
        <f>IFERROR(IF(B749&lt;&gt;"", IF(ISNUMBER(SEARCH("highrisk", LOWER(INDEX(Paste_Here!W$2:W$850, MATCH(B749, Paste_Here!A$2:A$850, 0))))), "High Risk", IF(ISNUMBER(SEARCH("lowrisk", LOWER(INDEX(Paste_Here!W$2:W$850, MATCH(B749, Paste_Here!A$2:A$850, 0))))), "Low Risk", IF(ISNUMBER(SEARCH("somerisk", LOWER(INDEX(Paste_Here!W$2:W$850, MATCH(B749, Paste_Here!A$2:A$850, 0))))), "Some Risk", ""))), ""), "")</f>
        <v/>
      </c>
      <c r="DF749" s="66"/>
      <c r="DG749" s="76" t="str">
        <f>IFERROR(IF(B749&lt;&gt;"", IF(AND(INDEX(Paste_Here!S$2:S$850, MATCH(B749, Paste_Here!A$2:A$850, 0))&lt;&gt;"", ISNUMBER(VALUE(INDEX(Paste_Here!S$2:S$850, MATCH(B749, Paste_Here!A$2:A$850, 0))))), INDEX(Paste_Here!S$2:S$850, MATCH(B749, Paste_Here!A$2:A$850, 0)), ""), ""), "")</f>
        <v/>
      </c>
      <c r="DH749" s="66"/>
      <c r="DI749" s="76" t="str">
        <f>IFERROR(IF(B749&lt;&gt;"", IF(ISNUMBER(SEARCH("highrisk", LOWER(INDEX(Paste_Here!T$2:T$850, MATCH(B749, Paste_Here!A$2:A$850, 0))))), "High Risk", IF(ISNUMBER(SEARCH("lowrisk", LOWER(INDEX(Paste_Here!T$2:T$850, MATCH(B749, Paste_Here!A$2:A$850, 0))))), "Low Risk", IF(ISNUMBER(SEARCH("somerisk", LOWER(INDEX(Paste_Here!T$2:T$850, MATCH(B749, Paste_Here!A$2:A$850, 0))))), "Some Risk", ""))), ""), "")</f>
        <v/>
      </c>
      <c r="DJ749" s="66"/>
      <c r="DK749" s="76" t="str">
        <f>IFERROR(IF(B749&lt;&gt;"", IF(AND(INDEX(Paste_Here!AD$2:AD$850, MATCH(B749, Paste_Here!A$2:A$850, 0))&lt;&gt;"", ISNUMBER(VALUE(INDEX(Paste_Here!AD$2:AD$850, MATCH(B749, Paste_Here!A$2:A$850, 0))))), INDEX(Paste_Here!AD$2:AD$850, MATCH(B749, Paste_Here!A$2:A$850, 0)), ""), ""), "")</f>
        <v/>
      </c>
      <c r="DL749" s="66"/>
      <c r="DM749" s="76" t="str">
        <f>IFERROR(IF(B749&lt;&gt;"", IF(LOWER(INDEX(Paste_Here!AE$2:AE$850, MATCH(B749, Paste_Here!A$2:A$850, 0)))="approaching expectations", "Approaching", IF(LOWER(INDEX(Paste_Here!AE$2:AE$850, MATCH(B749, Paste_Here!A$2:A$850, 0)))="met expectations", "Met", IF(LOWER(INDEX(Paste_Here!AE$2:AE$850, MATCH(B749, Paste_Here!A$2:A$850, 0)))="exceeded expectations", "Exceeded", IF(LOWER(INDEX(Paste_Here!AE$2:AE$850, MATCH(B749, Paste_Here!A$2:A$850, 0)))="below expectations", "Below", "")))), ""), "")</f>
        <v/>
      </c>
      <c r="DN749" s="66"/>
      <c r="DO749" s="76"/>
      <c r="DP749" s="66"/>
      <c r="DQ749" s="76"/>
      <c r="DR749" s="66"/>
      <c r="DS749" s="76"/>
      <c r="DT749" s="66"/>
      <c r="DU749" s="76"/>
      <c r="DV749" s="66"/>
      <c r="DW749" s="66"/>
      <c r="DX749" s="76" t="str">
        <f t="shared" si="95"/>
        <v/>
      </c>
      <c r="DY749" s="66"/>
      <c r="DZ749" s="76"/>
      <c r="EA749" s="66"/>
      <c r="EB749" s="76"/>
      <c r="EC749" s="66"/>
      <c r="ED749" s="76" t="str">
        <f>IFERROR(IF(B749&lt;&gt;"", IF(AND(INDEX(Paste_Here!AF$2:AF$850, MATCH(B749, Paste_Here!A$2:A$850, 0))&lt;&gt;"", ISNUMBER(VALUE(INDEX(Paste_Here!AF$2:AF$850, MATCH(B749, Paste_Here!A$2:A$850, 0))))), INDEX(Paste_Here!AF$2:AF$850, MATCH(B749, Paste_Here!A$2:A$850, 0)), ""), ""), "")</f>
        <v/>
      </c>
      <c r="EE749" s="66"/>
      <c r="EF749" s="76"/>
      <c r="EG749" s="66"/>
      <c r="EH749" s="76"/>
      <c r="EI749" s="66"/>
      <c r="EJ749" s="76" t="str">
        <f>IFERROR(IF(B749&lt;&gt;"", IF(AND(INDEX(Paste_Here!AG$2:AG$850, MATCH(B749, Paste_Here!A$2:A$850, 0))&lt;&gt;"", ISNUMBER(VALUE(INDEX(Paste_Here!AG$2:AG$850, MATCH(B749, Paste_Here!A$2:A$850, 0))))), INDEX(Paste_Here!AG$2:AG$850, MATCH(B749, Paste_Here!A$2:A$850, 0)), ""), ""), "")</f>
        <v/>
      </c>
      <c r="EK749" s="66"/>
      <c r="EL749" s="76"/>
      <c r="EM749" s="66"/>
      <c r="EN749" s="76"/>
      <c r="EO749" s="66"/>
      <c r="EP749" s="76"/>
      <c r="EQ749" s="66"/>
      <c r="ER749" s="76"/>
      <c r="ES749" s="66"/>
      <c r="ET749" s="66"/>
      <c r="EU749" s="76"/>
      <c r="EV749" s="66"/>
      <c r="EW749" s="76"/>
      <c r="EX749" s="66"/>
      <c r="EY749" s="76"/>
      <c r="EZ749" s="66"/>
      <c r="FA749" s="76"/>
      <c r="FB749" s="66"/>
      <c r="FC749" s="76"/>
      <c r="FD749" s="66"/>
      <c r="FE749" s="76"/>
      <c r="FF749" s="66"/>
      <c r="FG749" s="76"/>
      <c r="FH749" s="66"/>
      <c r="FI749" s="76"/>
      <c r="FJ749" s="66"/>
      <c r="FK749" s="76"/>
      <c r="FL749" s="66"/>
      <c r="FM749" s="76"/>
      <c r="FN749" s="66"/>
      <c r="FO749" s="76"/>
      <c r="FP749" s="66"/>
      <c r="FQ749" s="76"/>
      <c r="FR749" s="66"/>
      <c r="FS749" s="76"/>
      <c r="FT749" s="66"/>
      <c r="FU749" s="76"/>
      <c r="FV749" s="66"/>
      <c r="FW749" s="76"/>
      <c r="FX749" s="66"/>
      <c r="FY749" s="76"/>
      <c r="FZ749" s="66"/>
      <c r="GA749" s="76"/>
      <c r="GB749" s="66"/>
      <c r="GC749" s="76"/>
      <c r="GD749" s="66"/>
      <c r="GE749" s="76"/>
      <c r="GF749" s="66"/>
      <c r="GG749" s="76"/>
      <c r="GH749" s="66"/>
      <c r="GI749" s="76"/>
      <c r="GJ749" s="66"/>
      <c r="GK749" s="76"/>
      <c r="GL749" s="66"/>
      <c r="GM749" s="76"/>
      <c r="GN749" s="66"/>
      <c r="GO749" s="76"/>
      <c r="GP749" s="66"/>
      <c r="GQ749" s="76"/>
      <c r="GR749" s="66"/>
      <c r="GS749" s="76"/>
      <c r="GT749" s="66"/>
      <c r="GU749" s="76"/>
      <c r="GV749" s="66"/>
      <c r="GW749" s="76"/>
      <c r="GX749" s="66"/>
      <c r="GY749" s="76"/>
      <c r="GZ749" s="66"/>
      <c r="HA749" s="76"/>
      <c r="HB749" s="66"/>
      <c r="HC749" s="76"/>
      <c r="HD749" s="66"/>
      <c r="HE749" s="76"/>
      <c r="HF749" s="66"/>
      <c r="HG749" s="76"/>
      <c r="HH749" s="66"/>
      <c r="HI749" s="76"/>
      <c r="HJ749" s="66"/>
      <c r="HK749" s="76"/>
      <c r="HL749" s="66"/>
      <c r="HM749" s="76"/>
      <c r="HN749" s="66"/>
      <c r="HO749" s="76"/>
      <c r="HP749" s="66"/>
      <c r="HQ749" s="76"/>
      <c r="HR749" s="66"/>
      <c r="HS749" s="76"/>
      <c r="HT749" s="66"/>
      <c r="HU749" s="76"/>
      <c r="HV749" s="66"/>
      <c r="HW749" s="76"/>
      <c r="HX749" s="66"/>
      <c r="HY749" s="76"/>
      <c r="HZ749" s="66"/>
      <c r="IA749" s="76"/>
      <c r="IB749" s="66"/>
      <c r="IC749" s="76"/>
      <c r="ID749" s="66"/>
      <c r="IE749" s="76"/>
      <c r="IF749" s="66"/>
      <c r="IG749" s="76"/>
      <c r="IH749" s="66"/>
      <c r="II749" s="76"/>
      <c r="IJ749" s="66"/>
      <c r="IK749" s="76"/>
      <c r="IL749" s="66"/>
      <c r="IM749" s="76"/>
      <c r="IN749" s="66"/>
      <c r="IO749" s="76"/>
      <c r="IP749" s="66"/>
      <c r="IQ749" s="76"/>
      <c r="IR749" s="66"/>
      <c r="IS749" s="76"/>
      <c r="IT749" s="66"/>
      <c r="IU749" s="76"/>
      <c r="IV749" s="66"/>
      <c r="IW749" s="76"/>
      <c r="IX749" s="66"/>
      <c r="IY749" s="76"/>
      <c r="IZ749" s="66"/>
      <c r="JA749" s="76"/>
      <c r="JB749" s="66"/>
      <c r="JC749" s="76"/>
      <c r="JD749" s="66"/>
      <c r="JE749" s="76"/>
      <c r="JF749" s="66"/>
      <c r="JG749" s="76"/>
      <c r="JH749" s="66"/>
      <c r="JI749" s="76"/>
      <c r="JJ749" s="66"/>
      <c r="JK749" s="76"/>
      <c r="JL749" s="66"/>
      <c r="JM749" s="76"/>
      <c r="JN749" s="66"/>
      <c r="JO749" s="76"/>
      <c r="JP749" s="66"/>
      <c r="JQ749" s="76"/>
      <c r="JR749" s="66"/>
      <c r="JS749" s="76"/>
      <c r="JT749" s="66"/>
      <c r="JU749" s="76"/>
      <c r="JV749" s="66"/>
      <c r="JW749" s="76"/>
      <c r="JX749" s="66"/>
      <c r="JY749" s="76"/>
      <c r="JZ749" s="66"/>
      <c r="KA749" s="76"/>
      <c r="KB749" s="66"/>
      <c r="KC749" s="76"/>
      <c r="KD749" s="66"/>
      <c r="KE749" s="76"/>
      <c r="KF749" s="66"/>
      <c r="KG749" s="76"/>
      <c r="KH749" s="66"/>
      <c r="KI749" s="76"/>
      <c r="KJ749" s="66"/>
      <c r="KK749" s="76"/>
      <c r="KL749" s="66"/>
      <c r="KM749" s="76"/>
      <c r="KN749" s="66"/>
      <c r="KO749" s="76"/>
      <c r="KP749" s="66"/>
      <c r="KQ749" s="76"/>
      <c r="KR749" s="66"/>
      <c r="KS749" s="76"/>
      <c r="KT749" s="66"/>
      <c r="KU749" s="76"/>
      <c r="KV749" s="66"/>
      <c r="KW749" s="76"/>
      <c r="KX749" s="66"/>
      <c r="KY749" s="76"/>
      <c r="KZ749" s="66"/>
      <c r="LA749" s="76"/>
      <c r="LB749" s="66"/>
      <c r="LC749" s="76"/>
      <c r="LD749" s="66"/>
      <c r="LE749" s="76"/>
      <c r="LF749" s="66"/>
      <c r="LG749" s="76"/>
      <c r="LH749" s="66"/>
      <c r="LI749" s="76"/>
      <c r="LJ749" s="66"/>
      <c r="LK749" s="76"/>
      <c r="LL749" s="66"/>
      <c r="LM749" s="76"/>
      <c r="LN749" s="66"/>
      <c r="LO749" s="76"/>
      <c r="LP749" s="66"/>
      <c r="LQ749" s="76"/>
      <c r="LR749" s="66"/>
      <c r="LS749" s="76"/>
      <c r="LT749" s="66"/>
      <c r="LU749" s="76"/>
      <c r="LV749" s="66"/>
      <c r="LW749" s="76"/>
      <c r="LX749" s="66"/>
      <c r="LY749" s="76"/>
      <c r="LZ749" s="66"/>
      <c r="MA749" s="76"/>
      <c r="MB749" s="66"/>
      <c r="MC749" s="76"/>
      <c r="MD749" s="66"/>
      <c r="MG749" s="1" t="str" cm="1">
        <f t="array" ref="MG749">IFERROR(INDEX(Paste_Here!$B$2:$B$850, MATCH(0, COUNTIF(MG$4:MG748, Paste_Here!$B$2:$B$850) + IF(Paste_Here!$B$2:$B$850="", 1, 0), 0)), "")</f>
        <v/>
      </c>
      <c r="MH749" s="1" t="str">
        <f>IF(MG749&lt;&gt;"", INDEX(Paste_Here!$A$2:$A$850, MATCH(MG749, Paste_Here!$B$2:$B$850, 0)), "")</f>
        <v/>
      </c>
      <c r="MI749" s="1" t="str">
        <f t="shared" si="96"/>
        <v/>
      </c>
      <c r="MJ749" s="1" t="str" cm="1">
        <f t="array" ref="MJ749">IFERROR(INDEX($MI$5:$MI$850, MATCH(SMALL(IF($MI$5:$MI$850&lt;&gt;"", COUNTIF($MI$5:$MI$850, "&lt;"&amp;$MI$5:$MI$850)+1), ROW()-ROW($MJ$5)+1), COUNTIF($MI$5:$MI$850, "&lt;"&amp;$MI$5:$MI$850)+1, 0)), "")</f>
        <v/>
      </c>
    </row>
    <row r="750" spans="1:348">
      <c r="A750" s="66"/>
      <c r="B750" s="76" t="str">
        <f t="shared" si="89"/>
        <v/>
      </c>
      <c r="C750" s="66"/>
      <c r="D750" s="76" t="str">
        <f>IFERROR(IF(B750&lt;&gt;"", IF(AND(INDEX(Paste_Here!B$2:B$850, MATCH(B750, Paste_Here!A$2:A$850, 0))&lt;&gt;"", ISNUMBER(VALUE(INDEX(Paste_Here!B$2:B$850, MATCH(B750, Paste_Here!A$2:A$850, 0))))), INDEX(Paste_Here!B$2:B$850, MATCH(B750, Paste_Here!A$2:A$850, 0)), ""), ""), "")</f>
        <v/>
      </c>
      <c r="E750" s="66"/>
      <c r="F750" s="76" t="str">
        <f>IFERROR(IF(B750&lt;&gt;"", IF(ISTEXT(INDEX(Paste_Here!K$2:K$850, MATCH(B750, Paste_Here!A$2:A$850, 0))), INDEX(Paste_Here!K$2:K$850, MATCH(B750, Paste_Here!A$2:A$850, 0)), ""), ""), "")</f>
        <v/>
      </c>
      <c r="G750" s="66"/>
      <c r="H750" s="76" t="str">
        <f>IFERROR(IF(B750&lt;&gt;"", IF(ISTEXT(INDEX(Paste_Here!C$2:C$850, MATCH(B750, Paste_Here!A$2:A$850, 0))), INDEX(Paste_Here!C$2:C$850, MATCH(B750, Paste_Here!A$2:A$850, 0)), ""), ""), "")</f>
        <v/>
      </c>
      <c r="I750" s="66"/>
      <c r="J750" s="76" t="str">
        <f>IFERROR(IF(B750&lt;&gt;"", IF(ISNUMBER(SEARCH("s", LOWER(INDEX(Paste_Here!M$2:M$850, MATCH(B750, Paste_Here!A$2:A$850, 0))))), "Yes", IF(INDEX(Paste_Here!M$2:M$850, MATCH(B750, Paste_Here!A$2:A$850, 0))&lt;&gt;"", "No", "")), ""), "")</f>
        <v/>
      </c>
      <c r="K750" s="66"/>
      <c r="L750" s="76" t="str">
        <f>IFERROR(IF(B750&lt;&gt;"", IF(ISNUMBER(SEARCH("yes", LOWER(INDEX(Paste_Here!E$2:E$850, MATCH(B750, Paste_Here!A$2:A$850, 0))))), "Yes", IF(ISNUMBER(SEARCH("no", LOWER(INDEX(Paste_Here!E$2:E$850, MATCH(B750, Paste_Here!A$2:A$850, 0))))), "No", "")), ""), "")</f>
        <v/>
      </c>
      <c r="M750" s="66"/>
      <c r="N750" s="76" t="str">
        <f>IFERROR(IF(B750&lt;&gt;"", IF(ISNUMBER(SEARCH("yes", LOWER(INDEX(Paste_Here!F$2:F$850, MATCH(B750, Paste_Here!A$2:A$850, 0))))), "Yes", IF(ISNUMBER(SEARCH("no", LOWER(INDEX(Paste_Here!F$2:F$850, MATCH(B750, Paste_Here!A$2:A$850, 0))))), "No", "")), ""), "")</f>
        <v/>
      </c>
      <c r="O750" s="66"/>
      <c r="P750" s="76" t="str">
        <f>IFERROR(IF(B750&lt;&gt;"", IF(ISNUMBER(SEARCH("yes", LOWER(INDEX(Paste_Here!L$2:L$850, MATCH(B750, Paste_Here!A$2:A$850, 0))))), "Yes", IF(ISNUMBER(SEARCH("no", LOWER(INDEX(Paste_Here!L$2:L$850, MATCH(B750, Paste_Here!A$2:A$850, 0))))), "No", "")), ""), "")</f>
        <v/>
      </c>
      <c r="Q750" s="66"/>
      <c r="R750" s="76" t="str">
        <f>IFERROR(IF(B750&lt;&gt;"", IF(ISNUMBER(SEARCH("transitional 2", LOWER(INDEX(Paste_Here!D$2:D$850, MATCH(B750, Paste_Here!A$2:A$850, 0))))), "T2", IF(ISNUMBER(SEARCH("transitional 1", LOWER(INDEX(Paste_Here!D$2:D$850, MATCH(B750, Paste_Here!A$2:A$850, 0))))), "T1", IF(ISNUMBER(SEARCH("waived ell services", LOWER(INDEX(Paste_Here!D$2:D$850, MATCH(B750, Paste_Here!A$2:A$850, 0))))), "W", IF(ISNUMBER(SEARCH("english language learner", LOWER(INDEX(Paste_Here!D$2:D$850, MATCH(B750, Paste_Here!A$2:A$850, 0))))), "L", "")))), ""), "")</f>
        <v/>
      </c>
      <c r="S750" s="66"/>
      <c r="T750" s="76" t="str">
        <f>IFERROR(IF(B750&lt;&gt;"", IF(ISNUMBER(SEARCH("yes", LOWER(INDEX(Paste_Here!I$2:I$850, MATCH(B750, Paste_Here!A$2:A$850, 0))))), "Yes", IF(ISNUMBER(SEARCH("no", LOWER(INDEX(Paste_Here!I$2:I$850, MATCH(B750, Paste_Here!A$2:A$850, 0))))), "No", "")), ""), "")</f>
        <v/>
      </c>
      <c r="U750" s="66"/>
      <c r="V750" s="76" t="str">
        <f>IFERROR(IF(B750&lt;&gt;"", IF(ISTEXT(INDEX(Paste_Here!J$2:J$850, MATCH(B750, Paste_Here!A$2:A$850, 0))), VALUE(INDEX(Paste_Here!J$2:J$850, MATCH(B750, Paste_Here!A$2:A$850, 0))), ""), ""), "")</f>
        <v/>
      </c>
      <c r="W750" s="66"/>
      <c r="X750" s="66"/>
      <c r="Y750" s="76" t="str">
        <f t="shared" si="90"/>
        <v/>
      </c>
      <c r="Z750" s="66"/>
      <c r="AA750" s="76" t="str">
        <f>IFERROR(IF(B750&lt;&gt;"", IF(AND(INDEX(Paste_Here!AI$2:AI$850, MATCH(B750, Paste_Here!A$2:A$850, 0))&lt;&gt;"", ISNUMBER(VALUE(INDEX(Paste_Here!AI$2:AI$850, MATCH(B750, Paste_Here!A$2:A$850, 0))))), INDEX(Paste_Here!AI$2:AI$850, MATCH(B750, Paste_Here!A$2:A$850, 0)), ""), ""), "")</f>
        <v/>
      </c>
      <c r="AB750" s="66"/>
      <c r="AC750" s="76" t="str">
        <f>IFERROR(IF(B750&lt;&gt;"", IF(AND(INDEX(Paste_Here!AJ$2:AJ$850, MATCH(B750, Paste_Here!A$2:A$850, 0))&lt;&gt;"", ISNUMBER(VALUE(INDEX(Paste_Here!AJ$2:AJ$850, MATCH(B750, Paste_Here!A$2:A$850, 0))))), INDEX(Paste_Here!AJ$2:AJ$850, MATCH(B750, Paste_Here!A$2:A$850, 0)), ""), ""), "")</f>
        <v/>
      </c>
      <c r="AD750" s="66"/>
      <c r="AE750" s="76" t="str">
        <f>IFERROR(IF(B750&lt;&gt;"", IF(AND(INDEX(Paste_Here!AK$2:AK$850, MATCH(B750, Paste_Here!A$2:A$850, 0))&lt;&gt;"", ISNUMBER(VALUE(INDEX(Paste_Here!AK$2:AK$850, MATCH(B750, Paste_Here!A$2:A$850, 0))))), INDEX(Paste_Here!AK$2:AK$850, MATCH(B750, Paste_Here!A$2:A$850, 0)), ""), ""), "")</f>
        <v/>
      </c>
      <c r="AF750" s="66"/>
      <c r="AG750" s="76" t="str">
        <f>IFERROR(IF(B750&lt;&gt;"", IF(AND(INDEX(Paste_Here!AL$2:AL$850, MATCH(B750, Paste_Here!A$2:A$850, 0))&lt;&gt;"", ISNUMBER(VALUE(INDEX(Paste_Here!AL$2:AL$850, MATCH(B750, Paste_Here!A$2:A$850, 0))))), INDEX(Paste_Here!AL$2:AL$850, MATCH(B750, Paste_Here!A$2:A$850, 0)), ""), ""), "")</f>
        <v/>
      </c>
      <c r="AH750" s="66"/>
      <c r="AI750" s="76" t="str">
        <f>IFERROR(IF(B750&lt;&gt;"", IF(AND(INDEX(Paste_Here!AH$2:AH$850, MATCH(B750, Paste_Here!A$2:A$850, 0))&lt;&gt;"", ISNUMBER(VALUE(INDEX(Paste_Here!AH$2:AH$850, MATCH(B750, Paste_Here!A$2:A$850, 0))))), IF(VALUE(INDEX(Paste_Here!AH$2:AH$850, MATCH(B750, Paste_Here!A$2:A$850, 0)))=0, "", INDEX(Paste_Here!AH$2:AH$850, MATCH(B750, Paste_Here!A$2:A$850, 0))), ""), ""), "")</f>
        <v/>
      </c>
      <c r="AJ750" s="66"/>
      <c r="AK750" s="76" t="str">
        <f>IFERROR(IF(B750&lt;&gt;"", IF(AND(INDEX(Paste_Here!N$2:N$850, MATCH(B750, Paste_Here!A$2:A$850, 0))&lt;&gt;"", ISNUMBER(VALUE(INDEX(Paste_Here!N$2:N$850, MATCH(B750, Paste_Here!A$2:A$850, 0))))), INDEX(Paste_Here!N$2:N$850, MATCH(B750, Paste_Here!A$2:A$850, 0)), ""), ""), "")</f>
        <v/>
      </c>
      <c r="AL750" s="66"/>
      <c r="AM750" s="76" t="str">
        <f>IFERROR(IF(B750&lt;&gt;"", IF(AND(INDEX(Paste_Here!O$2:O$850, MATCH(B750, Paste_Here!A$2:A$850, 0))&lt;&gt;"", ISNUMBER(VALUE(INDEX(Paste_Here!O$2:O$850, MATCH(B750, Paste_Here!A$2:A$850, 0))))), INDEX(Paste_Here!O$2:O$850, MATCH(B750, Paste_Here!A$2:A$850, 0)), ""), ""), "")</f>
        <v/>
      </c>
      <c r="AN750" s="66"/>
      <c r="AO750" s="76"/>
      <c r="AP750" s="66"/>
      <c r="AQ750" s="76"/>
      <c r="AR750" s="66"/>
      <c r="AS750" s="76"/>
      <c r="AT750" s="66"/>
      <c r="AU750" s="66"/>
      <c r="AV750" s="76" t="str">
        <f t="shared" si="91"/>
        <v/>
      </c>
      <c r="AW750" s="66"/>
      <c r="AX750" s="76" t="str">
        <f>IFERROR(IF(B750&lt;&gt;"", IF(ISNUMBER(SEARCH("Revealed-Potential (Primary Focus)", LOWER(INDEX(Paste_Here!Z$2:Z$850, MATCH(B750, Paste_Here!A$2:A$850, 0))))), "Rev-Potential: Prim", IF(ISNUMBER(SEARCH("Revealed-Potential (Secondary Focus)", LOWER(INDEX(Paste_Here!Z$2:Z$850, MATCH(B750, Paste_Here!A$2:A$850, 0))))), "Rev-Potential: Sec", IF(ISNUMBER(SEARCH("Monitoring", LOWER(INDEX(Paste_Here!Z$2:Z$850, MATCH(B750, Paste_Here!A$2:A$850, 0))))), "Monitoring", IF(ISNUMBER(SEARCH("At-Promise (Secondary Focus)", LOWER(INDEX(Paste_Here!Z$2:Z$850, MATCH(B750, Paste_Here!A$2:A$850, 0))))), "At-Promise: Sec", IF(ISNUMBER(SEARCH("At-Promise (Primary Focus)", LOWER(INDEX(Paste_Here!Z$2:Z$850, MATCH(B750, Paste_Here!A$2:A$850, 0))))), "At-Promise: Prim", ""))))), ""), "")</f>
        <v/>
      </c>
      <c r="AY750" s="66"/>
      <c r="AZ750" s="76"/>
      <c r="BA750" s="66"/>
      <c r="BB750" s="76"/>
      <c r="BC750" s="66"/>
      <c r="BD750" s="76"/>
      <c r="BE750" s="66"/>
      <c r="BF750" s="76"/>
      <c r="BG750" s="66"/>
      <c r="BH750" s="76"/>
      <c r="BI750" s="66"/>
      <c r="BJ750" s="66"/>
      <c r="BK750" s="76" t="str">
        <f t="shared" si="92"/>
        <v/>
      </c>
      <c r="BL750" s="66"/>
      <c r="BM750" s="76" t="str">
        <f>IFERROR(IF(B750&lt;&gt;"", IF(AND(ISNUMBER(VALUE(SUBSTITUTE(SUBSTITUTE(Paste_Here!R750, "br", "-"), "L", ""))), VALUE(SUBSTITUTE(SUBSTITUTE(Paste_Here!R750, "br", "-"), "L", "")) &gt;= 1095), "Yes", IF(AND(ISNUMBER(VALUE(SUBSTITUTE(SUBSTITUTE(Paste_Here!R750, "br", "-"), "L", ""))), VALUE(SUBSTITUTE(SUBSTITUTE(Paste_Here!R750, "br", "-"), "L", "")) &lt;= 1094), "No", "")), ""), "")</f>
        <v/>
      </c>
      <c r="BN750" s="66"/>
      <c r="BO750" s="76" t="str">
        <f>IFERROR(IF(B750&lt;&gt;"", IF(COUNTIF(INDEX(Paste_Here!Y$2:AB$850, MATCH(B750, Paste_Here!A$2:A$850, 0), 0), "yes") &gt; 0, "Yes", IF(COUNTIF(INDEX(Paste_Here!Y$2:AB$850, MATCH(B750, Paste_Here!A$2:A$850, 0), 0), "no") &gt; 0, "No", "")), ""), "")</f>
        <v/>
      </c>
      <c r="BP750" s="66"/>
      <c r="BQ750" s="76" t="str">
        <f>IFERROR(IF(B750&lt;&gt;"", IF(AND(ISNUMBER(VALUE(SUBSTITUTE(SUBSTITUTE(Paste_Here!U750, "em", "-"), "q", ""))), VALUE(SUBSTITUTE(SUBSTITUTE(Paste_Here!U750, "em", "-"), "q", "")) &gt;= 910), "Yes", IF(AND(ISNUMBER(VALUE(SUBSTITUTE(SUBSTITUTE(Paste_Here!U750, "em", "-"), "q", ""))), VALUE(SUBSTITUTE(SUBSTITUTE(Paste_Here!U750, "em", "-"), "q", "")) &lt;= 909), "No", "")), ""), "")</f>
        <v/>
      </c>
      <c r="BR750" s="66"/>
      <c r="BS750" s="76" t="str">
        <f>IFERROR(IF(B750&lt;&gt;"", IF(AND(INDEX(Paste_Here!X$2:X$850, MATCH(B750, Paste_Here!A$2:A$850, 0))&lt;&gt;"", ISNUMBER(VALUE(INDEX(Paste_Here!X$2:X$850, MATCH(B750, Paste_Here!A$2:A$850, 0))))), INDEX(Paste_Here!X$2:X$850, MATCH(B750, Paste_Here!A$2:A$850, 0)), ""), ""), "")</f>
        <v/>
      </c>
      <c r="BT750" s="66"/>
      <c r="BU750" s="76" t="str">
        <f>IFERROR(IF(B750&lt;&gt;"", IF(ISNUMBER(VALUE(INDEX(Paste_Here!G$2:G$850, MATCH(B750, Paste_Here!A$2:A$850, 0)))), IF(VALUE(INDEX(Paste_Here!G$2:G$850, MATCH(B750, Paste_Here!A$2:A$850, 0)))=0, "No", IF(AND(VALUE(INDEX(Paste_Here!G$2:G$850, MATCH(B750, Paste_Here!A$2:A$850, 0)))&gt;=1, VALUE(INDEX(Paste_Here!G$2:G$850, MATCH(B750, Paste_Here!A$2:A$850, 0)))&lt;=4), VALUE(INDEX(Paste_Here!G$2:G$850, MATCH(B750, Paste_Here!A$2:A$850, 0))), "")), ""), ""), "")</f>
        <v/>
      </c>
      <c r="BV750" s="66"/>
      <c r="BW750" s="76" t="str">
        <f>IFERROR(IF(B750&lt;&gt;"", IF(ISNUMBER(VALUE(INDEX(Paste_Here!H$2:H$850, MATCH(B750, Paste_Here!A$2:A$850, 0)))), IF(VALUE(INDEX(Paste_Here!H$2:H$850, MATCH(B750, Paste_Here!A$2:A$850, 0)))=0, "No", IF(AND(VALUE(INDEX(Paste_Here!H$2:H$850, MATCH(B750, Paste_Here!A$2:A$850, 0)))&gt;=1, VALUE(INDEX(Paste_Here!H$2:H$850, MATCH(B750, Paste_Here!A$2:A$850, 0)))&lt;=4), VALUE(INDEX(Paste_Here!H$2:H$850, MATCH(B750, Paste_Here!A$2:A$850, 0))), "")), ""), ""), "")</f>
        <v/>
      </c>
      <c r="BX750" s="66"/>
      <c r="BY750" s="76"/>
      <c r="BZ750" s="66"/>
      <c r="CA750" s="76"/>
      <c r="CB750" s="66"/>
      <c r="CC750" s="66"/>
      <c r="CD750" s="76" t="str">
        <f t="shared" si="93"/>
        <v/>
      </c>
      <c r="CE750" s="66"/>
      <c r="CF750" s="76" t="str">
        <f>IFERROR(IF(B750&lt;&gt;"", IF(AND(INDEX(Paste_Here!P$2:P$850, MATCH(B750, Paste_Here!A$2:A$850, 0))&lt;&gt;"", ISNUMBER(VALUE(INDEX(Paste_Here!P$2:P$850, MATCH(B750, Paste_Here!A$2:A$850, 0))))), INDEX(Paste_Here!P$2:P$850, MATCH(B750, Paste_Here!A$2:A$850, 0)), ""), ""), "")</f>
        <v/>
      </c>
      <c r="CG750" s="66"/>
      <c r="CH750" s="76" t="str">
        <f>IFERROR(IF(B750&lt;&gt;"", IF(ISNUMBER(SEARCH("highrisk", LOWER(INDEX(Paste_Here!Q$2:Q$850, MATCH(B750, Paste_Here!A$2:A$850, 0))))), "High Risk", IF(ISNUMBER(SEARCH("lowrisk", LOWER(INDEX(Paste_Here!Q$2:Q$850, MATCH(B750, Paste_Here!A$2:A$850, 0))))), "Low Risk", IF(ISNUMBER(SEARCH("somerisk", LOWER(INDEX(Paste_Here!Q$2:Q$850, MATCH(B750, Paste_Here!A$2:A$850, 0))))), "Some Risk", ""))), ""), "")</f>
        <v/>
      </c>
      <c r="CI750" s="66"/>
      <c r="CJ750" s="76" t="str">
        <f>IFERROR(IF(B750&lt;&gt;"", IF(AND(INDEX(Paste_Here!AA$2:AA$850, MATCH(B750, Paste_Here!A$2:A$850, 0))&lt;&gt;"", ISNUMBER(VALUE(INDEX(Paste_Here!AA$2:AA$850, MATCH(B750, Paste_Here!A$2:A$850, 0))))), INDEX(Paste_Here!AA$2:AA$850, MATCH(B750, Paste_Here!A$2:A$850, 0)), ""), ""), "")</f>
        <v/>
      </c>
      <c r="CK750" s="66"/>
      <c r="CL750" s="76" t="str">
        <f>IFERROR(IF(B750&lt;&gt;"", IF(LOWER(INDEX(Paste_Here!AB$2:AB$850, MATCH(B750, Paste_Here!A$2:A$850, 0)))="approaching expectations", "Approaching", IF(LOWER(INDEX(Paste_Here!AB$2:AB$850, MATCH(B750, Paste_Here!A$2:A$850, 0)))="met expectations", "Met", IF(LOWER(INDEX(Paste_Here!AB$2:AB$850, MATCH(B750, Paste_Here!A$2:A$850, 0)))="exceeded expectations", "Exceeded", IF(LOWER(INDEX(Paste_Here!AB$2:AB$850, MATCH(B750, Paste_Here!A$2:A$850, 0)))="below expectations", "Below", "")))), ""), "")</f>
        <v/>
      </c>
      <c r="CM750" s="66"/>
      <c r="CN750" s="76" t="str">
        <f>IFERROR(IF(B750&lt;&gt;"", IF(AND(INDEX(Paste_Here!AC$2:AC$850, MATCH(B750, Paste_Here!A$2:A$850, 0))&lt;&gt;"", ISNUMBER(VALUE(INDEX(Paste_Here!AC$2:AC$850, MATCH(B750, Paste_Here!A$2:A$850, 0))))), INDEX(Paste_Here!AC$2:AC$850, MATCH(B750, Paste_Here!A$2:A$850, 0)), ""), ""), "")</f>
        <v/>
      </c>
      <c r="CO750" s="66"/>
      <c r="CP750" s="76"/>
      <c r="CQ750" s="66"/>
      <c r="CR750" s="76"/>
      <c r="CS750" s="66"/>
      <c r="CT750" s="76"/>
      <c r="CU750" s="66"/>
      <c r="CV750" s="76"/>
      <c r="CW750" s="66"/>
      <c r="CX750" s="76"/>
      <c r="CY750" s="66"/>
      <c r="CZ750" s="66"/>
      <c r="DA750" s="76" t="str">
        <f t="shared" si="94"/>
        <v/>
      </c>
      <c r="DB750" s="66"/>
      <c r="DC750" s="76" t="str">
        <f>IFERROR(IF(B750&lt;&gt;"", IF(AND(INDEX(Paste_Here!V$2:V$850, MATCH(B750, Paste_Here!A$2:A$850, 0))&lt;&gt;"", ISNUMBER(VALUE(INDEX(Paste_Here!V$2:V$850, MATCH(B750, Paste_Here!A$2:A$850, 0))))), INDEX(Paste_Here!V$2:V$850, MATCH(B750, Paste_Here!A$2:A$850, 0)), ""), ""), "")</f>
        <v/>
      </c>
      <c r="DD750" s="66"/>
      <c r="DE750" s="76" t="str">
        <f>IFERROR(IF(B750&lt;&gt;"", IF(ISNUMBER(SEARCH("highrisk", LOWER(INDEX(Paste_Here!W$2:W$850, MATCH(B750, Paste_Here!A$2:A$850, 0))))), "High Risk", IF(ISNUMBER(SEARCH("lowrisk", LOWER(INDEX(Paste_Here!W$2:W$850, MATCH(B750, Paste_Here!A$2:A$850, 0))))), "Low Risk", IF(ISNUMBER(SEARCH("somerisk", LOWER(INDEX(Paste_Here!W$2:W$850, MATCH(B750, Paste_Here!A$2:A$850, 0))))), "Some Risk", ""))), ""), "")</f>
        <v/>
      </c>
      <c r="DF750" s="66"/>
      <c r="DG750" s="76" t="str">
        <f>IFERROR(IF(B750&lt;&gt;"", IF(AND(INDEX(Paste_Here!S$2:S$850, MATCH(B750, Paste_Here!A$2:A$850, 0))&lt;&gt;"", ISNUMBER(VALUE(INDEX(Paste_Here!S$2:S$850, MATCH(B750, Paste_Here!A$2:A$850, 0))))), INDEX(Paste_Here!S$2:S$850, MATCH(B750, Paste_Here!A$2:A$850, 0)), ""), ""), "")</f>
        <v/>
      </c>
      <c r="DH750" s="66"/>
      <c r="DI750" s="76" t="str">
        <f>IFERROR(IF(B750&lt;&gt;"", IF(ISNUMBER(SEARCH("highrisk", LOWER(INDEX(Paste_Here!T$2:T$850, MATCH(B750, Paste_Here!A$2:A$850, 0))))), "High Risk", IF(ISNUMBER(SEARCH("lowrisk", LOWER(INDEX(Paste_Here!T$2:T$850, MATCH(B750, Paste_Here!A$2:A$850, 0))))), "Low Risk", IF(ISNUMBER(SEARCH("somerisk", LOWER(INDEX(Paste_Here!T$2:T$850, MATCH(B750, Paste_Here!A$2:A$850, 0))))), "Some Risk", ""))), ""), "")</f>
        <v/>
      </c>
      <c r="DJ750" s="66"/>
      <c r="DK750" s="76" t="str">
        <f>IFERROR(IF(B750&lt;&gt;"", IF(AND(INDEX(Paste_Here!AD$2:AD$850, MATCH(B750, Paste_Here!A$2:A$850, 0))&lt;&gt;"", ISNUMBER(VALUE(INDEX(Paste_Here!AD$2:AD$850, MATCH(B750, Paste_Here!A$2:A$850, 0))))), INDEX(Paste_Here!AD$2:AD$850, MATCH(B750, Paste_Here!A$2:A$850, 0)), ""), ""), "")</f>
        <v/>
      </c>
      <c r="DL750" s="66"/>
      <c r="DM750" s="76" t="str">
        <f>IFERROR(IF(B750&lt;&gt;"", IF(LOWER(INDEX(Paste_Here!AE$2:AE$850, MATCH(B750, Paste_Here!A$2:A$850, 0)))="approaching expectations", "Approaching", IF(LOWER(INDEX(Paste_Here!AE$2:AE$850, MATCH(B750, Paste_Here!A$2:A$850, 0)))="met expectations", "Met", IF(LOWER(INDEX(Paste_Here!AE$2:AE$850, MATCH(B750, Paste_Here!A$2:A$850, 0)))="exceeded expectations", "Exceeded", IF(LOWER(INDEX(Paste_Here!AE$2:AE$850, MATCH(B750, Paste_Here!A$2:A$850, 0)))="below expectations", "Below", "")))), ""), "")</f>
        <v/>
      </c>
      <c r="DN750" s="66"/>
      <c r="DO750" s="76"/>
      <c r="DP750" s="66"/>
      <c r="DQ750" s="76"/>
      <c r="DR750" s="66"/>
      <c r="DS750" s="76"/>
      <c r="DT750" s="66"/>
      <c r="DU750" s="76"/>
      <c r="DV750" s="66"/>
      <c r="DW750" s="66"/>
      <c r="DX750" s="76" t="str">
        <f t="shared" si="95"/>
        <v/>
      </c>
      <c r="DY750" s="66"/>
      <c r="DZ750" s="76"/>
      <c r="EA750" s="66"/>
      <c r="EB750" s="76"/>
      <c r="EC750" s="66"/>
      <c r="ED750" s="76" t="str">
        <f>IFERROR(IF(B750&lt;&gt;"", IF(AND(INDEX(Paste_Here!AF$2:AF$850, MATCH(B750, Paste_Here!A$2:A$850, 0))&lt;&gt;"", ISNUMBER(VALUE(INDEX(Paste_Here!AF$2:AF$850, MATCH(B750, Paste_Here!A$2:A$850, 0))))), INDEX(Paste_Here!AF$2:AF$850, MATCH(B750, Paste_Here!A$2:A$850, 0)), ""), ""), "")</f>
        <v/>
      </c>
      <c r="EE750" s="66"/>
      <c r="EF750" s="76"/>
      <c r="EG750" s="66"/>
      <c r="EH750" s="76"/>
      <c r="EI750" s="66"/>
      <c r="EJ750" s="76" t="str">
        <f>IFERROR(IF(B750&lt;&gt;"", IF(AND(INDEX(Paste_Here!AG$2:AG$850, MATCH(B750, Paste_Here!A$2:A$850, 0))&lt;&gt;"", ISNUMBER(VALUE(INDEX(Paste_Here!AG$2:AG$850, MATCH(B750, Paste_Here!A$2:A$850, 0))))), INDEX(Paste_Here!AG$2:AG$850, MATCH(B750, Paste_Here!A$2:A$850, 0)), ""), ""), "")</f>
        <v/>
      </c>
      <c r="EK750" s="66"/>
      <c r="EL750" s="76"/>
      <c r="EM750" s="66"/>
      <c r="EN750" s="76"/>
      <c r="EO750" s="66"/>
      <c r="EP750" s="76"/>
      <c r="EQ750" s="66"/>
      <c r="ER750" s="76"/>
      <c r="ES750" s="66"/>
      <c r="ET750" s="66"/>
      <c r="EU750" s="76"/>
      <c r="EV750" s="66"/>
      <c r="EW750" s="76"/>
      <c r="EX750" s="66"/>
      <c r="EY750" s="76"/>
      <c r="EZ750" s="66"/>
      <c r="FA750" s="76"/>
      <c r="FB750" s="66"/>
      <c r="FC750" s="76"/>
      <c r="FD750" s="66"/>
      <c r="FE750" s="76"/>
      <c r="FF750" s="66"/>
      <c r="FG750" s="76"/>
      <c r="FH750" s="66"/>
      <c r="FI750" s="76"/>
      <c r="FJ750" s="66"/>
      <c r="FK750" s="76"/>
      <c r="FL750" s="66"/>
      <c r="FM750" s="76"/>
      <c r="FN750" s="66"/>
      <c r="FO750" s="76"/>
      <c r="FP750" s="66"/>
      <c r="FQ750" s="76"/>
      <c r="FR750" s="66"/>
      <c r="FS750" s="76"/>
      <c r="FT750" s="66"/>
      <c r="FU750" s="76"/>
      <c r="FV750" s="66"/>
      <c r="FW750" s="76"/>
      <c r="FX750" s="66"/>
      <c r="FY750" s="76"/>
      <c r="FZ750" s="66"/>
      <c r="GA750" s="76"/>
      <c r="GB750" s="66"/>
      <c r="GC750" s="76"/>
      <c r="GD750" s="66"/>
      <c r="GE750" s="76"/>
      <c r="GF750" s="66"/>
      <c r="GG750" s="76"/>
      <c r="GH750" s="66"/>
      <c r="GI750" s="76"/>
      <c r="GJ750" s="66"/>
      <c r="GK750" s="76"/>
      <c r="GL750" s="66"/>
      <c r="GM750" s="76"/>
      <c r="GN750" s="66"/>
      <c r="GO750" s="76"/>
      <c r="GP750" s="66"/>
      <c r="GQ750" s="76"/>
      <c r="GR750" s="66"/>
      <c r="GS750" s="76"/>
      <c r="GT750" s="66"/>
      <c r="GU750" s="76"/>
      <c r="GV750" s="66"/>
      <c r="GW750" s="76"/>
      <c r="GX750" s="66"/>
      <c r="GY750" s="76"/>
      <c r="GZ750" s="66"/>
      <c r="HA750" s="76"/>
      <c r="HB750" s="66"/>
      <c r="HC750" s="76"/>
      <c r="HD750" s="66"/>
      <c r="HE750" s="76"/>
      <c r="HF750" s="66"/>
      <c r="HG750" s="76"/>
      <c r="HH750" s="66"/>
      <c r="HI750" s="76"/>
      <c r="HJ750" s="66"/>
      <c r="HK750" s="76"/>
      <c r="HL750" s="66"/>
      <c r="HM750" s="76"/>
      <c r="HN750" s="66"/>
      <c r="HO750" s="76"/>
      <c r="HP750" s="66"/>
      <c r="HQ750" s="76"/>
      <c r="HR750" s="66"/>
      <c r="HS750" s="76"/>
      <c r="HT750" s="66"/>
      <c r="HU750" s="76"/>
      <c r="HV750" s="66"/>
      <c r="HW750" s="76"/>
      <c r="HX750" s="66"/>
      <c r="HY750" s="76"/>
      <c r="HZ750" s="66"/>
      <c r="IA750" s="76"/>
      <c r="IB750" s="66"/>
      <c r="IC750" s="76"/>
      <c r="ID750" s="66"/>
      <c r="IE750" s="76"/>
      <c r="IF750" s="66"/>
      <c r="IG750" s="76"/>
      <c r="IH750" s="66"/>
      <c r="II750" s="76"/>
      <c r="IJ750" s="66"/>
      <c r="IK750" s="76"/>
      <c r="IL750" s="66"/>
      <c r="IM750" s="76"/>
      <c r="IN750" s="66"/>
      <c r="IO750" s="76"/>
      <c r="IP750" s="66"/>
      <c r="IQ750" s="76"/>
      <c r="IR750" s="66"/>
      <c r="IS750" s="76"/>
      <c r="IT750" s="66"/>
      <c r="IU750" s="76"/>
      <c r="IV750" s="66"/>
      <c r="IW750" s="76"/>
      <c r="IX750" s="66"/>
      <c r="IY750" s="76"/>
      <c r="IZ750" s="66"/>
      <c r="JA750" s="76"/>
      <c r="JB750" s="66"/>
      <c r="JC750" s="76"/>
      <c r="JD750" s="66"/>
      <c r="JE750" s="76"/>
      <c r="JF750" s="66"/>
      <c r="JG750" s="76"/>
      <c r="JH750" s="66"/>
      <c r="JI750" s="76"/>
      <c r="JJ750" s="66"/>
      <c r="JK750" s="76"/>
      <c r="JL750" s="66"/>
      <c r="JM750" s="76"/>
      <c r="JN750" s="66"/>
      <c r="JO750" s="76"/>
      <c r="JP750" s="66"/>
      <c r="JQ750" s="76"/>
      <c r="JR750" s="66"/>
      <c r="JS750" s="76"/>
      <c r="JT750" s="66"/>
      <c r="JU750" s="76"/>
      <c r="JV750" s="66"/>
      <c r="JW750" s="76"/>
      <c r="JX750" s="66"/>
      <c r="JY750" s="76"/>
      <c r="JZ750" s="66"/>
      <c r="KA750" s="76"/>
      <c r="KB750" s="66"/>
      <c r="KC750" s="76"/>
      <c r="KD750" s="66"/>
      <c r="KE750" s="76"/>
      <c r="KF750" s="66"/>
      <c r="KG750" s="76"/>
      <c r="KH750" s="66"/>
      <c r="KI750" s="76"/>
      <c r="KJ750" s="66"/>
      <c r="KK750" s="76"/>
      <c r="KL750" s="66"/>
      <c r="KM750" s="76"/>
      <c r="KN750" s="66"/>
      <c r="KO750" s="76"/>
      <c r="KP750" s="66"/>
      <c r="KQ750" s="76"/>
      <c r="KR750" s="66"/>
      <c r="KS750" s="76"/>
      <c r="KT750" s="66"/>
      <c r="KU750" s="76"/>
      <c r="KV750" s="66"/>
      <c r="KW750" s="76"/>
      <c r="KX750" s="66"/>
      <c r="KY750" s="76"/>
      <c r="KZ750" s="66"/>
      <c r="LA750" s="76"/>
      <c r="LB750" s="66"/>
      <c r="LC750" s="76"/>
      <c r="LD750" s="66"/>
      <c r="LE750" s="76"/>
      <c r="LF750" s="66"/>
      <c r="LG750" s="76"/>
      <c r="LH750" s="66"/>
      <c r="LI750" s="76"/>
      <c r="LJ750" s="66"/>
      <c r="LK750" s="76"/>
      <c r="LL750" s="66"/>
      <c r="LM750" s="76"/>
      <c r="LN750" s="66"/>
      <c r="LO750" s="76"/>
      <c r="LP750" s="66"/>
      <c r="LQ750" s="76"/>
      <c r="LR750" s="66"/>
      <c r="LS750" s="76"/>
      <c r="LT750" s="66"/>
      <c r="LU750" s="76"/>
      <c r="LV750" s="66"/>
      <c r="LW750" s="76"/>
      <c r="LX750" s="66"/>
      <c r="LY750" s="76"/>
      <c r="LZ750" s="66"/>
      <c r="MA750" s="76"/>
      <c r="MB750" s="66"/>
      <c r="MC750" s="76"/>
      <c r="MD750" s="66"/>
      <c r="MG750" s="1" t="str" cm="1">
        <f t="array" ref="MG750">IFERROR(INDEX(Paste_Here!$B$2:$B$850, MATCH(0, COUNTIF(MG$4:MG749, Paste_Here!$B$2:$B$850) + IF(Paste_Here!$B$2:$B$850="", 1, 0), 0)), "")</f>
        <v/>
      </c>
      <c r="MH750" s="1" t="str">
        <f>IF(MG750&lt;&gt;"", INDEX(Paste_Here!$A$2:$A$850, MATCH(MG750, Paste_Here!$B$2:$B$850, 0)), "")</f>
        <v/>
      </c>
      <c r="MI750" s="1" t="str">
        <f t="shared" si="96"/>
        <v/>
      </c>
      <c r="MJ750" s="1" t="str" cm="1">
        <f t="array" ref="MJ750">IFERROR(INDEX($MI$5:$MI$850, MATCH(SMALL(IF($MI$5:$MI$850&lt;&gt;"", COUNTIF($MI$5:$MI$850, "&lt;"&amp;$MI$5:$MI$850)+1), ROW()-ROW($MJ$5)+1), COUNTIF($MI$5:$MI$850, "&lt;"&amp;$MI$5:$MI$850)+1, 0)), "")</f>
        <v/>
      </c>
    </row>
    <row r="751" spans="1:348">
      <c r="A751" s="66"/>
      <c r="B751" s="76" t="str">
        <f t="shared" si="89"/>
        <v/>
      </c>
      <c r="C751" s="66"/>
      <c r="D751" s="76" t="str">
        <f>IFERROR(IF(B751&lt;&gt;"", IF(AND(INDEX(Paste_Here!B$2:B$850, MATCH(B751, Paste_Here!A$2:A$850, 0))&lt;&gt;"", ISNUMBER(VALUE(INDEX(Paste_Here!B$2:B$850, MATCH(B751, Paste_Here!A$2:A$850, 0))))), INDEX(Paste_Here!B$2:B$850, MATCH(B751, Paste_Here!A$2:A$850, 0)), ""), ""), "")</f>
        <v/>
      </c>
      <c r="E751" s="66"/>
      <c r="F751" s="76" t="str">
        <f>IFERROR(IF(B751&lt;&gt;"", IF(ISTEXT(INDEX(Paste_Here!K$2:K$850, MATCH(B751, Paste_Here!A$2:A$850, 0))), INDEX(Paste_Here!K$2:K$850, MATCH(B751, Paste_Here!A$2:A$850, 0)), ""), ""), "")</f>
        <v/>
      </c>
      <c r="G751" s="66"/>
      <c r="H751" s="76" t="str">
        <f>IFERROR(IF(B751&lt;&gt;"", IF(ISTEXT(INDEX(Paste_Here!C$2:C$850, MATCH(B751, Paste_Here!A$2:A$850, 0))), INDEX(Paste_Here!C$2:C$850, MATCH(B751, Paste_Here!A$2:A$850, 0)), ""), ""), "")</f>
        <v/>
      </c>
      <c r="I751" s="66"/>
      <c r="J751" s="76" t="str">
        <f>IFERROR(IF(B751&lt;&gt;"", IF(ISNUMBER(SEARCH("s", LOWER(INDEX(Paste_Here!M$2:M$850, MATCH(B751, Paste_Here!A$2:A$850, 0))))), "Yes", IF(INDEX(Paste_Here!M$2:M$850, MATCH(B751, Paste_Here!A$2:A$850, 0))&lt;&gt;"", "No", "")), ""), "")</f>
        <v/>
      </c>
      <c r="K751" s="66"/>
      <c r="L751" s="76" t="str">
        <f>IFERROR(IF(B751&lt;&gt;"", IF(ISNUMBER(SEARCH("yes", LOWER(INDEX(Paste_Here!E$2:E$850, MATCH(B751, Paste_Here!A$2:A$850, 0))))), "Yes", IF(ISNUMBER(SEARCH("no", LOWER(INDEX(Paste_Here!E$2:E$850, MATCH(B751, Paste_Here!A$2:A$850, 0))))), "No", "")), ""), "")</f>
        <v/>
      </c>
      <c r="M751" s="66"/>
      <c r="N751" s="76" t="str">
        <f>IFERROR(IF(B751&lt;&gt;"", IF(ISNUMBER(SEARCH("yes", LOWER(INDEX(Paste_Here!F$2:F$850, MATCH(B751, Paste_Here!A$2:A$850, 0))))), "Yes", IF(ISNUMBER(SEARCH("no", LOWER(INDEX(Paste_Here!F$2:F$850, MATCH(B751, Paste_Here!A$2:A$850, 0))))), "No", "")), ""), "")</f>
        <v/>
      </c>
      <c r="O751" s="66"/>
      <c r="P751" s="76" t="str">
        <f>IFERROR(IF(B751&lt;&gt;"", IF(ISNUMBER(SEARCH("yes", LOWER(INDEX(Paste_Here!L$2:L$850, MATCH(B751, Paste_Here!A$2:A$850, 0))))), "Yes", IF(ISNUMBER(SEARCH("no", LOWER(INDEX(Paste_Here!L$2:L$850, MATCH(B751, Paste_Here!A$2:A$850, 0))))), "No", "")), ""), "")</f>
        <v/>
      </c>
      <c r="Q751" s="66"/>
      <c r="R751" s="76" t="str">
        <f>IFERROR(IF(B751&lt;&gt;"", IF(ISNUMBER(SEARCH("transitional 2", LOWER(INDEX(Paste_Here!D$2:D$850, MATCH(B751, Paste_Here!A$2:A$850, 0))))), "T2", IF(ISNUMBER(SEARCH("transitional 1", LOWER(INDEX(Paste_Here!D$2:D$850, MATCH(B751, Paste_Here!A$2:A$850, 0))))), "T1", IF(ISNUMBER(SEARCH("waived ell services", LOWER(INDEX(Paste_Here!D$2:D$850, MATCH(B751, Paste_Here!A$2:A$850, 0))))), "W", IF(ISNUMBER(SEARCH("english language learner", LOWER(INDEX(Paste_Here!D$2:D$850, MATCH(B751, Paste_Here!A$2:A$850, 0))))), "L", "")))), ""), "")</f>
        <v/>
      </c>
      <c r="S751" s="66"/>
      <c r="T751" s="76" t="str">
        <f>IFERROR(IF(B751&lt;&gt;"", IF(ISNUMBER(SEARCH("yes", LOWER(INDEX(Paste_Here!I$2:I$850, MATCH(B751, Paste_Here!A$2:A$850, 0))))), "Yes", IF(ISNUMBER(SEARCH("no", LOWER(INDEX(Paste_Here!I$2:I$850, MATCH(B751, Paste_Here!A$2:A$850, 0))))), "No", "")), ""), "")</f>
        <v/>
      </c>
      <c r="U751" s="66"/>
      <c r="V751" s="76" t="str">
        <f>IFERROR(IF(B751&lt;&gt;"", IF(ISTEXT(INDEX(Paste_Here!J$2:J$850, MATCH(B751, Paste_Here!A$2:A$850, 0))), VALUE(INDEX(Paste_Here!J$2:J$850, MATCH(B751, Paste_Here!A$2:A$850, 0))), ""), ""), "")</f>
        <v/>
      </c>
      <c r="W751" s="66"/>
      <c r="X751" s="66"/>
      <c r="Y751" s="76" t="str">
        <f t="shared" si="90"/>
        <v/>
      </c>
      <c r="Z751" s="66"/>
      <c r="AA751" s="76" t="str">
        <f>IFERROR(IF(B751&lt;&gt;"", IF(AND(INDEX(Paste_Here!AI$2:AI$850, MATCH(B751, Paste_Here!A$2:A$850, 0))&lt;&gt;"", ISNUMBER(VALUE(INDEX(Paste_Here!AI$2:AI$850, MATCH(B751, Paste_Here!A$2:A$850, 0))))), INDEX(Paste_Here!AI$2:AI$850, MATCH(B751, Paste_Here!A$2:A$850, 0)), ""), ""), "")</f>
        <v/>
      </c>
      <c r="AB751" s="66"/>
      <c r="AC751" s="76" t="str">
        <f>IFERROR(IF(B751&lt;&gt;"", IF(AND(INDEX(Paste_Here!AJ$2:AJ$850, MATCH(B751, Paste_Here!A$2:A$850, 0))&lt;&gt;"", ISNUMBER(VALUE(INDEX(Paste_Here!AJ$2:AJ$850, MATCH(B751, Paste_Here!A$2:A$850, 0))))), INDEX(Paste_Here!AJ$2:AJ$850, MATCH(B751, Paste_Here!A$2:A$850, 0)), ""), ""), "")</f>
        <v/>
      </c>
      <c r="AD751" s="66"/>
      <c r="AE751" s="76" t="str">
        <f>IFERROR(IF(B751&lt;&gt;"", IF(AND(INDEX(Paste_Here!AK$2:AK$850, MATCH(B751, Paste_Here!A$2:A$850, 0))&lt;&gt;"", ISNUMBER(VALUE(INDEX(Paste_Here!AK$2:AK$850, MATCH(B751, Paste_Here!A$2:A$850, 0))))), INDEX(Paste_Here!AK$2:AK$850, MATCH(B751, Paste_Here!A$2:A$850, 0)), ""), ""), "")</f>
        <v/>
      </c>
      <c r="AF751" s="66"/>
      <c r="AG751" s="76" t="str">
        <f>IFERROR(IF(B751&lt;&gt;"", IF(AND(INDEX(Paste_Here!AL$2:AL$850, MATCH(B751, Paste_Here!A$2:A$850, 0))&lt;&gt;"", ISNUMBER(VALUE(INDEX(Paste_Here!AL$2:AL$850, MATCH(B751, Paste_Here!A$2:A$850, 0))))), INDEX(Paste_Here!AL$2:AL$850, MATCH(B751, Paste_Here!A$2:A$850, 0)), ""), ""), "")</f>
        <v/>
      </c>
      <c r="AH751" s="66"/>
      <c r="AI751" s="76" t="str">
        <f>IFERROR(IF(B751&lt;&gt;"", IF(AND(INDEX(Paste_Here!AH$2:AH$850, MATCH(B751, Paste_Here!A$2:A$850, 0))&lt;&gt;"", ISNUMBER(VALUE(INDEX(Paste_Here!AH$2:AH$850, MATCH(B751, Paste_Here!A$2:A$850, 0))))), IF(VALUE(INDEX(Paste_Here!AH$2:AH$850, MATCH(B751, Paste_Here!A$2:A$850, 0)))=0, "", INDEX(Paste_Here!AH$2:AH$850, MATCH(B751, Paste_Here!A$2:A$850, 0))), ""), ""), "")</f>
        <v/>
      </c>
      <c r="AJ751" s="66"/>
      <c r="AK751" s="76" t="str">
        <f>IFERROR(IF(B751&lt;&gt;"", IF(AND(INDEX(Paste_Here!N$2:N$850, MATCH(B751, Paste_Here!A$2:A$850, 0))&lt;&gt;"", ISNUMBER(VALUE(INDEX(Paste_Here!N$2:N$850, MATCH(B751, Paste_Here!A$2:A$850, 0))))), INDEX(Paste_Here!N$2:N$850, MATCH(B751, Paste_Here!A$2:A$850, 0)), ""), ""), "")</f>
        <v/>
      </c>
      <c r="AL751" s="66"/>
      <c r="AM751" s="76" t="str">
        <f>IFERROR(IF(B751&lt;&gt;"", IF(AND(INDEX(Paste_Here!O$2:O$850, MATCH(B751, Paste_Here!A$2:A$850, 0))&lt;&gt;"", ISNUMBER(VALUE(INDEX(Paste_Here!O$2:O$850, MATCH(B751, Paste_Here!A$2:A$850, 0))))), INDEX(Paste_Here!O$2:O$850, MATCH(B751, Paste_Here!A$2:A$850, 0)), ""), ""), "")</f>
        <v/>
      </c>
      <c r="AN751" s="66"/>
      <c r="AO751" s="76"/>
      <c r="AP751" s="66"/>
      <c r="AQ751" s="76"/>
      <c r="AR751" s="66"/>
      <c r="AS751" s="76"/>
      <c r="AT751" s="66"/>
      <c r="AU751" s="66"/>
      <c r="AV751" s="76" t="str">
        <f t="shared" si="91"/>
        <v/>
      </c>
      <c r="AW751" s="66"/>
      <c r="AX751" s="76" t="str">
        <f>IFERROR(IF(B751&lt;&gt;"", IF(ISNUMBER(SEARCH("Revealed-Potential (Primary Focus)", LOWER(INDEX(Paste_Here!Z$2:Z$850, MATCH(B751, Paste_Here!A$2:A$850, 0))))), "Rev-Potential: Prim", IF(ISNUMBER(SEARCH("Revealed-Potential (Secondary Focus)", LOWER(INDEX(Paste_Here!Z$2:Z$850, MATCH(B751, Paste_Here!A$2:A$850, 0))))), "Rev-Potential: Sec", IF(ISNUMBER(SEARCH("Monitoring", LOWER(INDEX(Paste_Here!Z$2:Z$850, MATCH(B751, Paste_Here!A$2:A$850, 0))))), "Monitoring", IF(ISNUMBER(SEARCH("At-Promise (Secondary Focus)", LOWER(INDEX(Paste_Here!Z$2:Z$850, MATCH(B751, Paste_Here!A$2:A$850, 0))))), "At-Promise: Sec", IF(ISNUMBER(SEARCH("At-Promise (Primary Focus)", LOWER(INDEX(Paste_Here!Z$2:Z$850, MATCH(B751, Paste_Here!A$2:A$850, 0))))), "At-Promise: Prim", ""))))), ""), "")</f>
        <v/>
      </c>
      <c r="AY751" s="66"/>
      <c r="AZ751" s="76"/>
      <c r="BA751" s="66"/>
      <c r="BB751" s="76"/>
      <c r="BC751" s="66"/>
      <c r="BD751" s="76"/>
      <c r="BE751" s="66"/>
      <c r="BF751" s="76"/>
      <c r="BG751" s="66"/>
      <c r="BH751" s="76"/>
      <c r="BI751" s="66"/>
      <c r="BJ751" s="66"/>
      <c r="BK751" s="76" t="str">
        <f t="shared" si="92"/>
        <v/>
      </c>
      <c r="BL751" s="66"/>
      <c r="BM751" s="76" t="str">
        <f>IFERROR(IF(B751&lt;&gt;"", IF(AND(ISNUMBER(VALUE(SUBSTITUTE(SUBSTITUTE(Paste_Here!R751, "br", "-"), "L", ""))), VALUE(SUBSTITUTE(SUBSTITUTE(Paste_Here!R751, "br", "-"), "L", "")) &gt;= 1095), "Yes", IF(AND(ISNUMBER(VALUE(SUBSTITUTE(SUBSTITUTE(Paste_Here!R751, "br", "-"), "L", ""))), VALUE(SUBSTITUTE(SUBSTITUTE(Paste_Here!R751, "br", "-"), "L", "")) &lt;= 1094), "No", "")), ""), "")</f>
        <v/>
      </c>
      <c r="BN751" s="66"/>
      <c r="BO751" s="76" t="str">
        <f>IFERROR(IF(B751&lt;&gt;"", IF(COUNTIF(INDEX(Paste_Here!Y$2:AB$850, MATCH(B751, Paste_Here!A$2:A$850, 0), 0), "yes") &gt; 0, "Yes", IF(COUNTIF(INDEX(Paste_Here!Y$2:AB$850, MATCH(B751, Paste_Here!A$2:A$850, 0), 0), "no") &gt; 0, "No", "")), ""), "")</f>
        <v/>
      </c>
      <c r="BP751" s="66"/>
      <c r="BQ751" s="76" t="str">
        <f>IFERROR(IF(B751&lt;&gt;"", IF(AND(ISNUMBER(VALUE(SUBSTITUTE(SUBSTITUTE(Paste_Here!U751, "em", "-"), "q", ""))), VALUE(SUBSTITUTE(SUBSTITUTE(Paste_Here!U751, "em", "-"), "q", "")) &gt;= 910), "Yes", IF(AND(ISNUMBER(VALUE(SUBSTITUTE(SUBSTITUTE(Paste_Here!U751, "em", "-"), "q", ""))), VALUE(SUBSTITUTE(SUBSTITUTE(Paste_Here!U751, "em", "-"), "q", "")) &lt;= 909), "No", "")), ""), "")</f>
        <v/>
      </c>
      <c r="BR751" s="66"/>
      <c r="BS751" s="76" t="str">
        <f>IFERROR(IF(B751&lt;&gt;"", IF(AND(INDEX(Paste_Here!X$2:X$850, MATCH(B751, Paste_Here!A$2:A$850, 0))&lt;&gt;"", ISNUMBER(VALUE(INDEX(Paste_Here!X$2:X$850, MATCH(B751, Paste_Here!A$2:A$850, 0))))), INDEX(Paste_Here!X$2:X$850, MATCH(B751, Paste_Here!A$2:A$850, 0)), ""), ""), "")</f>
        <v/>
      </c>
      <c r="BT751" s="66"/>
      <c r="BU751" s="76" t="str">
        <f>IFERROR(IF(B751&lt;&gt;"", IF(ISNUMBER(VALUE(INDEX(Paste_Here!G$2:G$850, MATCH(B751, Paste_Here!A$2:A$850, 0)))), IF(VALUE(INDEX(Paste_Here!G$2:G$850, MATCH(B751, Paste_Here!A$2:A$850, 0)))=0, "No", IF(AND(VALUE(INDEX(Paste_Here!G$2:G$850, MATCH(B751, Paste_Here!A$2:A$850, 0)))&gt;=1, VALUE(INDEX(Paste_Here!G$2:G$850, MATCH(B751, Paste_Here!A$2:A$850, 0)))&lt;=4), VALUE(INDEX(Paste_Here!G$2:G$850, MATCH(B751, Paste_Here!A$2:A$850, 0))), "")), ""), ""), "")</f>
        <v/>
      </c>
      <c r="BV751" s="66"/>
      <c r="BW751" s="76" t="str">
        <f>IFERROR(IF(B751&lt;&gt;"", IF(ISNUMBER(VALUE(INDEX(Paste_Here!H$2:H$850, MATCH(B751, Paste_Here!A$2:A$850, 0)))), IF(VALUE(INDEX(Paste_Here!H$2:H$850, MATCH(B751, Paste_Here!A$2:A$850, 0)))=0, "No", IF(AND(VALUE(INDEX(Paste_Here!H$2:H$850, MATCH(B751, Paste_Here!A$2:A$850, 0)))&gt;=1, VALUE(INDEX(Paste_Here!H$2:H$850, MATCH(B751, Paste_Here!A$2:A$850, 0)))&lt;=4), VALUE(INDEX(Paste_Here!H$2:H$850, MATCH(B751, Paste_Here!A$2:A$850, 0))), "")), ""), ""), "")</f>
        <v/>
      </c>
      <c r="BX751" s="66"/>
      <c r="BY751" s="76"/>
      <c r="BZ751" s="66"/>
      <c r="CA751" s="76"/>
      <c r="CB751" s="66"/>
      <c r="CC751" s="66"/>
      <c r="CD751" s="76" t="str">
        <f t="shared" si="93"/>
        <v/>
      </c>
      <c r="CE751" s="66"/>
      <c r="CF751" s="76" t="str">
        <f>IFERROR(IF(B751&lt;&gt;"", IF(AND(INDEX(Paste_Here!P$2:P$850, MATCH(B751, Paste_Here!A$2:A$850, 0))&lt;&gt;"", ISNUMBER(VALUE(INDEX(Paste_Here!P$2:P$850, MATCH(B751, Paste_Here!A$2:A$850, 0))))), INDEX(Paste_Here!P$2:P$850, MATCH(B751, Paste_Here!A$2:A$850, 0)), ""), ""), "")</f>
        <v/>
      </c>
      <c r="CG751" s="66"/>
      <c r="CH751" s="76" t="str">
        <f>IFERROR(IF(B751&lt;&gt;"", IF(ISNUMBER(SEARCH("highrisk", LOWER(INDEX(Paste_Here!Q$2:Q$850, MATCH(B751, Paste_Here!A$2:A$850, 0))))), "High Risk", IF(ISNUMBER(SEARCH("lowrisk", LOWER(INDEX(Paste_Here!Q$2:Q$850, MATCH(B751, Paste_Here!A$2:A$850, 0))))), "Low Risk", IF(ISNUMBER(SEARCH("somerisk", LOWER(INDEX(Paste_Here!Q$2:Q$850, MATCH(B751, Paste_Here!A$2:A$850, 0))))), "Some Risk", ""))), ""), "")</f>
        <v/>
      </c>
      <c r="CI751" s="66"/>
      <c r="CJ751" s="76" t="str">
        <f>IFERROR(IF(B751&lt;&gt;"", IF(AND(INDEX(Paste_Here!AA$2:AA$850, MATCH(B751, Paste_Here!A$2:A$850, 0))&lt;&gt;"", ISNUMBER(VALUE(INDEX(Paste_Here!AA$2:AA$850, MATCH(B751, Paste_Here!A$2:A$850, 0))))), INDEX(Paste_Here!AA$2:AA$850, MATCH(B751, Paste_Here!A$2:A$850, 0)), ""), ""), "")</f>
        <v/>
      </c>
      <c r="CK751" s="66"/>
      <c r="CL751" s="76" t="str">
        <f>IFERROR(IF(B751&lt;&gt;"", IF(LOWER(INDEX(Paste_Here!AB$2:AB$850, MATCH(B751, Paste_Here!A$2:A$850, 0)))="approaching expectations", "Approaching", IF(LOWER(INDEX(Paste_Here!AB$2:AB$850, MATCH(B751, Paste_Here!A$2:A$850, 0)))="met expectations", "Met", IF(LOWER(INDEX(Paste_Here!AB$2:AB$850, MATCH(B751, Paste_Here!A$2:A$850, 0)))="exceeded expectations", "Exceeded", IF(LOWER(INDEX(Paste_Here!AB$2:AB$850, MATCH(B751, Paste_Here!A$2:A$850, 0)))="below expectations", "Below", "")))), ""), "")</f>
        <v/>
      </c>
      <c r="CM751" s="66"/>
      <c r="CN751" s="76" t="str">
        <f>IFERROR(IF(B751&lt;&gt;"", IF(AND(INDEX(Paste_Here!AC$2:AC$850, MATCH(B751, Paste_Here!A$2:A$850, 0))&lt;&gt;"", ISNUMBER(VALUE(INDEX(Paste_Here!AC$2:AC$850, MATCH(B751, Paste_Here!A$2:A$850, 0))))), INDEX(Paste_Here!AC$2:AC$850, MATCH(B751, Paste_Here!A$2:A$850, 0)), ""), ""), "")</f>
        <v/>
      </c>
      <c r="CO751" s="66"/>
      <c r="CP751" s="76"/>
      <c r="CQ751" s="66"/>
      <c r="CR751" s="76"/>
      <c r="CS751" s="66"/>
      <c r="CT751" s="76"/>
      <c r="CU751" s="66"/>
      <c r="CV751" s="76"/>
      <c r="CW751" s="66"/>
      <c r="CX751" s="76"/>
      <c r="CY751" s="66"/>
      <c r="CZ751" s="66"/>
      <c r="DA751" s="76" t="str">
        <f t="shared" si="94"/>
        <v/>
      </c>
      <c r="DB751" s="66"/>
      <c r="DC751" s="76" t="str">
        <f>IFERROR(IF(B751&lt;&gt;"", IF(AND(INDEX(Paste_Here!V$2:V$850, MATCH(B751, Paste_Here!A$2:A$850, 0))&lt;&gt;"", ISNUMBER(VALUE(INDEX(Paste_Here!V$2:V$850, MATCH(B751, Paste_Here!A$2:A$850, 0))))), INDEX(Paste_Here!V$2:V$850, MATCH(B751, Paste_Here!A$2:A$850, 0)), ""), ""), "")</f>
        <v/>
      </c>
      <c r="DD751" s="66"/>
      <c r="DE751" s="76" t="str">
        <f>IFERROR(IF(B751&lt;&gt;"", IF(ISNUMBER(SEARCH("highrisk", LOWER(INDEX(Paste_Here!W$2:W$850, MATCH(B751, Paste_Here!A$2:A$850, 0))))), "High Risk", IF(ISNUMBER(SEARCH("lowrisk", LOWER(INDEX(Paste_Here!W$2:W$850, MATCH(B751, Paste_Here!A$2:A$850, 0))))), "Low Risk", IF(ISNUMBER(SEARCH("somerisk", LOWER(INDEX(Paste_Here!W$2:W$850, MATCH(B751, Paste_Here!A$2:A$850, 0))))), "Some Risk", ""))), ""), "")</f>
        <v/>
      </c>
      <c r="DF751" s="66"/>
      <c r="DG751" s="76" t="str">
        <f>IFERROR(IF(B751&lt;&gt;"", IF(AND(INDEX(Paste_Here!S$2:S$850, MATCH(B751, Paste_Here!A$2:A$850, 0))&lt;&gt;"", ISNUMBER(VALUE(INDEX(Paste_Here!S$2:S$850, MATCH(B751, Paste_Here!A$2:A$850, 0))))), INDEX(Paste_Here!S$2:S$850, MATCH(B751, Paste_Here!A$2:A$850, 0)), ""), ""), "")</f>
        <v/>
      </c>
      <c r="DH751" s="66"/>
      <c r="DI751" s="76" t="str">
        <f>IFERROR(IF(B751&lt;&gt;"", IF(ISNUMBER(SEARCH("highrisk", LOWER(INDEX(Paste_Here!T$2:T$850, MATCH(B751, Paste_Here!A$2:A$850, 0))))), "High Risk", IF(ISNUMBER(SEARCH("lowrisk", LOWER(INDEX(Paste_Here!T$2:T$850, MATCH(B751, Paste_Here!A$2:A$850, 0))))), "Low Risk", IF(ISNUMBER(SEARCH("somerisk", LOWER(INDEX(Paste_Here!T$2:T$850, MATCH(B751, Paste_Here!A$2:A$850, 0))))), "Some Risk", ""))), ""), "")</f>
        <v/>
      </c>
      <c r="DJ751" s="66"/>
      <c r="DK751" s="76" t="str">
        <f>IFERROR(IF(B751&lt;&gt;"", IF(AND(INDEX(Paste_Here!AD$2:AD$850, MATCH(B751, Paste_Here!A$2:A$850, 0))&lt;&gt;"", ISNUMBER(VALUE(INDEX(Paste_Here!AD$2:AD$850, MATCH(B751, Paste_Here!A$2:A$850, 0))))), INDEX(Paste_Here!AD$2:AD$850, MATCH(B751, Paste_Here!A$2:A$850, 0)), ""), ""), "")</f>
        <v/>
      </c>
      <c r="DL751" s="66"/>
      <c r="DM751" s="76" t="str">
        <f>IFERROR(IF(B751&lt;&gt;"", IF(LOWER(INDEX(Paste_Here!AE$2:AE$850, MATCH(B751, Paste_Here!A$2:A$850, 0)))="approaching expectations", "Approaching", IF(LOWER(INDEX(Paste_Here!AE$2:AE$850, MATCH(B751, Paste_Here!A$2:A$850, 0)))="met expectations", "Met", IF(LOWER(INDEX(Paste_Here!AE$2:AE$850, MATCH(B751, Paste_Here!A$2:A$850, 0)))="exceeded expectations", "Exceeded", IF(LOWER(INDEX(Paste_Here!AE$2:AE$850, MATCH(B751, Paste_Here!A$2:A$850, 0)))="below expectations", "Below", "")))), ""), "")</f>
        <v/>
      </c>
      <c r="DN751" s="66"/>
      <c r="DO751" s="76"/>
      <c r="DP751" s="66"/>
      <c r="DQ751" s="76"/>
      <c r="DR751" s="66"/>
      <c r="DS751" s="76"/>
      <c r="DT751" s="66"/>
      <c r="DU751" s="76"/>
      <c r="DV751" s="66"/>
      <c r="DW751" s="66"/>
      <c r="DX751" s="76" t="str">
        <f t="shared" si="95"/>
        <v/>
      </c>
      <c r="DY751" s="66"/>
      <c r="DZ751" s="76"/>
      <c r="EA751" s="66"/>
      <c r="EB751" s="76"/>
      <c r="EC751" s="66"/>
      <c r="ED751" s="76" t="str">
        <f>IFERROR(IF(B751&lt;&gt;"", IF(AND(INDEX(Paste_Here!AF$2:AF$850, MATCH(B751, Paste_Here!A$2:A$850, 0))&lt;&gt;"", ISNUMBER(VALUE(INDEX(Paste_Here!AF$2:AF$850, MATCH(B751, Paste_Here!A$2:A$850, 0))))), INDEX(Paste_Here!AF$2:AF$850, MATCH(B751, Paste_Here!A$2:A$850, 0)), ""), ""), "")</f>
        <v/>
      </c>
      <c r="EE751" s="66"/>
      <c r="EF751" s="76"/>
      <c r="EG751" s="66"/>
      <c r="EH751" s="76"/>
      <c r="EI751" s="66"/>
      <c r="EJ751" s="76" t="str">
        <f>IFERROR(IF(B751&lt;&gt;"", IF(AND(INDEX(Paste_Here!AG$2:AG$850, MATCH(B751, Paste_Here!A$2:A$850, 0))&lt;&gt;"", ISNUMBER(VALUE(INDEX(Paste_Here!AG$2:AG$850, MATCH(B751, Paste_Here!A$2:A$850, 0))))), INDEX(Paste_Here!AG$2:AG$850, MATCH(B751, Paste_Here!A$2:A$850, 0)), ""), ""), "")</f>
        <v/>
      </c>
      <c r="EK751" s="66"/>
      <c r="EL751" s="76"/>
      <c r="EM751" s="66"/>
      <c r="EN751" s="76"/>
      <c r="EO751" s="66"/>
      <c r="EP751" s="76"/>
      <c r="EQ751" s="66"/>
      <c r="ER751" s="76"/>
      <c r="ES751" s="66"/>
      <c r="ET751" s="66"/>
      <c r="EU751" s="76"/>
      <c r="EV751" s="66"/>
      <c r="EW751" s="76"/>
      <c r="EX751" s="66"/>
      <c r="EY751" s="76"/>
      <c r="EZ751" s="66"/>
      <c r="FA751" s="76"/>
      <c r="FB751" s="66"/>
      <c r="FC751" s="76"/>
      <c r="FD751" s="66"/>
      <c r="FE751" s="76"/>
      <c r="FF751" s="66"/>
      <c r="FG751" s="76"/>
      <c r="FH751" s="66"/>
      <c r="FI751" s="76"/>
      <c r="FJ751" s="66"/>
      <c r="FK751" s="76"/>
      <c r="FL751" s="66"/>
      <c r="FM751" s="76"/>
      <c r="FN751" s="66"/>
      <c r="FO751" s="76"/>
      <c r="FP751" s="66"/>
      <c r="FQ751" s="76"/>
      <c r="FR751" s="66"/>
      <c r="FS751" s="76"/>
      <c r="FT751" s="66"/>
      <c r="FU751" s="76"/>
      <c r="FV751" s="66"/>
      <c r="FW751" s="76"/>
      <c r="FX751" s="66"/>
      <c r="FY751" s="76"/>
      <c r="FZ751" s="66"/>
      <c r="GA751" s="76"/>
      <c r="GB751" s="66"/>
      <c r="GC751" s="76"/>
      <c r="GD751" s="66"/>
      <c r="GE751" s="76"/>
      <c r="GF751" s="66"/>
      <c r="GG751" s="76"/>
      <c r="GH751" s="66"/>
      <c r="GI751" s="76"/>
      <c r="GJ751" s="66"/>
      <c r="GK751" s="76"/>
      <c r="GL751" s="66"/>
      <c r="GM751" s="76"/>
      <c r="GN751" s="66"/>
      <c r="GO751" s="76"/>
      <c r="GP751" s="66"/>
      <c r="GQ751" s="76"/>
      <c r="GR751" s="66"/>
      <c r="GS751" s="76"/>
      <c r="GT751" s="66"/>
      <c r="GU751" s="76"/>
      <c r="GV751" s="66"/>
      <c r="GW751" s="76"/>
      <c r="GX751" s="66"/>
      <c r="GY751" s="76"/>
      <c r="GZ751" s="66"/>
      <c r="HA751" s="76"/>
      <c r="HB751" s="66"/>
      <c r="HC751" s="76"/>
      <c r="HD751" s="66"/>
      <c r="HE751" s="76"/>
      <c r="HF751" s="66"/>
      <c r="HG751" s="76"/>
      <c r="HH751" s="66"/>
      <c r="HI751" s="76"/>
      <c r="HJ751" s="66"/>
      <c r="HK751" s="76"/>
      <c r="HL751" s="66"/>
      <c r="HM751" s="76"/>
      <c r="HN751" s="66"/>
      <c r="HO751" s="76"/>
      <c r="HP751" s="66"/>
      <c r="HQ751" s="76"/>
      <c r="HR751" s="66"/>
      <c r="HS751" s="76"/>
      <c r="HT751" s="66"/>
      <c r="HU751" s="76"/>
      <c r="HV751" s="66"/>
      <c r="HW751" s="76"/>
      <c r="HX751" s="66"/>
      <c r="HY751" s="76"/>
      <c r="HZ751" s="66"/>
      <c r="IA751" s="76"/>
      <c r="IB751" s="66"/>
      <c r="IC751" s="76"/>
      <c r="ID751" s="66"/>
      <c r="IE751" s="76"/>
      <c r="IF751" s="66"/>
      <c r="IG751" s="76"/>
      <c r="IH751" s="66"/>
      <c r="II751" s="76"/>
      <c r="IJ751" s="66"/>
      <c r="IK751" s="76"/>
      <c r="IL751" s="66"/>
      <c r="IM751" s="76"/>
      <c r="IN751" s="66"/>
      <c r="IO751" s="76"/>
      <c r="IP751" s="66"/>
      <c r="IQ751" s="76"/>
      <c r="IR751" s="66"/>
      <c r="IS751" s="76"/>
      <c r="IT751" s="66"/>
      <c r="IU751" s="76"/>
      <c r="IV751" s="66"/>
      <c r="IW751" s="76"/>
      <c r="IX751" s="66"/>
      <c r="IY751" s="76"/>
      <c r="IZ751" s="66"/>
      <c r="JA751" s="76"/>
      <c r="JB751" s="66"/>
      <c r="JC751" s="76"/>
      <c r="JD751" s="66"/>
      <c r="JE751" s="76"/>
      <c r="JF751" s="66"/>
      <c r="JG751" s="76"/>
      <c r="JH751" s="66"/>
      <c r="JI751" s="76"/>
      <c r="JJ751" s="66"/>
      <c r="JK751" s="76"/>
      <c r="JL751" s="66"/>
      <c r="JM751" s="76"/>
      <c r="JN751" s="66"/>
      <c r="JO751" s="76"/>
      <c r="JP751" s="66"/>
      <c r="JQ751" s="76"/>
      <c r="JR751" s="66"/>
      <c r="JS751" s="76"/>
      <c r="JT751" s="66"/>
      <c r="JU751" s="76"/>
      <c r="JV751" s="66"/>
      <c r="JW751" s="76"/>
      <c r="JX751" s="66"/>
      <c r="JY751" s="76"/>
      <c r="JZ751" s="66"/>
      <c r="KA751" s="76"/>
      <c r="KB751" s="66"/>
      <c r="KC751" s="76"/>
      <c r="KD751" s="66"/>
      <c r="KE751" s="76"/>
      <c r="KF751" s="66"/>
      <c r="KG751" s="76"/>
      <c r="KH751" s="66"/>
      <c r="KI751" s="76"/>
      <c r="KJ751" s="66"/>
      <c r="KK751" s="76"/>
      <c r="KL751" s="66"/>
      <c r="KM751" s="76"/>
      <c r="KN751" s="66"/>
      <c r="KO751" s="76"/>
      <c r="KP751" s="66"/>
      <c r="KQ751" s="76"/>
      <c r="KR751" s="66"/>
      <c r="KS751" s="76"/>
      <c r="KT751" s="66"/>
      <c r="KU751" s="76"/>
      <c r="KV751" s="66"/>
      <c r="KW751" s="76"/>
      <c r="KX751" s="66"/>
      <c r="KY751" s="76"/>
      <c r="KZ751" s="66"/>
      <c r="LA751" s="76"/>
      <c r="LB751" s="66"/>
      <c r="LC751" s="76"/>
      <c r="LD751" s="66"/>
      <c r="LE751" s="76"/>
      <c r="LF751" s="66"/>
      <c r="LG751" s="76"/>
      <c r="LH751" s="66"/>
      <c r="LI751" s="76"/>
      <c r="LJ751" s="66"/>
      <c r="LK751" s="76"/>
      <c r="LL751" s="66"/>
      <c r="LM751" s="76"/>
      <c r="LN751" s="66"/>
      <c r="LO751" s="76"/>
      <c r="LP751" s="66"/>
      <c r="LQ751" s="76"/>
      <c r="LR751" s="66"/>
      <c r="LS751" s="76"/>
      <c r="LT751" s="66"/>
      <c r="LU751" s="76"/>
      <c r="LV751" s="66"/>
      <c r="LW751" s="76"/>
      <c r="LX751" s="66"/>
      <c r="LY751" s="76"/>
      <c r="LZ751" s="66"/>
      <c r="MA751" s="76"/>
      <c r="MB751" s="66"/>
      <c r="MC751" s="76"/>
      <c r="MD751" s="66"/>
      <c r="MG751" s="1" t="str" cm="1">
        <f t="array" ref="MG751">IFERROR(INDEX(Paste_Here!$B$2:$B$850, MATCH(0, COUNTIF(MG$4:MG750, Paste_Here!$B$2:$B$850) + IF(Paste_Here!$B$2:$B$850="", 1, 0), 0)), "")</f>
        <v/>
      </c>
      <c r="MH751" s="1" t="str">
        <f>IF(MG751&lt;&gt;"", INDEX(Paste_Here!$A$2:$A$850, MATCH(MG751, Paste_Here!$B$2:$B$850, 0)), "")</f>
        <v/>
      </c>
      <c r="MI751" s="1" t="str">
        <f t="shared" si="96"/>
        <v/>
      </c>
      <c r="MJ751" s="1" t="str" cm="1">
        <f t="array" ref="MJ751">IFERROR(INDEX($MI$5:$MI$850, MATCH(SMALL(IF($MI$5:$MI$850&lt;&gt;"", COUNTIF($MI$5:$MI$850, "&lt;"&amp;$MI$5:$MI$850)+1), ROW()-ROW($MJ$5)+1), COUNTIF($MI$5:$MI$850, "&lt;"&amp;$MI$5:$MI$850)+1, 0)), "")</f>
        <v/>
      </c>
    </row>
    <row r="752" spans="1:348">
      <c r="A752" s="66"/>
      <c r="B752" s="76" t="str">
        <f t="shared" si="89"/>
        <v/>
      </c>
      <c r="C752" s="66"/>
      <c r="D752" s="76" t="str">
        <f>IFERROR(IF(B752&lt;&gt;"", IF(AND(INDEX(Paste_Here!B$2:B$850, MATCH(B752, Paste_Here!A$2:A$850, 0))&lt;&gt;"", ISNUMBER(VALUE(INDEX(Paste_Here!B$2:B$850, MATCH(B752, Paste_Here!A$2:A$850, 0))))), INDEX(Paste_Here!B$2:B$850, MATCH(B752, Paste_Here!A$2:A$850, 0)), ""), ""), "")</f>
        <v/>
      </c>
      <c r="E752" s="66"/>
      <c r="F752" s="76" t="str">
        <f>IFERROR(IF(B752&lt;&gt;"", IF(ISTEXT(INDEX(Paste_Here!K$2:K$850, MATCH(B752, Paste_Here!A$2:A$850, 0))), INDEX(Paste_Here!K$2:K$850, MATCH(B752, Paste_Here!A$2:A$850, 0)), ""), ""), "")</f>
        <v/>
      </c>
      <c r="G752" s="66"/>
      <c r="H752" s="76" t="str">
        <f>IFERROR(IF(B752&lt;&gt;"", IF(ISTEXT(INDEX(Paste_Here!C$2:C$850, MATCH(B752, Paste_Here!A$2:A$850, 0))), INDEX(Paste_Here!C$2:C$850, MATCH(B752, Paste_Here!A$2:A$850, 0)), ""), ""), "")</f>
        <v/>
      </c>
      <c r="I752" s="66"/>
      <c r="J752" s="76" t="str">
        <f>IFERROR(IF(B752&lt;&gt;"", IF(ISNUMBER(SEARCH("s", LOWER(INDEX(Paste_Here!M$2:M$850, MATCH(B752, Paste_Here!A$2:A$850, 0))))), "Yes", IF(INDEX(Paste_Here!M$2:M$850, MATCH(B752, Paste_Here!A$2:A$850, 0))&lt;&gt;"", "No", "")), ""), "")</f>
        <v/>
      </c>
      <c r="K752" s="66"/>
      <c r="L752" s="76" t="str">
        <f>IFERROR(IF(B752&lt;&gt;"", IF(ISNUMBER(SEARCH("yes", LOWER(INDEX(Paste_Here!E$2:E$850, MATCH(B752, Paste_Here!A$2:A$850, 0))))), "Yes", IF(ISNUMBER(SEARCH("no", LOWER(INDEX(Paste_Here!E$2:E$850, MATCH(B752, Paste_Here!A$2:A$850, 0))))), "No", "")), ""), "")</f>
        <v/>
      </c>
      <c r="M752" s="66"/>
      <c r="N752" s="76" t="str">
        <f>IFERROR(IF(B752&lt;&gt;"", IF(ISNUMBER(SEARCH("yes", LOWER(INDEX(Paste_Here!F$2:F$850, MATCH(B752, Paste_Here!A$2:A$850, 0))))), "Yes", IF(ISNUMBER(SEARCH("no", LOWER(INDEX(Paste_Here!F$2:F$850, MATCH(B752, Paste_Here!A$2:A$850, 0))))), "No", "")), ""), "")</f>
        <v/>
      </c>
      <c r="O752" s="66"/>
      <c r="P752" s="76" t="str">
        <f>IFERROR(IF(B752&lt;&gt;"", IF(ISNUMBER(SEARCH("yes", LOWER(INDEX(Paste_Here!L$2:L$850, MATCH(B752, Paste_Here!A$2:A$850, 0))))), "Yes", IF(ISNUMBER(SEARCH("no", LOWER(INDEX(Paste_Here!L$2:L$850, MATCH(B752, Paste_Here!A$2:A$850, 0))))), "No", "")), ""), "")</f>
        <v/>
      </c>
      <c r="Q752" s="66"/>
      <c r="R752" s="76" t="str">
        <f>IFERROR(IF(B752&lt;&gt;"", IF(ISNUMBER(SEARCH("transitional 2", LOWER(INDEX(Paste_Here!D$2:D$850, MATCH(B752, Paste_Here!A$2:A$850, 0))))), "T2", IF(ISNUMBER(SEARCH("transitional 1", LOWER(INDEX(Paste_Here!D$2:D$850, MATCH(B752, Paste_Here!A$2:A$850, 0))))), "T1", IF(ISNUMBER(SEARCH("waived ell services", LOWER(INDEX(Paste_Here!D$2:D$850, MATCH(B752, Paste_Here!A$2:A$850, 0))))), "W", IF(ISNUMBER(SEARCH("english language learner", LOWER(INDEX(Paste_Here!D$2:D$850, MATCH(B752, Paste_Here!A$2:A$850, 0))))), "L", "")))), ""), "")</f>
        <v/>
      </c>
      <c r="S752" s="66"/>
      <c r="T752" s="76" t="str">
        <f>IFERROR(IF(B752&lt;&gt;"", IF(ISNUMBER(SEARCH("yes", LOWER(INDEX(Paste_Here!I$2:I$850, MATCH(B752, Paste_Here!A$2:A$850, 0))))), "Yes", IF(ISNUMBER(SEARCH("no", LOWER(INDEX(Paste_Here!I$2:I$850, MATCH(B752, Paste_Here!A$2:A$850, 0))))), "No", "")), ""), "")</f>
        <v/>
      </c>
      <c r="U752" s="66"/>
      <c r="V752" s="76" t="str">
        <f>IFERROR(IF(B752&lt;&gt;"", IF(ISTEXT(INDEX(Paste_Here!J$2:J$850, MATCH(B752, Paste_Here!A$2:A$850, 0))), VALUE(INDEX(Paste_Here!J$2:J$850, MATCH(B752, Paste_Here!A$2:A$850, 0))), ""), ""), "")</f>
        <v/>
      </c>
      <c r="W752" s="66"/>
      <c r="X752" s="66"/>
      <c r="Y752" s="76" t="str">
        <f t="shared" si="90"/>
        <v/>
      </c>
      <c r="Z752" s="66"/>
      <c r="AA752" s="76" t="str">
        <f>IFERROR(IF(B752&lt;&gt;"", IF(AND(INDEX(Paste_Here!AI$2:AI$850, MATCH(B752, Paste_Here!A$2:A$850, 0))&lt;&gt;"", ISNUMBER(VALUE(INDEX(Paste_Here!AI$2:AI$850, MATCH(B752, Paste_Here!A$2:A$850, 0))))), INDEX(Paste_Here!AI$2:AI$850, MATCH(B752, Paste_Here!A$2:A$850, 0)), ""), ""), "")</f>
        <v/>
      </c>
      <c r="AB752" s="66"/>
      <c r="AC752" s="76" t="str">
        <f>IFERROR(IF(B752&lt;&gt;"", IF(AND(INDEX(Paste_Here!AJ$2:AJ$850, MATCH(B752, Paste_Here!A$2:A$850, 0))&lt;&gt;"", ISNUMBER(VALUE(INDEX(Paste_Here!AJ$2:AJ$850, MATCH(B752, Paste_Here!A$2:A$850, 0))))), INDEX(Paste_Here!AJ$2:AJ$850, MATCH(B752, Paste_Here!A$2:A$850, 0)), ""), ""), "")</f>
        <v/>
      </c>
      <c r="AD752" s="66"/>
      <c r="AE752" s="76" t="str">
        <f>IFERROR(IF(B752&lt;&gt;"", IF(AND(INDEX(Paste_Here!AK$2:AK$850, MATCH(B752, Paste_Here!A$2:A$850, 0))&lt;&gt;"", ISNUMBER(VALUE(INDEX(Paste_Here!AK$2:AK$850, MATCH(B752, Paste_Here!A$2:A$850, 0))))), INDEX(Paste_Here!AK$2:AK$850, MATCH(B752, Paste_Here!A$2:A$850, 0)), ""), ""), "")</f>
        <v/>
      </c>
      <c r="AF752" s="66"/>
      <c r="AG752" s="76" t="str">
        <f>IFERROR(IF(B752&lt;&gt;"", IF(AND(INDEX(Paste_Here!AL$2:AL$850, MATCH(B752, Paste_Here!A$2:A$850, 0))&lt;&gt;"", ISNUMBER(VALUE(INDEX(Paste_Here!AL$2:AL$850, MATCH(B752, Paste_Here!A$2:A$850, 0))))), INDEX(Paste_Here!AL$2:AL$850, MATCH(B752, Paste_Here!A$2:A$850, 0)), ""), ""), "")</f>
        <v/>
      </c>
      <c r="AH752" s="66"/>
      <c r="AI752" s="76" t="str">
        <f>IFERROR(IF(B752&lt;&gt;"", IF(AND(INDEX(Paste_Here!AH$2:AH$850, MATCH(B752, Paste_Here!A$2:A$850, 0))&lt;&gt;"", ISNUMBER(VALUE(INDEX(Paste_Here!AH$2:AH$850, MATCH(B752, Paste_Here!A$2:A$850, 0))))), IF(VALUE(INDEX(Paste_Here!AH$2:AH$850, MATCH(B752, Paste_Here!A$2:A$850, 0)))=0, "", INDEX(Paste_Here!AH$2:AH$850, MATCH(B752, Paste_Here!A$2:A$850, 0))), ""), ""), "")</f>
        <v/>
      </c>
      <c r="AJ752" s="66"/>
      <c r="AK752" s="76" t="str">
        <f>IFERROR(IF(B752&lt;&gt;"", IF(AND(INDEX(Paste_Here!N$2:N$850, MATCH(B752, Paste_Here!A$2:A$850, 0))&lt;&gt;"", ISNUMBER(VALUE(INDEX(Paste_Here!N$2:N$850, MATCH(B752, Paste_Here!A$2:A$850, 0))))), INDEX(Paste_Here!N$2:N$850, MATCH(B752, Paste_Here!A$2:A$850, 0)), ""), ""), "")</f>
        <v/>
      </c>
      <c r="AL752" s="66"/>
      <c r="AM752" s="76" t="str">
        <f>IFERROR(IF(B752&lt;&gt;"", IF(AND(INDEX(Paste_Here!O$2:O$850, MATCH(B752, Paste_Here!A$2:A$850, 0))&lt;&gt;"", ISNUMBER(VALUE(INDEX(Paste_Here!O$2:O$850, MATCH(B752, Paste_Here!A$2:A$850, 0))))), INDEX(Paste_Here!O$2:O$850, MATCH(B752, Paste_Here!A$2:A$850, 0)), ""), ""), "")</f>
        <v/>
      </c>
      <c r="AN752" s="66"/>
      <c r="AO752" s="76"/>
      <c r="AP752" s="66"/>
      <c r="AQ752" s="76"/>
      <c r="AR752" s="66"/>
      <c r="AS752" s="76"/>
      <c r="AT752" s="66"/>
      <c r="AU752" s="66"/>
      <c r="AV752" s="76" t="str">
        <f t="shared" si="91"/>
        <v/>
      </c>
      <c r="AW752" s="66"/>
      <c r="AX752" s="76" t="str">
        <f>IFERROR(IF(B752&lt;&gt;"", IF(ISNUMBER(SEARCH("Revealed-Potential (Primary Focus)", LOWER(INDEX(Paste_Here!Z$2:Z$850, MATCH(B752, Paste_Here!A$2:A$850, 0))))), "Rev-Potential: Prim", IF(ISNUMBER(SEARCH("Revealed-Potential (Secondary Focus)", LOWER(INDEX(Paste_Here!Z$2:Z$850, MATCH(B752, Paste_Here!A$2:A$850, 0))))), "Rev-Potential: Sec", IF(ISNUMBER(SEARCH("Monitoring", LOWER(INDEX(Paste_Here!Z$2:Z$850, MATCH(B752, Paste_Here!A$2:A$850, 0))))), "Monitoring", IF(ISNUMBER(SEARCH("At-Promise (Secondary Focus)", LOWER(INDEX(Paste_Here!Z$2:Z$850, MATCH(B752, Paste_Here!A$2:A$850, 0))))), "At-Promise: Sec", IF(ISNUMBER(SEARCH("At-Promise (Primary Focus)", LOWER(INDEX(Paste_Here!Z$2:Z$850, MATCH(B752, Paste_Here!A$2:A$850, 0))))), "At-Promise: Prim", ""))))), ""), "")</f>
        <v/>
      </c>
      <c r="AY752" s="66"/>
      <c r="AZ752" s="76"/>
      <c r="BA752" s="66"/>
      <c r="BB752" s="76"/>
      <c r="BC752" s="66"/>
      <c r="BD752" s="76"/>
      <c r="BE752" s="66"/>
      <c r="BF752" s="76"/>
      <c r="BG752" s="66"/>
      <c r="BH752" s="76"/>
      <c r="BI752" s="66"/>
      <c r="BJ752" s="66"/>
      <c r="BK752" s="76" t="str">
        <f t="shared" si="92"/>
        <v/>
      </c>
      <c r="BL752" s="66"/>
      <c r="BM752" s="76" t="str">
        <f>IFERROR(IF(B752&lt;&gt;"", IF(AND(ISNUMBER(VALUE(SUBSTITUTE(SUBSTITUTE(Paste_Here!R752, "br", "-"), "L", ""))), VALUE(SUBSTITUTE(SUBSTITUTE(Paste_Here!R752, "br", "-"), "L", "")) &gt;= 1095), "Yes", IF(AND(ISNUMBER(VALUE(SUBSTITUTE(SUBSTITUTE(Paste_Here!R752, "br", "-"), "L", ""))), VALUE(SUBSTITUTE(SUBSTITUTE(Paste_Here!R752, "br", "-"), "L", "")) &lt;= 1094), "No", "")), ""), "")</f>
        <v/>
      </c>
      <c r="BN752" s="66"/>
      <c r="BO752" s="76" t="str">
        <f>IFERROR(IF(B752&lt;&gt;"", IF(COUNTIF(INDEX(Paste_Here!Y$2:AB$850, MATCH(B752, Paste_Here!A$2:A$850, 0), 0), "yes") &gt; 0, "Yes", IF(COUNTIF(INDEX(Paste_Here!Y$2:AB$850, MATCH(B752, Paste_Here!A$2:A$850, 0), 0), "no") &gt; 0, "No", "")), ""), "")</f>
        <v/>
      </c>
      <c r="BP752" s="66"/>
      <c r="BQ752" s="76" t="str">
        <f>IFERROR(IF(B752&lt;&gt;"", IF(AND(ISNUMBER(VALUE(SUBSTITUTE(SUBSTITUTE(Paste_Here!U752, "em", "-"), "q", ""))), VALUE(SUBSTITUTE(SUBSTITUTE(Paste_Here!U752, "em", "-"), "q", "")) &gt;= 910), "Yes", IF(AND(ISNUMBER(VALUE(SUBSTITUTE(SUBSTITUTE(Paste_Here!U752, "em", "-"), "q", ""))), VALUE(SUBSTITUTE(SUBSTITUTE(Paste_Here!U752, "em", "-"), "q", "")) &lt;= 909), "No", "")), ""), "")</f>
        <v/>
      </c>
      <c r="BR752" s="66"/>
      <c r="BS752" s="76" t="str">
        <f>IFERROR(IF(B752&lt;&gt;"", IF(AND(INDEX(Paste_Here!X$2:X$850, MATCH(B752, Paste_Here!A$2:A$850, 0))&lt;&gt;"", ISNUMBER(VALUE(INDEX(Paste_Here!X$2:X$850, MATCH(B752, Paste_Here!A$2:A$850, 0))))), INDEX(Paste_Here!X$2:X$850, MATCH(B752, Paste_Here!A$2:A$850, 0)), ""), ""), "")</f>
        <v/>
      </c>
      <c r="BT752" s="66"/>
      <c r="BU752" s="76" t="str">
        <f>IFERROR(IF(B752&lt;&gt;"", IF(ISNUMBER(VALUE(INDEX(Paste_Here!G$2:G$850, MATCH(B752, Paste_Here!A$2:A$850, 0)))), IF(VALUE(INDEX(Paste_Here!G$2:G$850, MATCH(B752, Paste_Here!A$2:A$850, 0)))=0, "No", IF(AND(VALUE(INDEX(Paste_Here!G$2:G$850, MATCH(B752, Paste_Here!A$2:A$850, 0)))&gt;=1, VALUE(INDEX(Paste_Here!G$2:G$850, MATCH(B752, Paste_Here!A$2:A$850, 0)))&lt;=4), VALUE(INDEX(Paste_Here!G$2:G$850, MATCH(B752, Paste_Here!A$2:A$850, 0))), "")), ""), ""), "")</f>
        <v/>
      </c>
      <c r="BV752" s="66"/>
      <c r="BW752" s="76" t="str">
        <f>IFERROR(IF(B752&lt;&gt;"", IF(ISNUMBER(VALUE(INDEX(Paste_Here!H$2:H$850, MATCH(B752, Paste_Here!A$2:A$850, 0)))), IF(VALUE(INDEX(Paste_Here!H$2:H$850, MATCH(B752, Paste_Here!A$2:A$850, 0)))=0, "No", IF(AND(VALUE(INDEX(Paste_Here!H$2:H$850, MATCH(B752, Paste_Here!A$2:A$850, 0)))&gt;=1, VALUE(INDEX(Paste_Here!H$2:H$850, MATCH(B752, Paste_Here!A$2:A$850, 0)))&lt;=4), VALUE(INDEX(Paste_Here!H$2:H$850, MATCH(B752, Paste_Here!A$2:A$850, 0))), "")), ""), ""), "")</f>
        <v/>
      </c>
      <c r="BX752" s="66"/>
      <c r="BY752" s="76"/>
      <c r="BZ752" s="66"/>
      <c r="CA752" s="76"/>
      <c r="CB752" s="66"/>
      <c r="CC752" s="66"/>
      <c r="CD752" s="76" t="str">
        <f t="shared" si="93"/>
        <v/>
      </c>
      <c r="CE752" s="66"/>
      <c r="CF752" s="76" t="str">
        <f>IFERROR(IF(B752&lt;&gt;"", IF(AND(INDEX(Paste_Here!P$2:P$850, MATCH(B752, Paste_Here!A$2:A$850, 0))&lt;&gt;"", ISNUMBER(VALUE(INDEX(Paste_Here!P$2:P$850, MATCH(B752, Paste_Here!A$2:A$850, 0))))), INDEX(Paste_Here!P$2:P$850, MATCH(B752, Paste_Here!A$2:A$850, 0)), ""), ""), "")</f>
        <v/>
      </c>
      <c r="CG752" s="66"/>
      <c r="CH752" s="76" t="str">
        <f>IFERROR(IF(B752&lt;&gt;"", IF(ISNUMBER(SEARCH("highrisk", LOWER(INDEX(Paste_Here!Q$2:Q$850, MATCH(B752, Paste_Here!A$2:A$850, 0))))), "High Risk", IF(ISNUMBER(SEARCH("lowrisk", LOWER(INDEX(Paste_Here!Q$2:Q$850, MATCH(B752, Paste_Here!A$2:A$850, 0))))), "Low Risk", IF(ISNUMBER(SEARCH("somerisk", LOWER(INDEX(Paste_Here!Q$2:Q$850, MATCH(B752, Paste_Here!A$2:A$850, 0))))), "Some Risk", ""))), ""), "")</f>
        <v/>
      </c>
      <c r="CI752" s="66"/>
      <c r="CJ752" s="76" t="str">
        <f>IFERROR(IF(B752&lt;&gt;"", IF(AND(INDEX(Paste_Here!AA$2:AA$850, MATCH(B752, Paste_Here!A$2:A$850, 0))&lt;&gt;"", ISNUMBER(VALUE(INDEX(Paste_Here!AA$2:AA$850, MATCH(B752, Paste_Here!A$2:A$850, 0))))), INDEX(Paste_Here!AA$2:AA$850, MATCH(B752, Paste_Here!A$2:A$850, 0)), ""), ""), "")</f>
        <v/>
      </c>
      <c r="CK752" s="66"/>
      <c r="CL752" s="76" t="str">
        <f>IFERROR(IF(B752&lt;&gt;"", IF(LOWER(INDEX(Paste_Here!AB$2:AB$850, MATCH(B752, Paste_Here!A$2:A$850, 0)))="approaching expectations", "Approaching", IF(LOWER(INDEX(Paste_Here!AB$2:AB$850, MATCH(B752, Paste_Here!A$2:A$850, 0)))="met expectations", "Met", IF(LOWER(INDEX(Paste_Here!AB$2:AB$850, MATCH(B752, Paste_Here!A$2:A$850, 0)))="exceeded expectations", "Exceeded", IF(LOWER(INDEX(Paste_Here!AB$2:AB$850, MATCH(B752, Paste_Here!A$2:A$850, 0)))="below expectations", "Below", "")))), ""), "")</f>
        <v/>
      </c>
      <c r="CM752" s="66"/>
      <c r="CN752" s="76" t="str">
        <f>IFERROR(IF(B752&lt;&gt;"", IF(AND(INDEX(Paste_Here!AC$2:AC$850, MATCH(B752, Paste_Here!A$2:A$850, 0))&lt;&gt;"", ISNUMBER(VALUE(INDEX(Paste_Here!AC$2:AC$850, MATCH(B752, Paste_Here!A$2:A$850, 0))))), INDEX(Paste_Here!AC$2:AC$850, MATCH(B752, Paste_Here!A$2:A$850, 0)), ""), ""), "")</f>
        <v/>
      </c>
      <c r="CO752" s="66"/>
      <c r="CP752" s="76"/>
      <c r="CQ752" s="66"/>
      <c r="CR752" s="76"/>
      <c r="CS752" s="66"/>
      <c r="CT752" s="76"/>
      <c r="CU752" s="66"/>
      <c r="CV752" s="76"/>
      <c r="CW752" s="66"/>
      <c r="CX752" s="76"/>
      <c r="CY752" s="66"/>
      <c r="CZ752" s="66"/>
      <c r="DA752" s="76" t="str">
        <f t="shared" si="94"/>
        <v/>
      </c>
      <c r="DB752" s="66"/>
      <c r="DC752" s="76" t="str">
        <f>IFERROR(IF(B752&lt;&gt;"", IF(AND(INDEX(Paste_Here!V$2:V$850, MATCH(B752, Paste_Here!A$2:A$850, 0))&lt;&gt;"", ISNUMBER(VALUE(INDEX(Paste_Here!V$2:V$850, MATCH(B752, Paste_Here!A$2:A$850, 0))))), INDEX(Paste_Here!V$2:V$850, MATCH(B752, Paste_Here!A$2:A$850, 0)), ""), ""), "")</f>
        <v/>
      </c>
      <c r="DD752" s="66"/>
      <c r="DE752" s="76" t="str">
        <f>IFERROR(IF(B752&lt;&gt;"", IF(ISNUMBER(SEARCH("highrisk", LOWER(INDEX(Paste_Here!W$2:W$850, MATCH(B752, Paste_Here!A$2:A$850, 0))))), "High Risk", IF(ISNUMBER(SEARCH("lowrisk", LOWER(INDEX(Paste_Here!W$2:W$850, MATCH(B752, Paste_Here!A$2:A$850, 0))))), "Low Risk", IF(ISNUMBER(SEARCH("somerisk", LOWER(INDEX(Paste_Here!W$2:W$850, MATCH(B752, Paste_Here!A$2:A$850, 0))))), "Some Risk", ""))), ""), "")</f>
        <v/>
      </c>
      <c r="DF752" s="66"/>
      <c r="DG752" s="76" t="str">
        <f>IFERROR(IF(B752&lt;&gt;"", IF(AND(INDEX(Paste_Here!S$2:S$850, MATCH(B752, Paste_Here!A$2:A$850, 0))&lt;&gt;"", ISNUMBER(VALUE(INDEX(Paste_Here!S$2:S$850, MATCH(B752, Paste_Here!A$2:A$850, 0))))), INDEX(Paste_Here!S$2:S$850, MATCH(B752, Paste_Here!A$2:A$850, 0)), ""), ""), "")</f>
        <v/>
      </c>
      <c r="DH752" s="66"/>
      <c r="DI752" s="76" t="str">
        <f>IFERROR(IF(B752&lt;&gt;"", IF(ISNUMBER(SEARCH("highrisk", LOWER(INDEX(Paste_Here!T$2:T$850, MATCH(B752, Paste_Here!A$2:A$850, 0))))), "High Risk", IF(ISNUMBER(SEARCH("lowrisk", LOWER(INDEX(Paste_Here!T$2:T$850, MATCH(B752, Paste_Here!A$2:A$850, 0))))), "Low Risk", IF(ISNUMBER(SEARCH("somerisk", LOWER(INDEX(Paste_Here!T$2:T$850, MATCH(B752, Paste_Here!A$2:A$850, 0))))), "Some Risk", ""))), ""), "")</f>
        <v/>
      </c>
      <c r="DJ752" s="66"/>
      <c r="DK752" s="76" t="str">
        <f>IFERROR(IF(B752&lt;&gt;"", IF(AND(INDEX(Paste_Here!AD$2:AD$850, MATCH(B752, Paste_Here!A$2:A$850, 0))&lt;&gt;"", ISNUMBER(VALUE(INDEX(Paste_Here!AD$2:AD$850, MATCH(B752, Paste_Here!A$2:A$850, 0))))), INDEX(Paste_Here!AD$2:AD$850, MATCH(B752, Paste_Here!A$2:A$850, 0)), ""), ""), "")</f>
        <v/>
      </c>
      <c r="DL752" s="66"/>
      <c r="DM752" s="76" t="str">
        <f>IFERROR(IF(B752&lt;&gt;"", IF(LOWER(INDEX(Paste_Here!AE$2:AE$850, MATCH(B752, Paste_Here!A$2:A$850, 0)))="approaching expectations", "Approaching", IF(LOWER(INDEX(Paste_Here!AE$2:AE$850, MATCH(B752, Paste_Here!A$2:A$850, 0)))="met expectations", "Met", IF(LOWER(INDEX(Paste_Here!AE$2:AE$850, MATCH(B752, Paste_Here!A$2:A$850, 0)))="exceeded expectations", "Exceeded", IF(LOWER(INDEX(Paste_Here!AE$2:AE$850, MATCH(B752, Paste_Here!A$2:A$850, 0)))="below expectations", "Below", "")))), ""), "")</f>
        <v/>
      </c>
      <c r="DN752" s="66"/>
      <c r="DO752" s="76"/>
      <c r="DP752" s="66"/>
      <c r="DQ752" s="76"/>
      <c r="DR752" s="66"/>
      <c r="DS752" s="76"/>
      <c r="DT752" s="66"/>
      <c r="DU752" s="76"/>
      <c r="DV752" s="66"/>
      <c r="DW752" s="66"/>
      <c r="DX752" s="76" t="str">
        <f t="shared" si="95"/>
        <v/>
      </c>
      <c r="DY752" s="66"/>
      <c r="DZ752" s="76"/>
      <c r="EA752" s="66"/>
      <c r="EB752" s="76"/>
      <c r="EC752" s="66"/>
      <c r="ED752" s="76" t="str">
        <f>IFERROR(IF(B752&lt;&gt;"", IF(AND(INDEX(Paste_Here!AF$2:AF$850, MATCH(B752, Paste_Here!A$2:A$850, 0))&lt;&gt;"", ISNUMBER(VALUE(INDEX(Paste_Here!AF$2:AF$850, MATCH(B752, Paste_Here!A$2:A$850, 0))))), INDEX(Paste_Here!AF$2:AF$850, MATCH(B752, Paste_Here!A$2:A$850, 0)), ""), ""), "")</f>
        <v/>
      </c>
      <c r="EE752" s="66"/>
      <c r="EF752" s="76"/>
      <c r="EG752" s="66"/>
      <c r="EH752" s="76"/>
      <c r="EI752" s="66"/>
      <c r="EJ752" s="76" t="str">
        <f>IFERROR(IF(B752&lt;&gt;"", IF(AND(INDEX(Paste_Here!AG$2:AG$850, MATCH(B752, Paste_Here!A$2:A$850, 0))&lt;&gt;"", ISNUMBER(VALUE(INDEX(Paste_Here!AG$2:AG$850, MATCH(B752, Paste_Here!A$2:A$850, 0))))), INDEX(Paste_Here!AG$2:AG$850, MATCH(B752, Paste_Here!A$2:A$850, 0)), ""), ""), "")</f>
        <v/>
      </c>
      <c r="EK752" s="66"/>
      <c r="EL752" s="76"/>
      <c r="EM752" s="66"/>
      <c r="EN752" s="76"/>
      <c r="EO752" s="66"/>
      <c r="EP752" s="76"/>
      <c r="EQ752" s="66"/>
      <c r="ER752" s="76"/>
      <c r="ES752" s="66"/>
      <c r="ET752" s="66"/>
      <c r="EU752" s="76"/>
      <c r="EV752" s="66"/>
      <c r="EW752" s="76"/>
      <c r="EX752" s="66"/>
      <c r="EY752" s="76"/>
      <c r="EZ752" s="66"/>
      <c r="FA752" s="76"/>
      <c r="FB752" s="66"/>
      <c r="FC752" s="76"/>
      <c r="FD752" s="66"/>
      <c r="FE752" s="76"/>
      <c r="FF752" s="66"/>
      <c r="FG752" s="76"/>
      <c r="FH752" s="66"/>
      <c r="FI752" s="76"/>
      <c r="FJ752" s="66"/>
      <c r="FK752" s="76"/>
      <c r="FL752" s="66"/>
      <c r="FM752" s="76"/>
      <c r="FN752" s="66"/>
      <c r="FO752" s="76"/>
      <c r="FP752" s="66"/>
      <c r="FQ752" s="76"/>
      <c r="FR752" s="66"/>
      <c r="FS752" s="76"/>
      <c r="FT752" s="66"/>
      <c r="FU752" s="76"/>
      <c r="FV752" s="66"/>
      <c r="FW752" s="76"/>
      <c r="FX752" s="66"/>
      <c r="FY752" s="76"/>
      <c r="FZ752" s="66"/>
      <c r="GA752" s="76"/>
      <c r="GB752" s="66"/>
      <c r="GC752" s="76"/>
      <c r="GD752" s="66"/>
      <c r="GE752" s="76"/>
      <c r="GF752" s="66"/>
      <c r="GG752" s="76"/>
      <c r="GH752" s="66"/>
      <c r="GI752" s="76"/>
      <c r="GJ752" s="66"/>
      <c r="GK752" s="76"/>
      <c r="GL752" s="66"/>
      <c r="GM752" s="76"/>
      <c r="GN752" s="66"/>
      <c r="GO752" s="76"/>
      <c r="GP752" s="66"/>
      <c r="GQ752" s="76"/>
      <c r="GR752" s="66"/>
      <c r="GS752" s="76"/>
      <c r="GT752" s="66"/>
      <c r="GU752" s="76"/>
      <c r="GV752" s="66"/>
      <c r="GW752" s="76"/>
      <c r="GX752" s="66"/>
      <c r="GY752" s="76"/>
      <c r="GZ752" s="66"/>
      <c r="HA752" s="76"/>
      <c r="HB752" s="66"/>
      <c r="HC752" s="76"/>
      <c r="HD752" s="66"/>
      <c r="HE752" s="76"/>
      <c r="HF752" s="66"/>
      <c r="HG752" s="76"/>
      <c r="HH752" s="66"/>
      <c r="HI752" s="76"/>
      <c r="HJ752" s="66"/>
      <c r="HK752" s="76"/>
      <c r="HL752" s="66"/>
      <c r="HM752" s="76"/>
      <c r="HN752" s="66"/>
      <c r="HO752" s="76"/>
      <c r="HP752" s="66"/>
      <c r="HQ752" s="76"/>
      <c r="HR752" s="66"/>
      <c r="HS752" s="76"/>
      <c r="HT752" s="66"/>
      <c r="HU752" s="76"/>
      <c r="HV752" s="66"/>
      <c r="HW752" s="76"/>
      <c r="HX752" s="66"/>
      <c r="HY752" s="76"/>
      <c r="HZ752" s="66"/>
      <c r="IA752" s="76"/>
      <c r="IB752" s="66"/>
      <c r="IC752" s="76"/>
      <c r="ID752" s="66"/>
      <c r="IE752" s="76"/>
      <c r="IF752" s="66"/>
      <c r="IG752" s="76"/>
      <c r="IH752" s="66"/>
      <c r="II752" s="76"/>
      <c r="IJ752" s="66"/>
      <c r="IK752" s="76"/>
      <c r="IL752" s="66"/>
      <c r="IM752" s="76"/>
      <c r="IN752" s="66"/>
      <c r="IO752" s="76"/>
      <c r="IP752" s="66"/>
      <c r="IQ752" s="76"/>
      <c r="IR752" s="66"/>
      <c r="IS752" s="76"/>
      <c r="IT752" s="66"/>
      <c r="IU752" s="76"/>
      <c r="IV752" s="66"/>
      <c r="IW752" s="76"/>
      <c r="IX752" s="66"/>
      <c r="IY752" s="76"/>
      <c r="IZ752" s="66"/>
      <c r="JA752" s="76"/>
      <c r="JB752" s="66"/>
      <c r="JC752" s="76"/>
      <c r="JD752" s="66"/>
      <c r="JE752" s="76"/>
      <c r="JF752" s="66"/>
      <c r="JG752" s="76"/>
      <c r="JH752" s="66"/>
      <c r="JI752" s="76"/>
      <c r="JJ752" s="66"/>
      <c r="JK752" s="76"/>
      <c r="JL752" s="66"/>
      <c r="JM752" s="76"/>
      <c r="JN752" s="66"/>
      <c r="JO752" s="76"/>
      <c r="JP752" s="66"/>
      <c r="JQ752" s="76"/>
      <c r="JR752" s="66"/>
      <c r="JS752" s="76"/>
      <c r="JT752" s="66"/>
      <c r="JU752" s="76"/>
      <c r="JV752" s="66"/>
      <c r="JW752" s="76"/>
      <c r="JX752" s="66"/>
      <c r="JY752" s="76"/>
      <c r="JZ752" s="66"/>
      <c r="KA752" s="76"/>
      <c r="KB752" s="66"/>
      <c r="KC752" s="76"/>
      <c r="KD752" s="66"/>
      <c r="KE752" s="76"/>
      <c r="KF752" s="66"/>
      <c r="KG752" s="76"/>
      <c r="KH752" s="66"/>
      <c r="KI752" s="76"/>
      <c r="KJ752" s="66"/>
      <c r="KK752" s="76"/>
      <c r="KL752" s="66"/>
      <c r="KM752" s="76"/>
      <c r="KN752" s="66"/>
      <c r="KO752" s="76"/>
      <c r="KP752" s="66"/>
      <c r="KQ752" s="76"/>
      <c r="KR752" s="66"/>
      <c r="KS752" s="76"/>
      <c r="KT752" s="66"/>
      <c r="KU752" s="76"/>
      <c r="KV752" s="66"/>
      <c r="KW752" s="76"/>
      <c r="KX752" s="66"/>
      <c r="KY752" s="76"/>
      <c r="KZ752" s="66"/>
      <c r="LA752" s="76"/>
      <c r="LB752" s="66"/>
      <c r="LC752" s="76"/>
      <c r="LD752" s="66"/>
      <c r="LE752" s="76"/>
      <c r="LF752" s="66"/>
      <c r="LG752" s="76"/>
      <c r="LH752" s="66"/>
      <c r="LI752" s="76"/>
      <c r="LJ752" s="66"/>
      <c r="LK752" s="76"/>
      <c r="LL752" s="66"/>
      <c r="LM752" s="76"/>
      <c r="LN752" s="66"/>
      <c r="LO752" s="76"/>
      <c r="LP752" s="66"/>
      <c r="LQ752" s="76"/>
      <c r="LR752" s="66"/>
      <c r="LS752" s="76"/>
      <c r="LT752" s="66"/>
      <c r="LU752" s="76"/>
      <c r="LV752" s="66"/>
      <c r="LW752" s="76"/>
      <c r="LX752" s="66"/>
      <c r="LY752" s="76"/>
      <c r="LZ752" s="66"/>
      <c r="MA752" s="76"/>
      <c r="MB752" s="66"/>
      <c r="MC752" s="76"/>
      <c r="MD752" s="66"/>
      <c r="MG752" s="1" t="str" cm="1">
        <f t="array" ref="MG752">IFERROR(INDEX(Paste_Here!$B$2:$B$850, MATCH(0, COUNTIF(MG$4:MG751, Paste_Here!$B$2:$B$850) + IF(Paste_Here!$B$2:$B$850="", 1, 0), 0)), "")</f>
        <v/>
      </c>
      <c r="MH752" s="1" t="str">
        <f>IF(MG752&lt;&gt;"", INDEX(Paste_Here!$A$2:$A$850, MATCH(MG752, Paste_Here!$B$2:$B$850, 0)), "")</f>
        <v/>
      </c>
      <c r="MI752" s="1" t="str">
        <f t="shared" si="96"/>
        <v/>
      </c>
      <c r="MJ752" s="1" t="str" cm="1">
        <f t="array" ref="MJ752">IFERROR(INDEX($MI$5:$MI$850, MATCH(SMALL(IF($MI$5:$MI$850&lt;&gt;"", COUNTIF($MI$5:$MI$850, "&lt;"&amp;$MI$5:$MI$850)+1), ROW()-ROW($MJ$5)+1), COUNTIF($MI$5:$MI$850, "&lt;"&amp;$MI$5:$MI$850)+1, 0)), "")</f>
        <v/>
      </c>
    </row>
    <row r="753" spans="1:348">
      <c r="A753" s="66"/>
      <c r="B753" s="76" t="str">
        <f t="shared" si="89"/>
        <v/>
      </c>
      <c r="C753" s="66"/>
      <c r="D753" s="76" t="str">
        <f>IFERROR(IF(B753&lt;&gt;"", IF(AND(INDEX(Paste_Here!B$2:B$850, MATCH(B753, Paste_Here!A$2:A$850, 0))&lt;&gt;"", ISNUMBER(VALUE(INDEX(Paste_Here!B$2:B$850, MATCH(B753, Paste_Here!A$2:A$850, 0))))), INDEX(Paste_Here!B$2:B$850, MATCH(B753, Paste_Here!A$2:A$850, 0)), ""), ""), "")</f>
        <v/>
      </c>
      <c r="E753" s="66"/>
      <c r="F753" s="76" t="str">
        <f>IFERROR(IF(B753&lt;&gt;"", IF(ISTEXT(INDEX(Paste_Here!K$2:K$850, MATCH(B753, Paste_Here!A$2:A$850, 0))), INDEX(Paste_Here!K$2:K$850, MATCH(B753, Paste_Here!A$2:A$850, 0)), ""), ""), "")</f>
        <v/>
      </c>
      <c r="G753" s="66"/>
      <c r="H753" s="76" t="str">
        <f>IFERROR(IF(B753&lt;&gt;"", IF(ISTEXT(INDEX(Paste_Here!C$2:C$850, MATCH(B753, Paste_Here!A$2:A$850, 0))), INDEX(Paste_Here!C$2:C$850, MATCH(B753, Paste_Here!A$2:A$850, 0)), ""), ""), "")</f>
        <v/>
      </c>
      <c r="I753" s="66"/>
      <c r="J753" s="76" t="str">
        <f>IFERROR(IF(B753&lt;&gt;"", IF(ISNUMBER(SEARCH("s", LOWER(INDEX(Paste_Here!M$2:M$850, MATCH(B753, Paste_Here!A$2:A$850, 0))))), "Yes", IF(INDEX(Paste_Here!M$2:M$850, MATCH(B753, Paste_Here!A$2:A$850, 0))&lt;&gt;"", "No", "")), ""), "")</f>
        <v/>
      </c>
      <c r="K753" s="66"/>
      <c r="L753" s="76" t="str">
        <f>IFERROR(IF(B753&lt;&gt;"", IF(ISNUMBER(SEARCH("yes", LOWER(INDEX(Paste_Here!E$2:E$850, MATCH(B753, Paste_Here!A$2:A$850, 0))))), "Yes", IF(ISNUMBER(SEARCH("no", LOWER(INDEX(Paste_Here!E$2:E$850, MATCH(B753, Paste_Here!A$2:A$850, 0))))), "No", "")), ""), "")</f>
        <v/>
      </c>
      <c r="M753" s="66"/>
      <c r="N753" s="76" t="str">
        <f>IFERROR(IF(B753&lt;&gt;"", IF(ISNUMBER(SEARCH("yes", LOWER(INDEX(Paste_Here!F$2:F$850, MATCH(B753, Paste_Here!A$2:A$850, 0))))), "Yes", IF(ISNUMBER(SEARCH("no", LOWER(INDEX(Paste_Here!F$2:F$850, MATCH(B753, Paste_Here!A$2:A$850, 0))))), "No", "")), ""), "")</f>
        <v/>
      </c>
      <c r="O753" s="66"/>
      <c r="P753" s="76" t="str">
        <f>IFERROR(IF(B753&lt;&gt;"", IF(ISNUMBER(SEARCH("yes", LOWER(INDEX(Paste_Here!L$2:L$850, MATCH(B753, Paste_Here!A$2:A$850, 0))))), "Yes", IF(ISNUMBER(SEARCH("no", LOWER(INDEX(Paste_Here!L$2:L$850, MATCH(B753, Paste_Here!A$2:A$850, 0))))), "No", "")), ""), "")</f>
        <v/>
      </c>
      <c r="Q753" s="66"/>
      <c r="R753" s="76" t="str">
        <f>IFERROR(IF(B753&lt;&gt;"", IF(ISNUMBER(SEARCH("transitional 2", LOWER(INDEX(Paste_Here!D$2:D$850, MATCH(B753, Paste_Here!A$2:A$850, 0))))), "T2", IF(ISNUMBER(SEARCH("transitional 1", LOWER(INDEX(Paste_Here!D$2:D$850, MATCH(B753, Paste_Here!A$2:A$850, 0))))), "T1", IF(ISNUMBER(SEARCH("waived ell services", LOWER(INDEX(Paste_Here!D$2:D$850, MATCH(B753, Paste_Here!A$2:A$850, 0))))), "W", IF(ISNUMBER(SEARCH("english language learner", LOWER(INDEX(Paste_Here!D$2:D$850, MATCH(B753, Paste_Here!A$2:A$850, 0))))), "L", "")))), ""), "")</f>
        <v/>
      </c>
      <c r="S753" s="66"/>
      <c r="T753" s="76" t="str">
        <f>IFERROR(IF(B753&lt;&gt;"", IF(ISNUMBER(SEARCH("yes", LOWER(INDEX(Paste_Here!I$2:I$850, MATCH(B753, Paste_Here!A$2:A$850, 0))))), "Yes", IF(ISNUMBER(SEARCH("no", LOWER(INDEX(Paste_Here!I$2:I$850, MATCH(B753, Paste_Here!A$2:A$850, 0))))), "No", "")), ""), "")</f>
        <v/>
      </c>
      <c r="U753" s="66"/>
      <c r="V753" s="76" t="str">
        <f>IFERROR(IF(B753&lt;&gt;"", IF(ISTEXT(INDEX(Paste_Here!J$2:J$850, MATCH(B753, Paste_Here!A$2:A$850, 0))), VALUE(INDEX(Paste_Here!J$2:J$850, MATCH(B753, Paste_Here!A$2:A$850, 0))), ""), ""), "")</f>
        <v/>
      </c>
      <c r="W753" s="66"/>
      <c r="X753" s="66"/>
      <c r="Y753" s="76" t="str">
        <f t="shared" si="90"/>
        <v/>
      </c>
      <c r="Z753" s="66"/>
      <c r="AA753" s="76" t="str">
        <f>IFERROR(IF(B753&lt;&gt;"", IF(AND(INDEX(Paste_Here!AI$2:AI$850, MATCH(B753, Paste_Here!A$2:A$850, 0))&lt;&gt;"", ISNUMBER(VALUE(INDEX(Paste_Here!AI$2:AI$850, MATCH(B753, Paste_Here!A$2:A$850, 0))))), INDEX(Paste_Here!AI$2:AI$850, MATCH(B753, Paste_Here!A$2:A$850, 0)), ""), ""), "")</f>
        <v/>
      </c>
      <c r="AB753" s="66"/>
      <c r="AC753" s="76" t="str">
        <f>IFERROR(IF(B753&lt;&gt;"", IF(AND(INDEX(Paste_Here!AJ$2:AJ$850, MATCH(B753, Paste_Here!A$2:A$850, 0))&lt;&gt;"", ISNUMBER(VALUE(INDEX(Paste_Here!AJ$2:AJ$850, MATCH(B753, Paste_Here!A$2:A$850, 0))))), INDEX(Paste_Here!AJ$2:AJ$850, MATCH(B753, Paste_Here!A$2:A$850, 0)), ""), ""), "")</f>
        <v/>
      </c>
      <c r="AD753" s="66"/>
      <c r="AE753" s="76" t="str">
        <f>IFERROR(IF(B753&lt;&gt;"", IF(AND(INDEX(Paste_Here!AK$2:AK$850, MATCH(B753, Paste_Here!A$2:A$850, 0))&lt;&gt;"", ISNUMBER(VALUE(INDEX(Paste_Here!AK$2:AK$850, MATCH(B753, Paste_Here!A$2:A$850, 0))))), INDEX(Paste_Here!AK$2:AK$850, MATCH(B753, Paste_Here!A$2:A$850, 0)), ""), ""), "")</f>
        <v/>
      </c>
      <c r="AF753" s="66"/>
      <c r="AG753" s="76" t="str">
        <f>IFERROR(IF(B753&lt;&gt;"", IF(AND(INDEX(Paste_Here!AL$2:AL$850, MATCH(B753, Paste_Here!A$2:A$850, 0))&lt;&gt;"", ISNUMBER(VALUE(INDEX(Paste_Here!AL$2:AL$850, MATCH(B753, Paste_Here!A$2:A$850, 0))))), INDEX(Paste_Here!AL$2:AL$850, MATCH(B753, Paste_Here!A$2:A$850, 0)), ""), ""), "")</f>
        <v/>
      </c>
      <c r="AH753" s="66"/>
      <c r="AI753" s="76" t="str">
        <f>IFERROR(IF(B753&lt;&gt;"", IF(AND(INDEX(Paste_Here!AH$2:AH$850, MATCH(B753, Paste_Here!A$2:A$850, 0))&lt;&gt;"", ISNUMBER(VALUE(INDEX(Paste_Here!AH$2:AH$850, MATCH(B753, Paste_Here!A$2:A$850, 0))))), IF(VALUE(INDEX(Paste_Here!AH$2:AH$850, MATCH(B753, Paste_Here!A$2:A$850, 0)))=0, "", INDEX(Paste_Here!AH$2:AH$850, MATCH(B753, Paste_Here!A$2:A$850, 0))), ""), ""), "")</f>
        <v/>
      </c>
      <c r="AJ753" s="66"/>
      <c r="AK753" s="76" t="str">
        <f>IFERROR(IF(B753&lt;&gt;"", IF(AND(INDEX(Paste_Here!N$2:N$850, MATCH(B753, Paste_Here!A$2:A$850, 0))&lt;&gt;"", ISNUMBER(VALUE(INDEX(Paste_Here!N$2:N$850, MATCH(B753, Paste_Here!A$2:A$850, 0))))), INDEX(Paste_Here!N$2:N$850, MATCH(B753, Paste_Here!A$2:A$850, 0)), ""), ""), "")</f>
        <v/>
      </c>
      <c r="AL753" s="66"/>
      <c r="AM753" s="76" t="str">
        <f>IFERROR(IF(B753&lt;&gt;"", IF(AND(INDEX(Paste_Here!O$2:O$850, MATCH(B753, Paste_Here!A$2:A$850, 0))&lt;&gt;"", ISNUMBER(VALUE(INDEX(Paste_Here!O$2:O$850, MATCH(B753, Paste_Here!A$2:A$850, 0))))), INDEX(Paste_Here!O$2:O$850, MATCH(B753, Paste_Here!A$2:A$850, 0)), ""), ""), "")</f>
        <v/>
      </c>
      <c r="AN753" s="66"/>
      <c r="AO753" s="76"/>
      <c r="AP753" s="66"/>
      <c r="AQ753" s="76"/>
      <c r="AR753" s="66"/>
      <c r="AS753" s="76"/>
      <c r="AT753" s="66"/>
      <c r="AU753" s="66"/>
      <c r="AV753" s="76" t="str">
        <f t="shared" si="91"/>
        <v/>
      </c>
      <c r="AW753" s="66"/>
      <c r="AX753" s="76" t="str">
        <f>IFERROR(IF(B753&lt;&gt;"", IF(ISNUMBER(SEARCH("Revealed-Potential (Primary Focus)", LOWER(INDEX(Paste_Here!Z$2:Z$850, MATCH(B753, Paste_Here!A$2:A$850, 0))))), "Rev-Potential: Prim", IF(ISNUMBER(SEARCH("Revealed-Potential (Secondary Focus)", LOWER(INDEX(Paste_Here!Z$2:Z$850, MATCH(B753, Paste_Here!A$2:A$850, 0))))), "Rev-Potential: Sec", IF(ISNUMBER(SEARCH("Monitoring", LOWER(INDEX(Paste_Here!Z$2:Z$850, MATCH(B753, Paste_Here!A$2:A$850, 0))))), "Monitoring", IF(ISNUMBER(SEARCH("At-Promise (Secondary Focus)", LOWER(INDEX(Paste_Here!Z$2:Z$850, MATCH(B753, Paste_Here!A$2:A$850, 0))))), "At-Promise: Sec", IF(ISNUMBER(SEARCH("At-Promise (Primary Focus)", LOWER(INDEX(Paste_Here!Z$2:Z$850, MATCH(B753, Paste_Here!A$2:A$850, 0))))), "At-Promise: Prim", ""))))), ""), "")</f>
        <v/>
      </c>
      <c r="AY753" s="66"/>
      <c r="AZ753" s="76"/>
      <c r="BA753" s="66"/>
      <c r="BB753" s="76"/>
      <c r="BC753" s="66"/>
      <c r="BD753" s="76"/>
      <c r="BE753" s="66"/>
      <c r="BF753" s="76"/>
      <c r="BG753" s="66"/>
      <c r="BH753" s="76"/>
      <c r="BI753" s="66"/>
      <c r="BJ753" s="66"/>
      <c r="BK753" s="76" t="str">
        <f t="shared" si="92"/>
        <v/>
      </c>
      <c r="BL753" s="66"/>
      <c r="BM753" s="76" t="str">
        <f>IFERROR(IF(B753&lt;&gt;"", IF(AND(ISNUMBER(VALUE(SUBSTITUTE(SUBSTITUTE(Paste_Here!R753, "br", "-"), "L", ""))), VALUE(SUBSTITUTE(SUBSTITUTE(Paste_Here!R753, "br", "-"), "L", "")) &gt;= 1095), "Yes", IF(AND(ISNUMBER(VALUE(SUBSTITUTE(SUBSTITUTE(Paste_Here!R753, "br", "-"), "L", ""))), VALUE(SUBSTITUTE(SUBSTITUTE(Paste_Here!R753, "br", "-"), "L", "")) &lt;= 1094), "No", "")), ""), "")</f>
        <v/>
      </c>
      <c r="BN753" s="66"/>
      <c r="BO753" s="76" t="str">
        <f>IFERROR(IF(B753&lt;&gt;"", IF(COUNTIF(INDEX(Paste_Here!Y$2:AB$850, MATCH(B753, Paste_Here!A$2:A$850, 0), 0), "yes") &gt; 0, "Yes", IF(COUNTIF(INDEX(Paste_Here!Y$2:AB$850, MATCH(B753, Paste_Here!A$2:A$850, 0), 0), "no") &gt; 0, "No", "")), ""), "")</f>
        <v/>
      </c>
      <c r="BP753" s="66"/>
      <c r="BQ753" s="76" t="str">
        <f>IFERROR(IF(B753&lt;&gt;"", IF(AND(ISNUMBER(VALUE(SUBSTITUTE(SUBSTITUTE(Paste_Here!U753, "em", "-"), "q", ""))), VALUE(SUBSTITUTE(SUBSTITUTE(Paste_Here!U753, "em", "-"), "q", "")) &gt;= 910), "Yes", IF(AND(ISNUMBER(VALUE(SUBSTITUTE(SUBSTITUTE(Paste_Here!U753, "em", "-"), "q", ""))), VALUE(SUBSTITUTE(SUBSTITUTE(Paste_Here!U753, "em", "-"), "q", "")) &lt;= 909), "No", "")), ""), "")</f>
        <v/>
      </c>
      <c r="BR753" s="66"/>
      <c r="BS753" s="76" t="str">
        <f>IFERROR(IF(B753&lt;&gt;"", IF(AND(INDEX(Paste_Here!X$2:X$850, MATCH(B753, Paste_Here!A$2:A$850, 0))&lt;&gt;"", ISNUMBER(VALUE(INDEX(Paste_Here!X$2:X$850, MATCH(B753, Paste_Here!A$2:A$850, 0))))), INDEX(Paste_Here!X$2:X$850, MATCH(B753, Paste_Here!A$2:A$850, 0)), ""), ""), "")</f>
        <v/>
      </c>
      <c r="BT753" s="66"/>
      <c r="BU753" s="76" t="str">
        <f>IFERROR(IF(B753&lt;&gt;"", IF(ISNUMBER(VALUE(INDEX(Paste_Here!G$2:G$850, MATCH(B753, Paste_Here!A$2:A$850, 0)))), IF(VALUE(INDEX(Paste_Here!G$2:G$850, MATCH(B753, Paste_Here!A$2:A$850, 0)))=0, "No", IF(AND(VALUE(INDEX(Paste_Here!G$2:G$850, MATCH(B753, Paste_Here!A$2:A$850, 0)))&gt;=1, VALUE(INDEX(Paste_Here!G$2:G$850, MATCH(B753, Paste_Here!A$2:A$850, 0)))&lt;=4), VALUE(INDEX(Paste_Here!G$2:G$850, MATCH(B753, Paste_Here!A$2:A$850, 0))), "")), ""), ""), "")</f>
        <v/>
      </c>
      <c r="BV753" s="66"/>
      <c r="BW753" s="76" t="str">
        <f>IFERROR(IF(B753&lt;&gt;"", IF(ISNUMBER(VALUE(INDEX(Paste_Here!H$2:H$850, MATCH(B753, Paste_Here!A$2:A$850, 0)))), IF(VALUE(INDEX(Paste_Here!H$2:H$850, MATCH(B753, Paste_Here!A$2:A$850, 0)))=0, "No", IF(AND(VALUE(INDEX(Paste_Here!H$2:H$850, MATCH(B753, Paste_Here!A$2:A$850, 0)))&gt;=1, VALUE(INDEX(Paste_Here!H$2:H$850, MATCH(B753, Paste_Here!A$2:A$850, 0)))&lt;=4), VALUE(INDEX(Paste_Here!H$2:H$850, MATCH(B753, Paste_Here!A$2:A$850, 0))), "")), ""), ""), "")</f>
        <v/>
      </c>
      <c r="BX753" s="66"/>
      <c r="BY753" s="76"/>
      <c r="BZ753" s="66"/>
      <c r="CA753" s="76"/>
      <c r="CB753" s="66"/>
      <c r="CC753" s="66"/>
      <c r="CD753" s="76" t="str">
        <f t="shared" si="93"/>
        <v/>
      </c>
      <c r="CE753" s="66"/>
      <c r="CF753" s="76" t="str">
        <f>IFERROR(IF(B753&lt;&gt;"", IF(AND(INDEX(Paste_Here!P$2:P$850, MATCH(B753, Paste_Here!A$2:A$850, 0))&lt;&gt;"", ISNUMBER(VALUE(INDEX(Paste_Here!P$2:P$850, MATCH(B753, Paste_Here!A$2:A$850, 0))))), INDEX(Paste_Here!P$2:P$850, MATCH(B753, Paste_Here!A$2:A$850, 0)), ""), ""), "")</f>
        <v/>
      </c>
      <c r="CG753" s="66"/>
      <c r="CH753" s="76" t="str">
        <f>IFERROR(IF(B753&lt;&gt;"", IF(ISNUMBER(SEARCH("highrisk", LOWER(INDEX(Paste_Here!Q$2:Q$850, MATCH(B753, Paste_Here!A$2:A$850, 0))))), "High Risk", IF(ISNUMBER(SEARCH("lowrisk", LOWER(INDEX(Paste_Here!Q$2:Q$850, MATCH(B753, Paste_Here!A$2:A$850, 0))))), "Low Risk", IF(ISNUMBER(SEARCH("somerisk", LOWER(INDEX(Paste_Here!Q$2:Q$850, MATCH(B753, Paste_Here!A$2:A$850, 0))))), "Some Risk", ""))), ""), "")</f>
        <v/>
      </c>
      <c r="CI753" s="66"/>
      <c r="CJ753" s="76" t="str">
        <f>IFERROR(IF(B753&lt;&gt;"", IF(AND(INDEX(Paste_Here!AA$2:AA$850, MATCH(B753, Paste_Here!A$2:A$850, 0))&lt;&gt;"", ISNUMBER(VALUE(INDEX(Paste_Here!AA$2:AA$850, MATCH(B753, Paste_Here!A$2:A$850, 0))))), INDEX(Paste_Here!AA$2:AA$850, MATCH(B753, Paste_Here!A$2:A$850, 0)), ""), ""), "")</f>
        <v/>
      </c>
      <c r="CK753" s="66"/>
      <c r="CL753" s="76" t="str">
        <f>IFERROR(IF(B753&lt;&gt;"", IF(LOWER(INDEX(Paste_Here!AB$2:AB$850, MATCH(B753, Paste_Here!A$2:A$850, 0)))="approaching expectations", "Approaching", IF(LOWER(INDEX(Paste_Here!AB$2:AB$850, MATCH(B753, Paste_Here!A$2:A$850, 0)))="met expectations", "Met", IF(LOWER(INDEX(Paste_Here!AB$2:AB$850, MATCH(B753, Paste_Here!A$2:A$850, 0)))="exceeded expectations", "Exceeded", IF(LOWER(INDEX(Paste_Here!AB$2:AB$850, MATCH(B753, Paste_Here!A$2:A$850, 0)))="below expectations", "Below", "")))), ""), "")</f>
        <v/>
      </c>
      <c r="CM753" s="66"/>
      <c r="CN753" s="76" t="str">
        <f>IFERROR(IF(B753&lt;&gt;"", IF(AND(INDEX(Paste_Here!AC$2:AC$850, MATCH(B753, Paste_Here!A$2:A$850, 0))&lt;&gt;"", ISNUMBER(VALUE(INDEX(Paste_Here!AC$2:AC$850, MATCH(B753, Paste_Here!A$2:A$850, 0))))), INDEX(Paste_Here!AC$2:AC$850, MATCH(B753, Paste_Here!A$2:A$850, 0)), ""), ""), "")</f>
        <v/>
      </c>
      <c r="CO753" s="66"/>
      <c r="CP753" s="76"/>
      <c r="CQ753" s="66"/>
      <c r="CR753" s="76"/>
      <c r="CS753" s="66"/>
      <c r="CT753" s="76"/>
      <c r="CU753" s="66"/>
      <c r="CV753" s="76"/>
      <c r="CW753" s="66"/>
      <c r="CX753" s="76"/>
      <c r="CY753" s="66"/>
      <c r="CZ753" s="66"/>
      <c r="DA753" s="76" t="str">
        <f t="shared" si="94"/>
        <v/>
      </c>
      <c r="DB753" s="66"/>
      <c r="DC753" s="76" t="str">
        <f>IFERROR(IF(B753&lt;&gt;"", IF(AND(INDEX(Paste_Here!V$2:V$850, MATCH(B753, Paste_Here!A$2:A$850, 0))&lt;&gt;"", ISNUMBER(VALUE(INDEX(Paste_Here!V$2:V$850, MATCH(B753, Paste_Here!A$2:A$850, 0))))), INDEX(Paste_Here!V$2:V$850, MATCH(B753, Paste_Here!A$2:A$850, 0)), ""), ""), "")</f>
        <v/>
      </c>
      <c r="DD753" s="66"/>
      <c r="DE753" s="76" t="str">
        <f>IFERROR(IF(B753&lt;&gt;"", IF(ISNUMBER(SEARCH("highrisk", LOWER(INDEX(Paste_Here!W$2:W$850, MATCH(B753, Paste_Here!A$2:A$850, 0))))), "High Risk", IF(ISNUMBER(SEARCH("lowrisk", LOWER(INDEX(Paste_Here!W$2:W$850, MATCH(B753, Paste_Here!A$2:A$850, 0))))), "Low Risk", IF(ISNUMBER(SEARCH("somerisk", LOWER(INDEX(Paste_Here!W$2:W$850, MATCH(B753, Paste_Here!A$2:A$850, 0))))), "Some Risk", ""))), ""), "")</f>
        <v/>
      </c>
      <c r="DF753" s="66"/>
      <c r="DG753" s="76" t="str">
        <f>IFERROR(IF(B753&lt;&gt;"", IF(AND(INDEX(Paste_Here!S$2:S$850, MATCH(B753, Paste_Here!A$2:A$850, 0))&lt;&gt;"", ISNUMBER(VALUE(INDEX(Paste_Here!S$2:S$850, MATCH(B753, Paste_Here!A$2:A$850, 0))))), INDEX(Paste_Here!S$2:S$850, MATCH(B753, Paste_Here!A$2:A$850, 0)), ""), ""), "")</f>
        <v/>
      </c>
      <c r="DH753" s="66"/>
      <c r="DI753" s="76" t="str">
        <f>IFERROR(IF(B753&lt;&gt;"", IF(ISNUMBER(SEARCH("highrisk", LOWER(INDEX(Paste_Here!T$2:T$850, MATCH(B753, Paste_Here!A$2:A$850, 0))))), "High Risk", IF(ISNUMBER(SEARCH("lowrisk", LOWER(INDEX(Paste_Here!T$2:T$850, MATCH(B753, Paste_Here!A$2:A$850, 0))))), "Low Risk", IF(ISNUMBER(SEARCH("somerisk", LOWER(INDEX(Paste_Here!T$2:T$850, MATCH(B753, Paste_Here!A$2:A$850, 0))))), "Some Risk", ""))), ""), "")</f>
        <v/>
      </c>
      <c r="DJ753" s="66"/>
      <c r="DK753" s="76" t="str">
        <f>IFERROR(IF(B753&lt;&gt;"", IF(AND(INDEX(Paste_Here!AD$2:AD$850, MATCH(B753, Paste_Here!A$2:A$850, 0))&lt;&gt;"", ISNUMBER(VALUE(INDEX(Paste_Here!AD$2:AD$850, MATCH(B753, Paste_Here!A$2:A$850, 0))))), INDEX(Paste_Here!AD$2:AD$850, MATCH(B753, Paste_Here!A$2:A$850, 0)), ""), ""), "")</f>
        <v/>
      </c>
      <c r="DL753" s="66"/>
      <c r="DM753" s="76" t="str">
        <f>IFERROR(IF(B753&lt;&gt;"", IF(LOWER(INDEX(Paste_Here!AE$2:AE$850, MATCH(B753, Paste_Here!A$2:A$850, 0)))="approaching expectations", "Approaching", IF(LOWER(INDEX(Paste_Here!AE$2:AE$850, MATCH(B753, Paste_Here!A$2:A$850, 0)))="met expectations", "Met", IF(LOWER(INDEX(Paste_Here!AE$2:AE$850, MATCH(B753, Paste_Here!A$2:A$850, 0)))="exceeded expectations", "Exceeded", IF(LOWER(INDEX(Paste_Here!AE$2:AE$850, MATCH(B753, Paste_Here!A$2:A$850, 0)))="below expectations", "Below", "")))), ""), "")</f>
        <v/>
      </c>
      <c r="DN753" s="66"/>
      <c r="DO753" s="76"/>
      <c r="DP753" s="66"/>
      <c r="DQ753" s="76"/>
      <c r="DR753" s="66"/>
      <c r="DS753" s="76"/>
      <c r="DT753" s="66"/>
      <c r="DU753" s="76"/>
      <c r="DV753" s="66"/>
      <c r="DW753" s="66"/>
      <c r="DX753" s="76" t="str">
        <f t="shared" si="95"/>
        <v/>
      </c>
      <c r="DY753" s="66"/>
      <c r="DZ753" s="76"/>
      <c r="EA753" s="66"/>
      <c r="EB753" s="76"/>
      <c r="EC753" s="66"/>
      <c r="ED753" s="76" t="str">
        <f>IFERROR(IF(B753&lt;&gt;"", IF(AND(INDEX(Paste_Here!AF$2:AF$850, MATCH(B753, Paste_Here!A$2:A$850, 0))&lt;&gt;"", ISNUMBER(VALUE(INDEX(Paste_Here!AF$2:AF$850, MATCH(B753, Paste_Here!A$2:A$850, 0))))), INDEX(Paste_Here!AF$2:AF$850, MATCH(B753, Paste_Here!A$2:A$850, 0)), ""), ""), "")</f>
        <v/>
      </c>
      <c r="EE753" s="66"/>
      <c r="EF753" s="76"/>
      <c r="EG753" s="66"/>
      <c r="EH753" s="76"/>
      <c r="EI753" s="66"/>
      <c r="EJ753" s="76" t="str">
        <f>IFERROR(IF(B753&lt;&gt;"", IF(AND(INDEX(Paste_Here!AG$2:AG$850, MATCH(B753, Paste_Here!A$2:A$850, 0))&lt;&gt;"", ISNUMBER(VALUE(INDEX(Paste_Here!AG$2:AG$850, MATCH(B753, Paste_Here!A$2:A$850, 0))))), INDEX(Paste_Here!AG$2:AG$850, MATCH(B753, Paste_Here!A$2:A$850, 0)), ""), ""), "")</f>
        <v/>
      </c>
      <c r="EK753" s="66"/>
      <c r="EL753" s="76"/>
      <c r="EM753" s="66"/>
      <c r="EN753" s="76"/>
      <c r="EO753" s="66"/>
      <c r="EP753" s="76"/>
      <c r="EQ753" s="66"/>
      <c r="ER753" s="76"/>
      <c r="ES753" s="66"/>
      <c r="ET753" s="66"/>
      <c r="EU753" s="76"/>
      <c r="EV753" s="66"/>
      <c r="EW753" s="76"/>
      <c r="EX753" s="66"/>
      <c r="EY753" s="76"/>
      <c r="EZ753" s="66"/>
      <c r="FA753" s="76"/>
      <c r="FB753" s="66"/>
      <c r="FC753" s="76"/>
      <c r="FD753" s="66"/>
      <c r="FE753" s="76"/>
      <c r="FF753" s="66"/>
      <c r="FG753" s="76"/>
      <c r="FH753" s="66"/>
      <c r="FI753" s="76"/>
      <c r="FJ753" s="66"/>
      <c r="FK753" s="76"/>
      <c r="FL753" s="66"/>
      <c r="FM753" s="76"/>
      <c r="FN753" s="66"/>
      <c r="FO753" s="76"/>
      <c r="FP753" s="66"/>
      <c r="FQ753" s="76"/>
      <c r="FR753" s="66"/>
      <c r="FS753" s="76"/>
      <c r="FT753" s="66"/>
      <c r="FU753" s="76"/>
      <c r="FV753" s="66"/>
      <c r="FW753" s="76"/>
      <c r="FX753" s="66"/>
      <c r="FY753" s="76"/>
      <c r="FZ753" s="66"/>
      <c r="GA753" s="76"/>
      <c r="GB753" s="66"/>
      <c r="GC753" s="76"/>
      <c r="GD753" s="66"/>
      <c r="GE753" s="76"/>
      <c r="GF753" s="66"/>
      <c r="GG753" s="76"/>
      <c r="GH753" s="66"/>
      <c r="GI753" s="76"/>
      <c r="GJ753" s="66"/>
      <c r="GK753" s="76"/>
      <c r="GL753" s="66"/>
      <c r="GM753" s="76"/>
      <c r="GN753" s="66"/>
      <c r="GO753" s="76"/>
      <c r="GP753" s="66"/>
      <c r="GQ753" s="76"/>
      <c r="GR753" s="66"/>
      <c r="GS753" s="76"/>
      <c r="GT753" s="66"/>
      <c r="GU753" s="76"/>
      <c r="GV753" s="66"/>
      <c r="GW753" s="76"/>
      <c r="GX753" s="66"/>
      <c r="GY753" s="76"/>
      <c r="GZ753" s="66"/>
      <c r="HA753" s="76"/>
      <c r="HB753" s="66"/>
      <c r="HC753" s="76"/>
      <c r="HD753" s="66"/>
      <c r="HE753" s="76"/>
      <c r="HF753" s="66"/>
      <c r="HG753" s="76"/>
      <c r="HH753" s="66"/>
      <c r="HI753" s="76"/>
      <c r="HJ753" s="66"/>
      <c r="HK753" s="76"/>
      <c r="HL753" s="66"/>
      <c r="HM753" s="76"/>
      <c r="HN753" s="66"/>
      <c r="HO753" s="76"/>
      <c r="HP753" s="66"/>
      <c r="HQ753" s="76"/>
      <c r="HR753" s="66"/>
      <c r="HS753" s="76"/>
      <c r="HT753" s="66"/>
      <c r="HU753" s="76"/>
      <c r="HV753" s="66"/>
      <c r="HW753" s="76"/>
      <c r="HX753" s="66"/>
      <c r="HY753" s="76"/>
      <c r="HZ753" s="66"/>
      <c r="IA753" s="76"/>
      <c r="IB753" s="66"/>
      <c r="IC753" s="76"/>
      <c r="ID753" s="66"/>
      <c r="IE753" s="76"/>
      <c r="IF753" s="66"/>
      <c r="IG753" s="76"/>
      <c r="IH753" s="66"/>
      <c r="II753" s="76"/>
      <c r="IJ753" s="66"/>
      <c r="IK753" s="76"/>
      <c r="IL753" s="66"/>
      <c r="IM753" s="76"/>
      <c r="IN753" s="66"/>
      <c r="IO753" s="76"/>
      <c r="IP753" s="66"/>
      <c r="IQ753" s="76"/>
      <c r="IR753" s="66"/>
      <c r="IS753" s="76"/>
      <c r="IT753" s="66"/>
      <c r="IU753" s="76"/>
      <c r="IV753" s="66"/>
      <c r="IW753" s="76"/>
      <c r="IX753" s="66"/>
      <c r="IY753" s="76"/>
      <c r="IZ753" s="66"/>
      <c r="JA753" s="76"/>
      <c r="JB753" s="66"/>
      <c r="JC753" s="76"/>
      <c r="JD753" s="66"/>
      <c r="JE753" s="76"/>
      <c r="JF753" s="66"/>
      <c r="JG753" s="76"/>
      <c r="JH753" s="66"/>
      <c r="JI753" s="76"/>
      <c r="JJ753" s="66"/>
      <c r="JK753" s="76"/>
      <c r="JL753" s="66"/>
      <c r="JM753" s="76"/>
      <c r="JN753" s="66"/>
      <c r="JO753" s="76"/>
      <c r="JP753" s="66"/>
      <c r="JQ753" s="76"/>
      <c r="JR753" s="66"/>
      <c r="JS753" s="76"/>
      <c r="JT753" s="66"/>
      <c r="JU753" s="76"/>
      <c r="JV753" s="66"/>
      <c r="JW753" s="76"/>
      <c r="JX753" s="66"/>
      <c r="JY753" s="76"/>
      <c r="JZ753" s="66"/>
      <c r="KA753" s="76"/>
      <c r="KB753" s="66"/>
      <c r="KC753" s="76"/>
      <c r="KD753" s="66"/>
      <c r="KE753" s="76"/>
      <c r="KF753" s="66"/>
      <c r="KG753" s="76"/>
      <c r="KH753" s="66"/>
      <c r="KI753" s="76"/>
      <c r="KJ753" s="66"/>
      <c r="KK753" s="76"/>
      <c r="KL753" s="66"/>
      <c r="KM753" s="76"/>
      <c r="KN753" s="66"/>
      <c r="KO753" s="76"/>
      <c r="KP753" s="66"/>
      <c r="KQ753" s="76"/>
      <c r="KR753" s="66"/>
      <c r="KS753" s="76"/>
      <c r="KT753" s="66"/>
      <c r="KU753" s="76"/>
      <c r="KV753" s="66"/>
      <c r="KW753" s="76"/>
      <c r="KX753" s="66"/>
      <c r="KY753" s="76"/>
      <c r="KZ753" s="66"/>
      <c r="LA753" s="76"/>
      <c r="LB753" s="66"/>
      <c r="LC753" s="76"/>
      <c r="LD753" s="66"/>
      <c r="LE753" s="76"/>
      <c r="LF753" s="66"/>
      <c r="LG753" s="76"/>
      <c r="LH753" s="66"/>
      <c r="LI753" s="76"/>
      <c r="LJ753" s="66"/>
      <c r="LK753" s="76"/>
      <c r="LL753" s="66"/>
      <c r="LM753" s="76"/>
      <c r="LN753" s="66"/>
      <c r="LO753" s="76"/>
      <c r="LP753" s="66"/>
      <c r="LQ753" s="76"/>
      <c r="LR753" s="66"/>
      <c r="LS753" s="76"/>
      <c r="LT753" s="66"/>
      <c r="LU753" s="76"/>
      <c r="LV753" s="66"/>
      <c r="LW753" s="76"/>
      <c r="LX753" s="66"/>
      <c r="LY753" s="76"/>
      <c r="LZ753" s="66"/>
      <c r="MA753" s="76"/>
      <c r="MB753" s="66"/>
      <c r="MC753" s="76"/>
      <c r="MD753" s="66"/>
      <c r="MG753" s="1" t="str" cm="1">
        <f t="array" ref="MG753">IFERROR(INDEX(Paste_Here!$B$2:$B$850, MATCH(0, COUNTIF(MG$4:MG752, Paste_Here!$B$2:$B$850) + IF(Paste_Here!$B$2:$B$850="", 1, 0), 0)), "")</f>
        <v/>
      </c>
      <c r="MH753" s="1" t="str">
        <f>IF(MG753&lt;&gt;"", INDEX(Paste_Here!$A$2:$A$850, MATCH(MG753, Paste_Here!$B$2:$B$850, 0)), "")</f>
        <v/>
      </c>
      <c r="MI753" s="1" t="str">
        <f t="shared" si="96"/>
        <v/>
      </c>
      <c r="MJ753" s="1" t="str" cm="1">
        <f t="array" ref="MJ753">IFERROR(INDEX($MI$5:$MI$850, MATCH(SMALL(IF($MI$5:$MI$850&lt;&gt;"", COUNTIF($MI$5:$MI$850, "&lt;"&amp;$MI$5:$MI$850)+1), ROW()-ROW($MJ$5)+1), COUNTIF($MI$5:$MI$850, "&lt;"&amp;$MI$5:$MI$850)+1, 0)), "")</f>
        <v/>
      </c>
    </row>
    <row r="754" spans="1:348">
      <c r="A754" s="66"/>
      <c r="B754" s="76" t="str">
        <f t="shared" si="89"/>
        <v/>
      </c>
      <c r="C754" s="66"/>
      <c r="D754" s="76" t="str">
        <f>IFERROR(IF(B754&lt;&gt;"", IF(AND(INDEX(Paste_Here!B$2:B$850, MATCH(B754, Paste_Here!A$2:A$850, 0))&lt;&gt;"", ISNUMBER(VALUE(INDEX(Paste_Here!B$2:B$850, MATCH(B754, Paste_Here!A$2:A$850, 0))))), INDEX(Paste_Here!B$2:B$850, MATCH(B754, Paste_Here!A$2:A$850, 0)), ""), ""), "")</f>
        <v/>
      </c>
      <c r="E754" s="66"/>
      <c r="F754" s="76" t="str">
        <f>IFERROR(IF(B754&lt;&gt;"", IF(ISTEXT(INDEX(Paste_Here!K$2:K$850, MATCH(B754, Paste_Here!A$2:A$850, 0))), INDEX(Paste_Here!K$2:K$850, MATCH(B754, Paste_Here!A$2:A$850, 0)), ""), ""), "")</f>
        <v/>
      </c>
      <c r="G754" s="66"/>
      <c r="H754" s="76" t="str">
        <f>IFERROR(IF(B754&lt;&gt;"", IF(ISTEXT(INDEX(Paste_Here!C$2:C$850, MATCH(B754, Paste_Here!A$2:A$850, 0))), INDEX(Paste_Here!C$2:C$850, MATCH(B754, Paste_Here!A$2:A$850, 0)), ""), ""), "")</f>
        <v/>
      </c>
      <c r="I754" s="66"/>
      <c r="J754" s="76" t="str">
        <f>IFERROR(IF(B754&lt;&gt;"", IF(ISNUMBER(SEARCH("s", LOWER(INDEX(Paste_Here!M$2:M$850, MATCH(B754, Paste_Here!A$2:A$850, 0))))), "Yes", IF(INDEX(Paste_Here!M$2:M$850, MATCH(B754, Paste_Here!A$2:A$850, 0))&lt;&gt;"", "No", "")), ""), "")</f>
        <v/>
      </c>
      <c r="K754" s="66"/>
      <c r="L754" s="76" t="str">
        <f>IFERROR(IF(B754&lt;&gt;"", IF(ISNUMBER(SEARCH("yes", LOWER(INDEX(Paste_Here!E$2:E$850, MATCH(B754, Paste_Here!A$2:A$850, 0))))), "Yes", IF(ISNUMBER(SEARCH("no", LOWER(INDEX(Paste_Here!E$2:E$850, MATCH(B754, Paste_Here!A$2:A$850, 0))))), "No", "")), ""), "")</f>
        <v/>
      </c>
      <c r="M754" s="66"/>
      <c r="N754" s="76" t="str">
        <f>IFERROR(IF(B754&lt;&gt;"", IF(ISNUMBER(SEARCH("yes", LOWER(INDEX(Paste_Here!F$2:F$850, MATCH(B754, Paste_Here!A$2:A$850, 0))))), "Yes", IF(ISNUMBER(SEARCH("no", LOWER(INDEX(Paste_Here!F$2:F$850, MATCH(B754, Paste_Here!A$2:A$850, 0))))), "No", "")), ""), "")</f>
        <v/>
      </c>
      <c r="O754" s="66"/>
      <c r="P754" s="76" t="str">
        <f>IFERROR(IF(B754&lt;&gt;"", IF(ISNUMBER(SEARCH("yes", LOWER(INDEX(Paste_Here!L$2:L$850, MATCH(B754, Paste_Here!A$2:A$850, 0))))), "Yes", IF(ISNUMBER(SEARCH("no", LOWER(INDEX(Paste_Here!L$2:L$850, MATCH(B754, Paste_Here!A$2:A$850, 0))))), "No", "")), ""), "")</f>
        <v/>
      </c>
      <c r="Q754" s="66"/>
      <c r="R754" s="76" t="str">
        <f>IFERROR(IF(B754&lt;&gt;"", IF(ISNUMBER(SEARCH("transitional 2", LOWER(INDEX(Paste_Here!D$2:D$850, MATCH(B754, Paste_Here!A$2:A$850, 0))))), "T2", IF(ISNUMBER(SEARCH("transitional 1", LOWER(INDEX(Paste_Here!D$2:D$850, MATCH(B754, Paste_Here!A$2:A$850, 0))))), "T1", IF(ISNUMBER(SEARCH("waived ell services", LOWER(INDEX(Paste_Here!D$2:D$850, MATCH(B754, Paste_Here!A$2:A$850, 0))))), "W", IF(ISNUMBER(SEARCH("english language learner", LOWER(INDEX(Paste_Here!D$2:D$850, MATCH(B754, Paste_Here!A$2:A$850, 0))))), "L", "")))), ""), "")</f>
        <v/>
      </c>
      <c r="S754" s="66"/>
      <c r="T754" s="76" t="str">
        <f>IFERROR(IF(B754&lt;&gt;"", IF(ISNUMBER(SEARCH("yes", LOWER(INDEX(Paste_Here!I$2:I$850, MATCH(B754, Paste_Here!A$2:A$850, 0))))), "Yes", IF(ISNUMBER(SEARCH("no", LOWER(INDEX(Paste_Here!I$2:I$850, MATCH(B754, Paste_Here!A$2:A$850, 0))))), "No", "")), ""), "")</f>
        <v/>
      </c>
      <c r="U754" s="66"/>
      <c r="V754" s="76" t="str">
        <f>IFERROR(IF(B754&lt;&gt;"", IF(ISTEXT(INDEX(Paste_Here!J$2:J$850, MATCH(B754, Paste_Here!A$2:A$850, 0))), VALUE(INDEX(Paste_Here!J$2:J$850, MATCH(B754, Paste_Here!A$2:A$850, 0))), ""), ""), "")</f>
        <v/>
      </c>
      <c r="W754" s="66"/>
      <c r="X754" s="66"/>
      <c r="Y754" s="76" t="str">
        <f t="shared" si="90"/>
        <v/>
      </c>
      <c r="Z754" s="66"/>
      <c r="AA754" s="76" t="str">
        <f>IFERROR(IF(B754&lt;&gt;"", IF(AND(INDEX(Paste_Here!AI$2:AI$850, MATCH(B754, Paste_Here!A$2:A$850, 0))&lt;&gt;"", ISNUMBER(VALUE(INDEX(Paste_Here!AI$2:AI$850, MATCH(B754, Paste_Here!A$2:A$850, 0))))), INDEX(Paste_Here!AI$2:AI$850, MATCH(B754, Paste_Here!A$2:A$850, 0)), ""), ""), "")</f>
        <v/>
      </c>
      <c r="AB754" s="66"/>
      <c r="AC754" s="76" t="str">
        <f>IFERROR(IF(B754&lt;&gt;"", IF(AND(INDEX(Paste_Here!AJ$2:AJ$850, MATCH(B754, Paste_Here!A$2:A$850, 0))&lt;&gt;"", ISNUMBER(VALUE(INDEX(Paste_Here!AJ$2:AJ$850, MATCH(B754, Paste_Here!A$2:A$850, 0))))), INDEX(Paste_Here!AJ$2:AJ$850, MATCH(B754, Paste_Here!A$2:A$850, 0)), ""), ""), "")</f>
        <v/>
      </c>
      <c r="AD754" s="66"/>
      <c r="AE754" s="76" t="str">
        <f>IFERROR(IF(B754&lt;&gt;"", IF(AND(INDEX(Paste_Here!AK$2:AK$850, MATCH(B754, Paste_Here!A$2:A$850, 0))&lt;&gt;"", ISNUMBER(VALUE(INDEX(Paste_Here!AK$2:AK$850, MATCH(B754, Paste_Here!A$2:A$850, 0))))), INDEX(Paste_Here!AK$2:AK$850, MATCH(B754, Paste_Here!A$2:A$850, 0)), ""), ""), "")</f>
        <v/>
      </c>
      <c r="AF754" s="66"/>
      <c r="AG754" s="76" t="str">
        <f>IFERROR(IF(B754&lt;&gt;"", IF(AND(INDEX(Paste_Here!AL$2:AL$850, MATCH(B754, Paste_Here!A$2:A$850, 0))&lt;&gt;"", ISNUMBER(VALUE(INDEX(Paste_Here!AL$2:AL$850, MATCH(B754, Paste_Here!A$2:A$850, 0))))), INDEX(Paste_Here!AL$2:AL$850, MATCH(B754, Paste_Here!A$2:A$850, 0)), ""), ""), "")</f>
        <v/>
      </c>
      <c r="AH754" s="66"/>
      <c r="AI754" s="76" t="str">
        <f>IFERROR(IF(B754&lt;&gt;"", IF(AND(INDEX(Paste_Here!AH$2:AH$850, MATCH(B754, Paste_Here!A$2:A$850, 0))&lt;&gt;"", ISNUMBER(VALUE(INDEX(Paste_Here!AH$2:AH$850, MATCH(B754, Paste_Here!A$2:A$850, 0))))), IF(VALUE(INDEX(Paste_Here!AH$2:AH$850, MATCH(B754, Paste_Here!A$2:A$850, 0)))=0, "", INDEX(Paste_Here!AH$2:AH$850, MATCH(B754, Paste_Here!A$2:A$850, 0))), ""), ""), "")</f>
        <v/>
      </c>
      <c r="AJ754" s="66"/>
      <c r="AK754" s="76" t="str">
        <f>IFERROR(IF(B754&lt;&gt;"", IF(AND(INDEX(Paste_Here!N$2:N$850, MATCH(B754, Paste_Here!A$2:A$850, 0))&lt;&gt;"", ISNUMBER(VALUE(INDEX(Paste_Here!N$2:N$850, MATCH(B754, Paste_Here!A$2:A$850, 0))))), INDEX(Paste_Here!N$2:N$850, MATCH(B754, Paste_Here!A$2:A$850, 0)), ""), ""), "")</f>
        <v/>
      </c>
      <c r="AL754" s="66"/>
      <c r="AM754" s="76" t="str">
        <f>IFERROR(IF(B754&lt;&gt;"", IF(AND(INDEX(Paste_Here!O$2:O$850, MATCH(B754, Paste_Here!A$2:A$850, 0))&lt;&gt;"", ISNUMBER(VALUE(INDEX(Paste_Here!O$2:O$850, MATCH(B754, Paste_Here!A$2:A$850, 0))))), INDEX(Paste_Here!O$2:O$850, MATCH(B754, Paste_Here!A$2:A$850, 0)), ""), ""), "")</f>
        <v/>
      </c>
      <c r="AN754" s="66"/>
      <c r="AO754" s="76"/>
      <c r="AP754" s="66"/>
      <c r="AQ754" s="76"/>
      <c r="AR754" s="66"/>
      <c r="AS754" s="76"/>
      <c r="AT754" s="66"/>
      <c r="AU754" s="66"/>
      <c r="AV754" s="76" t="str">
        <f t="shared" si="91"/>
        <v/>
      </c>
      <c r="AW754" s="66"/>
      <c r="AX754" s="76" t="str">
        <f>IFERROR(IF(B754&lt;&gt;"", IF(ISNUMBER(SEARCH("Revealed-Potential (Primary Focus)", LOWER(INDEX(Paste_Here!Z$2:Z$850, MATCH(B754, Paste_Here!A$2:A$850, 0))))), "Rev-Potential: Prim", IF(ISNUMBER(SEARCH("Revealed-Potential (Secondary Focus)", LOWER(INDEX(Paste_Here!Z$2:Z$850, MATCH(B754, Paste_Here!A$2:A$850, 0))))), "Rev-Potential: Sec", IF(ISNUMBER(SEARCH("Monitoring", LOWER(INDEX(Paste_Here!Z$2:Z$850, MATCH(B754, Paste_Here!A$2:A$850, 0))))), "Monitoring", IF(ISNUMBER(SEARCH("At-Promise (Secondary Focus)", LOWER(INDEX(Paste_Here!Z$2:Z$850, MATCH(B754, Paste_Here!A$2:A$850, 0))))), "At-Promise: Sec", IF(ISNUMBER(SEARCH("At-Promise (Primary Focus)", LOWER(INDEX(Paste_Here!Z$2:Z$850, MATCH(B754, Paste_Here!A$2:A$850, 0))))), "At-Promise: Prim", ""))))), ""), "")</f>
        <v/>
      </c>
      <c r="AY754" s="66"/>
      <c r="AZ754" s="76"/>
      <c r="BA754" s="66"/>
      <c r="BB754" s="76"/>
      <c r="BC754" s="66"/>
      <c r="BD754" s="76"/>
      <c r="BE754" s="66"/>
      <c r="BF754" s="76"/>
      <c r="BG754" s="66"/>
      <c r="BH754" s="76"/>
      <c r="BI754" s="66"/>
      <c r="BJ754" s="66"/>
      <c r="BK754" s="76" t="str">
        <f t="shared" si="92"/>
        <v/>
      </c>
      <c r="BL754" s="66"/>
      <c r="BM754" s="76" t="str">
        <f>IFERROR(IF(B754&lt;&gt;"", IF(AND(ISNUMBER(VALUE(SUBSTITUTE(SUBSTITUTE(Paste_Here!R754, "br", "-"), "L", ""))), VALUE(SUBSTITUTE(SUBSTITUTE(Paste_Here!R754, "br", "-"), "L", "")) &gt;= 1095), "Yes", IF(AND(ISNUMBER(VALUE(SUBSTITUTE(SUBSTITUTE(Paste_Here!R754, "br", "-"), "L", ""))), VALUE(SUBSTITUTE(SUBSTITUTE(Paste_Here!R754, "br", "-"), "L", "")) &lt;= 1094), "No", "")), ""), "")</f>
        <v/>
      </c>
      <c r="BN754" s="66"/>
      <c r="BO754" s="76" t="str">
        <f>IFERROR(IF(B754&lt;&gt;"", IF(COUNTIF(INDEX(Paste_Here!Y$2:AB$850, MATCH(B754, Paste_Here!A$2:A$850, 0), 0), "yes") &gt; 0, "Yes", IF(COUNTIF(INDEX(Paste_Here!Y$2:AB$850, MATCH(B754, Paste_Here!A$2:A$850, 0), 0), "no") &gt; 0, "No", "")), ""), "")</f>
        <v/>
      </c>
      <c r="BP754" s="66"/>
      <c r="BQ754" s="76" t="str">
        <f>IFERROR(IF(B754&lt;&gt;"", IF(AND(ISNUMBER(VALUE(SUBSTITUTE(SUBSTITUTE(Paste_Here!U754, "em", "-"), "q", ""))), VALUE(SUBSTITUTE(SUBSTITUTE(Paste_Here!U754, "em", "-"), "q", "")) &gt;= 910), "Yes", IF(AND(ISNUMBER(VALUE(SUBSTITUTE(SUBSTITUTE(Paste_Here!U754, "em", "-"), "q", ""))), VALUE(SUBSTITUTE(SUBSTITUTE(Paste_Here!U754, "em", "-"), "q", "")) &lt;= 909), "No", "")), ""), "")</f>
        <v/>
      </c>
      <c r="BR754" s="66"/>
      <c r="BS754" s="76" t="str">
        <f>IFERROR(IF(B754&lt;&gt;"", IF(AND(INDEX(Paste_Here!X$2:X$850, MATCH(B754, Paste_Here!A$2:A$850, 0))&lt;&gt;"", ISNUMBER(VALUE(INDEX(Paste_Here!X$2:X$850, MATCH(B754, Paste_Here!A$2:A$850, 0))))), INDEX(Paste_Here!X$2:X$850, MATCH(B754, Paste_Here!A$2:A$850, 0)), ""), ""), "")</f>
        <v/>
      </c>
      <c r="BT754" s="66"/>
      <c r="BU754" s="76" t="str">
        <f>IFERROR(IF(B754&lt;&gt;"", IF(ISNUMBER(VALUE(INDEX(Paste_Here!G$2:G$850, MATCH(B754, Paste_Here!A$2:A$850, 0)))), IF(VALUE(INDEX(Paste_Here!G$2:G$850, MATCH(B754, Paste_Here!A$2:A$850, 0)))=0, "No", IF(AND(VALUE(INDEX(Paste_Here!G$2:G$850, MATCH(B754, Paste_Here!A$2:A$850, 0)))&gt;=1, VALUE(INDEX(Paste_Here!G$2:G$850, MATCH(B754, Paste_Here!A$2:A$850, 0)))&lt;=4), VALUE(INDEX(Paste_Here!G$2:G$850, MATCH(B754, Paste_Here!A$2:A$850, 0))), "")), ""), ""), "")</f>
        <v/>
      </c>
      <c r="BV754" s="66"/>
      <c r="BW754" s="76" t="str">
        <f>IFERROR(IF(B754&lt;&gt;"", IF(ISNUMBER(VALUE(INDEX(Paste_Here!H$2:H$850, MATCH(B754, Paste_Here!A$2:A$850, 0)))), IF(VALUE(INDEX(Paste_Here!H$2:H$850, MATCH(B754, Paste_Here!A$2:A$850, 0)))=0, "No", IF(AND(VALUE(INDEX(Paste_Here!H$2:H$850, MATCH(B754, Paste_Here!A$2:A$850, 0)))&gt;=1, VALUE(INDEX(Paste_Here!H$2:H$850, MATCH(B754, Paste_Here!A$2:A$850, 0)))&lt;=4), VALUE(INDEX(Paste_Here!H$2:H$850, MATCH(B754, Paste_Here!A$2:A$850, 0))), "")), ""), ""), "")</f>
        <v/>
      </c>
      <c r="BX754" s="66"/>
      <c r="BY754" s="76"/>
      <c r="BZ754" s="66"/>
      <c r="CA754" s="76"/>
      <c r="CB754" s="66"/>
      <c r="CC754" s="66"/>
      <c r="CD754" s="76" t="str">
        <f t="shared" si="93"/>
        <v/>
      </c>
      <c r="CE754" s="66"/>
      <c r="CF754" s="76" t="str">
        <f>IFERROR(IF(B754&lt;&gt;"", IF(AND(INDEX(Paste_Here!P$2:P$850, MATCH(B754, Paste_Here!A$2:A$850, 0))&lt;&gt;"", ISNUMBER(VALUE(INDEX(Paste_Here!P$2:P$850, MATCH(B754, Paste_Here!A$2:A$850, 0))))), INDEX(Paste_Here!P$2:P$850, MATCH(B754, Paste_Here!A$2:A$850, 0)), ""), ""), "")</f>
        <v/>
      </c>
      <c r="CG754" s="66"/>
      <c r="CH754" s="76" t="str">
        <f>IFERROR(IF(B754&lt;&gt;"", IF(ISNUMBER(SEARCH("highrisk", LOWER(INDEX(Paste_Here!Q$2:Q$850, MATCH(B754, Paste_Here!A$2:A$850, 0))))), "High Risk", IF(ISNUMBER(SEARCH("lowrisk", LOWER(INDEX(Paste_Here!Q$2:Q$850, MATCH(B754, Paste_Here!A$2:A$850, 0))))), "Low Risk", IF(ISNUMBER(SEARCH("somerisk", LOWER(INDEX(Paste_Here!Q$2:Q$850, MATCH(B754, Paste_Here!A$2:A$850, 0))))), "Some Risk", ""))), ""), "")</f>
        <v/>
      </c>
      <c r="CI754" s="66"/>
      <c r="CJ754" s="76" t="str">
        <f>IFERROR(IF(B754&lt;&gt;"", IF(AND(INDEX(Paste_Here!AA$2:AA$850, MATCH(B754, Paste_Here!A$2:A$850, 0))&lt;&gt;"", ISNUMBER(VALUE(INDEX(Paste_Here!AA$2:AA$850, MATCH(B754, Paste_Here!A$2:A$850, 0))))), INDEX(Paste_Here!AA$2:AA$850, MATCH(B754, Paste_Here!A$2:A$850, 0)), ""), ""), "")</f>
        <v/>
      </c>
      <c r="CK754" s="66"/>
      <c r="CL754" s="76" t="str">
        <f>IFERROR(IF(B754&lt;&gt;"", IF(LOWER(INDEX(Paste_Here!AB$2:AB$850, MATCH(B754, Paste_Here!A$2:A$850, 0)))="approaching expectations", "Approaching", IF(LOWER(INDEX(Paste_Here!AB$2:AB$850, MATCH(B754, Paste_Here!A$2:A$850, 0)))="met expectations", "Met", IF(LOWER(INDEX(Paste_Here!AB$2:AB$850, MATCH(B754, Paste_Here!A$2:A$850, 0)))="exceeded expectations", "Exceeded", IF(LOWER(INDEX(Paste_Here!AB$2:AB$850, MATCH(B754, Paste_Here!A$2:A$850, 0)))="below expectations", "Below", "")))), ""), "")</f>
        <v/>
      </c>
      <c r="CM754" s="66"/>
      <c r="CN754" s="76" t="str">
        <f>IFERROR(IF(B754&lt;&gt;"", IF(AND(INDEX(Paste_Here!AC$2:AC$850, MATCH(B754, Paste_Here!A$2:A$850, 0))&lt;&gt;"", ISNUMBER(VALUE(INDEX(Paste_Here!AC$2:AC$850, MATCH(B754, Paste_Here!A$2:A$850, 0))))), INDEX(Paste_Here!AC$2:AC$850, MATCH(B754, Paste_Here!A$2:A$850, 0)), ""), ""), "")</f>
        <v/>
      </c>
      <c r="CO754" s="66"/>
      <c r="CP754" s="76"/>
      <c r="CQ754" s="66"/>
      <c r="CR754" s="76"/>
      <c r="CS754" s="66"/>
      <c r="CT754" s="76"/>
      <c r="CU754" s="66"/>
      <c r="CV754" s="76"/>
      <c r="CW754" s="66"/>
      <c r="CX754" s="76"/>
      <c r="CY754" s="66"/>
      <c r="CZ754" s="66"/>
      <c r="DA754" s="76" t="str">
        <f t="shared" si="94"/>
        <v/>
      </c>
      <c r="DB754" s="66"/>
      <c r="DC754" s="76" t="str">
        <f>IFERROR(IF(B754&lt;&gt;"", IF(AND(INDEX(Paste_Here!V$2:V$850, MATCH(B754, Paste_Here!A$2:A$850, 0))&lt;&gt;"", ISNUMBER(VALUE(INDEX(Paste_Here!V$2:V$850, MATCH(B754, Paste_Here!A$2:A$850, 0))))), INDEX(Paste_Here!V$2:V$850, MATCH(B754, Paste_Here!A$2:A$850, 0)), ""), ""), "")</f>
        <v/>
      </c>
      <c r="DD754" s="66"/>
      <c r="DE754" s="76" t="str">
        <f>IFERROR(IF(B754&lt;&gt;"", IF(ISNUMBER(SEARCH("highrisk", LOWER(INDEX(Paste_Here!W$2:W$850, MATCH(B754, Paste_Here!A$2:A$850, 0))))), "High Risk", IF(ISNUMBER(SEARCH("lowrisk", LOWER(INDEX(Paste_Here!W$2:W$850, MATCH(B754, Paste_Here!A$2:A$850, 0))))), "Low Risk", IF(ISNUMBER(SEARCH("somerisk", LOWER(INDEX(Paste_Here!W$2:W$850, MATCH(B754, Paste_Here!A$2:A$850, 0))))), "Some Risk", ""))), ""), "")</f>
        <v/>
      </c>
      <c r="DF754" s="66"/>
      <c r="DG754" s="76" t="str">
        <f>IFERROR(IF(B754&lt;&gt;"", IF(AND(INDEX(Paste_Here!S$2:S$850, MATCH(B754, Paste_Here!A$2:A$850, 0))&lt;&gt;"", ISNUMBER(VALUE(INDEX(Paste_Here!S$2:S$850, MATCH(B754, Paste_Here!A$2:A$850, 0))))), INDEX(Paste_Here!S$2:S$850, MATCH(B754, Paste_Here!A$2:A$850, 0)), ""), ""), "")</f>
        <v/>
      </c>
      <c r="DH754" s="66"/>
      <c r="DI754" s="76" t="str">
        <f>IFERROR(IF(B754&lt;&gt;"", IF(ISNUMBER(SEARCH("highrisk", LOWER(INDEX(Paste_Here!T$2:T$850, MATCH(B754, Paste_Here!A$2:A$850, 0))))), "High Risk", IF(ISNUMBER(SEARCH("lowrisk", LOWER(INDEX(Paste_Here!T$2:T$850, MATCH(B754, Paste_Here!A$2:A$850, 0))))), "Low Risk", IF(ISNUMBER(SEARCH("somerisk", LOWER(INDEX(Paste_Here!T$2:T$850, MATCH(B754, Paste_Here!A$2:A$850, 0))))), "Some Risk", ""))), ""), "")</f>
        <v/>
      </c>
      <c r="DJ754" s="66"/>
      <c r="DK754" s="76" t="str">
        <f>IFERROR(IF(B754&lt;&gt;"", IF(AND(INDEX(Paste_Here!AD$2:AD$850, MATCH(B754, Paste_Here!A$2:A$850, 0))&lt;&gt;"", ISNUMBER(VALUE(INDEX(Paste_Here!AD$2:AD$850, MATCH(B754, Paste_Here!A$2:A$850, 0))))), INDEX(Paste_Here!AD$2:AD$850, MATCH(B754, Paste_Here!A$2:A$850, 0)), ""), ""), "")</f>
        <v/>
      </c>
      <c r="DL754" s="66"/>
      <c r="DM754" s="76" t="str">
        <f>IFERROR(IF(B754&lt;&gt;"", IF(LOWER(INDEX(Paste_Here!AE$2:AE$850, MATCH(B754, Paste_Here!A$2:A$850, 0)))="approaching expectations", "Approaching", IF(LOWER(INDEX(Paste_Here!AE$2:AE$850, MATCH(B754, Paste_Here!A$2:A$850, 0)))="met expectations", "Met", IF(LOWER(INDEX(Paste_Here!AE$2:AE$850, MATCH(B754, Paste_Here!A$2:A$850, 0)))="exceeded expectations", "Exceeded", IF(LOWER(INDEX(Paste_Here!AE$2:AE$850, MATCH(B754, Paste_Here!A$2:A$850, 0)))="below expectations", "Below", "")))), ""), "")</f>
        <v/>
      </c>
      <c r="DN754" s="66"/>
      <c r="DO754" s="76"/>
      <c r="DP754" s="66"/>
      <c r="DQ754" s="76"/>
      <c r="DR754" s="66"/>
      <c r="DS754" s="76"/>
      <c r="DT754" s="66"/>
      <c r="DU754" s="76"/>
      <c r="DV754" s="66"/>
      <c r="DW754" s="66"/>
      <c r="DX754" s="76" t="str">
        <f t="shared" si="95"/>
        <v/>
      </c>
      <c r="DY754" s="66"/>
      <c r="DZ754" s="76"/>
      <c r="EA754" s="66"/>
      <c r="EB754" s="76"/>
      <c r="EC754" s="66"/>
      <c r="ED754" s="76" t="str">
        <f>IFERROR(IF(B754&lt;&gt;"", IF(AND(INDEX(Paste_Here!AF$2:AF$850, MATCH(B754, Paste_Here!A$2:A$850, 0))&lt;&gt;"", ISNUMBER(VALUE(INDEX(Paste_Here!AF$2:AF$850, MATCH(B754, Paste_Here!A$2:A$850, 0))))), INDEX(Paste_Here!AF$2:AF$850, MATCH(B754, Paste_Here!A$2:A$850, 0)), ""), ""), "")</f>
        <v/>
      </c>
      <c r="EE754" s="66"/>
      <c r="EF754" s="76"/>
      <c r="EG754" s="66"/>
      <c r="EH754" s="76"/>
      <c r="EI754" s="66"/>
      <c r="EJ754" s="76" t="str">
        <f>IFERROR(IF(B754&lt;&gt;"", IF(AND(INDEX(Paste_Here!AG$2:AG$850, MATCH(B754, Paste_Here!A$2:A$850, 0))&lt;&gt;"", ISNUMBER(VALUE(INDEX(Paste_Here!AG$2:AG$850, MATCH(B754, Paste_Here!A$2:A$850, 0))))), INDEX(Paste_Here!AG$2:AG$850, MATCH(B754, Paste_Here!A$2:A$850, 0)), ""), ""), "")</f>
        <v/>
      </c>
      <c r="EK754" s="66"/>
      <c r="EL754" s="76"/>
      <c r="EM754" s="66"/>
      <c r="EN754" s="76"/>
      <c r="EO754" s="66"/>
      <c r="EP754" s="76"/>
      <c r="EQ754" s="66"/>
      <c r="ER754" s="76"/>
      <c r="ES754" s="66"/>
      <c r="ET754" s="66"/>
      <c r="EU754" s="76"/>
      <c r="EV754" s="66"/>
      <c r="EW754" s="76"/>
      <c r="EX754" s="66"/>
      <c r="EY754" s="76"/>
      <c r="EZ754" s="66"/>
      <c r="FA754" s="76"/>
      <c r="FB754" s="66"/>
      <c r="FC754" s="76"/>
      <c r="FD754" s="66"/>
      <c r="FE754" s="76"/>
      <c r="FF754" s="66"/>
      <c r="FG754" s="76"/>
      <c r="FH754" s="66"/>
      <c r="FI754" s="76"/>
      <c r="FJ754" s="66"/>
      <c r="FK754" s="76"/>
      <c r="FL754" s="66"/>
      <c r="FM754" s="76"/>
      <c r="FN754" s="66"/>
      <c r="FO754" s="76"/>
      <c r="FP754" s="66"/>
      <c r="FQ754" s="76"/>
      <c r="FR754" s="66"/>
      <c r="FS754" s="76"/>
      <c r="FT754" s="66"/>
      <c r="FU754" s="76"/>
      <c r="FV754" s="66"/>
      <c r="FW754" s="76"/>
      <c r="FX754" s="66"/>
      <c r="FY754" s="76"/>
      <c r="FZ754" s="66"/>
      <c r="GA754" s="76"/>
      <c r="GB754" s="66"/>
      <c r="GC754" s="76"/>
      <c r="GD754" s="66"/>
      <c r="GE754" s="76"/>
      <c r="GF754" s="66"/>
      <c r="GG754" s="76"/>
      <c r="GH754" s="66"/>
      <c r="GI754" s="76"/>
      <c r="GJ754" s="66"/>
      <c r="GK754" s="76"/>
      <c r="GL754" s="66"/>
      <c r="GM754" s="76"/>
      <c r="GN754" s="66"/>
      <c r="GO754" s="76"/>
      <c r="GP754" s="66"/>
      <c r="GQ754" s="76"/>
      <c r="GR754" s="66"/>
      <c r="GS754" s="76"/>
      <c r="GT754" s="66"/>
      <c r="GU754" s="76"/>
      <c r="GV754" s="66"/>
      <c r="GW754" s="76"/>
      <c r="GX754" s="66"/>
      <c r="GY754" s="76"/>
      <c r="GZ754" s="66"/>
      <c r="HA754" s="76"/>
      <c r="HB754" s="66"/>
      <c r="HC754" s="76"/>
      <c r="HD754" s="66"/>
      <c r="HE754" s="76"/>
      <c r="HF754" s="66"/>
      <c r="HG754" s="76"/>
      <c r="HH754" s="66"/>
      <c r="HI754" s="76"/>
      <c r="HJ754" s="66"/>
      <c r="HK754" s="76"/>
      <c r="HL754" s="66"/>
      <c r="HM754" s="76"/>
      <c r="HN754" s="66"/>
      <c r="HO754" s="76"/>
      <c r="HP754" s="66"/>
      <c r="HQ754" s="76"/>
      <c r="HR754" s="66"/>
      <c r="HS754" s="76"/>
      <c r="HT754" s="66"/>
      <c r="HU754" s="76"/>
      <c r="HV754" s="66"/>
      <c r="HW754" s="76"/>
      <c r="HX754" s="66"/>
      <c r="HY754" s="76"/>
      <c r="HZ754" s="66"/>
      <c r="IA754" s="76"/>
      <c r="IB754" s="66"/>
      <c r="IC754" s="76"/>
      <c r="ID754" s="66"/>
      <c r="IE754" s="76"/>
      <c r="IF754" s="66"/>
      <c r="IG754" s="76"/>
      <c r="IH754" s="66"/>
      <c r="II754" s="76"/>
      <c r="IJ754" s="66"/>
      <c r="IK754" s="76"/>
      <c r="IL754" s="66"/>
      <c r="IM754" s="76"/>
      <c r="IN754" s="66"/>
      <c r="IO754" s="76"/>
      <c r="IP754" s="66"/>
      <c r="IQ754" s="76"/>
      <c r="IR754" s="66"/>
      <c r="IS754" s="76"/>
      <c r="IT754" s="66"/>
      <c r="IU754" s="76"/>
      <c r="IV754" s="66"/>
      <c r="IW754" s="76"/>
      <c r="IX754" s="66"/>
      <c r="IY754" s="76"/>
      <c r="IZ754" s="66"/>
      <c r="JA754" s="76"/>
      <c r="JB754" s="66"/>
      <c r="JC754" s="76"/>
      <c r="JD754" s="66"/>
      <c r="JE754" s="76"/>
      <c r="JF754" s="66"/>
      <c r="JG754" s="76"/>
      <c r="JH754" s="66"/>
      <c r="JI754" s="76"/>
      <c r="JJ754" s="66"/>
      <c r="JK754" s="76"/>
      <c r="JL754" s="66"/>
      <c r="JM754" s="76"/>
      <c r="JN754" s="66"/>
      <c r="JO754" s="76"/>
      <c r="JP754" s="66"/>
      <c r="JQ754" s="76"/>
      <c r="JR754" s="66"/>
      <c r="JS754" s="76"/>
      <c r="JT754" s="66"/>
      <c r="JU754" s="76"/>
      <c r="JV754" s="66"/>
      <c r="JW754" s="76"/>
      <c r="JX754" s="66"/>
      <c r="JY754" s="76"/>
      <c r="JZ754" s="66"/>
      <c r="KA754" s="76"/>
      <c r="KB754" s="66"/>
      <c r="KC754" s="76"/>
      <c r="KD754" s="66"/>
      <c r="KE754" s="76"/>
      <c r="KF754" s="66"/>
      <c r="KG754" s="76"/>
      <c r="KH754" s="66"/>
      <c r="KI754" s="76"/>
      <c r="KJ754" s="66"/>
      <c r="KK754" s="76"/>
      <c r="KL754" s="66"/>
      <c r="KM754" s="76"/>
      <c r="KN754" s="66"/>
      <c r="KO754" s="76"/>
      <c r="KP754" s="66"/>
      <c r="KQ754" s="76"/>
      <c r="KR754" s="66"/>
      <c r="KS754" s="76"/>
      <c r="KT754" s="66"/>
      <c r="KU754" s="76"/>
      <c r="KV754" s="66"/>
      <c r="KW754" s="76"/>
      <c r="KX754" s="66"/>
      <c r="KY754" s="76"/>
      <c r="KZ754" s="66"/>
      <c r="LA754" s="76"/>
      <c r="LB754" s="66"/>
      <c r="LC754" s="76"/>
      <c r="LD754" s="66"/>
      <c r="LE754" s="76"/>
      <c r="LF754" s="66"/>
      <c r="LG754" s="76"/>
      <c r="LH754" s="66"/>
      <c r="LI754" s="76"/>
      <c r="LJ754" s="66"/>
      <c r="LK754" s="76"/>
      <c r="LL754" s="66"/>
      <c r="LM754" s="76"/>
      <c r="LN754" s="66"/>
      <c r="LO754" s="76"/>
      <c r="LP754" s="66"/>
      <c r="LQ754" s="76"/>
      <c r="LR754" s="66"/>
      <c r="LS754" s="76"/>
      <c r="LT754" s="66"/>
      <c r="LU754" s="76"/>
      <c r="LV754" s="66"/>
      <c r="LW754" s="76"/>
      <c r="LX754" s="66"/>
      <c r="LY754" s="76"/>
      <c r="LZ754" s="66"/>
      <c r="MA754" s="76"/>
      <c r="MB754" s="66"/>
      <c r="MC754" s="76"/>
      <c r="MD754" s="66"/>
      <c r="MG754" s="1" t="str" cm="1">
        <f t="array" ref="MG754">IFERROR(INDEX(Paste_Here!$B$2:$B$850, MATCH(0, COUNTIF(MG$4:MG753, Paste_Here!$B$2:$B$850) + IF(Paste_Here!$B$2:$B$850="", 1, 0), 0)), "")</f>
        <v/>
      </c>
      <c r="MH754" s="1" t="str">
        <f>IF(MG754&lt;&gt;"", INDEX(Paste_Here!$A$2:$A$850, MATCH(MG754, Paste_Here!$B$2:$B$850, 0)), "")</f>
        <v/>
      </c>
      <c r="MI754" s="1" t="str">
        <f t="shared" si="96"/>
        <v/>
      </c>
      <c r="MJ754" s="1" t="str" cm="1">
        <f t="array" ref="MJ754">IFERROR(INDEX($MI$5:$MI$850, MATCH(SMALL(IF($MI$5:$MI$850&lt;&gt;"", COUNTIF($MI$5:$MI$850, "&lt;"&amp;$MI$5:$MI$850)+1), ROW()-ROW($MJ$5)+1), COUNTIF($MI$5:$MI$850, "&lt;"&amp;$MI$5:$MI$850)+1, 0)), "")</f>
        <v/>
      </c>
    </row>
    <row r="755" spans="1:348">
      <c r="A755" s="66"/>
      <c r="B755" s="76" t="str">
        <f t="shared" si="89"/>
        <v/>
      </c>
      <c r="C755" s="66"/>
      <c r="D755" s="76" t="str">
        <f>IFERROR(IF(B755&lt;&gt;"", IF(AND(INDEX(Paste_Here!B$2:B$850, MATCH(B755, Paste_Here!A$2:A$850, 0))&lt;&gt;"", ISNUMBER(VALUE(INDEX(Paste_Here!B$2:B$850, MATCH(B755, Paste_Here!A$2:A$850, 0))))), INDEX(Paste_Here!B$2:B$850, MATCH(B755, Paste_Here!A$2:A$850, 0)), ""), ""), "")</f>
        <v/>
      </c>
      <c r="E755" s="66"/>
      <c r="F755" s="76" t="str">
        <f>IFERROR(IF(B755&lt;&gt;"", IF(ISTEXT(INDEX(Paste_Here!K$2:K$850, MATCH(B755, Paste_Here!A$2:A$850, 0))), INDEX(Paste_Here!K$2:K$850, MATCH(B755, Paste_Here!A$2:A$850, 0)), ""), ""), "")</f>
        <v/>
      </c>
      <c r="G755" s="66"/>
      <c r="H755" s="76" t="str">
        <f>IFERROR(IF(B755&lt;&gt;"", IF(ISTEXT(INDEX(Paste_Here!C$2:C$850, MATCH(B755, Paste_Here!A$2:A$850, 0))), INDEX(Paste_Here!C$2:C$850, MATCH(B755, Paste_Here!A$2:A$850, 0)), ""), ""), "")</f>
        <v/>
      </c>
      <c r="I755" s="66"/>
      <c r="J755" s="76" t="str">
        <f>IFERROR(IF(B755&lt;&gt;"", IF(ISNUMBER(SEARCH("s", LOWER(INDEX(Paste_Here!M$2:M$850, MATCH(B755, Paste_Here!A$2:A$850, 0))))), "Yes", IF(INDEX(Paste_Here!M$2:M$850, MATCH(B755, Paste_Here!A$2:A$850, 0))&lt;&gt;"", "No", "")), ""), "")</f>
        <v/>
      </c>
      <c r="K755" s="66"/>
      <c r="L755" s="76" t="str">
        <f>IFERROR(IF(B755&lt;&gt;"", IF(ISNUMBER(SEARCH("yes", LOWER(INDEX(Paste_Here!E$2:E$850, MATCH(B755, Paste_Here!A$2:A$850, 0))))), "Yes", IF(ISNUMBER(SEARCH("no", LOWER(INDEX(Paste_Here!E$2:E$850, MATCH(B755, Paste_Here!A$2:A$850, 0))))), "No", "")), ""), "")</f>
        <v/>
      </c>
      <c r="M755" s="66"/>
      <c r="N755" s="76" t="str">
        <f>IFERROR(IF(B755&lt;&gt;"", IF(ISNUMBER(SEARCH("yes", LOWER(INDEX(Paste_Here!F$2:F$850, MATCH(B755, Paste_Here!A$2:A$850, 0))))), "Yes", IF(ISNUMBER(SEARCH("no", LOWER(INDEX(Paste_Here!F$2:F$850, MATCH(B755, Paste_Here!A$2:A$850, 0))))), "No", "")), ""), "")</f>
        <v/>
      </c>
      <c r="O755" s="66"/>
      <c r="P755" s="76" t="str">
        <f>IFERROR(IF(B755&lt;&gt;"", IF(ISNUMBER(SEARCH("yes", LOWER(INDEX(Paste_Here!L$2:L$850, MATCH(B755, Paste_Here!A$2:A$850, 0))))), "Yes", IF(ISNUMBER(SEARCH("no", LOWER(INDEX(Paste_Here!L$2:L$850, MATCH(B755, Paste_Here!A$2:A$850, 0))))), "No", "")), ""), "")</f>
        <v/>
      </c>
      <c r="Q755" s="66"/>
      <c r="R755" s="76" t="str">
        <f>IFERROR(IF(B755&lt;&gt;"", IF(ISNUMBER(SEARCH("transitional 2", LOWER(INDEX(Paste_Here!D$2:D$850, MATCH(B755, Paste_Here!A$2:A$850, 0))))), "T2", IF(ISNUMBER(SEARCH("transitional 1", LOWER(INDEX(Paste_Here!D$2:D$850, MATCH(B755, Paste_Here!A$2:A$850, 0))))), "T1", IF(ISNUMBER(SEARCH("waived ell services", LOWER(INDEX(Paste_Here!D$2:D$850, MATCH(B755, Paste_Here!A$2:A$850, 0))))), "W", IF(ISNUMBER(SEARCH("english language learner", LOWER(INDEX(Paste_Here!D$2:D$850, MATCH(B755, Paste_Here!A$2:A$850, 0))))), "L", "")))), ""), "")</f>
        <v/>
      </c>
      <c r="S755" s="66"/>
      <c r="T755" s="76" t="str">
        <f>IFERROR(IF(B755&lt;&gt;"", IF(ISNUMBER(SEARCH("yes", LOWER(INDEX(Paste_Here!I$2:I$850, MATCH(B755, Paste_Here!A$2:A$850, 0))))), "Yes", IF(ISNUMBER(SEARCH("no", LOWER(INDEX(Paste_Here!I$2:I$850, MATCH(B755, Paste_Here!A$2:A$850, 0))))), "No", "")), ""), "")</f>
        <v/>
      </c>
      <c r="U755" s="66"/>
      <c r="V755" s="76" t="str">
        <f>IFERROR(IF(B755&lt;&gt;"", IF(ISTEXT(INDEX(Paste_Here!J$2:J$850, MATCH(B755, Paste_Here!A$2:A$850, 0))), VALUE(INDEX(Paste_Here!J$2:J$850, MATCH(B755, Paste_Here!A$2:A$850, 0))), ""), ""), "")</f>
        <v/>
      </c>
      <c r="W755" s="66"/>
      <c r="X755" s="66"/>
      <c r="Y755" s="76" t="str">
        <f t="shared" si="90"/>
        <v/>
      </c>
      <c r="Z755" s="66"/>
      <c r="AA755" s="76" t="str">
        <f>IFERROR(IF(B755&lt;&gt;"", IF(AND(INDEX(Paste_Here!AI$2:AI$850, MATCH(B755, Paste_Here!A$2:A$850, 0))&lt;&gt;"", ISNUMBER(VALUE(INDEX(Paste_Here!AI$2:AI$850, MATCH(B755, Paste_Here!A$2:A$850, 0))))), INDEX(Paste_Here!AI$2:AI$850, MATCH(B755, Paste_Here!A$2:A$850, 0)), ""), ""), "")</f>
        <v/>
      </c>
      <c r="AB755" s="66"/>
      <c r="AC755" s="76" t="str">
        <f>IFERROR(IF(B755&lt;&gt;"", IF(AND(INDEX(Paste_Here!AJ$2:AJ$850, MATCH(B755, Paste_Here!A$2:A$850, 0))&lt;&gt;"", ISNUMBER(VALUE(INDEX(Paste_Here!AJ$2:AJ$850, MATCH(B755, Paste_Here!A$2:A$850, 0))))), INDEX(Paste_Here!AJ$2:AJ$850, MATCH(B755, Paste_Here!A$2:A$850, 0)), ""), ""), "")</f>
        <v/>
      </c>
      <c r="AD755" s="66"/>
      <c r="AE755" s="76" t="str">
        <f>IFERROR(IF(B755&lt;&gt;"", IF(AND(INDEX(Paste_Here!AK$2:AK$850, MATCH(B755, Paste_Here!A$2:A$850, 0))&lt;&gt;"", ISNUMBER(VALUE(INDEX(Paste_Here!AK$2:AK$850, MATCH(B755, Paste_Here!A$2:A$850, 0))))), INDEX(Paste_Here!AK$2:AK$850, MATCH(B755, Paste_Here!A$2:A$850, 0)), ""), ""), "")</f>
        <v/>
      </c>
      <c r="AF755" s="66"/>
      <c r="AG755" s="76" t="str">
        <f>IFERROR(IF(B755&lt;&gt;"", IF(AND(INDEX(Paste_Here!AL$2:AL$850, MATCH(B755, Paste_Here!A$2:A$850, 0))&lt;&gt;"", ISNUMBER(VALUE(INDEX(Paste_Here!AL$2:AL$850, MATCH(B755, Paste_Here!A$2:A$850, 0))))), INDEX(Paste_Here!AL$2:AL$850, MATCH(B755, Paste_Here!A$2:A$850, 0)), ""), ""), "")</f>
        <v/>
      </c>
      <c r="AH755" s="66"/>
      <c r="AI755" s="76" t="str">
        <f>IFERROR(IF(B755&lt;&gt;"", IF(AND(INDEX(Paste_Here!AH$2:AH$850, MATCH(B755, Paste_Here!A$2:A$850, 0))&lt;&gt;"", ISNUMBER(VALUE(INDEX(Paste_Here!AH$2:AH$850, MATCH(B755, Paste_Here!A$2:A$850, 0))))), IF(VALUE(INDEX(Paste_Here!AH$2:AH$850, MATCH(B755, Paste_Here!A$2:A$850, 0)))=0, "", INDEX(Paste_Here!AH$2:AH$850, MATCH(B755, Paste_Here!A$2:A$850, 0))), ""), ""), "")</f>
        <v/>
      </c>
      <c r="AJ755" s="66"/>
      <c r="AK755" s="76" t="str">
        <f>IFERROR(IF(B755&lt;&gt;"", IF(AND(INDEX(Paste_Here!N$2:N$850, MATCH(B755, Paste_Here!A$2:A$850, 0))&lt;&gt;"", ISNUMBER(VALUE(INDEX(Paste_Here!N$2:N$850, MATCH(B755, Paste_Here!A$2:A$850, 0))))), INDEX(Paste_Here!N$2:N$850, MATCH(B755, Paste_Here!A$2:A$850, 0)), ""), ""), "")</f>
        <v/>
      </c>
      <c r="AL755" s="66"/>
      <c r="AM755" s="76" t="str">
        <f>IFERROR(IF(B755&lt;&gt;"", IF(AND(INDEX(Paste_Here!O$2:O$850, MATCH(B755, Paste_Here!A$2:A$850, 0))&lt;&gt;"", ISNUMBER(VALUE(INDEX(Paste_Here!O$2:O$850, MATCH(B755, Paste_Here!A$2:A$850, 0))))), INDEX(Paste_Here!O$2:O$850, MATCH(B755, Paste_Here!A$2:A$850, 0)), ""), ""), "")</f>
        <v/>
      </c>
      <c r="AN755" s="66"/>
      <c r="AO755" s="76"/>
      <c r="AP755" s="66"/>
      <c r="AQ755" s="76"/>
      <c r="AR755" s="66"/>
      <c r="AS755" s="76"/>
      <c r="AT755" s="66"/>
      <c r="AU755" s="66"/>
      <c r="AV755" s="76" t="str">
        <f t="shared" si="91"/>
        <v/>
      </c>
      <c r="AW755" s="66"/>
      <c r="AX755" s="76" t="str">
        <f>IFERROR(IF(B755&lt;&gt;"", IF(ISNUMBER(SEARCH("Revealed-Potential (Primary Focus)", LOWER(INDEX(Paste_Here!Z$2:Z$850, MATCH(B755, Paste_Here!A$2:A$850, 0))))), "Rev-Potential: Prim", IF(ISNUMBER(SEARCH("Revealed-Potential (Secondary Focus)", LOWER(INDEX(Paste_Here!Z$2:Z$850, MATCH(B755, Paste_Here!A$2:A$850, 0))))), "Rev-Potential: Sec", IF(ISNUMBER(SEARCH("Monitoring", LOWER(INDEX(Paste_Here!Z$2:Z$850, MATCH(B755, Paste_Here!A$2:A$850, 0))))), "Monitoring", IF(ISNUMBER(SEARCH("At-Promise (Secondary Focus)", LOWER(INDEX(Paste_Here!Z$2:Z$850, MATCH(B755, Paste_Here!A$2:A$850, 0))))), "At-Promise: Sec", IF(ISNUMBER(SEARCH("At-Promise (Primary Focus)", LOWER(INDEX(Paste_Here!Z$2:Z$850, MATCH(B755, Paste_Here!A$2:A$850, 0))))), "At-Promise: Prim", ""))))), ""), "")</f>
        <v/>
      </c>
      <c r="AY755" s="66"/>
      <c r="AZ755" s="76"/>
      <c r="BA755" s="66"/>
      <c r="BB755" s="76"/>
      <c r="BC755" s="66"/>
      <c r="BD755" s="76"/>
      <c r="BE755" s="66"/>
      <c r="BF755" s="76"/>
      <c r="BG755" s="66"/>
      <c r="BH755" s="76"/>
      <c r="BI755" s="66"/>
      <c r="BJ755" s="66"/>
      <c r="BK755" s="76" t="str">
        <f t="shared" si="92"/>
        <v/>
      </c>
      <c r="BL755" s="66"/>
      <c r="BM755" s="76" t="str">
        <f>IFERROR(IF(B755&lt;&gt;"", IF(AND(ISNUMBER(VALUE(SUBSTITUTE(SUBSTITUTE(Paste_Here!R755, "br", "-"), "L", ""))), VALUE(SUBSTITUTE(SUBSTITUTE(Paste_Here!R755, "br", "-"), "L", "")) &gt;= 1095), "Yes", IF(AND(ISNUMBER(VALUE(SUBSTITUTE(SUBSTITUTE(Paste_Here!R755, "br", "-"), "L", ""))), VALUE(SUBSTITUTE(SUBSTITUTE(Paste_Here!R755, "br", "-"), "L", "")) &lt;= 1094), "No", "")), ""), "")</f>
        <v/>
      </c>
      <c r="BN755" s="66"/>
      <c r="BO755" s="76" t="str">
        <f>IFERROR(IF(B755&lt;&gt;"", IF(COUNTIF(INDEX(Paste_Here!Y$2:AB$850, MATCH(B755, Paste_Here!A$2:A$850, 0), 0), "yes") &gt; 0, "Yes", IF(COUNTIF(INDEX(Paste_Here!Y$2:AB$850, MATCH(B755, Paste_Here!A$2:A$850, 0), 0), "no") &gt; 0, "No", "")), ""), "")</f>
        <v/>
      </c>
      <c r="BP755" s="66"/>
      <c r="BQ755" s="76" t="str">
        <f>IFERROR(IF(B755&lt;&gt;"", IF(AND(ISNUMBER(VALUE(SUBSTITUTE(SUBSTITUTE(Paste_Here!U755, "em", "-"), "q", ""))), VALUE(SUBSTITUTE(SUBSTITUTE(Paste_Here!U755, "em", "-"), "q", "")) &gt;= 910), "Yes", IF(AND(ISNUMBER(VALUE(SUBSTITUTE(SUBSTITUTE(Paste_Here!U755, "em", "-"), "q", ""))), VALUE(SUBSTITUTE(SUBSTITUTE(Paste_Here!U755, "em", "-"), "q", "")) &lt;= 909), "No", "")), ""), "")</f>
        <v/>
      </c>
      <c r="BR755" s="66"/>
      <c r="BS755" s="76" t="str">
        <f>IFERROR(IF(B755&lt;&gt;"", IF(AND(INDEX(Paste_Here!X$2:X$850, MATCH(B755, Paste_Here!A$2:A$850, 0))&lt;&gt;"", ISNUMBER(VALUE(INDEX(Paste_Here!X$2:X$850, MATCH(B755, Paste_Here!A$2:A$850, 0))))), INDEX(Paste_Here!X$2:X$850, MATCH(B755, Paste_Here!A$2:A$850, 0)), ""), ""), "")</f>
        <v/>
      </c>
      <c r="BT755" s="66"/>
      <c r="BU755" s="76" t="str">
        <f>IFERROR(IF(B755&lt;&gt;"", IF(ISNUMBER(VALUE(INDEX(Paste_Here!G$2:G$850, MATCH(B755, Paste_Here!A$2:A$850, 0)))), IF(VALUE(INDEX(Paste_Here!G$2:G$850, MATCH(B755, Paste_Here!A$2:A$850, 0)))=0, "No", IF(AND(VALUE(INDEX(Paste_Here!G$2:G$850, MATCH(B755, Paste_Here!A$2:A$850, 0)))&gt;=1, VALUE(INDEX(Paste_Here!G$2:G$850, MATCH(B755, Paste_Here!A$2:A$850, 0)))&lt;=4), VALUE(INDEX(Paste_Here!G$2:G$850, MATCH(B755, Paste_Here!A$2:A$850, 0))), "")), ""), ""), "")</f>
        <v/>
      </c>
      <c r="BV755" s="66"/>
      <c r="BW755" s="76" t="str">
        <f>IFERROR(IF(B755&lt;&gt;"", IF(ISNUMBER(VALUE(INDEX(Paste_Here!H$2:H$850, MATCH(B755, Paste_Here!A$2:A$850, 0)))), IF(VALUE(INDEX(Paste_Here!H$2:H$850, MATCH(B755, Paste_Here!A$2:A$850, 0)))=0, "No", IF(AND(VALUE(INDEX(Paste_Here!H$2:H$850, MATCH(B755, Paste_Here!A$2:A$850, 0)))&gt;=1, VALUE(INDEX(Paste_Here!H$2:H$850, MATCH(B755, Paste_Here!A$2:A$850, 0)))&lt;=4), VALUE(INDEX(Paste_Here!H$2:H$850, MATCH(B755, Paste_Here!A$2:A$850, 0))), "")), ""), ""), "")</f>
        <v/>
      </c>
      <c r="BX755" s="66"/>
      <c r="BY755" s="76"/>
      <c r="BZ755" s="66"/>
      <c r="CA755" s="76"/>
      <c r="CB755" s="66"/>
      <c r="CC755" s="66"/>
      <c r="CD755" s="76" t="str">
        <f t="shared" si="93"/>
        <v/>
      </c>
      <c r="CE755" s="66"/>
      <c r="CF755" s="76" t="str">
        <f>IFERROR(IF(B755&lt;&gt;"", IF(AND(INDEX(Paste_Here!P$2:P$850, MATCH(B755, Paste_Here!A$2:A$850, 0))&lt;&gt;"", ISNUMBER(VALUE(INDEX(Paste_Here!P$2:P$850, MATCH(B755, Paste_Here!A$2:A$850, 0))))), INDEX(Paste_Here!P$2:P$850, MATCH(B755, Paste_Here!A$2:A$850, 0)), ""), ""), "")</f>
        <v/>
      </c>
      <c r="CG755" s="66"/>
      <c r="CH755" s="76" t="str">
        <f>IFERROR(IF(B755&lt;&gt;"", IF(ISNUMBER(SEARCH("highrisk", LOWER(INDEX(Paste_Here!Q$2:Q$850, MATCH(B755, Paste_Here!A$2:A$850, 0))))), "High Risk", IF(ISNUMBER(SEARCH("lowrisk", LOWER(INDEX(Paste_Here!Q$2:Q$850, MATCH(B755, Paste_Here!A$2:A$850, 0))))), "Low Risk", IF(ISNUMBER(SEARCH("somerisk", LOWER(INDEX(Paste_Here!Q$2:Q$850, MATCH(B755, Paste_Here!A$2:A$850, 0))))), "Some Risk", ""))), ""), "")</f>
        <v/>
      </c>
      <c r="CI755" s="66"/>
      <c r="CJ755" s="76" t="str">
        <f>IFERROR(IF(B755&lt;&gt;"", IF(AND(INDEX(Paste_Here!AA$2:AA$850, MATCH(B755, Paste_Here!A$2:A$850, 0))&lt;&gt;"", ISNUMBER(VALUE(INDEX(Paste_Here!AA$2:AA$850, MATCH(B755, Paste_Here!A$2:A$850, 0))))), INDEX(Paste_Here!AA$2:AA$850, MATCH(B755, Paste_Here!A$2:A$850, 0)), ""), ""), "")</f>
        <v/>
      </c>
      <c r="CK755" s="66"/>
      <c r="CL755" s="76" t="str">
        <f>IFERROR(IF(B755&lt;&gt;"", IF(LOWER(INDEX(Paste_Here!AB$2:AB$850, MATCH(B755, Paste_Here!A$2:A$850, 0)))="approaching expectations", "Approaching", IF(LOWER(INDEX(Paste_Here!AB$2:AB$850, MATCH(B755, Paste_Here!A$2:A$850, 0)))="met expectations", "Met", IF(LOWER(INDEX(Paste_Here!AB$2:AB$850, MATCH(B755, Paste_Here!A$2:A$850, 0)))="exceeded expectations", "Exceeded", IF(LOWER(INDEX(Paste_Here!AB$2:AB$850, MATCH(B755, Paste_Here!A$2:A$850, 0)))="below expectations", "Below", "")))), ""), "")</f>
        <v/>
      </c>
      <c r="CM755" s="66"/>
      <c r="CN755" s="76" t="str">
        <f>IFERROR(IF(B755&lt;&gt;"", IF(AND(INDEX(Paste_Here!AC$2:AC$850, MATCH(B755, Paste_Here!A$2:A$850, 0))&lt;&gt;"", ISNUMBER(VALUE(INDEX(Paste_Here!AC$2:AC$850, MATCH(B755, Paste_Here!A$2:A$850, 0))))), INDEX(Paste_Here!AC$2:AC$850, MATCH(B755, Paste_Here!A$2:A$850, 0)), ""), ""), "")</f>
        <v/>
      </c>
      <c r="CO755" s="66"/>
      <c r="CP755" s="76"/>
      <c r="CQ755" s="66"/>
      <c r="CR755" s="76"/>
      <c r="CS755" s="66"/>
      <c r="CT755" s="76"/>
      <c r="CU755" s="66"/>
      <c r="CV755" s="76"/>
      <c r="CW755" s="66"/>
      <c r="CX755" s="76"/>
      <c r="CY755" s="66"/>
      <c r="CZ755" s="66"/>
      <c r="DA755" s="76" t="str">
        <f t="shared" si="94"/>
        <v/>
      </c>
      <c r="DB755" s="66"/>
      <c r="DC755" s="76" t="str">
        <f>IFERROR(IF(B755&lt;&gt;"", IF(AND(INDEX(Paste_Here!V$2:V$850, MATCH(B755, Paste_Here!A$2:A$850, 0))&lt;&gt;"", ISNUMBER(VALUE(INDEX(Paste_Here!V$2:V$850, MATCH(B755, Paste_Here!A$2:A$850, 0))))), INDEX(Paste_Here!V$2:V$850, MATCH(B755, Paste_Here!A$2:A$850, 0)), ""), ""), "")</f>
        <v/>
      </c>
      <c r="DD755" s="66"/>
      <c r="DE755" s="76" t="str">
        <f>IFERROR(IF(B755&lt;&gt;"", IF(ISNUMBER(SEARCH("highrisk", LOWER(INDEX(Paste_Here!W$2:W$850, MATCH(B755, Paste_Here!A$2:A$850, 0))))), "High Risk", IF(ISNUMBER(SEARCH("lowrisk", LOWER(INDEX(Paste_Here!W$2:W$850, MATCH(B755, Paste_Here!A$2:A$850, 0))))), "Low Risk", IF(ISNUMBER(SEARCH("somerisk", LOWER(INDEX(Paste_Here!W$2:W$850, MATCH(B755, Paste_Here!A$2:A$850, 0))))), "Some Risk", ""))), ""), "")</f>
        <v/>
      </c>
      <c r="DF755" s="66"/>
      <c r="DG755" s="76" t="str">
        <f>IFERROR(IF(B755&lt;&gt;"", IF(AND(INDEX(Paste_Here!S$2:S$850, MATCH(B755, Paste_Here!A$2:A$850, 0))&lt;&gt;"", ISNUMBER(VALUE(INDEX(Paste_Here!S$2:S$850, MATCH(B755, Paste_Here!A$2:A$850, 0))))), INDEX(Paste_Here!S$2:S$850, MATCH(B755, Paste_Here!A$2:A$850, 0)), ""), ""), "")</f>
        <v/>
      </c>
      <c r="DH755" s="66"/>
      <c r="DI755" s="76" t="str">
        <f>IFERROR(IF(B755&lt;&gt;"", IF(ISNUMBER(SEARCH("highrisk", LOWER(INDEX(Paste_Here!T$2:T$850, MATCH(B755, Paste_Here!A$2:A$850, 0))))), "High Risk", IF(ISNUMBER(SEARCH("lowrisk", LOWER(INDEX(Paste_Here!T$2:T$850, MATCH(B755, Paste_Here!A$2:A$850, 0))))), "Low Risk", IF(ISNUMBER(SEARCH("somerisk", LOWER(INDEX(Paste_Here!T$2:T$850, MATCH(B755, Paste_Here!A$2:A$850, 0))))), "Some Risk", ""))), ""), "")</f>
        <v/>
      </c>
      <c r="DJ755" s="66"/>
      <c r="DK755" s="76" t="str">
        <f>IFERROR(IF(B755&lt;&gt;"", IF(AND(INDEX(Paste_Here!AD$2:AD$850, MATCH(B755, Paste_Here!A$2:A$850, 0))&lt;&gt;"", ISNUMBER(VALUE(INDEX(Paste_Here!AD$2:AD$850, MATCH(B755, Paste_Here!A$2:A$850, 0))))), INDEX(Paste_Here!AD$2:AD$850, MATCH(B755, Paste_Here!A$2:A$850, 0)), ""), ""), "")</f>
        <v/>
      </c>
      <c r="DL755" s="66"/>
      <c r="DM755" s="76" t="str">
        <f>IFERROR(IF(B755&lt;&gt;"", IF(LOWER(INDEX(Paste_Here!AE$2:AE$850, MATCH(B755, Paste_Here!A$2:A$850, 0)))="approaching expectations", "Approaching", IF(LOWER(INDEX(Paste_Here!AE$2:AE$850, MATCH(B755, Paste_Here!A$2:A$850, 0)))="met expectations", "Met", IF(LOWER(INDEX(Paste_Here!AE$2:AE$850, MATCH(B755, Paste_Here!A$2:A$850, 0)))="exceeded expectations", "Exceeded", IF(LOWER(INDEX(Paste_Here!AE$2:AE$850, MATCH(B755, Paste_Here!A$2:A$850, 0)))="below expectations", "Below", "")))), ""), "")</f>
        <v/>
      </c>
      <c r="DN755" s="66"/>
      <c r="DO755" s="76"/>
      <c r="DP755" s="66"/>
      <c r="DQ755" s="76"/>
      <c r="DR755" s="66"/>
      <c r="DS755" s="76"/>
      <c r="DT755" s="66"/>
      <c r="DU755" s="76"/>
      <c r="DV755" s="66"/>
      <c r="DW755" s="66"/>
      <c r="DX755" s="76" t="str">
        <f t="shared" si="95"/>
        <v/>
      </c>
      <c r="DY755" s="66"/>
      <c r="DZ755" s="76"/>
      <c r="EA755" s="66"/>
      <c r="EB755" s="76"/>
      <c r="EC755" s="66"/>
      <c r="ED755" s="76" t="str">
        <f>IFERROR(IF(B755&lt;&gt;"", IF(AND(INDEX(Paste_Here!AF$2:AF$850, MATCH(B755, Paste_Here!A$2:A$850, 0))&lt;&gt;"", ISNUMBER(VALUE(INDEX(Paste_Here!AF$2:AF$850, MATCH(B755, Paste_Here!A$2:A$850, 0))))), INDEX(Paste_Here!AF$2:AF$850, MATCH(B755, Paste_Here!A$2:A$850, 0)), ""), ""), "")</f>
        <v/>
      </c>
      <c r="EE755" s="66"/>
      <c r="EF755" s="76"/>
      <c r="EG755" s="66"/>
      <c r="EH755" s="76"/>
      <c r="EI755" s="66"/>
      <c r="EJ755" s="76" t="str">
        <f>IFERROR(IF(B755&lt;&gt;"", IF(AND(INDEX(Paste_Here!AG$2:AG$850, MATCH(B755, Paste_Here!A$2:A$850, 0))&lt;&gt;"", ISNUMBER(VALUE(INDEX(Paste_Here!AG$2:AG$850, MATCH(B755, Paste_Here!A$2:A$850, 0))))), INDEX(Paste_Here!AG$2:AG$850, MATCH(B755, Paste_Here!A$2:A$850, 0)), ""), ""), "")</f>
        <v/>
      </c>
      <c r="EK755" s="66"/>
      <c r="EL755" s="76"/>
      <c r="EM755" s="66"/>
      <c r="EN755" s="76"/>
      <c r="EO755" s="66"/>
      <c r="EP755" s="76"/>
      <c r="EQ755" s="66"/>
      <c r="ER755" s="76"/>
      <c r="ES755" s="66"/>
      <c r="ET755" s="66"/>
      <c r="EU755" s="76"/>
      <c r="EV755" s="66"/>
      <c r="EW755" s="76"/>
      <c r="EX755" s="66"/>
      <c r="EY755" s="76"/>
      <c r="EZ755" s="66"/>
      <c r="FA755" s="76"/>
      <c r="FB755" s="66"/>
      <c r="FC755" s="76"/>
      <c r="FD755" s="66"/>
      <c r="FE755" s="76"/>
      <c r="FF755" s="66"/>
      <c r="FG755" s="76"/>
      <c r="FH755" s="66"/>
      <c r="FI755" s="76"/>
      <c r="FJ755" s="66"/>
      <c r="FK755" s="76"/>
      <c r="FL755" s="66"/>
      <c r="FM755" s="76"/>
      <c r="FN755" s="66"/>
      <c r="FO755" s="76"/>
      <c r="FP755" s="66"/>
      <c r="FQ755" s="76"/>
      <c r="FR755" s="66"/>
      <c r="FS755" s="76"/>
      <c r="FT755" s="66"/>
      <c r="FU755" s="76"/>
      <c r="FV755" s="66"/>
      <c r="FW755" s="76"/>
      <c r="FX755" s="66"/>
      <c r="FY755" s="76"/>
      <c r="FZ755" s="66"/>
      <c r="GA755" s="76"/>
      <c r="GB755" s="66"/>
      <c r="GC755" s="76"/>
      <c r="GD755" s="66"/>
      <c r="GE755" s="76"/>
      <c r="GF755" s="66"/>
      <c r="GG755" s="76"/>
      <c r="GH755" s="66"/>
      <c r="GI755" s="76"/>
      <c r="GJ755" s="66"/>
      <c r="GK755" s="76"/>
      <c r="GL755" s="66"/>
      <c r="GM755" s="76"/>
      <c r="GN755" s="66"/>
      <c r="GO755" s="76"/>
      <c r="GP755" s="66"/>
      <c r="GQ755" s="76"/>
      <c r="GR755" s="66"/>
      <c r="GS755" s="76"/>
      <c r="GT755" s="66"/>
      <c r="GU755" s="76"/>
      <c r="GV755" s="66"/>
      <c r="GW755" s="76"/>
      <c r="GX755" s="66"/>
      <c r="GY755" s="76"/>
      <c r="GZ755" s="66"/>
      <c r="HA755" s="76"/>
      <c r="HB755" s="66"/>
      <c r="HC755" s="76"/>
      <c r="HD755" s="66"/>
      <c r="HE755" s="76"/>
      <c r="HF755" s="66"/>
      <c r="HG755" s="76"/>
      <c r="HH755" s="66"/>
      <c r="HI755" s="76"/>
      <c r="HJ755" s="66"/>
      <c r="HK755" s="76"/>
      <c r="HL755" s="66"/>
      <c r="HM755" s="76"/>
      <c r="HN755" s="66"/>
      <c r="HO755" s="76"/>
      <c r="HP755" s="66"/>
      <c r="HQ755" s="76"/>
      <c r="HR755" s="66"/>
      <c r="HS755" s="76"/>
      <c r="HT755" s="66"/>
      <c r="HU755" s="76"/>
      <c r="HV755" s="66"/>
      <c r="HW755" s="76"/>
      <c r="HX755" s="66"/>
      <c r="HY755" s="76"/>
      <c r="HZ755" s="66"/>
      <c r="IA755" s="76"/>
      <c r="IB755" s="66"/>
      <c r="IC755" s="76"/>
      <c r="ID755" s="66"/>
      <c r="IE755" s="76"/>
      <c r="IF755" s="66"/>
      <c r="IG755" s="76"/>
      <c r="IH755" s="66"/>
      <c r="II755" s="76"/>
      <c r="IJ755" s="66"/>
      <c r="IK755" s="76"/>
      <c r="IL755" s="66"/>
      <c r="IM755" s="76"/>
      <c r="IN755" s="66"/>
      <c r="IO755" s="76"/>
      <c r="IP755" s="66"/>
      <c r="IQ755" s="76"/>
      <c r="IR755" s="66"/>
      <c r="IS755" s="76"/>
      <c r="IT755" s="66"/>
      <c r="IU755" s="76"/>
      <c r="IV755" s="66"/>
      <c r="IW755" s="76"/>
      <c r="IX755" s="66"/>
      <c r="IY755" s="76"/>
      <c r="IZ755" s="66"/>
      <c r="JA755" s="76"/>
      <c r="JB755" s="66"/>
      <c r="JC755" s="76"/>
      <c r="JD755" s="66"/>
      <c r="JE755" s="76"/>
      <c r="JF755" s="66"/>
      <c r="JG755" s="76"/>
      <c r="JH755" s="66"/>
      <c r="JI755" s="76"/>
      <c r="JJ755" s="66"/>
      <c r="JK755" s="76"/>
      <c r="JL755" s="66"/>
      <c r="JM755" s="76"/>
      <c r="JN755" s="66"/>
      <c r="JO755" s="76"/>
      <c r="JP755" s="66"/>
      <c r="JQ755" s="76"/>
      <c r="JR755" s="66"/>
      <c r="JS755" s="76"/>
      <c r="JT755" s="66"/>
      <c r="JU755" s="76"/>
      <c r="JV755" s="66"/>
      <c r="JW755" s="76"/>
      <c r="JX755" s="66"/>
      <c r="JY755" s="76"/>
      <c r="JZ755" s="66"/>
      <c r="KA755" s="76"/>
      <c r="KB755" s="66"/>
      <c r="KC755" s="76"/>
      <c r="KD755" s="66"/>
      <c r="KE755" s="76"/>
      <c r="KF755" s="66"/>
      <c r="KG755" s="76"/>
      <c r="KH755" s="66"/>
      <c r="KI755" s="76"/>
      <c r="KJ755" s="66"/>
      <c r="KK755" s="76"/>
      <c r="KL755" s="66"/>
      <c r="KM755" s="76"/>
      <c r="KN755" s="66"/>
      <c r="KO755" s="76"/>
      <c r="KP755" s="66"/>
      <c r="KQ755" s="76"/>
      <c r="KR755" s="66"/>
      <c r="KS755" s="76"/>
      <c r="KT755" s="66"/>
      <c r="KU755" s="76"/>
      <c r="KV755" s="66"/>
      <c r="KW755" s="76"/>
      <c r="KX755" s="66"/>
      <c r="KY755" s="76"/>
      <c r="KZ755" s="66"/>
      <c r="LA755" s="76"/>
      <c r="LB755" s="66"/>
      <c r="LC755" s="76"/>
      <c r="LD755" s="66"/>
      <c r="LE755" s="76"/>
      <c r="LF755" s="66"/>
      <c r="LG755" s="76"/>
      <c r="LH755" s="66"/>
      <c r="LI755" s="76"/>
      <c r="LJ755" s="66"/>
      <c r="LK755" s="76"/>
      <c r="LL755" s="66"/>
      <c r="LM755" s="76"/>
      <c r="LN755" s="66"/>
      <c r="LO755" s="76"/>
      <c r="LP755" s="66"/>
      <c r="LQ755" s="76"/>
      <c r="LR755" s="66"/>
      <c r="LS755" s="76"/>
      <c r="LT755" s="66"/>
      <c r="LU755" s="76"/>
      <c r="LV755" s="66"/>
      <c r="LW755" s="76"/>
      <c r="LX755" s="66"/>
      <c r="LY755" s="76"/>
      <c r="LZ755" s="66"/>
      <c r="MA755" s="76"/>
      <c r="MB755" s="66"/>
      <c r="MC755" s="76"/>
      <c r="MD755" s="66"/>
      <c r="MG755" s="1" t="str" cm="1">
        <f t="array" ref="MG755">IFERROR(INDEX(Paste_Here!$B$2:$B$850, MATCH(0, COUNTIF(MG$4:MG754, Paste_Here!$B$2:$B$850) + IF(Paste_Here!$B$2:$B$850="", 1, 0), 0)), "")</f>
        <v/>
      </c>
      <c r="MH755" s="1" t="str">
        <f>IF(MG755&lt;&gt;"", INDEX(Paste_Here!$A$2:$A$850, MATCH(MG755, Paste_Here!$B$2:$B$850, 0)), "")</f>
        <v/>
      </c>
      <c r="MI755" s="1" t="str">
        <f t="shared" si="96"/>
        <v/>
      </c>
      <c r="MJ755" s="1" t="str" cm="1">
        <f t="array" ref="MJ755">IFERROR(INDEX($MI$5:$MI$850, MATCH(SMALL(IF($MI$5:$MI$850&lt;&gt;"", COUNTIF($MI$5:$MI$850, "&lt;"&amp;$MI$5:$MI$850)+1), ROW()-ROW($MJ$5)+1), COUNTIF($MI$5:$MI$850, "&lt;"&amp;$MI$5:$MI$850)+1, 0)), "")</f>
        <v/>
      </c>
    </row>
    <row r="756" spans="1:348">
      <c r="A756" s="66"/>
      <c r="B756" s="76" t="str">
        <f t="shared" si="89"/>
        <v/>
      </c>
      <c r="C756" s="66"/>
      <c r="D756" s="76" t="str">
        <f>IFERROR(IF(B756&lt;&gt;"", IF(AND(INDEX(Paste_Here!B$2:B$850, MATCH(B756, Paste_Here!A$2:A$850, 0))&lt;&gt;"", ISNUMBER(VALUE(INDEX(Paste_Here!B$2:B$850, MATCH(B756, Paste_Here!A$2:A$850, 0))))), INDEX(Paste_Here!B$2:B$850, MATCH(B756, Paste_Here!A$2:A$850, 0)), ""), ""), "")</f>
        <v/>
      </c>
      <c r="E756" s="66"/>
      <c r="F756" s="76" t="str">
        <f>IFERROR(IF(B756&lt;&gt;"", IF(ISTEXT(INDEX(Paste_Here!K$2:K$850, MATCH(B756, Paste_Here!A$2:A$850, 0))), INDEX(Paste_Here!K$2:K$850, MATCH(B756, Paste_Here!A$2:A$850, 0)), ""), ""), "")</f>
        <v/>
      </c>
      <c r="G756" s="66"/>
      <c r="H756" s="76" t="str">
        <f>IFERROR(IF(B756&lt;&gt;"", IF(ISTEXT(INDEX(Paste_Here!C$2:C$850, MATCH(B756, Paste_Here!A$2:A$850, 0))), INDEX(Paste_Here!C$2:C$850, MATCH(B756, Paste_Here!A$2:A$850, 0)), ""), ""), "")</f>
        <v/>
      </c>
      <c r="I756" s="66"/>
      <c r="J756" s="76" t="str">
        <f>IFERROR(IF(B756&lt;&gt;"", IF(ISNUMBER(SEARCH("s", LOWER(INDEX(Paste_Here!M$2:M$850, MATCH(B756, Paste_Here!A$2:A$850, 0))))), "Yes", IF(INDEX(Paste_Here!M$2:M$850, MATCH(B756, Paste_Here!A$2:A$850, 0))&lt;&gt;"", "No", "")), ""), "")</f>
        <v/>
      </c>
      <c r="K756" s="66"/>
      <c r="L756" s="76" t="str">
        <f>IFERROR(IF(B756&lt;&gt;"", IF(ISNUMBER(SEARCH("yes", LOWER(INDEX(Paste_Here!E$2:E$850, MATCH(B756, Paste_Here!A$2:A$850, 0))))), "Yes", IF(ISNUMBER(SEARCH("no", LOWER(INDEX(Paste_Here!E$2:E$850, MATCH(B756, Paste_Here!A$2:A$850, 0))))), "No", "")), ""), "")</f>
        <v/>
      </c>
      <c r="M756" s="66"/>
      <c r="N756" s="76" t="str">
        <f>IFERROR(IF(B756&lt;&gt;"", IF(ISNUMBER(SEARCH("yes", LOWER(INDEX(Paste_Here!F$2:F$850, MATCH(B756, Paste_Here!A$2:A$850, 0))))), "Yes", IF(ISNUMBER(SEARCH("no", LOWER(INDEX(Paste_Here!F$2:F$850, MATCH(B756, Paste_Here!A$2:A$850, 0))))), "No", "")), ""), "")</f>
        <v/>
      </c>
      <c r="O756" s="66"/>
      <c r="P756" s="76" t="str">
        <f>IFERROR(IF(B756&lt;&gt;"", IF(ISNUMBER(SEARCH("yes", LOWER(INDEX(Paste_Here!L$2:L$850, MATCH(B756, Paste_Here!A$2:A$850, 0))))), "Yes", IF(ISNUMBER(SEARCH("no", LOWER(INDEX(Paste_Here!L$2:L$850, MATCH(B756, Paste_Here!A$2:A$850, 0))))), "No", "")), ""), "")</f>
        <v/>
      </c>
      <c r="Q756" s="66"/>
      <c r="R756" s="76" t="str">
        <f>IFERROR(IF(B756&lt;&gt;"", IF(ISNUMBER(SEARCH("transitional 2", LOWER(INDEX(Paste_Here!D$2:D$850, MATCH(B756, Paste_Here!A$2:A$850, 0))))), "T2", IF(ISNUMBER(SEARCH("transitional 1", LOWER(INDEX(Paste_Here!D$2:D$850, MATCH(B756, Paste_Here!A$2:A$850, 0))))), "T1", IF(ISNUMBER(SEARCH("waived ell services", LOWER(INDEX(Paste_Here!D$2:D$850, MATCH(B756, Paste_Here!A$2:A$850, 0))))), "W", IF(ISNUMBER(SEARCH("english language learner", LOWER(INDEX(Paste_Here!D$2:D$850, MATCH(B756, Paste_Here!A$2:A$850, 0))))), "L", "")))), ""), "")</f>
        <v/>
      </c>
      <c r="S756" s="66"/>
      <c r="T756" s="76" t="str">
        <f>IFERROR(IF(B756&lt;&gt;"", IF(ISNUMBER(SEARCH("yes", LOWER(INDEX(Paste_Here!I$2:I$850, MATCH(B756, Paste_Here!A$2:A$850, 0))))), "Yes", IF(ISNUMBER(SEARCH("no", LOWER(INDEX(Paste_Here!I$2:I$850, MATCH(B756, Paste_Here!A$2:A$850, 0))))), "No", "")), ""), "")</f>
        <v/>
      </c>
      <c r="U756" s="66"/>
      <c r="V756" s="76" t="str">
        <f>IFERROR(IF(B756&lt;&gt;"", IF(ISTEXT(INDEX(Paste_Here!J$2:J$850, MATCH(B756, Paste_Here!A$2:A$850, 0))), VALUE(INDEX(Paste_Here!J$2:J$850, MATCH(B756, Paste_Here!A$2:A$850, 0))), ""), ""), "")</f>
        <v/>
      </c>
      <c r="W756" s="66"/>
      <c r="X756" s="66"/>
      <c r="Y756" s="76" t="str">
        <f t="shared" si="90"/>
        <v/>
      </c>
      <c r="Z756" s="66"/>
      <c r="AA756" s="76" t="str">
        <f>IFERROR(IF(B756&lt;&gt;"", IF(AND(INDEX(Paste_Here!AI$2:AI$850, MATCH(B756, Paste_Here!A$2:A$850, 0))&lt;&gt;"", ISNUMBER(VALUE(INDEX(Paste_Here!AI$2:AI$850, MATCH(B756, Paste_Here!A$2:A$850, 0))))), INDEX(Paste_Here!AI$2:AI$850, MATCH(B756, Paste_Here!A$2:A$850, 0)), ""), ""), "")</f>
        <v/>
      </c>
      <c r="AB756" s="66"/>
      <c r="AC756" s="76" t="str">
        <f>IFERROR(IF(B756&lt;&gt;"", IF(AND(INDEX(Paste_Here!AJ$2:AJ$850, MATCH(B756, Paste_Here!A$2:A$850, 0))&lt;&gt;"", ISNUMBER(VALUE(INDEX(Paste_Here!AJ$2:AJ$850, MATCH(B756, Paste_Here!A$2:A$850, 0))))), INDEX(Paste_Here!AJ$2:AJ$850, MATCH(B756, Paste_Here!A$2:A$850, 0)), ""), ""), "")</f>
        <v/>
      </c>
      <c r="AD756" s="66"/>
      <c r="AE756" s="76" t="str">
        <f>IFERROR(IF(B756&lt;&gt;"", IF(AND(INDEX(Paste_Here!AK$2:AK$850, MATCH(B756, Paste_Here!A$2:A$850, 0))&lt;&gt;"", ISNUMBER(VALUE(INDEX(Paste_Here!AK$2:AK$850, MATCH(B756, Paste_Here!A$2:A$850, 0))))), INDEX(Paste_Here!AK$2:AK$850, MATCH(B756, Paste_Here!A$2:A$850, 0)), ""), ""), "")</f>
        <v/>
      </c>
      <c r="AF756" s="66"/>
      <c r="AG756" s="76" t="str">
        <f>IFERROR(IF(B756&lt;&gt;"", IF(AND(INDEX(Paste_Here!AL$2:AL$850, MATCH(B756, Paste_Here!A$2:A$850, 0))&lt;&gt;"", ISNUMBER(VALUE(INDEX(Paste_Here!AL$2:AL$850, MATCH(B756, Paste_Here!A$2:A$850, 0))))), INDEX(Paste_Here!AL$2:AL$850, MATCH(B756, Paste_Here!A$2:A$850, 0)), ""), ""), "")</f>
        <v/>
      </c>
      <c r="AH756" s="66"/>
      <c r="AI756" s="76" t="str">
        <f>IFERROR(IF(B756&lt;&gt;"", IF(AND(INDEX(Paste_Here!AH$2:AH$850, MATCH(B756, Paste_Here!A$2:A$850, 0))&lt;&gt;"", ISNUMBER(VALUE(INDEX(Paste_Here!AH$2:AH$850, MATCH(B756, Paste_Here!A$2:A$850, 0))))), IF(VALUE(INDEX(Paste_Here!AH$2:AH$850, MATCH(B756, Paste_Here!A$2:A$850, 0)))=0, "", INDEX(Paste_Here!AH$2:AH$850, MATCH(B756, Paste_Here!A$2:A$850, 0))), ""), ""), "")</f>
        <v/>
      </c>
      <c r="AJ756" s="66"/>
      <c r="AK756" s="76" t="str">
        <f>IFERROR(IF(B756&lt;&gt;"", IF(AND(INDEX(Paste_Here!N$2:N$850, MATCH(B756, Paste_Here!A$2:A$850, 0))&lt;&gt;"", ISNUMBER(VALUE(INDEX(Paste_Here!N$2:N$850, MATCH(B756, Paste_Here!A$2:A$850, 0))))), INDEX(Paste_Here!N$2:N$850, MATCH(B756, Paste_Here!A$2:A$850, 0)), ""), ""), "")</f>
        <v/>
      </c>
      <c r="AL756" s="66"/>
      <c r="AM756" s="76" t="str">
        <f>IFERROR(IF(B756&lt;&gt;"", IF(AND(INDEX(Paste_Here!O$2:O$850, MATCH(B756, Paste_Here!A$2:A$850, 0))&lt;&gt;"", ISNUMBER(VALUE(INDEX(Paste_Here!O$2:O$850, MATCH(B756, Paste_Here!A$2:A$850, 0))))), INDEX(Paste_Here!O$2:O$850, MATCH(B756, Paste_Here!A$2:A$850, 0)), ""), ""), "")</f>
        <v/>
      </c>
      <c r="AN756" s="66"/>
      <c r="AO756" s="76"/>
      <c r="AP756" s="66"/>
      <c r="AQ756" s="76"/>
      <c r="AR756" s="66"/>
      <c r="AS756" s="76"/>
      <c r="AT756" s="66"/>
      <c r="AU756" s="66"/>
      <c r="AV756" s="76" t="str">
        <f t="shared" si="91"/>
        <v/>
      </c>
      <c r="AW756" s="66"/>
      <c r="AX756" s="76" t="str">
        <f>IFERROR(IF(B756&lt;&gt;"", IF(ISNUMBER(SEARCH("Revealed-Potential (Primary Focus)", LOWER(INDEX(Paste_Here!Z$2:Z$850, MATCH(B756, Paste_Here!A$2:A$850, 0))))), "Rev-Potential: Prim", IF(ISNUMBER(SEARCH("Revealed-Potential (Secondary Focus)", LOWER(INDEX(Paste_Here!Z$2:Z$850, MATCH(B756, Paste_Here!A$2:A$850, 0))))), "Rev-Potential: Sec", IF(ISNUMBER(SEARCH("Monitoring", LOWER(INDEX(Paste_Here!Z$2:Z$850, MATCH(B756, Paste_Here!A$2:A$850, 0))))), "Monitoring", IF(ISNUMBER(SEARCH("At-Promise (Secondary Focus)", LOWER(INDEX(Paste_Here!Z$2:Z$850, MATCH(B756, Paste_Here!A$2:A$850, 0))))), "At-Promise: Sec", IF(ISNUMBER(SEARCH("At-Promise (Primary Focus)", LOWER(INDEX(Paste_Here!Z$2:Z$850, MATCH(B756, Paste_Here!A$2:A$850, 0))))), "At-Promise: Prim", ""))))), ""), "")</f>
        <v/>
      </c>
      <c r="AY756" s="66"/>
      <c r="AZ756" s="76"/>
      <c r="BA756" s="66"/>
      <c r="BB756" s="76"/>
      <c r="BC756" s="66"/>
      <c r="BD756" s="76"/>
      <c r="BE756" s="66"/>
      <c r="BF756" s="76"/>
      <c r="BG756" s="66"/>
      <c r="BH756" s="76"/>
      <c r="BI756" s="66"/>
      <c r="BJ756" s="66"/>
      <c r="BK756" s="76" t="str">
        <f t="shared" si="92"/>
        <v/>
      </c>
      <c r="BL756" s="66"/>
      <c r="BM756" s="76" t="str">
        <f>IFERROR(IF(B756&lt;&gt;"", IF(AND(ISNUMBER(VALUE(SUBSTITUTE(SUBSTITUTE(Paste_Here!R756, "br", "-"), "L", ""))), VALUE(SUBSTITUTE(SUBSTITUTE(Paste_Here!R756, "br", "-"), "L", "")) &gt;= 1095), "Yes", IF(AND(ISNUMBER(VALUE(SUBSTITUTE(SUBSTITUTE(Paste_Here!R756, "br", "-"), "L", ""))), VALUE(SUBSTITUTE(SUBSTITUTE(Paste_Here!R756, "br", "-"), "L", "")) &lt;= 1094), "No", "")), ""), "")</f>
        <v/>
      </c>
      <c r="BN756" s="66"/>
      <c r="BO756" s="76" t="str">
        <f>IFERROR(IF(B756&lt;&gt;"", IF(COUNTIF(INDEX(Paste_Here!Y$2:AB$850, MATCH(B756, Paste_Here!A$2:A$850, 0), 0), "yes") &gt; 0, "Yes", IF(COUNTIF(INDEX(Paste_Here!Y$2:AB$850, MATCH(B756, Paste_Here!A$2:A$850, 0), 0), "no") &gt; 0, "No", "")), ""), "")</f>
        <v/>
      </c>
      <c r="BP756" s="66"/>
      <c r="BQ756" s="76" t="str">
        <f>IFERROR(IF(B756&lt;&gt;"", IF(AND(ISNUMBER(VALUE(SUBSTITUTE(SUBSTITUTE(Paste_Here!U756, "em", "-"), "q", ""))), VALUE(SUBSTITUTE(SUBSTITUTE(Paste_Here!U756, "em", "-"), "q", "")) &gt;= 910), "Yes", IF(AND(ISNUMBER(VALUE(SUBSTITUTE(SUBSTITUTE(Paste_Here!U756, "em", "-"), "q", ""))), VALUE(SUBSTITUTE(SUBSTITUTE(Paste_Here!U756, "em", "-"), "q", "")) &lt;= 909), "No", "")), ""), "")</f>
        <v/>
      </c>
      <c r="BR756" s="66"/>
      <c r="BS756" s="76" t="str">
        <f>IFERROR(IF(B756&lt;&gt;"", IF(AND(INDEX(Paste_Here!X$2:X$850, MATCH(B756, Paste_Here!A$2:A$850, 0))&lt;&gt;"", ISNUMBER(VALUE(INDEX(Paste_Here!X$2:X$850, MATCH(B756, Paste_Here!A$2:A$850, 0))))), INDEX(Paste_Here!X$2:X$850, MATCH(B756, Paste_Here!A$2:A$850, 0)), ""), ""), "")</f>
        <v/>
      </c>
      <c r="BT756" s="66"/>
      <c r="BU756" s="76" t="str">
        <f>IFERROR(IF(B756&lt;&gt;"", IF(ISNUMBER(VALUE(INDEX(Paste_Here!G$2:G$850, MATCH(B756, Paste_Here!A$2:A$850, 0)))), IF(VALUE(INDEX(Paste_Here!G$2:G$850, MATCH(B756, Paste_Here!A$2:A$850, 0)))=0, "No", IF(AND(VALUE(INDEX(Paste_Here!G$2:G$850, MATCH(B756, Paste_Here!A$2:A$850, 0)))&gt;=1, VALUE(INDEX(Paste_Here!G$2:G$850, MATCH(B756, Paste_Here!A$2:A$850, 0)))&lt;=4), VALUE(INDEX(Paste_Here!G$2:G$850, MATCH(B756, Paste_Here!A$2:A$850, 0))), "")), ""), ""), "")</f>
        <v/>
      </c>
      <c r="BV756" s="66"/>
      <c r="BW756" s="76" t="str">
        <f>IFERROR(IF(B756&lt;&gt;"", IF(ISNUMBER(VALUE(INDEX(Paste_Here!H$2:H$850, MATCH(B756, Paste_Here!A$2:A$850, 0)))), IF(VALUE(INDEX(Paste_Here!H$2:H$850, MATCH(B756, Paste_Here!A$2:A$850, 0)))=0, "No", IF(AND(VALUE(INDEX(Paste_Here!H$2:H$850, MATCH(B756, Paste_Here!A$2:A$850, 0)))&gt;=1, VALUE(INDEX(Paste_Here!H$2:H$850, MATCH(B756, Paste_Here!A$2:A$850, 0)))&lt;=4), VALUE(INDEX(Paste_Here!H$2:H$850, MATCH(B756, Paste_Here!A$2:A$850, 0))), "")), ""), ""), "")</f>
        <v/>
      </c>
      <c r="BX756" s="66"/>
      <c r="BY756" s="76"/>
      <c r="BZ756" s="66"/>
      <c r="CA756" s="76"/>
      <c r="CB756" s="66"/>
      <c r="CC756" s="66"/>
      <c r="CD756" s="76" t="str">
        <f t="shared" si="93"/>
        <v/>
      </c>
      <c r="CE756" s="66"/>
      <c r="CF756" s="76" t="str">
        <f>IFERROR(IF(B756&lt;&gt;"", IF(AND(INDEX(Paste_Here!P$2:P$850, MATCH(B756, Paste_Here!A$2:A$850, 0))&lt;&gt;"", ISNUMBER(VALUE(INDEX(Paste_Here!P$2:P$850, MATCH(B756, Paste_Here!A$2:A$850, 0))))), INDEX(Paste_Here!P$2:P$850, MATCH(B756, Paste_Here!A$2:A$850, 0)), ""), ""), "")</f>
        <v/>
      </c>
      <c r="CG756" s="66"/>
      <c r="CH756" s="76" t="str">
        <f>IFERROR(IF(B756&lt;&gt;"", IF(ISNUMBER(SEARCH("highrisk", LOWER(INDEX(Paste_Here!Q$2:Q$850, MATCH(B756, Paste_Here!A$2:A$850, 0))))), "High Risk", IF(ISNUMBER(SEARCH("lowrisk", LOWER(INDEX(Paste_Here!Q$2:Q$850, MATCH(B756, Paste_Here!A$2:A$850, 0))))), "Low Risk", IF(ISNUMBER(SEARCH("somerisk", LOWER(INDEX(Paste_Here!Q$2:Q$850, MATCH(B756, Paste_Here!A$2:A$850, 0))))), "Some Risk", ""))), ""), "")</f>
        <v/>
      </c>
      <c r="CI756" s="66"/>
      <c r="CJ756" s="76" t="str">
        <f>IFERROR(IF(B756&lt;&gt;"", IF(AND(INDEX(Paste_Here!AA$2:AA$850, MATCH(B756, Paste_Here!A$2:A$850, 0))&lt;&gt;"", ISNUMBER(VALUE(INDEX(Paste_Here!AA$2:AA$850, MATCH(B756, Paste_Here!A$2:A$850, 0))))), INDEX(Paste_Here!AA$2:AA$850, MATCH(B756, Paste_Here!A$2:A$850, 0)), ""), ""), "")</f>
        <v/>
      </c>
      <c r="CK756" s="66"/>
      <c r="CL756" s="76" t="str">
        <f>IFERROR(IF(B756&lt;&gt;"", IF(LOWER(INDEX(Paste_Here!AB$2:AB$850, MATCH(B756, Paste_Here!A$2:A$850, 0)))="approaching expectations", "Approaching", IF(LOWER(INDEX(Paste_Here!AB$2:AB$850, MATCH(B756, Paste_Here!A$2:A$850, 0)))="met expectations", "Met", IF(LOWER(INDEX(Paste_Here!AB$2:AB$850, MATCH(B756, Paste_Here!A$2:A$850, 0)))="exceeded expectations", "Exceeded", IF(LOWER(INDEX(Paste_Here!AB$2:AB$850, MATCH(B756, Paste_Here!A$2:A$850, 0)))="below expectations", "Below", "")))), ""), "")</f>
        <v/>
      </c>
      <c r="CM756" s="66"/>
      <c r="CN756" s="76" t="str">
        <f>IFERROR(IF(B756&lt;&gt;"", IF(AND(INDEX(Paste_Here!AC$2:AC$850, MATCH(B756, Paste_Here!A$2:A$850, 0))&lt;&gt;"", ISNUMBER(VALUE(INDEX(Paste_Here!AC$2:AC$850, MATCH(B756, Paste_Here!A$2:A$850, 0))))), INDEX(Paste_Here!AC$2:AC$850, MATCH(B756, Paste_Here!A$2:A$850, 0)), ""), ""), "")</f>
        <v/>
      </c>
      <c r="CO756" s="66"/>
      <c r="CP756" s="76"/>
      <c r="CQ756" s="66"/>
      <c r="CR756" s="76"/>
      <c r="CS756" s="66"/>
      <c r="CT756" s="76"/>
      <c r="CU756" s="66"/>
      <c r="CV756" s="76"/>
      <c r="CW756" s="66"/>
      <c r="CX756" s="76"/>
      <c r="CY756" s="66"/>
      <c r="CZ756" s="66"/>
      <c r="DA756" s="76" t="str">
        <f t="shared" si="94"/>
        <v/>
      </c>
      <c r="DB756" s="66"/>
      <c r="DC756" s="76" t="str">
        <f>IFERROR(IF(B756&lt;&gt;"", IF(AND(INDEX(Paste_Here!V$2:V$850, MATCH(B756, Paste_Here!A$2:A$850, 0))&lt;&gt;"", ISNUMBER(VALUE(INDEX(Paste_Here!V$2:V$850, MATCH(B756, Paste_Here!A$2:A$850, 0))))), INDEX(Paste_Here!V$2:V$850, MATCH(B756, Paste_Here!A$2:A$850, 0)), ""), ""), "")</f>
        <v/>
      </c>
      <c r="DD756" s="66"/>
      <c r="DE756" s="76" t="str">
        <f>IFERROR(IF(B756&lt;&gt;"", IF(ISNUMBER(SEARCH("highrisk", LOWER(INDEX(Paste_Here!W$2:W$850, MATCH(B756, Paste_Here!A$2:A$850, 0))))), "High Risk", IF(ISNUMBER(SEARCH("lowrisk", LOWER(INDEX(Paste_Here!W$2:W$850, MATCH(B756, Paste_Here!A$2:A$850, 0))))), "Low Risk", IF(ISNUMBER(SEARCH("somerisk", LOWER(INDEX(Paste_Here!W$2:W$850, MATCH(B756, Paste_Here!A$2:A$850, 0))))), "Some Risk", ""))), ""), "")</f>
        <v/>
      </c>
      <c r="DF756" s="66"/>
      <c r="DG756" s="76" t="str">
        <f>IFERROR(IF(B756&lt;&gt;"", IF(AND(INDEX(Paste_Here!S$2:S$850, MATCH(B756, Paste_Here!A$2:A$850, 0))&lt;&gt;"", ISNUMBER(VALUE(INDEX(Paste_Here!S$2:S$850, MATCH(B756, Paste_Here!A$2:A$850, 0))))), INDEX(Paste_Here!S$2:S$850, MATCH(B756, Paste_Here!A$2:A$850, 0)), ""), ""), "")</f>
        <v/>
      </c>
      <c r="DH756" s="66"/>
      <c r="DI756" s="76" t="str">
        <f>IFERROR(IF(B756&lt;&gt;"", IF(ISNUMBER(SEARCH("highrisk", LOWER(INDEX(Paste_Here!T$2:T$850, MATCH(B756, Paste_Here!A$2:A$850, 0))))), "High Risk", IF(ISNUMBER(SEARCH("lowrisk", LOWER(INDEX(Paste_Here!T$2:T$850, MATCH(B756, Paste_Here!A$2:A$850, 0))))), "Low Risk", IF(ISNUMBER(SEARCH("somerisk", LOWER(INDEX(Paste_Here!T$2:T$850, MATCH(B756, Paste_Here!A$2:A$850, 0))))), "Some Risk", ""))), ""), "")</f>
        <v/>
      </c>
      <c r="DJ756" s="66"/>
      <c r="DK756" s="76" t="str">
        <f>IFERROR(IF(B756&lt;&gt;"", IF(AND(INDEX(Paste_Here!AD$2:AD$850, MATCH(B756, Paste_Here!A$2:A$850, 0))&lt;&gt;"", ISNUMBER(VALUE(INDEX(Paste_Here!AD$2:AD$850, MATCH(B756, Paste_Here!A$2:A$850, 0))))), INDEX(Paste_Here!AD$2:AD$850, MATCH(B756, Paste_Here!A$2:A$850, 0)), ""), ""), "")</f>
        <v/>
      </c>
      <c r="DL756" s="66"/>
      <c r="DM756" s="76" t="str">
        <f>IFERROR(IF(B756&lt;&gt;"", IF(LOWER(INDEX(Paste_Here!AE$2:AE$850, MATCH(B756, Paste_Here!A$2:A$850, 0)))="approaching expectations", "Approaching", IF(LOWER(INDEX(Paste_Here!AE$2:AE$850, MATCH(B756, Paste_Here!A$2:A$850, 0)))="met expectations", "Met", IF(LOWER(INDEX(Paste_Here!AE$2:AE$850, MATCH(B756, Paste_Here!A$2:A$850, 0)))="exceeded expectations", "Exceeded", IF(LOWER(INDEX(Paste_Here!AE$2:AE$850, MATCH(B756, Paste_Here!A$2:A$850, 0)))="below expectations", "Below", "")))), ""), "")</f>
        <v/>
      </c>
      <c r="DN756" s="66"/>
      <c r="DO756" s="76"/>
      <c r="DP756" s="66"/>
      <c r="DQ756" s="76"/>
      <c r="DR756" s="66"/>
      <c r="DS756" s="76"/>
      <c r="DT756" s="66"/>
      <c r="DU756" s="76"/>
      <c r="DV756" s="66"/>
      <c r="DW756" s="66"/>
      <c r="DX756" s="76" t="str">
        <f t="shared" si="95"/>
        <v/>
      </c>
      <c r="DY756" s="66"/>
      <c r="DZ756" s="76"/>
      <c r="EA756" s="66"/>
      <c r="EB756" s="76"/>
      <c r="EC756" s="66"/>
      <c r="ED756" s="76" t="str">
        <f>IFERROR(IF(B756&lt;&gt;"", IF(AND(INDEX(Paste_Here!AF$2:AF$850, MATCH(B756, Paste_Here!A$2:A$850, 0))&lt;&gt;"", ISNUMBER(VALUE(INDEX(Paste_Here!AF$2:AF$850, MATCH(B756, Paste_Here!A$2:A$850, 0))))), INDEX(Paste_Here!AF$2:AF$850, MATCH(B756, Paste_Here!A$2:A$850, 0)), ""), ""), "")</f>
        <v/>
      </c>
      <c r="EE756" s="66"/>
      <c r="EF756" s="76"/>
      <c r="EG756" s="66"/>
      <c r="EH756" s="76"/>
      <c r="EI756" s="66"/>
      <c r="EJ756" s="76" t="str">
        <f>IFERROR(IF(B756&lt;&gt;"", IF(AND(INDEX(Paste_Here!AG$2:AG$850, MATCH(B756, Paste_Here!A$2:A$850, 0))&lt;&gt;"", ISNUMBER(VALUE(INDEX(Paste_Here!AG$2:AG$850, MATCH(B756, Paste_Here!A$2:A$850, 0))))), INDEX(Paste_Here!AG$2:AG$850, MATCH(B756, Paste_Here!A$2:A$850, 0)), ""), ""), "")</f>
        <v/>
      </c>
      <c r="EK756" s="66"/>
      <c r="EL756" s="76"/>
      <c r="EM756" s="66"/>
      <c r="EN756" s="76"/>
      <c r="EO756" s="66"/>
      <c r="EP756" s="76"/>
      <c r="EQ756" s="66"/>
      <c r="ER756" s="76"/>
      <c r="ES756" s="66"/>
      <c r="ET756" s="66"/>
      <c r="EU756" s="76"/>
      <c r="EV756" s="66"/>
      <c r="EW756" s="76"/>
      <c r="EX756" s="66"/>
      <c r="EY756" s="76"/>
      <c r="EZ756" s="66"/>
      <c r="FA756" s="76"/>
      <c r="FB756" s="66"/>
      <c r="FC756" s="76"/>
      <c r="FD756" s="66"/>
      <c r="FE756" s="76"/>
      <c r="FF756" s="66"/>
      <c r="FG756" s="76"/>
      <c r="FH756" s="66"/>
      <c r="FI756" s="76"/>
      <c r="FJ756" s="66"/>
      <c r="FK756" s="76"/>
      <c r="FL756" s="66"/>
      <c r="FM756" s="76"/>
      <c r="FN756" s="66"/>
      <c r="FO756" s="76"/>
      <c r="FP756" s="66"/>
      <c r="FQ756" s="76"/>
      <c r="FR756" s="66"/>
      <c r="FS756" s="76"/>
      <c r="FT756" s="66"/>
      <c r="FU756" s="76"/>
      <c r="FV756" s="66"/>
      <c r="FW756" s="76"/>
      <c r="FX756" s="66"/>
      <c r="FY756" s="76"/>
      <c r="FZ756" s="66"/>
      <c r="GA756" s="76"/>
      <c r="GB756" s="66"/>
      <c r="GC756" s="76"/>
      <c r="GD756" s="66"/>
      <c r="GE756" s="76"/>
      <c r="GF756" s="66"/>
      <c r="GG756" s="76"/>
      <c r="GH756" s="66"/>
      <c r="GI756" s="76"/>
      <c r="GJ756" s="66"/>
      <c r="GK756" s="76"/>
      <c r="GL756" s="66"/>
      <c r="GM756" s="76"/>
      <c r="GN756" s="66"/>
      <c r="GO756" s="76"/>
      <c r="GP756" s="66"/>
      <c r="GQ756" s="76"/>
      <c r="GR756" s="66"/>
      <c r="GS756" s="76"/>
      <c r="GT756" s="66"/>
      <c r="GU756" s="76"/>
      <c r="GV756" s="66"/>
      <c r="GW756" s="76"/>
      <c r="GX756" s="66"/>
      <c r="GY756" s="76"/>
      <c r="GZ756" s="66"/>
      <c r="HA756" s="76"/>
      <c r="HB756" s="66"/>
      <c r="HC756" s="76"/>
      <c r="HD756" s="66"/>
      <c r="HE756" s="76"/>
      <c r="HF756" s="66"/>
      <c r="HG756" s="76"/>
      <c r="HH756" s="66"/>
      <c r="HI756" s="76"/>
      <c r="HJ756" s="66"/>
      <c r="HK756" s="76"/>
      <c r="HL756" s="66"/>
      <c r="HM756" s="76"/>
      <c r="HN756" s="66"/>
      <c r="HO756" s="76"/>
      <c r="HP756" s="66"/>
      <c r="HQ756" s="76"/>
      <c r="HR756" s="66"/>
      <c r="HS756" s="76"/>
      <c r="HT756" s="66"/>
      <c r="HU756" s="76"/>
      <c r="HV756" s="66"/>
      <c r="HW756" s="76"/>
      <c r="HX756" s="66"/>
      <c r="HY756" s="76"/>
      <c r="HZ756" s="66"/>
      <c r="IA756" s="76"/>
      <c r="IB756" s="66"/>
      <c r="IC756" s="76"/>
      <c r="ID756" s="66"/>
      <c r="IE756" s="76"/>
      <c r="IF756" s="66"/>
      <c r="IG756" s="76"/>
      <c r="IH756" s="66"/>
      <c r="II756" s="76"/>
      <c r="IJ756" s="66"/>
      <c r="IK756" s="76"/>
      <c r="IL756" s="66"/>
      <c r="IM756" s="76"/>
      <c r="IN756" s="66"/>
      <c r="IO756" s="76"/>
      <c r="IP756" s="66"/>
      <c r="IQ756" s="76"/>
      <c r="IR756" s="66"/>
      <c r="IS756" s="76"/>
      <c r="IT756" s="66"/>
      <c r="IU756" s="76"/>
      <c r="IV756" s="66"/>
      <c r="IW756" s="76"/>
      <c r="IX756" s="66"/>
      <c r="IY756" s="76"/>
      <c r="IZ756" s="66"/>
      <c r="JA756" s="76"/>
      <c r="JB756" s="66"/>
      <c r="JC756" s="76"/>
      <c r="JD756" s="66"/>
      <c r="JE756" s="76"/>
      <c r="JF756" s="66"/>
      <c r="JG756" s="76"/>
      <c r="JH756" s="66"/>
      <c r="JI756" s="76"/>
      <c r="JJ756" s="66"/>
      <c r="JK756" s="76"/>
      <c r="JL756" s="66"/>
      <c r="JM756" s="76"/>
      <c r="JN756" s="66"/>
      <c r="JO756" s="76"/>
      <c r="JP756" s="66"/>
      <c r="JQ756" s="76"/>
      <c r="JR756" s="66"/>
      <c r="JS756" s="76"/>
      <c r="JT756" s="66"/>
      <c r="JU756" s="76"/>
      <c r="JV756" s="66"/>
      <c r="JW756" s="76"/>
      <c r="JX756" s="66"/>
      <c r="JY756" s="76"/>
      <c r="JZ756" s="66"/>
      <c r="KA756" s="76"/>
      <c r="KB756" s="66"/>
      <c r="KC756" s="76"/>
      <c r="KD756" s="66"/>
      <c r="KE756" s="76"/>
      <c r="KF756" s="66"/>
      <c r="KG756" s="76"/>
      <c r="KH756" s="66"/>
      <c r="KI756" s="76"/>
      <c r="KJ756" s="66"/>
      <c r="KK756" s="76"/>
      <c r="KL756" s="66"/>
      <c r="KM756" s="76"/>
      <c r="KN756" s="66"/>
      <c r="KO756" s="76"/>
      <c r="KP756" s="66"/>
      <c r="KQ756" s="76"/>
      <c r="KR756" s="66"/>
      <c r="KS756" s="76"/>
      <c r="KT756" s="66"/>
      <c r="KU756" s="76"/>
      <c r="KV756" s="66"/>
      <c r="KW756" s="76"/>
      <c r="KX756" s="66"/>
      <c r="KY756" s="76"/>
      <c r="KZ756" s="66"/>
      <c r="LA756" s="76"/>
      <c r="LB756" s="66"/>
      <c r="LC756" s="76"/>
      <c r="LD756" s="66"/>
      <c r="LE756" s="76"/>
      <c r="LF756" s="66"/>
      <c r="LG756" s="76"/>
      <c r="LH756" s="66"/>
      <c r="LI756" s="76"/>
      <c r="LJ756" s="66"/>
      <c r="LK756" s="76"/>
      <c r="LL756" s="66"/>
      <c r="LM756" s="76"/>
      <c r="LN756" s="66"/>
      <c r="LO756" s="76"/>
      <c r="LP756" s="66"/>
      <c r="LQ756" s="76"/>
      <c r="LR756" s="66"/>
      <c r="LS756" s="76"/>
      <c r="LT756" s="66"/>
      <c r="LU756" s="76"/>
      <c r="LV756" s="66"/>
      <c r="LW756" s="76"/>
      <c r="LX756" s="66"/>
      <c r="LY756" s="76"/>
      <c r="LZ756" s="66"/>
      <c r="MA756" s="76"/>
      <c r="MB756" s="66"/>
      <c r="MC756" s="76"/>
      <c r="MD756" s="66"/>
      <c r="MG756" s="1" t="str" cm="1">
        <f t="array" ref="MG756">IFERROR(INDEX(Paste_Here!$B$2:$B$850, MATCH(0, COUNTIF(MG$4:MG755, Paste_Here!$B$2:$B$850) + IF(Paste_Here!$B$2:$B$850="", 1, 0), 0)), "")</f>
        <v/>
      </c>
      <c r="MH756" s="1" t="str">
        <f>IF(MG756&lt;&gt;"", INDEX(Paste_Here!$A$2:$A$850, MATCH(MG756, Paste_Here!$B$2:$B$850, 0)), "")</f>
        <v/>
      </c>
      <c r="MI756" s="1" t="str">
        <f t="shared" si="96"/>
        <v/>
      </c>
      <c r="MJ756" s="1" t="str" cm="1">
        <f t="array" ref="MJ756">IFERROR(INDEX($MI$5:$MI$850, MATCH(SMALL(IF($MI$5:$MI$850&lt;&gt;"", COUNTIF($MI$5:$MI$850, "&lt;"&amp;$MI$5:$MI$850)+1), ROW()-ROW($MJ$5)+1), COUNTIF($MI$5:$MI$850, "&lt;"&amp;$MI$5:$MI$850)+1, 0)), "")</f>
        <v/>
      </c>
    </row>
    <row r="757" spans="1:348">
      <c r="A757" s="66"/>
      <c r="B757" s="76" t="str">
        <f t="shared" si="89"/>
        <v/>
      </c>
      <c r="C757" s="66"/>
      <c r="D757" s="76" t="str">
        <f>IFERROR(IF(B757&lt;&gt;"", IF(AND(INDEX(Paste_Here!B$2:B$850, MATCH(B757, Paste_Here!A$2:A$850, 0))&lt;&gt;"", ISNUMBER(VALUE(INDEX(Paste_Here!B$2:B$850, MATCH(B757, Paste_Here!A$2:A$850, 0))))), INDEX(Paste_Here!B$2:B$850, MATCH(B757, Paste_Here!A$2:A$850, 0)), ""), ""), "")</f>
        <v/>
      </c>
      <c r="E757" s="66"/>
      <c r="F757" s="76" t="str">
        <f>IFERROR(IF(B757&lt;&gt;"", IF(ISTEXT(INDEX(Paste_Here!K$2:K$850, MATCH(B757, Paste_Here!A$2:A$850, 0))), INDEX(Paste_Here!K$2:K$850, MATCH(B757, Paste_Here!A$2:A$850, 0)), ""), ""), "")</f>
        <v/>
      </c>
      <c r="G757" s="66"/>
      <c r="H757" s="76" t="str">
        <f>IFERROR(IF(B757&lt;&gt;"", IF(ISTEXT(INDEX(Paste_Here!C$2:C$850, MATCH(B757, Paste_Here!A$2:A$850, 0))), INDEX(Paste_Here!C$2:C$850, MATCH(B757, Paste_Here!A$2:A$850, 0)), ""), ""), "")</f>
        <v/>
      </c>
      <c r="I757" s="66"/>
      <c r="J757" s="76" t="str">
        <f>IFERROR(IF(B757&lt;&gt;"", IF(ISNUMBER(SEARCH("s", LOWER(INDEX(Paste_Here!M$2:M$850, MATCH(B757, Paste_Here!A$2:A$850, 0))))), "Yes", IF(INDEX(Paste_Here!M$2:M$850, MATCH(B757, Paste_Here!A$2:A$850, 0))&lt;&gt;"", "No", "")), ""), "")</f>
        <v/>
      </c>
      <c r="K757" s="66"/>
      <c r="L757" s="76" t="str">
        <f>IFERROR(IF(B757&lt;&gt;"", IF(ISNUMBER(SEARCH("yes", LOWER(INDEX(Paste_Here!E$2:E$850, MATCH(B757, Paste_Here!A$2:A$850, 0))))), "Yes", IF(ISNUMBER(SEARCH("no", LOWER(INDEX(Paste_Here!E$2:E$850, MATCH(B757, Paste_Here!A$2:A$850, 0))))), "No", "")), ""), "")</f>
        <v/>
      </c>
      <c r="M757" s="66"/>
      <c r="N757" s="76" t="str">
        <f>IFERROR(IF(B757&lt;&gt;"", IF(ISNUMBER(SEARCH("yes", LOWER(INDEX(Paste_Here!F$2:F$850, MATCH(B757, Paste_Here!A$2:A$850, 0))))), "Yes", IF(ISNUMBER(SEARCH("no", LOWER(INDEX(Paste_Here!F$2:F$850, MATCH(B757, Paste_Here!A$2:A$850, 0))))), "No", "")), ""), "")</f>
        <v/>
      </c>
      <c r="O757" s="66"/>
      <c r="P757" s="76" t="str">
        <f>IFERROR(IF(B757&lt;&gt;"", IF(ISNUMBER(SEARCH("yes", LOWER(INDEX(Paste_Here!L$2:L$850, MATCH(B757, Paste_Here!A$2:A$850, 0))))), "Yes", IF(ISNUMBER(SEARCH("no", LOWER(INDEX(Paste_Here!L$2:L$850, MATCH(B757, Paste_Here!A$2:A$850, 0))))), "No", "")), ""), "")</f>
        <v/>
      </c>
      <c r="Q757" s="66"/>
      <c r="R757" s="76" t="str">
        <f>IFERROR(IF(B757&lt;&gt;"", IF(ISNUMBER(SEARCH("transitional 2", LOWER(INDEX(Paste_Here!D$2:D$850, MATCH(B757, Paste_Here!A$2:A$850, 0))))), "T2", IF(ISNUMBER(SEARCH("transitional 1", LOWER(INDEX(Paste_Here!D$2:D$850, MATCH(B757, Paste_Here!A$2:A$850, 0))))), "T1", IF(ISNUMBER(SEARCH("waived ell services", LOWER(INDEX(Paste_Here!D$2:D$850, MATCH(B757, Paste_Here!A$2:A$850, 0))))), "W", IF(ISNUMBER(SEARCH("english language learner", LOWER(INDEX(Paste_Here!D$2:D$850, MATCH(B757, Paste_Here!A$2:A$850, 0))))), "L", "")))), ""), "")</f>
        <v/>
      </c>
      <c r="S757" s="66"/>
      <c r="T757" s="76" t="str">
        <f>IFERROR(IF(B757&lt;&gt;"", IF(ISNUMBER(SEARCH("yes", LOWER(INDEX(Paste_Here!I$2:I$850, MATCH(B757, Paste_Here!A$2:A$850, 0))))), "Yes", IF(ISNUMBER(SEARCH("no", LOWER(INDEX(Paste_Here!I$2:I$850, MATCH(B757, Paste_Here!A$2:A$850, 0))))), "No", "")), ""), "")</f>
        <v/>
      </c>
      <c r="U757" s="66"/>
      <c r="V757" s="76" t="str">
        <f>IFERROR(IF(B757&lt;&gt;"", IF(ISTEXT(INDEX(Paste_Here!J$2:J$850, MATCH(B757, Paste_Here!A$2:A$850, 0))), VALUE(INDEX(Paste_Here!J$2:J$850, MATCH(B757, Paste_Here!A$2:A$850, 0))), ""), ""), "")</f>
        <v/>
      </c>
      <c r="W757" s="66"/>
      <c r="X757" s="66"/>
      <c r="Y757" s="76" t="str">
        <f t="shared" si="90"/>
        <v/>
      </c>
      <c r="Z757" s="66"/>
      <c r="AA757" s="76" t="str">
        <f>IFERROR(IF(B757&lt;&gt;"", IF(AND(INDEX(Paste_Here!AI$2:AI$850, MATCH(B757, Paste_Here!A$2:A$850, 0))&lt;&gt;"", ISNUMBER(VALUE(INDEX(Paste_Here!AI$2:AI$850, MATCH(B757, Paste_Here!A$2:A$850, 0))))), INDEX(Paste_Here!AI$2:AI$850, MATCH(B757, Paste_Here!A$2:A$850, 0)), ""), ""), "")</f>
        <v/>
      </c>
      <c r="AB757" s="66"/>
      <c r="AC757" s="76" t="str">
        <f>IFERROR(IF(B757&lt;&gt;"", IF(AND(INDEX(Paste_Here!AJ$2:AJ$850, MATCH(B757, Paste_Here!A$2:A$850, 0))&lt;&gt;"", ISNUMBER(VALUE(INDEX(Paste_Here!AJ$2:AJ$850, MATCH(B757, Paste_Here!A$2:A$850, 0))))), INDEX(Paste_Here!AJ$2:AJ$850, MATCH(B757, Paste_Here!A$2:A$850, 0)), ""), ""), "")</f>
        <v/>
      </c>
      <c r="AD757" s="66"/>
      <c r="AE757" s="76" t="str">
        <f>IFERROR(IF(B757&lt;&gt;"", IF(AND(INDEX(Paste_Here!AK$2:AK$850, MATCH(B757, Paste_Here!A$2:A$850, 0))&lt;&gt;"", ISNUMBER(VALUE(INDEX(Paste_Here!AK$2:AK$850, MATCH(B757, Paste_Here!A$2:A$850, 0))))), INDEX(Paste_Here!AK$2:AK$850, MATCH(B757, Paste_Here!A$2:A$850, 0)), ""), ""), "")</f>
        <v/>
      </c>
      <c r="AF757" s="66"/>
      <c r="AG757" s="76" t="str">
        <f>IFERROR(IF(B757&lt;&gt;"", IF(AND(INDEX(Paste_Here!AL$2:AL$850, MATCH(B757, Paste_Here!A$2:A$850, 0))&lt;&gt;"", ISNUMBER(VALUE(INDEX(Paste_Here!AL$2:AL$850, MATCH(B757, Paste_Here!A$2:A$850, 0))))), INDEX(Paste_Here!AL$2:AL$850, MATCH(B757, Paste_Here!A$2:A$850, 0)), ""), ""), "")</f>
        <v/>
      </c>
      <c r="AH757" s="66"/>
      <c r="AI757" s="76" t="str">
        <f>IFERROR(IF(B757&lt;&gt;"", IF(AND(INDEX(Paste_Here!AH$2:AH$850, MATCH(B757, Paste_Here!A$2:A$850, 0))&lt;&gt;"", ISNUMBER(VALUE(INDEX(Paste_Here!AH$2:AH$850, MATCH(B757, Paste_Here!A$2:A$850, 0))))), IF(VALUE(INDEX(Paste_Here!AH$2:AH$850, MATCH(B757, Paste_Here!A$2:A$850, 0)))=0, "", INDEX(Paste_Here!AH$2:AH$850, MATCH(B757, Paste_Here!A$2:A$850, 0))), ""), ""), "")</f>
        <v/>
      </c>
      <c r="AJ757" s="66"/>
      <c r="AK757" s="76" t="str">
        <f>IFERROR(IF(B757&lt;&gt;"", IF(AND(INDEX(Paste_Here!N$2:N$850, MATCH(B757, Paste_Here!A$2:A$850, 0))&lt;&gt;"", ISNUMBER(VALUE(INDEX(Paste_Here!N$2:N$850, MATCH(B757, Paste_Here!A$2:A$850, 0))))), INDEX(Paste_Here!N$2:N$850, MATCH(B757, Paste_Here!A$2:A$850, 0)), ""), ""), "")</f>
        <v/>
      </c>
      <c r="AL757" s="66"/>
      <c r="AM757" s="76" t="str">
        <f>IFERROR(IF(B757&lt;&gt;"", IF(AND(INDEX(Paste_Here!O$2:O$850, MATCH(B757, Paste_Here!A$2:A$850, 0))&lt;&gt;"", ISNUMBER(VALUE(INDEX(Paste_Here!O$2:O$850, MATCH(B757, Paste_Here!A$2:A$850, 0))))), INDEX(Paste_Here!O$2:O$850, MATCH(B757, Paste_Here!A$2:A$850, 0)), ""), ""), "")</f>
        <v/>
      </c>
      <c r="AN757" s="66"/>
      <c r="AO757" s="76"/>
      <c r="AP757" s="66"/>
      <c r="AQ757" s="76"/>
      <c r="AR757" s="66"/>
      <c r="AS757" s="76"/>
      <c r="AT757" s="66"/>
      <c r="AU757" s="66"/>
      <c r="AV757" s="76" t="str">
        <f t="shared" si="91"/>
        <v/>
      </c>
      <c r="AW757" s="66"/>
      <c r="AX757" s="76" t="str">
        <f>IFERROR(IF(B757&lt;&gt;"", IF(ISNUMBER(SEARCH("Revealed-Potential (Primary Focus)", LOWER(INDEX(Paste_Here!Z$2:Z$850, MATCH(B757, Paste_Here!A$2:A$850, 0))))), "Rev-Potential: Prim", IF(ISNUMBER(SEARCH("Revealed-Potential (Secondary Focus)", LOWER(INDEX(Paste_Here!Z$2:Z$850, MATCH(B757, Paste_Here!A$2:A$850, 0))))), "Rev-Potential: Sec", IF(ISNUMBER(SEARCH("Monitoring", LOWER(INDEX(Paste_Here!Z$2:Z$850, MATCH(B757, Paste_Here!A$2:A$850, 0))))), "Monitoring", IF(ISNUMBER(SEARCH("At-Promise (Secondary Focus)", LOWER(INDEX(Paste_Here!Z$2:Z$850, MATCH(B757, Paste_Here!A$2:A$850, 0))))), "At-Promise: Sec", IF(ISNUMBER(SEARCH("At-Promise (Primary Focus)", LOWER(INDEX(Paste_Here!Z$2:Z$850, MATCH(B757, Paste_Here!A$2:A$850, 0))))), "At-Promise: Prim", ""))))), ""), "")</f>
        <v/>
      </c>
      <c r="AY757" s="66"/>
      <c r="AZ757" s="76"/>
      <c r="BA757" s="66"/>
      <c r="BB757" s="76"/>
      <c r="BC757" s="66"/>
      <c r="BD757" s="76"/>
      <c r="BE757" s="66"/>
      <c r="BF757" s="76"/>
      <c r="BG757" s="66"/>
      <c r="BH757" s="76"/>
      <c r="BI757" s="66"/>
      <c r="BJ757" s="66"/>
      <c r="BK757" s="76" t="str">
        <f t="shared" si="92"/>
        <v/>
      </c>
      <c r="BL757" s="66"/>
      <c r="BM757" s="76" t="str">
        <f>IFERROR(IF(B757&lt;&gt;"", IF(AND(ISNUMBER(VALUE(SUBSTITUTE(SUBSTITUTE(Paste_Here!R757, "br", "-"), "L", ""))), VALUE(SUBSTITUTE(SUBSTITUTE(Paste_Here!R757, "br", "-"), "L", "")) &gt;= 1095), "Yes", IF(AND(ISNUMBER(VALUE(SUBSTITUTE(SUBSTITUTE(Paste_Here!R757, "br", "-"), "L", ""))), VALUE(SUBSTITUTE(SUBSTITUTE(Paste_Here!R757, "br", "-"), "L", "")) &lt;= 1094), "No", "")), ""), "")</f>
        <v/>
      </c>
      <c r="BN757" s="66"/>
      <c r="BO757" s="76" t="str">
        <f>IFERROR(IF(B757&lt;&gt;"", IF(COUNTIF(INDEX(Paste_Here!Y$2:AB$850, MATCH(B757, Paste_Here!A$2:A$850, 0), 0), "yes") &gt; 0, "Yes", IF(COUNTIF(INDEX(Paste_Here!Y$2:AB$850, MATCH(B757, Paste_Here!A$2:A$850, 0), 0), "no") &gt; 0, "No", "")), ""), "")</f>
        <v/>
      </c>
      <c r="BP757" s="66"/>
      <c r="BQ757" s="76" t="str">
        <f>IFERROR(IF(B757&lt;&gt;"", IF(AND(ISNUMBER(VALUE(SUBSTITUTE(SUBSTITUTE(Paste_Here!U757, "em", "-"), "q", ""))), VALUE(SUBSTITUTE(SUBSTITUTE(Paste_Here!U757, "em", "-"), "q", "")) &gt;= 910), "Yes", IF(AND(ISNUMBER(VALUE(SUBSTITUTE(SUBSTITUTE(Paste_Here!U757, "em", "-"), "q", ""))), VALUE(SUBSTITUTE(SUBSTITUTE(Paste_Here!U757, "em", "-"), "q", "")) &lt;= 909), "No", "")), ""), "")</f>
        <v/>
      </c>
      <c r="BR757" s="66"/>
      <c r="BS757" s="76" t="str">
        <f>IFERROR(IF(B757&lt;&gt;"", IF(AND(INDEX(Paste_Here!X$2:X$850, MATCH(B757, Paste_Here!A$2:A$850, 0))&lt;&gt;"", ISNUMBER(VALUE(INDEX(Paste_Here!X$2:X$850, MATCH(B757, Paste_Here!A$2:A$850, 0))))), INDEX(Paste_Here!X$2:X$850, MATCH(B757, Paste_Here!A$2:A$850, 0)), ""), ""), "")</f>
        <v/>
      </c>
      <c r="BT757" s="66"/>
      <c r="BU757" s="76" t="str">
        <f>IFERROR(IF(B757&lt;&gt;"", IF(ISNUMBER(VALUE(INDEX(Paste_Here!G$2:G$850, MATCH(B757, Paste_Here!A$2:A$850, 0)))), IF(VALUE(INDEX(Paste_Here!G$2:G$850, MATCH(B757, Paste_Here!A$2:A$850, 0)))=0, "No", IF(AND(VALUE(INDEX(Paste_Here!G$2:G$850, MATCH(B757, Paste_Here!A$2:A$850, 0)))&gt;=1, VALUE(INDEX(Paste_Here!G$2:G$850, MATCH(B757, Paste_Here!A$2:A$850, 0)))&lt;=4), VALUE(INDEX(Paste_Here!G$2:G$850, MATCH(B757, Paste_Here!A$2:A$850, 0))), "")), ""), ""), "")</f>
        <v/>
      </c>
      <c r="BV757" s="66"/>
      <c r="BW757" s="76" t="str">
        <f>IFERROR(IF(B757&lt;&gt;"", IF(ISNUMBER(VALUE(INDEX(Paste_Here!H$2:H$850, MATCH(B757, Paste_Here!A$2:A$850, 0)))), IF(VALUE(INDEX(Paste_Here!H$2:H$850, MATCH(B757, Paste_Here!A$2:A$850, 0)))=0, "No", IF(AND(VALUE(INDEX(Paste_Here!H$2:H$850, MATCH(B757, Paste_Here!A$2:A$850, 0)))&gt;=1, VALUE(INDEX(Paste_Here!H$2:H$850, MATCH(B757, Paste_Here!A$2:A$850, 0)))&lt;=4), VALUE(INDEX(Paste_Here!H$2:H$850, MATCH(B757, Paste_Here!A$2:A$850, 0))), "")), ""), ""), "")</f>
        <v/>
      </c>
      <c r="BX757" s="66"/>
      <c r="BY757" s="76"/>
      <c r="BZ757" s="66"/>
      <c r="CA757" s="76"/>
      <c r="CB757" s="66"/>
      <c r="CC757" s="66"/>
      <c r="CD757" s="76" t="str">
        <f t="shared" si="93"/>
        <v/>
      </c>
      <c r="CE757" s="66"/>
      <c r="CF757" s="76" t="str">
        <f>IFERROR(IF(B757&lt;&gt;"", IF(AND(INDEX(Paste_Here!P$2:P$850, MATCH(B757, Paste_Here!A$2:A$850, 0))&lt;&gt;"", ISNUMBER(VALUE(INDEX(Paste_Here!P$2:P$850, MATCH(B757, Paste_Here!A$2:A$850, 0))))), INDEX(Paste_Here!P$2:P$850, MATCH(B757, Paste_Here!A$2:A$850, 0)), ""), ""), "")</f>
        <v/>
      </c>
      <c r="CG757" s="66"/>
      <c r="CH757" s="76" t="str">
        <f>IFERROR(IF(B757&lt;&gt;"", IF(ISNUMBER(SEARCH("highrisk", LOWER(INDEX(Paste_Here!Q$2:Q$850, MATCH(B757, Paste_Here!A$2:A$850, 0))))), "High Risk", IF(ISNUMBER(SEARCH("lowrisk", LOWER(INDEX(Paste_Here!Q$2:Q$850, MATCH(B757, Paste_Here!A$2:A$850, 0))))), "Low Risk", IF(ISNUMBER(SEARCH("somerisk", LOWER(INDEX(Paste_Here!Q$2:Q$850, MATCH(B757, Paste_Here!A$2:A$850, 0))))), "Some Risk", ""))), ""), "")</f>
        <v/>
      </c>
      <c r="CI757" s="66"/>
      <c r="CJ757" s="76" t="str">
        <f>IFERROR(IF(B757&lt;&gt;"", IF(AND(INDEX(Paste_Here!AA$2:AA$850, MATCH(B757, Paste_Here!A$2:A$850, 0))&lt;&gt;"", ISNUMBER(VALUE(INDEX(Paste_Here!AA$2:AA$850, MATCH(B757, Paste_Here!A$2:A$850, 0))))), INDEX(Paste_Here!AA$2:AA$850, MATCH(B757, Paste_Here!A$2:A$850, 0)), ""), ""), "")</f>
        <v/>
      </c>
      <c r="CK757" s="66"/>
      <c r="CL757" s="76" t="str">
        <f>IFERROR(IF(B757&lt;&gt;"", IF(LOWER(INDEX(Paste_Here!AB$2:AB$850, MATCH(B757, Paste_Here!A$2:A$850, 0)))="approaching expectations", "Approaching", IF(LOWER(INDEX(Paste_Here!AB$2:AB$850, MATCH(B757, Paste_Here!A$2:A$850, 0)))="met expectations", "Met", IF(LOWER(INDEX(Paste_Here!AB$2:AB$850, MATCH(B757, Paste_Here!A$2:A$850, 0)))="exceeded expectations", "Exceeded", IF(LOWER(INDEX(Paste_Here!AB$2:AB$850, MATCH(B757, Paste_Here!A$2:A$850, 0)))="below expectations", "Below", "")))), ""), "")</f>
        <v/>
      </c>
      <c r="CM757" s="66"/>
      <c r="CN757" s="76" t="str">
        <f>IFERROR(IF(B757&lt;&gt;"", IF(AND(INDEX(Paste_Here!AC$2:AC$850, MATCH(B757, Paste_Here!A$2:A$850, 0))&lt;&gt;"", ISNUMBER(VALUE(INDEX(Paste_Here!AC$2:AC$850, MATCH(B757, Paste_Here!A$2:A$850, 0))))), INDEX(Paste_Here!AC$2:AC$850, MATCH(B757, Paste_Here!A$2:A$850, 0)), ""), ""), "")</f>
        <v/>
      </c>
      <c r="CO757" s="66"/>
      <c r="CP757" s="76"/>
      <c r="CQ757" s="66"/>
      <c r="CR757" s="76"/>
      <c r="CS757" s="66"/>
      <c r="CT757" s="76"/>
      <c r="CU757" s="66"/>
      <c r="CV757" s="76"/>
      <c r="CW757" s="66"/>
      <c r="CX757" s="76"/>
      <c r="CY757" s="66"/>
      <c r="CZ757" s="66"/>
      <c r="DA757" s="76" t="str">
        <f t="shared" si="94"/>
        <v/>
      </c>
      <c r="DB757" s="66"/>
      <c r="DC757" s="76" t="str">
        <f>IFERROR(IF(B757&lt;&gt;"", IF(AND(INDEX(Paste_Here!V$2:V$850, MATCH(B757, Paste_Here!A$2:A$850, 0))&lt;&gt;"", ISNUMBER(VALUE(INDEX(Paste_Here!V$2:V$850, MATCH(B757, Paste_Here!A$2:A$850, 0))))), INDEX(Paste_Here!V$2:V$850, MATCH(B757, Paste_Here!A$2:A$850, 0)), ""), ""), "")</f>
        <v/>
      </c>
      <c r="DD757" s="66"/>
      <c r="DE757" s="76" t="str">
        <f>IFERROR(IF(B757&lt;&gt;"", IF(ISNUMBER(SEARCH("highrisk", LOWER(INDEX(Paste_Here!W$2:W$850, MATCH(B757, Paste_Here!A$2:A$850, 0))))), "High Risk", IF(ISNUMBER(SEARCH("lowrisk", LOWER(INDEX(Paste_Here!W$2:W$850, MATCH(B757, Paste_Here!A$2:A$850, 0))))), "Low Risk", IF(ISNUMBER(SEARCH("somerisk", LOWER(INDEX(Paste_Here!W$2:W$850, MATCH(B757, Paste_Here!A$2:A$850, 0))))), "Some Risk", ""))), ""), "")</f>
        <v/>
      </c>
      <c r="DF757" s="66"/>
      <c r="DG757" s="76" t="str">
        <f>IFERROR(IF(B757&lt;&gt;"", IF(AND(INDEX(Paste_Here!S$2:S$850, MATCH(B757, Paste_Here!A$2:A$850, 0))&lt;&gt;"", ISNUMBER(VALUE(INDEX(Paste_Here!S$2:S$850, MATCH(B757, Paste_Here!A$2:A$850, 0))))), INDEX(Paste_Here!S$2:S$850, MATCH(B757, Paste_Here!A$2:A$850, 0)), ""), ""), "")</f>
        <v/>
      </c>
      <c r="DH757" s="66"/>
      <c r="DI757" s="76" t="str">
        <f>IFERROR(IF(B757&lt;&gt;"", IF(ISNUMBER(SEARCH("highrisk", LOWER(INDEX(Paste_Here!T$2:T$850, MATCH(B757, Paste_Here!A$2:A$850, 0))))), "High Risk", IF(ISNUMBER(SEARCH("lowrisk", LOWER(INDEX(Paste_Here!T$2:T$850, MATCH(B757, Paste_Here!A$2:A$850, 0))))), "Low Risk", IF(ISNUMBER(SEARCH("somerisk", LOWER(INDEX(Paste_Here!T$2:T$850, MATCH(B757, Paste_Here!A$2:A$850, 0))))), "Some Risk", ""))), ""), "")</f>
        <v/>
      </c>
      <c r="DJ757" s="66"/>
      <c r="DK757" s="76" t="str">
        <f>IFERROR(IF(B757&lt;&gt;"", IF(AND(INDEX(Paste_Here!AD$2:AD$850, MATCH(B757, Paste_Here!A$2:A$850, 0))&lt;&gt;"", ISNUMBER(VALUE(INDEX(Paste_Here!AD$2:AD$850, MATCH(B757, Paste_Here!A$2:A$850, 0))))), INDEX(Paste_Here!AD$2:AD$850, MATCH(B757, Paste_Here!A$2:A$850, 0)), ""), ""), "")</f>
        <v/>
      </c>
      <c r="DL757" s="66"/>
      <c r="DM757" s="76" t="str">
        <f>IFERROR(IF(B757&lt;&gt;"", IF(LOWER(INDEX(Paste_Here!AE$2:AE$850, MATCH(B757, Paste_Here!A$2:A$850, 0)))="approaching expectations", "Approaching", IF(LOWER(INDEX(Paste_Here!AE$2:AE$850, MATCH(B757, Paste_Here!A$2:A$850, 0)))="met expectations", "Met", IF(LOWER(INDEX(Paste_Here!AE$2:AE$850, MATCH(B757, Paste_Here!A$2:A$850, 0)))="exceeded expectations", "Exceeded", IF(LOWER(INDEX(Paste_Here!AE$2:AE$850, MATCH(B757, Paste_Here!A$2:A$850, 0)))="below expectations", "Below", "")))), ""), "")</f>
        <v/>
      </c>
      <c r="DN757" s="66"/>
      <c r="DO757" s="76"/>
      <c r="DP757" s="66"/>
      <c r="DQ757" s="76"/>
      <c r="DR757" s="66"/>
      <c r="DS757" s="76"/>
      <c r="DT757" s="66"/>
      <c r="DU757" s="76"/>
      <c r="DV757" s="66"/>
      <c r="DW757" s="66"/>
      <c r="DX757" s="76" t="str">
        <f t="shared" si="95"/>
        <v/>
      </c>
      <c r="DY757" s="66"/>
      <c r="DZ757" s="76"/>
      <c r="EA757" s="66"/>
      <c r="EB757" s="76"/>
      <c r="EC757" s="66"/>
      <c r="ED757" s="76" t="str">
        <f>IFERROR(IF(B757&lt;&gt;"", IF(AND(INDEX(Paste_Here!AF$2:AF$850, MATCH(B757, Paste_Here!A$2:A$850, 0))&lt;&gt;"", ISNUMBER(VALUE(INDEX(Paste_Here!AF$2:AF$850, MATCH(B757, Paste_Here!A$2:A$850, 0))))), INDEX(Paste_Here!AF$2:AF$850, MATCH(B757, Paste_Here!A$2:A$850, 0)), ""), ""), "")</f>
        <v/>
      </c>
      <c r="EE757" s="66"/>
      <c r="EF757" s="76"/>
      <c r="EG757" s="66"/>
      <c r="EH757" s="76"/>
      <c r="EI757" s="66"/>
      <c r="EJ757" s="76" t="str">
        <f>IFERROR(IF(B757&lt;&gt;"", IF(AND(INDEX(Paste_Here!AG$2:AG$850, MATCH(B757, Paste_Here!A$2:A$850, 0))&lt;&gt;"", ISNUMBER(VALUE(INDEX(Paste_Here!AG$2:AG$850, MATCH(B757, Paste_Here!A$2:A$850, 0))))), INDEX(Paste_Here!AG$2:AG$850, MATCH(B757, Paste_Here!A$2:A$850, 0)), ""), ""), "")</f>
        <v/>
      </c>
      <c r="EK757" s="66"/>
      <c r="EL757" s="76"/>
      <c r="EM757" s="66"/>
      <c r="EN757" s="76"/>
      <c r="EO757" s="66"/>
      <c r="EP757" s="76"/>
      <c r="EQ757" s="66"/>
      <c r="ER757" s="76"/>
      <c r="ES757" s="66"/>
      <c r="ET757" s="66"/>
      <c r="EU757" s="76"/>
      <c r="EV757" s="66"/>
      <c r="EW757" s="76"/>
      <c r="EX757" s="66"/>
      <c r="EY757" s="76"/>
      <c r="EZ757" s="66"/>
      <c r="FA757" s="76"/>
      <c r="FB757" s="66"/>
      <c r="FC757" s="76"/>
      <c r="FD757" s="66"/>
      <c r="FE757" s="76"/>
      <c r="FF757" s="66"/>
      <c r="FG757" s="76"/>
      <c r="FH757" s="66"/>
      <c r="FI757" s="76"/>
      <c r="FJ757" s="66"/>
      <c r="FK757" s="76"/>
      <c r="FL757" s="66"/>
      <c r="FM757" s="76"/>
      <c r="FN757" s="66"/>
      <c r="FO757" s="76"/>
      <c r="FP757" s="66"/>
      <c r="FQ757" s="76"/>
      <c r="FR757" s="66"/>
      <c r="FS757" s="76"/>
      <c r="FT757" s="66"/>
      <c r="FU757" s="76"/>
      <c r="FV757" s="66"/>
      <c r="FW757" s="76"/>
      <c r="FX757" s="66"/>
      <c r="FY757" s="76"/>
      <c r="FZ757" s="66"/>
      <c r="GA757" s="76"/>
      <c r="GB757" s="66"/>
      <c r="GC757" s="76"/>
      <c r="GD757" s="66"/>
      <c r="GE757" s="76"/>
      <c r="GF757" s="66"/>
      <c r="GG757" s="76"/>
      <c r="GH757" s="66"/>
      <c r="GI757" s="76"/>
      <c r="GJ757" s="66"/>
      <c r="GK757" s="76"/>
      <c r="GL757" s="66"/>
      <c r="GM757" s="76"/>
      <c r="GN757" s="66"/>
      <c r="GO757" s="76"/>
      <c r="GP757" s="66"/>
      <c r="GQ757" s="76"/>
      <c r="GR757" s="66"/>
      <c r="GS757" s="76"/>
      <c r="GT757" s="66"/>
      <c r="GU757" s="76"/>
      <c r="GV757" s="66"/>
      <c r="GW757" s="76"/>
      <c r="GX757" s="66"/>
      <c r="GY757" s="76"/>
      <c r="GZ757" s="66"/>
      <c r="HA757" s="76"/>
      <c r="HB757" s="66"/>
      <c r="HC757" s="76"/>
      <c r="HD757" s="66"/>
      <c r="HE757" s="76"/>
      <c r="HF757" s="66"/>
      <c r="HG757" s="76"/>
      <c r="HH757" s="66"/>
      <c r="HI757" s="76"/>
      <c r="HJ757" s="66"/>
      <c r="HK757" s="76"/>
      <c r="HL757" s="66"/>
      <c r="HM757" s="76"/>
      <c r="HN757" s="66"/>
      <c r="HO757" s="76"/>
      <c r="HP757" s="66"/>
      <c r="HQ757" s="76"/>
      <c r="HR757" s="66"/>
      <c r="HS757" s="76"/>
      <c r="HT757" s="66"/>
      <c r="HU757" s="76"/>
      <c r="HV757" s="66"/>
      <c r="HW757" s="76"/>
      <c r="HX757" s="66"/>
      <c r="HY757" s="76"/>
      <c r="HZ757" s="66"/>
      <c r="IA757" s="76"/>
      <c r="IB757" s="66"/>
      <c r="IC757" s="76"/>
      <c r="ID757" s="66"/>
      <c r="IE757" s="76"/>
      <c r="IF757" s="66"/>
      <c r="IG757" s="76"/>
      <c r="IH757" s="66"/>
      <c r="II757" s="76"/>
      <c r="IJ757" s="66"/>
      <c r="IK757" s="76"/>
      <c r="IL757" s="66"/>
      <c r="IM757" s="76"/>
      <c r="IN757" s="66"/>
      <c r="IO757" s="76"/>
      <c r="IP757" s="66"/>
      <c r="IQ757" s="76"/>
      <c r="IR757" s="66"/>
      <c r="IS757" s="76"/>
      <c r="IT757" s="66"/>
      <c r="IU757" s="76"/>
      <c r="IV757" s="66"/>
      <c r="IW757" s="76"/>
      <c r="IX757" s="66"/>
      <c r="IY757" s="76"/>
      <c r="IZ757" s="66"/>
      <c r="JA757" s="76"/>
      <c r="JB757" s="66"/>
      <c r="JC757" s="76"/>
      <c r="JD757" s="66"/>
      <c r="JE757" s="76"/>
      <c r="JF757" s="66"/>
      <c r="JG757" s="76"/>
      <c r="JH757" s="66"/>
      <c r="JI757" s="76"/>
      <c r="JJ757" s="66"/>
      <c r="JK757" s="76"/>
      <c r="JL757" s="66"/>
      <c r="JM757" s="76"/>
      <c r="JN757" s="66"/>
      <c r="JO757" s="76"/>
      <c r="JP757" s="66"/>
      <c r="JQ757" s="76"/>
      <c r="JR757" s="66"/>
      <c r="JS757" s="76"/>
      <c r="JT757" s="66"/>
      <c r="JU757" s="76"/>
      <c r="JV757" s="66"/>
      <c r="JW757" s="76"/>
      <c r="JX757" s="66"/>
      <c r="JY757" s="76"/>
      <c r="JZ757" s="66"/>
      <c r="KA757" s="76"/>
      <c r="KB757" s="66"/>
      <c r="KC757" s="76"/>
      <c r="KD757" s="66"/>
      <c r="KE757" s="76"/>
      <c r="KF757" s="66"/>
      <c r="KG757" s="76"/>
      <c r="KH757" s="66"/>
      <c r="KI757" s="76"/>
      <c r="KJ757" s="66"/>
      <c r="KK757" s="76"/>
      <c r="KL757" s="66"/>
      <c r="KM757" s="76"/>
      <c r="KN757" s="66"/>
      <c r="KO757" s="76"/>
      <c r="KP757" s="66"/>
      <c r="KQ757" s="76"/>
      <c r="KR757" s="66"/>
      <c r="KS757" s="76"/>
      <c r="KT757" s="66"/>
      <c r="KU757" s="76"/>
      <c r="KV757" s="66"/>
      <c r="KW757" s="76"/>
      <c r="KX757" s="66"/>
      <c r="KY757" s="76"/>
      <c r="KZ757" s="66"/>
      <c r="LA757" s="76"/>
      <c r="LB757" s="66"/>
      <c r="LC757" s="76"/>
      <c r="LD757" s="66"/>
      <c r="LE757" s="76"/>
      <c r="LF757" s="66"/>
      <c r="LG757" s="76"/>
      <c r="LH757" s="66"/>
      <c r="LI757" s="76"/>
      <c r="LJ757" s="66"/>
      <c r="LK757" s="76"/>
      <c r="LL757" s="66"/>
      <c r="LM757" s="76"/>
      <c r="LN757" s="66"/>
      <c r="LO757" s="76"/>
      <c r="LP757" s="66"/>
      <c r="LQ757" s="76"/>
      <c r="LR757" s="66"/>
      <c r="LS757" s="76"/>
      <c r="LT757" s="66"/>
      <c r="LU757" s="76"/>
      <c r="LV757" s="66"/>
      <c r="LW757" s="76"/>
      <c r="LX757" s="66"/>
      <c r="LY757" s="76"/>
      <c r="LZ757" s="66"/>
      <c r="MA757" s="76"/>
      <c r="MB757" s="66"/>
      <c r="MC757" s="76"/>
      <c r="MD757" s="66"/>
      <c r="MG757" s="1" t="str" cm="1">
        <f t="array" ref="MG757">IFERROR(INDEX(Paste_Here!$B$2:$B$850, MATCH(0, COUNTIF(MG$4:MG756, Paste_Here!$B$2:$B$850) + IF(Paste_Here!$B$2:$B$850="", 1, 0), 0)), "")</f>
        <v/>
      </c>
      <c r="MH757" s="1" t="str">
        <f>IF(MG757&lt;&gt;"", INDEX(Paste_Here!$A$2:$A$850, MATCH(MG757, Paste_Here!$B$2:$B$850, 0)), "")</f>
        <v/>
      </c>
      <c r="MI757" s="1" t="str">
        <f t="shared" si="96"/>
        <v/>
      </c>
      <c r="MJ757" s="1" t="str" cm="1">
        <f t="array" ref="MJ757">IFERROR(INDEX($MI$5:$MI$850, MATCH(SMALL(IF($MI$5:$MI$850&lt;&gt;"", COUNTIF($MI$5:$MI$850, "&lt;"&amp;$MI$5:$MI$850)+1), ROW()-ROW($MJ$5)+1), COUNTIF($MI$5:$MI$850, "&lt;"&amp;$MI$5:$MI$850)+1, 0)), "")</f>
        <v/>
      </c>
    </row>
    <row r="758" spans="1:348">
      <c r="A758" s="66"/>
      <c r="B758" s="76" t="str">
        <f t="shared" si="89"/>
        <v/>
      </c>
      <c r="C758" s="66"/>
      <c r="D758" s="76" t="str">
        <f>IFERROR(IF(B758&lt;&gt;"", IF(AND(INDEX(Paste_Here!B$2:B$850, MATCH(B758, Paste_Here!A$2:A$850, 0))&lt;&gt;"", ISNUMBER(VALUE(INDEX(Paste_Here!B$2:B$850, MATCH(B758, Paste_Here!A$2:A$850, 0))))), INDEX(Paste_Here!B$2:B$850, MATCH(B758, Paste_Here!A$2:A$850, 0)), ""), ""), "")</f>
        <v/>
      </c>
      <c r="E758" s="66"/>
      <c r="F758" s="76" t="str">
        <f>IFERROR(IF(B758&lt;&gt;"", IF(ISTEXT(INDEX(Paste_Here!K$2:K$850, MATCH(B758, Paste_Here!A$2:A$850, 0))), INDEX(Paste_Here!K$2:K$850, MATCH(B758, Paste_Here!A$2:A$850, 0)), ""), ""), "")</f>
        <v/>
      </c>
      <c r="G758" s="66"/>
      <c r="H758" s="76" t="str">
        <f>IFERROR(IF(B758&lt;&gt;"", IF(ISTEXT(INDEX(Paste_Here!C$2:C$850, MATCH(B758, Paste_Here!A$2:A$850, 0))), INDEX(Paste_Here!C$2:C$850, MATCH(B758, Paste_Here!A$2:A$850, 0)), ""), ""), "")</f>
        <v/>
      </c>
      <c r="I758" s="66"/>
      <c r="J758" s="76" t="str">
        <f>IFERROR(IF(B758&lt;&gt;"", IF(ISNUMBER(SEARCH("s", LOWER(INDEX(Paste_Here!M$2:M$850, MATCH(B758, Paste_Here!A$2:A$850, 0))))), "Yes", IF(INDEX(Paste_Here!M$2:M$850, MATCH(B758, Paste_Here!A$2:A$850, 0))&lt;&gt;"", "No", "")), ""), "")</f>
        <v/>
      </c>
      <c r="K758" s="66"/>
      <c r="L758" s="76" t="str">
        <f>IFERROR(IF(B758&lt;&gt;"", IF(ISNUMBER(SEARCH("yes", LOWER(INDEX(Paste_Here!E$2:E$850, MATCH(B758, Paste_Here!A$2:A$850, 0))))), "Yes", IF(ISNUMBER(SEARCH("no", LOWER(INDEX(Paste_Here!E$2:E$850, MATCH(B758, Paste_Here!A$2:A$850, 0))))), "No", "")), ""), "")</f>
        <v/>
      </c>
      <c r="M758" s="66"/>
      <c r="N758" s="76" t="str">
        <f>IFERROR(IF(B758&lt;&gt;"", IF(ISNUMBER(SEARCH("yes", LOWER(INDEX(Paste_Here!F$2:F$850, MATCH(B758, Paste_Here!A$2:A$850, 0))))), "Yes", IF(ISNUMBER(SEARCH("no", LOWER(INDEX(Paste_Here!F$2:F$850, MATCH(B758, Paste_Here!A$2:A$850, 0))))), "No", "")), ""), "")</f>
        <v/>
      </c>
      <c r="O758" s="66"/>
      <c r="P758" s="76" t="str">
        <f>IFERROR(IF(B758&lt;&gt;"", IF(ISNUMBER(SEARCH("yes", LOWER(INDEX(Paste_Here!L$2:L$850, MATCH(B758, Paste_Here!A$2:A$850, 0))))), "Yes", IF(ISNUMBER(SEARCH("no", LOWER(INDEX(Paste_Here!L$2:L$850, MATCH(B758, Paste_Here!A$2:A$850, 0))))), "No", "")), ""), "")</f>
        <v/>
      </c>
      <c r="Q758" s="66"/>
      <c r="R758" s="76" t="str">
        <f>IFERROR(IF(B758&lt;&gt;"", IF(ISNUMBER(SEARCH("transitional 2", LOWER(INDEX(Paste_Here!D$2:D$850, MATCH(B758, Paste_Here!A$2:A$850, 0))))), "T2", IF(ISNUMBER(SEARCH("transitional 1", LOWER(INDEX(Paste_Here!D$2:D$850, MATCH(B758, Paste_Here!A$2:A$850, 0))))), "T1", IF(ISNUMBER(SEARCH("waived ell services", LOWER(INDEX(Paste_Here!D$2:D$850, MATCH(B758, Paste_Here!A$2:A$850, 0))))), "W", IF(ISNUMBER(SEARCH("english language learner", LOWER(INDEX(Paste_Here!D$2:D$850, MATCH(B758, Paste_Here!A$2:A$850, 0))))), "L", "")))), ""), "")</f>
        <v/>
      </c>
      <c r="S758" s="66"/>
      <c r="T758" s="76" t="str">
        <f>IFERROR(IF(B758&lt;&gt;"", IF(ISNUMBER(SEARCH("yes", LOWER(INDEX(Paste_Here!I$2:I$850, MATCH(B758, Paste_Here!A$2:A$850, 0))))), "Yes", IF(ISNUMBER(SEARCH("no", LOWER(INDEX(Paste_Here!I$2:I$850, MATCH(B758, Paste_Here!A$2:A$850, 0))))), "No", "")), ""), "")</f>
        <v/>
      </c>
      <c r="U758" s="66"/>
      <c r="V758" s="76" t="str">
        <f>IFERROR(IF(B758&lt;&gt;"", IF(ISTEXT(INDEX(Paste_Here!J$2:J$850, MATCH(B758, Paste_Here!A$2:A$850, 0))), VALUE(INDEX(Paste_Here!J$2:J$850, MATCH(B758, Paste_Here!A$2:A$850, 0))), ""), ""), "")</f>
        <v/>
      </c>
      <c r="W758" s="66"/>
      <c r="X758" s="66"/>
      <c r="Y758" s="76" t="str">
        <f t="shared" si="90"/>
        <v/>
      </c>
      <c r="Z758" s="66"/>
      <c r="AA758" s="76" t="str">
        <f>IFERROR(IF(B758&lt;&gt;"", IF(AND(INDEX(Paste_Here!AI$2:AI$850, MATCH(B758, Paste_Here!A$2:A$850, 0))&lt;&gt;"", ISNUMBER(VALUE(INDEX(Paste_Here!AI$2:AI$850, MATCH(B758, Paste_Here!A$2:A$850, 0))))), INDEX(Paste_Here!AI$2:AI$850, MATCH(B758, Paste_Here!A$2:A$850, 0)), ""), ""), "")</f>
        <v/>
      </c>
      <c r="AB758" s="66"/>
      <c r="AC758" s="76" t="str">
        <f>IFERROR(IF(B758&lt;&gt;"", IF(AND(INDEX(Paste_Here!AJ$2:AJ$850, MATCH(B758, Paste_Here!A$2:A$850, 0))&lt;&gt;"", ISNUMBER(VALUE(INDEX(Paste_Here!AJ$2:AJ$850, MATCH(B758, Paste_Here!A$2:A$850, 0))))), INDEX(Paste_Here!AJ$2:AJ$850, MATCH(B758, Paste_Here!A$2:A$850, 0)), ""), ""), "")</f>
        <v/>
      </c>
      <c r="AD758" s="66"/>
      <c r="AE758" s="76" t="str">
        <f>IFERROR(IF(B758&lt;&gt;"", IF(AND(INDEX(Paste_Here!AK$2:AK$850, MATCH(B758, Paste_Here!A$2:A$850, 0))&lt;&gt;"", ISNUMBER(VALUE(INDEX(Paste_Here!AK$2:AK$850, MATCH(B758, Paste_Here!A$2:A$850, 0))))), INDEX(Paste_Here!AK$2:AK$850, MATCH(B758, Paste_Here!A$2:A$850, 0)), ""), ""), "")</f>
        <v/>
      </c>
      <c r="AF758" s="66"/>
      <c r="AG758" s="76" t="str">
        <f>IFERROR(IF(B758&lt;&gt;"", IF(AND(INDEX(Paste_Here!AL$2:AL$850, MATCH(B758, Paste_Here!A$2:A$850, 0))&lt;&gt;"", ISNUMBER(VALUE(INDEX(Paste_Here!AL$2:AL$850, MATCH(B758, Paste_Here!A$2:A$850, 0))))), INDEX(Paste_Here!AL$2:AL$850, MATCH(B758, Paste_Here!A$2:A$850, 0)), ""), ""), "")</f>
        <v/>
      </c>
      <c r="AH758" s="66"/>
      <c r="AI758" s="76" t="str">
        <f>IFERROR(IF(B758&lt;&gt;"", IF(AND(INDEX(Paste_Here!AH$2:AH$850, MATCH(B758, Paste_Here!A$2:A$850, 0))&lt;&gt;"", ISNUMBER(VALUE(INDEX(Paste_Here!AH$2:AH$850, MATCH(B758, Paste_Here!A$2:A$850, 0))))), IF(VALUE(INDEX(Paste_Here!AH$2:AH$850, MATCH(B758, Paste_Here!A$2:A$850, 0)))=0, "", INDEX(Paste_Here!AH$2:AH$850, MATCH(B758, Paste_Here!A$2:A$850, 0))), ""), ""), "")</f>
        <v/>
      </c>
      <c r="AJ758" s="66"/>
      <c r="AK758" s="76" t="str">
        <f>IFERROR(IF(B758&lt;&gt;"", IF(AND(INDEX(Paste_Here!N$2:N$850, MATCH(B758, Paste_Here!A$2:A$850, 0))&lt;&gt;"", ISNUMBER(VALUE(INDEX(Paste_Here!N$2:N$850, MATCH(B758, Paste_Here!A$2:A$850, 0))))), INDEX(Paste_Here!N$2:N$850, MATCH(B758, Paste_Here!A$2:A$850, 0)), ""), ""), "")</f>
        <v/>
      </c>
      <c r="AL758" s="66"/>
      <c r="AM758" s="76" t="str">
        <f>IFERROR(IF(B758&lt;&gt;"", IF(AND(INDEX(Paste_Here!O$2:O$850, MATCH(B758, Paste_Here!A$2:A$850, 0))&lt;&gt;"", ISNUMBER(VALUE(INDEX(Paste_Here!O$2:O$850, MATCH(B758, Paste_Here!A$2:A$850, 0))))), INDEX(Paste_Here!O$2:O$850, MATCH(B758, Paste_Here!A$2:A$850, 0)), ""), ""), "")</f>
        <v/>
      </c>
      <c r="AN758" s="66"/>
      <c r="AO758" s="76"/>
      <c r="AP758" s="66"/>
      <c r="AQ758" s="76"/>
      <c r="AR758" s="66"/>
      <c r="AS758" s="76"/>
      <c r="AT758" s="66"/>
      <c r="AU758" s="66"/>
      <c r="AV758" s="76" t="str">
        <f t="shared" si="91"/>
        <v/>
      </c>
      <c r="AW758" s="66"/>
      <c r="AX758" s="76" t="str">
        <f>IFERROR(IF(B758&lt;&gt;"", IF(ISNUMBER(SEARCH("Revealed-Potential (Primary Focus)", LOWER(INDEX(Paste_Here!Z$2:Z$850, MATCH(B758, Paste_Here!A$2:A$850, 0))))), "Rev-Potential: Prim", IF(ISNUMBER(SEARCH("Revealed-Potential (Secondary Focus)", LOWER(INDEX(Paste_Here!Z$2:Z$850, MATCH(B758, Paste_Here!A$2:A$850, 0))))), "Rev-Potential: Sec", IF(ISNUMBER(SEARCH("Monitoring", LOWER(INDEX(Paste_Here!Z$2:Z$850, MATCH(B758, Paste_Here!A$2:A$850, 0))))), "Monitoring", IF(ISNUMBER(SEARCH("At-Promise (Secondary Focus)", LOWER(INDEX(Paste_Here!Z$2:Z$850, MATCH(B758, Paste_Here!A$2:A$850, 0))))), "At-Promise: Sec", IF(ISNUMBER(SEARCH("At-Promise (Primary Focus)", LOWER(INDEX(Paste_Here!Z$2:Z$850, MATCH(B758, Paste_Here!A$2:A$850, 0))))), "At-Promise: Prim", ""))))), ""), "")</f>
        <v/>
      </c>
      <c r="AY758" s="66"/>
      <c r="AZ758" s="76"/>
      <c r="BA758" s="66"/>
      <c r="BB758" s="76"/>
      <c r="BC758" s="66"/>
      <c r="BD758" s="76"/>
      <c r="BE758" s="66"/>
      <c r="BF758" s="76"/>
      <c r="BG758" s="66"/>
      <c r="BH758" s="76"/>
      <c r="BI758" s="66"/>
      <c r="BJ758" s="66"/>
      <c r="BK758" s="76" t="str">
        <f t="shared" si="92"/>
        <v/>
      </c>
      <c r="BL758" s="66"/>
      <c r="BM758" s="76" t="str">
        <f>IFERROR(IF(B758&lt;&gt;"", IF(AND(ISNUMBER(VALUE(SUBSTITUTE(SUBSTITUTE(Paste_Here!R758, "br", "-"), "L", ""))), VALUE(SUBSTITUTE(SUBSTITUTE(Paste_Here!R758, "br", "-"), "L", "")) &gt;= 1095), "Yes", IF(AND(ISNUMBER(VALUE(SUBSTITUTE(SUBSTITUTE(Paste_Here!R758, "br", "-"), "L", ""))), VALUE(SUBSTITUTE(SUBSTITUTE(Paste_Here!R758, "br", "-"), "L", "")) &lt;= 1094), "No", "")), ""), "")</f>
        <v/>
      </c>
      <c r="BN758" s="66"/>
      <c r="BO758" s="76" t="str">
        <f>IFERROR(IF(B758&lt;&gt;"", IF(COUNTIF(INDEX(Paste_Here!Y$2:AB$850, MATCH(B758, Paste_Here!A$2:A$850, 0), 0), "yes") &gt; 0, "Yes", IF(COUNTIF(INDEX(Paste_Here!Y$2:AB$850, MATCH(B758, Paste_Here!A$2:A$850, 0), 0), "no") &gt; 0, "No", "")), ""), "")</f>
        <v/>
      </c>
      <c r="BP758" s="66"/>
      <c r="BQ758" s="76" t="str">
        <f>IFERROR(IF(B758&lt;&gt;"", IF(AND(ISNUMBER(VALUE(SUBSTITUTE(SUBSTITUTE(Paste_Here!U758, "em", "-"), "q", ""))), VALUE(SUBSTITUTE(SUBSTITUTE(Paste_Here!U758, "em", "-"), "q", "")) &gt;= 910), "Yes", IF(AND(ISNUMBER(VALUE(SUBSTITUTE(SUBSTITUTE(Paste_Here!U758, "em", "-"), "q", ""))), VALUE(SUBSTITUTE(SUBSTITUTE(Paste_Here!U758, "em", "-"), "q", "")) &lt;= 909), "No", "")), ""), "")</f>
        <v/>
      </c>
      <c r="BR758" s="66"/>
      <c r="BS758" s="76" t="str">
        <f>IFERROR(IF(B758&lt;&gt;"", IF(AND(INDEX(Paste_Here!X$2:X$850, MATCH(B758, Paste_Here!A$2:A$850, 0))&lt;&gt;"", ISNUMBER(VALUE(INDEX(Paste_Here!X$2:X$850, MATCH(B758, Paste_Here!A$2:A$850, 0))))), INDEX(Paste_Here!X$2:X$850, MATCH(B758, Paste_Here!A$2:A$850, 0)), ""), ""), "")</f>
        <v/>
      </c>
      <c r="BT758" s="66"/>
      <c r="BU758" s="76" t="str">
        <f>IFERROR(IF(B758&lt;&gt;"", IF(ISNUMBER(VALUE(INDEX(Paste_Here!G$2:G$850, MATCH(B758, Paste_Here!A$2:A$850, 0)))), IF(VALUE(INDEX(Paste_Here!G$2:G$850, MATCH(B758, Paste_Here!A$2:A$850, 0)))=0, "No", IF(AND(VALUE(INDEX(Paste_Here!G$2:G$850, MATCH(B758, Paste_Here!A$2:A$850, 0)))&gt;=1, VALUE(INDEX(Paste_Here!G$2:G$850, MATCH(B758, Paste_Here!A$2:A$850, 0)))&lt;=4), VALUE(INDEX(Paste_Here!G$2:G$850, MATCH(B758, Paste_Here!A$2:A$850, 0))), "")), ""), ""), "")</f>
        <v/>
      </c>
      <c r="BV758" s="66"/>
      <c r="BW758" s="76" t="str">
        <f>IFERROR(IF(B758&lt;&gt;"", IF(ISNUMBER(VALUE(INDEX(Paste_Here!H$2:H$850, MATCH(B758, Paste_Here!A$2:A$850, 0)))), IF(VALUE(INDEX(Paste_Here!H$2:H$850, MATCH(B758, Paste_Here!A$2:A$850, 0)))=0, "No", IF(AND(VALUE(INDEX(Paste_Here!H$2:H$850, MATCH(B758, Paste_Here!A$2:A$850, 0)))&gt;=1, VALUE(INDEX(Paste_Here!H$2:H$850, MATCH(B758, Paste_Here!A$2:A$850, 0)))&lt;=4), VALUE(INDEX(Paste_Here!H$2:H$850, MATCH(B758, Paste_Here!A$2:A$850, 0))), "")), ""), ""), "")</f>
        <v/>
      </c>
      <c r="BX758" s="66"/>
      <c r="BY758" s="76"/>
      <c r="BZ758" s="66"/>
      <c r="CA758" s="76"/>
      <c r="CB758" s="66"/>
      <c r="CC758" s="66"/>
      <c r="CD758" s="76" t="str">
        <f t="shared" si="93"/>
        <v/>
      </c>
      <c r="CE758" s="66"/>
      <c r="CF758" s="76" t="str">
        <f>IFERROR(IF(B758&lt;&gt;"", IF(AND(INDEX(Paste_Here!P$2:P$850, MATCH(B758, Paste_Here!A$2:A$850, 0))&lt;&gt;"", ISNUMBER(VALUE(INDEX(Paste_Here!P$2:P$850, MATCH(B758, Paste_Here!A$2:A$850, 0))))), INDEX(Paste_Here!P$2:P$850, MATCH(B758, Paste_Here!A$2:A$850, 0)), ""), ""), "")</f>
        <v/>
      </c>
      <c r="CG758" s="66"/>
      <c r="CH758" s="76" t="str">
        <f>IFERROR(IF(B758&lt;&gt;"", IF(ISNUMBER(SEARCH("highrisk", LOWER(INDEX(Paste_Here!Q$2:Q$850, MATCH(B758, Paste_Here!A$2:A$850, 0))))), "High Risk", IF(ISNUMBER(SEARCH("lowrisk", LOWER(INDEX(Paste_Here!Q$2:Q$850, MATCH(B758, Paste_Here!A$2:A$850, 0))))), "Low Risk", IF(ISNUMBER(SEARCH("somerisk", LOWER(INDEX(Paste_Here!Q$2:Q$850, MATCH(B758, Paste_Here!A$2:A$850, 0))))), "Some Risk", ""))), ""), "")</f>
        <v/>
      </c>
      <c r="CI758" s="66"/>
      <c r="CJ758" s="76" t="str">
        <f>IFERROR(IF(B758&lt;&gt;"", IF(AND(INDEX(Paste_Here!AA$2:AA$850, MATCH(B758, Paste_Here!A$2:A$850, 0))&lt;&gt;"", ISNUMBER(VALUE(INDEX(Paste_Here!AA$2:AA$850, MATCH(B758, Paste_Here!A$2:A$850, 0))))), INDEX(Paste_Here!AA$2:AA$850, MATCH(B758, Paste_Here!A$2:A$850, 0)), ""), ""), "")</f>
        <v/>
      </c>
      <c r="CK758" s="66"/>
      <c r="CL758" s="76" t="str">
        <f>IFERROR(IF(B758&lt;&gt;"", IF(LOWER(INDEX(Paste_Here!AB$2:AB$850, MATCH(B758, Paste_Here!A$2:A$850, 0)))="approaching expectations", "Approaching", IF(LOWER(INDEX(Paste_Here!AB$2:AB$850, MATCH(B758, Paste_Here!A$2:A$850, 0)))="met expectations", "Met", IF(LOWER(INDEX(Paste_Here!AB$2:AB$850, MATCH(B758, Paste_Here!A$2:A$850, 0)))="exceeded expectations", "Exceeded", IF(LOWER(INDEX(Paste_Here!AB$2:AB$850, MATCH(B758, Paste_Here!A$2:A$850, 0)))="below expectations", "Below", "")))), ""), "")</f>
        <v/>
      </c>
      <c r="CM758" s="66"/>
      <c r="CN758" s="76" t="str">
        <f>IFERROR(IF(B758&lt;&gt;"", IF(AND(INDEX(Paste_Here!AC$2:AC$850, MATCH(B758, Paste_Here!A$2:A$850, 0))&lt;&gt;"", ISNUMBER(VALUE(INDEX(Paste_Here!AC$2:AC$850, MATCH(B758, Paste_Here!A$2:A$850, 0))))), INDEX(Paste_Here!AC$2:AC$850, MATCH(B758, Paste_Here!A$2:A$850, 0)), ""), ""), "")</f>
        <v/>
      </c>
      <c r="CO758" s="66"/>
      <c r="CP758" s="76"/>
      <c r="CQ758" s="66"/>
      <c r="CR758" s="76"/>
      <c r="CS758" s="66"/>
      <c r="CT758" s="76"/>
      <c r="CU758" s="66"/>
      <c r="CV758" s="76"/>
      <c r="CW758" s="66"/>
      <c r="CX758" s="76"/>
      <c r="CY758" s="66"/>
      <c r="CZ758" s="66"/>
      <c r="DA758" s="76" t="str">
        <f t="shared" si="94"/>
        <v/>
      </c>
      <c r="DB758" s="66"/>
      <c r="DC758" s="76" t="str">
        <f>IFERROR(IF(B758&lt;&gt;"", IF(AND(INDEX(Paste_Here!V$2:V$850, MATCH(B758, Paste_Here!A$2:A$850, 0))&lt;&gt;"", ISNUMBER(VALUE(INDEX(Paste_Here!V$2:V$850, MATCH(B758, Paste_Here!A$2:A$850, 0))))), INDEX(Paste_Here!V$2:V$850, MATCH(B758, Paste_Here!A$2:A$850, 0)), ""), ""), "")</f>
        <v/>
      </c>
      <c r="DD758" s="66"/>
      <c r="DE758" s="76" t="str">
        <f>IFERROR(IF(B758&lt;&gt;"", IF(ISNUMBER(SEARCH("highrisk", LOWER(INDEX(Paste_Here!W$2:W$850, MATCH(B758, Paste_Here!A$2:A$850, 0))))), "High Risk", IF(ISNUMBER(SEARCH("lowrisk", LOWER(INDEX(Paste_Here!W$2:W$850, MATCH(B758, Paste_Here!A$2:A$850, 0))))), "Low Risk", IF(ISNUMBER(SEARCH("somerisk", LOWER(INDEX(Paste_Here!W$2:W$850, MATCH(B758, Paste_Here!A$2:A$850, 0))))), "Some Risk", ""))), ""), "")</f>
        <v/>
      </c>
      <c r="DF758" s="66"/>
      <c r="DG758" s="76" t="str">
        <f>IFERROR(IF(B758&lt;&gt;"", IF(AND(INDEX(Paste_Here!S$2:S$850, MATCH(B758, Paste_Here!A$2:A$850, 0))&lt;&gt;"", ISNUMBER(VALUE(INDEX(Paste_Here!S$2:S$850, MATCH(B758, Paste_Here!A$2:A$850, 0))))), INDEX(Paste_Here!S$2:S$850, MATCH(B758, Paste_Here!A$2:A$850, 0)), ""), ""), "")</f>
        <v/>
      </c>
      <c r="DH758" s="66"/>
      <c r="DI758" s="76" t="str">
        <f>IFERROR(IF(B758&lt;&gt;"", IF(ISNUMBER(SEARCH("highrisk", LOWER(INDEX(Paste_Here!T$2:T$850, MATCH(B758, Paste_Here!A$2:A$850, 0))))), "High Risk", IF(ISNUMBER(SEARCH("lowrisk", LOWER(INDEX(Paste_Here!T$2:T$850, MATCH(B758, Paste_Here!A$2:A$850, 0))))), "Low Risk", IF(ISNUMBER(SEARCH("somerisk", LOWER(INDEX(Paste_Here!T$2:T$850, MATCH(B758, Paste_Here!A$2:A$850, 0))))), "Some Risk", ""))), ""), "")</f>
        <v/>
      </c>
      <c r="DJ758" s="66"/>
      <c r="DK758" s="76" t="str">
        <f>IFERROR(IF(B758&lt;&gt;"", IF(AND(INDEX(Paste_Here!AD$2:AD$850, MATCH(B758, Paste_Here!A$2:A$850, 0))&lt;&gt;"", ISNUMBER(VALUE(INDEX(Paste_Here!AD$2:AD$850, MATCH(B758, Paste_Here!A$2:A$850, 0))))), INDEX(Paste_Here!AD$2:AD$850, MATCH(B758, Paste_Here!A$2:A$850, 0)), ""), ""), "")</f>
        <v/>
      </c>
      <c r="DL758" s="66"/>
      <c r="DM758" s="76" t="str">
        <f>IFERROR(IF(B758&lt;&gt;"", IF(LOWER(INDEX(Paste_Here!AE$2:AE$850, MATCH(B758, Paste_Here!A$2:A$850, 0)))="approaching expectations", "Approaching", IF(LOWER(INDEX(Paste_Here!AE$2:AE$850, MATCH(B758, Paste_Here!A$2:A$850, 0)))="met expectations", "Met", IF(LOWER(INDEX(Paste_Here!AE$2:AE$850, MATCH(B758, Paste_Here!A$2:A$850, 0)))="exceeded expectations", "Exceeded", IF(LOWER(INDEX(Paste_Here!AE$2:AE$850, MATCH(B758, Paste_Here!A$2:A$850, 0)))="below expectations", "Below", "")))), ""), "")</f>
        <v/>
      </c>
      <c r="DN758" s="66"/>
      <c r="DO758" s="76"/>
      <c r="DP758" s="66"/>
      <c r="DQ758" s="76"/>
      <c r="DR758" s="66"/>
      <c r="DS758" s="76"/>
      <c r="DT758" s="66"/>
      <c r="DU758" s="76"/>
      <c r="DV758" s="66"/>
      <c r="DW758" s="66"/>
      <c r="DX758" s="76" t="str">
        <f t="shared" si="95"/>
        <v/>
      </c>
      <c r="DY758" s="66"/>
      <c r="DZ758" s="76"/>
      <c r="EA758" s="66"/>
      <c r="EB758" s="76"/>
      <c r="EC758" s="66"/>
      <c r="ED758" s="76" t="str">
        <f>IFERROR(IF(B758&lt;&gt;"", IF(AND(INDEX(Paste_Here!AF$2:AF$850, MATCH(B758, Paste_Here!A$2:A$850, 0))&lt;&gt;"", ISNUMBER(VALUE(INDEX(Paste_Here!AF$2:AF$850, MATCH(B758, Paste_Here!A$2:A$850, 0))))), INDEX(Paste_Here!AF$2:AF$850, MATCH(B758, Paste_Here!A$2:A$850, 0)), ""), ""), "")</f>
        <v/>
      </c>
      <c r="EE758" s="66"/>
      <c r="EF758" s="76"/>
      <c r="EG758" s="66"/>
      <c r="EH758" s="76"/>
      <c r="EI758" s="66"/>
      <c r="EJ758" s="76" t="str">
        <f>IFERROR(IF(B758&lt;&gt;"", IF(AND(INDEX(Paste_Here!AG$2:AG$850, MATCH(B758, Paste_Here!A$2:A$850, 0))&lt;&gt;"", ISNUMBER(VALUE(INDEX(Paste_Here!AG$2:AG$850, MATCH(B758, Paste_Here!A$2:A$850, 0))))), INDEX(Paste_Here!AG$2:AG$850, MATCH(B758, Paste_Here!A$2:A$850, 0)), ""), ""), "")</f>
        <v/>
      </c>
      <c r="EK758" s="66"/>
      <c r="EL758" s="76"/>
      <c r="EM758" s="66"/>
      <c r="EN758" s="76"/>
      <c r="EO758" s="66"/>
      <c r="EP758" s="76"/>
      <c r="EQ758" s="66"/>
      <c r="ER758" s="76"/>
      <c r="ES758" s="66"/>
      <c r="ET758" s="66"/>
      <c r="EU758" s="76"/>
      <c r="EV758" s="66"/>
      <c r="EW758" s="76"/>
      <c r="EX758" s="66"/>
      <c r="EY758" s="76"/>
      <c r="EZ758" s="66"/>
      <c r="FA758" s="76"/>
      <c r="FB758" s="66"/>
      <c r="FC758" s="76"/>
      <c r="FD758" s="66"/>
      <c r="FE758" s="76"/>
      <c r="FF758" s="66"/>
      <c r="FG758" s="76"/>
      <c r="FH758" s="66"/>
      <c r="FI758" s="76"/>
      <c r="FJ758" s="66"/>
      <c r="FK758" s="76"/>
      <c r="FL758" s="66"/>
      <c r="FM758" s="76"/>
      <c r="FN758" s="66"/>
      <c r="FO758" s="76"/>
      <c r="FP758" s="66"/>
      <c r="FQ758" s="76"/>
      <c r="FR758" s="66"/>
      <c r="FS758" s="76"/>
      <c r="FT758" s="66"/>
      <c r="FU758" s="76"/>
      <c r="FV758" s="66"/>
      <c r="FW758" s="76"/>
      <c r="FX758" s="66"/>
      <c r="FY758" s="76"/>
      <c r="FZ758" s="66"/>
      <c r="GA758" s="76"/>
      <c r="GB758" s="66"/>
      <c r="GC758" s="76"/>
      <c r="GD758" s="66"/>
      <c r="GE758" s="76"/>
      <c r="GF758" s="66"/>
      <c r="GG758" s="76"/>
      <c r="GH758" s="66"/>
      <c r="GI758" s="76"/>
      <c r="GJ758" s="66"/>
      <c r="GK758" s="76"/>
      <c r="GL758" s="66"/>
      <c r="GM758" s="76"/>
      <c r="GN758" s="66"/>
      <c r="GO758" s="76"/>
      <c r="GP758" s="66"/>
      <c r="GQ758" s="76"/>
      <c r="GR758" s="66"/>
      <c r="GS758" s="76"/>
      <c r="GT758" s="66"/>
      <c r="GU758" s="76"/>
      <c r="GV758" s="66"/>
      <c r="GW758" s="76"/>
      <c r="GX758" s="66"/>
      <c r="GY758" s="76"/>
      <c r="GZ758" s="66"/>
      <c r="HA758" s="76"/>
      <c r="HB758" s="66"/>
      <c r="HC758" s="76"/>
      <c r="HD758" s="66"/>
      <c r="HE758" s="76"/>
      <c r="HF758" s="66"/>
      <c r="HG758" s="76"/>
      <c r="HH758" s="66"/>
      <c r="HI758" s="76"/>
      <c r="HJ758" s="66"/>
      <c r="HK758" s="76"/>
      <c r="HL758" s="66"/>
      <c r="HM758" s="76"/>
      <c r="HN758" s="66"/>
      <c r="HO758" s="76"/>
      <c r="HP758" s="66"/>
      <c r="HQ758" s="76"/>
      <c r="HR758" s="66"/>
      <c r="HS758" s="76"/>
      <c r="HT758" s="66"/>
      <c r="HU758" s="76"/>
      <c r="HV758" s="66"/>
      <c r="HW758" s="76"/>
      <c r="HX758" s="66"/>
      <c r="HY758" s="76"/>
      <c r="HZ758" s="66"/>
      <c r="IA758" s="76"/>
      <c r="IB758" s="66"/>
      <c r="IC758" s="76"/>
      <c r="ID758" s="66"/>
      <c r="IE758" s="76"/>
      <c r="IF758" s="66"/>
      <c r="IG758" s="76"/>
      <c r="IH758" s="66"/>
      <c r="II758" s="76"/>
      <c r="IJ758" s="66"/>
      <c r="IK758" s="76"/>
      <c r="IL758" s="66"/>
      <c r="IM758" s="76"/>
      <c r="IN758" s="66"/>
      <c r="IO758" s="76"/>
      <c r="IP758" s="66"/>
      <c r="IQ758" s="76"/>
      <c r="IR758" s="66"/>
      <c r="IS758" s="76"/>
      <c r="IT758" s="66"/>
      <c r="IU758" s="76"/>
      <c r="IV758" s="66"/>
      <c r="IW758" s="76"/>
      <c r="IX758" s="66"/>
      <c r="IY758" s="76"/>
      <c r="IZ758" s="66"/>
      <c r="JA758" s="76"/>
      <c r="JB758" s="66"/>
      <c r="JC758" s="76"/>
      <c r="JD758" s="66"/>
      <c r="JE758" s="76"/>
      <c r="JF758" s="66"/>
      <c r="JG758" s="76"/>
      <c r="JH758" s="66"/>
      <c r="JI758" s="76"/>
      <c r="JJ758" s="66"/>
      <c r="JK758" s="76"/>
      <c r="JL758" s="66"/>
      <c r="JM758" s="76"/>
      <c r="JN758" s="66"/>
      <c r="JO758" s="76"/>
      <c r="JP758" s="66"/>
      <c r="JQ758" s="76"/>
      <c r="JR758" s="66"/>
      <c r="JS758" s="76"/>
      <c r="JT758" s="66"/>
      <c r="JU758" s="76"/>
      <c r="JV758" s="66"/>
      <c r="JW758" s="76"/>
      <c r="JX758" s="66"/>
      <c r="JY758" s="76"/>
      <c r="JZ758" s="66"/>
      <c r="KA758" s="76"/>
      <c r="KB758" s="66"/>
      <c r="KC758" s="76"/>
      <c r="KD758" s="66"/>
      <c r="KE758" s="76"/>
      <c r="KF758" s="66"/>
      <c r="KG758" s="76"/>
      <c r="KH758" s="66"/>
      <c r="KI758" s="76"/>
      <c r="KJ758" s="66"/>
      <c r="KK758" s="76"/>
      <c r="KL758" s="66"/>
      <c r="KM758" s="76"/>
      <c r="KN758" s="66"/>
      <c r="KO758" s="76"/>
      <c r="KP758" s="66"/>
      <c r="KQ758" s="76"/>
      <c r="KR758" s="66"/>
      <c r="KS758" s="76"/>
      <c r="KT758" s="66"/>
      <c r="KU758" s="76"/>
      <c r="KV758" s="66"/>
      <c r="KW758" s="76"/>
      <c r="KX758" s="66"/>
      <c r="KY758" s="76"/>
      <c r="KZ758" s="66"/>
      <c r="LA758" s="76"/>
      <c r="LB758" s="66"/>
      <c r="LC758" s="76"/>
      <c r="LD758" s="66"/>
      <c r="LE758" s="76"/>
      <c r="LF758" s="66"/>
      <c r="LG758" s="76"/>
      <c r="LH758" s="66"/>
      <c r="LI758" s="76"/>
      <c r="LJ758" s="66"/>
      <c r="LK758" s="76"/>
      <c r="LL758" s="66"/>
      <c r="LM758" s="76"/>
      <c r="LN758" s="66"/>
      <c r="LO758" s="76"/>
      <c r="LP758" s="66"/>
      <c r="LQ758" s="76"/>
      <c r="LR758" s="66"/>
      <c r="LS758" s="76"/>
      <c r="LT758" s="66"/>
      <c r="LU758" s="76"/>
      <c r="LV758" s="66"/>
      <c r="LW758" s="76"/>
      <c r="LX758" s="66"/>
      <c r="LY758" s="76"/>
      <c r="LZ758" s="66"/>
      <c r="MA758" s="76"/>
      <c r="MB758" s="66"/>
      <c r="MC758" s="76"/>
      <c r="MD758" s="66"/>
      <c r="MG758" s="1" t="str" cm="1">
        <f t="array" ref="MG758">IFERROR(INDEX(Paste_Here!$B$2:$B$850, MATCH(0, COUNTIF(MG$4:MG757, Paste_Here!$B$2:$B$850) + IF(Paste_Here!$B$2:$B$850="", 1, 0), 0)), "")</f>
        <v/>
      </c>
      <c r="MH758" s="1" t="str">
        <f>IF(MG758&lt;&gt;"", INDEX(Paste_Here!$A$2:$A$850, MATCH(MG758, Paste_Here!$B$2:$B$850, 0)), "")</f>
        <v/>
      </c>
      <c r="MI758" s="1" t="str">
        <f t="shared" si="96"/>
        <v/>
      </c>
      <c r="MJ758" s="1" t="str" cm="1">
        <f t="array" ref="MJ758">IFERROR(INDEX($MI$5:$MI$850, MATCH(SMALL(IF($MI$5:$MI$850&lt;&gt;"", COUNTIF($MI$5:$MI$850, "&lt;"&amp;$MI$5:$MI$850)+1), ROW()-ROW($MJ$5)+1), COUNTIF($MI$5:$MI$850, "&lt;"&amp;$MI$5:$MI$850)+1, 0)), "")</f>
        <v/>
      </c>
    </row>
    <row r="759" spans="1:348">
      <c r="A759" s="66"/>
      <c r="B759" s="76" t="str">
        <f t="shared" si="89"/>
        <v/>
      </c>
      <c r="C759" s="66"/>
      <c r="D759" s="76" t="str">
        <f>IFERROR(IF(B759&lt;&gt;"", IF(AND(INDEX(Paste_Here!B$2:B$850, MATCH(B759, Paste_Here!A$2:A$850, 0))&lt;&gt;"", ISNUMBER(VALUE(INDEX(Paste_Here!B$2:B$850, MATCH(B759, Paste_Here!A$2:A$850, 0))))), INDEX(Paste_Here!B$2:B$850, MATCH(B759, Paste_Here!A$2:A$850, 0)), ""), ""), "")</f>
        <v/>
      </c>
      <c r="E759" s="66"/>
      <c r="F759" s="76" t="str">
        <f>IFERROR(IF(B759&lt;&gt;"", IF(ISTEXT(INDEX(Paste_Here!K$2:K$850, MATCH(B759, Paste_Here!A$2:A$850, 0))), INDEX(Paste_Here!K$2:K$850, MATCH(B759, Paste_Here!A$2:A$850, 0)), ""), ""), "")</f>
        <v/>
      </c>
      <c r="G759" s="66"/>
      <c r="H759" s="76" t="str">
        <f>IFERROR(IF(B759&lt;&gt;"", IF(ISTEXT(INDEX(Paste_Here!C$2:C$850, MATCH(B759, Paste_Here!A$2:A$850, 0))), INDEX(Paste_Here!C$2:C$850, MATCH(B759, Paste_Here!A$2:A$850, 0)), ""), ""), "")</f>
        <v/>
      </c>
      <c r="I759" s="66"/>
      <c r="J759" s="76" t="str">
        <f>IFERROR(IF(B759&lt;&gt;"", IF(ISNUMBER(SEARCH("s", LOWER(INDEX(Paste_Here!M$2:M$850, MATCH(B759, Paste_Here!A$2:A$850, 0))))), "Yes", IF(INDEX(Paste_Here!M$2:M$850, MATCH(B759, Paste_Here!A$2:A$850, 0))&lt;&gt;"", "No", "")), ""), "")</f>
        <v/>
      </c>
      <c r="K759" s="66"/>
      <c r="L759" s="76" t="str">
        <f>IFERROR(IF(B759&lt;&gt;"", IF(ISNUMBER(SEARCH("yes", LOWER(INDEX(Paste_Here!E$2:E$850, MATCH(B759, Paste_Here!A$2:A$850, 0))))), "Yes", IF(ISNUMBER(SEARCH("no", LOWER(INDEX(Paste_Here!E$2:E$850, MATCH(B759, Paste_Here!A$2:A$850, 0))))), "No", "")), ""), "")</f>
        <v/>
      </c>
      <c r="M759" s="66"/>
      <c r="N759" s="76" t="str">
        <f>IFERROR(IF(B759&lt;&gt;"", IF(ISNUMBER(SEARCH("yes", LOWER(INDEX(Paste_Here!F$2:F$850, MATCH(B759, Paste_Here!A$2:A$850, 0))))), "Yes", IF(ISNUMBER(SEARCH("no", LOWER(INDEX(Paste_Here!F$2:F$850, MATCH(B759, Paste_Here!A$2:A$850, 0))))), "No", "")), ""), "")</f>
        <v/>
      </c>
      <c r="O759" s="66"/>
      <c r="P759" s="76" t="str">
        <f>IFERROR(IF(B759&lt;&gt;"", IF(ISNUMBER(SEARCH("yes", LOWER(INDEX(Paste_Here!L$2:L$850, MATCH(B759, Paste_Here!A$2:A$850, 0))))), "Yes", IF(ISNUMBER(SEARCH("no", LOWER(INDEX(Paste_Here!L$2:L$850, MATCH(B759, Paste_Here!A$2:A$850, 0))))), "No", "")), ""), "")</f>
        <v/>
      </c>
      <c r="Q759" s="66"/>
      <c r="R759" s="76" t="str">
        <f>IFERROR(IF(B759&lt;&gt;"", IF(ISNUMBER(SEARCH("transitional 2", LOWER(INDEX(Paste_Here!D$2:D$850, MATCH(B759, Paste_Here!A$2:A$850, 0))))), "T2", IF(ISNUMBER(SEARCH("transitional 1", LOWER(INDEX(Paste_Here!D$2:D$850, MATCH(B759, Paste_Here!A$2:A$850, 0))))), "T1", IF(ISNUMBER(SEARCH("waived ell services", LOWER(INDEX(Paste_Here!D$2:D$850, MATCH(B759, Paste_Here!A$2:A$850, 0))))), "W", IF(ISNUMBER(SEARCH("english language learner", LOWER(INDEX(Paste_Here!D$2:D$850, MATCH(B759, Paste_Here!A$2:A$850, 0))))), "L", "")))), ""), "")</f>
        <v/>
      </c>
      <c r="S759" s="66"/>
      <c r="T759" s="76" t="str">
        <f>IFERROR(IF(B759&lt;&gt;"", IF(ISNUMBER(SEARCH("yes", LOWER(INDEX(Paste_Here!I$2:I$850, MATCH(B759, Paste_Here!A$2:A$850, 0))))), "Yes", IF(ISNUMBER(SEARCH("no", LOWER(INDEX(Paste_Here!I$2:I$850, MATCH(B759, Paste_Here!A$2:A$850, 0))))), "No", "")), ""), "")</f>
        <v/>
      </c>
      <c r="U759" s="66"/>
      <c r="V759" s="76" t="str">
        <f>IFERROR(IF(B759&lt;&gt;"", IF(ISTEXT(INDEX(Paste_Here!J$2:J$850, MATCH(B759, Paste_Here!A$2:A$850, 0))), VALUE(INDEX(Paste_Here!J$2:J$850, MATCH(B759, Paste_Here!A$2:A$850, 0))), ""), ""), "")</f>
        <v/>
      </c>
      <c r="W759" s="66"/>
      <c r="X759" s="66"/>
      <c r="Y759" s="76" t="str">
        <f t="shared" si="90"/>
        <v/>
      </c>
      <c r="Z759" s="66"/>
      <c r="AA759" s="76" t="str">
        <f>IFERROR(IF(B759&lt;&gt;"", IF(AND(INDEX(Paste_Here!AI$2:AI$850, MATCH(B759, Paste_Here!A$2:A$850, 0))&lt;&gt;"", ISNUMBER(VALUE(INDEX(Paste_Here!AI$2:AI$850, MATCH(B759, Paste_Here!A$2:A$850, 0))))), INDEX(Paste_Here!AI$2:AI$850, MATCH(B759, Paste_Here!A$2:A$850, 0)), ""), ""), "")</f>
        <v/>
      </c>
      <c r="AB759" s="66"/>
      <c r="AC759" s="76" t="str">
        <f>IFERROR(IF(B759&lt;&gt;"", IF(AND(INDEX(Paste_Here!AJ$2:AJ$850, MATCH(B759, Paste_Here!A$2:A$850, 0))&lt;&gt;"", ISNUMBER(VALUE(INDEX(Paste_Here!AJ$2:AJ$850, MATCH(B759, Paste_Here!A$2:A$850, 0))))), INDEX(Paste_Here!AJ$2:AJ$850, MATCH(B759, Paste_Here!A$2:A$850, 0)), ""), ""), "")</f>
        <v/>
      </c>
      <c r="AD759" s="66"/>
      <c r="AE759" s="76" t="str">
        <f>IFERROR(IF(B759&lt;&gt;"", IF(AND(INDEX(Paste_Here!AK$2:AK$850, MATCH(B759, Paste_Here!A$2:A$850, 0))&lt;&gt;"", ISNUMBER(VALUE(INDEX(Paste_Here!AK$2:AK$850, MATCH(B759, Paste_Here!A$2:A$850, 0))))), INDEX(Paste_Here!AK$2:AK$850, MATCH(B759, Paste_Here!A$2:A$850, 0)), ""), ""), "")</f>
        <v/>
      </c>
      <c r="AF759" s="66"/>
      <c r="AG759" s="76" t="str">
        <f>IFERROR(IF(B759&lt;&gt;"", IF(AND(INDEX(Paste_Here!AL$2:AL$850, MATCH(B759, Paste_Here!A$2:A$850, 0))&lt;&gt;"", ISNUMBER(VALUE(INDEX(Paste_Here!AL$2:AL$850, MATCH(B759, Paste_Here!A$2:A$850, 0))))), INDEX(Paste_Here!AL$2:AL$850, MATCH(B759, Paste_Here!A$2:A$850, 0)), ""), ""), "")</f>
        <v/>
      </c>
      <c r="AH759" s="66"/>
      <c r="AI759" s="76" t="str">
        <f>IFERROR(IF(B759&lt;&gt;"", IF(AND(INDEX(Paste_Here!AH$2:AH$850, MATCH(B759, Paste_Here!A$2:A$850, 0))&lt;&gt;"", ISNUMBER(VALUE(INDEX(Paste_Here!AH$2:AH$850, MATCH(B759, Paste_Here!A$2:A$850, 0))))), IF(VALUE(INDEX(Paste_Here!AH$2:AH$850, MATCH(B759, Paste_Here!A$2:A$850, 0)))=0, "", INDEX(Paste_Here!AH$2:AH$850, MATCH(B759, Paste_Here!A$2:A$850, 0))), ""), ""), "")</f>
        <v/>
      </c>
      <c r="AJ759" s="66"/>
      <c r="AK759" s="76" t="str">
        <f>IFERROR(IF(B759&lt;&gt;"", IF(AND(INDEX(Paste_Here!N$2:N$850, MATCH(B759, Paste_Here!A$2:A$850, 0))&lt;&gt;"", ISNUMBER(VALUE(INDEX(Paste_Here!N$2:N$850, MATCH(B759, Paste_Here!A$2:A$850, 0))))), INDEX(Paste_Here!N$2:N$850, MATCH(B759, Paste_Here!A$2:A$850, 0)), ""), ""), "")</f>
        <v/>
      </c>
      <c r="AL759" s="66"/>
      <c r="AM759" s="76" t="str">
        <f>IFERROR(IF(B759&lt;&gt;"", IF(AND(INDEX(Paste_Here!O$2:O$850, MATCH(B759, Paste_Here!A$2:A$850, 0))&lt;&gt;"", ISNUMBER(VALUE(INDEX(Paste_Here!O$2:O$850, MATCH(B759, Paste_Here!A$2:A$850, 0))))), INDEX(Paste_Here!O$2:O$850, MATCH(B759, Paste_Here!A$2:A$850, 0)), ""), ""), "")</f>
        <v/>
      </c>
      <c r="AN759" s="66"/>
      <c r="AO759" s="76"/>
      <c r="AP759" s="66"/>
      <c r="AQ759" s="76"/>
      <c r="AR759" s="66"/>
      <c r="AS759" s="76"/>
      <c r="AT759" s="66"/>
      <c r="AU759" s="66"/>
      <c r="AV759" s="76" t="str">
        <f t="shared" si="91"/>
        <v/>
      </c>
      <c r="AW759" s="66"/>
      <c r="AX759" s="76" t="str">
        <f>IFERROR(IF(B759&lt;&gt;"", IF(ISNUMBER(SEARCH("Revealed-Potential (Primary Focus)", LOWER(INDEX(Paste_Here!Z$2:Z$850, MATCH(B759, Paste_Here!A$2:A$850, 0))))), "Rev-Potential: Prim", IF(ISNUMBER(SEARCH("Revealed-Potential (Secondary Focus)", LOWER(INDEX(Paste_Here!Z$2:Z$850, MATCH(B759, Paste_Here!A$2:A$850, 0))))), "Rev-Potential: Sec", IF(ISNUMBER(SEARCH("Monitoring", LOWER(INDEX(Paste_Here!Z$2:Z$850, MATCH(B759, Paste_Here!A$2:A$850, 0))))), "Monitoring", IF(ISNUMBER(SEARCH("At-Promise (Secondary Focus)", LOWER(INDEX(Paste_Here!Z$2:Z$850, MATCH(B759, Paste_Here!A$2:A$850, 0))))), "At-Promise: Sec", IF(ISNUMBER(SEARCH("At-Promise (Primary Focus)", LOWER(INDEX(Paste_Here!Z$2:Z$850, MATCH(B759, Paste_Here!A$2:A$850, 0))))), "At-Promise: Prim", ""))))), ""), "")</f>
        <v/>
      </c>
      <c r="AY759" s="66"/>
      <c r="AZ759" s="76"/>
      <c r="BA759" s="66"/>
      <c r="BB759" s="76"/>
      <c r="BC759" s="66"/>
      <c r="BD759" s="76"/>
      <c r="BE759" s="66"/>
      <c r="BF759" s="76"/>
      <c r="BG759" s="66"/>
      <c r="BH759" s="76"/>
      <c r="BI759" s="66"/>
      <c r="BJ759" s="66"/>
      <c r="BK759" s="76" t="str">
        <f t="shared" si="92"/>
        <v/>
      </c>
      <c r="BL759" s="66"/>
      <c r="BM759" s="76" t="str">
        <f>IFERROR(IF(B759&lt;&gt;"", IF(AND(ISNUMBER(VALUE(SUBSTITUTE(SUBSTITUTE(Paste_Here!R759, "br", "-"), "L", ""))), VALUE(SUBSTITUTE(SUBSTITUTE(Paste_Here!R759, "br", "-"), "L", "")) &gt;= 1095), "Yes", IF(AND(ISNUMBER(VALUE(SUBSTITUTE(SUBSTITUTE(Paste_Here!R759, "br", "-"), "L", ""))), VALUE(SUBSTITUTE(SUBSTITUTE(Paste_Here!R759, "br", "-"), "L", "")) &lt;= 1094), "No", "")), ""), "")</f>
        <v/>
      </c>
      <c r="BN759" s="66"/>
      <c r="BO759" s="76" t="str">
        <f>IFERROR(IF(B759&lt;&gt;"", IF(COUNTIF(INDEX(Paste_Here!Y$2:AB$850, MATCH(B759, Paste_Here!A$2:A$850, 0), 0), "yes") &gt; 0, "Yes", IF(COUNTIF(INDEX(Paste_Here!Y$2:AB$850, MATCH(B759, Paste_Here!A$2:A$850, 0), 0), "no") &gt; 0, "No", "")), ""), "")</f>
        <v/>
      </c>
      <c r="BP759" s="66"/>
      <c r="BQ759" s="76" t="str">
        <f>IFERROR(IF(B759&lt;&gt;"", IF(AND(ISNUMBER(VALUE(SUBSTITUTE(SUBSTITUTE(Paste_Here!U759, "em", "-"), "q", ""))), VALUE(SUBSTITUTE(SUBSTITUTE(Paste_Here!U759, "em", "-"), "q", "")) &gt;= 910), "Yes", IF(AND(ISNUMBER(VALUE(SUBSTITUTE(SUBSTITUTE(Paste_Here!U759, "em", "-"), "q", ""))), VALUE(SUBSTITUTE(SUBSTITUTE(Paste_Here!U759, "em", "-"), "q", "")) &lt;= 909), "No", "")), ""), "")</f>
        <v/>
      </c>
      <c r="BR759" s="66"/>
      <c r="BS759" s="76" t="str">
        <f>IFERROR(IF(B759&lt;&gt;"", IF(AND(INDEX(Paste_Here!X$2:X$850, MATCH(B759, Paste_Here!A$2:A$850, 0))&lt;&gt;"", ISNUMBER(VALUE(INDEX(Paste_Here!X$2:X$850, MATCH(B759, Paste_Here!A$2:A$850, 0))))), INDEX(Paste_Here!X$2:X$850, MATCH(B759, Paste_Here!A$2:A$850, 0)), ""), ""), "")</f>
        <v/>
      </c>
      <c r="BT759" s="66"/>
      <c r="BU759" s="76" t="str">
        <f>IFERROR(IF(B759&lt;&gt;"", IF(ISNUMBER(VALUE(INDEX(Paste_Here!G$2:G$850, MATCH(B759, Paste_Here!A$2:A$850, 0)))), IF(VALUE(INDEX(Paste_Here!G$2:G$850, MATCH(B759, Paste_Here!A$2:A$850, 0)))=0, "No", IF(AND(VALUE(INDEX(Paste_Here!G$2:G$850, MATCH(B759, Paste_Here!A$2:A$850, 0)))&gt;=1, VALUE(INDEX(Paste_Here!G$2:G$850, MATCH(B759, Paste_Here!A$2:A$850, 0)))&lt;=4), VALUE(INDEX(Paste_Here!G$2:G$850, MATCH(B759, Paste_Here!A$2:A$850, 0))), "")), ""), ""), "")</f>
        <v/>
      </c>
      <c r="BV759" s="66"/>
      <c r="BW759" s="76" t="str">
        <f>IFERROR(IF(B759&lt;&gt;"", IF(ISNUMBER(VALUE(INDEX(Paste_Here!H$2:H$850, MATCH(B759, Paste_Here!A$2:A$850, 0)))), IF(VALUE(INDEX(Paste_Here!H$2:H$850, MATCH(B759, Paste_Here!A$2:A$850, 0)))=0, "No", IF(AND(VALUE(INDEX(Paste_Here!H$2:H$850, MATCH(B759, Paste_Here!A$2:A$850, 0)))&gt;=1, VALUE(INDEX(Paste_Here!H$2:H$850, MATCH(B759, Paste_Here!A$2:A$850, 0)))&lt;=4), VALUE(INDEX(Paste_Here!H$2:H$850, MATCH(B759, Paste_Here!A$2:A$850, 0))), "")), ""), ""), "")</f>
        <v/>
      </c>
      <c r="BX759" s="66"/>
      <c r="BY759" s="76"/>
      <c r="BZ759" s="66"/>
      <c r="CA759" s="76"/>
      <c r="CB759" s="66"/>
      <c r="CC759" s="66"/>
      <c r="CD759" s="76" t="str">
        <f t="shared" si="93"/>
        <v/>
      </c>
      <c r="CE759" s="66"/>
      <c r="CF759" s="76" t="str">
        <f>IFERROR(IF(B759&lt;&gt;"", IF(AND(INDEX(Paste_Here!P$2:P$850, MATCH(B759, Paste_Here!A$2:A$850, 0))&lt;&gt;"", ISNUMBER(VALUE(INDEX(Paste_Here!P$2:P$850, MATCH(B759, Paste_Here!A$2:A$850, 0))))), INDEX(Paste_Here!P$2:P$850, MATCH(B759, Paste_Here!A$2:A$850, 0)), ""), ""), "")</f>
        <v/>
      </c>
      <c r="CG759" s="66"/>
      <c r="CH759" s="76" t="str">
        <f>IFERROR(IF(B759&lt;&gt;"", IF(ISNUMBER(SEARCH("highrisk", LOWER(INDEX(Paste_Here!Q$2:Q$850, MATCH(B759, Paste_Here!A$2:A$850, 0))))), "High Risk", IF(ISNUMBER(SEARCH("lowrisk", LOWER(INDEX(Paste_Here!Q$2:Q$850, MATCH(B759, Paste_Here!A$2:A$850, 0))))), "Low Risk", IF(ISNUMBER(SEARCH("somerisk", LOWER(INDEX(Paste_Here!Q$2:Q$850, MATCH(B759, Paste_Here!A$2:A$850, 0))))), "Some Risk", ""))), ""), "")</f>
        <v/>
      </c>
      <c r="CI759" s="66"/>
      <c r="CJ759" s="76" t="str">
        <f>IFERROR(IF(B759&lt;&gt;"", IF(AND(INDEX(Paste_Here!AA$2:AA$850, MATCH(B759, Paste_Here!A$2:A$850, 0))&lt;&gt;"", ISNUMBER(VALUE(INDEX(Paste_Here!AA$2:AA$850, MATCH(B759, Paste_Here!A$2:A$850, 0))))), INDEX(Paste_Here!AA$2:AA$850, MATCH(B759, Paste_Here!A$2:A$850, 0)), ""), ""), "")</f>
        <v/>
      </c>
      <c r="CK759" s="66"/>
      <c r="CL759" s="76" t="str">
        <f>IFERROR(IF(B759&lt;&gt;"", IF(LOWER(INDEX(Paste_Here!AB$2:AB$850, MATCH(B759, Paste_Here!A$2:A$850, 0)))="approaching expectations", "Approaching", IF(LOWER(INDEX(Paste_Here!AB$2:AB$850, MATCH(B759, Paste_Here!A$2:A$850, 0)))="met expectations", "Met", IF(LOWER(INDEX(Paste_Here!AB$2:AB$850, MATCH(B759, Paste_Here!A$2:A$850, 0)))="exceeded expectations", "Exceeded", IF(LOWER(INDEX(Paste_Here!AB$2:AB$850, MATCH(B759, Paste_Here!A$2:A$850, 0)))="below expectations", "Below", "")))), ""), "")</f>
        <v/>
      </c>
      <c r="CM759" s="66"/>
      <c r="CN759" s="76" t="str">
        <f>IFERROR(IF(B759&lt;&gt;"", IF(AND(INDEX(Paste_Here!AC$2:AC$850, MATCH(B759, Paste_Here!A$2:A$850, 0))&lt;&gt;"", ISNUMBER(VALUE(INDEX(Paste_Here!AC$2:AC$850, MATCH(B759, Paste_Here!A$2:A$850, 0))))), INDEX(Paste_Here!AC$2:AC$850, MATCH(B759, Paste_Here!A$2:A$850, 0)), ""), ""), "")</f>
        <v/>
      </c>
      <c r="CO759" s="66"/>
      <c r="CP759" s="76"/>
      <c r="CQ759" s="66"/>
      <c r="CR759" s="76"/>
      <c r="CS759" s="66"/>
      <c r="CT759" s="76"/>
      <c r="CU759" s="66"/>
      <c r="CV759" s="76"/>
      <c r="CW759" s="66"/>
      <c r="CX759" s="76"/>
      <c r="CY759" s="66"/>
      <c r="CZ759" s="66"/>
      <c r="DA759" s="76" t="str">
        <f t="shared" si="94"/>
        <v/>
      </c>
      <c r="DB759" s="66"/>
      <c r="DC759" s="76" t="str">
        <f>IFERROR(IF(B759&lt;&gt;"", IF(AND(INDEX(Paste_Here!V$2:V$850, MATCH(B759, Paste_Here!A$2:A$850, 0))&lt;&gt;"", ISNUMBER(VALUE(INDEX(Paste_Here!V$2:V$850, MATCH(B759, Paste_Here!A$2:A$850, 0))))), INDEX(Paste_Here!V$2:V$850, MATCH(B759, Paste_Here!A$2:A$850, 0)), ""), ""), "")</f>
        <v/>
      </c>
      <c r="DD759" s="66"/>
      <c r="DE759" s="76" t="str">
        <f>IFERROR(IF(B759&lt;&gt;"", IF(ISNUMBER(SEARCH("highrisk", LOWER(INDEX(Paste_Here!W$2:W$850, MATCH(B759, Paste_Here!A$2:A$850, 0))))), "High Risk", IF(ISNUMBER(SEARCH("lowrisk", LOWER(INDEX(Paste_Here!W$2:W$850, MATCH(B759, Paste_Here!A$2:A$850, 0))))), "Low Risk", IF(ISNUMBER(SEARCH("somerisk", LOWER(INDEX(Paste_Here!W$2:W$850, MATCH(B759, Paste_Here!A$2:A$850, 0))))), "Some Risk", ""))), ""), "")</f>
        <v/>
      </c>
      <c r="DF759" s="66"/>
      <c r="DG759" s="76" t="str">
        <f>IFERROR(IF(B759&lt;&gt;"", IF(AND(INDEX(Paste_Here!S$2:S$850, MATCH(B759, Paste_Here!A$2:A$850, 0))&lt;&gt;"", ISNUMBER(VALUE(INDEX(Paste_Here!S$2:S$850, MATCH(B759, Paste_Here!A$2:A$850, 0))))), INDEX(Paste_Here!S$2:S$850, MATCH(B759, Paste_Here!A$2:A$850, 0)), ""), ""), "")</f>
        <v/>
      </c>
      <c r="DH759" s="66"/>
      <c r="DI759" s="76" t="str">
        <f>IFERROR(IF(B759&lt;&gt;"", IF(ISNUMBER(SEARCH("highrisk", LOWER(INDEX(Paste_Here!T$2:T$850, MATCH(B759, Paste_Here!A$2:A$850, 0))))), "High Risk", IF(ISNUMBER(SEARCH("lowrisk", LOWER(INDEX(Paste_Here!T$2:T$850, MATCH(B759, Paste_Here!A$2:A$850, 0))))), "Low Risk", IF(ISNUMBER(SEARCH("somerisk", LOWER(INDEX(Paste_Here!T$2:T$850, MATCH(B759, Paste_Here!A$2:A$850, 0))))), "Some Risk", ""))), ""), "")</f>
        <v/>
      </c>
      <c r="DJ759" s="66"/>
      <c r="DK759" s="76" t="str">
        <f>IFERROR(IF(B759&lt;&gt;"", IF(AND(INDEX(Paste_Here!AD$2:AD$850, MATCH(B759, Paste_Here!A$2:A$850, 0))&lt;&gt;"", ISNUMBER(VALUE(INDEX(Paste_Here!AD$2:AD$850, MATCH(B759, Paste_Here!A$2:A$850, 0))))), INDEX(Paste_Here!AD$2:AD$850, MATCH(B759, Paste_Here!A$2:A$850, 0)), ""), ""), "")</f>
        <v/>
      </c>
      <c r="DL759" s="66"/>
      <c r="DM759" s="76" t="str">
        <f>IFERROR(IF(B759&lt;&gt;"", IF(LOWER(INDEX(Paste_Here!AE$2:AE$850, MATCH(B759, Paste_Here!A$2:A$850, 0)))="approaching expectations", "Approaching", IF(LOWER(INDEX(Paste_Here!AE$2:AE$850, MATCH(B759, Paste_Here!A$2:A$850, 0)))="met expectations", "Met", IF(LOWER(INDEX(Paste_Here!AE$2:AE$850, MATCH(B759, Paste_Here!A$2:A$850, 0)))="exceeded expectations", "Exceeded", IF(LOWER(INDEX(Paste_Here!AE$2:AE$850, MATCH(B759, Paste_Here!A$2:A$850, 0)))="below expectations", "Below", "")))), ""), "")</f>
        <v/>
      </c>
      <c r="DN759" s="66"/>
      <c r="DO759" s="76"/>
      <c r="DP759" s="66"/>
      <c r="DQ759" s="76"/>
      <c r="DR759" s="66"/>
      <c r="DS759" s="76"/>
      <c r="DT759" s="66"/>
      <c r="DU759" s="76"/>
      <c r="DV759" s="66"/>
      <c r="DW759" s="66"/>
      <c r="DX759" s="76" t="str">
        <f t="shared" si="95"/>
        <v/>
      </c>
      <c r="DY759" s="66"/>
      <c r="DZ759" s="76"/>
      <c r="EA759" s="66"/>
      <c r="EB759" s="76"/>
      <c r="EC759" s="66"/>
      <c r="ED759" s="76" t="str">
        <f>IFERROR(IF(B759&lt;&gt;"", IF(AND(INDEX(Paste_Here!AF$2:AF$850, MATCH(B759, Paste_Here!A$2:A$850, 0))&lt;&gt;"", ISNUMBER(VALUE(INDEX(Paste_Here!AF$2:AF$850, MATCH(B759, Paste_Here!A$2:A$850, 0))))), INDEX(Paste_Here!AF$2:AF$850, MATCH(B759, Paste_Here!A$2:A$850, 0)), ""), ""), "")</f>
        <v/>
      </c>
      <c r="EE759" s="66"/>
      <c r="EF759" s="76"/>
      <c r="EG759" s="66"/>
      <c r="EH759" s="76"/>
      <c r="EI759" s="66"/>
      <c r="EJ759" s="76" t="str">
        <f>IFERROR(IF(B759&lt;&gt;"", IF(AND(INDEX(Paste_Here!AG$2:AG$850, MATCH(B759, Paste_Here!A$2:A$850, 0))&lt;&gt;"", ISNUMBER(VALUE(INDEX(Paste_Here!AG$2:AG$850, MATCH(B759, Paste_Here!A$2:A$850, 0))))), INDEX(Paste_Here!AG$2:AG$850, MATCH(B759, Paste_Here!A$2:A$850, 0)), ""), ""), "")</f>
        <v/>
      </c>
      <c r="EK759" s="66"/>
      <c r="EL759" s="76"/>
      <c r="EM759" s="66"/>
      <c r="EN759" s="76"/>
      <c r="EO759" s="66"/>
      <c r="EP759" s="76"/>
      <c r="EQ759" s="66"/>
      <c r="ER759" s="76"/>
      <c r="ES759" s="66"/>
      <c r="ET759" s="66"/>
      <c r="EU759" s="76"/>
      <c r="EV759" s="66"/>
      <c r="EW759" s="76"/>
      <c r="EX759" s="66"/>
      <c r="EY759" s="76"/>
      <c r="EZ759" s="66"/>
      <c r="FA759" s="76"/>
      <c r="FB759" s="66"/>
      <c r="FC759" s="76"/>
      <c r="FD759" s="66"/>
      <c r="FE759" s="76"/>
      <c r="FF759" s="66"/>
      <c r="FG759" s="76"/>
      <c r="FH759" s="66"/>
      <c r="FI759" s="76"/>
      <c r="FJ759" s="66"/>
      <c r="FK759" s="76"/>
      <c r="FL759" s="66"/>
      <c r="FM759" s="76"/>
      <c r="FN759" s="66"/>
      <c r="FO759" s="76"/>
      <c r="FP759" s="66"/>
      <c r="FQ759" s="76"/>
      <c r="FR759" s="66"/>
      <c r="FS759" s="76"/>
      <c r="FT759" s="66"/>
      <c r="FU759" s="76"/>
      <c r="FV759" s="66"/>
      <c r="FW759" s="76"/>
      <c r="FX759" s="66"/>
      <c r="FY759" s="76"/>
      <c r="FZ759" s="66"/>
      <c r="GA759" s="76"/>
      <c r="GB759" s="66"/>
      <c r="GC759" s="76"/>
      <c r="GD759" s="66"/>
      <c r="GE759" s="76"/>
      <c r="GF759" s="66"/>
      <c r="GG759" s="76"/>
      <c r="GH759" s="66"/>
      <c r="GI759" s="76"/>
      <c r="GJ759" s="66"/>
      <c r="GK759" s="76"/>
      <c r="GL759" s="66"/>
      <c r="GM759" s="76"/>
      <c r="GN759" s="66"/>
      <c r="GO759" s="76"/>
      <c r="GP759" s="66"/>
      <c r="GQ759" s="76"/>
      <c r="GR759" s="66"/>
      <c r="GS759" s="76"/>
      <c r="GT759" s="66"/>
      <c r="GU759" s="76"/>
      <c r="GV759" s="66"/>
      <c r="GW759" s="76"/>
      <c r="GX759" s="66"/>
      <c r="GY759" s="76"/>
      <c r="GZ759" s="66"/>
      <c r="HA759" s="76"/>
      <c r="HB759" s="66"/>
      <c r="HC759" s="76"/>
      <c r="HD759" s="66"/>
      <c r="HE759" s="76"/>
      <c r="HF759" s="66"/>
      <c r="HG759" s="76"/>
      <c r="HH759" s="66"/>
      <c r="HI759" s="76"/>
      <c r="HJ759" s="66"/>
      <c r="HK759" s="76"/>
      <c r="HL759" s="66"/>
      <c r="HM759" s="76"/>
      <c r="HN759" s="66"/>
      <c r="HO759" s="76"/>
      <c r="HP759" s="66"/>
      <c r="HQ759" s="76"/>
      <c r="HR759" s="66"/>
      <c r="HS759" s="76"/>
      <c r="HT759" s="66"/>
      <c r="HU759" s="76"/>
      <c r="HV759" s="66"/>
      <c r="HW759" s="76"/>
      <c r="HX759" s="66"/>
      <c r="HY759" s="76"/>
      <c r="HZ759" s="66"/>
      <c r="IA759" s="76"/>
      <c r="IB759" s="66"/>
      <c r="IC759" s="76"/>
      <c r="ID759" s="66"/>
      <c r="IE759" s="76"/>
      <c r="IF759" s="66"/>
      <c r="IG759" s="76"/>
      <c r="IH759" s="66"/>
      <c r="II759" s="76"/>
      <c r="IJ759" s="66"/>
      <c r="IK759" s="76"/>
      <c r="IL759" s="66"/>
      <c r="IM759" s="76"/>
      <c r="IN759" s="66"/>
      <c r="IO759" s="76"/>
      <c r="IP759" s="66"/>
      <c r="IQ759" s="76"/>
      <c r="IR759" s="66"/>
      <c r="IS759" s="76"/>
      <c r="IT759" s="66"/>
      <c r="IU759" s="76"/>
      <c r="IV759" s="66"/>
      <c r="IW759" s="76"/>
      <c r="IX759" s="66"/>
      <c r="IY759" s="76"/>
      <c r="IZ759" s="66"/>
      <c r="JA759" s="76"/>
      <c r="JB759" s="66"/>
      <c r="JC759" s="76"/>
      <c r="JD759" s="66"/>
      <c r="JE759" s="76"/>
      <c r="JF759" s="66"/>
      <c r="JG759" s="76"/>
      <c r="JH759" s="66"/>
      <c r="JI759" s="76"/>
      <c r="JJ759" s="66"/>
      <c r="JK759" s="76"/>
      <c r="JL759" s="66"/>
      <c r="JM759" s="76"/>
      <c r="JN759" s="66"/>
      <c r="JO759" s="76"/>
      <c r="JP759" s="66"/>
      <c r="JQ759" s="76"/>
      <c r="JR759" s="66"/>
      <c r="JS759" s="76"/>
      <c r="JT759" s="66"/>
      <c r="JU759" s="76"/>
      <c r="JV759" s="66"/>
      <c r="JW759" s="76"/>
      <c r="JX759" s="66"/>
      <c r="JY759" s="76"/>
      <c r="JZ759" s="66"/>
      <c r="KA759" s="76"/>
      <c r="KB759" s="66"/>
      <c r="KC759" s="76"/>
      <c r="KD759" s="66"/>
      <c r="KE759" s="76"/>
      <c r="KF759" s="66"/>
      <c r="KG759" s="76"/>
      <c r="KH759" s="66"/>
      <c r="KI759" s="76"/>
      <c r="KJ759" s="66"/>
      <c r="KK759" s="76"/>
      <c r="KL759" s="66"/>
      <c r="KM759" s="76"/>
      <c r="KN759" s="66"/>
      <c r="KO759" s="76"/>
      <c r="KP759" s="66"/>
      <c r="KQ759" s="76"/>
      <c r="KR759" s="66"/>
      <c r="KS759" s="76"/>
      <c r="KT759" s="66"/>
      <c r="KU759" s="76"/>
      <c r="KV759" s="66"/>
      <c r="KW759" s="76"/>
      <c r="KX759" s="66"/>
      <c r="KY759" s="76"/>
      <c r="KZ759" s="66"/>
      <c r="LA759" s="76"/>
      <c r="LB759" s="66"/>
      <c r="LC759" s="76"/>
      <c r="LD759" s="66"/>
      <c r="LE759" s="76"/>
      <c r="LF759" s="66"/>
      <c r="LG759" s="76"/>
      <c r="LH759" s="66"/>
      <c r="LI759" s="76"/>
      <c r="LJ759" s="66"/>
      <c r="LK759" s="76"/>
      <c r="LL759" s="66"/>
      <c r="LM759" s="76"/>
      <c r="LN759" s="66"/>
      <c r="LO759" s="76"/>
      <c r="LP759" s="66"/>
      <c r="LQ759" s="76"/>
      <c r="LR759" s="66"/>
      <c r="LS759" s="76"/>
      <c r="LT759" s="66"/>
      <c r="LU759" s="76"/>
      <c r="LV759" s="66"/>
      <c r="LW759" s="76"/>
      <c r="LX759" s="66"/>
      <c r="LY759" s="76"/>
      <c r="LZ759" s="66"/>
      <c r="MA759" s="76"/>
      <c r="MB759" s="66"/>
      <c r="MC759" s="76"/>
      <c r="MD759" s="66"/>
      <c r="MG759" s="1" t="str" cm="1">
        <f t="array" ref="MG759">IFERROR(INDEX(Paste_Here!$B$2:$B$850, MATCH(0, COUNTIF(MG$4:MG758, Paste_Here!$B$2:$B$850) + IF(Paste_Here!$B$2:$B$850="", 1, 0), 0)), "")</f>
        <v/>
      </c>
      <c r="MH759" s="1" t="str">
        <f>IF(MG759&lt;&gt;"", INDEX(Paste_Here!$A$2:$A$850, MATCH(MG759, Paste_Here!$B$2:$B$850, 0)), "")</f>
        <v/>
      </c>
      <c r="MI759" s="1" t="str">
        <f t="shared" si="96"/>
        <v/>
      </c>
      <c r="MJ759" s="1" t="str" cm="1">
        <f t="array" ref="MJ759">IFERROR(INDEX($MI$5:$MI$850, MATCH(SMALL(IF($MI$5:$MI$850&lt;&gt;"", COUNTIF($MI$5:$MI$850, "&lt;"&amp;$MI$5:$MI$850)+1), ROW()-ROW($MJ$5)+1), COUNTIF($MI$5:$MI$850, "&lt;"&amp;$MI$5:$MI$850)+1, 0)), "")</f>
        <v/>
      </c>
    </row>
    <row r="760" spans="1:348">
      <c r="A760" s="66"/>
      <c r="B760" s="76" t="str">
        <f t="shared" si="89"/>
        <v/>
      </c>
      <c r="C760" s="66"/>
      <c r="D760" s="76" t="str">
        <f>IFERROR(IF(B760&lt;&gt;"", IF(AND(INDEX(Paste_Here!B$2:B$850, MATCH(B760, Paste_Here!A$2:A$850, 0))&lt;&gt;"", ISNUMBER(VALUE(INDEX(Paste_Here!B$2:B$850, MATCH(B760, Paste_Here!A$2:A$850, 0))))), INDEX(Paste_Here!B$2:B$850, MATCH(B760, Paste_Here!A$2:A$850, 0)), ""), ""), "")</f>
        <v/>
      </c>
      <c r="E760" s="66"/>
      <c r="F760" s="76" t="str">
        <f>IFERROR(IF(B760&lt;&gt;"", IF(ISTEXT(INDEX(Paste_Here!K$2:K$850, MATCH(B760, Paste_Here!A$2:A$850, 0))), INDEX(Paste_Here!K$2:K$850, MATCH(B760, Paste_Here!A$2:A$850, 0)), ""), ""), "")</f>
        <v/>
      </c>
      <c r="G760" s="66"/>
      <c r="H760" s="76" t="str">
        <f>IFERROR(IF(B760&lt;&gt;"", IF(ISTEXT(INDEX(Paste_Here!C$2:C$850, MATCH(B760, Paste_Here!A$2:A$850, 0))), INDEX(Paste_Here!C$2:C$850, MATCH(B760, Paste_Here!A$2:A$850, 0)), ""), ""), "")</f>
        <v/>
      </c>
      <c r="I760" s="66"/>
      <c r="J760" s="76" t="str">
        <f>IFERROR(IF(B760&lt;&gt;"", IF(ISNUMBER(SEARCH("s", LOWER(INDEX(Paste_Here!M$2:M$850, MATCH(B760, Paste_Here!A$2:A$850, 0))))), "Yes", IF(INDEX(Paste_Here!M$2:M$850, MATCH(B760, Paste_Here!A$2:A$850, 0))&lt;&gt;"", "No", "")), ""), "")</f>
        <v/>
      </c>
      <c r="K760" s="66"/>
      <c r="L760" s="76" t="str">
        <f>IFERROR(IF(B760&lt;&gt;"", IF(ISNUMBER(SEARCH("yes", LOWER(INDEX(Paste_Here!E$2:E$850, MATCH(B760, Paste_Here!A$2:A$850, 0))))), "Yes", IF(ISNUMBER(SEARCH("no", LOWER(INDEX(Paste_Here!E$2:E$850, MATCH(B760, Paste_Here!A$2:A$850, 0))))), "No", "")), ""), "")</f>
        <v/>
      </c>
      <c r="M760" s="66"/>
      <c r="N760" s="76" t="str">
        <f>IFERROR(IF(B760&lt;&gt;"", IF(ISNUMBER(SEARCH("yes", LOWER(INDEX(Paste_Here!F$2:F$850, MATCH(B760, Paste_Here!A$2:A$850, 0))))), "Yes", IF(ISNUMBER(SEARCH("no", LOWER(INDEX(Paste_Here!F$2:F$850, MATCH(B760, Paste_Here!A$2:A$850, 0))))), "No", "")), ""), "")</f>
        <v/>
      </c>
      <c r="O760" s="66"/>
      <c r="P760" s="76" t="str">
        <f>IFERROR(IF(B760&lt;&gt;"", IF(ISNUMBER(SEARCH("yes", LOWER(INDEX(Paste_Here!L$2:L$850, MATCH(B760, Paste_Here!A$2:A$850, 0))))), "Yes", IF(ISNUMBER(SEARCH("no", LOWER(INDEX(Paste_Here!L$2:L$850, MATCH(B760, Paste_Here!A$2:A$850, 0))))), "No", "")), ""), "")</f>
        <v/>
      </c>
      <c r="Q760" s="66"/>
      <c r="R760" s="76" t="str">
        <f>IFERROR(IF(B760&lt;&gt;"", IF(ISNUMBER(SEARCH("transitional 2", LOWER(INDEX(Paste_Here!D$2:D$850, MATCH(B760, Paste_Here!A$2:A$850, 0))))), "T2", IF(ISNUMBER(SEARCH("transitional 1", LOWER(INDEX(Paste_Here!D$2:D$850, MATCH(B760, Paste_Here!A$2:A$850, 0))))), "T1", IF(ISNUMBER(SEARCH("waived ell services", LOWER(INDEX(Paste_Here!D$2:D$850, MATCH(B760, Paste_Here!A$2:A$850, 0))))), "W", IF(ISNUMBER(SEARCH("english language learner", LOWER(INDEX(Paste_Here!D$2:D$850, MATCH(B760, Paste_Here!A$2:A$850, 0))))), "L", "")))), ""), "")</f>
        <v/>
      </c>
      <c r="S760" s="66"/>
      <c r="T760" s="76" t="str">
        <f>IFERROR(IF(B760&lt;&gt;"", IF(ISNUMBER(SEARCH("yes", LOWER(INDEX(Paste_Here!I$2:I$850, MATCH(B760, Paste_Here!A$2:A$850, 0))))), "Yes", IF(ISNUMBER(SEARCH("no", LOWER(INDEX(Paste_Here!I$2:I$850, MATCH(B760, Paste_Here!A$2:A$850, 0))))), "No", "")), ""), "")</f>
        <v/>
      </c>
      <c r="U760" s="66"/>
      <c r="V760" s="76" t="str">
        <f>IFERROR(IF(B760&lt;&gt;"", IF(ISTEXT(INDEX(Paste_Here!J$2:J$850, MATCH(B760, Paste_Here!A$2:A$850, 0))), VALUE(INDEX(Paste_Here!J$2:J$850, MATCH(B760, Paste_Here!A$2:A$850, 0))), ""), ""), "")</f>
        <v/>
      </c>
      <c r="W760" s="66"/>
      <c r="X760" s="66"/>
      <c r="Y760" s="76" t="str">
        <f t="shared" si="90"/>
        <v/>
      </c>
      <c r="Z760" s="66"/>
      <c r="AA760" s="76" t="str">
        <f>IFERROR(IF(B760&lt;&gt;"", IF(AND(INDEX(Paste_Here!AI$2:AI$850, MATCH(B760, Paste_Here!A$2:A$850, 0))&lt;&gt;"", ISNUMBER(VALUE(INDEX(Paste_Here!AI$2:AI$850, MATCH(B760, Paste_Here!A$2:A$850, 0))))), INDEX(Paste_Here!AI$2:AI$850, MATCH(B760, Paste_Here!A$2:A$850, 0)), ""), ""), "")</f>
        <v/>
      </c>
      <c r="AB760" s="66"/>
      <c r="AC760" s="76" t="str">
        <f>IFERROR(IF(B760&lt;&gt;"", IF(AND(INDEX(Paste_Here!AJ$2:AJ$850, MATCH(B760, Paste_Here!A$2:A$850, 0))&lt;&gt;"", ISNUMBER(VALUE(INDEX(Paste_Here!AJ$2:AJ$850, MATCH(B760, Paste_Here!A$2:A$850, 0))))), INDEX(Paste_Here!AJ$2:AJ$850, MATCH(B760, Paste_Here!A$2:A$850, 0)), ""), ""), "")</f>
        <v/>
      </c>
      <c r="AD760" s="66"/>
      <c r="AE760" s="76" t="str">
        <f>IFERROR(IF(B760&lt;&gt;"", IF(AND(INDEX(Paste_Here!AK$2:AK$850, MATCH(B760, Paste_Here!A$2:A$850, 0))&lt;&gt;"", ISNUMBER(VALUE(INDEX(Paste_Here!AK$2:AK$850, MATCH(B760, Paste_Here!A$2:A$850, 0))))), INDEX(Paste_Here!AK$2:AK$850, MATCH(B760, Paste_Here!A$2:A$850, 0)), ""), ""), "")</f>
        <v/>
      </c>
      <c r="AF760" s="66"/>
      <c r="AG760" s="76" t="str">
        <f>IFERROR(IF(B760&lt;&gt;"", IF(AND(INDEX(Paste_Here!AL$2:AL$850, MATCH(B760, Paste_Here!A$2:A$850, 0))&lt;&gt;"", ISNUMBER(VALUE(INDEX(Paste_Here!AL$2:AL$850, MATCH(B760, Paste_Here!A$2:A$850, 0))))), INDEX(Paste_Here!AL$2:AL$850, MATCH(B760, Paste_Here!A$2:A$850, 0)), ""), ""), "")</f>
        <v/>
      </c>
      <c r="AH760" s="66"/>
      <c r="AI760" s="76" t="str">
        <f>IFERROR(IF(B760&lt;&gt;"", IF(AND(INDEX(Paste_Here!AH$2:AH$850, MATCH(B760, Paste_Here!A$2:A$850, 0))&lt;&gt;"", ISNUMBER(VALUE(INDEX(Paste_Here!AH$2:AH$850, MATCH(B760, Paste_Here!A$2:A$850, 0))))), IF(VALUE(INDEX(Paste_Here!AH$2:AH$850, MATCH(B760, Paste_Here!A$2:A$850, 0)))=0, "", INDEX(Paste_Here!AH$2:AH$850, MATCH(B760, Paste_Here!A$2:A$850, 0))), ""), ""), "")</f>
        <v/>
      </c>
      <c r="AJ760" s="66"/>
      <c r="AK760" s="76" t="str">
        <f>IFERROR(IF(B760&lt;&gt;"", IF(AND(INDEX(Paste_Here!N$2:N$850, MATCH(B760, Paste_Here!A$2:A$850, 0))&lt;&gt;"", ISNUMBER(VALUE(INDEX(Paste_Here!N$2:N$850, MATCH(B760, Paste_Here!A$2:A$850, 0))))), INDEX(Paste_Here!N$2:N$850, MATCH(B760, Paste_Here!A$2:A$850, 0)), ""), ""), "")</f>
        <v/>
      </c>
      <c r="AL760" s="66"/>
      <c r="AM760" s="76" t="str">
        <f>IFERROR(IF(B760&lt;&gt;"", IF(AND(INDEX(Paste_Here!O$2:O$850, MATCH(B760, Paste_Here!A$2:A$850, 0))&lt;&gt;"", ISNUMBER(VALUE(INDEX(Paste_Here!O$2:O$850, MATCH(B760, Paste_Here!A$2:A$850, 0))))), INDEX(Paste_Here!O$2:O$850, MATCH(B760, Paste_Here!A$2:A$850, 0)), ""), ""), "")</f>
        <v/>
      </c>
      <c r="AN760" s="66"/>
      <c r="AO760" s="76"/>
      <c r="AP760" s="66"/>
      <c r="AQ760" s="76"/>
      <c r="AR760" s="66"/>
      <c r="AS760" s="76"/>
      <c r="AT760" s="66"/>
      <c r="AU760" s="66"/>
      <c r="AV760" s="76" t="str">
        <f t="shared" si="91"/>
        <v/>
      </c>
      <c r="AW760" s="66"/>
      <c r="AX760" s="76" t="str">
        <f>IFERROR(IF(B760&lt;&gt;"", IF(ISNUMBER(SEARCH("Revealed-Potential (Primary Focus)", LOWER(INDEX(Paste_Here!Z$2:Z$850, MATCH(B760, Paste_Here!A$2:A$850, 0))))), "Rev-Potential: Prim", IF(ISNUMBER(SEARCH("Revealed-Potential (Secondary Focus)", LOWER(INDEX(Paste_Here!Z$2:Z$850, MATCH(B760, Paste_Here!A$2:A$850, 0))))), "Rev-Potential: Sec", IF(ISNUMBER(SEARCH("Monitoring", LOWER(INDEX(Paste_Here!Z$2:Z$850, MATCH(B760, Paste_Here!A$2:A$850, 0))))), "Monitoring", IF(ISNUMBER(SEARCH("At-Promise (Secondary Focus)", LOWER(INDEX(Paste_Here!Z$2:Z$850, MATCH(B760, Paste_Here!A$2:A$850, 0))))), "At-Promise: Sec", IF(ISNUMBER(SEARCH("At-Promise (Primary Focus)", LOWER(INDEX(Paste_Here!Z$2:Z$850, MATCH(B760, Paste_Here!A$2:A$850, 0))))), "At-Promise: Prim", ""))))), ""), "")</f>
        <v/>
      </c>
      <c r="AY760" s="66"/>
      <c r="AZ760" s="76"/>
      <c r="BA760" s="66"/>
      <c r="BB760" s="76"/>
      <c r="BC760" s="66"/>
      <c r="BD760" s="76"/>
      <c r="BE760" s="66"/>
      <c r="BF760" s="76"/>
      <c r="BG760" s="66"/>
      <c r="BH760" s="76"/>
      <c r="BI760" s="66"/>
      <c r="BJ760" s="66"/>
      <c r="BK760" s="76" t="str">
        <f t="shared" si="92"/>
        <v/>
      </c>
      <c r="BL760" s="66"/>
      <c r="BM760" s="76" t="str">
        <f>IFERROR(IF(B760&lt;&gt;"", IF(AND(ISNUMBER(VALUE(SUBSTITUTE(SUBSTITUTE(Paste_Here!R760, "br", "-"), "L", ""))), VALUE(SUBSTITUTE(SUBSTITUTE(Paste_Here!R760, "br", "-"), "L", "")) &gt;= 1095), "Yes", IF(AND(ISNUMBER(VALUE(SUBSTITUTE(SUBSTITUTE(Paste_Here!R760, "br", "-"), "L", ""))), VALUE(SUBSTITUTE(SUBSTITUTE(Paste_Here!R760, "br", "-"), "L", "")) &lt;= 1094), "No", "")), ""), "")</f>
        <v/>
      </c>
      <c r="BN760" s="66"/>
      <c r="BO760" s="76" t="str">
        <f>IFERROR(IF(B760&lt;&gt;"", IF(COUNTIF(INDEX(Paste_Here!Y$2:AB$850, MATCH(B760, Paste_Here!A$2:A$850, 0), 0), "yes") &gt; 0, "Yes", IF(COUNTIF(INDEX(Paste_Here!Y$2:AB$850, MATCH(B760, Paste_Here!A$2:A$850, 0), 0), "no") &gt; 0, "No", "")), ""), "")</f>
        <v/>
      </c>
      <c r="BP760" s="66"/>
      <c r="BQ760" s="76" t="str">
        <f>IFERROR(IF(B760&lt;&gt;"", IF(AND(ISNUMBER(VALUE(SUBSTITUTE(SUBSTITUTE(Paste_Here!U760, "em", "-"), "q", ""))), VALUE(SUBSTITUTE(SUBSTITUTE(Paste_Here!U760, "em", "-"), "q", "")) &gt;= 910), "Yes", IF(AND(ISNUMBER(VALUE(SUBSTITUTE(SUBSTITUTE(Paste_Here!U760, "em", "-"), "q", ""))), VALUE(SUBSTITUTE(SUBSTITUTE(Paste_Here!U760, "em", "-"), "q", "")) &lt;= 909), "No", "")), ""), "")</f>
        <v/>
      </c>
      <c r="BR760" s="66"/>
      <c r="BS760" s="76" t="str">
        <f>IFERROR(IF(B760&lt;&gt;"", IF(AND(INDEX(Paste_Here!X$2:X$850, MATCH(B760, Paste_Here!A$2:A$850, 0))&lt;&gt;"", ISNUMBER(VALUE(INDEX(Paste_Here!X$2:X$850, MATCH(B760, Paste_Here!A$2:A$850, 0))))), INDEX(Paste_Here!X$2:X$850, MATCH(B760, Paste_Here!A$2:A$850, 0)), ""), ""), "")</f>
        <v/>
      </c>
      <c r="BT760" s="66"/>
      <c r="BU760" s="76" t="str">
        <f>IFERROR(IF(B760&lt;&gt;"", IF(ISNUMBER(VALUE(INDEX(Paste_Here!G$2:G$850, MATCH(B760, Paste_Here!A$2:A$850, 0)))), IF(VALUE(INDEX(Paste_Here!G$2:G$850, MATCH(B760, Paste_Here!A$2:A$850, 0)))=0, "No", IF(AND(VALUE(INDEX(Paste_Here!G$2:G$850, MATCH(B760, Paste_Here!A$2:A$850, 0)))&gt;=1, VALUE(INDEX(Paste_Here!G$2:G$850, MATCH(B760, Paste_Here!A$2:A$850, 0)))&lt;=4), VALUE(INDEX(Paste_Here!G$2:G$850, MATCH(B760, Paste_Here!A$2:A$850, 0))), "")), ""), ""), "")</f>
        <v/>
      </c>
      <c r="BV760" s="66"/>
      <c r="BW760" s="76" t="str">
        <f>IFERROR(IF(B760&lt;&gt;"", IF(ISNUMBER(VALUE(INDEX(Paste_Here!H$2:H$850, MATCH(B760, Paste_Here!A$2:A$850, 0)))), IF(VALUE(INDEX(Paste_Here!H$2:H$850, MATCH(B760, Paste_Here!A$2:A$850, 0)))=0, "No", IF(AND(VALUE(INDEX(Paste_Here!H$2:H$850, MATCH(B760, Paste_Here!A$2:A$850, 0)))&gt;=1, VALUE(INDEX(Paste_Here!H$2:H$850, MATCH(B760, Paste_Here!A$2:A$850, 0)))&lt;=4), VALUE(INDEX(Paste_Here!H$2:H$850, MATCH(B760, Paste_Here!A$2:A$850, 0))), "")), ""), ""), "")</f>
        <v/>
      </c>
      <c r="BX760" s="66"/>
      <c r="BY760" s="76"/>
      <c r="BZ760" s="66"/>
      <c r="CA760" s="76"/>
      <c r="CB760" s="66"/>
      <c r="CC760" s="66"/>
      <c r="CD760" s="76" t="str">
        <f t="shared" si="93"/>
        <v/>
      </c>
      <c r="CE760" s="66"/>
      <c r="CF760" s="76" t="str">
        <f>IFERROR(IF(B760&lt;&gt;"", IF(AND(INDEX(Paste_Here!P$2:P$850, MATCH(B760, Paste_Here!A$2:A$850, 0))&lt;&gt;"", ISNUMBER(VALUE(INDEX(Paste_Here!P$2:P$850, MATCH(B760, Paste_Here!A$2:A$850, 0))))), INDEX(Paste_Here!P$2:P$850, MATCH(B760, Paste_Here!A$2:A$850, 0)), ""), ""), "")</f>
        <v/>
      </c>
      <c r="CG760" s="66"/>
      <c r="CH760" s="76" t="str">
        <f>IFERROR(IF(B760&lt;&gt;"", IF(ISNUMBER(SEARCH("highrisk", LOWER(INDEX(Paste_Here!Q$2:Q$850, MATCH(B760, Paste_Here!A$2:A$850, 0))))), "High Risk", IF(ISNUMBER(SEARCH("lowrisk", LOWER(INDEX(Paste_Here!Q$2:Q$850, MATCH(B760, Paste_Here!A$2:A$850, 0))))), "Low Risk", IF(ISNUMBER(SEARCH("somerisk", LOWER(INDEX(Paste_Here!Q$2:Q$850, MATCH(B760, Paste_Here!A$2:A$850, 0))))), "Some Risk", ""))), ""), "")</f>
        <v/>
      </c>
      <c r="CI760" s="66"/>
      <c r="CJ760" s="76" t="str">
        <f>IFERROR(IF(B760&lt;&gt;"", IF(AND(INDEX(Paste_Here!AA$2:AA$850, MATCH(B760, Paste_Here!A$2:A$850, 0))&lt;&gt;"", ISNUMBER(VALUE(INDEX(Paste_Here!AA$2:AA$850, MATCH(B760, Paste_Here!A$2:A$850, 0))))), INDEX(Paste_Here!AA$2:AA$850, MATCH(B760, Paste_Here!A$2:A$850, 0)), ""), ""), "")</f>
        <v/>
      </c>
      <c r="CK760" s="66"/>
      <c r="CL760" s="76" t="str">
        <f>IFERROR(IF(B760&lt;&gt;"", IF(LOWER(INDEX(Paste_Here!AB$2:AB$850, MATCH(B760, Paste_Here!A$2:A$850, 0)))="approaching expectations", "Approaching", IF(LOWER(INDEX(Paste_Here!AB$2:AB$850, MATCH(B760, Paste_Here!A$2:A$850, 0)))="met expectations", "Met", IF(LOWER(INDEX(Paste_Here!AB$2:AB$850, MATCH(B760, Paste_Here!A$2:A$850, 0)))="exceeded expectations", "Exceeded", IF(LOWER(INDEX(Paste_Here!AB$2:AB$850, MATCH(B760, Paste_Here!A$2:A$850, 0)))="below expectations", "Below", "")))), ""), "")</f>
        <v/>
      </c>
      <c r="CM760" s="66"/>
      <c r="CN760" s="76" t="str">
        <f>IFERROR(IF(B760&lt;&gt;"", IF(AND(INDEX(Paste_Here!AC$2:AC$850, MATCH(B760, Paste_Here!A$2:A$850, 0))&lt;&gt;"", ISNUMBER(VALUE(INDEX(Paste_Here!AC$2:AC$850, MATCH(B760, Paste_Here!A$2:A$850, 0))))), INDEX(Paste_Here!AC$2:AC$850, MATCH(B760, Paste_Here!A$2:A$850, 0)), ""), ""), "")</f>
        <v/>
      </c>
      <c r="CO760" s="66"/>
      <c r="CP760" s="76"/>
      <c r="CQ760" s="66"/>
      <c r="CR760" s="76"/>
      <c r="CS760" s="66"/>
      <c r="CT760" s="76"/>
      <c r="CU760" s="66"/>
      <c r="CV760" s="76"/>
      <c r="CW760" s="66"/>
      <c r="CX760" s="76"/>
      <c r="CY760" s="66"/>
      <c r="CZ760" s="66"/>
      <c r="DA760" s="76" t="str">
        <f t="shared" si="94"/>
        <v/>
      </c>
      <c r="DB760" s="66"/>
      <c r="DC760" s="76" t="str">
        <f>IFERROR(IF(B760&lt;&gt;"", IF(AND(INDEX(Paste_Here!V$2:V$850, MATCH(B760, Paste_Here!A$2:A$850, 0))&lt;&gt;"", ISNUMBER(VALUE(INDEX(Paste_Here!V$2:V$850, MATCH(B760, Paste_Here!A$2:A$850, 0))))), INDEX(Paste_Here!V$2:V$850, MATCH(B760, Paste_Here!A$2:A$850, 0)), ""), ""), "")</f>
        <v/>
      </c>
      <c r="DD760" s="66"/>
      <c r="DE760" s="76" t="str">
        <f>IFERROR(IF(B760&lt;&gt;"", IF(ISNUMBER(SEARCH("highrisk", LOWER(INDEX(Paste_Here!W$2:W$850, MATCH(B760, Paste_Here!A$2:A$850, 0))))), "High Risk", IF(ISNUMBER(SEARCH("lowrisk", LOWER(INDEX(Paste_Here!W$2:W$850, MATCH(B760, Paste_Here!A$2:A$850, 0))))), "Low Risk", IF(ISNUMBER(SEARCH("somerisk", LOWER(INDEX(Paste_Here!W$2:W$850, MATCH(B760, Paste_Here!A$2:A$850, 0))))), "Some Risk", ""))), ""), "")</f>
        <v/>
      </c>
      <c r="DF760" s="66"/>
      <c r="DG760" s="76" t="str">
        <f>IFERROR(IF(B760&lt;&gt;"", IF(AND(INDEX(Paste_Here!S$2:S$850, MATCH(B760, Paste_Here!A$2:A$850, 0))&lt;&gt;"", ISNUMBER(VALUE(INDEX(Paste_Here!S$2:S$850, MATCH(B760, Paste_Here!A$2:A$850, 0))))), INDEX(Paste_Here!S$2:S$850, MATCH(B760, Paste_Here!A$2:A$850, 0)), ""), ""), "")</f>
        <v/>
      </c>
      <c r="DH760" s="66"/>
      <c r="DI760" s="76" t="str">
        <f>IFERROR(IF(B760&lt;&gt;"", IF(ISNUMBER(SEARCH("highrisk", LOWER(INDEX(Paste_Here!T$2:T$850, MATCH(B760, Paste_Here!A$2:A$850, 0))))), "High Risk", IF(ISNUMBER(SEARCH("lowrisk", LOWER(INDEX(Paste_Here!T$2:T$850, MATCH(B760, Paste_Here!A$2:A$850, 0))))), "Low Risk", IF(ISNUMBER(SEARCH("somerisk", LOWER(INDEX(Paste_Here!T$2:T$850, MATCH(B760, Paste_Here!A$2:A$850, 0))))), "Some Risk", ""))), ""), "")</f>
        <v/>
      </c>
      <c r="DJ760" s="66"/>
      <c r="DK760" s="76" t="str">
        <f>IFERROR(IF(B760&lt;&gt;"", IF(AND(INDEX(Paste_Here!AD$2:AD$850, MATCH(B760, Paste_Here!A$2:A$850, 0))&lt;&gt;"", ISNUMBER(VALUE(INDEX(Paste_Here!AD$2:AD$850, MATCH(B760, Paste_Here!A$2:A$850, 0))))), INDEX(Paste_Here!AD$2:AD$850, MATCH(B760, Paste_Here!A$2:A$850, 0)), ""), ""), "")</f>
        <v/>
      </c>
      <c r="DL760" s="66"/>
      <c r="DM760" s="76" t="str">
        <f>IFERROR(IF(B760&lt;&gt;"", IF(LOWER(INDEX(Paste_Here!AE$2:AE$850, MATCH(B760, Paste_Here!A$2:A$850, 0)))="approaching expectations", "Approaching", IF(LOWER(INDEX(Paste_Here!AE$2:AE$850, MATCH(B760, Paste_Here!A$2:A$850, 0)))="met expectations", "Met", IF(LOWER(INDEX(Paste_Here!AE$2:AE$850, MATCH(B760, Paste_Here!A$2:A$850, 0)))="exceeded expectations", "Exceeded", IF(LOWER(INDEX(Paste_Here!AE$2:AE$850, MATCH(B760, Paste_Here!A$2:A$850, 0)))="below expectations", "Below", "")))), ""), "")</f>
        <v/>
      </c>
      <c r="DN760" s="66"/>
      <c r="DO760" s="76"/>
      <c r="DP760" s="66"/>
      <c r="DQ760" s="76"/>
      <c r="DR760" s="66"/>
      <c r="DS760" s="76"/>
      <c r="DT760" s="66"/>
      <c r="DU760" s="76"/>
      <c r="DV760" s="66"/>
      <c r="DW760" s="66"/>
      <c r="DX760" s="76" t="str">
        <f t="shared" si="95"/>
        <v/>
      </c>
      <c r="DY760" s="66"/>
      <c r="DZ760" s="76"/>
      <c r="EA760" s="66"/>
      <c r="EB760" s="76"/>
      <c r="EC760" s="66"/>
      <c r="ED760" s="76" t="str">
        <f>IFERROR(IF(B760&lt;&gt;"", IF(AND(INDEX(Paste_Here!AF$2:AF$850, MATCH(B760, Paste_Here!A$2:A$850, 0))&lt;&gt;"", ISNUMBER(VALUE(INDEX(Paste_Here!AF$2:AF$850, MATCH(B760, Paste_Here!A$2:A$850, 0))))), INDEX(Paste_Here!AF$2:AF$850, MATCH(B760, Paste_Here!A$2:A$850, 0)), ""), ""), "")</f>
        <v/>
      </c>
      <c r="EE760" s="66"/>
      <c r="EF760" s="76"/>
      <c r="EG760" s="66"/>
      <c r="EH760" s="76"/>
      <c r="EI760" s="66"/>
      <c r="EJ760" s="76" t="str">
        <f>IFERROR(IF(B760&lt;&gt;"", IF(AND(INDEX(Paste_Here!AG$2:AG$850, MATCH(B760, Paste_Here!A$2:A$850, 0))&lt;&gt;"", ISNUMBER(VALUE(INDEX(Paste_Here!AG$2:AG$850, MATCH(B760, Paste_Here!A$2:A$850, 0))))), INDEX(Paste_Here!AG$2:AG$850, MATCH(B760, Paste_Here!A$2:A$850, 0)), ""), ""), "")</f>
        <v/>
      </c>
      <c r="EK760" s="66"/>
      <c r="EL760" s="76"/>
      <c r="EM760" s="66"/>
      <c r="EN760" s="76"/>
      <c r="EO760" s="66"/>
      <c r="EP760" s="76"/>
      <c r="EQ760" s="66"/>
      <c r="ER760" s="76"/>
      <c r="ES760" s="66"/>
      <c r="ET760" s="66"/>
      <c r="EU760" s="76"/>
      <c r="EV760" s="66"/>
      <c r="EW760" s="76"/>
      <c r="EX760" s="66"/>
      <c r="EY760" s="76"/>
      <c r="EZ760" s="66"/>
      <c r="FA760" s="76"/>
      <c r="FB760" s="66"/>
      <c r="FC760" s="76"/>
      <c r="FD760" s="66"/>
      <c r="FE760" s="76"/>
      <c r="FF760" s="66"/>
      <c r="FG760" s="76"/>
      <c r="FH760" s="66"/>
      <c r="FI760" s="76"/>
      <c r="FJ760" s="66"/>
      <c r="FK760" s="76"/>
      <c r="FL760" s="66"/>
      <c r="FM760" s="76"/>
      <c r="FN760" s="66"/>
      <c r="FO760" s="76"/>
      <c r="FP760" s="66"/>
      <c r="FQ760" s="76"/>
      <c r="FR760" s="66"/>
      <c r="FS760" s="76"/>
      <c r="FT760" s="66"/>
      <c r="FU760" s="76"/>
      <c r="FV760" s="66"/>
      <c r="FW760" s="76"/>
      <c r="FX760" s="66"/>
      <c r="FY760" s="76"/>
      <c r="FZ760" s="66"/>
      <c r="GA760" s="76"/>
      <c r="GB760" s="66"/>
      <c r="GC760" s="76"/>
      <c r="GD760" s="66"/>
      <c r="GE760" s="76"/>
      <c r="GF760" s="66"/>
      <c r="GG760" s="76"/>
      <c r="GH760" s="66"/>
      <c r="GI760" s="76"/>
      <c r="GJ760" s="66"/>
      <c r="GK760" s="76"/>
      <c r="GL760" s="66"/>
      <c r="GM760" s="76"/>
      <c r="GN760" s="66"/>
      <c r="GO760" s="76"/>
      <c r="GP760" s="66"/>
      <c r="GQ760" s="76"/>
      <c r="GR760" s="66"/>
      <c r="GS760" s="76"/>
      <c r="GT760" s="66"/>
      <c r="GU760" s="76"/>
      <c r="GV760" s="66"/>
      <c r="GW760" s="76"/>
      <c r="GX760" s="66"/>
      <c r="GY760" s="76"/>
      <c r="GZ760" s="66"/>
      <c r="HA760" s="76"/>
      <c r="HB760" s="66"/>
      <c r="HC760" s="76"/>
      <c r="HD760" s="66"/>
      <c r="HE760" s="76"/>
      <c r="HF760" s="66"/>
      <c r="HG760" s="76"/>
      <c r="HH760" s="66"/>
      <c r="HI760" s="76"/>
      <c r="HJ760" s="66"/>
      <c r="HK760" s="76"/>
      <c r="HL760" s="66"/>
      <c r="HM760" s="76"/>
      <c r="HN760" s="66"/>
      <c r="HO760" s="76"/>
      <c r="HP760" s="66"/>
      <c r="HQ760" s="76"/>
      <c r="HR760" s="66"/>
      <c r="HS760" s="76"/>
      <c r="HT760" s="66"/>
      <c r="HU760" s="76"/>
      <c r="HV760" s="66"/>
      <c r="HW760" s="76"/>
      <c r="HX760" s="66"/>
      <c r="HY760" s="76"/>
      <c r="HZ760" s="66"/>
      <c r="IA760" s="76"/>
      <c r="IB760" s="66"/>
      <c r="IC760" s="76"/>
      <c r="ID760" s="66"/>
      <c r="IE760" s="76"/>
      <c r="IF760" s="66"/>
      <c r="IG760" s="76"/>
      <c r="IH760" s="66"/>
      <c r="II760" s="76"/>
      <c r="IJ760" s="66"/>
      <c r="IK760" s="76"/>
      <c r="IL760" s="66"/>
      <c r="IM760" s="76"/>
      <c r="IN760" s="66"/>
      <c r="IO760" s="76"/>
      <c r="IP760" s="66"/>
      <c r="IQ760" s="76"/>
      <c r="IR760" s="66"/>
      <c r="IS760" s="76"/>
      <c r="IT760" s="66"/>
      <c r="IU760" s="76"/>
      <c r="IV760" s="66"/>
      <c r="IW760" s="76"/>
      <c r="IX760" s="66"/>
      <c r="IY760" s="76"/>
      <c r="IZ760" s="66"/>
      <c r="JA760" s="76"/>
      <c r="JB760" s="66"/>
      <c r="JC760" s="76"/>
      <c r="JD760" s="66"/>
      <c r="JE760" s="76"/>
      <c r="JF760" s="66"/>
      <c r="JG760" s="76"/>
      <c r="JH760" s="66"/>
      <c r="JI760" s="76"/>
      <c r="JJ760" s="66"/>
      <c r="JK760" s="76"/>
      <c r="JL760" s="66"/>
      <c r="JM760" s="76"/>
      <c r="JN760" s="66"/>
      <c r="JO760" s="76"/>
      <c r="JP760" s="66"/>
      <c r="JQ760" s="76"/>
      <c r="JR760" s="66"/>
      <c r="JS760" s="76"/>
      <c r="JT760" s="66"/>
      <c r="JU760" s="76"/>
      <c r="JV760" s="66"/>
      <c r="JW760" s="76"/>
      <c r="JX760" s="66"/>
      <c r="JY760" s="76"/>
      <c r="JZ760" s="66"/>
      <c r="KA760" s="76"/>
      <c r="KB760" s="66"/>
      <c r="KC760" s="76"/>
      <c r="KD760" s="66"/>
      <c r="KE760" s="76"/>
      <c r="KF760" s="66"/>
      <c r="KG760" s="76"/>
      <c r="KH760" s="66"/>
      <c r="KI760" s="76"/>
      <c r="KJ760" s="66"/>
      <c r="KK760" s="76"/>
      <c r="KL760" s="66"/>
      <c r="KM760" s="76"/>
      <c r="KN760" s="66"/>
      <c r="KO760" s="76"/>
      <c r="KP760" s="66"/>
      <c r="KQ760" s="76"/>
      <c r="KR760" s="66"/>
      <c r="KS760" s="76"/>
      <c r="KT760" s="66"/>
      <c r="KU760" s="76"/>
      <c r="KV760" s="66"/>
      <c r="KW760" s="76"/>
      <c r="KX760" s="66"/>
      <c r="KY760" s="76"/>
      <c r="KZ760" s="66"/>
      <c r="LA760" s="76"/>
      <c r="LB760" s="66"/>
      <c r="LC760" s="76"/>
      <c r="LD760" s="66"/>
      <c r="LE760" s="76"/>
      <c r="LF760" s="66"/>
      <c r="LG760" s="76"/>
      <c r="LH760" s="66"/>
      <c r="LI760" s="76"/>
      <c r="LJ760" s="66"/>
      <c r="LK760" s="76"/>
      <c r="LL760" s="66"/>
      <c r="LM760" s="76"/>
      <c r="LN760" s="66"/>
      <c r="LO760" s="76"/>
      <c r="LP760" s="66"/>
      <c r="LQ760" s="76"/>
      <c r="LR760" s="66"/>
      <c r="LS760" s="76"/>
      <c r="LT760" s="66"/>
      <c r="LU760" s="76"/>
      <c r="LV760" s="66"/>
      <c r="LW760" s="76"/>
      <c r="LX760" s="66"/>
      <c r="LY760" s="76"/>
      <c r="LZ760" s="66"/>
      <c r="MA760" s="76"/>
      <c r="MB760" s="66"/>
      <c r="MC760" s="76"/>
      <c r="MD760" s="66"/>
      <c r="MG760" s="1" t="str" cm="1">
        <f t="array" ref="MG760">IFERROR(INDEX(Paste_Here!$B$2:$B$850, MATCH(0, COUNTIF(MG$4:MG759, Paste_Here!$B$2:$B$850) + IF(Paste_Here!$B$2:$B$850="", 1, 0), 0)), "")</f>
        <v/>
      </c>
      <c r="MH760" s="1" t="str">
        <f>IF(MG760&lt;&gt;"", INDEX(Paste_Here!$A$2:$A$850, MATCH(MG760, Paste_Here!$B$2:$B$850, 0)), "")</f>
        <v/>
      </c>
      <c r="MI760" s="1" t="str">
        <f t="shared" si="96"/>
        <v/>
      </c>
      <c r="MJ760" s="1" t="str" cm="1">
        <f t="array" ref="MJ760">IFERROR(INDEX($MI$5:$MI$850, MATCH(SMALL(IF($MI$5:$MI$850&lt;&gt;"", COUNTIF($MI$5:$MI$850, "&lt;"&amp;$MI$5:$MI$850)+1), ROW()-ROW($MJ$5)+1), COUNTIF($MI$5:$MI$850, "&lt;"&amp;$MI$5:$MI$850)+1, 0)), "")</f>
        <v/>
      </c>
    </row>
    <row r="761" spans="1:348">
      <c r="A761" s="66"/>
      <c r="B761" s="76" t="str">
        <f t="shared" si="89"/>
        <v/>
      </c>
      <c r="C761" s="66"/>
      <c r="D761" s="76" t="str">
        <f>IFERROR(IF(B761&lt;&gt;"", IF(AND(INDEX(Paste_Here!B$2:B$850, MATCH(B761, Paste_Here!A$2:A$850, 0))&lt;&gt;"", ISNUMBER(VALUE(INDEX(Paste_Here!B$2:B$850, MATCH(B761, Paste_Here!A$2:A$850, 0))))), INDEX(Paste_Here!B$2:B$850, MATCH(B761, Paste_Here!A$2:A$850, 0)), ""), ""), "")</f>
        <v/>
      </c>
      <c r="E761" s="66"/>
      <c r="F761" s="76" t="str">
        <f>IFERROR(IF(B761&lt;&gt;"", IF(ISTEXT(INDEX(Paste_Here!K$2:K$850, MATCH(B761, Paste_Here!A$2:A$850, 0))), INDEX(Paste_Here!K$2:K$850, MATCH(B761, Paste_Here!A$2:A$850, 0)), ""), ""), "")</f>
        <v/>
      </c>
      <c r="G761" s="66"/>
      <c r="H761" s="76" t="str">
        <f>IFERROR(IF(B761&lt;&gt;"", IF(ISTEXT(INDEX(Paste_Here!C$2:C$850, MATCH(B761, Paste_Here!A$2:A$850, 0))), INDEX(Paste_Here!C$2:C$850, MATCH(B761, Paste_Here!A$2:A$850, 0)), ""), ""), "")</f>
        <v/>
      </c>
      <c r="I761" s="66"/>
      <c r="J761" s="76" t="str">
        <f>IFERROR(IF(B761&lt;&gt;"", IF(ISNUMBER(SEARCH("s", LOWER(INDEX(Paste_Here!M$2:M$850, MATCH(B761, Paste_Here!A$2:A$850, 0))))), "Yes", IF(INDEX(Paste_Here!M$2:M$850, MATCH(B761, Paste_Here!A$2:A$850, 0))&lt;&gt;"", "No", "")), ""), "")</f>
        <v/>
      </c>
      <c r="K761" s="66"/>
      <c r="L761" s="76" t="str">
        <f>IFERROR(IF(B761&lt;&gt;"", IF(ISNUMBER(SEARCH("yes", LOWER(INDEX(Paste_Here!E$2:E$850, MATCH(B761, Paste_Here!A$2:A$850, 0))))), "Yes", IF(ISNUMBER(SEARCH("no", LOWER(INDEX(Paste_Here!E$2:E$850, MATCH(B761, Paste_Here!A$2:A$850, 0))))), "No", "")), ""), "")</f>
        <v/>
      </c>
      <c r="M761" s="66"/>
      <c r="N761" s="76" t="str">
        <f>IFERROR(IF(B761&lt;&gt;"", IF(ISNUMBER(SEARCH("yes", LOWER(INDEX(Paste_Here!F$2:F$850, MATCH(B761, Paste_Here!A$2:A$850, 0))))), "Yes", IF(ISNUMBER(SEARCH("no", LOWER(INDEX(Paste_Here!F$2:F$850, MATCH(B761, Paste_Here!A$2:A$850, 0))))), "No", "")), ""), "")</f>
        <v/>
      </c>
      <c r="O761" s="66"/>
      <c r="P761" s="76" t="str">
        <f>IFERROR(IF(B761&lt;&gt;"", IF(ISNUMBER(SEARCH("yes", LOWER(INDEX(Paste_Here!L$2:L$850, MATCH(B761, Paste_Here!A$2:A$850, 0))))), "Yes", IF(ISNUMBER(SEARCH("no", LOWER(INDEX(Paste_Here!L$2:L$850, MATCH(B761, Paste_Here!A$2:A$850, 0))))), "No", "")), ""), "")</f>
        <v/>
      </c>
      <c r="Q761" s="66"/>
      <c r="R761" s="76" t="str">
        <f>IFERROR(IF(B761&lt;&gt;"", IF(ISNUMBER(SEARCH("transitional 2", LOWER(INDEX(Paste_Here!D$2:D$850, MATCH(B761, Paste_Here!A$2:A$850, 0))))), "T2", IF(ISNUMBER(SEARCH("transitional 1", LOWER(INDEX(Paste_Here!D$2:D$850, MATCH(B761, Paste_Here!A$2:A$850, 0))))), "T1", IF(ISNUMBER(SEARCH("waived ell services", LOWER(INDEX(Paste_Here!D$2:D$850, MATCH(B761, Paste_Here!A$2:A$850, 0))))), "W", IF(ISNUMBER(SEARCH("english language learner", LOWER(INDEX(Paste_Here!D$2:D$850, MATCH(B761, Paste_Here!A$2:A$850, 0))))), "L", "")))), ""), "")</f>
        <v/>
      </c>
      <c r="S761" s="66"/>
      <c r="T761" s="76" t="str">
        <f>IFERROR(IF(B761&lt;&gt;"", IF(ISNUMBER(SEARCH("yes", LOWER(INDEX(Paste_Here!I$2:I$850, MATCH(B761, Paste_Here!A$2:A$850, 0))))), "Yes", IF(ISNUMBER(SEARCH("no", LOWER(INDEX(Paste_Here!I$2:I$850, MATCH(B761, Paste_Here!A$2:A$850, 0))))), "No", "")), ""), "")</f>
        <v/>
      </c>
      <c r="U761" s="66"/>
      <c r="V761" s="76" t="str">
        <f>IFERROR(IF(B761&lt;&gt;"", IF(ISTEXT(INDEX(Paste_Here!J$2:J$850, MATCH(B761, Paste_Here!A$2:A$850, 0))), VALUE(INDEX(Paste_Here!J$2:J$850, MATCH(B761, Paste_Here!A$2:A$850, 0))), ""), ""), "")</f>
        <v/>
      </c>
      <c r="W761" s="66"/>
      <c r="X761" s="66"/>
      <c r="Y761" s="76" t="str">
        <f t="shared" si="90"/>
        <v/>
      </c>
      <c r="Z761" s="66"/>
      <c r="AA761" s="76" t="str">
        <f>IFERROR(IF(B761&lt;&gt;"", IF(AND(INDEX(Paste_Here!AI$2:AI$850, MATCH(B761, Paste_Here!A$2:A$850, 0))&lt;&gt;"", ISNUMBER(VALUE(INDEX(Paste_Here!AI$2:AI$850, MATCH(B761, Paste_Here!A$2:A$850, 0))))), INDEX(Paste_Here!AI$2:AI$850, MATCH(B761, Paste_Here!A$2:A$850, 0)), ""), ""), "")</f>
        <v/>
      </c>
      <c r="AB761" s="66"/>
      <c r="AC761" s="76" t="str">
        <f>IFERROR(IF(B761&lt;&gt;"", IF(AND(INDEX(Paste_Here!AJ$2:AJ$850, MATCH(B761, Paste_Here!A$2:A$850, 0))&lt;&gt;"", ISNUMBER(VALUE(INDEX(Paste_Here!AJ$2:AJ$850, MATCH(B761, Paste_Here!A$2:A$850, 0))))), INDEX(Paste_Here!AJ$2:AJ$850, MATCH(B761, Paste_Here!A$2:A$850, 0)), ""), ""), "")</f>
        <v/>
      </c>
      <c r="AD761" s="66"/>
      <c r="AE761" s="76" t="str">
        <f>IFERROR(IF(B761&lt;&gt;"", IF(AND(INDEX(Paste_Here!AK$2:AK$850, MATCH(B761, Paste_Here!A$2:A$850, 0))&lt;&gt;"", ISNUMBER(VALUE(INDEX(Paste_Here!AK$2:AK$850, MATCH(B761, Paste_Here!A$2:A$850, 0))))), INDEX(Paste_Here!AK$2:AK$850, MATCH(B761, Paste_Here!A$2:A$850, 0)), ""), ""), "")</f>
        <v/>
      </c>
      <c r="AF761" s="66"/>
      <c r="AG761" s="76" t="str">
        <f>IFERROR(IF(B761&lt;&gt;"", IF(AND(INDEX(Paste_Here!AL$2:AL$850, MATCH(B761, Paste_Here!A$2:A$850, 0))&lt;&gt;"", ISNUMBER(VALUE(INDEX(Paste_Here!AL$2:AL$850, MATCH(B761, Paste_Here!A$2:A$850, 0))))), INDEX(Paste_Here!AL$2:AL$850, MATCH(B761, Paste_Here!A$2:A$850, 0)), ""), ""), "")</f>
        <v/>
      </c>
      <c r="AH761" s="66"/>
      <c r="AI761" s="76" t="str">
        <f>IFERROR(IF(B761&lt;&gt;"", IF(AND(INDEX(Paste_Here!AH$2:AH$850, MATCH(B761, Paste_Here!A$2:A$850, 0))&lt;&gt;"", ISNUMBER(VALUE(INDEX(Paste_Here!AH$2:AH$850, MATCH(B761, Paste_Here!A$2:A$850, 0))))), IF(VALUE(INDEX(Paste_Here!AH$2:AH$850, MATCH(B761, Paste_Here!A$2:A$850, 0)))=0, "", INDEX(Paste_Here!AH$2:AH$850, MATCH(B761, Paste_Here!A$2:A$850, 0))), ""), ""), "")</f>
        <v/>
      </c>
      <c r="AJ761" s="66"/>
      <c r="AK761" s="76" t="str">
        <f>IFERROR(IF(B761&lt;&gt;"", IF(AND(INDEX(Paste_Here!N$2:N$850, MATCH(B761, Paste_Here!A$2:A$850, 0))&lt;&gt;"", ISNUMBER(VALUE(INDEX(Paste_Here!N$2:N$850, MATCH(B761, Paste_Here!A$2:A$850, 0))))), INDEX(Paste_Here!N$2:N$850, MATCH(B761, Paste_Here!A$2:A$850, 0)), ""), ""), "")</f>
        <v/>
      </c>
      <c r="AL761" s="66"/>
      <c r="AM761" s="76" t="str">
        <f>IFERROR(IF(B761&lt;&gt;"", IF(AND(INDEX(Paste_Here!O$2:O$850, MATCH(B761, Paste_Here!A$2:A$850, 0))&lt;&gt;"", ISNUMBER(VALUE(INDEX(Paste_Here!O$2:O$850, MATCH(B761, Paste_Here!A$2:A$850, 0))))), INDEX(Paste_Here!O$2:O$850, MATCH(B761, Paste_Here!A$2:A$850, 0)), ""), ""), "")</f>
        <v/>
      </c>
      <c r="AN761" s="66"/>
      <c r="AO761" s="76"/>
      <c r="AP761" s="66"/>
      <c r="AQ761" s="76"/>
      <c r="AR761" s="66"/>
      <c r="AS761" s="76"/>
      <c r="AT761" s="66"/>
      <c r="AU761" s="66"/>
      <c r="AV761" s="76" t="str">
        <f t="shared" si="91"/>
        <v/>
      </c>
      <c r="AW761" s="66"/>
      <c r="AX761" s="76" t="str">
        <f>IFERROR(IF(B761&lt;&gt;"", IF(ISNUMBER(SEARCH("Revealed-Potential (Primary Focus)", LOWER(INDEX(Paste_Here!Z$2:Z$850, MATCH(B761, Paste_Here!A$2:A$850, 0))))), "Rev-Potential: Prim", IF(ISNUMBER(SEARCH("Revealed-Potential (Secondary Focus)", LOWER(INDEX(Paste_Here!Z$2:Z$850, MATCH(B761, Paste_Here!A$2:A$850, 0))))), "Rev-Potential: Sec", IF(ISNUMBER(SEARCH("Monitoring", LOWER(INDEX(Paste_Here!Z$2:Z$850, MATCH(B761, Paste_Here!A$2:A$850, 0))))), "Monitoring", IF(ISNUMBER(SEARCH("At-Promise (Secondary Focus)", LOWER(INDEX(Paste_Here!Z$2:Z$850, MATCH(B761, Paste_Here!A$2:A$850, 0))))), "At-Promise: Sec", IF(ISNUMBER(SEARCH("At-Promise (Primary Focus)", LOWER(INDEX(Paste_Here!Z$2:Z$850, MATCH(B761, Paste_Here!A$2:A$850, 0))))), "At-Promise: Prim", ""))))), ""), "")</f>
        <v/>
      </c>
      <c r="AY761" s="66"/>
      <c r="AZ761" s="76"/>
      <c r="BA761" s="66"/>
      <c r="BB761" s="76"/>
      <c r="BC761" s="66"/>
      <c r="BD761" s="76"/>
      <c r="BE761" s="66"/>
      <c r="BF761" s="76"/>
      <c r="BG761" s="66"/>
      <c r="BH761" s="76"/>
      <c r="BI761" s="66"/>
      <c r="BJ761" s="66"/>
      <c r="BK761" s="76" t="str">
        <f t="shared" si="92"/>
        <v/>
      </c>
      <c r="BL761" s="66"/>
      <c r="BM761" s="76" t="str">
        <f>IFERROR(IF(B761&lt;&gt;"", IF(AND(ISNUMBER(VALUE(SUBSTITUTE(SUBSTITUTE(Paste_Here!R761, "br", "-"), "L", ""))), VALUE(SUBSTITUTE(SUBSTITUTE(Paste_Here!R761, "br", "-"), "L", "")) &gt;= 1095), "Yes", IF(AND(ISNUMBER(VALUE(SUBSTITUTE(SUBSTITUTE(Paste_Here!R761, "br", "-"), "L", ""))), VALUE(SUBSTITUTE(SUBSTITUTE(Paste_Here!R761, "br", "-"), "L", "")) &lt;= 1094), "No", "")), ""), "")</f>
        <v/>
      </c>
      <c r="BN761" s="66"/>
      <c r="BO761" s="76" t="str">
        <f>IFERROR(IF(B761&lt;&gt;"", IF(COUNTIF(INDEX(Paste_Here!Y$2:AB$850, MATCH(B761, Paste_Here!A$2:A$850, 0), 0), "yes") &gt; 0, "Yes", IF(COUNTIF(INDEX(Paste_Here!Y$2:AB$850, MATCH(B761, Paste_Here!A$2:A$850, 0), 0), "no") &gt; 0, "No", "")), ""), "")</f>
        <v/>
      </c>
      <c r="BP761" s="66"/>
      <c r="BQ761" s="76" t="str">
        <f>IFERROR(IF(B761&lt;&gt;"", IF(AND(ISNUMBER(VALUE(SUBSTITUTE(SUBSTITUTE(Paste_Here!U761, "em", "-"), "q", ""))), VALUE(SUBSTITUTE(SUBSTITUTE(Paste_Here!U761, "em", "-"), "q", "")) &gt;= 910), "Yes", IF(AND(ISNUMBER(VALUE(SUBSTITUTE(SUBSTITUTE(Paste_Here!U761, "em", "-"), "q", ""))), VALUE(SUBSTITUTE(SUBSTITUTE(Paste_Here!U761, "em", "-"), "q", "")) &lt;= 909), "No", "")), ""), "")</f>
        <v/>
      </c>
      <c r="BR761" s="66"/>
      <c r="BS761" s="76" t="str">
        <f>IFERROR(IF(B761&lt;&gt;"", IF(AND(INDEX(Paste_Here!X$2:X$850, MATCH(B761, Paste_Here!A$2:A$850, 0))&lt;&gt;"", ISNUMBER(VALUE(INDEX(Paste_Here!X$2:X$850, MATCH(B761, Paste_Here!A$2:A$850, 0))))), INDEX(Paste_Here!X$2:X$850, MATCH(B761, Paste_Here!A$2:A$850, 0)), ""), ""), "")</f>
        <v/>
      </c>
      <c r="BT761" s="66"/>
      <c r="BU761" s="76" t="str">
        <f>IFERROR(IF(B761&lt;&gt;"", IF(ISNUMBER(VALUE(INDEX(Paste_Here!G$2:G$850, MATCH(B761, Paste_Here!A$2:A$850, 0)))), IF(VALUE(INDEX(Paste_Here!G$2:G$850, MATCH(B761, Paste_Here!A$2:A$850, 0)))=0, "No", IF(AND(VALUE(INDEX(Paste_Here!G$2:G$850, MATCH(B761, Paste_Here!A$2:A$850, 0)))&gt;=1, VALUE(INDEX(Paste_Here!G$2:G$850, MATCH(B761, Paste_Here!A$2:A$850, 0)))&lt;=4), VALUE(INDEX(Paste_Here!G$2:G$850, MATCH(B761, Paste_Here!A$2:A$850, 0))), "")), ""), ""), "")</f>
        <v/>
      </c>
      <c r="BV761" s="66"/>
      <c r="BW761" s="76" t="str">
        <f>IFERROR(IF(B761&lt;&gt;"", IF(ISNUMBER(VALUE(INDEX(Paste_Here!H$2:H$850, MATCH(B761, Paste_Here!A$2:A$850, 0)))), IF(VALUE(INDEX(Paste_Here!H$2:H$850, MATCH(B761, Paste_Here!A$2:A$850, 0)))=0, "No", IF(AND(VALUE(INDEX(Paste_Here!H$2:H$850, MATCH(B761, Paste_Here!A$2:A$850, 0)))&gt;=1, VALUE(INDEX(Paste_Here!H$2:H$850, MATCH(B761, Paste_Here!A$2:A$850, 0)))&lt;=4), VALUE(INDEX(Paste_Here!H$2:H$850, MATCH(B761, Paste_Here!A$2:A$850, 0))), "")), ""), ""), "")</f>
        <v/>
      </c>
      <c r="BX761" s="66"/>
      <c r="BY761" s="76"/>
      <c r="BZ761" s="66"/>
      <c r="CA761" s="76"/>
      <c r="CB761" s="66"/>
      <c r="CC761" s="66"/>
      <c r="CD761" s="76" t="str">
        <f t="shared" si="93"/>
        <v/>
      </c>
      <c r="CE761" s="66"/>
      <c r="CF761" s="76" t="str">
        <f>IFERROR(IF(B761&lt;&gt;"", IF(AND(INDEX(Paste_Here!P$2:P$850, MATCH(B761, Paste_Here!A$2:A$850, 0))&lt;&gt;"", ISNUMBER(VALUE(INDEX(Paste_Here!P$2:P$850, MATCH(B761, Paste_Here!A$2:A$850, 0))))), INDEX(Paste_Here!P$2:P$850, MATCH(B761, Paste_Here!A$2:A$850, 0)), ""), ""), "")</f>
        <v/>
      </c>
      <c r="CG761" s="66"/>
      <c r="CH761" s="76" t="str">
        <f>IFERROR(IF(B761&lt;&gt;"", IF(ISNUMBER(SEARCH("highrisk", LOWER(INDEX(Paste_Here!Q$2:Q$850, MATCH(B761, Paste_Here!A$2:A$850, 0))))), "High Risk", IF(ISNUMBER(SEARCH("lowrisk", LOWER(INDEX(Paste_Here!Q$2:Q$850, MATCH(B761, Paste_Here!A$2:A$850, 0))))), "Low Risk", IF(ISNUMBER(SEARCH("somerisk", LOWER(INDEX(Paste_Here!Q$2:Q$850, MATCH(B761, Paste_Here!A$2:A$850, 0))))), "Some Risk", ""))), ""), "")</f>
        <v/>
      </c>
      <c r="CI761" s="66"/>
      <c r="CJ761" s="76" t="str">
        <f>IFERROR(IF(B761&lt;&gt;"", IF(AND(INDEX(Paste_Here!AA$2:AA$850, MATCH(B761, Paste_Here!A$2:A$850, 0))&lt;&gt;"", ISNUMBER(VALUE(INDEX(Paste_Here!AA$2:AA$850, MATCH(B761, Paste_Here!A$2:A$850, 0))))), INDEX(Paste_Here!AA$2:AA$850, MATCH(B761, Paste_Here!A$2:A$850, 0)), ""), ""), "")</f>
        <v/>
      </c>
      <c r="CK761" s="66"/>
      <c r="CL761" s="76" t="str">
        <f>IFERROR(IF(B761&lt;&gt;"", IF(LOWER(INDEX(Paste_Here!AB$2:AB$850, MATCH(B761, Paste_Here!A$2:A$850, 0)))="approaching expectations", "Approaching", IF(LOWER(INDEX(Paste_Here!AB$2:AB$850, MATCH(B761, Paste_Here!A$2:A$850, 0)))="met expectations", "Met", IF(LOWER(INDEX(Paste_Here!AB$2:AB$850, MATCH(B761, Paste_Here!A$2:A$850, 0)))="exceeded expectations", "Exceeded", IF(LOWER(INDEX(Paste_Here!AB$2:AB$850, MATCH(B761, Paste_Here!A$2:A$850, 0)))="below expectations", "Below", "")))), ""), "")</f>
        <v/>
      </c>
      <c r="CM761" s="66"/>
      <c r="CN761" s="76" t="str">
        <f>IFERROR(IF(B761&lt;&gt;"", IF(AND(INDEX(Paste_Here!AC$2:AC$850, MATCH(B761, Paste_Here!A$2:A$850, 0))&lt;&gt;"", ISNUMBER(VALUE(INDEX(Paste_Here!AC$2:AC$850, MATCH(B761, Paste_Here!A$2:A$850, 0))))), INDEX(Paste_Here!AC$2:AC$850, MATCH(B761, Paste_Here!A$2:A$850, 0)), ""), ""), "")</f>
        <v/>
      </c>
      <c r="CO761" s="66"/>
      <c r="CP761" s="76"/>
      <c r="CQ761" s="66"/>
      <c r="CR761" s="76"/>
      <c r="CS761" s="66"/>
      <c r="CT761" s="76"/>
      <c r="CU761" s="66"/>
      <c r="CV761" s="76"/>
      <c r="CW761" s="66"/>
      <c r="CX761" s="76"/>
      <c r="CY761" s="66"/>
      <c r="CZ761" s="66"/>
      <c r="DA761" s="76" t="str">
        <f t="shared" si="94"/>
        <v/>
      </c>
      <c r="DB761" s="66"/>
      <c r="DC761" s="76" t="str">
        <f>IFERROR(IF(B761&lt;&gt;"", IF(AND(INDEX(Paste_Here!V$2:V$850, MATCH(B761, Paste_Here!A$2:A$850, 0))&lt;&gt;"", ISNUMBER(VALUE(INDEX(Paste_Here!V$2:V$850, MATCH(B761, Paste_Here!A$2:A$850, 0))))), INDEX(Paste_Here!V$2:V$850, MATCH(B761, Paste_Here!A$2:A$850, 0)), ""), ""), "")</f>
        <v/>
      </c>
      <c r="DD761" s="66"/>
      <c r="DE761" s="76" t="str">
        <f>IFERROR(IF(B761&lt;&gt;"", IF(ISNUMBER(SEARCH("highrisk", LOWER(INDEX(Paste_Here!W$2:W$850, MATCH(B761, Paste_Here!A$2:A$850, 0))))), "High Risk", IF(ISNUMBER(SEARCH("lowrisk", LOWER(INDEX(Paste_Here!W$2:W$850, MATCH(B761, Paste_Here!A$2:A$850, 0))))), "Low Risk", IF(ISNUMBER(SEARCH("somerisk", LOWER(INDEX(Paste_Here!W$2:W$850, MATCH(B761, Paste_Here!A$2:A$850, 0))))), "Some Risk", ""))), ""), "")</f>
        <v/>
      </c>
      <c r="DF761" s="66"/>
      <c r="DG761" s="76" t="str">
        <f>IFERROR(IF(B761&lt;&gt;"", IF(AND(INDEX(Paste_Here!S$2:S$850, MATCH(B761, Paste_Here!A$2:A$850, 0))&lt;&gt;"", ISNUMBER(VALUE(INDEX(Paste_Here!S$2:S$850, MATCH(B761, Paste_Here!A$2:A$850, 0))))), INDEX(Paste_Here!S$2:S$850, MATCH(B761, Paste_Here!A$2:A$850, 0)), ""), ""), "")</f>
        <v/>
      </c>
      <c r="DH761" s="66"/>
      <c r="DI761" s="76" t="str">
        <f>IFERROR(IF(B761&lt;&gt;"", IF(ISNUMBER(SEARCH("highrisk", LOWER(INDEX(Paste_Here!T$2:T$850, MATCH(B761, Paste_Here!A$2:A$850, 0))))), "High Risk", IF(ISNUMBER(SEARCH("lowrisk", LOWER(INDEX(Paste_Here!T$2:T$850, MATCH(B761, Paste_Here!A$2:A$850, 0))))), "Low Risk", IF(ISNUMBER(SEARCH("somerisk", LOWER(INDEX(Paste_Here!T$2:T$850, MATCH(B761, Paste_Here!A$2:A$850, 0))))), "Some Risk", ""))), ""), "")</f>
        <v/>
      </c>
      <c r="DJ761" s="66"/>
      <c r="DK761" s="76" t="str">
        <f>IFERROR(IF(B761&lt;&gt;"", IF(AND(INDEX(Paste_Here!AD$2:AD$850, MATCH(B761, Paste_Here!A$2:A$850, 0))&lt;&gt;"", ISNUMBER(VALUE(INDEX(Paste_Here!AD$2:AD$850, MATCH(B761, Paste_Here!A$2:A$850, 0))))), INDEX(Paste_Here!AD$2:AD$850, MATCH(B761, Paste_Here!A$2:A$850, 0)), ""), ""), "")</f>
        <v/>
      </c>
      <c r="DL761" s="66"/>
      <c r="DM761" s="76" t="str">
        <f>IFERROR(IF(B761&lt;&gt;"", IF(LOWER(INDEX(Paste_Here!AE$2:AE$850, MATCH(B761, Paste_Here!A$2:A$850, 0)))="approaching expectations", "Approaching", IF(LOWER(INDEX(Paste_Here!AE$2:AE$850, MATCH(B761, Paste_Here!A$2:A$850, 0)))="met expectations", "Met", IF(LOWER(INDEX(Paste_Here!AE$2:AE$850, MATCH(B761, Paste_Here!A$2:A$850, 0)))="exceeded expectations", "Exceeded", IF(LOWER(INDEX(Paste_Here!AE$2:AE$850, MATCH(B761, Paste_Here!A$2:A$850, 0)))="below expectations", "Below", "")))), ""), "")</f>
        <v/>
      </c>
      <c r="DN761" s="66"/>
      <c r="DO761" s="76"/>
      <c r="DP761" s="66"/>
      <c r="DQ761" s="76"/>
      <c r="DR761" s="66"/>
      <c r="DS761" s="76"/>
      <c r="DT761" s="66"/>
      <c r="DU761" s="76"/>
      <c r="DV761" s="66"/>
      <c r="DW761" s="66"/>
      <c r="DX761" s="76" t="str">
        <f t="shared" si="95"/>
        <v/>
      </c>
      <c r="DY761" s="66"/>
      <c r="DZ761" s="76"/>
      <c r="EA761" s="66"/>
      <c r="EB761" s="76"/>
      <c r="EC761" s="66"/>
      <c r="ED761" s="76" t="str">
        <f>IFERROR(IF(B761&lt;&gt;"", IF(AND(INDEX(Paste_Here!AF$2:AF$850, MATCH(B761, Paste_Here!A$2:A$850, 0))&lt;&gt;"", ISNUMBER(VALUE(INDEX(Paste_Here!AF$2:AF$850, MATCH(B761, Paste_Here!A$2:A$850, 0))))), INDEX(Paste_Here!AF$2:AF$850, MATCH(B761, Paste_Here!A$2:A$850, 0)), ""), ""), "")</f>
        <v/>
      </c>
      <c r="EE761" s="66"/>
      <c r="EF761" s="76"/>
      <c r="EG761" s="66"/>
      <c r="EH761" s="76"/>
      <c r="EI761" s="66"/>
      <c r="EJ761" s="76" t="str">
        <f>IFERROR(IF(B761&lt;&gt;"", IF(AND(INDEX(Paste_Here!AG$2:AG$850, MATCH(B761, Paste_Here!A$2:A$850, 0))&lt;&gt;"", ISNUMBER(VALUE(INDEX(Paste_Here!AG$2:AG$850, MATCH(B761, Paste_Here!A$2:A$850, 0))))), INDEX(Paste_Here!AG$2:AG$850, MATCH(B761, Paste_Here!A$2:A$850, 0)), ""), ""), "")</f>
        <v/>
      </c>
      <c r="EK761" s="66"/>
      <c r="EL761" s="76"/>
      <c r="EM761" s="66"/>
      <c r="EN761" s="76"/>
      <c r="EO761" s="66"/>
      <c r="EP761" s="76"/>
      <c r="EQ761" s="66"/>
      <c r="ER761" s="76"/>
      <c r="ES761" s="66"/>
      <c r="ET761" s="66"/>
      <c r="EU761" s="76"/>
      <c r="EV761" s="66"/>
      <c r="EW761" s="76"/>
      <c r="EX761" s="66"/>
      <c r="EY761" s="76"/>
      <c r="EZ761" s="66"/>
      <c r="FA761" s="76"/>
      <c r="FB761" s="66"/>
      <c r="FC761" s="76"/>
      <c r="FD761" s="66"/>
      <c r="FE761" s="76"/>
      <c r="FF761" s="66"/>
      <c r="FG761" s="76"/>
      <c r="FH761" s="66"/>
      <c r="FI761" s="76"/>
      <c r="FJ761" s="66"/>
      <c r="FK761" s="76"/>
      <c r="FL761" s="66"/>
      <c r="FM761" s="76"/>
      <c r="FN761" s="66"/>
      <c r="FO761" s="76"/>
      <c r="FP761" s="66"/>
      <c r="FQ761" s="76"/>
      <c r="FR761" s="66"/>
      <c r="FS761" s="76"/>
      <c r="FT761" s="66"/>
      <c r="FU761" s="76"/>
      <c r="FV761" s="66"/>
      <c r="FW761" s="76"/>
      <c r="FX761" s="66"/>
      <c r="FY761" s="76"/>
      <c r="FZ761" s="66"/>
      <c r="GA761" s="76"/>
      <c r="GB761" s="66"/>
      <c r="GC761" s="76"/>
      <c r="GD761" s="66"/>
      <c r="GE761" s="76"/>
      <c r="GF761" s="66"/>
      <c r="GG761" s="76"/>
      <c r="GH761" s="66"/>
      <c r="GI761" s="76"/>
      <c r="GJ761" s="66"/>
      <c r="GK761" s="76"/>
      <c r="GL761" s="66"/>
      <c r="GM761" s="76"/>
      <c r="GN761" s="66"/>
      <c r="GO761" s="76"/>
      <c r="GP761" s="66"/>
      <c r="GQ761" s="76"/>
      <c r="GR761" s="66"/>
      <c r="GS761" s="76"/>
      <c r="GT761" s="66"/>
      <c r="GU761" s="76"/>
      <c r="GV761" s="66"/>
      <c r="GW761" s="76"/>
      <c r="GX761" s="66"/>
      <c r="GY761" s="76"/>
      <c r="GZ761" s="66"/>
      <c r="HA761" s="76"/>
      <c r="HB761" s="66"/>
      <c r="HC761" s="76"/>
      <c r="HD761" s="66"/>
      <c r="HE761" s="76"/>
      <c r="HF761" s="66"/>
      <c r="HG761" s="76"/>
      <c r="HH761" s="66"/>
      <c r="HI761" s="76"/>
      <c r="HJ761" s="66"/>
      <c r="HK761" s="76"/>
      <c r="HL761" s="66"/>
      <c r="HM761" s="76"/>
      <c r="HN761" s="66"/>
      <c r="HO761" s="76"/>
      <c r="HP761" s="66"/>
      <c r="HQ761" s="76"/>
      <c r="HR761" s="66"/>
      <c r="HS761" s="76"/>
      <c r="HT761" s="66"/>
      <c r="HU761" s="76"/>
      <c r="HV761" s="66"/>
      <c r="HW761" s="76"/>
      <c r="HX761" s="66"/>
      <c r="HY761" s="76"/>
      <c r="HZ761" s="66"/>
      <c r="IA761" s="76"/>
      <c r="IB761" s="66"/>
      <c r="IC761" s="76"/>
      <c r="ID761" s="66"/>
      <c r="IE761" s="76"/>
      <c r="IF761" s="66"/>
      <c r="IG761" s="76"/>
      <c r="IH761" s="66"/>
      <c r="II761" s="76"/>
      <c r="IJ761" s="66"/>
      <c r="IK761" s="76"/>
      <c r="IL761" s="66"/>
      <c r="IM761" s="76"/>
      <c r="IN761" s="66"/>
      <c r="IO761" s="76"/>
      <c r="IP761" s="66"/>
      <c r="IQ761" s="76"/>
      <c r="IR761" s="66"/>
      <c r="IS761" s="76"/>
      <c r="IT761" s="66"/>
      <c r="IU761" s="76"/>
      <c r="IV761" s="66"/>
      <c r="IW761" s="76"/>
      <c r="IX761" s="66"/>
      <c r="IY761" s="76"/>
      <c r="IZ761" s="66"/>
      <c r="JA761" s="76"/>
      <c r="JB761" s="66"/>
      <c r="JC761" s="76"/>
      <c r="JD761" s="66"/>
      <c r="JE761" s="76"/>
      <c r="JF761" s="66"/>
      <c r="JG761" s="76"/>
      <c r="JH761" s="66"/>
      <c r="JI761" s="76"/>
      <c r="JJ761" s="66"/>
      <c r="JK761" s="76"/>
      <c r="JL761" s="66"/>
      <c r="JM761" s="76"/>
      <c r="JN761" s="66"/>
      <c r="JO761" s="76"/>
      <c r="JP761" s="66"/>
      <c r="JQ761" s="76"/>
      <c r="JR761" s="66"/>
      <c r="JS761" s="76"/>
      <c r="JT761" s="66"/>
      <c r="JU761" s="76"/>
      <c r="JV761" s="66"/>
      <c r="JW761" s="76"/>
      <c r="JX761" s="66"/>
      <c r="JY761" s="76"/>
      <c r="JZ761" s="66"/>
      <c r="KA761" s="76"/>
      <c r="KB761" s="66"/>
      <c r="KC761" s="76"/>
      <c r="KD761" s="66"/>
      <c r="KE761" s="76"/>
      <c r="KF761" s="66"/>
      <c r="KG761" s="76"/>
      <c r="KH761" s="66"/>
      <c r="KI761" s="76"/>
      <c r="KJ761" s="66"/>
      <c r="KK761" s="76"/>
      <c r="KL761" s="66"/>
      <c r="KM761" s="76"/>
      <c r="KN761" s="66"/>
      <c r="KO761" s="76"/>
      <c r="KP761" s="66"/>
      <c r="KQ761" s="76"/>
      <c r="KR761" s="66"/>
      <c r="KS761" s="76"/>
      <c r="KT761" s="66"/>
      <c r="KU761" s="76"/>
      <c r="KV761" s="66"/>
      <c r="KW761" s="76"/>
      <c r="KX761" s="66"/>
      <c r="KY761" s="76"/>
      <c r="KZ761" s="66"/>
      <c r="LA761" s="76"/>
      <c r="LB761" s="66"/>
      <c r="LC761" s="76"/>
      <c r="LD761" s="66"/>
      <c r="LE761" s="76"/>
      <c r="LF761" s="66"/>
      <c r="LG761" s="76"/>
      <c r="LH761" s="66"/>
      <c r="LI761" s="76"/>
      <c r="LJ761" s="66"/>
      <c r="LK761" s="76"/>
      <c r="LL761" s="66"/>
      <c r="LM761" s="76"/>
      <c r="LN761" s="66"/>
      <c r="LO761" s="76"/>
      <c r="LP761" s="66"/>
      <c r="LQ761" s="76"/>
      <c r="LR761" s="66"/>
      <c r="LS761" s="76"/>
      <c r="LT761" s="66"/>
      <c r="LU761" s="76"/>
      <c r="LV761" s="66"/>
      <c r="LW761" s="76"/>
      <c r="LX761" s="66"/>
      <c r="LY761" s="76"/>
      <c r="LZ761" s="66"/>
      <c r="MA761" s="76"/>
      <c r="MB761" s="66"/>
      <c r="MC761" s="76"/>
      <c r="MD761" s="66"/>
      <c r="MG761" s="1" t="str" cm="1">
        <f t="array" ref="MG761">IFERROR(INDEX(Paste_Here!$B$2:$B$850, MATCH(0, COUNTIF(MG$4:MG760, Paste_Here!$B$2:$B$850) + IF(Paste_Here!$B$2:$B$850="", 1, 0), 0)), "")</f>
        <v/>
      </c>
      <c r="MH761" s="1" t="str">
        <f>IF(MG761&lt;&gt;"", INDEX(Paste_Here!$A$2:$A$850, MATCH(MG761, Paste_Here!$B$2:$B$850, 0)), "")</f>
        <v/>
      </c>
      <c r="MI761" s="1" t="str">
        <f t="shared" si="96"/>
        <v/>
      </c>
      <c r="MJ761" s="1" t="str" cm="1">
        <f t="array" ref="MJ761">IFERROR(INDEX($MI$5:$MI$850, MATCH(SMALL(IF($MI$5:$MI$850&lt;&gt;"", COUNTIF($MI$5:$MI$850, "&lt;"&amp;$MI$5:$MI$850)+1), ROW()-ROW($MJ$5)+1), COUNTIF($MI$5:$MI$850, "&lt;"&amp;$MI$5:$MI$850)+1, 0)), "")</f>
        <v/>
      </c>
    </row>
    <row r="762" spans="1:348">
      <c r="A762" s="66"/>
      <c r="B762" s="76" t="str">
        <f t="shared" si="89"/>
        <v/>
      </c>
      <c r="C762" s="66"/>
      <c r="D762" s="76" t="str">
        <f>IFERROR(IF(B762&lt;&gt;"", IF(AND(INDEX(Paste_Here!B$2:B$850, MATCH(B762, Paste_Here!A$2:A$850, 0))&lt;&gt;"", ISNUMBER(VALUE(INDEX(Paste_Here!B$2:B$850, MATCH(B762, Paste_Here!A$2:A$850, 0))))), INDEX(Paste_Here!B$2:B$850, MATCH(B762, Paste_Here!A$2:A$850, 0)), ""), ""), "")</f>
        <v/>
      </c>
      <c r="E762" s="66"/>
      <c r="F762" s="76" t="str">
        <f>IFERROR(IF(B762&lt;&gt;"", IF(ISTEXT(INDEX(Paste_Here!K$2:K$850, MATCH(B762, Paste_Here!A$2:A$850, 0))), INDEX(Paste_Here!K$2:K$850, MATCH(B762, Paste_Here!A$2:A$850, 0)), ""), ""), "")</f>
        <v/>
      </c>
      <c r="G762" s="66"/>
      <c r="H762" s="76" t="str">
        <f>IFERROR(IF(B762&lt;&gt;"", IF(ISTEXT(INDEX(Paste_Here!C$2:C$850, MATCH(B762, Paste_Here!A$2:A$850, 0))), INDEX(Paste_Here!C$2:C$850, MATCH(B762, Paste_Here!A$2:A$850, 0)), ""), ""), "")</f>
        <v/>
      </c>
      <c r="I762" s="66"/>
      <c r="J762" s="76" t="str">
        <f>IFERROR(IF(B762&lt;&gt;"", IF(ISNUMBER(SEARCH("s", LOWER(INDEX(Paste_Here!M$2:M$850, MATCH(B762, Paste_Here!A$2:A$850, 0))))), "Yes", IF(INDEX(Paste_Here!M$2:M$850, MATCH(B762, Paste_Here!A$2:A$850, 0))&lt;&gt;"", "No", "")), ""), "")</f>
        <v/>
      </c>
      <c r="K762" s="66"/>
      <c r="L762" s="76" t="str">
        <f>IFERROR(IF(B762&lt;&gt;"", IF(ISNUMBER(SEARCH("yes", LOWER(INDEX(Paste_Here!E$2:E$850, MATCH(B762, Paste_Here!A$2:A$850, 0))))), "Yes", IF(ISNUMBER(SEARCH("no", LOWER(INDEX(Paste_Here!E$2:E$850, MATCH(B762, Paste_Here!A$2:A$850, 0))))), "No", "")), ""), "")</f>
        <v/>
      </c>
      <c r="M762" s="66"/>
      <c r="N762" s="76" t="str">
        <f>IFERROR(IF(B762&lt;&gt;"", IF(ISNUMBER(SEARCH("yes", LOWER(INDEX(Paste_Here!F$2:F$850, MATCH(B762, Paste_Here!A$2:A$850, 0))))), "Yes", IF(ISNUMBER(SEARCH("no", LOWER(INDEX(Paste_Here!F$2:F$850, MATCH(B762, Paste_Here!A$2:A$850, 0))))), "No", "")), ""), "")</f>
        <v/>
      </c>
      <c r="O762" s="66"/>
      <c r="P762" s="76" t="str">
        <f>IFERROR(IF(B762&lt;&gt;"", IF(ISNUMBER(SEARCH("yes", LOWER(INDEX(Paste_Here!L$2:L$850, MATCH(B762, Paste_Here!A$2:A$850, 0))))), "Yes", IF(ISNUMBER(SEARCH("no", LOWER(INDEX(Paste_Here!L$2:L$850, MATCH(B762, Paste_Here!A$2:A$850, 0))))), "No", "")), ""), "")</f>
        <v/>
      </c>
      <c r="Q762" s="66"/>
      <c r="R762" s="76" t="str">
        <f>IFERROR(IF(B762&lt;&gt;"", IF(ISNUMBER(SEARCH("transitional 2", LOWER(INDEX(Paste_Here!D$2:D$850, MATCH(B762, Paste_Here!A$2:A$850, 0))))), "T2", IF(ISNUMBER(SEARCH("transitional 1", LOWER(INDEX(Paste_Here!D$2:D$850, MATCH(B762, Paste_Here!A$2:A$850, 0))))), "T1", IF(ISNUMBER(SEARCH("waived ell services", LOWER(INDEX(Paste_Here!D$2:D$850, MATCH(B762, Paste_Here!A$2:A$850, 0))))), "W", IF(ISNUMBER(SEARCH("english language learner", LOWER(INDEX(Paste_Here!D$2:D$850, MATCH(B762, Paste_Here!A$2:A$850, 0))))), "L", "")))), ""), "")</f>
        <v/>
      </c>
      <c r="S762" s="66"/>
      <c r="T762" s="76" t="str">
        <f>IFERROR(IF(B762&lt;&gt;"", IF(ISNUMBER(SEARCH("yes", LOWER(INDEX(Paste_Here!I$2:I$850, MATCH(B762, Paste_Here!A$2:A$850, 0))))), "Yes", IF(ISNUMBER(SEARCH("no", LOWER(INDEX(Paste_Here!I$2:I$850, MATCH(B762, Paste_Here!A$2:A$850, 0))))), "No", "")), ""), "")</f>
        <v/>
      </c>
      <c r="U762" s="66"/>
      <c r="V762" s="76" t="str">
        <f>IFERROR(IF(B762&lt;&gt;"", IF(ISTEXT(INDEX(Paste_Here!J$2:J$850, MATCH(B762, Paste_Here!A$2:A$850, 0))), VALUE(INDEX(Paste_Here!J$2:J$850, MATCH(B762, Paste_Here!A$2:A$850, 0))), ""), ""), "")</f>
        <v/>
      </c>
      <c r="W762" s="66"/>
      <c r="X762" s="66"/>
      <c r="Y762" s="76" t="str">
        <f t="shared" si="90"/>
        <v/>
      </c>
      <c r="Z762" s="66"/>
      <c r="AA762" s="76" t="str">
        <f>IFERROR(IF(B762&lt;&gt;"", IF(AND(INDEX(Paste_Here!AI$2:AI$850, MATCH(B762, Paste_Here!A$2:A$850, 0))&lt;&gt;"", ISNUMBER(VALUE(INDEX(Paste_Here!AI$2:AI$850, MATCH(B762, Paste_Here!A$2:A$850, 0))))), INDEX(Paste_Here!AI$2:AI$850, MATCH(B762, Paste_Here!A$2:A$850, 0)), ""), ""), "")</f>
        <v/>
      </c>
      <c r="AB762" s="66"/>
      <c r="AC762" s="76" t="str">
        <f>IFERROR(IF(B762&lt;&gt;"", IF(AND(INDEX(Paste_Here!AJ$2:AJ$850, MATCH(B762, Paste_Here!A$2:A$850, 0))&lt;&gt;"", ISNUMBER(VALUE(INDEX(Paste_Here!AJ$2:AJ$850, MATCH(B762, Paste_Here!A$2:A$850, 0))))), INDEX(Paste_Here!AJ$2:AJ$850, MATCH(B762, Paste_Here!A$2:A$850, 0)), ""), ""), "")</f>
        <v/>
      </c>
      <c r="AD762" s="66"/>
      <c r="AE762" s="76" t="str">
        <f>IFERROR(IF(B762&lt;&gt;"", IF(AND(INDEX(Paste_Here!AK$2:AK$850, MATCH(B762, Paste_Here!A$2:A$850, 0))&lt;&gt;"", ISNUMBER(VALUE(INDEX(Paste_Here!AK$2:AK$850, MATCH(B762, Paste_Here!A$2:A$850, 0))))), INDEX(Paste_Here!AK$2:AK$850, MATCH(B762, Paste_Here!A$2:A$850, 0)), ""), ""), "")</f>
        <v/>
      </c>
      <c r="AF762" s="66"/>
      <c r="AG762" s="76" t="str">
        <f>IFERROR(IF(B762&lt;&gt;"", IF(AND(INDEX(Paste_Here!AL$2:AL$850, MATCH(B762, Paste_Here!A$2:A$850, 0))&lt;&gt;"", ISNUMBER(VALUE(INDEX(Paste_Here!AL$2:AL$850, MATCH(B762, Paste_Here!A$2:A$850, 0))))), INDEX(Paste_Here!AL$2:AL$850, MATCH(B762, Paste_Here!A$2:A$850, 0)), ""), ""), "")</f>
        <v/>
      </c>
      <c r="AH762" s="66"/>
      <c r="AI762" s="76" t="str">
        <f>IFERROR(IF(B762&lt;&gt;"", IF(AND(INDEX(Paste_Here!AH$2:AH$850, MATCH(B762, Paste_Here!A$2:A$850, 0))&lt;&gt;"", ISNUMBER(VALUE(INDEX(Paste_Here!AH$2:AH$850, MATCH(B762, Paste_Here!A$2:A$850, 0))))), IF(VALUE(INDEX(Paste_Here!AH$2:AH$850, MATCH(B762, Paste_Here!A$2:A$850, 0)))=0, "", INDEX(Paste_Here!AH$2:AH$850, MATCH(B762, Paste_Here!A$2:A$850, 0))), ""), ""), "")</f>
        <v/>
      </c>
      <c r="AJ762" s="66"/>
      <c r="AK762" s="76" t="str">
        <f>IFERROR(IF(B762&lt;&gt;"", IF(AND(INDEX(Paste_Here!N$2:N$850, MATCH(B762, Paste_Here!A$2:A$850, 0))&lt;&gt;"", ISNUMBER(VALUE(INDEX(Paste_Here!N$2:N$850, MATCH(B762, Paste_Here!A$2:A$850, 0))))), INDEX(Paste_Here!N$2:N$850, MATCH(B762, Paste_Here!A$2:A$850, 0)), ""), ""), "")</f>
        <v/>
      </c>
      <c r="AL762" s="66"/>
      <c r="AM762" s="76" t="str">
        <f>IFERROR(IF(B762&lt;&gt;"", IF(AND(INDEX(Paste_Here!O$2:O$850, MATCH(B762, Paste_Here!A$2:A$850, 0))&lt;&gt;"", ISNUMBER(VALUE(INDEX(Paste_Here!O$2:O$850, MATCH(B762, Paste_Here!A$2:A$850, 0))))), INDEX(Paste_Here!O$2:O$850, MATCH(B762, Paste_Here!A$2:A$850, 0)), ""), ""), "")</f>
        <v/>
      </c>
      <c r="AN762" s="66"/>
      <c r="AO762" s="76"/>
      <c r="AP762" s="66"/>
      <c r="AQ762" s="76"/>
      <c r="AR762" s="66"/>
      <c r="AS762" s="76"/>
      <c r="AT762" s="66"/>
      <c r="AU762" s="66"/>
      <c r="AV762" s="76" t="str">
        <f t="shared" si="91"/>
        <v/>
      </c>
      <c r="AW762" s="66"/>
      <c r="AX762" s="76" t="str">
        <f>IFERROR(IF(B762&lt;&gt;"", IF(ISNUMBER(SEARCH("Revealed-Potential (Primary Focus)", LOWER(INDEX(Paste_Here!Z$2:Z$850, MATCH(B762, Paste_Here!A$2:A$850, 0))))), "Rev-Potential: Prim", IF(ISNUMBER(SEARCH("Revealed-Potential (Secondary Focus)", LOWER(INDEX(Paste_Here!Z$2:Z$850, MATCH(B762, Paste_Here!A$2:A$850, 0))))), "Rev-Potential: Sec", IF(ISNUMBER(SEARCH("Monitoring", LOWER(INDEX(Paste_Here!Z$2:Z$850, MATCH(B762, Paste_Here!A$2:A$850, 0))))), "Monitoring", IF(ISNUMBER(SEARCH("At-Promise (Secondary Focus)", LOWER(INDEX(Paste_Here!Z$2:Z$850, MATCH(B762, Paste_Here!A$2:A$850, 0))))), "At-Promise: Sec", IF(ISNUMBER(SEARCH("At-Promise (Primary Focus)", LOWER(INDEX(Paste_Here!Z$2:Z$850, MATCH(B762, Paste_Here!A$2:A$850, 0))))), "At-Promise: Prim", ""))))), ""), "")</f>
        <v/>
      </c>
      <c r="AY762" s="66"/>
      <c r="AZ762" s="76"/>
      <c r="BA762" s="66"/>
      <c r="BB762" s="76"/>
      <c r="BC762" s="66"/>
      <c r="BD762" s="76"/>
      <c r="BE762" s="66"/>
      <c r="BF762" s="76"/>
      <c r="BG762" s="66"/>
      <c r="BH762" s="76"/>
      <c r="BI762" s="66"/>
      <c r="BJ762" s="66"/>
      <c r="BK762" s="76" t="str">
        <f t="shared" si="92"/>
        <v/>
      </c>
      <c r="BL762" s="66"/>
      <c r="BM762" s="76" t="str">
        <f>IFERROR(IF(B762&lt;&gt;"", IF(AND(ISNUMBER(VALUE(SUBSTITUTE(SUBSTITUTE(Paste_Here!R762, "br", "-"), "L", ""))), VALUE(SUBSTITUTE(SUBSTITUTE(Paste_Here!R762, "br", "-"), "L", "")) &gt;= 1095), "Yes", IF(AND(ISNUMBER(VALUE(SUBSTITUTE(SUBSTITUTE(Paste_Here!R762, "br", "-"), "L", ""))), VALUE(SUBSTITUTE(SUBSTITUTE(Paste_Here!R762, "br", "-"), "L", "")) &lt;= 1094), "No", "")), ""), "")</f>
        <v/>
      </c>
      <c r="BN762" s="66"/>
      <c r="BO762" s="76" t="str">
        <f>IFERROR(IF(B762&lt;&gt;"", IF(COUNTIF(INDEX(Paste_Here!Y$2:AB$850, MATCH(B762, Paste_Here!A$2:A$850, 0), 0), "yes") &gt; 0, "Yes", IF(COUNTIF(INDEX(Paste_Here!Y$2:AB$850, MATCH(B762, Paste_Here!A$2:A$850, 0), 0), "no") &gt; 0, "No", "")), ""), "")</f>
        <v/>
      </c>
      <c r="BP762" s="66"/>
      <c r="BQ762" s="76" t="str">
        <f>IFERROR(IF(B762&lt;&gt;"", IF(AND(ISNUMBER(VALUE(SUBSTITUTE(SUBSTITUTE(Paste_Here!U762, "em", "-"), "q", ""))), VALUE(SUBSTITUTE(SUBSTITUTE(Paste_Here!U762, "em", "-"), "q", "")) &gt;= 910), "Yes", IF(AND(ISNUMBER(VALUE(SUBSTITUTE(SUBSTITUTE(Paste_Here!U762, "em", "-"), "q", ""))), VALUE(SUBSTITUTE(SUBSTITUTE(Paste_Here!U762, "em", "-"), "q", "")) &lt;= 909), "No", "")), ""), "")</f>
        <v/>
      </c>
      <c r="BR762" s="66"/>
      <c r="BS762" s="76" t="str">
        <f>IFERROR(IF(B762&lt;&gt;"", IF(AND(INDEX(Paste_Here!X$2:X$850, MATCH(B762, Paste_Here!A$2:A$850, 0))&lt;&gt;"", ISNUMBER(VALUE(INDEX(Paste_Here!X$2:X$850, MATCH(B762, Paste_Here!A$2:A$850, 0))))), INDEX(Paste_Here!X$2:X$850, MATCH(B762, Paste_Here!A$2:A$850, 0)), ""), ""), "")</f>
        <v/>
      </c>
      <c r="BT762" s="66"/>
      <c r="BU762" s="76" t="str">
        <f>IFERROR(IF(B762&lt;&gt;"", IF(ISNUMBER(VALUE(INDEX(Paste_Here!G$2:G$850, MATCH(B762, Paste_Here!A$2:A$850, 0)))), IF(VALUE(INDEX(Paste_Here!G$2:G$850, MATCH(B762, Paste_Here!A$2:A$850, 0)))=0, "No", IF(AND(VALUE(INDEX(Paste_Here!G$2:G$850, MATCH(B762, Paste_Here!A$2:A$850, 0)))&gt;=1, VALUE(INDEX(Paste_Here!G$2:G$850, MATCH(B762, Paste_Here!A$2:A$850, 0)))&lt;=4), VALUE(INDEX(Paste_Here!G$2:G$850, MATCH(B762, Paste_Here!A$2:A$850, 0))), "")), ""), ""), "")</f>
        <v/>
      </c>
      <c r="BV762" s="66"/>
      <c r="BW762" s="76" t="str">
        <f>IFERROR(IF(B762&lt;&gt;"", IF(ISNUMBER(VALUE(INDEX(Paste_Here!H$2:H$850, MATCH(B762, Paste_Here!A$2:A$850, 0)))), IF(VALUE(INDEX(Paste_Here!H$2:H$850, MATCH(B762, Paste_Here!A$2:A$850, 0)))=0, "No", IF(AND(VALUE(INDEX(Paste_Here!H$2:H$850, MATCH(B762, Paste_Here!A$2:A$850, 0)))&gt;=1, VALUE(INDEX(Paste_Here!H$2:H$850, MATCH(B762, Paste_Here!A$2:A$850, 0)))&lt;=4), VALUE(INDEX(Paste_Here!H$2:H$850, MATCH(B762, Paste_Here!A$2:A$850, 0))), "")), ""), ""), "")</f>
        <v/>
      </c>
      <c r="BX762" s="66"/>
      <c r="BY762" s="76"/>
      <c r="BZ762" s="66"/>
      <c r="CA762" s="76"/>
      <c r="CB762" s="66"/>
      <c r="CC762" s="66"/>
      <c r="CD762" s="76" t="str">
        <f t="shared" si="93"/>
        <v/>
      </c>
      <c r="CE762" s="66"/>
      <c r="CF762" s="76" t="str">
        <f>IFERROR(IF(B762&lt;&gt;"", IF(AND(INDEX(Paste_Here!P$2:P$850, MATCH(B762, Paste_Here!A$2:A$850, 0))&lt;&gt;"", ISNUMBER(VALUE(INDEX(Paste_Here!P$2:P$850, MATCH(B762, Paste_Here!A$2:A$850, 0))))), INDEX(Paste_Here!P$2:P$850, MATCH(B762, Paste_Here!A$2:A$850, 0)), ""), ""), "")</f>
        <v/>
      </c>
      <c r="CG762" s="66"/>
      <c r="CH762" s="76" t="str">
        <f>IFERROR(IF(B762&lt;&gt;"", IF(ISNUMBER(SEARCH("highrisk", LOWER(INDEX(Paste_Here!Q$2:Q$850, MATCH(B762, Paste_Here!A$2:A$850, 0))))), "High Risk", IF(ISNUMBER(SEARCH("lowrisk", LOWER(INDEX(Paste_Here!Q$2:Q$850, MATCH(B762, Paste_Here!A$2:A$850, 0))))), "Low Risk", IF(ISNUMBER(SEARCH("somerisk", LOWER(INDEX(Paste_Here!Q$2:Q$850, MATCH(B762, Paste_Here!A$2:A$850, 0))))), "Some Risk", ""))), ""), "")</f>
        <v/>
      </c>
      <c r="CI762" s="66"/>
      <c r="CJ762" s="76" t="str">
        <f>IFERROR(IF(B762&lt;&gt;"", IF(AND(INDEX(Paste_Here!AA$2:AA$850, MATCH(B762, Paste_Here!A$2:A$850, 0))&lt;&gt;"", ISNUMBER(VALUE(INDEX(Paste_Here!AA$2:AA$850, MATCH(B762, Paste_Here!A$2:A$850, 0))))), INDEX(Paste_Here!AA$2:AA$850, MATCH(B762, Paste_Here!A$2:A$850, 0)), ""), ""), "")</f>
        <v/>
      </c>
      <c r="CK762" s="66"/>
      <c r="CL762" s="76" t="str">
        <f>IFERROR(IF(B762&lt;&gt;"", IF(LOWER(INDEX(Paste_Here!AB$2:AB$850, MATCH(B762, Paste_Here!A$2:A$850, 0)))="approaching expectations", "Approaching", IF(LOWER(INDEX(Paste_Here!AB$2:AB$850, MATCH(B762, Paste_Here!A$2:A$850, 0)))="met expectations", "Met", IF(LOWER(INDEX(Paste_Here!AB$2:AB$850, MATCH(B762, Paste_Here!A$2:A$850, 0)))="exceeded expectations", "Exceeded", IF(LOWER(INDEX(Paste_Here!AB$2:AB$850, MATCH(B762, Paste_Here!A$2:A$850, 0)))="below expectations", "Below", "")))), ""), "")</f>
        <v/>
      </c>
      <c r="CM762" s="66"/>
      <c r="CN762" s="76" t="str">
        <f>IFERROR(IF(B762&lt;&gt;"", IF(AND(INDEX(Paste_Here!AC$2:AC$850, MATCH(B762, Paste_Here!A$2:A$850, 0))&lt;&gt;"", ISNUMBER(VALUE(INDEX(Paste_Here!AC$2:AC$850, MATCH(B762, Paste_Here!A$2:A$850, 0))))), INDEX(Paste_Here!AC$2:AC$850, MATCH(B762, Paste_Here!A$2:A$850, 0)), ""), ""), "")</f>
        <v/>
      </c>
      <c r="CO762" s="66"/>
      <c r="CP762" s="76"/>
      <c r="CQ762" s="66"/>
      <c r="CR762" s="76"/>
      <c r="CS762" s="66"/>
      <c r="CT762" s="76"/>
      <c r="CU762" s="66"/>
      <c r="CV762" s="76"/>
      <c r="CW762" s="66"/>
      <c r="CX762" s="76"/>
      <c r="CY762" s="66"/>
      <c r="CZ762" s="66"/>
      <c r="DA762" s="76" t="str">
        <f t="shared" si="94"/>
        <v/>
      </c>
      <c r="DB762" s="66"/>
      <c r="DC762" s="76" t="str">
        <f>IFERROR(IF(B762&lt;&gt;"", IF(AND(INDEX(Paste_Here!V$2:V$850, MATCH(B762, Paste_Here!A$2:A$850, 0))&lt;&gt;"", ISNUMBER(VALUE(INDEX(Paste_Here!V$2:V$850, MATCH(B762, Paste_Here!A$2:A$850, 0))))), INDEX(Paste_Here!V$2:V$850, MATCH(B762, Paste_Here!A$2:A$850, 0)), ""), ""), "")</f>
        <v/>
      </c>
      <c r="DD762" s="66"/>
      <c r="DE762" s="76" t="str">
        <f>IFERROR(IF(B762&lt;&gt;"", IF(ISNUMBER(SEARCH("highrisk", LOWER(INDEX(Paste_Here!W$2:W$850, MATCH(B762, Paste_Here!A$2:A$850, 0))))), "High Risk", IF(ISNUMBER(SEARCH("lowrisk", LOWER(INDEX(Paste_Here!W$2:W$850, MATCH(B762, Paste_Here!A$2:A$850, 0))))), "Low Risk", IF(ISNUMBER(SEARCH("somerisk", LOWER(INDEX(Paste_Here!W$2:W$850, MATCH(B762, Paste_Here!A$2:A$850, 0))))), "Some Risk", ""))), ""), "")</f>
        <v/>
      </c>
      <c r="DF762" s="66"/>
      <c r="DG762" s="76" t="str">
        <f>IFERROR(IF(B762&lt;&gt;"", IF(AND(INDEX(Paste_Here!S$2:S$850, MATCH(B762, Paste_Here!A$2:A$850, 0))&lt;&gt;"", ISNUMBER(VALUE(INDEX(Paste_Here!S$2:S$850, MATCH(B762, Paste_Here!A$2:A$850, 0))))), INDEX(Paste_Here!S$2:S$850, MATCH(B762, Paste_Here!A$2:A$850, 0)), ""), ""), "")</f>
        <v/>
      </c>
      <c r="DH762" s="66"/>
      <c r="DI762" s="76" t="str">
        <f>IFERROR(IF(B762&lt;&gt;"", IF(ISNUMBER(SEARCH("highrisk", LOWER(INDEX(Paste_Here!T$2:T$850, MATCH(B762, Paste_Here!A$2:A$850, 0))))), "High Risk", IF(ISNUMBER(SEARCH("lowrisk", LOWER(INDEX(Paste_Here!T$2:T$850, MATCH(B762, Paste_Here!A$2:A$850, 0))))), "Low Risk", IF(ISNUMBER(SEARCH("somerisk", LOWER(INDEX(Paste_Here!T$2:T$850, MATCH(B762, Paste_Here!A$2:A$850, 0))))), "Some Risk", ""))), ""), "")</f>
        <v/>
      </c>
      <c r="DJ762" s="66"/>
      <c r="DK762" s="76" t="str">
        <f>IFERROR(IF(B762&lt;&gt;"", IF(AND(INDEX(Paste_Here!AD$2:AD$850, MATCH(B762, Paste_Here!A$2:A$850, 0))&lt;&gt;"", ISNUMBER(VALUE(INDEX(Paste_Here!AD$2:AD$850, MATCH(B762, Paste_Here!A$2:A$850, 0))))), INDEX(Paste_Here!AD$2:AD$850, MATCH(B762, Paste_Here!A$2:A$850, 0)), ""), ""), "")</f>
        <v/>
      </c>
      <c r="DL762" s="66"/>
      <c r="DM762" s="76" t="str">
        <f>IFERROR(IF(B762&lt;&gt;"", IF(LOWER(INDEX(Paste_Here!AE$2:AE$850, MATCH(B762, Paste_Here!A$2:A$850, 0)))="approaching expectations", "Approaching", IF(LOWER(INDEX(Paste_Here!AE$2:AE$850, MATCH(B762, Paste_Here!A$2:A$850, 0)))="met expectations", "Met", IF(LOWER(INDEX(Paste_Here!AE$2:AE$850, MATCH(B762, Paste_Here!A$2:A$850, 0)))="exceeded expectations", "Exceeded", IF(LOWER(INDEX(Paste_Here!AE$2:AE$850, MATCH(B762, Paste_Here!A$2:A$850, 0)))="below expectations", "Below", "")))), ""), "")</f>
        <v/>
      </c>
      <c r="DN762" s="66"/>
      <c r="DO762" s="76"/>
      <c r="DP762" s="66"/>
      <c r="DQ762" s="76"/>
      <c r="DR762" s="66"/>
      <c r="DS762" s="76"/>
      <c r="DT762" s="66"/>
      <c r="DU762" s="76"/>
      <c r="DV762" s="66"/>
      <c r="DW762" s="66"/>
      <c r="DX762" s="76" t="str">
        <f t="shared" si="95"/>
        <v/>
      </c>
      <c r="DY762" s="66"/>
      <c r="DZ762" s="76"/>
      <c r="EA762" s="66"/>
      <c r="EB762" s="76"/>
      <c r="EC762" s="66"/>
      <c r="ED762" s="76" t="str">
        <f>IFERROR(IF(B762&lt;&gt;"", IF(AND(INDEX(Paste_Here!AF$2:AF$850, MATCH(B762, Paste_Here!A$2:A$850, 0))&lt;&gt;"", ISNUMBER(VALUE(INDEX(Paste_Here!AF$2:AF$850, MATCH(B762, Paste_Here!A$2:A$850, 0))))), INDEX(Paste_Here!AF$2:AF$850, MATCH(B762, Paste_Here!A$2:A$850, 0)), ""), ""), "")</f>
        <v/>
      </c>
      <c r="EE762" s="66"/>
      <c r="EF762" s="76"/>
      <c r="EG762" s="66"/>
      <c r="EH762" s="76"/>
      <c r="EI762" s="66"/>
      <c r="EJ762" s="76" t="str">
        <f>IFERROR(IF(B762&lt;&gt;"", IF(AND(INDEX(Paste_Here!AG$2:AG$850, MATCH(B762, Paste_Here!A$2:A$850, 0))&lt;&gt;"", ISNUMBER(VALUE(INDEX(Paste_Here!AG$2:AG$850, MATCH(B762, Paste_Here!A$2:A$850, 0))))), INDEX(Paste_Here!AG$2:AG$850, MATCH(B762, Paste_Here!A$2:A$850, 0)), ""), ""), "")</f>
        <v/>
      </c>
      <c r="EK762" s="66"/>
      <c r="EL762" s="76"/>
      <c r="EM762" s="66"/>
      <c r="EN762" s="76"/>
      <c r="EO762" s="66"/>
      <c r="EP762" s="76"/>
      <c r="EQ762" s="66"/>
      <c r="ER762" s="76"/>
      <c r="ES762" s="66"/>
      <c r="ET762" s="66"/>
      <c r="EU762" s="76"/>
      <c r="EV762" s="66"/>
      <c r="EW762" s="76"/>
      <c r="EX762" s="66"/>
      <c r="EY762" s="76"/>
      <c r="EZ762" s="66"/>
      <c r="FA762" s="76"/>
      <c r="FB762" s="66"/>
      <c r="FC762" s="76"/>
      <c r="FD762" s="66"/>
      <c r="FE762" s="76"/>
      <c r="FF762" s="66"/>
      <c r="FG762" s="76"/>
      <c r="FH762" s="66"/>
      <c r="FI762" s="76"/>
      <c r="FJ762" s="66"/>
      <c r="FK762" s="76"/>
      <c r="FL762" s="66"/>
      <c r="FM762" s="76"/>
      <c r="FN762" s="66"/>
      <c r="FO762" s="76"/>
      <c r="FP762" s="66"/>
      <c r="FQ762" s="76"/>
      <c r="FR762" s="66"/>
      <c r="FS762" s="76"/>
      <c r="FT762" s="66"/>
      <c r="FU762" s="76"/>
      <c r="FV762" s="66"/>
      <c r="FW762" s="76"/>
      <c r="FX762" s="66"/>
      <c r="FY762" s="76"/>
      <c r="FZ762" s="66"/>
      <c r="GA762" s="76"/>
      <c r="GB762" s="66"/>
      <c r="GC762" s="76"/>
      <c r="GD762" s="66"/>
      <c r="GE762" s="76"/>
      <c r="GF762" s="66"/>
      <c r="GG762" s="76"/>
      <c r="GH762" s="66"/>
      <c r="GI762" s="76"/>
      <c r="GJ762" s="66"/>
      <c r="GK762" s="76"/>
      <c r="GL762" s="66"/>
      <c r="GM762" s="76"/>
      <c r="GN762" s="66"/>
      <c r="GO762" s="76"/>
      <c r="GP762" s="66"/>
      <c r="GQ762" s="76"/>
      <c r="GR762" s="66"/>
      <c r="GS762" s="76"/>
      <c r="GT762" s="66"/>
      <c r="GU762" s="76"/>
      <c r="GV762" s="66"/>
      <c r="GW762" s="76"/>
      <c r="GX762" s="66"/>
      <c r="GY762" s="76"/>
      <c r="GZ762" s="66"/>
      <c r="HA762" s="76"/>
      <c r="HB762" s="66"/>
      <c r="HC762" s="76"/>
      <c r="HD762" s="66"/>
      <c r="HE762" s="76"/>
      <c r="HF762" s="66"/>
      <c r="HG762" s="76"/>
      <c r="HH762" s="66"/>
      <c r="HI762" s="76"/>
      <c r="HJ762" s="66"/>
      <c r="HK762" s="76"/>
      <c r="HL762" s="66"/>
      <c r="HM762" s="76"/>
      <c r="HN762" s="66"/>
      <c r="HO762" s="76"/>
      <c r="HP762" s="66"/>
      <c r="HQ762" s="76"/>
      <c r="HR762" s="66"/>
      <c r="HS762" s="76"/>
      <c r="HT762" s="66"/>
      <c r="HU762" s="76"/>
      <c r="HV762" s="66"/>
      <c r="HW762" s="76"/>
      <c r="HX762" s="66"/>
      <c r="HY762" s="76"/>
      <c r="HZ762" s="66"/>
      <c r="IA762" s="76"/>
      <c r="IB762" s="66"/>
      <c r="IC762" s="76"/>
      <c r="ID762" s="66"/>
      <c r="IE762" s="76"/>
      <c r="IF762" s="66"/>
      <c r="IG762" s="76"/>
      <c r="IH762" s="66"/>
      <c r="II762" s="76"/>
      <c r="IJ762" s="66"/>
      <c r="IK762" s="76"/>
      <c r="IL762" s="66"/>
      <c r="IM762" s="76"/>
      <c r="IN762" s="66"/>
      <c r="IO762" s="76"/>
      <c r="IP762" s="66"/>
      <c r="IQ762" s="76"/>
      <c r="IR762" s="66"/>
      <c r="IS762" s="76"/>
      <c r="IT762" s="66"/>
      <c r="IU762" s="76"/>
      <c r="IV762" s="66"/>
      <c r="IW762" s="76"/>
      <c r="IX762" s="66"/>
      <c r="IY762" s="76"/>
      <c r="IZ762" s="66"/>
      <c r="JA762" s="76"/>
      <c r="JB762" s="66"/>
      <c r="JC762" s="76"/>
      <c r="JD762" s="66"/>
      <c r="JE762" s="76"/>
      <c r="JF762" s="66"/>
      <c r="JG762" s="76"/>
      <c r="JH762" s="66"/>
      <c r="JI762" s="76"/>
      <c r="JJ762" s="66"/>
      <c r="JK762" s="76"/>
      <c r="JL762" s="66"/>
      <c r="JM762" s="76"/>
      <c r="JN762" s="66"/>
      <c r="JO762" s="76"/>
      <c r="JP762" s="66"/>
      <c r="JQ762" s="76"/>
      <c r="JR762" s="66"/>
      <c r="JS762" s="76"/>
      <c r="JT762" s="66"/>
      <c r="JU762" s="76"/>
      <c r="JV762" s="66"/>
      <c r="JW762" s="76"/>
      <c r="JX762" s="66"/>
      <c r="JY762" s="76"/>
      <c r="JZ762" s="66"/>
      <c r="KA762" s="76"/>
      <c r="KB762" s="66"/>
      <c r="KC762" s="76"/>
      <c r="KD762" s="66"/>
      <c r="KE762" s="76"/>
      <c r="KF762" s="66"/>
      <c r="KG762" s="76"/>
      <c r="KH762" s="66"/>
      <c r="KI762" s="76"/>
      <c r="KJ762" s="66"/>
      <c r="KK762" s="76"/>
      <c r="KL762" s="66"/>
      <c r="KM762" s="76"/>
      <c r="KN762" s="66"/>
      <c r="KO762" s="76"/>
      <c r="KP762" s="66"/>
      <c r="KQ762" s="76"/>
      <c r="KR762" s="66"/>
      <c r="KS762" s="76"/>
      <c r="KT762" s="66"/>
      <c r="KU762" s="76"/>
      <c r="KV762" s="66"/>
      <c r="KW762" s="76"/>
      <c r="KX762" s="66"/>
      <c r="KY762" s="76"/>
      <c r="KZ762" s="66"/>
      <c r="LA762" s="76"/>
      <c r="LB762" s="66"/>
      <c r="LC762" s="76"/>
      <c r="LD762" s="66"/>
      <c r="LE762" s="76"/>
      <c r="LF762" s="66"/>
      <c r="LG762" s="76"/>
      <c r="LH762" s="66"/>
      <c r="LI762" s="76"/>
      <c r="LJ762" s="66"/>
      <c r="LK762" s="76"/>
      <c r="LL762" s="66"/>
      <c r="LM762" s="76"/>
      <c r="LN762" s="66"/>
      <c r="LO762" s="76"/>
      <c r="LP762" s="66"/>
      <c r="LQ762" s="76"/>
      <c r="LR762" s="66"/>
      <c r="LS762" s="76"/>
      <c r="LT762" s="66"/>
      <c r="LU762" s="76"/>
      <c r="LV762" s="66"/>
      <c r="LW762" s="76"/>
      <c r="LX762" s="66"/>
      <c r="LY762" s="76"/>
      <c r="LZ762" s="66"/>
      <c r="MA762" s="76"/>
      <c r="MB762" s="66"/>
      <c r="MC762" s="76"/>
      <c r="MD762" s="66"/>
      <c r="MG762" s="1" t="str" cm="1">
        <f t="array" ref="MG762">IFERROR(INDEX(Paste_Here!$B$2:$B$850, MATCH(0, COUNTIF(MG$4:MG761, Paste_Here!$B$2:$B$850) + IF(Paste_Here!$B$2:$B$850="", 1, 0), 0)), "")</f>
        <v/>
      </c>
      <c r="MH762" s="1" t="str">
        <f>IF(MG762&lt;&gt;"", INDEX(Paste_Here!$A$2:$A$850, MATCH(MG762, Paste_Here!$B$2:$B$850, 0)), "")</f>
        <v/>
      </c>
      <c r="MI762" s="1" t="str">
        <f t="shared" si="96"/>
        <v/>
      </c>
      <c r="MJ762" s="1" t="str" cm="1">
        <f t="array" ref="MJ762">IFERROR(INDEX($MI$5:$MI$850, MATCH(SMALL(IF($MI$5:$MI$850&lt;&gt;"", COUNTIF($MI$5:$MI$850, "&lt;"&amp;$MI$5:$MI$850)+1), ROW()-ROW($MJ$5)+1), COUNTIF($MI$5:$MI$850, "&lt;"&amp;$MI$5:$MI$850)+1, 0)), "")</f>
        <v/>
      </c>
    </row>
    <row r="763" spans="1:348">
      <c r="A763" s="66"/>
      <c r="B763" s="76" t="str">
        <f t="shared" si="89"/>
        <v/>
      </c>
      <c r="C763" s="66"/>
      <c r="D763" s="76" t="str">
        <f>IFERROR(IF(B763&lt;&gt;"", IF(AND(INDEX(Paste_Here!B$2:B$850, MATCH(B763, Paste_Here!A$2:A$850, 0))&lt;&gt;"", ISNUMBER(VALUE(INDEX(Paste_Here!B$2:B$850, MATCH(B763, Paste_Here!A$2:A$850, 0))))), INDEX(Paste_Here!B$2:B$850, MATCH(B763, Paste_Here!A$2:A$850, 0)), ""), ""), "")</f>
        <v/>
      </c>
      <c r="E763" s="66"/>
      <c r="F763" s="76" t="str">
        <f>IFERROR(IF(B763&lt;&gt;"", IF(ISTEXT(INDEX(Paste_Here!K$2:K$850, MATCH(B763, Paste_Here!A$2:A$850, 0))), INDEX(Paste_Here!K$2:K$850, MATCH(B763, Paste_Here!A$2:A$850, 0)), ""), ""), "")</f>
        <v/>
      </c>
      <c r="G763" s="66"/>
      <c r="H763" s="76" t="str">
        <f>IFERROR(IF(B763&lt;&gt;"", IF(ISTEXT(INDEX(Paste_Here!C$2:C$850, MATCH(B763, Paste_Here!A$2:A$850, 0))), INDEX(Paste_Here!C$2:C$850, MATCH(B763, Paste_Here!A$2:A$850, 0)), ""), ""), "")</f>
        <v/>
      </c>
      <c r="I763" s="66"/>
      <c r="J763" s="76" t="str">
        <f>IFERROR(IF(B763&lt;&gt;"", IF(ISNUMBER(SEARCH("s", LOWER(INDEX(Paste_Here!M$2:M$850, MATCH(B763, Paste_Here!A$2:A$850, 0))))), "Yes", IF(INDEX(Paste_Here!M$2:M$850, MATCH(B763, Paste_Here!A$2:A$850, 0))&lt;&gt;"", "No", "")), ""), "")</f>
        <v/>
      </c>
      <c r="K763" s="66"/>
      <c r="L763" s="76" t="str">
        <f>IFERROR(IF(B763&lt;&gt;"", IF(ISNUMBER(SEARCH("yes", LOWER(INDEX(Paste_Here!E$2:E$850, MATCH(B763, Paste_Here!A$2:A$850, 0))))), "Yes", IF(ISNUMBER(SEARCH("no", LOWER(INDEX(Paste_Here!E$2:E$850, MATCH(B763, Paste_Here!A$2:A$850, 0))))), "No", "")), ""), "")</f>
        <v/>
      </c>
      <c r="M763" s="66"/>
      <c r="N763" s="76" t="str">
        <f>IFERROR(IF(B763&lt;&gt;"", IF(ISNUMBER(SEARCH("yes", LOWER(INDEX(Paste_Here!F$2:F$850, MATCH(B763, Paste_Here!A$2:A$850, 0))))), "Yes", IF(ISNUMBER(SEARCH("no", LOWER(INDEX(Paste_Here!F$2:F$850, MATCH(B763, Paste_Here!A$2:A$850, 0))))), "No", "")), ""), "")</f>
        <v/>
      </c>
      <c r="O763" s="66"/>
      <c r="P763" s="76" t="str">
        <f>IFERROR(IF(B763&lt;&gt;"", IF(ISNUMBER(SEARCH("yes", LOWER(INDEX(Paste_Here!L$2:L$850, MATCH(B763, Paste_Here!A$2:A$850, 0))))), "Yes", IF(ISNUMBER(SEARCH("no", LOWER(INDEX(Paste_Here!L$2:L$850, MATCH(B763, Paste_Here!A$2:A$850, 0))))), "No", "")), ""), "")</f>
        <v/>
      </c>
      <c r="Q763" s="66"/>
      <c r="R763" s="76" t="str">
        <f>IFERROR(IF(B763&lt;&gt;"", IF(ISNUMBER(SEARCH("transitional 2", LOWER(INDEX(Paste_Here!D$2:D$850, MATCH(B763, Paste_Here!A$2:A$850, 0))))), "T2", IF(ISNUMBER(SEARCH("transitional 1", LOWER(INDEX(Paste_Here!D$2:D$850, MATCH(B763, Paste_Here!A$2:A$850, 0))))), "T1", IF(ISNUMBER(SEARCH("waived ell services", LOWER(INDEX(Paste_Here!D$2:D$850, MATCH(B763, Paste_Here!A$2:A$850, 0))))), "W", IF(ISNUMBER(SEARCH("english language learner", LOWER(INDEX(Paste_Here!D$2:D$850, MATCH(B763, Paste_Here!A$2:A$850, 0))))), "L", "")))), ""), "")</f>
        <v/>
      </c>
      <c r="S763" s="66"/>
      <c r="T763" s="76" t="str">
        <f>IFERROR(IF(B763&lt;&gt;"", IF(ISNUMBER(SEARCH("yes", LOWER(INDEX(Paste_Here!I$2:I$850, MATCH(B763, Paste_Here!A$2:A$850, 0))))), "Yes", IF(ISNUMBER(SEARCH("no", LOWER(INDEX(Paste_Here!I$2:I$850, MATCH(B763, Paste_Here!A$2:A$850, 0))))), "No", "")), ""), "")</f>
        <v/>
      </c>
      <c r="U763" s="66"/>
      <c r="V763" s="76" t="str">
        <f>IFERROR(IF(B763&lt;&gt;"", IF(ISTEXT(INDEX(Paste_Here!J$2:J$850, MATCH(B763, Paste_Here!A$2:A$850, 0))), VALUE(INDEX(Paste_Here!J$2:J$850, MATCH(B763, Paste_Here!A$2:A$850, 0))), ""), ""), "")</f>
        <v/>
      </c>
      <c r="W763" s="66"/>
      <c r="X763" s="66"/>
      <c r="Y763" s="76" t="str">
        <f t="shared" si="90"/>
        <v/>
      </c>
      <c r="Z763" s="66"/>
      <c r="AA763" s="76" t="str">
        <f>IFERROR(IF(B763&lt;&gt;"", IF(AND(INDEX(Paste_Here!AI$2:AI$850, MATCH(B763, Paste_Here!A$2:A$850, 0))&lt;&gt;"", ISNUMBER(VALUE(INDEX(Paste_Here!AI$2:AI$850, MATCH(B763, Paste_Here!A$2:A$850, 0))))), INDEX(Paste_Here!AI$2:AI$850, MATCH(B763, Paste_Here!A$2:A$850, 0)), ""), ""), "")</f>
        <v/>
      </c>
      <c r="AB763" s="66"/>
      <c r="AC763" s="76" t="str">
        <f>IFERROR(IF(B763&lt;&gt;"", IF(AND(INDEX(Paste_Here!AJ$2:AJ$850, MATCH(B763, Paste_Here!A$2:A$850, 0))&lt;&gt;"", ISNUMBER(VALUE(INDEX(Paste_Here!AJ$2:AJ$850, MATCH(B763, Paste_Here!A$2:A$850, 0))))), INDEX(Paste_Here!AJ$2:AJ$850, MATCH(B763, Paste_Here!A$2:A$850, 0)), ""), ""), "")</f>
        <v/>
      </c>
      <c r="AD763" s="66"/>
      <c r="AE763" s="76" t="str">
        <f>IFERROR(IF(B763&lt;&gt;"", IF(AND(INDEX(Paste_Here!AK$2:AK$850, MATCH(B763, Paste_Here!A$2:A$850, 0))&lt;&gt;"", ISNUMBER(VALUE(INDEX(Paste_Here!AK$2:AK$850, MATCH(B763, Paste_Here!A$2:A$850, 0))))), INDEX(Paste_Here!AK$2:AK$850, MATCH(B763, Paste_Here!A$2:A$850, 0)), ""), ""), "")</f>
        <v/>
      </c>
      <c r="AF763" s="66"/>
      <c r="AG763" s="76" t="str">
        <f>IFERROR(IF(B763&lt;&gt;"", IF(AND(INDEX(Paste_Here!AL$2:AL$850, MATCH(B763, Paste_Here!A$2:A$850, 0))&lt;&gt;"", ISNUMBER(VALUE(INDEX(Paste_Here!AL$2:AL$850, MATCH(B763, Paste_Here!A$2:A$850, 0))))), INDEX(Paste_Here!AL$2:AL$850, MATCH(B763, Paste_Here!A$2:A$850, 0)), ""), ""), "")</f>
        <v/>
      </c>
      <c r="AH763" s="66"/>
      <c r="AI763" s="76" t="str">
        <f>IFERROR(IF(B763&lt;&gt;"", IF(AND(INDEX(Paste_Here!AH$2:AH$850, MATCH(B763, Paste_Here!A$2:A$850, 0))&lt;&gt;"", ISNUMBER(VALUE(INDEX(Paste_Here!AH$2:AH$850, MATCH(B763, Paste_Here!A$2:A$850, 0))))), IF(VALUE(INDEX(Paste_Here!AH$2:AH$850, MATCH(B763, Paste_Here!A$2:A$850, 0)))=0, "", INDEX(Paste_Here!AH$2:AH$850, MATCH(B763, Paste_Here!A$2:A$850, 0))), ""), ""), "")</f>
        <v/>
      </c>
      <c r="AJ763" s="66"/>
      <c r="AK763" s="76" t="str">
        <f>IFERROR(IF(B763&lt;&gt;"", IF(AND(INDEX(Paste_Here!N$2:N$850, MATCH(B763, Paste_Here!A$2:A$850, 0))&lt;&gt;"", ISNUMBER(VALUE(INDEX(Paste_Here!N$2:N$850, MATCH(B763, Paste_Here!A$2:A$850, 0))))), INDEX(Paste_Here!N$2:N$850, MATCH(B763, Paste_Here!A$2:A$850, 0)), ""), ""), "")</f>
        <v/>
      </c>
      <c r="AL763" s="66"/>
      <c r="AM763" s="76" t="str">
        <f>IFERROR(IF(B763&lt;&gt;"", IF(AND(INDEX(Paste_Here!O$2:O$850, MATCH(B763, Paste_Here!A$2:A$850, 0))&lt;&gt;"", ISNUMBER(VALUE(INDEX(Paste_Here!O$2:O$850, MATCH(B763, Paste_Here!A$2:A$850, 0))))), INDEX(Paste_Here!O$2:O$850, MATCH(B763, Paste_Here!A$2:A$850, 0)), ""), ""), "")</f>
        <v/>
      </c>
      <c r="AN763" s="66"/>
      <c r="AO763" s="76"/>
      <c r="AP763" s="66"/>
      <c r="AQ763" s="76"/>
      <c r="AR763" s="66"/>
      <c r="AS763" s="76"/>
      <c r="AT763" s="66"/>
      <c r="AU763" s="66"/>
      <c r="AV763" s="76" t="str">
        <f t="shared" si="91"/>
        <v/>
      </c>
      <c r="AW763" s="66"/>
      <c r="AX763" s="76" t="str">
        <f>IFERROR(IF(B763&lt;&gt;"", IF(ISNUMBER(SEARCH("Revealed-Potential (Primary Focus)", LOWER(INDEX(Paste_Here!Z$2:Z$850, MATCH(B763, Paste_Here!A$2:A$850, 0))))), "Rev-Potential: Prim", IF(ISNUMBER(SEARCH("Revealed-Potential (Secondary Focus)", LOWER(INDEX(Paste_Here!Z$2:Z$850, MATCH(B763, Paste_Here!A$2:A$850, 0))))), "Rev-Potential: Sec", IF(ISNUMBER(SEARCH("Monitoring", LOWER(INDEX(Paste_Here!Z$2:Z$850, MATCH(B763, Paste_Here!A$2:A$850, 0))))), "Monitoring", IF(ISNUMBER(SEARCH("At-Promise (Secondary Focus)", LOWER(INDEX(Paste_Here!Z$2:Z$850, MATCH(B763, Paste_Here!A$2:A$850, 0))))), "At-Promise: Sec", IF(ISNUMBER(SEARCH("At-Promise (Primary Focus)", LOWER(INDEX(Paste_Here!Z$2:Z$850, MATCH(B763, Paste_Here!A$2:A$850, 0))))), "At-Promise: Prim", ""))))), ""), "")</f>
        <v/>
      </c>
      <c r="AY763" s="66"/>
      <c r="AZ763" s="76"/>
      <c r="BA763" s="66"/>
      <c r="BB763" s="76"/>
      <c r="BC763" s="66"/>
      <c r="BD763" s="76"/>
      <c r="BE763" s="66"/>
      <c r="BF763" s="76"/>
      <c r="BG763" s="66"/>
      <c r="BH763" s="76"/>
      <c r="BI763" s="66"/>
      <c r="BJ763" s="66"/>
      <c r="BK763" s="76" t="str">
        <f t="shared" si="92"/>
        <v/>
      </c>
      <c r="BL763" s="66"/>
      <c r="BM763" s="76" t="str">
        <f>IFERROR(IF(B763&lt;&gt;"", IF(AND(ISNUMBER(VALUE(SUBSTITUTE(SUBSTITUTE(Paste_Here!R763, "br", "-"), "L", ""))), VALUE(SUBSTITUTE(SUBSTITUTE(Paste_Here!R763, "br", "-"), "L", "")) &gt;= 1095), "Yes", IF(AND(ISNUMBER(VALUE(SUBSTITUTE(SUBSTITUTE(Paste_Here!R763, "br", "-"), "L", ""))), VALUE(SUBSTITUTE(SUBSTITUTE(Paste_Here!R763, "br", "-"), "L", "")) &lt;= 1094), "No", "")), ""), "")</f>
        <v/>
      </c>
      <c r="BN763" s="66"/>
      <c r="BO763" s="76" t="str">
        <f>IFERROR(IF(B763&lt;&gt;"", IF(COUNTIF(INDEX(Paste_Here!Y$2:AB$850, MATCH(B763, Paste_Here!A$2:A$850, 0), 0), "yes") &gt; 0, "Yes", IF(COUNTIF(INDEX(Paste_Here!Y$2:AB$850, MATCH(B763, Paste_Here!A$2:A$850, 0), 0), "no") &gt; 0, "No", "")), ""), "")</f>
        <v/>
      </c>
      <c r="BP763" s="66"/>
      <c r="BQ763" s="76" t="str">
        <f>IFERROR(IF(B763&lt;&gt;"", IF(AND(ISNUMBER(VALUE(SUBSTITUTE(SUBSTITUTE(Paste_Here!U763, "em", "-"), "q", ""))), VALUE(SUBSTITUTE(SUBSTITUTE(Paste_Here!U763, "em", "-"), "q", "")) &gt;= 910), "Yes", IF(AND(ISNUMBER(VALUE(SUBSTITUTE(SUBSTITUTE(Paste_Here!U763, "em", "-"), "q", ""))), VALUE(SUBSTITUTE(SUBSTITUTE(Paste_Here!U763, "em", "-"), "q", "")) &lt;= 909), "No", "")), ""), "")</f>
        <v/>
      </c>
      <c r="BR763" s="66"/>
      <c r="BS763" s="76" t="str">
        <f>IFERROR(IF(B763&lt;&gt;"", IF(AND(INDEX(Paste_Here!X$2:X$850, MATCH(B763, Paste_Here!A$2:A$850, 0))&lt;&gt;"", ISNUMBER(VALUE(INDEX(Paste_Here!X$2:X$850, MATCH(B763, Paste_Here!A$2:A$850, 0))))), INDEX(Paste_Here!X$2:X$850, MATCH(B763, Paste_Here!A$2:A$850, 0)), ""), ""), "")</f>
        <v/>
      </c>
      <c r="BT763" s="66"/>
      <c r="BU763" s="76" t="str">
        <f>IFERROR(IF(B763&lt;&gt;"", IF(ISNUMBER(VALUE(INDEX(Paste_Here!G$2:G$850, MATCH(B763, Paste_Here!A$2:A$850, 0)))), IF(VALUE(INDEX(Paste_Here!G$2:G$850, MATCH(B763, Paste_Here!A$2:A$850, 0)))=0, "No", IF(AND(VALUE(INDEX(Paste_Here!G$2:G$850, MATCH(B763, Paste_Here!A$2:A$850, 0)))&gt;=1, VALUE(INDEX(Paste_Here!G$2:G$850, MATCH(B763, Paste_Here!A$2:A$850, 0)))&lt;=4), VALUE(INDEX(Paste_Here!G$2:G$850, MATCH(B763, Paste_Here!A$2:A$850, 0))), "")), ""), ""), "")</f>
        <v/>
      </c>
      <c r="BV763" s="66"/>
      <c r="BW763" s="76" t="str">
        <f>IFERROR(IF(B763&lt;&gt;"", IF(ISNUMBER(VALUE(INDEX(Paste_Here!H$2:H$850, MATCH(B763, Paste_Here!A$2:A$850, 0)))), IF(VALUE(INDEX(Paste_Here!H$2:H$850, MATCH(B763, Paste_Here!A$2:A$850, 0)))=0, "No", IF(AND(VALUE(INDEX(Paste_Here!H$2:H$850, MATCH(B763, Paste_Here!A$2:A$850, 0)))&gt;=1, VALUE(INDEX(Paste_Here!H$2:H$850, MATCH(B763, Paste_Here!A$2:A$850, 0)))&lt;=4), VALUE(INDEX(Paste_Here!H$2:H$850, MATCH(B763, Paste_Here!A$2:A$850, 0))), "")), ""), ""), "")</f>
        <v/>
      </c>
      <c r="BX763" s="66"/>
      <c r="BY763" s="76"/>
      <c r="BZ763" s="66"/>
      <c r="CA763" s="76"/>
      <c r="CB763" s="66"/>
      <c r="CC763" s="66"/>
      <c r="CD763" s="76" t="str">
        <f t="shared" si="93"/>
        <v/>
      </c>
      <c r="CE763" s="66"/>
      <c r="CF763" s="76" t="str">
        <f>IFERROR(IF(B763&lt;&gt;"", IF(AND(INDEX(Paste_Here!P$2:P$850, MATCH(B763, Paste_Here!A$2:A$850, 0))&lt;&gt;"", ISNUMBER(VALUE(INDEX(Paste_Here!P$2:P$850, MATCH(B763, Paste_Here!A$2:A$850, 0))))), INDEX(Paste_Here!P$2:P$850, MATCH(B763, Paste_Here!A$2:A$850, 0)), ""), ""), "")</f>
        <v/>
      </c>
      <c r="CG763" s="66"/>
      <c r="CH763" s="76" t="str">
        <f>IFERROR(IF(B763&lt;&gt;"", IF(ISNUMBER(SEARCH("highrisk", LOWER(INDEX(Paste_Here!Q$2:Q$850, MATCH(B763, Paste_Here!A$2:A$850, 0))))), "High Risk", IF(ISNUMBER(SEARCH("lowrisk", LOWER(INDEX(Paste_Here!Q$2:Q$850, MATCH(B763, Paste_Here!A$2:A$850, 0))))), "Low Risk", IF(ISNUMBER(SEARCH("somerisk", LOWER(INDEX(Paste_Here!Q$2:Q$850, MATCH(B763, Paste_Here!A$2:A$850, 0))))), "Some Risk", ""))), ""), "")</f>
        <v/>
      </c>
      <c r="CI763" s="66"/>
      <c r="CJ763" s="76" t="str">
        <f>IFERROR(IF(B763&lt;&gt;"", IF(AND(INDEX(Paste_Here!AA$2:AA$850, MATCH(B763, Paste_Here!A$2:A$850, 0))&lt;&gt;"", ISNUMBER(VALUE(INDEX(Paste_Here!AA$2:AA$850, MATCH(B763, Paste_Here!A$2:A$850, 0))))), INDEX(Paste_Here!AA$2:AA$850, MATCH(B763, Paste_Here!A$2:A$850, 0)), ""), ""), "")</f>
        <v/>
      </c>
      <c r="CK763" s="66"/>
      <c r="CL763" s="76" t="str">
        <f>IFERROR(IF(B763&lt;&gt;"", IF(LOWER(INDEX(Paste_Here!AB$2:AB$850, MATCH(B763, Paste_Here!A$2:A$850, 0)))="approaching expectations", "Approaching", IF(LOWER(INDEX(Paste_Here!AB$2:AB$850, MATCH(B763, Paste_Here!A$2:A$850, 0)))="met expectations", "Met", IF(LOWER(INDEX(Paste_Here!AB$2:AB$850, MATCH(B763, Paste_Here!A$2:A$850, 0)))="exceeded expectations", "Exceeded", IF(LOWER(INDEX(Paste_Here!AB$2:AB$850, MATCH(B763, Paste_Here!A$2:A$850, 0)))="below expectations", "Below", "")))), ""), "")</f>
        <v/>
      </c>
      <c r="CM763" s="66"/>
      <c r="CN763" s="76" t="str">
        <f>IFERROR(IF(B763&lt;&gt;"", IF(AND(INDEX(Paste_Here!AC$2:AC$850, MATCH(B763, Paste_Here!A$2:A$850, 0))&lt;&gt;"", ISNUMBER(VALUE(INDEX(Paste_Here!AC$2:AC$850, MATCH(B763, Paste_Here!A$2:A$850, 0))))), INDEX(Paste_Here!AC$2:AC$850, MATCH(B763, Paste_Here!A$2:A$850, 0)), ""), ""), "")</f>
        <v/>
      </c>
      <c r="CO763" s="66"/>
      <c r="CP763" s="76"/>
      <c r="CQ763" s="66"/>
      <c r="CR763" s="76"/>
      <c r="CS763" s="66"/>
      <c r="CT763" s="76"/>
      <c r="CU763" s="66"/>
      <c r="CV763" s="76"/>
      <c r="CW763" s="66"/>
      <c r="CX763" s="76"/>
      <c r="CY763" s="66"/>
      <c r="CZ763" s="66"/>
      <c r="DA763" s="76" t="str">
        <f t="shared" si="94"/>
        <v/>
      </c>
      <c r="DB763" s="66"/>
      <c r="DC763" s="76" t="str">
        <f>IFERROR(IF(B763&lt;&gt;"", IF(AND(INDEX(Paste_Here!V$2:V$850, MATCH(B763, Paste_Here!A$2:A$850, 0))&lt;&gt;"", ISNUMBER(VALUE(INDEX(Paste_Here!V$2:V$850, MATCH(B763, Paste_Here!A$2:A$850, 0))))), INDEX(Paste_Here!V$2:V$850, MATCH(B763, Paste_Here!A$2:A$850, 0)), ""), ""), "")</f>
        <v/>
      </c>
      <c r="DD763" s="66"/>
      <c r="DE763" s="76" t="str">
        <f>IFERROR(IF(B763&lt;&gt;"", IF(ISNUMBER(SEARCH("highrisk", LOWER(INDEX(Paste_Here!W$2:W$850, MATCH(B763, Paste_Here!A$2:A$850, 0))))), "High Risk", IF(ISNUMBER(SEARCH("lowrisk", LOWER(INDEX(Paste_Here!W$2:W$850, MATCH(B763, Paste_Here!A$2:A$850, 0))))), "Low Risk", IF(ISNUMBER(SEARCH("somerisk", LOWER(INDEX(Paste_Here!W$2:W$850, MATCH(B763, Paste_Here!A$2:A$850, 0))))), "Some Risk", ""))), ""), "")</f>
        <v/>
      </c>
      <c r="DF763" s="66"/>
      <c r="DG763" s="76" t="str">
        <f>IFERROR(IF(B763&lt;&gt;"", IF(AND(INDEX(Paste_Here!S$2:S$850, MATCH(B763, Paste_Here!A$2:A$850, 0))&lt;&gt;"", ISNUMBER(VALUE(INDEX(Paste_Here!S$2:S$850, MATCH(B763, Paste_Here!A$2:A$850, 0))))), INDEX(Paste_Here!S$2:S$850, MATCH(B763, Paste_Here!A$2:A$850, 0)), ""), ""), "")</f>
        <v/>
      </c>
      <c r="DH763" s="66"/>
      <c r="DI763" s="76" t="str">
        <f>IFERROR(IF(B763&lt;&gt;"", IF(ISNUMBER(SEARCH("highrisk", LOWER(INDEX(Paste_Here!T$2:T$850, MATCH(B763, Paste_Here!A$2:A$850, 0))))), "High Risk", IF(ISNUMBER(SEARCH("lowrisk", LOWER(INDEX(Paste_Here!T$2:T$850, MATCH(B763, Paste_Here!A$2:A$850, 0))))), "Low Risk", IF(ISNUMBER(SEARCH("somerisk", LOWER(INDEX(Paste_Here!T$2:T$850, MATCH(B763, Paste_Here!A$2:A$850, 0))))), "Some Risk", ""))), ""), "")</f>
        <v/>
      </c>
      <c r="DJ763" s="66"/>
      <c r="DK763" s="76" t="str">
        <f>IFERROR(IF(B763&lt;&gt;"", IF(AND(INDEX(Paste_Here!AD$2:AD$850, MATCH(B763, Paste_Here!A$2:A$850, 0))&lt;&gt;"", ISNUMBER(VALUE(INDEX(Paste_Here!AD$2:AD$850, MATCH(B763, Paste_Here!A$2:A$850, 0))))), INDEX(Paste_Here!AD$2:AD$850, MATCH(B763, Paste_Here!A$2:A$850, 0)), ""), ""), "")</f>
        <v/>
      </c>
      <c r="DL763" s="66"/>
      <c r="DM763" s="76" t="str">
        <f>IFERROR(IF(B763&lt;&gt;"", IF(LOWER(INDEX(Paste_Here!AE$2:AE$850, MATCH(B763, Paste_Here!A$2:A$850, 0)))="approaching expectations", "Approaching", IF(LOWER(INDEX(Paste_Here!AE$2:AE$850, MATCH(B763, Paste_Here!A$2:A$850, 0)))="met expectations", "Met", IF(LOWER(INDEX(Paste_Here!AE$2:AE$850, MATCH(B763, Paste_Here!A$2:A$850, 0)))="exceeded expectations", "Exceeded", IF(LOWER(INDEX(Paste_Here!AE$2:AE$850, MATCH(B763, Paste_Here!A$2:A$850, 0)))="below expectations", "Below", "")))), ""), "")</f>
        <v/>
      </c>
      <c r="DN763" s="66"/>
      <c r="DO763" s="76"/>
      <c r="DP763" s="66"/>
      <c r="DQ763" s="76"/>
      <c r="DR763" s="66"/>
      <c r="DS763" s="76"/>
      <c r="DT763" s="66"/>
      <c r="DU763" s="76"/>
      <c r="DV763" s="66"/>
      <c r="DW763" s="66"/>
      <c r="DX763" s="76" t="str">
        <f t="shared" si="95"/>
        <v/>
      </c>
      <c r="DY763" s="66"/>
      <c r="DZ763" s="76"/>
      <c r="EA763" s="66"/>
      <c r="EB763" s="76"/>
      <c r="EC763" s="66"/>
      <c r="ED763" s="76" t="str">
        <f>IFERROR(IF(B763&lt;&gt;"", IF(AND(INDEX(Paste_Here!AF$2:AF$850, MATCH(B763, Paste_Here!A$2:A$850, 0))&lt;&gt;"", ISNUMBER(VALUE(INDEX(Paste_Here!AF$2:AF$850, MATCH(B763, Paste_Here!A$2:A$850, 0))))), INDEX(Paste_Here!AF$2:AF$850, MATCH(B763, Paste_Here!A$2:A$850, 0)), ""), ""), "")</f>
        <v/>
      </c>
      <c r="EE763" s="66"/>
      <c r="EF763" s="76"/>
      <c r="EG763" s="66"/>
      <c r="EH763" s="76"/>
      <c r="EI763" s="66"/>
      <c r="EJ763" s="76" t="str">
        <f>IFERROR(IF(B763&lt;&gt;"", IF(AND(INDEX(Paste_Here!AG$2:AG$850, MATCH(B763, Paste_Here!A$2:A$850, 0))&lt;&gt;"", ISNUMBER(VALUE(INDEX(Paste_Here!AG$2:AG$850, MATCH(B763, Paste_Here!A$2:A$850, 0))))), INDEX(Paste_Here!AG$2:AG$850, MATCH(B763, Paste_Here!A$2:A$850, 0)), ""), ""), "")</f>
        <v/>
      </c>
      <c r="EK763" s="66"/>
      <c r="EL763" s="76"/>
      <c r="EM763" s="66"/>
      <c r="EN763" s="76"/>
      <c r="EO763" s="66"/>
      <c r="EP763" s="76"/>
      <c r="EQ763" s="66"/>
      <c r="ER763" s="76"/>
      <c r="ES763" s="66"/>
      <c r="ET763" s="66"/>
      <c r="EU763" s="76"/>
      <c r="EV763" s="66"/>
      <c r="EW763" s="76"/>
      <c r="EX763" s="66"/>
      <c r="EY763" s="76"/>
      <c r="EZ763" s="66"/>
      <c r="FA763" s="76"/>
      <c r="FB763" s="66"/>
      <c r="FC763" s="76"/>
      <c r="FD763" s="66"/>
      <c r="FE763" s="76"/>
      <c r="FF763" s="66"/>
      <c r="FG763" s="76"/>
      <c r="FH763" s="66"/>
      <c r="FI763" s="76"/>
      <c r="FJ763" s="66"/>
      <c r="FK763" s="76"/>
      <c r="FL763" s="66"/>
      <c r="FM763" s="76"/>
      <c r="FN763" s="66"/>
      <c r="FO763" s="76"/>
      <c r="FP763" s="66"/>
      <c r="FQ763" s="76"/>
      <c r="FR763" s="66"/>
      <c r="FS763" s="76"/>
      <c r="FT763" s="66"/>
      <c r="FU763" s="76"/>
      <c r="FV763" s="66"/>
      <c r="FW763" s="76"/>
      <c r="FX763" s="66"/>
      <c r="FY763" s="76"/>
      <c r="FZ763" s="66"/>
      <c r="GA763" s="76"/>
      <c r="GB763" s="66"/>
      <c r="GC763" s="76"/>
      <c r="GD763" s="66"/>
      <c r="GE763" s="76"/>
      <c r="GF763" s="66"/>
      <c r="GG763" s="76"/>
      <c r="GH763" s="66"/>
      <c r="GI763" s="76"/>
      <c r="GJ763" s="66"/>
      <c r="GK763" s="76"/>
      <c r="GL763" s="66"/>
      <c r="GM763" s="76"/>
      <c r="GN763" s="66"/>
      <c r="GO763" s="76"/>
      <c r="GP763" s="66"/>
      <c r="GQ763" s="76"/>
      <c r="GR763" s="66"/>
      <c r="GS763" s="76"/>
      <c r="GT763" s="66"/>
      <c r="GU763" s="76"/>
      <c r="GV763" s="66"/>
      <c r="GW763" s="76"/>
      <c r="GX763" s="66"/>
      <c r="GY763" s="76"/>
      <c r="GZ763" s="66"/>
      <c r="HA763" s="76"/>
      <c r="HB763" s="66"/>
      <c r="HC763" s="76"/>
      <c r="HD763" s="66"/>
      <c r="HE763" s="76"/>
      <c r="HF763" s="66"/>
      <c r="HG763" s="76"/>
      <c r="HH763" s="66"/>
      <c r="HI763" s="76"/>
      <c r="HJ763" s="66"/>
      <c r="HK763" s="76"/>
      <c r="HL763" s="66"/>
      <c r="HM763" s="76"/>
      <c r="HN763" s="66"/>
      <c r="HO763" s="76"/>
      <c r="HP763" s="66"/>
      <c r="HQ763" s="76"/>
      <c r="HR763" s="66"/>
      <c r="HS763" s="76"/>
      <c r="HT763" s="66"/>
      <c r="HU763" s="76"/>
      <c r="HV763" s="66"/>
      <c r="HW763" s="76"/>
      <c r="HX763" s="66"/>
      <c r="HY763" s="76"/>
      <c r="HZ763" s="66"/>
      <c r="IA763" s="76"/>
      <c r="IB763" s="66"/>
      <c r="IC763" s="76"/>
      <c r="ID763" s="66"/>
      <c r="IE763" s="76"/>
      <c r="IF763" s="66"/>
      <c r="IG763" s="76"/>
      <c r="IH763" s="66"/>
      <c r="II763" s="76"/>
      <c r="IJ763" s="66"/>
      <c r="IK763" s="76"/>
      <c r="IL763" s="66"/>
      <c r="IM763" s="76"/>
      <c r="IN763" s="66"/>
      <c r="IO763" s="76"/>
      <c r="IP763" s="66"/>
      <c r="IQ763" s="76"/>
      <c r="IR763" s="66"/>
      <c r="IS763" s="76"/>
      <c r="IT763" s="66"/>
      <c r="IU763" s="76"/>
      <c r="IV763" s="66"/>
      <c r="IW763" s="76"/>
      <c r="IX763" s="66"/>
      <c r="IY763" s="76"/>
      <c r="IZ763" s="66"/>
      <c r="JA763" s="76"/>
      <c r="JB763" s="66"/>
      <c r="JC763" s="76"/>
      <c r="JD763" s="66"/>
      <c r="JE763" s="76"/>
      <c r="JF763" s="66"/>
      <c r="JG763" s="76"/>
      <c r="JH763" s="66"/>
      <c r="JI763" s="76"/>
      <c r="JJ763" s="66"/>
      <c r="JK763" s="76"/>
      <c r="JL763" s="66"/>
      <c r="JM763" s="76"/>
      <c r="JN763" s="66"/>
      <c r="JO763" s="76"/>
      <c r="JP763" s="66"/>
      <c r="JQ763" s="76"/>
      <c r="JR763" s="66"/>
      <c r="JS763" s="76"/>
      <c r="JT763" s="66"/>
      <c r="JU763" s="76"/>
      <c r="JV763" s="66"/>
      <c r="JW763" s="76"/>
      <c r="JX763" s="66"/>
      <c r="JY763" s="76"/>
      <c r="JZ763" s="66"/>
      <c r="KA763" s="76"/>
      <c r="KB763" s="66"/>
      <c r="KC763" s="76"/>
      <c r="KD763" s="66"/>
      <c r="KE763" s="76"/>
      <c r="KF763" s="66"/>
      <c r="KG763" s="76"/>
      <c r="KH763" s="66"/>
      <c r="KI763" s="76"/>
      <c r="KJ763" s="66"/>
      <c r="KK763" s="76"/>
      <c r="KL763" s="66"/>
      <c r="KM763" s="76"/>
      <c r="KN763" s="66"/>
      <c r="KO763" s="76"/>
      <c r="KP763" s="66"/>
      <c r="KQ763" s="76"/>
      <c r="KR763" s="66"/>
      <c r="KS763" s="76"/>
      <c r="KT763" s="66"/>
      <c r="KU763" s="76"/>
      <c r="KV763" s="66"/>
      <c r="KW763" s="76"/>
      <c r="KX763" s="66"/>
      <c r="KY763" s="76"/>
      <c r="KZ763" s="66"/>
      <c r="LA763" s="76"/>
      <c r="LB763" s="66"/>
      <c r="LC763" s="76"/>
      <c r="LD763" s="66"/>
      <c r="LE763" s="76"/>
      <c r="LF763" s="66"/>
      <c r="LG763" s="76"/>
      <c r="LH763" s="66"/>
      <c r="LI763" s="76"/>
      <c r="LJ763" s="66"/>
      <c r="LK763" s="76"/>
      <c r="LL763" s="66"/>
      <c r="LM763" s="76"/>
      <c r="LN763" s="66"/>
      <c r="LO763" s="76"/>
      <c r="LP763" s="66"/>
      <c r="LQ763" s="76"/>
      <c r="LR763" s="66"/>
      <c r="LS763" s="76"/>
      <c r="LT763" s="66"/>
      <c r="LU763" s="76"/>
      <c r="LV763" s="66"/>
      <c r="LW763" s="76"/>
      <c r="LX763" s="66"/>
      <c r="LY763" s="76"/>
      <c r="LZ763" s="66"/>
      <c r="MA763" s="76"/>
      <c r="MB763" s="66"/>
      <c r="MC763" s="76"/>
      <c r="MD763" s="66"/>
      <c r="MG763" s="1" t="str" cm="1">
        <f t="array" ref="MG763">IFERROR(INDEX(Paste_Here!$B$2:$B$850, MATCH(0, COUNTIF(MG$4:MG762, Paste_Here!$B$2:$B$850) + IF(Paste_Here!$B$2:$B$850="", 1, 0), 0)), "")</f>
        <v/>
      </c>
      <c r="MH763" s="1" t="str">
        <f>IF(MG763&lt;&gt;"", INDEX(Paste_Here!$A$2:$A$850, MATCH(MG763, Paste_Here!$B$2:$B$850, 0)), "")</f>
        <v/>
      </c>
      <c r="MI763" s="1" t="str">
        <f t="shared" si="96"/>
        <v/>
      </c>
      <c r="MJ763" s="1" t="str" cm="1">
        <f t="array" ref="MJ763">IFERROR(INDEX($MI$5:$MI$850, MATCH(SMALL(IF($MI$5:$MI$850&lt;&gt;"", COUNTIF($MI$5:$MI$850, "&lt;"&amp;$MI$5:$MI$850)+1), ROW()-ROW($MJ$5)+1), COUNTIF($MI$5:$MI$850, "&lt;"&amp;$MI$5:$MI$850)+1, 0)), "")</f>
        <v/>
      </c>
    </row>
    <row r="764" spans="1:348">
      <c r="A764" s="66"/>
      <c r="B764" s="76" t="str">
        <f t="shared" si="89"/>
        <v/>
      </c>
      <c r="C764" s="66"/>
      <c r="D764" s="76" t="str">
        <f>IFERROR(IF(B764&lt;&gt;"", IF(AND(INDEX(Paste_Here!B$2:B$850, MATCH(B764, Paste_Here!A$2:A$850, 0))&lt;&gt;"", ISNUMBER(VALUE(INDEX(Paste_Here!B$2:B$850, MATCH(B764, Paste_Here!A$2:A$850, 0))))), INDEX(Paste_Here!B$2:B$850, MATCH(B764, Paste_Here!A$2:A$850, 0)), ""), ""), "")</f>
        <v/>
      </c>
      <c r="E764" s="66"/>
      <c r="F764" s="76" t="str">
        <f>IFERROR(IF(B764&lt;&gt;"", IF(ISTEXT(INDEX(Paste_Here!K$2:K$850, MATCH(B764, Paste_Here!A$2:A$850, 0))), INDEX(Paste_Here!K$2:K$850, MATCH(B764, Paste_Here!A$2:A$850, 0)), ""), ""), "")</f>
        <v/>
      </c>
      <c r="G764" s="66"/>
      <c r="H764" s="76" t="str">
        <f>IFERROR(IF(B764&lt;&gt;"", IF(ISTEXT(INDEX(Paste_Here!C$2:C$850, MATCH(B764, Paste_Here!A$2:A$850, 0))), INDEX(Paste_Here!C$2:C$850, MATCH(B764, Paste_Here!A$2:A$850, 0)), ""), ""), "")</f>
        <v/>
      </c>
      <c r="I764" s="66"/>
      <c r="J764" s="76" t="str">
        <f>IFERROR(IF(B764&lt;&gt;"", IF(ISNUMBER(SEARCH("s", LOWER(INDEX(Paste_Here!M$2:M$850, MATCH(B764, Paste_Here!A$2:A$850, 0))))), "Yes", IF(INDEX(Paste_Here!M$2:M$850, MATCH(B764, Paste_Here!A$2:A$850, 0))&lt;&gt;"", "No", "")), ""), "")</f>
        <v/>
      </c>
      <c r="K764" s="66"/>
      <c r="L764" s="76" t="str">
        <f>IFERROR(IF(B764&lt;&gt;"", IF(ISNUMBER(SEARCH("yes", LOWER(INDEX(Paste_Here!E$2:E$850, MATCH(B764, Paste_Here!A$2:A$850, 0))))), "Yes", IF(ISNUMBER(SEARCH("no", LOWER(INDEX(Paste_Here!E$2:E$850, MATCH(B764, Paste_Here!A$2:A$850, 0))))), "No", "")), ""), "")</f>
        <v/>
      </c>
      <c r="M764" s="66"/>
      <c r="N764" s="76" t="str">
        <f>IFERROR(IF(B764&lt;&gt;"", IF(ISNUMBER(SEARCH("yes", LOWER(INDEX(Paste_Here!F$2:F$850, MATCH(B764, Paste_Here!A$2:A$850, 0))))), "Yes", IF(ISNUMBER(SEARCH("no", LOWER(INDEX(Paste_Here!F$2:F$850, MATCH(B764, Paste_Here!A$2:A$850, 0))))), "No", "")), ""), "")</f>
        <v/>
      </c>
      <c r="O764" s="66"/>
      <c r="P764" s="76" t="str">
        <f>IFERROR(IF(B764&lt;&gt;"", IF(ISNUMBER(SEARCH("yes", LOWER(INDEX(Paste_Here!L$2:L$850, MATCH(B764, Paste_Here!A$2:A$850, 0))))), "Yes", IF(ISNUMBER(SEARCH("no", LOWER(INDEX(Paste_Here!L$2:L$850, MATCH(B764, Paste_Here!A$2:A$850, 0))))), "No", "")), ""), "")</f>
        <v/>
      </c>
      <c r="Q764" s="66"/>
      <c r="R764" s="76" t="str">
        <f>IFERROR(IF(B764&lt;&gt;"", IF(ISNUMBER(SEARCH("transitional 2", LOWER(INDEX(Paste_Here!D$2:D$850, MATCH(B764, Paste_Here!A$2:A$850, 0))))), "T2", IF(ISNUMBER(SEARCH("transitional 1", LOWER(INDEX(Paste_Here!D$2:D$850, MATCH(B764, Paste_Here!A$2:A$850, 0))))), "T1", IF(ISNUMBER(SEARCH("waived ell services", LOWER(INDEX(Paste_Here!D$2:D$850, MATCH(B764, Paste_Here!A$2:A$850, 0))))), "W", IF(ISNUMBER(SEARCH("english language learner", LOWER(INDEX(Paste_Here!D$2:D$850, MATCH(B764, Paste_Here!A$2:A$850, 0))))), "L", "")))), ""), "")</f>
        <v/>
      </c>
      <c r="S764" s="66"/>
      <c r="T764" s="76" t="str">
        <f>IFERROR(IF(B764&lt;&gt;"", IF(ISNUMBER(SEARCH("yes", LOWER(INDEX(Paste_Here!I$2:I$850, MATCH(B764, Paste_Here!A$2:A$850, 0))))), "Yes", IF(ISNUMBER(SEARCH("no", LOWER(INDEX(Paste_Here!I$2:I$850, MATCH(B764, Paste_Here!A$2:A$850, 0))))), "No", "")), ""), "")</f>
        <v/>
      </c>
      <c r="U764" s="66"/>
      <c r="V764" s="76" t="str">
        <f>IFERROR(IF(B764&lt;&gt;"", IF(ISTEXT(INDEX(Paste_Here!J$2:J$850, MATCH(B764, Paste_Here!A$2:A$850, 0))), VALUE(INDEX(Paste_Here!J$2:J$850, MATCH(B764, Paste_Here!A$2:A$850, 0))), ""), ""), "")</f>
        <v/>
      </c>
      <c r="W764" s="66"/>
      <c r="X764" s="66"/>
      <c r="Y764" s="76" t="str">
        <f t="shared" si="90"/>
        <v/>
      </c>
      <c r="Z764" s="66"/>
      <c r="AA764" s="76" t="str">
        <f>IFERROR(IF(B764&lt;&gt;"", IF(AND(INDEX(Paste_Here!AI$2:AI$850, MATCH(B764, Paste_Here!A$2:A$850, 0))&lt;&gt;"", ISNUMBER(VALUE(INDEX(Paste_Here!AI$2:AI$850, MATCH(B764, Paste_Here!A$2:A$850, 0))))), INDEX(Paste_Here!AI$2:AI$850, MATCH(B764, Paste_Here!A$2:A$850, 0)), ""), ""), "")</f>
        <v/>
      </c>
      <c r="AB764" s="66"/>
      <c r="AC764" s="76" t="str">
        <f>IFERROR(IF(B764&lt;&gt;"", IF(AND(INDEX(Paste_Here!AJ$2:AJ$850, MATCH(B764, Paste_Here!A$2:A$850, 0))&lt;&gt;"", ISNUMBER(VALUE(INDEX(Paste_Here!AJ$2:AJ$850, MATCH(B764, Paste_Here!A$2:A$850, 0))))), INDEX(Paste_Here!AJ$2:AJ$850, MATCH(B764, Paste_Here!A$2:A$850, 0)), ""), ""), "")</f>
        <v/>
      </c>
      <c r="AD764" s="66"/>
      <c r="AE764" s="76" t="str">
        <f>IFERROR(IF(B764&lt;&gt;"", IF(AND(INDEX(Paste_Here!AK$2:AK$850, MATCH(B764, Paste_Here!A$2:A$850, 0))&lt;&gt;"", ISNUMBER(VALUE(INDEX(Paste_Here!AK$2:AK$850, MATCH(B764, Paste_Here!A$2:A$850, 0))))), INDEX(Paste_Here!AK$2:AK$850, MATCH(B764, Paste_Here!A$2:A$850, 0)), ""), ""), "")</f>
        <v/>
      </c>
      <c r="AF764" s="66"/>
      <c r="AG764" s="76" t="str">
        <f>IFERROR(IF(B764&lt;&gt;"", IF(AND(INDEX(Paste_Here!AL$2:AL$850, MATCH(B764, Paste_Here!A$2:A$850, 0))&lt;&gt;"", ISNUMBER(VALUE(INDEX(Paste_Here!AL$2:AL$850, MATCH(B764, Paste_Here!A$2:A$850, 0))))), INDEX(Paste_Here!AL$2:AL$850, MATCH(B764, Paste_Here!A$2:A$850, 0)), ""), ""), "")</f>
        <v/>
      </c>
      <c r="AH764" s="66"/>
      <c r="AI764" s="76" t="str">
        <f>IFERROR(IF(B764&lt;&gt;"", IF(AND(INDEX(Paste_Here!AH$2:AH$850, MATCH(B764, Paste_Here!A$2:A$850, 0))&lt;&gt;"", ISNUMBER(VALUE(INDEX(Paste_Here!AH$2:AH$850, MATCH(B764, Paste_Here!A$2:A$850, 0))))), IF(VALUE(INDEX(Paste_Here!AH$2:AH$850, MATCH(B764, Paste_Here!A$2:A$850, 0)))=0, "", INDEX(Paste_Here!AH$2:AH$850, MATCH(B764, Paste_Here!A$2:A$850, 0))), ""), ""), "")</f>
        <v/>
      </c>
      <c r="AJ764" s="66"/>
      <c r="AK764" s="76" t="str">
        <f>IFERROR(IF(B764&lt;&gt;"", IF(AND(INDEX(Paste_Here!N$2:N$850, MATCH(B764, Paste_Here!A$2:A$850, 0))&lt;&gt;"", ISNUMBER(VALUE(INDEX(Paste_Here!N$2:N$850, MATCH(B764, Paste_Here!A$2:A$850, 0))))), INDEX(Paste_Here!N$2:N$850, MATCH(B764, Paste_Here!A$2:A$850, 0)), ""), ""), "")</f>
        <v/>
      </c>
      <c r="AL764" s="66"/>
      <c r="AM764" s="76" t="str">
        <f>IFERROR(IF(B764&lt;&gt;"", IF(AND(INDEX(Paste_Here!O$2:O$850, MATCH(B764, Paste_Here!A$2:A$850, 0))&lt;&gt;"", ISNUMBER(VALUE(INDEX(Paste_Here!O$2:O$850, MATCH(B764, Paste_Here!A$2:A$850, 0))))), INDEX(Paste_Here!O$2:O$850, MATCH(B764, Paste_Here!A$2:A$850, 0)), ""), ""), "")</f>
        <v/>
      </c>
      <c r="AN764" s="66"/>
      <c r="AO764" s="76"/>
      <c r="AP764" s="66"/>
      <c r="AQ764" s="76"/>
      <c r="AR764" s="66"/>
      <c r="AS764" s="76"/>
      <c r="AT764" s="66"/>
      <c r="AU764" s="66"/>
      <c r="AV764" s="76" t="str">
        <f t="shared" si="91"/>
        <v/>
      </c>
      <c r="AW764" s="66"/>
      <c r="AX764" s="76" t="str">
        <f>IFERROR(IF(B764&lt;&gt;"", IF(ISNUMBER(SEARCH("Revealed-Potential (Primary Focus)", LOWER(INDEX(Paste_Here!Z$2:Z$850, MATCH(B764, Paste_Here!A$2:A$850, 0))))), "Rev-Potential: Prim", IF(ISNUMBER(SEARCH("Revealed-Potential (Secondary Focus)", LOWER(INDEX(Paste_Here!Z$2:Z$850, MATCH(B764, Paste_Here!A$2:A$850, 0))))), "Rev-Potential: Sec", IF(ISNUMBER(SEARCH("Monitoring", LOWER(INDEX(Paste_Here!Z$2:Z$850, MATCH(B764, Paste_Here!A$2:A$850, 0))))), "Monitoring", IF(ISNUMBER(SEARCH("At-Promise (Secondary Focus)", LOWER(INDEX(Paste_Here!Z$2:Z$850, MATCH(B764, Paste_Here!A$2:A$850, 0))))), "At-Promise: Sec", IF(ISNUMBER(SEARCH("At-Promise (Primary Focus)", LOWER(INDEX(Paste_Here!Z$2:Z$850, MATCH(B764, Paste_Here!A$2:A$850, 0))))), "At-Promise: Prim", ""))))), ""), "")</f>
        <v/>
      </c>
      <c r="AY764" s="66"/>
      <c r="AZ764" s="76"/>
      <c r="BA764" s="66"/>
      <c r="BB764" s="76"/>
      <c r="BC764" s="66"/>
      <c r="BD764" s="76"/>
      <c r="BE764" s="66"/>
      <c r="BF764" s="76"/>
      <c r="BG764" s="66"/>
      <c r="BH764" s="76"/>
      <c r="BI764" s="66"/>
      <c r="BJ764" s="66"/>
      <c r="BK764" s="76" t="str">
        <f t="shared" si="92"/>
        <v/>
      </c>
      <c r="BL764" s="66"/>
      <c r="BM764" s="76" t="str">
        <f>IFERROR(IF(B764&lt;&gt;"", IF(AND(ISNUMBER(VALUE(SUBSTITUTE(SUBSTITUTE(Paste_Here!R764, "br", "-"), "L", ""))), VALUE(SUBSTITUTE(SUBSTITUTE(Paste_Here!R764, "br", "-"), "L", "")) &gt;= 1095), "Yes", IF(AND(ISNUMBER(VALUE(SUBSTITUTE(SUBSTITUTE(Paste_Here!R764, "br", "-"), "L", ""))), VALUE(SUBSTITUTE(SUBSTITUTE(Paste_Here!R764, "br", "-"), "L", "")) &lt;= 1094), "No", "")), ""), "")</f>
        <v/>
      </c>
      <c r="BN764" s="66"/>
      <c r="BO764" s="76" t="str">
        <f>IFERROR(IF(B764&lt;&gt;"", IF(COUNTIF(INDEX(Paste_Here!Y$2:AB$850, MATCH(B764, Paste_Here!A$2:A$850, 0), 0), "yes") &gt; 0, "Yes", IF(COUNTIF(INDEX(Paste_Here!Y$2:AB$850, MATCH(B764, Paste_Here!A$2:A$850, 0), 0), "no") &gt; 0, "No", "")), ""), "")</f>
        <v/>
      </c>
      <c r="BP764" s="66"/>
      <c r="BQ764" s="76" t="str">
        <f>IFERROR(IF(B764&lt;&gt;"", IF(AND(ISNUMBER(VALUE(SUBSTITUTE(SUBSTITUTE(Paste_Here!U764, "em", "-"), "q", ""))), VALUE(SUBSTITUTE(SUBSTITUTE(Paste_Here!U764, "em", "-"), "q", "")) &gt;= 910), "Yes", IF(AND(ISNUMBER(VALUE(SUBSTITUTE(SUBSTITUTE(Paste_Here!U764, "em", "-"), "q", ""))), VALUE(SUBSTITUTE(SUBSTITUTE(Paste_Here!U764, "em", "-"), "q", "")) &lt;= 909), "No", "")), ""), "")</f>
        <v/>
      </c>
      <c r="BR764" s="66"/>
      <c r="BS764" s="76" t="str">
        <f>IFERROR(IF(B764&lt;&gt;"", IF(AND(INDEX(Paste_Here!X$2:X$850, MATCH(B764, Paste_Here!A$2:A$850, 0))&lt;&gt;"", ISNUMBER(VALUE(INDEX(Paste_Here!X$2:X$850, MATCH(B764, Paste_Here!A$2:A$850, 0))))), INDEX(Paste_Here!X$2:X$850, MATCH(B764, Paste_Here!A$2:A$850, 0)), ""), ""), "")</f>
        <v/>
      </c>
      <c r="BT764" s="66"/>
      <c r="BU764" s="76" t="str">
        <f>IFERROR(IF(B764&lt;&gt;"", IF(ISNUMBER(VALUE(INDEX(Paste_Here!G$2:G$850, MATCH(B764, Paste_Here!A$2:A$850, 0)))), IF(VALUE(INDEX(Paste_Here!G$2:G$850, MATCH(B764, Paste_Here!A$2:A$850, 0)))=0, "No", IF(AND(VALUE(INDEX(Paste_Here!G$2:G$850, MATCH(B764, Paste_Here!A$2:A$850, 0)))&gt;=1, VALUE(INDEX(Paste_Here!G$2:G$850, MATCH(B764, Paste_Here!A$2:A$850, 0)))&lt;=4), VALUE(INDEX(Paste_Here!G$2:G$850, MATCH(B764, Paste_Here!A$2:A$850, 0))), "")), ""), ""), "")</f>
        <v/>
      </c>
      <c r="BV764" s="66"/>
      <c r="BW764" s="76" t="str">
        <f>IFERROR(IF(B764&lt;&gt;"", IF(ISNUMBER(VALUE(INDEX(Paste_Here!H$2:H$850, MATCH(B764, Paste_Here!A$2:A$850, 0)))), IF(VALUE(INDEX(Paste_Here!H$2:H$850, MATCH(B764, Paste_Here!A$2:A$850, 0)))=0, "No", IF(AND(VALUE(INDEX(Paste_Here!H$2:H$850, MATCH(B764, Paste_Here!A$2:A$850, 0)))&gt;=1, VALUE(INDEX(Paste_Here!H$2:H$850, MATCH(B764, Paste_Here!A$2:A$850, 0)))&lt;=4), VALUE(INDEX(Paste_Here!H$2:H$850, MATCH(B764, Paste_Here!A$2:A$850, 0))), "")), ""), ""), "")</f>
        <v/>
      </c>
      <c r="BX764" s="66"/>
      <c r="BY764" s="76"/>
      <c r="BZ764" s="66"/>
      <c r="CA764" s="76"/>
      <c r="CB764" s="66"/>
      <c r="CC764" s="66"/>
      <c r="CD764" s="76" t="str">
        <f t="shared" si="93"/>
        <v/>
      </c>
      <c r="CE764" s="66"/>
      <c r="CF764" s="76" t="str">
        <f>IFERROR(IF(B764&lt;&gt;"", IF(AND(INDEX(Paste_Here!P$2:P$850, MATCH(B764, Paste_Here!A$2:A$850, 0))&lt;&gt;"", ISNUMBER(VALUE(INDEX(Paste_Here!P$2:P$850, MATCH(B764, Paste_Here!A$2:A$850, 0))))), INDEX(Paste_Here!P$2:P$850, MATCH(B764, Paste_Here!A$2:A$850, 0)), ""), ""), "")</f>
        <v/>
      </c>
      <c r="CG764" s="66"/>
      <c r="CH764" s="76" t="str">
        <f>IFERROR(IF(B764&lt;&gt;"", IF(ISNUMBER(SEARCH("highrisk", LOWER(INDEX(Paste_Here!Q$2:Q$850, MATCH(B764, Paste_Here!A$2:A$850, 0))))), "High Risk", IF(ISNUMBER(SEARCH("lowrisk", LOWER(INDEX(Paste_Here!Q$2:Q$850, MATCH(B764, Paste_Here!A$2:A$850, 0))))), "Low Risk", IF(ISNUMBER(SEARCH("somerisk", LOWER(INDEX(Paste_Here!Q$2:Q$850, MATCH(B764, Paste_Here!A$2:A$850, 0))))), "Some Risk", ""))), ""), "")</f>
        <v/>
      </c>
      <c r="CI764" s="66"/>
      <c r="CJ764" s="76" t="str">
        <f>IFERROR(IF(B764&lt;&gt;"", IF(AND(INDEX(Paste_Here!AA$2:AA$850, MATCH(B764, Paste_Here!A$2:A$850, 0))&lt;&gt;"", ISNUMBER(VALUE(INDEX(Paste_Here!AA$2:AA$850, MATCH(B764, Paste_Here!A$2:A$850, 0))))), INDEX(Paste_Here!AA$2:AA$850, MATCH(B764, Paste_Here!A$2:A$850, 0)), ""), ""), "")</f>
        <v/>
      </c>
      <c r="CK764" s="66"/>
      <c r="CL764" s="76" t="str">
        <f>IFERROR(IF(B764&lt;&gt;"", IF(LOWER(INDEX(Paste_Here!AB$2:AB$850, MATCH(B764, Paste_Here!A$2:A$850, 0)))="approaching expectations", "Approaching", IF(LOWER(INDEX(Paste_Here!AB$2:AB$850, MATCH(B764, Paste_Here!A$2:A$850, 0)))="met expectations", "Met", IF(LOWER(INDEX(Paste_Here!AB$2:AB$850, MATCH(B764, Paste_Here!A$2:A$850, 0)))="exceeded expectations", "Exceeded", IF(LOWER(INDEX(Paste_Here!AB$2:AB$850, MATCH(B764, Paste_Here!A$2:A$850, 0)))="below expectations", "Below", "")))), ""), "")</f>
        <v/>
      </c>
      <c r="CM764" s="66"/>
      <c r="CN764" s="76" t="str">
        <f>IFERROR(IF(B764&lt;&gt;"", IF(AND(INDEX(Paste_Here!AC$2:AC$850, MATCH(B764, Paste_Here!A$2:A$850, 0))&lt;&gt;"", ISNUMBER(VALUE(INDEX(Paste_Here!AC$2:AC$850, MATCH(B764, Paste_Here!A$2:A$850, 0))))), INDEX(Paste_Here!AC$2:AC$850, MATCH(B764, Paste_Here!A$2:A$850, 0)), ""), ""), "")</f>
        <v/>
      </c>
      <c r="CO764" s="66"/>
      <c r="CP764" s="76"/>
      <c r="CQ764" s="66"/>
      <c r="CR764" s="76"/>
      <c r="CS764" s="66"/>
      <c r="CT764" s="76"/>
      <c r="CU764" s="66"/>
      <c r="CV764" s="76"/>
      <c r="CW764" s="66"/>
      <c r="CX764" s="76"/>
      <c r="CY764" s="66"/>
      <c r="CZ764" s="66"/>
      <c r="DA764" s="76" t="str">
        <f t="shared" si="94"/>
        <v/>
      </c>
      <c r="DB764" s="66"/>
      <c r="DC764" s="76" t="str">
        <f>IFERROR(IF(B764&lt;&gt;"", IF(AND(INDEX(Paste_Here!V$2:V$850, MATCH(B764, Paste_Here!A$2:A$850, 0))&lt;&gt;"", ISNUMBER(VALUE(INDEX(Paste_Here!V$2:V$850, MATCH(B764, Paste_Here!A$2:A$850, 0))))), INDEX(Paste_Here!V$2:V$850, MATCH(B764, Paste_Here!A$2:A$850, 0)), ""), ""), "")</f>
        <v/>
      </c>
      <c r="DD764" s="66"/>
      <c r="DE764" s="76" t="str">
        <f>IFERROR(IF(B764&lt;&gt;"", IF(ISNUMBER(SEARCH("highrisk", LOWER(INDEX(Paste_Here!W$2:W$850, MATCH(B764, Paste_Here!A$2:A$850, 0))))), "High Risk", IF(ISNUMBER(SEARCH("lowrisk", LOWER(INDEX(Paste_Here!W$2:W$850, MATCH(B764, Paste_Here!A$2:A$850, 0))))), "Low Risk", IF(ISNUMBER(SEARCH("somerisk", LOWER(INDEX(Paste_Here!W$2:W$850, MATCH(B764, Paste_Here!A$2:A$850, 0))))), "Some Risk", ""))), ""), "")</f>
        <v/>
      </c>
      <c r="DF764" s="66"/>
      <c r="DG764" s="76" t="str">
        <f>IFERROR(IF(B764&lt;&gt;"", IF(AND(INDEX(Paste_Here!S$2:S$850, MATCH(B764, Paste_Here!A$2:A$850, 0))&lt;&gt;"", ISNUMBER(VALUE(INDEX(Paste_Here!S$2:S$850, MATCH(B764, Paste_Here!A$2:A$850, 0))))), INDEX(Paste_Here!S$2:S$850, MATCH(B764, Paste_Here!A$2:A$850, 0)), ""), ""), "")</f>
        <v/>
      </c>
      <c r="DH764" s="66"/>
      <c r="DI764" s="76" t="str">
        <f>IFERROR(IF(B764&lt;&gt;"", IF(ISNUMBER(SEARCH("highrisk", LOWER(INDEX(Paste_Here!T$2:T$850, MATCH(B764, Paste_Here!A$2:A$850, 0))))), "High Risk", IF(ISNUMBER(SEARCH("lowrisk", LOWER(INDEX(Paste_Here!T$2:T$850, MATCH(B764, Paste_Here!A$2:A$850, 0))))), "Low Risk", IF(ISNUMBER(SEARCH("somerisk", LOWER(INDEX(Paste_Here!T$2:T$850, MATCH(B764, Paste_Here!A$2:A$850, 0))))), "Some Risk", ""))), ""), "")</f>
        <v/>
      </c>
      <c r="DJ764" s="66"/>
      <c r="DK764" s="76" t="str">
        <f>IFERROR(IF(B764&lt;&gt;"", IF(AND(INDEX(Paste_Here!AD$2:AD$850, MATCH(B764, Paste_Here!A$2:A$850, 0))&lt;&gt;"", ISNUMBER(VALUE(INDEX(Paste_Here!AD$2:AD$850, MATCH(B764, Paste_Here!A$2:A$850, 0))))), INDEX(Paste_Here!AD$2:AD$850, MATCH(B764, Paste_Here!A$2:A$850, 0)), ""), ""), "")</f>
        <v/>
      </c>
      <c r="DL764" s="66"/>
      <c r="DM764" s="76" t="str">
        <f>IFERROR(IF(B764&lt;&gt;"", IF(LOWER(INDEX(Paste_Here!AE$2:AE$850, MATCH(B764, Paste_Here!A$2:A$850, 0)))="approaching expectations", "Approaching", IF(LOWER(INDEX(Paste_Here!AE$2:AE$850, MATCH(B764, Paste_Here!A$2:A$850, 0)))="met expectations", "Met", IF(LOWER(INDEX(Paste_Here!AE$2:AE$850, MATCH(B764, Paste_Here!A$2:A$850, 0)))="exceeded expectations", "Exceeded", IF(LOWER(INDEX(Paste_Here!AE$2:AE$850, MATCH(B764, Paste_Here!A$2:A$850, 0)))="below expectations", "Below", "")))), ""), "")</f>
        <v/>
      </c>
      <c r="DN764" s="66"/>
      <c r="DO764" s="76"/>
      <c r="DP764" s="66"/>
      <c r="DQ764" s="76"/>
      <c r="DR764" s="66"/>
      <c r="DS764" s="76"/>
      <c r="DT764" s="66"/>
      <c r="DU764" s="76"/>
      <c r="DV764" s="66"/>
      <c r="DW764" s="66"/>
      <c r="DX764" s="76" t="str">
        <f t="shared" si="95"/>
        <v/>
      </c>
      <c r="DY764" s="66"/>
      <c r="DZ764" s="76"/>
      <c r="EA764" s="66"/>
      <c r="EB764" s="76"/>
      <c r="EC764" s="66"/>
      <c r="ED764" s="76" t="str">
        <f>IFERROR(IF(B764&lt;&gt;"", IF(AND(INDEX(Paste_Here!AF$2:AF$850, MATCH(B764, Paste_Here!A$2:A$850, 0))&lt;&gt;"", ISNUMBER(VALUE(INDEX(Paste_Here!AF$2:AF$850, MATCH(B764, Paste_Here!A$2:A$850, 0))))), INDEX(Paste_Here!AF$2:AF$850, MATCH(B764, Paste_Here!A$2:A$850, 0)), ""), ""), "")</f>
        <v/>
      </c>
      <c r="EE764" s="66"/>
      <c r="EF764" s="76"/>
      <c r="EG764" s="66"/>
      <c r="EH764" s="76"/>
      <c r="EI764" s="66"/>
      <c r="EJ764" s="76" t="str">
        <f>IFERROR(IF(B764&lt;&gt;"", IF(AND(INDEX(Paste_Here!AG$2:AG$850, MATCH(B764, Paste_Here!A$2:A$850, 0))&lt;&gt;"", ISNUMBER(VALUE(INDEX(Paste_Here!AG$2:AG$850, MATCH(B764, Paste_Here!A$2:A$850, 0))))), INDEX(Paste_Here!AG$2:AG$850, MATCH(B764, Paste_Here!A$2:A$850, 0)), ""), ""), "")</f>
        <v/>
      </c>
      <c r="EK764" s="66"/>
      <c r="EL764" s="76"/>
      <c r="EM764" s="66"/>
      <c r="EN764" s="76"/>
      <c r="EO764" s="66"/>
      <c r="EP764" s="76"/>
      <c r="EQ764" s="66"/>
      <c r="ER764" s="76"/>
      <c r="ES764" s="66"/>
      <c r="ET764" s="66"/>
      <c r="EU764" s="76"/>
      <c r="EV764" s="66"/>
      <c r="EW764" s="76"/>
      <c r="EX764" s="66"/>
      <c r="EY764" s="76"/>
      <c r="EZ764" s="66"/>
      <c r="FA764" s="76"/>
      <c r="FB764" s="66"/>
      <c r="FC764" s="76"/>
      <c r="FD764" s="66"/>
      <c r="FE764" s="76"/>
      <c r="FF764" s="66"/>
      <c r="FG764" s="76"/>
      <c r="FH764" s="66"/>
      <c r="FI764" s="76"/>
      <c r="FJ764" s="66"/>
      <c r="FK764" s="76"/>
      <c r="FL764" s="66"/>
      <c r="FM764" s="76"/>
      <c r="FN764" s="66"/>
      <c r="FO764" s="76"/>
      <c r="FP764" s="66"/>
      <c r="FQ764" s="76"/>
      <c r="FR764" s="66"/>
      <c r="FS764" s="76"/>
      <c r="FT764" s="66"/>
      <c r="FU764" s="76"/>
      <c r="FV764" s="66"/>
      <c r="FW764" s="76"/>
      <c r="FX764" s="66"/>
      <c r="FY764" s="76"/>
      <c r="FZ764" s="66"/>
      <c r="GA764" s="76"/>
      <c r="GB764" s="66"/>
      <c r="GC764" s="76"/>
      <c r="GD764" s="66"/>
      <c r="GE764" s="76"/>
      <c r="GF764" s="66"/>
      <c r="GG764" s="76"/>
      <c r="GH764" s="66"/>
      <c r="GI764" s="76"/>
      <c r="GJ764" s="66"/>
      <c r="GK764" s="76"/>
      <c r="GL764" s="66"/>
      <c r="GM764" s="76"/>
      <c r="GN764" s="66"/>
      <c r="GO764" s="76"/>
      <c r="GP764" s="66"/>
      <c r="GQ764" s="76"/>
      <c r="GR764" s="66"/>
      <c r="GS764" s="76"/>
      <c r="GT764" s="66"/>
      <c r="GU764" s="76"/>
      <c r="GV764" s="66"/>
      <c r="GW764" s="76"/>
      <c r="GX764" s="66"/>
      <c r="GY764" s="76"/>
      <c r="GZ764" s="66"/>
      <c r="HA764" s="76"/>
      <c r="HB764" s="66"/>
      <c r="HC764" s="76"/>
      <c r="HD764" s="66"/>
      <c r="HE764" s="76"/>
      <c r="HF764" s="66"/>
      <c r="HG764" s="76"/>
      <c r="HH764" s="66"/>
      <c r="HI764" s="76"/>
      <c r="HJ764" s="66"/>
      <c r="HK764" s="76"/>
      <c r="HL764" s="66"/>
      <c r="HM764" s="76"/>
      <c r="HN764" s="66"/>
      <c r="HO764" s="76"/>
      <c r="HP764" s="66"/>
      <c r="HQ764" s="76"/>
      <c r="HR764" s="66"/>
      <c r="HS764" s="76"/>
      <c r="HT764" s="66"/>
      <c r="HU764" s="76"/>
      <c r="HV764" s="66"/>
      <c r="HW764" s="76"/>
      <c r="HX764" s="66"/>
      <c r="HY764" s="76"/>
      <c r="HZ764" s="66"/>
      <c r="IA764" s="76"/>
      <c r="IB764" s="66"/>
      <c r="IC764" s="76"/>
      <c r="ID764" s="66"/>
      <c r="IE764" s="76"/>
      <c r="IF764" s="66"/>
      <c r="IG764" s="76"/>
      <c r="IH764" s="66"/>
      <c r="II764" s="76"/>
      <c r="IJ764" s="66"/>
      <c r="IK764" s="76"/>
      <c r="IL764" s="66"/>
      <c r="IM764" s="76"/>
      <c r="IN764" s="66"/>
      <c r="IO764" s="76"/>
      <c r="IP764" s="66"/>
      <c r="IQ764" s="76"/>
      <c r="IR764" s="66"/>
      <c r="IS764" s="76"/>
      <c r="IT764" s="66"/>
      <c r="IU764" s="76"/>
      <c r="IV764" s="66"/>
      <c r="IW764" s="76"/>
      <c r="IX764" s="66"/>
      <c r="IY764" s="76"/>
      <c r="IZ764" s="66"/>
      <c r="JA764" s="76"/>
      <c r="JB764" s="66"/>
      <c r="JC764" s="76"/>
      <c r="JD764" s="66"/>
      <c r="JE764" s="76"/>
      <c r="JF764" s="66"/>
      <c r="JG764" s="76"/>
      <c r="JH764" s="66"/>
      <c r="JI764" s="76"/>
      <c r="JJ764" s="66"/>
      <c r="JK764" s="76"/>
      <c r="JL764" s="66"/>
      <c r="JM764" s="76"/>
      <c r="JN764" s="66"/>
      <c r="JO764" s="76"/>
      <c r="JP764" s="66"/>
      <c r="JQ764" s="76"/>
      <c r="JR764" s="66"/>
      <c r="JS764" s="76"/>
      <c r="JT764" s="66"/>
      <c r="JU764" s="76"/>
      <c r="JV764" s="66"/>
      <c r="JW764" s="76"/>
      <c r="JX764" s="66"/>
      <c r="JY764" s="76"/>
      <c r="JZ764" s="66"/>
      <c r="KA764" s="76"/>
      <c r="KB764" s="66"/>
      <c r="KC764" s="76"/>
      <c r="KD764" s="66"/>
      <c r="KE764" s="76"/>
      <c r="KF764" s="66"/>
      <c r="KG764" s="76"/>
      <c r="KH764" s="66"/>
      <c r="KI764" s="76"/>
      <c r="KJ764" s="66"/>
      <c r="KK764" s="76"/>
      <c r="KL764" s="66"/>
      <c r="KM764" s="76"/>
      <c r="KN764" s="66"/>
      <c r="KO764" s="76"/>
      <c r="KP764" s="66"/>
      <c r="KQ764" s="76"/>
      <c r="KR764" s="66"/>
      <c r="KS764" s="76"/>
      <c r="KT764" s="66"/>
      <c r="KU764" s="76"/>
      <c r="KV764" s="66"/>
      <c r="KW764" s="76"/>
      <c r="KX764" s="66"/>
      <c r="KY764" s="76"/>
      <c r="KZ764" s="66"/>
      <c r="LA764" s="76"/>
      <c r="LB764" s="66"/>
      <c r="LC764" s="76"/>
      <c r="LD764" s="66"/>
      <c r="LE764" s="76"/>
      <c r="LF764" s="66"/>
      <c r="LG764" s="76"/>
      <c r="LH764" s="66"/>
      <c r="LI764" s="76"/>
      <c r="LJ764" s="66"/>
      <c r="LK764" s="76"/>
      <c r="LL764" s="66"/>
      <c r="LM764" s="76"/>
      <c r="LN764" s="66"/>
      <c r="LO764" s="76"/>
      <c r="LP764" s="66"/>
      <c r="LQ764" s="76"/>
      <c r="LR764" s="66"/>
      <c r="LS764" s="76"/>
      <c r="LT764" s="66"/>
      <c r="LU764" s="76"/>
      <c r="LV764" s="66"/>
      <c r="LW764" s="76"/>
      <c r="LX764" s="66"/>
      <c r="LY764" s="76"/>
      <c r="LZ764" s="66"/>
      <c r="MA764" s="76"/>
      <c r="MB764" s="66"/>
      <c r="MC764" s="76"/>
      <c r="MD764" s="66"/>
      <c r="MG764" s="1" t="str" cm="1">
        <f t="array" ref="MG764">IFERROR(INDEX(Paste_Here!$B$2:$B$850, MATCH(0, COUNTIF(MG$4:MG763, Paste_Here!$B$2:$B$850) + IF(Paste_Here!$B$2:$B$850="", 1, 0), 0)), "")</f>
        <v/>
      </c>
      <c r="MH764" s="1" t="str">
        <f>IF(MG764&lt;&gt;"", INDEX(Paste_Here!$A$2:$A$850, MATCH(MG764, Paste_Here!$B$2:$B$850, 0)), "")</f>
        <v/>
      </c>
      <c r="MI764" s="1" t="str">
        <f t="shared" si="96"/>
        <v/>
      </c>
      <c r="MJ764" s="1" t="str" cm="1">
        <f t="array" ref="MJ764">IFERROR(INDEX($MI$5:$MI$850, MATCH(SMALL(IF($MI$5:$MI$850&lt;&gt;"", COUNTIF($MI$5:$MI$850, "&lt;"&amp;$MI$5:$MI$850)+1), ROW()-ROW($MJ$5)+1), COUNTIF($MI$5:$MI$850, "&lt;"&amp;$MI$5:$MI$850)+1, 0)), "")</f>
        <v/>
      </c>
    </row>
    <row r="765" spans="1:348">
      <c r="A765" s="66"/>
      <c r="B765" s="76" t="str">
        <f t="shared" si="89"/>
        <v/>
      </c>
      <c r="C765" s="66"/>
      <c r="D765" s="76" t="str">
        <f>IFERROR(IF(B765&lt;&gt;"", IF(AND(INDEX(Paste_Here!B$2:B$850, MATCH(B765, Paste_Here!A$2:A$850, 0))&lt;&gt;"", ISNUMBER(VALUE(INDEX(Paste_Here!B$2:B$850, MATCH(B765, Paste_Here!A$2:A$850, 0))))), INDEX(Paste_Here!B$2:B$850, MATCH(B765, Paste_Here!A$2:A$850, 0)), ""), ""), "")</f>
        <v/>
      </c>
      <c r="E765" s="66"/>
      <c r="F765" s="76" t="str">
        <f>IFERROR(IF(B765&lt;&gt;"", IF(ISTEXT(INDEX(Paste_Here!K$2:K$850, MATCH(B765, Paste_Here!A$2:A$850, 0))), INDEX(Paste_Here!K$2:K$850, MATCH(B765, Paste_Here!A$2:A$850, 0)), ""), ""), "")</f>
        <v/>
      </c>
      <c r="G765" s="66"/>
      <c r="H765" s="76" t="str">
        <f>IFERROR(IF(B765&lt;&gt;"", IF(ISTEXT(INDEX(Paste_Here!C$2:C$850, MATCH(B765, Paste_Here!A$2:A$850, 0))), INDEX(Paste_Here!C$2:C$850, MATCH(B765, Paste_Here!A$2:A$850, 0)), ""), ""), "")</f>
        <v/>
      </c>
      <c r="I765" s="66"/>
      <c r="J765" s="76" t="str">
        <f>IFERROR(IF(B765&lt;&gt;"", IF(ISNUMBER(SEARCH("s", LOWER(INDEX(Paste_Here!M$2:M$850, MATCH(B765, Paste_Here!A$2:A$850, 0))))), "Yes", IF(INDEX(Paste_Here!M$2:M$850, MATCH(B765, Paste_Here!A$2:A$850, 0))&lt;&gt;"", "No", "")), ""), "")</f>
        <v/>
      </c>
      <c r="K765" s="66"/>
      <c r="L765" s="76" t="str">
        <f>IFERROR(IF(B765&lt;&gt;"", IF(ISNUMBER(SEARCH("yes", LOWER(INDEX(Paste_Here!E$2:E$850, MATCH(B765, Paste_Here!A$2:A$850, 0))))), "Yes", IF(ISNUMBER(SEARCH("no", LOWER(INDEX(Paste_Here!E$2:E$850, MATCH(B765, Paste_Here!A$2:A$850, 0))))), "No", "")), ""), "")</f>
        <v/>
      </c>
      <c r="M765" s="66"/>
      <c r="N765" s="76" t="str">
        <f>IFERROR(IF(B765&lt;&gt;"", IF(ISNUMBER(SEARCH("yes", LOWER(INDEX(Paste_Here!F$2:F$850, MATCH(B765, Paste_Here!A$2:A$850, 0))))), "Yes", IF(ISNUMBER(SEARCH("no", LOWER(INDEX(Paste_Here!F$2:F$850, MATCH(B765, Paste_Here!A$2:A$850, 0))))), "No", "")), ""), "")</f>
        <v/>
      </c>
      <c r="O765" s="66"/>
      <c r="P765" s="76" t="str">
        <f>IFERROR(IF(B765&lt;&gt;"", IF(ISNUMBER(SEARCH("yes", LOWER(INDEX(Paste_Here!L$2:L$850, MATCH(B765, Paste_Here!A$2:A$850, 0))))), "Yes", IF(ISNUMBER(SEARCH("no", LOWER(INDEX(Paste_Here!L$2:L$850, MATCH(B765, Paste_Here!A$2:A$850, 0))))), "No", "")), ""), "")</f>
        <v/>
      </c>
      <c r="Q765" s="66"/>
      <c r="R765" s="76" t="str">
        <f>IFERROR(IF(B765&lt;&gt;"", IF(ISNUMBER(SEARCH("transitional 2", LOWER(INDEX(Paste_Here!D$2:D$850, MATCH(B765, Paste_Here!A$2:A$850, 0))))), "T2", IF(ISNUMBER(SEARCH("transitional 1", LOWER(INDEX(Paste_Here!D$2:D$850, MATCH(B765, Paste_Here!A$2:A$850, 0))))), "T1", IF(ISNUMBER(SEARCH("waived ell services", LOWER(INDEX(Paste_Here!D$2:D$850, MATCH(B765, Paste_Here!A$2:A$850, 0))))), "W", IF(ISNUMBER(SEARCH("english language learner", LOWER(INDEX(Paste_Here!D$2:D$850, MATCH(B765, Paste_Here!A$2:A$850, 0))))), "L", "")))), ""), "")</f>
        <v/>
      </c>
      <c r="S765" s="66"/>
      <c r="T765" s="76" t="str">
        <f>IFERROR(IF(B765&lt;&gt;"", IF(ISNUMBER(SEARCH("yes", LOWER(INDEX(Paste_Here!I$2:I$850, MATCH(B765, Paste_Here!A$2:A$850, 0))))), "Yes", IF(ISNUMBER(SEARCH("no", LOWER(INDEX(Paste_Here!I$2:I$850, MATCH(B765, Paste_Here!A$2:A$850, 0))))), "No", "")), ""), "")</f>
        <v/>
      </c>
      <c r="U765" s="66"/>
      <c r="V765" s="76" t="str">
        <f>IFERROR(IF(B765&lt;&gt;"", IF(ISTEXT(INDEX(Paste_Here!J$2:J$850, MATCH(B765, Paste_Here!A$2:A$850, 0))), VALUE(INDEX(Paste_Here!J$2:J$850, MATCH(B765, Paste_Here!A$2:A$850, 0))), ""), ""), "")</f>
        <v/>
      </c>
      <c r="W765" s="66"/>
      <c r="X765" s="66"/>
      <c r="Y765" s="76" t="str">
        <f t="shared" si="90"/>
        <v/>
      </c>
      <c r="Z765" s="66"/>
      <c r="AA765" s="76" t="str">
        <f>IFERROR(IF(B765&lt;&gt;"", IF(AND(INDEX(Paste_Here!AI$2:AI$850, MATCH(B765, Paste_Here!A$2:A$850, 0))&lt;&gt;"", ISNUMBER(VALUE(INDEX(Paste_Here!AI$2:AI$850, MATCH(B765, Paste_Here!A$2:A$850, 0))))), INDEX(Paste_Here!AI$2:AI$850, MATCH(B765, Paste_Here!A$2:A$850, 0)), ""), ""), "")</f>
        <v/>
      </c>
      <c r="AB765" s="66"/>
      <c r="AC765" s="76" t="str">
        <f>IFERROR(IF(B765&lt;&gt;"", IF(AND(INDEX(Paste_Here!AJ$2:AJ$850, MATCH(B765, Paste_Here!A$2:A$850, 0))&lt;&gt;"", ISNUMBER(VALUE(INDEX(Paste_Here!AJ$2:AJ$850, MATCH(B765, Paste_Here!A$2:A$850, 0))))), INDEX(Paste_Here!AJ$2:AJ$850, MATCH(B765, Paste_Here!A$2:A$850, 0)), ""), ""), "")</f>
        <v/>
      </c>
      <c r="AD765" s="66"/>
      <c r="AE765" s="76" t="str">
        <f>IFERROR(IF(B765&lt;&gt;"", IF(AND(INDEX(Paste_Here!AK$2:AK$850, MATCH(B765, Paste_Here!A$2:A$850, 0))&lt;&gt;"", ISNUMBER(VALUE(INDEX(Paste_Here!AK$2:AK$850, MATCH(B765, Paste_Here!A$2:A$850, 0))))), INDEX(Paste_Here!AK$2:AK$850, MATCH(B765, Paste_Here!A$2:A$850, 0)), ""), ""), "")</f>
        <v/>
      </c>
      <c r="AF765" s="66"/>
      <c r="AG765" s="76" t="str">
        <f>IFERROR(IF(B765&lt;&gt;"", IF(AND(INDEX(Paste_Here!AL$2:AL$850, MATCH(B765, Paste_Here!A$2:A$850, 0))&lt;&gt;"", ISNUMBER(VALUE(INDEX(Paste_Here!AL$2:AL$850, MATCH(B765, Paste_Here!A$2:A$850, 0))))), INDEX(Paste_Here!AL$2:AL$850, MATCH(B765, Paste_Here!A$2:A$850, 0)), ""), ""), "")</f>
        <v/>
      </c>
      <c r="AH765" s="66"/>
      <c r="AI765" s="76" t="str">
        <f>IFERROR(IF(B765&lt;&gt;"", IF(AND(INDEX(Paste_Here!AH$2:AH$850, MATCH(B765, Paste_Here!A$2:A$850, 0))&lt;&gt;"", ISNUMBER(VALUE(INDEX(Paste_Here!AH$2:AH$850, MATCH(B765, Paste_Here!A$2:A$850, 0))))), IF(VALUE(INDEX(Paste_Here!AH$2:AH$850, MATCH(B765, Paste_Here!A$2:A$850, 0)))=0, "", INDEX(Paste_Here!AH$2:AH$850, MATCH(B765, Paste_Here!A$2:A$850, 0))), ""), ""), "")</f>
        <v/>
      </c>
      <c r="AJ765" s="66"/>
      <c r="AK765" s="76" t="str">
        <f>IFERROR(IF(B765&lt;&gt;"", IF(AND(INDEX(Paste_Here!N$2:N$850, MATCH(B765, Paste_Here!A$2:A$850, 0))&lt;&gt;"", ISNUMBER(VALUE(INDEX(Paste_Here!N$2:N$850, MATCH(B765, Paste_Here!A$2:A$850, 0))))), INDEX(Paste_Here!N$2:N$850, MATCH(B765, Paste_Here!A$2:A$850, 0)), ""), ""), "")</f>
        <v/>
      </c>
      <c r="AL765" s="66"/>
      <c r="AM765" s="76" t="str">
        <f>IFERROR(IF(B765&lt;&gt;"", IF(AND(INDEX(Paste_Here!O$2:O$850, MATCH(B765, Paste_Here!A$2:A$850, 0))&lt;&gt;"", ISNUMBER(VALUE(INDEX(Paste_Here!O$2:O$850, MATCH(B765, Paste_Here!A$2:A$850, 0))))), INDEX(Paste_Here!O$2:O$850, MATCH(B765, Paste_Here!A$2:A$850, 0)), ""), ""), "")</f>
        <v/>
      </c>
      <c r="AN765" s="66"/>
      <c r="AO765" s="76"/>
      <c r="AP765" s="66"/>
      <c r="AQ765" s="76"/>
      <c r="AR765" s="66"/>
      <c r="AS765" s="76"/>
      <c r="AT765" s="66"/>
      <c r="AU765" s="66"/>
      <c r="AV765" s="76" t="str">
        <f t="shared" si="91"/>
        <v/>
      </c>
      <c r="AW765" s="66"/>
      <c r="AX765" s="76" t="str">
        <f>IFERROR(IF(B765&lt;&gt;"", IF(ISNUMBER(SEARCH("Revealed-Potential (Primary Focus)", LOWER(INDEX(Paste_Here!Z$2:Z$850, MATCH(B765, Paste_Here!A$2:A$850, 0))))), "Rev-Potential: Prim", IF(ISNUMBER(SEARCH("Revealed-Potential (Secondary Focus)", LOWER(INDEX(Paste_Here!Z$2:Z$850, MATCH(B765, Paste_Here!A$2:A$850, 0))))), "Rev-Potential: Sec", IF(ISNUMBER(SEARCH("Monitoring", LOWER(INDEX(Paste_Here!Z$2:Z$850, MATCH(B765, Paste_Here!A$2:A$850, 0))))), "Monitoring", IF(ISNUMBER(SEARCH("At-Promise (Secondary Focus)", LOWER(INDEX(Paste_Here!Z$2:Z$850, MATCH(B765, Paste_Here!A$2:A$850, 0))))), "At-Promise: Sec", IF(ISNUMBER(SEARCH("At-Promise (Primary Focus)", LOWER(INDEX(Paste_Here!Z$2:Z$850, MATCH(B765, Paste_Here!A$2:A$850, 0))))), "At-Promise: Prim", ""))))), ""), "")</f>
        <v/>
      </c>
      <c r="AY765" s="66"/>
      <c r="AZ765" s="76"/>
      <c r="BA765" s="66"/>
      <c r="BB765" s="76"/>
      <c r="BC765" s="66"/>
      <c r="BD765" s="76"/>
      <c r="BE765" s="66"/>
      <c r="BF765" s="76"/>
      <c r="BG765" s="66"/>
      <c r="BH765" s="76"/>
      <c r="BI765" s="66"/>
      <c r="BJ765" s="66"/>
      <c r="BK765" s="76" t="str">
        <f t="shared" si="92"/>
        <v/>
      </c>
      <c r="BL765" s="66"/>
      <c r="BM765" s="76" t="str">
        <f>IFERROR(IF(B765&lt;&gt;"", IF(AND(ISNUMBER(VALUE(SUBSTITUTE(SUBSTITUTE(Paste_Here!R765, "br", "-"), "L", ""))), VALUE(SUBSTITUTE(SUBSTITUTE(Paste_Here!R765, "br", "-"), "L", "")) &gt;= 1095), "Yes", IF(AND(ISNUMBER(VALUE(SUBSTITUTE(SUBSTITUTE(Paste_Here!R765, "br", "-"), "L", ""))), VALUE(SUBSTITUTE(SUBSTITUTE(Paste_Here!R765, "br", "-"), "L", "")) &lt;= 1094), "No", "")), ""), "")</f>
        <v/>
      </c>
      <c r="BN765" s="66"/>
      <c r="BO765" s="76" t="str">
        <f>IFERROR(IF(B765&lt;&gt;"", IF(COUNTIF(INDEX(Paste_Here!Y$2:AB$850, MATCH(B765, Paste_Here!A$2:A$850, 0), 0), "yes") &gt; 0, "Yes", IF(COUNTIF(INDEX(Paste_Here!Y$2:AB$850, MATCH(B765, Paste_Here!A$2:A$850, 0), 0), "no") &gt; 0, "No", "")), ""), "")</f>
        <v/>
      </c>
      <c r="BP765" s="66"/>
      <c r="BQ765" s="76" t="str">
        <f>IFERROR(IF(B765&lt;&gt;"", IF(AND(ISNUMBER(VALUE(SUBSTITUTE(SUBSTITUTE(Paste_Here!U765, "em", "-"), "q", ""))), VALUE(SUBSTITUTE(SUBSTITUTE(Paste_Here!U765, "em", "-"), "q", "")) &gt;= 910), "Yes", IF(AND(ISNUMBER(VALUE(SUBSTITUTE(SUBSTITUTE(Paste_Here!U765, "em", "-"), "q", ""))), VALUE(SUBSTITUTE(SUBSTITUTE(Paste_Here!U765, "em", "-"), "q", "")) &lt;= 909), "No", "")), ""), "")</f>
        <v/>
      </c>
      <c r="BR765" s="66"/>
      <c r="BS765" s="76" t="str">
        <f>IFERROR(IF(B765&lt;&gt;"", IF(AND(INDEX(Paste_Here!X$2:X$850, MATCH(B765, Paste_Here!A$2:A$850, 0))&lt;&gt;"", ISNUMBER(VALUE(INDEX(Paste_Here!X$2:X$850, MATCH(B765, Paste_Here!A$2:A$850, 0))))), INDEX(Paste_Here!X$2:X$850, MATCH(B765, Paste_Here!A$2:A$850, 0)), ""), ""), "")</f>
        <v/>
      </c>
      <c r="BT765" s="66"/>
      <c r="BU765" s="76" t="str">
        <f>IFERROR(IF(B765&lt;&gt;"", IF(ISNUMBER(VALUE(INDEX(Paste_Here!G$2:G$850, MATCH(B765, Paste_Here!A$2:A$850, 0)))), IF(VALUE(INDEX(Paste_Here!G$2:G$850, MATCH(B765, Paste_Here!A$2:A$850, 0)))=0, "No", IF(AND(VALUE(INDEX(Paste_Here!G$2:G$850, MATCH(B765, Paste_Here!A$2:A$850, 0)))&gt;=1, VALUE(INDEX(Paste_Here!G$2:G$850, MATCH(B765, Paste_Here!A$2:A$850, 0)))&lt;=4), VALUE(INDEX(Paste_Here!G$2:G$850, MATCH(B765, Paste_Here!A$2:A$850, 0))), "")), ""), ""), "")</f>
        <v/>
      </c>
      <c r="BV765" s="66"/>
      <c r="BW765" s="76" t="str">
        <f>IFERROR(IF(B765&lt;&gt;"", IF(ISNUMBER(VALUE(INDEX(Paste_Here!H$2:H$850, MATCH(B765, Paste_Here!A$2:A$850, 0)))), IF(VALUE(INDEX(Paste_Here!H$2:H$850, MATCH(B765, Paste_Here!A$2:A$850, 0)))=0, "No", IF(AND(VALUE(INDEX(Paste_Here!H$2:H$850, MATCH(B765, Paste_Here!A$2:A$850, 0)))&gt;=1, VALUE(INDEX(Paste_Here!H$2:H$850, MATCH(B765, Paste_Here!A$2:A$850, 0)))&lt;=4), VALUE(INDEX(Paste_Here!H$2:H$850, MATCH(B765, Paste_Here!A$2:A$850, 0))), "")), ""), ""), "")</f>
        <v/>
      </c>
      <c r="BX765" s="66"/>
      <c r="BY765" s="76"/>
      <c r="BZ765" s="66"/>
      <c r="CA765" s="76"/>
      <c r="CB765" s="66"/>
      <c r="CC765" s="66"/>
      <c r="CD765" s="76" t="str">
        <f t="shared" si="93"/>
        <v/>
      </c>
      <c r="CE765" s="66"/>
      <c r="CF765" s="76" t="str">
        <f>IFERROR(IF(B765&lt;&gt;"", IF(AND(INDEX(Paste_Here!P$2:P$850, MATCH(B765, Paste_Here!A$2:A$850, 0))&lt;&gt;"", ISNUMBER(VALUE(INDEX(Paste_Here!P$2:P$850, MATCH(B765, Paste_Here!A$2:A$850, 0))))), INDEX(Paste_Here!P$2:P$850, MATCH(B765, Paste_Here!A$2:A$850, 0)), ""), ""), "")</f>
        <v/>
      </c>
      <c r="CG765" s="66"/>
      <c r="CH765" s="76" t="str">
        <f>IFERROR(IF(B765&lt;&gt;"", IF(ISNUMBER(SEARCH("highrisk", LOWER(INDEX(Paste_Here!Q$2:Q$850, MATCH(B765, Paste_Here!A$2:A$850, 0))))), "High Risk", IF(ISNUMBER(SEARCH("lowrisk", LOWER(INDEX(Paste_Here!Q$2:Q$850, MATCH(B765, Paste_Here!A$2:A$850, 0))))), "Low Risk", IF(ISNUMBER(SEARCH("somerisk", LOWER(INDEX(Paste_Here!Q$2:Q$850, MATCH(B765, Paste_Here!A$2:A$850, 0))))), "Some Risk", ""))), ""), "")</f>
        <v/>
      </c>
      <c r="CI765" s="66"/>
      <c r="CJ765" s="76" t="str">
        <f>IFERROR(IF(B765&lt;&gt;"", IF(AND(INDEX(Paste_Here!AA$2:AA$850, MATCH(B765, Paste_Here!A$2:A$850, 0))&lt;&gt;"", ISNUMBER(VALUE(INDEX(Paste_Here!AA$2:AA$850, MATCH(B765, Paste_Here!A$2:A$850, 0))))), INDEX(Paste_Here!AA$2:AA$850, MATCH(B765, Paste_Here!A$2:A$850, 0)), ""), ""), "")</f>
        <v/>
      </c>
      <c r="CK765" s="66"/>
      <c r="CL765" s="76" t="str">
        <f>IFERROR(IF(B765&lt;&gt;"", IF(LOWER(INDEX(Paste_Here!AB$2:AB$850, MATCH(B765, Paste_Here!A$2:A$850, 0)))="approaching expectations", "Approaching", IF(LOWER(INDEX(Paste_Here!AB$2:AB$850, MATCH(B765, Paste_Here!A$2:A$850, 0)))="met expectations", "Met", IF(LOWER(INDEX(Paste_Here!AB$2:AB$850, MATCH(B765, Paste_Here!A$2:A$850, 0)))="exceeded expectations", "Exceeded", IF(LOWER(INDEX(Paste_Here!AB$2:AB$850, MATCH(B765, Paste_Here!A$2:A$850, 0)))="below expectations", "Below", "")))), ""), "")</f>
        <v/>
      </c>
      <c r="CM765" s="66"/>
      <c r="CN765" s="76" t="str">
        <f>IFERROR(IF(B765&lt;&gt;"", IF(AND(INDEX(Paste_Here!AC$2:AC$850, MATCH(B765, Paste_Here!A$2:A$850, 0))&lt;&gt;"", ISNUMBER(VALUE(INDEX(Paste_Here!AC$2:AC$850, MATCH(B765, Paste_Here!A$2:A$850, 0))))), INDEX(Paste_Here!AC$2:AC$850, MATCH(B765, Paste_Here!A$2:A$850, 0)), ""), ""), "")</f>
        <v/>
      </c>
      <c r="CO765" s="66"/>
      <c r="CP765" s="76"/>
      <c r="CQ765" s="66"/>
      <c r="CR765" s="76"/>
      <c r="CS765" s="66"/>
      <c r="CT765" s="76"/>
      <c r="CU765" s="66"/>
      <c r="CV765" s="76"/>
      <c r="CW765" s="66"/>
      <c r="CX765" s="76"/>
      <c r="CY765" s="66"/>
      <c r="CZ765" s="66"/>
      <c r="DA765" s="76" t="str">
        <f t="shared" si="94"/>
        <v/>
      </c>
      <c r="DB765" s="66"/>
      <c r="DC765" s="76" t="str">
        <f>IFERROR(IF(B765&lt;&gt;"", IF(AND(INDEX(Paste_Here!V$2:V$850, MATCH(B765, Paste_Here!A$2:A$850, 0))&lt;&gt;"", ISNUMBER(VALUE(INDEX(Paste_Here!V$2:V$850, MATCH(B765, Paste_Here!A$2:A$850, 0))))), INDEX(Paste_Here!V$2:V$850, MATCH(B765, Paste_Here!A$2:A$850, 0)), ""), ""), "")</f>
        <v/>
      </c>
      <c r="DD765" s="66"/>
      <c r="DE765" s="76" t="str">
        <f>IFERROR(IF(B765&lt;&gt;"", IF(ISNUMBER(SEARCH("highrisk", LOWER(INDEX(Paste_Here!W$2:W$850, MATCH(B765, Paste_Here!A$2:A$850, 0))))), "High Risk", IF(ISNUMBER(SEARCH("lowrisk", LOWER(INDEX(Paste_Here!W$2:W$850, MATCH(B765, Paste_Here!A$2:A$850, 0))))), "Low Risk", IF(ISNUMBER(SEARCH("somerisk", LOWER(INDEX(Paste_Here!W$2:W$850, MATCH(B765, Paste_Here!A$2:A$850, 0))))), "Some Risk", ""))), ""), "")</f>
        <v/>
      </c>
      <c r="DF765" s="66"/>
      <c r="DG765" s="76" t="str">
        <f>IFERROR(IF(B765&lt;&gt;"", IF(AND(INDEX(Paste_Here!S$2:S$850, MATCH(B765, Paste_Here!A$2:A$850, 0))&lt;&gt;"", ISNUMBER(VALUE(INDEX(Paste_Here!S$2:S$850, MATCH(B765, Paste_Here!A$2:A$850, 0))))), INDEX(Paste_Here!S$2:S$850, MATCH(B765, Paste_Here!A$2:A$850, 0)), ""), ""), "")</f>
        <v/>
      </c>
      <c r="DH765" s="66"/>
      <c r="DI765" s="76" t="str">
        <f>IFERROR(IF(B765&lt;&gt;"", IF(ISNUMBER(SEARCH("highrisk", LOWER(INDEX(Paste_Here!T$2:T$850, MATCH(B765, Paste_Here!A$2:A$850, 0))))), "High Risk", IF(ISNUMBER(SEARCH("lowrisk", LOWER(INDEX(Paste_Here!T$2:T$850, MATCH(B765, Paste_Here!A$2:A$850, 0))))), "Low Risk", IF(ISNUMBER(SEARCH("somerisk", LOWER(INDEX(Paste_Here!T$2:T$850, MATCH(B765, Paste_Here!A$2:A$850, 0))))), "Some Risk", ""))), ""), "")</f>
        <v/>
      </c>
      <c r="DJ765" s="66"/>
      <c r="DK765" s="76" t="str">
        <f>IFERROR(IF(B765&lt;&gt;"", IF(AND(INDEX(Paste_Here!AD$2:AD$850, MATCH(B765, Paste_Here!A$2:A$850, 0))&lt;&gt;"", ISNUMBER(VALUE(INDEX(Paste_Here!AD$2:AD$850, MATCH(B765, Paste_Here!A$2:A$850, 0))))), INDEX(Paste_Here!AD$2:AD$850, MATCH(B765, Paste_Here!A$2:A$850, 0)), ""), ""), "")</f>
        <v/>
      </c>
      <c r="DL765" s="66"/>
      <c r="DM765" s="76" t="str">
        <f>IFERROR(IF(B765&lt;&gt;"", IF(LOWER(INDEX(Paste_Here!AE$2:AE$850, MATCH(B765, Paste_Here!A$2:A$850, 0)))="approaching expectations", "Approaching", IF(LOWER(INDEX(Paste_Here!AE$2:AE$850, MATCH(B765, Paste_Here!A$2:A$850, 0)))="met expectations", "Met", IF(LOWER(INDEX(Paste_Here!AE$2:AE$850, MATCH(B765, Paste_Here!A$2:A$850, 0)))="exceeded expectations", "Exceeded", IF(LOWER(INDEX(Paste_Here!AE$2:AE$850, MATCH(B765, Paste_Here!A$2:A$850, 0)))="below expectations", "Below", "")))), ""), "")</f>
        <v/>
      </c>
      <c r="DN765" s="66"/>
      <c r="DO765" s="76"/>
      <c r="DP765" s="66"/>
      <c r="DQ765" s="76"/>
      <c r="DR765" s="66"/>
      <c r="DS765" s="76"/>
      <c r="DT765" s="66"/>
      <c r="DU765" s="76"/>
      <c r="DV765" s="66"/>
      <c r="DW765" s="66"/>
      <c r="DX765" s="76" t="str">
        <f t="shared" si="95"/>
        <v/>
      </c>
      <c r="DY765" s="66"/>
      <c r="DZ765" s="76"/>
      <c r="EA765" s="66"/>
      <c r="EB765" s="76"/>
      <c r="EC765" s="66"/>
      <c r="ED765" s="76" t="str">
        <f>IFERROR(IF(B765&lt;&gt;"", IF(AND(INDEX(Paste_Here!AF$2:AF$850, MATCH(B765, Paste_Here!A$2:A$850, 0))&lt;&gt;"", ISNUMBER(VALUE(INDEX(Paste_Here!AF$2:AF$850, MATCH(B765, Paste_Here!A$2:A$850, 0))))), INDEX(Paste_Here!AF$2:AF$850, MATCH(B765, Paste_Here!A$2:A$850, 0)), ""), ""), "")</f>
        <v/>
      </c>
      <c r="EE765" s="66"/>
      <c r="EF765" s="76"/>
      <c r="EG765" s="66"/>
      <c r="EH765" s="76"/>
      <c r="EI765" s="66"/>
      <c r="EJ765" s="76" t="str">
        <f>IFERROR(IF(B765&lt;&gt;"", IF(AND(INDEX(Paste_Here!AG$2:AG$850, MATCH(B765, Paste_Here!A$2:A$850, 0))&lt;&gt;"", ISNUMBER(VALUE(INDEX(Paste_Here!AG$2:AG$850, MATCH(B765, Paste_Here!A$2:A$850, 0))))), INDEX(Paste_Here!AG$2:AG$850, MATCH(B765, Paste_Here!A$2:A$850, 0)), ""), ""), "")</f>
        <v/>
      </c>
      <c r="EK765" s="66"/>
      <c r="EL765" s="76"/>
      <c r="EM765" s="66"/>
      <c r="EN765" s="76"/>
      <c r="EO765" s="66"/>
      <c r="EP765" s="76"/>
      <c r="EQ765" s="66"/>
      <c r="ER765" s="76"/>
      <c r="ES765" s="66"/>
      <c r="ET765" s="66"/>
      <c r="EU765" s="76"/>
      <c r="EV765" s="66"/>
      <c r="EW765" s="76"/>
      <c r="EX765" s="66"/>
      <c r="EY765" s="76"/>
      <c r="EZ765" s="66"/>
      <c r="FA765" s="76"/>
      <c r="FB765" s="66"/>
      <c r="FC765" s="76"/>
      <c r="FD765" s="66"/>
      <c r="FE765" s="76"/>
      <c r="FF765" s="66"/>
      <c r="FG765" s="76"/>
      <c r="FH765" s="66"/>
      <c r="FI765" s="76"/>
      <c r="FJ765" s="66"/>
      <c r="FK765" s="76"/>
      <c r="FL765" s="66"/>
      <c r="FM765" s="76"/>
      <c r="FN765" s="66"/>
      <c r="FO765" s="76"/>
      <c r="FP765" s="66"/>
      <c r="FQ765" s="76"/>
      <c r="FR765" s="66"/>
      <c r="FS765" s="76"/>
      <c r="FT765" s="66"/>
      <c r="FU765" s="76"/>
      <c r="FV765" s="66"/>
      <c r="FW765" s="76"/>
      <c r="FX765" s="66"/>
      <c r="FY765" s="76"/>
      <c r="FZ765" s="66"/>
      <c r="GA765" s="76"/>
      <c r="GB765" s="66"/>
      <c r="GC765" s="76"/>
      <c r="GD765" s="66"/>
      <c r="GE765" s="76"/>
      <c r="GF765" s="66"/>
      <c r="GG765" s="76"/>
      <c r="GH765" s="66"/>
      <c r="GI765" s="76"/>
      <c r="GJ765" s="66"/>
      <c r="GK765" s="76"/>
      <c r="GL765" s="66"/>
      <c r="GM765" s="76"/>
      <c r="GN765" s="66"/>
      <c r="GO765" s="76"/>
      <c r="GP765" s="66"/>
      <c r="GQ765" s="76"/>
      <c r="GR765" s="66"/>
      <c r="GS765" s="76"/>
      <c r="GT765" s="66"/>
      <c r="GU765" s="76"/>
      <c r="GV765" s="66"/>
      <c r="GW765" s="76"/>
      <c r="GX765" s="66"/>
      <c r="GY765" s="76"/>
      <c r="GZ765" s="66"/>
      <c r="HA765" s="76"/>
      <c r="HB765" s="66"/>
      <c r="HC765" s="76"/>
      <c r="HD765" s="66"/>
      <c r="HE765" s="76"/>
      <c r="HF765" s="66"/>
      <c r="HG765" s="76"/>
      <c r="HH765" s="66"/>
      <c r="HI765" s="76"/>
      <c r="HJ765" s="66"/>
      <c r="HK765" s="76"/>
      <c r="HL765" s="66"/>
      <c r="HM765" s="76"/>
      <c r="HN765" s="66"/>
      <c r="HO765" s="76"/>
      <c r="HP765" s="66"/>
      <c r="HQ765" s="76"/>
      <c r="HR765" s="66"/>
      <c r="HS765" s="76"/>
      <c r="HT765" s="66"/>
      <c r="HU765" s="76"/>
      <c r="HV765" s="66"/>
      <c r="HW765" s="76"/>
      <c r="HX765" s="66"/>
      <c r="HY765" s="76"/>
      <c r="HZ765" s="66"/>
      <c r="IA765" s="76"/>
      <c r="IB765" s="66"/>
      <c r="IC765" s="76"/>
      <c r="ID765" s="66"/>
      <c r="IE765" s="76"/>
      <c r="IF765" s="66"/>
      <c r="IG765" s="76"/>
      <c r="IH765" s="66"/>
      <c r="II765" s="76"/>
      <c r="IJ765" s="66"/>
      <c r="IK765" s="76"/>
      <c r="IL765" s="66"/>
      <c r="IM765" s="76"/>
      <c r="IN765" s="66"/>
      <c r="IO765" s="76"/>
      <c r="IP765" s="66"/>
      <c r="IQ765" s="76"/>
      <c r="IR765" s="66"/>
      <c r="IS765" s="76"/>
      <c r="IT765" s="66"/>
      <c r="IU765" s="76"/>
      <c r="IV765" s="66"/>
      <c r="IW765" s="76"/>
      <c r="IX765" s="66"/>
      <c r="IY765" s="76"/>
      <c r="IZ765" s="66"/>
      <c r="JA765" s="76"/>
      <c r="JB765" s="66"/>
      <c r="JC765" s="76"/>
      <c r="JD765" s="66"/>
      <c r="JE765" s="76"/>
      <c r="JF765" s="66"/>
      <c r="JG765" s="76"/>
      <c r="JH765" s="66"/>
      <c r="JI765" s="76"/>
      <c r="JJ765" s="66"/>
      <c r="JK765" s="76"/>
      <c r="JL765" s="66"/>
      <c r="JM765" s="76"/>
      <c r="JN765" s="66"/>
      <c r="JO765" s="76"/>
      <c r="JP765" s="66"/>
      <c r="JQ765" s="76"/>
      <c r="JR765" s="66"/>
      <c r="JS765" s="76"/>
      <c r="JT765" s="66"/>
      <c r="JU765" s="76"/>
      <c r="JV765" s="66"/>
      <c r="JW765" s="76"/>
      <c r="JX765" s="66"/>
      <c r="JY765" s="76"/>
      <c r="JZ765" s="66"/>
      <c r="KA765" s="76"/>
      <c r="KB765" s="66"/>
      <c r="KC765" s="76"/>
      <c r="KD765" s="66"/>
      <c r="KE765" s="76"/>
      <c r="KF765" s="66"/>
      <c r="KG765" s="76"/>
      <c r="KH765" s="66"/>
      <c r="KI765" s="76"/>
      <c r="KJ765" s="66"/>
      <c r="KK765" s="76"/>
      <c r="KL765" s="66"/>
      <c r="KM765" s="76"/>
      <c r="KN765" s="66"/>
      <c r="KO765" s="76"/>
      <c r="KP765" s="66"/>
      <c r="KQ765" s="76"/>
      <c r="KR765" s="66"/>
      <c r="KS765" s="76"/>
      <c r="KT765" s="66"/>
      <c r="KU765" s="76"/>
      <c r="KV765" s="66"/>
      <c r="KW765" s="76"/>
      <c r="KX765" s="66"/>
      <c r="KY765" s="76"/>
      <c r="KZ765" s="66"/>
      <c r="LA765" s="76"/>
      <c r="LB765" s="66"/>
      <c r="LC765" s="76"/>
      <c r="LD765" s="66"/>
      <c r="LE765" s="76"/>
      <c r="LF765" s="66"/>
      <c r="LG765" s="76"/>
      <c r="LH765" s="66"/>
      <c r="LI765" s="76"/>
      <c r="LJ765" s="66"/>
      <c r="LK765" s="76"/>
      <c r="LL765" s="66"/>
      <c r="LM765" s="76"/>
      <c r="LN765" s="66"/>
      <c r="LO765" s="76"/>
      <c r="LP765" s="66"/>
      <c r="LQ765" s="76"/>
      <c r="LR765" s="66"/>
      <c r="LS765" s="76"/>
      <c r="LT765" s="66"/>
      <c r="LU765" s="76"/>
      <c r="LV765" s="66"/>
      <c r="LW765" s="76"/>
      <c r="LX765" s="66"/>
      <c r="LY765" s="76"/>
      <c r="LZ765" s="66"/>
      <c r="MA765" s="76"/>
      <c r="MB765" s="66"/>
      <c r="MC765" s="76"/>
      <c r="MD765" s="66"/>
      <c r="MG765" s="1" t="str" cm="1">
        <f t="array" ref="MG765">IFERROR(INDEX(Paste_Here!$B$2:$B$850, MATCH(0, COUNTIF(MG$4:MG764, Paste_Here!$B$2:$B$850) + IF(Paste_Here!$B$2:$B$850="", 1, 0), 0)), "")</f>
        <v/>
      </c>
      <c r="MH765" s="1" t="str">
        <f>IF(MG765&lt;&gt;"", INDEX(Paste_Here!$A$2:$A$850, MATCH(MG765, Paste_Here!$B$2:$B$850, 0)), "")</f>
        <v/>
      </c>
      <c r="MI765" s="1" t="str">
        <f t="shared" si="96"/>
        <v/>
      </c>
      <c r="MJ765" s="1" t="str" cm="1">
        <f t="array" ref="MJ765">IFERROR(INDEX($MI$5:$MI$850, MATCH(SMALL(IF($MI$5:$MI$850&lt;&gt;"", COUNTIF($MI$5:$MI$850, "&lt;"&amp;$MI$5:$MI$850)+1), ROW()-ROW($MJ$5)+1), COUNTIF($MI$5:$MI$850, "&lt;"&amp;$MI$5:$MI$850)+1, 0)), "")</f>
        <v/>
      </c>
    </row>
    <row r="766" spans="1:348">
      <c r="A766" s="66"/>
      <c r="B766" s="76" t="str">
        <f t="shared" si="89"/>
        <v/>
      </c>
      <c r="C766" s="66"/>
      <c r="D766" s="76" t="str">
        <f>IFERROR(IF(B766&lt;&gt;"", IF(AND(INDEX(Paste_Here!B$2:B$850, MATCH(B766, Paste_Here!A$2:A$850, 0))&lt;&gt;"", ISNUMBER(VALUE(INDEX(Paste_Here!B$2:B$850, MATCH(B766, Paste_Here!A$2:A$850, 0))))), INDEX(Paste_Here!B$2:B$850, MATCH(B766, Paste_Here!A$2:A$850, 0)), ""), ""), "")</f>
        <v/>
      </c>
      <c r="E766" s="66"/>
      <c r="F766" s="76" t="str">
        <f>IFERROR(IF(B766&lt;&gt;"", IF(ISTEXT(INDEX(Paste_Here!K$2:K$850, MATCH(B766, Paste_Here!A$2:A$850, 0))), INDEX(Paste_Here!K$2:K$850, MATCH(B766, Paste_Here!A$2:A$850, 0)), ""), ""), "")</f>
        <v/>
      </c>
      <c r="G766" s="66"/>
      <c r="H766" s="76" t="str">
        <f>IFERROR(IF(B766&lt;&gt;"", IF(ISTEXT(INDEX(Paste_Here!C$2:C$850, MATCH(B766, Paste_Here!A$2:A$850, 0))), INDEX(Paste_Here!C$2:C$850, MATCH(B766, Paste_Here!A$2:A$850, 0)), ""), ""), "")</f>
        <v/>
      </c>
      <c r="I766" s="66"/>
      <c r="J766" s="76" t="str">
        <f>IFERROR(IF(B766&lt;&gt;"", IF(ISNUMBER(SEARCH("s", LOWER(INDEX(Paste_Here!M$2:M$850, MATCH(B766, Paste_Here!A$2:A$850, 0))))), "Yes", IF(INDEX(Paste_Here!M$2:M$850, MATCH(B766, Paste_Here!A$2:A$850, 0))&lt;&gt;"", "No", "")), ""), "")</f>
        <v/>
      </c>
      <c r="K766" s="66"/>
      <c r="L766" s="76" t="str">
        <f>IFERROR(IF(B766&lt;&gt;"", IF(ISNUMBER(SEARCH("yes", LOWER(INDEX(Paste_Here!E$2:E$850, MATCH(B766, Paste_Here!A$2:A$850, 0))))), "Yes", IF(ISNUMBER(SEARCH("no", LOWER(INDEX(Paste_Here!E$2:E$850, MATCH(B766, Paste_Here!A$2:A$850, 0))))), "No", "")), ""), "")</f>
        <v/>
      </c>
      <c r="M766" s="66"/>
      <c r="N766" s="76" t="str">
        <f>IFERROR(IF(B766&lt;&gt;"", IF(ISNUMBER(SEARCH("yes", LOWER(INDEX(Paste_Here!F$2:F$850, MATCH(B766, Paste_Here!A$2:A$850, 0))))), "Yes", IF(ISNUMBER(SEARCH("no", LOWER(INDEX(Paste_Here!F$2:F$850, MATCH(B766, Paste_Here!A$2:A$850, 0))))), "No", "")), ""), "")</f>
        <v/>
      </c>
      <c r="O766" s="66"/>
      <c r="P766" s="76" t="str">
        <f>IFERROR(IF(B766&lt;&gt;"", IF(ISNUMBER(SEARCH("yes", LOWER(INDEX(Paste_Here!L$2:L$850, MATCH(B766, Paste_Here!A$2:A$850, 0))))), "Yes", IF(ISNUMBER(SEARCH("no", LOWER(INDEX(Paste_Here!L$2:L$850, MATCH(B766, Paste_Here!A$2:A$850, 0))))), "No", "")), ""), "")</f>
        <v/>
      </c>
      <c r="Q766" s="66"/>
      <c r="R766" s="76" t="str">
        <f>IFERROR(IF(B766&lt;&gt;"", IF(ISNUMBER(SEARCH("transitional 2", LOWER(INDEX(Paste_Here!D$2:D$850, MATCH(B766, Paste_Here!A$2:A$850, 0))))), "T2", IF(ISNUMBER(SEARCH("transitional 1", LOWER(INDEX(Paste_Here!D$2:D$850, MATCH(B766, Paste_Here!A$2:A$850, 0))))), "T1", IF(ISNUMBER(SEARCH("waived ell services", LOWER(INDEX(Paste_Here!D$2:D$850, MATCH(B766, Paste_Here!A$2:A$850, 0))))), "W", IF(ISNUMBER(SEARCH("english language learner", LOWER(INDEX(Paste_Here!D$2:D$850, MATCH(B766, Paste_Here!A$2:A$850, 0))))), "L", "")))), ""), "")</f>
        <v/>
      </c>
      <c r="S766" s="66"/>
      <c r="T766" s="76" t="str">
        <f>IFERROR(IF(B766&lt;&gt;"", IF(ISNUMBER(SEARCH("yes", LOWER(INDEX(Paste_Here!I$2:I$850, MATCH(B766, Paste_Here!A$2:A$850, 0))))), "Yes", IF(ISNUMBER(SEARCH("no", LOWER(INDEX(Paste_Here!I$2:I$850, MATCH(B766, Paste_Here!A$2:A$850, 0))))), "No", "")), ""), "")</f>
        <v/>
      </c>
      <c r="U766" s="66"/>
      <c r="V766" s="76" t="str">
        <f>IFERROR(IF(B766&lt;&gt;"", IF(ISTEXT(INDEX(Paste_Here!J$2:J$850, MATCH(B766, Paste_Here!A$2:A$850, 0))), VALUE(INDEX(Paste_Here!J$2:J$850, MATCH(B766, Paste_Here!A$2:A$850, 0))), ""), ""), "")</f>
        <v/>
      </c>
      <c r="W766" s="66"/>
      <c r="X766" s="66"/>
      <c r="Y766" s="76" t="str">
        <f t="shared" si="90"/>
        <v/>
      </c>
      <c r="Z766" s="66"/>
      <c r="AA766" s="76" t="str">
        <f>IFERROR(IF(B766&lt;&gt;"", IF(AND(INDEX(Paste_Here!AI$2:AI$850, MATCH(B766, Paste_Here!A$2:A$850, 0))&lt;&gt;"", ISNUMBER(VALUE(INDEX(Paste_Here!AI$2:AI$850, MATCH(B766, Paste_Here!A$2:A$850, 0))))), INDEX(Paste_Here!AI$2:AI$850, MATCH(B766, Paste_Here!A$2:A$850, 0)), ""), ""), "")</f>
        <v/>
      </c>
      <c r="AB766" s="66"/>
      <c r="AC766" s="76" t="str">
        <f>IFERROR(IF(B766&lt;&gt;"", IF(AND(INDEX(Paste_Here!AJ$2:AJ$850, MATCH(B766, Paste_Here!A$2:A$850, 0))&lt;&gt;"", ISNUMBER(VALUE(INDEX(Paste_Here!AJ$2:AJ$850, MATCH(B766, Paste_Here!A$2:A$850, 0))))), INDEX(Paste_Here!AJ$2:AJ$850, MATCH(B766, Paste_Here!A$2:A$850, 0)), ""), ""), "")</f>
        <v/>
      </c>
      <c r="AD766" s="66"/>
      <c r="AE766" s="76" t="str">
        <f>IFERROR(IF(B766&lt;&gt;"", IF(AND(INDEX(Paste_Here!AK$2:AK$850, MATCH(B766, Paste_Here!A$2:A$850, 0))&lt;&gt;"", ISNUMBER(VALUE(INDEX(Paste_Here!AK$2:AK$850, MATCH(B766, Paste_Here!A$2:A$850, 0))))), INDEX(Paste_Here!AK$2:AK$850, MATCH(B766, Paste_Here!A$2:A$850, 0)), ""), ""), "")</f>
        <v/>
      </c>
      <c r="AF766" s="66"/>
      <c r="AG766" s="76" t="str">
        <f>IFERROR(IF(B766&lt;&gt;"", IF(AND(INDEX(Paste_Here!AL$2:AL$850, MATCH(B766, Paste_Here!A$2:A$850, 0))&lt;&gt;"", ISNUMBER(VALUE(INDEX(Paste_Here!AL$2:AL$850, MATCH(B766, Paste_Here!A$2:A$850, 0))))), INDEX(Paste_Here!AL$2:AL$850, MATCH(B766, Paste_Here!A$2:A$850, 0)), ""), ""), "")</f>
        <v/>
      </c>
      <c r="AH766" s="66"/>
      <c r="AI766" s="76" t="str">
        <f>IFERROR(IF(B766&lt;&gt;"", IF(AND(INDEX(Paste_Here!AH$2:AH$850, MATCH(B766, Paste_Here!A$2:A$850, 0))&lt;&gt;"", ISNUMBER(VALUE(INDEX(Paste_Here!AH$2:AH$850, MATCH(B766, Paste_Here!A$2:A$850, 0))))), IF(VALUE(INDEX(Paste_Here!AH$2:AH$850, MATCH(B766, Paste_Here!A$2:A$850, 0)))=0, "", INDEX(Paste_Here!AH$2:AH$850, MATCH(B766, Paste_Here!A$2:A$850, 0))), ""), ""), "")</f>
        <v/>
      </c>
      <c r="AJ766" s="66"/>
      <c r="AK766" s="76" t="str">
        <f>IFERROR(IF(B766&lt;&gt;"", IF(AND(INDEX(Paste_Here!N$2:N$850, MATCH(B766, Paste_Here!A$2:A$850, 0))&lt;&gt;"", ISNUMBER(VALUE(INDEX(Paste_Here!N$2:N$850, MATCH(B766, Paste_Here!A$2:A$850, 0))))), INDEX(Paste_Here!N$2:N$850, MATCH(B766, Paste_Here!A$2:A$850, 0)), ""), ""), "")</f>
        <v/>
      </c>
      <c r="AL766" s="66"/>
      <c r="AM766" s="76" t="str">
        <f>IFERROR(IF(B766&lt;&gt;"", IF(AND(INDEX(Paste_Here!O$2:O$850, MATCH(B766, Paste_Here!A$2:A$850, 0))&lt;&gt;"", ISNUMBER(VALUE(INDEX(Paste_Here!O$2:O$850, MATCH(B766, Paste_Here!A$2:A$850, 0))))), INDEX(Paste_Here!O$2:O$850, MATCH(B766, Paste_Here!A$2:A$850, 0)), ""), ""), "")</f>
        <v/>
      </c>
      <c r="AN766" s="66"/>
      <c r="AO766" s="76"/>
      <c r="AP766" s="66"/>
      <c r="AQ766" s="76"/>
      <c r="AR766" s="66"/>
      <c r="AS766" s="76"/>
      <c r="AT766" s="66"/>
      <c r="AU766" s="66"/>
      <c r="AV766" s="76" t="str">
        <f t="shared" si="91"/>
        <v/>
      </c>
      <c r="AW766" s="66"/>
      <c r="AX766" s="76" t="str">
        <f>IFERROR(IF(B766&lt;&gt;"", IF(ISNUMBER(SEARCH("Revealed-Potential (Primary Focus)", LOWER(INDEX(Paste_Here!Z$2:Z$850, MATCH(B766, Paste_Here!A$2:A$850, 0))))), "Rev-Potential: Prim", IF(ISNUMBER(SEARCH("Revealed-Potential (Secondary Focus)", LOWER(INDEX(Paste_Here!Z$2:Z$850, MATCH(B766, Paste_Here!A$2:A$850, 0))))), "Rev-Potential: Sec", IF(ISNUMBER(SEARCH("Monitoring", LOWER(INDEX(Paste_Here!Z$2:Z$850, MATCH(B766, Paste_Here!A$2:A$850, 0))))), "Monitoring", IF(ISNUMBER(SEARCH("At-Promise (Secondary Focus)", LOWER(INDEX(Paste_Here!Z$2:Z$850, MATCH(B766, Paste_Here!A$2:A$850, 0))))), "At-Promise: Sec", IF(ISNUMBER(SEARCH("At-Promise (Primary Focus)", LOWER(INDEX(Paste_Here!Z$2:Z$850, MATCH(B766, Paste_Here!A$2:A$850, 0))))), "At-Promise: Prim", ""))))), ""), "")</f>
        <v/>
      </c>
      <c r="AY766" s="66"/>
      <c r="AZ766" s="76"/>
      <c r="BA766" s="66"/>
      <c r="BB766" s="76"/>
      <c r="BC766" s="66"/>
      <c r="BD766" s="76"/>
      <c r="BE766" s="66"/>
      <c r="BF766" s="76"/>
      <c r="BG766" s="66"/>
      <c r="BH766" s="76"/>
      <c r="BI766" s="66"/>
      <c r="BJ766" s="66"/>
      <c r="BK766" s="76" t="str">
        <f t="shared" si="92"/>
        <v/>
      </c>
      <c r="BL766" s="66"/>
      <c r="BM766" s="76" t="str">
        <f>IFERROR(IF(B766&lt;&gt;"", IF(AND(ISNUMBER(VALUE(SUBSTITUTE(SUBSTITUTE(Paste_Here!R766, "br", "-"), "L", ""))), VALUE(SUBSTITUTE(SUBSTITUTE(Paste_Here!R766, "br", "-"), "L", "")) &gt;= 1095), "Yes", IF(AND(ISNUMBER(VALUE(SUBSTITUTE(SUBSTITUTE(Paste_Here!R766, "br", "-"), "L", ""))), VALUE(SUBSTITUTE(SUBSTITUTE(Paste_Here!R766, "br", "-"), "L", "")) &lt;= 1094), "No", "")), ""), "")</f>
        <v/>
      </c>
      <c r="BN766" s="66"/>
      <c r="BO766" s="76" t="str">
        <f>IFERROR(IF(B766&lt;&gt;"", IF(COUNTIF(INDEX(Paste_Here!Y$2:AB$850, MATCH(B766, Paste_Here!A$2:A$850, 0), 0), "yes") &gt; 0, "Yes", IF(COUNTIF(INDEX(Paste_Here!Y$2:AB$850, MATCH(B766, Paste_Here!A$2:A$850, 0), 0), "no") &gt; 0, "No", "")), ""), "")</f>
        <v/>
      </c>
      <c r="BP766" s="66"/>
      <c r="BQ766" s="76" t="str">
        <f>IFERROR(IF(B766&lt;&gt;"", IF(AND(ISNUMBER(VALUE(SUBSTITUTE(SUBSTITUTE(Paste_Here!U766, "em", "-"), "q", ""))), VALUE(SUBSTITUTE(SUBSTITUTE(Paste_Here!U766, "em", "-"), "q", "")) &gt;= 910), "Yes", IF(AND(ISNUMBER(VALUE(SUBSTITUTE(SUBSTITUTE(Paste_Here!U766, "em", "-"), "q", ""))), VALUE(SUBSTITUTE(SUBSTITUTE(Paste_Here!U766, "em", "-"), "q", "")) &lt;= 909), "No", "")), ""), "")</f>
        <v/>
      </c>
      <c r="BR766" s="66"/>
      <c r="BS766" s="76" t="str">
        <f>IFERROR(IF(B766&lt;&gt;"", IF(AND(INDEX(Paste_Here!X$2:X$850, MATCH(B766, Paste_Here!A$2:A$850, 0))&lt;&gt;"", ISNUMBER(VALUE(INDEX(Paste_Here!X$2:X$850, MATCH(B766, Paste_Here!A$2:A$850, 0))))), INDEX(Paste_Here!X$2:X$850, MATCH(B766, Paste_Here!A$2:A$850, 0)), ""), ""), "")</f>
        <v/>
      </c>
      <c r="BT766" s="66"/>
      <c r="BU766" s="76" t="str">
        <f>IFERROR(IF(B766&lt;&gt;"", IF(ISNUMBER(VALUE(INDEX(Paste_Here!G$2:G$850, MATCH(B766, Paste_Here!A$2:A$850, 0)))), IF(VALUE(INDEX(Paste_Here!G$2:G$850, MATCH(B766, Paste_Here!A$2:A$850, 0)))=0, "No", IF(AND(VALUE(INDEX(Paste_Here!G$2:G$850, MATCH(B766, Paste_Here!A$2:A$850, 0)))&gt;=1, VALUE(INDEX(Paste_Here!G$2:G$850, MATCH(B766, Paste_Here!A$2:A$850, 0)))&lt;=4), VALUE(INDEX(Paste_Here!G$2:G$850, MATCH(B766, Paste_Here!A$2:A$850, 0))), "")), ""), ""), "")</f>
        <v/>
      </c>
      <c r="BV766" s="66"/>
      <c r="BW766" s="76" t="str">
        <f>IFERROR(IF(B766&lt;&gt;"", IF(ISNUMBER(VALUE(INDEX(Paste_Here!H$2:H$850, MATCH(B766, Paste_Here!A$2:A$850, 0)))), IF(VALUE(INDEX(Paste_Here!H$2:H$850, MATCH(B766, Paste_Here!A$2:A$850, 0)))=0, "No", IF(AND(VALUE(INDEX(Paste_Here!H$2:H$850, MATCH(B766, Paste_Here!A$2:A$850, 0)))&gt;=1, VALUE(INDEX(Paste_Here!H$2:H$850, MATCH(B766, Paste_Here!A$2:A$850, 0)))&lt;=4), VALUE(INDEX(Paste_Here!H$2:H$850, MATCH(B766, Paste_Here!A$2:A$850, 0))), "")), ""), ""), "")</f>
        <v/>
      </c>
      <c r="BX766" s="66"/>
      <c r="BY766" s="76"/>
      <c r="BZ766" s="66"/>
      <c r="CA766" s="76"/>
      <c r="CB766" s="66"/>
      <c r="CC766" s="66"/>
      <c r="CD766" s="76" t="str">
        <f t="shared" si="93"/>
        <v/>
      </c>
      <c r="CE766" s="66"/>
      <c r="CF766" s="76" t="str">
        <f>IFERROR(IF(B766&lt;&gt;"", IF(AND(INDEX(Paste_Here!P$2:P$850, MATCH(B766, Paste_Here!A$2:A$850, 0))&lt;&gt;"", ISNUMBER(VALUE(INDEX(Paste_Here!P$2:P$850, MATCH(B766, Paste_Here!A$2:A$850, 0))))), INDEX(Paste_Here!P$2:P$850, MATCH(B766, Paste_Here!A$2:A$850, 0)), ""), ""), "")</f>
        <v/>
      </c>
      <c r="CG766" s="66"/>
      <c r="CH766" s="76" t="str">
        <f>IFERROR(IF(B766&lt;&gt;"", IF(ISNUMBER(SEARCH("highrisk", LOWER(INDEX(Paste_Here!Q$2:Q$850, MATCH(B766, Paste_Here!A$2:A$850, 0))))), "High Risk", IF(ISNUMBER(SEARCH("lowrisk", LOWER(INDEX(Paste_Here!Q$2:Q$850, MATCH(B766, Paste_Here!A$2:A$850, 0))))), "Low Risk", IF(ISNUMBER(SEARCH("somerisk", LOWER(INDEX(Paste_Here!Q$2:Q$850, MATCH(B766, Paste_Here!A$2:A$850, 0))))), "Some Risk", ""))), ""), "")</f>
        <v/>
      </c>
      <c r="CI766" s="66"/>
      <c r="CJ766" s="76" t="str">
        <f>IFERROR(IF(B766&lt;&gt;"", IF(AND(INDEX(Paste_Here!AA$2:AA$850, MATCH(B766, Paste_Here!A$2:A$850, 0))&lt;&gt;"", ISNUMBER(VALUE(INDEX(Paste_Here!AA$2:AA$850, MATCH(B766, Paste_Here!A$2:A$850, 0))))), INDEX(Paste_Here!AA$2:AA$850, MATCH(B766, Paste_Here!A$2:A$850, 0)), ""), ""), "")</f>
        <v/>
      </c>
      <c r="CK766" s="66"/>
      <c r="CL766" s="76" t="str">
        <f>IFERROR(IF(B766&lt;&gt;"", IF(LOWER(INDEX(Paste_Here!AB$2:AB$850, MATCH(B766, Paste_Here!A$2:A$850, 0)))="approaching expectations", "Approaching", IF(LOWER(INDEX(Paste_Here!AB$2:AB$850, MATCH(B766, Paste_Here!A$2:A$850, 0)))="met expectations", "Met", IF(LOWER(INDEX(Paste_Here!AB$2:AB$850, MATCH(B766, Paste_Here!A$2:A$850, 0)))="exceeded expectations", "Exceeded", IF(LOWER(INDEX(Paste_Here!AB$2:AB$850, MATCH(B766, Paste_Here!A$2:A$850, 0)))="below expectations", "Below", "")))), ""), "")</f>
        <v/>
      </c>
      <c r="CM766" s="66"/>
      <c r="CN766" s="76" t="str">
        <f>IFERROR(IF(B766&lt;&gt;"", IF(AND(INDEX(Paste_Here!AC$2:AC$850, MATCH(B766, Paste_Here!A$2:A$850, 0))&lt;&gt;"", ISNUMBER(VALUE(INDEX(Paste_Here!AC$2:AC$850, MATCH(B766, Paste_Here!A$2:A$850, 0))))), INDEX(Paste_Here!AC$2:AC$850, MATCH(B766, Paste_Here!A$2:A$850, 0)), ""), ""), "")</f>
        <v/>
      </c>
      <c r="CO766" s="66"/>
      <c r="CP766" s="76"/>
      <c r="CQ766" s="66"/>
      <c r="CR766" s="76"/>
      <c r="CS766" s="66"/>
      <c r="CT766" s="76"/>
      <c r="CU766" s="66"/>
      <c r="CV766" s="76"/>
      <c r="CW766" s="66"/>
      <c r="CX766" s="76"/>
      <c r="CY766" s="66"/>
      <c r="CZ766" s="66"/>
      <c r="DA766" s="76" t="str">
        <f t="shared" si="94"/>
        <v/>
      </c>
      <c r="DB766" s="66"/>
      <c r="DC766" s="76" t="str">
        <f>IFERROR(IF(B766&lt;&gt;"", IF(AND(INDEX(Paste_Here!V$2:V$850, MATCH(B766, Paste_Here!A$2:A$850, 0))&lt;&gt;"", ISNUMBER(VALUE(INDEX(Paste_Here!V$2:V$850, MATCH(B766, Paste_Here!A$2:A$850, 0))))), INDEX(Paste_Here!V$2:V$850, MATCH(B766, Paste_Here!A$2:A$850, 0)), ""), ""), "")</f>
        <v/>
      </c>
      <c r="DD766" s="66"/>
      <c r="DE766" s="76" t="str">
        <f>IFERROR(IF(B766&lt;&gt;"", IF(ISNUMBER(SEARCH("highrisk", LOWER(INDEX(Paste_Here!W$2:W$850, MATCH(B766, Paste_Here!A$2:A$850, 0))))), "High Risk", IF(ISNUMBER(SEARCH("lowrisk", LOWER(INDEX(Paste_Here!W$2:W$850, MATCH(B766, Paste_Here!A$2:A$850, 0))))), "Low Risk", IF(ISNUMBER(SEARCH("somerisk", LOWER(INDEX(Paste_Here!W$2:W$850, MATCH(B766, Paste_Here!A$2:A$850, 0))))), "Some Risk", ""))), ""), "")</f>
        <v/>
      </c>
      <c r="DF766" s="66"/>
      <c r="DG766" s="76" t="str">
        <f>IFERROR(IF(B766&lt;&gt;"", IF(AND(INDEX(Paste_Here!S$2:S$850, MATCH(B766, Paste_Here!A$2:A$850, 0))&lt;&gt;"", ISNUMBER(VALUE(INDEX(Paste_Here!S$2:S$850, MATCH(B766, Paste_Here!A$2:A$850, 0))))), INDEX(Paste_Here!S$2:S$850, MATCH(B766, Paste_Here!A$2:A$850, 0)), ""), ""), "")</f>
        <v/>
      </c>
      <c r="DH766" s="66"/>
      <c r="DI766" s="76" t="str">
        <f>IFERROR(IF(B766&lt;&gt;"", IF(ISNUMBER(SEARCH("highrisk", LOWER(INDEX(Paste_Here!T$2:T$850, MATCH(B766, Paste_Here!A$2:A$850, 0))))), "High Risk", IF(ISNUMBER(SEARCH("lowrisk", LOWER(INDEX(Paste_Here!T$2:T$850, MATCH(B766, Paste_Here!A$2:A$850, 0))))), "Low Risk", IF(ISNUMBER(SEARCH("somerisk", LOWER(INDEX(Paste_Here!T$2:T$850, MATCH(B766, Paste_Here!A$2:A$850, 0))))), "Some Risk", ""))), ""), "")</f>
        <v/>
      </c>
      <c r="DJ766" s="66"/>
      <c r="DK766" s="76" t="str">
        <f>IFERROR(IF(B766&lt;&gt;"", IF(AND(INDEX(Paste_Here!AD$2:AD$850, MATCH(B766, Paste_Here!A$2:A$850, 0))&lt;&gt;"", ISNUMBER(VALUE(INDEX(Paste_Here!AD$2:AD$850, MATCH(B766, Paste_Here!A$2:A$850, 0))))), INDEX(Paste_Here!AD$2:AD$850, MATCH(B766, Paste_Here!A$2:A$850, 0)), ""), ""), "")</f>
        <v/>
      </c>
      <c r="DL766" s="66"/>
      <c r="DM766" s="76" t="str">
        <f>IFERROR(IF(B766&lt;&gt;"", IF(LOWER(INDEX(Paste_Here!AE$2:AE$850, MATCH(B766, Paste_Here!A$2:A$850, 0)))="approaching expectations", "Approaching", IF(LOWER(INDEX(Paste_Here!AE$2:AE$850, MATCH(B766, Paste_Here!A$2:A$850, 0)))="met expectations", "Met", IF(LOWER(INDEX(Paste_Here!AE$2:AE$850, MATCH(B766, Paste_Here!A$2:A$850, 0)))="exceeded expectations", "Exceeded", IF(LOWER(INDEX(Paste_Here!AE$2:AE$850, MATCH(B766, Paste_Here!A$2:A$850, 0)))="below expectations", "Below", "")))), ""), "")</f>
        <v/>
      </c>
      <c r="DN766" s="66"/>
      <c r="DO766" s="76"/>
      <c r="DP766" s="66"/>
      <c r="DQ766" s="76"/>
      <c r="DR766" s="66"/>
      <c r="DS766" s="76"/>
      <c r="DT766" s="66"/>
      <c r="DU766" s="76"/>
      <c r="DV766" s="66"/>
      <c r="DW766" s="66"/>
      <c r="DX766" s="76" t="str">
        <f t="shared" si="95"/>
        <v/>
      </c>
      <c r="DY766" s="66"/>
      <c r="DZ766" s="76"/>
      <c r="EA766" s="66"/>
      <c r="EB766" s="76"/>
      <c r="EC766" s="66"/>
      <c r="ED766" s="76" t="str">
        <f>IFERROR(IF(B766&lt;&gt;"", IF(AND(INDEX(Paste_Here!AF$2:AF$850, MATCH(B766, Paste_Here!A$2:A$850, 0))&lt;&gt;"", ISNUMBER(VALUE(INDEX(Paste_Here!AF$2:AF$850, MATCH(B766, Paste_Here!A$2:A$850, 0))))), INDEX(Paste_Here!AF$2:AF$850, MATCH(B766, Paste_Here!A$2:A$850, 0)), ""), ""), "")</f>
        <v/>
      </c>
      <c r="EE766" s="66"/>
      <c r="EF766" s="76"/>
      <c r="EG766" s="66"/>
      <c r="EH766" s="76"/>
      <c r="EI766" s="66"/>
      <c r="EJ766" s="76" t="str">
        <f>IFERROR(IF(B766&lt;&gt;"", IF(AND(INDEX(Paste_Here!AG$2:AG$850, MATCH(B766, Paste_Here!A$2:A$850, 0))&lt;&gt;"", ISNUMBER(VALUE(INDEX(Paste_Here!AG$2:AG$850, MATCH(B766, Paste_Here!A$2:A$850, 0))))), INDEX(Paste_Here!AG$2:AG$850, MATCH(B766, Paste_Here!A$2:A$850, 0)), ""), ""), "")</f>
        <v/>
      </c>
      <c r="EK766" s="66"/>
      <c r="EL766" s="76"/>
      <c r="EM766" s="66"/>
      <c r="EN766" s="76"/>
      <c r="EO766" s="66"/>
      <c r="EP766" s="76"/>
      <c r="EQ766" s="66"/>
      <c r="ER766" s="76"/>
      <c r="ES766" s="66"/>
      <c r="ET766" s="66"/>
      <c r="EU766" s="76"/>
      <c r="EV766" s="66"/>
      <c r="EW766" s="76"/>
      <c r="EX766" s="66"/>
      <c r="EY766" s="76"/>
      <c r="EZ766" s="66"/>
      <c r="FA766" s="76"/>
      <c r="FB766" s="66"/>
      <c r="FC766" s="76"/>
      <c r="FD766" s="66"/>
      <c r="FE766" s="76"/>
      <c r="FF766" s="66"/>
      <c r="FG766" s="76"/>
      <c r="FH766" s="66"/>
      <c r="FI766" s="76"/>
      <c r="FJ766" s="66"/>
      <c r="FK766" s="76"/>
      <c r="FL766" s="66"/>
      <c r="FM766" s="76"/>
      <c r="FN766" s="66"/>
      <c r="FO766" s="76"/>
      <c r="FP766" s="66"/>
      <c r="FQ766" s="76"/>
      <c r="FR766" s="66"/>
      <c r="FS766" s="76"/>
      <c r="FT766" s="66"/>
      <c r="FU766" s="76"/>
      <c r="FV766" s="66"/>
      <c r="FW766" s="76"/>
      <c r="FX766" s="66"/>
      <c r="FY766" s="76"/>
      <c r="FZ766" s="66"/>
      <c r="GA766" s="76"/>
      <c r="GB766" s="66"/>
      <c r="GC766" s="76"/>
      <c r="GD766" s="66"/>
      <c r="GE766" s="76"/>
      <c r="GF766" s="66"/>
      <c r="GG766" s="76"/>
      <c r="GH766" s="66"/>
      <c r="GI766" s="76"/>
      <c r="GJ766" s="66"/>
      <c r="GK766" s="76"/>
      <c r="GL766" s="66"/>
      <c r="GM766" s="76"/>
      <c r="GN766" s="66"/>
      <c r="GO766" s="76"/>
      <c r="GP766" s="66"/>
      <c r="GQ766" s="76"/>
      <c r="GR766" s="66"/>
      <c r="GS766" s="76"/>
      <c r="GT766" s="66"/>
      <c r="GU766" s="76"/>
      <c r="GV766" s="66"/>
      <c r="GW766" s="76"/>
      <c r="GX766" s="66"/>
      <c r="GY766" s="76"/>
      <c r="GZ766" s="66"/>
      <c r="HA766" s="76"/>
      <c r="HB766" s="66"/>
      <c r="HC766" s="76"/>
      <c r="HD766" s="66"/>
      <c r="HE766" s="76"/>
      <c r="HF766" s="66"/>
      <c r="HG766" s="76"/>
      <c r="HH766" s="66"/>
      <c r="HI766" s="76"/>
      <c r="HJ766" s="66"/>
      <c r="HK766" s="76"/>
      <c r="HL766" s="66"/>
      <c r="HM766" s="76"/>
      <c r="HN766" s="66"/>
      <c r="HO766" s="76"/>
      <c r="HP766" s="66"/>
      <c r="HQ766" s="76"/>
      <c r="HR766" s="66"/>
      <c r="HS766" s="76"/>
      <c r="HT766" s="66"/>
      <c r="HU766" s="76"/>
      <c r="HV766" s="66"/>
      <c r="HW766" s="76"/>
      <c r="HX766" s="66"/>
      <c r="HY766" s="76"/>
      <c r="HZ766" s="66"/>
      <c r="IA766" s="76"/>
      <c r="IB766" s="66"/>
      <c r="IC766" s="76"/>
      <c r="ID766" s="66"/>
      <c r="IE766" s="76"/>
      <c r="IF766" s="66"/>
      <c r="IG766" s="76"/>
      <c r="IH766" s="66"/>
      <c r="II766" s="76"/>
      <c r="IJ766" s="66"/>
      <c r="IK766" s="76"/>
      <c r="IL766" s="66"/>
      <c r="IM766" s="76"/>
      <c r="IN766" s="66"/>
      <c r="IO766" s="76"/>
      <c r="IP766" s="66"/>
      <c r="IQ766" s="76"/>
      <c r="IR766" s="66"/>
      <c r="IS766" s="76"/>
      <c r="IT766" s="66"/>
      <c r="IU766" s="76"/>
      <c r="IV766" s="66"/>
      <c r="IW766" s="76"/>
      <c r="IX766" s="66"/>
      <c r="IY766" s="76"/>
      <c r="IZ766" s="66"/>
      <c r="JA766" s="76"/>
      <c r="JB766" s="66"/>
      <c r="JC766" s="76"/>
      <c r="JD766" s="66"/>
      <c r="JE766" s="76"/>
      <c r="JF766" s="66"/>
      <c r="JG766" s="76"/>
      <c r="JH766" s="66"/>
      <c r="JI766" s="76"/>
      <c r="JJ766" s="66"/>
      <c r="JK766" s="76"/>
      <c r="JL766" s="66"/>
      <c r="JM766" s="76"/>
      <c r="JN766" s="66"/>
      <c r="JO766" s="76"/>
      <c r="JP766" s="66"/>
      <c r="JQ766" s="76"/>
      <c r="JR766" s="66"/>
      <c r="JS766" s="76"/>
      <c r="JT766" s="66"/>
      <c r="JU766" s="76"/>
      <c r="JV766" s="66"/>
      <c r="JW766" s="76"/>
      <c r="JX766" s="66"/>
      <c r="JY766" s="76"/>
      <c r="JZ766" s="66"/>
      <c r="KA766" s="76"/>
      <c r="KB766" s="66"/>
      <c r="KC766" s="76"/>
      <c r="KD766" s="66"/>
      <c r="KE766" s="76"/>
      <c r="KF766" s="66"/>
      <c r="KG766" s="76"/>
      <c r="KH766" s="66"/>
      <c r="KI766" s="76"/>
      <c r="KJ766" s="66"/>
      <c r="KK766" s="76"/>
      <c r="KL766" s="66"/>
      <c r="KM766" s="76"/>
      <c r="KN766" s="66"/>
      <c r="KO766" s="76"/>
      <c r="KP766" s="66"/>
      <c r="KQ766" s="76"/>
      <c r="KR766" s="66"/>
      <c r="KS766" s="76"/>
      <c r="KT766" s="66"/>
      <c r="KU766" s="76"/>
      <c r="KV766" s="66"/>
      <c r="KW766" s="76"/>
      <c r="KX766" s="66"/>
      <c r="KY766" s="76"/>
      <c r="KZ766" s="66"/>
      <c r="LA766" s="76"/>
      <c r="LB766" s="66"/>
      <c r="LC766" s="76"/>
      <c r="LD766" s="66"/>
      <c r="LE766" s="76"/>
      <c r="LF766" s="66"/>
      <c r="LG766" s="76"/>
      <c r="LH766" s="66"/>
      <c r="LI766" s="76"/>
      <c r="LJ766" s="66"/>
      <c r="LK766" s="76"/>
      <c r="LL766" s="66"/>
      <c r="LM766" s="76"/>
      <c r="LN766" s="66"/>
      <c r="LO766" s="76"/>
      <c r="LP766" s="66"/>
      <c r="LQ766" s="76"/>
      <c r="LR766" s="66"/>
      <c r="LS766" s="76"/>
      <c r="LT766" s="66"/>
      <c r="LU766" s="76"/>
      <c r="LV766" s="66"/>
      <c r="LW766" s="76"/>
      <c r="LX766" s="66"/>
      <c r="LY766" s="76"/>
      <c r="LZ766" s="66"/>
      <c r="MA766" s="76"/>
      <c r="MB766" s="66"/>
      <c r="MC766" s="76"/>
      <c r="MD766" s="66"/>
      <c r="MG766" s="1" t="str" cm="1">
        <f t="array" ref="MG766">IFERROR(INDEX(Paste_Here!$B$2:$B$850, MATCH(0, COUNTIF(MG$4:MG765, Paste_Here!$B$2:$B$850) + IF(Paste_Here!$B$2:$B$850="", 1, 0), 0)), "")</f>
        <v/>
      </c>
      <c r="MH766" s="1" t="str">
        <f>IF(MG766&lt;&gt;"", INDEX(Paste_Here!$A$2:$A$850, MATCH(MG766, Paste_Here!$B$2:$B$850, 0)), "")</f>
        <v/>
      </c>
      <c r="MI766" s="1" t="str">
        <f t="shared" si="96"/>
        <v/>
      </c>
      <c r="MJ766" s="1" t="str" cm="1">
        <f t="array" ref="MJ766">IFERROR(INDEX($MI$5:$MI$850, MATCH(SMALL(IF($MI$5:$MI$850&lt;&gt;"", COUNTIF($MI$5:$MI$850, "&lt;"&amp;$MI$5:$MI$850)+1), ROW()-ROW($MJ$5)+1), COUNTIF($MI$5:$MI$850, "&lt;"&amp;$MI$5:$MI$850)+1, 0)), "")</f>
        <v/>
      </c>
    </row>
    <row r="767" spans="1:348">
      <c r="A767" s="66"/>
      <c r="B767" s="76" t="str">
        <f t="shared" si="89"/>
        <v/>
      </c>
      <c r="C767" s="66"/>
      <c r="D767" s="76" t="str">
        <f>IFERROR(IF(B767&lt;&gt;"", IF(AND(INDEX(Paste_Here!B$2:B$850, MATCH(B767, Paste_Here!A$2:A$850, 0))&lt;&gt;"", ISNUMBER(VALUE(INDEX(Paste_Here!B$2:B$850, MATCH(B767, Paste_Here!A$2:A$850, 0))))), INDEX(Paste_Here!B$2:B$850, MATCH(B767, Paste_Here!A$2:A$850, 0)), ""), ""), "")</f>
        <v/>
      </c>
      <c r="E767" s="66"/>
      <c r="F767" s="76" t="str">
        <f>IFERROR(IF(B767&lt;&gt;"", IF(ISTEXT(INDEX(Paste_Here!K$2:K$850, MATCH(B767, Paste_Here!A$2:A$850, 0))), INDEX(Paste_Here!K$2:K$850, MATCH(B767, Paste_Here!A$2:A$850, 0)), ""), ""), "")</f>
        <v/>
      </c>
      <c r="G767" s="66"/>
      <c r="H767" s="76" t="str">
        <f>IFERROR(IF(B767&lt;&gt;"", IF(ISTEXT(INDEX(Paste_Here!C$2:C$850, MATCH(B767, Paste_Here!A$2:A$850, 0))), INDEX(Paste_Here!C$2:C$850, MATCH(B767, Paste_Here!A$2:A$850, 0)), ""), ""), "")</f>
        <v/>
      </c>
      <c r="I767" s="66"/>
      <c r="J767" s="76" t="str">
        <f>IFERROR(IF(B767&lt;&gt;"", IF(ISNUMBER(SEARCH("s", LOWER(INDEX(Paste_Here!M$2:M$850, MATCH(B767, Paste_Here!A$2:A$850, 0))))), "Yes", IF(INDEX(Paste_Here!M$2:M$850, MATCH(B767, Paste_Here!A$2:A$850, 0))&lt;&gt;"", "No", "")), ""), "")</f>
        <v/>
      </c>
      <c r="K767" s="66"/>
      <c r="L767" s="76" t="str">
        <f>IFERROR(IF(B767&lt;&gt;"", IF(ISNUMBER(SEARCH("yes", LOWER(INDEX(Paste_Here!E$2:E$850, MATCH(B767, Paste_Here!A$2:A$850, 0))))), "Yes", IF(ISNUMBER(SEARCH("no", LOWER(INDEX(Paste_Here!E$2:E$850, MATCH(B767, Paste_Here!A$2:A$850, 0))))), "No", "")), ""), "")</f>
        <v/>
      </c>
      <c r="M767" s="66"/>
      <c r="N767" s="76" t="str">
        <f>IFERROR(IF(B767&lt;&gt;"", IF(ISNUMBER(SEARCH("yes", LOWER(INDEX(Paste_Here!F$2:F$850, MATCH(B767, Paste_Here!A$2:A$850, 0))))), "Yes", IF(ISNUMBER(SEARCH("no", LOWER(INDEX(Paste_Here!F$2:F$850, MATCH(B767, Paste_Here!A$2:A$850, 0))))), "No", "")), ""), "")</f>
        <v/>
      </c>
      <c r="O767" s="66"/>
      <c r="P767" s="76" t="str">
        <f>IFERROR(IF(B767&lt;&gt;"", IF(ISNUMBER(SEARCH("yes", LOWER(INDEX(Paste_Here!L$2:L$850, MATCH(B767, Paste_Here!A$2:A$850, 0))))), "Yes", IF(ISNUMBER(SEARCH("no", LOWER(INDEX(Paste_Here!L$2:L$850, MATCH(B767, Paste_Here!A$2:A$850, 0))))), "No", "")), ""), "")</f>
        <v/>
      </c>
      <c r="Q767" s="66"/>
      <c r="R767" s="76" t="str">
        <f>IFERROR(IF(B767&lt;&gt;"", IF(ISNUMBER(SEARCH("transitional 2", LOWER(INDEX(Paste_Here!D$2:D$850, MATCH(B767, Paste_Here!A$2:A$850, 0))))), "T2", IF(ISNUMBER(SEARCH("transitional 1", LOWER(INDEX(Paste_Here!D$2:D$850, MATCH(B767, Paste_Here!A$2:A$850, 0))))), "T1", IF(ISNUMBER(SEARCH("waived ell services", LOWER(INDEX(Paste_Here!D$2:D$850, MATCH(B767, Paste_Here!A$2:A$850, 0))))), "W", IF(ISNUMBER(SEARCH("english language learner", LOWER(INDEX(Paste_Here!D$2:D$850, MATCH(B767, Paste_Here!A$2:A$850, 0))))), "L", "")))), ""), "")</f>
        <v/>
      </c>
      <c r="S767" s="66"/>
      <c r="T767" s="76" t="str">
        <f>IFERROR(IF(B767&lt;&gt;"", IF(ISNUMBER(SEARCH("yes", LOWER(INDEX(Paste_Here!I$2:I$850, MATCH(B767, Paste_Here!A$2:A$850, 0))))), "Yes", IF(ISNUMBER(SEARCH("no", LOWER(INDEX(Paste_Here!I$2:I$850, MATCH(B767, Paste_Here!A$2:A$850, 0))))), "No", "")), ""), "")</f>
        <v/>
      </c>
      <c r="U767" s="66"/>
      <c r="V767" s="76" t="str">
        <f>IFERROR(IF(B767&lt;&gt;"", IF(ISTEXT(INDEX(Paste_Here!J$2:J$850, MATCH(B767, Paste_Here!A$2:A$850, 0))), VALUE(INDEX(Paste_Here!J$2:J$850, MATCH(B767, Paste_Here!A$2:A$850, 0))), ""), ""), "")</f>
        <v/>
      </c>
      <c r="W767" s="66"/>
      <c r="X767" s="66"/>
      <c r="Y767" s="76" t="str">
        <f t="shared" si="90"/>
        <v/>
      </c>
      <c r="Z767" s="66"/>
      <c r="AA767" s="76" t="str">
        <f>IFERROR(IF(B767&lt;&gt;"", IF(AND(INDEX(Paste_Here!AI$2:AI$850, MATCH(B767, Paste_Here!A$2:A$850, 0))&lt;&gt;"", ISNUMBER(VALUE(INDEX(Paste_Here!AI$2:AI$850, MATCH(B767, Paste_Here!A$2:A$850, 0))))), INDEX(Paste_Here!AI$2:AI$850, MATCH(B767, Paste_Here!A$2:A$850, 0)), ""), ""), "")</f>
        <v/>
      </c>
      <c r="AB767" s="66"/>
      <c r="AC767" s="76" t="str">
        <f>IFERROR(IF(B767&lt;&gt;"", IF(AND(INDEX(Paste_Here!AJ$2:AJ$850, MATCH(B767, Paste_Here!A$2:A$850, 0))&lt;&gt;"", ISNUMBER(VALUE(INDEX(Paste_Here!AJ$2:AJ$850, MATCH(B767, Paste_Here!A$2:A$850, 0))))), INDEX(Paste_Here!AJ$2:AJ$850, MATCH(B767, Paste_Here!A$2:A$850, 0)), ""), ""), "")</f>
        <v/>
      </c>
      <c r="AD767" s="66"/>
      <c r="AE767" s="76" t="str">
        <f>IFERROR(IF(B767&lt;&gt;"", IF(AND(INDEX(Paste_Here!AK$2:AK$850, MATCH(B767, Paste_Here!A$2:A$850, 0))&lt;&gt;"", ISNUMBER(VALUE(INDEX(Paste_Here!AK$2:AK$850, MATCH(B767, Paste_Here!A$2:A$850, 0))))), INDEX(Paste_Here!AK$2:AK$850, MATCH(B767, Paste_Here!A$2:A$850, 0)), ""), ""), "")</f>
        <v/>
      </c>
      <c r="AF767" s="66"/>
      <c r="AG767" s="76" t="str">
        <f>IFERROR(IF(B767&lt;&gt;"", IF(AND(INDEX(Paste_Here!AL$2:AL$850, MATCH(B767, Paste_Here!A$2:A$850, 0))&lt;&gt;"", ISNUMBER(VALUE(INDEX(Paste_Here!AL$2:AL$850, MATCH(B767, Paste_Here!A$2:A$850, 0))))), INDEX(Paste_Here!AL$2:AL$850, MATCH(B767, Paste_Here!A$2:A$850, 0)), ""), ""), "")</f>
        <v/>
      </c>
      <c r="AH767" s="66"/>
      <c r="AI767" s="76" t="str">
        <f>IFERROR(IF(B767&lt;&gt;"", IF(AND(INDEX(Paste_Here!AH$2:AH$850, MATCH(B767, Paste_Here!A$2:A$850, 0))&lt;&gt;"", ISNUMBER(VALUE(INDEX(Paste_Here!AH$2:AH$850, MATCH(B767, Paste_Here!A$2:A$850, 0))))), IF(VALUE(INDEX(Paste_Here!AH$2:AH$850, MATCH(B767, Paste_Here!A$2:A$850, 0)))=0, "", INDEX(Paste_Here!AH$2:AH$850, MATCH(B767, Paste_Here!A$2:A$850, 0))), ""), ""), "")</f>
        <v/>
      </c>
      <c r="AJ767" s="66"/>
      <c r="AK767" s="76" t="str">
        <f>IFERROR(IF(B767&lt;&gt;"", IF(AND(INDEX(Paste_Here!N$2:N$850, MATCH(B767, Paste_Here!A$2:A$850, 0))&lt;&gt;"", ISNUMBER(VALUE(INDEX(Paste_Here!N$2:N$850, MATCH(B767, Paste_Here!A$2:A$850, 0))))), INDEX(Paste_Here!N$2:N$850, MATCH(B767, Paste_Here!A$2:A$850, 0)), ""), ""), "")</f>
        <v/>
      </c>
      <c r="AL767" s="66"/>
      <c r="AM767" s="76" t="str">
        <f>IFERROR(IF(B767&lt;&gt;"", IF(AND(INDEX(Paste_Here!O$2:O$850, MATCH(B767, Paste_Here!A$2:A$850, 0))&lt;&gt;"", ISNUMBER(VALUE(INDEX(Paste_Here!O$2:O$850, MATCH(B767, Paste_Here!A$2:A$850, 0))))), INDEX(Paste_Here!O$2:O$850, MATCH(B767, Paste_Here!A$2:A$850, 0)), ""), ""), "")</f>
        <v/>
      </c>
      <c r="AN767" s="66"/>
      <c r="AO767" s="76"/>
      <c r="AP767" s="66"/>
      <c r="AQ767" s="76"/>
      <c r="AR767" s="66"/>
      <c r="AS767" s="76"/>
      <c r="AT767" s="66"/>
      <c r="AU767" s="66"/>
      <c r="AV767" s="76" t="str">
        <f t="shared" si="91"/>
        <v/>
      </c>
      <c r="AW767" s="66"/>
      <c r="AX767" s="76" t="str">
        <f>IFERROR(IF(B767&lt;&gt;"", IF(ISNUMBER(SEARCH("Revealed-Potential (Primary Focus)", LOWER(INDEX(Paste_Here!Z$2:Z$850, MATCH(B767, Paste_Here!A$2:A$850, 0))))), "Rev-Potential: Prim", IF(ISNUMBER(SEARCH("Revealed-Potential (Secondary Focus)", LOWER(INDEX(Paste_Here!Z$2:Z$850, MATCH(B767, Paste_Here!A$2:A$850, 0))))), "Rev-Potential: Sec", IF(ISNUMBER(SEARCH("Monitoring", LOWER(INDEX(Paste_Here!Z$2:Z$850, MATCH(B767, Paste_Here!A$2:A$850, 0))))), "Monitoring", IF(ISNUMBER(SEARCH("At-Promise (Secondary Focus)", LOWER(INDEX(Paste_Here!Z$2:Z$850, MATCH(B767, Paste_Here!A$2:A$850, 0))))), "At-Promise: Sec", IF(ISNUMBER(SEARCH("At-Promise (Primary Focus)", LOWER(INDEX(Paste_Here!Z$2:Z$850, MATCH(B767, Paste_Here!A$2:A$850, 0))))), "At-Promise: Prim", ""))))), ""), "")</f>
        <v/>
      </c>
      <c r="AY767" s="66"/>
      <c r="AZ767" s="76"/>
      <c r="BA767" s="66"/>
      <c r="BB767" s="76"/>
      <c r="BC767" s="66"/>
      <c r="BD767" s="76"/>
      <c r="BE767" s="66"/>
      <c r="BF767" s="76"/>
      <c r="BG767" s="66"/>
      <c r="BH767" s="76"/>
      <c r="BI767" s="66"/>
      <c r="BJ767" s="66"/>
      <c r="BK767" s="76" t="str">
        <f t="shared" si="92"/>
        <v/>
      </c>
      <c r="BL767" s="66"/>
      <c r="BM767" s="76" t="str">
        <f>IFERROR(IF(B767&lt;&gt;"", IF(AND(ISNUMBER(VALUE(SUBSTITUTE(SUBSTITUTE(Paste_Here!R767, "br", "-"), "L", ""))), VALUE(SUBSTITUTE(SUBSTITUTE(Paste_Here!R767, "br", "-"), "L", "")) &gt;= 1095), "Yes", IF(AND(ISNUMBER(VALUE(SUBSTITUTE(SUBSTITUTE(Paste_Here!R767, "br", "-"), "L", ""))), VALUE(SUBSTITUTE(SUBSTITUTE(Paste_Here!R767, "br", "-"), "L", "")) &lt;= 1094), "No", "")), ""), "")</f>
        <v/>
      </c>
      <c r="BN767" s="66"/>
      <c r="BO767" s="76" t="str">
        <f>IFERROR(IF(B767&lt;&gt;"", IF(COUNTIF(INDEX(Paste_Here!Y$2:AB$850, MATCH(B767, Paste_Here!A$2:A$850, 0), 0), "yes") &gt; 0, "Yes", IF(COUNTIF(INDEX(Paste_Here!Y$2:AB$850, MATCH(B767, Paste_Here!A$2:A$850, 0), 0), "no") &gt; 0, "No", "")), ""), "")</f>
        <v/>
      </c>
      <c r="BP767" s="66"/>
      <c r="BQ767" s="76" t="str">
        <f>IFERROR(IF(B767&lt;&gt;"", IF(AND(ISNUMBER(VALUE(SUBSTITUTE(SUBSTITUTE(Paste_Here!U767, "em", "-"), "q", ""))), VALUE(SUBSTITUTE(SUBSTITUTE(Paste_Here!U767, "em", "-"), "q", "")) &gt;= 910), "Yes", IF(AND(ISNUMBER(VALUE(SUBSTITUTE(SUBSTITUTE(Paste_Here!U767, "em", "-"), "q", ""))), VALUE(SUBSTITUTE(SUBSTITUTE(Paste_Here!U767, "em", "-"), "q", "")) &lt;= 909), "No", "")), ""), "")</f>
        <v/>
      </c>
      <c r="BR767" s="66"/>
      <c r="BS767" s="76" t="str">
        <f>IFERROR(IF(B767&lt;&gt;"", IF(AND(INDEX(Paste_Here!X$2:X$850, MATCH(B767, Paste_Here!A$2:A$850, 0))&lt;&gt;"", ISNUMBER(VALUE(INDEX(Paste_Here!X$2:X$850, MATCH(B767, Paste_Here!A$2:A$850, 0))))), INDEX(Paste_Here!X$2:X$850, MATCH(B767, Paste_Here!A$2:A$850, 0)), ""), ""), "")</f>
        <v/>
      </c>
      <c r="BT767" s="66"/>
      <c r="BU767" s="76" t="str">
        <f>IFERROR(IF(B767&lt;&gt;"", IF(ISNUMBER(VALUE(INDEX(Paste_Here!G$2:G$850, MATCH(B767, Paste_Here!A$2:A$850, 0)))), IF(VALUE(INDEX(Paste_Here!G$2:G$850, MATCH(B767, Paste_Here!A$2:A$850, 0)))=0, "No", IF(AND(VALUE(INDEX(Paste_Here!G$2:G$850, MATCH(B767, Paste_Here!A$2:A$850, 0)))&gt;=1, VALUE(INDEX(Paste_Here!G$2:G$850, MATCH(B767, Paste_Here!A$2:A$850, 0)))&lt;=4), VALUE(INDEX(Paste_Here!G$2:G$850, MATCH(B767, Paste_Here!A$2:A$850, 0))), "")), ""), ""), "")</f>
        <v/>
      </c>
      <c r="BV767" s="66"/>
      <c r="BW767" s="76" t="str">
        <f>IFERROR(IF(B767&lt;&gt;"", IF(ISNUMBER(VALUE(INDEX(Paste_Here!H$2:H$850, MATCH(B767, Paste_Here!A$2:A$850, 0)))), IF(VALUE(INDEX(Paste_Here!H$2:H$850, MATCH(B767, Paste_Here!A$2:A$850, 0)))=0, "No", IF(AND(VALUE(INDEX(Paste_Here!H$2:H$850, MATCH(B767, Paste_Here!A$2:A$850, 0)))&gt;=1, VALUE(INDEX(Paste_Here!H$2:H$850, MATCH(B767, Paste_Here!A$2:A$850, 0)))&lt;=4), VALUE(INDEX(Paste_Here!H$2:H$850, MATCH(B767, Paste_Here!A$2:A$850, 0))), "")), ""), ""), "")</f>
        <v/>
      </c>
      <c r="BX767" s="66"/>
      <c r="BY767" s="76"/>
      <c r="BZ767" s="66"/>
      <c r="CA767" s="76"/>
      <c r="CB767" s="66"/>
      <c r="CC767" s="66"/>
      <c r="CD767" s="76" t="str">
        <f t="shared" si="93"/>
        <v/>
      </c>
      <c r="CE767" s="66"/>
      <c r="CF767" s="76" t="str">
        <f>IFERROR(IF(B767&lt;&gt;"", IF(AND(INDEX(Paste_Here!P$2:P$850, MATCH(B767, Paste_Here!A$2:A$850, 0))&lt;&gt;"", ISNUMBER(VALUE(INDEX(Paste_Here!P$2:P$850, MATCH(B767, Paste_Here!A$2:A$850, 0))))), INDEX(Paste_Here!P$2:P$850, MATCH(B767, Paste_Here!A$2:A$850, 0)), ""), ""), "")</f>
        <v/>
      </c>
      <c r="CG767" s="66"/>
      <c r="CH767" s="76" t="str">
        <f>IFERROR(IF(B767&lt;&gt;"", IF(ISNUMBER(SEARCH("highrisk", LOWER(INDEX(Paste_Here!Q$2:Q$850, MATCH(B767, Paste_Here!A$2:A$850, 0))))), "High Risk", IF(ISNUMBER(SEARCH("lowrisk", LOWER(INDEX(Paste_Here!Q$2:Q$850, MATCH(B767, Paste_Here!A$2:A$850, 0))))), "Low Risk", IF(ISNUMBER(SEARCH("somerisk", LOWER(INDEX(Paste_Here!Q$2:Q$850, MATCH(B767, Paste_Here!A$2:A$850, 0))))), "Some Risk", ""))), ""), "")</f>
        <v/>
      </c>
      <c r="CI767" s="66"/>
      <c r="CJ767" s="76" t="str">
        <f>IFERROR(IF(B767&lt;&gt;"", IF(AND(INDEX(Paste_Here!AA$2:AA$850, MATCH(B767, Paste_Here!A$2:A$850, 0))&lt;&gt;"", ISNUMBER(VALUE(INDEX(Paste_Here!AA$2:AA$850, MATCH(B767, Paste_Here!A$2:A$850, 0))))), INDEX(Paste_Here!AA$2:AA$850, MATCH(B767, Paste_Here!A$2:A$850, 0)), ""), ""), "")</f>
        <v/>
      </c>
      <c r="CK767" s="66"/>
      <c r="CL767" s="76" t="str">
        <f>IFERROR(IF(B767&lt;&gt;"", IF(LOWER(INDEX(Paste_Here!AB$2:AB$850, MATCH(B767, Paste_Here!A$2:A$850, 0)))="approaching expectations", "Approaching", IF(LOWER(INDEX(Paste_Here!AB$2:AB$850, MATCH(B767, Paste_Here!A$2:A$850, 0)))="met expectations", "Met", IF(LOWER(INDEX(Paste_Here!AB$2:AB$850, MATCH(B767, Paste_Here!A$2:A$850, 0)))="exceeded expectations", "Exceeded", IF(LOWER(INDEX(Paste_Here!AB$2:AB$850, MATCH(B767, Paste_Here!A$2:A$850, 0)))="below expectations", "Below", "")))), ""), "")</f>
        <v/>
      </c>
      <c r="CM767" s="66"/>
      <c r="CN767" s="76" t="str">
        <f>IFERROR(IF(B767&lt;&gt;"", IF(AND(INDEX(Paste_Here!AC$2:AC$850, MATCH(B767, Paste_Here!A$2:A$850, 0))&lt;&gt;"", ISNUMBER(VALUE(INDEX(Paste_Here!AC$2:AC$850, MATCH(B767, Paste_Here!A$2:A$850, 0))))), INDEX(Paste_Here!AC$2:AC$850, MATCH(B767, Paste_Here!A$2:A$850, 0)), ""), ""), "")</f>
        <v/>
      </c>
      <c r="CO767" s="66"/>
      <c r="CP767" s="76"/>
      <c r="CQ767" s="66"/>
      <c r="CR767" s="76"/>
      <c r="CS767" s="66"/>
      <c r="CT767" s="76"/>
      <c r="CU767" s="66"/>
      <c r="CV767" s="76"/>
      <c r="CW767" s="66"/>
      <c r="CX767" s="76"/>
      <c r="CY767" s="66"/>
      <c r="CZ767" s="66"/>
      <c r="DA767" s="76" t="str">
        <f t="shared" si="94"/>
        <v/>
      </c>
      <c r="DB767" s="66"/>
      <c r="DC767" s="76" t="str">
        <f>IFERROR(IF(B767&lt;&gt;"", IF(AND(INDEX(Paste_Here!V$2:V$850, MATCH(B767, Paste_Here!A$2:A$850, 0))&lt;&gt;"", ISNUMBER(VALUE(INDEX(Paste_Here!V$2:V$850, MATCH(B767, Paste_Here!A$2:A$850, 0))))), INDEX(Paste_Here!V$2:V$850, MATCH(B767, Paste_Here!A$2:A$850, 0)), ""), ""), "")</f>
        <v/>
      </c>
      <c r="DD767" s="66"/>
      <c r="DE767" s="76" t="str">
        <f>IFERROR(IF(B767&lt;&gt;"", IF(ISNUMBER(SEARCH("highrisk", LOWER(INDEX(Paste_Here!W$2:W$850, MATCH(B767, Paste_Here!A$2:A$850, 0))))), "High Risk", IF(ISNUMBER(SEARCH("lowrisk", LOWER(INDEX(Paste_Here!W$2:W$850, MATCH(B767, Paste_Here!A$2:A$850, 0))))), "Low Risk", IF(ISNUMBER(SEARCH("somerisk", LOWER(INDEX(Paste_Here!W$2:W$850, MATCH(B767, Paste_Here!A$2:A$850, 0))))), "Some Risk", ""))), ""), "")</f>
        <v/>
      </c>
      <c r="DF767" s="66"/>
      <c r="DG767" s="76" t="str">
        <f>IFERROR(IF(B767&lt;&gt;"", IF(AND(INDEX(Paste_Here!S$2:S$850, MATCH(B767, Paste_Here!A$2:A$850, 0))&lt;&gt;"", ISNUMBER(VALUE(INDEX(Paste_Here!S$2:S$850, MATCH(B767, Paste_Here!A$2:A$850, 0))))), INDEX(Paste_Here!S$2:S$850, MATCH(B767, Paste_Here!A$2:A$850, 0)), ""), ""), "")</f>
        <v/>
      </c>
      <c r="DH767" s="66"/>
      <c r="DI767" s="76" t="str">
        <f>IFERROR(IF(B767&lt;&gt;"", IF(ISNUMBER(SEARCH("highrisk", LOWER(INDEX(Paste_Here!T$2:T$850, MATCH(B767, Paste_Here!A$2:A$850, 0))))), "High Risk", IF(ISNUMBER(SEARCH("lowrisk", LOWER(INDEX(Paste_Here!T$2:T$850, MATCH(B767, Paste_Here!A$2:A$850, 0))))), "Low Risk", IF(ISNUMBER(SEARCH("somerisk", LOWER(INDEX(Paste_Here!T$2:T$850, MATCH(B767, Paste_Here!A$2:A$850, 0))))), "Some Risk", ""))), ""), "")</f>
        <v/>
      </c>
      <c r="DJ767" s="66"/>
      <c r="DK767" s="76" t="str">
        <f>IFERROR(IF(B767&lt;&gt;"", IF(AND(INDEX(Paste_Here!AD$2:AD$850, MATCH(B767, Paste_Here!A$2:A$850, 0))&lt;&gt;"", ISNUMBER(VALUE(INDEX(Paste_Here!AD$2:AD$850, MATCH(B767, Paste_Here!A$2:A$850, 0))))), INDEX(Paste_Here!AD$2:AD$850, MATCH(B767, Paste_Here!A$2:A$850, 0)), ""), ""), "")</f>
        <v/>
      </c>
      <c r="DL767" s="66"/>
      <c r="DM767" s="76" t="str">
        <f>IFERROR(IF(B767&lt;&gt;"", IF(LOWER(INDEX(Paste_Here!AE$2:AE$850, MATCH(B767, Paste_Here!A$2:A$850, 0)))="approaching expectations", "Approaching", IF(LOWER(INDEX(Paste_Here!AE$2:AE$850, MATCH(B767, Paste_Here!A$2:A$850, 0)))="met expectations", "Met", IF(LOWER(INDEX(Paste_Here!AE$2:AE$850, MATCH(B767, Paste_Here!A$2:A$850, 0)))="exceeded expectations", "Exceeded", IF(LOWER(INDEX(Paste_Here!AE$2:AE$850, MATCH(B767, Paste_Here!A$2:A$850, 0)))="below expectations", "Below", "")))), ""), "")</f>
        <v/>
      </c>
      <c r="DN767" s="66"/>
      <c r="DO767" s="76"/>
      <c r="DP767" s="66"/>
      <c r="DQ767" s="76"/>
      <c r="DR767" s="66"/>
      <c r="DS767" s="76"/>
      <c r="DT767" s="66"/>
      <c r="DU767" s="76"/>
      <c r="DV767" s="66"/>
      <c r="DW767" s="66"/>
      <c r="DX767" s="76" t="str">
        <f t="shared" si="95"/>
        <v/>
      </c>
      <c r="DY767" s="66"/>
      <c r="DZ767" s="76"/>
      <c r="EA767" s="66"/>
      <c r="EB767" s="76"/>
      <c r="EC767" s="66"/>
      <c r="ED767" s="76" t="str">
        <f>IFERROR(IF(B767&lt;&gt;"", IF(AND(INDEX(Paste_Here!AF$2:AF$850, MATCH(B767, Paste_Here!A$2:A$850, 0))&lt;&gt;"", ISNUMBER(VALUE(INDEX(Paste_Here!AF$2:AF$850, MATCH(B767, Paste_Here!A$2:A$850, 0))))), INDEX(Paste_Here!AF$2:AF$850, MATCH(B767, Paste_Here!A$2:A$850, 0)), ""), ""), "")</f>
        <v/>
      </c>
      <c r="EE767" s="66"/>
      <c r="EF767" s="76"/>
      <c r="EG767" s="66"/>
      <c r="EH767" s="76"/>
      <c r="EI767" s="66"/>
      <c r="EJ767" s="76" t="str">
        <f>IFERROR(IF(B767&lt;&gt;"", IF(AND(INDEX(Paste_Here!AG$2:AG$850, MATCH(B767, Paste_Here!A$2:A$850, 0))&lt;&gt;"", ISNUMBER(VALUE(INDEX(Paste_Here!AG$2:AG$850, MATCH(B767, Paste_Here!A$2:A$850, 0))))), INDEX(Paste_Here!AG$2:AG$850, MATCH(B767, Paste_Here!A$2:A$850, 0)), ""), ""), "")</f>
        <v/>
      </c>
      <c r="EK767" s="66"/>
      <c r="EL767" s="76"/>
      <c r="EM767" s="66"/>
      <c r="EN767" s="76"/>
      <c r="EO767" s="66"/>
      <c r="EP767" s="76"/>
      <c r="EQ767" s="66"/>
      <c r="ER767" s="76"/>
      <c r="ES767" s="66"/>
      <c r="ET767" s="66"/>
      <c r="EU767" s="76"/>
      <c r="EV767" s="66"/>
      <c r="EW767" s="76"/>
      <c r="EX767" s="66"/>
      <c r="EY767" s="76"/>
      <c r="EZ767" s="66"/>
      <c r="FA767" s="76"/>
      <c r="FB767" s="66"/>
      <c r="FC767" s="76"/>
      <c r="FD767" s="66"/>
      <c r="FE767" s="76"/>
      <c r="FF767" s="66"/>
      <c r="FG767" s="76"/>
      <c r="FH767" s="66"/>
      <c r="FI767" s="76"/>
      <c r="FJ767" s="66"/>
      <c r="FK767" s="76"/>
      <c r="FL767" s="66"/>
      <c r="FM767" s="76"/>
      <c r="FN767" s="66"/>
      <c r="FO767" s="76"/>
      <c r="FP767" s="66"/>
      <c r="FQ767" s="76"/>
      <c r="FR767" s="66"/>
      <c r="FS767" s="76"/>
      <c r="FT767" s="66"/>
      <c r="FU767" s="76"/>
      <c r="FV767" s="66"/>
      <c r="FW767" s="76"/>
      <c r="FX767" s="66"/>
      <c r="FY767" s="76"/>
      <c r="FZ767" s="66"/>
      <c r="GA767" s="76"/>
      <c r="GB767" s="66"/>
      <c r="GC767" s="76"/>
      <c r="GD767" s="66"/>
      <c r="GE767" s="76"/>
      <c r="GF767" s="66"/>
      <c r="GG767" s="76"/>
      <c r="GH767" s="66"/>
      <c r="GI767" s="76"/>
      <c r="GJ767" s="66"/>
      <c r="GK767" s="76"/>
      <c r="GL767" s="66"/>
      <c r="GM767" s="76"/>
      <c r="GN767" s="66"/>
      <c r="GO767" s="76"/>
      <c r="GP767" s="66"/>
      <c r="GQ767" s="76"/>
      <c r="GR767" s="66"/>
      <c r="GS767" s="76"/>
      <c r="GT767" s="66"/>
      <c r="GU767" s="76"/>
      <c r="GV767" s="66"/>
      <c r="GW767" s="76"/>
      <c r="GX767" s="66"/>
      <c r="GY767" s="76"/>
      <c r="GZ767" s="66"/>
      <c r="HA767" s="76"/>
      <c r="HB767" s="66"/>
      <c r="HC767" s="76"/>
      <c r="HD767" s="66"/>
      <c r="HE767" s="76"/>
      <c r="HF767" s="66"/>
      <c r="HG767" s="76"/>
      <c r="HH767" s="66"/>
      <c r="HI767" s="76"/>
      <c r="HJ767" s="66"/>
      <c r="HK767" s="76"/>
      <c r="HL767" s="66"/>
      <c r="HM767" s="76"/>
      <c r="HN767" s="66"/>
      <c r="HO767" s="76"/>
      <c r="HP767" s="66"/>
      <c r="HQ767" s="76"/>
      <c r="HR767" s="66"/>
      <c r="HS767" s="76"/>
      <c r="HT767" s="66"/>
      <c r="HU767" s="76"/>
      <c r="HV767" s="66"/>
      <c r="HW767" s="76"/>
      <c r="HX767" s="66"/>
      <c r="HY767" s="76"/>
      <c r="HZ767" s="66"/>
      <c r="IA767" s="76"/>
      <c r="IB767" s="66"/>
      <c r="IC767" s="76"/>
      <c r="ID767" s="66"/>
      <c r="IE767" s="76"/>
      <c r="IF767" s="66"/>
      <c r="IG767" s="76"/>
      <c r="IH767" s="66"/>
      <c r="II767" s="76"/>
      <c r="IJ767" s="66"/>
      <c r="IK767" s="76"/>
      <c r="IL767" s="66"/>
      <c r="IM767" s="76"/>
      <c r="IN767" s="66"/>
      <c r="IO767" s="76"/>
      <c r="IP767" s="66"/>
      <c r="IQ767" s="76"/>
      <c r="IR767" s="66"/>
      <c r="IS767" s="76"/>
      <c r="IT767" s="66"/>
      <c r="IU767" s="76"/>
      <c r="IV767" s="66"/>
      <c r="IW767" s="76"/>
      <c r="IX767" s="66"/>
      <c r="IY767" s="76"/>
      <c r="IZ767" s="66"/>
      <c r="JA767" s="76"/>
      <c r="JB767" s="66"/>
      <c r="JC767" s="76"/>
      <c r="JD767" s="66"/>
      <c r="JE767" s="76"/>
      <c r="JF767" s="66"/>
      <c r="JG767" s="76"/>
      <c r="JH767" s="66"/>
      <c r="JI767" s="76"/>
      <c r="JJ767" s="66"/>
      <c r="JK767" s="76"/>
      <c r="JL767" s="66"/>
      <c r="JM767" s="76"/>
      <c r="JN767" s="66"/>
      <c r="JO767" s="76"/>
      <c r="JP767" s="66"/>
      <c r="JQ767" s="76"/>
      <c r="JR767" s="66"/>
      <c r="JS767" s="76"/>
      <c r="JT767" s="66"/>
      <c r="JU767" s="76"/>
      <c r="JV767" s="66"/>
      <c r="JW767" s="76"/>
      <c r="JX767" s="66"/>
      <c r="JY767" s="76"/>
      <c r="JZ767" s="66"/>
      <c r="KA767" s="76"/>
      <c r="KB767" s="66"/>
      <c r="KC767" s="76"/>
      <c r="KD767" s="66"/>
      <c r="KE767" s="76"/>
      <c r="KF767" s="66"/>
      <c r="KG767" s="76"/>
      <c r="KH767" s="66"/>
      <c r="KI767" s="76"/>
      <c r="KJ767" s="66"/>
      <c r="KK767" s="76"/>
      <c r="KL767" s="66"/>
      <c r="KM767" s="76"/>
      <c r="KN767" s="66"/>
      <c r="KO767" s="76"/>
      <c r="KP767" s="66"/>
      <c r="KQ767" s="76"/>
      <c r="KR767" s="66"/>
      <c r="KS767" s="76"/>
      <c r="KT767" s="66"/>
      <c r="KU767" s="76"/>
      <c r="KV767" s="66"/>
      <c r="KW767" s="76"/>
      <c r="KX767" s="66"/>
      <c r="KY767" s="76"/>
      <c r="KZ767" s="66"/>
      <c r="LA767" s="76"/>
      <c r="LB767" s="66"/>
      <c r="LC767" s="76"/>
      <c r="LD767" s="66"/>
      <c r="LE767" s="76"/>
      <c r="LF767" s="66"/>
      <c r="LG767" s="76"/>
      <c r="LH767" s="66"/>
      <c r="LI767" s="76"/>
      <c r="LJ767" s="66"/>
      <c r="LK767" s="76"/>
      <c r="LL767" s="66"/>
      <c r="LM767" s="76"/>
      <c r="LN767" s="66"/>
      <c r="LO767" s="76"/>
      <c r="LP767" s="66"/>
      <c r="LQ767" s="76"/>
      <c r="LR767" s="66"/>
      <c r="LS767" s="76"/>
      <c r="LT767" s="66"/>
      <c r="LU767" s="76"/>
      <c r="LV767" s="66"/>
      <c r="LW767" s="76"/>
      <c r="LX767" s="66"/>
      <c r="LY767" s="76"/>
      <c r="LZ767" s="66"/>
      <c r="MA767" s="76"/>
      <c r="MB767" s="66"/>
      <c r="MC767" s="76"/>
      <c r="MD767" s="66"/>
      <c r="MG767" s="1" t="str" cm="1">
        <f t="array" ref="MG767">IFERROR(INDEX(Paste_Here!$B$2:$B$850, MATCH(0, COUNTIF(MG$4:MG766, Paste_Here!$B$2:$B$850) + IF(Paste_Here!$B$2:$B$850="", 1, 0), 0)), "")</f>
        <v/>
      </c>
      <c r="MH767" s="1" t="str">
        <f>IF(MG767&lt;&gt;"", INDEX(Paste_Here!$A$2:$A$850, MATCH(MG767, Paste_Here!$B$2:$B$850, 0)), "")</f>
        <v/>
      </c>
      <c r="MI767" s="1" t="str">
        <f t="shared" si="96"/>
        <v/>
      </c>
      <c r="MJ767" s="1" t="str" cm="1">
        <f t="array" ref="MJ767">IFERROR(INDEX($MI$5:$MI$850, MATCH(SMALL(IF($MI$5:$MI$850&lt;&gt;"", COUNTIF($MI$5:$MI$850, "&lt;"&amp;$MI$5:$MI$850)+1), ROW()-ROW($MJ$5)+1), COUNTIF($MI$5:$MI$850, "&lt;"&amp;$MI$5:$MI$850)+1, 0)), "")</f>
        <v/>
      </c>
    </row>
    <row r="768" spans="1:348">
      <c r="A768" s="66"/>
      <c r="B768" s="76" t="str">
        <f t="shared" si="89"/>
        <v/>
      </c>
      <c r="C768" s="66"/>
      <c r="D768" s="76" t="str">
        <f>IFERROR(IF(B768&lt;&gt;"", IF(AND(INDEX(Paste_Here!B$2:B$850, MATCH(B768, Paste_Here!A$2:A$850, 0))&lt;&gt;"", ISNUMBER(VALUE(INDEX(Paste_Here!B$2:B$850, MATCH(B768, Paste_Here!A$2:A$850, 0))))), INDEX(Paste_Here!B$2:B$850, MATCH(B768, Paste_Here!A$2:A$850, 0)), ""), ""), "")</f>
        <v/>
      </c>
      <c r="E768" s="66"/>
      <c r="F768" s="76" t="str">
        <f>IFERROR(IF(B768&lt;&gt;"", IF(ISTEXT(INDEX(Paste_Here!K$2:K$850, MATCH(B768, Paste_Here!A$2:A$850, 0))), INDEX(Paste_Here!K$2:K$850, MATCH(B768, Paste_Here!A$2:A$850, 0)), ""), ""), "")</f>
        <v/>
      </c>
      <c r="G768" s="66"/>
      <c r="H768" s="76" t="str">
        <f>IFERROR(IF(B768&lt;&gt;"", IF(ISTEXT(INDEX(Paste_Here!C$2:C$850, MATCH(B768, Paste_Here!A$2:A$850, 0))), INDEX(Paste_Here!C$2:C$850, MATCH(B768, Paste_Here!A$2:A$850, 0)), ""), ""), "")</f>
        <v/>
      </c>
      <c r="I768" s="66"/>
      <c r="J768" s="76" t="str">
        <f>IFERROR(IF(B768&lt;&gt;"", IF(ISNUMBER(SEARCH("s", LOWER(INDEX(Paste_Here!M$2:M$850, MATCH(B768, Paste_Here!A$2:A$850, 0))))), "Yes", IF(INDEX(Paste_Here!M$2:M$850, MATCH(B768, Paste_Here!A$2:A$850, 0))&lt;&gt;"", "No", "")), ""), "")</f>
        <v/>
      </c>
      <c r="K768" s="66"/>
      <c r="L768" s="76" t="str">
        <f>IFERROR(IF(B768&lt;&gt;"", IF(ISNUMBER(SEARCH("yes", LOWER(INDEX(Paste_Here!E$2:E$850, MATCH(B768, Paste_Here!A$2:A$850, 0))))), "Yes", IF(ISNUMBER(SEARCH("no", LOWER(INDEX(Paste_Here!E$2:E$850, MATCH(B768, Paste_Here!A$2:A$850, 0))))), "No", "")), ""), "")</f>
        <v/>
      </c>
      <c r="M768" s="66"/>
      <c r="N768" s="76" t="str">
        <f>IFERROR(IF(B768&lt;&gt;"", IF(ISNUMBER(SEARCH("yes", LOWER(INDEX(Paste_Here!F$2:F$850, MATCH(B768, Paste_Here!A$2:A$850, 0))))), "Yes", IF(ISNUMBER(SEARCH("no", LOWER(INDEX(Paste_Here!F$2:F$850, MATCH(B768, Paste_Here!A$2:A$850, 0))))), "No", "")), ""), "")</f>
        <v/>
      </c>
      <c r="O768" s="66"/>
      <c r="P768" s="76" t="str">
        <f>IFERROR(IF(B768&lt;&gt;"", IF(ISNUMBER(SEARCH("yes", LOWER(INDEX(Paste_Here!L$2:L$850, MATCH(B768, Paste_Here!A$2:A$850, 0))))), "Yes", IF(ISNUMBER(SEARCH("no", LOWER(INDEX(Paste_Here!L$2:L$850, MATCH(B768, Paste_Here!A$2:A$850, 0))))), "No", "")), ""), "")</f>
        <v/>
      </c>
      <c r="Q768" s="66"/>
      <c r="R768" s="76" t="str">
        <f>IFERROR(IF(B768&lt;&gt;"", IF(ISNUMBER(SEARCH("transitional 2", LOWER(INDEX(Paste_Here!D$2:D$850, MATCH(B768, Paste_Here!A$2:A$850, 0))))), "T2", IF(ISNUMBER(SEARCH("transitional 1", LOWER(INDEX(Paste_Here!D$2:D$850, MATCH(B768, Paste_Here!A$2:A$850, 0))))), "T1", IF(ISNUMBER(SEARCH("waived ell services", LOWER(INDEX(Paste_Here!D$2:D$850, MATCH(B768, Paste_Here!A$2:A$850, 0))))), "W", IF(ISNUMBER(SEARCH("english language learner", LOWER(INDEX(Paste_Here!D$2:D$850, MATCH(B768, Paste_Here!A$2:A$850, 0))))), "L", "")))), ""), "")</f>
        <v/>
      </c>
      <c r="S768" s="66"/>
      <c r="T768" s="76" t="str">
        <f>IFERROR(IF(B768&lt;&gt;"", IF(ISNUMBER(SEARCH("yes", LOWER(INDEX(Paste_Here!I$2:I$850, MATCH(B768, Paste_Here!A$2:A$850, 0))))), "Yes", IF(ISNUMBER(SEARCH("no", LOWER(INDEX(Paste_Here!I$2:I$850, MATCH(B768, Paste_Here!A$2:A$850, 0))))), "No", "")), ""), "")</f>
        <v/>
      </c>
      <c r="U768" s="66"/>
      <c r="V768" s="76" t="str">
        <f>IFERROR(IF(B768&lt;&gt;"", IF(ISTEXT(INDEX(Paste_Here!J$2:J$850, MATCH(B768, Paste_Here!A$2:A$850, 0))), VALUE(INDEX(Paste_Here!J$2:J$850, MATCH(B768, Paste_Here!A$2:A$850, 0))), ""), ""), "")</f>
        <v/>
      </c>
      <c r="W768" s="66"/>
      <c r="X768" s="66"/>
      <c r="Y768" s="76" t="str">
        <f t="shared" si="90"/>
        <v/>
      </c>
      <c r="Z768" s="66"/>
      <c r="AA768" s="76" t="str">
        <f>IFERROR(IF(B768&lt;&gt;"", IF(AND(INDEX(Paste_Here!AI$2:AI$850, MATCH(B768, Paste_Here!A$2:A$850, 0))&lt;&gt;"", ISNUMBER(VALUE(INDEX(Paste_Here!AI$2:AI$850, MATCH(B768, Paste_Here!A$2:A$850, 0))))), INDEX(Paste_Here!AI$2:AI$850, MATCH(B768, Paste_Here!A$2:A$850, 0)), ""), ""), "")</f>
        <v/>
      </c>
      <c r="AB768" s="66"/>
      <c r="AC768" s="76" t="str">
        <f>IFERROR(IF(B768&lt;&gt;"", IF(AND(INDEX(Paste_Here!AJ$2:AJ$850, MATCH(B768, Paste_Here!A$2:A$850, 0))&lt;&gt;"", ISNUMBER(VALUE(INDEX(Paste_Here!AJ$2:AJ$850, MATCH(B768, Paste_Here!A$2:A$850, 0))))), INDEX(Paste_Here!AJ$2:AJ$850, MATCH(B768, Paste_Here!A$2:A$850, 0)), ""), ""), "")</f>
        <v/>
      </c>
      <c r="AD768" s="66"/>
      <c r="AE768" s="76" t="str">
        <f>IFERROR(IF(B768&lt;&gt;"", IF(AND(INDEX(Paste_Here!AK$2:AK$850, MATCH(B768, Paste_Here!A$2:A$850, 0))&lt;&gt;"", ISNUMBER(VALUE(INDEX(Paste_Here!AK$2:AK$850, MATCH(B768, Paste_Here!A$2:A$850, 0))))), INDEX(Paste_Here!AK$2:AK$850, MATCH(B768, Paste_Here!A$2:A$850, 0)), ""), ""), "")</f>
        <v/>
      </c>
      <c r="AF768" s="66"/>
      <c r="AG768" s="76" t="str">
        <f>IFERROR(IF(B768&lt;&gt;"", IF(AND(INDEX(Paste_Here!AL$2:AL$850, MATCH(B768, Paste_Here!A$2:A$850, 0))&lt;&gt;"", ISNUMBER(VALUE(INDEX(Paste_Here!AL$2:AL$850, MATCH(B768, Paste_Here!A$2:A$850, 0))))), INDEX(Paste_Here!AL$2:AL$850, MATCH(B768, Paste_Here!A$2:A$850, 0)), ""), ""), "")</f>
        <v/>
      </c>
      <c r="AH768" s="66"/>
      <c r="AI768" s="76" t="str">
        <f>IFERROR(IF(B768&lt;&gt;"", IF(AND(INDEX(Paste_Here!AH$2:AH$850, MATCH(B768, Paste_Here!A$2:A$850, 0))&lt;&gt;"", ISNUMBER(VALUE(INDEX(Paste_Here!AH$2:AH$850, MATCH(B768, Paste_Here!A$2:A$850, 0))))), IF(VALUE(INDEX(Paste_Here!AH$2:AH$850, MATCH(B768, Paste_Here!A$2:A$850, 0)))=0, "", INDEX(Paste_Here!AH$2:AH$850, MATCH(B768, Paste_Here!A$2:A$850, 0))), ""), ""), "")</f>
        <v/>
      </c>
      <c r="AJ768" s="66"/>
      <c r="AK768" s="76" t="str">
        <f>IFERROR(IF(B768&lt;&gt;"", IF(AND(INDEX(Paste_Here!N$2:N$850, MATCH(B768, Paste_Here!A$2:A$850, 0))&lt;&gt;"", ISNUMBER(VALUE(INDEX(Paste_Here!N$2:N$850, MATCH(B768, Paste_Here!A$2:A$850, 0))))), INDEX(Paste_Here!N$2:N$850, MATCH(B768, Paste_Here!A$2:A$850, 0)), ""), ""), "")</f>
        <v/>
      </c>
      <c r="AL768" s="66"/>
      <c r="AM768" s="76" t="str">
        <f>IFERROR(IF(B768&lt;&gt;"", IF(AND(INDEX(Paste_Here!O$2:O$850, MATCH(B768, Paste_Here!A$2:A$850, 0))&lt;&gt;"", ISNUMBER(VALUE(INDEX(Paste_Here!O$2:O$850, MATCH(B768, Paste_Here!A$2:A$850, 0))))), INDEX(Paste_Here!O$2:O$850, MATCH(B768, Paste_Here!A$2:A$850, 0)), ""), ""), "")</f>
        <v/>
      </c>
      <c r="AN768" s="66"/>
      <c r="AO768" s="76"/>
      <c r="AP768" s="66"/>
      <c r="AQ768" s="76"/>
      <c r="AR768" s="66"/>
      <c r="AS768" s="76"/>
      <c r="AT768" s="66"/>
      <c r="AU768" s="66"/>
      <c r="AV768" s="76" t="str">
        <f t="shared" si="91"/>
        <v/>
      </c>
      <c r="AW768" s="66"/>
      <c r="AX768" s="76" t="str">
        <f>IFERROR(IF(B768&lt;&gt;"", IF(ISNUMBER(SEARCH("Revealed-Potential (Primary Focus)", LOWER(INDEX(Paste_Here!Z$2:Z$850, MATCH(B768, Paste_Here!A$2:A$850, 0))))), "Rev-Potential: Prim", IF(ISNUMBER(SEARCH("Revealed-Potential (Secondary Focus)", LOWER(INDEX(Paste_Here!Z$2:Z$850, MATCH(B768, Paste_Here!A$2:A$850, 0))))), "Rev-Potential: Sec", IF(ISNUMBER(SEARCH("Monitoring", LOWER(INDEX(Paste_Here!Z$2:Z$850, MATCH(B768, Paste_Here!A$2:A$850, 0))))), "Monitoring", IF(ISNUMBER(SEARCH("At-Promise (Secondary Focus)", LOWER(INDEX(Paste_Here!Z$2:Z$850, MATCH(B768, Paste_Here!A$2:A$850, 0))))), "At-Promise: Sec", IF(ISNUMBER(SEARCH("At-Promise (Primary Focus)", LOWER(INDEX(Paste_Here!Z$2:Z$850, MATCH(B768, Paste_Here!A$2:A$850, 0))))), "At-Promise: Prim", ""))))), ""), "")</f>
        <v/>
      </c>
      <c r="AY768" s="66"/>
      <c r="AZ768" s="76"/>
      <c r="BA768" s="66"/>
      <c r="BB768" s="76"/>
      <c r="BC768" s="66"/>
      <c r="BD768" s="76"/>
      <c r="BE768" s="66"/>
      <c r="BF768" s="76"/>
      <c r="BG768" s="66"/>
      <c r="BH768" s="76"/>
      <c r="BI768" s="66"/>
      <c r="BJ768" s="66"/>
      <c r="BK768" s="76" t="str">
        <f t="shared" si="92"/>
        <v/>
      </c>
      <c r="BL768" s="66"/>
      <c r="BM768" s="76" t="str">
        <f>IFERROR(IF(B768&lt;&gt;"", IF(AND(ISNUMBER(VALUE(SUBSTITUTE(SUBSTITUTE(Paste_Here!R768, "br", "-"), "L", ""))), VALUE(SUBSTITUTE(SUBSTITUTE(Paste_Here!R768, "br", "-"), "L", "")) &gt;= 1095), "Yes", IF(AND(ISNUMBER(VALUE(SUBSTITUTE(SUBSTITUTE(Paste_Here!R768, "br", "-"), "L", ""))), VALUE(SUBSTITUTE(SUBSTITUTE(Paste_Here!R768, "br", "-"), "L", "")) &lt;= 1094), "No", "")), ""), "")</f>
        <v/>
      </c>
      <c r="BN768" s="66"/>
      <c r="BO768" s="76" t="str">
        <f>IFERROR(IF(B768&lt;&gt;"", IF(COUNTIF(INDEX(Paste_Here!Y$2:AB$850, MATCH(B768, Paste_Here!A$2:A$850, 0), 0), "yes") &gt; 0, "Yes", IF(COUNTIF(INDEX(Paste_Here!Y$2:AB$850, MATCH(B768, Paste_Here!A$2:A$850, 0), 0), "no") &gt; 0, "No", "")), ""), "")</f>
        <v/>
      </c>
      <c r="BP768" s="66"/>
      <c r="BQ768" s="76" t="str">
        <f>IFERROR(IF(B768&lt;&gt;"", IF(AND(ISNUMBER(VALUE(SUBSTITUTE(SUBSTITUTE(Paste_Here!U768, "em", "-"), "q", ""))), VALUE(SUBSTITUTE(SUBSTITUTE(Paste_Here!U768, "em", "-"), "q", "")) &gt;= 910), "Yes", IF(AND(ISNUMBER(VALUE(SUBSTITUTE(SUBSTITUTE(Paste_Here!U768, "em", "-"), "q", ""))), VALUE(SUBSTITUTE(SUBSTITUTE(Paste_Here!U768, "em", "-"), "q", "")) &lt;= 909), "No", "")), ""), "")</f>
        <v/>
      </c>
      <c r="BR768" s="66"/>
      <c r="BS768" s="76" t="str">
        <f>IFERROR(IF(B768&lt;&gt;"", IF(AND(INDEX(Paste_Here!X$2:X$850, MATCH(B768, Paste_Here!A$2:A$850, 0))&lt;&gt;"", ISNUMBER(VALUE(INDEX(Paste_Here!X$2:X$850, MATCH(B768, Paste_Here!A$2:A$850, 0))))), INDEX(Paste_Here!X$2:X$850, MATCH(B768, Paste_Here!A$2:A$850, 0)), ""), ""), "")</f>
        <v/>
      </c>
      <c r="BT768" s="66"/>
      <c r="BU768" s="76" t="str">
        <f>IFERROR(IF(B768&lt;&gt;"", IF(ISNUMBER(VALUE(INDEX(Paste_Here!G$2:G$850, MATCH(B768, Paste_Here!A$2:A$850, 0)))), IF(VALUE(INDEX(Paste_Here!G$2:G$850, MATCH(B768, Paste_Here!A$2:A$850, 0)))=0, "No", IF(AND(VALUE(INDEX(Paste_Here!G$2:G$850, MATCH(B768, Paste_Here!A$2:A$850, 0)))&gt;=1, VALUE(INDEX(Paste_Here!G$2:G$850, MATCH(B768, Paste_Here!A$2:A$850, 0)))&lt;=4), VALUE(INDEX(Paste_Here!G$2:G$850, MATCH(B768, Paste_Here!A$2:A$850, 0))), "")), ""), ""), "")</f>
        <v/>
      </c>
      <c r="BV768" s="66"/>
      <c r="BW768" s="76" t="str">
        <f>IFERROR(IF(B768&lt;&gt;"", IF(ISNUMBER(VALUE(INDEX(Paste_Here!H$2:H$850, MATCH(B768, Paste_Here!A$2:A$850, 0)))), IF(VALUE(INDEX(Paste_Here!H$2:H$850, MATCH(B768, Paste_Here!A$2:A$850, 0)))=0, "No", IF(AND(VALUE(INDEX(Paste_Here!H$2:H$850, MATCH(B768, Paste_Here!A$2:A$850, 0)))&gt;=1, VALUE(INDEX(Paste_Here!H$2:H$850, MATCH(B768, Paste_Here!A$2:A$850, 0)))&lt;=4), VALUE(INDEX(Paste_Here!H$2:H$850, MATCH(B768, Paste_Here!A$2:A$850, 0))), "")), ""), ""), "")</f>
        <v/>
      </c>
      <c r="BX768" s="66"/>
      <c r="BY768" s="76"/>
      <c r="BZ768" s="66"/>
      <c r="CA768" s="76"/>
      <c r="CB768" s="66"/>
      <c r="CC768" s="66"/>
      <c r="CD768" s="76" t="str">
        <f t="shared" si="93"/>
        <v/>
      </c>
      <c r="CE768" s="66"/>
      <c r="CF768" s="76" t="str">
        <f>IFERROR(IF(B768&lt;&gt;"", IF(AND(INDEX(Paste_Here!P$2:P$850, MATCH(B768, Paste_Here!A$2:A$850, 0))&lt;&gt;"", ISNUMBER(VALUE(INDEX(Paste_Here!P$2:P$850, MATCH(B768, Paste_Here!A$2:A$850, 0))))), INDEX(Paste_Here!P$2:P$850, MATCH(B768, Paste_Here!A$2:A$850, 0)), ""), ""), "")</f>
        <v/>
      </c>
      <c r="CG768" s="66"/>
      <c r="CH768" s="76" t="str">
        <f>IFERROR(IF(B768&lt;&gt;"", IF(ISNUMBER(SEARCH("highrisk", LOWER(INDEX(Paste_Here!Q$2:Q$850, MATCH(B768, Paste_Here!A$2:A$850, 0))))), "High Risk", IF(ISNUMBER(SEARCH("lowrisk", LOWER(INDEX(Paste_Here!Q$2:Q$850, MATCH(B768, Paste_Here!A$2:A$850, 0))))), "Low Risk", IF(ISNUMBER(SEARCH("somerisk", LOWER(INDEX(Paste_Here!Q$2:Q$850, MATCH(B768, Paste_Here!A$2:A$850, 0))))), "Some Risk", ""))), ""), "")</f>
        <v/>
      </c>
      <c r="CI768" s="66"/>
      <c r="CJ768" s="76" t="str">
        <f>IFERROR(IF(B768&lt;&gt;"", IF(AND(INDEX(Paste_Here!AA$2:AA$850, MATCH(B768, Paste_Here!A$2:A$850, 0))&lt;&gt;"", ISNUMBER(VALUE(INDEX(Paste_Here!AA$2:AA$850, MATCH(B768, Paste_Here!A$2:A$850, 0))))), INDEX(Paste_Here!AA$2:AA$850, MATCH(B768, Paste_Here!A$2:A$850, 0)), ""), ""), "")</f>
        <v/>
      </c>
      <c r="CK768" s="66"/>
      <c r="CL768" s="76" t="str">
        <f>IFERROR(IF(B768&lt;&gt;"", IF(LOWER(INDEX(Paste_Here!AB$2:AB$850, MATCH(B768, Paste_Here!A$2:A$850, 0)))="approaching expectations", "Approaching", IF(LOWER(INDEX(Paste_Here!AB$2:AB$850, MATCH(B768, Paste_Here!A$2:A$850, 0)))="met expectations", "Met", IF(LOWER(INDEX(Paste_Here!AB$2:AB$850, MATCH(B768, Paste_Here!A$2:A$850, 0)))="exceeded expectations", "Exceeded", IF(LOWER(INDEX(Paste_Here!AB$2:AB$850, MATCH(B768, Paste_Here!A$2:A$850, 0)))="below expectations", "Below", "")))), ""), "")</f>
        <v/>
      </c>
      <c r="CM768" s="66"/>
      <c r="CN768" s="76" t="str">
        <f>IFERROR(IF(B768&lt;&gt;"", IF(AND(INDEX(Paste_Here!AC$2:AC$850, MATCH(B768, Paste_Here!A$2:A$850, 0))&lt;&gt;"", ISNUMBER(VALUE(INDEX(Paste_Here!AC$2:AC$850, MATCH(B768, Paste_Here!A$2:A$850, 0))))), INDEX(Paste_Here!AC$2:AC$850, MATCH(B768, Paste_Here!A$2:A$850, 0)), ""), ""), "")</f>
        <v/>
      </c>
      <c r="CO768" s="66"/>
      <c r="CP768" s="76"/>
      <c r="CQ768" s="66"/>
      <c r="CR768" s="76"/>
      <c r="CS768" s="66"/>
      <c r="CT768" s="76"/>
      <c r="CU768" s="66"/>
      <c r="CV768" s="76"/>
      <c r="CW768" s="66"/>
      <c r="CX768" s="76"/>
      <c r="CY768" s="66"/>
      <c r="CZ768" s="66"/>
      <c r="DA768" s="76" t="str">
        <f t="shared" si="94"/>
        <v/>
      </c>
      <c r="DB768" s="66"/>
      <c r="DC768" s="76" t="str">
        <f>IFERROR(IF(B768&lt;&gt;"", IF(AND(INDEX(Paste_Here!V$2:V$850, MATCH(B768, Paste_Here!A$2:A$850, 0))&lt;&gt;"", ISNUMBER(VALUE(INDEX(Paste_Here!V$2:V$850, MATCH(B768, Paste_Here!A$2:A$850, 0))))), INDEX(Paste_Here!V$2:V$850, MATCH(B768, Paste_Here!A$2:A$850, 0)), ""), ""), "")</f>
        <v/>
      </c>
      <c r="DD768" s="66"/>
      <c r="DE768" s="76" t="str">
        <f>IFERROR(IF(B768&lt;&gt;"", IF(ISNUMBER(SEARCH("highrisk", LOWER(INDEX(Paste_Here!W$2:W$850, MATCH(B768, Paste_Here!A$2:A$850, 0))))), "High Risk", IF(ISNUMBER(SEARCH("lowrisk", LOWER(INDEX(Paste_Here!W$2:W$850, MATCH(B768, Paste_Here!A$2:A$850, 0))))), "Low Risk", IF(ISNUMBER(SEARCH("somerisk", LOWER(INDEX(Paste_Here!W$2:W$850, MATCH(B768, Paste_Here!A$2:A$850, 0))))), "Some Risk", ""))), ""), "")</f>
        <v/>
      </c>
      <c r="DF768" s="66"/>
      <c r="DG768" s="76" t="str">
        <f>IFERROR(IF(B768&lt;&gt;"", IF(AND(INDEX(Paste_Here!S$2:S$850, MATCH(B768, Paste_Here!A$2:A$850, 0))&lt;&gt;"", ISNUMBER(VALUE(INDEX(Paste_Here!S$2:S$850, MATCH(B768, Paste_Here!A$2:A$850, 0))))), INDEX(Paste_Here!S$2:S$850, MATCH(B768, Paste_Here!A$2:A$850, 0)), ""), ""), "")</f>
        <v/>
      </c>
      <c r="DH768" s="66"/>
      <c r="DI768" s="76" t="str">
        <f>IFERROR(IF(B768&lt;&gt;"", IF(ISNUMBER(SEARCH("highrisk", LOWER(INDEX(Paste_Here!T$2:T$850, MATCH(B768, Paste_Here!A$2:A$850, 0))))), "High Risk", IF(ISNUMBER(SEARCH("lowrisk", LOWER(INDEX(Paste_Here!T$2:T$850, MATCH(B768, Paste_Here!A$2:A$850, 0))))), "Low Risk", IF(ISNUMBER(SEARCH("somerisk", LOWER(INDEX(Paste_Here!T$2:T$850, MATCH(B768, Paste_Here!A$2:A$850, 0))))), "Some Risk", ""))), ""), "")</f>
        <v/>
      </c>
      <c r="DJ768" s="66"/>
      <c r="DK768" s="76" t="str">
        <f>IFERROR(IF(B768&lt;&gt;"", IF(AND(INDEX(Paste_Here!AD$2:AD$850, MATCH(B768, Paste_Here!A$2:A$850, 0))&lt;&gt;"", ISNUMBER(VALUE(INDEX(Paste_Here!AD$2:AD$850, MATCH(B768, Paste_Here!A$2:A$850, 0))))), INDEX(Paste_Here!AD$2:AD$850, MATCH(B768, Paste_Here!A$2:A$850, 0)), ""), ""), "")</f>
        <v/>
      </c>
      <c r="DL768" s="66"/>
      <c r="DM768" s="76" t="str">
        <f>IFERROR(IF(B768&lt;&gt;"", IF(LOWER(INDEX(Paste_Here!AE$2:AE$850, MATCH(B768, Paste_Here!A$2:A$850, 0)))="approaching expectations", "Approaching", IF(LOWER(INDEX(Paste_Here!AE$2:AE$850, MATCH(B768, Paste_Here!A$2:A$850, 0)))="met expectations", "Met", IF(LOWER(INDEX(Paste_Here!AE$2:AE$850, MATCH(B768, Paste_Here!A$2:A$850, 0)))="exceeded expectations", "Exceeded", IF(LOWER(INDEX(Paste_Here!AE$2:AE$850, MATCH(B768, Paste_Here!A$2:A$850, 0)))="below expectations", "Below", "")))), ""), "")</f>
        <v/>
      </c>
      <c r="DN768" s="66"/>
      <c r="DO768" s="76"/>
      <c r="DP768" s="66"/>
      <c r="DQ768" s="76"/>
      <c r="DR768" s="66"/>
      <c r="DS768" s="76"/>
      <c r="DT768" s="66"/>
      <c r="DU768" s="76"/>
      <c r="DV768" s="66"/>
      <c r="DW768" s="66"/>
      <c r="DX768" s="76" t="str">
        <f t="shared" si="95"/>
        <v/>
      </c>
      <c r="DY768" s="66"/>
      <c r="DZ768" s="76"/>
      <c r="EA768" s="66"/>
      <c r="EB768" s="76"/>
      <c r="EC768" s="66"/>
      <c r="ED768" s="76" t="str">
        <f>IFERROR(IF(B768&lt;&gt;"", IF(AND(INDEX(Paste_Here!AF$2:AF$850, MATCH(B768, Paste_Here!A$2:A$850, 0))&lt;&gt;"", ISNUMBER(VALUE(INDEX(Paste_Here!AF$2:AF$850, MATCH(B768, Paste_Here!A$2:A$850, 0))))), INDEX(Paste_Here!AF$2:AF$850, MATCH(B768, Paste_Here!A$2:A$850, 0)), ""), ""), "")</f>
        <v/>
      </c>
      <c r="EE768" s="66"/>
      <c r="EF768" s="76"/>
      <c r="EG768" s="66"/>
      <c r="EH768" s="76"/>
      <c r="EI768" s="66"/>
      <c r="EJ768" s="76" t="str">
        <f>IFERROR(IF(B768&lt;&gt;"", IF(AND(INDEX(Paste_Here!AG$2:AG$850, MATCH(B768, Paste_Here!A$2:A$850, 0))&lt;&gt;"", ISNUMBER(VALUE(INDEX(Paste_Here!AG$2:AG$850, MATCH(B768, Paste_Here!A$2:A$850, 0))))), INDEX(Paste_Here!AG$2:AG$850, MATCH(B768, Paste_Here!A$2:A$850, 0)), ""), ""), "")</f>
        <v/>
      </c>
      <c r="EK768" s="66"/>
      <c r="EL768" s="76"/>
      <c r="EM768" s="66"/>
      <c r="EN768" s="76"/>
      <c r="EO768" s="66"/>
      <c r="EP768" s="76"/>
      <c r="EQ768" s="66"/>
      <c r="ER768" s="76"/>
      <c r="ES768" s="66"/>
      <c r="ET768" s="66"/>
      <c r="EU768" s="76"/>
      <c r="EV768" s="66"/>
      <c r="EW768" s="76"/>
      <c r="EX768" s="66"/>
      <c r="EY768" s="76"/>
      <c r="EZ768" s="66"/>
      <c r="FA768" s="76"/>
      <c r="FB768" s="66"/>
      <c r="FC768" s="76"/>
      <c r="FD768" s="66"/>
      <c r="FE768" s="76"/>
      <c r="FF768" s="66"/>
      <c r="FG768" s="76"/>
      <c r="FH768" s="66"/>
      <c r="FI768" s="76"/>
      <c r="FJ768" s="66"/>
      <c r="FK768" s="76"/>
      <c r="FL768" s="66"/>
      <c r="FM768" s="76"/>
      <c r="FN768" s="66"/>
      <c r="FO768" s="76"/>
      <c r="FP768" s="66"/>
      <c r="FQ768" s="76"/>
      <c r="FR768" s="66"/>
      <c r="FS768" s="76"/>
      <c r="FT768" s="66"/>
      <c r="FU768" s="76"/>
      <c r="FV768" s="66"/>
      <c r="FW768" s="76"/>
      <c r="FX768" s="66"/>
      <c r="FY768" s="76"/>
      <c r="FZ768" s="66"/>
      <c r="GA768" s="76"/>
      <c r="GB768" s="66"/>
      <c r="GC768" s="76"/>
      <c r="GD768" s="66"/>
      <c r="GE768" s="76"/>
      <c r="GF768" s="66"/>
      <c r="GG768" s="76"/>
      <c r="GH768" s="66"/>
      <c r="GI768" s="76"/>
      <c r="GJ768" s="66"/>
      <c r="GK768" s="76"/>
      <c r="GL768" s="66"/>
      <c r="GM768" s="76"/>
      <c r="GN768" s="66"/>
      <c r="GO768" s="76"/>
      <c r="GP768" s="66"/>
      <c r="GQ768" s="76"/>
      <c r="GR768" s="66"/>
      <c r="GS768" s="76"/>
      <c r="GT768" s="66"/>
      <c r="GU768" s="76"/>
      <c r="GV768" s="66"/>
      <c r="GW768" s="76"/>
      <c r="GX768" s="66"/>
      <c r="GY768" s="76"/>
      <c r="GZ768" s="66"/>
      <c r="HA768" s="76"/>
      <c r="HB768" s="66"/>
      <c r="HC768" s="76"/>
      <c r="HD768" s="66"/>
      <c r="HE768" s="76"/>
      <c r="HF768" s="66"/>
      <c r="HG768" s="76"/>
      <c r="HH768" s="66"/>
      <c r="HI768" s="76"/>
      <c r="HJ768" s="66"/>
      <c r="HK768" s="76"/>
      <c r="HL768" s="66"/>
      <c r="HM768" s="76"/>
      <c r="HN768" s="66"/>
      <c r="HO768" s="76"/>
      <c r="HP768" s="66"/>
      <c r="HQ768" s="76"/>
      <c r="HR768" s="66"/>
      <c r="HS768" s="76"/>
      <c r="HT768" s="66"/>
      <c r="HU768" s="76"/>
      <c r="HV768" s="66"/>
      <c r="HW768" s="76"/>
      <c r="HX768" s="66"/>
      <c r="HY768" s="76"/>
      <c r="HZ768" s="66"/>
      <c r="IA768" s="76"/>
      <c r="IB768" s="66"/>
      <c r="IC768" s="76"/>
      <c r="ID768" s="66"/>
      <c r="IE768" s="76"/>
      <c r="IF768" s="66"/>
      <c r="IG768" s="76"/>
      <c r="IH768" s="66"/>
      <c r="II768" s="76"/>
      <c r="IJ768" s="66"/>
      <c r="IK768" s="76"/>
      <c r="IL768" s="66"/>
      <c r="IM768" s="76"/>
      <c r="IN768" s="66"/>
      <c r="IO768" s="76"/>
      <c r="IP768" s="66"/>
      <c r="IQ768" s="76"/>
      <c r="IR768" s="66"/>
      <c r="IS768" s="76"/>
      <c r="IT768" s="66"/>
      <c r="IU768" s="76"/>
      <c r="IV768" s="66"/>
      <c r="IW768" s="76"/>
      <c r="IX768" s="66"/>
      <c r="IY768" s="76"/>
      <c r="IZ768" s="66"/>
      <c r="JA768" s="76"/>
      <c r="JB768" s="66"/>
      <c r="JC768" s="76"/>
      <c r="JD768" s="66"/>
      <c r="JE768" s="76"/>
      <c r="JF768" s="66"/>
      <c r="JG768" s="76"/>
      <c r="JH768" s="66"/>
      <c r="JI768" s="76"/>
      <c r="JJ768" s="66"/>
      <c r="JK768" s="76"/>
      <c r="JL768" s="66"/>
      <c r="JM768" s="76"/>
      <c r="JN768" s="66"/>
      <c r="JO768" s="76"/>
      <c r="JP768" s="66"/>
      <c r="JQ768" s="76"/>
      <c r="JR768" s="66"/>
      <c r="JS768" s="76"/>
      <c r="JT768" s="66"/>
      <c r="JU768" s="76"/>
      <c r="JV768" s="66"/>
      <c r="JW768" s="76"/>
      <c r="JX768" s="66"/>
      <c r="JY768" s="76"/>
      <c r="JZ768" s="66"/>
      <c r="KA768" s="76"/>
      <c r="KB768" s="66"/>
      <c r="KC768" s="76"/>
      <c r="KD768" s="66"/>
      <c r="KE768" s="76"/>
      <c r="KF768" s="66"/>
      <c r="KG768" s="76"/>
      <c r="KH768" s="66"/>
      <c r="KI768" s="76"/>
      <c r="KJ768" s="66"/>
      <c r="KK768" s="76"/>
      <c r="KL768" s="66"/>
      <c r="KM768" s="76"/>
      <c r="KN768" s="66"/>
      <c r="KO768" s="76"/>
      <c r="KP768" s="66"/>
      <c r="KQ768" s="76"/>
      <c r="KR768" s="66"/>
      <c r="KS768" s="76"/>
      <c r="KT768" s="66"/>
      <c r="KU768" s="76"/>
      <c r="KV768" s="66"/>
      <c r="KW768" s="76"/>
      <c r="KX768" s="66"/>
      <c r="KY768" s="76"/>
      <c r="KZ768" s="66"/>
      <c r="LA768" s="76"/>
      <c r="LB768" s="66"/>
      <c r="LC768" s="76"/>
      <c r="LD768" s="66"/>
      <c r="LE768" s="76"/>
      <c r="LF768" s="66"/>
      <c r="LG768" s="76"/>
      <c r="LH768" s="66"/>
      <c r="LI768" s="76"/>
      <c r="LJ768" s="66"/>
      <c r="LK768" s="76"/>
      <c r="LL768" s="66"/>
      <c r="LM768" s="76"/>
      <c r="LN768" s="66"/>
      <c r="LO768" s="76"/>
      <c r="LP768" s="66"/>
      <c r="LQ768" s="76"/>
      <c r="LR768" s="66"/>
      <c r="LS768" s="76"/>
      <c r="LT768" s="66"/>
      <c r="LU768" s="76"/>
      <c r="LV768" s="66"/>
      <c r="LW768" s="76"/>
      <c r="LX768" s="66"/>
      <c r="LY768" s="76"/>
      <c r="LZ768" s="66"/>
      <c r="MA768" s="76"/>
      <c r="MB768" s="66"/>
      <c r="MC768" s="76"/>
      <c r="MD768" s="66"/>
      <c r="MG768" s="1" t="str" cm="1">
        <f t="array" ref="MG768">IFERROR(INDEX(Paste_Here!$B$2:$B$850, MATCH(0, COUNTIF(MG$4:MG767, Paste_Here!$B$2:$B$850) + IF(Paste_Here!$B$2:$B$850="", 1, 0), 0)), "")</f>
        <v/>
      </c>
      <c r="MH768" s="1" t="str">
        <f>IF(MG768&lt;&gt;"", INDEX(Paste_Here!$A$2:$A$850, MATCH(MG768, Paste_Here!$B$2:$B$850, 0)), "")</f>
        <v/>
      </c>
      <c r="MI768" s="1" t="str">
        <f t="shared" si="96"/>
        <v/>
      </c>
      <c r="MJ768" s="1" t="str" cm="1">
        <f t="array" ref="MJ768">IFERROR(INDEX($MI$5:$MI$850, MATCH(SMALL(IF($MI$5:$MI$850&lt;&gt;"", COUNTIF($MI$5:$MI$850, "&lt;"&amp;$MI$5:$MI$850)+1), ROW()-ROW($MJ$5)+1), COUNTIF($MI$5:$MI$850, "&lt;"&amp;$MI$5:$MI$850)+1, 0)), "")</f>
        <v/>
      </c>
    </row>
    <row r="769" spans="1:348">
      <c r="A769" s="66"/>
      <c r="B769" s="76" t="str">
        <f t="shared" si="89"/>
        <v/>
      </c>
      <c r="C769" s="66"/>
      <c r="D769" s="76" t="str">
        <f>IFERROR(IF(B769&lt;&gt;"", IF(AND(INDEX(Paste_Here!B$2:B$850, MATCH(B769, Paste_Here!A$2:A$850, 0))&lt;&gt;"", ISNUMBER(VALUE(INDEX(Paste_Here!B$2:B$850, MATCH(B769, Paste_Here!A$2:A$850, 0))))), INDEX(Paste_Here!B$2:B$850, MATCH(B769, Paste_Here!A$2:A$850, 0)), ""), ""), "")</f>
        <v/>
      </c>
      <c r="E769" s="66"/>
      <c r="F769" s="76" t="str">
        <f>IFERROR(IF(B769&lt;&gt;"", IF(ISTEXT(INDEX(Paste_Here!K$2:K$850, MATCH(B769, Paste_Here!A$2:A$850, 0))), INDEX(Paste_Here!K$2:K$850, MATCH(B769, Paste_Here!A$2:A$850, 0)), ""), ""), "")</f>
        <v/>
      </c>
      <c r="G769" s="66"/>
      <c r="H769" s="76" t="str">
        <f>IFERROR(IF(B769&lt;&gt;"", IF(ISTEXT(INDEX(Paste_Here!C$2:C$850, MATCH(B769, Paste_Here!A$2:A$850, 0))), INDEX(Paste_Here!C$2:C$850, MATCH(B769, Paste_Here!A$2:A$850, 0)), ""), ""), "")</f>
        <v/>
      </c>
      <c r="I769" s="66"/>
      <c r="J769" s="76" t="str">
        <f>IFERROR(IF(B769&lt;&gt;"", IF(ISNUMBER(SEARCH("s", LOWER(INDEX(Paste_Here!M$2:M$850, MATCH(B769, Paste_Here!A$2:A$850, 0))))), "Yes", IF(INDEX(Paste_Here!M$2:M$850, MATCH(B769, Paste_Here!A$2:A$850, 0))&lt;&gt;"", "No", "")), ""), "")</f>
        <v/>
      </c>
      <c r="K769" s="66"/>
      <c r="L769" s="76" t="str">
        <f>IFERROR(IF(B769&lt;&gt;"", IF(ISNUMBER(SEARCH("yes", LOWER(INDEX(Paste_Here!E$2:E$850, MATCH(B769, Paste_Here!A$2:A$850, 0))))), "Yes", IF(ISNUMBER(SEARCH("no", LOWER(INDEX(Paste_Here!E$2:E$850, MATCH(B769, Paste_Here!A$2:A$850, 0))))), "No", "")), ""), "")</f>
        <v/>
      </c>
      <c r="M769" s="66"/>
      <c r="N769" s="76" t="str">
        <f>IFERROR(IF(B769&lt;&gt;"", IF(ISNUMBER(SEARCH("yes", LOWER(INDEX(Paste_Here!F$2:F$850, MATCH(B769, Paste_Here!A$2:A$850, 0))))), "Yes", IF(ISNUMBER(SEARCH("no", LOWER(INDEX(Paste_Here!F$2:F$850, MATCH(B769, Paste_Here!A$2:A$850, 0))))), "No", "")), ""), "")</f>
        <v/>
      </c>
      <c r="O769" s="66"/>
      <c r="P769" s="76" t="str">
        <f>IFERROR(IF(B769&lt;&gt;"", IF(ISNUMBER(SEARCH("yes", LOWER(INDEX(Paste_Here!L$2:L$850, MATCH(B769, Paste_Here!A$2:A$850, 0))))), "Yes", IF(ISNUMBER(SEARCH("no", LOWER(INDEX(Paste_Here!L$2:L$850, MATCH(B769, Paste_Here!A$2:A$850, 0))))), "No", "")), ""), "")</f>
        <v/>
      </c>
      <c r="Q769" s="66"/>
      <c r="R769" s="76" t="str">
        <f>IFERROR(IF(B769&lt;&gt;"", IF(ISNUMBER(SEARCH("transitional 2", LOWER(INDEX(Paste_Here!D$2:D$850, MATCH(B769, Paste_Here!A$2:A$850, 0))))), "T2", IF(ISNUMBER(SEARCH("transitional 1", LOWER(INDEX(Paste_Here!D$2:D$850, MATCH(B769, Paste_Here!A$2:A$850, 0))))), "T1", IF(ISNUMBER(SEARCH("waived ell services", LOWER(INDEX(Paste_Here!D$2:D$850, MATCH(B769, Paste_Here!A$2:A$850, 0))))), "W", IF(ISNUMBER(SEARCH("english language learner", LOWER(INDEX(Paste_Here!D$2:D$850, MATCH(B769, Paste_Here!A$2:A$850, 0))))), "L", "")))), ""), "")</f>
        <v/>
      </c>
      <c r="S769" s="66"/>
      <c r="T769" s="76" t="str">
        <f>IFERROR(IF(B769&lt;&gt;"", IF(ISNUMBER(SEARCH("yes", LOWER(INDEX(Paste_Here!I$2:I$850, MATCH(B769, Paste_Here!A$2:A$850, 0))))), "Yes", IF(ISNUMBER(SEARCH("no", LOWER(INDEX(Paste_Here!I$2:I$850, MATCH(B769, Paste_Here!A$2:A$850, 0))))), "No", "")), ""), "")</f>
        <v/>
      </c>
      <c r="U769" s="66"/>
      <c r="V769" s="76" t="str">
        <f>IFERROR(IF(B769&lt;&gt;"", IF(ISTEXT(INDEX(Paste_Here!J$2:J$850, MATCH(B769, Paste_Here!A$2:A$850, 0))), VALUE(INDEX(Paste_Here!J$2:J$850, MATCH(B769, Paste_Here!A$2:A$850, 0))), ""), ""), "")</f>
        <v/>
      </c>
      <c r="W769" s="66"/>
      <c r="X769" s="66"/>
      <c r="Y769" s="76" t="str">
        <f t="shared" si="90"/>
        <v/>
      </c>
      <c r="Z769" s="66"/>
      <c r="AA769" s="76" t="str">
        <f>IFERROR(IF(B769&lt;&gt;"", IF(AND(INDEX(Paste_Here!AI$2:AI$850, MATCH(B769, Paste_Here!A$2:A$850, 0))&lt;&gt;"", ISNUMBER(VALUE(INDEX(Paste_Here!AI$2:AI$850, MATCH(B769, Paste_Here!A$2:A$850, 0))))), INDEX(Paste_Here!AI$2:AI$850, MATCH(B769, Paste_Here!A$2:A$850, 0)), ""), ""), "")</f>
        <v/>
      </c>
      <c r="AB769" s="66"/>
      <c r="AC769" s="76" t="str">
        <f>IFERROR(IF(B769&lt;&gt;"", IF(AND(INDEX(Paste_Here!AJ$2:AJ$850, MATCH(B769, Paste_Here!A$2:A$850, 0))&lt;&gt;"", ISNUMBER(VALUE(INDEX(Paste_Here!AJ$2:AJ$850, MATCH(B769, Paste_Here!A$2:A$850, 0))))), INDEX(Paste_Here!AJ$2:AJ$850, MATCH(B769, Paste_Here!A$2:A$850, 0)), ""), ""), "")</f>
        <v/>
      </c>
      <c r="AD769" s="66"/>
      <c r="AE769" s="76" t="str">
        <f>IFERROR(IF(B769&lt;&gt;"", IF(AND(INDEX(Paste_Here!AK$2:AK$850, MATCH(B769, Paste_Here!A$2:A$850, 0))&lt;&gt;"", ISNUMBER(VALUE(INDEX(Paste_Here!AK$2:AK$850, MATCH(B769, Paste_Here!A$2:A$850, 0))))), INDEX(Paste_Here!AK$2:AK$850, MATCH(B769, Paste_Here!A$2:A$850, 0)), ""), ""), "")</f>
        <v/>
      </c>
      <c r="AF769" s="66"/>
      <c r="AG769" s="76" t="str">
        <f>IFERROR(IF(B769&lt;&gt;"", IF(AND(INDEX(Paste_Here!AL$2:AL$850, MATCH(B769, Paste_Here!A$2:A$850, 0))&lt;&gt;"", ISNUMBER(VALUE(INDEX(Paste_Here!AL$2:AL$850, MATCH(B769, Paste_Here!A$2:A$850, 0))))), INDEX(Paste_Here!AL$2:AL$850, MATCH(B769, Paste_Here!A$2:A$850, 0)), ""), ""), "")</f>
        <v/>
      </c>
      <c r="AH769" s="66"/>
      <c r="AI769" s="76" t="str">
        <f>IFERROR(IF(B769&lt;&gt;"", IF(AND(INDEX(Paste_Here!AH$2:AH$850, MATCH(B769, Paste_Here!A$2:A$850, 0))&lt;&gt;"", ISNUMBER(VALUE(INDEX(Paste_Here!AH$2:AH$850, MATCH(B769, Paste_Here!A$2:A$850, 0))))), IF(VALUE(INDEX(Paste_Here!AH$2:AH$850, MATCH(B769, Paste_Here!A$2:A$850, 0)))=0, "", INDEX(Paste_Here!AH$2:AH$850, MATCH(B769, Paste_Here!A$2:A$850, 0))), ""), ""), "")</f>
        <v/>
      </c>
      <c r="AJ769" s="66"/>
      <c r="AK769" s="76" t="str">
        <f>IFERROR(IF(B769&lt;&gt;"", IF(AND(INDEX(Paste_Here!N$2:N$850, MATCH(B769, Paste_Here!A$2:A$850, 0))&lt;&gt;"", ISNUMBER(VALUE(INDEX(Paste_Here!N$2:N$850, MATCH(B769, Paste_Here!A$2:A$850, 0))))), INDEX(Paste_Here!N$2:N$850, MATCH(B769, Paste_Here!A$2:A$850, 0)), ""), ""), "")</f>
        <v/>
      </c>
      <c r="AL769" s="66"/>
      <c r="AM769" s="76" t="str">
        <f>IFERROR(IF(B769&lt;&gt;"", IF(AND(INDEX(Paste_Here!O$2:O$850, MATCH(B769, Paste_Here!A$2:A$850, 0))&lt;&gt;"", ISNUMBER(VALUE(INDEX(Paste_Here!O$2:O$850, MATCH(B769, Paste_Here!A$2:A$850, 0))))), INDEX(Paste_Here!O$2:O$850, MATCH(B769, Paste_Here!A$2:A$850, 0)), ""), ""), "")</f>
        <v/>
      </c>
      <c r="AN769" s="66"/>
      <c r="AO769" s="76"/>
      <c r="AP769" s="66"/>
      <c r="AQ769" s="76"/>
      <c r="AR769" s="66"/>
      <c r="AS769" s="76"/>
      <c r="AT769" s="66"/>
      <c r="AU769" s="66"/>
      <c r="AV769" s="76" t="str">
        <f t="shared" si="91"/>
        <v/>
      </c>
      <c r="AW769" s="66"/>
      <c r="AX769" s="76" t="str">
        <f>IFERROR(IF(B769&lt;&gt;"", IF(ISNUMBER(SEARCH("Revealed-Potential (Primary Focus)", LOWER(INDEX(Paste_Here!Z$2:Z$850, MATCH(B769, Paste_Here!A$2:A$850, 0))))), "Rev-Potential: Prim", IF(ISNUMBER(SEARCH("Revealed-Potential (Secondary Focus)", LOWER(INDEX(Paste_Here!Z$2:Z$850, MATCH(B769, Paste_Here!A$2:A$850, 0))))), "Rev-Potential: Sec", IF(ISNUMBER(SEARCH("Monitoring", LOWER(INDEX(Paste_Here!Z$2:Z$850, MATCH(B769, Paste_Here!A$2:A$850, 0))))), "Monitoring", IF(ISNUMBER(SEARCH("At-Promise (Secondary Focus)", LOWER(INDEX(Paste_Here!Z$2:Z$850, MATCH(B769, Paste_Here!A$2:A$850, 0))))), "At-Promise: Sec", IF(ISNUMBER(SEARCH("At-Promise (Primary Focus)", LOWER(INDEX(Paste_Here!Z$2:Z$850, MATCH(B769, Paste_Here!A$2:A$850, 0))))), "At-Promise: Prim", ""))))), ""), "")</f>
        <v/>
      </c>
      <c r="AY769" s="66"/>
      <c r="AZ769" s="76"/>
      <c r="BA769" s="66"/>
      <c r="BB769" s="76"/>
      <c r="BC769" s="66"/>
      <c r="BD769" s="76"/>
      <c r="BE769" s="66"/>
      <c r="BF769" s="76"/>
      <c r="BG769" s="66"/>
      <c r="BH769" s="76"/>
      <c r="BI769" s="66"/>
      <c r="BJ769" s="66"/>
      <c r="BK769" s="76" t="str">
        <f t="shared" si="92"/>
        <v/>
      </c>
      <c r="BL769" s="66"/>
      <c r="BM769" s="76" t="str">
        <f>IFERROR(IF(B769&lt;&gt;"", IF(AND(ISNUMBER(VALUE(SUBSTITUTE(SUBSTITUTE(Paste_Here!R769, "br", "-"), "L", ""))), VALUE(SUBSTITUTE(SUBSTITUTE(Paste_Here!R769, "br", "-"), "L", "")) &gt;= 1095), "Yes", IF(AND(ISNUMBER(VALUE(SUBSTITUTE(SUBSTITUTE(Paste_Here!R769, "br", "-"), "L", ""))), VALUE(SUBSTITUTE(SUBSTITUTE(Paste_Here!R769, "br", "-"), "L", "")) &lt;= 1094), "No", "")), ""), "")</f>
        <v/>
      </c>
      <c r="BN769" s="66"/>
      <c r="BO769" s="76" t="str">
        <f>IFERROR(IF(B769&lt;&gt;"", IF(COUNTIF(INDEX(Paste_Here!Y$2:AB$850, MATCH(B769, Paste_Here!A$2:A$850, 0), 0), "yes") &gt; 0, "Yes", IF(COUNTIF(INDEX(Paste_Here!Y$2:AB$850, MATCH(B769, Paste_Here!A$2:A$850, 0), 0), "no") &gt; 0, "No", "")), ""), "")</f>
        <v/>
      </c>
      <c r="BP769" s="66"/>
      <c r="BQ769" s="76" t="str">
        <f>IFERROR(IF(B769&lt;&gt;"", IF(AND(ISNUMBER(VALUE(SUBSTITUTE(SUBSTITUTE(Paste_Here!U769, "em", "-"), "q", ""))), VALUE(SUBSTITUTE(SUBSTITUTE(Paste_Here!U769, "em", "-"), "q", "")) &gt;= 910), "Yes", IF(AND(ISNUMBER(VALUE(SUBSTITUTE(SUBSTITUTE(Paste_Here!U769, "em", "-"), "q", ""))), VALUE(SUBSTITUTE(SUBSTITUTE(Paste_Here!U769, "em", "-"), "q", "")) &lt;= 909), "No", "")), ""), "")</f>
        <v/>
      </c>
      <c r="BR769" s="66"/>
      <c r="BS769" s="76" t="str">
        <f>IFERROR(IF(B769&lt;&gt;"", IF(AND(INDEX(Paste_Here!X$2:X$850, MATCH(B769, Paste_Here!A$2:A$850, 0))&lt;&gt;"", ISNUMBER(VALUE(INDEX(Paste_Here!X$2:X$850, MATCH(B769, Paste_Here!A$2:A$850, 0))))), INDEX(Paste_Here!X$2:X$850, MATCH(B769, Paste_Here!A$2:A$850, 0)), ""), ""), "")</f>
        <v/>
      </c>
      <c r="BT769" s="66"/>
      <c r="BU769" s="76" t="str">
        <f>IFERROR(IF(B769&lt;&gt;"", IF(ISNUMBER(VALUE(INDEX(Paste_Here!G$2:G$850, MATCH(B769, Paste_Here!A$2:A$850, 0)))), IF(VALUE(INDEX(Paste_Here!G$2:G$850, MATCH(B769, Paste_Here!A$2:A$850, 0)))=0, "No", IF(AND(VALUE(INDEX(Paste_Here!G$2:G$850, MATCH(B769, Paste_Here!A$2:A$850, 0)))&gt;=1, VALUE(INDEX(Paste_Here!G$2:G$850, MATCH(B769, Paste_Here!A$2:A$850, 0)))&lt;=4), VALUE(INDEX(Paste_Here!G$2:G$850, MATCH(B769, Paste_Here!A$2:A$850, 0))), "")), ""), ""), "")</f>
        <v/>
      </c>
      <c r="BV769" s="66"/>
      <c r="BW769" s="76" t="str">
        <f>IFERROR(IF(B769&lt;&gt;"", IF(ISNUMBER(VALUE(INDEX(Paste_Here!H$2:H$850, MATCH(B769, Paste_Here!A$2:A$850, 0)))), IF(VALUE(INDEX(Paste_Here!H$2:H$850, MATCH(B769, Paste_Here!A$2:A$850, 0)))=0, "No", IF(AND(VALUE(INDEX(Paste_Here!H$2:H$850, MATCH(B769, Paste_Here!A$2:A$850, 0)))&gt;=1, VALUE(INDEX(Paste_Here!H$2:H$850, MATCH(B769, Paste_Here!A$2:A$850, 0)))&lt;=4), VALUE(INDEX(Paste_Here!H$2:H$850, MATCH(B769, Paste_Here!A$2:A$850, 0))), "")), ""), ""), "")</f>
        <v/>
      </c>
      <c r="BX769" s="66"/>
      <c r="BY769" s="76"/>
      <c r="BZ769" s="66"/>
      <c r="CA769" s="76"/>
      <c r="CB769" s="66"/>
      <c r="CC769" s="66"/>
      <c r="CD769" s="76" t="str">
        <f t="shared" si="93"/>
        <v/>
      </c>
      <c r="CE769" s="66"/>
      <c r="CF769" s="76" t="str">
        <f>IFERROR(IF(B769&lt;&gt;"", IF(AND(INDEX(Paste_Here!P$2:P$850, MATCH(B769, Paste_Here!A$2:A$850, 0))&lt;&gt;"", ISNUMBER(VALUE(INDEX(Paste_Here!P$2:P$850, MATCH(B769, Paste_Here!A$2:A$850, 0))))), INDEX(Paste_Here!P$2:P$850, MATCH(B769, Paste_Here!A$2:A$850, 0)), ""), ""), "")</f>
        <v/>
      </c>
      <c r="CG769" s="66"/>
      <c r="CH769" s="76" t="str">
        <f>IFERROR(IF(B769&lt;&gt;"", IF(ISNUMBER(SEARCH("highrisk", LOWER(INDEX(Paste_Here!Q$2:Q$850, MATCH(B769, Paste_Here!A$2:A$850, 0))))), "High Risk", IF(ISNUMBER(SEARCH("lowrisk", LOWER(INDEX(Paste_Here!Q$2:Q$850, MATCH(B769, Paste_Here!A$2:A$850, 0))))), "Low Risk", IF(ISNUMBER(SEARCH("somerisk", LOWER(INDEX(Paste_Here!Q$2:Q$850, MATCH(B769, Paste_Here!A$2:A$850, 0))))), "Some Risk", ""))), ""), "")</f>
        <v/>
      </c>
      <c r="CI769" s="66"/>
      <c r="CJ769" s="76" t="str">
        <f>IFERROR(IF(B769&lt;&gt;"", IF(AND(INDEX(Paste_Here!AA$2:AA$850, MATCH(B769, Paste_Here!A$2:A$850, 0))&lt;&gt;"", ISNUMBER(VALUE(INDEX(Paste_Here!AA$2:AA$850, MATCH(B769, Paste_Here!A$2:A$850, 0))))), INDEX(Paste_Here!AA$2:AA$850, MATCH(B769, Paste_Here!A$2:A$850, 0)), ""), ""), "")</f>
        <v/>
      </c>
      <c r="CK769" s="66"/>
      <c r="CL769" s="76" t="str">
        <f>IFERROR(IF(B769&lt;&gt;"", IF(LOWER(INDEX(Paste_Here!AB$2:AB$850, MATCH(B769, Paste_Here!A$2:A$850, 0)))="approaching expectations", "Approaching", IF(LOWER(INDEX(Paste_Here!AB$2:AB$850, MATCH(B769, Paste_Here!A$2:A$850, 0)))="met expectations", "Met", IF(LOWER(INDEX(Paste_Here!AB$2:AB$850, MATCH(B769, Paste_Here!A$2:A$850, 0)))="exceeded expectations", "Exceeded", IF(LOWER(INDEX(Paste_Here!AB$2:AB$850, MATCH(B769, Paste_Here!A$2:A$850, 0)))="below expectations", "Below", "")))), ""), "")</f>
        <v/>
      </c>
      <c r="CM769" s="66"/>
      <c r="CN769" s="76" t="str">
        <f>IFERROR(IF(B769&lt;&gt;"", IF(AND(INDEX(Paste_Here!AC$2:AC$850, MATCH(B769, Paste_Here!A$2:A$850, 0))&lt;&gt;"", ISNUMBER(VALUE(INDEX(Paste_Here!AC$2:AC$850, MATCH(B769, Paste_Here!A$2:A$850, 0))))), INDEX(Paste_Here!AC$2:AC$850, MATCH(B769, Paste_Here!A$2:A$850, 0)), ""), ""), "")</f>
        <v/>
      </c>
      <c r="CO769" s="66"/>
      <c r="CP769" s="76"/>
      <c r="CQ769" s="66"/>
      <c r="CR769" s="76"/>
      <c r="CS769" s="66"/>
      <c r="CT769" s="76"/>
      <c r="CU769" s="66"/>
      <c r="CV769" s="76"/>
      <c r="CW769" s="66"/>
      <c r="CX769" s="76"/>
      <c r="CY769" s="66"/>
      <c r="CZ769" s="66"/>
      <c r="DA769" s="76" t="str">
        <f t="shared" si="94"/>
        <v/>
      </c>
      <c r="DB769" s="66"/>
      <c r="DC769" s="76" t="str">
        <f>IFERROR(IF(B769&lt;&gt;"", IF(AND(INDEX(Paste_Here!V$2:V$850, MATCH(B769, Paste_Here!A$2:A$850, 0))&lt;&gt;"", ISNUMBER(VALUE(INDEX(Paste_Here!V$2:V$850, MATCH(B769, Paste_Here!A$2:A$850, 0))))), INDEX(Paste_Here!V$2:V$850, MATCH(B769, Paste_Here!A$2:A$850, 0)), ""), ""), "")</f>
        <v/>
      </c>
      <c r="DD769" s="66"/>
      <c r="DE769" s="76" t="str">
        <f>IFERROR(IF(B769&lt;&gt;"", IF(ISNUMBER(SEARCH("highrisk", LOWER(INDEX(Paste_Here!W$2:W$850, MATCH(B769, Paste_Here!A$2:A$850, 0))))), "High Risk", IF(ISNUMBER(SEARCH("lowrisk", LOWER(INDEX(Paste_Here!W$2:W$850, MATCH(B769, Paste_Here!A$2:A$850, 0))))), "Low Risk", IF(ISNUMBER(SEARCH("somerisk", LOWER(INDEX(Paste_Here!W$2:W$850, MATCH(B769, Paste_Here!A$2:A$850, 0))))), "Some Risk", ""))), ""), "")</f>
        <v/>
      </c>
      <c r="DF769" s="66"/>
      <c r="DG769" s="76" t="str">
        <f>IFERROR(IF(B769&lt;&gt;"", IF(AND(INDEX(Paste_Here!S$2:S$850, MATCH(B769, Paste_Here!A$2:A$850, 0))&lt;&gt;"", ISNUMBER(VALUE(INDEX(Paste_Here!S$2:S$850, MATCH(B769, Paste_Here!A$2:A$850, 0))))), INDEX(Paste_Here!S$2:S$850, MATCH(B769, Paste_Here!A$2:A$850, 0)), ""), ""), "")</f>
        <v/>
      </c>
      <c r="DH769" s="66"/>
      <c r="DI769" s="76" t="str">
        <f>IFERROR(IF(B769&lt;&gt;"", IF(ISNUMBER(SEARCH("highrisk", LOWER(INDEX(Paste_Here!T$2:T$850, MATCH(B769, Paste_Here!A$2:A$850, 0))))), "High Risk", IF(ISNUMBER(SEARCH("lowrisk", LOWER(INDEX(Paste_Here!T$2:T$850, MATCH(B769, Paste_Here!A$2:A$850, 0))))), "Low Risk", IF(ISNUMBER(SEARCH("somerisk", LOWER(INDEX(Paste_Here!T$2:T$850, MATCH(B769, Paste_Here!A$2:A$850, 0))))), "Some Risk", ""))), ""), "")</f>
        <v/>
      </c>
      <c r="DJ769" s="66"/>
      <c r="DK769" s="76" t="str">
        <f>IFERROR(IF(B769&lt;&gt;"", IF(AND(INDEX(Paste_Here!AD$2:AD$850, MATCH(B769, Paste_Here!A$2:A$850, 0))&lt;&gt;"", ISNUMBER(VALUE(INDEX(Paste_Here!AD$2:AD$850, MATCH(B769, Paste_Here!A$2:A$850, 0))))), INDEX(Paste_Here!AD$2:AD$850, MATCH(B769, Paste_Here!A$2:A$850, 0)), ""), ""), "")</f>
        <v/>
      </c>
      <c r="DL769" s="66"/>
      <c r="DM769" s="76" t="str">
        <f>IFERROR(IF(B769&lt;&gt;"", IF(LOWER(INDEX(Paste_Here!AE$2:AE$850, MATCH(B769, Paste_Here!A$2:A$850, 0)))="approaching expectations", "Approaching", IF(LOWER(INDEX(Paste_Here!AE$2:AE$850, MATCH(B769, Paste_Here!A$2:A$850, 0)))="met expectations", "Met", IF(LOWER(INDEX(Paste_Here!AE$2:AE$850, MATCH(B769, Paste_Here!A$2:A$850, 0)))="exceeded expectations", "Exceeded", IF(LOWER(INDEX(Paste_Here!AE$2:AE$850, MATCH(B769, Paste_Here!A$2:A$850, 0)))="below expectations", "Below", "")))), ""), "")</f>
        <v/>
      </c>
      <c r="DN769" s="66"/>
      <c r="DO769" s="76"/>
      <c r="DP769" s="66"/>
      <c r="DQ769" s="76"/>
      <c r="DR769" s="66"/>
      <c r="DS769" s="76"/>
      <c r="DT769" s="66"/>
      <c r="DU769" s="76"/>
      <c r="DV769" s="66"/>
      <c r="DW769" s="66"/>
      <c r="DX769" s="76" t="str">
        <f t="shared" si="95"/>
        <v/>
      </c>
      <c r="DY769" s="66"/>
      <c r="DZ769" s="76"/>
      <c r="EA769" s="66"/>
      <c r="EB769" s="76"/>
      <c r="EC769" s="66"/>
      <c r="ED769" s="76" t="str">
        <f>IFERROR(IF(B769&lt;&gt;"", IF(AND(INDEX(Paste_Here!AF$2:AF$850, MATCH(B769, Paste_Here!A$2:A$850, 0))&lt;&gt;"", ISNUMBER(VALUE(INDEX(Paste_Here!AF$2:AF$850, MATCH(B769, Paste_Here!A$2:A$850, 0))))), INDEX(Paste_Here!AF$2:AF$850, MATCH(B769, Paste_Here!A$2:A$850, 0)), ""), ""), "")</f>
        <v/>
      </c>
      <c r="EE769" s="66"/>
      <c r="EF769" s="76"/>
      <c r="EG769" s="66"/>
      <c r="EH769" s="76"/>
      <c r="EI769" s="66"/>
      <c r="EJ769" s="76" t="str">
        <f>IFERROR(IF(B769&lt;&gt;"", IF(AND(INDEX(Paste_Here!AG$2:AG$850, MATCH(B769, Paste_Here!A$2:A$850, 0))&lt;&gt;"", ISNUMBER(VALUE(INDEX(Paste_Here!AG$2:AG$850, MATCH(B769, Paste_Here!A$2:A$850, 0))))), INDEX(Paste_Here!AG$2:AG$850, MATCH(B769, Paste_Here!A$2:A$850, 0)), ""), ""), "")</f>
        <v/>
      </c>
      <c r="EK769" s="66"/>
      <c r="EL769" s="76"/>
      <c r="EM769" s="66"/>
      <c r="EN769" s="76"/>
      <c r="EO769" s="66"/>
      <c r="EP769" s="76"/>
      <c r="EQ769" s="66"/>
      <c r="ER769" s="76"/>
      <c r="ES769" s="66"/>
      <c r="ET769" s="66"/>
      <c r="EU769" s="76"/>
      <c r="EV769" s="66"/>
      <c r="EW769" s="76"/>
      <c r="EX769" s="66"/>
      <c r="EY769" s="76"/>
      <c r="EZ769" s="66"/>
      <c r="FA769" s="76"/>
      <c r="FB769" s="66"/>
      <c r="FC769" s="76"/>
      <c r="FD769" s="66"/>
      <c r="FE769" s="76"/>
      <c r="FF769" s="66"/>
      <c r="FG769" s="76"/>
      <c r="FH769" s="66"/>
      <c r="FI769" s="76"/>
      <c r="FJ769" s="66"/>
      <c r="FK769" s="76"/>
      <c r="FL769" s="66"/>
      <c r="FM769" s="76"/>
      <c r="FN769" s="66"/>
      <c r="FO769" s="76"/>
      <c r="FP769" s="66"/>
      <c r="FQ769" s="76"/>
      <c r="FR769" s="66"/>
      <c r="FS769" s="76"/>
      <c r="FT769" s="66"/>
      <c r="FU769" s="76"/>
      <c r="FV769" s="66"/>
      <c r="FW769" s="76"/>
      <c r="FX769" s="66"/>
      <c r="FY769" s="76"/>
      <c r="FZ769" s="66"/>
      <c r="GA769" s="76"/>
      <c r="GB769" s="66"/>
      <c r="GC769" s="76"/>
      <c r="GD769" s="66"/>
      <c r="GE769" s="76"/>
      <c r="GF769" s="66"/>
      <c r="GG769" s="76"/>
      <c r="GH769" s="66"/>
      <c r="GI769" s="76"/>
      <c r="GJ769" s="66"/>
      <c r="GK769" s="76"/>
      <c r="GL769" s="66"/>
      <c r="GM769" s="76"/>
      <c r="GN769" s="66"/>
      <c r="GO769" s="76"/>
      <c r="GP769" s="66"/>
      <c r="GQ769" s="76"/>
      <c r="GR769" s="66"/>
      <c r="GS769" s="76"/>
      <c r="GT769" s="66"/>
      <c r="GU769" s="76"/>
      <c r="GV769" s="66"/>
      <c r="GW769" s="76"/>
      <c r="GX769" s="66"/>
      <c r="GY769" s="76"/>
      <c r="GZ769" s="66"/>
      <c r="HA769" s="76"/>
      <c r="HB769" s="66"/>
      <c r="HC769" s="76"/>
      <c r="HD769" s="66"/>
      <c r="HE769" s="76"/>
      <c r="HF769" s="66"/>
      <c r="HG769" s="76"/>
      <c r="HH769" s="66"/>
      <c r="HI769" s="76"/>
      <c r="HJ769" s="66"/>
      <c r="HK769" s="76"/>
      <c r="HL769" s="66"/>
      <c r="HM769" s="76"/>
      <c r="HN769" s="66"/>
      <c r="HO769" s="76"/>
      <c r="HP769" s="66"/>
      <c r="HQ769" s="76"/>
      <c r="HR769" s="66"/>
      <c r="HS769" s="76"/>
      <c r="HT769" s="66"/>
      <c r="HU769" s="76"/>
      <c r="HV769" s="66"/>
      <c r="HW769" s="76"/>
      <c r="HX769" s="66"/>
      <c r="HY769" s="76"/>
      <c r="HZ769" s="66"/>
      <c r="IA769" s="76"/>
      <c r="IB769" s="66"/>
      <c r="IC769" s="76"/>
      <c r="ID769" s="66"/>
      <c r="IE769" s="76"/>
      <c r="IF769" s="66"/>
      <c r="IG769" s="76"/>
      <c r="IH769" s="66"/>
      <c r="II769" s="76"/>
      <c r="IJ769" s="66"/>
      <c r="IK769" s="76"/>
      <c r="IL769" s="66"/>
      <c r="IM769" s="76"/>
      <c r="IN769" s="66"/>
      <c r="IO769" s="76"/>
      <c r="IP769" s="66"/>
      <c r="IQ769" s="76"/>
      <c r="IR769" s="66"/>
      <c r="IS769" s="76"/>
      <c r="IT769" s="66"/>
      <c r="IU769" s="76"/>
      <c r="IV769" s="66"/>
      <c r="IW769" s="76"/>
      <c r="IX769" s="66"/>
      <c r="IY769" s="76"/>
      <c r="IZ769" s="66"/>
      <c r="JA769" s="76"/>
      <c r="JB769" s="66"/>
      <c r="JC769" s="76"/>
      <c r="JD769" s="66"/>
      <c r="JE769" s="76"/>
      <c r="JF769" s="66"/>
      <c r="JG769" s="76"/>
      <c r="JH769" s="66"/>
      <c r="JI769" s="76"/>
      <c r="JJ769" s="66"/>
      <c r="JK769" s="76"/>
      <c r="JL769" s="66"/>
      <c r="JM769" s="76"/>
      <c r="JN769" s="66"/>
      <c r="JO769" s="76"/>
      <c r="JP769" s="66"/>
      <c r="JQ769" s="76"/>
      <c r="JR769" s="66"/>
      <c r="JS769" s="76"/>
      <c r="JT769" s="66"/>
      <c r="JU769" s="76"/>
      <c r="JV769" s="66"/>
      <c r="JW769" s="76"/>
      <c r="JX769" s="66"/>
      <c r="JY769" s="76"/>
      <c r="JZ769" s="66"/>
      <c r="KA769" s="76"/>
      <c r="KB769" s="66"/>
      <c r="KC769" s="76"/>
      <c r="KD769" s="66"/>
      <c r="KE769" s="76"/>
      <c r="KF769" s="66"/>
      <c r="KG769" s="76"/>
      <c r="KH769" s="66"/>
      <c r="KI769" s="76"/>
      <c r="KJ769" s="66"/>
      <c r="KK769" s="76"/>
      <c r="KL769" s="66"/>
      <c r="KM769" s="76"/>
      <c r="KN769" s="66"/>
      <c r="KO769" s="76"/>
      <c r="KP769" s="66"/>
      <c r="KQ769" s="76"/>
      <c r="KR769" s="66"/>
      <c r="KS769" s="76"/>
      <c r="KT769" s="66"/>
      <c r="KU769" s="76"/>
      <c r="KV769" s="66"/>
      <c r="KW769" s="76"/>
      <c r="KX769" s="66"/>
      <c r="KY769" s="76"/>
      <c r="KZ769" s="66"/>
      <c r="LA769" s="76"/>
      <c r="LB769" s="66"/>
      <c r="LC769" s="76"/>
      <c r="LD769" s="66"/>
      <c r="LE769" s="76"/>
      <c r="LF769" s="66"/>
      <c r="LG769" s="76"/>
      <c r="LH769" s="66"/>
      <c r="LI769" s="76"/>
      <c r="LJ769" s="66"/>
      <c r="LK769" s="76"/>
      <c r="LL769" s="66"/>
      <c r="LM769" s="76"/>
      <c r="LN769" s="66"/>
      <c r="LO769" s="76"/>
      <c r="LP769" s="66"/>
      <c r="LQ769" s="76"/>
      <c r="LR769" s="66"/>
      <c r="LS769" s="76"/>
      <c r="LT769" s="66"/>
      <c r="LU769" s="76"/>
      <c r="LV769" s="66"/>
      <c r="LW769" s="76"/>
      <c r="LX769" s="66"/>
      <c r="LY769" s="76"/>
      <c r="LZ769" s="66"/>
      <c r="MA769" s="76"/>
      <c r="MB769" s="66"/>
      <c r="MC769" s="76"/>
      <c r="MD769" s="66"/>
      <c r="MG769" s="1" t="str" cm="1">
        <f t="array" ref="MG769">IFERROR(INDEX(Paste_Here!$B$2:$B$850, MATCH(0, COUNTIF(MG$4:MG768, Paste_Here!$B$2:$B$850) + IF(Paste_Here!$B$2:$B$850="", 1, 0), 0)), "")</f>
        <v/>
      </c>
      <c r="MH769" s="1" t="str">
        <f>IF(MG769&lt;&gt;"", INDEX(Paste_Here!$A$2:$A$850, MATCH(MG769, Paste_Here!$B$2:$B$850, 0)), "")</f>
        <v/>
      </c>
      <c r="MI769" s="1" t="str">
        <f t="shared" si="96"/>
        <v/>
      </c>
      <c r="MJ769" s="1" t="str" cm="1">
        <f t="array" ref="MJ769">IFERROR(INDEX($MI$5:$MI$850, MATCH(SMALL(IF($MI$5:$MI$850&lt;&gt;"", COUNTIF($MI$5:$MI$850, "&lt;"&amp;$MI$5:$MI$850)+1), ROW()-ROW($MJ$5)+1), COUNTIF($MI$5:$MI$850, "&lt;"&amp;$MI$5:$MI$850)+1, 0)), "")</f>
        <v/>
      </c>
    </row>
    <row r="770" spans="1:348">
      <c r="A770" s="66"/>
      <c r="B770" s="76" t="str">
        <f t="shared" si="89"/>
        <v/>
      </c>
      <c r="C770" s="66"/>
      <c r="D770" s="76" t="str">
        <f>IFERROR(IF(B770&lt;&gt;"", IF(AND(INDEX(Paste_Here!B$2:B$850, MATCH(B770, Paste_Here!A$2:A$850, 0))&lt;&gt;"", ISNUMBER(VALUE(INDEX(Paste_Here!B$2:B$850, MATCH(B770, Paste_Here!A$2:A$850, 0))))), INDEX(Paste_Here!B$2:B$850, MATCH(B770, Paste_Here!A$2:A$850, 0)), ""), ""), "")</f>
        <v/>
      </c>
      <c r="E770" s="66"/>
      <c r="F770" s="76" t="str">
        <f>IFERROR(IF(B770&lt;&gt;"", IF(ISTEXT(INDEX(Paste_Here!K$2:K$850, MATCH(B770, Paste_Here!A$2:A$850, 0))), INDEX(Paste_Here!K$2:K$850, MATCH(B770, Paste_Here!A$2:A$850, 0)), ""), ""), "")</f>
        <v/>
      </c>
      <c r="G770" s="66"/>
      <c r="H770" s="76" t="str">
        <f>IFERROR(IF(B770&lt;&gt;"", IF(ISTEXT(INDEX(Paste_Here!C$2:C$850, MATCH(B770, Paste_Here!A$2:A$850, 0))), INDEX(Paste_Here!C$2:C$850, MATCH(B770, Paste_Here!A$2:A$850, 0)), ""), ""), "")</f>
        <v/>
      </c>
      <c r="I770" s="66"/>
      <c r="J770" s="76" t="str">
        <f>IFERROR(IF(B770&lt;&gt;"", IF(ISNUMBER(SEARCH("s", LOWER(INDEX(Paste_Here!M$2:M$850, MATCH(B770, Paste_Here!A$2:A$850, 0))))), "Yes", IF(INDEX(Paste_Here!M$2:M$850, MATCH(B770, Paste_Here!A$2:A$850, 0))&lt;&gt;"", "No", "")), ""), "")</f>
        <v/>
      </c>
      <c r="K770" s="66"/>
      <c r="L770" s="76" t="str">
        <f>IFERROR(IF(B770&lt;&gt;"", IF(ISNUMBER(SEARCH("yes", LOWER(INDEX(Paste_Here!E$2:E$850, MATCH(B770, Paste_Here!A$2:A$850, 0))))), "Yes", IF(ISNUMBER(SEARCH("no", LOWER(INDEX(Paste_Here!E$2:E$850, MATCH(B770, Paste_Here!A$2:A$850, 0))))), "No", "")), ""), "")</f>
        <v/>
      </c>
      <c r="M770" s="66"/>
      <c r="N770" s="76" t="str">
        <f>IFERROR(IF(B770&lt;&gt;"", IF(ISNUMBER(SEARCH("yes", LOWER(INDEX(Paste_Here!F$2:F$850, MATCH(B770, Paste_Here!A$2:A$850, 0))))), "Yes", IF(ISNUMBER(SEARCH("no", LOWER(INDEX(Paste_Here!F$2:F$850, MATCH(B770, Paste_Here!A$2:A$850, 0))))), "No", "")), ""), "")</f>
        <v/>
      </c>
      <c r="O770" s="66"/>
      <c r="P770" s="76" t="str">
        <f>IFERROR(IF(B770&lt;&gt;"", IF(ISNUMBER(SEARCH("yes", LOWER(INDEX(Paste_Here!L$2:L$850, MATCH(B770, Paste_Here!A$2:A$850, 0))))), "Yes", IF(ISNUMBER(SEARCH("no", LOWER(INDEX(Paste_Here!L$2:L$850, MATCH(B770, Paste_Here!A$2:A$850, 0))))), "No", "")), ""), "")</f>
        <v/>
      </c>
      <c r="Q770" s="66"/>
      <c r="R770" s="76" t="str">
        <f>IFERROR(IF(B770&lt;&gt;"", IF(ISNUMBER(SEARCH("transitional 2", LOWER(INDEX(Paste_Here!D$2:D$850, MATCH(B770, Paste_Here!A$2:A$850, 0))))), "T2", IF(ISNUMBER(SEARCH("transitional 1", LOWER(INDEX(Paste_Here!D$2:D$850, MATCH(B770, Paste_Here!A$2:A$850, 0))))), "T1", IF(ISNUMBER(SEARCH("waived ell services", LOWER(INDEX(Paste_Here!D$2:D$850, MATCH(B770, Paste_Here!A$2:A$850, 0))))), "W", IF(ISNUMBER(SEARCH("english language learner", LOWER(INDEX(Paste_Here!D$2:D$850, MATCH(B770, Paste_Here!A$2:A$850, 0))))), "L", "")))), ""), "")</f>
        <v/>
      </c>
      <c r="S770" s="66"/>
      <c r="T770" s="76" t="str">
        <f>IFERROR(IF(B770&lt;&gt;"", IF(ISNUMBER(SEARCH("yes", LOWER(INDEX(Paste_Here!I$2:I$850, MATCH(B770, Paste_Here!A$2:A$850, 0))))), "Yes", IF(ISNUMBER(SEARCH("no", LOWER(INDEX(Paste_Here!I$2:I$850, MATCH(B770, Paste_Here!A$2:A$850, 0))))), "No", "")), ""), "")</f>
        <v/>
      </c>
      <c r="U770" s="66"/>
      <c r="V770" s="76" t="str">
        <f>IFERROR(IF(B770&lt;&gt;"", IF(ISTEXT(INDEX(Paste_Here!J$2:J$850, MATCH(B770, Paste_Here!A$2:A$850, 0))), VALUE(INDEX(Paste_Here!J$2:J$850, MATCH(B770, Paste_Here!A$2:A$850, 0))), ""), ""), "")</f>
        <v/>
      </c>
      <c r="W770" s="66"/>
      <c r="X770" s="66"/>
      <c r="Y770" s="76" t="str">
        <f t="shared" si="90"/>
        <v/>
      </c>
      <c r="Z770" s="66"/>
      <c r="AA770" s="76" t="str">
        <f>IFERROR(IF(B770&lt;&gt;"", IF(AND(INDEX(Paste_Here!AI$2:AI$850, MATCH(B770, Paste_Here!A$2:A$850, 0))&lt;&gt;"", ISNUMBER(VALUE(INDEX(Paste_Here!AI$2:AI$850, MATCH(B770, Paste_Here!A$2:A$850, 0))))), INDEX(Paste_Here!AI$2:AI$850, MATCH(B770, Paste_Here!A$2:A$850, 0)), ""), ""), "")</f>
        <v/>
      </c>
      <c r="AB770" s="66"/>
      <c r="AC770" s="76" t="str">
        <f>IFERROR(IF(B770&lt;&gt;"", IF(AND(INDEX(Paste_Here!AJ$2:AJ$850, MATCH(B770, Paste_Here!A$2:A$850, 0))&lt;&gt;"", ISNUMBER(VALUE(INDEX(Paste_Here!AJ$2:AJ$850, MATCH(B770, Paste_Here!A$2:A$850, 0))))), INDEX(Paste_Here!AJ$2:AJ$850, MATCH(B770, Paste_Here!A$2:A$850, 0)), ""), ""), "")</f>
        <v/>
      </c>
      <c r="AD770" s="66"/>
      <c r="AE770" s="76" t="str">
        <f>IFERROR(IF(B770&lt;&gt;"", IF(AND(INDEX(Paste_Here!AK$2:AK$850, MATCH(B770, Paste_Here!A$2:A$850, 0))&lt;&gt;"", ISNUMBER(VALUE(INDEX(Paste_Here!AK$2:AK$850, MATCH(B770, Paste_Here!A$2:A$850, 0))))), INDEX(Paste_Here!AK$2:AK$850, MATCH(B770, Paste_Here!A$2:A$850, 0)), ""), ""), "")</f>
        <v/>
      </c>
      <c r="AF770" s="66"/>
      <c r="AG770" s="76" t="str">
        <f>IFERROR(IF(B770&lt;&gt;"", IF(AND(INDEX(Paste_Here!AL$2:AL$850, MATCH(B770, Paste_Here!A$2:A$850, 0))&lt;&gt;"", ISNUMBER(VALUE(INDEX(Paste_Here!AL$2:AL$850, MATCH(B770, Paste_Here!A$2:A$850, 0))))), INDEX(Paste_Here!AL$2:AL$850, MATCH(B770, Paste_Here!A$2:A$850, 0)), ""), ""), "")</f>
        <v/>
      </c>
      <c r="AH770" s="66"/>
      <c r="AI770" s="76" t="str">
        <f>IFERROR(IF(B770&lt;&gt;"", IF(AND(INDEX(Paste_Here!AH$2:AH$850, MATCH(B770, Paste_Here!A$2:A$850, 0))&lt;&gt;"", ISNUMBER(VALUE(INDEX(Paste_Here!AH$2:AH$850, MATCH(B770, Paste_Here!A$2:A$850, 0))))), IF(VALUE(INDEX(Paste_Here!AH$2:AH$850, MATCH(B770, Paste_Here!A$2:A$850, 0)))=0, "", INDEX(Paste_Here!AH$2:AH$850, MATCH(B770, Paste_Here!A$2:A$850, 0))), ""), ""), "")</f>
        <v/>
      </c>
      <c r="AJ770" s="66"/>
      <c r="AK770" s="76" t="str">
        <f>IFERROR(IF(B770&lt;&gt;"", IF(AND(INDEX(Paste_Here!N$2:N$850, MATCH(B770, Paste_Here!A$2:A$850, 0))&lt;&gt;"", ISNUMBER(VALUE(INDEX(Paste_Here!N$2:N$850, MATCH(B770, Paste_Here!A$2:A$850, 0))))), INDEX(Paste_Here!N$2:N$850, MATCH(B770, Paste_Here!A$2:A$850, 0)), ""), ""), "")</f>
        <v/>
      </c>
      <c r="AL770" s="66"/>
      <c r="AM770" s="76" t="str">
        <f>IFERROR(IF(B770&lt;&gt;"", IF(AND(INDEX(Paste_Here!O$2:O$850, MATCH(B770, Paste_Here!A$2:A$850, 0))&lt;&gt;"", ISNUMBER(VALUE(INDEX(Paste_Here!O$2:O$850, MATCH(B770, Paste_Here!A$2:A$850, 0))))), INDEX(Paste_Here!O$2:O$850, MATCH(B770, Paste_Here!A$2:A$850, 0)), ""), ""), "")</f>
        <v/>
      </c>
      <c r="AN770" s="66"/>
      <c r="AO770" s="76"/>
      <c r="AP770" s="66"/>
      <c r="AQ770" s="76"/>
      <c r="AR770" s="66"/>
      <c r="AS770" s="76"/>
      <c r="AT770" s="66"/>
      <c r="AU770" s="66"/>
      <c r="AV770" s="76" t="str">
        <f t="shared" si="91"/>
        <v/>
      </c>
      <c r="AW770" s="66"/>
      <c r="AX770" s="76" t="str">
        <f>IFERROR(IF(B770&lt;&gt;"", IF(ISNUMBER(SEARCH("Revealed-Potential (Primary Focus)", LOWER(INDEX(Paste_Here!Z$2:Z$850, MATCH(B770, Paste_Here!A$2:A$850, 0))))), "Rev-Potential: Prim", IF(ISNUMBER(SEARCH("Revealed-Potential (Secondary Focus)", LOWER(INDEX(Paste_Here!Z$2:Z$850, MATCH(B770, Paste_Here!A$2:A$850, 0))))), "Rev-Potential: Sec", IF(ISNUMBER(SEARCH("Monitoring", LOWER(INDEX(Paste_Here!Z$2:Z$850, MATCH(B770, Paste_Here!A$2:A$850, 0))))), "Monitoring", IF(ISNUMBER(SEARCH("At-Promise (Secondary Focus)", LOWER(INDEX(Paste_Here!Z$2:Z$850, MATCH(B770, Paste_Here!A$2:A$850, 0))))), "At-Promise: Sec", IF(ISNUMBER(SEARCH("At-Promise (Primary Focus)", LOWER(INDEX(Paste_Here!Z$2:Z$850, MATCH(B770, Paste_Here!A$2:A$850, 0))))), "At-Promise: Prim", ""))))), ""), "")</f>
        <v/>
      </c>
      <c r="AY770" s="66"/>
      <c r="AZ770" s="76"/>
      <c r="BA770" s="66"/>
      <c r="BB770" s="76"/>
      <c r="BC770" s="66"/>
      <c r="BD770" s="76"/>
      <c r="BE770" s="66"/>
      <c r="BF770" s="76"/>
      <c r="BG770" s="66"/>
      <c r="BH770" s="76"/>
      <c r="BI770" s="66"/>
      <c r="BJ770" s="66"/>
      <c r="BK770" s="76" t="str">
        <f t="shared" si="92"/>
        <v/>
      </c>
      <c r="BL770" s="66"/>
      <c r="BM770" s="76" t="str">
        <f>IFERROR(IF(B770&lt;&gt;"", IF(AND(ISNUMBER(VALUE(SUBSTITUTE(SUBSTITUTE(Paste_Here!R770, "br", "-"), "L", ""))), VALUE(SUBSTITUTE(SUBSTITUTE(Paste_Here!R770, "br", "-"), "L", "")) &gt;= 1095), "Yes", IF(AND(ISNUMBER(VALUE(SUBSTITUTE(SUBSTITUTE(Paste_Here!R770, "br", "-"), "L", ""))), VALUE(SUBSTITUTE(SUBSTITUTE(Paste_Here!R770, "br", "-"), "L", "")) &lt;= 1094), "No", "")), ""), "")</f>
        <v/>
      </c>
      <c r="BN770" s="66"/>
      <c r="BO770" s="76" t="str">
        <f>IFERROR(IF(B770&lt;&gt;"", IF(COUNTIF(INDEX(Paste_Here!Y$2:AB$850, MATCH(B770, Paste_Here!A$2:A$850, 0), 0), "yes") &gt; 0, "Yes", IF(COUNTIF(INDEX(Paste_Here!Y$2:AB$850, MATCH(B770, Paste_Here!A$2:A$850, 0), 0), "no") &gt; 0, "No", "")), ""), "")</f>
        <v/>
      </c>
      <c r="BP770" s="66"/>
      <c r="BQ770" s="76" t="str">
        <f>IFERROR(IF(B770&lt;&gt;"", IF(AND(ISNUMBER(VALUE(SUBSTITUTE(SUBSTITUTE(Paste_Here!U770, "em", "-"), "q", ""))), VALUE(SUBSTITUTE(SUBSTITUTE(Paste_Here!U770, "em", "-"), "q", "")) &gt;= 910), "Yes", IF(AND(ISNUMBER(VALUE(SUBSTITUTE(SUBSTITUTE(Paste_Here!U770, "em", "-"), "q", ""))), VALUE(SUBSTITUTE(SUBSTITUTE(Paste_Here!U770, "em", "-"), "q", "")) &lt;= 909), "No", "")), ""), "")</f>
        <v/>
      </c>
      <c r="BR770" s="66"/>
      <c r="BS770" s="76" t="str">
        <f>IFERROR(IF(B770&lt;&gt;"", IF(AND(INDEX(Paste_Here!X$2:X$850, MATCH(B770, Paste_Here!A$2:A$850, 0))&lt;&gt;"", ISNUMBER(VALUE(INDEX(Paste_Here!X$2:X$850, MATCH(B770, Paste_Here!A$2:A$850, 0))))), INDEX(Paste_Here!X$2:X$850, MATCH(B770, Paste_Here!A$2:A$850, 0)), ""), ""), "")</f>
        <v/>
      </c>
      <c r="BT770" s="66"/>
      <c r="BU770" s="76" t="str">
        <f>IFERROR(IF(B770&lt;&gt;"", IF(ISNUMBER(VALUE(INDEX(Paste_Here!G$2:G$850, MATCH(B770, Paste_Here!A$2:A$850, 0)))), IF(VALUE(INDEX(Paste_Here!G$2:G$850, MATCH(B770, Paste_Here!A$2:A$850, 0)))=0, "No", IF(AND(VALUE(INDEX(Paste_Here!G$2:G$850, MATCH(B770, Paste_Here!A$2:A$850, 0)))&gt;=1, VALUE(INDEX(Paste_Here!G$2:G$850, MATCH(B770, Paste_Here!A$2:A$850, 0)))&lt;=4), VALUE(INDEX(Paste_Here!G$2:G$850, MATCH(B770, Paste_Here!A$2:A$850, 0))), "")), ""), ""), "")</f>
        <v/>
      </c>
      <c r="BV770" s="66"/>
      <c r="BW770" s="76" t="str">
        <f>IFERROR(IF(B770&lt;&gt;"", IF(ISNUMBER(VALUE(INDEX(Paste_Here!H$2:H$850, MATCH(B770, Paste_Here!A$2:A$850, 0)))), IF(VALUE(INDEX(Paste_Here!H$2:H$850, MATCH(B770, Paste_Here!A$2:A$850, 0)))=0, "No", IF(AND(VALUE(INDEX(Paste_Here!H$2:H$850, MATCH(B770, Paste_Here!A$2:A$850, 0)))&gt;=1, VALUE(INDEX(Paste_Here!H$2:H$850, MATCH(B770, Paste_Here!A$2:A$850, 0)))&lt;=4), VALUE(INDEX(Paste_Here!H$2:H$850, MATCH(B770, Paste_Here!A$2:A$850, 0))), "")), ""), ""), "")</f>
        <v/>
      </c>
      <c r="BX770" s="66"/>
      <c r="BY770" s="76"/>
      <c r="BZ770" s="66"/>
      <c r="CA770" s="76"/>
      <c r="CB770" s="66"/>
      <c r="CC770" s="66"/>
      <c r="CD770" s="76" t="str">
        <f t="shared" si="93"/>
        <v/>
      </c>
      <c r="CE770" s="66"/>
      <c r="CF770" s="76" t="str">
        <f>IFERROR(IF(B770&lt;&gt;"", IF(AND(INDEX(Paste_Here!P$2:P$850, MATCH(B770, Paste_Here!A$2:A$850, 0))&lt;&gt;"", ISNUMBER(VALUE(INDEX(Paste_Here!P$2:P$850, MATCH(B770, Paste_Here!A$2:A$850, 0))))), INDEX(Paste_Here!P$2:P$850, MATCH(B770, Paste_Here!A$2:A$850, 0)), ""), ""), "")</f>
        <v/>
      </c>
      <c r="CG770" s="66"/>
      <c r="CH770" s="76" t="str">
        <f>IFERROR(IF(B770&lt;&gt;"", IF(ISNUMBER(SEARCH("highrisk", LOWER(INDEX(Paste_Here!Q$2:Q$850, MATCH(B770, Paste_Here!A$2:A$850, 0))))), "High Risk", IF(ISNUMBER(SEARCH("lowrisk", LOWER(INDEX(Paste_Here!Q$2:Q$850, MATCH(B770, Paste_Here!A$2:A$850, 0))))), "Low Risk", IF(ISNUMBER(SEARCH("somerisk", LOWER(INDEX(Paste_Here!Q$2:Q$850, MATCH(B770, Paste_Here!A$2:A$850, 0))))), "Some Risk", ""))), ""), "")</f>
        <v/>
      </c>
      <c r="CI770" s="66"/>
      <c r="CJ770" s="76" t="str">
        <f>IFERROR(IF(B770&lt;&gt;"", IF(AND(INDEX(Paste_Here!AA$2:AA$850, MATCH(B770, Paste_Here!A$2:A$850, 0))&lt;&gt;"", ISNUMBER(VALUE(INDEX(Paste_Here!AA$2:AA$850, MATCH(B770, Paste_Here!A$2:A$850, 0))))), INDEX(Paste_Here!AA$2:AA$850, MATCH(B770, Paste_Here!A$2:A$850, 0)), ""), ""), "")</f>
        <v/>
      </c>
      <c r="CK770" s="66"/>
      <c r="CL770" s="76" t="str">
        <f>IFERROR(IF(B770&lt;&gt;"", IF(LOWER(INDEX(Paste_Here!AB$2:AB$850, MATCH(B770, Paste_Here!A$2:A$850, 0)))="approaching expectations", "Approaching", IF(LOWER(INDEX(Paste_Here!AB$2:AB$850, MATCH(B770, Paste_Here!A$2:A$850, 0)))="met expectations", "Met", IF(LOWER(INDEX(Paste_Here!AB$2:AB$850, MATCH(B770, Paste_Here!A$2:A$850, 0)))="exceeded expectations", "Exceeded", IF(LOWER(INDEX(Paste_Here!AB$2:AB$850, MATCH(B770, Paste_Here!A$2:A$850, 0)))="below expectations", "Below", "")))), ""), "")</f>
        <v/>
      </c>
      <c r="CM770" s="66"/>
      <c r="CN770" s="76" t="str">
        <f>IFERROR(IF(B770&lt;&gt;"", IF(AND(INDEX(Paste_Here!AC$2:AC$850, MATCH(B770, Paste_Here!A$2:A$850, 0))&lt;&gt;"", ISNUMBER(VALUE(INDEX(Paste_Here!AC$2:AC$850, MATCH(B770, Paste_Here!A$2:A$850, 0))))), INDEX(Paste_Here!AC$2:AC$850, MATCH(B770, Paste_Here!A$2:A$850, 0)), ""), ""), "")</f>
        <v/>
      </c>
      <c r="CO770" s="66"/>
      <c r="CP770" s="76"/>
      <c r="CQ770" s="66"/>
      <c r="CR770" s="76"/>
      <c r="CS770" s="66"/>
      <c r="CT770" s="76"/>
      <c r="CU770" s="66"/>
      <c r="CV770" s="76"/>
      <c r="CW770" s="66"/>
      <c r="CX770" s="76"/>
      <c r="CY770" s="66"/>
      <c r="CZ770" s="66"/>
      <c r="DA770" s="76" t="str">
        <f t="shared" si="94"/>
        <v/>
      </c>
      <c r="DB770" s="66"/>
      <c r="DC770" s="76" t="str">
        <f>IFERROR(IF(B770&lt;&gt;"", IF(AND(INDEX(Paste_Here!V$2:V$850, MATCH(B770, Paste_Here!A$2:A$850, 0))&lt;&gt;"", ISNUMBER(VALUE(INDEX(Paste_Here!V$2:V$850, MATCH(B770, Paste_Here!A$2:A$850, 0))))), INDEX(Paste_Here!V$2:V$850, MATCH(B770, Paste_Here!A$2:A$850, 0)), ""), ""), "")</f>
        <v/>
      </c>
      <c r="DD770" s="66"/>
      <c r="DE770" s="76" t="str">
        <f>IFERROR(IF(B770&lt;&gt;"", IF(ISNUMBER(SEARCH("highrisk", LOWER(INDEX(Paste_Here!W$2:W$850, MATCH(B770, Paste_Here!A$2:A$850, 0))))), "High Risk", IF(ISNUMBER(SEARCH("lowrisk", LOWER(INDEX(Paste_Here!W$2:W$850, MATCH(B770, Paste_Here!A$2:A$850, 0))))), "Low Risk", IF(ISNUMBER(SEARCH("somerisk", LOWER(INDEX(Paste_Here!W$2:W$850, MATCH(B770, Paste_Here!A$2:A$850, 0))))), "Some Risk", ""))), ""), "")</f>
        <v/>
      </c>
      <c r="DF770" s="66"/>
      <c r="DG770" s="76" t="str">
        <f>IFERROR(IF(B770&lt;&gt;"", IF(AND(INDEX(Paste_Here!S$2:S$850, MATCH(B770, Paste_Here!A$2:A$850, 0))&lt;&gt;"", ISNUMBER(VALUE(INDEX(Paste_Here!S$2:S$850, MATCH(B770, Paste_Here!A$2:A$850, 0))))), INDEX(Paste_Here!S$2:S$850, MATCH(B770, Paste_Here!A$2:A$850, 0)), ""), ""), "")</f>
        <v/>
      </c>
      <c r="DH770" s="66"/>
      <c r="DI770" s="76" t="str">
        <f>IFERROR(IF(B770&lt;&gt;"", IF(ISNUMBER(SEARCH("highrisk", LOWER(INDEX(Paste_Here!T$2:T$850, MATCH(B770, Paste_Here!A$2:A$850, 0))))), "High Risk", IF(ISNUMBER(SEARCH("lowrisk", LOWER(INDEX(Paste_Here!T$2:T$850, MATCH(B770, Paste_Here!A$2:A$850, 0))))), "Low Risk", IF(ISNUMBER(SEARCH("somerisk", LOWER(INDEX(Paste_Here!T$2:T$850, MATCH(B770, Paste_Here!A$2:A$850, 0))))), "Some Risk", ""))), ""), "")</f>
        <v/>
      </c>
      <c r="DJ770" s="66"/>
      <c r="DK770" s="76" t="str">
        <f>IFERROR(IF(B770&lt;&gt;"", IF(AND(INDEX(Paste_Here!AD$2:AD$850, MATCH(B770, Paste_Here!A$2:A$850, 0))&lt;&gt;"", ISNUMBER(VALUE(INDEX(Paste_Here!AD$2:AD$850, MATCH(B770, Paste_Here!A$2:A$850, 0))))), INDEX(Paste_Here!AD$2:AD$850, MATCH(B770, Paste_Here!A$2:A$850, 0)), ""), ""), "")</f>
        <v/>
      </c>
      <c r="DL770" s="66"/>
      <c r="DM770" s="76" t="str">
        <f>IFERROR(IF(B770&lt;&gt;"", IF(LOWER(INDEX(Paste_Here!AE$2:AE$850, MATCH(B770, Paste_Here!A$2:A$850, 0)))="approaching expectations", "Approaching", IF(LOWER(INDEX(Paste_Here!AE$2:AE$850, MATCH(B770, Paste_Here!A$2:A$850, 0)))="met expectations", "Met", IF(LOWER(INDEX(Paste_Here!AE$2:AE$850, MATCH(B770, Paste_Here!A$2:A$850, 0)))="exceeded expectations", "Exceeded", IF(LOWER(INDEX(Paste_Here!AE$2:AE$850, MATCH(B770, Paste_Here!A$2:A$850, 0)))="below expectations", "Below", "")))), ""), "")</f>
        <v/>
      </c>
      <c r="DN770" s="66"/>
      <c r="DO770" s="76"/>
      <c r="DP770" s="66"/>
      <c r="DQ770" s="76"/>
      <c r="DR770" s="66"/>
      <c r="DS770" s="76"/>
      <c r="DT770" s="66"/>
      <c r="DU770" s="76"/>
      <c r="DV770" s="66"/>
      <c r="DW770" s="66"/>
      <c r="DX770" s="76" t="str">
        <f t="shared" si="95"/>
        <v/>
      </c>
      <c r="DY770" s="66"/>
      <c r="DZ770" s="76"/>
      <c r="EA770" s="66"/>
      <c r="EB770" s="76"/>
      <c r="EC770" s="66"/>
      <c r="ED770" s="76" t="str">
        <f>IFERROR(IF(B770&lt;&gt;"", IF(AND(INDEX(Paste_Here!AF$2:AF$850, MATCH(B770, Paste_Here!A$2:A$850, 0))&lt;&gt;"", ISNUMBER(VALUE(INDEX(Paste_Here!AF$2:AF$850, MATCH(B770, Paste_Here!A$2:A$850, 0))))), INDEX(Paste_Here!AF$2:AF$850, MATCH(B770, Paste_Here!A$2:A$850, 0)), ""), ""), "")</f>
        <v/>
      </c>
      <c r="EE770" s="66"/>
      <c r="EF770" s="76"/>
      <c r="EG770" s="66"/>
      <c r="EH770" s="76"/>
      <c r="EI770" s="66"/>
      <c r="EJ770" s="76" t="str">
        <f>IFERROR(IF(B770&lt;&gt;"", IF(AND(INDEX(Paste_Here!AG$2:AG$850, MATCH(B770, Paste_Here!A$2:A$850, 0))&lt;&gt;"", ISNUMBER(VALUE(INDEX(Paste_Here!AG$2:AG$850, MATCH(B770, Paste_Here!A$2:A$850, 0))))), INDEX(Paste_Here!AG$2:AG$850, MATCH(B770, Paste_Here!A$2:A$850, 0)), ""), ""), "")</f>
        <v/>
      </c>
      <c r="EK770" s="66"/>
      <c r="EL770" s="76"/>
      <c r="EM770" s="66"/>
      <c r="EN770" s="76"/>
      <c r="EO770" s="66"/>
      <c r="EP770" s="76"/>
      <c r="EQ770" s="66"/>
      <c r="ER770" s="76"/>
      <c r="ES770" s="66"/>
      <c r="ET770" s="66"/>
      <c r="EU770" s="76"/>
      <c r="EV770" s="66"/>
      <c r="EW770" s="76"/>
      <c r="EX770" s="66"/>
      <c r="EY770" s="76"/>
      <c r="EZ770" s="66"/>
      <c r="FA770" s="76"/>
      <c r="FB770" s="66"/>
      <c r="FC770" s="76"/>
      <c r="FD770" s="66"/>
      <c r="FE770" s="76"/>
      <c r="FF770" s="66"/>
      <c r="FG770" s="76"/>
      <c r="FH770" s="66"/>
      <c r="FI770" s="76"/>
      <c r="FJ770" s="66"/>
      <c r="FK770" s="76"/>
      <c r="FL770" s="66"/>
      <c r="FM770" s="76"/>
      <c r="FN770" s="66"/>
      <c r="FO770" s="76"/>
      <c r="FP770" s="66"/>
      <c r="FQ770" s="76"/>
      <c r="FR770" s="66"/>
      <c r="FS770" s="76"/>
      <c r="FT770" s="66"/>
      <c r="FU770" s="76"/>
      <c r="FV770" s="66"/>
      <c r="FW770" s="76"/>
      <c r="FX770" s="66"/>
      <c r="FY770" s="76"/>
      <c r="FZ770" s="66"/>
      <c r="GA770" s="76"/>
      <c r="GB770" s="66"/>
      <c r="GC770" s="76"/>
      <c r="GD770" s="66"/>
      <c r="GE770" s="76"/>
      <c r="GF770" s="66"/>
      <c r="GG770" s="76"/>
      <c r="GH770" s="66"/>
      <c r="GI770" s="76"/>
      <c r="GJ770" s="66"/>
      <c r="GK770" s="76"/>
      <c r="GL770" s="66"/>
      <c r="GM770" s="76"/>
      <c r="GN770" s="66"/>
      <c r="GO770" s="76"/>
      <c r="GP770" s="66"/>
      <c r="GQ770" s="76"/>
      <c r="GR770" s="66"/>
      <c r="GS770" s="76"/>
      <c r="GT770" s="66"/>
      <c r="GU770" s="76"/>
      <c r="GV770" s="66"/>
      <c r="GW770" s="76"/>
      <c r="GX770" s="66"/>
      <c r="GY770" s="76"/>
      <c r="GZ770" s="66"/>
      <c r="HA770" s="76"/>
      <c r="HB770" s="66"/>
      <c r="HC770" s="76"/>
      <c r="HD770" s="66"/>
      <c r="HE770" s="76"/>
      <c r="HF770" s="66"/>
      <c r="HG770" s="76"/>
      <c r="HH770" s="66"/>
      <c r="HI770" s="76"/>
      <c r="HJ770" s="66"/>
      <c r="HK770" s="76"/>
      <c r="HL770" s="66"/>
      <c r="HM770" s="76"/>
      <c r="HN770" s="66"/>
      <c r="HO770" s="76"/>
      <c r="HP770" s="66"/>
      <c r="HQ770" s="76"/>
      <c r="HR770" s="66"/>
      <c r="HS770" s="76"/>
      <c r="HT770" s="66"/>
      <c r="HU770" s="76"/>
      <c r="HV770" s="66"/>
      <c r="HW770" s="76"/>
      <c r="HX770" s="66"/>
      <c r="HY770" s="76"/>
      <c r="HZ770" s="66"/>
      <c r="IA770" s="76"/>
      <c r="IB770" s="66"/>
      <c r="IC770" s="76"/>
      <c r="ID770" s="66"/>
      <c r="IE770" s="76"/>
      <c r="IF770" s="66"/>
      <c r="IG770" s="76"/>
      <c r="IH770" s="66"/>
      <c r="II770" s="76"/>
      <c r="IJ770" s="66"/>
      <c r="IK770" s="76"/>
      <c r="IL770" s="66"/>
      <c r="IM770" s="76"/>
      <c r="IN770" s="66"/>
      <c r="IO770" s="76"/>
      <c r="IP770" s="66"/>
      <c r="IQ770" s="76"/>
      <c r="IR770" s="66"/>
      <c r="IS770" s="76"/>
      <c r="IT770" s="66"/>
      <c r="IU770" s="76"/>
      <c r="IV770" s="66"/>
      <c r="IW770" s="76"/>
      <c r="IX770" s="66"/>
      <c r="IY770" s="76"/>
      <c r="IZ770" s="66"/>
      <c r="JA770" s="76"/>
      <c r="JB770" s="66"/>
      <c r="JC770" s="76"/>
      <c r="JD770" s="66"/>
      <c r="JE770" s="76"/>
      <c r="JF770" s="66"/>
      <c r="JG770" s="76"/>
      <c r="JH770" s="66"/>
      <c r="JI770" s="76"/>
      <c r="JJ770" s="66"/>
      <c r="JK770" s="76"/>
      <c r="JL770" s="66"/>
      <c r="JM770" s="76"/>
      <c r="JN770" s="66"/>
      <c r="JO770" s="76"/>
      <c r="JP770" s="66"/>
      <c r="JQ770" s="76"/>
      <c r="JR770" s="66"/>
      <c r="JS770" s="76"/>
      <c r="JT770" s="66"/>
      <c r="JU770" s="76"/>
      <c r="JV770" s="66"/>
      <c r="JW770" s="76"/>
      <c r="JX770" s="66"/>
      <c r="JY770" s="76"/>
      <c r="JZ770" s="66"/>
      <c r="KA770" s="76"/>
      <c r="KB770" s="66"/>
      <c r="KC770" s="76"/>
      <c r="KD770" s="66"/>
      <c r="KE770" s="76"/>
      <c r="KF770" s="66"/>
      <c r="KG770" s="76"/>
      <c r="KH770" s="66"/>
      <c r="KI770" s="76"/>
      <c r="KJ770" s="66"/>
      <c r="KK770" s="76"/>
      <c r="KL770" s="66"/>
      <c r="KM770" s="76"/>
      <c r="KN770" s="66"/>
      <c r="KO770" s="76"/>
      <c r="KP770" s="66"/>
      <c r="KQ770" s="76"/>
      <c r="KR770" s="66"/>
      <c r="KS770" s="76"/>
      <c r="KT770" s="66"/>
      <c r="KU770" s="76"/>
      <c r="KV770" s="66"/>
      <c r="KW770" s="76"/>
      <c r="KX770" s="66"/>
      <c r="KY770" s="76"/>
      <c r="KZ770" s="66"/>
      <c r="LA770" s="76"/>
      <c r="LB770" s="66"/>
      <c r="LC770" s="76"/>
      <c r="LD770" s="66"/>
      <c r="LE770" s="76"/>
      <c r="LF770" s="66"/>
      <c r="LG770" s="76"/>
      <c r="LH770" s="66"/>
      <c r="LI770" s="76"/>
      <c r="LJ770" s="66"/>
      <c r="LK770" s="76"/>
      <c r="LL770" s="66"/>
      <c r="LM770" s="76"/>
      <c r="LN770" s="66"/>
      <c r="LO770" s="76"/>
      <c r="LP770" s="66"/>
      <c r="LQ770" s="76"/>
      <c r="LR770" s="66"/>
      <c r="LS770" s="76"/>
      <c r="LT770" s="66"/>
      <c r="LU770" s="76"/>
      <c r="LV770" s="66"/>
      <c r="LW770" s="76"/>
      <c r="LX770" s="66"/>
      <c r="LY770" s="76"/>
      <c r="LZ770" s="66"/>
      <c r="MA770" s="76"/>
      <c r="MB770" s="66"/>
      <c r="MC770" s="76"/>
      <c r="MD770" s="66"/>
      <c r="MG770" s="1" t="str" cm="1">
        <f t="array" ref="MG770">IFERROR(INDEX(Paste_Here!$B$2:$B$850, MATCH(0, COUNTIF(MG$4:MG769, Paste_Here!$B$2:$B$850) + IF(Paste_Here!$B$2:$B$850="", 1, 0), 0)), "")</f>
        <v/>
      </c>
      <c r="MH770" s="1" t="str">
        <f>IF(MG770&lt;&gt;"", INDEX(Paste_Here!$A$2:$A$850, MATCH(MG770, Paste_Here!$B$2:$B$850, 0)), "")</f>
        <v/>
      </c>
      <c r="MI770" s="1" t="str">
        <f t="shared" si="96"/>
        <v/>
      </c>
      <c r="MJ770" s="1" t="str" cm="1">
        <f t="array" ref="MJ770">IFERROR(INDEX($MI$5:$MI$850, MATCH(SMALL(IF($MI$5:$MI$850&lt;&gt;"", COUNTIF($MI$5:$MI$850, "&lt;"&amp;$MI$5:$MI$850)+1), ROW()-ROW($MJ$5)+1), COUNTIF($MI$5:$MI$850, "&lt;"&amp;$MI$5:$MI$850)+1, 0)), "")</f>
        <v/>
      </c>
    </row>
    <row r="771" spans="1:348">
      <c r="A771" s="66"/>
      <c r="B771" s="76" t="str">
        <f t="shared" si="89"/>
        <v/>
      </c>
      <c r="C771" s="66"/>
      <c r="D771" s="76" t="str">
        <f>IFERROR(IF(B771&lt;&gt;"", IF(AND(INDEX(Paste_Here!B$2:B$850, MATCH(B771, Paste_Here!A$2:A$850, 0))&lt;&gt;"", ISNUMBER(VALUE(INDEX(Paste_Here!B$2:B$850, MATCH(B771, Paste_Here!A$2:A$850, 0))))), INDEX(Paste_Here!B$2:B$850, MATCH(B771, Paste_Here!A$2:A$850, 0)), ""), ""), "")</f>
        <v/>
      </c>
      <c r="E771" s="66"/>
      <c r="F771" s="76" t="str">
        <f>IFERROR(IF(B771&lt;&gt;"", IF(ISTEXT(INDEX(Paste_Here!K$2:K$850, MATCH(B771, Paste_Here!A$2:A$850, 0))), INDEX(Paste_Here!K$2:K$850, MATCH(B771, Paste_Here!A$2:A$850, 0)), ""), ""), "")</f>
        <v/>
      </c>
      <c r="G771" s="66"/>
      <c r="H771" s="76" t="str">
        <f>IFERROR(IF(B771&lt;&gt;"", IF(ISTEXT(INDEX(Paste_Here!C$2:C$850, MATCH(B771, Paste_Here!A$2:A$850, 0))), INDEX(Paste_Here!C$2:C$850, MATCH(B771, Paste_Here!A$2:A$850, 0)), ""), ""), "")</f>
        <v/>
      </c>
      <c r="I771" s="66"/>
      <c r="J771" s="76" t="str">
        <f>IFERROR(IF(B771&lt;&gt;"", IF(ISNUMBER(SEARCH("s", LOWER(INDEX(Paste_Here!M$2:M$850, MATCH(B771, Paste_Here!A$2:A$850, 0))))), "Yes", IF(INDEX(Paste_Here!M$2:M$850, MATCH(B771, Paste_Here!A$2:A$850, 0))&lt;&gt;"", "No", "")), ""), "")</f>
        <v/>
      </c>
      <c r="K771" s="66"/>
      <c r="L771" s="76" t="str">
        <f>IFERROR(IF(B771&lt;&gt;"", IF(ISNUMBER(SEARCH("yes", LOWER(INDEX(Paste_Here!E$2:E$850, MATCH(B771, Paste_Here!A$2:A$850, 0))))), "Yes", IF(ISNUMBER(SEARCH("no", LOWER(INDEX(Paste_Here!E$2:E$850, MATCH(B771, Paste_Here!A$2:A$850, 0))))), "No", "")), ""), "")</f>
        <v/>
      </c>
      <c r="M771" s="66"/>
      <c r="N771" s="76" t="str">
        <f>IFERROR(IF(B771&lt;&gt;"", IF(ISNUMBER(SEARCH("yes", LOWER(INDEX(Paste_Here!F$2:F$850, MATCH(B771, Paste_Here!A$2:A$850, 0))))), "Yes", IF(ISNUMBER(SEARCH("no", LOWER(INDEX(Paste_Here!F$2:F$850, MATCH(B771, Paste_Here!A$2:A$850, 0))))), "No", "")), ""), "")</f>
        <v/>
      </c>
      <c r="O771" s="66"/>
      <c r="P771" s="76" t="str">
        <f>IFERROR(IF(B771&lt;&gt;"", IF(ISNUMBER(SEARCH("yes", LOWER(INDEX(Paste_Here!L$2:L$850, MATCH(B771, Paste_Here!A$2:A$850, 0))))), "Yes", IF(ISNUMBER(SEARCH("no", LOWER(INDEX(Paste_Here!L$2:L$850, MATCH(B771, Paste_Here!A$2:A$850, 0))))), "No", "")), ""), "")</f>
        <v/>
      </c>
      <c r="Q771" s="66"/>
      <c r="R771" s="76" t="str">
        <f>IFERROR(IF(B771&lt;&gt;"", IF(ISNUMBER(SEARCH("transitional 2", LOWER(INDEX(Paste_Here!D$2:D$850, MATCH(B771, Paste_Here!A$2:A$850, 0))))), "T2", IF(ISNUMBER(SEARCH("transitional 1", LOWER(INDEX(Paste_Here!D$2:D$850, MATCH(B771, Paste_Here!A$2:A$850, 0))))), "T1", IF(ISNUMBER(SEARCH("waived ell services", LOWER(INDEX(Paste_Here!D$2:D$850, MATCH(B771, Paste_Here!A$2:A$850, 0))))), "W", IF(ISNUMBER(SEARCH("english language learner", LOWER(INDEX(Paste_Here!D$2:D$850, MATCH(B771, Paste_Here!A$2:A$850, 0))))), "L", "")))), ""), "")</f>
        <v/>
      </c>
      <c r="S771" s="66"/>
      <c r="T771" s="76" t="str">
        <f>IFERROR(IF(B771&lt;&gt;"", IF(ISNUMBER(SEARCH("yes", LOWER(INDEX(Paste_Here!I$2:I$850, MATCH(B771, Paste_Here!A$2:A$850, 0))))), "Yes", IF(ISNUMBER(SEARCH("no", LOWER(INDEX(Paste_Here!I$2:I$850, MATCH(B771, Paste_Here!A$2:A$850, 0))))), "No", "")), ""), "")</f>
        <v/>
      </c>
      <c r="U771" s="66"/>
      <c r="V771" s="76" t="str">
        <f>IFERROR(IF(B771&lt;&gt;"", IF(ISTEXT(INDEX(Paste_Here!J$2:J$850, MATCH(B771, Paste_Here!A$2:A$850, 0))), VALUE(INDEX(Paste_Here!J$2:J$850, MATCH(B771, Paste_Here!A$2:A$850, 0))), ""), ""), "")</f>
        <v/>
      </c>
      <c r="W771" s="66"/>
      <c r="X771" s="66"/>
      <c r="Y771" s="76" t="str">
        <f t="shared" si="90"/>
        <v/>
      </c>
      <c r="Z771" s="66"/>
      <c r="AA771" s="76" t="str">
        <f>IFERROR(IF(B771&lt;&gt;"", IF(AND(INDEX(Paste_Here!AI$2:AI$850, MATCH(B771, Paste_Here!A$2:A$850, 0))&lt;&gt;"", ISNUMBER(VALUE(INDEX(Paste_Here!AI$2:AI$850, MATCH(B771, Paste_Here!A$2:A$850, 0))))), INDEX(Paste_Here!AI$2:AI$850, MATCH(B771, Paste_Here!A$2:A$850, 0)), ""), ""), "")</f>
        <v/>
      </c>
      <c r="AB771" s="66"/>
      <c r="AC771" s="76" t="str">
        <f>IFERROR(IF(B771&lt;&gt;"", IF(AND(INDEX(Paste_Here!AJ$2:AJ$850, MATCH(B771, Paste_Here!A$2:A$850, 0))&lt;&gt;"", ISNUMBER(VALUE(INDEX(Paste_Here!AJ$2:AJ$850, MATCH(B771, Paste_Here!A$2:A$850, 0))))), INDEX(Paste_Here!AJ$2:AJ$850, MATCH(B771, Paste_Here!A$2:A$850, 0)), ""), ""), "")</f>
        <v/>
      </c>
      <c r="AD771" s="66"/>
      <c r="AE771" s="76" t="str">
        <f>IFERROR(IF(B771&lt;&gt;"", IF(AND(INDEX(Paste_Here!AK$2:AK$850, MATCH(B771, Paste_Here!A$2:A$850, 0))&lt;&gt;"", ISNUMBER(VALUE(INDEX(Paste_Here!AK$2:AK$850, MATCH(B771, Paste_Here!A$2:A$850, 0))))), INDEX(Paste_Here!AK$2:AK$850, MATCH(B771, Paste_Here!A$2:A$850, 0)), ""), ""), "")</f>
        <v/>
      </c>
      <c r="AF771" s="66"/>
      <c r="AG771" s="76" t="str">
        <f>IFERROR(IF(B771&lt;&gt;"", IF(AND(INDEX(Paste_Here!AL$2:AL$850, MATCH(B771, Paste_Here!A$2:A$850, 0))&lt;&gt;"", ISNUMBER(VALUE(INDEX(Paste_Here!AL$2:AL$850, MATCH(B771, Paste_Here!A$2:A$850, 0))))), INDEX(Paste_Here!AL$2:AL$850, MATCH(B771, Paste_Here!A$2:A$850, 0)), ""), ""), "")</f>
        <v/>
      </c>
      <c r="AH771" s="66"/>
      <c r="AI771" s="76" t="str">
        <f>IFERROR(IF(B771&lt;&gt;"", IF(AND(INDEX(Paste_Here!AH$2:AH$850, MATCH(B771, Paste_Here!A$2:A$850, 0))&lt;&gt;"", ISNUMBER(VALUE(INDEX(Paste_Here!AH$2:AH$850, MATCH(B771, Paste_Here!A$2:A$850, 0))))), IF(VALUE(INDEX(Paste_Here!AH$2:AH$850, MATCH(B771, Paste_Here!A$2:A$850, 0)))=0, "", INDEX(Paste_Here!AH$2:AH$850, MATCH(B771, Paste_Here!A$2:A$850, 0))), ""), ""), "")</f>
        <v/>
      </c>
      <c r="AJ771" s="66"/>
      <c r="AK771" s="76" t="str">
        <f>IFERROR(IF(B771&lt;&gt;"", IF(AND(INDEX(Paste_Here!N$2:N$850, MATCH(B771, Paste_Here!A$2:A$850, 0))&lt;&gt;"", ISNUMBER(VALUE(INDEX(Paste_Here!N$2:N$850, MATCH(B771, Paste_Here!A$2:A$850, 0))))), INDEX(Paste_Here!N$2:N$850, MATCH(B771, Paste_Here!A$2:A$850, 0)), ""), ""), "")</f>
        <v/>
      </c>
      <c r="AL771" s="66"/>
      <c r="AM771" s="76" t="str">
        <f>IFERROR(IF(B771&lt;&gt;"", IF(AND(INDEX(Paste_Here!O$2:O$850, MATCH(B771, Paste_Here!A$2:A$850, 0))&lt;&gt;"", ISNUMBER(VALUE(INDEX(Paste_Here!O$2:O$850, MATCH(B771, Paste_Here!A$2:A$850, 0))))), INDEX(Paste_Here!O$2:O$850, MATCH(B771, Paste_Here!A$2:A$850, 0)), ""), ""), "")</f>
        <v/>
      </c>
      <c r="AN771" s="66"/>
      <c r="AO771" s="76"/>
      <c r="AP771" s="66"/>
      <c r="AQ771" s="76"/>
      <c r="AR771" s="66"/>
      <c r="AS771" s="76"/>
      <c r="AT771" s="66"/>
      <c r="AU771" s="66"/>
      <c r="AV771" s="76" t="str">
        <f t="shared" si="91"/>
        <v/>
      </c>
      <c r="AW771" s="66"/>
      <c r="AX771" s="76" t="str">
        <f>IFERROR(IF(B771&lt;&gt;"", IF(ISNUMBER(SEARCH("Revealed-Potential (Primary Focus)", LOWER(INDEX(Paste_Here!Z$2:Z$850, MATCH(B771, Paste_Here!A$2:A$850, 0))))), "Rev-Potential: Prim", IF(ISNUMBER(SEARCH("Revealed-Potential (Secondary Focus)", LOWER(INDEX(Paste_Here!Z$2:Z$850, MATCH(B771, Paste_Here!A$2:A$850, 0))))), "Rev-Potential: Sec", IF(ISNUMBER(SEARCH("Monitoring", LOWER(INDEX(Paste_Here!Z$2:Z$850, MATCH(B771, Paste_Here!A$2:A$850, 0))))), "Monitoring", IF(ISNUMBER(SEARCH("At-Promise (Secondary Focus)", LOWER(INDEX(Paste_Here!Z$2:Z$850, MATCH(B771, Paste_Here!A$2:A$850, 0))))), "At-Promise: Sec", IF(ISNUMBER(SEARCH("At-Promise (Primary Focus)", LOWER(INDEX(Paste_Here!Z$2:Z$850, MATCH(B771, Paste_Here!A$2:A$850, 0))))), "At-Promise: Prim", ""))))), ""), "")</f>
        <v/>
      </c>
      <c r="AY771" s="66"/>
      <c r="AZ771" s="76"/>
      <c r="BA771" s="66"/>
      <c r="BB771" s="76"/>
      <c r="BC771" s="66"/>
      <c r="BD771" s="76"/>
      <c r="BE771" s="66"/>
      <c r="BF771" s="76"/>
      <c r="BG771" s="66"/>
      <c r="BH771" s="76"/>
      <c r="BI771" s="66"/>
      <c r="BJ771" s="66"/>
      <c r="BK771" s="76" t="str">
        <f t="shared" si="92"/>
        <v/>
      </c>
      <c r="BL771" s="66"/>
      <c r="BM771" s="76" t="str">
        <f>IFERROR(IF(B771&lt;&gt;"", IF(AND(ISNUMBER(VALUE(SUBSTITUTE(SUBSTITUTE(Paste_Here!R771, "br", "-"), "L", ""))), VALUE(SUBSTITUTE(SUBSTITUTE(Paste_Here!R771, "br", "-"), "L", "")) &gt;= 1095), "Yes", IF(AND(ISNUMBER(VALUE(SUBSTITUTE(SUBSTITUTE(Paste_Here!R771, "br", "-"), "L", ""))), VALUE(SUBSTITUTE(SUBSTITUTE(Paste_Here!R771, "br", "-"), "L", "")) &lt;= 1094), "No", "")), ""), "")</f>
        <v/>
      </c>
      <c r="BN771" s="66"/>
      <c r="BO771" s="76" t="str">
        <f>IFERROR(IF(B771&lt;&gt;"", IF(COUNTIF(INDEX(Paste_Here!Y$2:AB$850, MATCH(B771, Paste_Here!A$2:A$850, 0), 0), "yes") &gt; 0, "Yes", IF(COUNTIF(INDEX(Paste_Here!Y$2:AB$850, MATCH(B771, Paste_Here!A$2:A$850, 0), 0), "no") &gt; 0, "No", "")), ""), "")</f>
        <v/>
      </c>
      <c r="BP771" s="66"/>
      <c r="BQ771" s="76" t="str">
        <f>IFERROR(IF(B771&lt;&gt;"", IF(AND(ISNUMBER(VALUE(SUBSTITUTE(SUBSTITUTE(Paste_Here!U771, "em", "-"), "q", ""))), VALUE(SUBSTITUTE(SUBSTITUTE(Paste_Here!U771, "em", "-"), "q", "")) &gt;= 910), "Yes", IF(AND(ISNUMBER(VALUE(SUBSTITUTE(SUBSTITUTE(Paste_Here!U771, "em", "-"), "q", ""))), VALUE(SUBSTITUTE(SUBSTITUTE(Paste_Here!U771, "em", "-"), "q", "")) &lt;= 909), "No", "")), ""), "")</f>
        <v/>
      </c>
      <c r="BR771" s="66"/>
      <c r="BS771" s="76" t="str">
        <f>IFERROR(IF(B771&lt;&gt;"", IF(AND(INDEX(Paste_Here!X$2:X$850, MATCH(B771, Paste_Here!A$2:A$850, 0))&lt;&gt;"", ISNUMBER(VALUE(INDEX(Paste_Here!X$2:X$850, MATCH(B771, Paste_Here!A$2:A$850, 0))))), INDEX(Paste_Here!X$2:X$850, MATCH(B771, Paste_Here!A$2:A$850, 0)), ""), ""), "")</f>
        <v/>
      </c>
      <c r="BT771" s="66"/>
      <c r="BU771" s="76" t="str">
        <f>IFERROR(IF(B771&lt;&gt;"", IF(ISNUMBER(VALUE(INDEX(Paste_Here!G$2:G$850, MATCH(B771, Paste_Here!A$2:A$850, 0)))), IF(VALUE(INDEX(Paste_Here!G$2:G$850, MATCH(B771, Paste_Here!A$2:A$850, 0)))=0, "No", IF(AND(VALUE(INDEX(Paste_Here!G$2:G$850, MATCH(B771, Paste_Here!A$2:A$850, 0)))&gt;=1, VALUE(INDEX(Paste_Here!G$2:G$850, MATCH(B771, Paste_Here!A$2:A$850, 0)))&lt;=4), VALUE(INDEX(Paste_Here!G$2:G$850, MATCH(B771, Paste_Here!A$2:A$850, 0))), "")), ""), ""), "")</f>
        <v/>
      </c>
      <c r="BV771" s="66"/>
      <c r="BW771" s="76" t="str">
        <f>IFERROR(IF(B771&lt;&gt;"", IF(ISNUMBER(VALUE(INDEX(Paste_Here!H$2:H$850, MATCH(B771, Paste_Here!A$2:A$850, 0)))), IF(VALUE(INDEX(Paste_Here!H$2:H$850, MATCH(B771, Paste_Here!A$2:A$850, 0)))=0, "No", IF(AND(VALUE(INDEX(Paste_Here!H$2:H$850, MATCH(B771, Paste_Here!A$2:A$850, 0)))&gt;=1, VALUE(INDEX(Paste_Here!H$2:H$850, MATCH(B771, Paste_Here!A$2:A$850, 0)))&lt;=4), VALUE(INDEX(Paste_Here!H$2:H$850, MATCH(B771, Paste_Here!A$2:A$850, 0))), "")), ""), ""), "")</f>
        <v/>
      </c>
      <c r="BX771" s="66"/>
      <c r="BY771" s="76"/>
      <c r="BZ771" s="66"/>
      <c r="CA771" s="76"/>
      <c r="CB771" s="66"/>
      <c r="CC771" s="66"/>
      <c r="CD771" s="76" t="str">
        <f t="shared" si="93"/>
        <v/>
      </c>
      <c r="CE771" s="66"/>
      <c r="CF771" s="76" t="str">
        <f>IFERROR(IF(B771&lt;&gt;"", IF(AND(INDEX(Paste_Here!P$2:P$850, MATCH(B771, Paste_Here!A$2:A$850, 0))&lt;&gt;"", ISNUMBER(VALUE(INDEX(Paste_Here!P$2:P$850, MATCH(B771, Paste_Here!A$2:A$850, 0))))), INDEX(Paste_Here!P$2:P$850, MATCH(B771, Paste_Here!A$2:A$850, 0)), ""), ""), "")</f>
        <v/>
      </c>
      <c r="CG771" s="66"/>
      <c r="CH771" s="76" t="str">
        <f>IFERROR(IF(B771&lt;&gt;"", IF(ISNUMBER(SEARCH("highrisk", LOWER(INDEX(Paste_Here!Q$2:Q$850, MATCH(B771, Paste_Here!A$2:A$850, 0))))), "High Risk", IF(ISNUMBER(SEARCH("lowrisk", LOWER(INDEX(Paste_Here!Q$2:Q$850, MATCH(B771, Paste_Here!A$2:A$850, 0))))), "Low Risk", IF(ISNUMBER(SEARCH("somerisk", LOWER(INDEX(Paste_Here!Q$2:Q$850, MATCH(B771, Paste_Here!A$2:A$850, 0))))), "Some Risk", ""))), ""), "")</f>
        <v/>
      </c>
      <c r="CI771" s="66"/>
      <c r="CJ771" s="76" t="str">
        <f>IFERROR(IF(B771&lt;&gt;"", IF(AND(INDEX(Paste_Here!AA$2:AA$850, MATCH(B771, Paste_Here!A$2:A$850, 0))&lt;&gt;"", ISNUMBER(VALUE(INDEX(Paste_Here!AA$2:AA$850, MATCH(B771, Paste_Here!A$2:A$850, 0))))), INDEX(Paste_Here!AA$2:AA$850, MATCH(B771, Paste_Here!A$2:A$850, 0)), ""), ""), "")</f>
        <v/>
      </c>
      <c r="CK771" s="66"/>
      <c r="CL771" s="76" t="str">
        <f>IFERROR(IF(B771&lt;&gt;"", IF(LOWER(INDEX(Paste_Here!AB$2:AB$850, MATCH(B771, Paste_Here!A$2:A$850, 0)))="approaching expectations", "Approaching", IF(LOWER(INDEX(Paste_Here!AB$2:AB$850, MATCH(B771, Paste_Here!A$2:A$850, 0)))="met expectations", "Met", IF(LOWER(INDEX(Paste_Here!AB$2:AB$850, MATCH(B771, Paste_Here!A$2:A$850, 0)))="exceeded expectations", "Exceeded", IF(LOWER(INDEX(Paste_Here!AB$2:AB$850, MATCH(B771, Paste_Here!A$2:A$850, 0)))="below expectations", "Below", "")))), ""), "")</f>
        <v/>
      </c>
      <c r="CM771" s="66"/>
      <c r="CN771" s="76" t="str">
        <f>IFERROR(IF(B771&lt;&gt;"", IF(AND(INDEX(Paste_Here!AC$2:AC$850, MATCH(B771, Paste_Here!A$2:A$850, 0))&lt;&gt;"", ISNUMBER(VALUE(INDEX(Paste_Here!AC$2:AC$850, MATCH(B771, Paste_Here!A$2:A$850, 0))))), INDEX(Paste_Here!AC$2:AC$850, MATCH(B771, Paste_Here!A$2:A$850, 0)), ""), ""), "")</f>
        <v/>
      </c>
      <c r="CO771" s="66"/>
      <c r="CP771" s="76"/>
      <c r="CQ771" s="66"/>
      <c r="CR771" s="76"/>
      <c r="CS771" s="66"/>
      <c r="CT771" s="76"/>
      <c r="CU771" s="66"/>
      <c r="CV771" s="76"/>
      <c r="CW771" s="66"/>
      <c r="CX771" s="76"/>
      <c r="CY771" s="66"/>
      <c r="CZ771" s="66"/>
      <c r="DA771" s="76" t="str">
        <f t="shared" si="94"/>
        <v/>
      </c>
      <c r="DB771" s="66"/>
      <c r="DC771" s="76" t="str">
        <f>IFERROR(IF(B771&lt;&gt;"", IF(AND(INDEX(Paste_Here!V$2:V$850, MATCH(B771, Paste_Here!A$2:A$850, 0))&lt;&gt;"", ISNUMBER(VALUE(INDEX(Paste_Here!V$2:V$850, MATCH(B771, Paste_Here!A$2:A$850, 0))))), INDEX(Paste_Here!V$2:V$850, MATCH(B771, Paste_Here!A$2:A$850, 0)), ""), ""), "")</f>
        <v/>
      </c>
      <c r="DD771" s="66"/>
      <c r="DE771" s="76" t="str">
        <f>IFERROR(IF(B771&lt;&gt;"", IF(ISNUMBER(SEARCH("highrisk", LOWER(INDEX(Paste_Here!W$2:W$850, MATCH(B771, Paste_Here!A$2:A$850, 0))))), "High Risk", IF(ISNUMBER(SEARCH("lowrisk", LOWER(INDEX(Paste_Here!W$2:W$850, MATCH(B771, Paste_Here!A$2:A$850, 0))))), "Low Risk", IF(ISNUMBER(SEARCH("somerisk", LOWER(INDEX(Paste_Here!W$2:W$850, MATCH(B771, Paste_Here!A$2:A$850, 0))))), "Some Risk", ""))), ""), "")</f>
        <v/>
      </c>
      <c r="DF771" s="66"/>
      <c r="DG771" s="76" t="str">
        <f>IFERROR(IF(B771&lt;&gt;"", IF(AND(INDEX(Paste_Here!S$2:S$850, MATCH(B771, Paste_Here!A$2:A$850, 0))&lt;&gt;"", ISNUMBER(VALUE(INDEX(Paste_Here!S$2:S$850, MATCH(B771, Paste_Here!A$2:A$850, 0))))), INDEX(Paste_Here!S$2:S$850, MATCH(B771, Paste_Here!A$2:A$850, 0)), ""), ""), "")</f>
        <v/>
      </c>
      <c r="DH771" s="66"/>
      <c r="DI771" s="76" t="str">
        <f>IFERROR(IF(B771&lt;&gt;"", IF(ISNUMBER(SEARCH("highrisk", LOWER(INDEX(Paste_Here!T$2:T$850, MATCH(B771, Paste_Here!A$2:A$850, 0))))), "High Risk", IF(ISNUMBER(SEARCH("lowrisk", LOWER(INDEX(Paste_Here!T$2:T$850, MATCH(B771, Paste_Here!A$2:A$850, 0))))), "Low Risk", IF(ISNUMBER(SEARCH("somerisk", LOWER(INDEX(Paste_Here!T$2:T$850, MATCH(B771, Paste_Here!A$2:A$850, 0))))), "Some Risk", ""))), ""), "")</f>
        <v/>
      </c>
      <c r="DJ771" s="66"/>
      <c r="DK771" s="76" t="str">
        <f>IFERROR(IF(B771&lt;&gt;"", IF(AND(INDEX(Paste_Here!AD$2:AD$850, MATCH(B771, Paste_Here!A$2:A$850, 0))&lt;&gt;"", ISNUMBER(VALUE(INDEX(Paste_Here!AD$2:AD$850, MATCH(B771, Paste_Here!A$2:A$850, 0))))), INDEX(Paste_Here!AD$2:AD$850, MATCH(B771, Paste_Here!A$2:A$850, 0)), ""), ""), "")</f>
        <v/>
      </c>
      <c r="DL771" s="66"/>
      <c r="DM771" s="76" t="str">
        <f>IFERROR(IF(B771&lt;&gt;"", IF(LOWER(INDEX(Paste_Here!AE$2:AE$850, MATCH(B771, Paste_Here!A$2:A$850, 0)))="approaching expectations", "Approaching", IF(LOWER(INDEX(Paste_Here!AE$2:AE$850, MATCH(B771, Paste_Here!A$2:A$850, 0)))="met expectations", "Met", IF(LOWER(INDEX(Paste_Here!AE$2:AE$850, MATCH(B771, Paste_Here!A$2:A$850, 0)))="exceeded expectations", "Exceeded", IF(LOWER(INDEX(Paste_Here!AE$2:AE$850, MATCH(B771, Paste_Here!A$2:A$850, 0)))="below expectations", "Below", "")))), ""), "")</f>
        <v/>
      </c>
      <c r="DN771" s="66"/>
      <c r="DO771" s="76"/>
      <c r="DP771" s="66"/>
      <c r="DQ771" s="76"/>
      <c r="DR771" s="66"/>
      <c r="DS771" s="76"/>
      <c r="DT771" s="66"/>
      <c r="DU771" s="76"/>
      <c r="DV771" s="66"/>
      <c r="DW771" s="66"/>
      <c r="DX771" s="76" t="str">
        <f t="shared" si="95"/>
        <v/>
      </c>
      <c r="DY771" s="66"/>
      <c r="DZ771" s="76"/>
      <c r="EA771" s="66"/>
      <c r="EB771" s="76"/>
      <c r="EC771" s="66"/>
      <c r="ED771" s="76" t="str">
        <f>IFERROR(IF(B771&lt;&gt;"", IF(AND(INDEX(Paste_Here!AF$2:AF$850, MATCH(B771, Paste_Here!A$2:A$850, 0))&lt;&gt;"", ISNUMBER(VALUE(INDEX(Paste_Here!AF$2:AF$850, MATCH(B771, Paste_Here!A$2:A$850, 0))))), INDEX(Paste_Here!AF$2:AF$850, MATCH(B771, Paste_Here!A$2:A$850, 0)), ""), ""), "")</f>
        <v/>
      </c>
      <c r="EE771" s="66"/>
      <c r="EF771" s="76"/>
      <c r="EG771" s="66"/>
      <c r="EH771" s="76"/>
      <c r="EI771" s="66"/>
      <c r="EJ771" s="76" t="str">
        <f>IFERROR(IF(B771&lt;&gt;"", IF(AND(INDEX(Paste_Here!AG$2:AG$850, MATCH(B771, Paste_Here!A$2:A$850, 0))&lt;&gt;"", ISNUMBER(VALUE(INDEX(Paste_Here!AG$2:AG$850, MATCH(B771, Paste_Here!A$2:A$850, 0))))), INDEX(Paste_Here!AG$2:AG$850, MATCH(B771, Paste_Here!A$2:A$850, 0)), ""), ""), "")</f>
        <v/>
      </c>
      <c r="EK771" s="66"/>
      <c r="EL771" s="76"/>
      <c r="EM771" s="66"/>
      <c r="EN771" s="76"/>
      <c r="EO771" s="66"/>
      <c r="EP771" s="76"/>
      <c r="EQ771" s="66"/>
      <c r="ER771" s="76"/>
      <c r="ES771" s="66"/>
      <c r="ET771" s="66"/>
      <c r="EU771" s="76"/>
      <c r="EV771" s="66"/>
      <c r="EW771" s="76"/>
      <c r="EX771" s="66"/>
      <c r="EY771" s="76"/>
      <c r="EZ771" s="66"/>
      <c r="FA771" s="76"/>
      <c r="FB771" s="66"/>
      <c r="FC771" s="76"/>
      <c r="FD771" s="66"/>
      <c r="FE771" s="76"/>
      <c r="FF771" s="66"/>
      <c r="FG771" s="76"/>
      <c r="FH771" s="66"/>
      <c r="FI771" s="76"/>
      <c r="FJ771" s="66"/>
      <c r="FK771" s="76"/>
      <c r="FL771" s="66"/>
      <c r="FM771" s="76"/>
      <c r="FN771" s="66"/>
      <c r="FO771" s="76"/>
      <c r="FP771" s="66"/>
      <c r="FQ771" s="76"/>
      <c r="FR771" s="66"/>
      <c r="FS771" s="76"/>
      <c r="FT771" s="66"/>
      <c r="FU771" s="76"/>
      <c r="FV771" s="66"/>
      <c r="FW771" s="76"/>
      <c r="FX771" s="66"/>
      <c r="FY771" s="76"/>
      <c r="FZ771" s="66"/>
      <c r="GA771" s="76"/>
      <c r="GB771" s="66"/>
      <c r="GC771" s="76"/>
      <c r="GD771" s="66"/>
      <c r="GE771" s="76"/>
      <c r="GF771" s="66"/>
      <c r="GG771" s="76"/>
      <c r="GH771" s="66"/>
      <c r="GI771" s="76"/>
      <c r="GJ771" s="66"/>
      <c r="GK771" s="76"/>
      <c r="GL771" s="66"/>
      <c r="GM771" s="76"/>
      <c r="GN771" s="66"/>
      <c r="GO771" s="76"/>
      <c r="GP771" s="66"/>
      <c r="GQ771" s="76"/>
      <c r="GR771" s="66"/>
      <c r="GS771" s="76"/>
      <c r="GT771" s="66"/>
      <c r="GU771" s="76"/>
      <c r="GV771" s="66"/>
      <c r="GW771" s="76"/>
      <c r="GX771" s="66"/>
      <c r="GY771" s="76"/>
      <c r="GZ771" s="66"/>
      <c r="HA771" s="76"/>
      <c r="HB771" s="66"/>
      <c r="HC771" s="76"/>
      <c r="HD771" s="66"/>
      <c r="HE771" s="76"/>
      <c r="HF771" s="66"/>
      <c r="HG771" s="76"/>
      <c r="HH771" s="66"/>
      <c r="HI771" s="76"/>
      <c r="HJ771" s="66"/>
      <c r="HK771" s="76"/>
      <c r="HL771" s="66"/>
      <c r="HM771" s="76"/>
      <c r="HN771" s="66"/>
      <c r="HO771" s="76"/>
      <c r="HP771" s="66"/>
      <c r="HQ771" s="76"/>
      <c r="HR771" s="66"/>
      <c r="HS771" s="76"/>
      <c r="HT771" s="66"/>
      <c r="HU771" s="76"/>
      <c r="HV771" s="66"/>
      <c r="HW771" s="76"/>
      <c r="HX771" s="66"/>
      <c r="HY771" s="76"/>
      <c r="HZ771" s="66"/>
      <c r="IA771" s="76"/>
      <c r="IB771" s="66"/>
      <c r="IC771" s="76"/>
      <c r="ID771" s="66"/>
      <c r="IE771" s="76"/>
      <c r="IF771" s="66"/>
      <c r="IG771" s="76"/>
      <c r="IH771" s="66"/>
      <c r="II771" s="76"/>
      <c r="IJ771" s="66"/>
      <c r="IK771" s="76"/>
      <c r="IL771" s="66"/>
      <c r="IM771" s="76"/>
      <c r="IN771" s="66"/>
      <c r="IO771" s="76"/>
      <c r="IP771" s="66"/>
      <c r="IQ771" s="76"/>
      <c r="IR771" s="66"/>
      <c r="IS771" s="76"/>
      <c r="IT771" s="66"/>
      <c r="IU771" s="76"/>
      <c r="IV771" s="66"/>
      <c r="IW771" s="76"/>
      <c r="IX771" s="66"/>
      <c r="IY771" s="76"/>
      <c r="IZ771" s="66"/>
      <c r="JA771" s="76"/>
      <c r="JB771" s="66"/>
      <c r="JC771" s="76"/>
      <c r="JD771" s="66"/>
      <c r="JE771" s="76"/>
      <c r="JF771" s="66"/>
      <c r="JG771" s="76"/>
      <c r="JH771" s="66"/>
      <c r="JI771" s="76"/>
      <c r="JJ771" s="66"/>
      <c r="JK771" s="76"/>
      <c r="JL771" s="66"/>
      <c r="JM771" s="76"/>
      <c r="JN771" s="66"/>
      <c r="JO771" s="76"/>
      <c r="JP771" s="66"/>
      <c r="JQ771" s="76"/>
      <c r="JR771" s="66"/>
      <c r="JS771" s="76"/>
      <c r="JT771" s="66"/>
      <c r="JU771" s="76"/>
      <c r="JV771" s="66"/>
      <c r="JW771" s="76"/>
      <c r="JX771" s="66"/>
      <c r="JY771" s="76"/>
      <c r="JZ771" s="66"/>
      <c r="KA771" s="76"/>
      <c r="KB771" s="66"/>
      <c r="KC771" s="76"/>
      <c r="KD771" s="66"/>
      <c r="KE771" s="76"/>
      <c r="KF771" s="66"/>
      <c r="KG771" s="76"/>
      <c r="KH771" s="66"/>
      <c r="KI771" s="76"/>
      <c r="KJ771" s="66"/>
      <c r="KK771" s="76"/>
      <c r="KL771" s="66"/>
      <c r="KM771" s="76"/>
      <c r="KN771" s="66"/>
      <c r="KO771" s="76"/>
      <c r="KP771" s="66"/>
      <c r="KQ771" s="76"/>
      <c r="KR771" s="66"/>
      <c r="KS771" s="76"/>
      <c r="KT771" s="66"/>
      <c r="KU771" s="76"/>
      <c r="KV771" s="66"/>
      <c r="KW771" s="76"/>
      <c r="KX771" s="66"/>
      <c r="KY771" s="76"/>
      <c r="KZ771" s="66"/>
      <c r="LA771" s="76"/>
      <c r="LB771" s="66"/>
      <c r="LC771" s="76"/>
      <c r="LD771" s="66"/>
      <c r="LE771" s="76"/>
      <c r="LF771" s="66"/>
      <c r="LG771" s="76"/>
      <c r="LH771" s="66"/>
      <c r="LI771" s="76"/>
      <c r="LJ771" s="66"/>
      <c r="LK771" s="76"/>
      <c r="LL771" s="66"/>
      <c r="LM771" s="76"/>
      <c r="LN771" s="66"/>
      <c r="LO771" s="76"/>
      <c r="LP771" s="66"/>
      <c r="LQ771" s="76"/>
      <c r="LR771" s="66"/>
      <c r="LS771" s="76"/>
      <c r="LT771" s="66"/>
      <c r="LU771" s="76"/>
      <c r="LV771" s="66"/>
      <c r="LW771" s="76"/>
      <c r="LX771" s="66"/>
      <c r="LY771" s="76"/>
      <c r="LZ771" s="66"/>
      <c r="MA771" s="76"/>
      <c r="MB771" s="66"/>
      <c r="MC771" s="76"/>
      <c r="MD771" s="66"/>
      <c r="MG771" s="1" t="str" cm="1">
        <f t="array" ref="MG771">IFERROR(INDEX(Paste_Here!$B$2:$B$850, MATCH(0, COUNTIF(MG$4:MG770, Paste_Here!$B$2:$B$850) + IF(Paste_Here!$B$2:$B$850="", 1, 0), 0)), "")</f>
        <v/>
      </c>
      <c r="MH771" s="1" t="str">
        <f>IF(MG771&lt;&gt;"", INDEX(Paste_Here!$A$2:$A$850, MATCH(MG771, Paste_Here!$B$2:$B$850, 0)), "")</f>
        <v/>
      </c>
      <c r="MI771" s="1" t="str">
        <f t="shared" si="96"/>
        <v/>
      </c>
      <c r="MJ771" s="1" t="str" cm="1">
        <f t="array" ref="MJ771">IFERROR(INDEX($MI$5:$MI$850, MATCH(SMALL(IF($MI$5:$MI$850&lt;&gt;"", COUNTIF($MI$5:$MI$850, "&lt;"&amp;$MI$5:$MI$850)+1), ROW()-ROW($MJ$5)+1), COUNTIF($MI$5:$MI$850, "&lt;"&amp;$MI$5:$MI$850)+1, 0)), "")</f>
        <v/>
      </c>
    </row>
    <row r="772" spans="1:348">
      <c r="A772" s="66"/>
      <c r="B772" s="76" t="str">
        <f t="shared" si="89"/>
        <v/>
      </c>
      <c r="C772" s="66"/>
      <c r="D772" s="76" t="str">
        <f>IFERROR(IF(B772&lt;&gt;"", IF(AND(INDEX(Paste_Here!B$2:B$850, MATCH(B772, Paste_Here!A$2:A$850, 0))&lt;&gt;"", ISNUMBER(VALUE(INDEX(Paste_Here!B$2:B$850, MATCH(B772, Paste_Here!A$2:A$850, 0))))), INDEX(Paste_Here!B$2:B$850, MATCH(B772, Paste_Here!A$2:A$850, 0)), ""), ""), "")</f>
        <v/>
      </c>
      <c r="E772" s="66"/>
      <c r="F772" s="76" t="str">
        <f>IFERROR(IF(B772&lt;&gt;"", IF(ISTEXT(INDEX(Paste_Here!K$2:K$850, MATCH(B772, Paste_Here!A$2:A$850, 0))), INDEX(Paste_Here!K$2:K$850, MATCH(B772, Paste_Here!A$2:A$850, 0)), ""), ""), "")</f>
        <v/>
      </c>
      <c r="G772" s="66"/>
      <c r="H772" s="76" t="str">
        <f>IFERROR(IF(B772&lt;&gt;"", IF(ISTEXT(INDEX(Paste_Here!C$2:C$850, MATCH(B772, Paste_Here!A$2:A$850, 0))), INDEX(Paste_Here!C$2:C$850, MATCH(B772, Paste_Here!A$2:A$850, 0)), ""), ""), "")</f>
        <v/>
      </c>
      <c r="I772" s="66"/>
      <c r="J772" s="76" t="str">
        <f>IFERROR(IF(B772&lt;&gt;"", IF(ISNUMBER(SEARCH("s", LOWER(INDEX(Paste_Here!M$2:M$850, MATCH(B772, Paste_Here!A$2:A$850, 0))))), "Yes", IF(INDEX(Paste_Here!M$2:M$850, MATCH(B772, Paste_Here!A$2:A$850, 0))&lt;&gt;"", "No", "")), ""), "")</f>
        <v/>
      </c>
      <c r="K772" s="66"/>
      <c r="L772" s="76" t="str">
        <f>IFERROR(IF(B772&lt;&gt;"", IF(ISNUMBER(SEARCH("yes", LOWER(INDEX(Paste_Here!E$2:E$850, MATCH(B772, Paste_Here!A$2:A$850, 0))))), "Yes", IF(ISNUMBER(SEARCH("no", LOWER(INDEX(Paste_Here!E$2:E$850, MATCH(B772, Paste_Here!A$2:A$850, 0))))), "No", "")), ""), "")</f>
        <v/>
      </c>
      <c r="M772" s="66"/>
      <c r="N772" s="76" t="str">
        <f>IFERROR(IF(B772&lt;&gt;"", IF(ISNUMBER(SEARCH("yes", LOWER(INDEX(Paste_Here!F$2:F$850, MATCH(B772, Paste_Here!A$2:A$850, 0))))), "Yes", IF(ISNUMBER(SEARCH("no", LOWER(INDEX(Paste_Here!F$2:F$850, MATCH(B772, Paste_Here!A$2:A$850, 0))))), "No", "")), ""), "")</f>
        <v/>
      </c>
      <c r="O772" s="66"/>
      <c r="P772" s="76" t="str">
        <f>IFERROR(IF(B772&lt;&gt;"", IF(ISNUMBER(SEARCH("yes", LOWER(INDEX(Paste_Here!L$2:L$850, MATCH(B772, Paste_Here!A$2:A$850, 0))))), "Yes", IF(ISNUMBER(SEARCH("no", LOWER(INDEX(Paste_Here!L$2:L$850, MATCH(B772, Paste_Here!A$2:A$850, 0))))), "No", "")), ""), "")</f>
        <v/>
      </c>
      <c r="Q772" s="66"/>
      <c r="R772" s="76" t="str">
        <f>IFERROR(IF(B772&lt;&gt;"", IF(ISNUMBER(SEARCH("transitional 2", LOWER(INDEX(Paste_Here!D$2:D$850, MATCH(B772, Paste_Here!A$2:A$850, 0))))), "T2", IF(ISNUMBER(SEARCH("transitional 1", LOWER(INDEX(Paste_Here!D$2:D$850, MATCH(B772, Paste_Here!A$2:A$850, 0))))), "T1", IF(ISNUMBER(SEARCH("waived ell services", LOWER(INDEX(Paste_Here!D$2:D$850, MATCH(B772, Paste_Here!A$2:A$850, 0))))), "W", IF(ISNUMBER(SEARCH("english language learner", LOWER(INDEX(Paste_Here!D$2:D$850, MATCH(B772, Paste_Here!A$2:A$850, 0))))), "L", "")))), ""), "")</f>
        <v/>
      </c>
      <c r="S772" s="66"/>
      <c r="T772" s="76" t="str">
        <f>IFERROR(IF(B772&lt;&gt;"", IF(ISNUMBER(SEARCH("yes", LOWER(INDEX(Paste_Here!I$2:I$850, MATCH(B772, Paste_Here!A$2:A$850, 0))))), "Yes", IF(ISNUMBER(SEARCH("no", LOWER(INDEX(Paste_Here!I$2:I$850, MATCH(B772, Paste_Here!A$2:A$850, 0))))), "No", "")), ""), "")</f>
        <v/>
      </c>
      <c r="U772" s="66"/>
      <c r="V772" s="76" t="str">
        <f>IFERROR(IF(B772&lt;&gt;"", IF(ISTEXT(INDEX(Paste_Here!J$2:J$850, MATCH(B772, Paste_Here!A$2:A$850, 0))), VALUE(INDEX(Paste_Here!J$2:J$850, MATCH(B772, Paste_Here!A$2:A$850, 0))), ""), ""), "")</f>
        <v/>
      </c>
      <c r="W772" s="66"/>
      <c r="X772" s="66"/>
      <c r="Y772" s="76" t="str">
        <f t="shared" si="90"/>
        <v/>
      </c>
      <c r="Z772" s="66"/>
      <c r="AA772" s="76" t="str">
        <f>IFERROR(IF(B772&lt;&gt;"", IF(AND(INDEX(Paste_Here!AI$2:AI$850, MATCH(B772, Paste_Here!A$2:A$850, 0))&lt;&gt;"", ISNUMBER(VALUE(INDEX(Paste_Here!AI$2:AI$850, MATCH(B772, Paste_Here!A$2:A$850, 0))))), INDEX(Paste_Here!AI$2:AI$850, MATCH(B772, Paste_Here!A$2:A$850, 0)), ""), ""), "")</f>
        <v/>
      </c>
      <c r="AB772" s="66"/>
      <c r="AC772" s="76" t="str">
        <f>IFERROR(IF(B772&lt;&gt;"", IF(AND(INDEX(Paste_Here!AJ$2:AJ$850, MATCH(B772, Paste_Here!A$2:A$850, 0))&lt;&gt;"", ISNUMBER(VALUE(INDEX(Paste_Here!AJ$2:AJ$850, MATCH(B772, Paste_Here!A$2:A$850, 0))))), INDEX(Paste_Here!AJ$2:AJ$850, MATCH(B772, Paste_Here!A$2:A$850, 0)), ""), ""), "")</f>
        <v/>
      </c>
      <c r="AD772" s="66"/>
      <c r="AE772" s="76" t="str">
        <f>IFERROR(IF(B772&lt;&gt;"", IF(AND(INDEX(Paste_Here!AK$2:AK$850, MATCH(B772, Paste_Here!A$2:A$850, 0))&lt;&gt;"", ISNUMBER(VALUE(INDEX(Paste_Here!AK$2:AK$850, MATCH(B772, Paste_Here!A$2:A$850, 0))))), INDEX(Paste_Here!AK$2:AK$850, MATCH(B772, Paste_Here!A$2:A$850, 0)), ""), ""), "")</f>
        <v/>
      </c>
      <c r="AF772" s="66"/>
      <c r="AG772" s="76" t="str">
        <f>IFERROR(IF(B772&lt;&gt;"", IF(AND(INDEX(Paste_Here!AL$2:AL$850, MATCH(B772, Paste_Here!A$2:A$850, 0))&lt;&gt;"", ISNUMBER(VALUE(INDEX(Paste_Here!AL$2:AL$850, MATCH(B772, Paste_Here!A$2:A$850, 0))))), INDEX(Paste_Here!AL$2:AL$850, MATCH(B772, Paste_Here!A$2:A$850, 0)), ""), ""), "")</f>
        <v/>
      </c>
      <c r="AH772" s="66"/>
      <c r="AI772" s="76" t="str">
        <f>IFERROR(IF(B772&lt;&gt;"", IF(AND(INDEX(Paste_Here!AH$2:AH$850, MATCH(B772, Paste_Here!A$2:A$850, 0))&lt;&gt;"", ISNUMBER(VALUE(INDEX(Paste_Here!AH$2:AH$850, MATCH(B772, Paste_Here!A$2:A$850, 0))))), IF(VALUE(INDEX(Paste_Here!AH$2:AH$850, MATCH(B772, Paste_Here!A$2:A$850, 0)))=0, "", INDEX(Paste_Here!AH$2:AH$850, MATCH(B772, Paste_Here!A$2:A$850, 0))), ""), ""), "")</f>
        <v/>
      </c>
      <c r="AJ772" s="66"/>
      <c r="AK772" s="76" t="str">
        <f>IFERROR(IF(B772&lt;&gt;"", IF(AND(INDEX(Paste_Here!N$2:N$850, MATCH(B772, Paste_Here!A$2:A$850, 0))&lt;&gt;"", ISNUMBER(VALUE(INDEX(Paste_Here!N$2:N$850, MATCH(B772, Paste_Here!A$2:A$850, 0))))), INDEX(Paste_Here!N$2:N$850, MATCH(B772, Paste_Here!A$2:A$850, 0)), ""), ""), "")</f>
        <v/>
      </c>
      <c r="AL772" s="66"/>
      <c r="AM772" s="76" t="str">
        <f>IFERROR(IF(B772&lt;&gt;"", IF(AND(INDEX(Paste_Here!O$2:O$850, MATCH(B772, Paste_Here!A$2:A$850, 0))&lt;&gt;"", ISNUMBER(VALUE(INDEX(Paste_Here!O$2:O$850, MATCH(B772, Paste_Here!A$2:A$850, 0))))), INDEX(Paste_Here!O$2:O$850, MATCH(B772, Paste_Here!A$2:A$850, 0)), ""), ""), "")</f>
        <v/>
      </c>
      <c r="AN772" s="66"/>
      <c r="AO772" s="76"/>
      <c r="AP772" s="66"/>
      <c r="AQ772" s="76"/>
      <c r="AR772" s="66"/>
      <c r="AS772" s="76"/>
      <c r="AT772" s="66"/>
      <c r="AU772" s="66"/>
      <c r="AV772" s="76" t="str">
        <f t="shared" si="91"/>
        <v/>
      </c>
      <c r="AW772" s="66"/>
      <c r="AX772" s="76" t="str">
        <f>IFERROR(IF(B772&lt;&gt;"", IF(ISNUMBER(SEARCH("Revealed-Potential (Primary Focus)", LOWER(INDEX(Paste_Here!Z$2:Z$850, MATCH(B772, Paste_Here!A$2:A$850, 0))))), "Rev-Potential: Prim", IF(ISNUMBER(SEARCH("Revealed-Potential (Secondary Focus)", LOWER(INDEX(Paste_Here!Z$2:Z$850, MATCH(B772, Paste_Here!A$2:A$850, 0))))), "Rev-Potential: Sec", IF(ISNUMBER(SEARCH("Monitoring", LOWER(INDEX(Paste_Here!Z$2:Z$850, MATCH(B772, Paste_Here!A$2:A$850, 0))))), "Monitoring", IF(ISNUMBER(SEARCH("At-Promise (Secondary Focus)", LOWER(INDEX(Paste_Here!Z$2:Z$850, MATCH(B772, Paste_Here!A$2:A$850, 0))))), "At-Promise: Sec", IF(ISNUMBER(SEARCH("At-Promise (Primary Focus)", LOWER(INDEX(Paste_Here!Z$2:Z$850, MATCH(B772, Paste_Here!A$2:A$850, 0))))), "At-Promise: Prim", ""))))), ""), "")</f>
        <v/>
      </c>
      <c r="AY772" s="66"/>
      <c r="AZ772" s="76"/>
      <c r="BA772" s="66"/>
      <c r="BB772" s="76"/>
      <c r="BC772" s="66"/>
      <c r="BD772" s="76"/>
      <c r="BE772" s="66"/>
      <c r="BF772" s="76"/>
      <c r="BG772" s="66"/>
      <c r="BH772" s="76"/>
      <c r="BI772" s="66"/>
      <c r="BJ772" s="66"/>
      <c r="BK772" s="76" t="str">
        <f t="shared" si="92"/>
        <v/>
      </c>
      <c r="BL772" s="66"/>
      <c r="BM772" s="76" t="str">
        <f>IFERROR(IF(B772&lt;&gt;"", IF(AND(ISNUMBER(VALUE(SUBSTITUTE(SUBSTITUTE(Paste_Here!R772, "br", "-"), "L", ""))), VALUE(SUBSTITUTE(SUBSTITUTE(Paste_Here!R772, "br", "-"), "L", "")) &gt;= 1095), "Yes", IF(AND(ISNUMBER(VALUE(SUBSTITUTE(SUBSTITUTE(Paste_Here!R772, "br", "-"), "L", ""))), VALUE(SUBSTITUTE(SUBSTITUTE(Paste_Here!R772, "br", "-"), "L", "")) &lt;= 1094), "No", "")), ""), "")</f>
        <v/>
      </c>
      <c r="BN772" s="66"/>
      <c r="BO772" s="76" t="str">
        <f>IFERROR(IF(B772&lt;&gt;"", IF(COUNTIF(INDEX(Paste_Here!Y$2:AB$850, MATCH(B772, Paste_Here!A$2:A$850, 0), 0), "yes") &gt; 0, "Yes", IF(COUNTIF(INDEX(Paste_Here!Y$2:AB$850, MATCH(B772, Paste_Here!A$2:A$850, 0), 0), "no") &gt; 0, "No", "")), ""), "")</f>
        <v/>
      </c>
      <c r="BP772" s="66"/>
      <c r="BQ772" s="76" t="str">
        <f>IFERROR(IF(B772&lt;&gt;"", IF(AND(ISNUMBER(VALUE(SUBSTITUTE(SUBSTITUTE(Paste_Here!U772, "em", "-"), "q", ""))), VALUE(SUBSTITUTE(SUBSTITUTE(Paste_Here!U772, "em", "-"), "q", "")) &gt;= 910), "Yes", IF(AND(ISNUMBER(VALUE(SUBSTITUTE(SUBSTITUTE(Paste_Here!U772, "em", "-"), "q", ""))), VALUE(SUBSTITUTE(SUBSTITUTE(Paste_Here!U772, "em", "-"), "q", "")) &lt;= 909), "No", "")), ""), "")</f>
        <v/>
      </c>
      <c r="BR772" s="66"/>
      <c r="BS772" s="76" t="str">
        <f>IFERROR(IF(B772&lt;&gt;"", IF(AND(INDEX(Paste_Here!X$2:X$850, MATCH(B772, Paste_Here!A$2:A$850, 0))&lt;&gt;"", ISNUMBER(VALUE(INDEX(Paste_Here!X$2:X$850, MATCH(B772, Paste_Here!A$2:A$850, 0))))), INDEX(Paste_Here!X$2:X$850, MATCH(B772, Paste_Here!A$2:A$850, 0)), ""), ""), "")</f>
        <v/>
      </c>
      <c r="BT772" s="66"/>
      <c r="BU772" s="76" t="str">
        <f>IFERROR(IF(B772&lt;&gt;"", IF(ISNUMBER(VALUE(INDEX(Paste_Here!G$2:G$850, MATCH(B772, Paste_Here!A$2:A$850, 0)))), IF(VALUE(INDEX(Paste_Here!G$2:G$850, MATCH(B772, Paste_Here!A$2:A$850, 0)))=0, "No", IF(AND(VALUE(INDEX(Paste_Here!G$2:G$850, MATCH(B772, Paste_Here!A$2:A$850, 0)))&gt;=1, VALUE(INDEX(Paste_Here!G$2:G$850, MATCH(B772, Paste_Here!A$2:A$850, 0)))&lt;=4), VALUE(INDEX(Paste_Here!G$2:G$850, MATCH(B772, Paste_Here!A$2:A$850, 0))), "")), ""), ""), "")</f>
        <v/>
      </c>
      <c r="BV772" s="66"/>
      <c r="BW772" s="76" t="str">
        <f>IFERROR(IF(B772&lt;&gt;"", IF(ISNUMBER(VALUE(INDEX(Paste_Here!H$2:H$850, MATCH(B772, Paste_Here!A$2:A$850, 0)))), IF(VALUE(INDEX(Paste_Here!H$2:H$850, MATCH(B772, Paste_Here!A$2:A$850, 0)))=0, "No", IF(AND(VALUE(INDEX(Paste_Here!H$2:H$850, MATCH(B772, Paste_Here!A$2:A$850, 0)))&gt;=1, VALUE(INDEX(Paste_Here!H$2:H$850, MATCH(B772, Paste_Here!A$2:A$850, 0)))&lt;=4), VALUE(INDEX(Paste_Here!H$2:H$850, MATCH(B772, Paste_Here!A$2:A$850, 0))), "")), ""), ""), "")</f>
        <v/>
      </c>
      <c r="BX772" s="66"/>
      <c r="BY772" s="76"/>
      <c r="BZ772" s="66"/>
      <c r="CA772" s="76"/>
      <c r="CB772" s="66"/>
      <c r="CC772" s="66"/>
      <c r="CD772" s="76" t="str">
        <f t="shared" si="93"/>
        <v/>
      </c>
      <c r="CE772" s="66"/>
      <c r="CF772" s="76" t="str">
        <f>IFERROR(IF(B772&lt;&gt;"", IF(AND(INDEX(Paste_Here!P$2:P$850, MATCH(B772, Paste_Here!A$2:A$850, 0))&lt;&gt;"", ISNUMBER(VALUE(INDEX(Paste_Here!P$2:P$850, MATCH(B772, Paste_Here!A$2:A$850, 0))))), INDEX(Paste_Here!P$2:P$850, MATCH(B772, Paste_Here!A$2:A$850, 0)), ""), ""), "")</f>
        <v/>
      </c>
      <c r="CG772" s="66"/>
      <c r="CH772" s="76" t="str">
        <f>IFERROR(IF(B772&lt;&gt;"", IF(ISNUMBER(SEARCH("highrisk", LOWER(INDEX(Paste_Here!Q$2:Q$850, MATCH(B772, Paste_Here!A$2:A$850, 0))))), "High Risk", IF(ISNUMBER(SEARCH("lowrisk", LOWER(INDEX(Paste_Here!Q$2:Q$850, MATCH(B772, Paste_Here!A$2:A$850, 0))))), "Low Risk", IF(ISNUMBER(SEARCH("somerisk", LOWER(INDEX(Paste_Here!Q$2:Q$850, MATCH(B772, Paste_Here!A$2:A$850, 0))))), "Some Risk", ""))), ""), "")</f>
        <v/>
      </c>
      <c r="CI772" s="66"/>
      <c r="CJ772" s="76" t="str">
        <f>IFERROR(IF(B772&lt;&gt;"", IF(AND(INDEX(Paste_Here!AA$2:AA$850, MATCH(B772, Paste_Here!A$2:A$850, 0))&lt;&gt;"", ISNUMBER(VALUE(INDEX(Paste_Here!AA$2:AA$850, MATCH(B772, Paste_Here!A$2:A$850, 0))))), INDEX(Paste_Here!AA$2:AA$850, MATCH(B772, Paste_Here!A$2:A$850, 0)), ""), ""), "")</f>
        <v/>
      </c>
      <c r="CK772" s="66"/>
      <c r="CL772" s="76" t="str">
        <f>IFERROR(IF(B772&lt;&gt;"", IF(LOWER(INDEX(Paste_Here!AB$2:AB$850, MATCH(B772, Paste_Here!A$2:A$850, 0)))="approaching expectations", "Approaching", IF(LOWER(INDEX(Paste_Here!AB$2:AB$850, MATCH(B772, Paste_Here!A$2:A$850, 0)))="met expectations", "Met", IF(LOWER(INDEX(Paste_Here!AB$2:AB$850, MATCH(B772, Paste_Here!A$2:A$850, 0)))="exceeded expectations", "Exceeded", IF(LOWER(INDEX(Paste_Here!AB$2:AB$850, MATCH(B772, Paste_Here!A$2:A$850, 0)))="below expectations", "Below", "")))), ""), "")</f>
        <v/>
      </c>
      <c r="CM772" s="66"/>
      <c r="CN772" s="76" t="str">
        <f>IFERROR(IF(B772&lt;&gt;"", IF(AND(INDEX(Paste_Here!AC$2:AC$850, MATCH(B772, Paste_Here!A$2:A$850, 0))&lt;&gt;"", ISNUMBER(VALUE(INDEX(Paste_Here!AC$2:AC$850, MATCH(B772, Paste_Here!A$2:A$850, 0))))), INDEX(Paste_Here!AC$2:AC$850, MATCH(B772, Paste_Here!A$2:A$850, 0)), ""), ""), "")</f>
        <v/>
      </c>
      <c r="CO772" s="66"/>
      <c r="CP772" s="76"/>
      <c r="CQ772" s="66"/>
      <c r="CR772" s="76"/>
      <c r="CS772" s="66"/>
      <c r="CT772" s="76"/>
      <c r="CU772" s="66"/>
      <c r="CV772" s="76"/>
      <c r="CW772" s="66"/>
      <c r="CX772" s="76"/>
      <c r="CY772" s="66"/>
      <c r="CZ772" s="66"/>
      <c r="DA772" s="76" t="str">
        <f t="shared" si="94"/>
        <v/>
      </c>
      <c r="DB772" s="66"/>
      <c r="DC772" s="76" t="str">
        <f>IFERROR(IF(B772&lt;&gt;"", IF(AND(INDEX(Paste_Here!V$2:V$850, MATCH(B772, Paste_Here!A$2:A$850, 0))&lt;&gt;"", ISNUMBER(VALUE(INDEX(Paste_Here!V$2:V$850, MATCH(B772, Paste_Here!A$2:A$850, 0))))), INDEX(Paste_Here!V$2:V$850, MATCH(B772, Paste_Here!A$2:A$850, 0)), ""), ""), "")</f>
        <v/>
      </c>
      <c r="DD772" s="66"/>
      <c r="DE772" s="76" t="str">
        <f>IFERROR(IF(B772&lt;&gt;"", IF(ISNUMBER(SEARCH("highrisk", LOWER(INDEX(Paste_Here!W$2:W$850, MATCH(B772, Paste_Here!A$2:A$850, 0))))), "High Risk", IF(ISNUMBER(SEARCH("lowrisk", LOWER(INDEX(Paste_Here!W$2:W$850, MATCH(B772, Paste_Here!A$2:A$850, 0))))), "Low Risk", IF(ISNUMBER(SEARCH("somerisk", LOWER(INDEX(Paste_Here!W$2:W$850, MATCH(B772, Paste_Here!A$2:A$850, 0))))), "Some Risk", ""))), ""), "")</f>
        <v/>
      </c>
      <c r="DF772" s="66"/>
      <c r="DG772" s="76" t="str">
        <f>IFERROR(IF(B772&lt;&gt;"", IF(AND(INDEX(Paste_Here!S$2:S$850, MATCH(B772, Paste_Here!A$2:A$850, 0))&lt;&gt;"", ISNUMBER(VALUE(INDEX(Paste_Here!S$2:S$850, MATCH(B772, Paste_Here!A$2:A$850, 0))))), INDEX(Paste_Here!S$2:S$850, MATCH(B772, Paste_Here!A$2:A$850, 0)), ""), ""), "")</f>
        <v/>
      </c>
      <c r="DH772" s="66"/>
      <c r="DI772" s="76" t="str">
        <f>IFERROR(IF(B772&lt;&gt;"", IF(ISNUMBER(SEARCH("highrisk", LOWER(INDEX(Paste_Here!T$2:T$850, MATCH(B772, Paste_Here!A$2:A$850, 0))))), "High Risk", IF(ISNUMBER(SEARCH("lowrisk", LOWER(INDEX(Paste_Here!T$2:T$850, MATCH(B772, Paste_Here!A$2:A$850, 0))))), "Low Risk", IF(ISNUMBER(SEARCH("somerisk", LOWER(INDEX(Paste_Here!T$2:T$850, MATCH(B772, Paste_Here!A$2:A$850, 0))))), "Some Risk", ""))), ""), "")</f>
        <v/>
      </c>
      <c r="DJ772" s="66"/>
      <c r="DK772" s="76" t="str">
        <f>IFERROR(IF(B772&lt;&gt;"", IF(AND(INDEX(Paste_Here!AD$2:AD$850, MATCH(B772, Paste_Here!A$2:A$850, 0))&lt;&gt;"", ISNUMBER(VALUE(INDEX(Paste_Here!AD$2:AD$850, MATCH(B772, Paste_Here!A$2:A$850, 0))))), INDEX(Paste_Here!AD$2:AD$850, MATCH(B772, Paste_Here!A$2:A$850, 0)), ""), ""), "")</f>
        <v/>
      </c>
      <c r="DL772" s="66"/>
      <c r="DM772" s="76" t="str">
        <f>IFERROR(IF(B772&lt;&gt;"", IF(LOWER(INDEX(Paste_Here!AE$2:AE$850, MATCH(B772, Paste_Here!A$2:A$850, 0)))="approaching expectations", "Approaching", IF(LOWER(INDEX(Paste_Here!AE$2:AE$850, MATCH(B772, Paste_Here!A$2:A$850, 0)))="met expectations", "Met", IF(LOWER(INDEX(Paste_Here!AE$2:AE$850, MATCH(B772, Paste_Here!A$2:A$850, 0)))="exceeded expectations", "Exceeded", IF(LOWER(INDEX(Paste_Here!AE$2:AE$850, MATCH(B772, Paste_Here!A$2:A$850, 0)))="below expectations", "Below", "")))), ""), "")</f>
        <v/>
      </c>
      <c r="DN772" s="66"/>
      <c r="DO772" s="76"/>
      <c r="DP772" s="66"/>
      <c r="DQ772" s="76"/>
      <c r="DR772" s="66"/>
      <c r="DS772" s="76"/>
      <c r="DT772" s="66"/>
      <c r="DU772" s="76"/>
      <c r="DV772" s="66"/>
      <c r="DW772" s="66"/>
      <c r="DX772" s="76" t="str">
        <f t="shared" si="95"/>
        <v/>
      </c>
      <c r="DY772" s="66"/>
      <c r="DZ772" s="76"/>
      <c r="EA772" s="66"/>
      <c r="EB772" s="76"/>
      <c r="EC772" s="66"/>
      <c r="ED772" s="76" t="str">
        <f>IFERROR(IF(B772&lt;&gt;"", IF(AND(INDEX(Paste_Here!AF$2:AF$850, MATCH(B772, Paste_Here!A$2:A$850, 0))&lt;&gt;"", ISNUMBER(VALUE(INDEX(Paste_Here!AF$2:AF$850, MATCH(B772, Paste_Here!A$2:A$850, 0))))), INDEX(Paste_Here!AF$2:AF$850, MATCH(B772, Paste_Here!A$2:A$850, 0)), ""), ""), "")</f>
        <v/>
      </c>
      <c r="EE772" s="66"/>
      <c r="EF772" s="76"/>
      <c r="EG772" s="66"/>
      <c r="EH772" s="76"/>
      <c r="EI772" s="66"/>
      <c r="EJ772" s="76" t="str">
        <f>IFERROR(IF(B772&lt;&gt;"", IF(AND(INDEX(Paste_Here!AG$2:AG$850, MATCH(B772, Paste_Here!A$2:A$850, 0))&lt;&gt;"", ISNUMBER(VALUE(INDEX(Paste_Here!AG$2:AG$850, MATCH(B772, Paste_Here!A$2:A$850, 0))))), INDEX(Paste_Here!AG$2:AG$850, MATCH(B772, Paste_Here!A$2:A$850, 0)), ""), ""), "")</f>
        <v/>
      </c>
      <c r="EK772" s="66"/>
      <c r="EL772" s="76"/>
      <c r="EM772" s="66"/>
      <c r="EN772" s="76"/>
      <c r="EO772" s="66"/>
      <c r="EP772" s="76"/>
      <c r="EQ772" s="66"/>
      <c r="ER772" s="76"/>
      <c r="ES772" s="66"/>
      <c r="ET772" s="66"/>
      <c r="EU772" s="76"/>
      <c r="EV772" s="66"/>
      <c r="EW772" s="76"/>
      <c r="EX772" s="66"/>
      <c r="EY772" s="76"/>
      <c r="EZ772" s="66"/>
      <c r="FA772" s="76"/>
      <c r="FB772" s="66"/>
      <c r="FC772" s="76"/>
      <c r="FD772" s="66"/>
      <c r="FE772" s="76"/>
      <c r="FF772" s="66"/>
      <c r="FG772" s="76"/>
      <c r="FH772" s="66"/>
      <c r="FI772" s="76"/>
      <c r="FJ772" s="66"/>
      <c r="FK772" s="76"/>
      <c r="FL772" s="66"/>
      <c r="FM772" s="76"/>
      <c r="FN772" s="66"/>
      <c r="FO772" s="76"/>
      <c r="FP772" s="66"/>
      <c r="FQ772" s="76"/>
      <c r="FR772" s="66"/>
      <c r="FS772" s="76"/>
      <c r="FT772" s="66"/>
      <c r="FU772" s="76"/>
      <c r="FV772" s="66"/>
      <c r="FW772" s="76"/>
      <c r="FX772" s="66"/>
      <c r="FY772" s="76"/>
      <c r="FZ772" s="66"/>
      <c r="GA772" s="76"/>
      <c r="GB772" s="66"/>
      <c r="GC772" s="76"/>
      <c r="GD772" s="66"/>
      <c r="GE772" s="76"/>
      <c r="GF772" s="66"/>
      <c r="GG772" s="76"/>
      <c r="GH772" s="66"/>
      <c r="GI772" s="76"/>
      <c r="GJ772" s="66"/>
      <c r="GK772" s="76"/>
      <c r="GL772" s="66"/>
      <c r="GM772" s="76"/>
      <c r="GN772" s="66"/>
      <c r="GO772" s="76"/>
      <c r="GP772" s="66"/>
      <c r="GQ772" s="76"/>
      <c r="GR772" s="66"/>
      <c r="GS772" s="76"/>
      <c r="GT772" s="66"/>
      <c r="GU772" s="76"/>
      <c r="GV772" s="66"/>
      <c r="GW772" s="76"/>
      <c r="GX772" s="66"/>
      <c r="GY772" s="76"/>
      <c r="GZ772" s="66"/>
      <c r="HA772" s="76"/>
      <c r="HB772" s="66"/>
      <c r="HC772" s="76"/>
      <c r="HD772" s="66"/>
      <c r="HE772" s="76"/>
      <c r="HF772" s="66"/>
      <c r="HG772" s="76"/>
      <c r="HH772" s="66"/>
      <c r="HI772" s="76"/>
      <c r="HJ772" s="66"/>
      <c r="HK772" s="76"/>
      <c r="HL772" s="66"/>
      <c r="HM772" s="76"/>
      <c r="HN772" s="66"/>
      <c r="HO772" s="76"/>
      <c r="HP772" s="66"/>
      <c r="HQ772" s="76"/>
      <c r="HR772" s="66"/>
      <c r="HS772" s="76"/>
      <c r="HT772" s="66"/>
      <c r="HU772" s="76"/>
      <c r="HV772" s="66"/>
      <c r="HW772" s="76"/>
      <c r="HX772" s="66"/>
      <c r="HY772" s="76"/>
      <c r="HZ772" s="66"/>
      <c r="IA772" s="76"/>
      <c r="IB772" s="66"/>
      <c r="IC772" s="76"/>
      <c r="ID772" s="66"/>
      <c r="IE772" s="76"/>
      <c r="IF772" s="66"/>
      <c r="IG772" s="76"/>
      <c r="IH772" s="66"/>
      <c r="II772" s="76"/>
      <c r="IJ772" s="66"/>
      <c r="IK772" s="76"/>
      <c r="IL772" s="66"/>
      <c r="IM772" s="76"/>
      <c r="IN772" s="66"/>
      <c r="IO772" s="76"/>
      <c r="IP772" s="66"/>
      <c r="IQ772" s="76"/>
      <c r="IR772" s="66"/>
      <c r="IS772" s="76"/>
      <c r="IT772" s="66"/>
      <c r="IU772" s="76"/>
      <c r="IV772" s="66"/>
      <c r="IW772" s="76"/>
      <c r="IX772" s="66"/>
      <c r="IY772" s="76"/>
      <c r="IZ772" s="66"/>
      <c r="JA772" s="76"/>
      <c r="JB772" s="66"/>
      <c r="JC772" s="76"/>
      <c r="JD772" s="66"/>
      <c r="JE772" s="76"/>
      <c r="JF772" s="66"/>
      <c r="JG772" s="76"/>
      <c r="JH772" s="66"/>
      <c r="JI772" s="76"/>
      <c r="JJ772" s="66"/>
      <c r="JK772" s="76"/>
      <c r="JL772" s="66"/>
      <c r="JM772" s="76"/>
      <c r="JN772" s="66"/>
      <c r="JO772" s="76"/>
      <c r="JP772" s="66"/>
      <c r="JQ772" s="76"/>
      <c r="JR772" s="66"/>
      <c r="JS772" s="76"/>
      <c r="JT772" s="66"/>
      <c r="JU772" s="76"/>
      <c r="JV772" s="66"/>
      <c r="JW772" s="76"/>
      <c r="JX772" s="66"/>
      <c r="JY772" s="76"/>
      <c r="JZ772" s="66"/>
      <c r="KA772" s="76"/>
      <c r="KB772" s="66"/>
      <c r="KC772" s="76"/>
      <c r="KD772" s="66"/>
      <c r="KE772" s="76"/>
      <c r="KF772" s="66"/>
      <c r="KG772" s="76"/>
      <c r="KH772" s="66"/>
      <c r="KI772" s="76"/>
      <c r="KJ772" s="66"/>
      <c r="KK772" s="76"/>
      <c r="KL772" s="66"/>
      <c r="KM772" s="76"/>
      <c r="KN772" s="66"/>
      <c r="KO772" s="76"/>
      <c r="KP772" s="66"/>
      <c r="KQ772" s="76"/>
      <c r="KR772" s="66"/>
      <c r="KS772" s="76"/>
      <c r="KT772" s="66"/>
      <c r="KU772" s="76"/>
      <c r="KV772" s="66"/>
      <c r="KW772" s="76"/>
      <c r="KX772" s="66"/>
      <c r="KY772" s="76"/>
      <c r="KZ772" s="66"/>
      <c r="LA772" s="76"/>
      <c r="LB772" s="66"/>
      <c r="LC772" s="76"/>
      <c r="LD772" s="66"/>
      <c r="LE772" s="76"/>
      <c r="LF772" s="66"/>
      <c r="LG772" s="76"/>
      <c r="LH772" s="66"/>
      <c r="LI772" s="76"/>
      <c r="LJ772" s="66"/>
      <c r="LK772" s="76"/>
      <c r="LL772" s="66"/>
      <c r="LM772" s="76"/>
      <c r="LN772" s="66"/>
      <c r="LO772" s="76"/>
      <c r="LP772" s="66"/>
      <c r="LQ772" s="76"/>
      <c r="LR772" s="66"/>
      <c r="LS772" s="76"/>
      <c r="LT772" s="66"/>
      <c r="LU772" s="76"/>
      <c r="LV772" s="66"/>
      <c r="LW772" s="76"/>
      <c r="LX772" s="66"/>
      <c r="LY772" s="76"/>
      <c r="LZ772" s="66"/>
      <c r="MA772" s="76"/>
      <c r="MB772" s="66"/>
      <c r="MC772" s="76"/>
      <c r="MD772" s="66"/>
      <c r="MG772" s="1" t="str" cm="1">
        <f t="array" ref="MG772">IFERROR(INDEX(Paste_Here!$B$2:$B$850, MATCH(0, COUNTIF(MG$4:MG771, Paste_Here!$B$2:$B$850) + IF(Paste_Here!$B$2:$B$850="", 1, 0), 0)), "")</f>
        <v/>
      </c>
      <c r="MH772" s="1" t="str">
        <f>IF(MG772&lt;&gt;"", INDEX(Paste_Here!$A$2:$A$850, MATCH(MG772, Paste_Here!$B$2:$B$850, 0)), "")</f>
        <v/>
      </c>
      <c r="MI772" s="1" t="str">
        <f t="shared" si="96"/>
        <v/>
      </c>
      <c r="MJ772" s="1" t="str" cm="1">
        <f t="array" ref="MJ772">IFERROR(INDEX($MI$5:$MI$850, MATCH(SMALL(IF($MI$5:$MI$850&lt;&gt;"", COUNTIF($MI$5:$MI$850, "&lt;"&amp;$MI$5:$MI$850)+1), ROW()-ROW($MJ$5)+1), COUNTIF($MI$5:$MI$850, "&lt;"&amp;$MI$5:$MI$850)+1, 0)), "")</f>
        <v/>
      </c>
    </row>
    <row r="773" spans="1:348">
      <c r="A773" s="66"/>
      <c r="B773" s="76" t="str">
        <f t="shared" si="89"/>
        <v/>
      </c>
      <c r="C773" s="66"/>
      <c r="D773" s="76" t="str">
        <f>IFERROR(IF(B773&lt;&gt;"", IF(AND(INDEX(Paste_Here!B$2:B$850, MATCH(B773, Paste_Here!A$2:A$850, 0))&lt;&gt;"", ISNUMBER(VALUE(INDEX(Paste_Here!B$2:B$850, MATCH(B773, Paste_Here!A$2:A$850, 0))))), INDEX(Paste_Here!B$2:B$850, MATCH(B773, Paste_Here!A$2:A$850, 0)), ""), ""), "")</f>
        <v/>
      </c>
      <c r="E773" s="66"/>
      <c r="F773" s="76" t="str">
        <f>IFERROR(IF(B773&lt;&gt;"", IF(ISTEXT(INDEX(Paste_Here!K$2:K$850, MATCH(B773, Paste_Here!A$2:A$850, 0))), INDEX(Paste_Here!K$2:K$850, MATCH(B773, Paste_Here!A$2:A$850, 0)), ""), ""), "")</f>
        <v/>
      </c>
      <c r="G773" s="66"/>
      <c r="H773" s="76" t="str">
        <f>IFERROR(IF(B773&lt;&gt;"", IF(ISTEXT(INDEX(Paste_Here!C$2:C$850, MATCH(B773, Paste_Here!A$2:A$850, 0))), INDEX(Paste_Here!C$2:C$850, MATCH(B773, Paste_Here!A$2:A$850, 0)), ""), ""), "")</f>
        <v/>
      </c>
      <c r="I773" s="66"/>
      <c r="J773" s="76" t="str">
        <f>IFERROR(IF(B773&lt;&gt;"", IF(ISNUMBER(SEARCH("s", LOWER(INDEX(Paste_Here!M$2:M$850, MATCH(B773, Paste_Here!A$2:A$850, 0))))), "Yes", IF(INDEX(Paste_Here!M$2:M$850, MATCH(B773, Paste_Here!A$2:A$850, 0))&lt;&gt;"", "No", "")), ""), "")</f>
        <v/>
      </c>
      <c r="K773" s="66"/>
      <c r="L773" s="76" t="str">
        <f>IFERROR(IF(B773&lt;&gt;"", IF(ISNUMBER(SEARCH("yes", LOWER(INDEX(Paste_Here!E$2:E$850, MATCH(B773, Paste_Here!A$2:A$850, 0))))), "Yes", IF(ISNUMBER(SEARCH("no", LOWER(INDEX(Paste_Here!E$2:E$850, MATCH(B773, Paste_Here!A$2:A$850, 0))))), "No", "")), ""), "")</f>
        <v/>
      </c>
      <c r="M773" s="66"/>
      <c r="N773" s="76" t="str">
        <f>IFERROR(IF(B773&lt;&gt;"", IF(ISNUMBER(SEARCH("yes", LOWER(INDEX(Paste_Here!F$2:F$850, MATCH(B773, Paste_Here!A$2:A$850, 0))))), "Yes", IF(ISNUMBER(SEARCH("no", LOWER(INDEX(Paste_Here!F$2:F$850, MATCH(B773, Paste_Here!A$2:A$850, 0))))), "No", "")), ""), "")</f>
        <v/>
      </c>
      <c r="O773" s="66"/>
      <c r="P773" s="76" t="str">
        <f>IFERROR(IF(B773&lt;&gt;"", IF(ISNUMBER(SEARCH("yes", LOWER(INDEX(Paste_Here!L$2:L$850, MATCH(B773, Paste_Here!A$2:A$850, 0))))), "Yes", IF(ISNUMBER(SEARCH("no", LOWER(INDEX(Paste_Here!L$2:L$850, MATCH(B773, Paste_Here!A$2:A$850, 0))))), "No", "")), ""), "")</f>
        <v/>
      </c>
      <c r="Q773" s="66"/>
      <c r="R773" s="76" t="str">
        <f>IFERROR(IF(B773&lt;&gt;"", IF(ISNUMBER(SEARCH("transitional 2", LOWER(INDEX(Paste_Here!D$2:D$850, MATCH(B773, Paste_Here!A$2:A$850, 0))))), "T2", IF(ISNUMBER(SEARCH("transitional 1", LOWER(INDEX(Paste_Here!D$2:D$850, MATCH(B773, Paste_Here!A$2:A$850, 0))))), "T1", IF(ISNUMBER(SEARCH("waived ell services", LOWER(INDEX(Paste_Here!D$2:D$850, MATCH(B773, Paste_Here!A$2:A$850, 0))))), "W", IF(ISNUMBER(SEARCH("english language learner", LOWER(INDEX(Paste_Here!D$2:D$850, MATCH(B773, Paste_Here!A$2:A$850, 0))))), "L", "")))), ""), "")</f>
        <v/>
      </c>
      <c r="S773" s="66"/>
      <c r="T773" s="76" t="str">
        <f>IFERROR(IF(B773&lt;&gt;"", IF(ISNUMBER(SEARCH("yes", LOWER(INDEX(Paste_Here!I$2:I$850, MATCH(B773, Paste_Here!A$2:A$850, 0))))), "Yes", IF(ISNUMBER(SEARCH("no", LOWER(INDEX(Paste_Here!I$2:I$850, MATCH(B773, Paste_Here!A$2:A$850, 0))))), "No", "")), ""), "")</f>
        <v/>
      </c>
      <c r="U773" s="66"/>
      <c r="V773" s="76" t="str">
        <f>IFERROR(IF(B773&lt;&gt;"", IF(ISTEXT(INDEX(Paste_Here!J$2:J$850, MATCH(B773, Paste_Here!A$2:A$850, 0))), VALUE(INDEX(Paste_Here!J$2:J$850, MATCH(B773, Paste_Here!A$2:A$850, 0))), ""), ""), "")</f>
        <v/>
      </c>
      <c r="W773" s="66"/>
      <c r="X773" s="66"/>
      <c r="Y773" s="76" t="str">
        <f t="shared" si="90"/>
        <v/>
      </c>
      <c r="Z773" s="66"/>
      <c r="AA773" s="76" t="str">
        <f>IFERROR(IF(B773&lt;&gt;"", IF(AND(INDEX(Paste_Here!AI$2:AI$850, MATCH(B773, Paste_Here!A$2:A$850, 0))&lt;&gt;"", ISNUMBER(VALUE(INDEX(Paste_Here!AI$2:AI$850, MATCH(B773, Paste_Here!A$2:A$850, 0))))), INDEX(Paste_Here!AI$2:AI$850, MATCH(B773, Paste_Here!A$2:A$850, 0)), ""), ""), "")</f>
        <v/>
      </c>
      <c r="AB773" s="66"/>
      <c r="AC773" s="76" t="str">
        <f>IFERROR(IF(B773&lt;&gt;"", IF(AND(INDEX(Paste_Here!AJ$2:AJ$850, MATCH(B773, Paste_Here!A$2:A$850, 0))&lt;&gt;"", ISNUMBER(VALUE(INDEX(Paste_Here!AJ$2:AJ$850, MATCH(B773, Paste_Here!A$2:A$850, 0))))), INDEX(Paste_Here!AJ$2:AJ$850, MATCH(B773, Paste_Here!A$2:A$850, 0)), ""), ""), "")</f>
        <v/>
      </c>
      <c r="AD773" s="66"/>
      <c r="AE773" s="76" t="str">
        <f>IFERROR(IF(B773&lt;&gt;"", IF(AND(INDEX(Paste_Here!AK$2:AK$850, MATCH(B773, Paste_Here!A$2:A$850, 0))&lt;&gt;"", ISNUMBER(VALUE(INDEX(Paste_Here!AK$2:AK$850, MATCH(B773, Paste_Here!A$2:A$850, 0))))), INDEX(Paste_Here!AK$2:AK$850, MATCH(B773, Paste_Here!A$2:A$850, 0)), ""), ""), "")</f>
        <v/>
      </c>
      <c r="AF773" s="66"/>
      <c r="AG773" s="76" t="str">
        <f>IFERROR(IF(B773&lt;&gt;"", IF(AND(INDEX(Paste_Here!AL$2:AL$850, MATCH(B773, Paste_Here!A$2:A$850, 0))&lt;&gt;"", ISNUMBER(VALUE(INDEX(Paste_Here!AL$2:AL$850, MATCH(B773, Paste_Here!A$2:A$850, 0))))), INDEX(Paste_Here!AL$2:AL$850, MATCH(B773, Paste_Here!A$2:A$850, 0)), ""), ""), "")</f>
        <v/>
      </c>
      <c r="AH773" s="66"/>
      <c r="AI773" s="76" t="str">
        <f>IFERROR(IF(B773&lt;&gt;"", IF(AND(INDEX(Paste_Here!AH$2:AH$850, MATCH(B773, Paste_Here!A$2:A$850, 0))&lt;&gt;"", ISNUMBER(VALUE(INDEX(Paste_Here!AH$2:AH$850, MATCH(B773, Paste_Here!A$2:A$850, 0))))), IF(VALUE(INDEX(Paste_Here!AH$2:AH$850, MATCH(B773, Paste_Here!A$2:A$850, 0)))=0, "", INDEX(Paste_Here!AH$2:AH$850, MATCH(B773, Paste_Here!A$2:A$850, 0))), ""), ""), "")</f>
        <v/>
      </c>
      <c r="AJ773" s="66"/>
      <c r="AK773" s="76" t="str">
        <f>IFERROR(IF(B773&lt;&gt;"", IF(AND(INDEX(Paste_Here!N$2:N$850, MATCH(B773, Paste_Here!A$2:A$850, 0))&lt;&gt;"", ISNUMBER(VALUE(INDEX(Paste_Here!N$2:N$850, MATCH(B773, Paste_Here!A$2:A$850, 0))))), INDEX(Paste_Here!N$2:N$850, MATCH(B773, Paste_Here!A$2:A$850, 0)), ""), ""), "")</f>
        <v/>
      </c>
      <c r="AL773" s="66"/>
      <c r="AM773" s="76" t="str">
        <f>IFERROR(IF(B773&lt;&gt;"", IF(AND(INDEX(Paste_Here!O$2:O$850, MATCH(B773, Paste_Here!A$2:A$850, 0))&lt;&gt;"", ISNUMBER(VALUE(INDEX(Paste_Here!O$2:O$850, MATCH(B773, Paste_Here!A$2:A$850, 0))))), INDEX(Paste_Here!O$2:O$850, MATCH(B773, Paste_Here!A$2:A$850, 0)), ""), ""), "")</f>
        <v/>
      </c>
      <c r="AN773" s="66"/>
      <c r="AO773" s="76"/>
      <c r="AP773" s="66"/>
      <c r="AQ773" s="76"/>
      <c r="AR773" s="66"/>
      <c r="AS773" s="76"/>
      <c r="AT773" s="66"/>
      <c r="AU773" s="66"/>
      <c r="AV773" s="76" t="str">
        <f t="shared" si="91"/>
        <v/>
      </c>
      <c r="AW773" s="66"/>
      <c r="AX773" s="76" t="str">
        <f>IFERROR(IF(B773&lt;&gt;"", IF(ISNUMBER(SEARCH("Revealed-Potential (Primary Focus)", LOWER(INDEX(Paste_Here!Z$2:Z$850, MATCH(B773, Paste_Here!A$2:A$850, 0))))), "Rev-Potential: Prim", IF(ISNUMBER(SEARCH("Revealed-Potential (Secondary Focus)", LOWER(INDEX(Paste_Here!Z$2:Z$850, MATCH(B773, Paste_Here!A$2:A$850, 0))))), "Rev-Potential: Sec", IF(ISNUMBER(SEARCH("Monitoring", LOWER(INDEX(Paste_Here!Z$2:Z$850, MATCH(B773, Paste_Here!A$2:A$850, 0))))), "Monitoring", IF(ISNUMBER(SEARCH("At-Promise (Secondary Focus)", LOWER(INDEX(Paste_Here!Z$2:Z$850, MATCH(B773, Paste_Here!A$2:A$850, 0))))), "At-Promise: Sec", IF(ISNUMBER(SEARCH("At-Promise (Primary Focus)", LOWER(INDEX(Paste_Here!Z$2:Z$850, MATCH(B773, Paste_Here!A$2:A$850, 0))))), "At-Promise: Prim", ""))))), ""), "")</f>
        <v/>
      </c>
      <c r="AY773" s="66"/>
      <c r="AZ773" s="76"/>
      <c r="BA773" s="66"/>
      <c r="BB773" s="76"/>
      <c r="BC773" s="66"/>
      <c r="BD773" s="76"/>
      <c r="BE773" s="66"/>
      <c r="BF773" s="76"/>
      <c r="BG773" s="66"/>
      <c r="BH773" s="76"/>
      <c r="BI773" s="66"/>
      <c r="BJ773" s="66"/>
      <c r="BK773" s="76" t="str">
        <f t="shared" si="92"/>
        <v/>
      </c>
      <c r="BL773" s="66"/>
      <c r="BM773" s="76" t="str">
        <f>IFERROR(IF(B773&lt;&gt;"", IF(AND(ISNUMBER(VALUE(SUBSTITUTE(SUBSTITUTE(Paste_Here!R773, "br", "-"), "L", ""))), VALUE(SUBSTITUTE(SUBSTITUTE(Paste_Here!R773, "br", "-"), "L", "")) &gt;= 1095), "Yes", IF(AND(ISNUMBER(VALUE(SUBSTITUTE(SUBSTITUTE(Paste_Here!R773, "br", "-"), "L", ""))), VALUE(SUBSTITUTE(SUBSTITUTE(Paste_Here!R773, "br", "-"), "L", "")) &lt;= 1094), "No", "")), ""), "")</f>
        <v/>
      </c>
      <c r="BN773" s="66"/>
      <c r="BO773" s="76" t="str">
        <f>IFERROR(IF(B773&lt;&gt;"", IF(COUNTIF(INDEX(Paste_Here!Y$2:AB$850, MATCH(B773, Paste_Here!A$2:A$850, 0), 0), "yes") &gt; 0, "Yes", IF(COUNTIF(INDEX(Paste_Here!Y$2:AB$850, MATCH(B773, Paste_Here!A$2:A$850, 0), 0), "no") &gt; 0, "No", "")), ""), "")</f>
        <v/>
      </c>
      <c r="BP773" s="66"/>
      <c r="BQ773" s="76" t="str">
        <f>IFERROR(IF(B773&lt;&gt;"", IF(AND(ISNUMBER(VALUE(SUBSTITUTE(SUBSTITUTE(Paste_Here!U773, "em", "-"), "q", ""))), VALUE(SUBSTITUTE(SUBSTITUTE(Paste_Here!U773, "em", "-"), "q", "")) &gt;= 910), "Yes", IF(AND(ISNUMBER(VALUE(SUBSTITUTE(SUBSTITUTE(Paste_Here!U773, "em", "-"), "q", ""))), VALUE(SUBSTITUTE(SUBSTITUTE(Paste_Here!U773, "em", "-"), "q", "")) &lt;= 909), "No", "")), ""), "")</f>
        <v/>
      </c>
      <c r="BR773" s="66"/>
      <c r="BS773" s="76" t="str">
        <f>IFERROR(IF(B773&lt;&gt;"", IF(AND(INDEX(Paste_Here!X$2:X$850, MATCH(B773, Paste_Here!A$2:A$850, 0))&lt;&gt;"", ISNUMBER(VALUE(INDEX(Paste_Here!X$2:X$850, MATCH(B773, Paste_Here!A$2:A$850, 0))))), INDEX(Paste_Here!X$2:X$850, MATCH(B773, Paste_Here!A$2:A$850, 0)), ""), ""), "")</f>
        <v/>
      </c>
      <c r="BT773" s="66"/>
      <c r="BU773" s="76" t="str">
        <f>IFERROR(IF(B773&lt;&gt;"", IF(ISNUMBER(VALUE(INDEX(Paste_Here!G$2:G$850, MATCH(B773, Paste_Here!A$2:A$850, 0)))), IF(VALUE(INDEX(Paste_Here!G$2:G$850, MATCH(B773, Paste_Here!A$2:A$850, 0)))=0, "No", IF(AND(VALUE(INDEX(Paste_Here!G$2:G$850, MATCH(B773, Paste_Here!A$2:A$850, 0)))&gt;=1, VALUE(INDEX(Paste_Here!G$2:G$850, MATCH(B773, Paste_Here!A$2:A$850, 0)))&lt;=4), VALUE(INDEX(Paste_Here!G$2:G$850, MATCH(B773, Paste_Here!A$2:A$850, 0))), "")), ""), ""), "")</f>
        <v/>
      </c>
      <c r="BV773" s="66"/>
      <c r="BW773" s="76" t="str">
        <f>IFERROR(IF(B773&lt;&gt;"", IF(ISNUMBER(VALUE(INDEX(Paste_Here!H$2:H$850, MATCH(B773, Paste_Here!A$2:A$850, 0)))), IF(VALUE(INDEX(Paste_Here!H$2:H$850, MATCH(B773, Paste_Here!A$2:A$850, 0)))=0, "No", IF(AND(VALUE(INDEX(Paste_Here!H$2:H$850, MATCH(B773, Paste_Here!A$2:A$850, 0)))&gt;=1, VALUE(INDEX(Paste_Here!H$2:H$850, MATCH(B773, Paste_Here!A$2:A$850, 0)))&lt;=4), VALUE(INDEX(Paste_Here!H$2:H$850, MATCH(B773, Paste_Here!A$2:A$850, 0))), "")), ""), ""), "")</f>
        <v/>
      </c>
      <c r="BX773" s="66"/>
      <c r="BY773" s="76"/>
      <c r="BZ773" s="66"/>
      <c r="CA773" s="76"/>
      <c r="CB773" s="66"/>
      <c r="CC773" s="66"/>
      <c r="CD773" s="76" t="str">
        <f t="shared" si="93"/>
        <v/>
      </c>
      <c r="CE773" s="66"/>
      <c r="CF773" s="76" t="str">
        <f>IFERROR(IF(B773&lt;&gt;"", IF(AND(INDEX(Paste_Here!P$2:P$850, MATCH(B773, Paste_Here!A$2:A$850, 0))&lt;&gt;"", ISNUMBER(VALUE(INDEX(Paste_Here!P$2:P$850, MATCH(B773, Paste_Here!A$2:A$850, 0))))), INDEX(Paste_Here!P$2:P$850, MATCH(B773, Paste_Here!A$2:A$850, 0)), ""), ""), "")</f>
        <v/>
      </c>
      <c r="CG773" s="66"/>
      <c r="CH773" s="76" t="str">
        <f>IFERROR(IF(B773&lt;&gt;"", IF(ISNUMBER(SEARCH("highrisk", LOWER(INDEX(Paste_Here!Q$2:Q$850, MATCH(B773, Paste_Here!A$2:A$850, 0))))), "High Risk", IF(ISNUMBER(SEARCH("lowrisk", LOWER(INDEX(Paste_Here!Q$2:Q$850, MATCH(B773, Paste_Here!A$2:A$850, 0))))), "Low Risk", IF(ISNUMBER(SEARCH("somerisk", LOWER(INDEX(Paste_Here!Q$2:Q$850, MATCH(B773, Paste_Here!A$2:A$850, 0))))), "Some Risk", ""))), ""), "")</f>
        <v/>
      </c>
      <c r="CI773" s="66"/>
      <c r="CJ773" s="76" t="str">
        <f>IFERROR(IF(B773&lt;&gt;"", IF(AND(INDEX(Paste_Here!AA$2:AA$850, MATCH(B773, Paste_Here!A$2:A$850, 0))&lt;&gt;"", ISNUMBER(VALUE(INDEX(Paste_Here!AA$2:AA$850, MATCH(B773, Paste_Here!A$2:A$850, 0))))), INDEX(Paste_Here!AA$2:AA$850, MATCH(B773, Paste_Here!A$2:A$850, 0)), ""), ""), "")</f>
        <v/>
      </c>
      <c r="CK773" s="66"/>
      <c r="CL773" s="76" t="str">
        <f>IFERROR(IF(B773&lt;&gt;"", IF(LOWER(INDEX(Paste_Here!AB$2:AB$850, MATCH(B773, Paste_Here!A$2:A$850, 0)))="approaching expectations", "Approaching", IF(LOWER(INDEX(Paste_Here!AB$2:AB$850, MATCH(B773, Paste_Here!A$2:A$850, 0)))="met expectations", "Met", IF(LOWER(INDEX(Paste_Here!AB$2:AB$850, MATCH(B773, Paste_Here!A$2:A$850, 0)))="exceeded expectations", "Exceeded", IF(LOWER(INDEX(Paste_Here!AB$2:AB$850, MATCH(B773, Paste_Here!A$2:A$850, 0)))="below expectations", "Below", "")))), ""), "")</f>
        <v/>
      </c>
      <c r="CM773" s="66"/>
      <c r="CN773" s="76" t="str">
        <f>IFERROR(IF(B773&lt;&gt;"", IF(AND(INDEX(Paste_Here!AC$2:AC$850, MATCH(B773, Paste_Here!A$2:A$850, 0))&lt;&gt;"", ISNUMBER(VALUE(INDEX(Paste_Here!AC$2:AC$850, MATCH(B773, Paste_Here!A$2:A$850, 0))))), INDEX(Paste_Here!AC$2:AC$850, MATCH(B773, Paste_Here!A$2:A$850, 0)), ""), ""), "")</f>
        <v/>
      </c>
      <c r="CO773" s="66"/>
      <c r="CP773" s="76"/>
      <c r="CQ773" s="66"/>
      <c r="CR773" s="76"/>
      <c r="CS773" s="66"/>
      <c r="CT773" s="76"/>
      <c r="CU773" s="66"/>
      <c r="CV773" s="76"/>
      <c r="CW773" s="66"/>
      <c r="CX773" s="76"/>
      <c r="CY773" s="66"/>
      <c r="CZ773" s="66"/>
      <c r="DA773" s="76" t="str">
        <f t="shared" si="94"/>
        <v/>
      </c>
      <c r="DB773" s="66"/>
      <c r="DC773" s="76" t="str">
        <f>IFERROR(IF(B773&lt;&gt;"", IF(AND(INDEX(Paste_Here!V$2:V$850, MATCH(B773, Paste_Here!A$2:A$850, 0))&lt;&gt;"", ISNUMBER(VALUE(INDEX(Paste_Here!V$2:V$850, MATCH(B773, Paste_Here!A$2:A$850, 0))))), INDEX(Paste_Here!V$2:V$850, MATCH(B773, Paste_Here!A$2:A$850, 0)), ""), ""), "")</f>
        <v/>
      </c>
      <c r="DD773" s="66"/>
      <c r="DE773" s="76" t="str">
        <f>IFERROR(IF(B773&lt;&gt;"", IF(ISNUMBER(SEARCH("highrisk", LOWER(INDEX(Paste_Here!W$2:W$850, MATCH(B773, Paste_Here!A$2:A$850, 0))))), "High Risk", IF(ISNUMBER(SEARCH("lowrisk", LOWER(INDEX(Paste_Here!W$2:W$850, MATCH(B773, Paste_Here!A$2:A$850, 0))))), "Low Risk", IF(ISNUMBER(SEARCH("somerisk", LOWER(INDEX(Paste_Here!W$2:W$850, MATCH(B773, Paste_Here!A$2:A$850, 0))))), "Some Risk", ""))), ""), "")</f>
        <v/>
      </c>
      <c r="DF773" s="66"/>
      <c r="DG773" s="76" t="str">
        <f>IFERROR(IF(B773&lt;&gt;"", IF(AND(INDEX(Paste_Here!S$2:S$850, MATCH(B773, Paste_Here!A$2:A$850, 0))&lt;&gt;"", ISNUMBER(VALUE(INDEX(Paste_Here!S$2:S$850, MATCH(B773, Paste_Here!A$2:A$850, 0))))), INDEX(Paste_Here!S$2:S$850, MATCH(B773, Paste_Here!A$2:A$850, 0)), ""), ""), "")</f>
        <v/>
      </c>
      <c r="DH773" s="66"/>
      <c r="DI773" s="76" t="str">
        <f>IFERROR(IF(B773&lt;&gt;"", IF(ISNUMBER(SEARCH("highrisk", LOWER(INDEX(Paste_Here!T$2:T$850, MATCH(B773, Paste_Here!A$2:A$850, 0))))), "High Risk", IF(ISNUMBER(SEARCH("lowrisk", LOWER(INDEX(Paste_Here!T$2:T$850, MATCH(B773, Paste_Here!A$2:A$850, 0))))), "Low Risk", IF(ISNUMBER(SEARCH("somerisk", LOWER(INDEX(Paste_Here!T$2:T$850, MATCH(B773, Paste_Here!A$2:A$850, 0))))), "Some Risk", ""))), ""), "")</f>
        <v/>
      </c>
      <c r="DJ773" s="66"/>
      <c r="DK773" s="76" t="str">
        <f>IFERROR(IF(B773&lt;&gt;"", IF(AND(INDEX(Paste_Here!AD$2:AD$850, MATCH(B773, Paste_Here!A$2:A$850, 0))&lt;&gt;"", ISNUMBER(VALUE(INDEX(Paste_Here!AD$2:AD$850, MATCH(B773, Paste_Here!A$2:A$850, 0))))), INDEX(Paste_Here!AD$2:AD$850, MATCH(B773, Paste_Here!A$2:A$850, 0)), ""), ""), "")</f>
        <v/>
      </c>
      <c r="DL773" s="66"/>
      <c r="DM773" s="76" t="str">
        <f>IFERROR(IF(B773&lt;&gt;"", IF(LOWER(INDEX(Paste_Here!AE$2:AE$850, MATCH(B773, Paste_Here!A$2:A$850, 0)))="approaching expectations", "Approaching", IF(LOWER(INDEX(Paste_Here!AE$2:AE$850, MATCH(B773, Paste_Here!A$2:A$850, 0)))="met expectations", "Met", IF(LOWER(INDEX(Paste_Here!AE$2:AE$850, MATCH(B773, Paste_Here!A$2:A$850, 0)))="exceeded expectations", "Exceeded", IF(LOWER(INDEX(Paste_Here!AE$2:AE$850, MATCH(B773, Paste_Here!A$2:A$850, 0)))="below expectations", "Below", "")))), ""), "")</f>
        <v/>
      </c>
      <c r="DN773" s="66"/>
      <c r="DO773" s="76"/>
      <c r="DP773" s="66"/>
      <c r="DQ773" s="76"/>
      <c r="DR773" s="66"/>
      <c r="DS773" s="76"/>
      <c r="DT773" s="66"/>
      <c r="DU773" s="76"/>
      <c r="DV773" s="66"/>
      <c r="DW773" s="66"/>
      <c r="DX773" s="76" t="str">
        <f t="shared" si="95"/>
        <v/>
      </c>
      <c r="DY773" s="66"/>
      <c r="DZ773" s="76"/>
      <c r="EA773" s="66"/>
      <c r="EB773" s="76"/>
      <c r="EC773" s="66"/>
      <c r="ED773" s="76" t="str">
        <f>IFERROR(IF(B773&lt;&gt;"", IF(AND(INDEX(Paste_Here!AF$2:AF$850, MATCH(B773, Paste_Here!A$2:A$850, 0))&lt;&gt;"", ISNUMBER(VALUE(INDEX(Paste_Here!AF$2:AF$850, MATCH(B773, Paste_Here!A$2:A$850, 0))))), INDEX(Paste_Here!AF$2:AF$850, MATCH(B773, Paste_Here!A$2:A$850, 0)), ""), ""), "")</f>
        <v/>
      </c>
      <c r="EE773" s="66"/>
      <c r="EF773" s="76"/>
      <c r="EG773" s="66"/>
      <c r="EH773" s="76"/>
      <c r="EI773" s="66"/>
      <c r="EJ773" s="76" t="str">
        <f>IFERROR(IF(B773&lt;&gt;"", IF(AND(INDEX(Paste_Here!AG$2:AG$850, MATCH(B773, Paste_Here!A$2:A$850, 0))&lt;&gt;"", ISNUMBER(VALUE(INDEX(Paste_Here!AG$2:AG$850, MATCH(B773, Paste_Here!A$2:A$850, 0))))), INDEX(Paste_Here!AG$2:AG$850, MATCH(B773, Paste_Here!A$2:A$850, 0)), ""), ""), "")</f>
        <v/>
      </c>
      <c r="EK773" s="66"/>
      <c r="EL773" s="76"/>
      <c r="EM773" s="66"/>
      <c r="EN773" s="76"/>
      <c r="EO773" s="66"/>
      <c r="EP773" s="76"/>
      <c r="EQ773" s="66"/>
      <c r="ER773" s="76"/>
      <c r="ES773" s="66"/>
      <c r="ET773" s="66"/>
      <c r="EU773" s="76"/>
      <c r="EV773" s="66"/>
      <c r="EW773" s="76"/>
      <c r="EX773" s="66"/>
      <c r="EY773" s="76"/>
      <c r="EZ773" s="66"/>
      <c r="FA773" s="76"/>
      <c r="FB773" s="66"/>
      <c r="FC773" s="76"/>
      <c r="FD773" s="66"/>
      <c r="FE773" s="76"/>
      <c r="FF773" s="66"/>
      <c r="FG773" s="76"/>
      <c r="FH773" s="66"/>
      <c r="FI773" s="76"/>
      <c r="FJ773" s="66"/>
      <c r="FK773" s="76"/>
      <c r="FL773" s="66"/>
      <c r="FM773" s="76"/>
      <c r="FN773" s="66"/>
      <c r="FO773" s="76"/>
      <c r="FP773" s="66"/>
      <c r="FQ773" s="76"/>
      <c r="FR773" s="66"/>
      <c r="FS773" s="76"/>
      <c r="FT773" s="66"/>
      <c r="FU773" s="76"/>
      <c r="FV773" s="66"/>
      <c r="FW773" s="76"/>
      <c r="FX773" s="66"/>
      <c r="FY773" s="76"/>
      <c r="FZ773" s="66"/>
      <c r="GA773" s="76"/>
      <c r="GB773" s="66"/>
      <c r="GC773" s="76"/>
      <c r="GD773" s="66"/>
      <c r="GE773" s="76"/>
      <c r="GF773" s="66"/>
      <c r="GG773" s="76"/>
      <c r="GH773" s="66"/>
      <c r="GI773" s="76"/>
      <c r="GJ773" s="66"/>
      <c r="GK773" s="76"/>
      <c r="GL773" s="66"/>
      <c r="GM773" s="76"/>
      <c r="GN773" s="66"/>
      <c r="GO773" s="76"/>
      <c r="GP773" s="66"/>
      <c r="GQ773" s="76"/>
      <c r="GR773" s="66"/>
      <c r="GS773" s="76"/>
      <c r="GT773" s="66"/>
      <c r="GU773" s="76"/>
      <c r="GV773" s="66"/>
      <c r="GW773" s="76"/>
      <c r="GX773" s="66"/>
      <c r="GY773" s="76"/>
      <c r="GZ773" s="66"/>
      <c r="HA773" s="76"/>
      <c r="HB773" s="66"/>
      <c r="HC773" s="76"/>
      <c r="HD773" s="66"/>
      <c r="HE773" s="76"/>
      <c r="HF773" s="66"/>
      <c r="HG773" s="76"/>
      <c r="HH773" s="66"/>
      <c r="HI773" s="76"/>
      <c r="HJ773" s="66"/>
      <c r="HK773" s="76"/>
      <c r="HL773" s="66"/>
      <c r="HM773" s="76"/>
      <c r="HN773" s="66"/>
      <c r="HO773" s="76"/>
      <c r="HP773" s="66"/>
      <c r="HQ773" s="76"/>
      <c r="HR773" s="66"/>
      <c r="HS773" s="76"/>
      <c r="HT773" s="66"/>
      <c r="HU773" s="76"/>
      <c r="HV773" s="66"/>
      <c r="HW773" s="76"/>
      <c r="HX773" s="66"/>
      <c r="HY773" s="76"/>
      <c r="HZ773" s="66"/>
      <c r="IA773" s="76"/>
      <c r="IB773" s="66"/>
      <c r="IC773" s="76"/>
      <c r="ID773" s="66"/>
      <c r="IE773" s="76"/>
      <c r="IF773" s="66"/>
      <c r="IG773" s="76"/>
      <c r="IH773" s="66"/>
      <c r="II773" s="76"/>
      <c r="IJ773" s="66"/>
      <c r="IK773" s="76"/>
      <c r="IL773" s="66"/>
      <c r="IM773" s="76"/>
      <c r="IN773" s="66"/>
      <c r="IO773" s="76"/>
      <c r="IP773" s="66"/>
      <c r="IQ773" s="76"/>
      <c r="IR773" s="66"/>
      <c r="IS773" s="76"/>
      <c r="IT773" s="66"/>
      <c r="IU773" s="76"/>
      <c r="IV773" s="66"/>
      <c r="IW773" s="76"/>
      <c r="IX773" s="66"/>
      <c r="IY773" s="76"/>
      <c r="IZ773" s="66"/>
      <c r="JA773" s="76"/>
      <c r="JB773" s="66"/>
      <c r="JC773" s="76"/>
      <c r="JD773" s="66"/>
      <c r="JE773" s="76"/>
      <c r="JF773" s="66"/>
      <c r="JG773" s="76"/>
      <c r="JH773" s="66"/>
      <c r="JI773" s="76"/>
      <c r="JJ773" s="66"/>
      <c r="JK773" s="76"/>
      <c r="JL773" s="66"/>
      <c r="JM773" s="76"/>
      <c r="JN773" s="66"/>
      <c r="JO773" s="76"/>
      <c r="JP773" s="66"/>
      <c r="JQ773" s="76"/>
      <c r="JR773" s="66"/>
      <c r="JS773" s="76"/>
      <c r="JT773" s="66"/>
      <c r="JU773" s="76"/>
      <c r="JV773" s="66"/>
      <c r="JW773" s="76"/>
      <c r="JX773" s="66"/>
      <c r="JY773" s="76"/>
      <c r="JZ773" s="66"/>
      <c r="KA773" s="76"/>
      <c r="KB773" s="66"/>
      <c r="KC773" s="76"/>
      <c r="KD773" s="66"/>
      <c r="KE773" s="76"/>
      <c r="KF773" s="66"/>
      <c r="KG773" s="76"/>
      <c r="KH773" s="66"/>
      <c r="KI773" s="76"/>
      <c r="KJ773" s="66"/>
      <c r="KK773" s="76"/>
      <c r="KL773" s="66"/>
      <c r="KM773" s="76"/>
      <c r="KN773" s="66"/>
      <c r="KO773" s="76"/>
      <c r="KP773" s="66"/>
      <c r="KQ773" s="76"/>
      <c r="KR773" s="66"/>
      <c r="KS773" s="76"/>
      <c r="KT773" s="66"/>
      <c r="KU773" s="76"/>
      <c r="KV773" s="66"/>
      <c r="KW773" s="76"/>
      <c r="KX773" s="66"/>
      <c r="KY773" s="76"/>
      <c r="KZ773" s="66"/>
      <c r="LA773" s="76"/>
      <c r="LB773" s="66"/>
      <c r="LC773" s="76"/>
      <c r="LD773" s="66"/>
      <c r="LE773" s="76"/>
      <c r="LF773" s="66"/>
      <c r="LG773" s="76"/>
      <c r="LH773" s="66"/>
      <c r="LI773" s="76"/>
      <c r="LJ773" s="66"/>
      <c r="LK773" s="76"/>
      <c r="LL773" s="66"/>
      <c r="LM773" s="76"/>
      <c r="LN773" s="66"/>
      <c r="LO773" s="76"/>
      <c r="LP773" s="66"/>
      <c r="LQ773" s="76"/>
      <c r="LR773" s="66"/>
      <c r="LS773" s="76"/>
      <c r="LT773" s="66"/>
      <c r="LU773" s="76"/>
      <c r="LV773" s="66"/>
      <c r="LW773" s="76"/>
      <c r="LX773" s="66"/>
      <c r="LY773" s="76"/>
      <c r="LZ773" s="66"/>
      <c r="MA773" s="76"/>
      <c r="MB773" s="66"/>
      <c r="MC773" s="76"/>
      <c r="MD773" s="66"/>
      <c r="MG773" s="1" t="str" cm="1">
        <f t="array" ref="MG773">IFERROR(INDEX(Paste_Here!$B$2:$B$850, MATCH(0, COUNTIF(MG$4:MG772, Paste_Here!$B$2:$B$850) + IF(Paste_Here!$B$2:$B$850="", 1, 0), 0)), "")</f>
        <v/>
      </c>
      <c r="MH773" s="1" t="str">
        <f>IF(MG773&lt;&gt;"", INDEX(Paste_Here!$A$2:$A$850, MATCH(MG773, Paste_Here!$B$2:$B$850, 0)), "")</f>
        <v/>
      </c>
      <c r="MI773" s="1" t="str">
        <f t="shared" si="96"/>
        <v/>
      </c>
      <c r="MJ773" s="1" t="str" cm="1">
        <f t="array" ref="MJ773">IFERROR(INDEX($MI$5:$MI$850, MATCH(SMALL(IF($MI$5:$MI$850&lt;&gt;"", COUNTIF($MI$5:$MI$850, "&lt;"&amp;$MI$5:$MI$850)+1), ROW()-ROW($MJ$5)+1), COUNTIF($MI$5:$MI$850, "&lt;"&amp;$MI$5:$MI$850)+1, 0)), "")</f>
        <v/>
      </c>
    </row>
    <row r="774" spans="1:348">
      <c r="A774" s="66"/>
      <c r="B774" s="76" t="str">
        <f t="shared" ref="B774:B837" si="97">MJ774</f>
        <v/>
      </c>
      <c r="C774" s="66"/>
      <c r="D774" s="76" t="str">
        <f>IFERROR(IF(B774&lt;&gt;"", IF(AND(INDEX(Paste_Here!B$2:B$850, MATCH(B774, Paste_Here!A$2:A$850, 0))&lt;&gt;"", ISNUMBER(VALUE(INDEX(Paste_Here!B$2:B$850, MATCH(B774, Paste_Here!A$2:A$850, 0))))), INDEX(Paste_Here!B$2:B$850, MATCH(B774, Paste_Here!A$2:A$850, 0)), ""), ""), "")</f>
        <v/>
      </c>
      <c r="E774" s="66"/>
      <c r="F774" s="76" t="str">
        <f>IFERROR(IF(B774&lt;&gt;"", IF(ISTEXT(INDEX(Paste_Here!K$2:K$850, MATCH(B774, Paste_Here!A$2:A$850, 0))), INDEX(Paste_Here!K$2:K$850, MATCH(B774, Paste_Here!A$2:A$850, 0)), ""), ""), "")</f>
        <v/>
      </c>
      <c r="G774" s="66"/>
      <c r="H774" s="76" t="str">
        <f>IFERROR(IF(B774&lt;&gt;"", IF(ISTEXT(INDEX(Paste_Here!C$2:C$850, MATCH(B774, Paste_Here!A$2:A$850, 0))), INDEX(Paste_Here!C$2:C$850, MATCH(B774, Paste_Here!A$2:A$850, 0)), ""), ""), "")</f>
        <v/>
      </c>
      <c r="I774" s="66"/>
      <c r="J774" s="76" t="str">
        <f>IFERROR(IF(B774&lt;&gt;"", IF(ISNUMBER(SEARCH("s", LOWER(INDEX(Paste_Here!M$2:M$850, MATCH(B774, Paste_Here!A$2:A$850, 0))))), "Yes", IF(INDEX(Paste_Here!M$2:M$850, MATCH(B774, Paste_Here!A$2:A$850, 0))&lt;&gt;"", "No", "")), ""), "")</f>
        <v/>
      </c>
      <c r="K774" s="66"/>
      <c r="L774" s="76" t="str">
        <f>IFERROR(IF(B774&lt;&gt;"", IF(ISNUMBER(SEARCH("yes", LOWER(INDEX(Paste_Here!E$2:E$850, MATCH(B774, Paste_Here!A$2:A$850, 0))))), "Yes", IF(ISNUMBER(SEARCH("no", LOWER(INDEX(Paste_Here!E$2:E$850, MATCH(B774, Paste_Here!A$2:A$850, 0))))), "No", "")), ""), "")</f>
        <v/>
      </c>
      <c r="M774" s="66"/>
      <c r="N774" s="76" t="str">
        <f>IFERROR(IF(B774&lt;&gt;"", IF(ISNUMBER(SEARCH("yes", LOWER(INDEX(Paste_Here!F$2:F$850, MATCH(B774, Paste_Here!A$2:A$850, 0))))), "Yes", IF(ISNUMBER(SEARCH("no", LOWER(INDEX(Paste_Here!F$2:F$850, MATCH(B774, Paste_Here!A$2:A$850, 0))))), "No", "")), ""), "")</f>
        <v/>
      </c>
      <c r="O774" s="66"/>
      <c r="P774" s="76" t="str">
        <f>IFERROR(IF(B774&lt;&gt;"", IF(ISNUMBER(SEARCH("yes", LOWER(INDEX(Paste_Here!L$2:L$850, MATCH(B774, Paste_Here!A$2:A$850, 0))))), "Yes", IF(ISNUMBER(SEARCH("no", LOWER(INDEX(Paste_Here!L$2:L$850, MATCH(B774, Paste_Here!A$2:A$850, 0))))), "No", "")), ""), "")</f>
        <v/>
      </c>
      <c r="Q774" s="66"/>
      <c r="R774" s="76" t="str">
        <f>IFERROR(IF(B774&lt;&gt;"", IF(ISNUMBER(SEARCH("transitional 2", LOWER(INDEX(Paste_Here!D$2:D$850, MATCH(B774, Paste_Here!A$2:A$850, 0))))), "T2", IF(ISNUMBER(SEARCH("transitional 1", LOWER(INDEX(Paste_Here!D$2:D$850, MATCH(B774, Paste_Here!A$2:A$850, 0))))), "T1", IF(ISNUMBER(SEARCH("waived ell services", LOWER(INDEX(Paste_Here!D$2:D$850, MATCH(B774, Paste_Here!A$2:A$850, 0))))), "W", IF(ISNUMBER(SEARCH("english language learner", LOWER(INDEX(Paste_Here!D$2:D$850, MATCH(B774, Paste_Here!A$2:A$850, 0))))), "L", "")))), ""), "")</f>
        <v/>
      </c>
      <c r="S774" s="66"/>
      <c r="T774" s="76" t="str">
        <f>IFERROR(IF(B774&lt;&gt;"", IF(ISNUMBER(SEARCH("yes", LOWER(INDEX(Paste_Here!I$2:I$850, MATCH(B774, Paste_Here!A$2:A$850, 0))))), "Yes", IF(ISNUMBER(SEARCH("no", LOWER(INDEX(Paste_Here!I$2:I$850, MATCH(B774, Paste_Here!A$2:A$850, 0))))), "No", "")), ""), "")</f>
        <v/>
      </c>
      <c r="U774" s="66"/>
      <c r="V774" s="76" t="str">
        <f>IFERROR(IF(B774&lt;&gt;"", IF(ISTEXT(INDEX(Paste_Here!J$2:J$850, MATCH(B774, Paste_Here!A$2:A$850, 0))), VALUE(INDEX(Paste_Here!J$2:J$850, MATCH(B774, Paste_Here!A$2:A$850, 0))), ""), ""), "")</f>
        <v/>
      </c>
      <c r="W774" s="66"/>
      <c r="X774" s="66"/>
      <c r="Y774" s="76" t="str">
        <f t="shared" ref="Y774:Y837" si="98">B774</f>
        <v/>
      </c>
      <c r="Z774" s="66"/>
      <c r="AA774" s="76" t="str">
        <f>IFERROR(IF(B774&lt;&gt;"", IF(AND(INDEX(Paste_Here!AI$2:AI$850, MATCH(B774, Paste_Here!A$2:A$850, 0))&lt;&gt;"", ISNUMBER(VALUE(INDEX(Paste_Here!AI$2:AI$850, MATCH(B774, Paste_Here!A$2:A$850, 0))))), INDEX(Paste_Here!AI$2:AI$850, MATCH(B774, Paste_Here!A$2:A$850, 0)), ""), ""), "")</f>
        <v/>
      </c>
      <c r="AB774" s="66"/>
      <c r="AC774" s="76" t="str">
        <f>IFERROR(IF(B774&lt;&gt;"", IF(AND(INDEX(Paste_Here!AJ$2:AJ$850, MATCH(B774, Paste_Here!A$2:A$850, 0))&lt;&gt;"", ISNUMBER(VALUE(INDEX(Paste_Here!AJ$2:AJ$850, MATCH(B774, Paste_Here!A$2:A$850, 0))))), INDEX(Paste_Here!AJ$2:AJ$850, MATCH(B774, Paste_Here!A$2:A$850, 0)), ""), ""), "")</f>
        <v/>
      </c>
      <c r="AD774" s="66"/>
      <c r="AE774" s="76" t="str">
        <f>IFERROR(IF(B774&lt;&gt;"", IF(AND(INDEX(Paste_Here!AK$2:AK$850, MATCH(B774, Paste_Here!A$2:A$850, 0))&lt;&gt;"", ISNUMBER(VALUE(INDEX(Paste_Here!AK$2:AK$850, MATCH(B774, Paste_Here!A$2:A$850, 0))))), INDEX(Paste_Here!AK$2:AK$850, MATCH(B774, Paste_Here!A$2:A$850, 0)), ""), ""), "")</f>
        <v/>
      </c>
      <c r="AF774" s="66"/>
      <c r="AG774" s="76" t="str">
        <f>IFERROR(IF(B774&lt;&gt;"", IF(AND(INDEX(Paste_Here!AL$2:AL$850, MATCH(B774, Paste_Here!A$2:A$850, 0))&lt;&gt;"", ISNUMBER(VALUE(INDEX(Paste_Here!AL$2:AL$850, MATCH(B774, Paste_Here!A$2:A$850, 0))))), INDEX(Paste_Here!AL$2:AL$850, MATCH(B774, Paste_Here!A$2:A$850, 0)), ""), ""), "")</f>
        <v/>
      </c>
      <c r="AH774" s="66"/>
      <c r="AI774" s="76" t="str">
        <f>IFERROR(IF(B774&lt;&gt;"", IF(AND(INDEX(Paste_Here!AH$2:AH$850, MATCH(B774, Paste_Here!A$2:A$850, 0))&lt;&gt;"", ISNUMBER(VALUE(INDEX(Paste_Here!AH$2:AH$850, MATCH(B774, Paste_Here!A$2:A$850, 0))))), IF(VALUE(INDEX(Paste_Here!AH$2:AH$850, MATCH(B774, Paste_Here!A$2:A$850, 0)))=0, "", INDEX(Paste_Here!AH$2:AH$850, MATCH(B774, Paste_Here!A$2:A$850, 0))), ""), ""), "")</f>
        <v/>
      </c>
      <c r="AJ774" s="66"/>
      <c r="AK774" s="76" t="str">
        <f>IFERROR(IF(B774&lt;&gt;"", IF(AND(INDEX(Paste_Here!N$2:N$850, MATCH(B774, Paste_Here!A$2:A$850, 0))&lt;&gt;"", ISNUMBER(VALUE(INDEX(Paste_Here!N$2:N$850, MATCH(B774, Paste_Here!A$2:A$850, 0))))), INDEX(Paste_Here!N$2:N$850, MATCH(B774, Paste_Here!A$2:A$850, 0)), ""), ""), "")</f>
        <v/>
      </c>
      <c r="AL774" s="66"/>
      <c r="AM774" s="76" t="str">
        <f>IFERROR(IF(B774&lt;&gt;"", IF(AND(INDEX(Paste_Here!O$2:O$850, MATCH(B774, Paste_Here!A$2:A$850, 0))&lt;&gt;"", ISNUMBER(VALUE(INDEX(Paste_Here!O$2:O$850, MATCH(B774, Paste_Here!A$2:A$850, 0))))), INDEX(Paste_Here!O$2:O$850, MATCH(B774, Paste_Here!A$2:A$850, 0)), ""), ""), "")</f>
        <v/>
      </c>
      <c r="AN774" s="66"/>
      <c r="AO774" s="76"/>
      <c r="AP774" s="66"/>
      <c r="AQ774" s="76"/>
      <c r="AR774" s="66"/>
      <c r="AS774" s="76"/>
      <c r="AT774" s="66"/>
      <c r="AU774" s="66"/>
      <c r="AV774" s="76" t="str">
        <f t="shared" ref="AV774:AV837" si="99">B774</f>
        <v/>
      </c>
      <c r="AW774" s="66"/>
      <c r="AX774" s="76" t="str">
        <f>IFERROR(IF(B774&lt;&gt;"", IF(ISNUMBER(SEARCH("Revealed-Potential (Primary Focus)", LOWER(INDEX(Paste_Here!Z$2:Z$850, MATCH(B774, Paste_Here!A$2:A$850, 0))))), "Rev-Potential: Prim", IF(ISNUMBER(SEARCH("Revealed-Potential (Secondary Focus)", LOWER(INDEX(Paste_Here!Z$2:Z$850, MATCH(B774, Paste_Here!A$2:A$850, 0))))), "Rev-Potential: Sec", IF(ISNUMBER(SEARCH("Monitoring", LOWER(INDEX(Paste_Here!Z$2:Z$850, MATCH(B774, Paste_Here!A$2:A$850, 0))))), "Monitoring", IF(ISNUMBER(SEARCH("At-Promise (Secondary Focus)", LOWER(INDEX(Paste_Here!Z$2:Z$850, MATCH(B774, Paste_Here!A$2:A$850, 0))))), "At-Promise: Sec", IF(ISNUMBER(SEARCH("At-Promise (Primary Focus)", LOWER(INDEX(Paste_Here!Z$2:Z$850, MATCH(B774, Paste_Here!A$2:A$850, 0))))), "At-Promise: Prim", ""))))), ""), "")</f>
        <v/>
      </c>
      <c r="AY774" s="66"/>
      <c r="AZ774" s="76"/>
      <c r="BA774" s="66"/>
      <c r="BB774" s="76"/>
      <c r="BC774" s="66"/>
      <c r="BD774" s="76"/>
      <c r="BE774" s="66"/>
      <c r="BF774" s="76"/>
      <c r="BG774" s="66"/>
      <c r="BH774" s="76"/>
      <c r="BI774" s="66"/>
      <c r="BJ774" s="66"/>
      <c r="BK774" s="76" t="str">
        <f t="shared" ref="BK774:BK837" si="100">B774</f>
        <v/>
      </c>
      <c r="BL774" s="66"/>
      <c r="BM774" s="76" t="str">
        <f>IFERROR(IF(B774&lt;&gt;"", IF(AND(ISNUMBER(VALUE(SUBSTITUTE(SUBSTITUTE(Paste_Here!R774, "br", "-"), "L", ""))), VALUE(SUBSTITUTE(SUBSTITUTE(Paste_Here!R774, "br", "-"), "L", "")) &gt;= 1095), "Yes", IF(AND(ISNUMBER(VALUE(SUBSTITUTE(SUBSTITUTE(Paste_Here!R774, "br", "-"), "L", ""))), VALUE(SUBSTITUTE(SUBSTITUTE(Paste_Here!R774, "br", "-"), "L", "")) &lt;= 1094), "No", "")), ""), "")</f>
        <v/>
      </c>
      <c r="BN774" s="66"/>
      <c r="BO774" s="76" t="str">
        <f>IFERROR(IF(B774&lt;&gt;"", IF(COUNTIF(INDEX(Paste_Here!Y$2:AB$850, MATCH(B774, Paste_Here!A$2:A$850, 0), 0), "yes") &gt; 0, "Yes", IF(COUNTIF(INDEX(Paste_Here!Y$2:AB$850, MATCH(B774, Paste_Here!A$2:A$850, 0), 0), "no") &gt; 0, "No", "")), ""), "")</f>
        <v/>
      </c>
      <c r="BP774" s="66"/>
      <c r="BQ774" s="76" t="str">
        <f>IFERROR(IF(B774&lt;&gt;"", IF(AND(ISNUMBER(VALUE(SUBSTITUTE(SUBSTITUTE(Paste_Here!U774, "em", "-"), "q", ""))), VALUE(SUBSTITUTE(SUBSTITUTE(Paste_Here!U774, "em", "-"), "q", "")) &gt;= 910), "Yes", IF(AND(ISNUMBER(VALUE(SUBSTITUTE(SUBSTITUTE(Paste_Here!U774, "em", "-"), "q", ""))), VALUE(SUBSTITUTE(SUBSTITUTE(Paste_Here!U774, "em", "-"), "q", "")) &lt;= 909), "No", "")), ""), "")</f>
        <v/>
      </c>
      <c r="BR774" s="66"/>
      <c r="BS774" s="76" t="str">
        <f>IFERROR(IF(B774&lt;&gt;"", IF(AND(INDEX(Paste_Here!X$2:X$850, MATCH(B774, Paste_Here!A$2:A$850, 0))&lt;&gt;"", ISNUMBER(VALUE(INDEX(Paste_Here!X$2:X$850, MATCH(B774, Paste_Here!A$2:A$850, 0))))), INDEX(Paste_Here!X$2:X$850, MATCH(B774, Paste_Here!A$2:A$850, 0)), ""), ""), "")</f>
        <v/>
      </c>
      <c r="BT774" s="66"/>
      <c r="BU774" s="76" t="str">
        <f>IFERROR(IF(B774&lt;&gt;"", IF(ISNUMBER(VALUE(INDEX(Paste_Here!G$2:G$850, MATCH(B774, Paste_Here!A$2:A$850, 0)))), IF(VALUE(INDEX(Paste_Here!G$2:G$850, MATCH(B774, Paste_Here!A$2:A$850, 0)))=0, "No", IF(AND(VALUE(INDEX(Paste_Here!G$2:G$850, MATCH(B774, Paste_Here!A$2:A$850, 0)))&gt;=1, VALUE(INDEX(Paste_Here!G$2:G$850, MATCH(B774, Paste_Here!A$2:A$850, 0)))&lt;=4), VALUE(INDEX(Paste_Here!G$2:G$850, MATCH(B774, Paste_Here!A$2:A$850, 0))), "")), ""), ""), "")</f>
        <v/>
      </c>
      <c r="BV774" s="66"/>
      <c r="BW774" s="76" t="str">
        <f>IFERROR(IF(B774&lt;&gt;"", IF(ISNUMBER(VALUE(INDEX(Paste_Here!H$2:H$850, MATCH(B774, Paste_Here!A$2:A$850, 0)))), IF(VALUE(INDEX(Paste_Here!H$2:H$850, MATCH(B774, Paste_Here!A$2:A$850, 0)))=0, "No", IF(AND(VALUE(INDEX(Paste_Here!H$2:H$850, MATCH(B774, Paste_Here!A$2:A$850, 0)))&gt;=1, VALUE(INDEX(Paste_Here!H$2:H$850, MATCH(B774, Paste_Here!A$2:A$850, 0)))&lt;=4), VALUE(INDEX(Paste_Here!H$2:H$850, MATCH(B774, Paste_Here!A$2:A$850, 0))), "")), ""), ""), "")</f>
        <v/>
      </c>
      <c r="BX774" s="66"/>
      <c r="BY774" s="76"/>
      <c r="BZ774" s="66"/>
      <c r="CA774" s="76"/>
      <c r="CB774" s="66"/>
      <c r="CC774" s="66"/>
      <c r="CD774" s="76" t="str">
        <f t="shared" ref="CD774:CD837" si="101">AV774</f>
        <v/>
      </c>
      <c r="CE774" s="66"/>
      <c r="CF774" s="76" t="str">
        <f>IFERROR(IF(B774&lt;&gt;"", IF(AND(INDEX(Paste_Here!P$2:P$850, MATCH(B774, Paste_Here!A$2:A$850, 0))&lt;&gt;"", ISNUMBER(VALUE(INDEX(Paste_Here!P$2:P$850, MATCH(B774, Paste_Here!A$2:A$850, 0))))), INDEX(Paste_Here!P$2:P$850, MATCH(B774, Paste_Here!A$2:A$850, 0)), ""), ""), "")</f>
        <v/>
      </c>
      <c r="CG774" s="66"/>
      <c r="CH774" s="76" t="str">
        <f>IFERROR(IF(B774&lt;&gt;"", IF(ISNUMBER(SEARCH("highrisk", LOWER(INDEX(Paste_Here!Q$2:Q$850, MATCH(B774, Paste_Here!A$2:A$850, 0))))), "High Risk", IF(ISNUMBER(SEARCH("lowrisk", LOWER(INDEX(Paste_Here!Q$2:Q$850, MATCH(B774, Paste_Here!A$2:A$850, 0))))), "Low Risk", IF(ISNUMBER(SEARCH("somerisk", LOWER(INDEX(Paste_Here!Q$2:Q$850, MATCH(B774, Paste_Here!A$2:A$850, 0))))), "Some Risk", ""))), ""), "")</f>
        <v/>
      </c>
      <c r="CI774" s="66"/>
      <c r="CJ774" s="76" t="str">
        <f>IFERROR(IF(B774&lt;&gt;"", IF(AND(INDEX(Paste_Here!AA$2:AA$850, MATCH(B774, Paste_Here!A$2:A$850, 0))&lt;&gt;"", ISNUMBER(VALUE(INDEX(Paste_Here!AA$2:AA$850, MATCH(B774, Paste_Here!A$2:A$850, 0))))), INDEX(Paste_Here!AA$2:AA$850, MATCH(B774, Paste_Here!A$2:A$850, 0)), ""), ""), "")</f>
        <v/>
      </c>
      <c r="CK774" s="66"/>
      <c r="CL774" s="76" t="str">
        <f>IFERROR(IF(B774&lt;&gt;"", IF(LOWER(INDEX(Paste_Here!AB$2:AB$850, MATCH(B774, Paste_Here!A$2:A$850, 0)))="approaching expectations", "Approaching", IF(LOWER(INDEX(Paste_Here!AB$2:AB$850, MATCH(B774, Paste_Here!A$2:A$850, 0)))="met expectations", "Met", IF(LOWER(INDEX(Paste_Here!AB$2:AB$850, MATCH(B774, Paste_Here!A$2:A$850, 0)))="exceeded expectations", "Exceeded", IF(LOWER(INDEX(Paste_Here!AB$2:AB$850, MATCH(B774, Paste_Here!A$2:A$850, 0)))="below expectations", "Below", "")))), ""), "")</f>
        <v/>
      </c>
      <c r="CM774" s="66"/>
      <c r="CN774" s="76" t="str">
        <f>IFERROR(IF(B774&lt;&gt;"", IF(AND(INDEX(Paste_Here!AC$2:AC$850, MATCH(B774, Paste_Here!A$2:A$850, 0))&lt;&gt;"", ISNUMBER(VALUE(INDEX(Paste_Here!AC$2:AC$850, MATCH(B774, Paste_Here!A$2:A$850, 0))))), INDEX(Paste_Here!AC$2:AC$850, MATCH(B774, Paste_Here!A$2:A$850, 0)), ""), ""), "")</f>
        <v/>
      </c>
      <c r="CO774" s="66"/>
      <c r="CP774" s="76"/>
      <c r="CQ774" s="66"/>
      <c r="CR774" s="76"/>
      <c r="CS774" s="66"/>
      <c r="CT774" s="76"/>
      <c r="CU774" s="66"/>
      <c r="CV774" s="76"/>
      <c r="CW774" s="66"/>
      <c r="CX774" s="76"/>
      <c r="CY774" s="66"/>
      <c r="CZ774" s="66"/>
      <c r="DA774" s="76" t="str">
        <f t="shared" ref="DA774:DA837" si="102">B774</f>
        <v/>
      </c>
      <c r="DB774" s="66"/>
      <c r="DC774" s="76" t="str">
        <f>IFERROR(IF(B774&lt;&gt;"", IF(AND(INDEX(Paste_Here!V$2:V$850, MATCH(B774, Paste_Here!A$2:A$850, 0))&lt;&gt;"", ISNUMBER(VALUE(INDEX(Paste_Here!V$2:V$850, MATCH(B774, Paste_Here!A$2:A$850, 0))))), INDEX(Paste_Here!V$2:V$850, MATCH(B774, Paste_Here!A$2:A$850, 0)), ""), ""), "")</f>
        <v/>
      </c>
      <c r="DD774" s="66"/>
      <c r="DE774" s="76" t="str">
        <f>IFERROR(IF(B774&lt;&gt;"", IF(ISNUMBER(SEARCH("highrisk", LOWER(INDEX(Paste_Here!W$2:W$850, MATCH(B774, Paste_Here!A$2:A$850, 0))))), "High Risk", IF(ISNUMBER(SEARCH("lowrisk", LOWER(INDEX(Paste_Here!W$2:W$850, MATCH(B774, Paste_Here!A$2:A$850, 0))))), "Low Risk", IF(ISNUMBER(SEARCH("somerisk", LOWER(INDEX(Paste_Here!W$2:W$850, MATCH(B774, Paste_Here!A$2:A$850, 0))))), "Some Risk", ""))), ""), "")</f>
        <v/>
      </c>
      <c r="DF774" s="66"/>
      <c r="DG774" s="76" t="str">
        <f>IFERROR(IF(B774&lt;&gt;"", IF(AND(INDEX(Paste_Here!S$2:S$850, MATCH(B774, Paste_Here!A$2:A$850, 0))&lt;&gt;"", ISNUMBER(VALUE(INDEX(Paste_Here!S$2:S$850, MATCH(B774, Paste_Here!A$2:A$850, 0))))), INDEX(Paste_Here!S$2:S$850, MATCH(B774, Paste_Here!A$2:A$850, 0)), ""), ""), "")</f>
        <v/>
      </c>
      <c r="DH774" s="66"/>
      <c r="DI774" s="76" t="str">
        <f>IFERROR(IF(B774&lt;&gt;"", IF(ISNUMBER(SEARCH("highrisk", LOWER(INDEX(Paste_Here!T$2:T$850, MATCH(B774, Paste_Here!A$2:A$850, 0))))), "High Risk", IF(ISNUMBER(SEARCH("lowrisk", LOWER(INDEX(Paste_Here!T$2:T$850, MATCH(B774, Paste_Here!A$2:A$850, 0))))), "Low Risk", IF(ISNUMBER(SEARCH("somerisk", LOWER(INDEX(Paste_Here!T$2:T$850, MATCH(B774, Paste_Here!A$2:A$850, 0))))), "Some Risk", ""))), ""), "")</f>
        <v/>
      </c>
      <c r="DJ774" s="66"/>
      <c r="DK774" s="76" t="str">
        <f>IFERROR(IF(B774&lt;&gt;"", IF(AND(INDEX(Paste_Here!AD$2:AD$850, MATCH(B774, Paste_Here!A$2:A$850, 0))&lt;&gt;"", ISNUMBER(VALUE(INDEX(Paste_Here!AD$2:AD$850, MATCH(B774, Paste_Here!A$2:A$850, 0))))), INDEX(Paste_Here!AD$2:AD$850, MATCH(B774, Paste_Here!A$2:A$850, 0)), ""), ""), "")</f>
        <v/>
      </c>
      <c r="DL774" s="66"/>
      <c r="DM774" s="76" t="str">
        <f>IFERROR(IF(B774&lt;&gt;"", IF(LOWER(INDEX(Paste_Here!AE$2:AE$850, MATCH(B774, Paste_Here!A$2:A$850, 0)))="approaching expectations", "Approaching", IF(LOWER(INDEX(Paste_Here!AE$2:AE$850, MATCH(B774, Paste_Here!A$2:A$850, 0)))="met expectations", "Met", IF(LOWER(INDEX(Paste_Here!AE$2:AE$850, MATCH(B774, Paste_Here!A$2:A$850, 0)))="exceeded expectations", "Exceeded", IF(LOWER(INDEX(Paste_Here!AE$2:AE$850, MATCH(B774, Paste_Here!A$2:A$850, 0)))="below expectations", "Below", "")))), ""), "")</f>
        <v/>
      </c>
      <c r="DN774" s="66"/>
      <c r="DO774" s="76"/>
      <c r="DP774" s="66"/>
      <c r="DQ774" s="76"/>
      <c r="DR774" s="66"/>
      <c r="DS774" s="76"/>
      <c r="DT774" s="66"/>
      <c r="DU774" s="76"/>
      <c r="DV774" s="66"/>
      <c r="DW774" s="66"/>
      <c r="DX774" s="76" t="str">
        <f t="shared" ref="DX774:DX837" si="103">B774</f>
        <v/>
      </c>
      <c r="DY774" s="66"/>
      <c r="DZ774" s="76"/>
      <c r="EA774" s="66"/>
      <c r="EB774" s="76"/>
      <c r="EC774" s="66"/>
      <c r="ED774" s="76" t="str">
        <f>IFERROR(IF(B774&lt;&gt;"", IF(AND(INDEX(Paste_Here!AF$2:AF$850, MATCH(B774, Paste_Here!A$2:A$850, 0))&lt;&gt;"", ISNUMBER(VALUE(INDEX(Paste_Here!AF$2:AF$850, MATCH(B774, Paste_Here!A$2:A$850, 0))))), INDEX(Paste_Here!AF$2:AF$850, MATCH(B774, Paste_Here!A$2:A$850, 0)), ""), ""), "")</f>
        <v/>
      </c>
      <c r="EE774" s="66"/>
      <c r="EF774" s="76"/>
      <c r="EG774" s="66"/>
      <c r="EH774" s="76"/>
      <c r="EI774" s="66"/>
      <c r="EJ774" s="76" t="str">
        <f>IFERROR(IF(B774&lt;&gt;"", IF(AND(INDEX(Paste_Here!AG$2:AG$850, MATCH(B774, Paste_Here!A$2:A$850, 0))&lt;&gt;"", ISNUMBER(VALUE(INDEX(Paste_Here!AG$2:AG$850, MATCH(B774, Paste_Here!A$2:A$850, 0))))), INDEX(Paste_Here!AG$2:AG$850, MATCH(B774, Paste_Here!A$2:A$850, 0)), ""), ""), "")</f>
        <v/>
      </c>
      <c r="EK774" s="66"/>
      <c r="EL774" s="76"/>
      <c r="EM774" s="66"/>
      <c r="EN774" s="76"/>
      <c r="EO774" s="66"/>
      <c r="EP774" s="76"/>
      <c r="EQ774" s="66"/>
      <c r="ER774" s="76"/>
      <c r="ES774" s="66"/>
      <c r="ET774" s="66"/>
      <c r="EU774" s="76"/>
      <c r="EV774" s="66"/>
      <c r="EW774" s="76"/>
      <c r="EX774" s="66"/>
      <c r="EY774" s="76"/>
      <c r="EZ774" s="66"/>
      <c r="FA774" s="76"/>
      <c r="FB774" s="66"/>
      <c r="FC774" s="76"/>
      <c r="FD774" s="66"/>
      <c r="FE774" s="76"/>
      <c r="FF774" s="66"/>
      <c r="FG774" s="76"/>
      <c r="FH774" s="66"/>
      <c r="FI774" s="76"/>
      <c r="FJ774" s="66"/>
      <c r="FK774" s="76"/>
      <c r="FL774" s="66"/>
      <c r="FM774" s="76"/>
      <c r="FN774" s="66"/>
      <c r="FO774" s="76"/>
      <c r="FP774" s="66"/>
      <c r="FQ774" s="76"/>
      <c r="FR774" s="66"/>
      <c r="FS774" s="76"/>
      <c r="FT774" s="66"/>
      <c r="FU774" s="76"/>
      <c r="FV774" s="66"/>
      <c r="FW774" s="76"/>
      <c r="FX774" s="66"/>
      <c r="FY774" s="76"/>
      <c r="FZ774" s="66"/>
      <c r="GA774" s="76"/>
      <c r="GB774" s="66"/>
      <c r="GC774" s="76"/>
      <c r="GD774" s="66"/>
      <c r="GE774" s="76"/>
      <c r="GF774" s="66"/>
      <c r="GG774" s="76"/>
      <c r="GH774" s="66"/>
      <c r="GI774" s="76"/>
      <c r="GJ774" s="66"/>
      <c r="GK774" s="76"/>
      <c r="GL774" s="66"/>
      <c r="GM774" s="76"/>
      <c r="GN774" s="66"/>
      <c r="GO774" s="76"/>
      <c r="GP774" s="66"/>
      <c r="GQ774" s="76"/>
      <c r="GR774" s="66"/>
      <c r="GS774" s="76"/>
      <c r="GT774" s="66"/>
      <c r="GU774" s="76"/>
      <c r="GV774" s="66"/>
      <c r="GW774" s="76"/>
      <c r="GX774" s="66"/>
      <c r="GY774" s="76"/>
      <c r="GZ774" s="66"/>
      <c r="HA774" s="76"/>
      <c r="HB774" s="66"/>
      <c r="HC774" s="76"/>
      <c r="HD774" s="66"/>
      <c r="HE774" s="76"/>
      <c r="HF774" s="66"/>
      <c r="HG774" s="76"/>
      <c r="HH774" s="66"/>
      <c r="HI774" s="76"/>
      <c r="HJ774" s="66"/>
      <c r="HK774" s="76"/>
      <c r="HL774" s="66"/>
      <c r="HM774" s="76"/>
      <c r="HN774" s="66"/>
      <c r="HO774" s="76"/>
      <c r="HP774" s="66"/>
      <c r="HQ774" s="76"/>
      <c r="HR774" s="66"/>
      <c r="HS774" s="76"/>
      <c r="HT774" s="66"/>
      <c r="HU774" s="76"/>
      <c r="HV774" s="66"/>
      <c r="HW774" s="76"/>
      <c r="HX774" s="66"/>
      <c r="HY774" s="76"/>
      <c r="HZ774" s="66"/>
      <c r="IA774" s="76"/>
      <c r="IB774" s="66"/>
      <c r="IC774" s="76"/>
      <c r="ID774" s="66"/>
      <c r="IE774" s="76"/>
      <c r="IF774" s="66"/>
      <c r="IG774" s="76"/>
      <c r="IH774" s="66"/>
      <c r="II774" s="76"/>
      <c r="IJ774" s="66"/>
      <c r="IK774" s="76"/>
      <c r="IL774" s="66"/>
      <c r="IM774" s="76"/>
      <c r="IN774" s="66"/>
      <c r="IO774" s="76"/>
      <c r="IP774" s="66"/>
      <c r="IQ774" s="76"/>
      <c r="IR774" s="66"/>
      <c r="IS774" s="76"/>
      <c r="IT774" s="66"/>
      <c r="IU774" s="76"/>
      <c r="IV774" s="66"/>
      <c r="IW774" s="76"/>
      <c r="IX774" s="66"/>
      <c r="IY774" s="76"/>
      <c r="IZ774" s="66"/>
      <c r="JA774" s="76"/>
      <c r="JB774" s="66"/>
      <c r="JC774" s="76"/>
      <c r="JD774" s="66"/>
      <c r="JE774" s="76"/>
      <c r="JF774" s="66"/>
      <c r="JG774" s="76"/>
      <c r="JH774" s="66"/>
      <c r="JI774" s="76"/>
      <c r="JJ774" s="66"/>
      <c r="JK774" s="76"/>
      <c r="JL774" s="66"/>
      <c r="JM774" s="76"/>
      <c r="JN774" s="66"/>
      <c r="JO774" s="76"/>
      <c r="JP774" s="66"/>
      <c r="JQ774" s="76"/>
      <c r="JR774" s="66"/>
      <c r="JS774" s="76"/>
      <c r="JT774" s="66"/>
      <c r="JU774" s="76"/>
      <c r="JV774" s="66"/>
      <c r="JW774" s="76"/>
      <c r="JX774" s="66"/>
      <c r="JY774" s="76"/>
      <c r="JZ774" s="66"/>
      <c r="KA774" s="76"/>
      <c r="KB774" s="66"/>
      <c r="KC774" s="76"/>
      <c r="KD774" s="66"/>
      <c r="KE774" s="76"/>
      <c r="KF774" s="66"/>
      <c r="KG774" s="76"/>
      <c r="KH774" s="66"/>
      <c r="KI774" s="76"/>
      <c r="KJ774" s="66"/>
      <c r="KK774" s="76"/>
      <c r="KL774" s="66"/>
      <c r="KM774" s="76"/>
      <c r="KN774" s="66"/>
      <c r="KO774" s="76"/>
      <c r="KP774" s="66"/>
      <c r="KQ774" s="76"/>
      <c r="KR774" s="66"/>
      <c r="KS774" s="76"/>
      <c r="KT774" s="66"/>
      <c r="KU774" s="76"/>
      <c r="KV774" s="66"/>
      <c r="KW774" s="76"/>
      <c r="KX774" s="66"/>
      <c r="KY774" s="76"/>
      <c r="KZ774" s="66"/>
      <c r="LA774" s="76"/>
      <c r="LB774" s="66"/>
      <c r="LC774" s="76"/>
      <c r="LD774" s="66"/>
      <c r="LE774" s="76"/>
      <c r="LF774" s="66"/>
      <c r="LG774" s="76"/>
      <c r="LH774" s="66"/>
      <c r="LI774" s="76"/>
      <c r="LJ774" s="66"/>
      <c r="LK774" s="76"/>
      <c r="LL774" s="66"/>
      <c r="LM774" s="76"/>
      <c r="LN774" s="66"/>
      <c r="LO774" s="76"/>
      <c r="LP774" s="66"/>
      <c r="LQ774" s="76"/>
      <c r="LR774" s="66"/>
      <c r="LS774" s="76"/>
      <c r="LT774" s="66"/>
      <c r="LU774" s="76"/>
      <c r="LV774" s="66"/>
      <c r="LW774" s="76"/>
      <c r="LX774" s="66"/>
      <c r="LY774" s="76"/>
      <c r="LZ774" s="66"/>
      <c r="MA774" s="76"/>
      <c r="MB774" s="66"/>
      <c r="MC774" s="76"/>
      <c r="MD774" s="66"/>
      <c r="MG774" s="1" t="str" cm="1">
        <f t="array" ref="MG774">IFERROR(INDEX(Paste_Here!$B$2:$B$850, MATCH(0, COUNTIF(MG$4:MG773, Paste_Here!$B$2:$B$850) + IF(Paste_Here!$B$2:$B$850="", 1, 0), 0)), "")</f>
        <v/>
      </c>
      <c r="MH774" s="1" t="str">
        <f>IF(MG774&lt;&gt;"", INDEX(Paste_Here!$A$2:$A$850, MATCH(MG774, Paste_Here!$B$2:$B$850, 0)), "")</f>
        <v/>
      </c>
      <c r="MI774" s="1" t="str">
        <f t="shared" ref="MI774:MI837" si="104">MH774</f>
        <v/>
      </c>
      <c r="MJ774" s="1" t="str" cm="1">
        <f t="array" ref="MJ774">IFERROR(INDEX($MI$5:$MI$850, MATCH(SMALL(IF($MI$5:$MI$850&lt;&gt;"", COUNTIF($MI$5:$MI$850, "&lt;"&amp;$MI$5:$MI$850)+1), ROW()-ROW($MJ$5)+1), COUNTIF($MI$5:$MI$850, "&lt;"&amp;$MI$5:$MI$850)+1, 0)), "")</f>
        <v/>
      </c>
    </row>
    <row r="775" spans="1:348">
      <c r="A775" s="66"/>
      <c r="B775" s="76" t="str">
        <f t="shared" si="97"/>
        <v/>
      </c>
      <c r="C775" s="66"/>
      <c r="D775" s="76" t="str">
        <f>IFERROR(IF(B775&lt;&gt;"", IF(AND(INDEX(Paste_Here!B$2:B$850, MATCH(B775, Paste_Here!A$2:A$850, 0))&lt;&gt;"", ISNUMBER(VALUE(INDEX(Paste_Here!B$2:B$850, MATCH(B775, Paste_Here!A$2:A$850, 0))))), INDEX(Paste_Here!B$2:B$850, MATCH(B775, Paste_Here!A$2:A$850, 0)), ""), ""), "")</f>
        <v/>
      </c>
      <c r="E775" s="66"/>
      <c r="F775" s="76" t="str">
        <f>IFERROR(IF(B775&lt;&gt;"", IF(ISTEXT(INDEX(Paste_Here!K$2:K$850, MATCH(B775, Paste_Here!A$2:A$850, 0))), INDEX(Paste_Here!K$2:K$850, MATCH(B775, Paste_Here!A$2:A$850, 0)), ""), ""), "")</f>
        <v/>
      </c>
      <c r="G775" s="66"/>
      <c r="H775" s="76" t="str">
        <f>IFERROR(IF(B775&lt;&gt;"", IF(ISTEXT(INDEX(Paste_Here!C$2:C$850, MATCH(B775, Paste_Here!A$2:A$850, 0))), INDEX(Paste_Here!C$2:C$850, MATCH(B775, Paste_Here!A$2:A$850, 0)), ""), ""), "")</f>
        <v/>
      </c>
      <c r="I775" s="66"/>
      <c r="J775" s="76" t="str">
        <f>IFERROR(IF(B775&lt;&gt;"", IF(ISNUMBER(SEARCH("s", LOWER(INDEX(Paste_Here!M$2:M$850, MATCH(B775, Paste_Here!A$2:A$850, 0))))), "Yes", IF(INDEX(Paste_Here!M$2:M$850, MATCH(B775, Paste_Here!A$2:A$850, 0))&lt;&gt;"", "No", "")), ""), "")</f>
        <v/>
      </c>
      <c r="K775" s="66"/>
      <c r="L775" s="76" t="str">
        <f>IFERROR(IF(B775&lt;&gt;"", IF(ISNUMBER(SEARCH("yes", LOWER(INDEX(Paste_Here!E$2:E$850, MATCH(B775, Paste_Here!A$2:A$850, 0))))), "Yes", IF(ISNUMBER(SEARCH("no", LOWER(INDEX(Paste_Here!E$2:E$850, MATCH(B775, Paste_Here!A$2:A$850, 0))))), "No", "")), ""), "")</f>
        <v/>
      </c>
      <c r="M775" s="66"/>
      <c r="N775" s="76" t="str">
        <f>IFERROR(IF(B775&lt;&gt;"", IF(ISNUMBER(SEARCH("yes", LOWER(INDEX(Paste_Here!F$2:F$850, MATCH(B775, Paste_Here!A$2:A$850, 0))))), "Yes", IF(ISNUMBER(SEARCH("no", LOWER(INDEX(Paste_Here!F$2:F$850, MATCH(B775, Paste_Here!A$2:A$850, 0))))), "No", "")), ""), "")</f>
        <v/>
      </c>
      <c r="O775" s="66"/>
      <c r="P775" s="76" t="str">
        <f>IFERROR(IF(B775&lt;&gt;"", IF(ISNUMBER(SEARCH("yes", LOWER(INDEX(Paste_Here!L$2:L$850, MATCH(B775, Paste_Here!A$2:A$850, 0))))), "Yes", IF(ISNUMBER(SEARCH("no", LOWER(INDEX(Paste_Here!L$2:L$850, MATCH(B775, Paste_Here!A$2:A$850, 0))))), "No", "")), ""), "")</f>
        <v/>
      </c>
      <c r="Q775" s="66"/>
      <c r="R775" s="76" t="str">
        <f>IFERROR(IF(B775&lt;&gt;"", IF(ISNUMBER(SEARCH("transitional 2", LOWER(INDEX(Paste_Here!D$2:D$850, MATCH(B775, Paste_Here!A$2:A$850, 0))))), "T2", IF(ISNUMBER(SEARCH("transitional 1", LOWER(INDEX(Paste_Here!D$2:D$850, MATCH(B775, Paste_Here!A$2:A$850, 0))))), "T1", IF(ISNUMBER(SEARCH("waived ell services", LOWER(INDEX(Paste_Here!D$2:D$850, MATCH(B775, Paste_Here!A$2:A$850, 0))))), "W", IF(ISNUMBER(SEARCH("english language learner", LOWER(INDEX(Paste_Here!D$2:D$850, MATCH(B775, Paste_Here!A$2:A$850, 0))))), "L", "")))), ""), "")</f>
        <v/>
      </c>
      <c r="S775" s="66"/>
      <c r="T775" s="76" t="str">
        <f>IFERROR(IF(B775&lt;&gt;"", IF(ISNUMBER(SEARCH("yes", LOWER(INDEX(Paste_Here!I$2:I$850, MATCH(B775, Paste_Here!A$2:A$850, 0))))), "Yes", IF(ISNUMBER(SEARCH("no", LOWER(INDEX(Paste_Here!I$2:I$850, MATCH(B775, Paste_Here!A$2:A$850, 0))))), "No", "")), ""), "")</f>
        <v/>
      </c>
      <c r="U775" s="66"/>
      <c r="V775" s="76" t="str">
        <f>IFERROR(IF(B775&lt;&gt;"", IF(ISTEXT(INDEX(Paste_Here!J$2:J$850, MATCH(B775, Paste_Here!A$2:A$850, 0))), VALUE(INDEX(Paste_Here!J$2:J$850, MATCH(B775, Paste_Here!A$2:A$850, 0))), ""), ""), "")</f>
        <v/>
      </c>
      <c r="W775" s="66"/>
      <c r="X775" s="66"/>
      <c r="Y775" s="76" t="str">
        <f t="shared" si="98"/>
        <v/>
      </c>
      <c r="Z775" s="66"/>
      <c r="AA775" s="76" t="str">
        <f>IFERROR(IF(B775&lt;&gt;"", IF(AND(INDEX(Paste_Here!AI$2:AI$850, MATCH(B775, Paste_Here!A$2:A$850, 0))&lt;&gt;"", ISNUMBER(VALUE(INDEX(Paste_Here!AI$2:AI$850, MATCH(B775, Paste_Here!A$2:A$850, 0))))), INDEX(Paste_Here!AI$2:AI$850, MATCH(B775, Paste_Here!A$2:A$850, 0)), ""), ""), "")</f>
        <v/>
      </c>
      <c r="AB775" s="66"/>
      <c r="AC775" s="76" t="str">
        <f>IFERROR(IF(B775&lt;&gt;"", IF(AND(INDEX(Paste_Here!AJ$2:AJ$850, MATCH(B775, Paste_Here!A$2:A$850, 0))&lt;&gt;"", ISNUMBER(VALUE(INDEX(Paste_Here!AJ$2:AJ$850, MATCH(B775, Paste_Here!A$2:A$850, 0))))), INDEX(Paste_Here!AJ$2:AJ$850, MATCH(B775, Paste_Here!A$2:A$850, 0)), ""), ""), "")</f>
        <v/>
      </c>
      <c r="AD775" s="66"/>
      <c r="AE775" s="76" t="str">
        <f>IFERROR(IF(B775&lt;&gt;"", IF(AND(INDEX(Paste_Here!AK$2:AK$850, MATCH(B775, Paste_Here!A$2:A$850, 0))&lt;&gt;"", ISNUMBER(VALUE(INDEX(Paste_Here!AK$2:AK$850, MATCH(B775, Paste_Here!A$2:A$850, 0))))), INDEX(Paste_Here!AK$2:AK$850, MATCH(B775, Paste_Here!A$2:A$850, 0)), ""), ""), "")</f>
        <v/>
      </c>
      <c r="AF775" s="66"/>
      <c r="AG775" s="76" t="str">
        <f>IFERROR(IF(B775&lt;&gt;"", IF(AND(INDEX(Paste_Here!AL$2:AL$850, MATCH(B775, Paste_Here!A$2:A$850, 0))&lt;&gt;"", ISNUMBER(VALUE(INDEX(Paste_Here!AL$2:AL$850, MATCH(B775, Paste_Here!A$2:A$850, 0))))), INDEX(Paste_Here!AL$2:AL$850, MATCH(B775, Paste_Here!A$2:A$850, 0)), ""), ""), "")</f>
        <v/>
      </c>
      <c r="AH775" s="66"/>
      <c r="AI775" s="76" t="str">
        <f>IFERROR(IF(B775&lt;&gt;"", IF(AND(INDEX(Paste_Here!AH$2:AH$850, MATCH(B775, Paste_Here!A$2:A$850, 0))&lt;&gt;"", ISNUMBER(VALUE(INDEX(Paste_Here!AH$2:AH$850, MATCH(B775, Paste_Here!A$2:A$850, 0))))), IF(VALUE(INDEX(Paste_Here!AH$2:AH$850, MATCH(B775, Paste_Here!A$2:A$850, 0)))=0, "", INDEX(Paste_Here!AH$2:AH$850, MATCH(B775, Paste_Here!A$2:A$850, 0))), ""), ""), "")</f>
        <v/>
      </c>
      <c r="AJ775" s="66"/>
      <c r="AK775" s="76" t="str">
        <f>IFERROR(IF(B775&lt;&gt;"", IF(AND(INDEX(Paste_Here!N$2:N$850, MATCH(B775, Paste_Here!A$2:A$850, 0))&lt;&gt;"", ISNUMBER(VALUE(INDEX(Paste_Here!N$2:N$850, MATCH(B775, Paste_Here!A$2:A$850, 0))))), INDEX(Paste_Here!N$2:N$850, MATCH(B775, Paste_Here!A$2:A$850, 0)), ""), ""), "")</f>
        <v/>
      </c>
      <c r="AL775" s="66"/>
      <c r="AM775" s="76" t="str">
        <f>IFERROR(IF(B775&lt;&gt;"", IF(AND(INDEX(Paste_Here!O$2:O$850, MATCH(B775, Paste_Here!A$2:A$850, 0))&lt;&gt;"", ISNUMBER(VALUE(INDEX(Paste_Here!O$2:O$850, MATCH(B775, Paste_Here!A$2:A$850, 0))))), INDEX(Paste_Here!O$2:O$850, MATCH(B775, Paste_Here!A$2:A$850, 0)), ""), ""), "")</f>
        <v/>
      </c>
      <c r="AN775" s="66"/>
      <c r="AO775" s="76"/>
      <c r="AP775" s="66"/>
      <c r="AQ775" s="76"/>
      <c r="AR775" s="66"/>
      <c r="AS775" s="76"/>
      <c r="AT775" s="66"/>
      <c r="AU775" s="66"/>
      <c r="AV775" s="76" t="str">
        <f t="shared" si="99"/>
        <v/>
      </c>
      <c r="AW775" s="66"/>
      <c r="AX775" s="76" t="str">
        <f>IFERROR(IF(B775&lt;&gt;"", IF(ISNUMBER(SEARCH("Revealed-Potential (Primary Focus)", LOWER(INDEX(Paste_Here!Z$2:Z$850, MATCH(B775, Paste_Here!A$2:A$850, 0))))), "Rev-Potential: Prim", IF(ISNUMBER(SEARCH("Revealed-Potential (Secondary Focus)", LOWER(INDEX(Paste_Here!Z$2:Z$850, MATCH(B775, Paste_Here!A$2:A$850, 0))))), "Rev-Potential: Sec", IF(ISNUMBER(SEARCH("Monitoring", LOWER(INDEX(Paste_Here!Z$2:Z$850, MATCH(B775, Paste_Here!A$2:A$850, 0))))), "Monitoring", IF(ISNUMBER(SEARCH("At-Promise (Secondary Focus)", LOWER(INDEX(Paste_Here!Z$2:Z$850, MATCH(B775, Paste_Here!A$2:A$850, 0))))), "At-Promise: Sec", IF(ISNUMBER(SEARCH("At-Promise (Primary Focus)", LOWER(INDEX(Paste_Here!Z$2:Z$850, MATCH(B775, Paste_Here!A$2:A$850, 0))))), "At-Promise: Prim", ""))))), ""), "")</f>
        <v/>
      </c>
      <c r="AY775" s="66"/>
      <c r="AZ775" s="76"/>
      <c r="BA775" s="66"/>
      <c r="BB775" s="76"/>
      <c r="BC775" s="66"/>
      <c r="BD775" s="76"/>
      <c r="BE775" s="66"/>
      <c r="BF775" s="76"/>
      <c r="BG775" s="66"/>
      <c r="BH775" s="76"/>
      <c r="BI775" s="66"/>
      <c r="BJ775" s="66"/>
      <c r="BK775" s="76" t="str">
        <f t="shared" si="100"/>
        <v/>
      </c>
      <c r="BL775" s="66"/>
      <c r="BM775" s="76" t="str">
        <f>IFERROR(IF(B775&lt;&gt;"", IF(AND(ISNUMBER(VALUE(SUBSTITUTE(SUBSTITUTE(Paste_Here!R775, "br", "-"), "L", ""))), VALUE(SUBSTITUTE(SUBSTITUTE(Paste_Here!R775, "br", "-"), "L", "")) &gt;= 1095), "Yes", IF(AND(ISNUMBER(VALUE(SUBSTITUTE(SUBSTITUTE(Paste_Here!R775, "br", "-"), "L", ""))), VALUE(SUBSTITUTE(SUBSTITUTE(Paste_Here!R775, "br", "-"), "L", "")) &lt;= 1094), "No", "")), ""), "")</f>
        <v/>
      </c>
      <c r="BN775" s="66"/>
      <c r="BO775" s="76" t="str">
        <f>IFERROR(IF(B775&lt;&gt;"", IF(COUNTIF(INDEX(Paste_Here!Y$2:AB$850, MATCH(B775, Paste_Here!A$2:A$850, 0), 0), "yes") &gt; 0, "Yes", IF(COUNTIF(INDEX(Paste_Here!Y$2:AB$850, MATCH(B775, Paste_Here!A$2:A$850, 0), 0), "no") &gt; 0, "No", "")), ""), "")</f>
        <v/>
      </c>
      <c r="BP775" s="66"/>
      <c r="BQ775" s="76" t="str">
        <f>IFERROR(IF(B775&lt;&gt;"", IF(AND(ISNUMBER(VALUE(SUBSTITUTE(SUBSTITUTE(Paste_Here!U775, "em", "-"), "q", ""))), VALUE(SUBSTITUTE(SUBSTITUTE(Paste_Here!U775, "em", "-"), "q", "")) &gt;= 910), "Yes", IF(AND(ISNUMBER(VALUE(SUBSTITUTE(SUBSTITUTE(Paste_Here!U775, "em", "-"), "q", ""))), VALUE(SUBSTITUTE(SUBSTITUTE(Paste_Here!U775, "em", "-"), "q", "")) &lt;= 909), "No", "")), ""), "")</f>
        <v/>
      </c>
      <c r="BR775" s="66"/>
      <c r="BS775" s="76" t="str">
        <f>IFERROR(IF(B775&lt;&gt;"", IF(AND(INDEX(Paste_Here!X$2:X$850, MATCH(B775, Paste_Here!A$2:A$850, 0))&lt;&gt;"", ISNUMBER(VALUE(INDEX(Paste_Here!X$2:X$850, MATCH(B775, Paste_Here!A$2:A$850, 0))))), INDEX(Paste_Here!X$2:X$850, MATCH(B775, Paste_Here!A$2:A$850, 0)), ""), ""), "")</f>
        <v/>
      </c>
      <c r="BT775" s="66"/>
      <c r="BU775" s="76" t="str">
        <f>IFERROR(IF(B775&lt;&gt;"", IF(ISNUMBER(VALUE(INDEX(Paste_Here!G$2:G$850, MATCH(B775, Paste_Here!A$2:A$850, 0)))), IF(VALUE(INDEX(Paste_Here!G$2:G$850, MATCH(B775, Paste_Here!A$2:A$850, 0)))=0, "No", IF(AND(VALUE(INDEX(Paste_Here!G$2:G$850, MATCH(B775, Paste_Here!A$2:A$850, 0)))&gt;=1, VALUE(INDEX(Paste_Here!G$2:G$850, MATCH(B775, Paste_Here!A$2:A$850, 0)))&lt;=4), VALUE(INDEX(Paste_Here!G$2:G$850, MATCH(B775, Paste_Here!A$2:A$850, 0))), "")), ""), ""), "")</f>
        <v/>
      </c>
      <c r="BV775" s="66"/>
      <c r="BW775" s="76" t="str">
        <f>IFERROR(IF(B775&lt;&gt;"", IF(ISNUMBER(VALUE(INDEX(Paste_Here!H$2:H$850, MATCH(B775, Paste_Here!A$2:A$850, 0)))), IF(VALUE(INDEX(Paste_Here!H$2:H$850, MATCH(B775, Paste_Here!A$2:A$850, 0)))=0, "No", IF(AND(VALUE(INDEX(Paste_Here!H$2:H$850, MATCH(B775, Paste_Here!A$2:A$850, 0)))&gt;=1, VALUE(INDEX(Paste_Here!H$2:H$850, MATCH(B775, Paste_Here!A$2:A$850, 0)))&lt;=4), VALUE(INDEX(Paste_Here!H$2:H$850, MATCH(B775, Paste_Here!A$2:A$850, 0))), "")), ""), ""), "")</f>
        <v/>
      </c>
      <c r="BX775" s="66"/>
      <c r="BY775" s="76"/>
      <c r="BZ775" s="66"/>
      <c r="CA775" s="76"/>
      <c r="CB775" s="66"/>
      <c r="CC775" s="66"/>
      <c r="CD775" s="76" t="str">
        <f t="shared" si="101"/>
        <v/>
      </c>
      <c r="CE775" s="66"/>
      <c r="CF775" s="76" t="str">
        <f>IFERROR(IF(B775&lt;&gt;"", IF(AND(INDEX(Paste_Here!P$2:P$850, MATCH(B775, Paste_Here!A$2:A$850, 0))&lt;&gt;"", ISNUMBER(VALUE(INDEX(Paste_Here!P$2:P$850, MATCH(B775, Paste_Here!A$2:A$850, 0))))), INDEX(Paste_Here!P$2:P$850, MATCH(B775, Paste_Here!A$2:A$850, 0)), ""), ""), "")</f>
        <v/>
      </c>
      <c r="CG775" s="66"/>
      <c r="CH775" s="76" t="str">
        <f>IFERROR(IF(B775&lt;&gt;"", IF(ISNUMBER(SEARCH("highrisk", LOWER(INDEX(Paste_Here!Q$2:Q$850, MATCH(B775, Paste_Here!A$2:A$850, 0))))), "High Risk", IF(ISNUMBER(SEARCH("lowrisk", LOWER(INDEX(Paste_Here!Q$2:Q$850, MATCH(B775, Paste_Here!A$2:A$850, 0))))), "Low Risk", IF(ISNUMBER(SEARCH("somerisk", LOWER(INDEX(Paste_Here!Q$2:Q$850, MATCH(B775, Paste_Here!A$2:A$850, 0))))), "Some Risk", ""))), ""), "")</f>
        <v/>
      </c>
      <c r="CI775" s="66"/>
      <c r="CJ775" s="76" t="str">
        <f>IFERROR(IF(B775&lt;&gt;"", IF(AND(INDEX(Paste_Here!AA$2:AA$850, MATCH(B775, Paste_Here!A$2:A$850, 0))&lt;&gt;"", ISNUMBER(VALUE(INDEX(Paste_Here!AA$2:AA$850, MATCH(B775, Paste_Here!A$2:A$850, 0))))), INDEX(Paste_Here!AA$2:AA$850, MATCH(B775, Paste_Here!A$2:A$850, 0)), ""), ""), "")</f>
        <v/>
      </c>
      <c r="CK775" s="66"/>
      <c r="CL775" s="76" t="str">
        <f>IFERROR(IF(B775&lt;&gt;"", IF(LOWER(INDEX(Paste_Here!AB$2:AB$850, MATCH(B775, Paste_Here!A$2:A$850, 0)))="approaching expectations", "Approaching", IF(LOWER(INDEX(Paste_Here!AB$2:AB$850, MATCH(B775, Paste_Here!A$2:A$850, 0)))="met expectations", "Met", IF(LOWER(INDEX(Paste_Here!AB$2:AB$850, MATCH(B775, Paste_Here!A$2:A$850, 0)))="exceeded expectations", "Exceeded", IF(LOWER(INDEX(Paste_Here!AB$2:AB$850, MATCH(B775, Paste_Here!A$2:A$850, 0)))="below expectations", "Below", "")))), ""), "")</f>
        <v/>
      </c>
      <c r="CM775" s="66"/>
      <c r="CN775" s="76" t="str">
        <f>IFERROR(IF(B775&lt;&gt;"", IF(AND(INDEX(Paste_Here!AC$2:AC$850, MATCH(B775, Paste_Here!A$2:A$850, 0))&lt;&gt;"", ISNUMBER(VALUE(INDEX(Paste_Here!AC$2:AC$850, MATCH(B775, Paste_Here!A$2:A$850, 0))))), INDEX(Paste_Here!AC$2:AC$850, MATCH(B775, Paste_Here!A$2:A$850, 0)), ""), ""), "")</f>
        <v/>
      </c>
      <c r="CO775" s="66"/>
      <c r="CP775" s="76"/>
      <c r="CQ775" s="66"/>
      <c r="CR775" s="76"/>
      <c r="CS775" s="66"/>
      <c r="CT775" s="76"/>
      <c r="CU775" s="66"/>
      <c r="CV775" s="76"/>
      <c r="CW775" s="66"/>
      <c r="CX775" s="76"/>
      <c r="CY775" s="66"/>
      <c r="CZ775" s="66"/>
      <c r="DA775" s="76" t="str">
        <f t="shared" si="102"/>
        <v/>
      </c>
      <c r="DB775" s="66"/>
      <c r="DC775" s="76" t="str">
        <f>IFERROR(IF(B775&lt;&gt;"", IF(AND(INDEX(Paste_Here!V$2:V$850, MATCH(B775, Paste_Here!A$2:A$850, 0))&lt;&gt;"", ISNUMBER(VALUE(INDEX(Paste_Here!V$2:V$850, MATCH(B775, Paste_Here!A$2:A$850, 0))))), INDEX(Paste_Here!V$2:V$850, MATCH(B775, Paste_Here!A$2:A$850, 0)), ""), ""), "")</f>
        <v/>
      </c>
      <c r="DD775" s="66"/>
      <c r="DE775" s="76" t="str">
        <f>IFERROR(IF(B775&lt;&gt;"", IF(ISNUMBER(SEARCH("highrisk", LOWER(INDEX(Paste_Here!W$2:W$850, MATCH(B775, Paste_Here!A$2:A$850, 0))))), "High Risk", IF(ISNUMBER(SEARCH("lowrisk", LOWER(INDEX(Paste_Here!W$2:W$850, MATCH(B775, Paste_Here!A$2:A$850, 0))))), "Low Risk", IF(ISNUMBER(SEARCH("somerisk", LOWER(INDEX(Paste_Here!W$2:W$850, MATCH(B775, Paste_Here!A$2:A$850, 0))))), "Some Risk", ""))), ""), "")</f>
        <v/>
      </c>
      <c r="DF775" s="66"/>
      <c r="DG775" s="76" t="str">
        <f>IFERROR(IF(B775&lt;&gt;"", IF(AND(INDEX(Paste_Here!S$2:S$850, MATCH(B775, Paste_Here!A$2:A$850, 0))&lt;&gt;"", ISNUMBER(VALUE(INDEX(Paste_Here!S$2:S$850, MATCH(B775, Paste_Here!A$2:A$850, 0))))), INDEX(Paste_Here!S$2:S$850, MATCH(B775, Paste_Here!A$2:A$850, 0)), ""), ""), "")</f>
        <v/>
      </c>
      <c r="DH775" s="66"/>
      <c r="DI775" s="76" t="str">
        <f>IFERROR(IF(B775&lt;&gt;"", IF(ISNUMBER(SEARCH("highrisk", LOWER(INDEX(Paste_Here!T$2:T$850, MATCH(B775, Paste_Here!A$2:A$850, 0))))), "High Risk", IF(ISNUMBER(SEARCH("lowrisk", LOWER(INDEX(Paste_Here!T$2:T$850, MATCH(B775, Paste_Here!A$2:A$850, 0))))), "Low Risk", IF(ISNUMBER(SEARCH("somerisk", LOWER(INDEX(Paste_Here!T$2:T$850, MATCH(B775, Paste_Here!A$2:A$850, 0))))), "Some Risk", ""))), ""), "")</f>
        <v/>
      </c>
      <c r="DJ775" s="66"/>
      <c r="DK775" s="76" t="str">
        <f>IFERROR(IF(B775&lt;&gt;"", IF(AND(INDEX(Paste_Here!AD$2:AD$850, MATCH(B775, Paste_Here!A$2:A$850, 0))&lt;&gt;"", ISNUMBER(VALUE(INDEX(Paste_Here!AD$2:AD$850, MATCH(B775, Paste_Here!A$2:A$850, 0))))), INDEX(Paste_Here!AD$2:AD$850, MATCH(B775, Paste_Here!A$2:A$850, 0)), ""), ""), "")</f>
        <v/>
      </c>
      <c r="DL775" s="66"/>
      <c r="DM775" s="76" t="str">
        <f>IFERROR(IF(B775&lt;&gt;"", IF(LOWER(INDEX(Paste_Here!AE$2:AE$850, MATCH(B775, Paste_Here!A$2:A$850, 0)))="approaching expectations", "Approaching", IF(LOWER(INDEX(Paste_Here!AE$2:AE$850, MATCH(B775, Paste_Here!A$2:A$850, 0)))="met expectations", "Met", IF(LOWER(INDEX(Paste_Here!AE$2:AE$850, MATCH(B775, Paste_Here!A$2:A$850, 0)))="exceeded expectations", "Exceeded", IF(LOWER(INDEX(Paste_Here!AE$2:AE$850, MATCH(B775, Paste_Here!A$2:A$850, 0)))="below expectations", "Below", "")))), ""), "")</f>
        <v/>
      </c>
      <c r="DN775" s="66"/>
      <c r="DO775" s="76"/>
      <c r="DP775" s="66"/>
      <c r="DQ775" s="76"/>
      <c r="DR775" s="66"/>
      <c r="DS775" s="76"/>
      <c r="DT775" s="66"/>
      <c r="DU775" s="76"/>
      <c r="DV775" s="66"/>
      <c r="DW775" s="66"/>
      <c r="DX775" s="76" t="str">
        <f t="shared" si="103"/>
        <v/>
      </c>
      <c r="DY775" s="66"/>
      <c r="DZ775" s="76"/>
      <c r="EA775" s="66"/>
      <c r="EB775" s="76"/>
      <c r="EC775" s="66"/>
      <c r="ED775" s="76" t="str">
        <f>IFERROR(IF(B775&lt;&gt;"", IF(AND(INDEX(Paste_Here!AF$2:AF$850, MATCH(B775, Paste_Here!A$2:A$850, 0))&lt;&gt;"", ISNUMBER(VALUE(INDEX(Paste_Here!AF$2:AF$850, MATCH(B775, Paste_Here!A$2:A$850, 0))))), INDEX(Paste_Here!AF$2:AF$850, MATCH(B775, Paste_Here!A$2:A$850, 0)), ""), ""), "")</f>
        <v/>
      </c>
      <c r="EE775" s="66"/>
      <c r="EF775" s="76"/>
      <c r="EG775" s="66"/>
      <c r="EH775" s="76"/>
      <c r="EI775" s="66"/>
      <c r="EJ775" s="76" t="str">
        <f>IFERROR(IF(B775&lt;&gt;"", IF(AND(INDEX(Paste_Here!AG$2:AG$850, MATCH(B775, Paste_Here!A$2:A$850, 0))&lt;&gt;"", ISNUMBER(VALUE(INDEX(Paste_Here!AG$2:AG$850, MATCH(B775, Paste_Here!A$2:A$850, 0))))), INDEX(Paste_Here!AG$2:AG$850, MATCH(B775, Paste_Here!A$2:A$850, 0)), ""), ""), "")</f>
        <v/>
      </c>
      <c r="EK775" s="66"/>
      <c r="EL775" s="76"/>
      <c r="EM775" s="66"/>
      <c r="EN775" s="76"/>
      <c r="EO775" s="66"/>
      <c r="EP775" s="76"/>
      <c r="EQ775" s="66"/>
      <c r="ER775" s="76"/>
      <c r="ES775" s="66"/>
      <c r="ET775" s="66"/>
      <c r="EU775" s="76"/>
      <c r="EV775" s="66"/>
      <c r="EW775" s="76"/>
      <c r="EX775" s="66"/>
      <c r="EY775" s="76"/>
      <c r="EZ775" s="66"/>
      <c r="FA775" s="76"/>
      <c r="FB775" s="66"/>
      <c r="FC775" s="76"/>
      <c r="FD775" s="66"/>
      <c r="FE775" s="76"/>
      <c r="FF775" s="66"/>
      <c r="FG775" s="76"/>
      <c r="FH775" s="66"/>
      <c r="FI775" s="76"/>
      <c r="FJ775" s="66"/>
      <c r="FK775" s="76"/>
      <c r="FL775" s="66"/>
      <c r="FM775" s="76"/>
      <c r="FN775" s="66"/>
      <c r="FO775" s="76"/>
      <c r="FP775" s="66"/>
      <c r="FQ775" s="76"/>
      <c r="FR775" s="66"/>
      <c r="FS775" s="76"/>
      <c r="FT775" s="66"/>
      <c r="FU775" s="76"/>
      <c r="FV775" s="66"/>
      <c r="FW775" s="76"/>
      <c r="FX775" s="66"/>
      <c r="FY775" s="76"/>
      <c r="FZ775" s="66"/>
      <c r="GA775" s="76"/>
      <c r="GB775" s="66"/>
      <c r="GC775" s="76"/>
      <c r="GD775" s="66"/>
      <c r="GE775" s="76"/>
      <c r="GF775" s="66"/>
      <c r="GG775" s="76"/>
      <c r="GH775" s="66"/>
      <c r="GI775" s="76"/>
      <c r="GJ775" s="66"/>
      <c r="GK775" s="76"/>
      <c r="GL775" s="66"/>
      <c r="GM775" s="76"/>
      <c r="GN775" s="66"/>
      <c r="GO775" s="76"/>
      <c r="GP775" s="66"/>
      <c r="GQ775" s="76"/>
      <c r="GR775" s="66"/>
      <c r="GS775" s="76"/>
      <c r="GT775" s="66"/>
      <c r="GU775" s="76"/>
      <c r="GV775" s="66"/>
      <c r="GW775" s="76"/>
      <c r="GX775" s="66"/>
      <c r="GY775" s="76"/>
      <c r="GZ775" s="66"/>
      <c r="HA775" s="76"/>
      <c r="HB775" s="66"/>
      <c r="HC775" s="76"/>
      <c r="HD775" s="66"/>
      <c r="HE775" s="76"/>
      <c r="HF775" s="66"/>
      <c r="HG775" s="76"/>
      <c r="HH775" s="66"/>
      <c r="HI775" s="76"/>
      <c r="HJ775" s="66"/>
      <c r="HK775" s="76"/>
      <c r="HL775" s="66"/>
      <c r="HM775" s="76"/>
      <c r="HN775" s="66"/>
      <c r="HO775" s="76"/>
      <c r="HP775" s="66"/>
      <c r="HQ775" s="76"/>
      <c r="HR775" s="66"/>
      <c r="HS775" s="76"/>
      <c r="HT775" s="66"/>
      <c r="HU775" s="76"/>
      <c r="HV775" s="66"/>
      <c r="HW775" s="76"/>
      <c r="HX775" s="66"/>
      <c r="HY775" s="76"/>
      <c r="HZ775" s="66"/>
      <c r="IA775" s="76"/>
      <c r="IB775" s="66"/>
      <c r="IC775" s="76"/>
      <c r="ID775" s="66"/>
      <c r="IE775" s="76"/>
      <c r="IF775" s="66"/>
      <c r="IG775" s="76"/>
      <c r="IH775" s="66"/>
      <c r="II775" s="76"/>
      <c r="IJ775" s="66"/>
      <c r="IK775" s="76"/>
      <c r="IL775" s="66"/>
      <c r="IM775" s="76"/>
      <c r="IN775" s="66"/>
      <c r="IO775" s="76"/>
      <c r="IP775" s="66"/>
      <c r="IQ775" s="76"/>
      <c r="IR775" s="66"/>
      <c r="IS775" s="76"/>
      <c r="IT775" s="66"/>
      <c r="IU775" s="76"/>
      <c r="IV775" s="66"/>
      <c r="IW775" s="76"/>
      <c r="IX775" s="66"/>
      <c r="IY775" s="76"/>
      <c r="IZ775" s="66"/>
      <c r="JA775" s="76"/>
      <c r="JB775" s="66"/>
      <c r="JC775" s="76"/>
      <c r="JD775" s="66"/>
      <c r="JE775" s="76"/>
      <c r="JF775" s="66"/>
      <c r="JG775" s="76"/>
      <c r="JH775" s="66"/>
      <c r="JI775" s="76"/>
      <c r="JJ775" s="66"/>
      <c r="JK775" s="76"/>
      <c r="JL775" s="66"/>
      <c r="JM775" s="76"/>
      <c r="JN775" s="66"/>
      <c r="JO775" s="76"/>
      <c r="JP775" s="66"/>
      <c r="JQ775" s="76"/>
      <c r="JR775" s="66"/>
      <c r="JS775" s="76"/>
      <c r="JT775" s="66"/>
      <c r="JU775" s="76"/>
      <c r="JV775" s="66"/>
      <c r="JW775" s="76"/>
      <c r="JX775" s="66"/>
      <c r="JY775" s="76"/>
      <c r="JZ775" s="66"/>
      <c r="KA775" s="76"/>
      <c r="KB775" s="66"/>
      <c r="KC775" s="76"/>
      <c r="KD775" s="66"/>
      <c r="KE775" s="76"/>
      <c r="KF775" s="66"/>
      <c r="KG775" s="76"/>
      <c r="KH775" s="66"/>
      <c r="KI775" s="76"/>
      <c r="KJ775" s="66"/>
      <c r="KK775" s="76"/>
      <c r="KL775" s="66"/>
      <c r="KM775" s="76"/>
      <c r="KN775" s="66"/>
      <c r="KO775" s="76"/>
      <c r="KP775" s="66"/>
      <c r="KQ775" s="76"/>
      <c r="KR775" s="66"/>
      <c r="KS775" s="76"/>
      <c r="KT775" s="66"/>
      <c r="KU775" s="76"/>
      <c r="KV775" s="66"/>
      <c r="KW775" s="76"/>
      <c r="KX775" s="66"/>
      <c r="KY775" s="76"/>
      <c r="KZ775" s="66"/>
      <c r="LA775" s="76"/>
      <c r="LB775" s="66"/>
      <c r="LC775" s="76"/>
      <c r="LD775" s="66"/>
      <c r="LE775" s="76"/>
      <c r="LF775" s="66"/>
      <c r="LG775" s="76"/>
      <c r="LH775" s="66"/>
      <c r="LI775" s="76"/>
      <c r="LJ775" s="66"/>
      <c r="LK775" s="76"/>
      <c r="LL775" s="66"/>
      <c r="LM775" s="76"/>
      <c r="LN775" s="66"/>
      <c r="LO775" s="76"/>
      <c r="LP775" s="66"/>
      <c r="LQ775" s="76"/>
      <c r="LR775" s="66"/>
      <c r="LS775" s="76"/>
      <c r="LT775" s="66"/>
      <c r="LU775" s="76"/>
      <c r="LV775" s="66"/>
      <c r="LW775" s="76"/>
      <c r="LX775" s="66"/>
      <c r="LY775" s="76"/>
      <c r="LZ775" s="66"/>
      <c r="MA775" s="76"/>
      <c r="MB775" s="66"/>
      <c r="MC775" s="76"/>
      <c r="MD775" s="66"/>
      <c r="MG775" s="1" t="str" cm="1">
        <f t="array" ref="MG775">IFERROR(INDEX(Paste_Here!$B$2:$B$850, MATCH(0, COUNTIF(MG$4:MG774, Paste_Here!$B$2:$B$850) + IF(Paste_Here!$B$2:$B$850="", 1, 0), 0)), "")</f>
        <v/>
      </c>
      <c r="MH775" s="1" t="str">
        <f>IF(MG775&lt;&gt;"", INDEX(Paste_Here!$A$2:$A$850, MATCH(MG775, Paste_Here!$B$2:$B$850, 0)), "")</f>
        <v/>
      </c>
      <c r="MI775" s="1" t="str">
        <f t="shared" si="104"/>
        <v/>
      </c>
      <c r="MJ775" s="1" t="str" cm="1">
        <f t="array" ref="MJ775">IFERROR(INDEX($MI$5:$MI$850, MATCH(SMALL(IF($MI$5:$MI$850&lt;&gt;"", COUNTIF($MI$5:$MI$850, "&lt;"&amp;$MI$5:$MI$850)+1), ROW()-ROW($MJ$5)+1), COUNTIF($MI$5:$MI$850, "&lt;"&amp;$MI$5:$MI$850)+1, 0)), "")</f>
        <v/>
      </c>
    </row>
    <row r="776" spans="1:348">
      <c r="A776" s="66"/>
      <c r="B776" s="76" t="str">
        <f t="shared" si="97"/>
        <v/>
      </c>
      <c r="C776" s="66"/>
      <c r="D776" s="76" t="str">
        <f>IFERROR(IF(B776&lt;&gt;"", IF(AND(INDEX(Paste_Here!B$2:B$850, MATCH(B776, Paste_Here!A$2:A$850, 0))&lt;&gt;"", ISNUMBER(VALUE(INDEX(Paste_Here!B$2:B$850, MATCH(B776, Paste_Here!A$2:A$850, 0))))), INDEX(Paste_Here!B$2:B$850, MATCH(B776, Paste_Here!A$2:A$850, 0)), ""), ""), "")</f>
        <v/>
      </c>
      <c r="E776" s="66"/>
      <c r="F776" s="76" t="str">
        <f>IFERROR(IF(B776&lt;&gt;"", IF(ISTEXT(INDEX(Paste_Here!K$2:K$850, MATCH(B776, Paste_Here!A$2:A$850, 0))), INDEX(Paste_Here!K$2:K$850, MATCH(B776, Paste_Here!A$2:A$850, 0)), ""), ""), "")</f>
        <v/>
      </c>
      <c r="G776" s="66"/>
      <c r="H776" s="76" t="str">
        <f>IFERROR(IF(B776&lt;&gt;"", IF(ISTEXT(INDEX(Paste_Here!C$2:C$850, MATCH(B776, Paste_Here!A$2:A$850, 0))), INDEX(Paste_Here!C$2:C$850, MATCH(B776, Paste_Here!A$2:A$850, 0)), ""), ""), "")</f>
        <v/>
      </c>
      <c r="I776" s="66"/>
      <c r="J776" s="76" t="str">
        <f>IFERROR(IF(B776&lt;&gt;"", IF(ISNUMBER(SEARCH("s", LOWER(INDEX(Paste_Here!M$2:M$850, MATCH(B776, Paste_Here!A$2:A$850, 0))))), "Yes", IF(INDEX(Paste_Here!M$2:M$850, MATCH(B776, Paste_Here!A$2:A$850, 0))&lt;&gt;"", "No", "")), ""), "")</f>
        <v/>
      </c>
      <c r="K776" s="66"/>
      <c r="L776" s="76" t="str">
        <f>IFERROR(IF(B776&lt;&gt;"", IF(ISNUMBER(SEARCH("yes", LOWER(INDEX(Paste_Here!E$2:E$850, MATCH(B776, Paste_Here!A$2:A$850, 0))))), "Yes", IF(ISNUMBER(SEARCH("no", LOWER(INDEX(Paste_Here!E$2:E$850, MATCH(B776, Paste_Here!A$2:A$850, 0))))), "No", "")), ""), "")</f>
        <v/>
      </c>
      <c r="M776" s="66"/>
      <c r="N776" s="76" t="str">
        <f>IFERROR(IF(B776&lt;&gt;"", IF(ISNUMBER(SEARCH("yes", LOWER(INDEX(Paste_Here!F$2:F$850, MATCH(B776, Paste_Here!A$2:A$850, 0))))), "Yes", IF(ISNUMBER(SEARCH("no", LOWER(INDEX(Paste_Here!F$2:F$850, MATCH(B776, Paste_Here!A$2:A$850, 0))))), "No", "")), ""), "")</f>
        <v/>
      </c>
      <c r="O776" s="66"/>
      <c r="P776" s="76" t="str">
        <f>IFERROR(IF(B776&lt;&gt;"", IF(ISNUMBER(SEARCH("yes", LOWER(INDEX(Paste_Here!L$2:L$850, MATCH(B776, Paste_Here!A$2:A$850, 0))))), "Yes", IF(ISNUMBER(SEARCH("no", LOWER(INDEX(Paste_Here!L$2:L$850, MATCH(B776, Paste_Here!A$2:A$850, 0))))), "No", "")), ""), "")</f>
        <v/>
      </c>
      <c r="Q776" s="66"/>
      <c r="R776" s="76" t="str">
        <f>IFERROR(IF(B776&lt;&gt;"", IF(ISNUMBER(SEARCH("transitional 2", LOWER(INDEX(Paste_Here!D$2:D$850, MATCH(B776, Paste_Here!A$2:A$850, 0))))), "T2", IF(ISNUMBER(SEARCH("transitional 1", LOWER(INDEX(Paste_Here!D$2:D$850, MATCH(B776, Paste_Here!A$2:A$850, 0))))), "T1", IF(ISNUMBER(SEARCH("waived ell services", LOWER(INDEX(Paste_Here!D$2:D$850, MATCH(B776, Paste_Here!A$2:A$850, 0))))), "W", IF(ISNUMBER(SEARCH("english language learner", LOWER(INDEX(Paste_Here!D$2:D$850, MATCH(B776, Paste_Here!A$2:A$850, 0))))), "L", "")))), ""), "")</f>
        <v/>
      </c>
      <c r="S776" s="66"/>
      <c r="T776" s="76" t="str">
        <f>IFERROR(IF(B776&lt;&gt;"", IF(ISNUMBER(SEARCH("yes", LOWER(INDEX(Paste_Here!I$2:I$850, MATCH(B776, Paste_Here!A$2:A$850, 0))))), "Yes", IF(ISNUMBER(SEARCH("no", LOWER(INDEX(Paste_Here!I$2:I$850, MATCH(B776, Paste_Here!A$2:A$850, 0))))), "No", "")), ""), "")</f>
        <v/>
      </c>
      <c r="U776" s="66"/>
      <c r="V776" s="76" t="str">
        <f>IFERROR(IF(B776&lt;&gt;"", IF(ISTEXT(INDEX(Paste_Here!J$2:J$850, MATCH(B776, Paste_Here!A$2:A$850, 0))), VALUE(INDEX(Paste_Here!J$2:J$850, MATCH(B776, Paste_Here!A$2:A$850, 0))), ""), ""), "")</f>
        <v/>
      </c>
      <c r="W776" s="66"/>
      <c r="X776" s="66"/>
      <c r="Y776" s="76" t="str">
        <f t="shared" si="98"/>
        <v/>
      </c>
      <c r="Z776" s="66"/>
      <c r="AA776" s="76" t="str">
        <f>IFERROR(IF(B776&lt;&gt;"", IF(AND(INDEX(Paste_Here!AI$2:AI$850, MATCH(B776, Paste_Here!A$2:A$850, 0))&lt;&gt;"", ISNUMBER(VALUE(INDEX(Paste_Here!AI$2:AI$850, MATCH(B776, Paste_Here!A$2:A$850, 0))))), INDEX(Paste_Here!AI$2:AI$850, MATCH(B776, Paste_Here!A$2:A$850, 0)), ""), ""), "")</f>
        <v/>
      </c>
      <c r="AB776" s="66"/>
      <c r="AC776" s="76" t="str">
        <f>IFERROR(IF(B776&lt;&gt;"", IF(AND(INDEX(Paste_Here!AJ$2:AJ$850, MATCH(B776, Paste_Here!A$2:A$850, 0))&lt;&gt;"", ISNUMBER(VALUE(INDEX(Paste_Here!AJ$2:AJ$850, MATCH(B776, Paste_Here!A$2:A$850, 0))))), INDEX(Paste_Here!AJ$2:AJ$850, MATCH(B776, Paste_Here!A$2:A$850, 0)), ""), ""), "")</f>
        <v/>
      </c>
      <c r="AD776" s="66"/>
      <c r="AE776" s="76" t="str">
        <f>IFERROR(IF(B776&lt;&gt;"", IF(AND(INDEX(Paste_Here!AK$2:AK$850, MATCH(B776, Paste_Here!A$2:A$850, 0))&lt;&gt;"", ISNUMBER(VALUE(INDEX(Paste_Here!AK$2:AK$850, MATCH(B776, Paste_Here!A$2:A$850, 0))))), INDEX(Paste_Here!AK$2:AK$850, MATCH(B776, Paste_Here!A$2:A$850, 0)), ""), ""), "")</f>
        <v/>
      </c>
      <c r="AF776" s="66"/>
      <c r="AG776" s="76" t="str">
        <f>IFERROR(IF(B776&lt;&gt;"", IF(AND(INDEX(Paste_Here!AL$2:AL$850, MATCH(B776, Paste_Here!A$2:A$850, 0))&lt;&gt;"", ISNUMBER(VALUE(INDEX(Paste_Here!AL$2:AL$850, MATCH(B776, Paste_Here!A$2:A$850, 0))))), INDEX(Paste_Here!AL$2:AL$850, MATCH(B776, Paste_Here!A$2:A$850, 0)), ""), ""), "")</f>
        <v/>
      </c>
      <c r="AH776" s="66"/>
      <c r="AI776" s="76" t="str">
        <f>IFERROR(IF(B776&lt;&gt;"", IF(AND(INDEX(Paste_Here!AH$2:AH$850, MATCH(B776, Paste_Here!A$2:A$850, 0))&lt;&gt;"", ISNUMBER(VALUE(INDEX(Paste_Here!AH$2:AH$850, MATCH(B776, Paste_Here!A$2:A$850, 0))))), IF(VALUE(INDEX(Paste_Here!AH$2:AH$850, MATCH(B776, Paste_Here!A$2:A$850, 0)))=0, "", INDEX(Paste_Here!AH$2:AH$850, MATCH(B776, Paste_Here!A$2:A$850, 0))), ""), ""), "")</f>
        <v/>
      </c>
      <c r="AJ776" s="66"/>
      <c r="AK776" s="76" t="str">
        <f>IFERROR(IF(B776&lt;&gt;"", IF(AND(INDEX(Paste_Here!N$2:N$850, MATCH(B776, Paste_Here!A$2:A$850, 0))&lt;&gt;"", ISNUMBER(VALUE(INDEX(Paste_Here!N$2:N$850, MATCH(B776, Paste_Here!A$2:A$850, 0))))), INDEX(Paste_Here!N$2:N$850, MATCH(B776, Paste_Here!A$2:A$850, 0)), ""), ""), "")</f>
        <v/>
      </c>
      <c r="AL776" s="66"/>
      <c r="AM776" s="76" t="str">
        <f>IFERROR(IF(B776&lt;&gt;"", IF(AND(INDEX(Paste_Here!O$2:O$850, MATCH(B776, Paste_Here!A$2:A$850, 0))&lt;&gt;"", ISNUMBER(VALUE(INDEX(Paste_Here!O$2:O$850, MATCH(B776, Paste_Here!A$2:A$850, 0))))), INDEX(Paste_Here!O$2:O$850, MATCH(B776, Paste_Here!A$2:A$850, 0)), ""), ""), "")</f>
        <v/>
      </c>
      <c r="AN776" s="66"/>
      <c r="AO776" s="76"/>
      <c r="AP776" s="66"/>
      <c r="AQ776" s="76"/>
      <c r="AR776" s="66"/>
      <c r="AS776" s="76"/>
      <c r="AT776" s="66"/>
      <c r="AU776" s="66"/>
      <c r="AV776" s="76" t="str">
        <f t="shared" si="99"/>
        <v/>
      </c>
      <c r="AW776" s="66"/>
      <c r="AX776" s="76" t="str">
        <f>IFERROR(IF(B776&lt;&gt;"", IF(ISNUMBER(SEARCH("Revealed-Potential (Primary Focus)", LOWER(INDEX(Paste_Here!Z$2:Z$850, MATCH(B776, Paste_Here!A$2:A$850, 0))))), "Rev-Potential: Prim", IF(ISNUMBER(SEARCH("Revealed-Potential (Secondary Focus)", LOWER(INDEX(Paste_Here!Z$2:Z$850, MATCH(B776, Paste_Here!A$2:A$850, 0))))), "Rev-Potential: Sec", IF(ISNUMBER(SEARCH("Monitoring", LOWER(INDEX(Paste_Here!Z$2:Z$850, MATCH(B776, Paste_Here!A$2:A$850, 0))))), "Monitoring", IF(ISNUMBER(SEARCH("At-Promise (Secondary Focus)", LOWER(INDEX(Paste_Here!Z$2:Z$850, MATCH(B776, Paste_Here!A$2:A$850, 0))))), "At-Promise: Sec", IF(ISNUMBER(SEARCH("At-Promise (Primary Focus)", LOWER(INDEX(Paste_Here!Z$2:Z$850, MATCH(B776, Paste_Here!A$2:A$850, 0))))), "At-Promise: Prim", ""))))), ""), "")</f>
        <v/>
      </c>
      <c r="AY776" s="66"/>
      <c r="AZ776" s="76"/>
      <c r="BA776" s="66"/>
      <c r="BB776" s="76"/>
      <c r="BC776" s="66"/>
      <c r="BD776" s="76"/>
      <c r="BE776" s="66"/>
      <c r="BF776" s="76"/>
      <c r="BG776" s="66"/>
      <c r="BH776" s="76"/>
      <c r="BI776" s="66"/>
      <c r="BJ776" s="66"/>
      <c r="BK776" s="76" t="str">
        <f t="shared" si="100"/>
        <v/>
      </c>
      <c r="BL776" s="66"/>
      <c r="BM776" s="76" t="str">
        <f>IFERROR(IF(B776&lt;&gt;"", IF(AND(ISNUMBER(VALUE(SUBSTITUTE(SUBSTITUTE(Paste_Here!R776, "br", "-"), "L", ""))), VALUE(SUBSTITUTE(SUBSTITUTE(Paste_Here!R776, "br", "-"), "L", "")) &gt;= 1095), "Yes", IF(AND(ISNUMBER(VALUE(SUBSTITUTE(SUBSTITUTE(Paste_Here!R776, "br", "-"), "L", ""))), VALUE(SUBSTITUTE(SUBSTITUTE(Paste_Here!R776, "br", "-"), "L", "")) &lt;= 1094), "No", "")), ""), "")</f>
        <v/>
      </c>
      <c r="BN776" s="66"/>
      <c r="BO776" s="76" t="str">
        <f>IFERROR(IF(B776&lt;&gt;"", IF(COUNTIF(INDEX(Paste_Here!Y$2:AB$850, MATCH(B776, Paste_Here!A$2:A$850, 0), 0), "yes") &gt; 0, "Yes", IF(COUNTIF(INDEX(Paste_Here!Y$2:AB$850, MATCH(B776, Paste_Here!A$2:A$850, 0), 0), "no") &gt; 0, "No", "")), ""), "")</f>
        <v/>
      </c>
      <c r="BP776" s="66"/>
      <c r="BQ776" s="76" t="str">
        <f>IFERROR(IF(B776&lt;&gt;"", IF(AND(ISNUMBER(VALUE(SUBSTITUTE(SUBSTITUTE(Paste_Here!U776, "em", "-"), "q", ""))), VALUE(SUBSTITUTE(SUBSTITUTE(Paste_Here!U776, "em", "-"), "q", "")) &gt;= 910), "Yes", IF(AND(ISNUMBER(VALUE(SUBSTITUTE(SUBSTITUTE(Paste_Here!U776, "em", "-"), "q", ""))), VALUE(SUBSTITUTE(SUBSTITUTE(Paste_Here!U776, "em", "-"), "q", "")) &lt;= 909), "No", "")), ""), "")</f>
        <v/>
      </c>
      <c r="BR776" s="66"/>
      <c r="BS776" s="76" t="str">
        <f>IFERROR(IF(B776&lt;&gt;"", IF(AND(INDEX(Paste_Here!X$2:X$850, MATCH(B776, Paste_Here!A$2:A$850, 0))&lt;&gt;"", ISNUMBER(VALUE(INDEX(Paste_Here!X$2:X$850, MATCH(B776, Paste_Here!A$2:A$850, 0))))), INDEX(Paste_Here!X$2:X$850, MATCH(B776, Paste_Here!A$2:A$850, 0)), ""), ""), "")</f>
        <v/>
      </c>
      <c r="BT776" s="66"/>
      <c r="BU776" s="76" t="str">
        <f>IFERROR(IF(B776&lt;&gt;"", IF(ISNUMBER(VALUE(INDEX(Paste_Here!G$2:G$850, MATCH(B776, Paste_Here!A$2:A$850, 0)))), IF(VALUE(INDEX(Paste_Here!G$2:G$850, MATCH(B776, Paste_Here!A$2:A$850, 0)))=0, "No", IF(AND(VALUE(INDEX(Paste_Here!G$2:G$850, MATCH(B776, Paste_Here!A$2:A$850, 0)))&gt;=1, VALUE(INDEX(Paste_Here!G$2:G$850, MATCH(B776, Paste_Here!A$2:A$850, 0)))&lt;=4), VALUE(INDEX(Paste_Here!G$2:G$850, MATCH(B776, Paste_Here!A$2:A$850, 0))), "")), ""), ""), "")</f>
        <v/>
      </c>
      <c r="BV776" s="66"/>
      <c r="BW776" s="76" t="str">
        <f>IFERROR(IF(B776&lt;&gt;"", IF(ISNUMBER(VALUE(INDEX(Paste_Here!H$2:H$850, MATCH(B776, Paste_Here!A$2:A$850, 0)))), IF(VALUE(INDEX(Paste_Here!H$2:H$850, MATCH(B776, Paste_Here!A$2:A$850, 0)))=0, "No", IF(AND(VALUE(INDEX(Paste_Here!H$2:H$850, MATCH(B776, Paste_Here!A$2:A$850, 0)))&gt;=1, VALUE(INDEX(Paste_Here!H$2:H$850, MATCH(B776, Paste_Here!A$2:A$850, 0)))&lt;=4), VALUE(INDEX(Paste_Here!H$2:H$850, MATCH(B776, Paste_Here!A$2:A$850, 0))), "")), ""), ""), "")</f>
        <v/>
      </c>
      <c r="BX776" s="66"/>
      <c r="BY776" s="76"/>
      <c r="BZ776" s="66"/>
      <c r="CA776" s="76"/>
      <c r="CB776" s="66"/>
      <c r="CC776" s="66"/>
      <c r="CD776" s="76" t="str">
        <f t="shared" si="101"/>
        <v/>
      </c>
      <c r="CE776" s="66"/>
      <c r="CF776" s="76" t="str">
        <f>IFERROR(IF(B776&lt;&gt;"", IF(AND(INDEX(Paste_Here!P$2:P$850, MATCH(B776, Paste_Here!A$2:A$850, 0))&lt;&gt;"", ISNUMBER(VALUE(INDEX(Paste_Here!P$2:P$850, MATCH(B776, Paste_Here!A$2:A$850, 0))))), INDEX(Paste_Here!P$2:P$850, MATCH(B776, Paste_Here!A$2:A$850, 0)), ""), ""), "")</f>
        <v/>
      </c>
      <c r="CG776" s="66"/>
      <c r="CH776" s="76" t="str">
        <f>IFERROR(IF(B776&lt;&gt;"", IF(ISNUMBER(SEARCH("highrisk", LOWER(INDEX(Paste_Here!Q$2:Q$850, MATCH(B776, Paste_Here!A$2:A$850, 0))))), "High Risk", IF(ISNUMBER(SEARCH("lowrisk", LOWER(INDEX(Paste_Here!Q$2:Q$850, MATCH(B776, Paste_Here!A$2:A$850, 0))))), "Low Risk", IF(ISNUMBER(SEARCH("somerisk", LOWER(INDEX(Paste_Here!Q$2:Q$850, MATCH(B776, Paste_Here!A$2:A$850, 0))))), "Some Risk", ""))), ""), "")</f>
        <v/>
      </c>
      <c r="CI776" s="66"/>
      <c r="CJ776" s="76" t="str">
        <f>IFERROR(IF(B776&lt;&gt;"", IF(AND(INDEX(Paste_Here!AA$2:AA$850, MATCH(B776, Paste_Here!A$2:A$850, 0))&lt;&gt;"", ISNUMBER(VALUE(INDEX(Paste_Here!AA$2:AA$850, MATCH(B776, Paste_Here!A$2:A$850, 0))))), INDEX(Paste_Here!AA$2:AA$850, MATCH(B776, Paste_Here!A$2:A$850, 0)), ""), ""), "")</f>
        <v/>
      </c>
      <c r="CK776" s="66"/>
      <c r="CL776" s="76" t="str">
        <f>IFERROR(IF(B776&lt;&gt;"", IF(LOWER(INDEX(Paste_Here!AB$2:AB$850, MATCH(B776, Paste_Here!A$2:A$850, 0)))="approaching expectations", "Approaching", IF(LOWER(INDEX(Paste_Here!AB$2:AB$850, MATCH(B776, Paste_Here!A$2:A$850, 0)))="met expectations", "Met", IF(LOWER(INDEX(Paste_Here!AB$2:AB$850, MATCH(B776, Paste_Here!A$2:A$850, 0)))="exceeded expectations", "Exceeded", IF(LOWER(INDEX(Paste_Here!AB$2:AB$850, MATCH(B776, Paste_Here!A$2:A$850, 0)))="below expectations", "Below", "")))), ""), "")</f>
        <v/>
      </c>
      <c r="CM776" s="66"/>
      <c r="CN776" s="76" t="str">
        <f>IFERROR(IF(B776&lt;&gt;"", IF(AND(INDEX(Paste_Here!AC$2:AC$850, MATCH(B776, Paste_Here!A$2:A$850, 0))&lt;&gt;"", ISNUMBER(VALUE(INDEX(Paste_Here!AC$2:AC$850, MATCH(B776, Paste_Here!A$2:A$850, 0))))), INDEX(Paste_Here!AC$2:AC$850, MATCH(B776, Paste_Here!A$2:A$850, 0)), ""), ""), "")</f>
        <v/>
      </c>
      <c r="CO776" s="66"/>
      <c r="CP776" s="76"/>
      <c r="CQ776" s="66"/>
      <c r="CR776" s="76"/>
      <c r="CS776" s="66"/>
      <c r="CT776" s="76"/>
      <c r="CU776" s="66"/>
      <c r="CV776" s="76"/>
      <c r="CW776" s="66"/>
      <c r="CX776" s="76"/>
      <c r="CY776" s="66"/>
      <c r="CZ776" s="66"/>
      <c r="DA776" s="76" t="str">
        <f t="shared" si="102"/>
        <v/>
      </c>
      <c r="DB776" s="66"/>
      <c r="DC776" s="76" t="str">
        <f>IFERROR(IF(B776&lt;&gt;"", IF(AND(INDEX(Paste_Here!V$2:V$850, MATCH(B776, Paste_Here!A$2:A$850, 0))&lt;&gt;"", ISNUMBER(VALUE(INDEX(Paste_Here!V$2:V$850, MATCH(B776, Paste_Here!A$2:A$850, 0))))), INDEX(Paste_Here!V$2:V$850, MATCH(B776, Paste_Here!A$2:A$850, 0)), ""), ""), "")</f>
        <v/>
      </c>
      <c r="DD776" s="66"/>
      <c r="DE776" s="76" t="str">
        <f>IFERROR(IF(B776&lt;&gt;"", IF(ISNUMBER(SEARCH("highrisk", LOWER(INDEX(Paste_Here!W$2:W$850, MATCH(B776, Paste_Here!A$2:A$850, 0))))), "High Risk", IF(ISNUMBER(SEARCH("lowrisk", LOWER(INDEX(Paste_Here!W$2:W$850, MATCH(B776, Paste_Here!A$2:A$850, 0))))), "Low Risk", IF(ISNUMBER(SEARCH("somerisk", LOWER(INDEX(Paste_Here!W$2:W$850, MATCH(B776, Paste_Here!A$2:A$850, 0))))), "Some Risk", ""))), ""), "")</f>
        <v/>
      </c>
      <c r="DF776" s="66"/>
      <c r="DG776" s="76" t="str">
        <f>IFERROR(IF(B776&lt;&gt;"", IF(AND(INDEX(Paste_Here!S$2:S$850, MATCH(B776, Paste_Here!A$2:A$850, 0))&lt;&gt;"", ISNUMBER(VALUE(INDEX(Paste_Here!S$2:S$850, MATCH(B776, Paste_Here!A$2:A$850, 0))))), INDEX(Paste_Here!S$2:S$850, MATCH(B776, Paste_Here!A$2:A$850, 0)), ""), ""), "")</f>
        <v/>
      </c>
      <c r="DH776" s="66"/>
      <c r="DI776" s="76" t="str">
        <f>IFERROR(IF(B776&lt;&gt;"", IF(ISNUMBER(SEARCH("highrisk", LOWER(INDEX(Paste_Here!T$2:T$850, MATCH(B776, Paste_Here!A$2:A$850, 0))))), "High Risk", IF(ISNUMBER(SEARCH("lowrisk", LOWER(INDEX(Paste_Here!T$2:T$850, MATCH(B776, Paste_Here!A$2:A$850, 0))))), "Low Risk", IF(ISNUMBER(SEARCH("somerisk", LOWER(INDEX(Paste_Here!T$2:T$850, MATCH(B776, Paste_Here!A$2:A$850, 0))))), "Some Risk", ""))), ""), "")</f>
        <v/>
      </c>
      <c r="DJ776" s="66"/>
      <c r="DK776" s="76" t="str">
        <f>IFERROR(IF(B776&lt;&gt;"", IF(AND(INDEX(Paste_Here!AD$2:AD$850, MATCH(B776, Paste_Here!A$2:A$850, 0))&lt;&gt;"", ISNUMBER(VALUE(INDEX(Paste_Here!AD$2:AD$850, MATCH(B776, Paste_Here!A$2:A$850, 0))))), INDEX(Paste_Here!AD$2:AD$850, MATCH(B776, Paste_Here!A$2:A$850, 0)), ""), ""), "")</f>
        <v/>
      </c>
      <c r="DL776" s="66"/>
      <c r="DM776" s="76" t="str">
        <f>IFERROR(IF(B776&lt;&gt;"", IF(LOWER(INDEX(Paste_Here!AE$2:AE$850, MATCH(B776, Paste_Here!A$2:A$850, 0)))="approaching expectations", "Approaching", IF(LOWER(INDEX(Paste_Here!AE$2:AE$850, MATCH(B776, Paste_Here!A$2:A$850, 0)))="met expectations", "Met", IF(LOWER(INDEX(Paste_Here!AE$2:AE$850, MATCH(B776, Paste_Here!A$2:A$850, 0)))="exceeded expectations", "Exceeded", IF(LOWER(INDEX(Paste_Here!AE$2:AE$850, MATCH(B776, Paste_Here!A$2:A$850, 0)))="below expectations", "Below", "")))), ""), "")</f>
        <v/>
      </c>
      <c r="DN776" s="66"/>
      <c r="DO776" s="76"/>
      <c r="DP776" s="66"/>
      <c r="DQ776" s="76"/>
      <c r="DR776" s="66"/>
      <c r="DS776" s="76"/>
      <c r="DT776" s="66"/>
      <c r="DU776" s="76"/>
      <c r="DV776" s="66"/>
      <c r="DW776" s="66"/>
      <c r="DX776" s="76" t="str">
        <f t="shared" si="103"/>
        <v/>
      </c>
      <c r="DY776" s="66"/>
      <c r="DZ776" s="76"/>
      <c r="EA776" s="66"/>
      <c r="EB776" s="76"/>
      <c r="EC776" s="66"/>
      <c r="ED776" s="76" t="str">
        <f>IFERROR(IF(B776&lt;&gt;"", IF(AND(INDEX(Paste_Here!AF$2:AF$850, MATCH(B776, Paste_Here!A$2:A$850, 0))&lt;&gt;"", ISNUMBER(VALUE(INDEX(Paste_Here!AF$2:AF$850, MATCH(B776, Paste_Here!A$2:A$850, 0))))), INDEX(Paste_Here!AF$2:AF$850, MATCH(B776, Paste_Here!A$2:A$850, 0)), ""), ""), "")</f>
        <v/>
      </c>
      <c r="EE776" s="66"/>
      <c r="EF776" s="76"/>
      <c r="EG776" s="66"/>
      <c r="EH776" s="76"/>
      <c r="EI776" s="66"/>
      <c r="EJ776" s="76" t="str">
        <f>IFERROR(IF(B776&lt;&gt;"", IF(AND(INDEX(Paste_Here!AG$2:AG$850, MATCH(B776, Paste_Here!A$2:A$850, 0))&lt;&gt;"", ISNUMBER(VALUE(INDEX(Paste_Here!AG$2:AG$850, MATCH(B776, Paste_Here!A$2:A$850, 0))))), INDEX(Paste_Here!AG$2:AG$850, MATCH(B776, Paste_Here!A$2:A$850, 0)), ""), ""), "")</f>
        <v/>
      </c>
      <c r="EK776" s="66"/>
      <c r="EL776" s="76"/>
      <c r="EM776" s="66"/>
      <c r="EN776" s="76"/>
      <c r="EO776" s="66"/>
      <c r="EP776" s="76"/>
      <c r="EQ776" s="66"/>
      <c r="ER776" s="76"/>
      <c r="ES776" s="66"/>
      <c r="ET776" s="66"/>
      <c r="EU776" s="76"/>
      <c r="EV776" s="66"/>
      <c r="EW776" s="76"/>
      <c r="EX776" s="66"/>
      <c r="EY776" s="76"/>
      <c r="EZ776" s="66"/>
      <c r="FA776" s="76"/>
      <c r="FB776" s="66"/>
      <c r="FC776" s="76"/>
      <c r="FD776" s="66"/>
      <c r="FE776" s="76"/>
      <c r="FF776" s="66"/>
      <c r="FG776" s="76"/>
      <c r="FH776" s="66"/>
      <c r="FI776" s="76"/>
      <c r="FJ776" s="66"/>
      <c r="FK776" s="76"/>
      <c r="FL776" s="66"/>
      <c r="FM776" s="76"/>
      <c r="FN776" s="66"/>
      <c r="FO776" s="76"/>
      <c r="FP776" s="66"/>
      <c r="FQ776" s="76"/>
      <c r="FR776" s="66"/>
      <c r="FS776" s="76"/>
      <c r="FT776" s="66"/>
      <c r="FU776" s="76"/>
      <c r="FV776" s="66"/>
      <c r="FW776" s="76"/>
      <c r="FX776" s="66"/>
      <c r="FY776" s="76"/>
      <c r="FZ776" s="66"/>
      <c r="GA776" s="76"/>
      <c r="GB776" s="66"/>
      <c r="GC776" s="76"/>
      <c r="GD776" s="66"/>
      <c r="GE776" s="76"/>
      <c r="GF776" s="66"/>
      <c r="GG776" s="76"/>
      <c r="GH776" s="66"/>
      <c r="GI776" s="76"/>
      <c r="GJ776" s="66"/>
      <c r="GK776" s="76"/>
      <c r="GL776" s="66"/>
      <c r="GM776" s="76"/>
      <c r="GN776" s="66"/>
      <c r="GO776" s="76"/>
      <c r="GP776" s="66"/>
      <c r="GQ776" s="76"/>
      <c r="GR776" s="66"/>
      <c r="GS776" s="76"/>
      <c r="GT776" s="66"/>
      <c r="GU776" s="76"/>
      <c r="GV776" s="66"/>
      <c r="GW776" s="76"/>
      <c r="GX776" s="66"/>
      <c r="GY776" s="76"/>
      <c r="GZ776" s="66"/>
      <c r="HA776" s="76"/>
      <c r="HB776" s="66"/>
      <c r="HC776" s="76"/>
      <c r="HD776" s="66"/>
      <c r="HE776" s="76"/>
      <c r="HF776" s="66"/>
      <c r="HG776" s="76"/>
      <c r="HH776" s="66"/>
      <c r="HI776" s="76"/>
      <c r="HJ776" s="66"/>
      <c r="HK776" s="76"/>
      <c r="HL776" s="66"/>
      <c r="HM776" s="76"/>
      <c r="HN776" s="66"/>
      <c r="HO776" s="76"/>
      <c r="HP776" s="66"/>
      <c r="HQ776" s="76"/>
      <c r="HR776" s="66"/>
      <c r="HS776" s="76"/>
      <c r="HT776" s="66"/>
      <c r="HU776" s="76"/>
      <c r="HV776" s="66"/>
      <c r="HW776" s="76"/>
      <c r="HX776" s="66"/>
      <c r="HY776" s="76"/>
      <c r="HZ776" s="66"/>
      <c r="IA776" s="76"/>
      <c r="IB776" s="66"/>
      <c r="IC776" s="76"/>
      <c r="ID776" s="66"/>
      <c r="IE776" s="76"/>
      <c r="IF776" s="66"/>
      <c r="IG776" s="76"/>
      <c r="IH776" s="66"/>
      <c r="II776" s="76"/>
      <c r="IJ776" s="66"/>
      <c r="IK776" s="76"/>
      <c r="IL776" s="66"/>
      <c r="IM776" s="76"/>
      <c r="IN776" s="66"/>
      <c r="IO776" s="76"/>
      <c r="IP776" s="66"/>
      <c r="IQ776" s="76"/>
      <c r="IR776" s="66"/>
      <c r="IS776" s="76"/>
      <c r="IT776" s="66"/>
      <c r="IU776" s="76"/>
      <c r="IV776" s="66"/>
      <c r="IW776" s="76"/>
      <c r="IX776" s="66"/>
      <c r="IY776" s="76"/>
      <c r="IZ776" s="66"/>
      <c r="JA776" s="76"/>
      <c r="JB776" s="66"/>
      <c r="JC776" s="76"/>
      <c r="JD776" s="66"/>
      <c r="JE776" s="76"/>
      <c r="JF776" s="66"/>
      <c r="JG776" s="76"/>
      <c r="JH776" s="66"/>
      <c r="JI776" s="76"/>
      <c r="JJ776" s="66"/>
      <c r="JK776" s="76"/>
      <c r="JL776" s="66"/>
      <c r="JM776" s="76"/>
      <c r="JN776" s="66"/>
      <c r="JO776" s="76"/>
      <c r="JP776" s="66"/>
      <c r="JQ776" s="76"/>
      <c r="JR776" s="66"/>
      <c r="JS776" s="76"/>
      <c r="JT776" s="66"/>
      <c r="JU776" s="76"/>
      <c r="JV776" s="66"/>
      <c r="JW776" s="76"/>
      <c r="JX776" s="66"/>
      <c r="JY776" s="76"/>
      <c r="JZ776" s="66"/>
      <c r="KA776" s="76"/>
      <c r="KB776" s="66"/>
      <c r="KC776" s="76"/>
      <c r="KD776" s="66"/>
      <c r="KE776" s="76"/>
      <c r="KF776" s="66"/>
      <c r="KG776" s="76"/>
      <c r="KH776" s="66"/>
      <c r="KI776" s="76"/>
      <c r="KJ776" s="66"/>
      <c r="KK776" s="76"/>
      <c r="KL776" s="66"/>
      <c r="KM776" s="76"/>
      <c r="KN776" s="66"/>
      <c r="KO776" s="76"/>
      <c r="KP776" s="66"/>
      <c r="KQ776" s="76"/>
      <c r="KR776" s="66"/>
      <c r="KS776" s="76"/>
      <c r="KT776" s="66"/>
      <c r="KU776" s="76"/>
      <c r="KV776" s="66"/>
      <c r="KW776" s="76"/>
      <c r="KX776" s="66"/>
      <c r="KY776" s="76"/>
      <c r="KZ776" s="66"/>
      <c r="LA776" s="76"/>
      <c r="LB776" s="66"/>
      <c r="LC776" s="76"/>
      <c r="LD776" s="66"/>
      <c r="LE776" s="76"/>
      <c r="LF776" s="66"/>
      <c r="LG776" s="76"/>
      <c r="LH776" s="66"/>
      <c r="LI776" s="76"/>
      <c r="LJ776" s="66"/>
      <c r="LK776" s="76"/>
      <c r="LL776" s="66"/>
      <c r="LM776" s="76"/>
      <c r="LN776" s="66"/>
      <c r="LO776" s="76"/>
      <c r="LP776" s="66"/>
      <c r="LQ776" s="76"/>
      <c r="LR776" s="66"/>
      <c r="LS776" s="76"/>
      <c r="LT776" s="66"/>
      <c r="LU776" s="76"/>
      <c r="LV776" s="66"/>
      <c r="LW776" s="76"/>
      <c r="LX776" s="66"/>
      <c r="LY776" s="76"/>
      <c r="LZ776" s="66"/>
      <c r="MA776" s="76"/>
      <c r="MB776" s="66"/>
      <c r="MC776" s="76"/>
      <c r="MD776" s="66"/>
      <c r="MG776" s="1" t="str" cm="1">
        <f t="array" ref="MG776">IFERROR(INDEX(Paste_Here!$B$2:$B$850, MATCH(0, COUNTIF(MG$4:MG775, Paste_Here!$B$2:$B$850) + IF(Paste_Here!$B$2:$B$850="", 1, 0), 0)), "")</f>
        <v/>
      </c>
      <c r="MH776" s="1" t="str">
        <f>IF(MG776&lt;&gt;"", INDEX(Paste_Here!$A$2:$A$850, MATCH(MG776, Paste_Here!$B$2:$B$850, 0)), "")</f>
        <v/>
      </c>
      <c r="MI776" s="1" t="str">
        <f t="shared" si="104"/>
        <v/>
      </c>
      <c r="MJ776" s="1" t="str" cm="1">
        <f t="array" ref="MJ776">IFERROR(INDEX($MI$5:$MI$850, MATCH(SMALL(IF($MI$5:$MI$850&lt;&gt;"", COUNTIF($MI$5:$MI$850, "&lt;"&amp;$MI$5:$MI$850)+1), ROW()-ROW($MJ$5)+1), COUNTIF($MI$5:$MI$850, "&lt;"&amp;$MI$5:$MI$850)+1, 0)), "")</f>
        <v/>
      </c>
    </row>
    <row r="777" spans="1:348">
      <c r="A777" s="66"/>
      <c r="B777" s="76" t="str">
        <f t="shared" si="97"/>
        <v/>
      </c>
      <c r="C777" s="66"/>
      <c r="D777" s="76" t="str">
        <f>IFERROR(IF(B777&lt;&gt;"", IF(AND(INDEX(Paste_Here!B$2:B$850, MATCH(B777, Paste_Here!A$2:A$850, 0))&lt;&gt;"", ISNUMBER(VALUE(INDEX(Paste_Here!B$2:B$850, MATCH(B777, Paste_Here!A$2:A$850, 0))))), INDEX(Paste_Here!B$2:B$850, MATCH(B777, Paste_Here!A$2:A$850, 0)), ""), ""), "")</f>
        <v/>
      </c>
      <c r="E777" s="66"/>
      <c r="F777" s="76" t="str">
        <f>IFERROR(IF(B777&lt;&gt;"", IF(ISTEXT(INDEX(Paste_Here!K$2:K$850, MATCH(B777, Paste_Here!A$2:A$850, 0))), INDEX(Paste_Here!K$2:K$850, MATCH(B777, Paste_Here!A$2:A$850, 0)), ""), ""), "")</f>
        <v/>
      </c>
      <c r="G777" s="66"/>
      <c r="H777" s="76" t="str">
        <f>IFERROR(IF(B777&lt;&gt;"", IF(ISTEXT(INDEX(Paste_Here!C$2:C$850, MATCH(B777, Paste_Here!A$2:A$850, 0))), INDEX(Paste_Here!C$2:C$850, MATCH(B777, Paste_Here!A$2:A$850, 0)), ""), ""), "")</f>
        <v/>
      </c>
      <c r="I777" s="66"/>
      <c r="J777" s="76" t="str">
        <f>IFERROR(IF(B777&lt;&gt;"", IF(ISNUMBER(SEARCH("s", LOWER(INDEX(Paste_Here!M$2:M$850, MATCH(B777, Paste_Here!A$2:A$850, 0))))), "Yes", IF(INDEX(Paste_Here!M$2:M$850, MATCH(B777, Paste_Here!A$2:A$850, 0))&lt;&gt;"", "No", "")), ""), "")</f>
        <v/>
      </c>
      <c r="K777" s="66"/>
      <c r="L777" s="76" t="str">
        <f>IFERROR(IF(B777&lt;&gt;"", IF(ISNUMBER(SEARCH("yes", LOWER(INDEX(Paste_Here!E$2:E$850, MATCH(B777, Paste_Here!A$2:A$850, 0))))), "Yes", IF(ISNUMBER(SEARCH("no", LOWER(INDEX(Paste_Here!E$2:E$850, MATCH(B777, Paste_Here!A$2:A$850, 0))))), "No", "")), ""), "")</f>
        <v/>
      </c>
      <c r="M777" s="66"/>
      <c r="N777" s="76" t="str">
        <f>IFERROR(IF(B777&lt;&gt;"", IF(ISNUMBER(SEARCH("yes", LOWER(INDEX(Paste_Here!F$2:F$850, MATCH(B777, Paste_Here!A$2:A$850, 0))))), "Yes", IF(ISNUMBER(SEARCH("no", LOWER(INDEX(Paste_Here!F$2:F$850, MATCH(B777, Paste_Here!A$2:A$850, 0))))), "No", "")), ""), "")</f>
        <v/>
      </c>
      <c r="O777" s="66"/>
      <c r="P777" s="76" t="str">
        <f>IFERROR(IF(B777&lt;&gt;"", IF(ISNUMBER(SEARCH("yes", LOWER(INDEX(Paste_Here!L$2:L$850, MATCH(B777, Paste_Here!A$2:A$850, 0))))), "Yes", IF(ISNUMBER(SEARCH("no", LOWER(INDEX(Paste_Here!L$2:L$850, MATCH(B777, Paste_Here!A$2:A$850, 0))))), "No", "")), ""), "")</f>
        <v/>
      </c>
      <c r="Q777" s="66"/>
      <c r="R777" s="76" t="str">
        <f>IFERROR(IF(B777&lt;&gt;"", IF(ISNUMBER(SEARCH("transitional 2", LOWER(INDEX(Paste_Here!D$2:D$850, MATCH(B777, Paste_Here!A$2:A$850, 0))))), "T2", IF(ISNUMBER(SEARCH("transitional 1", LOWER(INDEX(Paste_Here!D$2:D$850, MATCH(B777, Paste_Here!A$2:A$850, 0))))), "T1", IF(ISNUMBER(SEARCH("waived ell services", LOWER(INDEX(Paste_Here!D$2:D$850, MATCH(B777, Paste_Here!A$2:A$850, 0))))), "W", IF(ISNUMBER(SEARCH("english language learner", LOWER(INDEX(Paste_Here!D$2:D$850, MATCH(B777, Paste_Here!A$2:A$850, 0))))), "L", "")))), ""), "")</f>
        <v/>
      </c>
      <c r="S777" s="66"/>
      <c r="T777" s="76" t="str">
        <f>IFERROR(IF(B777&lt;&gt;"", IF(ISNUMBER(SEARCH("yes", LOWER(INDEX(Paste_Here!I$2:I$850, MATCH(B777, Paste_Here!A$2:A$850, 0))))), "Yes", IF(ISNUMBER(SEARCH("no", LOWER(INDEX(Paste_Here!I$2:I$850, MATCH(B777, Paste_Here!A$2:A$850, 0))))), "No", "")), ""), "")</f>
        <v/>
      </c>
      <c r="U777" s="66"/>
      <c r="V777" s="76" t="str">
        <f>IFERROR(IF(B777&lt;&gt;"", IF(ISTEXT(INDEX(Paste_Here!J$2:J$850, MATCH(B777, Paste_Here!A$2:A$850, 0))), VALUE(INDEX(Paste_Here!J$2:J$850, MATCH(B777, Paste_Here!A$2:A$850, 0))), ""), ""), "")</f>
        <v/>
      </c>
      <c r="W777" s="66"/>
      <c r="X777" s="66"/>
      <c r="Y777" s="76" t="str">
        <f t="shared" si="98"/>
        <v/>
      </c>
      <c r="Z777" s="66"/>
      <c r="AA777" s="76" t="str">
        <f>IFERROR(IF(B777&lt;&gt;"", IF(AND(INDEX(Paste_Here!AI$2:AI$850, MATCH(B777, Paste_Here!A$2:A$850, 0))&lt;&gt;"", ISNUMBER(VALUE(INDEX(Paste_Here!AI$2:AI$850, MATCH(B777, Paste_Here!A$2:A$850, 0))))), INDEX(Paste_Here!AI$2:AI$850, MATCH(B777, Paste_Here!A$2:A$850, 0)), ""), ""), "")</f>
        <v/>
      </c>
      <c r="AB777" s="66"/>
      <c r="AC777" s="76" t="str">
        <f>IFERROR(IF(B777&lt;&gt;"", IF(AND(INDEX(Paste_Here!AJ$2:AJ$850, MATCH(B777, Paste_Here!A$2:A$850, 0))&lt;&gt;"", ISNUMBER(VALUE(INDEX(Paste_Here!AJ$2:AJ$850, MATCH(B777, Paste_Here!A$2:A$850, 0))))), INDEX(Paste_Here!AJ$2:AJ$850, MATCH(B777, Paste_Here!A$2:A$850, 0)), ""), ""), "")</f>
        <v/>
      </c>
      <c r="AD777" s="66"/>
      <c r="AE777" s="76" t="str">
        <f>IFERROR(IF(B777&lt;&gt;"", IF(AND(INDEX(Paste_Here!AK$2:AK$850, MATCH(B777, Paste_Here!A$2:A$850, 0))&lt;&gt;"", ISNUMBER(VALUE(INDEX(Paste_Here!AK$2:AK$850, MATCH(B777, Paste_Here!A$2:A$850, 0))))), INDEX(Paste_Here!AK$2:AK$850, MATCH(B777, Paste_Here!A$2:A$850, 0)), ""), ""), "")</f>
        <v/>
      </c>
      <c r="AF777" s="66"/>
      <c r="AG777" s="76" t="str">
        <f>IFERROR(IF(B777&lt;&gt;"", IF(AND(INDEX(Paste_Here!AL$2:AL$850, MATCH(B777, Paste_Here!A$2:A$850, 0))&lt;&gt;"", ISNUMBER(VALUE(INDEX(Paste_Here!AL$2:AL$850, MATCH(B777, Paste_Here!A$2:A$850, 0))))), INDEX(Paste_Here!AL$2:AL$850, MATCH(B777, Paste_Here!A$2:A$850, 0)), ""), ""), "")</f>
        <v/>
      </c>
      <c r="AH777" s="66"/>
      <c r="AI777" s="76" t="str">
        <f>IFERROR(IF(B777&lt;&gt;"", IF(AND(INDEX(Paste_Here!AH$2:AH$850, MATCH(B777, Paste_Here!A$2:A$850, 0))&lt;&gt;"", ISNUMBER(VALUE(INDEX(Paste_Here!AH$2:AH$850, MATCH(B777, Paste_Here!A$2:A$850, 0))))), IF(VALUE(INDEX(Paste_Here!AH$2:AH$850, MATCH(B777, Paste_Here!A$2:A$850, 0)))=0, "", INDEX(Paste_Here!AH$2:AH$850, MATCH(B777, Paste_Here!A$2:A$850, 0))), ""), ""), "")</f>
        <v/>
      </c>
      <c r="AJ777" s="66"/>
      <c r="AK777" s="76" t="str">
        <f>IFERROR(IF(B777&lt;&gt;"", IF(AND(INDEX(Paste_Here!N$2:N$850, MATCH(B777, Paste_Here!A$2:A$850, 0))&lt;&gt;"", ISNUMBER(VALUE(INDEX(Paste_Here!N$2:N$850, MATCH(B777, Paste_Here!A$2:A$850, 0))))), INDEX(Paste_Here!N$2:N$850, MATCH(B777, Paste_Here!A$2:A$850, 0)), ""), ""), "")</f>
        <v/>
      </c>
      <c r="AL777" s="66"/>
      <c r="AM777" s="76" t="str">
        <f>IFERROR(IF(B777&lt;&gt;"", IF(AND(INDEX(Paste_Here!O$2:O$850, MATCH(B777, Paste_Here!A$2:A$850, 0))&lt;&gt;"", ISNUMBER(VALUE(INDEX(Paste_Here!O$2:O$850, MATCH(B777, Paste_Here!A$2:A$850, 0))))), INDEX(Paste_Here!O$2:O$850, MATCH(B777, Paste_Here!A$2:A$850, 0)), ""), ""), "")</f>
        <v/>
      </c>
      <c r="AN777" s="66"/>
      <c r="AO777" s="76"/>
      <c r="AP777" s="66"/>
      <c r="AQ777" s="76"/>
      <c r="AR777" s="66"/>
      <c r="AS777" s="76"/>
      <c r="AT777" s="66"/>
      <c r="AU777" s="66"/>
      <c r="AV777" s="76" t="str">
        <f t="shared" si="99"/>
        <v/>
      </c>
      <c r="AW777" s="66"/>
      <c r="AX777" s="76" t="str">
        <f>IFERROR(IF(B777&lt;&gt;"", IF(ISNUMBER(SEARCH("Revealed-Potential (Primary Focus)", LOWER(INDEX(Paste_Here!Z$2:Z$850, MATCH(B777, Paste_Here!A$2:A$850, 0))))), "Rev-Potential: Prim", IF(ISNUMBER(SEARCH("Revealed-Potential (Secondary Focus)", LOWER(INDEX(Paste_Here!Z$2:Z$850, MATCH(B777, Paste_Here!A$2:A$850, 0))))), "Rev-Potential: Sec", IF(ISNUMBER(SEARCH("Monitoring", LOWER(INDEX(Paste_Here!Z$2:Z$850, MATCH(B777, Paste_Here!A$2:A$850, 0))))), "Monitoring", IF(ISNUMBER(SEARCH("At-Promise (Secondary Focus)", LOWER(INDEX(Paste_Here!Z$2:Z$850, MATCH(B777, Paste_Here!A$2:A$850, 0))))), "At-Promise: Sec", IF(ISNUMBER(SEARCH("At-Promise (Primary Focus)", LOWER(INDEX(Paste_Here!Z$2:Z$850, MATCH(B777, Paste_Here!A$2:A$850, 0))))), "At-Promise: Prim", ""))))), ""), "")</f>
        <v/>
      </c>
      <c r="AY777" s="66"/>
      <c r="AZ777" s="76"/>
      <c r="BA777" s="66"/>
      <c r="BB777" s="76"/>
      <c r="BC777" s="66"/>
      <c r="BD777" s="76"/>
      <c r="BE777" s="66"/>
      <c r="BF777" s="76"/>
      <c r="BG777" s="66"/>
      <c r="BH777" s="76"/>
      <c r="BI777" s="66"/>
      <c r="BJ777" s="66"/>
      <c r="BK777" s="76" t="str">
        <f t="shared" si="100"/>
        <v/>
      </c>
      <c r="BL777" s="66"/>
      <c r="BM777" s="76" t="str">
        <f>IFERROR(IF(B777&lt;&gt;"", IF(AND(ISNUMBER(VALUE(SUBSTITUTE(SUBSTITUTE(Paste_Here!R777, "br", "-"), "L", ""))), VALUE(SUBSTITUTE(SUBSTITUTE(Paste_Here!R777, "br", "-"), "L", "")) &gt;= 1095), "Yes", IF(AND(ISNUMBER(VALUE(SUBSTITUTE(SUBSTITUTE(Paste_Here!R777, "br", "-"), "L", ""))), VALUE(SUBSTITUTE(SUBSTITUTE(Paste_Here!R777, "br", "-"), "L", "")) &lt;= 1094), "No", "")), ""), "")</f>
        <v/>
      </c>
      <c r="BN777" s="66"/>
      <c r="BO777" s="76" t="str">
        <f>IFERROR(IF(B777&lt;&gt;"", IF(COUNTIF(INDEX(Paste_Here!Y$2:AB$850, MATCH(B777, Paste_Here!A$2:A$850, 0), 0), "yes") &gt; 0, "Yes", IF(COUNTIF(INDEX(Paste_Here!Y$2:AB$850, MATCH(B777, Paste_Here!A$2:A$850, 0), 0), "no") &gt; 0, "No", "")), ""), "")</f>
        <v/>
      </c>
      <c r="BP777" s="66"/>
      <c r="BQ777" s="76" t="str">
        <f>IFERROR(IF(B777&lt;&gt;"", IF(AND(ISNUMBER(VALUE(SUBSTITUTE(SUBSTITUTE(Paste_Here!U777, "em", "-"), "q", ""))), VALUE(SUBSTITUTE(SUBSTITUTE(Paste_Here!U777, "em", "-"), "q", "")) &gt;= 910), "Yes", IF(AND(ISNUMBER(VALUE(SUBSTITUTE(SUBSTITUTE(Paste_Here!U777, "em", "-"), "q", ""))), VALUE(SUBSTITUTE(SUBSTITUTE(Paste_Here!U777, "em", "-"), "q", "")) &lt;= 909), "No", "")), ""), "")</f>
        <v/>
      </c>
      <c r="BR777" s="66"/>
      <c r="BS777" s="76" t="str">
        <f>IFERROR(IF(B777&lt;&gt;"", IF(AND(INDEX(Paste_Here!X$2:X$850, MATCH(B777, Paste_Here!A$2:A$850, 0))&lt;&gt;"", ISNUMBER(VALUE(INDEX(Paste_Here!X$2:X$850, MATCH(B777, Paste_Here!A$2:A$850, 0))))), INDEX(Paste_Here!X$2:X$850, MATCH(B777, Paste_Here!A$2:A$850, 0)), ""), ""), "")</f>
        <v/>
      </c>
      <c r="BT777" s="66"/>
      <c r="BU777" s="76" t="str">
        <f>IFERROR(IF(B777&lt;&gt;"", IF(ISNUMBER(VALUE(INDEX(Paste_Here!G$2:G$850, MATCH(B777, Paste_Here!A$2:A$850, 0)))), IF(VALUE(INDEX(Paste_Here!G$2:G$850, MATCH(B777, Paste_Here!A$2:A$850, 0)))=0, "No", IF(AND(VALUE(INDEX(Paste_Here!G$2:G$850, MATCH(B777, Paste_Here!A$2:A$850, 0)))&gt;=1, VALUE(INDEX(Paste_Here!G$2:G$850, MATCH(B777, Paste_Here!A$2:A$850, 0)))&lt;=4), VALUE(INDEX(Paste_Here!G$2:G$850, MATCH(B777, Paste_Here!A$2:A$850, 0))), "")), ""), ""), "")</f>
        <v/>
      </c>
      <c r="BV777" s="66"/>
      <c r="BW777" s="76" t="str">
        <f>IFERROR(IF(B777&lt;&gt;"", IF(ISNUMBER(VALUE(INDEX(Paste_Here!H$2:H$850, MATCH(B777, Paste_Here!A$2:A$850, 0)))), IF(VALUE(INDEX(Paste_Here!H$2:H$850, MATCH(B777, Paste_Here!A$2:A$850, 0)))=0, "No", IF(AND(VALUE(INDEX(Paste_Here!H$2:H$850, MATCH(B777, Paste_Here!A$2:A$850, 0)))&gt;=1, VALUE(INDEX(Paste_Here!H$2:H$850, MATCH(B777, Paste_Here!A$2:A$850, 0)))&lt;=4), VALUE(INDEX(Paste_Here!H$2:H$850, MATCH(B777, Paste_Here!A$2:A$850, 0))), "")), ""), ""), "")</f>
        <v/>
      </c>
      <c r="BX777" s="66"/>
      <c r="BY777" s="76"/>
      <c r="BZ777" s="66"/>
      <c r="CA777" s="76"/>
      <c r="CB777" s="66"/>
      <c r="CC777" s="66"/>
      <c r="CD777" s="76" t="str">
        <f t="shared" si="101"/>
        <v/>
      </c>
      <c r="CE777" s="66"/>
      <c r="CF777" s="76" t="str">
        <f>IFERROR(IF(B777&lt;&gt;"", IF(AND(INDEX(Paste_Here!P$2:P$850, MATCH(B777, Paste_Here!A$2:A$850, 0))&lt;&gt;"", ISNUMBER(VALUE(INDEX(Paste_Here!P$2:P$850, MATCH(B777, Paste_Here!A$2:A$850, 0))))), INDEX(Paste_Here!P$2:P$850, MATCH(B777, Paste_Here!A$2:A$850, 0)), ""), ""), "")</f>
        <v/>
      </c>
      <c r="CG777" s="66"/>
      <c r="CH777" s="76" t="str">
        <f>IFERROR(IF(B777&lt;&gt;"", IF(ISNUMBER(SEARCH("highrisk", LOWER(INDEX(Paste_Here!Q$2:Q$850, MATCH(B777, Paste_Here!A$2:A$850, 0))))), "High Risk", IF(ISNUMBER(SEARCH("lowrisk", LOWER(INDEX(Paste_Here!Q$2:Q$850, MATCH(B777, Paste_Here!A$2:A$850, 0))))), "Low Risk", IF(ISNUMBER(SEARCH("somerisk", LOWER(INDEX(Paste_Here!Q$2:Q$850, MATCH(B777, Paste_Here!A$2:A$850, 0))))), "Some Risk", ""))), ""), "")</f>
        <v/>
      </c>
      <c r="CI777" s="66"/>
      <c r="CJ777" s="76" t="str">
        <f>IFERROR(IF(B777&lt;&gt;"", IF(AND(INDEX(Paste_Here!AA$2:AA$850, MATCH(B777, Paste_Here!A$2:A$850, 0))&lt;&gt;"", ISNUMBER(VALUE(INDEX(Paste_Here!AA$2:AA$850, MATCH(B777, Paste_Here!A$2:A$850, 0))))), INDEX(Paste_Here!AA$2:AA$850, MATCH(B777, Paste_Here!A$2:A$850, 0)), ""), ""), "")</f>
        <v/>
      </c>
      <c r="CK777" s="66"/>
      <c r="CL777" s="76" t="str">
        <f>IFERROR(IF(B777&lt;&gt;"", IF(LOWER(INDEX(Paste_Here!AB$2:AB$850, MATCH(B777, Paste_Here!A$2:A$850, 0)))="approaching expectations", "Approaching", IF(LOWER(INDEX(Paste_Here!AB$2:AB$850, MATCH(B777, Paste_Here!A$2:A$850, 0)))="met expectations", "Met", IF(LOWER(INDEX(Paste_Here!AB$2:AB$850, MATCH(B777, Paste_Here!A$2:A$850, 0)))="exceeded expectations", "Exceeded", IF(LOWER(INDEX(Paste_Here!AB$2:AB$850, MATCH(B777, Paste_Here!A$2:A$850, 0)))="below expectations", "Below", "")))), ""), "")</f>
        <v/>
      </c>
      <c r="CM777" s="66"/>
      <c r="CN777" s="76" t="str">
        <f>IFERROR(IF(B777&lt;&gt;"", IF(AND(INDEX(Paste_Here!AC$2:AC$850, MATCH(B777, Paste_Here!A$2:A$850, 0))&lt;&gt;"", ISNUMBER(VALUE(INDEX(Paste_Here!AC$2:AC$850, MATCH(B777, Paste_Here!A$2:A$850, 0))))), INDEX(Paste_Here!AC$2:AC$850, MATCH(B777, Paste_Here!A$2:A$850, 0)), ""), ""), "")</f>
        <v/>
      </c>
      <c r="CO777" s="66"/>
      <c r="CP777" s="76"/>
      <c r="CQ777" s="66"/>
      <c r="CR777" s="76"/>
      <c r="CS777" s="66"/>
      <c r="CT777" s="76"/>
      <c r="CU777" s="66"/>
      <c r="CV777" s="76"/>
      <c r="CW777" s="66"/>
      <c r="CX777" s="76"/>
      <c r="CY777" s="66"/>
      <c r="CZ777" s="66"/>
      <c r="DA777" s="76" t="str">
        <f t="shared" si="102"/>
        <v/>
      </c>
      <c r="DB777" s="66"/>
      <c r="DC777" s="76" t="str">
        <f>IFERROR(IF(B777&lt;&gt;"", IF(AND(INDEX(Paste_Here!V$2:V$850, MATCH(B777, Paste_Here!A$2:A$850, 0))&lt;&gt;"", ISNUMBER(VALUE(INDEX(Paste_Here!V$2:V$850, MATCH(B777, Paste_Here!A$2:A$850, 0))))), INDEX(Paste_Here!V$2:V$850, MATCH(B777, Paste_Here!A$2:A$850, 0)), ""), ""), "")</f>
        <v/>
      </c>
      <c r="DD777" s="66"/>
      <c r="DE777" s="76" t="str">
        <f>IFERROR(IF(B777&lt;&gt;"", IF(ISNUMBER(SEARCH("highrisk", LOWER(INDEX(Paste_Here!W$2:W$850, MATCH(B777, Paste_Here!A$2:A$850, 0))))), "High Risk", IF(ISNUMBER(SEARCH("lowrisk", LOWER(INDEX(Paste_Here!W$2:W$850, MATCH(B777, Paste_Here!A$2:A$850, 0))))), "Low Risk", IF(ISNUMBER(SEARCH("somerisk", LOWER(INDEX(Paste_Here!W$2:W$850, MATCH(B777, Paste_Here!A$2:A$850, 0))))), "Some Risk", ""))), ""), "")</f>
        <v/>
      </c>
      <c r="DF777" s="66"/>
      <c r="DG777" s="76" t="str">
        <f>IFERROR(IF(B777&lt;&gt;"", IF(AND(INDEX(Paste_Here!S$2:S$850, MATCH(B777, Paste_Here!A$2:A$850, 0))&lt;&gt;"", ISNUMBER(VALUE(INDEX(Paste_Here!S$2:S$850, MATCH(B777, Paste_Here!A$2:A$850, 0))))), INDEX(Paste_Here!S$2:S$850, MATCH(B777, Paste_Here!A$2:A$850, 0)), ""), ""), "")</f>
        <v/>
      </c>
      <c r="DH777" s="66"/>
      <c r="DI777" s="76" t="str">
        <f>IFERROR(IF(B777&lt;&gt;"", IF(ISNUMBER(SEARCH("highrisk", LOWER(INDEX(Paste_Here!T$2:T$850, MATCH(B777, Paste_Here!A$2:A$850, 0))))), "High Risk", IF(ISNUMBER(SEARCH("lowrisk", LOWER(INDEX(Paste_Here!T$2:T$850, MATCH(B777, Paste_Here!A$2:A$850, 0))))), "Low Risk", IF(ISNUMBER(SEARCH("somerisk", LOWER(INDEX(Paste_Here!T$2:T$850, MATCH(B777, Paste_Here!A$2:A$850, 0))))), "Some Risk", ""))), ""), "")</f>
        <v/>
      </c>
      <c r="DJ777" s="66"/>
      <c r="DK777" s="76" t="str">
        <f>IFERROR(IF(B777&lt;&gt;"", IF(AND(INDEX(Paste_Here!AD$2:AD$850, MATCH(B777, Paste_Here!A$2:A$850, 0))&lt;&gt;"", ISNUMBER(VALUE(INDEX(Paste_Here!AD$2:AD$850, MATCH(B777, Paste_Here!A$2:A$850, 0))))), INDEX(Paste_Here!AD$2:AD$850, MATCH(B777, Paste_Here!A$2:A$850, 0)), ""), ""), "")</f>
        <v/>
      </c>
      <c r="DL777" s="66"/>
      <c r="DM777" s="76" t="str">
        <f>IFERROR(IF(B777&lt;&gt;"", IF(LOWER(INDEX(Paste_Here!AE$2:AE$850, MATCH(B777, Paste_Here!A$2:A$850, 0)))="approaching expectations", "Approaching", IF(LOWER(INDEX(Paste_Here!AE$2:AE$850, MATCH(B777, Paste_Here!A$2:A$850, 0)))="met expectations", "Met", IF(LOWER(INDEX(Paste_Here!AE$2:AE$850, MATCH(B777, Paste_Here!A$2:A$850, 0)))="exceeded expectations", "Exceeded", IF(LOWER(INDEX(Paste_Here!AE$2:AE$850, MATCH(B777, Paste_Here!A$2:A$850, 0)))="below expectations", "Below", "")))), ""), "")</f>
        <v/>
      </c>
      <c r="DN777" s="66"/>
      <c r="DO777" s="76"/>
      <c r="DP777" s="66"/>
      <c r="DQ777" s="76"/>
      <c r="DR777" s="66"/>
      <c r="DS777" s="76"/>
      <c r="DT777" s="66"/>
      <c r="DU777" s="76"/>
      <c r="DV777" s="66"/>
      <c r="DW777" s="66"/>
      <c r="DX777" s="76" t="str">
        <f t="shared" si="103"/>
        <v/>
      </c>
      <c r="DY777" s="66"/>
      <c r="DZ777" s="76"/>
      <c r="EA777" s="66"/>
      <c r="EB777" s="76"/>
      <c r="EC777" s="66"/>
      <c r="ED777" s="76" t="str">
        <f>IFERROR(IF(B777&lt;&gt;"", IF(AND(INDEX(Paste_Here!AF$2:AF$850, MATCH(B777, Paste_Here!A$2:A$850, 0))&lt;&gt;"", ISNUMBER(VALUE(INDEX(Paste_Here!AF$2:AF$850, MATCH(B777, Paste_Here!A$2:A$850, 0))))), INDEX(Paste_Here!AF$2:AF$850, MATCH(B777, Paste_Here!A$2:A$850, 0)), ""), ""), "")</f>
        <v/>
      </c>
      <c r="EE777" s="66"/>
      <c r="EF777" s="76"/>
      <c r="EG777" s="66"/>
      <c r="EH777" s="76"/>
      <c r="EI777" s="66"/>
      <c r="EJ777" s="76" t="str">
        <f>IFERROR(IF(B777&lt;&gt;"", IF(AND(INDEX(Paste_Here!AG$2:AG$850, MATCH(B777, Paste_Here!A$2:A$850, 0))&lt;&gt;"", ISNUMBER(VALUE(INDEX(Paste_Here!AG$2:AG$850, MATCH(B777, Paste_Here!A$2:A$850, 0))))), INDEX(Paste_Here!AG$2:AG$850, MATCH(B777, Paste_Here!A$2:A$850, 0)), ""), ""), "")</f>
        <v/>
      </c>
      <c r="EK777" s="66"/>
      <c r="EL777" s="76"/>
      <c r="EM777" s="66"/>
      <c r="EN777" s="76"/>
      <c r="EO777" s="66"/>
      <c r="EP777" s="76"/>
      <c r="EQ777" s="66"/>
      <c r="ER777" s="76"/>
      <c r="ES777" s="66"/>
      <c r="ET777" s="66"/>
      <c r="EU777" s="76"/>
      <c r="EV777" s="66"/>
      <c r="EW777" s="76"/>
      <c r="EX777" s="66"/>
      <c r="EY777" s="76"/>
      <c r="EZ777" s="66"/>
      <c r="FA777" s="76"/>
      <c r="FB777" s="66"/>
      <c r="FC777" s="76"/>
      <c r="FD777" s="66"/>
      <c r="FE777" s="76"/>
      <c r="FF777" s="66"/>
      <c r="FG777" s="76"/>
      <c r="FH777" s="66"/>
      <c r="FI777" s="76"/>
      <c r="FJ777" s="66"/>
      <c r="FK777" s="76"/>
      <c r="FL777" s="66"/>
      <c r="FM777" s="76"/>
      <c r="FN777" s="66"/>
      <c r="FO777" s="76"/>
      <c r="FP777" s="66"/>
      <c r="FQ777" s="76"/>
      <c r="FR777" s="66"/>
      <c r="FS777" s="76"/>
      <c r="FT777" s="66"/>
      <c r="FU777" s="76"/>
      <c r="FV777" s="66"/>
      <c r="FW777" s="76"/>
      <c r="FX777" s="66"/>
      <c r="FY777" s="76"/>
      <c r="FZ777" s="66"/>
      <c r="GA777" s="76"/>
      <c r="GB777" s="66"/>
      <c r="GC777" s="76"/>
      <c r="GD777" s="66"/>
      <c r="GE777" s="76"/>
      <c r="GF777" s="66"/>
      <c r="GG777" s="76"/>
      <c r="GH777" s="66"/>
      <c r="GI777" s="76"/>
      <c r="GJ777" s="66"/>
      <c r="GK777" s="76"/>
      <c r="GL777" s="66"/>
      <c r="GM777" s="76"/>
      <c r="GN777" s="66"/>
      <c r="GO777" s="76"/>
      <c r="GP777" s="66"/>
      <c r="GQ777" s="76"/>
      <c r="GR777" s="66"/>
      <c r="GS777" s="76"/>
      <c r="GT777" s="66"/>
      <c r="GU777" s="76"/>
      <c r="GV777" s="66"/>
      <c r="GW777" s="76"/>
      <c r="GX777" s="66"/>
      <c r="GY777" s="76"/>
      <c r="GZ777" s="66"/>
      <c r="HA777" s="76"/>
      <c r="HB777" s="66"/>
      <c r="HC777" s="76"/>
      <c r="HD777" s="66"/>
      <c r="HE777" s="76"/>
      <c r="HF777" s="66"/>
      <c r="HG777" s="76"/>
      <c r="HH777" s="66"/>
      <c r="HI777" s="76"/>
      <c r="HJ777" s="66"/>
      <c r="HK777" s="76"/>
      <c r="HL777" s="66"/>
      <c r="HM777" s="76"/>
      <c r="HN777" s="66"/>
      <c r="HO777" s="76"/>
      <c r="HP777" s="66"/>
      <c r="HQ777" s="76"/>
      <c r="HR777" s="66"/>
      <c r="HS777" s="76"/>
      <c r="HT777" s="66"/>
      <c r="HU777" s="76"/>
      <c r="HV777" s="66"/>
      <c r="HW777" s="76"/>
      <c r="HX777" s="66"/>
      <c r="HY777" s="76"/>
      <c r="HZ777" s="66"/>
      <c r="IA777" s="76"/>
      <c r="IB777" s="66"/>
      <c r="IC777" s="76"/>
      <c r="ID777" s="66"/>
      <c r="IE777" s="76"/>
      <c r="IF777" s="66"/>
      <c r="IG777" s="76"/>
      <c r="IH777" s="66"/>
      <c r="II777" s="76"/>
      <c r="IJ777" s="66"/>
      <c r="IK777" s="76"/>
      <c r="IL777" s="66"/>
      <c r="IM777" s="76"/>
      <c r="IN777" s="66"/>
      <c r="IO777" s="76"/>
      <c r="IP777" s="66"/>
      <c r="IQ777" s="76"/>
      <c r="IR777" s="66"/>
      <c r="IS777" s="76"/>
      <c r="IT777" s="66"/>
      <c r="IU777" s="76"/>
      <c r="IV777" s="66"/>
      <c r="IW777" s="76"/>
      <c r="IX777" s="66"/>
      <c r="IY777" s="76"/>
      <c r="IZ777" s="66"/>
      <c r="JA777" s="76"/>
      <c r="JB777" s="66"/>
      <c r="JC777" s="76"/>
      <c r="JD777" s="66"/>
      <c r="JE777" s="76"/>
      <c r="JF777" s="66"/>
      <c r="JG777" s="76"/>
      <c r="JH777" s="66"/>
      <c r="JI777" s="76"/>
      <c r="JJ777" s="66"/>
      <c r="JK777" s="76"/>
      <c r="JL777" s="66"/>
      <c r="JM777" s="76"/>
      <c r="JN777" s="66"/>
      <c r="JO777" s="76"/>
      <c r="JP777" s="66"/>
      <c r="JQ777" s="76"/>
      <c r="JR777" s="66"/>
      <c r="JS777" s="76"/>
      <c r="JT777" s="66"/>
      <c r="JU777" s="76"/>
      <c r="JV777" s="66"/>
      <c r="JW777" s="76"/>
      <c r="JX777" s="66"/>
      <c r="JY777" s="76"/>
      <c r="JZ777" s="66"/>
      <c r="KA777" s="76"/>
      <c r="KB777" s="66"/>
      <c r="KC777" s="76"/>
      <c r="KD777" s="66"/>
      <c r="KE777" s="76"/>
      <c r="KF777" s="66"/>
      <c r="KG777" s="76"/>
      <c r="KH777" s="66"/>
      <c r="KI777" s="76"/>
      <c r="KJ777" s="66"/>
      <c r="KK777" s="76"/>
      <c r="KL777" s="66"/>
      <c r="KM777" s="76"/>
      <c r="KN777" s="66"/>
      <c r="KO777" s="76"/>
      <c r="KP777" s="66"/>
      <c r="KQ777" s="76"/>
      <c r="KR777" s="66"/>
      <c r="KS777" s="76"/>
      <c r="KT777" s="66"/>
      <c r="KU777" s="76"/>
      <c r="KV777" s="66"/>
      <c r="KW777" s="76"/>
      <c r="KX777" s="66"/>
      <c r="KY777" s="76"/>
      <c r="KZ777" s="66"/>
      <c r="LA777" s="76"/>
      <c r="LB777" s="66"/>
      <c r="LC777" s="76"/>
      <c r="LD777" s="66"/>
      <c r="LE777" s="76"/>
      <c r="LF777" s="66"/>
      <c r="LG777" s="76"/>
      <c r="LH777" s="66"/>
      <c r="LI777" s="76"/>
      <c r="LJ777" s="66"/>
      <c r="LK777" s="76"/>
      <c r="LL777" s="66"/>
      <c r="LM777" s="76"/>
      <c r="LN777" s="66"/>
      <c r="LO777" s="76"/>
      <c r="LP777" s="66"/>
      <c r="LQ777" s="76"/>
      <c r="LR777" s="66"/>
      <c r="LS777" s="76"/>
      <c r="LT777" s="66"/>
      <c r="LU777" s="76"/>
      <c r="LV777" s="66"/>
      <c r="LW777" s="76"/>
      <c r="LX777" s="66"/>
      <c r="LY777" s="76"/>
      <c r="LZ777" s="66"/>
      <c r="MA777" s="76"/>
      <c r="MB777" s="66"/>
      <c r="MC777" s="76"/>
      <c r="MD777" s="66"/>
      <c r="MG777" s="1" t="str" cm="1">
        <f t="array" ref="MG777">IFERROR(INDEX(Paste_Here!$B$2:$B$850, MATCH(0, COUNTIF(MG$4:MG776, Paste_Here!$B$2:$B$850) + IF(Paste_Here!$B$2:$B$850="", 1, 0), 0)), "")</f>
        <v/>
      </c>
      <c r="MH777" s="1" t="str">
        <f>IF(MG777&lt;&gt;"", INDEX(Paste_Here!$A$2:$A$850, MATCH(MG777, Paste_Here!$B$2:$B$850, 0)), "")</f>
        <v/>
      </c>
      <c r="MI777" s="1" t="str">
        <f t="shared" si="104"/>
        <v/>
      </c>
      <c r="MJ777" s="1" t="str" cm="1">
        <f t="array" ref="MJ777">IFERROR(INDEX($MI$5:$MI$850, MATCH(SMALL(IF($MI$5:$MI$850&lt;&gt;"", COUNTIF($MI$5:$MI$850, "&lt;"&amp;$MI$5:$MI$850)+1), ROW()-ROW($MJ$5)+1), COUNTIF($MI$5:$MI$850, "&lt;"&amp;$MI$5:$MI$850)+1, 0)), "")</f>
        <v/>
      </c>
    </row>
    <row r="778" spans="1:348">
      <c r="A778" s="66"/>
      <c r="B778" s="76" t="str">
        <f t="shared" si="97"/>
        <v/>
      </c>
      <c r="C778" s="66"/>
      <c r="D778" s="76" t="str">
        <f>IFERROR(IF(B778&lt;&gt;"", IF(AND(INDEX(Paste_Here!B$2:B$850, MATCH(B778, Paste_Here!A$2:A$850, 0))&lt;&gt;"", ISNUMBER(VALUE(INDEX(Paste_Here!B$2:B$850, MATCH(B778, Paste_Here!A$2:A$850, 0))))), INDEX(Paste_Here!B$2:B$850, MATCH(B778, Paste_Here!A$2:A$850, 0)), ""), ""), "")</f>
        <v/>
      </c>
      <c r="E778" s="66"/>
      <c r="F778" s="76" t="str">
        <f>IFERROR(IF(B778&lt;&gt;"", IF(ISTEXT(INDEX(Paste_Here!K$2:K$850, MATCH(B778, Paste_Here!A$2:A$850, 0))), INDEX(Paste_Here!K$2:K$850, MATCH(B778, Paste_Here!A$2:A$850, 0)), ""), ""), "")</f>
        <v/>
      </c>
      <c r="G778" s="66"/>
      <c r="H778" s="76" t="str">
        <f>IFERROR(IF(B778&lt;&gt;"", IF(ISTEXT(INDEX(Paste_Here!C$2:C$850, MATCH(B778, Paste_Here!A$2:A$850, 0))), INDEX(Paste_Here!C$2:C$850, MATCH(B778, Paste_Here!A$2:A$850, 0)), ""), ""), "")</f>
        <v/>
      </c>
      <c r="I778" s="66"/>
      <c r="J778" s="76" t="str">
        <f>IFERROR(IF(B778&lt;&gt;"", IF(ISNUMBER(SEARCH("s", LOWER(INDEX(Paste_Here!M$2:M$850, MATCH(B778, Paste_Here!A$2:A$850, 0))))), "Yes", IF(INDEX(Paste_Here!M$2:M$850, MATCH(B778, Paste_Here!A$2:A$850, 0))&lt;&gt;"", "No", "")), ""), "")</f>
        <v/>
      </c>
      <c r="K778" s="66"/>
      <c r="L778" s="76" t="str">
        <f>IFERROR(IF(B778&lt;&gt;"", IF(ISNUMBER(SEARCH("yes", LOWER(INDEX(Paste_Here!E$2:E$850, MATCH(B778, Paste_Here!A$2:A$850, 0))))), "Yes", IF(ISNUMBER(SEARCH("no", LOWER(INDEX(Paste_Here!E$2:E$850, MATCH(B778, Paste_Here!A$2:A$850, 0))))), "No", "")), ""), "")</f>
        <v/>
      </c>
      <c r="M778" s="66"/>
      <c r="N778" s="76" t="str">
        <f>IFERROR(IF(B778&lt;&gt;"", IF(ISNUMBER(SEARCH("yes", LOWER(INDEX(Paste_Here!F$2:F$850, MATCH(B778, Paste_Here!A$2:A$850, 0))))), "Yes", IF(ISNUMBER(SEARCH("no", LOWER(INDEX(Paste_Here!F$2:F$850, MATCH(B778, Paste_Here!A$2:A$850, 0))))), "No", "")), ""), "")</f>
        <v/>
      </c>
      <c r="O778" s="66"/>
      <c r="P778" s="76" t="str">
        <f>IFERROR(IF(B778&lt;&gt;"", IF(ISNUMBER(SEARCH("yes", LOWER(INDEX(Paste_Here!L$2:L$850, MATCH(B778, Paste_Here!A$2:A$850, 0))))), "Yes", IF(ISNUMBER(SEARCH("no", LOWER(INDEX(Paste_Here!L$2:L$850, MATCH(B778, Paste_Here!A$2:A$850, 0))))), "No", "")), ""), "")</f>
        <v/>
      </c>
      <c r="Q778" s="66"/>
      <c r="R778" s="76" t="str">
        <f>IFERROR(IF(B778&lt;&gt;"", IF(ISNUMBER(SEARCH("transitional 2", LOWER(INDEX(Paste_Here!D$2:D$850, MATCH(B778, Paste_Here!A$2:A$850, 0))))), "T2", IF(ISNUMBER(SEARCH("transitional 1", LOWER(INDEX(Paste_Here!D$2:D$850, MATCH(B778, Paste_Here!A$2:A$850, 0))))), "T1", IF(ISNUMBER(SEARCH("waived ell services", LOWER(INDEX(Paste_Here!D$2:D$850, MATCH(B778, Paste_Here!A$2:A$850, 0))))), "W", IF(ISNUMBER(SEARCH("english language learner", LOWER(INDEX(Paste_Here!D$2:D$850, MATCH(B778, Paste_Here!A$2:A$850, 0))))), "L", "")))), ""), "")</f>
        <v/>
      </c>
      <c r="S778" s="66"/>
      <c r="T778" s="76" t="str">
        <f>IFERROR(IF(B778&lt;&gt;"", IF(ISNUMBER(SEARCH("yes", LOWER(INDEX(Paste_Here!I$2:I$850, MATCH(B778, Paste_Here!A$2:A$850, 0))))), "Yes", IF(ISNUMBER(SEARCH("no", LOWER(INDEX(Paste_Here!I$2:I$850, MATCH(B778, Paste_Here!A$2:A$850, 0))))), "No", "")), ""), "")</f>
        <v/>
      </c>
      <c r="U778" s="66"/>
      <c r="V778" s="76" t="str">
        <f>IFERROR(IF(B778&lt;&gt;"", IF(ISTEXT(INDEX(Paste_Here!J$2:J$850, MATCH(B778, Paste_Here!A$2:A$850, 0))), VALUE(INDEX(Paste_Here!J$2:J$850, MATCH(B778, Paste_Here!A$2:A$850, 0))), ""), ""), "")</f>
        <v/>
      </c>
      <c r="W778" s="66"/>
      <c r="X778" s="66"/>
      <c r="Y778" s="76" t="str">
        <f t="shared" si="98"/>
        <v/>
      </c>
      <c r="Z778" s="66"/>
      <c r="AA778" s="76" t="str">
        <f>IFERROR(IF(B778&lt;&gt;"", IF(AND(INDEX(Paste_Here!AI$2:AI$850, MATCH(B778, Paste_Here!A$2:A$850, 0))&lt;&gt;"", ISNUMBER(VALUE(INDEX(Paste_Here!AI$2:AI$850, MATCH(B778, Paste_Here!A$2:A$850, 0))))), INDEX(Paste_Here!AI$2:AI$850, MATCH(B778, Paste_Here!A$2:A$850, 0)), ""), ""), "")</f>
        <v/>
      </c>
      <c r="AB778" s="66"/>
      <c r="AC778" s="76" t="str">
        <f>IFERROR(IF(B778&lt;&gt;"", IF(AND(INDEX(Paste_Here!AJ$2:AJ$850, MATCH(B778, Paste_Here!A$2:A$850, 0))&lt;&gt;"", ISNUMBER(VALUE(INDEX(Paste_Here!AJ$2:AJ$850, MATCH(B778, Paste_Here!A$2:A$850, 0))))), INDEX(Paste_Here!AJ$2:AJ$850, MATCH(B778, Paste_Here!A$2:A$850, 0)), ""), ""), "")</f>
        <v/>
      </c>
      <c r="AD778" s="66"/>
      <c r="AE778" s="76" t="str">
        <f>IFERROR(IF(B778&lt;&gt;"", IF(AND(INDEX(Paste_Here!AK$2:AK$850, MATCH(B778, Paste_Here!A$2:A$850, 0))&lt;&gt;"", ISNUMBER(VALUE(INDEX(Paste_Here!AK$2:AK$850, MATCH(B778, Paste_Here!A$2:A$850, 0))))), INDEX(Paste_Here!AK$2:AK$850, MATCH(B778, Paste_Here!A$2:A$850, 0)), ""), ""), "")</f>
        <v/>
      </c>
      <c r="AF778" s="66"/>
      <c r="AG778" s="76" t="str">
        <f>IFERROR(IF(B778&lt;&gt;"", IF(AND(INDEX(Paste_Here!AL$2:AL$850, MATCH(B778, Paste_Here!A$2:A$850, 0))&lt;&gt;"", ISNUMBER(VALUE(INDEX(Paste_Here!AL$2:AL$850, MATCH(B778, Paste_Here!A$2:A$850, 0))))), INDEX(Paste_Here!AL$2:AL$850, MATCH(B778, Paste_Here!A$2:A$850, 0)), ""), ""), "")</f>
        <v/>
      </c>
      <c r="AH778" s="66"/>
      <c r="AI778" s="76" t="str">
        <f>IFERROR(IF(B778&lt;&gt;"", IF(AND(INDEX(Paste_Here!AH$2:AH$850, MATCH(B778, Paste_Here!A$2:A$850, 0))&lt;&gt;"", ISNUMBER(VALUE(INDEX(Paste_Here!AH$2:AH$850, MATCH(B778, Paste_Here!A$2:A$850, 0))))), IF(VALUE(INDEX(Paste_Here!AH$2:AH$850, MATCH(B778, Paste_Here!A$2:A$850, 0)))=0, "", INDEX(Paste_Here!AH$2:AH$850, MATCH(B778, Paste_Here!A$2:A$850, 0))), ""), ""), "")</f>
        <v/>
      </c>
      <c r="AJ778" s="66"/>
      <c r="AK778" s="76" t="str">
        <f>IFERROR(IF(B778&lt;&gt;"", IF(AND(INDEX(Paste_Here!N$2:N$850, MATCH(B778, Paste_Here!A$2:A$850, 0))&lt;&gt;"", ISNUMBER(VALUE(INDEX(Paste_Here!N$2:N$850, MATCH(B778, Paste_Here!A$2:A$850, 0))))), INDEX(Paste_Here!N$2:N$850, MATCH(B778, Paste_Here!A$2:A$850, 0)), ""), ""), "")</f>
        <v/>
      </c>
      <c r="AL778" s="66"/>
      <c r="AM778" s="76" t="str">
        <f>IFERROR(IF(B778&lt;&gt;"", IF(AND(INDEX(Paste_Here!O$2:O$850, MATCH(B778, Paste_Here!A$2:A$850, 0))&lt;&gt;"", ISNUMBER(VALUE(INDEX(Paste_Here!O$2:O$850, MATCH(B778, Paste_Here!A$2:A$850, 0))))), INDEX(Paste_Here!O$2:O$850, MATCH(B778, Paste_Here!A$2:A$850, 0)), ""), ""), "")</f>
        <v/>
      </c>
      <c r="AN778" s="66"/>
      <c r="AO778" s="76"/>
      <c r="AP778" s="66"/>
      <c r="AQ778" s="76"/>
      <c r="AR778" s="66"/>
      <c r="AS778" s="76"/>
      <c r="AT778" s="66"/>
      <c r="AU778" s="66"/>
      <c r="AV778" s="76" t="str">
        <f t="shared" si="99"/>
        <v/>
      </c>
      <c r="AW778" s="66"/>
      <c r="AX778" s="76" t="str">
        <f>IFERROR(IF(B778&lt;&gt;"", IF(ISNUMBER(SEARCH("Revealed-Potential (Primary Focus)", LOWER(INDEX(Paste_Here!Z$2:Z$850, MATCH(B778, Paste_Here!A$2:A$850, 0))))), "Rev-Potential: Prim", IF(ISNUMBER(SEARCH("Revealed-Potential (Secondary Focus)", LOWER(INDEX(Paste_Here!Z$2:Z$850, MATCH(B778, Paste_Here!A$2:A$850, 0))))), "Rev-Potential: Sec", IF(ISNUMBER(SEARCH("Monitoring", LOWER(INDEX(Paste_Here!Z$2:Z$850, MATCH(B778, Paste_Here!A$2:A$850, 0))))), "Monitoring", IF(ISNUMBER(SEARCH("At-Promise (Secondary Focus)", LOWER(INDEX(Paste_Here!Z$2:Z$850, MATCH(B778, Paste_Here!A$2:A$850, 0))))), "At-Promise: Sec", IF(ISNUMBER(SEARCH("At-Promise (Primary Focus)", LOWER(INDEX(Paste_Here!Z$2:Z$850, MATCH(B778, Paste_Here!A$2:A$850, 0))))), "At-Promise: Prim", ""))))), ""), "")</f>
        <v/>
      </c>
      <c r="AY778" s="66"/>
      <c r="AZ778" s="76"/>
      <c r="BA778" s="66"/>
      <c r="BB778" s="76"/>
      <c r="BC778" s="66"/>
      <c r="BD778" s="76"/>
      <c r="BE778" s="66"/>
      <c r="BF778" s="76"/>
      <c r="BG778" s="66"/>
      <c r="BH778" s="76"/>
      <c r="BI778" s="66"/>
      <c r="BJ778" s="66"/>
      <c r="BK778" s="76" t="str">
        <f t="shared" si="100"/>
        <v/>
      </c>
      <c r="BL778" s="66"/>
      <c r="BM778" s="76" t="str">
        <f>IFERROR(IF(B778&lt;&gt;"", IF(AND(ISNUMBER(VALUE(SUBSTITUTE(SUBSTITUTE(Paste_Here!R778, "br", "-"), "L", ""))), VALUE(SUBSTITUTE(SUBSTITUTE(Paste_Here!R778, "br", "-"), "L", "")) &gt;= 1095), "Yes", IF(AND(ISNUMBER(VALUE(SUBSTITUTE(SUBSTITUTE(Paste_Here!R778, "br", "-"), "L", ""))), VALUE(SUBSTITUTE(SUBSTITUTE(Paste_Here!R778, "br", "-"), "L", "")) &lt;= 1094), "No", "")), ""), "")</f>
        <v/>
      </c>
      <c r="BN778" s="66"/>
      <c r="BO778" s="76" t="str">
        <f>IFERROR(IF(B778&lt;&gt;"", IF(COUNTIF(INDEX(Paste_Here!Y$2:AB$850, MATCH(B778, Paste_Here!A$2:A$850, 0), 0), "yes") &gt; 0, "Yes", IF(COUNTIF(INDEX(Paste_Here!Y$2:AB$850, MATCH(B778, Paste_Here!A$2:A$850, 0), 0), "no") &gt; 0, "No", "")), ""), "")</f>
        <v/>
      </c>
      <c r="BP778" s="66"/>
      <c r="BQ778" s="76" t="str">
        <f>IFERROR(IF(B778&lt;&gt;"", IF(AND(ISNUMBER(VALUE(SUBSTITUTE(SUBSTITUTE(Paste_Here!U778, "em", "-"), "q", ""))), VALUE(SUBSTITUTE(SUBSTITUTE(Paste_Here!U778, "em", "-"), "q", "")) &gt;= 910), "Yes", IF(AND(ISNUMBER(VALUE(SUBSTITUTE(SUBSTITUTE(Paste_Here!U778, "em", "-"), "q", ""))), VALUE(SUBSTITUTE(SUBSTITUTE(Paste_Here!U778, "em", "-"), "q", "")) &lt;= 909), "No", "")), ""), "")</f>
        <v/>
      </c>
      <c r="BR778" s="66"/>
      <c r="BS778" s="76" t="str">
        <f>IFERROR(IF(B778&lt;&gt;"", IF(AND(INDEX(Paste_Here!X$2:X$850, MATCH(B778, Paste_Here!A$2:A$850, 0))&lt;&gt;"", ISNUMBER(VALUE(INDEX(Paste_Here!X$2:X$850, MATCH(B778, Paste_Here!A$2:A$850, 0))))), INDEX(Paste_Here!X$2:X$850, MATCH(B778, Paste_Here!A$2:A$850, 0)), ""), ""), "")</f>
        <v/>
      </c>
      <c r="BT778" s="66"/>
      <c r="BU778" s="76" t="str">
        <f>IFERROR(IF(B778&lt;&gt;"", IF(ISNUMBER(VALUE(INDEX(Paste_Here!G$2:G$850, MATCH(B778, Paste_Here!A$2:A$850, 0)))), IF(VALUE(INDEX(Paste_Here!G$2:G$850, MATCH(B778, Paste_Here!A$2:A$850, 0)))=0, "No", IF(AND(VALUE(INDEX(Paste_Here!G$2:G$850, MATCH(B778, Paste_Here!A$2:A$850, 0)))&gt;=1, VALUE(INDEX(Paste_Here!G$2:G$850, MATCH(B778, Paste_Here!A$2:A$850, 0)))&lt;=4), VALUE(INDEX(Paste_Here!G$2:G$850, MATCH(B778, Paste_Here!A$2:A$850, 0))), "")), ""), ""), "")</f>
        <v/>
      </c>
      <c r="BV778" s="66"/>
      <c r="BW778" s="76" t="str">
        <f>IFERROR(IF(B778&lt;&gt;"", IF(ISNUMBER(VALUE(INDEX(Paste_Here!H$2:H$850, MATCH(B778, Paste_Here!A$2:A$850, 0)))), IF(VALUE(INDEX(Paste_Here!H$2:H$850, MATCH(B778, Paste_Here!A$2:A$850, 0)))=0, "No", IF(AND(VALUE(INDEX(Paste_Here!H$2:H$850, MATCH(B778, Paste_Here!A$2:A$850, 0)))&gt;=1, VALUE(INDEX(Paste_Here!H$2:H$850, MATCH(B778, Paste_Here!A$2:A$850, 0)))&lt;=4), VALUE(INDEX(Paste_Here!H$2:H$850, MATCH(B778, Paste_Here!A$2:A$850, 0))), "")), ""), ""), "")</f>
        <v/>
      </c>
      <c r="BX778" s="66"/>
      <c r="BY778" s="76"/>
      <c r="BZ778" s="66"/>
      <c r="CA778" s="76"/>
      <c r="CB778" s="66"/>
      <c r="CC778" s="66"/>
      <c r="CD778" s="76" t="str">
        <f t="shared" si="101"/>
        <v/>
      </c>
      <c r="CE778" s="66"/>
      <c r="CF778" s="76" t="str">
        <f>IFERROR(IF(B778&lt;&gt;"", IF(AND(INDEX(Paste_Here!P$2:P$850, MATCH(B778, Paste_Here!A$2:A$850, 0))&lt;&gt;"", ISNUMBER(VALUE(INDEX(Paste_Here!P$2:P$850, MATCH(B778, Paste_Here!A$2:A$850, 0))))), INDEX(Paste_Here!P$2:P$850, MATCH(B778, Paste_Here!A$2:A$850, 0)), ""), ""), "")</f>
        <v/>
      </c>
      <c r="CG778" s="66"/>
      <c r="CH778" s="76" t="str">
        <f>IFERROR(IF(B778&lt;&gt;"", IF(ISNUMBER(SEARCH("highrisk", LOWER(INDEX(Paste_Here!Q$2:Q$850, MATCH(B778, Paste_Here!A$2:A$850, 0))))), "High Risk", IF(ISNUMBER(SEARCH("lowrisk", LOWER(INDEX(Paste_Here!Q$2:Q$850, MATCH(B778, Paste_Here!A$2:A$850, 0))))), "Low Risk", IF(ISNUMBER(SEARCH("somerisk", LOWER(INDEX(Paste_Here!Q$2:Q$850, MATCH(B778, Paste_Here!A$2:A$850, 0))))), "Some Risk", ""))), ""), "")</f>
        <v/>
      </c>
      <c r="CI778" s="66"/>
      <c r="CJ778" s="76" t="str">
        <f>IFERROR(IF(B778&lt;&gt;"", IF(AND(INDEX(Paste_Here!AA$2:AA$850, MATCH(B778, Paste_Here!A$2:A$850, 0))&lt;&gt;"", ISNUMBER(VALUE(INDEX(Paste_Here!AA$2:AA$850, MATCH(B778, Paste_Here!A$2:A$850, 0))))), INDEX(Paste_Here!AA$2:AA$850, MATCH(B778, Paste_Here!A$2:A$850, 0)), ""), ""), "")</f>
        <v/>
      </c>
      <c r="CK778" s="66"/>
      <c r="CL778" s="76" t="str">
        <f>IFERROR(IF(B778&lt;&gt;"", IF(LOWER(INDEX(Paste_Here!AB$2:AB$850, MATCH(B778, Paste_Here!A$2:A$850, 0)))="approaching expectations", "Approaching", IF(LOWER(INDEX(Paste_Here!AB$2:AB$850, MATCH(B778, Paste_Here!A$2:A$850, 0)))="met expectations", "Met", IF(LOWER(INDEX(Paste_Here!AB$2:AB$850, MATCH(B778, Paste_Here!A$2:A$850, 0)))="exceeded expectations", "Exceeded", IF(LOWER(INDEX(Paste_Here!AB$2:AB$850, MATCH(B778, Paste_Here!A$2:A$850, 0)))="below expectations", "Below", "")))), ""), "")</f>
        <v/>
      </c>
      <c r="CM778" s="66"/>
      <c r="CN778" s="76" t="str">
        <f>IFERROR(IF(B778&lt;&gt;"", IF(AND(INDEX(Paste_Here!AC$2:AC$850, MATCH(B778, Paste_Here!A$2:A$850, 0))&lt;&gt;"", ISNUMBER(VALUE(INDEX(Paste_Here!AC$2:AC$850, MATCH(B778, Paste_Here!A$2:A$850, 0))))), INDEX(Paste_Here!AC$2:AC$850, MATCH(B778, Paste_Here!A$2:A$850, 0)), ""), ""), "")</f>
        <v/>
      </c>
      <c r="CO778" s="66"/>
      <c r="CP778" s="76"/>
      <c r="CQ778" s="66"/>
      <c r="CR778" s="76"/>
      <c r="CS778" s="66"/>
      <c r="CT778" s="76"/>
      <c r="CU778" s="66"/>
      <c r="CV778" s="76"/>
      <c r="CW778" s="66"/>
      <c r="CX778" s="76"/>
      <c r="CY778" s="66"/>
      <c r="CZ778" s="66"/>
      <c r="DA778" s="76" t="str">
        <f t="shared" si="102"/>
        <v/>
      </c>
      <c r="DB778" s="66"/>
      <c r="DC778" s="76" t="str">
        <f>IFERROR(IF(B778&lt;&gt;"", IF(AND(INDEX(Paste_Here!V$2:V$850, MATCH(B778, Paste_Here!A$2:A$850, 0))&lt;&gt;"", ISNUMBER(VALUE(INDEX(Paste_Here!V$2:V$850, MATCH(B778, Paste_Here!A$2:A$850, 0))))), INDEX(Paste_Here!V$2:V$850, MATCH(B778, Paste_Here!A$2:A$850, 0)), ""), ""), "")</f>
        <v/>
      </c>
      <c r="DD778" s="66"/>
      <c r="DE778" s="76" t="str">
        <f>IFERROR(IF(B778&lt;&gt;"", IF(ISNUMBER(SEARCH("highrisk", LOWER(INDEX(Paste_Here!W$2:W$850, MATCH(B778, Paste_Here!A$2:A$850, 0))))), "High Risk", IF(ISNUMBER(SEARCH("lowrisk", LOWER(INDEX(Paste_Here!W$2:W$850, MATCH(B778, Paste_Here!A$2:A$850, 0))))), "Low Risk", IF(ISNUMBER(SEARCH("somerisk", LOWER(INDEX(Paste_Here!W$2:W$850, MATCH(B778, Paste_Here!A$2:A$850, 0))))), "Some Risk", ""))), ""), "")</f>
        <v/>
      </c>
      <c r="DF778" s="66"/>
      <c r="DG778" s="76" t="str">
        <f>IFERROR(IF(B778&lt;&gt;"", IF(AND(INDEX(Paste_Here!S$2:S$850, MATCH(B778, Paste_Here!A$2:A$850, 0))&lt;&gt;"", ISNUMBER(VALUE(INDEX(Paste_Here!S$2:S$850, MATCH(B778, Paste_Here!A$2:A$850, 0))))), INDEX(Paste_Here!S$2:S$850, MATCH(B778, Paste_Here!A$2:A$850, 0)), ""), ""), "")</f>
        <v/>
      </c>
      <c r="DH778" s="66"/>
      <c r="DI778" s="76" t="str">
        <f>IFERROR(IF(B778&lt;&gt;"", IF(ISNUMBER(SEARCH("highrisk", LOWER(INDEX(Paste_Here!T$2:T$850, MATCH(B778, Paste_Here!A$2:A$850, 0))))), "High Risk", IF(ISNUMBER(SEARCH("lowrisk", LOWER(INDEX(Paste_Here!T$2:T$850, MATCH(B778, Paste_Here!A$2:A$850, 0))))), "Low Risk", IF(ISNUMBER(SEARCH("somerisk", LOWER(INDEX(Paste_Here!T$2:T$850, MATCH(B778, Paste_Here!A$2:A$850, 0))))), "Some Risk", ""))), ""), "")</f>
        <v/>
      </c>
      <c r="DJ778" s="66"/>
      <c r="DK778" s="76" t="str">
        <f>IFERROR(IF(B778&lt;&gt;"", IF(AND(INDEX(Paste_Here!AD$2:AD$850, MATCH(B778, Paste_Here!A$2:A$850, 0))&lt;&gt;"", ISNUMBER(VALUE(INDEX(Paste_Here!AD$2:AD$850, MATCH(B778, Paste_Here!A$2:A$850, 0))))), INDEX(Paste_Here!AD$2:AD$850, MATCH(B778, Paste_Here!A$2:A$850, 0)), ""), ""), "")</f>
        <v/>
      </c>
      <c r="DL778" s="66"/>
      <c r="DM778" s="76" t="str">
        <f>IFERROR(IF(B778&lt;&gt;"", IF(LOWER(INDEX(Paste_Here!AE$2:AE$850, MATCH(B778, Paste_Here!A$2:A$850, 0)))="approaching expectations", "Approaching", IF(LOWER(INDEX(Paste_Here!AE$2:AE$850, MATCH(B778, Paste_Here!A$2:A$850, 0)))="met expectations", "Met", IF(LOWER(INDEX(Paste_Here!AE$2:AE$850, MATCH(B778, Paste_Here!A$2:A$850, 0)))="exceeded expectations", "Exceeded", IF(LOWER(INDEX(Paste_Here!AE$2:AE$850, MATCH(B778, Paste_Here!A$2:A$850, 0)))="below expectations", "Below", "")))), ""), "")</f>
        <v/>
      </c>
      <c r="DN778" s="66"/>
      <c r="DO778" s="76"/>
      <c r="DP778" s="66"/>
      <c r="DQ778" s="76"/>
      <c r="DR778" s="66"/>
      <c r="DS778" s="76"/>
      <c r="DT778" s="66"/>
      <c r="DU778" s="76"/>
      <c r="DV778" s="66"/>
      <c r="DW778" s="66"/>
      <c r="DX778" s="76" t="str">
        <f t="shared" si="103"/>
        <v/>
      </c>
      <c r="DY778" s="66"/>
      <c r="DZ778" s="76"/>
      <c r="EA778" s="66"/>
      <c r="EB778" s="76"/>
      <c r="EC778" s="66"/>
      <c r="ED778" s="76" t="str">
        <f>IFERROR(IF(B778&lt;&gt;"", IF(AND(INDEX(Paste_Here!AF$2:AF$850, MATCH(B778, Paste_Here!A$2:A$850, 0))&lt;&gt;"", ISNUMBER(VALUE(INDEX(Paste_Here!AF$2:AF$850, MATCH(B778, Paste_Here!A$2:A$850, 0))))), INDEX(Paste_Here!AF$2:AF$850, MATCH(B778, Paste_Here!A$2:A$850, 0)), ""), ""), "")</f>
        <v/>
      </c>
      <c r="EE778" s="66"/>
      <c r="EF778" s="76"/>
      <c r="EG778" s="66"/>
      <c r="EH778" s="76"/>
      <c r="EI778" s="66"/>
      <c r="EJ778" s="76" t="str">
        <f>IFERROR(IF(B778&lt;&gt;"", IF(AND(INDEX(Paste_Here!AG$2:AG$850, MATCH(B778, Paste_Here!A$2:A$850, 0))&lt;&gt;"", ISNUMBER(VALUE(INDEX(Paste_Here!AG$2:AG$850, MATCH(B778, Paste_Here!A$2:A$850, 0))))), INDEX(Paste_Here!AG$2:AG$850, MATCH(B778, Paste_Here!A$2:A$850, 0)), ""), ""), "")</f>
        <v/>
      </c>
      <c r="EK778" s="66"/>
      <c r="EL778" s="76"/>
      <c r="EM778" s="66"/>
      <c r="EN778" s="76"/>
      <c r="EO778" s="66"/>
      <c r="EP778" s="76"/>
      <c r="EQ778" s="66"/>
      <c r="ER778" s="76"/>
      <c r="ES778" s="66"/>
      <c r="ET778" s="66"/>
      <c r="EU778" s="76"/>
      <c r="EV778" s="66"/>
      <c r="EW778" s="76"/>
      <c r="EX778" s="66"/>
      <c r="EY778" s="76"/>
      <c r="EZ778" s="66"/>
      <c r="FA778" s="76"/>
      <c r="FB778" s="66"/>
      <c r="FC778" s="76"/>
      <c r="FD778" s="66"/>
      <c r="FE778" s="76"/>
      <c r="FF778" s="66"/>
      <c r="FG778" s="76"/>
      <c r="FH778" s="66"/>
      <c r="FI778" s="76"/>
      <c r="FJ778" s="66"/>
      <c r="FK778" s="76"/>
      <c r="FL778" s="66"/>
      <c r="FM778" s="76"/>
      <c r="FN778" s="66"/>
      <c r="FO778" s="76"/>
      <c r="FP778" s="66"/>
      <c r="FQ778" s="76"/>
      <c r="FR778" s="66"/>
      <c r="FS778" s="76"/>
      <c r="FT778" s="66"/>
      <c r="FU778" s="76"/>
      <c r="FV778" s="66"/>
      <c r="FW778" s="76"/>
      <c r="FX778" s="66"/>
      <c r="FY778" s="76"/>
      <c r="FZ778" s="66"/>
      <c r="GA778" s="76"/>
      <c r="GB778" s="66"/>
      <c r="GC778" s="76"/>
      <c r="GD778" s="66"/>
      <c r="GE778" s="76"/>
      <c r="GF778" s="66"/>
      <c r="GG778" s="76"/>
      <c r="GH778" s="66"/>
      <c r="GI778" s="76"/>
      <c r="GJ778" s="66"/>
      <c r="GK778" s="76"/>
      <c r="GL778" s="66"/>
      <c r="GM778" s="76"/>
      <c r="GN778" s="66"/>
      <c r="GO778" s="76"/>
      <c r="GP778" s="66"/>
      <c r="GQ778" s="76"/>
      <c r="GR778" s="66"/>
      <c r="GS778" s="76"/>
      <c r="GT778" s="66"/>
      <c r="GU778" s="76"/>
      <c r="GV778" s="66"/>
      <c r="GW778" s="76"/>
      <c r="GX778" s="66"/>
      <c r="GY778" s="76"/>
      <c r="GZ778" s="66"/>
      <c r="HA778" s="76"/>
      <c r="HB778" s="66"/>
      <c r="HC778" s="76"/>
      <c r="HD778" s="66"/>
      <c r="HE778" s="76"/>
      <c r="HF778" s="66"/>
      <c r="HG778" s="76"/>
      <c r="HH778" s="66"/>
      <c r="HI778" s="76"/>
      <c r="HJ778" s="66"/>
      <c r="HK778" s="76"/>
      <c r="HL778" s="66"/>
      <c r="HM778" s="76"/>
      <c r="HN778" s="66"/>
      <c r="HO778" s="76"/>
      <c r="HP778" s="66"/>
      <c r="HQ778" s="76"/>
      <c r="HR778" s="66"/>
      <c r="HS778" s="76"/>
      <c r="HT778" s="66"/>
      <c r="HU778" s="76"/>
      <c r="HV778" s="66"/>
      <c r="HW778" s="76"/>
      <c r="HX778" s="66"/>
      <c r="HY778" s="76"/>
      <c r="HZ778" s="66"/>
      <c r="IA778" s="76"/>
      <c r="IB778" s="66"/>
      <c r="IC778" s="76"/>
      <c r="ID778" s="66"/>
      <c r="IE778" s="76"/>
      <c r="IF778" s="66"/>
      <c r="IG778" s="76"/>
      <c r="IH778" s="66"/>
      <c r="II778" s="76"/>
      <c r="IJ778" s="66"/>
      <c r="IK778" s="76"/>
      <c r="IL778" s="66"/>
      <c r="IM778" s="76"/>
      <c r="IN778" s="66"/>
      <c r="IO778" s="76"/>
      <c r="IP778" s="66"/>
      <c r="IQ778" s="76"/>
      <c r="IR778" s="66"/>
      <c r="IS778" s="76"/>
      <c r="IT778" s="66"/>
      <c r="IU778" s="76"/>
      <c r="IV778" s="66"/>
      <c r="IW778" s="76"/>
      <c r="IX778" s="66"/>
      <c r="IY778" s="76"/>
      <c r="IZ778" s="66"/>
      <c r="JA778" s="76"/>
      <c r="JB778" s="66"/>
      <c r="JC778" s="76"/>
      <c r="JD778" s="66"/>
      <c r="JE778" s="76"/>
      <c r="JF778" s="66"/>
      <c r="JG778" s="76"/>
      <c r="JH778" s="66"/>
      <c r="JI778" s="76"/>
      <c r="JJ778" s="66"/>
      <c r="JK778" s="76"/>
      <c r="JL778" s="66"/>
      <c r="JM778" s="76"/>
      <c r="JN778" s="66"/>
      <c r="JO778" s="76"/>
      <c r="JP778" s="66"/>
      <c r="JQ778" s="76"/>
      <c r="JR778" s="66"/>
      <c r="JS778" s="76"/>
      <c r="JT778" s="66"/>
      <c r="JU778" s="76"/>
      <c r="JV778" s="66"/>
      <c r="JW778" s="76"/>
      <c r="JX778" s="66"/>
      <c r="JY778" s="76"/>
      <c r="JZ778" s="66"/>
      <c r="KA778" s="76"/>
      <c r="KB778" s="66"/>
      <c r="KC778" s="76"/>
      <c r="KD778" s="66"/>
      <c r="KE778" s="76"/>
      <c r="KF778" s="66"/>
      <c r="KG778" s="76"/>
      <c r="KH778" s="66"/>
      <c r="KI778" s="76"/>
      <c r="KJ778" s="66"/>
      <c r="KK778" s="76"/>
      <c r="KL778" s="66"/>
      <c r="KM778" s="76"/>
      <c r="KN778" s="66"/>
      <c r="KO778" s="76"/>
      <c r="KP778" s="66"/>
      <c r="KQ778" s="76"/>
      <c r="KR778" s="66"/>
      <c r="KS778" s="76"/>
      <c r="KT778" s="66"/>
      <c r="KU778" s="76"/>
      <c r="KV778" s="66"/>
      <c r="KW778" s="76"/>
      <c r="KX778" s="66"/>
      <c r="KY778" s="76"/>
      <c r="KZ778" s="66"/>
      <c r="LA778" s="76"/>
      <c r="LB778" s="66"/>
      <c r="LC778" s="76"/>
      <c r="LD778" s="66"/>
      <c r="LE778" s="76"/>
      <c r="LF778" s="66"/>
      <c r="LG778" s="76"/>
      <c r="LH778" s="66"/>
      <c r="LI778" s="76"/>
      <c r="LJ778" s="66"/>
      <c r="LK778" s="76"/>
      <c r="LL778" s="66"/>
      <c r="LM778" s="76"/>
      <c r="LN778" s="66"/>
      <c r="LO778" s="76"/>
      <c r="LP778" s="66"/>
      <c r="LQ778" s="76"/>
      <c r="LR778" s="66"/>
      <c r="LS778" s="76"/>
      <c r="LT778" s="66"/>
      <c r="LU778" s="76"/>
      <c r="LV778" s="66"/>
      <c r="LW778" s="76"/>
      <c r="LX778" s="66"/>
      <c r="LY778" s="76"/>
      <c r="LZ778" s="66"/>
      <c r="MA778" s="76"/>
      <c r="MB778" s="66"/>
      <c r="MC778" s="76"/>
      <c r="MD778" s="66"/>
      <c r="MG778" s="1" t="str" cm="1">
        <f t="array" ref="MG778">IFERROR(INDEX(Paste_Here!$B$2:$B$850, MATCH(0, COUNTIF(MG$4:MG777, Paste_Here!$B$2:$B$850) + IF(Paste_Here!$B$2:$B$850="", 1, 0), 0)), "")</f>
        <v/>
      </c>
      <c r="MH778" s="1" t="str">
        <f>IF(MG778&lt;&gt;"", INDEX(Paste_Here!$A$2:$A$850, MATCH(MG778, Paste_Here!$B$2:$B$850, 0)), "")</f>
        <v/>
      </c>
      <c r="MI778" s="1" t="str">
        <f t="shared" si="104"/>
        <v/>
      </c>
      <c r="MJ778" s="1" t="str" cm="1">
        <f t="array" ref="MJ778">IFERROR(INDEX($MI$5:$MI$850, MATCH(SMALL(IF($MI$5:$MI$850&lt;&gt;"", COUNTIF($MI$5:$MI$850, "&lt;"&amp;$MI$5:$MI$850)+1), ROW()-ROW($MJ$5)+1), COUNTIF($MI$5:$MI$850, "&lt;"&amp;$MI$5:$MI$850)+1, 0)), "")</f>
        <v/>
      </c>
    </row>
    <row r="779" spans="1:348">
      <c r="A779" s="66"/>
      <c r="B779" s="76" t="str">
        <f t="shared" si="97"/>
        <v/>
      </c>
      <c r="C779" s="66"/>
      <c r="D779" s="76" t="str">
        <f>IFERROR(IF(B779&lt;&gt;"", IF(AND(INDEX(Paste_Here!B$2:B$850, MATCH(B779, Paste_Here!A$2:A$850, 0))&lt;&gt;"", ISNUMBER(VALUE(INDEX(Paste_Here!B$2:B$850, MATCH(B779, Paste_Here!A$2:A$850, 0))))), INDEX(Paste_Here!B$2:B$850, MATCH(B779, Paste_Here!A$2:A$850, 0)), ""), ""), "")</f>
        <v/>
      </c>
      <c r="E779" s="66"/>
      <c r="F779" s="76" t="str">
        <f>IFERROR(IF(B779&lt;&gt;"", IF(ISTEXT(INDEX(Paste_Here!K$2:K$850, MATCH(B779, Paste_Here!A$2:A$850, 0))), INDEX(Paste_Here!K$2:K$850, MATCH(B779, Paste_Here!A$2:A$850, 0)), ""), ""), "")</f>
        <v/>
      </c>
      <c r="G779" s="66"/>
      <c r="H779" s="76" t="str">
        <f>IFERROR(IF(B779&lt;&gt;"", IF(ISTEXT(INDEX(Paste_Here!C$2:C$850, MATCH(B779, Paste_Here!A$2:A$850, 0))), INDEX(Paste_Here!C$2:C$850, MATCH(B779, Paste_Here!A$2:A$850, 0)), ""), ""), "")</f>
        <v/>
      </c>
      <c r="I779" s="66"/>
      <c r="J779" s="76" t="str">
        <f>IFERROR(IF(B779&lt;&gt;"", IF(ISNUMBER(SEARCH("s", LOWER(INDEX(Paste_Here!M$2:M$850, MATCH(B779, Paste_Here!A$2:A$850, 0))))), "Yes", IF(INDEX(Paste_Here!M$2:M$850, MATCH(B779, Paste_Here!A$2:A$850, 0))&lt;&gt;"", "No", "")), ""), "")</f>
        <v/>
      </c>
      <c r="K779" s="66"/>
      <c r="L779" s="76" t="str">
        <f>IFERROR(IF(B779&lt;&gt;"", IF(ISNUMBER(SEARCH("yes", LOWER(INDEX(Paste_Here!E$2:E$850, MATCH(B779, Paste_Here!A$2:A$850, 0))))), "Yes", IF(ISNUMBER(SEARCH("no", LOWER(INDEX(Paste_Here!E$2:E$850, MATCH(B779, Paste_Here!A$2:A$850, 0))))), "No", "")), ""), "")</f>
        <v/>
      </c>
      <c r="M779" s="66"/>
      <c r="N779" s="76" t="str">
        <f>IFERROR(IF(B779&lt;&gt;"", IF(ISNUMBER(SEARCH("yes", LOWER(INDEX(Paste_Here!F$2:F$850, MATCH(B779, Paste_Here!A$2:A$850, 0))))), "Yes", IF(ISNUMBER(SEARCH("no", LOWER(INDEX(Paste_Here!F$2:F$850, MATCH(B779, Paste_Here!A$2:A$850, 0))))), "No", "")), ""), "")</f>
        <v/>
      </c>
      <c r="O779" s="66"/>
      <c r="P779" s="76" t="str">
        <f>IFERROR(IF(B779&lt;&gt;"", IF(ISNUMBER(SEARCH("yes", LOWER(INDEX(Paste_Here!L$2:L$850, MATCH(B779, Paste_Here!A$2:A$850, 0))))), "Yes", IF(ISNUMBER(SEARCH("no", LOWER(INDEX(Paste_Here!L$2:L$850, MATCH(B779, Paste_Here!A$2:A$850, 0))))), "No", "")), ""), "")</f>
        <v/>
      </c>
      <c r="Q779" s="66"/>
      <c r="R779" s="76" t="str">
        <f>IFERROR(IF(B779&lt;&gt;"", IF(ISNUMBER(SEARCH("transitional 2", LOWER(INDEX(Paste_Here!D$2:D$850, MATCH(B779, Paste_Here!A$2:A$850, 0))))), "T2", IF(ISNUMBER(SEARCH("transitional 1", LOWER(INDEX(Paste_Here!D$2:D$850, MATCH(B779, Paste_Here!A$2:A$850, 0))))), "T1", IF(ISNUMBER(SEARCH("waived ell services", LOWER(INDEX(Paste_Here!D$2:D$850, MATCH(B779, Paste_Here!A$2:A$850, 0))))), "W", IF(ISNUMBER(SEARCH("english language learner", LOWER(INDEX(Paste_Here!D$2:D$850, MATCH(B779, Paste_Here!A$2:A$850, 0))))), "L", "")))), ""), "")</f>
        <v/>
      </c>
      <c r="S779" s="66"/>
      <c r="T779" s="76" t="str">
        <f>IFERROR(IF(B779&lt;&gt;"", IF(ISNUMBER(SEARCH("yes", LOWER(INDEX(Paste_Here!I$2:I$850, MATCH(B779, Paste_Here!A$2:A$850, 0))))), "Yes", IF(ISNUMBER(SEARCH("no", LOWER(INDEX(Paste_Here!I$2:I$850, MATCH(B779, Paste_Here!A$2:A$850, 0))))), "No", "")), ""), "")</f>
        <v/>
      </c>
      <c r="U779" s="66"/>
      <c r="V779" s="76" t="str">
        <f>IFERROR(IF(B779&lt;&gt;"", IF(ISTEXT(INDEX(Paste_Here!J$2:J$850, MATCH(B779, Paste_Here!A$2:A$850, 0))), VALUE(INDEX(Paste_Here!J$2:J$850, MATCH(B779, Paste_Here!A$2:A$850, 0))), ""), ""), "")</f>
        <v/>
      </c>
      <c r="W779" s="66"/>
      <c r="X779" s="66"/>
      <c r="Y779" s="76" t="str">
        <f t="shared" si="98"/>
        <v/>
      </c>
      <c r="Z779" s="66"/>
      <c r="AA779" s="76" t="str">
        <f>IFERROR(IF(B779&lt;&gt;"", IF(AND(INDEX(Paste_Here!AI$2:AI$850, MATCH(B779, Paste_Here!A$2:A$850, 0))&lt;&gt;"", ISNUMBER(VALUE(INDEX(Paste_Here!AI$2:AI$850, MATCH(B779, Paste_Here!A$2:A$850, 0))))), INDEX(Paste_Here!AI$2:AI$850, MATCH(B779, Paste_Here!A$2:A$850, 0)), ""), ""), "")</f>
        <v/>
      </c>
      <c r="AB779" s="66"/>
      <c r="AC779" s="76" t="str">
        <f>IFERROR(IF(B779&lt;&gt;"", IF(AND(INDEX(Paste_Here!AJ$2:AJ$850, MATCH(B779, Paste_Here!A$2:A$850, 0))&lt;&gt;"", ISNUMBER(VALUE(INDEX(Paste_Here!AJ$2:AJ$850, MATCH(B779, Paste_Here!A$2:A$850, 0))))), INDEX(Paste_Here!AJ$2:AJ$850, MATCH(B779, Paste_Here!A$2:A$850, 0)), ""), ""), "")</f>
        <v/>
      </c>
      <c r="AD779" s="66"/>
      <c r="AE779" s="76" t="str">
        <f>IFERROR(IF(B779&lt;&gt;"", IF(AND(INDEX(Paste_Here!AK$2:AK$850, MATCH(B779, Paste_Here!A$2:A$850, 0))&lt;&gt;"", ISNUMBER(VALUE(INDEX(Paste_Here!AK$2:AK$850, MATCH(B779, Paste_Here!A$2:A$850, 0))))), INDEX(Paste_Here!AK$2:AK$850, MATCH(B779, Paste_Here!A$2:A$850, 0)), ""), ""), "")</f>
        <v/>
      </c>
      <c r="AF779" s="66"/>
      <c r="AG779" s="76" t="str">
        <f>IFERROR(IF(B779&lt;&gt;"", IF(AND(INDEX(Paste_Here!AL$2:AL$850, MATCH(B779, Paste_Here!A$2:A$850, 0))&lt;&gt;"", ISNUMBER(VALUE(INDEX(Paste_Here!AL$2:AL$850, MATCH(B779, Paste_Here!A$2:A$850, 0))))), INDEX(Paste_Here!AL$2:AL$850, MATCH(B779, Paste_Here!A$2:A$850, 0)), ""), ""), "")</f>
        <v/>
      </c>
      <c r="AH779" s="66"/>
      <c r="AI779" s="76" t="str">
        <f>IFERROR(IF(B779&lt;&gt;"", IF(AND(INDEX(Paste_Here!AH$2:AH$850, MATCH(B779, Paste_Here!A$2:A$850, 0))&lt;&gt;"", ISNUMBER(VALUE(INDEX(Paste_Here!AH$2:AH$850, MATCH(B779, Paste_Here!A$2:A$850, 0))))), IF(VALUE(INDEX(Paste_Here!AH$2:AH$850, MATCH(B779, Paste_Here!A$2:A$850, 0)))=0, "", INDEX(Paste_Here!AH$2:AH$850, MATCH(B779, Paste_Here!A$2:A$850, 0))), ""), ""), "")</f>
        <v/>
      </c>
      <c r="AJ779" s="66"/>
      <c r="AK779" s="76" t="str">
        <f>IFERROR(IF(B779&lt;&gt;"", IF(AND(INDEX(Paste_Here!N$2:N$850, MATCH(B779, Paste_Here!A$2:A$850, 0))&lt;&gt;"", ISNUMBER(VALUE(INDEX(Paste_Here!N$2:N$850, MATCH(B779, Paste_Here!A$2:A$850, 0))))), INDEX(Paste_Here!N$2:N$850, MATCH(B779, Paste_Here!A$2:A$850, 0)), ""), ""), "")</f>
        <v/>
      </c>
      <c r="AL779" s="66"/>
      <c r="AM779" s="76" t="str">
        <f>IFERROR(IF(B779&lt;&gt;"", IF(AND(INDEX(Paste_Here!O$2:O$850, MATCH(B779, Paste_Here!A$2:A$850, 0))&lt;&gt;"", ISNUMBER(VALUE(INDEX(Paste_Here!O$2:O$850, MATCH(B779, Paste_Here!A$2:A$850, 0))))), INDEX(Paste_Here!O$2:O$850, MATCH(B779, Paste_Here!A$2:A$850, 0)), ""), ""), "")</f>
        <v/>
      </c>
      <c r="AN779" s="66"/>
      <c r="AO779" s="76"/>
      <c r="AP779" s="66"/>
      <c r="AQ779" s="76"/>
      <c r="AR779" s="66"/>
      <c r="AS779" s="76"/>
      <c r="AT779" s="66"/>
      <c r="AU779" s="66"/>
      <c r="AV779" s="76" t="str">
        <f t="shared" si="99"/>
        <v/>
      </c>
      <c r="AW779" s="66"/>
      <c r="AX779" s="76" t="str">
        <f>IFERROR(IF(B779&lt;&gt;"", IF(ISNUMBER(SEARCH("Revealed-Potential (Primary Focus)", LOWER(INDEX(Paste_Here!Z$2:Z$850, MATCH(B779, Paste_Here!A$2:A$850, 0))))), "Rev-Potential: Prim", IF(ISNUMBER(SEARCH("Revealed-Potential (Secondary Focus)", LOWER(INDEX(Paste_Here!Z$2:Z$850, MATCH(B779, Paste_Here!A$2:A$850, 0))))), "Rev-Potential: Sec", IF(ISNUMBER(SEARCH("Monitoring", LOWER(INDEX(Paste_Here!Z$2:Z$850, MATCH(B779, Paste_Here!A$2:A$850, 0))))), "Monitoring", IF(ISNUMBER(SEARCH("At-Promise (Secondary Focus)", LOWER(INDEX(Paste_Here!Z$2:Z$850, MATCH(B779, Paste_Here!A$2:A$850, 0))))), "At-Promise: Sec", IF(ISNUMBER(SEARCH("At-Promise (Primary Focus)", LOWER(INDEX(Paste_Here!Z$2:Z$850, MATCH(B779, Paste_Here!A$2:A$850, 0))))), "At-Promise: Prim", ""))))), ""), "")</f>
        <v/>
      </c>
      <c r="AY779" s="66"/>
      <c r="AZ779" s="76"/>
      <c r="BA779" s="66"/>
      <c r="BB779" s="76"/>
      <c r="BC779" s="66"/>
      <c r="BD779" s="76"/>
      <c r="BE779" s="66"/>
      <c r="BF779" s="76"/>
      <c r="BG779" s="66"/>
      <c r="BH779" s="76"/>
      <c r="BI779" s="66"/>
      <c r="BJ779" s="66"/>
      <c r="BK779" s="76" t="str">
        <f t="shared" si="100"/>
        <v/>
      </c>
      <c r="BL779" s="66"/>
      <c r="BM779" s="76" t="str">
        <f>IFERROR(IF(B779&lt;&gt;"", IF(AND(ISNUMBER(VALUE(SUBSTITUTE(SUBSTITUTE(Paste_Here!R779, "br", "-"), "L", ""))), VALUE(SUBSTITUTE(SUBSTITUTE(Paste_Here!R779, "br", "-"), "L", "")) &gt;= 1095), "Yes", IF(AND(ISNUMBER(VALUE(SUBSTITUTE(SUBSTITUTE(Paste_Here!R779, "br", "-"), "L", ""))), VALUE(SUBSTITUTE(SUBSTITUTE(Paste_Here!R779, "br", "-"), "L", "")) &lt;= 1094), "No", "")), ""), "")</f>
        <v/>
      </c>
      <c r="BN779" s="66"/>
      <c r="BO779" s="76" t="str">
        <f>IFERROR(IF(B779&lt;&gt;"", IF(COUNTIF(INDEX(Paste_Here!Y$2:AB$850, MATCH(B779, Paste_Here!A$2:A$850, 0), 0), "yes") &gt; 0, "Yes", IF(COUNTIF(INDEX(Paste_Here!Y$2:AB$850, MATCH(B779, Paste_Here!A$2:A$850, 0), 0), "no") &gt; 0, "No", "")), ""), "")</f>
        <v/>
      </c>
      <c r="BP779" s="66"/>
      <c r="BQ779" s="76" t="str">
        <f>IFERROR(IF(B779&lt;&gt;"", IF(AND(ISNUMBER(VALUE(SUBSTITUTE(SUBSTITUTE(Paste_Here!U779, "em", "-"), "q", ""))), VALUE(SUBSTITUTE(SUBSTITUTE(Paste_Here!U779, "em", "-"), "q", "")) &gt;= 910), "Yes", IF(AND(ISNUMBER(VALUE(SUBSTITUTE(SUBSTITUTE(Paste_Here!U779, "em", "-"), "q", ""))), VALUE(SUBSTITUTE(SUBSTITUTE(Paste_Here!U779, "em", "-"), "q", "")) &lt;= 909), "No", "")), ""), "")</f>
        <v/>
      </c>
      <c r="BR779" s="66"/>
      <c r="BS779" s="76" t="str">
        <f>IFERROR(IF(B779&lt;&gt;"", IF(AND(INDEX(Paste_Here!X$2:X$850, MATCH(B779, Paste_Here!A$2:A$850, 0))&lt;&gt;"", ISNUMBER(VALUE(INDEX(Paste_Here!X$2:X$850, MATCH(B779, Paste_Here!A$2:A$850, 0))))), INDEX(Paste_Here!X$2:X$850, MATCH(B779, Paste_Here!A$2:A$850, 0)), ""), ""), "")</f>
        <v/>
      </c>
      <c r="BT779" s="66"/>
      <c r="BU779" s="76" t="str">
        <f>IFERROR(IF(B779&lt;&gt;"", IF(ISNUMBER(VALUE(INDEX(Paste_Here!G$2:G$850, MATCH(B779, Paste_Here!A$2:A$850, 0)))), IF(VALUE(INDEX(Paste_Here!G$2:G$850, MATCH(B779, Paste_Here!A$2:A$850, 0)))=0, "No", IF(AND(VALUE(INDEX(Paste_Here!G$2:G$850, MATCH(B779, Paste_Here!A$2:A$850, 0)))&gt;=1, VALUE(INDEX(Paste_Here!G$2:G$850, MATCH(B779, Paste_Here!A$2:A$850, 0)))&lt;=4), VALUE(INDEX(Paste_Here!G$2:G$850, MATCH(B779, Paste_Here!A$2:A$850, 0))), "")), ""), ""), "")</f>
        <v/>
      </c>
      <c r="BV779" s="66"/>
      <c r="BW779" s="76" t="str">
        <f>IFERROR(IF(B779&lt;&gt;"", IF(ISNUMBER(VALUE(INDEX(Paste_Here!H$2:H$850, MATCH(B779, Paste_Here!A$2:A$850, 0)))), IF(VALUE(INDEX(Paste_Here!H$2:H$850, MATCH(B779, Paste_Here!A$2:A$850, 0)))=0, "No", IF(AND(VALUE(INDEX(Paste_Here!H$2:H$850, MATCH(B779, Paste_Here!A$2:A$850, 0)))&gt;=1, VALUE(INDEX(Paste_Here!H$2:H$850, MATCH(B779, Paste_Here!A$2:A$850, 0)))&lt;=4), VALUE(INDEX(Paste_Here!H$2:H$850, MATCH(B779, Paste_Here!A$2:A$850, 0))), "")), ""), ""), "")</f>
        <v/>
      </c>
      <c r="BX779" s="66"/>
      <c r="BY779" s="76"/>
      <c r="BZ779" s="66"/>
      <c r="CA779" s="76"/>
      <c r="CB779" s="66"/>
      <c r="CC779" s="66"/>
      <c r="CD779" s="76" t="str">
        <f t="shared" si="101"/>
        <v/>
      </c>
      <c r="CE779" s="66"/>
      <c r="CF779" s="76" t="str">
        <f>IFERROR(IF(B779&lt;&gt;"", IF(AND(INDEX(Paste_Here!P$2:P$850, MATCH(B779, Paste_Here!A$2:A$850, 0))&lt;&gt;"", ISNUMBER(VALUE(INDEX(Paste_Here!P$2:P$850, MATCH(B779, Paste_Here!A$2:A$850, 0))))), INDEX(Paste_Here!P$2:P$850, MATCH(B779, Paste_Here!A$2:A$850, 0)), ""), ""), "")</f>
        <v/>
      </c>
      <c r="CG779" s="66"/>
      <c r="CH779" s="76" t="str">
        <f>IFERROR(IF(B779&lt;&gt;"", IF(ISNUMBER(SEARCH("highrisk", LOWER(INDEX(Paste_Here!Q$2:Q$850, MATCH(B779, Paste_Here!A$2:A$850, 0))))), "High Risk", IF(ISNUMBER(SEARCH("lowrisk", LOWER(INDEX(Paste_Here!Q$2:Q$850, MATCH(B779, Paste_Here!A$2:A$850, 0))))), "Low Risk", IF(ISNUMBER(SEARCH("somerisk", LOWER(INDEX(Paste_Here!Q$2:Q$850, MATCH(B779, Paste_Here!A$2:A$850, 0))))), "Some Risk", ""))), ""), "")</f>
        <v/>
      </c>
      <c r="CI779" s="66"/>
      <c r="CJ779" s="76" t="str">
        <f>IFERROR(IF(B779&lt;&gt;"", IF(AND(INDEX(Paste_Here!AA$2:AA$850, MATCH(B779, Paste_Here!A$2:A$850, 0))&lt;&gt;"", ISNUMBER(VALUE(INDEX(Paste_Here!AA$2:AA$850, MATCH(B779, Paste_Here!A$2:A$850, 0))))), INDEX(Paste_Here!AA$2:AA$850, MATCH(B779, Paste_Here!A$2:A$850, 0)), ""), ""), "")</f>
        <v/>
      </c>
      <c r="CK779" s="66"/>
      <c r="CL779" s="76" t="str">
        <f>IFERROR(IF(B779&lt;&gt;"", IF(LOWER(INDEX(Paste_Here!AB$2:AB$850, MATCH(B779, Paste_Here!A$2:A$850, 0)))="approaching expectations", "Approaching", IF(LOWER(INDEX(Paste_Here!AB$2:AB$850, MATCH(B779, Paste_Here!A$2:A$850, 0)))="met expectations", "Met", IF(LOWER(INDEX(Paste_Here!AB$2:AB$850, MATCH(B779, Paste_Here!A$2:A$850, 0)))="exceeded expectations", "Exceeded", IF(LOWER(INDEX(Paste_Here!AB$2:AB$850, MATCH(B779, Paste_Here!A$2:A$850, 0)))="below expectations", "Below", "")))), ""), "")</f>
        <v/>
      </c>
      <c r="CM779" s="66"/>
      <c r="CN779" s="76" t="str">
        <f>IFERROR(IF(B779&lt;&gt;"", IF(AND(INDEX(Paste_Here!AC$2:AC$850, MATCH(B779, Paste_Here!A$2:A$850, 0))&lt;&gt;"", ISNUMBER(VALUE(INDEX(Paste_Here!AC$2:AC$850, MATCH(B779, Paste_Here!A$2:A$850, 0))))), INDEX(Paste_Here!AC$2:AC$850, MATCH(B779, Paste_Here!A$2:A$850, 0)), ""), ""), "")</f>
        <v/>
      </c>
      <c r="CO779" s="66"/>
      <c r="CP779" s="76"/>
      <c r="CQ779" s="66"/>
      <c r="CR779" s="76"/>
      <c r="CS779" s="66"/>
      <c r="CT779" s="76"/>
      <c r="CU779" s="66"/>
      <c r="CV779" s="76"/>
      <c r="CW779" s="66"/>
      <c r="CX779" s="76"/>
      <c r="CY779" s="66"/>
      <c r="CZ779" s="66"/>
      <c r="DA779" s="76" t="str">
        <f t="shared" si="102"/>
        <v/>
      </c>
      <c r="DB779" s="66"/>
      <c r="DC779" s="76" t="str">
        <f>IFERROR(IF(B779&lt;&gt;"", IF(AND(INDEX(Paste_Here!V$2:V$850, MATCH(B779, Paste_Here!A$2:A$850, 0))&lt;&gt;"", ISNUMBER(VALUE(INDEX(Paste_Here!V$2:V$850, MATCH(B779, Paste_Here!A$2:A$850, 0))))), INDEX(Paste_Here!V$2:V$850, MATCH(B779, Paste_Here!A$2:A$850, 0)), ""), ""), "")</f>
        <v/>
      </c>
      <c r="DD779" s="66"/>
      <c r="DE779" s="76" t="str">
        <f>IFERROR(IF(B779&lt;&gt;"", IF(ISNUMBER(SEARCH("highrisk", LOWER(INDEX(Paste_Here!W$2:W$850, MATCH(B779, Paste_Here!A$2:A$850, 0))))), "High Risk", IF(ISNUMBER(SEARCH("lowrisk", LOWER(INDEX(Paste_Here!W$2:W$850, MATCH(B779, Paste_Here!A$2:A$850, 0))))), "Low Risk", IF(ISNUMBER(SEARCH("somerisk", LOWER(INDEX(Paste_Here!W$2:W$850, MATCH(B779, Paste_Here!A$2:A$850, 0))))), "Some Risk", ""))), ""), "")</f>
        <v/>
      </c>
      <c r="DF779" s="66"/>
      <c r="DG779" s="76" t="str">
        <f>IFERROR(IF(B779&lt;&gt;"", IF(AND(INDEX(Paste_Here!S$2:S$850, MATCH(B779, Paste_Here!A$2:A$850, 0))&lt;&gt;"", ISNUMBER(VALUE(INDEX(Paste_Here!S$2:S$850, MATCH(B779, Paste_Here!A$2:A$850, 0))))), INDEX(Paste_Here!S$2:S$850, MATCH(B779, Paste_Here!A$2:A$850, 0)), ""), ""), "")</f>
        <v/>
      </c>
      <c r="DH779" s="66"/>
      <c r="DI779" s="76" t="str">
        <f>IFERROR(IF(B779&lt;&gt;"", IF(ISNUMBER(SEARCH("highrisk", LOWER(INDEX(Paste_Here!T$2:T$850, MATCH(B779, Paste_Here!A$2:A$850, 0))))), "High Risk", IF(ISNUMBER(SEARCH("lowrisk", LOWER(INDEX(Paste_Here!T$2:T$850, MATCH(B779, Paste_Here!A$2:A$850, 0))))), "Low Risk", IF(ISNUMBER(SEARCH("somerisk", LOWER(INDEX(Paste_Here!T$2:T$850, MATCH(B779, Paste_Here!A$2:A$850, 0))))), "Some Risk", ""))), ""), "")</f>
        <v/>
      </c>
      <c r="DJ779" s="66"/>
      <c r="DK779" s="76" t="str">
        <f>IFERROR(IF(B779&lt;&gt;"", IF(AND(INDEX(Paste_Here!AD$2:AD$850, MATCH(B779, Paste_Here!A$2:A$850, 0))&lt;&gt;"", ISNUMBER(VALUE(INDEX(Paste_Here!AD$2:AD$850, MATCH(B779, Paste_Here!A$2:A$850, 0))))), INDEX(Paste_Here!AD$2:AD$850, MATCH(B779, Paste_Here!A$2:A$850, 0)), ""), ""), "")</f>
        <v/>
      </c>
      <c r="DL779" s="66"/>
      <c r="DM779" s="76" t="str">
        <f>IFERROR(IF(B779&lt;&gt;"", IF(LOWER(INDEX(Paste_Here!AE$2:AE$850, MATCH(B779, Paste_Here!A$2:A$850, 0)))="approaching expectations", "Approaching", IF(LOWER(INDEX(Paste_Here!AE$2:AE$850, MATCH(B779, Paste_Here!A$2:A$850, 0)))="met expectations", "Met", IF(LOWER(INDEX(Paste_Here!AE$2:AE$850, MATCH(B779, Paste_Here!A$2:A$850, 0)))="exceeded expectations", "Exceeded", IF(LOWER(INDEX(Paste_Here!AE$2:AE$850, MATCH(B779, Paste_Here!A$2:A$850, 0)))="below expectations", "Below", "")))), ""), "")</f>
        <v/>
      </c>
      <c r="DN779" s="66"/>
      <c r="DO779" s="76"/>
      <c r="DP779" s="66"/>
      <c r="DQ779" s="76"/>
      <c r="DR779" s="66"/>
      <c r="DS779" s="76"/>
      <c r="DT779" s="66"/>
      <c r="DU779" s="76"/>
      <c r="DV779" s="66"/>
      <c r="DW779" s="66"/>
      <c r="DX779" s="76" t="str">
        <f t="shared" si="103"/>
        <v/>
      </c>
      <c r="DY779" s="66"/>
      <c r="DZ779" s="76"/>
      <c r="EA779" s="66"/>
      <c r="EB779" s="76"/>
      <c r="EC779" s="66"/>
      <c r="ED779" s="76" t="str">
        <f>IFERROR(IF(B779&lt;&gt;"", IF(AND(INDEX(Paste_Here!AF$2:AF$850, MATCH(B779, Paste_Here!A$2:A$850, 0))&lt;&gt;"", ISNUMBER(VALUE(INDEX(Paste_Here!AF$2:AF$850, MATCH(B779, Paste_Here!A$2:A$850, 0))))), INDEX(Paste_Here!AF$2:AF$850, MATCH(B779, Paste_Here!A$2:A$850, 0)), ""), ""), "")</f>
        <v/>
      </c>
      <c r="EE779" s="66"/>
      <c r="EF779" s="76"/>
      <c r="EG779" s="66"/>
      <c r="EH779" s="76"/>
      <c r="EI779" s="66"/>
      <c r="EJ779" s="76" t="str">
        <f>IFERROR(IF(B779&lt;&gt;"", IF(AND(INDEX(Paste_Here!AG$2:AG$850, MATCH(B779, Paste_Here!A$2:A$850, 0))&lt;&gt;"", ISNUMBER(VALUE(INDEX(Paste_Here!AG$2:AG$850, MATCH(B779, Paste_Here!A$2:A$850, 0))))), INDEX(Paste_Here!AG$2:AG$850, MATCH(B779, Paste_Here!A$2:A$850, 0)), ""), ""), "")</f>
        <v/>
      </c>
      <c r="EK779" s="66"/>
      <c r="EL779" s="76"/>
      <c r="EM779" s="66"/>
      <c r="EN779" s="76"/>
      <c r="EO779" s="66"/>
      <c r="EP779" s="76"/>
      <c r="EQ779" s="66"/>
      <c r="ER779" s="76"/>
      <c r="ES779" s="66"/>
      <c r="ET779" s="66"/>
      <c r="EU779" s="76"/>
      <c r="EV779" s="66"/>
      <c r="EW779" s="76"/>
      <c r="EX779" s="66"/>
      <c r="EY779" s="76"/>
      <c r="EZ779" s="66"/>
      <c r="FA779" s="76"/>
      <c r="FB779" s="66"/>
      <c r="FC779" s="76"/>
      <c r="FD779" s="66"/>
      <c r="FE779" s="76"/>
      <c r="FF779" s="66"/>
      <c r="FG779" s="76"/>
      <c r="FH779" s="66"/>
      <c r="FI779" s="76"/>
      <c r="FJ779" s="66"/>
      <c r="FK779" s="76"/>
      <c r="FL779" s="66"/>
      <c r="FM779" s="76"/>
      <c r="FN779" s="66"/>
      <c r="FO779" s="76"/>
      <c r="FP779" s="66"/>
      <c r="FQ779" s="76"/>
      <c r="FR779" s="66"/>
      <c r="FS779" s="76"/>
      <c r="FT779" s="66"/>
      <c r="FU779" s="76"/>
      <c r="FV779" s="66"/>
      <c r="FW779" s="76"/>
      <c r="FX779" s="66"/>
      <c r="FY779" s="76"/>
      <c r="FZ779" s="66"/>
      <c r="GA779" s="76"/>
      <c r="GB779" s="66"/>
      <c r="GC779" s="76"/>
      <c r="GD779" s="66"/>
      <c r="GE779" s="76"/>
      <c r="GF779" s="66"/>
      <c r="GG779" s="76"/>
      <c r="GH779" s="66"/>
      <c r="GI779" s="76"/>
      <c r="GJ779" s="66"/>
      <c r="GK779" s="76"/>
      <c r="GL779" s="66"/>
      <c r="GM779" s="76"/>
      <c r="GN779" s="66"/>
      <c r="GO779" s="76"/>
      <c r="GP779" s="66"/>
      <c r="GQ779" s="76"/>
      <c r="GR779" s="66"/>
      <c r="GS779" s="76"/>
      <c r="GT779" s="66"/>
      <c r="GU779" s="76"/>
      <c r="GV779" s="66"/>
      <c r="GW779" s="76"/>
      <c r="GX779" s="66"/>
      <c r="GY779" s="76"/>
      <c r="GZ779" s="66"/>
      <c r="HA779" s="76"/>
      <c r="HB779" s="66"/>
      <c r="HC779" s="76"/>
      <c r="HD779" s="66"/>
      <c r="HE779" s="76"/>
      <c r="HF779" s="66"/>
      <c r="HG779" s="76"/>
      <c r="HH779" s="66"/>
      <c r="HI779" s="76"/>
      <c r="HJ779" s="66"/>
      <c r="HK779" s="76"/>
      <c r="HL779" s="66"/>
      <c r="HM779" s="76"/>
      <c r="HN779" s="66"/>
      <c r="HO779" s="76"/>
      <c r="HP779" s="66"/>
      <c r="HQ779" s="76"/>
      <c r="HR779" s="66"/>
      <c r="HS779" s="76"/>
      <c r="HT779" s="66"/>
      <c r="HU779" s="76"/>
      <c r="HV779" s="66"/>
      <c r="HW779" s="76"/>
      <c r="HX779" s="66"/>
      <c r="HY779" s="76"/>
      <c r="HZ779" s="66"/>
      <c r="IA779" s="76"/>
      <c r="IB779" s="66"/>
      <c r="IC779" s="76"/>
      <c r="ID779" s="66"/>
      <c r="IE779" s="76"/>
      <c r="IF779" s="66"/>
      <c r="IG779" s="76"/>
      <c r="IH779" s="66"/>
      <c r="II779" s="76"/>
      <c r="IJ779" s="66"/>
      <c r="IK779" s="76"/>
      <c r="IL779" s="66"/>
      <c r="IM779" s="76"/>
      <c r="IN779" s="66"/>
      <c r="IO779" s="76"/>
      <c r="IP779" s="66"/>
      <c r="IQ779" s="76"/>
      <c r="IR779" s="66"/>
      <c r="IS779" s="76"/>
      <c r="IT779" s="66"/>
      <c r="IU779" s="76"/>
      <c r="IV779" s="66"/>
      <c r="IW779" s="76"/>
      <c r="IX779" s="66"/>
      <c r="IY779" s="76"/>
      <c r="IZ779" s="66"/>
      <c r="JA779" s="76"/>
      <c r="JB779" s="66"/>
      <c r="JC779" s="76"/>
      <c r="JD779" s="66"/>
      <c r="JE779" s="76"/>
      <c r="JF779" s="66"/>
      <c r="JG779" s="76"/>
      <c r="JH779" s="66"/>
      <c r="JI779" s="76"/>
      <c r="JJ779" s="66"/>
      <c r="JK779" s="76"/>
      <c r="JL779" s="66"/>
      <c r="JM779" s="76"/>
      <c r="JN779" s="66"/>
      <c r="JO779" s="76"/>
      <c r="JP779" s="66"/>
      <c r="JQ779" s="76"/>
      <c r="JR779" s="66"/>
      <c r="JS779" s="76"/>
      <c r="JT779" s="66"/>
      <c r="JU779" s="76"/>
      <c r="JV779" s="66"/>
      <c r="JW779" s="76"/>
      <c r="JX779" s="66"/>
      <c r="JY779" s="76"/>
      <c r="JZ779" s="66"/>
      <c r="KA779" s="76"/>
      <c r="KB779" s="66"/>
      <c r="KC779" s="76"/>
      <c r="KD779" s="66"/>
      <c r="KE779" s="76"/>
      <c r="KF779" s="66"/>
      <c r="KG779" s="76"/>
      <c r="KH779" s="66"/>
      <c r="KI779" s="76"/>
      <c r="KJ779" s="66"/>
      <c r="KK779" s="76"/>
      <c r="KL779" s="66"/>
      <c r="KM779" s="76"/>
      <c r="KN779" s="66"/>
      <c r="KO779" s="76"/>
      <c r="KP779" s="66"/>
      <c r="KQ779" s="76"/>
      <c r="KR779" s="66"/>
      <c r="KS779" s="76"/>
      <c r="KT779" s="66"/>
      <c r="KU779" s="76"/>
      <c r="KV779" s="66"/>
      <c r="KW779" s="76"/>
      <c r="KX779" s="66"/>
      <c r="KY779" s="76"/>
      <c r="KZ779" s="66"/>
      <c r="LA779" s="76"/>
      <c r="LB779" s="66"/>
      <c r="LC779" s="76"/>
      <c r="LD779" s="66"/>
      <c r="LE779" s="76"/>
      <c r="LF779" s="66"/>
      <c r="LG779" s="76"/>
      <c r="LH779" s="66"/>
      <c r="LI779" s="76"/>
      <c r="LJ779" s="66"/>
      <c r="LK779" s="76"/>
      <c r="LL779" s="66"/>
      <c r="LM779" s="76"/>
      <c r="LN779" s="66"/>
      <c r="LO779" s="76"/>
      <c r="LP779" s="66"/>
      <c r="LQ779" s="76"/>
      <c r="LR779" s="66"/>
      <c r="LS779" s="76"/>
      <c r="LT779" s="66"/>
      <c r="LU779" s="76"/>
      <c r="LV779" s="66"/>
      <c r="LW779" s="76"/>
      <c r="LX779" s="66"/>
      <c r="LY779" s="76"/>
      <c r="LZ779" s="66"/>
      <c r="MA779" s="76"/>
      <c r="MB779" s="66"/>
      <c r="MC779" s="76"/>
      <c r="MD779" s="66"/>
      <c r="MG779" s="1" t="str" cm="1">
        <f t="array" ref="MG779">IFERROR(INDEX(Paste_Here!$B$2:$B$850, MATCH(0, COUNTIF(MG$4:MG778, Paste_Here!$B$2:$B$850) + IF(Paste_Here!$B$2:$B$850="", 1, 0), 0)), "")</f>
        <v/>
      </c>
      <c r="MH779" s="1" t="str">
        <f>IF(MG779&lt;&gt;"", INDEX(Paste_Here!$A$2:$A$850, MATCH(MG779, Paste_Here!$B$2:$B$850, 0)), "")</f>
        <v/>
      </c>
      <c r="MI779" s="1" t="str">
        <f t="shared" si="104"/>
        <v/>
      </c>
      <c r="MJ779" s="1" t="str" cm="1">
        <f t="array" ref="MJ779">IFERROR(INDEX($MI$5:$MI$850, MATCH(SMALL(IF($MI$5:$MI$850&lt;&gt;"", COUNTIF($MI$5:$MI$850, "&lt;"&amp;$MI$5:$MI$850)+1), ROW()-ROW($MJ$5)+1), COUNTIF($MI$5:$MI$850, "&lt;"&amp;$MI$5:$MI$850)+1, 0)), "")</f>
        <v/>
      </c>
    </row>
    <row r="780" spans="1:348">
      <c r="A780" s="66"/>
      <c r="B780" s="76" t="str">
        <f t="shared" si="97"/>
        <v/>
      </c>
      <c r="C780" s="66"/>
      <c r="D780" s="76" t="str">
        <f>IFERROR(IF(B780&lt;&gt;"", IF(AND(INDEX(Paste_Here!B$2:B$850, MATCH(B780, Paste_Here!A$2:A$850, 0))&lt;&gt;"", ISNUMBER(VALUE(INDEX(Paste_Here!B$2:B$850, MATCH(B780, Paste_Here!A$2:A$850, 0))))), INDEX(Paste_Here!B$2:B$850, MATCH(B780, Paste_Here!A$2:A$850, 0)), ""), ""), "")</f>
        <v/>
      </c>
      <c r="E780" s="66"/>
      <c r="F780" s="76" t="str">
        <f>IFERROR(IF(B780&lt;&gt;"", IF(ISTEXT(INDEX(Paste_Here!K$2:K$850, MATCH(B780, Paste_Here!A$2:A$850, 0))), INDEX(Paste_Here!K$2:K$850, MATCH(B780, Paste_Here!A$2:A$850, 0)), ""), ""), "")</f>
        <v/>
      </c>
      <c r="G780" s="66"/>
      <c r="H780" s="76" t="str">
        <f>IFERROR(IF(B780&lt;&gt;"", IF(ISTEXT(INDEX(Paste_Here!C$2:C$850, MATCH(B780, Paste_Here!A$2:A$850, 0))), INDEX(Paste_Here!C$2:C$850, MATCH(B780, Paste_Here!A$2:A$850, 0)), ""), ""), "")</f>
        <v/>
      </c>
      <c r="I780" s="66"/>
      <c r="J780" s="76" t="str">
        <f>IFERROR(IF(B780&lt;&gt;"", IF(ISNUMBER(SEARCH("s", LOWER(INDEX(Paste_Here!M$2:M$850, MATCH(B780, Paste_Here!A$2:A$850, 0))))), "Yes", IF(INDEX(Paste_Here!M$2:M$850, MATCH(B780, Paste_Here!A$2:A$850, 0))&lt;&gt;"", "No", "")), ""), "")</f>
        <v/>
      </c>
      <c r="K780" s="66"/>
      <c r="L780" s="76" t="str">
        <f>IFERROR(IF(B780&lt;&gt;"", IF(ISNUMBER(SEARCH("yes", LOWER(INDEX(Paste_Here!E$2:E$850, MATCH(B780, Paste_Here!A$2:A$850, 0))))), "Yes", IF(ISNUMBER(SEARCH("no", LOWER(INDEX(Paste_Here!E$2:E$850, MATCH(B780, Paste_Here!A$2:A$850, 0))))), "No", "")), ""), "")</f>
        <v/>
      </c>
      <c r="M780" s="66"/>
      <c r="N780" s="76" t="str">
        <f>IFERROR(IF(B780&lt;&gt;"", IF(ISNUMBER(SEARCH("yes", LOWER(INDEX(Paste_Here!F$2:F$850, MATCH(B780, Paste_Here!A$2:A$850, 0))))), "Yes", IF(ISNUMBER(SEARCH("no", LOWER(INDEX(Paste_Here!F$2:F$850, MATCH(B780, Paste_Here!A$2:A$850, 0))))), "No", "")), ""), "")</f>
        <v/>
      </c>
      <c r="O780" s="66"/>
      <c r="P780" s="76" t="str">
        <f>IFERROR(IF(B780&lt;&gt;"", IF(ISNUMBER(SEARCH("yes", LOWER(INDEX(Paste_Here!L$2:L$850, MATCH(B780, Paste_Here!A$2:A$850, 0))))), "Yes", IF(ISNUMBER(SEARCH("no", LOWER(INDEX(Paste_Here!L$2:L$850, MATCH(B780, Paste_Here!A$2:A$850, 0))))), "No", "")), ""), "")</f>
        <v/>
      </c>
      <c r="Q780" s="66"/>
      <c r="R780" s="76" t="str">
        <f>IFERROR(IF(B780&lt;&gt;"", IF(ISNUMBER(SEARCH("transitional 2", LOWER(INDEX(Paste_Here!D$2:D$850, MATCH(B780, Paste_Here!A$2:A$850, 0))))), "T2", IF(ISNUMBER(SEARCH("transitional 1", LOWER(INDEX(Paste_Here!D$2:D$850, MATCH(B780, Paste_Here!A$2:A$850, 0))))), "T1", IF(ISNUMBER(SEARCH("waived ell services", LOWER(INDEX(Paste_Here!D$2:D$850, MATCH(B780, Paste_Here!A$2:A$850, 0))))), "W", IF(ISNUMBER(SEARCH("english language learner", LOWER(INDEX(Paste_Here!D$2:D$850, MATCH(B780, Paste_Here!A$2:A$850, 0))))), "L", "")))), ""), "")</f>
        <v/>
      </c>
      <c r="S780" s="66"/>
      <c r="T780" s="76" t="str">
        <f>IFERROR(IF(B780&lt;&gt;"", IF(ISNUMBER(SEARCH("yes", LOWER(INDEX(Paste_Here!I$2:I$850, MATCH(B780, Paste_Here!A$2:A$850, 0))))), "Yes", IF(ISNUMBER(SEARCH("no", LOWER(INDEX(Paste_Here!I$2:I$850, MATCH(B780, Paste_Here!A$2:A$850, 0))))), "No", "")), ""), "")</f>
        <v/>
      </c>
      <c r="U780" s="66"/>
      <c r="V780" s="76" t="str">
        <f>IFERROR(IF(B780&lt;&gt;"", IF(ISTEXT(INDEX(Paste_Here!J$2:J$850, MATCH(B780, Paste_Here!A$2:A$850, 0))), VALUE(INDEX(Paste_Here!J$2:J$850, MATCH(B780, Paste_Here!A$2:A$850, 0))), ""), ""), "")</f>
        <v/>
      </c>
      <c r="W780" s="66"/>
      <c r="X780" s="66"/>
      <c r="Y780" s="76" t="str">
        <f t="shared" si="98"/>
        <v/>
      </c>
      <c r="Z780" s="66"/>
      <c r="AA780" s="76" t="str">
        <f>IFERROR(IF(B780&lt;&gt;"", IF(AND(INDEX(Paste_Here!AI$2:AI$850, MATCH(B780, Paste_Here!A$2:A$850, 0))&lt;&gt;"", ISNUMBER(VALUE(INDEX(Paste_Here!AI$2:AI$850, MATCH(B780, Paste_Here!A$2:A$850, 0))))), INDEX(Paste_Here!AI$2:AI$850, MATCH(B780, Paste_Here!A$2:A$850, 0)), ""), ""), "")</f>
        <v/>
      </c>
      <c r="AB780" s="66"/>
      <c r="AC780" s="76" t="str">
        <f>IFERROR(IF(B780&lt;&gt;"", IF(AND(INDEX(Paste_Here!AJ$2:AJ$850, MATCH(B780, Paste_Here!A$2:A$850, 0))&lt;&gt;"", ISNUMBER(VALUE(INDEX(Paste_Here!AJ$2:AJ$850, MATCH(B780, Paste_Here!A$2:A$850, 0))))), INDEX(Paste_Here!AJ$2:AJ$850, MATCH(B780, Paste_Here!A$2:A$850, 0)), ""), ""), "")</f>
        <v/>
      </c>
      <c r="AD780" s="66"/>
      <c r="AE780" s="76" t="str">
        <f>IFERROR(IF(B780&lt;&gt;"", IF(AND(INDEX(Paste_Here!AK$2:AK$850, MATCH(B780, Paste_Here!A$2:A$850, 0))&lt;&gt;"", ISNUMBER(VALUE(INDEX(Paste_Here!AK$2:AK$850, MATCH(B780, Paste_Here!A$2:A$850, 0))))), INDEX(Paste_Here!AK$2:AK$850, MATCH(B780, Paste_Here!A$2:A$850, 0)), ""), ""), "")</f>
        <v/>
      </c>
      <c r="AF780" s="66"/>
      <c r="AG780" s="76" t="str">
        <f>IFERROR(IF(B780&lt;&gt;"", IF(AND(INDEX(Paste_Here!AL$2:AL$850, MATCH(B780, Paste_Here!A$2:A$850, 0))&lt;&gt;"", ISNUMBER(VALUE(INDEX(Paste_Here!AL$2:AL$850, MATCH(B780, Paste_Here!A$2:A$850, 0))))), INDEX(Paste_Here!AL$2:AL$850, MATCH(B780, Paste_Here!A$2:A$850, 0)), ""), ""), "")</f>
        <v/>
      </c>
      <c r="AH780" s="66"/>
      <c r="AI780" s="76" t="str">
        <f>IFERROR(IF(B780&lt;&gt;"", IF(AND(INDEX(Paste_Here!AH$2:AH$850, MATCH(B780, Paste_Here!A$2:A$850, 0))&lt;&gt;"", ISNUMBER(VALUE(INDEX(Paste_Here!AH$2:AH$850, MATCH(B780, Paste_Here!A$2:A$850, 0))))), IF(VALUE(INDEX(Paste_Here!AH$2:AH$850, MATCH(B780, Paste_Here!A$2:A$850, 0)))=0, "", INDEX(Paste_Here!AH$2:AH$850, MATCH(B780, Paste_Here!A$2:A$850, 0))), ""), ""), "")</f>
        <v/>
      </c>
      <c r="AJ780" s="66"/>
      <c r="AK780" s="76" t="str">
        <f>IFERROR(IF(B780&lt;&gt;"", IF(AND(INDEX(Paste_Here!N$2:N$850, MATCH(B780, Paste_Here!A$2:A$850, 0))&lt;&gt;"", ISNUMBER(VALUE(INDEX(Paste_Here!N$2:N$850, MATCH(B780, Paste_Here!A$2:A$850, 0))))), INDEX(Paste_Here!N$2:N$850, MATCH(B780, Paste_Here!A$2:A$850, 0)), ""), ""), "")</f>
        <v/>
      </c>
      <c r="AL780" s="66"/>
      <c r="AM780" s="76" t="str">
        <f>IFERROR(IF(B780&lt;&gt;"", IF(AND(INDEX(Paste_Here!O$2:O$850, MATCH(B780, Paste_Here!A$2:A$850, 0))&lt;&gt;"", ISNUMBER(VALUE(INDEX(Paste_Here!O$2:O$850, MATCH(B780, Paste_Here!A$2:A$850, 0))))), INDEX(Paste_Here!O$2:O$850, MATCH(B780, Paste_Here!A$2:A$850, 0)), ""), ""), "")</f>
        <v/>
      </c>
      <c r="AN780" s="66"/>
      <c r="AO780" s="76"/>
      <c r="AP780" s="66"/>
      <c r="AQ780" s="76"/>
      <c r="AR780" s="66"/>
      <c r="AS780" s="76"/>
      <c r="AT780" s="66"/>
      <c r="AU780" s="66"/>
      <c r="AV780" s="76" t="str">
        <f t="shared" si="99"/>
        <v/>
      </c>
      <c r="AW780" s="66"/>
      <c r="AX780" s="76" t="str">
        <f>IFERROR(IF(B780&lt;&gt;"", IF(ISNUMBER(SEARCH("Revealed-Potential (Primary Focus)", LOWER(INDEX(Paste_Here!Z$2:Z$850, MATCH(B780, Paste_Here!A$2:A$850, 0))))), "Rev-Potential: Prim", IF(ISNUMBER(SEARCH("Revealed-Potential (Secondary Focus)", LOWER(INDEX(Paste_Here!Z$2:Z$850, MATCH(B780, Paste_Here!A$2:A$850, 0))))), "Rev-Potential: Sec", IF(ISNUMBER(SEARCH("Monitoring", LOWER(INDEX(Paste_Here!Z$2:Z$850, MATCH(B780, Paste_Here!A$2:A$850, 0))))), "Monitoring", IF(ISNUMBER(SEARCH("At-Promise (Secondary Focus)", LOWER(INDEX(Paste_Here!Z$2:Z$850, MATCH(B780, Paste_Here!A$2:A$850, 0))))), "At-Promise: Sec", IF(ISNUMBER(SEARCH("At-Promise (Primary Focus)", LOWER(INDEX(Paste_Here!Z$2:Z$850, MATCH(B780, Paste_Here!A$2:A$850, 0))))), "At-Promise: Prim", ""))))), ""), "")</f>
        <v/>
      </c>
      <c r="AY780" s="66"/>
      <c r="AZ780" s="76"/>
      <c r="BA780" s="66"/>
      <c r="BB780" s="76"/>
      <c r="BC780" s="66"/>
      <c r="BD780" s="76"/>
      <c r="BE780" s="66"/>
      <c r="BF780" s="76"/>
      <c r="BG780" s="66"/>
      <c r="BH780" s="76"/>
      <c r="BI780" s="66"/>
      <c r="BJ780" s="66"/>
      <c r="BK780" s="76" t="str">
        <f t="shared" si="100"/>
        <v/>
      </c>
      <c r="BL780" s="66"/>
      <c r="BM780" s="76" t="str">
        <f>IFERROR(IF(B780&lt;&gt;"", IF(AND(ISNUMBER(VALUE(SUBSTITUTE(SUBSTITUTE(Paste_Here!R780, "br", "-"), "L", ""))), VALUE(SUBSTITUTE(SUBSTITUTE(Paste_Here!R780, "br", "-"), "L", "")) &gt;= 1095), "Yes", IF(AND(ISNUMBER(VALUE(SUBSTITUTE(SUBSTITUTE(Paste_Here!R780, "br", "-"), "L", ""))), VALUE(SUBSTITUTE(SUBSTITUTE(Paste_Here!R780, "br", "-"), "L", "")) &lt;= 1094), "No", "")), ""), "")</f>
        <v/>
      </c>
      <c r="BN780" s="66"/>
      <c r="BO780" s="76" t="str">
        <f>IFERROR(IF(B780&lt;&gt;"", IF(COUNTIF(INDEX(Paste_Here!Y$2:AB$850, MATCH(B780, Paste_Here!A$2:A$850, 0), 0), "yes") &gt; 0, "Yes", IF(COUNTIF(INDEX(Paste_Here!Y$2:AB$850, MATCH(B780, Paste_Here!A$2:A$850, 0), 0), "no") &gt; 0, "No", "")), ""), "")</f>
        <v/>
      </c>
      <c r="BP780" s="66"/>
      <c r="BQ780" s="76" t="str">
        <f>IFERROR(IF(B780&lt;&gt;"", IF(AND(ISNUMBER(VALUE(SUBSTITUTE(SUBSTITUTE(Paste_Here!U780, "em", "-"), "q", ""))), VALUE(SUBSTITUTE(SUBSTITUTE(Paste_Here!U780, "em", "-"), "q", "")) &gt;= 910), "Yes", IF(AND(ISNUMBER(VALUE(SUBSTITUTE(SUBSTITUTE(Paste_Here!U780, "em", "-"), "q", ""))), VALUE(SUBSTITUTE(SUBSTITUTE(Paste_Here!U780, "em", "-"), "q", "")) &lt;= 909), "No", "")), ""), "")</f>
        <v/>
      </c>
      <c r="BR780" s="66"/>
      <c r="BS780" s="76" t="str">
        <f>IFERROR(IF(B780&lt;&gt;"", IF(AND(INDEX(Paste_Here!X$2:X$850, MATCH(B780, Paste_Here!A$2:A$850, 0))&lt;&gt;"", ISNUMBER(VALUE(INDEX(Paste_Here!X$2:X$850, MATCH(B780, Paste_Here!A$2:A$850, 0))))), INDEX(Paste_Here!X$2:X$850, MATCH(B780, Paste_Here!A$2:A$850, 0)), ""), ""), "")</f>
        <v/>
      </c>
      <c r="BT780" s="66"/>
      <c r="BU780" s="76" t="str">
        <f>IFERROR(IF(B780&lt;&gt;"", IF(ISNUMBER(VALUE(INDEX(Paste_Here!G$2:G$850, MATCH(B780, Paste_Here!A$2:A$850, 0)))), IF(VALUE(INDEX(Paste_Here!G$2:G$850, MATCH(B780, Paste_Here!A$2:A$850, 0)))=0, "No", IF(AND(VALUE(INDEX(Paste_Here!G$2:G$850, MATCH(B780, Paste_Here!A$2:A$850, 0)))&gt;=1, VALUE(INDEX(Paste_Here!G$2:G$850, MATCH(B780, Paste_Here!A$2:A$850, 0)))&lt;=4), VALUE(INDEX(Paste_Here!G$2:G$850, MATCH(B780, Paste_Here!A$2:A$850, 0))), "")), ""), ""), "")</f>
        <v/>
      </c>
      <c r="BV780" s="66"/>
      <c r="BW780" s="76" t="str">
        <f>IFERROR(IF(B780&lt;&gt;"", IF(ISNUMBER(VALUE(INDEX(Paste_Here!H$2:H$850, MATCH(B780, Paste_Here!A$2:A$850, 0)))), IF(VALUE(INDEX(Paste_Here!H$2:H$850, MATCH(B780, Paste_Here!A$2:A$850, 0)))=0, "No", IF(AND(VALUE(INDEX(Paste_Here!H$2:H$850, MATCH(B780, Paste_Here!A$2:A$850, 0)))&gt;=1, VALUE(INDEX(Paste_Here!H$2:H$850, MATCH(B780, Paste_Here!A$2:A$850, 0)))&lt;=4), VALUE(INDEX(Paste_Here!H$2:H$850, MATCH(B780, Paste_Here!A$2:A$850, 0))), "")), ""), ""), "")</f>
        <v/>
      </c>
      <c r="BX780" s="66"/>
      <c r="BY780" s="76"/>
      <c r="BZ780" s="66"/>
      <c r="CA780" s="76"/>
      <c r="CB780" s="66"/>
      <c r="CC780" s="66"/>
      <c r="CD780" s="76" t="str">
        <f t="shared" si="101"/>
        <v/>
      </c>
      <c r="CE780" s="66"/>
      <c r="CF780" s="76" t="str">
        <f>IFERROR(IF(B780&lt;&gt;"", IF(AND(INDEX(Paste_Here!P$2:P$850, MATCH(B780, Paste_Here!A$2:A$850, 0))&lt;&gt;"", ISNUMBER(VALUE(INDEX(Paste_Here!P$2:P$850, MATCH(B780, Paste_Here!A$2:A$850, 0))))), INDEX(Paste_Here!P$2:P$850, MATCH(B780, Paste_Here!A$2:A$850, 0)), ""), ""), "")</f>
        <v/>
      </c>
      <c r="CG780" s="66"/>
      <c r="CH780" s="76" t="str">
        <f>IFERROR(IF(B780&lt;&gt;"", IF(ISNUMBER(SEARCH("highrisk", LOWER(INDEX(Paste_Here!Q$2:Q$850, MATCH(B780, Paste_Here!A$2:A$850, 0))))), "High Risk", IF(ISNUMBER(SEARCH("lowrisk", LOWER(INDEX(Paste_Here!Q$2:Q$850, MATCH(B780, Paste_Here!A$2:A$850, 0))))), "Low Risk", IF(ISNUMBER(SEARCH("somerisk", LOWER(INDEX(Paste_Here!Q$2:Q$850, MATCH(B780, Paste_Here!A$2:A$850, 0))))), "Some Risk", ""))), ""), "")</f>
        <v/>
      </c>
      <c r="CI780" s="66"/>
      <c r="CJ780" s="76" t="str">
        <f>IFERROR(IF(B780&lt;&gt;"", IF(AND(INDEX(Paste_Here!AA$2:AA$850, MATCH(B780, Paste_Here!A$2:A$850, 0))&lt;&gt;"", ISNUMBER(VALUE(INDEX(Paste_Here!AA$2:AA$850, MATCH(B780, Paste_Here!A$2:A$850, 0))))), INDEX(Paste_Here!AA$2:AA$850, MATCH(B780, Paste_Here!A$2:A$850, 0)), ""), ""), "")</f>
        <v/>
      </c>
      <c r="CK780" s="66"/>
      <c r="CL780" s="76" t="str">
        <f>IFERROR(IF(B780&lt;&gt;"", IF(LOWER(INDEX(Paste_Here!AB$2:AB$850, MATCH(B780, Paste_Here!A$2:A$850, 0)))="approaching expectations", "Approaching", IF(LOWER(INDEX(Paste_Here!AB$2:AB$850, MATCH(B780, Paste_Here!A$2:A$850, 0)))="met expectations", "Met", IF(LOWER(INDEX(Paste_Here!AB$2:AB$850, MATCH(B780, Paste_Here!A$2:A$850, 0)))="exceeded expectations", "Exceeded", IF(LOWER(INDEX(Paste_Here!AB$2:AB$850, MATCH(B780, Paste_Here!A$2:A$850, 0)))="below expectations", "Below", "")))), ""), "")</f>
        <v/>
      </c>
      <c r="CM780" s="66"/>
      <c r="CN780" s="76" t="str">
        <f>IFERROR(IF(B780&lt;&gt;"", IF(AND(INDEX(Paste_Here!AC$2:AC$850, MATCH(B780, Paste_Here!A$2:A$850, 0))&lt;&gt;"", ISNUMBER(VALUE(INDEX(Paste_Here!AC$2:AC$850, MATCH(B780, Paste_Here!A$2:A$850, 0))))), INDEX(Paste_Here!AC$2:AC$850, MATCH(B780, Paste_Here!A$2:A$850, 0)), ""), ""), "")</f>
        <v/>
      </c>
      <c r="CO780" s="66"/>
      <c r="CP780" s="76"/>
      <c r="CQ780" s="66"/>
      <c r="CR780" s="76"/>
      <c r="CS780" s="66"/>
      <c r="CT780" s="76"/>
      <c r="CU780" s="66"/>
      <c r="CV780" s="76"/>
      <c r="CW780" s="66"/>
      <c r="CX780" s="76"/>
      <c r="CY780" s="66"/>
      <c r="CZ780" s="66"/>
      <c r="DA780" s="76" t="str">
        <f t="shared" si="102"/>
        <v/>
      </c>
      <c r="DB780" s="66"/>
      <c r="DC780" s="76" t="str">
        <f>IFERROR(IF(B780&lt;&gt;"", IF(AND(INDEX(Paste_Here!V$2:V$850, MATCH(B780, Paste_Here!A$2:A$850, 0))&lt;&gt;"", ISNUMBER(VALUE(INDEX(Paste_Here!V$2:V$850, MATCH(B780, Paste_Here!A$2:A$850, 0))))), INDEX(Paste_Here!V$2:V$850, MATCH(B780, Paste_Here!A$2:A$850, 0)), ""), ""), "")</f>
        <v/>
      </c>
      <c r="DD780" s="66"/>
      <c r="DE780" s="76" t="str">
        <f>IFERROR(IF(B780&lt;&gt;"", IF(ISNUMBER(SEARCH("highrisk", LOWER(INDEX(Paste_Here!W$2:W$850, MATCH(B780, Paste_Here!A$2:A$850, 0))))), "High Risk", IF(ISNUMBER(SEARCH("lowrisk", LOWER(INDEX(Paste_Here!W$2:W$850, MATCH(B780, Paste_Here!A$2:A$850, 0))))), "Low Risk", IF(ISNUMBER(SEARCH("somerisk", LOWER(INDEX(Paste_Here!W$2:W$850, MATCH(B780, Paste_Here!A$2:A$850, 0))))), "Some Risk", ""))), ""), "")</f>
        <v/>
      </c>
      <c r="DF780" s="66"/>
      <c r="DG780" s="76" t="str">
        <f>IFERROR(IF(B780&lt;&gt;"", IF(AND(INDEX(Paste_Here!S$2:S$850, MATCH(B780, Paste_Here!A$2:A$850, 0))&lt;&gt;"", ISNUMBER(VALUE(INDEX(Paste_Here!S$2:S$850, MATCH(B780, Paste_Here!A$2:A$850, 0))))), INDEX(Paste_Here!S$2:S$850, MATCH(B780, Paste_Here!A$2:A$850, 0)), ""), ""), "")</f>
        <v/>
      </c>
      <c r="DH780" s="66"/>
      <c r="DI780" s="76" t="str">
        <f>IFERROR(IF(B780&lt;&gt;"", IF(ISNUMBER(SEARCH("highrisk", LOWER(INDEX(Paste_Here!T$2:T$850, MATCH(B780, Paste_Here!A$2:A$850, 0))))), "High Risk", IF(ISNUMBER(SEARCH("lowrisk", LOWER(INDEX(Paste_Here!T$2:T$850, MATCH(B780, Paste_Here!A$2:A$850, 0))))), "Low Risk", IF(ISNUMBER(SEARCH("somerisk", LOWER(INDEX(Paste_Here!T$2:T$850, MATCH(B780, Paste_Here!A$2:A$850, 0))))), "Some Risk", ""))), ""), "")</f>
        <v/>
      </c>
      <c r="DJ780" s="66"/>
      <c r="DK780" s="76" t="str">
        <f>IFERROR(IF(B780&lt;&gt;"", IF(AND(INDEX(Paste_Here!AD$2:AD$850, MATCH(B780, Paste_Here!A$2:A$850, 0))&lt;&gt;"", ISNUMBER(VALUE(INDEX(Paste_Here!AD$2:AD$850, MATCH(B780, Paste_Here!A$2:A$850, 0))))), INDEX(Paste_Here!AD$2:AD$850, MATCH(B780, Paste_Here!A$2:A$850, 0)), ""), ""), "")</f>
        <v/>
      </c>
      <c r="DL780" s="66"/>
      <c r="DM780" s="76" t="str">
        <f>IFERROR(IF(B780&lt;&gt;"", IF(LOWER(INDEX(Paste_Here!AE$2:AE$850, MATCH(B780, Paste_Here!A$2:A$850, 0)))="approaching expectations", "Approaching", IF(LOWER(INDEX(Paste_Here!AE$2:AE$850, MATCH(B780, Paste_Here!A$2:A$850, 0)))="met expectations", "Met", IF(LOWER(INDEX(Paste_Here!AE$2:AE$850, MATCH(B780, Paste_Here!A$2:A$850, 0)))="exceeded expectations", "Exceeded", IF(LOWER(INDEX(Paste_Here!AE$2:AE$850, MATCH(B780, Paste_Here!A$2:A$850, 0)))="below expectations", "Below", "")))), ""), "")</f>
        <v/>
      </c>
      <c r="DN780" s="66"/>
      <c r="DO780" s="76"/>
      <c r="DP780" s="66"/>
      <c r="DQ780" s="76"/>
      <c r="DR780" s="66"/>
      <c r="DS780" s="76"/>
      <c r="DT780" s="66"/>
      <c r="DU780" s="76"/>
      <c r="DV780" s="66"/>
      <c r="DW780" s="66"/>
      <c r="DX780" s="76" t="str">
        <f t="shared" si="103"/>
        <v/>
      </c>
      <c r="DY780" s="66"/>
      <c r="DZ780" s="76"/>
      <c r="EA780" s="66"/>
      <c r="EB780" s="76"/>
      <c r="EC780" s="66"/>
      <c r="ED780" s="76" t="str">
        <f>IFERROR(IF(B780&lt;&gt;"", IF(AND(INDEX(Paste_Here!AF$2:AF$850, MATCH(B780, Paste_Here!A$2:A$850, 0))&lt;&gt;"", ISNUMBER(VALUE(INDEX(Paste_Here!AF$2:AF$850, MATCH(B780, Paste_Here!A$2:A$850, 0))))), INDEX(Paste_Here!AF$2:AF$850, MATCH(B780, Paste_Here!A$2:A$850, 0)), ""), ""), "")</f>
        <v/>
      </c>
      <c r="EE780" s="66"/>
      <c r="EF780" s="76"/>
      <c r="EG780" s="66"/>
      <c r="EH780" s="76"/>
      <c r="EI780" s="66"/>
      <c r="EJ780" s="76" t="str">
        <f>IFERROR(IF(B780&lt;&gt;"", IF(AND(INDEX(Paste_Here!AG$2:AG$850, MATCH(B780, Paste_Here!A$2:A$850, 0))&lt;&gt;"", ISNUMBER(VALUE(INDEX(Paste_Here!AG$2:AG$850, MATCH(B780, Paste_Here!A$2:A$850, 0))))), INDEX(Paste_Here!AG$2:AG$850, MATCH(B780, Paste_Here!A$2:A$850, 0)), ""), ""), "")</f>
        <v/>
      </c>
      <c r="EK780" s="66"/>
      <c r="EL780" s="76"/>
      <c r="EM780" s="66"/>
      <c r="EN780" s="76"/>
      <c r="EO780" s="66"/>
      <c r="EP780" s="76"/>
      <c r="EQ780" s="66"/>
      <c r="ER780" s="76"/>
      <c r="ES780" s="66"/>
      <c r="ET780" s="66"/>
      <c r="EU780" s="76"/>
      <c r="EV780" s="66"/>
      <c r="EW780" s="76"/>
      <c r="EX780" s="66"/>
      <c r="EY780" s="76"/>
      <c r="EZ780" s="66"/>
      <c r="FA780" s="76"/>
      <c r="FB780" s="66"/>
      <c r="FC780" s="76"/>
      <c r="FD780" s="66"/>
      <c r="FE780" s="76"/>
      <c r="FF780" s="66"/>
      <c r="FG780" s="76"/>
      <c r="FH780" s="66"/>
      <c r="FI780" s="76"/>
      <c r="FJ780" s="66"/>
      <c r="FK780" s="76"/>
      <c r="FL780" s="66"/>
      <c r="FM780" s="76"/>
      <c r="FN780" s="66"/>
      <c r="FO780" s="76"/>
      <c r="FP780" s="66"/>
      <c r="FQ780" s="76"/>
      <c r="FR780" s="66"/>
      <c r="FS780" s="76"/>
      <c r="FT780" s="66"/>
      <c r="FU780" s="76"/>
      <c r="FV780" s="66"/>
      <c r="FW780" s="76"/>
      <c r="FX780" s="66"/>
      <c r="FY780" s="76"/>
      <c r="FZ780" s="66"/>
      <c r="GA780" s="76"/>
      <c r="GB780" s="66"/>
      <c r="GC780" s="76"/>
      <c r="GD780" s="66"/>
      <c r="GE780" s="76"/>
      <c r="GF780" s="66"/>
      <c r="GG780" s="76"/>
      <c r="GH780" s="66"/>
      <c r="GI780" s="76"/>
      <c r="GJ780" s="66"/>
      <c r="GK780" s="76"/>
      <c r="GL780" s="66"/>
      <c r="GM780" s="76"/>
      <c r="GN780" s="66"/>
      <c r="GO780" s="76"/>
      <c r="GP780" s="66"/>
      <c r="GQ780" s="76"/>
      <c r="GR780" s="66"/>
      <c r="GS780" s="76"/>
      <c r="GT780" s="66"/>
      <c r="GU780" s="76"/>
      <c r="GV780" s="66"/>
      <c r="GW780" s="76"/>
      <c r="GX780" s="66"/>
      <c r="GY780" s="76"/>
      <c r="GZ780" s="66"/>
      <c r="HA780" s="76"/>
      <c r="HB780" s="66"/>
      <c r="HC780" s="76"/>
      <c r="HD780" s="66"/>
      <c r="HE780" s="76"/>
      <c r="HF780" s="66"/>
      <c r="HG780" s="76"/>
      <c r="HH780" s="66"/>
      <c r="HI780" s="76"/>
      <c r="HJ780" s="66"/>
      <c r="HK780" s="76"/>
      <c r="HL780" s="66"/>
      <c r="HM780" s="76"/>
      <c r="HN780" s="66"/>
      <c r="HO780" s="76"/>
      <c r="HP780" s="66"/>
      <c r="HQ780" s="76"/>
      <c r="HR780" s="66"/>
      <c r="HS780" s="76"/>
      <c r="HT780" s="66"/>
      <c r="HU780" s="76"/>
      <c r="HV780" s="66"/>
      <c r="HW780" s="76"/>
      <c r="HX780" s="66"/>
      <c r="HY780" s="76"/>
      <c r="HZ780" s="66"/>
      <c r="IA780" s="76"/>
      <c r="IB780" s="66"/>
      <c r="IC780" s="76"/>
      <c r="ID780" s="66"/>
      <c r="IE780" s="76"/>
      <c r="IF780" s="66"/>
      <c r="IG780" s="76"/>
      <c r="IH780" s="66"/>
      <c r="II780" s="76"/>
      <c r="IJ780" s="66"/>
      <c r="IK780" s="76"/>
      <c r="IL780" s="66"/>
      <c r="IM780" s="76"/>
      <c r="IN780" s="66"/>
      <c r="IO780" s="76"/>
      <c r="IP780" s="66"/>
      <c r="IQ780" s="76"/>
      <c r="IR780" s="66"/>
      <c r="IS780" s="76"/>
      <c r="IT780" s="66"/>
      <c r="IU780" s="76"/>
      <c r="IV780" s="66"/>
      <c r="IW780" s="76"/>
      <c r="IX780" s="66"/>
      <c r="IY780" s="76"/>
      <c r="IZ780" s="66"/>
      <c r="JA780" s="76"/>
      <c r="JB780" s="66"/>
      <c r="JC780" s="76"/>
      <c r="JD780" s="66"/>
      <c r="JE780" s="76"/>
      <c r="JF780" s="66"/>
      <c r="JG780" s="76"/>
      <c r="JH780" s="66"/>
      <c r="JI780" s="76"/>
      <c r="JJ780" s="66"/>
      <c r="JK780" s="76"/>
      <c r="JL780" s="66"/>
      <c r="JM780" s="76"/>
      <c r="JN780" s="66"/>
      <c r="JO780" s="76"/>
      <c r="JP780" s="66"/>
      <c r="JQ780" s="76"/>
      <c r="JR780" s="66"/>
      <c r="JS780" s="76"/>
      <c r="JT780" s="66"/>
      <c r="JU780" s="76"/>
      <c r="JV780" s="66"/>
      <c r="JW780" s="76"/>
      <c r="JX780" s="66"/>
      <c r="JY780" s="76"/>
      <c r="JZ780" s="66"/>
      <c r="KA780" s="76"/>
      <c r="KB780" s="66"/>
      <c r="KC780" s="76"/>
      <c r="KD780" s="66"/>
      <c r="KE780" s="76"/>
      <c r="KF780" s="66"/>
      <c r="KG780" s="76"/>
      <c r="KH780" s="66"/>
      <c r="KI780" s="76"/>
      <c r="KJ780" s="66"/>
      <c r="KK780" s="76"/>
      <c r="KL780" s="66"/>
      <c r="KM780" s="76"/>
      <c r="KN780" s="66"/>
      <c r="KO780" s="76"/>
      <c r="KP780" s="66"/>
      <c r="KQ780" s="76"/>
      <c r="KR780" s="66"/>
      <c r="KS780" s="76"/>
      <c r="KT780" s="66"/>
      <c r="KU780" s="76"/>
      <c r="KV780" s="66"/>
      <c r="KW780" s="76"/>
      <c r="KX780" s="66"/>
      <c r="KY780" s="76"/>
      <c r="KZ780" s="66"/>
      <c r="LA780" s="76"/>
      <c r="LB780" s="66"/>
      <c r="LC780" s="76"/>
      <c r="LD780" s="66"/>
      <c r="LE780" s="76"/>
      <c r="LF780" s="66"/>
      <c r="LG780" s="76"/>
      <c r="LH780" s="66"/>
      <c r="LI780" s="76"/>
      <c r="LJ780" s="66"/>
      <c r="LK780" s="76"/>
      <c r="LL780" s="66"/>
      <c r="LM780" s="76"/>
      <c r="LN780" s="66"/>
      <c r="LO780" s="76"/>
      <c r="LP780" s="66"/>
      <c r="LQ780" s="76"/>
      <c r="LR780" s="66"/>
      <c r="LS780" s="76"/>
      <c r="LT780" s="66"/>
      <c r="LU780" s="76"/>
      <c r="LV780" s="66"/>
      <c r="LW780" s="76"/>
      <c r="LX780" s="66"/>
      <c r="LY780" s="76"/>
      <c r="LZ780" s="66"/>
      <c r="MA780" s="76"/>
      <c r="MB780" s="66"/>
      <c r="MC780" s="76"/>
      <c r="MD780" s="66"/>
      <c r="MG780" s="1" t="str" cm="1">
        <f t="array" ref="MG780">IFERROR(INDEX(Paste_Here!$B$2:$B$850, MATCH(0, COUNTIF(MG$4:MG779, Paste_Here!$B$2:$B$850) + IF(Paste_Here!$B$2:$B$850="", 1, 0), 0)), "")</f>
        <v/>
      </c>
      <c r="MH780" s="1" t="str">
        <f>IF(MG780&lt;&gt;"", INDEX(Paste_Here!$A$2:$A$850, MATCH(MG780, Paste_Here!$B$2:$B$850, 0)), "")</f>
        <v/>
      </c>
      <c r="MI780" s="1" t="str">
        <f t="shared" si="104"/>
        <v/>
      </c>
      <c r="MJ780" s="1" t="str" cm="1">
        <f t="array" ref="MJ780">IFERROR(INDEX($MI$5:$MI$850, MATCH(SMALL(IF($MI$5:$MI$850&lt;&gt;"", COUNTIF($MI$5:$MI$850, "&lt;"&amp;$MI$5:$MI$850)+1), ROW()-ROW($MJ$5)+1), COUNTIF($MI$5:$MI$850, "&lt;"&amp;$MI$5:$MI$850)+1, 0)), "")</f>
        <v/>
      </c>
    </row>
    <row r="781" spans="1:348">
      <c r="A781" s="66"/>
      <c r="B781" s="76" t="str">
        <f t="shared" si="97"/>
        <v/>
      </c>
      <c r="C781" s="66"/>
      <c r="D781" s="76" t="str">
        <f>IFERROR(IF(B781&lt;&gt;"", IF(AND(INDEX(Paste_Here!B$2:B$850, MATCH(B781, Paste_Here!A$2:A$850, 0))&lt;&gt;"", ISNUMBER(VALUE(INDEX(Paste_Here!B$2:B$850, MATCH(B781, Paste_Here!A$2:A$850, 0))))), INDEX(Paste_Here!B$2:B$850, MATCH(B781, Paste_Here!A$2:A$850, 0)), ""), ""), "")</f>
        <v/>
      </c>
      <c r="E781" s="66"/>
      <c r="F781" s="76" t="str">
        <f>IFERROR(IF(B781&lt;&gt;"", IF(ISTEXT(INDEX(Paste_Here!K$2:K$850, MATCH(B781, Paste_Here!A$2:A$850, 0))), INDEX(Paste_Here!K$2:K$850, MATCH(B781, Paste_Here!A$2:A$850, 0)), ""), ""), "")</f>
        <v/>
      </c>
      <c r="G781" s="66"/>
      <c r="H781" s="76" t="str">
        <f>IFERROR(IF(B781&lt;&gt;"", IF(ISTEXT(INDEX(Paste_Here!C$2:C$850, MATCH(B781, Paste_Here!A$2:A$850, 0))), INDEX(Paste_Here!C$2:C$850, MATCH(B781, Paste_Here!A$2:A$850, 0)), ""), ""), "")</f>
        <v/>
      </c>
      <c r="I781" s="66"/>
      <c r="J781" s="76" t="str">
        <f>IFERROR(IF(B781&lt;&gt;"", IF(ISNUMBER(SEARCH("s", LOWER(INDEX(Paste_Here!M$2:M$850, MATCH(B781, Paste_Here!A$2:A$850, 0))))), "Yes", IF(INDEX(Paste_Here!M$2:M$850, MATCH(B781, Paste_Here!A$2:A$850, 0))&lt;&gt;"", "No", "")), ""), "")</f>
        <v/>
      </c>
      <c r="K781" s="66"/>
      <c r="L781" s="76" t="str">
        <f>IFERROR(IF(B781&lt;&gt;"", IF(ISNUMBER(SEARCH("yes", LOWER(INDEX(Paste_Here!E$2:E$850, MATCH(B781, Paste_Here!A$2:A$850, 0))))), "Yes", IF(ISNUMBER(SEARCH("no", LOWER(INDEX(Paste_Here!E$2:E$850, MATCH(B781, Paste_Here!A$2:A$850, 0))))), "No", "")), ""), "")</f>
        <v/>
      </c>
      <c r="M781" s="66"/>
      <c r="N781" s="76" t="str">
        <f>IFERROR(IF(B781&lt;&gt;"", IF(ISNUMBER(SEARCH("yes", LOWER(INDEX(Paste_Here!F$2:F$850, MATCH(B781, Paste_Here!A$2:A$850, 0))))), "Yes", IF(ISNUMBER(SEARCH("no", LOWER(INDEX(Paste_Here!F$2:F$850, MATCH(B781, Paste_Here!A$2:A$850, 0))))), "No", "")), ""), "")</f>
        <v/>
      </c>
      <c r="O781" s="66"/>
      <c r="P781" s="76" t="str">
        <f>IFERROR(IF(B781&lt;&gt;"", IF(ISNUMBER(SEARCH("yes", LOWER(INDEX(Paste_Here!L$2:L$850, MATCH(B781, Paste_Here!A$2:A$850, 0))))), "Yes", IF(ISNUMBER(SEARCH("no", LOWER(INDEX(Paste_Here!L$2:L$850, MATCH(B781, Paste_Here!A$2:A$850, 0))))), "No", "")), ""), "")</f>
        <v/>
      </c>
      <c r="Q781" s="66"/>
      <c r="R781" s="76" t="str">
        <f>IFERROR(IF(B781&lt;&gt;"", IF(ISNUMBER(SEARCH("transitional 2", LOWER(INDEX(Paste_Here!D$2:D$850, MATCH(B781, Paste_Here!A$2:A$850, 0))))), "T2", IF(ISNUMBER(SEARCH("transitional 1", LOWER(INDEX(Paste_Here!D$2:D$850, MATCH(B781, Paste_Here!A$2:A$850, 0))))), "T1", IF(ISNUMBER(SEARCH("waived ell services", LOWER(INDEX(Paste_Here!D$2:D$850, MATCH(B781, Paste_Here!A$2:A$850, 0))))), "W", IF(ISNUMBER(SEARCH("english language learner", LOWER(INDEX(Paste_Here!D$2:D$850, MATCH(B781, Paste_Here!A$2:A$850, 0))))), "L", "")))), ""), "")</f>
        <v/>
      </c>
      <c r="S781" s="66"/>
      <c r="T781" s="76" t="str">
        <f>IFERROR(IF(B781&lt;&gt;"", IF(ISNUMBER(SEARCH("yes", LOWER(INDEX(Paste_Here!I$2:I$850, MATCH(B781, Paste_Here!A$2:A$850, 0))))), "Yes", IF(ISNUMBER(SEARCH("no", LOWER(INDEX(Paste_Here!I$2:I$850, MATCH(B781, Paste_Here!A$2:A$850, 0))))), "No", "")), ""), "")</f>
        <v/>
      </c>
      <c r="U781" s="66"/>
      <c r="V781" s="76" t="str">
        <f>IFERROR(IF(B781&lt;&gt;"", IF(ISTEXT(INDEX(Paste_Here!J$2:J$850, MATCH(B781, Paste_Here!A$2:A$850, 0))), VALUE(INDEX(Paste_Here!J$2:J$850, MATCH(B781, Paste_Here!A$2:A$850, 0))), ""), ""), "")</f>
        <v/>
      </c>
      <c r="W781" s="66"/>
      <c r="X781" s="66"/>
      <c r="Y781" s="76" t="str">
        <f t="shared" si="98"/>
        <v/>
      </c>
      <c r="Z781" s="66"/>
      <c r="AA781" s="76" t="str">
        <f>IFERROR(IF(B781&lt;&gt;"", IF(AND(INDEX(Paste_Here!AI$2:AI$850, MATCH(B781, Paste_Here!A$2:A$850, 0))&lt;&gt;"", ISNUMBER(VALUE(INDEX(Paste_Here!AI$2:AI$850, MATCH(B781, Paste_Here!A$2:A$850, 0))))), INDEX(Paste_Here!AI$2:AI$850, MATCH(B781, Paste_Here!A$2:A$850, 0)), ""), ""), "")</f>
        <v/>
      </c>
      <c r="AB781" s="66"/>
      <c r="AC781" s="76" t="str">
        <f>IFERROR(IF(B781&lt;&gt;"", IF(AND(INDEX(Paste_Here!AJ$2:AJ$850, MATCH(B781, Paste_Here!A$2:A$850, 0))&lt;&gt;"", ISNUMBER(VALUE(INDEX(Paste_Here!AJ$2:AJ$850, MATCH(B781, Paste_Here!A$2:A$850, 0))))), INDEX(Paste_Here!AJ$2:AJ$850, MATCH(B781, Paste_Here!A$2:A$850, 0)), ""), ""), "")</f>
        <v/>
      </c>
      <c r="AD781" s="66"/>
      <c r="AE781" s="76" t="str">
        <f>IFERROR(IF(B781&lt;&gt;"", IF(AND(INDEX(Paste_Here!AK$2:AK$850, MATCH(B781, Paste_Here!A$2:A$850, 0))&lt;&gt;"", ISNUMBER(VALUE(INDEX(Paste_Here!AK$2:AK$850, MATCH(B781, Paste_Here!A$2:A$850, 0))))), INDEX(Paste_Here!AK$2:AK$850, MATCH(B781, Paste_Here!A$2:A$850, 0)), ""), ""), "")</f>
        <v/>
      </c>
      <c r="AF781" s="66"/>
      <c r="AG781" s="76" t="str">
        <f>IFERROR(IF(B781&lt;&gt;"", IF(AND(INDEX(Paste_Here!AL$2:AL$850, MATCH(B781, Paste_Here!A$2:A$850, 0))&lt;&gt;"", ISNUMBER(VALUE(INDEX(Paste_Here!AL$2:AL$850, MATCH(B781, Paste_Here!A$2:A$850, 0))))), INDEX(Paste_Here!AL$2:AL$850, MATCH(B781, Paste_Here!A$2:A$850, 0)), ""), ""), "")</f>
        <v/>
      </c>
      <c r="AH781" s="66"/>
      <c r="AI781" s="76" t="str">
        <f>IFERROR(IF(B781&lt;&gt;"", IF(AND(INDEX(Paste_Here!AH$2:AH$850, MATCH(B781, Paste_Here!A$2:A$850, 0))&lt;&gt;"", ISNUMBER(VALUE(INDEX(Paste_Here!AH$2:AH$850, MATCH(B781, Paste_Here!A$2:A$850, 0))))), IF(VALUE(INDEX(Paste_Here!AH$2:AH$850, MATCH(B781, Paste_Here!A$2:A$850, 0)))=0, "", INDEX(Paste_Here!AH$2:AH$850, MATCH(B781, Paste_Here!A$2:A$850, 0))), ""), ""), "")</f>
        <v/>
      </c>
      <c r="AJ781" s="66"/>
      <c r="AK781" s="76" t="str">
        <f>IFERROR(IF(B781&lt;&gt;"", IF(AND(INDEX(Paste_Here!N$2:N$850, MATCH(B781, Paste_Here!A$2:A$850, 0))&lt;&gt;"", ISNUMBER(VALUE(INDEX(Paste_Here!N$2:N$850, MATCH(B781, Paste_Here!A$2:A$850, 0))))), INDEX(Paste_Here!N$2:N$850, MATCH(B781, Paste_Here!A$2:A$850, 0)), ""), ""), "")</f>
        <v/>
      </c>
      <c r="AL781" s="66"/>
      <c r="AM781" s="76" t="str">
        <f>IFERROR(IF(B781&lt;&gt;"", IF(AND(INDEX(Paste_Here!O$2:O$850, MATCH(B781, Paste_Here!A$2:A$850, 0))&lt;&gt;"", ISNUMBER(VALUE(INDEX(Paste_Here!O$2:O$850, MATCH(B781, Paste_Here!A$2:A$850, 0))))), INDEX(Paste_Here!O$2:O$850, MATCH(B781, Paste_Here!A$2:A$850, 0)), ""), ""), "")</f>
        <v/>
      </c>
      <c r="AN781" s="66"/>
      <c r="AO781" s="76"/>
      <c r="AP781" s="66"/>
      <c r="AQ781" s="76"/>
      <c r="AR781" s="66"/>
      <c r="AS781" s="76"/>
      <c r="AT781" s="66"/>
      <c r="AU781" s="66"/>
      <c r="AV781" s="76" t="str">
        <f t="shared" si="99"/>
        <v/>
      </c>
      <c r="AW781" s="66"/>
      <c r="AX781" s="76" t="str">
        <f>IFERROR(IF(B781&lt;&gt;"", IF(ISNUMBER(SEARCH("Revealed-Potential (Primary Focus)", LOWER(INDEX(Paste_Here!Z$2:Z$850, MATCH(B781, Paste_Here!A$2:A$850, 0))))), "Rev-Potential: Prim", IF(ISNUMBER(SEARCH("Revealed-Potential (Secondary Focus)", LOWER(INDEX(Paste_Here!Z$2:Z$850, MATCH(B781, Paste_Here!A$2:A$850, 0))))), "Rev-Potential: Sec", IF(ISNUMBER(SEARCH("Monitoring", LOWER(INDEX(Paste_Here!Z$2:Z$850, MATCH(B781, Paste_Here!A$2:A$850, 0))))), "Monitoring", IF(ISNUMBER(SEARCH("At-Promise (Secondary Focus)", LOWER(INDEX(Paste_Here!Z$2:Z$850, MATCH(B781, Paste_Here!A$2:A$850, 0))))), "At-Promise: Sec", IF(ISNUMBER(SEARCH("At-Promise (Primary Focus)", LOWER(INDEX(Paste_Here!Z$2:Z$850, MATCH(B781, Paste_Here!A$2:A$850, 0))))), "At-Promise: Prim", ""))))), ""), "")</f>
        <v/>
      </c>
      <c r="AY781" s="66"/>
      <c r="AZ781" s="76"/>
      <c r="BA781" s="66"/>
      <c r="BB781" s="76"/>
      <c r="BC781" s="66"/>
      <c r="BD781" s="76"/>
      <c r="BE781" s="66"/>
      <c r="BF781" s="76"/>
      <c r="BG781" s="66"/>
      <c r="BH781" s="76"/>
      <c r="BI781" s="66"/>
      <c r="BJ781" s="66"/>
      <c r="BK781" s="76" t="str">
        <f t="shared" si="100"/>
        <v/>
      </c>
      <c r="BL781" s="66"/>
      <c r="BM781" s="76" t="str">
        <f>IFERROR(IF(B781&lt;&gt;"", IF(AND(ISNUMBER(VALUE(SUBSTITUTE(SUBSTITUTE(Paste_Here!R781, "br", "-"), "L", ""))), VALUE(SUBSTITUTE(SUBSTITUTE(Paste_Here!R781, "br", "-"), "L", "")) &gt;= 1095), "Yes", IF(AND(ISNUMBER(VALUE(SUBSTITUTE(SUBSTITUTE(Paste_Here!R781, "br", "-"), "L", ""))), VALUE(SUBSTITUTE(SUBSTITUTE(Paste_Here!R781, "br", "-"), "L", "")) &lt;= 1094), "No", "")), ""), "")</f>
        <v/>
      </c>
      <c r="BN781" s="66"/>
      <c r="BO781" s="76" t="str">
        <f>IFERROR(IF(B781&lt;&gt;"", IF(COUNTIF(INDEX(Paste_Here!Y$2:AB$850, MATCH(B781, Paste_Here!A$2:A$850, 0), 0), "yes") &gt; 0, "Yes", IF(COUNTIF(INDEX(Paste_Here!Y$2:AB$850, MATCH(B781, Paste_Here!A$2:A$850, 0), 0), "no") &gt; 0, "No", "")), ""), "")</f>
        <v/>
      </c>
      <c r="BP781" s="66"/>
      <c r="BQ781" s="76" t="str">
        <f>IFERROR(IF(B781&lt;&gt;"", IF(AND(ISNUMBER(VALUE(SUBSTITUTE(SUBSTITUTE(Paste_Here!U781, "em", "-"), "q", ""))), VALUE(SUBSTITUTE(SUBSTITUTE(Paste_Here!U781, "em", "-"), "q", "")) &gt;= 910), "Yes", IF(AND(ISNUMBER(VALUE(SUBSTITUTE(SUBSTITUTE(Paste_Here!U781, "em", "-"), "q", ""))), VALUE(SUBSTITUTE(SUBSTITUTE(Paste_Here!U781, "em", "-"), "q", "")) &lt;= 909), "No", "")), ""), "")</f>
        <v/>
      </c>
      <c r="BR781" s="66"/>
      <c r="BS781" s="76" t="str">
        <f>IFERROR(IF(B781&lt;&gt;"", IF(AND(INDEX(Paste_Here!X$2:X$850, MATCH(B781, Paste_Here!A$2:A$850, 0))&lt;&gt;"", ISNUMBER(VALUE(INDEX(Paste_Here!X$2:X$850, MATCH(B781, Paste_Here!A$2:A$850, 0))))), INDEX(Paste_Here!X$2:X$850, MATCH(B781, Paste_Here!A$2:A$850, 0)), ""), ""), "")</f>
        <v/>
      </c>
      <c r="BT781" s="66"/>
      <c r="BU781" s="76" t="str">
        <f>IFERROR(IF(B781&lt;&gt;"", IF(ISNUMBER(VALUE(INDEX(Paste_Here!G$2:G$850, MATCH(B781, Paste_Here!A$2:A$850, 0)))), IF(VALUE(INDEX(Paste_Here!G$2:G$850, MATCH(B781, Paste_Here!A$2:A$850, 0)))=0, "No", IF(AND(VALUE(INDEX(Paste_Here!G$2:G$850, MATCH(B781, Paste_Here!A$2:A$850, 0)))&gt;=1, VALUE(INDEX(Paste_Here!G$2:G$850, MATCH(B781, Paste_Here!A$2:A$850, 0)))&lt;=4), VALUE(INDEX(Paste_Here!G$2:G$850, MATCH(B781, Paste_Here!A$2:A$850, 0))), "")), ""), ""), "")</f>
        <v/>
      </c>
      <c r="BV781" s="66"/>
      <c r="BW781" s="76" t="str">
        <f>IFERROR(IF(B781&lt;&gt;"", IF(ISNUMBER(VALUE(INDEX(Paste_Here!H$2:H$850, MATCH(B781, Paste_Here!A$2:A$850, 0)))), IF(VALUE(INDEX(Paste_Here!H$2:H$850, MATCH(B781, Paste_Here!A$2:A$850, 0)))=0, "No", IF(AND(VALUE(INDEX(Paste_Here!H$2:H$850, MATCH(B781, Paste_Here!A$2:A$850, 0)))&gt;=1, VALUE(INDEX(Paste_Here!H$2:H$850, MATCH(B781, Paste_Here!A$2:A$850, 0)))&lt;=4), VALUE(INDEX(Paste_Here!H$2:H$850, MATCH(B781, Paste_Here!A$2:A$850, 0))), "")), ""), ""), "")</f>
        <v/>
      </c>
      <c r="BX781" s="66"/>
      <c r="BY781" s="76"/>
      <c r="BZ781" s="66"/>
      <c r="CA781" s="76"/>
      <c r="CB781" s="66"/>
      <c r="CC781" s="66"/>
      <c r="CD781" s="76" t="str">
        <f t="shared" si="101"/>
        <v/>
      </c>
      <c r="CE781" s="66"/>
      <c r="CF781" s="76" t="str">
        <f>IFERROR(IF(B781&lt;&gt;"", IF(AND(INDEX(Paste_Here!P$2:P$850, MATCH(B781, Paste_Here!A$2:A$850, 0))&lt;&gt;"", ISNUMBER(VALUE(INDEX(Paste_Here!P$2:P$850, MATCH(B781, Paste_Here!A$2:A$850, 0))))), INDEX(Paste_Here!P$2:P$850, MATCH(B781, Paste_Here!A$2:A$850, 0)), ""), ""), "")</f>
        <v/>
      </c>
      <c r="CG781" s="66"/>
      <c r="CH781" s="76" t="str">
        <f>IFERROR(IF(B781&lt;&gt;"", IF(ISNUMBER(SEARCH("highrisk", LOWER(INDEX(Paste_Here!Q$2:Q$850, MATCH(B781, Paste_Here!A$2:A$850, 0))))), "High Risk", IF(ISNUMBER(SEARCH("lowrisk", LOWER(INDEX(Paste_Here!Q$2:Q$850, MATCH(B781, Paste_Here!A$2:A$850, 0))))), "Low Risk", IF(ISNUMBER(SEARCH("somerisk", LOWER(INDEX(Paste_Here!Q$2:Q$850, MATCH(B781, Paste_Here!A$2:A$850, 0))))), "Some Risk", ""))), ""), "")</f>
        <v/>
      </c>
      <c r="CI781" s="66"/>
      <c r="CJ781" s="76" t="str">
        <f>IFERROR(IF(B781&lt;&gt;"", IF(AND(INDEX(Paste_Here!AA$2:AA$850, MATCH(B781, Paste_Here!A$2:A$850, 0))&lt;&gt;"", ISNUMBER(VALUE(INDEX(Paste_Here!AA$2:AA$850, MATCH(B781, Paste_Here!A$2:A$850, 0))))), INDEX(Paste_Here!AA$2:AA$850, MATCH(B781, Paste_Here!A$2:A$850, 0)), ""), ""), "")</f>
        <v/>
      </c>
      <c r="CK781" s="66"/>
      <c r="CL781" s="76" t="str">
        <f>IFERROR(IF(B781&lt;&gt;"", IF(LOWER(INDEX(Paste_Here!AB$2:AB$850, MATCH(B781, Paste_Here!A$2:A$850, 0)))="approaching expectations", "Approaching", IF(LOWER(INDEX(Paste_Here!AB$2:AB$850, MATCH(B781, Paste_Here!A$2:A$850, 0)))="met expectations", "Met", IF(LOWER(INDEX(Paste_Here!AB$2:AB$850, MATCH(B781, Paste_Here!A$2:A$850, 0)))="exceeded expectations", "Exceeded", IF(LOWER(INDEX(Paste_Here!AB$2:AB$850, MATCH(B781, Paste_Here!A$2:A$850, 0)))="below expectations", "Below", "")))), ""), "")</f>
        <v/>
      </c>
      <c r="CM781" s="66"/>
      <c r="CN781" s="76" t="str">
        <f>IFERROR(IF(B781&lt;&gt;"", IF(AND(INDEX(Paste_Here!AC$2:AC$850, MATCH(B781, Paste_Here!A$2:A$850, 0))&lt;&gt;"", ISNUMBER(VALUE(INDEX(Paste_Here!AC$2:AC$850, MATCH(B781, Paste_Here!A$2:A$850, 0))))), INDEX(Paste_Here!AC$2:AC$850, MATCH(B781, Paste_Here!A$2:A$850, 0)), ""), ""), "")</f>
        <v/>
      </c>
      <c r="CO781" s="66"/>
      <c r="CP781" s="76"/>
      <c r="CQ781" s="66"/>
      <c r="CR781" s="76"/>
      <c r="CS781" s="66"/>
      <c r="CT781" s="76"/>
      <c r="CU781" s="66"/>
      <c r="CV781" s="76"/>
      <c r="CW781" s="66"/>
      <c r="CX781" s="76"/>
      <c r="CY781" s="66"/>
      <c r="CZ781" s="66"/>
      <c r="DA781" s="76" t="str">
        <f t="shared" si="102"/>
        <v/>
      </c>
      <c r="DB781" s="66"/>
      <c r="DC781" s="76" t="str">
        <f>IFERROR(IF(B781&lt;&gt;"", IF(AND(INDEX(Paste_Here!V$2:V$850, MATCH(B781, Paste_Here!A$2:A$850, 0))&lt;&gt;"", ISNUMBER(VALUE(INDEX(Paste_Here!V$2:V$850, MATCH(B781, Paste_Here!A$2:A$850, 0))))), INDEX(Paste_Here!V$2:V$850, MATCH(B781, Paste_Here!A$2:A$850, 0)), ""), ""), "")</f>
        <v/>
      </c>
      <c r="DD781" s="66"/>
      <c r="DE781" s="76" t="str">
        <f>IFERROR(IF(B781&lt;&gt;"", IF(ISNUMBER(SEARCH("highrisk", LOWER(INDEX(Paste_Here!W$2:W$850, MATCH(B781, Paste_Here!A$2:A$850, 0))))), "High Risk", IF(ISNUMBER(SEARCH("lowrisk", LOWER(INDEX(Paste_Here!W$2:W$850, MATCH(B781, Paste_Here!A$2:A$850, 0))))), "Low Risk", IF(ISNUMBER(SEARCH("somerisk", LOWER(INDEX(Paste_Here!W$2:W$850, MATCH(B781, Paste_Here!A$2:A$850, 0))))), "Some Risk", ""))), ""), "")</f>
        <v/>
      </c>
      <c r="DF781" s="66"/>
      <c r="DG781" s="76" t="str">
        <f>IFERROR(IF(B781&lt;&gt;"", IF(AND(INDEX(Paste_Here!S$2:S$850, MATCH(B781, Paste_Here!A$2:A$850, 0))&lt;&gt;"", ISNUMBER(VALUE(INDEX(Paste_Here!S$2:S$850, MATCH(B781, Paste_Here!A$2:A$850, 0))))), INDEX(Paste_Here!S$2:S$850, MATCH(B781, Paste_Here!A$2:A$850, 0)), ""), ""), "")</f>
        <v/>
      </c>
      <c r="DH781" s="66"/>
      <c r="DI781" s="76" t="str">
        <f>IFERROR(IF(B781&lt;&gt;"", IF(ISNUMBER(SEARCH("highrisk", LOWER(INDEX(Paste_Here!T$2:T$850, MATCH(B781, Paste_Here!A$2:A$850, 0))))), "High Risk", IF(ISNUMBER(SEARCH("lowrisk", LOWER(INDEX(Paste_Here!T$2:T$850, MATCH(B781, Paste_Here!A$2:A$850, 0))))), "Low Risk", IF(ISNUMBER(SEARCH("somerisk", LOWER(INDEX(Paste_Here!T$2:T$850, MATCH(B781, Paste_Here!A$2:A$850, 0))))), "Some Risk", ""))), ""), "")</f>
        <v/>
      </c>
      <c r="DJ781" s="66"/>
      <c r="DK781" s="76" t="str">
        <f>IFERROR(IF(B781&lt;&gt;"", IF(AND(INDEX(Paste_Here!AD$2:AD$850, MATCH(B781, Paste_Here!A$2:A$850, 0))&lt;&gt;"", ISNUMBER(VALUE(INDEX(Paste_Here!AD$2:AD$850, MATCH(B781, Paste_Here!A$2:A$850, 0))))), INDEX(Paste_Here!AD$2:AD$850, MATCH(B781, Paste_Here!A$2:A$850, 0)), ""), ""), "")</f>
        <v/>
      </c>
      <c r="DL781" s="66"/>
      <c r="DM781" s="76" t="str">
        <f>IFERROR(IF(B781&lt;&gt;"", IF(LOWER(INDEX(Paste_Here!AE$2:AE$850, MATCH(B781, Paste_Here!A$2:A$850, 0)))="approaching expectations", "Approaching", IF(LOWER(INDEX(Paste_Here!AE$2:AE$850, MATCH(B781, Paste_Here!A$2:A$850, 0)))="met expectations", "Met", IF(LOWER(INDEX(Paste_Here!AE$2:AE$850, MATCH(B781, Paste_Here!A$2:A$850, 0)))="exceeded expectations", "Exceeded", IF(LOWER(INDEX(Paste_Here!AE$2:AE$850, MATCH(B781, Paste_Here!A$2:A$850, 0)))="below expectations", "Below", "")))), ""), "")</f>
        <v/>
      </c>
      <c r="DN781" s="66"/>
      <c r="DO781" s="76"/>
      <c r="DP781" s="66"/>
      <c r="DQ781" s="76"/>
      <c r="DR781" s="66"/>
      <c r="DS781" s="76"/>
      <c r="DT781" s="66"/>
      <c r="DU781" s="76"/>
      <c r="DV781" s="66"/>
      <c r="DW781" s="66"/>
      <c r="DX781" s="76" t="str">
        <f t="shared" si="103"/>
        <v/>
      </c>
      <c r="DY781" s="66"/>
      <c r="DZ781" s="76"/>
      <c r="EA781" s="66"/>
      <c r="EB781" s="76"/>
      <c r="EC781" s="66"/>
      <c r="ED781" s="76" t="str">
        <f>IFERROR(IF(B781&lt;&gt;"", IF(AND(INDEX(Paste_Here!AF$2:AF$850, MATCH(B781, Paste_Here!A$2:A$850, 0))&lt;&gt;"", ISNUMBER(VALUE(INDEX(Paste_Here!AF$2:AF$850, MATCH(B781, Paste_Here!A$2:A$850, 0))))), INDEX(Paste_Here!AF$2:AF$850, MATCH(B781, Paste_Here!A$2:A$850, 0)), ""), ""), "")</f>
        <v/>
      </c>
      <c r="EE781" s="66"/>
      <c r="EF781" s="76"/>
      <c r="EG781" s="66"/>
      <c r="EH781" s="76"/>
      <c r="EI781" s="66"/>
      <c r="EJ781" s="76" t="str">
        <f>IFERROR(IF(B781&lt;&gt;"", IF(AND(INDEX(Paste_Here!AG$2:AG$850, MATCH(B781, Paste_Here!A$2:A$850, 0))&lt;&gt;"", ISNUMBER(VALUE(INDEX(Paste_Here!AG$2:AG$850, MATCH(B781, Paste_Here!A$2:A$850, 0))))), INDEX(Paste_Here!AG$2:AG$850, MATCH(B781, Paste_Here!A$2:A$850, 0)), ""), ""), "")</f>
        <v/>
      </c>
      <c r="EK781" s="66"/>
      <c r="EL781" s="76"/>
      <c r="EM781" s="66"/>
      <c r="EN781" s="76"/>
      <c r="EO781" s="66"/>
      <c r="EP781" s="76"/>
      <c r="EQ781" s="66"/>
      <c r="ER781" s="76"/>
      <c r="ES781" s="66"/>
      <c r="ET781" s="66"/>
      <c r="EU781" s="76"/>
      <c r="EV781" s="66"/>
      <c r="EW781" s="76"/>
      <c r="EX781" s="66"/>
      <c r="EY781" s="76"/>
      <c r="EZ781" s="66"/>
      <c r="FA781" s="76"/>
      <c r="FB781" s="66"/>
      <c r="FC781" s="76"/>
      <c r="FD781" s="66"/>
      <c r="FE781" s="76"/>
      <c r="FF781" s="66"/>
      <c r="FG781" s="76"/>
      <c r="FH781" s="66"/>
      <c r="FI781" s="76"/>
      <c r="FJ781" s="66"/>
      <c r="FK781" s="76"/>
      <c r="FL781" s="66"/>
      <c r="FM781" s="76"/>
      <c r="FN781" s="66"/>
      <c r="FO781" s="76"/>
      <c r="FP781" s="66"/>
      <c r="FQ781" s="76"/>
      <c r="FR781" s="66"/>
      <c r="FS781" s="76"/>
      <c r="FT781" s="66"/>
      <c r="FU781" s="76"/>
      <c r="FV781" s="66"/>
      <c r="FW781" s="76"/>
      <c r="FX781" s="66"/>
      <c r="FY781" s="76"/>
      <c r="FZ781" s="66"/>
      <c r="GA781" s="76"/>
      <c r="GB781" s="66"/>
      <c r="GC781" s="76"/>
      <c r="GD781" s="66"/>
      <c r="GE781" s="76"/>
      <c r="GF781" s="66"/>
      <c r="GG781" s="76"/>
      <c r="GH781" s="66"/>
      <c r="GI781" s="76"/>
      <c r="GJ781" s="66"/>
      <c r="GK781" s="76"/>
      <c r="GL781" s="66"/>
      <c r="GM781" s="76"/>
      <c r="GN781" s="66"/>
      <c r="GO781" s="76"/>
      <c r="GP781" s="66"/>
      <c r="GQ781" s="76"/>
      <c r="GR781" s="66"/>
      <c r="GS781" s="76"/>
      <c r="GT781" s="66"/>
      <c r="GU781" s="76"/>
      <c r="GV781" s="66"/>
      <c r="GW781" s="76"/>
      <c r="GX781" s="66"/>
      <c r="GY781" s="76"/>
      <c r="GZ781" s="66"/>
      <c r="HA781" s="76"/>
      <c r="HB781" s="66"/>
      <c r="HC781" s="76"/>
      <c r="HD781" s="66"/>
      <c r="HE781" s="76"/>
      <c r="HF781" s="66"/>
      <c r="HG781" s="76"/>
      <c r="HH781" s="66"/>
      <c r="HI781" s="76"/>
      <c r="HJ781" s="66"/>
      <c r="HK781" s="76"/>
      <c r="HL781" s="66"/>
      <c r="HM781" s="76"/>
      <c r="HN781" s="66"/>
      <c r="HO781" s="76"/>
      <c r="HP781" s="66"/>
      <c r="HQ781" s="76"/>
      <c r="HR781" s="66"/>
      <c r="HS781" s="76"/>
      <c r="HT781" s="66"/>
      <c r="HU781" s="76"/>
      <c r="HV781" s="66"/>
      <c r="HW781" s="76"/>
      <c r="HX781" s="66"/>
      <c r="HY781" s="76"/>
      <c r="HZ781" s="66"/>
      <c r="IA781" s="76"/>
      <c r="IB781" s="66"/>
      <c r="IC781" s="76"/>
      <c r="ID781" s="66"/>
      <c r="IE781" s="76"/>
      <c r="IF781" s="66"/>
      <c r="IG781" s="76"/>
      <c r="IH781" s="66"/>
      <c r="II781" s="76"/>
      <c r="IJ781" s="66"/>
      <c r="IK781" s="76"/>
      <c r="IL781" s="66"/>
      <c r="IM781" s="76"/>
      <c r="IN781" s="66"/>
      <c r="IO781" s="76"/>
      <c r="IP781" s="66"/>
      <c r="IQ781" s="76"/>
      <c r="IR781" s="66"/>
      <c r="IS781" s="76"/>
      <c r="IT781" s="66"/>
      <c r="IU781" s="76"/>
      <c r="IV781" s="66"/>
      <c r="IW781" s="76"/>
      <c r="IX781" s="66"/>
      <c r="IY781" s="76"/>
      <c r="IZ781" s="66"/>
      <c r="JA781" s="76"/>
      <c r="JB781" s="66"/>
      <c r="JC781" s="76"/>
      <c r="JD781" s="66"/>
      <c r="JE781" s="76"/>
      <c r="JF781" s="66"/>
      <c r="JG781" s="76"/>
      <c r="JH781" s="66"/>
      <c r="JI781" s="76"/>
      <c r="JJ781" s="66"/>
      <c r="JK781" s="76"/>
      <c r="JL781" s="66"/>
      <c r="JM781" s="76"/>
      <c r="JN781" s="66"/>
      <c r="JO781" s="76"/>
      <c r="JP781" s="66"/>
      <c r="JQ781" s="76"/>
      <c r="JR781" s="66"/>
      <c r="JS781" s="76"/>
      <c r="JT781" s="66"/>
      <c r="JU781" s="76"/>
      <c r="JV781" s="66"/>
      <c r="JW781" s="76"/>
      <c r="JX781" s="66"/>
      <c r="JY781" s="76"/>
      <c r="JZ781" s="66"/>
      <c r="KA781" s="76"/>
      <c r="KB781" s="66"/>
      <c r="KC781" s="76"/>
      <c r="KD781" s="66"/>
      <c r="KE781" s="76"/>
      <c r="KF781" s="66"/>
      <c r="KG781" s="76"/>
      <c r="KH781" s="66"/>
      <c r="KI781" s="76"/>
      <c r="KJ781" s="66"/>
      <c r="KK781" s="76"/>
      <c r="KL781" s="66"/>
      <c r="KM781" s="76"/>
      <c r="KN781" s="66"/>
      <c r="KO781" s="76"/>
      <c r="KP781" s="66"/>
      <c r="KQ781" s="76"/>
      <c r="KR781" s="66"/>
      <c r="KS781" s="76"/>
      <c r="KT781" s="66"/>
      <c r="KU781" s="76"/>
      <c r="KV781" s="66"/>
      <c r="KW781" s="76"/>
      <c r="KX781" s="66"/>
      <c r="KY781" s="76"/>
      <c r="KZ781" s="66"/>
      <c r="LA781" s="76"/>
      <c r="LB781" s="66"/>
      <c r="LC781" s="76"/>
      <c r="LD781" s="66"/>
      <c r="LE781" s="76"/>
      <c r="LF781" s="66"/>
      <c r="LG781" s="76"/>
      <c r="LH781" s="66"/>
      <c r="LI781" s="76"/>
      <c r="LJ781" s="66"/>
      <c r="LK781" s="76"/>
      <c r="LL781" s="66"/>
      <c r="LM781" s="76"/>
      <c r="LN781" s="66"/>
      <c r="LO781" s="76"/>
      <c r="LP781" s="66"/>
      <c r="LQ781" s="76"/>
      <c r="LR781" s="66"/>
      <c r="LS781" s="76"/>
      <c r="LT781" s="66"/>
      <c r="LU781" s="76"/>
      <c r="LV781" s="66"/>
      <c r="LW781" s="76"/>
      <c r="LX781" s="66"/>
      <c r="LY781" s="76"/>
      <c r="LZ781" s="66"/>
      <c r="MA781" s="76"/>
      <c r="MB781" s="66"/>
      <c r="MC781" s="76"/>
      <c r="MD781" s="66"/>
      <c r="MG781" s="1" t="str" cm="1">
        <f t="array" ref="MG781">IFERROR(INDEX(Paste_Here!$B$2:$B$850, MATCH(0, COUNTIF(MG$4:MG780, Paste_Here!$B$2:$B$850) + IF(Paste_Here!$B$2:$B$850="", 1, 0), 0)), "")</f>
        <v/>
      </c>
      <c r="MH781" s="1" t="str">
        <f>IF(MG781&lt;&gt;"", INDEX(Paste_Here!$A$2:$A$850, MATCH(MG781, Paste_Here!$B$2:$B$850, 0)), "")</f>
        <v/>
      </c>
      <c r="MI781" s="1" t="str">
        <f t="shared" si="104"/>
        <v/>
      </c>
      <c r="MJ781" s="1" t="str" cm="1">
        <f t="array" ref="MJ781">IFERROR(INDEX($MI$5:$MI$850, MATCH(SMALL(IF($MI$5:$MI$850&lt;&gt;"", COUNTIF($MI$5:$MI$850, "&lt;"&amp;$MI$5:$MI$850)+1), ROW()-ROW($MJ$5)+1), COUNTIF($MI$5:$MI$850, "&lt;"&amp;$MI$5:$MI$850)+1, 0)), "")</f>
        <v/>
      </c>
    </row>
    <row r="782" spans="1:348">
      <c r="A782" s="66"/>
      <c r="B782" s="76" t="str">
        <f t="shared" si="97"/>
        <v/>
      </c>
      <c r="C782" s="66"/>
      <c r="D782" s="76" t="str">
        <f>IFERROR(IF(B782&lt;&gt;"", IF(AND(INDEX(Paste_Here!B$2:B$850, MATCH(B782, Paste_Here!A$2:A$850, 0))&lt;&gt;"", ISNUMBER(VALUE(INDEX(Paste_Here!B$2:B$850, MATCH(B782, Paste_Here!A$2:A$850, 0))))), INDEX(Paste_Here!B$2:B$850, MATCH(B782, Paste_Here!A$2:A$850, 0)), ""), ""), "")</f>
        <v/>
      </c>
      <c r="E782" s="66"/>
      <c r="F782" s="76" t="str">
        <f>IFERROR(IF(B782&lt;&gt;"", IF(ISTEXT(INDEX(Paste_Here!K$2:K$850, MATCH(B782, Paste_Here!A$2:A$850, 0))), INDEX(Paste_Here!K$2:K$850, MATCH(B782, Paste_Here!A$2:A$850, 0)), ""), ""), "")</f>
        <v/>
      </c>
      <c r="G782" s="66"/>
      <c r="H782" s="76" t="str">
        <f>IFERROR(IF(B782&lt;&gt;"", IF(ISTEXT(INDEX(Paste_Here!C$2:C$850, MATCH(B782, Paste_Here!A$2:A$850, 0))), INDEX(Paste_Here!C$2:C$850, MATCH(B782, Paste_Here!A$2:A$850, 0)), ""), ""), "")</f>
        <v/>
      </c>
      <c r="I782" s="66"/>
      <c r="J782" s="76" t="str">
        <f>IFERROR(IF(B782&lt;&gt;"", IF(ISNUMBER(SEARCH("s", LOWER(INDEX(Paste_Here!M$2:M$850, MATCH(B782, Paste_Here!A$2:A$850, 0))))), "Yes", IF(INDEX(Paste_Here!M$2:M$850, MATCH(B782, Paste_Here!A$2:A$850, 0))&lt;&gt;"", "No", "")), ""), "")</f>
        <v/>
      </c>
      <c r="K782" s="66"/>
      <c r="L782" s="76" t="str">
        <f>IFERROR(IF(B782&lt;&gt;"", IF(ISNUMBER(SEARCH("yes", LOWER(INDEX(Paste_Here!E$2:E$850, MATCH(B782, Paste_Here!A$2:A$850, 0))))), "Yes", IF(ISNUMBER(SEARCH("no", LOWER(INDEX(Paste_Here!E$2:E$850, MATCH(B782, Paste_Here!A$2:A$850, 0))))), "No", "")), ""), "")</f>
        <v/>
      </c>
      <c r="M782" s="66"/>
      <c r="N782" s="76" t="str">
        <f>IFERROR(IF(B782&lt;&gt;"", IF(ISNUMBER(SEARCH("yes", LOWER(INDEX(Paste_Here!F$2:F$850, MATCH(B782, Paste_Here!A$2:A$850, 0))))), "Yes", IF(ISNUMBER(SEARCH("no", LOWER(INDEX(Paste_Here!F$2:F$850, MATCH(B782, Paste_Here!A$2:A$850, 0))))), "No", "")), ""), "")</f>
        <v/>
      </c>
      <c r="O782" s="66"/>
      <c r="P782" s="76" t="str">
        <f>IFERROR(IF(B782&lt;&gt;"", IF(ISNUMBER(SEARCH("yes", LOWER(INDEX(Paste_Here!L$2:L$850, MATCH(B782, Paste_Here!A$2:A$850, 0))))), "Yes", IF(ISNUMBER(SEARCH("no", LOWER(INDEX(Paste_Here!L$2:L$850, MATCH(B782, Paste_Here!A$2:A$850, 0))))), "No", "")), ""), "")</f>
        <v/>
      </c>
      <c r="Q782" s="66"/>
      <c r="R782" s="76" t="str">
        <f>IFERROR(IF(B782&lt;&gt;"", IF(ISNUMBER(SEARCH("transitional 2", LOWER(INDEX(Paste_Here!D$2:D$850, MATCH(B782, Paste_Here!A$2:A$850, 0))))), "T2", IF(ISNUMBER(SEARCH("transitional 1", LOWER(INDEX(Paste_Here!D$2:D$850, MATCH(B782, Paste_Here!A$2:A$850, 0))))), "T1", IF(ISNUMBER(SEARCH("waived ell services", LOWER(INDEX(Paste_Here!D$2:D$850, MATCH(B782, Paste_Here!A$2:A$850, 0))))), "W", IF(ISNUMBER(SEARCH("english language learner", LOWER(INDEX(Paste_Here!D$2:D$850, MATCH(B782, Paste_Here!A$2:A$850, 0))))), "L", "")))), ""), "")</f>
        <v/>
      </c>
      <c r="S782" s="66"/>
      <c r="T782" s="76" t="str">
        <f>IFERROR(IF(B782&lt;&gt;"", IF(ISNUMBER(SEARCH("yes", LOWER(INDEX(Paste_Here!I$2:I$850, MATCH(B782, Paste_Here!A$2:A$850, 0))))), "Yes", IF(ISNUMBER(SEARCH("no", LOWER(INDEX(Paste_Here!I$2:I$850, MATCH(B782, Paste_Here!A$2:A$850, 0))))), "No", "")), ""), "")</f>
        <v/>
      </c>
      <c r="U782" s="66"/>
      <c r="V782" s="76" t="str">
        <f>IFERROR(IF(B782&lt;&gt;"", IF(ISTEXT(INDEX(Paste_Here!J$2:J$850, MATCH(B782, Paste_Here!A$2:A$850, 0))), VALUE(INDEX(Paste_Here!J$2:J$850, MATCH(B782, Paste_Here!A$2:A$850, 0))), ""), ""), "")</f>
        <v/>
      </c>
      <c r="W782" s="66"/>
      <c r="X782" s="66"/>
      <c r="Y782" s="76" t="str">
        <f t="shared" si="98"/>
        <v/>
      </c>
      <c r="Z782" s="66"/>
      <c r="AA782" s="76" t="str">
        <f>IFERROR(IF(B782&lt;&gt;"", IF(AND(INDEX(Paste_Here!AI$2:AI$850, MATCH(B782, Paste_Here!A$2:A$850, 0))&lt;&gt;"", ISNUMBER(VALUE(INDEX(Paste_Here!AI$2:AI$850, MATCH(B782, Paste_Here!A$2:A$850, 0))))), INDEX(Paste_Here!AI$2:AI$850, MATCH(B782, Paste_Here!A$2:A$850, 0)), ""), ""), "")</f>
        <v/>
      </c>
      <c r="AB782" s="66"/>
      <c r="AC782" s="76" t="str">
        <f>IFERROR(IF(B782&lt;&gt;"", IF(AND(INDEX(Paste_Here!AJ$2:AJ$850, MATCH(B782, Paste_Here!A$2:A$850, 0))&lt;&gt;"", ISNUMBER(VALUE(INDEX(Paste_Here!AJ$2:AJ$850, MATCH(B782, Paste_Here!A$2:A$850, 0))))), INDEX(Paste_Here!AJ$2:AJ$850, MATCH(B782, Paste_Here!A$2:A$850, 0)), ""), ""), "")</f>
        <v/>
      </c>
      <c r="AD782" s="66"/>
      <c r="AE782" s="76" t="str">
        <f>IFERROR(IF(B782&lt;&gt;"", IF(AND(INDEX(Paste_Here!AK$2:AK$850, MATCH(B782, Paste_Here!A$2:A$850, 0))&lt;&gt;"", ISNUMBER(VALUE(INDEX(Paste_Here!AK$2:AK$850, MATCH(B782, Paste_Here!A$2:A$850, 0))))), INDEX(Paste_Here!AK$2:AK$850, MATCH(B782, Paste_Here!A$2:A$850, 0)), ""), ""), "")</f>
        <v/>
      </c>
      <c r="AF782" s="66"/>
      <c r="AG782" s="76" t="str">
        <f>IFERROR(IF(B782&lt;&gt;"", IF(AND(INDEX(Paste_Here!AL$2:AL$850, MATCH(B782, Paste_Here!A$2:A$850, 0))&lt;&gt;"", ISNUMBER(VALUE(INDEX(Paste_Here!AL$2:AL$850, MATCH(B782, Paste_Here!A$2:A$850, 0))))), INDEX(Paste_Here!AL$2:AL$850, MATCH(B782, Paste_Here!A$2:A$850, 0)), ""), ""), "")</f>
        <v/>
      </c>
      <c r="AH782" s="66"/>
      <c r="AI782" s="76" t="str">
        <f>IFERROR(IF(B782&lt;&gt;"", IF(AND(INDEX(Paste_Here!AH$2:AH$850, MATCH(B782, Paste_Here!A$2:A$850, 0))&lt;&gt;"", ISNUMBER(VALUE(INDEX(Paste_Here!AH$2:AH$850, MATCH(B782, Paste_Here!A$2:A$850, 0))))), IF(VALUE(INDEX(Paste_Here!AH$2:AH$850, MATCH(B782, Paste_Here!A$2:A$850, 0)))=0, "", INDEX(Paste_Here!AH$2:AH$850, MATCH(B782, Paste_Here!A$2:A$850, 0))), ""), ""), "")</f>
        <v/>
      </c>
      <c r="AJ782" s="66"/>
      <c r="AK782" s="76" t="str">
        <f>IFERROR(IF(B782&lt;&gt;"", IF(AND(INDEX(Paste_Here!N$2:N$850, MATCH(B782, Paste_Here!A$2:A$850, 0))&lt;&gt;"", ISNUMBER(VALUE(INDEX(Paste_Here!N$2:N$850, MATCH(B782, Paste_Here!A$2:A$850, 0))))), INDEX(Paste_Here!N$2:N$850, MATCH(B782, Paste_Here!A$2:A$850, 0)), ""), ""), "")</f>
        <v/>
      </c>
      <c r="AL782" s="66"/>
      <c r="AM782" s="76" t="str">
        <f>IFERROR(IF(B782&lt;&gt;"", IF(AND(INDEX(Paste_Here!O$2:O$850, MATCH(B782, Paste_Here!A$2:A$850, 0))&lt;&gt;"", ISNUMBER(VALUE(INDEX(Paste_Here!O$2:O$850, MATCH(B782, Paste_Here!A$2:A$850, 0))))), INDEX(Paste_Here!O$2:O$850, MATCH(B782, Paste_Here!A$2:A$850, 0)), ""), ""), "")</f>
        <v/>
      </c>
      <c r="AN782" s="66"/>
      <c r="AO782" s="76"/>
      <c r="AP782" s="66"/>
      <c r="AQ782" s="76"/>
      <c r="AR782" s="66"/>
      <c r="AS782" s="76"/>
      <c r="AT782" s="66"/>
      <c r="AU782" s="66"/>
      <c r="AV782" s="76" t="str">
        <f t="shared" si="99"/>
        <v/>
      </c>
      <c r="AW782" s="66"/>
      <c r="AX782" s="76" t="str">
        <f>IFERROR(IF(B782&lt;&gt;"", IF(ISNUMBER(SEARCH("Revealed-Potential (Primary Focus)", LOWER(INDEX(Paste_Here!Z$2:Z$850, MATCH(B782, Paste_Here!A$2:A$850, 0))))), "Rev-Potential: Prim", IF(ISNUMBER(SEARCH("Revealed-Potential (Secondary Focus)", LOWER(INDEX(Paste_Here!Z$2:Z$850, MATCH(B782, Paste_Here!A$2:A$850, 0))))), "Rev-Potential: Sec", IF(ISNUMBER(SEARCH("Monitoring", LOWER(INDEX(Paste_Here!Z$2:Z$850, MATCH(B782, Paste_Here!A$2:A$850, 0))))), "Monitoring", IF(ISNUMBER(SEARCH("At-Promise (Secondary Focus)", LOWER(INDEX(Paste_Here!Z$2:Z$850, MATCH(B782, Paste_Here!A$2:A$850, 0))))), "At-Promise: Sec", IF(ISNUMBER(SEARCH("At-Promise (Primary Focus)", LOWER(INDEX(Paste_Here!Z$2:Z$850, MATCH(B782, Paste_Here!A$2:A$850, 0))))), "At-Promise: Prim", ""))))), ""), "")</f>
        <v/>
      </c>
      <c r="AY782" s="66"/>
      <c r="AZ782" s="76"/>
      <c r="BA782" s="66"/>
      <c r="BB782" s="76"/>
      <c r="BC782" s="66"/>
      <c r="BD782" s="76"/>
      <c r="BE782" s="66"/>
      <c r="BF782" s="76"/>
      <c r="BG782" s="66"/>
      <c r="BH782" s="76"/>
      <c r="BI782" s="66"/>
      <c r="BJ782" s="66"/>
      <c r="BK782" s="76" t="str">
        <f t="shared" si="100"/>
        <v/>
      </c>
      <c r="BL782" s="66"/>
      <c r="BM782" s="76" t="str">
        <f>IFERROR(IF(B782&lt;&gt;"", IF(AND(ISNUMBER(VALUE(SUBSTITUTE(SUBSTITUTE(Paste_Here!R782, "br", "-"), "L", ""))), VALUE(SUBSTITUTE(SUBSTITUTE(Paste_Here!R782, "br", "-"), "L", "")) &gt;= 1095), "Yes", IF(AND(ISNUMBER(VALUE(SUBSTITUTE(SUBSTITUTE(Paste_Here!R782, "br", "-"), "L", ""))), VALUE(SUBSTITUTE(SUBSTITUTE(Paste_Here!R782, "br", "-"), "L", "")) &lt;= 1094), "No", "")), ""), "")</f>
        <v/>
      </c>
      <c r="BN782" s="66"/>
      <c r="BO782" s="76" t="str">
        <f>IFERROR(IF(B782&lt;&gt;"", IF(COUNTIF(INDEX(Paste_Here!Y$2:AB$850, MATCH(B782, Paste_Here!A$2:A$850, 0), 0), "yes") &gt; 0, "Yes", IF(COUNTIF(INDEX(Paste_Here!Y$2:AB$850, MATCH(B782, Paste_Here!A$2:A$850, 0), 0), "no") &gt; 0, "No", "")), ""), "")</f>
        <v/>
      </c>
      <c r="BP782" s="66"/>
      <c r="BQ782" s="76" t="str">
        <f>IFERROR(IF(B782&lt;&gt;"", IF(AND(ISNUMBER(VALUE(SUBSTITUTE(SUBSTITUTE(Paste_Here!U782, "em", "-"), "q", ""))), VALUE(SUBSTITUTE(SUBSTITUTE(Paste_Here!U782, "em", "-"), "q", "")) &gt;= 910), "Yes", IF(AND(ISNUMBER(VALUE(SUBSTITUTE(SUBSTITUTE(Paste_Here!U782, "em", "-"), "q", ""))), VALUE(SUBSTITUTE(SUBSTITUTE(Paste_Here!U782, "em", "-"), "q", "")) &lt;= 909), "No", "")), ""), "")</f>
        <v/>
      </c>
      <c r="BR782" s="66"/>
      <c r="BS782" s="76" t="str">
        <f>IFERROR(IF(B782&lt;&gt;"", IF(AND(INDEX(Paste_Here!X$2:X$850, MATCH(B782, Paste_Here!A$2:A$850, 0))&lt;&gt;"", ISNUMBER(VALUE(INDEX(Paste_Here!X$2:X$850, MATCH(B782, Paste_Here!A$2:A$850, 0))))), INDEX(Paste_Here!X$2:X$850, MATCH(B782, Paste_Here!A$2:A$850, 0)), ""), ""), "")</f>
        <v/>
      </c>
      <c r="BT782" s="66"/>
      <c r="BU782" s="76" t="str">
        <f>IFERROR(IF(B782&lt;&gt;"", IF(ISNUMBER(VALUE(INDEX(Paste_Here!G$2:G$850, MATCH(B782, Paste_Here!A$2:A$850, 0)))), IF(VALUE(INDEX(Paste_Here!G$2:G$850, MATCH(B782, Paste_Here!A$2:A$850, 0)))=0, "No", IF(AND(VALUE(INDEX(Paste_Here!G$2:G$850, MATCH(B782, Paste_Here!A$2:A$850, 0)))&gt;=1, VALUE(INDEX(Paste_Here!G$2:G$850, MATCH(B782, Paste_Here!A$2:A$850, 0)))&lt;=4), VALUE(INDEX(Paste_Here!G$2:G$850, MATCH(B782, Paste_Here!A$2:A$850, 0))), "")), ""), ""), "")</f>
        <v/>
      </c>
      <c r="BV782" s="66"/>
      <c r="BW782" s="76" t="str">
        <f>IFERROR(IF(B782&lt;&gt;"", IF(ISNUMBER(VALUE(INDEX(Paste_Here!H$2:H$850, MATCH(B782, Paste_Here!A$2:A$850, 0)))), IF(VALUE(INDEX(Paste_Here!H$2:H$850, MATCH(B782, Paste_Here!A$2:A$850, 0)))=0, "No", IF(AND(VALUE(INDEX(Paste_Here!H$2:H$850, MATCH(B782, Paste_Here!A$2:A$850, 0)))&gt;=1, VALUE(INDEX(Paste_Here!H$2:H$850, MATCH(B782, Paste_Here!A$2:A$850, 0)))&lt;=4), VALUE(INDEX(Paste_Here!H$2:H$850, MATCH(B782, Paste_Here!A$2:A$850, 0))), "")), ""), ""), "")</f>
        <v/>
      </c>
      <c r="BX782" s="66"/>
      <c r="BY782" s="76"/>
      <c r="BZ782" s="66"/>
      <c r="CA782" s="76"/>
      <c r="CB782" s="66"/>
      <c r="CC782" s="66"/>
      <c r="CD782" s="76" t="str">
        <f t="shared" si="101"/>
        <v/>
      </c>
      <c r="CE782" s="66"/>
      <c r="CF782" s="76" t="str">
        <f>IFERROR(IF(B782&lt;&gt;"", IF(AND(INDEX(Paste_Here!P$2:P$850, MATCH(B782, Paste_Here!A$2:A$850, 0))&lt;&gt;"", ISNUMBER(VALUE(INDEX(Paste_Here!P$2:P$850, MATCH(B782, Paste_Here!A$2:A$850, 0))))), INDEX(Paste_Here!P$2:P$850, MATCH(B782, Paste_Here!A$2:A$850, 0)), ""), ""), "")</f>
        <v/>
      </c>
      <c r="CG782" s="66"/>
      <c r="CH782" s="76" t="str">
        <f>IFERROR(IF(B782&lt;&gt;"", IF(ISNUMBER(SEARCH("highrisk", LOWER(INDEX(Paste_Here!Q$2:Q$850, MATCH(B782, Paste_Here!A$2:A$850, 0))))), "High Risk", IF(ISNUMBER(SEARCH("lowrisk", LOWER(INDEX(Paste_Here!Q$2:Q$850, MATCH(B782, Paste_Here!A$2:A$850, 0))))), "Low Risk", IF(ISNUMBER(SEARCH("somerisk", LOWER(INDEX(Paste_Here!Q$2:Q$850, MATCH(B782, Paste_Here!A$2:A$850, 0))))), "Some Risk", ""))), ""), "")</f>
        <v/>
      </c>
      <c r="CI782" s="66"/>
      <c r="CJ782" s="76" t="str">
        <f>IFERROR(IF(B782&lt;&gt;"", IF(AND(INDEX(Paste_Here!AA$2:AA$850, MATCH(B782, Paste_Here!A$2:A$850, 0))&lt;&gt;"", ISNUMBER(VALUE(INDEX(Paste_Here!AA$2:AA$850, MATCH(B782, Paste_Here!A$2:A$850, 0))))), INDEX(Paste_Here!AA$2:AA$850, MATCH(B782, Paste_Here!A$2:A$850, 0)), ""), ""), "")</f>
        <v/>
      </c>
      <c r="CK782" s="66"/>
      <c r="CL782" s="76" t="str">
        <f>IFERROR(IF(B782&lt;&gt;"", IF(LOWER(INDEX(Paste_Here!AB$2:AB$850, MATCH(B782, Paste_Here!A$2:A$850, 0)))="approaching expectations", "Approaching", IF(LOWER(INDEX(Paste_Here!AB$2:AB$850, MATCH(B782, Paste_Here!A$2:A$850, 0)))="met expectations", "Met", IF(LOWER(INDEX(Paste_Here!AB$2:AB$850, MATCH(B782, Paste_Here!A$2:A$850, 0)))="exceeded expectations", "Exceeded", IF(LOWER(INDEX(Paste_Here!AB$2:AB$850, MATCH(B782, Paste_Here!A$2:A$850, 0)))="below expectations", "Below", "")))), ""), "")</f>
        <v/>
      </c>
      <c r="CM782" s="66"/>
      <c r="CN782" s="76" t="str">
        <f>IFERROR(IF(B782&lt;&gt;"", IF(AND(INDEX(Paste_Here!AC$2:AC$850, MATCH(B782, Paste_Here!A$2:A$850, 0))&lt;&gt;"", ISNUMBER(VALUE(INDEX(Paste_Here!AC$2:AC$850, MATCH(B782, Paste_Here!A$2:A$850, 0))))), INDEX(Paste_Here!AC$2:AC$850, MATCH(B782, Paste_Here!A$2:A$850, 0)), ""), ""), "")</f>
        <v/>
      </c>
      <c r="CO782" s="66"/>
      <c r="CP782" s="76"/>
      <c r="CQ782" s="66"/>
      <c r="CR782" s="76"/>
      <c r="CS782" s="66"/>
      <c r="CT782" s="76"/>
      <c r="CU782" s="66"/>
      <c r="CV782" s="76"/>
      <c r="CW782" s="66"/>
      <c r="CX782" s="76"/>
      <c r="CY782" s="66"/>
      <c r="CZ782" s="66"/>
      <c r="DA782" s="76" t="str">
        <f t="shared" si="102"/>
        <v/>
      </c>
      <c r="DB782" s="66"/>
      <c r="DC782" s="76" t="str">
        <f>IFERROR(IF(B782&lt;&gt;"", IF(AND(INDEX(Paste_Here!V$2:V$850, MATCH(B782, Paste_Here!A$2:A$850, 0))&lt;&gt;"", ISNUMBER(VALUE(INDEX(Paste_Here!V$2:V$850, MATCH(B782, Paste_Here!A$2:A$850, 0))))), INDEX(Paste_Here!V$2:V$850, MATCH(B782, Paste_Here!A$2:A$850, 0)), ""), ""), "")</f>
        <v/>
      </c>
      <c r="DD782" s="66"/>
      <c r="DE782" s="76" t="str">
        <f>IFERROR(IF(B782&lt;&gt;"", IF(ISNUMBER(SEARCH("highrisk", LOWER(INDEX(Paste_Here!W$2:W$850, MATCH(B782, Paste_Here!A$2:A$850, 0))))), "High Risk", IF(ISNUMBER(SEARCH("lowrisk", LOWER(INDEX(Paste_Here!W$2:W$850, MATCH(B782, Paste_Here!A$2:A$850, 0))))), "Low Risk", IF(ISNUMBER(SEARCH("somerisk", LOWER(INDEX(Paste_Here!W$2:W$850, MATCH(B782, Paste_Here!A$2:A$850, 0))))), "Some Risk", ""))), ""), "")</f>
        <v/>
      </c>
      <c r="DF782" s="66"/>
      <c r="DG782" s="76" t="str">
        <f>IFERROR(IF(B782&lt;&gt;"", IF(AND(INDEX(Paste_Here!S$2:S$850, MATCH(B782, Paste_Here!A$2:A$850, 0))&lt;&gt;"", ISNUMBER(VALUE(INDEX(Paste_Here!S$2:S$850, MATCH(B782, Paste_Here!A$2:A$850, 0))))), INDEX(Paste_Here!S$2:S$850, MATCH(B782, Paste_Here!A$2:A$850, 0)), ""), ""), "")</f>
        <v/>
      </c>
      <c r="DH782" s="66"/>
      <c r="DI782" s="76" t="str">
        <f>IFERROR(IF(B782&lt;&gt;"", IF(ISNUMBER(SEARCH("highrisk", LOWER(INDEX(Paste_Here!T$2:T$850, MATCH(B782, Paste_Here!A$2:A$850, 0))))), "High Risk", IF(ISNUMBER(SEARCH("lowrisk", LOWER(INDEX(Paste_Here!T$2:T$850, MATCH(B782, Paste_Here!A$2:A$850, 0))))), "Low Risk", IF(ISNUMBER(SEARCH("somerisk", LOWER(INDEX(Paste_Here!T$2:T$850, MATCH(B782, Paste_Here!A$2:A$850, 0))))), "Some Risk", ""))), ""), "")</f>
        <v/>
      </c>
      <c r="DJ782" s="66"/>
      <c r="DK782" s="76" t="str">
        <f>IFERROR(IF(B782&lt;&gt;"", IF(AND(INDEX(Paste_Here!AD$2:AD$850, MATCH(B782, Paste_Here!A$2:A$850, 0))&lt;&gt;"", ISNUMBER(VALUE(INDEX(Paste_Here!AD$2:AD$850, MATCH(B782, Paste_Here!A$2:A$850, 0))))), INDEX(Paste_Here!AD$2:AD$850, MATCH(B782, Paste_Here!A$2:A$850, 0)), ""), ""), "")</f>
        <v/>
      </c>
      <c r="DL782" s="66"/>
      <c r="DM782" s="76" t="str">
        <f>IFERROR(IF(B782&lt;&gt;"", IF(LOWER(INDEX(Paste_Here!AE$2:AE$850, MATCH(B782, Paste_Here!A$2:A$850, 0)))="approaching expectations", "Approaching", IF(LOWER(INDEX(Paste_Here!AE$2:AE$850, MATCH(B782, Paste_Here!A$2:A$850, 0)))="met expectations", "Met", IF(LOWER(INDEX(Paste_Here!AE$2:AE$850, MATCH(B782, Paste_Here!A$2:A$850, 0)))="exceeded expectations", "Exceeded", IF(LOWER(INDEX(Paste_Here!AE$2:AE$850, MATCH(B782, Paste_Here!A$2:A$850, 0)))="below expectations", "Below", "")))), ""), "")</f>
        <v/>
      </c>
      <c r="DN782" s="66"/>
      <c r="DO782" s="76"/>
      <c r="DP782" s="66"/>
      <c r="DQ782" s="76"/>
      <c r="DR782" s="66"/>
      <c r="DS782" s="76"/>
      <c r="DT782" s="66"/>
      <c r="DU782" s="76"/>
      <c r="DV782" s="66"/>
      <c r="DW782" s="66"/>
      <c r="DX782" s="76" t="str">
        <f t="shared" si="103"/>
        <v/>
      </c>
      <c r="DY782" s="66"/>
      <c r="DZ782" s="76"/>
      <c r="EA782" s="66"/>
      <c r="EB782" s="76"/>
      <c r="EC782" s="66"/>
      <c r="ED782" s="76" t="str">
        <f>IFERROR(IF(B782&lt;&gt;"", IF(AND(INDEX(Paste_Here!AF$2:AF$850, MATCH(B782, Paste_Here!A$2:A$850, 0))&lt;&gt;"", ISNUMBER(VALUE(INDEX(Paste_Here!AF$2:AF$850, MATCH(B782, Paste_Here!A$2:A$850, 0))))), INDEX(Paste_Here!AF$2:AF$850, MATCH(B782, Paste_Here!A$2:A$850, 0)), ""), ""), "")</f>
        <v/>
      </c>
      <c r="EE782" s="66"/>
      <c r="EF782" s="76"/>
      <c r="EG782" s="66"/>
      <c r="EH782" s="76"/>
      <c r="EI782" s="66"/>
      <c r="EJ782" s="76" t="str">
        <f>IFERROR(IF(B782&lt;&gt;"", IF(AND(INDEX(Paste_Here!AG$2:AG$850, MATCH(B782, Paste_Here!A$2:A$850, 0))&lt;&gt;"", ISNUMBER(VALUE(INDEX(Paste_Here!AG$2:AG$850, MATCH(B782, Paste_Here!A$2:A$850, 0))))), INDEX(Paste_Here!AG$2:AG$850, MATCH(B782, Paste_Here!A$2:A$850, 0)), ""), ""), "")</f>
        <v/>
      </c>
      <c r="EK782" s="66"/>
      <c r="EL782" s="76"/>
      <c r="EM782" s="66"/>
      <c r="EN782" s="76"/>
      <c r="EO782" s="66"/>
      <c r="EP782" s="76"/>
      <c r="EQ782" s="66"/>
      <c r="ER782" s="76"/>
      <c r="ES782" s="66"/>
      <c r="ET782" s="66"/>
      <c r="EU782" s="76"/>
      <c r="EV782" s="66"/>
      <c r="EW782" s="76"/>
      <c r="EX782" s="66"/>
      <c r="EY782" s="76"/>
      <c r="EZ782" s="66"/>
      <c r="FA782" s="76"/>
      <c r="FB782" s="66"/>
      <c r="FC782" s="76"/>
      <c r="FD782" s="66"/>
      <c r="FE782" s="76"/>
      <c r="FF782" s="66"/>
      <c r="FG782" s="76"/>
      <c r="FH782" s="66"/>
      <c r="FI782" s="76"/>
      <c r="FJ782" s="66"/>
      <c r="FK782" s="76"/>
      <c r="FL782" s="66"/>
      <c r="FM782" s="76"/>
      <c r="FN782" s="66"/>
      <c r="FO782" s="76"/>
      <c r="FP782" s="66"/>
      <c r="FQ782" s="76"/>
      <c r="FR782" s="66"/>
      <c r="FS782" s="76"/>
      <c r="FT782" s="66"/>
      <c r="FU782" s="76"/>
      <c r="FV782" s="66"/>
      <c r="FW782" s="76"/>
      <c r="FX782" s="66"/>
      <c r="FY782" s="76"/>
      <c r="FZ782" s="66"/>
      <c r="GA782" s="76"/>
      <c r="GB782" s="66"/>
      <c r="GC782" s="76"/>
      <c r="GD782" s="66"/>
      <c r="GE782" s="76"/>
      <c r="GF782" s="66"/>
      <c r="GG782" s="76"/>
      <c r="GH782" s="66"/>
      <c r="GI782" s="76"/>
      <c r="GJ782" s="66"/>
      <c r="GK782" s="76"/>
      <c r="GL782" s="66"/>
      <c r="GM782" s="76"/>
      <c r="GN782" s="66"/>
      <c r="GO782" s="76"/>
      <c r="GP782" s="66"/>
      <c r="GQ782" s="76"/>
      <c r="GR782" s="66"/>
      <c r="GS782" s="76"/>
      <c r="GT782" s="66"/>
      <c r="GU782" s="76"/>
      <c r="GV782" s="66"/>
      <c r="GW782" s="76"/>
      <c r="GX782" s="66"/>
      <c r="GY782" s="76"/>
      <c r="GZ782" s="66"/>
      <c r="HA782" s="76"/>
      <c r="HB782" s="66"/>
      <c r="HC782" s="76"/>
      <c r="HD782" s="66"/>
      <c r="HE782" s="76"/>
      <c r="HF782" s="66"/>
      <c r="HG782" s="76"/>
      <c r="HH782" s="66"/>
      <c r="HI782" s="76"/>
      <c r="HJ782" s="66"/>
      <c r="HK782" s="76"/>
      <c r="HL782" s="66"/>
      <c r="HM782" s="76"/>
      <c r="HN782" s="66"/>
      <c r="HO782" s="76"/>
      <c r="HP782" s="66"/>
      <c r="HQ782" s="76"/>
      <c r="HR782" s="66"/>
      <c r="HS782" s="76"/>
      <c r="HT782" s="66"/>
      <c r="HU782" s="76"/>
      <c r="HV782" s="66"/>
      <c r="HW782" s="76"/>
      <c r="HX782" s="66"/>
      <c r="HY782" s="76"/>
      <c r="HZ782" s="66"/>
      <c r="IA782" s="76"/>
      <c r="IB782" s="66"/>
      <c r="IC782" s="76"/>
      <c r="ID782" s="66"/>
      <c r="IE782" s="76"/>
      <c r="IF782" s="66"/>
      <c r="IG782" s="76"/>
      <c r="IH782" s="66"/>
      <c r="II782" s="76"/>
      <c r="IJ782" s="66"/>
      <c r="IK782" s="76"/>
      <c r="IL782" s="66"/>
      <c r="IM782" s="76"/>
      <c r="IN782" s="66"/>
      <c r="IO782" s="76"/>
      <c r="IP782" s="66"/>
      <c r="IQ782" s="76"/>
      <c r="IR782" s="66"/>
      <c r="IS782" s="76"/>
      <c r="IT782" s="66"/>
      <c r="IU782" s="76"/>
      <c r="IV782" s="66"/>
      <c r="IW782" s="76"/>
      <c r="IX782" s="66"/>
      <c r="IY782" s="76"/>
      <c r="IZ782" s="66"/>
      <c r="JA782" s="76"/>
      <c r="JB782" s="66"/>
      <c r="JC782" s="76"/>
      <c r="JD782" s="66"/>
      <c r="JE782" s="76"/>
      <c r="JF782" s="66"/>
      <c r="JG782" s="76"/>
      <c r="JH782" s="66"/>
      <c r="JI782" s="76"/>
      <c r="JJ782" s="66"/>
      <c r="JK782" s="76"/>
      <c r="JL782" s="66"/>
      <c r="JM782" s="76"/>
      <c r="JN782" s="66"/>
      <c r="JO782" s="76"/>
      <c r="JP782" s="66"/>
      <c r="JQ782" s="76"/>
      <c r="JR782" s="66"/>
      <c r="JS782" s="76"/>
      <c r="JT782" s="66"/>
      <c r="JU782" s="76"/>
      <c r="JV782" s="66"/>
      <c r="JW782" s="76"/>
      <c r="JX782" s="66"/>
      <c r="JY782" s="76"/>
      <c r="JZ782" s="66"/>
      <c r="KA782" s="76"/>
      <c r="KB782" s="66"/>
      <c r="KC782" s="76"/>
      <c r="KD782" s="66"/>
      <c r="KE782" s="76"/>
      <c r="KF782" s="66"/>
      <c r="KG782" s="76"/>
      <c r="KH782" s="66"/>
      <c r="KI782" s="76"/>
      <c r="KJ782" s="66"/>
      <c r="KK782" s="76"/>
      <c r="KL782" s="66"/>
      <c r="KM782" s="76"/>
      <c r="KN782" s="66"/>
      <c r="KO782" s="76"/>
      <c r="KP782" s="66"/>
      <c r="KQ782" s="76"/>
      <c r="KR782" s="66"/>
      <c r="KS782" s="76"/>
      <c r="KT782" s="66"/>
      <c r="KU782" s="76"/>
      <c r="KV782" s="66"/>
      <c r="KW782" s="76"/>
      <c r="KX782" s="66"/>
      <c r="KY782" s="76"/>
      <c r="KZ782" s="66"/>
      <c r="LA782" s="76"/>
      <c r="LB782" s="66"/>
      <c r="LC782" s="76"/>
      <c r="LD782" s="66"/>
      <c r="LE782" s="76"/>
      <c r="LF782" s="66"/>
      <c r="LG782" s="76"/>
      <c r="LH782" s="66"/>
      <c r="LI782" s="76"/>
      <c r="LJ782" s="66"/>
      <c r="LK782" s="76"/>
      <c r="LL782" s="66"/>
      <c r="LM782" s="76"/>
      <c r="LN782" s="66"/>
      <c r="LO782" s="76"/>
      <c r="LP782" s="66"/>
      <c r="LQ782" s="76"/>
      <c r="LR782" s="66"/>
      <c r="LS782" s="76"/>
      <c r="LT782" s="66"/>
      <c r="LU782" s="76"/>
      <c r="LV782" s="66"/>
      <c r="LW782" s="76"/>
      <c r="LX782" s="66"/>
      <c r="LY782" s="76"/>
      <c r="LZ782" s="66"/>
      <c r="MA782" s="76"/>
      <c r="MB782" s="66"/>
      <c r="MC782" s="76"/>
      <c r="MD782" s="66"/>
      <c r="MG782" s="1" t="str" cm="1">
        <f t="array" ref="MG782">IFERROR(INDEX(Paste_Here!$B$2:$B$850, MATCH(0, COUNTIF(MG$4:MG781, Paste_Here!$B$2:$B$850) + IF(Paste_Here!$B$2:$B$850="", 1, 0), 0)), "")</f>
        <v/>
      </c>
      <c r="MH782" s="1" t="str">
        <f>IF(MG782&lt;&gt;"", INDEX(Paste_Here!$A$2:$A$850, MATCH(MG782, Paste_Here!$B$2:$B$850, 0)), "")</f>
        <v/>
      </c>
      <c r="MI782" s="1" t="str">
        <f t="shared" si="104"/>
        <v/>
      </c>
      <c r="MJ782" s="1" t="str" cm="1">
        <f t="array" ref="MJ782">IFERROR(INDEX($MI$5:$MI$850, MATCH(SMALL(IF($MI$5:$MI$850&lt;&gt;"", COUNTIF($MI$5:$MI$850, "&lt;"&amp;$MI$5:$MI$850)+1), ROW()-ROW($MJ$5)+1), COUNTIF($MI$5:$MI$850, "&lt;"&amp;$MI$5:$MI$850)+1, 0)), "")</f>
        <v/>
      </c>
    </row>
    <row r="783" spans="1:348">
      <c r="A783" s="66"/>
      <c r="B783" s="76" t="str">
        <f t="shared" si="97"/>
        <v/>
      </c>
      <c r="C783" s="66"/>
      <c r="D783" s="76" t="str">
        <f>IFERROR(IF(B783&lt;&gt;"", IF(AND(INDEX(Paste_Here!B$2:B$850, MATCH(B783, Paste_Here!A$2:A$850, 0))&lt;&gt;"", ISNUMBER(VALUE(INDEX(Paste_Here!B$2:B$850, MATCH(B783, Paste_Here!A$2:A$850, 0))))), INDEX(Paste_Here!B$2:B$850, MATCH(B783, Paste_Here!A$2:A$850, 0)), ""), ""), "")</f>
        <v/>
      </c>
      <c r="E783" s="66"/>
      <c r="F783" s="76" t="str">
        <f>IFERROR(IF(B783&lt;&gt;"", IF(ISTEXT(INDEX(Paste_Here!K$2:K$850, MATCH(B783, Paste_Here!A$2:A$850, 0))), INDEX(Paste_Here!K$2:K$850, MATCH(B783, Paste_Here!A$2:A$850, 0)), ""), ""), "")</f>
        <v/>
      </c>
      <c r="G783" s="66"/>
      <c r="H783" s="76" t="str">
        <f>IFERROR(IF(B783&lt;&gt;"", IF(ISTEXT(INDEX(Paste_Here!C$2:C$850, MATCH(B783, Paste_Here!A$2:A$850, 0))), INDEX(Paste_Here!C$2:C$850, MATCH(B783, Paste_Here!A$2:A$850, 0)), ""), ""), "")</f>
        <v/>
      </c>
      <c r="I783" s="66"/>
      <c r="J783" s="76" t="str">
        <f>IFERROR(IF(B783&lt;&gt;"", IF(ISNUMBER(SEARCH("s", LOWER(INDEX(Paste_Here!M$2:M$850, MATCH(B783, Paste_Here!A$2:A$850, 0))))), "Yes", IF(INDEX(Paste_Here!M$2:M$850, MATCH(B783, Paste_Here!A$2:A$850, 0))&lt;&gt;"", "No", "")), ""), "")</f>
        <v/>
      </c>
      <c r="K783" s="66"/>
      <c r="L783" s="76" t="str">
        <f>IFERROR(IF(B783&lt;&gt;"", IF(ISNUMBER(SEARCH("yes", LOWER(INDEX(Paste_Here!E$2:E$850, MATCH(B783, Paste_Here!A$2:A$850, 0))))), "Yes", IF(ISNUMBER(SEARCH("no", LOWER(INDEX(Paste_Here!E$2:E$850, MATCH(B783, Paste_Here!A$2:A$850, 0))))), "No", "")), ""), "")</f>
        <v/>
      </c>
      <c r="M783" s="66"/>
      <c r="N783" s="76" t="str">
        <f>IFERROR(IF(B783&lt;&gt;"", IF(ISNUMBER(SEARCH("yes", LOWER(INDEX(Paste_Here!F$2:F$850, MATCH(B783, Paste_Here!A$2:A$850, 0))))), "Yes", IF(ISNUMBER(SEARCH("no", LOWER(INDEX(Paste_Here!F$2:F$850, MATCH(B783, Paste_Here!A$2:A$850, 0))))), "No", "")), ""), "")</f>
        <v/>
      </c>
      <c r="O783" s="66"/>
      <c r="P783" s="76" t="str">
        <f>IFERROR(IF(B783&lt;&gt;"", IF(ISNUMBER(SEARCH("yes", LOWER(INDEX(Paste_Here!L$2:L$850, MATCH(B783, Paste_Here!A$2:A$850, 0))))), "Yes", IF(ISNUMBER(SEARCH("no", LOWER(INDEX(Paste_Here!L$2:L$850, MATCH(B783, Paste_Here!A$2:A$850, 0))))), "No", "")), ""), "")</f>
        <v/>
      </c>
      <c r="Q783" s="66"/>
      <c r="R783" s="76" t="str">
        <f>IFERROR(IF(B783&lt;&gt;"", IF(ISNUMBER(SEARCH("transitional 2", LOWER(INDEX(Paste_Here!D$2:D$850, MATCH(B783, Paste_Here!A$2:A$850, 0))))), "T2", IF(ISNUMBER(SEARCH("transitional 1", LOWER(INDEX(Paste_Here!D$2:D$850, MATCH(B783, Paste_Here!A$2:A$850, 0))))), "T1", IF(ISNUMBER(SEARCH("waived ell services", LOWER(INDEX(Paste_Here!D$2:D$850, MATCH(B783, Paste_Here!A$2:A$850, 0))))), "W", IF(ISNUMBER(SEARCH("english language learner", LOWER(INDEX(Paste_Here!D$2:D$850, MATCH(B783, Paste_Here!A$2:A$850, 0))))), "L", "")))), ""), "")</f>
        <v/>
      </c>
      <c r="S783" s="66"/>
      <c r="T783" s="76" t="str">
        <f>IFERROR(IF(B783&lt;&gt;"", IF(ISNUMBER(SEARCH("yes", LOWER(INDEX(Paste_Here!I$2:I$850, MATCH(B783, Paste_Here!A$2:A$850, 0))))), "Yes", IF(ISNUMBER(SEARCH("no", LOWER(INDEX(Paste_Here!I$2:I$850, MATCH(B783, Paste_Here!A$2:A$850, 0))))), "No", "")), ""), "")</f>
        <v/>
      </c>
      <c r="U783" s="66"/>
      <c r="V783" s="76" t="str">
        <f>IFERROR(IF(B783&lt;&gt;"", IF(ISTEXT(INDEX(Paste_Here!J$2:J$850, MATCH(B783, Paste_Here!A$2:A$850, 0))), VALUE(INDEX(Paste_Here!J$2:J$850, MATCH(B783, Paste_Here!A$2:A$850, 0))), ""), ""), "")</f>
        <v/>
      </c>
      <c r="W783" s="66"/>
      <c r="X783" s="66"/>
      <c r="Y783" s="76" t="str">
        <f t="shared" si="98"/>
        <v/>
      </c>
      <c r="Z783" s="66"/>
      <c r="AA783" s="76" t="str">
        <f>IFERROR(IF(B783&lt;&gt;"", IF(AND(INDEX(Paste_Here!AI$2:AI$850, MATCH(B783, Paste_Here!A$2:A$850, 0))&lt;&gt;"", ISNUMBER(VALUE(INDEX(Paste_Here!AI$2:AI$850, MATCH(B783, Paste_Here!A$2:A$850, 0))))), INDEX(Paste_Here!AI$2:AI$850, MATCH(B783, Paste_Here!A$2:A$850, 0)), ""), ""), "")</f>
        <v/>
      </c>
      <c r="AB783" s="66"/>
      <c r="AC783" s="76" t="str">
        <f>IFERROR(IF(B783&lt;&gt;"", IF(AND(INDEX(Paste_Here!AJ$2:AJ$850, MATCH(B783, Paste_Here!A$2:A$850, 0))&lt;&gt;"", ISNUMBER(VALUE(INDEX(Paste_Here!AJ$2:AJ$850, MATCH(B783, Paste_Here!A$2:A$850, 0))))), INDEX(Paste_Here!AJ$2:AJ$850, MATCH(B783, Paste_Here!A$2:A$850, 0)), ""), ""), "")</f>
        <v/>
      </c>
      <c r="AD783" s="66"/>
      <c r="AE783" s="76" t="str">
        <f>IFERROR(IF(B783&lt;&gt;"", IF(AND(INDEX(Paste_Here!AK$2:AK$850, MATCH(B783, Paste_Here!A$2:A$850, 0))&lt;&gt;"", ISNUMBER(VALUE(INDEX(Paste_Here!AK$2:AK$850, MATCH(B783, Paste_Here!A$2:A$850, 0))))), INDEX(Paste_Here!AK$2:AK$850, MATCH(B783, Paste_Here!A$2:A$850, 0)), ""), ""), "")</f>
        <v/>
      </c>
      <c r="AF783" s="66"/>
      <c r="AG783" s="76" t="str">
        <f>IFERROR(IF(B783&lt;&gt;"", IF(AND(INDEX(Paste_Here!AL$2:AL$850, MATCH(B783, Paste_Here!A$2:A$850, 0))&lt;&gt;"", ISNUMBER(VALUE(INDEX(Paste_Here!AL$2:AL$850, MATCH(B783, Paste_Here!A$2:A$850, 0))))), INDEX(Paste_Here!AL$2:AL$850, MATCH(B783, Paste_Here!A$2:A$850, 0)), ""), ""), "")</f>
        <v/>
      </c>
      <c r="AH783" s="66"/>
      <c r="AI783" s="76" t="str">
        <f>IFERROR(IF(B783&lt;&gt;"", IF(AND(INDEX(Paste_Here!AH$2:AH$850, MATCH(B783, Paste_Here!A$2:A$850, 0))&lt;&gt;"", ISNUMBER(VALUE(INDEX(Paste_Here!AH$2:AH$850, MATCH(B783, Paste_Here!A$2:A$850, 0))))), IF(VALUE(INDEX(Paste_Here!AH$2:AH$850, MATCH(B783, Paste_Here!A$2:A$850, 0)))=0, "", INDEX(Paste_Here!AH$2:AH$850, MATCH(B783, Paste_Here!A$2:A$850, 0))), ""), ""), "")</f>
        <v/>
      </c>
      <c r="AJ783" s="66"/>
      <c r="AK783" s="76" t="str">
        <f>IFERROR(IF(B783&lt;&gt;"", IF(AND(INDEX(Paste_Here!N$2:N$850, MATCH(B783, Paste_Here!A$2:A$850, 0))&lt;&gt;"", ISNUMBER(VALUE(INDEX(Paste_Here!N$2:N$850, MATCH(B783, Paste_Here!A$2:A$850, 0))))), INDEX(Paste_Here!N$2:N$850, MATCH(B783, Paste_Here!A$2:A$850, 0)), ""), ""), "")</f>
        <v/>
      </c>
      <c r="AL783" s="66"/>
      <c r="AM783" s="76" t="str">
        <f>IFERROR(IF(B783&lt;&gt;"", IF(AND(INDEX(Paste_Here!O$2:O$850, MATCH(B783, Paste_Here!A$2:A$850, 0))&lt;&gt;"", ISNUMBER(VALUE(INDEX(Paste_Here!O$2:O$850, MATCH(B783, Paste_Here!A$2:A$850, 0))))), INDEX(Paste_Here!O$2:O$850, MATCH(B783, Paste_Here!A$2:A$850, 0)), ""), ""), "")</f>
        <v/>
      </c>
      <c r="AN783" s="66"/>
      <c r="AO783" s="76"/>
      <c r="AP783" s="66"/>
      <c r="AQ783" s="76"/>
      <c r="AR783" s="66"/>
      <c r="AS783" s="76"/>
      <c r="AT783" s="66"/>
      <c r="AU783" s="66"/>
      <c r="AV783" s="76" t="str">
        <f t="shared" si="99"/>
        <v/>
      </c>
      <c r="AW783" s="66"/>
      <c r="AX783" s="76" t="str">
        <f>IFERROR(IF(B783&lt;&gt;"", IF(ISNUMBER(SEARCH("Revealed-Potential (Primary Focus)", LOWER(INDEX(Paste_Here!Z$2:Z$850, MATCH(B783, Paste_Here!A$2:A$850, 0))))), "Rev-Potential: Prim", IF(ISNUMBER(SEARCH("Revealed-Potential (Secondary Focus)", LOWER(INDEX(Paste_Here!Z$2:Z$850, MATCH(B783, Paste_Here!A$2:A$850, 0))))), "Rev-Potential: Sec", IF(ISNUMBER(SEARCH("Monitoring", LOWER(INDEX(Paste_Here!Z$2:Z$850, MATCH(B783, Paste_Here!A$2:A$850, 0))))), "Monitoring", IF(ISNUMBER(SEARCH("At-Promise (Secondary Focus)", LOWER(INDEX(Paste_Here!Z$2:Z$850, MATCH(B783, Paste_Here!A$2:A$850, 0))))), "At-Promise: Sec", IF(ISNUMBER(SEARCH("At-Promise (Primary Focus)", LOWER(INDEX(Paste_Here!Z$2:Z$850, MATCH(B783, Paste_Here!A$2:A$850, 0))))), "At-Promise: Prim", ""))))), ""), "")</f>
        <v/>
      </c>
      <c r="AY783" s="66"/>
      <c r="AZ783" s="76"/>
      <c r="BA783" s="66"/>
      <c r="BB783" s="76"/>
      <c r="BC783" s="66"/>
      <c r="BD783" s="76"/>
      <c r="BE783" s="66"/>
      <c r="BF783" s="76"/>
      <c r="BG783" s="66"/>
      <c r="BH783" s="76"/>
      <c r="BI783" s="66"/>
      <c r="BJ783" s="66"/>
      <c r="BK783" s="76" t="str">
        <f t="shared" si="100"/>
        <v/>
      </c>
      <c r="BL783" s="66"/>
      <c r="BM783" s="76" t="str">
        <f>IFERROR(IF(B783&lt;&gt;"", IF(AND(ISNUMBER(VALUE(SUBSTITUTE(SUBSTITUTE(Paste_Here!R783, "br", "-"), "L", ""))), VALUE(SUBSTITUTE(SUBSTITUTE(Paste_Here!R783, "br", "-"), "L", "")) &gt;= 1095), "Yes", IF(AND(ISNUMBER(VALUE(SUBSTITUTE(SUBSTITUTE(Paste_Here!R783, "br", "-"), "L", ""))), VALUE(SUBSTITUTE(SUBSTITUTE(Paste_Here!R783, "br", "-"), "L", "")) &lt;= 1094), "No", "")), ""), "")</f>
        <v/>
      </c>
      <c r="BN783" s="66"/>
      <c r="BO783" s="76" t="str">
        <f>IFERROR(IF(B783&lt;&gt;"", IF(COUNTIF(INDEX(Paste_Here!Y$2:AB$850, MATCH(B783, Paste_Here!A$2:A$850, 0), 0), "yes") &gt; 0, "Yes", IF(COUNTIF(INDEX(Paste_Here!Y$2:AB$850, MATCH(B783, Paste_Here!A$2:A$850, 0), 0), "no") &gt; 0, "No", "")), ""), "")</f>
        <v/>
      </c>
      <c r="BP783" s="66"/>
      <c r="BQ783" s="76" t="str">
        <f>IFERROR(IF(B783&lt;&gt;"", IF(AND(ISNUMBER(VALUE(SUBSTITUTE(SUBSTITUTE(Paste_Here!U783, "em", "-"), "q", ""))), VALUE(SUBSTITUTE(SUBSTITUTE(Paste_Here!U783, "em", "-"), "q", "")) &gt;= 910), "Yes", IF(AND(ISNUMBER(VALUE(SUBSTITUTE(SUBSTITUTE(Paste_Here!U783, "em", "-"), "q", ""))), VALUE(SUBSTITUTE(SUBSTITUTE(Paste_Here!U783, "em", "-"), "q", "")) &lt;= 909), "No", "")), ""), "")</f>
        <v/>
      </c>
      <c r="BR783" s="66"/>
      <c r="BS783" s="76" t="str">
        <f>IFERROR(IF(B783&lt;&gt;"", IF(AND(INDEX(Paste_Here!X$2:X$850, MATCH(B783, Paste_Here!A$2:A$850, 0))&lt;&gt;"", ISNUMBER(VALUE(INDEX(Paste_Here!X$2:X$850, MATCH(B783, Paste_Here!A$2:A$850, 0))))), INDEX(Paste_Here!X$2:X$850, MATCH(B783, Paste_Here!A$2:A$850, 0)), ""), ""), "")</f>
        <v/>
      </c>
      <c r="BT783" s="66"/>
      <c r="BU783" s="76" t="str">
        <f>IFERROR(IF(B783&lt;&gt;"", IF(ISNUMBER(VALUE(INDEX(Paste_Here!G$2:G$850, MATCH(B783, Paste_Here!A$2:A$850, 0)))), IF(VALUE(INDEX(Paste_Here!G$2:G$850, MATCH(B783, Paste_Here!A$2:A$850, 0)))=0, "No", IF(AND(VALUE(INDEX(Paste_Here!G$2:G$850, MATCH(B783, Paste_Here!A$2:A$850, 0)))&gt;=1, VALUE(INDEX(Paste_Here!G$2:G$850, MATCH(B783, Paste_Here!A$2:A$850, 0)))&lt;=4), VALUE(INDEX(Paste_Here!G$2:G$850, MATCH(B783, Paste_Here!A$2:A$850, 0))), "")), ""), ""), "")</f>
        <v/>
      </c>
      <c r="BV783" s="66"/>
      <c r="BW783" s="76" t="str">
        <f>IFERROR(IF(B783&lt;&gt;"", IF(ISNUMBER(VALUE(INDEX(Paste_Here!H$2:H$850, MATCH(B783, Paste_Here!A$2:A$850, 0)))), IF(VALUE(INDEX(Paste_Here!H$2:H$850, MATCH(B783, Paste_Here!A$2:A$850, 0)))=0, "No", IF(AND(VALUE(INDEX(Paste_Here!H$2:H$850, MATCH(B783, Paste_Here!A$2:A$850, 0)))&gt;=1, VALUE(INDEX(Paste_Here!H$2:H$850, MATCH(B783, Paste_Here!A$2:A$850, 0)))&lt;=4), VALUE(INDEX(Paste_Here!H$2:H$850, MATCH(B783, Paste_Here!A$2:A$850, 0))), "")), ""), ""), "")</f>
        <v/>
      </c>
      <c r="BX783" s="66"/>
      <c r="BY783" s="76"/>
      <c r="BZ783" s="66"/>
      <c r="CA783" s="76"/>
      <c r="CB783" s="66"/>
      <c r="CC783" s="66"/>
      <c r="CD783" s="76" t="str">
        <f t="shared" si="101"/>
        <v/>
      </c>
      <c r="CE783" s="66"/>
      <c r="CF783" s="76" t="str">
        <f>IFERROR(IF(B783&lt;&gt;"", IF(AND(INDEX(Paste_Here!P$2:P$850, MATCH(B783, Paste_Here!A$2:A$850, 0))&lt;&gt;"", ISNUMBER(VALUE(INDEX(Paste_Here!P$2:P$850, MATCH(B783, Paste_Here!A$2:A$850, 0))))), INDEX(Paste_Here!P$2:P$850, MATCH(B783, Paste_Here!A$2:A$850, 0)), ""), ""), "")</f>
        <v/>
      </c>
      <c r="CG783" s="66"/>
      <c r="CH783" s="76" t="str">
        <f>IFERROR(IF(B783&lt;&gt;"", IF(ISNUMBER(SEARCH("highrisk", LOWER(INDEX(Paste_Here!Q$2:Q$850, MATCH(B783, Paste_Here!A$2:A$850, 0))))), "High Risk", IF(ISNUMBER(SEARCH("lowrisk", LOWER(INDEX(Paste_Here!Q$2:Q$850, MATCH(B783, Paste_Here!A$2:A$850, 0))))), "Low Risk", IF(ISNUMBER(SEARCH("somerisk", LOWER(INDEX(Paste_Here!Q$2:Q$850, MATCH(B783, Paste_Here!A$2:A$850, 0))))), "Some Risk", ""))), ""), "")</f>
        <v/>
      </c>
      <c r="CI783" s="66"/>
      <c r="CJ783" s="76" t="str">
        <f>IFERROR(IF(B783&lt;&gt;"", IF(AND(INDEX(Paste_Here!AA$2:AA$850, MATCH(B783, Paste_Here!A$2:A$850, 0))&lt;&gt;"", ISNUMBER(VALUE(INDEX(Paste_Here!AA$2:AA$850, MATCH(B783, Paste_Here!A$2:A$850, 0))))), INDEX(Paste_Here!AA$2:AA$850, MATCH(B783, Paste_Here!A$2:A$850, 0)), ""), ""), "")</f>
        <v/>
      </c>
      <c r="CK783" s="66"/>
      <c r="CL783" s="76" t="str">
        <f>IFERROR(IF(B783&lt;&gt;"", IF(LOWER(INDEX(Paste_Here!AB$2:AB$850, MATCH(B783, Paste_Here!A$2:A$850, 0)))="approaching expectations", "Approaching", IF(LOWER(INDEX(Paste_Here!AB$2:AB$850, MATCH(B783, Paste_Here!A$2:A$850, 0)))="met expectations", "Met", IF(LOWER(INDEX(Paste_Here!AB$2:AB$850, MATCH(B783, Paste_Here!A$2:A$850, 0)))="exceeded expectations", "Exceeded", IF(LOWER(INDEX(Paste_Here!AB$2:AB$850, MATCH(B783, Paste_Here!A$2:A$850, 0)))="below expectations", "Below", "")))), ""), "")</f>
        <v/>
      </c>
      <c r="CM783" s="66"/>
      <c r="CN783" s="76" t="str">
        <f>IFERROR(IF(B783&lt;&gt;"", IF(AND(INDEX(Paste_Here!AC$2:AC$850, MATCH(B783, Paste_Here!A$2:A$850, 0))&lt;&gt;"", ISNUMBER(VALUE(INDEX(Paste_Here!AC$2:AC$850, MATCH(B783, Paste_Here!A$2:A$850, 0))))), INDEX(Paste_Here!AC$2:AC$850, MATCH(B783, Paste_Here!A$2:A$850, 0)), ""), ""), "")</f>
        <v/>
      </c>
      <c r="CO783" s="66"/>
      <c r="CP783" s="76"/>
      <c r="CQ783" s="66"/>
      <c r="CR783" s="76"/>
      <c r="CS783" s="66"/>
      <c r="CT783" s="76"/>
      <c r="CU783" s="66"/>
      <c r="CV783" s="76"/>
      <c r="CW783" s="66"/>
      <c r="CX783" s="76"/>
      <c r="CY783" s="66"/>
      <c r="CZ783" s="66"/>
      <c r="DA783" s="76" t="str">
        <f t="shared" si="102"/>
        <v/>
      </c>
      <c r="DB783" s="66"/>
      <c r="DC783" s="76" t="str">
        <f>IFERROR(IF(B783&lt;&gt;"", IF(AND(INDEX(Paste_Here!V$2:V$850, MATCH(B783, Paste_Here!A$2:A$850, 0))&lt;&gt;"", ISNUMBER(VALUE(INDEX(Paste_Here!V$2:V$850, MATCH(B783, Paste_Here!A$2:A$850, 0))))), INDEX(Paste_Here!V$2:V$850, MATCH(B783, Paste_Here!A$2:A$850, 0)), ""), ""), "")</f>
        <v/>
      </c>
      <c r="DD783" s="66"/>
      <c r="DE783" s="76" t="str">
        <f>IFERROR(IF(B783&lt;&gt;"", IF(ISNUMBER(SEARCH("highrisk", LOWER(INDEX(Paste_Here!W$2:W$850, MATCH(B783, Paste_Here!A$2:A$850, 0))))), "High Risk", IF(ISNUMBER(SEARCH("lowrisk", LOWER(INDEX(Paste_Here!W$2:W$850, MATCH(B783, Paste_Here!A$2:A$850, 0))))), "Low Risk", IF(ISNUMBER(SEARCH("somerisk", LOWER(INDEX(Paste_Here!W$2:W$850, MATCH(B783, Paste_Here!A$2:A$850, 0))))), "Some Risk", ""))), ""), "")</f>
        <v/>
      </c>
      <c r="DF783" s="66"/>
      <c r="DG783" s="76" t="str">
        <f>IFERROR(IF(B783&lt;&gt;"", IF(AND(INDEX(Paste_Here!S$2:S$850, MATCH(B783, Paste_Here!A$2:A$850, 0))&lt;&gt;"", ISNUMBER(VALUE(INDEX(Paste_Here!S$2:S$850, MATCH(B783, Paste_Here!A$2:A$850, 0))))), INDEX(Paste_Here!S$2:S$850, MATCH(B783, Paste_Here!A$2:A$850, 0)), ""), ""), "")</f>
        <v/>
      </c>
      <c r="DH783" s="66"/>
      <c r="DI783" s="76" t="str">
        <f>IFERROR(IF(B783&lt;&gt;"", IF(ISNUMBER(SEARCH("highrisk", LOWER(INDEX(Paste_Here!T$2:T$850, MATCH(B783, Paste_Here!A$2:A$850, 0))))), "High Risk", IF(ISNUMBER(SEARCH("lowrisk", LOWER(INDEX(Paste_Here!T$2:T$850, MATCH(B783, Paste_Here!A$2:A$850, 0))))), "Low Risk", IF(ISNUMBER(SEARCH("somerisk", LOWER(INDEX(Paste_Here!T$2:T$850, MATCH(B783, Paste_Here!A$2:A$850, 0))))), "Some Risk", ""))), ""), "")</f>
        <v/>
      </c>
      <c r="DJ783" s="66"/>
      <c r="DK783" s="76" t="str">
        <f>IFERROR(IF(B783&lt;&gt;"", IF(AND(INDEX(Paste_Here!AD$2:AD$850, MATCH(B783, Paste_Here!A$2:A$850, 0))&lt;&gt;"", ISNUMBER(VALUE(INDEX(Paste_Here!AD$2:AD$850, MATCH(B783, Paste_Here!A$2:A$850, 0))))), INDEX(Paste_Here!AD$2:AD$850, MATCH(B783, Paste_Here!A$2:A$850, 0)), ""), ""), "")</f>
        <v/>
      </c>
      <c r="DL783" s="66"/>
      <c r="DM783" s="76" t="str">
        <f>IFERROR(IF(B783&lt;&gt;"", IF(LOWER(INDEX(Paste_Here!AE$2:AE$850, MATCH(B783, Paste_Here!A$2:A$850, 0)))="approaching expectations", "Approaching", IF(LOWER(INDEX(Paste_Here!AE$2:AE$850, MATCH(B783, Paste_Here!A$2:A$850, 0)))="met expectations", "Met", IF(LOWER(INDEX(Paste_Here!AE$2:AE$850, MATCH(B783, Paste_Here!A$2:A$850, 0)))="exceeded expectations", "Exceeded", IF(LOWER(INDEX(Paste_Here!AE$2:AE$850, MATCH(B783, Paste_Here!A$2:A$850, 0)))="below expectations", "Below", "")))), ""), "")</f>
        <v/>
      </c>
      <c r="DN783" s="66"/>
      <c r="DO783" s="76"/>
      <c r="DP783" s="66"/>
      <c r="DQ783" s="76"/>
      <c r="DR783" s="66"/>
      <c r="DS783" s="76"/>
      <c r="DT783" s="66"/>
      <c r="DU783" s="76"/>
      <c r="DV783" s="66"/>
      <c r="DW783" s="66"/>
      <c r="DX783" s="76" t="str">
        <f t="shared" si="103"/>
        <v/>
      </c>
      <c r="DY783" s="66"/>
      <c r="DZ783" s="76"/>
      <c r="EA783" s="66"/>
      <c r="EB783" s="76"/>
      <c r="EC783" s="66"/>
      <c r="ED783" s="76" t="str">
        <f>IFERROR(IF(B783&lt;&gt;"", IF(AND(INDEX(Paste_Here!AF$2:AF$850, MATCH(B783, Paste_Here!A$2:A$850, 0))&lt;&gt;"", ISNUMBER(VALUE(INDEX(Paste_Here!AF$2:AF$850, MATCH(B783, Paste_Here!A$2:A$850, 0))))), INDEX(Paste_Here!AF$2:AF$850, MATCH(B783, Paste_Here!A$2:A$850, 0)), ""), ""), "")</f>
        <v/>
      </c>
      <c r="EE783" s="66"/>
      <c r="EF783" s="76"/>
      <c r="EG783" s="66"/>
      <c r="EH783" s="76"/>
      <c r="EI783" s="66"/>
      <c r="EJ783" s="76" t="str">
        <f>IFERROR(IF(B783&lt;&gt;"", IF(AND(INDEX(Paste_Here!AG$2:AG$850, MATCH(B783, Paste_Here!A$2:A$850, 0))&lt;&gt;"", ISNUMBER(VALUE(INDEX(Paste_Here!AG$2:AG$850, MATCH(B783, Paste_Here!A$2:A$850, 0))))), INDEX(Paste_Here!AG$2:AG$850, MATCH(B783, Paste_Here!A$2:A$850, 0)), ""), ""), "")</f>
        <v/>
      </c>
      <c r="EK783" s="66"/>
      <c r="EL783" s="76"/>
      <c r="EM783" s="66"/>
      <c r="EN783" s="76"/>
      <c r="EO783" s="66"/>
      <c r="EP783" s="76"/>
      <c r="EQ783" s="66"/>
      <c r="ER783" s="76"/>
      <c r="ES783" s="66"/>
      <c r="ET783" s="66"/>
      <c r="EU783" s="76"/>
      <c r="EV783" s="66"/>
      <c r="EW783" s="76"/>
      <c r="EX783" s="66"/>
      <c r="EY783" s="76"/>
      <c r="EZ783" s="66"/>
      <c r="FA783" s="76"/>
      <c r="FB783" s="66"/>
      <c r="FC783" s="76"/>
      <c r="FD783" s="66"/>
      <c r="FE783" s="76"/>
      <c r="FF783" s="66"/>
      <c r="FG783" s="76"/>
      <c r="FH783" s="66"/>
      <c r="FI783" s="76"/>
      <c r="FJ783" s="66"/>
      <c r="FK783" s="76"/>
      <c r="FL783" s="66"/>
      <c r="FM783" s="76"/>
      <c r="FN783" s="66"/>
      <c r="FO783" s="76"/>
      <c r="FP783" s="66"/>
      <c r="FQ783" s="76"/>
      <c r="FR783" s="66"/>
      <c r="FS783" s="76"/>
      <c r="FT783" s="66"/>
      <c r="FU783" s="76"/>
      <c r="FV783" s="66"/>
      <c r="FW783" s="76"/>
      <c r="FX783" s="66"/>
      <c r="FY783" s="76"/>
      <c r="FZ783" s="66"/>
      <c r="GA783" s="76"/>
      <c r="GB783" s="66"/>
      <c r="GC783" s="76"/>
      <c r="GD783" s="66"/>
      <c r="GE783" s="76"/>
      <c r="GF783" s="66"/>
      <c r="GG783" s="76"/>
      <c r="GH783" s="66"/>
      <c r="GI783" s="76"/>
      <c r="GJ783" s="66"/>
      <c r="GK783" s="76"/>
      <c r="GL783" s="66"/>
      <c r="GM783" s="76"/>
      <c r="GN783" s="66"/>
      <c r="GO783" s="76"/>
      <c r="GP783" s="66"/>
      <c r="GQ783" s="76"/>
      <c r="GR783" s="66"/>
      <c r="GS783" s="76"/>
      <c r="GT783" s="66"/>
      <c r="GU783" s="76"/>
      <c r="GV783" s="66"/>
      <c r="GW783" s="76"/>
      <c r="GX783" s="66"/>
      <c r="GY783" s="76"/>
      <c r="GZ783" s="66"/>
      <c r="HA783" s="76"/>
      <c r="HB783" s="66"/>
      <c r="HC783" s="76"/>
      <c r="HD783" s="66"/>
      <c r="HE783" s="76"/>
      <c r="HF783" s="66"/>
      <c r="HG783" s="76"/>
      <c r="HH783" s="66"/>
      <c r="HI783" s="76"/>
      <c r="HJ783" s="66"/>
      <c r="HK783" s="76"/>
      <c r="HL783" s="66"/>
      <c r="HM783" s="76"/>
      <c r="HN783" s="66"/>
      <c r="HO783" s="76"/>
      <c r="HP783" s="66"/>
      <c r="HQ783" s="76"/>
      <c r="HR783" s="66"/>
      <c r="HS783" s="76"/>
      <c r="HT783" s="66"/>
      <c r="HU783" s="76"/>
      <c r="HV783" s="66"/>
      <c r="HW783" s="76"/>
      <c r="HX783" s="66"/>
      <c r="HY783" s="76"/>
      <c r="HZ783" s="66"/>
      <c r="IA783" s="76"/>
      <c r="IB783" s="66"/>
      <c r="IC783" s="76"/>
      <c r="ID783" s="66"/>
      <c r="IE783" s="76"/>
      <c r="IF783" s="66"/>
      <c r="IG783" s="76"/>
      <c r="IH783" s="66"/>
      <c r="II783" s="76"/>
      <c r="IJ783" s="66"/>
      <c r="IK783" s="76"/>
      <c r="IL783" s="66"/>
      <c r="IM783" s="76"/>
      <c r="IN783" s="66"/>
      <c r="IO783" s="76"/>
      <c r="IP783" s="66"/>
      <c r="IQ783" s="76"/>
      <c r="IR783" s="66"/>
      <c r="IS783" s="76"/>
      <c r="IT783" s="66"/>
      <c r="IU783" s="76"/>
      <c r="IV783" s="66"/>
      <c r="IW783" s="76"/>
      <c r="IX783" s="66"/>
      <c r="IY783" s="76"/>
      <c r="IZ783" s="66"/>
      <c r="JA783" s="76"/>
      <c r="JB783" s="66"/>
      <c r="JC783" s="76"/>
      <c r="JD783" s="66"/>
      <c r="JE783" s="76"/>
      <c r="JF783" s="66"/>
      <c r="JG783" s="76"/>
      <c r="JH783" s="66"/>
      <c r="JI783" s="76"/>
      <c r="JJ783" s="66"/>
      <c r="JK783" s="76"/>
      <c r="JL783" s="66"/>
      <c r="JM783" s="76"/>
      <c r="JN783" s="66"/>
      <c r="JO783" s="76"/>
      <c r="JP783" s="66"/>
      <c r="JQ783" s="76"/>
      <c r="JR783" s="66"/>
      <c r="JS783" s="76"/>
      <c r="JT783" s="66"/>
      <c r="JU783" s="76"/>
      <c r="JV783" s="66"/>
      <c r="JW783" s="76"/>
      <c r="JX783" s="66"/>
      <c r="JY783" s="76"/>
      <c r="JZ783" s="66"/>
      <c r="KA783" s="76"/>
      <c r="KB783" s="66"/>
      <c r="KC783" s="76"/>
      <c r="KD783" s="66"/>
      <c r="KE783" s="76"/>
      <c r="KF783" s="66"/>
      <c r="KG783" s="76"/>
      <c r="KH783" s="66"/>
      <c r="KI783" s="76"/>
      <c r="KJ783" s="66"/>
      <c r="KK783" s="76"/>
      <c r="KL783" s="66"/>
      <c r="KM783" s="76"/>
      <c r="KN783" s="66"/>
      <c r="KO783" s="76"/>
      <c r="KP783" s="66"/>
      <c r="KQ783" s="76"/>
      <c r="KR783" s="66"/>
      <c r="KS783" s="76"/>
      <c r="KT783" s="66"/>
      <c r="KU783" s="76"/>
      <c r="KV783" s="66"/>
      <c r="KW783" s="76"/>
      <c r="KX783" s="66"/>
      <c r="KY783" s="76"/>
      <c r="KZ783" s="66"/>
      <c r="LA783" s="76"/>
      <c r="LB783" s="66"/>
      <c r="LC783" s="76"/>
      <c r="LD783" s="66"/>
      <c r="LE783" s="76"/>
      <c r="LF783" s="66"/>
      <c r="LG783" s="76"/>
      <c r="LH783" s="66"/>
      <c r="LI783" s="76"/>
      <c r="LJ783" s="66"/>
      <c r="LK783" s="76"/>
      <c r="LL783" s="66"/>
      <c r="LM783" s="76"/>
      <c r="LN783" s="66"/>
      <c r="LO783" s="76"/>
      <c r="LP783" s="66"/>
      <c r="LQ783" s="76"/>
      <c r="LR783" s="66"/>
      <c r="LS783" s="76"/>
      <c r="LT783" s="66"/>
      <c r="LU783" s="76"/>
      <c r="LV783" s="66"/>
      <c r="LW783" s="76"/>
      <c r="LX783" s="66"/>
      <c r="LY783" s="76"/>
      <c r="LZ783" s="66"/>
      <c r="MA783" s="76"/>
      <c r="MB783" s="66"/>
      <c r="MC783" s="76"/>
      <c r="MD783" s="66"/>
      <c r="MG783" s="1" t="str" cm="1">
        <f t="array" ref="MG783">IFERROR(INDEX(Paste_Here!$B$2:$B$850, MATCH(0, COUNTIF(MG$4:MG782, Paste_Here!$B$2:$B$850) + IF(Paste_Here!$B$2:$B$850="", 1, 0), 0)), "")</f>
        <v/>
      </c>
      <c r="MH783" s="1" t="str">
        <f>IF(MG783&lt;&gt;"", INDEX(Paste_Here!$A$2:$A$850, MATCH(MG783, Paste_Here!$B$2:$B$850, 0)), "")</f>
        <v/>
      </c>
      <c r="MI783" s="1" t="str">
        <f t="shared" si="104"/>
        <v/>
      </c>
      <c r="MJ783" s="1" t="str" cm="1">
        <f t="array" ref="MJ783">IFERROR(INDEX($MI$5:$MI$850, MATCH(SMALL(IF($MI$5:$MI$850&lt;&gt;"", COUNTIF($MI$5:$MI$850, "&lt;"&amp;$MI$5:$MI$850)+1), ROW()-ROW($MJ$5)+1), COUNTIF($MI$5:$MI$850, "&lt;"&amp;$MI$5:$MI$850)+1, 0)), "")</f>
        <v/>
      </c>
    </row>
    <row r="784" spans="1:348">
      <c r="A784" s="66"/>
      <c r="B784" s="76" t="str">
        <f t="shared" si="97"/>
        <v/>
      </c>
      <c r="C784" s="66"/>
      <c r="D784" s="76" t="str">
        <f>IFERROR(IF(B784&lt;&gt;"", IF(AND(INDEX(Paste_Here!B$2:B$850, MATCH(B784, Paste_Here!A$2:A$850, 0))&lt;&gt;"", ISNUMBER(VALUE(INDEX(Paste_Here!B$2:B$850, MATCH(B784, Paste_Here!A$2:A$850, 0))))), INDEX(Paste_Here!B$2:B$850, MATCH(B784, Paste_Here!A$2:A$850, 0)), ""), ""), "")</f>
        <v/>
      </c>
      <c r="E784" s="66"/>
      <c r="F784" s="76" t="str">
        <f>IFERROR(IF(B784&lt;&gt;"", IF(ISTEXT(INDEX(Paste_Here!K$2:K$850, MATCH(B784, Paste_Here!A$2:A$850, 0))), INDEX(Paste_Here!K$2:K$850, MATCH(B784, Paste_Here!A$2:A$850, 0)), ""), ""), "")</f>
        <v/>
      </c>
      <c r="G784" s="66"/>
      <c r="H784" s="76" t="str">
        <f>IFERROR(IF(B784&lt;&gt;"", IF(ISTEXT(INDEX(Paste_Here!C$2:C$850, MATCH(B784, Paste_Here!A$2:A$850, 0))), INDEX(Paste_Here!C$2:C$850, MATCH(B784, Paste_Here!A$2:A$850, 0)), ""), ""), "")</f>
        <v/>
      </c>
      <c r="I784" s="66"/>
      <c r="J784" s="76" t="str">
        <f>IFERROR(IF(B784&lt;&gt;"", IF(ISNUMBER(SEARCH("s", LOWER(INDEX(Paste_Here!M$2:M$850, MATCH(B784, Paste_Here!A$2:A$850, 0))))), "Yes", IF(INDEX(Paste_Here!M$2:M$850, MATCH(B784, Paste_Here!A$2:A$850, 0))&lt;&gt;"", "No", "")), ""), "")</f>
        <v/>
      </c>
      <c r="K784" s="66"/>
      <c r="L784" s="76" t="str">
        <f>IFERROR(IF(B784&lt;&gt;"", IF(ISNUMBER(SEARCH("yes", LOWER(INDEX(Paste_Here!E$2:E$850, MATCH(B784, Paste_Here!A$2:A$850, 0))))), "Yes", IF(ISNUMBER(SEARCH("no", LOWER(INDEX(Paste_Here!E$2:E$850, MATCH(B784, Paste_Here!A$2:A$850, 0))))), "No", "")), ""), "")</f>
        <v/>
      </c>
      <c r="M784" s="66"/>
      <c r="N784" s="76" t="str">
        <f>IFERROR(IF(B784&lt;&gt;"", IF(ISNUMBER(SEARCH("yes", LOWER(INDEX(Paste_Here!F$2:F$850, MATCH(B784, Paste_Here!A$2:A$850, 0))))), "Yes", IF(ISNUMBER(SEARCH("no", LOWER(INDEX(Paste_Here!F$2:F$850, MATCH(B784, Paste_Here!A$2:A$850, 0))))), "No", "")), ""), "")</f>
        <v/>
      </c>
      <c r="O784" s="66"/>
      <c r="P784" s="76" t="str">
        <f>IFERROR(IF(B784&lt;&gt;"", IF(ISNUMBER(SEARCH("yes", LOWER(INDEX(Paste_Here!L$2:L$850, MATCH(B784, Paste_Here!A$2:A$850, 0))))), "Yes", IF(ISNUMBER(SEARCH("no", LOWER(INDEX(Paste_Here!L$2:L$850, MATCH(B784, Paste_Here!A$2:A$850, 0))))), "No", "")), ""), "")</f>
        <v/>
      </c>
      <c r="Q784" s="66"/>
      <c r="R784" s="76" t="str">
        <f>IFERROR(IF(B784&lt;&gt;"", IF(ISNUMBER(SEARCH("transitional 2", LOWER(INDEX(Paste_Here!D$2:D$850, MATCH(B784, Paste_Here!A$2:A$850, 0))))), "T2", IF(ISNUMBER(SEARCH("transitional 1", LOWER(INDEX(Paste_Here!D$2:D$850, MATCH(B784, Paste_Here!A$2:A$850, 0))))), "T1", IF(ISNUMBER(SEARCH("waived ell services", LOWER(INDEX(Paste_Here!D$2:D$850, MATCH(B784, Paste_Here!A$2:A$850, 0))))), "W", IF(ISNUMBER(SEARCH("english language learner", LOWER(INDEX(Paste_Here!D$2:D$850, MATCH(B784, Paste_Here!A$2:A$850, 0))))), "L", "")))), ""), "")</f>
        <v/>
      </c>
      <c r="S784" s="66"/>
      <c r="T784" s="76" t="str">
        <f>IFERROR(IF(B784&lt;&gt;"", IF(ISNUMBER(SEARCH("yes", LOWER(INDEX(Paste_Here!I$2:I$850, MATCH(B784, Paste_Here!A$2:A$850, 0))))), "Yes", IF(ISNUMBER(SEARCH("no", LOWER(INDEX(Paste_Here!I$2:I$850, MATCH(B784, Paste_Here!A$2:A$850, 0))))), "No", "")), ""), "")</f>
        <v/>
      </c>
      <c r="U784" s="66"/>
      <c r="V784" s="76" t="str">
        <f>IFERROR(IF(B784&lt;&gt;"", IF(ISTEXT(INDEX(Paste_Here!J$2:J$850, MATCH(B784, Paste_Here!A$2:A$850, 0))), VALUE(INDEX(Paste_Here!J$2:J$850, MATCH(B784, Paste_Here!A$2:A$850, 0))), ""), ""), "")</f>
        <v/>
      </c>
      <c r="W784" s="66"/>
      <c r="X784" s="66"/>
      <c r="Y784" s="76" t="str">
        <f t="shared" si="98"/>
        <v/>
      </c>
      <c r="Z784" s="66"/>
      <c r="AA784" s="76" t="str">
        <f>IFERROR(IF(B784&lt;&gt;"", IF(AND(INDEX(Paste_Here!AI$2:AI$850, MATCH(B784, Paste_Here!A$2:A$850, 0))&lt;&gt;"", ISNUMBER(VALUE(INDEX(Paste_Here!AI$2:AI$850, MATCH(B784, Paste_Here!A$2:A$850, 0))))), INDEX(Paste_Here!AI$2:AI$850, MATCH(B784, Paste_Here!A$2:A$850, 0)), ""), ""), "")</f>
        <v/>
      </c>
      <c r="AB784" s="66"/>
      <c r="AC784" s="76" t="str">
        <f>IFERROR(IF(B784&lt;&gt;"", IF(AND(INDEX(Paste_Here!AJ$2:AJ$850, MATCH(B784, Paste_Here!A$2:A$850, 0))&lt;&gt;"", ISNUMBER(VALUE(INDEX(Paste_Here!AJ$2:AJ$850, MATCH(B784, Paste_Here!A$2:A$850, 0))))), INDEX(Paste_Here!AJ$2:AJ$850, MATCH(B784, Paste_Here!A$2:A$850, 0)), ""), ""), "")</f>
        <v/>
      </c>
      <c r="AD784" s="66"/>
      <c r="AE784" s="76" t="str">
        <f>IFERROR(IF(B784&lt;&gt;"", IF(AND(INDEX(Paste_Here!AK$2:AK$850, MATCH(B784, Paste_Here!A$2:A$850, 0))&lt;&gt;"", ISNUMBER(VALUE(INDEX(Paste_Here!AK$2:AK$850, MATCH(B784, Paste_Here!A$2:A$850, 0))))), INDEX(Paste_Here!AK$2:AK$850, MATCH(B784, Paste_Here!A$2:A$850, 0)), ""), ""), "")</f>
        <v/>
      </c>
      <c r="AF784" s="66"/>
      <c r="AG784" s="76" t="str">
        <f>IFERROR(IF(B784&lt;&gt;"", IF(AND(INDEX(Paste_Here!AL$2:AL$850, MATCH(B784, Paste_Here!A$2:A$850, 0))&lt;&gt;"", ISNUMBER(VALUE(INDEX(Paste_Here!AL$2:AL$850, MATCH(B784, Paste_Here!A$2:A$850, 0))))), INDEX(Paste_Here!AL$2:AL$850, MATCH(B784, Paste_Here!A$2:A$850, 0)), ""), ""), "")</f>
        <v/>
      </c>
      <c r="AH784" s="66"/>
      <c r="AI784" s="76" t="str">
        <f>IFERROR(IF(B784&lt;&gt;"", IF(AND(INDEX(Paste_Here!AH$2:AH$850, MATCH(B784, Paste_Here!A$2:A$850, 0))&lt;&gt;"", ISNUMBER(VALUE(INDEX(Paste_Here!AH$2:AH$850, MATCH(B784, Paste_Here!A$2:A$850, 0))))), IF(VALUE(INDEX(Paste_Here!AH$2:AH$850, MATCH(B784, Paste_Here!A$2:A$850, 0)))=0, "", INDEX(Paste_Here!AH$2:AH$850, MATCH(B784, Paste_Here!A$2:A$850, 0))), ""), ""), "")</f>
        <v/>
      </c>
      <c r="AJ784" s="66"/>
      <c r="AK784" s="76" t="str">
        <f>IFERROR(IF(B784&lt;&gt;"", IF(AND(INDEX(Paste_Here!N$2:N$850, MATCH(B784, Paste_Here!A$2:A$850, 0))&lt;&gt;"", ISNUMBER(VALUE(INDEX(Paste_Here!N$2:N$850, MATCH(B784, Paste_Here!A$2:A$850, 0))))), INDEX(Paste_Here!N$2:N$850, MATCH(B784, Paste_Here!A$2:A$850, 0)), ""), ""), "")</f>
        <v/>
      </c>
      <c r="AL784" s="66"/>
      <c r="AM784" s="76" t="str">
        <f>IFERROR(IF(B784&lt;&gt;"", IF(AND(INDEX(Paste_Here!O$2:O$850, MATCH(B784, Paste_Here!A$2:A$850, 0))&lt;&gt;"", ISNUMBER(VALUE(INDEX(Paste_Here!O$2:O$850, MATCH(B784, Paste_Here!A$2:A$850, 0))))), INDEX(Paste_Here!O$2:O$850, MATCH(B784, Paste_Here!A$2:A$850, 0)), ""), ""), "")</f>
        <v/>
      </c>
      <c r="AN784" s="66"/>
      <c r="AO784" s="76"/>
      <c r="AP784" s="66"/>
      <c r="AQ784" s="76"/>
      <c r="AR784" s="66"/>
      <c r="AS784" s="76"/>
      <c r="AT784" s="66"/>
      <c r="AU784" s="66"/>
      <c r="AV784" s="76" t="str">
        <f t="shared" si="99"/>
        <v/>
      </c>
      <c r="AW784" s="66"/>
      <c r="AX784" s="76" t="str">
        <f>IFERROR(IF(B784&lt;&gt;"", IF(ISNUMBER(SEARCH("Revealed-Potential (Primary Focus)", LOWER(INDEX(Paste_Here!Z$2:Z$850, MATCH(B784, Paste_Here!A$2:A$850, 0))))), "Rev-Potential: Prim", IF(ISNUMBER(SEARCH("Revealed-Potential (Secondary Focus)", LOWER(INDEX(Paste_Here!Z$2:Z$850, MATCH(B784, Paste_Here!A$2:A$850, 0))))), "Rev-Potential: Sec", IF(ISNUMBER(SEARCH("Monitoring", LOWER(INDEX(Paste_Here!Z$2:Z$850, MATCH(B784, Paste_Here!A$2:A$850, 0))))), "Monitoring", IF(ISNUMBER(SEARCH("At-Promise (Secondary Focus)", LOWER(INDEX(Paste_Here!Z$2:Z$850, MATCH(B784, Paste_Here!A$2:A$850, 0))))), "At-Promise: Sec", IF(ISNUMBER(SEARCH("At-Promise (Primary Focus)", LOWER(INDEX(Paste_Here!Z$2:Z$850, MATCH(B784, Paste_Here!A$2:A$850, 0))))), "At-Promise: Prim", ""))))), ""), "")</f>
        <v/>
      </c>
      <c r="AY784" s="66"/>
      <c r="AZ784" s="76"/>
      <c r="BA784" s="66"/>
      <c r="BB784" s="76"/>
      <c r="BC784" s="66"/>
      <c r="BD784" s="76"/>
      <c r="BE784" s="66"/>
      <c r="BF784" s="76"/>
      <c r="BG784" s="66"/>
      <c r="BH784" s="76"/>
      <c r="BI784" s="66"/>
      <c r="BJ784" s="66"/>
      <c r="BK784" s="76" t="str">
        <f t="shared" si="100"/>
        <v/>
      </c>
      <c r="BL784" s="66"/>
      <c r="BM784" s="76" t="str">
        <f>IFERROR(IF(B784&lt;&gt;"", IF(AND(ISNUMBER(VALUE(SUBSTITUTE(SUBSTITUTE(Paste_Here!R784, "br", "-"), "L", ""))), VALUE(SUBSTITUTE(SUBSTITUTE(Paste_Here!R784, "br", "-"), "L", "")) &gt;= 1095), "Yes", IF(AND(ISNUMBER(VALUE(SUBSTITUTE(SUBSTITUTE(Paste_Here!R784, "br", "-"), "L", ""))), VALUE(SUBSTITUTE(SUBSTITUTE(Paste_Here!R784, "br", "-"), "L", "")) &lt;= 1094), "No", "")), ""), "")</f>
        <v/>
      </c>
      <c r="BN784" s="66"/>
      <c r="BO784" s="76" t="str">
        <f>IFERROR(IF(B784&lt;&gt;"", IF(COUNTIF(INDEX(Paste_Here!Y$2:AB$850, MATCH(B784, Paste_Here!A$2:A$850, 0), 0), "yes") &gt; 0, "Yes", IF(COUNTIF(INDEX(Paste_Here!Y$2:AB$850, MATCH(B784, Paste_Here!A$2:A$850, 0), 0), "no") &gt; 0, "No", "")), ""), "")</f>
        <v/>
      </c>
      <c r="BP784" s="66"/>
      <c r="BQ784" s="76" t="str">
        <f>IFERROR(IF(B784&lt;&gt;"", IF(AND(ISNUMBER(VALUE(SUBSTITUTE(SUBSTITUTE(Paste_Here!U784, "em", "-"), "q", ""))), VALUE(SUBSTITUTE(SUBSTITUTE(Paste_Here!U784, "em", "-"), "q", "")) &gt;= 910), "Yes", IF(AND(ISNUMBER(VALUE(SUBSTITUTE(SUBSTITUTE(Paste_Here!U784, "em", "-"), "q", ""))), VALUE(SUBSTITUTE(SUBSTITUTE(Paste_Here!U784, "em", "-"), "q", "")) &lt;= 909), "No", "")), ""), "")</f>
        <v/>
      </c>
      <c r="BR784" s="66"/>
      <c r="BS784" s="76" t="str">
        <f>IFERROR(IF(B784&lt;&gt;"", IF(AND(INDEX(Paste_Here!X$2:X$850, MATCH(B784, Paste_Here!A$2:A$850, 0))&lt;&gt;"", ISNUMBER(VALUE(INDEX(Paste_Here!X$2:X$850, MATCH(B784, Paste_Here!A$2:A$850, 0))))), INDEX(Paste_Here!X$2:X$850, MATCH(B784, Paste_Here!A$2:A$850, 0)), ""), ""), "")</f>
        <v/>
      </c>
      <c r="BT784" s="66"/>
      <c r="BU784" s="76" t="str">
        <f>IFERROR(IF(B784&lt;&gt;"", IF(ISNUMBER(VALUE(INDEX(Paste_Here!G$2:G$850, MATCH(B784, Paste_Here!A$2:A$850, 0)))), IF(VALUE(INDEX(Paste_Here!G$2:G$850, MATCH(B784, Paste_Here!A$2:A$850, 0)))=0, "No", IF(AND(VALUE(INDEX(Paste_Here!G$2:G$850, MATCH(B784, Paste_Here!A$2:A$850, 0)))&gt;=1, VALUE(INDEX(Paste_Here!G$2:G$850, MATCH(B784, Paste_Here!A$2:A$850, 0)))&lt;=4), VALUE(INDEX(Paste_Here!G$2:G$850, MATCH(B784, Paste_Here!A$2:A$850, 0))), "")), ""), ""), "")</f>
        <v/>
      </c>
      <c r="BV784" s="66"/>
      <c r="BW784" s="76" t="str">
        <f>IFERROR(IF(B784&lt;&gt;"", IF(ISNUMBER(VALUE(INDEX(Paste_Here!H$2:H$850, MATCH(B784, Paste_Here!A$2:A$850, 0)))), IF(VALUE(INDEX(Paste_Here!H$2:H$850, MATCH(B784, Paste_Here!A$2:A$850, 0)))=0, "No", IF(AND(VALUE(INDEX(Paste_Here!H$2:H$850, MATCH(B784, Paste_Here!A$2:A$850, 0)))&gt;=1, VALUE(INDEX(Paste_Here!H$2:H$850, MATCH(B784, Paste_Here!A$2:A$850, 0)))&lt;=4), VALUE(INDEX(Paste_Here!H$2:H$850, MATCH(B784, Paste_Here!A$2:A$850, 0))), "")), ""), ""), "")</f>
        <v/>
      </c>
      <c r="BX784" s="66"/>
      <c r="BY784" s="76"/>
      <c r="BZ784" s="66"/>
      <c r="CA784" s="76"/>
      <c r="CB784" s="66"/>
      <c r="CC784" s="66"/>
      <c r="CD784" s="76" t="str">
        <f t="shared" si="101"/>
        <v/>
      </c>
      <c r="CE784" s="66"/>
      <c r="CF784" s="76" t="str">
        <f>IFERROR(IF(B784&lt;&gt;"", IF(AND(INDEX(Paste_Here!P$2:P$850, MATCH(B784, Paste_Here!A$2:A$850, 0))&lt;&gt;"", ISNUMBER(VALUE(INDEX(Paste_Here!P$2:P$850, MATCH(B784, Paste_Here!A$2:A$850, 0))))), INDEX(Paste_Here!P$2:P$850, MATCH(B784, Paste_Here!A$2:A$850, 0)), ""), ""), "")</f>
        <v/>
      </c>
      <c r="CG784" s="66"/>
      <c r="CH784" s="76" t="str">
        <f>IFERROR(IF(B784&lt;&gt;"", IF(ISNUMBER(SEARCH("highrisk", LOWER(INDEX(Paste_Here!Q$2:Q$850, MATCH(B784, Paste_Here!A$2:A$850, 0))))), "High Risk", IF(ISNUMBER(SEARCH("lowrisk", LOWER(INDEX(Paste_Here!Q$2:Q$850, MATCH(B784, Paste_Here!A$2:A$850, 0))))), "Low Risk", IF(ISNUMBER(SEARCH("somerisk", LOWER(INDEX(Paste_Here!Q$2:Q$850, MATCH(B784, Paste_Here!A$2:A$850, 0))))), "Some Risk", ""))), ""), "")</f>
        <v/>
      </c>
      <c r="CI784" s="66"/>
      <c r="CJ784" s="76" t="str">
        <f>IFERROR(IF(B784&lt;&gt;"", IF(AND(INDEX(Paste_Here!AA$2:AA$850, MATCH(B784, Paste_Here!A$2:A$850, 0))&lt;&gt;"", ISNUMBER(VALUE(INDEX(Paste_Here!AA$2:AA$850, MATCH(B784, Paste_Here!A$2:A$850, 0))))), INDEX(Paste_Here!AA$2:AA$850, MATCH(B784, Paste_Here!A$2:A$850, 0)), ""), ""), "")</f>
        <v/>
      </c>
      <c r="CK784" s="66"/>
      <c r="CL784" s="76" t="str">
        <f>IFERROR(IF(B784&lt;&gt;"", IF(LOWER(INDEX(Paste_Here!AB$2:AB$850, MATCH(B784, Paste_Here!A$2:A$850, 0)))="approaching expectations", "Approaching", IF(LOWER(INDEX(Paste_Here!AB$2:AB$850, MATCH(B784, Paste_Here!A$2:A$850, 0)))="met expectations", "Met", IF(LOWER(INDEX(Paste_Here!AB$2:AB$850, MATCH(B784, Paste_Here!A$2:A$850, 0)))="exceeded expectations", "Exceeded", IF(LOWER(INDEX(Paste_Here!AB$2:AB$850, MATCH(B784, Paste_Here!A$2:A$850, 0)))="below expectations", "Below", "")))), ""), "")</f>
        <v/>
      </c>
      <c r="CM784" s="66"/>
      <c r="CN784" s="76" t="str">
        <f>IFERROR(IF(B784&lt;&gt;"", IF(AND(INDEX(Paste_Here!AC$2:AC$850, MATCH(B784, Paste_Here!A$2:A$850, 0))&lt;&gt;"", ISNUMBER(VALUE(INDEX(Paste_Here!AC$2:AC$850, MATCH(B784, Paste_Here!A$2:A$850, 0))))), INDEX(Paste_Here!AC$2:AC$850, MATCH(B784, Paste_Here!A$2:A$850, 0)), ""), ""), "")</f>
        <v/>
      </c>
      <c r="CO784" s="66"/>
      <c r="CP784" s="76"/>
      <c r="CQ784" s="66"/>
      <c r="CR784" s="76"/>
      <c r="CS784" s="66"/>
      <c r="CT784" s="76"/>
      <c r="CU784" s="66"/>
      <c r="CV784" s="76"/>
      <c r="CW784" s="66"/>
      <c r="CX784" s="76"/>
      <c r="CY784" s="66"/>
      <c r="CZ784" s="66"/>
      <c r="DA784" s="76" t="str">
        <f t="shared" si="102"/>
        <v/>
      </c>
      <c r="DB784" s="66"/>
      <c r="DC784" s="76" t="str">
        <f>IFERROR(IF(B784&lt;&gt;"", IF(AND(INDEX(Paste_Here!V$2:V$850, MATCH(B784, Paste_Here!A$2:A$850, 0))&lt;&gt;"", ISNUMBER(VALUE(INDEX(Paste_Here!V$2:V$850, MATCH(B784, Paste_Here!A$2:A$850, 0))))), INDEX(Paste_Here!V$2:V$850, MATCH(B784, Paste_Here!A$2:A$850, 0)), ""), ""), "")</f>
        <v/>
      </c>
      <c r="DD784" s="66"/>
      <c r="DE784" s="76" t="str">
        <f>IFERROR(IF(B784&lt;&gt;"", IF(ISNUMBER(SEARCH("highrisk", LOWER(INDEX(Paste_Here!W$2:W$850, MATCH(B784, Paste_Here!A$2:A$850, 0))))), "High Risk", IF(ISNUMBER(SEARCH("lowrisk", LOWER(INDEX(Paste_Here!W$2:W$850, MATCH(B784, Paste_Here!A$2:A$850, 0))))), "Low Risk", IF(ISNUMBER(SEARCH("somerisk", LOWER(INDEX(Paste_Here!W$2:W$850, MATCH(B784, Paste_Here!A$2:A$850, 0))))), "Some Risk", ""))), ""), "")</f>
        <v/>
      </c>
      <c r="DF784" s="66"/>
      <c r="DG784" s="76" t="str">
        <f>IFERROR(IF(B784&lt;&gt;"", IF(AND(INDEX(Paste_Here!S$2:S$850, MATCH(B784, Paste_Here!A$2:A$850, 0))&lt;&gt;"", ISNUMBER(VALUE(INDEX(Paste_Here!S$2:S$850, MATCH(B784, Paste_Here!A$2:A$850, 0))))), INDEX(Paste_Here!S$2:S$850, MATCH(B784, Paste_Here!A$2:A$850, 0)), ""), ""), "")</f>
        <v/>
      </c>
      <c r="DH784" s="66"/>
      <c r="DI784" s="76" t="str">
        <f>IFERROR(IF(B784&lt;&gt;"", IF(ISNUMBER(SEARCH("highrisk", LOWER(INDEX(Paste_Here!T$2:T$850, MATCH(B784, Paste_Here!A$2:A$850, 0))))), "High Risk", IF(ISNUMBER(SEARCH("lowrisk", LOWER(INDEX(Paste_Here!T$2:T$850, MATCH(B784, Paste_Here!A$2:A$850, 0))))), "Low Risk", IF(ISNUMBER(SEARCH("somerisk", LOWER(INDEX(Paste_Here!T$2:T$850, MATCH(B784, Paste_Here!A$2:A$850, 0))))), "Some Risk", ""))), ""), "")</f>
        <v/>
      </c>
      <c r="DJ784" s="66"/>
      <c r="DK784" s="76" t="str">
        <f>IFERROR(IF(B784&lt;&gt;"", IF(AND(INDEX(Paste_Here!AD$2:AD$850, MATCH(B784, Paste_Here!A$2:A$850, 0))&lt;&gt;"", ISNUMBER(VALUE(INDEX(Paste_Here!AD$2:AD$850, MATCH(B784, Paste_Here!A$2:A$850, 0))))), INDEX(Paste_Here!AD$2:AD$850, MATCH(B784, Paste_Here!A$2:A$850, 0)), ""), ""), "")</f>
        <v/>
      </c>
      <c r="DL784" s="66"/>
      <c r="DM784" s="76" t="str">
        <f>IFERROR(IF(B784&lt;&gt;"", IF(LOWER(INDEX(Paste_Here!AE$2:AE$850, MATCH(B784, Paste_Here!A$2:A$850, 0)))="approaching expectations", "Approaching", IF(LOWER(INDEX(Paste_Here!AE$2:AE$850, MATCH(B784, Paste_Here!A$2:A$850, 0)))="met expectations", "Met", IF(LOWER(INDEX(Paste_Here!AE$2:AE$850, MATCH(B784, Paste_Here!A$2:A$850, 0)))="exceeded expectations", "Exceeded", IF(LOWER(INDEX(Paste_Here!AE$2:AE$850, MATCH(B784, Paste_Here!A$2:A$850, 0)))="below expectations", "Below", "")))), ""), "")</f>
        <v/>
      </c>
      <c r="DN784" s="66"/>
      <c r="DO784" s="76"/>
      <c r="DP784" s="66"/>
      <c r="DQ784" s="76"/>
      <c r="DR784" s="66"/>
      <c r="DS784" s="76"/>
      <c r="DT784" s="66"/>
      <c r="DU784" s="76"/>
      <c r="DV784" s="66"/>
      <c r="DW784" s="66"/>
      <c r="DX784" s="76" t="str">
        <f t="shared" si="103"/>
        <v/>
      </c>
      <c r="DY784" s="66"/>
      <c r="DZ784" s="76"/>
      <c r="EA784" s="66"/>
      <c r="EB784" s="76"/>
      <c r="EC784" s="66"/>
      <c r="ED784" s="76" t="str">
        <f>IFERROR(IF(B784&lt;&gt;"", IF(AND(INDEX(Paste_Here!AF$2:AF$850, MATCH(B784, Paste_Here!A$2:A$850, 0))&lt;&gt;"", ISNUMBER(VALUE(INDEX(Paste_Here!AF$2:AF$850, MATCH(B784, Paste_Here!A$2:A$850, 0))))), INDEX(Paste_Here!AF$2:AF$850, MATCH(B784, Paste_Here!A$2:A$850, 0)), ""), ""), "")</f>
        <v/>
      </c>
      <c r="EE784" s="66"/>
      <c r="EF784" s="76"/>
      <c r="EG784" s="66"/>
      <c r="EH784" s="76"/>
      <c r="EI784" s="66"/>
      <c r="EJ784" s="76" t="str">
        <f>IFERROR(IF(B784&lt;&gt;"", IF(AND(INDEX(Paste_Here!AG$2:AG$850, MATCH(B784, Paste_Here!A$2:A$850, 0))&lt;&gt;"", ISNUMBER(VALUE(INDEX(Paste_Here!AG$2:AG$850, MATCH(B784, Paste_Here!A$2:A$850, 0))))), INDEX(Paste_Here!AG$2:AG$850, MATCH(B784, Paste_Here!A$2:A$850, 0)), ""), ""), "")</f>
        <v/>
      </c>
      <c r="EK784" s="66"/>
      <c r="EL784" s="76"/>
      <c r="EM784" s="66"/>
      <c r="EN784" s="76"/>
      <c r="EO784" s="66"/>
      <c r="EP784" s="76"/>
      <c r="EQ784" s="66"/>
      <c r="ER784" s="76"/>
      <c r="ES784" s="66"/>
      <c r="ET784" s="66"/>
      <c r="EU784" s="76"/>
      <c r="EV784" s="66"/>
      <c r="EW784" s="76"/>
      <c r="EX784" s="66"/>
      <c r="EY784" s="76"/>
      <c r="EZ784" s="66"/>
      <c r="FA784" s="76"/>
      <c r="FB784" s="66"/>
      <c r="FC784" s="76"/>
      <c r="FD784" s="66"/>
      <c r="FE784" s="76"/>
      <c r="FF784" s="66"/>
      <c r="FG784" s="76"/>
      <c r="FH784" s="66"/>
      <c r="FI784" s="76"/>
      <c r="FJ784" s="66"/>
      <c r="FK784" s="76"/>
      <c r="FL784" s="66"/>
      <c r="FM784" s="76"/>
      <c r="FN784" s="66"/>
      <c r="FO784" s="76"/>
      <c r="FP784" s="66"/>
      <c r="FQ784" s="76"/>
      <c r="FR784" s="66"/>
      <c r="FS784" s="76"/>
      <c r="FT784" s="66"/>
      <c r="FU784" s="76"/>
      <c r="FV784" s="66"/>
      <c r="FW784" s="76"/>
      <c r="FX784" s="66"/>
      <c r="FY784" s="76"/>
      <c r="FZ784" s="66"/>
      <c r="GA784" s="76"/>
      <c r="GB784" s="66"/>
      <c r="GC784" s="76"/>
      <c r="GD784" s="66"/>
      <c r="GE784" s="76"/>
      <c r="GF784" s="66"/>
      <c r="GG784" s="76"/>
      <c r="GH784" s="66"/>
      <c r="GI784" s="76"/>
      <c r="GJ784" s="66"/>
      <c r="GK784" s="76"/>
      <c r="GL784" s="66"/>
      <c r="GM784" s="76"/>
      <c r="GN784" s="66"/>
      <c r="GO784" s="76"/>
      <c r="GP784" s="66"/>
      <c r="GQ784" s="76"/>
      <c r="GR784" s="66"/>
      <c r="GS784" s="76"/>
      <c r="GT784" s="66"/>
      <c r="GU784" s="76"/>
      <c r="GV784" s="66"/>
      <c r="GW784" s="76"/>
      <c r="GX784" s="66"/>
      <c r="GY784" s="76"/>
      <c r="GZ784" s="66"/>
      <c r="HA784" s="76"/>
      <c r="HB784" s="66"/>
      <c r="HC784" s="76"/>
      <c r="HD784" s="66"/>
      <c r="HE784" s="76"/>
      <c r="HF784" s="66"/>
      <c r="HG784" s="76"/>
      <c r="HH784" s="66"/>
      <c r="HI784" s="76"/>
      <c r="HJ784" s="66"/>
      <c r="HK784" s="76"/>
      <c r="HL784" s="66"/>
      <c r="HM784" s="76"/>
      <c r="HN784" s="66"/>
      <c r="HO784" s="76"/>
      <c r="HP784" s="66"/>
      <c r="HQ784" s="76"/>
      <c r="HR784" s="66"/>
      <c r="HS784" s="76"/>
      <c r="HT784" s="66"/>
      <c r="HU784" s="76"/>
      <c r="HV784" s="66"/>
      <c r="HW784" s="76"/>
      <c r="HX784" s="66"/>
      <c r="HY784" s="76"/>
      <c r="HZ784" s="66"/>
      <c r="IA784" s="76"/>
      <c r="IB784" s="66"/>
      <c r="IC784" s="76"/>
      <c r="ID784" s="66"/>
      <c r="IE784" s="76"/>
      <c r="IF784" s="66"/>
      <c r="IG784" s="76"/>
      <c r="IH784" s="66"/>
      <c r="II784" s="76"/>
      <c r="IJ784" s="66"/>
      <c r="IK784" s="76"/>
      <c r="IL784" s="66"/>
      <c r="IM784" s="76"/>
      <c r="IN784" s="66"/>
      <c r="IO784" s="76"/>
      <c r="IP784" s="66"/>
      <c r="IQ784" s="76"/>
      <c r="IR784" s="66"/>
      <c r="IS784" s="76"/>
      <c r="IT784" s="66"/>
      <c r="IU784" s="76"/>
      <c r="IV784" s="66"/>
      <c r="IW784" s="76"/>
      <c r="IX784" s="66"/>
      <c r="IY784" s="76"/>
      <c r="IZ784" s="66"/>
      <c r="JA784" s="76"/>
      <c r="JB784" s="66"/>
      <c r="JC784" s="76"/>
      <c r="JD784" s="66"/>
      <c r="JE784" s="76"/>
      <c r="JF784" s="66"/>
      <c r="JG784" s="76"/>
      <c r="JH784" s="66"/>
      <c r="JI784" s="76"/>
      <c r="JJ784" s="66"/>
      <c r="JK784" s="76"/>
      <c r="JL784" s="66"/>
      <c r="JM784" s="76"/>
      <c r="JN784" s="66"/>
      <c r="JO784" s="76"/>
      <c r="JP784" s="66"/>
      <c r="JQ784" s="76"/>
      <c r="JR784" s="66"/>
      <c r="JS784" s="76"/>
      <c r="JT784" s="66"/>
      <c r="JU784" s="76"/>
      <c r="JV784" s="66"/>
      <c r="JW784" s="76"/>
      <c r="JX784" s="66"/>
      <c r="JY784" s="76"/>
      <c r="JZ784" s="66"/>
      <c r="KA784" s="76"/>
      <c r="KB784" s="66"/>
      <c r="KC784" s="76"/>
      <c r="KD784" s="66"/>
      <c r="KE784" s="76"/>
      <c r="KF784" s="66"/>
      <c r="KG784" s="76"/>
      <c r="KH784" s="66"/>
      <c r="KI784" s="76"/>
      <c r="KJ784" s="66"/>
      <c r="KK784" s="76"/>
      <c r="KL784" s="66"/>
      <c r="KM784" s="76"/>
      <c r="KN784" s="66"/>
      <c r="KO784" s="76"/>
      <c r="KP784" s="66"/>
      <c r="KQ784" s="76"/>
      <c r="KR784" s="66"/>
      <c r="KS784" s="76"/>
      <c r="KT784" s="66"/>
      <c r="KU784" s="76"/>
      <c r="KV784" s="66"/>
      <c r="KW784" s="76"/>
      <c r="KX784" s="66"/>
      <c r="KY784" s="76"/>
      <c r="KZ784" s="66"/>
      <c r="LA784" s="76"/>
      <c r="LB784" s="66"/>
      <c r="LC784" s="76"/>
      <c r="LD784" s="66"/>
      <c r="LE784" s="76"/>
      <c r="LF784" s="66"/>
      <c r="LG784" s="76"/>
      <c r="LH784" s="66"/>
      <c r="LI784" s="76"/>
      <c r="LJ784" s="66"/>
      <c r="LK784" s="76"/>
      <c r="LL784" s="66"/>
      <c r="LM784" s="76"/>
      <c r="LN784" s="66"/>
      <c r="LO784" s="76"/>
      <c r="LP784" s="66"/>
      <c r="LQ784" s="76"/>
      <c r="LR784" s="66"/>
      <c r="LS784" s="76"/>
      <c r="LT784" s="66"/>
      <c r="LU784" s="76"/>
      <c r="LV784" s="66"/>
      <c r="LW784" s="76"/>
      <c r="LX784" s="66"/>
      <c r="LY784" s="76"/>
      <c r="LZ784" s="66"/>
      <c r="MA784" s="76"/>
      <c r="MB784" s="66"/>
      <c r="MC784" s="76"/>
      <c r="MD784" s="66"/>
      <c r="MG784" s="1" t="str" cm="1">
        <f t="array" ref="MG784">IFERROR(INDEX(Paste_Here!$B$2:$B$850, MATCH(0, COUNTIF(MG$4:MG783, Paste_Here!$B$2:$B$850) + IF(Paste_Here!$B$2:$B$850="", 1, 0), 0)), "")</f>
        <v/>
      </c>
      <c r="MH784" s="1" t="str">
        <f>IF(MG784&lt;&gt;"", INDEX(Paste_Here!$A$2:$A$850, MATCH(MG784, Paste_Here!$B$2:$B$850, 0)), "")</f>
        <v/>
      </c>
      <c r="MI784" s="1" t="str">
        <f t="shared" si="104"/>
        <v/>
      </c>
      <c r="MJ784" s="1" t="str" cm="1">
        <f t="array" ref="MJ784">IFERROR(INDEX($MI$5:$MI$850, MATCH(SMALL(IF($MI$5:$MI$850&lt;&gt;"", COUNTIF($MI$5:$MI$850, "&lt;"&amp;$MI$5:$MI$850)+1), ROW()-ROW($MJ$5)+1), COUNTIF($MI$5:$MI$850, "&lt;"&amp;$MI$5:$MI$850)+1, 0)), "")</f>
        <v/>
      </c>
    </row>
    <row r="785" spans="1:348">
      <c r="A785" s="66"/>
      <c r="B785" s="76" t="str">
        <f t="shared" si="97"/>
        <v/>
      </c>
      <c r="C785" s="66"/>
      <c r="D785" s="76" t="str">
        <f>IFERROR(IF(B785&lt;&gt;"", IF(AND(INDEX(Paste_Here!B$2:B$850, MATCH(B785, Paste_Here!A$2:A$850, 0))&lt;&gt;"", ISNUMBER(VALUE(INDEX(Paste_Here!B$2:B$850, MATCH(B785, Paste_Here!A$2:A$850, 0))))), INDEX(Paste_Here!B$2:B$850, MATCH(B785, Paste_Here!A$2:A$850, 0)), ""), ""), "")</f>
        <v/>
      </c>
      <c r="E785" s="66"/>
      <c r="F785" s="76" t="str">
        <f>IFERROR(IF(B785&lt;&gt;"", IF(ISTEXT(INDEX(Paste_Here!K$2:K$850, MATCH(B785, Paste_Here!A$2:A$850, 0))), INDEX(Paste_Here!K$2:K$850, MATCH(B785, Paste_Here!A$2:A$850, 0)), ""), ""), "")</f>
        <v/>
      </c>
      <c r="G785" s="66"/>
      <c r="H785" s="76" t="str">
        <f>IFERROR(IF(B785&lt;&gt;"", IF(ISTEXT(INDEX(Paste_Here!C$2:C$850, MATCH(B785, Paste_Here!A$2:A$850, 0))), INDEX(Paste_Here!C$2:C$850, MATCH(B785, Paste_Here!A$2:A$850, 0)), ""), ""), "")</f>
        <v/>
      </c>
      <c r="I785" s="66"/>
      <c r="J785" s="76" t="str">
        <f>IFERROR(IF(B785&lt;&gt;"", IF(ISNUMBER(SEARCH("s", LOWER(INDEX(Paste_Here!M$2:M$850, MATCH(B785, Paste_Here!A$2:A$850, 0))))), "Yes", IF(INDEX(Paste_Here!M$2:M$850, MATCH(B785, Paste_Here!A$2:A$850, 0))&lt;&gt;"", "No", "")), ""), "")</f>
        <v/>
      </c>
      <c r="K785" s="66"/>
      <c r="L785" s="76" t="str">
        <f>IFERROR(IF(B785&lt;&gt;"", IF(ISNUMBER(SEARCH("yes", LOWER(INDEX(Paste_Here!E$2:E$850, MATCH(B785, Paste_Here!A$2:A$850, 0))))), "Yes", IF(ISNUMBER(SEARCH("no", LOWER(INDEX(Paste_Here!E$2:E$850, MATCH(B785, Paste_Here!A$2:A$850, 0))))), "No", "")), ""), "")</f>
        <v/>
      </c>
      <c r="M785" s="66"/>
      <c r="N785" s="76" t="str">
        <f>IFERROR(IF(B785&lt;&gt;"", IF(ISNUMBER(SEARCH("yes", LOWER(INDEX(Paste_Here!F$2:F$850, MATCH(B785, Paste_Here!A$2:A$850, 0))))), "Yes", IF(ISNUMBER(SEARCH("no", LOWER(INDEX(Paste_Here!F$2:F$850, MATCH(B785, Paste_Here!A$2:A$850, 0))))), "No", "")), ""), "")</f>
        <v/>
      </c>
      <c r="O785" s="66"/>
      <c r="P785" s="76" t="str">
        <f>IFERROR(IF(B785&lt;&gt;"", IF(ISNUMBER(SEARCH("yes", LOWER(INDEX(Paste_Here!L$2:L$850, MATCH(B785, Paste_Here!A$2:A$850, 0))))), "Yes", IF(ISNUMBER(SEARCH("no", LOWER(INDEX(Paste_Here!L$2:L$850, MATCH(B785, Paste_Here!A$2:A$850, 0))))), "No", "")), ""), "")</f>
        <v/>
      </c>
      <c r="Q785" s="66"/>
      <c r="R785" s="76" t="str">
        <f>IFERROR(IF(B785&lt;&gt;"", IF(ISNUMBER(SEARCH("transitional 2", LOWER(INDEX(Paste_Here!D$2:D$850, MATCH(B785, Paste_Here!A$2:A$850, 0))))), "T2", IF(ISNUMBER(SEARCH("transitional 1", LOWER(INDEX(Paste_Here!D$2:D$850, MATCH(B785, Paste_Here!A$2:A$850, 0))))), "T1", IF(ISNUMBER(SEARCH("waived ell services", LOWER(INDEX(Paste_Here!D$2:D$850, MATCH(B785, Paste_Here!A$2:A$850, 0))))), "W", IF(ISNUMBER(SEARCH("english language learner", LOWER(INDEX(Paste_Here!D$2:D$850, MATCH(B785, Paste_Here!A$2:A$850, 0))))), "L", "")))), ""), "")</f>
        <v/>
      </c>
      <c r="S785" s="66"/>
      <c r="T785" s="76" t="str">
        <f>IFERROR(IF(B785&lt;&gt;"", IF(ISNUMBER(SEARCH("yes", LOWER(INDEX(Paste_Here!I$2:I$850, MATCH(B785, Paste_Here!A$2:A$850, 0))))), "Yes", IF(ISNUMBER(SEARCH("no", LOWER(INDEX(Paste_Here!I$2:I$850, MATCH(B785, Paste_Here!A$2:A$850, 0))))), "No", "")), ""), "")</f>
        <v/>
      </c>
      <c r="U785" s="66"/>
      <c r="V785" s="76" t="str">
        <f>IFERROR(IF(B785&lt;&gt;"", IF(ISTEXT(INDEX(Paste_Here!J$2:J$850, MATCH(B785, Paste_Here!A$2:A$850, 0))), VALUE(INDEX(Paste_Here!J$2:J$850, MATCH(B785, Paste_Here!A$2:A$850, 0))), ""), ""), "")</f>
        <v/>
      </c>
      <c r="W785" s="66"/>
      <c r="X785" s="66"/>
      <c r="Y785" s="76" t="str">
        <f t="shared" si="98"/>
        <v/>
      </c>
      <c r="Z785" s="66"/>
      <c r="AA785" s="76" t="str">
        <f>IFERROR(IF(B785&lt;&gt;"", IF(AND(INDEX(Paste_Here!AI$2:AI$850, MATCH(B785, Paste_Here!A$2:A$850, 0))&lt;&gt;"", ISNUMBER(VALUE(INDEX(Paste_Here!AI$2:AI$850, MATCH(B785, Paste_Here!A$2:A$850, 0))))), INDEX(Paste_Here!AI$2:AI$850, MATCH(B785, Paste_Here!A$2:A$850, 0)), ""), ""), "")</f>
        <v/>
      </c>
      <c r="AB785" s="66"/>
      <c r="AC785" s="76" t="str">
        <f>IFERROR(IF(B785&lt;&gt;"", IF(AND(INDEX(Paste_Here!AJ$2:AJ$850, MATCH(B785, Paste_Here!A$2:A$850, 0))&lt;&gt;"", ISNUMBER(VALUE(INDEX(Paste_Here!AJ$2:AJ$850, MATCH(B785, Paste_Here!A$2:A$850, 0))))), INDEX(Paste_Here!AJ$2:AJ$850, MATCH(B785, Paste_Here!A$2:A$850, 0)), ""), ""), "")</f>
        <v/>
      </c>
      <c r="AD785" s="66"/>
      <c r="AE785" s="76" t="str">
        <f>IFERROR(IF(B785&lt;&gt;"", IF(AND(INDEX(Paste_Here!AK$2:AK$850, MATCH(B785, Paste_Here!A$2:A$850, 0))&lt;&gt;"", ISNUMBER(VALUE(INDEX(Paste_Here!AK$2:AK$850, MATCH(B785, Paste_Here!A$2:A$850, 0))))), INDEX(Paste_Here!AK$2:AK$850, MATCH(B785, Paste_Here!A$2:A$850, 0)), ""), ""), "")</f>
        <v/>
      </c>
      <c r="AF785" s="66"/>
      <c r="AG785" s="76" t="str">
        <f>IFERROR(IF(B785&lt;&gt;"", IF(AND(INDEX(Paste_Here!AL$2:AL$850, MATCH(B785, Paste_Here!A$2:A$850, 0))&lt;&gt;"", ISNUMBER(VALUE(INDEX(Paste_Here!AL$2:AL$850, MATCH(B785, Paste_Here!A$2:A$850, 0))))), INDEX(Paste_Here!AL$2:AL$850, MATCH(B785, Paste_Here!A$2:A$850, 0)), ""), ""), "")</f>
        <v/>
      </c>
      <c r="AH785" s="66"/>
      <c r="AI785" s="76" t="str">
        <f>IFERROR(IF(B785&lt;&gt;"", IF(AND(INDEX(Paste_Here!AH$2:AH$850, MATCH(B785, Paste_Here!A$2:A$850, 0))&lt;&gt;"", ISNUMBER(VALUE(INDEX(Paste_Here!AH$2:AH$850, MATCH(B785, Paste_Here!A$2:A$850, 0))))), IF(VALUE(INDEX(Paste_Here!AH$2:AH$850, MATCH(B785, Paste_Here!A$2:A$850, 0)))=0, "", INDEX(Paste_Here!AH$2:AH$850, MATCH(B785, Paste_Here!A$2:A$850, 0))), ""), ""), "")</f>
        <v/>
      </c>
      <c r="AJ785" s="66"/>
      <c r="AK785" s="76" t="str">
        <f>IFERROR(IF(B785&lt;&gt;"", IF(AND(INDEX(Paste_Here!N$2:N$850, MATCH(B785, Paste_Here!A$2:A$850, 0))&lt;&gt;"", ISNUMBER(VALUE(INDEX(Paste_Here!N$2:N$850, MATCH(B785, Paste_Here!A$2:A$850, 0))))), INDEX(Paste_Here!N$2:N$850, MATCH(B785, Paste_Here!A$2:A$850, 0)), ""), ""), "")</f>
        <v/>
      </c>
      <c r="AL785" s="66"/>
      <c r="AM785" s="76" t="str">
        <f>IFERROR(IF(B785&lt;&gt;"", IF(AND(INDEX(Paste_Here!O$2:O$850, MATCH(B785, Paste_Here!A$2:A$850, 0))&lt;&gt;"", ISNUMBER(VALUE(INDEX(Paste_Here!O$2:O$850, MATCH(B785, Paste_Here!A$2:A$850, 0))))), INDEX(Paste_Here!O$2:O$850, MATCH(B785, Paste_Here!A$2:A$850, 0)), ""), ""), "")</f>
        <v/>
      </c>
      <c r="AN785" s="66"/>
      <c r="AO785" s="76"/>
      <c r="AP785" s="66"/>
      <c r="AQ785" s="76"/>
      <c r="AR785" s="66"/>
      <c r="AS785" s="76"/>
      <c r="AT785" s="66"/>
      <c r="AU785" s="66"/>
      <c r="AV785" s="76" t="str">
        <f t="shared" si="99"/>
        <v/>
      </c>
      <c r="AW785" s="66"/>
      <c r="AX785" s="76" t="str">
        <f>IFERROR(IF(B785&lt;&gt;"", IF(ISNUMBER(SEARCH("Revealed-Potential (Primary Focus)", LOWER(INDEX(Paste_Here!Z$2:Z$850, MATCH(B785, Paste_Here!A$2:A$850, 0))))), "Rev-Potential: Prim", IF(ISNUMBER(SEARCH("Revealed-Potential (Secondary Focus)", LOWER(INDEX(Paste_Here!Z$2:Z$850, MATCH(B785, Paste_Here!A$2:A$850, 0))))), "Rev-Potential: Sec", IF(ISNUMBER(SEARCH("Monitoring", LOWER(INDEX(Paste_Here!Z$2:Z$850, MATCH(B785, Paste_Here!A$2:A$850, 0))))), "Monitoring", IF(ISNUMBER(SEARCH("At-Promise (Secondary Focus)", LOWER(INDEX(Paste_Here!Z$2:Z$850, MATCH(B785, Paste_Here!A$2:A$850, 0))))), "At-Promise: Sec", IF(ISNUMBER(SEARCH("At-Promise (Primary Focus)", LOWER(INDEX(Paste_Here!Z$2:Z$850, MATCH(B785, Paste_Here!A$2:A$850, 0))))), "At-Promise: Prim", ""))))), ""), "")</f>
        <v/>
      </c>
      <c r="AY785" s="66"/>
      <c r="AZ785" s="76"/>
      <c r="BA785" s="66"/>
      <c r="BB785" s="76"/>
      <c r="BC785" s="66"/>
      <c r="BD785" s="76"/>
      <c r="BE785" s="66"/>
      <c r="BF785" s="76"/>
      <c r="BG785" s="66"/>
      <c r="BH785" s="76"/>
      <c r="BI785" s="66"/>
      <c r="BJ785" s="66"/>
      <c r="BK785" s="76" t="str">
        <f t="shared" si="100"/>
        <v/>
      </c>
      <c r="BL785" s="66"/>
      <c r="BM785" s="76" t="str">
        <f>IFERROR(IF(B785&lt;&gt;"", IF(AND(ISNUMBER(VALUE(SUBSTITUTE(SUBSTITUTE(Paste_Here!R785, "br", "-"), "L", ""))), VALUE(SUBSTITUTE(SUBSTITUTE(Paste_Here!R785, "br", "-"), "L", "")) &gt;= 1095), "Yes", IF(AND(ISNUMBER(VALUE(SUBSTITUTE(SUBSTITUTE(Paste_Here!R785, "br", "-"), "L", ""))), VALUE(SUBSTITUTE(SUBSTITUTE(Paste_Here!R785, "br", "-"), "L", "")) &lt;= 1094), "No", "")), ""), "")</f>
        <v/>
      </c>
      <c r="BN785" s="66"/>
      <c r="BO785" s="76" t="str">
        <f>IFERROR(IF(B785&lt;&gt;"", IF(COUNTIF(INDEX(Paste_Here!Y$2:AB$850, MATCH(B785, Paste_Here!A$2:A$850, 0), 0), "yes") &gt; 0, "Yes", IF(COUNTIF(INDEX(Paste_Here!Y$2:AB$850, MATCH(B785, Paste_Here!A$2:A$850, 0), 0), "no") &gt; 0, "No", "")), ""), "")</f>
        <v/>
      </c>
      <c r="BP785" s="66"/>
      <c r="BQ785" s="76" t="str">
        <f>IFERROR(IF(B785&lt;&gt;"", IF(AND(ISNUMBER(VALUE(SUBSTITUTE(SUBSTITUTE(Paste_Here!U785, "em", "-"), "q", ""))), VALUE(SUBSTITUTE(SUBSTITUTE(Paste_Here!U785, "em", "-"), "q", "")) &gt;= 910), "Yes", IF(AND(ISNUMBER(VALUE(SUBSTITUTE(SUBSTITUTE(Paste_Here!U785, "em", "-"), "q", ""))), VALUE(SUBSTITUTE(SUBSTITUTE(Paste_Here!U785, "em", "-"), "q", "")) &lt;= 909), "No", "")), ""), "")</f>
        <v/>
      </c>
      <c r="BR785" s="66"/>
      <c r="BS785" s="76" t="str">
        <f>IFERROR(IF(B785&lt;&gt;"", IF(AND(INDEX(Paste_Here!X$2:X$850, MATCH(B785, Paste_Here!A$2:A$850, 0))&lt;&gt;"", ISNUMBER(VALUE(INDEX(Paste_Here!X$2:X$850, MATCH(B785, Paste_Here!A$2:A$850, 0))))), INDEX(Paste_Here!X$2:X$850, MATCH(B785, Paste_Here!A$2:A$850, 0)), ""), ""), "")</f>
        <v/>
      </c>
      <c r="BT785" s="66"/>
      <c r="BU785" s="76" t="str">
        <f>IFERROR(IF(B785&lt;&gt;"", IF(ISNUMBER(VALUE(INDEX(Paste_Here!G$2:G$850, MATCH(B785, Paste_Here!A$2:A$850, 0)))), IF(VALUE(INDEX(Paste_Here!G$2:G$850, MATCH(B785, Paste_Here!A$2:A$850, 0)))=0, "No", IF(AND(VALUE(INDEX(Paste_Here!G$2:G$850, MATCH(B785, Paste_Here!A$2:A$850, 0)))&gt;=1, VALUE(INDEX(Paste_Here!G$2:G$850, MATCH(B785, Paste_Here!A$2:A$850, 0)))&lt;=4), VALUE(INDEX(Paste_Here!G$2:G$850, MATCH(B785, Paste_Here!A$2:A$850, 0))), "")), ""), ""), "")</f>
        <v/>
      </c>
      <c r="BV785" s="66"/>
      <c r="BW785" s="76" t="str">
        <f>IFERROR(IF(B785&lt;&gt;"", IF(ISNUMBER(VALUE(INDEX(Paste_Here!H$2:H$850, MATCH(B785, Paste_Here!A$2:A$850, 0)))), IF(VALUE(INDEX(Paste_Here!H$2:H$850, MATCH(B785, Paste_Here!A$2:A$850, 0)))=0, "No", IF(AND(VALUE(INDEX(Paste_Here!H$2:H$850, MATCH(B785, Paste_Here!A$2:A$850, 0)))&gt;=1, VALUE(INDEX(Paste_Here!H$2:H$850, MATCH(B785, Paste_Here!A$2:A$850, 0)))&lt;=4), VALUE(INDEX(Paste_Here!H$2:H$850, MATCH(B785, Paste_Here!A$2:A$850, 0))), "")), ""), ""), "")</f>
        <v/>
      </c>
      <c r="BX785" s="66"/>
      <c r="BY785" s="76"/>
      <c r="BZ785" s="66"/>
      <c r="CA785" s="76"/>
      <c r="CB785" s="66"/>
      <c r="CC785" s="66"/>
      <c r="CD785" s="76" t="str">
        <f t="shared" si="101"/>
        <v/>
      </c>
      <c r="CE785" s="66"/>
      <c r="CF785" s="76" t="str">
        <f>IFERROR(IF(B785&lt;&gt;"", IF(AND(INDEX(Paste_Here!P$2:P$850, MATCH(B785, Paste_Here!A$2:A$850, 0))&lt;&gt;"", ISNUMBER(VALUE(INDEX(Paste_Here!P$2:P$850, MATCH(B785, Paste_Here!A$2:A$850, 0))))), INDEX(Paste_Here!P$2:P$850, MATCH(B785, Paste_Here!A$2:A$850, 0)), ""), ""), "")</f>
        <v/>
      </c>
      <c r="CG785" s="66"/>
      <c r="CH785" s="76" t="str">
        <f>IFERROR(IF(B785&lt;&gt;"", IF(ISNUMBER(SEARCH("highrisk", LOWER(INDEX(Paste_Here!Q$2:Q$850, MATCH(B785, Paste_Here!A$2:A$850, 0))))), "High Risk", IF(ISNUMBER(SEARCH("lowrisk", LOWER(INDEX(Paste_Here!Q$2:Q$850, MATCH(B785, Paste_Here!A$2:A$850, 0))))), "Low Risk", IF(ISNUMBER(SEARCH("somerisk", LOWER(INDEX(Paste_Here!Q$2:Q$850, MATCH(B785, Paste_Here!A$2:A$850, 0))))), "Some Risk", ""))), ""), "")</f>
        <v/>
      </c>
      <c r="CI785" s="66"/>
      <c r="CJ785" s="76" t="str">
        <f>IFERROR(IF(B785&lt;&gt;"", IF(AND(INDEX(Paste_Here!AA$2:AA$850, MATCH(B785, Paste_Here!A$2:A$850, 0))&lt;&gt;"", ISNUMBER(VALUE(INDEX(Paste_Here!AA$2:AA$850, MATCH(B785, Paste_Here!A$2:A$850, 0))))), INDEX(Paste_Here!AA$2:AA$850, MATCH(B785, Paste_Here!A$2:A$850, 0)), ""), ""), "")</f>
        <v/>
      </c>
      <c r="CK785" s="66"/>
      <c r="CL785" s="76" t="str">
        <f>IFERROR(IF(B785&lt;&gt;"", IF(LOWER(INDEX(Paste_Here!AB$2:AB$850, MATCH(B785, Paste_Here!A$2:A$850, 0)))="approaching expectations", "Approaching", IF(LOWER(INDEX(Paste_Here!AB$2:AB$850, MATCH(B785, Paste_Here!A$2:A$850, 0)))="met expectations", "Met", IF(LOWER(INDEX(Paste_Here!AB$2:AB$850, MATCH(B785, Paste_Here!A$2:A$850, 0)))="exceeded expectations", "Exceeded", IF(LOWER(INDEX(Paste_Here!AB$2:AB$850, MATCH(B785, Paste_Here!A$2:A$850, 0)))="below expectations", "Below", "")))), ""), "")</f>
        <v/>
      </c>
      <c r="CM785" s="66"/>
      <c r="CN785" s="76" t="str">
        <f>IFERROR(IF(B785&lt;&gt;"", IF(AND(INDEX(Paste_Here!AC$2:AC$850, MATCH(B785, Paste_Here!A$2:A$850, 0))&lt;&gt;"", ISNUMBER(VALUE(INDEX(Paste_Here!AC$2:AC$850, MATCH(B785, Paste_Here!A$2:A$850, 0))))), INDEX(Paste_Here!AC$2:AC$850, MATCH(B785, Paste_Here!A$2:A$850, 0)), ""), ""), "")</f>
        <v/>
      </c>
      <c r="CO785" s="66"/>
      <c r="CP785" s="76"/>
      <c r="CQ785" s="66"/>
      <c r="CR785" s="76"/>
      <c r="CS785" s="66"/>
      <c r="CT785" s="76"/>
      <c r="CU785" s="66"/>
      <c r="CV785" s="76"/>
      <c r="CW785" s="66"/>
      <c r="CX785" s="76"/>
      <c r="CY785" s="66"/>
      <c r="CZ785" s="66"/>
      <c r="DA785" s="76" t="str">
        <f t="shared" si="102"/>
        <v/>
      </c>
      <c r="DB785" s="66"/>
      <c r="DC785" s="76" t="str">
        <f>IFERROR(IF(B785&lt;&gt;"", IF(AND(INDEX(Paste_Here!V$2:V$850, MATCH(B785, Paste_Here!A$2:A$850, 0))&lt;&gt;"", ISNUMBER(VALUE(INDEX(Paste_Here!V$2:V$850, MATCH(B785, Paste_Here!A$2:A$850, 0))))), INDEX(Paste_Here!V$2:V$850, MATCH(B785, Paste_Here!A$2:A$850, 0)), ""), ""), "")</f>
        <v/>
      </c>
      <c r="DD785" s="66"/>
      <c r="DE785" s="76" t="str">
        <f>IFERROR(IF(B785&lt;&gt;"", IF(ISNUMBER(SEARCH("highrisk", LOWER(INDEX(Paste_Here!W$2:W$850, MATCH(B785, Paste_Here!A$2:A$850, 0))))), "High Risk", IF(ISNUMBER(SEARCH("lowrisk", LOWER(INDEX(Paste_Here!W$2:W$850, MATCH(B785, Paste_Here!A$2:A$850, 0))))), "Low Risk", IF(ISNUMBER(SEARCH("somerisk", LOWER(INDEX(Paste_Here!W$2:W$850, MATCH(B785, Paste_Here!A$2:A$850, 0))))), "Some Risk", ""))), ""), "")</f>
        <v/>
      </c>
      <c r="DF785" s="66"/>
      <c r="DG785" s="76" t="str">
        <f>IFERROR(IF(B785&lt;&gt;"", IF(AND(INDEX(Paste_Here!S$2:S$850, MATCH(B785, Paste_Here!A$2:A$850, 0))&lt;&gt;"", ISNUMBER(VALUE(INDEX(Paste_Here!S$2:S$850, MATCH(B785, Paste_Here!A$2:A$850, 0))))), INDEX(Paste_Here!S$2:S$850, MATCH(B785, Paste_Here!A$2:A$850, 0)), ""), ""), "")</f>
        <v/>
      </c>
      <c r="DH785" s="66"/>
      <c r="DI785" s="76" t="str">
        <f>IFERROR(IF(B785&lt;&gt;"", IF(ISNUMBER(SEARCH("highrisk", LOWER(INDEX(Paste_Here!T$2:T$850, MATCH(B785, Paste_Here!A$2:A$850, 0))))), "High Risk", IF(ISNUMBER(SEARCH("lowrisk", LOWER(INDEX(Paste_Here!T$2:T$850, MATCH(B785, Paste_Here!A$2:A$850, 0))))), "Low Risk", IF(ISNUMBER(SEARCH("somerisk", LOWER(INDEX(Paste_Here!T$2:T$850, MATCH(B785, Paste_Here!A$2:A$850, 0))))), "Some Risk", ""))), ""), "")</f>
        <v/>
      </c>
      <c r="DJ785" s="66"/>
      <c r="DK785" s="76" t="str">
        <f>IFERROR(IF(B785&lt;&gt;"", IF(AND(INDEX(Paste_Here!AD$2:AD$850, MATCH(B785, Paste_Here!A$2:A$850, 0))&lt;&gt;"", ISNUMBER(VALUE(INDEX(Paste_Here!AD$2:AD$850, MATCH(B785, Paste_Here!A$2:A$850, 0))))), INDEX(Paste_Here!AD$2:AD$850, MATCH(B785, Paste_Here!A$2:A$850, 0)), ""), ""), "")</f>
        <v/>
      </c>
      <c r="DL785" s="66"/>
      <c r="DM785" s="76" t="str">
        <f>IFERROR(IF(B785&lt;&gt;"", IF(LOWER(INDEX(Paste_Here!AE$2:AE$850, MATCH(B785, Paste_Here!A$2:A$850, 0)))="approaching expectations", "Approaching", IF(LOWER(INDEX(Paste_Here!AE$2:AE$850, MATCH(B785, Paste_Here!A$2:A$850, 0)))="met expectations", "Met", IF(LOWER(INDEX(Paste_Here!AE$2:AE$850, MATCH(B785, Paste_Here!A$2:A$850, 0)))="exceeded expectations", "Exceeded", IF(LOWER(INDEX(Paste_Here!AE$2:AE$850, MATCH(B785, Paste_Here!A$2:A$850, 0)))="below expectations", "Below", "")))), ""), "")</f>
        <v/>
      </c>
      <c r="DN785" s="66"/>
      <c r="DO785" s="76"/>
      <c r="DP785" s="66"/>
      <c r="DQ785" s="76"/>
      <c r="DR785" s="66"/>
      <c r="DS785" s="76"/>
      <c r="DT785" s="66"/>
      <c r="DU785" s="76"/>
      <c r="DV785" s="66"/>
      <c r="DW785" s="66"/>
      <c r="DX785" s="76" t="str">
        <f t="shared" si="103"/>
        <v/>
      </c>
      <c r="DY785" s="66"/>
      <c r="DZ785" s="76"/>
      <c r="EA785" s="66"/>
      <c r="EB785" s="76"/>
      <c r="EC785" s="66"/>
      <c r="ED785" s="76" t="str">
        <f>IFERROR(IF(B785&lt;&gt;"", IF(AND(INDEX(Paste_Here!AF$2:AF$850, MATCH(B785, Paste_Here!A$2:A$850, 0))&lt;&gt;"", ISNUMBER(VALUE(INDEX(Paste_Here!AF$2:AF$850, MATCH(B785, Paste_Here!A$2:A$850, 0))))), INDEX(Paste_Here!AF$2:AF$850, MATCH(B785, Paste_Here!A$2:A$850, 0)), ""), ""), "")</f>
        <v/>
      </c>
      <c r="EE785" s="66"/>
      <c r="EF785" s="76"/>
      <c r="EG785" s="66"/>
      <c r="EH785" s="76"/>
      <c r="EI785" s="66"/>
      <c r="EJ785" s="76" t="str">
        <f>IFERROR(IF(B785&lt;&gt;"", IF(AND(INDEX(Paste_Here!AG$2:AG$850, MATCH(B785, Paste_Here!A$2:A$850, 0))&lt;&gt;"", ISNUMBER(VALUE(INDEX(Paste_Here!AG$2:AG$850, MATCH(B785, Paste_Here!A$2:A$850, 0))))), INDEX(Paste_Here!AG$2:AG$850, MATCH(B785, Paste_Here!A$2:A$850, 0)), ""), ""), "")</f>
        <v/>
      </c>
      <c r="EK785" s="66"/>
      <c r="EL785" s="76"/>
      <c r="EM785" s="66"/>
      <c r="EN785" s="76"/>
      <c r="EO785" s="66"/>
      <c r="EP785" s="76"/>
      <c r="EQ785" s="66"/>
      <c r="ER785" s="76"/>
      <c r="ES785" s="66"/>
      <c r="ET785" s="66"/>
      <c r="EU785" s="76"/>
      <c r="EV785" s="66"/>
      <c r="EW785" s="76"/>
      <c r="EX785" s="66"/>
      <c r="EY785" s="76"/>
      <c r="EZ785" s="66"/>
      <c r="FA785" s="76"/>
      <c r="FB785" s="66"/>
      <c r="FC785" s="76"/>
      <c r="FD785" s="66"/>
      <c r="FE785" s="76"/>
      <c r="FF785" s="66"/>
      <c r="FG785" s="76"/>
      <c r="FH785" s="66"/>
      <c r="FI785" s="76"/>
      <c r="FJ785" s="66"/>
      <c r="FK785" s="76"/>
      <c r="FL785" s="66"/>
      <c r="FM785" s="76"/>
      <c r="FN785" s="66"/>
      <c r="FO785" s="76"/>
      <c r="FP785" s="66"/>
      <c r="FQ785" s="76"/>
      <c r="FR785" s="66"/>
      <c r="FS785" s="76"/>
      <c r="FT785" s="66"/>
      <c r="FU785" s="76"/>
      <c r="FV785" s="66"/>
      <c r="FW785" s="76"/>
      <c r="FX785" s="66"/>
      <c r="FY785" s="76"/>
      <c r="FZ785" s="66"/>
      <c r="GA785" s="76"/>
      <c r="GB785" s="66"/>
      <c r="GC785" s="76"/>
      <c r="GD785" s="66"/>
      <c r="GE785" s="76"/>
      <c r="GF785" s="66"/>
      <c r="GG785" s="76"/>
      <c r="GH785" s="66"/>
      <c r="GI785" s="76"/>
      <c r="GJ785" s="66"/>
      <c r="GK785" s="76"/>
      <c r="GL785" s="66"/>
      <c r="GM785" s="76"/>
      <c r="GN785" s="66"/>
      <c r="GO785" s="76"/>
      <c r="GP785" s="66"/>
      <c r="GQ785" s="76"/>
      <c r="GR785" s="66"/>
      <c r="GS785" s="76"/>
      <c r="GT785" s="66"/>
      <c r="GU785" s="76"/>
      <c r="GV785" s="66"/>
      <c r="GW785" s="76"/>
      <c r="GX785" s="66"/>
      <c r="GY785" s="76"/>
      <c r="GZ785" s="66"/>
      <c r="HA785" s="76"/>
      <c r="HB785" s="66"/>
      <c r="HC785" s="76"/>
      <c r="HD785" s="66"/>
      <c r="HE785" s="76"/>
      <c r="HF785" s="66"/>
      <c r="HG785" s="76"/>
      <c r="HH785" s="66"/>
      <c r="HI785" s="76"/>
      <c r="HJ785" s="66"/>
      <c r="HK785" s="76"/>
      <c r="HL785" s="66"/>
      <c r="HM785" s="76"/>
      <c r="HN785" s="66"/>
      <c r="HO785" s="76"/>
      <c r="HP785" s="66"/>
      <c r="HQ785" s="76"/>
      <c r="HR785" s="66"/>
      <c r="HS785" s="76"/>
      <c r="HT785" s="66"/>
      <c r="HU785" s="76"/>
      <c r="HV785" s="66"/>
      <c r="HW785" s="76"/>
      <c r="HX785" s="66"/>
      <c r="HY785" s="76"/>
      <c r="HZ785" s="66"/>
      <c r="IA785" s="76"/>
      <c r="IB785" s="66"/>
      <c r="IC785" s="76"/>
      <c r="ID785" s="66"/>
      <c r="IE785" s="76"/>
      <c r="IF785" s="66"/>
      <c r="IG785" s="76"/>
      <c r="IH785" s="66"/>
      <c r="II785" s="76"/>
      <c r="IJ785" s="66"/>
      <c r="IK785" s="76"/>
      <c r="IL785" s="66"/>
      <c r="IM785" s="76"/>
      <c r="IN785" s="66"/>
      <c r="IO785" s="76"/>
      <c r="IP785" s="66"/>
      <c r="IQ785" s="76"/>
      <c r="IR785" s="66"/>
      <c r="IS785" s="76"/>
      <c r="IT785" s="66"/>
      <c r="IU785" s="76"/>
      <c r="IV785" s="66"/>
      <c r="IW785" s="76"/>
      <c r="IX785" s="66"/>
      <c r="IY785" s="76"/>
      <c r="IZ785" s="66"/>
      <c r="JA785" s="76"/>
      <c r="JB785" s="66"/>
      <c r="JC785" s="76"/>
      <c r="JD785" s="66"/>
      <c r="JE785" s="76"/>
      <c r="JF785" s="66"/>
      <c r="JG785" s="76"/>
      <c r="JH785" s="66"/>
      <c r="JI785" s="76"/>
      <c r="JJ785" s="66"/>
      <c r="JK785" s="76"/>
      <c r="JL785" s="66"/>
      <c r="JM785" s="76"/>
      <c r="JN785" s="66"/>
      <c r="JO785" s="76"/>
      <c r="JP785" s="66"/>
      <c r="JQ785" s="76"/>
      <c r="JR785" s="66"/>
      <c r="JS785" s="76"/>
      <c r="JT785" s="66"/>
      <c r="JU785" s="76"/>
      <c r="JV785" s="66"/>
      <c r="JW785" s="76"/>
      <c r="JX785" s="66"/>
      <c r="JY785" s="76"/>
      <c r="JZ785" s="66"/>
      <c r="KA785" s="76"/>
      <c r="KB785" s="66"/>
      <c r="KC785" s="76"/>
      <c r="KD785" s="66"/>
      <c r="KE785" s="76"/>
      <c r="KF785" s="66"/>
      <c r="KG785" s="76"/>
      <c r="KH785" s="66"/>
      <c r="KI785" s="76"/>
      <c r="KJ785" s="66"/>
      <c r="KK785" s="76"/>
      <c r="KL785" s="66"/>
      <c r="KM785" s="76"/>
      <c r="KN785" s="66"/>
      <c r="KO785" s="76"/>
      <c r="KP785" s="66"/>
      <c r="KQ785" s="76"/>
      <c r="KR785" s="66"/>
      <c r="KS785" s="76"/>
      <c r="KT785" s="66"/>
      <c r="KU785" s="76"/>
      <c r="KV785" s="66"/>
      <c r="KW785" s="76"/>
      <c r="KX785" s="66"/>
      <c r="KY785" s="76"/>
      <c r="KZ785" s="66"/>
      <c r="LA785" s="76"/>
      <c r="LB785" s="66"/>
      <c r="LC785" s="76"/>
      <c r="LD785" s="66"/>
      <c r="LE785" s="76"/>
      <c r="LF785" s="66"/>
      <c r="LG785" s="76"/>
      <c r="LH785" s="66"/>
      <c r="LI785" s="76"/>
      <c r="LJ785" s="66"/>
      <c r="LK785" s="76"/>
      <c r="LL785" s="66"/>
      <c r="LM785" s="76"/>
      <c r="LN785" s="66"/>
      <c r="LO785" s="76"/>
      <c r="LP785" s="66"/>
      <c r="LQ785" s="76"/>
      <c r="LR785" s="66"/>
      <c r="LS785" s="76"/>
      <c r="LT785" s="66"/>
      <c r="LU785" s="76"/>
      <c r="LV785" s="66"/>
      <c r="LW785" s="76"/>
      <c r="LX785" s="66"/>
      <c r="LY785" s="76"/>
      <c r="LZ785" s="66"/>
      <c r="MA785" s="76"/>
      <c r="MB785" s="66"/>
      <c r="MC785" s="76"/>
      <c r="MD785" s="66"/>
      <c r="MG785" s="1" t="str" cm="1">
        <f t="array" ref="MG785">IFERROR(INDEX(Paste_Here!$B$2:$B$850, MATCH(0, COUNTIF(MG$4:MG784, Paste_Here!$B$2:$B$850) + IF(Paste_Here!$B$2:$B$850="", 1, 0), 0)), "")</f>
        <v/>
      </c>
      <c r="MH785" s="1" t="str">
        <f>IF(MG785&lt;&gt;"", INDEX(Paste_Here!$A$2:$A$850, MATCH(MG785, Paste_Here!$B$2:$B$850, 0)), "")</f>
        <v/>
      </c>
      <c r="MI785" s="1" t="str">
        <f t="shared" si="104"/>
        <v/>
      </c>
      <c r="MJ785" s="1" t="str" cm="1">
        <f t="array" ref="MJ785">IFERROR(INDEX($MI$5:$MI$850, MATCH(SMALL(IF($MI$5:$MI$850&lt;&gt;"", COUNTIF($MI$5:$MI$850, "&lt;"&amp;$MI$5:$MI$850)+1), ROW()-ROW($MJ$5)+1), COUNTIF($MI$5:$MI$850, "&lt;"&amp;$MI$5:$MI$850)+1, 0)), "")</f>
        <v/>
      </c>
    </row>
    <row r="786" spans="1:348">
      <c r="A786" s="66"/>
      <c r="B786" s="76" t="str">
        <f t="shared" si="97"/>
        <v/>
      </c>
      <c r="C786" s="66"/>
      <c r="D786" s="76" t="str">
        <f>IFERROR(IF(B786&lt;&gt;"", IF(AND(INDEX(Paste_Here!B$2:B$850, MATCH(B786, Paste_Here!A$2:A$850, 0))&lt;&gt;"", ISNUMBER(VALUE(INDEX(Paste_Here!B$2:B$850, MATCH(B786, Paste_Here!A$2:A$850, 0))))), INDEX(Paste_Here!B$2:B$850, MATCH(B786, Paste_Here!A$2:A$850, 0)), ""), ""), "")</f>
        <v/>
      </c>
      <c r="E786" s="66"/>
      <c r="F786" s="76" t="str">
        <f>IFERROR(IF(B786&lt;&gt;"", IF(ISTEXT(INDEX(Paste_Here!K$2:K$850, MATCH(B786, Paste_Here!A$2:A$850, 0))), INDEX(Paste_Here!K$2:K$850, MATCH(B786, Paste_Here!A$2:A$850, 0)), ""), ""), "")</f>
        <v/>
      </c>
      <c r="G786" s="66"/>
      <c r="H786" s="76" t="str">
        <f>IFERROR(IF(B786&lt;&gt;"", IF(ISTEXT(INDEX(Paste_Here!C$2:C$850, MATCH(B786, Paste_Here!A$2:A$850, 0))), INDEX(Paste_Here!C$2:C$850, MATCH(B786, Paste_Here!A$2:A$850, 0)), ""), ""), "")</f>
        <v/>
      </c>
      <c r="I786" s="66"/>
      <c r="J786" s="76" t="str">
        <f>IFERROR(IF(B786&lt;&gt;"", IF(ISNUMBER(SEARCH("s", LOWER(INDEX(Paste_Here!M$2:M$850, MATCH(B786, Paste_Here!A$2:A$850, 0))))), "Yes", IF(INDEX(Paste_Here!M$2:M$850, MATCH(B786, Paste_Here!A$2:A$850, 0))&lt;&gt;"", "No", "")), ""), "")</f>
        <v/>
      </c>
      <c r="K786" s="66"/>
      <c r="L786" s="76" t="str">
        <f>IFERROR(IF(B786&lt;&gt;"", IF(ISNUMBER(SEARCH("yes", LOWER(INDEX(Paste_Here!E$2:E$850, MATCH(B786, Paste_Here!A$2:A$850, 0))))), "Yes", IF(ISNUMBER(SEARCH("no", LOWER(INDEX(Paste_Here!E$2:E$850, MATCH(B786, Paste_Here!A$2:A$850, 0))))), "No", "")), ""), "")</f>
        <v/>
      </c>
      <c r="M786" s="66"/>
      <c r="N786" s="76" t="str">
        <f>IFERROR(IF(B786&lt;&gt;"", IF(ISNUMBER(SEARCH("yes", LOWER(INDEX(Paste_Here!F$2:F$850, MATCH(B786, Paste_Here!A$2:A$850, 0))))), "Yes", IF(ISNUMBER(SEARCH("no", LOWER(INDEX(Paste_Here!F$2:F$850, MATCH(B786, Paste_Here!A$2:A$850, 0))))), "No", "")), ""), "")</f>
        <v/>
      </c>
      <c r="O786" s="66"/>
      <c r="P786" s="76" t="str">
        <f>IFERROR(IF(B786&lt;&gt;"", IF(ISNUMBER(SEARCH("yes", LOWER(INDEX(Paste_Here!L$2:L$850, MATCH(B786, Paste_Here!A$2:A$850, 0))))), "Yes", IF(ISNUMBER(SEARCH("no", LOWER(INDEX(Paste_Here!L$2:L$850, MATCH(B786, Paste_Here!A$2:A$850, 0))))), "No", "")), ""), "")</f>
        <v/>
      </c>
      <c r="Q786" s="66"/>
      <c r="R786" s="76" t="str">
        <f>IFERROR(IF(B786&lt;&gt;"", IF(ISNUMBER(SEARCH("transitional 2", LOWER(INDEX(Paste_Here!D$2:D$850, MATCH(B786, Paste_Here!A$2:A$850, 0))))), "T2", IF(ISNUMBER(SEARCH("transitional 1", LOWER(INDEX(Paste_Here!D$2:D$850, MATCH(B786, Paste_Here!A$2:A$850, 0))))), "T1", IF(ISNUMBER(SEARCH("waived ell services", LOWER(INDEX(Paste_Here!D$2:D$850, MATCH(B786, Paste_Here!A$2:A$850, 0))))), "W", IF(ISNUMBER(SEARCH("english language learner", LOWER(INDEX(Paste_Here!D$2:D$850, MATCH(B786, Paste_Here!A$2:A$850, 0))))), "L", "")))), ""), "")</f>
        <v/>
      </c>
      <c r="S786" s="66"/>
      <c r="T786" s="76" t="str">
        <f>IFERROR(IF(B786&lt;&gt;"", IF(ISNUMBER(SEARCH("yes", LOWER(INDEX(Paste_Here!I$2:I$850, MATCH(B786, Paste_Here!A$2:A$850, 0))))), "Yes", IF(ISNUMBER(SEARCH("no", LOWER(INDEX(Paste_Here!I$2:I$850, MATCH(B786, Paste_Here!A$2:A$850, 0))))), "No", "")), ""), "")</f>
        <v/>
      </c>
      <c r="U786" s="66"/>
      <c r="V786" s="76" t="str">
        <f>IFERROR(IF(B786&lt;&gt;"", IF(ISTEXT(INDEX(Paste_Here!J$2:J$850, MATCH(B786, Paste_Here!A$2:A$850, 0))), VALUE(INDEX(Paste_Here!J$2:J$850, MATCH(B786, Paste_Here!A$2:A$850, 0))), ""), ""), "")</f>
        <v/>
      </c>
      <c r="W786" s="66"/>
      <c r="X786" s="66"/>
      <c r="Y786" s="76" t="str">
        <f t="shared" si="98"/>
        <v/>
      </c>
      <c r="Z786" s="66"/>
      <c r="AA786" s="76" t="str">
        <f>IFERROR(IF(B786&lt;&gt;"", IF(AND(INDEX(Paste_Here!AI$2:AI$850, MATCH(B786, Paste_Here!A$2:A$850, 0))&lt;&gt;"", ISNUMBER(VALUE(INDEX(Paste_Here!AI$2:AI$850, MATCH(B786, Paste_Here!A$2:A$850, 0))))), INDEX(Paste_Here!AI$2:AI$850, MATCH(B786, Paste_Here!A$2:A$850, 0)), ""), ""), "")</f>
        <v/>
      </c>
      <c r="AB786" s="66"/>
      <c r="AC786" s="76" t="str">
        <f>IFERROR(IF(B786&lt;&gt;"", IF(AND(INDEX(Paste_Here!AJ$2:AJ$850, MATCH(B786, Paste_Here!A$2:A$850, 0))&lt;&gt;"", ISNUMBER(VALUE(INDEX(Paste_Here!AJ$2:AJ$850, MATCH(B786, Paste_Here!A$2:A$850, 0))))), INDEX(Paste_Here!AJ$2:AJ$850, MATCH(B786, Paste_Here!A$2:A$850, 0)), ""), ""), "")</f>
        <v/>
      </c>
      <c r="AD786" s="66"/>
      <c r="AE786" s="76" t="str">
        <f>IFERROR(IF(B786&lt;&gt;"", IF(AND(INDEX(Paste_Here!AK$2:AK$850, MATCH(B786, Paste_Here!A$2:A$850, 0))&lt;&gt;"", ISNUMBER(VALUE(INDEX(Paste_Here!AK$2:AK$850, MATCH(B786, Paste_Here!A$2:A$850, 0))))), INDEX(Paste_Here!AK$2:AK$850, MATCH(B786, Paste_Here!A$2:A$850, 0)), ""), ""), "")</f>
        <v/>
      </c>
      <c r="AF786" s="66"/>
      <c r="AG786" s="76" t="str">
        <f>IFERROR(IF(B786&lt;&gt;"", IF(AND(INDEX(Paste_Here!AL$2:AL$850, MATCH(B786, Paste_Here!A$2:A$850, 0))&lt;&gt;"", ISNUMBER(VALUE(INDEX(Paste_Here!AL$2:AL$850, MATCH(B786, Paste_Here!A$2:A$850, 0))))), INDEX(Paste_Here!AL$2:AL$850, MATCH(B786, Paste_Here!A$2:A$850, 0)), ""), ""), "")</f>
        <v/>
      </c>
      <c r="AH786" s="66"/>
      <c r="AI786" s="76" t="str">
        <f>IFERROR(IF(B786&lt;&gt;"", IF(AND(INDEX(Paste_Here!AH$2:AH$850, MATCH(B786, Paste_Here!A$2:A$850, 0))&lt;&gt;"", ISNUMBER(VALUE(INDEX(Paste_Here!AH$2:AH$850, MATCH(B786, Paste_Here!A$2:A$850, 0))))), IF(VALUE(INDEX(Paste_Here!AH$2:AH$850, MATCH(B786, Paste_Here!A$2:A$850, 0)))=0, "", INDEX(Paste_Here!AH$2:AH$850, MATCH(B786, Paste_Here!A$2:A$850, 0))), ""), ""), "")</f>
        <v/>
      </c>
      <c r="AJ786" s="66"/>
      <c r="AK786" s="76" t="str">
        <f>IFERROR(IF(B786&lt;&gt;"", IF(AND(INDEX(Paste_Here!N$2:N$850, MATCH(B786, Paste_Here!A$2:A$850, 0))&lt;&gt;"", ISNUMBER(VALUE(INDEX(Paste_Here!N$2:N$850, MATCH(B786, Paste_Here!A$2:A$850, 0))))), INDEX(Paste_Here!N$2:N$850, MATCH(B786, Paste_Here!A$2:A$850, 0)), ""), ""), "")</f>
        <v/>
      </c>
      <c r="AL786" s="66"/>
      <c r="AM786" s="76" t="str">
        <f>IFERROR(IF(B786&lt;&gt;"", IF(AND(INDEX(Paste_Here!O$2:O$850, MATCH(B786, Paste_Here!A$2:A$850, 0))&lt;&gt;"", ISNUMBER(VALUE(INDEX(Paste_Here!O$2:O$850, MATCH(B786, Paste_Here!A$2:A$850, 0))))), INDEX(Paste_Here!O$2:O$850, MATCH(B786, Paste_Here!A$2:A$850, 0)), ""), ""), "")</f>
        <v/>
      </c>
      <c r="AN786" s="66"/>
      <c r="AO786" s="76"/>
      <c r="AP786" s="66"/>
      <c r="AQ786" s="76"/>
      <c r="AR786" s="66"/>
      <c r="AS786" s="76"/>
      <c r="AT786" s="66"/>
      <c r="AU786" s="66"/>
      <c r="AV786" s="76" t="str">
        <f t="shared" si="99"/>
        <v/>
      </c>
      <c r="AW786" s="66"/>
      <c r="AX786" s="76" t="str">
        <f>IFERROR(IF(B786&lt;&gt;"", IF(ISNUMBER(SEARCH("Revealed-Potential (Primary Focus)", LOWER(INDEX(Paste_Here!Z$2:Z$850, MATCH(B786, Paste_Here!A$2:A$850, 0))))), "Rev-Potential: Prim", IF(ISNUMBER(SEARCH("Revealed-Potential (Secondary Focus)", LOWER(INDEX(Paste_Here!Z$2:Z$850, MATCH(B786, Paste_Here!A$2:A$850, 0))))), "Rev-Potential: Sec", IF(ISNUMBER(SEARCH("Monitoring", LOWER(INDEX(Paste_Here!Z$2:Z$850, MATCH(B786, Paste_Here!A$2:A$850, 0))))), "Monitoring", IF(ISNUMBER(SEARCH("At-Promise (Secondary Focus)", LOWER(INDEX(Paste_Here!Z$2:Z$850, MATCH(B786, Paste_Here!A$2:A$850, 0))))), "At-Promise: Sec", IF(ISNUMBER(SEARCH("At-Promise (Primary Focus)", LOWER(INDEX(Paste_Here!Z$2:Z$850, MATCH(B786, Paste_Here!A$2:A$850, 0))))), "At-Promise: Prim", ""))))), ""), "")</f>
        <v/>
      </c>
      <c r="AY786" s="66"/>
      <c r="AZ786" s="76"/>
      <c r="BA786" s="66"/>
      <c r="BB786" s="76"/>
      <c r="BC786" s="66"/>
      <c r="BD786" s="76"/>
      <c r="BE786" s="66"/>
      <c r="BF786" s="76"/>
      <c r="BG786" s="66"/>
      <c r="BH786" s="76"/>
      <c r="BI786" s="66"/>
      <c r="BJ786" s="66"/>
      <c r="BK786" s="76" t="str">
        <f t="shared" si="100"/>
        <v/>
      </c>
      <c r="BL786" s="66"/>
      <c r="BM786" s="76" t="str">
        <f>IFERROR(IF(B786&lt;&gt;"", IF(AND(ISNUMBER(VALUE(SUBSTITUTE(SUBSTITUTE(Paste_Here!R786, "br", "-"), "L", ""))), VALUE(SUBSTITUTE(SUBSTITUTE(Paste_Here!R786, "br", "-"), "L", "")) &gt;= 1095), "Yes", IF(AND(ISNUMBER(VALUE(SUBSTITUTE(SUBSTITUTE(Paste_Here!R786, "br", "-"), "L", ""))), VALUE(SUBSTITUTE(SUBSTITUTE(Paste_Here!R786, "br", "-"), "L", "")) &lt;= 1094), "No", "")), ""), "")</f>
        <v/>
      </c>
      <c r="BN786" s="66"/>
      <c r="BO786" s="76" t="str">
        <f>IFERROR(IF(B786&lt;&gt;"", IF(COUNTIF(INDEX(Paste_Here!Y$2:AB$850, MATCH(B786, Paste_Here!A$2:A$850, 0), 0), "yes") &gt; 0, "Yes", IF(COUNTIF(INDEX(Paste_Here!Y$2:AB$850, MATCH(B786, Paste_Here!A$2:A$850, 0), 0), "no") &gt; 0, "No", "")), ""), "")</f>
        <v/>
      </c>
      <c r="BP786" s="66"/>
      <c r="BQ786" s="76" t="str">
        <f>IFERROR(IF(B786&lt;&gt;"", IF(AND(ISNUMBER(VALUE(SUBSTITUTE(SUBSTITUTE(Paste_Here!U786, "em", "-"), "q", ""))), VALUE(SUBSTITUTE(SUBSTITUTE(Paste_Here!U786, "em", "-"), "q", "")) &gt;= 910), "Yes", IF(AND(ISNUMBER(VALUE(SUBSTITUTE(SUBSTITUTE(Paste_Here!U786, "em", "-"), "q", ""))), VALUE(SUBSTITUTE(SUBSTITUTE(Paste_Here!U786, "em", "-"), "q", "")) &lt;= 909), "No", "")), ""), "")</f>
        <v/>
      </c>
      <c r="BR786" s="66"/>
      <c r="BS786" s="76" t="str">
        <f>IFERROR(IF(B786&lt;&gt;"", IF(AND(INDEX(Paste_Here!X$2:X$850, MATCH(B786, Paste_Here!A$2:A$850, 0))&lt;&gt;"", ISNUMBER(VALUE(INDEX(Paste_Here!X$2:X$850, MATCH(B786, Paste_Here!A$2:A$850, 0))))), INDEX(Paste_Here!X$2:X$850, MATCH(B786, Paste_Here!A$2:A$850, 0)), ""), ""), "")</f>
        <v/>
      </c>
      <c r="BT786" s="66"/>
      <c r="BU786" s="76" t="str">
        <f>IFERROR(IF(B786&lt;&gt;"", IF(ISNUMBER(VALUE(INDEX(Paste_Here!G$2:G$850, MATCH(B786, Paste_Here!A$2:A$850, 0)))), IF(VALUE(INDEX(Paste_Here!G$2:G$850, MATCH(B786, Paste_Here!A$2:A$850, 0)))=0, "No", IF(AND(VALUE(INDEX(Paste_Here!G$2:G$850, MATCH(B786, Paste_Here!A$2:A$850, 0)))&gt;=1, VALUE(INDEX(Paste_Here!G$2:G$850, MATCH(B786, Paste_Here!A$2:A$850, 0)))&lt;=4), VALUE(INDEX(Paste_Here!G$2:G$850, MATCH(B786, Paste_Here!A$2:A$850, 0))), "")), ""), ""), "")</f>
        <v/>
      </c>
      <c r="BV786" s="66"/>
      <c r="BW786" s="76" t="str">
        <f>IFERROR(IF(B786&lt;&gt;"", IF(ISNUMBER(VALUE(INDEX(Paste_Here!H$2:H$850, MATCH(B786, Paste_Here!A$2:A$850, 0)))), IF(VALUE(INDEX(Paste_Here!H$2:H$850, MATCH(B786, Paste_Here!A$2:A$850, 0)))=0, "No", IF(AND(VALUE(INDEX(Paste_Here!H$2:H$850, MATCH(B786, Paste_Here!A$2:A$850, 0)))&gt;=1, VALUE(INDEX(Paste_Here!H$2:H$850, MATCH(B786, Paste_Here!A$2:A$850, 0)))&lt;=4), VALUE(INDEX(Paste_Here!H$2:H$850, MATCH(B786, Paste_Here!A$2:A$850, 0))), "")), ""), ""), "")</f>
        <v/>
      </c>
      <c r="BX786" s="66"/>
      <c r="BY786" s="76"/>
      <c r="BZ786" s="66"/>
      <c r="CA786" s="76"/>
      <c r="CB786" s="66"/>
      <c r="CC786" s="66"/>
      <c r="CD786" s="76" t="str">
        <f t="shared" si="101"/>
        <v/>
      </c>
      <c r="CE786" s="66"/>
      <c r="CF786" s="76" t="str">
        <f>IFERROR(IF(B786&lt;&gt;"", IF(AND(INDEX(Paste_Here!P$2:P$850, MATCH(B786, Paste_Here!A$2:A$850, 0))&lt;&gt;"", ISNUMBER(VALUE(INDEX(Paste_Here!P$2:P$850, MATCH(B786, Paste_Here!A$2:A$850, 0))))), INDEX(Paste_Here!P$2:P$850, MATCH(B786, Paste_Here!A$2:A$850, 0)), ""), ""), "")</f>
        <v/>
      </c>
      <c r="CG786" s="66"/>
      <c r="CH786" s="76" t="str">
        <f>IFERROR(IF(B786&lt;&gt;"", IF(ISNUMBER(SEARCH("highrisk", LOWER(INDEX(Paste_Here!Q$2:Q$850, MATCH(B786, Paste_Here!A$2:A$850, 0))))), "High Risk", IF(ISNUMBER(SEARCH("lowrisk", LOWER(INDEX(Paste_Here!Q$2:Q$850, MATCH(B786, Paste_Here!A$2:A$850, 0))))), "Low Risk", IF(ISNUMBER(SEARCH("somerisk", LOWER(INDEX(Paste_Here!Q$2:Q$850, MATCH(B786, Paste_Here!A$2:A$850, 0))))), "Some Risk", ""))), ""), "")</f>
        <v/>
      </c>
      <c r="CI786" s="66"/>
      <c r="CJ786" s="76" t="str">
        <f>IFERROR(IF(B786&lt;&gt;"", IF(AND(INDEX(Paste_Here!AA$2:AA$850, MATCH(B786, Paste_Here!A$2:A$850, 0))&lt;&gt;"", ISNUMBER(VALUE(INDEX(Paste_Here!AA$2:AA$850, MATCH(B786, Paste_Here!A$2:A$850, 0))))), INDEX(Paste_Here!AA$2:AA$850, MATCH(B786, Paste_Here!A$2:A$850, 0)), ""), ""), "")</f>
        <v/>
      </c>
      <c r="CK786" s="66"/>
      <c r="CL786" s="76" t="str">
        <f>IFERROR(IF(B786&lt;&gt;"", IF(LOWER(INDEX(Paste_Here!AB$2:AB$850, MATCH(B786, Paste_Here!A$2:A$850, 0)))="approaching expectations", "Approaching", IF(LOWER(INDEX(Paste_Here!AB$2:AB$850, MATCH(B786, Paste_Here!A$2:A$850, 0)))="met expectations", "Met", IF(LOWER(INDEX(Paste_Here!AB$2:AB$850, MATCH(B786, Paste_Here!A$2:A$850, 0)))="exceeded expectations", "Exceeded", IF(LOWER(INDEX(Paste_Here!AB$2:AB$850, MATCH(B786, Paste_Here!A$2:A$850, 0)))="below expectations", "Below", "")))), ""), "")</f>
        <v/>
      </c>
      <c r="CM786" s="66"/>
      <c r="CN786" s="76" t="str">
        <f>IFERROR(IF(B786&lt;&gt;"", IF(AND(INDEX(Paste_Here!AC$2:AC$850, MATCH(B786, Paste_Here!A$2:A$850, 0))&lt;&gt;"", ISNUMBER(VALUE(INDEX(Paste_Here!AC$2:AC$850, MATCH(B786, Paste_Here!A$2:A$850, 0))))), INDEX(Paste_Here!AC$2:AC$850, MATCH(B786, Paste_Here!A$2:A$850, 0)), ""), ""), "")</f>
        <v/>
      </c>
      <c r="CO786" s="66"/>
      <c r="CP786" s="76"/>
      <c r="CQ786" s="66"/>
      <c r="CR786" s="76"/>
      <c r="CS786" s="66"/>
      <c r="CT786" s="76"/>
      <c r="CU786" s="66"/>
      <c r="CV786" s="76"/>
      <c r="CW786" s="66"/>
      <c r="CX786" s="76"/>
      <c r="CY786" s="66"/>
      <c r="CZ786" s="66"/>
      <c r="DA786" s="76" t="str">
        <f t="shared" si="102"/>
        <v/>
      </c>
      <c r="DB786" s="66"/>
      <c r="DC786" s="76" t="str">
        <f>IFERROR(IF(B786&lt;&gt;"", IF(AND(INDEX(Paste_Here!V$2:V$850, MATCH(B786, Paste_Here!A$2:A$850, 0))&lt;&gt;"", ISNUMBER(VALUE(INDEX(Paste_Here!V$2:V$850, MATCH(B786, Paste_Here!A$2:A$850, 0))))), INDEX(Paste_Here!V$2:V$850, MATCH(B786, Paste_Here!A$2:A$850, 0)), ""), ""), "")</f>
        <v/>
      </c>
      <c r="DD786" s="66"/>
      <c r="DE786" s="76" t="str">
        <f>IFERROR(IF(B786&lt;&gt;"", IF(ISNUMBER(SEARCH("highrisk", LOWER(INDEX(Paste_Here!W$2:W$850, MATCH(B786, Paste_Here!A$2:A$850, 0))))), "High Risk", IF(ISNUMBER(SEARCH("lowrisk", LOWER(INDEX(Paste_Here!W$2:W$850, MATCH(B786, Paste_Here!A$2:A$850, 0))))), "Low Risk", IF(ISNUMBER(SEARCH("somerisk", LOWER(INDEX(Paste_Here!W$2:W$850, MATCH(B786, Paste_Here!A$2:A$850, 0))))), "Some Risk", ""))), ""), "")</f>
        <v/>
      </c>
      <c r="DF786" s="66"/>
      <c r="DG786" s="76" t="str">
        <f>IFERROR(IF(B786&lt;&gt;"", IF(AND(INDEX(Paste_Here!S$2:S$850, MATCH(B786, Paste_Here!A$2:A$850, 0))&lt;&gt;"", ISNUMBER(VALUE(INDEX(Paste_Here!S$2:S$850, MATCH(B786, Paste_Here!A$2:A$850, 0))))), INDEX(Paste_Here!S$2:S$850, MATCH(B786, Paste_Here!A$2:A$850, 0)), ""), ""), "")</f>
        <v/>
      </c>
      <c r="DH786" s="66"/>
      <c r="DI786" s="76" t="str">
        <f>IFERROR(IF(B786&lt;&gt;"", IF(ISNUMBER(SEARCH("highrisk", LOWER(INDEX(Paste_Here!T$2:T$850, MATCH(B786, Paste_Here!A$2:A$850, 0))))), "High Risk", IF(ISNUMBER(SEARCH("lowrisk", LOWER(INDEX(Paste_Here!T$2:T$850, MATCH(B786, Paste_Here!A$2:A$850, 0))))), "Low Risk", IF(ISNUMBER(SEARCH("somerisk", LOWER(INDEX(Paste_Here!T$2:T$850, MATCH(B786, Paste_Here!A$2:A$850, 0))))), "Some Risk", ""))), ""), "")</f>
        <v/>
      </c>
      <c r="DJ786" s="66"/>
      <c r="DK786" s="76" t="str">
        <f>IFERROR(IF(B786&lt;&gt;"", IF(AND(INDEX(Paste_Here!AD$2:AD$850, MATCH(B786, Paste_Here!A$2:A$850, 0))&lt;&gt;"", ISNUMBER(VALUE(INDEX(Paste_Here!AD$2:AD$850, MATCH(B786, Paste_Here!A$2:A$850, 0))))), INDEX(Paste_Here!AD$2:AD$850, MATCH(B786, Paste_Here!A$2:A$850, 0)), ""), ""), "")</f>
        <v/>
      </c>
      <c r="DL786" s="66"/>
      <c r="DM786" s="76" t="str">
        <f>IFERROR(IF(B786&lt;&gt;"", IF(LOWER(INDEX(Paste_Here!AE$2:AE$850, MATCH(B786, Paste_Here!A$2:A$850, 0)))="approaching expectations", "Approaching", IF(LOWER(INDEX(Paste_Here!AE$2:AE$850, MATCH(B786, Paste_Here!A$2:A$850, 0)))="met expectations", "Met", IF(LOWER(INDEX(Paste_Here!AE$2:AE$850, MATCH(B786, Paste_Here!A$2:A$850, 0)))="exceeded expectations", "Exceeded", IF(LOWER(INDEX(Paste_Here!AE$2:AE$850, MATCH(B786, Paste_Here!A$2:A$850, 0)))="below expectations", "Below", "")))), ""), "")</f>
        <v/>
      </c>
      <c r="DN786" s="66"/>
      <c r="DO786" s="76"/>
      <c r="DP786" s="66"/>
      <c r="DQ786" s="76"/>
      <c r="DR786" s="66"/>
      <c r="DS786" s="76"/>
      <c r="DT786" s="66"/>
      <c r="DU786" s="76"/>
      <c r="DV786" s="66"/>
      <c r="DW786" s="66"/>
      <c r="DX786" s="76" t="str">
        <f t="shared" si="103"/>
        <v/>
      </c>
      <c r="DY786" s="66"/>
      <c r="DZ786" s="76"/>
      <c r="EA786" s="66"/>
      <c r="EB786" s="76"/>
      <c r="EC786" s="66"/>
      <c r="ED786" s="76" t="str">
        <f>IFERROR(IF(B786&lt;&gt;"", IF(AND(INDEX(Paste_Here!AF$2:AF$850, MATCH(B786, Paste_Here!A$2:A$850, 0))&lt;&gt;"", ISNUMBER(VALUE(INDEX(Paste_Here!AF$2:AF$850, MATCH(B786, Paste_Here!A$2:A$850, 0))))), INDEX(Paste_Here!AF$2:AF$850, MATCH(B786, Paste_Here!A$2:A$850, 0)), ""), ""), "")</f>
        <v/>
      </c>
      <c r="EE786" s="66"/>
      <c r="EF786" s="76"/>
      <c r="EG786" s="66"/>
      <c r="EH786" s="76"/>
      <c r="EI786" s="66"/>
      <c r="EJ786" s="76" t="str">
        <f>IFERROR(IF(B786&lt;&gt;"", IF(AND(INDEX(Paste_Here!AG$2:AG$850, MATCH(B786, Paste_Here!A$2:A$850, 0))&lt;&gt;"", ISNUMBER(VALUE(INDEX(Paste_Here!AG$2:AG$850, MATCH(B786, Paste_Here!A$2:A$850, 0))))), INDEX(Paste_Here!AG$2:AG$850, MATCH(B786, Paste_Here!A$2:A$850, 0)), ""), ""), "")</f>
        <v/>
      </c>
      <c r="EK786" s="66"/>
      <c r="EL786" s="76"/>
      <c r="EM786" s="66"/>
      <c r="EN786" s="76"/>
      <c r="EO786" s="66"/>
      <c r="EP786" s="76"/>
      <c r="EQ786" s="66"/>
      <c r="ER786" s="76"/>
      <c r="ES786" s="66"/>
      <c r="ET786" s="66"/>
      <c r="EU786" s="76"/>
      <c r="EV786" s="66"/>
      <c r="EW786" s="76"/>
      <c r="EX786" s="66"/>
      <c r="EY786" s="76"/>
      <c r="EZ786" s="66"/>
      <c r="FA786" s="76"/>
      <c r="FB786" s="66"/>
      <c r="FC786" s="76"/>
      <c r="FD786" s="66"/>
      <c r="FE786" s="76"/>
      <c r="FF786" s="66"/>
      <c r="FG786" s="76"/>
      <c r="FH786" s="66"/>
      <c r="FI786" s="76"/>
      <c r="FJ786" s="66"/>
      <c r="FK786" s="76"/>
      <c r="FL786" s="66"/>
      <c r="FM786" s="76"/>
      <c r="FN786" s="66"/>
      <c r="FO786" s="76"/>
      <c r="FP786" s="66"/>
      <c r="FQ786" s="76"/>
      <c r="FR786" s="66"/>
      <c r="FS786" s="76"/>
      <c r="FT786" s="66"/>
      <c r="FU786" s="76"/>
      <c r="FV786" s="66"/>
      <c r="FW786" s="76"/>
      <c r="FX786" s="66"/>
      <c r="FY786" s="76"/>
      <c r="FZ786" s="66"/>
      <c r="GA786" s="76"/>
      <c r="GB786" s="66"/>
      <c r="GC786" s="76"/>
      <c r="GD786" s="66"/>
      <c r="GE786" s="76"/>
      <c r="GF786" s="66"/>
      <c r="GG786" s="76"/>
      <c r="GH786" s="66"/>
      <c r="GI786" s="76"/>
      <c r="GJ786" s="66"/>
      <c r="GK786" s="76"/>
      <c r="GL786" s="66"/>
      <c r="GM786" s="76"/>
      <c r="GN786" s="66"/>
      <c r="GO786" s="76"/>
      <c r="GP786" s="66"/>
      <c r="GQ786" s="76"/>
      <c r="GR786" s="66"/>
      <c r="GS786" s="76"/>
      <c r="GT786" s="66"/>
      <c r="GU786" s="76"/>
      <c r="GV786" s="66"/>
      <c r="GW786" s="76"/>
      <c r="GX786" s="66"/>
      <c r="GY786" s="76"/>
      <c r="GZ786" s="66"/>
      <c r="HA786" s="76"/>
      <c r="HB786" s="66"/>
      <c r="HC786" s="76"/>
      <c r="HD786" s="66"/>
      <c r="HE786" s="76"/>
      <c r="HF786" s="66"/>
      <c r="HG786" s="76"/>
      <c r="HH786" s="66"/>
      <c r="HI786" s="76"/>
      <c r="HJ786" s="66"/>
      <c r="HK786" s="76"/>
      <c r="HL786" s="66"/>
      <c r="HM786" s="76"/>
      <c r="HN786" s="66"/>
      <c r="HO786" s="76"/>
      <c r="HP786" s="66"/>
      <c r="HQ786" s="76"/>
      <c r="HR786" s="66"/>
      <c r="HS786" s="76"/>
      <c r="HT786" s="66"/>
      <c r="HU786" s="76"/>
      <c r="HV786" s="66"/>
      <c r="HW786" s="76"/>
      <c r="HX786" s="66"/>
      <c r="HY786" s="76"/>
      <c r="HZ786" s="66"/>
      <c r="IA786" s="76"/>
      <c r="IB786" s="66"/>
      <c r="IC786" s="76"/>
      <c r="ID786" s="66"/>
      <c r="IE786" s="76"/>
      <c r="IF786" s="66"/>
      <c r="IG786" s="76"/>
      <c r="IH786" s="66"/>
      <c r="II786" s="76"/>
      <c r="IJ786" s="66"/>
      <c r="IK786" s="76"/>
      <c r="IL786" s="66"/>
      <c r="IM786" s="76"/>
      <c r="IN786" s="66"/>
      <c r="IO786" s="76"/>
      <c r="IP786" s="66"/>
      <c r="IQ786" s="76"/>
      <c r="IR786" s="66"/>
      <c r="IS786" s="76"/>
      <c r="IT786" s="66"/>
      <c r="IU786" s="76"/>
      <c r="IV786" s="66"/>
      <c r="IW786" s="76"/>
      <c r="IX786" s="66"/>
      <c r="IY786" s="76"/>
      <c r="IZ786" s="66"/>
      <c r="JA786" s="76"/>
      <c r="JB786" s="66"/>
      <c r="JC786" s="76"/>
      <c r="JD786" s="66"/>
      <c r="JE786" s="76"/>
      <c r="JF786" s="66"/>
      <c r="JG786" s="76"/>
      <c r="JH786" s="66"/>
      <c r="JI786" s="76"/>
      <c r="JJ786" s="66"/>
      <c r="JK786" s="76"/>
      <c r="JL786" s="66"/>
      <c r="JM786" s="76"/>
      <c r="JN786" s="66"/>
      <c r="JO786" s="76"/>
      <c r="JP786" s="66"/>
      <c r="JQ786" s="76"/>
      <c r="JR786" s="66"/>
      <c r="JS786" s="76"/>
      <c r="JT786" s="66"/>
      <c r="JU786" s="76"/>
      <c r="JV786" s="66"/>
      <c r="JW786" s="76"/>
      <c r="JX786" s="66"/>
      <c r="JY786" s="76"/>
      <c r="JZ786" s="66"/>
      <c r="KA786" s="76"/>
      <c r="KB786" s="66"/>
      <c r="KC786" s="76"/>
      <c r="KD786" s="66"/>
      <c r="KE786" s="76"/>
      <c r="KF786" s="66"/>
      <c r="KG786" s="76"/>
      <c r="KH786" s="66"/>
      <c r="KI786" s="76"/>
      <c r="KJ786" s="66"/>
      <c r="KK786" s="76"/>
      <c r="KL786" s="66"/>
      <c r="KM786" s="76"/>
      <c r="KN786" s="66"/>
      <c r="KO786" s="76"/>
      <c r="KP786" s="66"/>
      <c r="KQ786" s="76"/>
      <c r="KR786" s="66"/>
      <c r="KS786" s="76"/>
      <c r="KT786" s="66"/>
      <c r="KU786" s="76"/>
      <c r="KV786" s="66"/>
      <c r="KW786" s="76"/>
      <c r="KX786" s="66"/>
      <c r="KY786" s="76"/>
      <c r="KZ786" s="66"/>
      <c r="LA786" s="76"/>
      <c r="LB786" s="66"/>
      <c r="LC786" s="76"/>
      <c r="LD786" s="66"/>
      <c r="LE786" s="76"/>
      <c r="LF786" s="66"/>
      <c r="LG786" s="76"/>
      <c r="LH786" s="66"/>
      <c r="LI786" s="76"/>
      <c r="LJ786" s="66"/>
      <c r="LK786" s="76"/>
      <c r="LL786" s="66"/>
      <c r="LM786" s="76"/>
      <c r="LN786" s="66"/>
      <c r="LO786" s="76"/>
      <c r="LP786" s="66"/>
      <c r="LQ786" s="76"/>
      <c r="LR786" s="66"/>
      <c r="LS786" s="76"/>
      <c r="LT786" s="66"/>
      <c r="LU786" s="76"/>
      <c r="LV786" s="66"/>
      <c r="LW786" s="76"/>
      <c r="LX786" s="66"/>
      <c r="LY786" s="76"/>
      <c r="LZ786" s="66"/>
      <c r="MA786" s="76"/>
      <c r="MB786" s="66"/>
      <c r="MC786" s="76"/>
      <c r="MD786" s="66"/>
      <c r="MG786" s="1" t="str" cm="1">
        <f t="array" ref="MG786">IFERROR(INDEX(Paste_Here!$B$2:$B$850, MATCH(0, COUNTIF(MG$4:MG785, Paste_Here!$B$2:$B$850) + IF(Paste_Here!$B$2:$B$850="", 1, 0), 0)), "")</f>
        <v/>
      </c>
      <c r="MH786" s="1" t="str">
        <f>IF(MG786&lt;&gt;"", INDEX(Paste_Here!$A$2:$A$850, MATCH(MG786, Paste_Here!$B$2:$B$850, 0)), "")</f>
        <v/>
      </c>
      <c r="MI786" s="1" t="str">
        <f t="shared" si="104"/>
        <v/>
      </c>
      <c r="MJ786" s="1" t="str" cm="1">
        <f t="array" ref="MJ786">IFERROR(INDEX($MI$5:$MI$850, MATCH(SMALL(IF($MI$5:$MI$850&lt;&gt;"", COUNTIF($MI$5:$MI$850, "&lt;"&amp;$MI$5:$MI$850)+1), ROW()-ROW($MJ$5)+1), COUNTIF($MI$5:$MI$850, "&lt;"&amp;$MI$5:$MI$850)+1, 0)), "")</f>
        <v/>
      </c>
    </row>
    <row r="787" spans="1:348">
      <c r="A787" s="66"/>
      <c r="B787" s="76" t="str">
        <f t="shared" si="97"/>
        <v/>
      </c>
      <c r="C787" s="66"/>
      <c r="D787" s="76" t="str">
        <f>IFERROR(IF(B787&lt;&gt;"", IF(AND(INDEX(Paste_Here!B$2:B$850, MATCH(B787, Paste_Here!A$2:A$850, 0))&lt;&gt;"", ISNUMBER(VALUE(INDEX(Paste_Here!B$2:B$850, MATCH(B787, Paste_Here!A$2:A$850, 0))))), INDEX(Paste_Here!B$2:B$850, MATCH(B787, Paste_Here!A$2:A$850, 0)), ""), ""), "")</f>
        <v/>
      </c>
      <c r="E787" s="66"/>
      <c r="F787" s="76" t="str">
        <f>IFERROR(IF(B787&lt;&gt;"", IF(ISTEXT(INDEX(Paste_Here!K$2:K$850, MATCH(B787, Paste_Here!A$2:A$850, 0))), INDEX(Paste_Here!K$2:K$850, MATCH(B787, Paste_Here!A$2:A$850, 0)), ""), ""), "")</f>
        <v/>
      </c>
      <c r="G787" s="66"/>
      <c r="H787" s="76" t="str">
        <f>IFERROR(IF(B787&lt;&gt;"", IF(ISTEXT(INDEX(Paste_Here!C$2:C$850, MATCH(B787, Paste_Here!A$2:A$850, 0))), INDEX(Paste_Here!C$2:C$850, MATCH(B787, Paste_Here!A$2:A$850, 0)), ""), ""), "")</f>
        <v/>
      </c>
      <c r="I787" s="66"/>
      <c r="J787" s="76" t="str">
        <f>IFERROR(IF(B787&lt;&gt;"", IF(ISNUMBER(SEARCH("s", LOWER(INDEX(Paste_Here!M$2:M$850, MATCH(B787, Paste_Here!A$2:A$850, 0))))), "Yes", IF(INDEX(Paste_Here!M$2:M$850, MATCH(B787, Paste_Here!A$2:A$850, 0))&lt;&gt;"", "No", "")), ""), "")</f>
        <v/>
      </c>
      <c r="K787" s="66"/>
      <c r="L787" s="76" t="str">
        <f>IFERROR(IF(B787&lt;&gt;"", IF(ISNUMBER(SEARCH("yes", LOWER(INDEX(Paste_Here!E$2:E$850, MATCH(B787, Paste_Here!A$2:A$850, 0))))), "Yes", IF(ISNUMBER(SEARCH("no", LOWER(INDEX(Paste_Here!E$2:E$850, MATCH(B787, Paste_Here!A$2:A$850, 0))))), "No", "")), ""), "")</f>
        <v/>
      </c>
      <c r="M787" s="66"/>
      <c r="N787" s="76" t="str">
        <f>IFERROR(IF(B787&lt;&gt;"", IF(ISNUMBER(SEARCH("yes", LOWER(INDEX(Paste_Here!F$2:F$850, MATCH(B787, Paste_Here!A$2:A$850, 0))))), "Yes", IF(ISNUMBER(SEARCH("no", LOWER(INDEX(Paste_Here!F$2:F$850, MATCH(B787, Paste_Here!A$2:A$850, 0))))), "No", "")), ""), "")</f>
        <v/>
      </c>
      <c r="O787" s="66"/>
      <c r="P787" s="76" t="str">
        <f>IFERROR(IF(B787&lt;&gt;"", IF(ISNUMBER(SEARCH("yes", LOWER(INDEX(Paste_Here!L$2:L$850, MATCH(B787, Paste_Here!A$2:A$850, 0))))), "Yes", IF(ISNUMBER(SEARCH("no", LOWER(INDEX(Paste_Here!L$2:L$850, MATCH(B787, Paste_Here!A$2:A$850, 0))))), "No", "")), ""), "")</f>
        <v/>
      </c>
      <c r="Q787" s="66"/>
      <c r="R787" s="76" t="str">
        <f>IFERROR(IF(B787&lt;&gt;"", IF(ISNUMBER(SEARCH("transitional 2", LOWER(INDEX(Paste_Here!D$2:D$850, MATCH(B787, Paste_Here!A$2:A$850, 0))))), "T2", IF(ISNUMBER(SEARCH("transitional 1", LOWER(INDEX(Paste_Here!D$2:D$850, MATCH(B787, Paste_Here!A$2:A$850, 0))))), "T1", IF(ISNUMBER(SEARCH("waived ell services", LOWER(INDEX(Paste_Here!D$2:D$850, MATCH(B787, Paste_Here!A$2:A$850, 0))))), "W", IF(ISNUMBER(SEARCH("english language learner", LOWER(INDEX(Paste_Here!D$2:D$850, MATCH(B787, Paste_Here!A$2:A$850, 0))))), "L", "")))), ""), "")</f>
        <v/>
      </c>
      <c r="S787" s="66"/>
      <c r="T787" s="76" t="str">
        <f>IFERROR(IF(B787&lt;&gt;"", IF(ISNUMBER(SEARCH("yes", LOWER(INDEX(Paste_Here!I$2:I$850, MATCH(B787, Paste_Here!A$2:A$850, 0))))), "Yes", IF(ISNUMBER(SEARCH("no", LOWER(INDEX(Paste_Here!I$2:I$850, MATCH(B787, Paste_Here!A$2:A$850, 0))))), "No", "")), ""), "")</f>
        <v/>
      </c>
      <c r="U787" s="66"/>
      <c r="V787" s="76" t="str">
        <f>IFERROR(IF(B787&lt;&gt;"", IF(ISTEXT(INDEX(Paste_Here!J$2:J$850, MATCH(B787, Paste_Here!A$2:A$850, 0))), VALUE(INDEX(Paste_Here!J$2:J$850, MATCH(B787, Paste_Here!A$2:A$850, 0))), ""), ""), "")</f>
        <v/>
      </c>
      <c r="W787" s="66"/>
      <c r="X787" s="66"/>
      <c r="Y787" s="76" t="str">
        <f t="shared" si="98"/>
        <v/>
      </c>
      <c r="Z787" s="66"/>
      <c r="AA787" s="76" t="str">
        <f>IFERROR(IF(B787&lt;&gt;"", IF(AND(INDEX(Paste_Here!AI$2:AI$850, MATCH(B787, Paste_Here!A$2:A$850, 0))&lt;&gt;"", ISNUMBER(VALUE(INDEX(Paste_Here!AI$2:AI$850, MATCH(B787, Paste_Here!A$2:A$850, 0))))), INDEX(Paste_Here!AI$2:AI$850, MATCH(B787, Paste_Here!A$2:A$850, 0)), ""), ""), "")</f>
        <v/>
      </c>
      <c r="AB787" s="66"/>
      <c r="AC787" s="76" t="str">
        <f>IFERROR(IF(B787&lt;&gt;"", IF(AND(INDEX(Paste_Here!AJ$2:AJ$850, MATCH(B787, Paste_Here!A$2:A$850, 0))&lt;&gt;"", ISNUMBER(VALUE(INDEX(Paste_Here!AJ$2:AJ$850, MATCH(B787, Paste_Here!A$2:A$850, 0))))), INDEX(Paste_Here!AJ$2:AJ$850, MATCH(B787, Paste_Here!A$2:A$850, 0)), ""), ""), "")</f>
        <v/>
      </c>
      <c r="AD787" s="66"/>
      <c r="AE787" s="76" t="str">
        <f>IFERROR(IF(B787&lt;&gt;"", IF(AND(INDEX(Paste_Here!AK$2:AK$850, MATCH(B787, Paste_Here!A$2:A$850, 0))&lt;&gt;"", ISNUMBER(VALUE(INDEX(Paste_Here!AK$2:AK$850, MATCH(B787, Paste_Here!A$2:A$850, 0))))), INDEX(Paste_Here!AK$2:AK$850, MATCH(B787, Paste_Here!A$2:A$850, 0)), ""), ""), "")</f>
        <v/>
      </c>
      <c r="AF787" s="66"/>
      <c r="AG787" s="76" t="str">
        <f>IFERROR(IF(B787&lt;&gt;"", IF(AND(INDEX(Paste_Here!AL$2:AL$850, MATCH(B787, Paste_Here!A$2:A$850, 0))&lt;&gt;"", ISNUMBER(VALUE(INDEX(Paste_Here!AL$2:AL$850, MATCH(B787, Paste_Here!A$2:A$850, 0))))), INDEX(Paste_Here!AL$2:AL$850, MATCH(B787, Paste_Here!A$2:A$850, 0)), ""), ""), "")</f>
        <v/>
      </c>
      <c r="AH787" s="66"/>
      <c r="AI787" s="76" t="str">
        <f>IFERROR(IF(B787&lt;&gt;"", IF(AND(INDEX(Paste_Here!AH$2:AH$850, MATCH(B787, Paste_Here!A$2:A$850, 0))&lt;&gt;"", ISNUMBER(VALUE(INDEX(Paste_Here!AH$2:AH$850, MATCH(B787, Paste_Here!A$2:A$850, 0))))), IF(VALUE(INDEX(Paste_Here!AH$2:AH$850, MATCH(B787, Paste_Here!A$2:A$850, 0)))=0, "", INDEX(Paste_Here!AH$2:AH$850, MATCH(B787, Paste_Here!A$2:A$850, 0))), ""), ""), "")</f>
        <v/>
      </c>
      <c r="AJ787" s="66"/>
      <c r="AK787" s="76" t="str">
        <f>IFERROR(IF(B787&lt;&gt;"", IF(AND(INDEX(Paste_Here!N$2:N$850, MATCH(B787, Paste_Here!A$2:A$850, 0))&lt;&gt;"", ISNUMBER(VALUE(INDEX(Paste_Here!N$2:N$850, MATCH(B787, Paste_Here!A$2:A$850, 0))))), INDEX(Paste_Here!N$2:N$850, MATCH(B787, Paste_Here!A$2:A$850, 0)), ""), ""), "")</f>
        <v/>
      </c>
      <c r="AL787" s="66"/>
      <c r="AM787" s="76" t="str">
        <f>IFERROR(IF(B787&lt;&gt;"", IF(AND(INDEX(Paste_Here!O$2:O$850, MATCH(B787, Paste_Here!A$2:A$850, 0))&lt;&gt;"", ISNUMBER(VALUE(INDEX(Paste_Here!O$2:O$850, MATCH(B787, Paste_Here!A$2:A$850, 0))))), INDEX(Paste_Here!O$2:O$850, MATCH(B787, Paste_Here!A$2:A$850, 0)), ""), ""), "")</f>
        <v/>
      </c>
      <c r="AN787" s="66"/>
      <c r="AO787" s="76"/>
      <c r="AP787" s="66"/>
      <c r="AQ787" s="76"/>
      <c r="AR787" s="66"/>
      <c r="AS787" s="76"/>
      <c r="AT787" s="66"/>
      <c r="AU787" s="66"/>
      <c r="AV787" s="76" t="str">
        <f t="shared" si="99"/>
        <v/>
      </c>
      <c r="AW787" s="66"/>
      <c r="AX787" s="76" t="str">
        <f>IFERROR(IF(B787&lt;&gt;"", IF(ISNUMBER(SEARCH("Revealed-Potential (Primary Focus)", LOWER(INDEX(Paste_Here!Z$2:Z$850, MATCH(B787, Paste_Here!A$2:A$850, 0))))), "Rev-Potential: Prim", IF(ISNUMBER(SEARCH("Revealed-Potential (Secondary Focus)", LOWER(INDEX(Paste_Here!Z$2:Z$850, MATCH(B787, Paste_Here!A$2:A$850, 0))))), "Rev-Potential: Sec", IF(ISNUMBER(SEARCH("Monitoring", LOWER(INDEX(Paste_Here!Z$2:Z$850, MATCH(B787, Paste_Here!A$2:A$850, 0))))), "Monitoring", IF(ISNUMBER(SEARCH("At-Promise (Secondary Focus)", LOWER(INDEX(Paste_Here!Z$2:Z$850, MATCH(B787, Paste_Here!A$2:A$850, 0))))), "At-Promise: Sec", IF(ISNUMBER(SEARCH("At-Promise (Primary Focus)", LOWER(INDEX(Paste_Here!Z$2:Z$850, MATCH(B787, Paste_Here!A$2:A$850, 0))))), "At-Promise: Prim", ""))))), ""), "")</f>
        <v/>
      </c>
      <c r="AY787" s="66"/>
      <c r="AZ787" s="76"/>
      <c r="BA787" s="66"/>
      <c r="BB787" s="76"/>
      <c r="BC787" s="66"/>
      <c r="BD787" s="76"/>
      <c r="BE787" s="66"/>
      <c r="BF787" s="76"/>
      <c r="BG787" s="66"/>
      <c r="BH787" s="76"/>
      <c r="BI787" s="66"/>
      <c r="BJ787" s="66"/>
      <c r="BK787" s="76" t="str">
        <f t="shared" si="100"/>
        <v/>
      </c>
      <c r="BL787" s="66"/>
      <c r="BM787" s="76" t="str">
        <f>IFERROR(IF(B787&lt;&gt;"", IF(AND(ISNUMBER(VALUE(SUBSTITUTE(SUBSTITUTE(Paste_Here!R787, "br", "-"), "L", ""))), VALUE(SUBSTITUTE(SUBSTITUTE(Paste_Here!R787, "br", "-"), "L", "")) &gt;= 1095), "Yes", IF(AND(ISNUMBER(VALUE(SUBSTITUTE(SUBSTITUTE(Paste_Here!R787, "br", "-"), "L", ""))), VALUE(SUBSTITUTE(SUBSTITUTE(Paste_Here!R787, "br", "-"), "L", "")) &lt;= 1094), "No", "")), ""), "")</f>
        <v/>
      </c>
      <c r="BN787" s="66"/>
      <c r="BO787" s="76" t="str">
        <f>IFERROR(IF(B787&lt;&gt;"", IF(COUNTIF(INDEX(Paste_Here!Y$2:AB$850, MATCH(B787, Paste_Here!A$2:A$850, 0), 0), "yes") &gt; 0, "Yes", IF(COUNTIF(INDEX(Paste_Here!Y$2:AB$850, MATCH(B787, Paste_Here!A$2:A$850, 0), 0), "no") &gt; 0, "No", "")), ""), "")</f>
        <v/>
      </c>
      <c r="BP787" s="66"/>
      <c r="BQ787" s="76" t="str">
        <f>IFERROR(IF(B787&lt;&gt;"", IF(AND(ISNUMBER(VALUE(SUBSTITUTE(SUBSTITUTE(Paste_Here!U787, "em", "-"), "q", ""))), VALUE(SUBSTITUTE(SUBSTITUTE(Paste_Here!U787, "em", "-"), "q", "")) &gt;= 910), "Yes", IF(AND(ISNUMBER(VALUE(SUBSTITUTE(SUBSTITUTE(Paste_Here!U787, "em", "-"), "q", ""))), VALUE(SUBSTITUTE(SUBSTITUTE(Paste_Here!U787, "em", "-"), "q", "")) &lt;= 909), "No", "")), ""), "")</f>
        <v/>
      </c>
      <c r="BR787" s="66"/>
      <c r="BS787" s="76" t="str">
        <f>IFERROR(IF(B787&lt;&gt;"", IF(AND(INDEX(Paste_Here!X$2:X$850, MATCH(B787, Paste_Here!A$2:A$850, 0))&lt;&gt;"", ISNUMBER(VALUE(INDEX(Paste_Here!X$2:X$850, MATCH(B787, Paste_Here!A$2:A$850, 0))))), INDEX(Paste_Here!X$2:X$850, MATCH(B787, Paste_Here!A$2:A$850, 0)), ""), ""), "")</f>
        <v/>
      </c>
      <c r="BT787" s="66"/>
      <c r="BU787" s="76" t="str">
        <f>IFERROR(IF(B787&lt;&gt;"", IF(ISNUMBER(VALUE(INDEX(Paste_Here!G$2:G$850, MATCH(B787, Paste_Here!A$2:A$850, 0)))), IF(VALUE(INDEX(Paste_Here!G$2:G$850, MATCH(B787, Paste_Here!A$2:A$850, 0)))=0, "No", IF(AND(VALUE(INDEX(Paste_Here!G$2:G$850, MATCH(B787, Paste_Here!A$2:A$850, 0)))&gt;=1, VALUE(INDEX(Paste_Here!G$2:G$850, MATCH(B787, Paste_Here!A$2:A$850, 0)))&lt;=4), VALUE(INDEX(Paste_Here!G$2:G$850, MATCH(B787, Paste_Here!A$2:A$850, 0))), "")), ""), ""), "")</f>
        <v/>
      </c>
      <c r="BV787" s="66"/>
      <c r="BW787" s="76" t="str">
        <f>IFERROR(IF(B787&lt;&gt;"", IF(ISNUMBER(VALUE(INDEX(Paste_Here!H$2:H$850, MATCH(B787, Paste_Here!A$2:A$850, 0)))), IF(VALUE(INDEX(Paste_Here!H$2:H$850, MATCH(B787, Paste_Here!A$2:A$850, 0)))=0, "No", IF(AND(VALUE(INDEX(Paste_Here!H$2:H$850, MATCH(B787, Paste_Here!A$2:A$850, 0)))&gt;=1, VALUE(INDEX(Paste_Here!H$2:H$850, MATCH(B787, Paste_Here!A$2:A$850, 0)))&lt;=4), VALUE(INDEX(Paste_Here!H$2:H$850, MATCH(B787, Paste_Here!A$2:A$850, 0))), "")), ""), ""), "")</f>
        <v/>
      </c>
      <c r="BX787" s="66"/>
      <c r="BY787" s="76"/>
      <c r="BZ787" s="66"/>
      <c r="CA787" s="76"/>
      <c r="CB787" s="66"/>
      <c r="CC787" s="66"/>
      <c r="CD787" s="76" t="str">
        <f t="shared" si="101"/>
        <v/>
      </c>
      <c r="CE787" s="66"/>
      <c r="CF787" s="76" t="str">
        <f>IFERROR(IF(B787&lt;&gt;"", IF(AND(INDEX(Paste_Here!P$2:P$850, MATCH(B787, Paste_Here!A$2:A$850, 0))&lt;&gt;"", ISNUMBER(VALUE(INDEX(Paste_Here!P$2:P$850, MATCH(B787, Paste_Here!A$2:A$850, 0))))), INDEX(Paste_Here!P$2:P$850, MATCH(B787, Paste_Here!A$2:A$850, 0)), ""), ""), "")</f>
        <v/>
      </c>
      <c r="CG787" s="66"/>
      <c r="CH787" s="76" t="str">
        <f>IFERROR(IF(B787&lt;&gt;"", IF(ISNUMBER(SEARCH("highrisk", LOWER(INDEX(Paste_Here!Q$2:Q$850, MATCH(B787, Paste_Here!A$2:A$850, 0))))), "High Risk", IF(ISNUMBER(SEARCH("lowrisk", LOWER(INDEX(Paste_Here!Q$2:Q$850, MATCH(B787, Paste_Here!A$2:A$850, 0))))), "Low Risk", IF(ISNUMBER(SEARCH("somerisk", LOWER(INDEX(Paste_Here!Q$2:Q$850, MATCH(B787, Paste_Here!A$2:A$850, 0))))), "Some Risk", ""))), ""), "")</f>
        <v/>
      </c>
      <c r="CI787" s="66"/>
      <c r="CJ787" s="76" t="str">
        <f>IFERROR(IF(B787&lt;&gt;"", IF(AND(INDEX(Paste_Here!AA$2:AA$850, MATCH(B787, Paste_Here!A$2:A$850, 0))&lt;&gt;"", ISNUMBER(VALUE(INDEX(Paste_Here!AA$2:AA$850, MATCH(B787, Paste_Here!A$2:A$850, 0))))), INDEX(Paste_Here!AA$2:AA$850, MATCH(B787, Paste_Here!A$2:A$850, 0)), ""), ""), "")</f>
        <v/>
      </c>
      <c r="CK787" s="66"/>
      <c r="CL787" s="76" t="str">
        <f>IFERROR(IF(B787&lt;&gt;"", IF(LOWER(INDEX(Paste_Here!AB$2:AB$850, MATCH(B787, Paste_Here!A$2:A$850, 0)))="approaching expectations", "Approaching", IF(LOWER(INDEX(Paste_Here!AB$2:AB$850, MATCH(B787, Paste_Here!A$2:A$850, 0)))="met expectations", "Met", IF(LOWER(INDEX(Paste_Here!AB$2:AB$850, MATCH(B787, Paste_Here!A$2:A$850, 0)))="exceeded expectations", "Exceeded", IF(LOWER(INDEX(Paste_Here!AB$2:AB$850, MATCH(B787, Paste_Here!A$2:A$850, 0)))="below expectations", "Below", "")))), ""), "")</f>
        <v/>
      </c>
      <c r="CM787" s="66"/>
      <c r="CN787" s="76" t="str">
        <f>IFERROR(IF(B787&lt;&gt;"", IF(AND(INDEX(Paste_Here!AC$2:AC$850, MATCH(B787, Paste_Here!A$2:A$850, 0))&lt;&gt;"", ISNUMBER(VALUE(INDEX(Paste_Here!AC$2:AC$850, MATCH(B787, Paste_Here!A$2:A$850, 0))))), INDEX(Paste_Here!AC$2:AC$850, MATCH(B787, Paste_Here!A$2:A$850, 0)), ""), ""), "")</f>
        <v/>
      </c>
      <c r="CO787" s="66"/>
      <c r="CP787" s="76"/>
      <c r="CQ787" s="66"/>
      <c r="CR787" s="76"/>
      <c r="CS787" s="66"/>
      <c r="CT787" s="76"/>
      <c r="CU787" s="66"/>
      <c r="CV787" s="76"/>
      <c r="CW787" s="66"/>
      <c r="CX787" s="76"/>
      <c r="CY787" s="66"/>
      <c r="CZ787" s="66"/>
      <c r="DA787" s="76" t="str">
        <f t="shared" si="102"/>
        <v/>
      </c>
      <c r="DB787" s="66"/>
      <c r="DC787" s="76" t="str">
        <f>IFERROR(IF(B787&lt;&gt;"", IF(AND(INDEX(Paste_Here!V$2:V$850, MATCH(B787, Paste_Here!A$2:A$850, 0))&lt;&gt;"", ISNUMBER(VALUE(INDEX(Paste_Here!V$2:V$850, MATCH(B787, Paste_Here!A$2:A$850, 0))))), INDEX(Paste_Here!V$2:V$850, MATCH(B787, Paste_Here!A$2:A$850, 0)), ""), ""), "")</f>
        <v/>
      </c>
      <c r="DD787" s="66"/>
      <c r="DE787" s="76" t="str">
        <f>IFERROR(IF(B787&lt;&gt;"", IF(ISNUMBER(SEARCH("highrisk", LOWER(INDEX(Paste_Here!W$2:W$850, MATCH(B787, Paste_Here!A$2:A$850, 0))))), "High Risk", IF(ISNUMBER(SEARCH("lowrisk", LOWER(INDEX(Paste_Here!W$2:W$850, MATCH(B787, Paste_Here!A$2:A$850, 0))))), "Low Risk", IF(ISNUMBER(SEARCH("somerisk", LOWER(INDEX(Paste_Here!W$2:W$850, MATCH(B787, Paste_Here!A$2:A$850, 0))))), "Some Risk", ""))), ""), "")</f>
        <v/>
      </c>
      <c r="DF787" s="66"/>
      <c r="DG787" s="76" t="str">
        <f>IFERROR(IF(B787&lt;&gt;"", IF(AND(INDEX(Paste_Here!S$2:S$850, MATCH(B787, Paste_Here!A$2:A$850, 0))&lt;&gt;"", ISNUMBER(VALUE(INDEX(Paste_Here!S$2:S$850, MATCH(B787, Paste_Here!A$2:A$850, 0))))), INDEX(Paste_Here!S$2:S$850, MATCH(B787, Paste_Here!A$2:A$850, 0)), ""), ""), "")</f>
        <v/>
      </c>
      <c r="DH787" s="66"/>
      <c r="DI787" s="76" t="str">
        <f>IFERROR(IF(B787&lt;&gt;"", IF(ISNUMBER(SEARCH("highrisk", LOWER(INDEX(Paste_Here!T$2:T$850, MATCH(B787, Paste_Here!A$2:A$850, 0))))), "High Risk", IF(ISNUMBER(SEARCH("lowrisk", LOWER(INDEX(Paste_Here!T$2:T$850, MATCH(B787, Paste_Here!A$2:A$850, 0))))), "Low Risk", IF(ISNUMBER(SEARCH("somerisk", LOWER(INDEX(Paste_Here!T$2:T$850, MATCH(B787, Paste_Here!A$2:A$850, 0))))), "Some Risk", ""))), ""), "")</f>
        <v/>
      </c>
      <c r="DJ787" s="66"/>
      <c r="DK787" s="76" t="str">
        <f>IFERROR(IF(B787&lt;&gt;"", IF(AND(INDEX(Paste_Here!AD$2:AD$850, MATCH(B787, Paste_Here!A$2:A$850, 0))&lt;&gt;"", ISNUMBER(VALUE(INDEX(Paste_Here!AD$2:AD$850, MATCH(B787, Paste_Here!A$2:A$850, 0))))), INDEX(Paste_Here!AD$2:AD$850, MATCH(B787, Paste_Here!A$2:A$850, 0)), ""), ""), "")</f>
        <v/>
      </c>
      <c r="DL787" s="66"/>
      <c r="DM787" s="76" t="str">
        <f>IFERROR(IF(B787&lt;&gt;"", IF(LOWER(INDEX(Paste_Here!AE$2:AE$850, MATCH(B787, Paste_Here!A$2:A$850, 0)))="approaching expectations", "Approaching", IF(LOWER(INDEX(Paste_Here!AE$2:AE$850, MATCH(B787, Paste_Here!A$2:A$850, 0)))="met expectations", "Met", IF(LOWER(INDEX(Paste_Here!AE$2:AE$850, MATCH(B787, Paste_Here!A$2:A$850, 0)))="exceeded expectations", "Exceeded", IF(LOWER(INDEX(Paste_Here!AE$2:AE$850, MATCH(B787, Paste_Here!A$2:A$850, 0)))="below expectations", "Below", "")))), ""), "")</f>
        <v/>
      </c>
      <c r="DN787" s="66"/>
      <c r="DO787" s="76"/>
      <c r="DP787" s="66"/>
      <c r="DQ787" s="76"/>
      <c r="DR787" s="66"/>
      <c r="DS787" s="76"/>
      <c r="DT787" s="66"/>
      <c r="DU787" s="76"/>
      <c r="DV787" s="66"/>
      <c r="DW787" s="66"/>
      <c r="DX787" s="76" t="str">
        <f t="shared" si="103"/>
        <v/>
      </c>
      <c r="DY787" s="66"/>
      <c r="DZ787" s="76"/>
      <c r="EA787" s="66"/>
      <c r="EB787" s="76"/>
      <c r="EC787" s="66"/>
      <c r="ED787" s="76" t="str">
        <f>IFERROR(IF(B787&lt;&gt;"", IF(AND(INDEX(Paste_Here!AF$2:AF$850, MATCH(B787, Paste_Here!A$2:A$850, 0))&lt;&gt;"", ISNUMBER(VALUE(INDEX(Paste_Here!AF$2:AF$850, MATCH(B787, Paste_Here!A$2:A$850, 0))))), INDEX(Paste_Here!AF$2:AF$850, MATCH(B787, Paste_Here!A$2:A$850, 0)), ""), ""), "")</f>
        <v/>
      </c>
      <c r="EE787" s="66"/>
      <c r="EF787" s="76"/>
      <c r="EG787" s="66"/>
      <c r="EH787" s="76"/>
      <c r="EI787" s="66"/>
      <c r="EJ787" s="76" t="str">
        <f>IFERROR(IF(B787&lt;&gt;"", IF(AND(INDEX(Paste_Here!AG$2:AG$850, MATCH(B787, Paste_Here!A$2:A$850, 0))&lt;&gt;"", ISNUMBER(VALUE(INDEX(Paste_Here!AG$2:AG$850, MATCH(B787, Paste_Here!A$2:A$850, 0))))), INDEX(Paste_Here!AG$2:AG$850, MATCH(B787, Paste_Here!A$2:A$850, 0)), ""), ""), "")</f>
        <v/>
      </c>
      <c r="EK787" s="66"/>
      <c r="EL787" s="76"/>
      <c r="EM787" s="66"/>
      <c r="EN787" s="76"/>
      <c r="EO787" s="66"/>
      <c r="EP787" s="76"/>
      <c r="EQ787" s="66"/>
      <c r="ER787" s="76"/>
      <c r="ES787" s="66"/>
      <c r="ET787" s="66"/>
      <c r="EU787" s="76"/>
      <c r="EV787" s="66"/>
      <c r="EW787" s="76"/>
      <c r="EX787" s="66"/>
      <c r="EY787" s="76"/>
      <c r="EZ787" s="66"/>
      <c r="FA787" s="76"/>
      <c r="FB787" s="66"/>
      <c r="FC787" s="76"/>
      <c r="FD787" s="66"/>
      <c r="FE787" s="76"/>
      <c r="FF787" s="66"/>
      <c r="FG787" s="76"/>
      <c r="FH787" s="66"/>
      <c r="FI787" s="76"/>
      <c r="FJ787" s="66"/>
      <c r="FK787" s="76"/>
      <c r="FL787" s="66"/>
      <c r="FM787" s="76"/>
      <c r="FN787" s="66"/>
      <c r="FO787" s="76"/>
      <c r="FP787" s="66"/>
      <c r="FQ787" s="76"/>
      <c r="FR787" s="66"/>
      <c r="FS787" s="76"/>
      <c r="FT787" s="66"/>
      <c r="FU787" s="76"/>
      <c r="FV787" s="66"/>
      <c r="FW787" s="76"/>
      <c r="FX787" s="66"/>
      <c r="FY787" s="76"/>
      <c r="FZ787" s="66"/>
      <c r="GA787" s="76"/>
      <c r="GB787" s="66"/>
      <c r="GC787" s="76"/>
      <c r="GD787" s="66"/>
      <c r="GE787" s="76"/>
      <c r="GF787" s="66"/>
      <c r="GG787" s="76"/>
      <c r="GH787" s="66"/>
      <c r="GI787" s="76"/>
      <c r="GJ787" s="66"/>
      <c r="GK787" s="76"/>
      <c r="GL787" s="66"/>
      <c r="GM787" s="76"/>
      <c r="GN787" s="66"/>
      <c r="GO787" s="76"/>
      <c r="GP787" s="66"/>
      <c r="GQ787" s="76"/>
      <c r="GR787" s="66"/>
      <c r="GS787" s="76"/>
      <c r="GT787" s="66"/>
      <c r="GU787" s="76"/>
      <c r="GV787" s="66"/>
      <c r="GW787" s="76"/>
      <c r="GX787" s="66"/>
      <c r="GY787" s="76"/>
      <c r="GZ787" s="66"/>
      <c r="HA787" s="76"/>
      <c r="HB787" s="66"/>
      <c r="HC787" s="76"/>
      <c r="HD787" s="66"/>
      <c r="HE787" s="76"/>
      <c r="HF787" s="66"/>
      <c r="HG787" s="76"/>
      <c r="HH787" s="66"/>
      <c r="HI787" s="76"/>
      <c r="HJ787" s="66"/>
      <c r="HK787" s="76"/>
      <c r="HL787" s="66"/>
      <c r="HM787" s="76"/>
      <c r="HN787" s="66"/>
      <c r="HO787" s="76"/>
      <c r="HP787" s="66"/>
      <c r="HQ787" s="76"/>
      <c r="HR787" s="66"/>
      <c r="HS787" s="76"/>
      <c r="HT787" s="66"/>
      <c r="HU787" s="76"/>
      <c r="HV787" s="66"/>
      <c r="HW787" s="76"/>
      <c r="HX787" s="66"/>
      <c r="HY787" s="76"/>
      <c r="HZ787" s="66"/>
      <c r="IA787" s="76"/>
      <c r="IB787" s="66"/>
      <c r="IC787" s="76"/>
      <c r="ID787" s="66"/>
      <c r="IE787" s="76"/>
      <c r="IF787" s="66"/>
      <c r="IG787" s="76"/>
      <c r="IH787" s="66"/>
      <c r="II787" s="76"/>
      <c r="IJ787" s="66"/>
      <c r="IK787" s="76"/>
      <c r="IL787" s="66"/>
      <c r="IM787" s="76"/>
      <c r="IN787" s="66"/>
      <c r="IO787" s="76"/>
      <c r="IP787" s="66"/>
      <c r="IQ787" s="76"/>
      <c r="IR787" s="66"/>
      <c r="IS787" s="76"/>
      <c r="IT787" s="66"/>
      <c r="IU787" s="76"/>
      <c r="IV787" s="66"/>
      <c r="IW787" s="76"/>
      <c r="IX787" s="66"/>
      <c r="IY787" s="76"/>
      <c r="IZ787" s="66"/>
      <c r="JA787" s="76"/>
      <c r="JB787" s="66"/>
      <c r="JC787" s="76"/>
      <c r="JD787" s="66"/>
      <c r="JE787" s="76"/>
      <c r="JF787" s="66"/>
      <c r="JG787" s="76"/>
      <c r="JH787" s="66"/>
      <c r="JI787" s="76"/>
      <c r="JJ787" s="66"/>
      <c r="JK787" s="76"/>
      <c r="JL787" s="66"/>
      <c r="JM787" s="76"/>
      <c r="JN787" s="66"/>
      <c r="JO787" s="76"/>
      <c r="JP787" s="66"/>
      <c r="JQ787" s="76"/>
      <c r="JR787" s="66"/>
      <c r="JS787" s="76"/>
      <c r="JT787" s="66"/>
      <c r="JU787" s="76"/>
      <c r="JV787" s="66"/>
      <c r="JW787" s="76"/>
      <c r="JX787" s="66"/>
      <c r="JY787" s="76"/>
      <c r="JZ787" s="66"/>
      <c r="KA787" s="76"/>
      <c r="KB787" s="66"/>
      <c r="KC787" s="76"/>
      <c r="KD787" s="66"/>
      <c r="KE787" s="76"/>
      <c r="KF787" s="66"/>
      <c r="KG787" s="76"/>
      <c r="KH787" s="66"/>
      <c r="KI787" s="76"/>
      <c r="KJ787" s="66"/>
      <c r="KK787" s="76"/>
      <c r="KL787" s="66"/>
      <c r="KM787" s="76"/>
      <c r="KN787" s="66"/>
      <c r="KO787" s="76"/>
      <c r="KP787" s="66"/>
      <c r="KQ787" s="76"/>
      <c r="KR787" s="66"/>
      <c r="KS787" s="76"/>
      <c r="KT787" s="66"/>
      <c r="KU787" s="76"/>
      <c r="KV787" s="66"/>
      <c r="KW787" s="76"/>
      <c r="KX787" s="66"/>
      <c r="KY787" s="76"/>
      <c r="KZ787" s="66"/>
      <c r="LA787" s="76"/>
      <c r="LB787" s="66"/>
      <c r="LC787" s="76"/>
      <c r="LD787" s="66"/>
      <c r="LE787" s="76"/>
      <c r="LF787" s="66"/>
      <c r="LG787" s="76"/>
      <c r="LH787" s="66"/>
      <c r="LI787" s="76"/>
      <c r="LJ787" s="66"/>
      <c r="LK787" s="76"/>
      <c r="LL787" s="66"/>
      <c r="LM787" s="76"/>
      <c r="LN787" s="66"/>
      <c r="LO787" s="76"/>
      <c r="LP787" s="66"/>
      <c r="LQ787" s="76"/>
      <c r="LR787" s="66"/>
      <c r="LS787" s="76"/>
      <c r="LT787" s="66"/>
      <c r="LU787" s="76"/>
      <c r="LV787" s="66"/>
      <c r="LW787" s="76"/>
      <c r="LX787" s="66"/>
      <c r="LY787" s="76"/>
      <c r="LZ787" s="66"/>
      <c r="MA787" s="76"/>
      <c r="MB787" s="66"/>
      <c r="MC787" s="76"/>
      <c r="MD787" s="66"/>
      <c r="MG787" s="1" t="str" cm="1">
        <f t="array" ref="MG787">IFERROR(INDEX(Paste_Here!$B$2:$B$850, MATCH(0, COUNTIF(MG$4:MG786, Paste_Here!$B$2:$B$850) + IF(Paste_Here!$B$2:$B$850="", 1, 0), 0)), "")</f>
        <v/>
      </c>
      <c r="MH787" s="1" t="str">
        <f>IF(MG787&lt;&gt;"", INDEX(Paste_Here!$A$2:$A$850, MATCH(MG787, Paste_Here!$B$2:$B$850, 0)), "")</f>
        <v/>
      </c>
      <c r="MI787" s="1" t="str">
        <f t="shared" si="104"/>
        <v/>
      </c>
      <c r="MJ787" s="1" t="str" cm="1">
        <f t="array" ref="MJ787">IFERROR(INDEX($MI$5:$MI$850, MATCH(SMALL(IF($MI$5:$MI$850&lt;&gt;"", COUNTIF($MI$5:$MI$850, "&lt;"&amp;$MI$5:$MI$850)+1), ROW()-ROW($MJ$5)+1), COUNTIF($MI$5:$MI$850, "&lt;"&amp;$MI$5:$MI$850)+1, 0)), "")</f>
        <v/>
      </c>
    </row>
    <row r="788" spans="1:348">
      <c r="A788" s="66"/>
      <c r="B788" s="76" t="str">
        <f t="shared" si="97"/>
        <v/>
      </c>
      <c r="C788" s="66"/>
      <c r="D788" s="76" t="str">
        <f>IFERROR(IF(B788&lt;&gt;"", IF(AND(INDEX(Paste_Here!B$2:B$850, MATCH(B788, Paste_Here!A$2:A$850, 0))&lt;&gt;"", ISNUMBER(VALUE(INDEX(Paste_Here!B$2:B$850, MATCH(B788, Paste_Here!A$2:A$850, 0))))), INDEX(Paste_Here!B$2:B$850, MATCH(B788, Paste_Here!A$2:A$850, 0)), ""), ""), "")</f>
        <v/>
      </c>
      <c r="E788" s="66"/>
      <c r="F788" s="76" t="str">
        <f>IFERROR(IF(B788&lt;&gt;"", IF(ISTEXT(INDEX(Paste_Here!K$2:K$850, MATCH(B788, Paste_Here!A$2:A$850, 0))), INDEX(Paste_Here!K$2:K$850, MATCH(B788, Paste_Here!A$2:A$850, 0)), ""), ""), "")</f>
        <v/>
      </c>
      <c r="G788" s="66"/>
      <c r="H788" s="76" t="str">
        <f>IFERROR(IF(B788&lt;&gt;"", IF(ISTEXT(INDEX(Paste_Here!C$2:C$850, MATCH(B788, Paste_Here!A$2:A$850, 0))), INDEX(Paste_Here!C$2:C$850, MATCH(B788, Paste_Here!A$2:A$850, 0)), ""), ""), "")</f>
        <v/>
      </c>
      <c r="I788" s="66"/>
      <c r="J788" s="76" t="str">
        <f>IFERROR(IF(B788&lt;&gt;"", IF(ISNUMBER(SEARCH("s", LOWER(INDEX(Paste_Here!M$2:M$850, MATCH(B788, Paste_Here!A$2:A$850, 0))))), "Yes", IF(INDEX(Paste_Here!M$2:M$850, MATCH(B788, Paste_Here!A$2:A$850, 0))&lt;&gt;"", "No", "")), ""), "")</f>
        <v/>
      </c>
      <c r="K788" s="66"/>
      <c r="L788" s="76" t="str">
        <f>IFERROR(IF(B788&lt;&gt;"", IF(ISNUMBER(SEARCH("yes", LOWER(INDEX(Paste_Here!E$2:E$850, MATCH(B788, Paste_Here!A$2:A$850, 0))))), "Yes", IF(ISNUMBER(SEARCH("no", LOWER(INDEX(Paste_Here!E$2:E$850, MATCH(B788, Paste_Here!A$2:A$850, 0))))), "No", "")), ""), "")</f>
        <v/>
      </c>
      <c r="M788" s="66"/>
      <c r="N788" s="76" t="str">
        <f>IFERROR(IF(B788&lt;&gt;"", IF(ISNUMBER(SEARCH("yes", LOWER(INDEX(Paste_Here!F$2:F$850, MATCH(B788, Paste_Here!A$2:A$850, 0))))), "Yes", IF(ISNUMBER(SEARCH("no", LOWER(INDEX(Paste_Here!F$2:F$850, MATCH(B788, Paste_Here!A$2:A$850, 0))))), "No", "")), ""), "")</f>
        <v/>
      </c>
      <c r="O788" s="66"/>
      <c r="P788" s="76" t="str">
        <f>IFERROR(IF(B788&lt;&gt;"", IF(ISNUMBER(SEARCH("yes", LOWER(INDEX(Paste_Here!L$2:L$850, MATCH(B788, Paste_Here!A$2:A$850, 0))))), "Yes", IF(ISNUMBER(SEARCH("no", LOWER(INDEX(Paste_Here!L$2:L$850, MATCH(B788, Paste_Here!A$2:A$850, 0))))), "No", "")), ""), "")</f>
        <v/>
      </c>
      <c r="Q788" s="66"/>
      <c r="R788" s="76" t="str">
        <f>IFERROR(IF(B788&lt;&gt;"", IF(ISNUMBER(SEARCH("transitional 2", LOWER(INDEX(Paste_Here!D$2:D$850, MATCH(B788, Paste_Here!A$2:A$850, 0))))), "T2", IF(ISNUMBER(SEARCH("transitional 1", LOWER(INDEX(Paste_Here!D$2:D$850, MATCH(B788, Paste_Here!A$2:A$850, 0))))), "T1", IF(ISNUMBER(SEARCH("waived ell services", LOWER(INDEX(Paste_Here!D$2:D$850, MATCH(B788, Paste_Here!A$2:A$850, 0))))), "W", IF(ISNUMBER(SEARCH("english language learner", LOWER(INDEX(Paste_Here!D$2:D$850, MATCH(B788, Paste_Here!A$2:A$850, 0))))), "L", "")))), ""), "")</f>
        <v/>
      </c>
      <c r="S788" s="66"/>
      <c r="T788" s="76" t="str">
        <f>IFERROR(IF(B788&lt;&gt;"", IF(ISNUMBER(SEARCH("yes", LOWER(INDEX(Paste_Here!I$2:I$850, MATCH(B788, Paste_Here!A$2:A$850, 0))))), "Yes", IF(ISNUMBER(SEARCH("no", LOWER(INDEX(Paste_Here!I$2:I$850, MATCH(B788, Paste_Here!A$2:A$850, 0))))), "No", "")), ""), "")</f>
        <v/>
      </c>
      <c r="U788" s="66"/>
      <c r="V788" s="76" t="str">
        <f>IFERROR(IF(B788&lt;&gt;"", IF(ISTEXT(INDEX(Paste_Here!J$2:J$850, MATCH(B788, Paste_Here!A$2:A$850, 0))), VALUE(INDEX(Paste_Here!J$2:J$850, MATCH(B788, Paste_Here!A$2:A$850, 0))), ""), ""), "")</f>
        <v/>
      </c>
      <c r="W788" s="66"/>
      <c r="X788" s="66"/>
      <c r="Y788" s="76" t="str">
        <f t="shared" si="98"/>
        <v/>
      </c>
      <c r="Z788" s="66"/>
      <c r="AA788" s="76" t="str">
        <f>IFERROR(IF(B788&lt;&gt;"", IF(AND(INDEX(Paste_Here!AI$2:AI$850, MATCH(B788, Paste_Here!A$2:A$850, 0))&lt;&gt;"", ISNUMBER(VALUE(INDEX(Paste_Here!AI$2:AI$850, MATCH(B788, Paste_Here!A$2:A$850, 0))))), INDEX(Paste_Here!AI$2:AI$850, MATCH(B788, Paste_Here!A$2:A$850, 0)), ""), ""), "")</f>
        <v/>
      </c>
      <c r="AB788" s="66"/>
      <c r="AC788" s="76" t="str">
        <f>IFERROR(IF(B788&lt;&gt;"", IF(AND(INDEX(Paste_Here!AJ$2:AJ$850, MATCH(B788, Paste_Here!A$2:A$850, 0))&lt;&gt;"", ISNUMBER(VALUE(INDEX(Paste_Here!AJ$2:AJ$850, MATCH(B788, Paste_Here!A$2:A$850, 0))))), INDEX(Paste_Here!AJ$2:AJ$850, MATCH(B788, Paste_Here!A$2:A$850, 0)), ""), ""), "")</f>
        <v/>
      </c>
      <c r="AD788" s="66"/>
      <c r="AE788" s="76" t="str">
        <f>IFERROR(IF(B788&lt;&gt;"", IF(AND(INDEX(Paste_Here!AK$2:AK$850, MATCH(B788, Paste_Here!A$2:A$850, 0))&lt;&gt;"", ISNUMBER(VALUE(INDEX(Paste_Here!AK$2:AK$850, MATCH(B788, Paste_Here!A$2:A$850, 0))))), INDEX(Paste_Here!AK$2:AK$850, MATCH(B788, Paste_Here!A$2:A$850, 0)), ""), ""), "")</f>
        <v/>
      </c>
      <c r="AF788" s="66"/>
      <c r="AG788" s="76" t="str">
        <f>IFERROR(IF(B788&lt;&gt;"", IF(AND(INDEX(Paste_Here!AL$2:AL$850, MATCH(B788, Paste_Here!A$2:A$850, 0))&lt;&gt;"", ISNUMBER(VALUE(INDEX(Paste_Here!AL$2:AL$850, MATCH(B788, Paste_Here!A$2:A$850, 0))))), INDEX(Paste_Here!AL$2:AL$850, MATCH(B788, Paste_Here!A$2:A$850, 0)), ""), ""), "")</f>
        <v/>
      </c>
      <c r="AH788" s="66"/>
      <c r="AI788" s="76" t="str">
        <f>IFERROR(IF(B788&lt;&gt;"", IF(AND(INDEX(Paste_Here!AH$2:AH$850, MATCH(B788, Paste_Here!A$2:A$850, 0))&lt;&gt;"", ISNUMBER(VALUE(INDEX(Paste_Here!AH$2:AH$850, MATCH(B788, Paste_Here!A$2:A$850, 0))))), IF(VALUE(INDEX(Paste_Here!AH$2:AH$850, MATCH(B788, Paste_Here!A$2:A$850, 0)))=0, "", INDEX(Paste_Here!AH$2:AH$850, MATCH(B788, Paste_Here!A$2:A$850, 0))), ""), ""), "")</f>
        <v/>
      </c>
      <c r="AJ788" s="66"/>
      <c r="AK788" s="76" t="str">
        <f>IFERROR(IF(B788&lt;&gt;"", IF(AND(INDEX(Paste_Here!N$2:N$850, MATCH(B788, Paste_Here!A$2:A$850, 0))&lt;&gt;"", ISNUMBER(VALUE(INDEX(Paste_Here!N$2:N$850, MATCH(B788, Paste_Here!A$2:A$850, 0))))), INDEX(Paste_Here!N$2:N$850, MATCH(B788, Paste_Here!A$2:A$850, 0)), ""), ""), "")</f>
        <v/>
      </c>
      <c r="AL788" s="66"/>
      <c r="AM788" s="76" t="str">
        <f>IFERROR(IF(B788&lt;&gt;"", IF(AND(INDEX(Paste_Here!O$2:O$850, MATCH(B788, Paste_Here!A$2:A$850, 0))&lt;&gt;"", ISNUMBER(VALUE(INDEX(Paste_Here!O$2:O$850, MATCH(B788, Paste_Here!A$2:A$850, 0))))), INDEX(Paste_Here!O$2:O$850, MATCH(B788, Paste_Here!A$2:A$850, 0)), ""), ""), "")</f>
        <v/>
      </c>
      <c r="AN788" s="66"/>
      <c r="AO788" s="76"/>
      <c r="AP788" s="66"/>
      <c r="AQ788" s="76"/>
      <c r="AR788" s="66"/>
      <c r="AS788" s="76"/>
      <c r="AT788" s="66"/>
      <c r="AU788" s="66"/>
      <c r="AV788" s="76" t="str">
        <f t="shared" si="99"/>
        <v/>
      </c>
      <c r="AW788" s="66"/>
      <c r="AX788" s="76" t="str">
        <f>IFERROR(IF(B788&lt;&gt;"", IF(ISNUMBER(SEARCH("Revealed-Potential (Primary Focus)", LOWER(INDEX(Paste_Here!Z$2:Z$850, MATCH(B788, Paste_Here!A$2:A$850, 0))))), "Rev-Potential: Prim", IF(ISNUMBER(SEARCH("Revealed-Potential (Secondary Focus)", LOWER(INDEX(Paste_Here!Z$2:Z$850, MATCH(B788, Paste_Here!A$2:A$850, 0))))), "Rev-Potential: Sec", IF(ISNUMBER(SEARCH("Monitoring", LOWER(INDEX(Paste_Here!Z$2:Z$850, MATCH(B788, Paste_Here!A$2:A$850, 0))))), "Monitoring", IF(ISNUMBER(SEARCH("At-Promise (Secondary Focus)", LOWER(INDEX(Paste_Here!Z$2:Z$850, MATCH(B788, Paste_Here!A$2:A$850, 0))))), "At-Promise: Sec", IF(ISNUMBER(SEARCH("At-Promise (Primary Focus)", LOWER(INDEX(Paste_Here!Z$2:Z$850, MATCH(B788, Paste_Here!A$2:A$850, 0))))), "At-Promise: Prim", ""))))), ""), "")</f>
        <v/>
      </c>
      <c r="AY788" s="66"/>
      <c r="AZ788" s="76"/>
      <c r="BA788" s="66"/>
      <c r="BB788" s="76"/>
      <c r="BC788" s="66"/>
      <c r="BD788" s="76"/>
      <c r="BE788" s="66"/>
      <c r="BF788" s="76"/>
      <c r="BG788" s="66"/>
      <c r="BH788" s="76"/>
      <c r="BI788" s="66"/>
      <c r="BJ788" s="66"/>
      <c r="BK788" s="76" t="str">
        <f t="shared" si="100"/>
        <v/>
      </c>
      <c r="BL788" s="66"/>
      <c r="BM788" s="76" t="str">
        <f>IFERROR(IF(B788&lt;&gt;"", IF(AND(ISNUMBER(VALUE(SUBSTITUTE(SUBSTITUTE(Paste_Here!R788, "br", "-"), "L", ""))), VALUE(SUBSTITUTE(SUBSTITUTE(Paste_Here!R788, "br", "-"), "L", "")) &gt;= 1095), "Yes", IF(AND(ISNUMBER(VALUE(SUBSTITUTE(SUBSTITUTE(Paste_Here!R788, "br", "-"), "L", ""))), VALUE(SUBSTITUTE(SUBSTITUTE(Paste_Here!R788, "br", "-"), "L", "")) &lt;= 1094), "No", "")), ""), "")</f>
        <v/>
      </c>
      <c r="BN788" s="66"/>
      <c r="BO788" s="76" t="str">
        <f>IFERROR(IF(B788&lt;&gt;"", IF(COUNTIF(INDEX(Paste_Here!Y$2:AB$850, MATCH(B788, Paste_Here!A$2:A$850, 0), 0), "yes") &gt; 0, "Yes", IF(COUNTIF(INDEX(Paste_Here!Y$2:AB$850, MATCH(B788, Paste_Here!A$2:A$850, 0), 0), "no") &gt; 0, "No", "")), ""), "")</f>
        <v/>
      </c>
      <c r="BP788" s="66"/>
      <c r="BQ788" s="76" t="str">
        <f>IFERROR(IF(B788&lt;&gt;"", IF(AND(ISNUMBER(VALUE(SUBSTITUTE(SUBSTITUTE(Paste_Here!U788, "em", "-"), "q", ""))), VALUE(SUBSTITUTE(SUBSTITUTE(Paste_Here!U788, "em", "-"), "q", "")) &gt;= 910), "Yes", IF(AND(ISNUMBER(VALUE(SUBSTITUTE(SUBSTITUTE(Paste_Here!U788, "em", "-"), "q", ""))), VALUE(SUBSTITUTE(SUBSTITUTE(Paste_Here!U788, "em", "-"), "q", "")) &lt;= 909), "No", "")), ""), "")</f>
        <v/>
      </c>
      <c r="BR788" s="66"/>
      <c r="BS788" s="76" t="str">
        <f>IFERROR(IF(B788&lt;&gt;"", IF(AND(INDEX(Paste_Here!X$2:X$850, MATCH(B788, Paste_Here!A$2:A$850, 0))&lt;&gt;"", ISNUMBER(VALUE(INDEX(Paste_Here!X$2:X$850, MATCH(B788, Paste_Here!A$2:A$850, 0))))), INDEX(Paste_Here!X$2:X$850, MATCH(B788, Paste_Here!A$2:A$850, 0)), ""), ""), "")</f>
        <v/>
      </c>
      <c r="BT788" s="66"/>
      <c r="BU788" s="76" t="str">
        <f>IFERROR(IF(B788&lt;&gt;"", IF(ISNUMBER(VALUE(INDEX(Paste_Here!G$2:G$850, MATCH(B788, Paste_Here!A$2:A$850, 0)))), IF(VALUE(INDEX(Paste_Here!G$2:G$850, MATCH(B788, Paste_Here!A$2:A$850, 0)))=0, "No", IF(AND(VALUE(INDEX(Paste_Here!G$2:G$850, MATCH(B788, Paste_Here!A$2:A$850, 0)))&gt;=1, VALUE(INDEX(Paste_Here!G$2:G$850, MATCH(B788, Paste_Here!A$2:A$850, 0)))&lt;=4), VALUE(INDEX(Paste_Here!G$2:G$850, MATCH(B788, Paste_Here!A$2:A$850, 0))), "")), ""), ""), "")</f>
        <v/>
      </c>
      <c r="BV788" s="66"/>
      <c r="BW788" s="76" t="str">
        <f>IFERROR(IF(B788&lt;&gt;"", IF(ISNUMBER(VALUE(INDEX(Paste_Here!H$2:H$850, MATCH(B788, Paste_Here!A$2:A$850, 0)))), IF(VALUE(INDEX(Paste_Here!H$2:H$850, MATCH(B788, Paste_Here!A$2:A$850, 0)))=0, "No", IF(AND(VALUE(INDEX(Paste_Here!H$2:H$850, MATCH(B788, Paste_Here!A$2:A$850, 0)))&gt;=1, VALUE(INDEX(Paste_Here!H$2:H$850, MATCH(B788, Paste_Here!A$2:A$850, 0)))&lt;=4), VALUE(INDEX(Paste_Here!H$2:H$850, MATCH(B788, Paste_Here!A$2:A$850, 0))), "")), ""), ""), "")</f>
        <v/>
      </c>
      <c r="BX788" s="66"/>
      <c r="BY788" s="76"/>
      <c r="BZ788" s="66"/>
      <c r="CA788" s="76"/>
      <c r="CB788" s="66"/>
      <c r="CC788" s="66"/>
      <c r="CD788" s="76" t="str">
        <f t="shared" si="101"/>
        <v/>
      </c>
      <c r="CE788" s="66"/>
      <c r="CF788" s="76" t="str">
        <f>IFERROR(IF(B788&lt;&gt;"", IF(AND(INDEX(Paste_Here!P$2:P$850, MATCH(B788, Paste_Here!A$2:A$850, 0))&lt;&gt;"", ISNUMBER(VALUE(INDEX(Paste_Here!P$2:P$850, MATCH(B788, Paste_Here!A$2:A$850, 0))))), INDEX(Paste_Here!P$2:P$850, MATCH(B788, Paste_Here!A$2:A$850, 0)), ""), ""), "")</f>
        <v/>
      </c>
      <c r="CG788" s="66"/>
      <c r="CH788" s="76" t="str">
        <f>IFERROR(IF(B788&lt;&gt;"", IF(ISNUMBER(SEARCH("highrisk", LOWER(INDEX(Paste_Here!Q$2:Q$850, MATCH(B788, Paste_Here!A$2:A$850, 0))))), "High Risk", IF(ISNUMBER(SEARCH("lowrisk", LOWER(INDEX(Paste_Here!Q$2:Q$850, MATCH(B788, Paste_Here!A$2:A$850, 0))))), "Low Risk", IF(ISNUMBER(SEARCH("somerisk", LOWER(INDEX(Paste_Here!Q$2:Q$850, MATCH(B788, Paste_Here!A$2:A$850, 0))))), "Some Risk", ""))), ""), "")</f>
        <v/>
      </c>
      <c r="CI788" s="66"/>
      <c r="CJ788" s="76" t="str">
        <f>IFERROR(IF(B788&lt;&gt;"", IF(AND(INDEX(Paste_Here!AA$2:AA$850, MATCH(B788, Paste_Here!A$2:A$850, 0))&lt;&gt;"", ISNUMBER(VALUE(INDEX(Paste_Here!AA$2:AA$850, MATCH(B788, Paste_Here!A$2:A$850, 0))))), INDEX(Paste_Here!AA$2:AA$850, MATCH(B788, Paste_Here!A$2:A$850, 0)), ""), ""), "")</f>
        <v/>
      </c>
      <c r="CK788" s="66"/>
      <c r="CL788" s="76" t="str">
        <f>IFERROR(IF(B788&lt;&gt;"", IF(LOWER(INDEX(Paste_Here!AB$2:AB$850, MATCH(B788, Paste_Here!A$2:A$850, 0)))="approaching expectations", "Approaching", IF(LOWER(INDEX(Paste_Here!AB$2:AB$850, MATCH(B788, Paste_Here!A$2:A$850, 0)))="met expectations", "Met", IF(LOWER(INDEX(Paste_Here!AB$2:AB$850, MATCH(B788, Paste_Here!A$2:A$850, 0)))="exceeded expectations", "Exceeded", IF(LOWER(INDEX(Paste_Here!AB$2:AB$850, MATCH(B788, Paste_Here!A$2:A$850, 0)))="below expectations", "Below", "")))), ""), "")</f>
        <v/>
      </c>
      <c r="CM788" s="66"/>
      <c r="CN788" s="76" t="str">
        <f>IFERROR(IF(B788&lt;&gt;"", IF(AND(INDEX(Paste_Here!AC$2:AC$850, MATCH(B788, Paste_Here!A$2:A$850, 0))&lt;&gt;"", ISNUMBER(VALUE(INDEX(Paste_Here!AC$2:AC$850, MATCH(B788, Paste_Here!A$2:A$850, 0))))), INDEX(Paste_Here!AC$2:AC$850, MATCH(B788, Paste_Here!A$2:A$850, 0)), ""), ""), "")</f>
        <v/>
      </c>
      <c r="CO788" s="66"/>
      <c r="CP788" s="76"/>
      <c r="CQ788" s="66"/>
      <c r="CR788" s="76"/>
      <c r="CS788" s="66"/>
      <c r="CT788" s="76"/>
      <c r="CU788" s="66"/>
      <c r="CV788" s="76"/>
      <c r="CW788" s="66"/>
      <c r="CX788" s="76"/>
      <c r="CY788" s="66"/>
      <c r="CZ788" s="66"/>
      <c r="DA788" s="76" t="str">
        <f t="shared" si="102"/>
        <v/>
      </c>
      <c r="DB788" s="66"/>
      <c r="DC788" s="76" t="str">
        <f>IFERROR(IF(B788&lt;&gt;"", IF(AND(INDEX(Paste_Here!V$2:V$850, MATCH(B788, Paste_Here!A$2:A$850, 0))&lt;&gt;"", ISNUMBER(VALUE(INDEX(Paste_Here!V$2:V$850, MATCH(B788, Paste_Here!A$2:A$850, 0))))), INDEX(Paste_Here!V$2:V$850, MATCH(B788, Paste_Here!A$2:A$850, 0)), ""), ""), "")</f>
        <v/>
      </c>
      <c r="DD788" s="66"/>
      <c r="DE788" s="76" t="str">
        <f>IFERROR(IF(B788&lt;&gt;"", IF(ISNUMBER(SEARCH("highrisk", LOWER(INDEX(Paste_Here!W$2:W$850, MATCH(B788, Paste_Here!A$2:A$850, 0))))), "High Risk", IF(ISNUMBER(SEARCH("lowrisk", LOWER(INDEX(Paste_Here!W$2:W$850, MATCH(B788, Paste_Here!A$2:A$850, 0))))), "Low Risk", IF(ISNUMBER(SEARCH("somerisk", LOWER(INDEX(Paste_Here!W$2:W$850, MATCH(B788, Paste_Here!A$2:A$850, 0))))), "Some Risk", ""))), ""), "")</f>
        <v/>
      </c>
      <c r="DF788" s="66"/>
      <c r="DG788" s="76" t="str">
        <f>IFERROR(IF(B788&lt;&gt;"", IF(AND(INDEX(Paste_Here!S$2:S$850, MATCH(B788, Paste_Here!A$2:A$850, 0))&lt;&gt;"", ISNUMBER(VALUE(INDEX(Paste_Here!S$2:S$850, MATCH(B788, Paste_Here!A$2:A$850, 0))))), INDEX(Paste_Here!S$2:S$850, MATCH(B788, Paste_Here!A$2:A$850, 0)), ""), ""), "")</f>
        <v/>
      </c>
      <c r="DH788" s="66"/>
      <c r="DI788" s="76" t="str">
        <f>IFERROR(IF(B788&lt;&gt;"", IF(ISNUMBER(SEARCH("highrisk", LOWER(INDEX(Paste_Here!T$2:T$850, MATCH(B788, Paste_Here!A$2:A$850, 0))))), "High Risk", IF(ISNUMBER(SEARCH("lowrisk", LOWER(INDEX(Paste_Here!T$2:T$850, MATCH(B788, Paste_Here!A$2:A$850, 0))))), "Low Risk", IF(ISNUMBER(SEARCH("somerisk", LOWER(INDEX(Paste_Here!T$2:T$850, MATCH(B788, Paste_Here!A$2:A$850, 0))))), "Some Risk", ""))), ""), "")</f>
        <v/>
      </c>
      <c r="DJ788" s="66"/>
      <c r="DK788" s="76" t="str">
        <f>IFERROR(IF(B788&lt;&gt;"", IF(AND(INDEX(Paste_Here!AD$2:AD$850, MATCH(B788, Paste_Here!A$2:A$850, 0))&lt;&gt;"", ISNUMBER(VALUE(INDEX(Paste_Here!AD$2:AD$850, MATCH(B788, Paste_Here!A$2:A$850, 0))))), INDEX(Paste_Here!AD$2:AD$850, MATCH(B788, Paste_Here!A$2:A$850, 0)), ""), ""), "")</f>
        <v/>
      </c>
      <c r="DL788" s="66"/>
      <c r="DM788" s="76" t="str">
        <f>IFERROR(IF(B788&lt;&gt;"", IF(LOWER(INDEX(Paste_Here!AE$2:AE$850, MATCH(B788, Paste_Here!A$2:A$850, 0)))="approaching expectations", "Approaching", IF(LOWER(INDEX(Paste_Here!AE$2:AE$850, MATCH(B788, Paste_Here!A$2:A$850, 0)))="met expectations", "Met", IF(LOWER(INDEX(Paste_Here!AE$2:AE$850, MATCH(B788, Paste_Here!A$2:A$850, 0)))="exceeded expectations", "Exceeded", IF(LOWER(INDEX(Paste_Here!AE$2:AE$850, MATCH(B788, Paste_Here!A$2:A$850, 0)))="below expectations", "Below", "")))), ""), "")</f>
        <v/>
      </c>
      <c r="DN788" s="66"/>
      <c r="DO788" s="76"/>
      <c r="DP788" s="66"/>
      <c r="DQ788" s="76"/>
      <c r="DR788" s="66"/>
      <c r="DS788" s="76"/>
      <c r="DT788" s="66"/>
      <c r="DU788" s="76"/>
      <c r="DV788" s="66"/>
      <c r="DW788" s="66"/>
      <c r="DX788" s="76" t="str">
        <f t="shared" si="103"/>
        <v/>
      </c>
      <c r="DY788" s="66"/>
      <c r="DZ788" s="76"/>
      <c r="EA788" s="66"/>
      <c r="EB788" s="76"/>
      <c r="EC788" s="66"/>
      <c r="ED788" s="76" t="str">
        <f>IFERROR(IF(B788&lt;&gt;"", IF(AND(INDEX(Paste_Here!AF$2:AF$850, MATCH(B788, Paste_Here!A$2:A$850, 0))&lt;&gt;"", ISNUMBER(VALUE(INDEX(Paste_Here!AF$2:AF$850, MATCH(B788, Paste_Here!A$2:A$850, 0))))), INDEX(Paste_Here!AF$2:AF$850, MATCH(B788, Paste_Here!A$2:A$850, 0)), ""), ""), "")</f>
        <v/>
      </c>
      <c r="EE788" s="66"/>
      <c r="EF788" s="76"/>
      <c r="EG788" s="66"/>
      <c r="EH788" s="76"/>
      <c r="EI788" s="66"/>
      <c r="EJ788" s="76" t="str">
        <f>IFERROR(IF(B788&lt;&gt;"", IF(AND(INDEX(Paste_Here!AG$2:AG$850, MATCH(B788, Paste_Here!A$2:A$850, 0))&lt;&gt;"", ISNUMBER(VALUE(INDEX(Paste_Here!AG$2:AG$850, MATCH(B788, Paste_Here!A$2:A$850, 0))))), INDEX(Paste_Here!AG$2:AG$850, MATCH(B788, Paste_Here!A$2:A$850, 0)), ""), ""), "")</f>
        <v/>
      </c>
      <c r="EK788" s="66"/>
      <c r="EL788" s="76"/>
      <c r="EM788" s="66"/>
      <c r="EN788" s="76"/>
      <c r="EO788" s="66"/>
      <c r="EP788" s="76"/>
      <c r="EQ788" s="66"/>
      <c r="ER788" s="76"/>
      <c r="ES788" s="66"/>
      <c r="ET788" s="66"/>
      <c r="EU788" s="76"/>
      <c r="EV788" s="66"/>
      <c r="EW788" s="76"/>
      <c r="EX788" s="66"/>
      <c r="EY788" s="76"/>
      <c r="EZ788" s="66"/>
      <c r="FA788" s="76"/>
      <c r="FB788" s="66"/>
      <c r="FC788" s="76"/>
      <c r="FD788" s="66"/>
      <c r="FE788" s="76"/>
      <c r="FF788" s="66"/>
      <c r="FG788" s="76"/>
      <c r="FH788" s="66"/>
      <c r="FI788" s="76"/>
      <c r="FJ788" s="66"/>
      <c r="FK788" s="76"/>
      <c r="FL788" s="66"/>
      <c r="FM788" s="76"/>
      <c r="FN788" s="66"/>
      <c r="FO788" s="76"/>
      <c r="FP788" s="66"/>
      <c r="FQ788" s="76"/>
      <c r="FR788" s="66"/>
      <c r="FS788" s="76"/>
      <c r="FT788" s="66"/>
      <c r="FU788" s="76"/>
      <c r="FV788" s="66"/>
      <c r="FW788" s="76"/>
      <c r="FX788" s="66"/>
      <c r="FY788" s="76"/>
      <c r="FZ788" s="66"/>
      <c r="GA788" s="76"/>
      <c r="GB788" s="66"/>
      <c r="GC788" s="76"/>
      <c r="GD788" s="66"/>
      <c r="GE788" s="76"/>
      <c r="GF788" s="66"/>
      <c r="GG788" s="76"/>
      <c r="GH788" s="66"/>
      <c r="GI788" s="76"/>
      <c r="GJ788" s="66"/>
      <c r="GK788" s="76"/>
      <c r="GL788" s="66"/>
      <c r="GM788" s="76"/>
      <c r="GN788" s="66"/>
      <c r="GO788" s="76"/>
      <c r="GP788" s="66"/>
      <c r="GQ788" s="76"/>
      <c r="GR788" s="66"/>
      <c r="GS788" s="76"/>
      <c r="GT788" s="66"/>
      <c r="GU788" s="76"/>
      <c r="GV788" s="66"/>
      <c r="GW788" s="76"/>
      <c r="GX788" s="66"/>
      <c r="GY788" s="76"/>
      <c r="GZ788" s="66"/>
      <c r="HA788" s="76"/>
      <c r="HB788" s="66"/>
      <c r="HC788" s="76"/>
      <c r="HD788" s="66"/>
      <c r="HE788" s="76"/>
      <c r="HF788" s="66"/>
      <c r="HG788" s="76"/>
      <c r="HH788" s="66"/>
      <c r="HI788" s="76"/>
      <c r="HJ788" s="66"/>
      <c r="HK788" s="76"/>
      <c r="HL788" s="66"/>
      <c r="HM788" s="76"/>
      <c r="HN788" s="66"/>
      <c r="HO788" s="76"/>
      <c r="HP788" s="66"/>
      <c r="HQ788" s="76"/>
      <c r="HR788" s="66"/>
      <c r="HS788" s="76"/>
      <c r="HT788" s="66"/>
      <c r="HU788" s="76"/>
      <c r="HV788" s="66"/>
      <c r="HW788" s="76"/>
      <c r="HX788" s="66"/>
      <c r="HY788" s="76"/>
      <c r="HZ788" s="66"/>
      <c r="IA788" s="76"/>
      <c r="IB788" s="66"/>
      <c r="IC788" s="76"/>
      <c r="ID788" s="66"/>
      <c r="IE788" s="76"/>
      <c r="IF788" s="66"/>
      <c r="IG788" s="76"/>
      <c r="IH788" s="66"/>
      <c r="II788" s="76"/>
      <c r="IJ788" s="66"/>
      <c r="IK788" s="76"/>
      <c r="IL788" s="66"/>
      <c r="IM788" s="76"/>
      <c r="IN788" s="66"/>
      <c r="IO788" s="76"/>
      <c r="IP788" s="66"/>
      <c r="IQ788" s="76"/>
      <c r="IR788" s="66"/>
      <c r="IS788" s="76"/>
      <c r="IT788" s="66"/>
      <c r="IU788" s="76"/>
      <c r="IV788" s="66"/>
      <c r="IW788" s="76"/>
      <c r="IX788" s="66"/>
      <c r="IY788" s="76"/>
      <c r="IZ788" s="66"/>
      <c r="JA788" s="76"/>
      <c r="JB788" s="66"/>
      <c r="JC788" s="76"/>
      <c r="JD788" s="66"/>
      <c r="JE788" s="76"/>
      <c r="JF788" s="66"/>
      <c r="JG788" s="76"/>
      <c r="JH788" s="66"/>
      <c r="JI788" s="76"/>
      <c r="JJ788" s="66"/>
      <c r="JK788" s="76"/>
      <c r="JL788" s="66"/>
      <c r="JM788" s="76"/>
      <c r="JN788" s="66"/>
      <c r="JO788" s="76"/>
      <c r="JP788" s="66"/>
      <c r="JQ788" s="76"/>
      <c r="JR788" s="66"/>
      <c r="JS788" s="76"/>
      <c r="JT788" s="66"/>
      <c r="JU788" s="76"/>
      <c r="JV788" s="66"/>
      <c r="JW788" s="76"/>
      <c r="JX788" s="66"/>
      <c r="JY788" s="76"/>
      <c r="JZ788" s="66"/>
      <c r="KA788" s="76"/>
      <c r="KB788" s="66"/>
      <c r="KC788" s="76"/>
      <c r="KD788" s="66"/>
      <c r="KE788" s="76"/>
      <c r="KF788" s="66"/>
      <c r="KG788" s="76"/>
      <c r="KH788" s="66"/>
      <c r="KI788" s="76"/>
      <c r="KJ788" s="66"/>
      <c r="KK788" s="76"/>
      <c r="KL788" s="66"/>
      <c r="KM788" s="76"/>
      <c r="KN788" s="66"/>
      <c r="KO788" s="76"/>
      <c r="KP788" s="66"/>
      <c r="KQ788" s="76"/>
      <c r="KR788" s="66"/>
      <c r="KS788" s="76"/>
      <c r="KT788" s="66"/>
      <c r="KU788" s="76"/>
      <c r="KV788" s="66"/>
      <c r="KW788" s="76"/>
      <c r="KX788" s="66"/>
      <c r="KY788" s="76"/>
      <c r="KZ788" s="66"/>
      <c r="LA788" s="76"/>
      <c r="LB788" s="66"/>
      <c r="LC788" s="76"/>
      <c r="LD788" s="66"/>
      <c r="LE788" s="76"/>
      <c r="LF788" s="66"/>
      <c r="LG788" s="76"/>
      <c r="LH788" s="66"/>
      <c r="LI788" s="76"/>
      <c r="LJ788" s="66"/>
      <c r="LK788" s="76"/>
      <c r="LL788" s="66"/>
      <c r="LM788" s="76"/>
      <c r="LN788" s="66"/>
      <c r="LO788" s="76"/>
      <c r="LP788" s="66"/>
      <c r="LQ788" s="76"/>
      <c r="LR788" s="66"/>
      <c r="LS788" s="76"/>
      <c r="LT788" s="66"/>
      <c r="LU788" s="76"/>
      <c r="LV788" s="66"/>
      <c r="LW788" s="76"/>
      <c r="LX788" s="66"/>
      <c r="LY788" s="76"/>
      <c r="LZ788" s="66"/>
      <c r="MA788" s="76"/>
      <c r="MB788" s="66"/>
      <c r="MC788" s="76"/>
      <c r="MD788" s="66"/>
      <c r="MG788" s="1" t="str" cm="1">
        <f t="array" ref="MG788">IFERROR(INDEX(Paste_Here!$B$2:$B$850, MATCH(0, COUNTIF(MG$4:MG787, Paste_Here!$B$2:$B$850) + IF(Paste_Here!$B$2:$B$850="", 1, 0), 0)), "")</f>
        <v/>
      </c>
      <c r="MH788" s="1" t="str">
        <f>IF(MG788&lt;&gt;"", INDEX(Paste_Here!$A$2:$A$850, MATCH(MG788, Paste_Here!$B$2:$B$850, 0)), "")</f>
        <v/>
      </c>
      <c r="MI788" s="1" t="str">
        <f t="shared" si="104"/>
        <v/>
      </c>
      <c r="MJ788" s="1" t="str" cm="1">
        <f t="array" ref="MJ788">IFERROR(INDEX($MI$5:$MI$850, MATCH(SMALL(IF($MI$5:$MI$850&lt;&gt;"", COUNTIF($MI$5:$MI$850, "&lt;"&amp;$MI$5:$MI$850)+1), ROW()-ROW($MJ$5)+1), COUNTIF($MI$5:$MI$850, "&lt;"&amp;$MI$5:$MI$850)+1, 0)), "")</f>
        <v/>
      </c>
    </row>
    <row r="789" spans="1:348">
      <c r="A789" s="66"/>
      <c r="B789" s="76" t="str">
        <f t="shared" si="97"/>
        <v/>
      </c>
      <c r="C789" s="66"/>
      <c r="D789" s="76" t="str">
        <f>IFERROR(IF(B789&lt;&gt;"", IF(AND(INDEX(Paste_Here!B$2:B$850, MATCH(B789, Paste_Here!A$2:A$850, 0))&lt;&gt;"", ISNUMBER(VALUE(INDEX(Paste_Here!B$2:B$850, MATCH(B789, Paste_Here!A$2:A$850, 0))))), INDEX(Paste_Here!B$2:B$850, MATCH(B789, Paste_Here!A$2:A$850, 0)), ""), ""), "")</f>
        <v/>
      </c>
      <c r="E789" s="66"/>
      <c r="F789" s="76" t="str">
        <f>IFERROR(IF(B789&lt;&gt;"", IF(ISTEXT(INDEX(Paste_Here!K$2:K$850, MATCH(B789, Paste_Here!A$2:A$850, 0))), INDEX(Paste_Here!K$2:K$850, MATCH(B789, Paste_Here!A$2:A$850, 0)), ""), ""), "")</f>
        <v/>
      </c>
      <c r="G789" s="66"/>
      <c r="H789" s="76" t="str">
        <f>IFERROR(IF(B789&lt;&gt;"", IF(ISTEXT(INDEX(Paste_Here!C$2:C$850, MATCH(B789, Paste_Here!A$2:A$850, 0))), INDEX(Paste_Here!C$2:C$850, MATCH(B789, Paste_Here!A$2:A$850, 0)), ""), ""), "")</f>
        <v/>
      </c>
      <c r="I789" s="66"/>
      <c r="J789" s="76" t="str">
        <f>IFERROR(IF(B789&lt;&gt;"", IF(ISNUMBER(SEARCH("s", LOWER(INDEX(Paste_Here!M$2:M$850, MATCH(B789, Paste_Here!A$2:A$850, 0))))), "Yes", IF(INDEX(Paste_Here!M$2:M$850, MATCH(B789, Paste_Here!A$2:A$850, 0))&lt;&gt;"", "No", "")), ""), "")</f>
        <v/>
      </c>
      <c r="K789" s="66"/>
      <c r="L789" s="76" t="str">
        <f>IFERROR(IF(B789&lt;&gt;"", IF(ISNUMBER(SEARCH("yes", LOWER(INDEX(Paste_Here!E$2:E$850, MATCH(B789, Paste_Here!A$2:A$850, 0))))), "Yes", IF(ISNUMBER(SEARCH("no", LOWER(INDEX(Paste_Here!E$2:E$850, MATCH(B789, Paste_Here!A$2:A$850, 0))))), "No", "")), ""), "")</f>
        <v/>
      </c>
      <c r="M789" s="66"/>
      <c r="N789" s="76" t="str">
        <f>IFERROR(IF(B789&lt;&gt;"", IF(ISNUMBER(SEARCH("yes", LOWER(INDEX(Paste_Here!F$2:F$850, MATCH(B789, Paste_Here!A$2:A$850, 0))))), "Yes", IF(ISNUMBER(SEARCH("no", LOWER(INDEX(Paste_Here!F$2:F$850, MATCH(B789, Paste_Here!A$2:A$850, 0))))), "No", "")), ""), "")</f>
        <v/>
      </c>
      <c r="O789" s="66"/>
      <c r="P789" s="76" t="str">
        <f>IFERROR(IF(B789&lt;&gt;"", IF(ISNUMBER(SEARCH("yes", LOWER(INDEX(Paste_Here!L$2:L$850, MATCH(B789, Paste_Here!A$2:A$850, 0))))), "Yes", IF(ISNUMBER(SEARCH("no", LOWER(INDEX(Paste_Here!L$2:L$850, MATCH(B789, Paste_Here!A$2:A$850, 0))))), "No", "")), ""), "")</f>
        <v/>
      </c>
      <c r="Q789" s="66"/>
      <c r="R789" s="76" t="str">
        <f>IFERROR(IF(B789&lt;&gt;"", IF(ISNUMBER(SEARCH("transitional 2", LOWER(INDEX(Paste_Here!D$2:D$850, MATCH(B789, Paste_Here!A$2:A$850, 0))))), "T2", IF(ISNUMBER(SEARCH("transitional 1", LOWER(INDEX(Paste_Here!D$2:D$850, MATCH(B789, Paste_Here!A$2:A$850, 0))))), "T1", IF(ISNUMBER(SEARCH("waived ell services", LOWER(INDEX(Paste_Here!D$2:D$850, MATCH(B789, Paste_Here!A$2:A$850, 0))))), "W", IF(ISNUMBER(SEARCH("english language learner", LOWER(INDEX(Paste_Here!D$2:D$850, MATCH(B789, Paste_Here!A$2:A$850, 0))))), "L", "")))), ""), "")</f>
        <v/>
      </c>
      <c r="S789" s="66"/>
      <c r="T789" s="76" t="str">
        <f>IFERROR(IF(B789&lt;&gt;"", IF(ISNUMBER(SEARCH("yes", LOWER(INDEX(Paste_Here!I$2:I$850, MATCH(B789, Paste_Here!A$2:A$850, 0))))), "Yes", IF(ISNUMBER(SEARCH("no", LOWER(INDEX(Paste_Here!I$2:I$850, MATCH(B789, Paste_Here!A$2:A$850, 0))))), "No", "")), ""), "")</f>
        <v/>
      </c>
      <c r="U789" s="66"/>
      <c r="V789" s="76" t="str">
        <f>IFERROR(IF(B789&lt;&gt;"", IF(ISTEXT(INDEX(Paste_Here!J$2:J$850, MATCH(B789, Paste_Here!A$2:A$850, 0))), VALUE(INDEX(Paste_Here!J$2:J$850, MATCH(B789, Paste_Here!A$2:A$850, 0))), ""), ""), "")</f>
        <v/>
      </c>
      <c r="W789" s="66"/>
      <c r="X789" s="66"/>
      <c r="Y789" s="76" t="str">
        <f t="shared" si="98"/>
        <v/>
      </c>
      <c r="Z789" s="66"/>
      <c r="AA789" s="76" t="str">
        <f>IFERROR(IF(B789&lt;&gt;"", IF(AND(INDEX(Paste_Here!AI$2:AI$850, MATCH(B789, Paste_Here!A$2:A$850, 0))&lt;&gt;"", ISNUMBER(VALUE(INDEX(Paste_Here!AI$2:AI$850, MATCH(B789, Paste_Here!A$2:A$850, 0))))), INDEX(Paste_Here!AI$2:AI$850, MATCH(B789, Paste_Here!A$2:A$850, 0)), ""), ""), "")</f>
        <v/>
      </c>
      <c r="AB789" s="66"/>
      <c r="AC789" s="76" t="str">
        <f>IFERROR(IF(B789&lt;&gt;"", IF(AND(INDEX(Paste_Here!AJ$2:AJ$850, MATCH(B789, Paste_Here!A$2:A$850, 0))&lt;&gt;"", ISNUMBER(VALUE(INDEX(Paste_Here!AJ$2:AJ$850, MATCH(B789, Paste_Here!A$2:A$850, 0))))), INDEX(Paste_Here!AJ$2:AJ$850, MATCH(B789, Paste_Here!A$2:A$850, 0)), ""), ""), "")</f>
        <v/>
      </c>
      <c r="AD789" s="66"/>
      <c r="AE789" s="76" t="str">
        <f>IFERROR(IF(B789&lt;&gt;"", IF(AND(INDEX(Paste_Here!AK$2:AK$850, MATCH(B789, Paste_Here!A$2:A$850, 0))&lt;&gt;"", ISNUMBER(VALUE(INDEX(Paste_Here!AK$2:AK$850, MATCH(B789, Paste_Here!A$2:A$850, 0))))), INDEX(Paste_Here!AK$2:AK$850, MATCH(B789, Paste_Here!A$2:A$850, 0)), ""), ""), "")</f>
        <v/>
      </c>
      <c r="AF789" s="66"/>
      <c r="AG789" s="76" t="str">
        <f>IFERROR(IF(B789&lt;&gt;"", IF(AND(INDEX(Paste_Here!AL$2:AL$850, MATCH(B789, Paste_Here!A$2:A$850, 0))&lt;&gt;"", ISNUMBER(VALUE(INDEX(Paste_Here!AL$2:AL$850, MATCH(B789, Paste_Here!A$2:A$850, 0))))), INDEX(Paste_Here!AL$2:AL$850, MATCH(B789, Paste_Here!A$2:A$850, 0)), ""), ""), "")</f>
        <v/>
      </c>
      <c r="AH789" s="66"/>
      <c r="AI789" s="76" t="str">
        <f>IFERROR(IF(B789&lt;&gt;"", IF(AND(INDEX(Paste_Here!AH$2:AH$850, MATCH(B789, Paste_Here!A$2:A$850, 0))&lt;&gt;"", ISNUMBER(VALUE(INDEX(Paste_Here!AH$2:AH$850, MATCH(B789, Paste_Here!A$2:A$850, 0))))), IF(VALUE(INDEX(Paste_Here!AH$2:AH$850, MATCH(B789, Paste_Here!A$2:A$850, 0)))=0, "", INDEX(Paste_Here!AH$2:AH$850, MATCH(B789, Paste_Here!A$2:A$850, 0))), ""), ""), "")</f>
        <v/>
      </c>
      <c r="AJ789" s="66"/>
      <c r="AK789" s="76" t="str">
        <f>IFERROR(IF(B789&lt;&gt;"", IF(AND(INDEX(Paste_Here!N$2:N$850, MATCH(B789, Paste_Here!A$2:A$850, 0))&lt;&gt;"", ISNUMBER(VALUE(INDEX(Paste_Here!N$2:N$850, MATCH(B789, Paste_Here!A$2:A$850, 0))))), INDEX(Paste_Here!N$2:N$850, MATCH(B789, Paste_Here!A$2:A$850, 0)), ""), ""), "")</f>
        <v/>
      </c>
      <c r="AL789" s="66"/>
      <c r="AM789" s="76" t="str">
        <f>IFERROR(IF(B789&lt;&gt;"", IF(AND(INDEX(Paste_Here!O$2:O$850, MATCH(B789, Paste_Here!A$2:A$850, 0))&lt;&gt;"", ISNUMBER(VALUE(INDEX(Paste_Here!O$2:O$850, MATCH(B789, Paste_Here!A$2:A$850, 0))))), INDEX(Paste_Here!O$2:O$850, MATCH(B789, Paste_Here!A$2:A$850, 0)), ""), ""), "")</f>
        <v/>
      </c>
      <c r="AN789" s="66"/>
      <c r="AO789" s="76"/>
      <c r="AP789" s="66"/>
      <c r="AQ789" s="76"/>
      <c r="AR789" s="66"/>
      <c r="AS789" s="76"/>
      <c r="AT789" s="66"/>
      <c r="AU789" s="66"/>
      <c r="AV789" s="76" t="str">
        <f t="shared" si="99"/>
        <v/>
      </c>
      <c r="AW789" s="66"/>
      <c r="AX789" s="76" t="str">
        <f>IFERROR(IF(B789&lt;&gt;"", IF(ISNUMBER(SEARCH("Revealed-Potential (Primary Focus)", LOWER(INDEX(Paste_Here!Z$2:Z$850, MATCH(B789, Paste_Here!A$2:A$850, 0))))), "Rev-Potential: Prim", IF(ISNUMBER(SEARCH("Revealed-Potential (Secondary Focus)", LOWER(INDEX(Paste_Here!Z$2:Z$850, MATCH(B789, Paste_Here!A$2:A$850, 0))))), "Rev-Potential: Sec", IF(ISNUMBER(SEARCH("Monitoring", LOWER(INDEX(Paste_Here!Z$2:Z$850, MATCH(B789, Paste_Here!A$2:A$850, 0))))), "Monitoring", IF(ISNUMBER(SEARCH("At-Promise (Secondary Focus)", LOWER(INDEX(Paste_Here!Z$2:Z$850, MATCH(B789, Paste_Here!A$2:A$850, 0))))), "At-Promise: Sec", IF(ISNUMBER(SEARCH("At-Promise (Primary Focus)", LOWER(INDEX(Paste_Here!Z$2:Z$850, MATCH(B789, Paste_Here!A$2:A$850, 0))))), "At-Promise: Prim", ""))))), ""), "")</f>
        <v/>
      </c>
      <c r="AY789" s="66"/>
      <c r="AZ789" s="76"/>
      <c r="BA789" s="66"/>
      <c r="BB789" s="76"/>
      <c r="BC789" s="66"/>
      <c r="BD789" s="76"/>
      <c r="BE789" s="66"/>
      <c r="BF789" s="76"/>
      <c r="BG789" s="66"/>
      <c r="BH789" s="76"/>
      <c r="BI789" s="66"/>
      <c r="BJ789" s="66"/>
      <c r="BK789" s="76" t="str">
        <f t="shared" si="100"/>
        <v/>
      </c>
      <c r="BL789" s="66"/>
      <c r="BM789" s="76" t="str">
        <f>IFERROR(IF(B789&lt;&gt;"", IF(AND(ISNUMBER(VALUE(SUBSTITUTE(SUBSTITUTE(Paste_Here!R789, "br", "-"), "L", ""))), VALUE(SUBSTITUTE(SUBSTITUTE(Paste_Here!R789, "br", "-"), "L", "")) &gt;= 1095), "Yes", IF(AND(ISNUMBER(VALUE(SUBSTITUTE(SUBSTITUTE(Paste_Here!R789, "br", "-"), "L", ""))), VALUE(SUBSTITUTE(SUBSTITUTE(Paste_Here!R789, "br", "-"), "L", "")) &lt;= 1094), "No", "")), ""), "")</f>
        <v/>
      </c>
      <c r="BN789" s="66"/>
      <c r="BO789" s="76" t="str">
        <f>IFERROR(IF(B789&lt;&gt;"", IF(COUNTIF(INDEX(Paste_Here!Y$2:AB$850, MATCH(B789, Paste_Here!A$2:A$850, 0), 0), "yes") &gt; 0, "Yes", IF(COUNTIF(INDEX(Paste_Here!Y$2:AB$850, MATCH(B789, Paste_Here!A$2:A$850, 0), 0), "no") &gt; 0, "No", "")), ""), "")</f>
        <v/>
      </c>
      <c r="BP789" s="66"/>
      <c r="BQ789" s="76" t="str">
        <f>IFERROR(IF(B789&lt;&gt;"", IF(AND(ISNUMBER(VALUE(SUBSTITUTE(SUBSTITUTE(Paste_Here!U789, "em", "-"), "q", ""))), VALUE(SUBSTITUTE(SUBSTITUTE(Paste_Here!U789, "em", "-"), "q", "")) &gt;= 910), "Yes", IF(AND(ISNUMBER(VALUE(SUBSTITUTE(SUBSTITUTE(Paste_Here!U789, "em", "-"), "q", ""))), VALUE(SUBSTITUTE(SUBSTITUTE(Paste_Here!U789, "em", "-"), "q", "")) &lt;= 909), "No", "")), ""), "")</f>
        <v/>
      </c>
      <c r="BR789" s="66"/>
      <c r="BS789" s="76" t="str">
        <f>IFERROR(IF(B789&lt;&gt;"", IF(AND(INDEX(Paste_Here!X$2:X$850, MATCH(B789, Paste_Here!A$2:A$850, 0))&lt;&gt;"", ISNUMBER(VALUE(INDEX(Paste_Here!X$2:X$850, MATCH(B789, Paste_Here!A$2:A$850, 0))))), INDEX(Paste_Here!X$2:X$850, MATCH(B789, Paste_Here!A$2:A$850, 0)), ""), ""), "")</f>
        <v/>
      </c>
      <c r="BT789" s="66"/>
      <c r="BU789" s="76" t="str">
        <f>IFERROR(IF(B789&lt;&gt;"", IF(ISNUMBER(VALUE(INDEX(Paste_Here!G$2:G$850, MATCH(B789, Paste_Here!A$2:A$850, 0)))), IF(VALUE(INDEX(Paste_Here!G$2:G$850, MATCH(B789, Paste_Here!A$2:A$850, 0)))=0, "No", IF(AND(VALUE(INDEX(Paste_Here!G$2:G$850, MATCH(B789, Paste_Here!A$2:A$850, 0)))&gt;=1, VALUE(INDEX(Paste_Here!G$2:G$850, MATCH(B789, Paste_Here!A$2:A$850, 0)))&lt;=4), VALUE(INDEX(Paste_Here!G$2:G$850, MATCH(B789, Paste_Here!A$2:A$850, 0))), "")), ""), ""), "")</f>
        <v/>
      </c>
      <c r="BV789" s="66"/>
      <c r="BW789" s="76" t="str">
        <f>IFERROR(IF(B789&lt;&gt;"", IF(ISNUMBER(VALUE(INDEX(Paste_Here!H$2:H$850, MATCH(B789, Paste_Here!A$2:A$850, 0)))), IF(VALUE(INDEX(Paste_Here!H$2:H$850, MATCH(B789, Paste_Here!A$2:A$850, 0)))=0, "No", IF(AND(VALUE(INDEX(Paste_Here!H$2:H$850, MATCH(B789, Paste_Here!A$2:A$850, 0)))&gt;=1, VALUE(INDEX(Paste_Here!H$2:H$850, MATCH(B789, Paste_Here!A$2:A$850, 0)))&lt;=4), VALUE(INDEX(Paste_Here!H$2:H$850, MATCH(B789, Paste_Here!A$2:A$850, 0))), "")), ""), ""), "")</f>
        <v/>
      </c>
      <c r="BX789" s="66"/>
      <c r="BY789" s="76"/>
      <c r="BZ789" s="66"/>
      <c r="CA789" s="76"/>
      <c r="CB789" s="66"/>
      <c r="CC789" s="66"/>
      <c r="CD789" s="76" t="str">
        <f t="shared" si="101"/>
        <v/>
      </c>
      <c r="CE789" s="66"/>
      <c r="CF789" s="76" t="str">
        <f>IFERROR(IF(B789&lt;&gt;"", IF(AND(INDEX(Paste_Here!P$2:P$850, MATCH(B789, Paste_Here!A$2:A$850, 0))&lt;&gt;"", ISNUMBER(VALUE(INDEX(Paste_Here!P$2:P$850, MATCH(B789, Paste_Here!A$2:A$850, 0))))), INDEX(Paste_Here!P$2:P$850, MATCH(B789, Paste_Here!A$2:A$850, 0)), ""), ""), "")</f>
        <v/>
      </c>
      <c r="CG789" s="66"/>
      <c r="CH789" s="76" t="str">
        <f>IFERROR(IF(B789&lt;&gt;"", IF(ISNUMBER(SEARCH("highrisk", LOWER(INDEX(Paste_Here!Q$2:Q$850, MATCH(B789, Paste_Here!A$2:A$850, 0))))), "High Risk", IF(ISNUMBER(SEARCH("lowrisk", LOWER(INDEX(Paste_Here!Q$2:Q$850, MATCH(B789, Paste_Here!A$2:A$850, 0))))), "Low Risk", IF(ISNUMBER(SEARCH("somerisk", LOWER(INDEX(Paste_Here!Q$2:Q$850, MATCH(B789, Paste_Here!A$2:A$850, 0))))), "Some Risk", ""))), ""), "")</f>
        <v/>
      </c>
      <c r="CI789" s="66"/>
      <c r="CJ789" s="76" t="str">
        <f>IFERROR(IF(B789&lt;&gt;"", IF(AND(INDEX(Paste_Here!AA$2:AA$850, MATCH(B789, Paste_Here!A$2:A$850, 0))&lt;&gt;"", ISNUMBER(VALUE(INDEX(Paste_Here!AA$2:AA$850, MATCH(B789, Paste_Here!A$2:A$850, 0))))), INDEX(Paste_Here!AA$2:AA$850, MATCH(B789, Paste_Here!A$2:A$850, 0)), ""), ""), "")</f>
        <v/>
      </c>
      <c r="CK789" s="66"/>
      <c r="CL789" s="76" t="str">
        <f>IFERROR(IF(B789&lt;&gt;"", IF(LOWER(INDEX(Paste_Here!AB$2:AB$850, MATCH(B789, Paste_Here!A$2:A$850, 0)))="approaching expectations", "Approaching", IF(LOWER(INDEX(Paste_Here!AB$2:AB$850, MATCH(B789, Paste_Here!A$2:A$850, 0)))="met expectations", "Met", IF(LOWER(INDEX(Paste_Here!AB$2:AB$850, MATCH(B789, Paste_Here!A$2:A$850, 0)))="exceeded expectations", "Exceeded", IF(LOWER(INDEX(Paste_Here!AB$2:AB$850, MATCH(B789, Paste_Here!A$2:A$850, 0)))="below expectations", "Below", "")))), ""), "")</f>
        <v/>
      </c>
      <c r="CM789" s="66"/>
      <c r="CN789" s="76" t="str">
        <f>IFERROR(IF(B789&lt;&gt;"", IF(AND(INDEX(Paste_Here!AC$2:AC$850, MATCH(B789, Paste_Here!A$2:A$850, 0))&lt;&gt;"", ISNUMBER(VALUE(INDEX(Paste_Here!AC$2:AC$850, MATCH(B789, Paste_Here!A$2:A$850, 0))))), INDEX(Paste_Here!AC$2:AC$850, MATCH(B789, Paste_Here!A$2:A$850, 0)), ""), ""), "")</f>
        <v/>
      </c>
      <c r="CO789" s="66"/>
      <c r="CP789" s="76"/>
      <c r="CQ789" s="66"/>
      <c r="CR789" s="76"/>
      <c r="CS789" s="66"/>
      <c r="CT789" s="76"/>
      <c r="CU789" s="66"/>
      <c r="CV789" s="76"/>
      <c r="CW789" s="66"/>
      <c r="CX789" s="76"/>
      <c r="CY789" s="66"/>
      <c r="CZ789" s="66"/>
      <c r="DA789" s="76" t="str">
        <f t="shared" si="102"/>
        <v/>
      </c>
      <c r="DB789" s="66"/>
      <c r="DC789" s="76" t="str">
        <f>IFERROR(IF(B789&lt;&gt;"", IF(AND(INDEX(Paste_Here!V$2:V$850, MATCH(B789, Paste_Here!A$2:A$850, 0))&lt;&gt;"", ISNUMBER(VALUE(INDEX(Paste_Here!V$2:V$850, MATCH(B789, Paste_Here!A$2:A$850, 0))))), INDEX(Paste_Here!V$2:V$850, MATCH(B789, Paste_Here!A$2:A$850, 0)), ""), ""), "")</f>
        <v/>
      </c>
      <c r="DD789" s="66"/>
      <c r="DE789" s="76" t="str">
        <f>IFERROR(IF(B789&lt;&gt;"", IF(ISNUMBER(SEARCH("highrisk", LOWER(INDEX(Paste_Here!W$2:W$850, MATCH(B789, Paste_Here!A$2:A$850, 0))))), "High Risk", IF(ISNUMBER(SEARCH("lowrisk", LOWER(INDEX(Paste_Here!W$2:W$850, MATCH(B789, Paste_Here!A$2:A$850, 0))))), "Low Risk", IF(ISNUMBER(SEARCH("somerisk", LOWER(INDEX(Paste_Here!W$2:W$850, MATCH(B789, Paste_Here!A$2:A$850, 0))))), "Some Risk", ""))), ""), "")</f>
        <v/>
      </c>
      <c r="DF789" s="66"/>
      <c r="DG789" s="76" t="str">
        <f>IFERROR(IF(B789&lt;&gt;"", IF(AND(INDEX(Paste_Here!S$2:S$850, MATCH(B789, Paste_Here!A$2:A$850, 0))&lt;&gt;"", ISNUMBER(VALUE(INDEX(Paste_Here!S$2:S$850, MATCH(B789, Paste_Here!A$2:A$850, 0))))), INDEX(Paste_Here!S$2:S$850, MATCH(B789, Paste_Here!A$2:A$850, 0)), ""), ""), "")</f>
        <v/>
      </c>
      <c r="DH789" s="66"/>
      <c r="DI789" s="76" t="str">
        <f>IFERROR(IF(B789&lt;&gt;"", IF(ISNUMBER(SEARCH("highrisk", LOWER(INDEX(Paste_Here!T$2:T$850, MATCH(B789, Paste_Here!A$2:A$850, 0))))), "High Risk", IF(ISNUMBER(SEARCH("lowrisk", LOWER(INDEX(Paste_Here!T$2:T$850, MATCH(B789, Paste_Here!A$2:A$850, 0))))), "Low Risk", IF(ISNUMBER(SEARCH("somerisk", LOWER(INDEX(Paste_Here!T$2:T$850, MATCH(B789, Paste_Here!A$2:A$850, 0))))), "Some Risk", ""))), ""), "")</f>
        <v/>
      </c>
      <c r="DJ789" s="66"/>
      <c r="DK789" s="76" t="str">
        <f>IFERROR(IF(B789&lt;&gt;"", IF(AND(INDEX(Paste_Here!AD$2:AD$850, MATCH(B789, Paste_Here!A$2:A$850, 0))&lt;&gt;"", ISNUMBER(VALUE(INDEX(Paste_Here!AD$2:AD$850, MATCH(B789, Paste_Here!A$2:A$850, 0))))), INDEX(Paste_Here!AD$2:AD$850, MATCH(B789, Paste_Here!A$2:A$850, 0)), ""), ""), "")</f>
        <v/>
      </c>
      <c r="DL789" s="66"/>
      <c r="DM789" s="76" t="str">
        <f>IFERROR(IF(B789&lt;&gt;"", IF(LOWER(INDEX(Paste_Here!AE$2:AE$850, MATCH(B789, Paste_Here!A$2:A$850, 0)))="approaching expectations", "Approaching", IF(LOWER(INDEX(Paste_Here!AE$2:AE$850, MATCH(B789, Paste_Here!A$2:A$850, 0)))="met expectations", "Met", IF(LOWER(INDEX(Paste_Here!AE$2:AE$850, MATCH(B789, Paste_Here!A$2:A$850, 0)))="exceeded expectations", "Exceeded", IF(LOWER(INDEX(Paste_Here!AE$2:AE$850, MATCH(B789, Paste_Here!A$2:A$850, 0)))="below expectations", "Below", "")))), ""), "")</f>
        <v/>
      </c>
      <c r="DN789" s="66"/>
      <c r="DO789" s="76"/>
      <c r="DP789" s="66"/>
      <c r="DQ789" s="76"/>
      <c r="DR789" s="66"/>
      <c r="DS789" s="76"/>
      <c r="DT789" s="66"/>
      <c r="DU789" s="76"/>
      <c r="DV789" s="66"/>
      <c r="DW789" s="66"/>
      <c r="DX789" s="76" t="str">
        <f t="shared" si="103"/>
        <v/>
      </c>
      <c r="DY789" s="66"/>
      <c r="DZ789" s="76"/>
      <c r="EA789" s="66"/>
      <c r="EB789" s="76"/>
      <c r="EC789" s="66"/>
      <c r="ED789" s="76" t="str">
        <f>IFERROR(IF(B789&lt;&gt;"", IF(AND(INDEX(Paste_Here!AF$2:AF$850, MATCH(B789, Paste_Here!A$2:A$850, 0))&lt;&gt;"", ISNUMBER(VALUE(INDEX(Paste_Here!AF$2:AF$850, MATCH(B789, Paste_Here!A$2:A$850, 0))))), INDEX(Paste_Here!AF$2:AF$850, MATCH(B789, Paste_Here!A$2:A$850, 0)), ""), ""), "")</f>
        <v/>
      </c>
      <c r="EE789" s="66"/>
      <c r="EF789" s="76"/>
      <c r="EG789" s="66"/>
      <c r="EH789" s="76"/>
      <c r="EI789" s="66"/>
      <c r="EJ789" s="76" t="str">
        <f>IFERROR(IF(B789&lt;&gt;"", IF(AND(INDEX(Paste_Here!AG$2:AG$850, MATCH(B789, Paste_Here!A$2:A$850, 0))&lt;&gt;"", ISNUMBER(VALUE(INDEX(Paste_Here!AG$2:AG$850, MATCH(B789, Paste_Here!A$2:A$850, 0))))), INDEX(Paste_Here!AG$2:AG$850, MATCH(B789, Paste_Here!A$2:A$850, 0)), ""), ""), "")</f>
        <v/>
      </c>
      <c r="EK789" s="66"/>
      <c r="EL789" s="76"/>
      <c r="EM789" s="66"/>
      <c r="EN789" s="76"/>
      <c r="EO789" s="66"/>
      <c r="EP789" s="76"/>
      <c r="EQ789" s="66"/>
      <c r="ER789" s="76"/>
      <c r="ES789" s="66"/>
      <c r="ET789" s="66"/>
      <c r="EU789" s="76"/>
      <c r="EV789" s="66"/>
      <c r="EW789" s="76"/>
      <c r="EX789" s="66"/>
      <c r="EY789" s="76"/>
      <c r="EZ789" s="66"/>
      <c r="FA789" s="76"/>
      <c r="FB789" s="66"/>
      <c r="FC789" s="76"/>
      <c r="FD789" s="66"/>
      <c r="FE789" s="76"/>
      <c r="FF789" s="66"/>
      <c r="FG789" s="76"/>
      <c r="FH789" s="66"/>
      <c r="FI789" s="76"/>
      <c r="FJ789" s="66"/>
      <c r="FK789" s="76"/>
      <c r="FL789" s="66"/>
      <c r="FM789" s="76"/>
      <c r="FN789" s="66"/>
      <c r="FO789" s="76"/>
      <c r="FP789" s="66"/>
      <c r="FQ789" s="76"/>
      <c r="FR789" s="66"/>
      <c r="FS789" s="76"/>
      <c r="FT789" s="66"/>
      <c r="FU789" s="76"/>
      <c r="FV789" s="66"/>
      <c r="FW789" s="76"/>
      <c r="FX789" s="66"/>
      <c r="FY789" s="76"/>
      <c r="FZ789" s="66"/>
      <c r="GA789" s="76"/>
      <c r="GB789" s="66"/>
      <c r="GC789" s="76"/>
      <c r="GD789" s="66"/>
      <c r="GE789" s="76"/>
      <c r="GF789" s="66"/>
      <c r="GG789" s="76"/>
      <c r="GH789" s="66"/>
      <c r="GI789" s="76"/>
      <c r="GJ789" s="66"/>
      <c r="GK789" s="76"/>
      <c r="GL789" s="66"/>
      <c r="GM789" s="76"/>
      <c r="GN789" s="66"/>
      <c r="GO789" s="76"/>
      <c r="GP789" s="66"/>
      <c r="GQ789" s="76"/>
      <c r="GR789" s="66"/>
      <c r="GS789" s="76"/>
      <c r="GT789" s="66"/>
      <c r="GU789" s="76"/>
      <c r="GV789" s="66"/>
      <c r="GW789" s="76"/>
      <c r="GX789" s="66"/>
      <c r="GY789" s="76"/>
      <c r="GZ789" s="66"/>
      <c r="HA789" s="76"/>
      <c r="HB789" s="66"/>
      <c r="HC789" s="76"/>
      <c r="HD789" s="66"/>
      <c r="HE789" s="76"/>
      <c r="HF789" s="66"/>
      <c r="HG789" s="76"/>
      <c r="HH789" s="66"/>
      <c r="HI789" s="76"/>
      <c r="HJ789" s="66"/>
      <c r="HK789" s="76"/>
      <c r="HL789" s="66"/>
      <c r="HM789" s="76"/>
      <c r="HN789" s="66"/>
      <c r="HO789" s="76"/>
      <c r="HP789" s="66"/>
      <c r="HQ789" s="76"/>
      <c r="HR789" s="66"/>
      <c r="HS789" s="76"/>
      <c r="HT789" s="66"/>
      <c r="HU789" s="76"/>
      <c r="HV789" s="66"/>
      <c r="HW789" s="76"/>
      <c r="HX789" s="66"/>
      <c r="HY789" s="76"/>
      <c r="HZ789" s="66"/>
      <c r="IA789" s="76"/>
      <c r="IB789" s="66"/>
      <c r="IC789" s="76"/>
      <c r="ID789" s="66"/>
      <c r="IE789" s="76"/>
      <c r="IF789" s="66"/>
      <c r="IG789" s="76"/>
      <c r="IH789" s="66"/>
      <c r="II789" s="76"/>
      <c r="IJ789" s="66"/>
      <c r="IK789" s="76"/>
      <c r="IL789" s="66"/>
      <c r="IM789" s="76"/>
      <c r="IN789" s="66"/>
      <c r="IO789" s="76"/>
      <c r="IP789" s="66"/>
      <c r="IQ789" s="76"/>
      <c r="IR789" s="66"/>
      <c r="IS789" s="76"/>
      <c r="IT789" s="66"/>
      <c r="IU789" s="76"/>
      <c r="IV789" s="66"/>
      <c r="IW789" s="76"/>
      <c r="IX789" s="66"/>
      <c r="IY789" s="76"/>
      <c r="IZ789" s="66"/>
      <c r="JA789" s="76"/>
      <c r="JB789" s="66"/>
      <c r="JC789" s="76"/>
      <c r="JD789" s="66"/>
      <c r="JE789" s="76"/>
      <c r="JF789" s="66"/>
      <c r="JG789" s="76"/>
      <c r="JH789" s="66"/>
      <c r="JI789" s="76"/>
      <c r="JJ789" s="66"/>
      <c r="JK789" s="76"/>
      <c r="JL789" s="66"/>
      <c r="JM789" s="76"/>
      <c r="JN789" s="66"/>
      <c r="JO789" s="76"/>
      <c r="JP789" s="66"/>
      <c r="JQ789" s="76"/>
      <c r="JR789" s="66"/>
      <c r="JS789" s="76"/>
      <c r="JT789" s="66"/>
      <c r="JU789" s="76"/>
      <c r="JV789" s="66"/>
      <c r="JW789" s="76"/>
      <c r="JX789" s="66"/>
      <c r="JY789" s="76"/>
      <c r="JZ789" s="66"/>
      <c r="KA789" s="76"/>
      <c r="KB789" s="66"/>
      <c r="KC789" s="76"/>
      <c r="KD789" s="66"/>
      <c r="KE789" s="76"/>
      <c r="KF789" s="66"/>
      <c r="KG789" s="76"/>
      <c r="KH789" s="66"/>
      <c r="KI789" s="76"/>
      <c r="KJ789" s="66"/>
      <c r="KK789" s="76"/>
      <c r="KL789" s="66"/>
      <c r="KM789" s="76"/>
      <c r="KN789" s="66"/>
      <c r="KO789" s="76"/>
      <c r="KP789" s="66"/>
      <c r="KQ789" s="76"/>
      <c r="KR789" s="66"/>
      <c r="KS789" s="76"/>
      <c r="KT789" s="66"/>
      <c r="KU789" s="76"/>
      <c r="KV789" s="66"/>
      <c r="KW789" s="76"/>
      <c r="KX789" s="66"/>
      <c r="KY789" s="76"/>
      <c r="KZ789" s="66"/>
      <c r="LA789" s="76"/>
      <c r="LB789" s="66"/>
      <c r="LC789" s="76"/>
      <c r="LD789" s="66"/>
      <c r="LE789" s="76"/>
      <c r="LF789" s="66"/>
      <c r="LG789" s="76"/>
      <c r="LH789" s="66"/>
      <c r="LI789" s="76"/>
      <c r="LJ789" s="66"/>
      <c r="LK789" s="76"/>
      <c r="LL789" s="66"/>
      <c r="LM789" s="76"/>
      <c r="LN789" s="66"/>
      <c r="LO789" s="76"/>
      <c r="LP789" s="66"/>
      <c r="LQ789" s="76"/>
      <c r="LR789" s="66"/>
      <c r="LS789" s="76"/>
      <c r="LT789" s="66"/>
      <c r="LU789" s="76"/>
      <c r="LV789" s="66"/>
      <c r="LW789" s="76"/>
      <c r="LX789" s="66"/>
      <c r="LY789" s="76"/>
      <c r="LZ789" s="66"/>
      <c r="MA789" s="76"/>
      <c r="MB789" s="66"/>
      <c r="MC789" s="76"/>
      <c r="MD789" s="66"/>
      <c r="MG789" s="1" t="str" cm="1">
        <f t="array" ref="MG789">IFERROR(INDEX(Paste_Here!$B$2:$B$850, MATCH(0, COUNTIF(MG$4:MG788, Paste_Here!$B$2:$B$850) + IF(Paste_Here!$B$2:$B$850="", 1, 0), 0)), "")</f>
        <v/>
      </c>
      <c r="MH789" s="1" t="str">
        <f>IF(MG789&lt;&gt;"", INDEX(Paste_Here!$A$2:$A$850, MATCH(MG789, Paste_Here!$B$2:$B$850, 0)), "")</f>
        <v/>
      </c>
      <c r="MI789" s="1" t="str">
        <f t="shared" si="104"/>
        <v/>
      </c>
      <c r="MJ789" s="1" t="str" cm="1">
        <f t="array" ref="MJ789">IFERROR(INDEX($MI$5:$MI$850, MATCH(SMALL(IF($MI$5:$MI$850&lt;&gt;"", COUNTIF($MI$5:$MI$850, "&lt;"&amp;$MI$5:$MI$850)+1), ROW()-ROW($MJ$5)+1), COUNTIF($MI$5:$MI$850, "&lt;"&amp;$MI$5:$MI$850)+1, 0)), "")</f>
        <v/>
      </c>
    </row>
    <row r="790" spans="1:348">
      <c r="A790" s="66"/>
      <c r="B790" s="76" t="str">
        <f t="shared" si="97"/>
        <v/>
      </c>
      <c r="C790" s="66"/>
      <c r="D790" s="76" t="str">
        <f>IFERROR(IF(B790&lt;&gt;"", IF(AND(INDEX(Paste_Here!B$2:B$850, MATCH(B790, Paste_Here!A$2:A$850, 0))&lt;&gt;"", ISNUMBER(VALUE(INDEX(Paste_Here!B$2:B$850, MATCH(B790, Paste_Here!A$2:A$850, 0))))), INDEX(Paste_Here!B$2:B$850, MATCH(B790, Paste_Here!A$2:A$850, 0)), ""), ""), "")</f>
        <v/>
      </c>
      <c r="E790" s="66"/>
      <c r="F790" s="76" t="str">
        <f>IFERROR(IF(B790&lt;&gt;"", IF(ISTEXT(INDEX(Paste_Here!K$2:K$850, MATCH(B790, Paste_Here!A$2:A$850, 0))), INDEX(Paste_Here!K$2:K$850, MATCH(B790, Paste_Here!A$2:A$850, 0)), ""), ""), "")</f>
        <v/>
      </c>
      <c r="G790" s="66"/>
      <c r="H790" s="76" t="str">
        <f>IFERROR(IF(B790&lt;&gt;"", IF(ISTEXT(INDEX(Paste_Here!C$2:C$850, MATCH(B790, Paste_Here!A$2:A$850, 0))), INDEX(Paste_Here!C$2:C$850, MATCH(B790, Paste_Here!A$2:A$850, 0)), ""), ""), "")</f>
        <v/>
      </c>
      <c r="I790" s="66"/>
      <c r="J790" s="76" t="str">
        <f>IFERROR(IF(B790&lt;&gt;"", IF(ISNUMBER(SEARCH("s", LOWER(INDEX(Paste_Here!M$2:M$850, MATCH(B790, Paste_Here!A$2:A$850, 0))))), "Yes", IF(INDEX(Paste_Here!M$2:M$850, MATCH(B790, Paste_Here!A$2:A$850, 0))&lt;&gt;"", "No", "")), ""), "")</f>
        <v/>
      </c>
      <c r="K790" s="66"/>
      <c r="L790" s="76" t="str">
        <f>IFERROR(IF(B790&lt;&gt;"", IF(ISNUMBER(SEARCH("yes", LOWER(INDEX(Paste_Here!E$2:E$850, MATCH(B790, Paste_Here!A$2:A$850, 0))))), "Yes", IF(ISNUMBER(SEARCH("no", LOWER(INDEX(Paste_Here!E$2:E$850, MATCH(B790, Paste_Here!A$2:A$850, 0))))), "No", "")), ""), "")</f>
        <v/>
      </c>
      <c r="M790" s="66"/>
      <c r="N790" s="76" t="str">
        <f>IFERROR(IF(B790&lt;&gt;"", IF(ISNUMBER(SEARCH("yes", LOWER(INDEX(Paste_Here!F$2:F$850, MATCH(B790, Paste_Here!A$2:A$850, 0))))), "Yes", IF(ISNUMBER(SEARCH("no", LOWER(INDEX(Paste_Here!F$2:F$850, MATCH(B790, Paste_Here!A$2:A$850, 0))))), "No", "")), ""), "")</f>
        <v/>
      </c>
      <c r="O790" s="66"/>
      <c r="P790" s="76" t="str">
        <f>IFERROR(IF(B790&lt;&gt;"", IF(ISNUMBER(SEARCH("yes", LOWER(INDEX(Paste_Here!L$2:L$850, MATCH(B790, Paste_Here!A$2:A$850, 0))))), "Yes", IF(ISNUMBER(SEARCH("no", LOWER(INDEX(Paste_Here!L$2:L$850, MATCH(B790, Paste_Here!A$2:A$850, 0))))), "No", "")), ""), "")</f>
        <v/>
      </c>
      <c r="Q790" s="66"/>
      <c r="R790" s="76" t="str">
        <f>IFERROR(IF(B790&lt;&gt;"", IF(ISNUMBER(SEARCH("transitional 2", LOWER(INDEX(Paste_Here!D$2:D$850, MATCH(B790, Paste_Here!A$2:A$850, 0))))), "T2", IF(ISNUMBER(SEARCH("transitional 1", LOWER(INDEX(Paste_Here!D$2:D$850, MATCH(B790, Paste_Here!A$2:A$850, 0))))), "T1", IF(ISNUMBER(SEARCH("waived ell services", LOWER(INDEX(Paste_Here!D$2:D$850, MATCH(B790, Paste_Here!A$2:A$850, 0))))), "W", IF(ISNUMBER(SEARCH("english language learner", LOWER(INDEX(Paste_Here!D$2:D$850, MATCH(B790, Paste_Here!A$2:A$850, 0))))), "L", "")))), ""), "")</f>
        <v/>
      </c>
      <c r="S790" s="66"/>
      <c r="T790" s="76" t="str">
        <f>IFERROR(IF(B790&lt;&gt;"", IF(ISNUMBER(SEARCH("yes", LOWER(INDEX(Paste_Here!I$2:I$850, MATCH(B790, Paste_Here!A$2:A$850, 0))))), "Yes", IF(ISNUMBER(SEARCH("no", LOWER(INDEX(Paste_Here!I$2:I$850, MATCH(B790, Paste_Here!A$2:A$850, 0))))), "No", "")), ""), "")</f>
        <v/>
      </c>
      <c r="U790" s="66"/>
      <c r="V790" s="76" t="str">
        <f>IFERROR(IF(B790&lt;&gt;"", IF(ISTEXT(INDEX(Paste_Here!J$2:J$850, MATCH(B790, Paste_Here!A$2:A$850, 0))), VALUE(INDEX(Paste_Here!J$2:J$850, MATCH(B790, Paste_Here!A$2:A$850, 0))), ""), ""), "")</f>
        <v/>
      </c>
      <c r="W790" s="66"/>
      <c r="X790" s="66"/>
      <c r="Y790" s="76" t="str">
        <f t="shared" si="98"/>
        <v/>
      </c>
      <c r="Z790" s="66"/>
      <c r="AA790" s="76" t="str">
        <f>IFERROR(IF(B790&lt;&gt;"", IF(AND(INDEX(Paste_Here!AI$2:AI$850, MATCH(B790, Paste_Here!A$2:A$850, 0))&lt;&gt;"", ISNUMBER(VALUE(INDEX(Paste_Here!AI$2:AI$850, MATCH(B790, Paste_Here!A$2:A$850, 0))))), INDEX(Paste_Here!AI$2:AI$850, MATCH(B790, Paste_Here!A$2:A$850, 0)), ""), ""), "")</f>
        <v/>
      </c>
      <c r="AB790" s="66"/>
      <c r="AC790" s="76" t="str">
        <f>IFERROR(IF(B790&lt;&gt;"", IF(AND(INDEX(Paste_Here!AJ$2:AJ$850, MATCH(B790, Paste_Here!A$2:A$850, 0))&lt;&gt;"", ISNUMBER(VALUE(INDEX(Paste_Here!AJ$2:AJ$850, MATCH(B790, Paste_Here!A$2:A$850, 0))))), INDEX(Paste_Here!AJ$2:AJ$850, MATCH(B790, Paste_Here!A$2:A$850, 0)), ""), ""), "")</f>
        <v/>
      </c>
      <c r="AD790" s="66"/>
      <c r="AE790" s="76" t="str">
        <f>IFERROR(IF(B790&lt;&gt;"", IF(AND(INDEX(Paste_Here!AK$2:AK$850, MATCH(B790, Paste_Here!A$2:A$850, 0))&lt;&gt;"", ISNUMBER(VALUE(INDEX(Paste_Here!AK$2:AK$850, MATCH(B790, Paste_Here!A$2:A$850, 0))))), INDEX(Paste_Here!AK$2:AK$850, MATCH(B790, Paste_Here!A$2:A$850, 0)), ""), ""), "")</f>
        <v/>
      </c>
      <c r="AF790" s="66"/>
      <c r="AG790" s="76" t="str">
        <f>IFERROR(IF(B790&lt;&gt;"", IF(AND(INDEX(Paste_Here!AL$2:AL$850, MATCH(B790, Paste_Here!A$2:A$850, 0))&lt;&gt;"", ISNUMBER(VALUE(INDEX(Paste_Here!AL$2:AL$850, MATCH(B790, Paste_Here!A$2:A$850, 0))))), INDEX(Paste_Here!AL$2:AL$850, MATCH(B790, Paste_Here!A$2:A$850, 0)), ""), ""), "")</f>
        <v/>
      </c>
      <c r="AH790" s="66"/>
      <c r="AI790" s="76" t="str">
        <f>IFERROR(IF(B790&lt;&gt;"", IF(AND(INDEX(Paste_Here!AH$2:AH$850, MATCH(B790, Paste_Here!A$2:A$850, 0))&lt;&gt;"", ISNUMBER(VALUE(INDEX(Paste_Here!AH$2:AH$850, MATCH(B790, Paste_Here!A$2:A$850, 0))))), IF(VALUE(INDEX(Paste_Here!AH$2:AH$850, MATCH(B790, Paste_Here!A$2:A$850, 0)))=0, "", INDEX(Paste_Here!AH$2:AH$850, MATCH(B790, Paste_Here!A$2:A$850, 0))), ""), ""), "")</f>
        <v/>
      </c>
      <c r="AJ790" s="66"/>
      <c r="AK790" s="76" t="str">
        <f>IFERROR(IF(B790&lt;&gt;"", IF(AND(INDEX(Paste_Here!N$2:N$850, MATCH(B790, Paste_Here!A$2:A$850, 0))&lt;&gt;"", ISNUMBER(VALUE(INDEX(Paste_Here!N$2:N$850, MATCH(B790, Paste_Here!A$2:A$850, 0))))), INDEX(Paste_Here!N$2:N$850, MATCH(B790, Paste_Here!A$2:A$850, 0)), ""), ""), "")</f>
        <v/>
      </c>
      <c r="AL790" s="66"/>
      <c r="AM790" s="76" t="str">
        <f>IFERROR(IF(B790&lt;&gt;"", IF(AND(INDEX(Paste_Here!O$2:O$850, MATCH(B790, Paste_Here!A$2:A$850, 0))&lt;&gt;"", ISNUMBER(VALUE(INDEX(Paste_Here!O$2:O$850, MATCH(B790, Paste_Here!A$2:A$850, 0))))), INDEX(Paste_Here!O$2:O$850, MATCH(B790, Paste_Here!A$2:A$850, 0)), ""), ""), "")</f>
        <v/>
      </c>
      <c r="AN790" s="66"/>
      <c r="AO790" s="76"/>
      <c r="AP790" s="66"/>
      <c r="AQ790" s="76"/>
      <c r="AR790" s="66"/>
      <c r="AS790" s="76"/>
      <c r="AT790" s="66"/>
      <c r="AU790" s="66"/>
      <c r="AV790" s="76" t="str">
        <f t="shared" si="99"/>
        <v/>
      </c>
      <c r="AW790" s="66"/>
      <c r="AX790" s="76" t="str">
        <f>IFERROR(IF(B790&lt;&gt;"", IF(ISNUMBER(SEARCH("Revealed-Potential (Primary Focus)", LOWER(INDEX(Paste_Here!Z$2:Z$850, MATCH(B790, Paste_Here!A$2:A$850, 0))))), "Rev-Potential: Prim", IF(ISNUMBER(SEARCH("Revealed-Potential (Secondary Focus)", LOWER(INDEX(Paste_Here!Z$2:Z$850, MATCH(B790, Paste_Here!A$2:A$850, 0))))), "Rev-Potential: Sec", IF(ISNUMBER(SEARCH("Monitoring", LOWER(INDEX(Paste_Here!Z$2:Z$850, MATCH(B790, Paste_Here!A$2:A$850, 0))))), "Monitoring", IF(ISNUMBER(SEARCH("At-Promise (Secondary Focus)", LOWER(INDEX(Paste_Here!Z$2:Z$850, MATCH(B790, Paste_Here!A$2:A$850, 0))))), "At-Promise: Sec", IF(ISNUMBER(SEARCH("At-Promise (Primary Focus)", LOWER(INDEX(Paste_Here!Z$2:Z$850, MATCH(B790, Paste_Here!A$2:A$850, 0))))), "At-Promise: Prim", ""))))), ""), "")</f>
        <v/>
      </c>
      <c r="AY790" s="66"/>
      <c r="AZ790" s="76"/>
      <c r="BA790" s="66"/>
      <c r="BB790" s="76"/>
      <c r="BC790" s="66"/>
      <c r="BD790" s="76"/>
      <c r="BE790" s="66"/>
      <c r="BF790" s="76"/>
      <c r="BG790" s="66"/>
      <c r="BH790" s="76"/>
      <c r="BI790" s="66"/>
      <c r="BJ790" s="66"/>
      <c r="BK790" s="76" t="str">
        <f t="shared" si="100"/>
        <v/>
      </c>
      <c r="BL790" s="66"/>
      <c r="BM790" s="76" t="str">
        <f>IFERROR(IF(B790&lt;&gt;"", IF(AND(ISNUMBER(VALUE(SUBSTITUTE(SUBSTITUTE(Paste_Here!R790, "br", "-"), "L", ""))), VALUE(SUBSTITUTE(SUBSTITUTE(Paste_Here!R790, "br", "-"), "L", "")) &gt;= 1095), "Yes", IF(AND(ISNUMBER(VALUE(SUBSTITUTE(SUBSTITUTE(Paste_Here!R790, "br", "-"), "L", ""))), VALUE(SUBSTITUTE(SUBSTITUTE(Paste_Here!R790, "br", "-"), "L", "")) &lt;= 1094), "No", "")), ""), "")</f>
        <v/>
      </c>
      <c r="BN790" s="66"/>
      <c r="BO790" s="76" t="str">
        <f>IFERROR(IF(B790&lt;&gt;"", IF(COUNTIF(INDEX(Paste_Here!Y$2:AB$850, MATCH(B790, Paste_Here!A$2:A$850, 0), 0), "yes") &gt; 0, "Yes", IF(COUNTIF(INDEX(Paste_Here!Y$2:AB$850, MATCH(B790, Paste_Here!A$2:A$850, 0), 0), "no") &gt; 0, "No", "")), ""), "")</f>
        <v/>
      </c>
      <c r="BP790" s="66"/>
      <c r="BQ790" s="76" t="str">
        <f>IFERROR(IF(B790&lt;&gt;"", IF(AND(ISNUMBER(VALUE(SUBSTITUTE(SUBSTITUTE(Paste_Here!U790, "em", "-"), "q", ""))), VALUE(SUBSTITUTE(SUBSTITUTE(Paste_Here!U790, "em", "-"), "q", "")) &gt;= 910), "Yes", IF(AND(ISNUMBER(VALUE(SUBSTITUTE(SUBSTITUTE(Paste_Here!U790, "em", "-"), "q", ""))), VALUE(SUBSTITUTE(SUBSTITUTE(Paste_Here!U790, "em", "-"), "q", "")) &lt;= 909), "No", "")), ""), "")</f>
        <v/>
      </c>
      <c r="BR790" s="66"/>
      <c r="BS790" s="76" t="str">
        <f>IFERROR(IF(B790&lt;&gt;"", IF(AND(INDEX(Paste_Here!X$2:X$850, MATCH(B790, Paste_Here!A$2:A$850, 0))&lt;&gt;"", ISNUMBER(VALUE(INDEX(Paste_Here!X$2:X$850, MATCH(B790, Paste_Here!A$2:A$850, 0))))), INDEX(Paste_Here!X$2:X$850, MATCH(B790, Paste_Here!A$2:A$850, 0)), ""), ""), "")</f>
        <v/>
      </c>
      <c r="BT790" s="66"/>
      <c r="BU790" s="76" t="str">
        <f>IFERROR(IF(B790&lt;&gt;"", IF(ISNUMBER(VALUE(INDEX(Paste_Here!G$2:G$850, MATCH(B790, Paste_Here!A$2:A$850, 0)))), IF(VALUE(INDEX(Paste_Here!G$2:G$850, MATCH(B790, Paste_Here!A$2:A$850, 0)))=0, "No", IF(AND(VALUE(INDEX(Paste_Here!G$2:G$850, MATCH(B790, Paste_Here!A$2:A$850, 0)))&gt;=1, VALUE(INDEX(Paste_Here!G$2:G$850, MATCH(B790, Paste_Here!A$2:A$850, 0)))&lt;=4), VALUE(INDEX(Paste_Here!G$2:G$850, MATCH(B790, Paste_Here!A$2:A$850, 0))), "")), ""), ""), "")</f>
        <v/>
      </c>
      <c r="BV790" s="66"/>
      <c r="BW790" s="76" t="str">
        <f>IFERROR(IF(B790&lt;&gt;"", IF(ISNUMBER(VALUE(INDEX(Paste_Here!H$2:H$850, MATCH(B790, Paste_Here!A$2:A$850, 0)))), IF(VALUE(INDEX(Paste_Here!H$2:H$850, MATCH(B790, Paste_Here!A$2:A$850, 0)))=0, "No", IF(AND(VALUE(INDEX(Paste_Here!H$2:H$850, MATCH(B790, Paste_Here!A$2:A$850, 0)))&gt;=1, VALUE(INDEX(Paste_Here!H$2:H$850, MATCH(B790, Paste_Here!A$2:A$850, 0)))&lt;=4), VALUE(INDEX(Paste_Here!H$2:H$850, MATCH(B790, Paste_Here!A$2:A$850, 0))), "")), ""), ""), "")</f>
        <v/>
      </c>
      <c r="BX790" s="66"/>
      <c r="BY790" s="76"/>
      <c r="BZ790" s="66"/>
      <c r="CA790" s="76"/>
      <c r="CB790" s="66"/>
      <c r="CC790" s="66"/>
      <c r="CD790" s="76" t="str">
        <f t="shared" si="101"/>
        <v/>
      </c>
      <c r="CE790" s="66"/>
      <c r="CF790" s="76" t="str">
        <f>IFERROR(IF(B790&lt;&gt;"", IF(AND(INDEX(Paste_Here!P$2:P$850, MATCH(B790, Paste_Here!A$2:A$850, 0))&lt;&gt;"", ISNUMBER(VALUE(INDEX(Paste_Here!P$2:P$850, MATCH(B790, Paste_Here!A$2:A$850, 0))))), INDEX(Paste_Here!P$2:P$850, MATCH(B790, Paste_Here!A$2:A$850, 0)), ""), ""), "")</f>
        <v/>
      </c>
      <c r="CG790" s="66"/>
      <c r="CH790" s="76" t="str">
        <f>IFERROR(IF(B790&lt;&gt;"", IF(ISNUMBER(SEARCH("highrisk", LOWER(INDEX(Paste_Here!Q$2:Q$850, MATCH(B790, Paste_Here!A$2:A$850, 0))))), "High Risk", IF(ISNUMBER(SEARCH("lowrisk", LOWER(INDEX(Paste_Here!Q$2:Q$850, MATCH(B790, Paste_Here!A$2:A$850, 0))))), "Low Risk", IF(ISNUMBER(SEARCH("somerisk", LOWER(INDEX(Paste_Here!Q$2:Q$850, MATCH(B790, Paste_Here!A$2:A$850, 0))))), "Some Risk", ""))), ""), "")</f>
        <v/>
      </c>
      <c r="CI790" s="66"/>
      <c r="CJ790" s="76" t="str">
        <f>IFERROR(IF(B790&lt;&gt;"", IF(AND(INDEX(Paste_Here!AA$2:AA$850, MATCH(B790, Paste_Here!A$2:A$850, 0))&lt;&gt;"", ISNUMBER(VALUE(INDEX(Paste_Here!AA$2:AA$850, MATCH(B790, Paste_Here!A$2:A$850, 0))))), INDEX(Paste_Here!AA$2:AA$850, MATCH(B790, Paste_Here!A$2:A$850, 0)), ""), ""), "")</f>
        <v/>
      </c>
      <c r="CK790" s="66"/>
      <c r="CL790" s="76" t="str">
        <f>IFERROR(IF(B790&lt;&gt;"", IF(LOWER(INDEX(Paste_Here!AB$2:AB$850, MATCH(B790, Paste_Here!A$2:A$850, 0)))="approaching expectations", "Approaching", IF(LOWER(INDEX(Paste_Here!AB$2:AB$850, MATCH(B790, Paste_Here!A$2:A$850, 0)))="met expectations", "Met", IF(LOWER(INDEX(Paste_Here!AB$2:AB$850, MATCH(B790, Paste_Here!A$2:A$850, 0)))="exceeded expectations", "Exceeded", IF(LOWER(INDEX(Paste_Here!AB$2:AB$850, MATCH(B790, Paste_Here!A$2:A$850, 0)))="below expectations", "Below", "")))), ""), "")</f>
        <v/>
      </c>
      <c r="CM790" s="66"/>
      <c r="CN790" s="76" t="str">
        <f>IFERROR(IF(B790&lt;&gt;"", IF(AND(INDEX(Paste_Here!AC$2:AC$850, MATCH(B790, Paste_Here!A$2:A$850, 0))&lt;&gt;"", ISNUMBER(VALUE(INDEX(Paste_Here!AC$2:AC$850, MATCH(B790, Paste_Here!A$2:A$850, 0))))), INDEX(Paste_Here!AC$2:AC$850, MATCH(B790, Paste_Here!A$2:A$850, 0)), ""), ""), "")</f>
        <v/>
      </c>
      <c r="CO790" s="66"/>
      <c r="CP790" s="76"/>
      <c r="CQ790" s="66"/>
      <c r="CR790" s="76"/>
      <c r="CS790" s="66"/>
      <c r="CT790" s="76"/>
      <c r="CU790" s="66"/>
      <c r="CV790" s="76"/>
      <c r="CW790" s="66"/>
      <c r="CX790" s="76"/>
      <c r="CY790" s="66"/>
      <c r="CZ790" s="66"/>
      <c r="DA790" s="76" t="str">
        <f t="shared" si="102"/>
        <v/>
      </c>
      <c r="DB790" s="66"/>
      <c r="DC790" s="76" t="str">
        <f>IFERROR(IF(B790&lt;&gt;"", IF(AND(INDEX(Paste_Here!V$2:V$850, MATCH(B790, Paste_Here!A$2:A$850, 0))&lt;&gt;"", ISNUMBER(VALUE(INDEX(Paste_Here!V$2:V$850, MATCH(B790, Paste_Here!A$2:A$850, 0))))), INDEX(Paste_Here!V$2:V$850, MATCH(B790, Paste_Here!A$2:A$850, 0)), ""), ""), "")</f>
        <v/>
      </c>
      <c r="DD790" s="66"/>
      <c r="DE790" s="76" t="str">
        <f>IFERROR(IF(B790&lt;&gt;"", IF(ISNUMBER(SEARCH("highrisk", LOWER(INDEX(Paste_Here!W$2:W$850, MATCH(B790, Paste_Here!A$2:A$850, 0))))), "High Risk", IF(ISNUMBER(SEARCH("lowrisk", LOWER(INDEX(Paste_Here!W$2:W$850, MATCH(B790, Paste_Here!A$2:A$850, 0))))), "Low Risk", IF(ISNUMBER(SEARCH("somerisk", LOWER(INDEX(Paste_Here!W$2:W$850, MATCH(B790, Paste_Here!A$2:A$850, 0))))), "Some Risk", ""))), ""), "")</f>
        <v/>
      </c>
      <c r="DF790" s="66"/>
      <c r="DG790" s="76" t="str">
        <f>IFERROR(IF(B790&lt;&gt;"", IF(AND(INDEX(Paste_Here!S$2:S$850, MATCH(B790, Paste_Here!A$2:A$850, 0))&lt;&gt;"", ISNUMBER(VALUE(INDEX(Paste_Here!S$2:S$850, MATCH(B790, Paste_Here!A$2:A$850, 0))))), INDEX(Paste_Here!S$2:S$850, MATCH(B790, Paste_Here!A$2:A$850, 0)), ""), ""), "")</f>
        <v/>
      </c>
      <c r="DH790" s="66"/>
      <c r="DI790" s="76" t="str">
        <f>IFERROR(IF(B790&lt;&gt;"", IF(ISNUMBER(SEARCH("highrisk", LOWER(INDEX(Paste_Here!T$2:T$850, MATCH(B790, Paste_Here!A$2:A$850, 0))))), "High Risk", IF(ISNUMBER(SEARCH("lowrisk", LOWER(INDEX(Paste_Here!T$2:T$850, MATCH(B790, Paste_Here!A$2:A$850, 0))))), "Low Risk", IF(ISNUMBER(SEARCH("somerisk", LOWER(INDEX(Paste_Here!T$2:T$850, MATCH(B790, Paste_Here!A$2:A$850, 0))))), "Some Risk", ""))), ""), "")</f>
        <v/>
      </c>
      <c r="DJ790" s="66"/>
      <c r="DK790" s="76" t="str">
        <f>IFERROR(IF(B790&lt;&gt;"", IF(AND(INDEX(Paste_Here!AD$2:AD$850, MATCH(B790, Paste_Here!A$2:A$850, 0))&lt;&gt;"", ISNUMBER(VALUE(INDEX(Paste_Here!AD$2:AD$850, MATCH(B790, Paste_Here!A$2:A$850, 0))))), INDEX(Paste_Here!AD$2:AD$850, MATCH(B790, Paste_Here!A$2:A$850, 0)), ""), ""), "")</f>
        <v/>
      </c>
      <c r="DL790" s="66"/>
      <c r="DM790" s="76" t="str">
        <f>IFERROR(IF(B790&lt;&gt;"", IF(LOWER(INDEX(Paste_Here!AE$2:AE$850, MATCH(B790, Paste_Here!A$2:A$850, 0)))="approaching expectations", "Approaching", IF(LOWER(INDEX(Paste_Here!AE$2:AE$850, MATCH(B790, Paste_Here!A$2:A$850, 0)))="met expectations", "Met", IF(LOWER(INDEX(Paste_Here!AE$2:AE$850, MATCH(B790, Paste_Here!A$2:A$850, 0)))="exceeded expectations", "Exceeded", IF(LOWER(INDEX(Paste_Here!AE$2:AE$850, MATCH(B790, Paste_Here!A$2:A$850, 0)))="below expectations", "Below", "")))), ""), "")</f>
        <v/>
      </c>
      <c r="DN790" s="66"/>
      <c r="DO790" s="76"/>
      <c r="DP790" s="66"/>
      <c r="DQ790" s="76"/>
      <c r="DR790" s="66"/>
      <c r="DS790" s="76"/>
      <c r="DT790" s="66"/>
      <c r="DU790" s="76"/>
      <c r="DV790" s="66"/>
      <c r="DW790" s="66"/>
      <c r="DX790" s="76" t="str">
        <f t="shared" si="103"/>
        <v/>
      </c>
      <c r="DY790" s="66"/>
      <c r="DZ790" s="76"/>
      <c r="EA790" s="66"/>
      <c r="EB790" s="76"/>
      <c r="EC790" s="66"/>
      <c r="ED790" s="76" t="str">
        <f>IFERROR(IF(B790&lt;&gt;"", IF(AND(INDEX(Paste_Here!AF$2:AF$850, MATCH(B790, Paste_Here!A$2:A$850, 0))&lt;&gt;"", ISNUMBER(VALUE(INDEX(Paste_Here!AF$2:AF$850, MATCH(B790, Paste_Here!A$2:A$850, 0))))), INDEX(Paste_Here!AF$2:AF$850, MATCH(B790, Paste_Here!A$2:A$850, 0)), ""), ""), "")</f>
        <v/>
      </c>
      <c r="EE790" s="66"/>
      <c r="EF790" s="76"/>
      <c r="EG790" s="66"/>
      <c r="EH790" s="76"/>
      <c r="EI790" s="66"/>
      <c r="EJ790" s="76" t="str">
        <f>IFERROR(IF(B790&lt;&gt;"", IF(AND(INDEX(Paste_Here!AG$2:AG$850, MATCH(B790, Paste_Here!A$2:A$850, 0))&lt;&gt;"", ISNUMBER(VALUE(INDEX(Paste_Here!AG$2:AG$850, MATCH(B790, Paste_Here!A$2:A$850, 0))))), INDEX(Paste_Here!AG$2:AG$850, MATCH(B790, Paste_Here!A$2:A$850, 0)), ""), ""), "")</f>
        <v/>
      </c>
      <c r="EK790" s="66"/>
      <c r="EL790" s="76"/>
      <c r="EM790" s="66"/>
      <c r="EN790" s="76"/>
      <c r="EO790" s="66"/>
      <c r="EP790" s="76"/>
      <c r="EQ790" s="66"/>
      <c r="ER790" s="76"/>
      <c r="ES790" s="66"/>
      <c r="ET790" s="66"/>
      <c r="EU790" s="76"/>
      <c r="EV790" s="66"/>
      <c r="EW790" s="76"/>
      <c r="EX790" s="66"/>
      <c r="EY790" s="76"/>
      <c r="EZ790" s="66"/>
      <c r="FA790" s="76"/>
      <c r="FB790" s="66"/>
      <c r="FC790" s="76"/>
      <c r="FD790" s="66"/>
      <c r="FE790" s="76"/>
      <c r="FF790" s="66"/>
      <c r="FG790" s="76"/>
      <c r="FH790" s="66"/>
      <c r="FI790" s="76"/>
      <c r="FJ790" s="66"/>
      <c r="FK790" s="76"/>
      <c r="FL790" s="66"/>
      <c r="FM790" s="76"/>
      <c r="FN790" s="66"/>
      <c r="FO790" s="76"/>
      <c r="FP790" s="66"/>
      <c r="FQ790" s="76"/>
      <c r="FR790" s="66"/>
      <c r="FS790" s="76"/>
      <c r="FT790" s="66"/>
      <c r="FU790" s="76"/>
      <c r="FV790" s="66"/>
      <c r="FW790" s="76"/>
      <c r="FX790" s="66"/>
      <c r="FY790" s="76"/>
      <c r="FZ790" s="66"/>
      <c r="GA790" s="76"/>
      <c r="GB790" s="66"/>
      <c r="GC790" s="76"/>
      <c r="GD790" s="66"/>
      <c r="GE790" s="76"/>
      <c r="GF790" s="66"/>
      <c r="GG790" s="76"/>
      <c r="GH790" s="66"/>
      <c r="GI790" s="76"/>
      <c r="GJ790" s="66"/>
      <c r="GK790" s="76"/>
      <c r="GL790" s="66"/>
      <c r="GM790" s="76"/>
      <c r="GN790" s="66"/>
      <c r="GO790" s="76"/>
      <c r="GP790" s="66"/>
      <c r="GQ790" s="76"/>
      <c r="GR790" s="66"/>
      <c r="GS790" s="76"/>
      <c r="GT790" s="66"/>
      <c r="GU790" s="76"/>
      <c r="GV790" s="66"/>
      <c r="GW790" s="76"/>
      <c r="GX790" s="66"/>
      <c r="GY790" s="76"/>
      <c r="GZ790" s="66"/>
      <c r="HA790" s="76"/>
      <c r="HB790" s="66"/>
      <c r="HC790" s="76"/>
      <c r="HD790" s="66"/>
      <c r="HE790" s="76"/>
      <c r="HF790" s="66"/>
      <c r="HG790" s="76"/>
      <c r="HH790" s="66"/>
      <c r="HI790" s="76"/>
      <c r="HJ790" s="66"/>
      <c r="HK790" s="76"/>
      <c r="HL790" s="66"/>
      <c r="HM790" s="76"/>
      <c r="HN790" s="66"/>
      <c r="HO790" s="76"/>
      <c r="HP790" s="66"/>
      <c r="HQ790" s="76"/>
      <c r="HR790" s="66"/>
      <c r="HS790" s="76"/>
      <c r="HT790" s="66"/>
      <c r="HU790" s="76"/>
      <c r="HV790" s="66"/>
      <c r="HW790" s="76"/>
      <c r="HX790" s="66"/>
      <c r="HY790" s="76"/>
      <c r="HZ790" s="66"/>
      <c r="IA790" s="76"/>
      <c r="IB790" s="66"/>
      <c r="IC790" s="76"/>
      <c r="ID790" s="66"/>
      <c r="IE790" s="76"/>
      <c r="IF790" s="66"/>
      <c r="IG790" s="76"/>
      <c r="IH790" s="66"/>
      <c r="II790" s="76"/>
      <c r="IJ790" s="66"/>
      <c r="IK790" s="76"/>
      <c r="IL790" s="66"/>
      <c r="IM790" s="76"/>
      <c r="IN790" s="66"/>
      <c r="IO790" s="76"/>
      <c r="IP790" s="66"/>
      <c r="IQ790" s="76"/>
      <c r="IR790" s="66"/>
      <c r="IS790" s="76"/>
      <c r="IT790" s="66"/>
      <c r="IU790" s="76"/>
      <c r="IV790" s="66"/>
      <c r="IW790" s="76"/>
      <c r="IX790" s="66"/>
      <c r="IY790" s="76"/>
      <c r="IZ790" s="66"/>
      <c r="JA790" s="76"/>
      <c r="JB790" s="66"/>
      <c r="JC790" s="76"/>
      <c r="JD790" s="66"/>
      <c r="JE790" s="76"/>
      <c r="JF790" s="66"/>
      <c r="JG790" s="76"/>
      <c r="JH790" s="66"/>
      <c r="JI790" s="76"/>
      <c r="JJ790" s="66"/>
      <c r="JK790" s="76"/>
      <c r="JL790" s="66"/>
      <c r="JM790" s="76"/>
      <c r="JN790" s="66"/>
      <c r="JO790" s="76"/>
      <c r="JP790" s="66"/>
      <c r="JQ790" s="76"/>
      <c r="JR790" s="66"/>
      <c r="JS790" s="76"/>
      <c r="JT790" s="66"/>
      <c r="JU790" s="76"/>
      <c r="JV790" s="66"/>
      <c r="JW790" s="76"/>
      <c r="JX790" s="66"/>
      <c r="JY790" s="76"/>
      <c r="JZ790" s="66"/>
      <c r="KA790" s="76"/>
      <c r="KB790" s="66"/>
      <c r="KC790" s="76"/>
      <c r="KD790" s="66"/>
      <c r="KE790" s="76"/>
      <c r="KF790" s="66"/>
      <c r="KG790" s="76"/>
      <c r="KH790" s="66"/>
      <c r="KI790" s="76"/>
      <c r="KJ790" s="66"/>
      <c r="KK790" s="76"/>
      <c r="KL790" s="66"/>
      <c r="KM790" s="76"/>
      <c r="KN790" s="66"/>
      <c r="KO790" s="76"/>
      <c r="KP790" s="66"/>
      <c r="KQ790" s="76"/>
      <c r="KR790" s="66"/>
      <c r="KS790" s="76"/>
      <c r="KT790" s="66"/>
      <c r="KU790" s="76"/>
      <c r="KV790" s="66"/>
      <c r="KW790" s="76"/>
      <c r="KX790" s="66"/>
      <c r="KY790" s="76"/>
      <c r="KZ790" s="66"/>
      <c r="LA790" s="76"/>
      <c r="LB790" s="66"/>
      <c r="LC790" s="76"/>
      <c r="LD790" s="66"/>
      <c r="LE790" s="76"/>
      <c r="LF790" s="66"/>
      <c r="LG790" s="76"/>
      <c r="LH790" s="66"/>
      <c r="LI790" s="76"/>
      <c r="LJ790" s="66"/>
      <c r="LK790" s="76"/>
      <c r="LL790" s="66"/>
      <c r="LM790" s="76"/>
      <c r="LN790" s="66"/>
      <c r="LO790" s="76"/>
      <c r="LP790" s="66"/>
      <c r="LQ790" s="76"/>
      <c r="LR790" s="66"/>
      <c r="LS790" s="76"/>
      <c r="LT790" s="66"/>
      <c r="LU790" s="76"/>
      <c r="LV790" s="66"/>
      <c r="LW790" s="76"/>
      <c r="LX790" s="66"/>
      <c r="LY790" s="76"/>
      <c r="LZ790" s="66"/>
      <c r="MA790" s="76"/>
      <c r="MB790" s="66"/>
      <c r="MC790" s="76"/>
      <c r="MD790" s="66"/>
      <c r="MG790" s="1" t="str" cm="1">
        <f t="array" ref="MG790">IFERROR(INDEX(Paste_Here!$B$2:$B$850, MATCH(0, COUNTIF(MG$4:MG789, Paste_Here!$B$2:$B$850) + IF(Paste_Here!$B$2:$B$850="", 1, 0), 0)), "")</f>
        <v/>
      </c>
      <c r="MH790" s="1" t="str">
        <f>IF(MG790&lt;&gt;"", INDEX(Paste_Here!$A$2:$A$850, MATCH(MG790, Paste_Here!$B$2:$B$850, 0)), "")</f>
        <v/>
      </c>
      <c r="MI790" s="1" t="str">
        <f t="shared" si="104"/>
        <v/>
      </c>
      <c r="MJ790" s="1" t="str" cm="1">
        <f t="array" ref="MJ790">IFERROR(INDEX($MI$5:$MI$850, MATCH(SMALL(IF($MI$5:$MI$850&lt;&gt;"", COUNTIF($MI$5:$MI$850, "&lt;"&amp;$MI$5:$MI$850)+1), ROW()-ROW($MJ$5)+1), COUNTIF($MI$5:$MI$850, "&lt;"&amp;$MI$5:$MI$850)+1, 0)), "")</f>
        <v/>
      </c>
    </row>
    <row r="791" spans="1:348">
      <c r="A791" s="66"/>
      <c r="B791" s="76" t="str">
        <f t="shared" si="97"/>
        <v/>
      </c>
      <c r="C791" s="66"/>
      <c r="D791" s="76" t="str">
        <f>IFERROR(IF(B791&lt;&gt;"", IF(AND(INDEX(Paste_Here!B$2:B$850, MATCH(B791, Paste_Here!A$2:A$850, 0))&lt;&gt;"", ISNUMBER(VALUE(INDEX(Paste_Here!B$2:B$850, MATCH(B791, Paste_Here!A$2:A$850, 0))))), INDEX(Paste_Here!B$2:B$850, MATCH(B791, Paste_Here!A$2:A$850, 0)), ""), ""), "")</f>
        <v/>
      </c>
      <c r="E791" s="66"/>
      <c r="F791" s="76" t="str">
        <f>IFERROR(IF(B791&lt;&gt;"", IF(ISTEXT(INDEX(Paste_Here!K$2:K$850, MATCH(B791, Paste_Here!A$2:A$850, 0))), INDEX(Paste_Here!K$2:K$850, MATCH(B791, Paste_Here!A$2:A$850, 0)), ""), ""), "")</f>
        <v/>
      </c>
      <c r="G791" s="66"/>
      <c r="H791" s="76" t="str">
        <f>IFERROR(IF(B791&lt;&gt;"", IF(ISTEXT(INDEX(Paste_Here!C$2:C$850, MATCH(B791, Paste_Here!A$2:A$850, 0))), INDEX(Paste_Here!C$2:C$850, MATCH(B791, Paste_Here!A$2:A$850, 0)), ""), ""), "")</f>
        <v/>
      </c>
      <c r="I791" s="66"/>
      <c r="J791" s="76" t="str">
        <f>IFERROR(IF(B791&lt;&gt;"", IF(ISNUMBER(SEARCH("s", LOWER(INDEX(Paste_Here!M$2:M$850, MATCH(B791, Paste_Here!A$2:A$850, 0))))), "Yes", IF(INDEX(Paste_Here!M$2:M$850, MATCH(B791, Paste_Here!A$2:A$850, 0))&lt;&gt;"", "No", "")), ""), "")</f>
        <v/>
      </c>
      <c r="K791" s="66"/>
      <c r="L791" s="76" t="str">
        <f>IFERROR(IF(B791&lt;&gt;"", IF(ISNUMBER(SEARCH("yes", LOWER(INDEX(Paste_Here!E$2:E$850, MATCH(B791, Paste_Here!A$2:A$850, 0))))), "Yes", IF(ISNUMBER(SEARCH("no", LOWER(INDEX(Paste_Here!E$2:E$850, MATCH(B791, Paste_Here!A$2:A$850, 0))))), "No", "")), ""), "")</f>
        <v/>
      </c>
      <c r="M791" s="66"/>
      <c r="N791" s="76" t="str">
        <f>IFERROR(IF(B791&lt;&gt;"", IF(ISNUMBER(SEARCH("yes", LOWER(INDEX(Paste_Here!F$2:F$850, MATCH(B791, Paste_Here!A$2:A$850, 0))))), "Yes", IF(ISNUMBER(SEARCH("no", LOWER(INDEX(Paste_Here!F$2:F$850, MATCH(B791, Paste_Here!A$2:A$850, 0))))), "No", "")), ""), "")</f>
        <v/>
      </c>
      <c r="O791" s="66"/>
      <c r="P791" s="76" t="str">
        <f>IFERROR(IF(B791&lt;&gt;"", IF(ISNUMBER(SEARCH("yes", LOWER(INDEX(Paste_Here!L$2:L$850, MATCH(B791, Paste_Here!A$2:A$850, 0))))), "Yes", IF(ISNUMBER(SEARCH("no", LOWER(INDEX(Paste_Here!L$2:L$850, MATCH(B791, Paste_Here!A$2:A$850, 0))))), "No", "")), ""), "")</f>
        <v/>
      </c>
      <c r="Q791" s="66"/>
      <c r="R791" s="76" t="str">
        <f>IFERROR(IF(B791&lt;&gt;"", IF(ISNUMBER(SEARCH("transitional 2", LOWER(INDEX(Paste_Here!D$2:D$850, MATCH(B791, Paste_Here!A$2:A$850, 0))))), "T2", IF(ISNUMBER(SEARCH("transitional 1", LOWER(INDEX(Paste_Here!D$2:D$850, MATCH(B791, Paste_Here!A$2:A$850, 0))))), "T1", IF(ISNUMBER(SEARCH("waived ell services", LOWER(INDEX(Paste_Here!D$2:D$850, MATCH(B791, Paste_Here!A$2:A$850, 0))))), "W", IF(ISNUMBER(SEARCH("english language learner", LOWER(INDEX(Paste_Here!D$2:D$850, MATCH(B791, Paste_Here!A$2:A$850, 0))))), "L", "")))), ""), "")</f>
        <v/>
      </c>
      <c r="S791" s="66"/>
      <c r="T791" s="76" t="str">
        <f>IFERROR(IF(B791&lt;&gt;"", IF(ISNUMBER(SEARCH("yes", LOWER(INDEX(Paste_Here!I$2:I$850, MATCH(B791, Paste_Here!A$2:A$850, 0))))), "Yes", IF(ISNUMBER(SEARCH("no", LOWER(INDEX(Paste_Here!I$2:I$850, MATCH(B791, Paste_Here!A$2:A$850, 0))))), "No", "")), ""), "")</f>
        <v/>
      </c>
      <c r="U791" s="66"/>
      <c r="V791" s="76" t="str">
        <f>IFERROR(IF(B791&lt;&gt;"", IF(ISTEXT(INDEX(Paste_Here!J$2:J$850, MATCH(B791, Paste_Here!A$2:A$850, 0))), VALUE(INDEX(Paste_Here!J$2:J$850, MATCH(B791, Paste_Here!A$2:A$850, 0))), ""), ""), "")</f>
        <v/>
      </c>
      <c r="W791" s="66"/>
      <c r="X791" s="66"/>
      <c r="Y791" s="76" t="str">
        <f t="shared" si="98"/>
        <v/>
      </c>
      <c r="Z791" s="66"/>
      <c r="AA791" s="76" t="str">
        <f>IFERROR(IF(B791&lt;&gt;"", IF(AND(INDEX(Paste_Here!AI$2:AI$850, MATCH(B791, Paste_Here!A$2:A$850, 0))&lt;&gt;"", ISNUMBER(VALUE(INDEX(Paste_Here!AI$2:AI$850, MATCH(B791, Paste_Here!A$2:A$850, 0))))), INDEX(Paste_Here!AI$2:AI$850, MATCH(B791, Paste_Here!A$2:A$850, 0)), ""), ""), "")</f>
        <v/>
      </c>
      <c r="AB791" s="66"/>
      <c r="AC791" s="76" t="str">
        <f>IFERROR(IF(B791&lt;&gt;"", IF(AND(INDEX(Paste_Here!AJ$2:AJ$850, MATCH(B791, Paste_Here!A$2:A$850, 0))&lt;&gt;"", ISNUMBER(VALUE(INDEX(Paste_Here!AJ$2:AJ$850, MATCH(B791, Paste_Here!A$2:A$850, 0))))), INDEX(Paste_Here!AJ$2:AJ$850, MATCH(B791, Paste_Here!A$2:A$850, 0)), ""), ""), "")</f>
        <v/>
      </c>
      <c r="AD791" s="66"/>
      <c r="AE791" s="76" t="str">
        <f>IFERROR(IF(B791&lt;&gt;"", IF(AND(INDEX(Paste_Here!AK$2:AK$850, MATCH(B791, Paste_Here!A$2:A$850, 0))&lt;&gt;"", ISNUMBER(VALUE(INDEX(Paste_Here!AK$2:AK$850, MATCH(B791, Paste_Here!A$2:A$850, 0))))), INDEX(Paste_Here!AK$2:AK$850, MATCH(B791, Paste_Here!A$2:A$850, 0)), ""), ""), "")</f>
        <v/>
      </c>
      <c r="AF791" s="66"/>
      <c r="AG791" s="76" t="str">
        <f>IFERROR(IF(B791&lt;&gt;"", IF(AND(INDEX(Paste_Here!AL$2:AL$850, MATCH(B791, Paste_Here!A$2:A$850, 0))&lt;&gt;"", ISNUMBER(VALUE(INDEX(Paste_Here!AL$2:AL$850, MATCH(B791, Paste_Here!A$2:A$850, 0))))), INDEX(Paste_Here!AL$2:AL$850, MATCH(B791, Paste_Here!A$2:A$850, 0)), ""), ""), "")</f>
        <v/>
      </c>
      <c r="AH791" s="66"/>
      <c r="AI791" s="76" t="str">
        <f>IFERROR(IF(B791&lt;&gt;"", IF(AND(INDEX(Paste_Here!AH$2:AH$850, MATCH(B791, Paste_Here!A$2:A$850, 0))&lt;&gt;"", ISNUMBER(VALUE(INDEX(Paste_Here!AH$2:AH$850, MATCH(B791, Paste_Here!A$2:A$850, 0))))), IF(VALUE(INDEX(Paste_Here!AH$2:AH$850, MATCH(B791, Paste_Here!A$2:A$850, 0)))=0, "", INDEX(Paste_Here!AH$2:AH$850, MATCH(B791, Paste_Here!A$2:A$850, 0))), ""), ""), "")</f>
        <v/>
      </c>
      <c r="AJ791" s="66"/>
      <c r="AK791" s="76" t="str">
        <f>IFERROR(IF(B791&lt;&gt;"", IF(AND(INDEX(Paste_Here!N$2:N$850, MATCH(B791, Paste_Here!A$2:A$850, 0))&lt;&gt;"", ISNUMBER(VALUE(INDEX(Paste_Here!N$2:N$850, MATCH(B791, Paste_Here!A$2:A$850, 0))))), INDEX(Paste_Here!N$2:N$850, MATCH(B791, Paste_Here!A$2:A$850, 0)), ""), ""), "")</f>
        <v/>
      </c>
      <c r="AL791" s="66"/>
      <c r="AM791" s="76" t="str">
        <f>IFERROR(IF(B791&lt;&gt;"", IF(AND(INDEX(Paste_Here!O$2:O$850, MATCH(B791, Paste_Here!A$2:A$850, 0))&lt;&gt;"", ISNUMBER(VALUE(INDEX(Paste_Here!O$2:O$850, MATCH(B791, Paste_Here!A$2:A$850, 0))))), INDEX(Paste_Here!O$2:O$850, MATCH(B791, Paste_Here!A$2:A$850, 0)), ""), ""), "")</f>
        <v/>
      </c>
      <c r="AN791" s="66"/>
      <c r="AO791" s="76"/>
      <c r="AP791" s="66"/>
      <c r="AQ791" s="76"/>
      <c r="AR791" s="66"/>
      <c r="AS791" s="76"/>
      <c r="AT791" s="66"/>
      <c r="AU791" s="66"/>
      <c r="AV791" s="76" t="str">
        <f t="shared" si="99"/>
        <v/>
      </c>
      <c r="AW791" s="66"/>
      <c r="AX791" s="76" t="str">
        <f>IFERROR(IF(B791&lt;&gt;"", IF(ISNUMBER(SEARCH("Revealed-Potential (Primary Focus)", LOWER(INDEX(Paste_Here!Z$2:Z$850, MATCH(B791, Paste_Here!A$2:A$850, 0))))), "Rev-Potential: Prim", IF(ISNUMBER(SEARCH("Revealed-Potential (Secondary Focus)", LOWER(INDEX(Paste_Here!Z$2:Z$850, MATCH(B791, Paste_Here!A$2:A$850, 0))))), "Rev-Potential: Sec", IF(ISNUMBER(SEARCH("Monitoring", LOWER(INDEX(Paste_Here!Z$2:Z$850, MATCH(B791, Paste_Here!A$2:A$850, 0))))), "Monitoring", IF(ISNUMBER(SEARCH("At-Promise (Secondary Focus)", LOWER(INDEX(Paste_Here!Z$2:Z$850, MATCH(B791, Paste_Here!A$2:A$850, 0))))), "At-Promise: Sec", IF(ISNUMBER(SEARCH("At-Promise (Primary Focus)", LOWER(INDEX(Paste_Here!Z$2:Z$850, MATCH(B791, Paste_Here!A$2:A$850, 0))))), "At-Promise: Prim", ""))))), ""), "")</f>
        <v/>
      </c>
      <c r="AY791" s="66"/>
      <c r="AZ791" s="76"/>
      <c r="BA791" s="66"/>
      <c r="BB791" s="76"/>
      <c r="BC791" s="66"/>
      <c r="BD791" s="76"/>
      <c r="BE791" s="66"/>
      <c r="BF791" s="76"/>
      <c r="BG791" s="66"/>
      <c r="BH791" s="76"/>
      <c r="BI791" s="66"/>
      <c r="BJ791" s="66"/>
      <c r="BK791" s="76" t="str">
        <f t="shared" si="100"/>
        <v/>
      </c>
      <c r="BL791" s="66"/>
      <c r="BM791" s="76" t="str">
        <f>IFERROR(IF(B791&lt;&gt;"", IF(AND(ISNUMBER(VALUE(SUBSTITUTE(SUBSTITUTE(Paste_Here!R791, "br", "-"), "L", ""))), VALUE(SUBSTITUTE(SUBSTITUTE(Paste_Here!R791, "br", "-"), "L", "")) &gt;= 1095), "Yes", IF(AND(ISNUMBER(VALUE(SUBSTITUTE(SUBSTITUTE(Paste_Here!R791, "br", "-"), "L", ""))), VALUE(SUBSTITUTE(SUBSTITUTE(Paste_Here!R791, "br", "-"), "L", "")) &lt;= 1094), "No", "")), ""), "")</f>
        <v/>
      </c>
      <c r="BN791" s="66"/>
      <c r="BO791" s="76" t="str">
        <f>IFERROR(IF(B791&lt;&gt;"", IF(COUNTIF(INDEX(Paste_Here!Y$2:AB$850, MATCH(B791, Paste_Here!A$2:A$850, 0), 0), "yes") &gt; 0, "Yes", IF(COUNTIF(INDEX(Paste_Here!Y$2:AB$850, MATCH(B791, Paste_Here!A$2:A$850, 0), 0), "no") &gt; 0, "No", "")), ""), "")</f>
        <v/>
      </c>
      <c r="BP791" s="66"/>
      <c r="BQ791" s="76" t="str">
        <f>IFERROR(IF(B791&lt;&gt;"", IF(AND(ISNUMBER(VALUE(SUBSTITUTE(SUBSTITUTE(Paste_Here!U791, "em", "-"), "q", ""))), VALUE(SUBSTITUTE(SUBSTITUTE(Paste_Here!U791, "em", "-"), "q", "")) &gt;= 910), "Yes", IF(AND(ISNUMBER(VALUE(SUBSTITUTE(SUBSTITUTE(Paste_Here!U791, "em", "-"), "q", ""))), VALUE(SUBSTITUTE(SUBSTITUTE(Paste_Here!U791, "em", "-"), "q", "")) &lt;= 909), "No", "")), ""), "")</f>
        <v/>
      </c>
      <c r="BR791" s="66"/>
      <c r="BS791" s="76" t="str">
        <f>IFERROR(IF(B791&lt;&gt;"", IF(AND(INDEX(Paste_Here!X$2:X$850, MATCH(B791, Paste_Here!A$2:A$850, 0))&lt;&gt;"", ISNUMBER(VALUE(INDEX(Paste_Here!X$2:X$850, MATCH(B791, Paste_Here!A$2:A$850, 0))))), INDEX(Paste_Here!X$2:X$850, MATCH(B791, Paste_Here!A$2:A$850, 0)), ""), ""), "")</f>
        <v/>
      </c>
      <c r="BT791" s="66"/>
      <c r="BU791" s="76" t="str">
        <f>IFERROR(IF(B791&lt;&gt;"", IF(ISNUMBER(VALUE(INDEX(Paste_Here!G$2:G$850, MATCH(B791, Paste_Here!A$2:A$850, 0)))), IF(VALUE(INDEX(Paste_Here!G$2:G$850, MATCH(B791, Paste_Here!A$2:A$850, 0)))=0, "No", IF(AND(VALUE(INDEX(Paste_Here!G$2:G$850, MATCH(B791, Paste_Here!A$2:A$850, 0)))&gt;=1, VALUE(INDEX(Paste_Here!G$2:G$850, MATCH(B791, Paste_Here!A$2:A$850, 0)))&lt;=4), VALUE(INDEX(Paste_Here!G$2:G$850, MATCH(B791, Paste_Here!A$2:A$850, 0))), "")), ""), ""), "")</f>
        <v/>
      </c>
      <c r="BV791" s="66"/>
      <c r="BW791" s="76" t="str">
        <f>IFERROR(IF(B791&lt;&gt;"", IF(ISNUMBER(VALUE(INDEX(Paste_Here!H$2:H$850, MATCH(B791, Paste_Here!A$2:A$850, 0)))), IF(VALUE(INDEX(Paste_Here!H$2:H$850, MATCH(B791, Paste_Here!A$2:A$850, 0)))=0, "No", IF(AND(VALUE(INDEX(Paste_Here!H$2:H$850, MATCH(B791, Paste_Here!A$2:A$850, 0)))&gt;=1, VALUE(INDEX(Paste_Here!H$2:H$850, MATCH(B791, Paste_Here!A$2:A$850, 0)))&lt;=4), VALUE(INDEX(Paste_Here!H$2:H$850, MATCH(B791, Paste_Here!A$2:A$850, 0))), "")), ""), ""), "")</f>
        <v/>
      </c>
      <c r="BX791" s="66"/>
      <c r="BY791" s="76"/>
      <c r="BZ791" s="66"/>
      <c r="CA791" s="76"/>
      <c r="CB791" s="66"/>
      <c r="CC791" s="66"/>
      <c r="CD791" s="76" t="str">
        <f t="shared" si="101"/>
        <v/>
      </c>
      <c r="CE791" s="66"/>
      <c r="CF791" s="76" t="str">
        <f>IFERROR(IF(B791&lt;&gt;"", IF(AND(INDEX(Paste_Here!P$2:P$850, MATCH(B791, Paste_Here!A$2:A$850, 0))&lt;&gt;"", ISNUMBER(VALUE(INDEX(Paste_Here!P$2:P$850, MATCH(B791, Paste_Here!A$2:A$850, 0))))), INDEX(Paste_Here!P$2:P$850, MATCH(B791, Paste_Here!A$2:A$850, 0)), ""), ""), "")</f>
        <v/>
      </c>
      <c r="CG791" s="66"/>
      <c r="CH791" s="76" t="str">
        <f>IFERROR(IF(B791&lt;&gt;"", IF(ISNUMBER(SEARCH("highrisk", LOWER(INDEX(Paste_Here!Q$2:Q$850, MATCH(B791, Paste_Here!A$2:A$850, 0))))), "High Risk", IF(ISNUMBER(SEARCH("lowrisk", LOWER(INDEX(Paste_Here!Q$2:Q$850, MATCH(B791, Paste_Here!A$2:A$850, 0))))), "Low Risk", IF(ISNUMBER(SEARCH("somerisk", LOWER(INDEX(Paste_Here!Q$2:Q$850, MATCH(B791, Paste_Here!A$2:A$850, 0))))), "Some Risk", ""))), ""), "")</f>
        <v/>
      </c>
      <c r="CI791" s="66"/>
      <c r="CJ791" s="76" t="str">
        <f>IFERROR(IF(B791&lt;&gt;"", IF(AND(INDEX(Paste_Here!AA$2:AA$850, MATCH(B791, Paste_Here!A$2:A$850, 0))&lt;&gt;"", ISNUMBER(VALUE(INDEX(Paste_Here!AA$2:AA$850, MATCH(B791, Paste_Here!A$2:A$850, 0))))), INDEX(Paste_Here!AA$2:AA$850, MATCH(B791, Paste_Here!A$2:A$850, 0)), ""), ""), "")</f>
        <v/>
      </c>
      <c r="CK791" s="66"/>
      <c r="CL791" s="76" t="str">
        <f>IFERROR(IF(B791&lt;&gt;"", IF(LOWER(INDEX(Paste_Here!AB$2:AB$850, MATCH(B791, Paste_Here!A$2:A$850, 0)))="approaching expectations", "Approaching", IF(LOWER(INDEX(Paste_Here!AB$2:AB$850, MATCH(B791, Paste_Here!A$2:A$850, 0)))="met expectations", "Met", IF(LOWER(INDEX(Paste_Here!AB$2:AB$850, MATCH(B791, Paste_Here!A$2:A$850, 0)))="exceeded expectations", "Exceeded", IF(LOWER(INDEX(Paste_Here!AB$2:AB$850, MATCH(B791, Paste_Here!A$2:A$850, 0)))="below expectations", "Below", "")))), ""), "")</f>
        <v/>
      </c>
      <c r="CM791" s="66"/>
      <c r="CN791" s="76" t="str">
        <f>IFERROR(IF(B791&lt;&gt;"", IF(AND(INDEX(Paste_Here!AC$2:AC$850, MATCH(B791, Paste_Here!A$2:A$850, 0))&lt;&gt;"", ISNUMBER(VALUE(INDEX(Paste_Here!AC$2:AC$850, MATCH(B791, Paste_Here!A$2:A$850, 0))))), INDEX(Paste_Here!AC$2:AC$850, MATCH(B791, Paste_Here!A$2:A$850, 0)), ""), ""), "")</f>
        <v/>
      </c>
      <c r="CO791" s="66"/>
      <c r="CP791" s="76"/>
      <c r="CQ791" s="66"/>
      <c r="CR791" s="76"/>
      <c r="CS791" s="66"/>
      <c r="CT791" s="76"/>
      <c r="CU791" s="66"/>
      <c r="CV791" s="76"/>
      <c r="CW791" s="66"/>
      <c r="CX791" s="76"/>
      <c r="CY791" s="66"/>
      <c r="CZ791" s="66"/>
      <c r="DA791" s="76" t="str">
        <f t="shared" si="102"/>
        <v/>
      </c>
      <c r="DB791" s="66"/>
      <c r="DC791" s="76" t="str">
        <f>IFERROR(IF(B791&lt;&gt;"", IF(AND(INDEX(Paste_Here!V$2:V$850, MATCH(B791, Paste_Here!A$2:A$850, 0))&lt;&gt;"", ISNUMBER(VALUE(INDEX(Paste_Here!V$2:V$850, MATCH(B791, Paste_Here!A$2:A$850, 0))))), INDEX(Paste_Here!V$2:V$850, MATCH(B791, Paste_Here!A$2:A$850, 0)), ""), ""), "")</f>
        <v/>
      </c>
      <c r="DD791" s="66"/>
      <c r="DE791" s="76" t="str">
        <f>IFERROR(IF(B791&lt;&gt;"", IF(ISNUMBER(SEARCH("highrisk", LOWER(INDEX(Paste_Here!W$2:W$850, MATCH(B791, Paste_Here!A$2:A$850, 0))))), "High Risk", IF(ISNUMBER(SEARCH("lowrisk", LOWER(INDEX(Paste_Here!W$2:W$850, MATCH(B791, Paste_Here!A$2:A$850, 0))))), "Low Risk", IF(ISNUMBER(SEARCH("somerisk", LOWER(INDEX(Paste_Here!W$2:W$850, MATCH(B791, Paste_Here!A$2:A$850, 0))))), "Some Risk", ""))), ""), "")</f>
        <v/>
      </c>
      <c r="DF791" s="66"/>
      <c r="DG791" s="76" t="str">
        <f>IFERROR(IF(B791&lt;&gt;"", IF(AND(INDEX(Paste_Here!S$2:S$850, MATCH(B791, Paste_Here!A$2:A$850, 0))&lt;&gt;"", ISNUMBER(VALUE(INDEX(Paste_Here!S$2:S$850, MATCH(B791, Paste_Here!A$2:A$850, 0))))), INDEX(Paste_Here!S$2:S$850, MATCH(B791, Paste_Here!A$2:A$850, 0)), ""), ""), "")</f>
        <v/>
      </c>
      <c r="DH791" s="66"/>
      <c r="DI791" s="76" t="str">
        <f>IFERROR(IF(B791&lt;&gt;"", IF(ISNUMBER(SEARCH("highrisk", LOWER(INDEX(Paste_Here!T$2:T$850, MATCH(B791, Paste_Here!A$2:A$850, 0))))), "High Risk", IF(ISNUMBER(SEARCH("lowrisk", LOWER(INDEX(Paste_Here!T$2:T$850, MATCH(B791, Paste_Here!A$2:A$850, 0))))), "Low Risk", IF(ISNUMBER(SEARCH("somerisk", LOWER(INDEX(Paste_Here!T$2:T$850, MATCH(B791, Paste_Here!A$2:A$850, 0))))), "Some Risk", ""))), ""), "")</f>
        <v/>
      </c>
      <c r="DJ791" s="66"/>
      <c r="DK791" s="76" t="str">
        <f>IFERROR(IF(B791&lt;&gt;"", IF(AND(INDEX(Paste_Here!AD$2:AD$850, MATCH(B791, Paste_Here!A$2:A$850, 0))&lt;&gt;"", ISNUMBER(VALUE(INDEX(Paste_Here!AD$2:AD$850, MATCH(B791, Paste_Here!A$2:A$850, 0))))), INDEX(Paste_Here!AD$2:AD$850, MATCH(B791, Paste_Here!A$2:A$850, 0)), ""), ""), "")</f>
        <v/>
      </c>
      <c r="DL791" s="66"/>
      <c r="DM791" s="76" t="str">
        <f>IFERROR(IF(B791&lt;&gt;"", IF(LOWER(INDEX(Paste_Here!AE$2:AE$850, MATCH(B791, Paste_Here!A$2:A$850, 0)))="approaching expectations", "Approaching", IF(LOWER(INDEX(Paste_Here!AE$2:AE$850, MATCH(B791, Paste_Here!A$2:A$850, 0)))="met expectations", "Met", IF(LOWER(INDEX(Paste_Here!AE$2:AE$850, MATCH(B791, Paste_Here!A$2:A$850, 0)))="exceeded expectations", "Exceeded", IF(LOWER(INDEX(Paste_Here!AE$2:AE$850, MATCH(B791, Paste_Here!A$2:A$850, 0)))="below expectations", "Below", "")))), ""), "")</f>
        <v/>
      </c>
      <c r="DN791" s="66"/>
      <c r="DO791" s="76"/>
      <c r="DP791" s="66"/>
      <c r="DQ791" s="76"/>
      <c r="DR791" s="66"/>
      <c r="DS791" s="76"/>
      <c r="DT791" s="66"/>
      <c r="DU791" s="76"/>
      <c r="DV791" s="66"/>
      <c r="DW791" s="66"/>
      <c r="DX791" s="76" t="str">
        <f t="shared" si="103"/>
        <v/>
      </c>
      <c r="DY791" s="66"/>
      <c r="DZ791" s="76"/>
      <c r="EA791" s="66"/>
      <c r="EB791" s="76"/>
      <c r="EC791" s="66"/>
      <c r="ED791" s="76" t="str">
        <f>IFERROR(IF(B791&lt;&gt;"", IF(AND(INDEX(Paste_Here!AF$2:AF$850, MATCH(B791, Paste_Here!A$2:A$850, 0))&lt;&gt;"", ISNUMBER(VALUE(INDEX(Paste_Here!AF$2:AF$850, MATCH(B791, Paste_Here!A$2:A$850, 0))))), INDEX(Paste_Here!AF$2:AF$850, MATCH(B791, Paste_Here!A$2:A$850, 0)), ""), ""), "")</f>
        <v/>
      </c>
      <c r="EE791" s="66"/>
      <c r="EF791" s="76"/>
      <c r="EG791" s="66"/>
      <c r="EH791" s="76"/>
      <c r="EI791" s="66"/>
      <c r="EJ791" s="76" t="str">
        <f>IFERROR(IF(B791&lt;&gt;"", IF(AND(INDEX(Paste_Here!AG$2:AG$850, MATCH(B791, Paste_Here!A$2:A$850, 0))&lt;&gt;"", ISNUMBER(VALUE(INDEX(Paste_Here!AG$2:AG$850, MATCH(B791, Paste_Here!A$2:A$850, 0))))), INDEX(Paste_Here!AG$2:AG$850, MATCH(B791, Paste_Here!A$2:A$850, 0)), ""), ""), "")</f>
        <v/>
      </c>
      <c r="EK791" s="66"/>
      <c r="EL791" s="76"/>
      <c r="EM791" s="66"/>
      <c r="EN791" s="76"/>
      <c r="EO791" s="66"/>
      <c r="EP791" s="76"/>
      <c r="EQ791" s="66"/>
      <c r="ER791" s="76"/>
      <c r="ES791" s="66"/>
      <c r="ET791" s="66"/>
      <c r="EU791" s="76"/>
      <c r="EV791" s="66"/>
      <c r="EW791" s="76"/>
      <c r="EX791" s="66"/>
      <c r="EY791" s="76"/>
      <c r="EZ791" s="66"/>
      <c r="FA791" s="76"/>
      <c r="FB791" s="66"/>
      <c r="FC791" s="76"/>
      <c r="FD791" s="66"/>
      <c r="FE791" s="76"/>
      <c r="FF791" s="66"/>
      <c r="FG791" s="76"/>
      <c r="FH791" s="66"/>
      <c r="FI791" s="76"/>
      <c r="FJ791" s="66"/>
      <c r="FK791" s="76"/>
      <c r="FL791" s="66"/>
      <c r="FM791" s="76"/>
      <c r="FN791" s="66"/>
      <c r="FO791" s="76"/>
      <c r="FP791" s="66"/>
      <c r="FQ791" s="76"/>
      <c r="FR791" s="66"/>
      <c r="FS791" s="76"/>
      <c r="FT791" s="66"/>
      <c r="FU791" s="76"/>
      <c r="FV791" s="66"/>
      <c r="FW791" s="76"/>
      <c r="FX791" s="66"/>
      <c r="FY791" s="76"/>
      <c r="FZ791" s="66"/>
      <c r="GA791" s="76"/>
      <c r="GB791" s="66"/>
      <c r="GC791" s="76"/>
      <c r="GD791" s="66"/>
      <c r="GE791" s="76"/>
      <c r="GF791" s="66"/>
      <c r="GG791" s="76"/>
      <c r="GH791" s="66"/>
      <c r="GI791" s="76"/>
      <c r="GJ791" s="66"/>
      <c r="GK791" s="76"/>
      <c r="GL791" s="66"/>
      <c r="GM791" s="76"/>
      <c r="GN791" s="66"/>
      <c r="GO791" s="76"/>
      <c r="GP791" s="66"/>
      <c r="GQ791" s="76"/>
      <c r="GR791" s="66"/>
      <c r="GS791" s="76"/>
      <c r="GT791" s="66"/>
      <c r="GU791" s="76"/>
      <c r="GV791" s="66"/>
      <c r="GW791" s="76"/>
      <c r="GX791" s="66"/>
      <c r="GY791" s="76"/>
      <c r="GZ791" s="66"/>
      <c r="HA791" s="76"/>
      <c r="HB791" s="66"/>
      <c r="HC791" s="76"/>
      <c r="HD791" s="66"/>
      <c r="HE791" s="76"/>
      <c r="HF791" s="66"/>
      <c r="HG791" s="76"/>
      <c r="HH791" s="66"/>
      <c r="HI791" s="76"/>
      <c r="HJ791" s="66"/>
      <c r="HK791" s="76"/>
      <c r="HL791" s="66"/>
      <c r="HM791" s="76"/>
      <c r="HN791" s="66"/>
      <c r="HO791" s="76"/>
      <c r="HP791" s="66"/>
      <c r="HQ791" s="76"/>
      <c r="HR791" s="66"/>
      <c r="HS791" s="76"/>
      <c r="HT791" s="66"/>
      <c r="HU791" s="76"/>
      <c r="HV791" s="66"/>
      <c r="HW791" s="76"/>
      <c r="HX791" s="66"/>
      <c r="HY791" s="76"/>
      <c r="HZ791" s="66"/>
      <c r="IA791" s="76"/>
      <c r="IB791" s="66"/>
      <c r="IC791" s="76"/>
      <c r="ID791" s="66"/>
      <c r="IE791" s="76"/>
      <c r="IF791" s="66"/>
      <c r="IG791" s="76"/>
      <c r="IH791" s="66"/>
      <c r="II791" s="76"/>
      <c r="IJ791" s="66"/>
      <c r="IK791" s="76"/>
      <c r="IL791" s="66"/>
      <c r="IM791" s="76"/>
      <c r="IN791" s="66"/>
      <c r="IO791" s="76"/>
      <c r="IP791" s="66"/>
      <c r="IQ791" s="76"/>
      <c r="IR791" s="66"/>
      <c r="IS791" s="76"/>
      <c r="IT791" s="66"/>
      <c r="IU791" s="76"/>
      <c r="IV791" s="66"/>
      <c r="IW791" s="76"/>
      <c r="IX791" s="66"/>
      <c r="IY791" s="76"/>
      <c r="IZ791" s="66"/>
      <c r="JA791" s="76"/>
      <c r="JB791" s="66"/>
      <c r="JC791" s="76"/>
      <c r="JD791" s="66"/>
      <c r="JE791" s="76"/>
      <c r="JF791" s="66"/>
      <c r="JG791" s="76"/>
      <c r="JH791" s="66"/>
      <c r="JI791" s="76"/>
      <c r="JJ791" s="66"/>
      <c r="JK791" s="76"/>
      <c r="JL791" s="66"/>
      <c r="JM791" s="76"/>
      <c r="JN791" s="66"/>
      <c r="JO791" s="76"/>
      <c r="JP791" s="66"/>
      <c r="JQ791" s="76"/>
      <c r="JR791" s="66"/>
      <c r="JS791" s="76"/>
      <c r="JT791" s="66"/>
      <c r="JU791" s="76"/>
      <c r="JV791" s="66"/>
      <c r="JW791" s="76"/>
      <c r="JX791" s="66"/>
      <c r="JY791" s="76"/>
      <c r="JZ791" s="66"/>
      <c r="KA791" s="76"/>
      <c r="KB791" s="66"/>
      <c r="KC791" s="76"/>
      <c r="KD791" s="66"/>
      <c r="KE791" s="76"/>
      <c r="KF791" s="66"/>
      <c r="KG791" s="76"/>
      <c r="KH791" s="66"/>
      <c r="KI791" s="76"/>
      <c r="KJ791" s="66"/>
      <c r="KK791" s="76"/>
      <c r="KL791" s="66"/>
      <c r="KM791" s="76"/>
      <c r="KN791" s="66"/>
      <c r="KO791" s="76"/>
      <c r="KP791" s="66"/>
      <c r="KQ791" s="76"/>
      <c r="KR791" s="66"/>
      <c r="KS791" s="76"/>
      <c r="KT791" s="66"/>
      <c r="KU791" s="76"/>
      <c r="KV791" s="66"/>
      <c r="KW791" s="76"/>
      <c r="KX791" s="66"/>
      <c r="KY791" s="76"/>
      <c r="KZ791" s="66"/>
      <c r="LA791" s="76"/>
      <c r="LB791" s="66"/>
      <c r="LC791" s="76"/>
      <c r="LD791" s="66"/>
      <c r="LE791" s="76"/>
      <c r="LF791" s="66"/>
      <c r="LG791" s="76"/>
      <c r="LH791" s="66"/>
      <c r="LI791" s="76"/>
      <c r="LJ791" s="66"/>
      <c r="LK791" s="76"/>
      <c r="LL791" s="66"/>
      <c r="LM791" s="76"/>
      <c r="LN791" s="66"/>
      <c r="LO791" s="76"/>
      <c r="LP791" s="66"/>
      <c r="LQ791" s="76"/>
      <c r="LR791" s="66"/>
      <c r="LS791" s="76"/>
      <c r="LT791" s="66"/>
      <c r="LU791" s="76"/>
      <c r="LV791" s="66"/>
      <c r="LW791" s="76"/>
      <c r="LX791" s="66"/>
      <c r="LY791" s="76"/>
      <c r="LZ791" s="66"/>
      <c r="MA791" s="76"/>
      <c r="MB791" s="66"/>
      <c r="MC791" s="76"/>
      <c r="MD791" s="66"/>
      <c r="MG791" s="1" t="str" cm="1">
        <f t="array" ref="MG791">IFERROR(INDEX(Paste_Here!$B$2:$B$850, MATCH(0, COUNTIF(MG$4:MG790, Paste_Here!$B$2:$B$850) + IF(Paste_Here!$B$2:$B$850="", 1, 0), 0)), "")</f>
        <v/>
      </c>
      <c r="MH791" s="1" t="str">
        <f>IF(MG791&lt;&gt;"", INDEX(Paste_Here!$A$2:$A$850, MATCH(MG791, Paste_Here!$B$2:$B$850, 0)), "")</f>
        <v/>
      </c>
      <c r="MI791" s="1" t="str">
        <f t="shared" si="104"/>
        <v/>
      </c>
      <c r="MJ791" s="1" t="str" cm="1">
        <f t="array" ref="MJ791">IFERROR(INDEX($MI$5:$MI$850, MATCH(SMALL(IF($MI$5:$MI$850&lt;&gt;"", COUNTIF($MI$5:$MI$850, "&lt;"&amp;$MI$5:$MI$850)+1), ROW()-ROW($MJ$5)+1), COUNTIF($MI$5:$MI$850, "&lt;"&amp;$MI$5:$MI$850)+1, 0)), "")</f>
        <v/>
      </c>
    </row>
    <row r="792" spans="1:348">
      <c r="A792" s="66"/>
      <c r="B792" s="76" t="str">
        <f t="shared" si="97"/>
        <v/>
      </c>
      <c r="C792" s="66"/>
      <c r="D792" s="76" t="str">
        <f>IFERROR(IF(B792&lt;&gt;"", IF(AND(INDEX(Paste_Here!B$2:B$850, MATCH(B792, Paste_Here!A$2:A$850, 0))&lt;&gt;"", ISNUMBER(VALUE(INDEX(Paste_Here!B$2:B$850, MATCH(B792, Paste_Here!A$2:A$850, 0))))), INDEX(Paste_Here!B$2:B$850, MATCH(B792, Paste_Here!A$2:A$850, 0)), ""), ""), "")</f>
        <v/>
      </c>
      <c r="E792" s="66"/>
      <c r="F792" s="76" t="str">
        <f>IFERROR(IF(B792&lt;&gt;"", IF(ISTEXT(INDEX(Paste_Here!K$2:K$850, MATCH(B792, Paste_Here!A$2:A$850, 0))), INDEX(Paste_Here!K$2:K$850, MATCH(B792, Paste_Here!A$2:A$850, 0)), ""), ""), "")</f>
        <v/>
      </c>
      <c r="G792" s="66"/>
      <c r="H792" s="76" t="str">
        <f>IFERROR(IF(B792&lt;&gt;"", IF(ISTEXT(INDEX(Paste_Here!C$2:C$850, MATCH(B792, Paste_Here!A$2:A$850, 0))), INDEX(Paste_Here!C$2:C$850, MATCH(B792, Paste_Here!A$2:A$850, 0)), ""), ""), "")</f>
        <v/>
      </c>
      <c r="I792" s="66"/>
      <c r="J792" s="76" t="str">
        <f>IFERROR(IF(B792&lt;&gt;"", IF(ISNUMBER(SEARCH("s", LOWER(INDEX(Paste_Here!M$2:M$850, MATCH(B792, Paste_Here!A$2:A$850, 0))))), "Yes", IF(INDEX(Paste_Here!M$2:M$850, MATCH(B792, Paste_Here!A$2:A$850, 0))&lt;&gt;"", "No", "")), ""), "")</f>
        <v/>
      </c>
      <c r="K792" s="66"/>
      <c r="L792" s="76" t="str">
        <f>IFERROR(IF(B792&lt;&gt;"", IF(ISNUMBER(SEARCH("yes", LOWER(INDEX(Paste_Here!E$2:E$850, MATCH(B792, Paste_Here!A$2:A$850, 0))))), "Yes", IF(ISNUMBER(SEARCH("no", LOWER(INDEX(Paste_Here!E$2:E$850, MATCH(B792, Paste_Here!A$2:A$850, 0))))), "No", "")), ""), "")</f>
        <v/>
      </c>
      <c r="M792" s="66"/>
      <c r="N792" s="76" t="str">
        <f>IFERROR(IF(B792&lt;&gt;"", IF(ISNUMBER(SEARCH("yes", LOWER(INDEX(Paste_Here!F$2:F$850, MATCH(B792, Paste_Here!A$2:A$850, 0))))), "Yes", IF(ISNUMBER(SEARCH("no", LOWER(INDEX(Paste_Here!F$2:F$850, MATCH(B792, Paste_Here!A$2:A$850, 0))))), "No", "")), ""), "")</f>
        <v/>
      </c>
      <c r="O792" s="66"/>
      <c r="P792" s="76" t="str">
        <f>IFERROR(IF(B792&lt;&gt;"", IF(ISNUMBER(SEARCH("yes", LOWER(INDEX(Paste_Here!L$2:L$850, MATCH(B792, Paste_Here!A$2:A$850, 0))))), "Yes", IF(ISNUMBER(SEARCH("no", LOWER(INDEX(Paste_Here!L$2:L$850, MATCH(B792, Paste_Here!A$2:A$850, 0))))), "No", "")), ""), "")</f>
        <v/>
      </c>
      <c r="Q792" s="66"/>
      <c r="R792" s="76" t="str">
        <f>IFERROR(IF(B792&lt;&gt;"", IF(ISNUMBER(SEARCH("transitional 2", LOWER(INDEX(Paste_Here!D$2:D$850, MATCH(B792, Paste_Here!A$2:A$850, 0))))), "T2", IF(ISNUMBER(SEARCH("transitional 1", LOWER(INDEX(Paste_Here!D$2:D$850, MATCH(B792, Paste_Here!A$2:A$850, 0))))), "T1", IF(ISNUMBER(SEARCH("waived ell services", LOWER(INDEX(Paste_Here!D$2:D$850, MATCH(B792, Paste_Here!A$2:A$850, 0))))), "W", IF(ISNUMBER(SEARCH("english language learner", LOWER(INDEX(Paste_Here!D$2:D$850, MATCH(B792, Paste_Here!A$2:A$850, 0))))), "L", "")))), ""), "")</f>
        <v/>
      </c>
      <c r="S792" s="66"/>
      <c r="T792" s="76" t="str">
        <f>IFERROR(IF(B792&lt;&gt;"", IF(ISNUMBER(SEARCH("yes", LOWER(INDEX(Paste_Here!I$2:I$850, MATCH(B792, Paste_Here!A$2:A$850, 0))))), "Yes", IF(ISNUMBER(SEARCH("no", LOWER(INDEX(Paste_Here!I$2:I$850, MATCH(B792, Paste_Here!A$2:A$850, 0))))), "No", "")), ""), "")</f>
        <v/>
      </c>
      <c r="U792" s="66"/>
      <c r="V792" s="76" t="str">
        <f>IFERROR(IF(B792&lt;&gt;"", IF(ISTEXT(INDEX(Paste_Here!J$2:J$850, MATCH(B792, Paste_Here!A$2:A$850, 0))), VALUE(INDEX(Paste_Here!J$2:J$850, MATCH(B792, Paste_Here!A$2:A$850, 0))), ""), ""), "")</f>
        <v/>
      </c>
      <c r="W792" s="66"/>
      <c r="X792" s="66"/>
      <c r="Y792" s="76" t="str">
        <f t="shared" si="98"/>
        <v/>
      </c>
      <c r="Z792" s="66"/>
      <c r="AA792" s="76" t="str">
        <f>IFERROR(IF(B792&lt;&gt;"", IF(AND(INDEX(Paste_Here!AI$2:AI$850, MATCH(B792, Paste_Here!A$2:A$850, 0))&lt;&gt;"", ISNUMBER(VALUE(INDEX(Paste_Here!AI$2:AI$850, MATCH(B792, Paste_Here!A$2:A$850, 0))))), INDEX(Paste_Here!AI$2:AI$850, MATCH(B792, Paste_Here!A$2:A$850, 0)), ""), ""), "")</f>
        <v/>
      </c>
      <c r="AB792" s="66"/>
      <c r="AC792" s="76" t="str">
        <f>IFERROR(IF(B792&lt;&gt;"", IF(AND(INDEX(Paste_Here!AJ$2:AJ$850, MATCH(B792, Paste_Here!A$2:A$850, 0))&lt;&gt;"", ISNUMBER(VALUE(INDEX(Paste_Here!AJ$2:AJ$850, MATCH(B792, Paste_Here!A$2:A$850, 0))))), INDEX(Paste_Here!AJ$2:AJ$850, MATCH(B792, Paste_Here!A$2:A$850, 0)), ""), ""), "")</f>
        <v/>
      </c>
      <c r="AD792" s="66"/>
      <c r="AE792" s="76" t="str">
        <f>IFERROR(IF(B792&lt;&gt;"", IF(AND(INDEX(Paste_Here!AK$2:AK$850, MATCH(B792, Paste_Here!A$2:A$850, 0))&lt;&gt;"", ISNUMBER(VALUE(INDEX(Paste_Here!AK$2:AK$850, MATCH(B792, Paste_Here!A$2:A$850, 0))))), INDEX(Paste_Here!AK$2:AK$850, MATCH(B792, Paste_Here!A$2:A$850, 0)), ""), ""), "")</f>
        <v/>
      </c>
      <c r="AF792" s="66"/>
      <c r="AG792" s="76" t="str">
        <f>IFERROR(IF(B792&lt;&gt;"", IF(AND(INDEX(Paste_Here!AL$2:AL$850, MATCH(B792, Paste_Here!A$2:A$850, 0))&lt;&gt;"", ISNUMBER(VALUE(INDEX(Paste_Here!AL$2:AL$850, MATCH(B792, Paste_Here!A$2:A$850, 0))))), INDEX(Paste_Here!AL$2:AL$850, MATCH(B792, Paste_Here!A$2:A$850, 0)), ""), ""), "")</f>
        <v/>
      </c>
      <c r="AH792" s="66"/>
      <c r="AI792" s="76" t="str">
        <f>IFERROR(IF(B792&lt;&gt;"", IF(AND(INDEX(Paste_Here!AH$2:AH$850, MATCH(B792, Paste_Here!A$2:A$850, 0))&lt;&gt;"", ISNUMBER(VALUE(INDEX(Paste_Here!AH$2:AH$850, MATCH(B792, Paste_Here!A$2:A$850, 0))))), IF(VALUE(INDEX(Paste_Here!AH$2:AH$850, MATCH(B792, Paste_Here!A$2:A$850, 0)))=0, "", INDEX(Paste_Here!AH$2:AH$850, MATCH(B792, Paste_Here!A$2:A$850, 0))), ""), ""), "")</f>
        <v/>
      </c>
      <c r="AJ792" s="66"/>
      <c r="AK792" s="76" t="str">
        <f>IFERROR(IF(B792&lt;&gt;"", IF(AND(INDEX(Paste_Here!N$2:N$850, MATCH(B792, Paste_Here!A$2:A$850, 0))&lt;&gt;"", ISNUMBER(VALUE(INDEX(Paste_Here!N$2:N$850, MATCH(B792, Paste_Here!A$2:A$850, 0))))), INDEX(Paste_Here!N$2:N$850, MATCH(B792, Paste_Here!A$2:A$850, 0)), ""), ""), "")</f>
        <v/>
      </c>
      <c r="AL792" s="66"/>
      <c r="AM792" s="76" t="str">
        <f>IFERROR(IF(B792&lt;&gt;"", IF(AND(INDEX(Paste_Here!O$2:O$850, MATCH(B792, Paste_Here!A$2:A$850, 0))&lt;&gt;"", ISNUMBER(VALUE(INDEX(Paste_Here!O$2:O$850, MATCH(B792, Paste_Here!A$2:A$850, 0))))), INDEX(Paste_Here!O$2:O$850, MATCH(B792, Paste_Here!A$2:A$850, 0)), ""), ""), "")</f>
        <v/>
      </c>
      <c r="AN792" s="66"/>
      <c r="AO792" s="76"/>
      <c r="AP792" s="66"/>
      <c r="AQ792" s="76"/>
      <c r="AR792" s="66"/>
      <c r="AS792" s="76"/>
      <c r="AT792" s="66"/>
      <c r="AU792" s="66"/>
      <c r="AV792" s="76" t="str">
        <f t="shared" si="99"/>
        <v/>
      </c>
      <c r="AW792" s="66"/>
      <c r="AX792" s="76" t="str">
        <f>IFERROR(IF(B792&lt;&gt;"", IF(ISNUMBER(SEARCH("Revealed-Potential (Primary Focus)", LOWER(INDEX(Paste_Here!Z$2:Z$850, MATCH(B792, Paste_Here!A$2:A$850, 0))))), "Rev-Potential: Prim", IF(ISNUMBER(SEARCH("Revealed-Potential (Secondary Focus)", LOWER(INDEX(Paste_Here!Z$2:Z$850, MATCH(B792, Paste_Here!A$2:A$850, 0))))), "Rev-Potential: Sec", IF(ISNUMBER(SEARCH("Monitoring", LOWER(INDEX(Paste_Here!Z$2:Z$850, MATCH(B792, Paste_Here!A$2:A$850, 0))))), "Monitoring", IF(ISNUMBER(SEARCH("At-Promise (Secondary Focus)", LOWER(INDEX(Paste_Here!Z$2:Z$850, MATCH(B792, Paste_Here!A$2:A$850, 0))))), "At-Promise: Sec", IF(ISNUMBER(SEARCH("At-Promise (Primary Focus)", LOWER(INDEX(Paste_Here!Z$2:Z$850, MATCH(B792, Paste_Here!A$2:A$850, 0))))), "At-Promise: Prim", ""))))), ""), "")</f>
        <v/>
      </c>
      <c r="AY792" s="66"/>
      <c r="AZ792" s="76"/>
      <c r="BA792" s="66"/>
      <c r="BB792" s="76"/>
      <c r="BC792" s="66"/>
      <c r="BD792" s="76"/>
      <c r="BE792" s="66"/>
      <c r="BF792" s="76"/>
      <c r="BG792" s="66"/>
      <c r="BH792" s="76"/>
      <c r="BI792" s="66"/>
      <c r="BJ792" s="66"/>
      <c r="BK792" s="76" t="str">
        <f t="shared" si="100"/>
        <v/>
      </c>
      <c r="BL792" s="66"/>
      <c r="BM792" s="76" t="str">
        <f>IFERROR(IF(B792&lt;&gt;"", IF(AND(ISNUMBER(VALUE(SUBSTITUTE(SUBSTITUTE(Paste_Here!R792, "br", "-"), "L", ""))), VALUE(SUBSTITUTE(SUBSTITUTE(Paste_Here!R792, "br", "-"), "L", "")) &gt;= 1095), "Yes", IF(AND(ISNUMBER(VALUE(SUBSTITUTE(SUBSTITUTE(Paste_Here!R792, "br", "-"), "L", ""))), VALUE(SUBSTITUTE(SUBSTITUTE(Paste_Here!R792, "br", "-"), "L", "")) &lt;= 1094), "No", "")), ""), "")</f>
        <v/>
      </c>
      <c r="BN792" s="66"/>
      <c r="BO792" s="76" t="str">
        <f>IFERROR(IF(B792&lt;&gt;"", IF(COUNTIF(INDEX(Paste_Here!Y$2:AB$850, MATCH(B792, Paste_Here!A$2:A$850, 0), 0), "yes") &gt; 0, "Yes", IF(COUNTIF(INDEX(Paste_Here!Y$2:AB$850, MATCH(B792, Paste_Here!A$2:A$850, 0), 0), "no") &gt; 0, "No", "")), ""), "")</f>
        <v/>
      </c>
      <c r="BP792" s="66"/>
      <c r="BQ792" s="76" t="str">
        <f>IFERROR(IF(B792&lt;&gt;"", IF(AND(ISNUMBER(VALUE(SUBSTITUTE(SUBSTITUTE(Paste_Here!U792, "em", "-"), "q", ""))), VALUE(SUBSTITUTE(SUBSTITUTE(Paste_Here!U792, "em", "-"), "q", "")) &gt;= 910), "Yes", IF(AND(ISNUMBER(VALUE(SUBSTITUTE(SUBSTITUTE(Paste_Here!U792, "em", "-"), "q", ""))), VALUE(SUBSTITUTE(SUBSTITUTE(Paste_Here!U792, "em", "-"), "q", "")) &lt;= 909), "No", "")), ""), "")</f>
        <v/>
      </c>
      <c r="BR792" s="66"/>
      <c r="BS792" s="76" t="str">
        <f>IFERROR(IF(B792&lt;&gt;"", IF(AND(INDEX(Paste_Here!X$2:X$850, MATCH(B792, Paste_Here!A$2:A$850, 0))&lt;&gt;"", ISNUMBER(VALUE(INDEX(Paste_Here!X$2:X$850, MATCH(B792, Paste_Here!A$2:A$850, 0))))), INDEX(Paste_Here!X$2:X$850, MATCH(B792, Paste_Here!A$2:A$850, 0)), ""), ""), "")</f>
        <v/>
      </c>
      <c r="BT792" s="66"/>
      <c r="BU792" s="76" t="str">
        <f>IFERROR(IF(B792&lt;&gt;"", IF(ISNUMBER(VALUE(INDEX(Paste_Here!G$2:G$850, MATCH(B792, Paste_Here!A$2:A$850, 0)))), IF(VALUE(INDEX(Paste_Here!G$2:G$850, MATCH(B792, Paste_Here!A$2:A$850, 0)))=0, "No", IF(AND(VALUE(INDEX(Paste_Here!G$2:G$850, MATCH(B792, Paste_Here!A$2:A$850, 0)))&gt;=1, VALUE(INDEX(Paste_Here!G$2:G$850, MATCH(B792, Paste_Here!A$2:A$850, 0)))&lt;=4), VALUE(INDEX(Paste_Here!G$2:G$850, MATCH(B792, Paste_Here!A$2:A$850, 0))), "")), ""), ""), "")</f>
        <v/>
      </c>
      <c r="BV792" s="66"/>
      <c r="BW792" s="76" t="str">
        <f>IFERROR(IF(B792&lt;&gt;"", IF(ISNUMBER(VALUE(INDEX(Paste_Here!H$2:H$850, MATCH(B792, Paste_Here!A$2:A$850, 0)))), IF(VALUE(INDEX(Paste_Here!H$2:H$850, MATCH(B792, Paste_Here!A$2:A$850, 0)))=0, "No", IF(AND(VALUE(INDEX(Paste_Here!H$2:H$850, MATCH(B792, Paste_Here!A$2:A$850, 0)))&gt;=1, VALUE(INDEX(Paste_Here!H$2:H$850, MATCH(B792, Paste_Here!A$2:A$850, 0)))&lt;=4), VALUE(INDEX(Paste_Here!H$2:H$850, MATCH(B792, Paste_Here!A$2:A$850, 0))), "")), ""), ""), "")</f>
        <v/>
      </c>
      <c r="BX792" s="66"/>
      <c r="BY792" s="76"/>
      <c r="BZ792" s="66"/>
      <c r="CA792" s="76"/>
      <c r="CB792" s="66"/>
      <c r="CC792" s="66"/>
      <c r="CD792" s="76" t="str">
        <f t="shared" si="101"/>
        <v/>
      </c>
      <c r="CE792" s="66"/>
      <c r="CF792" s="76" t="str">
        <f>IFERROR(IF(B792&lt;&gt;"", IF(AND(INDEX(Paste_Here!P$2:P$850, MATCH(B792, Paste_Here!A$2:A$850, 0))&lt;&gt;"", ISNUMBER(VALUE(INDEX(Paste_Here!P$2:P$850, MATCH(B792, Paste_Here!A$2:A$850, 0))))), INDEX(Paste_Here!P$2:P$850, MATCH(B792, Paste_Here!A$2:A$850, 0)), ""), ""), "")</f>
        <v/>
      </c>
      <c r="CG792" s="66"/>
      <c r="CH792" s="76" t="str">
        <f>IFERROR(IF(B792&lt;&gt;"", IF(ISNUMBER(SEARCH("highrisk", LOWER(INDEX(Paste_Here!Q$2:Q$850, MATCH(B792, Paste_Here!A$2:A$850, 0))))), "High Risk", IF(ISNUMBER(SEARCH("lowrisk", LOWER(INDEX(Paste_Here!Q$2:Q$850, MATCH(B792, Paste_Here!A$2:A$850, 0))))), "Low Risk", IF(ISNUMBER(SEARCH("somerisk", LOWER(INDEX(Paste_Here!Q$2:Q$850, MATCH(B792, Paste_Here!A$2:A$850, 0))))), "Some Risk", ""))), ""), "")</f>
        <v/>
      </c>
      <c r="CI792" s="66"/>
      <c r="CJ792" s="76" t="str">
        <f>IFERROR(IF(B792&lt;&gt;"", IF(AND(INDEX(Paste_Here!AA$2:AA$850, MATCH(B792, Paste_Here!A$2:A$850, 0))&lt;&gt;"", ISNUMBER(VALUE(INDEX(Paste_Here!AA$2:AA$850, MATCH(B792, Paste_Here!A$2:A$850, 0))))), INDEX(Paste_Here!AA$2:AA$850, MATCH(B792, Paste_Here!A$2:A$850, 0)), ""), ""), "")</f>
        <v/>
      </c>
      <c r="CK792" s="66"/>
      <c r="CL792" s="76" t="str">
        <f>IFERROR(IF(B792&lt;&gt;"", IF(LOWER(INDEX(Paste_Here!AB$2:AB$850, MATCH(B792, Paste_Here!A$2:A$850, 0)))="approaching expectations", "Approaching", IF(LOWER(INDEX(Paste_Here!AB$2:AB$850, MATCH(B792, Paste_Here!A$2:A$850, 0)))="met expectations", "Met", IF(LOWER(INDEX(Paste_Here!AB$2:AB$850, MATCH(B792, Paste_Here!A$2:A$850, 0)))="exceeded expectations", "Exceeded", IF(LOWER(INDEX(Paste_Here!AB$2:AB$850, MATCH(B792, Paste_Here!A$2:A$850, 0)))="below expectations", "Below", "")))), ""), "")</f>
        <v/>
      </c>
      <c r="CM792" s="66"/>
      <c r="CN792" s="76" t="str">
        <f>IFERROR(IF(B792&lt;&gt;"", IF(AND(INDEX(Paste_Here!AC$2:AC$850, MATCH(B792, Paste_Here!A$2:A$850, 0))&lt;&gt;"", ISNUMBER(VALUE(INDEX(Paste_Here!AC$2:AC$850, MATCH(B792, Paste_Here!A$2:A$850, 0))))), INDEX(Paste_Here!AC$2:AC$850, MATCH(B792, Paste_Here!A$2:A$850, 0)), ""), ""), "")</f>
        <v/>
      </c>
      <c r="CO792" s="66"/>
      <c r="CP792" s="76"/>
      <c r="CQ792" s="66"/>
      <c r="CR792" s="76"/>
      <c r="CS792" s="66"/>
      <c r="CT792" s="76"/>
      <c r="CU792" s="66"/>
      <c r="CV792" s="76"/>
      <c r="CW792" s="66"/>
      <c r="CX792" s="76"/>
      <c r="CY792" s="66"/>
      <c r="CZ792" s="66"/>
      <c r="DA792" s="76" t="str">
        <f t="shared" si="102"/>
        <v/>
      </c>
      <c r="DB792" s="66"/>
      <c r="DC792" s="76" t="str">
        <f>IFERROR(IF(B792&lt;&gt;"", IF(AND(INDEX(Paste_Here!V$2:V$850, MATCH(B792, Paste_Here!A$2:A$850, 0))&lt;&gt;"", ISNUMBER(VALUE(INDEX(Paste_Here!V$2:V$850, MATCH(B792, Paste_Here!A$2:A$850, 0))))), INDEX(Paste_Here!V$2:V$850, MATCH(B792, Paste_Here!A$2:A$850, 0)), ""), ""), "")</f>
        <v/>
      </c>
      <c r="DD792" s="66"/>
      <c r="DE792" s="76" t="str">
        <f>IFERROR(IF(B792&lt;&gt;"", IF(ISNUMBER(SEARCH("highrisk", LOWER(INDEX(Paste_Here!W$2:W$850, MATCH(B792, Paste_Here!A$2:A$850, 0))))), "High Risk", IF(ISNUMBER(SEARCH("lowrisk", LOWER(INDEX(Paste_Here!W$2:W$850, MATCH(B792, Paste_Here!A$2:A$850, 0))))), "Low Risk", IF(ISNUMBER(SEARCH("somerisk", LOWER(INDEX(Paste_Here!W$2:W$850, MATCH(B792, Paste_Here!A$2:A$850, 0))))), "Some Risk", ""))), ""), "")</f>
        <v/>
      </c>
      <c r="DF792" s="66"/>
      <c r="DG792" s="76" t="str">
        <f>IFERROR(IF(B792&lt;&gt;"", IF(AND(INDEX(Paste_Here!S$2:S$850, MATCH(B792, Paste_Here!A$2:A$850, 0))&lt;&gt;"", ISNUMBER(VALUE(INDEX(Paste_Here!S$2:S$850, MATCH(B792, Paste_Here!A$2:A$850, 0))))), INDEX(Paste_Here!S$2:S$850, MATCH(B792, Paste_Here!A$2:A$850, 0)), ""), ""), "")</f>
        <v/>
      </c>
      <c r="DH792" s="66"/>
      <c r="DI792" s="76" t="str">
        <f>IFERROR(IF(B792&lt;&gt;"", IF(ISNUMBER(SEARCH("highrisk", LOWER(INDEX(Paste_Here!T$2:T$850, MATCH(B792, Paste_Here!A$2:A$850, 0))))), "High Risk", IF(ISNUMBER(SEARCH("lowrisk", LOWER(INDEX(Paste_Here!T$2:T$850, MATCH(B792, Paste_Here!A$2:A$850, 0))))), "Low Risk", IF(ISNUMBER(SEARCH("somerisk", LOWER(INDEX(Paste_Here!T$2:T$850, MATCH(B792, Paste_Here!A$2:A$850, 0))))), "Some Risk", ""))), ""), "")</f>
        <v/>
      </c>
      <c r="DJ792" s="66"/>
      <c r="DK792" s="76" t="str">
        <f>IFERROR(IF(B792&lt;&gt;"", IF(AND(INDEX(Paste_Here!AD$2:AD$850, MATCH(B792, Paste_Here!A$2:A$850, 0))&lt;&gt;"", ISNUMBER(VALUE(INDEX(Paste_Here!AD$2:AD$850, MATCH(B792, Paste_Here!A$2:A$850, 0))))), INDEX(Paste_Here!AD$2:AD$850, MATCH(B792, Paste_Here!A$2:A$850, 0)), ""), ""), "")</f>
        <v/>
      </c>
      <c r="DL792" s="66"/>
      <c r="DM792" s="76" t="str">
        <f>IFERROR(IF(B792&lt;&gt;"", IF(LOWER(INDEX(Paste_Here!AE$2:AE$850, MATCH(B792, Paste_Here!A$2:A$850, 0)))="approaching expectations", "Approaching", IF(LOWER(INDEX(Paste_Here!AE$2:AE$850, MATCH(B792, Paste_Here!A$2:A$850, 0)))="met expectations", "Met", IF(LOWER(INDEX(Paste_Here!AE$2:AE$850, MATCH(B792, Paste_Here!A$2:A$850, 0)))="exceeded expectations", "Exceeded", IF(LOWER(INDEX(Paste_Here!AE$2:AE$850, MATCH(B792, Paste_Here!A$2:A$850, 0)))="below expectations", "Below", "")))), ""), "")</f>
        <v/>
      </c>
      <c r="DN792" s="66"/>
      <c r="DO792" s="76"/>
      <c r="DP792" s="66"/>
      <c r="DQ792" s="76"/>
      <c r="DR792" s="66"/>
      <c r="DS792" s="76"/>
      <c r="DT792" s="66"/>
      <c r="DU792" s="76"/>
      <c r="DV792" s="66"/>
      <c r="DW792" s="66"/>
      <c r="DX792" s="76" t="str">
        <f t="shared" si="103"/>
        <v/>
      </c>
      <c r="DY792" s="66"/>
      <c r="DZ792" s="76"/>
      <c r="EA792" s="66"/>
      <c r="EB792" s="76"/>
      <c r="EC792" s="66"/>
      <c r="ED792" s="76" t="str">
        <f>IFERROR(IF(B792&lt;&gt;"", IF(AND(INDEX(Paste_Here!AF$2:AF$850, MATCH(B792, Paste_Here!A$2:A$850, 0))&lt;&gt;"", ISNUMBER(VALUE(INDEX(Paste_Here!AF$2:AF$850, MATCH(B792, Paste_Here!A$2:A$850, 0))))), INDEX(Paste_Here!AF$2:AF$850, MATCH(B792, Paste_Here!A$2:A$850, 0)), ""), ""), "")</f>
        <v/>
      </c>
      <c r="EE792" s="66"/>
      <c r="EF792" s="76"/>
      <c r="EG792" s="66"/>
      <c r="EH792" s="76"/>
      <c r="EI792" s="66"/>
      <c r="EJ792" s="76" t="str">
        <f>IFERROR(IF(B792&lt;&gt;"", IF(AND(INDEX(Paste_Here!AG$2:AG$850, MATCH(B792, Paste_Here!A$2:A$850, 0))&lt;&gt;"", ISNUMBER(VALUE(INDEX(Paste_Here!AG$2:AG$850, MATCH(B792, Paste_Here!A$2:A$850, 0))))), INDEX(Paste_Here!AG$2:AG$850, MATCH(B792, Paste_Here!A$2:A$850, 0)), ""), ""), "")</f>
        <v/>
      </c>
      <c r="EK792" s="66"/>
      <c r="EL792" s="76"/>
      <c r="EM792" s="66"/>
      <c r="EN792" s="76"/>
      <c r="EO792" s="66"/>
      <c r="EP792" s="76"/>
      <c r="EQ792" s="66"/>
      <c r="ER792" s="76"/>
      <c r="ES792" s="66"/>
      <c r="ET792" s="66"/>
      <c r="EU792" s="76"/>
      <c r="EV792" s="66"/>
      <c r="EW792" s="76"/>
      <c r="EX792" s="66"/>
      <c r="EY792" s="76"/>
      <c r="EZ792" s="66"/>
      <c r="FA792" s="76"/>
      <c r="FB792" s="66"/>
      <c r="FC792" s="76"/>
      <c r="FD792" s="66"/>
      <c r="FE792" s="76"/>
      <c r="FF792" s="66"/>
      <c r="FG792" s="76"/>
      <c r="FH792" s="66"/>
      <c r="FI792" s="76"/>
      <c r="FJ792" s="66"/>
      <c r="FK792" s="76"/>
      <c r="FL792" s="66"/>
      <c r="FM792" s="76"/>
      <c r="FN792" s="66"/>
      <c r="FO792" s="76"/>
      <c r="FP792" s="66"/>
      <c r="FQ792" s="76"/>
      <c r="FR792" s="66"/>
      <c r="FS792" s="76"/>
      <c r="FT792" s="66"/>
      <c r="FU792" s="76"/>
      <c r="FV792" s="66"/>
      <c r="FW792" s="76"/>
      <c r="FX792" s="66"/>
      <c r="FY792" s="76"/>
      <c r="FZ792" s="66"/>
      <c r="GA792" s="76"/>
      <c r="GB792" s="66"/>
      <c r="GC792" s="76"/>
      <c r="GD792" s="66"/>
      <c r="GE792" s="76"/>
      <c r="GF792" s="66"/>
      <c r="GG792" s="76"/>
      <c r="GH792" s="66"/>
      <c r="GI792" s="76"/>
      <c r="GJ792" s="66"/>
      <c r="GK792" s="76"/>
      <c r="GL792" s="66"/>
      <c r="GM792" s="76"/>
      <c r="GN792" s="66"/>
      <c r="GO792" s="76"/>
      <c r="GP792" s="66"/>
      <c r="GQ792" s="76"/>
      <c r="GR792" s="66"/>
      <c r="GS792" s="76"/>
      <c r="GT792" s="66"/>
      <c r="GU792" s="76"/>
      <c r="GV792" s="66"/>
      <c r="GW792" s="76"/>
      <c r="GX792" s="66"/>
      <c r="GY792" s="76"/>
      <c r="GZ792" s="66"/>
      <c r="HA792" s="76"/>
      <c r="HB792" s="66"/>
      <c r="HC792" s="76"/>
      <c r="HD792" s="66"/>
      <c r="HE792" s="76"/>
      <c r="HF792" s="66"/>
      <c r="HG792" s="76"/>
      <c r="HH792" s="66"/>
      <c r="HI792" s="76"/>
      <c r="HJ792" s="66"/>
      <c r="HK792" s="76"/>
      <c r="HL792" s="66"/>
      <c r="HM792" s="76"/>
      <c r="HN792" s="66"/>
      <c r="HO792" s="76"/>
      <c r="HP792" s="66"/>
      <c r="HQ792" s="76"/>
      <c r="HR792" s="66"/>
      <c r="HS792" s="76"/>
      <c r="HT792" s="66"/>
      <c r="HU792" s="76"/>
      <c r="HV792" s="66"/>
      <c r="HW792" s="76"/>
      <c r="HX792" s="66"/>
      <c r="HY792" s="76"/>
      <c r="HZ792" s="66"/>
      <c r="IA792" s="76"/>
      <c r="IB792" s="66"/>
      <c r="IC792" s="76"/>
      <c r="ID792" s="66"/>
      <c r="IE792" s="76"/>
      <c r="IF792" s="66"/>
      <c r="IG792" s="76"/>
      <c r="IH792" s="66"/>
      <c r="II792" s="76"/>
      <c r="IJ792" s="66"/>
      <c r="IK792" s="76"/>
      <c r="IL792" s="66"/>
      <c r="IM792" s="76"/>
      <c r="IN792" s="66"/>
      <c r="IO792" s="76"/>
      <c r="IP792" s="66"/>
      <c r="IQ792" s="76"/>
      <c r="IR792" s="66"/>
      <c r="IS792" s="76"/>
      <c r="IT792" s="66"/>
      <c r="IU792" s="76"/>
      <c r="IV792" s="66"/>
      <c r="IW792" s="76"/>
      <c r="IX792" s="66"/>
      <c r="IY792" s="76"/>
      <c r="IZ792" s="66"/>
      <c r="JA792" s="76"/>
      <c r="JB792" s="66"/>
      <c r="JC792" s="76"/>
      <c r="JD792" s="66"/>
      <c r="JE792" s="76"/>
      <c r="JF792" s="66"/>
      <c r="JG792" s="76"/>
      <c r="JH792" s="66"/>
      <c r="JI792" s="76"/>
      <c r="JJ792" s="66"/>
      <c r="JK792" s="76"/>
      <c r="JL792" s="66"/>
      <c r="JM792" s="76"/>
      <c r="JN792" s="66"/>
      <c r="JO792" s="76"/>
      <c r="JP792" s="66"/>
      <c r="JQ792" s="76"/>
      <c r="JR792" s="66"/>
      <c r="JS792" s="76"/>
      <c r="JT792" s="66"/>
      <c r="JU792" s="76"/>
      <c r="JV792" s="66"/>
      <c r="JW792" s="76"/>
      <c r="JX792" s="66"/>
      <c r="JY792" s="76"/>
      <c r="JZ792" s="66"/>
      <c r="KA792" s="76"/>
      <c r="KB792" s="66"/>
      <c r="KC792" s="76"/>
      <c r="KD792" s="66"/>
      <c r="KE792" s="76"/>
      <c r="KF792" s="66"/>
      <c r="KG792" s="76"/>
      <c r="KH792" s="66"/>
      <c r="KI792" s="76"/>
      <c r="KJ792" s="66"/>
      <c r="KK792" s="76"/>
      <c r="KL792" s="66"/>
      <c r="KM792" s="76"/>
      <c r="KN792" s="66"/>
      <c r="KO792" s="76"/>
      <c r="KP792" s="66"/>
      <c r="KQ792" s="76"/>
      <c r="KR792" s="66"/>
      <c r="KS792" s="76"/>
      <c r="KT792" s="66"/>
      <c r="KU792" s="76"/>
      <c r="KV792" s="66"/>
      <c r="KW792" s="76"/>
      <c r="KX792" s="66"/>
      <c r="KY792" s="76"/>
      <c r="KZ792" s="66"/>
      <c r="LA792" s="76"/>
      <c r="LB792" s="66"/>
      <c r="LC792" s="76"/>
      <c r="LD792" s="66"/>
      <c r="LE792" s="76"/>
      <c r="LF792" s="66"/>
      <c r="LG792" s="76"/>
      <c r="LH792" s="66"/>
      <c r="LI792" s="76"/>
      <c r="LJ792" s="66"/>
      <c r="LK792" s="76"/>
      <c r="LL792" s="66"/>
      <c r="LM792" s="76"/>
      <c r="LN792" s="66"/>
      <c r="LO792" s="76"/>
      <c r="LP792" s="66"/>
      <c r="LQ792" s="76"/>
      <c r="LR792" s="66"/>
      <c r="LS792" s="76"/>
      <c r="LT792" s="66"/>
      <c r="LU792" s="76"/>
      <c r="LV792" s="66"/>
      <c r="LW792" s="76"/>
      <c r="LX792" s="66"/>
      <c r="LY792" s="76"/>
      <c r="LZ792" s="66"/>
      <c r="MA792" s="76"/>
      <c r="MB792" s="66"/>
      <c r="MC792" s="76"/>
      <c r="MD792" s="66"/>
      <c r="MG792" s="1" t="str" cm="1">
        <f t="array" ref="MG792">IFERROR(INDEX(Paste_Here!$B$2:$B$850, MATCH(0, COUNTIF(MG$4:MG791, Paste_Here!$B$2:$B$850) + IF(Paste_Here!$B$2:$B$850="", 1, 0), 0)), "")</f>
        <v/>
      </c>
      <c r="MH792" s="1" t="str">
        <f>IF(MG792&lt;&gt;"", INDEX(Paste_Here!$A$2:$A$850, MATCH(MG792, Paste_Here!$B$2:$B$850, 0)), "")</f>
        <v/>
      </c>
      <c r="MI792" s="1" t="str">
        <f t="shared" si="104"/>
        <v/>
      </c>
      <c r="MJ792" s="1" t="str" cm="1">
        <f t="array" ref="MJ792">IFERROR(INDEX($MI$5:$MI$850, MATCH(SMALL(IF($MI$5:$MI$850&lt;&gt;"", COUNTIF($MI$5:$MI$850, "&lt;"&amp;$MI$5:$MI$850)+1), ROW()-ROW($MJ$5)+1), COUNTIF($MI$5:$MI$850, "&lt;"&amp;$MI$5:$MI$850)+1, 0)), "")</f>
        <v/>
      </c>
    </row>
    <row r="793" spans="1:348">
      <c r="A793" s="66"/>
      <c r="B793" s="76" t="str">
        <f t="shared" si="97"/>
        <v/>
      </c>
      <c r="C793" s="66"/>
      <c r="D793" s="76" t="str">
        <f>IFERROR(IF(B793&lt;&gt;"", IF(AND(INDEX(Paste_Here!B$2:B$850, MATCH(B793, Paste_Here!A$2:A$850, 0))&lt;&gt;"", ISNUMBER(VALUE(INDEX(Paste_Here!B$2:B$850, MATCH(B793, Paste_Here!A$2:A$850, 0))))), INDEX(Paste_Here!B$2:B$850, MATCH(B793, Paste_Here!A$2:A$850, 0)), ""), ""), "")</f>
        <v/>
      </c>
      <c r="E793" s="66"/>
      <c r="F793" s="76" t="str">
        <f>IFERROR(IF(B793&lt;&gt;"", IF(ISTEXT(INDEX(Paste_Here!K$2:K$850, MATCH(B793, Paste_Here!A$2:A$850, 0))), INDEX(Paste_Here!K$2:K$850, MATCH(B793, Paste_Here!A$2:A$850, 0)), ""), ""), "")</f>
        <v/>
      </c>
      <c r="G793" s="66"/>
      <c r="H793" s="76" t="str">
        <f>IFERROR(IF(B793&lt;&gt;"", IF(ISTEXT(INDEX(Paste_Here!C$2:C$850, MATCH(B793, Paste_Here!A$2:A$850, 0))), INDEX(Paste_Here!C$2:C$850, MATCH(B793, Paste_Here!A$2:A$850, 0)), ""), ""), "")</f>
        <v/>
      </c>
      <c r="I793" s="66"/>
      <c r="J793" s="76" t="str">
        <f>IFERROR(IF(B793&lt;&gt;"", IF(ISNUMBER(SEARCH("s", LOWER(INDEX(Paste_Here!M$2:M$850, MATCH(B793, Paste_Here!A$2:A$850, 0))))), "Yes", IF(INDEX(Paste_Here!M$2:M$850, MATCH(B793, Paste_Here!A$2:A$850, 0))&lt;&gt;"", "No", "")), ""), "")</f>
        <v/>
      </c>
      <c r="K793" s="66"/>
      <c r="L793" s="76" t="str">
        <f>IFERROR(IF(B793&lt;&gt;"", IF(ISNUMBER(SEARCH("yes", LOWER(INDEX(Paste_Here!E$2:E$850, MATCH(B793, Paste_Here!A$2:A$850, 0))))), "Yes", IF(ISNUMBER(SEARCH("no", LOWER(INDEX(Paste_Here!E$2:E$850, MATCH(B793, Paste_Here!A$2:A$850, 0))))), "No", "")), ""), "")</f>
        <v/>
      </c>
      <c r="M793" s="66"/>
      <c r="N793" s="76" t="str">
        <f>IFERROR(IF(B793&lt;&gt;"", IF(ISNUMBER(SEARCH("yes", LOWER(INDEX(Paste_Here!F$2:F$850, MATCH(B793, Paste_Here!A$2:A$850, 0))))), "Yes", IF(ISNUMBER(SEARCH("no", LOWER(INDEX(Paste_Here!F$2:F$850, MATCH(B793, Paste_Here!A$2:A$850, 0))))), "No", "")), ""), "")</f>
        <v/>
      </c>
      <c r="O793" s="66"/>
      <c r="P793" s="76" t="str">
        <f>IFERROR(IF(B793&lt;&gt;"", IF(ISNUMBER(SEARCH("yes", LOWER(INDEX(Paste_Here!L$2:L$850, MATCH(B793, Paste_Here!A$2:A$850, 0))))), "Yes", IF(ISNUMBER(SEARCH("no", LOWER(INDEX(Paste_Here!L$2:L$850, MATCH(B793, Paste_Here!A$2:A$850, 0))))), "No", "")), ""), "")</f>
        <v/>
      </c>
      <c r="Q793" s="66"/>
      <c r="R793" s="76" t="str">
        <f>IFERROR(IF(B793&lt;&gt;"", IF(ISNUMBER(SEARCH("transitional 2", LOWER(INDEX(Paste_Here!D$2:D$850, MATCH(B793, Paste_Here!A$2:A$850, 0))))), "T2", IF(ISNUMBER(SEARCH("transitional 1", LOWER(INDEX(Paste_Here!D$2:D$850, MATCH(B793, Paste_Here!A$2:A$850, 0))))), "T1", IF(ISNUMBER(SEARCH("waived ell services", LOWER(INDEX(Paste_Here!D$2:D$850, MATCH(B793, Paste_Here!A$2:A$850, 0))))), "W", IF(ISNUMBER(SEARCH("english language learner", LOWER(INDEX(Paste_Here!D$2:D$850, MATCH(B793, Paste_Here!A$2:A$850, 0))))), "L", "")))), ""), "")</f>
        <v/>
      </c>
      <c r="S793" s="66"/>
      <c r="T793" s="76" t="str">
        <f>IFERROR(IF(B793&lt;&gt;"", IF(ISNUMBER(SEARCH("yes", LOWER(INDEX(Paste_Here!I$2:I$850, MATCH(B793, Paste_Here!A$2:A$850, 0))))), "Yes", IF(ISNUMBER(SEARCH("no", LOWER(INDEX(Paste_Here!I$2:I$850, MATCH(B793, Paste_Here!A$2:A$850, 0))))), "No", "")), ""), "")</f>
        <v/>
      </c>
      <c r="U793" s="66"/>
      <c r="V793" s="76" t="str">
        <f>IFERROR(IF(B793&lt;&gt;"", IF(ISTEXT(INDEX(Paste_Here!J$2:J$850, MATCH(B793, Paste_Here!A$2:A$850, 0))), VALUE(INDEX(Paste_Here!J$2:J$850, MATCH(B793, Paste_Here!A$2:A$850, 0))), ""), ""), "")</f>
        <v/>
      </c>
      <c r="W793" s="66"/>
      <c r="X793" s="66"/>
      <c r="Y793" s="76" t="str">
        <f t="shared" si="98"/>
        <v/>
      </c>
      <c r="Z793" s="66"/>
      <c r="AA793" s="76" t="str">
        <f>IFERROR(IF(B793&lt;&gt;"", IF(AND(INDEX(Paste_Here!AI$2:AI$850, MATCH(B793, Paste_Here!A$2:A$850, 0))&lt;&gt;"", ISNUMBER(VALUE(INDEX(Paste_Here!AI$2:AI$850, MATCH(B793, Paste_Here!A$2:A$850, 0))))), INDEX(Paste_Here!AI$2:AI$850, MATCH(B793, Paste_Here!A$2:A$850, 0)), ""), ""), "")</f>
        <v/>
      </c>
      <c r="AB793" s="66"/>
      <c r="AC793" s="76" t="str">
        <f>IFERROR(IF(B793&lt;&gt;"", IF(AND(INDEX(Paste_Here!AJ$2:AJ$850, MATCH(B793, Paste_Here!A$2:A$850, 0))&lt;&gt;"", ISNUMBER(VALUE(INDEX(Paste_Here!AJ$2:AJ$850, MATCH(B793, Paste_Here!A$2:A$850, 0))))), INDEX(Paste_Here!AJ$2:AJ$850, MATCH(B793, Paste_Here!A$2:A$850, 0)), ""), ""), "")</f>
        <v/>
      </c>
      <c r="AD793" s="66"/>
      <c r="AE793" s="76" t="str">
        <f>IFERROR(IF(B793&lt;&gt;"", IF(AND(INDEX(Paste_Here!AK$2:AK$850, MATCH(B793, Paste_Here!A$2:A$850, 0))&lt;&gt;"", ISNUMBER(VALUE(INDEX(Paste_Here!AK$2:AK$850, MATCH(B793, Paste_Here!A$2:A$850, 0))))), INDEX(Paste_Here!AK$2:AK$850, MATCH(B793, Paste_Here!A$2:A$850, 0)), ""), ""), "")</f>
        <v/>
      </c>
      <c r="AF793" s="66"/>
      <c r="AG793" s="76" t="str">
        <f>IFERROR(IF(B793&lt;&gt;"", IF(AND(INDEX(Paste_Here!AL$2:AL$850, MATCH(B793, Paste_Here!A$2:A$850, 0))&lt;&gt;"", ISNUMBER(VALUE(INDEX(Paste_Here!AL$2:AL$850, MATCH(B793, Paste_Here!A$2:A$850, 0))))), INDEX(Paste_Here!AL$2:AL$850, MATCH(B793, Paste_Here!A$2:A$850, 0)), ""), ""), "")</f>
        <v/>
      </c>
      <c r="AH793" s="66"/>
      <c r="AI793" s="76" t="str">
        <f>IFERROR(IF(B793&lt;&gt;"", IF(AND(INDEX(Paste_Here!AH$2:AH$850, MATCH(B793, Paste_Here!A$2:A$850, 0))&lt;&gt;"", ISNUMBER(VALUE(INDEX(Paste_Here!AH$2:AH$850, MATCH(B793, Paste_Here!A$2:A$850, 0))))), IF(VALUE(INDEX(Paste_Here!AH$2:AH$850, MATCH(B793, Paste_Here!A$2:A$850, 0)))=0, "", INDEX(Paste_Here!AH$2:AH$850, MATCH(B793, Paste_Here!A$2:A$850, 0))), ""), ""), "")</f>
        <v/>
      </c>
      <c r="AJ793" s="66"/>
      <c r="AK793" s="76" t="str">
        <f>IFERROR(IF(B793&lt;&gt;"", IF(AND(INDEX(Paste_Here!N$2:N$850, MATCH(B793, Paste_Here!A$2:A$850, 0))&lt;&gt;"", ISNUMBER(VALUE(INDEX(Paste_Here!N$2:N$850, MATCH(B793, Paste_Here!A$2:A$850, 0))))), INDEX(Paste_Here!N$2:N$850, MATCH(B793, Paste_Here!A$2:A$850, 0)), ""), ""), "")</f>
        <v/>
      </c>
      <c r="AL793" s="66"/>
      <c r="AM793" s="76" t="str">
        <f>IFERROR(IF(B793&lt;&gt;"", IF(AND(INDEX(Paste_Here!O$2:O$850, MATCH(B793, Paste_Here!A$2:A$850, 0))&lt;&gt;"", ISNUMBER(VALUE(INDEX(Paste_Here!O$2:O$850, MATCH(B793, Paste_Here!A$2:A$850, 0))))), INDEX(Paste_Here!O$2:O$850, MATCH(B793, Paste_Here!A$2:A$850, 0)), ""), ""), "")</f>
        <v/>
      </c>
      <c r="AN793" s="66"/>
      <c r="AO793" s="76"/>
      <c r="AP793" s="66"/>
      <c r="AQ793" s="76"/>
      <c r="AR793" s="66"/>
      <c r="AS793" s="76"/>
      <c r="AT793" s="66"/>
      <c r="AU793" s="66"/>
      <c r="AV793" s="76" t="str">
        <f t="shared" si="99"/>
        <v/>
      </c>
      <c r="AW793" s="66"/>
      <c r="AX793" s="76" t="str">
        <f>IFERROR(IF(B793&lt;&gt;"", IF(ISNUMBER(SEARCH("Revealed-Potential (Primary Focus)", LOWER(INDEX(Paste_Here!Z$2:Z$850, MATCH(B793, Paste_Here!A$2:A$850, 0))))), "Rev-Potential: Prim", IF(ISNUMBER(SEARCH("Revealed-Potential (Secondary Focus)", LOWER(INDEX(Paste_Here!Z$2:Z$850, MATCH(B793, Paste_Here!A$2:A$850, 0))))), "Rev-Potential: Sec", IF(ISNUMBER(SEARCH("Monitoring", LOWER(INDEX(Paste_Here!Z$2:Z$850, MATCH(B793, Paste_Here!A$2:A$850, 0))))), "Monitoring", IF(ISNUMBER(SEARCH("At-Promise (Secondary Focus)", LOWER(INDEX(Paste_Here!Z$2:Z$850, MATCH(B793, Paste_Here!A$2:A$850, 0))))), "At-Promise: Sec", IF(ISNUMBER(SEARCH("At-Promise (Primary Focus)", LOWER(INDEX(Paste_Here!Z$2:Z$850, MATCH(B793, Paste_Here!A$2:A$850, 0))))), "At-Promise: Prim", ""))))), ""), "")</f>
        <v/>
      </c>
      <c r="AY793" s="66"/>
      <c r="AZ793" s="76"/>
      <c r="BA793" s="66"/>
      <c r="BB793" s="76"/>
      <c r="BC793" s="66"/>
      <c r="BD793" s="76"/>
      <c r="BE793" s="66"/>
      <c r="BF793" s="76"/>
      <c r="BG793" s="66"/>
      <c r="BH793" s="76"/>
      <c r="BI793" s="66"/>
      <c r="BJ793" s="66"/>
      <c r="BK793" s="76" t="str">
        <f t="shared" si="100"/>
        <v/>
      </c>
      <c r="BL793" s="66"/>
      <c r="BM793" s="76" t="str">
        <f>IFERROR(IF(B793&lt;&gt;"", IF(AND(ISNUMBER(VALUE(SUBSTITUTE(SUBSTITUTE(Paste_Here!R793, "br", "-"), "L", ""))), VALUE(SUBSTITUTE(SUBSTITUTE(Paste_Here!R793, "br", "-"), "L", "")) &gt;= 1095), "Yes", IF(AND(ISNUMBER(VALUE(SUBSTITUTE(SUBSTITUTE(Paste_Here!R793, "br", "-"), "L", ""))), VALUE(SUBSTITUTE(SUBSTITUTE(Paste_Here!R793, "br", "-"), "L", "")) &lt;= 1094), "No", "")), ""), "")</f>
        <v/>
      </c>
      <c r="BN793" s="66"/>
      <c r="BO793" s="76" t="str">
        <f>IFERROR(IF(B793&lt;&gt;"", IF(COUNTIF(INDEX(Paste_Here!Y$2:AB$850, MATCH(B793, Paste_Here!A$2:A$850, 0), 0), "yes") &gt; 0, "Yes", IF(COUNTIF(INDEX(Paste_Here!Y$2:AB$850, MATCH(B793, Paste_Here!A$2:A$850, 0), 0), "no") &gt; 0, "No", "")), ""), "")</f>
        <v/>
      </c>
      <c r="BP793" s="66"/>
      <c r="BQ793" s="76" t="str">
        <f>IFERROR(IF(B793&lt;&gt;"", IF(AND(ISNUMBER(VALUE(SUBSTITUTE(SUBSTITUTE(Paste_Here!U793, "em", "-"), "q", ""))), VALUE(SUBSTITUTE(SUBSTITUTE(Paste_Here!U793, "em", "-"), "q", "")) &gt;= 910), "Yes", IF(AND(ISNUMBER(VALUE(SUBSTITUTE(SUBSTITUTE(Paste_Here!U793, "em", "-"), "q", ""))), VALUE(SUBSTITUTE(SUBSTITUTE(Paste_Here!U793, "em", "-"), "q", "")) &lt;= 909), "No", "")), ""), "")</f>
        <v/>
      </c>
      <c r="BR793" s="66"/>
      <c r="BS793" s="76" t="str">
        <f>IFERROR(IF(B793&lt;&gt;"", IF(AND(INDEX(Paste_Here!X$2:X$850, MATCH(B793, Paste_Here!A$2:A$850, 0))&lt;&gt;"", ISNUMBER(VALUE(INDEX(Paste_Here!X$2:X$850, MATCH(B793, Paste_Here!A$2:A$850, 0))))), INDEX(Paste_Here!X$2:X$850, MATCH(B793, Paste_Here!A$2:A$850, 0)), ""), ""), "")</f>
        <v/>
      </c>
      <c r="BT793" s="66"/>
      <c r="BU793" s="76" t="str">
        <f>IFERROR(IF(B793&lt;&gt;"", IF(ISNUMBER(VALUE(INDEX(Paste_Here!G$2:G$850, MATCH(B793, Paste_Here!A$2:A$850, 0)))), IF(VALUE(INDEX(Paste_Here!G$2:G$850, MATCH(B793, Paste_Here!A$2:A$850, 0)))=0, "No", IF(AND(VALUE(INDEX(Paste_Here!G$2:G$850, MATCH(B793, Paste_Here!A$2:A$850, 0)))&gt;=1, VALUE(INDEX(Paste_Here!G$2:G$850, MATCH(B793, Paste_Here!A$2:A$850, 0)))&lt;=4), VALUE(INDEX(Paste_Here!G$2:G$850, MATCH(B793, Paste_Here!A$2:A$850, 0))), "")), ""), ""), "")</f>
        <v/>
      </c>
      <c r="BV793" s="66"/>
      <c r="BW793" s="76" t="str">
        <f>IFERROR(IF(B793&lt;&gt;"", IF(ISNUMBER(VALUE(INDEX(Paste_Here!H$2:H$850, MATCH(B793, Paste_Here!A$2:A$850, 0)))), IF(VALUE(INDEX(Paste_Here!H$2:H$850, MATCH(B793, Paste_Here!A$2:A$850, 0)))=0, "No", IF(AND(VALUE(INDEX(Paste_Here!H$2:H$850, MATCH(B793, Paste_Here!A$2:A$850, 0)))&gt;=1, VALUE(INDEX(Paste_Here!H$2:H$850, MATCH(B793, Paste_Here!A$2:A$850, 0)))&lt;=4), VALUE(INDEX(Paste_Here!H$2:H$850, MATCH(B793, Paste_Here!A$2:A$850, 0))), "")), ""), ""), "")</f>
        <v/>
      </c>
      <c r="BX793" s="66"/>
      <c r="BY793" s="76"/>
      <c r="BZ793" s="66"/>
      <c r="CA793" s="76"/>
      <c r="CB793" s="66"/>
      <c r="CC793" s="66"/>
      <c r="CD793" s="76" t="str">
        <f t="shared" si="101"/>
        <v/>
      </c>
      <c r="CE793" s="66"/>
      <c r="CF793" s="76" t="str">
        <f>IFERROR(IF(B793&lt;&gt;"", IF(AND(INDEX(Paste_Here!P$2:P$850, MATCH(B793, Paste_Here!A$2:A$850, 0))&lt;&gt;"", ISNUMBER(VALUE(INDEX(Paste_Here!P$2:P$850, MATCH(B793, Paste_Here!A$2:A$850, 0))))), INDEX(Paste_Here!P$2:P$850, MATCH(B793, Paste_Here!A$2:A$850, 0)), ""), ""), "")</f>
        <v/>
      </c>
      <c r="CG793" s="66"/>
      <c r="CH793" s="76" t="str">
        <f>IFERROR(IF(B793&lt;&gt;"", IF(ISNUMBER(SEARCH("highrisk", LOWER(INDEX(Paste_Here!Q$2:Q$850, MATCH(B793, Paste_Here!A$2:A$850, 0))))), "High Risk", IF(ISNUMBER(SEARCH("lowrisk", LOWER(INDEX(Paste_Here!Q$2:Q$850, MATCH(B793, Paste_Here!A$2:A$850, 0))))), "Low Risk", IF(ISNUMBER(SEARCH("somerisk", LOWER(INDEX(Paste_Here!Q$2:Q$850, MATCH(B793, Paste_Here!A$2:A$850, 0))))), "Some Risk", ""))), ""), "")</f>
        <v/>
      </c>
      <c r="CI793" s="66"/>
      <c r="CJ793" s="76" t="str">
        <f>IFERROR(IF(B793&lt;&gt;"", IF(AND(INDEX(Paste_Here!AA$2:AA$850, MATCH(B793, Paste_Here!A$2:A$850, 0))&lt;&gt;"", ISNUMBER(VALUE(INDEX(Paste_Here!AA$2:AA$850, MATCH(B793, Paste_Here!A$2:A$850, 0))))), INDEX(Paste_Here!AA$2:AA$850, MATCH(B793, Paste_Here!A$2:A$850, 0)), ""), ""), "")</f>
        <v/>
      </c>
      <c r="CK793" s="66"/>
      <c r="CL793" s="76" t="str">
        <f>IFERROR(IF(B793&lt;&gt;"", IF(LOWER(INDEX(Paste_Here!AB$2:AB$850, MATCH(B793, Paste_Here!A$2:A$850, 0)))="approaching expectations", "Approaching", IF(LOWER(INDEX(Paste_Here!AB$2:AB$850, MATCH(B793, Paste_Here!A$2:A$850, 0)))="met expectations", "Met", IF(LOWER(INDEX(Paste_Here!AB$2:AB$850, MATCH(B793, Paste_Here!A$2:A$850, 0)))="exceeded expectations", "Exceeded", IF(LOWER(INDEX(Paste_Here!AB$2:AB$850, MATCH(B793, Paste_Here!A$2:A$850, 0)))="below expectations", "Below", "")))), ""), "")</f>
        <v/>
      </c>
      <c r="CM793" s="66"/>
      <c r="CN793" s="76" t="str">
        <f>IFERROR(IF(B793&lt;&gt;"", IF(AND(INDEX(Paste_Here!AC$2:AC$850, MATCH(B793, Paste_Here!A$2:A$850, 0))&lt;&gt;"", ISNUMBER(VALUE(INDEX(Paste_Here!AC$2:AC$850, MATCH(B793, Paste_Here!A$2:A$850, 0))))), INDEX(Paste_Here!AC$2:AC$850, MATCH(B793, Paste_Here!A$2:A$850, 0)), ""), ""), "")</f>
        <v/>
      </c>
      <c r="CO793" s="66"/>
      <c r="CP793" s="76"/>
      <c r="CQ793" s="66"/>
      <c r="CR793" s="76"/>
      <c r="CS793" s="66"/>
      <c r="CT793" s="76"/>
      <c r="CU793" s="66"/>
      <c r="CV793" s="76"/>
      <c r="CW793" s="66"/>
      <c r="CX793" s="76"/>
      <c r="CY793" s="66"/>
      <c r="CZ793" s="66"/>
      <c r="DA793" s="76" t="str">
        <f t="shared" si="102"/>
        <v/>
      </c>
      <c r="DB793" s="66"/>
      <c r="DC793" s="76" t="str">
        <f>IFERROR(IF(B793&lt;&gt;"", IF(AND(INDEX(Paste_Here!V$2:V$850, MATCH(B793, Paste_Here!A$2:A$850, 0))&lt;&gt;"", ISNUMBER(VALUE(INDEX(Paste_Here!V$2:V$850, MATCH(B793, Paste_Here!A$2:A$850, 0))))), INDEX(Paste_Here!V$2:V$850, MATCH(B793, Paste_Here!A$2:A$850, 0)), ""), ""), "")</f>
        <v/>
      </c>
      <c r="DD793" s="66"/>
      <c r="DE793" s="76" t="str">
        <f>IFERROR(IF(B793&lt;&gt;"", IF(ISNUMBER(SEARCH("highrisk", LOWER(INDEX(Paste_Here!W$2:W$850, MATCH(B793, Paste_Here!A$2:A$850, 0))))), "High Risk", IF(ISNUMBER(SEARCH("lowrisk", LOWER(INDEX(Paste_Here!W$2:W$850, MATCH(B793, Paste_Here!A$2:A$850, 0))))), "Low Risk", IF(ISNUMBER(SEARCH("somerisk", LOWER(INDEX(Paste_Here!W$2:W$850, MATCH(B793, Paste_Here!A$2:A$850, 0))))), "Some Risk", ""))), ""), "")</f>
        <v/>
      </c>
      <c r="DF793" s="66"/>
      <c r="DG793" s="76" t="str">
        <f>IFERROR(IF(B793&lt;&gt;"", IF(AND(INDEX(Paste_Here!S$2:S$850, MATCH(B793, Paste_Here!A$2:A$850, 0))&lt;&gt;"", ISNUMBER(VALUE(INDEX(Paste_Here!S$2:S$850, MATCH(B793, Paste_Here!A$2:A$850, 0))))), INDEX(Paste_Here!S$2:S$850, MATCH(B793, Paste_Here!A$2:A$850, 0)), ""), ""), "")</f>
        <v/>
      </c>
      <c r="DH793" s="66"/>
      <c r="DI793" s="76" t="str">
        <f>IFERROR(IF(B793&lt;&gt;"", IF(ISNUMBER(SEARCH("highrisk", LOWER(INDEX(Paste_Here!T$2:T$850, MATCH(B793, Paste_Here!A$2:A$850, 0))))), "High Risk", IF(ISNUMBER(SEARCH("lowrisk", LOWER(INDEX(Paste_Here!T$2:T$850, MATCH(B793, Paste_Here!A$2:A$850, 0))))), "Low Risk", IF(ISNUMBER(SEARCH("somerisk", LOWER(INDEX(Paste_Here!T$2:T$850, MATCH(B793, Paste_Here!A$2:A$850, 0))))), "Some Risk", ""))), ""), "")</f>
        <v/>
      </c>
      <c r="DJ793" s="66"/>
      <c r="DK793" s="76" t="str">
        <f>IFERROR(IF(B793&lt;&gt;"", IF(AND(INDEX(Paste_Here!AD$2:AD$850, MATCH(B793, Paste_Here!A$2:A$850, 0))&lt;&gt;"", ISNUMBER(VALUE(INDEX(Paste_Here!AD$2:AD$850, MATCH(B793, Paste_Here!A$2:A$850, 0))))), INDEX(Paste_Here!AD$2:AD$850, MATCH(B793, Paste_Here!A$2:A$850, 0)), ""), ""), "")</f>
        <v/>
      </c>
      <c r="DL793" s="66"/>
      <c r="DM793" s="76" t="str">
        <f>IFERROR(IF(B793&lt;&gt;"", IF(LOWER(INDEX(Paste_Here!AE$2:AE$850, MATCH(B793, Paste_Here!A$2:A$850, 0)))="approaching expectations", "Approaching", IF(LOWER(INDEX(Paste_Here!AE$2:AE$850, MATCH(B793, Paste_Here!A$2:A$850, 0)))="met expectations", "Met", IF(LOWER(INDEX(Paste_Here!AE$2:AE$850, MATCH(B793, Paste_Here!A$2:A$850, 0)))="exceeded expectations", "Exceeded", IF(LOWER(INDEX(Paste_Here!AE$2:AE$850, MATCH(B793, Paste_Here!A$2:A$850, 0)))="below expectations", "Below", "")))), ""), "")</f>
        <v/>
      </c>
      <c r="DN793" s="66"/>
      <c r="DO793" s="76"/>
      <c r="DP793" s="66"/>
      <c r="DQ793" s="76"/>
      <c r="DR793" s="66"/>
      <c r="DS793" s="76"/>
      <c r="DT793" s="66"/>
      <c r="DU793" s="76"/>
      <c r="DV793" s="66"/>
      <c r="DW793" s="66"/>
      <c r="DX793" s="76" t="str">
        <f t="shared" si="103"/>
        <v/>
      </c>
      <c r="DY793" s="66"/>
      <c r="DZ793" s="76"/>
      <c r="EA793" s="66"/>
      <c r="EB793" s="76"/>
      <c r="EC793" s="66"/>
      <c r="ED793" s="76" t="str">
        <f>IFERROR(IF(B793&lt;&gt;"", IF(AND(INDEX(Paste_Here!AF$2:AF$850, MATCH(B793, Paste_Here!A$2:A$850, 0))&lt;&gt;"", ISNUMBER(VALUE(INDEX(Paste_Here!AF$2:AF$850, MATCH(B793, Paste_Here!A$2:A$850, 0))))), INDEX(Paste_Here!AF$2:AF$850, MATCH(B793, Paste_Here!A$2:A$850, 0)), ""), ""), "")</f>
        <v/>
      </c>
      <c r="EE793" s="66"/>
      <c r="EF793" s="76"/>
      <c r="EG793" s="66"/>
      <c r="EH793" s="76"/>
      <c r="EI793" s="66"/>
      <c r="EJ793" s="76" t="str">
        <f>IFERROR(IF(B793&lt;&gt;"", IF(AND(INDEX(Paste_Here!AG$2:AG$850, MATCH(B793, Paste_Here!A$2:A$850, 0))&lt;&gt;"", ISNUMBER(VALUE(INDEX(Paste_Here!AG$2:AG$850, MATCH(B793, Paste_Here!A$2:A$850, 0))))), INDEX(Paste_Here!AG$2:AG$850, MATCH(B793, Paste_Here!A$2:A$850, 0)), ""), ""), "")</f>
        <v/>
      </c>
      <c r="EK793" s="66"/>
      <c r="EL793" s="76"/>
      <c r="EM793" s="66"/>
      <c r="EN793" s="76"/>
      <c r="EO793" s="66"/>
      <c r="EP793" s="76"/>
      <c r="EQ793" s="66"/>
      <c r="ER793" s="76"/>
      <c r="ES793" s="66"/>
      <c r="ET793" s="66"/>
      <c r="EU793" s="76"/>
      <c r="EV793" s="66"/>
      <c r="EW793" s="76"/>
      <c r="EX793" s="66"/>
      <c r="EY793" s="76"/>
      <c r="EZ793" s="66"/>
      <c r="FA793" s="76"/>
      <c r="FB793" s="66"/>
      <c r="FC793" s="76"/>
      <c r="FD793" s="66"/>
      <c r="FE793" s="76"/>
      <c r="FF793" s="66"/>
      <c r="FG793" s="76"/>
      <c r="FH793" s="66"/>
      <c r="FI793" s="76"/>
      <c r="FJ793" s="66"/>
      <c r="FK793" s="76"/>
      <c r="FL793" s="66"/>
      <c r="FM793" s="76"/>
      <c r="FN793" s="66"/>
      <c r="FO793" s="76"/>
      <c r="FP793" s="66"/>
      <c r="FQ793" s="76"/>
      <c r="FR793" s="66"/>
      <c r="FS793" s="76"/>
      <c r="FT793" s="66"/>
      <c r="FU793" s="76"/>
      <c r="FV793" s="66"/>
      <c r="FW793" s="76"/>
      <c r="FX793" s="66"/>
      <c r="FY793" s="76"/>
      <c r="FZ793" s="66"/>
      <c r="GA793" s="76"/>
      <c r="GB793" s="66"/>
      <c r="GC793" s="76"/>
      <c r="GD793" s="66"/>
      <c r="GE793" s="76"/>
      <c r="GF793" s="66"/>
      <c r="GG793" s="76"/>
      <c r="GH793" s="66"/>
      <c r="GI793" s="76"/>
      <c r="GJ793" s="66"/>
      <c r="GK793" s="76"/>
      <c r="GL793" s="66"/>
      <c r="GM793" s="76"/>
      <c r="GN793" s="66"/>
      <c r="GO793" s="76"/>
      <c r="GP793" s="66"/>
      <c r="GQ793" s="76"/>
      <c r="GR793" s="66"/>
      <c r="GS793" s="76"/>
      <c r="GT793" s="66"/>
      <c r="GU793" s="76"/>
      <c r="GV793" s="66"/>
      <c r="GW793" s="76"/>
      <c r="GX793" s="66"/>
      <c r="GY793" s="76"/>
      <c r="GZ793" s="66"/>
      <c r="HA793" s="76"/>
      <c r="HB793" s="66"/>
      <c r="HC793" s="76"/>
      <c r="HD793" s="66"/>
      <c r="HE793" s="76"/>
      <c r="HF793" s="66"/>
      <c r="HG793" s="76"/>
      <c r="HH793" s="66"/>
      <c r="HI793" s="76"/>
      <c r="HJ793" s="66"/>
      <c r="HK793" s="76"/>
      <c r="HL793" s="66"/>
      <c r="HM793" s="76"/>
      <c r="HN793" s="66"/>
      <c r="HO793" s="76"/>
      <c r="HP793" s="66"/>
      <c r="HQ793" s="76"/>
      <c r="HR793" s="66"/>
      <c r="HS793" s="76"/>
      <c r="HT793" s="66"/>
      <c r="HU793" s="76"/>
      <c r="HV793" s="66"/>
      <c r="HW793" s="76"/>
      <c r="HX793" s="66"/>
      <c r="HY793" s="76"/>
      <c r="HZ793" s="66"/>
      <c r="IA793" s="76"/>
      <c r="IB793" s="66"/>
      <c r="IC793" s="76"/>
      <c r="ID793" s="66"/>
      <c r="IE793" s="76"/>
      <c r="IF793" s="66"/>
      <c r="IG793" s="76"/>
      <c r="IH793" s="66"/>
      <c r="II793" s="76"/>
      <c r="IJ793" s="66"/>
      <c r="IK793" s="76"/>
      <c r="IL793" s="66"/>
      <c r="IM793" s="76"/>
      <c r="IN793" s="66"/>
      <c r="IO793" s="76"/>
      <c r="IP793" s="66"/>
      <c r="IQ793" s="76"/>
      <c r="IR793" s="66"/>
      <c r="IS793" s="76"/>
      <c r="IT793" s="66"/>
      <c r="IU793" s="76"/>
      <c r="IV793" s="66"/>
      <c r="IW793" s="76"/>
      <c r="IX793" s="66"/>
      <c r="IY793" s="76"/>
      <c r="IZ793" s="66"/>
      <c r="JA793" s="76"/>
      <c r="JB793" s="66"/>
      <c r="JC793" s="76"/>
      <c r="JD793" s="66"/>
      <c r="JE793" s="76"/>
      <c r="JF793" s="66"/>
      <c r="JG793" s="76"/>
      <c r="JH793" s="66"/>
      <c r="JI793" s="76"/>
      <c r="JJ793" s="66"/>
      <c r="JK793" s="76"/>
      <c r="JL793" s="66"/>
      <c r="JM793" s="76"/>
      <c r="JN793" s="66"/>
      <c r="JO793" s="76"/>
      <c r="JP793" s="66"/>
      <c r="JQ793" s="76"/>
      <c r="JR793" s="66"/>
      <c r="JS793" s="76"/>
      <c r="JT793" s="66"/>
      <c r="JU793" s="76"/>
      <c r="JV793" s="66"/>
      <c r="JW793" s="76"/>
      <c r="JX793" s="66"/>
      <c r="JY793" s="76"/>
      <c r="JZ793" s="66"/>
      <c r="KA793" s="76"/>
      <c r="KB793" s="66"/>
      <c r="KC793" s="76"/>
      <c r="KD793" s="66"/>
      <c r="KE793" s="76"/>
      <c r="KF793" s="66"/>
      <c r="KG793" s="76"/>
      <c r="KH793" s="66"/>
      <c r="KI793" s="76"/>
      <c r="KJ793" s="66"/>
      <c r="KK793" s="76"/>
      <c r="KL793" s="66"/>
      <c r="KM793" s="76"/>
      <c r="KN793" s="66"/>
      <c r="KO793" s="76"/>
      <c r="KP793" s="66"/>
      <c r="KQ793" s="76"/>
      <c r="KR793" s="66"/>
      <c r="KS793" s="76"/>
      <c r="KT793" s="66"/>
      <c r="KU793" s="76"/>
      <c r="KV793" s="66"/>
      <c r="KW793" s="76"/>
      <c r="KX793" s="66"/>
      <c r="KY793" s="76"/>
      <c r="KZ793" s="66"/>
      <c r="LA793" s="76"/>
      <c r="LB793" s="66"/>
      <c r="LC793" s="76"/>
      <c r="LD793" s="66"/>
      <c r="LE793" s="76"/>
      <c r="LF793" s="66"/>
      <c r="LG793" s="76"/>
      <c r="LH793" s="66"/>
      <c r="LI793" s="76"/>
      <c r="LJ793" s="66"/>
      <c r="LK793" s="76"/>
      <c r="LL793" s="66"/>
      <c r="LM793" s="76"/>
      <c r="LN793" s="66"/>
      <c r="LO793" s="76"/>
      <c r="LP793" s="66"/>
      <c r="LQ793" s="76"/>
      <c r="LR793" s="66"/>
      <c r="LS793" s="76"/>
      <c r="LT793" s="66"/>
      <c r="LU793" s="76"/>
      <c r="LV793" s="66"/>
      <c r="LW793" s="76"/>
      <c r="LX793" s="66"/>
      <c r="LY793" s="76"/>
      <c r="LZ793" s="66"/>
      <c r="MA793" s="76"/>
      <c r="MB793" s="66"/>
      <c r="MC793" s="76"/>
      <c r="MD793" s="66"/>
      <c r="MG793" s="1" t="str" cm="1">
        <f t="array" ref="MG793">IFERROR(INDEX(Paste_Here!$B$2:$B$850, MATCH(0, COUNTIF(MG$4:MG792, Paste_Here!$B$2:$B$850) + IF(Paste_Here!$B$2:$B$850="", 1, 0), 0)), "")</f>
        <v/>
      </c>
      <c r="MH793" s="1" t="str">
        <f>IF(MG793&lt;&gt;"", INDEX(Paste_Here!$A$2:$A$850, MATCH(MG793, Paste_Here!$B$2:$B$850, 0)), "")</f>
        <v/>
      </c>
      <c r="MI793" s="1" t="str">
        <f t="shared" si="104"/>
        <v/>
      </c>
      <c r="MJ793" s="1" t="str" cm="1">
        <f t="array" ref="MJ793">IFERROR(INDEX($MI$5:$MI$850, MATCH(SMALL(IF($MI$5:$MI$850&lt;&gt;"", COUNTIF($MI$5:$MI$850, "&lt;"&amp;$MI$5:$MI$850)+1), ROW()-ROW($MJ$5)+1), COUNTIF($MI$5:$MI$850, "&lt;"&amp;$MI$5:$MI$850)+1, 0)), "")</f>
        <v/>
      </c>
    </row>
    <row r="794" spans="1:348">
      <c r="A794" s="66"/>
      <c r="B794" s="76" t="str">
        <f t="shared" si="97"/>
        <v/>
      </c>
      <c r="C794" s="66"/>
      <c r="D794" s="76" t="str">
        <f>IFERROR(IF(B794&lt;&gt;"", IF(AND(INDEX(Paste_Here!B$2:B$850, MATCH(B794, Paste_Here!A$2:A$850, 0))&lt;&gt;"", ISNUMBER(VALUE(INDEX(Paste_Here!B$2:B$850, MATCH(B794, Paste_Here!A$2:A$850, 0))))), INDEX(Paste_Here!B$2:B$850, MATCH(B794, Paste_Here!A$2:A$850, 0)), ""), ""), "")</f>
        <v/>
      </c>
      <c r="E794" s="66"/>
      <c r="F794" s="76" t="str">
        <f>IFERROR(IF(B794&lt;&gt;"", IF(ISTEXT(INDEX(Paste_Here!K$2:K$850, MATCH(B794, Paste_Here!A$2:A$850, 0))), INDEX(Paste_Here!K$2:K$850, MATCH(B794, Paste_Here!A$2:A$850, 0)), ""), ""), "")</f>
        <v/>
      </c>
      <c r="G794" s="66"/>
      <c r="H794" s="76" t="str">
        <f>IFERROR(IF(B794&lt;&gt;"", IF(ISTEXT(INDEX(Paste_Here!C$2:C$850, MATCH(B794, Paste_Here!A$2:A$850, 0))), INDEX(Paste_Here!C$2:C$850, MATCH(B794, Paste_Here!A$2:A$850, 0)), ""), ""), "")</f>
        <v/>
      </c>
      <c r="I794" s="66"/>
      <c r="J794" s="76" t="str">
        <f>IFERROR(IF(B794&lt;&gt;"", IF(ISNUMBER(SEARCH("s", LOWER(INDEX(Paste_Here!M$2:M$850, MATCH(B794, Paste_Here!A$2:A$850, 0))))), "Yes", IF(INDEX(Paste_Here!M$2:M$850, MATCH(B794, Paste_Here!A$2:A$850, 0))&lt;&gt;"", "No", "")), ""), "")</f>
        <v/>
      </c>
      <c r="K794" s="66"/>
      <c r="L794" s="76" t="str">
        <f>IFERROR(IF(B794&lt;&gt;"", IF(ISNUMBER(SEARCH("yes", LOWER(INDEX(Paste_Here!E$2:E$850, MATCH(B794, Paste_Here!A$2:A$850, 0))))), "Yes", IF(ISNUMBER(SEARCH("no", LOWER(INDEX(Paste_Here!E$2:E$850, MATCH(B794, Paste_Here!A$2:A$850, 0))))), "No", "")), ""), "")</f>
        <v/>
      </c>
      <c r="M794" s="66"/>
      <c r="N794" s="76" t="str">
        <f>IFERROR(IF(B794&lt;&gt;"", IF(ISNUMBER(SEARCH("yes", LOWER(INDEX(Paste_Here!F$2:F$850, MATCH(B794, Paste_Here!A$2:A$850, 0))))), "Yes", IF(ISNUMBER(SEARCH("no", LOWER(INDEX(Paste_Here!F$2:F$850, MATCH(B794, Paste_Here!A$2:A$850, 0))))), "No", "")), ""), "")</f>
        <v/>
      </c>
      <c r="O794" s="66"/>
      <c r="P794" s="76" t="str">
        <f>IFERROR(IF(B794&lt;&gt;"", IF(ISNUMBER(SEARCH("yes", LOWER(INDEX(Paste_Here!L$2:L$850, MATCH(B794, Paste_Here!A$2:A$850, 0))))), "Yes", IF(ISNUMBER(SEARCH("no", LOWER(INDEX(Paste_Here!L$2:L$850, MATCH(B794, Paste_Here!A$2:A$850, 0))))), "No", "")), ""), "")</f>
        <v/>
      </c>
      <c r="Q794" s="66"/>
      <c r="R794" s="76" t="str">
        <f>IFERROR(IF(B794&lt;&gt;"", IF(ISNUMBER(SEARCH("transitional 2", LOWER(INDEX(Paste_Here!D$2:D$850, MATCH(B794, Paste_Here!A$2:A$850, 0))))), "T2", IF(ISNUMBER(SEARCH("transitional 1", LOWER(INDEX(Paste_Here!D$2:D$850, MATCH(B794, Paste_Here!A$2:A$850, 0))))), "T1", IF(ISNUMBER(SEARCH("waived ell services", LOWER(INDEX(Paste_Here!D$2:D$850, MATCH(B794, Paste_Here!A$2:A$850, 0))))), "W", IF(ISNUMBER(SEARCH("english language learner", LOWER(INDEX(Paste_Here!D$2:D$850, MATCH(B794, Paste_Here!A$2:A$850, 0))))), "L", "")))), ""), "")</f>
        <v/>
      </c>
      <c r="S794" s="66"/>
      <c r="T794" s="76" t="str">
        <f>IFERROR(IF(B794&lt;&gt;"", IF(ISNUMBER(SEARCH("yes", LOWER(INDEX(Paste_Here!I$2:I$850, MATCH(B794, Paste_Here!A$2:A$850, 0))))), "Yes", IF(ISNUMBER(SEARCH("no", LOWER(INDEX(Paste_Here!I$2:I$850, MATCH(B794, Paste_Here!A$2:A$850, 0))))), "No", "")), ""), "")</f>
        <v/>
      </c>
      <c r="U794" s="66"/>
      <c r="V794" s="76" t="str">
        <f>IFERROR(IF(B794&lt;&gt;"", IF(ISTEXT(INDEX(Paste_Here!J$2:J$850, MATCH(B794, Paste_Here!A$2:A$850, 0))), VALUE(INDEX(Paste_Here!J$2:J$850, MATCH(B794, Paste_Here!A$2:A$850, 0))), ""), ""), "")</f>
        <v/>
      </c>
      <c r="W794" s="66"/>
      <c r="X794" s="66"/>
      <c r="Y794" s="76" t="str">
        <f t="shared" si="98"/>
        <v/>
      </c>
      <c r="Z794" s="66"/>
      <c r="AA794" s="76" t="str">
        <f>IFERROR(IF(B794&lt;&gt;"", IF(AND(INDEX(Paste_Here!AI$2:AI$850, MATCH(B794, Paste_Here!A$2:A$850, 0))&lt;&gt;"", ISNUMBER(VALUE(INDEX(Paste_Here!AI$2:AI$850, MATCH(B794, Paste_Here!A$2:A$850, 0))))), INDEX(Paste_Here!AI$2:AI$850, MATCH(B794, Paste_Here!A$2:A$850, 0)), ""), ""), "")</f>
        <v/>
      </c>
      <c r="AB794" s="66"/>
      <c r="AC794" s="76" t="str">
        <f>IFERROR(IF(B794&lt;&gt;"", IF(AND(INDEX(Paste_Here!AJ$2:AJ$850, MATCH(B794, Paste_Here!A$2:A$850, 0))&lt;&gt;"", ISNUMBER(VALUE(INDEX(Paste_Here!AJ$2:AJ$850, MATCH(B794, Paste_Here!A$2:A$850, 0))))), INDEX(Paste_Here!AJ$2:AJ$850, MATCH(B794, Paste_Here!A$2:A$850, 0)), ""), ""), "")</f>
        <v/>
      </c>
      <c r="AD794" s="66"/>
      <c r="AE794" s="76" t="str">
        <f>IFERROR(IF(B794&lt;&gt;"", IF(AND(INDEX(Paste_Here!AK$2:AK$850, MATCH(B794, Paste_Here!A$2:A$850, 0))&lt;&gt;"", ISNUMBER(VALUE(INDEX(Paste_Here!AK$2:AK$850, MATCH(B794, Paste_Here!A$2:A$850, 0))))), INDEX(Paste_Here!AK$2:AK$850, MATCH(B794, Paste_Here!A$2:A$850, 0)), ""), ""), "")</f>
        <v/>
      </c>
      <c r="AF794" s="66"/>
      <c r="AG794" s="76" t="str">
        <f>IFERROR(IF(B794&lt;&gt;"", IF(AND(INDEX(Paste_Here!AL$2:AL$850, MATCH(B794, Paste_Here!A$2:A$850, 0))&lt;&gt;"", ISNUMBER(VALUE(INDEX(Paste_Here!AL$2:AL$850, MATCH(B794, Paste_Here!A$2:A$850, 0))))), INDEX(Paste_Here!AL$2:AL$850, MATCH(B794, Paste_Here!A$2:A$850, 0)), ""), ""), "")</f>
        <v/>
      </c>
      <c r="AH794" s="66"/>
      <c r="AI794" s="76" t="str">
        <f>IFERROR(IF(B794&lt;&gt;"", IF(AND(INDEX(Paste_Here!AH$2:AH$850, MATCH(B794, Paste_Here!A$2:A$850, 0))&lt;&gt;"", ISNUMBER(VALUE(INDEX(Paste_Here!AH$2:AH$850, MATCH(B794, Paste_Here!A$2:A$850, 0))))), IF(VALUE(INDEX(Paste_Here!AH$2:AH$850, MATCH(B794, Paste_Here!A$2:A$850, 0)))=0, "", INDEX(Paste_Here!AH$2:AH$850, MATCH(B794, Paste_Here!A$2:A$850, 0))), ""), ""), "")</f>
        <v/>
      </c>
      <c r="AJ794" s="66"/>
      <c r="AK794" s="76" t="str">
        <f>IFERROR(IF(B794&lt;&gt;"", IF(AND(INDEX(Paste_Here!N$2:N$850, MATCH(B794, Paste_Here!A$2:A$850, 0))&lt;&gt;"", ISNUMBER(VALUE(INDEX(Paste_Here!N$2:N$850, MATCH(B794, Paste_Here!A$2:A$850, 0))))), INDEX(Paste_Here!N$2:N$850, MATCH(B794, Paste_Here!A$2:A$850, 0)), ""), ""), "")</f>
        <v/>
      </c>
      <c r="AL794" s="66"/>
      <c r="AM794" s="76" t="str">
        <f>IFERROR(IF(B794&lt;&gt;"", IF(AND(INDEX(Paste_Here!O$2:O$850, MATCH(B794, Paste_Here!A$2:A$850, 0))&lt;&gt;"", ISNUMBER(VALUE(INDEX(Paste_Here!O$2:O$850, MATCH(B794, Paste_Here!A$2:A$850, 0))))), INDEX(Paste_Here!O$2:O$850, MATCH(B794, Paste_Here!A$2:A$850, 0)), ""), ""), "")</f>
        <v/>
      </c>
      <c r="AN794" s="66"/>
      <c r="AO794" s="76"/>
      <c r="AP794" s="66"/>
      <c r="AQ794" s="76"/>
      <c r="AR794" s="66"/>
      <c r="AS794" s="76"/>
      <c r="AT794" s="66"/>
      <c r="AU794" s="66"/>
      <c r="AV794" s="76" t="str">
        <f t="shared" si="99"/>
        <v/>
      </c>
      <c r="AW794" s="66"/>
      <c r="AX794" s="76" t="str">
        <f>IFERROR(IF(B794&lt;&gt;"", IF(ISNUMBER(SEARCH("Revealed-Potential (Primary Focus)", LOWER(INDEX(Paste_Here!Z$2:Z$850, MATCH(B794, Paste_Here!A$2:A$850, 0))))), "Rev-Potential: Prim", IF(ISNUMBER(SEARCH("Revealed-Potential (Secondary Focus)", LOWER(INDEX(Paste_Here!Z$2:Z$850, MATCH(B794, Paste_Here!A$2:A$850, 0))))), "Rev-Potential: Sec", IF(ISNUMBER(SEARCH("Monitoring", LOWER(INDEX(Paste_Here!Z$2:Z$850, MATCH(B794, Paste_Here!A$2:A$850, 0))))), "Monitoring", IF(ISNUMBER(SEARCH("At-Promise (Secondary Focus)", LOWER(INDEX(Paste_Here!Z$2:Z$850, MATCH(B794, Paste_Here!A$2:A$850, 0))))), "At-Promise: Sec", IF(ISNUMBER(SEARCH("At-Promise (Primary Focus)", LOWER(INDEX(Paste_Here!Z$2:Z$850, MATCH(B794, Paste_Here!A$2:A$850, 0))))), "At-Promise: Prim", ""))))), ""), "")</f>
        <v/>
      </c>
      <c r="AY794" s="66"/>
      <c r="AZ794" s="76"/>
      <c r="BA794" s="66"/>
      <c r="BB794" s="76"/>
      <c r="BC794" s="66"/>
      <c r="BD794" s="76"/>
      <c r="BE794" s="66"/>
      <c r="BF794" s="76"/>
      <c r="BG794" s="66"/>
      <c r="BH794" s="76"/>
      <c r="BI794" s="66"/>
      <c r="BJ794" s="66"/>
      <c r="BK794" s="76" t="str">
        <f t="shared" si="100"/>
        <v/>
      </c>
      <c r="BL794" s="66"/>
      <c r="BM794" s="76" t="str">
        <f>IFERROR(IF(B794&lt;&gt;"", IF(AND(ISNUMBER(VALUE(SUBSTITUTE(SUBSTITUTE(Paste_Here!R794, "br", "-"), "L", ""))), VALUE(SUBSTITUTE(SUBSTITUTE(Paste_Here!R794, "br", "-"), "L", "")) &gt;= 1095), "Yes", IF(AND(ISNUMBER(VALUE(SUBSTITUTE(SUBSTITUTE(Paste_Here!R794, "br", "-"), "L", ""))), VALUE(SUBSTITUTE(SUBSTITUTE(Paste_Here!R794, "br", "-"), "L", "")) &lt;= 1094), "No", "")), ""), "")</f>
        <v/>
      </c>
      <c r="BN794" s="66"/>
      <c r="BO794" s="76" t="str">
        <f>IFERROR(IF(B794&lt;&gt;"", IF(COUNTIF(INDEX(Paste_Here!Y$2:AB$850, MATCH(B794, Paste_Here!A$2:A$850, 0), 0), "yes") &gt; 0, "Yes", IF(COUNTIF(INDEX(Paste_Here!Y$2:AB$850, MATCH(B794, Paste_Here!A$2:A$850, 0), 0), "no") &gt; 0, "No", "")), ""), "")</f>
        <v/>
      </c>
      <c r="BP794" s="66"/>
      <c r="BQ794" s="76" t="str">
        <f>IFERROR(IF(B794&lt;&gt;"", IF(AND(ISNUMBER(VALUE(SUBSTITUTE(SUBSTITUTE(Paste_Here!U794, "em", "-"), "q", ""))), VALUE(SUBSTITUTE(SUBSTITUTE(Paste_Here!U794, "em", "-"), "q", "")) &gt;= 910), "Yes", IF(AND(ISNUMBER(VALUE(SUBSTITUTE(SUBSTITUTE(Paste_Here!U794, "em", "-"), "q", ""))), VALUE(SUBSTITUTE(SUBSTITUTE(Paste_Here!U794, "em", "-"), "q", "")) &lt;= 909), "No", "")), ""), "")</f>
        <v/>
      </c>
      <c r="BR794" s="66"/>
      <c r="BS794" s="76" t="str">
        <f>IFERROR(IF(B794&lt;&gt;"", IF(AND(INDEX(Paste_Here!X$2:X$850, MATCH(B794, Paste_Here!A$2:A$850, 0))&lt;&gt;"", ISNUMBER(VALUE(INDEX(Paste_Here!X$2:X$850, MATCH(B794, Paste_Here!A$2:A$850, 0))))), INDEX(Paste_Here!X$2:X$850, MATCH(B794, Paste_Here!A$2:A$850, 0)), ""), ""), "")</f>
        <v/>
      </c>
      <c r="BT794" s="66"/>
      <c r="BU794" s="76" t="str">
        <f>IFERROR(IF(B794&lt;&gt;"", IF(ISNUMBER(VALUE(INDEX(Paste_Here!G$2:G$850, MATCH(B794, Paste_Here!A$2:A$850, 0)))), IF(VALUE(INDEX(Paste_Here!G$2:G$850, MATCH(B794, Paste_Here!A$2:A$850, 0)))=0, "No", IF(AND(VALUE(INDEX(Paste_Here!G$2:G$850, MATCH(B794, Paste_Here!A$2:A$850, 0)))&gt;=1, VALUE(INDEX(Paste_Here!G$2:G$850, MATCH(B794, Paste_Here!A$2:A$850, 0)))&lt;=4), VALUE(INDEX(Paste_Here!G$2:G$850, MATCH(B794, Paste_Here!A$2:A$850, 0))), "")), ""), ""), "")</f>
        <v/>
      </c>
      <c r="BV794" s="66"/>
      <c r="BW794" s="76" t="str">
        <f>IFERROR(IF(B794&lt;&gt;"", IF(ISNUMBER(VALUE(INDEX(Paste_Here!H$2:H$850, MATCH(B794, Paste_Here!A$2:A$850, 0)))), IF(VALUE(INDEX(Paste_Here!H$2:H$850, MATCH(B794, Paste_Here!A$2:A$850, 0)))=0, "No", IF(AND(VALUE(INDEX(Paste_Here!H$2:H$850, MATCH(B794, Paste_Here!A$2:A$850, 0)))&gt;=1, VALUE(INDEX(Paste_Here!H$2:H$850, MATCH(B794, Paste_Here!A$2:A$850, 0)))&lt;=4), VALUE(INDEX(Paste_Here!H$2:H$850, MATCH(B794, Paste_Here!A$2:A$850, 0))), "")), ""), ""), "")</f>
        <v/>
      </c>
      <c r="BX794" s="66"/>
      <c r="BY794" s="76"/>
      <c r="BZ794" s="66"/>
      <c r="CA794" s="76"/>
      <c r="CB794" s="66"/>
      <c r="CC794" s="66"/>
      <c r="CD794" s="76" t="str">
        <f t="shared" si="101"/>
        <v/>
      </c>
      <c r="CE794" s="66"/>
      <c r="CF794" s="76" t="str">
        <f>IFERROR(IF(B794&lt;&gt;"", IF(AND(INDEX(Paste_Here!P$2:P$850, MATCH(B794, Paste_Here!A$2:A$850, 0))&lt;&gt;"", ISNUMBER(VALUE(INDEX(Paste_Here!P$2:P$850, MATCH(B794, Paste_Here!A$2:A$850, 0))))), INDEX(Paste_Here!P$2:P$850, MATCH(B794, Paste_Here!A$2:A$850, 0)), ""), ""), "")</f>
        <v/>
      </c>
      <c r="CG794" s="66"/>
      <c r="CH794" s="76" t="str">
        <f>IFERROR(IF(B794&lt;&gt;"", IF(ISNUMBER(SEARCH("highrisk", LOWER(INDEX(Paste_Here!Q$2:Q$850, MATCH(B794, Paste_Here!A$2:A$850, 0))))), "High Risk", IF(ISNUMBER(SEARCH("lowrisk", LOWER(INDEX(Paste_Here!Q$2:Q$850, MATCH(B794, Paste_Here!A$2:A$850, 0))))), "Low Risk", IF(ISNUMBER(SEARCH("somerisk", LOWER(INDEX(Paste_Here!Q$2:Q$850, MATCH(B794, Paste_Here!A$2:A$850, 0))))), "Some Risk", ""))), ""), "")</f>
        <v/>
      </c>
      <c r="CI794" s="66"/>
      <c r="CJ794" s="76" t="str">
        <f>IFERROR(IF(B794&lt;&gt;"", IF(AND(INDEX(Paste_Here!AA$2:AA$850, MATCH(B794, Paste_Here!A$2:A$850, 0))&lt;&gt;"", ISNUMBER(VALUE(INDEX(Paste_Here!AA$2:AA$850, MATCH(B794, Paste_Here!A$2:A$850, 0))))), INDEX(Paste_Here!AA$2:AA$850, MATCH(B794, Paste_Here!A$2:A$850, 0)), ""), ""), "")</f>
        <v/>
      </c>
      <c r="CK794" s="66"/>
      <c r="CL794" s="76" t="str">
        <f>IFERROR(IF(B794&lt;&gt;"", IF(LOWER(INDEX(Paste_Here!AB$2:AB$850, MATCH(B794, Paste_Here!A$2:A$850, 0)))="approaching expectations", "Approaching", IF(LOWER(INDEX(Paste_Here!AB$2:AB$850, MATCH(B794, Paste_Here!A$2:A$850, 0)))="met expectations", "Met", IF(LOWER(INDEX(Paste_Here!AB$2:AB$850, MATCH(B794, Paste_Here!A$2:A$850, 0)))="exceeded expectations", "Exceeded", IF(LOWER(INDEX(Paste_Here!AB$2:AB$850, MATCH(B794, Paste_Here!A$2:A$850, 0)))="below expectations", "Below", "")))), ""), "")</f>
        <v/>
      </c>
      <c r="CM794" s="66"/>
      <c r="CN794" s="76" t="str">
        <f>IFERROR(IF(B794&lt;&gt;"", IF(AND(INDEX(Paste_Here!AC$2:AC$850, MATCH(B794, Paste_Here!A$2:A$850, 0))&lt;&gt;"", ISNUMBER(VALUE(INDEX(Paste_Here!AC$2:AC$850, MATCH(B794, Paste_Here!A$2:A$850, 0))))), INDEX(Paste_Here!AC$2:AC$850, MATCH(B794, Paste_Here!A$2:A$850, 0)), ""), ""), "")</f>
        <v/>
      </c>
      <c r="CO794" s="66"/>
      <c r="CP794" s="76"/>
      <c r="CQ794" s="66"/>
      <c r="CR794" s="76"/>
      <c r="CS794" s="66"/>
      <c r="CT794" s="76"/>
      <c r="CU794" s="66"/>
      <c r="CV794" s="76"/>
      <c r="CW794" s="66"/>
      <c r="CX794" s="76"/>
      <c r="CY794" s="66"/>
      <c r="CZ794" s="66"/>
      <c r="DA794" s="76" t="str">
        <f t="shared" si="102"/>
        <v/>
      </c>
      <c r="DB794" s="66"/>
      <c r="DC794" s="76" t="str">
        <f>IFERROR(IF(B794&lt;&gt;"", IF(AND(INDEX(Paste_Here!V$2:V$850, MATCH(B794, Paste_Here!A$2:A$850, 0))&lt;&gt;"", ISNUMBER(VALUE(INDEX(Paste_Here!V$2:V$850, MATCH(B794, Paste_Here!A$2:A$850, 0))))), INDEX(Paste_Here!V$2:V$850, MATCH(B794, Paste_Here!A$2:A$850, 0)), ""), ""), "")</f>
        <v/>
      </c>
      <c r="DD794" s="66"/>
      <c r="DE794" s="76" t="str">
        <f>IFERROR(IF(B794&lt;&gt;"", IF(ISNUMBER(SEARCH("highrisk", LOWER(INDEX(Paste_Here!W$2:W$850, MATCH(B794, Paste_Here!A$2:A$850, 0))))), "High Risk", IF(ISNUMBER(SEARCH("lowrisk", LOWER(INDEX(Paste_Here!W$2:W$850, MATCH(B794, Paste_Here!A$2:A$850, 0))))), "Low Risk", IF(ISNUMBER(SEARCH("somerisk", LOWER(INDEX(Paste_Here!W$2:W$850, MATCH(B794, Paste_Here!A$2:A$850, 0))))), "Some Risk", ""))), ""), "")</f>
        <v/>
      </c>
      <c r="DF794" s="66"/>
      <c r="DG794" s="76" t="str">
        <f>IFERROR(IF(B794&lt;&gt;"", IF(AND(INDEX(Paste_Here!S$2:S$850, MATCH(B794, Paste_Here!A$2:A$850, 0))&lt;&gt;"", ISNUMBER(VALUE(INDEX(Paste_Here!S$2:S$850, MATCH(B794, Paste_Here!A$2:A$850, 0))))), INDEX(Paste_Here!S$2:S$850, MATCH(B794, Paste_Here!A$2:A$850, 0)), ""), ""), "")</f>
        <v/>
      </c>
      <c r="DH794" s="66"/>
      <c r="DI794" s="76" t="str">
        <f>IFERROR(IF(B794&lt;&gt;"", IF(ISNUMBER(SEARCH("highrisk", LOWER(INDEX(Paste_Here!T$2:T$850, MATCH(B794, Paste_Here!A$2:A$850, 0))))), "High Risk", IF(ISNUMBER(SEARCH("lowrisk", LOWER(INDEX(Paste_Here!T$2:T$850, MATCH(B794, Paste_Here!A$2:A$850, 0))))), "Low Risk", IF(ISNUMBER(SEARCH("somerisk", LOWER(INDEX(Paste_Here!T$2:T$850, MATCH(B794, Paste_Here!A$2:A$850, 0))))), "Some Risk", ""))), ""), "")</f>
        <v/>
      </c>
      <c r="DJ794" s="66"/>
      <c r="DK794" s="76" t="str">
        <f>IFERROR(IF(B794&lt;&gt;"", IF(AND(INDEX(Paste_Here!AD$2:AD$850, MATCH(B794, Paste_Here!A$2:A$850, 0))&lt;&gt;"", ISNUMBER(VALUE(INDEX(Paste_Here!AD$2:AD$850, MATCH(B794, Paste_Here!A$2:A$850, 0))))), INDEX(Paste_Here!AD$2:AD$850, MATCH(B794, Paste_Here!A$2:A$850, 0)), ""), ""), "")</f>
        <v/>
      </c>
      <c r="DL794" s="66"/>
      <c r="DM794" s="76" t="str">
        <f>IFERROR(IF(B794&lt;&gt;"", IF(LOWER(INDEX(Paste_Here!AE$2:AE$850, MATCH(B794, Paste_Here!A$2:A$850, 0)))="approaching expectations", "Approaching", IF(LOWER(INDEX(Paste_Here!AE$2:AE$850, MATCH(B794, Paste_Here!A$2:A$850, 0)))="met expectations", "Met", IF(LOWER(INDEX(Paste_Here!AE$2:AE$850, MATCH(B794, Paste_Here!A$2:A$850, 0)))="exceeded expectations", "Exceeded", IF(LOWER(INDEX(Paste_Here!AE$2:AE$850, MATCH(B794, Paste_Here!A$2:A$850, 0)))="below expectations", "Below", "")))), ""), "")</f>
        <v/>
      </c>
      <c r="DN794" s="66"/>
      <c r="DO794" s="76"/>
      <c r="DP794" s="66"/>
      <c r="DQ794" s="76"/>
      <c r="DR794" s="66"/>
      <c r="DS794" s="76"/>
      <c r="DT794" s="66"/>
      <c r="DU794" s="76"/>
      <c r="DV794" s="66"/>
      <c r="DW794" s="66"/>
      <c r="DX794" s="76" t="str">
        <f t="shared" si="103"/>
        <v/>
      </c>
      <c r="DY794" s="66"/>
      <c r="DZ794" s="76"/>
      <c r="EA794" s="66"/>
      <c r="EB794" s="76"/>
      <c r="EC794" s="66"/>
      <c r="ED794" s="76" t="str">
        <f>IFERROR(IF(B794&lt;&gt;"", IF(AND(INDEX(Paste_Here!AF$2:AF$850, MATCH(B794, Paste_Here!A$2:A$850, 0))&lt;&gt;"", ISNUMBER(VALUE(INDEX(Paste_Here!AF$2:AF$850, MATCH(B794, Paste_Here!A$2:A$850, 0))))), INDEX(Paste_Here!AF$2:AF$850, MATCH(B794, Paste_Here!A$2:A$850, 0)), ""), ""), "")</f>
        <v/>
      </c>
      <c r="EE794" s="66"/>
      <c r="EF794" s="76"/>
      <c r="EG794" s="66"/>
      <c r="EH794" s="76"/>
      <c r="EI794" s="66"/>
      <c r="EJ794" s="76" t="str">
        <f>IFERROR(IF(B794&lt;&gt;"", IF(AND(INDEX(Paste_Here!AG$2:AG$850, MATCH(B794, Paste_Here!A$2:A$850, 0))&lt;&gt;"", ISNUMBER(VALUE(INDEX(Paste_Here!AG$2:AG$850, MATCH(B794, Paste_Here!A$2:A$850, 0))))), INDEX(Paste_Here!AG$2:AG$850, MATCH(B794, Paste_Here!A$2:A$850, 0)), ""), ""), "")</f>
        <v/>
      </c>
      <c r="EK794" s="66"/>
      <c r="EL794" s="76"/>
      <c r="EM794" s="66"/>
      <c r="EN794" s="76"/>
      <c r="EO794" s="66"/>
      <c r="EP794" s="76"/>
      <c r="EQ794" s="66"/>
      <c r="ER794" s="76"/>
      <c r="ES794" s="66"/>
      <c r="ET794" s="66"/>
      <c r="EU794" s="76"/>
      <c r="EV794" s="66"/>
      <c r="EW794" s="76"/>
      <c r="EX794" s="66"/>
      <c r="EY794" s="76"/>
      <c r="EZ794" s="66"/>
      <c r="FA794" s="76"/>
      <c r="FB794" s="66"/>
      <c r="FC794" s="76"/>
      <c r="FD794" s="66"/>
      <c r="FE794" s="76"/>
      <c r="FF794" s="66"/>
      <c r="FG794" s="76"/>
      <c r="FH794" s="66"/>
      <c r="FI794" s="76"/>
      <c r="FJ794" s="66"/>
      <c r="FK794" s="76"/>
      <c r="FL794" s="66"/>
      <c r="FM794" s="76"/>
      <c r="FN794" s="66"/>
      <c r="FO794" s="76"/>
      <c r="FP794" s="66"/>
      <c r="FQ794" s="76"/>
      <c r="FR794" s="66"/>
      <c r="FS794" s="76"/>
      <c r="FT794" s="66"/>
      <c r="FU794" s="76"/>
      <c r="FV794" s="66"/>
      <c r="FW794" s="76"/>
      <c r="FX794" s="66"/>
      <c r="FY794" s="76"/>
      <c r="FZ794" s="66"/>
      <c r="GA794" s="76"/>
      <c r="GB794" s="66"/>
      <c r="GC794" s="76"/>
      <c r="GD794" s="66"/>
      <c r="GE794" s="76"/>
      <c r="GF794" s="66"/>
      <c r="GG794" s="76"/>
      <c r="GH794" s="66"/>
      <c r="GI794" s="76"/>
      <c r="GJ794" s="66"/>
      <c r="GK794" s="76"/>
      <c r="GL794" s="66"/>
      <c r="GM794" s="76"/>
      <c r="GN794" s="66"/>
      <c r="GO794" s="76"/>
      <c r="GP794" s="66"/>
      <c r="GQ794" s="76"/>
      <c r="GR794" s="66"/>
      <c r="GS794" s="76"/>
      <c r="GT794" s="66"/>
      <c r="GU794" s="76"/>
      <c r="GV794" s="66"/>
      <c r="GW794" s="76"/>
      <c r="GX794" s="66"/>
      <c r="GY794" s="76"/>
      <c r="GZ794" s="66"/>
      <c r="HA794" s="76"/>
      <c r="HB794" s="66"/>
      <c r="HC794" s="76"/>
      <c r="HD794" s="66"/>
      <c r="HE794" s="76"/>
      <c r="HF794" s="66"/>
      <c r="HG794" s="76"/>
      <c r="HH794" s="66"/>
      <c r="HI794" s="76"/>
      <c r="HJ794" s="66"/>
      <c r="HK794" s="76"/>
      <c r="HL794" s="66"/>
      <c r="HM794" s="76"/>
      <c r="HN794" s="66"/>
      <c r="HO794" s="76"/>
      <c r="HP794" s="66"/>
      <c r="HQ794" s="76"/>
      <c r="HR794" s="66"/>
      <c r="HS794" s="76"/>
      <c r="HT794" s="66"/>
      <c r="HU794" s="76"/>
      <c r="HV794" s="66"/>
      <c r="HW794" s="76"/>
      <c r="HX794" s="66"/>
      <c r="HY794" s="76"/>
      <c r="HZ794" s="66"/>
      <c r="IA794" s="76"/>
      <c r="IB794" s="66"/>
      <c r="IC794" s="76"/>
      <c r="ID794" s="66"/>
      <c r="IE794" s="76"/>
      <c r="IF794" s="66"/>
      <c r="IG794" s="76"/>
      <c r="IH794" s="66"/>
      <c r="II794" s="76"/>
      <c r="IJ794" s="66"/>
      <c r="IK794" s="76"/>
      <c r="IL794" s="66"/>
      <c r="IM794" s="76"/>
      <c r="IN794" s="66"/>
      <c r="IO794" s="76"/>
      <c r="IP794" s="66"/>
      <c r="IQ794" s="76"/>
      <c r="IR794" s="66"/>
      <c r="IS794" s="76"/>
      <c r="IT794" s="66"/>
      <c r="IU794" s="76"/>
      <c r="IV794" s="66"/>
      <c r="IW794" s="76"/>
      <c r="IX794" s="66"/>
      <c r="IY794" s="76"/>
      <c r="IZ794" s="66"/>
      <c r="JA794" s="76"/>
      <c r="JB794" s="66"/>
      <c r="JC794" s="76"/>
      <c r="JD794" s="66"/>
      <c r="JE794" s="76"/>
      <c r="JF794" s="66"/>
      <c r="JG794" s="76"/>
      <c r="JH794" s="66"/>
      <c r="JI794" s="76"/>
      <c r="JJ794" s="66"/>
      <c r="JK794" s="76"/>
      <c r="JL794" s="66"/>
      <c r="JM794" s="76"/>
      <c r="JN794" s="66"/>
      <c r="JO794" s="76"/>
      <c r="JP794" s="66"/>
      <c r="JQ794" s="76"/>
      <c r="JR794" s="66"/>
      <c r="JS794" s="76"/>
      <c r="JT794" s="66"/>
      <c r="JU794" s="76"/>
      <c r="JV794" s="66"/>
      <c r="JW794" s="76"/>
      <c r="JX794" s="66"/>
      <c r="JY794" s="76"/>
      <c r="JZ794" s="66"/>
      <c r="KA794" s="76"/>
      <c r="KB794" s="66"/>
      <c r="KC794" s="76"/>
      <c r="KD794" s="66"/>
      <c r="KE794" s="76"/>
      <c r="KF794" s="66"/>
      <c r="KG794" s="76"/>
      <c r="KH794" s="66"/>
      <c r="KI794" s="76"/>
      <c r="KJ794" s="66"/>
      <c r="KK794" s="76"/>
      <c r="KL794" s="66"/>
      <c r="KM794" s="76"/>
      <c r="KN794" s="66"/>
      <c r="KO794" s="76"/>
      <c r="KP794" s="66"/>
      <c r="KQ794" s="76"/>
      <c r="KR794" s="66"/>
      <c r="KS794" s="76"/>
      <c r="KT794" s="66"/>
      <c r="KU794" s="76"/>
      <c r="KV794" s="66"/>
      <c r="KW794" s="76"/>
      <c r="KX794" s="66"/>
      <c r="KY794" s="76"/>
      <c r="KZ794" s="66"/>
      <c r="LA794" s="76"/>
      <c r="LB794" s="66"/>
      <c r="LC794" s="76"/>
      <c r="LD794" s="66"/>
      <c r="LE794" s="76"/>
      <c r="LF794" s="66"/>
      <c r="LG794" s="76"/>
      <c r="LH794" s="66"/>
      <c r="LI794" s="76"/>
      <c r="LJ794" s="66"/>
      <c r="LK794" s="76"/>
      <c r="LL794" s="66"/>
      <c r="LM794" s="76"/>
      <c r="LN794" s="66"/>
      <c r="LO794" s="76"/>
      <c r="LP794" s="66"/>
      <c r="LQ794" s="76"/>
      <c r="LR794" s="66"/>
      <c r="LS794" s="76"/>
      <c r="LT794" s="66"/>
      <c r="LU794" s="76"/>
      <c r="LV794" s="66"/>
      <c r="LW794" s="76"/>
      <c r="LX794" s="66"/>
      <c r="LY794" s="76"/>
      <c r="LZ794" s="66"/>
      <c r="MA794" s="76"/>
      <c r="MB794" s="66"/>
      <c r="MC794" s="76"/>
      <c r="MD794" s="66"/>
      <c r="MG794" s="1" t="str" cm="1">
        <f t="array" ref="MG794">IFERROR(INDEX(Paste_Here!$B$2:$B$850, MATCH(0, COUNTIF(MG$4:MG793, Paste_Here!$B$2:$B$850) + IF(Paste_Here!$B$2:$B$850="", 1, 0), 0)), "")</f>
        <v/>
      </c>
      <c r="MH794" s="1" t="str">
        <f>IF(MG794&lt;&gt;"", INDEX(Paste_Here!$A$2:$A$850, MATCH(MG794, Paste_Here!$B$2:$B$850, 0)), "")</f>
        <v/>
      </c>
      <c r="MI794" s="1" t="str">
        <f t="shared" si="104"/>
        <v/>
      </c>
      <c r="MJ794" s="1" t="str" cm="1">
        <f t="array" ref="MJ794">IFERROR(INDEX($MI$5:$MI$850, MATCH(SMALL(IF($MI$5:$MI$850&lt;&gt;"", COUNTIF($MI$5:$MI$850, "&lt;"&amp;$MI$5:$MI$850)+1), ROW()-ROW($MJ$5)+1), COUNTIF($MI$5:$MI$850, "&lt;"&amp;$MI$5:$MI$850)+1, 0)), "")</f>
        <v/>
      </c>
    </row>
    <row r="795" spans="1:348">
      <c r="A795" s="66"/>
      <c r="B795" s="76" t="str">
        <f t="shared" si="97"/>
        <v/>
      </c>
      <c r="C795" s="66"/>
      <c r="D795" s="76" t="str">
        <f>IFERROR(IF(B795&lt;&gt;"", IF(AND(INDEX(Paste_Here!B$2:B$850, MATCH(B795, Paste_Here!A$2:A$850, 0))&lt;&gt;"", ISNUMBER(VALUE(INDEX(Paste_Here!B$2:B$850, MATCH(B795, Paste_Here!A$2:A$850, 0))))), INDEX(Paste_Here!B$2:B$850, MATCH(B795, Paste_Here!A$2:A$850, 0)), ""), ""), "")</f>
        <v/>
      </c>
      <c r="E795" s="66"/>
      <c r="F795" s="76" t="str">
        <f>IFERROR(IF(B795&lt;&gt;"", IF(ISTEXT(INDEX(Paste_Here!K$2:K$850, MATCH(B795, Paste_Here!A$2:A$850, 0))), INDEX(Paste_Here!K$2:K$850, MATCH(B795, Paste_Here!A$2:A$850, 0)), ""), ""), "")</f>
        <v/>
      </c>
      <c r="G795" s="66"/>
      <c r="H795" s="76" t="str">
        <f>IFERROR(IF(B795&lt;&gt;"", IF(ISTEXT(INDEX(Paste_Here!C$2:C$850, MATCH(B795, Paste_Here!A$2:A$850, 0))), INDEX(Paste_Here!C$2:C$850, MATCH(B795, Paste_Here!A$2:A$850, 0)), ""), ""), "")</f>
        <v/>
      </c>
      <c r="I795" s="66"/>
      <c r="J795" s="76" t="str">
        <f>IFERROR(IF(B795&lt;&gt;"", IF(ISNUMBER(SEARCH("s", LOWER(INDEX(Paste_Here!M$2:M$850, MATCH(B795, Paste_Here!A$2:A$850, 0))))), "Yes", IF(INDEX(Paste_Here!M$2:M$850, MATCH(B795, Paste_Here!A$2:A$850, 0))&lt;&gt;"", "No", "")), ""), "")</f>
        <v/>
      </c>
      <c r="K795" s="66"/>
      <c r="L795" s="76" t="str">
        <f>IFERROR(IF(B795&lt;&gt;"", IF(ISNUMBER(SEARCH("yes", LOWER(INDEX(Paste_Here!E$2:E$850, MATCH(B795, Paste_Here!A$2:A$850, 0))))), "Yes", IF(ISNUMBER(SEARCH("no", LOWER(INDEX(Paste_Here!E$2:E$850, MATCH(B795, Paste_Here!A$2:A$850, 0))))), "No", "")), ""), "")</f>
        <v/>
      </c>
      <c r="M795" s="66"/>
      <c r="N795" s="76" t="str">
        <f>IFERROR(IF(B795&lt;&gt;"", IF(ISNUMBER(SEARCH("yes", LOWER(INDEX(Paste_Here!F$2:F$850, MATCH(B795, Paste_Here!A$2:A$850, 0))))), "Yes", IF(ISNUMBER(SEARCH("no", LOWER(INDEX(Paste_Here!F$2:F$850, MATCH(B795, Paste_Here!A$2:A$850, 0))))), "No", "")), ""), "")</f>
        <v/>
      </c>
      <c r="O795" s="66"/>
      <c r="P795" s="76" t="str">
        <f>IFERROR(IF(B795&lt;&gt;"", IF(ISNUMBER(SEARCH("yes", LOWER(INDEX(Paste_Here!L$2:L$850, MATCH(B795, Paste_Here!A$2:A$850, 0))))), "Yes", IF(ISNUMBER(SEARCH("no", LOWER(INDEX(Paste_Here!L$2:L$850, MATCH(B795, Paste_Here!A$2:A$850, 0))))), "No", "")), ""), "")</f>
        <v/>
      </c>
      <c r="Q795" s="66"/>
      <c r="R795" s="76" t="str">
        <f>IFERROR(IF(B795&lt;&gt;"", IF(ISNUMBER(SEARCH("transitional 2", LOWER(INDEX(Paste_Here!D$2:D$850, MATCH(B795, Paste_Here!A$2:A$850, 0))))), "T2", IF(ISNUMBER(SEARCH("transitional 1", LOWER(INDEX(Paste_Here!D$2:D$850, MATCH(B795, Paste_Here!A$2:A$850, 0))))), "T1", IF(ISNUMBER(SEARCH("waived ell services", LOWER(INDEX(Paste_Here!D$2:D$850, MATCH(B795, Paste_Here!A$2:A$850, 0))))), "W", IF(ISNUMBER(SEARCH("english language learner", LOWER(INDEX(Paste_Here!D$2:D$850, MATCH(B795, Paste_Here!A$2:A$850, 0))))), "L", "")))), ""), "")</f>
        <v/>
      </c>
      <c r="S795" s="66"/>
      <c r="T795" s="76" t="str">
        <f>IFERROR(IF(B795&lt;&gt;"", IF(ISNUMBER(SEARCH("yes", LOWER(INDEX(Paste_Here!I$2:I$850, MATCH(B795, Paste_Here!A$2:A$850, 0))))), "Yes", IF(ISNUMBER(SEARCH("no", LOWER(INDEX(Paste_Here!I$2:I$850, MATCH(B795, Paste_Here!A$2:A$850, 0))))), "No", "")), ""), "")</f>
        <v/>
      </c>
      <c r="U795" s="66"/>
      <c r="V795" s="76" t="str">
        <f>IFERROR(IF(B795&lt;&gt;"", IF(ISTEXT(INDEX(Paste_Here!J$2:J$850, MATCH(B795, Paste_Here!A$2:A$850, 0))), VALUE(INDEX(Paste_Here!J$2:J$850, MATCH(B795, Paste_Here!A$2:A$850, 0))), ""), ""), "")</f>
        <v/>
      </c>
      <c r="W795" s="66"/>
      <c r="X795" s="66"/>
      <c r="Y795" s="76" t="str">
        <f t="shared" si="98"/>
        <v/>
      </c>
      <c r="Z795" s="66"/>
      <c r="AA795" s="76" t="str">
        <f>IFERROR(IF(B795&lt;&gt;"", IF(AND(INDEX(Paste_Here!AI$2:AI$850, MATCH(B795, Paste_Here!A$2:A$850, 0))&lt;&gt;"", ISNUMBER(VALUE(INDEX(Paste_Here!AI$2:AI$850, MATCH(B795, Paste_Here!A$2:A$850, 0))))), INDEX(Paste_Here!AI$2:AI$850, MATCH(B795, Paste_Here!A$2:A$850, 0)), ""), ""), "")</f>
        <v/>
      </c>
      <c r="AB795" s="66"/>
      <c r="AC795" s="76" t="str">
        <f>IFERROR(IF(B795&lt;&gt;"", IF(AND(INDEX(Paste_Here!AJ$2:AJ$850, MATCH(B795, Paste_Here!A$2:A$850, 0))&lt;&gt;"", ISNUMBER(VALUE(INDEX(Paste_Here!AJ$2:AJ$850, MATCH(B795, Paste_Here!A$2:A$850, 0))))), INDEX(Paste_Here!AJ$2:AJ$850, MATCH(B795, Paste_Here!A$2:A$850, 0)), ""), ""), "")</f>
        <v/>
      </c>
      <c r="AD795" s="66"/>
      <c r="AE795" s="76" t="str">
        <f>IFERROR(IF(B795&lt;&gt;"", IF(AND(INDEX(Paste_Here!AK$2:AK$850, MATCH(B795, Paste_Here!A$2:A$850, 0))&lt;&gt;"", ISNUMBER(VALUE(INDEX(Paste_Here!AK$2:AK$850, MATCH(B795, Paste_Here!A$2:A$850, 0))))), INDEX(Paste_Here!AK$2:AK$850, MATCH(B795, Paste_Here!A$2:A$850, 0)), ""), ""), "")</f>
        <v/>
      </c>
      <c r="AF795" s="66"/>
      <c r="AG795" s="76" t="str">
        <f>IFERROR(IF(B795&lt;&gt;"", IF(AND(INDEX(Paste_Here!AL$2:AL$850, MATCH(B795, Paste_Here!A$2:A$850, 0))&lt;&gt;"", ISNUMBER(VALUE(INDEX(Paste_Here!AL$2:AL$850, MATCH(B795, Paste_Here!A$2:A$850, 0))))), INDEX(Paste_Here!AL$2:AL$850, MATCH(B795, Paste_Here!A$2:A$850, 0)), ""), ""), "")</f>
        <v/>
      </c>
      <c r="AH795" s="66"/>
      <c r="AI795" s="76" t="str">
        <f>IFERROR(IF(B795&lt;&gt;"", IF(AND(INDEX(Paste_Here!AH$2:AH$850, MATCH(B795, Paste_Here!A$2:A$850, 0))&lt;&gt;"", ISNUMBER(VALUE(INDEX(Paste_Here!AH$2:AH$850, MATCH(B795, Paste_Here!A$2:A$850, 0))))), IF(VALUE(INDEX(Paste_Here!AH$2:AH$850, MATCH(B795, Paste_Here!A$2:A$850, 0)))=0, "", INDEX(Paste_Here!AH$2:AH$850, MATCH(B795, Paste_Here!A$2:A$850, 0))), ""), ""), "")</f>
        <v/>
      </c>
      <c r="AJ795" s="66"/>
      <c r="AK795" s="76" t="str">
        <f>IFERROR(IF(B795&lt;&gt;"", IF(AND(INDEX(Paste_Here!N$2:N$850, MATCH(B795, Paste_Here!A$2:A$850, 0))&lt;&gt;"", ISNUMBER(VALUE(INDEX(Paste_Here!N$2:N$850, MATCH(B795, Paste_Here!A$2:A$850, 0))))), INDEX(Paste_Here!N$2:N$850, MATCH(B795, Paste_Here!A$2:A$850, 0)), ""), ""), "")</f>
        <v/>
      </c>
      <c r="AL795" s="66"/>
      <c r="AM795" s="76" t="str">
        <f>IFERROR(IF(B795&lt;&gt;"", IF(AND(INDEX(Paste_Here!O$2:O$850, MATCH(B795, Paste_Here!A$2:A$850, 0))&lt;&gt;"", ISNUMBER(VALUE(INDEX(Paste_Here!O$2:O$850, MATCH(B795, Paste_Here!A$2:A$850, 0))))), INDEX(Paste_Here!O$2:O$850, MATCH(B795, Paste_Here!A$2:A$850, 0)), ""), ""), "")</f>
        <v/>
      </c>
      <c r="AN795" s="66"/>
      <c r="AO795" s="76"/>
      <c r="AP795" s="66"/>
      <c r="AQ795" s="76"/>
      <c r="AR795" s="66"/>
      <c r="AS795" s="76"/>
      <c r="AT795" s="66"/>
      <c r="AU795" s="66"/>
      <c r="AV795" s="76" t="str">
        <f t="shared" si="99"/>
        <v/>
      </c>
      <c r="AW795" s="66"/>
      <c r="AX795" s="76" t="str">
        <f>IFERROR(IF(B795&lt;&gt;"", IF(ISNUMBER(SEARCH("Revealed-Potential (Primary Focus)", LOWER(INDEX(Paste_Here!Z$2:Z$850, MATCH(B795, Paste_Here!A$2:A$850, 0))))), "Rev-Potential: Prim", IF(ISNUMBER(SEARCH("Revealed-Potential (Secondary Focus)", LOWER(INDEX(Paste_Here!Z$2:Z$850, MATCH(B795, Paste_Here!A$2:A$850, 0))))), "Rev-Potential: Sec", IF(ISNUMBER(SEARCH("Monitoring", LOWER(INDEX(Paste_Here!Z$2:Z$850, MATCH(B795, Paste_Here!A$2:A$850, 0))))), "Monitoring", IF(ISNUMBER(SEARCH("At-Promise (Secondary Focus)", LOWER(INDEX(Paste_Here!Z$2:Z$850, MATCH(B795, Paste_Here!A$2:A$850, 0))))), "At-Promise: Sec", IF(ISNUMBER(SEARCH("At-Promise (Primary Focus)", LOWER(INDEX(Paste_Here!Z$2:Z$850, MATCH(B795, Paste_Here!A$2:A$850, 0))))), "At-Promise: Prim", ""))))), ""), "")</f>
        <v/>
      </c>
      <c r="AY795" s="66"/>
      <c r="AZ795" s="76"/>
      <c r="BA795" s="66"/>
      <c r="BB795" s="76"/>
      <c r="BC795" s="66"/>
      <c r="BD795" s="76"/>
      <c r="BE795" s="66"/>
      <c r="BF795" s="76"/>
      <c r="BG795" s="66"/>
      <c r="BH795" s="76"/>
      <c r="BI795" s="66"/>
      <c r="BJ795" s="66"/>
      <c r="BK795" s="76" t="str">
        <f t="shared" si="100"/>
        <v/>
      </c>
      <c r="BL795" s="66"/>
      <c r="BM795" s="76" t="str">
        <f>IFERROR(IF(B795&lt;&gt;"", IF(AND(ISNUMBER(VALUE(SUBSTITUTE(SUBSTITUTE(Paste_Here!R795, "br", "-"), "L", ""))), VALUE(SUBSTITUTE(SUBSTITUTE(Paste_Here!R795, "br", "-"), "L", "")) &gt;= 1095), "Yes", IF(AND(ISNUMBER(VALUE(SUBSTITUTE(SUBSTITUTE(Paste_Here!R795, "br", "-"), "L", ""))), VALUE(SUBSTITUTE(SUBSTITUTE(Paste_Here!R795, "br", "-"), "L", "")) &lt;= 1094), "No", "")), ""), "")</f>
        <v/>
      </c>
      <c r="BN795" s="66"/>
      <c r="BO795" s="76" t="str">
        <f>IFERROR(IF(B795&lt;&gt;"", IF(COUNTIF(INDEX(Paste_Here!Y$2:AB$850, MATCH(B795, Paste_Here!A$2:A$850, 0), 0), "yes") &gt; 0, "Yes", IF(COUNTIF(INDEX(Paste_Here!Y$2:AB$850, MATCH(B795, Paste_Here!A$2:A$850, 0), 0), "no") &gt; 0, "No", "")), ""), "")</f>
        <v/>
      </c>
      <c r="BP795" s="66"/>
      <c r="BQ795" s="76" t="str">
        <f>IFERROR(IF(B795&lt;&gt;"", IF(AND(ISNUMBER(VALUE(SUBSTITUTE(SUBSTITUTE(Paste_Here!U795, "em", "-"), "q", ""))), VALUE(SUBSTITUTE(SUBSTITUTE(Paste_Here!U795, "em", "-"), "q", "")) &gt;= 910), "Yes", IF(AND(ISNUMBER(VALUE(SUBSTITUTE(SUBSTITUTE(Paste_Here!U795, "em", "-"), "q", ""))), VALUE(SUBSTITUTE(SUBSTITUTE(Paste_Here!U795, "em", "-"), "q", "")) &lt;= 909), "No", "")), ""), "")</f>
        <v/>
      </c>
      <c r="BR795" s="66"/>
      <c r="BS795" s="76" t="str">
        <f>IFERROR(IF(B795&lt;&gt;"", IF(AND(INDEX(Paste_Here!X$2:X$850, MATCH(B795, Paste_Here!A$2:A$850, 0))&lt;&gt;"", ISNUMBER(VALUE(INDEX(Paste_Here!X$2:X$850, MATCH(B795, Paste_Here!A$2:A$850, 0))))), INDEX(Paste_Here!X$2:X$850, MATCH(B795, Paste_Here!A$2:A$850, 0)), ""), ""), "")</f>
        <v/>
      </c>
      <c r="BT795" s="66"/>
      <c r="BU795" s="76" t="str">
        <f>IFERROR(IF(B795&lt;&gt;"", IF(ISNUMBER(VALUE(INDEX(Paste_Here!G$2:G$850, MATCH(B795, Paste_Here!A$2:A$850, 0)))), IF(VALUE(INDEX(Paste_Here!G$2:G$850, MATCH(B795, Paste_Here!A$2:A$850, 0)))=0, "No", IF(AND(VALUE(INDEX(Paste_Here!G$2:G$850, MATCH(B795, Paste_Here!A$2:A$850, 0)))&gt;=1, VALUE(INDEX(Paste_Here!G$2:G$850, MATCH(B795, Paste_Here!A$2:A$850, 0)))&lt;=4), VALUE(INDEX(Paste_Here!G$2:G$850, MATCH(B795, Paste_Here!A$2:A$850, 0))), "")), ""), ""), "")</f>
        <v/>
      </c>
      <c r="BV795" s="66"/>
      <c r="BW795" s="76" t="str">
        <f>IFERROR(IF(B795&lt;&gt;"", IF(ISNUMBER(VALUE(INDEX(Paste_Here!H$2:H$850, MATCH(B795, Paste_Here!A$2:A$850, 0)))), IF(VALUE(INDEX(Paste_Here!H$2:H$850, MATCH(B795, Paste_Here!A$2:A$850, 0)))=0, "No", IF(AND(VALUE(INDEX(Paste_Here!H$2:H$850, MATCH(B795, Paste_Here!A$2:A$850, 0)))&gt;=1, VALUE(INDEX(Paste_Here!H$2:H$850, MATCH(B795, Paste_Here!A$2:A$850, 0)))&lt;=4), VALUE(INDEX(Paste_Here!H$2:H$850, MATCH(B795, Paste_Here!A$2:A$850, 0))), "")), ""), ""), "")</f>
        <v/>
      </c>
      <c r="BX795" s="66"/>
      <c r="BY795" s="76"/>
      <c r="BZ795" s="66"/>
      <c r="CA795" s="76"/>
      <c r="CB795" s="66"/>
      <c r="CC795" s="66"/>
      <c r="CD795" s="76" t="str">
        <f t="shared" si="101"/>
        <v/>
      </c>
      <c r="CE795" s="66"/>
      <c r="CF795" s="76" t="str">
        <f>IFERROR(IF(B795&lt;&gt;"", IF(AND(INDEX(Paste_Here!P$2:P$850, MATCH(B795, Paste_Here!A$2:A$850, 0))&lt;&gt;"", ISNUMBER(VALUE(INDEX(Paste_Here!P$2:P$850, MATCH(B795, Paste_Here!A$2:A$850, 0))))), INDEX(Paste_Here!P$2:P$850, MATCH(B795, Paste_Here!A$2:A$850, 0)), ""), ""), "")</f>
        <v/>
      </c>
      <c r="CG795" s="66"/>
      <c r="CH795" s="76" t="str">
        <f>IFERROR(IF(B795&lt;&gt;"", IF(ISNUMBER(SEARCH("highrisk", LOWER(INDEX(Paste_Here!Q$2:Q$850, MATCH(B795, Paste_Here!A$2:A$850, 0))))), "High Risk", IF(ISNUMBER(SEARCH("lowrisk", LOWER(INDEX(Paste_Here!Q$2:Q$850, MATCH(B795, Paste_Here!A$2:A$850, 0))))), "Low Risk", IF(ISNUMBER(SEARCH("somerisk", LOWER(INDEX(Paste_Here!Q$2:Q$850, MATCH(B795, Paste_Here!A$2:A$850, 0))))), "Some Risk", ""))), ""), "")</f>
        <v/>
      </c>
      <c r="CI795" s="66"/>
      <c r="CJ795" s="76" t="str">
        <f>IFERROR(IF(B795&lt;&gt;"", IF(AND(INDEX(Paste_Here!AA$2:AA$850, MATCH(B795, Paste_Here!A$2:A$850, 0))&lt;&gt;"", ISNUMBER(VALUE(INDEX(Paste_Here!AA$2:AA$850, MATCH(B795, Paste_Here!A$2:A$850, 0))))), INDEX(Paste_Here!AA$2:AA$850, MATCH(B795, Paste_Here!A$2:A$850, 0)), ""), ""), "")</f>
        <v/>
      </c>
      <c r="CK795" s="66"/>
      <c r="CL795" s="76" t="str">
        <f>IFERROR(IF(B795&lt;&gt;"", IF(LOWER(INDEX(Paste_Here!AB$2:AB$850, MATCH(B795, Paste_Here!A$2:A$850, 0)))="approaching expectations", "Approaching", IF(LOWER(INDEX(Paste_Here!AB$2:AB$850, MATCH(B795, Paste_Here!A$2:A$850, 0)))="met expectations", "Met", IF(LOWER(INDEX(Paste_Here!AB$2:AB$850, MATCH(B795, Paste_Here!A$2:A$850, 0)))="exceeded expectations", "Exceeded", IF(LOWER(INDEX(Paste_Here!AB$2:AB$850, MATCH(B795, Paste_Here!A$2:A$850, 0)))="below expectations", "Below", "")))), ""), "")</f>
        <v/>
      </c>
      <c r="CM795" s="66"/>
      <c r="CN795" s="76" t="str">
        <f>IFERROR(IF(B795&lt;&gt;"", IF(AND(INDEX(Paste_Here!AC$2:AC$850, MATCH(B795, Paste_Here!A$2:A$850, 0))&lt;&gt;"", ISNUMBER(VALUE(INDEX(Paste_Here!AC$2:AC$850, MATCH(B795, Paste_Here!A$2:A$850, 0))))), INDEX(Paste_Here!AC$2:AC$850, MATCH(B795, Paste_Here!A$2:A$850, 0)), ""), ""), "")</f>
        <v/>
      </c>
      <c r="CO795" s="66"/>
      <c r="CP795" s="76"/>
      <c r="CQ795" s="66"/>
      <c r="CR795" s="76"/>
      <c r="CS795" s="66"/>
      <c r="CT795" s="76"/>
      <c r="CU795" s="66"/>
      <c r="CV795" s="76"/>
      <c r="CW795" s="66"/>
      <c r="CX795" s="76"/>
      <c r="CY795" s="66"/>
      <c r="CZ795" s="66"/>
      <c r="DA795" s="76" t="str">
        <f t="shared" si="102"/>
        <v/>
      </c>
      <c r="DB795" s="66"/>
      <c r="DC795" s="76" t="str">
        <f>IFERROR(IF(B795&lt;&gt;"", IF(AND(INDEX(Paste_Here!V$2:V$850, MATCH(B795, Paste_Here!A$2:A$850, 0))&lt;&gt;"", ISNUMBER(VALUE(INDEX(Paste_Here!V$2:V$850, MATCH(B795, Paste_Here!A$2:A$850, 0))))), INDEX(Paste_Here!V$2:V$850, MATCH(B795, Paste_Here!A$2:A$850, 0)), ""), ""), "")</f>
        <v/>
      </c>
      <c r="DD795" s="66"/>
      <c r="DE795" s="76" t="str">
        <f>IFERROR(IF(B795&lt;&gt;"", IF(ISNUMBER(SEARCH("highrisk", LOWER(INDEX(Paste_Here!W$2:W$850, MATCH(B795, Paste_Here!A$2:A$850, 0))))), "High Risk", IF(ISNUMBER(SEARCH("lowrisk", LOWER(INDEX(Paste_Here!W$2:W$850, MATCH(B795, Paste_Here!A$2:A$850, 0))))), "Low Risk", IF(ISNUMBER(SEARCH("somerisk", LOWER(INDEX(Paste_Here!W$2:W$850, MATCH(B795, Paste_Here!A$2:A$850, 0))))), "Some Risk", ""))), ""), "")</f>
        <v/>
      </c>
      <c r="DF795" s="66"/>
      <c r="DG795" s="76" t="str">
        <f>IFERROR(IF(B795&lt;&gt;"", IF(AND(INDEX(Paste_Here!S$2:S$850, MATCH(B795, Paste_Here!A$2:A$850, 0))&lt;&gt;"", ISNUMBER(VALUE(INDEX(Paste_Here!S$2:S$850, MATCH(B795, Paste_Here!A$2:A$850, 0))))), INDEX(Paste_Here!S$2:S$850, MATCH(B795, Paste_Here!A$2:A$850, 0)), ""), ""), "")</f>
        <v/>
      </c>
      <c r="DH795" s="66"/>
      <c r="DI795" s="76" t="str">
        <f>IFERROR(IF(B795&lt;&gt;"", IF(ISNUMBER(SEARCH("highrisk", LOWER(INDEX(Paste_Here!T$2:T$850, MATCH(B795, Paste_Here!A$2:A$850, 0))))), "High Risk", IF(ISNUMBER(SEARCH("lowrisk", LOWER(INDEX(Paste_Here!T$2:T$850, MATCH(B795, Paste_Here!A$2:A$850, 0))))), "Low Risk", IF(ISNUMBER(SEARCH("somerisk", LOWER(INDEX(Paste_Here!T$2:T$850, MATCH(B795, Paste_Here!A$2:A$850, 0))))), "Some Risk", ""))), ""), "")</f>
        <v/>
      </c>
      <c r="DJ795" s="66"/>
      <c r="DK795" s="76" t="str">
        <f>IFERROR(IF(B795&lt;&gt;"", IF(AND(INDEX(Paste_Here!AD$2:AD$850, MATCH(B795, Paste_Here!A$2:A$850, 0))&lt;&gt;"", ISNUMBER(VALUE(INDEX(Paste_Here!AD$2:AD$850, MATCH(B795, Paste_Here!A$2:A$850, 0))))), INDEX(Paste_Here!AD$2:AD$850, MATCH(B795, Paste_Here!A$2:A$850, 0)), ""), ""), "")</f>
        <v/>
      </c>
      <c r="DL795" s="66"/>
      <c r="DM795" s="76" t="str">
        <f>IFERROR(IF(B795&lt;&gt;"", IF(LOWER(INDEX(Paste_Here!AE$2:AE$850, MATCH(B795, Paste_Here!A$2:A$850, 0)))="approaching expectations", "Approaching", IF(LOWER(INDEX(Paste_Here!AE$2:AE$850, MATCH(B795, Paste_Here!A$2:A$850, 0)))="met expectations", "Met", IF(LOWER(INDEX(Paste_Here!AE$2:AE$850, MATCH(B795, Paste_Here!A$2:A$850, 0)))="exceeded expectations", "Exceeded", IF(LOWER(INDEX(Paste_Here!AE$2:AE$850, MATCH(B795, Paste_Here!A$2:A$850, 0)))="below expectations", "Below", "")))), ""), "")</f>
        <v/>
      </c>
      <c r="DN795" s="66"/>
      <c r="DO795" s="76"/>
      <c r="DP795" s="66"/>
      <c r="DQ795" s="76"/>
      <c r="DR795" s="66"/>
      <c r="DS795" s="76"/>
      <c r="DT795" s="66"/>
      <c r="DU795" s="76"/>
      <c r="DV795" s="66"/>
      <c r="DW795" s="66"/>
      <c r="DX795" s="76" t="str">
        <f t="shared" si="103"/>
        <v/>
      </c>
      <c r="DY795" s="66"/>
      <c r="DZ795" s="76"/>
      <c r="EA795" s="66"/>
      <c r="EB795" s="76"/>
      <c r="EC795" s="66"/>
      <c r="ED795" s="76" t="str">
        <f>IFERROR(IF(B795&lt;&gt;"", IF(AND(INDEX(Paste_Here!AF$2:AF$850, MATCH(B795, Paste_Here!A$2:A$850, 0))&lt;&gt;"", ISNUMBER(VALUE(INDEX(Paste_Here!AF$2:AF$850, MATCH(B795, Paste_Here!A$2:A$850, 0))))), INDEX(Paste_Here!AF$2:AF$850, MATCH(B795, Paste_Here!A$2:A$850, 0)), ""), ""), "")</f>
        <v/>
      </c>
      <c r="EE795" s="66"/>
      <c r="EF795" s="76"/>
      <c r="EG795" s="66"/>
      <c r="EH795" s="76"/>
      <c r="EI795" s="66"/>
      <c r="EJ795" s="76" t="str">
        <f>IFERROR(IF(B795&lt;&gt;"", IF(AND(INDEX(Paste_Here!AG$2:AG$850, MATCH(B795, Paste_Here!A$2:A$850, 0))&lt;&gt;"", ISNUMBER(VALUE(INDEX(Paste_Here!AG$2:AG$850, MATCH(B795, Paste_Here!A$2:A$850, 0))))), INDEX(Paste_Here!AG$2:AG$850, MATCH(B795, Paste_Here!A$2:A$850, 0)), ""), ""), "")</f>
        <v/>
      </c>
      <c r="EK795" s="66"/>
      <c r="EL795" s="76"/>
      <c r="EM795" s="66"/>
      <c r="EN795" s="76"/>
      <c r="EO795" s="66"/>
      <c r="EP795" s="76"/>
      <c r="EQ795" s="66"/>
      <c r="ER795" s="76"/>
      <c r="ES795" s="66"/>
      <c r="ET795" s="66"/>
      <c r="EU795" s="76"/>
      <c r="EV795" s="66"/>
      <c r="EW795" s="76"/>
      <c r="EX795" s="66"/>
      <c r="EY795" s="76"/>
      <c r="EZ795" s="66"/>
      <c r="FA795" s="76"/>
      <c r="FB795" s="66"/>
      <c r="FC795" s="76"/>
      <c r="FD795" s="66"/>
      <c r="FE795" s="76"/>
      <c r="FF795" s="66"/>
      <c r="FG795" s="76"/>
      <c r="FH795" s="66"/>
      <c r="FI795" s="76"/>
      <c r="FJ795" s="66"/>
      <c r="FK795" s="76"/>
      <c r="FL795" s="66"/>
      <c r="FM795" s="76"/>
      <c r="FN795" s="66"/>
      <c r="FO795" s="76"/>
      <c r="FP795" s="66"/>
      <c r="FQ795" s="76"/>
      <c r="FR795" s="66"/>
      <c r="FS795" s="76"/>
      <c r="FT795" s="66"/>
      <c r="FU795" s="76"/>
      <c r="FV795" s="66"/>
      <c r="FW795" s="76"/>
      <c r="FX795" s="66"/>
      <c r="FY795" s="76"/>
      <c r="FZ795" s="66"/>
      <c r="GA795" s="76"/>
      <c r="GB795" s="66"/>
      <c r="GC795" s="76"/>
      <c r="GD795" s="66"/>
      <c r="GE795" s="76"/>
      <c r="GF795" s="66"/>
      <c r="GG795" s="76"/>
      <c r="GH795" s="66"/>
      <c r="GI795" s="76"/>
      <c r="GJ795" s="66"/>
      <c r="GK795" s="76"/>
      <c r="GL795" s="66"/>
      <c r="GM795" s="76"/>
      <c r="GN795" s="66"/>
      <c r="GO795" s="76"/>
      <c r="GP795" s="66"/>
      <c r="GQ795" s="76"/>
      <c r="GR795" s="66"/>
      <c r="GS795" s="76"/>
      <c r="GT795" s="66"/>
      <c r="GU795" s="76"/>
      <c r="GV795" s="66"/>
      <c r="GW795" s="76"/>
      <c r="GX795" s="66"/>
      <c r="GY795" s="76"/>
      <c r="GZ795" s="66"/>
      <c r="HA795" s="76"/>
      <c r="HB795" s="66"/>
      <c r="HC795" s="76"/>
      <c r="HD795" s="66"/>
      <c r="HE795" s="76"/>
      <c r="HF795" s="66"/>
      <c r="HG795" s="76"/>
      <c r="HH795" s="66"/>
      <c r="HI795" s="76"/>
      <c r="HJ795" s="66"/>
      <c r="HK795" s="76"/>
      <c r="HL795" s="66"/>
      <c r="HM795" s="76"/>
      <c r="HN795" s="66"/>
      <c r="HO795" s="76"/>
      <c r="HP795" s="66"/>
      <c r="HQ795" s="76"/>
      <c r="HR795" s="66"/>
      <c r="HS795" s="76"/>
      <c r="HT795" s="66"/>
      <c r="HU795" s="76"/>
      <c r="HV795" s="66"/>
      <c r="HW795" s="76"/>
      <c r="HX795" s="66"/>
      <c r="HY795" s="76"/>
      <c r="HZ795" s="66"/>
      <c r="IA795" s="76"/>
      <c r="IB795" s="66"/>
      <c r="IC795" s="76"/>
      <c r="ID795" s="66"/>
      <c r="IE795" s="76"/>
      <c r="IF795" s="66"/>
      <c r="IG795" s="76"/>
      <c r="IH795" s="66"/>
      <c r="II795" s="76"/>
      <c r="IJ795" s="66"/>
      <c r="IK795" s="76"/>
      <c r="IL795" s="66"/>
      <c r="IM795" s="76"/>
      <c r="IN795" s="66"/>
      <c r="IO795" s="76"/>
      <c r="IP795" s="66"/>
      <c r="IQ795" s="76"/>
      <c r="IR795" s="66"/>
      <c r="IS795" s="76"/>
      <c r="IT795" s="66"/>
      <c r="IU795" s="76"/>
      <c r="IV795" s="66"/>
      <c r="IW795" s="76"/>
      <c r="IX795" s="66"/>
      <c r="IY795" s="76"/>
      <c r="IZ795" s="66"/>
      <c r="JA795" s="76"/>
      <c r="JB795" s="66"/>
      <c r="JC795" s="76"/>
      <c r="JD795" s="66"/>
      <c r="JE795" s="76"/>
      <c r="JF795" s="66"/>
      <c r="JG795" s="76"/>
      <c r="JH795" s="66"/>
      <c r="JI795" s="76"/>
      <c r="JJ795" s="66"/>
      <c r="JK795" s="76"/>
      <c r="JL795" s="66"/>
      <c r="JM795" s="76"/>
      <c r="JN795" s="66"/>
      <c r="JO795" s="76"/>
      <c r="JP795" s="66"/>
      <c r="JQ795" s="76"/>
      <c r="JR795" s="66"/>
      <c r="JS795" s="76"/>
      <c r="JT795" s="66"/>
      <c r="JU795" s="76"/>
      <c r="JV795" s="66"/>
      <c r="JW795" s="76"/>
      <c r="JX795" s="66"/>
      <c r="JY795" s="76"/>
      <c r="JZ795" s="66"/>
      <c r="KA795" s="76"/>
      <c r="KB795" s="66"/>
      <c r="KC795" s="76"/>
      <c r="KD795" s="66"/>
      <c r="KE795" s="76"/>
      <c r="KF795" s="66"/>
      <c r="KG795" s="76"/>
      <c r="KH795" s="66"/>
      <c r="KI795" s="76"/>
      <c r="KJ795" s="66"/>
      <c r="KK795" s="76"/>
      <c r="KL795" s="66"/>
      <c r="KM795" s="76"/>
      <c r="KN795" s="66"/>
      <c r="KO795" s="76"/>
      <c r="KP795" s="66"/>
      <c r="KQ795" s="76"/>
      <c r="KR795" s="66"/>
      <c r="KS795" s="76"/>
      <c r="KT795" s="66"/>
      <c r="KU795" s="76"/>
      <c r="KV795" s="66"/>
      <c r="KW795" s="76"/>
      <c r="KX795" s="66"/>
      <c r="KY795" s="76"/>
      <c r="KZ795" s="66"/>
      <c r="LA795" s="76"/>
      <c r="LB795" s="66"/>
      <c r="LC795" s="76"/>
      <c r="LD795" s="66"/>
      <c r="LE795" s="76"/>
      <c r="LF795" s="66"/>
      <c r="LG795" s="76"/>
      <c r="LH795" s="66"/>
      <c r="LI795" s="76"/>
      <c r="LJ795" s="66"/>
      <c r="LK795" s="76"/>
      <c r="LL795" s="66"/>
      <c r="LM795" s="76"/>
      <c r="LN795" s="66"/>
      <c r="LO795" s="76"/>
      <c r="LP795" s="66"/>
      <c r="LQ795" s="76"/>
      <c r="LR795" s="66"/>
      <c r="LS795" s="76"/>
      <c r="LT795" s="66"/>
      <c r="LU795" s="76"/>
      <c r="LV795" s="66"/>
      <c r="LW795" s="76"/>
      <c r="LX795" s="66"/>
      <c r="LY795" s="76"/>
      <c r="LZ795" s="66"/>
      <c r="MA795" s="76"/>
      <c r="MB795" s="66"/>
      <c r="MC795" s="76"/>
      <c r="MD795" s="66"/>
      <c r="MG795" s="1" t="str" cm="1">
        <f t="array" ref="MG795">IFERROR(INDEX(Paste_Here!$B$2:$B$850, MATCH(0, COUNTIF(MG$4:MG794, Paste_Here!$B$2:$B$850) + IF(Paste_Here!$B$2:$B$850="", 1, 0), 0)), "")</f>
        <v/>
      </c>
      <c r="MH795" s="1" t="str">
        <f>IF(MG795&lt;&gt;"", INDEX(Paste_Here!$A$2:$A$850, MATCH(MG795, Paste_Here!$B$2:$B$850, 0)), "")</f>
        <v/>
      </c>
      <c r="MI795" s="1" t="str">
        <f t="shared" si="104"/>
        <v/>
      </c>
      <c r="MJ795" s="1" t="str" cm="1">
        <f t="array" ref="MJ795">IFERROR(INDEX($MI$5:$MI$850, MATCH(SMALL(IF($MI$5:$MI$850&lt;&gt;"", COUNTIF($MI$5:$MI$850, "&lt;"&amp;$MI$5:$MI$850)+1), ROW()-ROW($MJ$5)+1), COUNTIF($MI$5:$MI$850, "&lt;"&amp;$MI$5:$MI$850)+1, 0)), "")</f>
        <v/>
      </c>
    </row>
    <row r="796" spans="1:348">
      <c r="A796" s="66"/>
      <c r="B796" s="76" t="str">
        <f t="shared" si="97"/>
        <v/>
      </c>
      <c r="C796" s="66"/>
      <c r="D796" s="76" t="str">
        <f>IFERROR(IF(B796&lt;&gt;"", IF(AND(INDEX(Paste_Here!B$2:B$850, MATCH(B796, Paste_Here!A$2:A$850, 0))&lt;&gt;"", ISNUMBER(VALUE(INDEX(Paste_Here!B$2:B$850, MATCH(B796, Paste_Here!A$2:A$850, 0))))), INDEX(Paste_Here!B$2:B$850, MATCH(B796, Paste_Here!A$2:A$850, 0)), ""), ""), "")</f>
        <v/>
      </c>
      <c r="E796" s="66"/>
      <c r="F796" s="76" t="str">
        <f>IFERROR(IF(B796&lt;&gt;"", IF(ISTEXT(INDEX(Paste_Here!K$2:K$850, MATCH(B796, Paste_Here!A$2:A$850, 0))), INDEX(Paste_Here!K$2:K$850, MATCH(B796, Paste_Here!A$2:A$850, 0)), ""), ""), "")</f>
        <v/>
      </c>
      <c r="G796" s="66"/>
      <c r="H796" s="76" t="str">
        <f>IFERROR(IF(B796&lt;&gt;"", IF(ISTEXT(INDEX(Paste_Here!C$2:C$850, MATCH(B796, Paste_Here!A$2:A$850, 0))), INDEX(Paste_Here!C$2:C$850, MATCH(B796, Paste_Here!A$2:A$850, 0)), ""), ""), "")</f>
        <v/>
      </c>
      <c r="I796" s="66"/>
      <c r="J796" s="76" t="str">
        <f>IFERROR(IF(B796&lt;&gt;"", IF(ISNUMBER(SEARCH("s", LOWER(INDEX(Paste_Here!M$2:M$850, MATCH(B796, Paste_Here!A$2:A$850, 0))))), "Yes", IF(INDEX(Paste_Here!M$2:M$850, MATCH(B796, Paste_Here!A$2:A$850, 0))&lt;&gt;"", "No", "")), ""), "")</f>
        <v/>
      </c>
      <c r="K796" s="66"/>
      <c r="L796" s="76" t="str">
        <f>IFERROR(IF(B796&lt;&gt;"", IF(ISNUMBER(SEARCH("yes", LOWER(INDEX(Paste_Here!E$2:E$850, MATCH(B796, Paste_Here!A$2:A$850, 0))))), "Yes", IF(ISNUMBER(SEARCH("no", LOWER(INDEX(Paste_Here!E$2:E$850, MATCH(B796, Paste_Here!A$2:A$850, 0))))), "No", "")), ""), "")</f>
        <v/>
      </c>
      <c r="M796" s="66"/>
      <c r="N796" s="76" t="str">
        <f>IFERROR(IF(B796&lt;&gt;"", IF(ISNUMBER(SEARCH("yes", LOWER(INDEX(Paste_Here!F$2:F$850, MATCH(B796, Paste_Here!A$2:A$850, 0))))), "Yes", IF(ISNUMBER(SEARCH("no", LOWER(INDEX(Paste_Here!F$2:F$850, MATCH(B796, Paste_Here!A$2:A$850, 0))))), "No", "")), ""), "")</f>
        <v/>
      </c>
      <c r="O796" s="66"/>
      <c r="P796" s="76" t="str">
        <f>IFERROR(IF(B796&lt;&gt;"", IF(ISNUMBER(SEARCH("yes", LOWER(INDEX(Paste_Here!L$2:L$850, MATCH(B796, Paste_Here!A$2:A$850, 0))))), "Yes", IF(ISNUMBER(SEARCH("no", LOWER(INDEX(Paste_Here!L$2:L$850, MATCH(B796, Paste_Here!A$2:A$850, 0))))), "No", "")), ""), "")</f>
        <v/>
      </c>
      <c r="Q796" s="66"/>
      <c r="R796" s="76" t="str">
        <f>IFERROR(IF(B796&lt;&gt;"", IF(ISNUMBER(SEARCH("transitional 2", LOWER(INDEX(Paste_Here!D$2:D$850, MATCH(B796, Paste_Here!A$2:A$850, 0))))), "T2", IF(ISNUMBER(SEARCH("transitional 1", LOWER(INDEX(Paste_Here!D$2:D$850, MATCH(B796, Paste_Here!A$2:A$850, 0))))), "T1", IF(ISNUMBER(SEARCH("waived ell services", LOWER(INDEX(Paste_Here!D$2:D$850, MATCH(B796, Paste_Here!A$2:A$850, 0))))), "W", IF(ISNUMBER(SEARCH("english language learner", LOWER(INDEX(Paste_Here!D$2:D$850, MATCH(B796, Paste_Here!A$2:A$850, 0))))), "L", "")))), ""), "")</f>
        <v/>
      </c>
      <c r="S796" s="66"/>
      <c r="T796" s="76" t="str">
        <f>IFERROR(IF(B796&lt;&gt;"", IF(ISNUMBER(SEARCH("yes", LOWER(INDEX(Paste_Here!I$2:I$850, MATCH(B796, Paste_Here!A$2:A$850, 0))))), "Yes", IF(ISNUMBER(SEARCH("no", LOWER(INDEX(Paste_Here!I$2:I$850, MATCH(B796, Paste_Here!A$2:A$850, 0))))), "No", "")), ""), "")</f>
        <v/>
      </c>
      <c r="U796" s="66"/>
      <c r="V796" s="76" t="str">
        <f>IFERROR(IF(B796&lt;&gt;"", IF(ISTEXT(INDEX(Paste_Here!J$2:J$850, MATCH(B796, Paste_Here!A$2:A$850, 0))), VALUE(INDEX(Paste_Here!J$2:J$850, MATCH(B796, Paste_Here!A$2:A$850, 0))), ""), ""), "")</f>
        <v/>
      </c>
      <c r="W796" s="66"/>
      <c r="X796" s="66"/>
      <c r="Y796" s="76" t="str">
        <f t="shared" si="98"/>
        <v/>
      </c>
      <c r="Z796" s="66"/>
      <c r="AA796" s="76" t="str">
        <f>IFERROR(IF(B796&lt;&gt;"", IF(AND(INDEX(Paste_Here!AI$2:AI$850, MATCH(B796, Paste_Here!A$2:A$850, 0))&lt;&gt;"", ISNUMBER(VALUE(INDEX(Paste_Here!AI$2:AI$850, MATCH(B796, Paste_Here!A$2:A$850, 0))))), INDEX(Paste_Here!AI$2:AI$850, MATCH(B796, Paste_Here!A$2:A$850, 0)), ""), ""), "")</f>
        <v/>
      </c>
      <c r="AB796" s="66"/>
      <c r="AC796" s="76" t="str">
        <f>IFERROR(IF(B796&lt;&gt;"", IF(AND(INDEX(Paste_Here!AJ$2:AJ$850, MATCH(B796, Paste_Here!A$2:A$850, 0))&lt;&gt;"", ISNUMBER(VALUE(INDEX(Paste_Here!AJ$2:AJ$850, MATCH(B796, Paste_Here!A$2:A$850, 0))))), INDEX(Paste_Here!AJ$2:AJ$850, MATCH(B796, Paste_Here!A$2:A$850, 0)), ""), ""), "")</f>
        <v/>
      </c>
      <c r="AD796" s="66"/>
      <c r="AE796" s="76" t="str">
        <f>IFERROR(IF(B796&lt;&gt;"", IF(AND(INDEX(Paste_Here!AK$2:AK$850, MATCH(B796, Paste_Here!A$2:A$850, 0))&lt;&gt;"", ISNUMBER(VALUE(INDEX(Paste_Here!AK$2:AK$850, MATCH(B796, Paste_Here!A$2:A$850, 0))))), INDEX(Paste_Here!AK$2:AK$850, MATCH(B796, Paste_Here!A$2:A$850, 0)), ""), ""), "")</f>
        <v/>
      </c>
      <c r="AF796" s="66"/>
      <c r="AG796" s="76" t="str">
        <f>IFERROR(IF(B796&lt;&gt;"", IF(AND(INDEX(Paste_Here!AL$2:AL$850, MATCH(B796, Paste_Here!A$2:A$850, 0))&lt;&gt;"", ISNUMBER(VALUE(INDEX(Paste_Here!AL$2:AL$850, MATCH(B796, Paste_Here!A$2:A$850, 0))))), INDEX(Paste_Here!AL$2:AL$850, MATCH(B796, Paste_Here!A$2:A$850, 0)), ""), ""), "")</f>
        <v/>
      </c>
      <c r="AH796" s="66"/>
      <c r="AI796" s="76" t="str">
        <f>IFERROR(IF(B796&lt;&gt;"", IF(AND(INDEX(Paste_Here!AH$2:AH$850, MATCH(B796, Paste_Here!A$2:A$850, 0))&lt;&gt;"", ISNUMBER(VALUE(INDEX(Paste_Here!AH$2:AH$850, MATCH(B796, Paste_Here!A$2:A$850, 0))))), IF(VALUE(INDEX(Paste_Here!AH$2:AH$850, MATCH(B796, Paste_Here!A$2:A$850, 0)))=0, "", INDEX(Paste_Here!AH$2:AH$850, MATCH(B796, Paste_Here!A$2:A$850, 0))), ""), ""), "")</f>
        <v/>
      </c>
      <c r="AJ796" s="66"/>
      <c r="AK796" s="76" t="str">
        <f>IFERROR(IF(B796&lt;&gt;"", IF(AND(INDEX(Paste_Here!N$2:N$850, MATCH(B796, Paste_Here!A$2:A$850, 0))&lt;&gt;"", ISNUMBER(VALUE(INDEX(Paste_Here!N$2:N$850, MATCH(B796, Paste_Here!A$2:A$850, 0))))), INDEX(Paste_Here!N$2:N$850, MATCH(B796, Paste_Here!A$2:A$850, 0)), ""), ""), "")</f>
        <v/>
      </c>
      <c r="AL796" s="66"/>
      <c r="AM796" s="76" t="str">
        <f>IFERROR(IF(B796&lt;&gt;"", IF(AND(INDEX(Paste_Here!O$2:O$850, MATCH(B796, Paste_Here!A$2:A$850, 0))&lt;&gt;"", ISNUMBER(VALUE(INDEX(Paste_Here!O$2:O$850, MATCH(B796, Paste_Here!A$2:A$850, 0))))), INDEX(Paste_Here!O$2:O$850, MATCH(B796, Paste_Here!A$2:A$850, 0)), ""), ""), "")</f>
        <v/>
      </c>
      <c r="AN796" s="66"/>
      <c r="AO796" s="76"/>
      <c r="AP796" s="66"/>
      <c r="AQ796" s="76"/>
      <c r="AR796" s="66"/>
      <c r="AS796" s="76"/>
      <c r="AT796" s="66"/>
      <c r="AU796" s="66"/>
      <c r="AV796" s="76" t="str">
        <f t="shared" si="99"/>
        <v/>
      </c>
      <c r="AW796" s="66"/>
      <c r="AX796" s="76" t="str">
        <f>IFERROR(IF(B796&lt;&gt;"", IF(ISNUMBER(SEARCH("Revealed-Potential (Primary Focus)", LOWER(INDEX(Paste_Here!Z$2:Z$850, MATCH(B796, Paste_Here!A$2:A$850, 0))))), "Rev-Potential: Prim", IF(ISNUMBER(SEARCH("Revealed-Potential (Secondary Focus)", LOWER(INDEX(Paste_Here!Z$2:Z$850, MATCH(B796, Paste_Here!A$2:A$850, 0))))), "Rev-Potential: Sec", IF(ISNUMBER(SEARCH("Monitoring", LOWER(INDEX(Paste_Here!Z$2:Z$850, MATCH(B796, Paste_Here!A$2:A$850, 0))))), "Monitoring", IF(ISNUMBER(SEARCH("At-Promise (Secondary Focus)", LOWER(INDEX(Paste_Here!Z$2:Z$850, MATCH(B796, Paste_Here!A$2:A$850, 0))))), "At-Promise: Sec", IF(ISNUMBER(SEARCH("At-Promise (Primary Focus)", LOWER(INDEX(Paste_Here!Z$2:Z$850, MATCH(B796, Paste_Here!A$2:A$850, 0))))), "At-Promise: Prim", ""))))), ""), "")</f>
        <v/>
      </c>
      <c r="AY796" s="66"/>
      <c r="AZ796" s="76"/>
      <c r="BA796" s="66"/>
      <c r="BB796" s="76"/>
      <c r="BC796" s="66"/>
      <c r="BD796" s="76"/>
      <c r="BE796" s="66"/>
      <c r="BF796" s="76"/>
      <c r="BG796" s="66"/>
      <c r="BH796" s="76"/>
      <c r="BI796" s="66"/>
      <c r="BJ796" s="66"/>
      <c r="BK796" s="76" t="str">
        <f t="shared" si="100"/>
        <v/>
      </c>
      <c r="BL796" s="66"/>
      <c r="BM796" s="76" t="str">
        <f>IFERROR(IF(B796&lt;&gt;"", IF(AND(ISNUMBER(VALUE(SUBSTITUTE(SUBSTITUTE(Paste_Here!R796, "br", "-"), "L", ""))), VALUE(SUBSTITUTE(SUBSTITUTE(Paste_Here!R796, "br", "-"), "L", "")) &gt;= 1095), "Yes", IF(AND(ISNUMBER(VALUE(SUBSTITUTE(SUBSTITUTE(Paste_Here!R796, "br", "-"), "L", ""))), VALUE(SUBSTITUTE(SUBSTITUTE(Paste_Here!R796, "br", "-"), "L", "")) &lt;= 1094), "No", "")), ""), "")</f>
        <v/>
      </c>
      <c r="BN796" s="66"/>
      <c r="BO796" s="76" t="str">
        <f>IFERROR(IF(B796&lt;&gt;"", IF(COUNTIF(INDEX(Paste_Here!Y$2:AB$850, MATCH(B796, Paste_Here!A$2:A$850, 0), 0), "yes") &gt; 0, "Yes", IF(COUNTIF(INDEX(Paste_Here!Y$2:AB$850, MATCH(B796, Paste_Here!A$2:A$850, 0), 0), "no") &gt; 0, "No", "")), ""), "")</f>
        <v/>
      </c>
      <c r="BP796" s="66"/>
      <c r="BQ796" s="76" t="str">
        <f>IFERROR(IF(B796&lt;&gt;"", IF(AND(ISNUMBER(VALUE(SUBSTITUTE(SUBSTITUTE(Paste_Here!U796, "em", "-"), "q", ""))), VALUE(SUBSTITUTE(SUBSTITUTE(Paste_Here!U796, "em", "-"), "q", "")) &gt;= 910), "Yes", IF(AND(ISNUMBER(VALUE(SUBSTITUTE(SUBSTITUTE(Paste_Here!U796, "em", "-"), "q", ""))), VALUE(SUBSTITUTE(SUBSTITUTE(Paste_Here!U796, "em", "-"), "q", "")) &lt;= 909), "No", "")), ""), "")</f>
        <v/>
      </c>
      <c r="BR796" s="66"/>
      <c r="BS796" s="76" t="str">
        <f>IFERROR(IF(B796&lt;&gt;"", IF(AND(INDEX(Paste_Here!X$2:X$850, MATCH(B796, Paste_Here!A$2:A$850, 0))&lt;&gt;"", ISNUMBER(VALUE(INDEX(Paste_Here!X$2:X$850, MATCH(B796, Paste_Here!A$2:A$850, 0))))), INDEX(Paste_Here!X$2:X$850, MATCH(B796, Paste_Here!A$2:A$850, 0)), ""), ""), "")</f>
        <v/>
      </c>
      <c r="BT796" s="66"/>
      <c r="BU796" s="76" t="str">
        <f>IFERROR(IF(B796&lt;&gt;"", IF(ISNUMBER(VALUE(INDEX(Paste_Here!G$2:G$850, MATCH(B796, Paste_Here!A$2:A$850, 0)))), IF(VALUE(INDEX(Paste_Here!G$2:G$850, MATCH(B796, Paste_Here!A$2:A$850, 0)))=0, "No", IF(AND(VALUE(INDEX(Paste_Here!G$2:G$850, MATCH(B796, Paste_Here!A$2:A$850, 0)))&gt;=1, VALUE(INDEX(Paste_Here!G$2:G$850, MATCH(B796, Paste_Here!A$2:A$850, 0)))&lt;=4), VALUE(INDEX(Paste_Here!G$2:G$850, MATCH(B796, Paste_Here!A$2:A$850, 0))), "")), ""), ""), "")</f>
        <v/>
      </c>
      <c r="BV796" s="66"/>
      <c r="BW796" s="76" t="str">
        <f>IFERROR(IF(B796&lt;&gt;"", IF(ISNUMBER(VALUE(INDEX(Paste_Here!H$2:H$850, MATCH(B796, Paste_Here!A$2:A$850, 0)))), IF(VALUE(INDEX(Paste_Here!H$2:H$850, MATCH(B796, Paste_Here!A$2:A$850, 0)))=0, "No", IF(AND(VALUE(INDEX(Paste_Here!H$2:H$850, MATCH(B796, Paste_Here!A$2:A$850, 0)))&gt;=1, VALUE(INDEX(Paste_Here!H$2:H$850, MATCH(B796, Paste_Here!A$2:A$850, 0)))&lt;=4), VALUE(INDEX(Paste_Here!H$2:H$850, MATCH(B796, Paste_Here!A$2:A$850, 0))), "")), ""), ""), "")</f>
        <v/>
      </c>
      <c r="BX796" s="66"/>
      <c r="BY796" s="76"/>
      <c r="BZ796" s="66"/>
      <c r="CA796" s="76"/>
      <c r="CB796" s="66"/>
      <c r="CC796" s="66"/>
      <c r="CD796" s="76" t="str">
        <f t="shared" si="101"/>
        <v/>
      </c>
      <c r="CE796" s="66"/>
      <c r="CF796" s="76" t="str">
        <f>IFERROR(IF(B796&lt;&gt;"", IF(AND(INDEX(Paste_Here!P$2:P$850, MATCH(B796, Paste_Here!A$2:A$850, 0))&lt;&gt;"", ISNUMBER(VALUE(INDEX(Paste_Here!P$2:P$850, MATCH(B796, Paste_Here!A$2:A$850, 0))))), INDEX(Paste_Here!P$2:P$850, MATCH(B796, Paste_Here!A$2:A$850, 0)), ""), ""), "")</f>
        <v/>
      </c>
      <c r="CG796" s="66"/>
      <c r="CH796" s="76" t="str">
        <f>IFERROR(IF(B796&lt;&gt;"", IF(ISNUMBER(SEARCH("highrisk", LOWER(INDEX(Paste_Here!Q$2:Q$850, MATCH(B796, Paste_Here!A$2:A$850, 0))))), "High Risk", IF(ISNUMBER(SEARCH("lowrisk", LOWER(INDEX(Paste_Here!Q$2:Q$850, MATCH(B796, Paste_Here!A$2:A$850, 0))))), "Low Risk", IF(ISNUMBER(SEARCH("somerisk", LOWER(INDEX(Paste_Here!Q$2:Q$850, MATCH(B796, Paste_Here!A$2:A$850, 0))))), "Some Risk", ""))), ""), "")</f>
        <v/>
      </c>
      <c r="CI796" s="66"/>
      <c r="CJ796" s="76" t="str">
        <f>IFERROR(IF(B796&lt;&gt;"", IF(AND(INDEX(Paste_Here!AA$2:AA$850, MATCH(B796, Paste_Here!A$2:A$850, 0))&lt;&gt;"", ISNUMBER(VALUE(INDEX(Paste_Here!AA$2:AA$850, MATCH(B796, Paste_Here!A$2:A$850, 0))))), INDEX(Paste_Here!AA$2:AA$850, MATCH(B796, Paste_Here!A$2:A$850, 0)), ""), ""), "")</f>
        <v/>
      </c>
      <c r="CK796" s="66"/>
      <c r="CL796" s="76" t="str">
        <f>IFERROR(IF(B796&lt;&gt;"", IF(LOWER(INDEX(Paste_Here!AB$2:AB$850, MATCH(B796, Paste_Here!A$2:A$850, 0)))="approaching expectations", "Approaching", IF(LOWER(INDEX(Paste_Here!AB$2:AB$850, MATCH(B796, Paste_Here!A$2:A$850, 0)))="met expectations", "Met", IF(LOWER(INDEX(Paste_Here!AB$2:AB$850, MATCH(B796, Paste_Here!A$2:A$850, 0)))="exceeded expectations", "Exceeded", IF(LOWER(INDEX(Paste_Here!AB$2:AB$850, MATCH(B796, Paste_Here!A$2:A$850, 0)))="below expectations", "Below", "")))), ""), "")</f>
        <v/>
      </c>
      <c r="CM796" s="66"/>
      <c r="CN796" s="76" t="str">
        <f>IFERROR(IF(B796&lt;&gt;"", IF(AND(INDEX(Paste_Here!AC$2:AC$850, MATCH(B796, Paste_Here!A$2:A$850, 0))&lt;&gt;"", ISNUMBER(VALUE(INDEX(Paste_Here!AC$2:AC$850, MATCH(B796, Paste_Here!A$2:A$850, 0))))), INDEX(Paste_Here!AC$2:AC$850, MATCH(B796, Paste_Here!A$2:A$850, 0)), ""), ""), "")</f>
        <v/>
      </c>
      <c r="CO796" s="66"/>
      <c r="CP796" s="76"/>
      <c r="CQ796" s="66"/>
      <c r="CR796" s="76"/>
      <c r="CS796" s="66"/>
      <c r="CT796" s="76"/>
      <c r="CU796" s="66"/>
      <c r="CV796" s="76"/>
      <c r="CW796" s="66"/>
      <c r="CX796" s="76"/>
      <c r="CY796" s="66"/>
      <c r="CZ796" s="66"/>
      <c r="DA796" s="76" t="str">
        <f t="shared" si="102"/>
        <v/>
      </c>
      <c r="DB796" s="66"/>
      <c r="DC796" s="76" t="str">
        <f>IFERROR(IF(B796&lt;&gt;"", IF(AND(INDEX(Paste_Here!V$2:V$850, MATCH(B796, Paste_Here!A$2:A$850, 0))&lt;&gt;"", ISNUMBER(VALUE(INDEX(Paste_Here!V$2:V$850, MATCH(B796, Paste_Here!A$2:A$850, 0))))), INDEX(Paste_Here!V$2:V$850, MATCH(B796, Paste_Here!A$2:A$850, 0)), ""), ""), "")</f>
        <v/>
      </c>
      <c r="DD796" s="66"/>
      <c r="DE796" s="76" t="str">
        <f>IFERROR(IF(B796&lt;&gt;"", IF(ISNUMBER(SEARCH("highrisk", LOWER(INDEX(Paste_Here!W$2:W$850, MATCH(B796, Paste_Here!A$2:A$850, 0))))), "High Risk", IF(ISNUMBER(SEARCH("lowrisk", LOWER(INDEX(Paste_Here!W$2:W$850, MATCH(B796, Paste_Here!A$2:A$850, 0))))), "Low Risk", IF(ISNUMBER(SEARCH("somerisk", LOWER(INDEX(Paste_Here!W$2:W$850, MATCH(B796, Paste_Here!A$2:A$850, 0))))), "Some Risk", ""))), ""), "")</f>
        <v/>
      </c>
      <c r="DF796" s="66"/>
      <c r="DG796" s="76" t="str">
        <f>IFERROR(IF(B796&lt;&gt;"", IF(AND(INDEX(Paste_Here!S$2:S$850, MATCH(B796, Paste_Here!A$2:A$850, 0))&lt;&gt;"", ISNUMBER(VALUE(INDEX(Paste_Here!S$2:S$850, MATCH(B796, Paste_Here!A$2:A$850, 0))))), INDEX(Paste_Here!S$2:S$850, MATCH(B796, Paste_Here!A$2:A$850, 0)), ""), ""), "")</f>
        <v/>
      </c>
      <c r="DH796" s="66"/>
      <c r="DI796" s="76" t="str">
        <f>IFERROR(IF(B796&lt;&gt;"", IF(ISNUMBER(SEARCH("highrisk", LOWER(INDEX(Paste_Here!T$2:T$850, MATCH(B796, Paste_Here!A$2:A$850, 0))))), "High Risk", IF(ISNUMBER(SEARCH("lowrisk", LOWER(INDEX(Paste_Here!T$2:T$850, MATCH(B796, Paste_Here!A$2:A$850, 0))))), "Low Risk", IF(ISNUMBER(SEARCH("somerisk", LOWER(INDEX(Paste_Here!T$2:T$850, MATCH(B796, Paste_Here!A$2:A$850, 0))))), "Some Risk", ""))), ""), "")</f>
        <v/>
      </c>
      <c r="DJ796" s="66"/>
      <c r="DK796" s="76" t="str">
        <f>IFERROR(IF(B796&lt;&gt;"", IF(AND(INDEX(Paste_Here!AD$2:AD$850, MATCH(B796, Paste_Here!A$2:A$850, 0))&lt;&gt;"", ISNUMBER(VALUE(INDEX(Paste_Here!AD$2:AD$850, MATCH(B796, Paste_Here!A$2:A$850, 0))))), INDEX(Paste_Here!AD$2:AD$850, MATCH(B796, Paste_Here!A$2:A$850, 0)), ""), ""), "")</f>
        <v/>
      </c>
      <c r="DL796" s="66"/>
      <c r="DM796" s="76" t="str">
        <f>IFERROR(IF(B796&lt;&gt;"", IF(LOWER(INDEX(Paste_Here!AE$2:AE$850, MATCH(B796, Paste_Here!A$2:A$850, 0)))="approaching expectations", "Approaching", IF(LOWER(INDEX(Paste_Here!AE$2:AE$850, MATCH(B796, Paste_Here!A$2:A$850, 0)))="met expectations", "Met", IF(LOWER(INDEX(Paste_Here!AE$2:AE$850, MATCH(B796, Paste_Here!A$2:A$850, 0)))="exceeded expectations", "Exceeded", IF(LOWER(INDEX(Paste_Here!AE$2:AE$850, MATCH(B796, Paste_Here!A$2:A$850, 0)))="below expectations", "Below", "")))), ""), "")</f>
        <v/>
      </c>
      <c r="DN796" s="66"/>
      <c r="DO796" s="76"/>
      <c r="DP796" s="66"/>
      <c r="DQ796" s="76"/>
      <c r="DR796" s="66"/>
      <c r="DS796" s="76"/>
      <c r="DT796" s="66"/>
      <c r="DU796" s="76"/>
      <c r="DV796" s="66"/>
      <c r="DW796" s="66"/>
      <c r="DX796" s="76" t="str">
        <f t="shared" si="103"/>
        <v/>
      </c>
      <c r="DY796" s="66"/>
      <c r="DZ796" s="76"/>
      <c r="EA796" s="66"/>
      <c r="EB796" s="76"/>
      <c r="EC796" s="66"/>
      <c r="ED796" s="76" t="str">
        <f>IFERROR(IF(B796&lt;&gt;"", IF(AND(INDEX(Paste_Here!AF$2:AF$850, MATCH(B796, Paste_Here!A$2:A$850, 0))&lt;&gt;"", ISNUMBER(VALUE(INDEX(Paste_Here!AF$2:AF$850, MATCH(B796, Paste_Here!A$2:A$850, 0))))), INDEX(Paste_Here!AF$2:AF$850, MATCH(B796, Paste_Here!A$2:A$850, 0)), ""), ""), "")</f>
        <v/>
      </c>
      <c r="EE796" s="66"/>
      <c r="EF796" s="76"/>
      <c r="EG796" s="66"/>
      <c r="EH796" s="76"/>
      <c r="EI796" s="66"/>
      <c r="EJ796" s="76" t="str">
        <f>IFERROR(IF(B796&lt;&gt;"", IF(AND(INDEX(Paste_Here!AG$2:AG$850, MATCH(B796, Paste_Here!A$2:A$850, 0))&lt;&gt;"", ISNUMBER(VALUE(INDEX(Paste_Here!AG$2:AG$850, MATCH(B796, Paste_Here!A$2:A$850, 0))))), INDEX(Paste_Here!AG$2:AG$850, MATCH(B796, Paste_Here!A$2:A$850, 0)), ""), ""), "")</f>
        <v/>
      </c>
      <c r="EK796" s="66"/>
      <c r="EL796" s="76"/>
      <c r="EM796" s="66"/>
      <c r="EN796" s="76"/>
      <c r="EO796" s="66"/>
      <c r="EP796" s="76"/>
      <c r="EQ796" s="66"/>
      <c r="ER796" s="76"/>
      <c r="ES796" s="66"/>
      <c r="ET796" s="66"/>
      <c r="EU796" s="76"/>
      <c r="EV796" s="66"/>
      <c r="EW796" s="76"/>
      <c r="EX796" s="66"/>
      <c r="EY796" s="76"/>
      <c r="EZ796" s="66"/>
      <c r="FA796" s="76"/>
      <c r="FB796" s="66"/>
      <c r="FC796" s="76"/>
      <c r="FD796" s="66"/>
      <c r="FE796" s="76"/>
      <c r="FF796" s="66"/>
      <c r="FG796" s="76"/>
      <c r="FH796" s="66"/>
      <c r="FI796" s="76"/>
      <c r="FJ796" s="66"/>
      <c r="FK796" s="76"/>
      <c r="FL796" s="66"/>
      <c r="FM796" s="76"/>
      <c r="FN796" s="66"/>
      <c r="FO796" s="76"/>
      <c r="FP796" s="66"/>
      <c r="FQ796" s="76"/>
      <c r="FR796" s="66"/>
      <c r="FS796" s="76"/>
      <c r="FT796" s="66"/>
      <c r="FU796" s="76"/>
      <c r="FV796" s="66"/>
      <c r="FW796" s="76"/>
      <c r="FX796" s="66"/>
      <c r="FY796" s="76"/>
      <c r="FZ796" s="66"/>
      <c r="GA796" s="76"/>
      <c r="GB796" s="66"/>
      <c r="GC796" s="76"/>
      <c r="GD796" s="66"/>
      <c r="GE796" s="76"/>
      <c r="GF796" s="66"/>
      <c r="GG796" s="76"/>
      <c r="GH796" s="66"/>
      <c r="GI796" s="76"/>
      <c r="GJ796" s="66"/>
      <c r="GK796" s="76"/>
      <c r="GL796" s="66"/>
      <c r="GM796" s="76"/>
      <c r="GN796" s="66"/>
      <c r="GO796" s="76"/>
      <c r="GP796" s="66"/>
      <c r="GQ796" s="76"/>
      <c r="GR796" s="66"/>
      <c r="GS796" s="76"/>
      <c r="GT796" s="66"/>
      <c r="GU796" s="76"/>
      <c r="GV796" s="66"/>
      <c r="GW796" s="76"/>
      <c r="GX796" s="66"/>
      <c r="GY796" s="76"/>
      <c r="GZ796" s="66"/>
      <c r="HA796" s="76"/>
      <c r="HB796" s="66"/>
      <c r="HC796" s="76"/>
      <c r="HD796" s="66"/>
      <c r="HE796" s="76"/>
      <c r="HF796" s="66"/>
      <c r="HG796" s="76"/>
      <c r="HH796" s="66"/>
      <c r="HI796" s="76"/>
      <c r="HJ796" s="66"/>
      <c r="HK796" s="76"/>
      <c r="HL796" s="66"/>
      <c r="HM796" s="76"/>
      <c r="HN796" s="66"/>
      <c r="HO796" s="76"/>
      <c r="HP796" s="66"/>
      <c r="HQ796" s="76"/>
      <c r="HR796" s="66"/>
      <c r="HS796" s="76"/>
      <c r="HT796" s="66"/>
      <c r="HU796" s="76"/>
      <c r="HV796" s="66"/>
      <c r="HW796" s="76"/>
      <c r="HX796" s="66"/>
      <c r="HY796" s="76"/>
      <c r="HZ796" s="66"/>
      <c r="IA796" s="76"/>
      <c r="IB796" s="66"/>
      <c r="IC796" s="76"/>
      <c r="ID796" s="66"/>
      <c r="IE796" s="76"/>
      <c r="IF796" s="66"/>
      <c r="IG796" s="76"/>
      <c r="IH796" s="66"/>
      <c r="II796" s="76"/>
      <c r="IJ796" s="66"/>
      <c r="IK796" s="76"/>
      <c r="IL796" s="66"/>
      <c r="IM796" s="76"/>
      <c r="IN796" s="66"/>
      <c r="IO796" s="76"/>
      <c r="IP796" s="66"/>
      <c r="IQ796" s="76"/>
      <c r="IR796" s="66"/>
      <c r="IS796" s="76"/>
      <c r="IT796" s="66"/>
      <c r="IU796" s="76"/>
      <c r="IV796" s="66"/>
      <c r="IW796" s="76"/>
      <c r="IX796" s="66"/>
      <c r="IY796" s="76"/>
      <c r="IZ796" s="66"/>
      <c r="JA796" s="76"/>
      <c r="JB796" s="66"/>
      <c r="JC796" s="76"/>
      <c r="JD796" s="66"/>
      <c r="JE796" s="76"/>
      <c r="JF796" s="66"/>
      <c r="JG796" s="76"/>
      <c r="JH796" s="66"/>
      <c r="JI796" s="76"/>
      <c r="JJ796" s="66"/>
      <c r="JK796" s="76"/>
      <c r="JL796" s="66"/>
      <c r="JM796" s="76"/>
      <c r="JN796" s="66"/>
      <c r="JO796" s="76"/>
      <c r="JP796" s="66"/>
      <c r="JQ796" s="76"/>
      <c r="JR796" s="66"/>
      <c r="JS796" s="76"/>
      <c r="JT796" s="66"/>
      <c r="JU796" s="76"/>
      <c r="JV796" s="66"/>
      <c r="JW796" s="76"/>
      <c r="JX796" s="66"/>
      <c r="JY796" s="76"/>
      <c r="JZ796" s="66"/>
      <c r="KA796" s="76"/>
      <c r="KB796" s="66"/>
      <c r="KC796" s="76"/>
      <c r="KD796" s="66"/>
      <c r="KE796" s="76"/>
      <c r="KF796" s="66"/>
      <c r="KG796" s="76"/>
      <c r="KH796" s="66"/>
      <c r="KI796" s="76"/>
      <c r="KJ796" s="66"/>
      <c r="KK796" s="76"/>
      <c r="KL796" s="66"/>
      <c r="KM796" s="76"/>
      <c r="KN796" s="66"/>
      <c r="KO796" s="76"/>
      <c r="KP796" s="66"/>
      <c r="KQ796" s="76"/>
      <c r="KR796" s="66"/>
      <c r="KS796" s="76"/>
      <c r="KT796" s="66"/>
      <c r="KU796" s="76"/>
      <c r="KV796" s="66"/>
      <c r="KW796" s="76"/>
      <c r="KX796" s="66"/>
      <c r="KY796" s="76"/>
      <c r="KZ796" s="66"/>
      <c r="LA796" s="76"/>
      <c r="LB796" s="66"/>
      <c r="LC796" s="76"/>
      <c r="LD796" s="66"/>
      <c r="LE796" s="76"/>
      <c r="LF796" s="66"/>
      <c r="LG796" s="76"/>
      <c r="LH796" s="66"/>
      <c r="LI796" s="76"/>
      <c r="LJ796" s="66"/>
      <c r="LK796" s="76"/>
      <c r="LL796" s="66"/>
      <c r="LM796" s="76"/>
      <c r="LN796" s="66"/>
      <c r="LO796" s="76"/>
      <c r="LP796" s="66"/>
      <c r="LQ796" s="76"/>
      <c r="LR796" s="66"/>
      <c r="LS796" s="76"/>
      <c r="LT796" s="66"/>
      <c r="LU796" s="76"/>
      <c r="LV796" s="66"/>
      <c r="LW796" s="76"/>
      <c r="LX796" s="66"/>
      <c r="LY796" s="76"/>
      <c r="LZ796" s="66"/>
      <c r="MA796" s="76"/>
      <c r="MB796" s="66"/>
      <c r="MC796" s="76"/>
      <c r="MD796" s="66"/>
      <c r="MG796" s="1" t="str" cm="1">
        <f t="array" ref="MG796">IFERROR(INDEX(Paste_Here!$B$2:$B$850, MATCH(0, COUNTIF(MG$4:MG795, Paste_Here!$B$2:$B$850) + IF(Paste_Here!$B$2:$B$850="", 1, 0), 0)), "")</f>
        <v/>
      </c>
      <c r="MH796" s="1" t="str">
        <f>IF(MG796&lt;&gt;"", INDEX(Paste_Here!$A$2:$A$850, MATCH(MG796, Paste_Here!$B$2:$B$850, 0)), "")</f>
        <v/>
      </c>
      <c r="MI796" s="1" t="str">
        <f t="shared" si="104"/>
        <v/>
      </c>
      <c r="MJ796" s="1" t="str" cm="1">
        <f t="array" ref="MJ796">IFERROR(INDEX($MI$5:$MI$850, MATCH(SMALL(IF($MI$5:$MI$850&lt;&gt;"", COUNTIF($MI$5:$MI$850, "&lt;"&amp;$MI$5:$MI$850)+1), ROW()-ROW($MJ$5)+1), COUNTIF($MI$5:$MI$850, "&lt;"&amp;$MI$5:$MI$850)+1, 0)), "")</f>
        <v/>
      </c>
    </row>
    <row r="797" spans="1:348">
      <c r="A797" s="66"/>
      <c r="B797" s="76" t="str">
        <f t="shared" si="97"/>
        <v/>
      </c>
      <c r="C797" s="66"/>
      <c r="D797" s="76" t="str">
        <f>IFERROR(IF(B797&lt;&gt;"", IF(AND(INDEX(Paste_Here!B$2:B$850, MATCH(B797, Paste_Here!A$2:A$850, 0))&lt;&gt;"", ISNUMBER(VALUE(INDEX(Paste_Here!B$2:B$850, MATCH(B797, Paste_Here!A$2:A$850, 0))))), INDEX(Paste_Here!B$2:B$850, MATCH(B797, Paste_Here!A$2:A$850, 0)), ""), ""), "")</f>
        <v/>
      </c>
      <c r="E797" s="66"/>
      <c r="F797" s="76" t="str">
        <f>IFERROR(IF(B797&lt;&gt;"", IF(ISTEXT(INDEX(Paste_Here!K$2:K$850, MATCH(B797, Paste_Here!A$2:A$850, 0))), INDEX(Paste_Here!K$2:K$850, MATCH(B797, Paste_Here!A$2:A$850, 0)), ""), ""), "")</f>
        <v/>
      </c>
      <c r="G797" s="66"/>
      <c r="H797" s="76" t="str">
        <f>IFERROR(IF(B797&lt;&gt;"", IF(ISTEXT(INDEX(Paste_Here!C$2:C$850, MATCH(B797, Paste_Here!A$2:A$850, 0))), INDEX(Paste_Here!C$2:C$850, MATCH(B797, Paste_Here!A$2:A$850, 0)), ""), ""), "")</f>
        <v/>
      </c>
      <c r="I797" s="66"/>
      <c r="J797" s="76" t="str">
        <f>IFERROR(IF(B797&lt;&gt;"", IF(ISNUMBER(SEARCH("s", LOWER(INDEX(Paste_Here!M$2:M$850, MATCH(B797, Paste_Here!A$2:A$850, 0))))), "Yes", IF(INDEX(Paste_Here!M$2:M$850, MATCH(B797, Paste_Here!A$2:A$850, 0))&lt;&gt;"", "No", "")), ""), "")</f>
        <v/>
      </c>
      <c r="K797" s="66"/>
      <c r="L797" s="76" t="str">
        <f>IFERROR(IF(B797&lt;&gt;"", IF(ISNUMBER(SEARCH("yes", LOWER(INDEX(Paste_Here!E$2:E$850, MATCH(B797, Paste_Here!A$2:A$850, 0))))), "Yes", IF(ISNUMBER(SEARCH("no", LOWER(INDEX(Paste_Here!E$2:E$850, MATCH(B797, Paste_Here!A$2:A$850, 0))))), "No", "")), ""), "")</f>
        <v/>
      </c>
      <c r="M797" s="66"/>
      <c r="N797" s="76" t="str">
        <f>IFERROR(IF(B797&lt;&gt;"", IF(ISNUMBER(SEARCH("yes", LOWER(INDEX(Paste_Here!F$2:F$850, MATCH(B797, Paste_Here!A$2:A$850, 0))))), "Yes", IF(ISNUMBER(SEARCH("no", LOWER(INDEX(Paste_Here!F$2:F$850, MATCH(B797, Paste_Here!A$2:A$850, 0))))), "No", "")), ""), "")</f>
        <v/>
      </c>
      <c r="O797" s="66"/>
      <c r="P797" s="76" t="str">
        <f>IFERROR(IF(B797&lt;&gt;"", IF(ISNUMBER(SEARCH("yes", LOWER(INDEX(Paste_Here!L$2:L$850, MATCH(B797, Paste_Here!A$2:A$850, 0))))), "Yes", IF(ISNUMBER(SEARCH("no", LOWER(INDEX(Paste_Here!L$2:L$850, MATCH(B797, Paste_Here!A$2:A$850, 0))))), "No", "")), ""), "")</f>
        <v/>
      </c>
      <c r="Q797" s="66"/>
      <c r="R797" s="76" t="str">
        <f>IFERROR(IF(B797&lt;&gt;"", IF(ISNUMBER(SEARCH("transitional 2", LOWER(INDEX(Paste_Here!D$2:D$850, MATCH(B797, Paste_Here!A$2:A$850, 0))))), "T2", IF(ISNUMBER(SEARCH("transitional 1", LOWER(INDEX(Paste_Here!D$2:D$850, MATCH(B797, Paste_Here!A$2:A$850, 0))))), "T1", IF(ISNUMBER(SEARCH("waived ell services", LOWER(INDEX(Paste_Here!D$2:D$850, MATCH(B797, Paste_Here!A$2:A$850, 0))))), "W", IF(ISNUMBER(SEARCH("english language learner", LOWER(INDEX(Paste_Here!D$2:D$850, MATCH(B797, Paste_Here!A$2:A$850, 0))))), "L", "")))), ""), "")</f>
        <v/>
      </c>
      <c r="S797" s="66"/>
      <c r="T797" s="76" t="str">
        <f>IFERROR(IF(B797&lt;&gt;"", IF(ISNUMBER(SEARCH("yes", LOWER(INDEX(Paste_Here!I$2:I$850, MATCH(B797, Paste_Here!A$2:A$850, 0))))), "Yes", IF(ISNUMBER(SEARCH("no", LOWER(INDEX(Paste_Here!I$2:I$850, MATCH(B797, Paste_Here!A$2:A$850, 0))))), "No", "")), ""), "")</f>
        <v/>
      </c>
      <c r="U797" s="66"/>
      <c r="V797" s="76" t="str">
        <f>IFERROR(IF(B797&lt;&gt;"", IF(ISTEXT(INDEX(Paste_Here!J$2:J$850, MATCH(B797, Paste_Here!A$2:A$850, 0))), VALUE(INDEX(Paste_Here!J$2:J$850, MATCH(B797, Paste_Here!A$2:A$850, 0))), ""), ""), "")</f>
        <v/>
      </c>
      <c r="W797" s="66"/>
      <c r="X797" s="66"/>
      <c r="Y797" s="76" t="str">
        <f t="shared" si="98"/>
        <v/>
      </c>
      <c r="Z797" s="66"/>
      <c r="AA797" s="76" t="str">
        <f>IFERROR(IF(B797&lt;&gt;"", IF(AND(INDEX(Paste_Here!AI$2:AI$850, MATCH(B797, Paste_Here!A$2:A$850, 0))&lt;&gt;"", ISNUMBER(VALUE(INDEX(Paste_Here!AI$2:AI$850, MATCH(B797, Paste_Here!A$2:A$850, 0))))), INDEX(Paste_Here!AI$2:AI$850, MATCH(B797, Paste_Here!A$2:A$850, 0)), ""), ""), "")</f>
        <v/>
      </c>
      <c r="AB797" s="66"/>
      <c r="AC797" s="76" t="str">
        <f>IFERROR(IF(B797&lt;&gt;"", IF(AND(INDEX(Paste_Here!AJ$2:AJ$850, MATCH(B797, Paste_Here!A$2:A$850, 0))&lt;&gt;"", ISNUMBER(VALUE(INDEX(Paste_Here!AJ$2:AJ$850, MATCH(B797, Paste_Here!A$2:A$850, 0))))), INDEX(Paste_Here!AJ$2:AJ$850, MATCH(B797, Paste_Here!A$2:A$850, 0)), ""), ""), "")</f>
        <v/>
      </c>
      <c r="AD797" s="66"/>
      <c r="AE797" s="76" t="str">
        <f>IFERROR(IF(B797&lt;&gt;"", IF(AND(INDEX(Paste_Here!AK$2:AK$850, MATCH(B797, Paste_Here!A$2:A$850, 0))&lt;&gt;"", ISNUMBER(VALUE(INDEX(Paste_Here!AK$2:AK$850, MATCH(B797, Paste_Here!A$2:A$850, 0))))), INDEX(Paste_Here!AK$2:AK$850, MATCH(B797, Paste_Here!A$2:A$850, 0)), ""), ""), "")</f>
        <v/>
      </c>
      <c r="AF797" s="66"/>
      <c r="AG797" s="76" t="str">
        <f>IFERROR(IF(B797&lt;&gt;"", IF(AND(INDEX(Paste_Here!AL$2:AL$850, MATCH(B797, Paste_Here!A$2:A$850, 0))&lt;&gt;"", ISNUMBER(VALUE(INDEX(Paste_Here!AL$2:AL$850, MATCH(B797, Paste_Here!A$2:A$850, 0))))), INDEX(Paste_Here!AL$2:AL$850, MATCH(B797, Paste_Here!A$2:A$850, 0)), ""), ""), "")</f>
        <v/>
      </c>
      <c r="AH797" s="66"/>
      <c r="AI797" s="76" t="str">
        <f>IFERROR(IF(B797&lt;&gt;"", IF(AND(INDEX(Paste_Here!AH$2:AH$850, MATCH(B797, Paste_Here!A$2:A$850, 0))&lt;&gt;"", ISNUMBER(VALUE(INDEX(Paste_Here!AH$2:AH$850, MATCH(B797, Paste_Here!A$2:A$850, 0))))), IF(VALUE(INDEX(Paste_Here!AH$2:AH$850, MATCH(B797, Paste_Here!A$2:A$850, 0)))=0, "", INDEX(Paste_Here!AH$2:AH$850, MATCH(B797, Paste_Here!A$2:A$850, 0))), ""), ""), "")</f>
        <v/>
      </c>
      <c r="AJ797" s="66"/>
      <c r="AK797" s="76" t="str">
        <f>IFERROR(IF(B797&lt;&gt;"", IF(AND(INDEX(Paste_Here!N$2:N$850, MATCH(B797, Paste_Here!A$2:A$850, 0))&lt;&gt;"", ISNUMBER(VALUE(INDEX(Paste_Here!N$2:N$850, MATCH(B797, Paste_Here!A$2:A$850, 0))))), INDEX(Paste_Here!N$2:N$850, MATCH(B797, Paste_Here!A$2:A$850, 0)), ""), ""), "")</f>
        <v/>
      </c>
      <c r="AL797" s="66"/>
      <c r="AM797" s="76" t="str">
        <f>IFERROR(IF(B797&lt;&gt;"", IF(AND(INDEX(Paste_Here!O$2:O$850, MATCH(B797, Paste_Here!A$2:A$850, 0))&lt;&gt;"", ISNUMBER(VALUE(INDEX(Paste_Here!O$2:O$850, MATCH(B797, Paste_Here!A$2:A$850, 0))))), INDEX(Paste_Here!O$2:O$850, MATCH(B797, Paste_Here!A$2:A$850, 0)), ""), ""), "")</f>
        <v/>
      </c>
      <c r="AN797" s="66"/>
      <c r="AO797" s="76"/>
      <c r="AP797" s="66"/>
      <c r="AQ797" s="76"/>
      <c r="AR797" s="66"/>
      <c r="AS797" s="76"/>
      <c r="AT797" s="66"/>
      <c r="AU797" s="66"/>
      <c r="AV797" s="76" t="str">
        <f t="shared" si="99"/>
        <v/>
      </c>
      <c r="AW797" s="66"/>
      <c r="AX797" s="76" t="str">
        <f>IFERROR(IF(B797&lt;&gt;"", IF(ISNUMBER(SEARCH("Revealed-Potential (Primary Focus)", LOWER(INDEX(Paste_Here!Z$2:Z$850, MATCH(B797, Paste_Here!A$2:A$850, 0))))), "Rev-Potential: Prim", IF(ISNUMBER(SEARCH("Revealed-Potential (Secondary Focus)", LOWER(INDEX(Paste_Here!Z$2:Z$850, MATCH(B797, Paste_Here!A$2:A$850, 0))))), "Rev-Potential: Sec", IF(ISNUMBER(SEARCH("Monitoring", LOWER(INDEX(Paste_Here!Z$2:Z$850, MATCH(B797, Paste_Here!A$2:A$850, 0))))), "Monitoring", IF(ISNUMBER(SEARCH("At-Promise (Secondary Focus)", LOWER(INDEX(Paste_Here!Z$2:Z$850, MATCH(B797, Paste_Here!A$2:A$850, 0))))), "At-Promise: Sec", IF(ISNUMBER(SEARCH("At-Promise (Primary Focus)", LOWER(INDEX(Paste_Here!Z$2:Z$850, MATCH(B797, Paste_Here!A$2:A$850, 0))))), "At-Promise: Prim", ""))))), ""), "")</f>
        <v/>
      </c>
      <c r="AY797" s="66"/>
      <c r="AZ797" s="76"/>
      <c r="BA797" s="66"/>
      <c r="BB797" s="76"/>
      <c r="BC797" s="66"/>
      <c r="BD797" s="76"/>
      <c r="BE797" s="66"/>
      <c r="BF797" s="76"/>
      <c r="BG797" s="66"/>
      <c r="BH797" s="76"/>
      <c r="BI797" s="66"/>
      <c r="BJ797" s="66"/>
      <c r="BK797" s="76" t="str">
        <f t="shared" si="100"/>
        <v/>
      </c>
      <c r="BL797" s="66"/>
      <c r="BM797" s="76" t="str">
        <f>IFERROR(IF(B797&lt;&gt;"", IF(AND(ISNUMBER(VALUE(SUBSTITUTE(SUBSTITUTE(Paste_Here!R797, "br", "-"), "L", ""))), VALUE(SUBSTITUTE(SUBSTITUTE(Paste_Here!R797, "br", "-"), "L", "")) &gt;= 1095), "Yes", IF(AND(ISNUMBER(VALUE(SUBSTITUTE(SUBSTITUTE(Paste_Here!R797, "br", "-"), "L", ""))), VALUE(SUBSTITUTE(SUBSTITUTE(Paste_Here!R797, "br", "-"), "L", "")) &lt;= 1094), "No", "")), ""), "")</f>
        <v/>
      </c>
      <c r="BN797" s="66"/>
      <c r="BO797" s="76" t="str">
        <f>IFERROR(IF(B797&lt;&gt;"", IF(COUNTIF(INDEX(Paste_Here!Y$2:AB$850, MATCH(B797, Paste_Here!A$2:A$850, 0), 0), "yes") &gt; 0, "Yes", IF(COUNTIF(INDEX(Paste_Here!Y$2:AB$850, MATCH(B797, Paste_Here!A$2:A$850, 0), 0), "no") &gt; 0, "No", "")), ""), "")</f>
        <v/>
      </c>
      <c r="BP797" s="66"/>
      <c r="BQ797" s="76" t="str">
        <f>IFERROR(IF(B797&lt;&gt;"", IF(AND(ISNUMBER(VALUE(SUBSTITUTE(SUBSTITUTE(Paste_Here!U797, "em", "-"), "q", ""))), VALUE(SUBSTITUTE(SUBSTITUTE(Paste_Here!U797, "em", "-"), "q", "")) &gt;= 910), "Yes", IF(AND(ISNUMBER(VALUE(SUBSTITUTE(SUBSTITUTE(Paste_Here!U797, "em", "-"), "q", ""))), VALUE(SUBSTITUTE(SUBSTITUTE(Paste_Here!U797, "em", "-"), "q", "")) &lt;= 909), "No", "")), ""), "")</f>
        <v/>
      </c>
      <c r="BR797" s="66"/>
      <c r="BS797" s="76" t="str">
        <f>IFERROR(IF(B797&lt;&gt;"", IF(AND(INDEX(Paste_Here!X$2:X$850, MATCH(B797, Paste_Here!A$2:A$850, 0))&lt;&gt;"", ISNUMBER(VALUE(INDEX(Paste_Here!X$2:X$850, MATCH(B797, Paste_Here!A$2:A$850, 0))))), INDEX(Paste_Here!X$2:X$850, MATCH(B797, Paste_Here!A$2:A$850, 0)), ""), ""), "")</f>
        <v/>
      </c>
      <c r="BT797" s="66"/>
      <c r="BU797" s="76" t="str">
        <f>IFERROR(IF(B797&lt;&gt;"", IF(ISNUMBER(VALUE(INDEX(Paste_Here!G$2:G$850, MATCH(B797, Paste_Here!A$2:A$850, 0)))), IF(VALUE(INDEX(Paste_Here!G$2:G$850, MATCH(B797, Paste_Here!A$2:A$850, 0)))=0, "No", IF(AND(VALUE(INDEX(Paste_Here!G$2:G$850, MATCH(B797, Paste_Here!A$2:A$850, 0)))&gt;=1, VALUE(INDEX(Paste_Here!G$2:G$850, MATCH(B797, Paste_Here!A$2:A$850, 0)))&lt;=4), VALUE(INDEX(Paste_Here!G$2:G$850, MATCH(B797, Paste_Here!A$2:A$850, 0))), "")), ""), ""), "")</f>
        <v/>
      </c>
      <c r="BV797" s="66"/>
      <c r="BW797" s="76" t="str">
        <f>IFERROR(IF(B797&lt;&gt;"", IF(ISNUMBER(VALUE(INDEX(Paste_Here!H$2:H$850, MATCH(B797, Paste_Here!A$2:A$850, 0)))), IF(VALUE(INDEX(Paste_Here!H$2:H$850, MATCH(B797, Paste_Here!A$2:A$850, 0)))=0, "No", IF(AND(VALUE(INDEX(Paste_Here!H$2:H$850, MATCH(B797, Paste_Here!A$2:A$850, 0)))&gt;=1, VALUE(INDEX(Paste_Here!H$2:H$850, MATCH(B797, Paste_Here!A$2:A$850, 0)))&lt;=4), VALUE(INDEX(Paste_Here!H$2:H$850, MATCH(B797, Paste_Here!A$2:A$850, 0))), "")), ""), ""), "")</f>
        <v/>
      </c>
      <c r="BX797" s="66"/>
      <c r="BY797" s="76"/>
      <c r="BZ797" s="66"/>
      <c r="CA797" s="76"/>
      <c r="CB797" s="66"/>
      <c r="CC797" s="66"/>
      <c r="CD797" s="76" t="str">
        <f t="shared" si="101"/>
        <v/>
      </c>
      <c r="CE797" s="66"/>
      <c r="CF797" s="76" t="str">
        <f>IFERROR(IF(B797&lt;&gt;"", IF(AND(INDEX(Paste_Here!P$2:P$850, MATCH(B797, Paste_Here!A$2:A$850, 0))&lt;&gt;"", ISNUMBER(VALUE(INDEX(Paste_Here!P$2:P$850, MATCH(B797, Paste_Here!A$2:A$850, 0))))), INDEX(Paste_Here!P$2:P$850, MATCH(B797, Paste_Here!A$2:A$850, 0)), ""), ""), "")</f>
        <v/>
      </c>
      <c r="CG797" s="66"/>
      <c r="CH797" s="76" t="str">
        <f>IFERROR(IF(B797&lt;&gt;"", IF(ISNUMBER(SEARCH("highrisk", LOWER(INDEX(Paste_Here!Q$2:Q$850, MATCH(B797, Paste_Here!A$2:A$850, 0))))), "High Risk", IF(ISNUMBER(SEARCH("lowrisk", LOWER(INDEX(Paste_Here!Q$2:Q$850, MATCH(B797, Paste_Here!A$2:A$850, 0))))), "Low Risk", IF(ISNUMBER(SEARCH("somerisk", LOWER(INDEX(Paste_Here!Q$2:Q$850, MATCH(B797, Paste_Here!A$2:A$850, 0))))), "Some Risk", ""))), ""), "")</f>
        <v/>
      </c>
      <c r="CI797" s="66"/>
      <c r="CJ797" s="76" t="str">
        <f>IFERROR(IF(B797&lt;&gt;"", IF(AND(INDEX(Paste_Here!AA$2:AA$850, MATCH(B797, Paste_Here!A$2:A$850, 0))&lt;&gt;"", ISNUMBER(VALUE(INDEX(Paste_Here!AA$2:AA$850, MATCH(B797, Paste_Here!A$2:A$850, 0))))), INDEX(Paste_Here!AA$2:AA$850, MATCH(B797, Paste_Here!A$2:A$850, 0)), ""), ""), "")</f>
        <v/>
      </c>
      <c r="CK797" s="66"/>
      <c r="CL797" s="76" t="str">
        <f>IFERROR(IF(B797&lt;&gt;"", IF(LOWER(INDEX(Paste_Here!AB$2:AB$850, MATCH(B797, Paste_Here!A$2:A$850, 0)))="approaching expectations", "Approaching", IF(LOWER(INDEX(Paste_Here!AB$2:AB$850, MATCH(B797, Paste_Here!A$2:A$850, 0)))="met expectations", "Met", IF(LOWER(INDEX(Paste_Here!AB$2:AB$850, MATCH(B797, Paste_Here!A$2:A$850, 0)))="exceeded expectations", "Exceeded", IF(LOWER(INDEX(Paste_Here!AB$2:AB$850, MATCH(B797, Paste_Here!A$2:A$850, 0)))="below expectations", "Below", "")))), ""), "")</f>
        <v/>
      </c>
      <c r="CM797" s="66"/>
      <c r="CN797" s="76" t="str">
        <f>IFERROR(IF(B797&lt;&gt;"", IF(AND(INDEX(Paste_Here!AC$2:AC$850, MATCH(B797, Paste_Here!A$2:A$850, 0))&lt;&gt;"", ISNUMBER(VALUE(INDEX(Paste_Here!AC$2:AC$850, MATCH(B797, Paste_Here!A$2:A$850, 0))))), INDEX(Paste_Here!AC$2:AC$850, MATCH(B797, Paste_Here!A$2:A$850, 0)), ""), ""), "")</f>
        <v/>
      </c>
      <c r="CO797" s="66"/>
      <c r="CP797" s="76"/>
      <c r="CQ797" s="66"/>
      <c r="CR797" s="76"/>
      <c r="CS797" s="66"/>
      <c r="CT797" s="76"/>
      <c r="CU797" s="66"/>
      <c r="CV797" s="76"/>
      <c r="CW797" s="66"/>
      <c r="CX797" s="76"/>
      <c r="CY797" s="66"/>
      <c r="CZ797" s="66"/>
      <c r="DA797" s="76" t="str">
        <f t="shared" si="102"/>
        <v/>
      </c>
      <c r="DB797" s="66"/>
      <c r="DC797" s="76" t="str">
        <f>IFERROR(IF(B797&lt;&gt;"", IF(AND(INDEX(Paste_Here!V$2:V$850, MATCH(B797, Paste_Here!A$2:A$850, 0))&lt;&gt;"", ISNUMBER(VALUE(INDEX(Paste_Here!V$2:V$850, MATCH(B797, Paste_Here!A$2:A$850, 0))))), INDEX(Paste_Here!V$2:V$850, MATCH(B797, Paste_Here!A$2:A$850, 0)), ""), ""), "")</f>
        <v/>
      </c>
      <c r="DD797" s="66"/>
      <c r="DE797" s="76" t="str">
        <f>IFERROR(IF(B797&lt;&gt;"", IF(ISNUMBER(SEARCH("highrisk", LOWER(INDEX(Paste_Here!W$2:W$850, MATCH(B797, Paste_Here!A$2:A$850, 0))))), "High Risk", IF(ISNUMBER(SEARCH("lowrisk", LOWER(INDEX(Paste_Here!W$2:W$850, MATCH(B797, Paste_Here!A$2:A$850, 0))))), "Low Risk", IF(ISNUMBER(SEARCH("somerisk", LOWER(INDEX(Paste_Here!W$2:W$850, MATCH(B797, Paste_Here!A$2:A$850, 0))))), "Some Risk", ""))), ""), "")</f>
        <v/>
      </c>
      <c r="DF797" s="66"/>
      <c r="DG797" s="76" t="str">
        <f>IFERROR(IF(B797&lt;&gt;"", IF(AND(INDEX(Paste_Here!S$2:S$850, MATCH(B797, Paste_Here!A$2:A$850, 0))&lt;&gt;"", ISNUMBER(VALUE(INDEX(Paste_Here!S$2:S$850, MATCH(B797, Paste_Here!A$2:A$850, 0))))), INDEX(Paste_Here!S$2:S$850, MATCH(B797, Paste_Here!A$2:A$850, 0)), ""), ""), "")</f>
        <v/>
      </c>
      <c r="DH797" s="66"/>
      <c r="DI797" s="76" t="str">
        <f>IFERROR(IF(B797&lt;&gt;"", IF(ISNUMBER(SEARCH("highrisk", LOWER(INDEX(Paste_Here!T$2:T$850, MATCH(B797, Paste_Here!A$2:A$850, 0))))), "High Risk", IF(ISNUMBER(SEARCH("lowrisk", LOWER(INDEX(Paste_Here!T$2:T$850, MATCH(B797, Paste_Here!A$2:A$850, 0))))), "Low Risk", IF(ISNUMBER(SEARCH("somerisk", LOWER(INDEX(Paste_Here!T$2:T$850, MATCH(B797, Paste_Here!A$2:A$850, 0))))), "Some Risk", ""))), ""), "")</f>
        <v/>
      </c>
      <c r="DJ797" s="66"/>
      <c r="DK797" s="76" t="str">
        <f>IFERROR(IF(B797&lt;&gt;"", IF(AND(INDEX(Paste_Here!AD$2:AD$850, MATCH(B797, Paste_Here!A$2:A$850, 0))&lt;&gt;"", ISNUMBER(VALUE(INDEX(Paste_Here!AD$2:AD$850, MATCH(B797, Paste_Here!A$2:A$850, 0))))), INDEX(Paste_Here!AD$2:AD$850, MATCH(B797, Paste_Here!A$2:A$850, 0)), ""), ""), "")</f>
        <v/>
      </c>
      <c r="DL797" s="66"/>
      <c r="DM797" s="76" t="str">
        <f>IFERROR(IF(B797&lt;&gt;"", IF(LOWER(INDEX(Paste_Here!AE$2:AE$850, MATCH(B797, Paste_Here!A$2:A$850, 0)))="approaching expectations", "Approaching", IF(LOWER(INDEX(Paste_Here!AE$2:AE$850, MATCH(B797, Paste_Here!A$2:A$850, 0)))="met expectations", "Met", IF(LOWER(INDEX(Paste_Here!AE$2:AE$850, MATCH(B797, Paste_Here!A$2:A$850, 0)))="exceeded expectations", "Exceeded", IF(LOWER(INDEX(Paste_Here!AE$2:AE$850, MATCH(B797, Paste_Here!A$2:A$850, 0)))="below expectations", "Below", "")))), ""), "")</f>
        <v/>
      </c>
      <c r="DN797" s="66"/>
      <c r="DO797" s="76"/>
      <c r="DP797" s="66"/>
      <c r="DQ797" s="76"/>
      <c r="DR797" s="66"/>
      <c r="DS797" s="76"/>
      <c r="DT797" s="66"/>
      <c r="DU797" s="76"/>
      <c r="DV797" s="66"/>
      <c r="DW797" s="66"/>
      <c r="DX797" s="76" t="str">
        <f t="shared" si="103"/>
        <v/>
      </c>
      <c r="DY797" s="66"/>
      <c r="DZ797" s="76"/>
      <c r="EA797" s="66"/>
      <c r="EB797" s="76"/>
      <c r="EC797" s="66"/>
      <c r="ED797" s="76" t="str">
        <f>IFERROR(IF(B797&lt;&gt;"", IF(AND(INDEX(Paste_Here!AF$2:AF$850, MATCH(B797, Paste_Here!A$2:A$850, 0))&lt;&gt;"", ISNUMBER(VALUE(INDEX(Paste_Here!AF$2:AF$850, MATCH(B797, Paste_Here!A$2:A$850, 0))))), INDEX(Paste_Here!AF$2:AF$850, MATCH(B797, Paste_Here!A$2:A$850, 0)), ""), ""), "")</f>
        <v/>
      </c>
      <c r="EE797" s="66"/>
      <c r="EF797" s="76"/>
      <c r="EG797" s="66"/>
      <c r="EH797" s="76"/>
      <c r="EI797" s="66"/>
      <c r="EJ797" s="76" t="str">
        <f>IFERROR(IF(B797&lt;&gt;"", IF(AND(INDEX(Paste_Here!AG$2:AG$850, MATCH(B797, Paste_Here!A$2:A$850, 0))&lt;&gt;"", ISNUMBER(VALUE(INDEX(Paste_Here!AG$2:AG$850, MATCH(B797, Paste_Here!A$2:A$850, 0))))), INDEX(Paste_Here!AG$2:AG$850, MATCH(B797, Paste_Here!A$2:A$850, 0)), ""), ""), "")</f>
        <v/>
      </c>
      <c r="EK797" s="66"/>
      <c r="EL797" s="76"/>
      <c r="EM797" s="66"/>
      <c r="EN797" s="76"/>
      <c r="EO797" s="66"/>
      <c r="EP797" s="76"/>
      <c r="EQ797" s="66"/>
      <c r="ER797" s="76"/>
      <c r="ES797" s="66"/>
      <c r="ET797" s="66"/>
      <c r="EU797" s="76"/>
      <c r="EV797" s="66"/>
      <c r="EW797" s="76"/>
      <c r="EX797" s="66"/>
      <c r="EY797" s="76"/>
      <c r="EZ797" s="66"/>
      <c r="FA797" s="76"/>
      <c r="FB797" s="66"/>
      <c r="FC797" s="76"/>
      <c r="FD797" s="66"/>
      <c r="FE797" s="76"/>
      <c r="FF797" s="66"/>
      <c r="FG797" s="76"/>
      <c r="FH797" s="66"/>
      <c r="FI797" s="76"/>
      <c r="FJ797" s="66"/>
      <c r="FK797" s="76"/>
      <c r="FL797" s="66"/>
      <c r="FM797" s="76"/>
      <c r="FN797" s="66"/>
      <c r="FO797" s="76"/>
      <c r="FP797" s="66"/>
      <c r="FQ797" s="76"/>
      <c r="FR797" s="66"/>
      <c r="FS797" s="76"/>
      <c r="FT797" s="66"/>
      <c r="FU797" s="76"/>
      <c r="FV797" s="66"/>
      <c r="FW797" s="76"/>
      <c r="FX797" s="66"/>
      <c r="FY797" s="76"/>
      <c r="FZ797" s="66"/>
      <c r="GA797" s="76"/>
      <c r="GB797" s="66"/>
      <c r="GC797" s="76"/>
      <c r="GD797" s="66"/>
      <c r="GE797" s="76"/>
      <c r="GF797" s="66"/>
      <c r="GG797" s="76"/>
      <c r="GH797" s="66"/>
      <c r="GI797" s="76"/>
      <c r="GJ797" s="66"/>
      <c r="GK797" s="76"/>
      <c r="GL797" s="66"/>
      <c r="GM797" s="76"/>
      <c r="GN797" s="66"/>
      <c r="GO797" s="76"/>
      <c r="GP797" s="66"/>
      <c r="GQ797" s="76"/>
      <c r="GR797" s="66"/>
      <c r="GS797" s="76"/>
      <c r="GT797" s="66"/>
      <c r="GU797" s="76"/>
      <c r="GV797" s="66"/>
      <c r="GW797" s="76"/>
      <c r="GX797" s="66"/>
      <c r="GY797" s="76"/>
      <c r="GZ797" s="66"/>
      <c r="HA797" s="76"/>
      <c r="HB797" s="66"/>
      <c r="HC797" s="76"/>
      <c r="HD797" s="66"/>
      <c r="HE797" s="76"/>
      <c r="HF797" s="66"/>
      <c r="HG797" s="76"/>
      <c r="HH797" s="66"/>
      <c r="HI797" s="76"/>
      <c r="HJ797" s="66"/>
      <c r="HK797" s="76"/>
      <c r="HL797" s="66"/>
      <c r="HM797" s="76"/>
      <c r="HN797" s="66"/>
      <c r="HO797" s="76"/>
      <c r="HP797" s="66"/>
      <c r="HQ797" s="76"/>
      <c r="HR797" s="66"/>
      <c r="HS797" s="76"/>
      <c r="HT797" s="66"/>
      <c r="HU797" s="76"/>
      <c r="HV797" s="66"/>
      <c r="HW797" s="76"/>
      <c r="HX797" s="66"/>
      <c r="HY797" s="76"/>
      <c r="HZ797" s="66"/>
      <c r="IA797" s="76"/>
      <c r="IB797" s="66"/>
      <c r="IC797" s="76"/>
      <c r="ID797" s="66"/>
      <c r="IE797" s="76"/>
      <c r="IF797" s="66"/>
      <c r="IG797" s="76"/>
      <c r="IH797" s="66"/>
      <c r="II797" s="76"/>
      <c r="IJ797" s="66"/>
      <c r="IK797" s="76"/>
      <c r="IL797" s="66"/>
      <c r="IM797" s="76"/>
      <c r="IN797" s="66"/>
      <c r="IO797" s="76"/>
      <c r="IP797" s="66"/>
      <c r="IQ797" s="76"/>
      <c r="IR797" s="66"/>
      <c r="IS797" s="76"/>
      <c r="IT797" s="66"/>
      <c r="IU797" s="76"/>
      <c r="IV797" s="66"/>
      <c r="IW797" s="76"/>
      <c r="IX797" s="66"/>
      <c r="IY797" s="76"/>
      <c r="IZ797" s="66"/>
      <c r="JA797" s="76"/>
      <c r="JB797" s="66"/>
      <c r="JC797" s="76"/>
      <c r="JD797" s="66"/>
      <c r="JE797" s="76"/>
      <c r="JF797" s="66"/>
      <c r="JG797" s="76"/>
      <c r="JH797" s="66"/>
      <c r="JI797" s="76"/>
      <c r="JJ797" s="66"/>
      <c r="JK797" s="76"/>
      <c r="JL797" s="66"/>
      <c r="JM797" s="76"/>
      <c r="JN797" s="66"/>
      <c r="JO797" s="76"/>
      <c r="JP797" s="66"/>
      <c r="JQ797" s="76"/>
      <c r="JR797" s="66"/>
      <c r="JS797" s="76"/>
      <c r="JT797" s="66"/>
      <c r="JU797" s="76"/>
      <c r="JV797" s="66"/>
      <c r="JW797" s="76"/>
      <c r="JX797" s="66"/>
      <c r="JY797" s="76"/>
      <c r="JZ797" s="66"/>
      <c r="KA797" s="76"/>
      <c r="KB797" s="66"/>
      <c r="KC797" s="76"/>
      <c r="KD797" s="66"/>
      <c r="KE797" s="76"/>
      <c r="KF797" s="66"/>
      <c r="KG797" s="76"/>
      <c r="KH797" s="66"/>
      <c r="KI797" s="76"/>
      <c r="KJ797" s="66"/>
      <c r="KK797" s="76"/>
      <c r="KL797" s="66"/>
      <c r="KM797" s="76"/>
      <c r="KN797" s="66"/>
      <c r="KO797" s="76"/>
      <c r="KP797" s="66"/>
      <c r="KQ797" s="76"/>
      <c r="KR797" s="66"/>
      <c r="KS797" s="76"/>
      <c r="KT797" s="66"/>
      <c r="KU797" s="76"/>
      <c r="KV797" s="66"/>
      <c r="KW797" s="76"/>
      <c r="KX797" s="66"/>
      <c r="KY797" s="76"/>
      <c r="KZ797" s="66"/>
      <c r="LA797" s="76"/>
      <c r="LB797" s="66"/>
      <c r="LC797" s="76"/>
      <c r="LD797" s="66"/>
      <c r="LE797" s="76"/>
      <c r="LF797" s="66"/>
      <c r="LG797" s="76"/>
      <c r="LH797" s="66"/>
      <c r="LI797" s="76"/>
      <c r="LJ797" s="66"/>
      <c r="LK797" s="76"/>
      <c r="LL797" s="66"/>
      <c r="LM797" s="76"/>
      <c r="LN797" s="66"/>
      <c r="LO797" s="76"/>
      <c r="LP797" s="66"/>
      <c r="LQ797" s="76"/>
      <c r="LR797" s="66"/>
      <c r="LS797" s="76"/>
      <c r="LT797" s="66"/>
      <c r="LU797" s="76"/>
      <c r="LV797" s="66"/>
      <c r="LW797" s="76"/>
      <c r="LX797" s="66"/>
      <c r="LY797" s="76"/>
      <c r="LZ797" s="66"/>
      <c r="MA797" s="76"/>
      <c r="MB797" s="66"/>
      <c r="MC797" s="76"/>
      <c r="MD797" s="66"/>
      <c r="MG797" s="1" t="str" cm="1">
        <f t="array" ref="MG797">IFERROR(INDEX(Paste_Here!$B$2:$B$850, MATCH(0, COUNTIF(MG$4:MG796, Paste_Here!$B$2:$B$850) + IF(Paste_Here!$B$2:$B$850="", 1, 0), 0)), "")</f>
        <v/>
      </c>
      <c r="MH797" s="1" t="str">
        <f>IF(MG797&lt;&gt;"", INDEX(Paste_Here!$A$2:$A$850, MATCH(MG797, Paste_Here!$B$2:$B$850, 0)), "")</f>
        <v/>
      </c>
      <c r="MI797" s="1" t="str">
        <f t="shared" si="104"/>
        <v/>
      </c>
      <c r="MJ797" s="1" t="str" cm="1">
        <f t="array" ref="MJ797">IFERROR(INDEX($MI$5:$MI$850, MATCH(SMALL(IF($MI$5:$MI$850&lt;&gt;"", COUNTIF($MI$5:$MI$850, "&lt;"&amp;$MI$5:$MI$850)+1), ROW()-ROW($MJ$5)+1), COUNTIF($MI$5:$MI$850, "&lt;"&amp;$MI$5:$MI$850)+1, 0)), "")</f>
        <v/>
      </c>
    </row>
    <row r="798" spans="1:348">
      <c r="A798" s="66"/>
      <c r="B798" s="76" t="str">
        <f t="shared" si="97"/>
        <v/>
      </c>
      <c r="C798" s="66"/>
      <c r="D798" s="76" t="str">
        <f>IFERROR(IF(B798&lt;&gt;"", IF(AND(INDEX(Paste_Here!B$2:B$850, MATCH(B798, Paste_Here!A$2:A$850, 0))&lt;&gt;"", ISNUMBER(VALUE(INDEX(Paste_Here!B$2:B$850, MATCH(B798, Paste_Here!A$2:A$850, 0))))), INDEX(Paste_Here!B$2:B$850, MATCH(B798, Paste_Here!A$2:A$850, 0)), ""), ""), "")</f>
        <v/>
      </c>
      <c r="E798" s="66"/>
      <c r="F798" s="76" t="str">
        <f>IFERROR(IF(B798&lt;&gt;"", IF(ISTEXT(INDEX(Paste_Here!K$2:K$850, MATCH(B798, Paste_Here!A$2:A$850, 0))), INDEX(Paste_Here!K$2:K$850, MATCH(B798, Paste_Here!A$2:A$850, 0)), ""), ""), "")</f>
        <v/>
      </c>
      <c r="G798" s="66"/>
      <c r="H798" s="76" t="str">
        <f>IFERROR(IF(B798&lt;&gt;"", IF(ISTEXT(INDEX(Paste_Here!C$2:C$850, MATCH(B798, Paste_Here!A$2:A$850, 0))), INDEX(Paste_Here!C$2:C$850, MATCH(B798, Paste_Here!A$2:A$850, 0)), ""), ""), "")</f>
        <v/>
      </c>
      <c r="I798" s="66"/>
      <c r="J798" s="76" t="str">
        <f>IFERROR(IF(B798&lt;&gt;"", IF(ISNUMBER(SEARCH("s", LOWER(INDEX(Paste_Here!M$2:M$850, MATCH(B798, Paste_Here!A$2:A$850, 0))))), "Yes", IF(INDEX(Paste_Here!M$2:M$850, MATCH(B798, Paste_Here!A$2:A$850, 0))&lt;&gt;"", "No", "")), ""), "")</f>
        <v/>
      </c>
      <c r="K798" s="66"/>
      <c r="L798" s="76" t="str">
        <f>IFERROR(IF(B798&lt;&gt;"", IF(ISNUMBER(SEARCH("yes", LOWER(INDEX(Paste_Here!E$2:E$850, MATCH(B798, Paste_Here!A$2:A$850, 0))))), "Yes", IF(ISNUMBER(SEARCH("no", LOWER(INDEX(Paste_Here!E$2:E$850, MATCH(B798, Paste_Here!A$2:A$850, 0))))), "No", "")), ""), "")</f>
        <v/>
      </c>
      <c r="M798" s="66"/>
      <c r="N798" s="76" t="str">
        <f>IFERROR(IF(B798&lt;&gt;"", IF(ISNUMBER(SEARCH("yes", LOWER(INDEX(Paste_Here!F$2:F$850, MATCH(B798, Paste_Here!A$2:A$850, 0))))), "Yes", IF(ISNUMBER(SEARCH("no", LOWER(INDEX(Paste_Here!F$2:F$850, MATCH(B798, Paste_Here!A$2:A$850, 0))))), "No", "")), ""), "")</f>
        <v/>
      </c>
      <c r="O798" s="66"/>
      <c r="P798" s="76" t="str">
        <f>IFERROR(IF(B798&lt;&gt;"", IF(ISNUMBER(SEARCH("yes", LOWER(INDEX(Paste_Here!L$2:L$850, MATCH(B798, Paste_Here!A$2:A$850, 0))))), "Yes", IF(ISNUMBER(SEARCH("no", LOWER(INDEX(Paste_Here!L$2:L$850, MATCH(B798, Paste_Here!A$2:A$850, 0))))), "No", "")), ""), "")</f>
        <v/>
      </c>
      <c r="Q798" s="66"/>
      <c r="R798" s="76" t="str">
        <f>IFERROR(IF(B798&lt;&gt;"", IF(ISNUMBER(SEARCH("transitional 2", LOWER(INDEX(Paste_Here!D$2:D$850, MATCH(B798, Paste_Here!A$2:A$850, 0))))), "T2", IF(ISNUMBER(SEARCH("transitional 1", LOWER(INDEX(Paste_Here!D$2:D$850, MATCH(B798, Paste_Here!A$2:A$850, 0))))), "T1", IF(ISNUMBER(SEARCH("waived ell services", LOWER(INDEX(Paste_Here!D$2:D$850, MATCH(B798, Paste_Here!A$2:A$850, 0))))), "W", IF(ISNUMBER(SEARCH("english language learner", LOWER(INDEX(Paste_Here!D$2:D$850, MATCH(B798, Paste_Here!A$2:A$850, 0))))), "L", "")))), ""), "")</f>
        <v/>
      </c>
      <c r="S798" s="66"/>
      <c r="T798" s="76" t="str">
        <f>IFERROR(IF(B798&lt;&gt;"", IF(ISNUMBER(SEARCH("yes", LOWER(INDEX(Paste_Here!I$2:I$850, MATCH(B798, Paste_Here!A$2:A$850, 0))))), "Yes", IF(ISNUMBER(SEARCH("no", LOWER(INDEX(Paste_Here!I$2:I$850, MATCH(B798, Paste_Here!A$2:A$850, 0))))), "No", "")), ""), "")</f>
        <v/>
      </c>
      <c r="U798" s="66"/>
      <c r="V798" s="76" t="str">
        <f>IFERROR(IF(B798&lt;&gt;"", IF(ISTEXT(INDEX(Paste_Here!J$2:J$850, MATCH(B798, Paste_Here!A$2:A$850, 0))), VALUE(INDEX(Paste_Here!J$2:J$850, MATCH(B798, Paste_Here!A$2:A$850, 0))), ""), ""), "")</f>
        <v/>
      </c>
      <c r="W798" s="66"/>
      <c r="X798" s="66"/>
      <c r="Y798" s="76" t="str">
        <f t="shared" si="98"/>
        <v/>
      </c>
      <c r="Z798" s="66"/>
      <c r="AA798" s="76" t="str">
        <f>IFERROR(IF(B798&lt;&gt;"", IF(AND(INDEX(Paste_Here!AI$2:AI$850, MATCH(B798, Paste_Here!A$2:A$850, 0))&lt;&gt;"", ISNUMBER(VALUE(INDEX(Paste_Here!AI$2:AI$850, MATCH(B798, Paste_Here!A$2:A$850, 0))))), INDEX(Paste_Here!AI$2:AI$850, MATCH(B798, Paste_Here!A$2:A$850, 0)), ""), ""), "")</f>
        <v/>
      </c>
      <c r="AB798" s="66"/>
      <c r="AC798" s="76" t="str">
        <f>IFERROR(IF(B798&lt;&gt;"", IF(AND(INDEX(Paste_Here!AJ$2:AJ$850, MATCH(B798, Paste_Here!A$2:A$850, 0))&lt;&gt;"", ISNUMBER(VALUE(INDEX(Paste_Here!AJ$2:AJ$850, MATCH(B798, Paste_Here!A$2:A$850, 0))))), INDEX(Paste_Here!AJ$2:AJ$850, MATCH(B798, Paste_Here!A$2:A$850, 0)), ""), ""), "")</f>
        <v/>
      </c>
      <c r="AD798" s="66"/>
      <c r="AE798" s="76" t="str">
        <f>IFERROR(IF(B798&lt;&gt;"", IF(AND(INDEX(Paste_Here!AK$2:AK$850, MATCH(B798, Paste_Here!A$2:A$850, 0))&lt;&gt;"", ISNUMBER(VALUE(INDEX(Paste_Here!AK$2:AK$850, MATCH(B798, Paste_Here!A$2:A$850, 0))))), INDEX(Paste_Here!AK$2:AK$850, MATCH(B798, Paste_Here!A$2:A$850, 0)), ""), ""), "")</f>
        <v/>
      </c>
      <c r="AF798" s="66"/>
      <c r="AG798" s="76" t="str">
        <f>IFERROR(IF(B798&lt;&gt;"", IF(AND(INDEX(Paste_Here!AL$2:AL$850, MATCH(B798, Paste_Here!A$2:A$850, 0))&lt;&gt;"", ISNUMBER(VALUE(INDEX(Paste_Here!AL$2:AL$850, MATCH(B798, Paste_Here!A$2:A$850, 0))))), INDEX(Paste_Here!AL$2:AL$850, MATCH(B798, Paste_Here!A$2:A$850, 0)), ""), ""), "")</f>
        <v/>
      </c>
      <c r="AH798" s="66"/>
      <c r="AI798" s="76" t="str">
        <f>IFERROR(IF(B798&lt;&gt;"", IF(AND(INDEX(Paste_Here!AH$2:AH$850, MATCH(B798, Paste_Here!A$2:A$850, 0))&lt;&gt;"", ISNUMBER(VALUE(INDEX(Paste_Here!AH$2:AH$850, MATCH(B798, Paste_Here!A$2:A$850, 0))))), IF(VALUE(INDEX(Paste_Here!AH$2:AH$850, MATCH(B798, Paste_Here!A$2:A$850, 0)))=0, "", INDEX(Paste_Here!AH$2:AH$850, MATCH(B798, Paste_Here!A$2:A$850, 0))), ""), ""), "")</f>
        <v/>
      </c>
      <c r="AJ798" s="66"/>
      <c r="AK798" s="76" t="str">
        <f>IFERROR(IF(B798&lt;&gt;"", IF(AND(INDEX(Paste_Here!N$2:N$850, MATCH(B798, Paste_Here!A$2:A$850, 0))&lt;&gt;"", ISNUMBER(VALUE(INDEX(Paste_Here!N$2:N$850, MATCH(B798, Paste_Here!A$2:A$850, 0))))), INDEX(Paste_Here!N$2:N$850, MATCH(B798, Paste_Here!A$2:A$850, 0)), ""), ""), "")</f>
        <v/>
      </c>
      <c r="AL798" s="66"/>
      <c r="AM798" s="76" t="str">
        <f>IFERROR(IF(B798&lt;&gt;"", IF(AND(INDEX(Paste_Here!O$2:O$850, MATCH(B798, Paste_Here!A$2:A$850, 0))&lt;&gt;"", ISNUMBER(VALUE(INDEX(Paste_Here!O$2:O$850, MATCH(B798, Paste_Here!A$2:A$850, 0))))), INDEX(Paste_Here!O$2:O$850, MATCH(B798, Paste_Here!A$2:A$850, 0)), ""), ""), "")</f>
        <v/>
      </c>
      <c r="AN798" s="66"/>
      <c r="AO798" s="76"/>
      <c r="AP798" s="66"/>
      <c r="AQ798" s="76"/>
      <c r="AR798" s="66"/>
      <c r="AS798" s="76"/>
      <c r="AT798" s="66"/>
      <c r="AU798" s="66"/>
      <c r="AV798" s="76" t="str">
        <f t="shared" si="99"/>
        <v/>
      </c>
      <c r="AW798" s="66"/>
      <c r="AX798" s="76" t="str">
        <f>IFERROR(IF(B798&lt;&gt;"", IF(ISNUMBER(SEARCH("Revealed-Potential (Primary Focus)", LOWER(INDEX(Paste_Here!Z$2:Z$850, MATCH(B798, Paste_Here!A$2:A$850, 0))))), "Rev-Potential: Prim", IF(ISNUMBER(SEARCH("Revealed-Potential (Secondary Focus)", LOWER(INDEX(Paste_Here!Z$2:Z$850, MATCH(B798, Paste_Here!A$2:A$850, 0))))), "Rev-Potential: Sec", IF(ISNUMBER(SEARCH("Monitoring", LOWER(INDEX(Paste_Here!Z$2:Z$850, MATCH(B798, Paste_Here!A$2:A$850, 0))))), "Monitoring", IF(ISNUMBER(SEARCH("At-Promise (Secondary Focus)", LOWER(INDEX(Paste_Here!Z$2:Z$850, MATCH(B798, Paste_Here!A$2:A$850, 0))))), "At-Promise: Sec", IF(ISNUMBER(SEARCH("At-Promise (Primary Focus)", LOWER(INDEX(Paste_Here!Z$2:Z$850, MATCH(B798, Paste_Here!A$2:A$850, 0))))), "At-Promise: Prim", ""))))), ""), "")</f>
        <v/>
      </c>
      <c r="AY798" s="66"/>
      <c r="AZ798" s="76"/>
      <c r="BA798" s="66"/>
      <c r="BB798" s="76"/>
      <c r="BC798" s="66"/>
      <c r="BD798" s="76"/>
      <c r="BE798" s="66"/>
      <c r="BF798" s="76"/>
      <c r="BG798" s="66"/>
      <c r="BH798" s="76"/>
      <c r="BI798" s="66"/>
      <c r="BJ798" s="66"/>
      <c r="BK798" s="76" t="str">
        <f t="shared" si="100"/>
        <v/>
      </c>
      <c r="BL798" s="66"/>
      <c r="BM798" s="76" t="str">
        <f>IFERROR(IF(B798&lt;&gt;"", IF(AND(ISNUMBER(VALUE(SUBSTITUTE(SUBSTITUTE(Paste_Here!R798, "br", "-"), "L", ""))), VALUE(SUBSTITUTE(SUBSTITUTE(Paste_Here!R798, "br", "-"), "L", "")) &gt;= 1095), "Yes", IF(AND(ISNUMBER(VALUE(SUBSTITUTE(SUBSTITUTE(Paste_Here!R798, "br", "-"), "L", ""))), VALUE(SUBSTITUTE(SUBSTITUTE(Paste_Here!R798, "br", "-"), "L", "")) &lt;= 1094), "No", "")), ""), "")</f>
        <v/>
      </c>
      <c r="BN798" s="66"/>
      <c r="BO798" s="76" t="str">
        <f>IFERROR(IF(B798&lt;&gt;"", IF(COUNTIF(INDEX(Paste_Here!Y$2:AB$850, MATCH(B798, Paste_Here!A$2:A$850, 0), 0), "yes") &gt; 0, "Yes", IF(COUNTIF(INDEX(Paste_Here!Y$2:AB$850, MATCH(B798, Paste_Here!A$2:A$850, 0), 0), "no") &gt; 0, "No", "")), ""), "")</f>
        <v/>
      </c>
      <c r="BP798" s="66"/>
      <c r="BQ798" s="76" t="str">
        <f>IFERROR(IF(B798&lt;&gt;"", IF(AND(ISNUMBER(VALUE(SUBSTITUTE(SUBSTITUTE(Paste_Here!U798, "em", "-"), "q", ""))), VALUE(SUBSTITUTE(SUBSTITUTE(Paste_Here!U798, "em", "-"), "q", "")) &gt;= 910), "Yes", IF(AND(ISNUMBER(VALUE(SUBSTITUTE(SUBSTITUTE(Paste_Here!U798, "em", "-"), "q", ""))), VALUE(SUBSTITUTE(SUBSTITUTE(Paste_Here!U798, "em", "-"), "q", "")) &lt;= 909), "No", "")), ""), "")</f>
        <v/>
      </c>
      <c r="BR798" s="66"/>
      <c r="BS798" s="76" t="str">
        <f>IFERROR(IF(B798&lt;&gt;"", IF(AND(INDEX(Paste_Here!X$2:X$850, MATCH(B798, Paste_Here!A$2:A$850, 0))&lt;&gt;"", ISNUMBER(VALUE(INDEX(Paste_Here!X$2:X$850, MATCH(B798, Paste_Here!A$2:A$850, 0))))), INDEX(Paste_Here!X$2:X$850, MATCH(B798, Paste_Here!A$2:A$850, 0)), ""), ""), "")</f>
        <v/>
      </c>
      <c r="BT798" s="66"/>
      <c r="BU798" s="76" t="str">
        <f>IFERROR(IF(B798&lt;&gt;"", IF(ISNUMBER(VALUE(INDEX(Paste_Here!G$2:G$850, MATCH(B798, Paste_Here!A$2:A$850, 0)))), IF(VALUE(INDEX(Paste_Here!G$2:G$850, MATCH(B798, Paste_Here!A$2:A$850, 0)))=0, "No", IF(AND(VALUE(INDEX(Paste_Here!G$2:G$850, MATCH(B798, Paste_Here!A$2:A$850, 0)))&gt;=1, VALUE(INDEX(Paste_Here!G$2:G$850, MATCH(B798, Paste_Here!A$2:A$850, 0)))&lt;=4), VALUE(INDEX(Paste_Here!G$2:G$850, MATCH(B798, Paste_Here!A$2:A$850, 0))), "")), ""), ""), "")</f>
        <v/>
      </c>
      <c r="BV798" s="66"/>
      <c r="BW798" s="76" t="str">
        <f>IFERROR(IF(B798&lt;&gt;"", IF(ISNUMBER(VALUE(INDEX(Paste_Here!H$2:H$850, MATCH(B798, Paste_Here!A$2:A$850, 0)))), IF(VALUE(INDEX(Paste_Here!H$2:H$850, MATCH(B798, Paste_Here!A$2:A$850, 0)))=0, "No", IF(AND(VALUE(INDEX(Paste_Here!H$2:H$850, MATCH(B798, Paste_Here!A$2:A$850, 0)))&gt;=1, VALUE(INDEX(Paste_Here!H$2:H$850, MATCH(B798, Paste_Here!A$2:A$850, 0)))&lt;=4), VALUE(INDEX(Paste_Here!H$2:H$850, MATCH(B798, Paste_Here!A$2:A$850, 0))), "")), ""), ""), "")</f>
        <v/>
      </c>
      <c r="BX798" s="66"/>
      <c r="BY798" s="76"/>
      <c r="BZ798" s="66"/>
      <c r="CA798" s="76"/>
      <c r="CB798" s="66"/>
      <c r="CC798" s="66"/>
      <c r="CD798" s="76" t="str">
        <f t="shared" si="101"/>
        <v/>
      </c>
      <c r="CE798" s="66"/>
      <c r="CF798" s="76" t="str">
        <f>IFERROR(IF(B798&lt;&gt;"", IF(AND(INDEX(Paste_Here!P$2:P$850, MATCH(B798, Paste_Here!A$2:A$850, 0))&lt;&gt;"", ISNUMBER(VALUE(INDEX(Paste_Here!P$2:P$850, MATCH(B798, Paste_Here!A$2:A$850, 0))))), INDEX(Paste_Here!P$2:P$850, MATCH(B798, Paste_Here!A$2:A$850, 0)), ""), ""), "")</f>
        <v/>
      </c>
      <c r="CG798" s="66"/>
      <c r="CH798" s="76" t="str">
        <f>IFERROR(IF(B798&lt;&gt;"", IF(ISNUMBER(SEARCH("highrisk", LOWER(INDEX(Paste_Here!Q$2:Q$850, MATCH(B798, Paste_Here!A$2:A$850, 0))))), "High Risk", IF(ISNUMBER(SEARCH("lowrisk", LOWER(INDEX(Paste_Here!Q$2:Q$850, MATCH(B798, Paste_Here!A$2:A$850, 0))))), "Low Risk", IF(ISNUMBER(SEARCH("somerisk", LOWER(INDEX(Paste_Here!Q$2:Q$850, MATCH(B798, Paste_Here!A$2:A$850, 0))))), "Some Risk", ""))), ""), "")</f>
        <v/>
      </c>
      <c r="CI798" s="66"/>
      <c r="CJ798" s="76" t="str">
        <f>IFERROR(IF(B798&lt;&gt;"", IF(AND(INDEX(Paste_Here!AA$2:AA$850, MATCH(B798, Paste_Here!A$2:A$850, 0))&lt;&gt;"", ISNUMBER(VALUE(INDEX(Paste_Here!AA$2:AA$850, MATCH(B798, Paste_Here!A$2:A$850, 0))))), INDEX(Paste_Here!AA$2:AA$850, MATCH(B798, Paste_Here!A$2:A$850, 0)), ""), ""), "")</f>
        <v/>
      </c>
      <c r="CK798" s="66"/>
      <c r="CL798" s="76" t="str">
        <f>IFERROR(IF(B798&lt;&gt;"", IF(LOWER(INDEX(Paste_Here!AB$2:AB$850, MATCH(B798, Paste_Here!A$2:A$850, 0)))="approaching expectations", "Approaching", IF(LOWER(INDEX(Paste_Here!AB$2:AB$850, MATCH(B798, Paste_Here!A$2:A$850, 0)))="met expectations", "Met", IF(LOWER(INDEX(Paste_Here!AB$2:AB$850, MATCH(B798, Paste_Here!A$2:A$850, 0)))="exceeded expectations", "Exceeded", IF(LOWER(INDEX(Paste_Here!AB$2:AB$850, MATCH(B798, Paste_Here!A$2:A$850, 0)))="below expectations", "Below", "")))), ""), "")</f>
        <v/>
      </c>
      <c r="CM798" s="66"/>
      <c r="CN798" s="76" t="str">
        <f>IFERROR(IF(B798&lt;&gt;"", IF(AND(INDEX(Paste_Here!AC$2:AC$850, MATCH(B798, Paste_Here!A$2:A$850, 0))&lt;&gt;"", ISNUMBER(VALUE(INDEX(Paste_Here!AC$2:AC$850, MATCH(B798, Paste_Here!A$2:A$850, 0))))), INDEX(Paste_Here!AC$2:AC$850, MATCH(B798, Paste_Here!A$2:A$850, 0)), ""), ""), "")</f>
        <v/>
      </c>
      <c r="CO798" s="66"/>
      <c r="CP798" s="76"/>
      <c r="CQ798" s="66"/>
      <c r="CR798" s="76"/>
      <c r="CS798" s="66"/>
      <c r="CT798" s="76"/>
      <c r="CU798" s="66"/>
      <c r="CV798" s="76"/>
      <c r="CW798" s="66"/>
      <c r="CX798" s="76"/>
      <c r="CY798" s="66"/>
      <c r="CZ798" s="66"/>
      <c r="DA798" s="76" t="str">
        <f t="shared" si="102"/>
        <v/>
      </c>
      <c r="DB798" s="66"/>
      <c r="DC798" s="76" t="str">
        <f>IFERROR(IF(B798&lt;&gt;"", IF(AND(INDEX(Paste_Here!V$2:V$850, MATCH(B798, Paste_Here!A$2:A$850, 0))&lt;&gt;"", ISNUMBER(VALUE(INDEX(Paste_Here!V$2:V$850, MATCH(B798, Paste_Here!A$2:A$850, 0))))), INDEX(Paste_Here!V$2:V$850, MATCH(B798, Paste_Here!A$2:A$850, 0)), ""), ""), "")</f>
        <v/>
      </c>
      <c r="DD798" s="66"/>
      <c r="DE798" s="76" t="str">
        <f>IFERROR(IF(B798&lt;&gt;"", IF(ISNUMBER(SEARCH("highrisk", LOWER(INDEX(Paste_Here!W$2:W$850, MATCH(B798, Paste_Here!A$2:A$850, 0))))), "High Risk", IF(ISNUMBER(SEARCH("lowrisk", LOWER(INDEX(Paste_Here!W$2:W$850, MATCH(B798, Paste_Here!A$2:A$850, 0))))), "Low Risk", IF(ISNUMBER(SEARCH("somerisk", LOWER(INDEX(Paste_Here!W$2:W$850, MATCH(B798, Paste_Here!A$2:A$850, 0))))), "Some Risk", ""))), ""), "")</f>
        <v/>
      </c>
      <c r="DF798" s="66"/>
      <c r="DG798" s="76" t="str">
        <f>IFERROR(IF(B798&lt;&gt;"", IF(AND(INDEX(Paste_Here!S$2:S$850, MATCH(B798, Paste_Here!A$2:A$850, 0))&lt;&gt;"", ISNUMBER(VALUE(INDEX(Paste_Here!S$2:S$850, MATCH(B798, Paste_Here!A$2:A$850, 0))))), INDEX(Paste_Here!S$2:S$850, MATCH(B798, Paste_Here!A$2:A$850, 0)), ""), ""), "")</f>
        <v/>
      </c>
      <c r="DH798" s="66"/>
      <c r="DI798" s="76" t="str">
        <f>IFERROR(IF(B798&lt;&gt;"", IF(ISNUMBER(SEARCH("highrisk", LOWER(INDEX(Paste_Here!T$2:T$850, MATCH(B798, Paste_Here!A$2:A$850, 0))))), "High Risk", IF(ISNUMBER(SEARCH("lowrisk", LOWER(INDEX(Paste_Here!T$2:T$850, MATCH(B798, Paste_Here!A$2:A$850, 0))))), "Low Risk", IF(ISNUMBER(SEARCH("somerisk", LOWER(INDEX(Paste_Here!T$2:T$850, MATCH(B798, Paste_Here!A$2:A$850, 0))))), "Some Risk", ""))), ""), "")</f>
        <v/>
      </c>
      <c r="DJ798" s="66"/>
      <c r="DK798" s="76" t="str">
        <f>IFERROR(IF(B798&lt;&gt;"", IF(AND(INDEX(Paste_Here!AD$2:AD$850, MATCH(B798, Paste_Here!A$2:A$850, 0))&lt;&gt;"", ISNUMBER(VALUE(INDEX(Paste_Here!AD$2:AD$850, MATCH(B798, Paste_Here!A$2:A$850, 0))))), INDEX(Paste_Here!AD$2:AD$850, MATCH(B798, Paste_Here!A$2:A$850, 0)), ""), ""), "")</f>
        <v/>
      </c>
      <c r="DL798" s="66"/>
      <c r="DM798" s="76" t="str">
        <f>IFERROR(IF(B798&lt;&gt;"", IF(LOWER(INDEX(Paste_Here!AE$2:AE$850, MATCH(B798, Paste_Here!A$2:A$850, 0)))="approaching expectations", "Approaching", IF(LOWER(INDEX(Paste_Here!AE$2:AE$850, MATCH(B798, Paste_Here!A$2:A$850, 0)))="met expectations", "Met", IF(LOWER(INDEX(Paste_Here!AE$2:AE$850, MATCH(B798, Paste_Here!A$2:A$850, 0)))="exceeded expectations", "Exceeded", IF(LOWER(INDEX(Paste_Here!AE$2:AE$850, MATCH(B798, Paste_Here!A$2:A$850, 0)))="below expectations", "Below", "")))), ""), "")</f>
        <v/>
      </c>
      <c r="DN798" s="66"/>
      <c r="DO798" s="76"/>
      <c r="DP798" s="66"/>
      <c r="DQ798" s="76"/>
      <c r="DR798" s="66"/>
      <c r="DS798" s="76"/>
      <c r="DT798" s="66"/>
      <c r="DU798" s="76"/>
      <c r="DV798" s="66"/>
      <c r="DW798" s="66"/>
      <c r="DX798" s="76" t="str">
        <f t="shared" si="103"/>
        <v/>
      </c>
      <c r="DY798" s="66"/>
      <c r="DZ798" s="76"/>
      <c r="EA798" s="66"/>
      <c r="EB798" s="76"/>
      <c r="EC798" s="66"/>
      <c r="ED798" s="76" t="str">
        <f>IFERROR(IF(B798&lt;&gt;"", IF(AND(INDEX(Paste_Here!AF$2:AF$850, MATCH(B798, Paste_Here!A$2:A$850, 0))&lt;&gt;"", ISNUMBER(VALUE(INDEX(Paste_Here!AF$2:AF$850, MATCH(B798, Paste_Here!A$2:A$850, 0))))), INDEX(Paste_Here!AF$2:AF$850, MATCH(B798, Paste_Here!A$2:A$850, 0)), ""), ""), "")</f>
        <v/>
      </c>
      <c r="EE798" s="66"/>
      <c r="EF798" s="76"/>
      <c r="EG798" s="66"/>
      <c r="EH798" s="76"/>
      <c r="EI798" s="66"/>
      <c r="EJ798" s="76" t="str">
        <f>IFERROR(IF(B798&lt;&gt;"", IF(AND(INDEX(Paste_Here!AG$2:AG$850, MATCH(B798, Paste_Here!A$2:A$850, 0))&lt;&gt;"", ISNUMBER(VALUE(INDEX(Paste_Here!AG$2:AG$850, MATCH(B798, Paste_Here!A$2:A$850, 0))))), INDEX(Paste_Here!AG$2:AG$850, MATCH(B798, Paste_Here!A$2:A$850, 0)), ""), ""), "")</f>
        <v/>
      </c>
      <c r="EK798" s="66"/>
      <c r="EL798" s="76"/>
      <c r="EM798" s="66"/>
      <c r="EN798" s="76"/>
      <c r="EO798" s="66"/>
      <c r="EP798" s="76"/>
      <c r="EQ798" s="66"/>
      <c r="ER798" s="76"/>
      <c r="ES798" s="66"/>
      <c r="ET798" s="66"/>
      <c r="EU798" s="76"/>
      <c r="EV798" s="66"/>
      <c r="EW798" s="76"/>
      <c r="EX798" s="66"/>
      <c r="EY798" s="76"/>
      <c r="EZ798" s="66"/>
      <c r="FA798" s="76"/>
      <c r="FB798" s="66"/>
      <c r="FC798" s="76"/>
      <c r="FD798" s="66"/>
      <c r="FE798" s="76"/>
      <c r="FF798" s="66"/>
      <c r="FG798" s="76"/>
      <c r="FH798" s="66"/>
      <c r="FI798" s="76"/>
      <c r="FJ798" s="66"/>
      <c r="FK798" s="76"/>
      <c r="FL798" s="66"/>
      <c r="FM798" s="76"/>
      <c r="FN798" s="66"/>
      <c r="FO798" s="76"/>
      <c r="FP798" s="66"/>
      <c r="FQ798" s="76"/>
      <c r="FR798" s="66"/>
      <c r="FS798" s="76"/>
      <c r="FT798" s="66"/>
      <c r="FU798" s="76"/>
      <c r="FV798" s="66"/>
      <c r="FW798" s="76"/>
      <c r="FX798" s="66"/>
      <c r="FY798" s="76"/>
      <c r="FZ798" s="66"/>
      <c r="GA798" s="76"/>
      <c r="GB798" s="66"/>
      <c r="GC798" s="76"/>
      <c r="GD798" s="66"/>
      <c r="GE798" s="76"/>
      <c r="GF798" s="66"/>
      <c r="GG798" s="76"/>
      <c r="GH798" s="66"/>
      <c r="GI798" s="76"/>
      <c r="GJ798" s="66"/>
      <c r="GK798" s="76"/>
      <c r="GL798" s="66"/>
      <c r="GM798" s="76"/>
      <c r="GN798" s="66"/>
      <c r="GO798" s="76"/>
      <c r="GP798" s="66"/>
      <c r="GQ798" s="76"/>
      <c r="GR798" s="66"/>
      <c r="GS798" s="76"/>
      <c r="GT798" s="66"/>
      <c r="GU798" s="76"/>
      <c r="GV798" s="66"/>
      <c r="GW798" s="76"/>
      <c r="GX798" s="66"/>
      <c r="GY798" s="76"/>
      <c r="GZ798" s="66"/>
      <c r="HA798" s="76"/>
      <c r="HB798" s="66"/>
      <c r="HC798" s="76"/>
      <c r="HD798" s="66"/>
      <c r="HE798" s="76"/>
      <c r="HF798" s="66"/>
      <c r="HG798" s="76"/>
      <c r="HH798" s="66"/>
      <c r="HI798" s="76"/>
      <c r="HJ798" s="66"/>
      <c r="HK798" s="76"/>
      <c r="HL798" s="66"/>
      <c r="HM798" s="76"/>
      <c r="HN798" s="66"/>
      <c r="HO798" s="76"/>
      <c r="HP798" s="66"/>
      <c r="HQ798" s="76"/>
      <c r="HR798" s="66"/>
      <c r="HS798" s="76"/>
      <c r="HT798" s="66"/>
      <c r="HU798" s="76"/>
      <c r="HV798" s="66"/>
      <c r="HW798" s="76"/>
      <c r="HX798" s="66"/>
      <c r="HY798" s="76"/>
      <c r="HZ798" s="66"/>
      <c r="IA798" s="76"/>
      <c r="IB798" s="66"/>
      <c r="IC798" s="76"/>
      <c r="ID798" s="66"/>
      <c r="IE798" s="76"/>
      <c r="IF798" s="66"/>
      <c r="IG798" s="76"/>
      <c r="IH798" s="66"/>
      <c r="II798" s="76"/>
      <c r="IJ798" s="66"/>
      <c r="IK798" s="76"/>
      <c r="IL798" s="66"/>
      <c r="IM798" s="76"/>
      <c r="IN798" s="66"/>
      <c r="IO798" s="76"/>
      <c r="IP798" s="66"/>
      <c r="IQ798" s="76"/>
      <c r="IR798" s="66"/>
      <c r="IS798" s="76"/>
      <c r="IT798" s="66"/>
      <c r="IU798" s="76"/>
      <c r="IV798" s="66"/>
      <c r="IW798" s="76"/>
      <c r="IX798" s="66"/>
      <c r="IY798" s="76"/>
      <c r="IZ798" s="66"/>
      <c r="JA798" s="76"/>
      <c r="JB798" s="66"/>
      <c r="JC798" s="76"/>
      <c r="JD798" s="66"/>
      <c r="JE798" s="76"/>
      <c r="JF798" s="66"/>
      <c r="JG798" s="76"/>
      <c r="JH798" s="66"/>
      <c r="JI798" s="76"/>
      <c r="JJ798" s="66"/>
      <c r="JK798" s="76"/>
      <c r="JL798" s="66"/>
      <c r="JM798" s="76"/>
      <c r="JN798" s="66"/>
      <c r="JO798" s="76"/>
      <c r="JP798" s="66"/>
      <c r="JQ798" s="76"/>
      <c r="JR798" s="66"/>
      <c r="JS798" s="76"/>
      <c r="JT798" s="66"/>
      <c r="JU798" s="76"/>
      <c r="JV798" s="66"/>
      <c r="JW798" s="76"/>
      <c r="JX798" s="66"/>
      <c r="JY798" s="76"/>
      <c r="JZ798" s="66"/>
      <c r="KA798" s="76"/>
      <c r="KB798" s="66"/>
      <c r="KC798" s="76"/>
      <c r="KD798" s="66"/>
      <c r="KE798" s="76"/>
      <c r="KF798" s="66"/>
      <c r="KG798" s="76"/>
      <c r="KH798" s="66"/>
      <c r="KI798" s="76"/>
      <c r="KJ798" s="66"/>
      <c r="KK798" s="76"/>
      <c r="KL798" s="66"/>
      <c r="KM798" s="76"/>
      <c r="KN798" s="66"/>
      <c r="KO798" s="76"/>
      <c r="KP798" s="66"/>
      <c r="KQ798" s="76"/>
      <c r="KR798" s="66"/>
      <c r="KS798" s="76"/>
      <c r="KT798" s="66"/>
      <c r="KU798" s="76"/>
      <c r="KV798" s="66"/>
      <c r="KW798" s="76"/>
      <c r="KX798" s="66"/>
      <c r="KY798" s="76"/>
      <c r="KZ798" s="66"/>
      <c r="LA798" s="76"/>
      <c r="LB798" s="66"/>
      <c r="LC798" s="76"/>
      <c r="LD798" s="66"/>
      <c r="LE798" s="76"/>
      <c r="LF798" s="66"/>
      <c r="LG798" s="76"/>
      <c r="LH798" s="66"/>
      <c r="LI798" s="76"/>
      <c r="LJ798" s="66"/>
      <c r="LK798" s="76"/>
      <c r="LL798" s="66"/>
      <c r="LM798" s="76"/>
      <c r="LN798" s="66"/>
      <c r="LO798" s="76"/>
      <c r="LP798" s="66"/>
      <c r="LQ798" s="76"/>
      <c r="LR798" s="66"/>
      <c r="LS798" s="76"/>
      <c r="LT798" s="66"/>
      <c r="LU798" s="76"/>
      <c r="LV798" s="66"/>
      <c r="LW798" s="76"/>
      <c r="LX798" s="66"/>
      <c r="LY798" s="76"/>
      <c r="LZ798" s="66"/>
      <c r="MA798" s="76"/>
      <c r="MB798" s="66"/>
      <c r="MC798" s="76"/>
      <c r="MD798" s="66"/>
      <c r="MG798" s="1" t="str" cm="1">
        <f t="array" ref="MG798">IFERROR(INDEX(Paste_Here!$B$2:$B$850, MATCH(0, COUNTIF(MG$4:MG797, Paste_Here!$B$2:$B$850) + IF(Paste_Here!$B$2:$B$850="", 1, 0), 0)), "")</f>
        <v/>
      </c>
      <c r="MH798" s="1" t="str">
        <f>IF(MG798&lt;&gt;"", INDEX(Paste_Here!$A$2:$A$850, MATCH(MG798, Paste_Here!$B$2:$B$850, 0)), "")</f>
        <v/>
      </c>
      <c r="MI798" s="1" t="str">
        <f t="shared" si="104"/>
        <v/>
      </c>
      <c r="MJ798" s="1" t="str" cm="1">
        <f t="array" ref="MJ798">IFERROR(INDEX($MI$5:$MI$850, MATCH(SMALL(IF($MI$5:$MI$850&lt;&gt;"", COUNTIF($MI$5:$MI$850, "&lt;"&amp;$MI$5:$MI$850)+1), ROW()-ROW($MJ$5)+1), COUNTIF($MI$5:$MI$850, "&lt;"&amp;$MI$5:$MI$850)+1, 0)), "")</f>
        <v/>
      </c>
    </row>
    <row r="799" spans="1:348">
      <c r="A799" s="66"/>
      <c r="B799" s="76" t="str">
        <f t="shared" si="97"/>
        <v/>
      </c>
      <c r="C799" s="66"/>
      <c r="D799" s="76" t="str">
        <f>IFERROR(IF(B799&lt;&gt;"", IF(AND(INDEX(Paste_Here!B$2:B$850, MATCH(B799, Paste_Here!A$2:A$850, 0))&lt;&gt;"", ISNUMBER(VALUE(INDEX(Paste_Here!B$2:B$850, MATCH(B799, Paste_Here!A$2:A$850, 0))))), INDEX(Paste_Here!B$2:B$850, MATCH(B799, Paste_Here!A$2:A$850, 0)), ""), ""), "")</f>
        <v/>
      </c>
      <c r="E799" s="66"/>
      <c r="F799" s="76" t="str">
        <f>IFERROR(IF(B799&lt;&gt;"", IF(ISTEXT(INDEX(Paste_Here!K$2:K$850, MATCH(B799, Paste_Here!A$2:A$850, 0))), INDEX(Paste_Here!K$2:K$850, MATCH(B799, Paste_Here!A$2:A$850, 0)), ""), ""), "")</f>
        <v/>
      </c>
      <c r="G799" s="66"/>
      <c r="H799" s="76" t="str">
        <f>IFERROR(IF(B799&lt;&gt;"", IF(ISTEXT(INDEX(Paste_Here!C$2:C$850, MATCH(B799, Paste_Here!A$2:A$850, 0))), INDEX(Paste_Here!C$2:C$850, MATCH(B799, Paste_Here!A$2:A$850, 0)), ""), ""), "")</f>
        <v/>
      </c>
      <c r="I799" s="66"/>
      <c r="J799" s="76" t="str">
        <f>IFERROR(IF(B799&lt;&gt;"", IF(ISNUMBER(SEARCH("s", LOWER(INDEX(Paste_Here!M$2:M$850, MATCH(B799, Paste_Here!A$2:A$850, 0))))), "Yes", IF(INDEX(Paste_Here!M$2:M$850, MATCH(B799, Paste_Here!A$2:A$850, 0))&lt;&gt;"", "No", "")), ""), "")</f>
        <v/>
      </c>
      <c r="K799" s="66"/>
      <c r="L799" s="76" t="str">
        <f>IFERROR(IF(B799&lt;&gt;"", IF(ISNUMBER(SEARCH("yes", LOWER(INDEX(Paste_Here!E$2:E$850, MATCH(B799, Paste_Here!A$2:A$850, 0))))), "Yes", IF(ISNUMBER(SEARCH("no", LOWER(INDEX(Paste_Here!E$2:E$850, MATCH(B799, Paste_Here!A$2:A$850, 0))))), "No", "")), ""), "")</f>
        <v/>
      </c>
      <c r="M799" s="66"/>
      <c r="N799" s="76" t="str">
        <f>IFERROR(IF(B799&lt;&gt;"", IF(ISNUMBER(SEARCH("yes", LOWER(INDEX(Paste_Here!F$2:F$850, MATCH(B799, Paste_Here!A$2:A$850, 0))))), "Yes", IF(ISNUMBER(SEARCH("no", LOWER(INDEX(Paste_Here!F$2:F$850, MATCH(B799, Paste_Here!A$2:A$850, 0))))), "No", "")), ""), "")</f>
        <v/>
      </c>
      <c r="O799" s="66"/>
      <c r="P799" s="76" t="str">
        <f>IFERROR(IF(B799&lt;&gt;"", IF(ISNUMBER(SEARCH("yes", LOWER(INDEX(Paste_Here!L$2:L$850, MATCH(B799, Paste_Here!A$2:A$850, 0))))), "Yes", IF(ISNUMBER(SEARCH("no", LOWER(INDEX(Paste_Here!L$2:L$850, MATCH(B799, Paste_Here!A$2:A$850, 0))))), "No", "")), ""), "")</f>
        <v/>
      </c>
      <c r="Q799" s="66"/>
      <c r="R799" s="76" t="str">
        <f>IFERROR(IF(B799&lt;&gt;"", IF(ISNUMBER(SEARCH("transitional 2", LOWER(INDEX(Paste_Here!D$2:D$850, MATCH(B799, Paste_Here!A$2:A$850, 0))))), "T2", IF(ISNUMBER(SEARCH("transitional 1", LOWER(INDEX(Paste_Here!D$2:D$850, MATCH(B799, Paste_Here!A$2:A$850, 0))))), "T1", IF(ISNUMBER(SEARCH("waived ell services", LOWER(INDEX(Paste_Here!D$2:D$850, MATCH(B799, Paste_Here!A$2:A$850, 0))))), "W", IF(ISNUMBER(SEARCH("english language learner", LOWER(INDEX(Paste_Here!D$2:D$850, MATCH(B799, Paste_Here!A$2:A$850, 0))))), "L", "")))), ""), "")</f>
        <v/>
      </c>
      <c r="S799" s="66"/>
      <c r="T799" s="76" t="str">
        <f>IFERROR(IF(B799&lt;&gt;"", IF(ISNUMBER(SEARCH("yes", LOWER(INDEX(Paste_Here!I$2:I$850, MATCH(B799, Paste_Here!A$2:A$850, 0))))), "Yes", IF(ISNUMBER(SEARCH("no", LOWER(INDEX(Paste_Here!I$2:I$850, MATCH(B799, Paste_Here!A$2:A$850, 0))))), "No", "")), ""), "")</f>
        <v/>
      </c>
      <c r="U799" s="66"/>
      <c r="V799" s="76" t="str">
        <f>IFERROR(IF(B799&lt;&gt;"", IF(ISTEXT(INDEX(Paste_Here!J$2:J$850, MATCH(B799, Paste_Here!A$2:A$850, 0))), VALUE(INDEX(Paste_Here!J$2:J$850, MATCH(B799, Paste_Here!A$2:A$850, 0))), ""), ""), "")</f>
        <v/>
      </c>
      <c r="W799" s="66"/>
      <c r="X799" s="66"/>
      <c r="Y799" s="76" t="str">
        <f t="shared" si="98"/>
        <v/>
      </c>
      <c r="Z799" s="66"/>
      <c r="AA799" s="76" t="str">
        <f>IFERROR(IF(B799&lt;&gt;"", IF(AND(INDEX(Paste_Here!AI$2:AI$850, MATCH(B799, Paste_Here!A$2:A$850, 0))&lt;&gt;"", ISNUMBER(VALUE(INDEX(Paste_Here!AI$2:AI$850, MATCH(B799, Paste_Here!A$2:A$850, 0))))), INDEX(Paste_Here!AI$2:AI$850, MATCH(B799, Paste_Here!A$2:A$850, 0)), ""), ""), "")</f>
        <v/>
      </c>
      <c r="AB799" s="66"/>
      <c r="AC799" s="76" t="str">
        <f>IFERROR(IF(B799&lt;&gt;"", IF(AND(INDEX(Paste_Here!AJ$2:AJ$850, MATCH(B799, Paste_Here!A$2:A$850, 0))&lt;&gt;"", ISNUMBER(VALUE(INDEX(Paste_Here!AJ$2:AJ$850, MATCH(B799, Paste_Here!A$2:A$850, 0))))), INDEX(Paste_Here!AJ$2:AJ$850, MATCH(B799, Paste_Here!A$2:A$850, 0)), ""), ""), "")</f>
        <v/>
      </c>
      <c r="AD799" s="66"/>
      <c r="AE799" s="76" t="str">
        <f>IFERROR(IF(B799&lt;&gt;"", IF(AND(INDEX(Paste_Here!AK$2:AK$850, MATCH(B799, Paste_Here!A$2:A$850, 0))&lt;&gt;"", ISNUMBER(VALUE(INDEX(Paste_Here!AK$2:AK$850, MATCH(B799, Paste_Here!A$2:A$850, 0))))), INDEX(Paste_Here!AK$2:AK$850, MATCH(B799, Paste_Here!A$2:A$850, 0)), ""), ""), "")</f>
        <v/>
      </c>
      <c r="AF799" s="66"/>
      <c r="AG799" s="76" t="str">
        <f>IFERROR(IF(B799&lt;&gt;"", IF(AND(INDEX(Paste_Here!AL$2:AL$850, MATCH(B799, Paste_Here!A$2:A$850, 0))&lt;&gt;"", ISNUMBER(VALUE(INDEX(Paste_Here!AL$2:AL$850, MATCH(B799, Paste_Here!A$2:A$850, 0))))), INDEX(Paste_Here!AL$2:AL$850, MATCH(B799, Paste_Here!A$2:A$850, 0)), ""), ""), "")</f>
        <v/>
      </c>
      <c r="AH799" s="66"/>
      <c r="AI799" s="76" t="str">
        <f>IFERROR(IF(B799&lt;&gt;"", IF(AND(INDEX(Paste_Here!AH$2:AH$850, MATCH(B799, Paste_Here!A$2:A$850, 0))&lt;&gt;"", ISNUMBER(VALUE(INDEX(Paste_Here!AH$2:AH$850, MATCH(B799, Paste_Here!A$2:A$850, 0))))), IF(VALUE(INDEX(Paste_Here!AH$2:AH$850, MATCH(B799, Paste_Here!A$2:A$850, 0)))=0, "", INDEX(Paste_Here!AH$2:AH$850, MATCH(B799, Paste_Here!A$2:A$850, 0))), ""), ""), "")</f>
        <v/>
      </c>
      <c r="AJ799" s="66"/>
      <c r="AK799" s="76" t="str">
        <f>IFERROR(IF(B799&lt;&gt;"", IF(AND(INDEX(Paste_Here!N$2:N$850, MATCH(B799, Paste_Here!A$2:A$850, 0))&lt;&gt;"", ISNUMBER(VALUE(INDEX(Paste_Here!N$2:N$850, MATCH(B799, Paste_Here!A$2:A$850, 0))))), INDEX(Paste_Here!N$2:N$850, MATCH(B799, Paste_Here!A$2:A$850, 0)), ""), ""), "")</f>
        <v/>
      </c>
      <c r="AL799" s="66"/>
      <c r="AM799" s="76" t="str">
        <f>IFERROR(IF(B799&lt;&gt;"", IF(AND(INDEX(Paste_Here!O$2:O$850, MATCH(B799, Paste_Here!A$2:A$850, 0))&lt;&gt;"", ISNUMBER(VALUE(INDEX(Paste_Here!O$2:O$850, MATCH(B799, Paste_Here!A$2:A$850, 0))))), INDEX(Paste_Here!O$2:O$850, MATCH(B799, Paste_Here!A$2:A$850, 0)), ""), ""), "")</f>
        <v/>
      </c>
      <c r="AN799" s="66"/>
      <c r="AO799" s="76"/>
      <c r="AP799" s="66"/>
      <c r="AQ799" s="76"/>
      <c r="AR799" s="66"/>
      <c r="AS799" s="76"/>
      <c r="AT799" s="66"/>
      <c r="AU799" s="66"/>
      <c r="AV799" s="76" t="str">
        <f t="shared" si="99"/>
        <v/>
      </c>
      <c r="AW799" s="66"/>
      <c r="AX799" s="76" t="str">
        <f>IFERROR(IF(B799&lt;&gt;"", IF(ISNUMBER(SEARCH("Revealed-Potential (Primary Focus)", LOWER(INDEX(Paste_Here!Z$2:Z$850, MATCH(B799, Paste_Here!A$2:A$850, 0))))), "Rev-Potential: Prim", IF(ISNUMBER(SEARCH("Revealed-Potential (Secondary Focus)", LOWER(INDEX(Paste_Here!Z$2:Z$850, MATCH(B799, Paste_Here!A$2:A$850, 0))))), "Rev-Potential: Sec", IF(ISNUMBER(SEARCH("Monitoring", LOWER(INDEX(Paste_Here!Z$2:Z$850, MATCH(B799, Paste_Here!A$2:A$850, 0))))), "Monitoring", IF(ISNUMBER(SEARCH("At-Promise (Secondary Focus)", LOWER(INDEX(Paste_Here!Z$2:Z$850, MATCH(B799, Paste_Here!A$2:A$850, 0))))), "At-Promise: Sec", IF(ISNUMBER(SEARCH("At-Promise (Primary Focus)", LOWER(INDEX(Paste_Here!Z$2:Z$850, MATCH(B799, Paste_Here!A$2:A$850, 0))))), "At-Promise: Prim", ""))))), ""), "")</f>
        <v/>
      </c>
      <c r="AY799" s="66"/>
      <c r="AZ799" s="76"/>
      <c r="BA799" s="66"/>
      <c r="BB799" s="76"/>
      <c r="BC799" s="66"/>
      <c r="BD799" s="76"/>
      <c r="BE799" s="66"/>
      <c r="BF799" s="76"/>
      <c r="BG799" s="66"/>
      <c r="BH799" s="76"/>
      <c r="BI799" s="66"/>
      <c r="BJ799" s="66"/>
      <c r="BK799" s="76" t="str">
        <f t="shared" si="100"/>
        <v/>
      </c>
      <c r="BL799" s="66"/>
      <c r="BM799" s="76" t="str">
        <f>IFERROR(IF(B799&lt;&gt;"", IF(AND(ISNUMBER(VALUE(SUBSTITUTE(SUBSTITUTE(Paste_Here!R799, "br", "-"), "L", ""))), VALUE(SUBSTITUTE(SUBSTITUTE(Paste_Here!R799, "br", "-"), "L", "")) &gt;= 1095), "Yes", IF(AND(ISNUMBER(VALUE(SUBSTITUTE(SUBSTITUTE(Paste_Here!R799, "br", "-"), "L", ""))), VALUE(SUBSTITUTE(SUBSTITUTE(Paste_Here!R799, "br", "-"), "L", "")) &lt;= 1094), "No", "")), ""), "")</f>
        <v/>
      </c>
      <c r="BN799" s="66"/>
      <c r="BO799" s="76" t="str">
        <f>IFERROR(IF(B799&lt;&gt;"", IF(COUNTIF(INDEX(Paste_Here!Y$2:AB$850, MATCH(B799, Paste_Here!A$2:A$850, 0), 0), "yes") &gt; 0, "Yes", IF(COUNTIF(INDEX(Paste_Here!Y$2:AB$850, MATCH(B799, Paste_Here!A$2:A$850, 0), 0), "no") &gt; 0, "No", "")), ""), "")</f>
        <v/>
      </c>
      <c r="BP799" s="66"/>
      <c r="BQ799" s="76" t="str">
        <f>IFERROR(IF(B799&lt;&gt;"", IF(AND(ISNUMBER(VALUE(SUBSTITUTE(SUBSTITUTE(Paste_Here!U799, "em", "-"), "q", ""))), VALUE(SUBSTITUTE(SUBSTITUTE(Paste_Here!U799, "em", "-"), "q", "")) &gt;= 910), "Yes", IF(AND(ISNUMBER(VALUE(SUBSTITUTE(SUBSTITUTE(Paste_Here!U799, "em", "-"), "q", ""))), VALUE(SUBSTITUTE(SUBSTITUTE(Paste_Here!U799, "em", "-"), "q", "")) &lt;= 909), "No", "")), ""), "")</f>
        <v/>
      </c>
      <c r="BR799" s="66"/>
      <c r="BS799" s="76" t="str">
        <f>IFERROR(IF(B799&lt;&gt;"", IF(AND(INDEX(Paste_Here!X$2:X$850, MATCH(B799, Paste_Here!A$2:A$850, 0))&lt;&gt;"", ISNUMBER(VALUE(INDEX(Paste_Here!X$2:X$850, MATCH(B799, Paste_Here!A$2:A$850, 0))))), INDEX(Paste_Here!X$2:X$850, MATCH(B799, Paste_Here!A$2:A$850, 0)), ""), ""), "")</f>
        <v/>
      </c>
      <c r="BT799" s="66"/>
      <c r="BU799" s="76" t="str">
        <f>IFERROR(IF(B799&lt;&gt;"", IF(ISNUMBER(VALUE(INDEX(Paste_Here!G$2:G$850, MATCH(B799, Paste_Here!A$2:A$850, 0)))), IF(VALUE(INDEX(Paste_Here!G$2:G$850, MATCH(B799, Paste_Here!A$2:A$850, 0)))=0, "No", IF(AND(VALUE(INDEX(Paste_Here!G$2:G$850, MATCH(B799, Paste_Here!A$2:A$850, 0)))&gt;=1, VALUE(INDEX(Paste_Here!G$2:G$850, MATCH(B799, Paste_Here!A$2:A$850, 0)))&lt;=4), VALUE(INDEX(Paste_Here!G$2:G$850, MATCH(B799, Paste_Here!A$2:A$850, 0))), "")), ""), ""), "")</f>
        <v/>
      </c>
      <c r="BV799" s="66"/>
      <c r="BW799" s="76" t="str">
        <f>IFERROR(IF(B799&lt;&gt;"", IF(ISNUMBER(VALUE(INDEX(Paste_Here!H$2:H$850, MATCH(B799, Paste_Here!A$2:A$850, 0)))), IF(VALUE(INDEX(Paste_Here!H$2:H$850, MATCH(B799, Paste_Here!A$2:A$850, 0)))=0, "No", IF(AND(VALUE(INDEX(Paste_Here!H$2:H$850, MATCH(B799, Paste_Here!A$2:A$850, 0)))&gt;=1, VALUE(INDEX(Paste_Here!H$2:H$850, MATCH(B799, Paste_Here!A$2:A$850, 0)))&lt;=4), VALUE(INDEX(Paste_Here!H$2:H$850, MATCH(B799, Paste_Here!A$2:A$850, 0))), "")), ""), ""), "")</f>
        <v/>
      </c>
      <c r="BX799" s="66"/>
      <c r="BY799" s="76"/>
      <c r="BZ799" s="66"/>
      <c r="CA799" s="76"/>
      <c r="CB799" s="66"/>
      <c r="CC799" s="66"/>
      <c r="CD799" s="76" t="str">
        <f t="shared" si="101"/>
        <v/>
      </c>
      <c r="CE799" s="66"/>
      <c r="CF799" s="76" t="str">
        <f>IFERROR(IF(B799&lt;&gt;"", IF(AND(INDEX(Paste_Here!P$2:P$850, MATCH(B799, Paste_Here!A$2:A$850, 0))&lt;&gt;"", ISNUMBER(VALUE(INDEX(Paste_Here!P$2:P$850, MATCH(B799, Paste_Here!A$2:A$850, 0))))), INDEX(Paste_Here!P$2:P$850, MATCH(B799, Paste_Here!A$2:A$850, 0)), ""), ""), "")</f>
        <v/>
      </c>
      <c r="CG799" s="66"/>
      <c r="CH799" s="76" t="str">
        <f>IFERROR(IF(B799&lt;&gt;"", IF(ISNUMBER(SEARCH("highrisk", LOWER(INDEX(Paste_Here!Q$2:Q$850, MATCH(B799, Paste_Here!A$2:A$850, 0))))), "High Risk", IF(ISNUMBER(SEARCH("lowrisk", LOWER(INDEX(Paste_Here!Q$2:Q$850, MATCH(B799, Paste_Here!A$2:A$850, 0))))), "Low Risk", IF(ISNUMBER(SEARCH("somerisk", LOWER(INDEX(Paste_Here!Q$2:Q$850, MATCH(B799, Paste_Here!A$2:A$850, 0))))), "Some Risk", ""))), ""), "")</f>
        <v/>
      </c>
      <c r="CI799" s="66"/>
      <c r="CJ799" s="76" t="str">
        <f>IFERROR(IF(B799&lt;&gt;"", IF(AND(INDEX(Paste_Here!AA$2:AA$850, MATCH(B799, Paste_Here!A$2:A$850, 0))&lt;&gt;"", ISNUMBER(VALUE(INDEX(Paste_Here!AA$2:AA$850, MATCH(B799, Paste_Here!A$2:A$850, 0))))), INDEX(Paste_Here!AA$2:AA$850, MATCH(B799, Paste_Here!A$2:A$850, 0)), ""), ""), "")</f>
        <v/>
      </c>
      <c r="CK799" s="66"/>
      <c r="CL799" s="76" t="str">
        <f>IFERROR(IF(B799&lt;&gt;"", IF(LOWER(INDEX(Paste_Here!AB$2:AB$850, MATCH(B799, Paste_Here!A$2:A$850, 0)))="approaching expectations", "Approaching", IF(LOWER(INDEX(Paste_Here!AB$2:AB$850, MATCH(B799, Paste_Here!A$2:A$850, 0)))="met expectations", "Met", IF(LOWER(INDEX(Paste_Here!AB$2:AB$850, MATCH(B799, Paste_Here!A$2:A$850, 0)))="exceeded expectations", "Exceeded", IF(LOWER(INDEX(Paste_Here!AB$2:AB$850, MATCH(B799, Paste_Here!A$2:A$850, 0)))="below expectations", "Below", "")))), ""), "")</f>
        <v/>
      </c>
      <c r="CM799" s="66"/>
      <c r="CN799" s="76" t="str">
        <f>IFERROR(IF(B799&lt;&gt;"", IF(AND(INDEX(Paste_Here!AC$2:AC$850, MATCH(B799, Paste_Here!A$2:A$850, 0))&lt;&gt;"", ISNUMBER(VALUE(INDEX(Paste_Here!AC$2:AC$850, MATCH(B799, Paste_Here!A$2:A$850, 0))))), INDEX(Paste_Here!AC$2:AC$850, MATCH(B799, Paste_Here!A$2:A$850, 0)), ""), ""), "")</f>
        <v/>
      </c>
      <c r="CO799" s="66"/>
      <c r="CP799" s="76"/>
      <c r="CQ799" s="66"/>
      <c r="CR799" s="76"/>
      <c r="CS799" s="66"/>
      <c r="CT799" s="76"/>
      <c r="CU799" s="66"/>
      <c r="CV799" s="76"/>
      <c r="CW799" s="66"/>
      <c r="CX799" s="76"/>
      <c r="CY799" s="66"/>
      <c r="CZ799" s="66"/>
      <c r="DA799" s="76" t="str">
        <f t="shared" si="102"/>
        <v/>
      </c>
      <c r="DB799" s="66"/>
      <c r="DC799" s="76" t="str">
        <f>IFERROR(IF(B799&lt;&gt;"", IF(AND(INDEX(Paste_Here!V$2:V$850, MATCH(B799, Paste_Here!A$2:A$850, 0))&lt;&gt;"", ISNUMBER(VALUE(INDEX(Paste_Here!V$2:V$850, MATCH(B799, Paste_Here!A$2:A$850, 0))))), INDEX(Paste_Here!V$2:V$850, MATCH(B799, Paste_Here!A$2:A$850, 0)), ""), ""), "")</f>
        <v/>
      </c>
      <c r="DD799" s="66"/>
      <c r="DE799" s="76" t="str">
        <f>IFERROR(IF(B799&lt;&gt;"", IF(ISNUMBER(SEARCH("highrisk", LOWER(INDEX(Paste_Here!W$2:W$850, MATCH(B799, Paste_Here!A$2:A$850, 0))))), "High Risk", IF(ISNUMBER(SEARCH("lowrisk", LOWER(INDEX(Paste_Here!W$2:W$850, MATCH(B799, Paste_Here!A$2:A$850, 0))))), "Low Risk", IF(ISNUMBER(SEARCH("somerisk", LOWER(INDEX(Paste_Here!W$2:W$850, MATCH(B799, Paste_Here!A$2:A$850, 0))))), "Some Risk", ""))), ""), "")</f>
        <v/>
      </c>
      <c r="DF799" s="66"/>
      <c r="DG799" s="76" t="str">
        <f>IFERROR(IF(B799&lt;&gt;"", IF(AND(INDEX(Paste_Here!S$2:S$850, MATCH(B799, Paste_Here!A$2:A$850, 0))&lt;&gt;"", ISNUMBER(VALUE(INDEX(Paste_Here!S$2:S$850, MATCH(B799, Paste_Here!A$2:A$850, 0))))), INDEX(Paste_Here!S$2:S$850, MATCH(B799, Paste_Here!A$2:A$850, 0)), ""), ""), "")</f>
        <v/>
      </c>
      <c r="DH799" s="66"/>
      <c r="DI799" s="76" t="str">
        <f>IFERROR(IF(B799&lt;&gt;"", IF(ISNUMBER(SEARCH("highrisk", LOWER(INDEX(Paste_Here!T$2:T$850, MATCH(B799, Paste_Here!A$2:A$850, 0))))), "High Risk", IF(ISNUMBER(SEARCH("lowrisk", LOWER(INDEX(Paste_Here!T$2:T$850, MATCH(B799, Paste_Here!A$2:A$850, 0))))), "Low Risk", IF(ISNUMBER(SEARCH("somerisk", LOWER(INDEX(Paste_Here!T$2:T$850, MATCH(B799, Paste_Here!A$2:A$850, 0))))), "Some Risk", ""))), ""), "")</f>
        <v/>
      </c>
      <c r="DJ799" s="66"/>
      <c r="DK799" s="76" t="str">
        <f>IFERROR(IF(B799&lt;&gt;"", IF(AND(INDEX(Paste_Here!AD$2:AD$850, MATCH(B799, Paste_Here!A$2:A$850, 0))&lt;&gt;"", ISNUMBER(VALUE(INDEX(Paste_Here!AD$2:AD$850, MATCH(B799, Paste_Here!A$2:A$850, 0))))), INDEX(Paste_Here!AD$2:AD$850, MATCH(B799, Paste_Here!A$2:A$850, 0)), ""), ""), "")</f>
        <v/>
      </c>
      <c r="DL799" s="66"/>
      <c r="DM799" s="76" t="str">
        <f>IFERROR(IF(B799&lt;&gt;"", IF(LOWER(INDEX(Paste_Here!AE$2:AE$850, MATCH(B799, Paste_Here!A$2:A$850, 0)))="approaching expectations", "Approaching", IF(LOWER(INDEX(Paste_Here!AE$2:AE$850, MATCH(B799, Paste_Here!A$2:A$850, 0)))="met expectations", "Met", IF(LOWER(INDEX(Paste_Here!AE$2:AE$850, MATCH(B799, Paste_Here!A$2:A$850, 0)))="exceeded expectations", "Exceeded", IF(LOWER(INDEX(Paste_Here!AE$2:AE$850, MATCH(B799, Paste_Here!A$2:A$850, 0)))="below expectations", "Below", "")))), ""), "")</f>
        <v/>
      </c>
      <c r="DN799" s="66"/>
      <c r="DO799" s="76"/>
      <c r="DP799" s="66"/>
      <c r="DQ799" s="76"/>
      <c r="DR799" s="66"/>
      <c r="DS799" s="76"/>
      <c r="DT799" s="66"/>
      <c r="DU799" s="76"/>
      <c r="DV799" s="66"/>
      <c r="DW799" s="66"/>
      <c r="DX799" s="76" t="str">
        <f t="shared" si="103"/>
        <v/>
      </c>
      <c r="DY799" s="66"/>
      <c r="DZ799" s="76"/>
      <c r="EA799" s="66"/>
      <c r="EB799" s="76"/>
      <c r="EC799" s="66"/>
      <c r="ED799" s="76" t="str">
        <f>IFERROR(IF(B799&lt;&gt;"", IF(AND(INDEX(Paste_Here!AF$2:AF$850, MATCH(B799, Paste_Here!A$2:A$850, 0))&lt;&gt;"", ISNUMBER(VALUE(INDEX(Paste_Here!AF$2:AF$850, MATCH(B799, Paste_Here!A$2:A$850, 0))))), INDEX(Paste_Here!AF$2:AF$850, MATCH(B799, Paste_Here!A$2:A$850, 0)), ""), ""), "")</f>
        <v/>
      </c>
      <c r="EE799" s="66"/>
      <c r="EF799" s="76"/>
      <c r="EG799" s="66"/>
      <c r="EH799" s="76"/>
      <c r="EI799" s="66"/>
      <c r="EJ799" s="76" t="str">
        <f>IFERROR(IF(B799&lt;&gt;"", IF(AND(INDEX(Paste_Here!AG$2:AG$850, MATCH(B799, Paste_Here!A$2:A$850, 0))&lt;&gt;"", ISNUMBER(VALUE(INDEX(Paste_Here!AG$2:AG$850, MATCH(B799, Paste_Here!A$2:A$850, 0))))), INDEX(Paste_Here!AG$2:AG$850, MATCH(B799, Paste_Here!A$2:A$850, 0)), ""), ""), "")</f>
        <v/>
      </c>
      <c r="EK799" s="66"/>
      <c r="EL799" s="76"/>
      <c r="EM799" s="66"/>
      <c r="EN799" s="76"/>
      <c r="EO799" s="66"/>
      <c r="EP799" s="76"/>
      <c r="EQ799" s="66"/>
      <c r="ER799" s="76"/>
      <c r="ES799" s="66"/>
      <c r="ET799" s="66"/>
      <c r="EU799" s="76"/>
      <c r="EV799" s="66"/>
      <c r="EW799" s="76"/>
      <c r="EX799" s="66"/>
      <c r="EY799" s="76"/>
      <c r="EZ799" s="66"/>
      <c r="FA799" s="76"/>
      <c r="FB799" s="66"/>
      <c r="FC799" s="76"/>
      <c r="FD799" s="66"/>
      <c r="FE799" s="76"/>
      <c r="FF799" s="66"/>
      <c r="FG799" s="76"/>
      <c r="FH799" s="66"/>
      <c r="FI799" s="76"/>
      <c r="FJ799" s="66"/>
      <c r="FK799" s="76"/>
      <c r="FL799" s="66"/>
      <c r="FM799" s="76"/>
      <c r="FN799" s="66"/>
      <c r="FO799" s="76"/>
      <c r="FP799" s="66"/>
      <c r="FQ799" s="76"/>
      <c r="FR799" s="66"/>
      <c r="FS799" s="76"/>
      <c r="FT799" s="66"/>
      <c r="FU799" s="76"/>
      <c r="FV799" s="66"/>
      <c r="FW799" s="76"/>
      <c r="FX799" s="66"/>
      <c r="FY799" s="76"/>
      <c r="FZ799" s="66"/>
      <c r="GA799" s="76"/>
      <c r="GB799" s="66"/>
      <c r="GC799" s="76"/>
      <c r="GD799" s="66"/>
      <c r="GE799" s="76"/>
      <c r="GF799" s="66"/>
      <c r="GG799" s="76"/>
      <c r="GH799" s="66"/>
      <c r="GI799" s="76"/>
      <c r="GJ799" s="66"/>
      <c r="GK799" s="76"/>
      <c r="GL799" s="66"/>
      <c r="GM799" s="76"/>
      <c r="GN799" s="66"/>
      <c r="GO799" s="76"/>
      <c r="GP799" s="66"/>
      <c r="GQ799" s="76"/>
      <c r="GR799" s="66"/>
      <c r="GS799" s="76"/>
      <c r="GT799" s="66"/>
      <c r="GU799" s="76"/>
      <c r="GV799" s="66"/>
      <c r="GW799" s="76"/>
      <c r="GX799" s="66"/>
      <c r="GY799" s="76"/>
      <c r="GZ799" s="66"/>
      <c r="HA799" s="76"/>
      <c r="HB799" s="66"/>
      <c r="HC799" s="76"/>
      <c r="HD799" s="66"/>
      <c r="HE799" s="76"/>
      <c r="HF799" s="66"/>
      <c r="HG799" s="76"/>
      <c r="HH799" s="66"/>
      <c r="HI799" s="76"/>
      <c r="HJ799" s="66"/>
      <c r="HK799" s="76"/>
      <c r="HL799" s="66"/>
      <c r="HM799" s="76"/>
      <c r="HN799" s="66"/>
      <c r="HO799" s="76"/>
      <c r="HP799" s="66"/>
      <c r="HQ799" s="76"/>
      <c r="HR799" s="66"/>
      <c r="HS799" s="76"/>
      <c r="HT799" s="66"/>
      <c r="HU799" s="76"/>
      <c r="HV799" s="66"/>
      <c r="HW799" s="76"/>
      <c r="HX799" s="66"/>
      <c r="HY799" s="76"/>
      <c r="HZ799" s="66"/>
      <c r="IA799" s="76"/>
      <c r="IB799" s="66"/>
      <c r="IC799" s="76"/>
      <c r="ID799" s="66"/>
      <c r="IE799" s="76"/>
      <c r="IF799" s="66"/>
      <c r="IG799" s="76"/>
      <c r="IH799" s="66"/>
      <c r="II799" s="76"/>
      <c r="IJ799" s="66"/>
      <c r="IK799" s="76"/>
      <c r="IL799" s="66"/>
      <c r="IM799" s="76"/>
      <c r="IN799" s="66"/>
      <c r="IO799" s="76"/>
      <c r="IP799" s="66"/>
      <c r="IQ799" s="76"/>
      <c r="IR799" s="66"/>
      <c r="IS799" s="76"/>
      <c r="IT799" s="66"/>
      <c r="IU799" s="76"/>
      <c r="IV799" s="66"/>
      <c r="IW799" s="76"/>
      <c r="IX799" s="66"/>
      <c r="IY799" s="76"/>
      <c r="IZ799" s="66"/>
      <c r="JA799" s="76"/>
      <c r="JB799" s="66"/>
      <c r="JC799" s="76"/>
      <c r="JD799" s="66"/>
      <c r="JE799" s="76"/>
      <c r="JF799" s="66"/>
      <c r="JG799" s="76"/>
      <c r="JH799" s="66"/>
      <c r="JI799" s="76"/>
      <c r="JJ799" s="66"/>
      <c r="JK799" s="76"/>
      <c r="JL799" s="66"/>
      <c r="JM799" s="76"/>
      <c r="JN799" s="66"/>
      <c r="JO799" s="76"/>
      <c r="JP799" s="66"/>
      <c r="JQ799" s="76"/>
      <c r="JR799" s="66"/>
      <c r="JS799" s="76"/>
      <c r="JT799" s="66"/>
      <c r="JU799" s="76"/>
      <c r="JV799" s="66"/>
      <c r="JW799" s="76"/>
      <c r="JX799" s="66"/>
      <c r="JY799" s="76"/>
      <c r="JZ799" s="66"/>
      <c r="KA799" s="76"/>
      <c r="KB799" s="66"/>
      <c r="KC799" s="76"/>
      <c r="KD799" s="66"/>
      <c r="KE799" s="76"/>
      <c r="KF799" s="66"/>
      <c r="KG799" s="76"/>
      <c r="KH799" s="66"/>
      <c r="KI799" s="76"/>
      <c r="KJ799" s="66"/>
      <c r="KK799" s="76"/>
      <c r="KL799" s="66"/>
      <c r="KM799" s="76"/>
      <c r="KN799" s="66"/>
      <c r="KO799" s="76"/>
      <c r="KP799" s="66"/>
      <c r="KQ799" s="76"/>
      <c r="KR799" s="66"/>
      <c r="KS799" s="76"/>
      <c r="KT799" s="66"/>
      <c r="KU799" s="76"/>
      <c r="KV799" s="66"/>
      <c r="KW799" s="76"/>
      <c r="KX799" s="66"/>
      <c r="KY799" s="76"/>
      <c r="KZ799" s="66"/>
      <c r="LA799" s="76"/>
      <c r="LB799" s="66"/>
      <c r="LC799" s="76"/>
      <c r="LD799" s="66"/>
      <c r="LE799" s="76"/>
      <c r="LF799" s="66"/>
      <c r="LG799" s="76"/>
      <c r="LH799" s="66"/>
      <c r="LI799" s="76"/>
      <c r="LJ799" s="66"/>
      <c r="LK799" s="76"/>
      <c r="LL799" s="66"/>
      <c r="LM799" s="76"/>
      <c r="LN799" s="66"/>
      <c r="LO799" s="76"/>
      <c r="LP799" s="66"/>
      <c r="LQ799" s="76"/>
      <c r="LR799" s="66"/>
      <c r="LS799" s="76"/>
      <c r="LT799" s="66"/>
      <c r="LU799" s="76"/>
      <c r="LV799" s="66"/>
      <c r="LW799" s="76"/>
      <c r="LX799" s="66"/>
      <c r="LY799" s="76"/>
      <c r="LZ799" s="66"/>
      <c r="MA799" s="76"/>
      <c r="MB799" s="66"/>
      <c r="MC799" s="76"/>
      <c r="MD799" s="66"/>
      <c r="MG799" s="1" t="str" cm="1">
        <f t="array" ref="MG799">IFERROR(INDEX(Paste_Here!$B$2:$B$850, MATCH(0, COUNTIF(MG$4:MG798, Paste_Here!$B$2:$B$850) + IF(Paste_Here!$B$2:$B$850="", 1, 0), 0)), "")</f>
        <v/>
      </c>
      <c r="MH799" s="1" t="str">
        <f>IF(MG799&lt;&gt;"", INDEX(Paste_Here!$A$2:$A$850, MATCH(MG799, Paste_Here!$B$2:$B$850, 0)), "")</f>
        <v/>
      </c>
      <c r="MI799" s="1" t="str">
        <f t="shared" si="104"/>
        <v/>
      </c>
      <c r="MJ799" s="1" t="str" cm="1">
        <f t="array" ref="MJ799">IFERROR(INDEX($MI$5:$MI$850, MATCH(SMALL(IF($MI$5:$MI$850&lt;&gt;"", COUNTIF($MI$5:$MI$850, "&lt;"&amp;$MI$5:$MI$850)+1), ROW()-ROW($MJ$5)+1), COUNTIF($MI$5:$MI$850, "&lt;"&amp;$MI$5:$MI$850)+1, 0)), "")</f>
        <v/>
      </c>
    </row>
    <row r="800" spans="1:348">
      <c r="A800" s="66"/>
      <c r="B800" s="76" t="str">
        <f t="shared" si="97"/>
        <v/>
      </c>
      <c r="C800" s="66"/>
      <c r="D800" s="76" t="str">
        <f>IFERROR(IF(B800&lt;&gt;"", IF(AND(INDEX(Paste_Here!B$2:B$850, MATCH(B800, Paste_Here!A$2:A$850, 0))&lt;&gt;"", ISNUMBER(VALUE(INDEX(Paste_Here!B$2:B$850, MATCH(B800, Paste_Here!A$2:A$850, 0))))), INDEX(Paste_Here!B$2:B$850, MATCH(B800, Paste_Here!A$2:A$850, 0)), ""), ""), "")</f>
        <v/>
      </c>
      <c r="E800" s="66"/>
      <c r="F800" s="76" t="str">
        <f>IFERROR(IF(B800&lt;&gt;"", IF(ISTEXT(INDEX(Paste_Here!K$2:K$850, MATCH(B800, Paste_Here!A$2:A$850, 0))), INDEX(Paste_Here!K$2:K$850, MATCH(B800, Paste_Here!A$2:A$850, 0)), ""), ""), "")</f>
        <v/>
      </c>
      <c r="G800" s="66"/>
      <c r="H800" s="76" t="str">
        <f>IFERROR(IF(B800&lt;&gt;"", IF(ISTEXT(INDEX(Paste_Here!C$2:C$850, MATCH(B800, Paste_Here!A$2:A$850, 0))), INDEX(Paste_Here!C$2:C$850, MATCH(B800, Paste_Here!A$2:A$850, 0)), ""), ""), "")</f>
        <v/>
      </c>
      <c r="I800" s="66"/>
      <c r="J800" s="76" t="str">
        <f>IFERROR(IF(B800&lt;&gt;"", IF(ISNUMBER(SEARCH("s", LOWER(INDEX(Paste_Here!M$2:M$850, MATCH(B800, Paste_Here!A$2:A$850, 0))))), "Yes", IF(INDEX(Paste_Here!M$2:M$850, MATCH(B800, Paste_Here!A$2:A$850, 0))&lt;&gt;"", "No", "")), ""), "")</f>
        <v/>
      </c>
      <c r="K800" s="66"/>
      <c r="L800" s="76" t="str">
        <f>IFERROR(IF(B800&lt;&gt;"", IF(ISNUMBER(SEARCH("yes", LOWER(INDEX(Paste_Here!E$2:E$850, MATCH(B800, Paste_Here!A$2:A$850, 0))))), "Yes", IF(ISNUMBER(SEARCH("no", LOWER(INDEX(Paste_Here!E$2:E$850, MATCH(B800, Paste_Here!A$2:A$850, 0))))), "No", "")), ""), "")</f>
        <v/>
      </c>
      <c r="M800" s="66"/>
      <c r="N800" s="76" t="str">
        <f>IFERROR(IF(B800&lt;&gt;"", IF(ISNUMBER(SEARCH("yes", LOWER(INDEX(Paste_Here!F$2:F$850, MATCH(B800, Paste_Here!A$2:A$850, 0))))), "Yes", IF(ISNUMBER(SEARCH("no", LOWER(INDEX(Paste_Here!F$2:F$850, MATCH(B800, Paste_Here!A$2:A$850, 0))))), "No", "")), ""), "")</f>
        <v/>
      </c>
      <c r="O800" s="66"/>
      <c r="P800" s="76" t="str">
        <f>IFERROR(IF(B800&lt;&gt;"", IF(ISNUMBER(SEARCH("yes", LOWER(INDEX(Paste_Here!L$2:L$850, MATCH(B800, Paste_Here!A$2:A$850, 0))))), "Yes", IF(ISNUMBER(SEARCH("no", LOWER(INDEX(Paste_Here!L$2:L$850, MATCH(B800, Paste_Here!A$2:A$850, 0))))), "No", "")), ""), "")</f>
        <v/>
      </c>
      <c r="Q800" s="66"/>
      <c r="R800" s="76" t="str">
        <f>IFERROR(IF(B800&lt;&gt;"", IF(ISNUMBER(SEARCH("transitional 2", LOWER(INDEX(Paste_Here!D$2:D$850, MATCH(B800, Paste_Here!A$2:A$850, 0))))), "T2", IF(ISNUMBER(SEARCH("transitional 1", LOWER(INDEX(Paste_Here!D$2:D$850, MATCH(B800, Paste_Here!A$2:A$850, 0))))), "T1", IF(ISNUMBER(SEARCH("waived ell services", LOWER(INDEX(Paste_Here!D$2:D$850, MATCH(B800, Paste_Here!A$2:A$850, 0))))), "W", IF(ISNUMBER(SEARCH("english language learner", LOWER(INDEX(Paste_Here!D$2:D$850, MATCH(B800, Paste_Here!A$2:A$850, 0))))), "L", "")))), ""), "")</f>
        <v/>
      </c>
      <c r="S800" s="66"/>
      <c r="T800" s="76" t="str">
        <f>IFERROR(IF(B800&lt;&gt;"", IF(ISNUMBER(SEARCH("yes", LOWER(INDEX(Paste_Here!I$2:I$850, MATCH(B800, Paste_Here!A$2:A$850, 0))))), "Yes", IF(ISNUMBER(SEARCH("no", LOWER(INDEX(Paste_Here!I$2:I$850, MATCH(B800, Paste_Here!A$2:A$850, 0))))), "No", "")), ""), "")</f>
        <v/>
      </c>
      <c r="U800" s="66"/>
      <c r="V800" s="76" t="str">
        <f>IFERROR(IF(B800&lt;&gt;"", IF(ISTEXT(INDEX(Paste_Here!J$2:J$850, MATCH(B800, Paste_Here!A$2:A$850, 0))), VALUE(INDEX(Paste_Here!J$2:J$850, MATCH(B800, Paste_Here!A$2:A$850, 0))), ""), ""), "")</f>
        <v/>
      </c>
      <c r="W800" s="66"/>
      <c r="X800" s="66"/>
      <c r="Y800" s="76" t="str">
        <f t="shared" si="98"/>
        <v/>
      </c>
      <c r="Z800" s="66"/>
      <c r="AA800" s="76" t="str">
        <f>IFERROR(IF(B800&lt;&gt;"", IF(AND(INDEX(Paste_Here!AI$2:AI$850, MATCH(B800, Paste_Here!A$2:A$850, 0))&lt;&gt;"", ISNUMBER(VALUE(INDEX(Paste_Here!AI$2:AI$850, MATCH(B800, Paste_Here!A$2:A$850, 0))))), INDEX(Paste_Here!AI$2:AI$850, MATCH(B800, Paste_Here!A$2:A$850, 0)), ""), ""), "")</f>
        <v/>
      </c>
      <c r="AB800" s="66"/>
      <c r="AC800" s="76" t="str">
        <f>IFERROR(IF(B800&lt;&gt;"", IF(AND(INDEX(Paste_Here!AJ$2:AJ$850, MATCH(B800, Paste_Here!A$2:A$850, 0))&lt;&gt;"", ISNUMBER(VALUE(INDEX(Paste_Here!AJ$2:AJ$850, MATCH(B800, Paste_Here!A$2:A$850, 0))))), INDEX(Paste_Here!AJ$2:AJ$850, MATCH(B800, Paste_Here!A$2:A$850, 0)), ""), ""), "")</f>
        <v/>
      </c>
      <c r="AD800" s="66"/>
      <c r="AE800" s="76" t="str">
        <f>IFERROR(IF(B800&lt;&gt;"", IF(AND(INDEX(Paste_Here!AK$2:AK$850, MATCH(B800, Paste_Here!A$2:A$850, 0))&lt;&gt;"", ISNUMBER(VALUE(INDEX(Paste_Here!AK$2:AK$850, MATCH(B800, Paste_Here!A$2:A$850, 0))))), INDEX(Paste_Here!AK$2:AK$850, MATCH(B800, Paste_Here!A$2:A$850, 0)), ""), ""), "")</f>
        <v/>
      </c>
      <c r="AF800" s="66"/>
      <c r="AG800" s="76" t="str">
        <f>IFERROR(IF(B800&lt;&gt;"", IF(AND(INDEX(Paste_Here!AL$2:AL$850, MATCH(B800, Paste_Here!A$2:A$850, 0))&lt;&gt;"", ISNUMBER(VALUE(INDEX(Paste_Here!AL$2:AL$850, MATCH(B800, Paste_Here!A$2:A$850, 0))))), INDEX(Paste_Here!AL$2:AL$850, MATCH(B800, Paste_Here!A$2:A$850, 0)), ""), ""), "")</f>
        <v/>
      </c>
      <c r="AH800" s="66"/>
      <c r="AI800" s="76" t="str">
        <f>IFERROR(IF(B800&lt;&gt;"", IF(AND(INDEX(Paste_Here!AH$2:AH$850, MATCH(B800, Paste_Here!A$2:A$850, 0))&lt;&gt;"", ISNUMBER(VALUE(INDEX(Paste_Here!AH$2:AH$850, MATCH(B800, Paste_Here!A$2:A$850, 0))))), IF(VALUE(INDEX(Paste_Here!AH$2:AH$850, MATCH(B800, Paste_Here!A$2:A$850, 0)))=0, "", INDEX(Paste_Here!AH$2:AH$850, MATCH(B800, Paste_Here!A$2:A$850, 0))), ""), ""), "")</f>
        <v/>
      </c>
      <c r="AJ800" s="66"/>
      <c r="AK800" s="76" t="str">
        <f>IFERROR(IF(B800&lt;&gt;"", IF(AND(INDEX(Paste_Here!N$2:N$850, MATCH(B800, Paste_Here!A$2:A$850, 0))&lt;&gt;"", ISNUMBER(VALUE(INDEX(Paste_Here!N$2:N$850, MATCH(B800, Paste_Here!A$2:A$850, 0))))), INDEX(Paste_Here!N$2:N$850, MATCH(B800, Paste_Here!A$2:A$850, 0)), ""), ""), "")</f>
        <v/>
      </c>
      <c r="AL800" s="66"/>
      <c r="AM800" s="76" t="str">
        <f>IFERROR(IF(B800&lt;&gt;"", IF(AND(INDEX(Paste_Here!O$2:O$850, MATCH(B800, Paste_Here!A$2:A$850, 0))&lt;&gt;"", ISNUMBER(VALUE(INDEX(Paste_Here!O$2:O$850, MATCH(B800, Paste_Here!A$2:A$850, 0))))), INDEX(Paste_Here!O$2:O$850, MATCH(B800, Paste_Here!A$2:A$850, 0)), ""), ""), "")</f>
        <v/>
      </c>
      <c r="AN800" s="66"/>
      <c r="AO800" s="76"/>
      <c r="AP800" s="66"/>
      <c r="AQ800" s="76"/>
      <c r="AR800" s="66"/>
      <c r="AS800" s="76"/>
      <c r="AT800" s="66"/>
      <c r="AU800" s="66"/>
      <c r="AV800" s="76" t="str">
        <f t="shared" si="99"/>
        <v/>
      </c>
      <c r="AW800" s="66"/>
      <c r="AX800" s="76" t="str">
        <f>IFERROR(IF(B800&lt;&gt;"", IF(ISNUMBER(SEARCH("Revealed-Potential (Primary Focus)", LOWER(INDEX(Paste_Here!Z$2:Z$850, MATCH(B800, Paste_Here!A$2:A$850, 0))))), "Rev-Potential: Prim", IF(ISNUMBER(SEARCH("Revealed-Potential (Secondary Focus)", LOWER(INDEX(Paste_Here!Z$2:Z$850, MATCH(B800, Paste_Here!A$2:A$850, 0))))), "Rev-Potential: Sec", IF(ISNUMBER(SEARCH("Monitoring", LOWER(INDEX(Paste_Here!Z$2:Z$850, MATCH(B800, Paste_Here!A$2:A$850, 0))))), "Monitoring", IF(ISNUMBER(SEARCH("At-Promise (Secondary Focus)", LOWER(INDEX(Paste_Here!Z$2:Z$850, MATCH(B800, Paste_Here!A$2:A$850, 0))))), "At-Promise: Sec", IF(ISNUMBER(SEARCH("At-Promise (Primary Focus)", LOWER(INDEX(Paste_Here!Z$2:Z$850, MATCH(B800, Paste_Here!A$2:A$850, 0))))), "At-Promise: Prim", ""))))), ""), "")</f>
        <v/>
      </c>
      <c r="AY800" s="66"/>
      <c r="AZ800" s="76"/>
      <c r="BA800" s="66"/>
      <c r="BB800" s="76"/>
      <c r="BC800" s="66"/>
      <c r="BD800" s="76"/>
      <c r="BE800" s="66"/>
      <c r="BF800" s="76"/>
      <c r="BG800" s="66"/>
      <c r="BH800" s="76"/>
      <c r="BI800" s="66"/>
      <c r="BJ800" s="66"/>
      <c r="BK800" s="76" t="str">
        <f t="shared" si="100"/>
        <v/>
      </c>
      <c r="BL800" s="66"/>
      <c r="BM800" s="76" t="str">
        <f>IFERROR(IF(B800&lt;&gt;"", IF(AND(ISNUMBER(VALUE(SUBSTITUTE(SUBSTITUTE(Paste_Here!R800, "br", "-"), "L", ""))), VALUE(SUBSTITUTE(SUBSTITUTE(Paste_Here!R800, "br", "-"), "L", "")) &gt;= 1095), "Yes", IF(AND(ISNUMBER(VALUE(SUBSTITUTE(SUBSTITUTE(Paste_Here!R800, "br", "-"), "L", ""))), VALUE(SUBSTITUTE(SUBSTITUTE(Paste_Here!R800, "br", "-"), "L", "")) &lt;= 1094), "No", "")), ""), "")</f>
        <v/>
      </c>
      <c r="BN800" s="66"/>
      <c r="BO800" s="76" t="str">
        <f>IFERROR(IF(B800&lt;&gt;"", IF(COUNTIF(INDEX(Paste_Here!Y$2:AB$850, MATCH(B800, Paste_Here!A$2:A$850, 0), 0), "yes") &gt; 0, "Yes", IF(COUNTIF(INDEX(Paste_Here!Y$2:AB$850, MATCH(B800, Paste_Here!A$2:A$850, 0), 0), "no") &gt; 0, "No", "")), ""), "")</f>
        <v/>
      </c>
      <c r="BP800" s="66"/>
      <c r="BQ800" s="76" t="str">
        <f>IFERROR(IF(B800&lt;&gt;"", IF(AND(ISNUMBER(VALUE(SUBSTITUTE(SUBSTITUTE(Paste_Here!U800, "em", "-"), "q", ""))), VALUE(SUBSTITUTE(SUBSTITUTE(Paste_Here!U800, "em", "-"), "q", "")) &gt;= 910), "Yes", IF(AND(ISNUMBER(VALUE(SUBSTITUTE(SUBSTITUTE(Paste_Here!U800, "em", "-"), "q", ""))), VALUE(SUBSTITUTE(SUBSTITUTE(Paste_Here!U800, "em", "-"), "q", "")) &lt;= 909), "No", "")), ""), "")</f>
        <v/>
      </c>
      <c r="BR800" s="66"/>
      <c r="BS800" s="76" t="str">
        <f>IFERROR(IF(B800&lt;&gt;"", IF(AND(INDEX(Paste_Here!X$2:X$850, MATCH(B800, Paste_Here!A$2:A$850, 0))&lt;&gt;"", ISNUMBER(VALUE(INDEX(Paste_Here!X$2:X$850, MATCH(B800, Paste_Here!A$2:A$850, 0))))), INDEX(Paste_Here!X$2:X$850, MATCH(B800, Paste_Here!A$2:A$850, 0)), ""), ""), "")</f>
        <v/>
      </c>
      <c r="BT800" s="66"/>
      <c r="BU800" s="76" t="str">
        <f>IFERROR(IF(B800&lt;&gt;"", IF(ISNUMBER(VALUE(INDEX(Paste_Here!G$2:G$850, MATCH(B800, Paste_Here!A$2:A$850, 0)))), IF(VALUE(INDEX(Paste_Here!G$2:G$850, MATCH(B800, Paste_Here!A$2:A$850, 0)))=0, "No", IF(AND(VALUE(INDEX(Paste_Here!G$2:G$850, MATCH(B800, Paste_Here!A$2:A$850, 0)))&gt;=1, VALUE(INDEX(Paste_Here!G$2:G$850, MATCH(B800, Paste_Here!A$2:A$850, 0)))&lt;=4), VALUE(INDEX(Paste_Here!G$2:G$850, MATCH(B800, Paste_Here!A$2:A$850, 0))), "")), ""), ""), "")</f>
        <v/>
      </c>
      <c r="BV800" s="66"/>
      <c r="BW800" s="76" t="str">
        <f>IFERROR(IF(B800&lt;&gt;"", IF(ISNUMBER(VALUE(INDEX(Paste_Here!H$2:H$850, MATCH(B800, Paste_Here!A$2:A$850, 0)))), IF(VALUE(INDEX(Paste_Here!H$2:H$850, MATCH(B800, Paste_Here!A$2:A$850, 0)))=0, "No", IF(AND(VALUE(INDEX(Paste_Here!H$2:H$850, MATCH(B800, Paste_Here!A$2:A$850, 0)))&gt;=1, VALUE(INDEX(Paste_Here!H$2:H$850, MATCH(B800, Paste_Here!A$2:A$850, 0)))&lt;=4), VALUE(INDEX(Paste_Here!H$2:H$850, MATCH(B800, Paste_Here!A$2:A$850, 0))), "")), ""), ""), "")</f>
        <v/>
      </c>
      <c r="BX800" s="66"/>
      <c r="BY800" s="76"/>
      <c r="BZ800" s="66"/>
      <c r="CA800" s="76"/>
      <c r="CB800" s="66"/>
      <c r="CC800" s="66"/>
      <c r="CD800" s="76" t="str">
        <f t="shared" si="101"/>
        <v/>
      </c>
      <c r="CE800" s="66"/>
      <c r="CF800" s="76" t="str">
        <f>IFERROR(IF(B800&lt;&gt;"", IF(AND(INDEX(Paste_Here!P$2:P$850, MATCH(B800, Paste_Here!A$2:A$850, 0))&lt;&gt;"", ISNUMBER(VALUE(INDEX(Paste_Here!P$2:P$850, MATCH(B800, Paste_Here!A$2:A$850, 0))))), INDEX(Paste_Here!P$2:P$850, MATCH(B800, Paste_Here!A$2:A$850, 0)), ""), ""), "")</f>
        <v/>
      </c>
      <c r="CG800" s="66"/>
      <c r="CH800" s="76" t="str">
        <f>IFERROR(IF(B800&lt;&gt;"", IF(ISNUMBER(SEARCH("highrisk", LOWER(INDEX(Paste_Here!Q$2:Q$850, MATCH(B800, Paste_Here!A$2:A$850, 0))))), "High Risk", IF(ISNUMBER(SEARCH("lowrisk", LOWER(INDEX(Paste_Here!Q$2:Q$850, MATCH(B800, Paste_Here!A$2:A$850, 0))))), "Low Risk", IF(ISNUMBER(SEARCH("somerisk", LOWER(INDEX(Paste_Here!Q$2:Q$850, MATCH(B800, Paste_Here!A$2:A$850, 0))))), "Some Risk", ""))), ""), "")</f>
        <v/>
      </c>
      <c r="CI800" s="66"/>
      <c r="CJ800" s="76" t="str">
        <f>IFERROR(IF(B800&lt;&gt;"", IF(AND(INDEX(Paste_Here!AA$2:AA$850, MATCH(B800, Paste_Here!A$2:A$850, 0))&lt;&gt;"", ISNUMBER(VALUE(INDEX(Paste_Here!AA$2:AA$850, MATCH(B800, Paste_Here!A$2:A$850, 0))))), INDEX(Paste_Here!AA$2:AA$850, MATCH(B800, Paste_Here!A$2:A$850, 0)), ""), ""), "")</f>
        <v/>
      </c>
      <c r="CK800" s="66"/>
      <c r="CL800" s="76" t="str">
        <f>IFERROR(IF(B800&lt;&gt;"", IF(LOWER(INDEX(Paste_Here!AB$2:AB$850, MATCH(B800, Paste_Here!A$2:A$850, 0)))="approaching expectations", "Approaching", IF(LOWER(INDEX(Paste_Here!AB$2:AB$850, MATCH(B800, Paste_Here!A$2:A$850, 0)))="met expectations", "Met", IF(LOWER(INDEX(Paste_Here!AB$2:AB$850, MATCH(B800, Paste_Here!A$2:A$850, 0)))="exceeded expectations", "Exceeded", IF(LOWER(INDEX(Paste_Here!AB$2:AB$850, MATCH(B800, Paste_Here!A$2:A$850, 0)))="below expectations", "Below", "")))), ""), "")</f>
        <v/>
      </c>
      <c r="CM800" s="66"/>
      <c r="CN800" s="76" t="str">
        <f>IFERROR(IF(B800&lt;&gt;"", IF(AND(INDEX(Paste_Here!AC$2:AC$850, MATCH(B800, Paste_Here!A$2:A$850, 0))&lt;&gt;"", ISNUMBER(VALUE(INDEX(Paste_Here!AC$2:AC$850, MATCH(B800, Paste_Here!A$2:A$850, 0))))), INDEX(Paste_Here!AC$2:AC$850, MATCH(B800, Paste_Here!A$2:A$850, 0)), ""), ""), "")</f>
        <v/>
      </c>
      <c r="CO800" s="66"/>
      <c r="CP800" s="76"/>
      <c r="CQ800" s="66"/>
      <c r="CR800" s="76"/>
      <c r="CS800" s="66"/>
      <c r="CT800" s="76"/>
      <c r="CU800" s="66"/>
      <c r="CV800" s="76"/>
      <c r="CW800" s="66"/>
      <c r="CX800" s="76"/>
      <c r="CY800" s="66"/>
      <c r="CZ800" s="66"/>
      <c r="DA800" s="76" t="str">
        <f t="shared" si="102"/>
        <v/>
      </c>
      <c r="DB800" s="66"/>
      <c r="DC800" s="76" t="str">
        <f>IFERROR(IF(B800&lt;&gt;"", IF(AND(INDEX(Paste_Here!V$2:V$850, MATCH(B800, Paste_Here!A$2:A$850, 0))&lt;&gt;"", ISNUMBER(VALUE(INDEX(Paste_Here!V$2:V$850, MATCH(B800, Paste_Here!A$2:A$850, 0))))), INDEX(Paste_Here!V$2:V$850, MATCH(B800, Paste_Here!A$2:A$850, 0)), ""), ""), "")</f>
        <v/>
      </c>
      <c r="DD800" s="66"/>
      <c r="DE800" s="76" t="str">
        <f>IFERROR(IF(B800&lt;&gt;"", IF(ISNUMBER(SEARCH("highrisk", LOWER(INDEX(Paste_Here!W$2:W$850, MATCH(B800, Paste_Here!A$2:A$850, 0))))), "High Risk", IF(ISNUMBER(SEARCH("lowrisk", LOWER(INDEX(Paste_Here!W$2:W$850, MATCH(B800, Paste_Here!A$2:A$850, 0))))), "Low Risk", IF(ISNUMBER(SEARCH("somerisk", LOWER(INDEX(Paste_Here!W$2:W$850, MATCH(B800, Paste_Here!A$2:A$850, 0))))), "Some Risk", ""))), ""), "")</f>
        <v/>
      </c>
      <c r="DF800" s="66"/>
      <c r="DG800" s="76" t="str">
        <f>IFERROR(IF(B800&lt;&gt;"", IF(AND(INDEX(Paste_Here!S$2:S$850, MATCH(B800, Paste_Here!A$2:A$850, 0))&lt;&gt;"", ISNUMBER(VALUE(INDEX(Paste_Here!S$2:S$850, MATCH(B800, Paste_Here!A$2:A$850, 0))))), INDEX(Paste_Here!S$2:S$850, MATCH(B800, Paste_Here!A$2:A$850, 0)), ""), ""), "")</f>
        <v/>
      </c>
      <c r="DH800" s="66"/>
      <c r="DI800" s="76" t="str">
        <f>IFERROR(IF(B800&lt;&gt;"", IF(ISNUMBER(SEARCH("highrisk", LOWER(INDEX(Paste_Here!T$2:T$850, MATCH(B800, Paste_Here!A$2:A$850, 0))))), "High Risk", IF(ISNUMBER(SEARCH("lowrisk", LOWER(INDEX(Paste_Here!T$2:T$850, MATCH(B800, Paste_Here!A$2:A$850, 0))))), "Low Risk", IF(ISNUMBER(SEARCH("somerisk", LOWER(INDEX(Paste_Here!T$2:T$850, MATCH(B800, Paste_Here!A$2:A$850, 0))))), "Some Risk", ""))), ""), "")</f>
        <v/>
      </c>
      <c r="DJ800" s="66"/>
      <c r="DK800" s="76" t="str">
        <f>IFERROR(IF(B800&lt;&gt;"", IF(AND(INDEX(Paste_Here!AD$2:AD$850, MATCH(B800, Paste_Here!A$2:A$850, 0))&lt;&gt;"", ISNUMBER(VALUE(INDEX(Paste_Here!AD$2:AD$850, MATCH(B800, Paste_Here!A$2:A$850, 0))))), INDEX(Paste_Here!AD$2:AD$850, MATCH(B800, Paste_Here!A$2:A$850, 0)), ""), ""), "")</f>
        <v/>
      </c>
      <c r="DL800" s="66"/>
      <c r="DM800" s="76" t="str">
        <f>IFERROR(IF(B800&lt;&gt;"", IF(LOWER(INDEX(Paste_Here!AE$2:AE$850, MATCH(B800, Paste_Here!A$2:A$850, 0)))="approaching expectations", "Approaching", IF(LOWER(INDEX(Paste_Here!AE$2:AE$850, MATCH(B800, Paste_Here!A$2:A$850, 0)))="met expectations", "Met", IF(LOWER(INDEX(Paste_Here!AE$2:AE$850, MATCH(B800, Paste_Here!A$2:A$850, 0)))="exceeded expectations", "Exceeded", IF(LOWER(INDEX(Paste_Here!AE$2:AE$850, MATCH(B800, Paste_Here!A$2:A$850, 0)))="below expectations", "Below", "")))), ""), "")</f>
        <v/>
      </c>
      <c r="DN800" s="66"/>
      <c r="DO800" s="76"/>
      <c r="DP800" s="66"/>
      <c r="DQ800" s="76"/>
      <c r="DR800" s="66"/>
      <c r="DS800" s="76"/>
      <c r="DT800" s="66"/>
      <c r="DU800" s="76"/>
      <c r="DV800" s="66"/>
      <c r="DW800" s="66"/>
      <c r="DX800" s="76" t="str">
        <f t="shared" si="103"/>
        <v/>
      </c>
      <c r="DY800" s="66"/>
      <c r="DZ800" s="76"/>
      <c r="EA800" s="66"/>
      <c r="EB800" s="76"/>
      <c r="EC800" s="66"/>
      <c r="ED800" s="76" t="str">
        <f>IFERROR(IF(B800&lt;&gt;"", IF(AND(INDEX(Paste_Here!AF$2:AF$850, MATCH(B800, Paste_Here!A$2:A$850, 0))&lt;&gt;"", ISNUMBER(VALUE(INDEX(Paste_Here!AF$2:AF$850, MATCH(B800, Paste_Here!A$2:A$850, 0))))), INDEX(Paste_Here!AF$2:AF$850, MATCH(B800, Paste_Here!A$2:A$850, 0)), ""), ""), "")</f>
        <v/>
      </c>
      <c r="EE800" s="66"/>
      <c r="EF800" s="76"/>
      <c r="EG800" s="66"/>
      <c r="EH800" s="76"/>
      <c r="EI800" s="66"/>
      <c r="EJ800" s="76" t="str">
        <f>IFERROR(IF(B800&lt;&gt;"", IF(AND(INDEX(Paste_Here!AG$2:AG$850, MATCH(B800, Paste_Here!A$2:A$850, 0))&lt;&gt;"", ISNUMBER(VALUE(INDEX(Paste_Here!AG$2:AG$850, MATCH(B800, Paste_Here!A$2:A$850, 0))))), INDEX(Paste_Here!AG$2:AG$850, MATCH(B800, Paste_Here!A$2:A$850, 0)), ""), ""), "")</f>
        <v/>
      </c>
      <c r="EK800" s="66"/>
      <c r="EL800" s="76"/>
      <c r="EM800" s="66"/>
      <c r="EN800" s="76"/>
      <c r="EO800" s="66"/>
      <c r="EP800" s="76"/>
      <c r="EQ800" s="66"/>
      <c r="ER800" s="76"/>
      <c r="ES800" s="66"/>
      <c r="ET800" s="66"/>
      <c r="EU800" s="76"/>
      <c r="EV800" s="66"/>
      <c r="EW800" s="76"/>
      <c r="EX800" s="66"/>
      <c r="EY800" s="76"/>
      <c r="EZ800" s="66"/>
      <c r="FA800" s="76"/>
      <c r="FB800" s="66"/>
      <c r="FC800" s="76"/>
      <c r="FD800" s="66"/>
      <c r="FE800" s="76"/>
      <c r="FF800" s="66"/>
      <c r="FG800" s="76"/>
      <c r="FH800" s="66"/>
      <c r="FI800" s="76"/>
      <c r="FJ800" s="66"/>
      <c r="FK800" s="76"/>
      <c r="FL800" s="66"/>
      <c r="FM800" s="76"/>
      <c r="FN800" s="66"/>
      <c r="FO800" s="76"/>
      <c r="FP800" s="66"/>
      <c r="FQ800" s="76"/>
      <c r="FR800" s="66"/>
      <c r="FS800" s="76"/>
      <c r="FT800" s="66"/>
      <c r="FU800" s="76"/>
      <c r="FV800" s="66"/>
      <c r="FW800" s="76"/>
      <c r="FX800" s="66"/>
      <c r="FY800" s="76"/>
      <c r="FZ800" s="66"/>
      <c r="GA800" s="76"/>
      <c r="GB800" s="66"/>
      <c r="GC800" s="76"/>
      <c r="GD800" s="66"/>
      <c r="GE800" s="76"/>
      <c r="GF800" s="66"/>
      <c r="GG800" s="76"/>
      <c r="GH800" s="66"/>
      <c r="GI800" s="76"/>
      <c r="GJ800" s="66"/>
      <c r="GK800" s="76"/>
      <c r="GL800" s="66"/>
      <c r="GM800" s="76"/>
      <c r="GN800" s="66"/>
      <c r="GO800" s="76"/>
      <c r="GP800" s="66"/>
      <c r="GQ800" s="76"/>
      <c r="GR800" s="66"/>
      <c r="GS800" s="76"/>
      <c r="GT800" s="66"/>
      <c r="GU800" s="76"/>
      <c r="GV800" s="66"/>
      <c r="GW800" s="76"/>
      <c r="GX800" s="66"/>
      <c r="GY800" s="76"/>
      <c r="GZ800" s="66"/>
      <c r="HA800" s="76"/>
      <c r="HB800" s="66"/>
      <c r="HC800" s="76"/>
      <c r="HD800" s="66"/>
      <c r="HE800" s="76"/>
      <c r="HF800" s="66"/>
      <c r="HG800" s="76"/>
      <c r="HH800" s="66"/>
      <c r="HI800" s="76"/>
      <c r="HJ800" s="66"/>
      <c r="HK800" s="76"/>
      <c r="HL800" s="66"/>
      <c r="HM800" s="76"/>
      <c r="HN800" s="66"/>
      <c r="HO800" s="76"/>
      <c r="HP800" s="66"/>
      <c r="HQ800" s="76"/>
      <c r="HR800" s="66"/>
      <c r="HS800" s="76"/>
      <c r="HT800" s="66"/>
      <c r="HU800" s="76"/>
      <c r="HV800" s="66"/>
      <c r="HW800" s="76"/>
      <c r="HX800" s="66"/>
      <c r="HY800" s="76"/>
      <c r="HZ800" s="66"/>
      <c r="IA800" s="76"/>
      <c r="IB800" s="66"/>
      <c r="IC800" s="76"/>
      <c r="ID800" s="66"/>
      <c r="IE800" s="76"/>
      <c r="IF800" s="66"/>
      <c r="IG800" s="76"/>
      <c r="IH800" s="66"/>
      <c r="II800" s="76"/>
      <c r="IJ800" s="66"/>
      <c r="IK800" s="76"/>
      <c r="IL800" s="66"/>
      <c r="IM800" s="76"/>
      <c r="IN800" s="66"/>
      <c r="IO800" s="76"/>
      <c r="IP800" s="66"/>
      <c r="IQ800" s="76"/>
      <c r="IR800" s="66"/>
      <c r="IS800" s="76"/>
      <c r="IT800" s="66"/>
      <c r="IU800" s="76"/>
      <c r="IV800" s="66"/>
      <c r="IW800" s="76"/>
      <c r="IX800" s="66"/>
      <c r="IY800" s="76"/>
      <c r="IZ800" s="66"/>
      <c r="JA800" s="76"/>
      <c r="JB800" s="66"/>
      <c r="JC800" s="76"/>
      <c r="JD800" s="66"/>
      <c r="JE800" s="76"/>
      <c r="JF800" s="66"/>
      <c r="JG800" s="76"/>
      <c r="JH800" s="66"/>
      <c r="JI800" s="76"/>
      <c r="JJ800" s="66"/>
      <c r="JK800" s="76"/>
      <c r="JL800" s="66"/>
      <c r="JM800" s="76"/>
      <c r="JN800" s="66"/>
      <c r="JO800" s="76"/>
      <c r="JP800" s="66"/>
      <c r="JQ800" s="76"/>
      <c r="JR800" s="66"/>
      <c r="JS800" s="76"/>
      <c r="JT800" s="66"/>
      <c r="JU800" s="76"/>
      <c r="JV800" s="66"/>
      <c r="JW800" s="76"/>
      <c r="JX800" s="66"/>
      <c r="JY800" s="76"/>
      <c r="JZ800" s="66"/>
      <c r="KA800" s="76"/>
      <c r="KB800" s="66"/>
      <c r="KC800" s="76"/>
      <c r="KD800" s="66"/>
      <c r="KE800" s="76"/>
      <c r="KF800" s="66"/>
      <c r="KG800" s="76"/>
      <c r="KH800" s="66"/>
      <c r="KI800" s="76"/>
      <c r="KJ800" s="66"/>
      <c r="KK800" s="76"/>
      <c r="KL800" s="66"/>
      <c r="KM800" s="76"/>
      <c r="KN800" s="66"/>
      <c r="KO800" s="76"/>
      <c r="KP800" s="66"/>
      <c r="KQ800" s="76"/>
      <c r="KR800" s="66"/>
      <c r="KS800" s="76"/>
      <c r="KT800" s="66"/>
      <c r="KU800" s="76"/>
      <c r="KV800" s="66"/>
      <c r="KW800" s="76"/>
      <c r="KX800" s="66"/>
      <c r="KY800" s="76"/>
      <c r="KZ800" s="66"/>
      <c r="LA800" s="76"/>
      <c r="LB800" s="66"/>
      <c r="LC800" s="76"/>
      <c r="LD800" s="66"/>
      <c r="LE800" s="76"/>
      <c r="LF800" s="66"/>
      <c r="LG800" s="76"/>
      <c r="LH800" s="66"/>
      <c r="LI800" s="76"/>
      <c r="LJ800" s="66"/>
      <c r="LK800" s="76"/>
      <c r="LL800" s="66"/>
      <c r="LM800" s="76"/>
      <c r="LN800" s="66"/>
      <c r="LO800" s="76"/>
      <c r="LP800" s="66"/>
      <c r="LQ800" s="76"/>
      <c r="LR800" s="66"/>
      <c r="LS800" s="76"/>
      <c r="LT800" s="66"/>
      <c r="LU800" s="76"/>
      <c r="LV800" s="66"/>
      <c r="LW800" s="76"/>
      <c r="LX800" s="66"/>
      <c r="LY800" s="76"/>
      <c r="LZ800" s="66"/>
      <c r="MA800" s="76"/>
      <c r="MB800" s="66"/>
      <c r="MC800" s="76"/>
      <c r="MD800" s="66"/>
      <c r="MG800" s="1" t="str" cm="1">
        <f t="array" ref="MG800">IFERROR(INDEX(Paste_Here!$B$2:$B$850, MATCH(0, COUNTIF(MG$4:MG799, Paste_Here!$B$2:$B$850) + IF(Paste_Here!$B$2:$B$850="", 1, 0), 0)), "")</f>
        <v/>
      </c>
      <c r="MH800" s="1" t="str">
        <f>IF(MG800&lt;&gt;"", INDEX(Paste_Here!$A$2:$A$850, MATCH(MG800, Paste_Here!$B$2:$B$850, 0)), "")</f>
        <v/>
      </c>
      <c r="MI800" s="1" t="str">
        <f t="shared" si="104"/>
        <v/>
      </c>
      <c r="MJ800" s="1" t="str" cm="1">
        <f t="array" ref="MJ800">IFERROR(INDEX($MI$5:$MI$850, MATCH(SMALL(IF($MI$5:$MI$850&lt;&gt;"", COUNTIF($MI$5:$MI$850, "&lt;"&amp;$MI$5:$MI$850)+1), ROW()-ROW($MJ$5)+1), COUNTIF($MI$5:$MI$850, "&lt;"&amp;$MI$5:$MI$850)+1, 0)), "")</f>
        <v/>
      </c>
    </row>
    <row r="801" spans="1:348">
      <c r="A801" s="66"/>
      <c r="B801" s="76" t="str">
        <f t="shared" si="97"/>
        <v/>
      </c>
      <c r="C801" s="66"/>
      <c r="D801" s="76" t="str">
        <f>IFERROR(IF(B801&lt;&gt;"", IF(AND(INDEX(Paste_Here!B$2:B$850, MATCH(B801, Paste_Here!A$2:A$850, 0))&lt;&gt;"", ISNUMBER(VALUE(INDEX(Paste_Here!B$2:B$850, MATCH(B801, Paste_Here!A$2:A$850, 0))))), INDEX(Paste_Here!B$2:B$850, MATCH(B801, Paste_Here!A$2:A$850, 0)), ""), ""), "")</f>
        <v/>
      </c>
      <c r="E801" s="66"/>
      <c r="F801" s="76" t="str">
        <f>IFERROR(IF(B801&lt;&gt;"", IF(ISTEXT(INDEX(Paste_Here!K$2:K$850, MATCH(B801, Paste_Here!A$2:A$850, 0))), INDEX(Paste_Here!K$2:K$850, MATCH(B801, Paste_Here!A$2:A$850, 0)), ""), ""), "")</f>
        <v/>
      </c>
      <c r="G801" s="66"/>
      <c r="H801" s="76" t="str">
        <f>IFERROR(IF(B801&lt;&gt;"", IF(ISTEXT(INDEX(Paste_Here!C$2:C$850, MATCH(B801, Paste_Here!A$2:A$850, 0))), INDEX(Paste_Here!C$2:C$850, MATCH(B801, Paste_Here!A$2:A$850, 0)), ""), ""), "")</f>
        <v/>
      </c>
      <c r="I801" s="66"/>
      <c r="J801" s="76" t="str">
        <f>IFERROR(IF(B801&lt;&gt;"", IF(ISNUMBER(SEARCH("s", LOWER(INDEX(Paste_Here!M$2:M$850, MATCH(B801, Paste_Here!A$2:A$850, 0))))), "Yes", IF(INDEX(Paste_Here!M$2:M$850, MATCH(B801, Paste_Here!A$2:A$850, 0))&lt;&gt;"", "No", "")), ""), "")</f>
        <v/>
      </c>
      <c r="K801" s="66"/>
      <c r="L801" s="76" t="str">
        <f>IFERROR(IF(B801&lt;&gt;"", IF(ISNUMBER(SEARCH("yes", LOWER(INDEX(Paste_Here!E$2:E$850, MATCH(B801, Paste_Here!A$2:A$850, 0))))), "Yes", IF(ISNUMBER(SEARCH("no", LOWER(INDEX(Paste_Here!E$2:E$850, MATCH(B801, Paste_Here!A$2:A$850, 0))))), "No", "")), ""), "")</f>
        <v/>
      </c>
      <c r="M801" s="66"/>
      <c r="N801" s="76" t="str">
        <f>IFERROR(IF(B801&lt;&gt;"", IF(ISNUMBER(SEARCH("yes", LOWER(INDEX(Paste_Here!F$2:F$850, MATCH(B801, Paste_Here!A$2:A$850, 0))))), "Yes", IF(ISNUMBER(SEARCH("no", LOWER(INDEX(Paste_Here!F$2:F$850, MATCH(B801, Paste_Here!A$2:A$850, 0))))), "No", "")), ""), "")</f>
        <v/>
      </c>
      <c r="O801" s="66"/>
      <c r="P801" s="76" t="str">
        <f>IFERROR(IF(B801&lt;&gt;"", IF(ISNUMBER(SEARCH("yes", LOWER(INDEX(Paste_Here!L$2:L$850, MATCH(B801, Paste_Here!A$2:A$850, 0))))), "Yes", IF(ISNUMBER(SEARCH("no", LOWER(INDEX(Paste_Here!L$2:L$850, MATCH(B801, Paste_Here!A$2:A$850, 0))))), "No", "")), ""), "")</f>
        <v/>
      </c>
      <c r="Q801" s="66"/>
      <c r="R801" s="76" t="str">
        <f>IFERROR(IF(B801&lt;&gt;"", IF(ISNUMBER(SEARCH("transitional 2", LOWER(INDEX(Paste_Here!D$2:D$850, MATCH(B801, Paste_Here!A$2:A$850, 0))))), "T2", IF(ISNUMBER(SEARCH("transitional 1", LOWER(INDEX(Paste_Here!D$2:D$850, MATCH(B801, Paste_Here!A$2:A$850, 0))))), "T1", IF(ISNUMBER(SEARCH("waived ell services", LOWER(INDEX(Paste_Here!D$2:D$850, MATCH(B801, Paste_Here!A$2:A$850, 0))))), "W", IF(ISNUMBER(SEARCH("english language learner", LOWER(INDEX(Paste_Here!D$2:D$850, MATCH(B801, Paste_Here!A$2:A$850, 0))))), "L", "")))), ""), "")</f>
        <v/>
      </c>
      <c r="S801" s="66"/>
      <c r="T801" s="76" t="str">
        <f>IFERROR(IF(B801&lt;&gt;"", IF(ISNUMBER(SEARCH("yes", LOWER(INDEX(Paste_Here!I$2:I$850, MATCH(B801, Paste_Here!A$2:A$850, 0))))), "Yes", IF(ISNUMBER(SEARCH("no", LOWER(INDEX(Paste_Here!I$2:I$850, MATCH(B801, Paste_Here!A$2:A$850, 0))))), "No", "")), ""), "")</f>
        <v/>
      </c>
      <c r="U801" s="66"/>
      <c r="V801" s="76" t="str">
        <f>IFERROR(IF(B801&lt;&gt;"", IF(ISTEXT(INDEX(Paste_Here!J$2:J$850, MATCH(B801, Paste_Here!A$2:A$850, 0))), VALUE(INDEX(Paste_Here!J$2:J$850, MATCH(B801, Paste_Here!A$2:A$850, 0))), ""), ""), "")</f>
        <v/>
      </c>
      <c r="W801" s="66"/>
      <c r="X801" s="66"/>
      <c r="Y801" s="76" t="str">
        <f t="shared" si="98"/>
        <v/>
      </c>
      <c r="Z801" s="66"/>
      <c r="AA801" s="76" t="str">
        <f>IFERROR(IF(B801&lt;&gt;"", IF(AND(INDEX(Paste_Here!AI$2:AI$850, MATCH(B801, Paste_Here!A$2:A$850, 0))&lt;&gt;"", ISNUMBER(VALUE(INDEX(Paste_Here!AI$2:AI$850, MATCH(B801, Paste_Here!A$2:A$850, 0))))), INDEX(Paste_Here!AI$2:AI$850, MATCH(B801, Paste_Here!A$2:A$850, 0)), ""), ""), "")</f>
        <v/>
      </c>
      <c r="AB801" s="66"/>
      <c r="AC801" s="76" t="str">
        <f>IFERROR(IF(B801&lt;&gt;"", IF(AND(INDEX(Paste_Here!AJ$2:AJ$850, MATCH(B801, Paste_Here!A$2:A$850, 0))&lt;&gt;"", ISNUMBER(VALUE(INDEX(Paste_Here!AJ$2:AJ$850, MATCH(B801, Paste_Here!A$2:A$850, 0))))), INDEX(Paste_Here!AJ$2:AJ$850, MATCH(B801, Paste_Here!A$2:A$850, 0)), ""), ""), "")</f>
        <v/>
      </c>
      <c r="AD801" s="66"/>
      <c r="AE801" s="76" t="str">
        <f>IFERROR(IF(B801&lt;&gt;"", IF(AND(INDEX(Paste_Here!AK$2:AK$850, MATCH(B801, Paste_Here!A$2:A$850, 0))&lt;&gt;"", ISNUMBER(VALUE(INDEX(Paste_Here!AK$2:AK$850, MATCH(B801, Paste_Here!A$2:A$850, 0))))), INDEX(Paste_Here!AK$2:AK$850, MATCH(B801, Paste_Here!A$2:A$850, 0)), ""), ""), "")</f>
        <v/>
      </c>
      <c r="AF801" s="66"/>
      <c r="AG801" s="76" t="str">
        <f>IFERROR(IF(B801&lt;&gt;"", IF(AND(INDEX(Paste_Here!AL$2:AL$850, MATCH(B801, Paste_Here!A$2:A$850, 0))&lt;&gt;"", ISNUMBER(VALUE(INDEX(Paste_Here!AL$2:AL$850, MATCH(B801, Paste_Here!A$2:A$850, 0))))), INDEX(Paste_Here!AL$2:AL$850, MATCH(B801, Paste_Here!A$2:A$850, 0)), ""), ""), "")</f>
        <v/>
      </c>
      <c r="AH801" s="66"/>
      <c r="AI801" s="76" t="str">
        <f>IFERROR(IF(B801&lt;&gt;"", IF(AND(INDEX(Paste_Here!AH$2:AH$850, MATCH(B801, Paste_Here!A$2:A$850, 0))&lt;&gt;"", ISNUMBER(VALUE(INDEX(Paste_Here!AH$2:AH$850, MATCH(B801, Paste_Here!A$2:A$850, 0))))), IF(VALUE(INDEX(Paste_Here!AH$2:AH$850, MATCH(B801, Paste_Here!A$2:A$850, 0)))=0, "", INDEX(Paste_Here!AH$2:AH$850, MATCH(B801, Paste_Here!A$2:A$850, 0))), ""), ""), "")</f>
        <v/>
      </c>
      <c r="AJ801" s="66"/>
      <c r="AK801" s="76" t="str">
        <f>IFERROR(IF(B801&lt;&gt;"", IF(AND(INDEX(Paste_Here!N$2:N$850, MATCH(B801, Paste_Here!A$2:A$850, 0))&lt;&gt;"", ISNUMBER(VALUE(INDEX(Paste_Here!N$2:N$850, MATCH(B801, Paste_Here!A$2:A$850, 0))))), INDEX(Paste_Here!N$2:N$850, MATCH(B801, Paste_Here!A$2:A$850, 0)), ""), ""), "")</f>
        <v/>
      </c>
      <c r="AL801" s="66"/>
      <c r="AM801" s="76" t="str">
        <f>IFERROR(IF(B801&lt;&gt;"", IF(AND(INDEX(Paste_Here!O$2:O$850, MATCH(B801, Paste_Here!A$2:A$850, 0))&lt;&gt;"", ISNUMBER(VALUE(INDEX(Paste_Here!O$2:O$850, MATCH(B801, Paste_Here!A$2:A$850, 0))))), INDEX(Paste_Here!O$2:O$850, MATCH(B801, Paste_Here!A$2:A$850, 0)), ""), ""), "")</f>
        <v/>
      </c>
      <c r="AN801" s="66"/>
      <c r="AO801" s="76"/>
      <c r="AP801" s="66"/>
      <c r="AQ801" s="76"/>
      <c r="AR801" s="66"/>
      <c r="AS801" s="76"/>
      <c r="AT801" s="66"/>
      <c r="AU801" s="66"/>
      <c r="AV801" s="76" t="str">
        <f t="shared" si="99"/>
        <v/>
      </c>
      <c r="AW801" s="66"/>
      <c r="AX801" s="76" t="str">
        <f>IFERROR(IF(B801&lt;&gt;"", IF(ISNUMBER(SEARCH("Revealed-Potential (Primary Focus)", LOWER(INDEX(Paste_Here!Z$2:Z$850, MATCH(B801, Paste_Here!A$2:A$850, 0))))), "Rev-Potential: Prim", IF(ISNUMBER(SEARCH("Revealed-Potential (Secondary Focus)", LOWER(INDEX(Paste_Here!Z$2:Z$850, MATCH(B801, Paste_Here!A$2:A$850, 0))))), "Rev-Potential: Sec", IF(ISNUMBER(SEARCH("Monitoring", LOWER(INDEX(Paste_Here!Z$2:Z$850, MATCH(B801, Paste_Here!A$2:A$850, 0))))), "Monitoring", IF(ISNUMBER(SEARCH("At-Promise (Secondary Focus)", LOWER(INDEX(Paste_Here!Z$2:Z$850, MATCH(B801, Paste_Here!A$2:A$850, 0))))), "At-Promise: Sec", IF(ISNUMBER(SEARCH("At-Promise (Primary Focus)", LOWER(INDEX(Paste_Here!Z$2:Z$850, MATCH(B801, Paste_Here!A$2:A$850, 0))))), "At-Promise: Prim", ""))))), ""), "")</f>
        <v/>
      </c>
      <c r="AY801" s="66"/>
      <c r="AZ801" s="76"/>
      <c r="BA801" s="66"/>
      <c r="BB801" s="76"/>
      <c r="BC801" s="66"/>
      <c r="BD801" s="76"/>
      <c r="BE801" s="66"/>
      <c r="BF801" s="76"/>
      <c r="BG801" s="66"/>
      <c r="BH801" s="76"/>
      <c r="BI801" s="66"/>
      <c r="BJ801" s="66"/>
      <c r="BK801" s="76" t="str">
        <f t="shared" si="100"/>
        <v/>
      </c>
      <c r="BL801" s="66"/>
      <c r="BM801" s="76" t="str">
        <f>IFERROR(IF(B801&lt;&gt;"", IF(AND(ISNUMBER(VALUE(SUBSTITUTE(SUBSTITUTE(Paste_Here!R801, "br", "-"), "L", ""))), VALUE(SUBSTITUTE(SUBSTITUTE(Paste_Here!R801, "br", "-"), "L", "")) &gt;= 1095), "Yes", IF(AND(ISNUMBER(VALUE(SUBSTITUTE(SUBSTITUTE(Paste_Here!R801, "br", "-"), "L", ""))), VALUE(SUBSTITUTE(SUBSTITUTE(Paste_Here!R801, "br", "-"), "L", "")) &lt;= 1094), "No", "")), ""), "")</f>
        <v/>
      </c>
      <c r="BN801" s="66"/>
      <c r="BO801" s="76" t="str">
        <f>IFERROR(IF(B801&lt;&gt;"", IF(COUNTIF(INDEX(Paste_Here!Y$2:AB$850, MATCH(B801, Paste_Here!A$2:A$850, 0), 0), "yes") &gt; 0, "Yes", IF(COUNTIF(INDEX(Paste_Here!Y$2:AB$850, MATCH(B801, Paste_Here!A$2:A$850, 0), 0), "no") &gt; 0, "No", "")), ""), "")</f>
        <v/>
      </c>
      <c r="BP801" s="66"/>
      <c r="BQ801" s="76" t="str">
        <f>IFERROR(IF(B801&lt;&gt;"", IF(AND(ISNUMBER(VALUE(SUBSTITUTE(SUBSTITUTE(Paste_Here!U801, "em", "-"), "q", ""))), VALUE(SUBSTITUTE(SUBSTITUTE(Paste_Here!U801, "em", "-"), "q", "")) &gt;= 910), "Yes", IF(AND(ISNUMBER(VALUE(SUBSTITUTE(SUBSTITUTE(Paste_Here!U801, "em", "-"), "q", ""))), VALUE(SUBSTITUTE(SUBSTITUTE(Paste_Here!U801, "em", "-"), "q", "")) &lt;= 909), "No", "")), ""), "")</f>
        <v/>
      </c>
      <c r="BR801" s="66"/>
      <c r="BS801" s="76" t="str">
        <f>IFERROR(IF(B801&lt;&gt;"", IF(AND(INDEX(Paste_Here!X$2:X$850, MATCH(B801, Paste_Here!A$2:A$850, 0))&lt;&gt;"", ISNUMBER(VALUE(INDEX(Paste_Here!X$2:X$850, MATCH(B801, Paste_Here!A$2:A$850, 0))))), INDEX(Paste_Here!X$2:X$850, MATCH(B801, Paste_Here!A$2:A$850, 0)), ""), ""), "")</f>
        <v/>
      </c>
      <c r="BT801" s="66"/>
      <c r="BU801" s="76" t="str">
        <f>IFERROR(IF(B801&lt;&gt;"", IF(ISNUMBER(VALUE(INDEX(Paste_Here!G$2:G$850, MATCH(B801, Paste_Here!A$2:A$850, 0)))), IF(VALUE(INDEX(Paste_Here!G$2:G$850, MATCH(B801, Paste_Here!A$2:A$850, 0)))=0, "No", IF(AND(VALUE(INDEX(Paste_Here!G$2:G$850, MATCH(B801, Paste_Here!A$2:A$850, 0)))&gt;=1, VALUE(INDEX(Paste_Here!G$2:G$850, MATCH(B801, Paste_Here!A$2:A$850, 0)))&lt;=4), VALUE(INDEX(Paste_Here!G$2:G$850, MATCH(B801, Paste_Here!A$2:A$850, 0))), "")), ""), ""), "")</f>
        <v/>
      </c>
      <c r="BV801" s="66"/>
      <c r="BW801" s="76" t="str">
        <f>IFERROR(IF(B801&lt;&gt;"", IF(ISNUMBER(VALUE(INDEX(Paste_Here!H$2:H$850, MATCH(B801, Paste_Here!A$2:A$850, 0)))), IF(VALUE(INDEX(Paste_Here!H$2:H$850, MATCH(B801, Paste_Here!A$2:A$850, 0)))=0, "No", IF(AND(VALUE(INDEX(Paste_Here!H$2:H$850, MATCH(B801, Paste_Here!A$2:A$850, 0)))&gt;=1, VALUE(INDEX(Paste_Here!H$2:H$850, MATCH(B801, Paste_Here!A$2:A$850, 0)))&lt;=4), VALUE(INDEX(Paste_Here!H$2:H$850, MATCH(B801, Paste_Here!A$2:A$850, 0))), "")), ""), ""), "")</f>
        <v/>
      </c>
      <c r="BX801" s="66"/>
      <c r="BY801" s="76"/>
      <c r="BZ801" s="66"/>
      <c r="CA801" s="76"/>
      <c r="CB801" s="66"/>
      <c r="CC801" s="66"/>
      <c r="CD801" s="76" t="str">
        <f t="shared" si="101"/>
        <v/>
      </c>
      <c r="CE801" s="66"/>
      <c r="CF801" s="76" t="str">
        <f>IFERROR(IF(B801&lt;&gt;"", IF(AND(INDEX(Paste_Here!P$2:P$850, MATCH(B801, Paste_Here!A$2:A$850, 0))&lt;&gt;"", ISNUMBER(VALUE(INDEX(Paste_Here!P$2:P$850, MATCH(B801, Paste_Here!A$2:A$850, 0))))), INDEX(Paste_Here!P$2:P$850, MATCH(B801, Paste_Here!A$2:A$850, 0)), ""), ""), "")</f>
        <v/>
      </c>
      <c r="CG801" s="66"/>
      <c r="CH801" s="76" t="str">
        <f>IFERROR(IF(B801&lt;&gt;"", IF(ISNUMBER(SEARCH("highrisk", LOWER(INDEX(Paste_Here!Q$2:Q$850, MATCH(B801, Paste_Here!A$2:A$850, 0))))), "High Risk", IF(ISNUMBER(SEARCH("lowrisk", LOWER(INDEX(Paste_Here!Q$2:Q$850, MATCH(B801, Paste_Here!A$2:A$850, 0))))), "Low Risk", IF(ISNUMBER(SEARCH("somerisk", LOWER(INDEX(Paste_Here!Q$2:Q$850, MATCH(B801, Paste_Here!A$2:A$850, 0))))), "Some Risk", ""))), ""), "")</f>
        <v/>
      </c>
      <c r="CI801" s="66"/>
      <c r="CJ801" s="76" t="str">
        <f>IFERROR(IF(B801&lt;&gt;"", IF(AND(INDEX(Paste_Here!AA$2:AA$850, MATCH(B801, Paste_Here!A$2:A$850, 0))&lt;&gt;"", ISNUMBER(VALUE(INDEX(Paste_Here!AA$2:AA$850, MATCH(B801, Paste_Here!A$2:A$850, 0))))), INDEX(Paste_Here!AA$2:AA$850, MATCH(B801, Paste_Here!A$2:A$850, 0)), ""), ""), "")</f>
        <v/>
      </c>
      <c r="CK801" s="66"/>
      <c r="CL801" s="76" t="str">
        <f>IFERROR(IF(B801&lt;&gt;"", IF(LOWER(INDEX(Paste_Here!AB$2:AB$850, MATCH(B801, Paste_Here!A$2:A$850, 0)))="approaching expectations", "Approaching", IF(LOWER(INDEX(Paste_Here!AB$2:AB$850, MATCH(B801, Paste_Here!A$2:A$850, 0)))="met expectations", "Met", IF(LOWER(INDEX(Paste_Here!AB$2:AB$850, MATCH(B801, Paste_Here!A$2:A$850, 0)))="exceeded expectations", "Exceeded", IF(LOWER(INDEX(Paste_Here!AB$2:AB$850, MATCH(B801, Paste_Here!A$2:A$850, 0)))="below expectations", "Below", "")))), ""), "")</f>
        <v/>
      </c>
      <c r="CM801" s="66"/>
      <c r="CN801" s="76" t="str">
        <f>IFERROR(IF(B801&lt;&gt;"", IF(AND(INDEX(Paste_Here!AC$2:AC$850, MATCH(B801, Paste_Here!A$2:A$850, 0))&lt;&gt;"", ISNUMBER(VALUE(INDEX(Paste_Here!AC$2:AC$850, MATCH(B801, Paste_Here!A$2:A$850, 0))))), INDEX(Paste_Here!AC$2:AC$850, MATCH(B801, Paste_Here!A$2:A$850, 0)), ""), ""), "")</f>
        <v/>
      </c>
      <c r="CO801" s="66"/>
      <c r="CP801" s="76"/>
      <c r="CQ801" s="66"/>
      <c r="CR801" s="76"/>
      <c r="CS801" s="66"/>
      <c r="CT801" s="76"/>
      <c r="CU801" s="66"/>
      <c r="CV801" s="76"/>
      <c r="CW801" s="66"/>
      <c r="CX801" s="76"/>
      <c r="CY801" s="66"/>
      <c r="CZ801" s="66"/>
      <c r="DA801" s="76" t="str">
        <f t="shared" si="102"/>
        <v/>
      </c>
      <c r="DB801" s="66"/>
      <c r="DC801" s="76" t="str">
        <f>IFERROR(IF(B801&lt;&gt;"", IF(AND(INDEX(Paste_Here!V$2:V$850, MATCH(B801, Paste_Here!A$2:A$850, 0))&lt;&gt;"", ISNUMBER(VALUE(INDEX(Paste_Here!V$2:V$850, MATCH(B801, Paste_Here!A$2:A$850, 0))))), INDEX(Paste_Here!V$2:V$850, MATCH(B801, Paste_Here!A$2:A$850, 0)), ""), ""), "")</f>
        <v/>
      </c>
      <c r="DD801" s="66"/>
      <c r="DE801" s="76" t="str">
        <f>IFERROR(IF(B801&lt;&gt;"", IF(ISNUMBER(SEARCH("highrisk", LOWER(INDEX(Paste_Here!W$2:W$850, MATCH(B801, Paste_Here!A$2:A$850, 0))))), "High Risk", IF(ISNUMBER(SEARCH("lowrisk", LOWER(INDEX(Paste_Here!W$2:W$850, MATCH(B801, Paste_Here!A$2:A$850, 0))))), "Low Risk", IF(ISNUMBER(SEARCH("somerisk", LOWER(INDEX(Paste_Here!W$2:W$850, MATCH(B801, Paste_Here!A$2:A$850, 0))))), "Some Risk", ""))), ""), "")</f>
        <v/>
      </c>
      <c r="DF801" s="66"/>
      <c r="DG801" s="76" t="str">
        <f>IFERROR(IF(B801&lt;&gt;"", IF(AND(INDEX(Paste_Here!S$2:S$850, MATCH(B801, Paste_Here!A$2:A$850, 0))&lt;&gt;"", ISNUMBER(VALUE(INDEX(Paste_Here!S$2:S$850, MATCH(B801, Paste_Here!A$2:A$850, 0))))), INDEX(Paste_Here!S$2:S$850, MATCH(B801, Paste_Here!A$2:A$850, 0)), ""), ""), "")</f>
        <v/>
      </c>
      <c r="DH801" s="66"/>
      <c r="DI801" s="76" t="str">
        <f>IFERROR(IF(B801&lt;&gt;"", IF(ISNUMBER(SEARCH("highrisk", LOWER(INDEX(Paste_Here!T$2:T$850, MATCH(B801, Paste_Here!A$2:A$850, 0))))), "High Risk", IF(ISNUMBER(SEARCH("lowrisk", LOWER(INDEX(Paste_Here!T$2:T$850, MATCH(B801, Paste_Here!A$2:A$850, 0))))), "Low Risk", IF(ISNUMBER(SEARCH("somerisk", LOWER(INDEX(Paste_Here!T$2:T$850, MATCH(B801, Paste_Here!A$2:A$850, 0))))), "Some Risk", ""))), ""), "")</f>
        <v/>
      </c>
      <c r="DJ801" s="66"/>
      <c r="DK801" s="76" t="str">
        <f>IFERROR(IF(B801&lt;&gt;"", IF(AND(INDEX(Paste_Here!AD$2:AD$850, MATCH(B801, Paste_Here!A$2:A$850, 0))&lt;&gt;"", ISNUMBER(VALUE(INDEX(Paste_Here!AD$2:AD$850, MATCH(B801, Paste_Here!A$2:A$850, 0))))), INDEX(Paste_Here!AD$2:AD$850, MATCH(B801, Paste_Here!A$2:A$850, 0)), ""), ""), "")</f>
        <v/>
      </c>
      <c r="DL801" s="66"/>
      <c r="DM801" s="76" t="str">
        <f>IFERROR(IF(B801&lt;&gt;"", IF(LOWER(INDEX(Paste_Here!AE$2:AE$850, MATCH(B801, Paste_Here!A$2:A$850, 0)))="approaching expectations", "Approaching", IF(LOWER(INDEX(Paste_Here!AE$2:AE$850, MATCH(B801, Paste_Here!A$2:A$850, 0)))="met expectations", "Met", IF(LOWER(INDEX(Paste_Here!AE$2:AE$850, MATCH(B801, Paste_Here!A$2:A$850, 0)))="exceeded expectations", "Exceeded", IF(LOWER(INDEX(Paste_Here!AE$2:AE$850, MATCH(B801, Paste_Here!A$2:A$850, 0)))="below expectations", "Below", "")))), ""), "")</f>
        <v/>
      </c>
      <c r="DN801" s="66"/>
      <c r="DO801" s="76"/>
      <c r="DP801" s="66"/>
      <c r="DQ801" s="76"/>
      <c r="DR801" s="66"/>
      <c r="DS801" s="76"/>
      <c r="DT801" s="66"/>
      <c r="DU801" s="76"/>
      <c r="DV801" s="66"/>
      <c r="DW801" s="66"/>
      <c r="DX801" s="76" t="str">
        <f t="shared" si="103"/>
        <v/>
      </c>
      <c r="DY801" s="66"/>
      <c r="DZ801" s="76"/>
      <c r="EA801" s="66"/>
      <c r="EB801" s="76"/>
      <c r="EC801" s="66"/>
      <c r="ED801" s="76" t="str">
        <f>IFERROR(IF(B801&lt;&gt;"", IF(AND(INDEX(Paste_Here!AF$2:AF$850, MATCH(B801, Paste_Here!A$2:A$850, 0))&lt;&gt;"", ISNUMBER(VALUE(INDEX(Paste_Here!AF$2:AF$850, MATCH(B801, Paste_Here!A$2:A$850, 0))))), INDEX(Paste_Here!AF$2:AF$850, MATCH(B801, Paste_Here!A$2:A$850, 0)), ""), ""), "")</f>
        <v/>
      </c>
      <c r="EE801" s="66"/>
      <c r="EF801" s="76"/>
      <c r="EG801" s="66"/>
      <c r="EH801" s="76"/>
      <c r="EI801" s="66"/>
      <c r="EJ801" s="76" t="str">
        <f>IFERROR(IF(B801&lt;&gt;"", IF(AND(INDEX(Paste_Here!AG$2:AG$850, MATCH(B801, Paste_Here!A$2:A$850, 0))&lt;&gt;"", ISNUMBER(VALUE(INDEX(Paste_Here!AG$2:AG$850, MATCH(B801, Paste_Here!A$2:A$850, 0))))), INDEX(Paste_Here!AG$2:AG$850, MATCH(B801, Paste_Here!A$2:A$850, 0)), ""), ""), "")</f>
        <v/>
      </c>
      <c r="EK801" s="66"/>
      <c r="EL801" s="76"/>
      <c r="EM801" s="66"/>
      <c r="EN801" s="76"/>
      <c r="EO801" s="66"/>
      <c r="EP801" s="76"/>
      <c r="EQ801" s="66"/>
      <c r="ER801" s="76"/>
      <c r="ES801" s="66"/>
      <c r="ET801" s="66"/>
      <c r="EU801" s="76"/>
      <c r="EV801" s="66"/>
      <c r="EW801" s="76"/>
      <c r="EX801" s="66"/>
      <c r="EY801" s="76"/>
      <c r="EZ801" s="66"/>
      <c r="FA801" s="76"/>
      <c r="FB801" s="66"/>
      <c r="FC801" s="76"/>
      <c r="FD801" s="66"/>
      <c r="FE801" s="76"/>
      <c r="FF801" s="66"/>
      <c r="FG801" s="76"/>
      <c r="FH801" s="66"/>
      <c r="FI801" s="76"/>
      <c r="FJ801" s="66"/>
      <c r="FK801" s="76"/>
      <c r="FL801" s="66"/>
      <c r="FM801" s="76"/>
      <c r="FN801" s="66"/>
      <c r="FO801" s="76"/>
      <c r="FP801" s="66"/>
      <c r="FQ801" s="76"/>
      <c r="FR801" s="66"/>
      <c r="FS801" s="76"/>
      <c r="FT801" s="66"/>
      <c r="FU801" s="76"/>
      <c r="FV801" s="66"/>
      <c r="FW801" s="76"/>
      <c r="FX801" s="66"/>
      <c r="FY801" s="76"/>
      <c r="FZ801" s="66"/>
      <c r="GA801" s="76"/>
      <c r="GB801" s="66"/>
      <c r="GC801" s="76"/>
      <c r="GD801" s="66"/>
      <c r="GE801" s="76"/>
      <c r="GF801" s="66"/>
      <c r="GG801" s="76"/>
      <c r="GH801" s="66"/>
      <c r="GI801" s="76"/>
      <c r="GJ801" s="66"/>
      <c r="GK801" s="76"/>
      <c r="GL801" s="66"/>
      <c r="GM801" s="76"/>
      <c r="GN801" s="66"/>
      <c r="GO801" s="76"/>
      <c r="GP801" s="66"/>
      <c r="GQ801" s="76"/>
      <c r="GR801" s="66"/>
      <c r="GS801" s="76"/>
      <c r="GT801" s="66"/>
      <c r="GU801" s="76"/>
      <c r="GV801" s="66"/>
      <c r="GW801" s="76"/>
      <c r="GX801" s="66"/>
      <c r="GY801" s="76"/>
      <c r="GZ801" s="66"/>
      <c r="HA801" s="76"/>
      <c r="HB801" s="66"/>
      <c r="HC801" s="76"/>
      <c r="HD801" s="66"/>
      <c r="HE801" s="76"/>
      <c r="HF801" s="66"/>
      <c r="HG801" s="76"/>
      <c r="HH801" s="66"/>
      <c r="HI801" s="76"/>
      <c r="HJ801" s="66"/>
      <c r="HK801" s="76"/>
      <c r="HL801" s="66"/>
      <c r="HM801" s="76"/>
      <c r="HN801" s="66"/>
      <c r="HO801" s="76"/>
      <c r="HP801" s="66"/>
      <c r="HQ801" s="76"/>
      <c r="HR801" s="66"/>
      <c r="HS801" s="76"/>
      <c r="HT801" s="66"/>
      <c r="HU801" s="76"/>
      <c r="HV801" s="66"/>
      <c r="HW801" s="76"/>
      <c r="HX801" s="66"/>
      <c r="HY801" s="76"/>
      <c r="HZ801" s="66"/>
      <c r="IA801" s="76"/>
      <c r="IB801" s="66"/>
      <c r="IC801" s="76"/>
      <c r="ID801" s="66"/>
      <c r="IE801" s="76"/>
      <c r="IF801" s="66"/>
      <c r="IG801" s="76"/>
      <c r="IH801" s="66"/>
      <c r="II801" s="76"/>
      <c r="IJ801" s="66"/>
      <c r="IK801" s="76"/>
      <c r="IL801" s="66"/>
      <c r="IM801" s="76"/>
      <c r="IN801" s="66"/>
      <c r="IO801" s="76"/>
      <c r="IP801" s="66"/>
      <c r="IQ801" s="76"/>
      <c r="IR801" s="66"/>
      <c r="IS801" s="76"/>
      <c r="IT801" s="66"/>
      <c r="IU801" s="76"/>
      <c r="IV801" s="66"/>
      <c r="IW801" s="76"/>
      <c r="IX801" s="66"/>
      <c r="IY801" s="76"/>
      <c r="IZ801" s="66"/>
      <c r="JA801" s="76"/>
      <c r="JB801" s="66"/>
      <c r="JC801" s="76"/>
      <c r="JD801" s="66"/>
      <c r="JE801" s="76"/>
      <c r="JF801" s="66"/>
      <c r="JG801" s="76"/>
      <c r="JH801" s="66"/>
      <c r="JI801" s="76"/>
      <c r="JJ801" s="66"/>
      <c r="JK801" s="76"/>
      <c r="JL801" s="66"/>
      <c r="JM801" s="76"/>
      <c r="JN801" s="66"/>
      <c r="JO801" s="76"/>
      <c r="JP801" s="66"/>
      <c r="JQ801" s="76"/>
      <c r="JR801" s="66"/>
      <c r="JS801" s="76"/>
      <c r="JT801" s="66"/>
      <c r="JU801" s="76"/>
      <c r="JV801" s="66"/>
      <c r="JW801" s="76"/>
      <c r="JX801" s="66"/>
      <c r="JY801" s="76"/>
      <c r="JZ801" s="66"/>
      <c r="KA801" s="76"/>
      <c r="KB801" s="66"/>
      <c r="KC801" s="76"/>
      <c r="KD801" s="66"/>
      <c r="KE801" s="76"/>
      <c r="KF801" s="66"/>
      <c r="KG801" s="76"/>
      <c r="KH801" s="66"/>
      <c r="KI801" s="76"/>
      <c r="KJ801" s="66"/>
      <c r="KK801" s="76"/>
      <c r="KL801" s="66"/>
      <c r="KM801" s="76"/>
      <c r="KN801" s="66"/>
      <c r="KO801" s="76"/>
      <c r="KP801" s="66"/>
      <c r="KQ801" s="76"/>
      <c r="KR801" s="66"/>
      <c r="KS801" s="76"/>
      <c r="KT801" s="66"/>
      <c r="KU801" s="76"/>
      <c r="KV801" s="66"/>
      <c r="KW801" s="76"/>
      <c r="KX801" s="66"/>
      <c r="KY801" s="76"/>
      <c r="KZ801" s="66"/>
      <c r="LA801" s="76"/>
      <c r="LB801" s="66"/>
      <c r="LC801" s="76"/>
      <c r="LD801" s="66"/>
      <c r="LE801" s="76"/>
      <c r="LF801" s="66"/>
      <c r="LG801" s="76"/>
      <c r="LH801" s="66"/>
      <c r="LI801" s="76"/>
      <c r="LJ801" s="66"/>
      <c r="LK801" s="76"/>
      <c r="LL801" s="66"/>
      <c r="LM801" s="76"/>
      <c r="LN801" s="66"/>
      <c r="LO801" s="76"/>
      <c r="LP801" s="66"/>
      <c r="LQ801" s="76"/>
      <c r="LR801" s="66"/>
      <c r="LS801" s="76"/>
      <c r="LT801" s="66"/>
      <c r="LU801" s="76"/>
      <c r="LV801" s="66"/>
      <c r="LW801" s="76"/>
      <c r="LX801" s="66"/>
      <c r="LY801" s="76"/>
      <c r="LZ801" s="66"/>
      <c r="MA801" s="76"/>
      <c r="MB801" s="66"/>
      <c r="MC801" s="76"/>
      <c r="MD801" s="66"/>
      <c r="MG801" s="1" t="str" cm="1">
        <f t="array" ref="MG801">IFERROR(INDEX(Paste_Here!$B$2:$B$850, MATCH(0, COUNTIF(MG$4:MG800, Paste_Here!$B$2:$B$850) + IF(Paste_Here!$B$2:$B$850="", 1, 0), 0)), "")</f>
        <v/>
      </c>
      <c r="MH801" s="1" t="str">
        <f>IF(MG801&lt;&gt;"", INDEX(Paste_Here!$A$2:$A$850, MATCH(MG801, Paste_Here!$B$2:$B$850, 0)), "")</f>
        <v/>
      </c>
      <c r="MI801" s="1" t="str">
        <f t="shared" si="104"/>
        <v/>
      </c>
      <c r="MJ801" s="1" t="str" cm="1">
        <f t="array" ref="MJ801">IFERROR(INDEX($MI$5:$MI$850, MATCH(SMALL(IF($MI$5:$MI$850&lt;&gt;"", COUNTIF($MI$5:$MI$850, "&lt;"&amp;$MI$5:$MI$850)+1), ROW()-ROW($MJ$5)+1), COUNTIF($MI$5:$MI$850, "&lt;"&amp;$MI$5:$MI$850)+1, 0)), "")</f>
        <v/>
      </c>
    </row>
    <row r="802" spans="1:348">
      <c r="A802" s="66"/>
      <c r="B802" s="76" t="str">
        <f t="shared" si="97"/>
        <v/>
      </c>
      <c r="C802" s="66"/>
      <c r="D802" s="76" t="str">
        <f>IFERROR(IF(B802&lt;&gt;"", IF(AND(INDEX(Paste_Here!B$2:B$850, MATCH(B802, Paste_Here!A$2:A$850, 0))&lt;&gt;"", ISNUMBER(VALUE(INDEX(Paste_Here!B$2:B$850, MATCH(B802, Paste_Here!A$2:A$850, 0))))), INDEX(Paste_Here!B$2:B$850, MATCH(B802, Paste_Here!A$2:A$850, 0)), ""), ""), "")</f>
        <v/>
      </c>
      <c r="E802" s="66"/>
      <c r="F802" s="76" t="str">
        <f>IFERROR(IF(B802&lt;&gt;"", IF(ISTEXT(INDEX(Paste_Here!K$2:K$850, MATCH(B802, Paste_Here!A$2:A$850, 0))), INDEX(Paste_Here!K$2:K$850, MATCH(B802, Paste_Here!A$2:A$850, 0)), ""), ""), "")</f>
        <v/>
      </c>
      <c r="G802" s="66"/>
      <c r="H802" s="76" t="str">
        <f>IFERROR(IF(B802&lt;&gt;"", IF(ISTEXT(INDEX(Paste_Here!C$2:C$850, MATCH(B802, Paste_Here!A$2:A$850, 0))), INDEX(Paste_Here!C$2:C$850, MATCH(B802, Paste_Here!A$2:A$850, 0)), ""), ""), "")</f>
        <v/>
      </c>
      <c r="I802" s="66"/>
      <c r="J802" s="76" t="str">
        <f>IFERROR(IF(B802&lt;&gt;"", IF(ISNUMBER(SEARCH("s", LOWER(INDEX(Paste_Here!M$2:M$850, MATCH(B802, Paste_Here!A$2:A$850, 0))))), "Yes", IF(INDEX(Paste_Here!M$2:M$850, MATCH(B802, Paste_Here!A$2:A$850, 0))&lt;&gt;"", "No", "")), ""), "")</f>
        <v/>
      </c>
      <c r="K802" s="66"/>
      <c r="L802" s="76" t="str">
        <f>IFERROR(IF(B802&lt;&gt;"", IF(ISNUMBER(SEARCH("yes", LOWER(INDEX(Paste_Here!E$2:E$850, MATCH(B802, Paste_Here!A$2:A$850, 0))))), "Yes", IF(ISNUMBER(SEARCH("no", LOWER(INDEX(Paste_Here!E$2:E$850, MATCH(B802, Paste_Here!A$2:A$850, 0))))), "No", "")), ""), "")</f>
        <v/>
      </c>
      <c r="M802" s="66"/>
      <c r="N802" s="76" t="str">
        <f>IFERROR(IF(B802&lt;&gt;"", IF(ISNUMBER(SEARCH("yes", LOWER(INDEX(Paste_Here!F$2:F$850, MATCH(B802, Paste_Here!A$2:A$850, 0))))), "Yes", IF(ISNUMBER(SEARCH("no", LOWER(INDEX(Paste_Here!F$2:F$850, MATCH(B802, Paste_Here!A$2:A$850, 0))))), "No", "")), ""), "")</f>
        <v/>
      </c>
      <c r="O802" s="66"/>
      <c r="P802" s="76" t="str">
        <f>IFERROR(IF(B802&lt;&gt;"", IF(ISNUMBER(SEARCH("yes", LOWER(INDEX(Paste_Here!L$2:L$850, MATCH(B802, Paste_Here!A$2:A$850, 0))))), "Yes", IF(ISNUMBER(SEARCH("no", LOWER(INDEX(Paste_Here!L$2:L$850, MATCH(B802, Paste_Here!A$2:A$850, 0))))), "No", "")), ""), "")</f>
        <v/>
      </c>
      <c r="Q802" s="66"/>
      <c r="R802" s="76" t="str">
        <f>IFERROR(IF(B802&lt;&gt;"", IF(ISNUMBER(SEARCH("transitional 2", LOWER(INDEX(Paste_Here!D$2:D$850, MATCH(B802, Paste_Here!A$2:A$850, 0))))), "T2", IF(ISNUMBER(SEARCH("transitional 1", LOWER(INDEX(Paste_Here!D$2:D$850, MATCH(B802, Paste_Here!A$2:A$850, 0))))), "T1", IF(ISNUMBER(SEARCH("waived ell services", LOWER(INDEX(Paste_Here!D$2:D$850, MATCH(B802, Paste_Here!A$2:A$850, 0))))), "W", IF(ISNUMBER(SEARCH("english language learner", LOWER(INDEX(Paste_Here!D$2:D$850, MATCH(B802, Paste_Here!A$2:A$850, 0))))), "L", "")))), ""), "")</f>
        <v/>
      </c>
      <c r="S802" s="66"/>
      <c r="T802" s="76" t="str">
        <f>IFERROR(IF(B802&lt;&gt;"", IF(ISNUMBER(SEARCH("yes", LOWER(INDEX(Paste_Here!I$2:I$850, MATCH(B802, Paste_Here!A$2:A$850, 0))))), "Yes", IF(ISNUMBER(SEARCH("no", LOWER(INDEX(Paste_Here!I$2:I$850, MATCH(B802, Paste_Here!A$2:A$850, 0))))), "No", "")), ""), "")</f>
        <v/>
      </c>
      <c r="U802" s="66"/>
      <c r="V802" s="76" t="str">
        <f>IFERROR(IF(B802&lt;&gt;"", IF(ISTEXT(INDEX(Paste_Here!J$2:J$850, MATCH(B802, Paste_Here!A$2:A$850, 0))), VALUE(INDEX(Paste_Here!J$2:J$850, MATCH(B802, Paste_Here!A$2:A$850, 0))), ""), ""), "")</f>
        <v/>
      </c>
      <c r="W802" s="66"/>
      <c r="X802" s="66"/>
      <c r="Y802" s="76" t="str">
        <f t="shared" si="98"/>
        <v/>
      </c>
      <c r="Z802" s="66"/>
      <c r="AA802" s="76" t="str">
        <f>IFERROR(IF(B802&lt;&gt;"", IF(AND(INDEX(Paste_Here!AI$2:AI$850, MATCH(B802, Paste_Here!A$2:A$850, 0))&lt;&gt;"", ISNUMBER(VALUE(INDEX(Paste_Here!AI$2:AI$850, MATCH(B802, Paste_Here!A$2:A$850, 0))))), INDEX(Paste_Here!AI$2:AI$850, MATCH(B802, Paste_Here!A$2:A$850, 0)), ""), ""), "")</f>
        <v/>
      </c>
      <c r="AB802" s="66"/>
      <c r="AC802" s="76" t="str">
        <f>IFERROR(IF(B802&lt;&gt;"", IF(AND(INDEX(Paste_Here!AJ$2:AJ$850, MATCH(B802, Paste_Here!A$2:A$850, 0))&lt;&gt;"", ISNUMBER(VALUE(INDEX(Paste_Here!AJ$2:AJ$850, MATCH(B802, Paste_Here!A$2:A$850, 0))))), INDEX(Paste_Here!AJ$2:AJ$850, MATCH(B802, Paste_Here!A$2:A$850, 0)), ""), ""), "")</f>
        <v/>
      </c>
      <c r="AD802" s="66"/>
      <c r="AE802" s="76" t="str">
        <f>IFERROR(IF(B802&lt;&gt;"", IF(AND(INDEX(Paste_Here!AK$2:AK$850, MATCH(B802, Paste_Here!A$2:A$850, 0))&lt;&gt;"", ISNUMBER(VALUE(INDEX(Paste_Here!AK$2:AK$850, MATCH(B802, Paste_Here!A$2:A$850, 0))))), INDEX(Paste_Here!AK$2:AK$850, MATCH(B802, Paste_Here!A$2:A$850, 0)), ""), ""), "")</f>
        <v/>
      </c>
      <c r="AF802" s="66"/>
      <c r="AG802" s="76" t="str">
        <f>IFERROR(IF(B802&lt;&gt;"", IF(AND(INDEX(Paste_Here!AL$2:AL$850, MATCH(B802, Paste_Here!A$2:A$850, 0))&lt;&gt;"", ISNUMBER(VALUE(INDEX(Paste_Here!AL$2:AL$850, MATCH(B802, Paste_Here!A$2:A$850, 0))))), INDEX(Paste_Here!AL$2:AL$850, MATCH(B802, Paste_Here!A$2:A$850, 0)), ""), ""), "")</f>
        <v/>
      </c>
      <c r="AH802" s="66"/>
      <c r="AI802" s="76" t="str">
        <f>IFERROR(IF(B802&lt;&gt;"", IF(AND(INDEX(Paste_Here!AH$2:AH$850, MATCH(B802, Paste_Here!A$2:A$850, 0))&lt;&gt;"", ISNUMBER(VALUE(INDEX(Paste_Here!AH$2:AH$850, MATCH(B802, Paste_Here!A$2:A$850, 0))))), IF(VALUE(INDEX(Paste_Here!AH$2:AH$850, MATCH(B802, Paste_Here!A$2:A$850, 0)))=0, "", INDEX(Paste_Here!AH$2:AH$850, MATCH(B802, Paste_Here!A$2:A$850, 0))), ""), ""), "")</f>
        <v/>
      </c>
      <c r="AJ802" s="66"/>
      <c r="AK802" s="76" t="str">
        <f>IFERROR(IF(B802&lt;&gt;"", IF(AND(INDEX(Paste_Here!N$2:N$850, MATCH(B802, Paste_Here!A$2:A$850, 0))&lt;&gt;"", ISNUMBER(VALUE(INDEX(Paste_Here!N$2:N$850, MATCH(B802, Paste_Here!A$2:A$850, 0))))), INDEX(Paste_Here!N$2:N$850, MATCH(B802, Paste_Here!A$2:A$850, 0)), ""), ""), "")</f>
        <v/>
      </c>
      <c r="AL802" s="66"/>
      <c r="AM802" s="76" t="str">
        <f>IFERROR(IF(B802&lt;&gt;"", IF(AND(INDEX(Paste_Here!O$2:O$850, MATCH(B802, Paste_Here!A$2:A$850, 0))&lt;&gt;"", ISNUMBER(VALUE(INDEX(Paste_Here!O$2:O$850, MATCH(B802, Paste_Here!A$2:A$850, 0))))), INDEX(Paste_Here!O$2:O$850, MATCH(B802, Paste_Here!A$2:A$850, 0)), ""), ""), "")</f>
        <v/>
      </c>
      <c r="AN802" s="66"/>
      <c r="AO802" s="76"/>
      <c r="AP802" s="66"/>
      <c r="AQ802" s="76"/>
      <c r="AR802" s="66"/>
      <c r="AS802" s="76"/>
      <c r="AT802" s="66"/>
      <c r="AU802" s="66"/>
      <c r="AV802" s="76" t="str">
        <f t="shared" si="99"/>
        <v/>
      </c>
      <c r="AW802" s="66"/>
      <c r="AX802" s="76" t="str">
        <f>IFERROR(IF(B802&lt;&gt;"", IF(ISNUMBER(SEARCH("Revealed-Potential (Primary Focus)", LOWER(INDEX(Paste_Here!Z$2:Z$850, MATCH(B802, Paste_Here!A$2:A$850, 0))))), "Rev-Potential: Prim", IF(ISNUMBER(SEARCH("Revealed-Potential (Secondary Focus)", LOWER(INDEX(Paste_Here!Z$2:Z$850, MATCH(B802, Paste_Here!A$2:A$850, 0))))), "Rev-Potential: Sec", IF(ISNUMBER(SEARCH("Monitoring", LOWER(INDEX(Paste_Here!Z$2:Z$850, MATCH(B802, Paste_Here!A$2:A$850, 0))))), "Monitoring", IF(ISNUMBER(SEARCH("At-Promise (Secondary Focus)", LOWER(INDEX(Paste_Here!Z$2:Z$850, MATCH(B802, Paste_Here!A$2:A$850, 0))))), "At-Promise: Sec", IF(ISNUMBER(SEARCH("At-Promise (Primary Focus)", LOWER(INDEX(Paste_Here!Z$2:Z$850, MATCH(B802, Paste_Here!A$2:A$850, 0))))), "At-Promise: Prim", ""))))), ""), "")</f>
        <v/>
      </c>
      <c r="AY802" s="66"/>
      <c r="AZ802" s="76"/>
      <c r="BA802" s="66"/>
      <c r="BB802" s="76"/>
      <c r="BC802" s="66"/>
      <c r="BD802" s="76"/>
      <c r="BE802" s="66"/>
      <c r="BF802" s="76"/>
      <c r="BG802" s="66"/>
      <c r="BH802" s="76"/>
      <c r="BI802" s="66"/>
      <c r="BJ802" s="66"/>
      <c r="BK802" s="76" t="str">
        <f t="shared" si="100"/>
        <v/>
      </c>
      <c r="BL802" s="66"/>
      <c r="BM802" s="76" t="str">
        <f>IFERROR(IF(B802&lt;&gt;"", IF(AND(ISNUMBER(VALUE(SUBSTITUTE(SUBSTITUTE(Paste_Here!R802, "br", "-"), "L", ""))), VALUE(SUBSTITUTE(SUBSTITUTE(Paste_Here!R802, "br", "-"), "L", "")) &gt;= 1095), "Yes", IF(AND(ISNUMBER(VALUE(SUBSTITUTE(SUBSTITUTE(Paste_Here!R802, "br", "-"), "L", ""))), VALUE(SUBSTITUTE(SUBSTITUTE(Paste_Here!R802, "br", "-"), "L", "")) &lt;= 1094), "No", "")), ""), "")</f>
        <v/>
      </c>
      <c r="BN802" s="66"/>
      <c r="BO802" s="76" t="str">
        <f>IFERROR(IF(B802&lt;&gt;"", IF(COUNTIF(INDEX(Paste_Here!Y$2:AB$850, MATCH(B802, Paste_Here!A$2:A$850, 0), 0), "yes") &gt; 0, "Yes", IF(COUNTIF(INDEX(Paste_Here!Y$2:AB$850, MATCH(B802, Paste_Here!A$2:A$850, 0), 0), "no") &gt; 0, "No", "")), ""), "")</f>
        <v/>
      </c>
      <c r="BP802" s="66"/>
      <c r="BQ802" s="76" t="str">
        <f>IFERROR(IF(B802&lt;&gt;"", IF(AND(ISNUMBER(VALUE(SUBSTITUTE(SUBSTITUTE(Paste_Here!U802, "em", "-"), "q", ""))), VALUE(SUBSTITUTE(SUBSTITUTE(Paste_Here!U802, "em", "-"), "q", "")) &gt;= 910), "Yes", IF(AND(ISNUMBER(VALUE(SUBSTITUTE(SUBSTITUTE(Paste_Here!U802, "em", "-"), "q", ""))), VALUE(SUBSTITUTE(SUBSTITUTE(Paste_Here!U802, "em", "-"), "q", "")) &lt;= 909), "No", "")), ""), "")</f>
        <v/>
      </c>
      <c r="BR802" s="66"/>
      <c r="BS802" s="76" t="str">
        <f>IFERROR(IF(B802&lt;&gt;"", IF(AND(INDEX(Paste_Here!X$2:X$850, MATCH(B802, Paste_Here!A$2:A$850, 0))&lt;&gt;"", ISNUMBER(VALUE(INDEX(Paste_Here!X$2:X$850, MATCH(B802, Paste_Here!A$2:A$850, 0))))), INDEX(Paste_Here!X$2:X$850, MATCH(B802, Paste_Here!A$2:A$850, 0)), ""), ""), "")</f>
        <v/>
      </c>
      <c r="BT802" s="66"/>
      <c r="BU802" s="76" t="str">
        <f>IFERROR(IF(B802&lt;&gt;"", IF(ISNUMBER(VALUE(INDEX(Paste_Here!G$2:G$850, MATCH(B802, Paste_Here!A$2:A$850, 0)))), IF(VALUE(INDEX(Paste_Here!G$2:G$850, MATCH(B802, Paste_Here!A$2:A$850, 0)))=0, "No", IF(AND(VALUE(INDEX(Paste_Here!G$2:G$850, MATCH(B802, Paste_Here!A$2:A$850, 0)))&gt;=1, VALUE(INDEX(Paste_Here!G$2:G$850, MATCH(B802, Paste_Here!A$2:A$850, 0)))&lt;=4), VALUE(INDEX(Paste_Here!G$2:G$850, MATCH(B802, Paste_Here!A$2:A$850, 0))), "")), ""), ""), "")</f>
        <v/>
      </c>
      <c r="BV802" s="66"/>
      <c r="BW802" s="76" t="str">
        <f>IFERROR(IF(B802&lt;&gt;"", IF(ISNUMBER(VALUE(INDEX(Paste_Here!H$2:H$850, MATCH(B802, Paste_Here!A$2:A$850, 0)))), IF(VALUE(INDEX(Paste_Here!H$2:H$850, MATCH(B802, Paste_Here!A$2:A$850, 0)))=0, "No", IF(AND(VALUE(INDEX(Paste_Here!H$2:H$850, MATCH(B802, Paste_Here!A$2:A$850, 0)))&gt;=1, VALUE(INDEX(Paste_Here!H$2:H$850, MATCH(B802, Paste_Here!A$2:A$850, 0)))&lt;=4), VALUE(INDEX(Paste_Here!H$2:H$850, MATCH(B802, Paste_Here!A$2:A$850, 0))), "")), ""), ""), "")</f>
        <v/>
      </c>
      <c r="BX802" s="66"/>
      <c r="BY802" s="76"/>
      <c r="BZ802" s="66"/>
      <c r="CA802" s="76"/>
      <c r="CB802" s="66"/>
      <c r="CC802" s="66"/>
      <c r="CD802" s="76" t="str">
        <f t="shared" si="101"/>
        <v/>
      </c>
      <c r="CE802" s="66"/>
      <c r="CF802" s="76" t="str">
        <f>IFERROR(IF(B802&lt;&gt;"", IF(AND(INDEX(Paste_Here!P$2:P$850, MATCH(B802, Paste_Here!A$2:A$850, 0))&lt;&gt;"", ISNUMBER(VALUE(INDEX(Paste_Here!P$2:P$850, MATCH(B802, Paste_Here!A$2:A$850, 0))))), INDEX(Paste_Here!P$2:P$850, MATCH(B802, Paste_Here!A$2:A$850, 0)), ""), ""), "")</f>
        <v/>
      </c>
      <c r="CG802" s="66"/>
      <c r="CH802" s="76" t="str">
        <f>IFERROR(IF(B802&lt;&gt;"", IF(ISNUMBER(SEARCH("highrisk", LOWER(INDEX(Paste_Here!Q$2:Q$850, MATCH(B802, Paste_Here!A$2:A$850, 0))))), "High Risk", IF(ISNUMBER(SEARCH("lowrisk", LOWER(INDEX(Paste_Here!Q$2:Q$850, MATCH(B802, Paste_Here!A$2:A$850, 0))))), "Low Risk", IF(ISNUMBER(SEARCH("somerisk", LOWER(INDEX(Paste_Here!Q$2:Q$850, MATCH(B802, Paste_Here!A$2:A$850, 0))))), "Some Risk", ""))), ""), "")</f>
        <v/>
      </c>
      <c r="CI802" s="66"/>
      <c r="CJ802" s="76" t="str">
        <f>IFERROR(IF(B802&lt;&gt;"", IF(AND(INDEX(Paste_Here!AA$2:AA$850, MATCH(B802, Paste_Here!A$2:A$850, 0))&lt;&gt;"", ISNUMBER(VALUE(INDEX(Paste_Here!AA$2:AA$850, MATCH(B802, Paste_Here!A$2:A$850, 0))))), INDEX(Paste_Here!AA$2:AA$850, MATCH(B802, Paste_Here!A$2:A$850, 0)), ""), ""), "")</f>
        <v/>
      </c>
      <c r="CK802" s="66"/>
      <c r="CL802" s="76" t="str">
        <f>IFERROR(IF(B802&lt;&gt;"", IF(LOWER(INDEX(Paste_Here!AB$2:AB$850, MATCH(B802, Paste_Here!A$2:A$850, 0)))="approaching expectations", "Approaching", IF(LOWER(INDEX(Paste_Here!AB$2:AB$850, MATCH(B802, Paste_Here!A$2:A$850, 0)))="met expectations", "Met", IF(LOWER(INDEX(Paste_Here!AB$2:AB$850, MATCH(B802, Paste_Here!A$2:A$850, 0)))="exceeded expectations", "Exceeded", IF(LOWER(INDEX(Paste_Here!AB$2:AB$850, MATCH(B802, Paste_Here!A$2:A$850, 0)))="below expectations", "Below", "")))), ""), "")</f>
        <v/>
      </c>
      <c r="CM802" s="66"/>
      <c r="CN802" s="76" t="str">
        <f>IFERROR(IF(B802&lt;&gt;"", IF(AND(INDEX(Paste_Here!AC$2:AC$850, MATCH(B802, Paste_Here!A$2:A$850, 0))&lt;&gt;"", ISNUMBER(VALUE(INDEX(Paste_Here!AC$2:AC$850, MATCH(B802, Paste_Here!A$2:A$850, 0))))), INDEX(Paste_Here!AC$2:AC$850, MATCH(B802, Paste_Here!A$2:A$850, 0)), ""), ""), "")</f>
        <v/>
      </c>
      <c r="CO802" s="66"/>
      <c r="CP802" s="76"/>
      <c r="CQ802" s="66"/>
      <c r="CR802" s="76"/>
      <c r="CS802" s="66"/>
      <c r="CT802" s="76"/>
      <c r="CU802" s="66"/>
      <c r="CV802" s="76"/>
      <c r="CW802" s="66"/>
      <c r="CX802" s="76"/>
      <c r="CY802" s="66"/>
      <c r="CZ802" s="66"/>
      <c r="DA802" s="76" t="str">
        <f t="shared" si="102"/>
        <v/>
      </c>
      <c r="DB802" s="66"/>
      <c r="DC802" s="76" t="str">
        <f>IFERROR(IF(B802&lt;&gt;"", IF(AND(INDEX(Paste_Here!V$2:V$850, MATCH(B802, Paste_Here!A$2:A$850, 0))&lt;&gt;"", ISNUMBER(VALUE(INDEX(Paste_Here!V$2:V$850, MATCH(B802, Paste_Here!A$2:A$850, 0))))), INDEX(Paste_Here!V$2:V$850, MATCH(B802, Paste_Here!A$2:A$850, 0)), ""), ""), "")</f>
        <v/>
      </c>
      <c r="DD802" s="66"/>
      <c r="DE802" s="76" t="str">
        <f>IFERROR(IF(B802&lt;&gt;"", IF(ISNUMBER(SEARCH("highrisk", LOWER(INDEX(Paste_Here!W$2:W$850, MATCH(B802, Paste_Here!A$2:A$850, 0))))), "High Risk", IF(ISNUMBER(SEARCH("lowrisk", LOWER(INDEX(Paste_Here!W$2:W$850, MATCH(B802, Paste_Here!A$2:A$850, 0))))), "Low Risk", IF(ISNUMBER(SEARCH("somerisk", LOWER(INDEX(Paste_Here!W$2:W$850, MATCH(B802, Paste_Here!A$2:A$850, 0))))), "Some Risk", ""))), ""), "")</f>
        <v/>
      </c>
      <c r="DF802" s="66"/>
      <c r="DG802" s="76" t="str">
        <f>IFERROR(IF(B802&lt;&gt;"", IF(AND(INDEX(Paste_Here!S$2:S$850, MATCH(B802, Paste_Here!A$2:A$850, 0))&lt;&gt;"", ISNUMBER(VALUE(INDEX(Paste_Here!S$2:S$850, MATCH(B802, Paste_Here!A$2:A$850, 0))))), INDEX(Paste_Here!S$2:S$850, MATCH(B802, Paste_Here!A$2:A$850, 0)), ""), ""), "")</f>
        <v/>
      </c>
      <c r="DH802" s="66"/>
      <c r="DI802" s="76" t="str">
        <f>IFERROR(IF(B802&lt;&gt;"", IF(ISNUMBER(SEARCH("highrisk", LOWER(INDEX(Paste_Here!T$2:T$850, MATCH(B802, Paste_Here!A$2:A$850, 0))))), "High Risk", IF(ISNUMBER(SEARCH("lowrisk", LOWER(INDEX(Paste_Here!T$2:T$850, MATCH(B802, Paste_Here!A$2:A$850, 0))))), "Low Risk", IF(ISNUMBER(SEARCH("somerisk", LOWER(INDEX(Paste_Here!T$2:T$850, MATCH(B802, Paste_Here!A$2:A$850, 0))))), "Some Risk", ""))), ""), "")</f>
        <v/>
      </c>
      <c r="DJ802" s="66"/>
      <c r="DK802" s="76" t="str">
        <f>IFERROR(IF(B802&lt;&gt;"", IF(AND(INDEX(Paste_Here!AD$2:AD$850, MATCH(B802, Paste_Here!A$2:A$850, 0))&lt;&gt;"", ISNUMBER(VALUE(INDEX(Paste_Here!AD$2:AD$850, MATCH(B802, Paste_Here!A$2:A$850, 0))))), INDEX(Paste_Here!AD$2:AD$850, MATCH(B802, Paste_Here!A$2:A$850, 0)), ""), ""), "")</f>
        <v/>
      </c>
      <c r="DL802" s="66"/>
      <c r="DM802" s="76" t="str">
        <f>IFERROR(IF(B802&lt;&gt;"", IF(LOWER(INDEX(Paste_Here!AE$2:AE$850, MATCH(B802, Paste_Here!A$2:A$850, 0)))="approaching expectations", "Approaching", IF(LOWER(INDEX(Paste_Here!AE$2:AE$850, MATCH(B802, Paste_Here!A$2:A$850, 0)))="met expectations", "Met", IF(LOWER(INDEX(Paste_Here!AE$2:AE$850, MATCH(B802, Paste_Here!A$2:A$850, 0)))="exceeded expectations", "Exceeded", IF(LOWER(INDEX(Paste_Here!AE$2:AE$850, MATCH(B802, Paste_Here!A$2:A$850, 0)))="below expectations", "Below", "")))), ""), "")</f>
        <v/>
      </c>
      <c r="DN802" s="66"/>
      <c r="DO802" s="76"/>
      <c r="DP802" s="66"/>
      <c r="DQ802" s="76"/>
      <c r="DR802" s="66"/>
      <c r="DS802" s="76"/>
      <c r="DT802" s="66"/>
      <c r="DU802" s="76"/>
      <c r="DV802" s="66"/>
      <c r="DW802" s="66"/>
      <c r="DX802" s="76" t="str">
        <f t="shared" si="103"/>
        <v/>
      </c>
      <c r="DY802" s="66"/>
      <c r="DZ802" s="76"/>
      <c r="EA802" s="66"/>
      <c r="EB802" s="76"/>
      <c r="EC802" s="66"/>
      <c r="ED802" s="76" t="str">
        <f>IFERROR(IF(B802&lt;&gt;"", IF(AND(INDEX(Paste_Here!AF$2:AF$850, MATCH(B802, Paste_Here!A$2:A$850, 0))&lt;&gt;"", ISNUMBER(VALUE(INDEX(Paste_Here!AF$2:AF$850, MATCH(B802, Paste_Here!A$2:A$850, 0))))), INDEX(Paste_Here!AF$2:AF$850, MATCH(B802, Paste_Here!A$2:A$850, 0)), ""), ""), "")</f>
        <v/>
      </c>
      <c r="EE802" s="66"/>
      <c r="EF802" s="76"/>
      <c r="EG802" s="66"/>
      <c r="EH802" s="76"/>
      <c r="EI802" s="66"/>
      <c r="EJ802" s="76" t="str">
        <f>IFERROR(IF(B802&lt;&gt;"", IF(AND(INDEX(Paste_Here!AG$2:AG$850, MATCH(B802, Paste_Here!A$2:A$850, 0))&lt;&gt;"", ISNUMBER(VALUE(INDEX(Paste_Here!AG$2:AG$850, MATCH(B802, Paste_Here!A$2:A$850, 0))))), INDEX(Paste_Here!AG$2:AG$850, MATCH(B802, Paste_Here!A$2:A$850, 0)), ""), ""), "")</f>
        <v/>
      </c>
      <c r="EK802" s="66"/>
      <c r="EL802" s="76"/>
      <c r="EM802" s="66"/>
      <c r="EN802" s="76"/>
      <c r="EO802" s="66"/>
      <c r="EP802" s="76"/>
      <c r="EQ802" s="66"/>
      <c r="ER802" s="76"/>
      <c r="ES802" s="66"/>
      <c r="ET802" s="66"/>
      <c r="EU802" s="76"/>
      <c r="EV802" s="66"/>
      <c r="EW802" s="76"/>
      <c r="EX802" s="66"/>
      <c r="EY802" s="76"/>
      <c r="EZ802" s="66"/>
      <c r="FA802" s="76"/>
      <c r="FB802" s="66"/>
      <c r="FC802" s="76"/>
      <c r="FD802" s="66"/>
      <c r="FE802" s="76"/>
      <c r="FF802" s="66"/>
      <c r="FG802" s="76"/>
      <c r="FH802" s="66"/>
      <c r="FI802" s="76"/>
      <c r="FJ802" s="66"/>
      <c r="FK802" s="76"/>
      <c r="FL802" s="66"/>
      <c r="FM802" s="76"/>
      <c r="FN802" s="66"/>
      <c r="FO802" s="76"/>
      <c r="FP802" s="66"/>
      <c r="FQ802" s="76"/>
      <c r="FR802" s="66"/>
      <c r="FS802" s="76"/>
      <c r="FT802" s="66"/>
      <c r="FU802" s="76"/>
      <c r="FV802" s="66"/>
      <c r="FW802" s="76"/>
      <c r="FX802" s="66"/>
      <c r="FY802" s="76"/>
      <c r="FZ802" s="66"/>
      <c r="GA802" s="76"/>
      <c r="GB802" s="66"/>
      <c r="GC802" s="76"/>
      <c r="GD802" s="66"/>
      <c r="GE802" s="76"/>
      <c r="GF802" s="66"/>
      <c r="GG802" s="76"/>
      <c r="GH802" s="66"/>
      <c r="GI802" s="76"/>
      <c r="GJ802" s="66"/>
      <c r="GK802" s="76"/>
      <c r="GL802" s="66"/>
      <c r="GM802" s="76"/>
      <c r="GN802" s="66"/>
      <c r="GO802" s="76"/>
      <c r="GP802" s="66"/>
      <c r="GQ802" s="76"/>
      <c r="GR802" s="66"/>
      <c r="GS802" s="76"/>
      <c r="GT802" s="66"/>
      <c r="GU802" s="76"/>
      <c r="GV802" s="66"/>
      <c r="GW802" s="76"/>
      <c r="GX802" s="66"/>
      <c r="GY802" s="76"/>
      <c r="GZ802" s="66"/>
      <c r="HA802" s="76"/>
      <c r="HB802" s="66"/>
      <c r="HC802" s="76"/>
      <c r="HD802" s="66"/>
      <c r="HE802" s="76"/>
      <c r="HF802" s="66"/>
      <c r="HG802" s="76"/>
      <c r="HH802" s="66"/>
      <c r="HI802" s="76"/>
      <c r="HJ802" s="66"/>
      <c r="HK802" s="76"/>
      <c r="HL802" s="66"/>
      <c r="HM802" s="76"/>
      <c r="HN802" s="66"/>
      <c r="HO802" s="76"/>
      <c r="HP802" s="66"/>
      <c r="HQ802" s="76"/>
      <c r="HR802" s="66"/>
      <c r="HS802" s="76"/>
      <c r="HT802" s="66"/>
      <c r="HU802" s="76"/>
      <c r="HV802" s="66"/>
      <c r="HW802" s="76"/>
      <c r="HX802" s="66"/>
      <c r="HY802" s="76"/>
      <c r="HZ802" s="66"/>
      <c r="IA802" s="76"/>
      <c r="IB802" s="66"/>
      <c r="IC802" s="76"/>
      <c r="ID802" s="66"/>
      <c r="IE802" s="76"/>
      <c r="IF802" s="66"/>
      <c r="IG802" s="76"/>
      <c r="IH802" s="66"/>
      <c r="II802" s="76"/>
      <c r="IJ802" s="66"/>
      <c r="IK802" s="76"/>
      <c r="IL802" s="66"/>
      <c r="IM802" s="76"/>
      <c r="IN802" s="66"/>
      <c r="IO802" s="76"/>
      <c r="IP802" s="66"/>
      <c r="IQ802" s="76"/>
      <c r="IR802" s="66"/>
      <c r="IS802" s="76"/>
      <c r="IT802" s="66"/>
      <c r="IU802" s="76"/>
      <c r="IV802" s="66"/>
      <c r="IW802" s="76"/>
      <c r="IX802" s="66"/>
      <c r="IY802" s="76"/>
      <c r="IZ802" s="66"/>
      <c r="JA802" s="76"/>
      <c r="JB802" s="66"/>
      <c r="JC802" s="76"/>
      <c r="JD802" s="66"/>
      <c r="JE802" s="76"/>
      <c r="JF802" s="66"/>
      <c r="JG802" s="76"/>
      <c r="JH802" s="66"/>
      <c r="JI802" s="76"/>
      <c r="JJ802" s="66"/>
      <c r="JK802" s="76"/>
      <c r="JL802" s="66"/>
      <c r="JM802" s="76"/>
      <c r="JN802" s="66"/>
      <c r="JO802" s="76"/>
      <c r="JP802" s="66"/>
      <c r="JQ802" s="76"/>
      <c r="JR802" s="66"/>
      <c r="JS802" s="76"/>
      <c r="JT802" s="66"/>
      <c r="JU802" s="76"/>
      <c r="JV802" s="66"/>
      <c r="JW802" s="76"/>
      <c r="JX802" s="66"/>
      <c r="JY802" s="76"/>
      <c r="JZ802" s="66"/>
      <c r="KA802" s="76"/>
      <c r="KB802" s="66"/>
      <c r="KC802" s="76"/>
      <c r="KD802" s="66"/>
      <c r="KE802" s="76"/>
      <c r="KF802" s="66"/>
      <c r="KG802" s="76"/>
      <c r="KH802" s="66"/>
      <c r="KI802" s="76"/>
      <c r="KJ802" s="66"/>
      <c r="KK802" s="76"/>
      <c r="KL802" s="66"/>
      <c r="KM802" s="76"/>
      <c r="KN802" s="66"/>
      <c r="KO802" s="76"/>
      <c r="KP802" s="66"/>
      <c r="KQ802" s="76"/>
      <c r="KR802" s="66"/>
      <c r="KS802" s="76"/>
      <c r="KT802" s="66"/>
      <c r="KU802" s="76"/>
      <c r="KV802" s="66"/>
      <c r="KW802" s="76"/>
      <c r="KX802" s="66"/>
      <c r="KY802" s="76"/>
      <c r="KZ802" s="66"/>
      <c r="LA802" s="76"/>
      <c r="LB802" s="66"/>
      <c r="LC802" s="76"/>
      <c r="LD802" s="66"/>
      <c r="LE802" s="76"/>
      <c r="LF802" s="66"/>
      <c r="LG802" s="76"/>
      <c r="LH802" s="66"/>
      <c r="LI802" s="76"/>
      <c r="LJ802" s="66"/>
      <c r="LK802" s="76"/>
      <c r="LL802" s="66"/>
      <c r="LM802" s="76"/>
      <c r="LN802" s="66"/>
      <c r="LO802" s="76"/>
      <c r="LP802" s="66"/>
      <c r="LQ802" s="76"/>
      <c r="LR802" s="66"/>
      <c r="LS802" s="76"/>
      <c r="LT802" s="66"/>
      <c r="LU802" s="76"/>
      <c r="LV802" s="66"/>
      <c r="LW802" s="76"/>
      <c r="LX802" s="66"/>
      <c r="LY802" s="76"/>
      <c r="LZ802" s="66"/>
      <c r="MA802" s="76"/>
      <c r="MB802" s="66"/>
      <c r="MC802" s="76"/>
      <c r="MD802" s="66"/>
      <c r="MG802" s="1" t="str" cm="1">
        <f t="array" ref="MG802">IFERROR(INDEX(Paste_Here!$B$2:$B$850, MATCH(0, COUNTIF(MG$4:MG801, Paste_Here!$B$2:$B$850) + IF(Paste_Here!$B$2:$B$850="", 1, 0), 0)), "")</f>
        <v/>
      </c>
      <c r="MH802" s="1" t="str">
        <f>IF(MG802&lt;&gt;"", INDEX(Paste_Here!$A$2:$A$850, MATCH(MG802, Paste_Here!$B$2:$B$850, 0)), "")</f>
        <v/>
      </c>
      <c r="MI802" s="1" t="str">
        <f t="shared" si="104"/>
        <v/>
      </c>
      <c r="MJ802" s="1" t="str" cm="1">
        <f t="array" ref="MJ802">IFERROR(INDEX($MI$5:$MI$850, MATCH(SMALL(IF($MI$5:$MI$850&lt;&gt;"", COUNTIF($MI$5:$MI$850, "&lt;"&amp;$MI$5:$MI$850)+1), ROW()-ROW($MJ$5)+1), COUNTIF($MI$5:$MI$850, "&lt;"&amp;$MI$5:$MI$850)+1, 0)), "")</f>
        <v/>
      </c>
    </row>
    <row r="803" spans="1:348">
      <c r="A803" s="66"/>
      <c r="B803" s="76" t="str">
        <f t="shared" si="97"/>
        <v/>
      </c>
      <c r="C803" s="66"/>
      <c r="D803" s="76" t="str">
        <f>IFERROR(IF(B803&lt;&gt;"", IF(AND(INDEX(Paste_Here!B$2:B$850, MATCH(B803, Paste_Here!A$2:A$850, 0))&lt;&gt;"", ISNUMBER(VALUE(INDEX(Paste_Here!B$2:B$850, MATCH(B803, Paste_Here!A$2:A$850, 0))))), INDEX(Paste_Here!B$2:B$850, MATCH(B803, Paste_Here!A$2:A$850, 0)), ""), ""), "")</f>
        <v/>
      </c>
      <c r="E803" s="66"/>
      <c r="F803" s="76" t="str">
        <f>IFERROR(IF(B803&lt;&gt;"", IF(ISTEXT(INDEX(Paste_Here!K$2:K$850, MATCH(B803, Paste_Here!A$2:A$850, 0))), INDEX(Paste_Here!K$2:K$850, MATCH(B803, Paste_Here!A$2:A$850, 0)), ""), ""), "")</f>
        <v/>
      </c>
      <c r="G803" s="66"/>
      <c r="H803" s="76" t="str">
        <f>IFERROR(IF(B803&lt;&gt;"", IF(ISTEXT(INDEX(Paste_Here!C$2:C$850, MATCH(B803, Paste_Here!A$2:A$850, 0))), INDEX(Paste_Here!C$2:C$850, MATCH(B803, Paste_Here!A$2:A$850, 0)), ""), ""), "")</f>
        <v/>
      </c>
      <c r="I803" s="66"/>
      <c r="J803" s="76" t="str">
        <f>IFERROR(IF(B803&lt;&gt;"", IF(ISNUMBER(SEARCH("s", LOWER(INDEX(Paste_Here!M$2:M$850, MATCH(B803, Paste_Here!A$2:A$850, 0))))), "Yes", IF(INDEX(Paste_Here!M$2:M$850, MATCH(B803, Paste_Here!A$2:A$850, 0))&lt;&gt;"", "No", "")), ""), "")</f>
        <v/>
      </c>
      <c r="K803" s="66"/>
      <c r="L803" s="76" t="str">
        <f>IFERROR(IF(B803&lt;&gt;"", IF(ISNUMBER(SEARCH("yes", LOWER(INDEX(Paste_Here!E$2:E$850, MATCH(B803, Paste_Here!A$2:A$850, 0))))), "Yes", IF(ISNUMBER(SEARCH("no", LOWER(INDEX(Paste_Here!E$2:E$850, MATCH(B803, Paste_Here!A$2:A$850, 0))))), "No", "")), ""), "")</f>
        <v/>
      </c>
      <c r="M803" s="66"/>
      <c r="N803" s="76" t="str">
        <f>IFERROR(IF(B803&lt;&gt;"", IF(ISNUMBER(SEARCH("yes", LOWER(INDEX(Paste_Here!F$2:F$850, MATCH(B803, Paste_Here!A$2:A$850, 0))))), "Yes", IF(ISNUMBER(SEARCH("no", LOWER(INDEX(Paste_Here!F$2:F$850, MATCH(B803, Paste_Here!A$2:A$850, 0))))), "No", "")), ""), "")</f>
        <v/>
      </c>
      <c r="O803" s="66"/>
      <c r="P803" s="76" t="str">
        <f>IFERROR(IF(B803&lt;&gt;"", IF(ISNUMBER(SEARCH("yes", LOWER(INDEX(Paste_Here!L$2:L$850, MATCH(B803, Paste_Here!A$2:A$850, 0))))), "Yes", IF(ISNUMBER(SEARCH("no", LOWER(INDEX(Paste_Here!L$2:L$850, MATCH(B803, Paste_Here!A$2:A$850, 0))))), "No", "")), ""), "")</f>
        <v/>
      </c>
      <c r="Q803" s="66"/>
      <c r="R803" s="76" t="str">
        <f>IFERROR(IF(B803&lt;&gt;"", IF(ISNUMBER(SEARCH("transitional 2", LOWER(INDEX(Paste_Here!D$2:D$850, MATCH(B803, Paste_Here!A$2:A$850, 0))))), "T2", IF(ISNUMBER(SEARCH("transitional 1", LOWER(INDEX(Paste_Here!D$2:D$850, MATCH(B803, Paste_Here!A$2:A$850, 0))))), "T1", IF(ISNUMBER(SEARCH("waived ell services", LOWER(INDEX(Paste_Here!D$2:D$850, MATCH(B803, Paste_Here!A$2:A$850, 0))))), "W", IF(ISNUMBER(SEARCH("english language learner", LOWER(INDEX(Paste_Here!D$2:D$850, MATCH(B803, Paste_Here!A$2:A$850, 0))))), "L", "")))), ""), "")</f>
        <v/>
      </c>
      <c r="S803" s="66"/>
      <c r="T803" s="76" t="str">
        <f>IFERROR(IF(B803&lt;&gt;"", IF(ISNUMBER(SEARCH("yes", LOWER(INDEX(Paste_Here!I$2:I$850, MATCH(B803, Paste_Here!A$2:A$850, 0))))), "Yes", IF(ISNUMBER(SEARCH("no", LOWER(INDEX(Paste_Here!I$2:I$850, MATCH(B803, Paste_Here!A$2:A$850, 0))))), "No", "")), ""), "")</f>
        <v/>
      </c>
      <c r="U803" s="66"/>
      <c r="V803" s="76" t="str">
        <f>IFERROR(IF(B803&lt;&gt;"", IF(ISTEXT(INDEX(Paste_Here!J$2:J$850, MATCH(B803, Paste_Here!A$2:A$850, 0))), VALUE(INDEX(Paste_Here!J$2:J$850, MATCH(B803, Paste_Here!A$2:A$850, 0))), ""), ""), "")</f>
        <v/>
      </c>
      <c r="W803" s="66"/>
      <c r="X803" s="66"/>
      <c r="Y803" s="76" t="str">
        <f t="shared" si="98"/>
        <v/>
      </c>
      <c r="Z803" s="66"/>
      <c r="AA803" s="76" t="str">
        <f>IFERROR(IF(B803&lt;&gt;"", IF(AND(INDEX(Paste_Here!AI$2:AI$850, MATCH(B803, Paste_Here!A$2:A$850, 0))&lt;&gt;"", ISNUMBER(VALUE(INDEX(Paste_Here!AI$2:AI$850, MATCH(B803, Paste_Here!A$2:A$850, 0))))), INDEX(Paste_Here!AI$2:AI$850, MATCH(B803, Paste_Here!A$2:A$850, 0)), ""), ""), "")</f>
        <v/>
      </c>
      <c r="AB803" s="66"/>
      <c r="AC803" s="76" t="str">
        <f>IFERROR(IF(B803&lt;&gt;"", IF(AND(INDEX(Paste_Here!AJ$2:AJ$850, MATCH(B803, Paste_Here!A$2:A$850, 0))&lt;&gt;"", ISNUMBER(VALUE(INDEX(Paste_Here!AJ$2:AJ$850, MATCH(B803, Paste_Here!A$2:A$850, 0))))), INDEX(Paste_Here!AJ$2:AJ$850, MATCH(B803, Paste_Here!A$2:A$850, 0)), ""), ""), "")</f>
        <v/>
      </c>
      <c r="AD803" s="66"/>
      <c r="AE803" s="76" t="str">
        <f>IFERROR(IF(B803&lt;&gt;"", IF(AND(INDEX(Paste_Here!AK$2:AK$850, MATCH(B803, Paste_Here!A$2:A$850, 0))&lt;&gt;"", ISNUMBER(VALUE(INDEX(Paste_Here!AK$2:AK$850, MATCH(B803, Paste_Here!A$2:A$850, 0))))), INDEX(Paste_Here!AK$2:AK$850, MATCH(B803, Paste_Here!A$2:A$850, 0)), ""), ""), "")</f>
        <v/>
      </c>
      <c r="AF803" s="66"/>
      <c r="AG803" s="76" t="str">
        <f>IFERROR(IF(B803&lt;&gt;"", IF(AND(INDEX(Paste_Here!AL$2:AL$850, MATCH(B803, Paste_Here!A$2:A$850, 0))&lt;&gt;"", ISNUMBER(VALUE(INDEX(Paste_Here!AL$2:AL$850, MATCH(B803, Paste_Here!A$2:A$850, 0))))), INDEX(Paste_Here!AL$2:AL$850, MATCH(B803, Paste_Here!A$2:A$850, 0)), ""), ""), "")</f>
        <v/>
      </c>
      <c r="AH803" s="66"/>
      <c r="AI803" s="76" t="str">
        <f>IFERROR(IF(B803&lt;&gt;"", IF(AND(INDEX(Paste_Here!AH$2:AH$850, MATCH(B803, Paste_Here!A$2:A$850, 0))&lt;&gt;"", ISNUMBER(VALUE(INDEX(Paste_Here!AH$2:AH$850, MATCH(B803, Paste_Here!A$2:A$850, 0))))), IF(VALUE(INDEX(Paste_Here!AH$2:AH$850, MATCH(B803, Paste_Here!A$2:A$850, 0)))=0, "", INDEX(Paste_Here!AH$2:AH$850, MATCH(B803, Paste_Here!A$2:A$850, 0))), ""), ""), "")</f>
        <v/>
      </c>
      <c r="AJ803" s="66"/>
      <c r="AK803" s="76" t="str">
        <f>IFERROR(IF(B803&lt;&gt;"", IF(AND(INDEX(Paste_Here!N$2:N$850, MATCH(B803, Paste_Here!A$2:A$850, 0))&lt;&gt;"", ISNUMBER(VALUE(INDEX(Paste_Here!N$2:N$850, MATCH(B803, Paste_Here!A$2:A$850, 0))))), INDEX(Paste_Here!N$2:N$850, MATCH(B803, Paste_Here!A$2:A$850, 0)), ""), ""), "")</f>
        <v/>
      </c>
      <c r="AL803" s="66"/>
      <c r="AM803" s="76" t="str">
        <f>IFERROR(IF(B803&lt;&gt;"", IF(AND(INDEX(Paste_Here!O$2:O$850, MATCH(B803, Paste_Here!A$2:A$850, 0))&lt;&gt;"", ISNUMBER(VALUE(INDEX(Paste_Here!O$2:O$850, MATCH(B803, Paste_Here!A$2:A$850, 0))))), INDEX(Paste_Here!O$2:O$850, MATCH(B803, Paste_Here!A$2:A$850, 0)), ""), ""), "")</f>
        <v/>
      </c>
      <c r="AN803" s="66"/>
      <c r="AO803" s="76"/>
      <c r="AP803" s="66"/>
      <c r="AQ803" s="76"/>
      <c r="AR803" s="66"/>
      <c r="AS803" s="76"/>
      <c r="AT803" s="66"/>
      <c r="AU803" s="66"/>
      <c r="AV803" s="76" t="str">
        <f t="shared" si="99"/>
        <v/>
      </c>
      <c r="AW803" s="66"/>
      <c r="AX803" s="76" t="str">
        <f>IFERROR(IF(B803&lt;&gt;"", IF(ISNUMBER(SEARCH("Revealed-Potential (Primary Focus)", LOWER(INDEX(Paste_Here!Z$2:Z$850, MATCH(B803, Paste_Here!A$2:A$850, 0))))), "Rev-Potential: Prim", IF(ISNUMBER(SEARCH("Revealed-Potential (Secondary Focus)", LOWER(INDEX(Paste_Here!Z$2:Z$850, MATCH(B803, Paste_Here!A$2:A$850, 0))))), "Rev-Potential: Sec", IF(ISNUMBER(SEARCH("Monitoring", LOWER(INDEX(Paste_Here!Z$2:Z$850, MATCH(B803, Paste_Here!A$2:A$850, 0))))), "Monitoring", IF(ISNUMBER(SEARCH("At-Promise (Secondary Focus)", LOWER(INDEX(Paste_Here!Z$2:Z$850, MATCH(B803, Paste_Here!A$2:A$850, 0))))), "At-Promise: Sec", IF(ISNUMBER(SEARCH("At-Promise (Primary Focus)", LOWER(INDEX(Paste_Here!Z$2:Z$850, MATCH(B803, Paste_Here!A$2:A$850, 0))))), "At-Promise: Prim", ""))))), ""), "")</f>
        <v/>
      </c>
      <c r="AY803" s="66"/>
      <c r="AZ803" s="76"/>
      <c r="BA803" s="66"/>
      <c r="BB803" s="76"/>
      <c r="BC803" s="66"/>
      <c r="BD803" s="76"/>
      <c r="BE803" s="66"/>
      <c r="BF803" s="76"/>
      <c r="BG803" s="66"/>
      <c r="BH803" s="76"/>
      <c r="BI803" s="66"/>
      <c r="BJ803" s="66"/>
      <c r="BK803" s="76" t="str">
        <f t="shared" si="100"/>
        <v/>
      </c>
      <c r="BL803" s="66"/>
      <c r="BM803" s="76" t="str">
        <f>IFERROR(IF(B803&lt;&gt;"", IF(AND(ISNUMBER(VALUE(SUBSTITUTE(SUBSTITUTE(Paste_Here!R803, "br", "-"), "L", ""))), VALUE(SUBSTITUTE(SUBSTITUTE(Paste_Here!R803, "br", "-"), "L", "")) &gt;= 1095), "Yes", IF(AND(ISNUMBER(VALUE(SUBSTITUTE(SUBSTITUTE(Paste_Here!R803, "br", "-"), "L", ""))), VALUE(SUBSTITUTE(SUBSTITUTE(Paste_Here!R803, "br", "-"), "L", "")) &lt;= 1094), "No", "")), ""), "")</f>
        <v/>
      </c>
      <c r="BN803" s="66"/>
      <c r="BO803" s="76" t="str">
        <f>IFERROR(IF(B803&lt;&gt;"", IF(COUNTIF(INDEX(Paste_Here!Y$2:AB$850, MATCH(B803, Paste_Here!A$2:A$850, 0), 0), "yes") &gt; 0, "Yes", IF(COUNTIF(INDEX(Paste_Here!Y$2:AB$850, MATCH(B803, Paste_Here!A$2:A$850, 0), 0), "no") &gt; 0, "No", "")), ""), "")</f>
        <v/>
      </c>
      <c r="BP803" s="66"/>
      <c r="BQ803" s="76" t="str">
        <f>IFERROR(IF(B803&lt;&gt;"", IF(AND(ISNUMBER(VALUE(SUBSTITUTE(SUBSTITUTE(Paste_Here!U803, "em", "-"), "q", ""))), VALUE(SUBSTITUTE(SUBSTITUTE(Paste_Here!U803, "em", "-"), "q", "")) &gt;= 910), "Yes", IF(AND(ISNUMBER(VALUE(SUBSTITUTE(SUBSTITUTE(Paste_Here!U803, "em", "-"), "q", ""))), VALUE(SUBSTITUTE(SUBSTITUTE(Paste_Here!U803, "em", "-"), "q", "")) &lt;= 909), "No", "")), ""), "")</f>
        <v/>
      </c>
      <c r="BR803" s="66"/>
      <c r="BS803" s="76" t="str">
        <f>IFERROR(IF(B803&lt;&gt;"", IF(AND(INDEX(Paste_Here!X$2:X$850, MATCH(B803, Paste_Here!A$2:A$850, 0))&lt;&gt;"", ISNUMBER(VALUE(INDEX(Paste_Here!X$2:X$850, MATCH(B803, Paste_Here!A$2:A$850, 0))))), INDEX(Paste_Here!X$2:X$850, MATCH(B803, Paste_Here!A$2:A$850, 0)), ""), ""), "")</f>
        <v/>
      </c>
      <c r="BT803" s="66"/>
      <c r="BU803" s="76" t="str">
        <f>IFERROR(IF(B803&lt;&gt;"", IF(ISNUMBER(VALUE(INDEX(Paste_Here!G$2:G$850, MATCH(B803, Paste_Here!A$2:A$850, 0)))), IF(VALUE(INDEX(Paste_Here!G$2:G$850, MATCH(B803, Paste_Here!A$2:A$850, 0)))=0, "No", IF(AND(VALUE(INDEX(Paste_Here!G$2:G$850, MATCH(B803, Paste_Here!A$2:A$850, 0)))&gt;=1, VALUE(INDEX(Paste_Here!G$2:G$850, MATCH(B803, Paste_Here!A$2:A$850, 0)))&lt;=4), VALUE(INDEX(Paste_Here!G$2:G$850, MATCH(B803, Paste_Here!A$2:A$850, 0))), "")), ""), ""), "")</f>
        <v/>
      </c>
      <c r="BV803" s="66"/>
      <c r="BW803" s="76" t="str">
        <f>IFERROR(IF(B803&lt;&gt;"", IF(ISNUMBER(VALUE(INDEX(Paste_Here!H$2:H$850, MATCH(B803, Paste_Here!A$2:A$850, 0)))), IF(VALUE(INDEX(Paste_Here!H$2:H$850, MATCH(B803, Paste_Here!A$2:A$850, 0)))=0, "No", IF(AND(VALUE(INDEX(Paste_Here!H$2:H$850, MATCH(B803, Paste_Here!A$2:A$850, 0)))&gt;=1, VALUE(INDEX(Paste_Here!H$2:H$850, MATCH(B803, Paste_Here!A$2:A$850, 0)))&lt;=4), VALUE(INDEX(Paste_Here!H$2:H$850, MATCH(B803, Paste_Here!A$2:A$850, 0))), "")), ""), ""), "")</f>
        <v/>
      </c>
      <c r="BX803" s="66"/>
      <c r="BY803" s="76"/>
      <c r="BZ803" s="66"/>
      <c r="CA803" s="76"/>
      <c r="CB803" s="66"/>
      <c r="CC803" s="66"/>
      <c r="CD803" s="76" t="str">
        <f t="shared" si="101"/>
        <v/>
      </c>
      <c r="CE803" s="66"/>
      <c r="CF803" s="76" t="str">
        <f>IFERROR(IF(B803&lt;&gt;"", IF(AND(INDEX(Paste_Here!P$2:P$850, MATCH(B803, Paste_Here!A$2:A$850, 0))&lt;&gt;"", ISNUMBER(VALUE(INDEX(Paste_Here!P$2:P$850, MATCH(B803, Paste_Here!A$2:A$850, 0))))), INDEX(Paste_Here!P$2:P$850, MATCH(B803, Paste_Here!A$2:A$850, 0)), ""), ""), "")</f>
        <v/>
      </c>
      <c r="CG803" s="66"/>
      <c r="CH803" s="76" t="str">
        <f>IFERROR(IF(B803&lt;&gt;"", IF(ISNUMBER(SEARCH("highrisk", LOWER(INDEX(Paste_Here!Q$2:Q$850, MATCH(B803, Paste_Here!A$2:A$850, 0))))), "High Risk", IF(ISNUMBER(SEARCH("lowrisk", LOWER(INDEX(Paste_Here!Q$2:Q$850, MATCH(B803, Paste_Here!A$2:A$850, 0))))), "Low Risk", IF(ISNUMBER(SEARCH("somerisk", LOWER(INDEX(Paste_Here!Q$2:Q$850, MATCH(B803, Paste_Here!A$2:A$850, 0))))), "Some Risk", ""))), ""), "")</f>
        <v/>
      </c>
      <c r="CI803" s="66"/>
      <c r="CJ803" s="76" t="str">
        <f>IFERROR(IF(B803&lt;&gt;"", IF(AND(INDEX(Paste_Here!AA$2:AA$850, MATCH(B803, Paste_Here!A$2:A$850, 0))&lt;&gt;"", ISNUMBER(VALUE(INDEX(Paste_Here!AA$2:AA$850, MATCH(B803, Paste_Here!A$2:A$850, 0))))), INDEX(Paste_Here!AA$2:AA$850, MATCH(B803, Paste_Here!A$2:A$850, 0)), ""), ""), "")</f>
        <v/>
      </c>
      <c r="CK803" s="66"/>
      <c r="CL803" s="76" t="str">
        <f>IFERROR(IF(B803&lt;&gt;"", IF(LOWER(INDEX(Paste_Here!AB$2:AB$850, MATCH(B803, Paste_Here!A$2:A$850, 0)))="approaching expectations", "Approaching", IF(LOWER(INDEX(Paste_Here!AB$2:AB$850, MATCH(B803, Paste_Here!A$2:A$850, 0)))="met expectations", "Met", IF(LOWER(INDEX(Paste_Here!AB$2:AB$850, MATCH(B803, Paste_Here!A$2:A$850, 0)))="exceeded expectations", "Exceeded", IF(LOWER(INDEX(Paste_Here!AB$2:AB$850, MATCH(B803, Paste_Here!A$2:A$850, 0)))="below expectations", "Below", "")))), ""), "")</f>
        <v/>
      </c>
      <c r="CM803" s="66"/>
      <c r="CN803" s="76" t="str">
        <f>IFERROR(IF(B803&lt;&gt;"", IF(AND(INDEX(Paste_Here!AC$2:AC$850, MATCH(B803, Paste_Here!A$2:A$850, 0))&lt;&gt;"", ISNUMBER(VALUE(INDEX(Paste_Here!AC$2:AC$850, MATCH(B803, Paste_Here!A$2:A$850, 0))))), INDEX(Paste_Here!AC$2:AC$850, MATCH(B803, Paste_Here!A$2:A$850, 0)), ""), ""), "")</f>
        <v/>
      </c>
      <c r="CO803" s="66"/>
      <c r="CP803" s="76"/>
      <c r="CQ803" s="66"/>
      <c r="CR803" s="76"/>
      <c r="CS803" s="66"/>
      <c r="CT803" s="76"/>
      <c r="CU803" s="66"/>
      <c r="CV803" s="76"/>
      <c r="CW803" s="66"/>
      <c r="CX803" s="76"/>
      <c r="CY803" s="66"/>
      <c r="CZ803" s="66"/>
      <c r="DA803" s="76" t="str">
        <f t="shared" si="102"/>
        <v/>
      </c>
      <c r="DB803" s="66"/>
      <c r="DC803" s="76" t="str">
        <f>IFERROR(IF(B803&lt;&gt;"", IF(AND(INDEX(Paste_Here!V$2:V$850, MATCH(B803, Paste_Here!A$2:A$850, 0))&lt;&gt;"", ISNUMBER(VALUE(INDEX(Paste_Here!V$2:V$850, MATCH(B803, Paste_Here!A$2:A$850, 0))))), INDEX(Paste_Here!V$2:V$850, MATCH(B803, Paste_Here!A$2:A$850, 0)), ""), ""), "")</f>
        <v/>
      </c>
      <c r="DD803" s="66"/>
      <c r="DE803" s="76" t="str">
        <f>IFERROR(IF(B803&lt;&gt;"", IF(ISNUMBER(SEARCH("highrisk", LOWER(INDEX(Paste_Here!W$2:W$850, MATCH(B803, Paste_Here!A$2:A$850, 0))))), "High Risk", IF(ISNUMBER(SEARCH("lowrisk", LOWER(INDEX(Paste_Here!W$2:W$850, MATCH(B803, Paste_Here!A$2:A$850, 0))))), "Low Risk", IF(ISNUMBER(SEARCH("somerisk", LOWER(INDEX(Paste_Here!W$2:W$850, MATCH(B803, Paste_Here!A$2:A$850, 0))))), "Some Risk", ""))), ""), "")</f>
        <v/>
      </c>
      <c r="DF803" s="66"/>
      <c r="DG803" s="76" t="str">
        <f>IFERROR(IF(B803&lt;&gt;"", IF(AND(INDEX(Paste_Here!S$2:S$850, MATCH(B803, Paste_Here!A$2:A$850, 0))&lt;&gt;"", ISNUMBER(VALUE(INDEX(Paste_Here!S$2:S$850, MATCH(B803, Paste_Here!A$2:A$850, 0))))), INDEX(Paste_Here!S$2:S$850, MATCH(B803, Paste_Here!A$2:A$850, 0)), ""), ""), "")</f>
        <v/>
      </c>
      <c r="DH803" s="66"/>
      <c r="DI803" s="76" t="str">
        <f>IFERROR(IF(B803&lt;&gt;"", IF(ISNUMBER(SEARCH("highrisk", LOWER(INDEX(Paste_Here!T$2:T$850, MATCH(B803, Paste_Here!A$2:A$850, 0))))), "High Risk", IF(ISNUMBER(SEARCH("lowrisk", LOWER(INDEX(Paste_Here!T$2:T$850, MATCH(B803, Paste_Here!A$2:A$850, 0))))), "Low Risk", IF(ISNUMBER(SEARCH("somerisk", LOWER(INDEX(Paste_Here!T$2:T$850, MATCH(B803, Paste_Here!A$2:A$850, 0))))), "Some Risk", ""))), ""), "")</f>
        <v/>
      </c>
      <c r="DJ803" s="66"/>
      <c r="DK803" s="76" t="str">
        <f>IFERROR(IF(B803&lt;&gt;"", IF(AND(INDEX(Paste_Here!AD$2:AD$850, MATCH(B803, Paste_Here!A$2:A$850, 0))&lt;&gt;"", ISNUMBER(VALUE(INDEX(Paste_Here!AD$2:AD$850, MATCH(B803, Paste_Here!A$2:A$850, 0))))), INDEX(Paste_Here!AD$2:AD$850, MATCH(B803, Paste_Here!A$2:A$850, 0)), ""), ""), "")</f>
        <v/>
      </c>
      <c r="DL803" s="66"/>
      <c r="DM803" s="76" t="str">
        <f>IFERROR(IF(B803&lt;&gt;"", IF(LOWER(INDEX(Paste_Here!AE$2:AE$850, MATCH(B803, Paste_Here!A$2:A$850, 0)))="approaching expectations", "Approaching", IF(LOWER(INDEX(Paste_Here!AE$2:AE$850, MATCH(B803, Paste_Here!A$2:A$850, 0)))="met expectations", "Met", IF(LOWER(INDEX(Paste_Here!AE$2:AE$850, MATCH(B803, Paste_Here!A$2:A$850, 0)))="exceeded expectations", "Exceeded", IF(LOWER(INDEX(Paste_Here!AE$2:AE$850, MATCH(B803, Paste_Here!A$2:A$850, 0)))="below expectations", "Below", "")))), ""), "")</f>
        <v/>
      </c>
      <c r="DN803" s="66"/>
      <c r="DO803" s="76"/>
      <c r="DP803" s="66"/>
      <c r="DQ803" s="76"/>
      <c r="DR803" s="66"/>
      <c r="DS803" s="76"/>
      <c r="DT803" s="66"/>
      <c r="DU803" s="76"/>
      <c r="DV803" s="66"/>
      <c r="DW803" s="66"/>
      <c r="DX803" s="76" t="str">
        <f t="shared" si="103"/>
        <v/>
      </c>
      <c r="DY803" s="66"/>
      <c r="DZ803" s="76"/>
      <c r="EA803" s="66"/>
      <c r="EB803" s="76"/>
      <c r="EC803" s="66"/>
      <c r="ED803" s="76" t="str">
        <f>IFERROR(IF(B803&lt;&gt;"", IF(AND(INDEX(Paste_Here!AF$2:AF$850, MATCH(B803, Paste_Here!A$2:A$850, 0))&lt;&gt;"", ISNUMBER(VALUE(INDEX(Paste_Here!AF$2:AF$850, MATCH(B803, Paste_Here!A$2:A$850, 0))))), INDEX(Paste_Here!AF$2:AF$850, MATCH(B803, Paste_Here!A$2:A$850, 0)), ""), ""), "")</f>
        <v/>
      </c>
      <c r="EE803" s="66"/>
      <c r="EF803" s="76"/>
      <c r="EG803" s="66"/>
      <c r="EH803" s="76"/>
      <c r="EI803" s="66"/>
      <c r="EJ803" s="76" t="str">
        <f>IFERROR(IF(B803&lt;&gt;"", IF(AND(INDEX(Paste_Here!AG$2:AG$850, MATCH(B803, Paste_Here!A$2:A$850, 0))&lt;&gt;"", ISNUMBER(VALUE(INDEX(Paste_Here!AG$2:AG$850, MATCH(B803, Paste_Here!A$2:A$850, 0))))), INDEX(Paste_Here!AG$2:AG$850, MATCH(B803, Paste_Here!A$2:A$850, 0)), ""), ""), "")</f>
        <v/>
      </c>
      <c r="EK803" s="66"/>
      <c r="EL803" s="76"/>
      <c r="EM803" s="66"/>
      <c r="EN803" s="76"/>
      <c r="EO803" s="66"/>
      <c r="EP803" s="76"/>
      <c r="EQ803" s="66"/>
      <c r="ER803" s="76"/>
      <c r="ES803" s="66"/>
      <c r="ET803" s="66"/>
      <c r="EU803" s="76"/>
      <c r="EV803" s="66"/>
      <c r="EW803" s="76"/>
      <c r="EX803" s="66"/>
      <c r="EY803" s="76"/>
      <c r="EZ803" s="66"/>
      <c r="FA803" s="76"/>
      <c r="FB803" s="66"/>
      <c r="FC803" s="76"/>
      <c r="FD803" s="66"/>
      <c r="FE803" s="76"/>
      <c r="FF803" s="66"/>
      <c r="FG803" s="76"/>
      <c r="FH803" s="66"/>
      <c r="FI803" s="76"/>
      <c r="FJ803" s="66"/>
      <c r="FK803" s="76"/>
      <c r="FL803" s="66"/>
      <c r="FM803" s="76"/>
      <c r="FN803" s="66"/>
      <c r="FO803" s="76"/>
      <c r="FP803" s="66"/>
      <c r="FQ803" s="76"/>
      <c r="FR803" s="66"/>
      <c r="FS803" s="76"/>
      <c r="FT803" s="66"/>
      <c r="FU803" s="76"/>
      <c r="FV803" s="66"/>
      <c r="FW803" s="76"/>
      <c r="FX803" s="66"/>
      <c r="FY803" s="76"/>
      <c r="FZ803" s="66"/>
      <c r="GA803" s="76"/>
      <c r="GB803" s="66"/>
      <c r="GC803" s="76"/>
      <c r="GD803" s="66"/>
      <c r="GE803" s="76"/>
      <c r="GF803" s="66"/>
      <c r="GG803" s="76"/>
      <c r="GH803" s="66"/>
      <c r="GI803" s="76"/>
      <c r="GJ803" s="66"/>
      <c r="GK803" s="76"/>
      <c r="GL803" s="66"/>
      <c r="GM803" s="76"/>
      <c r="GN803" s="66"/>
      <c r="GO803" s="76"/>
      <c r="GP803" s="66"/>
      <c r="GQ803" s="76"/>
      <c r="GR803" s="66"/>
      <c r="GS803" s="76"/>
      <c r="GT803" s="66"/>
      <c r="GU803" s="76"/>
      <c r="GV803" s="66"/>
      <c r="GW803" s="76"/>
      <c r="GX803" s="66"/>
      <c r="GY803" s="76"/>
      <c r="GZ803" s="66"/>
      <c r="HA803" s="76"/>
      <c r="HB803" s="66"/>
      <c r="HC803" s="76"/>
      <c r="HD803" s="66"/>
      <c r="HE803" s="76"/>
      <c r="HF803" s="66"/>
      <c r="HG803" s="76"/>
      <c r="HH803" s="66"/>
      <c r="HI803" s="76"/>
      <c r="HJ803" s="66"/>
      <c r="HK803" s="76"/>
      <c r="HL803" s="66"/>
      <c r="HM803" s="76"/>
      <c r="HN803" s="66"/>
      <c r="HO803" s="76"/>
      <c r="HP803" s="66"/>
      <c r="HQ803" s="76"/>
      <c r="HR803" s="66"/>
      <c r="HS803" s="76"/>
      <c r="HT803" s="66"/>
      <c r="HU803" s="76"/>
      <c r="HV803" s="66"/>
      <c r="HW803" s="76"/>
      <c r="HX803" s="66"/>
      <c r="HY803" s="76"/>
      <c r="HZ803" s="66"/>
      <c r="IA803" s="76"/>
      <c r="IB803" s="66"/>
      <c r="IC803" s="76"/>
      <c r="ID803" s="66"/>
      <c r="IE803" s="76"/>
      <c r="IF803" s="66"/>
      <c r="IG803" s="76"/>
      <c r="IH803" s="66"/>
      <c r="II803" s="76"/>
      <c r="IJ803" s="66"/>
      <c r="IK803" s="76"/>
      <c r="IL803" s="66"/>
      <c r="IM803" s="76"/>
      <c r="IN803" s="66"/>
      <c r="IO803" s="76"/>
      <c r="IP803" s="66"/>
      <c r="IQ803" s="76"/>
      <c r="IR803" s="66"/>
      <c r="IS803" s="76"/>
      <c r="IT803" s="66"/>
      <c r="IU803" s="76"/>
      <c r="IV803" s="66"/>
      <c r="IW803" s="76"/>
      <c r="IX803" s="66"/>
      <c r="IY803" s="76"/>
      <c r="IZ803" s="66"/>
      <c r="JA803" s="76"/>
      <c r="JB803" s="66"/>
      <c r="JC803" s="76"/>
      <c r="JD803" s="66"/>
      <c r="JE803" s="76"/>
      <c r="JF803" s="66"/>
      <c r="JG803" s="76"/>
      <c r="JH803" s="66"/>
      <c r="JI803" s="76"/>
      <c r="JJ803" s="66"/>
      <c r="JK803" s="76"/>
      <c r="JL803" s="66"/>
      <c r="JM803" s="76"/>
      <c r="JN803" s="66"/>
      <c r="JO803" s="76"/>
      <c r="JP803" s="66"/>
      <c r="JQ803" s="76"/>
      <c r="JR803" s="66"/>
      <c r="JS803" s="76"/>
      <c r="JT803" s="66"/>
      <c r="JU803" s="76"/>
      <c r="JV803" s="66"/>
      <c r="JW803" s="76"/>
      <c r="JX803" s="66"/>
      <c r="JY803" s="76"/>
      <c r="JZ803" s="66"/>
      <c r="KA803" s="76"/>
      <c r="KB803" s="66"/>
      <c r="KC803" s="76"/>
      <c r="KD803" s="66"/>
      <c r="KE803" s="76"/>
      <c r="KF803" s="66"/>
      <c r="KG803" s="76"/>
      <c r="KH803" s="66"/>
      <c r="KI803" s="76"/>
      <c r="KJ803" s="66"/>
      <c r="KK803" s="76"/>
      <c r="KL803" s="66"/>
      <c r="KM803" s="76"/>
      <c r="KN803" s="66"/>
      <c r="KO803" s="76"/>
      <c r="KP803" s="66"/>
      <c r="KQ803" s="76"/>
      <c r="KR803" s="66"/>
      <c r="KS803" s="76"/>
      <c r="KT803" s="66"/>
      <c r="KU803" s="76"/>
      <c r="KV803" s="66"/>
      <c r="KW803" s="76"/>
      <c r="KX803" s="66"/>
      <c r="KY803" s="76"/>
      <c r="KZ803" s="66"/>
      <c r="LA803" s="76"/>
      <c r="LB803" s="66"/>
      <c r="LC803" s="76"/>
      <c r="LD803" s="66"/>
      <c r="LE803" s="76"/>
      <c r="LF803" s="66"/>
      <c r="LG803" s="76"/>
      <c r="LH803" s="66"/>
      <c r="LI803" s="76"/>
      <c r="LJ803" s="66"/>
      <c r="LK803" s="76"/>
      <c r="LL803" s="66"/>
      <c r="LM803" s="76"/>
      <c r="LN803" s="66"/>
      <c r="LO803" s="76"/>
      <c r="LP803" s="66"/>
      <c r="LQ803" s="76"/>
      <c r="LR803" s="66"/>
      <c r="LS803" s="76"/>
      <c r="LT803" s="66"/>
      <c r="LU803" s="76"/>
      <c r="LV803" s="66"/>
      <c r="LW803" s="76"/>
      <c r="LX803" s="66"/>
      <c r="LY803" s="76"/>
      <c r="LZ803" s="66"/>
      <c r="MA803" s="76"/>
      <c r="MB803" s="66"/>
      <c r="MC803" s="76"/>
      <c r="MD803" s="66"/>
      <c r="MG803" s="1" t="str" cm="1">
        <f t="array" ref="MG803">IFERROR(INDEX(Paste_Here!$B$2:$B$850, MATCH(0, COUNTIF(MG$4:MG802, Paste_Here!$B$2:$B$850) + IF(Paste_Here!$B$2:$B$850="", 1, 0), 0)), "")</f>
        <v/>
      </c>
      <c r="MH803" s="1" t="str">
        <f>IF(MG803&lt;&gt;"", INDEX(Paste_Here!$A$2:$A$850, MATCH(MG803, Paste_Here!$B$2:$B$850, 0)), "")</f>
        <v/>
      </c>
      <c r="MI803" s="1" t="str">
        <f t="shared" si="104"/>
        <v/>
      </c>
      <c r="MJ803" s="1" t="str" cm="1">
        <f t="array" ref="MJ803">IFERROR(INDEX($MI$5:$MI$850, MATCH(SMALL(IF($MI$5:$MI$850&lt;&gt;"", COUNTIF($MI$5:$MI$850, "&lt;"&amp;$MI$5:$MI$850)+1), ROW()-ROW($MJ$5)+1), COUNTIF($MI$5:$MI$850, "&lt;"&amp;$MI$5:$MI$850)+1, 0)), "")</f>
        <v/>
      </c>
    </row>
    <row r="804" spans="1:348">
      <c r="A804" s="66"/>
      <c r="B804" s="76" t="str">
        <f t="shared" si="97"/>
        <v/>
      </c>
      <c r="C804" s="66"/>
      <c r="D804" s="76" t="str">
        <f>IFERROR(IF(B804&lt;&gt;"", IF(AND(INDEX(Paste_Here!B$2:B$850, MATCH(B804, Paste_Here!A$2:A$850, 0))&lt;&gt;"", ISNUMBER(VALUE(INDEX(Paste_Here!B$2:B$850, MATCH(B804, Paste_Here!A$2:A$850, 0))))), INDEX(Paste_Here!B$2:B$850, MATCH(B804, Paste_Here!A$2:A$850, 0)), ""), ""), "")</f>
        <v/>
      </c>
      <c r="E804" s="66"/>
      <c r="F804" s="76" t="str">
        <f>IFERROR(IF(B804&lt;&gt;"", IF(ISTEXT(INDEX(Paste_Here!K$2:K$850, MATCH(B804, Paste_Here!A$2:A$850, 0))), INDEX(Paste_Here!K$2:K$850, MATCH(B804, Paste_Here!A$2:A$850, 0)), ""), ""), "")</f>
        <v/>
      </c>
      <c r="G804" s="66"/>
      <c r="H804" s="76" t="str">
        <f>IFERROR(IF(B804&lt;&gt;"", IF(ISTEXT(INDEX(Paste_Here!C$2:C$850, MATCH(B804, Paste_Here!A$2:A$850, 0))), INDEX(Paste_Here!C$2:C$850, MATCH(B804, Paste_Here!A$2:A$850, 0)), ""), ""), "")</f>
        <v/>
      </c>
      <c r="I804" s="66"/>
      <c r="J804" s="76" t="str">
        <f>IFERROR(IF(B804&lt;&gt;"", IF(ISNUMBER(SEARCH("s", LOWER(INDEX(Paste_Here!M$2:M$850, MATCH(B804, Paste_Here!A$2:A$850, 0))))), "Yes", IF(INDEX(Paste_Here!M$2:M$850, MATCH(B804, Paste_Here!A$2:A$850, 0))&lt;&gt;"", "No", "")), ""), "")</f>
        <v/>
      </c>
      <c r="K804" s="66"/>
      <c r="L804" s="76" t="str">
        <f>IFERROR(IF(B804&lt;&gt;"", IF(ISNUMBER(SEARCH("yes", LOWER(INDEX(Paste_Here!E$2:E$850, MATCH(B804, Paste_Here!A$2:A$850, 0))))), "Yes", IF(ISNUMBER(SEARCH("no", LOWER(INDEX(Paste_Here!E$2:E$850, MATCH(B804, Paste_Here!A$2:A$850, 0))))), "No", "")), ""), "")</f>
        <v/>
      </c>
      <c r="M804" s="66"/>
      <c r="N804" s="76" t="str">
        <f>IFERROR(IF(B804&lt;&gt;"", IF(ISNUMBER(SEARCH("yes", LOWER(INDEX(Paste_Here!F$2:F$850, MATCH(B804, Paste_Here!A$2:A$850, 0))))), "Yes", IF(ISNUMBER(SEARCH("no", LOWER(INDEX(Paste_Here!F$2:F$850, MATCH(B804, Paste_Here!A$2:A$850, 0))))), "No", "")), ""), "")</f>
        <v/>
      </c>
      <c r="O804" s="66"/>
      <c r="P804" s="76" t="str">
        <f>IFERROR(IF(B804&lt;&gt;"", IF(ISNUMBER(SEARCH("yes", LOWER(INDEX(Paste_Here!L$2:L$850, MATCH(B804, Paste_Here!A$2:A$850, 0))))), "Yes", IF(ISNUMBER(SEARCH("no", LOWER(INDEX(Paste_Here!L$2:L$850, MATCH(B804, Paste_Here!A$2:A$850, 0))))), "No", "")), ""), "")</f>
        <v/>
      </c>
      <c r="Q804" s="66"/>
      <c r="R804" s="76" t="str">
        <f>IFERROR(IF(B804&lt;&gt;"", IF(ISNUMBER(SEARCH("transitional 2", LOWER(INDEX(Paste_Here!D$2:D$850, MATCH(B804, Paste_Here!A$2:A$850, 0))))), "T2", IF(ISNUMBER(SEARCH("transitional 1", LOWER(INDEX(Paste_Here!D$2:D$850, MATCH(B804, Paste_Here!A$2:A$850, 0))))), "T1", IF(ISNUMBER(SEARCH("waived ell services", LOWER(INDEX(Paste_Here!D$2:D$850, MATCH(B804, Paste_Here!A$2:A$850, 0))))), "W", IF(ISNUMBER(SEARCH("english language learner", LOWER(INDEX(Paste_Here!D$2:D$850, MATCH(B804, Paste_Here!A$2:A$850, 0))))), "L", "")))), ""), "")</f>
        <v/>
      </c>
      <c r="S804" s="66"/>
      <c r="T804" s="76" t="str">
        <f>IFERROR(IF(B804&lt;&gt;"", IF(ISNUMBER(SEARCH("yes", LOWER(INDEX(Paste_Here!I$2:I$850, MATCH(B804, Paste_Here!A$2:A$850, 0))))), "Yes", IF(ISNUMBER(SEARCH("no", LOWER(INDEX(Paste_Here!I$2:I$850, MATCH(B804, Paste_Here!A$2:A$850, 0))))), "No", "")), ""), "")</f>
        <v/>
      </c>
      <c r="U804" s="66"/>
      <c r="V804" s="76" t="str">
        <f>IFERROR(IF(B804&lt;&gt;"", IF(ISTEXT(INDEX(Paste_Here!J$2:J$850, MATCH(B804, Paste_Here!A$2:A$850, 0))), VALUE(INDEX(Paste_Here!J$2:J$850, MATCH(B804, Paste_Here!A$2:A$850, 0))), ""), ""), "")</f>
        <v/>
      </c>
      <c r="W804" s="66"/>
      <c r="X804" s="66"/>
      <c r="Y804" s="76" t="str">
        <f t="shared" si="98"/>
        <v/>
      </c>
      <c r="Z804" s="66"/>
      <c r="AA804" s="76" t="str">
        <f>IFERROR(IF(B804&lt;&gt;"", IF(AND(INDEX(Paste_Here!AI$2:AI$850, MATCH(B804, Paste_Here!A$2:A$850, 0))&lt;&gt;"", ISNUMBER(VALUE(INDEX(Paste_Here!AI$2:AI$850, MATCH(B804, Paste_Here!A$2:A$850, 0))))), INDEX(Paste_Here!AI$2:AI$850, MATCH(B804, Paste_Here!A$2:A$850, 0)), ""), ""), "")</f>
        <v/>
      </c>
      <c r="AB804" s="66"/>
      <c r="AC804" s="76" t="str">
        <f>IFERROR(IF(B804&lt;&gt;"", IF(AND(INDEX(Paste_Here!AJ$2:AJ$850, MATCH(B804, Paste_Here!A$2:A$850, 0))&lt;&gt;"", ISNUMBER(VALUE(INDEX(Paste_Here!AJ$2:AJ$850, MATCH(B804, Paste_Here!A$2:A$850, 0))))), INDEX(Paste_Here!AJ$2:AJ$850, MATCH(B804, Paste_Here!A$2:A$850, 0)), ""), ""), "")</f>
        <v/>
      </c>
      <c r="AD804" s="66"/>
      <c r="AE804" s="76" t="str">
        <f>IFERROR(IF(B804&lt;&gt;"", IF(AND(INDEX(Paste_Here!AK$2:AK$850, MATCH(B804, Paste_Here!A$2:A$850, 0))&lt;&gt;"", ISNUMBER(VALUE(INDEX(Paste_Here!AK$2:AK$850, MATCH(B804, Paste_Here!A$2:A$850, 0))))), INDEX(Paste_Here!AK$2:AK$850, MATCH(B804, Paste_Here!A$2:A$850, 0)), ""), ""), "")</f>
        <v/>
      </c>
      <c r="AF804" s="66"/>
      <c r="AG804" s="76" t="str">
        <f>IFERROR(IF(B804&lt;&gt;"", IF(AND(INDEX(Paste_Here!AL$2:AL$850, MATCH(B804, Paste_Here!A$2:A$850, 0))&lt;&gt;"", ISNUMBER(VALUE(INDEX(Paste_Here!AL$2:AL$850, MATCH(B804, Paste_Here!A$2:A$850, 0))))), INDEX(Paste_Here!AL$2:AL$850, MATCH(B804, Paste_Here!A$2:A$850, 0)), ""), ""), "")</f>
        <v/>
      </c>
      <c r="AH804" s="66"/>
      <c r="AI804" s="76" t="str">
        <f>IFERROR(IF(B804&lt;&gt;"", IF(AND(INDEX(Paste_Here!AH$2:AH$850, MATCH(B804, Paste_Here!A$2:A$850, 0))&lt;&gt;"", ISNUMBER(VALUE(INDEX(Paste_Here!AH$2:AH$850, MATCH(B804, Paste_Here!A$2:A$850, 0))))), IF(VALUE(INDEX(Paste_Here!AH$2:AH$850, MATCH(B804, Paste_Here!A$2:A$850, 0)))=0, "", INDEX(Paste_Here!AH$2:AH$850, MATCH(B804, Paste_Here!A$2:A$850, 0))), ""), ""), "")</f>
        <v/>
      </c>
      <c r="AJ804" s="66"/>
      <c r="AK804" s="76" t="str">
        <f>IFERROR(IF(B804&lt;&gt;"", IF(AND(INDEX(Paste_Here!N$2:N$850, MATCH(B804, Paste_Here!A$2:A$850, 0))&lt;&gt;"", ISNUMBER(VALUE(INDEX(Paste_Here!N$2:N$850, MATCH(B804, Paste_Here!A$2:A$850, 0))))), INDEX(Paste_Here!N$2:N$850, MATCH(B804, Paste_Here!A$2:A$850, 0)), ""), ""), "")</f>
        <v/>
      </c>
      <c r="AL804" s="66"/>
      <c r="AM804" s="76" t="str">
        <f>IFERROR(IF(B804&lt;&gt;"", IF(AND(INDEX(Paste_Here!O$2:O$850, MATCH(B804, Paste_Here!A$2:A$850, 0))&lt;&gt;"", ISNUMBER(VALUE(INDEX(Paste_Here!O$2:O$850, MATCH(B804, Paste_Here!A$2:A$850, 0))))), INDEX(Paste_Here!O$2:O$850, MATCH(B804, Paste_Here!A$2:A$850, 0)), ""), ""), "")</f>
        <v/>
      </c>
      <c r="AN804" s="66"/>
      <c r="AO804" s="76"/>
      <c r="AP804" s="66"/>
      <c r="AQ804" s="76"/>
      <c r="AR804" s="66"/>
      <c r="AS804" s="76"/>
      <c r="AT804" s="66"/>
      <c r="AU804" s="66"/>
      <c r="AV804" s="76" t="str">
        <f t="shared" si="99"/>
        <v/>
      </c>
      <c r="AW804" s="66"/>
      <c r="AX804" s="76" t="str">
        <f>IFERROR(IF(B804&lt;&gt;"", IF(ISNUMBER(SEARCH("Revealed-Potential (Primary Focus)", LOWER(INDEX(Paste_Here!Z$2:Z$850, MATCH(B804, Paste_Here!A$2:A$850, 0))))), "Rev-Potential: Prim", IF(ISNUMBER(SEARCH("Revealed-Potential (Secondary Focus)", LOWER(INDEX(Paste_Here!Z$2:Z$850, MATCH(B804, Paste_Here!A$2:A$850, 0))))), "Rev-Potential: Sec", IF(ISNUMBER(SEARCH("Monitoring", LOWER(INDEX(Paste_Here!Z$2:Z$850, MATCH(B804, Paste_Here!A$2:A$850, 0))))), "Monitoring", IF(ISNUMBER(SEARCH("At-Promise (Secondary Focus)", LOWER(INDEX(Paste_Here!Z$2:Z$850, MATCH(B804, Paste_Here!A$2:A$850, 0))))), "At-Promise: Sec", IF(ISNUMBER(SEARCH("At-Promise (Primary Focus)", LOWER(INDEX(Paste_Here!Z$2:Z$850, MATCH(B804, Paste_Here!A$2:A$850, 0))))), "At-Promise: Prim", ""))))), ""), "")</f>
        <v/>
      </c>
      <c r="AY804" s="66"/>
      <c r="AZ804" s="76"/>
      <c r="BA804" s="66"/>
      <c r="BB804" s="76"/>
      <c r="BC804" s="66"/>
      <c r="BD804" s="76"/>
      <c r="BE804" s="66"/>
      <c r="BF804" s="76"/>
      <c r="BG804" s="66"/>
      <c r="BH804" s="76"/>
      <c r="BI804" s="66"/>
      <c r="BJ804" s="66"/>
      <c r="BK804" s="76" t="str">
        <f t="shared" si="100"/>
        <v/>
      </c>
      <c r="BL804" s="66"/>
      <c r="BM804" s="76" t="str">
        <f>IFERROR(IF(B804&lt;&gt;"", IF(AND(ISNUMBER(VALUE(SUBSTITUTE(SUBSTITUTE(Paste_Here!R804, "br", "-"), "L", ""))), VALUE(SUBSTITUTE(SUBSTITUTE(Paste_Here!R804, "br", "-"), "L", "")) &gt;= 1095), "Yes", IF(AND(ISNUMBER(VALUE(SUBSTITUTE(SUBSTITUTE(Paste_Here!R804, "br", "-"), "L", ""))), VALUE(SUBSTITUTE(SUBSTITUTE(Paste_Here!R804, "br", "-"), "L", "")) &lt;= 1094), "No", "")), ""), "")</f>
        <v/>
      </c>
      <c r="BN804" s="66"/>
      <c r="BO804" s="76" t="str">
        <f>IFERROR(IF(B804&lt;&gt;"", IF(COUNTIF(INDEX(Paste_Here!Y$2:AB$850, MATCH(B804, Paste_Here!A$2:A$850, 0), 0), "yes") &gt; 0, "Yes", IF(COUNTIF(INDEX(Paste_Here!Y$2:AB$850, MATCH(B804, Paste_Here!A$2:A$850, 0), 0), "no") &gt; 0, "No", "")), ""), "")</f>
        <v/>
      </c>
      <c r="BP804" s="66"/>
      <c r="BQ804" s="76" t="str">
        <f>IFERROR(IF(B804&lt;&gt;"", IF(AND(ISNUMBER(VALUE(SUBSTITUTE(SUBSTITUTE(Paste_Here!U804, "em", "-"), "q", ""))), VALUE(SUBSTITUTE(SUBSTITUTE(Paste_Here!U804, "em", "-"), "q", "")) &gt;= 910), "Yes", IF(AND(ISNUMBER(VALUE(SUBSTITUTE(SUBSTITUTE(Paste_Here!U804, "em", "-"), "q", ""))), VALUE(SUBSTITUTE(SUBSTITUTE(Paste_Here!U804, "em", "-"), "q", "")) &lt;= 909), "No", "")), ""), "")</f>
        <v/>
      </c>
      <c r="BR804" s="66"/>
      <c r="BS804" s="76" t="str">
        <f>IFERROR(IF(B804&lt;&gt;"", IF(AND(INDEX(Paste_Here!X$2:X$850, MATCH(B804, Paste_Here!A$2:A$850, 0))&lt;&gt;"", ISNUMBER(VALUE(INDEX(Paste_Here!X$2:X$850, MATCH(B804, Paste_Here!A$2:A$850, 0))))), INDEX(Paste_Here!X$2:X$850, MATCH(B804, Paste_Here!A$2:A$850, 0)), ""), ""), "")</f>
        <v/>
      </c>
      <c r="BT804" s="66"/>
      <c r="BU804" s="76" t="str">
        <f>IFERROR(IF(B804&lt;&gt;"", IF(ISNUMBER(VALUE(INDEX(Paste_Here!G$2:G$850, MATCH(B804, Paste_Here!A$2:A$850, 0)))), IF(VALUE(INDEX(Paste_Here!G$2:G$850, MATCH(B804, Paste_Here!A$2:A$850, 0)))=0, "No", IF(AND(VALUE(INDEX(Paste_Here!G$2:G$850, MATCH(B804, Paste_Here!A$2:A$850, 0)))&gt;=1, VALUE(INDEX(Paste_Here!G$2:G$850, MATCH(B804, Paste_Here!A$2:A$850, 0)))&lt;=4), VALUE(INDEX(Paste_Here!G$2:G$850, MATCH(B804, Paste_Here!A$2:A$850, 0))), "")), ""), ""), "")</f>
        <v/>
      </c>
      <c r="BV804" s="66"/>
      <c r="BW804" s="76" t="str">
        <f>IFERROR(IF(B804&lt;&gt;"", IF(ISNUMBER(VALUE(INDEX(Paste_Here!H$2:H$850, MATCH(B804, Paste_Here!A$2:A$850, 0)))), IF(VALUE(INDEX(Paste_Here!H$2:H$850, MATCH(B804, Paste_Here!A$2:A$850, 0)))=0, "No", IF(AND(VALUE(INDEX(Paste_Here!H$2:H$850, MATCH(B804, Paste_Here!A$2:A$850, 0)))&gt;=1, VALUE(INDEX(Paste_Here!H$2:H$850, MATCH(B804, Paste_Here!A$2:A$850, 0)))&lt;=4), VALUE(INDEX(Paste_Here!H$2:H$850, MATCH(B804, Paste_Here!A$2:A$850, 0))), "")), ""), ""), "")</f>
        <v/>
      </c>
      <c r="BX804" s="66"/>
      <c r="BY804" s="76"/>
      <c r="BZ804" s="66"/>
      <c r="CA804" s="76"/>
      <c r="CB804" s="66"/>
      <c r="CC804" s="66"/>
      <c r="CD804" s="76" t="str">
        <f t="shared" si="101"/>
        <v/>
      </c>
      <c r="CE804" s="66"/>
      <c r="CF804" s="76" t="str">
        <f>IFERROR(IF(B804&lt;&gt;"", IF(AND(INDEX(Paste_Here!P$2:P$850, MATCH(B804, Paste_Here!A$2:A$850, 0))&lt;&gt;"", ISNUMBER(VALUE(INDEX(Paste_Here!P$2:P$850, MATCH(B804, Paste_Here!A$2:A$850, 0))))), INDEX(Paste_Here!P$2:P$850, MATCH(B804, Paste_Here!A$2:A$850, 0)), ""), ""), "")</f>
        <v/>
      </c>
      <c r="CG804" s="66"/>
      <c r="CH804" s="76" t="str">
        <f>IFERROR(IF(B804&lt;&gt;"", IF(ISNUMBER(SEARCH("highrisk", LOWER(INDEX(Paste_Here!Q$2:Q$850, MATCH(B804, Paste_Here!A$2:A$850, 0))))), "High Risk", IF(ISNUMBER(SEARCH("lowrisk", LOWER(INDEX(Paste_Here!Q$2:Q$850, MATCH(B804, Paste_Here!A$2:A$850, 0))))), "Low Risk", IF(ISNUMBER(SEARCH("somerisk", LOWER(INDEX(Paste_Here!Q$2:Q$850, MATCH(B804, Paste_Here!A$2:A$850, 0))))), "Some Risk", ""))), ""), "")</f>
        <v/>
      </c>
      <c r="CI804" s="66"/>
      <c r="CJ804" s="76" t="str">
        <f>IFERROR(IF(B804&lt;&gt;"", IF(AND(INDEX(Paste_Here!AA$2:AA$850, MATCH(B804, Paste_Here!A$2:A$850, 0))&lt;&gt;"", ISNUMBER(VALUE(INDEX(Paste_Here!AA$2:AA$850, MATCH(B804, Paste_Here!A$2:A$850, 0))))), INDEX(Paste_Here!AA$2:AA$850, MATCH(B804, Paste_Here!A$2:A$850, 0)), ""), ""), "")</f>
        <v/>
      </c>
      <c r="CK804" s="66"/>
      <c r="CL804" s="76" t="str">
        <f>IFERROR(IF(B804&lt;&gt;"", IF(LOWER(INDEX(Paste_Here!AB$2:AB$850, MATCH(B804, Paste_Here!A$2:A$850, 0)))="approaching expectations", "Approaching", IF(LOWER(INDEX(Paste_Here!AB$2:AB$850, MATCH(B804, Paste_Here!A$2:A$850, 0)))="met expectations", "Met", IF(LOWER(INDEX(Paste_Here!AB$2:AB$850, MATCH(B804, Paste_Here!A$2:A$850, 0)))="exceeded expectations", "Exceeded", IF(LOWER(INDEX(Paste_Here!AB$2:AB$850, MATCH(B804, Paste_Here!A$2:A$850, 0)))="below expectations", "Below", "")))), ""), "")</f>
        <v/>
      </c>
      <c r="CM804" s="66"/>
      <c r="CN804" s="76" t="str">
        <f>IFERROR(IF(B804&lt;&gt;"", IF(AND(INDEX(Paste_Here!AC$2:AC$850, MATCH(B804, Paste_Here!A$2:A$850, 0))&lt;&gt;"", ISNUMBER(VALUE(INDEX(Paste_Here!AC$2:AC$850, MATCH(B804, Paste_Here!A$2:A$850, 0))))), INDEX(Paste_Here!AC$2:AC$850, MATCH(B804, Paste_Here!A$2:A$850, 0)), ""), ""), "")</f>
        <v/>
      </c>
      <c r="CO804" s="66"/>
      <c r="CP804" s="76"/>
      <c r="CQ804" s="66"/>
      <c r="CR804" s="76"/>
      <c r="CS804" s="66"/>
      <c r="CT804" s="76"/>
      <c r="CU804" s="66"/>
      <c r="CV804" s="76"/>
      <c r="CW804" s="66"/>
      <c r="CX804" s="76"/>
      <c r="CY804" s="66"/>
      <c r="CZ804" s="66"/>
      <c r="DA804" s="76" t="str">
        <f t="shared" si="102"/>
        <v/>
      </c>
      <c r="DB804" s="66"/>
      <c r="DC804" s="76" t="str">
        <f>IFERROR(IF(B804&lt;&gt;"", IF(AND(INDEX(Paste_Here!V$2:V$850, MATCH(B804, Paste_Here!A$2:A$850, 0))&lt;&gt;"", ISNUMBER(VALUE(INDEX(Paste_Here!V$2:V$850, MATCH(B804, Paste_Here!A$2:A$850, 0))))), INDEX(Paste_Here!V$2:V$850, MATCH(B804, Paste_Here!A$2:A$850, 0)), ""), ""), "")</f>
        <v/>
      </c>
      <c r="DD804" s="66"/>
      <c r="DE804" s="76" t="str">
        <f>IFERROR(IF(B804&lt;&gt;"", IF(ISNUMBER(SEARCH("highrisk", LOWER(INDEX(Paste_Here!W$2:W$850, MATCH(B804, Paste_Here!A$2:A$850, 0))))), "High Risk", IF(ISNUMBER(SEARCH("lowrisk", LOWER(INDEX(Paste_Here!W$2:W$850, MATCH(B804, Paste_Here!A$2:A$850, 0))))), "Low Risk", IF(ISNUMBER(SEARCH("somerisk", LOWER(INDEX(Paste_Here!W$2:W$850, MATCH(B804, Paste_Here!A$2:A$850, 0))))), "Some Risk", ""))), ""), "")</f>
        <v/>
      </c>
      <c r="DF804" s="66"/>
      <c r="DG804" s="76" t="str">
        <f>IFERROR(IF(B804&lt;&gt;"", IF(AND(INDEX(Paste_Here!S$2:S$850, MATCH(B804, Paste_Here!A$2:A$850, 0))&lt;&gt;"", ISNUMBER(VALUE(INDEX(Paste_Here!S$2:S$850, MATCH(B804, Paste_Here!A$2:A$850, 0))))), INDEX(Paste_Here!S$2:S$850, MATCH(B804, Paste_Here!A$2:A$850, 0)), ""), ""), "")</f>
        <v/>
      </c>
      <c r="DH804" s="66"/>
      <c r="DI804" s="76" t="str">
        <f>IFERROR(IF(B804&lt;&gt;"", IF(ISNUMBER(SEARCH("highrisk", LOWER(INDEX(Paste_Here!T$2:T$850, MATCH(B804, Paste_Here!A$2:A$850, 0))))), "High Risk", IF(ISNUMBER(SEARCH("lowrisk", LOWER(INDEX(Paste_Here!T$2:T$850, MATCH(B804, Paste_Here!A$2:A$850, 0))))), "Low Risk", IF(ISNUMBER(SEARCH("somerisk", LOWER(INDEX(Paste_Here!T$2:T$850, MATCH(B804, Paste_Here!A$2:A$850, 0))))), "Some Risk", ""))), ""), "")</f>
        <v/>
      </c>
      <c r="DJ804" s="66"/>
      <c r="DK804" s="76" t="str">
        <f>IFERROR(IF(B804&lt;&gt;"", IF(AND(INDEX(Paste_Here!AD$2:AD$850, MATCH(B804, Paste_Here!A$2:A$850, 0))&lt;&gt;"", ISNUMBER(VALUE(INDEX(Paste_Here!AD$2:AD$850, MATCH(B804, Paste_Here!A$2:A$850, 0))))), INDEX(Paste_Here!AD$2:AD$850, MATCH(B804, Paste_Here!A$2:A$850, 0)), ""), ""), "")</f>
        <v/>
      </c>
      <c r="DL804" s="66"/>
      <c r="DM804" s="76" t="str">
        <f>IFERROR(IF(B804&lt;&gt;"", IF(LOWER(INDEX(Paste_Here!AE$2:AE$850, MATCH(B804, Paste_Here!A$2:A$850, 0)))="approaching expectations", "Approaching", IF(LOWER(INDEX(Paste_Here!AE$2:AE$850, MATCH(B804, Paste_Here!A$2:A$850, 0)))="met expectations", "Met", IF(LOWER(INDEX(Paste_Here!AE$2:AE$850, MATCH(B804, Paste_Here!A$2:A$850, 0)))="exceeded expectations", "Exceeded", IF(LOWER(INDEX(Paste_Here!AE$2:AE$850, MATCH(B804, Paste_Here!A$2:A$850, 0)))="below expectations", "Below", "")))), ""), "")</f>
        <v/>
      </c>
      <c r="DN804" s="66"/>
      <c r="DO804" s="76"/>
      <c r="DP804" s="66"/>
      <c r="DQ804" s="76"/>
      <c r="DR804" s="66"/>
      <c r="DS804" s="76"/>
      <c r="DT804" s="66"/>
      <c r="DU804" s="76"/>
      <c r="DV804" s="66"/>
      <c r="DW804" s="66"/>
      <c r="DX804" s="76" t="str">
        <f t="shared" si="103"/>
        <v/>
      </c>
      <c r="DY804" s="66"/>
      <c r="DZ804" s="76"/>
      <c r="EA804" s="66"/>
      <c r="EB804" s="76"/>
      <c r="EC804" s="66"/>
      <c r="ED804" s="76" t="str">
        <f>IFERROR(IF(B804&lt;&gt;"", IF(AND(INDEX(Paste_Here!AF$2:AF$850, MATCH(B804, Paste_Here!A$2:A$850, 0))&lt;&gt;"", ISNUMBER(VALUE(INDEX(Paste_Here!AF$2:AF$850, MATCH(B804, Paste_Here!A$2:A$850, 0))))), INDEX(Paste_Here!AF$2:AF$850, MATCH(B804, Paste_Here!A$2:A$850, 0)), ""), ""), "")</f>
        <v/>
      </c>
      <c r="EE804" s="66"/>
      <c r="EF804" s="76"/>
      <c r="EG804" s="66"/>
      <c r="EH804" s="76"/>
      <c r="EI804" s="66"/>
      <c r="EJ804" s="76" t="str">
        <f>IFERROR(IF(B804&lt;&gt;"", IF(AND(INDEX(Paste_Here!AG$2:AG$850, MATCH(B804, Paste_Here!A$2:A$850, 0))&lt;&gt;"", ISNUMBER(VALUE(INDEX(Paste_Here!AG$2:AG$850, MATCH(B804, Paste_Here!A$2:A$850, 0))))), INDEX(Paste_Here!AG$2:AG$850, MATCH(B804, Paste_Here!A$2:A$850, 0)), ""), ""), "")</f>
        <v/>
      </c>
      <c r="EK804" s="66"/>
      <c r="EL804" s="76"/>
      <c r="EM804" s="66"/>
      <c r="EN804" s="76"/>
      <c r="EO804" s="66"/>
      <c r="EP804" s="76"/>
      <c r="EQ804" s="66"/>
      <c r="ER804" s="76"/>
      <c r="ES804" s="66"/>
      <c r="ET804" s="66"/>
      <c r="EU804" s="76"/>
      <c r="EV804" s="66"/>
      <c r="EW804" s="76"/>
      <c r="EX804" s="66"/>
      <c r="EY804" s="76"/>
      <c r="EZ804" s="66"/>
      <c r="FA804" s="76"/>
      <c r="FB804" s="66"/>
      <c r="FC804" s="76"/>
      <c r="FD804" s="66"/>
      <c r="FE804" s="76"/>
      <c r="FF804" s="66"/>
      <c r="FG804" s="76"/>
      <c r="FH804" s="66"/>
      <c r="FI804" s="76"/>
      <c r="FJ804" s="66"/>
      <c r="FK804" s="76"/>
      <c r="FL804" s="66"/>
      <c r="FM804" s="76"/>
      <c r="FN804" s="66"/>
      <c r="FO804" s="76"/>
      <c r="FP804" s="66"/>
      <c r="FQ804" s="76"/>
      <c r="FR804" s="66"/>
      <c r="FS804" s="76"/>
      <c r="FT804" s="66"/>
      <c r="FU804" s="76"/>
      <c r="FV804" s="66"/>
      <c r="FW804" s="76"/>
      <c r="FX804" s="66"/>
      <c r="FY804" s="76"/>
      <c r="FZ804" s="66"/>
      <c r="GA804" s="76"/>
      <c r="GB804" s="66"/>
      <c r="GC804" s="76"/>
      <c r="GD804" s="66"/>
      <c r="GE804" s="76"/>
      <c r="GF804" s="66"/>
      <c r="GG804" s="76"/>
      <c r="GH804" s="66"/>
      <c r="GI804" s="76"/>
      <c r="GJ804" s="66"/>
      <c r="GK804" s="76"/>
      <c r="GL804" s="66"/>
      <c r="GM804" s="76"/>
      <c r="GN804" s="66"/>
      <c r="GO804" s="76"/>
      <c r="GP804" s="66"/>
      <c r="GQ804" s="76"/>
      <c r="GR804" s="66"/>
      <c r="GS804" s="76"/>
      <c r="GT804" s="66"/>
      <c r="GU804" s="76"/>
      <c r="GV804" s="66"/>
      <c r="GW804" s="76"/>
      <c r="GX804" s="66"/>
      <c r="GY804" s="76"/>
      <c r="GZ804" s="66"/>
      <c r="HA804" s="76"/>
      <c r="HB804" s="66"/>
      <c r="HC804" s="76"/>
      <c r="HD804" s="66"/>
      <c r="HE804" s="76"/>
      <c r="HF804" s="66"/>
      <c r="HG804" s="76"/>
      <c r="HH804" s="66"/>
      <c r="HI804" s="76"/>
      <c r="HJ804" s="66"/>
      <c r="HK804" s="76"/>
      <c r="HL804" s="66"/>
      <c r="HM804" s="76"/>
      <c r="HN804" s="66"/>
      <c r="HO804" s="76"/>
      <c r="HP804" s="66"/>
      <c r="HQ804" s="76"/>
      <c r="HR804" s="66"/>
      <c r="HS804" s="76"/>
      <c r="HT804" s="66"/>
      <c r="HU804" s="76"/>
      <c r="HV804" s="66"/>
      <c r="HW804" s="76"/>
      <c r="HX804" s="66"/>
      <c r="HY804" s="76"/>
      <c r="HZ804" s="66"/>
      <c r="IA804" s="76"/>
      <c r="IB804" s="66"/>
      <c r="IC804" s="76"/>
      <c r="ID804" s="66"/>
      <c r="IE804" s="76"/>
      <c r="IF804" s="66"/>
      <c r="IG804" s="76"/>
      <c r="IH804" s="66"/>
      <c r="II804" s="76"/>
      <c r="IJ804" s="66"/>
      <c r="IK804" s="76"/>
      <c r="IL804" s="66"/>
      <c r="IM804" s="76"/>
      <c r="IN804" s="66"/>
      <c r="IO804" s="76"/>
      <c r="IP804" s="66"/>
      <c r="IQ804" s="76"/>
      <c r="IR804" s="66"/>
      <c r="IS804" s="76"/>
      <c r="IT804" s="66"/>
      <c r="IU804" s="76"/>
      <c r="IV804" s="66"/>
      <c r="IW804" s="76"/>
      <c r="IX804" s="66"/>
      <c r="IY804" s="76"/>
      <c r="IZ804" s="66"/>
      <c r="JA804" s="76"/>
      <c r="JB804" s="66"/>
      <c r="JC804" s="76"/>
      <c r="JD804" s="66"/>
      <c r="JE804" s="76"/>
      <c r="JF804" s="66"/>
      <c r="JG804" s="76"/>
      <c r="JH804" s="66"/>
      <c r="JI804" s="76"/>
      <c r="JJ804" s="66"/>
      <c r="JK804" s="76"/>
      <c r="JL804" s="66"/>
      <c r="JM804" s="76"/>
      <c r="JN804" s="66"/>
      <c r="JO804" s="76"/>
      <c r="JP804" s="66"/>
      <c r="JQ804" s="76"/>
      <c r="JR804" s="66"/>
      <c r="JS804" s="76"/>
      <c r="JT804" s="66"/>
      <c r="JU804" s="76"/>
      <c r="JV804" s="66"/>
      <c r="JW804" s="76"/>
      <c r="JX804" s="66"/>
      <c r="JY804" s="76"/>
      <c r="JZ804" s="66"/>
      <c r="KA804" s="76"/>
      <c r="KB804" s="66"/>
      <c r="KC804" s="76"/>
      <c r="KD804" s="66"/>
      <c r="KE804" s="76"/>
      <c r="KF804" s="66"/>
      <c r="KG804" s="76"/>
      <c r="KH804" s="66"/>
      <c r="KI804" s="76"/>
      <c r="KJ804" s="66"/>
      <c r="KK804" s="76"/>
      <c r="KL804" s="66"/>
      <c r="KM804" s="76"/>
      <c r="KN804" s="66"/>
      <c r="KO804" s="76"/>
      <c r="KP804" s="66"/>
      <c r="KQ804" s="76"/>
      <c r="KR804" s="66"/>
      <c r="KS804" s="76"/>
      <c r="KT804" s="66"/>
      <c r="KU804" s="76"/>
      <c r="KV804" s="66"/>
      <c r="KW804" s="76"/>
      <c r="KX804" s="66"/>
      <c r="KY804" s="76"/>
      <c r="KZ804" s="66"/>
      <c r="LA804" s="76"/>
      <c r="LB804" s="66"/>
      <c r="LC804" s="76"/>
      <c r="LD804" s="66"/>
      <c r="LE804" s="76"/>
      <c r="LF804" s="66"/>
      <c r="LG804" s="76"/>
      <c r="LH804" s="66"/>
      <c r="LI804" s="76"/>
      <c r="LJ804" s="66"/>
      <c r="LK804" s="76"/>
      <c r="LL804" s="66"/>
      <c r="LM804" s="76"/>
      <c r="LN804" s="66"/>
      <c r="LO804" s="76"/>
      <c r="LP804" s="66"/>
      <c r="LQ804" s="76"/>
      <c r="LR804" s="66"/>
      <c r="LS804" s="76"/>
      <c r="LT804" s="66"/>
      <c r="LU804" s="76"/>
      <c r="LV804" s="66"/>
      <c r="LW804" s="76"/>
      <c r="LX804" s="66"/>
      <c r="LY804" s="76"/>
      <c r="LZ804" s="66"/>
      <c r="MA804" s="76"/>
      <c r="MB804" s="66"/>
      <c r="MC804" s="76"/>
      <c r="MD804" s="66"/>
      <c r="MG804" s="1" t="str" cm="1">
        <f t="array" ref="MG804">IFERROR(INDEX(Paste_Here!$B$2:$B$850, MATCH(0, COUNTIF(MG$4:MG803, Paste_Here!$B$2:$B$850) + IF(Paste_Here!$B$2:$B$850="", 1, 0), 0)), "")</f>
        <v/>
      </c>
      <c r="MH804" s="1" t="str">
        <f>IF(MG804&lt;&gt;"", INDEX(Paste_Here!$A$2:$A$850, MATCH(MG804, Paste_Here!$B$2:$B$850, 0)), "")</f>
        <v/>
      </c>
      <c r="MI804" s="1" t="str">
        <f t="shared" si="104"/>
        <v/>
      </c>
      <c r="MJ804" s="1" t="str" cm="1">
        <f t="array" ref="MJ804">IFERROR(INDEX($MI$5:$MI$850, MATCH(SMALL(IF($MI$5:$MI$850&lt;&gt;"", COUNTIF($MI$5:$MI$850, "&lt;"&amp;$MI$5:$MI$850)+1), ROW()-ROW($MJ$5)+1), COUNTIF($MI$5:$MI$850, "&lt;"&amp;$MI$5:$MI$850)+1, 0)), "")</f>
        <v/>
      </c>
    </row>
    <row r="805" spans="1:348">
      <c r="A805" s="66"/>
      <c r="B805" s="76" t="str">
        <f t="shared" si="97"/>
        <v/>
      </c>
      <c r="C805" s="66"/>
      <c r="D805" s="76" t="str">
        <f>IFERROR(IF(B805&lt;&gt;"", IF(AND(INDEX(Paste_Here!B$2:B$850, MATCH(B805, Paste_Here!A$2:A$850, 0))&lt;&gt;"", ISNUMBER(VALUE(INDEX(Paste_Here!B$2:B$850, MATCH(B805, Paste_Here!A$2:A$850, 0))))), INDEX(Paste_Here!B$2:B$850, MATCH(B805, Paste_Here!A$2:A$850, 0)), ""), ""), "")</f>
        <v/>
      </c>
      <c r="E805" s="66"/>
      <c r="F805" s="76" t="str">
        <f>IFERROR(IF(B805&lt;&gt;"", IF(ISTEXT(INDEX(Paste_Here!K$2:K$850, MATCH(B805, Paste_Here!A$2:A$850, 0))), INDEX(Paste_Here!K$2:K$850, MATCH(B805, Paste_Here!A$2:A$850, 0)), ""), ""), "")</f>
        <v/>
      </c>
      <c r="G805" s="66"/>
      <c r="H805" s="76" t="str">
        <f>IFERROR(IF(B805&lt;&gt;"", IF(ISTEXT(INDEX(Paste_Here!C$2:C$850, MATCH(B805, Paste_Here!A$2:A$850, 0))), INDEX(Paste_Here!C$2:C$850, MATCH(B805, Paste_Here!A$2:A$850, 0)), ""), ""), "")</f>
        <v/>
      </c>
      <c r="I805" s="66"/>
      <c r="J805" s="76" t="str">
        <f>IFERROR(IF(B805&lt;&gt;"", IF(ISNUMBER(SEARCH("s", LOWER(INDEX(Paste_Here!M$2:M$850, MATCH(B805, Paste_Here!A$2:A$850, 0))))), "Yes", IF(INDEX(Paste_Here!M$2:M$850, MATCH(B805, Paste_Here!A$2:A$850, 0))&lt;&gt;"", "No", "")), ""), "")</f>
        <v/>
      </c>
      <c r="K805" s="66"/>
      <c r="L805" s="76" t="str">
        <f>IFERROR(IF(B805&lt;&gt;"", IF(ISNUMBER(SEARCH("yes", LOWER(INDEX(Paste_Here!E$2:E$850, MATCH(B805, Paste_Here!A$2:A$850, 0))))), "Yes", IF(ISNUMBER(SEARCH("no", LOWER(INDEX(Paste_Here!E$2:E$850, MATCH(B805, Paste_Here!A$2:A$850, 0))))), "No", "")), ""), "")</f>
        <v/>
      </c>
      <c r="M805" s="66"/>
      <c r="N805" s="76" t="str">
        <f>IFERROR(IF(B805&lt;&gt;"", IF(ISNUMBER(SEARCH("yes", LOWER(INDEX(Paste_Here!F$2:F$850, MATCH(B805, Paste_Here!A$2:A$850, 0))))), "Yes", IF(ISNUMBER(SEARCH("no", LOWER(INDEX(Paste_Here!F$2:F$850, MATCH(B805, Paste_Here!A$2:A$850, 0))))), "No", "")), ""), "")</f>
        <v/>
      </c>
      <c r="O805" s="66"/>
      <c r="P805" s="76" t="str">
        <f>IFERROR(IF(B805&lt;&gt;"", IF(ISNUMBER(SEARCH("yes", LOWER(INDEX(Paste_Here!L$2:L$850, MATCH(B805, Paste_Here!A$2:A$850, 0))))), "Yes", IF(ISNUMBER(SEARCH("no", LOWER(INDEX(Paste_Here!L$2:L$850, MATCH(B805, Paste_Here!A$2:A$850, 0))))), "No", "")), ""), "")</f>
        <v/>
      </c>
      <c r="Q805" s="66"/>
      <c r="R805" s="76" t="str">
        <f>IFERROR(IF(B805&lt;&gt;"", IF(ISNUMBER(SEARCH("transitional 2", LOWER(INDEX(Paste_Here!D$2:D$850, MATCH(B805, Paste_Here!A$2:A$850, 0))))), "T2", IF(ISNUMBER(SEARCH("transitional 1", LOWER(INDEX(Paste_Here!D$2:D$850, MATCH(B805, Paste_Here!A$2:A$850, 0))))), "T1", IF(ISNUMBER(SEARCH("waived ell services", LOWER(INDEX(Paste_Here!D$2:D$850, MATCH(B805, Paste_Here!A$2:A$850, 0))))), "W", IF(ISNUMBER(SEARCH("english language learner", LOWER(INDEX(Paste_Here!D$2:D$850, MATCH(B805, Paste_Here!A$2:A$850, 0))))), "L", "")))), ""), "")</f>
        <v/>
      </c>
      <c r="S805" s="66"/>
      <c r="T805" s="76" t="str">
        <f>IFERROR(IF(B805&lt;&gt;"", IF(ISNUMBER(SEARCH("yes", LOWER(INDEX(Paste_Here!I$2:I$850, MATCH(B805, Paste_Here!A$2:A$850, 0))))), "Yes", IF(ISNUMBER(SEARCH("no", LOWER(INDEX(Paste_Here!I$2:I$850, MATCH(B805, Paste_Here!A$2:A$850, 0))))), "No", "")), ""), "")</f>
        <v/>
      </c>
      <c r="U805" s="66"/>
      <c r="V805" s="76" t="str">
        <f>IFERROR(IF(B805&lt;&gt;"", IF(ISTEXT(INDEX(Paste_Here!J$2:J$850, MATCH(B805, Paste_Here!A$2:A$850, 0))), VALUE(INDEX(Paste_Here!J$2:J$850, MATCH(B805, Paste_Here!A$2:A$850, 0))), ""), ""), "")</f>
        <v/>
      </c>
      <c r="W805" s="66"/>
      <c r="X805" s="66"/>
      <c r="Y805" s="76" t="str">
        <f t="shared" si="98"/>
        <v/>
      </c>
      <c r="Z805" s="66"/>
      <c r="AA805" s="76" t="str">
        <f>IFERROR(IF(B805&lt;&gt;"", IF(AND(INDEX(Paste_Here!AI$2:AI$850, MATCH(B805, Paste_Here!A$2:A$850, 0))&lt;&gt;"", ISNUMBER(VALUE(INDEX(Paste_Here!AI$2:AI$850, MATCH(B805, Paste_Here!A$2:A$850, 0))))), INDEX(Paste_Here!AI$2:AI$850, MATCH(B805, Paste_Here!A$2:A$850, 0)), ""), ""), "")</f>
        <v/>
      </c>
      <c r="AB805" s="66"/>
      <c r="AC805" s="76" t="str">
        <f>IFERROR(IF(B805&lt;&gt;"", IF(AND(INDEX(Paste_Here!AJ$2:AJ$850, MATCH(B805, Paste_Here!A$2:A$850, 0))&lt;&gt;"", ISNUMBER(VALUE(INDEX(Paste_Here!AJ$2:AJ$850, MATCH(B805, Paste_Here!A$2:A$850, 0))))), INDEX(Paste_Here!AJ$2:AJ$850, MATCH(B805, Paste_Here!A$2:A$850, 0)), ""), ""), "")</f>
        <v/>
      </c>
      <c r="AD805" s="66"/>
      <c r="AE805" s="76" t="str">
        <f>IFERROR(IF(B805&lt;&gt;"", IF(AND(INDEX(Paste_Here!AK$2:AK$850, MATCH(B805, Paste_Here!A$2:A$850, 0))&lt;&gt;"", ISNUMBER(VALUE(INDEX(Paste_Here!AK$2:AK$850, MATCH(B805, Paste_Here!A$2:A$850, 0))))), INDEX(Paste_Here!AK$2:AK$850, MATCH(B805, Paste_Here!A$2:A$850, 0)), ""), ""), "")</f>
        <v/>
      </c>
      <c r="AF805" s="66"/>
      <c r="AG805" s="76" t="str">
        <f>IFERROR(IF(B805&lt;&gt;"", IF(AND(INDEX(Paste_Here!AL$2:AL$850, MATCH(B805, Paste_Here!A$2:A$850, 0))&lt;&gt;"", ISNUMBER(VALUE(INDEX(Paste_Here!AL$2:AL$850, MATCH(B805, Paste_Here!A$2:A$850, 0))))), INDEX(Paste_Here!AL$2:AL$850, MATCH(B805, Paste_Here!A$2:A$850, 0)), ""), ""), "")</f>
        <v/>
      </c>
      <c r="AH805" s="66"/>
      <c r="AI805" s="76" t="str">
        <f>IFERROR(IF(B805&lt;&gt;"", IF(AND(INDEX(Paste_Here!AH$2:AH$850, MATCH(B805, Paste_Here!A$2:A$850, 0))&lt;&gt;"", ISNUMBER(VALUE(INDEX(Paste_Here!AH$2:AH$850, MATCH(B805, Paste_Here!A$2:A$850, 0))))), IF(VALUE(INDEX(Paste_Here!AH$2:AH$850, MATCH(B805, Paste_Here!A$2:A$850, 0)))=0, "", INDEX(Paste_Here!AH$2:AH$850, MATCH(B805, Paste_Here!A$2:A$850, 0))), ""), ""), "")</f>
        <v/>
      </c>
      <c r="AJ805" s="66"/>
      <c r="AK805" s="76" t="str">
        <f>IFERROR(IF(B805&lt;&gt;"", IF(AND(INDEX(Paste_Here!N$2:N$850, MATCH(B805, Paste_Here!A$2:A$850, 0))&lt;&gt;"", ISNUMBER(VALUE(INDEX(Paste_Here!N$2:N$850, MATCH(B805, Paste_Here!A$2:A$850, 0))))), INDEX(Paste_Here!N$2:N$850, MATCH(B805, Paste_Here!A$2:A$850, 0)), ""), ""), "")</f>
        <v/>
      </c>
      <c r="AL805" s="66"/>
      <c r="AM805" s="76" t="str">
        <f>IFERROR(IF(B805&lt;&gt;"", IF(AND(INDEX(Paste_Here!O$2:O$850, MATCH(B805, Paste_Here!A$2:A$850, 0))&lt;&gt;"", ISNUMBER(VALUE(INDEX(Paste_Here!O$2:O$850, MATCH(B805, Paste_Here!A$2:A$850, 0))))), INDEX(Paste_Here!O$2:O$850, MATCH(B805, Paste_Here!A$2:A$850, 0)), ""), ""), "")</f>
        <v/>
      </c>
      <c r="AN805" s="66"/>
      <c r="AO805" s="76"/>
      <c r="AP805" s="66"/>
      <c r="AQ805" s="76"/>
      <c r="AR805" s="66"/>
      <c r="AS805" s="76"/>
      <c r="AT805" s="66"/>
      <c r="AU805" s="66"/>
      <c r="AV805" s="76" t="str">
        <f t="shared" si="99"/>
        <v/>
      </c>
      <c r="AW805" s="66"/>
      <c r="AX805" s="76" t="str">
        <f>IFERROR(IF(B805&lt;&gt;"", IF(ISNUMBER(SEARCH("Revealed-Potential (Primary Focus)", LOWER(INDEX(Paste_Here!Z$2:Z$850, MATCH(B805, Paste_Here!A$2:A$850, 0))))), "Rev-Potential: Prim", IF(ISNUMBER(SEARCH("Revealed-Potential (Secondary Focus)", LOWER(INDEX(Paste_Here!Z$2:Z$850, MATCH(B805, Paste_Here!A$2:A$850, 0))))), "Rev-Potential: Sec", IF(ISNUMBER(SEARCH("Monitoring", LOWER(INDEX(Paste_Here!Z$2:Z$850, MATCH(B805, Paste_Here!A$2:A$850, 0))))), "Monitoring", IF(ISNUMBER(SEARCH("At-Promise (Secondary Focus)", LOWER(INDEX(Paste_Here!Z$2:Z$850, MATCH(B805, Paste_Here!A$2:A$850, 0))))), "At-Promise: Sec", IF(ISNUMBER(SEARCH("At-Promise (Primary Focus)", LOWER(INDEX(Paste_Here!Z$2:Z$850, MATCH(B805, Paste_Here!A$2:A$850, 0))))), "At-Promise: Prim", ""))))), ""), "")</f>
        <v/>
      </c>
      <c r="AY805" s="66"/>
      <c r="AZ805" s="76"/>
      <c r="BA805" s="66"/>
      <c r="BB805" s="76"/>
      <c r="BC805" s="66"/>
      <c r="BD805" s="76"/>
      <c r="BE805" s="66"/>
      <c r="BF805" s="76"/>
      <c r="BG805" s="66"/>
      <c r="BH805" s="76"/>
      <c r="BI805" s="66"/>
      <c r="BJ805" s="66"/>
      <c r="BK805" s="76" t="str">
        <f t="shared" si="100"/>
        <v/>
      </c>
      <c r="BL805" s="66"/>
      <c r="BM805" s="76" t="str">
        <f>IFERROR(IF(B805&lt;&gt;"", IF(AND(ISNUMBER(VALUE(SUBSTITUTE(SUBSTITUTE(Paste_Here!R805, "br", "-"), "L", ""))), VALUE(SUBSTITUTE(SUBSTITUTE(Paste_Here!R805, "br", "-"), "L", "")) &gt;= 1095), "Yes", IF(AND(ISNUMBER(VALUE(SUBSTITUTE(SUBSTITUTE(Paste_Here!R805, "br", "-"), "L", ""))), VALUE(SUBSTITUTE(SUBSTITUTE(Paste_Here!R805, "br", "-"), "L", "")) &lt;= 1094), "No", "")), ""), "")</f>
        <v/>
      </c>
      <c r="BN805" s="66"/>
      <c r="BO805" s="76" t="str">
        <f>IFERROR(IF(B805&lt;&gt;"", IF(COUNTIF(INDEX(Paste_Here!Y$2:AB$850, MATCH(B805, Paste_Here!A$2:A$850, 0), 0), "yes") &gt; 0, "Yes", IF(COUNTIF(INDEX(Paste_Here!Y$2:AB$850, MATCH(B805, Paste_Here!A$2:A$850, 0), 0), "no") &gt; 0, "No", "")), ""), "")</f>
        <v/>
      </c>
      <c r="BP805" s="66"/>
      <c r="BQ805" s="76" t="str">
        <f>IFERROR(IF(B805&lt;&gt;"", IF(AND(ISNUMBER(VALUE(SUBSTITUTE(SUBSTITUTE(Paste_Here!U805, "em", "-"), "q", ""))), VALUE(SUBSTITUTE(SUBSTITUTE(Paste_Here!U805, "em", "-"), "q", "")) &gt;= 910), "Yes", IF(AND(ISNUMBER(VALUE(SUBSTITUTE(SUBSTITUTE(Paste_Here!U805, "em", "-"), "q", ""))), VALUE(SUBSTITUTE(SUBSTITUTE(Paste_Here!U805, "em", "-"), "q", "")) &lt;= 909), "No", "")), ""), "")</f>
        <v/>
      </c>
      <c r="BR805" s="66"/>
      <c r="BS805" s="76" t="str">
        <f>IFERROR(IF(B805&lt;&gt;"", IF(AND(INDEX(Paste_Here!X$2:X$850, MATCH(B805, Paste_Here!A$2:A$850, 0))&lt;&gt;"", ISNUMBER(VALUE(INDEX(Paste_Here!X$2:X$850, MATCH(B805, Paste_Here!A$2:A$850, 0))))), INDEX(Paste_Here!X$2:X$850, MATCH(B805, Paste_Here!A$2:A$850, 0)), ""), ""), "")</f>
        <v/>
      </c>
      <c r="BT805" s="66"/>
      <c r="BU805" s="76" t="str">
        <f>IFERROR(IF(B805&lt;&gt;"", IF(ISNUMBER(VALUE(INDEX(Paste_Here!G$2:G$850, MATCH(B805, Paste_Here!A$2:A$850, 0)))), IF(VALUE(INDEX(Paste_Here!G$2:G$850, MATCH(B805, Paste_Here!A$2:A$850, 0)))=0, "No", IF(AND(VALUE(INDEX(Paste_Here!G$2:G$850, MATCH(B805, Paste_Here!A$2:A$850, 0)))&gt;=1, VALUE(INDEX(Paste_Here!G$2:G$850, MATCH(B805, Paste_Here!A$2:A$850, 0)))&lt;=4), VALUE(INDEX(Paste_Here!G$2:G$850, MATCH(B805, Paste_Here!A$2:A$850, 0))), "")), ""), ""), "")</f>
        <v/>
      </c>
      <c r="BV805" s="66"/>
      <c r="BW805" s="76" t="str">
        <f>IFERROR(IF(B805&lt;&gt;"", IF(ISNUMBER(VALUE(INDEX(Paste_Here!H$2:H$850, MATCH(B805, Paste_Here!A$2:A$850, 0)))), IF(VALUE(INDEX(Paste_Here!H$2:H$850, MATCH(B805, Paste_Here!A$2:A$850, 0)))=0, "No", IF(AND(VALUE(INDEX(Paste_Here!H$2:H$850, MATCH(B805, Paste_Here!A$2:A$850, 0)))&gt;=1, VALUE(INDEX(Paste_Here!H$2:H$850, MATCH(B805, Paste_Here!A$2:A$850, 0)))&lt;=4), VALUE(INDEX(Paste_Here!H$2:H$850, MATCH(B805, Paste_Here!A$2:A$850, 0))), "")), ""), ""), "")</f>
        <v/>
      </c>
      <c r="BX805" s="66"/>
      <c r="BY805" s="76"/>
      <c r="BZ805" s="66"/>
      <c r="CA805" s="76"/>
      <c r="CB805" s="66"/>
      <c r="CC805" s="66"/>
      <c r="CD805" s="76" t="str">
        <f t="shared" si="101"/>
        <v/>
      </c>
      <c r="CE805" s="66"/>
      <c r="CF805" s="76" t="str">
        <f>IFERROR(IF(B805&lt;&gt;"", IF(AND(INDEX(Paste_Here!P$2:P$850, MATCH(B805, Paste_Here!A$2:A$850, 0))&lt;&gt;"", ISNUMBER(VALUE(INDEX(Paste_Here!P$2:P$850, MATCH(B805, Paste_Here!A$2:A$850, 0))))), INDEX(Paste_Here!P$2:P$850, MATCH(B805, Paste_Here!A$2:A$850, 0)), ""), ""), "")</f>
        <v/>
      </c>
      <c r="CG805" s="66"/>
      <c r="CH805" s="76" t="str">
        <f>IFERROR(IF(B805&lt;&gt;"", IF(ISNUMBER(SEARCH("highrisk", LOWER(INDEX(Paste_Here!Q$2:Q$850, MATCH(B805, Paste_Here!A$2:A$850, 0))))), "High Risk", IF(ISNUMBER(SEARCH("lowrisk", LOWER(INDEX(Paste_Here!Q$2:Q$850, MATCH(B805, Paste_Here!A$2:A$850, 0))))), "Low Risk", IF(ISNUMBER(SEARCH("somerisk", LOWER(INDEX(Paste_Here!Q$2:Q$850, MATCH(B805, Paste_Here!A$2:A$850, 0))))), "Some Risk", ""))), ""), "")</f>
        <v/>
      </c>
      <c r="CI805" s="66"/>
      <c r="CJ805" s="76" t="str">
        <f>IFERROR(IF(B805&lt;&gt;"", IF(AND(INDEX(Paste_Here!AA$2:AA$850, MATCH(B805, Paste_Here!A$2:A$850, 0))&lt;&gt;"", ISNUMBER(VALUE(INDEX(Paste_Here!AA$2:AA$850, MATCH(B805, Paste_Here!A$2:A$850, 0))))), INDEX(Paste_Here!AA$2:AA$850, MATCH(B805, Paste_Here!A$2:A$850, 0)), ""), ""), "")</f>
        <v/>
      </c>
      <c r="CK805" s="66"/>
      <c r="CL805" s="76" t="str">
        <f>IFERROR(IF(B805&lt;&gt;"", IF(LOWER(INDEX(Paste_Here!AB$2:AB$850, MATCH(B805, Paste_Here!A$2:A$850, 0)))="approaching expectations", "Approaching", IF(LOWER(INDEX(Paste_Here!AB$2:AB$850, MATCH(B805, Paste_Here!A$2:A$850, 0)))="met expectations", "Met", IF(LOWER(INDEX(Paste_Here!AB$2:AB$850, MATCH(B805, Paste_Here!A$2:A$850, 0)))="exceeded expectations", "Exceeded", IF(LOWER(INDEX(Paste_Here!AB$2:AB$850, MATCH(B805, Paste_Here!A$2:A$850, 0)))="below expectations", "Below", "")))), ""), "")</f>
        <v/>
      </c>
      <c r="CM805" s="66"/>
      <c r="CN805" s="76" t="str">
        <f>IFERROR(IF(B805&lt;&gt;"", IF(AND(INDEX(Paste_Here!AC$2:AC$850, MATCH(B805, Paste_Here!A$2:A$850, 0))&lt;&gt;"", ISNUMBER(VALUE(INDEX(Paste_Here!AC$2:AC$850, MATCH(B805, Paste_Here!A$2:A$850, 0))))), INDEX(Paste_Here!AC$2:AC$850, MATCH(B805, Paste_Here!A$2:A$850, 0)), ""), ""), "")</f>
        <v/>
      </c>
      <c r="CO805" s="66"/>
      <c r="CP805" s="76"/>
      <c r="CQ805" s="66"/>
      <c r="CR805" s="76"/>
      <c r="CS805" s="66"/>
      <c r="CT805" s="76"/>
      <c r="CU805" s="66"/>
      <c r="CV805" s="76"/>
      <c r="CW805" s="66"/>
      <c r="CX805" s="76"/>
      <c r="CY805" s="66"/>
      <c r="CZ805" s="66"/>
      <c r="DA805" s="76" t="str">
        <f t="shared" si="102"/>
        <v/>
      </c>
      <c r="DB805" s="66"/>
      <c r="DC805" s="76" t="str">
        <f>IFERROR(IF(B805&lt;&gt;"", IF(AND(INDEX(Paste_Here!V$2:V$850, MATCH(B805, Paste_Here!A$2:A$850, 0))&lt;&gt;"", ISNUMBER(VALUE(INDEX(Paste_Here!V$2:V$850, MATCH(B805, Paste_Here!A$2:A$850, 0))))), INDEX(Paste_Here!V$2:V$850, MATCH(B805, Paste_Here!A$2:A$850, 0)), ""), ""), "")</f>
        <v/>
      </c>
      <c r="DD805" s="66"/>
      <c r="DE805" s="76" t="str">
        <f>IFERROR(IF(B805&lt;&gt;"", IF(ISNUMBER(SEARCH("highrisk", LOWER(INDEX(Paste_Here!W$2:W$850, MATCH(B805, Paste_Here!A$2:A$850, 0))))), "High Risk", IF(ISNUMBER(SEARCH("lowrisk", LOWER(INDEX(Paste_Here!W$2:W$850, MATCH(B805, Paste_Here!A$2:A$850, 0))))), "Low Risk", IF(ISNUMBER(SEARCH("somerisk", LOWER(INDEX(Paste_Here!W$2:W$850, MATCH(B805, Paste_Here!A$2:A$850, 0))))), "Some Risk", ""))), ""), "")</f>
        <v/>
      </c>
      <c r="DF805" s="66"/>
      <c r="DG805" s="76" t="str">
        <f>IFERROR(IF(B805&lt;&gt;"", IF(AND(INDEX(Paste_Here!S$2:S$850, MATCH(B805, Paste_Here!A$2:A$850, 0))&lt;&gt;"", ISNUMBER(VALUE(INDEX(Paste_Here!S$2:S$850, MATCH(B805, Paste_Here!A$2:A$850, 0))))), INDEX(Paste_Here!S$2:S$850, MATCH(B805, Paste_Here!A$2:A$850, 0)), ""), ""), "")</f>
        <v/>
      </c>
      <c r="DH805" s="66"/>
      <c r="DI805" s="76" t="str">
        <f>IFERROR(IF(B805&lt;&gt;"", IF(ISNUMBER(SEARCH("highrisk", LOWER(INDEX(Paste_Here!T$2:T$850, MATCH(B805, Paste_Here!A$2:A$850, 0))))), "High Risk", IF(ISNUMBER(SEARCH("lowrisk", LOWER(INDEX(Paste_Here!T$2:T$850, MATCH(B805, Paste_Here!A$2:A$850, 0))))), "Low Risk", IF(ISNUMBER(SEARCH("somerisk", LOWER(INDEX(Paste_Here!T$2:T$850, MATCH(B805, Paste_Here!A$2:A$850, 0))))), "Some Risk", ""))), ""), "")</f>
        <v/>
      </c>
      <c r="DJ805" s="66"/>
      <c r="DK805" s="76" t="str">
        <f>IFERROR(IF(B805&lt;&gt;"", IF(AND(INDEX(Paste_Here!AD$2:AD$850, MATCH(B805, Paste_Here!A$2:A$850, 0))&lt;&gt;"", ISNUMBER(VALUE(INDEX(Paste_Here!AD$2:AD$850, MATCH(B805, Paste_Here!A$2:A$850, 0))))), INDEX(Paste_Here!AD$2:AD$850, MATCH(B805, Paste_Here!A$2:A$850, 0)), ""), ""), "")</f>
        <v/>
      </c>
      <c r="DL805" s="66"/>
      <c r="DM805" s="76" t="str">
        <f>IFERROR(IF(B805&lt;&gt;"", IF(LOWER(INDEX(Paste_Here!AE$2:AE$850, MATCH(B805, Paste_Here!A$2:A$850, 0)))="approaching expectations", "Approaching", IF(LOWER(INDEX(Paste_Here!AE$2:AE$850, MATCH(B805, Paste_Here!A$2:A$850, 0)))="met expectations", "Met", IF(LOWER(INDEX(Paste_Here!AE$2:AE$850, MATCH(B805, Paste_Here!A$2:A$850, 0)))="exceeded expectations", "Exceeded", IF(LOWER(INDEX(Paste_Here!AE$2:AE$850, MATCH(B805, Paste_Here!A$2:A$850, 0)))="below expectations", "Below", "")))), ""), "")</f>
        <v/>
      </c>
      <c r="DN805" s="66"/>
      <c r="DO805" s="76"/>
      <c r="DP805" s="66"/>
      <c r="DQ805" s="76"/>
      <c r="DR805" s="66"/>
      <c r="DS805" s="76"/>
      <c r="DT805" s="66"/>
      <c r="DU805" s="76"/>
      <c r="DV805" s="66"/>
      <c r="DW805" s="66"/>
      <c r="DX805" s="76" t="str">
        <f t="shared" si="103"/>
        <v/>
      </c>
      <c r="DY805" s="66"/>
      <c r="DZ805" s="76"/>
      <c r="EA805" s="66"/>
      <c r="EB805" s="76"/>
      <c r="EC805" s="66"/>
      <c r="ED805" s="76" t="str">
        <f>IFERROR(IF(B805&lt;&gt;"", IF(AND(INDEX(Paste_Here!AF$2:AF$850, MATCH(B805, Paste_Here!A$2:A$850, 0))&lt;&gt;"", ISNUMBER(VALUE(INDEX(Paste_Here!AF$2:AF$850, MATCH(B805, Paste_Here!A$2:A$850, 0))))), INDEX(Paste_Here!AF$2:AF$850, MATCH(B805, Paste_Here!A$2:A$850, 0)), ""), ""), "")</f>
        <v/>
      </c>
      <c r="EE805" s="66"/>
      <c r="EF805" s="76"/>
      <c r="EG805" s="66"/>
      <c r="EH805" s="76"/>
      <c r="EI805" s="66"/>
      <c r="EJ805" s="76" t="str">
        <f>IFERROR(IF(B805&lt;&gt;"", IF(AND(INDEX(Paste_Here!AG$2:AG$850, MATCH(B805, Paste_Here!A$2:A$850, 0))&lt;&gt;"", ISNUMBER(VALUE(INDEX(Paste_Here!AG$2:AG$850, MATCH(B805, Paste_Here!A$2:A$850, 0))))), INDEX(Paste_Here!AG$2:AG$850, MATCH(B805, Paste_Here!A$2:A$850, 0)), ""), ""), "")</f>
        <v/>
      </c>
      <c r="EK805" s="66"/>
      <c r="EL805" s="76"/>
      <c r="EM805" s="66"/>
      <c r="EN805" s="76"/>
      <c r="EO805" s="66"/>
      <c r="EP805" s="76"/>
      <c r="EQ805" s="66"/>
      <c r="ER805" s="76"/>
      <c r="ES805" s="66"/>
      <c r="ET805" s="66"/>
      <c r="EU805" s="76"/>
      <c r="EV805" s="66"/>
      <c r="EW805" s="76"/>
      <c r="EX805" s="66"/>
      <c r="EY805" s="76"/>
      <c r="EZ805" s="66"/>
      <c r="FA805" s="76"/>
      <c r="FB805" s="66"/>
      <c r="FC805" s="76"/>
      <c r="FD805" s="66"/>
      <c r="FE805" s="76"/>
      <c r="FF805" s="66"/>
      <c r="FG805" s="76"/>
      <c r="FH805" s="66"/>
      <c r="FI805" s="76"/>
      <c r="FJ805" s="66"/>
      <c r="FK805" s="76"/>
      <c r="FL805" s="66"/>
      <c r="FM805" s="76"/>
      <c r="FN805" s="66"/>
      <c r="FO805" s="76"/>
      <c r="FP805" s="66"/>
      <c r="FQ805" s="76"/>
      <c r="FR805" s="66"/>
      <c r="FS805" s="76"/>
      <c r="FT805" s="66"/>
      <c r="FU805" s="76"/>
      <c r="FV805" s="66"/>
      <c r="FW805" s="76"/>
      <c r="FX805" s="66"/>
      <c r="FY805" s="76"/>
      <c r="FZ805" s="66"/>
      <c r="GA805" s="76"/>
      <c r="GB805" s="66"/>
      <c r="GC805" s="76"/>
      <c r="GD805" s="66"/>
      <c r="GE805" s="76"/>
      <c r="GF805" s="66"/>
      <c r="GG805" s="76"/>
      <c r="GH805" s="66"/>
      <c r="GI805" s="76"/>
      <c r="GJ805" s="66"/>
      <c r="GK805" s="76"/>
      <c r="GL805" s="66"/>
      <c r="GM805" s="76"/>
      <c r="GN805" s="66"/>
      <c r="GO805" s="76"/>
      <c r="GP805" s="66"/>
      <c r="GQ805" s="76"/>
      <c r="GR805" s="66"/>
      <c r="GS805" s="76"/>
      <c r="GT805" s="66"/>
      <c r="GU805" s="76"/>
      <c r="GV805" s="66"/>
      <c r="GW805" s="76"/>
      <c r="GX805" s="66"/>
      <c r="GY805" s="76"/>
      <c r="GZ805" s="66"/>
      <c r="HA805" s="76"/>
      <c r="HB805" s="66"/>
      <c r="HC805" s="76"/>
      <c r="HD805" s="66"/>
      <c r="HE805" s="76"/>
      <c r="HF805" s="66"/>
      <c r="HG805" s="76"/>
      <c r="HH805" s="66"/>
      <c r="HI805" s="76"/>
      <c r="HJ805" s="66"/>
      <c r="HK805" s="76"/>
      <c r="HL805" s="66"/>
      <c r="HM805" s="76"/>
      <c r="HN805" s="66"/>
      <c r="HO805" s="76"/>
      <c r="HP805" s="66"/>
      <c r="HQ805" s="76"/>
      <c r="HR805" s="66"/>
      <c r="HS805" s="76"/>
      <c r="HT805" s="66"/>
      <c r="HU805" s="76"/>
      <c r="HV805" s="66"/>
      <c r="HW805" s="76"/>
      <c r="HX805" s="66"/>
      <c r="HY805" s="76"/>
      <c r="HZ805" s="66"/>
      <c r="IA805" s="76"/>
      <c r="IB805" s="66"/>
      <c r="IC805" s="76"/>
      <c r="ID805" s="66"/>
      <c r="IE805" s="76"/>
      <c r="IF805" s="66"/>
      <c r="IG805" s="76"/>
      <c r="IH805" s="66"/>
      <c r="II805" s="76"/>
      <c r="IJ805" s="66"/>
      <c r="IK805" s="76"/>
      <c r="IL805" s="66"/>
      <c r="IM805" s="76"/>
      <c r="IN805" s="66"/>
      <c r="IO805" s="76"/>
      <c r="IP805" s="66"/>
      <c r="IQ805" s="76"/>
      <c r="IR805" s="66"/>
      <c r="IS805" s="76"/>
      <c r="IT805" s="66"/>
      <c r="IU805" s="76"/>
      <c r="IV805" s="66"/>
      <c r="IW805" s="76"/>
      <c r="IX805" s="66"/>
      <c r="IY805" s="76"/>
      <c r="IZ805" s="66"/>
      <c r="JA805" s="76"/>
      <c r="JB805" s="66"/>
      <c r="JC805" s="76"/>
      <c r="JD805" s="66"/>
      <c r="JE805" s="76"/>
      <c r="JF805" s="66"/>
      <c r="JG805" s="76"/>
      <c r="JH805" s="66"/>
      <c r="JI805" s="76"/>
      <c r="JJ805" s="66"/>
      <c r="JK805" s="76"/>
      <c r="JL805" s="66"/>
      <c r="JM805" s="76"/>
      <c r="JN805" s="66"/>
      <c r="JO805" s="76"/>
      <c r="JP805" s="66"/>
      <c r="JQ805" s="76"/>
      <c r="JR805" s="66"/>
      <c r="JS805" s="76"/>
      <c r="JT805" s="66"/>
      <c r="JU805" s="76"/>
      <c r="JV805" s="66"/>
      <c r="JW805" s="76"/>
      <c r="JX805" s="66"/>
      <c r="JY805" s="76"/>
      <c r="JZ805" s="66"/>
      <c r="KA805" s="76"/>
      <c r="KB805" s="66"/>
      <c r="KC805" s="76"/>
      <c r="KD805" s="66"/>
      <c r="KE805" s="76"/>
      <c r="KF805" s="66"/>
      <c r="KG805" s="76"/>
      <c r="KH805" s="66"/>
      <c r="KI805" s="76"/>
      <c r="KJ805" s="66"/>
      <c r="KK805" s="76"/>
      <c r="KL805" s="66"/>
      <c r="KM805" s="76"/>
      <c r="KN805" s="66"/>
      <c r="KO805" s="76"/>
      <c r="KP805" s="66"/>
      <c r="KQ805" s="76"/>
      <c r="KR805" s="66"/>
      <c r="KS805" s="76"/>
      <c r="KT805" s="66"/>
      <c r="KU805" s="76"/>
      <c r="KV805" s="66"/>
      <c r="KW805" s="76"/>
      <c r="KX805" s="66"/>
      <c r="KY805" s="76"/>
      <c r="KZ805" s="66"/>
      <c r="LA805" s="76"/>
      <c r="LB805" s="66"/>
      <c r="LC805" s="76"/>
      <c r="LD805" s="66"/>
      <c r="LE805" s="76"/>
      <c r="LF805" s="66"/>
      <c r="LG805" s="76"/>
      <c r="LH805" s="66"/>
      <c r="LI805" s="76"/>
      <c r="LJ805" s="66"/>
      <c r="LK805" s="76"/>
      <c r="LL805" s="66"/>
      <c r="LM805" s="76"/>
      <c r="LN805" s="66"/>
      <c r="LO805" s="76"/>
      <c r="LP805" s="66"/>
      <c r="LQ805" s="76"/>
      <c r="LR805" s="66"/>
      <c r="LS805" s="76"/>
      <c r="LT805" s="66"/>
      <c r="LU805" s="76"/>
      <c r="LV805" s="66"/>
      <c r="LW805" s="76"/>
      <c r="LX805" s="66"/>
      <c r="LY805" s="76"/>
      <c r="LZ805" s="66"/>
      <c r="MA805" s="76"/>
      <c r="MB805" s="66"/>
      <c r="MC805" s="76"/>
      <c r="MD805" s="66"/>
      <c r="MG805" s="1" t="str" cm="1">
        <f t="array" ref="MG805">IFERROR(INDEX(Paste_Here!$B$2:$B$850, MATCH(0, COUNTIF(MG$4:MG804, Paste_Here!$B$2:$B$850) + IF(Paste_Here!$B$2:$B$850="", 1, 0), 0)), "")</f>
        <v/>
      </c>
      <c r="MH805" s="1" t="str">
        <f>IF(MG805&lt;&gt;"", INDEX(Paste_Here!$A$2:$A$850, MATCH(MG805, Paste_Here!$B$2:$B$850, 0)), "")</f>
        <v/>
      </c>
      <c r="MI805" s="1" t="str">
        <f t="shared" si="104"/>
        <v/>
      </c>
      <c r="MJ805" s="1" t="str" cm="1">
        <f t="array" ref="MJ805">IFERROR(INDEX($MI$5:$MI$850, MATCH(SMALL(IF($MI$5:$MI$850&lt;&gt;"", COUNTIF($MI$5:$MI$850, "&lt;"&amp;$MI$5:$MI$850)+1), ROW()-ROW($MJ$5)+1), COUNTIF($MI$5:$MI$850, "&lt;"&amp;$MI$5:$MI$850)+1, 0)), "")</f>
        <v/>
      </c>
    </row>
    <row r="806" spans="1:348">
      <c r="A806" s="66"/>
      <c r="B806" s="76" t="str">
        <f t="shared" si="97"/>
        <v/>
      </c>
      <c r="C806" s="66"/>
      <c r="D806" s="76" t="str">
        <f>IFERROR(IF(B806&lt;&gt;"", IF(AND(INDEX(Paste_Here!B$2:B$850, MATCH(B806, Paste_Here!A$2:A$850, 0))&lt;&gt;"", ISNUMBER(VALUE(INDEX(Paste_Here!B$2:B$850, MATCH(B806, Paste_Here!A$2:A$850, 0))))), INDEX(Paste_Here!B$2:B$850, MATCH(B806, Paste_Here!A$2:A$850, 0)), ""), ""), "")</f>
        <v/>
      </c>
      <c r="E806" s="66"/>
      <c r="F806" s="76" t="str">
        <f>IFERROR(IF(B806&lt;&gt;"", IF(ISTEXT(INDEX(Paste_Here!K$2:K$850, MATCH(B806, Paste_Here!A$2:A$850, 0))), INDEX(Paste_Here!K$2:K$850, MATCH(B806, Paste_Here!A$2:A$850, 0)), ""), ""), "")</f>
        <v/>
      </c>
      <c r="G806" s="66"/>
      <c r="H806" s="76" t="str">
        <f>IFERROR(IF(B806&lt;&gt;"", IF(ISTEXT(INDEX(Paste_Here!C$2:C$850, MATCH(B806, Paste_Here!A$2:A$850, 0))), INDEX(Paste_Here!C$2:C$850, MATCH(B806, Paste_Here!A$2:A$850, 0)), ""), ""), "")</f>
        <v/>
      </c>
      <c r="I806" s="66"/>
      <c r="J806" s="76" t="str">
        <f>IFERROR(IF(B806&lt;&gt;"", IF(ISNUMBER(SEARCH("s", LOWER(INDEX(Paste_Here!M$2:M$850, MATCH(B806, Paste_Here!A$2:A$850, 0))))), "Yes", IF(INDEX(Paste_Here!M$2:M$850, MATCH(B806, Paste_Here!A$2:A$850, 0))&lt;&gt;"", "No", "")), ""), "")</f>
        <v/>
      </c>
      <c r="K806" s="66"/>
      <c r="L806" s="76" t="str">
        <f>IFERROR(IF(B806&lt;&gt;"", IF(ISNUMBER(SEARCH("yes", LOWER(INDEX(Paste_Here!E$2:E$850, MATCH(B806, Paste_Here!A$2:A$850, 0))))), "Yes", IF(ISNUMBER(SEARCH("no", LOWER(INDEX(Paste_Here!E$2:E$850, MATCH(B806, Paste_Here!A$2:A$850, 0))))), "No", "")), ""), "")</f>
        <v/>
      </c>
      <c r="M806" s="66"/>
      <c r="N806" s="76" t="str">
        <f>IFERROR(IF(B806&lt;&gt;"", IF(ISNUMBER(SEARCH("yes", LOWER(INDEX(Paste_Here!F$2:F$850, MATCH(B806, Paste_Here!A$2:A$850, 0))))), "Yes", IF(ISNUMBER(SEARCH("no", LOWER(INDEX(Paste_Here!F$2:F$850, MATCH(B806, Paste_Here!A$2:A$850, 0))))), "No", "")), ""), "")</f>
        <v/>
      </c>
      <c r="O806" s="66"/>
      <c r="P806" s="76" t="str">
        <f>IFERROR(IF(B806&lt;&gt;"", IF(ISNUMBER(SEARCH("yes", LOWER(INDEX(Paste_Here!L$2:L$850, MATCH(B806, Paste_Here!A$2:A$850, 0))))), "Yes", IF(ISNUMBER(SEARCH("no", LOWER(INDEX(Paste_Here!L$2:L$850, MATCH(B806, Paste_Here!A$2:A$850, 0))))), "No", "")), ""), "")</f>
        <v/>
      </c>
      <c r="Q806" s="66"/>
      <c r="R806" s="76" t="str">
        <f>IFERROR(IF(B806&lt;&gt;"", IF(ISNUMBER(SEARCH("transitional 2", LOWER(INDEX(Paste_Here!D$2:D$850, MATCH(B806, Paste_Here!A$2:A$850, 0))))), "T2", IF(ISNUMBER(SEARCH("transitional 1", LOWER(INDEX(Paste_Here!D$2:D$850, MATCH(B806, Paste_Here!A$2:A$850, 0))))), "T1", IF(ISNUMBER(SEARCH("waived ell services", LOWER(INDEX(Paste_Here!D$2:D$850, MATCH(B806, Paste_Here!A$2:A$850, 0))))), "W", IF(ISNUMBER(SEARCH("english language learner", LOWER(INDEX(Paste_Here!D$2:D$850, MATCH(B806, Paste_Here!A$2:A$850, 0))))), "L", "")))), ""), "")</f>
        <v/>
      </c>
      <c r="S806" s="66"/>
      <c r="T806" s="76" t="str">
        <f>IFERROR(IF(B806&lt;&gt;"", IF(ISNUMBER(SEARCH("yes", LOWER(INDEX(Paste_Here!I$2:I$850, MATCH(B806, Paste_Here!A$2:A$850, 0))))), "Yes", IF(ISNUMBER(SEARCH("no", LOWER(INDEX(Paste_Here!I$2:I$850, MATCH(B806, Paste_Here!A$2:A$850, 0))))), "No", "")), ""), "")</f>
        <v/>
      </c>
      <c r="U806" s="66"/>
      <c r="V806" s="76" t="str">
        <f>IFERROR(IF(B806&lt;&gt;"", IF(ISTEXT(INDEX(Paste_Here!J$2:J$850, MATCH(B806, Paste_Here!A$2:A$850, 0))), VALUE(INDEX(Paste_Here!J$2:J$850, MATCH(B806, Paste_Here!A$2:A$850, 0))), ""), ""), "")</f>
        <v/>
      </c>
      <c r="W806" s="66"/>
      <c r="X806" s="66"/>
      <c r="Y806" s="76" t="str">
        <f t="shared" si="98"/>
        <v/>
      </c>
      <c r="Z806" s="66"/>
      <c r="AA806" s="76" t="str">
        <f>IFERROR(IF(B806&lt;&gt;"", IF(AND(INDEX(Paste_Here!AI$2:AI$850, MATCH(B806, Paste_Here!A$2:A$850, 0))&lt;&gt;"", ISNUMBER(VALUE(INDEX(Paste_Here!AI$2:AI$850, MATCH(B806, Paste_Here!A$2:A$850, 0))))), INDEX(Paste_Here!AI$2:AI$850, MATCH(B806, Paste_Here!A$2:A$850, 0)), ""), ""), "")</f>
        <v/>
      </c>
      <c r="AB806" s="66"/>
      <c r="AC806" s="76" t="str">
        <f>IFERROR(IF(B806&lt;&gt;"", IF(AND(INDEX(Paste_Here!AJ$2:AJ$850, MATCH(B806, Paste_Here!A$2:A$850, 0))&lt;&gt;"", ISNUMBER(VALUE(INDEX(Paste_Here!AJ$2:AJ$850, MATCH(B806, Paste_Here!A$2:A$850, 0))))), INDEX(Paste_Here!AJ$2:AJ$850, MATCH(B806, Paste_Here!A$2:A$850, 0)), ""), ""), "")</f>
        <v/>
      </c>
      <c r="AD806" s="66"/>
      <c r="AE806" s="76" t="str">
        <f>IFERROR(IF(B806&lt;&gt;"", IF(AND(INDEX(Paste_Here!AK$2:AK$850, MATCH(B806, Paste_Here!A$2:A$850, 0))&lt;&gt;"", ISNUMBER(VALUE(INDEX(Paste_Here!AK$2:AK$850, MATCH(B806, Paste_Here!A$2:A$850, 0))))), INDEX(Paste_Here!AK$2:AK$850, MATCH(B806, Paste_Here!A$2:A$850, 0)), ""), ""), "")</f>
        <v/>
      </c>
      <c r="AF806" s="66"/>
      <c r="AG806" s="76" t="str">
        <f>IFERROR(IF(B806&lt;&gt;"", IF(AND(INDEX(Paste_Here!AL$2:AL$850, MATCH(B806, Paste_Here!A$2:A$850, 0))&lt;&gt;"", ISNUMBER(VALUE(INDEX(Paste_Here!AL$2:AL$850, MATCH(B806, Paste_Here!A$2:A$850, 0))))), INDEX(Paste_Here!AL$2:AL$850, MATCH(B806, Paste_Here!A$2:A$850, 0)), ""), ""), "")</f>
        <v/>
      </c>
      <c r="AH806" s="66"/>
      <c r="AI806" s="76" t="str">
        <f>IFERROR(IF(B806&lt;&gt;"", IF(AND(INDEX(Paste_Here!AH$2:AH$850, MATCH(B806, Paste_Here!A$2:A$850, 0))&lt;&gt;"", ISNUMBER(VALUE(INDEX(Paste_Here!AH$2:AH$850, MATCH(B806, Paste_Here!A$2:A$850, 0))))), IF(VALUE(INDEX(Paste_Here!AH$2:AH$850, MATCH(B806, Paste_Here!A$2:A$850, 0)))=0, "", INDEX(Paste_Here!AH$2:AH$850, MATCH(B806, Paste_Here!A$2:A$850, 0))), ""), ""), "")</f>
        <v/>
      </c>
      <c r="AJ806" s="66"/>
      <c r="AK806" s="76" t="str">
        <f>IFERROR(IF(B806&lt;&gt;"", IF(AND(INDEX(Paste_Here!N$2:N$850, MATCH(B806, Paste_Here!A$2:A$850, 0))&lt;&gt;"", ISNUMBER(VALUE(INDEX(Paste_Here!N$2:N$850, MATCH(B806, Paste_Here!A$2:A$850, 0))))), INDEX(Paste_Here!N$2:N$850, MATCH(B806, Paste_Here!A$2:A$850, 0)), ""), ""), "")</f>
        <v/>
      </c>
      <c r="AL806" s="66"/>
      <c r="AM806" s="76" t="str">
        <f>IFERROR(IF(B806&lt;&gt;"", IF(AND(INDEX(Paste_Here!O$2:O$850, MATCH(B806, Paste_Here!A$2:A$850, 0))&lt;&gt;"", ISNUMBER(VALUE(INDEX(Paste_Here!O$2:O$850, MATCH(B806, Paste_Here!A$2:A$850, 0))))), INDEX(Paste_Here!O$2:O$850, MATCH(B806, Paste_Here!A$2:A$850, 0)), ""), ""), "")</f>
        <v/>
      </c>
      <c r="AN806" s="66"/>
      <c r="AO806" s="76"/>
      <c r="AP806" s="66"/>
      <c r="AQ806" s="76"/>
      <c r="AR806" s="66"/>
      <c r="AS806" s="76"/>
      <c r="AT806" s="66"/>
      <c r="AU806" s="66"/>
      <c r="AV806" s="76" t="str">
        <f t="shared" si="99"/>
        <v/>
      </c>
      <c r="AW806" s="66"/>
      <c r="AX806" s="76" t="str">
        <f>IFERROR(IF(B806&lt;&gt;"", IF(ISNUMBER(SEARCH("Revealed-Potential (Primary Focus)", LOWER(INDEX(Paste_Here!Z$2:Z$850, MATCH(B806, Paste_Here!A$2:A$850, 0))))), "Rev-Potential: Prim", IF(ISNUMBER(SEARCH("Revealed-Potential (Secondary Focus)", LOWER(INDEX(Paste_Here!Z$2:Z$850, MATCH(B806, Paste_Here!A$2:A$850, 0))))), "Rev-Potential: Sec", IF(ISNUMBER(SEARCH("Monitoring", LOWER(INDEX(Paste_Here!Z$2:Z$850, MATCH(B806, Paste_Here!A$2:A$850, 0))))), "Monitoring", IF(ISNUMBER(SEARCH("At-Promise (Secondary Focus)", LOWER(INDEX(Paste_Here!Z$2:Z$850, MATCH(B806, Paste_Here!A$2:A$850, 0))))), "At-Promise: Sec", IF(ISNUMBER(SEARCH("At-Promise (Primary Focus)", LOWER(INDEX(Paste_Here!Z$2:Z$850, MATCH(B806, Paste_Here!A$2:A$850, 0))))), "At-Promise: Prim", ""))))), ""), "")</f>
        <v/>
      </c>
      <c r="AY806" s="66"/>
      <c r="AZ806" s="76"/>
      <c r="BA806" s="66"/>
      <c r="BB806" s="76"/>
      <c r="BC806" s="66"/>
      <c r="BD806" s="76"/>
      <c r="BE806" s="66"/>
      <c r="BF806" s="76"/>
      <c r="BG806" s="66"/>
      <c r="BH806" s="76"/>
      <c r="BI806" s="66"/>
      <c r="BJ806" s="66"/>
      <c r="BK806" s="76" t="str">
        <f t="shared" si="100"/>
        <v/>
      </c>
      <c r="BL806" s="66"/>
      <c r="BM806" s="76" t="str">
        <f>IFERROR(IF(B806&lt;&gt;"", IF(AND(ISNUMBER(VALUE(SUBSTITUTE(SUBSTITUTE(Paste_Here!R806, "br", "-"), "L", ""))), VALUE(SUBSTITUTE(SUBSTITUTE(Paste_Here!R806, "br", "-"), "L", "")) &gt;= 1095), "Yes", IF(AND(ISNUMBER(VALUE(SUBSTITUTE(SUBSTITUTE(Paste_Here!R806, "br", "-"), "L", ""))), VALUE(SUBSTITUTE(SUBSTITUTE(Paste_Here!R806, "br", "-"), "L", "")) &lt;= 1094), "No", "")), ""), "")</f>
        <v/>
      </c>
      <c r="BN806" s="66"/>
      <c r="BO806" s="76" t="str">
        <f>IFERROR(IF(B806&lt;&gt;"", IF(COUNTIF(INDEX(Paste_Here!Y$2:AB$850, MATCH(B806, Paste_Here!A$2:A$850, 0), 0), "yes") &gt; 0, "Yes", IF(COUNTIF(INDEX(Paste_Here!Y$2:AB$850, MATCH(B806, Paste_Here!A$2:A$850, 0), 0), "no") &gt; 0, "No", "")), ""), "")</f>
        <v/>
      </c>
      <c r="BP806" s="66"/>
      <c r="BQ806" s="76" t="str">
        <f>IFERROR(IF(B806&lt;&gt;"", IF(AND(ISNUMBER(VALUE(SUBSTITUTE(SUBSTITUTE(Paste_Here!U806, "em", "-"), "q", ""))), VALUE(SUBSTITUTE(SUBSTITUTE(Paste_Here!U806, "em", "-"), "q", "")) &gt;= 910), "Yes", IF(AND(ISNUMBER(VALUE(SUBSTITUTE(SUBSTITUTE(Paste_Here!U806, "em", "-"), "q", ""))), VALUE(SUBSTITUTE(SUBSTITUTE(Paste_Here!U806, "em", "-"), "q", "")) &lt;= 909), "No", "")), ""), "")</f>
        <v/>
      </c>
      <c r="BR806" s="66"/>
      <c r="BS806" s="76" t="str">
        <f>IFERROR(IF(B806&lt;&gt;"", IF(AND(INDEX(Paste_Here!X$2:X$850, MATCH(B806, Paste_Here!A$2:A$850, 0))&lt;&gt;"", ISNUMBER(VALUE(INDEX(Paste_Here!X$2:X$850, MATCH(B806, Paste_Here!A$2:A$850, 0))))), INDEX(Paste_Here!X$2:X$850, MATCH(B806, Paste_Here!A$2:A$850, 0)), ""), ""), "")</f>
        <v/>
      </c>
      <c r="BT806" s="66"/>
      <c r="BU806" s="76" t="str">
        <f>IFERROR(IF(B806&lt;&gt;"", IF(ISNUMBER(VALUE(INDEX(Paste_Here!G$2:G$850, MATCH(B806, Paste_Here!A$2:A$850, 0)))), IF(VALUE(INDEX(Paste_Here!G$2:G$850, MATCH(B806, Paste_Here!A$2:A$850, 0)))=0, "No", IF(AND(VALUE(INDEX(Paste_Here!G$2:G$850, MATCH(B806, Paste_Here!A$2:A$850, 0)))&gt;=1, VALUE(INDEX(Paste_Here!G$2:G$850, MATCH(B806, Paste_Here!A$2:A$850, 0)))&lt;=4), VALUE(INDEX(Paste_Here!G$2:G$850, MATCH(B806, Paste_Here!A$2:A$850, 0))), "")), ""), ""), "")</f>
        <v/>
      </c>
      <c r="BV806" s="66"/>
      <c r="BW806" s="76" t="str">
        <f>IFERROR(IF(B806&lt;&gt;"", IF(ISNUMBER(VALUE(INDEX(Paste_Here!H$2:H$850, MATCH(B806, Paste_Here!A$2:A$850, 0)))), IF(VALUE(INDEX(Paste_Here!H$2:H$850, MATCH(B806, Paste_Here!A$2:A$850, 0)))=0, "No", IF(AND(VALUE(INDEX(Paste_Here!H$2:H$850, MATCH(B806, Paste_Here!A$2:A$850, 0)))&gt;=1, VALUE(INDEX(Paste_Here!H$2:H$850, MATCH(B806, Paste_Here!A$2:A$850, 0)))&lt;=4), VALUE(INDEX(Paste_Here!H$2:H$850, MATCH(B806, Paste_Here!A$2:A$850, 0))), "")), ""), ""), "")</f>
        <v/>
      </c>
      <c r="BX806" s="66"/>
      <c r="BY806" s="76"/>
      <c r="BZ806" s="66"/>
      <c r="CA806" s="76"/>
      <c r="CB806" s="66"/>
      <c r="CC806" s="66"/>
      <c r="CD806" s="76" t="str">
        <f t="shared" si="101"/>
        <v/>
      </c>
      <c r="CE806" s="66"/>
      <c r="CF806" s="76" t="str">
        <f>IFERROR(IF(B806&lt;&gt;"", IF(AND(INDEX(Paste_Here!P$2:P$850, MATCH(B806, Paste_Here!A$2:A$850, 0))&lt;&gt;"", ISNUMBER(VALUE(INDEX(Paste_Here!P$2:P$850, MATCH(B806, Paste_Here!A$2:A$850, 0))))), INDEX(Paste_Here!P$2:P$850, MATCH(B806, Paste_Here!A$2:A$850, 0)), ""), ""), "")</f>
        <v/>
      </c>
      <c r="CG806" s="66"/>
      <c r="CH806" s="76" t="str">
        <f>IFERROR(IF(B806&lt;&gt;"", IF(ISNUMBER(SEARCH("highrisk", LOWER(INDEX(Paste_Here!Q$2:Q$850, MATCH(B806, Paste_Here!A$2:A$850, 0))))), "High Risk", IF(ISNUMBER(SEARCH("lowrisk", LOWER(INDEX(Paste_Here!Q$2:Q$850, MATCH(B806, Paste_Here!A$2:A$850, 0))))), "Low Risk", IF(ISNUMBER(SEARCH("somerisk", LOWER(INDEX(Paste_Here!Q$2:Q$850, MATCH(B806, Paste_Here!A$2:A$850, 0))))), "Some Risk", ""))), ""), "")</f>
        <v/>
      </c>
      <c r="CI806" s="66"/>
      <c r="CJ806" s="76" t="str">
        <f>IFERROR(IF(B806&lt;&gt;"", IF(AND(INDEX(Paste_Here!AA$2:AA$850, MATCH(B806, Paste_Here!A$2:A$850, 0))&lt;&gt;"", ISNUMBER(VALUE(INDEX(Paste_Here!AA$2:AA$850, MATCH(B806, Paste_Here!A$2:A$850, 0))))), INDEX(Paste_Here!AA$2:AA$850, MATCH(B806, Paste_Here!A$2:A$850, 0)), ""), ""), "")</f>
        <v/>
      </c>
      <c r="CK806" s="66"/>
      <c r="CL806" s="76" t="str">
        <f>IFERROR(IF(B806&lt;&gt;"", IF(LOWER(INDEX(Paste_Here!AB$2:AB$850, MATCH(B806, Paste_Here!A$2:A$850, 0)))="approaching expectations", "Approaching", IF(LOWER(INDEX(Paste_Here!AB$2:AB$850, MATCH(B806, Paste_Here!A$2:A$850, 0)))="met expectations", "Met", IF(LOWER(INDEX(Paste_Here!AB$2:AB$850, MATCH(B806, Paste_Here!A$2:A$850, 0)))="exceeded expectations", "Exceeded", IF(LOWER(INDEX(Paste_Here!AB$2:AB$850, MATCH(B806, Paste_Here!A$2:A$850, 0)))="below expectations", "Below", "")))), ""), "")</f>
        <v/>
      </c>
      <c r="CM806" s="66"/>
      <c r="CN806" s="76" t="str">
        <f>IFERROR(IF(B806&lt;&gt;"", IF(AND(INDEX(Paste_Here!AC$2:AC$850, MATCH(B806, Paste_Here!A$2:A$850, 0))&lt;&gt;"", ISNUMBER(VALUE(INDEX(Paste_Here!AC$2:AC$850, MATCH(B806, Paste_Here!A$2:A$850, 0))))), INDEX(Paste_Here!AC$2:AC$850, MATCH(B806, Paste_Here!A$2:A$850, 0)), ""), ""), "")</f>
        <v/>
      </c>
      <c r="CO806" s="66"/>
      <c r="CP806" s="76"/>
      <c r="CQ806" s="66"/>
      <c r="CR806" s="76"/>
      <c r="CS806" s="66"/>
      <c r="CT806" s="76"/>
      <c r="CU806" s="66"/>
      <c r="CV806" s="76"/>
      <c r="CW806" s="66"/>
      <c r="CX806" s="76"/>
      <c r="CY806" s="66"/>
      <c r="CZ806" s="66"/>
      <c r="DA806" s="76" t="str">
        <f t="shared" si="102"/>
        <v/>
      </c>
      <c r="DB806" s="66"/>
      <c r="DC806" s="76" t="str">
        <f>IFERROR(IF(B806&lt;&gt;"", IF(AND(INDEX(Paste_Here!V$2:V$850, MATCH(B806, Paste_Here!A$2:A$850, 0))&lt;&gt;"", ISNUMBER(VALUE(INDEX(Paste_Here!V$2:V$850, MATCH(B806, Paste_Here!A$2:A$850, 0))))), INDEX(Paste_Here!V$2:V$850, MATCH(B806, Paste_Here!A$2:A$850, 0)), ""), ""), "")</f>
        <v/>
      </c>
      <c r="DD806" s="66"/>
      <c r="DE806" s="76" t="str">
        <f>IFERROR(IF(B806&lt;&gt;"", IF(ISNUMBER(SEARCH("highrisk", LOWER(INDEX(Paste_Here!W$2:W$850, MATCH(B806, Paste_Here!A$2:A$850, 0))))), "High Risk", IF(ISNUMBER(SEARCH("lowrisk", LOWER(INDEX(Paste_Here!W$2:W$850, MATCH(B806, Paste_Here!A$2:A$850, 0))))), "Low Risk", IF(ISNUMBER(SEARCH("somerisk", LOWER(INDEX(Paste_Here!W$2:W$850, MATCH(B806, Paste_Here!A$2:A$850, 0))))), "Some Risk", ""))), ""), "")</f>
        <v/>
      </c>
      <c r="DF806" s="66"/>
      <c r="DG806" s="76" t="str">
        <f>IFERROR(IF(B806&lt;&gt;"", IF(AND(INDEX(Paste_Here!S$2:S$850, MATCH(B806, Paste_Here!A$2:A$850, 0))&lt;&gt;"", ISNUMBER(VALUE(INDEX(Paste_Here!S$2:S$850, MATCH(B806, Paste_Here!A$2:A$850, 0))))), INDEX(Paste_Here!S$2:S$850, MATCH(B806, Paste_Here!A$2:A$850, 0)), ""), ""), "")</f>
        <v/>
      </c>
      <c r="DH806" s="66"/>
      <c r="DI806" s="76" t="str">
        <f>IFERROR(IF(B806&lt;&gt;"", IF(ISNUMBER(SEARCH("highrisk", LOWER(INDEX(Paste_Here!T$2:T$850, MATCH(B806, Paste_Here!A$2:A$850, 0))))), "High Risk", IF(ISNUMBER(SEARCH("lowrisk", LOWER(INDEX(Paste_Here!T$2:T$850, MATCH(B806, Paste_Here!A$2:A$850, 0))))), "Low Risk", IF(ISNUMBER(SEARCH("somerisk", LOWER(INDEX(Paste_Here!T$2:T$850, MATCH(B806, Paste_Here!A$2:A$850, 0))))), "Some Risk", ""))), ""), "")</f>
        <v/>
      </c>
      <c r="DJ806" s="66"/>
      <c r="DK806" s="76" t="str">
        <f>IFERROR(IF(B806&lt;&gt;"", IF(AND(INDEX(Paste_Here!AD$2:AD$850, MATCH(B806, Paste_Here!A$2:A$850, 0))&lt;&gt;"", ISNUMBER(VALUE(INDEX(Paste_Here!AD$2:AD$850, MATCH(B806, Paste_Here!A$2:A$850, 0))))), INDEX(Paste_Here!AD$2:AD$850, MATCH(B806, Paste_Here!A$2:A$850, 0)), ""), ""), "")</f>
        <v/>
      </c>
      <c r="DL806" s="66"/>
      <c r="DM806" s="76" t="str">
        <f>IFERROR(IF(B806&lt;&gt;"", IF(LOWER(INDEX(Paste_Here!AE$2:AE$850, MATCH(B806, Paste_Here!A$2:A$850, 0)))="approaching expectations", "Approaching", IF(LOWER(INDEX(Paste_Here!AE$2:AE$850, MATCH(B806, Paste_Here!A$2:A$850, 0)))="met expectations", "Met", IF(LOWER(INDEX(Paste_Here!AE$2:AE$850, MATCH(B806, Paste_Here!A$2:A$850, 0)))="exceeded expectations", "Exceeded", IF(LOWER(INDEX(Paste_Here!AE$2:AE$850, MATCH(B806, Paste_Here!A$2:A$850, 0)))="below expectations", "Below", "")))), ""), "")</f>
        <v/>
      </c>
      <c r="DN806" s="66"/>
      <c r="DO806" s="76"/>
      <c r="DP806" s="66"/>
      <c r="DQ806" s="76"/>
      <c r="DR806" s="66"/>
      <c r="DS806" s="76"/>
      <c r="DT806" s="66"/>
      <c r="DU806" s="76"/>
      <c r="DV806" s="66"/>
      <c r="DW806" s="66"/>
      <c r="DX806" s="76" t="str">
        <f t="shared" si="103"/>
        <v/>
      </c>
      <c r="DY806" s="66"/>
      <c r="DZ806" s="76"/>
      <c r="EA806" s="66"/>
      <c r="EB806" s="76"/>
      <c r="EC806" s="66"/>
      <c r="ED806" s="76" t="str">
        <f>IFERROR(IF(B806&lt;&gt;"", IF(AND(INDEX(Paste_Here!AF$2:AF$850, MATCH(B806, Paste_Here!A$2:A$850, 0))&lt;&gt;"", ISNUMBER(VALUE(INDEX(Paste_Here!AF$2:AF$850, MATCH(B806, Paste_Here!A$2:A$850, 0))))), INDEX(Paste_Here!AF$2:AF$850, MATCH(B806, Paste_Here!A$2:A$850, 0)), ""), ""), "")</f>
        <v/>
      </c>
      <c r="EE806" s="66"/>
      <c r="EF806" s="76"/>
      <c r="EG806" s="66"/>
      <c r="EH806" s="76"/>
      <c r="EI806" s="66"/>
      <c r="EJ806" s="76" t="str">
        <f>IFERROR(IF(B806&lt;&gt;"", IF(AND(INDEX(Paste_Here!AG$2:AG$850, MATCH(B806, Paste_Here!A$2:A$850, 0))&lt;&gt;"", ISNUMBER(VALUE(INDEX(Paste_Here!AG$2:AG$850, MATCH(B806, Paste_Here!A$2:A$850, 0))))), INDEX(Paste_Here!AG$2:AG$850, MATCH(B806, Paste_Here!A$2:A$850, 0)), ""), ""), "")</f>
        <v/>
      </c>
      <c r="EK806" s="66"/>
      <c r="EL806" s="76"/>
      <c r="EM806" s="66"/>
      <c r="EN806" s="76"/>
      <c r="EO806" s="66"/>
      <c r="EP806" s="76"/>
      <c r="EQ806" s="66"/>
      <c r="ER806" s="76"/>
      <c r="ES806" s="66"/>
      <c r="ET806" s="66"/>
      <c r="EU806" s="76"/>
      <c r="EV806" s="66"/>
      <c r="EW806" s="76"/>
      <c r="EX806" s="66"/>
      <c r="EY806" s="76"/>
      <c r="EZ806" s="66"/>
      <c r="FA806" s="76"/>
      <c r="FB806" s="66"/>
      <c r="FC806" s="76"/>
      <c r="FD806" s="66"/>
      <c r="FE806" s="76"/>
      <c r="FF806" s="66"/>
      <c r="FG806" s="76"/>
      <c r="FH806" s="66"/>
      <c r="FI806" s="76"/>
      <c r="FJ806" s="66"/>
      <c r="FK806" s="76"/>
      <c r="FL806" s="66"/>
      <c r="FM806" s="76"/>
      <c r="FN806" s="66"/>
      <c r="FO806" s="76"/>
      <c r="FP806" s="66"/>
      <c r="FQ806" s="76"/>
      <c r="FR806" s="66"/>
      <c r="FS806" s="76"/>
      <c r="FT806" s="66"/>
      <c r="FU806" s="76"/>
      <c r="FV806" s="66"/>
      <c r="FW806" s="76"/>
      <c r="FX806" s="66"/>
      <c r="FY806" s="76"/>
      <c r="FZ806" s="66"/>
      <c r="GA806" s="76"/>
      <c r="GB806" s="66"/>
      <c r="GC806" s="76"/>
      <c r="GD806" s="66"/>
      <c r="GE806" s="76"/>
      <c r="GF806" s="66"/>
      <c r="GG806" s="76"/>
      <c r="GH806" s="66"/>
      <c r="GI806" s="76"/>
      <c r="GJ806" s="66"/>
      <c r="GK806" s="76"/>
      <c r="GL806" s="66"/>
      <c r="GM806" s="76"/>
      <c r="GN806" s="66"/>
      <c r="GO806" s="76"/>
      <c r="GP806" s="66"/>
      <c r="GQ806" s="76"/>
      <c r="GR806" s="66"/>
      <c r="GS806" s="76"/>
      <c r="GT806" s="66"/>
      <c r="GU806" s="76"/>
      <c r="GV806" s="66"/>
      <c r="GW806" s="76"/>
      <c r="GX806" s="66"/>
      <c r="GY806" s="76"/>
      <c r="GZ806" s="66"/>
      <c r="HA806" s="76"/>
      <c r="HB806" s="66"/>
      <c r="HC806" s="76"/>
      <c r="HD806" s="66"/>
      <c r="HE806" s="76"/>
      <c r="HF806" s="66"/>
      <c r="HG806" s="76"/>
      <c r="HH806" s="66"/>
      <c r="HI806" s="76"/>
      <c r="HJ806" s="66"/>
      <c r="HK806" s="76"/>
      <c r="HL806" s="66"/>
      <c r="HM806" s="76"/>
      <c r="HN806" s="66"/>
      <c r="HO806" s="76"/>
      <c r="HP806" s="66"/>
      <c r="HQ806" s="76"/>
      <c r="HR806" s="66"/>
      <c r="HS806" s="76"/>
      <c r="HT806" s="66"/>
      <c r="HU806" s="76"/>
      <c r="HV806" s="66"/>
      <c r="HW806" s="76"/>
      <c r="HX806" s="66"/>
      <c r="HY806" s="76"/>
      <c r="HZ806" s="66"/>
      <c r="IA806" s="76"/>
      <c r="IB806" s="66"/>
      <c r="IC806" s="76"/>
      <c r="ID806" s="66"/>
      <c r="IE806" s="76"/>
      <c r="IF806" s="66"/>
      <c r="IG806" s="76"/>
      <c r="IH806" s="66"/>
      <c r="II806" s="76"/>
      <c r="IJ806" s="66"/>
      <c r="IK806" s="76"/>
      <c r="IL806" s="66"/>
      <c r="IM806" s="76"/>
      <c r="IN806" s="66"/>
      <c r="IO806" s="76"/>
      <c r="IP806" s="66"/>
      <c r="IQ806" s="76"/>
      <c r="IR806" s="66"/>
      <c r="IS806" s="76"/>
      <c r="IT806" s="66"/>
      <c r="IU806" s="76"/>
      <c r="IV806" s="66"/>
      <c r="IW806" s="76"/>
      <c r="IX806" s="66"/>
      <c r="IY806" s="76"/>
      <c r="IZ806" s="66"/>
      <c r="JA806" s="76"/>
      <c r="JB806" s="66"/>
      <c r="JC806" s="76"/>
      <c r="JD806" s="66"/>
      <c r="JE806" s="76"/>
      <c r="JF806" s="66"/>
      <c r="JG806" s="76"/>
      <c r="JH806" s="66"/>
      <c r="JI806" s="76"/>
      <c r="JJ806" s="66"/>
      <c r="JK806" s="76"/>
      <c r="JL806" s="66"/>
      <c r="JM806" s="76"/>
      <c r="JN806" s="66"/>
      <c r="JO806" s="76"/>
      <c r="JP806" s="66"/>
      <c r="JQ806" s="76"/>
      <c r="JR806" s="66"/>
      <c r="JS806" s="76"/>
      <c r="JT806" s="66"/>
      <c r="JU806" s="76"/>
      <c r="JV806" s="66"/>
      <c r="JW806" s="76"/>
      <c r="JX806" s="66"/>
      <c r="JY806" s="76"/>
      <c r="JZ806" s="66"/>
      <c r="KA806" s="76"/>
      <c r="KB806" s="66"/>
      <c r="KC806" s="76"/>
      <c r="KD806" s="66"/>
      <c r="KE806" s="76"/>
      <c r="KF806" s="66"/>
      <c r="KG806" s="76"/>
      <c r="KH806" s="66"/>
      <c r="KI806" s="76"/>
      <c r="KJ806" s="66"/>
      <c r="KK806" s="76"/>
      <c r="KL806" s="66"/>
      <c r="KM806" s="76"/>
      <c r="KN806" s="66"/>
      <c r="KO806" s="76"/>
      <c r="KP806" s="66"/>
      <c r="KQ806" s="76"/>
      <c r="KR806" s="66"/>
      <c r="KS806" s="76"/>
      <c r="KT806" s="66"/>
      <c r="KU806" s="76"/>
      <c r="KV806" s="66"/>
      <c r="KW806" s="76"/>
      <c r="KX806" s="66"/>
      <c r="KY806" s="76"/>
      <c r="KZ806" s="66"/>
      <c r="LA806" s="76"/>
      <c r="LB806" s="66"/>
      <c r="LC806" s="76"/>
      <c r="LD806" s="66"/>
      <c r="LE806" s="76"/>
      <c r="LF806" s="66"/>
      <c r="LG806" s="76"/>
      <c r="LH806" s="66"/>
      <c r="LI806" s="76"/>
      <c r="LJ806" s="66"/>
      <c r="LK806" s="76"/>
      <c r="LL806" s="66"/>
      <c r="LM806" s="76"/>
      <c r="LN806" s="66"/>
      <c r="LO806" s="76"/>
      <c r="LP806" s="66"/>
      <c r="LQ806" s="76"/>
      <c r="LR806" s="66"/>
      <c r="LS806" s="76"/>
      <c r="LT806" s="66"/>
      <c r="LU806" s="76"/>
      <c r="LV806" s="66"/>
      <c r="LW806" s="76"/>
      <c r="LX806" s="66"/>
      <c r="LY806" s="76"/>
      <c r="LZ806" s="66"/>
      <c r="MA806" s="76"/>
      <c r="MB806" s="66"/>
      <c r="MC806" s="76"/>
      <c r="MD806" s="66"/>
      <c r="MG806" s="1" t="str" cm="1">
        <f t="array" ref="MG806">IFERROR(INDEX(Paste_Here!$B$2:$B$850, MATCH(0, COUNTIF(MG$4:MG805, Paste_Here!$B$2:$B$850) + IF(Paste_Here!$B$2:$B$850="", 1, 0), 0)), "")</f>
        <v/>
      </c>
      <c r="MH806" s="1" t="str">
        <f>IF(MG806&lt;&gt;"", INDEX(Paste_Here!$A$2:$A$850, MATCH(MG806, Paste_Here!$B$2:$B$850, 0)), "")</f>
        <v/>
      </c>
      <c r="MI806" s="1" t="str">
        <f t="shared" si="104"/>
        <v/>
      </c>
      <c r="MJ806" s="1" t="str" cm="1">
        <f t="array" ref="MJ806">IFERROR(INDEX($MI$5:$MI$850, MATCH(SMALL(IF($MI$5:$MI$850&lt;&gt;"", COUNTIF($MI$5:$MI$850, "&lt;"&amp;$MI$5:$MI$850)+1), ROW()-ROW($MJ$5)+1), COUNTIF($MI$5:$MI$850, "&lt;"&amp;$MI$5:$MI$850)+1, 0)), "")</f>
        <v/>
      </c>
    </row>
    <row r="807" spans="1:348">
      <c r="A807" s="66"/>
      <c r="B807" s="76" t="str">
        <f t="shared" si="97"/>
        <v/>
      </c>
      <c r="C807" s="66"/>
      <c r="D807" s="76" t="str">
        <f>IFERROR(IF(B807&lt;&gt;"", IF(AND(INDEX(Paste_Here!B$2:B$850, MATCH(B807, Paste_Here!A$2:A$850, 0))&lt;&gt;"", ISNUMBER(VALUE(INDEX(Paste_Here!B$2:B$850, MATCH(B807, Paste_Here!A$2:A$850, 0))))), INDEX(Paste_Here!B$2:B$850, MATCH(B807, Paste_Here!A$2:A$850, 0)), ""), ""), "")</f>
        <v/>
      </c>
      <c r="E807" s="66"/>
      <c r="F807" s="76" t="str">
        <f>IFERROR(IF(B807&lt;&gt;"", IF(ISTEXT(INDEX(Paste_Here!K$2:K$850, MATCH(B807, Paste_Here!A$2:A$850, 0))), INDEX(Paste_Here!K$2:K$850, MATCH(B807, Paste_Here!A$2:A$850, 0)), ""), ""), "")</f>
        <v/>
      </c>
      <c r="G807" s="66"/>
      <c r="H807" s="76" t="str">
        <f>IFERROR(IF(B807&lt;&gt;"", IF(ISTEXT(INDEX(Paste_Here!C$2:C$850, MATCH(B807, Paste_Here!A$2:A$850, 0))), INDEX(Paste_Here!C$2:C$850, MATCH(B807, Paste_Here!A$2:A$850, 0)), ""), ""), "")</f>
        <v/>
      </c>
      <c r="I807" s="66"/>
      <c r="J807" s="76" t="str">
        <f>IFERROR(IF(B807&lt;&gt;"", IF(ISNUMBER(SEARCH("s", LOWER(INDEX(Paste_Here!M$2:M$850, MATCH(B807, Paste_Here!A$2:A$850, 0))))), "Yes", IF(INDEX(Paste_Here!M$2:M$850, MATCH(B807, Paste_Here!A$2:A$850, 0))&lt;&gt;"", "No", "")), ""), "")</f>
        <v/>
      </c>
      <c r="K807" s="66"/>
      <c r="L807" s="76" t="str">
        <f>IFERROR(IF(B807&lt;&gt;"", IF(ISNUMBER(SEARCH("yes", LOWER(INDEX(Paste_Here!E$2:E$850, MATCH(B807, Paste_Here!A$2:A$850, 0))))), "Yes", IF(ISNUMBER(SEARCH("no", LOWER(INDEX(Paste_Here!E$2:E$850, MATCH(B807, Paste_Here!A$2:A$850, 0))))), "No", "")), ""), "")</f>
        <v/>
      </c>
      <c r="M807" s="66"/>
      <c r="N807" s="76" t="str">
        <f>IFERROR(IF(B807&lt;&gt;"", IF(ISNUMBER(SEARCH("yes", LOWER(INDEX(Paste_Here!F$2:F$850, MATCH(B807, Paste_Here!A$2:A$850, 0))))), "Yes", IF(ISNUMBER(SEARCH("no", LOWER(INDEX(Paste_Here!F$2:F$850, MATCH(B807, Paste_Here!A$2:A$850, 0))))), "No", "")), ""), "")</f>
        <v/>
      </c>
      <c r="O807" s="66"/>
      <c r="P807" s="76" t="str">
        <f>IFERROR(IF(B807&lt;&gt;"", IF(ISNUMBER(SEARCH("yes", LOWER(INDEX(Paste_Here!L$2:L$850, MATCH(B807, Paste_Here!A$2:A$850, 0))))), "Yes", IF(ISNUMBER(SEARCH("no", LOWER(INDEX(Paste_Here!L$2:L$850, MATCH(B807, Paste_Here!A$2:A$850, 0))))), "No", "")), ""), "")</f>
        <v/>
      </c>
      <c r="Q807" s="66"/>
      <c r="R807" s="76" t="str">
        <f>IFERROR(IF(B807&lt;&gt;"", IF(ISNUMBER(SEARCH("transitional 2", LOWER(INDEX(Paste_Here!D$2:D$850, MATCH(B807, Paste_Here!A$2:A$850, 0))))), "T2", IF(ISNUMBER(SEARCH("transitional 1", LOWER(INDEX(Paste_Here!D$2:D$850, MATCH(B807, Paste_Here!A$2:A$850, 0))))), "T1", IF(ISNUMBER(SEARCH("waived ell services", LOWER(INDEX(Paste_Here!D$2:D$850, MATCH(B807, Paste_Here!A$2:A$850, 0))))), "W", IF(ISNUMBER(SEARCH("english language learner", LOWER(INDEX(Paste_Here!D$2:D$850, MATCH(B807, Paste_Here!A$2:A$850, 0))))), "L", "")))), ""), "")</f>
        <v/>
      </c>
      <c r="S807" s="66"/>
      <c r="T807" s="76" t="str">
        <f>IFERROR(IF(B807&lt;&gt;"", IF(ISNUMBER(SEARCH("yes", LOWER(INDEX(Paste_Here!I$2:I$850, MATCH(B807, Paste_Here!A$2:A$850, 0))))), "Yes", IF(ISNUMBER(SEARCH("no", LOWER(INDEX(Paste_Here!I$2:I$850, MATCH(B807, Paste_Here!A$2:A$850, 0))))), "No", "")), ""), "")</f>
        <v/>
      </c>
      <c r="U807" s="66"/>
      <c r="V807" s="76" t="str">
        <f>IFERROR(IF(B807&lt;&gt;"", IF(ISTEXT(INDEX(Paste_Here!J$2:J$850, MATCH(B807, Paste_Here!A$2:A$850, 0))), VALUE(INDEX(Paste_Here!J$2:J$850, MATCH(B807, Paste_Here!A$2:A$850, 0))), ""), ""), "")</f>
        <v/>
      </c>
      <c r="W807" s="66"/>
      <c r="X807" s="66"/>
      <c r="Y807" s="76" t="str">
        <f t="shared" si="98"/>
        <v/>
      </c>
      <c r="Z807" s="66"/>
      <c r="AA807" s="76" t="str">
        <f>IFERROR(IF(B807&lt;&gt;"", IF(AND(INDEX(Paste_Here!AI$2:AI$850, MATCH(B807, Paste_Here!A$2:A$850, 0))&lt;&gt;"", ISNUMBER(VALUE(INDEX(Paste_Here!AI$2:AI$850, MATCH(B807, Paste_Here!A$2:A$850, 0))))), INDEX(Paste_Here!AI$2:AI$850, MATCH(B807, Paste_Here!A$2:A$850, 0)), ""), ""), "")</f>
        <v/>
      </c>
      <c r="AB807" s="66"/>
      <c r="AC807" s="76" t="str">
        <f>IFERROR(IF(B807&lt;&gt;"", IF(AND(INDEX(Paste_Here!AJ$2:AJ$850, MATCH(B807, Paste_Here!A$2:A$850, 0))&lt;&gt;"", ISNUMBER(VALUE(INDEX(Paste_Here!AJ$2:AJ$850, MATCH(B807, Paste_Here!A$2:A$850, 0))))), INDEX(Paste_Here!AJ$2:AJ$850, MATCH(B807, Paste_Here!A$2:A$850, 0)), ""), ""), "")</f>
        <v/>
      </c>
      <c r="AD807" s="66"/>
      <c r="AE807" s="76" t="str">
        <f>IFERROR(IF(B807&lt;&gt;"", IF(AND(INDEX(Paste_Here!AK$2:AK$850, MATCH(B807, Paste_Here!A$2:A$850, 0))&lt;&gt;"", ISNUMBER(VALUE(INDEX(Paste_Here!AK$2:AK$850, MATCH(B807, Paste_Here!A$2:A$850, 0))))), INDEX(Paste_Here!AK$2:AK$850, MATCH(B807, Paste_Here!A$2:A$850, 0)), ""), ""), "")</f>
        <v/>
      </c>
      <c r="AF807" s="66"/>
      <c r="AG807" s="76" t="str">
        <f>IFERROR(IF(B807&lt;&gt;"", IF(AND(INDEX(Paste_Here!AL$2:AL$850, MATCH(B807, Paste_Here!A$2:A$850, 0))&lt;&gt;"", ISNUMBER(VALUE(INDEX(Paste_Here!AL$2:AL$850, MATCH(B807, Paste_Here!A$2:A$850, 0))))), INDEX(Paste_Here!AL$2:AL$850, MATCH(B807, Paste_Here!A$2:A$850, 0)), ""), ""), "")</f>
        <v/>
      </c>
      <c r="AH807" s="66"/>
      <c r="AI807" s="76" t="str">
        <f>IFERROR(IF(B807&lt;&gt;"", IF(AND(INDEX(Paste_Here!AH$2:AH$850, MATCH(B807, Paste_Here!A$2:A$850, 0))&lt;&gt;"", ISNUMBER(VALUE(INDEX(Paste_Here!AH$2:AH$850, MATCH(B807, Paste_Here!A$2:A$850, 0))))), IF(VALUE(INDEX(Paste_Here!AH$2:AH$850, MATCH(B807, Paste_Here!A$2:A$850, 0)))=0, "", INDEX(Paste_Here!AH$2:AH$850, MATCH(B807, Paste_Here!A$2:A$850, 0))), ""), ""), "")</f>
        <v/>
      </c>
      <c r="AJ807" s="66"/>
      <c r="AK807" s="76" t="str">
        <f>IFERROR(IF(B807&lt;&gt;"", IF(AND(INDEX(Paste_Here!N$2:N$850, MATCH(B807, Paste_Here!A$2:A$850, 0))&lt;&gt;"", ISNUMBER(VALUE(INDEX(Paste_Here!N$2:N$850, MATCH(B807, Paste_Here!A$2:A$850, 0))))), INDEX(Paste_Here!N$2:N$850, MATCH(B807, Paste_Here!A$2:A$850, 0)), ""), ""), "")</f>
        <v/>
      </c>
      <c r="AL807" s="66"/>
      <c r="AM807" s="76" t="str">
        <f>IFERROR(IF(B807&lt;&gt;"", IF(AND(INDEX(Paste_Here!O$2:O$850, MATCH(B807, Paste_Here!A$2:A$850, 0))&lt;&gt;"", ISNUMBER(VALUE(INDEX(Paste_Here!O$2:O$850, MATCH(B807, Paste_Here!A$2:A$850, 0))))), INDEX(Paste_Here!O$2:O$850, MATCH(B807, Paste_Here!A$2:A$850, 0)), ""), ""), "")</f>
        <v/>
      </c>
      <c r="AN807" s="66"/>
      <c r="AO807" s="76"/>
      <c r="AP807" s="66"/>
      <c r="AQ807" s="76"/>
      <c r="AR807" s="66"/>
      <c r="AS807" s="76"/>
      <c r="AT807" s="66"/>
      <c r="AU807" s="66"/>
      <c r="AV807" s="76" t="str">
        <f t="shared" si="99"/>
        <v/>
      </c>
      <c r="AW807" s="66"/>
      <c r="AX807" s="76" t="str">
        <f>IFERROR(IF(B807&lt;&gt;"", IF(ISNUMBER(SEARCH("Revealed-Potential (Primary Focus)", LOWER(INDEX(Paste_Here!Z$2:Z$850, MATCH(B807, Paste_Here!A$2:A$850, 0))))), "Rev-Potential: Prim", IF(ISNUMBER(SEARCH("Revealed-Potential (Secondary Focus)", LOWER(INDEX(Paste_Here!Z$2:Z$850, MATCH(B807, Paste_Here!A$2:A$850, 0))))), "Rev-Potential: Sec", IF(ISNUMBER(SEARCH("Monitoring", LOWER(INDEX(Paste_Here!Z$2:Z$850, MATCH(B807, Paste_Here!A$2:A$850, 0))))), "Monitoring", IF(ISNUMBER(SEARCH("At-Promise (Secondary Focus)", LOWER(INDEX(Paste_Here!Z$2:Z$850, MATCH(B807, Paste_Here!A$2:A$850, 0))))), "At-Promise: Sec", IF(ISNUMBER(SEARCH("At-Promise (Primary Focus)", LOWER(INDEX(Paste_Here!Z$2:Z$850, MATCH(B807, Paste_Here!A$2:A$850, 0))))), "At-Promise: Prim", ""))))), ""), "")</f>
        <v/>
      </c>
      <c r="AY807" s="66"/>
      <c r="AZ807" s="76"/>
      <c r="BA807" s="66"/>
      <c r="BB807" s="76"/>
      <c r="BC807" s="66"/>
      <c r="BD807" s="76"/>
      <c r="BE807" s="66"/>
      <c r="BF807" s="76"/>
      <c r="BG807" s="66"/>
      <c r="BH807" s="76"/>
      <c r="BI807" s="66"/>
      <c r="BJ807" s="66"/>
      <c r="BK807" s="76" t="str">
        <f t="shared" si="100"/>
        <v/>
      </c>
      <c r="BL807" s="66"/>
      <c r="BM807" s="76" t="str">
        <f>IFERROR(IF(B807&lt;&gt;"", IF(AND(ISNUMBER(VALUE(SUBSTITUTE(SUBSTITUTE(Paste_Here!R807, "br", "-"), "L", ""))), VALUE(SUBSTITUTE(SUBSTITUTE(Paste_Here!R807, "br", "-"), "L", "")) &gt;= 1095), "Yes", IF(AND(ISNUMBER(VALUE(SUBSTITUTE(SUBSTITUTE(Paste_Here!R807, "br", "-"), "L", ""))), VALUE(SUBSTITUTE(SUBSTITUTE(Paste_Here!R807, "br", "-"), "L", "")) &lt;= 1094), "No", "")), ""), "")</f>
        <v/>
      </c>
      <c r="BN807" s="66"/>
      <c r="BO807" s="76" t="str">
        <f>IFERROR(IF(B807&lt;&gt;"", IF(COUNTIF(INDEX(Paste_Here!Y$2:AB$850, MATCH(B807, Paste_Here!A$2:A$850, 0), 0), "yes") &gt; 0, "Yes", IF(COUNTIF(INDEX(Paste_Here!Y$2:AB$850, MATCH(B807, Paste_Here!A$2:A$850, 0), 0), "no") &gt; 0, "No", "")), ""), "")</f>
        <v/>
      </c>
      <c r="BP807" s="66"/>
      <c r="BQ807" s="76" t="str">
        <f>IFERROR(IF(B807&lt;&gt;"", IF(AND(ISNUMBER(VALUE(SUBSTITUTE(SUBSTITUTE(Paste_Here!U807, "em", "-"), "q", ""))), VALUE(SUBSTITUTE(SUBSTITUTE(Paste_Here!U807, "em", "-"), "q", "")) &gt;= 910), "Yes", IF(AND(ISNUMBER(VALUE(SUBSTITUTE(SUBSTITUTE(Paste_Here!U807, "em", "-"), "q", ""))), VALUE(SUBSTITUTE(SUBSTITUTE(Paste_Here!U807, "em", "-"), "q", "")) &lt;= 909), "No", "")), ""), "")</f>
        <v/>
      </c>
      <c r="BR807" s="66"/>
      <c r="BS807" s="76" t="str">
        <f>IFERROR(IF(B807&lt;&gt;"", IF(AND(INDEX(Paste_Here!X$2:X$850, MATCH(B807, Paste_Here!A$2:A$850, 0))&lt;&gt;"", ISNUMBER(VALUE(INDEX(Paste_Here!X$2:X$850, MATCH(B807, Paste_Here!A$2:A$850, 0))))), INDEX(Paste_Here!X$2:X$850, MATCH(B807, Paste_Here!A$2:A$850, 0)), ""), ""), "")</f>
        <v/>
      </c>
      <c r="BT807" s="66"/>
      <c r="BU807" s="76" t="str">
        <f>IFERROR(IF(B807&lt;&gt;"", IF(ISNUMBER(VALUE(INDEX(Paste_Here!G$2:G$850, MATCH(B807, Paste_Here!A$2:A$850, 0)))), IF(VALUE(INDEX(Paste_Here!G$2:G$850, MATCH(B807, Paste_Here!A$2:A$850, 0)))=0, "No", IF(AND(VALUE(INDEX(Paste_Here!G$2:G$850, MATCH(B807, Paste_Here!A$2:A$850, 0)))&gt;=1, VALUE(INDEX(Paste_Here!G$2:G$850, MATCH(B807, Paste_Here!A$2:A$850, 0)))&lt;=4), VALUE(INDEX(Paste_Here!G$2:G$850, MATCH(B807, Paste_Here!A$2:A$850, 0))), "")), ""), ""), "")</f>
        <v/>
      </c>
      <c r="BV807" s="66"/>
      <c r="BW807" s="76" t="str">
        <f>IFERROR(IF(B807&lt;&gt;"", IF(ISNUMBER(VALUE(INDEX(Paste_Here!H$2:H$850, MATCH(B807, Paste_Here!A$2:A$850, 0)))), IF(VALUE(INDEX(Paste_Here!H$2:H$850, MATCH(B807, Paste_Here!A$2:A$850, 0)))=0, "No", IF(AND(VALUE(INDEX(Paste_Here!H$2:H$850, MATCH(B807, Paste_Here!A$2:A$850, 0)))&gt;=1, VALUE(INDEX(Paste_Here!H$2:H$850, MATCH(B807, Paste_Here!A$2:A$850, 0)))&lt;=4), VALUE(INDEX(Paste_Here!H$2:H$850, MATCH(B807, Paste_Here!A$2:A$850, 0))), "")), ""), ""), "")</f>
        <v/>
      </c>
      <c r="BX807" s="66"/>
      <c r="BY807" s="76"/>
      <c r="BZ807" s="66"/>
      <c r="CA807" s="76"/>
      <c r="CB807" s="66"/>
      <c r="CC807" s="66"/>
      <c r="CD807" s="76" t="str">
        <f t="shared" si="101"/>
        <v/>
      </c>
      <c r="CE807" s="66"/>
      <c r="CF807" s="76" t="str">
        <f>IFERROR(IF(B807&lt;&gt;"", IF(AND(INDEX(Paste_Here!P$2:P$850, MATCH(B807, Paste_Here!A$2:A$850, 0))&lt;&gt;"", ISNUMBER(VALUE(INDEX(Paste_Here!P$2:P$850, MATCH(B807, Paste_Here!A$2:A$850, 0))))), INDEX(Paste_Here!P$2:P$850, MATCH(B807, Paste_Here!A$2:A$850, 0)), ""), ""), "")</f>
        <v/>
      </c>
      <c r="CG807" s="66"/>
      <c r="CH807" s="76" t="str">
        <f>IFERROR(IF(B807&lt;&gt;"", IF(ISNUMBER(SEARCH("highrisk", LOWER(INDEX(Paste_Here!Q$2:Q$850, MATCH(B807, Paste_Here!A$2:A$850, 0))))), "High Risk", IF(ISNUMBER(SEARCH("lowrisk", LOWER(INDEX(Paste_Here!Q$2:Q$850, MATCH(B807, Paste_Here!A$2:A$850, 0))))), "Low Risk", IF(ISNUMBER(SEARCH("somerisk", LOWER(INDEX(Paste_Here!Q$2:Q$850, MATCH(B807, Paste_Here!A$2:A$850, 0))))), "Some Risk", ""))), ""), "")</f>
        <v/>
      </c>
      <c r="CI807" s="66"/>
      <c r="CJ807" s="76" t="str">
        <f>IFERROR(IF(B807&lt;&gt;"", IF(AND(INDEX(Paste_Here!AA$2:AA$850, MATCH(B807, Paste_Here!A$2:A$850, 0))&lt;&gt;"", ISNUMBER(VALUE(INDEX(Paste_Here!AA$2:AA$850, MATCH(B807, Paste_Here!A$2:A$850, 0))))), INDEX(Paste_Here!AA$2:AA$850, MATCH(B807, Paste_Here!A$2:A$850, 0)), ""), ""), "")</f>
        <v/>
      </c>
      <c r="CK807" s="66"/>
      <c r="CL807" s="76" t="str">
        <f>IFERROR(IF(B807&lt;&gt;"", IF(LOWER(INDEX(Paste_Here!AB$2:AB$850, MATCH(B807, Paste_Here!A$2:A$850, 0)))="approaching expectations", "Approaching", IF(LOWER(INDEX(Paste_Here!AB$2:AB$850, MATCH(B807, Paste_Here!A$2:A$850, 0)))="met expectations", "Met", IF(LOWER(INDEX(Paste_Here!AB$2:AB$850, MATCH(B807, Paste_Here!A$2:A$850, 0)))="exceeded expectations", "Exceeded", IF(LOWER(INDEX(Paste_Here!AB$2:AB$850, MATCH(B807, Paste_Here!A$2:A$850, 0)))="below expectations", "Below", "")))), ""), "")</f>
        <v/>
      </c>
      <c r="CM807" s="66"/>
      <c r="CN807" s="76" t="str">
        <f>IFERROR(IF(B807&lt;&gt;"", IF(AND(INDEX(Paste_Here!AC$2:AC$850, MATCH(B807, Paste_Here!A$2:A$850, 0))&lt;&gt;"", ISNUMBER(VALUE(INDEX(Paste_Here!AC$2:AC$850, MATCH(B807, Paste_Here!A$2:A$850, 0))))), INDEX(Paste_Here!AC$2:AC$850, MATCH(B807, Paste_Here!A$2:A$850, 0)), ""), ""), "")</f>
        <v/>
      </c>
      <c r="CO807" s="66"/>
      <c r="CP807" s="76"/>
      <c r="CQ807" s="66"/>
      <c r="CR807" s="76"/>
      <c r="CS807" s="66"/>
      <c r="CT807" s="76"/>
      <c r="CU807" s="66"/>
      <c r="CV807" s="76"/>
      <c r="CW807" s="66"/>
      <c r="CX807" s="76"/>
      <c r="CY807" s="66"/>
      <c r="CZ807" s="66"/>
      <c r="DA807" s="76" t="str">
        <f t="shared" si="102"/>
        <v/>
      </c>
      <c r="DB807" s="66"/>
      <c r="DC807" s="76" t="str">
        <f>IFERROR(IF(B807&lt;&gt;"", IF(AND(INDEX(Paste_Here!V$2:V$850, MATCH(B807, Paste_Here!A$2:A$850, 0))&lt;&gt;"", ISNUMBER(VALUE(INDEX(Paste_Here!V$2:V$850, MATCH(B807, Paste_Here!A$2:A$850, 0))))), INDEX(Paste_Here!V$2:V$850, MATCH(B807, Paste_Here!A$2:A$850, 0)), ""), ""), "")</f>
        <v/>
      </c>
      <c r="DD807" s="66"/>
      <c r="DE807" s="76" t="str">
        <f>IFERROR(IF(B807&lt;&gt;"", IF(ISNUMBER(SEARCH("highrisk", LOWER(INDEX(Paste_Here!W$2:W$850, MATCH(B807, Paste_Here!A$2:A$850, 0))))), "High Risk", IF(ISNUMBER(SEARCH("lowrisk", LOWER(INDEX(Paste_Here!W$2:W$850, MATCH(B807, Paste_Here!A$2:A$850, 0))))), "Low Risk", IF(ISNUMBER(SEARCH("somerisk", LOWER(INDEX(Paste_Here!W$2:W$850, MATCH(B807, Paste_Here!A$2:A$850, 0))))), "Some Risk", ""))), ""), "")</f>
        <v/>
      </c>
      <c r="DF807" s="66"/>
      <c r="DG807" s="76" t="str">
        <f>IFERROR(IF(B807&lt;&gt;"", IF(AND(INDEX(Paste_Here!S$2:S$850, MATCH(B807, Paste_Here!A$2:A$850, 0))&lt;&gt;"", ISNUMBER(VALUE(INDEX(Paste_Here!S$2:S$850, MATCH(B807, Paste_Here!A$2:A$850, 0))))), INDEX(Paste_Here!S$2:S$850, MATCH(B807, Paste_Here!A$2:A$850, 0)), ""), ""), "")</f>
        <v/>
      </c>
      <c r="DH807" s="66"/>
      <c r="DI807" s="76" t="str">
        <f>IFERROR(IF(B807&lt;&gt;"", IF(ISNUMBER(SEARCH("highrisk", LOWER(INDEX(Paste_Here!T$2:T$850, MATCH(B807, Paste_Here!A$2:A$850, 0))))), "High Risk", IF(ISNUMBER(SEARCH("lowrisk", LOWER(INDEX(Paste_Here!T$2:T$850, MATCH(B807, Paste_Here!A$2:A$850, 0))))), "Low Risk", IF(ISNUMBER(SEARCH("somerisk", LOWER(INDEX(Paste_Here!T$2:T$850, MATCH(B807, Paste_Here!A$2:A$850, 0))))), "Some Risk", ""))), ""), "")</f>
        <v/>
      </c>
      <c r="DJ807" s="66"/>
      <c r="DK807" s="76" t="str">
        <f>IFERROR(IF(B807&lt;&gt;"", IF(AND(INDEX(Paste_Here!AD$2:AD$850, MATCH(B807, Paste_Here!A$2:A$850, 0))&lt;&gt;"", ISNUMBER(VALUE(INDEX(Paste_Here!AD$2:AD$850, MATCH(B807, Paste_Here!A$2:A$850, 0))))), INDEX(Paste_Here!AD$2:AD$850, MATCH(B807, Paste_Here!A$2:A$850, 0)), ""), ""), "")</f>
        <v/>
      </c>
      <c r="DL807" s="66"/>
      <c r="DM807" s="76" t="str">
        <f>IFERROR(IF(B807&lt;&gt;"", IF(LOWER(INDEX(Paste_Here!AE$2:AE$850, MATCH(B807, Paste_Here!A$2:A$850, 0)))="approaching expectations", "Approaching", IF(LOWER(INDEX(Paste_Here!AE$2:AE$850, MATCH(B807, Paste_Here!A$2:A$850, 0)))="met expectations", "Met", IF(LOWER(INDEX(Paste_Here!AE$2:AE$850, MATCH(B807, Paste_Here!A$2:A$850, 0)))="exceeded expectations", "Exceeded", IF(LOWER(INDEX(Paste_Here!AE$2:AE$850, MATCH(B807, Paste_Here!A$2:A$850, 0)))="below expectations", "Below", "")))), ""), "")</f>
        <v/>
      </c>
      <c r="DN807" s="66"/>
      <c r="DO807" s="76"/>
      <c r="DP807" s="66"/>
      <c r="DQ807" s="76"/>
      <c r="DR807" s="66"/>
      <c r="DS807" s="76"/>
      <c r="DT807" s="66"/>
      <c r="DU807" s="76"/>
      <c r="DV807" s="66"/>
      <c r="DW807" s="66"/>
      <c r="DX807" s="76" t="str">
        <f t="shared" si="103"/>
        <v/>
      </c>
      <c r="DY807" s="66"/>
      <c r="DZ807" s="76"/>
      <c r="EA807" s="66"/>
      <c r="EB807" s="76"/>
      <c r="EC807" s="66"/>
      <c r="ED807" s="76" t="str">
        <f>IFERROR(IF(B807&lt;&gt;"", IF(AND(INDEX(Paste_Here!AF$2:AF$850, MATCH(B807, Paste_Here!A$2:A$850, 0))&lt;&gt;"", ISNUMBER(VALUE(INDEX(Paste_Here!AF$2:AF$850, MATCH(B807, Paste_Here!A$2:A$850, 0))))), INDEX(Paste_Here!AF$2:AF$850, MATCH(B807, Paste_Here!A$2:A$850, 0)), ""), ""), "")</f>
        <v/>
      </c>
      <c r="EE807" s="66"/>
      <c r="EF807" s="76"/>
      <c r="EG807" s="66"/>
      <c r="EH807" s="76"/>
      <c r="EI807" s="66"/>
      <c r="EJ807" s="76" t="str">
        <f>IFERROR(IF(B807&lt;&gt;"", IF(AND(INDEX(Paste_Here!AG$2:AG$850, MATCH(B807, Paste_Here!A$2:A$850, 0))&lt;&gt;"", ISNUMBER(VALUE(INDEX(Paste_Here!AG$2:AG$850, MATCH(B807, Paste_Here!A$2:A$850, 0))))), INDEX(Paste_Here!AG$2:AG$850, MATCH(B807, Paste_Here!A$2:A$850, 0)), ""), ""), "")</f>
        <v/>
      </c>
      <c r="EK807" s="66"/>
      <c r="EL807" s="76"/>
      <c r="EM807" s="66"/>
      <c r="EN807" s="76"/>
      <c r="EO807" s="66"/>
      <c r="EP807" s="76"/>
      <c r="EQ807" s="66"/>
      <c r="ER807" s="76"/>
      <c r="ES807" s="66"/>
      <c r="ET807" s="66"/>
      <c r="EU807" s="76"/>
      <c r="EV807" s="66"/>
      <c r="EW807" s="76"/>
      <c r="EX807" s="66"/>
      <c r="EY807" s="76"/>
      <c r="EZ807" s="66"/>
      <c r="FA807" s="76"/>
      <c r="FB807" s="66"/>
      <c r="FC807" s="76"/>
      <c r="FD807" s="66"/>
      <c r="FE807" s="76"/>
      <c r="FF807" s="66"/>
      <c r="FG807" s="76"/>
      <c r="FH807" s="66"/>
      <c r="FI807" s="76"/>
      <c r="FJ807" s="66"/>
      <c r="FK807" s="76"/>
      <c r="FL807" s="66"/>
      <c r="FM807" s="76"/>
      <c r="FN807" s="66"/>
      <c r="FO807" s="76"/>
      <c r="FP807" s="66"/>
      <c r="FQ807" s="76"/>
      <c r="FR807" s="66"/>
      <c r="FS807" s="76"/>
      <c r="FT807" s="66"/>
      <c r="FU807" s="76"/>
      <c r="FV807" s="66"/>
      <c r="FW807" s="76"/>
      <c r="FX807" s="66"/>
      <c r="FY807" s="76"/>
      <c r="FZ807" s="66"/>
      <c r="GA807" s="76"/>
      <c r="GB807" s="66"/>
      <c r="GC807" s="76"/>
      <c r="GD807" s="66"/>
      <c r="GE807" s="76"/>
      <c r="GF807" s="66"/>
      <c r="GG807" s="76"/>
      <c r="GH807" s="66"/>
      <c r="GI807" s="76"/>
      <c r="GJ807" s="66"/>
      <c r="GK807" s="76"/>
      <c r="GL807" s="66"/>
      <c r="GM807" s="76"/>
      <c r="GN807" s="66"/>
      <c r="GO807" s="76"/>
      <c r="GP807" s="66"/>
      <c r="GQ807" s="76"/>
      <c r="GR807" s="66"/>
      <c r="GS807" s="76"/>
      <c r="GT807" s="66"/>
      <c r="GU807" s="76"/>
      <c r="GV807" s="66"/>
      <c r="GW807" s="76"/>
      <c r="GX807" s="66"/>
      <c r="GY807" s="76"/>
      <c r="GZ807" s="66"/>
      <c r="HA807" s="76"/>
      <c r="HB807" s="66"/>
      <c r="HC807" s="76"/>
      <c r="HD807" s="66"/>
      <c r="HE807" s="76"/>
      <c r="HF807" s="66"/>
      <c r="HG807" s="76"/>
      <c r="HH807" s="66"/>
      <c r="HI807" s="76"/>
      <c r="HJ807" s="66"/>
      <c r="HK807" s="76"/>
      <c r="HL807" s="66"/>
      <c r="HM807" s="76"/>
      <c r="HN807" s="66"/>
      <c r="HO807" s="76"/>
      <c r="HP807" s="66"/>
      <c r="HQ807" s="76"/>
      <c r="HR807" s="66"/>
      <c r="HS807" s="76"/>
      <c r="HT807" s="66"/>
      <c r="HU807" s="76"/>
      <c r="HV807" s="66"/>
      <c r="HW807" s="76"/>
      <c r="HX807" s="66"/>
      <c r="HY807" s="76"/>
      <c r="HZ807" s="66"/>
      <c r="IA807" s="76"/>
      <c r="IB807" s="66"/>
      <c r="IC807" s="76"/>
      <c r="ID807" s="66"/>
      <c r="IE807" s="76"/>
      <c r="IF807" s="66"/>
      <c r="IG807" s="76"/>
      <c r="IH807" s="66"/>
      <c r="II807" s="76"/>
      <c r="IJ807" s="66"/>
      <c r="IK807" s="76"/>
      <c r="IL807" s="66"/>
      <c r="IM807" s="76"/>
      <c r="IN807" s="66"/>
      <c r="IO807" s="76"/>
      <c r="IP807" s="66"/>
      <c r="IQ807" s="76"/>
      <c r="IR807" s="66"/>
      <c r="IS807" s="76"/>
      <c r="IT807" s="66"/>
      <c r="IU807" s="76"/>
      <c r="IV807" s="66"/>
      <c r="IW807" s="76"/>
      <c r="IX807" s="66"/>
      <c r="IY807" s="76"/>
      <c r="IZ807" s="66"/>
      <c r="JA807" s="76"/>
      <c r="JB807" s="66"/>
      <c r="JC807" s="76"/>
      <c r="JD807" s="66"/>
      <c r="JE807" s="76"/>
      <c r="JF807" s="66"/>
      <c r="JG807" s="76"/>
      <c r="JH807" s="66"/>
      <c r="JI807" s="76"/>
      <c r="JJ807" s="66"/>
      <c r="JK807" s="76"/>
      <c r="JL807" s="66"/>
      <c r="JM807" s="76"/>
      <c r="JN807" s="66"/>
      <c r="JO807" s="76"/>
      <c r="JP807" s="66"/>
      <c r="JQ807" s="76"/>
      <c r="JR807" s="66"/>
      <c r="JS807" s="76"/>
      <c r="JT807" s="66"/>
      <c r="JU807" s="76"/>
      <c r="JV807" s="66"/>
      <c r="JW807" s="76"/>
      <c r="JX807" s="66"/>
      <c r="JY807" s="76"/>
      <c r="JZ807" s="66"/>
      <c r="KA807" s="76"/>
      <c r="KB807" s="66"/>
      <c r="KC807" s="76"/>
      <c r="KD807" s="66"/>
      <c r="KE807" s="76"/>
      <c r="KF807" s="66"/>
      <c r="KG807" s="76"/>
      <c r="KH807" s="66"/>
      <c r="KI807" s="76"/>
      <c r="KJ807" s="66"/>
      <c r="KK807" s="76"/>
      <c r="KL807" s="66"/>
      <c r="KM807" s="76"/>
      <c r="KN807" s="66"/>
      <c r="KO807" s="76"/>
      <c r="KP807" s="66"/>
      <c r="KQ807" s="76"/>
      <c r="KR807" s="66"/>
      <c r="KS807" s="76"/>
      <c r="KT807" s="66"/>
      <c r="KU807" s="76"/>
      <c r="KV807" s="66"/>
      <c r="KW807" s="76"/>
      <c r="KX807" s="66"/>
      <c r="KY807" s="76"/>
      <c r="KZ807" s="66"/>
      <c r="LA807" s="76"/>
      <c r="LB807" s="66"/>
      <c r="LC807" s="76"/>
      <c r="LD807" s="66"/>
      <c r="LE807" s="76"/>
      <c r="LF807" s="66"/>
      <c r="LG807" s="76"/>
      <c r="LH807" s="66"/>
      <c r="LI807" s="76"/>
      <c r="LJ807" s="66"/>
      <c r="LK807" s="76"/>
      <c r="LL807" s="66"/>
      <c r="LM807" s="76"/>
      <c r="LN807" s="66"/>
      <c r="LO807" s="76"/>
      <c r="LP807" s="66"/>
      <c r="LQ807" s="76"/>
      <c r="LR807" s="66"/>
      <c r="LS807" s="76"/>
      <c r="LT807" s="66"/>
      <c r="LU807" s="76"/>
      <c r="LV807" s="66"/>
      <c r="LW807" s="76"/>
      <c r="LX807" s="66"/>
      <c r="LY807" s="76"/>
      <c r="LZ807" s="66"/>
      <c r="MA807" s="76"/>
      <c r="MB807" s="66"/>
      <c r="MC807" s="76"/>
      <c r="MD807" s="66"/>
      <c r="MG807" s="1" t="str" cm="1">
        <f t="array" ref="MG807">IFERROR(INDEX(Paste_Here!$B$2:$B$850, MATCH(0, COUNTIF(MG$4:MG806, Paste_Here!$B$2:$B$850) + IF(Paste_Here!$B$2:$B$850="", 1, 0), 0)), "")</f>
        <v/>
      </c>
      <c r="MH807" s="1" t="str">
        <f>IF(MG807&lt;&gt;"", INDEX(Paste_Here!$A$2:$A$850, MATCH(MG807, Paste_Here!$B$2:$B$850, 0)), "")</f>
        <v/>
      </c>
      <c r="MI807" s="1" t="str">
        <f t="shared" si="104"/>
        <v/>
      </c>
      <c r="MJ807" s="1" t="str" cm="1">
        <f t="array" ref="MJ807">IFERROR(INDEX($MI$5:$MI$850, MATCH(SMALL(IF($MI$5:$MI$850&lt;&gt;"", COUNTIF($MI$5:$MI$850, "&lt;"&amp;$MI$5:$MI$850)+1), ROW()-ROW($MJ$5)+1), COUNTIF($MI$5:$MI$850, "&lt;"&amp;$MI$5:$MI$850)+1, 0)), "")</f>
        <v/>
      </c>
    </row>
    <row r="808" spans="1:348">
      <c r="A808" s="66"/>
      <c r="B808" s="76" t="str">
        <f t="shared" si="97"/>
        <v/>
      </c>
      <c r="C808" s="66"/>
      <c r="D808" s="76" t="str">
        <f>IFERROR(IF(B808&lt;&gt;"", IF(AND(INDEX(Paste_Here!B$2:B$850, MATCH(B808, Paste_Here!A$2:A$850, 0))&lt;&gt;"", ISNUMBER(VALUE(INDEX(Paste_Here!B$2:B$850, MATCH(B808, Paste_Here!A$2:A$850, 0))))), INDEX(Paste_Here!B$2:B$850, MATCH(B808, Paste_Here!A$2:A$850, 0)), ""), ""), "")</f>
        <v/>
      </c>
      <c r="E808" s="66"/>
      <c r="F808" s="76" t="str">
        <f>IFERROR(IF(B808&lt;&gt;"", IF(ISTEXT(INDEX(Paste_Here!K$2:K$850, MATCH(B808, Paste_Here!A$2:A$850, 0))), INDEX(Paste_Here!K$2:K$850, MATCH(B808, Paste_Here!A$2:A$850, 0)), ""), ""), "")</f>
        <v/>
      </c>
      <c r="G808" s="66"/>
      <c r="H808" s="76" t="str">
        <f>IFERROR(IF(B808&lt;&gt;"", IF(ISTEXT(INDEX(Paste_Here!C$2:C$850, MATCH(B808, Paste_Here!A$2:A$850, 0))), INDEX(Paste_Here!C$2:C$850, MATCH(B808, Paste_Here!A$2:A$850, 0)), ""), ""), "")</f>
        <v/>
      </c>
      <c r="I808" s="66"/>
      <c r="J808" s="76" t="str">
        <f>IFERROR(IF(B808&lt;&gt;"", IF(ISNUMBER(SEARCH("s", LOWER(INDEX(Paste_Here!M$2:M$850, MATCH(B808, Paste_Here!A$2:A$850, 0))))), "Yes", IF(INDEX(Paste_Here!M$2:M$850, MATCH(B808, Paste_Here!A$2:A$850, 0))&lt;&gt;"", "No", "")), ""), "")</f>
        <v/>
      </c>
      <c r="K808" s="66"/>
      <c r="L808" s="76" t="str">
        <f>IFERROR(IF(B808&lt;&gt;"", IF(ISNUMBER(SEARCH("yes", LOWER(INDEX(Paste_Here!E$2:E$850, MATCH(B808, Paste_Here!A$2:A$850, 0))))), "Yes", IF(ISNUMBER(SEARCH("no", LOWER(INDEX(Paste_Here!E$2:E$850, MATCH(B808, Paste_Here!A$2:A$850, 0))))), "No", "")), ""), "")</f>
        <v/>
      </c>
      <c r="M808" s="66"/>
      <c r="N808" s="76" t="str">
        <f>IFERROR(IF(B808&lt;&gt;"", IF(ISNUMBER(SEARCH("yes", LOWER(INDEX(Paste_Here!F$2:F$850, MATCH(B808, Paste_Here!A$2:A$850, 0))))), "Yes", IF(ISNUMBER(SEARCH("no", LOWER(INDEX(Paste_Here!F$2:F$850, MATCH(B808, Paste_Here!A$2:A$850, 0))))), "No", "")), ""), "")</f>
        <v/>
      </c>
      <c r="O808" s="66"/>
      <c r="P808" s="76" t="str">
        <f>IFERROR(IF(B808&lt;&gt;"", IF(ISNUMBER(SEARCH("yes", LOWER(INDEX(Paste_Here!L$2:L$850, MATCH(B808, Paste_Here!A$2:A$850, 0))))), "Yes", IF(ISNUMBER(SEARCH("no", LOWER(INDEX(Paste_Here!L$2:L$850, MATCH(B808, Paste_Here!A$2:A$850, 0))))), "No", "")), ""), "")</f>
        <v/>
      </c>
      <c r="Q808" s="66"/>
      <c r="R808" s="76" t="str">
        <f>IFERROR(IF(B808&lt;&gt;"", IF(ISNUMBER(SEARCH("transitional 2", LOWER(INDEX(Paste_Here!D$2:D$850, MATCH(B808, Paste_Here!A$2:A$850, 0))))), "T2", IF(ISNUMBER(SEARCH("transitional 1", LOWER(INDEX(Paste_Here!D$2:D$850, MATCH(B808, Paste_Here!A$2:A$850, 0))))), "T1", IF(ISNUMBER(SEARCH("waived ell services", LOWER(INDEX(Paste_Here!D$2:D$850, MATCH(B808, Paste_Here!A$2:A$850, 0))))), "W", IF(ISNUMBER(SEARCH("english language learner", LOWER(INDEX(Paste_Here!D$2:D$850, MATCH(B808, Paste_Here!A$2:A$850, 0))))), "L", "")))), ""), "")</f>
        <v/>
      </c>
      <c r="S808" s="66"/>
      <c r="T808" s="76" t="str">
        <f>IFERROR(IF(B808&lt;&gt;"", IF(ISNUMBER(SEARCH("yes", LOWER(INDEX(Paste_Here!I$2:I$850, MATCH(B808, Paste_Here!A$2:A$850, 0))))), "Yes", IF(ISNUMBER(SEARCH("no", LOWER(INDEX(Paste_Here!I$2:I$850, MATCH(B808, Paste_Here!A$2:A$850, 0))))), "No", "")), ""), "")</f>
        <v/>
      </c>
      <c r="U808" s="66"/>
      <c r="V808" s="76" t="str">
        <f>IFERROR(IF(B808&lt;&gt;"", IF(ISTEXT(INDEX(Paste_Here!J$2:J$850, MATCH(B808, Paste_Here!A$2:A$850, 0))), VALUE(INDEX(Paste_Here!J$2:J$850, MATCH(B808, Paste_Here!A$2:A$850, 0))), ""), ""), "")</f>
        <v/>
      </c>
      <c r="W808" s="66"/>
      <c r="X808" s="66"/>
      <c r="Y808" s="76" t="str">
        <f t="shared" si="98"/>
        <v/>
      </c>
      <c r="Z808" s="66"/>
      <c r="AA808" s="76" t="str">
        <f>IFERROR(IF(B808&lt;&gt;"", IF(AND(INDEX(Paste_Here!AI$2:AI$850, MATCH(B808, Paste_Here!A$2:A$850, 0))&lt;&gt;"", ISNUMBER(VALUE(INDEX(Paste_Here!AI$2:AI$850, MATCH(B808, Paste_Here!A$2:A$850, 0))))), INDEX(Paste_Here!AI$2:AI$850, MATCH(B808, Paste_Here!A$2:A$850, 0)), ""), ""), "")</f>
        <v/>
      </c>
      <c r="AB808" s="66"/>
      <c r="AC808" s="76" t="str">
        <f>IFERROR(IF(B808&lt;&gt;"", IF(AND(INDEX(Paste_Here!AJ$2:AJ$850, MATCH(B808, Paste_Here!A$2:A$850, 0))&lt;&gt;"", ISNUMBER(VALUE(INDEX(Paste_Here!AJ$2:AJ$850, MATCH(B808, Paste_Here!A$2:A$850, 0))))), INDEX(Paste_Here!AJ$2:AJ$850, MATCH(B808, Paste_Here!A$2:A$850, 0)), ""), ""), "")</f>
        <v/>
      </c>
      <c r="AD808" s="66"/>
      <c r="AE808" s="76" t="str">
        <f>IFERROR(IF(B808&lt;&gt;"", IF(AND(INDEX(Paste_Here!AK$2:AK$850, MATCH(B808, Paste_Here!A$2:A$850, 0))&lt;&gt;"", ISNUMBER(VALUE(INDEX(Paste_Here!AK$2:AK$850, MATCH(B808, Paste_Here!A$2:A$850, 0))))), INDEX(Paste_Here!AK$2:AK$850, MATCH(B808, Paste_Here!A$2:A$850, 0)), ""), ""), "")</f>
        <v/>
      </c>
      <c r="AF808" s="66"/>
      <c r="AG808" s="76" t="str">
        <f>IFERROR(IF(B808&lt;&gt;"", IF(AND(INDEX(Paste_Here!AL$2:AL$850, MATCH(B808, Paste_Here!A$2:A$850, 0))&lt;&gt;"", ISNUMBER(VALUE(INDEX(Paste_Here!AL$2:AL$850, MATCH(B808, Paste_Here!A$2:A$850, 0))))), INDEX(Paste_Here!AL$2:AL$850, MATCH(B808, Paste_Here!A$2:A$850, 0)), ""), ""), "")</f>
        <v/>
      </c>
      <c r="AH808" s="66"/>
      <c r="AI808" s="76" t="str">
        <f>IFERROR(IF(B808&lt;&gt;"", IF(AND(INDEX(Paste_Here!AH$2:AH$850, MATCH(B808, Paste_Here!A$2:A$850, 0))&lt;&gt;"", ISNUMBER(VALUE(INDEX(Paste_Here!AH$2:AH$850, MATCH(B808, Paste_Here!A$2:A$850, 0))))), IF(VALUE(INDEX(Paste_Here!AH$2:AH$850, MATCH(B808, Paste_Here!A$2:A$850, 0)))=0, "", INDEX(Paste_Here!AH$2:AH$850, MATCH(B808, Paste_Here!A$2:A$850, 0))), ""), ""), "")</f>
        <v/>
      </c>
      <c r="AJ808" s="66"/>
      <c r="AK808" s="76" t="str">
        <f>IFERROR(IF(B808&lt;&gt;"", IF(AND(INDEX(Paste_Here!N$2:N$850, MATCH(B808, Paste_Here!A$2:A$850, 0))&lt;&gt;"", ISNUMBER(VALUE(INDEX(Paste_Here!N$2:N$850, MATCH(B808, Paste_Here!A$2:A$850, 0))))), INDEX(Paste_Here!N$2:N$850, MATCH(B808, Paste_Here!A$2:A$850, 0)), ""), ""), "")</f>
        <v/>
      </c>
      <c r="AL808" s="66"/>
      <c r="AM808" s="76" t="str">
        <f>IFERROR(IF(B808&lt;&gt;"", IF(AND(INDEX(Paste_Here!O$2:O$850, MATCH(B808, Paste_Here!A$2:A$850, 0))&lt;&gt;"", ISNUMBER(VALUE(INDEX(Paste_Here!O$2:O$850, MATCH(B808, Paste_Here!A$2:A$850, 0))))), INDEX(Paste_Here!O$2:O$850, MATCH(B808, Paste_Here!A$2:A$850, 0)), ""), ""), "")</f>
        <v/>
      </c>
      <c r="AN808" s="66"/>
      <c r="AO808" s="76"/>
      <c r="AP808" s="66"/>
      <c r="AQ808" s="76"/>
      <c r="AR808" s="66"/>
      <c r="AS808" s="76"/>
      <c r="AT808" s="66"/>
      <c r="AU808" s="66"/>
      <c r="AV808" s="76" t="str">
        <f t="shared" si="99"/>
        <v/>
      </c>
      <c r="AW808" s="66"/>
      <c r="AX808" s="76" t="str">
        <f>IFERROR(IF(B808&lt;&gt;"", IF(ISNUMBER(SEARCH("Revealed-Potential (Primary Focus)", LOWER(INDEX(Paste_Here!Z$2:Z$850, MATCH(B808, Paste_Here!A$2:A$850, 0))))), "Rev-Potential: Prim", IF(ISNUMBER(SEARCH("Revealed-Potential (Secondary Focus)", LOWER(INDEX(Paste_Here!Z$2:Z$850, MATCH(B808, Paste_Here!A$2:A$850, 0))))), "Rev-Potential: Sec", IF(ISNUMBER(SEARCH("Monitoring", LOWER(INDEX(Paste_Here!Z$2:Z$850, MATCH(B808, Paste_Here!A$2:A$850, 0))))), "Monitoring", IF(ISNUMBER(SEARCH("At-Promise (Secondary Focus)", LOWER(INDEX(Paste_Here!Z$2:Z$850, MATCH(B808, Paste_Here!A$2:A$850, 0))))), "At-Promise: Sec", IF(ISNUMBER(SEARCH("At-Promise (Primary Focus)", LOWER(INDEX(Paste_Here!Z$2:Z$850, MATCH(B808, Paste_Here!A$2:A$850, 0))))), "At-Promise: Prim", ""))))), ""), "")</f>
        <v/>
      </c>
      <c r="AY808" s="66"/>
      <c r="AZ808" s="76"/>
      <c r="BA808" s="66"/>
      <c r="BB808" s="76"/>
      <c r="BC808" s="66"/>
      <c r="BD808" s="76"/>
      <c r="BE808" s="66"/>
      <c r="BF808" s="76"/>
      <c r="BG808" s="66"/>
      <c r="BH808" s="76"/>
      <c r="BI808" s="66"/>
      <c r="BJ808" s="66"/>
      <c r="BK808" s="76" t="str">
        <f t="shared" si="100"/>
        <v/>
      </c>
      <c r="BL808" s="66"/>
      <c r="BM808" s="76" t="str">
        <f>IFERROR(IF(B808&lt;&gt;"", IF(AND(ISNUMBER(VALUE(SUBSTITUTE(SUBSTITUTE(Paste_Here!R808, "br", "-"), "L", ""))), VALUE(SUBSTITUTE(SUBSTITUTE(Paste_Here!R808, "br", "-"), "L", "")) &gt;= 1095), "Yes", IF(AND(ISNUMBER(VALUE(SUBSTITUTE(SUBSTITUTE(Paste_Here!R808, "br", "-"), "L", ""))), VALUE(SUBSTITUTE(SUBSTITUTE(Paste_Here!R808, "br", "-"), "L", "")) &lt;= 1094), "No", "")), ""), "")</f>
        <v/>
      </c>
      <c r="BN808" s="66"/>
      <c r="BO808" s="76" t="str">
        <f>IFERROR(IF(B808&lt;&gt;"", IF(COUNTIF(INDEX(Paste_Here!Y$2:AB$850, MATCH(B808, Paste_Here!A$2:A$850, 0), 0), "yes") &gt; 0, "Yes", IF(COUNTIF(INDEX(Paste_Here!Y$2:AB$850, MATCH(B808, Paste_Here!A$2:A$850, 0), 0), "no") &gt; 0, "No", "")), ""), "")</f>
        <v/>
      </c>
      <c r="BP808" s="66"/>
      <c r="BQ808" s="76" t="str">
        <f>IFERROR(IF(B808&lt;&gt;"", IF(AND(ISNUMBER(VALUE(SUBSTITUTE(SUBSTITUTE(Paste_Here!U808, "em", "-"), "q", ""))), VALUE(SUBSTITUTE(SUBSTITUTE(Paste_Here!U808, "em", "-"), "q", "")) &gt;= 910), "Yes", IF(AND(ISNUMBER(VALUE(SUBSTITUTE(SUBSTITUTE(Paste_Here!U808, "em", "-"), "q", ""))), VALUE(SUBSTITUTE(SUBSTITUTE(Paste_Here!U808, "em", "-"), "q", "")) &lt;= 909), "No", "")), ""), "")</f>
        <v/>
      </c>
      <c r="BR808" s="66"/>
      <c r="BS808" s="76" t="str">
        <f>IFERROR(IF(B808&lt;&gt;"", IF(AND(INDEX(Paste_Here!X$2:X$850, MATCH(B808, Paste_Here!A$2:A$850, 0))&lt;&gt;"", ISNUMBER(VALUE(INDEX(Paste_Here!X$2:X$850, MATCH(B808, Paste_Here!A$2:A$850, 0))))), INDEX(Paste_Here!X$2:X$850, MATCH(B808, Paste_Here!A$2:A$850, 0)), ""), ""), "")</f>
        <v/>
      </c>
      <c r="BT808" s="66"/>
      <c r="BU808" s="76" t="str">
        <f>IFERROR(IF(B808&lt;&gt;"", IF(ISNUMBER(VALUE(INDEX(Paste_Here!G$2:G$850, MATCH(B808, Paste_Here!A$2:A$850, 0)))), IF(VALUE(INDEX(Paste_Here!G$2:G$850, MATCH(B808, Paste_Here!A$2:A$850, 0)))=0, "No", IF(AND(VALUE(INDEX(Paste_Here!G$2:G$850, MATCH(B808, Paste_Here!A$2:A$850, 0)))&gt;=1, VALUE(INDEX(Paste_Here!G$2:G$850, MATCH(B808, Paste_Here!A$2:A$850, 0)))&lt;=4), VALUE(INDEX(Paste_Here!G$2:G$850, MATCH(B808, Paste_Here!A$2:A$850, 0))), "")), ""), ""), "")</f>
        <v/>
      </c>
      <c r="BV808" s="66"/>
      <c r="BW808" s="76" t="str">
        <f>IFERROR(IF(B808&lt;&gt;"", IF(ISNUMBER(VALUE(INDEX(Paste_Here!H$2:H$850, MATCH(B808, Paste_Here!A$2:A$850, 0)))), IF(VALUE(INDEX(Paste_Here!H$2:H$850, MATCH(B808, Paste_Here!A$2:A$850, 0)))=0, "No", IF(AND(VALUE(INDEX(Paste_Here!H$2:H$850, MATCH(B808, Paste_Here!A$2:A$850, 0)))&gt;=1, VALUE(INDEX(Paste_Here!H$2:H$850, MATCH(B808, Paste_Here!A$2:A$850, 0)))&lt;=4), VALUE(INDEX(Paste_Here!H$2:H$850, MATCH(B808, Paste_Here!A$2:A$850, 0))), "")), ""), ""), "")</f>
        <v/>
      </c>
      <c r="BX808" s="66"/>
      <c r="BY808" s="76"/>
      <c r="BZ808" s="66"/>
      <c r="CA808" s="76"/>
      <c r="CB808" s="66"/>
      <c r="CC808" s="66"/>
      <c r="CD808" s="76" t="str">
        <f t="shared" si="101"/>
        <v/>
      </c>
      <c r="CE808" s="66"/>
      <c r="CF808" s="76" t="str">
        <f>IFERROR(IF(B808&lt;&gt;"", IF(AND(INDEX(Paste_Here!P$2:P$850, MATCH(B808, Paste_Here!A$2:A$850, 0))&lt;&gt;"", ISNUMBER(VALUE(INDEX(Paste_Here!P$2:P$850, MATCH(B808, Paste_Here!A$2:A$850, 0))))), INDEX(Paste_Here!P$2:P$850, MATCH(B808, Paste_Here!A$2:A$850, 0)), ""), ""), "")</f>
        <v/>
      </c>
      <c r="CG808" s="66"/>
      <c r="CH808" s="76" t="str">
        <f>IFERROR(IF(B808&lt;&gt;"", IF(ISNUMBER(SEARCH("highrisk", LOWER(INDEX(Paste_Here!Q$2:Q$850, MATCH(B808, Paste_Here!A$2:A$850, 0))))), "High Risk", IF(ISNUMBER(SEARCH("lowrisk", LOWER(INDEX(Paste_Here!Q$2:Q$850, MATCH(B808, Paste_Here!A$2:A$850, 0))))), "Low Risk", IF(ISNUMBER(SEARCH("somerisk", LOWER(INDEX(Paste_Here!Q$2:Q$850, MATCH(B808, Paste_Here!A$2:A$850, 0))))), "Some Risk", ""))), ""), "")</f>
        <v/>
      </c>
      <c r="CI808" s="66"/>
      <c r="CJ808" s="76" t="str">
        <f>IFERROR(IF(B808&lt;&gt;"", IF(AND(INDEX(Paste_Here!AA$2:AA$850, MATCH(B808, Paste_Here!A$2:A$850, 0))&lt;&gt;"", ISNUMBER(VALUE(INDEX(Paste_Here!AA$2:AA$850, MATCH(B808, Paste_Here!A$2:A$850, 0))))), INDEX(Paste_Here!AA$2:AA$850, MATCH(B808, Paste_Here!A$2:A$850, 0)), ""), ""), "")</f>
        <v/>
      </c>
      <c r="CK808" s="66"/>
      <c r="CL808" s="76" t="str">
        <f>IFERROR(IF(B808&lt;&gt;"", IF(LOWER(INDEX(Paste_Here!AB$2:AB$850, MATCH(B808, Paste_Here!A$2:A$850, 0)))="approaching expectations", "Approaching", IF(LOWER(INDEX(Paste_Here!AB$2:AB$850, MATCH(B808, Paste_Here!A$2:A$850, 0)))="met expectations", "Met", IF(LOWER(INDEX(Paste_Here!AB$2:AB$850, MATCH(B808, Paste_Here!A$2:A$850, 0)))="exceeded expectations", "Exceeded", IF(LOWER(INDEX(Paste_Here!AB$2:AB$850, MATCH(B808, Paste_Here!A$2:A$850, 0)))="below expectations", "Below", "")))), ""), "")</f>
        <v/>
      </c>
      <c r="CM808" s="66"/>
      <c r="CN808" s="76" t="str">
        <f>IFERROR(IF(B808&lt;&gt;"", IF(AND(INDEX(Paste_Here!AC$2:AC$850, MATCH(B808, Paste_Here!A$2:A$850, 0))&lt;&gt;"", ISNUMBER(VALUE(INDEX(Paste_Here!AC$2:AC$850, MATCH(B808, Paste_Here!A$2:A$850, 0))))), INDEX(Paste_Here!AC$2:AC$850, MATCH(B808, Paste_Here!A$2:A$850, 0)), ""), ""), "")</f>
        <v/>
      </c>
      <c r="CO808" s="66"/>
      <c r="CP808" s="76"/>
      <c r="CQ808" s="66"/>
      <c r="CR808" s="76"/>
      <c r="CS808" s="66"/>
      <c r="CT808" s="76"/>
      <c r="CU808" s="66"/>
      <c r="CV808" s="76"/>
      <c r="CW808" s="66"/>
      <c r="CX808" s="76"/>
      <c r="CY808" s="66"/>
      <c r="CZ808" s="66"/>
      <c r="DA808" s="76" t="str">
        <f t="shared" si="102"/>
        <v/>
      </c>
      <c r="DB808" s="66"/>
      <c r="DC808" s="76" t="str">
        <f>IFERROR(IF(B808&lt;&gt;"", IF(AND(INDEX(Paste_Here!V$2:V$850, MATCH(B808, Paste_Here!A$2:A$850, 0))&lt;&gt;"", ISNUMBER(VALUE(INDEX(Paste_Here!V$2:V$850, MATCH(B808, Paste_Here!A$2:A$850, 0))))), INDEX(Paste_Here!V$2:V$850, MATCH(B808, Paste_Here!A$2:A$850, 0)), ""), ""), "")</f>
        <v/>
      </c>
      <c r="DD808" s="66"/>
      <c r="DE808" s="76" t="str">
        <f>IFERROR(IF(B808&lt;&gt;"", IF(ISNUMBER(SEARCH("highrisk", LOWER(INDEX(Paste_Here!W$2:W$850, MATCH(B808, Paste_Here!A$2:A$850, 0))))), "High Risk", IF(ISNUMBER(SEARCH("lowrisk", LOWER(INDEX(Paste_Here!W$2:W$850, MATCH(B808, Paste_Here!A$2:A$850, 0))))), "Low Risk", IF(ISNUMBER(SEARCH("somerisk", LOWER(INDEX(Paste_Here!W$2:W$850, MATCH(B808, Paste_Here!A$2:A$850, 0))))), "Some Risk", ""))), ""), "")</f>
        <v/>
      </c>
      <c r="DF808" s="66"/>
      <c r="DG808" s="76" t="str">
        <f>IFERROR(IF(B808&lt;&gt;"", IF(AND(INDEX(Paste_Here!S$2:S$850, MATCH(B808, Paste_Here!A$2:A$850, 0))&lt;&gt;"", ISNUMBER(VALUE(INDEX(Paste_Here!S$2:S$850, MATCH(B808, Paste_Here!A$2:A$850, 0))))), INDEX(Paste_Here!S$2:S$850, MATCH(B808, Paste_Here!A$2:A$850, 0)), ""), ""), "")</f>
        <v/>
      </c>
      <c r="DH808" s="66"/>
      <c r="DI808" s="76" t="str">
        <f>IFERROR(IF(B808&lt;&gt;"", IF(ISNUMBER(SEARCH("highrisk", LOWER(INDEX(Paste_Here!T$2:T$850, MATCH(B808, Paste_Here!A$2:A$850, 0))))), "High Risk", IF(ISNUMBER(SEARCH("lowrisk", LOWER(INDEX(Paste_Here!T$2:T$850, MATCH(B808, Paste_Here!A$2:A$850, 0))))), "Low Risk", IF(ISNUMBER(SEARCH("somerisk", LOWER(INDEX(Paste_Here!T$2:T$850, MATCH(B808, Paste_Here!A$2:A$850, 0))))), "Some Risk", ""))), ""), "")</f>
        <v/>
      </c>
      <c r="DJ808" s="66"/>
      <c r="DK808" s="76" t="str">
        <f>IFERROR(IF(B808&lt;&gt;"", IF(AND(INDEX(Paste_Here!AD$2:AD$850, MATCH(B808, Paste_Here!A$2:A$850, 0))&lt;&gt;"", ISNUMBER(VALUE(INDEX(Paste_Here!AD$2:AD$850, MATCH(B808, Paste_Here!A$2:A$850, 0))))), INDEX(Paste_Here!AD$2:AD$850, MATCH(B808, Paste_Here!A$2:A$850, 0)), ""), ""), "")</f>
        <v/>
      </c>
      <c r="DL808" s="66"/>
      <c r="DM808" s="76" t="str">
        <f>IFERROR(IF(B808&lt;&gt;"", IF(LOWER(INDEX(Paste_Here!AE$2:AE$850, MATCH(B808, Paste_Here!A$2:A$850, 0)))="approaching expectations", "Approaching", IF(LOWER(INDEX(Paste_Here!AE$2:AE$850, MATCH(B808, Paste_Here!A$2:A$850, 0)))="met expectations", "Met", IF(LOWER(INDEX(Paste_Here!AE$2:AE$850, MATCH(B808, Paste_Here!A$2:A$850, 0)))="exceeded expectations", "Exceeded", IF(LOWER(INDEX(Paste_Here!AE$2:AE$850, MATCH(B808, Paste_Here!A$2:A$850, 0)))="below expectations", "Below", "")))), ""), "")</f>
        <v/>
      </c>
      <c r="DN808" s="66"/>
      <c r="DO808" s="76"/>
      <c r="DP808" s="66"/>
      <c r="DQ808" s="76"/>
      <c r="DR808" s="66"/>
      <c r="DS808" s="76"/>
      <c r="DT808" s="66"/>
      <c r="DU808" s="76"/>
      <c r="DV808" s="66"/>
      <c r="DW808" s="66"/>
      <c r="DX808" s="76" t="str">
        <f t="shared" si="103"/>
        <v/>
      </c>
      <c r="DY808" s="66"/>
      <c r="DZ808" s="76"/>
      <c r="EA808" s="66"/>
      <c r="EB808" s="76"/>
      <c r="EC808" s="66"/>
      <c r="ED808" s="76" t="str">
        <f>IFERROR(IF(B808&lt;&gt;"", IF(AND(INDEX(Paste_Here!AF$2:AF$850, MATCH(B808, Paste_Here!A$2:A$850, 0))&lt;&gt;"", ISNUMBER(VALUE(INDEX(Paste_Here!AF$2:AF$850, MATCH(B808, Paste_Here!A$2:A$850, 0))))), INDEX(Paste_Here!AF$2:AF$850, MATCH(B808, Paste_Here!A$2:A$850, 0)), ""), ""), "")</f>
        <v/>
      </c>
      <c r="EE808" s="66"/>
      <c r="EF808" s="76"/>
      <c r="EG808" s="66"/>
      <c r="EH808" s="76"/>
      <c r="EI808" s="66"/>
      <c r="EJ808" s="76" t="str">
        <f>IFERROR(IF(B808&lt;&gt;"", IF(AND(INDEX(Paste_Here!AG$2:AG$850, MATCH(B808, Paste_Here!A$2:A$850, 0))&lt;&gt;"", ISNUMBER(VALUE(INDEX(Paste_Here!AG$2:AG$850, MATCH(B808, Paste_Here!A$2:A$850, 0))))), INDEX(Paste_Here!AG$2:AG$850, MATCH(B808, Paste_Here!A$2:A$850, 0)), ""), ""), "")</f>
        <v/>
      </c>
      <c r="EK808" s="66"/>
      <c r="EL808" s="76"/>
      <c r="EM808" s="66"/>
      <c r="EN808" s="76"/>
      <c r="EO808" s="66"/>
      <c r="EP808" s="76"/>
      <c r="EQ808" s="66"/>
      <c r="ER808" s="76"/>
      <c r="ES808" s="66"/>
      <c r="ET808" s="66"/>
      <c r="EU808" s="76"/>
      <c r="EV808" s="66"/>
      <c r="EW808" s="76"/>
      <c r="EX808" s="66"/>
      <c r="EY808" s="76"/>
      <c r="EZ808" s="66"/>
      <c r="FA808" s="76"/>
      <c r="FB808" s="66"/>
      <c r="FC808" s="76"/>
      <c r="FD808" s="66"/>
      <c r="FE808" s="76"/>
      <c r="FF808" s="66"/>
      <c r="FG808" s="76"/>
      <c r="FH808" s="66"/>
      <c r="FI808" s="76"/>
      <c r="FJ808" s="66"/>
      <c r="FK808" s="76"/>
      <c r="FL808" s="66"/>
      <c r="FM808" s="76"/>
      <c r="FN808" s="66"/>
      <c r="FO808" s="76"/>
      <c r="FP808" s="66"/>
      <c r="FQ808" s="76"/>
      <c r="FR808" s="66"/>
      <c r="FS808" s="76"/>
      <c r="FT808" s="66"/>
      <c r="FU808" s="76"/>
      <c r="FV808" s="66"/>
      <c r="FW808" s="76"/>
      <c r="FX808" s="66"/>
      <c r="FY808" s="76"/>
      <c r="FZ808" s="66"/>
      <c r="GA808" s="76"/>
      <c r="GB808" s="66"/>
      <c r="GC808" s="76"/>
      <c r="GD808" s="66"/>
      <c r="GE808" s="76"/>
      <c r="GF808" s="66"/>
      <c r="GG808" s="76"/>
      <c r="GH808" s="66"/>
      <c r="GI808" s="76"/>
      <c r="GJ808" s="66"/>
      <c r="GK808" s="76"/>
      <c r="GL808" s="66"/>
      <c r="GM808" s="76"/>
      <c r="GN808" s="66"/>
      <c r="GO808" s="76"/>
      <c r="GP808" s="66"/>
      <c r="GQ808" s="76"/>
      <c r="GR808" s="66"/>
      <c r="GS808" s="76"/>
      <c r="GT808" s="66"/>
      <c r="GU808" s="76"/>
      <c r="GV808" s="66"/>
      <c r="GW808" s="76"/>
      <c r="GX808" s="66"/>
      <c r="GY808" s="76"/>
      <c r="GZ808" s="66"/>
      <c r="HA808" s="76"/>
      <c r="HB808" s="66"/>
      <c r="HC808" s="76"/>
      <c r="HD808" s="66"/>
      <c r="HE808" s="76"/>
      <c r="HF808" s="66"/>
      <c r="HG808" s="76"/>
      <c r="HH808" s="66"/>
      <c r="HI808" s="76"/>
      <c r="HJ808" s="66"/>
      <c r="HK808" s="76"/>
      <c r="HL808" s="66"/>
      <c r="HM808" s="76"/>
      <c r="HN808" s="66"/>
      <c r="HO808" s="76"/>
      <c r="HP808" s="66"/>
      <c r="HQ808" s="76"/>
      <c r="HR808" s="66"/>
      <c r="HS808" s="76"/>
      <c r="HT808" s="66"/>
      <c r="HU808" s="76"/>
      <c r="HV808" s="66"/>
      <c r="HW808" s="76"/>
      <c r="HX808" s="66"/>
      <c r="HY808" s="76"/>
      <c r="HZ808" s="66"/>
      <c r="IA808" s="76"/>
      <c r="IB808" s="66"/>
      <c r="IC808" s="76"/>
      <c r="ID808" s="66"/>
      <c r="IE808" s="76"/>
      <c r="IF808" s="66"/>
      <c r="IG808" s="76"/>
      <c r="IH808" s="66"/>
      <c r="II808" s="76"/>
      <c r="IJ808" s="66"/>
      <c r="IK808" s="76"/>
      <c r="IL808" s="66"/>
      <c r="IM808" s="76"/>
      <c r="IN808" s="66"/>
      <c r="IO808" s="76"/>
      <c r="IP808" s="66"/>
      <c r="IQ808" s="76"/>
      <c r="IR808" s="66"/>
      <c r="IS808" s="76"/>
      <c r="IT808" s="66"/>
      <c r="IU808" s="76"/>
      <c r="IV808" s="66"/>
      <c r="IW808" s="76"/>
      <c r="IX808" s="66"/>
      <c r="IY808" s="76"/>
      <c r="IZ808" s="66"/>
      <c r="JA808" s="76"/>
      <c r="JB808" s="66"/>
      <c r="JC808" s="76"/>
      <c r="JD808" s="66"/>
      <c r="JE808" s="76"/>
      <c r="JF808" s="66"/>
      <c r="JG808" s="76"/>
      <c r="JH808" s="66"/>
      <c r="JI808" s="76"/>
      <c r="JJ808" s="66"/>
      <c r="JK808" s="76"/>
      <c r="JL808" s="66"/>
      <c r="JM808" s="76"/>
      <c r="JN808" s="66"/>
      <c r="JO808" s="76"/>
      <c r="JP808" s="66"/>
      <c r="JQ808" s="76"/>
      <c r="JR808" s="66"/>
      <c r="JS808" s="76"/>
      <c r="JT808" s="66"/>
      <c r="JU808" s="76"/>
      <c r="JV808" s="66"/>
      <c r="JW808" s="76"/>
      <c r="JX808" s="66"/>
      <c r="JY808" s="76"/>
      <c r="JZ808" s="66"/>
      <c r="KA808" s="76"/>
      <c r="KB808" s="66"/>
      <c r="KC808" s="76"/>
      <c r="KD808" s="66"/>
      <c r="KE808" s="76"/>
      <c r="KF808" s="66"/>
      <c r="KG808" s="76"/>
      <c r="KH808" s="66"/>
      <c r="KI808" s="76"/>
      <c r="KJ808" s="66"/>
      <c r="KK808" s="76"/>
      <c r="KL808" s="66"/>
      <c r="KM808" s="76"/>
      <c r="KN808" s="66"/>
      <c r="KO808" s="76"/>
      <c r="KP808" s="66"/>
      <c r="KQ808" s="76"/>
      <c r="KR808" s="66"/>
      <c r="KS808" s="76"/>
      <c r="KT808" s="66"/>
      <c r="KU808" s="76"/>
      <c r="KV808" s="66"/>
      <c r="KW808" s="76"/>
      <c r="KX808" s="66"/>
      <c r="KY808" s="76"/>
      <c r="KZ808" s="66"/>
      <c r="LA808" s="76"/>
      <c r="LB808" s="66"/>
      <c r="LC808" s="76"/>
      <c r="LD808" s="66"/>
      <c r="LE808" s="76"/>
      <c r="LF808" s="66"/>
      <c r="LG808" s="76"/>
      <c r="LH808" s="66"/>
      <c r="LI808" s="76"/>
      <c r="LJ808" s="66"/>
      <c r="LK808" s="76"/>
      <c r="LL808" s="66"/>
      <c r="LM808" s="76"/>
      <c r="LN808" s="66"/>
      <c r="LO808" s="76"/>
      <c r="LP808" s="66"/>
      <c r="LQ808" s="76"/>
      <c r="LR808" s="66"/>
      <c r="LS808" s="76"/>
      <c r="LT808" s="66"/>
      <c r="LU808" s="76"/>
      <c r="LV808" s="66"/>
      <c r="LW808" s="76"/>
      <c r="LX808" s="66"/>
      <c r="LY808" s="76"/>
      <c r="LZ808" s="66"/>
      <c r="MA808" s="76"/>
      <c r="MB808" s="66"/>
      <c r="MC808" s="76"/>
      <c r="MD808" s="66"/>
      <c r="MG808" s="1" t="str" cm="1">
        <f t="array" ref="MG808">IFERROR(INDEX(Paste_Here!$B$2:$B$850, MATCH(0, COUNTIF(MG$4:MG807, Paste_Here!$B$2:$B$850) + IF(Paste_Here!$B$2:$B$850="", 1, 0), 0)), "")</f>
        <v/>
      </c>
      <c r="MH808" s="1" t="str">
        <f>IF(MG808&lt;&gt;"", INDEX(Paste_Here!$A$2:$A$850, MATCH(MG808, Paste_Here!$B$2:$B$850, 0)), "")</f>
        <v/>
      </c>
      <c r="MI808" s="1" t="str">
        <f t="shared" si="104"/>
        <v/>
      </c>
      <c r="MJ808" s="1" t="str" cm="1">
        <f t="array" ref="MJ808">IFERROR(INDEX($MI$5:$MI$850, MATCH(SMALL(IF($MI$5:$MI$850&lt;&gt;"", COUNTIF($MI$5:$MI$850, "&lt;"&amp;$MI$5:$MI$850)+1), ROW()-ROW($MJ$5)+1), COUNTIF($MI$5:$MI$850, "&lt;"&amp;$MI$5:$MI$850)+1, 0)), "")</f>
        <v/>
      </c>
    </row>
    <row r="809" spans="1:348">
      <c r="A809" s="66"/>
      <c r="B809" s="76" t="str">
        <f t="shared" si="97"/>
        <v/>
      </c>
      <c r="C809" s="66"/>
      <c r="D809" s="76" t="str">
        <f>IFERROR(IF(B809&lt;&gt;"", IF(AND(INDEX(Paste_Here!B$2:B$850, MATCH(B809, Paste_Here!A$2:A$850, 0))&lt;&gt;"", ISNUMBER(VALUE(INDEX(Paste_Here!B$2:B$850, MATCH(B809, Paste_Here!A$2:A$850, 0))))), INDEX(Paste_Here!B$2:B$850, MATCH(B809, Paste_Here!A$2:A$850, 0)), ""), ""), "")</f>
        <v/>
      </c>
      <c r="E809" s="66"/>
      <c r="F809" s="76" t="str">
        <f>IFERROR(IF(B809&lt;&gt;"", IF(ISTEXT(INDEX(Paste_Here!K$2:K$850, MATCH(B809, Paste_Here!A$2:A$850, 0))), INDEX(Paste_Here!K$2:K$850, MATCH(B809, Paste_Here!A$2:A$850, 0)), ""), ""), "")</f>
        <v/>
      </c>
      <c r="G809" s="66"/>
      <c r="H809" s="76" t="str">
        <f>IFERROR(IF(B809&lt;&gt;"", IF(ISTEXT(INDEX(Paste_Here!C$2:C$850, MATCH(B809, Paste_Here!A$2:A$850, 0))), INDEX(Paste_Here!C$2:C$850, MATCH(B809, Paste_Here!A$2:A$850, 0)), ""), ""), "")</f>
        <v/>
      </c>
      <c r="I809" s="66"/>
      <c r="J809" s="76" t="str">
        <f>IFERROR(IF(B809&lt;&gt;"", IF(ISNUMBER(SEARCH("s", LOWER(INDEX(Paste_Here!M$2:M$850, MATCH(B809, Paste_Here!A$2:A$850, 0))))), "Yes", IF(INDEX(Paste_Here!M$2:M$850, MATCH(B809, Paste_Here!A$2:A$850, 0))&lt;&gt;"", "No", "")), ""), "")</f>
        <v/>
      </c>
      <c r="K809" s="66"/>
      <c r="L809" s="76" t="str">
        <f>IFERROR(IF(B809&lt;&gt;"", IF(ISNUMBER(SEARCH("yes", LOWER(INDEX(Paste_Here!E$2:E$850, MATCH(B809, Paste_Here!A$2:A$850, 0))))), "Yes", IF(ISNUMBER(SEARCH("no", LOWER(INDEX(Paste_Here!E$2:E$850, MATCH(B809, Paste_Here!A$2:A$850, 0))))), "No", "")), ""), "")</f>
        <v/>
      </c>
      <c r="M809" s="66"/>
      <c r="N809" s="76" t="str">
        <f>IFERROR(IF(B809&lt;&gt;"", IF(ISNUMBER(SEARCH("yes", LOWER(INDEX(Paste_Here!F$2:F$850, MATCH(B809, Paste_Here!A$2:A$850, 0))))), "Yes", IF(ISNUMBER(SEARCH("no", LOWER(INDEX(Paste_Here!F$2:F$850, MATCH(B809, Paste_Here!A$2:A$850, 0))))), "No", "")), ""), "")</f>
        <v/>
      </c>
      <c r="O809" s="66"/>
      <c r="P809" s="76" t="str">
        <f>IFERROR(IF(B809&lt;&gt;"", IF(ISNUMBER(SEARCH("yes", LOWER(INDEX(Paste_Here!L$2:L$850, MATCH(B809, Paste_Here!A$2:A$850, 0))))), "Yes", IF(ISNUMBER(SEARCH("no", LOWER(INDEX(Paste_Here!L$2:L$850, MATCH(B809, Paste_Here!A$2:A$850, 0))))), "No", "")), ""), "")</f>
        <v/>
      </c>
      <c r="Q809" s="66"/>
      <c r="R809" s="76" t="str">
        <f>IFERROR(IF(B809&lt;&gt;"", IF(ISNUMBER(SEARCH("transitional 2", LOWER(INDEX(Paste_Here!D$2:D$850, MATCH(B809, Paste_Here!A$2:A$850, 0))))), "T2", IF(ISNUMBER(SEARCH("transitional 1", LOWER(INDEX(Paste_Here!D$2:D$850, MATCH(B809, Paste_Here!A$2:A$850, 0))))), "T1", IF(ISNUMBER(SEARCH("waived ell services", LOWER(INDEX(Paste_Here!D$2:D$850, MATCH(B809, Paste_Here!A$2:A$850, 0))))), "W", IF(ISNUMBER(SEARCH("english language learner", LOWER(INDEX(Paste_Here!D$2:D$850, MATCH(B809, Paste_Here!A$2:A$850, 0))))), "L", "")))), ""), "")</f>
        <v/>
      </c>
      <c r="S809" s="66"/>
      <c r="T809" s="76" t="str">
        <f>IFERROR(IF(B809&lt;&gt;"", IF(ISNUMBER(SEARCH("yes", LOWER(INDEX(Paste_Here!I$2:I$850, MATCH(B809, Paste_Here!A$2:A$850, 0))))), "Yes", IF(ISNUMBER(SEARCH("no", LOWER(INDEX(Paste_Here!I$2:I$850, MATCH(B809, Paste_Here!A$2:A$850, 0))))), "No", "")), ""), "")</f>
        <v/>
      </c>
      <c r="U809" s="66"/>
      <c r="V809" s="76" t="str">
        <f>IFERROR(IF(B809&lt;&gt;"", IF(ISTEXT(INDEX(Paste_Here!J$2:J$850, MATCH(B809, Paste_Here!A$2:A$850, 0))), VALUE(INDEX(Paste_Here!J$2:J$850, MATCH(B809, Paste_Here!A$2:A$850, 0))), ""), ""), "")</f>
        <v/>
      </c>
      <c r="W809" s="66"/>
      <c r="X809" s="66"/>
      <c r="Y809" s="76" t="str">
        <f t="shared" si="98"/>
        <v/>
      </c>
      <c r="Z809" s="66"/>
      <c r="AA809" s="76" t="str">
        <f>IFERROR(IF(B809&lt;&gt;"", IF(AND(INDEX(Paste_Here!AI$2:AI$850, MATCH(B809, Paste_Here!A$2:A$850, 0))&lt;&gt;"", ISNUMBER(VALUE(INDEX(Paste_Here!AI$2:AI$850, MATCH(B809, Paste_Here!A$2:A$850, 0))))), INDEX(Paste_Here!AI$2:AI$850, MATCH(B809, Paste_Here!A$2:A$850, 0)), ""), ""), "")</f>
        <v/>
      </c>
      <c r="AB809" s="66"/>
      <c r="AC809" s="76" t="str">
        <f>IFERROR(IF(B809&lt;&gt;"", IF(AND(INDEX(Paste_Here!AJ$2:AJ$850, MATCH(B809, Paste_Here!A$2:A$850, 0))&lt;&gt;"", ISNUMBER(VALUE(INDEX(Paste_Here!AJ$2:AJ$850, MATCH(B809, Paste_Here!A$2:A$850, 0))))), INDEX(Paste_Here!AJ$2:AJ$850, MATCH(B809, Paste_Here!A$2:A$850, 0)), ""), ""), "")</f>
        <v/>
      </c>
      <c r="AD809" s="66"/>
      <c r="AE809" s="76" t="str">
        <f>IFERROR(IF(B809&lt;&gt;"", IF(AND(INDEX(Paste_Here!AK$2:AK$850, MATCH(B809, Paste_Here!A$2:A$850, 0))&lt;&gt;"", ISNUMBER(VALUE(INDEX(Paste_Here!AK$2:AK$850, MATCH(B809, Paste_Here!A$2:A$850, 0))))), INDEX(Paste_Here!AK$2:AK$850, MATCH(B809, Paste_Here!A$2:A$850, 0)), ""), ""), "")</f>
        <v/>
      </c>
      <c r="AF809" s="66"/>
      <c r="AG809" s="76" t="str">
        <f>IFERROR(IF(B809&lt;&gt;"", IF(AND(INDEX(Paste_Here!AL$2:AL$850, MATCH(B809, Paste_Here!A$2:A$850, 0))&lt;&gt;"", ISNUMBER(VALUE(INDEX(Paste_Here!AL$2:AL$850, MATCH(B809, Paste_Here!A$2:A$850, 0))))), INDEX(Paste_Here!AL$2:AL$850, MATCH(B809, Paste_Here!A$2:A$850, 0)), ""), ""), "")</f>
        <v/>
      </c>
      <c r="AH809" s="66"/>
      <c r="AI809" s="76" t="str">
        <f>IFERROR(IF(B809&lt;&gt;"", IF(AND(INDEX(Paste_Here!AH$2:AH$850, MATCH(B809, Paste_Here!A$2:A$850, 0))&lt;&gt;"", ISNUMBER(VALUE(INDEX(Paste_Here!AH$2:AH$850, MATCH(B809, Paste_Here!A$2:A$850, 0))))), IF(VALUE(INDEX(Paste_Here!AH$2:AH$850, MATCH(B809, Paste_Here!A$2:A$850, 0)))=0, "", INDEX(Paste_Here!AH$2:AH$850, MATCH(B809, Paste_Here!A$2:A$850, 0))), ""), ""), "")</f>
        <v/>
      </c>
      <c r="AJ809" s="66"/>
      <c r="AK809" s="76" t="str">
        <f>IFERROR(IF(B809&lt;&gt;"", IF(AND(INDEX(Paste_Here!N$2:N$850, MATCH(B809, Paste_Here!A$2:A$850, 0))&lt;&gt;"", ISNUMBER(VALUE(INDEX(Paste_Here!N$2:N$850, MATCH(B809, Paste_Here!A$2:A$850, 0))))), INDEX(Paste_Here!N$2:N$850, MATCH(B809, Paste_Here!A$2:A$850, 0)), ""), ""), "")</f>
        <v/>
      </c>
      <c r="AL809" s="66"/>
      <c r="AM809" s="76" t="str">
        <f>IFERROR(IF(B809&lt;&gt;"", IF(AND(INDEX(Paste_Here!O$2:O$850, MATCH(B809, Paste_Here!A$2:A$850, 0))&lt;&gt;"", ISNUMBER(VALUE(INDEX(Paste_Here!O$2:O$850, MATCH(B809, Paste_Here!A$2:A$850, 0))))), INDEX(Paste_Here!O$2:O$850, MATCH(B809, Paste_Here!A$2:A$850, 0)), ""), ""), "")</f>
        <v/>
      </c>
      <c r="AN809" s="66"/>
      <c r="AO809" s="76"/>
      <c r="AP809" s="66"/>
      <c r="AQ809" s="76"/>
      <c r="AR809" s="66"/>
      <c r="AS809" s="76"/>
      <c r="AT809" s="66"/>
      <c r="AU809" s="66"/>
      <c r="AV809" s="76" t="str">
        <f t="shared" si="99"/>
        <v/>
      </c>
      <c r="AW809" s="66"/>
      <c r="AX809" s="76" t="str">
        <f>IFERROR(IF(B809&lt;&gt;"", IF(ISNUMBER(SEARCH("Revealed-Potential (Primary Focus)", LOWER(INDEX(Paste_Here!Z$2:Z$850, MATCH(B809, Paste_Here!A$2:A$850, 0))))), "Rev-Potential: Prim", IF(ISNUMBER(SEARCH("Revealed-Potential (Secondary Focus)", LOWER(INDEX(Paste_Here!Z$2:Z$850, MATCH(B809, Paste_Here!A$2:A$850, 0))))), "Rev-Potential: Sec", IF(ISNUMBER(SEARCH("Monitoring", LOWER(INDEX(Paste_Here!Z$2:Z$850, MATCH(B809, Paste_Here!A$2:A$850, 0))))), "Monitoring", IF(ISNUMBER(SEARCH("At-Promise (Secondary Focus)", LOWER(INDEX(Paste_Here!Z$2:Z$850, MATCH(B809, Paste_Here!A$2:A$850, 0))))), "At-Promise: Sec", IF(ISNUMBER(SEARCH("At-Promise (Primary Focus)", LOWER(INDEX(Paste_Here!Z$2:Z$850, MATCH(B809, Paste_Here!A$2:A$850, 0))))), "At-Promise: Prim", ""))))), ""), "")</f>
        <v/>
      </c>
      <c r="AY809" s="66"/>
      <c r="AZ809" s="76"/>
      <c r="BA809" s="66"/>
      <c r="BB809" s="76"/>
      <c r="BC809" s="66"/>
      <c r="BD809" s="76"/>
      <c r="BE809" s="66"/>
      <c r="BF809" s="76"/>
      <c r="BG809" s="66"/>
      <c r="BH809" s="76"/>
      <c r="BI809" s="66"/>
      <c r="BJ809" s="66"/>
      <c r="BK809" s="76" t="str">
        <f t="shared" si="100"/>
        <v/>
      </c>
      <c r="BL809" s="66"/>
      <c r="BM809" s="76" t="str">
        <f>IFERROR(IF(B809&lt;&gt;"", IF(AND(ISNUMBER(VALUE(SUBSTITUTE(SUBSTITUTE(Paste_Here!R809, "br", "-"), "L", ""))), VALUE(SUBSTITUTE(SUBSTITUTE(Paste_Here!R809, "br", "-"), "L", "")) &gt;= 1095), "Yes", IF(AND(ISNUMBER(VALUE(SUBSTITUTE(SUBSTITUTE(Paste_Here!R809, "br", "-"), "L", ""))), VALUE(SUBSTITUTE(SUBSTITUTE(Paste_Here!R809, "br", "-"), "L", "")) &lt;= 1094), "No", "")), ""), "")</f>
        <v/>
      </c>
      <c r="BN809" s="66"/>
      <c r="BO809" s="76" t="str">
        <f>IFERROR(IF(B809&lt;&gt;"", IF(COUNTIF(INDEX(Paste_Here!Y$2:AB$850, MATCH(B809, Paste_Here!A$2:A$850, 0), 0), "yes") &gt; 0, "Yes", IF(COUNTIF(INDEX(Paste_Here!Y$2:AB$850, MATCH(B809, Paste_Here!A$2:A$850, 0), 0), "no") &gt; 0, "No", "")), ""), "")</f>
        <v/>
      </c>
      <c r="BP809" s="66"/>
      <c r="BQ809" s="76" t="str">
        <f>IFERROR(IF(B809&lt;&gt;"", IF(AND(ISNUMBER(VALUE(SUBSTITUTE(SUBSTITUTE(Paste_Here!U809, "em", "-"), "q", ""))), VALUE(SUBSTITUTE(SUBSTITUTE(Paste_Here!U809, "em", "-"), "q", "")) &gt;= 910), "Yes", IF(AND(ISNUMBER(VALUE(SUBSTITUTE(SUBSTITUTE(Paste_Here!U809, "em", "-"), "q", ""))), VALUE(SUBSTITUTE(SUBSTITUTE(Paste_Here!U809, "em", "-"), "q", "")) &lt;= 909), "No", "")), ""), "")</f>
        <v/>
      </c>
      <c r="BR809" s="66"/>
      <c r="BS809" s="76" t="str">
        <f>IFERROR(IF(B809&lt;&gt;"", IF(AND(INDEX(Paste_Here!X$2:X$850, MATCH(B809, Paste_Here!A$2:A$850, 0))&lt;&gt;"", ISNUMBER(VALUE(INDEX(Paste_Here!X$2:X$850, MATCH(B809, Paste_Here!A$2:A$850, 0))))), INDEX(Paste_Here!X$2:X$850, MATCH(B809, Paste_Here!A$2:A$850, 0)), ""), ""), "")</f>
        <v/>
      </c>
      <c r="BT809" s="66"/>
      <c r="BU809" s="76" t="str">
        <f>IFERROR(IF(B809&lt;&gt;"", IF(ISNUMBER(VALUE(INDEX(Paste_Here!G$2:G$850, MATCH(B809, Paste_Here!A$2:A$850, 0)))), IF(VALUE(INDEX(Paste_Here!G$2:G$850, MATCH(B809, Paste_Here!A$2:A$850, 0)))=0, "No", IF(AND(VALUE(INDEX(Paste_Here!G$2:G$850, MATCH(B809, Paste_Here!A$2:A$850, 0)))&gt;=1, VALUE(INDEX(Paste_Here!G$2:G$850, MATCH(B809, Paste_Here!A$2:A$850, 0)))&lt;=4), VALUE(INDEX(Paste_Here!G$2:G$850, MATCH(B809, Paste_Here!A$2:A$850, 0))), "")), ""), ""), "")</f>
        <v/>
      </c>
      <c r="BV809" s="66"/>
      <c r="BW809" s="76" t="str">
        <f>IFERROR(IF(B809&lt;&gt;"", IF(ISNUMBER(VALUE(INDEX(Paste_Here!H$2:H$850, MATCH(B809, Paste_Here!A$2:A$850, 0)))), IF(VALUE(INDEX(Paste_Here!H$2:H$850, MATCH(B809, Paste_Here!A$2:A$850, 0)))=0, "No", IF(AND(VALUE(INDEX(Paste_Here!H$2:H$850, MATCH(B809, Paste_Here!A$2:A$850, 0)))&gt;=1, VALUE(INDEX(Paste_Here!H$2:H$850, MATCH(B809, Paste_Here!A$2:A$850, 0)))&lt;=4), VALUE(INDEX(Paste_Here!H$2:H$850, MATCH(B809, Paste_Here!A$2:A$850, 0))), "")), ""), ""), "")</f>
        <v/>
      </c>
      <c r="BX809" s="66"/>
      <c r="BY809" s="76"/>
      <c r="BZ809" s="66"/>
      <c r="CA809" s="76"/>
      <c r="CB809" s="66"/>
      <c r="CC809" s="66"/>
      <c r="CD809" s="76" t="str">
        <f t="shared" si="101"/>
        <v/>
      </c>
      <c r="CE809" s="66"/>
      <c r="CF809" s="76" t="str">
        <f>IFERROR(IF(B809&lt;&gt;"", IF(AND(INDEX(Paste_Here!P$2:P$850, MATCH(B809, Paste_Here!A$2:A$850, 0))&lt;&gt;"", ISNUMBER(VALUE(INDEX(Paste_Here!P$2:P$850, MATCH(B809, Paste_Here!A$2:A$850, 0))))), INDEX(Paste_Here!P$2:P$850, MATCH(B809, Paste_Here!A$2:A$850, 0)), ""), ""), "")</f>
        <v/>
      </c>
      <c r="CG809" s="66"/>
      <c r="CH809" s="76" t="str">
        <f>IFERROR(IF(B809&lt;&gt;"", IF(ISNUMBER(SEARCH("highrisk", LOWER(INDEX(Paste_Here!Q$2:Q$850, MATCH(B809, Paste_Here!A$2:A$850, 0))))), "High Risk", IF(ISNUMBER(SEARCH("lowrisk", LOWER(INDEX(Paste_Here!Q$2:Q$850, MATCH(B809, Paste_Here!A$2:A$850, 0))))), "Low Risk", IF(ISNUMBER(SEARCH("somerisk", LOWER(INDEX(Paste_Here!Q$2:Q$850, MATCH(B809, Paste_Here!A$2:A$850, 0))))), "Some Risk", ""))), ""), "")</f>
        <v/>
      </c>
      <c r="CI809" s="66"/>
      <c r="CJ809" s="76" t="str">
        <f>IFERROR(IF(B809&lt;&gt;"", IF(AND(INDEX(Paste_Here!AA$2:AA$850, MATCH(B809, Paste_Here!A$2:A$850, 0))&lt;&gt;"", ISNUMBER(VALUE(INDEX(Paste_Here!AA$2:AA$850, MATCH(B809, Paste_Here!A$2:A$850, 0))))), INDEX(Paste_Here!AA$2:AA$850, MATCH(B809, Paste_Here!A$2:A$850, 0)), ""), ""), "")</f>
        <v/>
      </c>
      <c r="CK809" s="66"/>
      <c r="CL809" s="76" t="str">
        <f>IFERROR(IF(B809&lt;&gt;"", IF(LOWER(INDEX(Paste_Here!AB$2:AB$850, MATCH(B809, Paste_Here!A$2:A$850, 0)))="approaching expectations", "Approaching", IF(LOWER(INDEX(Paste_Here!AB$2:AB$850, MATCH(B809, Paste_Here!A$2:A$850, 0)))="met expectations", "Met", IF(LOWER(INDEX(Paste_Here!AB$2:AB$850, MATCH(B809, Paste_Here!A$2:A$850, 0)))="exceeded expectations", "Exceeded", IF(LOWER(INDEX(Paste_Here!AB$2:AB$850, MATCH(B809, Paste_Here!A$2:A$850, 0)))="below expectations", "Below", "")))), ""), "")</f>
        <v/>
      </c>
      <c r="CM809" s="66"/>
      <c r="CN809" s="76" t="str">
        <f>IFERROR(IF(B809&lt;&gt;"", IF(AND(INDEX(Paste_Here!AC$2:AC$850, MATCH(B809, Paste_Here!A$2:A$850, 0))&lt;&gt;"", ISNUMBER(VALUE(INDEX(Paste_Here!AC$2:AC$850, MATCH(B809, Paste_Here!A$2:A$850, 0))))), INDEX(Paste_Here!AC$2:AC$850, MATCH(B809, Paste_Here!A$2:A$850, 0)), ""), ""), "")</f>
        <v/>
      </c>
      <c r="CO809" s="66"/>
      <c r="CP809" s="76"/>
      <c r="CQ809" s="66"/>
      <c r="CR809" s="76"/>
      <c r="CS809" s="66"/>
      <c r="CT809" s="76"/>
      <c r="CU809" s="66"/>
      <c r="CV809" s="76"/>
      <c r="CW809" s="66"/>
      <c r="CX809" s="76"/>
      <c r="CY809" s="66"/>
      <c r="CZ809" s="66"/>
      <c r="DA809" s="76" t="str">
        <f t="shared" si="102"/>
        <v/>
      </c>
      <c r="DB809" s="66"/>
      <c r="DC809" s="76" t="str">
        <f>IFERROR(IF(B809&lt;&gt;"", IF(AND(INDEX(Paste_Here!V$2:V$850, MATCH(B809, Paste_Here!A$2:A$850, 0))&lt;&gt;"", ISNUMBER(VALUE(INDEX(Paste_Here!V$2:V$850, MATCH(B809, Paste_Here!A$2:A$850, 0))))), INDEX(Paste_Here!V$2:V$850, MATCH(B809, Paste_Here!A$2:A$850, 0)), ""), ""), "")</f>
        <v/>
      </c>
      <c r="DD809" s="66"/>
      <c r="DE809" s="76" t="str">
        <f>IFERROR(IF(B809&lt;&gt;"", IF(ISNUMBER(SEARCH("highrisk", LOWER(INDEX(Paste_Here!W$2:W$850, MATCH(B809, Paste_Here!A$2:A$850, 0))))), "High Risk", IF(ISNUMBER(SEARCH("lowrisk", LOWER(INDEX(Paste_Here!W$2:W$850, MATCH(B809, Paste_Here!A$2:A$850, 0))))), "Low Risk", IF(ISNUMBER(SEARCH("somerisk", LOWER(INDEX(Paste_Here!W$2:W$850, MATCH(B809, Paste_Here!A$2:A$850, 0))))), "Some Risk", ""))), ""), "")</f>
        <v/>
      </c>
      <c r="DF809" s="66"/>
      <c r="DG809" s="76" t="str">
        <f>IFERROR(IF(B809&lt;&gt;"", IF(AND(INDEX(Paste_Here!S$2:S$850, MATCH(B809, Paste_Here!A$2:A$850, 0))&lt;&gt;"", ISNUMBER(VALUE(INDEX(Paste_Here!S$2:S$850, MATCH(B809, Paste_Here!A$2:A$850, 0))))), INDEX(Paste_Here!S$2:S$850, MATCH(B809, Paste_Here!A$2:A$850, 0)), ""), ""), "")</f>
        <v/>
      </c>
      <c r="DH809" s="66"/>
      <c r="DI809" s="76" t="str">
        <f>IFERROR(IF(B809&lt;&gt;"", IF(ISNUMBER(SEARCH("highrisk", LOWER(INDEX(Paste_Here!T$2:T$850, MATCH(B809, Paste_Here!A$2:A$850, 0))))), "High Risk", IF(ISNUMBER(SEARCH("lowrisk", LOWER(INDEX(Paste_Here!T$2:T$850, MATCH(B809, Paste_Here!A$2:A$850, 0))))), "Low Risk", IF(ISNUMBER(SEARCH("somerisk", LOWER(INDEX(Paste_Here!T$2:T$850, MATCH(B809, Paste_Here!A$2:A$850, 0))))), "Some Risk", ""))), ""), "")</f>
        <v/>
      </c>
      <c r="DJ809" s="66"/>
      <c r="DK809" s="76" t="str">
        <f>IFERROR(IF(B809&lt;&gt;"", IF(AND(INDEX(Paste_Here!AD$2:AD$850, MATCH(B809, Paste_Here!A$2:A$850, 0))&lt;&gt;"", ISNUMBER(VALUE(INDEX(Paste_Here!AD$2:AD$850, MATCH(B809, Paste_Here!A$2:A$850, 0))))), INDEX(Paste_Here!AD$2:AD$850, MATCH(B809, Paste_Here!A$2:A$850, 0)), ""), ""), "")</f>
        <v/>
      </c>
      <c r="DL809" s="66"/>
      <c r="DM809" s="76" t="str">
        <f>IFERROR(IF(B809&lt;&gt;"", IF(LOWER(INDEX(Paste_Here!AE$2:AE$850, MATCH(B809, Paste_Here!A$2:A$850, 0)))="approaching expectations", "Approaching", IF(LOWER(INDEX(Paste_Here!AE$2:AE$850, MATCH(B809, Paste_Here!A$2:A$850, 0)))="met expectations", "Met", IF(LOWER(INDEX(Paste_Here!AE$2:AE$850, MATCH(B809, Paste_Here!A$2:A$850, 0)))="exceeded expectations", "Exceeded", IF(LOWER(INDEX(Paste_Here!AE$2:AE$850, MATCH(B809, Paste_Here!A$2:A$850, 0)))="below expectations", "Below", "")))), ""), "")</f>
        <v/>
      </c>
      <c r="DN809" s="66"/>
      <c r="DO809" s="76"/>
      <c r="DP809" s="66"/>
      <c r="DQ809" s="76"/>
      <c r="DR809" s="66"/>
      <c r="DS809" s="76"/>
      <c r="DT809" s="66"/>
      <c r="DU809" s="76"/>
      <c r="DV809" s="66"/>
      <c r="DW809" s="66"/>
      <c r="DX809" s="76" t="str">
        <f t="shared" si="103"/>
        <v/>
      </c>
      <c r="DY809" s="66"/>
      <c r="DZ809" s="76"/>
      <c r="EA809" s="66"/>
      <c r="EB809" s="76"/>
      <c r="EC809" s="66"/>
      <c r="ED809" s="76" t="str">
        <f>IFERROR(IF(B809&lt;&gt;"", IF(AND(INDEX(Paste_Here!AF$2:AF$850, MATCH(B809, Paste_Here!A$2:A$850, 0))&lt;&gt;"", ISNUMBER(VALUE(INDEX(Paste_Here!AF$2:AF$850, MATCH(B809, Paste_Here!A$2:A$850, 0))))), INDEX(Paste_Here!AF$2:AF$850, MATCH(B809, Paste_Here!A$2:A$850, 0)), ""), ""), "")</f>
        <v/>
      </c>
      <c r="EE809" s="66"/>
      <c r="EF809" s="76"/>
      <c r="EG809" s="66"/>
      <c r="EH809" s="76"/>
      <c r="EI809" s="66"/>
      <c r="EJ809" s="76" t="str">
        <f>IFERROR(IF(B809&lt;&gt;"", IF(AND(INDEX(Paste_Here!AG$2:AG$850, MATCH(B809, Paste_Here!A$2:A$850, 0))&lt;&gt;"", ISNUMBER(VALUE(INDEX(Paste_Here!AG$2:AG$850, MATCH(B809, Paste_Here!A$2:A$850, 0))))), INDEX(Paste_Here!AG$2:AG$850, MATCH(B809, Paste_Here!A$2:A$850, 0)), ""), ""), "")</f>
        <v/>
      </c>
      <c r="EK809" s="66"/>
      <c r="EL809" s="76"/>
      <c r="EM809" s="66"/>
      <c r="EN809" s="76"/>
      <c r="EO809" s="66"/>
      <c r="EP809" s="76"/>
      <c r="EQ809" s="66"/>
      <c r="ER809" s="76"/>
      <c r="ES809" s="66"/>
      <c r="ET809" s="66"/>
      <c r="EU809" s="76"/>
      <c r="EV809" s="66"/>
      <c r="EW809" s="76"/>
      <c r="EX809" s="66"/>
      <c r="EY809" s="76"/>
      <c r="EZ809" s="66"/>
      <c r="FA809" s="76"/>
      <c r="FB809" s="66"/>
      <c r="FC809" s="76"/>
      <c r="FD809" s="66"/>
      <c r="FE809" s="76"/>
      <c r="FF809" s="66"/>
      <c r="FG809" s="76"/>
      <c r="FH809" s="66"/>
      <c r="FI809" s="76"/>
      <c r="FJ809" s="66"/>
      <c r="FK809" s="76"/>
      <c r="FL809" s="66"/>
      <c r="FM809" s="76"/>
      <c r="FN809" s="66"/>
      <c r="FO809" s="76"/>
      <c r="FP809" s="66"/>
      <c r="FQ809" s="76"/>
      <c r="FR809" s="66"/>
      <c r="FS809" s="76"/>
      <c r="FT809" s="66"/>
      <c r="FU809" s="76"/>
      <c r="FV809" s="66"/>
      <c r="FW809" s="76"/>
      <c r="FX809" s="66"/>
      <c r="FY809" s="76"/>
      <c r="FZ809" s="66"/>
      <c r="GA809" s="76"/>
      <c r="GB809" s="66"/>
      <c r="GC809" s="76"/>
      <c r="GD809" s="66"/>
      <c r="GE809" s="76"/>
      <c r="GF809" s="66"/>
      <c r="GG809" s="76"/>
      <c r="GH809" s="66"/>
      <c r="GI809" s="76"/>
      <c r="GJ809" s="66"/>
      <c r="GK809" s="76"/>
      <c r="GL809" s="66"/>
      <c r="GM809" s="76"/>
      <c r="GN809" s="66"/>
      <c r="GO809" s="76"/>
      <c r="GP809" s="66"/>
      <c r="GQ809" s="76"/>
      <c r="GR809" s="66"/>
      <c r="GS809" s="76"/>
      <c r="GT809" s="66"/>
      <c r="GU809" s="76"/>
      <c r="GV809" s="66"/>
      <c r="GW809" s="76"/>
      <c r="GX809" s="66"/>
      <c r="GY809" s="76"/>
      <c r="GZ809" s="66"/>
      <c r="HA809" s="76"/>
      <c r="HB809" s="66"/>
      <c r="HC809" s="76"/>
      <c r="HD809" s="66"/>
      <c r="HE809" s="76"/>
      <c r="HF809" s="66"/>
      <c r="HG809" s="76"/>
      <c r="HH809" s="66"/>
      <c r="HI809" s="76"/>
      <c r="HJ809" s="66"/>
      <c r="HK809" s="76"/>
      <c r="HL809" s="66"/>
      <c r="HM809" s="76"/>
      <c r="HN809" s="66"/>
      <c r="HO809" s="76"/>
      <c r="HP809" s="66"/>
      <c r="HQ809" s="76"/>
      <c r="HR809" s="66"/>
      <c r="HS809" s="76"/>
      <c r="HT809" s="66"/>
      <c r="HU809" s="76"/>
      <c r="HV809" s="66"/>
      <c r="HW809" s="76"/>
      <c r="HX809" s="66"/>
      <c r="HY809" s="76"/>
      <c r="HZ809" s="66"/>
      <c r="IA809" s="76"/>
      <c r="IB809" s="66"/>
      <c r="IC809" s="76"/>
      <c r="ID809" s="66"/>
      <c r="IE809" s="76"/>
      <c r="IF809" s="66"/>
      <c r="IG809" s="76"/>
      <c r="IH809" s="66"/>
      <c r="II809" s="76"/>
      <c r="IJ809" s="66"/>
      <c r="IK809" s="76"/>
      <c r="IL809" s="66"/>
      <c r="IM809" s="76"/>
      <c r="IN809" s="66"/>
      <c r="IO809" s="76"/>
      <c r="IP809" s="66"/>
      <c r="IQ809" s="76"/>
      <c r="IR809" s="66"/>
      <c r="IS809" s="76"/>
      <c r="IT809" s="66"/>
      <c r="IU809" s="76"/>
      <c r="IV809" s="66"/>
      <c r="IW809" s="76"/>
      <c r="IX809" s="66"/>
      <c r="IY809" s="76"/>
      <c r="IZ809" s="66"/>
      <c r="JA809" s="76"/>
      <c r="JB809" s="66"/>
      <c r="JC809" s="76"/>
      <c r="JD809" s="66"/>
      <c r="JE809" s="76"/>
      <c r="JF809" s="66"/>
      <c r="JG809" s="76"/>
      <c r="JH809" s="66"/>
      <c r="JI809" s="76"/>
      <c r="JJ809" s="66"/>
      <c r="JK809" s="76"/>
      <c r="JL809" s="66"/>
      <c r="JM809" s="76"/>
      <c r="JN809" s="66"/>
      <c r="JO809" s="76"/>
      <c r="JP809" s="66"/>
      <c r="JQ809" s="76"/>
      <c r="JR809" s="66"/>
      <c r="JS809" s="76"/>
      <c r="JT809" s="66"/>
      <c r="JU809" s="76"/>
      <c r="JV809" s="66"/>
      <c r="JW809" s="76"/>
      <c r="JX809" s="66"/>
      <c r="JY809" s="76"/>
      <c r="JZ809" s="66"/>
      <c r="KA809" s="76"/>
      <c r="KB809" s="66"/>
      <c r="KC809" s="76"/>
      <c r="KD809" s="66"/>
      <c r="KE809" s="76"/>
      <c r="KF809" s="66"/>
      <c r="KG809" s="76"/>
      <c r="KH809" s="66"/>
      <c r="KI809" s="76"/>
      <c r="KJ809" s="66"/>
      <c r="KK809" s="76"/>
      <c r="KL809" s="66"/>
      <c r="KM809" s="76"/>
      <c r="KN809" s="66"/>
      <c r="KO809" s="76"/>
      <c r="KP809" s="66"/>
      <c r="KQ809" s="76"/>
      <c r="KR809" s="66"/>
      <c r="KS809" s="76"/>
      <c r="KT809" s="66"/>
      <c r="KU809" s="76"/>
      <c r="KV809" s="66"/>
      <c r="KW809" s="76"/>
      <c r="KX809" s="66"/>
      <c r="KY809" s="76"/>
      <c r="KZ809" s="66"/>
      <c r="LA809" s="76"/>
      <c r="LB809" s="66"/>
      <c r="LC809" s="76"/>
      <c r="LD809" s="66"/>
      <c r="LE809" s="76"/>
      <c r="LF809" s="66"/>
      <c r="LG809" s="76"/>
      <c r="LH809" s="66"/>
      <c r="LI809" s="76"/>
      <c r="LJ809" s="66"/>
      <c r="LK809" s="76"/>
      <c r="LL809" s="66"/>
      <c r="LM809" s="76"/>
      <c r="LN809" s="66"/>
      <c r="LO809" s="76"/>
      <c r="LP809" s="66"/>
      <c r="LQ809" s="76"/>
      <c r="LR809" s="66"/>
      <c r="LS809" s="76"/>
      <c r="LT809" s="66"/>
      <c r="LU809" s="76"/>
      <c r="LV809" s="66"/>
      <c r="LW809" s="76"/>
      <c r="LX809" s="66"/>
      <c r="LY809" s="76"/>
      <c r="LZ809" s="66"/>
      <c r="MA809" s="76"/>
      <c r="MB809" s="66"/>
      <c r="MC809" s="76"/>
      <c r="MD809" s="66"/>
      <c r="MG809" s="1" t="str" cm="1">
        <f t="array" ref="MG809">IFERROR(INDEX(Paste_Here!$B$2:$B$850, MATCH(0, COUNTIF(MG$4:MG808, Paste_Here!$B$2:$B$850) + IF(Paste_Here!$B$2:$B$850="", 1, 0), 0)), "")</f>
        <v/>
      </c>
      <c r="MH809" s="1" t="str">
        <f>IF(MG809&lt;&gt;"", INDEX(Paste_Here!$A$2:$A$850, MATCH(MG809, Paste_Here!$B$2:$B$850, 0)), "")</f>
        <v/>
      </c>
      <c r="MI809" s="1" t="str">
        <f t="shared" si="104"/>
        <v/>
      </c>
      <c r="MJ809" s="1" t="str" cm="1">
        <f t="array" ref="MJ809">IFERROR(INDEX($MI$5:$MI$850, MATCH(SMALL(IF($MI$5:$MI$850&lt;&gt;"", COUNTIF($MI$5:$MI$850, "&lt;"&amp;$MI$5:$MI$850)+1), ROW()-ROW($MJ$5)+1), COUNTIF($MI$5:$MI$850, "&lt;"&amp;$MI$5:$MI$850)+1, 0)), "")</f>
        <v/>
      </c>
    </row>
    <row r="810" spans="1:348">
      <c r="A810" s="66"/>
      <c r="B810" s="76" t="str">
        <f t="shared" si="97"/>
        <v/>
      </c>
      <c r="C810" s="66"/>
      <c r="D810" s="76" t="str">
        <f>IFERROR(IF(B810&lt;&gt;"", IF(AND(INDEX(Paste_Here!B$2:B$850, MATCH(B810, Paste_Here!A$2:A$850, 0))&lt;&gt;"", ISNUMBER(VALUE(INDEX(Paste_Here!B$2:B$850, MATCH(B810, Paste_Here!A$2:A$850, 0))))), INDEX(Paste_Here!B$2:B$850, MATCH(B810, Paste_Here!A$2:A$850, 0)), ""), ""), "")</f>
        <v/>
      </c>
      <c r="E810" s="66"/>
      <c r="F810" s="76" t="str">
        <f>IFERROR(IF(B810&lt;&gt;"", IF(ISTEXT(INDEX(Paste_Here!K$2:K$850, MATCH(B810, Paste_Here!A$2:A$850, 0))), INDEX(Paste_Here!K$2:K$850, MATCH(B810, Paste_Here!A$2:A$850, 0)), ""), ""), "")</f>
        <v/>
      </c>
      <c r="G810" s="66"/>
      <c r="H810" s="76" t="str">
        <f>IFERROR(IF(B810&lt;&gt;"", IF(ISTEXT(INDEX(Paste_Here!C$2:C$850, MATCH(B810, Paste_Here!A$2:A$850, 0))), INDEX(Paste_Here!C$2:C$850, MATCH(B810, Paste_Here!A$2:A$850, 0)), ""), ""), "")</f>
        <v/>
      </c>
      <c r="I810" s="66"/>
      <c r="J810" s="76" t="str">
        <f>IFERROR(IF(B810&lt;&gt;"", IF(ISNUMBER(SEARCH("s", LOWER(INDEX(Paste_Here!M$2:M$850, MATCH(B810, Paste_Here!A$2:A$850, 0))))), "Yes", IF(INDEX(Paste_Here!M$2:M$850, MATCH(B810, Paste_Here!A$2:A$850, 0))&lt;&gt;"", "No", "")), ""), "")</f>
        <v/>
      </c>
      <c r="K810" s="66"/>
      <c r="L810" s="76" t="str">
        <f>IFERROR(IF(B810&lt;&gt;"", IF(ISNUMBER(SEARCH("yes", LOWER(INDEX(Paste_Here!E$2:E$850, MATCH(B810, Paste_Here!A$2:A$850, 0))))), "Yes", IF(ISNUMBER(SEARCH("no", LOWER(INDEX(Paste_Here!E$2:E$850, MATCH(B810, Paste_Here!A$2:A$850, 0))))), "No", "")), ""), "")</f>
        <v/>
      </c>
      <c r="M810" s="66"/>
      <c r="N810" s="76" t="str">
        <f>IFERROR(IF(B810&lt;&gt;"", IF(ISNUMBER(SEARCH("yes", LOWER(INDEX(Paste_Here!F$2:F$850, MATCH(B810, Paste_Here!A$2:A$850, 0))))), "Yes", IF(ISNUMBER(SEARCH("no", LOWER(INDEX(Paste_Here!F$2:F$850, MATCH(B810, Paste_Here!A$2:A$850, 0))))), "No", "")), ""), "")</f>
        <v/>
      </c>
      <c r="O810" s="66"/>
      <c r="P810" s="76" t="str">
        <f>IFERROR(IF(B810&lt;&gt;"", IF(ISNUMBER(SEARCH("yes", LOWER(INDEX(Paste_Here!L$2:L$850, MATCH(B810, Paste_Here!A$2:A$850, 0))))), "Yes", IF(ISNUMBER(SEARCH("no", LOWER(INDEX(Paste_Here!L$2:L$850, MATCH(B810, Paste_Here!A$2:A$850, 0))))), "No", "")), ""), "")</f>
        <v/>
      </c>
      <c r="Q810" s="66"/>
      <c r="R810" s="76" t="str">
        <f>IFERROR(IF(B810&lt;&gt;"", IF(ISNUMBER(SEARCH("transitional 2", LOWER(INDEX(Paste_Here!D$2:D$850, MATCH(B810, Paste_Here!A$2:A$850, 0))))), "T2", IF(ISNUMBER(SEARCH("transitional 1", LOWER(INDEX(Paste_Here!D$2:D$850, MATCH(B810, Paste_Here!A$2:A$850, 0))))), "T1", IF(ISNUMBER(SEARCH("waived ell services", LOWER(INDEX(Paste_Here!D$2:D$850, MATCH(B810, Paste_Here!A$2:A$850, 0))))), "W", IF(ISNUMBER(SEARCH("english language learner", LOWER(INDEX(Paste_Here!D$2:D$850, MATCH(B810, Paste_Here!A$2:A$850, 0))))), "L", "")))), ""), "")</f>
        <v/>
      </c>
      <c r="S810" s="66"/>
      <c r="T810" s="76" t="str">
        <f>IFERROR(IF(B810&lt;&gt;"", IF(ISNUMBER(SEARCH("yes", LOWER(INDEX(Paste_Here!I$2:I$850, MATCH(B810, Paste_Here!A$2:A$850, 0))))), "Yes", IF(ISNUMBER(SEARCH("no", LOWER(INDEX(Paste_Here!I$2:I$850, MATCH(B810, Paste_Here!A$2:A$850, 0))))), "No", "")), ""), "")</f>
        <v/>
      </c>
      <c r="U810" s="66"/>
      <c r="V810" s="76" t="str">
        <f>IFERROR(IF(B810&lt;&gt;"", IF(ISTEXT(INDEX(Paste_Here!J$2:J$850, MATCH(B810, Paste_Here!A$2:A$850, 0))), VALUE(INDEX(Paste_Here!J$2:J$850, MATCH(B810, Paste_Here!A$2:A$850, 0))), ""), ""), "")</f>
        <v/>
      </c>
      <c r="W810" s="66"/>
      <c r="X810" s="66"/>
      <c r="Y810" s="76" t="str">
        <f t="shared" si="98"/>
        <v/>
      </c>
      <c r="Z810" s="66"/>
      <c r="AA810" s="76" t="str">
        <f>IFERROR(IF(B810&lt;&gt;"", IF(AND(INDEX(Paste_Here!AI$2:AI$850, MATCH(B810, Paste_Here!A$2:A$850, 0))&lt;&gt;"", ISNUMBER(VALUE(INDEX(Paste_Here!AI$2:AI$850, MATCH(B810, Paste_Here!A$2:A$850, 0))))), INDEX(Paste_Here!AI$2:AI$850, MATCH(B810, Paste_Here!A$2:A$850, 0)), ""), ""), "")</f>
        <v/>
      </c>
      <c r="AB810" s="66"/>
      <c r="AC810" s="76" t="str">
        <f>IFERROR(IF(B810&lt;&gt;"", IF(AND(INDEX(Paste_Here!AJ$2:AJ$850, MATCH(B810, Paste_Here!A$2:A$850, 0))&lt;&gt;"", ISNUMBER(VALUE(INDEX(Paste_Here!AJ$2:AJ$850, MATCH(B810, Paste_Here!A$2:A$850, 0))))), INDEX(Paste_Here!AJ$2:AJ$850, MATCH(B810, Paste_Here!A$2:A$850, 0)), ""), ""), "")</f>
        <v/>
      </c>
      <c r="AD810" s="66"/>
      <c r="AE810" s="76" t="str">
        <f>IFERROR(IF(B810&lt;&gt;"", IF(AND(INDEX(Paste_Here!AK$2:AK$850, MATCH(B810, Paste_Here!A$2:A$850, 0))&lt;&gt;"", ISNUMBER(VALUE(INDEX(Paste_Here!AK$2:AK$850, MATCH(B810, Paste_Here!A$2:A$850, 0))))), INDEX(Paste_Here!AK$2:AK$850, MATCH(B810, Paste_Here!A$2:A$850, 0)), ""), ""), "")</f>
        <v/>
      </c>
      <c r="AF810" s="66"/>
      <c r="AG810" s="76" t="str">
        <f>IFERROR(IF(B810&lt;&gt;"", IF(AND(INDEX(Paste_Here!AL$2:AL$850, MATCH(B810, Paste_Here!A$2:A$850, 0))&lt;&gt;"", ISNUMBER(VALUE(INDEX(Paste_Here!AL$2:AL$850, MATCH(B810, Paste_Here!A$2:A$850, 0))))), INDEX(Paste_Here!AL$2:AL$850, MATCH(B810, Paste_Here!A$2:A$850, 0)), ""), ""), "")</f>
        <v/>
      </c>
      <c r="AH810" s="66"/>
      <c r="AI810" s="76" t="str">
        <f>IFERROR(IF(B810&lt;&gt;"", IF(AND(INDEX(Paste_Here!AH$2:AH$850, MATCH(B810, Paste_Here!A$2:A$850, 0))&lt;&gt;"", ISNUMBER(VALUE(INDEX(Paste_Here!AH$2:AH$850, MATCH(B810, Paste_Here!A$2:A$850, 0))))), IF(VALUE(INDEX(Paste_Here!AH$2:AH$850, MATCH(B810, Paste_Here!A$2:A$850, 0)))=0, "", INDEX(Paste_Here!AH$2:AH$850, MATCH(B810, Paste_Here!A$2:A$850, 0))), ""), ""), "")</f>
        <v/>
      </c>
      <c r="AJ810" s="66"/>
      <c r="AK810" s="76" t="str">
        <f>IFERROR(IF(B810&lt;&gt;"", IF(AND(INDEX(Paste_Here!N$2:N$850, MATCH(B810, Paste_Here!A$2:A$850, 0))&lt;&gt;"", ISNUMBER(VALUE(INDEX(Paste_Here!N$2:N$850, MATCH(B810, Paste_Here!A$2:A$850, 0))))), INDEX(Paste_Here!N$2:N$850, MATCH(B810, Paste_Here!A$2:A$850, 0)), ""), ""), "")</f>
        <v/>
      </c>
      <c r="AL810" s="66"/>
      <c r="AM810" s="76" t="str">
        <f>IFERROR(IF(B810&lt;&gt;"", IF(AND(INDEX(Paste_Here!O$2:O$850, MATCH(B810, Paste_Here!A$2:A$850, 0))&lt;&gt;"", ISNUMBER(VALUE(INDEX(Paste_Here!O$2:O$850, MATCH(B810, Paste_Here!A$2:A$850, 0))))), INDEX(Paste_Here!O$2:O$850, MATCH(B810, Paste_Here!A$2:A$850, 0)), ""), ""), "")</f>
        <v/>
      </c>
      <c r="AN810" s="66"/>
      <c r="AO810" s="76"/>
      <c r="AP810" s="66"/>
      <c r="AQ810" s="76"/>
      <c r="AR810" s="66"/>
      <c r="AS810" s="76"/>
      <c r="AT810" s="66"/>
      <c r="AU810" s="66"/>
      <c r="AV810" s="76" t="str">
        <f t="shared" si="99"/>
        <v/>
      </c>
      <c r="AW810" s="66"/>
      <c r="AX810" s="76" t="str">
        <f>IFERROR(IF(B810&lt;&gt;"", IF(ISNUMBER(SEARCH("Revealed-Potential (Primary Focus)", LOWER(INDEX(Paste_Here!Z$2:Z$850, MATCH(B810, Paste_Here!A$2:A$850, 0))))), "Rev-Potential: Prim", IF(ISNUMBER(SEARCH("Revealed-Potential (Secondary Focus)", LOWER(INDEX(Paste_Here!Z$2:Z$850, MATCH(B810, Paste_Here!A$2:A$850, 0))))), "Rev-Potential: Sec", IF(ISNUMBER(SEARCH("Monitoring", LOWER(INDEX(Paste_Here!Z$2:Z$850, MATCH(B810, Paste_Here!A$2:A$850, 0))))), "Monitoring", IF(ISNUMBER(SEARCH("At-Promise (Secondary Focus)", LOWER(INDEX(Paste_Here!Z$2:Z$850, MATCH(B810, Paste_Here!A$2:A$850, 0))))), "At-Promise: Sec", IF(ISNUMBER(SEARCH("At-Promise (Primary Focus)", LOWER(INDEX(Paste_Here!Z$2:Z$850, MATCH(B810, Paste_Here!A$2:A$850, 0))))), "At-Promise: Prim", ""))))), ""), "")</f>
        <v/>
      </c>
      <c r="AY810" s="66"/>
      <c r="AZ810" s="76"/>
      <c r="BA810" s="66"/>
      <c r="BB810" s="76"/>
      <c r="BC810" s="66"/>
      <c r="BD810" s="76"/>
      <c r="BE810" s="66"/>
      <c r="BF810" s="76"/>
      <c r="BG810" s="66"/>
      <c r="BH810" s="76"/>
      <c r="BI810" s="66"/>
      <c r="BJ810" s="66"/>
      <c r="BK810" s="76" t="str">
        <f t="shared" si="100"/>
        <v/>
      </c>
      <c r="BL810" s="66"/>
      <c r="BM810" s="76" t="str">
        <f>IFERROR(IF(B810&lt;&gt;"", IF(AND(ISNUMBER(VALUE(SUBSTITUTE(SUBSTITUTE(Paste_Here!R810, "br", "-"), "L", ""))), VALUE(SUBSTITUTE(SUBSTITUTE(Paste_Here!R810, "br", "-"), "L", "")) &gt;= 1095), "Yes", IF(AND(ISNUMBER(VALUE(SUBSTITUTE(SUBSTITUTE(Paste_Here!R810, "br", "-"), "L", ""))), VALUE(SUBSTITUTE(SUBSTITUTE(Paste_Here!R810, "br", "-"), "L", "")) &lt;= 1094), "No", "")), ""), "")</f>
        <v/>
      </c>
      <c r="BN810" s="66"/>
      <c r="BO810" s="76" t="str">
        <f>IFERROR(IF(B810&lt;&gt;"", IF(COUNTIF(INDEX(Paste_Here!Y$2:AB$850, MATCH(B810, Paste_Here!A$2:A$850, 0), 0), "yes") &gt; 0, "Yes", IF(COUNTIF(INDEX(Paste_Here!Y$2:AB$850, MATCH(B810, Paste_Here!A$2:A$850, 0), 0), "no") &gt; 0, "No", "")), ""), "")</f>
        <v/>
      </c>
      <c r="BP810" s="66"/>
      <c r="BQ810" s="76" t="str">
        <f>IFERROR(IF(B810&lt;&gt;"", IF(AND(ISNUMBER(VALUE(SUBSTITUTE(SUBSTITUTE(Paste_Here!U810, "em", "-"), "q", ""))), VALUE(SUBSTITUTE(SUBSTITUTE(Paste_Here!U810, "em", "-"), "q", "")) &gt;= 910), "Yes", IF(AND(ISNUMBER(VALUE(SUBSTITUTE(SUBSTITUTE(Paste_Here!U810, "em", "-"), "q", ""))), VALUE(SUBSTITUTE(SUBSTITUTE(Paste_Here!U810, "em", "-"), "q", "")) &lt;= 909), "No", "")), ""), "")</f>
        <v/>
      </c>
      <c r="BR810" s="66"/>
      <c r="BS810" s="76" t="str">
        <f>IFERROR(IF(B810&lt;&gt;"", IF(AND(INDEX(Paste_Here!X$2:X$850, MATCH(B810, Paste_Here!A$2:A$850, 0))&lt;&gt;"", ISNUMBER(VALUE(INDEX(Paste_Here!X$2:X$850, MATCH(B810, Paste_Here!A$2:A$850, 0))))), INDEX(Paste_Here!X$2:X$850, MATCH(B810, Paste_Here!A$2:A$850, 0)), ""), ""), "")</f>
        <v/>
      </c>
      <c r="BT810" s="66"/>
      <c r="BU810" s="76" t="str">
        <f>IFERROR(IF(B810&lt;&gt;"", IF(ISNUMBER(VALUE(INDEX(Paste_Here!G$2:G$850, MATCH(B810, Paste_Here!A$2:A$850, 0)))), IF(VALUE(INDEX(Paste_Here!G$2:G$850, MATCH(B810, Paste_Here!A$2:A$850, 0)))=0, "No", IF(AND(VALUE(INDEX(Paste_Here!G$2:G$850, MATCH(B810, Paste_Here!A$2:A$850, 0)))&gt;=1, VALUE(INDEX(Paste_Here!G$2:G$850, MATCH(B810, Paste_Here!A$2:A$850, 0)))&lt;=4), VALUE(INDEX(Paste_Here!G$2:G$850, MATCH(B810, Paste_Here!A$2:A$850, 0))), "")), ""), ""), "")</f>
        <v/>
      </c>
      <c r="BV810" s="66"/>
      <c r="BW810" s="76" t="str">
        <f>IFERROR(IF(B810&lt;&gt;"", IF(ISNUMBER(VALUE(INDEX(Paste_Here!H$2:H$850, MATCH(B810, Paste_Here!A$2:A$850, 0)))), IF(VALUE(INDEX(Paste_Here!H$2:H$850, MATCH(B810, Paste_Here!A$2:A$850, 0)))=0, "No", IF(AND(VALUE(INDEX(Paste_Here!H$2:H$850, MATCH(B810, Paste_Here!A$2:A$850, 0)))&gt;=1, VALUE(INDEX(Paste_Here!H$2:H$850, MATCH(B810, Paste_Here!A$2:A$850, 0)))&lt;=4), VALUE(INDEX(Paste_Here!H$2:H$850, MATCH(B810, Paste_Here!A$2:A$850, 0))), "")), ""), ""), "")</f>
        <v/>
      </c>
      <c r="BX810" s="66"/>
      <c r="BY810" s="76"/>
      <c r="BZ810" s="66"/>
      <c r="CA810" s="76"/>
      <c r="CB810" s="66"/>
      <c r="CC810" s="66"/>
      <c r="CD810" s="76" t="str">
        <f t="shared" si="101"/>
        <v/>
      </c>
      <c r="CE810" s="66"/>
      <c r="CF810" s="76" t="str">
        <f>IFERROR(IF(B810&lt;&gt;"", IF(AND(INDEX(Paste_Here!P$2:P$850, MATCH(B810, Paste_Here!A$2:A$850, 0))&lt;&gt;"", ISNUMBER(VALUE(INDEX(Paste_Here!P$2:P$850, MATCH(B810, Paste_Here!A$2:A$850, 0))))), INDEX(Paste_Here!P$2:P$850, MATCH(B810, Paste_Here!A$2:A$850, 0)), ""), ""), "")</f>
        <v/>
      </c>
      <c r="CG810" s="66"/>
      <c r="CH810" s="76" t="str">
        <f>IFERROR(IF(B810&lt;&gt;"", IF(ISNUMBER(SEARCH("highrisk", LOWER(INDEX(Paste_Here!Q$2:Q$850, MATCH(B810, Paste_Here!A$2:A$850, 0))))), "High Risk", IF(ISNUMBER(SEARCH("lowrisk", LOWER(INDEX(Paste_Here!Q$2:Q$850, MATCH(B810, Paste_Here!A$2:A$850, 0))))), "Low Risk", IF(ISNUMBER(SEARCH("somerisk", LOWER(INDEX(Paste_Here!Q$2:Q$850, MATCH(B810, Paste_Here!A$2:A$850, 0))))), "Some Risk", ""))), ""), "")</f>
        <v/>
      </c>
      <c r="CI810" s="66"/>
      <c r="CJ810" s="76" t="str">
        <f>IFERROR(IF(B810&lt;&gt;"", IF(AND(INDEX(Paste_Here!AA$2:AA$850, MATCH(B810, Paste_Here!A$2:A$850, 0))&lt;&gt;"", ISNUMBER(VALUE(INDEX(Paste_Here!AA$2:AA$850, MATCH(B810, Paste_Here!A$2:A$850, 0))))), INDEX(Paste_Here!AA$2:AA$850, MATCH(B810, Paste_Here!A$2:A$850, 0)), ""), ""), "")</f>
        <v/>
      </c>
      <c r="CK810" s="66"/>
      <c r="CL810" s="76" t="str">
        <f>IFERROR(IF(B810&lt;&gt;"", IF(LOWER(INDEX(Paste_Here!AB$2:AB$850, MATCH(B810, Paste_Here!A$2:A$850, 0)))="approaching expectations", "Approaching", IF(LOWER(INDEX(Paste_Here!AB$2:AB$850, MATCH(B810, Paste_Here!A$2:A$850, 0)))="met expectations", "Met", IF(LOWER(INDEX(Paste_Here!AB$2:AB$850, MATCH(B810, Paste_Here!A$2:A$850, 0)))="exceeded expectations", "Exceeded", IF(LOWER(INDEX(Paste_Here!AB$2:AB$850, MATCH(B810, Paste_Here!A$2:A$850, 0)))="below expectations", "Below", "")))), ""), "")</f>
        <v/>
      </c>
      <c r="CM810" s="66"/>
      <c r="CN810" s="76" t="str">
        <f>IFERROR(IF(B810&lt;&gt;"", IF(AND(INDEX(Paste_Here!AC$2:AC$850, MATCH(B810, Paste_Here!A$2:A$850, 0))&lt;&gt;"", ISNUMBER(VALUE(INDEX(Paste_Here!AC$2:AC$850, MATCH(B810, Paste_Here!A$2:A$850, 0))))), INDEX(Paste_Here!AC$2:AC$850, MATCH(B810, Paste_Here!A$2:A$850, 0)), ""), ""), "")</f>
        <v/>
      </c>
      <c r="CO810" s="66"/>
      <c r="CP810" s="76"/>
      <c r="CQ810" s="66"/>
      <c r="CR810" s="76"/>
      <c r="CS810" s="66"/>
      <c r="CT810" s="76"/>
      <c r="CU810" s="66"/>
      <c r="CV810" s="76"/>
      <c r="CW810" s="66"/>
      <c r="CX810" s="76"/>
      <c r="CY810" s="66"/>
      <c r="CZ810" s="66"/>
      <c r="DA810" s="76" t="str">
        <f t="shared" si="102"/>
        <v/>
      </c>
      <c r="DB810" s="66"/>
      <c r="DC810" s="76" t="str">
        <f>IFERROR(IF(B810&lt;&gt;"", IF(AND(INDEX(Paste_Here!V$2:V$850, MATCH(B810, Paste_Here!A$2:A$850, 0))&lt;&gt;"", ISNUMBER(VALUE(INDEX(Paste_Here!V$2:V$850, MATCH(B810, Paste_Here!A$2:A$850, 0))))), INDEX(Paste_Here!V$2:V$850, MATCH(B810, Paste_Here!A$2:A$850, 0)), ""), ""), "")</f>
        <v/>
      </c>
      <c r="DD810" s="66"/>
      <c r="DE810" s="76" t="str">
        <f>IFERROR(IF(B810&lt;&gt;"", IF(ISNUMBER(SEARCH("highrisk", LOWER(INDEX(Paste_Here!W$2:W$850, MATCH(B810, Paste_Here!A$2:A$850, 0))))), "High Risk", IF(ISNUMBER(SEARCH("lowrisk", LOWER(INDEX(Paste_Here!W$2:W$850, MATCH(B810, Paste_Here!A$2:A$850, 0))))), "Low Risk", IF(ISNUMBER(SEARCH("somerisk", LOWER(INDEX(Paste_Here!W$2:W$850, MATCH(B810, Paste_Here!A$2:A$850, 0))))), "Some Risk", ""))), ""), "")</f>
        <v/>
      </c>
      <c r="DF810" s="66"/>
      <c r="DG810" s="76" t="str">
        <f>IFERROR(IF(B810&lt;&gt;"", IF(AND(INDEX(Paste_Here!S$2:S$850, MATCH(B810, Paste_Here!A$2:A$850, 0))&lt;&gt;"", ISNUMBER(VALUE(INDEX(Paste_Here!S$2:S$850, MATCH(B810, Paste_Here!A$2:A$850, 0))))), INDEX(Paste_Here!S$2:S$850, MATCH(B810, Paste_Here!A$2:A$850, 0)), ""), ""), "")</f>
        <v/>
      </c>
      <c r="DH810" s="66"/>
      <c r="DI810" s="76" t="str">
        <f>IFERROR(IF(B810&lt;&gt;"", IF(ISNUMBER(SEARCH("highrisk", LOWER(INDEX(Paste_Here!T$2:T$850, MATCH(B810, Paste_Here!A$2:A$850, 0))))), "High Risk", IF(ISNUMBER(SEARCH("lowrisk", LOWER(INDEX(Paste_Here!T$2:T$850, MATCH(B810, Paste_Here!A$2:A$850, 0))))), "Low Risk", IF(ISNUMBER(SEARCH("somerisk", LOWER(INDEX(Paste_Here!T$2:T$850, MATCH(B810, Paste_Here!A$2:A$850, 0))))), "Some Risk", ""))), ""), "")</f>
        <v/>
      </c>
      <c r="DJ810" s="66"/>
      <c r="DK810" s="76" t="str">
        <f>IFERROR(IF(B810&lt;&gt;"", IF(AND(INDEX(Paste_Here!AD$2:AD$850, MATCH(B810, Paste_Here!A$2:A$850, 0))&lt;&gt;"", ISNUMBER(VALUE(INDEX(Paste_Here!AD$2:AD$850, MATCH(B810, Paste_Here!A$2:A$850, 0))))), INDEX(Paste_Here!AD$2:AD$850, MATCH(B810, Paste_Here!A$2:A$850, 0)), ""), ""), "")</f>
        <v/>
      </c>
      <c r="DL810" s="66"/>
      <c r="DM810" s="76" t="str">
        <f>IFERROR(IF(B810&lt;&gt;"", IF(LOWER(INDEX(Paste_Here!AE$2:AE$850, MATCH(B810, Paste_Here!A$2:A$850, 0)))="approaching expectations", "Approaching", IF(LOWER(INDEX(Paste_Here!AE$2:AE$850, MATCH(B810, Paste_Here!A$2:A$850, 0)))="met expectations", "Met", IF(LOWER(INDEX(Paste_Here!AE$2:AE$850, MATCH(B810, Paste_Here!A$2:A$850, 0)))="exceeded expectations", "Exceeded", IF(LOWER(INDEX(Paste_Here!AE$2:AE$850, MATCH(B810, Paste_Here!A$2:A$850, 0)))="below expectations", "Below", "")))), ""), "")</f>
        <v/>
      </c>
      <c r="DN810" s="66"/>
      <c r="DO810" s="76"/>
      <c r="DP810" s="66"/>
      <c r="DQ810" s="76"/>
      <c r="DR810" s="66"/>
      <c r="DS810" s="76"/>
      <c r="DT810" s="66"/>
      <c r="DU810" s="76"/>
      <c r="DV810" s="66"/>
      <c r="DW810" s="66"/>
      <c r="DX810" s="76" t="str">
        <f t="shared" si="103"/>
        <v/>
      </c>
      <c r="DY810" s="66"/>
      <c r="DZ810" s="76"/>
      <c r="EA810" s="66"/>
      <c r="EB810" s="76"/>
      <c r="EC810" s="66"/>
      <c r="ED810" s="76" t="str">
        <f>IFERROR(IF(B810&lt;&gt;"", IF(AND(INDEX(Paste_Here!AF$2:AF$850, MATCH(B810, Paste_Here!A$2:A$850, 0))&lt;&gt;"", ISNUMBER(VALUE(INDEX(Paste_Here!AF$2:AF$850, MATCH(B810, Paste_Here!A$2:A$850, 0))))), INDEX(Paste_Here!AF$2:AF$850, MATCH(B810, Paste_Here!A$2:A$850, 0)), ""), ""), "")</f>
        <v/>
      </c>
      <c r="EE810" s="66"/>
      <c r="EF810" s="76"/>
      <c r="EG810" s="66"/>
      <c r="EH810" s="76"/>
      <c r="EI810" s="66"/>
      <c r="EJ810" s="76" t="str">
        <f>IFERROR(IF(B810&lt;&gt;"", IF(AND(INDEX(Paste_Here!AG$2:AG$850, MATCH(B810, Paste_Here!A$2:A$850, 0))&lt;&gt;"", ISNUMBER(VALUE(INDEX(Paste_Here!AG$2:AG$850, MATCH(B810, Paste_Here!A$2:A$850, 0))))), INDEX(Paste_Here!AG$2:AG$850, MATCH(B810, Paste_Here!A$2:A$850, 0)), ""), ""), "")</f>
        <v/>
      </c>
      <c r="EK810" s="66"/>
      <c r="EL810" s="76"/>
      <c r="EM810" s="66"/>
      <c r="EN810" s="76"/>
      <c r="EO810" s="66"/>
      <c r="EP810" s="76"/>
      <c r="EQ810" s="66"/>
      <c r="ER810" s="76"/>
      <c r="ES810" s="66"/>
      <c r="ET810" s="66"/>
      <c r="EU810" s="76"/>
      <c r="EV810" s="66"/>
      <c r="EW810" s="76"/>
      <c r="EX810" s="66"/>
      <c r="EY810" s="76"/>
      <c r="EZ810" s="66"/>
      <c r="FA810" s="76"/>
      <c r="FB810" s="66"/>
      <c r="FC810" s="76"/>
      <c r="FD810" s="66"/>
      <c r="FE810" s="76"/>
      <c r="FF810" s="66"/>
      <c r="FG810" s="76"/>
      <c r="FH810" s="66"/>
      <c r="FI810" s="76"/>
      <c r="FJ810" s="66"/>
      <c r="FK810" s="76"/>
      <c r="FL810" s="66"/>
      <c r="FM810" s="76"/>
      <c r="FN810" s="66"/>
      <c r="FO810" s="76"/>
      <c r="FP810" s="66"/>
      <c r="FQ810" s="76"/>
      <c r="FR810" s="66"/>
      <c r="FS810" s="76"/>
      <c r="FT810" s="66"/>
      <c r="FU810" s="76"/>
      <c r="FV810" s="66"/>
      <c r="FW810" s="76"/>
      <c r="FX810" s="66"/>
      <c r="FY810" s="76"/>
      <c r="FZ810" s="66"/>
      <c r="GA810" s="76"/>
      <c r="GB810" s="66"/>
      <c r="GC810" s="76"/>
      <c r="GD810" s="66"/>
      <c r="GE810" s="76"/>
      <c r="GF810" s="66"/>
      <c r="GG810" s="76"/>
      <c r="GH810" s="66"/>
      <c r="GI810" s="76"/>
      <c r="GJ810" s="66"/>
      <c r="GK810" s="76"/>
      <c r="GL810" s="66"/>
      <c r="GM810" s="76"/>
      <c r="GN810" s="66"/>
      <c r="GO810" s="76"/>
      <c r="GP810" s="66"/>
      <c r="GQ810" s="76"/>
      <c r="GR810" s="66"/>
      <c r="GS810" s="76"/>
      <c r="GT810" s="66"/>
      <c r="GU810" s="76"/>
      <c r="GV810" s="66"/>
      <c r="GW810" s="76"/>
      <c r="GX810" s="66"/>
      <c r="GY810" s="76"/>
      <c r="GZ810" s="66"/>
      <c r="HA810" s="76"/>
      <c r="HB810" s="66"/>
      <c r="HC810" s="76"/>
      <c r="HD810" s="66"/>
      <c r="HE810" s="76"/>
      <c r="HF810" s="66"/>
      <c r="HG810" s="76"/>
      <c r="HH810" s="66"/>
      <c r="HI810" s="76"/>
      <c r="HJ810" s="66"/>
      <c r="HK810" s="76"/>
      <c r="HL810" s="66"/>
      <c r="HM810" s="76"/>
      <c r="HN810" s="66"/>
      <c r="HO810" s="76"/>
      <c r="HP810" s="66"/>
      <c r="HQ810" s="76"/>
      <c r="HR810" s="66"/>
      <c r="HS810" s="76"/>
      <c r="HT810" s="66"/>
      <c r="HU810" s="76"/>
      <c r="HV810" s="66"/>
      <c r="HW810" s="76"/>
      <c r="HX810" s="66"/>
      <c r="HY810" s="76"/>
      <c r="HZ810" s="66"/>
      <c r="IA810" s="76"/>
      <c r="IB810" s="66"/>
      <c r="IC810" s="76"/>
      <c r="ID810" s="66"/>
      <c r="IE810" s="76"/>
      <c r="IF810" s="66"/>
      <c r="IG810" s="76"/>
      <c r="IH810" s="66"/>
      <c r="II810" s="76"/>
      <c r="IJ810" s="66"/>
      <c r="IK810" s="76"/>
      <c r="IL810" s="66"/>
      <c r="IM810" s="76"/>
      <c r="IN810" s="66"/>
      <c r="IO810" s="76"/>
      <c r="IP810" s="66"/>
      <c r="IQ810" s="76"/>
      <c r="IR810" s="66"/>
      <c r="IS810" s="76"/>
      <c r="IT810" s="66"/>
      <c r="IU810" s="76"/>
      <c r="IV810" s="66"/>
      <c r="IW810" s="76"/>
      <c r="IX810" s="66"/>
      <c r="IY810" s="76"/>
      <c r="IZ810" s="66"/>
      <c r="JA810" s="76"/>
      <c r="JB810" s="66"/>
      <c r="JC810" s="76"/>
      <c r="JD810" s="66"/>
      <c r="JE810" s="76"/>
      <c r="JF810" s="66"/>
      <c r="JG810" s="76"/>
      <c r="JH810" s="66"/>
      <c r="JI810" s="76"/>
      <c r="JJ810" s="66"/>
      <c r="JK810" s="76"/>
      <c r="JL810" s="66"/>
      <c r="JM810" s="76"/>
      <c r="JN810" s="66"/>
      <c r="JO810" s="76"/>
      <c r="JP810" s="66"/>
      <c r="JQ810" s="76"/>
      <c r="JR810" s="66"/>
      <c r="JS810" s="76"/>
      <c r="JT810" s="66"/>
      <c r="JU810" s="76"/>
      <c r="JV810" s="66"/>
      <c r="JW810" s="76"/>
      <c r="JX810" s="66"/>
      <c r="JY810" s="76"/>
      <c r="JZ810" s="66"/>
      <c r="KA810" s="76"/>
      <c r="KB810" s="66"/>
      <c r="KC810" s="76"/>
      <c r="KD810" s="66"/>
      <c r="KE810" s="76"/>
      <c r="KF810" s="66"/>
      <c r="KG810" s="76"/>
      <c r="KH810" s="66"/>
      <c r="KI810" s="76"/>
      <c r="KJ810" s="66"/>
      <c r="KK810" s="76"/>
      <c r="KL810" s="66"/>
      <c r="KM810" s="76"/>
      <c r="KN810" s="66"/>
      <c r="KO810" s="76"/>
      <c r="KP810" s="66"/>
      <c r="KQ810" s="76"/>
      <c r="KR810" s="66"/>
      <c r="KS810" s="76"/>
      <c r="KT810" s="66"/>
      <c r="KU810" s="76"/>
      <c r="KV810" s="66"/>
      <c r="KW810" s="76"/>
      <c r="KX810" s="66"/>
      <c r="KY810" s="76"/>
      <c r="KZ810" s="66"/>
      <c r="LA810" s="76"/>
      <c r="LB810" s="66"/>
      <c r="LC810" s="76"/>
      <c r="LD810" s="66"/>
      <c r="LE810" s="76"/>
      <c r="LF810" s="66"/>
      <c r="LG810" s="76"/>
      <c r="LH810" s="66"/>
      <c r="LI810" s="76"/>
      <c r="LJ810" s="66"/>
      <c r="LK810" s="76"/>
      <c r="LL810" s="66"/>
      <c r="LM810" s="76"/>
      <c r="LN810" s="66"/>
      <c r="LO810" s="76"/>
      <c r="LP810" s="66"/>
      <c r="LQ810" s="76"/>
      <c r="LR810" s="66"/>
      <c r="LS810" s="76"/>
      <c r="LT810" s="66"/>
      <c r="LU810" s="76"/>
      <c r="LV810" s="66"/>
      <c r="LW810" s="76"/>
      <c r="LX810" s="66"/>
      <c r="LY810" s="76"/>
      <c r="LZ810" s="66"/>
      <c r="MA810" s="76"/>
      <c r="MB810" s="66"/>
      <c r="MC810" s="76"/>
      <c r="MD810" s="66"/>
      <c r="MG810" s="1" t="str" cm="1">
        <f t="array" ref="MG810">IFERROR(INDEX(Paste_Here!$B$2:$B$850, MATCH(0, COUNTIF(MG$4:MG809, Paste_Here!$B$2:$B$850) + IF(Paste_Here!$B$2:$B$850="", 1, 0), 0)), "")</f>
        <v/>
      </c>
      <c r="MH810" s="1" t="str">
        <f>IF(MG810&lt;&gt;"", INDEX(Paste_Here!$A$2:$A$850, MATCH(MG810, Paste_Here!$B$2:$B$850, 0)), "")</f>
        <v/>
      </c>
      <c r="MI810" s="1" t="str">
        <f t="shared" si="104"/>
        <v/>
      </c>
      <c r="MJ810" s="1" t="str" cm="1">
        <f t="array" ref="MJ810">IFERROR(INDEX($MI$5:$MI$850, MATCH(SMALL(IF($MI$5:$MI$850&lt;&gt;"", COUNTIF($MI$5:$MI$850, "&lt;"&amp;$MI$5:$MI$850)+1), ROW()-ROW($MJ$5)+1), COUNTIF($MI$5:$MI$850, "&lt;"&amp;$MI$5:$MI$850)+1, 0)), "")</f>
        <v/>
      </c>
    </row>
    <row r="811" spans="1:348">
      <c r="A811" s="66"/>
      <c r="B811" s="76" t="str">
        <f t="shared" si="97"/>
        <v/>
      </c>
      <c r="C811" s="66"/>
      <c r="D811" s="76" t="str">
        <f>IFERROR(IF(B811&lt;&gt;"", IF(AND(INDEX(Paste_Here!B$2:B$850, MATCH(B811, Paste_Here!A$2:A$850, 0))&lt;&gt;"", ISNUMBER(VALUE(INDEX(Paste_Here!B$2:B$850, MATCH(B811, Paste_Here!A$2:A$850, 0))))), INDEX(Paste_Here!B$2:B$850, MATCH(B811, Paste_Here!A$2:A$850, 0)), ""), ""), "")</f>
        <v/>
      </c>
      <c r="E811" s="66"/>
      <c r="F811" s="76" t="str">
        <f>IFERROR(IF(B811&lt;&gt;"", IF(ISTEXT(INDEX(Paste_Here!K$2:K$850, MATCH(B811, Paste_Here!A$2:A$850, 0))), INDEX(Paste_Here!K$2:K$850, MATCH(B811, Paste_Here!A$2:A$850, 0)), ""), ""), "")</f>
        <v/>
      </c>
      <c r="G811" s="66"/>
      <c r="H811" s="76" t="str">
        <f>IFERROR(IF(B811&lt;&gt;"", IF(ISTEXT(INDEX(Paste_Here!C$2:C$850, MATCH(B811, Paste_Here!A$2:A$850, 0))), INDEX(Paste_Here!C$2:C$850, MATCH(B811, Paste_Here!A$2:A$850, 0)), ""), ""), "")</f>
        <v/>
      </c>
      <c r="I811" s="66"/>
      <c r="J811" s="76" t="str">
        <f>IFERROR(IF(B811&lt;&gt;"", IF(ISNUMBER(SEARCH("s", LOWER(INDEX(Paste_Here!M$2:M$850, MATCH(B811, Paste_Here!A$2:A$850, 0))))), "Yes", IF(INDEX(Paste_Here!M$2:M$850, MATCH(B811, Paste_Here!A$2:A$850, 0))&lt;&gt;"", "No", "")), ""), "")</f>
        <v/>
      </c>
      <c r="K811" s="66"/>
      <c r="L811" s="76" t="str">
        <f>IFERROR(IF(B811&lt;&gt;"", IF(ISNUMBER(SEARCH("yes", LOWER(INDEX(Paste_Here!E$2:E$850, MATCH(B811, Paste_Here!A$2:A$850, 0))))), "Yes", IF(ISNUMBER(SEARCH("no", LOWER(INDEX(Paste_Here!E$2:E$850, MATCH(B811, Paste_Here!A$2:A$850, 0))))), "No", "")), ""), "")</f>
        <v/>
      </c>
      <c r="M811" s="66"/>
      <c r="N811" s="76" t="str">
        <f>IFERROR(IF(B811&lt;&gt;"", IF(ISNUMBER(SEARCH("yes", LOWER(INDEX(Paste_Here!F$2:F$850, MATCH(B811, Paste_Here!A$2:A$850, 0))))), "Yes", IF(ISNUMBER(SEARCH("no", LOWER(INDEX(Paste_Here!F$2:F$850, MATCH(B811, Paste_Here!A$2:A$850, 0))))), "No", "")), ""), "")</f>
        <v/>
      </c>
      <c r="O811" s="66"/>
      <c r="P811" s="76" t="str">
        <f>IFERROR(IF(B811&lt;&gt;"", IF(ISNUMBER(SEARCH("yes", LOWER(INDEX(Paste_Here!L$2:L$850, MATCH(B811, Paste_Here!A$2:A$850, 0))))), "Yes", IF(ISNUMBER(SEARCH("no", LOWER(INDEX(Paste_Here!L$2:L$850, MATCH(B811, Paste_Here!A$2:A$850, 0))))), "No", "")), ""), "")</f>
        <v/>
      </c>
      <c r="Q811" s="66"/>
      <c r="R811" s="76" t="str">
        <f>IFERROR(IF(B811&lt;&gt;"", IF(ISNUMBER(SEARCH("transitional 2", LOWER(INDEX(Paste_Here!D$2:D$850, MATCH(B811, Paste_Here!A$2:A$850, 0))))), "T2", IF(ISNUMBER(SEARCH("transitional 1", LOWER(INDEX(Paste_Here!D$2:D$850, MATCH(B811, Paste_Here!A$2:A$850, 0))))), "T1", IF(ISNUMBER(SEARCH("waived ell services", LOWER(INDEX(Paste_Here!D$2:D$850, MATCH(B811, Paste_Here!A$2:A$850, 0))))), "W", IF(ISNUMBER(SEARCH("english language learner", LOWER(INDEX(Paste_Here!D$2:D$850, MATCH(B811, Paste_Here!A$2:A$850, 0))))), "L", "")))), ""), "")</f>
        <v/>
      </c>
      <c r="S811" s="66"/>
      <c r="T811" s="76" t="str">
        <f>IFERROR(IF(B811&lt;&gt;"", IF(ISNUMBER(SEARCH("yes", LOWER(INDEX(Paste_Here!I$2:I$850, MATCH(B811, Paste_Here!A$2:A$850, 0))))), "Yes", IF(ISNUMBER(SEARCH("no", LOWER(INDEX(Paste_Here!I$2:I$850, MATCH(B811, Paste_Here!A$2:A$850, 0))))), "No", "")), ""), "")</f>
        <v/>
      </c>
      <c r="U811" s="66"/>
      <c r="V811" s="76" t="str">
        <f>IFERROR(IF(B811&lt;&gt;"", IF(ISTEXT(INDEX(Paste_Here!J$2:J$850, MATCH(B811, Paste_Here!A$2:A$850, 0))), VALUE(INDEX(Paste_Here!J$2:J$850, MATCH(B811, Paste_Here!A$2:A$850, 0))), ""), ""), "")</f>
        <v/>
      </c>
      <c r="W811" s="66"/>
      <c r="X811" s="66"/>
      <c r="Y811" s="76" t="str">
        <f t="shared" si="98"/>
        <v/>
      </c>
      <c r="Z811" s="66"/>
      <c r="AA811" s="76" t="str">
        <f>IFERROR(IF(B811&lt;&gt;"", IF(AND(INDEX(Paste_Here!AI$2:AI$850, MATCH(B811, Paste_Here!A$2:A$850, 0))&lt;&gt;"", ISNUMBER(VALUE(INDEX(Paste_Here!AI$2:AI$850, MATCH(B811, Paste_Here!A$2:A$850, 0))))), INDEX(Paste_Here!AI$2:AI$850, MATCH(B811, Paste_Here!A$2:A$850, 0)), ""), ""), "")</f>
        <v/>
      </c>
      <c r="AB811" s="66"/>
      <c r="AC811" s="76" t="str">
        <f>IFERROR(IF(B811&lt;&gt;"", IF(AND(INDEX(Paste_Here!AJ$2:AJ$850, MATCH(B811, Paste_Here!A$2:A$850, 0))&lt;&gt;"", ISNUMBER(VALUE(INDEX(Paste_Here!AJ$2:AJ$850, MATCH(B811, Paste_Here!A$2:A$850, 0))))), INDEX(Paste_Here!AJ$2:AJ$850, MATCH(B811, Paste_Here!A$2:A$850, 0)), ""), ""), "")</f>
        <v/>
      </c>
      <c r="AD811" s="66"/>
      <c r="AE811" s="76" t="str">
        <f>IFERROR(IF(B811&lt;&gt;"", IF(AND(INDEX(Paste_Here!AK$2:AK$850, MATCH(B811, Paste_Here!A$2:A$850, 0))&lt;&gt;"", ISNUMBER(VALUE(INDEX(Paste_Here!AK$2:AK$850, MATCH(B811, Paste_Here!A$2:A$850, 0))))), INDEX(Paste_Here!AK$2:AK$850, MATCH(B811, Paste_Here!A$2:A$850, 0)), ""), ""), "")</f>
        <v/>
      </c>
      <c r="AF811" s="66"/>
      <c r="AG811" s="76" t="str">
        <f>IFERROR(IF(B811&lt;&gt;"", IF(AND(INDEX(Paste_Here!AL$2:AL$850, MATCH(B811, Paste_Here!A$2:A$850, 0))&lt;&gt;"", ISNUMBER(VALUE(INDEX(Paste_Here!AL$2:AL$850, MATCH(B811, Paste_Here!A$2:A$850, 0))))), INDEX(Paste_Here!AL$2:AL$850, MATCH(B811, Paste_Here!A$2:A$850, 0)), ""), ""), "")</f>
        <v/>
      </c>
      <c r="AH811" s="66"/>
      <c r="AI811" s="76" t="str">
        <f>IFERROR(IF(B811&lt;&gt;"", IF(AND(INDEX(Paste_Here!AH$2:AH$850, MATCH(B811, Paste_Here!A$2:A$850, 0))&lt;&gt;"", ISNUMBER(VALUE(INDEX(Paste_Here!AH$2:AH$850, MATCH(B811, Paste_Here!A$2:A$850, 0))))), IF(VALUE(INDEX(Paste_Here!AH$2:AH$850, MATCH(B811, Paste_Here!A$2:A$850, 0)))=0, "", INDEX(Paste_Here!AH$2:AH$850, MATCH(B811, Paste_Here!A$2:A$850, 0))), ""), ""), "")</f>
        <v/>
      </c>
      <c r="AJ811" s="66"/>
      <c r="AK811" s="76" t="str">
        <f>IFERROR(IF(B811&lt;&gt;"", IF(AND(INDEX(Paste_Here!N$2:N$850, MATCH(B811, Paste_Here!A$2:A$850, 0))&lt;&gt;"", ISNUMBER(VALUE(INDEX(Paste_Here!N$2:N$850, MATCH(B811, Paste_Here!A$2:A$850, 0))))), INDEX(Paste_Here!N$2:N$850, MATCH(B811, Paste_Here!A$2:A$850, 0)), ""), ""), "")</f>
        <v/>
      </c>
      <c r="AL811" s="66"/>
      <c r="AM811" s="76" t="str">
        <f>IFERROR(IF(B811&lt;&gt;"", IF(AND(INDEX(Paste_Here!O$2:O$850, MATCH(B811, Paste_Here!A$2:A$850, 0))&lt;&gt;"", ISNUMBER(VALUE(INDEX(Paste_Here!O$2:O$850, MATCH(B811, Paste_Here!A$2:A$850, 0))))), INDEX(Paste_Here!O$2:O$850, MATCH(B811, Paste_Here!A$2:A$850, 0)), ""), ""), "")</f>
        <v/>
      </c>
      <c r="AN811" s="66"/>
      <c r="AO811" s="76"/>
      <c r="AP811" s="66"/>
      <c r="AQ811" s="76"/>
      <c r="AR811" s="66"/>
      <c r="AS811" s="76"/>
      <c r="AT811" s="66"/>
      <c r="AU811" s="66"/>
      <c r="AV811" s="76" t="str">
        <f t="shared" si="99"/>
        <v/>
      </c>
      <c r="AW811" s="66"/>
      <c r="AX811" s="76" t="str">
        <f>IFERROR(IF(B811&lt;&gt;"", IF(ISNUMBER(SEARCH("Revealed-Potential (Primary Focus)", LOWER(INDEX(Paste_Here!Z$2:Z$850, MATCH(B811, Paste_Here!A$2:A$850, 0))))), "Rev-Potential: Prim", IF(ISNUMBER(SEARCH("Revealed-Potential (Secondary Focus)", LOWER(INDEX(Paste_Here!Z$2:Z$850, MATCH(B811, Paste_Here!A$2:A$850, 0))))), "Rev-Potential: Sec", IF(ISNUMBER(SEARCH("Monitoring", LOWER(INDEX(Paste_Here!Z$2:Z$850, MATCH(B811, Paste_Here!A$2:A$850, 0))))), "Monitoring", IF(ISNUMBER(SEARCH("At-Promise (Secondary Focus)", LOWER(INDEX(Paste_Here!Z$2:Z$850, MATCH(B811, Paste_Here!A$2:A$850, 0))))), "At-Promise: Sec", IF(ISNUMBER(SEARCH("At-Promise (Primary Focus)", LOWER(INDEX(Paste_Here!Z$2:Z$850, MATCH(B811, Paste_Here!A$2:A$850, 0))))), "At-Promise: Prim", ""))))), ""), "")</f>
        <v/>
      </c>
      <c r="AY811" s="66"/>
      <c r="AZ811" s="76"/>
      <c r="BA811" s="66"/>
      <c r="BB811" s="76"/>
      <c r="BC811" s="66"/>
      <c r="BD811" s="76"/>
      <c r="BE811" s="66"/>
      <c r="BF811" s="76"/>
      <c r="BG811" s="66"/>
      <c r="BH811" s="76"/>
      <c r="BI811" s="66"/>
      <c r="BJ811" s="66"/>
      <c r="BK811" s="76" t="str">
        <f t="shared" si="100"/>
        <v/>
      </c>
      <c r="BL811" s="66"/>
      <c r="BM811" s="76" t="str">
        <f>IFERROR(IF(B811&lt;&gt;"", IF(AND(ISNUMBER(VALUE(SUBSTITUTE(SUBSTITUTE(Paste_Here!R811, "br", "-"), "L", ""))), VALUE(SUBSTITUTE(SUBSTITUTE(Paste_Here!R811, "br", "-"), "L", "")) &gt;= 1095), "Yes", IF(AND(ISNUMBER(VALUE(SUBSTITUTE(SUBSTITUTE(Paste_Here!R811, "br", "-"), "L", ""))), VALUE(SUBSTITUTE(SUBSTITUTE(Paste_Here!R811, "br", "-"), "L", "")) &lt;= 1094), "No", "")), ""), "")</f>
        <v/>
      </c>
      <c r="BN811" s="66"/>
      <c r="BO811" s="76" t="str">
        <f>IFERROR(IF(B811&lt;&gt;"", IF(COUNTIF(INDEX(Paste_Here!Y$2:AB$850, MATCH(B811, Paste_Here!A$2:A$850, 0), 0), "yes") &gt; 0, "Yes", IF(COUNTIF(INDEX(Paste_Here!Y$2:AB$850, MATCH(B811, Paste_Here!A$2:A$850, 0), 0), "no") &gt; 0, "No", "")), ""), "")</f>
        <v/>
      </c>
      <c r="BP811" s="66"/>
      <c r="BQ811" s="76" t="str">
        <f>IFERROR(IF(B811&lt;&gt;"", IF(AND(ISNUMBER(VALUE(SUBSTITUTE(SUBSTITUTE(Paste_Here!U811, "em", "-"), "q", ""))), VALUE(SUBSTITUTE(SUBSTITUTE(Paste_Here!U811, "em", "-"), "q", "")) &gt;= 910), "Yes", IF(AND(ISNUMBER(VALUE(SUBSTITUTE(SUBSTITUTE(Paste_Here!U811, "em", "-"), "q", ""))), VALUE(SUBSTITUTE(SUBSTITUTE(Paste_Here!U811, "em", "-"), "q", "")) &lt;= 909), "No", "")), ""), "")</f>
        <v/>
      </c>
      <c r="BR811" s="66"/>
      <c r="BS811" s="76" t="str">
        <f>IFERROR(IF(B811&lt;&gt;"", IF(AND(INDEX(Paste_Here!X$2:X$850, MATCH(B811, Paste_Here!A$2:A$850, 0))&lt;&gt;"", ISNUMBER(VALUE(INDEX(Paste_Here!X$2:X$850, MATCH(B811, Paste_Here!A$2:A$850, 0))))), INDEX(Paste_Here!X$2:X$850, MATCH(B811, Paste_Here!A$2:A$850, 0)), ""), ""), "")</f>
        <v/>
      </c>
      <c r="BT811" s="66"/>
      <c r="BU811" s="76" t="str">
        <f>IFERROR(IF(B811&lt;&gt;"", IF(ISNUMBER(VALUE(INDEX(Paste_Here!G$2:G$850, MATCH(B811, Paste_Here!A$2:A$850, 0)))), IF(VALUE(INDEX(Paste_Here!G$2:G$850, MATCH(B811, Paste_Here!A$2:A$850, 0)))=0, "No", IF(AND(VALUE(INDEX(Paste_Here!G$2:G$850, MATCH(B811, Paste_Here!A$2:A$850, 0)))&gt;=1, VALUE(INDEX(Paste_Here!G$2:G$850, MATCH(B811, Paste_Here!A$2:A$850, 0)))&lt;=4), VALUE(INDEX(Paste_Here!G$2:G$850, MATCH(B811, Paste_Here!A$2:A$850, 0))), "")), ""), ""), "")</f>
        <v/>
      </c>
      <c r="BV811" s="66"/>
      <c r="BW811" s="76" t="str">
        <f>IFERROR(IF(B811&lt;&gt;"", IF(ISNUMBER(VALUE(INDEX(Paste_Here!H$2:H$850, MATCH(B811, Paste_Here!A$2:A$850, 0)))), IF(VALUE(INDEX(Paste_Here!H$2:H$850, MATCH(B811, Paste_Here!A$2:A$850, 0)))=0, "No", IF(AND(VALUE(INDEX(Paste_Here!H$2:H$850, MATCH(B811, Paste_Here!A$2:A$850, 0)))&gt;=1, VALUE(INDEX(Paste_Here!H$2:H$850, MATCH(B811, Paste_Here!A$2:A$850, 0)))&lt;=4), VALUE(INDEX(Paste_Here!H$2:H$850, MATCH(B811, Paste_Here!A$2:A$850, 0))), "")), ""), ""), "")</f>
        <v/>
      </c>
      <c r="BX811" s="66"/>
      <c r="BY811" s="76"/>
      <c r="BZ811" s="66"/>
      <c r="CA811" s="76"/>
      <c r="CB811" s="66"/>
      <c r="CC811" s="66"/>
      <c r="CD811" s="76" t="str">
        <f t="shared" si="101"/>
        <v/>
      </c>
      <c r="CE811" s="66"/>
      <c r="CF811" s="76" t="str">
        <f>IFERROR(IF(B811&lt;&gt;"", IF(AND(INDEX(Paste_Here!P$2:P$850, MATCH(B811, Paste_Here!A$2:A$850, 0))&lt;&gt;"", ISNUMBER(VALUE(INDEX(Paste_Here!P$2:P$850, MATCH(B811, Paste_Here!A$2:A$850, 0))))), INDEX(Paste_Here!P$2:P$850, MATCH(B811, Paste_Here!A$2:A$850, 0)), ""), ""), "")</f>
        <v/>
      </c>
      <c r="CG811" s="66"/>
      <c r="CH811" s="76" t="str">
        <f>IFERROR(IF(B811&lt;&gt;"", IF(ISNUMBER(SEARCH("highrisk", LOWER(INDEX(Paste_Here!Q$2:Q$850, MATCH(B811, Paste_Here!A$2:A$850, 0))))), "High Risk", IF(ISNUMBER(SEARCH("lowrisk", LOWER(INDEX(Paste_Here!Q$2:Q$850, MATCH(B811, Paste_Here!A$2:A$850, 0))))), "Low Risk", IF(ISNUMBER(SEARCH("somerisk", LOWER(INDEX(Paste_Here!Q$2:Q$850, MATCH(B811, Paste_Here!A$2:A$850, 0))))), "Some Risk", ""))), ""), "")</f>
        <v/>
      </c>
      <c r="CI811" s="66"/>
      <c r="CJ811" s="76" t="str">
        <f>IFERROR(IF(B811&lt;&gt;"", IF(AND(INDEX(Paste_Here!AA$2:AA$850, MATCH(B811, Paste_Here!A$2:A$850, 0))&lt;&gt;"", ISNUMBER(VALUE(INDEX(Paste_Here!AA$2:AA$850, MATCH(B811, Paste_Here!A$2:A$850, 0))))), INDEX(Paste_Here!AA$2:AA$850, MATCH(B811, Paste_Here!A$2:A$850, 0)), ""), ""), "")</f>
        <v/>
      </c>
      <c r="CK811" s="66"/>
      <c r="CL811" s="76" t="str">
        <f>IFERROR(IF(B811&lt;&gt;"", IF(LOWER(INDEX(Paste_Here!AB$2:AB$850, MATCH(B811, Paste_Here!A$2:A$850, 0)))="approaching expectations", "Approaching", IF(LOWER(INDEX(Paste_Here!AB$2:AB$850, MATCH(B811, Paste_Here!A$2:A$850, 0)))="met expectations", "Met", IF(LOWER(INDEX(Paste_Here!AB$2:AB$850, MATCH(B811, Paste_Here!A$2:A$850, 0)))="exceeded expectations", "Exceeded", IF(LOWER(INDEX(Paste_Here!AB$2:AB$850, MATCH(B811, Paste_Here!A$2:A$850, 0)))="below expectations", "Below", "")))), ""), "")</f>
        <v/>
      </c>
      <c r="CM811" s="66"/>
      <c r="CN811" s="76" t="str">
        <f>IFERROR(IF(B811&lt;&gt;"", IF(AND(INDEX(Paste_Here!AC$2:AC$850, MATCH(B811, Paste_Here!A$2:A$850, 0))&lt;&gt;"", ISNUMBER(VALUE(INDEX(Paste_Here!AC$2:AC$850, MATCH(B811, Paste_Here!A$2:A$850, 0))))), INDEX(Paste_Here!AC$2:AC$850, MATCH(B811, Paste_Here!A$2:A$850, 0)), ""), ""), "")</f>
        <v/>
      </c>
      <c r="CO811" s="66"/>
      <c r="CP811" s="76"/>
      <c r="CQ811" s="66"/>
      <c r="CR811" s="76"/>
      <c r="CS811" s="66"/>
      <c r="CT811" s="76"/>
      <c r="CU811" s="66"/>
      <c r="CV811" s="76"/>
      <c r="CW811" s="66"/>
      <c r="CX811" s="76"/>
      <c r="CY811" s="66"/>
      <c r="CZ811" s="66"/>
      <c r="DA811" s="76" t="str">
        <f t="shared" si="102"/>
        <v/>
      </c>
      <c r="DB811" s="66"/>
      <c r="DC811" s="76" t="str">
        <f>IFERROR(IF(B811&lt;&gt;"", IF(AND(INDEX(Paste_Here!V$2:V$850, MATCH(B811, Paste_Here!A$2:A$850, 0))&lt;&gt;"", ISNUMBER(VALUE(INDEX(Paste_Here!V$2:V$850, MATCH(B811, Paste_Here!A$2:A$850, 0))))), INDEX(Paste_Here!V$2:V$850, MATCH(B811, Paste_Here!A$2:A$850, 0)), ""), ""), "")</f>
        <v/>
      </c>
      <c r="DD811" s="66"/>
      <c r="DE811" s="76" t="str">
        <f>IFERROR(IF(B811&lt;&gt;"", IF(ISNUMBER(SEARCH("highrisk", LOWER(INDEX(Paste_Here!W$2:W$850, MATCH(B811, Paste_Here!A$2:A$850, 0))))), "High Risk", IF(ISNUMBER(SEARCH("lowrisk", LOWER(INDEX(Paste_Here!W$2:W$850, MATCH(B811, Paste_Here!A$2:A$850, 0))))), "Low Risk", IF(ISNUMBER(SEARCH("somerisk", LOWER(INDEX(Paste_Here!W$2:W$850, MATCH(B811, Paste_Here!A$2:A$850, 0))))), "Some Risk", ""))), ""), "")</f>
        <v/>
      </c>
      <c r="DF811" s="66"/>
      <c r="DG811" s="76" t="str">
        <f>IFERROR(IF(B811&lt;&gt;"", IF(AND(INDEX(Paste_Here!S$2:S$850, MATCH(B811, Paste_Here!A$2:A$850, 0))&lt;&gt;"", ISNUMBER(VALUE(INDEX(Paste_Here!S$2:S$850, MATCH(B811, Paste_Here!A$2:A$850, 0))))), INDEX(Paste_Here!S$2:S$850, MATCH(B811, Paste_Here!A$2:A$850, 0)), ""), ""), "")</f>
        <v/>
      </c>
      <c r="DH811" s="66"/>
      <c r="DI811" s="76" t="str">
        <f>IFERROR(IF(B811&lt;&gt;"", IF(ISNUMBER(SEARCH("highrisk", LOWER(INDEX(Paste_Here!T$2:T$850, MATCH(B811, Paste_Here!A$2:A$850, 0))))), "High Risk", IF(ISNUMBER(SEARCH("lowrisk", LOWER(INDEX(Paste_Here!T$2:T$850, MATCH(B811, Paste_Here!A$2:A$850, 0))))), "Low Risk", IF(ISNUMBER(SEARCH("somerisk", LOWER(INDEX(Paste_Here!T$2:T$850, MATCH(B811, Paste_Here!A$2:A$850, 0))))), "Some Risk", ""))), ""), "")</f>
        <v/>
      </c>
      <c r="DJ811" s="66"/>
      <c r="DK811" s="76" t="str">
        <f>IFERROR(IF(B811&lt;&gt;"", IF(AND(INDEX(Paste_Here!AD$2:AD$850, MATCH(B811, Paste_Here!A$2:A$850, 0))&lt;&gt;"", ISNUMBER(VALUE(INDEX(Paste_Here!AD$2:AD$850, MATCH(B811, Paste_Here!A$2:A$850, 0))))), INDEX(Paste_Here!AD$2:AD$850, MATCH(B811, Paste_Here!A$2:A$850, 0)), ""), ""), "")</f>
        <v/>
      </c>
      <c r="DL811" s="66"/>
      <c r="DM811" s="76" t="str">
        <f>IFERROR(IF(B811&lt;&gt;"", IF(LOWER(INDEX(Paste_Here!AE$2:AE$850, MATCH(B811, Paste_Here!A$2:A$850, 0)))="approaching expectations", "Approaching", IF(LOWER(INDEX(Paste_Here!AE$2:AE$850, MATCH(B811, Paste_Here!A$2:A$850, 0)))="met expectations", "Met", IF(LOWER(INDEX(Paste_Here!AE$2:AE$850, MATCH(B811, Paste_Here!A$2:A$850, 0)))="exceeded expectations", "Exceeded", IF(LOWER(INDEX(Paste_Here!AE$2:AE$850, MATCH(B811, Paste_Here!A$2:A$850, 0)))="below expectations", "Below", "")))), ""), "")</f>
        <v/>
      </c>
      <c r="DN811" s="66"/>
      <c r="DO811" s="76"/>
      <c r="DP811" s="66"/>
      <c r="DQ811" s="76"/>
      <c r="DR811" s="66"/>
      <c r="DS811" s="76"/>
      <c r="DT811" s="66"/>
      <c r="DU811" s="76"/>
      <c r="DV811" s="66"/>
      <c r="DW811" s="66"/>
      <c r="DX811" s="76" t="str">
        <f t="shared" si="103"/>
        <v/>
      </c>
      <c r="DY811" s="66"/>
      <c r="DZ811" s="76"/>
      <c r="EA811" s="66"/>
      <c r="EB811" s="76"/>
      <c r="EC811" s="66"/>
      <c r="ED811" s="76" t="str">
        <f>IFERROR(IF(B811&lt;&gt;"", IF(AND(INDEX(Paste_Here!AF$2:AF$850, MATCH(B811, Paste_Here!A$2:A$850, 0))&lt;&gt;"", ISNUMBER(VALUE(INDEX(Paste_Here!AF$2:AF$850, MATCH(B811, Paste_Here!A$2:A$850, 0))))), INDEX(Paste_Here!AF$2:AF$850, MATCH(B811, Paste_Here!A$2:A$850, 0)), ""), ""), "")</f>
        <v/>
      </c>
      <c r="EE811" s="66"/>
      <c r="EF811" s="76"/>
      <c r="EG811" s="66"/>
      <c r="EH811" s="76"/>
      <c r="EI811" s="66"/>
      <c r="EJ811" s="76" t="str">
        <f>IFERROR(IF(B811&lt;&gt;"", IF(AND(INDEX(Paste_Here!AG$2:AG$850, MATCH(B811, Paste_Here!A$2:A$850, 0))&lt;&gt;"", ISNUMBER(VALUE(INDEX(Paste_Here!AG$2:AG$850, MATCH(B811, Paste_Here!A$2:A$850, 0))))), INDEX(Paste_Here!AG$2:AG$850, MATCH(B811, Paste_Here!A$2:A$850, 0)), ""), ""), "")</f>
        <v/>
      </c>
      <c r="EK811" s="66"/>
      <c r="EL811" s="76"/>
      <c r="EM811" s="66"/>
      <c r="EN811" s="76"/>
      <c r="EO811" s="66"/>
      <c r="EP811" s="76"/>
      <c r="EQ811" s="66"/>
      <c r="ER811" s="76"/>
      <c r="ES811" s="66"/>
      <c r="ET811" s="66"/>
      <c r="EU811" s="76"/>
      <c r="EV811" s="66"/>
      <c r="EW811" s="76"/>
      <c r="EX811" s="66"/>
      <c r="EY811" s="76"/>
      <c r="EZ811" s="66"/>
      <c r="FA811" s="76"/>
      <c r="FB811" s="66"/>
      <c r="FC811" s="76"/>
      <c r="FD811" s="66"/>
      <c r="FE811" s="76"/>
      <c r="FF811" s="66"/>
      <c r="FG811" s="76"/>
      <c r="FH811" s="66"/>
      <c r="FI811" s="76"/>
      <c r="FJ811" s="66"/>
      <c r="FK811" s="76"/>
      <c r="FL811" s="66"/>
      <c r="FM811" s="76"/>
      <c r="FN811" s="66"/>
      <c r="FO811" s="76"/>
      <c r="FP811" s="66"/>
      <c r="FQ811" s="76"/>
      <c r="FR811" s="66"/>
      <c r="FS811" s="76"/>
      <c r="FT811" s="66"/>
      <c r="FU811" s="76"/>
      <c r="FV811" s="66"/>
      <c r="FW811" s="76"/>
      <c r="FX811" s="66"/>
      <c r="FY811" s="76"/>
      <c r="FZ811" s="66"/>
      <c r="GA811" s="76"/>
      <c r="GB811" s="66"/>
      <c r="GC811" s="76"/>
      <c r="GD811" s="66"/>
      <c r="GE811" s="76"/>
      <c r="GF811" s="66"/>
      <c r="GG811" s="76"/>
      <c r="GH811" s="66"/>
      <c r="GI811" s="76"/>
      <c r="GJ811" s="66"/>
      <c r="GK811" s="76"/>
      <c r="GL811" s="66"/>
      <c r="GM811" s="76"/>
      <c r="GN811" s="66"/>
      <c r="GO811" s="76"/>
      <c r="GP811" s="66"/>
      <c r="GQ811" s="76"/>
      <c r="GR811" s="66"/>
      <c r="GS811" s="76"/>
      <c r="GT811" s="66"/>
      <c r="GU811" s="76"/>
      <c r="GV811" s="66"/>
      <c r="GW811" s="76"/>
      <c r="GX811" s="66"/>
      <c r="GY811" s="76"/>
      <c r="GZ811" s="66"/>
      <c r="HA811" s="76"/>
      <c r="HB811" s="66"/>
      <c r="HC811" s="76"/>
      <c r="HD811" s="66"/>
      <c r="HE811" s="76"/>
      <c r="HF811" s="66"/>
      <c r="HG811" s="76"/>
      <c r="HH811" s="66"/>
      <c r="HI811" s="76"/>
      <c r="HJ811" s="66"/>
      <c r="HK811" s="76"/>
      <c r="HL811" s="66"/>
      <c r="HM811" s="76"/>
      <c r="HN811" s="66"/>
      <c r="HO811" s="76"/>
      <c r="HP811" s="66"/>
      <c r="HQ811" s="76"/>
      <c r="HR811" s="66"/>
      <c r="HS811" s="76"/>
      <c r="HT811" s="66"/>
      <c r="HU811" s="76"/>
      <c r="HV811" s="66"/>
      <c r="HW811" s="76"/>
      <c r="HX811" s="66"/>
      <c r="HY811" s="76"/>
      <c r="HZ811" s="66"/>
      <c r="IA811" s="76"/>
      <c r="IB811" s="66"/>
      <c r="IC811" s="76"/>
      <c r="ID811" s="66"/>
      <c r="IE811" s="76"/>
      <c r="IF811" s="66"/>
      <c r="IG811" s="76"/>
      <c r="IH811" s="66"/>
      <c r="II811" s="76"/>
      <c r="IJ811" s="66"/>
      <c r="IK811" s="76"/>
      <c r="IL811" s="66"/>
      <c r="IM811" s="76"/>
      <c r="IN811" s="66"/>
      <c r="IO811" s="76"/>
      <c r="IP811" s="66"/>
      <c r="IQ811" s="76"/>
      <c r="IR811" s="66"/>
      <c r="IS811" s="76"/>
      <c r="IT811" s="66"/>
      <c r="IU811" s="76"/>
      <c r="IV811" s="66"/>
      <c r="IW811" s="76"/>
      <c r="IX811" s="66"/>
      <c r="IY811" s="76"/>
      <c r="IZ811" s="66"/>
      <c r="JA811" s="76"/>
      <c r="JB811" s="66"/>
      <c r="JC811" s="76"/>
      <c r="JD811" s="66"/>
      <c r="JE811" s="76"/>
      <c r="JF811" s="66"/>
      <c r="JG811" s="76"/>
      <c r="JH811" s="66"/>
      <c r="JI811" s="76"/>
      <c r="JJ811" s="66"/>
      <c r="JK811" s="76"/>
      <c r="JL811" s="66"/>
      <c r="JM811" s="76"/>
      <c r="JN811" s="66"/>
      <c r="JO811" s="76"/>
      <c r="JP811" s="66"/>
      <c r="JQ811" s="76"/>
      <c r="JR811" s="66"/>
      <c r="JS811" s="76"/>
      <c r="JT811" s="66"/>
      <c r="JU811" s="76"/>
      <c r="JV811" s="66"/>
      <c r="JW811" s="76"/>
      <c r="JX811" s="66"/>
      <c r="JY811" s="76"/>
      <c r="JZ811" s="66"/>
      <c r="KA811" s="76"/>
      <c r="KB811" s="66"/>
      <c r="KC811" s="76"/>
      <c r="KD811" s="66"/>
      <c r="KE811" s="76"/>
      <c r="KF811" s="66"/>
      <c r="KG811" s="76"/>
      <c r="KH811" s="66"/>
      <c r="KI811" s="76"/>
      <c r="KJ811" s="66"/>
      <c r="KK811" s="76"/>
      <c r="KL811" s="66"/>
      <c r="KM811" s="76"/>
      <c r="KN811" s="66"/>
      <c r="KO811" s="76"/>
      <c r="KP811" s="66"/>
      <c r="KQ811" s="76"/>
      <c r="KR811" s="66"/>
      <c r="KS811" s="76"/>
      <c r="KT811" s="66"/>
      <c r="KU811" s="76"/>
      <c r="KV811" s="66"/>
      <c r="KW811" s="76"/>
      <c r="KX811" s="66"/>
      <c r="KY811" s="76"/>
      <c r="KZ811" s="66"/>
      <c r="LA811" s="76"/>
      <c r="LB811" s="66"/>
      <c r="LC811" s="76"/>
      <c r="LD811" s="66"/>
      <c r="LE811" s="76"/>
      <c r="LF811" s="66"/>
      <c r="LG811" s="76"/>
      <c r="LH811" s="66"/>
      <c r="LI811" s="76"/>
      <c r="LJ811" s="66"/>
      <c r="LK811" s="76"/>
      <c r="LL811" s="66"/>
      <c r="LM811" s="76"/>
      <c r="LN811" s="66"/>
      <c r="LO811" s="76"/>
      <c r="LP811" s="66"/>
      <c r="LQ811" s="76"/>
      <c r="LR811" s="66"/>
      <c r="LS811" s="76"/>
      <c r="LT811" s="66"/>
      <c r="LU811" s="76"/>
      <c r="LV811" s="66"/>
      <c r="LW811" s="76"/>
      <c r="LX811" s="66"/>
      <c r="LY811" s="76"/>
      <c r="LZ811" s="66"/>
      <c r="MA811" s="76"/>
      <c r="MB811" s="66"/>
      <c r="MC811" s="76"/>
      <c r="MD811" s="66"/>
      <c r="MG811" s="1" t="str" cm="1">
        <f t="array" ref="MG811">IFERROR(INDEX(Paste_Here!$B$2:$B$850, MATCH(0, COUNTIF(MG$4:MG810, Paste_Here!$B$2:$B$850) + IF(Paste_Here!$B$2:$B$850="", 1, 0), 0)), "")</f>
        <v/>
      </c>
      <c r="MH811" s="1" t="str">
        <f>IF(MG811&lt;&gt;"", INDEX(Paste_Here!$A$2:$A$850, MATCH(MG811, Paste_Here!$B$2:$B$850, 0)), "")</f>
        <v/>
      </c>
      <c r="MI811" s="1" t="str">
        <f t="shared" si="104"/>
        <v/>
      </c>
      <c r="MJ811" s="1" t="str" cm="1">
        <f t="array" ref="MJ811">IFERROR(INDEX($MI$5:$MI$850, MATCH(SMALL(IF($MI$5:$MI$850&lt;&gt;"", COUNTIF($MI$5:$MI$850, "&lt;"&amp;$MI$5:$MI$850)+1), ROW()-ROW($MJ$5)+1), COUNTIF($MI$5:$MI$850, "&lt;"&amp;$MI$5:$MI$850)+1, 0)), "")</f>
        <v/>
      </c>
    </row>
    <row r="812" spans="1:348">
      <c r="A812" s="66"/>
      <c r="B812" s="76" t="str">
        <f t="shared" si="97"/>
        <v/>
      </c>
      <c r="C812" s="66"/>
      <c r="D812" s="76" t="str">
        <f>IFERROR(IF(B812&lt;&gt;"", IF(AND(INDEX(Paste_Here!B$2:B$850, MATCH(B812, Paste_Here!A$2:A$850, 0))&lt;&gt;"", ISNUMBER(VALUE(INDEX(Paste_Here!B$2:B$850, MATCH(B812, Paste_Here!A$2:A$850, 0))))), INDEX(Paste_Here!B$2:B$850, MATCH(B812, Paste_Here!A$2:A$850, 0)), ""), ""), "")</f>
        <v/>
      </c>
      <c r="E812" s="66"/>
      <c r="F812" s="76" t="str">
        <f>IFERROR(IF(B812&lt;&gt;"", IF(ISTEXT(INDEX(Paste_Here!K$2:K$850, MATCH(B812, Paste_Here!A$2:A$850, 0))), INDEX(Paste_Here!K$2:K$850, MATCH(B812, Paste_Here!A$2:A$850, 0)), ""), ""), "")</f>
        <v/>
      </c>
      <c r="G812" s="66"/>
      <c r="H812" s="76" t="str">
        <f>IFERROR(IF(B812&lt;&gt;"", IF(ISTEXT(INDEX(Paste_Here!C$2:C$850, MATCH(B812, Paste_Here!A$2:A$850, 0))), INDEX(Paste_Here!C$2:C$850, MATCH(B812, Paste_Here!A$2:A$850, 0)), ""), ""), "")</f>
        <v/>
      </c>
      <c r="I812" s="66"/>
      <c r="J812" s="76" t="str">
        <f>IFERROR(IF(B812&lt;&gt;"", IF(ISNUMBER(SEARCH("s", LOWER(INDEX(Paste_Here!M$2:M$850, MATCH(B812, Paste_Here!A$2:A$850, 0))))), "Yes", IF(INDEX(Paste_Here!M$2:M$850, MATCH(B812, Paste_Here!A$2:A$850, 0))&lt;&gt;"", "No", "")), ""), "")</f>
        <v/>
      </c>
      <c r="K812" s="66"/>
      <c r="L812" s="76" t="str">
        <f>IFERROR(IF(B812&lt;&gt;"", IF(ISNUMBER(SEARCH("yes", LOWER(INDEX(Paste_Here!E$2:E$850, MATCH(B812, Paste_Here!A$2:A$850, 0))))), "Yes", IF(ISNUMBER(SEARCH("no", LOWER(INDEX(Paste_Here!E$2:E$850, MATCH(B812, Paste_Here!A$2:A$850, 0))))), "No", "")), ""), "")</f>
        <v/>
      </c>
      <c r="M812" s="66"/>
      <c r="N812" s="76" t="str">
        <f>IFERROR(IF(B812&lt;&gt;"", IF(ISNUMBER(SEARCH("yes", LOWER(INDEX(Paste_Here!F$2:F$850, MATCH(B812, Paste_Here!A$2:A$850, 0))))), "Yes", IF(ISNUMBER(SEARCH("no", LOWER(INDEX(Paste_Here!F$2:F$850, MATCH(B812, Paste_Here!A$2:A$850, 0))))), "No", "")), ""), "")</f>
        <v/>
      </c>
      <c r="O812" s="66"/>
      <c r="P812" s="76" t="str">
        <f>IFERROR(IF(B812&lt;&gt;"", IF(ISNUMBER(SEARCH("yes", LOWER(INDEX(Paste_Here!L$2:L$850, MATCH(B812, Paste_Here!A$2:A$850, 0))))), "Yes", IF(ISNUMBER(SEARCH("no", LOWER(INDEX(Paste_Here!L$2:L$850, MATCH(B812, Paste_Here!A$2:A$850, 0))))), "No", "")), ""), "")</f>
        <v/>
      </c>
      <c r="Q812" s="66"/>
      <c r="R812" s="76" t="str">
        <f>IFERROR(IF(B812&lt;&gt;"", IF(ISNUMBER(SEARCH("transitional 2", LOWER(INDEX(Paste_Here!D$2:D$850, MATCH(B812, Paste_Here!A$2:A$850, 0))))), "T2", IF(ISNUMBER(SEARCH("transitional 1", LOWER(INDEX(Paste_Here!D$2:D$850, MATCH(B812, Paste_Here!A$2:A$850, 0))))), "T1", IF(ISNUMBER(SEARCH("waived ell services", LOWER(INDEX(Paste_Here!D$2:D$850, MATCH(B812, Paste_Here!A$2:A$850, 0))))), "W", IF(ISNUMBER(SEARCH("english language learner", LOWER(INDEX(Paste_Here!D$2:D$850, MATCH(B812, Paste_Here!A$2:A$850, 0))))), "L", "")))), ""), "")</f>
        <v/>
      </c>
      <c r="S812" s="66"/>
      <c r="T812" s="76" t="str">
        <f>IFERROR(IF(B812&lt;&gt;"", IF(ISNUMBER(SEARCH("yes", LOWER(INDEX(Paste_Here!I$2:I$850, MATCH(B812, Paste_Here!A$2:A$850, 0))))), "Yes", IF(ISNUMBER(SEARCH("no", LOWER(INDEX(Paste_Here!I$2:I$850, MATCH(B812, Paste_Here!A$2:A$850, 0))))), "No", "")), ""), "")</f>
        <v/>
      </c>
      <c r="U812" s="66"/>
      <c r="V812" s="76" t="str">
        <f>IFERROR(IF(B812&lt;&gt;"", IF(ISTEXT(INDEX(Paste_Here!J$2:J$850, MATCH(B812, Paste_Here!A$2:A$850, 0))), VALUE(INDEX(Paste_Here!J$2:J$850, MATCH(B812, Paste_Here!A$2:A$850, 0))), ""), ""), "")</f>
        <v/>
      </c>
      <c r="W812" s="66"/>
      <c r="X812" s="66"/>
      <c r="Y812" s="76" t="str">
        <f t="shared" si="98"/>
        <v/>
      </c>
      <c r="Z812" s="66"/>
      <c r="AA812" s="76" t="str">
        <f>IFERROR(IF(B812&lt;&gt;"", IF(AND(INDEX(Paste_Here!AI$2:AI$850, MATCH(B812, Paste_Here!A$2:A$850, 0))&lt;&gt;"", ISNUMBER(VALUE(INDEX(Paste_Here!AI$2:AI$850, MATCH(B812, Paste_Here!A$2:A$850, 0))))), INDEX(Paste_Here!AI$2:AI$850, MATCH(B812, Paste_Here!A$2:A$850, 0)), ""), ""), "")</f>
        <v/>
      </c>
      <c r="AB812" s="66"/>
      <c r="AC812" s="76" t="str">
        <f>IFERROR(IF(B812&lt;&gt;"", IF(AND(INDEX(Paste_Here!AJ$2:AJ$850, MATCH(B812, Paste_Here!A$2:A$850, 0))&lt;&gt;"", ISNUMBER(VALUE(INDEX(Paste_Here!AJ$2:AJ$850, MATCH(B812, Paste_Here!A$2:A$850, 0))))), INDEX(Paste_Here!AJ$2:AJ$850, MATCH(B812, Paste_Here!A$2:A$850, 0)), ""), ""), "")</f>
        <v/>
      </c>
      <c r="AD812" s="66"/>
      <c r="AE812" s="76" t="str">
        <f>IFERROR(IF(B812&lt;&gt;"", IF(AND(INDEX(Paste_Here!AK$2:AK$850, MATCH(B812, Paste_Here!A$2:A$850, 0))&lt;&gt;"", ISNUMBER(VALUE(INDEX(Paste_Here!AK$2:AK$850, MATCH(B812, Paste_Here!A$2:A$850, 0))))), INDEX(Paste_Here!AK$2:AK$850, MATCH(B812, Paste_Here!A$2:A$850, 0)), ""), ""), "")</f>
        <v/>
      </c>
      <c r="AF812" s="66"/>
      <c r="AG812" s="76" t="str">
        <f>IFERROR(IF(B812&lt;&gt;"", IF(AND(INDEX(Paste_Here!AL$2:AL$850, MATCH(B812, Paste_Here!A$2:A$850, 0))&lt;&gt;"", ISNUMBER(VALUE(INDEX(Paste_Here!AL$2:AL$850, MATCH(B812, Paste_Here!A$2:A$850, 0))))), INDEX(Paste_Here!AL$2:AL$850, MATCH(B812, Paste_Here!A$2:A$850, 0)), ""), ""), "")</f>
        <v/>
      </c>
      <c r="AH812" s="66"/>
      <c r="AI812" s="76" t="str">
        <f>IFERROR(IF(B812&lt;&gt;"", IF(AND(INDEX(Paste_Here!AH$2:AH$850, MATCH(B812, Paste_Here!A$2:A$850, 0))&lt;&gt;"", ISNUMBER(VALUE(INDEX(Paste_Here!AH$2:AH$850, MATCH(B812, Paste_Here!A$2:A$850, 0))))), IF(VALUE(INDEX(Paste_Here!AH$2:AH$850, MATCH(B812, Paste_Here!A$2:A$850, 0)))=0, "", INDEX(Paste_Here!AH$2:AH$850, MATCH(B812, Paste_Here!A$2:A$850, 0))), ""), ""), "")</f>
        <v/>
      </c>
      <c r="AJ812" s="66"/>
      <c r="AK812" s="76" t="str">
        <f>IFERROR(IF(B812&lt;&gt;"", IF(AND(INDEX(Paste_Here!N$2:N$850, MATCH(B812, Paste_Here!A$2:A$850, 0))&lt;&gt;"", ISNUMBER(VALUE(INDEX(Paste_Here!N$2:N$850, MATCH(B812, Paste_Here!A$2:A$850, 0))))), INDEX(Paste_Here!N$2:N$850, MATCH(B812, Paste_Here!A$2:A$850, 0)), ""), ""), "")</f>
        <v/>
      </c>
      <c r="AL812" s="66"/>
      <c r="AM812" s="76" t="str">
        <f>IFERROR(IF(B812&lt;&gt;"", IF(AND(INDEX(Paste_Here!O$2:O$850, MATCH(B812, Paste_Here!A$2:A$850, 0))&lt;&gt;"", ISNUMBER(VALUE(INDEX(Paste_Here!O$2:O$850, MATCH(B812, Paste_Here!A$2:A$850, 0))))), INDEX(Paste_Here!O$2:O$850, MATCH(B812, Paste_Here!A$2:A$850, 0)), ""), ""), "")</f>
        <v/>
      </c>
      <c r="AN812" s="66"/>
      <c r="AO812" s="76"/>
      <c r="AP812" s="66"/>
      <c r="AQ812" s="76"/>
      <c r="AR812" s="66"/>
      <c r="AS812" s="76"/>
      <c r="AT812" s="66"/>
      <c r="AU812" s="66"/>
      <c r="AV812" s="76" t="str">
        <f t="shared" si="99"/>
        <v/>
      </c>
      <c r="AW812" s="66"/>
      <c r="AX812" s="76" t="str">
        <f>IFERROR(IF(B812&lt;&gt;"", IF(ISNUMBER(SEARCH("Revealed-Potential (Primary Focus)", LOWER(INDEX(Paste_Here!Z$2:Z$850, MATCH(B812, Paste_Here!A$2:A$850, 0))))), "Rev-Potential: Prim", IF(ISNUMBER(SEARCH("Revealed-Potential (Secondary Focus)", LOWER(INDEX(Paste_Here!Z$2:Z$850, MATCH(B812, Paste_Here!A$2:A$850, 0))))), "Rev-Potential: Sec", IF(ISNUMBER(SEARCH("Monitoring", LOWER(INDEX(Paste_Here!Z$2:Z$850, MATCH(B812, Paste_Here!A$2:A$850, 0))))), "Monitoring", IF(ISNUMBER(SEARCH("At-Promise (Secondary Focus)", LOWER(INDEX(Paste_Here!Z$2:Z$850, MATCH(B812, Paste_Here!A$2:A$850, 0))))), "At-Promise: Sec", IF(ISNUMBER(SEARCH("At-Promise (Primary Focus)", LOWER(INDEX(Paste_Here!Z$2:Z$850, MATCH(B812, Paste_Here!A$2:A$850, 0))))), "At-Promise: Prim", ""))))), ""), "")</f>
        <v/>
      </c>
      <c r="AY812" s="66"/>
      <c r="AZ812" s="76"/>
      <c r="BA812" s="66"/>
      <c r="BB812" s="76"/>
      <c r="BC812" s="66"/>
      <c r="BD812" s="76"/>
      <c r="BE812" s="66"/>
      <c r="BF812" s="76"/>
      <c r="BG812" s="66"/>
      <c r="BH812" s="76"/>
      <c r="BI812" s="66"/>
      <c r="BJ812" s="66"/>
      <c r="BK812" s="76" t="str">
        <f t="shared" si="100"/>
        <v/>
      </c>
      <c r="BL812" s="66"/>
      <c r="BM812" s="76" t="str">
        <f>IFERROR(IF(B812&lt;&gt;"", IF(AND(ISNUMBER(VALUE(SUBSTITUTE(SUBSTITUTE(Paste_Here!R812, "br", "-"), "L", ""))), VALUE(SUBSTITUTE(SUBSTITUTE(Paste_Here!R812, "br", "-"), "L", "")) &gt;= 1095), "Yes", IF(AND(ISNUMBER(VALUE(SUBSTITUTE(SUBSTITUTE(Paste_Here!R812, "br", "-"), "L", ""))), VALUE(SUBSTITUTE(SUBSTITUTE(Paste_Here!R812, "br", "-"), "L", "")) &lt;= 1094), "No", "")), ""), "")</f>
        <v/>
      </c>
      <c r="BN812" s="66"/>
      <c r="BO812" s="76" t="str">
        <f>IFERROR(IF(B812&lt;&gt;"", IF(COUNTIF(INDEX(Paste_Here!Y$2:AB$850, MATCH(B812, Paste_Here!A$2:A$850, 0), 0), "yes") &gt; 0, "Yes", IF(COUNTIF(INDEX(Paste_Here!Y$2:AB$850, MATCH(B812, Paste_Here!A$2:A$850, 0), 0), "no") &gt; 0, "No", "")), ""), "")</f>
        <v/>
      </c>
      <c r="BP812" s="66"/>
      <c r="BQ812" s="76" t="str">
        <f>IFERROR(IF(B812&lt;&gt;"", IF(AND(ISNUMBER(VALUE(SUBSTITUTE(SUBSTITUTE(Paste_Here!U812, "em", "-"), "q", ""))), VALUE(SUBSTITUTE(SUBSTITUTE(Paste_Here!U812, "em", "-"), "q", "")) &gt;= 910), "Yes", IF(AND(ISNUMBER(VALUE(SUBSTITUTE(SUBSTITUTE(Paste_Here!U812, "em", "-"), "q", ""))), VALUE(SUBSTITUTE(SUBSTITUTE(Paste_Here!U812, "em", "-"), "q", "")) &lt;= 909), "No", "")), ""), "")</f>
        <v/>
      </c>
      <c r="BR812" s="66"/>
      <c r="BS812" s="76" t="str">
        <f>IFERROR(IF(B812&lt;&gt;"", IF(AND(INDEX(Paste_Here!X$2:X$850, MATCH(B812, Paste_Here!A$2:A$850, 0))&lt;&gt;"", ISNUMBER(VALUE(INDEX(Paste_Here!X$2:X$850, MATCH(B812, Paste_Here!A$2:A$850, 0))))), INDEX(Paste_Here!X$2:X$850, MATCH(B812, Paste_Here!A$2:A$850, 0)), ""), ""), "")</f>
        <v/>
      </c>
      <c r="BT812" s="66"/>
      <c r="BU812" s="76" t="str">
        <f>IFERROR(IF(B812&lt;&gt;"", IF(ISNUMBER(VALUE(INDEX(Paste_Here!G$2:G$850, MATCH(B812, Paste_Here!A$2:A$850, 0)))), IF(VALUE(INDEX(Paste_Here!G$2:G$850, MATCH(B812, Paste_Here!A$2:A$850, 0)))=0, "No", IF(AND(VALUE(INDEX(Paste_Here!G$2:G$850, MATCH(B812, Paste_Here!A$2:A$850, 0)))&gt;=1, VALUE(INDEX(Paste_Here!G$2:G$850, MATCH(B812, Paste_Here!A$2:A$850, 0)))&lt;=4), VALUE(INDEX(Paste_Here!G$2:G$850, MATCH(B812, Paste_Here!A$2:A$850, 0))), "")), ""), ""), "")</f>
        <v/>
      </c>
      <c r="BV812" s="66"/>
      <c r="BW812" s="76" t="str">
        <f>IFERROR(IF(B812&lt;&gt;"", IF(ISNUMBER(VALUE(INDEX(Paste_Here!H$2:H$850, MATCH(B812, Paste_Here!A$2:A$850, 0)))), IF(VALUE(INDEX(Paste_Here!H$2:H$850, MATCH(B812, Paste_Here!A$2:A$850, 0)))=0, "No", IF(AND(VALUE(INDEX(Paste_Here!H$2:H$850, MATCH(B812, Paste_Here!A$2:A$850, 0)))&gt;=1, VALUE(INDEX(Paste_Here!H$2:H$850, MATCH(B812, Paste_Here!A$2:A$850, 0)))&lt;=4), VALUE(INDEX(Paste_Here!H$2:H$850, MATCH(B812, Paste_Here!A$2:A$850, 0))), "")), ""), ""), "")</f>
        <v/>
      </c>
      <c r="BX812" s="66"/>
      <c r="BY812" s="76"/>
      <c r="BZ812" s="66"/>
      <c r="CA812" s="76"/>
      <c r="CB812" s="66"/>
      <c r="CC812" s="66"/>
      <c r="CD812" s="76" t="str">
        <f t="shared" si="101"/>
        <v/>
      </c>
      <c r="CE812" s="66"/>
      <c r="CF812" s="76" t="str">
        <f>IFERROR(IF(B812&lt;&gt;"", IF(AND(INDEX(Paste_Here!P$2:P$850, MATCH(B812, Paste_Here!A$2:A$850, 0))&lt;&gt;"", ISNUMBER(VALUE(INDEX(Paste_Here!P$2:P$850, MATCH(B812, Paste_Here!A$2:A$850, 0))))), INDEX(Paste_Here!P$2:P$850, MATCH(B812, Paste_Here!A$2:A$850, 0)), ""), ""), "")</f>
        <v/>
      </c>
      <c r="CG812" s="66"/>
      <c r="CH812" s="76" t="str">
        <f>IFERROR(IF(B812&lt;&gt;"", IF(ISNUMBER(SEARCH("highrisk", LOWER(INDEX(Paste_Here!Q$2:Q$850, MATCH(B812, Paste_Here!A$2:A$850, 0))))), "High Risk", IF(ISNUMBER(SEARCH("lowrisk", LOWER(INDEX(Paste_Here!Q$2:Q$850, MATCH(B812, Paste_Here!A$2:A$850, 0))))), "Low Risk", IF(ISNUMBER(SEARCH("somerisk", LOWER(INDEX(Paste_Here!Q$2:Q$850, MATCH(B812, Paste_Here!A$2:A$850, 0))))), "Some Risk", ""))), ""), "")</f>
        <v/>
      </c>
      <c r="CI812" s="66"/>
      <c r="CJ812" s="76" t="str">
        <f>IFERROR(IF(B812&lt;&gt;"", IF(AND(INDEX(Paste_Here!AA$2:AA$850, MATCH(B812, Paste_Here!A$2:A$850, 0))&lt;&gt;"", ISNUMBER(VALUE(INDEX(Paste_Here!AA$2:AA$850, MATCH(B812, Paste_Here!A$2:A$850, 0))))), INDEX(Paste_Here!AA$2:AA$850, MATCH(B812, Paste_Here!A$2:A$850, 0)), ""), ""), "")</f>
        <v/>
      </c>
      <c r="CK812" s="66"/>
      <c r="CL812" s="76" t="str">
        <f>IFERROR(IF(B812&lt;&gt;"", IF(LOWER(INDEX(Paste_Here!AB$2:AB$850, MATCH(B812, Paste_Here!A$2:A$850, 0)))="approaching expectations", "Approaching", IF(LOWER(INDEX(Paste_Here!AB$2:AB$850, MATCH(B812, Paste_Here!A$2:A$850, 0)))="met expectations", "Met", IF(LOWER(INDEX(Paste_Here!AB$2:AB$850, MATCH(B812, Paste_Here!A$2:A$850, 0)))="exceeded expectations", "Exceeded", IF(LOWER(INDEX(Paste_Here!AB$2:AB$850, MATCH(B812, Paste_Here!A$2:A$850, 0)))="below expectations", "Below", "")))), ""), "")</f>
        <v/>
      </c>
      <c r="CM812" s="66"/>
      <c r="CN812" s="76" t="str">
        <f>IFERROR(IF(B812&lt;&gt;"", IF(AND(INDEX(Paste_Here!AC$2:AC$850, MATCH(B812, Paste_Here!A$2:A$850, 0))&lt;&gt;"", ISNUMBER(VALUE(INDEX(Paste_Here!AC$2:AC$850, MATCH(B812, Paste_Here!A$2:A$850, 0))))), INDEX(Paste_Here!AC$2:AC$850, MATCH(B812, Paste_Here!A$2:A$850, 0)), ""), ""), "")</f>
        <v/>
      </c>
      <c r="CO812" s="66"/>
      <c r="CP812" s="76"/>
      <c r="CQ812" s="66"/>
      <c r="CR812" s="76"/>
      <c r="CS812" s="66"/>
      <c r="CT812" s="76"/>
      <c r="CU812" s="66"/>
      <c r="CV812" s="76"/>
      <c r="CW812" s="66"/>
      <c r="CX812" s="76"/>
      <c r="CY812" s="66"/>
      <c r="CZ812" s="66"/>
      <c r="DA812" s="76" t="str">
        <f t="shared" si="102"/>
        <v/>
      </c>
      <c r="DB812" s="66"/>
      <c r="DC812" s="76" t="str">
        <f>IFERROR(IF(B812&lt;&gt;"", IF(AND(INDEX(Paste_Here!V$2:V$850, MATCH(B812, Paste_Here!A$2:A$850, 0))&lt;&gt;"", ISNUMBER(VALUE(INDEX(Paste_Here!V$2:V$850, MATCH(B812, Paste_Here!A$2:A$850, 0))))), INDEX(Paste_Here!V$2:V$850, MATCH(B812, Paste_Here!A$2:A$850, 0)), ""), ""), "")</f>
        <v/>
      </c>
      <c r="DD812" s="66"/>
      <c r="DE812" s="76" t="str">
        <f>IFERROR(IF(B812&lt;&gt;"", IF(ISNUMBER(SEARCH("highrisk", LOWER(INDEX(Paste_Here!W$2:W$850, MATCH(B812, Paste_Here!A$2:A$850, 0))))), "High Risk", IF(ISNUMBER(SEARCH("lowrisk", LOWER(INDEX(Paste_Here!W$2:W$850, MATCH(B812, Paste_Here!A$2:A$850, 0))))), "Low Risk", IF(ISNUMBER(SEARCH("somerisk", LOWER(INDEX(Paste_Here!W$2:W$850, MATCH(B812, Paste_Here!A$2:A$850, 0))))), "Some Risk", ""))), ""), "")</f>
        <v/>
      </c>
      <c r="DF812" s="66"/>
      <c r="DG812" s="76" t="str">
        <f>IFERROR(IF(B812&lt;&gt;"", IF(AND(INDEX(Paste_Here!S$2:S$850, MATCH(B812, Paste_Here!A$2:A$850, 0))&lt;&gt;"", ISNUMBER(VALUE(INDEX(Paste_Here!S$2:S$850, MATCH(B812, Paste_Here!A$2:A$850, 0))))), INDEX(Paste_Here!S$2:S$850, MATCH(B812, Paste_Here!A$2:A$850, 0)), ""), ""), "")</f>
        <v/>
      </c>
      <c r="DH812" s="66"/>
      <c r="DI812" s="76" t="str">
        <f>IFERROR(IF(B812&lt;&gt;"", IF(ISNUMBER(SEARCH("highrisk", LOWER(INDEX(Paste_Here!T$2:T$850, MATCH(B812, Paste_Here!A$2:A$850, 0))))), "High Risk", IF(ISNUMBER(SEARCH("lowrisk", LOWER(INDEX(Paste_Here!T$2:T$850, MATCH(B812, Paste_Here!A$2:A$850, 0))))), "Low Risk", IF(ISNUMBER(SEARCH("somerisk", LOWER(INDEX(Paste_Here!T$2:T$850, MATCH(B812, Paste_Here!A$2:A$850, 0))))), "Some Risk", ""))), ""), "")</f>
        <v/>
      </c>
      <c r="DJ812" s="66"/>
      <c r="DK812" s="76" t="str">
        <f>IFERROR(IF(B812&lt;&gt;"", IF(AND(INDEX(Paste_Here!AD$2:AD$850, MATCH(B812, Paste_Here!A$2:A$850, 0))&lt;&gt;"", ISNUMBER(VALUE(INDEX(Paste_Here!AD$2:AD$850, MATCH(B812, Paste_Here!A$2:A$850, 0))))), INDEX(Paste_Here!AD$2:AD$850, MATCH(B812, Paste_Here!A$2:A$850, 0)), ""), ""), "")</f>
        <v/>
      </c>
      <c r="DL812" s="66"/>
      <c r="DM812" s="76" t="str">
        <f>IFERROR(IF(B812&lt;&gt;"", IF(LOWER(INDEX(Paste_Here!AE$2:AE$850, MATCH(B812, Paste_Here!A$2:A$850, 0)))="approaching expectations", "Approaching", IF(LOWER(INDEX(Paste_Here!AE$2:AE$850, MATCH(B812, Paste_Here!A$2:A$850, 0)))="met expectations", "Met", IF(LOWER(INDEX(Paste_Here!AE$2:AE$850, MATCH(B812, Paste_Here!A$2:A$850, 0)))="exceeded expectations", "Exceeded", IF(LOWER(INDEX(Paste_Here!AE$2:AE$850, MATCH(B812, Paste_Here!A$2:A$850, 0)))="below expectations", "Below", "")))), ""), "")</f>
        <v/>
      </c>
      <c r="DN812" s="66"/>
      <c r="DO812" s="76"/>
      <c r="DP812" s="66"/>
      <c r="DQ812" s="76"/>
      <c r="DR812" s="66"/>
      <c r="DS812" s="76"/>
      <c r="DT812" s="66"/>
      <c r="DU812" s="76"/>
      <c r="DV812" s="66"/>
      <c r="DW812" s="66"/>
      <c r="DX812" s="76" t="str">
        <f t="shared" si="103"/>
        <v/>
      </c>
      <c r="DY812" s="66"/>
      <c r="DZ812" s="76"/>
      <c r="EA812" s="66"/>
      <c r="EB812" s="76"/>
      <c r="EC812" s="66"/>
      <c r="ED812" s="76" t="str">
        <f>IFERROR(IF(B812&lt;&gt;"", IF(AND(INDEX(Paste_Here!AF$2:AF$850, MATCH(B812, Paste_Here!A$2:A$850, 0))&lt;&gt;"", ISNUMBER(VALUE(INDEX(Paste_Here!AF$2:AF$850, MATCH(B812, Paste_Here!A$2:A$850, 0))))), INDEX(Paste_Here!AF$2:AF$850, MATCH(B812, Paste_Here!A$2:A$850, 0)), ""), ""), "")</f>
        <v/>
      </c>
      <c r="EE812" s="66"/>
      <c r="EF812" s="76"/>
      <c r="EG812" s="66"/>
      <c r="EH812" s="76"/>
      <c r="EI812" s="66"/>
      <c r="EJ812" s="76" t="str">
        <f>IFERROR(IF(B812&lt;&gt;"", IF(AND(INDEX(Paste_Here!AG$2:AG$850, MATCH(B812, Paste_Here!A$2:A$850, 0))&lt;&gt;"", ISNUMBER(VALUE(INDEX(Paste_Here!AG$2:AG$850, MATCH(B812, Paste_Here!A$2:A$850, 0))))), INDEX(Paste_Here!AG$2:AG$850, MATCH(B812, Paste_Here!A$2:A$850, 0)), ""), ""), "")</f>
        <v/>
      </c>
      <c r="EK812" s="66"/>
      <c r="EL812" s="76"/>
      <c r="EM812" s="66"/>
      <c r="EN812" s="76"/>
      <c r="EO812" s="66"/>
      <c r="EP812" s="76"/>
      <c r="EQ812" s="66"/>
      <c r="ER812" s="76"/>
      <c r="ES812" s="66"/>
      <c r="ET812" s="66"/>
      <c r="EU812" s="76"/>
      <c r="EV812" s="66"/>
      <c r="EW812" s="76"/>
      <c r="EX812" s="66"/>
      <c r="EY812" s="76"/>
      <c r="EZ812" s="66"/>
      <c r="FA812" s="76"/>
      <c r="FB812" s="66"/>
      <c r="FC812" s="76"/>
      <c r="FD812" s="66"/>
      <c r="FE812" s="76"/>
      <c r="FF812" s="66"/>
      <c r="FG812" s="76"/>
      <c r="FH812" s="66"/>
      <c r="FI812" s="76"/>
      <c r="FJ812" s="66"/>
      <c r="FK812" s="76"/>
      <c r="FL812" s="66"/>
      <c r="FM812" s="76"/>
      <c r="FN812" s="66"/>
      <c r="FO812" s="76"/>
      <c r="FP812" s="66"/>
      <c r="FQ812" s="76"/>
      <c r="FR812" s="66"/>
      <c r="FS812" s="76"/>
      <c r="FT812" s="66"/>
      <c r="FU812" s="76"/>
      <c r="FV812" s="66"/>
      <c r="FW812" s="76"/>
      <c r="FX812" s="66"/>
      <c r="FY812" s="76"/>
      <c r="FZ812" s="66"/>
      <c r="GA812" s="76"/>
      <c r="GB812" s="66"/>
      <c r="GC812" s="76"/>
      <c r="GD812" s="66"/>
      <c r="GE812" s="76"/>
      <c r="GF812" s="66"/>
      <c r="GG812" s="76"/>
      <c r="GH812" s="66"/>
      <c r="GI812" s="76"/>
      <c r="GJ812" s="66"/>
      <c r="GK812" s="76"/>
      <c r="GL812" s="66"/>
      <c r="GM812" s="76"/>
      <c r="GN812" s="66"/>
      <c r="GO812" s="76"/>
      <c r="GP812" s="66"/>
      <c r="GQ812" s="76"/>
      <c r="GR812" s="66"/>
      <c r="GS812" s="76"/>
      <c r="GT812" s="66"/>
      <c r="GU812" s="76"/>
      <c r="GV812" s="66"/>
      <c r="GW812" s="76"/>
      <c r="GX812" s="66"/>
      <c r="GY812" s="76"/>
      <c r="GZ812" s="66"/>
      <c r="HA812" s="76"/>
      <c r="HB812" s="66"/>
      <c r="HC812" s="76"/>
      <c r="HD812" s="66"/>
      <c r="HE812" s="76"/>
      <c r="HF812" s="66"/>
      <c r="HG812" s="76"/>
      <c r="HH812" s="66"/>
      <c r="HI812" s="76"/>
      <c r="HJ812" s="66"/>
      <c r="HK812" s="76"/>
      <c r="HL812" s="66"/>
      <c r="HM812" s="76"/>
      <c r="HN812" s="66"/>
      <c r="HO812" s="76"/>
      <c r="HP812" s="66"/>
      <c r="HQ812" s="76"/>
      <c r="HR812" s="66"/>
      <c r="HS812" s="76"/>
      <c r="HT812" s="66"/>
      <c r="HU812" s="76"/>
      <c r="HV812" s="66"/>
      <c r="HW812" s="76"/>
      <c r="HX812" s="66"/>
      <c r="HY812" s="76"/>
      <c r="HZ812" s="66"/>
      <c r="IA812" s="76"/>
      <c r="IB812" s="66"/>
      <c r="IC812" s="76"/>
      <c r="ID812" s="66"/>
      <c r="IE812" s="76"/>
      <c r="IF812" s="66"/>
      <c r="IG812" s="76"/>
      <c r="IH812" s="66"/>
      <c r="II812" s="76"/>
      <c r="IJ812" s="66"/>
      <c r="IK812" s="76"/>
      <c r="IL812" s="66"/>
      <c r="IM812" s="76"/>
      <c r="IN812" s="66"/>
      <c r="IO812" s="76"/>
      <c r="IP812" s="66"/>
      <c r="IQ812" s="76"/>
      <c r="IR812" s="66"/>
      <c r="IS812" s="76"/>
      <c r="IT812" s="66"/>
      <c r="IU812" s="76"/>
      <c r="IV812" s="66"/>
      <c r="IW812" s="76"/>
      <c r="IX812" s="66"/>
      <c r="IY812" s="76"/>
      <c r="IZ812" s="66"/>
      <c r="JA812" s="76"/>
      <c r="JB812" s="66"/>
      <c r="JC812" s="76"/>
      <c r="JD812" s="66"/>
      <c r="JE812" s="76"/>
      <c r="JF812" s="66"/>
      <c r="JG812" s="76"/>
      <c r="JH812" s="66"/>
      <c r="JI812" s="76"/>
      <c r="JJ812" s="66"/>
      <c r="JK812" s="76"/>
      <c r="JL812" s="66"/>
      <c r="JM812" s="76"/>
      <c r="JN812" s="66"/>
      <c r="JO812" s="76"/>
      <c r="JP812" s="66"/>
      <c r="JQ812" s="76"/>
      <c r="JR812" s="66"/>
      <c r="JS812" s="76"/>
      <c r="JT812" s="66"/>
      <c r="JU812" s="76"/>
      <c r="JV812" s="66"/>
      <c r="JW812" s="76"/>
      <c r="JX812" s="66"/>
      <c r="JY812" s="76"/>
      <c r="JZ812" s="66"/>
      <c r="KA812" s="76"/>
      <c r="KB812" s="66"/>
      <c r="KC812" s="76"/>
      <c r="KD812" s="66"/>
      <c r="KE812" s="76"/>
      <c r="KF812" s="66"/>
      <c r="KG812" s="76"/>
      <c r="KH812" s="66"/>
      <c r="KI812" s="76"/>
      <c r="KJ812" s="66"/>
      <c r="KK812" s="76"/>
      <c r="KL812" s="66"/>
      <c r="KM812" s="76"/>
      <c r="KN812" s="66"/>
      <c r="KO812" s="76"/>
      <c r="KP812" s="66"/>
      <c r="KQ812" s="76"/>
      <c r="KR812" s="66"/>
      <c r="KS812" s="76"/>
      <c r="KT812" s="66"/>
      <c r="KU812" s="76"/>
      <c r="KV812" s="66"/>
      <c r="KW812" s="76"/>
      <c r="KX812" s="66"/>
      <c r="KY812" s="76"/>
      <c r="KZ812" s="66"/>
      <c r="LA812" s="76"/>
      <c r="LB812" s="66"/>
      <c r="LC812" s="76"/>
      <c r="LD812" s="66"/>
      <c r="LE812" s="76"/>
      <c r="LF812" s="66"/>
      <c r="LG812" s="76"/>
      <c r="LH812" s="66"/>
      <c r="LI812" s="76"/>
      <c r="LJ812" s="66"/>
      <c r="LK812" s="76"/>
      <c r="LL812" s="66"/>
      <c r="LM812" s="76"/>
      <c r="LN812" s="66"/>
      <c r="LO812" s="76"/>
      <c r="LP812" s="66"/>
      <c r="LQ812" s="76"/>
      <c r="LR812" s="66"/>
      <c r="LS812" s="76"/>
      <c r="LT812" s="66"/>
      <c r="LU812" s="76"/>
      <c r="LV812" s="66"/>
      <c r="LW812" s="76"/>
      <c r="LX812" s="66"/>
      <c r="LY812" s="76"/>
      <c r="LZ812" s="66"/>
      <c r="MA812" s="76"/>
      <c r="MB812" s="66"/>
      <c r="MC812" s="76"/>
      <c r="MD812" s="66"/>
      <c r="MG812" s="1" t="str" cm="1">
        <f t="array" ref="MG812">IFERROR(INDEX(Paste_Here!$B$2:$B$850, MATCH(0, COUNTIF(MG$4:MG811, Paste_Here!$B$2:$B$850) + IF(Paste_Here!$B$2:$B$850="", 1, 0), 0)), "")</f>
        <v/>
      </c>
      <c r="MH812" s="1" t="str">
        <f>IF(MG812&lt;&gt;"", INDEX(Paste_Here!$A$2:$A$850, MATCH(MG812, Paste_Here!$B$2:$B$850, 0)), "")</f>
        <v/>
      </c>
      <c r="MI812" s="1" t="str">
        <f t="shared" si="104"/>
        <v/>
      </c>
      <c r="MJ812" s="1" t="str" cm="1">
        <f t="array" ref="MJ812">IFERROR(INDEX($MI$5:$MI$850, MATCH(SMALL(IF($MI$5:$MI$850&lt;&gt;"", COUNTIF($MI$5:$MI$850, "&lt;"&amp;$MI$5:$MI$850)+1), ROW()-ROW($MJ$5)+1), COUNTIF($MI$5:$MI$850, "&lt;"&amp;$MI$5:$MI$850)+1, 0)), "")</f>
        <v/>
      </c>
    </row>
    <row r="813" spans="1:348">
      <c r="A813" s="66"/>
      <c r="B813" s="76" t="str">
        <f t="shared" si="97"/>
        <v/>
      </c>
      <c r="C813" s="66"/>
      <c r="D813" s="76" t="str">
        <f>IFERROR(IF(B813&lt;&gt;"", IF(AND(INDEX(Paste_Here!B$2:B$850, MATCH(B813, Paste_Here!A$2:A$850, 0))&lt;&gt;"", ISNUMBER(VALUE(INDEX(Paste_Here!B$2:B$850, MATCH(B813, Paste_Here!A$2:A$850, 0))))), INDEX(Paste_Here!B$2:B$850, MATCH(B813, Paste_Here!A$2:A$850, 0)), ""), ""), "")</f>
        <v/>
      </c>
      <c r="E813" s="66"/>
      <c r="F813" s="76" t="str">
        <f>IFERROR(IF(B813&lt;&gt;"", IF(ISTEXT(INDEX(Paste_Here!K$2:K$850, MATCH(B813, Paste_Here!A$2:A$850, 0))), INDEX(Paste_Here!K$2:K$850, MATCH(B813, Paste_Here!A$2:A$850, 0)), ""), ""), "")</f>
        <v/>
      </c>
      <c r="G813" s="66"/>
      <c r="H813" s="76" t="str">
        <f>IFERROR(IF(B813&lt;&gt;"", IF(ISTEXT(INDEX(Paste_Here!C$2:C$850, MATCH(B813, Paste_Here!A$2:A$850, 0))), INDEX(Paste_Here!C$2:C$850, MATCH(B813, Paste_Here!A$2:A$850, 0)), ""), ""), "")</f>
        <v/>
      </c>
      <c r="I813" s="66"/>
      <c r="J813" s="76" t="str">
        <f>IFERROR(IF(B813&lt;&gt;"", IF(ISNUMBER(SEARCH("s", LOWER(INDEX(Paste_Here!M$2:M$850, MATCH(B813, Paste_Here!A$2:A$850, 0))))), "Yes", IF(INDEX(Paste_Here!M$2:M$850, MATCH(B813, Paste_Here!A$2:A$850, 0))&lt;&gt;"", "No", "")), ""), "")</f>
        <v/>
      </c>
      <c r="K813" s="66"/>
      <c r="L813" s="76" t="str">
        <f>IFERROR(IF(B813&lt;&gt;"", IF(ISNUMBER(SEARCH("yes", LOWER(INDEX(Paste_Here!E$2:E$850, MATCH(B813, Paste_Here!A$2:A$850, 0))))), "Yes", IF(ISNUMBER(SEARCH("no", LOWER(INDEX(Paste_Here!E$2:E$850, MATCH(B813, Paste_Here!A$2:A$850, 0))))), "No", "")), ""), "")</f>
        <v/>
      </c>
      <c r="M813" s="66"/>
      <c r="N813" s="76" t="str">
        <f>IFERROR(IF(B813&lt;&gt;"", IF(ISNUMBER(SEARCH("yes", LOWER(INDEX(Paste_Here!F$2:F$850, MATCH(B813, Paste_Here!A$2:A$850, 0))))), "Yes", IF(ISNUMBER(SEARCH("no", LOWER(INDEX(Paste_Here!F$2:F$850, MATCH(B813, Paste_Here!A$2:A$850, 0))))), "No", "")), ""), "")</f>
        <v/>
      </c>
      <c r="O813" s="66"/>
      <c r="P813" s="76" t="str">
        <f>IFERROR(IF(B813&lt;&gt;"", IF(ISNUMBER(SEARCH("yes", LOWER(INDEX(Paste_Here!L$2:L$850, MATCH(B813, Paste_Here!A$2:A$850, 0))))), "Yes", IF(ISNUMBER(SEARCH("no", LOWER(INDEX(Paste_Here!L$2:L$850, MATCH(B813, Paste_Here!A$2:A$850, 0))))), "No", "")), ""), "")</f>
        <v/>
      </c>
      <c r="Q813" s="66"/>
      <c r="R813" s="76" t="str">
        <f>IFERROR(IF(B813&lt;&gt;"", IF(ISNUMBER(SEARCH("transitional 2", LOWER(INDEX(Paste_Here!D$2:D$850, MATCH(B813, Paste_Here!A$2:A$850, 0))))), "T2", IF(ISNUMBER(SEARCH("transitional 1", LOWER(INDEX(Paste_Here!D$2:D$850, MATCH(B813, Paste_Here!A$2:A$850, 0))))), "T1", IF(ISNUMBER(SEARCH("waived ell services", LOWER(INDEX(Paste_Here!D$2:D$850, MATCH(B813, Paste_Here!A$2:A$850, 0))))), "W", IF(ISNUMBER(SEARCH("english language learner", LOWER(INDEX(Paste_Here!D$2:D$850, MATCH(B813, Paste_Here!A$2:A$850, 0))))), "L", "")))), ""), "")</f>
        <v/>
      </c>
      <c r="S813" s="66"/>
      <c r="T813" s="76" t="str">
        <f>IFERROR(IF(B813&lt;&gt;"", IF(ISNUMBER(SEARCH("yes", LOWER(INDEX(Paste_Here!I$2:I$850, MATCH(B813, Paste_Here!A$2:A$850, 0))))), "Yes", IF(ISNUMBER(SEARCH("no", LOWER(INDEX(Paste_Here!I$2:I$850, MATCH(B813, Paste_Here!A$2:A$850, 0))))), "No", "")), ""), "")</f>
        <v/>
      </c>
      <c r="U813" s="66"/>
      <c r="V813" s="76" t="str">
        <f>IFERROR(IF(B813&lt;&gt;"", IF(ISTEXT(INDEX(Paste_Here!J$2:J$850, MATCH(B813, Paste_Here!A$2:A$850, 0))), VALUE(INDEX(Paste_Here!J$2:J$850, MATCH(B813, Paste_Here!A$2:A$850, 0))), ""), ""), "")</f>
        <v/>
      </c>
      <c r="W813" s="66"/>
      <c r="X813" s="66"/>
      <c r="Y813" s="76" t="str">
        <f t="shared" si="98"/>
        <v/>
      </c>
      <c r="Z813" s="66"/>
      <c r="AA813" s="76" t="str">
        <f>IFERROR(IF(B813&lt;&gt;"", IF(AND(INDEX(Paste_Here!AI$2:AI$850, MATCH(B813, Paste_Here!A$2:A$850, 0))&lt;&gt;"", ISNUMBER(VALUE(INDEX(Paste_Here!AI$2:AI$850, MATCH(B813, Paste_Here!A$2:A$850, 0))))), INDEX(Paste_Here!AI$2:AI$850, MATCH(B813, Paste_Here!A$2:A$850, 0)), ""), ""), "")</f>
        <v/>
      </c>
      <c r="AB813" s="66"/>
      <c r="AC813" s="76" t="str">
        <f>IFERROR(IF(B813&lt;&gt;"", IF(AND(INDEX(Paste_Here!AJ$2:AJ$850, MATCH(B813, Paste_Here!A$2:A$850, 0))&lt;&gt;"", ISNUMBER(VALUE(INDEX(Paste_Here!AJ$2:AJ$850, MATCH(B813, Paste_Here!A$2:A$850, 0))))), INDEX(Paste_Here!AJ$2:AJ$850, MATCH(B813, Paste_Here!A$2:A$850, 0)), ""), ""), "")</f>
        <v/>
      </c>
      <c r="AD813" s="66"/>
      <c r="AE813" s="76" t="str">
        <f>IFERROR(IF(B813&lt;&gt;"", IF(AND(INDEX(Paste_Here!AK$2:AK$850, MATCH(B813, Paste_Here!A$2:A$850, 0))&lt;&gt;"", ISNUMBER(VALUE(INDEX(Paste_Here!AK$2:AK$850, MATCH(B813, Paste_Here!A$2:A$850, 0))))), INDEX(Paste_Here!AK$2:AK$850, MATCH(B813, Paste_Here!A$2:A$850, 0)), ""), ""), "")</f>
        <v/>
      </c>
      <c r="AF813" s="66"/>
      <c r="AG813" s="76" t="str">
        <f>IFERROR(IF(B813&lt;&gt;"", IF(AND(INDEX(Paste_Here!AL$2:AL$850, MATCH(B813, Paste_Here!A$2:A$850, 0))&lt;&gt;"", ISNUMBER(VALUE(INDEX(Paste_Here!AL$2:AL$850, MATCH(B813, Paste_Here!A$2:A$850, 0))))), INDEX(Paste_Here!AL$2:AL$850, MATCH(B813, Paste_Here!A$2:A$850, 0)), ""), ""), "")</f>
        <v/>
      </c>
      <c r="AH813" s="66"/>
      <c r="AI813" s="76" t="str">
        <f>IFERROR(IF(B813&lt;&gt;"", IF(AND(INDEX(Paste_Here!AH$2:AH$850, MATCH(B813, Paste_Here!A$2:A$850, 0))&lt;&gt;"", ISNUMBER(VALUE(INDEX(Paste_Here!AH$2:AH$850, MATCH(B813, Paste_Here!A$2:A$850, 0))))), IF(VALUE(INDEX(Paste_Here!AH$2:AH$850, MATCH(B813, Paste_Here!A$2:A$850, 0)))=0, "", INDEX(Paste_Here!AH$2:AH$850, MATCH(B813, Paste_Here!A$2:A$850, 0))), ""), ""), "")</f>
        <v/>
      </c>
      <c r="AJ813" s="66"/>
      <c r="AK813" s="76" t="str">
        <f>IFERROR(IF(B813&lt;&gt;"", IF(AND(INDEX(Paste_Here!N$2:N$850, MATCH(B813, Paste_Here!A$2:A$850, 0))&lt;&gt;"", ISNUMBER(VALUE(INDEX(Paste_Here!N$2:N$850, MATCH(B813, Paste_Here!A$2:A$850, 0))))), INDEX(Paste_Here!N$2:N$850, MATCH(B813, Paste_Here!A$2:A$850, 0)), ""), ""), "")</f>
        <v/>
      </c>
      <c r="AL813" s="66"/>
      <c r="AM813" s="76" t="str">
        <f>IFERROR(IF(B813&lt;&gt;"", IF(AND(INDEX(Paste_Here!O$2:O$850, MATCH(B813, Paste_Here!A$2:A$850, 0))&lt;&gt;"", ISNUMBER(VALUE(INDEX(Paste_Here!O$2:O$850, MATCH(B813, Paste_Here!A$2:A$850, 0))))), INDEX(Paste_Here!O$2:O$850, MATCH(B813, Paste_Here!A$2:A$850, 0)), ""), ""), "")</f>
        <v/>
      </c>
      <c r="AN813" s="66"/>
      <c r="AO813" s="76"/>
      <c r="AP813" s="66"/>
      <c r="AQ813" s="76"/>
      <c r="AR813" s="66"/>
      <c r="AS813" s="76"/>
      <c r="AT813" s="66"/>
      <c r="AU813" s="66"/>
      <c r="AV813" s="76" t="str">
        <f t="shared" si="99"/>
        <v/>
      </c>
      <c r="AW813" s="66"/>
      <c r="AX813" s="76" t="str">
        <f>IFERROR(IF(B813&lt;&gt;"", IF(ISNUMBER(SEARCH("Revealed-Potential (Primary Focus)", LOWER(INDEX(Paste_Here!Z$2:Z$850, MATCH(B813, Paste_Here!A$2:A$850, 0))))), "Rev-Potential: Prim", IF(ISNUMBER(SEARCH("Revealed-Potential (Secondary Focus)", LOWER(INDEX(Paste_Here!Z$2:Z$850, MATCH(B813, Paste_Here!A$2:A$850, 0))))), "Rev-Potential: Sec", IF(ISNUMBER(SEARCH("Monitoring", LOWER(INDEX(Paste_Here!Z$2:Z$850, MATCH(B813, Paste_Here!A$2:A$850, 0))))), "Monitoring", IF(ISNUMBER(SEARCH("At-Promise (Secondary Focus)", LOWER(INDEX(Paste_Here!Z$2:Z$850, MATCH(B813, Paste_Here!A$2:A$850, 0))))), "At-Promise: Sec", IF(ISNUMBER(SEARCH("At-Promise (Primary Focus)", LOWER(INDEX(Paste_Here!Z$2:Z$850, MATCH(B813, Paste_Here!A$2:A$850, 0))))), "At-Promise: Prim", ""))))), ""), "")</f>
        <v/>
      </c>
      <c r="AY813" s="66"/>
      <c r="AZ813" s="76"/>
      <c r="BA813" s="66"/>
      <c r="BB813" s="76"/>
      <c r="BC813" s="66"/>
      <c r="BD813" s="76"/>
      <c r="BE813" s="66"/>
      <c r="BF813" s="76"/>
      <c r="BG813" s="66"/>
      <c r="BH813" s="76"/>
      <c r="BI813" s="66"/>
      <c r="BJ813" s="66"/>
      <c r="BK813" s="76" t="str">
        <f t="shared" si="100"/>
        <v/>
      </c>
      <c r="BL813" s="66"/>
      <c r="BM813" s="76" t="str">
        <f>IFERROR(IF(B813&lt;&gt;"", IF(AND(ISNUMBER(VALUE(SUBSTITUTE(SUBSTITUTE(Paste_Here!R813, "br", "-"), "L", ""))), VALUE(SUBSTITUTE(SUBSTITUTE(Paste_Here!R813, "br", "-"), "L", "")) &gt;= 1095), "Yes", IF(AND(ISNUMBER(VALUE(SUBSTITUTE(SUBSTITUTE(Paste_Here!R813, "br", "-"), "L", ""))), VALUE(SUBSTITUTE(SUBSTITUTE(Paste_Here!R813, "br", "-"), "L", "")) &lt;= 1094), "No", "")), ""), "")</f>
        <v/>
      </c>
      <c r="BN813" s="66"/>
      <c r="BO813" s="76" t="str">
        <f>IFERROR(IF(B813&lt;&gt;"", IF(COUNTIF(INDEX(Paste_Here!Y$2:AB$850, MATCH(B813, Paste_Here!A$2:A$850, 0), 0), "yes") &gt; 0, "Yes", IF(COUNTIF(INDEX(Paste_Here!Y$2:AB$850, MATCH(B813, Paste_Here!A$2:A$850, 0), 0), "no") &gt; 0, "No", "")), ""), "")</f>
        <v/>
      </c>
      <c r="BP813" s="66"/>
      <c r="BQ813" s="76" t="str">
        <f>IFERROR(IF(B813&lt;&gt;"", IF(AND(ISNUMBER(VALUE(SUBSTITUTE(SUBSTITUTE(Paste_Here!U813, "em", "-"), "q", ""))), VALUE(SUBSTITUTE(SUBSTITUTE(Paste_Here!U813, "em", "-"), "q", "")) &gt;= 910), "Yes", IF(AND(ISNUMBER(VALUE(SUBSTITUTE(SUBSTITUTE(Paste_Here!U813, "em", "-"), "q", ""))), VALUE(SUBSTITUTE(SUBSTITUTE(Paste_Here!U813, "em", "-"), "q", "")) &lt;= 909), "No", "")), ""), "")</f>
        <v/>
      </c>
      <c r="BR813" s="66"/>
      <c r="BS813" s="76" t="str">
        <f>IFERROR(IF(B813&lt;&gt;"", IF(AND(INDEX(Paste_Here!X$2:X$850, MATCH(B813, Paste_Here!A$2:A$850, 0))&lt;&gt;"", ISNUMBER(VALUE(INDEX(Paste_Here!X$2:X$850, MATCH(B813, Paste_Here!A$2:A$850, 0))))), INDEX(Paste_Here!X$2:X$850, MATCH(B813, Paste_Here!A$2:A$850, 0)), ""), ""), "")</f>
        <v/>
      </c>
      <c r="BT813" s="66"/>
      <c r="BU813" s="76" t="str">
        <f>IFERROR(IF(B813&lt;&gt;"", IF(ISNUMBER(VALUE(INDEX(Paste_Here!G$2:G$850, MATCH(B813, Paste_Here!A$2:A$850, 0)))), IF(VALUE(INDEX(Paste_Here!G$2:G$850, MATCH(B813, Paste_Here!A$2:A$850, 0)))=0, "No", IF(AND(VALUE(INDEX(Paste_Here!G$2:G$850, MATCH(B813, Paste_Here!A$2:A$850, 0)))&gt;=1, VALUE(INDEX(Paste_Here!G$2:G$850, MATCH(B813, Paste_Here!A$2:A$850, 0)))&lt;=4), VALUE(INDEX(Paste_Here!G$2:G$850, MATCH(B813, Paste_Here!A$2:A$850, 0))), "")), ""), ""), "")</f>
        <v/>
      </c>
      <c r="BV813" s="66"/>
      <c r="BW813" s="76" t="str">
        <f>IFERROR(IF(B813&lt;&gt;"", IF(ISNUMBER(VALUE(INDEX(Paste_Here!H$2:H$850, MATCH(B813, Paste_Here!A$2:A$850, 0)))), IF(VALUE(INDEX(Paste_Here!H$2:H$850, MATCH(B813, Paste_Here!A$2:A$850, 0)))=0, "No", IF(AND(VALUE(INDEX(Paste_Here!H$2:H$850, MATCH(B813, Paste_Here!A$2:A$850, 0)))&gt;=1, VALUE(INDEX(Paste_Here!H$2:H$850, MATCH(B813, Paste_Here!A$2:A$850, 0)))&lt;=4), VALUE(INDEX(Paste_Here!H$2:H$850, MATCH(B813, Paste_Here!A$2:A$850, 0))), "")), ""), ""), "")</f>
        <v/>
      </c>
      <c r="BX813" s="66"/>
      <c r="BY813" s="76"/>
      <c r="BZ813" s="66"/>
      <c r="CA813" s="76"/>
      <c r="CB813" s="66"/>
      <c r="CC813" s="66"/>
      <c r="CD813" s="76" t="str">
        <f t="shared" si="101"/>
        <v/>
      </c>
      <c r="CE813" s="66"/>
      <c r="CF813" s="76" t="str">
        <f>IFERROR(IF(B813&lt;&gt;"", IF(AND(INDEX(Paste_Here!P$2:P$850, MATCH(B813, Paste_Here!A$2:A$850, 0))&lt;&gt;"", ISNUMBER(VALUE(INDEX(Paste_Here!P$2:P$850, MATCH(B813, Paste_Here!A$2:A$850, 0))))), INDEX(Paste_Here!P$2:P$850, MATCH(B813, Paste_Here!A$2:A$850, 0)), ""), ""), "")</f>
        <v/>
      </c>
      <c r="CG813" s="66"/>
      <c r="CH813" s="76" t="str">
        <f>IFERROR(IF(B813&lt;&gt;"", IF(ISNUMBER(SEARCH("highrisk", LOWER(INDEX(Paste_Here!Q$2:Q$850, MATCH(B813, Paste_Here!A$2:A$850, 0))))), "High Risk", IF(ISNUMBER(SEARCH("lowrisk", LOWER(INDEX(Paste_Here!Q$2:Q$850, MATCH(B813, Paste_Here!A$2:A$850, 0))))), "Low Risk", IF(ISNUMBER(SEARCH("somerisk", LOWER(INDEX(Paste_Here!Q$2:Q$850, MATCH(B813, Paste_Here!A$2:A$850, 0))))), "Some Risk", ""))), ""), "")</f>
        <v/>
      </c>
      <c r="CI813" s="66"/>
      <c r="CJ813" s="76" t="str">
        <f>IFERROR(IF(B813&lt;&gt;"", IF(AND(INDEX(Paste_Here!AA$2:AA$850, MATCH(B813, Paste_Here!A$2:A$850, 0))&lt;&gt;"", ISNUMBER(VALUE(INDEX(Paste_Here!AA$2:AA$850, MATCH(B813, Paste_Here!A$2:A$850, 0))))), INDEX(Paste_Here!AA$2:AA$850, MATCH(B813, Paste_Here!A$2:A$850, 0)), ""), ""), "")</f>
        <v/>
      </c>
      <c r="CK813" s="66"/>
      <c r="CL813" s="76" t="str">
        <f>IFERROR(IF(B813&lt;&gt;"", IF(LOWER(INDEX(Paste_Here!AB$2:AB$850, MATCH(B813, Paste_Here!A$2:A$850, 0)))="approaching expectations", "Approaching", IF(LOWER(INDEX(Paste_Here!AB$2:AB$850, MATCH(B813, Paste_Here!A$2:A$850, 0)))="met expectations", "Met", IF(LOWER(INDEX(Paste_Here!AB$2:AB$850, MATCH(B813, Paste_Here!A$2:A$850, 0)))="exceeded expectations", "Exceeded", IF(LOWER(INDEX(Paste_Here!AB$2:AB$850, MATCH(B813, Paste_Here!A$2:A$850, 0)))="below expectations", "Below", "")))), ""), "")</f>
        <v/>
      </c>
      <c r="CM813" s="66"/>
      <c r="CN813" s="76" t="str">
        <f>IFERROR(IF(B813&lt;&gt;"", IF(AND(INDEX(Paste_Here!AC$2:AC$850, MATCH(B813, Paste_Here!A$2:A$850, 0))&lt;&gt;"", ISNUMBER(VALUE(INDEX(Paste_Here!AC$2:AC$850, MATCH(B813, Paste_Here!A$2:A$850, 0))))), INDEX(Paste_Here!AC$2:AC$850, MATCH(B813, Paste_Here!A$2:A$850, 0)), ""), ""), "")</f>
        <v/>
      </c>
      <c r="CO813" s="66"/>
      <c r="CP813" s="76"/>
      <c r="CQ813" s="66"/>
      <c r="CR813" s="76"/>
      <c r="CS813" s="66"/>
      <c r="CT813" s="76"/>
      <c r="CU813" s="66"/>
      <c r="CV813" s="76"/>
      <c r="CW813" s="66"/>
      <c r="CX813" s="76"/>
      <c r="CY813" s="66"/>
      <c r="CZ813" s="66"/>
      <c r="DA813" s="76" t="str">
        <f t="shared" si="102"/>
        <v/>
      </c>
      <c r="DB813" s="66"/>
      <c r="DC813" s="76" t="str">
        <f>IFERROR(IF(B813&lt;&gt;"", IF(AND(INDEX(Paste_Here!V$2:V$850, MATCH(B813, Paste_Here!A$2:A$850, 0))&lt;&gt;"", ISNUMBER(VALUE(INDEX(Paste_Here!V$2:V$850, MATCH(B813, Paste_Here!A$2:A$850, 0))))), INDEX(Paste_Here!V$2:V$850, MATCH(B813, Paste_Here!A$2:A$850, 0)), ""), ""), "")</f>
        <v/>
      </c>
      <c r="DD813" s="66"/>
      <c r="DE813" s="76" t="str">
        <f>IFERROR(IF(B813&lt;&gt;"", IF(ISNUMBER(SEARCH("highrisk", LOWER(INDEX(Paste_Here!W$2:W$850, MATCH(B813, Paste_Here!A$2:A$850, 0))))), "High Risk", IF(ISNUMBER(SEARCH("lowrisk", LOWER(INDEX(Paste_Here!W$2:W$850, MATCH(B813, Paste_Here!A$2:A$850, 0))))), "Low Risk", IF(ISNUMBER(SEARCH("somerisk", LOWER(INDEX(Paste_Here!W$2:W$850, MATCH(B813, Paste_Here!A$2:A$850, 0))))), "Some Risk", ""))), ""), "")</f>
        <v/>
      </c>
      <c r="DF813" s="66"/>
      <c r="DG813" s="76" t="str">
        <f>IFERROR(IF(B813&lt;&gt;"", IF(AND(INDEX(Paste_Here!S$2:S$850, MATCH(B813, Paste_Here!A$2:A$850, 0))&lt;&gt;"", ISNUMBER(VALUE(INDEX(Paste_Here!S$2:S$850, MATCH(B813, Paste_Here!A$2:A$850, 0))))), INDEX(Paste_Here!S$2:S$850, MATCH(B813, Paste_Here!A$2:A$850, 0)), ""), ""), "")</f>
        <v/>
      </c>
      <c r="DH813" s="66"/>
      <c r="DI813" s="76" t="str">
        <f>IFERROR(IF(B813&lt;&gt;"", IF(ISNUMBER(SEARCH("highrisk", LOWER(INDEX(Paste_Here!T$2:T$850, MATCH(B813, Paste_Here!A$2:A$850, 0))))), "High Risk", IF(ISNUMBER(SEARCH("lowrisk", LOWER(INDEX(Paste_Here!T$2:T$850, MATCH(B813, Paste_Here!A$2:A$850, 0))))), "Low Risk", IF(ISNUMBER(SEARCH("somerisk", LOWER(INDEX(Paste_Here!T$2:T$850, MATCH(B813, Paste_Here!A$2:A$850, 0))))), "Some Risk", ""))), ""), "")</f>
        <v/>
      </c>
      <c r="DJ813" s="66"/>
      <c r="DK813" s="76" t="str">
        <f>IFERROR(IF(B813&lt;&gt;"", IF(AND(INDEX(Paste_Here!AD$2:AD$850, MATCH(B813, Paste_Here!A$2:A$850, 0))&lt;&gt;"", ISNUMBER(VALUE(INDEX(Paste_Here!AD$2:AD$850, MATCH(B813, Paste_Here!A$2:A$850, 0))))), INDEX(Paste_Here!AD$2:AD$850, MATCH(B813, Paste_Here!A$2:A$850, 0)), ""), ""), "")</f>
        <v/>
      </c>
      <c r="DL813" s="66"/>
      <c r="DM813" s="76" t="str">
        <f>IFERROR(IF(B813&lt;&gt;"", IF(LOWER(INDEX(Paste_Here!AE$2:AE$850, MATCH(B813, Paste_Here!A$2:A$850, 0)))="approaching expectations", "Approaching", IF(LOWER(INDEX(Paste_Here!AE$2:AE$850, MATCH(B813, Paste_Here!A$2:A$850, 0)))="met expectations", "Met", IF(LOWER(INDEX(Paste_Here!AE$2:AE$850, MATCH(B813, Paste_Here!A$2:A$850, 0)))="exceeded expectations", "Exceeded", IF(LOWER(INDEX(Paste_Here!AE$2:AE$850, MATCH(B813, Paste_Here!A$2:A$850, 0)))="below expectations", "Below", "")))), ""), "")</f>
        <v/>
      </c>
      <c r="DN813" s="66"/>
      <c r="DO813" s="76"/>
      <c r="DP813" s="66"/>
      <c r="DQ813" s="76"/>
      <c r="DR813" s="66"/>
      <c r="DS813" s="76"/>
      <c r="DT813" s="66"/>
      <c r="DU813" s="76"/>
      <c r="DV813" s="66"/>
      <c r="DW813" s="66"/>
      <c r="DX813" s="76" t="str">
        <f t="shared" si="103"/>
        <v/>
      </c>
      <c r="DY813" s="66"/>
      <c r="DZ813" s="76"/>
      <c r="EA813" s="66"/>
      <c r="EB813" s="76"/>
      <c r="EC813" s="66"/>
      <c r="ED813" s="76" t="str">
        <f>IFERROR(IF(B813&lt;&gt;"", IF(AND(INDEX(Paste_Here!AF$2:AF$850, MATCH(B813, Paste_Here!A$2:A$850, 0))&lt;&gt;"", ISNUMBER(VALUE(INDEX(Paste_Here!AF$2:AF$850, MATCH(B813, Paste_Here!A$2:A$850, 0))))), INDEX(Paste_Here!AF$2:AF$850, MATCH(B813, Paste_Here!A$2:A$850, 0)), ""), ""), "")</f>
        <v/>
      </c>
      <c r="EE813" s="66"/>
      <c r="EF813" s="76"/>
      <c r="EG813" s="66"/>
      <c r="EH813" s="76"/>
      <c r="EI813" s="66"/>
      <c r="EJ813" s="76" t="str">
        <f>IFERROR(IF(B813&lt;&gt;"", IF(AND(INDEX(Paste_Here!AG$2:AG$850, MATCH(B813, Paste_Here!A$2:A$850, 0))&lt;&gt;"", ISNUMBER(VALUE(INDEX(Paste_Here!AG$2:AG$850, MATCH(B813, Paste_Here!A$2:A$850, 0))))), INDEX(Paste_Here!AG$2:AG$850, MATCH(B813, Paste_Here!A$2:A$850, 0)), ""), ""), "")</f>
        <v/>
      </c>
      <c r="EK813" s="66"/>
      <c r="EL813" s="76"/>
      <c r="EM813" s="66"/>
      <c r="EN813" s="76"/>
      <c r="EO813" s="66"/>
      <c r="EP813" s="76"/>
      <c r="EQ813" s="66"/>
      <c r="ER813" s="76"/>
      <c r="ES813" s="66"/>
      <c r="ET813" s="66"/>
      <c r="EU813" s="76"/>
      <c r="EV813" s="66"/>
      <c r="EW813" s="76"/>
      <c r="EX813" s="66"/>
      <c r="EY813" s="76"/>
      <c r="EZ813" s="66"/>
      <c r="FA813" s="76"/>
      <c r="FB813" s="66"/>
      <c r="FC813" s="76"/>
      <c r="FD813" s="66"/>
      <c r="FE813" s="76"/>
      <c r="FF813" s="66"/>
      <c r="FG813" s="76"/>
      <c r="FH813" s="66"/>
      <c r="FI813" s="76"/>
      <c r="FJ813" s="66"/>
      <c r="FK813" s="76"/>
      <c r="FL813" s="66"/>
      <c r="FM813" s="76"/>
      <c r="FN813" s="66"/>
      <c r="FO813" s="76"/>
      <c r="FP813" s="66"/>
      <c r="FQ813" s="76"/>
      <c r="FR813" s="66"/>
      <c r="FS813" s="76"/>
      <c r="FT813" s="66"/>
      <c r="FU813" s="76"/>
      <c r="FV813" s="66"/>
      <c r="FW813" s="76"/>
      <c r="FX813" s="66"/>
      <c r="FY813" s="76"/>
      <c r="FZ813" s="66"/>
      <c r="GA813" s="76"/>
      <c r="GB813" s="66"/>
      <c r="GC813" s="76"/>
      <c r="GD813" s="66"/>
      <c r="GE813" s="76"/>
      <c r="GF813" s="66"/>
      <c r="GG813" s="76"/>
      <c r="GH813" s="66"/>
      <c r="GI813" s="76"/>
      <c r="GJ813" s="66"/>
      <c r="GK813" s="76"/>
      <c r="GL813" s="66"/>
      <c r="GM813" s="76"/>
      <c r="GN813" s="66"/>
      <c r="GO813" s="76"/>
      <c r="GP813" s="66"/>
      <c r="GQ813" s="76"/>
      <c r="GR813" s="66"/>
      <c r="GS813" s="76"/>
      <c r="GT813" s="66"/>
      <c r="GU813" s="76"/>
      <c r="GV813" s="66"/>
      <c r="GW813" s="76"/>
      <c r="GX813" s="66"/>
      <c r="GY813" s="76"/>
      <c r="GZ813" s="66"/>
      <c r="HA813" s="76"/>
      <c r="HB813" s="66"/>
      <c r="HC813" s="76"/>
      <c r="HD813" s="66"/>
      <c r="HE813" s="76"/>
      <c r="HF813" s="66"/>
      <c r="HG813" s="76"/>
      <c r="HH813" s="66"/>
      <c r="HI813" s="76"/>
      <c r="HJ813" s="66"/>
      <c r="HK813" s="76"/>
      <c r="HL813" s="66"/>
      <c r="HM813" s="76"/>
      <c r="HN813" s="66"/>
      <c r="HO813" s="76"/>
      <c r="HP813" s="66"/>
      <c r="HQ813" s="76"/>
      <c r="HR813" s="66"/>
      <c r="HS813" s="76"/>
      <c r="HT813" s="66"/>
      <c r="HU813" s="76"/>
      <c r="HV813" s="66"/>
      <c r="HW813" s="76"/>
      <c r="HX813" s="66"/>
      <c r="HY813" s="76"/>
      <c r="HZ813" s="66"/>
      <c r="IA813" s="76"/>
      <c r="IB813" s="66"/>
      <c r="IC813" s="76"/>
      <c r="ID813" s="66"/>
      <c r="IE813" s="76"/>
      <c r="IF813" s="66"/>
      <c r="IG813" s="76"/>
      <c r="IH813" s="66"/>
      <c r="II813" s="76"/>
      <c r="IJ813" s="66"/>
      <c r="IK813" s="76"/>
      <c r="IL813" s="66"/>
      <c r="IM813" s="76"/>
      <c r="IN813" s="66"/>
      <c r="IO813" s="76"/>
      <c r="IP813" s="66"/>
      <c r="IQ813" s="76"/>
      <c r="IR813" s="66"/>
      <c r="IS813" s="76"/>
      <c r="IT813" s="66"/>
      <c r="IU813" s="76"/>
      <c r="IV813" s="66"/>
      <c r="IW813" s="76"/>
      <c r="IX813" s="66"/>
      <c r="IY813" s="76"/>
      <c r="IZ813" s="66"/>
      <c r="JA813" s="76"/>
      <c r="JB813" s="66"/>
      <c r="JC813" s="76"/>
      <c r="JD813" s="66"/>
      <c r="JE813" s="76"/>
      <c r="JF813" s="66"/>
      <c r="JG813" s="76"/>
      <c r="JH813" s="66"/>
      <c r="JI813" s="76"/>
      <c r="JJ813" s="66"/>
      <c r="JK813" s="76"/>
      <c r="JL813" s="66"/>
      <c r="JM813" s="76"/>
      <c r="JN813" s="66"/>
      <c r="JO813" s="76"/>
      <c r="JP813" s="66"/>
      <c r="JQ813" s="76"/>
      <c r="JR813" s="66"/>
      <c r="JS813" s="76"/>
      <c r="JT813" s="66"/>
      <c r="JU813" s="76"/>
      <c r="JV813" s="66"/>
      <c r="JW813" s="76"/>
      <c r="JX813" s="66"/>
      <c r="JY813" s="76"/>
      <c r="JZ813" s="66"/>
      <c r="KA813" s="76"/>
      <c r="KB813" s="66"/>
      <c r="KC813" s="76"/>
      <c r="KD813" s="66"/>
      <c r="KE813" s="76"/>
      <c r="KF813" s="66"/>
      <c r="KG813" s="76"/>
      <c r="KH813" s="66"/>
      <c r="KI813" s="76"/>
      <c r="KJ813" s="66"/>
      <c r="KK813" s="76"/>
      <c r="KL813" s="66"/>
      <c r="KM813" s="76"/>
      <c r="KN813" s="66"/>
      <c r="KO813" s="76"/>
      <c r="KP813" s="66"/>
      <c r="KQ813" s="76"/>
      <c r="KR813" s="66"/>
      <c r="KS813" s="76"/>
      <c r="KT813" s="66"/>
      <c r="KU813" s="76"/>
      <c r="KV813" s="66"/>
      <c r="KW813" s="76"/>
      <c r="KX813" s="66"/>
      <c r="KY813" s="76"/>
      <c r="KZ813" s="66"/>
      <c r="LA813" s="76"/>
      <c r="LB813" s="66"/>
      <c r="LC813" s="76"/>
      <c r="LD813" s="66"/>
      <c r="LE813" s="76"/>
      <c r="LF813" s="66"/>
      <c r="LG813" s="76"/>
      <c r="LH813" s="66"/>
      <c r="LI813" s="76"/>
      <c r="LJ813" s="66"/>
      <c r="LK813" s="76"/>
      <c r="LL813" s="66"/>
      <c r="LM813" s="76"/>
      <c r="LN813" s="66"/>
      <c r="LO813" s="76"/>
      <c r="LP813" s="66"/>
      <c r="LQ813" s="76"/>
      <c r="LR813" s="66"/>
      <c r="LS813" s="76"/>
      <c r="LT813" s="66"/>
      <c r="LU813" s="76"/>
      <c r="LV813" s="66"/>
      <c r="LW813" s="76"/>
      <c r="LX813" s="66"/>
      <c r="LY813" s="76"/>
      <c r="LZ813" s="66"/>
      <c r="MA813" s="76"/>
      <c r="MB813" s="66"/>
      <c r="MC813" s="76"/>
      <c r="MD813" s="66"/>
      <c r="MG813" s="1" t="str" cm="1">
        <f t="array" ref="MG813">IFERROR(INDEX(Paste_Here!$B$2:$B$850, MATCH(0, COUNTIF(MG$4:MG812, Paste_Here!$B$2:$B$850) + IF(Paste_Here!$B$2:$B$850="", 1, 0), 0)), "")</f>
        <v/>
      </c>
      <c r="MH813" s="1" t="str">
        <f>IF(MG813&lt;&gt;"", INDEX(Paste_Here!$A$2:$A$850, MATCH(MG813, Paste_Here!$B$2:$B$850, 0)), "")</f>
        <v/>
      </c>
      <c r="MI813" s="1" t="str">
        <f t="shared" si="104"/>
        <v/>
      </c>
      <c r="MJ813" s="1" t="str" cm="1">
        <f t="array" ref="MJ813">IFERROR(INDEX($MI$5:$MI$850, MATCH(SMALL(IF($MI$5:$MI$850&lt;&gt;"", COUNTIF($MI$5:$MI$850, "&lt;"&amp;$MI$5:$MI$850)+1), ROW()-ROW($MJ$5)+1), COUNTIF($MI$5:$MI$850, "&lt;"&amp;$MI$5:$MI$850)+1, 0)), "")</f>
        <v/>
      </c>
    </row>
    <row r="814" spans="1:348">
      <c r="A814" s="66"/>
      <c r="B814" s="76" t="str">
        <f t="shared" si="97"/>
        <v/>
      </c>
      <c r="C814" s="66"/>
      <c r="D814" s="76" t="str">
        <f>IFERROR(IF(B814&lt;&gt;"", IF(AND(INDEX(Paste_Here!B$2:B$850, MATCH(B814, Paste_Here!A$2:A$850, 0))&lt;&gt;"", ISNUMBER(VALUE(INDEX(Paste_Here!B$2:B$850, MATCH(B814, Paste_Here!A$2:A$850, 0))))), INDEX(Paste_Here!B$2:B$850, MATCH(B814, Paste_Here!A$2:A$850, 0)), ""), ""), "")</f>
        <v/>
      </c>
      <c r="E814" s="66"/>
      <c r="F814" s="76" t="str">
        <f>IFERROR(IF(B814&lt;&gt;"", IF(ISTEXT(INDEX(Paste_Here!K$2:K$850, MATCH(B814, Paste_Here!A$2:A$850, 0))), INDEX(Paste_Here!K$2:K$850, MATCH(B814, Paste_Here!A$2:A$850, 0)), ""), ""), "")</f>
        <v/>
      </c>
      <c r="G814" s="66"/>
      <c r="H814" s="76" t="str">
        <f>IFERROR(IF(B814&lt;&gt;"", IF(ISTEXT(INDEX(Paste_Here!C$2:C$850, MATCH(B814, Paste_Here!A$2:A$850, 0))), INDEX(Paste_Here!C$2:C$850, MATCH(B814, Paste_Here!A$2:A$850, 0)), ""), ""), "")</f>
        <v/>
      </c>
      <c r="I814" s="66"/>
      <c r="J814" s="76" t="str">
        <f>IFERROR(IF(B814&lt;&gt;"", IF(ISNUMBER(SEARCH("s", LOWER(INDEX(Paste_Here!M$2:M$850, MATCH(B814, Paste_Here!A$2:A$850, 0))))), "Yes", IF(INDEX(Paste_Here!M$2:M$850, MATCH(B814, Paste_Here!A$2:A$850, 0))&lt;&gt;"", "No", "")), ""), "")</f>
        <v/>
      </c>
      <c r="K814" s="66"/>
      <c r="L814" s="76" t="str">
        <f>IFERROR(IF(B814&lt;&gt;"", IF(ISNUMBER(SEARCH("yes", LOWER(INDEX(Paste_Here!E$2:E$850, MATCH(B814, Paste_Here!A$2:A$850, 0))))), "Yes", IF(ISNUMBER(SEARCH("no", LOWER(INDEX(Paste_Here!E$2:E$850, MATCH(B814, Paste_Here!A$2:A$850, 0))))), "No", "")), ""), "")</f>
        <v/>
      </c>
      <c r="M814" s="66"/>
      <c r="N814" s="76" t="str">
        <f>IFERROR(IF(B814&lt;&gt;"", IF(ISNUMBER(SEARCH("yes", LOWER(INDEX(Paste_Here!F$2:F$850, MATCH(B814, Paste_Here!A$2:A$850, 0))))), "Yes", IF(ISNUMBER(SEARCH("no", LOWER(INDEX(Paste_Here!F$2:F$850, MATCH(B814, Paste_Here!A$2:A$850, 0))))), "No", "")), ""), "")</f>
        <v/>
      </c>
      <c r="O814" s="66"/>
      <c r="P814" s="76" t="str">
        <f>IFERROR(IF(B814&lt;&gt;"", IF(ISNUMBER(SEARCH("yes", LOWER(INDEX(Paste_Here!L$2:L$850, MATCH(B814, Paste_Here!A$2:A$850, 0))))), "Yes", IF(ISNUMBER(SEARCH("no", LOWER(INDEX(Paste_Here!L$2:L$850, MATCH(B814, Paste_Here!A$2:A$850, 0))))), "No", "")), ""), "")</f>
        <v/>
      </c>
      <c r="Q814" s="66"/>
      <c r="R814" s="76" t="str">
        <f>IFERROR(IF(B814&lt;&gt;"", IF(ISNUMBER(SEARCH("transitional 2", LOWER(INDEX(Paste_Here!D$2:D$850, MATCH(B814, Paste_Here!A$2:A$850, 0))))), "T2", IF(ISNUMBER(SEARCH("transitional 1", LOWER(INDEX(Paste_Here!D$2:D$850, MATCH(B814, Paste_Here!A$2:A$850, 0))))), "T1", IF(ISNUMBER(SEARCH("waived ell services", LOWER(INDEX(Paste_Here!D$2:D$850, MATCH(B814, Paste_Here!A$2:A$850, 0))))), "W", IF(ISNUMBER(SEARCH("english language learner", LOWER(INDEX(Paste_Here!D$2:D$850, MATCH(B814, Paste_Here!A$2:A$850, 0))))), "L", "")))), ""), "")</f>
        <v/>
      </c>
      <c r="S814" s="66"/>
      <c r="T814" s="76" t="str">
        <f>IFERROR(IF(B814&lt;&gt;"", IF(ISNUMBER(SEARCH("yes", LOWER(INDEX(Paste_Here!I$2:I$850, MATCH(B814, Paste_Here!A$2:A$850, 0))))), "Yes", IF(ISNUMBER(SEARCH("no", LOWER(INDEX(Paste_Here!I$2:I$850, MATCH(B814, Paste_Here!A$2:A$850, 0))))), "No", "")), ""), "")</f>
        <v/>
      </c>
      <c r="U814" s="66"/>
      <c r="V814" s="76" t="str">
        <f>IFERROR(IF(B814&lt;&gt;"", IF(ISTEXT(INDEX(Paste_Here!J$2:J$850, MATCH(B814, Paste_Here!A$2:A$850, 0))), VALUE(INDEX(Paste_Here!J$2:J$850, MATCH(B814, Paste_Here!A$2:A$850, 0))), ""), ""), "")</f>
        <v/>
      </c>
      <c r="W814" s="66"/>
      <c r="X814" s="66"/>
      <c r="Y814" s="76" t="str">
        <f t="shared" si="98"/>
        <v/>
      </c>
      <c r="Z814" s="66"/>
      <c r="AA814" s="76" t="str">
        <f>IFERROR(IF(B814&lt;&gt;"", IF(AND(INDEX(Paste_Here!AI$2:AI$850, MATCH(B814, Paste_Here!A$2:A$850, 0))&lt;&gt;"", ISNUMBER(VALUE(INDEX(Paste_Here!AI$2:AI$850, MATCH(B814, Paste_Here!A$2:A$850, 0))))), INDEX(Paste_Here!AI$2:AI$850, MATCH(B814, Paste_Here!A$2:A$850, 0)), ""), ""), "")</f>
        <v/>
      </c>
      <c r="AB814" s="66"/>
      <c r="AC814" s="76" t="str">
        <f>IFERROR(IF(B814&lt;&gt;"", IF(AND(INDEX(Paste_Here!AJ$2:AJ$850, MATCH(B814, Paste_Here!A$2:A$850, 0))&lt;&gt;"", ISNUMBER(VALUE(INDEX(Paste_Here!AJ$2:AJ$850, MATCH(B814, Paste_Here!A$2:A$850, 0))))), INDEX(Paste_Here!AJ$2:AJ$850, MATCH(B814, Paste_Here!A$2:A$850, 0)), ""), ""), "")</f>
        <v/>
      </c>
      <c r="AD814" s="66"/>
      <c r="AE814" s="76" t="str">
        <f>IFERROR(IF(B814&lt;&gt;"", IF(AND(INDEX(Paste_Here!AK$2:AK$850, MATCH(B814, Paste_Here!A$2:A$850, 0))&lt;&gt;"", ISNUMBER(VALUE(INDEX(Paste_Here!AK$2:AK$850, MATCH(B814, Paste_Here!A$2:A$850, 0))))), INDEX(Paste_Here!AK$2:AK$850, MATCH(B814, Paste_Here!A$2:A$850, 0)), ""), ""), "")</f>
        <v/>
      </c>
      <c r="AF814" s="66"/>
      <c r="AG814" s="76" t="str">
        <f>IFERROR(IF(B814&lt;&gt;"", IF(AND(INDEX(Paste_Here!AL$2:AL$850, MATCH(B814, Paste_Here!A$2:A$850, 0))&lt;&gt;"", ISNUMBER(VALUE(INDEX(Paste_Here!AL$2:AL$850, MATCH(B814, Paste_Here!A$2:A$850, 0))))), INDEX(Paste_Here!AL$2:AL$850, MATCH(B814, Paste_Here!A$2:A$850, 0)), ""), ""), "")</f>
        <v/>
      </c>
      <c r="AH814" s="66"/>
      <c r="AI814" s="76" t="str">
        <f>IFERROR(IF(B814&lt;&gt;"", IF(AND(INDEX(Paste_Here!AH$2:AH$850, MATCH(B814, Paste_Here!A$2:A$850, 0))&lt;&gt;"", ISNUMBER(VALUE(INDEX(Paste_Here!AH$2:AH$850, MATCH(B814, Paste_Here!A$2:A$850, 0))))), IF(VALUE(INDEX(Paste_Here!AH$2:AH$850, MATCH(B814, Paste_Here!A$2:A$850, 0)))=0, "", INDEX(Paste_Here!AH$2:AH$850, MATCH(B814, Paste_Here!A$2:A$850, 0))), ""), ""), "")</f>
        <v/>
      </c>
      <c r="AJ814" s="66"/>
      <c r="AK814" s="76" t="str">
        <f>IFERROR(IF(B814&lt;&gt;"", IF(AND(INDEX(Paste_Here!N$2:N$850, MATCH(B814, Paste_Here!A$2:A$850, 0))&lt;&gt;"", ISNUMBER(VALUE(INDEX(Paste_Here!N$2:N$850, MATCH(B814, Paste_Here!A$2:A$850, 0))))), INDEX(Paste_Here!N$2:N$850, MATCH(B814, Paste_Here!A$2:A$850, 0)), ""), ""), "")</f>
        <v/>
      </c>
      <c r="AL814" s="66"/>
      <c r="AM814" s="76" t="str">
        <f>IFERROR(IF(B814&lt;&gt;"", IF(AND(INDEX(Paste_Here!O$2:O$850, MATCH(B814, Paste_Here!A$2:A$850, 0))&lt;&gt;"", ISNUMBER(VALUE(INDEX(Paste_Here!O$2:O$850, MATCH(B814, Paste_Here!A$2:A$850, 0))))), INDEX(Paste_Here!O$2:O$850, MATCH(B814, Paste_Here!A$2:A$850, 0)), ""), ""), "")</f>
        <v/>
      </c>
      <c r="AN814" s="66"/>
      <c r="AO814" s="76"/>
      <c r="AP814" s="66"/>
      <c r="AQ814" s="76"/>
      <c r="AR814" s="66"/>
      <c r="AS814" s="76"/>
      <c r="AT814" s="66"/>
      <c r="AU814" s="66"/>
      <c r="AV814" s="76" t="str">
        <f t="shared" si="99"/>
        <v/>
      </c>
      <c r="AW814" s="66"/>
      <c r="AX814" s="76" t="str">
        <f>IFERROR(IF(B814&lt;&gt;"", IF(ISNUMBER(SEARCH("Revealed-Potential (Primary Focus)", LOWER(INDEX(Paste_Here!Z$2:Z$850, MATCH(B814, Paste_Here!A$2:A$850, 0))))), "Rev-Potential: Prim", IF(ISNUMBER(SEARCH("Revealed-Potential (Secondary Focus)", LOWER(INDEX(Paste_Here!Z$2:Z$850, MATCH(B814, Paste_Here!A$2:A$850, 0))))), "Rev-Potential: Sec", IF(ISNUMBER(SEARCH("Monitoring", LOWER(INDEX(Paste_Here!Z$2:Z$850, MATCH(B814, Paste_Here!A$2:A$850, 0))))), "Monitoring", IF(ISNUMBER(SEARCH("At-Promise (Secondary Focus)", LOWER(INDEX(Paste_Here!Z$2:Z$850, MATCH(B814, Paste_Here!A$2:A$850, 0))))), "At-Promise: Sec", IF(ISNUMBER(SEARCH("At-Promise (Primary Focus)", LOWER(INDEX(Paste_Here!Z$2:Z$850, MATCH(B814, Paste_Here!A$2:A$850, 0))))), "At-Promise: Prim", ""))))), ""), "")</f>
        <v/>
      </c>
      <c r="AY814" s="66"/>
      <c r="AZ814" s="76"/>
      <c r="BA814" s="66"/>
      <c r="BB814" s="76"/>
      <c r="BC814" s="66"/>
      <c r="BD814" s="76"/>
      <c r="BE814" s="66"/>
      <c r="BF814" s="76"/>
      <c r="BG814" s="66"/>
      <c r="BH814" s="76"/>
      <c r="BI814" s="66"/>
      <c r="BJ814" s="66"/>
      <c r="BK814" s="76" t="str">
        <f t="shared" si="100"/>
        <v/>
      </c>
      <c r="BL814" s="66"/>
      <c r="BM814" s="76" t="str">
        <f>IFERROR(IF(B814&lt;&gt;"", IF(AND(ISNUMBER(VALUE(SUBSTITUTE(SUBSTITUTE(Paste_Here!R814, "br", "-"), "L", ""))), VALUE(SUBSTITUTE(SUBSTITUTE(Paste_Here!R814, "br", "-"), "L", "")) &gt;= 1095), "Yes", IF(AND(ISNUMBER(VALUE(SUBSTITUTE(SUBSTITUTE(Paste_Here!R814, "br", "-"), "L", ""))), VALUE(SUBSTITUTE(SUBSTITUTE(Paste_Here!R814, "br", "-"), "L", "")) &lt;= 1094), "No", "")), ""), "")</f>
        <v/>
      </c>
      <c r="BN814" s="66"/>
      <c r="BO814" s="76" t="str">
        <f>IFERROR(IF(B814&lt;&gt;"", IF(COUNTIF(INDEX(Paste_Here!Y$2:AB$850, MATCH(B814, Paste_Here!A$2:A$850, 0), 0), "yes") &gt; 0, "Yes", IF(COUNTIF(INDEX(Paste_Here!Y$2:AB$850, MATCH(B814, Paste_Here!A$2:A$850, 0), 0), "no") &gt; 0, "No", "")), ""), "")</f>
        <v/>
      </c>
      <c r="BP814" s="66"/>
      <c r="BQ814" s="76" t="str">
        <f>IFERROR(IF(B814&lt;&gt;"", IF(AND(ISNUMBER(VALUE(SUBSTITUTE(SUBSTITUTE(Paste_Here!U814, "em", "-"), "q", ""))), VALUE(SUBSTITUTE(SUBSTITUTE(Paste_Here!U814, "em", "-"), "q", "")) &gt;= 910), "Yes", IF(AND(ISNUMBER(VALUE(SUBSTITUTE(SUBSTITUTE(Paste_Here!U814, "em", "-"), "q", ""))), VALUE(SUBSTITUTE(SUBSTITUTE(Paste_Here!U814, "em", "-"), "q", "")) &lt;= 909), "No", "")), ""), "")</f>
        <v/>
      </c>
      <c r="BR814" s="66"/>
      <c r="BS814" s="76" t="str">
        <f>IFERROR(IF(B814&lt;&gt;"", IF(AND(INDEX(Paste_Here!X$2:X$850, MATCH(B814, Paste_Here!A$2:A$850, 0))&lt;&gt;"", ISNUMBER(VALUE(INDEX(Paste_Here!X$2:X$850, MATCH(B814, Paste_Here!A$2:A$850, 0))))), INDEX(Paste_Here!X$2:X$850, MATCH(B814, Paste_Here!A$2:A$850, 0)), ""), ""), "")</f>
        <v/>
      </c>
      <c r="BT814" s="66"/>
      <c r="BU814" s="76" t="str">
        <f>IFERROR(IF(B814&lt;&gt;"", IF(ISNUMBER(VALUE(INDEX(Paste_Here!G$2:G$850, MATCH(B814, Paste_Here!A$2:A$850, 0)))), IF(VALUE(INDEX(Paste_Here!G$2:G$850, MATCH(B814, Paste_Here!A$2:A$850, 0)))=0, "No", IF(AND(VALUE(INDEX(Paste_Here!G$2:G$850, MATCH(B814, Paste_Here!A$2:A$850, 0)))&gt;=1, VALUE(INDEX(Paste_Here!G$2:G$850, MATCH(B814, Paste_Here!A$2:A$850, 0)))&lt;=4), VALUE(INDEX(Paste_Here!G$2:G$850, MATCH(B814, Paste_Here!A$2:A$850, 0))), "")), ""), ""), "")</f>
        <v/>
      </c>
      <c r="BV814" s="66"/>
      <c r="BW814" s="76" t="str">
        <f>IFERROR(IF(B814&lt;&gt;"", IF(ISNUMBER(VALUE(INDEX(Paste_Here!H$2:H$850, MATCH(B814, Paste_Here!A$2:A$850, 0)))), IF(VALUE(INDEX(Paste_Here!H$2:H$850, MATCH(B814, Paste_Here!A$2:A$850, 0)))=0, "No", IF(AND(VALUE(INDEX(Paste_Here!H$2:H$850, MATCH(B814, Paste_Here!A$2:A$850, 0)))&gt;=1, VALUE(INDEX(Paste_Here!H$2:H$850, MATCH(B814, Paste_Here!A$2:A$850, 0)))&lt;=4), VALUE(INDEX(Paste_Here!H$2:H$850, MATCH(B814, Paste_Here!A$2:A$850, 0))), "")), ""), ""), "")</f>
        <v/>
      </c>
      <c r="BX814" s="66"/>
      <c r="BY814" s="76"/>
      <c r="BZ814" s="66"/>
      <c r="CA814" s="76"/>
      <c r="CB814" s="66"/>
      <c r="CC814" s="66"/>
      <c r="CD814" s="76" t="str">
        <f t="shared" si="101"/>
        <v/>
      </c>
      <c r="CE814" s="66"/>
      <c r="CF814" s="76" t="str">
        <f>IFERROR(IF(B814&lt;&gt;"", IF(AND(INDEX(Paste_Here!P$2:P$850, MATCH(B814, Paste_Here!A$2:A$850, 0))&lt;&gt;"", ISNUMBER(VALUE(INDEX(Paste_Here!P$2:P$850, MATCH(B814, Paste_Here!A$2:A$850, 0))))), INDEX(Paste_Here!P$2:P$850, MATCH(B814, Paste_Here!A$2:A$850, 0)), ""), ""), "")</f>
        <v/>
      </c>
      <c r="CG814" s="66"/>
      <c r="CH814" s="76" t="str">
        <f>IFERROR(IF(B814&lt;&gt;"", IF(ISNUMBER(SEARCH("highrisk", LOWER(INDEX(Paste_Here!Q$2:Q$850, MATCH(B814, Paste_Here!A$2:A$850, 0))))), "High Risk", IF(ISNUMBER(SEARCH("lowrisk", LOWER(INDEX(Paste_Here!Q$2:Q$850, MATCH(B814, Paste_Here!A$2:A$850, 0))))), "Low Risk", IF(ISNUMBER(SEARCH("somerisk", LOWER(INDEX(Paste_Here!Q$2:Q$850, MATCH(B814, Paste_Here!A$2:A$850, 0))))), "Some Risk", ""))), ""), "")</f>
        <v/>
      </c>
      <c r="CI814" s="66"/>
      <c r="CJ814" s="76" t="str">
        <f>IFERROR(IF(B814&lt;&gt;"", IF(AND(INDEX(Paste_Here!AA$2:AA$850, MATCH(B814, Paste_Here!A$2:A$850, 0))&lt;&gt;"", ISNUMBER(VALUE(INDEX(Paste_Here!AA$2:AA$850, MATCH(B814, Paste_Here!A$2:A$850, 0))))), INDEX(Paste_Here!AA$2:AA$850, MATCH(B814, Paste_Here!A$2:A$850, 0)), ""), ""), "")</f>
        <v/>
      </c>
      <c r="CK814" s="66"/>
      <c r="CL814" s="76" t="str">
        <f>IFERROR(IF(B814&lt;&gt;"", IF(LOWER(INDEX(Paste_Here!AB$2:AB$850, MATCH(B814, Paste_Here!A$2:A$850, 0)))="approaching expectations", "Approaching", IF(LOWER(INDEX(Paste_Here!AB$2:AB$850, MATCH(B814, Paste_Here!A$2:A$850, 0)))="met expectations", "Met", IF(LOWER(INDEX(Paste_Here!AB$2:AB$850, MATCH(B814, Paste_Here!A$2:A$850, 0)))="exceeded expectations", "Exceeded", IF(LOWER(INDEX(Paste_Here!AB$2:AB$850, MATCH(B814, Paste_Here!A$2:A$850, 0)))="below expectations", "Below", "")))), ""), "")</f>
        <v/>
      </c>
      <c r="CM814" s="66"/>
      <c r="CN814" s="76" t="str">
        <f>IFERROR(IF(B814&lt;&gt;"", IF(AND(INDEX(Paste_Here!AC$2:AC$850, MATCH(B814, Paste_Here!A$2:A$850, 0))&lt;&gt;"", ISNUMBER(VALUE(INDEX(Paste_Here!AC$2:AC$850, MATCH(B814, Paste_Here!A$2:A$850, 0))))), INDEX(Paste_Here!AC$2:AC$850, MATCH(B814, Paste_Here!A$2:A$850, 0)), ""), ""), "")</f>
        <v/>
      </c>
      <c r="CO814" s="66"/>
      <c r="CP814" s="76"/>
      <c r="CQ814" s="66"/>
      <c r="CR814" s="76"/>
      <c r="CS814" s="66"/>
      <c r="CT814" s="76"/>
      <c r="CU814" s="66"/>
      <c r="CV814" s="76"/>
      <c r="CW814" s="66"/>
      <c r="CX814" s="76"/>
      <c r="CY814" s="66"/>
      <c r="CZ814" s="66"/>
      <c r="DA814" s="76" t="str">
        <f t="shared" si="102"/>
        <v/>
      </c>
      <c r="DB814" s="66"/>
      <c r="DC814" s="76" t="str">
        <f>IFERROR(IF(B814&lt;&gt;"", IF(AND(INDEX(Paste_Here!V$2:V$850, MATCH(B814, Paste_Here!A$2:A$850, 0))&lt;&gt;"", ISNUMBER(VALUE(INDEX(Paste_Here!V$2:V$850, MATCH(B814, Paste_Here!A$2:A$850, 0))))), INDEX(Paste_Here!V$2:V$850, MATCH(B814, Paste_Here!A$2:A$850, 0)), ""), ""), "")</f>
        <v/>
      </c>
      <c r="DD814" s="66"/>
      <c r="DE814" s="76" t="str">
        <f>IFERROR(IF(B814&lt;&gt;"", IF(ISNUMBER(SEARCH("highrisk", LOWER(INDEX(Paste_Here!W$2:W$850, MATCH(B814, Paste_Here!A$2:A$850, 0))))), "High Risk", IF(ISNUMBER(SEARCH("lowrisk", LOWER(INDEX(Paste_Here!W$2:W$850, MATCH(B814, Paste_Here!A$2:A$850, 0))))), "Low Risk", IF(ISNUMBER(SEARCH("somerisk", LOWER(INDEX(Paste_Here!W$2:W$850, MATCH(B814, Paste_Here!A$2:A$850, 0))))), "Some Risk", ""))), ""), "")</f>
        <v/>
      </c>
      <c r="DF814" s="66"/>
      <c r="DG814" s="76" t="str">
        <f>IFERROR(IF(B814&lt;&gt;"", IF(AND(INDEX(Paste_Here!S$2:S$850, MATCH(B814, Paste_Here!A$2:A$850, 0))&lt;&gt;"", ISNUMBER(VALUE(INDEX(Paste_Here!S$2:S$850, MATCH(B814, Paste_Here!A$2:A$850, 0))))), INDEX(Paste_Here!S$2:S$850, MATCH(B814, Paste_Here!A$2:A$850, 0)), ""), ""), "")</f>
        <v/>
      </c>
      <c r="DH814" s="66"/>
      <c r="DI814" s="76" t="str">
        <f>IFERROR(IF(B814&lt;&gt;"", IF(ISNUMBER(SEARCH("highrisk", LOWER(INDEX(Paste_Here!T$2:T$850, MATCH(B814, Paste_Here!A$2:A$850, 0))))), "High Risk", IF(ISNUMBER(SEARCH("lowrisk", LOWER(INDEX(Paste_Here!T$2:T$850, MATCH(B814, Paste_Here!A$2:A$850, 0))))), "Low Risk", IF(ISNUMBER(SEARCH("somerisk", LOWER(INDEX(Paste_Here!T$2:T$850, MATCH(B814, Paste_Here!A$2:A$850, 0))))), "Some Risk", ""))), ""), "")</f>
        <v/>
      </c>
      <c r="DJ814" s="66"/>
      <c r="DK814" s="76" t="str">
        <f>IFERROR(IF(B814&lt;&gt;"", IF(AND(INDEX(Paste_Here!AD$2:AD$850, MATCH(B814, Paste_Here!A$2:A$850, 0))&lt;&gt;"", ISNUMBER(VALUE(INDEX(Paste_Here!AD$2:AD$850, MATCH(B814, Paste_Here!A$2:A$850, 0))))), INDEX(Paste_Here!AD$2:AD$850, MATCH(B814, Paste_Here!A$2:A$850, 0)), ""), ""), "")</f>
        <v/>
      </c>
      <c r="DL814" s="66"/>
      <c r="DM814" s="76" t="str">
        <f>IFERROR(IF(B814&lt;&gt;"", IF(LOWER(INDEX(Paste_Here!AE$2:AE$850, MATCH(B814, Paste_Here!A$2:A$850, 0)))="approaching expectations", "Approaching", IF(LOWER(INDEX(Paste_Here!AE$2:AE$850, MATCH(B814, Paste_Here!A$2:A$850, 0)))="met expectations", "Met", IF(LOWER(INDEX(Paste_Here!AE$2:AE$850, MATCH(B814, Paste_Here!A$2:A$850, 0)))="exceeded expectations", "Exceeded", IF(LOWER(INDEX(Paste_Here!AE$2:AE$850, MATCH(B814, Paste_Here!A$2:A$850, 0)))="below expectations", "Below", "")))), ""), "")</f>
        <v/>
      </c>
      <c r="DN814" s="66"/>
      <c r="DO814" s="76"/>
      <c r="DP814" s="66"/>
      <c r="DQ814" s="76"/>
      <c r="DR814" s="66"/>
      <c r="DS814" s="76"/>
      <c r="DT814" s="66"/>
      <c r="DU814" s="76"/>
      <c r="DV814" s="66"/>
      <c r="DW814" s="66"/>
      <c r="DX814" s="76" t="str">
        <f t="shared" si="103"/>
        <v/>
      </c>
      <c r="DY814" s="66"/>
      <c r="DZ814" s="76"/>
      <c r="EA814" s="66"/>
      <c r="EB814" s="76"/>
      <c r="EC814" s="66"/>
      <c r="ED814" s="76" t="str">
        <f>IFERROR(IF(B814&lt;&gt;"", IF(AND(INDEX(Paste_Here!AF$2:AF$850, MATCH(B814, Paste_Here!A$2:A$850, 0))&lt;&gt;"", ISNUMBER(VALUE(INDEX(Paste_Here!AF$2:AF$850, MATCH(B814, Paste_Here!A$2:A$850, 0))))), INDEX(Paste_Here!AF$2:AF$850, MATCH(B814, Paste_Here!A$2:A$850, 0)), ""), ""), "")</f>
        <v/>
      </c>
      <c r="EE814" s="66"/>
      <c r="EF814" s="76"/>
      <c r="EG814" s="66"/>
      <c r="EH814" s="76"/>
      <c r="EI814" s="66"/>
      <c r="EJ814" s="76" t="str">
        <f>IFERROR(IF(B814&lt;&gt;"", IF(AND(INDEX(Paste_Here!AG$2:AG$850, MATCH(B814, Paste_Here!A$2:A$850, 0))&lt;&gt;"", ISNUMBER(VALUE(INDEX(Paste_Here!AG$2:AG$850, MATCH(B814, Paste_Here!A$2:A$850, 0))))), INDEX(Paste_Here!AG$2:AG$850, MATCH(B814, Paste_Here!A$2:A$850, 0)), ""), ""), "")</f>
        <v/>
      </c>
      <c r="EK814" s="66"/>
      <c r="EL814" s="76"/>
      <c r="EM814" s="66"/>
      <c r="EN814" s="76"/>
      <c r="EO814" s="66"/>
      <c r="EP814" s="76"/>
      <c r="EQ814" s="66"/>
      <c r="ER814" s="76"/>
      <c r="ES814" s="66"/>
      <c r="ET814" s="66"/>
      <c r="EU814" s="76"/>
      <c r="EV814" s="66"/>
      <c r="EW814" s="76"/>
      <c r="EX814" s="66"/>
      <c r="EY814" s="76"/>
      <c r="EZ814" s="66"/>
      <c r="FA814" s="76"/>
      <c r="FB814" s="66"/>
      <c r="FC814" s="76"/>
      <c r="FD814" s="66"/>
      <c r="FE814" s="76"/>
      <c r="FF814" s="66"/>
      <c r="FG814" s="76"/>
      <c r="FH814" s="66"/>
      <c r="FI814" s="76"/>
      <c r="FJ814" s="66"/>
      <c r="FK814" s="76"/>
      <c r="FL814" s="66"/>
      <c r="FM814" s="76"/>
      <c r="FN814" s="66"/>
      <c r="FO814" s="76"/>
      <c r="FP814" s="66"/>
      <c r="FQ814" s="76"/>
      <c r="FR814" s="66"/>
      <c r="FS814" s="76"/>
      <c r="FT814" s="66"/>
      <c r="FU814" s="76"/>
      <c r="FV814" s="66"/>
      <c r="FW814" s="76"/>
      <c r="FX814" s="66"/>
      <c r="FY814" s="76"/>
      <c r="FZ814" s="66"/>
      <c r="GA814" s="76"/>
      <c r="GB814" s="66"/>
      <c r="GC814" s="76"/>
      <c r="GD814" s="66"/>
      <c r="GE814" s="76"/>
      <c r="GF814" s="66"/>
      <c r="GG814" s="76"/>
      <c r="GH814" s="66"/>
      <c r="GI814" s="76"/>
      <c r="GJ814" s="66"/>
      <c r="GK814" s="76"/>
      <c r="GL814" s="66"/>
      <c r="GM814" s="76"/>
      <c r="GN814" s="66"/>
      <c r="GO814" s="76"/>
      <c r="GP814" s="66"/>
      <c r="GQ814" s="76"/>
      <c r="GR814" s="66"/>
      <c r="GS814" s="76"/>
      <c r="GT814" s="66"/>
      <c r="GU814" s="76"/>
      <c r="GV814" s="66"/>
      <c r="GW814" s="76"/>
      <c r="GX814" s="66"/>
      <c r="GY814" s="76"/>
      <c r="GZ814" s="66"/>
      <c r="HA814" s="76"/>
      <c r="HB814" s="66"/>
      <c r="HC814" s="76"/>
      <c r="HD814" s="66"/>
      <c r="HE814" s="76"/>
      <c r="HF814" s="66"/>
      <c r="HG814" s="76"/>
      <c r="HH814" s="66"/>
      <c r="HI814" s="76"/>
      <c r="HJ814" s="66"/>
      <c r="HK814" s="76"/>
      <c r="HL814" s="66"/>
      <c r="HM814" s="76"/>
      <c r="HN814" s="66"/>
      <c r="HO814" s="76"/>
      <c r="HP814" s="66"/>
      <c r="HQ814" s="76"/>
      <c r="HR814" s="66"/>
      <c r="HS814" s="76"/>
      <c r="HT814" s="66"/>
      <c r="HU814" s="76"/>
      <c r="HV814" s="66"/>
      <c r="HW814" s="76"/>
      <c r="HX814" s="66"/>
      <c r="HY814" s="76"/>
      <c r="HZ814" s="66"/>
      <c r="IA814" s="76"/>
      <c r="IB814" s="66"/>
      <c r="IC814" s="76"/>
      <c r="ID814" s="66"/>
      <c r="IE814" s="76"/>
      <c r="IF814" s="66"/>
      <c r="IG814" s="76"/>
      <c r="IH814" s="66"/>
      <c r="II814" s="76"/>
      <c r="IJ814" s="66"/>
      <c r="IK814" s="76"/>
      <c r="IL814" s="66"/>
      <c r="IM814" s="76"/>
      <c r="IN814" s="66"/>
      <c r="IO814" s="76"/>
      <c r="IP814" s="66"/>
      <c r="IQ814" s="76"/>
      <c r="IR814" s="66"/>
      <c r="IS814" s="76"/>
      <c r="IT814" s="66"/>
      <c r="IU814" s="76"/>
      <c r="IV814" s="66"/>
      <c r="IW814" s="76"/>
      <c r="IX814" s="66"/>
      <c r="IY814" s="76"/>
      <c r="IZ814" s="66"/>
      <c r="JA814" s="76"/>
      <c r="JB814" s="66"/>
      <c r="JC814" s="76"/>
      <c r="JD814" s="66"/>
      <c r="JE814" s="76"/>
      <c r="JF814" s="66"/>
      <c r="JG814" s="76"/>
      <c r="JH814" s="66"/>
      <c r="JI814" s="76"/>
      <c r="JJ814" s="66"/>
      <c r="JK814" s="76"/>
      <c r="JL814" s="66"/>
      <c r="JM814" s="76"/>
      <c r="JN814" s="66"/>
      <c r="JO814" s="76"/>
      <c r="JP814" s="66"/>
      <c r="JQ814" s="76"/>
      <c r="JR814" s="66"/>
      <c r="JS814" s="76"/>
      <c r="JT814" s="66"/>
      <c r="JU814" s="76"/>
      <c r="JV814" s="66"/>
      <c r="JW814" s="76"/>
      <c r="JX814" s="66"/>
      <c r="JY814" s="76"/>
      <c r="JZ814" s="66"/>
      <c r="KA814" s="76"/>
      <c r="KB814" s="66"/>
      <c r="KC814" s="76"/>
      <c r="KD814" s="66"/>
      <c r="KE814" s="76"/>
      <c r="KF814" s="66"/>
      <c r="KG814" s="76"/>
      <c r="KH814" s="66"/>
      <c r="KI814" s="76"/>
      <c r="KJ814" s="66"/>
      <c r="KK814" s="76"/>
      <c r="KL814" s="66"/>
      <c r="KM814" s="76"/>
      <c r="KN814" s="66"/>
      <c r="KO814" s="76"/>
      <c r="KP814" s="66"/>
      <c r="KQ814" s="76"/>
      <c r="KR814" s="66"/>
      <c r="KS814" s="76"/>
      <c r="KT814" s="66"/>
      <c r="KU814" s="76"/>
      <c r="KV814" s="66"/>
      <c r="KW814" s="76"/>
      <c r="KX814" s="66"/>
      <c r="KY814" s="76"/>
      <c r="KZ814" s="66"/>
      <c r="LA814" s="76"/>
      <c r="LB814" s="66"/>
      <c r="LC814" s="76"/>
      <c r="LD814" s="66"/>
      <c r="LE814" s="76"/>
      <c r="LF814" s="66"/>
      <c r="LG814" s="76"/>
      <c r="LH814" s="66"/>
      <c r="LI814" s="76"/>
      <c r="LJ814" s="66"/>
      <c r="LK814" s="76"/>
      <c r="LL814" s="66"/>
      <c r="LM814" s="76"/>
      <c r="LN814" s="66"/>
      <c r="LO814" s="76"/>
      <c r="LP814" s="66"/>
      <c r="LQ814" s="76"/>
      <c r="LR814" s="66"/>
      <c r="LS814" s="76"/>
      <c r="LT814" s="66"/>
      <c r="LU814" s="76"/>
      <c r="LV814" s="66"/>
      <c r="LW814" s="76"/>
      <c r="LX814" s="66"/>
      <c r="LY814" s="76"/>
      <c r="LZ814" s="66"/>
      <c r="MA814" s="76"/>
      <c r="MB814" s="66"/>
      <c r="MC814" s="76"/>
      <c r="MD814" s="66"/>
      <c r="MG814" s="1" t="str" cm="1">
        <f t="array" ref="MG814">IFERROR(INDEX(Paste_Here!$B$2:$B$850, MATCH(0, COUNTIF(MG$4:MG813, Paste_Here!$B$2:$B$850) + IF(Paste_Here!$B$2:$B$850="", 1, 0), 0)), "")</f>
        <v/>
      </c>
      <c r="MH814" s="1" t="str">
        <f>IF(MG814&lt;&gt;"", INDEX(Paste_Here!$A$2:$A$850, MATCH(MG814, Paste_Here!$B$2:$B$850, 0)), "")</f>
        <v/>
      </c>
      <c r="MI814" s="1" t="str">
        <f t="shared" si="104"/>
        <v/>
      </c>
      <c r="MJ814" s="1" t="str" cm="1">
        <f t="array" ref="MJ814">IFERROR(INDEX($MI$5:$MI$850, MATCH(SMALL(IF($MI$5:$MI$850&lt;&gt;"", COUNTIF($MI$5:$MI$850, "&lt;"&amp;$MI$5:$MI$850)+1), ROW()-ROW($MJ$5)+1), COUNTIF($MI$5:$MI$850, "&lt;"&amp;$MI$5:$MI$850)+1, 0)), "")</f>
        <v/>
      </c>
    </row>
    <row r="815" spans="1:348">
      <c r="A815" s="66"/>
      <c r="B815" s="76" t="str">
        <f t="shared" si="97"/>
        <v/>
      </c>
      <c r="C815" s="66"/>
      <c r="D815" s="76" t="str">
        <f>IFERROR(IF(B815&lt;&gt;"", IF(AND(INDEX(Paste_Here!B$2:B$850, MATCH(B815, Paste_Here!A$2:A$850, 0))&lt;&gt;"", ISNUMBER(VALUE(INDEX(Paste_Here!B$2:B$850, MATCH(B815, Paste_Here!A$2:A$850, 0))))), INDEX(Paste_Here!B$2:B$850, MATCH(B815, Paste_Here!A$2:A$850, 0)), ""), ""), "")</f>
        <v/>
      </c>
      <c r="E815" s="66"/>
      <c r="F815" s="76" t="str">
        <f>IFERROR(IF(B815&lt;&gt;"", IF(ISTEXT(INDEX(Paste_Here!K$2:K$850, MATCH(B815, Paste_Here!A$2:A$850, 0))), INDEX(Paste_Here!K$2:K$850, MATCH(B815, Paste_Here!A$2:A$850, 0)), ""), ""), "")</f>
        <v/>
      </c>
      <c r="G815" s="66"/>
      <c r="H815" s="76" t="str">
        <f>IFERROR(IF(B815&lt;&gt;"", IF(ISTEXT(INDEX(Paste_Here!C$2:C$850, MATCH(B815, Paste_Here!A$2:A$850, 0))), INDEX(Paste_Here!C$2:C$850, MATCH(B815, Paste_Here!A$2:A$850, 0)), ""), ""), "")</f>
        <v/>
      </c>
      <c r="I815" s="66"/>
      <c r="J815" s="76" t="str">
        <f>IFERROR(IF(B815&lt;&gt;"", IF(ISNUMBER(SEARCH("s", LOWER(INDEX(Paste_Here!M$2:M$850, MATCH(B815, Paste_Here!A$2:A$850, 0))))), "Yes", IF(INDEX(Paste_Here!M$2:M$850, MATCH(B815, Paste_Here!A$2:A$850, 0))&lt;&gt;"", "No", "")), ""), "")</f>
        <v/>
      </c>
      <c r="K815" s="66"/>
      <c r="L815" s="76" t="str">
        <f>IFERROR(IF(B815&lt;&gt;"", IF(ISNUMBER(SEARCH("yes", LOWER(INDEX(Paste_Here!E$2:E$850, MATCH(B815, Paste_Here!A$2:A$850, 0))))), "Yes", IF(ISNUMBER(SEARCH("no", LOWER(INDEX(Paste_Here!E$2:E$850, MATCH(B815, Paste_Here!A$2:A$850, 0))))), "No", "")), ""), "")</f>
        <v/>
      </c>
      <c r="M815" s="66"/>
      <c r="N815" s="76" t="str">
        <f>IFERROR(IF(B815&lt;&gt;"", IF(ISNUMBER(SEARCH("yes", LOWER(INDEX(Paste_Here!F$2:F$850, MATCH(B815, Paste_Here!A$2:A$850, 0))))), "Yes", IF(ISNUMBER(SEARCH("no", LOWER(INDEX(Paste_Here!F$2:F$850, MATCH(B815, Paste_Here!A$2:A$850, 0))))), "No", "")), ""), "")</f>
        <v/>
      </c>
      <c r="O815" s="66"/>
      <c r="P815" s="76" t="str">
        <f>IFERROR(IF(B815&lt;&gt;"", IF(ISNUMBER(SEARCH("yes", LOWER(INDEX(Paste_Here!L$2:L$850, MATCH(B815, Paste_Here!A$2:A$850, 0))))), "Yes", IF(ISNUMBER(SEARCH("no", LOWER(INDEX(Paste_Here!L$2:L$850, MATCH(B815, Paste_Here!A$2:A$850, 0))))), "No", "")), ""), "")</f>
        <v/>
      </c>
      <c r="Q815" s="66"/>
      <c r="R815" s="76" t="str">
        <f>IFERROR(IF(B815&lt;&gt;"", IF(ISNUMBER(SEARCH("transitional 2", LOWER(INDEX(Paste_Here!D$2:D$850, MATCH(B815, Paste_Here!A$2:A$850, 0))))), "T2", IF(ISNUMBER(SEARCH("transitional 1", LOWER(INDEX(Paste_Here!D$2:D$850, MATCH(B815, Paste_Here!A$2:A$850, 0))))), "T1", IF(ISNUMBER(SEARCH("waived ell services", LOWER(INDEX(Paste_Here!D$2:D$850, MATCH(B815, Paste_Here!A$2:A$850, 0))))), "W", IF(ISNUMBER(SEARCH("english language learner", LOWER(INDEX(Paste_Here!D$2:D$850, MATCH(B815, Paste_Here!A$2:A$850, 0))))), "L", "")))), ""), "")</f>
        <v/>
      </c>
      <c r="S815" s="66"/>
      <c r="T815" s="76" t="str">
        <f>IFERROR(IF(B815&lt;&gt;"", IF(ISNUMBER(SEARCH("yes", LOWER(INDEX(Paste_Here!I$2:I$850, MATCH(B815, Paste_Here!A$2:A$850, 0))))), "Yes", IF(ISNUMBER(SEARCH("no", LOWER(INDEX(Paste_Here!I$2:I$850, MATCH(B815, Paste_Here!A$2:A$850, 0))))), "No", "")), ""), "")</f>
        <v/>
      </c>
      <c r="U815" s="66"/>
      <c r="V815" s="76" t="str">
        <f>IFERROR(IF(B815&lt;&gt;"", IF(ISTEXT(INDEX(Paste_Here!J$2:J$850, MATCH(B815, Paste_Here!A$2:A$850, 0))), VALUE(INDEX(Paste_Here!J$2:J$850, MATCH(B815, Paste_Here!A$2:A$850, 0))), ""), ""), "")</f>
        <v/>
      </c>
      <c r="W815" s="66"/>
      <c r="X815" s="66"/>
      <c r="Y815" s="76" t="str">
        <f t="shared" si="98"/>
        <v/>
      </c>
      <c r="Z815" s="66"/>
      <c r="AA815" s="76" t="str">
        <f>IFERROR(IF(B815&lt;&gt;"", IF(AND(INDEX(Paste_Here!AI$2:AI$850, MATCH(B815, Paste_Here!A$2:A$850, 0))&lt;&gt;"", ISNUMBER(VALUE(INDEX(Paste_Here!AI$2:AI$850, MATCH(B815, Paste_Here!A$2:A$850, 0))))), INDEX(Paste_Here!AI$2:AI$850, MATCH(B815, Paste_Here!A$2:A$850, 0)), ""), ""), "")</f>
        <v/>
      </c>
      <c r="AB815" s="66"/>
      <c r="AC815" s="76" t="str">
        <f>IFERROR(IF(B815&lt;&gt;"", IF(AND(INDEX(Paste_Here!AJ$2:AJ$850, MATCH(B815, Paste_Here!A$2:A$850, 0))&lt;&gt;"", ISNUMBER(VALUE(INDEX(Paste_Here!AJ$2:AJ$850, MATCH(B815, Paste_Here!A$2:A$850, 0))))), INDEX(Paste_Here!AJ$2:AJ$850, MATCH(B815, Paste_Here!A$2:A$850, 0)), ""), ""), "")</f>
        <v/>
      </c>
      <c r="AD815" s="66"/>
      <c r="AE815" s="76" t="str">
        <f>IFERROR(IF(B815&lt;&gt;"", IF(AND(INDEX(Paste_Here!AK$2:AK$850, MATCH(B815, Paste_Here!A$2:A$850, 0))&lt;&gt;"", ISNUMBER(VALUE(INDEX(Paste_Here!AK$2:AK$850, MATCH(B815, Paste_Here!A$2:A$850, 0))))), INDEX(Paste_Here!AK$2:AK$850, MATCH(B815, Paste_Here!A$2:A$850, 0)), ""), ""), "")</f>
        <v/>
      </c>
      <c r="AF815" s="66"/>
      <c r="AG815" s="76" t="str">
        <f>IFERROR(IF(B815&lt;&gt;"", IF(AND(INDEX(Paste_Here!AL$2:AL$850, MATCH(B815, Paste_Here!A$2:A$850, 0))&lt;&gt;"", ISNUMBER(VALUE(INDEX(Paste_Here!AL$2:AL$850, MATCH(B815, Paste_Here!A$2:A$850, 0))))), INDEX(Paste_Here!AL$2:AL$850, MATCH(B815, Paste_Here!A$2:A$850, 0)), ""), ""), "")</f>
        <v/>
      </c>
      <c r="AH815" s="66"/>
      <c r="AI815" s="76" t="str">
        <f>IFERROR(IF(B815&lt;&gt;"", IF(AND(INDEX(Paste_Here!AH$2:AH$850, MATCH(B815, Paste_Here!A$2:A$850, 0))&lt;&gt;"", ISNUMBER(VALUE(INDEX(Paste_Here!AH$2:AH$850, MATCH(B815, Paste_Here!A$2:A$850, 0))))), IF(VALUE(INDEX(Paste_Here!AH$2:AH$850, MATCH(B815, Paste_Here!A$2:A$850, 0)))=0, "", INDEX(Paste_Here!AH$2:AH$850, MATCH(B815, Paste_Here!A$2:A$850, 0))), ""), ""), "")</f>
        <v/>
      </c>
      <c r="AJ815" s="66"/>
      <c r="AK815" s="76" t="str">
        <f>IFERROR(IF(B815&lt;&gt;"", IF(AND(INDEX(Paste_Here!N$2:N$850, MATCH(B815, Paste_Here!A$2:A$850, 0))&lt;&gt;"", ISNUMBER(VALUE(INDEX(Paste_Here!N$2:N$850, MATCH(B815, Paste_Here!A$2:A$850, 0))))), INDEX(Paste_Here!N$2:N$850, MATCH(B815, Paste_Here!A$2:A$850, 0)), ""), ""), "")</f>
        <v/>
      </c>
      <c r="AL815" s="66"/>
      <c r="AM815" s="76" t="str">
        <f>IFERROR(IF(B815&lt;&gt;"", IF(AND(INDEX(Paste_Here!O$2:O$850, MATCH(B815, Paste_Here!A$2:A$850, 0))&lt;&gt;"", ISNUMBER(VALUE(INDEX(Paste_Here!O$2:O$850, MATCH(B815, Paste_Here!A$2:A$850, 0))))), INDEX(Paste_Here!O$2:O$850, MATCH(B815, Paste_Here!A$2:A$850, 0)), ""), ""), "")</f>
        <v/>
      </c>
      <c r="AN815" s="66"/>
      <c r="AO815" s="76"/>
      <c r="AP815" s="66"/>
      <c r="AQ815" s="76"/>
      <c r="AR815" s="66"/>
      <c r="AS815" s="76"/>
      <c r="AT815" s="66"/>
      <c r="AU815" s="66"/>
      <c r="AV815" s="76" t="str">
        <f t="shared" si="99"/>
        <v/>
      </c>
      <c r="AW815" s="66"/>
      <c r="AX815" s="76" t="str">
        <f>IFERROR(IF(B815&lt;&gt;"", IF(ISNUMBER(SEARCH("Revealed-Potential (Primary Focus)", LOWER(INDEX(Paste_Here!Z$2:Z$850, MATCH(B815, Paste_Here!A$2:A$850, 0))))), "Rev-Potential: Prim", IF(ISNUMBER(SEARCH("Revealed-Potential (Secondary Focus)", LOWER(INDEX(Paste_Here!Z$2:Z$850, MATCH(B815, Paste_Here!A$2:A$850, 0))))), "Rev-Potential: Sec", IF(ISNUMBER(SEARCH("Monitoring", LOWER(INDEX(Paste_Here!Z$2:Z$850, MATCH(B815, Paste_Here!A$2:A$850, 0))))), "Monitoring", IF(ISNUMBER(SEARCH("At-Promise (Secondary Focus)", LOWER(INDEX(Paste_Here!Z$2:Z$850, MATCH(B815, Paste_Here!A$2:A$850, 0))))), "At-Promise: Sec", IF(ISNUMBER(SEARCH("At-Promise (Primary Focus)", LOWER(INDEX(Paste_Here!Z$2:Z$850, MATCH(B815, Paste_Here!A$2:A$850, 0))))), "At-Promise: Prim", ""))))), ""), "")</f>
        <v/>
      </c>
      <c r="AY815" s="66"/>
      <c r="AZ815" s="76"/>
      <c r="BA815" s="66"/>
      <c r="BB815" s="76"/>
      <c r="BC815" s="66"/>
      <c r="BD815" s="76"/>
      <c r="BE815" s="66"/>
      <c r="BF815" s="76"/>
      <c r="BG815" s="66"/>
      <c r="BH815" s="76"/>
      <c r="BI815" s="66"/>
      <c r="BJ815" s="66"/>
      <c r="BK815" s="76" t="str">
        <f t="shared" si="100"/>
        <v/>
      </c>
      <c r="BL815" s="66"/>
      <c r="BM815" s="76" t="str">
        <f>IFERROR(IF(B815&lt;&gt;"", IF(AND(ISNUMBER(VALUE(SUBSTITUTE(SUBSTITUTE(Paste_Here!R815, "br", "-"), "L", ""))), VALUE(SUBSTITUTE(SUBSTITUTE(Paste_Here!R815, "br", "-"), "L", "")) &gt;= 1095), "Yes", IF(AND(ISNUMBER(VALUE(SUBSTITUTE(SUBSTITUTE(Paste_Here!R815, "br", "-"), "L", ""))), VALUE(SUBSTITUTE(SUBSTITUTE(Paste_Here!R815, "br", "-"), "L", "")) &lt;= 1094), "No", "")), ""), "")</f>
        <v/>
      </c>
      <c r="BN815" s="66"/>
      <c r="BO815" s="76" t="str">
        <f>IFERROR(IF(B815&lt;&gt;"", IF(COUNTIF(INDEX(Paste_Here!Y$2:AB$850, MATCH(B815, Paste_Here!A$2:A$850, 0), 0), "yes") &gt; 0, "Yes", IF(COUNTIF(INDEX(Paste_Here!Y$2:AB$850, MATCH(B815, Paste_Here!A$2:A$850, 0), 0), "no") &gt; 0, "No", "")), ""), "")</f>
        <v/>
      </c>
      <c r="BP815" s="66"/>
      <c r="BQ815" s="76" t="str">
        <f>IFERROR(IF(B815&lt;&gt;"", IF(AND(ISNUMBER(VALUE(SUBSTITUTE(SUBSTITUTE(Paste_Here!U815, "em", "-"), "q", ""))), VALUE(SUBSTITUTE(SUBSTITUTE(Paste_Here!U815, "em", "-"), "q", "")) &gt;= 910), "Yes", IF(AND(ISNUMBER(VALUE(SUBSTITUTE(SUBSTITUTE(Paste_Here!U815, "em", "-"), "q", ""))), VALUE(SUBSTITUTE(SUBSTITUTE(Paste_Here!U815, "em", "-"), "q", "")) &lt;= 909), "No", "")), ""), "")</f>
        <v/>
      </c>
      <c r="BR815" s="66"/>
      <c r="BS815" s="76" t="str">
        <f>IFERROR(IF(B815&lt;&gt;"", IF(AND(INDEX(Paste_Here!X$2:X$850, MATCH(B815, Paste_Here!A$2:A$850, 0))&lt;&gt;"", ISNUMBER(VALUE(INDEX(Paste_Here!X$2:X$850, MATCH(B815, Paste_Here!A$2:A$850, 0))))), INDEX(Paste_Here!X$2:X$850, MATCH(B815, Paste_Here!A$2:A$850, 0)), ""), ""), "")</f>
        <v/>
      </c>
      <c r="BT815" s="66"/>
      <c r="BU815" s="76" t="str">
        <f>IFERROR(IF(B815&lt;&gt;"", IF(ISNUMBER(VALUE(INDEX(Paste_Here!G$2:G$850, MATCH(B815, Paste_Here!A$2:A$850, 0)))), IF(VALUE(INDEX(Paste_Here!G$2:G$850, MATCH(B815, Paste_Here!A$2:A$850, 0)))=0, "No", IF(AND(VALUE(INDEX(Paste_Here!G$2:G$850, MATCH(B815, Paste_Here!A$2:A$850, 0)))&gt;=1, VALUE(INDEX(Paste_Here!G$2:G$850, MATCH(B815, Paste_Here!A$2:A$850, 0)))&lt;=4), VALUE(INDEX(Paste_Here!G$2:G$850, MATCH(B815, Paste_Here!A$2:A$850, 0))), "")), ""), ""), "")</f>
        <v/>
      </c>
      <c r="BV815" s="66"/>
      <c r="BW815" s="76" t="str">
        <f>IFERROR(IF(B815&lt;&gt;"", IF(ISNUMBER(VALUE(INDEX(Paste_Here!H$2:H$850, MATCH(B815, Paste_Here!A$2:A$850, 0)))), IF(VALUE(INDEX(Paste_Here!H$2:H$850, MATCH(B815, Paste_Here!A$2:A$850, 0)))=0, "No", IF(AND(VALUE(INDEX(Paste_Here!H$2:H$850, MATCH(B815, Paste_Here!A$2:A$850, 0)))&gt;=1, VALUE(INDEX(Paste_Here!H$2:H$850, MATCH(B815, Paste_Here!A$2:A$850, 0)))&lt;=4), VALUE(INDEX(Paste_Here!H$2:H$850, MATCH(B815, Paste_Here!A$2:A$850, 0))), "")), ""), ""), "")</f>
        <v/>
      </c>
      <c r="BX815" s="66"/>
      <c r="BY815" s="76"/>
      <c r="BZ815" s="66"/>
      <c r="CA815" s="76"/>
      <c r="CB815" s="66"/>
      <c r="CC815" s="66"/>
      <c r="CD815" s="76" t="str">
        <f t="shared" si="101"/>
        <v/>
      </c>
      <c r="CE815" s="66"/>
      <c r="CF815" s="76" t="str">
        <f>IFERROR(IF(B815&lt;&gt;"", IF(AND(INDEX(Paste_Here!P$2:P$850, MATCH(B815, Paste_Here!A$2:A$850, 0))&lt;&gt;"", ISNUMBER(VALUE(INDEX(Paste_Here!P$2:P$850, MATCH(B815, Paste_Here!A$2:A$850, 0))))), INDEX(Paste_Here!P$2:P$850, MATCH(B815, Paste_Here!A$2:A$850, 0)), ""), ""), "")</f>
        <v/>
      </c>
      <c r="CG815" s="66"/>
      <c r="CH815" s="76" t="str">
        <f>IFERROR(IF(B815&lt;&gt;"", IF(ISNUMBER(SEARCH("highrisk", LOWER(INDEX(Paste_Here!Q$2:Q$850, MATCH(B815, Paste_Here!A$2:A$850, 0))))), "High Risk", IF(ISNUMBER(SEARCH("lowrisk", LOWER(INDEX(Paste_Here!Q$2:Q$850, MATCH(B815, Paste_Here!A$2:A$850, 0))))), "Low Risk", IF(ISNUMBER(SEARCH("somerisk", LOWER(INDEX(Paste_Here!Q$2:Q$850, MATCH(B815, Paste_Here!A$2:A$850, 0))))), "Some Risk", ""))), ""), "")</f>
        <v/>
      </c>
      <c r="CI815" s="66"/>
      <c r="CJ815" s="76" t="str">
        <f>IFERROR(IF(B815&lt;&gt;"", IF(AND(INDEX(Paste_Here!AA$2:AA$850, MATCH(B815, Paste_Here!A$2:A$850, 0))&lt;&gt;"", ISNUMBER(VALUE(INDEX(Paste_Here!AA$2:AA$850, MATCH(B815, Paste_Here!A$2:A$850, 0))))), INDEX(Paste_Here!AA$2:AA$850, MATCH(B815, Paste_Here!A$2:A$850, 0)), ""), ""), "")</f>
        <v/>
      </c>
      <c r="CK815" s="66"/>
      <c r="CL815" s="76" t="str">
        <f>IFERROR(IF(B815&lt;&gt;"", IF(LOWER(INDEX(Paste_Here!AB$2:AB$850, MATCH(B815, Paste_Here!A$2:A$850, 0)))="approaching expectations", "Approaching", IF(LOWER(INDEX(Paste_Here!AB$2:AB$850, MATCH(B815, Paste_Here!A$2:A$850, 0)))="met expectations", "Met", IF(LOWER(INDEX(Paste_Here!AB$2:AB$850, MATCH(B815, Paste_Here!A$2:A$850, 0)))="exceeded expectations", "Exceeded", IF(LOWER(INDEX(Paste_Here!AB$2:AB$850, MATCH(B815, Paste_Here!A$2:A$850, 0)))="below expectations", "Below", "")))), ""), "")</f>
        <v/>
      </c>
      <c r="CM815" s="66"/>
      <c r="CN815" s="76" t="str">
        <f>IFERROR(IF(B815&lt;&gt;"", IF(AND(INDEX(Paste_Here!AC$2:AC$850, MATCH(B815, Paste_Here!A$2:A$850, 0))&lt;&gt;"", ISNUMBER(VALUE(INDEX(Paste_Here!AC$2:AC$850, MATCH(B815, Paste_Here!A$2:A$850, 0))))), INDEX(Paste_Here!AC$2:AC$850, MATCH(B815, Paste_Here!A$2:A$850, 0)), ""), ""), "")</f>
        <v/>
      </c>
      <c r="CO815" s="66"/>
      <c r="CP815" s="76"/>
      <c r="CQ815" s="66"/>
      <c r="CR815" s="76"/>
      <c r="CS815" s="66"/>
      <c r="CT815" s="76"/>
      <c r="CU815" s="66"/>
      <c r="CV815" s="76"/>
      <c r="CW815" s="66"/>
      <c r="CX815" s="76"/>
      <c r="CY815" s="66"/>
      <c r="CZ815" s="66"/>
      <c r="DA815" s="76" t="str">
        <f t="shared" si="102"/>
        <v/>
      </c>
      <c r="DB815" s="66"/>
      <c r="DC815" s="76" t="str">
        <f>IFERROR(IF(B815&lt;&gt;"", IF(AND(INDEX(Paste_Here!V$2:V$850, MATCH(B815, Paste_Here!A$2:A$850, 0))&lt;&gt;"", ISNUMBER(VALUE(INDEX(Paste_Here!V$2:V$850, MATCH(B815, Paste_Here!A$2:A$850, 0))))), INDEX(Paste_Here!V$2:V$850, MATCH(B815, Paste_Here!A$2:A$850, 0)), ""), ""), "")</f>
        <v/>
      </c>
      <c r="DD815" s="66"/>
      <c r="DE815" s="76" t="str">
        <f>IFERROR(IF(B815&lt;&gt;"", IF(ISNUMBER(SEARCH("highrisk", LOWER(INDEX(Paste_Here!W$2:W$850, MATCH(B815, Paste_Here!A$2:A$850, 0))))), "High Risk", IF(ISNUMBER(SEARCH("lowrisk", LOWER(INDEX(Paste_Here!W$2:W$850, MATCH(B815, Paste_Here!A$2:A$850, 0))))), "Low Risk", IF(ISNUMBER(SEARCH("somerisk", LOWER(INDEX(Paste_Here!W$2:W$850, MATCH(B815, Paste_Here!A$2:A$850, 0))))), "Some Risk", ""))), ""), "")</f>
        <v/>
      </c>
      <c r="DF815" s="66"/>
      <c r="DG815" s="76" t="str">
        <f>IFERROR(IF(B815&lt;&gt;"", IF(AND(INDEX(Paste_Here!S$2:S$850, MATCH(B815, Paste_Here!A$2:A$850, 0))&lt;&gt;"", ISNUMBER(VALUE(INDEX(Paste_Here!S$2:S$850, MATCH(B815, Paste_Here!A$2:A$850, 0))))), INDEX(Paste_Here!S$2:S$850, MATCH(B815, Paste_Here!A$2:A$850, 0)), ""), ""), "")</f>
        <v/>
      </c>
      <c r="DH815" s="66"/>
      <c r="DI815" s="76" t="str">
        <f>IFERROR(IF(B815&lt;&gt;"", IF(ISNUMBER(SEARCH("highrisk", LOWER(INDEX(Paste_Here!T$2:T$850, MATCH(B815, Paste_Here!A$2:A$850, 0))))), "High Risk", IF(ISNUMBER(SEARCH("lowrisk", LOWER(INDEX(Paste_Here!T$2:T$850, MATCH(B815, Paste_Here!A$2:A$850, 0))))), "Low Risk", IF(ISNUMBER(SEARCH("somerisk", LOWER(INDEX(Paste_Here!T$2:T$850, MATCH(B815, Paste_Here!A$2:A$850, 0))))), "Some Risk", ""))), ""), "")</f>
        <v/>
      </c>
      <c r="DJ815" s="66"/>
      <c r="DK815" s="76" t="str">
        <f>IFERROR(IF(B815&lt;&gt;"", IF(AND(INDEX(Paste_Here!AD$2:AD$850, MATCH(B815, Paste_Here!A$2:A$850, 0))&lt;&gt;"", ISNUMBER(VALUE(INDEX(Paste_Here!AD$2:AD$850, MATCH(B815, Paste_Here!A$2:A$850, 0))))), INDEX(Paste_Here!AD$2:AD$850, MATCH(B815, Paste_Here!A$2:A$850, 0)), ""), ""), "")</f>
        <v/>
      </c>
      <c r="DL815" s="66"/>
      <c r="DM815" s="76" t="str">
        <f>IFERROR(IF(B815&lt;&gt;"", IF(LOWER(INDEX(Paste_Here!AE$2:AE$850, MATCH(B815, Paste_Here!A$2:A$850, 0)))="approaching expectations", "Approaching", IF(LOWER(INDEX(Paste_Here!AE$2:AE$850, MATCH(B815, Paste_Here!A$2:A$850, 0)))="met expectations", "Met", IF(LOWER(INDEX(Paste_Here!AE$2:AE$850, MATCH(B815, Paste_Here!A$2:A$850, 0)))="exceeded expectations", "Exceeded", IF(LOWER(INDEX(Paste_Here!AE$2:AE$850, MATCH(B815, Paste_Here!A$2:A$850, 0)))="below expectations", "Below", "")))), ""), "")</f>
        <v/>
      </c>
      <c r="DN815" s="66"/>
      <c r="DO815" s="76"/>
      <c r="DP815" s="66"/>
      <c r="DQ815" s="76"/>
      <c r="DR815" s="66"/>
      <c r="DS815" s="76"/>
      <c r="DT815" s="66"/>
      <c r="DU815" s="76"/>
      <c r="DV815" s="66"/>
      <c r="DW815" s="66"/>
      <c r="DX815" s="76" t="str">
        <f t="shared" si="103"/>
        <v/>
      </c>
      <c r="DY815" s="66"/>
      <c r="DZ815" s="76"/>
      <c r="EA815" s="66"/>
      <c r="EB815" s="76"/>
      <c r="EC815" s="66"/>
      <c r="ED815" s="76" t="str">
        <f>IFERROR(IF(B815&lt;&gt;"", IF(AND(INDEX(Paste_Here!AF$2:AF$850, MATCH(B815, Paste_Here!A$2:A$850, 0))&lt;&gt;"", ISNUMBER(VALUE(INDEX(Paste_Here!AF$2:AF$850, MATCH(B815, Paste_Here!A$2:A$850, 0))))), INDEX(Paste_Here!AF$2:AF$850, MATCH(B815, Paste_Here!A$2:A$850, 0)), ""), ""), "")</f>
        <v/>
      </c>
      <c r="EE815" s="66"/>
      <c r="EF815" s="76"/>
      <c r="EG815" s="66"/>
      <c r="EH815" s="76"/>
      <c r="EI815" s="66"/>
      <c r="EJ815" s="76" t="str">
        <f>IFERROR(IF(B815&lt;&gt;"", IF(AND(INDEX(Paste_Here!AG$2:AG$850, MATCH(B815, Paste_Here!A$2:A$850, 0))&lt;&gt;"", ISNUMBER(VALUE(INDEX(Paste_Here!AG$2:AG$850, MATCH(B815, Paste_Here!A$2:A$850, 0))))), INDEX(Paste_Here!AG$2:AG$850, MATCH(B815, Paste_Here!A$2:A$850, 0)), ""), ""), "")</f>
        <v/>
      </c>
      <c r="EK815" s="66"/>
      <c r="EL815" s="76"/>
      <c r="EM815" s="66"/>
      <c r="EN815" s="76"/>
      <c r="EO815" s="66"/>
      <c r="EP815" s="76"/>
      <c r="EQ815" s="66"/>
      <c r="ER815" s="76"/>
      <c r="ES815" s="66"/>
      <c r="ET815" s="66"/>
      <c r="EU815" s="76"/>
      <c r="EV815" s="66"/>
      <c r="EW815" s="76"/>
      <c r="EX815" s="66"/>
      <c r="EY815" s="76"/>
      <c r="EZ815" s="66"/>
      <c r="FA815" s="76"/>
      <c r="FB815" s="66"/>
      <c r="FC815" s="76"/>
      <c r="FD815" s="66"/>
      <c r="FE815" s="76"/>
      <c r="FF815" s="66"/>
      <c r="FG815" s="76"/>
      <c r="FH815" s="66"/>
      <c r="FI815" s="76"/>
      <c r="FJ815" s="66"/>
      <c r="FK815" s="76"/>
      <c r="FL815" s="66"/>
      <c r="FM815" s="76"/>
      <c r="FN815" s="66"/>
      <c r="FO815" s="76"/>
      <c r="FP815" s="66"/>
      <c r="FQ815" s="76"/>
      <c r="FR815" s="66"/>
      <c r="FS815" s="76"/>
      <c r="FT815" s="66"/>
      <c r="FU815" s="76"/>
      <c r="FV815" s="66"/>
      <c r="FW815" s="76"/>
      <c r="FX815" s="66"/>
      <c r="FY815" s="76"/>
      <c r="FZ815" s="66"/>
      <c r="GA815" s="76"/>
      <c r="GB815" s="66"/>
      <c r="GC815" s="76"/>
      <c r="GD815" s="66"/>
      <c r="GE815" s="76"/>
      <c r="GF815" s="66"/>
      <c r="GG815" s="76"/>
      <c r="GH815" s="66"/>
      <c r="GI815" s="76"/>
      <c r="GJ815" s="66"/>
      <c r="GK815" s="76"/>
      <c r="GL815" s="66"/>
      <c r="GM815" s="76"/>
      <c r="GN815" s="66"/>
      <c r="GO815" s="76"/>
      <c r="GP815" s="66"/>
      <c r="GQ815" s="76"/>
      <c r="GR815" s="66"/>
      <c r="GS815" s="76"/>
      <c r="GT815" s="66"/>
      <c r="GU815" s="76"/>
      <c r="GV815" s="66"/>
      <c r="GW815" s="76"/>
      <c r="GX815" s="66"/>
      <c r="GY815" s="76"/>
      <c r="GZ815" s="66"/>
      <c r="HA815" s="76"/>
      <c r="HB815" s="66"/>
      <c r="HC815" s="76"/>
      <c r="HD815" s="66"/>
      <c r="HE815" s="76"/>
      <c r="HF815" s="66"/>
      <c r="HG815" s="76"/>
      <c r="HH815" s="66"/>
      <c r="HI815" s="76"/>
      <c r="HJ815" s="66"/>
      <c r="HK815" s="76"/>
      <c r="HL815" s="66"/>
      <c r="HM815" s="76"/>
      <c r="HN815" s="66"/>
      <c r="HO815" s="76"/>
      <c r="HP815" s="66"/>
      <c r="HQ815" s="76"/>
      <c r="HR815" s="66"/>
      <c r="HS815" s="76"/>
      <c r="HT815" s="66"/>
      <c r="HU815" s="76"/>
      <c r="HV815" s="66"/>
      <c r="HW815" s="76"/>
      <c r="HX815" s="66"/>
      <c r="HY815" s="76"/>
      <c r="HZ815" s="66"/>
      <c r="IA815" s="76"/>
      <c r="IB815" s="66"/>
      <c r="IC815" s="76"/>
      <c r="ID815" s="66"/>
      <c r="IE815" s="76"/>
      <c r="IF815" s="66"/>
      <c r="IG815" s="76"/>
      <c r="IH815" s="66"/>
      <c r="II815" s="76"/>
      <c r="IJ815" s="66"/>
      <c r="IK815" s="76"/>
      <c r="IL815" s="66"/>
      <c r="IM815" s="76"/>
      <c r="IN815" s="66"/>
      <c r="IO815" s="76"/>
      <c r="IP815" s="66"/>
      <c r="IQ815" s="76"/>
      <c r="IR815" s="66"/>
      <c r="IS815" s="76"/>
      <c r="IT815" s="66"/>
      <c r="IU815" s="76"/>
      <c r="IV815" s="66"/>
      <c r="IW815" s="76"/>
      <c r="IX815" s="66"/>
      <c r="IY815" s="76"/>
      <c r="IZ815" s="66"/>
      <c r="JA815" s="76"/>
      <c r="JB815" s="66"/>
      <c r="JC815" s="76"/>
      <c r="JD815" s="66"/>
      <c r="JE815" s="76"/>
      <c r="JF815" s="66"/>
      <c r="JG815" s="76"/>
      <c r="JH815" s="66"/>
      <c r="JI815" s="76"/>
      <c r="JJ815" s="66"/>
      <c r="JK815" s="76"/>
      <c r="JL815" s="66"/>
      <c r="JM815" s="76"/>
      <c r="JN815" s="66"/>
      <c r="JO815" s="76"/>
      <c r="JP815" s="66"/>
      <c r="JQ815" s="76"/>
      <c r="JR815" s="66"/>
      <c r="JS815" s="76"/>
      <c r="JT815" s="66"/>
      <c r="JU815" s="76"/>
      <c r="JV815" s="66"/>
      <c r="JW815" s="76"/>
      <c r="JX815" s="66"/>
      <c r="JY815" s="76"/>
      <c r="JZ815" s="66"/>
      <c r="KA815" s="76"/>
      <c r="KB815" s="66"/>
      <c r="KC815" s="76"/>
      <c r="KD815" s="66"/>
      <c r="KE815" s="76"/>
      <c r="KF815" s="66"/>
      <c r="KG815" s="76"/>
      <c r="KH815" s="66"/>
      <c r="KI815" s="76"/>
      <c r="KJ815" s="66"/>
      <c r="KK815" s="76"/>
      <c r="KL815" s="66"/>
      <c r="KM815" s="76"/>
      <c r="KN815" s="66"/>
      <c r="KO815" s="76"/>
      <c r="KP815" s="66"/>
      <c r="KQ815" s="76"/>
      <c r="KR815" s="66"/>
      <c r="KS815" s="76"/>
      <c r="KT815" s="66"/>
      <c r="KU815" s="76"/>
      <c r="KV815" s="66"/>
      <c r="KW815" s="76"/>
      <c r="KX815" s="66"/>
      <c r="KY815" s="76"/>
      <c r="KZ815" s="66"/>
      <c r="LA815" s="76"/>
      <c r="LB815" s="66"/>
      <c r="LC815" s="76"/>
      <c r="LD815" s="66"/>
      <c r="LE815" s="76"/>
      <c r="LF815" s="66"/>
      <c r="LG815" s="76"/>
      <c r="LH815" s="66"/>
      <c r="LI815" s="76"/>
      <c r="LJ815" s="66"/>
      <c r="LK815" s="76"/>
      <c r="LL815" s="66"/>
      <c r="LM815" s="76"/>
      <c r="LN815" s="66"/>
      <c r="LO815" s="76"/>
      <c r="LP815" s="66"/>
      <c r="LQ815" s="76"/>
      <c r="LR815" s="66"/>
      <c r="LS815" s="76"/>
      <c r="LT815" s="66"/>
      <c r="LU815" s="76"/>
      <c r="LV815" s="66"/>
      <c r="LW815" s="76"/>
      <c r="LX815" s="66"/>
      <c r="LY815" s="76"/>
      <c r="LZ815" s="66"/>
      <c r="MA815" s="76"/>
      <c r="MB815" s="66"/>
      <c r="MC815" s="76"/>
      <c r="MD815" s="66"/>
      <c r="MG815" s="1" t="str" cm="1">
        <f t="array" ref="MG815">IFERROR(INDEX(Paste_Here!$B$2:$B$850, MATCH(0, COUNTIF(MG$4:MG814, Paste_Here!$B$2:$B$850) + IF(Paste_Here!$B$2:$B$850="", 1, 0), 0)), "")</f>
        <v/>
      </c>
      <c r="MH815" s="1" t="str">
        <f>IF(MG815&lt;&gt;"", INDEX(Paste_Here!$A$2:$A$850, MATCH(MG815, Paste_Here!$B$2:$B$850, 0)), "")</f>
        <v/>
      </c>
      <c r="MI815" s="1" t="str">
        <f t="shared" si="104"/>
        <v/>
      </c>
      <c r="MJ815" s="1" t="str" cm="1">
        <f t="array" ref="MJ815">IFERROR(INDEX($MI$5:$MI$850, MATCH(SMALL(IF($MI$5:$MI$850&lt;&gt;"", COUNTIF($MI$5:$MI$850, "&lt;"&amp;$MI$5:$MI$850)+1), ROW()-ROW($MJ$5)+1), COUNTIF($MI$5:$MI$850, "&lt;"&amp;$MI$5:$MI$850)+1, 0)), "")</f>
        <v/>
      </c>
    </row>
    <row r="816" spans="1:348">
      <c r="A816" s="66"/>
      <c r="B816" s="76" t="str">
        <f t="shared" si="97"/>
        <v/>
      </c>
      <c r="C816" s="66"/>
      <c r="D816" s="76" t="str">
        <f>IFERROR(IF(B816&lt;&gt;"", IF(AND(INDEX(Paste_Here!B$2:B$850, MATCH(B816, Paste_Here!A$2:A$850, 0))&lt;&gt;"", ISNUMBER(VALUE(INDEX(Paste_Here!B$2:B$850, MATCH(B816, Paste_Here!A$2:A$850, 0))))), INDEX(Paste_Here!B$2:B$850, MATCH(B816, Paste_Here!A$2:A$850, 0)), ""), ""), "")</f>
        <v/>
      </c>
      <c r="E816" s="66"/>
      <c r="F816" s="76" t="str">
        <f>IFERROR(IF(B816&lt;&gt;"", IF(ISTEXT(INDEX(Paste_Here!K$2:K$850, MATCH(B816, Paste_Here!A$2:A$850, 0))), INDEX(Paste_Here!K$2:K$850, MATCH(B816, Paste_Here!A$2:A$850, 0)), ""), ""), "")</f>
        <v/>
      </c>
      <c r="G816" s="66"/>
      <c r="H816" s="76" t="str">
        <f>IFERROR(IF(B816&lt;&gt;"", IF(ISTEXT(INDEX(Paste_Here!C$2:C$850, MATCH(B816, Paste_Here!A$2:A$850, 0))), INDEX(Paste_Here!C$2:C$850, MATCH(B816, Paste_Here!A$2:A$850, 0)), ""), ""), "")</f>
        <v/>
      </c>
      <c r="I816" s="66"/>
      <c r="J816" s="76" t="str">
        <f>IFERROR(IF(B816&lt;&gt;"", IF(ISNUMBER(SEARCH("s", LOWER(INDEX(Paste_Here!M$2:M$850, MATCH(B816, Paste_Here!A$2:A$850, 0))))), "Yes", IF(INDEX(Paste_Here!M$2:M$850, MATCH(B816, Paste_Here!A$2:A$850, 0))&lt;&gt;"", "No", "")), ""), "")</f>
        <v/>
      </c>
      <c r="K816" s="66"/>
      <c r="L816" s="76" t="str">
        <f>IFERROR(IF(B816&lt;&gt;"", IF(ISNUMBER(SEARCH("yes", LOWER(INDEX(Paste_Here!E$2:E$850, MATCH(B816, Paste_Here!A$2:A$850, 0))))), "Yes", IF(ISNUMBER(SEARCH("no", LOWER(INDEX(Paste_Here!E$2:E$850, MATCH(B816, Paste_Here!A$2:A$850, 0))))), "No", "")), ""), "")</f>
        <v/>
      </c>
      <c r="M816" s="66"/>
      <c r="N816" s="76" t="str">
        <f>IFERROR(IF(B816&lt;&gt;"", IF(ISNUMBER(SEARCH("yes", LOWER(INDEX(Paste_Here!F$2:F$850, MATCH(B816, Paste_Here!A$2:A$850, 0))))), "Yes", IF(ISNUMBER(SEARCH("no", LOWER(INDEX(Paste_Here!F$2:F$850, MATCH(B816, Paste_Here!A$2:A$850, 0))))), "No", "")), ""), "")</f>
        <v/>
      </c>
      <c r="O816" s="66"/>
      <c r="P816" s="76" t="str">
        <f>IFERROR(IF(B816&lt;&gt;"", IF(ISNUMBER(SEARCH("yes", LOWER(INDEX(Paste_Here!L$2:L$850, MATCH(B816, Paste_Here!A$2:A$850, 0))))), "Yes", IF(ISNUMBER(SEARCH("no", LOWER(INDEX(Paste_Here!L$2:L$850, MATCH(B816, Paste_Here!A$2:A$850, 0))))), "No", "")), ""), "")</f>
        <v/>
      </c>
      <c r="Q816" s="66"/>
      <c r="R816" s="76" t="str">
        <f>IFERROR(IF(B816&lt;&gt;"", IF(ISNUMBER(SEARCH("transitional 2", LOWER(INDEX(Paste_Here!D$2:D$850, MATCH(B816, Paste_Here!A$2:A$850, 0))))), "T2", IF(ISNUMBER(SEARCH("transitional 1", LOWER(INDEX(Paste_Here!D$2:D$850, MATCH(B816, Paste_Here!A$2:A$850, 0))))), "T1", IF(ISNUMBER(SEARCH("waived ell services", LOWER(INDEX(Paste_Here!D$2:D$850, MATCH(B816, Paste_Here!A$2:A$850, 0))))), "W", IF(ISNUMBER(SEARCH("english language learner", LOWER(INDEX(Paste_Here!D$2:D$850, MATCH(B816, Paste_Here!A$2:A$850, 0))))), "L", "")))), ""), "")</f>
        <v/>
      </c>
      <c r="S816" s="66"/>
      <c r="T816" s="76" t="str">
        <f>IFERROR(IF(B816&lt;&gt;"", IF(ISNUMBER(SEARCH("yes", LOWER(INDEX(Paste_Here!I$2:I$850, MATCH(B816, Paste_Here!A$2:A$850, 0))))), "Yes", IF(ISNUMBER(SEARCH("no", LOWER(INDEX(Paste_Here!I$2:I$850, MATCH(B816, Paste_Here!A$2:A$850, 0))))), "No", "")), ""), "")</f>
        <v/>
      </c>
      <c r="U816" s="66"/>
      <c r="V816" s="76" t="str">
        <f>IFERROR(IF(B816&lt;&gt;"", IF(ISTEXT(INDEX(Paste_Here!J$2:J$850, MATCH(B816, Paste_Here!A$2:A$850, 0))), VALUE(INDEX(Paste_Here!J$2:J$850, MATCH(B816, Paste_Here!A$2:A$850, 0))), ""), ""), "")</f>
        <v/>
      </c>
      <c r="W816" s="66"/>
      <c r="X816" s="66"/>
      <c r="Y816" s="76" t="str">
        <f t="shared" si="98"/>
        <v/>
      </c>
      <c r="Z816" s="66"/>
      <c r="AA816" s="76" t="str">
        <f>IFERROR(IF(B816&lt;&gt;"", IF(AND(INDEX(Paste_Here!AI$2:AI$850, MATCH(B816, Paste_Here!A$2:A$850, 0))&lt;&gt;"", ISNUMBER(VALUE(INDEX(Paste_Here!AI$2:AI$850, MATCH(B816, Paste_Here!A$2:A$850, 0))))), INDEX(Paste_Here!AI$2:AI$850, MATCH(B816, Paste_Here!A$2:A$850, 0)), ""), ""), "")</f>
        <v/>
      </c>
      <c r="AB816" s="66"/>
      <c r="AC816" s="76" t="str">
        <f>IFERROR(IF(B816&lt;&gt;"", IF(AND(INDEX(Paste_Here!AJ$2:AJ$850, MATCH(B816, Paste_Here!A$2:A$850, 0))&lt;&gt;"", ISNUMBER(VALUE(INDEX(Paste_Here!AJ$2:AJ$850, MATCH(B816, Paste_Here!A$2:A$850, 0))))), INDEX(Paste_Here!AJ$2:AJ$850, MATCH(B816, Paste_Here!A$2:A$850, 0)), ""), ""), "")</f>
        <v/>
      </c>
      <c r="AD816" s="66"/>
      <c r="AE816" s="76" t="str">
        <f>IFERROR(IF(B816&lt;&gt;"", IF(AND(INDEX(Paste_Here!AK$2:AK$850, MATCH(B816, Paste_Here!A$2:A$850, 0))&lt;&gt;"", ISNUMBER(VALUE(INDEX(Paste_Here!AK$2:AK$850, MATCH(B816, Paste_Here!A$2:A$850, 0))))), INDEX(Paste_Here!AK$2:AK$850, MATCH(B816, Paste_Here!A$2:A$850, 0)), ""), ""), "")</f>
        <v/>
      </c>
      <c r="AF816" s="66"/>
      <c r="AG816" s="76" t="str">
        <f>IFERROR(IF(B816&lt;&gt;"", IF(AND(INDEX(Paste_Here!AL$2:AL$850, MATCH(B816, Paste_Here!A$2:A$850, 0))&lt;&gt;"", ISNUMBER(VALUE(INDEX(Paste_Here!AL$2:AL$850, MATCH(B816, Paste_Here!A$2:A$850, 0))))), INDEX(Paste_Here!AL$2:AL$850, MATCH(B816, Paste_Here!A$2:A$850, 0)), ""), ""), "")</f>
        <v/>
      </c>
      <c r="AH816" s="66"/>
      <c r="AI816" s="76" t="str">
        <f>IFERROR(IF(B816&lt;&gt;"", IF(AND(INDEX(Paste_Here!AH$2:AH$850, MATCH(B816, Paste_Here!A$2:A$850, 0))&lt;&gt;"", ISNUMBER(VALUE(INDEX(Paste_Here!AH$2:AH$850, MATCH(B816, Paste_Here!A$2:A$850, 0))))), IF(VALUE(INDEX(Paste_Here!AH$2:AH$850, MATCH(B816, Paste_Here!A$2:A$850, 0)))=0, "", INDEX(Paste_Here!AH$2:AH$850, MATCH(B816, Paste_Here!A$2:A$850, 0))), ""), ""), "")</f>
        <v/>
      </c>
      <c r="AJ816" s="66"/>
      <c r="AK816" s="76" t="str">
        <f>IFERROR(IF(B816&lt;&gt;"", IF(AND(INDEX(Paste_Here!N$2:N$850, MATCH(B816, Paste_Here!A$2:A$850, 0))&lt;&gt;"", ISNUMBER(VALUE(INDEX(Paste_Here!N$2:N$850, MATCH(B816, Paste_Here!A$2:A$850, 0))))), INDEX(Paste_Here!N$2:N$850, MATCH(B816, Paste_Here!A$2:A$850, 0)), ""), ""), "")</f>
        <v/>
      </c>
      <c r="AL816" s="66"/>
      <c r="AM816" s="76" t="str">
        <f>IFERROR(IF(B816&lt;&gt;"", IF(AND(INDEX(Paste_Here!O$2:O$850, MATCH(B816, Paste_Here!A$2:A$850, 0))&lt;&gt;"", ISNUMBER(VALUE(INDEX(Paste_Here!O$2:O$850, MATCH(B816, Paste_Here!A$2:A$850, 0))))), INDEX(Paste_Here!O$2:O$850, MATCH(B816, Paste_Here!A$2:A$850, 0)), ""), ""), "")</f>
        <v/>
      </c>
      <c r="AN816" s="66"/>
      <c r="AO816" s="76"/>
      <c r="AP816" s="66"/>
      <c r="AQ816" s="76"/>
      <c r="AR816" s="66"/>
      <c r="AS816" s="76"/>
      <c r="AT816" s="66"/>
      <c r="AU816" s="66"/>
      <c r="AV816" s="76" t="str">
        <f t="shared" si="99"/>
        <v/>
      </c>
      <c r="AW816" s="66"/>
      <c r="AX816" s="76" t="str">
        <f>IFERROR(IF(B816&lt;&gt;"", IF(ISNUMBER(SEARCH("Revealed-Potential (Primary Focus)", LOWER(INDEX(Paste_Here!Z$2:Z$850, MATCH(B816, Paste_Here!A$2:A$850, 0))))), "Rev-Potential: Prim", IF(ISNUMBER(SEARCH("Revealed-Potential (Secondary Focus)", LOWER(INDEX(Paste_Here!Z$2:Z$850, MATCH(B816, Paste_Here!A$2:A$850, 0))))), "Rev-Potential: Sec", IF(ISNUMBER(SEARCH("Monitoring", LOWER(INDEX(Paste_Here!Z$2:Z$850, MATCH(B816, Paste_Here!A$2:A$850, 0))))), "Monitoring", IF(ISNUMBER(SEARCH("At-Promise (Secondary Focus)", LOWER(INDEX(Paste_Here!Z$2:Z$850, MATCH(B816, Paste_Here!A$2:A$850, 0))))), "At-Promise: Sec", IF(ISNUMBER(SEARCH("At-Promise (Primary Focus)", LOWER(INDEX(Paste_Here!Z$2:Z$850, MATCH(B816, Paste_Here!A$2:A$850, 0))))), "At-Promise: Prim", ""))))), ""), "")</f>
        <v/>
      </c>
      <c r="AY816" s="66"/>
      <c r="AZ816" s="76"/>
      <c r="BA816" s="66"/>
      <c r="BB816" s="76"/>
      <c r="BC816" s="66"/>
      <c r="BD816" s="76"/>
      <c r="BE816" s="66"/>
      <c r="BF816" s="76"/>
      <c r="BG816" s="66"/>
      <c r="BH816" s="76"/>
      <c r="BI816" s="66"/>
      <c r="BJ816" s="66"/>
      <c r="BK816" s="76" t="str">
        <f t="shared" si="100"/>
        <v/>
      </c>
      <c r="BL816" s="66"/>
      <c r="BM816" s="76" t="str">
        <f>IFERROR(IF(B816&lt;&gt;"", IF(AND(ISNUMBER(VALUE(SUBSTITUTE(SUBSTITUTE(Paste_Here!R816, "br", "-"), "L", ""))), VALUE(SUBSTITUTE(SUBSTITUTE(Paste_Here!R816, "br", "-"), "L", "")) &gt;= 1095), "Yes", IF(AND(ISNUMBER(VALUE(SUBSTITUTE(SUBSTITUTE(Paste_Here!R816, "br", "-"), "L", ""))), VALUE(SUBSTITUTE(SUBSTITUTE(Paste_Here!R816, "br", "-"), "L", "")) &lt;= 1094), "No", "")), ""), "")</f>
        <v/>
      </c>
      <c r="BN816" s="66"/>
      <c r="BO816" s="76" t="str">
        <f>IFERROR(IF(B816&lt;&gt;"", IF(COUNTIF(INDEX(Paste_Here!Y$2:AB$850, MATCH(B816, Paste_Here!A$2:A$850, 0), 0), "yes") &gt; 0, "Yes", IF(COUNTIF(INDEX(Paste_Here!Y$2:AB$850, MATCH(B816, Paste_Here!A$2:A$850, 0), 0), "no") &gt; 0, "No", "")), ""), "")</f>
        <v/>
      </c>
      <c r="BP816" s="66"/>
      <c r="BQ816" s="76" t="str">
        <f>IFERROR(IF(B816&lt;&gt;"", IF(AND(ISNUMBER(VALUE(SUBSTITUTE(SUBSTITUTE(Paste_Here!U816, "em", "-"), "q", ""))), VALUE(SUBSTITUTE(SUBSTITUTE(Paste_Here!U816, "em", "-"), "q", "")) &gt;= 910), "Yes", IF(AND(ISNUMBER(VALUE(SUBSTITUTE(SUBSTITUTE(Paste_Here!U816, "em", "-"), "q", ""))), VALUE(SUBSTITUTE(SUBSTITUTE(Paste_Here!U816, "em", "-"), "q", "")) &lt;= 909), "No", "")), ""), "")</f>
        <v/>
      </c>
      <c r="BR816" s="66"/>
      <c r="BS816" s="76" t="str">
        <f>IFERROR(IF(B816&lt;&gt;"", IF(AND(INDEX(Paste_Here!X$2:X$850, MATCH(B816, Paste_Here!A$2:A$850, 0))&lt;&gt;"", ISNUMBER(VALUE(INDEX(Paste_Here!X$2:X$850, MATCH(B816, Paste_Here!A$2:A$850, 0))))), INDEX(Paste_Here!X$2:X$850, MATCH(B816, Paste_Here!A$2:A$850, 0)), ""), ""), "")</f>
        <v/>
      </c>
      <c r="BT816" s="66"/>
      <c r="BU816" s="76" t="str">
        <f>IFERROR(IF(B816&lt;&gt;"", IF(ISNUMBER(VALUE(INDEX(Paste_Here!G$2:G$850, MATCH(B816, Paste_Here!A$2:A$850, 0)))), IF(VALUE(INDEX(Paste_Here!G$2:G$850, MATCH(B816, Paste_Here!A$2:A$850, 0)))=0, "No", IF(AND(VALUE(INDEX(Paste_Here!G$2:G$850, MATCH(B816, Paste_Here!A$2:A$850, 0)))&gt;=1, VALUE(INDEX(Paste_Here!G$2:G$850, MATCH(B816, Paste_Here!A$2:A$850, 0)))&lt;=4), VALUE(INDEX(Paste_Here!G$2:G$850, MATCH(B816, Paste_Here!A$2:A$850, 0))), "")), ""), ""), "")</f>
        <v/>
      </c>
      <c r="BV816" s="66"/>
      <c r="BW816" s="76" t="str">
        <f>IFERROR(IF(B816&lt;&gt;"", IF(ISNUMBER(VALUE(INDEX(Paste_Here!H$2:H$850, MATCH(B816, Paste_Here!A$2:A$850, 0)))), IF(VALUE(INDEX(Paste_Here!H$2:H$850, MATCH(B816, Paste_Here!A$2:A$850, 0)))=0, "No", IF(AND(VALUE(INDEX(Paste_Here!H$2:H$850, MATCH(B816, Paste_Here!A$2:A$850, 0)))&gt;=1, VALUE(INDEX(Paste_Here!H$2:H$850, MATCH(B816, Paste_Here!A$2:A$850, 0)))&lt;=4), VALUE(INDEX(Paste_Here!H$2:H$850, MATCH(B816, Paste_Here!A$2:A$850, 0))), "")), ""), ""), "")</f>
        <v/>
      </c>
      <c r="BX816" s="66"/>
      <c r="BY816" s="76"/>
      <c r="BZ816" s="66"/>
      <c r="CA816" s="76"/>
      <c r="CB816" s="66"/>
      <c r="CC816" s="66"/>
      <c r="CD816" s="76" t="str">
        <f t="shared" si="101"/>
        <v/>
      </c>
      <c r="CE816" s="66"/>
      <c r="CF816" s="76" t="str">
        <f>IFERROR(IF(B816&lt;&gt;"", IF(AND(INDEX(Paste_Here!P$2:P$850, MATCH(B816, Paste_Here!A$2:A$850, 0))&lt;&gt;"", ISNUMBER(VALUE(INDEX(Paste_Here!P$2:P$850, MATCH(B816, Paste_Here!A$2:A$850, 0))))), INDEX(Paste_Here!P$2:P$850, MATCH(B816, Paste_Here!A$2:A$850, 0)), ""), ""), "")</f>
        <v/>
      </c>
      <c r="CG816" s="66"/>
      <c r="CH816" s="76" t="str">
        <f>IFERROR(IF(B816&lt;&gt;"", IF(ISNUMBER(SEARCH("highrisk", LOWER(INDEX(Paste_Here!Q$2:Q$850, MATCH(B816, Paste_Here!A$2:A$850, 0))))), "High Risk", IF(ISNUMBER(SEARCH("lowrisk", LOWER(INDEX(Paste_Here!Q$2:Q$850, MATCH(B816, Paste_Here!A$2:A$850, 0))))), "Low Risk", IF(ISNUMBER(SEARCH("somerisk", LOWER(INDEX(Paste_Here!Q$2:Q$850, MATCH(B816, Paste_Here!A$2:A$850, 0))))), "Some Risk", ""))), ""), "")</f>
        <v/>
      </c>
      <c r="CI816" s="66"/>
      <c r="CJ816" s="76" t="str">
        <f>IFERROR(IF(B816&lt;&gt;"", IF(AND(INDEX(Paste_Here!AA$2:AA$850, MATCH(B816, Paste_Here!A$2:A$850, 0))&lt;&gt;"", ISNUMBER(VALUE(INDEX(Paste_Here!AA$2:AA$850, MATCH(B816, Paste_Here!A$2:A$850, 0))))), INDEX(Paste_Here!AA$2:AA$850, MATCH(B816, Paste_Here!A$2:A$850, 0)), ""), ""), "")</f>
        <v/>
      </c>
      <c r="CK816" s="66"/>
      <c r="CL816" s="76" t="str">
        <f>IFERROR(IF(B816&lt;&gt;"", IF(LOWER(INDEX(Paste_Here!AB$2:AB$850, MATCH(B816, Paste_Here!A$2:A$850, 0)))="approaching expectations", "Approaching", IF(LOWER(INDEX(Paste_Here!AB$2:AB$850, MATCH(B816, Paste_Here!A$2:A$850, 0)))="met expectations", "Met", IF(LOWER(INDEX(Paste_Here!AB$2:AB$850, MATCH(B816, Paste_Here!A$2:A$850, 0)))="exceeded expectations", "Exceeded", IF(LOWER(INDEX(Paste_Here!AB$2:AB$850, MATCH(B816, Paste_Here!A$2:A$850, 0)))="below expectations", "Below", "")))), ""), "")</f>
        <v/>
      </c>
      <c r="CM816" s="66"/>
      <c r="CN816" s="76" t="str">
        <f>IFERROR(IF(B816&lt;&gt;"", IF(AND(INDEX(Paste_Here!AC$2:AC$850, MATCH(B816, Paste_Here!A$2:A$850, 0))&lt;&gt;"", ISNUMBER(VALUE(INDEX(Paste_Here!AC$2:AC$850, MATCH(B816, Paste_Here!A$2:A$850, 0))))), INDEX(Paste_Here!AC$2:AC$850, MATCH(B816, Paste_Here!A$2:A$850, 0)), ""), ""), "")</f>
        <v/>
      </c>
      <c r="CO816" s="66"/>
      <c r="CP816" s="76"/>
      <c r="CQ816" s="66"/>
      <c r="CR816" s="76"/>
      <c r="CS816" s="66"/>
      <c r="CT816" s="76"/>
      <c r="CU816" s="66"/>
      <c r="CV816" s="76"/>
      <c r="CW816" s="66"/>
      <c r="CX816" s="76"/>
      <c r="CY816" s="66"/>
      <c r="CZ816" s="66"/>
      <c r="DA816" s="76" t="str">
        <f t="shared" si="102"/>
        <v/>
      </c>
      <c r="DB816" s="66"/>
      <c r="DC816" s="76" t="str">
        <f>IFERROR(IF(B816&lt;&gt;"", IF(AND(INDEX(Paste_Here!V$2:V$850, MATCH(B816, Paste_Here!A$2:A$850, 0))&lt;&gt;"", ISNUMBER(VALUE(INDEX(Paste_Here!V$2:V$850, MATCH(B816, Paste_Here!A$2:A$850, 0))))), INDEX(Paste_Here!V$2:V$850, MATCH(B816, Paste_Here!A$2:A$850, 0)), ""), ""), "")</f>
        <v/>
      </c>
      <c r="DD816" s="66"/>
      <c r="DE816" s="76" t="str">
        <f>IFERROR(IF(B816&lt;&gt;"", IF(ISNUMBER(SEARCH("highrisk", LOWER(INDEX(Paste_Here!W$2:W$850, MATCH(B816, Paste_Here!A$2:A$850, 0))))), "High Risk", IF(ISNUMBER(SEARCH("lowrisk", LOWER(INDEX(Paste_Here!W$2:W$850, MATCH(B816, Paste_Here!A$2:A$850, 0))))), "Low Risk", IF(ISNUMBER(SEARCH("somerisk", LOWER(INDEX(Paste_Here!W$2:W$850, MATCH(B816, Paste_Here!A$2:A$850, 0))))), "Some Risk", ""))), ""), "")</f>
        <v/>
      </c>
      <c r="DF816" s="66"/>
      <c r="DG816" s="76" t="str">
        <f>IFERROR(IF(B816&lt;&gt;"", IF(AND(INDEX(Paste_Here!S$2:S$850, MATCH(B816, Paste_Here!A$2:A$850, 0))&lt;&gt;"", ISNUMBER(VALUE(INDEX(Paste_Here!S$2:S$850, MATCH(B816, Paste_Here!A$2:A$850, 0))))), INDEX(Paste_Here!S$2:S$850, MATCH(B816, Paste_Here!A$2:A$850, 0)), ""), ""), "")</f>
        <v/>
      </c>
      <c r="DH816" s="66"/>
      <c r="DI816" s="76" t="str">
        <f>IFERROR(IF(B816&lt;&gt;"", IF(ISNUMBER(SEARCH("highrisk", LOWER(INDEX(Paste_Here!T$2:T$850, MATCH(B816, Paste_Here!A$2:A$850, 0))))), "High Risk", IF(ISNUMBER(SEARCH("lowrisk", LOWER(INDEX(Paste_Here!T$2:T$850, MATCH(B816, Paste_Here!A$2:A$850, 0))))), "Low Risk", IF(ISNUMBER(SEARCH("somerisk", LOWER(INDEX(Paste_Here!T$2:T$850, MATCH(B816, Paste_Here!A$2:A$850, 0))))), "Some Risk", ""))), ""), "")</f>
        <v/>
      </c>
      <c r="DJ816" s="66"/>
      <c r="DK816" s="76" t="str">
        <f>IFERROR(IF(B816&lt;&gt;"", IF(AND(INDEX(Paste_Here!AD$2:AD$850, MATCH(B816, Paste_Here!A$2:A$850, 0))&lt;&gt;"", ISNUMBER(VALUE(INDEX(Paste_Here!AD$2:AD$850, MATCH(B816, Paste_Here!A$2:A$850, 0))))), INDEX(Paste_Here!AD$2:AD$850, MATCH(B816, Paste_Here!A$2:A$850, 0)), ""), ""), "")</f>
        <v/>
      </c>
      <c r="DL816" s="66"/>
      <c r="DM816" s="76" t="str">
        <f>IFERROR(IF(B816&lt;&gt;"", IF(LOWER(INDEX(Paste_Here!AE$2:AE$850, MATCH(B816, Paste_Here!A$2:A$850, 0)))="approaching expectations", "Approaching", IF(LOWER(INDEX(Paste_Here!AE$2:AE$850, MATCH(B816, Paste_Here!A$2:A$850, 0)))="met expectations", "Met", IF(LOWER(INDEX(Paste_Here!AE$2:AE$850, MATCH(B816, Paste_Here!A$2:A$850, 0)))="exceeded expectations", "Exceeded", IF(LOWER(INDEX(Paste_Here!AE$2:AE$850, MATCH(B816, Paste_Here!A$2:A$850, 0)))="below expectations", "Below", "")))), ""), "")</f>
        <v/>
      </c>
      <c r="DN816" s="66"/>
      <c r="DO816" s="76"/>
      <c r="DP816" s="66"/>
      <c r="DQ816" s="76"/>
      <c r="DR816" s="66"/>
      <c r="DS816" s="76"/>
      <c r="DT816" s="66"/>
      <c r="DU816" s="76"/>
      <c r="DV816" s="66"/>
      <c r="DW816" s="66"/>
      <c r="DX816" s="76" t="str">
        <f t="shared" si="103"/>
        <v/>
      </c>
      <c r="DY816" s="66"/>
      <c r="DZ816" s="76"/>
      <c r="EA816" s="66"/>
      <c r="EB816" s="76"/>
      <c r="EC816" s="66"/>
      <c r="ED816" s="76" t="str">
        <f>IFERROR(IF(B816&lt;&gt;"", IF(AND(INDEX(Paste_Here!AF$2:AF$850, MATCH(B816, Paste_Here!A$2:A$850, 0))&lt;&gt;"", ISNUMBER(VALUE(INDEX(Paste_Here!AF$2:AF$850, MATCH(B816, Paste_Here!A$2:A$850, 0))))), INDEX(Paste_Here!AF$2:AF$850, MATCH(B816, Paste_Here!A$2:A$850, 0)), ""), ""), "")</f>
        <v/>
      </c>
      <c r="EE816" s="66"/>
      <c r="EF816" s="76"/>
      <c r="EG816" s="66"/>
      <c r="EH816" s="76"/>
      <c r="EI816" s="66"/>
      <c r="EJ816" s="76" t="str">
        <f>IFERROR(IF(B816&lt;&gt;"", IF(AND(INDEX(Paste_Here!AG$2:AG$850, MATCH(B816, Paste_Here!A$2:A$850, 0))&lt;&gt;"", ISNUMBER(VALUE(INDEX(Paste_Here!AG$2:AG$850, MATCH(B816, Paste_Here!A$2:A$850, 0))))), INDEX(Paste_Here!AG$2:AG$850, MATCH(B816, Paste_Here!A$2:A$850, 0)), ""), ""), "")</f>
        <v/>
      </c>
      <c r="EK816" s="66"/>
      <c r="EL816" s="76"/>
      <c r="EM816" s="66"/>
      <c r="EN816" s="76"/>
      <c r="EO816" s="66"/>
      <c r="EP816" s="76"/>
      <c r="EQ816" s="66"/>
      <c r="ER816" s="76"/>
      <c r="ES816" s="66"/>
      <c r="ET816" s="66"/>
      <c r="EU816" s="76"/>
      <c r="EV816" s="66"/>
      <c r="EW816" s="76"/>
      <c r="EX816" s="66"/>
      <c r="EY816" s="76"/>
      <c r="EZ816" s="66"/>
      <c r="FA816" s="76"/>
      <c r="FB816" s="66"/>
      <c r="FC816" s="76"/>
      <c r="FD816" s="66"/>
      <c r="FE816" s="76"/>
      <c r="FF816" s="66"/>
      <c r="FG816" s="76"/>
      <c r="FH816" s="66"/>
      <c r="FI816" s="76"/>
      <c r="FJ816" s="66"/>
      <c r="FK816" s="76"/>
      <c r="FL816" s="66"/>
      <c r="FM816" s="76"/>
      <c r="FN816" s="66"/>
      <c r="FO816" s="76"/>
      <c r="FP816" s="66"/>
      <c r="FQ816" s="76"/>
      <c r="FR816" s="66"/>
      <c r="FS816" s="76"/>
      <c r="FT816" s="66"/>
      <c r="FU816" s="76"/>
      <c r="FV816" s="66"/>
      <c r="FW816" s="76"/>
      <c r="FX816" s="66"/>
      <c r="FY816" s="76"/>
      <c r="FZ816" s="66"/>
      <c r="GA816" s="76"/>
      <c r="GB816" s="66"/>
      <c r="GC816" s="76"/>
      <c r="GD816" s="66"/>
      <c r="GE816" s="76"/>
      <c r="GF816" s="66"/>
      <c r="GG816" s="76"/>
      <c r="GH816" s="66"/>
      <c r="GI816" s="76"/>
      <c r="GJ816" s="66"/>
      <c r="GK816" s="76"/>
      <c r="GL816" s="66"/>
      <c r="GM816" s="76"/>
      <c r="GN816" s="66"/>
      <c r="GO816" s="76"/>
      <c r="GP816" s="66"/>
      <c r="GQ816" s="76"/>
      <c r="GR816" s="66"/>
      <c r="GS816" s="76"/>
      <c r="GT816" s="66"/>
      <c r="GU816" s="76"/>
      <c r="GV816" s="66"/>
      <c r="GW816" s="76"/>
      <c r="GX816" s="66"/>
      <c r="GY816" s="76"/>
      <c r="GZ816" s="66"/>
      <c r="HA816" s="76"/>
      <c r="HB816" s="66"/>
      <c r="HC816" s="76"/>
      <c r="HD816" s="66"/>
      <c r="HE816" s="76"/>
      <c r="HF816" s="66"/>
      <c r="HG816" s="76"/>
      <c r="HH816" s="66"/>
      <c r="HI816" s="76"/>
      <c r="HJ816" s="66"/>
      <c r="HK816" s="76"/>
      <c r="HL816" s="66"/>
      <c r="HM816" s="76"/>
      <c r="HN816" s="66"/>
      <c r="HO816" s="76"/>
      <c r="HP816" s="66"/>
      <c r="HQ816" s="76"/>
      <c r="HR816" s="66"/>
      <c r="HS816" s="76"/>
      <c r="HT816" s="66"/>
      <c r="HU816" s="76"/>
      <c r="HV816" s="66"/>
      <c r="HW816" s="76"/>
      <c r="HX816" s="66"/>
      <c r="HY816" s="76"/>
      <c r="HZ816" s="66"/>
      <c r="IA816" s="76"/>
      <c r="IB816" s="66"/>
      <c r="IC816" s="76"/>
      <c r="ID816" s="66"/>
      <c r="IE816" s="76"/>
      <c r="IF816" s="66"/>
      <c r="IG816" s="76"/>
      <c r="IH816" s="66"/>
      <c r="II816" s="76"/>
      <c r="IJ816" s="66"/>
      <c r="IK816" s="76"/>
      <c r="IL816" s="66"/>
      <c r="IM816" s="76"/>
      <c r="IN816" s="66"/>
      <c r="IO816" s="76"/>
      <c r="IP816" s="66"/>
      <c r="IQ816" s="76"/>
      <c r="IR816" s="66"/>
      <c r="IS816" s="76"/>
      <c r="IT816" s="66"/>
      <c r="IU816" s="76"/>
      <c r="IV816" s="66"/>
      <c r="IW816" s="76"/>
      <c r="IX816" s="66"/>
      <c r="IY816" s="76"/>
      <c r="IZ816" s="66"/>
      <c r="JA816" s="76"/>
      <c r="JB816" s="66"/>
      <c r="JC816" s="76"/>
      <c r="JD816" s="66"/>
      <c r="JE816" s="76"/>
      <c r="JF816" s="66"/>
      <c r="JG816" s="76"/>
      <c r="JH816" s="66"/>
      <c r="JI816" s="76"/>
      <c r="JJ816" s="66"/>
      <c r="JK816" s="76"/>
      <c r="JL816" s="66"/>
      <c r="JM816" s="76"/>
      <c r="JN816" s="66"/>
      <c r="JO816" s="76"/>
      <c r="JP816" s="66"/>
      <c r="JQ816" s="76"/>
      <c r="JR816" s="66"/>
      <c r="JS816" s="76"/>
      <c r="JT816" s="66"/>
      <c r="JU816" s="76"/>
      <c r="JV816" s="66"/>
      <c r="JW816" s="76"/>
      <c r="JX816" s="66"/>
      <c r="JY816" s="76"/>
      <c r="JZ816" s="66"/>
      <c r="KA816" s="76"/>
      <c r="KB816" s="66"/>
      <c r="KC816" s="76"/>
      <c r="KD816" s="66"/>
      <c r="KE816" s="76"/>
      <c r="KF816" s="66"/>
      <c r="KG816" s="76"/>
      <c r="KH816" s="66"/>
      <c r="KI816" s="76"/>
      <c r="KJ816" s="66"/>
      <c r="KK816" s="76"/>
      <c r="KL816" s="66"/>
      <c r="KM816" s="76"/>
      <c r="KN816" s="66"/>
      <c r="KO816" s="76"/>
      <c r="KP816" s="66"/>
      <c r="KQ816" s="76"/>
      <c r="KR816" s="66"/>
      <c r="KS816" s="76"/>
      <c r="KT816" s="66"/>
      <c r="KU816" s="76"/>
      <c r="KV816" s="66"/>
      <c r="KW816" s="76"/>
      <c r="KX816" s="66"/>
      <c r="KY816" s="76"/>
      <c r="KZ816" s="66"/>
      <c r="LA816" s="76"/>
      <c r="LB816" s="66"/>
      <c r="LC816" s="76"/>
      <c r="LD816" s="66"/>
      <c r="LE816" s="76"/>
      <c r="LF816" s="66"/>
      <c r="LG816" s="76"/>
      <c r="LH816" s="66"/>
      <c r="LI816" s="76"/>
      <c r="LJ816" s="66"/>
      <c r="LK816" s="76"/>
      <c r="LL816" s="66"/>
      <c r="LM816" s="76"/>
      <c r="LN816" s="66"/>
      <c r="LO816" s="76"/>
      <c r="LP816" s="66"/>
      <c r="LQ816" s="76"/>
      <c r="LR816" s="66"/>
      <c r="LS816" s="76"/>
      <c r="LT816" s="66"/>
      <c r="LU816" s="76"/>
      <c r="LV816" s="66"/>
      <c r="LW816" s="76"/>
      <c r="LX816" s="66"/>
      <c r="LY816" s="76"/>
      <c r="LZ816" s="66"/>
      <c r="MA816" s="76"/>
      <c r="MB816" s="66"/>
      <c r="MC816" s="76"/>
      <c r="MD816" s="66"/>
      <c r="MG816" s="1" t="str" cm="1">
        <f t="array" ref="MG816">IFERROR(INDEX(Paste_Here!$B$2:$B$850, MATCH(0, COUNTIF(MG$4:MG815, Paste_Here!$B$2:$B$850) + IF(Paste_Here!$B$2:$B$850="", 1, 0), 0)), "")</f>
        <v/>
      </c>
      <c r="MH816" s="1" t="str">
        <f>IF(MG816&lt;&gt;"", INDEX(Paste_Here!$A$2:$A$850, MATCH(MG816, Paste_Here!$B$2:$B$850, 0)), "")</f>
        <v/>
      </c>
      <c r="MI816" s="1" t="str">
        <f t="shared" si="104"/>
        <v/>
      </c>
      <c r="MJ816" s="1" t="str" cm="1">
        <f t="array" ref="MJ816">IFERROR(INDEX($MI$5:$MI$850, MATCH(SMALL(IF($MI$5:$MI$850&lt;&gt;"", COUNTIF($MI$5:$MI$850, "&lt;"&amp;$MI$5:$MI$850)+1), ROW()-ROW($MJ$5)+1), COUNTIF($MI$5:$MI$850, "&lt;"&amp;$MI$5:$MI$850)+1, 0)), "")</f>
        <v/>
      </c>
    </row>
    <row r="817" spans="1:348">
      <c r="A817" s="66"/>
      <c r="B817" s="76" t="str">
        <f t="shared" si="97"/>
        <v/>
      </c>
      <c r="C817" s="66"/>
      <c r="D817" s="76" t="str">
        <f>IFERROR(IF(B817&lt;&gt;"", IF(AND(INDEX(Paste_Here!B$2:B$850, MATCH(B817, Paste_Here!A$2:A$850, 0))&lt;&gt;"", ISNUMBER(VALUE(INDEX(Paste_Here!B$2:B$850, MATCH(B817, Paste_Here!A$2:A$850, 0))))), INDEX(Paste_Here!B$2:B$850, MATCH(B817, Paste_Here!A$2:A$850, 0)), ""), ""), "")</f>
        <v/>
      </c>
      <c r="E817" s="66"/>
      <c r="F817" s="76" t="str">
        <f>IFERROR(IF(B817&lt;&gt;"", IF(ISTEXT(INDEX(Paste_Here!K$2:K$850, MATCH(B817, Paste_Here!A$2:A$850, 0))), INDEX(Paste_Here!K$2:K$850, MATCH(B817, Paste_Here!A$2:A$850, 0)), ""), ""), "")</f>
        <v/>
      </c>
      <c r="G817" s="66"/>
      <c r="H817" s="76" t="str">
        <f>IFERROR(IF(B817&lt;&gt;"", IF(ISTEXT(INDEX(Paste_Here!C$2:C$850, MATCH(B817, Paste_Here!A$2:A$850, 0))), INDEX(Paste_Here!C$2:C$850, MATCH(B817, Paste_Here!A$2:A$850, 0)), ""), ""), "")</f>
        <v/>
      </c>
      <c r="I817" s="66"/>
      <c r="J817" s="76" t="str">
        <f>IFERROR(IF(B817&lt;&gt;"", IF(ISNUMBER(SEARCH("s", LOWER(INDEX(Paste_Here!M$2:M$850, MATCH(B817, Paste_Here!A$2:A$850, 0))))), "Yes", IF(INDEX(Paste_Here!M$2:M$850, MATCH(B817, Paste_Here!A$2:A$850, 0))&lt;&gt;"", "No", "")), ""), "")</f>
        <v/>
      </c>
      <c r="K817" s="66"/>
      <c r="L817" s="76" t="str">
        <f>IFERROR(IF(B817&lt;&gt;"", IF(ISNUMBER(SEARCH("yes", LOWER(INDEX(Paste_Here!E$2:E$850, MATCH(B817, Paste_Here!A$2:A$850, 0))))), "Yes", IF(ISNUMBER(SEARCH("no", LOWER(INDEX(Paste_Here!E$2:E$850, MATCH(B817, Paste_Here!A$2:A$850, 0))))), "No", "")), ""), "")</f>
        <v/>
      </c>
      <c r="M817" s="66"/>
      <c r="N817" s="76" t="str">
        <f>IFERROR(IF(B817&lt;&gt;"", IF(ISNUMBER(SEARCH("yes", LOWER(INDEX(Paste_Here!F$2:F$850, MATCH(B817, Paste_Here!A$2:A$850, 0))))), "Yes", IF(ISNUMBER(SEARCH("no", LOWER(INDEX(Paste_Here!F$2:F$850, MATCH(B817, Paste_Here!A$2:A$850, 0))))), "No", "")), ""), "")</f>
        <v/>
      </c>
      <c r="O817" s="66"/>
      <c r="P817" s="76" t="str">
        <f>IFERROR(IF(B817&lt;&gt;"", IF(ISNUMBER(SEARCH("yes", LOWER(INDEX(Paste_Here!L$2:L$850, MATCH(B817, Paste_Here!A$2:A$850, 0))))), "Yes", IF(ISNUMBER(SEARCH("no", LOWER(INDEX(Paste_Here!L$2:L$850, MATCH(B817, Paste_Here!A$2:A$850, 0))))), "No", "")), ""), "")</f>
        <v/>
      </c>
      <c r="Q817" s="66"/>
      <c r="R817" s="76" t="str">
        <f>IFERROR(IF(B817&lt;&gt;"", IF(ISNUMBER(SEARCH("transitional 2", LOWER(INDEX(Paste_Here!D$2:D$850, MATCH(B817, Paste_Here!A$2:A$850, 0))))), "T2", IF(ISNUMBER(SEARCH("transitional 1", LOWER(INDEX(Paste_Here!D$2:D$850, MATCH(B817, Paste_Here!A$2:A$850, 0))))), "T1", IF(ISNUMBER(SEARCH("waived ell services", LOWER(INDEX(Paste_Here!D$2:D$850, MATCH(B817, Paste_Here!A$2:A$850, 0))))), "W", IF(ISNUMBER(SEARCH("english language learner", LOWER(INDEX(Paste_Here!D$2:D$850, MATCH(B817, Paste_Here!A$2:A$850, 0))))), "L", "")))), ""), "")</f>
        <v/>
      </c>
      <c r="S817" s="66"/>
      <c r="T817" s="76" t="str">
        <f>IFERROR(IF(B817&lt;&gt;"", IF(ISNUMBER(SEARCH("yes", LOWER(INDEX(Paste_Here!I$2:I$850, MATCH(B817, Paste_Here!A$2:A$850, 0))))), "Yes", IF(ISNUMBER(SEARCH("no", LOWER(INDEX(Paste_Here!I$2:I$850, MATCH(B817, Paste_Here!A$2:A$850, 0))))), "No", "")), ""), "")</f>
        <v/>
      </c>
      <c r="U817" s="66"/>
      <c r="V817" s="76" t="str">
        <f>IFERROR(IF(B817&lt;&gt;"", IF(ISTEXT(INDEX(Paste_Here!J$2:J$850, MATCH(B817, Paste_Here!A$2:A$850, 0))), VALUE(INDEX(Paste_Here!J$2:J$850, MATCH(B817, Paste_Here!A$2:A$850, 0))), ""), ""), "")</f>
        <v/>
      </c>
      <c r="W817" s="66"/>
      <c r="X817" s="66"/>
      <c r="Y817" s="76" t="str">
        <f t="shared" si="98"/>
        <v/>
      </c>
      <c r="Z817" s="66"/>
      <c r="AA817" s="76" t="str">
        <f>IFERROR(IF(B817&lt;&gt;"", IF(AND(INDEX(Paste_Here!AI$2:AI$850, MATCH(B817, Paste_Here!A$2:A$850, 0))&lt;&gt;"", ISNUMBER(VALUE(INDEX(Paste_Here!AI$2:AI$850, MATCH(B817, Paste_Here!A$2:A$850, 0))))), INDEX(Paste_Here!AI$2:AI$850, MATCH(B817, Paste_Here!A$2:A$850, 0)), ""), ""), "")</f>
        <v/>
      </c>
      <c r="AB817" s="66"/>
      <c r="AC817" s="76" t="str">
        <f>IFERROR(IF(B817&lt;&gt;"", IF(AND(INDEX(Paste_Here!AJ$2:AJ$850, MATCH(B817, Paste_Here!A$2:A$850, 0))&lt;&gt;"", ISNUMBER(VALUE(INDEX(Paste_Here!AJ$2:AJ$850, MATCH(B817, Paste_Here!A$2:A$850, 0))))), INDEX(Paste_Here!AJ$2:AJ$850, MATCH(B817, Paste_Here!A$2:A$850, 0)), ""), ""), "")</f>
        <v/>
      </c>
      <c r="AD817" s="66"/>
      <c r="AE817" s="76" t="str">
        <f>IFERROR(IF(B817&lt;&gt;"", IF(AND(INDEX(Paste_Here!AK$2:AK$850, MATCH(B817, Paste_Here!A$2:A$850, 0))&lt;&gt;"", ISNUMBER(VALUE(INDEX(Paste_Here!AK$2:AK$850, MATCH(B817, Paste_Here!A$2:A$850, 0))))), INDEX(Paste_Here!AK$2:AK$850, MATCH(B817, Paste_Here!A$2:A$850, 0)), ""), ""), "")</f>
        <v/>
      </c>
      <c r="AF817" s="66"/>
      <c r="AG817" s="76" t="str">
        <f>IFERROR(IF(B817&lt;&gt;"", IF(AND(INDEX(Paste_Here!AL$2:AL$850, MATCH(B817, Paste_Here!A$2:A$850, 0))&lt;&gt;"", ISNUMBER(VALUE(INDEX(Paste_Here!AL$2:AL$850, MATCH(B817, Paste_Here!A$2:A$850, 0))))), INDEX(Paste_Here!AL$2:AL$850, MATCH(B817, Paste_Here!A$2:A$850, 0)), ""), ""), "")</f>
        <v/>
      </c>
      <c r="AH817" s="66"/>
      <c r="AI817" s="76" t="str">
        <f>IFERROR(IF(B817&lt;&gt;"", IF(AND(INDEX(Paste_Here!AH$2:AH$850, MATCH(B817, Paste_Here!A$2:A$850, 0))&lt;&gt;"", ISNUMBER(VALUE(INDEX(Paste_Here!AH$2:AH$850, MATCH(B817, Paste_Here!A$2:A$850, 0))))), IF(VALUE(INDEX(Paste_Here!AH$2:AH$850, MATCH(B817, Paste_Here!A$2:A$850, 0)))=0, "", INDEX(Paste_Here!AH$2:AH$850, MATCH(B817, Paste_Here!A$2:A$850, 0))), ""), ""), "")</f>
        <v/>
      </c>
      <c r="AJ817" s="66"/>
      <c r="AK817" s="76" t="str">
        <f>IFERROR(IF(B817&lt;&gt;"", IF(AND(INDEX(Paste_Here!N$2:N$850, MATCH(B817, Paste_Here!A$2:A$850, 0))&lt;&gt;"", ISNUMBER(VALUE(INDEX(Paste_Here!N$2:N$850, MATCH(B817, Paste_Here!A$2:A$850, 0))))), INDEX(Paste_Here!N$2:N$850, MATCH(B817, Paste_Here!A$2:A$850, 0)), ""), ""), "")</f>
        <v/>
      </c>
      <c r="AL817" s="66"/>
      <c r="AM817" s="76" t="str">
        <f>IFERROR(IF(B817&lt;&gt;"", IF(AND(INDEX(Paste_Here!O$2:O$850, MATCH(B817, Paste_Here!A$2:A$850, 0))&lt;&gt;"", ISNUMBER(VALUE(INDEX(Paste_Here!O$2:O$850, MATCH(B817, Paste_Here!A$2:A$850, 0))))), INDEX(Paste_Here!O$2:O$850, MATCH(B817, Paste_Here!A$2:A$850, 0)), ""), ""), "")</f>
        <v/>
      </c>
      <c r="AN817" s="66"/>
      <c r="AO817" s="76"/>
      <c r="AP817" s="66"/>
      <c r="AQ817" s="76"/>
      <c r="AR817" s="66"/>
      <c r="AS817" s="76"/>
      <c r="AT817" s="66"/>
      <c r="AU817" s="66"/>
      <c r="AV817" s="76" t="str">
        <f t="shared" si="99"/>
        <v/>
      </c>
      <c r="AW817" s="66"/>
      <c r="AX817" s="76" t="str">
        <f>IFERROR(IF(B817&lt;&gt;"", IF(ISNUMBER(SEARCH("Revealed-Potential (Primary Focus)", LOWER(INDEX(Paste_Here!Z$2:Z$850, MATCH(B817, Paste_Here!A$2:A$850, 0))))), "Rev-Potential: Prim", IF(ISNUMBER(SEARCH("Revealed-Potential (Secondary Focus)", LOWER(INDEX(Paste_Here!Z$2:Z$850, MATCH(B817, Paste_Here!A$2:A$850, 0))))), "Rev-Potential: Sec", IF(ISNUMBER(SEARCH("Monitoring", LOWER(INDEX(Paste_Here!Z$2:Z$850, MATCH(B817, Paste_Here!A$2:A$850, 0))))), "Monitoring", IF(ISNUMBER(SEARCH("At-Promise (Secondary Focus)", LOWER(INDEX(Paste_Here!Z$2:Z$850, MATCH(B817, Paste_Here!A$2:A$850, 0))))), "At-Promise: Sec", IF(ISNUMBER(SEARCH("At-Promise (Primary Focus)", LOWER(INDEX(Paste_Here!Z$2:Z$850, MATCH(B817, Paste_Here!A$2:A$850, 0))))), "At-Promise: Prim", ""))))), ""), "")</f>
        <v/>
      </c>
      <c r="AY817" s="66"/>
      <c r="AZ817" s="76"/>
      <c r="BA817" s="66"/>
      <c r="BB817" s="76"/>
      <c r="BC817" s="66"/>
      <c r="BD817" s="76"/>
      <c r="BE817" s="66"/>
      <c r="BF817" s="76"/>
      <c r="BG817" s="66"/>
      <c r="BH817" s="76"/>
      <c r="BI817" s="66"/>
      <c r="BJ817" s="66"/>
      <c r="BK817" s="76" t="str">
        <f t="shared" si="100"/>
        <v/>
      </c>
      <c r="BL817" s="66"/>
      <c r="BM817" s="76" t="str">
        <f>IFERROR(IF(B817&lt;&gt;"", IF(AND(ISNUMBER(VALUE(SUBSTITUTE(SUBSTITUTE(Paste_Here!R817, "br", "-"), "L", ""))), VALUE(SUBSTITUTE(SUBSTITUTE(Paste_Here!R817, "br", "-"), "L", "")) &gt;= 1095), "Yes", IF(AND(ISNUMBER(VALUE(SUBSTITUTE(SUBSTITUTE(Paste_Here!R817, "br", "-"), "L", ""))), VALUE(SUBSTITUTE(SUBSTITUTE(Paste_Here!R817, "br", "-"), "L", "")) &lt;= 1094), "No", "")), ""), "")</f>
        <v/>
      </c>
      <c r="BN817" s="66"/>
      <c r="BO817" s="76" t="str">
        <f>IFERROR(IF(B817&lt;&gt;"", IF(COUNTIF(INDEX(Paste_Here!Y$2:AB$850, MATCH(B817, Paste_Here!A$2:A$850, 0), 0), "yes") &gt; 0, "Yes", IF(COUNTIF(INDEX(Paste_Here!Y$2:AB$850, MATCH(B817, Paste_Here!A$2:A$850, 0), 0), "no") &gt; 0, "No", "")), ""), "")</f>
        <v/>
      </c>
      <c r="BP817" s="66"/>
      <c r="BQ817" s="76" t="str">
        <f>IFERROR(IF(B817&lt;&gt;"", IF(AND(ISNUMBER(VALUE(SUBSTITUTE(SUBSTITUTE(Paste_Here!U817, "em", "-"), "q", ""))), VALUE(SUBSTITUTE(SUBSTITUTE(Paste_Here!U817, "em", "-"), "q", "")) &gt;= 910), "Yes", IF(AND(ISNUMBER(VALUE(SUBSTITUTE(SUBSTITUTE(Paste_Here!U817, "em", "-"), "q", ""))), VALUE(SUBSTITUTE(SUBSTITUTE(Paste_Here!U817, "em", "-"), "q", "")) &lt;= 909), "No", "")), ""), "")</f>
        <v/>
      </c>
      <c r="BR817" s="66"/>
      <c r="BS817" s="76" t="str">
        <f>IFERROR(IF(B817&lt;&gt;"", IF(AND(INDEX(Paste_Here!X$2:X$850, MATCH(B817, Paste_Here!A$2:A$850, 0))&lt;&gt;"", ISNUMBER(VALUE(INDEX(Paste_Here!X$2:X$850, MATCH(B817, Paste_Here!A$2:A$850, 0))))), INDEX(Paste_Here!X$2:X$850, MATCH(B817, Paste_Here!A$2:A$850, 0)), ""), ""), "")</f>
        <v/>
      </c>
      <c r="BT817" s="66"/>
      <c r="BU817" s="76" t="str">
        <f>IFERROR(IF(B817&lt;&gt;"", IF(ISNUMBER(VALUE(INDEX(Paste_Here!G$2:G$850, MATCH(B817, Paste_Here!A$2:A$850, 0)))), IF(VALUE(INDEX(Paste_Here!G$2:G$850, MATCH(B817, Paste_Here!A$2:A$850, 0)))=0, "No", IF(AND(VALUE(INDEX(Paste_Here!G$2:G$850, MATCH(B817, Paste_Here!A$2:A$850, 0)))&gt;=1, VALUE(INDEX(Paste_Here!G$2:G$850, MATCH(B817, Paste_Here!A$2:A$850, 0)))&lt;=4), VALUE(INDEX(Paste_Here!G$2:G$850, MATCH(B817, Paste_Here!A$2:A$850, 0))), "")), ""), ""), "")</f>
        <v/>
      </c>
      <c r="BV817" s="66"/>
      <c r="BW817" s="76" t="str">
        <f>IFERROR(IF(B817&lt;&gt;"", IF(ISNUMBER(VALUE(INDEX(Paste_Here!H$2:H$850, MATCH(B817, Paste_Here!A$2:A$850, 0)))), IF(VALUE(INDEX(Paste_Here!H$2:H$850, MATCH(B817, Paste_Here!A$2:A$850, 0)))=0, "No", IF(AND(VALUE(INDEX(Paste_Here!H$2:H$850, MATCH(B817, Paste_Here!A$2:A$850, 0)))&gt;=1, VALUE(INDEX(Paste_Here!H$2:H$850, MATCH(B817, Paste_Here!A$2:A$850, 0)))&lt;=4), VALUE(INDEX(Paste_Here!H$2:H$850, MATCH(B817, Paste_Here!A$2:A$850, 0))), "")), ""), ""), "")</f>
        <v/>
      </c>
      <c r="BX817" s="66"/>
      <c r="BY817" s="76"/>
      <c r="BZ817" s="66"/>
      <c r="CA817" s="76"/>
      <c r="CB817" s="66"/>
      <c r="CC817" s="66"/>
      <c r="CD817" s="76" t="str">
        <f t="shared" si="101"/>
        <v/>
      </c>
      <c r="CE817" s="66"/>
      <c r="CF817" s="76" t="str">
        <f>IFERROR(IF(B817&lt;&gt;"", IF(AND(INDEX(Paste_Here!P$2:P$850, MATCH(B817, Paste_Here!A$2:A$850, 0))&lt;&gt;"", ISNUMBER(VALUE(INDEX(Paste_Here!P$2:P$850, MATCH(B817, Paste_Here!A$2:A$850, 0))))), INDEX(Paste_Here!P$2:P$850, MATCH(B817, Paste_Here!A$2:A$850, 0)), ""), ""), "")</f>
        <v/>
      </c>
      <c r="CG817" s="66"/>
      <c r="CH817" s="76" t="str">
        <f>IFERROR(IF(B817&lt;&gt;"", IF(ISNUMBER(SEARCH("highrisk", LOWER(INDEX(Paste_Here!Q$2:Q$850, MATCH(B817, Paste_Here!A$2:A$850, 0))))), "High Risk", IF(ISNUMBER(SEARCH("lowrisk", LOWER(INDEX(Paste_Here!Q$2:Q$850, MATCH(B817, Paste_Here!A$2:A$850, 0))))), "Low Risk", IF(ISNUMBER(SEARCH("somerisk", LOWER(INDEX(Paste_Here!Q$2:Q$850, MATCH(B817, Paste_Here!A$2:A$850, 0))))), "Some Risk", ""))), ""), "")</f>
        <v/>
      </c>
      <c r="CI817" s="66"/>
      <c r="CJ817" s="76" t="str">
        <f>IFERROR(IF(B817&lt;&gt;"", IF(AND(INDEX(Paste_Here!AA$2:AA$850, MATCH(B817, Paste_Here!A$2:A$850, 0))&lt;&gt;"", ISNUMBER(VALUE(INDEX(Paste_Here!AA$2:AA$850, MATCH(B817, Paste_Here!A$2:A$850, 0))))), INDEX(Paste_Here!AA$2:AA$850, MATCH(B817, Paste_Here!A$2:A$850, 0)), ""), ""), "")</f>
        <v/>
      </c>
      <c r="CK817" s="66"/>
      <c r="CL817" s="76" t="str">
        <f>IFERROR(IF(B817&lt;&gt;"", IF(LOWER(INDEX(Paste_Here!AB$2:AB$850, MATCH(B817, Paste_Here!A$2:A$850, 0)))="approaching expectations", "Approaching", IF(LOWER(INDEX(Paste_Here!AB$2:AB$850, MATCH(B817, Paste_Here!A$2:A$850, 0)))="met expectations", "Met", IF(LOWER(INDEX(Paste_Here!AB$2:AB$850, MATCH(B817, Paste_Here!A$2:A$850, 0)))="exceeded expectations", "Exceeded", IF(LOWER(INDEX(Paste_Here!AB$2:AB$850, MATCH(B817, Paste_Here!A$2:A$850, 0)))="below expectations", "Below", "")))), ""), "")</f>
        <v/>
      </c>
      <c r="CM817" s="66"/>
      <c r="CN817" s="76" t="str">
        <f>IFERROR(IF(B817&lt;&gt;"", IF(AND(INDEX(Paste_Here!AC$2:AC$850, MATCH(B817, Paste_Here!A$2:A$850, 0))&lt;&gt;"", ISNUMBER(VALUE(INDEX(Paste_Here!AC$2:AC$850, MATCH(B817, Paste_Here!A$2:A$850, 0))))), INDEX(Paste_Here!AC$2:AC$850, MATCH(B817, Paste_Here!A$2:A$850, 0)), ""), ""), "")</f>
        <v/>
      </c>
      <c r="CO817" s="66"/>
      <c r="CP817" s="76"/>
      <c r="CQ817" s="66"/>
      <c r="CR817" s="76"/>
      <c r="CS817" s="66"/>
      <c r="CT817" s="76"/>
      <c r="CU817" s="66"/>
      <c r="CV817" s="76"/>
      <c r="CW817" s="66"/>
      <c r="CX817" s="76"/>
      <c r="CY817" s="66"/>
      <c r="CZ817" s="66"/>
      <c r="DA817" s="76" t="str">
        <f t="shared" si="102"/>
        <v/>
      </c>
      <c r="DB817" s="66"/>
      <c r="DC817" s="76" t="str">
        <f>IFERROR(IF(B817&lt;&gt;"", IF(AND(INDEX(Paste_Here!V$2:V$850, MATCH(B817, Paste_Here!A$2:A$850, 0))&lt;&gt;"", ISNUMBER(VALUE(INDEX(Paste_Here!V$2:V$850, MATCH(B817, Paste_Here!A$2:A$850, 0))))), INDEX(Paste_Here!V$2:V$850, MATCH(B817, Paste_Here!A$2:A$850, 0)), ""), ""), "")</f>
        <v/>
      </c>
      <c r="DD817" s="66"/>
      <c r="DE817" s="76" t="str">
        <f>IFERROR(IF(B817&lt;&gt;"", IF(ISNUMBER(SEARCH("highrisk", LOWER(INDEX(Paste_Here!W$2:W$850, MATCH(B817, Paste_Here!A$2:A$850, 0))))), "High Risk", IF(ISNUMBER(SEARCH("lowrisk", LOWER(INDEX(Paste_Here!W$2:W$850, MATCH(B817, Paste_Here!A$2:A$850, 0))))), "Low Risk", IF(ISNUMBER(SEARCH("somerisk", LOWER(INDEX(Paste_Here!W$2:W$850, MATCH(B817, Paste_Here!A$2:A$850, 0))))), "Some Risk", ""))), ""), "")</f>
        <v/>
      </c>
      <c r="DF817" s="66"/>
      <c r="DG817" s="76" t="str">
        <f>IFERROR(IF(B817&lt;&gt;"", IF(AND(INDEX(Paste_Here!S$2:S$850, MATCH(B817, Paste_Here!A$2:A$850, 0))&lt;&gt;"", ISNUMBER(VALUE(INDEX(Paste_Here!S$2:S$850, MATCH(B817, Paste_Here!A$2:A$850, 0))))), INDEX(Paste_Here!S$2:S$850, MATCH(B817, Paste_Here!A$2:A$850, 0)), ""), ""), "")</f>
        <v/>
      </c>
      <c r="DH817" s="66"/>
      <c r="DI817" s="76" t="str">
        <f>IFERROR(IF(B817&lt;&gt;"", IF(ISNUMBER(SEARCH("highrisk", LOWER(INDEX(Paste_Here!T$2:T$850, MATCH(B817, Paste_Here!A$2:A$850, 0))))), "High Risk", IF(ISNUMBER(SEARCH("lowrisk", LOWER(INDEX(Paste_Here!T$2:T$850, MATCH(B817, Paste_Here!A$2:A$850, 0))))), "Low Risk", IF(ISNUMBER(SEARCH("somerisk", LOWER(INDEX(Paste_Here!T$2:T$850, MATCH(B817, Paste_Here!A$2:A$850, 0))))), "Some Risk", ""))), ""), "")</f>
        <v/>
      </c>
      <c r="DJ817" s="66"/>
      <c r="DK817" s="76" t="str">
        <f>IFERROR(IF(B817&lt;&gt;"", IF(AND(INDEX(Paste_Here!AD$2:AD$850, MATCH(B817, Paste_Here!A$2:A$850, 0))&lt;&gt;"", ISNUMBER(VALUE(INDEX(Paste_Here!AD$2:AD$850, MATCH(B817, Paste_Here!A$2:A$850, 0))))), INDEX(Paste_Here!AD$2:AD$850, MATCH(B817, Paste_Here!A$2:A$850, 0)), ""), ""), "")</f>
        <v/>
      </c>
      <c r="DL817" s="66"/>
      <c r="DM817" s="76" t="str">
        <f>IFERROR(IF(B817&lt;&gt;"", IF(LOWER(INDEX(Paste_Here!AE$2:AE$850, MATCH(B817, Paste_Here!A$2:A$850, 0)))="approaching expectations", "Approaching", IF(LOWER(INDEX(Paste_Here!AE$2:AE$850, MATCH(B817, Paste_Here!A$2:A$850, 0)))="met expectations", "Met", IF(LOWER(INDEX(Paste_Here!AE$2:AE$850, MATCH(B817, Paste_Here!A$2:A$850, 0)))="exceeded expectations", "Exceeded", IF(LOWER(INDEX(Paste_Here!AE$2:AE$850, MATCH(B817, Paste_Here!A$2:A$850, 0)))="below expectations", "Below", "")))), ""), "")</f>
        <v/>
      </c>
      <c r="DN817" s="66"/>
      <c r="DO817" s="76"/>
      <c r="DP817" s="66"/>
      <c r="DQ817" s="76"/>
      <c r="DR817" s="66"/>
      <c r="DS817" s="76"/>
      <c r="DT817" s="66"/>
      <c r="DU817" s="76"/>
      <c r="DV817" s="66"/>
      <c r="DW817" s="66"/>
      <c r="DX817" s="76" t="str">
        <f t="shared" si="103"/>
        <v/>
      </c>
      <c r="DY817" s="66"/>
      <c r="DZ817" s="76"/>
      <c r="EA817" s="66"/>
      <c r="EB817" s="76"/>
      <c r="EC817" s="66"/>
      <c r="ED817" s="76" t="str">
        <f>IFERROR(IF(B817&lt;&gt;"", IF(AND(INDEX(Paste_Here!AF$2:AF$850, MATCH(B817, Paste_Here!A$2:A$850, 0))&lt;&gt;"", ISNUMBER(VALUE(INDEX(Paste_Here!AF$2:AF$850, MATCH(B817, Paste_Here!A$2:A$850, 0))))), INDEX(Paste_Here!AF$2:AF$850, MATCH(B817, Paste_Here!A$2:A$850, 0)), ""), ""), "")</f>
        <v/>
      </c>
      <c r="EE817" s="66"/>
      <c r="EF817" s="76"/>
      <c r="EG817" s="66"/>
      <c r="EH817" s="76"/>
      <c r="EI817" s="66"/>
      <c r="EJ817" s="76" t="str">
        <f>IFERROR(IF(B817&lt;&gt;"", IF(AND(INDEX(Paste_Here!AG$2:AG$850, MATCH(B817, Paste_Here!A$2:A$850, 0))&lt;&gt;"", ISNUMBER(VALUE(INDEX(Paste_Here!AG$2:AG$850, MATCH(B817, Paste_Here!A$2:A$850, 0))))), INDEX(Paste_Here!AG$2:AG$850, MATCH(B817, Paste_Here!A$2:A$850, 0)), ""), ""), "")</f>
        <v/>
      </c>
      <c r="EK817" s="66"/>
      <c r="EL817" s="76"/>
      <c r="EM817" s="66"/>
      <c r="EN817" s="76"/>
      <c r="EO817" s="66"/>
      <c r="EP817" s="76"/>
      <c r="EQ817" s="66"/>
      <c r="ER817" s="76"/>
      <c r="ES817" s="66"/>
      <c r="ET817" s="66"/>
      <c r="EU817" s="76"/>
      <c r="EV817" s="66"/>
      <c r="EW817" s="76"/>
      <c r="EX817" s="66"/>
      <c r="EY817" s="76"/>
      <c r="EZ817" s="66"/>
      <c r="FA817" s="76"/>
      <c r="FB817" s="66"/>
      <c r="FC817" s="76"/>
      <c r="FD817" s="66"/>
      <c r="FE817" s="76"/>
      <c r="FF817" s="66"/>
      <c r="FG817" s="76"/>
      <c r="FH817" s="66"/>
      <c r="FI817" s="76"/>
      <c r="FJ817" s="66"/>
      <c r="FK817" s="76"/>
      <c r="FL817" s="66"/>
      <c r="FM817" s="76"/>
      <c r="FN817" s="66"/>
      <c r="FO817" s="76"/>
      <c r="FP817" s="66"/>
      <c r="FQ817" s="76"/>
      <c r="FR817" s="66"/>
      <c r="FS817" s="76"/>
      <c r="FT817" s="66"/>
      <c r="FU817" s="76"/>
      <c r="FV817" s="66"/>
      <c r="FW817" s="76"/>
      <c r="FX817" s="66"/>
      <c r="FY817" s="76"/>
      <c r="FZ817" s="66"/>
      <c r="GA817" s="76"/>
      <c r="GB817" s="66"/>
      <c r="GC817" s="76"/>
      <c r="GD817" s="66"/>
      <c r="GE817" s="76"/>
      <c r="GF817" s="66"/>
      <c r="GG817" s="76"/>
      <c r="GH817" s="66"/>
      <c r="GI817" s="76"/>
      <c r="GJ817" s="66"/>
      <c r="GK817" s="76"/>
      <c r="GL817" s="66"/>
      <c r="GM817" s="76"/>
      <c r="GN817" s="66"/>
      <c r="GO817" s="76"/>
      <c r="GP817" s="66"/>
      <c r="GQ817" s="76"/>
      <c r="GR817" s="66"/>
      <c r="GS817" s="76"/>
      <c r="GT817" s="66"/>
      <c r="GU817" s="76"/>
      <c r="GV817" s="66"/>
      <c r="GW817" s="76"/>
      <c r="GX817" s="66"/>
      <c r="GY817" s="76"/>
      <c r="GZ817" s="66"/>
      <c r="HA817" s="76"/>
      <c r="HB817" s="66"/>
      <c r="HC817" s="76"/>
      <c r="HD817" s="66"/>
      <c r="HE817" s="76"/>
      <c r="HF817" s="66"/>
      <c r="HG817" s="76"/>
      <c r="HH817" s="66"/>
      <c r="HI817" s="76"/>
      <c r="HJ817" s="66"/>
      <c r="HK817" s="76"/>
      <c r="HL817" s="66"/>
      <c r="HM817" s="76"/>
      <c r="HN817" s="66"/>
      <c r="HO817" s="76"/>
      <c r="HP817" s="66"/>
      <c r="HQ817" s="76"/>
      <c r="HR817" s="66"/>
      <c r="HS817" s="76"/>
      <c r="HT817" s="66"/>
      <c r="HU817" s="76"/>
      <c r="HV817" s="66"/>
      <c r="HW817" s="76"/>
      <c r="HX817" s="66"/>
      <c r="HY817" s="76"/>
      <c r="HZ817" s="66"/>
      <c r="IA817" s="76"/>
      <c r="IB817" s="66"/>
      <c r="IC817" s="76"/>
      <c r="ID817" s="66"/>
      <c r="IE817" s="76"/>
      <c r="IF817" s="66"/>
      <c r="IG817" s="76"/>
      <c r="IH817" s="66"/>
      <c r="II817" s="76"/>
      <c r="IJ817" s="66"/>
      <c r="IK817" s="76"/>
      <c r="IL817" s="66"/>
      <c r="IM817" s="76"/>
      <c r="IN817" s="66"/>
      <c r="IO817" s="76"/>
      <c r="IP817" s="66"/>
      <c r="IQ817" s="76"/>
      <c r="IR817" s="66"/>
      <c r="IS817" s="76"/>
      <c r="IT817" s="66"/>
      <c r="IU817" s="76"/>
      <c r="IV817" s="66"/>
      <c r="IW817" s="76"/>
      <c r="IX817" s="66"/>
      <c r="IY817" s="76"/>
      <c r="IZ817" s="66"/>
      <c r="JA817" s="76"/>
      <c r="JB817" s="66"/>
      <c r="JC817" s="76"/>
      <c r="JD817" s="66"/>
      <c r="JE817" s="76"/>
      <c r="JF817" s="66"/>
      <c r="JG817" s="76"/>
      <c r="JH817" s="66"/>
      <c r="JI817" s="76"/>
      <c r="JJ817" s="66"/>
      <c r="JK817" s="76"/>
      <c r="JL817" s="66"/>
      <c r="JM817" s="76"/>
      <c r="JN817" s="66"/>
      <c r="JO817" s="76"/>
      <c r="JP817" s="66"/>
      <c r="JQ817" s="76"/>
      <c r="JR817" s="66"/>
      <c r="JS817" s="76"/>
      <c r="JT817" s="66"/>
      <c r="JU817" s="76"/>
      <c r="JV817" s="66"/>
      <c r="JW817" s="76"/>
      <c r="JX817" s="66"/>
      <c r="JY817" s="76"/>
      <c r="JZ817" s="66"/>
      <c r="KA817" s="76"/>
      <c r="KB817" s="66"/>
      <c r="KC817" s="76"/>
      <c r="KD817" s="66"/>
      <c r="KE817" s="76"/>
      <c r="KF817" s="66"/>
      <c r="KG817" s="76"/>
      <c r="KH817" s="66"/>
      <c r="KI817" s="76"/>
      <c r="KJ817" s="66"/>
      <c r="KK817" s="76"/>
      <c r="KL817" s="66"/>
      <c r="KM817" s="76"/>
      <c r="KN817" s="66"/>
      <c r="KO817" s="76"/>
      <c r="KP817" s="66"/>
      <c r="KQ817" s="76"/>
      <c r="KR817" s="66"/>
      <c r="KS817" s="76"/>
      <c r="KT817" s="66"/>
      <c r="KU817" s="76"/>
      <c r="KV817" s="66"/>
      <c r="KW817" s="76"/>
      <c r="KX817" s="66"/>
      <c r="KY817" s="76"/>
      <c r="KZ817" s="66"/>
      <c r="LA817" s="76"/>
      <c r="LB817" s="66"/>
      <c r="LC817" s="76"/>
      <c r="LD817" s="66"/>
      <c r="LE817" s="76"/>
      <c r="LF817" s="66"/>
      <c r="LG817" s="76"/>
      <c r="LH817" s="66"/>
      <c r="LI817" s="76"/>
      <c r="LJ817" s="66"/>
      <c r="LK817" s="76"/>
      <c r="LL817" s="66"/>
      <c r="LM817" s="76"/>
      <c r="LN817" s="66"/>
      <c r="LO817" s="76"/>
      <c r="LP817" s="66"/>
      <c r="LQ817" s="76"/>
      <c r="LR817" s="66"/>
      <c r="LS817" s="76"/>
      <c r="LT817" s="66"/>
      <c r="LU817" s="76"/>
      <c r="LV817" s="66"/>
      <c r="LW817" s="76"/>
      <c r="LX817" s="66"/>
      <c r="LY817" s="76"/>
      <c r="LZ817" s="66"/>
      <c r="MA817" s="76"/>
      <c r="MB817" s="66"/>
      <c r="MC817" s="76"/>
      <c r="MD817" s="66"/>
      <c r="MG817" s="1" t="str" cm="1">
        <f t="array" ref="MG817">IFERROR(INDEX(Paste_Here!$B$2:$B$850, MATCH(0, COUNTIF(MG$4:MG816, Paste_Here!$B$2:$B$850) + IF(Paste_Here!$B$2:$B$850="", 1, 0), 0)), "")</f>
        <v/>
      </c>
      <c r="MH817" s="1" t="str">
        <f>IF(MG817&lt;&gt;"", INDEX(Paste_Here!$A$2:$A$850, MATCH(MG817, Paste_Here!$B$2:$B$850, 0)), "")</f>
        <v/>
      </c>
      <c r="MI817" s="1" t="str">
        <f t="shared" si="104"/>
        <v/>
      </c>
      <c r="MJ817" s="1" t="str" cm="1">
        <f t="array" ref="MJ817">IFERROR(INDEX($MI$5:$MI$850, MATCH(SMALL(IF($MI$5:$MI$850&lt;&gt;"", COUNTIF($MI$5:$MI$850, "&lt;"&amp;$MI$5:$MI$850)+1), ROW()-ROW($MJ$5)+1), COUNTIF($MI$5:$MI$850, "&lt;"&amp;$MI$5:$MI$850)+1, 0)), "")</f>
        <v/>
      </c>
    </row>
    <row r="818" spans="1:348">
      <c r="A818" s="66"/>
      <c r="B818" s="76" t="str">
        <f t="shared" si="97"/>
        <v/>
      </c>
      <c r="C818" s="66"/>
      <c r="D818" s="76" t="str">
        <f>IFERROR(IF(B818&lt;&gt;"", IF(AND(INDEX(Paste_Here!B$2:B$850, MATCH(B818, Paste_Here!A$2:A$850, 0))&lt;&gt;"", ISNUMBER(VALUE(INDEX(Paste_Here!B$2:B$850, MATCH(B818, Paste_Here!A$2:A$850, 0))))), INDEX(Paste_Here!B$2:B$850, MATCH(B818, Paste_Here!A$2:A$850, 0)), ""), ""), "")</f>
        <v/>
      </c>
      <c r="E818" s="66"/>
      <c r="F818" s="76" t="str">
        <f>IFERROR(IF(B818&lt;&gt;"", IF(ISTEXT(INDEX(Paste_Here!K$2:K$850, MATCH(B818, Paste_Here!A$2:A$850, 0))), INDEX(Paste_Here!K$2:K$850, MATCH(B818, Paste_Here!A$2:A$850, 0)), ""), ""), "")</f>
        <v/>
      </c>
      <c r="G818" s="66"/>
      <c r="H818" s="76" t="str">
        <f>IFERROR(IF(B818&lt;&gt;"", IF(ISTEXT(INDEX(Paste_Here!C$2:C$850, MATCH(B818, Paste_Here!A$2:A$850, 0))), INDEX(Paste_Here!C$2:C$850, MATCH(B818, Paste_Here!A$2:A$850, 0)), ""), ""), "")</f>
        <v/>
      </c>
      <c r="I818" s="66"/>
      <c r="J818" s="76" t="str">
        <f>IFERROR(IF(B818&lt;&gt;"", IF(ISNUMBER(SEARCH("s", LOWER(INDEX(Paste_Here!M$2:M$850, MATCH(B818, Paste_Here!A$2:A$850, 0))))), "Yes", IF(INDEX(Paste_Here!M$2:M$850, MATCH(B818, Paste_Here!A$2:A$850, 0))&lt;&gt;"", "No", "")), ""), "")</f>
        <v/>
      </c>
      <c r="K818" s="66"/>
      <c r="L818" s="76" t="str">
        <f>IFERROR(IF(B818&lt;&gt;"", IF(ISNUMBER(SEARCH("yes", LOWER(INDEX(Paste_Here!E$2:E$850, MATCH(B818, Paste_Here!A$2:A$850, 0))))), "Yes", IF(ISNUMBER(SEARCH("no", LOWER(INDEX(Paste_Here!E$2:E$850, MATCH(B818, Paste_Here!A$2:A$850, 0))))), "No", "")), ""), "")</f>
        <v/>
      </c>
      <c r="M818" s="66"/>
      <c r="N818" s="76" t="str">
        <f>IFERROR(IF(B818&lt;&gt;"", IF(ISNUMBER(SEARCH("yes", LOWER(INDEX(Paste_Here!F$2:F$850, MATCH(B818, Paste_Here!A$2:A$850, 0))))), "Yes", IF(ISNUMBER(SEARCH("no", LOWER(INDEX(Paste_Here!F$2:F$850, MATCH(B818, Paste_Here!A$2:A$850, 0))))), "No", "")), ""), "")</f>
        <v/>
      </c>
      <c r="O818" s="66"/>
      <c r="P818" s="76" t="str">
        <f>IFERROR(IF(B818&lt;&gt;"", IF(ISNUMBER(SEARCH("yes", LOWER(INDEX(Paste_Here!L$2:L$850, MATCH(B818, Paste_Here!A$2:A$850, 0))))), "Yes", IF(ISNUMBER(SEARCH("no", LOWER(INDEX(Paste_Here!L$2:L$850, MATCH(B818, Paste_Here!A$2:A$850, 0))))), "No", "")), ""), "")</f>
        <v/>
      </c>
      <c r="Q818" s="66"/>
      <c r="R818" s="76" t="str">
        <f>IFERROR(IF(B818&lt;&gt;"", IF(ISNUMBER(SEARCH("transitional 2", LOWER(INDEX(Paste_Here!D$2:D$850, MATCH(B818, Paste_Here!A$2:A$850, 0))))), "T2", IF(ISNUMBER(SEARCH("transitional 1", LOWER(INDEX(Paste_Here!D$2:D$850, MATCH(B818, Paste_Here!A$2:A$850, 0))))), "T1", IF(ISNUMBER(SEARCH("waived ell services", LOWER(INDEX(Paste_Here!D$2:D$850, MATCH(B818, Paste_Here!A$2:A$850, 0))))), "W", IF(ISNUMBER(SEARCH("english language learner", LOWER(INDEX(Paste_Here!D$2:D$850, MATCH(B818, Paste_Here!A$2:A$850, 0))))), "L", "")))), ""), "")</f>
        <v/>
      </c>
      <c r="S818" s="66"/>
      <c r="T818" s="76" t="str">
        <f>IFERROR(IF(B818&lt;&gt;"", IF(ISNUMBER(SEARCH("yes", LOWER(INDEX(Paste_Here!I$2:I$850, MATCH(B818, Paste_Here!A$2:A$850, 0))))), "Yes", IF(ISNUMBER(SEARCH("no", LOWER(INDEX(Paste_Here!I$2:I$850, MATCH(B818, Paste_Here!A$2:A$850, 0))))), "No", "")), ""), "")</f>
        <v/>
      </c>
      <c r="U818" s="66"/>
      <c r="V818" s="76" t="str">
        <f>IFERROR(IF(B818&lt;&gt;"", IF(ISTEXT(INDEX(Paste_Here!J$2:J$850, MATCH(B818, Paste_Here!A$2:A$850, 0))), VALUE(INDEX(Paste_Here!J$2:J$850, MATCH(B818, Paste_Here!A$2:A$850, 0))), ""), ""), "")</f>
        <v/>
      </c>
      <c r="W818" s="66"/>
      <c r="X818" s="66"/>
      <c r="Y818" s="76" t="str">
        <f t="shared" si="98"/>
        <v/>
      </c>
      <c r="Z818" s="66"/>
      <c r="AA818" s="76" t="str">
        <f>IFERROR(IF(B818&lt;&gt;"", IF(AND(INDEX(Paste_Here!AI$2:AI$850, MATCH(B818, Paste_Here!A$2:A$850, 0))&lt;&gt;"", ISNUMBER(VALUE(INDEX(Paste_Here!AI$2:AI$850, MATCH(B818, Paste_Here!A$2:A$850, 0))))), INDEX(Paste_Here!AI$2:AI$850, MATCH(B818, Paste_Here!A$2:A$850, 0)), ""), ""), "")</f>
        <v/>
      </c>
      <c r="AB818" s="66"/>
      <c r="AC818" s="76" t="str">
        <f>IFERROR(IF(B818&lt;&gt;"", IF(AND(INDEX(Paste_Here!AJ$2:AJ$850, MATCH(B818, Paste_Here!A$2:A$850, 0))&lt;&gt;"", ISNUMBER(VALUE(INDEX(Paste_Here!AJ$2:AJ$850, MATCH(B818, Paste_Here!A$2:A$850, 0))))), INDEX(Paste_Here!AJ$2:AJ$850, MATCH(B818, Paste_Here!A$2:A$850, 0)), ""), ""), "")</f>
        <v/>
      </c>
      <c r="AD818" s="66"/>
      <c r="AE818" s="76" t="str">
        <f>IFERROR(IF(B818&lt;&gt;"", IF(AND(INDEX(Paste_Here!AK$2:AK$850, MATCH(B818, Paste_Here!A$2:A$850, 0))&lt;&gt;"", ISNUMBER(VALUE(INDEX(Paste_Here!AK$2:AK$850, MATCH(B818, Paste_Here!A$2:A$850, 0))))), INDEX(Paste_Here!AK$2:AK$850, MATCH(B818, Paste_Here!A$2:A$850, 0)), ""), ""), "")</f>
        <v/>
      </c>
      <c r="AF818" s="66"/>
      <c r="AG818" s="76" t="str">
        <f>IFERROR(IF(B818&lt;&gt;"", IF(AND(INDEX(Paste_Here!AL$2:AL$850, MATCH(B818, Paste_Here!A$2:A$850, 0))&lt;&gt;"", ISNUMBER(VALUE(INDEX(Paste_Here!AL$2:AL$850, MATCH(B818, Paste_Here!A$2:A$850, 0))))), INDEX(Paste_Here!AL$2:AL$850, MATCH(B818, Paste_Here!A$2:A$850, 0)), ""), ""), "")</f>
        <v/>
      </c>
      <c r="AH818" s="66"/>
      <c r="AI818" s="76" t="str">
        <f>IFERROR(IF(B818&lt;&gt;"", IF(AND(INDEX(Paste_Here!AH$2:AH$850, MATCH(B818, Paste_Here!A$2:A$850, 0))&lt;&gt;"", ISNUMBER(VALUE(INDEX(Paste_Here!AH$2:AH$850, MATCH(B818, Paste_Here!A$2:A$850, 0))))), IF(VALUE(INDEX(Paste_Here!AH$2:AH$850, MATCH(B818, Paste_Here!A$2:A$850, 0)))=0, "", INDEX(Paste_Here!AH$2:AH$850, MATCH(B818, Paste_Here!A$2:A$850, 0))), ""), ""), "")</f>
        <v/>
      </c>
      <c r="AJ818" s="66"/>
      <c r="AK818" s="76" t="str">
        <f>IFERROR(IF(B818&lt;&gt;"", IF(AND(INDEX(Paste_Here!N$2:N$850, MATCH(B818, Paste_Here!A$2:A$850, 0))&lt;&gt;"", ISNUMBER(VALUE(INDEX(Paste_Here!N$2:N$850, MATCH(B818, Paste_Here!A$2:A$850, 0))))), INDEX(Paste_Here!N$2:N$850, MATCH(B818, Paste_Here!A$2:A$850, 0)), ""), ""), "")</f>
        <v/>
      </c>
      <c r="AL818" s="66"/>
      <c r="AM818" s="76" t="str">
        <f>IFERROR(IF(B818&lt;&gt;"", IF(AND(INDEX(Paste_Here!O$2:O$850, MATCH(B818, Paste_Here!A$2:A$850, 0))&lt;&gt;"", ISNUMBER(VALUE(INDEX(Paste_Here!O$2:O$850, MATCH(B818, Paste_Here!A$2:A$850, 0))))), INDEX(Paste_Here!O$2:O$850, MATCH(B818, Paste_Here!A$2:A$850, 0)), ""), ""), "")</f>
        <v/>
      </c>
      <c r="AN818" s="66"/>
      <c r="AO818" s="76"/>
      <c r="AP818" s="66"/>
      <c r="AQ818" s="76"/>
      <c r="AR818" s="66"/>
      <c r="AS818" s="76"/>
      <c r="AT818" s="66"/>
      <c r="AU818" s="66"/>
      <c r="AV818" s="76" t="str">
        <f t="shared" si="99"/>
        <v/>
      </c>
      <c r="AW818" s="66"/>
      <c r="AX818" s="76" t="str">
        <f>IFERROR(IF(B818&lt;&gt;"", IF(ISNUMBER(SEARCH("Revealed-Potential (Primary Focus)", LOWER(INDEX(Paste_Here!Z$2:Z$850, MATCH(B818, Paste_Here!A$2:A$850, 0))))), "Rev-Potential: Prim", IF(ISNUMBER(SEARCH("Revealed-Potential (Secondary Focus)", LOWER(INDEX(Paste_Here!Z$2:Z$850, MATCH(B818, Paste_Here!A$2:A$850, 0))))), "Rev-Potential: Sec", IF(ISNUMBER(SEARCH("Monitoring", LOWER(INDEX(Paste_Here!Z$2:Z$850, MATCH(B818, Paste_Here!A$2:A$850, 0))))), "Monitoring", IF(ISNUMBER(SEARCH("At-Promise (Secondary Focus)", LOWER(INDEX(Paste_Here!Z$2:Z$850, MATCH(B818, Paste_Here!A$2:A$850, 0))))), "At-Promise: Sec", IF(ISNUMBER(SEARCH("At-Promise (Primary Focus)", LOWER(INDEX(Paste_Here!Z$2:Z$850, MATCH(B818, Paste_Here!A$2:A$850, 0))))), "At-Promise: Prim", ""))))), ""), "")</f>
        <v/>
      </c>
      <c r="AY818" s="66"/>
      <c r="AZ818" s="76"/>
      <c r="BA818" s="66"/>
      <c r="BB818" s="76"/>
      <c r="BC818" s="66"/>
      <c r="BD818" s="76"/>
      <c r="BE818" s="66"/>
      <c r="BF818" s="76"/>
      <c r="BG818" s="66"/>
      <c r="BH818" s="76"/>
      <c r="BI818" s="66"/>
      <c r="BJ818" s="66"/>
      <c r="BK818" s="76" t="str">
        <f t="shared" si="100"/>
        <v/>
      </c>
      <c r="BL818" s="66"/>
      <c r="BM818" s="76" t="str">
        <f>IFERROR(IF(B818&lt;&gt;"", IF(AND(ISNUMBER(VALUE(SUBSTITUTE(SUBSTITUTE(Paste_Here!R818, "br", "-"), "L", ""))), VALUE(SUBSTITUTE(SUBSTITUTE(Paste_Here!R818, "br", "-"), "L", "")) &gt;= 1095), "Yes", IF(AND(ISNUMBER(VALUE(SUBSTITUTE(SUBSTITUTE(Paste_Here!R818, "br", "-"), "L", ""))), VALUE(SUBSTITUTE(SUBSTITUTE(Paste_Here!R818, "br", "-"), "L", "")) &lt;= 1094), "No", "")), ""), "")</f>
        <v/>
      </c>
      <c r="BN818" s="66"/>
      <c r="BO818" s="76" t="str">
        <f>IFERROR(IF(B818&lt;&gt;"", IF(COUNTIF(INDEX(Paste_Here!Y$2:AB$850, MATCH(B818, Paste_Here!A$2:A$850, 0), 0), "yes") &gt; 0, "Yes", IF(COUNTIF(INDEX(Paste_Here!Y$2:AB$850, MATCH(B818, Paste_Here!A$2:A$850, 0), 0), "no") &gt; 0, "No", "")), ""), "")</f>
        <v/>
      </c>
      <c r="BP818" s="66"/>
      <c r="BQ818" s="76" t="str">
        <f>IFERROR(IF(B818&lt;&gt;"", IF(AND(ISNUMBER(VALUE(SUBSTITUTE(SUBSTITUTE(Paste_Here!U818, "em", "-"), "q", ""))), VALUE(SUBSTITUTE(SUBSTITUTE(Paste_Here!U818, "em", "-"), "q", "")) &gt;= 910), "Yes", IF(AND(ISNUMBER(VALUE(SUBSTITUTE(SUBSTITUTE(Paste_Here!U818, "em", "-"), "q", ""))), VALUE(SUBSTITUTE(SUBSTITUTE(Paste_Here!U818, "em", "-"), "q", "")) &lt;= 909), "No", "")), ""), "")</f>
        <v/>
      </c>
      <c r="BR818" s="66"/>
      <c r="BS818" s="76" t="str">
        <f>IFERROR(IF(B818&lt;&gt;"", IF(AND(INDEX(Paste_Here!X$2:X$850, MATCH(B818, Paste_Here!A$2:A$850, 0))&lt;&gt;"", ISNUMBER(VALUE(INDEX(Paste_Here!X$2:X$850, MATCH(B818, Paste_Here!A$2:A$850, 0))))), INDEX(Paste_Here!X$2:X$850, MATCH(B818, Paste_Here!A$2:A$850, 0)), ""), ""), "")</f>
        <v/>
      </c>
      <c r="BT818" s="66"/>
      <c r="BU818" s="76" t="str">
        <f>IFERROR(IF(B818&lt;&gt;"", IF(ISNUMBER(VALUE(INDEX(Paste_Here!G$2:G$850, MATCH(B818, Paste_Here!A$2:A$850, 0)))), IF(VALUE(INDEX(Paste_Here!G$2:G$850, MATCH(B818, Paste_Here!A$2:A$850, 0)))=0, "No", IF(AND(VALUE(INDEX(Paste_Here!G$2:G$850, MATCH(B818, Paste_Here!A$2:A$850, 0)))&gt;=1, VALUE(INDEX(Paste_Here!G$2:G$850, MATCH(B818, Paste_Here!A$2:A$850, 0)))&lt;=4), VALUE(INDEX(Paste_Here!G$2:G$850, MATCH(B818, Paste_Here!A$2:A$850, 0))), "")), ""), ""), "")</f>
        <v/>
      </c>
      <c r="BV818" s="66"/>
      <c r="BW818" s="76" t="str">
        <f>IFERROR(IF(B818&lt;&gt;"", IF(ISNUMBER(VALUE(INDEX(Paste_Here!H$2:H$850, MATCH(B818, Paste_Here!A$2:A$850, 0)))), IF(VALUE(INDEX(Paste_Here!H$2:H$850, MATCH(B818, Paste_Here!A$2:A$850, 0)))=0, "No", IF(AND(VALUE(INDEX(Paste_Here!H$2:H$850, MATCH(B818, Paste_Here!A$2:A$850, 0)))&gt;=1, VALUE(INDEX(Paste_Here!H$2:H$850, MATCH(B818, Paste_Here!A$2:A$850, 0)))&lt;=4), VALUE(INDEX(Paste_Here!H$2:H$850, MATCH(B818, Paste_Here!A$2:A$850, 0))), "")), ""), ""), "")</f>
        <v/>
      </c>
      <c r="BX818" s="66"/>
      <c r="BY818" s="76"/>
      <c r="BZ818" s="66"/>
      <c r="CA818" s="76"/>
      <c r="CB818" s="66"/>
      <c r="CC818" s="66"/>
      <c r="CD818" s="76" t="str">
        <f t="shared" si="101"/>
        <v/>
      </c>
      <c r="CE818" s="66"/>
      <c r="CF818" s="76" t="str">
        <f>IFERROR(IF(B818&lt;&gt;"", IF(AND(INDEX(Paste_Here!P$2:P$850, MATCH(B818, Paste_Here!A$2:A$850, 0))&lt;&gt;"", ISNUMBER(VALUE(INDEX(Paste_Here!P$2:P$850, MATCH(B818, Paste_Here!A$2:A$850, 0))))), INDEX(Paste_Here!P$2:P$850, MATCH(B818, Paste_Here!A$2:A$850, 0)), ""), ""), "")</f>
        <v/>
      </c>
      <c r="CG818" s="66"/>
      <c r="CH818" s="76" t="str">
        <f>IFERROR(IF(B818&lt;&gt;"", IF(ISNUMBER(SEARCH("highrisk", LOWER(INDEX(Paste_Here!Q$2:Q$850, MATCH(B818, Paste_Here!A$2:A$850, 0))))), "High Risk", IF(ISNUMBER(SEARCH("lowrisk", LOWER(INDEX(Paste_Here!Q$2:Q$850, MATCH(B818, Paste_Here!A$2:A$850, 0))))), "Low Risk", IF(ISNUMBER(SEARCH("somerisk", LOWER(INDEX(Paste_Here!Q$2:Q$850, MATCH(B818, Paste_Here!A$2:A$850, 0))))), "Some Risk", ""))), ""), "")</f>
        <v/>
      </c>
      <c r="CI818" s="66"/>
      <c r="CJ818" s="76" t="str">
        <f>IFERROR(IF(B818&lt;&gt;"", IF(AND(INDEX(Paste_Here!AA$2:AA$850, MATCH(B818, Paste_Here!A$2:A$850, 0))&lt;&gt;"", ISNUMBER(VALUE(INDEX(Paste_Here!AA$2:AA$850, MATCH(B818, Paste_Here!A$2:A$850, 0))))), INDEX(Paste_Here!AA$2:AA$850, MATCH(B818, Paste_Here!A$2:A$850, 0)), ""), ""), "")</f>
        <v/>
      </c>
      <c r="CK818" s="66"/>
      <c r="CL818" s="76" t="str">
        <f>IFERROR(IF(B818&lt;&gt;"", IF(LOWER(INDEX(Paste_Here!AB$2:AB$850, MATCH(B818, Paste_Here!A$2:A$850, 0)))="approaching expectations", "Approaching", IF(LOWER(INDEX(Paste_Here!AB$2:AB$850, MATCH(B818, Paste_Here!A$2:A$850, 0)))="met expectations", "Met", IF(LOWER(INDEX(Paste_Here!AB$2:AB$850, MATCH(B818, Paste_Here!A$2:A$850, 0)))="exceeded expectations", "Exceeded", IF(LOWER(INDEX(Paste_Here!AB$2:AB$850, MATCH(B818, Paste_Here!A$2:A$850, 0)))="below expectations", "Below", "")))), ""), "")</f>
        <v/>
      </c>
      <c r="CM818" s="66"/>
      <c r="CN818" s="76" t="str">
        <f>IFERROR(IF(B818&lt;&gt;"", IF(AND(INDEX(Paste_Here!AC$2:AC$850, MATCH(B818, Paste_Here!A$2:A$850, 0))&lt;&gt;"", ISNUMBER(VALUE(INDEX(Paste_Here!AC$2:AC$850, MATCH(B818, Paste_Here!A$2:A$850, 0))))), INDEX(Paste_Here!AC$2:AC$850, MATCH(B818, Paste_Here!A$2:A$850, 0)), ""), ""), "")</f>
        <v/>
      </c>
      <c r="CO818" s="66"/>
      <c r="CP818" s="76"/>
      <c r="CQ818" s="66"/>
      <c r="CR818" s="76"/>
      <c r="CS818" s="66"/>
      <c r="CT818" s="76"/>
      <c r="CU818" s="66"/>
      <c r="CV818" s="76"/>
      <c r="CW818" s="66"/>
      <c r="CX818" s="76"/>
      <c r="CY818" s="66"/>
      <c r="CZ818" s="66"/>
      <c r="DA818" s="76" t="str">
        <f t="shared" si="102"/>
        <v/>
      </c>
      <c r="DB818" s="66"/>
      <c r="DC818" s="76" t="str">
        <f>IFERROR(IF(B818&lt;&gt;"", IF(AND(INDEX(Paste_Here!V$2:V$850, MATCH(B818, Paste_Here!A$2:A$850, 0))&lt;&gt;"", ISNUMBER(VALUE(INDEX(Paste_Here!V$2:V$850, MATCH(B818, Paste_Here!A$2:A$850, 0))))), INDEX(Paste_Here!V$2:V$850, MATCH(B818, Paste_Here!A$2:A$850, 0)), ""), ""), "")</f>
        <v/>
      </c>
      <c r="DD818" s="66"/>
      <c r="DE818" s="76" t="str">
        <f>IFERROR(IF(B818&lt;&gt;"", IF(ISNUMBER(SEARCH("highrisk", LOWER(INDEX(Paste_Here!W$2:W$850, MATCH(B818, Paste_Here!A$2:A$850, 0))))), "High Risk", IF(ISNUMBER(SEARCH("lowrisk", LOWER(INDEX(Paste_Here!W$2:W$850, MATCH(B818, Paste_Here!A$2:A$850, 0))))), "Low Risk", IF(ISNUMBER(SEARCH("somerisk", LOWER(INDEX(Paste_Here!W$2:W$850, MATCH(B818, Paste_Here!A$2:A$850, 0))))), "Some Risk", ""))), ""), "")</f>
        <v/>
      </c>
      <c r="DF818" s="66"/>
      <c r="DG818" s="76" t="str">
        <f>IFERROR(IF(B818&lt;&gt;"", IF(AND(INDEX(Paste_Here!S$2:S$850, MATCH(B818, Paste_Here!A$2:A$850, 0))&lt;&gt;"", ISNUMBER(VALUE(INDEX(Paste_Here!S$2:S$850, MATCH(B818, Paste_Here!A$2:A$850, 0))))), INDEX(Paste_Here!S$2:S$850, MATCH(B818, Paste_Here!A$2:A$850, 0)), ""), ""), "")</f>
        <v/>
      </c>
      <c r="DH818" s="66"/>
      <c r="DI818" s="76" t="str">
        <f>IFERROR(IF(B818&lt;&gt;"", IF(ISNUMBER(SEARCH("highrisk", LOWER(INDEX(Paste_Here!T$2:T$850, MATCH(B818, Paste_Here!A$2:A$850, 0))))), "High Risk", IF(ISNUMBER(SEARCH("lowrisk", LOWER(INDEX(Paste_Here!T$2:T$850, MATCH(B818, Paste_Here!A$2:A$850, 0))))), "Low Risk", IF(ISNUMBER(SEARCH("somerisk", LOWER(INDEX(Paste_Here!T$2:T$850, MATCH(B818, Paste_Here!A$2:A$850, 0))))), "Some Risk", ""))), ""), "")</f>
        <v/>
      </c>
      <c r="DJ818" s="66"/>
      <c r="DK818" s="76" t="str">
        <f>IFERROR(IF(B818&lt;&gt;"", IF(AND(INDEX(Paste_Here!AD$2:AD$850, MATCH(B818, Paste_Here!A$2:A$850, 0))&lt;&gt;"", ISNUMBER(VALUE(INDEX(Paste_Here!AD$2:AD$850, MATCH(B818, Paste_Here!A$2:A$850, 0))))), INDEX(Paste_Here!AD$2:AD$850, MATCH(B818, Paste_Here!A$2:A$850, 0)), ""), ""), "")</f>
        <v/>
      </c>
      <c r="DL818" s="66"/>
      <c r="DM818" s="76" t="str">
        <f>IFERROR(IF(B818&lt;&gt;"", IF(LOWER(INDEX(Paste_Here!AE$2:AE$850, MATCH(B818, Paste_Here!A$2:A$850, 0)))="approaching expectations", "Approaching", IF(LOWER(INDEX(Paste_Here!AE$2:AE$850, MATCH(B818, Paste_Here!A$2:A$850, 0)))="met expectations", "Met", IF(LOWER(INDEX(Paste_Here!AE$2:AE$850, MATCH(B818, Paste_Here!A$2:A$850, 0)))="exceeded expectations", "Exceeded", IF(LOWER(INDEX(Paste_Here!AE$2:AE$850, MATCH(B818, Paste_Here!A$2:A$850, 0)))="below expectations", "Below", "")))), ""), "")</f>
        <v/>
      </c>
      <c r="DN818" s="66"/>
      <c r="DO818" s="76"/>
      <c r="DP818" s="66"/>
      <c r="DQ818" s="76"/>
      <c r="DR818" s="66"/>
      <c r="DS818" s="76"/>
      <c r="DT818" s="66"/>
      <c r="DU818" s="76"/>
      <c r="DV818" s="66"/>
      <c r="DW818" s="66"/>
      <c r="DX818" s="76" t="str">
        <f t="shared" si="103"/>
        <v/>
      </c>
      <c r="DY818" s="66"/>
      <c r="DZ818" s="76"/>
      <c r="EA818" s="66"/>
      <c r="EB818" s="76"/>
      <c r="EC818" s="66"/>
      <c r="ED818" s="76" t="str">
        <f>IFERROR(IF(B818&lt;&gt;"", IF(AND(INDEX(Paste_Here!AF$2:AF$850, MATCH(B818, Paste_Here!A$2:A$850, 0))&lt;&gt;"", ISNUMBER(VALUE(INDEX(Paste_Here!AF$2:AF$850, MATCH(B818, Paste_Here!A$2:A$850, 0))))), INDEX(Paste_Here!AF$2:AF$850, MATCH(B818, Paste_Here!A$2:A$850, 0)), ""), ""), "")</f>
        <v/>
      </c>
      <c r="EE818" s="66"/>
      <c r="EF818" s="76"/>
      <c r="EG818" s="66"/>
      <c r="EH818" s="76"/>
      <c r="EI818" s="66"/>
      <c r="EJ818" s="76" t="str">
        <f>IFERROR(IF(B818&lt;&gt;"", IF(AND(INDEX(Paste_Here!AG$2:AG$850, MATCH(B818, Paste_Here!A$2:A$850, 0))&lt;&gt;"", ISNUMBER(VALUE(INDEX(Paste_Here!AG$2:AG$850, MATCH(B818, Paste_Here!A$2:A$850, 0))))), INDEX(Paste_Here!AG$2:AG$850, MATCH(B818, Paste_Here!A$2:A$850, 0)), ""), ""), "")</f>
        <v/>
      </c>
      <c r="EK818" s="66"/>
      <c r="EL818" s="76"/>
      <c r="EM818" s="66"/>
      <c r="EN818" s="76"/>
      <c r="EO818" s="66"/>
      <c r="EP818" s="76"/>
      <c r="EQ818" s="66"/>
      <c r="ER818" s="76"/>
      <c r="ES818" s="66"/>
      <c r="ET818" s="66"/>
      <c r="EU818" s="76"/>
      <c r="EV818" s="66"/>
      <c r="EW818" s="76"/>
      <c r="EX818" s="66"/>
      <c r="EY818" s="76"/>
      <c r="EZ818" s="66"/>
      <c r="FA818" s="76"/>
      <c r="FB818" s="66"/>
      <c r="FC818" s="76"/>
      <c r="FD818" s="66"/>
      <c r="FE818" s="76"/>
      <c r="FF818" s="66"/>
      <c r="FG818" s="76"/>
      <c r="FH818" s="66"/>
      <c r="FI818" s="76"/>
      <c r="FJ818" s="66"/>
      <c r="FK818" s="76"/>
      <c r="FL818" s="66"/>
      <c r="FM818" s="76"/>
      <c r="FN818" s="66"/>
      <c r="FO818" s="76"/>
      <c r="FP818" s="66"/>
      <c r="FQ818" s="76"/>
      <c r="FR818" s="66"/>
      <c r="FS818" s="76"/>
      <c r="FT818" s="66"/>
      <c r="FU818" s="76"/>
      <c r="FV818" s="66"/>
      <c r="FW818" s="76"/>
      <c r="FX818" s="66"/>
      <c r="FY818" s="76"/>
      <c r="FZ818" s="66"/>
      <c r="GA818" s="76"/>
      <c r="GB818" s="66"/>
      <c r="GC818" s="76"/>
      <c r="GD818" s="66"/>
      <c r="GE818" s="76"/>
      <c r="GF818" s="66"/>
      <c r="GG818" s="76"/>
      <c r="GH818" s="66"/>
      <c r="GI818" s="76"/>
      <c r="GJ818" s="66"/>
      <c r="GK818" s="76"/>
      <c r="GL818" s="66"/>
      <c r="GM818" s="76"/>
      <c r="GN818" s="66"/>
      <c r="GO818" s="76"/>
      <c r="GP818" s="66"/>
      <c r="GQ818" s="76"/>
      <c r="GR818" s="66"/>
      <c r="GS818" s="76"/>
      <c r="GT818" s="66"/>
      <c r="GU818" s="76"/>
      <c r="GV818" s="66"/>
      <c r="GW818" s="76"/>
      <c r="GX818" s="66"/>
      <c r="GY818" s="76"/>
      <c r="GZ818" s="66"/>
      <c r="HA818" s="76"/>
      <c r="HB818" s="66"/>
      <c r="HC818" s="76"/>
      <c r="HD818" s="66"/>
      <c r="HE818" s="76"/>
      <c r="HF818" s="66"/>
      <c r="HG818" s="76"/>
      <c r="HH818" s="66"/>
      <c r="HI818" s="76"/>
      <c r="HJ818" s="66"/>
      <c r="HK818" s="76"/>
      <c r="HL818" s="66"/>
      <c r="HM818" s="76"/>
      <c r="HN818" s="66"/>
      <c r="HO818" s="76"/>
      <c r="HP818" s="66"/>
      <c r="HQ818" s="76"/>
      <c r="HR818" s="66"/>
      <c r="HS818" s="76"/>
      <c r="HT818" s="66"/>
      <c r="HU818" s="76"/>
      <c r="HV818" s="66"/>
      <c r="HW818" s="76"/>
      <c r="HX818" s="66"/>
      <c r="HY818" s="76"/>
      <c r="HZ818" s="66"/>
      <c r="IA818" s="76"/>
      <c r="IB818" s="66"/>
      <c r="IC818" s="76"/>
      <c r="ID818" s="66"/>
      <c r="IE818" s="76"/>
      <c r="IF818" s="66"/>
      <c r="IG818" s="76"/>
      <c r="IH818" s="66"/>
      <c r="II818" s="76"/>
      <c r="IJ818" s="66"/>
      <c r="IK818" s="76"/>
      <c r="IL818" s="66"/>
      <c r="IM818" s="76"/>
      <c r="IN818" s="66"/>
      <c r="IO818" s="76"/>
      <c r="IP818" s="66"/>
      <c r="IQ818" s="76"/>
      <c r="IR818" s="66"/>
      <c r="IS818" s="76"/>
      <c r="IT818" s="66"/>
      <c r="IU818" s="76"/>
      <c r="IV818" s="66"/>
      <c r="IW818" s="76"/>
      <c r="IX818" s="66"/>
      <c r="IY818" s="76"/>
      <c r="IZ818" s="66"/>
      <c r="JA818" s="76"/>
      <c r="JB818" s="66"/>
      <c r="JC818" s="76"/>
      <c r="JD818" s="66"/>
      <c r="JE818" s="76"/>
      <c r="JF818" s="66"/>
      <c r="JG818" s="76"/>
      <c r="JH818" s="66"/>
      <c r="JI818" s="76"/>
      <c r="JJ818" s="66"/>
      <c r="JK818" s="76"/>
      <c r="JL818" s="66"/>
      <c r="JM818" s="76"/>
      <c r="JN818" s="66"/>
      <c r="JO818" s="76"/>
      <c r="JP818" s="66"/>
      <c r="JQ818" s="76"/>
      <c r="JR818" s="66"/>
      <c r="JS818" s="76"/>
      <c r="JT818" s="66"/>
      <c r="JU818" s="76"/>
      <c r="JV818" s="66"/>
      <c r="JW818" s="76"/>
      <c r="JX818" s="66"/>
      <c r="JY818" s="76"/>
      <c r="JZ818" s="66"/>
      <c r="KA818" s="76"/>
      <c r="KB818" s="66"/>
      <c r="KC818" s="76"/>
      <c r="KD818" s="66"/>
      <c r="KE818" s="76"/>
      <c r="KF818" s="66"/>
      <c r="KG818" s="76"/>
      <c r="KH818" s="66"/>
      <c r="KI818" s="76"/>
      <c r="KJ818" s="66"/>
      <c r="KK818" s="76"/>
      <c r="KL818" s="66"/>
      <c r="KM818" s="76"/>
      <c r="KN818" s="66"/>
      <c r="KO818" s="76"/>
      <c r="KP818" s="66"/>
      <c r="KQ818" s="76"/>
      <c r="KR818" s="66"/>
      <c r="KS818" s="76"/>
      <c r="KT818" s="66"/>
      <c r="KU818" s="76"/>
      <c r="KV818" s="66"/>
      <c r="KW818" s="76"/>
      <c r="KX818" s="66"/>
      <c r="KY818" s="76"/>
      <c r="KZ818" s="66"/>
      <c r="LA818" s="76"/>
      <c r="LB818" s="66"/>
      <c r="LC818" s="76"/>
      <c r="LD818" s="66"/>
      <c r="LE818" s="76"/>
      <c r="LF818" s="66"/>
      <c r="LG818" s="76"/>
      <c r="LH818" s="66"/>
      <c r="LI818" s="76"/>
      <c r="LJ818" s="66"/>
      <c r="LK818" s="76"/>
      <c r="LL818" s="66"/>
      <c r="LM818" s="76"/>
      <c r="LN818" s="66"/>
      <c r="LO818" s="76"/>
      <c r="LP818" s="66"/>
      <c r="LQ818" s="76"/>
      <c r="LR818" s="66"/>
      <c r="LS818" s="76"/>
      <c r="LT818" s="66"/>
      <c r="LU818" s="76"/>
      <c r="LV818" s="66"/>
      <c r="LW818" s="76"/>
      <c r="LX818" s="66"/>
      <c r="LY818" s="76"/>
      <c r="LZ818" s="66"/>
      <c r="MA818" s="76"/>
      <c r="MB818" s="66"/>
      <c r="MC818" s="76"/>
      <c r="MD818" s="66"/>
      <c r="MG818" s="1" t="str" cm="1">
        <f t="array" ref="MG818">IFERROR(INDEX(Paste_Here!$B$2:$B$850, MATCH(0, COUNTIF(MG$4:MG817, Paste_Here!$B$2:$B$850) + IF(Paste_Here!$B$2:$B$850="", 1, 0), 0)), "")</f>
        <v/>
      </c>
      <c r="MH818" s="1" t="str">
        <f>IF(MG818&lt;&gt;"", INDEX(Paste_Here!$A$2:$A$850, MATCH(MG818, Paste_Here!$B$2:$B$850, 0)), "")</f>
        <v/>
      </c>
      <c r="MI818" s="1" t="str">
        <f t="shared" si="104"/>
        <v/>
      </c>
      <c r="MJ818" s="1" t="str" cm="1">
        <f t="array" ref="MJ818">IFERROR(INDEX($MI$5:$MI$850, MATCH(SMALL(IF($MI$5:$MI$850&lt;&gt;"", COUNTIF($MI$5:$MI$850, "&lt;"&amp;$MI$5:$MI$850)+1), ROW()-ROW($MJ$5)+1), COUNTIF($MI$5:$MI$850, "&lt;"&amp;$MI$5:$MI$850)+1, 0)), "")</f>
        <v/>
      </c>
    </row>
    <row r="819" spans="1:348">
      <c r="A819" s="66"/>
      <c r="B819" s="76" t="str">
        <f t="shared" si="97"/>
        <v/>
      </c>
      <c r="C819" s="66"/>
      <c r="D819" s="76" t="str">
        <f>IFERROR(IF(B819&lt;&gt;"", IF(AND(INDEX(Paste_Here!B$2:B$850, MATCH(B819, Paste_Here!A$2:A$850, 0))&lt;&gt;"", ISNUMBER(VALUE(INDEX(Paste_Here!B$2:B$850, MATCH(B819, Paste_Here!A$2:A$850, 0))))), INDEX(Paste_Here!B$2:B$850, MATCH(B819, Paste_Here!A$2:A$850, 0)), ""), ""), "")</f>
        <v/>
      </c>
      <c r="E819" s="66"/>
      <c r="F819" s="76" t="str">
        <f>IFERROR(IF(B819&lt;&gt;"", IF(ISTEXT(INDEX(Paste_Here!K$2:K$850, MATCH(B819, Paste_Here!A$2:A$850, 0))), INDEX(Paste_Here!K$2:K$850, MATCH(B819, Paste_Here!A$2:A$850, 0)), ""), ""), "")</f>
        <v/>
      </c>
      <c r="G819" s="66"/>
      <c r="H819" s="76" t="str">
        <f>IFERROR(IF(B819&lt;&gt;"", IF(ISTEXT(INDEX(Paste_Here!C$2:C$850, MATCH(B819, Paste_Here!A$2:A$850, 0))), INDEX(Paste_Here!C$2:C$850, MATCH(B819, Paste_Here!A$2:A$850, 0)), ""), ""), "")</f>
        <v/>
      </c>
      <c r="I819" s="66"/>
      <c r="J819" s="76" t="str">
        <f>IFERROR(IF(B819&lt;&gt;"", IF(ISNUMBER(SEARCH("s", LOWER(INDEX(Paste_Here!M$2:M$850, MATCH(B819, Paste_Here!A$2:A$850, 0))))), "Yes", IF(INDEX(Paste_Here!M$2:M$850, MATCH(B819, Paste_Here!A$2:A$850, 0))&lt;&gt;"", "No", "")), ""), "")</f>
        <v/>
      </c>
      <c r="K819" s="66"/>
      <c r="L819" s="76" t="str">
        <f>IFERROR(IF(B819&lt;&gt;"", IF(ISNUMBER(SEARCH("yes", LOWER(INDEX(Paste_Here!E$2:E$850, MATCH(B819, Paste_Here!A$2:A$850, 0))))), "Yes", IF(ISNUMBER(SEARCH("no", LOWER(INDEX(Paste_Here!E$2:E$850, MATCH(B819, Paste_Here!A$2:A$850, 0))))), "No", "")), ""), "")</f>
        <v/>
      </c>
      <c r="M819" s="66"/>
      <c r="N819" s="76" t="str">
        <f>IFERROR(IF(B819&lt;&gt;"", IF(ISNUMBER(SEARCH("yes", LOWER(INDEX(Paste_Here!F$2:F$850, MATCH(B819, Paste_Here!A$2:A$850, 0))))), "Yes", IF(ISNUMBER(SEARCH("no", LOWER(INDEX(Paste_Here!F$2:F$850, MATCH(B819, Paste_Here!A$2:A$850, 0))))), "No", "")), ""), "")</f>
        <v/>
      </c>
      <c r="O819" s="66"/>
      <c r="P819" s="76" t="str">
        <f>IFERROR(IF(B819&lt;&gt;"", IF(ISNUMBER(SEARCH("yes", LOWER(INDEX(Paste_Here!L$2:L$850, MATCH(B819, Paste_Here!A$2:A$850, 0))))), "Yes", IF(ISNUMBER(SEARCH("no", LOWER(INDEX(Paste_Here!L$2:L$850, MATCH(B819, Paste_Here!A$2:A$850, 0))))), "No", "")), ""), "")</f>
        <v/>
      </c>
      <c r="Q819" s="66"/>
      <c r="R819" s="76" t="str">
        <f>IFERROR(IF(B819&lt;&gt;"", IF(ISNUMBER(SEARCH("transitional 2", LOWER(INDEX(Paste_Here!D$2:D$850, MATCH(B819, Paste_Here!A$2:A$850, 0))))), "T2", IF(ISNUMBER(SEARCH("transitional 1", LOWER(INDEX(Paste_Here!D$2:D$850, MATCH(B819, Paste_Here!A$2:A$850, 0))))), "T1", IF(ISNUMBER(SEARCH("waived ell services", LOWER(INDEX(Paste_Here!D$2:D$850, MATCH(B819, Paste_Here!A$2:A$850, 0))))), "W", IF(ISNUMBER(SEARCH("english language learner", LOWER(INDEX(Paste_Here!D$2:D$850, MATCH(B819, Paste_Here!A$2:A$850, 0))))), "L", "")))), ""), "")</f>
        <v/>
      </c>
      <c r="S819" s="66"/>
      <c r="T819" s="76" t="str">
        <f>IFERROR(IF(B819&lt;&gt;"", IF(ISNUMBER(SEARCH("yes", LOWER(INDEX(Paste_Here!I$2:I$850, MATCH(B819, Paste_Here!A$2:A$850, 0))))), "Yes", IF(ISNUMBER(SEARCH("no", LOWER(INDEX(Paste_Here!I$2:I$850, MATCH(B819, Paste_Here!A$2:A$850, 0))))), "No", "")), ""), "")</f>
        <v/>
      </c>
      <c r="U819" s="66"/>
      <c r="V819" s="76" t="str">
        <f>IFERROR(IF(B819&lt;&gt;"", IF(ISTEXT(INDEX(Paste_Here!J$2:J$850, MATCH(B819, Paste_Here!A$2:A$850, 0))), VALUE(INDEX(Paste_Here!J$2:J$850, MATCH(B819, Paste_Here!A$2:A$850, 0))), ""), ""), "")</f>
        <v/>
      </c>
      <c r="W819" s="66"/>
      <c r="X819" s="66"/>
      <c r="Y819" s="76" t="str">
        <f t="shared" si="98"/>
        <v/>
      </c>
      <c r="Z819" s="66"/>
      <c r="AA819" s="76" t="str">
        <f>IFERROR(IF(B819&lt;&gt;"", IF(AND(INDEX(Paste_Here!AI$2:AI$850, MATCH(B819, Paste_Here!A$2:A$850, 0))&lt;&gt;"", ISNUMBER(VALUE(INDEX(Paste_Here!AI$2:AI$850, MATCH(B819, Paste_Here!A$2:A$850, 0))))), INDEX(Paste_Here!AI$2:AI$850, MATCH(B819, Paste_Here!A$2:A$850, 0)), ""), ""), "")</f>
        <v/>
      </c>
      <c r="AB819" s="66"/>
      <c r="AC819" s="76" t="str">
        <f>IFERROR(IF(B819&lt;&gt;"", IF(AND(INDEX(Paste_Here!AJ$2:AJ$850, MATCH(B819, Paste_Here!A$2:A$850, 0))&lt;&gt;"", ISNUMBER(VALUE(INDEX(Paste_Here!AJ$2:AJ$850, MATCH(B819, Paste_Here!A$2:A$850, 0))))), INDEX(Paste_Here!AJ$2:AJ$850, MATCH(B819, Paste_Here!A$2:A$850, 0)), ""), ""), "")</f>
        <v/>
      </c>
      <c r="AD819" s="66"/>
      <c r="AE819" s="76" t="str">
        <f>IFERROR(IF(B819&lt;&gt;"", IF(AND(INDEX(Paste_Here!AK$2:AK$850, MATCH(B819, Paste_Here!A$2:A$850, 0))&lt;&gt;"", ISNUMBER(VALUE(INDEX(Paste_Here!AK$2:AK$850, MATCH(B819, Paste_Here!A$2:A$850, 0))))), INDEX(Paste_Here!AK$2:AK$850, MATCH(B819, Paste_Here!A$2:A$850, 0)), ""), ""), "")</f>
        <v/>
      </c>
      <c r="AF819" s="66"/>
      <c r="AG819" s="76" t="str">
        <f>IFERROR(IF(B819&lt;&gt;"", IF(AND(INDEX(Paste_Here!AL$2:AL$850, MATCH(B819, Paste_Here!A$2:A$850, 0))&lt;&gt;"", ISNUMBER(VALUE(INDEX(Paste_Here!AL$2:AL$850, MATCH(B819, Paste_Here!A$2:A$850, 0))))), INDEX(Paste_Here!AL$2:AL$850, MATCH(B819, Paste_Here!A$2:A$850, 0)), ""), ""), "")</f>
        <v/>
      </c>
      <c r="AH819" s="66"/>
      <c r="AI819" s="76" t="str">
        <f>IFERROR(IF(B819&lt;&gt;"", IF(AND(INDEX(Paste_Here!AH$2:AH$850, MATCH(B819, Paste_Here!A$2:A$850, 0))&lt;&gt;"", ISNUMBER(VALUE(INDEX(Paste_Here!AH$2:AH$850, MATCH(B819, Paste_Here!A$2:A$850, 0))))), IF(VALUE(INDEX(Paste_Here!AH$2:AH$850, MATCH(B819, Paste_Here!A$2:A$850, 0)))=0, "", INDEX(Paste_Here!AH$2:AH$850, MATCH(B819, Paste_Here!A$2:A$850, 0))), ""), ""), "")</f>
        <v/>
      </c>
      <c r="AJ819" s="66"/>
      <c r="AK819" s="76" t="str">
        <f>IFERROR(IF(B819&lt;&gt;"", IF(AND(INDEX(Paste_Here!N$2:N$850, MATCH(B819, Paste_Here!A$2:A$850, 0))&lt;&gt;"", ISNUMBER(VALUE(INDEX(Paste_Here!N$2:N$850, MATCH(B819, Paste_Here!A$2:A$850, 0))))), INDEX(Paste_Here!N$2:N$850, MATCH(B819, Paste_Here!A$2:A$850, 0)), ""), ""), "")</f>
        <v/>
      </c>
      <c r="AL819" s="66"/>
      <c r="AM819" s="76" t="str">
        <f>IFERROR(IF(B819&lt;&gt;"", IF(AND(INDEX(Paste_Here!O$2:O$850, MATCH(B819, Paste_Here!A$2:A$850, 0))&lt;&gt;"", ISNUMBER(VALUE(INDEX(Paste_Here!O$2:O$850, MATCH(B819, Paste_Here!A$2:A$850, 0))))), INDEX(Paste_Here!O$2:O$850, MATCH(B819, Paste_Here!A$2:A$850, 0)), ""), ""), "")</f>
        <v/>
      </c>
      <c r="AN819" s="66"/>
      <c r="AO819" s="76"/>
      <c r="AP819" s="66"/>
      <c r="AQ819" s="76"/>
      <c r="AR819" s="66"/>
      <c r="AS819" s="76"/>
      <c r="AT819" s="66"/>
      <c r="AU819" s="66"/>
      <c r="AV819" s="76" t="str">
        <f t="shared" si="99"/>
        <v/>
      </c>
      <c r="AW819" s="66"/>
      <c r="AX819" s="76" t="str">
        <f>IFERROR(IF(B819&lt;&gt;"", IF(ISNUMBER(SEARCH("Revealed-Potential (Primary Focus)", LOWER(INDEX(Paste_Here!Z$2:Z$850, MATCH(B819, Paste_Here!A$2:A$850, 0))))), "Rev-Potential: Prim", IF(ISNUMBER(SEARCH("Revealed-Potential (Secondary Focus)", LOWER(INDEX(Paste_Here!Z$2:Z$850, MATCH(B819, Paste_Here!A$2:A$850, 0))))), "Rev-Potential: Sec", IF(ISNUMBER(SEARCH("Monitoring", LOWER(INDEX(Paste_Here!Z$2:Z$850, MATCH(B819, Paste_Here!A$2:A$850, 0))))), "Monitoring", IF(ISNUMBER(SEARCH("At-Promise (Secondary Focus)", LOWER(INDEX(Paste_Here!Z$2:Z$850, MATCH(B819, Paste_Here!A$2:A$850, 0))))), "At-Promise: Sec", IF(ISNUMBER(SEARCH("At-Promise (Primary Focus)", LOWER(INDEX(Paste_Here!Z$2:Z$850, MATCH(B819, Paste_Here!A$2:A$850, 0))))), "At-Promise: Prim", ""))))), ""), "")</f>
        <v/>
      </c>
      <c r="AY819" s="66"/>
      <c r="AZ819" s="76"/>
      <c r="BA819" s="66"/>
      <c r="BB819" s="76"/>
      <c r="BC819" s="66"/>
      <c r="BD819" s="76"/>
      <c r="BE819" s="66"/>
      <c r="BF819" s="76"/>
      <c r="BG819" s="66"/>
      <c r="BH819" s="76"/>
      <c r="BI819" s="66"/>
      <c r="BJ819" s="66"/>
      <c r="BK819" s="76" t="str">
        <f t="shared" si="100"/>
        <v/>
      </c>
      <c r="BL819" s="66"/>
      <c r="BM819" s="76" t="str">
        <f>IFERROR(IF(B819&lt;&gt;"", IF(AND(ISNUMBER(VALUE(SUBSTITUTE(SUBSTITUTE(Paste_Here!R819, "br", "-"), "L", ""))), VALUE(SUBSTITUTE(SUBSTITUTE(Paste_Here!R819, "br", "-"), "L", "")) &gt;= 1095), "Yes", IF(AND(ISNUMBER(VALUE(SUBSTITUTE(SUBSTITUTE(Paste_Here!R819, "br", "-"), "L", ""))), VALUE(SUBSTITUTE(SUBSTITUTE(Paste_Here!R819, "br", "-"), "L", "")) &lt;= 1094), "No", "")), ""), "")</f>
        <v/>
      </c>
      <c r="BN819" s="66"/>
      <c r="BO819" s="76" t="str">
        <f>IFERROR(IF(B819&lt;&gt;"", IF(COUNTIF(INDEX(Paste_Here!Y$2:AB$850, MATCH(B819, Paste_Here!A$2:A$850, 0), 0), "yes") &gt; 0, "Yes", IF(COUNTIF(INDEX(Paste_Here!Y$2:AB$850, MATCH(B819, Paste_Here!A$2:A$850, 0), 0), "no") &gt; 0, "No", "")), ""), "")</f>
        <v/>
      </c>
      <c r="BP819" s="66"/>
      <c r="BQ819" s="76" t="str">
        <f>IFERROR(IF(B819&lt;&gt;"", IF(AND(ISNUMBER(VALUE(SUBSTITUTE(SUBSTITUTE(Paste_Here!U819, "em", "-"), "q", ""))), VALUE(SUBSTITUTE(SUBSTITUTE(Paste_Here!U819, "em", "-"), "q", "")) &gt;= 910), "Yes", IF(AND(ISNUMBER(VALUE(SUBSTITUTE(SUBSTITUTE(Paste_Here!U819, "em", "-"), "q", ""))), VALUE(SUBSTITUTE(SUBSTITUTE(Paste_Here!U819, "em", "-"), "q", "")) &lt;= 909), "No", "")), ""), "")</f>
        <v/>
      </c>
      <c r="BR819" s="66"/>
      <c r="BS819" s="76" t="str">
        <f>IFERROR(IF(B819&lt;&gt;"", IF(AND(INDEX(Paste_Here!X$2:X$850, MATCH(B819, Paste_Here!A$2:A$850, 0))&lt;&gt;"", ISNUMBER(VALUE(INDEX(Paste_Here!X$2:X$850, MATCH(B819, Paste_Here!A$2:A$850, 0))))), INDEX(Paste_Here!X$2:X$850, MATCH(B819, Paste_Here!A$2:A$850, 0)), ""), ""), "")</f>
        <v/>
      </c>
      <c r="BT819" s="66"/>
      <c r="BU819" s="76" t="str">
        <f>IFERROR(IF(B819&lt;&gt;"", IF(ISNUMBER(VALUE(INDEX(Paste_Here!G$2:G$850, MATCH(B819, Paste_Here!A$2:A$850, 0)))), IF(VALUE(INDEX(Paste_Here!G$2:G$850, MATCH(B819, Paste_Here!A$2:A$850, 0)))=0, "No", IF(AND(VALUE(INDEX(Paste_Here!G$2:G$850, MATCH(B819, Paste_Here!A$2:A$850, 0)))&gt;=1, VALUE(INDEX(Paste_Here!G$2:G$850, MATCH(B819, Paste_Here!A$2:A$850, 0)))&lt;=4), VALUE(INDEX(Paste_Here!G$2:G$850, MATCH(B819, Paste_Here!A$2:A$850, 0))), "")), ""), ""), "")</f>
        <v/>
      </c>
      <c r="BV819" s="66"/>
      <c r="BW819" s="76" t="str">
        <f>IFERROR(IF(B819&lt;&gt;"", IF(ISNUMBER(VALUE(INDEX(Paste_Here!H$2:H$850, MATCH(B819, Paste_Here!A$2:A$850, 0)))), IF(VALUE(INDEX(Paste_Here!H$2:H$850, MATCH(B819, Paste_Here!A$2:A$850, 0)))=0, "No", IF(AND(VALUE(INDEX(Paste_Here!H$2:H$850, MATCH(B819, Paste_Here!A$2:A$850, 0)))&gt;=1, VALUE(INDEX(Paste_Here!H$2:H$850, MATCH(B819, Paste_Here!A$2:A$850, 0)))&lt;=4), VALUE(INDEX(Paste_Here!H$2:H$850, MATCH(B819, Paste_Here!A$2:A$850, 0))), "")), ""), ""), "")</f>
        <v/>
      </c>
      <c r="BX819" s="66"/>
      <c r="BY819" s="76"/>
      <c r="BZ819" s="66"/>
      <c r="CA819" s="76"/>
      <c r="CB819" s="66"/>
      <c r="CC819" s="66"/>
      <c r="CD819" s="76" t="str">
        <f t="shared" si="101"/>
        <v/>
      </c>
      <c r="CE819" s="66"/>
      <c r="CF819" s="76" t="str">
        <f>IFERROR(IF(B819&lt;&gt;"", IF(AND(INDEX(Paste_Here!P$2:P$850, MATCH(B819, Paste_Here!A$2:A$850, 0))&lt;&gt;"", ISNUMBER(VALUE(INDEX(Paste_Here!P$2:P$850, MATCH(B819, Paste_Here!A$2:A$850, 0))))), INDEX(Paste_Here!P$2:P$850, MATCH(B819, Paste_Here!A$2:A$850, 0)), ""), ""), "")</f>
        <v/>
      </c>
      <c r="CG819" s="66"/>
      <c r="CH819" s="76" t="str">
        <f>IFERROR(IF(B819&lt;&gt;"", IF(ISNUMBER(SEARCH("highrisk", LOWER(INDEX(Paste_Here!Q$2:Q$850, MATCH(B819, Paste_Here!A$2:A$850, 0))))), "High Risk", IF(ISNUMBER(SEARCH("lowrisk", LOWER(INDEX(Paste_Here!Q$2:Q$850, MATCH(B819, Paste_Here!A$2:A$850, 0))))), "Low Risk", IF(ISNUMBER(SEARCH("somerisk", LOWER(INDEX(Paste_Here!Q$2:Q$850, MATCH(B819, Paste_Here!A$2:A$850, 0))))), "Some Risk", ""))), ""), "")</f>
        <v/>
      </c>
      <c r="CI819" s="66"/>
      <c r="CJ819" s="76" t="str">
        <f>IFERROR(IF(B819&lt;&gt;"", IF(AND(INDEX(Paste_Here!AA$2:AA$850, MATCH(B819, Paste_Here!A$2:A$850, 0))&lt;&gt;"", ISNUMBER(VALUE(INDEX(Paste_Here!AA$2:AA$850, MATCH(B819, Paste_Here!A$2:A$850, 0))))), INDEX(Paste_Here!AA$2:AA$850, MATCH(B819, Paste_Here!A$2:A$850, 0)), ""), ""), "")</f>
        <v/>
      </c>
      <c r="CK819" s="66"/>
      <c r="CL819" s="76" t="str">
        <f>IFERROR(IF(B819&lt;&gt;"", IF(LOWER(INDEX(Paste_Here!AB$2:AB$850, MATCH(B819, Paste_Here!A$2:A$850, 0)))="approaching expectations", "Approaching", IF(LOWER(INDEX(Paste_Here!AB$2:AB$850, MATCH(B819, Paste_Here!A$2:A$850, 0)))="met expectations", "Met", IF(LOWER(INDEX(Paste_Here!AB$2:AB$850, MATCH(B819, Paste_Here!A$2:A$850, 0)))="exceeded expectations", "Exceeded", IF(LOWER(INDEX(Paste_Here!AB$2:AB$850, MATCH(B819, Paste_Here!A$2:A$850, 0)))="below expectations", "Below", "")))), ""), "")</f>
        <v/>
      </c>
      <c r="CM819" s="66"/>
      <c r="CN819" s="76" t="str">
        <f>IFERROR(IF(B819&lt;&gt;"", IF(AND(INDEX(Paste_Here!AC$2:AC$850, MATCH(B819, Paste_Here!A$2:A$850, 0))&lt;&gt;"", ISNUMBER(VALUE(INDEX(Paste_Here!AC$2:AC$850, MATCH(B819, Paste_Here!A$2:A$850, 0))))), INDEX(Paste_Here!AC$2:AC$850, MATCH(B819, Paste_Here!A$2:A$850, 0)), ""), ""), "")</f>
        <v/>
      </c>
      <c r="CO819" s="66"/>
      <c r="CP819" s="76"/>
      <c r="CQ819" s="66"/>
      <c r="CR819" s="76"/>
      <c r="CS819" s="66"/>
      <c r="CT819" s="76"/>
      <c r="CU819" s="66"/>
      <c r="CV819" s="76"/>
      <c r="CW819" s="66"/>
      <c r="CX819" s="76"/>
      <c r="CY819" s="66"/>
      <c r="CZ819" s="66"/>
      <c r="DA819" s="76" t="str">
        <f t="shared" si="102"/>
        <v/>
      </c>
      <c r="DB819" s="66"/>
      <c r="DC819" s="76" t="str">
        <f>IFERROR(IF(B819&lt;&gt;"", IF(AND(INDEX(Paste_Here!V$2:V$850, MATCH(B819, Paste_Here!A$2:A$850, 0))&lt;&gt;"", ISNUMBER(VALUE(INDEX(Paste_Here!V$2:V$850, MATCH(B819, Paste_Here!A$2:A$850, 0))))), INDEX(Paste_Here!V$2:V$850, MATCH(B819, Paste_Here!A$2:A$850, 0)), ""), ""), "")</f>
        <v/>
      </c>
      <c r="DD819" s="66"/>
      <c r="DE819" s="76" t="str">
        <f>IFERROR(IF(B819&lt;&gt;"", IF(ISNUMBER(SEARCH("highrisk", LOWER(INDEX(Paste_Here!W$2:W$850, MATCH(B819, Paste_Here!A$2:A$850, 0))))), "High Risk", IF(ISNUMBER(SEARCH("lowrisk", LOWER(INDEX(Paste_Here!W$2:W$850, MATCH(B819, Paste_Here!A$2:A$850, 0))))), "Low Risk", IF(ISNUMBER(SEARCH("somerisk", LOWER(INDEX(Paste_Here!W$2:W$850, MATCH(B819, Paste_Here!A$2:A$850, 0))))), "Some Risk", ""))), ""), "")</f>
        <v/>
      </c>
      <c r="DF819" s="66"/>
      <c r="DG819" s="76" t="str">
        <f>IFERROR(IF(B819&lt;&gt;"", IF(AND(INDEX(Paste_Here!S$2:S$850, MATCH(B819, Paste_Here!A$2:A$850, 0))&lt;&gt;"", ISNUMBER(VALUE(INDEX(Paste_Here!S$2:S$850, MATCH(B819, Paste_Here!A$2:A$850, 0))))), INDEX(Paste_Here!S$2:S$850, MATCH(B819, Paste_Here!A$2:A$850, 0)), ""), ""), "")</f>
        <v/>
      </c>
      <c r="DH819" s="66"/>
      <c r="DI819" s="76" t="str">
        <f>IFERROR(IF(B819&lt;&gt;"", IF(ISNUMBER(SEARCH("highrisk", LOWER(INDEX(Paste_Here!T$2:T$850, MATCH(B819, Paste_Here!A$2:A$850, 0))))), "High Risk", IF(ISNUMBER(SEARCH("lowrisk", LOWER(INDEX(Paste_Here!T$2:T$850, MATCH(B819, Paste_Here!A$2:A$850, 0))))), "Low Risk", IF(ISNUMBER(SEARCH("somerisk", LOWER(INDEX(Paste_Here!T$2:T$850, MATCH(B819, Paste_Here!A$2:A$850, 0))))), "Some Risk", ""))), ""), "")</f>
        <v/>
      </c>
      <c r="DJ819" s="66"/>
      <c r="DK819" s="76" t="str">
        <f>IFERROR(IF(B819&lt;&gt;"", IF(AND(INDEX(Paste_Here!AD$2:AD$850, MATCH(B819, Paste_Here!A$2:A$850, 0))&lt;&gt;"", ISNUMBER(VALUE(INDEX(Paste_Here!AD$2:AD$850, MATCH(B819, Paste_Here!A$2:A$850, 0))))), INDEX(Paste_Here!AD$2:AD$850, MATCH(B819, Paste_Here!A$2:A$850, 0)), ""), ""), "")</f>
        <v/>
      </c>
      <c r="DL819" s="66"/>
      <c r="DM819" s="76" t="str">
        <f>IFERROR(IF(B819&lt;&gt;"", IF(LOWER(INDEX(Paste_Here!AE$2:AE$850, MATCH(B819, Paste_Here!A$2:A$850, 0)))="approaching expectations", "Approaching", IF(LOWER(INDEX(Paste_Here!AE$2:AE$850, MATCH(B819, Paste_Here!A$2:A$850, 0)))="met expectations", "Met", IF(LOWER(INDEX(Paste_Here!AE$2:AE$850, MATCH(B819, Paste_Here!A$2:A$850, 0)))="exceeded expectations", "Exceeded", IF(LOWER(INDEX(Paste_Here!AE$2:AE$850, MATCH(B819, Paste_Here!A$2:A$850, 0)))="below expectations", "Below", "")))), ""), "")</f>
        <v/>
      </c>
      <c r="DN819" s="66"/>
      <c r="DO819" s="76"/>
      <c r="DP819" s="66"/>
      <c r="DQ819" s="76"/>
      <c r="DR819" s="66"/>
      <c r="DS819" s="76"/>
      <c r="DT819" s="66"/>
      <c r="DU819" s="76"/>
      <c r="DV819" s="66"/>
      <c r="DW819" s="66"/>
      <c r="DX819" s="76" t="str">
        <f t="shared" si="103"/>
        <v/>
      </c>
      <c r="DY819" s="66"/>
      <c r="DZ819" s="76"/>
      <c r="EA819" s="66"/>
      <c r="EB819" s="76"/>
      <c r="EC819" s="66"/>
      <c r="ED819" s="76" t="str">
        <f>IFERROR(IF(B819&lt;&gt;"", IF(AND(INDEX(Paste_Here!AF$2:AF$850, MATCH(B819, Paste_Here!A$2:A$850, 0))&lt;&gt;"", ISNUMBER(VALUE(INDEX(Paste_Here!AF$2:AF$850, MATCH(B819, Paste_Here!A$2:A$850, 0))))), INDEX(Paste_Here!AF$2:AF$850, MATCH(B819, Paste_Here!A$2:A$850, 0)), ""), ""), "")</f>
        <v/>
      </c>
      <c r="EE819" s="66"/>
      <c r="EF819" s="76"/>
      <c r="EG819" s="66"/>
      <c r="EH819" s="76"/>
      <c r="EI819" s="66"/>
      <c r="EJ819" s="76" t="str">
        <f>IFERROR(IF(B819&lt;&gt;"", IF(AND(INDEX(Paste_Here!AG$2:AG$850, MATCH(B819, Paste_Here!A$2:A$850, 0))&lt;&gt;"", ISNUMBER(VALUE(INDEX(Paste_Here!AG$2:AG$850, MATCH(B819, Paste_Here!A$2:A$850, 0))))), INDEX(Paste_Here!AG$2:AG$850, MATCH(B819, Paste_Here!A$2:A$850, 0)), ""), ""), "")</f>
        <v/>
      </c>
      <c r="EK819" s="66"/>
      <c r="EL819" s="76"/>
      <c r="EM819" s="66"/>
      <c r="EN819" s="76"/>
      <c r="EO819" s="66"/>
      <c r="EP819" s="76"/>
      <c r="EQ819" s="66"/>
      <c r="ER819" s="76"/>
      <c r="ES819" s="66"/>
      <c r="ET819" s="66"/>
      <c r="EU819" s="76"/>
      <c r="EV819" s="66"/>
      <c r="EW819" s="76"/>
      <c r="EX819" s="66"/>
      <c r="EY819" s="76"/>
      <c r="EZ819" s="66"/>
      <c r="FA819" s="76"/>
      <c r="FB819" s="66"/>
      <c r="FC819" s="76"/>
      <c r="FD819" s="66"/>
      <c r="FE819" s="76"/>
      <c r="FF819" s="66"/>
      <c r="FG819" s="76"/>
      <c r="FH819" s="66"/>
      <c r="FI819" s="76"/>
      <c r="FJ819" s="66"/>
      <c r="FK819" s="76"/>
      <c r="FL819" s="66"/>
      <c r="FM819" s="76"/>
      <c r="FN819" s="66"/>
      <c r="FO819" s="76"/>
      <c r="FP819" s="66"/>
      <c r="FQ819" s="76"/>
      <c r="FR819" s="66"/>
      <c r="FS819" s="76"/>
      <c r="FT819" s="66"/>
      <c r="FU819" s="76"/>
      <c r="FV819" s="66"/>
      <c r="FW819" s="76"/>
      <c r="FX819" s="66"/>
      <c r="FY819" s="76"/>
      <c r="FZ819" s="66"/>
      <c r="GA819" s="76"/>
      <c r="GB819" s="66"/>
      <c r="GC819" s="76"/>
      <c r="GD819" s="66"/>
      <c r="GE819" s="76"/>
      <c r="GF819" s="66"/>
      <c r="GG819" s="76"/>
      <c r="GH819" s="66"/>
      <c r="GI819" s="76"/>
      <c r="GJ819" s="66"/>
      <c r="GK819" s="76"/>
      <c r="GL819" s="66"/>
      <c r="GM819" s="76"/>
      <c r="GN819" s="66"/>
      <c r="GO819" s="76"/>
      <c r="GP819" s="66"/>
      <c r="GQ819" s="76"/>
      <c r="GR819" s="66"/>
      <c r="GS819" s="76"/>
      <c r="GT819" s="66"/>
      <c r="GU819" s="76"/>
      <c r="GV819" s="66"/>
      <c r="GW819" s="76"/>
      <c r="GX819" s="66"/>
      <c r="GY819" s="76"/>
      <c r="GZ819" s="66"/>
      <c r="HA819" s="76"/>
      <c r="HB819" s="66"/>
      <c r="HC819" s="76"/>
      <c r="HD819" s="66"/>
      <c r="HE819" s="76"/>
      <c r="HF819" s="66"/>
      <c r="HG819" s="76"/>
      <c r="HH819" s="66"/>
      <c r="HI819" s="76"/>
      <c r="HJ819" s="66"/>
      <c r="HK819" s="76"/>
      <c r="HL819" s="66"/>
      <c r="HM819" s="76"/>
      <c r="HN819" s="66"/>
      <c r="HO819" s="76"/>
      <c r="HP819" s="66"/>
      <c r="HQ819" s="76"/>
      <c r="HR819" s="66"/>
      <c r="HS819" s="76"/>
      <c r="HT819" s="66"/>
      <c r="HU819" s="76"/>
      <c r="HV819" s="66"/>
      <c r="HW819" s="76"/>
      <c r="HX819" s="66"/>
      <c r="HY819" s="76"/>
      <c r="HZ819" s="66"/>
      <c r="IA819" s="76"/>
      <c r="IB819" s="66"/>
      <c r="IC819" s="76"/>
      <c r="ID819" s="66"/>
      <c r="IE819" s="76"/>
      <c r="IF819" s="66"/>
      <c r="IG819" s="76"/>
      <c r="IH819" s="66"/>
      <c r="II819" s="76"/>
      <c r="IJ819" s="66"/>
      <c r="IK819" s="76"/>
      <c r="IL819" s="66"/>
      <c r="IM819" s="76"/>
      <c r="IN819" s="66"/>
      <c r="IO819" s="76"/>
      <c r="IP819" s="66"/>
      <c r="IQ819" s="76"/>
      <c r="IR819" s="66"/>
      <c r="IS819" s="76"/>
      <c r="IT819" s="66"/>
      <c r="IU819" s="76"/>
      <c r="IV819" s="66"/>
      <c r="IW819" s="76"/>
      <c r="IX819" s="66"/>
      <c r="IY819" s="76"/>
      <c r="IZ819" s="66"/>
      <c r="JA819" s="76"/>
      <c r="JB819" s="66"/>
      <c r="JC819" s="76"/>
      <c r="JD819" s="66"/>
      <c r="JE819" s="76"/>
      <c r="JF819" s="66"/>
      <c r="JG819" s="76"/>
      <c r="JH819" s="66"/>
      <c r="JI819" s="76"/>
      <c r="JJ819" s="66"/>
      <c r="JK819" s="76"/>
      <c r="JL819" s="66"/>
      <c r="JM819" s="76"/>
      <c r="JN819" s="66"/>
      <c r="JO819" s="76"/>
      <c r="JP819" s="66"/>
      <c r="JQ819" s="76"/>
      <c r="JR819" s="66"/>
      <c r="JS819" s="76"/>
      <c r="JT819" s="66"/>
      <c r="JU819" s="76"/>
      <c r="JV819" s="66"/>
      <c r="JW819" s="76"/>
      <c r="JX819" s="66"/>
      <c r="JY819" s="76"/>
      <c r="JZ819" s="66"/>
      <c r="KA819" s="76"/>
      <c r="KB819" s="66"/>
      <c r="KC819" s="76"/>
      <c r="KD819" s="66"/>
      <c r="KE819" s="76"/>
      <c r="KF819" s="66"/>
      <c r="KG819" s="76"/>
      <c r="KH819" s="66"/>
      <c r="KI819" s="76"/>
      <c r="KJ819" s="66"/>
      <c r="KK819" s="76"/>
      <c r="KL819" s="66"/>
      <c r="KM819" s="76"/>
      <c r="KN819" s="66"/>
      <c r="KO819" s="76"/>
      <c r="KP819" s="66"/>
      <c r="KQ819" s="76"/>
      <c r="KR819" s="66"/>
      <c r="KS819" s="76"/>
      <c r="KT819" s="66"/>
      <c r="KU819" s="76"/>
      <c r="KV819" s="66"/>
      <c r="KW819" s="76"/>
      <c r="KX819" s="66"/>
      <c r="KY819" s="76"/>
      <c r="KZ819" s="66"/>
      <c r="LA819" s="76"/>
      <c r="LB819" s="66"/>
      <c r="LC819" s="76"/>
      <c r="LD819" s="66"/>
      <c r="LE819" s="76"/>
      <c r="LF819" s="66"/>
      <c r="LG819" s="76"/>
      <c r="LH819" s="66"/>
      <c r="LI819" s="76"/>
      <c r="LJ819" s="66"/>
      <c r="LK819" s="76"/>
      <c r="LL819" s="66"/>
      <c r="LM819" s="76"/>
      <c r="LN819" s="66"/>
      <c r="LO819" s="76"/>
      <c r="LP819" s="66"/>
      <c r="LQ819" s="76"/>
      <c r="LR819" s="66"/>
      <c r="LS819" s="76"/>
      <c r="LT819" s="66"/>
      <c r="LU819" s="76"/>
      <c r="LV819" s="66"/>
      <c r="LW819" s="76"/>
      <c r="LX819" s="66"/>
      <c r="LY819" s="76"/>
      <c r="LZ819" s="66"/>
      <c r="MA819" s="76"/>
      <c r="MB819" s="66"/>
      <c r="MC819" s="76"/>
      <c r="MD819" s="66"/>
      <c r="MG819" s="1" t="str" cm="1">
        <f t="array" ref="MG819">IFERROR(INDEX(Paste_Here!$B$2:$B$850, MATCH(0, COUNTIF(MG$4:MG818, Paste_Here!$B$2:$B$850) + IF(Paste_Here!$B$2:$B$850="", 1, 0), 0)), "")</f>
        <v/>
      </c>
      <c r="MH819" s="1" t="str">
        <f>IF(MG819&lt;&gt;"", INDEX(Paste_Here!$A$2:$A$850, MATCH(MG819, Paste_Here!$B$2:$B$850, 0)), "")</f>
        <v/>
      </c>
      <c r="MI819" s="1" t="str">
        <f t="shared" si="104"/>
        <v/>
      </c>
      <c r="MJ819" s="1" t="str" cm="1">
        <f t="array" ref="MJ819">IFERROR(INDEX($MI$5:$MI$850, MATCH(SMALL(IF($MI$5:$MI$850&lt;&gt;"", COUNTIF($MI$5:$MI$850, "&lt;"&amp;$MI$5:$MI$850)+1), ROW()-ROW($MJ$5)+1), COUNTIF($MI$5:$MI$850, "&lt;"&amp;$MI$5:$MI$850)+1, 0)), "")</f>
        <v/>
      </c>
    </row>
    <row r="820" spans="1:348">
      <c r="A820" s="66"/>
      <c r="B820" s="76" t="str">
        <f t="shared" si="97"/>
        <v/>
      </c>
      <c r="C820" s="66"/>
      <c r="D820" s="76" t="str">
        <f>IFERROR(IF(B820&lt;&gt;"", IF(AND(INDEX(Paste_Here!B$2:B$850, MATCH(B820, Paste_Here!A$2:A$850, 0))&lt;&gt;"", ISNUMBER(VALUE(INDEX(Paste_Here!B$2:B$850, MATCH(B820, Paste_Here!A$2:A$850, 0))))), INDEX(Paste_Here!B$2:B$850, MATCH(B820, Paste_Here!A$2:A$850, 0)), ""), ""), "")</f>
        <v/>
      </c>
      <c r="E820" s="66"/>
      <c r="F820" s="76" t="str">
        <f>IFERROR(IF(B820&lt;&gt;"", IF(ISTEXT(INDEX(Paste_Here!K$2:K$850, MATCH(B820, Paste_Here!A$2:A$850, 0))), INDEX(Paste_Here!K$2:K$850, MATCH(B820, Paste_Here!A$2:A$850, 0)), ""), ""), "")</f>
        <v/>
      </c>
      <c r="G820" s="66"/>
      <c r="H820" s="76" t="str">
        <f>IFERROR(IF(B820&lt;&gt;"", IF(ISTEXT(INDEX(Paste_Here!C$2:C$850, MATCH(B820, Paste_Here!A$2:A$850, 0))), INDEX(Paste_Here!C$2:C$850, MATCH(B820, Paste_Here!A$2:A$850, 0)), ""), ""), "")</f>
        <v/>
      </c>
      <c r="I820" s="66"/>
      <c r="J820" s="76" t="str">
        <f>IFERROR(IF(B820&lt;&gt;"", IF(ISNUMBER(SEARCH("s", LOWER(INDEX(Paste_Here!M$2:M$850, MATCH(B820, Paste_Here!A$2:A$850, 0))))), "Yes", IF(INDEX(Paste_Here!M$2:M$850, MATCH(B820, Paste_Here!A$2:A$850, 0))&lt;&gt;"", "No", "")), ""), "")</f>
        <v/>
      </c>
      <c r="K820" s="66"/>
      <c r="L820" s="76" t="str">
        <f>IFERROR(IF(B820&lt;&gt;"", IF(ISNUMBER(SEARCH("yes", LOWER(INDEX(Paste_Here!E$2:E$850, MATCH(B820, Paste_Here!A$2:A$850, 0))))), "Yes", IF(ISNUMBER(SEARCH("no", LOWER(INDEX(Paste_Here!E$2:E$850, MATCH(B820, Paste_Here!A$2:A$850, 0))))), "No", "")), ""), "")</f>
        <v/>
      </c>
      <c r="M820" s="66"/>
      <c r="N820" s="76" t="str">
        <f>IFERROR(IF(B820&lt;&gt;"", IF(ISNUMBER(SEARCH("yes", LOWER(INDEX(Paste_Here!F$2:F$850, MATCH(B820, Paste_Here!A$2:A$850, 0))))), "Yes", IF(ISNUMBER(SEARCH("no", LOWER(INDEX(Paste_Here!F$2:F$850, MATCH(B820, Paste_Here!A$2:A$850, 0))))), "No", "")), ""), "")</f>
        <v/>
      </c>
      <c r="O820" s="66"/>
      <c r="P820" s="76" t="str">
        <f>IFERROR(IF(B820&lt;&gt;"", IF(ISNUMBER(SEARCH("yes", LOWER(INDEX(Paste_Here!L$2:L$850, MATCH(B820, Paste_Here!A$2:A$850, 0))))), "Yes", IF(ISNUMBER(SEARCH("no", LOWER(INDEX(Paste_Here!L$2:L$850, MATCH(B820, Paste_Here!A$2:A$850, 0))))), "No", "")), ""), "")</f>
        <v/>
      </c>
      <c r="Q820" s="66"/>
      <c r="R820" s="76" t="str">
        <f>IFERROR(IF(B820&lt;&gt;"", IF(ISNUMBER(SEARCH("transitional 2", LOWER(INDEX(Paste_Here!D$2:D$850, MATCH(B820, Paste_Here!A$2:A$850, 0))))), "T2", IF(ISNUMBER(SEARCH("transitional 1", LOWER(INDEX(Paste_Here!D$2:D$850, MATCH(B820, Paste_Here!A$2:A$850, 0))))), "T1", IF(ISNUMBER(SEARCH("waived ell services", LOWER(INDEX(Paste_Here!D$2:D$850, MATCH(B820, Paste_Here!A$2:A$850, 0))))), "W", IF(ISNUMBER(SEARCH("english language learner", LOWER(INDEX(Paste_Here!D$2:D$850, MATCH(B820, Paste_Here!A$2:A$850, 0))))), "L", "")))), ""), "")</f>
        <v/>
      </c>
      <c r="S820" s="66"/>
      <c r="T820" s="76" t="str">
        <f>IFERROR(IF(B820&lt;&gt;"", IF(ISNUMBER(SEARCH("yes", LOWER(INDEX(Paste_Here!I$2:I$850, MATCH(B820, Paste_Here!A$2:A$850, 0))))), "Yes", IF(ISNUMBER(SEARCH("no", LOWER(INDEX(Paste_Here!I$2:I$850, MATCH(B820, Paste_Here!A$2:A$850, 0))))), "No", "")), ""), "")</f>
        <v/>
      </c>
      <c r="U820" s="66"/>
      <c r="V820" s="76" t="str">
        <f>IFERROR(IF(B820&lt;&gt;"", IF(ISTEXT(INDEX(Paste_Here!J$2:J$850, MATCH(B820, Paste_Here!A$2:A$850, 0))), VALUE(INDEX(Paste_Here!J$2:J$850, MATCH(B820, Paste_Here!A$2:A$850, 0))), ""), ""), "")</f>
        <v/>
      </c>
      <c r="W820" s="66"/>
      <c r="X820" s="66"/>
      <c r="Y820" s="76" t="str">
        <f t="shared" si="98"/>
        <v/>
      </c>
      <c r="Z820" s="66"/>
      <c r="AA820" s="76" t="str">
        <f>IFERROR(IF(B820&lt;&gt;"", IF(AND(INDEX(Paste_Here!AI$2:AI$850, MATCH(B820, Paste_Here!A$2:A$850, 0))&lt;&gt;"", ISNUMBER(VALUE(INDEX(Paste_Here!AI$2:AI$850, MATCH(B820, Paste_Here!A$2:A$850, 0))))), INDEX(Paste_Here!AI$2:AI$850, MATCH(B820, Paste_Here!A$2:A$850, 0)), ""), ""), "")</f>
        <v/>
      </c>
      <c r="AB820" s="66"/>
      <c r="AC820" s="76" t="str">
        <f>IFERROR(IF(B820&lt;&gt;"", IF(AND(INDEX(Paste_Here!AJ$2:AJ$850, MATCH(B820, Paste_Here!A$2:A$850, 0))&lt;&gt;"", ISNUMBER(VALUE(INDEX(Paste_Here!AJ$2:AJ$850, MATCH(B820, Paste_Here!A$2:A$850, 0))))), INDEX(Paste_Here!AJ$2:AJ$850, MATCH(B820, Paste_Here!A$2:A$850, 0)), ""), ""), "")</f>
        <v/>
      </c>
      <c r="AD820" s="66"/>
      <c r="AE820" s="76" t="str">
        <f>IFERROR(IF(B820&lt;&gt;"", IF(AND(INDEX(Paste_Here!AK$2:AK$850, MATCH(B820, Paste_Here!A$2:A$850, 0))&lt;&gt;"", ISNUMBER(VALUE(INDEX(Paste_Here!AK$2:AK$850, MATCH(B820, Paste_Here!A$2:A$850, 0))))), INDEX(Paste_Here!AK$2:AK$850, MATCH(B820, Paste_Here!A$2:A$850, 0)), ""), ""), "")</f>
        <v/>
      </c>
      <c r="AF820" s="66"/>
      <c r="AG820" s="76" t="str">
        <f>IFERROR(IF(B820&lt;&gt;"", IF(AND(INDEX(Paste_Here!AL$2:AL$850, MATCH(B820, Paste_Here!A$2:A$850, 0))&lt;&gt;"", ISNUMBER(VALUE(INDEX(Paste_Here!AL$2:AL$850, MATCH(B820, Paste_Here!A$2:A$850, 0))))), INDEX(Paste_Here!AL$2:AL$850, MATCH(B820, Paste_Here!A$2:A$850, 0)), ""), ""), "")</f>
        <v/>
      </c>
      <c r="AH820" s="66"/>
      <c r="AI820" s="76" t="str">
        <f>IFERROR(IF(B820&lt;&gt;"", IF(AND(INDEX(Paste_Here!AH$2:AH$850, MATCH(B820, Paste_Here!A$2:A$850, 0))&lt;&gt;"", ISNUMBER(VALUE(INDEX(Paste_Here!AH$2:AH$850, MATCH(B820, Paste_Here!A$2:A$850, 0))))), IF(VALUE(INDEX(Paste_Here!AH$2:AH$850, MATCH(B820, Paste_Here!A$2:A$850, 0)))=0, "", INDEX(Paste_Here!AH$2:AH$850, MATCH(B820, Paste_Here!A$2:A$850, 0))), ""), ""), "")</f>
        <v/>
      </c>
      <c r="AJ820" s="66"/>
      <c r="AK820" s="76" t="str">
        <f>IFERROR(IF(B820&lt;&gt;"", IF(AND(INDEX(Paste_Here!N$2:N$850, MATCH(B820, Paste_Here!A$2:A$850, 0))&lt;&gt;"", ISNUMBER(VALUE(INDEX(Paste_Here!N$2:N$850, MATCH(B820, Paste_Here!A$2:A$850, 0))))), INDEX(Paste_Here!N$2:N$850, MATCH(B820, Paste_Here!A$2:A$850, 0)), ""), ""), "")</f>
        <v/>
      </c>
      <c r="AL820" s="66"/>
      <c r="AM820" s="76" t="str">
        <f>IFERROR(IF(B820&lt;&gt;"", IF(AND(INDEX(Paste_Here!O$2:O$850, MATCH(B820, Paste_Here!A$2:A$850, 0))&lt;&gt;"", ISNUMBER(VALUE(INDEX(Paste_Here!O$2:O$850, MATCH(B820, Paste_Here!A$2:A$850, 0))))), INDEX(Paste_Here!O$2:O$850, MATCH(B820, Paste_Here!A$2:A$850, 0)), ""), ""), "")</f>
        <v/>
      </c>
      <c r="AN820" s="66"/>
      <c r="AO820" s="76"/>
      <c r="AP820" s="66"/>
      <c r="AQ820" s="76"/>
      <c r="AR820" s="66"/>
      <c r="AS820" s="76"/>
      <c r="AT820" s="66"/>
      <c r="AU820" s="66"/>
      <c r="AV820" s="76" t="str">
        <f t="shared" si="99"/>
        <v/>
      </c>
      <c r="AW820" s="66"/>
      <c r="AX820" s="76" t="str">
        <f>IFERROR(IF(B820&lt;&gt;"", IF(ISNUMBER(SEARCH("Revealed-Potential (Primary Focus)", LOWER(INDEX(Paste_Here!Z$2:Z$850, MATCH(B820, Paste_Here!A$2:A$850, 0))))), "Rev-Potential: Prim", IF(ISNUMBER(SEARCH("Revealed-Potential (Secondary Focus)", LOWER(INDEX(Paste_Here!Z$2:Z$850, MATCH(B820, Paste_Here!A$2:A$850, 0))))), "Rev-Potential: Sec", IF(ISNUMBER(SEARCH("Monitoring", LOWER(INDEX(Paste_Here!Z$2:Z$850, MATCH(B820, Paste_Here!A$2:A$850, 0))))), "Monitoring", IF(ISNUMBER(SEARCH("At-Promise (Secondary Focus)", LOWER(INDEX(Paste_Here!Z$2:Z$850, MATCH(B820, Paste_Here!A$2:A$850, 0))))), "At-Promise: Sec", IF(ISNUMBER(SEARCH("At-Promise (Primary Focus)", LOWER(INDEX(Paste_Here!Z$2:Z$850, MATCH(B820, Paste_Here!A$2:A$850, 0))))), "At-Promise: Prim", ""))))), ""), "")</f>
        <v/>
      </c>
      <c r="AY820" s="66"/>
      <c r="AZ820" s="76"/>
      <c r="BA820" s="66"/>
      <c r="BB820" s="76"/>
      <c r="BC820" s="66"/>
      <c r="BD820" s="76"/>
      <c r="BE820" s="66"/>
      <c r="BF820" s="76"/>
      <c r="BG820" s="66"/>
      <c r="BH820" s="76"/>
      <c r="BI820" s="66"/>
      <c r="BJ820" s="66"/>
      <c r="BK820" s="76" t="str">
        <f t="shared" si="100"/>
        <v/>
      </c>
      <c r="BL820" s="66"/>
      <c r="BM820" s="76" t="str">
        <f>IFERROR(IF(B820&lt;&gt;"", IF(AND(ISNUMBER(VALUE(SUBSTITUTE(SUBSTITUTE(Paste_Here!R820, "br", "-"), "L", ""))), VALUE(SUBSTITUTE(SUBSTITUTE(Paste_Here!R820, "br", "-"), "L", "")) &gt;= 1095), "Yes", IF(AND(ISNUMBER(VALUE(SUBSTITUTE(SUBSTITUTE(Paste_Here!R820, "br", "-"), "L", ""))), VALUE(SUBSTITUTE(SUBSTITUTE(Paste_Here!R820, "br", "-"), "L", "")) &lt;= 1094), "No", "")), ""), "")</f>
        <v/>
      </c>
      <c r="BN820" s="66"/>
      <c r="BO820" s="76" t="str">
        <f>IFERROR(IF(B820&lt;&gt;"", IF(COUNTIF(INDEX(Paste_Here!Y$2:AB$850, MATCH(B820, Paste_Here!A$2:A$850, 0), 0), "yes") &gt; 0, "Yes", IF(COUNTIF(INDEX(Paste_Here!Y$2:AB$850, MATCH(B820, Paste_Here!A$2:A$850, 0), 0), "no") &gt; 0, "No", "")), ""), "")</f>
        <v/>
      </c>
      <c r="BP820" s="66"/>
      <c r="BQ820" s="76" t="str">
        <f>IFERROR(IF(B820&lt;&gt;"", IF(AND(ISNUMBER(VALUE(SUBSTITUTE(SUBSTITUTE(Paste_Here!U820, "em", "-"), "q", ""))), VALUE(SUBSTITUTE(SUBSTITUTE(Paste_Here!U820, "em", "-"), "q", "")) &gt;= 910), "Yes", IF(AND(ISNUMBER(VALUE(SUBSTITUTE(SUBSTITUTE(Paste_Here!U820, "em", "-"), "q", ""))), VALUE(SUBSTITUTE(SUBSTITUTE(Paste_Here!U820, "em", "-"), "q", "")) &lt;= 909), "No", "")), ""), "")</f>
        <v/>
      </c>
      <c r="BR820" s="66"/>
      <c r="BS820" s="76" t="str">
        <f>IFERROR(IF(B820&lt;&gt;"", IF(AND(INDEX(Paste_Here!X$2:X$850, MATCH(B820, Paste_Here!A$2:A$850, 0))&lt;&gt;"", ISNUMBER(VALUE(INDEX(Paste_Here!X$2:X$850, MATCH(B820, Paste_Here!A$2:A$850, 0))))), INDEX(Paste_Here!X$2:X$850, MATCH(B820, Paste_Here!A$2:A$850, 0)), ""), ""), "")</f>
        <v/>
      </c>
      <c r="BT820" s="66"/>
      <c r="BU820" s="76" t="str">
        <f>IFERROR(IF(B820&lt;&gt;"", IF(ISNUMBER(VALUE(INDEX(Paste_Here!G$2:G$850, MATCH(B820, Paste_Here!A$2:A$850, 0)))), IF(VALUE(INDEX(Paste_Here!G$2:G$850, MATCH(B820, Paste_Here!A$2:A$850, 0)))=0, "No", IF(AND(VALUE(INDEX(Paste_Here!G$2:G$850, MATCH(B820, Paste_Here!A$2:A$850, 0)))&gt;=1, VALUE(INDEX(Paste_Here!G$2:G$850, MATCH(B820, Paste_Here!A$2:A$850, 0)))&lt;=4), VALUE(INDEX(Paste_Here!G$2:G$850, MATCH(B820, Paste_Here!A$2:A$850, 0))), "")), ""), ""), "")</f>
        <v/>
      </c>
      <c r="BV820" s="66"/>
      <c r="BW820" s="76" t="str">
        <f>IFERROR(IF(B820&lt;&gt;"", IF(ISNUMBER(VALUE(INDEX(Paste_Here!H$2:H$850, MATCH(B820, Paste_Here!A$2:A$850, 0)))), IF(VALUE(INDEX(Paste_Here!H$2:H$850, MATCH(B820, Paste_Here!A$2:A$850, 0)))=0, "No", IF(AND(VALUE(INDEX(Paste_Here!H$2:H$850, MATCH(B820, Paste_Here!A$2:A$850, 0)))&gt;=1, VALUE(INDEX(Paste_Here!H$2:H$850, MATCH(B820, Paste_Here!A$2:A$850, 0)))&lt;=4), VALUE(INDEX(Paste_Here!H$2:H$850, MATCH(B820, Paste_Here!A$2:A$850, 0))), "")), ""), ""), "")</f>
        <v/>
      </c>
      <c r="BX820" s="66"/>
      <c r="BY820" s="76"/>
      <c r="BZ820" s="66"/>
      <c r="CA820" s="76"/>
      <c r="CB820" s="66"/>
      <c r="CC820" s="66"/>
      <c r="CD820" s="76" t="str">
        <f t="shared" si="101"/>
        <v/>
      </c>
      <c r="CE820" s="66"/>
      <c r="CF820" s="76" t="str">
        <f>IFERROR(IF(B820&lt;&gt;"", IF(AND(INDEX(Paste_Here!P$2:P$850, MATCH(B820, Paste_Here!A$2:A$850, 0))&lt;&gt;"", ISNUMBER(VALUE(INDEX(Paste_Here!P$2:P$850, MATCH(B820, Paste_Here!A$2:A$850, 0))))), INDEX(Paste_Here!P$2:P$850, MATCH(B820, Paste_Here!A$2:A$850, 0)), ""), ""), "")</f>
        <v/>
      </c>
      <c r="CG820" s="66"/>
      <c r="CH820" s="76" t="str">
        <f>IFERROR(IF(B820&lt;&gt;"", IF(ISNUMBER(SEARCH("highrisk", LOWER(INDEX(Paste_Here!Q$2:Q$850, MATCH(B820, Paste_Here!A$2:A$850, 0))))), "High Risk", IF(ISNUMBER(SEARCH("lowrisk", LOWER(INDEX(Paste_Here!Q$2:Q$850, MATCH(B820, Paste_Here!A$2:A$850, 0))))), "Low Risk", IF(ISNUMBER(SEARCH("somerisk", LOWER(INDEX(Paste_Here!Q$2:Q$850, MATCH(B820, Paste_Here!A$2:A$850, 0))))), "Some Risk", ""))), ""), "")</f>
        <v/>
      </c>
      <c r="CI820" s="66"/>
      <c r="CJ820" s="76" t="str">
        <f>IFERROR(IF(B820&lt;&gt;"", IF(AND(INDEX(Paste_Here!AA$2:AA$850, MATCH(B820, Paste_Here!A$2:A$850, 0))&lt;&gt;"", ISNUMBER(VALUE(INDEX(Paste_Here!AA$2:AA$850, MATCH(B820, Paste_Here!A$2:A$850, 0))))), INDEX(Paste_Here!AA$2:AA$850, MATCH(B820, Paste_Here!A$2:A$850, 0)), ""), ""), "")</f>
        <v/>
      </c>
      <c r="CK820" s="66"/>
      <c r="CL820" s="76" t="str">
        <f>IFERROR(IF(B820&lt;&gt;"", IF(LOWER(INDEX(Paste_Here!AB$2:AB$850, MATCH(B820, Paste_Here!A$2:A$850, 0)))="approaching expectations", "Approaching", IF(LOWER(INDEX(Paste_Here!AB$2:AB$850, MATCH(B820, Paste_Here!A$2:A$850, 0)))="met expectations", "Met", IF(LOWER(INDEX(Paste_Here!AB$2:AB$850, MATCH(B820, Paste_Here!A$2:A$850, 0)))="exceeded expectations", "Exceeded", IF(LOWER(INDEX(Paste_Here!AB$2:AB$850, MATCH(B820, Paste_Here!A$2:A$850, 0)))="below expectations", "Below", "")))), ""), "")</f>
        <v/>
      </c>
      <c r="CM820" s="66"/>
      <c r="CN820" s="76" t="str">
        <f>IFERROR(IF(B820&lt;&gt;"", IF(AND(INDEX(Paste_Here!AC$2:AC$850, MATCH(B820, Paste_Here!A$2:A$850, 0))&lt;&gt;"", ISNUMBER(VALUE(INDEX(Paste_Here!AC$2:AC$850, MATCH(B820, Paste_Here!A$2:A$850, 0))))), INDEX(Paste_Here!AC$2:AC$850, MATCH(B820, Paste_Here!A$2:A$850, 0)), ""), ""), "")</f>
        <v/>
      </c>
      <c r="CO820" s="66"/>
      <c r="CP820" s="76"/>
      <c r="CQ820" s="66"/>
      <c r="CR820" s="76"/>
      <c r="CS820" s="66"/>
      <c r="CT820" s="76"/>
      <c r="CU820" s="66"/>
      <c r="CV820" s="76"/>
      <c r="CW820" s="66"/>
      <c r="CX820" s="76"/>
      <c r="CY820" s="66"/>
      <c r="CZ820" s="66"/>
      <c r="DA820" s="76" t="str">
        <f t="shared" si="102"/>
        <v/>
      </c>
      <c r="DB820" s="66"/>
      <c r="DC820" s="76" t="str">
        <f>IFERROR(IF(B820&lt;&gt;"", IF(AND(INDEX(Paste_Here!V$2:V$850, MATCH(B820, Paste_Here!A$2:A$850, 0))&lt;&gt;"", ISNUMBER(VALUE(INDEX(Paste_Here!V$2:V$850, MATCH(B820, Paste_Here!A$2:A$850, 0))))), INDEX(Paste_Here!V$2:V$850, MATCH(B820, Paste_Here!A$2:A$850, 0)), ""), ""), "")</f>
        <v/>
      </c>
      <c r="DD820" s="66"/>
      <c r="DE820" s="76" t="str">
        <f>IFERROR(IF(B820&lt;&gt;"", IF(ISNUMBER(SEARCH("highrisk", LOWER(INDEX(Paste_Here!W$2:W$850, MATCH(B820, Paste_Here!A$2:A$850, 0))))), "High Risk", IF(ISNUMBER(SEARCH("lowrisk", LOWER(INDEX(Paste_Here!W$2:W$850, MATCH(B820, Paste_Here!A$2:A$850, 0))))), "Low Risk", IF(ISNUMBER(SEARCH("somerisk", LOWER(INDEX(Paste_Here!W$2:W$850, MATCH(B820, Paste_Here!A$2:A$850, 0))))), "Some Risk", ""))), ""), "")</f>
        <v/>
      </c>
      <c r="DF820" s="66"/>
      <c r="DG820" s="76" t="str">
        <f>IFERROR(IF(B820&lt;&gt;"", IF(AND(INDEX(Paste_Here!S$2:S$850, MATCH(B820, Paste_Here!A$2:A$850, 0))&lt;&gt;"", ISNUMBER(VALUE(INDEX(Paste_Here!S$2:S$850, MATCH(B820, Paste_Here!A$2:A$850, 0))))), INDEX(Paste_Here!S$2:S$850, MATCH(B820, Paste_Here!A$2:A$850, 0)), ""), ""), "")</f>
        <v/>
      </c>
      <c r="DH820" s="66"/>
      <c r="DI820" s="76" t="str">
        <f>IFERROR(IF(B820&lt;&gt;"", IF(ISNUMBER(SEARCH("highrisk", LOWER(INDEX(Paste_Here!T$2:T$850, MATCH(B820, Paste_Here!A$2:A$850, 0))))), "High Risk", IF(ISNUMBER(SEARCH("lowrisk", LOWER(INDEX(Paste_Here!T$2:T$850, MATCH(B820, Paste_Here!A$2:A$850, 0))))), "Low Risk", IF(ISNUMBER(SEARCH("somerisk", LOWER(INDEX(Paste_Here!T$2:T$850, MATCH(B820, Paste_Here!A$2:A$850, 0))))), "Some Risk", ""))), ""), "")</f>
        <v/>
      </c>
      <c r="DJ820" s="66"/>
      <c r="DK820" s="76" t="str">
        <f>IFERROR(IF(B820&lt;&gt;"", IF(AND(INDEX(Paste_Here!AD$2:AD$850, MATCH(B820, Paste_Here!A$2:A$850, 0))&lt;&gt;"", ISNUMBER(VALUE(INDEX(Paste_Here!AD$2:AD$850, MATCH(B820, Paste_Here!A$2:A$850, 0))))), INDEX(Paste_Here!AD$2:AD$850, MATCH(B820, Paste_Here!A$2:A$850, 0)), ""), ""), "")</f>
        <v/>
      </c>
      <c r="DL820" s="66"/>
      <c r="DM820" s="76" t="str">
        <f>IFERROR(IF(B820&lt;&gt;"", IF(LOWER(INDEX(Paste_Here!AE$2:AE$850, MATCH(B820, Paste_Here!A$2:A$850, 0)))="approaching expectations", "Approaching", IF(LOWER(INDEX(Paste_Here!AE$2:AE$850, MATCH(B820, Paste_Here!A$2:A$850, 0)))="met expectations", "Met", IF(LOWER(INDEX(Paste_Here!AE$2:AE$850, MATCH(B820, Paste_Here!A$2:A$850, 0)))="exceeded expectations", "Exceeded", IF(LOWER(INDEX(Paste_Here!AE$2:AE$850, MATCH(B820, Paste_Here!A$2:A$850, 0)))="below expectations", "Below", "")))), ""), "")</f>
        <v/>
      </c>
      <c r="DN820" s="66"/>
      <c r="DO820" s="76"/>
      <c r="DP820" s="66"/>
      <c r="DQ820" s="76"/>
      <c r="DR820" s="66"/>
      <c r="DS820" s="76"/>
      <c r="DT820" s="66"/>
      <c r="DU820" s="76"/>
      <c r="DV820" s="66"/>
      <c r="DW820" s="66"/>
      <c r="DX820" s="76" t="str">
        <f t="shared" si="103"/>
        <v/>
      </c>
      <c r="DY820" s="66"/>
      <c r="DZ820" s="76"/>
      <c r="EA820" s="66"/>
      <c r="EB820" s="76"/>
      <c r="EC820" s="66"/>
      <c r="ED820" s="76" t="str">
        <f>IFERROR(IF(B820&lt;&gt;"", IF(AND(INDEX(Paste_Here!AF$2:AF$850, MATCH(B820, Paste_Here!A$2:A$850, 0))&lt;&gt;"", ISNUMBER(VALUE(INDEX(Paste_Here!AF$2:AF$850, MATCH(B820, Paste_Here!A$2:A$850, 0))))), INDEX(Paste_Here!AF$2:AF$850, MATCH(B820, Paste_Here!A$2:A$850, 0)), ""), ""), "")</f>
        <v/>
      </c>
      <c r="EE820" s="66"/>
      <c r="EF820" s="76"/>
      <c r="EG820" s="66"/>
      <c r="EH820" s="76"/>
      <c r="EI820" s="66"/>
      <c r="EJ820" s="76" t="str">
        <f>IFERROR(IF(B820&lt;&gt;"", IF(AND(INDEX(Paste_Here!AG$2:AG$850, MATCH(B820, Paste_Here!A$2:A$850, 0))&lt;&gt;"", ISNUMBER(VALUE(INDEX(Paste_Here!AG$2:AG$850, MATCH(B820, Paste_Here!A$2:A$850, 0))))), INDEX(Paste_Here!AG$2:AG$850, MATCH(B820, Paste_Here!A$2:A$850, 0)), ""), ""), "")</f>
        <v/>
      </c>
      <c r="EK820" s="66"/>
      <c r="EL820" s="76"/>
      <c r="EM820" s="66"/>
      <c r="EN820" s="76"/>
      <c r="EO820" s="66"/>
      <c r="EP820" s="76"/>
      <c r="EQ820" s="66"/>
      <c r="ER820" s="76"/>
      <c r="ES820" s="66"/>
      <c r="ET820" s="66"/>
      <c r="EU820" s="76"/>
      <c r="EV820" s="66"/>
      <c r="EW820" s="76"/>
      <c r="EX820" s="66"/>
      <c r="EY820" s="76"/>
      <c r="EZ820" s="66"/>
      <c r="FA820" s="76"/>
      <c r="FB820" s="66"/>
      <c r="FC820" s="76"/>
      <c r="FD820" s="66"/>
      <c r="FE820" s="76"/>
      <c r="FF820" s="66"/>
      <c r="FG820" s="76"/>
      <c r="FH820" s="66"/>
      <c r="FI820" s="76"/>
      <c r="FJ820" s="66"/>
      <c r="FK820" s="76"/>
      <c r="FL820" s="66"/>
      <c r="FM820" s="76"/>
      <c r="FN820" s="66"/>
      <c r="FO820" s="76"/>
      <c r="FP820" s="66"/>
      <c r="FQ820" s="76"/>
      <c r="FR820" s="66"/>
      <c r="FS820" s="76"/>
      <c r="FT820" s="66"/>
      <c r="FU820" s="76"/>
      <c r="FV820" s="66"/>
      <c r="FW820" s="76"/>
      <c r="FX820" s="66"/>
      <c r="FY820" s="76"/>
      <c r="FZ820" s="66"/>
      <c r="GA820" s="76"/>
      <c r="GB820" s="66"/>
      <c r="GC820" s="76"/>
      <c r="GD820" s="66"/>
      <c r="GE820" s="76"/>
      <c r="GF820" s="66"/>
      <c r="GG820" s="76"/>
      <c r="GH820" s="66"/>
      <c r="GI820" s="76"/>
      <c r="GJ820" s="66"/>
      <c r="GK820" s="76"/>
      <c r="GL820" s="66"/>
      <c r="GM820" s="76"/>
      <c r="GN820" s="66"/>
      <c r="GO820" s="76"/>
      <c r="GP820" s="66"/>
      <c r="GQ820" s="76"/>
      <c r="GR820" s="66"/>
      <c r="GS820" s="76"/>
      <c r="GT820" s="66"/>
      <c r="GU820" s="76"/>
      <c r="GV820" s="66"/>
      <c r="GW820" s="76"/>
      <c r="GX820" s="66"/>
      <c r="GY820" s="76"/>
      <c r="GZ820" s="66"/>
      <c r="HA820" s="76"/>
      <c r="HB820" s="66"/>
      <c r="HC820" s="76"/>
      <c r="HD820" s="66"/>
      <c r="HE820" s="76"/>
      <c r="HF820" s="66"/>
      <c r="HG820" s="76"/>
      <c r="HH820" s="66"/>
      <c r="HI820" s="76"/>
      <c r="HJ820" s="66"/>
      <c r="HK820" s="76"/>
      <c r="HL820" s="66"/>
      <c r="HM820" s="76"/>
      <c r="HN820" s="66"/>
      <c r="HO820" s="76"/>
      <c r="HP820" s="66"/>
      <c r="HQ820" s="76"/>
      <c r="HR820" s="66"/>
      <c r="HS820" s="76"/>
      <c r="HT820" s="66"/>
      <c r="HU820" s="76"/>
      <c r="HV820" s="66"/>
      <c r="HW820" s="76"/>
      <c r="HX820" s="66"/>
      <c r="HY820" s="76"/>
      <c r="HZ820" s="66"/>
      <c r="IA820" s="76"/>
      <c r="IB820" s="66"/>
      <c r="IC820" s="76"/>
      <c r="ID820" s="66"/>
      <c r="IE820" s="76"/>
      <c r="IF820" s="66"/>
      <c r="IG820" s="76"/>
      <c r="IH820" s="66"/>
      <c r="II820" s="76"/>
      <c r="IJ820" s="66"/>
      <c r="IK820" s="76"/>
      <c r="IL820" s="66"/>
      <c r="IM820" s="76"/>
      <c r="IN820" s="66"/>
      <c r="IO820" s="76"/>
      <c r="IP820" s="66"/>
      <c r="IQ820" s="76"/>
      <c r="IR820" s="66"/>
      <c r="IS820" s="76"/>
      <c r="IT820" s="66"/>
      <c r="IU820" s="76"/>
      <c r="IV820" s="66"/>
      <c r="IW820" s="76"/>
      <c r="IX820" s="66"/>
      <c r="IY820" s="76"/>
      <c r="IZ820" s="66"/>
      <c r="JA820" s="76"/>
      <c r="JB820" s="66"/>
      <c r="JC820" s="76"/>
      <c r="JD820" s="66"/>
      <c r="JE820" s="76"/>
      <c r="JF820" s="66"/>
      <c r="JG820" s="76"/>
      <c r="JH820" s="66"/>
      <c r="JI820" s="76"/>
      <c r="JJ820" s="66"/>
      <c r="JK820" s="76"/>
      <c r="JL820" s="66"/>
      <c r="JM820" s="76"/>
      <c r="JN820" s="66"/>
      <c r="JO820" s="76"/>
      <c r="JP820" s="66"/>
      <c r="JQ820" s="76"/>
      <c r="JR820" s="66"/>
      <c r="JS820" s="76"/>
      <c r="JT820" s="66"/>
      <c r="JU820" s="76"/>
      <c r="JV820" s="66"/>
      <c r="JW820" s="76"/>
      <c r="JX820" s="66"/>
      <c r="JY820" s="76"/>
      <c r="JZ820" s="66"/>
      <c r="KA820" s="76"/>
      <c r="KB820" s="66"/>
      <c r="KC820" s="76"/>
      <c r="KD820" s="66"/>
      <c r="KE820" s="76"/>
      <c r="KF820" s="66"/>
      <c r="KG820" s="76"/>
      <c r="KH820" s="66"/>
      <c r="KI820" s="76"/>
      <c r="KJ820" s="66"/>
      <c r="KK820" s="76"/>
      <c r="KL820" s="66"/>
      <c r="KM820" s="76"/>
      <c r="KN820" s="66"/>
      <c r="KO820" s="76"/>
      <c r="KP820" s="66"/>
      <c r="KQ820" s="76"/>
      <c r="KR820" s="66"/>
      <c r="KS820" s="76"/>
      <c r="KT820" s="66"/>
      <c r="KU820" s="76"/>
      <c r="KV820" s="66"/>
      <c r="KW820" s="76"/>
      <c r="KX820" s="66"/>
      <c r="KY820" s="76"/>
      <c r="KZ820" s="66"/>
      <c r="LA820" s="76"/>
      <c r="LB820" s="66"/>
      <c r="LC820" s="76"/>
      <c r="LD820" s="66"/>
      <c r="LE820" s="76"/>
      <c r="LF820" s="66"/>
      <c r="LG820" s="76"/>
      <c r="LH820" s="66"/>
      <c r="LI820" s="76"/>
      <c r="LJ820" s="66"/>
      <c r="LK820" s="76"/>
      <c r="LL820" s="66"/>
      <c r="LM820" s="76"/>
      <c r="LN820" s="66"/>
      <c r="LO820" s="76"/>
      <c r="LP820" s="66"/>
      <c r="LQ820" s="76"/>
      <c r="LR820" s="66"/>
      <c r="LS820" s="76"/>
      <c r="LT820" s="66"/>
      <c r="LU820" s="76"/>
      <c r="LV820" s="66"/>
      <c r="LW820" s="76"/>
      <c r="LX820" s="66"/>
      <c r="LY820" s="76"/>
      <c r="LZ820" s="66"/>
      <c r="MA820" s="76"/>
      <c r="MB820" s="66"/>
      <c r="MC820" s="76"/>
      <c r="MD820" s="66"/>
      <c r="MG820" s="1" t="str" cm="1">
        <f t="array" ref="MG820">IFERROR(INDEX(Paste_Here!$B$2:$B$850, MATCH(0, COUNTIF(MG$4:MG819, Paste_Here!$B$2:$B$850) + IF(Paste_Here!$B$2:$B$850="", 1, 0), 0)), "")</f>
        <v/>
      </c>
      <c r="MH820" s="1" t="str">
        <f>IF(MG820&lt;&gt;"", INDEX(Paste_Here!$A$2:$A$850, MATCH(MG820, Paste_Here!$B$2:$B$850, 0)), "")</f>
        <v/>
      </c>
      <c r="MI820" s="1" t="str">
        <f t="shared" si="104"/>
        <v/>
      </c>
      <c r="MJ820" s="1" t="str" cm="1">
        <f t="array" ref="MJ820">IFERROR(INDEX($MI$5:$MI$850, MATCH(SMALL(IF($MI$5:$MI$850&lt;&gt;"", COUNTIF($MI$5:$MI$850, "&lt;"&amp;$MI$5:$MI$850)+1), ROW()-ROW($MJ$5)+1), COUNTIF($MI$5:$MI$850, "&lt;"&amp;$MI$5:$MI$850)+1, 0)), "")</f>
        <v/>
      </c>
    </row>
    <row r="821" spans="1:348">
      <c r="A821" s="66"/>
      <c r="B821" s="76" t="str">
        <f t="shared" si="97"/>
        <v/>
      </c>
      <c r="C821" s="66"/>
      <c r="D821" s="76" t="str">
        <f>IFERROR(IF(B821&lt;&gt;"", IF(AND(INDEX(Paste_Here!B$2:B$850, MATCH(B821, Paste_Here!A$2:A$850, 0))&lt;&gt;"", ISNUMBER(VALUE(INDEX(Paste_Here!B$2:B$850, MATCH(B821, Paste_Here!A$2:A$850, 0))))), INDEX(Paste_Here!B$2:B$850, MATCH(B821, Paste_Here!A$2:A$850, 0)), ""), ""), "")</f>
        <v/>
      </c>
      <c r="E821" s="66"/>
      <c r="F821" s="76" t="str">
        <f>IFERROR(IF(B821&lt;&gt;"", IF(ISTEXT(INDEX(Paste_Here!K$2:K$850, MATCH(B821, Paste_Here!A$2:A$850, 0))), INDEX(Paste_Here!K$2:K$850, MATCH(B821, Paste_Here!A$2:A$850, 0)), ""), ""), "")</f>
        <v/>
      </c>
      <c r="G821" s="66"/>
      <c r="H821" s="76" t="str">
        <f>IFERROR(IF(B821&lt;&gt;"", IF(ISTEXT(INDEX(Paste_Here!C$2:C$850, MATCH(B821, Paste_Here!A$2:A$850, 0))), INDEX(Paste_Here!C$2:C$850, MATCH(B821, Paste_Here!A$2:A$850, 0)), ""), ""), "")</f>
        <v/>
      </c>
      <c r="I821" s="66"/>
      <c r="J821" s="76" t="str">
        <f>IFERROR(IF(B821&lt;&gt;"", IF(ISNUMBER(SEARCH("s", LOWER(INDEX(Paste_Here!M$2:M$850, MATCH(B821, Paste_Here!A$2:A$850, 0))))), "Yes", IF(INDEX(Paste_Here!M$2:M$850, MATCH(B821, Paste_Here!A$2:A$850, 0))&lt;&gt;"", "No", "")), ""), "")</f>
        <v/>
      </c>
      <c r="K821" s="66"/>
      <c r="L821" s="76" t="str">
        <f>IFERROR(IF(B821&lt;&gt;"", IF(ISNUMBER(SEARCH("yes", LOWER(INDEX(Paste_Here!E$2:E$850, MATCH(B821, Paste_Here!A$2:A$850, 0))))), "Yes", IF(ISNUMBER(SEARCH("no", LOWER(INDEX(Paste_Here!E$2:E$850, MATCH(B821, Paste_Here!A$2:A$850, 0))))), "No", "")), ""), "")</f>
        <v/>
      </c>
      <c r="M821" s="66"/>
      <c r="N821" s="76" t="str">
        <f>IFERROR(IF(B821&lt;&gt;"", IF(ISNUMBER(SEARCH("yes", LOWER(INDEX(Paste_Here!F$2:F$850, MATCH(B821, Paste_Here!A$2:A$850, 0))))), "Yes", IF(ISNUMBER(SEARCH("no", LOWER(INDEX(Paste_Here!F$2:F$850, MATCH(B821, Paste_Here!A$2:A$850, 0))))), "No", "")), ""), "")</f>
        <v/>
      </c>
      <c r="O821" s="66"/>
      <c r="P821" s="76" t="str">
        <f>IFERROR(IF(B821&lt;&gt;"", IF(ISNUMBER(SEARCH("yes", LOWER(INDEX(Paste_Here!L$2:L$850, MATCH(B821, Paste_Here!A$2:A$850, 0))))), "Yes", IF(ISNUMBER(SEARCH("no", LOWER(INDEX(Paste_Here!L$2:L$850, MATCH(B821, Paste_Here!A$2:A$850, 0))))), "No", "")), ""), "")</f>
        <v/>
      </c>
      <c r="Q821" s="66"/>
      <c r="R821" s="76" t="str">
        <f>IFERROR(IF(B821&lt;&gt;"", IF(ISNUMBER(SEARCH("transitional 2", LOWER(INDEX(Paste_Here!D$2:D$850, MATCH(B821, Paste_Here!A$2:A$850, 0))))), "T2", IF(ISNUMBER(SEARCH("transitional 1", LOWER(INDEX(Paste_Here!D$2:D$850, MATCH(B821, Paste_Here!A$2:A$850, 0))))), "T1", IF(ISNUMBER(SEARCH("waived ell services", LOWER(INDEX(Paste_Here!D$2:D$850, MATCH(B821, Paste_Here!A$2:A$850, 0))))), "W", IF(ISNUMBER(SEARCH("english language learner", LOWER(INDEX(Paste_Here!D$2:D$850, MATCH(B821, Paste_Here!A$2:A$850, 0))))), "L", "")))), ""), "")</f>
        <v/>
      </c>
      <c r="S821" s="66"/>
      <c r="T821" s="76" t="str">
        <f>IFERROR(IF(B821&lt;&gt;"", IF(ISNUMBER(SEARCH("yes", LOWER(INDEX(Paste_Here!I$2:I$850, MATCH(B821, Paste_Here!A$2:A$850, 0))))), "Yes", IF(ISNUMBER(SEARCH("no", LOWER(INDEX(Paste_Here!I$2:I$850, MATCH(B821, Paste_Here!A$2:A$850, 0))))), "No", "")), ""), "")</f>
        <v/>
      </c>
      <c r="U821" s="66"/>
      <c r="V821" s="76" t="str">
        <f>IFERROR(IF(B821&lt;&gt;"", IF(ISTEXT(INDEX(Paste_Here!J$2:J$850, MATCH(B821, Paste_Here!A$2:A$850, 0))), VALUE(INDEX(Paste_Here!J$2:J$850, MATCH(B821, Paste_Here!A$2:A$850, 0))), ""), ""), "")</f>
        <v/>
      </c>
      <c r="W821" s="66"/>
      <c r="X821" s="66"/>
      <c r="Y821" s="76" t="str">
        <f t="shared" si="98"/>
        <v/>
      </c>
      <c r="Z821" s="66"/>
      <c r="AA821" s="76" t="str">
        <f>IFERROR(IF(B821&lt;&gt;"", IF(AND(INDEX(Paste_Here!AI$2:AI$850, MATCH(B821, Paste_Here!A$2:A$850, 0))&lt;&gt;"", ISNUMBER(VALUE(INDEX(Paste_Here!AI$2:AI$850, MATCH(B821, Paste_Here!A$2:A$850, 0))))), INDEX(Paste_Here!AI$2:AI$850, MATCH(B821, Paste_Here!A$2:A$850, 0)), ""), ""), "")</f>
        <v/>
      </c>
      <c r="AB821" s="66"/>
      <c r="AC821" s="76" t="str">
        <f>IFERROR(IF(B821&lt;&gt;"", IF(AND(INDEX(Paste_Here!AJ$2:AJ$850, MATCH(B821, Paste_Here!A$2:A$850, 0))&lt;&gt;"", ISNUMBER(VALUE(INDEX(Paste_Here!AJ$2:AJ$850, MATCH(B821, Paste_Here!A$2:A$850, 0))))), INDEX(Paste_Here!AJ$2:AJ$850, MATCH(B821, Paste_Here!A$2:A$850, 0)), ""), ""), "")</f>
        <v/>
      </c>
      <c r="AD821" s="66"/>
      <c r="AE821" s="76" t="str">
        <f>IFERROR(IF(B821&lt;&gt;"", IF(AND(INDEX(Paste_Here!AK$2:AK$850, MATCH(B821, Paste_Here!A$2:A$850, 0))&lt;&gt;"", ISNUMBER(VALUE(INDEX(Paste_Here!AK$2:AK$850, MATCH(B821, Paste_Here!A$2:A$850, 0))))), INDEX(Paste_Here!AK$2:AK$850, MATCH(B821, Paste_Here!A$2:A$850, 0)), ""), ""), "")</f>
        <v/>
      </c>
      <c r="AF821" s="66"/>
      <c r="AG821" s="76" t="str">
        <f>IFERROR(IF(B821&lt;&gt;"", IF(AND(INDEX(Paste_Here!AL$2:AL$850, MATCH(B821, Paste_Here!A$2:A$850, 0))&lt;&gt;"", ISNUMBER(VALUE(INDEX(Paste_Here!AL$2:AL$850, MATCH(B821, Paste_Here!A$2:A$850, 0))))), INDEX(Paste_Here!AL$2:AL$850, MATCH(B821, Paste_Here!A$2:A$850, 0)), ""), ""), "")</f>
        <v/>
      </c>
      <c r="AH821" s="66"/>
      <c r="AI821" s="76" t="str">
        <f>IFERROR(IF(B821&lt;&gt;"", IF(AND(INDEX(Paste_Here!AH$2:AH$850, MATCH(B821, Paste_Here!A$2:A$850, 0))&lt;&gt;"", ISNUMBER(VALUE(INDEX(Paste_Here!AH$2:AH$850, MATCH(B821, Paste_Here!A$2:A$850, 0))))), IF(VALUE(INDEX(Paste_Here!AH$2:AH$850, MATCH(B821, Paste_Here!A$2:A$850, 0)))=0, "", INDEX(Paste_Here!AH$2:AH$850, MATCH(B821, Paste_Here!A$2:A$850, 0))), ""), ""), "")</f>
        <v/>
      </c>
      <c r="AJ821" s="66"/>
      <c r="AK821" s="76" t="str">
        <f>IFERROR(IF(B821&lt;&gt;"", IF(AND(INDEX(Paste_Here!N$2:N$850, MATCH(B821, Paste_Here!A$2:A$850, 0))&lt;&gt;"", ISNUMBER(VALUE(INDEX(Paste_Here!N$2:N$850, MATCH(B821, Paste_Here!A$2:A$850, 0))))), INDEX(Paste_Here!N$2:N$850, MATCH(B821, Paste_Here!A$2:A$850, 0)), ""), ""), "")</f>
        <v/>
      </c>
      <c r="AL821" s="66"/>
      <c r="AM821" s="76" t="str">
        <f>IFERROR(IF(B821&lt;&gt;"", IF(AND(INDEX(Paste_Here!O$2:O$850, MATCH(B821, Paste_Here!A$2:A$850, 0))&lt;&gt;"", ISNUMBER(VALUE(INDEX(Paste_Here!O$2:O$850, MATCH(B821, Paste_Here!A$2:A$850, 0))))), INDEX(Paste_Here!O$2:O$850, MATCH(B821, Paste_Here!A$2:A$850, 0)), ""), ""), "")</f>
        <v/>
      </c>
      <c r="AN821" s="66"/>
      <c r="AO821" s="76"/>
      <c r="AP821" s="66"/>
      <c r="AQ821" s="76"/>
      <c r="AR821" s="66"/>
      <c r="AS821" s="76"/>
      <c r="AT821" s="66"/>
      <c r="AU821" s="66"/>
      <c r="AV821" s="76" t="str">
        <f t="shared" si="99"/>
        <v/>
      </c>
      <c r="AW821" s="66"/>
      <c r="AX821" s="76" t="str">
        <f>IFERROR(IF(B821&lt;&gt;"", IF(ISNUMBER(SEARCH("Revealed-Potential (Primary Focus)", LOWER(INDEX(Paste_Here!Z$2:Z$850, MATCH(B821, Paste_Here!A$2:A$850, 0))))), "Rev-Potential: Prim", IF(ISNUMBER(SEARCH("Revealed-Potential (Secondary Focus)", LOWER(INDEX(Paste_Here!Z$2:Z$850, MATCH(B821, Paste_Here!A$2:A$850, 0))))), "Rev-Potential: Sec", IF(ISNUMBER(SEARCH("Monitoring", LOWER(INDEX(Paste_Here!Z$2:Z$850, MATCH(B821, Paste_Here!A$2:A$850, 0))))), "Monitoring", IF(ISNUMBER(SEARCH("At-Promise (Secondary Focus)", LOWER(INDEX(Paste_Here!Z$2:Z$850, MATCH(B821, Paste_Here!A$2:A$850, 0))))), "At-Promise: Sec", IF(ISNUMBER(SEARCH("At-Promise (Primary Focus)", LOWER(INDEX(Paste_Here!Z$2:Z$850, MATCH(B821, Paste_Here!A$2:A$850, 0))))), "At-Promise: Prim", ""))))), ""), "")</f>
        <v/>
      </c>
      <c r="AY821" s="66"/>
      <c r="AZ821" s="76"/>
      <c r="BA821" s="66"/>
      <c r="BB821" s="76"/>
      <c r="BC821" s="66"/>
      <c r="BD821" s="76"/>
      <c r="BE821" s="66"/>
      <c r="BF821" s="76"/>
      <c r="BG821" s="66"/>
      <c r="BH821" s="76"/>
      <c r="BI821" s="66"/>
      <c r="BJ821" s="66"/>
      <c r="BK821" s="76" t="str">
        <f t="shared" si="100"/>
        <v/>
      </c>
      <c r="BL821" s="66"/>
      <c r="BM821" s="76" t="str">
        <f>IFERROR(IF(B821&lt;&gt;"", IF(AND(ISNUMBER(VALUE(SUBSTITUTE(SUBSTITUTE(Paste_Here!R821, "br", "-"), "L", ""))), VALUE(SUBSTITUTE(SUBSTITUTE(Paste_Here!R821, "br", "-"), "L", "")) &gt;= 1095), "Yes", IF(AND(ISNUMBER(VALUE(SUBSTITUTE(SUBSTITUTE(Paste_Here!R821, "br", "-"), "L", ""))), VALUE(SUBSTITUTE(SUBSTITUTE(Paste_Here!R821, "br", "-"), "L", "")) &lt;= 1094), "No", "")), ""), "")</f>
        <v/>
      </c>
      <c r="BN821" s="66"/>
      <c r="BO821" s="76" t="str">
        <f>IFERROR(IF(B821&lt;&gt;"", IF(COUNTIF(INDEX(Paste_Here!Y$2:AB$850, MATCH(B821, Paste_Here!A$2:A$850, 0), 0), "yes") &gt; 0, "Yes", IF(COUNTIF(INDEX(Paste_Here!Y$2:AB$850, MATCH(B821, Paste_Here!A$2:A$850, 0), 0), "no") &gt; 0, "No", "")), ""), "")</f>
        <v/>
      </c>
      <c r="BP821" s="66"/>
      <c r="BQ821" s="76" t="str">
        <f>IFERROR(IF(B821&lt;&gt;"", IF(AND(ISNUMBER(VALUE(SUBSTITUTE(SUBSTITUTE(Paste_Here!U821, "em", "-"), "q", ""))), VALUE(SUBSTITUTE(SUBSTITUTE(Paste_Here!U821, "em", "-"), "q", "")) &gt;= 910), "Yes", IF(AND(ISNUMBER(VALUE(SUBSTITUTE(SUBSTITUTE(Paste_Here!U821, "em", "-"), "q", ""))), VALUE(SUBSTITUTE(SUBSTITUTE(Paste_Here!U821, "em", "-"), "q", "")) &lt;= 909), "No", "")), ""), "")</f>
        <v/>
      </c>
      <c r="BR821" s="66"/>
      <c r="BS821" s="76" t="str">
        <f>IFERROR(IF(B821&lt;&gt;"", IF(AND(INDEX(Paste_Here!X$2:X$850, MATCH(B821, Paste_Here!A$2:A$850, 0))&lt;&gt;"", ISNUMBER(VALUE(INDEX(Paste_Here!X$2:X$850, MATCH(B821, Paste_Here!A$2:A$850, 0))))), INDEX(Paste_Here!X$2:X$850, MATCH(B821, Paste_Here!A$2:A$850, 0)), ""), ""), "")</f>
        <v/>
      </c>
      <c r="BT821" s="66"/>
      <c r="BU821" s="76" t="str">
        <f>IFERROR(IF(B821&lt;&gt;"", IF(ISNUMBER(VALUE(INDEX(Paste_Here!G$2:G$850, MATCH(B821, Paste_Here!A$2:A$850, 0)))), IF(VALUE(INDEX(Paste_Here!G$2:G$850, MATCH(B821, Paste_Here!A$2:A$850, 0)))=0, "No", IF(AND(VALUE(INDEX(Paste_Here!G$2:G$850, MATCH(B821, Paste_Here!A$2:A$850, 0)))&gt;=1, VALUE(INDEX(Paste_Here!G$2:G$850, MATCH(B821, Paste_Here!A$2:A$850, 0)))&lt;=4), VALUE(INDEX(Paste_Here!G$2:G$850, MATCH(B821, Paste_Here!A$2:A$850, 0))), "")), ""), ""), "")</f>
        <v/>
      </c>
      <c r="BV821" s="66"/>
      <c r="BW821" s="76" t="str">
        <f>IFERROR(IF(B821&lt;&gt;"", IF(ISNUMBER(VALUE(INDEX(Paste_Here!H$2:H$850, MATCH(B821, Paste_Here!A$2:A$850, 0)))), IF(VALUE(INDEX(Paste_Here!H$2:H$850, MATCH(B821, Paste_Here!A$2:A$850, 0)))=0, "No", IF(AND(VALUE(INDEX(Paste_Here!H$2:H$850, MATCH(B821, Paste_Here!A$2:A$850, 0)))&gt;=1, VALUE(INDEX(Paste_Here!H$2:H$850, MATCH(B821, Paste_Here!A$2:A$850, 0)))&lt;=4), VALUE(INDEX(Paste_Here!H$2:H$850, MATCH(B821, Paste_Here!A$2:A$850, 0))), "")), ""), ""), "")</f>
        <v/>
      </c>
      <c r="BX821" s="66"/>
      <c r="BY821" s="76"/>
      <c r="BZ821" s="66"/>
      <c r="CA821" s="76"/>
      <c r="CB821" s="66"/>
      <c r="CC821" s="66"/>
      <c r="CD821" s="76" t="str">
        <f t="shared" si="101"/>
        <v/>
      </c>
      <c r="CE821" s="66"/>
      <c r="CF821" s="76" t="str">
        <f>IFERROR(IF(B821&lt;&gt;"", IF(AND(INDEX(Paste_Here!P$2:P$850, MATCH(B821, Paste_Here!A$2:A$850, 0))&lt;&gt;"", ISNUMBER(VALUE(INDEX(Paste_Here!P$2:P$850, MATCH(B821, Paste_Here!A$2:A$850, 0))))), INDEX(Paste_Here!P$2:P$850, MATCH(B821, Paste_Here!A$2:A$850, 0)), ""), ""), "")</f>
        <v/>
      </c>
      <c r="CG821" s="66"/>
      <c r="CH821" s="76" t="str">
        <f>IFERROR(IF(B821&lt;&gt;"", IF(ISNUMBER(SEARCH("highrisk", LOWER(INDEX(Paste_Here!Q$2:Q$850, MATCH(B821, Paste_Here!A$2:A$850, 0))))), "High Risk", IF(ISNUMBER(SEARCH("lowrisk", LOWER(INDEX(Paste_Here!Q$2:Q$850, MATCH(B821, Paste_Here!A$2:A$850, 0))))), "Low Risk", IF(ISNUMBER(SEARCH("somerisk", LOWER(INDEX(Paste_Here!Q$2:Q$850, MATCH(B821, Paste_Here!A$2:A$850, 0))))), "Some Risk", ""))), ""), "")</f>
        <v/>
      </c>
      <c r="CI821" s="66"/>
      <c r="CJ821" s="76" t="str">
        <f>IFERROR(IF(B821&lt;&gt;"", IF(AND(INDEX(Paste_Here!AA$2:AA$850, MATCH(B821, Paste_Here!A$2:A$850, 0))&lt;&gt;"", ISNUMBER(VALUE(INDEX(Paste_Here!AA$2:AA$850, MATCH(B821, Paste_Here!A$2:A$850, 0))))), INDEX(Paste_Here!AA$2:AA$850, MATCH(B821, Paste_Here!A$2:A$850, 0)), ""), ""), "")</f>
        <v/>
      </c>
      <c r="CK821" s="66"/>
      <c r="CL821" s="76" t="str">
        <f>IFERROR(IF(B821&lt;&gt;"", IF(LOWER(INDEX(Paste_Here!AB$2:AB$850, MATCH(B821, Paste_Here!A$2:A$850, 0)))="approaching expectations", "Approaching", IF(LOWER(INDEX(Paste_Here!AB$2:AB$850, MATCH(B821, Paste_Here!A$2:A$850, 0)))="met expectations", "Met", IF(LOWER(INDEX(Paste_Here!AB$2:AB$850, MATCH(B821, Paste_Here!A$2:A$850, 0)))="exceeded expectations", "Exceeded", IF(LOWER(INDEX(Paste_Here!AB$2:AB$850, MATCH(B821, Paste_Here!A$2:A$850, 0)))="below expectations", "Below", "")))), ""), "")</f>
        <v/>
      </c>
      <c r="CM821" s="66"/>
      <c r="CN821" s="76" t="str">
        <f>IFERROR(IF(B821&lt;&gt;"", IF(AND(INDEX(Paste_Here!AC$2:AC$850, MATCH(B821, Paste_Here!A$2:A$850, 0))&lt;&gt;"", ISNUMBER(VALUE(INDEX(Paste_Here!AC$2:AC$850, MATCH(B821, Paste_Here!A$2:A$850, 0))))), INDEX(Paste_Here!AC$2:AC$850, MATCH(B821, Paste_Here!A$2:A$850, 0)), ""), ""), "")</f>
        <v/>
      </c>
      <c r="CO821" s="66"/>
      <c r="CP821" s="76"/>
      <c r="CQ821" s="66"/>
      <c r="CR821" s="76"/>
      <c r="CS821" s="66"/>
      <c r="CT821" s="76"/>
      <c r="CU821" s="66"/>
      <c r="CV821" s="76"/>
      <c r="CW821" s="66"/>
      <c r="CX821" s="76"/>
      <c r="CY821" s="66"/>
      <c r="CZ821" s="66"/>
      <c r="DA821" s="76" t="str">
        <f t="shared" si="102"/>
        <v/>
      </c>
      <c r="DB821" s="66"/>
      <c r="DC821" s="76" t="str">
        <f>IFERROR(IF(B821&lt;&gt;"", IF(AND(INDEX(Paste_Here!V$2:V$850, MATCH(B821, Paste_Here!A$2:A$850, 0))&lt;&gt;"", ISNUMBER(VALUE(INDEX(Paste_Here!V$2:V$850, MATCH(B821, Paste_Here!A$2:A$850, 0))))), INDEX(Paste_Here!V$2:V$850, MATCH(B821, Paste_Here!A$2:A$850, 0)), ""), ""), "")</f>
        <v/>
      </c>
      <c r="DD821" s="66"/>
      <c r="DE821" s="76" t="str">
        <f>IFERROR(IF(B821&lt;&gt;"", IF(ISNUMBER(SEARCH("highrisk", LOWER(INDEX(Paste_Here!W$2:W$850, MATCH(B821, Paste_Here!A$2:A$850, 0))))), "High Risk", IF(ISNUMBER(SEARCH("lowrisk", LOWER(INDEX(Paste_Here!W$2:W$850, MATCH(B821, Paste_Here!A$2:A$850, 0))))), "Low Risk", IF(ISNUMBER(SEARCH("somerisk", LOWER(INDEX(Paste_Here!W$2:W$850, MATCH(B821, Paste_Here!A$2:A$850, 0))))), "Some Risk", ""))), ""), "")</f>
        <v/>
      </c>
      <c r="DF821" s="66"/>
      <c r="DG821" s="76" t="str">
        <f>IFERROR(IF(B821&lt;&gt;"", IF(AND(INDEX(Paste_Here!S$2:S$850, MATCH(B821, Paste_Here!A$2:A$850, 0))&lt;&gt;"", ISNUMBER(VALUE(INDEX(Paste_Here!S$2:S$850, MATCH(B821, Paste_Here!A$2:A$850, 0))))), INDEX(Paste_Here!S$2:S$850, MATCH(B821, Paste_Here!A$2:A$850, 0)), ""), ""), "")</f>
        <v/>
      </c>
      <c r="DH821" s="66"/>
      <c r="DI821" s="76" t="str">
        <f>IFERROR(IF(B821&lt;&gt;"", IF(ISNUMBER(SEARCH("highrisk", LOWER(INDEX(Paste_Here!T$2:T$850, MATCH(B821, Paste_Here!A$2:A$850, 0))))), "High Risk", IF(ISNUMBER(SEARCH("lowrisk", LOWER(INDEX(Paste_Here!T$2:T$850, MATCH(B821, Paste_Here!A$2:A$850, 0))))), "Low Risk", IF(ISNUMBER(SEARCH("somerisk", LOWER(INDEX(Paste_Here!T$2:T$850, MATCH(B821, Paste_Here!A$2:A$850, 0))))), "Some Risk", ""))), ""), "")</f>
        <v/>
      </c>
      <c r="DJ821" s="66"/>
      <c r="DK821" s="76" t="str">
        <f>IFERROR(IF(B821&lt;&gt;"", IF(AND(INDEX(Paste_Here!AD$2:AD$850, MATCH(B821, Paste_Here!A$2:A$850, 0))&lt;&gt;"", ISNUMBER(VALUE(INDEX(Paste_Here!AD$2:AD$850, MATCH(B821, Paste_Here!A$2:A$850, 0))))), INDEX(Paste_Here!AD$2:AD$850, MATCH(B821, Paste_Here!A$2:A$850, 0)), ""), ""), "")</f>
        <v/>
      </c>
      <c r="DL821" s="66"/>
      <c r="DM821" s="76" t="str">
        <f>IFERROR(IF(B821&lt;&gt;"", IF(LOWER(INDEX(Paste_Here!AE$2:AE$850, MATCH(B821, Paste_Here!A$2:A$850, 0)))="approaching expectations", "Approaching", IF(LOWER(INDEX(Paste_Here!AE$2:AE$850, MATCH(B821, Paste_Here!A$2:A$850, 0)))="met expectations", "Met", IF(LOWER(INDEX(Paste_Here!AE$2:AE$850, MATCH(B821, Paste_Here!A$2:A$850, 0)))="exceeded expectations", "Exceeded", IF(LOWER(INDEX(Paste_Here!AE$2:AE$850, MATCH(B821, Paste_Here!A$2:A$850, 0)))="below expectations", "Below", "")))), ""), "")</f>
        <v/>
      </c>
      <c r="DN821" s="66"/>
      <c r="DO821" s="76"/>
      <c r="DP821" s="66"/>
      <c r="DQ821" s="76"/>
      <c r="DR821" s="66"/>
      <c r="DS821" s="76"/>
      <c r="DT821" s="66"/>
      <c r="DU821" s="76"/>
      <c r="DV821" s="66"/>
      <c r="DW821" s="66"/>
      <c r="DX821" s="76" t="str">
        <f t="shared" si="103"/>
        <v/>
      </c>
      <c r="DY821" s="66"/>
      <c r="DZ821" s="76"/>
      <c r="EA821" s="66"/>
      <c r="EB821" s="76"/>
      <c r="EC821" s="66"/>
      <c r="ED821" s="76" t="str">
        <f>IFERROR(IF(B821&lt;&gt;"", IF(AND(INDEX(Paste_Here!AF$2:AF$850, MATCH(B821, Paste_Here!A$2:A$850, 0))&lt;&gt;"", ISNUMBER(VALUE(INDEX(Paste_Here!AF$2:AF$850, MATCH(B821, Paste_Here!A$2:A$850, 0))))), INDEX(Paste_Here!AF$2:AF$850, MATCH(B821, Paste_Here!A$2:A$850, 0)), ""), ""), "")</f>
        <v/>
      </c>
      <c r="EE821" s="66"/>
      <c r="EF821" s="76"/>
      <c r="EG821" s="66"/>
      <c r="EH821" s="76"/>
      <c r="EI821" s="66"/>
      <c r="EJ821" s="76" t="str">
        <f>IFERROR(IF(B821&lt;&gt;"", IF(AND(INDEX(Paste_Here!AG$2:AG$850, MATCH(B821, Paste_Here!A$2:A$850, 0))&lt;&gt;"", ISNUMBER(VALUE(INDEX(Paste_Here!AG$2:AG$850, MATCH(B821, Paste_Here!A$2:A$850, 0))))), INDEX(Paste_Here!AG$2:AG$850, MATCH(B821, Paste_Here!A$2:A$850, 0)), ""), ""), "")</f>
        <v/>
      </c>
      <c r="EK821" s="66"/>
      <c r="EL821" s="76"/>
      <c r="EM821" s="66"/>
      <c r="EN821" s="76"/>
      <c r="EO821" s="66"/>
      <c r="EP821" s="76"/>
      <c r="EQ821" s="66"/>
      <c r="ER821" s="76"/>
      <c r="ES821" s="66"/>
      <c r="ET821" s="66"/>
      <c r="EU821" s="76"/>
      <c r="EV821" s="66"/>
      <c r="EW821" s="76"/>
      <c r="EX821" s="66"/>
      <c r="EY821" s="76"/>
      <c r="EZ821" s="66"/>
      <c r="FA821" s="76"/>
      <c r="FB821" s="66"/>
      <c r="FC821" s="76"/>
      <c r="FD821" s="66"/>
      <c r="FE821" s="76"/>
      <c r="FF821" s="66"/>
      <c r="FG821" s="76"/>
      <c r="FH821" s="66"/>
      <c r="FI821" s="76"/>
      <c r="FJ821" s="66"/>
      <c r="FK821" s="76"/>
      <c r="FL821" s="66"/>
      <c r="FM821" s="76"/>
      <c r="FN821" s="66"/>
      <c r="FO821" s="76"/>
      <c r="FP821" s="66"/>
      <c r="FQ821" s="76"/>
      <c r="FR821" s="66"/>
      <c r="FS821" s="76"/>
      <c r="FT821" s="66"/>
      <c r="FU821" s="76"/>
      <c r="FV821" s="66"/>
      <c r="FW821" s="76"/>
      <c r="FX821" s="66"/>
      <c r="FY821" s="76"/>
      <c r="FZ821" s="66"/>
      <c r="GA821" s="76"/>
      <c r="GB821" s="66"/>
      <c r="GC821" s="76"/>
      <c r="GD821" s="66"/>
      <c r="GE821" s="76"/>
      <c r="GF821" s="66"/>
      <c r="GG821" s="76"/>
      <c r="GH821" s="66"/>
      <c r="GI821" s="76"/>
      <c r="GJ821" s="66"/>
      <c r="GK821" s="76"/>
      <c r="GL821" s="66"/>
      <c r="GM821" s="76"/>
      <c r="GN821" s="66"/>
      <c r="GO821" s="76"/>
      <c r="GP821" s="66"/>
      <c r="GQ821" s="76"/>
      <c r="GR821" s="66"/>
      <c r="GS821" s="76"/>
      <c r="GT821" s="66"/>
      <c r="GU821" s="76"/>
      <c r="GV821" s="66"/>
      <c r="GW821" s="76"/>
      <c r="GX821" s="66"/>
      <c r="GY821" s="76"/>
      <c r="GZ821" s="66"/>
      <c r="HA821" s="76"/>
      <c r="HB821" s="66"/>
      <c r="HC821" s="76"/>
      <c r="HD821" s="66"/>
      <c r="HE821" s="76"/>
      <c r="HF821" s="66"/>
      <c r="HG821" s="76"/>
      <c r="HH821" s="66"/>
      <c r="HI821" s="76"/>
      <c r="HJ821" s="66"/>
      <c r="HK821" s="76"/>
      <c r="HL821" s="66"/>
      <c r="HM821" s="76"/>
      <c r="HN821" s="66"/>
      <c r="HO821" s="76"/>
      <c r="HP821" s="66"/>
      <c r="HQ821" s="76"/>
      <c r="HR821" s="66"/>
      <c r="HS821" s="76"/>
      <c r="HT821" s="66"/>
      <c r="HU821" s="76"/>
      <c r="HV821" s="66"/>
      <c r="HW821" s="76"/>
      <c r="HX821" s="66"/>
      <c r="HY821" s="76"/>
      <c r="HZ821" s="66"/>
      <c r="IA821" s="76"/>
      <c r="IB821" s="66"/>
      <c r="IC821" s="76"/>
      <c r="ID821" s="66"/>
      <c r="IE821" s="76"/>
      <c r="IF821" s="66"/>
      <c r="IG821" s="76"/>
      <c r="IH821" s="66"/>
      <c r="II821" s="76"/>
      <c r="IJ821" s="66"/>
      <c r="IK821" s="76"/>
      <c r="IL821" s="66"/>
      <c r="IM821" s="76"/>
      <c r="IN821" s="66"/>
      <c r="IO821" s="76"/>
      <c r="IP821" s="66"/>
      <c r="IQ821" s="76"/>
      <c r="IR821" s="66"/>
      <c r="IS821" s="76"/>
      <c r="IT821" s="66"/>
      <c r="IU821" s="76"/>
      <c r="IV821" s="66"/>
      <c r="IW821" s="76"/>
      <c r="IX821" s="66"/>
      <c r="IY821" s="76"/>
      <c r="IZ821" s="66"/>
      <c r="JA821" s="76"/>
      <c r="JB821" s="66"/>
      <c r="JC821" s="76"/>
      <c r="JD821" s="66"/>
      <c r="JE821" s="76"/>
      <c r="JF821" s="66"/>
      <c r="JG821" s="76"/>
      <c r="JH821" s="66"/>
      <c r="JI821" s="76"/>
      <c r="JJ821" s="66"/>
      <c r="JK821" s="76"/>
      <c r="JL821" s="66"/>
      <c r="JM821" s="76"/>
      <c r="JN821" s="66"/>
      <c r="JO821" s="76"/>
      <c r="JP821" s="66"/>
      <c r="JQ821" s="76"/>
      <c r="JR821" s="66"/>
      <c r="JS821" s="76"/>
      <c r="JT821" s="66"/>
      <c r="JU821" s="76"/>
      <c r="JV821" s="66"/>
      <c r="JW821" s="76"/>
      <c r="JX821" s="66"/>
      <c r="JY821" s="76"/>
      <c r="JZ821" s="66"/>
      <c r="KA821" s="76"/>
      <c r="KB821" s="66"/>
      <c r="KC821" s="76"/>
      <c r="KD821" s="66"/>
      <c r="KE821" s="76"/>
      <c r="KF821" s="66"/>
      <c r="KG821" s="76"/>
      <c r="KH821" s="66"/>
      <c r="KI821" s="76"/>
      <c r="KJ821" s="66"/>
      <c r="KK821" s="76"/>
      <c r="KL821" s="66"/>
      <c r="KM821" s="76"/>
      <c r="KN821" s="66"/>
      <c r="KO821" s="76"/>
      <c r="KP821" s="66"/>
      <c r="KQ821" s="76"/>
      <c r="KR821" s="66"/>
      <c r="KS821" s="76"/>
      <c r="KT821" s="66"/>
      <c r="KU821" s="76"/>
      <c r="KV821" s="66"/>
      <c r="KW821" s="76"/>
      <c r="KX821" s="66"/>
      <c r="KY821" s="76"/>
      <c r="KZ821" s="66"/>
      <c r="LA821" s="76"/>
      <c r="LB821" s="66"/>
      <c r="LC821" s="76"/>
      <c r="LD821" s="66"/>
      <c r="LE821" s="76"/>
      <c r="LF821" s="66"/>
      <c r="LG821" s="76"/>
      <c r="LH821" s="66"/>
      <c r="LI821" s="76"/>
      <c r="LJ821" s="66"/>
      <c r="LK821" s="76"/>
      <c r="LL821" s="66"/>
      <c r="LM821" s="76"/>
      <c r="LN821" s="66"/>
      <c r="LO821" s="76"/>
      <c r="LP821" s="66"/>
      <c r="LQ821" s="76"/>
      <c r="LR821" s="66"/>
      <c r="LS821" s="76"/>
      <c r="LT821" s="66"/>
      <c r="LU821" s="76"/>
      <c r="LV821" s="66"/>
      <c r="LW821" s="76"/>
      <c r="LX821" s="66"/>
      <c r="LY821" s="76"/>
      <c r="LZ821" s="66"/>
      <c r="MA821" s="76"/>
      <c r="MB821" s="66"/>
      <c r="MC821" s="76"/>
      <c r="MD821" s="66"/>
      <c r="MG821" s="1" t="str" cm="1">
        <f t="array" ref="MG821">IFERROR(INDEX(Paste_Here!$B$2:$B$850, MATCH(0, COUNTIF(MG$4:MG820, Paste_Here!$B$2:$B$850) + IF(Paste_Here!$B$2:$B$850="", 1, 0), 0)), "")</f>
        <v/>
      </c>
      <c r="MH821" s="1" t="str">
        <f>IF(MG821&lt;&gt;"", INDEX(Paste_Here!$A$2:$A$850, MATCH(MG821, Paste_Here!$B$2:$B$850, 0)), "")</f>
        <v/>
      </c>
      <c r="MI821" s="1" t="str">
        <f t="shared" si="104"/>
        <v/>
      </c>
      <c r="MJ821" s="1" t="str" cm="1">
        <f t="array" ref="MJ821">IFERROR(INDEX($MI$5:$MI$850, MATCH(SMALL(IF($MI$5:$MI$850&lt;&gt;"", COUNTIF($MI$5:$MI$850, "&lt;"&amp;$MI$5:$MI$850)+1), ROW()-ROW($MJ$5)+1), COUNTIF($MI$5:$MI$850, "&lt;"&amp;$MI$5:$MI$850)+1, 0)), "")</f>
        <v/>
      </c>
    </row>
    <row r="822" spans="1:348">
      <c r="A822" s="66"/>
      <c r="B822" s="76" t="str">
        <f t="shared" si="97"/>
        <v/>
      </c>
      <c r="C822" s="66"/>
      <c r="D822" s="76" t="str">
        <f>IFERROR(IF(B822&lt;&gt;"", IF(AND(INDEX(Paste_Here!B$2:B$850, MATCH(B822, Paste_Here!A$2:A$850, 0))&lt;&gt;"", ISNUMBER(VALUE(INDEX(Paste_Here!B$2:B$850, MATCH(B822, Paste_Here!A$2:A$850, 0))))), INDEX(Paste_Here!B$2:B$850, MATCH(B822, Paste_Here!A$2:A$850, 0)), ""), ""), "")</f>
        <v/>
      </c>
      <c r="E822" s="66"/>
      <c r="F822" s="76" t="str">
        <f>IFERROR(IF(B822&lt;&gt;"", IF(ISTEXT(INDEX(Paste_Here!K$2:K$850, MATCH(B822, Paste_Here!A$2:A$850, 0))), INDEX(Paste_Here!K$2:K$850, MATCH(B822, Paste_Here!A$2:A$850, 0)), ""), ""), "")</f>
        <v/>
      </c>
      <c r="G822" s="66"/>
      <c r="H822" s="76" t="str">
        <f>IFERROR(IF(B822&lt;&gt;"", IF(ISTEXT(INDEX(Paste_Here!C$2:C$850, MATCH(B822, Paste_Here!A$2:A$850, 0))), INDEX(Paste_Here!C$2:C$850, MATCH(B822, Paste_Here!A$2:A$850, 0)), ""), ""), "")</f>
        <v/>
      </c>
      <c r="I822" s="66"/>
      <c r="J822" s="76" t="str">
        <f>IFERROR(IF(B822&lt;&gt;"", IF(ISNUMBER(SEARCH("s", LOWER(INDEX(Paste_Here!M$2:M$850, MATCH(B822, Paste_Here!A$2:A$850, 0))))), "Yes", IF(INDEX(Paste_Here!M$2:M$850, MATCH(B822, Paste_Here!A$2:A$850, 0))&lt;&gt;"", "No", "")), ""), "")</f>
        <v/>
      </c>
      <c r="K822" s="66"/>
      <c r="L822" s="76" t="str">
        <f>IFERROR(IF(B822&lt;&gt;"", IF(ISNUMBER(SEARCH("yes", LOWER(INDEX(Paste_Here!E$2:E$850, MATCH(B822, Paste_Here!A$2:A$850, 0))))), "Yes", IF(ISNUMBER(SEARCH("no", LOWER(INDEX(Paste_Here!E$2:E$850, MATCH(B822, Paste_Here!A$2:A$850, 0))))), "No", "")), ""), "")</f>
        <v/>
      </c>
      <c r="M822" s="66"/>
      <c r="N822" s="76" t="str">
        <f>IFERROR(IF(B822&lt;&gt;"", IF(ISNUMBER(SEARCH("yes", LOWER(INDEX(Paste_Here!F$2:F$850, MATCH(B822, Paste_Here!A$2:A$850, 0))))), "Yes", IF(ISNUMBER(SEARCH("no", LOWER(INDEX(Paste_Here!F$2:F$850, MATCH(B822, Paste_Here!A$2:A$850, 0))))), "No", "")), ""), "")</f>
        <v/>
      </c>
      <c r="O822" s="66"/>
      <c r="P822" s="76" t="str">
        <f>IFERROR(IF(B822&lt;&gt;"", IF(ISNUMBER(SEARCH("yes", LOWER(INDEX(Paste_Here!L$2:L$850, MATCH(B822, Paste_Here!A$2:A$850, 0))))), "Yes", IF(ISNUMBER(SEARCH("no", LOWER(INDEX(Paste_Here!L$2:L$850, MATCH(B822, Paste_Here!A$2:A$850, 0))))), "No", "")), ""), "")</f>
        <v/>
      </c>
      <c r="Q822" s="66"/>
      <c r="R822" s="76" t="str">
        <f>IFERROR(IF(B822&lt;&gt;"", IF(ISNUMBER(SEARCH("transitional 2", LOWER(INDEX(Paste_Here!D$2:D$850, MATCH(B822, Paste_Here!A$2:A$850, 0))))), "T2", IF(ISNUMBER(SEARCH("transitional 1", LOWER(INDEX(Paste_Here!D$2:D$850, MATCH(B822, Paste_Here!A$2:A$850, 0))))), "T1", IF(ISNUMBER(SEARCH("waived ell services", LOWER(INDEX(Paste_Here!D$2:D$850, MATCH(B822, Paste_Here!A$2:A$850, 0))))), "W", IF(ISNUMBER(SEARCH("english language learner", LOWER(INDEX(Paste_Here!D$2:D$850, MATCH(B822, Paste_Here!A$2:A$850, 0))))), "L", "")))), ""), "")</f>
        <v/>
      </c>
      <c r="S822" s="66"/>
      <c r="T822" s="76" t="str">
        <f>IFERROR(IF(B822&lt;&gt;"", IF(ISNUMBER(SEARCH("yes", LOWER(INDEX(Paste_Here!I$2:I$850, MATCH(B822, Paste_Here!A$2:A$850, 0))))), "Yes", IF(ISNUMBER(SEARCH("no", LOWER(INDEX(Paste_Here!I$2:I$850, MATCH(B822, Paste_Here!A$2:A$850, 0))))), "No", "")), ""), "")</f>
        <v/>
      </c>
      <c r="U822" s="66"/>
      <c r="V822" s="76" t="str">
        <f>IFERROR(IF(B822&lt;&gt;"", IF(ISTEXT(INDEX(Paste_Here!J$2:J$850, MATCH(B822, Paste_Here!A$2:A$850, 0))), VALUE(INDEX(Paste_Here!J$2:J$850, MATCH(B822, Paste_Here!A$2:A$850, 0))), ""), ""), "")</f>
        <v/>
      </c>
      <c r="W822" s="66"/>
      <c r="X822" s="66"/>
      <c r="Y822" s="76" t="str">
        <f t="shared" si="98"/>
        <v/>
      </c>
      <c r="Z822" s="66"/>
      <c r="AA822" s="76" t="str">
        <f>IFERROR(IF(B822&lt;&gt;"", IF(AND(INDEX(Paste_Here!AI$2:AI$850, MATCH(B822, Paste_Here!A$2:A$850, 0))&lt;&gt;"", ISNUMBER(VALUE(INDEX(Paste_Here!AI$2:AI$850, MATCH(B822, Paste_Here!A$2:A$850, 0))))), INDEX(Paste_Here!AI$2:AI$850, MATCH(B822, Paste_Here!A$2:A$850, 0)), ""), ""), "")</f>
        <v/>
      </c>
      <c r="AB822" s="66"/>
      <c r="AC822" s="76" t="str">
        <f>IFERROR(IF(B822&lt;&gt;"", IF(AND(INDEX(Paste_Here!AJ$2:AJ$850, MATCH(B822, Paste_Here!A$2:A$850, 0))&lt;&gt;"", ISNUMBER(VALUE(INDEX(Paste_Here!AJ$2:AJ$850, MATCH(B822, Paste_Here!A$2:A$850, 0))))), INDEX(Paste_Here!AJ$2:AJ$850, MATCH(B822, Paste_Here!A$2:A$850, 0)), ""), ""), "")</f>
        <v/>
      </c>
      <c r="AD822" s="66"/>
      <c r="AE822" s="76" t="str">
        <f>IFERROR(IF(B822&lt;&gt;"", IF(AND(INDEX(Paste_Here!AK$2:AK$850, MATCH(B822, Paste_Here!A$2:A$850, 0))&lt;&gt;"", ISNUMBER(VALUE(INDEX(Paste_Here!AK$2:AK$850, MATCH(B822, Paste_Here!A$2:A$850, 0))))), INDEX(Paste_Here!AK$2:AK$850, MATCH(B822, Paste_Here!A$2:A$850, 0)), ""), ""), "")</f>
        <v/>
      </c>
      <c r="AF822" s="66"/>
      <c r="AG822" s="76" t="str">
        <f>IFERROR(IF(B822&lt;&gt;"", IF(AND(INDEX(Paste_Here!AL$2:AL$850, MATCH(B822, Paste_Here!A$2:A$850, 0))&lt;&gt;"", ISNUMBER(VALUE(INDEX(Paste_Here!AL$2:AL$850, MATCH(B822, Paste_Here!A$2:A$850, 0))))), INDEX(Paste_Here!AL$2:AL$850, MATCH(B822, Paste_Here!A$2:A$850, 0)), ""), ""), "")</f>
        <v/>
      </c>
      <c r="AH822" s="66"/>
      <c r="AI822" s="76" t="str">
        <f>IFERROR(IF(B822&lt;&gt;"", IF(AND(INDEX(Paste_Here!AH$2:AH$850, MATCH(B822, Paste_Here!A$2:A$850, 0))&lt;&gt;"", ISNUMBER(VALUE(INDEX(Paste_Here!AH$2:AH$850, MATCH(B822, Paste_Here!A$2:A$850, 0))))), IF(VALUE(INDEX(Paste_Here!AH$2:AH$850, MATCH(B822, Paste_Here!A$2:A$850, 0)))=0, "", INDEX(Paste_Here!AH$2:AH$850, MATCH(B822, Paste_Here!A$2:A$850, 0))), ""), ""), "")</f>
        <v/>
      </c>
      <c r="AJ822" s="66"/>
      <c r="AK822" s="76" t="str">
        <f>IFERROR(IF(B822&lt;&gt;"", IF(AND(INDEX(Paste_Here!N$2:N$850, MATCH(B822, Paste_Here!A$2:A$850, 0))&lt;&gt;"", ISNUMBER(VALUE(INDEX(Paste_Here!N$2:N$850, MATCH(B822, Paste_Here!A$2:A$850, 0))))), INDEX(Paste_Here!N$2:N$850, MATCH(B822, Paste_Here!A$2:A$850, 0)), ""), ""), "")</f>
        <v/>
      </c>
      <c r="AL822" s="66"/>
      <c r="AM822" s="76" t="str">
        <f>IFERROR(IF(B822&lt;&gt;"", IF(AND(INDEX(Paste_Here!O$2:O$850, MATCH(B822, Paste_Here!A$2:A$850, 0))&lt;&gt;"", ISNUMBER(VALUE(INDEX(Paste_Here!O$2:O$850, MATCH(B822, Paste_Here!A$2:A$850, 0))))), INDEX(Paste_Here!O$2:O$850, MATCH(B822, Paste_Here!A$2:A$850, 0)), ""), ""), "")</f>
        <v/>
      </c>
      <c r="AN822" s="66"/>
      <c r="AO822" s="76"/>
      <c r="AP822" s="66"/>
      <c r="AQ822" s="76"/>
      <c r="AR822" s="66"/>
      <c r="AS822" s="76"/>
      <c r="AT822" s="66"/>
      <c r="AU822" s="66"/>
      <c r="AV822" s="76" t="str">
        <f t="shared" si="99"/>
        <v/>
      </c>
      <c r="AW822" s="66"/>
      <c r="AX822" s="76" t="str">
        <f>IFERROR(IF(B822&lt;&gt;"", IF(ISNUMBER(SEARCH("Revealed-Potential (Primary Focus)", LOWER(INDEX(Paste_Here!Z$2:Z$850, MATCH(B822, Paste_Here!A$2:A$850, 0))))), "Rev-Potential: Prim", IF(ISNUMBER(SEARCH("Revealed-Potential (Secondary Focus)", LOWER(INDEX(Paste_Here!Z$2:Z$850, MATCH(B822, Paste_Here!A$2:A$850, 0))))), "Rev-Potential: Sec", IF(ISNUMBER(SEARCH("Monitoring", LOWER(INDEX(Paste_Here!Z$2:Z$850, MATCH(B822, Paste_Here!A$2:A$850, 0))))), "Monitoring", IF(ISNUMBER(SEARCH("At-Promise (Secondary Focus)", LOWER(INDEX(Paste_Here!Z$2:Z$850, MATCH(B822, Paste_Here!A$2:A$850, 0))))), "At-Promise: Sec", IF(ISNUMBER(SEARCH("At-Promise (Primary Focus)", LOWER(INDEX(Paste_Here!Z$2:Z$850, MATCH(B822, Paste_Here!A$2:A$850, 0))))), "At-Promise: Prim", ""))))), ""), "")</f>
        <v/>
      </c>
      <c r="AY822" s="66"/>
      <c r="AZ822" s="76"/>
      <c r="BA822" s="66"/>
      <c r="BB822" s="76"/>
      <c r="BC822" s="66"/>
      <c r="BD822" s="76"/>
      <c r="BE822" s="66"/>
      <c r="BF822" s="76"/>
      <c r="BG822" s="66"/>
      <c r="BH822" s="76"/>
      <c r="BI822" s="66"/>
      <c r="BJ822" s="66"/>
      <c r="BK822" s="76" t="str">
        <f t="shared" si="100"/>
        <v/>
      </c>
      <c r="BL822" s="66"/>
      <c r="BM822" s="76" t="str">
        <f>IFERROR(IF(B822&lt;&gt;"", IF(AND(ISNUMBER(VALUE(SUBSTITUTE(SUBSTITUTE(Paste_Here!R822, "br", "-"), "L", ""))), VALUE(SUBSTITUTE(SUBSTITUTE(Paste_Here!R822, "br", "-"), "L", "")) &gt;= 1095), "Yes", IF(AND(ISNUMBER(VALUE(SUBSTITUTE(SUBSTITUTE(Paste_Here!R822, "br", "-"), "L", ""))), VALUE(SUBSTITUTE(SUBSTITUTE(Paste_Here!R822, "br", "-"), "L", "")) &lt;= 1094), "No", "")), ""), "")</f>
        <v/>
      </c>
      <c r="BN822" s="66"/>
      <c r="BO822" s="76" t="str">
        <f>IFERROR(IF(B822&lt;&gt;"", IF(COUNTIF(INDEX(Paste_Here!Y$2:AB$850, MATCH(B822, Paste_Here!A$2:A$850, 0), 0), "yes") &gt; 0, "Yes", IF(COUNTIF(INDEX(Paste_Here!Y$2:AB$850, MATCH(B822, Paste_Here!A$2:A$850, 0), 0), "no") &gt; 0, "No", "")), ""), "")</f>
        <v/>
      </c>
      <c r="BP822" s="66"/>
      <c r="BQ822" s="76" t="str">
        <f>IFERROR(IF(B822&lt;&gt;"", IF(AND(ISNUMBER(VALUE(SUBSTITUTE(SUBSTITUTE(Paste_Here!U822, "em", "-"), "q", ""))), VALUE(SUBSTITUTE(SUBSTITUTE(Paste_Here!U822, "em", "-"), "q", "")) &gt;= 910), "Yes", IF(AND(ISNUMBER(VALUE(SUBSTITUTE(SUBSTITUTE(Paste_Here!U822, "em", "-"), "q", ""))), VALUE(SUBSTITUTE(SUBSTITUTE(Paste_Here!U822, "em", "-"), "q", "")) &lt;= 909), "No", "")), ""), "")</f>
        <v/>
      </c>
      <c r="BR822" s="66"/>
      <c r="BS822" s="76" t="str">
        <f>IFERROR(IF(B822&lt;&gt;"", IF(AND(INDEX(Paste_Here!X$2:X$850, MATCH(B822, Paste_Here!A$2:A$850, 0))&lt;&gt;"", ISNUMBER(VALUE(INDEX(Paste_Here!X$2:X$850, MATCH(B822, Paste_Here!A$2:A$850, 0))))), INDEX(Paste_Here!X$2:X$850, MATCH(B822, Paste_Here!A$2:A$850, 0)), ""), ""), "")</f>
        <v/>
      </c>
      <c r="BT822" s="66"/>
      <c r="BU822" s="76" t="str">
        <f>IFERROR(IF(B822&lt;&gt;"", IF(ISNUMBER(VALUE(INDEX(Paste_Here!G$2:G$850, MATCH(B822, Paste_Here!A$2:A$850, 0)))), IF(VALUE(INDEX(Paste_Here!G$2:G$850, MATCH(B822, Paste_Here!A$2:A$850, 0)))=0, "No", IF(AND(VALUE(INDEX(Paste_Here!G$2:G$850, MATCH(B822, Paste_Here!A$2:A$850, 0)))&gt;=1, VALUE(INDEX(Paste_Here!G$2:G$850, MATCH(B822, Paste_Here!A$2:A$850, 0)))&lt;=4), VALUE(INDEX(Paste_Here!G$2:G$850, MATCH(B822, Paste_Here!A$2:A$850, 0))), "")), ""), ""), "")</f>
        <v/>
      </c>
      <c r="BV822" s="66"/>
      <c r="BW822" s="76" t="str">
        <f>IFERROR(IF(B822&lt;&gt;"", IF(ISNUMBER(VALUE(INDEX(Paste_Here!H$2:H$850, MATCH(B822, Paste_Here!A$2:A$850, 0)))), IF(VALUE(INDEX(Paste_Here!H$2:H$850, MATCH(B822, Paste_Here!A$2:A$850, 0)))=0, "No", IF(AND(VALUE(INDEX(Paste_Here!H$2:H$850, MATCH(B822, Paste_Here!A$2:A$850, 0)))&gt;=1, VALUE(INDEX(Paste_Here!H$2:H$850, MATCH(B822, Paste_Here!A$2:A$850, 0)))&lt;=4), VALUE(INDEX(Paste_Here!H$2:H$850, MATCH(B822, Paste_Here!A$2:A$850, 0))), "")), ""), ""), "")</f>
        <v/>
      </c>
      <c r="BX822" s="66"/>
      <c r="BY822" s="76"/>
      <c r="BZ822" s="66"/>
      <c r="CA822" s="76"/>
      <c r="CB822" s="66"/>
      <c r="CC822" s="66"/>
      <c r="CD822" s="76" t="str">
        <f t="shared" si="101"/>
        <v/>
      </c>
      <c r="CE822" s="66"/>
      <c r="CF822" s="76" t="str">
        <f>IFERROR(IF(B822&lt;&gt;"", IF(AND(INDEX(Paste_Here!P$2:P$850, MATCH(B822, Paste_Here!A$2:A$850, 0))&lt;&gt;"", ISNUMBER(VALUE(INDEX(Paste_Here!P$2:P$850, MATCH(B822, Paste_Here!A$2:A$850, 0))))), INDEX(Paste_Here!P$2:P$850, MATCH(B822, Paste_Here!A$2:A$850, 0)), ""), ""), "")</f>
        <v/>
      </c>
      <c r="CG822" s="66"/>
      <c r="CH822" s="76" t="str">
        <f>IFERROR(IF(B822&lt;&gt;"", IF(ISNUMBER(SEARCH("highrisk", LOWER(INDEX(Paste_Here!Q$2:Q$850, MATCH(B822, Paste_Here!A$2:A$850, 0))))), "High Risk", IF(ISNUMBER(SEARCH("lowrisk", LOWER(INDEX(Paste_Here!Q$2:Q$850, MATCH(B822, Paste_Here!A$2:A$850, 0))))), "Low Risk", IF(ISNUMBER(SEARCH("somerisk", LOWER(INDEX(Paste_Here!Q$2:Q$850, MATCH(B822, Paste_Here!A$2:A$850, 0))))), "Some Risk", ""))), ""), "")</f>
        <v/>
      </c>
      <c r="CI822" s="66"/>
      <c r="CJ822" s="76" t="str">
        <f>IFERROR(IF(B822&lt;&gt;"", IF(AND(INDEX(Paste_Here!AA$2:AA$850, MATCH(B822, Paste_Here!A$2:A$850, 0))&lt;&gt;"", ISNUMBER(VALUE(INDEX(Paste_Here!AA$2:AA$850, MATCH(B822, Paste_Here!A$2:A$850, 0))))), INDEX(Paste_Here!AA$2:AA$850, MATCH(B822, Paste_Here!A$2:A$850, 0)), ""), ""), "")</f>
        <v/>
      </c>
      <c r="CK822" s="66"/>
      <c r="CL822" s="76" t="str">
        <f>IFERROR(IF(B822&lt;&gt;"", IF(LOWER(INDEX(Paste_Here!AB$2:AB$850, MATCH(B822, Paste_Here!A$2:A$850, 0)))="approaching expectations", "Approaching", IF(LOWER(INDEX(Paste_Here!AB$2:AB$850, MATCH(B822, Paste_Here!A$2:A$850, 0)))="met expectations", "Met", IF(LOWER(INDEX(Paste_Here!AB$2:AB$850, MATCH(B822, Paste_Here!A$2:A$850, 0)))="exceeded expectations", "Exceeded", IF(LOWER(INDEX(Paste_Here!AB$2:AB$850, MATCH(B822, Paste_Here!A$2:A$850, 0)))="below expectations", "Below", "")))), ""), "")</f>
        <v/>
      </c>
      <c r="CM822" s="66"/>
      <c r="CN822" s="76" t="str">
        <f>IFERROR(IF(B822&lt;&gt;"", IF(AND(INDEX(Paste_Here!AC$2:AC$850, MATCH(B822, Paste_Here!A$2:A$850, 0))&lt;&gt;"", ISNUMBER(VALUE(INDEX(Paste_Here!AC$2:AC$850, MATCH(B822, Paste_Here!A$2:A$850, 0))))), INDEX(Paste_Here!AC$2:AC$850, MATCH(B822, Paste_Here!A$2:A$850, 0)), ""), ""), "")</f>
        <v/>
      </c>
      <c r="CO822" s="66"/>
      <c r="CP822" s="76"/>
      <c r="CQ822" s="66"/>
      <c r="CR822" s="76"/>
      <c r="CS822" s="66"/>
      <c r="CT822" s="76"/>
      <c r="CU822" s="66"/>
      <c r="CV822" s="76"/>
      <c r="CW822" s="66"/>
      <c r="CX822" s="76"/>
      <c r="CY822" s="66"/>
      <c r="CZ822" s="66"/>
      <c r="DA822" s="76" t="str">
        <f t="shared" si="102"/>
        <v/>
      </c>
      <c r="DB822" s="66"/>
      <c r="DC822" s="76" t="str">
        <f>IFERROR(IF(B822&lt;&gt;"", IF(AND(INDEX(Paste_Here!V$2:V$850, MATCH(B822, Paste_Here!A$2:A$850, 0))&lt;&gt;"", ISNUMBER(VALUE(INDEX(Paste_Here!V$2:V$850, MATCH(B822, Paste_Here!A$2:A$850, 0))))), INDEX(Paste_Here!V$2:V$850, MATCH(B822, Paste_Here!A$2:A$850, 0)), ""), ""), "")</f>
        <v/>
      </c>
      <c r="DD822" s="66"/>
      <c r="DE822" s="76" t="str">
        <f>IFERROR(IF(B822&lt;&gt;"", IF(ISNUMBER(SEARCH("highrisk", LOWER(INDEX(Paste_Here!W$2:W$850, MATCH(B822, Paste_Here!A$2:A$850, 0))))), "High Risk", IF(ISNUMBER(SEARCH("lowrisk", LOWER(INDEX(Paste_Here!W$2:W$850, MATCH(B822, Paste_Here!A$2:A$850, 0))))), "Low Risk", IF(ISNUMBER(SEARCH("somerisk", LOWER(INDEX(Paste_Here!W$2:W$850, MATCH(B822, Paste_Here!A$2:A$850, 0))))), "Some Risk", ""))), ""), "")</f>
        <v/>
      </c>
      <c r="DF822" s="66"/>
      <c r="DG822" s="76" t="str">
        <f>IFERROR(IF(B822&lt;&gt;"", IF(AND(INDEX(Paste_Here!S$2:S$850, MATCH(B822, Paste_Here!A$2:A$850, 0))&lt;&gt;"", ISNUMBER(VALUE(INDEX(Paste_Here!S$2:S$850, MATCH(B822, Paste_Here!A$2:A$850, 0))))), INDEX(Paste_Here!S$2:S$850, MATCH(B822, Paste_Here!A$2:A$850, 0)), ""), ""), "")</f>
        <v/>
      </c>
      <c r="DH822" s="66"/>
      <c r="DI822" s="76" t="str">
        <f>IFERROR(IF(B822&lt;&gt;"", IF(ISNUMBER(SEARCH("highrisk", LOWER(INDEX(Paste_Here!T$2:T$850, MATCH(B822, Paste_Here!A$2:A$850, 0))))), "High Risk", IF(ISNUMBER(SEARCH("lowrisk", LOWER(INDEX(Paste_Here!T$2:T$850, MATCH(B822, Paste_Here!A$2:A$850, 0))))), "Low Risk", IF(ISNUMBER(SEARCH("somerisk", LOWER(INDEX(Paste_Here!T$2:T$850, MATCH(B822, Paste_Here!A$2:A$850, 0))))), "Some Risk", ""))), ""), "")</f>
        <v/>
      </c>
      <c r="DJ822" s="66"/>
      <c r="DK822" s="76" t="str">
        <f>IFERROR(IF(B822&lt;&gt;"", IF(AND(INDEX(Paste_Here!AD$2:AD$850, MATCH(B822, Paste_Here!A$2:A$850, 0))&lt;&gt;"", ISNUMBER(VALUE(INDEX(Paste_Here!AD$2:AD$850, MATCH(B822, Paste_Here!A$2:A$850, 0))))), INDEX(Paste_Here!AD$2:AD$850, MATCH(B822, Paste_Here!A$2:A$850, 0)), ""), ""), "")</f>
        <v/>
      </c>
      <c r="DL822" s="66"/>
      <c r="DM822" s="76" t="str">
        <f>IFERROR(IF(B822&lt;&gt;"", IF(LOWER(INDEX(Paste_Here!AE$2:AE$850, MATCH(B822, Paste_Here!A$2:A$850, 0)))="approaching expectations", "Approaching", IF(LOWER(INDEX(Paste_Here!AE$2:AE$850, MATCH(B822, Paste_Here!A$2:A$850, 0)))="met expectations", "Met", IF(LOWER(INDEX(Paste_Here!AE$2:AE$850, MATCH(B822, Paste_Here!A$2:A$850, 0)))="exceeded expectations", "Exceeded", IF(LOWER(INDEX(Paste_Here!AE$2:AE$850, MATCH(B822, Paste_Here!A$2:A$850, 0)))="below expectations", "Below", "")))), ""), "")</f>
        <v/>
      </c>
      <c r="DN822" s="66"/>
      <c r="DO822" s="76"/>
      <c r="DP822" s="66"/>
      <c r="DQ822" s="76"/>
      <c r="DR822" s="66"/>
      <c r="DS822" s="76"/>
      <c r="DT822" s="66"/>
      <c r="DU822" s="76"/>
      <c r="DV822" s="66"/>
      <c r="DW822" s="66"/>
      <c r="DX822" s="76" t="str">
        <f t="shared" si="103"/>
        <v/>
      </c>
      <c r="DY822" s="66"/>
      <c r="DZ822" s="76"/>
      <c r="EA822" s="66"/>
      <c r="EB822" s="76"/>
      <c r="EC822" s="66"/>
      <c r="ED822" s="76" t="str">
        <f>IFERROR(IF(B822&lt;&gt;"", IF(AND(INDEX(Paste_Here!AF$2:AF$850, MATCH(B822, Paste_Here!A$2:A$850, 0))&lt;&gt;"", ISNUMBER(VALUE(INDEX(Paste_Here!AF$2:AF$850, MATCH(B822, Paste_Here!A$2:A$850, 0))))), INDEX(Paste_Here!AF$2:AF$850, MATCH(B822, Paste_Here!A$2:A$850, 0)), ""), ""), "")</f>
        <v/>
      </c>
      <c r="EE822" s="66"/>
      <c r="EF822" s="76"/>
      <c r="EG822" s="66"/>
      <c r="EH822" s="76"/>
      <c r="EI822" s="66"/>
      <c r="EJ822" s="76" t="str">
        <f>IFERROR(IF(B822&lt;&gt;"", IF(AND(INDEX(Paste_Here!AG$2:AG$850, MATCH(B822, Paste_Here!A$2:A$850, 0))&lt;&gt;"", ISNUMBER(VALUE(INDEX(Paste_Here!AG$2:AG$850, MATCH(B822, Paste_Here!A$2:A$850, 0))))), INDEX(Paste_Here!AG$2:AG$850, MATCH(B822, Paste_Here!A$2:A$850, 0)), ""), ""), "")</f>
        <v/>
      </c>
      <c r="EK822" s="66"/>
      <c r="EL822" s="76"/>
      <c r="EM822" s="66"/>
      <c r="EN822" s="76"/>
      <c r="EO822" s="66"/>
      <c r="EP822" s="76"/>
      <c r="EQ822" s="66"/>
      <c r="ER822" s="76"/>
      <c r="ES822" s="66"/>
      <c r="ET822" s="66"/>
      <c r="EU822" s="76"/>
      <c r="EV822" s="66"/>
      <c r="EW822" s="76"/>
      <c r="EX822" s="66"/>
      <c r="EY822" s="76"/>
      <c r="EZ822" s="66"/>
      <c r="FA822" s="76"/>
      <c r="FB822" s="66"/>
      <c r="FC822" s="76"/>
      <c r="FD822" s="66"/>
      <c r="FE822" s="76"/>
      <c r="FF822" s="66"/>
      <c r="FG822" s="76"/>
      <c r="FH822" s="66"/>
      <c r="FI822" s="76"/>
      <c r="FJ822" s="66"/>
      <c r="FK822" s="76"/>
      <c r="FL822" s="66"/>
      <c r="FM822" s="76"/>
      <c r="FN822" s="66"/>
      <c r="FO822" s="76"/>
      <c r="FP822" s="66"/>
      <c r="FQ822" s="76"/>
      <c r="FR822" s="66"/>
      <c r="FS822" s="76"/>
      <c r="FT822" s="66"/>
      <c r="FU822" s="76"/>
      <c r="FV822" s="66"/>
      <c r="FW822" s="76"/>
      <c r="FX822" s="66"/>
      <c r="FY822" s="76"/>
      <c r="FZ822" s="66"/>
      <c r="GA822" s="76"/>
      <c r="GB822" s="66"/>
      <c r="GC822" s="76"/>
      <c r="GD822" s="66"/>
      <c r="GE822" s="76"/>
      <c r="GF822" s="66"/>
      <c r="GG822" s="76"/>
      <c r="GH822" s="66"/>
      <c r="GI822" s="76"/>
      <c r="GJ822" s="66"/>
      <c r="GK822" s="76"/>
      <c r="GL822" s="66"/>
      <c r="GM822" s="76"/>
      <c r="GN822" s="66"/>
      <c r="GO822" s="76"/>
      <c r="GP822" s="66"/>
      <c r="GQ822" s="76"/>
      <c r="GR822" s="66"/>
      <c r="GS822" s="76"/>
      <c r="GT822" s="66"/>
      <c r="GU822" s="76"/>
      <c r="GV822" s="66"/>
      <c r="GW822" s="76"/>
      <c r="GX822" s="66"/>
      <c r="GY822" s="76"/>
      <c r="GZ822" s="66"/>
      <c r="HA822" s="76"/>
      <c r="HB822" s="66"/>
      <c r="HC822" s="76"/>
      <c r="HD822" s="66"/>
      <c r="HE822" s="76"/>
      <c r="HF822" s="66"/>
      <c r="HG822" s="76"/>
      <c r="HH822" s="66"/>
      <c r="HI822" s="76"/>
      <c r="HJ822" s="66"/>
      <c r="HK822" s="76"/>
      <c r="HL822" s="66"/>
      <c r="HM822" s="76"/>
      <c r="HN822" s="66"/>
      <c r="HO822" s="76"/>
      <c r="HP822" s="66"/>
      <c r="HQ822" s="76"/>
      <c r="HR822" s="66"/>
      <c r="HS822" s="76"/>
      <c r="HT822" s="66"/>
      <c r="HU822" s="76"/>
      <c r="HV822" s="66"/>
      <c r="HW822" s="76"/>
      <c r="HX822" s="66"/>
      <c r="HY822" s="76"/>
      <c r="HZ822" s="66"/>
      <c r="IA822" s="76"/>
      <c r="IB822" s="66"/>
      <c r="IC822" s="76"/>
      <c r="ID822" s="66"/>
      <c r="IE822" s="76"/>
      <c r="IF822" s="66"/>
      <c r="IG822" s="76"/>
      <c r="IH822" s="66"/>
      <c r="II822" s="76"/>
      <c r="IJ822" s="66"/>
      <c r="IK822" s="76"/>
      <c r="IL822" s="66"/>
      <c r="IM822" s="76"/>
      <c r="IN822" s="66"/>
      <c r="IO822" s="76"/>
      <c r="IP822" s="66"/>
      <c r="IQ822" s="76"/>
      <c r="IR822" s="66"/>
      <c r="IS822" s="76"/>
      <c r="IT822" s="66"/>
      <c r="IU822" s="76"/>
      <c r="IV822" s="66"/>
      <c r="IW822" s="76"/>
      <c r="IX822" s="66"/>
      <c r="IY822" s="76"/>
      <c r="IZ822" s="66"/>
      <c r="JA822" s="76"/>
      <c r="JB822" s="66"/>
      <c r="JC822" s="76"/>
      <c r="JD822" s="66"/>
      <c r="JE822" s="76"/>
      <c r="JF822" s="66"/>
      <c r="JG822" s="76"/>
      <c r="JH822" s="66"/>
      <c r="JI822" s="76"/>
      <c r="JJ822" s="66"/>
      <c r="JK822" s="76"/>
      <c r="JL822" s="66"/>
      <c r="JM822" s="76"/>
      <c r="JN822" s="66"/>
      <c r="JO822" s="76"/>
      <c r="JP822" s="66"/>
      <c r="JQ822" s="76"/>
      <c r="JR822" s="66"/>
      <c r="JS822" s="76"/>
      <c r="JT822" s="66"/>
      <c r="JU822" s="76"/>
      <c r="JV822" s="66"/>
      <c r="JW822" s="76"/>
      <c r="JX822" s="66"/>
      <c r="JY822" s="76"/>
      <c r="JZ822" s="66"/>
      <c r="KA822" s="76"/>
      <c r="KB822" s="66"/>
      <c r="KC822" s="76"/>
      <c r="KD822" s="66"/>
      <c r="KE822" s="76"/>
      <c r="KF822" s="66"/>
      <c r="KG822" s="76"/>
      <c r="KH822" s="66"/>
      <c r="KI822" s="76"/>
      <c r="KJ822" s="66"/>
      <c r="KK822" s="76"/>
      <c r="KL822" s="66"/>
      <c r="KM822" s="76"/>
      <c r="KN822" s="66"/>
      <c r="KO822" s="76"/>
      <c r="KP822" s="66"/>
      <c r="KQ822" s="76"/>
      <c r="KR822" s="66"/>
      <c r="KS822" s="76"/>
      <c r="KT822" s="66"/>
      <c r="KU822" s="76"/>
      <c r="KV822" s="66"/>
      <c r="KW822" s="76"/>
      <c r="KX822" s="66"/>
      <c r="KY822" s="76"/>
      <c r="KZ822" s="66"/>
      <c r="LA822" s="76"/>
      <c r="LB822" s="66"/>
      <c r="LC822" s="76"/>
      <c r="LD822" s="66"/>
      <c r="LE822" s="76"/>
      <c r="LF822" s="66"/>
      <c r="LG822" s="76"/>
      <c r="LH822" s="66"/>
      <c r="LI822" s="76"/>
      <c r="LJ822" s="66"/>
      <c r="LK822" s="76"/>
      <c r="LL822" s="66"/>
      <c r="LM822" s="76"/>
      <c r="LN822" s="66"/>
      <c r="LO822" s="76"/>
      <c r="LP822" s="66"/>
      <c r="LQ822" s="76"/>
      <c r="LR822" s="66"/>
      <c r="LS822" s="76"/>
      <c r="LT822" s="66"/>
      <c r="LU822" s="76"/>
      <c r="LV822" s="66"/>
      <c r="LW822" s="76"/>
      <c r="LX822" s="66"/>
      <c r="LY822" s="76"/>
      <c r="LZ822" s="66"/>
      <c r="MA822" s="76"/>
      <c r="MB822" s="66"/>
      <c r="MC822" s="76"/>
      <c r="MD822" s="66"/>
      <c r="MG822" s="1" t="str" cm="1">
        <f t="array" ref="MG822">IFERROR(INDEX(Paste_Here!$B$2:$B$850, MATCH(0, COUNTIF(MG$4:MG821, Paste_Here!$B$2:$B$850) + IF(Paste_Here!$B$2:$B$850="", 1, 0), 0)), "")</f>
        <v/>
      </c>
      <c r="MH822" s="1" t="str">
        <f>IF(MG822&lt;&gt;"", INDEX(Paste_Here!$A$2:$A$850, MATCH(MG822, Paste_Here!$B$2:$B$850, 0)), "")</f>
        <v/>
      </c>
      <c r="MI822" s="1" t="str">
        <f t="shared" si="104"/>
        <v/>
      </c>
      <c r="MJ822" s="1" t="str" cm="1">
        <f t="array" ref="MJ822">IFERROR(INDEX($MI$5:$MI$850, MATCH(SMALL(IF($MI$5:$MI$850&lt;&gt;"", COUNTIF($MI$5:$MI$850, "&lt;"&amp;$MI$5:$MI$850)+1), ROW()-ROW($MJ$5)+1), COUNTIF($MI$5:$MI$850, "&lt;"&amp;$MI$5:$MI$850)+1, 0)), "")</f>
        <v/>
      </c>
    </row>
    <row r="823" spans="1:348">
      <c r="A823" s="66"/>
      <c r="B823" s="76" t="str">
        <f t="shared" si="97"/>
        <v/>
      </c>
      <c r="C823" s="66"/>
      <c r="D823" s="76" t="str">
        <f>IFERROR(IF(B823&lt;&gt;"", IF(AND(INDEX(Paste_Here!B$2:B$850, MATCH(B823, Paste_Here!A$2:A$850, 0))&lt;&gt;"", ISNUMBER(VALUE(INDEX(Paste_Here!B$2:B$850, MATCH(B823, Paste_Here!A$2:A$850, 0))))), INDEX(Paste_Here!B$2:B$850, MATCH(B823, Paste_Here!A$2:A$850, 0)), ""), ""), "")</f>
        <v/>
      </c>
      <c r="E823" s="66"/>
      <c r="F823" s="76" t="str">
        <f>IFERROR(IF(B823&lt;&gt;"", IF(ISTEXT(INDEX(Paste_Here!K$2:K$850, MATCH(B823, Paste_Here!A$2:A$850, 0))), INDEX(Paste_Here!K$2:K$850, MATCH(B823, Paste_Here!A$2:A$850, 0)), ""), ""), "")</f>
        <v/>
      </c>
      <c r="G823" s="66"/>
      <c r="H823" s="76" t="str">
        <f>IFERROR(IF(B823&lt;&gt;"", IF(ISTEXT(INDEX(Paste_Here!C$2:C$850, MATCH(B823, Paste_Here!A$2:A$850, 0))), INDEX(Paste_Here!C$2:C$850, MATCH(B823, Paste_Here!A$2:A$850, 0)), ""), ""), "")</f>
        <v/>
      </c>
      <c r="I823" s="66"/>
      <c r="J823" s="76" t="str">
        <f>IFERROR(IF(B823&lt;&gt;"", IF(ISNUMBER(SEARCH("s", LOWER(INDEX(Paste_Here!M$2:M$850, MATCH(B823, Paste_Here!A$2:A$850, 0))))), "Yes", IF(INDEX(Paste_Here!M$2:M$850, MATCH(B823, Paste_Here!A$2:A$850, 0))&lt;&gt;"", "No", "")), ""), "")</f>
        <v/>
      </c>
      <c r="K823" s="66"/>
      <c r="L823" s="76" t="str">
        <f>IFERROR(IF(B823&lt;&gt;"", IF(ISNUMBER(SEARCH("yes", LOWER(INDEX(Paste_Here!E$2:E$850, MATCH(B823, Paste_Here!A$2:A$850, 0))))), "Yes", IF(ISNUMBER(SEARCH("no", LOWER(INDEX(Paste_Here!E$2:E$850, MATCH(B823, Paste_Here!A$2:A$850, 0))))), "No", "")), ""), "")</f>
        <v/>
      </c>
      <c r="M823" s="66"/>
      <c r="N823" s="76" t="str">
        <f>IFERROR(IF(B823&lt;&gt;"", IF(ISNUMBER(SEARCH("yes", LOWER(INDEX(Paste_Here!F$2:F$850, MATCH(B823, Paste_Here!A$2:A$850, 0))))), "Yes", IF(ISNUMBER(SEARCH("no", LOWER(INDEX(Paste_Here!F$2:F$850, MATCH(B823, Paste_Here!A$2:A$850, 0))))), "No", "")), ""), "")</f>
        <v/>
      </c>
      <c r="O823" s="66"/>
      <c r="P823" s="76" t="str">
        <f>IFERROR(IF(B823&lt;&gt;"", IF(ISNUMBER(SEARCH("yes", LOWER(INDEX(Paste_Here!L$2:L$850, MATCH(B823, Paste_Here!A$2:A$850, 0))))), "Yes", IF(ISNUMBER(SEARCH("no", LOWER(INDEX(Paste_Here!L$2:L$850, MATCH(B823, Paste_Here!A$2:A$850, 0))))), "No", "")), ""), "")</f>
        <v/>
      </c>
      <c r="Q823" s="66"/>
      <c r="R823" s="76" t="str">
        <f>IFERROR(IF(B823&lt;&gt;"", IF(ISNUMBER(SEARCH("transitional 2", LOWER(INDEX(Paste_Here!D$2:D$850, MATCH(B823, Paste_Here!A$2:A$850, 0))))), "T2", IF(ISNUMBER(SEARCH("transitional 1", LOWER(INDEX(Paste_Here!D$2:D$850, MATCH(B823, Paste_Here!A$2:A$850, 0))))), "T1", IF(ISNUMBER(SEARCH("waived ell services", LOWER(INDEX(Paste_Here!D$2:D$850, MATCH(B823, Paste_Here!A$2:A$850, 0))))), "W", IF(ISNUMBER(SEARCH("english language learner", LOWER(INDEX(Paste_Here!D$2:D$850, MATCH(B823, Paste_Here!A$2:A$850, 0))))), "L", "")))), ""), "")</f>
        <v/>
      </c>
      <c r="S823" s="66"/>
      <c r="T823" s="76" t="str">
        <f>IFERROR(IF(B823&lt;&gt;"", IF(ISNUMBER(SEARCH("yes", LOWER(INDEX(Paste_Here!I$2:I$850, MATCH(B823, Paste_Here!A$2:A$850, 0))))), "Yes", IF(ISNUMBER(SEARCH("no", LOWER(INDEX(Paste_Here!I$2:I$850, MATCH(B823, Paste_Here!A$2:A$850, 0))))), "No", "")), ""), "")</f>
        <v/>
      </c>
      <c r="U823" s="66"/>
      <c r="V823" s="76" t="str">
        <f>IFERROR(IF(B823&lt;&gt;"", IF(ISTEXT(INDEX(Paste_Here!J$2:J$850, MATCH(B823, Paste_Here!A$2:A$850, 0))), VALUE(INDEX(Paste_Here!J$2:J$850, MATCH(B823, Paste_Here!A$2:A$850, 0))), ""), ""), "")</f>
        <v/>
      </c>
      <c r="W823" s="66"/>
      <c r="X823" s="66"/>
      <c r="Y823" s="76" t="str">
        <f t="shared" si="98"/>
        <v/>
      </c>
      <c r="Z823" s="66"/>
      <c r="AA823" s="76" t="str">
        <f>IFERROR(IF(B823&lt;&gt;"", IF(AND(INDEX(Paste_Here!AI$2:AI$850, MATCH(B823, Paste_Here!A$2:A$850, 0))&lt;&gt;"", ISNUMBER(VALUE(INDEX(Paste_Here!AI$2:AI$850, MATCH(B823, Paste_Here!A$2:A$850, 0))))), INDEX(Paste_Here!AI$2:AI$850, MATCH(B823, Paste_Here!A$2:A$850, 0)), ""), ""), "")</f>
        <v/>
      </c>
      <c r="AB823" s="66"/>
      <c r="AC823" s="76" t="str">
        <f>IFERROR(IF(B823&lt;&gt;"", IF(AND(INDEX(Paste_Here!AJ$2:AJ$850, MATCH(B823, Paste_Here!A$2:A$850, 0))&lt;&gt;"", ISNUMBER(VALUE(INDEX(Paste_Here!AJ$2:AJ$850, MATCH(B823, Paste_Here!A$2:A$850, 0))))), INDEX(Paste_Here!AJ$2:AJ$850, MATCH(B823, Paste_Here!A$2:A$850, 0)), ""), ""), "")</f>
        <v/>
      </c>
      <c r="AD823" s="66"/>
      <c r="AE823" s="76" t="str">
        <f>IFERROR(IF(B823&lt;&gt;"", IF(AND(INDEX(Paste_Here!AK$2:AK$850, MATCH(B823, Paste_Here!A$2:A$850, 0))&lt;&gt;"", ISNUMBER(VALUE(INDEX(Paste_Here!AK$2:AK$850, MATCH(B823, Paste_Here!A$2:A$850, 0))))), INDEX(Paste_Here!AK$2:AK$850, MATCH(B823, Paste_Here!A$2:A$850, 0)), ""), ""), "")</f>
        <v/>
      </c>
      <c r="AF823" s="66"/>
      <c r="AG823" s="76" t="str">
        <f>IFERROR(IF(B823&lt;&gt;"", IF(AND(INDEX(Paste_Here!AL$2:AL$850, MATCH(B823, Paste_Here!A$2:A$850, 0))&lt;&gt;"", ISNUMBER(VALUE(INDEX(Paste_Here!AL$2:AL$850, MATCH(B823, Paste_Here!A$2:A$850, 0))))), INDEX(Paste_Here!AL$2:AL$850, MATCH(B823, Paste_Here!A$2:A$850, 0)), ""), ""), "")</f>
        <v/>
      </c>
      <c r="AH823" s="66"/>
      <c r="AI823" s="76" t="str">
        <f>IFERROR(IF(B823&lt;&gt;"", IF(AND(INDEX(Paste_Here!AH$2:AH$850, MATCH(B823, Paste_Here!A$2:A$850, 0))&lt;&gt;"", ISNUMBER(VALUE(INDEX(Paste_Here!AH$2:AH$850, MATCH(B823, Paste_Here!A$2:A$850, 0))))), IF(VALUE(INDEX(Paste_Here!AH$2:AH$850, MATCH(B823, Paste_Here!A$2:A$850, 0)))=0, "", INDEX(Paste_Here!AH$2:AH$850, MATCH(B823, Paste_Here!A$2:A$850, 0))), ""), ""), "")</f>
        <v/>
      </c>
      <c r="AJ823" s="66"/>
      <c r="AK823" s="76" t="str">
        <f>IFERROR(IF(B823&lt;&gt;"", IF(AND(INDEX(Paste_Here!N$2:N$850, MATCH(B823, Paste_Here!A$2:A$850, 0))&lt;&gt;"", ISNUMBER(VALUE(INDEX(Paste_Here!N$2:N$850, MATCH(B823, Paste_Here!A$2:A$850, 0))))), INDEX(Paste_Here!N$2:N$850, MATCH(B823, Paste_Here!A$2:A$850, 0)), ""), ""), "")</f>
        <v/>
      </c>
      <c r="AL823" s="66"/>
      <c r="AM823" s="76" t="str">
        <f>IFERROR(IF(B823&lt;&gt;"", IF(AND(INDEX(Paste_Here!O$2:O$850, MATCH(B823, Paste_Here!A$2:A$850, 0))&lt;&gt;"", ISNUMBER(VALUE(INDEX(Paste_Here!O$2:O$850, MATCH(B823, Paste_Here!A$2:A$850, 0))))), INDEX(Paste_Here!O$2:O$850, MATCH(B823, Paste_Here!A$2:A$850, 0)), ""), ""), "")</f>
        <v/>
      </c>
      <c r="AN823" s="66"/>
      <c r="AO823" s="76"/>
      <c r="AP823" s="66"/>
      <c r="AQ823" s="76"/>
      <c r="AR823" s="66"/>
      <c r="AS823" s="76"/>
      <c r="AT823" s="66"/>
      <c r="AU823" s="66"/>
      <c r="AV823" s="76" t="str">
        <f t="shared" si="99"/>
        <v/>
      </c>
      <c r="AW823" s="66"/>
      <c r="AX823" s="76" t="str">
        <f>IFERROR(IF(B823&lt;&gt;"", IF(ISNUMBER(SEARCH("Revealed-Potential (Primary Focus)", LOWER(INDEX(Paste_Here!Z$2:Z$850, MATCH(B823, Paste_Here!A$2:A$850, 0))))), "Rev-Potential: Prim", IF(ISNUMBER(SEARCH("Revealed-Potential (Secondary Focus)", LOWER(INDEX(Paste_Here!Z$2:Z$850, MATCH(B823, Paste_Here!A$2:A$850, 0))))), "Rev-Potential: Sec", IF(ISNUMBER(SEARCH("Monitoring", LOWER(INDEX(Paste_Here!Z$2:Z$850, MATCH(B823, Paste_Here!A$2:A$850, 0))))), "Monitoring", IF(ISNUMBER(SEARCH("At-Promise (Secondary Focus)", LOWER(INDEX(Paste_Here!Z$2:Z$850, MATCH(B823, Paste_Here!A$2:A$850, 0))))), "At-Promise: Sec", IF(ISNUMBER(SEARCH("At-Promise (Primary Focus)", LOWER(INDEX(Paste_Here!Z$2:Z$850, MATCH(B823, Paste_Here!A$2:A$850, 0))))), "At-Promise: Prim", ""))))), ""), "")</f>
        <v/>
      </c>
      <c r="AY823" s="66"/>
      <c r="AZ823" s="76"/>
      <c r="BA823" s="66"/>
      <c r="BB823" s="76"/>
      <c r="BC823" s="66"/>
      <c r="BD823" s="76"/>
      <c r="BE823" s="66"/>
      <c r="BF823" s="76"/>
      <c r="BG823" s="66"/>
      <c r="BH823" s="76"/>
      <c r="BI823" s="66"/>
      <c r="BJ823" s="66"/>
      <c r="BK823" s="76" t="str">
        <f t="shared" si="100"/>
        <v/>
      </c>
      <c r="BL823" s="66"/>
      <c r="BM823" s="76" t="str">
        <f>IFERROR(IF(B823&lt;&gt;"", IF(AND(ISNUMBER(VALUE(SUBSTITUTE(SUBSTITUTE(Paste_Here!R823, "br", "-"), "L", ""))), VALUE(SUBSTITUTE(SUBSTITUTE(Paste_Here!R823, "br", "-"), "L", "")) &gt;= 1095), "Yes", IF(AND(ISNUMBER(VALUE(SUBSTITUTE(SUBSTITUTE(Paste_Here!R823, "br", "-"), "L", ""))), VALUE(SUBSTITUTE(SUBSTITUTE(Paste_Here!R823, "br", "-"), "L", "")) &lt;= 1094), "No", "")), ""), "")</f>
        <v/>
      </c>
      <c r="BN823" s="66"/>
      <c r="BO823" s="76" t="str">
        <f>IFERROR(IF(B823&lt;&gt;"", IF(COUNTIF(INDEX(Paste_Here!Y$2:AB$850, MATCH(B823, Paste_Here!A$2:A$850, 0), 0), "yes") &gt; 0, "Yes", IF(COUNTIF(INDEX(Paste_Here!Y$2:AB$850, MATCH(B823, Paste_Here!A$2:A$850, 0), 0), "no") &gt; 0, "No", "")), ""), "")</f>
        <v/>
      </c>
      <c r="BP823" s="66"/>
      <c r="BQ823" s="76" t="str">
        <f>IFERROR(IF(B823&lt;&gt;"", IF(AND(ISNUMBER(VALUE(SUBSTITUTE(SUBSTITUTE(Paste_Here!U823, "em", "-"), "q", ""))), VALUE(SUBSTITUTE(SUBSTITUTE(Paste_Here!U823, "em", "-"), "q", "")) &gt;= 910), "Yes", IF(AND(ISNUMBER(VALUE(SUBSTITUTE(SUBSTITUTE(Paste_Here!U823, "em", "-"), "q", ""))), VALUE(SUBSTITUTE(SUBSTITUTE(Paste_Here!U823, "em", "-"), "q", "")) &lt;= 909), "No", "")), ""), "")</f>
        <v/>
      </c>
      <c r="BR823" s="66"/>
      <c r="BS823" s="76" t="str">
        <f>IFERROR(IF(B823&lt;&gt;"", IF(AND(INDEX(Paste_Here!X$2:X$850, MATCH(B823, Paste_Here!A$2:A$850, 0))&lt;&gt;"", ISNUMBER(VALUE(INDEX(Paste_Here!X$2:X$850, MATCH(B823, Paste_Here!A$2:A$850, 0))))), INDEX(Paste_Here!X$2:X$850, MATCH(B823, Paste_Here!A$2:A$850, 0)), ""), ""), "")</f>
        <v/>
      </c>
      <c r="BT823" s="66"/>
      <c r="BU823" s="76" t="str">
        <f>IFERROR(IF(B823&lt;&gt;"", IF(ISNUMBER(VALUE(INDEX(Paste_Here!G$2:G$850, MATCH(B823, Paste_Here!A$2:A$850, 0)))), IF(VALUE(INDEX(Paste_Here!G$2:G$850, MATCH(B823, Paste_Here!A$2:A$850, 0)))=0, "No", IF(AND(VALUE(INDEX(Paste_Here!G$2:G$850, MATCH(B823, Paste_Here!A$2:A$850, 0)))&gt;=1, VALUE(INDEX(Paste_Here!G$2:G$850, MATCH(B823, Paste_Here!A$2:A$850, 0)))&lt;=4), VALUE(INDEX(Paste_Here!G$2:G$850, MATCH(B823, Paste_Here!A$2:A$850, 0))), "")), ""), ""), "")</f>
        <v/>
      </c>
      <c r="BV823" s="66"/>
      <c r="BW823" s="76" t="str">
        <f>IFERROR(IF(B823&lt;&gt;"", IF(ISNUMBER(VALUE(INDEX(Paste_Here!H$2:H$850, MATCH(B823, Paste_Here!A$2:A$850, 0)))), IF(VALUE(INDEX(Paste_Here!H$2:H$850, MATCH(B823, Paste_Here!A$2:A$850, 0)))=0, "No", IF(AND(VALUE(INDEX(Paste_Here!H$2:H$850, MATCH(B823, Paste_Here!A$2:A$850, 0)))&gt;=1, VALUE(INDEX(Paste_Here!H$2:H$850, MATCH(B823, Paste_Here!A$2:A$850, 0)))&lt;=4), VALUE(INDEX(Paste_Here!H$2:H$850, MATCH(B823, Paste_Here!A$2:A$850, 0))), "")), ""), ""), "")</f>
        <v/>
      </c>
      <c r="BX823" s="66"/>
      <c r="BY823" s="76"/>
      <c r="BZ823" s="66"/>
      <c r="CA823" s="76"/>
      <c r="CB823" s="66"/>
      <c r="CC823" s="66"/>
      <c r="CD823" s="76" t="str">
        <f t="shared" si="101"/>
        <v/>
      </c>
      <c r="CE823" s="66"/>
      <c r="CF823" s="76" t="str">
        <f>IFERROR(IF(B823&lt;&gt;"", IF(AND(INDEX(Paste_Here!P$2:P$850, MATCH(B823, Paste_Here!A$2:A$850, 0))&lt;&gt;"", ISNUMBER(VALUE(INDEX(Paste_Here!P$2:P$850, MATCH(B823, Paste_Here!A$2:A$850, 0))))), INDEX(Paste_Here!P$2:P$850, MATCH(B823, Paste_Here!A$2:A$850, 0)), ""), ""), "")</f>
        <v/>
      </c>
      <c r="CG823" s="66"/>
      <c r="CH823" s="76" t="str">
        <f>IFERROR(IF(B823&lt;&gt;"", IF(ISNUMBER(SEARCH("highrisk", LOWER(INDEX(Paste_Here!Q$2:Q$850, MATCH(B823, Paste_Here!A$2:A$850, 0))))), "High Risk", IF(ISNUMBER(SEARCH("lowrisk", LOWER(INDEX(Paste_Here!Q$2:Q$850, MATCH(B823, Paste_Here!A$2:A$850, 0))))), "Low Risk", IF(ISNUMBER(SEARCH("somerisk", LOWER(INDEX(Paste_Here!Q$2:Q$850, MATCH(B823, Paste_Here!A$2:A$850, 0))))), "Some Risk", ""))), ""), "")</f>
        <v/>
      </c>
      <c r="CI823" s="66"/>
      <c r="CJ823" s="76" t="str">
        <f>IFERROR(IF(B823&lt;&gt;"", IF(AND(INDEX(Paste_Here!AA$2:AA$850, MATCH(B823, Paste_Here!A$2:A$850, 0))&lt;&gt;"", ISNUMBER(VALUE(INDEX(Paste_Here!AA$2:AA$850, MATCH(B823, Paste_Here!A$2:A$850, 0))))), INDEX(Paste_Here!AA$2:AA$850, MATCH(B823, Paste_Here!A$2:A$850, 0)), ""), ""), "")</f>
        <v/>
      </c>
      <c r="CK823" s="66"/>
      <c r="CL823" s="76" t="str">
        <f>IFERROR(IF(B823&lt;&gt;"", IF(LOWER(INDEX(Paste_Here!AB$2:AB$850, MATCH(B823, Paste_Here!A$2:A$850, 0)))="approaching expectations", "Approaching", IF(LOWER(INDEX(Paste_Here!AB$2:AB$850, MATCH(B823, Paste_Here!A$2:A$850, 0)))="met expectations", "Met", IF(LOWER(INDEX(Paste_Here!AB$2:AB$850, MATCH(B823, Paste_Here!A$2:A$850, 0)))="exceeded expectations", "Exceeded", IF(LOWER(INDEX(Paste_Here!AB$2:AB$850, MATCH(B823, Paste_Here!A$2:A$850, 0)))="below expectations", "Below", "")))), ""), "")</f>
        <v/>
      </c>
      <c r="CM823" s="66"/>
      <c r="CN823" s="76" t="str">
        <f>IFERROR(IF(B823&lt;&gt;"", IF(AND(INDEX(Paste_Here!AC$2:AC$850, MATCH(B823, Paste_Here!A$2:A$850, 0))&lt;&gt;"", ISNUMBER(VALUE(INDEX(Paste_Here!AC$2:AC$850, MATCH(B823, Paste_Here!A$2:A$850, 0))))), INDEX(Paste_Here!AC$2:AC$850, MATCH(B823, Paste_Here!A$2:A$850, 0)), ""), ""), "")</f>
        <v/>
      </c>
      <c r="CO823" s="66"/>
      <c r="CP823" s="76"/>
      <c r="CQ823" s="66"/>
      <c r="CR823" s="76"/>
      <c r="CS823" s="66"/>
      <c r="CT823" s="76"/>
      <c r="CU823" s="66"/>
      <c r="CV823" s="76"/>
      <c r="CW823" s="66"/>
      <c r="CX823" s="76"/>
      <c r="CY823" s="66"/>
      <c r="CZ823" s="66"/>
      <c r="DA823" s="76" t="str">
        <f t="shared" si="102"/>
        <v/>
      </c>
      <c r="DB823" s="66"/>
      <c r="DC823" s="76" t="str">
        <f>IFERROR(IF(B823&lt;&gt;"", IF(AND(INDEX(Paste_Here!V$2:V$850, MATCH(B823, Paste_Here!A$2:A$850, 0))&lt;&gt;"", ISNUMBER(VALUE(INDEX(Paste_Here!V$2:V$850, MATCH(B823, Paste_Here!A$2:A$850, 0))))), INDEX(Paste_Here!V$2:V$850, MATCH(B823, Paste_Here!A$2:A$850, 0)), ""), ""), "")</f>
        <v/>
      </c>
      <c r="DD823" s="66"/>
      <c r="DE823" s="76" t="str">
        <f>IFERROR(IF(B823&lt;&gt;"", IF(ISNUMBER(SEARCH("highrisk", LOWER(INDEX(Paste_Here!W$2:W$850, MATCH(B823, Paste_Here!A$2:A$850, 0))))), "High Risk", IF(ISNUMBER(SEARCH("lowrisk", LOWER(INDEX(Paste_Here!W$2:W$850, MATCH(B823, Paste_Here!A$2:A$850, 0))))), "Low Risk", IF(ISNUMBER(SEARCH("somerisk", LOWER(INDEX(Paste_Here!W$2:W$850, MATCH(B823, Paste_Here!A$2:A$850, 0))))), "Some Risk", ""))), ""), "")</f>
        <v/>
      </c>
      <c r="DF823" s="66"/>
      <c r="DG823" s="76" t="str">
        <f>IFERROR(IF(B823&lt;&gt;"", IF(AND(INDEX(Paste_Here!S$2:S$850, MATCH(B823, Paste_Here!A$2:A$850, 0))&lt;&gt;"", ISNUMBER(VALUE(INDEX(Paste_Here!S$2:S$850, MATCH(B823, Paste_Here!A$2:A$850, 0))))), INDEX(Paste_Here!S$2:S$850, MATCH(B823, Paste_Here!A$2:A$850, 0)), ""), ""), "")</f>
        <v/>
      </c>
      <c r="DH823" s="66"/>
      <c r="DI823" s="76" t="str">
        <f>IFERROR(IF(B823&lt;&gt;"", IF(ISNUMBER(SEARCH("highrisk", LOWER(INDEX(Paste_Here!T$2:T$850, MATCH(B823, Paste_Here!A$2:A$850, 0))))), "High Risk", IF(ISNUMBER(SEARCH("lowrisk", LOWER(INDEX(Paste_Here!T$2:T$850, MATCH(B823, Paste_Here!A$2:A$850, 0))))), "Low Risk", IF(ISNUMBER(SEARCH("somerisk", LOWER(INDEX(Paste_Here!T$2:T$850, MATCH(B823, Paste_Here!A$2:A$850, 0))))), "Some Risk", ""))), ""), "")</f>
        <v/>
      </c>
      <c r="DJ823" s="66"/>
      <c r="DK823" s="76" t="str">
        <f>IFERROR(IF(B823&lt;&gt;"", IF(AND(INDEX(Paste_Here!AD$2:AD$850, MATCH(B823, Paste_Here!A$2:A$850, 0))&lt;&gt;"", ISNUMBER(VALUE(INDEX(Paste_Here!AD$2:AD$850, MATCH(B823, Paste_Here!A$2:A$850, 0))))), INDEX(Paste_Here!AD$2:AD$850, MATCH(B823, Paste_Here!A$2:A$850, 0)), ""), ""), "")</f>
        <v/>
      </c>
      <c r="DL823" s="66"/>
      <c r="DM823" s="76" t="str">
        <f>IFERROR(IF(B823&lt;&gt;"", IF(LOWER(INDEX(Paste_Here!AE$2:AE$850, MATCH(B823, Paste_Here!A$2:A$850, 0)))="approaching expectations", "Approaching", IF(LOWER(INDEX(Paste_Here!AE$2:AE$850, MATCH(B823, Paste_Here!A$2:A$850, 0)))="met expectations", "Met", IF(LOWER(INDEX(Paste_Here!AE$2:AE$850, MATCH(B823, Paste_Here!A$2:A$850, 0)))="exceeded expectations", "Exceeded", IF(LOWER(INDEX(Paste_Here!AE$2:AE$850, MATCH(B823, Paste_Here!A$2:A$850, 0)))="below expectations", "Below", "")))), ""), "")</f>
        <v/>
      </c>
      <c r="DN823" s="66"/>
      <c r="DO823" s="76"/>
      <c r="DP823" s="66"/>
      <c r="DQ823" s="76"/>
      <c r="DR823" s="66"/>
      <c r="DS823" s="76"/>
      <c r="DT823" s="66"/>
      <c r="DU823" s="76"/>
      <c r="DV823" s="66"/>
      <c r="DW823" s="66"/>
      <c r="DX823" s="76" t="str">
        <f t="shared" si="103"/>
        <v/>
      </c>
      <c r="DY823" s="66"/>
      <c r="DZ823" s="76"/>
      <c r="EA823" s="66"/>
      <c r="EB823" s="76"/>
      <c r="EC823" s="66"/>
      <c r="ED823" s="76" t="str">
        <f>IFERROR(IF(B823&lt;&gt;"", IF(AND(INDEX(Paste_Here!AF$2:AF$850, MATCH(B823, Paste_Here!A$2:A$850, 0))&lt;&gt;"", ISNUMBER(VALUE(INDEX(Paste_Here!AF$2:AF$850, MATCH(B823, Paste_Here!A$2:A$850, 0))))), INDEX(Paste_Here!AF$2:AF$850, MATCH(B823, Paste_Here!A$2:A$850, 0)), ""), ""), "")</f>
        <v/>
      </c>
      <c r="EE823" s="66"/>
      <c r="EF823" s="76"/>
      <c r="EG823" s="66"/>
      <c r="EH823" s="76"/>
      <c r="EI823" s="66"/>
      <c r="EJ823" s="76" t="str">
        <f>IFERROR(IF(B823&lt;&gt;"", IF(AND(INDEX(Paste_Here!AG$2:AG$850, MATCH(B823, Paste_Here!A$2:A$850, 0))&lt;&gt;"", ISNUMBER(VALUE(INDEX(Paste_Here!AG$2:AG$850, MATCH(B823, Paste_Here!A$2:A$850, 0))))), INDEX(Paste_Here!AG$2:AG$850, MATCH(B823, Paste_Here!A$2:A$850, 0)), ""), ""), "")</f>
        <v/>
      </c>
      <c r="EK823" s="66"/>
      <c r="EL823" s="76"/>
      <c r="EM823" s="66"/>
      <c r="EN823" s="76"/>
      <c r="EO823" s="66"/>
      <c r="EP823" s="76"/>
      <c r="EQ823" s="66"/>
      <c r="ER823" s="76"/>
      <c r="ES823" s="66"/>
      <c r="ET823" s="66"/>
      <c r="EU823" s="76"/>
      <c r="EV823" s="66"/>
      <c r="EW823" s="76"/>
      <c r="EX823" s="66"/>
      <c r="EY823" s="76"/>
      <c r="EZ823" s="66"/>
      <c r="FA823" s="76"/>
      <c r="FB823" s="66"/>
      <c r="FC823" s="76"/>
      <c r="FD823" s="66"/>
      <c r="FE823" s="76"/>
      <c r="FF823" s="66"/>
      <c r="FG823" s="76"/>
      <c r="FH823" s="66"/>
      <c r="FI823" s="76"/>
      <c r="FJ823" s="66"/>
      <c r="FK823" s="76"/>
      <c r="FL823" s="66"/>
      <c r="FM823" s="76"/>
      <c r="FN823" s="66"/>
      <c r="FO823" s="76"/>
      <c r="FP823" s="66"/>
      <c r="FQ823" s="76"/>
      <c r="FR823" s="66"/>
      <c r="FS823" s="76"/>
      <c r="FT823" s="66"/>
      <c r="FU823" s="76"/>
      <c r="FV823" s="66"/>
      <c r="FW823" s="76"/>
      <c r="FX823" s="66"/>
      <c r="FY823" s="76"/>
      <c r="FZ823" s="66"/>
      <c r="GA823" s="76"/>
      <c r="GB823" s="66"/>
      <c r="GC823" s="76"/>
      <c r="GD823" s="66"/>
      <c r="GE823" s="76"/>
      <c r="GF823" s="66"/>
      <c r="GG823" s="76"/>
      <c r="GH823" s="66"/>
      <c r="GI823" s="76"/>
      <c r="GJ823" s="66"/>
      <c r="GK823" s="76"/>
      <c r="GL823" s="66"/>
      <c r="GM823" s="76"/>
      <c r="GN823" s="66"/>
      <c r="GO823" s="76"/>
      <c r="GP823" s="66"/>
      <c r="GQ823" s="76"/>
      <c r="GR823" s="66"/>
      <c r="GS823" s="76"/>
      <c r="GT823" s="66"/>
      <c r="GU823" s="76"/>
      <c r="GV823" s="66"/>
      <c r="GW823" s="76"/>
      <c r="GX823" s="66"/>
      <c r="GY823" s="76"/>
      <c r="GZ823" s="66"/>
      <c r="HA823" s="76"/>
      <c r="HB823" s="66"/>
      <c r="HC823" s="76"/>
      <c r="HD823" s="66"/>
      <c r="HE823" s="76"/>
      <c r="HF823" s="66"/>
      <c r="HG823" s="76"/>
      <c r="HH823" s="66"/>
      <c r="HI823" s="76"/>
      <c r="HJ823" s="66"/>
      <c r="HK823" s="76"/>
      <c r="HL823" s="66"/>
      <c r="HM823" s="76"/>
      <c r="HN823" s="66"/>
      <c r="HO823" s="76"/>
      <c r="HP823" s="66"/>
      <c r="HQ823" s="76"/>
      <c r="HR823" s="66"/>
      <c r="HS823" s="76"/>
      <c r="HT823" s="66"/>
      <c r="HU823" s="76"/>
      <c r="HV823" s="66"/>
      <c r="HW823" s="76"/>
      <c r="HX823" s="66"/>
      <c r="HY823" s="76"/>
      <c r="HZ823" s="66"/>
      <c r="IA823" s="76"/>
      <c r="IB823" s="66"/>
      <c r="IC823" s="76"/>
      <c r="ID823" s="66"/>
      <c r="IE823" s="76"/>
      <c r="IF823" s="66"/>
      <c r="IG823" s="76"/>
      <c r="IH823" s="66"/>
      <c r="II823" s="76"/>
      <c r="IJ823" s="66"/>
      <c r="IK823" s="76"/>
      <c r="IL823" s="66"/>
      <c r="IM823" s="76"/>
      <c r="IN823" s="66"/>
      <c r="IO823" s="76"/>
      <c r="IP823" s="66"/>
      <c r="IQ823" s="76"/>
      <c r="IR823" s="66"/>
      <c r="IS823" s="76"/>
      <c r="IT823" s="66"/>
      <c r="IU823" s="76"/>
      <c r="IV823" s="66"/>
      <c r="IW823" s="76"/>
      <c r="IX823" s="66"/>
      <c r="IY823" s="76"/>
      <c r="IZ823" s="66"/>
      <c r="JA823" s="76"/>
      <c r="JB823" s="66"/>
      <c r="JC823" s="76"/>
      <c r="JD823" s="66"/>
      <c r="JE823" s="76"/>
      <c r="JF823" s="66"/>
      <c r="JG823" s="76"/>
      <c r="JH823" s="66"/>
      <c r="JI823" s="76"/>
      <c r="JJ823" s="66"/>
      <c r="JK823" s="76"/>
      <c r="JL823" s="66"/>
      <c r="JM823" s="76"/>
      <c r="JN823" s="66"/>
      <c r="JO823" s="76"/>
      <c r="JP823" s="66"/>
      <c r="JQ823" s="76"/>
      <c r="JR823" s="66"/>
      <c r="JS823" s="76"/>
      <c r="JT823" s="66"/>
      <c r="JU823" s="76"/>
      <c r="JV823" s="66"/>
      <c r="JW823" s="76"/>
      <c r="JX823" s="66"/>
      <c r="JY823" s="76"/>
      <c r="JZ823" s="66"/>
      <c r="KA823" s="76"/>
      <c r="KB823" s="66"/>
      <c r="KC823" s="76"/>
      <c r="KD823" s="66"/>
      <c r="KE823" s="76"/>
      <c r="KF823" s="66"/>
      <c r="KG823" s="76"/>
      <c r="KH823" s="66"/>
      <c r="KI823" s="76"/>
      <c r="KJ823" s="66"/>
      <c r="KK823" s="76"/>
      <c r="KL823" s="66"/>
      <c r="KM823" s="76"/>
      <c r="KN823" s="66"/>
      <c r="KO823" s="76"/>
      <c r="KP823" s="66"/>
      <c r="KQ823" s="76"/>
      <c r="KR823" s="66"/>
      <c r="KS823" s="76"/>
      <c r="KT823" s="66"/>
      <c r="KU823" s="76"/>
      <c r="KV823" s="66"/>
      <c r="KW823" s="76"/>
      <c r="KX823" s="66"/>
      <c r="KY823" s="76"/>
      <c r="KZ823" s="66"/>
      <c r="LA823" s="76"/>
      <c r="LB823" s="66"/>
      <c r="LC823" s="76"/>
      <c r="LD823" s="66"/>
      <c r="LE823" s="76"/>
      <c r="LF823" s="66"/>
      <c r="LG823" s="76"/>
      <c r="LH823" s="66"/>
      <c r="LI823" s="76"/>
      <c r="LJ823" s="66"/>
      <c r="LK823" s="76"/>
      <c r="LL823" s="66"/>
      <c r="LM823" s="76"/>
      <c r="LN823" s="66"/>
      <c r="LO823" s="76"/>
      <c r="LP823" s="66"/>
      <c r="LQ823" s="76"/>
      <c r="LR823" s="66"/>
      <c r="LS823" s="76"/>
      <c r="LT823" s="66"/>
      <c r="LU823" s="76"/>
      <c r="LV823" s="66"/>
      <c r="LW823" s="76"/>
      <c r="LX823" s="66"/>
      <c r="LY823" s="76"/>
      <c r="LZ823" s="66"/>
      <c r="MA823" s="76"/>
      <c r="MB823" s="66"/>
      <c r="MC823" s="76"/>
      <c r="MD823" s="66"/>
      <c r="MG823" s="1" t="str" cm="1">
        <f t="array" ref="MG823">IFERROR(INDEX(Paste_Here!$B$2:$B$850, MATCH(0, COUNTIF(MG$4:MG822, Paste_Here!$B$2:$B$850) + IF(Paste_Here!$B$2:$B$850="", 1, 0), 0)), "")</f>
        <v/>
      </c>
      <c r="MH823" s="1" t="str">
        <f>IF(MG823&lt;&gt;"", INDEX(Paste_Here!$A$2:$A$850, MATCH(MG823, Paste_Here!$B$2:$B$850, 0)), "")</f>
        <v/>
      </c>
      <c r="MI823" s="1" t="str">
        <f t="shared" si="104"/>
        <v/>
      </c>
      <c r="MJ823" s="1" t="str" cm="1">
        <f t="array" ref="MJ823">IFERROR(INDEX($MI$5:$MI$850, MATCH(SMALL(IF($MI$5:$MI$850&lt;&gt;"", COUNTIF($MI$5:$MI$850, "&lt;"&amp;$MI$5:$MI$850)+1), ROW()-ROW($MJ$5)+1), COUNTIF($MI$5:$MI$850, "&lt;"&amp;$MI$5:$MI$850)+1, 0)), "")</f>
        <v/>
      </c>
    </row>
    <row r="824" spans="1:348">
      <c r="A824" s="66"/>
      <c r="B824" s="76" t="str">
        <f t="shared" si="97"/>
        <v/>
      </c>
      <c r="C824" s="66"/>
      <c r="D824" s="76" t="str">
        <f>IFERROR(IF(B824&lt;&gt;"", IF(AND(INDEX(Paste_Here!B$2:B$850, MATCH(B824, Paste_Here!A$2:A$850, 0))&lt;&gt;"", ISNUMBER(VALUE(INDEX(Paste_Here!B$2:B$850, MATCH(B824, Paste_Here!A$2:A$850, 0))))), INDEX(Paste_Here!B$2:B$850, MATCH(B824, Paste_Here!A$2:A$850, 0)), ""), ""), "")</f>
        <v/>
      </c>
      <c r="E824" s="66"/>
      <c r="F824" s="76" t="str">
        <f>IFERROR(IF(B824&lt;&gt;"", IF(ISTEXT(INDEX(Paste_Here!K$2:K$850, MATCH(B824, Paste_Here!A$2:A$850, 0))), INDEX(Paste_Here!K$2:K$850, MATCH(B824, Paste_Here!A$2:A$850, 0)), ""), ""), "")</f>
        <v/>
      </c>
      <c r="G824" s="66"/>
      <c r="H824" s="76" t="str">
        <f>IFERROR(IF(B824&lt;&gt;"", IF(ISTEXT(INDEX(Paste_Here!C$2:C$850, MATCH(B824, Paste_Here!A$2:A$850, 0))), INDEX(Paste_Here!C$2:C$850, MATCH(B824, Paste_Here!A$2:A$850, 0)), ""), ""), "")</f>
        <v/>
      </c>
      <c r="I824" s="66"/>
      <c r="J824" s="76" t="str">
        <f>IFERROR(IF(B824&lt;&gt;"", IF(ISNUMBER(SEARCH("s", LOWER(INDEX(Paste_Here!M$2:M$850, MATCH(B824, Paste_Here!A$2:A$850, 0))))), "Yes", IF(INDEX(Paste_Here!M$2:M$850, MATCH(B824, Paste_Here!A$2:A$850, 0))&lt;&gt;"", "No", "")), ""), "")</f>
        <v/>
      </c>
      <c r="K824" s="66"/>
      <c r="L824" s="76" t="str">
        <f>IFERROR(IF(B824&lt;&gt;"", IF(ISNUMBER(SEARCH("yes", LOWER(INDEX(Paste_Here!E$2:E$850, MATCH(B824, Paste_Here!A$2:A$850, 0))))), "Yes", IF(ISNUMBER(SEARCH("no", LOWER(INDEX(Paste_Here!E$2:E$850, MATCH(B824, Paste_Here!A$2:A$850, 0))))), "No", "")), ""), "")</f>
        <v/>
      </c>
      <c r="M824" s="66"/>
      <c r="N824" s="76" t="str">
        <f>IFERROR(IF(B824&lt;&gt;"", IF(ISNUMBER(SEARCH("yes", LOWER(INDEX(Paste_Here!F$2:F$850, MATCH(B824, Paste_Here!A$2:A$850, 0))))), "Yes", IF(ISNUMBER(SEARCH("no", LOWER(INDEX(Paste_Here!F$2:F$850, MATCH(B824, Paste_Here!A$2:A$850, 0))))), "No", "")), ""), "")</f>
        <v/>
      </c>
      <c r="O824" s="66"/>
      <c r="P824" s="76" t="str">
        <f>IFERROR(IF(B824&lt;&gt;"", IF(ISNUMBER(SEARCH("yes", LOWER(INDEX(Paste_Here!L$2:L$850, MATCH(B824, Paste_Here!A$2:A$850, 0))))), "Yes", IF(ISNUMBER(SEARCH("no", LOWER(INDEX(Paste_Here!L$2:L$850, MATCH(B824, Paste_Here!A$2:A$850, 0))))), "No", "")), ""), "")</f>
        <v/>
      </c>
      <c r="Q824" s="66"/>
      <c r="R824" s="76" t="str">
        <f>IFERROR(IF(B824&lt;&gt;"", IF(ISNUMBER(SEARCH("transitional 2", LOWER(INDEX(Paste_Here!D$2:D$850, MATCH(B824, Paste_Here!A$2:A$850, 0))))), "T2", IF(ISNUMBER(SEARCH("transitional 1", LOWER(INDEX(Paste_Here!D$2:D$850, MATCH(B824, Paste_Here!A$2:A$850, 0))))), "T1", IF(ISNUMBER(SEARCH("waived ell services", LOWER(INDEX(Paste_Here!D$2:D$850, MATCH(B824, Paste_Here!A$2:A$850, 0))))), "W", IF(ISNUMBER(SEARCH("english language learner", LOWER(INDEX(Paste_Here!D$2:D$850, MATCH(B824, Paste_Here!A$2:A$850, 0))))), "L", "")))), ""), "")</f>
        <v/>
      </c>
      <c r="S824" s="66"/>
      <c r="T824" s="76" t="str">
        <f>IFERROR(IF(B824&lt;&gt;"", IF(ISNUMBER(SEARCH("yes", LOWER(INDEX(Paste_Here!I$2:I$850, MATCH(B824, Paste_Here!A$2:A$850, 0))))), "Yes", IF(ISNUMBER(SEARCH("no", LOWER(INDEX(Paste_Here!I$2:I$850, MATCH(B824, Paste_Here!A$2:A$850, 0))))), "No", "")), ""), "")</f>
        <v/>
      </c>
      <c r="U824" s="66"/>
      <c r="V824" s="76" t="str">
        <f>IFERROR(IF(B824&lt;&gt;"", IF(ISTEXT(INDEX(Paste_Here!J$2:J$850, MATCH(B824, Paste_Here!A$2:A$850, 0))), VALUE(INDEX(Paste_Here!J$2:J$850, MATCH(B824, Paste_Here!A$2:A$850, 0))), ""), ""), "")</f>
        <v/>
      </c>
      <c r="W824" s="66"/>
      <c r="X824" s="66"/>
      <c r="Y824" s="76" t="str">
        <f t="shared" si="98"/>
        <v/>
      </c>
      <c r="Z824" s="66"/>
      <c r="AA824" s="76" t="str">
        <f>IFERROR(IF(B824&lt;&gt;"", IF(AND(INDEX(Paste_Here!AI$2:AI$850, MATCH(B824, Paste_Here!A$2:A$850, 0))&lt;&gt;"", ISNUMBER(VALUE(INDEX(Paste_Here!AI$2:AI$850, MATCH(B824, Paste_Here!A$2:A$850, 0))))), INDEX(Paste_Here!AI$2:AI$850, MATCH(B824, Paste_Here!A$2:A$850, 0)), ""), ""), "")</f>
        <v/>
      </c>
      <c r="AB824" s="66"/>
      <c r="AC824" s="76" t="str">
        <f>IFERROR(IF(B824&lt;&gt;"", IF(AND(INDEX(Paste_Here!AJ$2:AJ$850, MATCH(B824, Paste_Here!A$2:A$850, 0))&lt;&gt;"", ISNUMBER(VALUE(INDEX(Paste_Here!AJ$2:AJ$850, MATCH(B824, Paste_Here!A$2:A$850, 0))))), INDEX(Paste_Here!AJ$2:AJ$850, MATCH(B824, Paste_Here!A$2:A$850, 0)), ""), ""), "")</f>
        <v/>
      </c>
      <c r="AD824" s="66"/>
      <c r="AE824" s="76" t="str">
        <f>IFERROR(IF(B824&lt;&gt;"", IF(AND(INDEX(Paste_Here!AK$2:AK$850, MATCH(B824, Paste_Here!A$2:A$850, 0))&lt;&gt;"", ISNUMBER(VALUE(INDEX(Paste_Here!AK$2:AK$850, MATCH(B824, Paste_Here!A$2:A$850, 0))))), INDEX(Paste_Here!AK$2:AK$850, MATCH(B824, Paste_Here!A$2:A$850, 0)), ""), ""), "")</f>
        <v/>
      </c>
      <c r="AF824" s="66"/>
      <c r="AG824" s="76" t="str">
        <f>IFERROR(IF(B824&lt;&gt;"", IF(AND(INDEX(Paste_Here!AL$2:AL$850, MATCH(B824, Paste_Here!A$2:A$850, 0))&lt;&gt;"", ISNUMBER(VALUE(INDEX(Paste_Here!AL$2:AL$850, MATCH(B824, Paste_Here!A$2:A$850, 0))))), INDEX(Paste_Here!AL$2:AL$850, MATCH(B824, Paste_Here!A$2:A$850, 0)), ""), ""), "")</f>
        <v/>
      </c>
      <c r="AH824" s="66"/>
      <c r="AI824" s="76" t="str">
        <f>IFERROR(IF(B824&lt;&gt;"", IF(AND(INDEX(Paste_Here!AH$2:AH$850, MATCH(B824, Paste_Here!A$2:A$850, 0))&lt;&gt;"", ISNUMBER(VALUE(INDEX(Paste_Here!AH$2:AH$850, MATCH(B824, Paste_Here!A$2:A$850, 0))))), IF(VALUE(INDEX(Paste_Here!AH$2:AH$850, MATCH(B824, Paste_Here!A$2:A$850, 0)))=0, "", INDEX(Paste_Here!AH$2:AH$850, MATCH(B824, Paste_Here!A$2:A$850, 0))), ""), ""), "")</f>
        <v/>
      </c>
      <c r="AJ824" s="66"/>
      <c r="AK824" s="76" t="str">
        <f>IFERROR(IF(B824&lt;&gt;"", IF(AND(INDEX(Paste_Here!N$2:N$850, MATCH(B824, Paste_Here!A$2:A$850, 0))&lt;&gt;"", ISNUMBER(VALUE(INDEX(Paste_Here!N$2:N$850, MATCH(B824, Paste_Here!A$2:A$850, 0))))), INDEX(Paste_Here!N$2:N$850, MATCH(B824, Paste_Here!A$2:A$850, 0)), ""), ""), "")</f>
        <v/>
      </c>
      <c r="AL824" s="66"/>
      <c r="AM824" s="76" t="str">
        <f>IFERROR(IF(B824&lt;&gt;"", IF(AND(INDEX(Paste_Here!O$2:O$850, MATCH(B824, Paste_Here!A$2:A$850, 0))&lt;&gt;"", ISNUMBER(VALUE(INDEX(Paste_Here!O$2:O$850, MATCH(B824, Paste_Here!A$2:A$850, 0))))), INDEX(Paste_Here!O$2:O$850, MATCH(B824, Paste_Here!A$2:A$850, 0)), ""), ""), "")</f>
        <v/>
      </c>
      <c r="AN824" s="66"/>
      <c r="AO824" s="76"/>
      <c r="AP824" s="66"/>
      <c r="AQ824" s="76"/>
      <c r="AR824" s="66"/>
      <c r="AS824" s="76"/>
      <c r="AT824" s="66"/>
      <c r="AU824" s="66"/>
      <c r="AV824" s="76" t="str">
        <f t="shared" si="99"/>
        <v/>
      </c>
      <c r="AW824" s="66"/>
      <c r="AX824" s="76" t="str">
        <f>IFERROR(IF(B824&lt;&gt;"", IF(ISNUMBER(SEARCH("Revealed-Potential (Primary Focus)", LOWER(INDEX(Paste_Here!Z$2:Z$850, MATCH(B824, Paste_Here!A$2:A$850, 0))))), "Rev-Potential: Prim", IF(ISNUMBER(SEARCH("Revealed-Potential (Secondary Focus)", LOWER(INDEX(Paste_Here!Z$2:Z$850, MATCH(B824, Paste_Here!A$2:A$850, 0))))), "Rev-Potential: Sec", IF(ISNUMBER(SEARCH("Monitoring", LOWER(INDEX(Paste_Here!Z$2:Z$850, MATCH(B824, Paste_Here!A$2:A$850, 0))))), "Monitoring", IF(ISNUMBER(SEARCH("At-Promise (Secondary Focus)", LOWER(INDEX(Paste_Here!Z$2:Z$850, MATCH(B824, Paste_Here!A$2:A$850, 0))))), "At-Promise: Sec", IF(ISNUMBER(SEARCH("At-Promise (Primary Focus)", LOWER(INDEX(Paste_Here!Z$2:Z$850, MATCH(B824, Paste_Here!A$2:A$850, 0))))), "At-Promise: Prim", ""))))), ""), "")</f>
        <v/>
      </c>
      <c r="AY824" s="66"/>
      <c r="AZ824" s="76"/>
      <c r="BA824" s="66"/>
      <c r="BB824" s="76"/>
      <c r="BC824" s="66"/>
      <c r="BD824" s="76"/>
      <c r="BE824" s="66"/>
      <c r="BF824" s="76"/>
      <c r="BG824" s="66"/>
      <c r="BH824" s="76"/>
      <c r="BI824" s="66"/>
      <c r="BJ824" s="66"/>
      <c r="BK824" s="76" t="str">
        <f t="shared" si="100"/>
        <v/>
      </c>
      <c r="BL824" s="66"/>
      <c r="BM824" s="76" t="str">
        <f>IFERROR(IF(B824&lt;&gt;"", IF(AND(ISNUMBER(VALUE(SUBSTITUTE(SUBSTITUTE(Paste_Here!R824, "br", "-"), "L", ""))), VALUE(SUBSTITUTE(SUBSTITUTE(Paste_Here!R824, "br", "-"), "L", "")) &gt;= 1095), "Yes", IF(AND(ISNUMBER(VALUE(SUBSTITUTE(SUBSTITUTE(Paste_Here!R824, "br", "-"), "L", ""))), VALUE(SUBSTITUTE(SUBSTITUTE(Paste_Here!R824, "br", "-"), "L", "")) &lt;= 1094), "No", "")), ""), "")</f>
        <v/>
      </c>
      <c r="BN824" s="66"/>
      <c r="BO824" s="76" t="str">
        <f>IFERROR(IF(B824&lt;&gt;"", IF(COUNTIF(INDEX(Paste_Here!Y$2:AB$850, MATCH(B824, Paste_Here!A$2:A$850, 0), 0), "yes") &gt; 0, "Yes", IF(COUNTIF(INDEX(Paste_Here!Y$2:AB$850, MATCH(B824, Paste_Here!A$2:A$850, 0), 0), "no") &gt; 0, "No", "")), ""), "")</f>
        <v/>
      </c>
      <c r="BP824" s="66"/>
      <c r="BQ824" s="76" t="str">
        <f>IFERROR(IF(B824&lt;&gt;"", IF(AND(ISNUMBER(VALUE(SUBSTITUTE(SUBSTITUTE(Paste_Here!U824, "em", "-"), "q", ""))), VALUE(SUBSTITUTE(SUBSTITUTE(Paste_Here!U824, "em", "-"), "q", "")) &gt;= 910), "Yes", IF(AND(ISNUMBER(VALUE(SUBSTITUTE(SUBSTITUTE(Paste_Here!U824, "em", "-"), "q", ""))), VALUE(SUBSTITUTE(SUBSTITUTE(Paste_Here!U824, "em", "-"), "q", "")) &lt;= 909), "No", "")), ""), "")</f>
        <v/>
      </c>
      <c r="BR824" s="66"/>
      <c r="BS824" s="76" t="str">
        <f>IFERROR(IF(B824&lt;&gt;"", IF(AND(INDEX(Paste_Here!X$2:X$850, MATCH(B824, Paste_Here!A$2:A$850, 0))&lt;&gt;"", ISNUMBER(VALUE(INDEX(Paste_Here!X$2:X$850, MATCH(B824, Paste_Here!A$2:A$850, 0))))), INDEX(Paste_Here!X$2:X$850, MATCH(B824, Paste_Here!A$2:A$850, 0)), ""), ""), "")</f>
        <v/>
      </c>
      <c r="BT824" s="66"/>
      <c r="BU824" s="76" t="str">
        <f>IFERROR(IF(B824&lt;&gt;"", IF(ISNUMBER(VALUE(INDEX(Paste_Here!G$2:G$850, MATCH(B824, Paste_Here!A$2:A$850, 0)))), IF(VALUE(INDEX(Paste_Here!G$2:G$850, MATCH(B824, Paste_Here!A$2:A$850, 0)))=0, "No", IF(AND(VALUE(INDEX(Paste_Here!G$2:G$850, MATCH(B824, Paste_Here!A$2:A$850, 0)))&gt;=1, VALUE(INDEX(Paste_Here!G$2:G$850, MATCH(B824, Paste_Here!A$2:A$850, 0)))&lt;=4), VALUE(INDEX(Paste_Here!G$2:G$850, MATCH(B824, Paste_Here!A$2:A$850, 0))), "")), ""), ""), "")</f>
        <v/>
      </c>
      <c r="BV824" s="66"/>
      <c r="BW824" s="76" t="str">
        <f>IFERROR(IF(B824&lt;&gt;"", IF(ISNUMBER(VALUE(INDEX(Paste_Here!H$2:H$850, MATCH(B824, Paste_Here!A$2:A$850, 0)))), IF(VALUE(INDEX(Paste_Here!H$2:H$850, MATCH(B824, Paste_Here!A$2:A$850, 0)))=0, "No", IF(AND(VALUE(INDEX(Paste_Here!H$2:H$850, MATCH(B824, Paste_Here!A$2:A$850, 0)))&gt;=1, VALUE(INDEX(Paste_Here!H$2:H$850, MATCH(B824, Paste_Here!A$2:A$850, 0)))&lt;=4), VALUE(INDEX(Paste_Here!H$2:H$850, MATCH(B824, Paste_Here!A$2:A$850, 0))), "")), ""), ""), "")</f>
        <v/>
      </c>
      <c r="BX824" s="66"/>
      <c r="BY824" s="76"/>
      <c r="BZ824" s="66"/>
      <c r="CA824" s="76"/>
      <c r="CB824" s="66"/>
      <c r="CC824" s="66"/>
      <c r="CD824" s="76" t="str">
        <f t="shared" si="101"/>
        <v/>
      </c>
      <c r="CE824" s="66"/>
      <c r="CF824" s="76" t="str">
        <f>IFERROR(IF(B824&lt;&gt;"", IF(AND(INDEX(Paste_Here!P$2:P$850, MATCH(B824, Paste_Here!A$2:A$850, 0))&lt;&gt;"", ISNUMBER(VALUE(INDEX(Paste_Here!P$2:P$850, MATCH(B824, Paste_Here!A$2:A$850, 0))))), INDEX(Paste_Here!P$2:P$850, MATCH(B824, Paste_Here!A$2:A$850, 0)), ""), ""), "")</f>
        <v/>
      </c>
      <c r="CG824" s="66"/>
      <c r="CH824" s="76" t="str">
        <f>IFERROR(IF(B824&lt;&gt;"", IF(ISNUMBER(SEARCH("highrisk", LOWER(INDEX(Paste_Here!Q$2:Q$850, MATCH(B824, Paste_Here!A$2:A$850, 0))))), "High Risk", IF(ISNUMBER(SEARCH("lowrisk", LOWER(INDEX(Paste_Here!Q$2:Q$850, MATCH(B824, Paste_Here!A$2:A$850, 0))))), "Low Risk", IF(ISNUMBER(SEARCH("somerisk", LOWER(INDEX(Paste_Here!Q$2:Q$850, MATCH(B824, Paste_Here!A$2:A$850, 0))))), "Some Risk", ""))), ""), "")</f>
        <v/>
      </c>
      <c r="CI824" s="66"/>
      <c r="CJ824" s="76" t="str">
        <f>IFERROR(IF(B824&lt;&gt;"", IF(AND(INDEX(Paste_Here!AA$2:AA$850, MATCH(B824, Paste_Here!A$2:A$850, 0))&lt;&gt;"", ISNUMBER(VALUE(INDEX(Paste_Here!AA$2:AA$850, MATCH(B824, Paste_Here!A$2:A$850, 0))))), INDEX(Paste_Here!AA$2:AA$850, MATCH(B824, Paste_Here!A$2:A$850, 0)), ""), ""), "")</f>
        <v/>
      </c>
      <c r="CK824" s="66"/>
      <c r="CL824" s="76" t="str">
        <f>IFERROR(IF(B824&lt;&gt;"", IF(LOWER(INDEX(Paste_Here!AB$2:AB$850, MATCH(B824, Paste_Here!A$2:A$850, 0)))="approaching expectations", "Approaching", IF(LOWER(INDEX(Paste_Here!AB$2:AB$850, MATCH(B824, Paste_Here!A$2:A$850, 0)))="met expectations", "Met", IF(LOWER(INDEX(Paste_Here!AB$2:AB$850, MATCH(B824, Paste_Here!A$2:A$850, 0)))="exceeded expectations", "Exceeded", IF(LOWER(INDEX(Paste_Here!AB$2:AB$850, MATCH(B824, Paste_Here!A$2:A$850, 0)))="below expectations", "Below", "")))), ""), "")</f>
        <v/>
      </c>
      <c r="CM824" s="66"/>
      <c r="CN824" s="76" t="str">
        <f>IFERROR(IF(B824&lt;&gt;"", IF(AND(INDEX(Paste_Here!AC$2:AC$850, MATCH(B824, Paste_Here!A$2:A$850, 0))&lt;&gt;"", ISNUMBER(VALUE(INDEX(Paste_Here!AC$2:AC$850, MATCH(B824, Paste_Here!A$2:A$850, 0))))), INDEX(Paste_Here!AC$2:AC$850, MATCH(B824, Paste_Here!A$2:A$850, 0)), ""), ""), "")</f>
        <v/>
      </c>
      <c r="CO824" s="66"/>
      <c r="CP824" s="76"/>
      <c r="CQ824" s="66"/>
      <c r="CR824" s="76"/>
      <c r="CS824" s="66"/>
      <c r="CT824" s="76"/>
      <c r="CU824" s="66"/>
      <c r="CV824" s="76"/>
      <c r="CW824" s="66"/>
      <c r="CX824" s="76"/>
      <c r="CY824" s="66"/>
      <c r="CZ824" s="66"/>
      <c r="DA824" s="76" t="str">
        <f t="shared" si="102"/>
        <v/>
      </c>
      <c r="DB824" s="66"/>
      <c r="DC824" s="76" t="str">
        <f>IFERROR(IF(B824&lt;&gt;"", IF(AND(INDEX(Paste_Here!V$2:V$850, MATCH(B824, Paste_Here!A$2:A$850, 0))&lt;&gt;"", ISNUMBER(VALUE(INDEX(Paste_Here!V$2:V$850, MATCH(B824, Paste_Here!A$2:A$850, 0))))), INDEX(Paste_Here!V$2:V$850, MATCH(B824, Paste_Here!A$2:A$850, 0)), ""), ""), "")</f>
        <v/>
      </c>
      <c r="DD824" s="66"/>
      <c r="DE824" s="76" t="str">
        <f>IFERROR(IF(B824&lt;&gt;"", IF(ISNUMBER(SEARCH("highrisk", LOWER(INDEX(Paste_Here!W$2:W$850, MATCH(B824, Paste_Here!A$2:A$850, 0))))), "High Risk", IF(ISNUMBER(SEARCH("lowrisk", LOWER(INDEX(Paste_Here!W$2:W$850, MATCH(B824, Paste_Here!A$2:A$850, 0))))), "Low Risk", IF(ISNUMBER(SEARCH("somerisk", LOWER(INDEX(Paste_Here!W$2:W$850, MATCH(B824, Paste_Here!A$2:A$850, 0))))), "Some Risk", ""))), ""), "")</f>
        <v/>
      </c>
      <c r="DF824" s="66"/>
      <c r="DG824" s="76" t="str">
        <f>IFERROR(IF(B824&lt;&gt;"", IF(AND(INDEX(Paste_Here!S$2:S$850, MATCH(B824, Paste_Here!A$2:A$850, 0))&lt;&gt;"", ISNUMBER(VALUE(INDEX(Paste_Here!S$2:S$850, MATCH(B824, Paste_Here!A$2:A$850, 0))))), INDEX(Paste_Here!S$2:S$850, MATCH(B824, Paste_Here!A$2:A$850, 0)), ""), ""), "")</f>
        <v/>
      </c>
      <c r="DH824" s="66"/>
      <c r="DI824" s="76" t="str">
        <f>IFERROR(IF(B824&lt;&gt;"", IF(ISNUMBER(SEARCH("highrisk", LOWER(INDEX(Paste_Here!T$2:T$850, MATCH(B824, Paste_Here!A$2:A$850, 0))))), "High Risk", IF(ISNUMBER(SEARCH("lowrisk", LOWER(INDEX(Paste_Here!T$2:T$850, MATCH(B824, Paste_Here!A$2:A$850, 0))))), "Low Risk", IF(ISNUMBER(SEARCH("somerisk", LOWER(INDEX(Paste_Here!T$2:T$850, MATCH(B824, Paste_Here!A$2:A$850, 0))))), "Some Risk", ""))), ""), "")</f>
        <v/>
      </c>
      <c r="DJ824" s="66"/>
      <c r="DK824" s="76" t="str">
        <f>IFERROR(IF(B824&lt;&gt;"", IF(AND(INDEX(Paste_Here!AD$2:AD$850, MATCH(B824, Paste_Here!A$2:A$850, 0))&lt;&gt;"", ISNUMBER(VALUE(INDEX(Paste_Here!AD$2:AD$850, MATCH(B824, Paste_Here!A$2:A$850, 0))))), INDEX(Paste_Here!AD$2:AD$850, MATCH(B824, Paste_Here!A$2:A$850, 0)), ""), ""), "")</f>
        <v/>
      </c>
      <c r="DL824" s="66"/>
      <c r="DM824" s="76" t="str">
        <f>IFERROR(IF(B824&lt;&gt;"", IF(LOWER(INDEX(Paste_Here!AE$2:AE$850, MATCH(B824, Paste_Here!A$2:A$850, 0)))="approaching expectations", "Approaching", IF(LOWER(INDEX(Paste_Here!AE$2:AE$850, MATCH(B824, Paste_Here!A$2:A$850, 0)))="met expectations", "Met", IF(LOWER(INDEX(Paste_Here!AE$2:AE$850, MATCH(B824, Paste_Here!A$2:A$850, 0)))="exceeded expectations", "Exceeded", IF(LOWER(INDEX(Paste_Here!AE$2:AE$850, MATCH(B824, Paste_Here!A$2:A$850, 0)))="below expectations", "Below", "")))), ""), "")</f>
        <v/>
      </c>
      <c r="DN824" s="66"/>
      <c r="DO824" s="76"/>
      <c r="DP824" s="66"/>
      <c r="DQ824" s="76"/>
      <c r="DR824" s="66"/>
      <c r="DS824" s="76"/>
      <c r="DT824" s="66"/>
      <c r="DU824" s="76"/>
      <c r="DV824" s="66"/>
      <c r="DW824" s="66"/>
      <c r="DX824" s="76" t="str">
        <f t="shared" si="103"/>
        <v/>
      </c>
      <c r="DY824" s="66"/>
      <c r="DZ824" s="76"/>
      <c r="EA824" s="66"/>
      <c r="EB824" s="76"/>
      <c r="EC824" s="66"/>
      <c r="ED824" s="76" t="str">
        <f>IFERROR(IF(B824&lt;&gt;"", IF(AND(INDEX(Paste_Here!AF$2:AF$850, MATCH(B824, Paste_Here!A$2:A$850, 0))&lt;&gt;"", ISNUMBER(VALUE(INDEX(Paste_Here!AF$2:AF$850, MATCH(B824, Paste_Here!A$2:A$850, 0))))), INDEX(Paste_Here!AF$2:AF$850, MATCH(B824, Paste_Here!A$2:A$850, 0)), ""), ""), "")</f>
        <v/>
      </c>
      <c r="EE824" s="66"/>
      <c r="EF824" s="76"/>
      <c r="EG824" s="66"/>
      <c r="EH824" s="76"/>
      <c r="EI824" s="66"/>
      <c r="EJ824" s="76" t="str">
        <f>IFERROR(IF(B824&lt;&gt;"", IF(AND(INDEX(Paste_Here!AG$2:AG$850, MATCH(B824, Paste_Here!A$2:A$850, 0))&lt;&gt;"", ISNUMBER(VALUE(INDEX(Paste_Here!AG$2:AG$850, MATCH(B824, Paste_Here!A$2:A$850, 0))))), INDEX(Paste_Here!AG$2:AG$850, MATCH(B824, Paste_Here!A$2:A$850, 0)), ""), ""), "")</f>
        <v/>
      </c>
      <c r="EK824" s="66"/>
      <c r="EL824" s="76"/>
      <c r="EM824" s="66"/>
      <c r="EN824" s="76"/>
      <c r="EO824" s="66"/>
      <c r="EP824" s="76"/>
      <c r="EQ824" s="66"/>
      <c r="ER824" s="76"/>
      <c r="ES824" s="66"/>
      <c r="ET824" s="66"/>
      <c r="EU824" s="76"/>
      <c r="EV824" s="66"/>
      <c r="EW824" s="76"/>
      <c r="EX824" s="66"/>
      <c r="EY824" s="76"/>
      <c r="EZ824" s="66"/>
      <c r="FA824" s="76"/>
      <c r="FB824" s="66"/>
      <c r="FC824" s="76"/>
      <c r="FD824" s="66"/>
      <c r="FE824" s="76"/>
      <c r="FF824" s="66"/>
      <c r="FG824" s="76"/>
      <c r="FH824" s="66"/>
      <c r="FI824" s="76"/>
      <c r="FJ824" s="66"/>
      <c r="FK824" s="76"/>
      <c r="FL824" s="66"/>
      <c r="FM824" s="76"/>
      <c r="FN824" s="66"/>
      <c r="FO824" s="76"/>
      <c r="FP824" s="66"/>
      <c r="FQ824" s="76"/>
      <c r="FR824" s="66"/>
      <c r="FS824" s="76"/>
      <c r="FT824" s="66"/>
      <c r="FU824" s="76"/>
      <c r="FV824" s="66"/>
      <c r="FW824" s="76"/>
      <c r="FX824" s="66"/>
      <c r="FY824" s="76"/>
      <c r="FZ824" s="66"/>
      <c r="GA824" s="76"/>
      <c r="GB824" s="66"/>
      <c r="GC824" s="76"/>
      <c r="GD824" s="66"/>
      <c r="GE824" s="76"/>
      <c r="GF824" s="66"/>
      <c r="GG824" s="76"/>
      <c r="GH824" s="66"/>
      <c r="GI824" s="76"/>
      <c r="GJ824" s="66"/>
      <c r="GK824" s="76"/>
      <c r="GL824" s="66"/>
      <c r="GM824" s="76"/>
      <c r="GN824" s="66"/>
      <c r="GO824" s="76"/>
      <c r="GP824" s="66"/>
      <c r="GQ824" s="76"/>
      <c r="GR824" s="66"/>
      <c r="GS824" s="76"/>
      <c r="GT824" s="66"/>
      <c r="GU824" s="76"/>
      <c r="GV824" s="66"/>
      <c r="GW824" s="76"/>
      <c r="GX824" s="66"/>
      <c r="GY824" s="76"/>
      <c r="GZ824" s="66"/>
      <c r="HA824" s="76"/>
      <c r="HB824" s="66"/>
      <c r="HC824" s="76"/>
      <c r="HD824" s="66"/>
      <c r="HE824" s="76"/>
      <c r="HF824" s="66"/>
      <c r="HG824" s="76"/>
      <c r="HH824" s="66"/>
      <c r="HI824" s="76"/>
      <c r="HJ824" s="66"/>
      <c r="HK824" s="76"/>
      <c r="HL824" s="66"/>
      <c r="HM824" s="76"/>
      <c r="HN824" s="66"/>
      <c r="HO824" s="76"/>
      <c r="HP824" s="66"/>
      <c r="HQ824" s="76"/>
      <c r="HR824" s="66"/>
      <c r="HS824" s="76"/>
      <c r="HT824" s="66"/>
      <c r="HU824" s="76"/>
      <c r="HV824" s="66"/>
      <c r="HW824" s="76"/>
      <c r="HX824" s="66"/>
      <c r="HY824" s="76"/>
      <c r="HZ824" s="66"/>
      <c r="IA824" s="76"/>
      <c r="IB824" s="66"/>
      <c r="IC824" s="76"/>
      <c r="ID824" s="66"/>
      <c r="IE824" s="76"/>
      <c r="IF824" s="66"/>
      <c r="IG824" s="76"/>
      <c r="IH824" s="66"/>
      <c r="II824" s="76"/>
      <c r="IJ824" s="66"/>
      <c r="IK824" s="76"/>
      <c r="IL824" s="66"/>
      <c r="IM824" s="76"/>
      <c r="IN824" s="66"/>
      <c r="IO824" s="76"/>
      <c r="IP824" s="66"/>
      <c r="IQ824" s="76"/>
      <c r="IR824" s="66"/>
      <c r="IS824" s="76"/>
      <c r="IT824" s="66"/>
      <c r="IU824" s="76"/>
      <c r="IV824" s="66"/>
      <c r="IW824" s="76"/>
      <c r="IX824" s="66"/>
      <c r="IY824" s="76"/>
      <c r="IZ824" s="66"/>
      <c r="JA824" s="76"/>
      <c r="JB824" s="66"/>
      <c r="JC824" s="76"/>
      <c r="JD824" s="66"/>
      <c r="JE824" s="76"/>
      <c r="JF824" s="66"/>
      <c r="JG824" s="76"/>
      <c r="JH824" s="66"/>
      <c r="JI824" s="76"/>
      <c r="JJ824" s="66"/>
      <c r="JK824" s="76"/>
      <c r="JL824" s="66"/>
      <c r="JM824" s="76"/>
      <c r="JN824" s="66"/>
      <c r="JO824" s="76"/>
      <c r="JP824" s="66"/>
      <c r="JQ824" s="76"/>
      <c r="JR824" s="66"/>
      <c r="JS824" s="76"/>
      <c r="JT824" s="66"/>
      <c r="JU824" s="76"/>
      <c r="JV824" s="66"/>
      <c r="JW824" s="76"/>
      <c r="JX824" s="66"/>
      <c r="JY824" s="76"/>
      <c r="JZ824" s="66"/>
      <c r="KA824" s="76"/>
      <c r="KB824" s="66"/>
      <c r="KC824" s="76"/>
      <c r="KD824" s="66"/>
      <c r="KE824" s="76"/>
      <c r="KF824" s="66"/>
      <c r="KG824" s="76"/>
      <c r="KH824" s="66"/>
      <c r="KI824" s="76"/>
      <c r="KJ824" s="66"/>
      <c r="KK824" s="76"/>
      <c r="KL824" s="66"/>
      <c r="KM824" s="76"/>
      <c r="KN824" s="66"/>
      <c r="KO824" s="76"/>
      <c r="KP824" s="66"/>
      <c r="KQ824" s="76"/>
      <c r="KR824" s="66"/>
      <c r="KS824" s="76"/>
      <c r="KT824" s="66"/>
      <c r="KU824" s="76"/>
      <c r="KV824" s="66"/>
      <c r="KW824" s="76"/>
      <c r="KX824" s="66"/>
      <c r="KY824" s="76"/>
      <c r="KZ824" s="66"/>
      <c r="LA824" s="76"/>
      <c r="LB824" s="66"/>
      <c r="LC824" s="76"/>
      <c r="LD824" s="66"/>
      <c r="LE824" s="76"/>
      <c r="LF824" s="66"/>
      <c r="LG824" s="76"/>
      <c r="LH824" s="66"/>
      <c r="LI824" s="76"/>
      <c r="LJ824" s="66"/>
      <c r="LK824" s="76"/>
      <c r="LL824" s="66"/>
      <c r="LM824" s="76"/>
      <c r="LN824" s="66"/>
      <c r="LO824" s="76"/>
      <c r="LP824" s="66"/>
      <c r="LQ824" s="76"/>
      <c r="LR824" s="66"/>
      <c r="LS824" s="76"/>
      <c r="LT824" s="66"/>
      <c r="LU824" s="76"/>
      <c r="LV824" s="66"/>
      <c r="LW824" s="76"/>
      <c r="LX824" s="66"/>
      <c r="LY824" s="76"/>
      <c r="LZ824" s="66"/>
      <c r="MA824" s="76"/>
      <c r="MB824" s="66"/>
      <c r="MC824" s="76"/>
      <c r="MD824" s="66"/>
      <c r="MG824" s="1" t="str" cm="1">
        <f t="array" ref="MG824">IFERROR(INDEX(Paste_Here!$B$2:$B$850, MATCH(0, COUNTIF(MG$4:MG823, Paste_Here!$B$2:$B$850) + IF(Paste_Here!$B$2:$B$850="", 1, 0), 0)), "")</f>
        <v/>
      </c>
      <c r="MH824" s="1" t="str">
        <f>IF(MG824&lt;&gt;"", INDEX(Paste_Here!$A$2:$A$850, MATCH(MG824, Paste_Here!$B$2:$B$850, 0)), "")</f>
        <v/>
      </c>
      <c r="MI824" s="1" t="str">
        <f t="shared" si="104"/>
        <v/>
      </c>
      <c r="MJ824" s="1" t="str" cm="1">
        <f t="array" ref="MJ824">IFERROR(INDEX($MI$5:$MI$850, MATCH(SMALL(IF($MI$5:$MI$850&lt;&gt;"", COUNTIF($MI$5:$MI$850, "&lt;"&amp;$MI$5:$MI$850)+1), ROW()-ROW($MJ$5)+1), COUNTIF($MI$5:$MI$850, "&lt;"&amp;$MI$5:$MI$850)+1, 0)), "")</f>
        <v/>
      </c>
    </row>
    <row r="825" spans="1:348">
      <c r="A825" s="66"/>
      <c r="B825" s="76" t="str">
        <f t="shared" si="97"/>
        <v/>
      </c>
      <c r="C825" s="66"/>
      <c r="D825" s="76" t="str">
        <f>IFERROR(IF(B825&lt;&gt;"", IF(AND(INDEX(Paste_Here!B$2:B$850, MATCH(B825, Paste_Here!A$2:A$850, 0))&lt;&gt;"", ISNUMBER(VALUE(INDEX(Paste_Here!B$2:B$850, MATCH(B825, Paste_Here!A$2:A$850, 0))))), INDEX(Paste_Here!B$2:B$850, MATCH(B825, Paste_Here!A$2:A$850, 0)), ""), ""), "")</f>
        <v/>
      </c>
      <c r="E825" s="66"/>
      <c r="F825" s="76" t="str">
        <f>IFERROR(IF(B825&lt;&gt;"", IF(ISTEXT(INDEX(Paste_Here!K$2:K$850, MATCH(B825, Paste_Here!A$2:A$850, 0))), INDEX(Paste_Here!K$2:K$850, MATCH(B825, Paste_Here!A$2:A$850, 0)), ""), ""), "")</f>
        <v/>
      </c>
      <c r="G825" s="66"/>
      <c r="H825" s="76" t="str">
        <f>IFERROR(IF(B825&lt;&gt;"", IF(ISTEXT(INDEX(Paste_Here!C$2:C$850, MATCH(B825, Paste_Here!A$2:A$850, 0))), INDEX(Paste_Here!C$2:C$850, MATCH(B825, Paste_Here!A$2:A$850, 0)), ""), ""), "")</f>
        <v/>
      </c>
      <c r="I825" s="66"/>
      <c r="J825" s="76" t="str">
        <f>IFERROR(IF(B825&lt;&gt;"", IF(ISNUMBER(SEARCH("s", LOWER(INDEX(Paste_Here!M$2:M$850, MATCH(B825, Paste_Here!A$2:A$850, 0))))), "Yes", IF(INDEX(Paste_Here!M$2:M$850, MATCH(B825, Paste_Here!A$2:A$850, 0))&lt;&gt;"", "No", "")), ""), "")</f>
        <v/>
      </c>
      <c r="K825" s="66"/>
      <c r="L825" s="76" t="str">
        <f>IFERROR(IF(B825&lt;&gt;"", IF(ISNUMBER(SEARCH("yes", LOWER(INDEX(Paste_Here!E$2:E$850, MATCH(B825, Paste_Here!A$2:A$850, 0))))), "Yes", IF(ISNUMBER(SEARCH("no", LOWER(INDEX(Paste_Here!E$2:E$850, MATCH(B825, Paste_Here!A$2:A$850, 0))))), "No", "")), ""), "")</f>
        <v/>
      </c>
      <c r="M825" s="66"/>
      <c r="N825" s="76" t="str">
        <f>IFERROR(IF(B825&lt;&gt;"", IF(ISNUMBER(SEARCH("yes", LOWER(INDEX(Paste_Here!F$2:F$850, MATCH(B825, Paste_Here!A$2:A$850, 0))))), "Yes", IF(ISNUMBER(SEARCH("no", LOWER(INDEX(Paste_Here!F$2:F$850, MATCH(B825, Paste_Here!A$2:A$850, 0))))), "No", "")), ""), "")</f>
        <v/>
      </c>
      <c r="O825" s="66"/>
      <c r="P825" s="76" t="str">
        <f>IFERROR(IF(B825&lt;&gt;"", IF(ISNUMBER(SEARCH("yes", LOWER(INDEX(Paste_Here!L$2:L$850, MATCH(B825, Paste_Here!A$2:A$850, 0))))), "Yes", IF(ISNUMBER(SEARCH("no", LOWER(INDEX(Paste_Here!L$2:L$850, MATCH(B825, Paste_Here!A$2:A$850, 0))))), "No", "")), ""), "")</f>
        <v/>
      </c>
      <c r="Q825" s="66"/>
      <c r="R825" s="76" t="str">
        <f>IFERROR(IF(B825&lt;&gt;"", IF(ISNUMBER(SEARCH("transitional 2", LOWER(INDEX(Paste_Here!D$2:D$850, MATCH(B825, Paste_Here!A$2:A$850, 0))))), "T2", IF(ISNUMBER(SEARCH("transitional 1", LOWER(INDEX(Paste_Here!D$2:D$850, MATCH(B825, Paste_Here!A$2:A$850, 0))))), "T1", IF(ISNUMBER(SEARCH("waived ell services", LOWER(INDEX(Paste_Here!D$2:D$850, MATCH(B825, Paste_Here!A$2:A$850, 0))))), "W", IF(ISNUMBER(SEARCH("english language learner", LOWER(INDEX(Paste_Here!D$2:D$850, MATCH(B825, Paste_Here!A$2:A$850, 0))))), "L", "")))), ""), "")</f>
        <v/>
      </c>
      <c r="S825" s="66"/>
      <c r="T825" s="76" t="str">
        <f>IFERROR(IF(B825&lt;&gt;"", IF(ISNUMBER(SEARCH("yes", LOWER(INDEX(Paste_Here!I$2:I$850, MATCH(B825, Paste_Here!A$2:A$850, 0))))), "Yes", IF(ISNUMBER(SEARCH("no", LOWER(INDEX(Paste_Here!I$2:I$850, MATCH(B825, Paste_Here!A$2:A$850, 0))))), "No", "")), ""), "")</f>
        <v/>
      </c>
      <c r="U825" s="66"/>
      <c r="V825" s="76" t="str">
        <f>IFERROR(IF(B825&lt;&gt;"", IF(ISTEXT(INDEX(Paste_Here!J$2:J$850, MATCH(B825, Paste_Here!A$2:A$850, 0))), VALUE(INDEX(Paste_Here!J$2:J$850, MATCH(B825, Paste_Here!A$2:A$850, 0))), ""), ""), "")</f>
        <v/>
      </c>
      <c r="W825" s="66"/>
      <c r="X825" s="66"/>
      <c r="Y825" s="76" t="str">
        <f t="shared" si="98"/>
        <v/>
      </c>
      <c r="Z825" s="66"/>
      <c r="AA825" s="76" t="str">
        <f>IFERROR(IF(B825&lt;&gt;"", IF(AND(INDEX(Paste_Here!AI$2:AI$850, MATCH(B825, Paste_Here!A$2:A$850, 0))&lt;&gt;"", ISNUMBER(VALUE(INDEX(Paste_Here!AI$2:AI$850, MATCH(B825, Paste_Here!A$2:A$850, 0))))), INDEX(Paste_Here!AI$2:AI$850, MATCH(B825, Paste_Here!A$2:A$850, 0)), ""), ""), "")</f>
        <v/>
      </c>
      <c r="AB825" s="66"/>
      <c r="AC825" s="76" t="str">
        <f>IFERROR(IF(B825&lt;&gt;"", IF(AND(INDEX(Paste_Here!AJ$2:AJ$850, MATCH(B825, Paste_Here!A$2:A$850, 0))&lt;&gt;"", ISNUMBER(VALUE(INDEX(Paste_Here!AJ$2:AJ$850, MATCH(B825, Paste_Here!A$2:A$850, 0))))), INDEX(Paste_Here!AJ$2:AJ$850, MATCH(B825, Paste_Here!A$2:A$850, 0)), ""), ""), "")</f>
        <v/>
      </c>
      <c r="AD825" s="66"/>
      <c r="AE825" s="76" t="str">
        <f>IFERROR(IF(B825&lt;&gt;"", IF(AND(INDEX(Paste_Here!AK$2:AK$850, MATCH(B825, Paste_Here!A$2:A$850, 0))&lt;&gt;"", ISNUMBER(VALUE(INDEX(Paste_Here!AK$2:AK$850, MATCH(B825, Paste_Here!A$2:A$850, 0))))), INDEX(Paste_Here!AK$2:AK$850, MATCH(B825, Paste_Here!A$2:A$850, 0)), ""), ""), "")</f>
        <v/>
      </c>
      <c r="AF825" s="66"/>
      <c r="AG825" s="76" t="str">
        <f>IFERROR(IF(B825&lt;&gt;"", IF(AND(INDEX(Paste_Here!AL$2:AL$850, MATCH(B825, Paste_Here!A$2:A$850, 0))&lt;&gt;"", ISNUMBER(VALUE(INDEX(Paste_Here!AL$2:AL$850, MATCH(B825, Paste_Here!A$2:A$850, 0))))), INDEX(Paste_Here!AL$2:AL$850, MATCH(B825, Paste_Here!A$2:A$850, 0)), ""), ""), "")</f>
        <v/>
      </c>
      <c r="AH825" s="66"/>
      <c r="AI825" s="76" t="str">
        <f>IFERROR(IF(B825&lt;&gt;"", IF(AND(INDEX(Paste_Here!AH$2:AH$850, MATCH(B825, Paste_Here!A$2:A$850, 0))&lt;&gt;"", ISNUMBER(VALUE(INDEX(Paste_Here!AH$2:AH$850, MATCH(B825, Paste_Here!A$2:A$850, 0))))), IF(VALUE(INDEX(Paste_Here!AH$2:AH$850, MATCH(B825, Paste_Here!A$2:A$850, 0)))=0, "", INDEX(Paste_Here!AH$2:AH$850, MATCH(B825, Paste_Here!A$2:A$850, 0))), ""), ""), "")</f>
        <v/>
      </c>
      <c r="AJ825" s="66"/>
      <c r="AK825" s="76" t="str">
        <f>IFERROR(IF(B825&lt;&gt;"", IF(AND(INDEX(Paste_Here!N$2:N$850, MATCH(B825, Paste_Here!A$2:A$850, 0))&lt;&gt;"", ISNUMBER(VALUE(INDEX(Paste_Here!N$2:N$850, MATCH(B825, Paste_Here!A$2:A$850, 0))))), INDEX(Paste_Here!N$2:N$850, MATCH(B825, Paste_Here!A$2:A$850, 0)), ""), ""), "")</f>
        <v/>
      </c>
      <c r="AL825" s="66"/>
      <c r="AM825" s="76" t="str">
        <f>IFERROR(IF(B825&lt;&gt;"", IF(AND(INDEX(Paste_Here!O$2:O$850, MATCH(B825, Paste_Here!A$2:A$850, 0))&lt;&gt;"", ISNUMBER(VALUE(INDEX(Paste_Here!O$2:O$850, MATCH(B825, Paste_Here!A$2:A$850, 0))))), INDEX(Paste_Here!O$2:O$850, MATCH(B825, Paste_Here!A$2:A$850, 0)), ""), ""), "")</f>
        <v/>
      </c>
      <c r="AN825" s="66"/>
      <c r="AO825" s="76"/>
      <c r="AP825" s="66"/>
      <c r="AQ825" s="76"/>
      <c r="AR825" s="66"/>
      <c r="AS825" s="76"/>
      <c r="AT825" s="66"/>
      <c r="AU825" s="66"/>
      <c r="AV825" s="76" t="str">
        <f t="shared" si="99"/>
        <v/>
      </c>
      <c r="AW825" s="66"/>
      <c r="AX825" s="76" t="str">
        <f>IFERROR(IF(B825&lt;&gt;"", IF(ISNUMBER(SEARCH("Revealed-Potential (Primary Focus)", LOWER(INDEX(Paste_Here!Z$2:Z$850, MATCH(B825, Paste_Here!A$2:A$850, 0))))), "Rev-Potential: Prim", IF(ISNUMBER(SEARCH("Revealed-Potential (Secondary Focus)", LOWER(INDEX(Paste_Here!Z$2:Z$850, MATCH(B825, Paste_Here!A$2:A$850, 0))))), "Rev-Potential: Sec", IF(ISNUMBER(SEARCH("Monitoring", LOWER(INDEX(Paste_Here!Z$2:Z$850, MATCH(B825, Paste_Here!A$2:A$850, 0))))), "Monitoring", IF(ISNUMBER(SEARCH("At-Promise (Secondary Focus)", LOWER(INDEX(Paste_Here!Z$2:Z$850, MATCH(B825, Paste_Here!A$2:A$850, 0))))), "At-Promise: Sec", IF(ISNUMBER(SEARCH("At-Promise (Primary Focus)", LOWER(INDEX(Paste_Here!Z$2:Z$850, MATCH(B825, Paste_Here!A$2:A$850, 0))))), "At-Promise: Prim", ""))))), ""), "")</f>
        <v/>
      </c>
      <c r="AY825" s="66"/>
      <c r="AZ825" s="76"/>
      <c r="BA825" s="66"/>
      <c r="BB825" s="76"/>
      <c r="BC825" s="66"/>
      <c r="BD825" s="76"/>
      <c r="BE825" s="66"/>
      <c r="BF825" s="76"/>
      <c r="BG825" s="66"/>
      <c r="BH825" s="76"/>
      <c r="BI825" s="66"/>
      <c r="BJ825" s="66"/>
      <c r="BK825" s="76" t="str">
        <f t="shared" si="100"/>
        <v/>
      </c>
      <c r="BL825" s="66"/>
      <c r="BM825" s="76" t="str">
        <f>IFERROR(IF(B825&lt;&gt;"", IF(AND(ISNUMBER(VALUE(SUBSTITUTE(SUBSTITUTE(Paste_Here!R825, "br", "-"), "L", ""))), VALUE(SUBSTITUTE(SUBSTITUTE(Paste_Here!R825, "br", "-"), "L", "")) &gt;= 1095), "Yes", IF(AND(ISNUMBER(VALUE(SUBSTITUTE(SUBSTITUTE(Paste_Here!R825, "br", "-"), "L", ""))), VALUE(SUBSTITUTE(SUBSTITUTE(Paste_Here!R825, "br", "-"), "L", "")) &lt;= 1094), "No", "")), ""), "")</f>
        <v/>
      </c>
      <c r="BN825" s="66"/>
      <c r="BO825" s="76" t="str">
        <f>IFERROR(IF(B825&lt;&gt;"", IF(COUNTIF(INDEX(Paste_Here!Y$2:AB$850, MATCH(B825, Paste_Here!A$2:A$850, 0), 0), "yes") &gt; 0, "Yes", IF(COUNTIF(INDEX(Paste_Here!Y$2:AB$850, MATCH(B825, Paste_Here!A$2:A$850, 0), 0), "no") &gt; 0, "No", "")), ""), "")</f>
        <v/>
      </c>
      <c r="BP825" s="66"/>
      <c r="BQ825" s="76" t="str">
        <f>IFERROR(IF(B825&lt;&gt;"", IF(AND(ISNUMBER(VALUE(SUBSTITUTE(SUBSTITUTE(Paste_Here!U825, "em", "-"), "q", ""))), VALUE(SUBSTITUTE(SUBSTITUTE(Paste_Here!U825, "em", "-"), "q", "")) &gt;= 910), "Yes", IF(AND(ISNUMBER(VALUE(SUBSTITUTE(SUBSTITUTE(Paste_Here!U825, "em", "-"), "q", ""))), VALUE(SUBSTITUTE(SUBSTITUTE(Paste_Here!U825, "em", "-"), "q", "")) &lt;= 909), "No", "")), ""), "")</f>
        <v/>
      </c>
      <c r="BR825" s="66"/>
      <c r="BS825" s="76" t="str">
        <f>IFERROR(IF(B825&lt;&gt;"", IF(AND(INDEX(Paste_Here!X$2:X$850, MATCH(B825, Paste_Here!A$2:A$850, 0))&lt;&gt;"", ISNUMBER(VALUE(INDEX(Paste_Here!X$2:X$850, MATCH(B825, Paste_Here!A$2:A$850, 0))))), INDEX(Paste_Here!X$2:X$850, MATCH(B825, Paste_Here!A$2:A$850, 0)), ""), ""), "")</f>
        <v/>
      </c>
      <c r="BT825" s="66"/>
      <c r="BU825" s="76" t="str">
        <f>IFERROR(IF(B825&lt;&gt;"", IF(ISNUMBER(VALUE(INDEX(Paste_Here!G$2:G$850, MATCH(B825, Paste_Here!A$2:A$850, 0)))), IF(VALUE(INDEX(Paste_Here!G$2:G$850, MATCH(B825, Paste_Here!A$2:A$850, 0)))=0, "No", IF(AND(VALUE(INDEX(Paste_Here!G$2:G$850, MATCH(B825, Paste_Here!A$2:A$850, 0)))&gt;=1, VALUE(INDEX(Paste_Here!G$2:G$850, MATCH(B825, Paste_Here!A$2:A$850, 0)))&lt;=4), VALUE(INDEX(Paste_Here!G$2:G$850, MATCH(B825, Paste_Here!A$2:A$850, 0))), "")), ""), ""), "")</f>
        <v/>
      </c>
      <c r="BV825" s="66"/>
      <c r="BW825" s="76" t="str">
        <f>IFERROR(IF(B825&lt;&gt;"", IF(ISNUMBER(VALUE(INDEX(Paste_Here!H$2:H$850, MATCH(B825, Paste_Here!A$2:A$850, 0)))), IF(VALUE(INDEX(Paste_Here!H$2:H$850, MATCH(B825, Paste_Here!A$2:A$850, 0)))=0, "No", IF(AND(VALUE(INDEX(Paste_Here!H$2:H$850, MATCH(B825, Paste_Here!A$2:A$850, 0)))&gt;=1, VALUE(INDEX(Paste_Here!H$2:H$850, MATCH(B825, Paste_Here!A$2:A$850, 0)))&lt;=4), VALUE(INDEX(Paste_Here!H$2:H$850, MATCH(B825, Paste_Here!A$2:A$850, 0))), "")), ""), ""), "")</f>
        <v/>
      </c>
      <c r="BX825" s="66"/>
      <c r="BY825" s="76"/>
      <c r="BZ825" s="66"/>
      <c r="CA825" s="76"/>
      <c r="CB825" s="66"/>
      <c r="CC825" s="66"/>
      <c r="CD825" s="76" t="str">
        <f t="shared" si="101"/>
        <v/>
      </c>
      <c r="CE825" s="66"/>
      <c r="CF825" s="76" t="str">
        <f>IFERROR(IF(B825&lt;&gt;"", IF(AND(INDEX(Paste_Here!P$2:P$850, MATCH(B825, Paste_Here!A$2:A$850, 0))&lt;&gt;"", ISNUMBER(VALUE(INDEX(Paste_Here!P$2:P$850, MATCH(B825, Paste_Here!A$2:A$850, 0))))), INDEX(Paste_Here!P$2:P$850, MATCH(B825, Paste_Here!A$2:A$850, 0)), ""), ""), "")</f>
        <v/>
      </c>
      <c r="CG825" s="66"/>
      <c r="CH825" s="76" t="str">
        <f>IFERROR(IF(B825&lt;&gt;"", IF(ISNUMBER(SEARCH("highrisk", LOWER(INDEX(Paste_Here!Q$2:Q$850, MATCH(B825, Paste_Here!A$2:A$850, 0))))), "High Risk", IF(ISNUMBER(SEARCH("lowrisk", LOWER(INDEX(Paste_Here!Q$2:Q$850, MATCH(B825, Paste_Here!A$2:A$850, 0))))), "Low Risk", IF(ISNUMBER(SEARCH("somerisk", LOWER(INDEX(Paste_Here!Q$2:Q$850, MATCH(B825, Paste_Here!A$2:A$850, 0))))), "Some Risk", ""))), ""), "")</f>
        <v/>
      </c>
      <c r="CI825" s="66"/>
      <c r="CJ825" s="76" t="str">
        <f>IFERROR(IF(B825&lt;&gt;"", IF(AND(INDEX(Paste_Here!AA$2:AA$850, MATCH(B825, Paste_Here!A$2:A$850, 0))&lt;&gt;"", ISNUMBER(VALUE(INDEX(Paste_Here!AA$2:AA$850, MATCH(B825, Paste_Here!A$2:A$850, 0))))), INDEX(Paste_Here!AA$2:AA$850, MATCH(B825, Paste_Here!A$2:A$850, 0)), ""), ""), "")</f>
        <v/>
      </c>
      <c r="CK825" s="66"/>
      <c r="CL825" s="76" t="str">
        <f>IFERROR(IF(B825&lt;&gt;"", IF(LOWER(INDEX(Paste_Here!AB$2:AB$850, MATCH(B825, Paste_Here!A$2:A$850, 0)))="approaching expectations", "Approaching", IF(LOWER(INDEX(Paste_Here!AB$2:AB$850, MATCH(B825, Paste_Here!A$2:A$850, 0)))="met expectations", "Met", IF(LOWER(INDEX(Paste_Here!AB$2:AB$850, MATCH(B825, Paste_Here!A$2:A$850, 0)))="exceeded expectations", "Exceeded", IF(LOWER(INDEX(Paste_Here!AB$2:AB$850, MATCH(B825, Paste_Here!A$2:A$850, 0)))="below expectations", "Below", "")))), ""), "")</f>
        <v/>
      </c>
      <c r="CM825" s="66"/>
      <c r="CN825" s="76" t="str">
        <f>IFERROR(IF(B825&lt;&gt;"", IF(AND(INDEX(Paste_Here!AC$2:AC$850, MATCH(B825, Paste_Here!A$2:A$850, 0))&lt;&gt;"", ISNUMBER(VALUE(INDEX(Paste_Here!AC$2:AC$850, MATCH(B825, Paste_Here!A$2:A$850, 0))))), INDEX(Paste_Here!AC$2:AC$850, MATCH(B825, Paste_Here!A$2:A$850, 0)), ""), ""), "")</f>
        <v/>
      </c>
      <c r="CO825" s="66"/>
      <c r="CP825" s="76"/>
      <c r="CQ825" s="66"/>
      <c r="CR825" s="76"/>
      <c r="CS825" s="66"/>
      <c r="CT825" s="76"/>
      <c r="CU825" s="66"/>
      <c r="CV825" s="76"/>
      <c r="CW825" s="66"/>
      <c r="CX825" s="76"/>
      <c r="CY825" s="66"/>
      <c r="CZ825" s="66"/>
      <c r="DA825" s="76" t="str">
        <f t="shared" si="102"/>
        <v/>
      </c>
      <c r="DB825" s="66"/>
      <c r="DC825" s="76" t="str">
        <f>IFERROR(IF(B825&lt;&gt;"", IF(AND(INDEX(Paste_Here!V$2:V$850, MATCH(B825, Paste_Here!A$2:A$850, 0))&lt;&gt;"", ISNUMBER(VALUE(INDEX(Paste_Here!V$2:V$850, MATCH(B825, Paste_Here!A$2:A$850, 0))))), INDEX(Paste_Here!V$2:V$850, MATCH(B825, Paste_Here!A$2:A$850, 0)), ""), ""), "")</f>
        <v/>
      </c>
      <c r="DD825" s="66"/>
      <c r="DE825" s="76" t="str">
        <f>IFERROR(IF(B825&lt;&gt;"", IF(ISNUMBER(SEARCH("highrisk", LOWER(INDEX(Paste_Here!W$2:W$850, MATCH(B825, Paste_Here!A$2:A$850, 0))))), "High Risk", IF(ISNUMBER(SEARCH("lowrisk", LOWER(INDEX(Paste_Here!W$2:W$850, MATCH(B825, Paste_Here!A$2:A$850, 0))))), "Low Risk", IF(ISNUMBER(SEARCH("somerisk", LOWER(INDEX(Paste_Here!W$2:W$850, MATCH(B825, Paste_Here!A$2:A$850, 0))))), "Some Risk", ""))), ""), "")</f>
        <v/>
      </c>
      <c r="DF825" s="66"/>
      <c r="DG825" s="76" t="str">
        <f>IFERROR(IF(B825&lt;&gt;"", IF(AND(INDEX(Paste_Here!S$2:S$850, MATCH(B825, Paste_Here!A$2:A$850, 0))&lt;&gt;"", ISNUMBER(VALUE(INDEX(Paste_Here!S$2:S$850, MATCH(B825, Paste_Here!A$2:A$850, 0))))), INDEX(Paste_Here!S$2:S$850, MATCH(B825, Paste_Here!A$2:A$850, 0)), ""), ""), "")</f>
        <v/>
      </c>
      <c r="DH825" s="66"/>
      <c r="DI825" s="76" t="str">
        <f>IFERROR(IF(B825&lt;&gt;"", IF(ISNUMBER(SEARCH("highrisk", LOWER(INDEX(Paste_Here!T$2:T$850, MATCH(B825, Paste_Here!A$2:A$850, 0))))), "High Risk", IF(ISNUMBER(SEARCH("lowrisk", LOWER(INDEX(Paste_Here!T$2:T$850, MATCH(B825, Paste_Here!A$2:A$850, 0))))), "Low Risk", IF(ISNUMBER(SEARCH("somerisk", LOWER(INDEX(Paste_Here!T$2:T$850, MATCH(B825, Paste_Here!A$2:A$850, 0))))), "Some Risk", ""))), ""), "")</f>
        <v/>
      </c>
      <c r="DJ825" s="66"/>
      <c r="DK825" s="76" t="str">
        <f>IFERROR(IF(B825&lt;&gt;"", IF(AND(INDEX(Paste_Here!AD$2:AD$850, MATCH(B825, Paste_Here!A$2:A$850, 0))&lt;&gt;"", ISNUMBER(VALUE(INDEX(Paste_Here!AD$2:AD$850, MATCH(B825, Paste_Here!A$2:A$850, 0))))), INDEX(Paste_Here!AD$2:AD$850, MATCH(B825, Paste_Here!A$2:A$850, 0)), ""), ""), "")</f>
        <v/>
      </c>
      <c r="DL825" s="66"/>
      <c r="DM825" s="76" t="str">
        <f>IFERROR(IF(B825&lt;&gt;"", IF(LOWER(INDEX(Paste_Here!AE$2:AE$850, MATCH(B825, Paste_Here!A$2:A$850, 0)))="approaching expectations", "Approaching", IF(LOWER(INDEX(Paste_Here!AE$2:AE$850, MATCH(B825, Paste_Here!A$2:A$850, 0)))="met expectations", "Met", IF(LOWER(INDEX(Paste_Here!AE$2:AE$850, MATCH(B825, Paste_Here!A$2:A$850, 0)))="exceeded expectations", "Exceeded", IF(LOWER(INDEX(Paste_Here!AE$2:AE$850, MATCH(B825, Paste_Here!A$2:A$850, 0)))="below expectations", "Below", "")))), ""), "")</f>
        <v/>
      </c>
      <c r="DN825" s="66"/>
      <c r="DO825" s="76"/>
      <c r="DP825" s="66"/>
      <c r="DQ825" s="76"/>
      <c r="DR825" s="66"/>
      <c r="DS825" s="76"/>
      <c r="DT825" s="66"/>
      <c r="DU825" s="76"/>
      <c r="DV825" s="66"/>
      <c r="DW825" s="66"/>
      <c r="DX825" s="76" t="str">
        <f t="shared" si="103"/>
        <v/>
      </c>
      <c r="DY825" s="66"/>
      <c r="DZ825" s="76"/>
      <c r="EA825" s="66"/>
      <c r="EB825" s="76"/>
      <c r="EC825" s="66"/>
      <c r="ED825" s="76" t="str">
        <f>IFERROR(IF(B825&lt;&gt;"", IF(AND(INDEX(Paste_Here!AF$2:AF$850, MATCH(B825, Paste_Here!A$2:A$850, 0))&lt;&gt;"", ISNUMBER(VALUE(INDEX(Paste_Here!AF$2:AF$850, MATCH(B825, Paste_Here!A$2:A$850, 0))))), INDEX(Paste_Here!AF$2:AF$850, MATCH(B825, Paste_Here!A$2:A$850, 0)), ""), ""), "")</f>
        <v/>
      </c>
      <c r="EE825" s="66"/>
      <c r="EF825" s="76"/>
      <c r="EG825" s="66"/>
      <c r="EH825" s="76"/>
      <c r="EI825" s="66"/>
      <c r="EJ825" s="76" t="str">
        <f>IFERROR(IF(B825&lt;&gt;"", IF(AND(INDEX(Paste_Here!AG$2:AG$850, MATCH(B825, Paste_Here!A$2:A$850, 0))&lt;&gt;"", ISNUMBER(VALUE(INDEX(Paste_Here!AG$2:AG$850, MATCH(B825, Paste_Here!A$2:A$850, 0))))), INDEX(Paste_Here!AG$2:AG$850, MATCH(B825, Paste_Here!A$2:A$850, 0)), ""), ""), "")</f>
        <v/>
      </c>
      <c r="EK825" s="66"/>
      <c r="EL825" s="76"/>
      <c r="EM825" s="66"/>
      <c r="EN825" s="76"/>
      <c r="EO825" s="66"/>
      <c r="EP825" s="76"/>
      <c r="EQ825" s="66"/>
      <c r="ER825" s="76"/>
      <c r="ES825" s="66"/>
      <c r="ET825" s="66"/>
      <c r="EU825" s="76"/>
      <c r="EV825" s="66"/>
      <c r="EW825" s="76"/>
      <c r="EX825" s="66"/>
      <c r="EY825" s="76"/>
      <c r="EZ825" s="66"/>
      <c r="FA825" s="76"/>
      <c r="FB825" s="66"/>
      <c r="FC825" s="76"/>
      <c r="FD825" s="66"/>
      <c r="FE825" s="76"/>
      <c r="FF825" s="66"/>
      <c r="FG825" s="76"/>
      <c r="FH825" s="66"/>
      <c r="FI825" s="76"/>
      <c r="FJ825" s="66"/>
      <c r="FK825" s="76"/>
      <c r="FL825" s="66"/>
      <c r="FM825" s="76"/>
      <c r="FN825" s="66"/>
      <c r="FO825" s="76"/>
      <c r="FP825" s="66"/>
      <c r="FQ825" s="76"/>
      <c r="FR825" s="66"/>
      <c r="FS825" s="76"/>
      <c r="FT825" s="66"/>
      <c r="FU825" s="76"/>
      <c r="FV825" s="66"/>
      <c r="FW825" s="76"/>
      <c r="FX825" s="66"/>
      <c r="FY825" s="76"/>
      <c r="FZ825" s="66"/>
      <c r="GA825" s="76"/>
      <c r="GB825" s="66"/>
      <c r="GC825" s="76"/>
      <c r="GD825" s="66"/>
      <c r="GE825" s="76"/>
      <c r="GF825" s="66"/>
      <c r="GG825" s="76"/>
      <c r="GH825" s="66"/>
      <c r="GI825" s="76"/>
      <c r="GJ825" s="66"/>
      <c r="GK825" s="76"/>
      <c r="GL825" s="66"/>
      <c r="GM825" s="76"/>
      <c r="GN825" s="66"/>
      <c r="GO825" s="76"/>
      <c r="GP825" s="66"/>
      <c r="GQ825" s="76"/>
      <c r="GR825" s="66"/>
      <c r="GS825" s="76"/>
      <c r="GT825" s="66"/>
      <c r="GU825" s="76"/>
      <c r="GV825" s="66"/>
      <c r="GW825" s="76"/>
      <c r="GX825" s="66"/>
      <c r="GY825" s="76"/>
      <c r="GZ825" s="66"/>
      <c r="HA825" s="76"/>
      <c r="HB825" s="66"/>
      <c r="HC825" s="76"/>
      <c r="HD825" s="66"/>
      <c r="HE825" s="76"/>
      <c r="HF825" s="66"/>
      <c r="HG825" s="76"/>
      <c r="HH825" s="66"/>
      <c r="HI825" s="76"/>
      <c r="HJ825" s="66"/>
      <c r="HK825" s="76"/>
      <c r="HL825" s="66"/>
      <c r="HM825" s="76"/>
      <c r="HN825" s="66"/>
      <c r="HO825" s="76"/>
      <c r="HP825" s="66"/>
      <c r="HQ825" s="76"/>
      <c r="HR825" s="66"/>
      <c r="HS825" s="76"/>
      <c r="HT825" s="66"/>
      <c r="HU825" s="76"/>
      <c r="HV825" s="66"/>
      <c r="HW825" s="76"/>
      <c r="HX825" s="66"/>
      <c r="HY825" s="76"/>
      <c r="HZ825" s="66"/>
      <c r="IA825" s="76"/>
      <c r="IB825" s="66"/>
      <c r="IC825" s="76"/>
      <c r="ID825" s="66"/>
      <c r="IE825" s="76"/>
      <c r="IF825" s="66"/>
      <c r="IG825" s="76"/>
      <c r="IH825" s="66"/>
      <c r="II825" s="76"/>
      <c r="IJ825" s="66"/>
      <c r="IK825" s="76"/>
      <c r="IL825" s="66"/>
      <c r="IM825" s="76"/>
      <c r="IN825" s="66"/>
      <c r="IO825" s="76"/>
      <c r="IP825" s="66"/>
      <c r="IQ825" s="76"/>
      <c r="IR825" s="66"/>
      <c r="IS825" s="76"/>
      <c r="IT825" s="66"/>
      <c r="IU825" s="76"/>
      <c r="IV825" s="66"/>
      <c r="IW825" s="76"/>
      <c r="IX825" s="66"/>
      <c r="IY825" s="76"/>
      <c r="IZ825" s="66"/>
      <c r="JA825" s="76"/>
      <c r="JB825" s="66"/>
      <c r="JC825" s="76"/>
      <c r="JD825" s="66"/>
      <c r="JE825" s="76"/>
      <c r="JF825" s="66"/>
      <c r="JG825" s="76"/>
      <c r="JH825" s="66"/>
      <c r="JI825" s="76"/>
      <c r="JJ825" s="66"/>
      <c r="JK825" s="76"/>
      <c r="JL825" s="66"/>
      <c r="JM825" s="76"/>
      <c r="JN825" s="66"/>
      <c r="JO825" s="76"/>
      <c r="JP825" s="66"/>
      <c r="JQ825" s="76"/>
      <c r="JR825" s="66"/>
      <c r="JS825" s="76"/>
      <c r="JT825" s="66"/>
      <c r="JU825" s="76"/>
      <c r="JV825" s="66"/>
      <c r="JW825" s="76"/>
      <c r="JX825" s="66"/>
      <c r="JY825" s="76"/>
      <c r="JZ825" s="66"/>
      <c r="KA825" s="76"/>
      <c r="KB825" s="66"/>
      <c r="KC825" s="76"/>
      <c r="KD825" s="66"/>
      <c r="KE825" s="76"/>
      <c r="KF825" s="66"/>
      <c r="KG825" s="76"/>
      <c r="KH825" s="66"/>
      <c r="KI825" s="76"/>
      <c r="KJ825" s="66"/>
      <c r="KK825" s="76"/>
      <c r="KL825" s="66"/>
      <c r="KM825" s="76"/>
      <c r="KN825" s="66"/>
      <c r="KO825" s="76"/>
      <c r="KP825" s="66"/>
      <c r="KQ825" s="76"/>
      <c r="KR825" s="66"/>
      <c r="KS825" s="76"/>
      <c r="KT825" s="66"/>
      <c r="KU825" s="76"/>
      <c r="KV825" s="66"/>
      <c r="KW825" s="76"/>
      <c r="KX825" s="66"/>
      <c r="KY825" s="76"/>
      <c r="KZ825" s="66"/>
      <c r="LA825" s="76"/>
      <c r="LB825" s="66"/>
      <c r="LC825" s="76"/>
      <c r="LD825" s="66"/>
      <c r="LE825" s="76"/>
      <c r="LF825" s="66"/>
      <c r="LG825" s="76"/>
      <c r="LH825" s="66"/>
      <c r="LI825" s="76"/>
      <c r="LJ825" s="66"/>
      <c r="LK825" s="76"/>
      <c r="LL825" s="66"/>
      <c r="LM825" s="76"/>
      <c r="LN825" s="66"/>
      <c r="LO825" s="76"/>
      <c r="LP825" s="66"/>
      <c r="LQ825" s="76"/>
      <c r="LR825" s="66"/>
      <c r="LS825" s="76"/>
      <c r="LT825" s="66"/>
      <c r="LU825" s="76"/>
      <c r="LV825" s="66"/>
      <c r="LW825" s="76"/>
      <c r="LX825" s="66"/>
      <c r="LY825" s="76"/>
      <c r="LZ825" s="66"/>
      <c r="MA825" s="76"/>
      <c r="MB825" s="66"/>
      <c r="MC825" s="76"/>
      <c r="MD825" s="66"/>
      <c r="MG825" s="1" t="str" cm="1">
        <f t="array" ref="MG825">IFERROR(INDEX(Paste_Here!$B$2:$B$850, MATCH(0, COUNTIF(MG$4:MG824, Paste_Here!$B$2:$B$850) + IF(Paste_Here!$B$2:$B$850="", 1, 0), 0)), "")</f>
        <v/>
      </c>
      <c r="MH825" s="1" t="str">
        <f>IF(MG825&lt;&gt;"", INDEX(Paste_Here!$A$2:$A$850, MATCH(MG825, Paste_Here!$B$2:$B$850, 0)), "")</f>
        <v/>
      </c>
      <c r="MI825" s="1" t="str">
        <f t="shared" si="104"/>
        <v/>
      </c>
      <c r="MJ825" s="1" t="str" cm="1">
        <f t="array" ref="MJ825">IFERROR(INDEX($MI$5:$MI$850, MATCH(SMALL(IF($MI$5:$MI$850&lt;&gt;"", COUNTIF($MI$5:$MI$850, "&lt;"&amp;$MI$5:$MI$850)+1), ROW()-ROW($MJ$5)+1), COUNTIF($MI$5:$MI$850, "&lt;"&amp;$MI$5:$MI$850)+1, 0)), "")</f>
        <v/>
      </c>
    </row>
    <row r="826" spans="1:348">
      <c r="A826" s="66"/>
      <c r="B826" s="76" t="str">
        <f t="shared" si="97"/>
        <v/>
      </c>
      <c r="C826" s="66"/>
      <c r="D826" s="76" t="str">
        <f>IFERROR(IF(B826&lt;&gt;"", IF(AND(INDEX(Paste_Here!B$2:B$850, MATCH(B826, Paste_Here!A$2:A$850, 0))&lt;&gt;"", ISNUMBER(VALUE(INDEX(Paste_Here!B$2:B$850, MATCH(B826, Paste_Here!A$2:A$850, 0))))), INDEX(Paste_Here!B$2:B$850, MATCH(B826, Paste_Here!A$2:A$850, 0)), ""), ""), "")</f>
        <v/>
      </c>
      <c r="E826" s="66"/>
      <c r="F826" s="76" t="str">
        <f>IFERROR(IF(B826&lt;&gt;"", IF(ISTEXT(INDEX(Paste_Here!K$2:K$850, MATCH(B826, Paste_Here!A$2:A$850, 0))), INDEX(Paste_Here!K$2:K$850, MATCH(B826, Paste_Here!A$2:A$850, 0)), ""), ""), "")</f>
        <v/>
      </c>
      <c r="G826" s="66"/>
      <c r="H826" s="76" t="str">
        <f>IFERROR(IF(B826&lt;&gt;"", IF(ISTEXT(INDEX(Paste_Here!C$2:C$850, MATCH(B826, Paste_Here!A$2:A$850, 0))), INDEX(Paste_Here!C$2:C$850, MATCH(B826, Paste_Here!A$2:A$850, 0)), ""), ""), "")</f>
        <v/>
      </c>
      <c r="I826" s="66"/>
      <c r="J826" s="76" t="str">
        <f>IFERROR(IF(B826&lt;&gt;"", IF(ISNUMBER(SEARCH("s", LOWER(INDEX(Paste_Here!M$2:M$850, MATCH(B826, Paste_Here!A$2:A$850, 0))))), "Yes", IF(INDEX(Paste_Here!M$2:M$850, MATCH(B826, Paste_Here!A$2:A$850, 0))&lt;&gt;"", "No", "")), ""), "")</f>
        <v/>
      </c>
      <c r="K826" s="66"/>
      <c r="L826" s="76" t="str">
        <f>IFERROR(IF(B826&lt;&gt;"", IF(ISNUMBER(SEARCH("yes", LOWER(INDEX(Paste_Here!E$2:E$850, MATCH(B826, Paste_Here!A$2:A$850, 0))))), "Yes", IF(ISNUMBER(SEARCH("no", LOWER(INDEX(Paste_Here!E$2:E$850, MATCH(B826, Paste_Here!A$2:A$850, 0))))), "No", "")), ""), "")</f>
        <v/>
      </c>
      <c r="M826" s="66"/>
      <c r="N826" s="76" t="str">
        <f>IFERROR(IF(B826&lt;&gt;"", IF(ISNUMBER(SEARCH("yes", LOWER(INDEX(Paste_Here!F$2:F$850, MATCH(B826, Paste_Here!A$2:A$850, 0))))), "Yes", IF(ISNUMBER(SEARCH("no", LOWER(INDEX(Paste_Here!F$2:F$850, MATCH(B826, Paste_Here!A$2:A$850, 0))))), "No", "")), ""), "")</f>
        <v/>
      </c>
      <c r="O826" s="66"/>
      <c r="P826" s="76" t="str">
        <f>IFERROR(IF(B826&lt;&gt;"", IF(ISNUMBER(SEARCH("yes", LOWER(INDEX(Paste_Here!L$2:L$850, MATCH(B826, Paste_Here!A$2:A$850, 0))))), "Yes", IF(ISNUMBER(SEARCH("no", LOWER(INDEX(Paste_Here!L$2:L$850, MATCH(B826, Paste_Here!A$2:A$850, 0))))), "No", "")), ""), "")</f>
        <v/>
      </c>
      <c r="Q826" s="66"/>
      <c r="R826" s="76" t="str">
        <f>IFERROR(IF(B826&lt;&gt;"", IF(ISNUMBER(SEARCH("transitional 2", LOWER(INDEX(Paste_Here!D$2:D$850, MATCH(B826, Paste_Here!A$2:A$850, 0))))), "T2", IF(ISNUMBER(SEARCH("transitional 1", LOWER(INDEX(Paste_Here!D$2:D$850, MATCH(B826, Paste_Here!A$2:A$850, 0))))), "T1", IF(ISNUMBER(SEARCH("waived ell services", LOWER(INDEX(Paste_Here!D$2:D$850, MATCH(B826, Paste_Here!A$2:A$850, 0))))), "W", IF(ISNUMBER(SEARCH("english language learner", LOWER(INDEX(Paste_Here!D$2:D$850, MATCH(B826, Paste_Here!A$2:A$850, 0))))), "L", "")))), ""), "")</f>
        <v/>
      </c>
      <c r="S826" s="66"/>
      <c r="T826" s="76" t="str">
        <f>IFERROR(IF(B826&lt;&gt;"", IF(ISNUMBER(SEARCH("yes", LOWER(INDEX(Paste_Here!I$2:I$850, MATCH(B826, Paste_Here!A$2:A$850, 0))))), "Yes", IF(ISNUMBER(SEARCH("no", LOWER(INDEX(Paste_Here!I$2:I$850, MATCH(B826, Paste_Here!A$2:A$850, 0))))), "No", "")), ""), "")</f>
        <v/>
      </c>
      <c r="U826" s="66"/>
      <c r="V826" s="76" t="str">
        <f>IFERROR(IF(B826&lt;&gt;"", IF(ISTEXT(INDEX(Paste_Here!J$2:J$850, MATCH(B826, Paste_Here!A$2:A$850, 0))), VALUE(INDEX(Paste_Here!J$2:J$850, MATCH(B826, Paste_Here!A$2:A$850, 0))), ""), ""), "")</f>
        <v/>
      </c>
      <c r="W826" s="66"/>
      <c r="X826" s="66"/>
      <c r="Y826" s="76" t="str">
        <f t="shared" si="98"/>
        <v/>
      </c>
      <c r="Z826" s="66"/>
      <c r="AA826" s="76" t="str">
        <f>IFERROR(IF(B826&lt;&gt;"", IF(AND(INDEX(Paste_Here!AI$2:AI$850, MATCH(B826, Paste_Here!A$2:A$850, 0))&lt;&gt;"", ISNUMBER(VALUE(INDEX(Paste_Here!AI$2:AI$850, MATCH(B826, Paste_Here!A$2:A$850, 0))))), INDEX(Paste_Here!AI$2:AI$850, MATCH(B826, Paste_Here!A$2:A$850, 0)), ""), ""), "")</f>
        <v/>
      </c>
      <c r="AB826" s="66"/>
      <c r="AC826" s="76" t="str">
        <f>IFERROR(IF(B826&lt;&gt;"", IF(AND(INDEX(Paste_Here!AJ$2:AJ$850, MATCH(B826, Paste_Here!A$2:A$850, 0))&lt;&gt;"", ISNUMBER(VALUE(INDEX(Paste_Here!AJ$2:AJ$850, MATCH(B826, Paste_Here!A$2:A$850, 0))))), INDEX(Paste_Here!AJ$2:AJ$850, MATCH(B826, Paste_Here!A$2:A$850, 0)), ""), ""), "")</f>
        <v/>
      </c>
      <c r="AD826" s="66"/>
      <c r="AE826" s="76" t="str">
        <f>IFERROR(IF(B826&lt;&gt;"", IF(AND(INDEX(Paste_Here!AK$2:AK$850, MATCH(B826, Paste_Here!A$2:A$850, 0))&lt;&gt;"", ISNUMBER(VALUE(INDEX(Paste_Here!AK$2:AK$850, MATCH(B826, Paste_Here!A$2:A$850, 0))))), INDEX(Paste_Here!AK$2:AK$850, MATCH(B826, Paste_Here!A$2:A$850, 0)), ""), ""), "")</f>
        <v/>
      </c>
      <c r="AF826" s="66"/>
      <c r="AG826" s="76" t="str">
        <f>IFERROR(IF(B826&lt;&gt;"", IF(AND(INDEX(Paste_Here!AL$2:AL$850, MATCH(B826, Paste_Here!A$2:A$850, 0))&lt;&gt;"", ISNUMBER(VALUE(INDEX(Paste_Here!AL$2:AL$850, MATCH(B826, Paste_Here!A$2:A$850, 0))))), INDEX(Paste_Here!AL$2:AL$850, MATCH(B826, Paste_Here!A$2:A$850, 0)), ""), ""), "")</f>
        <v/>
      </c>
      <c r="AH826" s="66"/>
      <c r="AI826" s="76" t="str">
        <f>IFERROR(IF(B826&lt;&gt;"", IF(AND(INDEX(Paste_Here!AH$2:AH$850, MATCH(B826, Paste_Here!A$2:A$850, 0))&lt;&gt;"", ISNUMBER(VALUE(INDEX(Paste_Here!AH$2:AH$850, MATCH(B826, Paste_Here!A$2:A$850, 0))))), IF(VALUE(INDEX(Paste_Here!AH$2:AH$850, MATCH(B826, Paste_Here!A$2:A$850, 0)))=0, "", INDEX(Paste_Here!AH$2:AH$850, MATCH(B826, Paste_Here!A$2:A$850, 0))), ""), ""), "")</f>
        <v/>
      </c>
      <c r="AJ826" s="66"/>
      <c r="AK826" s="76" t="str">
        <f>IFERROR(IF(B826&lt;&gt;"", IF(AND(INDEX(Paste_Here!N$2:N$850, MATCH(B826, Paste_Here!A$2:A$850, 0))&lt;&gt;"", ISNUMBER(VALUE(INDEX(Paste_Here!N$2:N$850, MATCH(B826, Paste_Here!A$2:A$850, 0))))), INDEX(Paste_Here!N$2:N$850, MATCH(B826, Paste_Here!A$2:A$850, 0)), ""), ""), "")</f>
        <v/>
      </c>
      <c r="AL826" s="66"/>
      <c r="AM826" s="76" t="str">
        <f>IFERROR(IF(B826&lt;&gt;"", IF(AND(INDEX(Paste_Here!O$2:O$850, MATCH(B826, Paste_Here!A$2:A$850, 0))&lt;&gt;"", ISNUMBER(VALUE(INDEX(Paste_Here!O$2:O$850, MATCH(B826, Paste_Here!A$2:A$850, 0))))), INDEX(Paste_Here!O$2:O$850, MATCH(B826, Paste_Here!A$2:A$850, 0)), ""), ""), "")</f>
        <v/>
      </c>
      <c r="AN826" s="66"/>
      <c r="AO826" s="76"/>
      <c r="AP826" s="66"/>
      <c r="AQ826" s="76"/>
      <c r="AR826" s="66"/>
      <c r="AS826" s="76"/>
      <c r="AT826" s="66"/>
      <c r="AU826" s="66"/>
      <c r="AV826" s="76" t="str">
        <f t="shared" si="99"/>
        <v/>
      </c>
      <c r="AW826" s="66"/>
      <c r="AX826" s="76" t="str">
        <f>IFERROR(IF(B826&lt;&gt;"", IF(ISNUMBER(SEARCH("Revealed-Potential (Primary Focus)", LOWER(INDEX(Paste_Here!Z$2:Z$850, MATCH(B826, Paste_Here!A$2:A$850, 0))))), "Rev-Potential: Prim", IF(ISNUMBER(SEARCH("Revealed-Potential (Secondary Focus)", LOWER(INDEX(Paste_Here!Z$2:Z$850, MATCH(B826, Paste_Here!A$2:A$850, 0))))), "Rev-Potential: Sec", IF(ISNUMBER(SEARCH("Monitoring", LOWER(INDEX(Paste_Here!Z$2:Z$850, MATCH(B826, Paste_Here!A$2:A$850, 0))))), "Monitoring", IF(ISNUMBER(SEARCH("At-Promise (Secondary Focus)", LOWER(INDEX(Paste_Here!Z$2:Z$850, MATCH(B826, Paste_Here!A$2:A$850, 0))))), "At-Promise: Sec", IF(ISNUMBER(SEARCH("At-Promise (Primary Focus)", LOWER(INDEX(Paste_Here!Z$2:Z$850, MATCH(B826, Paste_Here!A$2:A$850, 0))))), "At-Promise: Prim", ""))))), ""), "")</f>
        <v/>
      </c>
      <c r="AY826" s="66"/>
      <c r="AZ826" s="76"/>
      <c r="BA826" s="66"/>
      <c r="BB826" s="76"/>
      <c r="BC826" s="66"/>
      <c r="BD826" s="76"/>
      <c r="BE826" s="66"/>
      <c r="BF826" s="76"/>
      <c r="BG826" s="66"/>
      <c r="BH826" s="76"/>
      <c r="BI826" s="66"/>
      <c r="BJ826" s="66"/>
      <c r="BK826" s="76" t="str">
        <f t="shared" si="100"/>
        <v/>
      </c>
      <c r="BL826" s="66"/>
      <c r="BM826" s="76" t="str">
        <f>IFERROR(IF(B826&lt;&gt;"", IF(AND(ISNUMBER(VALUE(SUBSTITUTE(SUBSTITUTE(Paste_Here!R826, "br", "-"), "L", ""))), VALUE(SUBSTITUTE(SUBSTITUTE(Paste_Here!R826, "br", "-"), "L", "")) &gt;= 1095), "Yes", IF(AND(ISNUMBER(VALUE(SUBSTITUTE(SUBSTITUTE(Paste_Here!R826, "br", "-"), "L", ""))), VALUE(SUBSTITUTE(SUBSTITUTE(Paste_Here!R826, "br", "-"), "L", "")) &lt;= 1094), "No", "")), ""), "")</f>
        <v/>
      </c>
      <c r="BN826" s="66"/>
      <c r="BO826" s="76" t="str">
        <f>IFERROR(IF(B826&lt;&gt;"", IF(COUNTIF(INDEX(Paste_Here!Y$2:AB$850, MATCH(B826, Paste_Here!A$2:A$850, 0), 0), "yes") &gt; 0, "Yes", IF(COUNTIF(INDEX(Paste_Here!Y$2:AB$850, MATCH(B826, Paste_Here!A$2:A$850, 0), 0), "no") &gt; 0, "No", "")), ""), "")</f>
        <v/>
      </c>
      <c r="BP826" s="66"/>
      <c r="BQ826" s="76" t="str">
        <f>IFERROR(IF(B826&lt;&gt;"", IF(AND(ISNUMBER(VALUE(SUBSTITUTE(SUBSTITUTE(Paste_Here!U826, "em", "-"), "q", ""))), VALUE(SUBSTITUTE(SUBSTITUTE(Paste_Here!U826, "em", "-"), "q", "")) &gt;= 910), "Yes", IF(AND(ISNUMBER(VALUE(SUBSTITUTE(SUBSTITUTE(Paste_Here!U826, "em", "-"), "q", ""))), VALUE(SUBSTITUTE(SUBSTITUTE(Paste_Here!U826, "em", "-"), "q", "")) &lt;= 909), "No", "")), ""), "")</f>
        <v/>
      </c>
      <c r="BR826" s="66"/>
      <c r="BS826" s="76" t="str">
        <f>IFERROR(IF(B826&lt;&gt;"", IF(AND(INDEX(Paste_Here!X$2:X$850, MATCH(B826, Paste_Here!A$2:A$850, 0))&lt;&gt;"", ISNUMBER(VALUE(INDEX(Paste_Here!X$2:X$850, MATCH(B826, Paste_Here!A$2:A$850, 0))))), INDEX(Paste_Here!X$2:X$850, MATCH(B826, Paste_Here!A$2:A$850, 0)), ""), ""), "")</f>
        <v/>
      </c>
      <c r="BT826" s="66"/>
      <c r="BU826" s="76" t="str">
        <f>IFERROR(IF(B826&lt;&gt;"", IF(ISNUMBER(VALUE(INDEX(Paste_Here!G$2:G$850, MATCH(B826, Paste_Here!A$2:A$850, 0)))), IF(VALUE(INDEX(Paste_Here!G$2:G$850, MATCH(B826, Paste_Here!A$2:A$850, 0)))=0, "No", IF(AND(VALUE(INDEX(Paste_Here!G$2:G$850, MATCH(B826, Paste_Here!A$2:A$850, 0)))&gt;=1, VALUE(INDEX(Paste_Here!G$2:G$850, MATCH(B826, Paste_Here!A$2:A$850, 0)))&lt;=4), VALUE(INDEX(Paste_Here!G$2:G$850, MATCH(B826, Paste_Here!A$2:A$850, 0))), "")), ""), ""), "")</f>
        <v/>
      </c>
      <c r="BV826" s="66"/>
      <c r="BW826" s="76" t="str">
        <f>IFERROR(IF(B826&lt;&gt;"", IF(ISNUMBER(VALUE(INDEX(Paste_Here!H$2:H$850, MATCH(B826, Paste_Here!A$2:A$850, 0)))), IF(VALUE(INDEX(Paste_Here!H$2:H$850, MATCH(B826, Paste_Here!A$2:A$850, 0)))=0, "No", IF(AND(VALUE(INDEX(Paste_Here!H$2:H$850, MATCH(B826, Paste_Here!A$2:A$850, 0)))&gt;=1, VALUE(INDEX(Paste_Here!H$2:H$850, MATCH(B826, Paste_Here!A$2:A$850, 0)))&lt;=4), VALUE(INDEX(Paste_Here!H$2:H$850, MATCH(B826, Paste_Here!A$2:A$850, 0))), "")), ""), ""), "")</f>
        <v/>
      </c>
      <c r="BX826" s="66"/>
      <c r="BY826" s="76"/>
      <c r="BZ826" s="66"/>
      <c r="CA826" s="76"/>
      <c r="CB826" s="66"/>
      <c r="CC826" s="66"/>
      <c r="CD826" s="76" t="str">
        <f t="shared" si="101"/>
        <v/>
      </c>
      <c r="CE826" s="66"/>
      <c r="CF826" s="76" t="str">
        <f>IFERROR(IF(B826&lt;&gt;"", IF(AND(INDEX(Paste_Here!P$2:P$850, MATCH(B826, Paste_Here!A$2:A$850, 0))&lt;&gt;"", ISNUMBER(VALUE(INDEX(Paste_Here!P$2:P$850, MATCH(B826, Paste_Here!A$2:A$850, 0))))), INDEX(Paste_Here!P$2:P$850, MATCH(B826, Paste_Here!A$2:A$850, 0)), ""), ""), "")</f>
        <v/>
      </c>
      <c r="CG826" s="66"/>
      <c r="CH826" s="76" t="str">
        <f>IFERROR(IF(B826&lt;&gt;"", IF(ISNUMBER(SEARCH("highrisk", LOWER(INDEX(Paste_Here!Q$2:Q$850, MATCH(B826, Paste_Here!A$2:A$850, 0))))), "High Risk", IF(ISNUMBER(SEARCH("lowrisk", LOWER(INDEX(Paste_Here!Q$2:Q$850, MATCH(B826, Paste_Here!A$2:A$850, 0))))), "Low Risk", IF(ISNUMBER(SEARCH("somerisk", LOWER(INDEX(Paste_Here!Q$2:Q$850, MATCH(B826, Paste_Here!A$2:A$850, 0))))), "Some Risk", ""))), ""), "")</f>
        <v/>
      </c>
      <c r="CI826" s="66"/>
      <c r="CJ826" s="76" t="str">
        <f>IFERROR(IF(B826&lt;&gt;"", IF(AND(INDEX(Paste_Here!AA$2:AA$850, MATCH(B826, Paste_Here!A$2:A$850, 0))&lt;&gt;"", ISNUMBER(VALUE(INDEX(Paste_Here!AA$2:AA$850, MATCH(B826, Paste_Here!A$2:A$850, 0))))), INDEX(Paste_Here!AA$2:AA$850, MATCH(B826, Paste_Here!A$2:A$850, 0)), ""), ""), "")</f>
        <v/>
      </c>
      <c r="CK826" s="66"/>
      <c r="CL826" s="76" t="str">
        <f>IFERROR(IF(B826&lt;&gt;"", IF(LOWER(INDEX(Paste_Here!AB$2:AB$850, MATCH(B826, Paste_Here!A$2:A$850, 0)))="approaching expectations", "Approaching", IF(LOWER(INDEX(Paste_Here!AB$2:AB$850, MATCH(B826, Paste_Here!A$2:A$850, 0)))="met expectations", "Met", IF(LOWER(INDEX(Paste_Here!AB$2:AB$850, MATCH(B826, Paste_Here!A$2:A$850, 0)))="exceeded expectations", "Exceeded", IF(LOWER(INDEX(Paste_Here!AB$2:AB$850, MATCH(B826, Paste_Here!A$2:A$850, 0)))="below expectations", "Below", "")))), ""), "")</f>
        <v/>
      </c>
      <c r="CM826" s="66"/>
      <c r="CN826" s="76" t="str">
        <f>IFERROR(IF(B826&lt;&gt;"", IF(AND(INDEX(Paste_Here!AC$2:AC$850, MATCH(B826, Paste_Here!A$2:A$850, 0))&lt;&gt;"", ISNUMBER(VALUE(INDEX(Paste_Here!AC$2:AC$850, MATCH(B826, Paste_Here!A$2:A$850, 0))))), INDEX(Paste_Here!AC$2:AC$850, MATCH(B826, Paste_Here!A$2:A$850, 0)), ""), ""), "")</f>
        <v/>
      </c>
      <c r="CO826" s="66"/>
      <c r="CP826" s="76"/>
      <c r="CQ826" s="66"/>
      <c r="CR826" s="76"/>
      <c r="CS826" s="66"/>
      <c r="CT826" s="76"/>
      <c r="CU826" s="66"/>
      <c r="CV826" s="76"/>
      <c r="CW826" s="66"/>
      <c r="CX826" s="76"/>
      <c r="CY826" s="66"/>
      <c r="CZ826" s="66"/>
      <c r="DA826" s="76" t="str">
        <f t="shared" si="102"/>
        <v/>
      </c>
      <c r="DB826" s="66"/>
      <c r="DC826" s="76" t="str">
        <f>IFERROR(IF(B826&lt;&gt;"", IF(AND(INDEX(Paste_Here!V$2:V$850, MATCH(B826, Paste_Here!A$2:A$850, 0))&lt;&gt;"", ISNUMBER(VALUE(INDEX(Paste_Here!V$2:V$850, MATCH(B826, Paste_Here!A$2:A$850, 0))))), INDEX(Paste_Here!V$2:V$850, MATCH(B826, Paste_Here!A$2:A$850, 0)), ""), ""), "")</f>
        <v/>
      </c>
      <c r="DD826" s="66"/>
      <c r="DE826" s="76" t="str">
        <f>IFERROR(IF(B826&lt;&gt;"", IF(ISNUMBER(SEARCH("highrisk", LOWER(INDEX(Paste_Here!W$2:W$850, MATCH(B826, Paste_Here!A$2:A$850, 0))))), "High Risk", IF(ISNUMBER(SEARCH("lowrisk", LOWER(INDEX(Paste_Here!W$2:W$850, MATCH(B826, Paste_Here!A$2:A$850, 0))))), "Low Risk", IF(ISNUMBER(SEARCH("somerisk", LOWER(INDEX(Paste_Here!W$2:W$850, MATCH(B826, Paste_Here!A$2:A$850, 0))))), "Some Risk", ""))), ""), "")</f>
        <v/>
      </c>
      <c r="DF826" s="66"/>
      <c r="DG826" s="76" t="str">
        <f>IFERROR(IF(B826&lt;&gt;"", IF(AND(INDEX(Paste_Here!S$2:S$850, MATCH(B826, Paste_Here!A$2:A$850, 0))&lt;&gt;"", ISNUMBER(VALUE(INDEX(Paste_Here!S$2:S$850, MATCH(B826, Paste_Here!A$2:A$850, 0))))), INDEX(Paste_Here!S$2:S$850, MATCH(B826, Paste_Here!A$2:A$850, 0)), ""), ""), "")</f>
        <v/>
      </c>
      <c r="DH826" s="66"/>
      <c r="DI826" s="76" t="str">
        <f>IFERROR(IF(B826&lt;&gt;"", IF(ISNUMBER(SEARCH("highrisk", LOWER(INDEX(Paste_Here!T$2:T$850, MATCH(B826, Paste_Here!A$2:A$850, 0))))), "High Risk", IF(ISNUMBER(SEARCH("lowrisk", LOWER(INDEX(Paste_Here!T$2:T$850, MATCH(B826, Paste_Here!A$2:A$850, 0))))), "Low Risk", IF(ISNUMBER(SEARCH("somerisk", LOWER(INDEX(Paste_Here!T$2:T$850, MATCH(B826, Paste_Here!A$2:A$850, 0))))), "Some Risk", ""))), ""), "")</f>
        <v/>
      </c>
      <c r="DJ826" s="66"/>
      <c r="DK826" s="76" t="str">
        <f>IFERROR(IF(B826&lt;&gt;"", IF(AND(INDEX(Paste_Here!AD$2:AD$850, MATCH(B826, Paste_Here!A$2:A$850, 0))&lt;&gt;"", ISNUMBER(VALUE(INDEX(Paste_Here!AD$2:AD$850, MATCH(B826, Paste_Here!A$2:A$850, 0))))), INDEX(Paste_Here!AD$2:AD$850, MATCH(B826, Paste_Here!A$2:A$850, 0)), ""), ""), "")</f>
        <v/>
      </c>
      <c r="DL826" s="66"/>
      <c r="DM826" s="76" t="str">
        <f>IFERROR(IF(B826&lt;&gt;"", IF(LOWER(INDEX(Paste_Here!AE$2:AE$850, MATCH(B826, Paste_Here!A$2:A$850, 0)))="approaching expectations", "Approaching", IF(LOWER(INDEX(Paste_Here!AE$2:AE$850, MATCH(B826, Paste_Here!A$2:A$850, 0)))="met expectations", "Met", IF(LOWER(INDEX(Paste_Here!AE$2:AE$850, MATCH(B826, Paste_Here!A$2:A$850, 0)))="exceeded expectations", "Exceeded", IF(LOWER(INDEX(Paste_Here!AE$2:AE$850, MATCH(B826, Paste_Here!A$2:A$850, 0)))="below expectations", "Below", "")))), ""), "")</f>
        <v/>
      </c>
      <c r="DN826" s="66"/>
      <c r="DO826" s="76"/>
      <c r="DP826" s="66"/>
      <c r="DQ826" s="76"/>
      <c r="DR826" s="66"/>
      <c r="DS826" s="76"/>
      <c r="DT826" s="66"/>
      <c r="DU826" s="76"/>
      <c r="DV826" s="66"/>
      <c r="DW826" s="66"/>
      <c r="DX826" s="76" t="str">
        <f t="shared" si="103"/>
        <v/>
      </c>
      <c r="DY826" s="66"/>
      <c r="DZ826" s="76"/>
      <c r="EA826" s="66"/>
      <c r="EB826" s="76"/>
      <c r="EC826" s="66"/>
      <c r="ED826" s="76" t="str">
        <f>IFERROR(IF(B826&lt;&gt;"", IF(AND(INDEX(Paste_Here!AF$2:AF$850, MATCH(B826, Paste_Here!A$2:A$850, 0))&lt;&gt;"", ISNUMBER(VALUE(INDEX(Paste_Here!AF$2:AF$850, MATCH(B826, Paste_Here!A$2:A$850, 0))))), INDEX(Paste_Here!AF$2:AF$850, MATCH(B826, Paste_Here!A$2:A$850, 0)), ""), ""), "")</f>
        <v/>
      </c>
      <c r="EE826" s="66"/>
      <c r="EF826" s="76"/>
      <c r="EG826" s="66"/>
      <c r="EH826" s="76"/>
      <c r="EI826" s="66"/>
      <c r="EJ826" s="76" t="str">
        <f>IFERROR(IF(B826&lt;&gt;"", IF(AND(INDEX(Paste_Here!AG$2:AG$850, MATCH(B826, Paste_Here!A$2:A$850, 0))&lt;&gt;"", ISNUMBER(VALUE(INDEX(Paste_Here!AG$2:AG$850, MATCH(B826, Paste_Here!A$2:A$850, 0))))), INDEX(Paste_Here!AG$2:AG$850, MATCH(B826, Paste_Here!A$2:A$850, 0)), ""), ""), "")</f>
        <v/>
      </c>
      <c r="EK826" s="66"/>
      <c r="EL826" s="76"/>
      <c r="EM826" s="66"/>
      <c r="EN826" s="76"/>
      <c r="EO826" s="66"/>
      <c r="EP826" s="76"/>
      <c r="EQ826" s="66"/>
      <c r="ER826" s="76"/>
      <c r="ES826" s="66"/>
      <c r="ET826" s="66"/>
      <c r="EU826" s="76"/>
      <c r="EV826" s="66"/>
      <c r="EW826" s="76"/>
      <c r="EX826" s="66"/>
      <c r="EY826" s="76"/>
      <c r="EZ826" s="66"/>
      <c r="FA826" s="76"/>
      <c r="FB826" s="66"/>
      <c r="FC826" s="76"/>
      <c r="FD826" s="66"/>
      <c r="FE826" s="76"/>
      <c r="FF826" s="66"/>
      <c r="FG826" s="76"/>
      <c r="FH826" s="66"/>
      <c r="FI826" s="76"/>
      <c r="FJ826" s="66"/>
      <c r="FK826" s="76"/>
      <c r="FL826" s="66"/>
      <c r="FM826" s="76"/>
      <c r="FN826" s="66"/>
      <c r="FO826" s="76"/>
      <c r="FP826" s="66"/>
      <c r="FQ826" s="76"/>
      <c r="FR826" s="66"/>
      <c r="FS826" s="76"/>
      <c r="FT826" s="66"/>
      <c r="FU826" s="76"/>
      <c r="FV826" s="66"/>
      <c r="FW826" s="76"/>
      <c r="FX826" s="66"/>
      <c r="FY826" s="76"/>
      <c r="FZ826" s="66"/>
      <c r="GA826" s="76"/>
      <c r="GB826" s="66"/>
      <c r="GC826" s="76"/>
      <c r="GD826" s="66"/>
      <c r="GE826" s="76"/>
      <c r="GF826" s="66"/>
      <c r="GG826" s="76"/>
      <c r="GH826" s="66"/>
      <c r="GI826" s="76"/>
      <c r="GJ826" s="66"/>
      <c r="GK826" s="76"/>
      <c r="GL826" s="66"/>
      <c r="GM826" s="76"/>
      <c r="GN826" s="66"/>
      <c r="GO826" s="76"/>
      <c r="GP826" s="66"/>
      <c r="GQ826" s="76"/>
      <c r="GR826" s="66"/>
      <c r="GS826" s="76"/>
      <c r="GT826" s="66"/>
      <c r="GU826" s="76"/>
      <c r="GV826" s="66"/>
      <c r="GW826" s="76"/>
      <c r="GX826" s="66"/>
      <c r="GY826" s="76"/>
      <c r="GZ826" s="66"/>
      <c r="HA826" s="76"/>
      <c r="HB826" s="66"/>
      <c r="HC826" s="76"/>
      <c r="HD826" s="66"/>
      <c r="HE826" s="76"/>
      <c r="HF826" s="66"/>
      <c r="HG826" s="76"/>
      <c r="HH826" s="66"/>
      <c r="HI826" s="76"/>
      <c r="HJ826" s="66"/>
      <c r="HK826" s="76"/>
      <c r="HL826" s="66"/>
      <c r="HM826" s="76"/>
      <c r="HN826" s="66"/>
      <c r="HO826" s="76"/>
      <c r="HP826" s="66"/>
      <c r="HQ826" s="76"/>
      <c r="HR826" s="66"/>
      <c r="HS826" s="76"/>
      <c r="HT826" s="66"/>
      <c r="HU826" s="76"/>
      <c r="HV826" s="66"/>
      <c r="HW826" s="76"/>
      <c r="HX826" s="66"/>
      <c r="HY826" s="76"/>
      <c r="HZ826" s="66"/>
      <c r="IA826" s="76"/>
      <c r="IB826" s="66"/>
      <c r="IC826" s="76"/>
      <c r="ID826" s="66"/>
      <c r="IE826" s="76"/>
      <c r="IF826" s="66"/>
      <c r="IG826" s="76"/>
      <c r="IH826" s="66"/>
      <c r="II826" s="76"/>
      <c r="IJ826" s="66"/>
      <c r="IK826" s="76"/>
      <c r="IL826" s="66"/>
      <c r="IM826" s="76"/>
      <c r="IN826" s="66"/>
      <c r="IO826" s="76"/>
      <c r="IP826" s="66"/>
      <c r="IQ826" s="76"/>
      <c r="IR826" s="66"/>
      <c r="IS826" s="76"/>
      <c r="IT826" s="66"/>
      <c r="IU826" s="76"/>
      <c r="IV826" s="66"/>
      <c r="IW826" s="76"/>
      <c r="IX826" s="66"/>
      <c r="IY826" s="76"/>
      <c r="IZ826" s="66"/>
      <c r="JA826" s="76"/>
      <c r="JB826" s="66"/>
      <c r="JC826" s="76"/>
      <c r="JD826" s="66"/>
      <c r="JE826" s="76"/>
      <c r="JF826" s="66"/>
      <c r="JG826" s="76"/>
      <c r="JH826" s="66"/>
      <c r="JI826" s="76"/>
      <c r="JJ826" s="66"/>
      <c r="JK826" s="76"/>
      <c r="JL826" s="66"/>
      <c r="JM826" s="76"/>
      <c r="JN826" s="66"/>
      <c r="JO826" s="76"/>
      <c r="JP826" s="66"/>
      <c r="JQ826" s="76"/>
      <c r="JR826" s="66"/>
      <c r="JS826" s="76"/>
      <c r="JT826" s="66"/>
      <c r="JU826" s="76"/>
      <c r="JV826" s="66"/>
      <c r="JW826" s="76"/>
      <c r="JX826" s="66"/>
      <c r="JY826" s="76"/>
      <c r="JZ826" s="66"/>
      <c r="KA826" s="76"/>
      <c r="KB826" s="66"/>
      <c r="KC826" s="76"/>
      <c r="KD826" s="66"/>
      <c r="KE826" s="76"/>
      <c r="KF826" s="66"/>
      <c r="KG826" s="76"/>
      <c r="KH826" s="66"/>
      <c r="KI826" s="76"/>
      <c r="KJ826" s="66"/>
      <c r="KK826" s="76"/>
      <c r="KL826" s="66"/>
      <c r="KM826" s="76"/>
      <c r="KN826" s="66"/>
      <c r="KO826" s="76"/>
      <c r="KP826" s="66"/>
      <c r="KQ826" s="76"/>
      <c r="KR826" s="66"/>
      <c r="KS826" s="76"/>
      <c r="KT826" s="66"/>
      <c r="KU826" s="76"/>
      <c r="KV826" s="66"/>
      <c r="KW826" s="76"/>
      <c r="KX826" s="66"/>
      <c r="KY826" s="76"/>
      <c r="KZ826" s="66"/>
      <c r="LA826" s="76"/>
      <c r="LB826" s="66"/>
      <c r="LC826" s="76"/>
      <c r="LD826" s="66"/>
      <c r="LE826" s="76"/>
      <c r="LF826" s="66"/>
      <c r="LG826" s="76"/>
      <c r="LH826" s="66"/>
      <c r="LI826" s="76"/>
      <c r="LJ826" s="66"/>
      <c r="LK826" s="76"/>
      <c r="LL826" s="66"/>
      <c r="LM826" s="76"/>
      <c r="LN826" s="66"/>
      <c r="LO826" s="76"/>
      <c r="LP826" s="66"/>
      <c r="LQ826" s="76"/>
      <c r="LR826" s="66"/>
      <c r="LS826" s="76"/>
      <c r="LT826" s="66"/>
      <c r="LU826" s="76"/>
      <c r="LV826" s="66"/>
      <c r="LW826" s="76"/>
      <c r="LX826" s="66"/>
      <c r="LY826" s="76"/>
      <c r="LZ826" s="66"/>
      <c r="MA826" s="76"/>
      <c r="MB826" s="66"/>
      <c r="MC826" s="76"/>
      <c r="MD826" s="66"/>
      <c r="MG826" s="1" t="str" cm="1">
        <f t="array" ref="MG826">IFERROR(INDEX(Paste_Here!$B$2:$B$850, MATCH(0, COUNTIF(MG$4:MG825, Paste_Here!$B$2:$B$850) + IF(Paste_Here!$B$2:$B$850="", 1, 0), 0)), "")</f>
        <v/>
      </c>
      <c r="MH826" s="1" t="str">
        <f>IF(MG826&lt;&gt;"", INDEX(Paste_Here!$A$2:$A$850, MATCH(MG826, Paste_Here!$B$2:$B$850, 0)), "")</f>
        <v/>
      </c>
      <c r="MI826" s="1" t="str">
        <f t="shared" si="104"/>
        <v/>
      </c>
      <c r="MJ826" s="1" t="str" cm="1">
        <f t="array" ref="MJ826">IFERROR(INDEX($MI$5:$MI$850, MATCH(SMALL(IF($MI$5:$MI$850&lt;&gt;"", COUNTIF($MI$5:$MI$850, "&lt;"&amp;$MI$5:$MI$850)+1), ROW()-ROW($MJ$5)+1), COUNTIF($MI$5:$MI$850, "&lt;"&amp;$MI$5:$MI$850)+1, 0)), "")</f>
        <v/>
      </c>
    </row>
    <row r="827" spans="1:348">
      <c r="A827" s="66"/>
      <c r="B827" s="76" t="str">
        <f t="shared" si="97"/>
        <v/>
      </c>
      <c r="C827" s="66"/>
      <c r="D827" s="76" t="str">
        <f>IFERROR(IF(B827&lt;&gt;"", IF(AND(INDEX(Paste_Here!B$2:B$850, MATCH(B827, Paste_Here!A$2:A$850, 0))&lt;&gt;"", ISNUMBER(VALUE(INDEX(Paste_Here!B$2:B$850, MATCH(B827, Paste_Here!A$2:A$850, 0))))), INDEX(Paste_Here!B$2:B$850, MATCH(B827, Paste_Here!A$2:A$850, 0)), ""), ""), "")</f>
        <v/>
      </c>
      <c r="E827" s="66"/>
      <c r="F827" s="76" t="str">
        <f>IFERROR(IF(B827&lt;&gt;"", IF(ISTEXT(INDEX(Paste_Here!K$2:K$850, MATCH(B827, Paste_Here!A$2:A$850, 0))), INDEX(Paste_Here!K$2:K$850, MATCH(B827, Paste_Here!A$2:A$850, 0)), ""), ""), "")</f>
        <v/>
      </c>
      <c r="G827" s="66"/>
      <c r="H827" s="76" t="str">
        <f>IFERROR(IF(B827&lt;&gt;"", IF(ISTEXT(INDEX(Paste_Here!C$2:C$850, MATCH(B827, Paste_Here!A$2:A$850, 0))), INDEX(Paste_Here!C$2:C$850, MATCH(B827, Paste_Here!A$2:A$850, 0)), ""), ""), "")</f>
        <v/>
      </c>
      <c r="I827" s="66"/>
      <c r="J827" s="76" t="str">
        <f>IFERROR(IF(B827&lt;&gt;"", IF(ISNUMBER(SEARCH("s", LOWER(INDEX(Paste_Here!M$2:M$850, MATCH(B827, Paste_Here!A$2:A$850, 0))))), "Yes", IF(INDEX(Paste_Here!M$2:M$850, MATCH(B827, Paste_Here!A$2:A$850, 0))&lt;&gt;"", "No", "")), ""), "")</f>
        <v/>
      </c>
      <c r="K827" s="66"/>
      <c r="L827" s="76" t="str">
        <f>IFERROR(IF(B827&lt;&gt;"", IF(ISNUMBER(SEARCH("yes", LOWER(INDEX(Paste_Here!E$2:E$850, MATCH(B827, Paste_Here!A$2:A$850, 0))))), "Yes", IF(ISNUMBER(SEARCH("no", LOWER(INDEX(Paste_Here!E$2:E$850, MATCH(B827, Paste_Here!A$2:A$850, 0))))), "No", "")), ""), "")</f>
        <v/>
      </c>
      <c r="M827" s="66"/>
      <c r="N827" s="76" t="str">
        <f>IFERROR(IF(B827&lt;&gt;"", IF(ISNUMBER(SEARCH("yes", LOWER(INDEX(Paste_Here!F$2:F$850, MATCH(B827, Paste_Here!A$2:A$850, 0))))), "Yes", IF(ISNUMBER(SEARCH("no", LOWER(INDEX(Paste_Here!F$2:F$850, MATCH(B827, Paste_Here!A$2:A$850, 0))))), "No", "")), ""), "")</f>
        <v/>
      </c>
      <c r="O827" s="66"/>
      <c r="P827" s="76" t="str">
        <f>IFERROR(IF(B827&lt;&gt;"", IF(ISNUMBER(SEARCH("yes", LOWER(INDEX(Paste_Here!L$2:L$850, MATCH(B827, Paste_Here!A$2:A$850, 0))))), "Yes", IF(ISNUMBER(SEARCH("no", LOWER(INDEX(Paste_Here!L$2:L$850, MATCH(B827, Paste_Here!A$2:A$850, 0))))), "No", "")), ""), "")</f>
        <v/>
      </c>
      <c r="Q827" s="66"/>
      <c r="R827" s="76" t="str">
        <f>IFERROR(IF(B827&lt;&gt;"", IF(ISNUMBER(SEARCH("transitional 2", LOWER(INDEX(Paste_Here!D$2:D$850, MATCH(B827, Paste_Here!A$2:A$850, 0))))), "T2", IF(ISNUMBER(SEARCH("transitional 1", LOWER(INDEX(Paste_Here!D$2:D$850, MATCH(B827, Paste_Here!A$2:A$850, 0))))), "T1", IF(ISNUMBER(SEARCH("waived ell services", LOWER(INDEX(Paste_Here!D$2:D$850, MATCH(B827, Paste_Here!A$2:A$850, 0))))), "W", IF(ISNUMBER(SEARCH("english language learner", LOWER(INDEX(Paste_Here!D$2:D$850, MATCH(B827, Paste_Here!A$2:A$850, 0))))), "L", "")))), ""), "")</f>
        <v/>
      </c>
      <c r="S827" s="66"/>
      <c r="T827" s="76" t="str">
        <f>IFERROR(IF(B827&lt;&gt;"", IF(ISNUMBER(SEARCH("yes", LOWER(INDEX(Paste_Here!I$2:I$850, MATCH(B827, Paste_Here!A$2:A$850, 0))))), "Yes", IF(ISNUMBER(SEARCH("no", LOWER(INDEX(Paste_Here!I$2:I$850, MATCH(B827, Paste_Here!A$2:A$850, 0))))), "No", "")), ""), "")</f>
        <v/>
      </c>
      <c r="U827" s="66"/>
      <c r="V827" s="76" t="str">
        <f>IFERROR(IF(B827&lt;&gt;"", IF(ISTEXT(INDEX(Paste_Here!J$2:J$850, MATCH(B827, Paste_Here!A$2:A$850, 0))), VALUE(INDEX(Paste_Here!J$2:J$850, MATCH(B827, Paste_Here!A$2:A$850, 0))), ""), ""), "")</f>
        <v/>
      </c>
      <c r="W827" s="66"/>
      <c r="X827" s="66"/>
      <c r="Y827" s="76" t="str">
        <f t="shared" si="98"/>
        <v/>
      </c>
      <c r="Z827" s="66"/>
      <c r="AA827" s="76" t="str">
        <f>IFERROR(IF(B827&lt;&gt;"", IF(AND(INDEX(Paste_Here!AI$2:AI$850, MATCH(B827, Paste_Here!A$2:A$850, 0))&lt;&gt;"", ISNUMBER(VALUE(INDEX(Paste_Here!AI$2:AI$850, MATCH(B827, Paste_Here!A$2:A$850, 0))))), INDEX(Paste_Here!AI$2:AI$850, MATCH(B827, Paste_Here!A$2:A$850, 0)), ""), ""), "")</f>
        <v/>
      </c>
      <c r="AB827" s="66"/>
      <c r="AC827" s="76" t="str">
        <f>IFERROR(IF(B827&lt;&gt;"", IF(AND(INDEX(Paste_Here!AJ$2:AJ$850, MATCH(B827, Paste_Here!A$2:A$850, 0))&lt;&gt;"", ISNUMBER(VALUE(INDEX(Paste_Here!AJ$2:AJ$850, MATCH(B827, Paste_Here!A$2:A$850, 0))))), INDEX(Paste_Here!AJ$2:AJ$850, MATCH(B827, Paste_Here!A$2:A$850, 0)), ""), ""), "")</f>
        <v/>
      </c>
      <c r="AD827" s="66"/>
      <c r="AE827" s="76" t="str">
        <f>IFERROR(IF(B827&lt;&gt;"", IF(AND(INDEX(Paste_Here!AK$2:AK$850, MATCH(B827, Paste_Here!A$2:A$850, 0))&lt;&gt;"", ISNUMBER(VALUE(INDEX(Paste_Here!AK$2:AK$850, MATCH(B827, Paste_Here!A$2:A$850, 0))))), INDEX(Paste_Here!AK$2:AK$850, MATCH(B827, Paste_Here!A$2:A$850, 0)), ""), ""), "")</f>
        <v/>
      </c>
      <c r="AF827" s="66"/>
      <c r="AG827" s="76" t="str">
        <f>IFERROR(IF(B827&lt;&gt;"", IF(AND(INDEX(Paste_Here!AL$2:AL$850, MATCH(B827, Paste_Here!A$2:A$850, 0))&lt;&gt;"", ISNUMBER(VALUE(INDEX(Paste_Here!AL$2:AL$850, MATCH(B827, Paste_Here!A$2:A$850, 0))))), INDEX(Paste_Here!AL$2:AL$850, MATCH(B827, Paste_Here!A$2:A$850, 0)), ""), ""), "")</f>
        <v/>
      </c>
      <c r="AH827" s="66"/>
      <c r="AI827" s="76" t="str">
        <f>IFERROR(IF(B827&lt;&gt;"", IF(AND(INDEX(Paste_Here!AH$2:AH$850, MATCH(B827, Paste_Here!A$2:A$850, 0))&lt;&gt;"", ISNUMBER(VALUE(INDEX(Paste_Here!AH$2:AH$850, MATCH(B827, Paste_Here!A$2:A$850, 0))))), IF(VALUE(INDEX(Paste_Here!AH$2:AH$850, MATCH(B827, Paste_Here!A$2:A$850, 0)))=0, "", INDEX(Paste_Here!AH$2:AH$850, MATCH(B827, Paste_Here!A$2:A$850, 0))), ""), ""), "")</f>
        <v/>
      </c>
      <c r="AJ827" s="66"/>
      <c r="AK827" s="76" t="str">
        <f>IFERROR(IF(B827&lt;&gt;"", IF(AND(INDEX(Paste_Here!N$2:N$850, MATCH(B827, Paste_Here!A$2:A$850, 0))&lt;&gt;"", ISNUMBER(VALUE(INDEX(Paste_Here!N$2:N$850, MATCH(B827, Paste_Here!A$2:A$850, 0))))), INDEX(Paste_Here!N$2:N$850, MATCH(B827, Paste_Here!A$2:A$850, 0)), ""), ""), "")</f>
        <v/>
      </c>
      <c r="AL827" s="66"/>
      <c r="AM827" s="76" t="str">
        <f>IFERROR(IF(B827&lt;&gt;"", IF(AND(INDEX(Paste_Here!O$2:O$850, MATCH(B827, Paste_Here!A$2:A$850, 0))&lt;&gt;"", ISNUMBER(VALUE(INDEX(Paste_Here!O$2:O$850, MATCH(B827, Paste_Here!A$2:A$850, 0))))), INDEX(Paste_Here!O$2:O$850, MATCH(B827, Paste_Here!A$2:A$850, 0)), ""), ""), "")</f>
        <v/>
      </c>
      <c r="AN827" s="66"/>
      <c r="AO827" s="76"/>
      <c r="AP827" s="66"/>
      <c r="AQ827" s="76"/>
      <c r="AR827" s="66"/>
      <c r="AS827" s="76"/>
      <c r="AT827" s="66"/>
      <c r="AU827" s="66"/>
      <c r="AV827" s="76" t="str">
        <f t="shared" si="99"/>
        <v/>
      </c>
      <c r="AW827" s="66"/>
      <c r="AX827" s="76" t="str">
        <f>IFERROR(IF(B827&lt;&gt;"", IF(ISNUMBER(SEARCH("Revealed-Potential (Primary Focus)", LOWER(INDEX(Paste_Here!Z$2:Z$850, MATCH(B827, Paste_Here!A$2:A$850, 0))))), "Rev-Potential: Prim", IF(ISNUMBER(SEARCH("Revealed-Potential (Secondary Focus)", LOWER(INDEX(Paste_Here!Z$2:Z$850, MATCH(B827, Paste_Here!A$2:A$850, 0))))), "Rev-Potential: Sec", IF(ISNUMBER(SEARCH("Monitoring", LOWER(INDEX(Paste_Here!Z$2:Z$850, MATCH(B827, Paste_Here!A$2:A$850, 0))))), "Monitoring", IF(ISNUMBER(SEARCH("At-Promise (Secondary Focus)", LOWER(INDEX(Paste_Here!Z$2:Z$850, MATCH(B827, Paste_Here!A$2:A$850, 0))))), "At-Promise: Sec", IF(ISNUMBER(SEARCH("At-Promise (Primary Focus)", LOWER(INDEX(Paste_Here!Z$2:Z$850, MATCH(B827, Paste_Here!A$2:A$850, 0))))), "At-Promise: Prim", ""))))), ""), "")</f>
        <v/>
      </c>
      <c r="AY827" s="66"/>
      <c r="AZ827" s="76"/>
      <c r="BA827" s="66"/>
      <c r="BB827" s="76"/>
      <c r="BC827" s="66"/>
      <c r="BD827" s="76"/>
      <c r="BE827" s="66"/>
      <c r="BF827" s="76"/>
      <c r="BG827" s="66"/>
      <c r="BH827" s="76"/>
      <c r="BI827" s="66"/>
      <c r="BJ827" s="66"/>
      <c r="BK827" s="76" t="str">
        <f t="shared" si="100"/>
        <v/>
      </c>
      <c r="BL827" s="66"/>
      <c r="BM827" s="76" t="str">
        <f>IFERROR(IF(B827&lt;&gt;"", IF(AND(ISNUMBER(VALUE(SUBSTITUTE(SUBSTITUTE(Paste_Here!R827, "br", "-"), "L", ""))), VALUE(SUBSTITUTE(SUBSTITUTE(Paste_Here!R827, "br", "-"), "L", "")) &gt;= 1095), "Yes", IF(AND(ISNUMBER(VALUE(SUBSTITUTE(SUBSTITUTE(Paste_Here!R827, "br", "-"), "L", ""))), VALUE(SUBSTITUTE(SUBSTITUTE(Paste_Here!R827, "br", "-"), "L", "")) &lt;= 1094), "No", "")), ""), "")</f>
        <v/>
      </c>
      <c r="BN827" s="66"/>
      <c r="BO827" s="76" t="str">
        <f>IFERROR(IF(B827&lt;&gt;"", IF(COUNTIF(INDEX(Paste_Here!Y$2:AB$850, MATCH(B827, Paste_Here!A$2:A$850, 0), 0), "yes") &gt; 0, "Yes", IF(COUNTIF(INDEX(Paste_Here!Y$2:AB$850, MATCH(B827, Paste_Here!A$2:A$850, 0), 0), "no") &gt; 0, "No", "")), ""), "")</f>
        <v/>
      </c>
      <c r="BP827" s="66"/>
      <c r="BQ827" s="76" t="str">
        <f>IFERROR(IF(B827&lt;&gt;"", IF(AND(ISNUMBER(VALUE(SUBSTITUTE(SUBSTITUTE(Paste_Here!U827, "em", "-"), "q", ""))), VALUE(SUBSTITUTE(SUBSTITUTE(Paste_Here!U827, "em", "-"), "q", "")) &gt;= 910), "Yes", IF(AND(ISNUMBER(VALUE(SUBSTITUTE(SUBSTITUTE(Paste_Here!U827, "em", "-"), "q", ""))), VALUE(SUBSTITUTE(SUBSTITUTE(Paste_Here!U827, "em", "-"), "q", "")) &lt;= 909), "No", "")), ""), "")</f>
        <v/>
      </c>
      <c r="BR827" s="66"/>
      <c r="BS827" s="76" t="str">
        <f>IFERROR(IF(B827&lt;&gt;"", IF(AND(INDEX(Paste_Here!X$2:X$850, MATCH(B827, Paste_Here!A$2:A$850, 0))&lt;&gt;"", ISNUMBER(VALUE(INDEX(Paste_Here!X$2:X$850, MATCH(B827, Paste_Here!A$2:A$850, 0))))), INDEX(Paste_Here!X$2:X$850, MATCH(B827, Paste_Here!A$2:A$850, 0)), ""), ""), "")</f>
        <v/>
      </c>
      <c r="BT827" s="66"/>
      <c r="BU827" s="76" t="str">
        <f>IFERROR(IF(B827&lt;&gt;"", IF(ISNUMBER(VALUE(INDEX(Paste_Here!G$2:G$850, MATCH(B827, Paste_Here!A$2:A$850, 0)))), IF(VALUE(INDEX(Paste_Here!G$2:G$850, MATCH(B827, Paste_Here!A$2:A$850, 0)))=0, "No", IF(AND(VALUE(INDEX(Paste_Here!G$2:G$850, MATCH(B827, Paste_Here!A$2:A$850, 0)))&gt;=1, VALUE(INDEX(Paste_Here!G$2:G$850, MATCH(B827, Paste_Here!A$2:A$850, 0)))&lt;=4), VALUE(INDEX(Paste_Here!G$2:G$850, MATCH(B827, Paste_Here!A$2:A$850, 0))), "")), ""), ""), "")</f>
        <v/>
      </c>
      <c r="BV827" s="66"/>
      <c r="BW827" s="76" t="str">
        <f>IFERROR(IF(B827&lt;&gt;"", IF(ISNUMBER(VALUE(INDEX(Paste_Here!H$2:H$850, MATCH(B827, Paste_Here!A$2:A$850, 0)))), IF(VALUE(INDEX(Paste_Here!H$2:H$850, MATCH(B827, Paste_Here!A$2:A$850, 0)))=0, "No", IF(AND(VALUE(INDEX(Paste_Here!H$2:H$850, MATCH(B827, Paste_Here!A$2:A$850, 0)))&gt;=1, VALUE(INDEX(Paste_Here!H$2:H$850, MATCH(B827, Paste_Here!A$2:A$850, 0)))&lt;=4), VALUE(INDEX(Paste_Here!H$2:H$850, MATCH(B827, Paste_Here!A$2:A$850, 0))), "")), ""), ""), "")</f>
        <v/>
      </c>
      <c r="BX827" s="66"/>
      <c r="BY827" s="76"/>
      <c r="BZ827" s="66"/>
      <c r="CA827" s="76"/>
      <c r="CB827" s="66"/>
      <c r="CC827" s="66"/>
      <c r="CD827" s="76" t="str">
        <f t="shared" si="101"/>
        <v/>
      </c>
      <c r="CE827" s="66"/>
      <c r="CF827" s="76" t="str">
        <f>IFERROR(IF(B827&lt;&gt;"", IF(AND(INDEX(Paste_Here!P$2:P$850, MATCH(B827, Paste_Here!A$2:A$850, 0))&lt;&gt;"", ISNUMBER(VALUE(INDEX(Paste_Here!P$2:P$850, MATCH(B827, Paste_Here!A$2:A$850, 0))))), INDEX(Paste_Here!P$2:P$850, MATCH(B827, Paste_Here!A$2:A$850, 0)), ""), ""), "")</f>
        <v/>
      </c>
      <c r="CG827" s="66"/>
      <c r="CH827" s="76" t="str">
        <f>IFERROR(IF(B827&lt;&gt;"", IF(ISNUMBER(SEARCH("highrisk", LOWER(INDEX(Paste_Here!Q$2:Q$850, MATCH(B827, Paste_Here!A$2:A$850, 0))))), "High Risk", IF(ISNUMBER(SEARCH("lowrisk", LOWER(INDEX(Paste_Here!Q$2:Q$850, MATCH(B827, Paste_Here!A$2:A$850, 0))))), "Low Risk", IF(ISNUMBER(SEARCH("somerisk", LOWER(INDEX(Paste_Here!Q$2:Q$850, MATCH(B827, Paste_Here!A$2:A$850, 0))))), "Some Risk", ""))), ""), "")</f>
        <v/>
      </c>
      <c r="CI827" s="66"/>
      <c r="CJ827" s="76" t="str">
        <f>IFERROR(IF(B827&lt;&gt;"", IF(AND(INDEX(Paste_Here!AA$2:AA$850, MATCH(B827, Paste_Here!A$2:A$850, 0))&lt;&gt;"", ISNUMBER(VALUE(INDEX(Paste_Here!AA$2:AA$850, MATCH(B827, Paste_Here!A$2:A$850, 0))))), INDEX(Paste_Here!AA$2:AA$850, MATCH(B827, Paste_Here!A$2:A$850, 0)), ""), ""), "")</f>
        <v/>
      </c>
      <c r="CK827" s="66"/>
      <c r="CL827" s="76" t="str">
        <f>IFERROR(IF(B827&lt;&gt;"", IF(LOWER(INDEX(Paste_Here!AB$2:AB$850, MATCH(B827, Paste_Here!A$2:A$850, 0)))="approaching expectations", "Approaching", IF(LOWER(INDEX(Paste_Here!AB$2:AB$850, MATCH(B827, Paste_Here!A$2:A$850, 0)))="met expectations", "Met", IF(LOWER(INDEX(Paste_Here!AB$2:AB$850, MATCH(B827, Paste_Here!A$2:A$850, 0)))="exceeded expectations", "Exceeded", IF(LOWER(INDEX(Paste_Here!AB$2:AB$850, MATCH(B827, Paste_Here!A$2:A$850, 0)))="below expectations", "Below", "")))), ""), "")</f>
        <v/>
      </c>
      <c r="CM827" s="66"/>
      <c r="CN827" s="76" t="str">
        <f>IFERROR(IF(B827&lt;&gt;"", IF(AND(INDEX(Paste_Here!AC$2:AC$850, MATCH(B827, Paste_Here!A$2:A$850, 0))&lt;&gt;"", ISNUMBER(VALUE(INDEX(Paste_Here!AC$2:AC$850, MATCH(B827, Paste_Here!A$2:A$850, 0))))), INDEX(Paste_Here!AC$2:AC$850, MATCH(B827, Paste_Here!A$2:A$850, 0)), ""), ""), "")</f>
        <v/>
      </c>
      <c r="CO827" s="66"/>
      <c r="CP827" s="76"/>
      <c r="CQ827" s="66"/>
      <c r="CR827" s="76"/>
      <c r="CS827" s="66"/>
      <c r="CT827" s="76"/>
      <c r="CU827" s="66"/>
      <c r="CV827" s="76"/>
      <c r="CW827" s="66"/>
      <c r="CX827" s="76"/>
      <c r="CY827" s="66"/>
      <c r="CZ827" s="66"/>
      <c r="DA827" s="76" t="str">
        <f t="shared" si="102"/>
        <v/>
      </c>
      <c r="DB827" s="66"/>
      <c r="DC827" s="76" t="str">
        <f>IFERROR(IF(B827&lt;&gt;"", IF(AND(INDEX(Paste_Here!V$2:V$850, MATCH(B827, Paste_Here!A$2:A$850, 0))&lt;&gt;"", ISNUMBER(VALUE(INDEX(Paste_Here!V$2:V$850, MATCH(B827, Paste_Here!A$2:A$850, 0))))), INDEX(Paste_Here!V$2:V$850, MATCH(B827, Paste_Here!A$2:A$850, 0)), ""), ""), "")</f>
        <v/>
      </c>
      <c r="DD827" s="66"/>
      <c r="DE827" s="76" t="str">
        <f>IFERROR(IF(B827&lt;&gt;"", IF(ISNUMBER(SEARCH("highrisk", LOWER(INDEX(Paste_Here!W$2:W$850, MATCH(B827, Paste_Here!A$2:A$850, 0))))), "High Risk", IF(ISNUMBER(SEARCH("lowrisk", LOWER(INDEX(Paste_Here!W$2:W$850, MATCH(B827, Paste_Here!A$2:A$850, 0))))), "Low Risk", IF(ISNUMBER(SEARCH("somerisk", LOWER(INDEX(Paste_Here!W$2:W$850, MATCH(B827, Paste_Here!A$2:A$850, 0))))), "Some Risk", ""))), ""), "")</f>
        <v/>
      </c>
      <c r="DF827" s="66"/>
      <c r="DG827" s="76" t="str">
        <f>IFERROR(IF(B827&lt;&gt;"", IF(AND(INDEX(Paste_Here!S$2:S$850, MATCH(B827, Paste_Here!A$2:A$850, 0))&lt;&gt;"", ISNUMBER(VALUE(INDEX(Paste_Here!S$2:S$850, MATCH(B827, Paste_Here!A$2:A$850, 0))))), INDEX(Paste_Here!S$2:S$850, MATCH(B827, Paste_Here!A$2:A$850, 0)), ""), ""), "")</f>
        <v/>
      </c>
      <c r="DH827" s="66"/>
      <c r="DI827" s="76" t="str">
        <f>IFERROR(IF(B827&lt;&gt;"", IF(ISNUMBER(SEARCH("highrisk", LOWER(INDEX(Paste_Here!T$2:T$850, MATCH(B827, Paste_Here!A$2:A$850, 0))))), "High Risk", IF(ISNUMBER(SEARCH("lowrisk", LOWER(INDEX(Paste_Here!T$2:T$850, MATCH(B827, Paste_Here!A$2:A$850, 0))))), "Low Risk", IF(ISNUMBER(SEARCH("somerisk", LOWER(INDEX(Paste_Here!T$2:T$850, MATCH(B827, Paste_Here!A$2:A$850, 0))))), "Some Risk", ""))), ""), "")</f>
        <v/>
      </c>
      <c r="DJ827" s="66"/>
      <c r="DK827" s="76" t="str">
        <f>IFERROR(IF(B827&lt;&gt;"", IF(AND(INDEX(Paste_Here!AD$2:AD$850, MATCH(B827, Paste_Here!A$2:A$850, 0))&lt;&gt;"", ISNUMBER(VALUE(INDEX(Paste_Here!AD$2:AD$850, MATCH(B827, Paste_Here!A$2:A$850, 0))))), INDEX(Paste_Here!AD$2:AD$850, MATCH(B827, Paste_Here!A$2:A$850, 0)), ""), ""), "")</f>
        <v/>
      </c>
      <c r="DL827" s="66"/>
      <c r="DM827" s="76" t="str">
        <f>IFERROR(IF(B827&lt;&gt;"", IF(LOWER(INDEX(Paste_Here!AE$2:AE$850, MATCH(B827, Paste_Here!A$2:A$850, 0)))="approaching expectations", "Approaching", IF(LOWER(INDEX(Paste_Here!AE$2:AE$850, MATCH(B827, Paste_Here!A$2:A$850, 0)))="met expectations", "Met", IF(LOWER(INDEX(Paste_Here!AE$2:AE$850, MATCH(B827, Paste_Here!A$2:A$850, 0)))="exceeded expectations", "Exceeded", IF(LOWER(INDEX(Paste_Here!AE$2:AE$850, MATCH(B827, Paste_Here!A$2:A$850, 0)))="below expectations", "Below", "")))), ""), "")</f>
        <v/>
      </c>
      <c r="DN827" s="66"/>
      <c r="DO827" s="76"/>
      <c r="DP827" s="66"/>
      <c r="DQ827" s="76"/>
      <c r="DR827" s="66"/>
      <c r="DS827" s="76"/>
      <c r="DT827" s="66"/>
      <c r="DU827" s="76"/>
      <c r="DV827" s="66"/>
      <c r="DW827" s="66"/>
      <c r="DX827" s="76" t="str">
        <f t="shared" si="103"/>
        <v/>
      </c>
      <c r="DY827" s="66"/>
      <c r="DZ827" s="76"/>
      <c r="EA827" s="66"/>
      <c r="EB827" s="76"/>
      <c r="EC827" s="66"/>
      <c r="ED827" s="76" t="str">
        <f>IFERROR(IF(B827&lt;&gt;"", IF(AND(INDEX(Paste_Here!AF$2:AF$850, MATCH(B827, Paste_Here!A$2:A$850, 0))&lt;&gt;"", ISNUMBER(VALUE(INDEX(Paste_Here!AF$2:AF$850, MATCH(B827, Paste_Here!A$2:A$850, 0))))), INDEX(Paste_Here!AF$2:AF$850, MATCH(B827, Paste_Here!A$2:A$850, 0)), ""), ""), "")</f>
        <v/>
      </c>
      <c r="EE827" s="66"/>
      <c r="EF827" s="76"/>
      <c r="EG827" s="66"/>
      <c r="EH827" s="76"/>
      <c r="EI827" s="66"/>
      <c r="EJ827" s="76" t="str">
        <f>IFERROR(IF(B827&lt;&gt;"", IF(AND(INDEX(Paste_Here!AG$2:AG$850, MATCH(B827, Paste_Here!A$2:A$850, 0))&lt;&gt;"", ISNUMBER(VALUE(INDEX(Paste_Here!AG$2:AG$850, MATCH(B827, Paste_Here!A$2:A$850, 0))))), INDEX(Paste_Here!AG$2:AG$850, MATCH(B827, Paste_Here!A$2:A$850, 0)), ""), ""), "")</f>
        <v/>
      </c>
      <c r="EK827" s="66"/>
      <c r="EL827" s="76"/>
      <c r="EM827" s="66"/>
      <c r="EN827" s="76"/>
      <c r="EO827" s="66"/>
      <c r="EP827" s="76"/>
      <c r="EQ827" s="66"/>
      <c r="ER827" s="76"/>
      <c r="ES827" s="66"/>
      <c r="ET827" s="66"/>
      <c r="EU827" s="76"/>
      <c r="EV827" s="66"/>
      <c r="EW827" s="76"/>
      <c r="EX827" s="66"/>
      <c r="EY827" s="76"/>
      <c r="EZ827" s="66"/>
      <c r="FA827" s="76"/>
      <c r="FB827" s="66"/>
      <c r="FC827" s="76"/>
      <c r="FD827" s="66"/>
      <c r="FE827" s="76"/>
      <c r="FF827" s="66"/>
      <c r="FG827" s="76"/>
      <c r="FH827" s="66"/>
      <c r="FI827" s="76"/>
      <c r="FJ827" s="66"/>
      <c r="FK827" s="76"/>
      <c r="FL827" s="66"/>
      <c r="FM827" s="76"/>
      <c r="FN827" s="66"/>
      <c r="FO827" s="76"/>
      <c r="FP827" s="66"/>
      <c r="FQ827" s="76"/>
      <c r="FR827" s="66"/>
      <c r="FS827" s="76"/>
      <c r="FT827" s="66"/>
      <c r="FU827" s="76"/>
      <c r="FV827" s="66"/>
      <c r="FW827" s="76"/>
      <c r="FX827" s="66"/>
      <c r="FY827" s="76"/>
      <c r="FZ827" s="66"/>
      <c r="GA827" s="76"/>
      <c r="GB827" s="66"/>
      <c r="GC827" s="76"/>
      <c r="GD827" s="66"/>
      <c r="GE827" s="76"/>
      <c r="GF827" s="66"/>
      <c r="GG827" s="76"/>
      <c r="GH827" s="66"/>
      <c r="GI827" s="76"/>
      <c r="GJ827" s="66"/>
      <c r="GK827" s="76"/>
      <c r="GL827" s="66"/>
      <c r="GM827" s="76"/>
      <c r="GN827" s="66"/>
      <c r="GO827" s="76"/>
      <c r="GP827" s="66"/>
      <c r="GQ827" s="76"/>
      <c r="GR827" s="66"/>
      <c r="GS827" s="76"/>
      <c r="GT827" s="66"/>
      <c r="GU827" s="76"/>
      <c r="GV827" s="66"/>
      <c r="GW827" s="76"/>
      <c r="GX827" s="66"/>
      <c r="GY827" s="76"/>
      <c r="GZ827" s="66"/>
      <c r="HA827" s="76"/>
      <c r="HB827" s="66"/>
      <c r="HC827" s="76"/>
      <c r="HD827" s="66"/>
      <c r="HE827" s="76"/>
      <c r="HF827" s="66"/>
      <c r="HG827" s="76"/>
      <c r="HH827" s="66"/>
      <c r="HI827" s="76"/>
      <c r="HJ827" s="66"/>
      <c r="HK827" s="76"/>
      <c r="HL827" s="66"/>
      <c r="HM827" s="76"/>
      <c r="HN827" s="66"/>
      <c r="HO827" s="76"/>
      <c r="HP827" s="66"/>
      <c r="HQ827" s="76"/>
      <c r="HR827" s="66"/>
      <c r="HS827" s="76"/>
      <c r="HT827" s="66"/>
      <c r="HU827" s="76"/>
      <c r="HV827" s="66"/>
      <c r="HW827" s="76"/>
      <c r="HX827" s="66"/>
      <c r="HY827" s="76"/>
      <c r="HZ827" s="66"/>
      <c r="IA827" s="76"/>
      <c r="IB827" s="66"/>
      <c r="IC827" s="76"/>
      <c r="ID827" s="66"/>
      <c r="IE827" s="76"/>
      <c r="IF827" s="66"/>
      <c r="IG827" s="76"/>
      <c r="IH827" s="66"/>
      <c r="II827" s="76"/>
      <c r="IJ827" s="66"/>
      <c r="IK827" s="76"/>
      <c r="IL827" s="66"/>
      <c r="IM827" s="76"/>
      <c r="IN827" s="66"/>
      <c r="IO827" s="76"/>
      <c r="IP827" s="66"/>
      <c r="IQ827" s="76"/>
      <c r="IR827" s="66"/>
      <c r="IS827" s="76"/>
      <c r="IT827" s="66"/>
      <c r="IU827" s="76"/>
      <c r="IV827" s="66"/>
      <c r="IW827" s="76"/>
      <c r="IX827" s="66"/>
      <c r="IY827" s="76"/>
      <c r="IZ827" s="66"/>
      <c r="JA827" s="76"/>
      <c r="JB827" s="66"/>
      <c r="JC827" s="76"/>
      <c r="JD827" s="66"/>
      <c r="JE827" s="76"/>
      <c r="JF827" s="66"/>
      <c r="JG827" s="76"/>
      <c r="JH827" s="66"/>
      <c r="JI827" s="76"/>
      <c r="JJ827" s="66"/>
      <c r="JK827" s="76"/>
      <c r="JL827" s="66"/>
      <c r="JM827" s="76"/>
      <c r="JN827" s="66"/>
      <c r="JO827" s="76"/>
      <c r="JP827" s="66"/>
      <c r="JQ827" s="76"/>
      <c r="JR827" s="66"/>
      <c r="JS827" s="76"/>
      <c r="JT827" s="66"/>
      <c r="JU827" s="76"/>
      <c r="JV827" s="66"/>
      <c r="JW827" s="76"/>
      <c r="JX827" s="66"/>
      <c r="JY827" s="76"/>
      <c r="JZ827" s="66"/>
      <c r="KA827" s="76"/>
      <c r="KB827" s="66"/>
      <c r="KC827" s="76"/>
      <c r="KD827" s="66"/>
      <c r="KE827" s="76"/>
      <c r="KF827" s="66"/>
      <c r="KG827" s="76"/>
      <c r="KH827" s="66"/>
      <c r="KI827" s="76"/>
      <c r="KJ827" s="66"/>
      <c r="KK827" s="76"/>
      <c r="KL827" s="66"/>
      <c r="KM827" s="76"/>
      <c r="KN827" s="66"/>
      <c r="KO827" s="76"/>
      <c r="KP827" s="66"/>
      <c r="KQ827" s="76"/>
      <c r="KR827" s="66"/>
      <c r="KS827" s="76"/>
      <c r="KT827" s="66"/>
      <c r="KU827" s="76"/>
      <c r="KV827" s="66"/>
      <c r="KW827" s="76"/>
      <c r="KX827" s="66"/>
      <c r="KY827" s="76"/>
      <c r="KZ827" s="66"/>
      <c r="LA827" s="76"/>
      <c r="LB827" s="66"/>
      <c r="LC827" s="76"/>
      <c r="LD827" s="66"/>
      <c r="LE827" s="76"/>
      <c r="LF827" s="66"/>
      <c r="LG827" s="76"/>
      <c r="LH827" s="66"/>
      <c r="LI827" s="76"/>
      <c r="LJ827" s="66"/>
      <c r="LK827" s="76"/>
      <c r="LL827" s="66"/>
      <c r="LM827" s="76"/>
      <c r="LN827" s="66"/>
      <c r="LO827" s="76"/>
      <c r="LP827" s="66"/>
      <c r="LQ827" s="76"/>
      <c r="LR827" s="66"/>
      <c r="LS827" s="76"/>
      <c r="LT827" s="66"/>
      <c r="LU827" s="76"/>
      <c r="LV827" s="66"/>
      <c r="LW827" s="76"/>
      <c r="LX827" s="66"/>
      <c r="LY827" s="76"/>
      <c r="LZ827" s="66"/>
      <c r="MA827" s="76"/>
      <c r="MB827" s="66"/>
      <c r="MC827" s="76"/>
      <c r="MD827" s="66"/>
      <c r="MG827" s="1" t="str" cm="1">
        <f t="array" ref="MG827">IFERROR(INDEX(Paste_Here!$B$2:$B$850, MATCH(0, COUNTIF(MG$4:MG826, Paste_Here!$B$2:$B$850) + IF(Paste_Here!$B$2:$B$850="", 1, 0), 0)), "")</f>
        <v/>
      </c>
      <c r="MH827" s="1" t="str">
        <f>IF(MG827&lt;&gt;"", INDEX(Paste_Here!$A$2:$A$850, MATCH(MG827, Paste_Here!$B$2:$B$850, 0)), "")</f>
        <v/>
      </c>
      <c r="MI827" s="1" t="str">
        <f t="shared" si="104"/>
        <v/>
      </c>
      <c r="MJ827" s="1" t="str" cm="1">
        <f t="array" ref="MJ827">IFERROR(INDEX($MI$5:$MI$850, MATCH(SMALL(IF($MI$5:$MI$850&lt;&gt;"", COUNTIF($MI$5:$MI$850, "&lt;"&amp;$MI$5:$MI$850)+1), ROW()-ROW($MJ$5)+1), COUNTIF($MI$5:$MI$850, "&lt;"&amp;$MI$5:$MI$850)+1, 0)), "")</f>
        <v/>
      </c>
    </row>
    <row r="828" spans="1:348">
      <c r="A828" s="66"/>
      <c r="B828" s="76" t="str">
        <f t="shared" si="97"/>
        <v/>
      </c>
      <c r="C828" s="66"/>
      <c r="D828" s="76" t="str">
        <f>IFERROR(IF(B828&lt;&gt;"", IF(AND(INDEX(Paste_Here!B$2:B$850, MATCH(B828, Paste_Here!A$2:A$850, 0))&lt;&gt;"", ISNUMBER(VALUE(INDEX(Paste_Here!B$2:B$850, MATCH(B828, Paste_Here!A$2:A$850, 0))))), INDEX(Paste_Here!B$2:B$850, MATCH(B828, Paste_Here!A$2:A$850, 0)), ""), ""), "")</f>
        <v/>
      </c>
      <c r="E828" s="66"/>
      <c r="F828" s="76" t="str">
        <f>IFERROR(IF(B828&lt;&gt;"", IF(ISTEXT(INDEX(Paste_Here!K$2:K$850, MATCH(B828, Paste_Here!A$2:A$850, 0))), INDEX(Paste_Here!K$2:K$850, MATCH(B828, Paste_Here!A$2:A$850, 0)), ""), ""), "")</f>
        <v/>
      </c>
      <c r="G828" s="66"/>
      <c r="H828" s="76" t="str">
        <f>IFERROR(IF(B828&lt;&gt;"", IF(ISTEXT(INDEX(Paste_Here!C$2:C$850, MATCH(B828, Paste_Here!A$2:A$850, 0))), INDEX(Paste_Here!C$2:C$850, MATCH(B828, Paste_Here!A$2:A$850, 0)), ""), ""), "")</f>
        <v/>
      </c>
      <c r="I828" s="66"/>
      <c r="J828" s="76" t="str">
        <f>IFERROR(IF(B828&lt;&gt;"", IF(ISNUMBER(SEARCH("s", LOWER(INDEX(Paste_Here!M$2:M$850, MATCH(B828, Paste_Here!A$2:A$850, 0))))), "Yes", IF(INDEX(Paste_Here!M$2:M$850, MATCH(B828, Paste_Here!A$2:A$850, 0))&lt;&gt;"", "No", "")), ""), "")</f>
        <v/>
      </c>
      <c r="K828" s="66"/>
      <c r="L828" s="76" t="str">
        <f>IFERROR(IF(B828&lt;&gt;"", IF(ISNUMBER(SEARCH("yes", LOWER(INDEX(Paste_Here!E$2:E$850, MATCH(B828, Paste_Here!A$2:A$850, 0))))), "Yes", IF(ISNUMBER(SEARCH("no", LOWER(INDEX(Paste_Here!E$2:E$850, MATCH(B828, Paste_Here!A$2:A$850, 0))))), "No", "")), ""), "")</f>
        <v/>
      </c>
      <c r="M828" s="66"/>
      <c r="N828" s="76" t="str">
        <f>IFERROR(IF(B828&lt;&gt;"", IF(ISNUMBER(SEARCH("yes", LOWER(INDEX(Paste_Here!F$2:F$850, MATCH(B828, Paste_Here!A$2:A$850, 0))))), "Yes", IF(ISNUMBER(SEARCH("no", LOWER(INDEX(Paste_Here!F$2:F$850, MATCH(B828, Paste_Here!A$2:A$850, 0))))), "No", "")), ""), "")</f>
        <v/>
      </c>
      <c r="O828" s="66"/>
      <c r="P828" s="76" t="str">
        <f>IFERROR(IF(B828&lt;&gt;"", IF(ISNUMBER(SEARCH("yes", LOWER(INDEX(Paste_Here!L$2:L$850, MATCH(B828, Paste_Here!A$2:A$850, 0))))), "Yes", IF(ISNUMBER(SEARCH("no", LOWER(INDEX(Paste_Here!L$2:L$850, MATCH(B828, Paste_Here!A$2:A$850, 0))))), "No", "")), ""), "")</f>
        <v/>
      </c>
      <c r="Q828" s="66"/>
      <c r="R828" s="76" t="str">
        <f>IFERROR(IF(B828&lt;&gt;"", IF(ISNUMBER(SEARCH("transitional 2", LOWER(INDEX(Paste_Here!D$2:D$850, MATCH(B828, Paste_Here!A$2:A$850, 0))))), "T2", IF(ISNUMBER(SEARCH("transitional 1", LOWER(INDEX(Paste_Here!D$2:D$850, MATCH(B828, Paste_Here!A$2:A$850, 0))))), "T1", IF(ISNUMBER(SEARCH("waived ell services", LOWER(INDEX(Paste_Here!D$2:D$850, MATCH(B828, Paste_Here!A$2:A$850, 0))))), "W", IF(ISNUMBER(SEARCH("english language learner", LOWER(INDEX(Paste_Here!D$2:D$850, MATCH(B828, Paste_Here!A$2:A$850, 0))))), "L", "")))), ""), "")</f>
        <v/>
      </c>
      <c r="S828" s="66"/>
      <c r="T828" s="76" t="str">
        <f>IFERROR(IF(B828&lt;&gt;"", IF(ISNUMBER(SEARCH("yes", LOWER(INDEX(Paste_Here!I$2:I$850, MATCH(B828, Paste_Here!A$2:A$850, 0))))), "Yes", IF(ISNUMBER(SEARCH("no", LOWER(INDEX(Paste_Here!I$2:I$850, MATCH(B828, Paste_Here!A$2:A$850, 0))))), "No", "")), ""), "")</f>
        <v/>
      </c>
      <c r="U828" s="66"/>
      <c r="V828" s="76" t="str">
        <f>IFERROR(IF(B828&lt;&gt;"", IF(ISTEXT(INDEX(Paste_Here!J$2:J$850, MATCH(B828, Paste_Here!A$2:A$850, 0))), VALUE(INDEX(Paste_Here!J$2:J$850, MATCH(B828, Paste_Here!A$2:A$850, 0))), ""), ""), "")</f>
        <v/>
      </c>
      <c r="W828" s="66"/>
      <c r="X828" s="66"/>
      <c r="Y828" s="76" t="str">
        <f t="shared" si="98"/>
        <v/>
      </c>
      <c r="Z828" s="66"/>
      <c r="AA828" s="76" t="str">
        <f>IFERROR(IF(B828&lt;&gt;"", IF(AND(INDEX(Paste_Here!AI$2:AI$850, MATCH(B828, Paste_Here!A$2:A$850, 0))&lt;&gt;"", ISNUMBER(VALUE(INDEX(Paste_Here!AI$2:AI$850, MATCH(B828, Paste_Here!A$2:A$850, 0))))), INDEX(Paste_Here!AI$2:AI$850, MATCH(B828, Paste_Here!A$2:A$850, 0)), ""), ""), "")</f>
        <v/>
      </c>
      <c r="AB828" s="66"/>
      <c r="AC828" s="76" t="str">
        <f>IFERROR(IF(B828&lt;&gt;"", IF(AND(INDEX(Paste_Here!AJ$2:AJ$850, MATCH(B828, Paste_Here!A$2:A$850, 0))&lt;&gt;"", ISNUMBER(VALUE(INDEX(Paste_Here!AJ$2:AJ$850, MATCH(B828, Paste_Here!A$2:A$850, 0))))), INDEX(Paste_Here!AJ$2:AJ$850, MATCH(B828, Paste_Here!A$2:A$850, 0)), ""), ""), "")</f>
        <v/>
      </c>
      <c r="AD828" s="66"/>
      <c r="AE828" s="76" t="str">
        <f>IFERROR(IF(B828&lt;&gt;"", IF(AND(INDEX(Paste_Here!AK$2:AK$850, MATCH(B828, Paste_Here!A$2:A$850, 0))&lt;&gt;"", ISNUMBER(VALUE(INDEX(Paste_Here!AK$2:AK$850, MATCH(B828, Paste_Here!A$2:A$850, 0))))), INDEX(Paste_Here!AK$2:AK$850, MATCH(B828, Paste_Here!A$2:A$850, 0)), ""), ""), "")</f>
        <v/>
      </c>
      <c r="AF828" s="66"/>
      <c r="AG828" s="76" t="str">
        <f>IFERROR(IF(B828&lt;&gt;"", IF(AND(INDEX(Paste_Here!AL$2:AL$850, MATCH(B828, Paste_Here!A$2:A$850, 0))&lt;&gt;"", ISNUMBER(VALUE(INDEX(Paste_Here!AL$2:AL$850, MATCH(B828, Paste_Here!A$2:A$850, 0))))), INDEX(Paste_Here!AL$2:AL$850, MATCH(B828, Paste_Here!A$2:A$850, 0)), ""), ""), "")</f>
        <v/>
      </c>
      <c r="AH828" s="66"/>
      <c r="AI828" s="76" t="str">
        <f>IFERROR(IF(B828&lt;&gt;"", IF(AND(INDEX(Paste_Here!AH$2:AH$850, MATCH(B828, Paste_Here!A$2:A$850, 0))&lt;&gt;"", ISNUMBER(VALUE(INDEX(Paste_Here!AH$2:AH$850, MATCH(B828, Paste_Here!A$2:A$850, 0))))), IF(VALUE(INDEX(Paste_Here!AH$2:AH$850, MATCH(B828, Paste_Here!A$2:A$850, 0)))=0, "", INDEX(Paste_Here!AH$2:AH$850, MATCH(B828, Paste_Here!A$2:A$850, 0))), ""), ""), "")</f>
        <v/>
      </c>
      <c r="AJ828" s="66"/>
      <c r="AK828" s="76" t="str">
        <f>IFERROR(IF(B828&lt;&gt;"", IF(AND(INDEX(Paste_Here!N$2:N$850, MATCH(B828, Paste_Here!A$2:A$850, 0))&lt;&gt;"", ISNUMBER(VALUE(INDEX(Paste_Here!N$2:N$850, MATCH(B828, Paste_Here!A$2:A$850, 0))))), INDEX(Paste_Here!N$2:N$850, MATCH(B828, Paste_Here!A$2:A$850, 0)), ""), ""), "")</f>
        <v/>
      </c>
      <c r="AL828" s="66"/>
      <c r="AM828" s="76" t="str">
        <f>IFERROR(IF(B828&lt;&gt;"", IF(AND(INDEX(Paste_Here!O$2:O$850, MATCH(B828, Paste_Here!A$2:A$850, 0))&lt;&gt;"", ISNUMBER(VALUE(INDEX(Paste_Here!O$2:O$850, MATCH(B828, Paste_Here!A$2:A$850, 0))))), INDEX(Paste_Here!O$2:O$850, MATCH(B828, Paste_Here!A$2:A$850, 0)), ""), ""), "")</f>
        <v/>
      </c>
      <c r="AN828" s="66"/>
      <c r="AO828" s="76"/>
      <c r="AP828" s="66"/>
      <c r="AQ828" s="76"/>
      <c r="AR828" s="66"/>
      <c r="AS828" s="76"/>
      <c r="AT828" s="66"/>
      <c r="AU828" s="66"/>
      <c r="AV828" s="76" t="str">
        <f t="shared" si="99"/>
        <v/>
      </c>
      <c r="AW828" s="66"/>
      <c r="AX828" s="76" t="str">
        <f>IFERROR(IF(B828&lt;&gt;"", IF(ISNUMBER(SEARCH("Revealed-Potential (Primary Focus)", LOWER(INDEX(Paste_Here!Z$2:Z$850, MATCH(B828, Paste_Here!A$2:A$850, 0))))), "Rev-Potential: Prim", IF(ISNUMBER(SEARCH("Revealed-Potential (Secondary Focus)", LOWER(INDEX(Paste_Here!Z$2:Z$850, MATCH(B828, Paste_Here!A$2:A$850, 0))))), "Rev-Potential: Sec", IF(ISNUMBER(SEARCH("Monitoring", LOWER(INDEX(Paste_Here!Z$2:Z$850, MATCH(B828, Paste_Here!A$2:A$850, 0))))), "Monitoring", IF(ISNUMBER(SEARCH("At-Promise (Secondary Focus)", LOWER(INDEX(Paste_Here!Z$2:Z$850, MATCH(B828, Paste_Here!A$2:A$850, 0))))), "At-Promise: Sec", IF(ISNUMBER(SEARCH("At-Promise (Primary Focus)", LOWER(INDEX(Paste_Here!Z$2:Z$850, MATCH(B828, Paste_Here!A$2:A$850, 0))))), "At-Promise: Prim", ""))))), ""), "")</f>
        <v/>
      </c>
      <c r="AY828" s="66"/>
      <c r="AZ828" s="76"/>
      <c r="BA828" s="66"/>
      <c r="BB828" s="76"/>
      <c r="BC828" s="66"/>
      <c r="BD828" s="76"/>
      <c r="BE828" s="66"/>
      <c r="BF828" s="76"/>
      <c r="BG828" s="66"/>
      <c r="BH828" s="76"/>
      <c r="BI828" s="66"/>
      <c r="BJ828" s="66"/>
      <c r="BK828" s="76" t="str">
        <f t="shared" si="100"/>
        <v/>
      </c>
      <c r="BL828" s="66"/>
      <c r="BM828" s="76" t="str">
        <f>IFERROR(IF(B828&lt;&gt;"", IF(AND(ISNUMBER(VALUE(SUBSTITUTE(SUBSTITUTE(Paste_Here!R828, "br", "-"), "L", ""))), VALUE(SUBSTITUTE(SUBSTITUTE(Paste_Here!R828, "br", "-"), "L", "")) &gt;= 1095), "Yes", IF(AND(ISNUMBER(VALUE(SUBSTITUTE(SUBSTITUTE(Paste_Here!R828, "br", "-"), "L", ""))), VALUE(SUBSTITUTE(SUBSTITUTE(Paste_Here!R828, "br", "-"), "L", "")) &lt;= 1094), "No", "")), ""), "")</f>
        <v/>
      </c>
      <c r="BN828" s="66"/>
      <c r="BO828" s="76" t="str">
        <f>IFERROR(IF(B828&lt;&gt;"", IF(COUNTIF(INDEX(Paste_Here!Y$2:AB$850, MATCH(B828, Paste_Here!A$2:A$850, 0), 0), "yes") &gt; 0, "Yes", IF(COUNTIF(INDEX(Paste_Here!Y$2:AB$850, MATCH(B828, Paste_Here!A$2:A$850, 0), 0), "no") &gt; 0, "No", "")), ""), "")</f>
        <v/>
      </c>
      <c r="BP828" s="66"/>
      <c r="BQ828" s="76" t="str">
        <f>IFERROR(IF(B828&lt;&gt;"", IF(AND(ISNUMBER(VALUE(SUBSTITUTE(SUBSTITUTE(Paste_Here!U828, "em", "-"), "q", ""))), VALUE(SUBSTITUTE(SUBSTITUTE(Paste_Here!U828, "em", "-"), "q", "")) &gt;= 910), "Yes", IF(AND(ISNUMBER(VALUE(SUBSTITUTE(SUBSTITUTE(Paste_Here!U828, "em", "-"), "q", ""))), VALUE(SUBSTITUTE(SUBSTITUTE(Paste_Here!U828, "em", "-"), "q", "")) &lt;= 909), "No", "")), ""), "")</f>
        <v/>
      </c>
      <c r="BR828" s="66"/>
      <c r="BS828" s="76" t="str">
        <f>IFERROR(IF(B828&lt;&gt;"", IF(AND(INDEX(Paste_Here!X$2:X$850, MATCH(B828, Paste_Here!A$2:A$850, 0))&lt;&gt;"", ISNUMBER(VALUE(INDEX(Paste_Here!X$2:X$850, MATCH(B828, Paste_Here!A$2:A$850, 0))))), INDEX(Paste_Here!X$2:X$850, MATCH(B828, Paste_Here!A$2:A$850, 0)), ""), ""), "")</f>
        <v/>
      </c>
      <c r="BT828" s="66"/>
      <c r="BU828" s="76" t="str">
        <f>IFERROR(IF(B828&lt;&gt;"", IF(ISNUMBER(VALUE(INDEX(Paste_Here!G$2:G$850, MATCH(B828, Paste_Here!A$2:A$850, 0)))), IF(VALUE(INDEX(Paste_Here!G$2:G$850, MATCH(B828, Paste_Here!A$2:A$850, 0)))=0, "No", IF(AND(VALUE(INDEX(Paste_Here!G$2:G$850, MATCH(B828, Paste_Here!A$2:A$850, 0)))&gt;=1, VALUE(INDEX(Paste_Here!G$2:G$850, MATCH(B828, Paste_Here!A$2:A$850, 0)))&lt;=4), VALUE(INDEX(Paste_Here!G$2:G$850, MATCH(B828, Paste_Here!A$2:A$850, 0))), "")), ""), ""), "")</f>
        <v/>
      </c>
      <c r="BV828" s="66"/>
      <c r="BW828" s="76" t="str">
        <f>IFERROR(IF(B828&lt;&gt;"", IF(ISNUMBER(VALUE(INDEX(Paste_Here!H$2:H$850, MATCH(B828, Paste_Here!A$2:A$850, 0)))), IF(VALUE(INDEX(Paste_Here!H$2:H$850, MATCH(B828, Paste_Here!A$2:A$850, 0)))=0, "No", IF(AND(VALUE(INDEX(Paste_Here!H$2:H$850, MATCH(B828, Paste_Here!A$2:A$850, 0)))&gt;=1, VALUE(INDEX(Paste_Here!H$2:H$850, MATCH(B828, Paste_Here!A$2:A$850, 0)))&lt;=4), VALUE(INDEX(Paste_Here!H$2:H$850, MATCH(B828, Paste_Here!A$2:A$850, 0))), "")), ""), ""), "")</f>
        <v/>
      </c>
      <c r="BX828" s="66"/>
      <c r="BY828" s="76"/>
      <c r="BZ828" s="66"/>
      <c r="CA828" s="76"/>
      <c r="CB828" s="66"/>
      <c r="CC828" s="66"/>
      <c r="CD828" s="76" t="str">
        <f t="shared" si="101"/>
        <v/>
      </c>
      <c r="CE828" s="66"/>
      <c r="CF828" s="76" t="str">
        <f>IFERROR(IF(B828&lt;&gt;"", IF(AND(INDEX(Paste_Here!P$2:P$850, MATCH(B828, Paste_Here!A$2:A$850, 0))&lt;&gt;"", ISNUMBER(VALUE(INDEX(Paste_Here!P$2:P$850, MATCH(B828, Paste_Here!A$2:A$850, 0))))), INDEX(Paste_Here!P$2:P$850, MATCH(B828, Paste_Here!A$2:A$850, 0)), ""), ""), "")</f>
        <v/>
      </c>
      <c r="CG828" s="66"/>
      <c r="CH828" s="76" t="str">
        <f>IFERROR(IF(B828&lt;&gt;"", IF(ISNUMBER(SEARCH("highrisk", LOWER(INDEX(Paste_Here!Q$2:Q$850, MATCH(B828, Paste_Here!A$2:A$850, 0))))), "High Risk", IF(ISNUMBER(SEARCH("lowrisk", LOWER(INDEX(Paste_Here!Q$2:Q$850, MATCH(B828, Paste_Here!A$2:A$850, 0))))), "Low Risk", IF(ISNUMBER(SEARCH("somerisk", LOWER(INDEX(Paste_Here!Q$2:Q$850, MATCH(B828, Paste_Here!A$2:A$850, 0))))), "Some Risk", ""))), ""), "")</f>
        <v/>
      </c>
      <c r="CI828" s="66"/>
      <c r="CJ828" s="76" t="str">
        <f>IFERROR(IF(B828&lt;&gt;"", IF(AND(INDEX(Paste_Here!AA$2:AA$850, MATCH(B828, Paste_Here!A$2:A$850, 0))&lt;&gt;"", ISNUMBER(VALUE(INDEX(Paste_Here!AA$2:AA$850, MATCH(B828, Paste_Here!A$2:A$850, 0))))), INDEX(Paste_Here!AA$2:AA$850, MATCH(B828, Paste_Here!A$2:A$850, 0)), ""), ""), "")</f>
        <v/>
      </c>
      <c r="CK828" s="66"/>
      <c r="CL828" s="76" t="str">
        <f>IFERROR(IF(B828&lt;&gt;"", IF(LOWER(INDEX(Paste_Here!AB$2:AB$850, MATCH(B828, Paste_Here!A$2:A$850, 0)))="approaching expectations", "Approaching", IF(LOWER(INDEX(Paste_Here!AB$2:AB$850, MATCH(B828, Paste_Here!A$2:A$850, 0)))="met expectations", "Met", IF(LOWER(INDEX(Paste_Here!AB$2:AB$850, MATCH(B828, Paste_Here!A$2:A$850, 0)))="exceeded expectations", "Exceeded", IF(LOWER(INDEX(Paste_Here!AB$2:AB$850, MATCH(B828, Paste_Here!A$2:A$850, 0)))="below expectations", "Below", "")))), ""), "")</f>
        <v/>
      </c>
      <c r="CM828" s="66"/>
      <c r="CN828" s="76" t="str">
        <f>IFERROR(IF(B828&lt;&gt;"", IF(AND(INDEX(Paste_Here!AC$2:AC$850, MATCH(B828, Paste_Here!A$2:A$850, 0))&lt;&gt;"", ISNUMBER(VALUE(INDEX(Paste_Here!AC$2:AC$850, MATCH(B828, Paste_Here!A$2:A$850, 0))))), INDEX(Paste_Here!AC$2:AC$850, MATCH(B828, Paste_Here!A$2:A$850, 0)), ""), ""), "")</f>
        <v/>
      </c>
      <c r="CO828" s="66"/>
      <c r="CP828" s="76"/>
      <c r="CQ828" s="66"/>
      <c r="CR828" s="76"/>
      <c r="CS828" s="66"/>
      <c r="CT828" s="76"/>
      <c r="CU828" s="66"/>
      <c r="CV828" s="76"/>
      <c r="CW828" s="66"/>
      <c r="CX828" s="76"/>
      <c r="CY828" s="66"/>
      <c r="CZ828" s="66"/>
      <c r="DA828" s="76" t="str">
        <f t="shared" si="102"/>
        <v/>
      </c>
      <c r="DB828" s="66"/>
      <c r="DC828" s="76" t="str">
        <f>IFERROR(IF(B828&lt;&gt;"", IF(AND(INDEX(Paste_Here!V$2:V$850, MATCH(B828, Paste_Here!A$2:A$850, 0))&lt;&gt;"", ISNUMBER(VALUE(INDEX(Paste_Here!V$2:V$850, MATCH(B828, Paste_Here!A$2:A$850, 0))))), INDEX(Paste_Here!V$2:V$850, MATCH(B828, Paste_Here!A$2:A$850, 0)), ""), ""), "")</f>
        <v/>
      </c>
      <c r="DD828" s="66"/>
      <c r="DE828" s="76" t="str">
        <f>IFERROR(IF(B828&lt;&gt;"", IF(ISNUMBER(SEARCH("highrisk", LOWER(INDEX(Paste_Here!W$2:W$850, MATCH(B828, Paste_Here!A$2:A$850, 0))))), "High Risk", IF(ISNUMBER(SEARCH("lowrisk", LOWER(INDEX(Paste_Here!W$2:W$850, MATCH(B828, Paste_Here!A$2:A$850, 0))))), "Low Risk", IF(ISNUMBER(SEARCH("somerisk", LOWER(INDEX(Paste_Here!W$2:W$850, MATCH(B828, Paste_Here!A$2:A$850, 0))))), "Some Risk", ""))), ""), "")</f>
        <v/>
      </c>
      <c r="DF828" s="66"/>
      <c r="DG828" s="76" t="str">
        <f>IFERROR(IF(B828&lt;&gt;"", IF(AND(INDEX(Paste_Here!S$2:S$850, MATCH(B828, Paste_Here!A$2:A$850, 0))&lt;&gt;"", ISNUMBER(VALUE(INDEX(Paste_Here!S$2:S$850, MATCH(B828, Paste_Here!A$2:A$850, 0))))), INDEX(Paste_Here!S$2:S$850, MATCH(B828, Paste_Here!A$2:A$850, 0)), ""), ""), "")</f>
        <v/>
      </c>
      <c r="DH828" s="66"/>
      <c r="DI828" s="76" t="str">
        <f>IFERROR(IF(B828&lt;&gt;"", IF(ISNUMBER(SEARCH("highrisk", LOWER(INDEX(Paste_Here!T$2:T$850, MATCH(B828, Paste_Here!A$2:A$850, 0))))), "High Risk", IF(ISNUMBER(SEARCH("lowrisk", LOWER(INDEX(Paste_Here!T$2:T$850, MATCH(B828, Paste_Here!A$2:A$850, 0))))), "Low Risk", IF(ISNUMBER(SEARCH("somerisk", LOWER(INDEX(Paste_Here!T$2:T$850, MATCH(B828, Paste_Here!A$2:A$850, 0))))), "Some Risk", ""))), ""), "")</f>
        <v/>
      </c>
      <c r="DJ828" s="66"/>
      <c r="DK828" s="76" t="str">
        <f>IFERROR(IF(B828&lt;&gt;"", IF(AND(INDEX(Paste_Here!AD$2:AD$850, MATCH(B828, Paste_Here!A$2:A$850, 0))&lt;&gt;"", ISNUMBER(VALUE(INDEX(Paste_Here!AD$2:AD$850, MATCH(B828, Paste_Here!A$2:A$850, 0))))), INDEX(Paste_Here!AD$2:AD$850, MATCH(B828, Paste_Here!A$2:A$850, 0)), ""), ""), "")</f>
        <v/>
      </c>
      <c r="DL828" s="66"/>
      <c r="DM828" s="76" t="str">
        <f>IFERROR(IF(B828&lt;&gt;"", IF(LOWER(INDEX(Paste_Here!AE$2:AE$850, MATCH(B828, Paste_Here!A$2:A$850, 0)))="approaching expectations", "Approaching", IF(LOWER(INDEX(Paste_Here!AE$2:AE$850, MATCH(B828, Paste_Here!A$2:A$850, 0)))="met expectations", "Met", IF(LOWER(INDEX(Paste_Here!AE$2:AE$850, MATCH(B828, Paste_Here!A$2:A$850, 0)))="exceeded expectations", "Exceeded", IF(LOWER(INDEX(Paste_Here!AE$2:AE$850, MATCH(B828, Paste_Here!A$2:A$850, 0)))="below expectations", "Below", "")))), ""), "")</f>
        <v/>
      </c>
      <c r="DN828" s="66"/>
      <c r="DO828" s="76"/>
      <c r="DP828" s="66"/>
      <c r="DQ828" s="76"/>
      <c r="DR828" s="66"/>
      <c r="DS828" s="76"/>
      <c r="DT828" s="66"/>
      <c r="DU828" s="76"/>
      <c r="DV828" s="66"/>
      <c r="DW828" s="66"/>
      <c r="DX828" s="76" t="str">
        <f t="shared" si="103"/>
        <v/>
      </c>
      <c r="DY828" s="66"/>
      <c r="DZ828" s="76"/>
      <c r="EA828" s="66"/>
      <c r="EB828" s="76"/>
      <c r="EC828" s="66"/>
      <c r="ED828" s="76" t="str">
        <f>IFERROR(IF(B828&lt;&gt;"", IF(AND(INDEX(Paste_Here!AF$2:AF$850, MATCH(B828, Paste_Here!A$2:A$850, 0))&lt;&gt;"", ISNUMBER(VALUE(INDEX(Paste_Here!AF$2:AF$850, MATCH(B828, Paste_Here!A$2:A$850, 0))))), INDEX(Paste_Here!AF$2:AF$850, MATCH(B828, Paste_Here!A$2:A$850, 0)), ""), ""), "")</f>
        <v/>
      </c>
      <c r="EE828" s="66"/>
      <c r="EF828" s="76"/>
      <c r="EG828" s="66"/>
      <c r="EH828" s="76"/>
      <c r="EI828" s="66"/>
      <c r="EJ828" s="76" t="str">
        <f>IFERROR(IF(B828&lt;&gt;"", IF(AND(INDEX(Paste_Here!AG$2:AG$850, MATCH(B828, Paste_Here!A$2:A$850, 0))&lt;&gt;"", ISNUMBER(VALUE(INDEX(Paste_Here!AG$2:AG$850, MATCH(B828, Paste_Here!A$2:A$850, 0))))), INDEX(Paste_Here!AG$2:AG$850, MATCH(B828, Paste_Here!A$2:A$850, 0)), ""), ""), "")</f>
        <v/>
      </c>
      <c r="EK828" s="66"/>
      <c r="EL828" s="76"/>
      <c r="EM828" s="66"/>
      <c r="EN828" s="76"/>
      <c r="EO828" s="66"/>
      <c r="EP828" s="76"/>
      <c r="EQ828" s="66"/>
      <c r="ER828" s="76"/>
      <c r="ES828" s="66"/>
      <c r="ET828" s="66"/>
      <c r="EU828" s="76"/>
      <c r="EV828" s="66"/>
      <c r="EW828" s="76"/>
      <c r="EX828" s="66"/>
      <c r="EY828" s="76"/>
      <c r="EZ828" s="66"/>
      <c r="FA828" s="76"/>
      <c r="FB828" s="66"/>
      <c r="FC828" s="76"/>
      <c r="FD828" s="66"/>
      <c r="FE828" s="76"/>
      <c r="FF828" s="66"/>
      <c r="FG828" s="76"/>
      <c r="FH828" s="66"/>
      <c r="FI828" s="76"/>
      <c r="FJ828" s="66"/>
      <c r="FK828" s="76"/>
      <c r="FL828" s="66"/>
      <c r="FM828" s="76"/>
      <c r="FN828" s="66"/>
      <c r="FO828" s="76"/>
      <c r="FP828" s="66"/>
      <c r="FQ828" s="76"/>
      <c r="FR828" s="66"/>
      <c r="FS828" s="76"/>
      <c r="FT828" s="66"/>
      <c r="FU828" s="76"/>
      <c r="FV828" s="66"/>
      <c r="FW828" s="76"/>
      <c r="FX828" s="66"/>
      <c r="FY828" s="76"/>
      <c r="FZ828" s="66"/>
      <c r="GA828" s="76"/>
      <c r="GB828" s="66"/>
      <c r="GC828" s="76"/>
      <c r="GD828" s="66"/>
      <c r="GE828" s="76"/>
      <c r="GF828" s="66"/>
      <c r="GG828" s="76"/>
      <c r="GH828" s="66"/>
      <c r="GI828" s="76"/>
      <c r="GJ828" s="66"/>
      <c r="GK828" s="76"/>
      <c r="GL828" s="66"/>
      <c r="GM828" s="76"/>
      <c r="GN828" s="66"/>
      <c r="GO828" s="76"/>
      <c r="GP828" s="66"/>
      <c r="GQ828" s="76"/>
      <c r="GR828" s="66"/>
      <c r="GS828" s="76"/>
      <c r="GT828" s="66"/>
      <c r="GU828" s="76"/>
      <c r="GV828" s="66"/>
      <c r="GW828" s="76"/>
      <c r="GX828" s="66"/>
      <c r="GY828" s="76"/>
      <c r="GZ828" s="66"/>
      <c r="HA828" s="76"/>
      <c r="HB828" s="66"/>
      <c r="HC828" s="76"/>
      <c r="HD828" s="66"/>
      <c r="HE828" s="76"/>
      <c r="HF828" s="66"/>
      <c r="HG828" s="76"/>
      <c r="HH828" s="66"/>
      <c r="HI828" s="76"/>
      <c r="HJ828" s="66"/>
      <c r="HK828" s="76"/>
      <c r="HL828" s="66"/>
      <c r="HM828" s="76"/>
      <c r="HN828" s="66"/>
      <c r="HO828" s="76"/>
      <c r="HP828" s="66"/>
      <c r="HQ828" s="76"/>
      <c r="HR828" s="66"/>
      <c r="HS828" s="76"/>
      <c r="HT828" s="66"/>
      <c r="HU828" s="76"/>
      <c r="HV828" s="66"/>
      <c r="HW828" s="76"/>
      <c r="HX828" s="66"/>
      <c r="HY828" s="76"/>
      <c r="HZ828" s="66"/>
      <c r="IA828" s="76"/>
      <c r="IB828" s="66"/>
      <c r="IC828" s="76"/>
      <c r="ID828" s="66"/>
      <c r="IE828" s="76"/>
      <c r="IF828" s="66"/>
      <c r="IG828" s="76"/>
      <c r="IH828" s="66"/>
      <c r="II828" s="76"/>
      <c r="IJ828" s="66"/>
      <c r="IK828" s="76"/>
      <c r="IL828" s="66"/>
      <c r="IM828" s="76"/>
      <c r="IN828" s="66"/>
      <c r="IO828" s="76"/>
      <c r="IP828" s="66"/>
      <c r="IQ828" s="76"/>
      <c r="IR828" s="66"/>
      <c r="IS828" s="76"/>
      <c r="IT828" s="66"/>
      <c r="IU828" s="76"/>
      <c r="IV828" s="66"/>
      <c r="IW828" s="76"/>
      <c r="IX828" s="66"/>
      <c r="IY828" s="76"/>
      <c r="IZ828" s="66"/>
      <c r="JA828" s="76"/>
      <c r="JB828" s="66"/>
      <c r="JC828" s="76"/>
      <c r="JD828" s="66"/>
      <c r="JE828" s="76"/>
      <c r="JF828" s="66"/>
      <c r="JG828" s="76"/>
      <c r="JH828" s="66"/>
      <c r="JI828" s="76"/>
      <c r="JJ828" s="66"/>
      <c r="JK828" s="76"/>
      <c r="JL828" s="66"/>
      <c r="JM828" s="76"/>
      <c r="JN828" s="66"/>
      <c r="JO828" s="76"/>
      <c r="JP828" s="66"/>
      <c r="JQ828" s="76"/>
      <c r="JR828" s="66"/>
      <c r="JS828" s="76"/>
      <c r="JT828" s="66"/>
      <c r="JU828" s="76"/>
      <c r="JV828" s="66"/>
      <c r="JW828" s="76"/>
      <c r="JX828" s="66"/>
      <c r="JY828" s="76"/>
      <c r="JZ828" s="66"/>
      <c r="KA828" s="76"/>
      <c r="KB828" s="66"/>
      <c r="KC828" s="76"/>
      <c r="KD828" s="66"/>
      <c r="KE828" s="76"/>
      <c r="KF828" s="66"/>
      <c r="KG828" s="76"/>
      <c r="KH828" s="66"/>
      <c r="KI828" s="76"/>
      <c r="KJ828" s="66"/>
      <c r="KK828" s="76"/>
      <c r="KL828" s="66"/>
      <c r="KM828" s="76"/>
      <c r="KN828" s="66"/>
      <c r="KO828" s="76"/>
      <c r="KP828" s="66"/>
      <c r="KQ828" s="76"/>
      <c r="KR828" s="66"/>
      <c r="KS828" s="76"/>
      <c r="KT828" s="66"/>
      <c r="KU828" s="76"/>
      <c r="KV828" s="66"/>
      <c r="KW828" s="76"/>
      <c r="KX828" s="66"/>
      <c r="KY828" s="76"/>
      <c r="KZ828" s="66"/>
      <c r="LA828" s="76"/>
      <c r="LB828" s="66"/>
      <c r="LC828" s="76"/>
      <c r="LD828" s="66"/>
      <c r="LE828" s="76"/>
      <c r="LF828" s="66"/>
      <c r="LG828" s="76"/>
      <c r="LH828" s="66"/>
      <c r="LI828" s="76"/>
      <c r="LJ828" s="66"/>
      <c r="LK828" s="76"/>
      <c r="LL828" s="66"/>
      <c r="LM828" s="76"/>
      <c r="LN828" s="66"/>
      <c r="LO828" s="76"/>
      <c r="LP828" s="66"/>
      <c r="LQ828" s="76"/>
      <c r="LR828" s="66"/>
      <c r="LS828" s="76"/>
      <c r="LT828" s="66"/>
      <c r="LU828" s="76"/>
      <c r="LV828" s="66"/>
      <c r="LW828" s="76"/>
      <c r="LX828" s="66"/>
      <c r="LY828" s="76"/>
      <c r="LZ828" s="66"/>
      <c r="MA828" s="76"/>
      <c r="MB828" s="66"/>
      <c r="MC828" s="76"/>
      <c r="MD828" s="66"/>
      <c r="MG828" s="1" t="str" cm="1">
        <f t="array" ref="MG828">IFERROR(INDEX(Paste_Here!$B$2:$B$850, MATCH(0, COUNTIF(MG$4:MG827, Paste_Here!$B$2:$B$850) + IF(Paste_Here!$B$2:$B$850="", 1, 0), 0)), "")</f>
        <v/>
      </c>
      <c r="MH828" s="1" t="str">
        <f>IF(MG828&lt;&gt;"", INDEX(Paste_Here!$A$2:$A$850, MATCH(MG828, Paste_Here!$B$2:$B$850, 0)), "")</f>
        <v/>
      </c>
      <c r="MI828" s="1" t="str">
        <f t="shared" si="104"/>
        <v/>
      </c>
      <c r="MJ828" s="1" t="str" cm="1">
        <f t="array" ref="MJ828">IFERROR(INDEX($MI$5:$MI$850, MATCH(SMALL(IF($MI$5:$MI$850&lt;&gt;"", COUNTIF($MI$5:$MI$850, "&lt;"&amp;$MI$5:$MI$850)+1), ROW()-ROW($MJ$5)+1), COUNTIF($MI$5:$MI$850, "&lt;"&amp;$MI$5:$MI$850)+1, 0)), "")</f>
        <v/>
      </c>
    </row>
    <row r="829" spans="1:348">
      <c r="A829" s="66"/>
      <c r="B829" s="76" t="str">
        <f t="shared" si="97"/>
        <v/>
      </c>
      <c r="C829" s="66"/>
      <c r="D829" s="76" t="str">
        <f>IFERROR(IF(B829&lt;&gt;"", IF(AND(INDEX(Paste_Here!B$2:B$850, MATCH(B829, Paste_Here!A$2:A$850, 0))&lt;&gt;"", ISNUMBER(VALUE(INDEX(Paste_Here!B$2:B$850, MATCH(B829, Paste_Here!A$2:A$850, 0))))), INDEX(Paste_Here!B$2:B$850, MATCH(B829, Paste_Here!A$2:A$850, 0)), ""), ""), "")</f>
        <v/>
      </c>
      <c r="E829" s="66"/>
      <c r="F829" s="76" t="str">
        <f>IFERROR(IF(B829&lt;&gt;"", IF(ISTEXT(INDEX(Paste_Here!K$2:K$850, MATCH(B829, Paste_Here!A$2:A$850, 0))), INDEX(Paste_Here!K$2:K$850, MATCH(B829, Paste_Here!A$2:A$850, 0)), ""), ""), "")</f>
        <v/>
      </c>
      <c r="G829" s="66"/>
      <c r="H829" s="76" t="str">
        <f>IFERROR(IF(B829&lt;&gt;"", IF(ISTEXT(INDEX(Paste_Here!C$2:C$850, MATCH(B829, Paste_Here!A$2:A$850, 0))), INDEX(Paste_Here!C$2:C$850, MATCH(B829, Paste_Here!A$2:A$850, 0)), ""), ""), "")</f>
        <v/>
      </c>
      <c r="I829" s="66"/>
      <c r="J829" s="76" t="str">
        <f>IFERROR(IF(B829&lt;&gt;"", IF(ISNUMBER(SEARCH("s", LOWER(INDEX(Paste_Here!M$2:M$850, MATCH(B829, Paste_Here!A$2:A$850, 0))))), "Yes", IF(INDEX(Paste_Here!M$2:M$850, MATCH(B829, Paste_Here!A$2:A$850, 0))&lt;&gt;"", "No", "")), ""), "")</f>
        <v/>
      </c>
      <c r="K829" s="66"/>
      <c r="L829" s="76" t="str">
        <f>IFERROR(IF(B829&lt;&gt;"", IF(ISNUMBER(SEARCH("yes", LOWER(INDEX(Paste_Here!E$2:E$850, MATCH(B829, Paste_Here!A$2:A$850, 0))))), "Yes", IF(ISNUMBER(SEARCH("no", LOWER(INDEX(Paste_Here!E$2:E$850, MATCH(B829, Paste_Here!A$2:A$850, 0))))), "No", "")), ""), "")</f>
        <v/>
      </c>
      <c r="M829" s="66"/>
      <c r="N829" s="76" t="str">
        <f>IFERROR(IF(B829&lt;&gt;"", IF(ISNUMBER(SEARCH("yes", LOWER(INDEX(Paste_Here!F$2:F$850, MATCH(B829, Paste_Here!A$2:A$850, 0))))), "Yes", IF(ISNUMBER(SEARCH("no", LOWER(INDEX(Paste_Here!F$2:F$850, MATCH(B829, Paste_Here!A$2:A$850, 0))))), "No", "")), ""), "")</f>
        <v/>
      </c>
      <c r="O829" s="66"/>
      <c r="P829" s="76" t="str">
        <f>IFERROR(IF(B829&lt;&gt;"", IF(ISNUMBER(SEARCH("yes", LOWER(INDEX(Paste_Here!L$2:L$850, MATCH(B829, Paste_Here!A$2:A$850, 0))))), "Yes", IF(ISNUMBER(SEARCH("no", LOWER(INDEX(Paste_Here!L$2:L$850, MATCH(B829, Paste_Here!A$2:A$850, 0))))), "No", "")), ""), "")</f>
        <v/>
      </c>
      <c r="Q829" s="66"/>
      <c r="R829" s="76" t="str">
        <f>IFERROR(IF(B829&lt;&gt;"", IF(ISNUMBER(SEARCH("transitional 2", LOWER(INDEX(Paste_Here!D$2:D$850, MATCH(B829, Paste_Here!A$2:A$850, 0))))), "T2", IF(ISNUMBER(SEARCH("transitional 1", LOWER(INDEX(Paste_Here!D$2:D$850, MATCH(B829, Paste_Here!A$2:A$850, 0))))), "T1", IF(ISNUMBER(SEARCH("waived ell services", LOWER(INDEX(Paste_Here!D$2:D$850, MATCH(B829, Paste_Here!A$2:A$850, 0))))), "W", IF(ISNUMBER(SEARCH("english language learner", LOWER(INDEX(Paste_Here!D$2:D$850, MATCH(B829, Paste_Here!A$2:A$850, 0))))), "L", "")))), ""), "")</f>
        <v/>
      </c>
      <c r="S829" s="66"/>
      <c r="T829" s="76" t="str">
        <f>IFERROR(IF(B829&lt;&gt;"", IF(ISNUMBER(SEARCH("yes", LOWER(INDEX(Paste_Here!I$2:I$850, MATCH(B829, Paste_Here!A$2:A$850, 0))))), "Yes", IF(ISNUMBER(SEARCH("no", LOWER(INDEX(Paste_Here!I$2:I$850, MATCH(B829, Paste_Here!A$2:A$850, 0))))), "No", "")), ""), "")</f>
        <v/>
      </c>
      <c r="U829" s="66"/>
      <c r="V829" s="76" t="str">
        <f>IFERROR(IF(B829&lt;&gt;"", IF(ISTEXT(INDEX(Paste_Here!J$2:J$850, MATCH(B829, Paste_Here!A$2:A$850, 0))), VALUE(INDEX(Paste_Here!J$2:J$850, MATCH(B829, Paste_Here!A$2:A$850, 0))), ""), ""), "")</f>
        <v/>
      </c>
      <c r="W829" s="66"/>
      <c r="X829" s="66"/>
      <c r="Y829" s="76" t="str">
        <f t="shared" si="98"/>
        <v/>
      </c>
      <c r="Z829" s="66"/>
      <c r="AA829" s="76" t="str">
        <f>IFERROR(IF(B829&lt;&gt;"", IF(AND(INDEX(Paste_Here!AI$2:AI$850, MATCH(B829, Paste_Here!A$2:A$850, 0))&lt;&gt;"", ISNUMBER(VALUE(INDEX(Paste_Here!AI$2:AI$850, MATCH(B829, Paste_Here!A$2:A$850, 0))))), INDEX(Paste_Here!AI$2:AI$850, MATCH(B829, Paste_Here!A$2:A$850, 0)), ""), ""), "")</f>
        <v/>
      </c>
      <c r="AB829" s="66"/>
      <c r="AC829" s="76" t="str">
        <f>IFERROR(IF(B829&lt;&gt;"", IF(AND(INDEX(Paste_Here!AJ$2:AJ$850, MATCH(B829, Paste_Here!A$2:A$850, 0))&lt;&gt;"", ISNUMBER(VALUE(INDEX(Paste_Here!AJ$2:AJ$850, MATCH(B829, Paste_Here!A$2:A$850, 0))))), INDEX(Paste_Here!AJ$2:AJ$850, MATCH(B829, Paste_Here!A$2:A$850, 0)), ""), ""), "")</f>
        <v/>
      </c>
      <c r="AD829" s="66"/>
      <c r="AE829" s="76" t="str">
        <f>IFERROR(IF(B829&lt;&gt;"", IF(AND(INDEX(Paste_Here!AK$2:AK$850, MATCH(B829, Paste_Here!A$2:A$850, 0))&lt;&gt;"", ISNUMBER(VALUE(INDEX(Paste_Here!AK$2:AK$850, MATCH(B829, Paste_Here!A$2:A$850, 0))))), INDEX(Paste_Here!AK$2:AK$850, MATCH(B829, Paste_Here!A$2:A$850, 0)), ""), ""), "")</f>
        <v/>
      </c>
      <c r="AF829" s="66"/>
      <c r="AG829" s="76" t="str">
        <f>IFERROR(IF(B829&lt;&gt;"", IF(AND(INDEX(Paste_Here!AL$2:AL$850, MATCH(B829, Paste_Here!A$2:A$850, 0))&lt;&gt;"", ISNUMBER(VALUE(INDEX(Paste_Here!AL$2:AL$850, MATCH(B829, Paste_Here!A$2:A$850, 0))))), INDEX(Paste_Here!AL$2:AL$850, MATCH(B829, Paste_Here!A$2:A$850, 0)), ""), ""), "")</f>
        <v/>
      </c>
      <c r="AH829" s="66"/>
      <c r="AI829" s="76" t="str">
        <f>IFERROR(IF(B829&lt;&gt;"", IF(AND(INDEX(Paste_Here!AH$2:AH$850, MATCH(B829, Paste_Here!A$2:A$850, 0))&lt;&gt;"", ISNUMBER(VALUE(INDEX(Paste_Here!AH$2:AH$850, MATCH(B829, Paste_Here!A$2:A$850, 0))))), IF(VALUE(INDEX(Paste_Here!AH$2:AH$850, MATCH(B829, Paste_Here!A$2:A$850, 0)))=0, "", INDEX(Paste_Here!AH$2:AH$850, MATCH(B829, Paste_Here!A$2:A$850, 0))), ""), ""), "")</f>
        <v/>
      </c>
      <c r="AJ829" s="66"/>
      <c r="AK829" s="76" t="str">
        <f>IFERROR(IF(B829&lt;&gt;"", IF(AND(INDEX(Paste_Here!N$2:N$850, MATCH(B829, Paste_Here!A$2:A$850, 0))&lt;&gt;"", ISNUMBER(VALUE(INDEX(Paste_Here!N$2:N$850, MATCH(B829, Paste_Here!A$2:A$850, 0))))), INDEX(Paste_Here!N$2:N$850, MATCH(B829, Paste_Here!A$2:A$850, 0)), ""), ""), "")</f>
        <v/>
      </c>
      <c r="AL829" s="66"/>
      <c r="AM829" s="76" t="str">
        <f>IFERROR(IF(B829&lt;&gt;"", IF(AND(INDEX(Paste_Here!O$2:O$850, MATCH(B829, Paste_Here!A$2:A$850, 0))&lt;&gt;"", ISNUMBER(VALUE(INDEX(Paste_Here!O$2:O$850, MATCH(B829, Paste_Here!A$2:A$850, 0))))), INDEX(Paste_Here!O$2:O$850, MATCH(B829, Paste_Here!A$2:A$850, 0)), ""), ""), "")</f>
        <v/>
      </c>
      <c r="AN829" s="66"/>
      <c r="AO829" s="76"/>
      <c r="AP829" s="66"/>
      <c r="AQ829" s="76"/>
      <c r="AR829" s="66"/>
      <c r="AS829" s="76"/>
      <c r="AT829" s="66"/>
      <c r="AU829" s="66"/>
      <c r="AV829" s="76" t="str">
        <f t="shared" si="99"/>
        <v/>
      </c>
      <c r="AW829" s="66"/>
      <c r="AX829" s="76" t="str">
        <f>IFERROR(IF(B829&lt;&gt;"", IF(ISNUMBER(SEARCH("Revealed-Potential (Primary Focus)", LOWER(INDEX(Paste_Here!Z$2:Z$850, MATCH(B829, Paste_Here!A$2:A$850, 0))))), "Rev-Potential: Prim", IF(ISNUMBER(SEARCH("Revealed-Potential (Secondary Focus)", LOWER(INDEX(Paste_Here!Z$2:Z$850, MATCH(B829, Paste_Here!A$2:A$850, 0))))), "Rev-Potential: Sec", IF(ISNUMBER(SEARCH("Monitoring", LOWER(INDEX(Paste_Here!Z$2:Z$850, MATCH(B829, Paste_Here!A$2:A$850, 0))))), "Monitoring", IF(ISNUMBER(SEARCH("At-Promise (Secondary Focus)", LOWER(INDEX(Paste_Here!Z$2:Z$850, MATCH(B829, Paste_Here!A$2:A$850, 0))))), "At-Promise: Sec", IF(ISNUMBER(SEARCH("At-Promise (Primary Focus)", LOWER(INDEX(Paste_Here!Z$2:Z$850, MATCH(B829, Paste_Here!A$2:A$850, 0))))), "At-Promise: Prim", ""))))), ""), "")</f>
        <v/>
      </c>
      <c r="AY829" s="66"/>
      <c r="AZ829" s="76"/>
      <c r="BA829" s="66"/>
      <c r="BB829" s="76"/>
      <c r="BC829" s="66"/>
      <c r="BD829" s="76"/>
      <c r="BE829" s="66"/>
      <c r="BF829" s="76"/>
      <c r="BG829" s="66"/>
      <c r="BH829" s="76"/>
      <c r="BI829" s="66"/>
      <c r="BJ829" s="66"/>
      <c r="BK829" s="76" t="str">
        <f t="shared" si="100"/>
        <v/>
      </c>
      <c r="BL829" s="66"/>
      <c r="BM829" s="76" t="str">
        <f>IFERROR(IF(B829&lt;&gt;"", IF(AND(ISNUMBER(VALUE(SUBSTITUTE(SUBSTITUTE(Paste_Here!R829, "br", "-"), "L", ""))), VALUE(SUBSTITUTE(SUBSTITUTE(Paste_Here!R829, "br", "-"), "L", "")) &gt;= 1095), "Yes", IF(AND(ISNUMBER(VALUE(SUBSTITUTE(SUBSTITUTE(Paste_Here!R829, "br", "-"), "L", ""))), VALUE(SUBSTITUTE(SUBSTITUTE(Paste_Here!R829, "br", "-"), "L", "")) &lt;= 1094), "No", "")), ""), "")</f>
        <v/>
      </c>
      <c r="BN829" s="66"/>
      <c r="BO829" s="76" t="str">
        <f>IFERROR(IF(B829&lt;&gt;"", IF(COUNTIF(INDEX(Paste_Here!Y$2:AB$850, MATCH(B829, Paste_Here!A$2:A$850, 0), 0), "yes") &gt; 0, "Yes", IF(COUNTIF(INDEX(Paste_Here!Y$2:AB$850, MATCH(B829, Paste_Here!A$2:A$850, 0), 0), "no") &gt; 0, "No", "")), ""), "")</f>
        <v/>
      </c>
      <c r="BP829" s="66"/>
      <c r="BQ829" s="76" t="str">
        <f>IFERROR(IF(B829&lt;&gt;"", IF(AND(ISNUMBER(VALUE(SUBSTITUTE(SUBSTITUTE(Paste_Here!U829, "em", "-"), "q", ""))), VALUE(SUBSTITUTE(SUBSTITUTE(Paste_Here!U829, "em", "-"), "q", "")) &gt;= 910), "Yes", IF(AND(ISNUMBER(VALUE(SUBSTITUTE(SUBSTITUTE(Paste_Here!U829, "em", "-"), "q", ""))), VALUE(SUBSTITUTE(SUBSTITUTE(Paste_Here!U829, "em", "-"), "q", "")) &lt;= 909), "No", "")), ""), "")</f>
        <v/>
      </c>
      <c r="BR829" s="66"/>
      <c r="BS829" s="76" t="str">
        <f>IFERROR(IF(B829&lt;&gt;"", IF(AND(INDEX(Paste_Here!X$2:X$850, MATCH(B829, Paste_Here!A$2:A$850, 0))&lt;&gt;"", ISNUMBER(VALUE(INDEX(Paste_Here!X$2:X$850, MATCH(B829, Paste_Here!A$2:A$850, 0))))), INDEX(Paste_Here!X$2:X$850, MATCH(B829, Paste_Here!A$2:A$850, 0)), ""), ""), "")</f>
        <v/>
      </c>
      <c r="BT829" s="66"/>
      <c r="BU829" s="76" t="str">
        <f>IFERROR(IF(B829&lt;&gt;"", IF(ISNUMBER(VALUE(INDEX(Paste_Here!G$2:G$850, MATCH(B829, Paste_Here!A$2:A$850, 0)))), IF(VALUE(INDEX(Paste_Here!G$2:G$850, MATCH(B829, Paste_Here!A$2:A$850, 0)))=0, "No", IF(AND(VALUE(INDEX(Paste_Here!G$2:G$850, MATCH(B829, Paste_Here!A$2:A$850, 0)))&gt;=1, VALUE(INDEX(Paste_Here!G$2:G$850, MATCH(B829, Paste_Here!A$2:A$850, 0)))&lt;=4), VALUE(INDEX(Paste_Here!G$2:G$850, MATCH(B829, Paste_Here!A$2:A$850, 0))), "")), ""), ""), "")</f>
        <v/>
      </c>
      <c r="BV829" s="66"/>
      <c r="BW829" s="76" t="str">
        <f>IFERROR(IF(B829&lt;&gt;"", IF(ISNUMBER(VALUE(INDEX(Paste_Here!H$2:H$850, MATCH(B829, Paste_Here!A$2:A$850, 0)))), IF(VALUE(INDEX(Paste_Here!H$2:H$850, MATCH(B829, Paste_Here!A$2:A$850, 0)))=0, "No", IF(AND(VALUE(INDEX(Paste_Here!H$2:H$850, MATCH(B829, Paste_Here!A$2:A$850, 0)))&gt;=1, VALUE(INDEX(Paste_Here!H$2:H$850, MATCH(B829, Paste_Here!A$2:A$850, 0)))&lt;=4), VALUE(INDEX(Paste_Here!H$2:H$850, MATCH(B829, Paste_Here!A$2:A$850, 0))), "")), ""), ""), "")</f>
        <v/>
      </c>
      <c r="BX829" s="66"/>
      <c r="BY829" s="76"/>
      <c r="BZ829" s="66"/>
      <c r="CA829" s="76"/>
      <c r="CB829" s="66"/>
      <c r="CC829" s="66"/>
      <c r="CD829" s="76" t="str">
        <f t="shared" si="101"/>
        <v/>
      </c>
      <c r="CE829" s="66"/>
      <c r="CF829" s="76" t="str">
        <f>IFERROR(IF(B829&lt;&gt;"", IF(AND(INDEX(Paste_Here!P$2:P$850, MATCH(B829, Paste_Here!A$2:A$850, 0))&lt;&gt;"", ISNUMBER(VALUE(INDEX(Paste_Here!P$2:P$850, MATCH(B829, Paste_Here!A$2:A$850, 0))))), INDEX(Paste_Here!P$2:P$850, MATCH(B829, Paste_Here!A$2:A$850, 0)), ""), ""), "")</f>
        <v/>
      </c>
      <c r="CG829" s="66"/>
      <c r="CH829" s="76" t="str">
        <f>IFERROR(IF(B829&lt;&gt;"", IF(ISNUMBER(SEARCH("highrisk", LOWER(INDEX(Paste_Here!Q$2:Q$850, MATCH(B829, Paste_Here!A$2:A$850, 0))))), "High Risk", IF(ISNUMBER(SEARCH("lowrisk", LOWER(INDEX(Paste_Here!Q$2:Q$850, MATCH(B829, Paste_Here!A$2:A$850, 0))))), "Low Risk", IF(ISNUMBER(SEARCH("somerisk", LOWER(INDEX(Paste_Here!Q$2:Q$850, MATCH(B829, Paste_Here!A$2:A$850, 0))))), "Some Risk", ""))), ""), "")</f>
        <v/>
      </c>
      <c r="CI829" s="66"/>
      <c r="CJ829" s="76" t="str">
        <f>IFERROR(IF(B829&lt;&gt;"", IF(AND(INDEX(Paste_Here!AA$2:AA$850, MATCH(B829, Paste_Here!A$2:A$850, 0))&lt;&gt;"", ISNUMBER(VALUE(INDEX(Paste_Here!AA$2:AA$850, MATCH(B829, Paste_Here!A$2:A$850, 0))))), INDEX(Paste_Here!AA$2:AA$850, MATCH(B829, Paste_Here!A$2:A$850, 0)), ""), ""), "")</f>
        <v/>
      </c>
      <c r="CK829" s="66"/>
      <c r="CL829" s="76" t="str">
        <f>IFERROR(IF(B829&lt;&gt;"", IF(LOWER(INDEX(Paste_Here!AB$2:AB$850, MATCH(B829, Paste_Here!A$2:A$850, 0)))="approaching expectations", "Approaching", IF(LOWER(INDEX(Paste_Here!AB$2:AB$850, MATCH(B829, Paste_Here!A$2:A$850, 0)))="met expectations", "Met", IF(LOWER(INDEX(Paste_Here!AB$2:AB$850, MATCH(B829, Paste_Here!A$2:A$850, 0)))="exceeded expectations", "Exceeded", IF(LOWER(INDEX(Paste_Here!AB$2:AB$850, MATCH(B829, Paste_Here!A$2:A$850, 0)))="below expectations", "Below", "")))), ""), "")</f>
        <v/>
      </c>
      <c r="CM829" s="66"/>
      <c r="CN829" s="76" t="str">
        <f>IFERROR(IF(B829&lt;&gt;"", IF(AND(INDEX(Paste_Here!AC$2:AC$850, MATCH(B829, Paste_Here!A$2:A$850, 0))&lt;&gt;"", ISNUMBER(VALUE(INDEX(Paste_Here!AC$2:AC$850, MATCH(B829, Paste_Here!A$2:A$850, 0))))), INDEX(Paste_Here!AC$2:AC$850, MATCH(B829, Paste_Here!A$2:A$850, 0)), ""), ""), "")</f>
        <v/>
      </c>
      <c r="CO829" s="66"/>
      <c r="CP829" s="76"/>
      <c r="CQ829" s="66"/>
      <c r="CR829" s="76"/>
      <c r="CS829" s="66"/>
      <c r="CT829" s="76"/>
      <c r="CU829" s="66"/>
      <c r="CV829" s="76"/>
      <c r="CW829" s="66"/>
      <c r="CX829" s="76"/>
      <c r="CY829" s="66"/>
      <c r="CZ829" s="66"/>
      <c r="DA829" s="76" t="str">
        <f t="shared" si="102"/>
        <v/>
      </c>
      <c r="DB829" s="66"/>
      <c r="DC829" s="76" t="str">
        <f>IFERROR(IF(B829&lt;&gt;"", IF(AND(INDEX(Paste_Here!V$2:V$850, MATCH(B829, Paste_Here!A$2:A$850, 0))&lt;&gt;"", ISNUMBER(VALUE(INDEX(Paste_Here!V$2:V$850, MATCH(B829, Paste_Here!A$2:A$850, 0))))), INDEX(Paste_Here!V$2:V$850, MATCH(B829, Paste_Here!A$2:A$850, 0)), ""), ""), "")</f>
        <v/>
      </c>
      <c r="DD829" s="66"/>
      <c r="DE829" s="76" t="str">
        <f>IFERROR(IF(B829&lt;&gt;"", IF(ISNUMBER(SEARCH("highrisk", LOWER(INDEX(Paste_Here!W$2:W$850, MATCH(B829, Paste_Here!A$2:A$850, 0))))), "High Risk", IF(ISNUMBER(SEARCH("lowrisk", LOWER(INDEX(Paste_Here!W$2:W$850, MATCH(B829, Paste_Here!A$2:A$850, 0))))), "Low Risk", IF(ISNUMBER(SEARCH("somerisk", LOWER(INDEX(Paste_Here!W$2:W$850, MATCH(B829, Paste_Here!A$2:A$850, 0))))), "Some Risk", ""))), ""), "")</f>
        <v/>
      </c>
      <c r="DF829" s="66"/>
      <c r="DG829" s="76" t="str">
        <f>IFERROR(IF(B829&lt;&gt;"", IF(AND(INDEX(Paste_Here!S$2:S$850, MATCH(B829, Paste_Here!A$2:A$850, 0))&lt;&gt;"", ISNUMBER(VALUE(INDEX(Paste_Here!S$2:S$850, MATCH(B829, Paste_Here!A$2:A$850, 0))))), INDEX(Paste_Here!S$2:S$850, MATCH(B829, Paste_Here!A$2:A$850, 0)), ""), ""), "")</f>
        <v/>
      </c>
      <c r="DH829" s="66"/>
      <c r="DI829" s="76" t="str">
        <f>IFERROR(IF(B829&lt;&gt;"", IF(ISNUMBER(SEARCH("highrisk", LOWER(INDEX(Paste_Here!T$2:T$850, MATCH(B829, Paste_Here!A$2:A$850, 0))))), "High Risk", IF(ISNUMBER(SEARCH("lowrisk", LOWER(INDEX(Paste_Here!T$2:T$850, MATCH(B829, Paste_Here!A$2:A$850, 0))))), "Low Risk", IF(ISNUMBER(SEARCH("somerisk", LOWER(INDEX(Paste_Here!T$2:T$850, MATCH(B829, Paste_Here!A$2:A$850, 0))))), "Some Risk", ""))), ""), "")</f>
        <v/>
      </c>
      <c r="DJ829" s="66"/>
      <c r="DK829" s="76" t="str">
        <f>IFERROR(IF(B829&lt;&gt;"", IF(AND(INDEX(Paste_Here!AD$2:AD$850, MATCH(B829, Paste_Here!A$2:A$850, 0))&lt;&gt;"", ISNUMBER(VALUE(INDEX(Paste_Here!AD$2:AD$850, MATCH(B829, Paste_Here!A$2:A$850, 0))))), INDEX(Paste_Here!AD$2:AD$850, MATCH(B829, Paste_Here!A$2:A$850, 0)), ""), ""), "")</f>
        <v/>
      </c>
      <c r="DL829" s="66"/>
      <c r="DM829" s="76" t="str">
        <f>IFERROR(IF(B829&lt;&gt;"", IF(LOWER(INDEX(Paste_Here!AE$2:AE$850, MATCH(B829, Paste_Here!A$2:A$850, 0)))="approaching expectations", "Approaching", IF(LOWER(INDEX(Paste_Here!AE$2:AE$850, MATCH(B829, Paste_Here!A$2:A$850, 0)))="met expectations", "Met", IF(LOWER(INDEX(Paste_Here!AE$2:AE$850, MATCH(B829, Paste_Here!A$2:A$850, 0)))="exceeded expectations", "Exceeded", IF(LOWER(INDEX(Paste_Here!AE$2:AE$850, MATCH(B829, Paste_Here!A$2:A$850, 0)))="below expectations", "Below", "")))), ""), "")</f>
        <v/>
      </c>
      <c r="DN829" s="66"/>
      <c r="DO829" s="76"/>
      <c r="DP829" s="66"/>
      <c r="DQ829" s="76"/>
      <c r="DR829" s="66"/>
      <c r="DS829" s="76"/>
      <c r="DT829" s="66"/>
      <c r="DU829" s="76"/>
      <c r="DV829" s="66"/>
      <c r="DW829" s="66"/>
      <c r="DX829" s="76" t="str">
        <f t="shared" si="103"/>
        <v/>
      </c>
      <c r="DY829" s="66"/>
      <c r="DZ829" s="76"/>
      <c r="EA829" s="66"/>
      <c r="EB829" s="76"/>
      <c r="EC829" s="66"/>
      <c r="ED829" s="76" t="str">
        <f>IFERROR(IF(B829&lt;&gt;"", IF(AND(INDEX(Paste_Here!AF$2:AF$850, MATCH(B829, Paste_Here!A$2:A$850, 0))&lt;&gt;"", ISNUMBER(VALUE(INDEX(Paste_Here!AF$2:AF$850, MATCH(B829, Paste_Here!A$2:A$850, 0))))), INDEX(Paste_Here!AF$2:AF$850, MATCH(B829, Paste_Here!A$2:A$850, 0)), ""), ""), "")</f>
        <v/>
      </c>
      <c r="EE829" s="66"/>
      <c r="EF829" s="76"/>
      <c r="EG829" s="66"/>
      <c r="EH829" s="76"/>
      <c r="EI829" s="66"/>
      <c r="EJ829" s="76" t="str">
        <f>IFERROR(IF(B829&lt;&gt;"", IF(AND(INDEX(Paste_Here!AG$2:AG$850, MATCH(B829, Paste_Here!A$2:A$850, 0))&lt;&gt;"", ISNUMBER(VALUE(INDEX(Paste_Here!AG$2:AG$850, MATCH(B829, Paste_Here!A$2:A$850, 0))))), INDEX(Paste_Here!AG$2:AG$850, MATCH(B829, Paste_Here!A$2:A$850, 0)), ""), ""), "")</f>
        <v/>
      </c>
      <c r="EK829" s="66"/>
      <c r="EL829" s="76"/>
      <c r="EM829" s="66"/>
      <c r="EN829" s="76"/>
      <c r="EO829" s="66"/>
      <c r="EP829" s="76"/>
      <c r="EQ829" s="66"/>
      <c r="ER829" s="76"/>
      <c r="ES829" s="66"/>
      <c r="ET829" s="66"/>
      <c r="EU829" s="76"/>
      <c r="EV829" s="66"/>
      <c r="EW829" s="76"/>
      <c r="EX829" s="66"/>
      <c r="EY829" s="76"/>
      <c r="EZ829" s="66"/>
      <c r="FA829" s="76"/>
      <c r="FB829" s="66"/>
      <c r="FC829" s="76"/>
      <c r="FD829" s="66"/>
      <c r="FE829" s="76"/>
      <c r="FF829" s="66"/>
      <c r="FG829" s="76"/>
      <c r="FH829" s="66"/>
      <c r="FI829" s="76"/>
      <c r="FJ829" s="66"/>
      <c r="FK829" s="76"/>
      <c r="FL829" s="66"/>
      <c r="FM829" s="76"/>
      <c r="FN829" s="66"/>
      <c r="FO829" s="76"/>
      <c r="FP829" s="66"/>
      <c r="FQ829" s="76"/>
      <c r="FR829" s="66"/>
      <c r="FS829" s="76"/>
      <c r="FT829" s="66"/>
      <c r="FU829" s="76"/>
      <c r="FV829" s="66"/>
      <c r="FW829" s="76"/>
      <c r="FX829" s="66"/>
      <c r="FY829" s="76"/>
      <c r="FZ829" s="66"/>
      <c r="GA829" s="76"/>
      <c r="GB829" s="66"/>
      <c r="GC829" s="76"/>
      <c r="GD829" s="66"/>
      <c r="GE829" s="76"/>
      <c r="GF829" s="66"/>
      <c r="GG829" s="76"/>
      <c r="GH829" s="66"/>
      <c r="GI829" s="76"/>
      <c r="GJ829" s="66"/>
      <c r="GK829" s="76"/>
      <c r="GL829" s="66"/>
      <c r="GM829" s="76"/>
      <c r="GN829" s="66"/>
      <c r="GO829" s="76"/>
      <c r="GP829" s="66"/>
      <c r="GQ829" s="76"/>
      <c r="GR829" s="66"/>
      <c r="GS829" s="76"/>
      <c r="GT829" s="66"/>
      <c r="GU829" s="76"/>
      <c r="GV829" s="66"/>
      <c r="GW829" s="76"/>
      <c r="GX829" s="66"/>
      <c r="GY829" s="76"/>
      <c r="GZ829" s="66"/>
      <c r="HA829" s="76"/>
      <c r="HB829" s="66"/>
      <c r="HC829" s="76"/>
      <c r="HD829" s="66"/>
      <c r="HE829" s="76"/>
      <c r="HF829" s="66"/>
      <c r="HG829" s="76"/>
      <c r="HH829" s="66"/>
      <c r="HI829" s="76"/>
      <c r="HJ829" s="66"/>
      <c r="HK829" s="76"/>
      <c r="HL829" s="66"/>
      <c r="HM829" s="76"/>
      <c r="HN829" s="66"/>
      <c r="HO829" s="76"/>
      <c r="HP829" s="66"/>
      <c r="HQ829" s="76"/>
      <c r="HR829" s="66"/>
      <c r="HS829" s="76"/>
      <c r="HT829" s="66"/>
      <c r="HU829" s="76"/>
      <c r="HV829" s="66"/>
      <c r="HW829" s="76"/>
      <c r="HX829" s="66"/>
      <c r="HY829" s="76"/>
      <c r="HZ829" s="66"/>
      <c r="IA829" s="76"/>
      <c r="IB829" s="66"/>
      <c r="IC829" s="76"/>
      <c r="ID829" s="66"/>
      <c r="IE829" s="76"/>
      <c r="IF829" s="66"/>
      <c r="IG829" s="76"/>
      <c r="IH829" s="66"/>
      <c r="II829" s="76"/>
      <c r="IJ829" s="66"/>
      <c r="IK829" s="76"/>
      <c r="IL829" s="66"/>
      <c r="IM829" s="76"/>
      <c r="IN829" s="66"/>
      <c r="IO829" s="76"/>
      <c r="IP829" s="66"/>
      <c r="IQ829" s="76"/>
      <c r="IR829" s="66"/>
      <c r="IS829" s="76"/>
      <c r="IT829" s="66"/>
      <c r="IU829" s="76"/>
      <c r="IV829" s="66"/>
      <c r="IW829" s="76"/>
      <c r="IX829" s="66"/>
      <c r="IY829" s="76"/>
      <c r="IZ829" s="66"/>
      <c r="JA829" s="76"/>
      <c r="JB829" s="66"/>
      <c r="JC829" s="76"/>
      <c r="JD829" s="66"/>
      <c r="JE829" s="76"/>
      <c r="JF829" s="66"/>
      <c r="JG829" s="76"/>
      <c r="JH829" s="66"/>
      <c r="JI829" s="76"/>
      <c r="JJ829" s="66"/>
      <c r="JK829" s="76"/>
      <c r="JL829" s="66"/>
      <c r="JM829" s="76"/>
      <c r="JN829" s="66"/>
      <c r="JO829" s="76"/>
      <c r="JP829" s="66"/>
      <c r="JQ829" s="76"/>
      <c r="JR829" s="66"/>
      <c r="JS829" s="76"/>
      <c r="JT829" s="66"/>
      <c r="JU829" s="76"/>
      <c r="JV829" s="66"/>
      <c r="JW829" s="76"/>
      <c r="JX829" s="66"/>
      <c r="JY829" s="76"/>
      <c r="JZ829" s="66"/>
      <c r="KA829" s="76"/>
      <c r="KB829" s="66"/>
      <c r="KC829" s="76"/>
      <c r="KD829" s="66"/>
      <c r="KE829" s="76"/>
      <c r="KF829" s="66"/>
      <c r="KG829" s="76"/>
      <c r="KH829" s="66"/>
      <c r="KI829" s="76"/>
      <c r="KJ829" s="66"/>
      <c r="KK829" s="76"/>
      <c r="KL829" s="66"/>
      <c r="KM829" s="76"/>
      <c r="KN829" s="66"/>
      <c r="KO829" s="76"/>
      <c r="KP829" s="66"/>
      <c r="KQ829" s="76"/>
      <c r="KR829" s="66"/>
      <c r="KS829" s="76"/>
      <c r="KT829" s="66"/>
      <c r="KU829" s="76"/>
      <c r="KV829" s="66"/>
      <c r="KW829" s="76"/>
      <c r="KX829" s="66"/>
      <c r="KY829" s="76"/>
      <c r="KZ829" s="66"/>
      <c r="LA829" s="76"/>
      <c r="LB829" s="66"/>
      <c r="LC829" s="76"/>
      <c r="LD829" s="66"/>
      <c r="LE829" s="76"/>
      <c r="LF829" s="66"/>
      <c r="LG829" s="76"/>
      <c r="LH829" s="66"/>
      <c r="LI829" s="76"/>
      <c r="LJ829" s="66"/>
      <c r="LK829" s="76"/>
      <c r="LL829" s="66"/>
      <c r="LM829" s="76"/>
      <c r="LN829" s="66"/>
      <c r="LO829" s="76"/>
      <c r="LP829" s="66"/>
      <c r="LQ829" s="76"/>
      <c r="LR829" s="66"/>
      <c r="LS829" s="76"/>
      <c r="LT829" s="66"/>
      <c r="LU829" s="76"/>
      <c r="LV829" s="66"/>
      <c r="LW829" s="76"/>
      <c r="LX829" s="66"/>
      <c r="LY829" s="76"/>
      <c r="LZ829" s="66"/>
      <c r="MA829" s="76"/>
      <c r="MB829" s="66"/>
      <c r="MC829" s="76"/>
      <c r="MD829" s="66"/>
      <c r="MG829" s="1" t="str" cm="1">
        <f t="array" ref="MG829">IFERROR(INDEX(Paste_Here!$B$2:$B$850, MATCH(0, COUNTIF(MG$4:MG828, Paste_Here!$B$2:$B$850) + IF(Paste_Here!$B$2:$B$850="", 1, 0), 0)), "")</f>
        <v/>
      </c>
      <c r="MH829" s="1" t="str">
        <f>IF(MG829&lt;&gt;"", INDEX(Paste_Here!$A$2:$A$850, MATCH(MG829, Paste_Here!$B$2:$B$850, 0)), "")</f>
        <v/>
      </c>
      <c r="MI829" s="1" t="str">
        <f t="shared" si="104"/>
        <v/>
      </c>
      <c r="MJ829" s="1" t="str" cm="1">
        <f t="array" ref="MJ829">IFERROR(INDEX($MI$5:$MI$850, MATCH(SMALL(IF($MI$5:$MI$850&lt;&gt;"", COUNTIF($MI$5:$MI$850, "&lt;"&amp;$MI$5:$MI$850)+1), ROW()-ROW($MJ$5)+1), COUNTIF($MI$5:$MI$850, "&lt;"&amp;$MI$5:$MI$850)+1, 0)), "")</f>
        <v/>
      </c>
    </row>
    <row r="830" spans="1:348">
      <c r="A830" s="66"/>
      <c r="B830" s="76" t="str">
        <f t="shared" si="97"/>
        <v/>
      </c>
      <c r="C830" s="66"/>
      <c r="D830" s="76" t="str">
        <f>IFERROR(IF(B830&lt;&gt;"", IF(AND(INDEX(Paste_Here!B$2:B$850, MATCH(B830, Paste_Here!A$2:A$850, 0))&lt;&gt;"", ISNUMBER(VALUE(INDEX(Paste_Here!B$2:B$850, MATCH(B830, Paste_Here!A$2:A$850, 0))))), INDEX(Paste_Here!B$2:B$850, MATCH(B830, Paste_Here!A$2:A$850, 0)), ""), ""), "")</f>
        <v/>
      </c>
      <c r="E830" s="66"/>
      <c r="F830" s="76" t="str">
        <f>IFERROR(IF(B830&lt;&gt;"", IF(ISTEXT(INDEX(Paste_Here!K$2:K$850, MATCH(B830, Paste_Here!A$2:A$850, 0))), INDEX(Paste_Here!K$2:K$850, MATCH(B830, Paste_Here!A$2:A$850, 0)), ""), ""), "")</f>
        <v/>
      </c>
      <c r="G830" s="66"/>
      <c r="H830" s="76" t="str">
        <f>IFERROR(IF(B830&lt;&gt;"", IF(ISTEXT(INDEX(Paste_Here!C$2:C$850, MATCH(B830, Paste_Here!A$2:A$850, 0))), INDEX(Paste_Here!C$2:C$850, MATCH(B830, Paste_Here!A$2:A$850, 0)), ""), ""), "")</f>
        <v/>
      </c>
      <c r="I830" s="66"/>
      <c r="J830" s="76" t="str">
        <f>IFERROR(IF(B830&lt;&gt;"", IF(ISNUMBER(SEARCH("s", LOWER(INDEX(Paste_Here!M$2:M$850, MATCH(B830, Paste_Here!A$2:A$850, 0))))), "Yes", IF(INDEX(Paste_Here!M$2:M$850, MATCH(B830, Paste_Here!A$2:A$850, 0))&lt;&gt;"", "No", "")), ""), "")</f>
        <v/>
      </c>
      <c r="K830" s="66"/>
      <c r="L830" s="76" t="str">
        <f>IFERROR(IF(B830&lt;&gt;"", IF(ISNUMBER(SEARCH("yes", LOWER(INDEX(Paste_Here!E$2:E$850, MATCH(B830, Paste_Here!A$2:A$850, 0))))), "Yes", IF(ISNUMBER(SEARCH("no", LOWER(INDEX(Paste_Here!E$2:E$850, MATCH(B830, Paste_Here!A$2:A$850, 0))))), "No", "")), ""), "")</f>
        <v/>
      </c>
      <c r="M830" s="66"/>
      <c r="N830" s="76" t="str">
        <f>IFERROR(IF(B830&lt;&gt;"", IF(ISNUMBER(SEARCH("yes", LOWER(INDEX(Paste_Here!F$2:F$850, MATCH(B830, Paste_Here!A$2:A$850, 0))))), "Yes", IF(ISNUMBER(SEARCH("no", LOWER(INDEX(Paste_Here!F$2:F$850, MATCH(B830, Paste_Here!A$2:A$850, 0))))), "No", "")), ""), "")</f>
        <v/>
      </c>
      <c r="O830" s="66"/>
      <c r="P830" s="76" t="str">
        <f>IFERROR(IF(B830&lt;&gt;"", IF(ISNUMBER(SEARCH("yes", LOWER(INDEX(Paste_Here!L$2:L$850, MATCH(B830, Paste_Here!A$2:A$850, 0))))), "Yes", IF(ISNUMBER(SEARCH("no", LOWER(INDEX(Paste_Here!L$2:L$850, MATCH(B830, Paste_Here!A$2:A$850, 0))))), "No", "")), ""), "")</f>
        <v/>
      </c>
      <c r="Q830" s="66"/>
      <c r="R830" s="76" t="str">
        <f>IFERROR(IF(B830&lt;&gt;"", IF(ISNUMBER(SEARCH("transitional 2", LOWER(INDEX(Paste_Here!D$2:D$850, MATCH(B830, Paste_Here!A$2:A$850, 0))))), "T2", IF(ISNUMBER(SEARCH("transitional 1", LOWER(INDEX(Paste_Here!D$2:D$850, MATCH(B830, Paste_Here!A$2:A$850, 0))))), "T1", IF(ISNUMBER(SEARCH("waived ell services", LOWER(INDEX(Paste_Here!D$2:D$850, MATCH(B830, Paste_Here!A$2:A$850, 0))))), "W", IF(ISNUMBER(SEARCH("english language learner", LOWER(INDEX(Paste_Here!D$2:D$850, MATCH(B830, Paste_Here!A$2:A$850, 0))))), "L", "")))), ""), "")</f>
        <v/>
      </c>
      <c r="S830" s="66"/>
      <c r="T830" s="76" t="str">
        <f>IFERROR(IF(B830&lt;&gt;"", IF(ISNUMBER(SEARCH("yes", LOWER(INDEX(Paste_Here!I$2:I$850, MATCH(B830, Paste_Here!A$2:A$850, 0))))), "Yes", IF(ISNUMBER(SEARCH("no", LOWER(INDEX(Paste_Here!I$2:I$850, MATCH(B830, Paste_Here!A$2:A$850, 0))))), "No", "")), ""), "")</f>
        <v/>
      </c>
      <c r="U830" s="66"/>
      <c r="V830" s="76" t="str">
        <f>IFERROR(IF(B830&lt;&gt;"", IF(ISTEXT(INDEX(Paste_Here!J$2:J$850, MATCH(B830, Paste_Here!A$2:A$850, 0))), VALUE(INDEX(Paste_Here!J$2:J$850, MATCH(B830, Paste_Here!A$2:A$850, 0))), ""), ""), "")</f>
        <v/>
      </c>
      <c r="W830" s="66"/>
      <c r="X830" s="66"/>
      <c r="Y830" s="76" t="str">
        <f t="shared" si="98"/>
        <v/>
      </c>
      <c r="Z830" s="66"/>
      <c r="AA830" s="76" t="str">
        <f>IFERROR(IF(B830&lt;&gt;"", IF(AND(INDEX(Paste_Here!AI$2:AI$850, MATCH(B830, Paste_Here!A$2:A$850, 0))&lt;&gt;"", ISNUMBER(VALUE(INDEX(Paste_Here!AI$2:AI$850, MATCH(B830, Paste_Here!A$2:A$850, 0))))), INDEX(Paste_Here!AI$2:AI$850, MATCH(B830, Paste_Here!A$2:A$850, 0)), ""), ""), "")</f>
        <v/>
      </c>
      <c r="AB830" s="66"/>
      <c r="AC830" s="76" t="str">
        <f>IFERROR(IF(B830&lt;&gt;"", IF(AND(INDEX(Paste_Here!AJ$2:AJ$850, MATCH(B830, Paste_Here!A$2:A$850, 0))&lt;&gt;"", ISNUMBER(VALUE(INDEX(Paste_Here!AJ$2:AJ$850, MATCH(B830, Paste_Here!A$2:A$850, 0))))), INDEX(Paste_Here!AJ$2:AJ$850, MATCH(B830, Paste_Here!A$2:A$850, 0)), ""), ""), "")</f>
        <v/>
      </c>
      <c r="AD830" s="66"/>
      <c r="AE830" s="76" t="str">
        <f>IFERROR(IF(B830&lt;&gt;"", IF(AND(INDEX(Paste_Here!AK$2:AK$850, MATCH(B830, Paste_Here!A$2:A$850, 0))&lt;&gt;"", ISNUMBER(VALUE(INDEX(Paste_Here!AK$2:AK$850, MATCH(B830, Paste_Here!A$2:A$850, 0))))), INDEX(Paste_Here!AK$2:AK$850, MATCH(B830, Paste_Here!A$2:A$850, 0)), ""), ""), "")</f>
        <v/>
      </c>
      <c r="AF830" s="66"/>
      <c r="AG830" s="76" t="str">
        <f>IFERROR(IF(B830&lt;&gt;"", IF(AND(INDEX(Paste_Here!AL$2:AL$850, MATCH(B830, Paste_Here!A$2:A$850, 0))&lt;&gt;"", ISNUMBER(VALUE(INDEX(Paste_Here!AL$2:AL$850, MATCH(B830, Paste_Here!A$2:A$850, 0))))), INDEX(Paste_Here!AL$2:AL$850, MATCH(B830, Paste_Here!A$2:A$850, 0)), ""), ""), "")</f>
        <v/>
      </c>
      <c r="AH830" s="66"/>
      <c r="AI830" s="76" t="str">
        <f>IFERROR(IF(B830&lt;&gt;"", IF(AND(INDEX(Paste_Here!AH$2:AH$850, MATCH(B830, Paste_Here!A$2:A$850, 0))&lt;&gt;"", ISNUMBER(VALUE(INDEX(Paste_Here!AH$2:AH$850, MATCH(B830, Paste_Here!A$2:A$850, 0))))), IF(VALUE(INDEX(Paste_Here!AH$2:AH$850, MATCH(B830, Paste_Here!A$2:A$850, 0)))=0, "", INDEX(Paste_Here!AH$2:AH$850, MATCH(B830, Paste_Here!A$2:A$850, 0))), ""), ""), "")</f>
        <v/>
      </c>
      <c r="AJ830" s="66"/>
      <c r="AK830" s="76" t="str">
        <f>IFERROR(IF(B830&lt;&gt;"", IF(AND(INDEX(Paste_Here!N$2:N$850, MATCH(B830, Paste_Here!A$2:A$850, 0))&lt;&gt;"", ISNUMBER(VALUE(INDEX(Paste_Here!N$2:N$850, MATCH(B830, Paste_Here!A$2:A$850, 0))))), INDEX(Paste_Here!N$2:N$850, MATCH(B830, Paste_Here!A$2:A$850, 0)), ""), ""), "")</f>
        <v/>
      </c>
      <c r="AL830" s="66"/>
      <c r="AM830" s="76" t="str">
        <f>IFERROR(IF(B830&lt;&gt;"", IF(AND(INDEX(Paste_Here!O$2:O$850, MATCH(B830, Paste_Here!A$2:A$850, 0))&lt;&gt;"", ISNUMBER(VALUE(INDEX(Paste_Here!O$2:O$850, MATCH(B830, Paste_Here!A$2:A$850, 0))))), INDEX(Paste_Here!O$2:O$850, MATCH(B830, Paste_Here!A$2:A$850, 0)), ""), ""), "")</f>
        <v/>
      </c>
      <c r="AN830" s="66"/>
      <c r="AO830" s="76"/>
      <c r="AP830" s="66"/>
      <c r="AQ830" s="76"/>
      <c r="AR830" s="66"/>
      <c r="AS830" s="76"/>
      <c r="AT830" s="66"/>
      <c r="AU830" s="66"/>
      <c r="AV830" s="76" t="str">
        <f t="shared" si="99"/>
        <v/>
      </c>
      <c r="AW830" s="66"/>
      <c r="AX830" s="76" t="str">
        <f>IFERROR(IF(B830&lt;&gt;"", IF(ISNUMBER(SEARCH("Revealed-Potential (Primary Focus)", LOWER(INDEX(Paste_Here!Z$2:Z$850, MATCH(B830, Paste_Here!A$2:A$850, 0))))), "Rev-Potential: Prim", IF(ISNUMBER(SEARCH("Revealed-Potential (Secondary Focus)", LOWER(INDEX(Paste_Here!Z$2:Z$850, MATCH(B830, Paste_Here!A$2:A$850, 0))))), "Rev-Potential: Sec", IF(ISNUMBER(SEARCH("Monitoring", LOWER(INDEX(Paste_Here!Z$2:Z$850, MATCH(B830, Paste_Here!A$2:A$850, 0))))), "Monitoring", IF(ISNUMBER(SEARCH("At-Promise (Secondary Focus)", LOWER(INDEX(Paste_Here!Z$2:Z$850, MATCH(B830, Paste_Here!A$2:A$850, 0))))), "At-Promise: Sec", IF(ISNUMBER(SEARCH("At-Promise (Primary Focus)", LOWER(INDEX(Paste_Here!Z$2:Z$850, MATCH(B830, Paste_Here!A$2:A$850, 0))))), "At-Promise: Prim", ""))))), ""), "")</f>
        <v/>
      </c>
      <c r="AY830" s="66"/>
      <c r="AZ830" s="76"/>
      <c r="BA830" s="66"/>
      <c r="BB830" s="76"/>
      <c r="BC830" s="66"/>
      <c r="BD830" s="76"/>
      <c r="BE830" s="66"/>
      <c r="BF830" s="76"/>
      <c r="BG830" s="66"/>
      <c r="BH830" s="76"/>
      <c r="BI830" s="66"/>
      <c r="BJ830" s="66"/>
      <c r="BK830" s="76" t="str">
        <f t="shared" si="100"/>
        <v/>
      </c>
      <c r="BL830" s="66"/>
      <c r="BM830" s="76" t="str">
        <f>IFERROR(IF(B830&lt;&gt;"", IF(AND(ISNUMBER(VALUE(SUBSTITUTE(SUBSTITUTE(Paste_Here!R830, "br", "-"), "L", ""))), VALUE(SUBSTITUTE(SUBSTITUTE(Paste_Here!R830, "br", "-"), "L", "")) &gt;= 1095), "Yes", IF(AND(ISNUMBER(VALUE(SUBSTITUTE(SUBSTITUTE(Paste_Here!R830, "br", "-"), "L", ""))), VALUE(SUBSTITUTE(SUBSTITUTE(Paste_Here!R830, "br", "-"), "L", "")) &lt;= 1094), "No", "")), ""), "")</f>
        <v/>
      </c>
      <c r="BN830" s="66"/>
      <c r="BO830" s="76" t="str">
        <f>IFERROR(IF(B830&lt;&gt;"", IF(COUNTIF(INDEX(Paste_Here!Y$2:AB$850, MATCH(B830, Paste_Here!A$2:A$850, 0), 0), "yes") &gt; 0, "Yes", IF(COUNTIF(INDEX(Paste_Here!Y$2:AB$850, MATCH(B830, Paste_Here!A$2:A$850, 0), 0), "no") &gt; 0, "No", "")), ""), "")</f>
        <v/>
      </c>
      <c r="BP830" s="66"/>
      <c r="BQ830" s="76" t="str">
        <f>IFERROR(IF(B830&lt;&gt;"", IF(AND(ISNUMBER(VALUE(SUBSTITUTE(SUBSTITUTE(Paste_Here!U830, "em", "-"), "q", ""))), VALUE(SUBSTITUTE(SUBSTITUTE(Paste_Here!U830, "em", "-"), "q", "")) &gt;= 910), "Yes", IF(AND(ISNUMBER(VALUE(SUBSTITUTE(SUBSTITUTE(Paste_Here!U830, "em", "-"), "q", ""))), VALUE(SUBSTITUTE(SUBSTITUTE(Paste_Here!U830, "em", "-"), "q", "")) &lt;= 909), "No", "")), ""), "")</f>
        <v/>
      </c>
      <c r="BR830" s="66"/>
      <c r="BS830" s="76" t="str">
        <f>IFERROR(IF(B830&lt;&gt;"", IF(AND(INDEX(Paste_Here!X$2:X$850, MATCH(B830, Paste_Here!A$2:A$850, 0))&lt;&gt;"", ISNUMBER(VALUE(INDEX(Paste_Here!X$2:X$850, MATCH(B830, Paste_Here!A$2:A$850, 0))))), INDEX(Paste_Here!X$2:X$850, MATCH(B830, Paste_Here!A$2:A$850, 0)), ""), ""), "")</f>
        <v/>
      </c>
      <c r="BT830" s="66"/>
      <c r="BU830" s="76" t="str">
        <f>IFERROR(IF(B830&lt;&gt;"", IF(ISNUMBER(VALUE(INDEX(Paste_Here!G$2:G$850, MATCH(B830, Paste_Here!A$2:A$850, 0)))), IF(VALUE(INDEX(Paste_Here!G$2:G$850, MATCH(B830, Paste_Here!A$2:A$850, 0)))=0, "No", IF(AND(VALUE(INDEX(Paste_Here!G$2:G$850, MATCH(B830, Paste_Here!A$2:A$850, 0)))&gt;=1, VALUE(INDEX(Paste_Here!G$2:G$850, MATCH(B830, Paste_Here!A$2:A$850, 0)))&lt;=4), VALUE(INDEX(Paste_Here!G$2:G$850, MATCH(B830, Paste_Here!A$2:A$850, 0))), "")), ""), ""), "")</f>
        <v/>
      </c>
      <c r="BV830" s="66"/>
      <c r="BW830" s="76" t="str">
        <f>IFERROR(IF(B830&lt;&gt;"", IF(ISNUMBER(VALUE(INDEX(Paste_Here!H$2:H$850, MATCH(B830, Paste_Here!A$2:A$850, 0)))), IF(VALUE(INDEX(Paste_Here!H$2:H$850, MATCH(B830, Paste_Here!A$2:A$850, 0)))=0, "No", IF(AND(VALUE(INDEX(Paste_Here!H$2:H$850, MATCH(B830, Paste_Here!A$2:A$850, 0)))&gt;=1, VALUE(INDEX(Paste_Here!H$2:H$850, MATCH(B830, Paste_Here!A$2:A$850, 0)))&lt;=4), VALUE(INDEX(Paste_Here!H$2:H$850, MATCH(B830, Paste_Here!A$2:A$850, 0))), "")), ""), ""), "")</f>
        <v/>
      </c>
      <c r="BX830" s="66"/>
      <c r="BY830" s="76"/>
      <c r="BZ830" s="66"/>
      <c r="CA830" s="76"/>
      <c r="CB830" s="66"/>
      <c r="CC830" s="66"/>
      <c r="CD830" s="76" t="str">
        <f t="shared" si="101"/>
        <v/>
      </c>
      <c r="CE830" s="66"/>
      <c r="CF830" s="76" t="str">
        <f>IFERROR(IF(B830&lt;&gt;"", IF(AND(INDEX(Paste_Here!P$2:P$850, MATCH(B830, Paste_Here!A$2:A$850, 0))&lt;&gt;"", ISNUMBER(VALUE(INDEX(Paste_Here!P$2:P$850, MATCH(B830, Paste_Here!A$2:A$850, 0))))), INDEX(Paste_Here!P$2:P$850, MATCH(B830, Paste_Here!A$2:A$850, 0)), ""), ""), "")</f>
        <v/>
      </c>
      <c r="CG830" s="66"/>
      <c r="CH830" s="76" t="str">
        <f>IFERROR(IF(B830&lt;&gt;"", IF(ISNUMBER(SEARCH("highrisk", LOWER(INDEX(Paste_Here!Q$2:Q$850, MATCH(B830, Paste_Here!A$2:A$850, 0))))), "High Risk", IF(ISNUMBER(SEARCH("lowrisk", LOWER(INDEX(Paste_Here!Q$2:Q$850, MATCH(B830, Paste_Here!A$2:A$850, 0))))), "Low Risk", IF(ISNUMBER(SEARCH("somerisk", LOWER(INDEX(Paste_Here!Q$2:Q$850, MATCH(B830, Paste_Here!A$2:A$850, 0))))), "Some Risk", ""))), ""), "")</f>
        <v/>
      </c>
      <c r="CI830" s="66"/>
      <c r="CJ830" s="76" t="str">
        <f>IFERROR(IF(B830&lt;&gt;"", IF(AND(INDEX(Paste_Here!AA$2:AA$850, MATCH(B830, Paste_Here!A$2:A$850, 0))&lt;&gt;"", ISNUMBER(VALUE(INDEX(Paste_Here!AA$2:AA$850, MATCH(B830, Paste_Here!A$2:A$850, 0))))), INDEX(Paste_Here!AA$2:AA$850, MATCH(B830, Paste_Here!A$2:A$850, 0)), ""), ""), "")</f>
        <v/>
      </c>
      <c r="CK830" s="66"/>
      <c r="CL830" s="76" t="str">
        <f>IFERROR(IF(B830&lt;&gt;"", IF(LOWER(INDEX(Paste_Here!AB$2:AB$850, MATCH(B830, Paste_Here!A$2:A$850, 0)))="approaching expectations", "Approaching", IF(LOWER(INDEX(Paste_Here!AB$2:AB$850, MATCH(B830, Paste_Here!A$2:A$850, 0)))="met expectations", "Met", IF(LOWER(INDEX(Paste_Here!AB$2:AB$850, MATCH(B830, Paste_Here!A$2:A$850, 0)))="exceeded expectations", "Exceeded", IF(LOWER(INDEX(Paste_Here!AB$2:AB$850, MATCH(B830, Paste_Here!A$2:A$850, 0)))="below expectations", "Below", "")))), ""), "")</f>
        <v/>
      </c>
      <c r="CM830" s="66"/>
      <c r="CN830" s="76" t="str">
        <f>IFERROR(IF(B830&lt;&gt;"", IF(AND(INDEX(Paste_Here!AC$2:AC$850, MATCH(B830, Paste_Here!A$2:A$850, 0))&lt;&gt;"", ISNUMBER(VALUE(INDEX(Paste_Here!AC$2:AC$850, MATCH(B830, Paste_Here!A$2:A$850, 0))))), INDEX(Paste_Here!AC$2:AC$850, MATCH(B830, Paste_Here!A$2:A$850, 0)), ""), ""), "")</f>
        <v/>
      </c>
      <c r="CO830" s="66"/>
      <c r="CP830" s="76"/>
      <c r="CQ830" s="66"/>
      <c r="CR830" s="76"/>
      <c r="CS830" s="66"/>
      <c r="CT830" s="76"/>
      <c r="CU830" s="66"/>
      <c r="CV830" s="76"/>
      <c r="CW830" s="66"/>
      <c r="CX830" s="76"/>
      <c r="CY830" s="66"/>
      <c r="CZ830" s="66"/>
      <c r="DA830" s="76" t="str">
        <f t="shared" si="102"/>
        <v/>
      </c>
      <c r="DB830" s="66"/>
      <c r="DC830" s="76" t="str">
        <f>IFERROR(IF(B830&lt;&gt;"", IF(AND(INDEX(Paste_Here!V$2:V$850, MATCH(B830, Paste_Here!A$2:A$850, 0))&lt;&gt;"", ISNUMBER(VALUE(INDEX(Paste_Here!V$2:V$850, MATCH(B830, Paste_Here!A$2:A$850, 0))))), INDEX(Paste_Here!V$2:V$850, MATCH(B830, Paste_Here!A$2:A$850, 0)), ""), ""), "")</f>
        <v/>
      </c>
      <c r="DD830" s="66"/>
      <c r="DE830" s="76" t="str">
        <f>IFERROR(IF(B830&lt;&gt;"", IF(ISNUMBER(SEARCH("highrisk", LOWER(INDEX(Paste_Here!W$2:W$850, MATCH(B830, Paste_Here!A$2:A$850, 0))))), "High Risk", IF(ISNUMBER(SEARCH("lowrisk", LOWER(INDEX(Paste_Here!W$2:W$850, MATCH(B830, Paste_Here!A$2:A$850, 0))))), "Low Risk", IF(ISNUMBER(SEARCH("somerisk", LOWER(INDEX(Paste_Here!W$2:W$850, MATCH(B830, Paste_Here!A$2:A$850, 0))))), "Some Risk", ""))), ""), "")</f>
        <v/>
      </c>
      <c r="DF830" s="66"/>
      <c r="DG830" s="76" t="str">
        <f>IFERROR(IF(B830&lt;&gt;"", IF(AND(INDEX(Paste_Here!S$2:S$850, MATCH(B830, Paste_Here!A$2:A$850, 0))&lt;&gt;"", ISNUMBER(VALUE(INDEX(Paste_Here!S$2:S$850, MATCH(B830, Paste_Here!A$2:A$850, 0))))), INDEX(Paste_Here!S$2:S$850, MATCH(B830, Paste_Here!A$2:A$850, 0)), ""), ""), "")</f>
        <v/>
      </c>
      <c r="DH830" s="66"/>
      <c r="DI830" s="76" t="str">
        <f>IFERROR(IF(B830&lt;&gt;"", IF(ISNUMBER(SEARCH("highrisk", LOWER(INDEX(Paste_Here!T$2:T$850, MATCH(B830, Paste_Here!A$2:A$850, 0))))), "High Risk", IF(ISNUMBER(SEARCH("lowrisk", LOWER(INDEX(Paste_Here!T$2:T$850, MATCH(B830, Paste_Here!A$2:A$850, 0))))), "Low Risk", IF(ISNUMBER(SEARCH("somerisk", LOWER(INDEX(Paste_Here!T$2:T$850, MATCH(B830, Paste_Here!A$2:A$850, 0))))), "Some Risk", ""))), ""), "")</f>
        <v/>
      </c>
      <c r="DJ830" s="66"/>
      <c r="DK830" s="76" t="str">
        <f>IFERROR(IF(B830&lt;&gt;"", IF(AND(INDEX(Paste_Here!AD$2:AD$850, MATCH(B830, Paste_Here!A$2:A$850, 0))&lt;&gt;"", ISNUMBER(VALUE(INDEX(Paste_Here!AD$2:AD$850, MATCH(B830, Paste_Here!A$2:A$850, 0))))), INDEX(Paste_Here!AD$2:AD$850, MATCH(B830, Paste_Here!A$2:A$850, 0)), ""), ""), "")</f>
        <v/>
      </c>
      <c r="DL830" s="66"/>
      <c r="DM830" s="76" t="str">
        <f>IFERROR(IF(B830&lt;&gt;"", IF(LOWER(INDEX(Paste_Here!AE$2:AE$850, MATCH(B830, Paste_Here!A$2:A$850, 0)))="approaching expectations", "Approaching", IF(LOWER(INDEX(Paste_Here!AE$2:AE$850, MATCH(B830, Paste_Here!A$2:A$850, 0)))="met expectations", "Met", IF(LOWER(INDEX(Paste_Here!AE$2:AE$850, MATCH(B830, Paste_Here!A$2:A$850, 0)))="exceeded expectations", "Exceeded", IF(LOWER(INDEX(Paste_Here!AE$2:AE$850, MATCH(B830, Paste_Here!A$2:A$850, 0)))="below expectations", "Below", "")))), ""), "")</f>
        <v/>
      </c>
      <c r="DN830" s="66"/>
      <c r="DO830" s="76"/>
      <c r="DP830" s="66"/>
      <c r="DQ830" s="76"/>
      <c r="DR830" s="66"/>
      <c r="DS830" s="76"/>
      <c r="DT830" s="66"/>
      <c r="DU830" s="76"/>
      <c r="DV830" s="66"/>
      <c r="DW830" s="66"/>
      <c r="DX830" s="76" t="str">
        <f t="shared" si="103"/>
        <v/>
      </c>
      <c r="DY830" s="66"/>
      <c r="DZ830" s="76"/>
      <c r="EA830" s="66"/>
      <c r="EB830" s="76"/>
      <c r="EC830" s="66"/>
      <c r="ED830" s="76" t="str">
        <f>IFERROR(IF(B830&lt;&gt;"", IF(AND(INDEX(Paste_Here!AF$2:AF$850, MATCH(B830, Paste_Here!A$2:A$850, 0))&lt;&gt;"", ISNUMBER(VALUE(INDEX(Paste_Here!AF$2:AF$850, MATCH(B830, Paste_Here!A$2:A$850, 0))))), INDEX(Paste_Here!AF$2:AF$850, MATCH(B830, Paste_Here!A$2:A$850, 0)), ""), ""), "")</f>
        <v/>
      </c>
      <c r="EE830" s="66"/>
      <c r="EF830" s="76"/>
      <c r="EG830" s="66"/>
      <c r="EH830" s="76"/>
      <c r="EI830" s="66"/>
      <c r="EJ830" s="76" t="str">
        <f>IFERROR(IF(B830&lt;&gt;"", IF(AND(INDEX(Paste_Here!AG$2:AG$850, MATCH(B830, Paste_Here!A$2:A$850, 0))&lt;&gt;"", ISNUMBER(VALUE(INDEX(Paste_Here!AG$2:AG$850, MATCH(B830, Paste_Here!A$2:A$850, 0))))), INDEX(Paste_Here!AG$2:AG$850, MATCH(B830, Paste_Here!A$2:A$850, 0)), ""), ""), "")</f>
        <v/>
      </c>
      <c r="EK830" s="66"/>
      <c r="EL830" s="76"/>
      <c r="EM830" s="66"/>
      <c r="EN830" s="76"/>
      <c r="EO830" s="66"/>
      <c r="EP830" s="76"/>
      <c r="EQ830" s="66"/>
      <c r="ER830" s="76"/>
      <c r="ES830" s="66"/>
      <c r="ET830" s="66"/>
      <c r="EU830" s="76"/>
      <c r="EV830" s="66"/>
      <c r="EW830" s="76"/>
      <c r="EX830" s="66"/>
      <c r="EY830" s="76"/>
      <c r="EZ830" s="66"/>
      <c r="FA830" s="76"/>
      <c r="FB830" s="66"/>
      <c r="FC830" s="76"/>
      <c r="FD830" s="66"/>
      <c r="FE830" s="76"/>
      <c r="FF830" s="66"/>
      <c r="FG830" s="76"/>
      <c r="FH830" s="66"/>
      <c r="FI830" s="76"/>
      <c r="FJ830" s="66"/>
      <c r="FK830" s="76"/>
      <c r="FL830" s="66"/>
      <c r="FM830" s="76"/>
      <c r="FN830" s="66"/>
      <c r="FO830" s="76"/>
      <c r="FP830" s="66"/>
      <c r="FQ830" s="76"/>
      <c r="FR830" s="66"/>
      <c r="FS830" s="76"/>
      <c r="FT830" s="66"/>
      <c r="FU830" s="76"/>
      <c r="FV830" s="66"/>
      <c r="FW830" s="76"/>
      <c r="FX830" s="66"/>
      <c r="FY830" s="76"/>
      <c r="FZ830" s="66"/>
      <c r="GA830" s="76"/>
      <c r="GB830" s="66"/>
      <c r="GC830" s="76"/>
      <c r="GD830" s="66"/>
      <c r="GE830" s="76"/>
      <c r="GF830" s="66"/>
      <c r="GG830" s="76"/>
      <c r="GH830" s="66"/>
      <c r="GI830" s="76"/>
      <c r="GJ830" s="66"/>
      <c r="GK830" s="76"/>
      <c r="GL830" s="66"/>
      <c r="GM830" s="76"/>
      <c r="GN830" s="66"/>
      <c r="GO830" s="76"/>
      <c r="GP830" s="66"/>
      <c r="GQ830" s="76"/>
      <c r="GR830" s="66"/>
      <c r="GS830" s="76"/>
      <c r="GT830" s="66"/>
      <c r="GU830" s="76"/>
      <c r="GV830" s="66"/>
      <c r="GW830" s="76"/>
      <c r="GX830" s="66"/>
      <c r="GY830" s="76"/>
      <c r="GZ830" s="66"/>
      <c r="HA830" s="76"/>
      <c r="HB830" s="66"/>
      <c r="HC830" s="76"/>
      <c r="HD830" s="66"/>
      <c r="HE830" s="76"/>
      <c r="HF830" s="66"/>
      <c r="HG830" s="76"/>
      <c r="HH830" s="66"/>
      <c r="HI830" s="76"/>
      <c r="HJ830" s="66"/>
      <c r="HK830" s="76"/>
      <c r="HL830" s="66"/>
      <c r="HM830" s="76"/>
      <c r="HN830" s="66"/>
      <c r="HO830" s="76"/>
      <c r="HP830" s="66"/>
      <c r="HQ830" s="76"/>
      <c r="HR830" s="66"/>
      <c r="HS830" s="76"/>
      <c r="HT830" s="66"/>
      <c r="HU830" s="76"/>
      <c r="HV830" s="66"/>
      <c r="HW830" s="76"/>
      <c r="HX830" s="66"/>
      <c r="HY830" s="76"/>
      <c r="HZ830" s="66"/>
      <c r="IA830" s="76"/>
      <c r="IB830" s="66"/>
      <c r="IC830" s="76"/>
      <c r="ID830" s="66"/>
      <c r="IE830" s="76"/>
      <c r="IF830" s="66"/>
      <c r="IG830" s="76"/>
      <c r="IH830" s="66"/>
      <c r="II830" s="76"/>
      <c r="IJ830" s="66"/>
      <c r="IK830" s="76"/>
      <c r="IL830" s="66"/>
      <c r="IM830" s="76"/>
      <c r="IN830" s="66"/>
      <c r="IO830" s="76"/>
      <c r="IP830" s="66"/>
      <c r="IQ830" s="76"/>
      <c r="IR830" s="66"/>
      <c r="IS830" s="76"/>
      <c r="IT830" s="66"/>
      <c r="IU830" s="76"/>
      <c r="IV830" s="66"/>
      <c r="IW830" s="76"/>
      <c r="IX830" s="66"/>
      <c r="IY830" s="76"/>
      <c r="IZ830" s="66"/>
      <c r="JA830" s="76"/>
      <c r="JB830" s="66"/>
      <c r="JC830" s="76"/>
      <c r="JD830" s="66"/>
      <c r="JE830" s="76"/>
      <c r="JF830" s="66"/>
      <c r="JG830" s="76"/>
      <c r="JH830" s="66"/>
      <c r="JI830" s="76"/>
      <c r="JJ830" s="66"/>
      <c r="JK830" s="76"/>
      <c r="JL830" s="66"/>
      <c r="JM830" s="76"/>
      <c r="JN830" s="66"/>
      <c r="JO830" s="76"/>
      <c r="JP830" s="66"/>
      <c r="JQ830" s="76"/>
      <c r="JR830" s="66"/>
      <c r="JS830" s="76"/>
      <c r="JT830" s="66"/>
      <c r="JU830" s="76"/>
      <c r="JV830" s="66"/>
      <c r="JW830" s="76"/>
      <c r="JX830" s="66"/>
      <c r="JY830" s="76"/>
      <c r="JZ830" s="66"/>
      <c r="KA830" s="76"/>
      <c r="KB830" s="66"/>
      <c r="KC830" s="76"/>
      <c r="KD830" s="66"/>
      <c r="KE830" s="76"/>
      <c r="KF830" s="66"/>
      <c r="KG830" s="76"/>
      <c r="KH830" s="66"/>
      <c r="KI830" s="76"/>
      <c r="KJ830" s="66"/>
      <c r="KK830" s="76"/>
      <c r="KL830" s="66"/>
      <c r="KM830" s="76"/>
      <c r="KN830" s="66"/>
      <c r="KO830" s="76"/>
      <c r="KP830" s="66"/>
      <c r="KQ830" s="76"/>
      <c r="KR830" s="66"/>
      <c r="KS830" s="76"/>
      <c r="KT830" s="66"/>
      <c r="KU830" s="76"/>
      <c r="KV830" s="66"/>
      <c r="KW830" s="76"/>
      <c r="KX830" s="66"/>
      <c r="KY830" s="76"/>
      <c r="KZ830" s="66"/>
      <c r="LA830" s="76"/>
      <c r="LB830" s="66"/>
      <c r="LC830" s="76"/>
      <c r="LD830" s="66"/>
      <c r="LE830" s="76"/>
      <c r="LF830" s="66"/>
      <c r="LG830" s="76"/>
      <c r="LH830" s="66"/>
      <c r="LI830" s="76"/>
      <c r="LJ830" s="66"/>
      <c r="LK830" s="76"/>
      <c r="LL830" s="66"/>
      <c r="LM830" s="76"/>
      <c r="LN830" s="66"/>
      <c r="LO830" s="76"/>
      <c r="LP830" s="66"/>
      <c r="LQ830" s="76"/>
      <c r="LR830" s="66"/>
      <c r="LS830" s="76"/>
      <c r="LT830" s="66"/>
      <c r="LU830" s="76"/>
      <c r="LV830" s="66"/>
      <c r="LW830" s="76"/>
      <c r="LX830" s="66"/>
      <c r="LY830" s="76"/>
      <c r="LZ830" s="66"/>
      <c r="MA830" s="76"/>
      <c r="MB830" s="66"/>
      <c r="MC830" s="76"/>
      <c r="MD830" s="66"/>
      <c r="MG830" s="1" t="str" cm="1">
        <f t="array" ref="MG830">IFERROR(INDEX(Paste_Here!$B$2:$B$850, MATCH(0, COUNTIF(MG$4:MG829, Paste_Here!$B$2:$B$850) + IF(Paste_Here!$B$2:$B$850="", 1, 0), 0)), "")</f>
        <v/>
      </c>
      <c r="MH830" s="1" t="str">
        <f>IF(MG830&lt;&gt;"", INDEX(Paste_Here!$A$2:$A$850, MATCH(MG830, Paste_Here!$B$2:$B$850, 0)), "")</f>
        <v/>
      </c>
      <c r="MI830" s="1" t="str">
        <f t="shared" si="104"/>
        <v/>
      </c>
      <c r="MJ830" s="1" t="str" cm="1">
        <f t="array" ref="MJ830">IFERROR(INDEX($MI$5:$MI$850, MATCH(SMALL(IF($MI$5:$MI$850&lt;&gt;"", COUNTIF($MI$5:$MI$850, "&lt;"&amp;$MI$5:$MI$850)+1), ROW()-ROW($MJ$5)+1), COUNTIF($MI$5:$MI$850, "&lt;"&amp;$MI$5:$MI$850)+1, 0)), "")</f>
        <v/>
      </c>
    </row>
    <row r="831" spans="1:348">
      <c r="A831" s="66"/>
      <c r="B831" s="76" t="str">
        <f t="shared" si="97"/>
        <v/>
      </c>
      <c r="C831" s="66"/>
      <c r="D831" s="76" t="str">
        <f>IFERROR(IF(B831&lt;&gt;"", IF(AND(INDEX(Paste_Here!B$2:B$850, MATCH(B831, Paste_Here!A$2:A$850, 0))&lt;&gt;"", ISNUMBER(VALUE(INDEX(Paste_Here!B$2:B$850, MATCH(B831, Paste_Here!A$2:A$850, 0))))), INDEX(Paste_Here!B$2:B$850, MATCH(B831, Paste_Here!A$2:A$850, 0)), ""), ""), "")</f>
        <v/>
      </c>
      <c r="E831" s="66"/>
      <c r="F831" s="76" t="str">
        <f>IFERROR(IF(B831&lt;&gt;"", IF(ISTEXT(INDEX(Paste_Here!K$2:K$850, MATCH(B831, Paste_Here!A$2:A$850, 0))), INDEX(Paste_Here!K$2:K$850, MATCH(B831, Paste_Here!A$2:A$850, 0)), ""), ""), "")</f>
        <v/>
      </c>
      <c r="G831" s="66"/>
      <c r="H831" s="76" t="str">
        <f>IFERROR(IF(B831&lt;&gt;"", IF(ISTEXT(INDEX(Paste_Here!C$2:C$850, MATCH(B831, Paste_Here!A$2:A$850, 0))), INDEX(Paste_Here!C$2:C$850, MATCH(B831, Paste_Here!A$2:A$850, 0)), ""), ""), "")</f>
        <v/>
      </c>
      <c r="I831" s="66"/>
      <c r="J831" s="76" t="str">
        <f>IFERROR(IF(B831&lt;&gt;"", IF(ISNUMBER(SEARCH("s", LOWER(INDEX(Paste_Here!M$2:M$850, MATCH(B831, Paste_Here!A$2:A$850, 0))))), "Yes", IF(INDEX(Paste_Here!M$2:M$850, MATCH(B831, Paste_Here!A$2:A$850, 0))&lt;&gt;"", "No", "")), ""), "")</f>
        <v/>
      </c>
      <c r="K831" s="66"/>
      <c r="L831" s="76" t="str">
        <f>IFERROR(IF(B831&lt;&gt;"", IF(ISNUMBER(SEARCH("yes", LOWER(INDEX(Paste_Here!E$2:E$850, MATCH(B831, Paste_Here!A$2:A$850, 0))))), "Yes", IF(ISNUMBER(SEARCH("no", LOWER(INDEX(Paste_Here!E$2:E$850, MATCH(B831, Paste_Here!A$2:A$850, 0))))), "No", "")), ""), "")</f>
        <v/>
      </c>
      <c r="M831" s="66"/>
      <c r="N831" s="76" t="str">
        <f>IFERROR(IF(B831&lt;&gt;"", IF(ISNUMBER(SEARCH("yes", LOWER(INDEX(Paste_Here!F$2:F$850, MATCH(B831, Paste_Here!A$2:A$850, 0))))), "Yes", IF(ISNUMBER(SEARCH("no", LOWER(INDEX(Paste_Here!F$2:F$850, MATCH(B831, Paste_Here!A$2:A$850, 0))))), "No", "")), ""), "")</f>
        <v/>
      </c>
      <c r="O831" s="66"/>
      <c r="P831" s="76" t="str">
        <f>IFERROR(IF(B831&lt;&gt;"", IF(ISNUMBER(SEARCH("yes", LOWER(INDEX(Paste_Here!L$2:L$850, MATCH(B831, Paste_Here!A$2:A$850, 0))))), "Yes", IF(ISNUMBER(SEARCH("no", LOWER(INDEX(Paste_Here!L$2:L$850, MATCH(B831, Paste_Here!A$2:A$850, 0))))), "No", "")), ""), "")</f>
        <v/>
      </c>
      <c r="Q831" s="66"/>
      <c r="R831" s="76" t="str">
        <f>IFERROR(IF(B831&lt;&gt;"", IF(ISNUMBER(SEARCH("transitional 2", LOWER(INDEX(Paste_Here!D$2:D$850, MATCH(B831, Paste_Here!A$2:A$850, 0))))), "T2", IF(ISNUMBER(SEARCH("transitional 1", LOWER(INDEX(Paste_Here!D$2:D$850, MATCH(B831, Paste_Here!A$2:A$850, 0))))), "T1", IF(ISNUMBER(SEARCH("waived ell services", LOWER(INDEX(Paste_Here!D$2:D$850, MATCH(B831, Paste_Here!A$2:A$850, 0))))), "W", IF(ISNUMBER(SEARCH("english language learner", LOWER(INDEX(Paste_Here!D$2:D$850, MATCH(B831, Paste_Here!A$2:A$850, 0))))), "L", "")))), ""), "")</f>
        <v/>
      </c>
      <c r="S831" s="66"/>
      <c r="T831" s="76" t="str">
        <f>IFERROR(IF(B831&lt;&gt;"", IF(ISNUMBER(SEARCH("yes", LOWER(INDEX(Paste_Here!I$2:I$850, MATCH(B831, Paste_Here!A$2:A$850, 0))))), "Yes", IF(ISNUMBER(SEARCH("no", LOWER(INDEX(Paste_Here!I$2:I$850, MATCH(B831, Paste_Here!A$2:A$850, 0))))), "No", "")), ""), "")</f>
        <v/>
      </c>
      <c r="U831" s="66"/>
      <c r="V831" s="76" t="str">
        <f>IFERROR(IF(B831&lt;&gt;"", IF(ISTEXT(INDEX(Paste_Here!J$2:J$850, MATCH(B831, Paste_Here!A$2:A$850, 0))), VALUE(INDEX(Paste_Here!J$2:J$850, MATCH(B831, Paste_Here!A$2:A$850, 0))), ""), ""), "")</f>
        <v/>
      </c>
      <c r="W831" s="66"/>
      <c r="X831" s="66"/>
      <c r="Y831" s="76" t="str">
        <f t="shared" si="98"/>
        <v/>
      </c>
      <c r="Z831" s="66"/>
      <c r="AA831" s="76" t="str">
        <f>IFERROR(IF(B831&lt;&gt;"", IF(AND(INDEX(Paste_Here!AI$2:AI$850, MATCH(B831, Paste_Here!A$2:A$850, 0))&lt;&gt;"", ISNUMBER(VALUE(INDEX(Paste_Here!AI$2:AI$850, MATCH(B831, Paste_Here!A$2:A$850, 0))))), INDEX(Paste_Here!AI$2:AI$850, MATCH(B831, Paste_Here!A$2:A$850, 0)), ""), ""), "")</f>
        <v/>
      </c>
      <c r="AB831" s="66"/>
      <c r="AC831" s="76" t="str">
        <f>IFERROR(IF(B831&lt;&gt;"", IF(AND(INDEX(Paste_Here!AJ$2:AJ$850, MATCH(B831, Paste_Here!A$2:A$850, 0))&lt;&gt;"", ISNUMBER(VALUE(INDEX(Paste_Here!AJ$2:AJ$850, MATCH(B831, Paste_Here!A$2:A$850, 0))))), INDEX(Paste_Here!AJ$2:AJ$850, MATCH(B831, Paste_Here!A$2:A$850, 0)), ""), ""), "")</f>
        <v/>
      </c>
      <c r="AD831" s="66"/>
      <c r="AE831" s="76" t="str">
        <f>IFERROR(IF(B831&lt;&gt;"", IF(AND(INDEX(Paste_Here!AK$2:AK$850, MATCH(B831, Paste_Here!A$2:A$850, 0))&lt;&gt;"", ISNUMBER(VALUE(INDEX(Paste_Here!AK$2:AK$850, MATCH(B831, Paste_Here!A$2:A$850, 0))))), INDEX(Paste_Here!AK$2:AK$850, MATCH(B831, Paste_Here!A$2:A$850, 0)), ""), ""), "")</f>
        <v/>
      </c>
      <c r="AF831" s="66"/>
      <c r="AG831" s="76" t="str">
        <f>IFERROR(IF(B831&lt;&gt;"", IF(AND(INDEX(Paste_Here!AL$2:AL$850, MATCH(B831, Paste_Here!A$2:A$850, 0))&lt;&gt;"", ISNUMBER(VALUE(INDEX(Paste_Here!AL$2:AL$850, MATCH(B831, Paste_Here!A$2:A$850, 0))))), INDEX(Paste_Here!AL$2:AL$850, MATCH(B831, Paste_Here!A$2:A$850, 0)), ""), ""), "")</f>
        <v/>
      </c>
      <c r="AH831" s="66"/>
      <c r="AI831" s="76" t="str">
        <f>IFERROR(IF(B831&lt;&gt;"", IF(AND(INDEX(Paste_Here!AH$2:AH$850, MATCH(B831, Paste_Here!A$2:A$850, 0))&lt;&gt;"", ISNUMBER(VALUE(INDEX(Paste_Here!AH$2:AH$850, MATCH(B831, Paste_Here!A$2:A$850, 0))))), IF(VALUE(INDEX(Paste_Here!AH$2:AH$850, MATCH(B831, Paste_Here!A$2:A$850, 0)))=0, "", INDEX(Paste_Here!AH$2:AH$850, MATCH(B831, Paste_Here!A$2:A$850, 0))), ""), ""), "")</f>
        <v/>
      </c>
      <c r="AJ831" s="66"/>
      <c r="AK831" s="76" t="str">
        <f>IFERROR(IF(B831&lt;&gt;"", IF(AND(INDEX(Paste_Here!N$2:N$850, MATCH(B831, Paste_Here!A$2:A$850, 0))&lt;&gt;"", ISNUMBER(VALUE(INDEX(Paste_Here!N$2:N$850, MATCH(B831, Paste_Here!A$2:A$850, 0))))), INDEX(Paste_Here!N$2:N$850, MATCH(B831, Paste_Here!A$2:A$850, 0)), ""), ""), "")</f>
        <v/>
      </c>
      <c r="AL831" s="66"/>
      <c r="AM831" s="76" t="str">
        <f>IFERROR(IF(B831&lt;&gt;"", IF(AND(INDEX(Paste_Here!O$2:O$850, MATCH(B831, Paste_Here!A$2:A$850, 0))&lt;&gt;"", ISNUMBER(VALUE(INDEX(Paste_Here!O$2:O$850, MATCH(B831, Paste_Here!A$2:A$850, 0))))), INDEX(Paste_Here!O$2:O$850, MATCH(B831, Paste_Here!A$2:A$850, 0)), ""), ""), "")</f>
        <v/>
      </c>
      <c r="AN831" s="66"/>
      <c r="AO831" s="76"/>
      <c r="AP831" s="66"/>
      <c r="AQ831" s="76"/>
      <c r="AR831" s="66"/>
      <c r="AS831" s="76"/>
      <c r="AT831" s="66"/>
      <c r="AU831" s="66"/>
      <c r="AV831" s="76" t="str">
        <f t="shared" si="99"/>
        <v/>
      </c>
      <c r="AW831" s="66"/>
      <c r="AX831" s="76" t="str">
        <f>IFERROR(IF(B831&lt;&gt;"", IF(ISNUMBER(SEARCH("Revealed-Potential (Primary Focus)", LOWER(INDEX(Paste_Here!Z$2:Z$850, MATCH(B831, Paste_Here!A$2:A$850, 0))))), "Rev-Potential: Prim", IF(ISNUMBER(SEARCH("Revealed-Potential (Secondary Focus)", LOWER(INDEX(Paste_Here!Z$2:Z$850, MATCH(B831, Paste_Here!A$2:A$850, 0))))), "Rev-Potential: Sec", IF(ISNUMBER(SEARCH("Monitoring", LOWER(INDEX(Paste_Here!Z$2:Z$850, MATCH(B831, Paste_Here!A$2:A$850, 0))))), "Monitoring", IF(ISNUMBER(SEARCH("At-Promise (Secondary Focus)", LOWER(INDEX(Paste_Here!Z$2:Z$850, MATCH(B831, Paste_Here!A$2:A$850, 0))))), "At-Promise: Sec", IF(ISNUMBER(SEARCH("At-Promise (Primary Focus)", LOWER(INDEX(Paste_Here!Z$2:Z$850, MATCH(B831, Paste_Here!A$2:A$850, 0))))), "At-Promise: Prim", ""))))), ""), "")</f>
        <v/>
      </c>
      <c r="AY831" s="66"/>
      <c r="AZ831" s="76"/>
      <c r="BA831" s="66"/>
      <c r="BB831" s="76"/>
      <c r="BC831" s="66"/>
      <c r="BD831" s="76"/>
      <c r="BE831" s="66"/>
      <c r="BF831" s="76"/>
      <c r="BG831" s="66"/>
      <c r="BH831" s="76"/>
      <c r="BI831" s="66"/>
      <c r="BJ831" s="66"/>
      <c r="BK831" s="76" t="str">
        <f t="shared" si="100"/>
        <v/>
      </c>
      <c r="BL831" s="66"/>
      <c r="BM831" s="76" t="str">
        <f>IFERROR(IF(B831&lt;&gt;"", IF(AND(ISNUMBER(VALUE(SUBSTITUTE(SUBSTITUTE(Paste_Here!R831, "br", "-"), "L", ""))), VALUE(SUBSTITUTE(SUBSTITUTE(Paste_Here!R831, "br", "-"), "L", "")) &gt;= 1095), "Yes", IF(AND(ISNUMBER(VALUE(SUBSTITUTE(SUBSTITUTE(Paste_Here!R831, "br", "-"), "L", ""))), VALUE(SUBSTITUTE(SUBSTITUTE(Paste_Here!R831, "br", "-"), "L", "")) &lt;= 1094), "No", "")), ""), "")</f>
        <v/>
      </c>
      <c r="BN831" s="66"/>
      <c r="BO831" s="76" t="str">
        <f>IFERROR(IF(B831&lt;&gt;"", IF(COUNTIF(INDEX(Paste_Here!Y$2:AB$850, MATCH(B831, Paste_Here!A$2:A$850, 0), 0), "yes") &gt; 0, "Yes", IF(COUNTIF(INDEX(Paste_Here!Y$2:AB$850, MATCH(B831, Paste_Here!A$2:A$850, 0), 0), "no") &gt; 0, "No", "")), ""), "")</f>
        <v/>
      </c>
      <c r="BP831" s="66"/>
      <c r="BQ831" s="76" t="str">
        <f>IFERROR(IF(B831&lt;&gt;"", IF(AND(ISNUMBER(VALUE(SUBSTITUTE(SUBSTITUTE(Paste_Here!U831, "em", "-"), "q", ""))), VALUE(SUBSTITUTE(SUBSTITUTE(Paste_Here!U831, "em", "-"), "q", "")) &gt;= 910), "Yes", IF(AND(ISNUMBER(VALUE(SUBSTITUTE(SUBSTITUTE(Paste_Here!U831, "em", "-"), "q", ""))), VALUE(SUBSTITUTE(SUBSTITUTE(Paste_Here!U831, "em", "-"), "q", "")) &lt;= 909), "No", "")), ""), "")</f>
        <v/>
      </c>
      <c r="BR831" s="66"/>
      <c r="BS831" s="76" t="str">
        <f>IFERROR(IF(B831&lt;&gt;"", IF(AND(INDEX(Paste_Here!X$2:X$850, MATCH(B831, Paste_Here!A$2:A$850, 0))&lt;&gt;"", ISNUMBER(VALUE(INDEX(Paste_Here!X$2:X$850, MATCH(B831, Paste_Here!A$2:A$850, 0))))), INDEX(Paste_Here!X$2:X$850, MATCH(B831, Paste_Here!A$2:A$850, 0)), ""), ""), "")</f>
        <v/>
      </c>
      <c r="BT831" s="66"/>
      <c r="BU831" s="76" t="str">
        <f>IFERROR(IF(B831&lt;&gt;"", IF(ISNUMBER(VALUE(INDEX(Paste_Here!G$2:G$850, MATCH(B831, Paste_Here!A$2:A$850, 0)))), IF(VALUE(INDEX(Paste_Here!G$2:G$850, MATCH(B831, Paste_Here!A$2:A$850, 0)))=0, "No", IF(AND(VALUE(INDEX(Paste_Here!G$2:G$850, MATCH(B831, Paste_Here!A$2:A$850, 0)))&gt;=1, VALUE(INDEX(Paste_Here!G$2:G$850, MATCH(B831, Paste_Here!A$2:A$850, 0)))&lt;=4), VALUE(INDEX(Paste_Here!G$2:G$850, MATCH(B831, Paste_Here!A$2:A$850, 0))), "")), ""), ""), "")</f>
        <v/>
      </c>
      <c r="BV831" s="66"/>
      <c r="BW831" s="76" t="str">
        <f>IFERROR(IF(B831&lt;&gt;"", IF(ISNUMBER(VALUE(INDEX(Paste_Here!H$2:H$850, MATCH(B831, Paste_Here!A$2:A$850, 0)))), IF(VALUE(INDEX(Paste_Here!H$2:H$850, MATCH(B831, Paste_Here!A$2:A$850, 0)))=0, "No", IF(AND(VALUE(INDEX(Paste_Here!H$2:H$850, MATCH(B831, Paste_Here!A$2:A$850, 0)))&gt;=1, VALUE(INDEX(Paste_Here!H$2:H$850, MATCH(B831, Paste_Here!A$2:A$850, 0)))&lt;=4), VALUE(INDEX(Paste_Here!H$2:H$850, MATCH(B831, Paste_Here!A$2:A$850, 0))), "")), ""), ""), "")</f>
        <v/>
      </c>
      <c r="BX831" s="66"/>
      <c r="BY831" s="76"/>
      <c r="BZ831" s="66"/>
      <c r="CA831" s="76"/>
      <c r="CB831" s="66"/>
      <c r="CC831" s="66"/>
      <c r="CD831" s="76" t="str">
        <f t="shared" si="101"/>
        <v/>
      </c>
      <c r="CE831" s="66"/>
      <c r="CF831" s="76" t="str">
        <f>IFERROR(IF(B831&lt;&gt;"", IF(AND(INDEX(Paste_Here!P$2:P$850, MATCH(B831, Paste_Here!A$2:A$850, 0))&lt;&gt;"", ISNUMBER(VALUE(INDEX(Paste_Here!P$2:P$850, MATCH(B831, Paste_Here!A$2:A$850, 0))))), INDEX(Paste_Here!P$2:P$850, MATCH(B831, Paste_Here!A$2:A$850, 0)), ""), ""), "")</f>
        <v/>
      </c>
      <c r="CG831" s="66"/>
      <c r="CH831" s="76" t="str">
        <f>IFERROR(IF(B831&lt;&gt;"", IF(ISNUMBER(SEARCH("highrisk", LOWER(INDEX(Paste_Here!Q$2:Q$850, MATCH(B831, Paste_Here!A$2:A$850, 0))))), "High Risk", IF(ISNUMBER(SEARCH("lowrisk", LOWER(INDEX(Paste_Here!Q$2:Q$850, MATCH(B831, Paste_Here!A$2:A$850, 0))))), "Low Risk", IF(ISNUMBER(SEARCH("somerisk", LOWER(INDEX(Paste_Here!Q$2:Q$850, MATCH(B831, Paste_Here!A$2:A$850, 0))))), "Some Risk", ""))), ""), "")</f>
        <v/>
      </c>
      <c r="CI831" s="66"/>
      <c r="CJ831" s="76" t="str">
        <f>IFERROR(IF(B831&lt;&gt;"", IF(AND(INDEX(Paste_Here!AA$2:AA$850, MATCH(B831, Paste_Here!A$2:A$850, 0))&lt;&gt;"", ISNUMBER(VALUE(INDEX(Paste_Here!AA$2:AA$850, MATCH(B831, Paste_Here!A$2:A$850, 0))))), INDEX(Paste_Here!AA$2:AA$850, MATCH(B831, Paste_Here!A$2:A$850, 0)), ""), ""), "")</f>
        <v/>
      </c>
      <c r="CK831" s="66"/>
      <c r="CL831" s="76" t="str">
        <f>IFERROR(IF(B831&lt;&gt;"", IF(LOWER(INDEX(Paste_Here!AB$2:AB$850, MATCH(B831, Paste_Here!A$2:A$850, 0)))="approaching expectations", "Approaching", IF(LOWER(INDEX(Paste_Here!AB$2:AB$850, MATCH(B831, Paste_Here!A$2:A$850, 0)))="met expectations", "Met", IF(LOWER(INDEX(Paste_Here!AB$2:AB$850, MATCH(B831, Paste_Here!A$2:A$850, 0)))="exceeded expectations", "Exceeded", IF(LOWER(INDEX(Paste_Here!AB$2:AB$850, MATCH(B831, Paste_Here!A$2:A$850, 0)))="below expectations", "Below", "")))), ""), "")</f>
        <v/>
      </c>
      <c r="CM831" s="66"/>
      <c r="CN831" s="76" t="str">
        <f>IFERROR(IF(B831&lt;&gt;"", IF(AND(INDEX(Paste_Here!AC$2:AC$850, MATCH(B831, Paste_Here!A$2:A$850, 0))&lt;&gt;"", ISNUMBER(VALUE(INDEX(Paste_Here!AC$2:AC$850, MATCH(B831, Paste_Here!A$2:A$850, 0))))), INDEX(Paste_Here!AC$2:AC$850, MATCH(B831, Paste_Here!A$2:A$850, 0)), ""), ""), "")</f>
        <v/>
      </c>
      <c r="CO831" s="66"/>
      <c r="CP831" s="76"/>
      <c r="CQ831" s="66"/>
      <c r="CR831" s="76"/>
      <c r="CS831" s="66"/>
      <c r="CT831" s="76"/>
      <c r="CU831" s="66"/>
      <c r="CV831" s="76"/>
      <c r="CW831" s="66"/>
      <c r="CX831" s="76"/>
      <c r="CY831" s="66"/>
      <c r="CZ831" s="66"/>
      <c r="DA831" s="76" t="str">
        <f t="shared" si="102"/>
        <v/>
      </c>
      <c r="DB831" s="66"/>
      <c r="DC831" s="76" t="str">
        <f>IFERROR(IF(B831&lt;&gt;"", IF(AND(INDEX(Paste_Here!V$2:V$850, MATCH(B831, Paste_Here!A$2:A$850, 0))&lt;&gt;"", ISNUMBER(VALUE(INDEX(Paste_Here!V$2:V$850, MATCH(B831, Paste_Here!A$2:A$850, 0))))), INDEX(Paste_Here!V$2:V$850, MATCH(B831, Paste_Here!A$2:A$850, 0)), ""), ""), "")</f>
        <v/>
      </c>
      <c r="DD831" s="66"/>
      <c r="DE831" s="76" t="str">
        <f>IFERROR(IF(B831&lt;&gt;"", IF(ISNUMBER(SEARCH("highrisk", LOWER(INDEX(Paste_Here!W$2:W$850, MATCH(B831, Paste_Here!A$2:A$850, 0))))), "High Risk", IF(ISNUMBER(SEARCH("lowrisk", LOWER(INDEX(Paste_Here!W$2:W$850, MATCH(B831, Paste_Here!A$2:A$850, 0))))), "Low Risk", IF(ISNUMBER(SEARCH("somerisk", LOWER(INDEX(Paste_Here!W$2:W$850, MATCH(B831, Paste_Here!A$2:A$850, 0))))), "Some Risk", ""))), ""), "")</f>
        <v/>
      </c>
      <c r="DF831" s="66"/>
      <c r="DG831" s="76" t="str">
        <f>IFERROR(IF(B831&lt;&gt;"", IF(AND(INDEX(Paste_Here!S$2:S$850, MATCH(B831, Paste_Here!A$2:A$850, 0))&lt;&gt;"", ISNUMBER(VALUE(INDEX(Paste_Here!S$2:S$850, MATCH(B831, Paste_Here!A$2:A$850, 0))))), INDEX(Paste_Here!S$2:S$850, MATCH(B831, Paste_Here!A$2:A$850, 0)), ""), ""), "")</f>
        <v/>
      </c>
      <c r="DH831" s="66"/>
      <c r="DI831" s="76" t="str">
        <f>IFERROR(IF(B831&lt;&gt;"", IF(ISNUMBER(SEARCH("highrisk", LOWER(INDEX(Paste_Here!T$2:T$850, MATCH(B831, Paste_Here!A$2:A$850, 0))))), "High Risk", IF(ISNUMBER(SEARCH("lowrisk", LOWER(INDEX(Paste_Here!T$2:T$850, MATCH(B831, Paste_Here!A$2:A$850, 0))))), "Low Risk", IF(ISNUMBER(SEARCH("somerisk", LOWER(INDEX(Paste_Here!T$2:T$850, MATCH(B831, Paste_Here!A$2:A$850, 0))))), "Some Risk", ""))), ""), "")</f>
        <v/>
      </c>
      <c r="DJ831" s="66"/>
      <c r="DK831" s="76" t="str">
        <f>IFERROR(IF(B831&lt;&gt;"", IF(AND(INDEX(Paste_Here!AD$2:AD$850, MATCH(B831, Paste_Here!A$2:A$850, 0))&lt;&gt;"", ISNUMBER(VALUE(INDEX(Paste_Here!AD$2:AD$850, MATCH(B831, Paste_Here!A$2:A$850, 0))))), INDEX(Paste_Here!AD$2:AD$850, MATCH(B831, Paste_Here!A$2:A$850, 0)), ""), ""), "")</f>
        <v/>
      </c>
      <c r="DL831" s="66"/>
      <c r="DM831" s="76" t="str">
        <f>IFERROR(IF(B831&lt;&gt;"", IF(LOWER(INDEX(Paste_Here!AE$2:AE$850, MATCH(B831, Paste_Here!A$2:A$850, 0)))="approaching expectations", "Approaching", IF(LOWER(INDEX(Paste_Here!AE$2:AE$850, MATCH(B831, Paste_Here!A$2:A$850, 0)))="met expectations", "Met", IF(LOWER(INDEX(Paste_Here!AE$2:AE$850, MATCH(B831, Paste_Here!A$2:A$850, 0)))="exceeded expectations", "Exceeded", IF(LOWER(INDEX(Paste_Here!AE$2:AE$850, MATCH(B831, Paste_Here!A$2:A$850, 0)))="below expectations", "Below", "")))), ""), "")</f>
        <v/>
      </c>
      <c r="DN831" s="66"/>
      <c r="DO831" s="76"/>
      <c r="DP831" s="66"/>
      <c r="DQ831" s="76"/>
      <c r="DR831" s="66"/>
      <c r="DS831" s="76"/>
      <c r="DT831" s="66"/>
      <c r="DU831" s="76"/>
      <c r="DV831" s="66"/>
      <c r="DW831" s="66"/>
      <c r="DX831" s="76" t="str">
        <f t="shared" si="103"/>
        <v/>
      </c>
      <c r="DY831" s="66"/>
      <c r="DZ831" s="76"/>
      <c r="EA831" s="66"/>
      <c r="EB831" s="76"/>
      <c r="EC831" s="66"/>
      <c r="ED831" s="76" t="str">
        <f>IFERROR(IF(B831&lt;&gt;"", IF(AND(INDEX(Paste_Here!AF$2:AF$850, MATCH(B831, Paste_Here!A$2:A$850, 0))&lt;&gt;"", ISNUMBER(VALUE(INDEX(Paste_Here!AF$2:AF$850, MATCH(B831, Paste_Here!A$2:A$850, 0))))), INDEX(Paste_Here!AF$2:AF$850, MATCH(B831, Paste_Here!A$2:A$850, 0)), ""), ""), "")</f>
        <v/>
      </c>
      <c r="EE831" s="66"/>
      <c r="EF831" s="76"/>
      <c r="EG831" s="66"/>
      <c r="EH831" s="76"/>
      <c r="EI831" s="66"/>
      <c r="EJ831" s="76" t="str">
        <f>IFERROR(IF(B831&lt;&gt;"", IF(AND(INDEX(Paste_Here!AG$2:AG$850, MATCH(B831, Paste_Here!A$2:A$850, 0))&lt;&gt;"", ISNUMBER(VALUE(INDEX(Paste_Here!AG$2:AG$850, MATCH(B831, Paste_Here!A$2:A$850, 0))))), INDEX(Paste_Here!AG$2:AG$850, MATCH(B831, Paste_Here!A$2:A$850, 0)), ""), ""), "")</f>
        <v/>
      </c>
      <c r="EK831" s="66"/>
      <c r="EL831" s="76"/>
      <c r="EM831" s="66"/>
      <c r="EN831" s="76"/>
      <c r="EO831" s="66"/>
      <c r="EP831" s="76"/>
      <c r="EQ831" s="66"/>
      <c r="ER831" s="76"/>
      <c r="ES831" s="66"/>
      <c r="ET831" s="66"/>
      <c r="EU831" s="76"/>
      <c r="EV831" s="66"/>
      <c r="EW831" s="76"/>
      <c r="EX831" s="66"/>
      <c r="EY831" s="76"/>
      <c r="EZ831" s="66"/>
      <c r="FA831" s="76"/>
      <c r="FB831" s="66"/>
      <c r="FC831" s="76"/>
      <c r="FD831" s="66"/>
      <c r="FE831" s="76"/>
      <c r="FF831" s="66"/>
      <c r="FG831" s="76"/>
      <c r="FH831" s="66"/>
      <c r="FI831" s="76"/>
      <c r="FJ831" s="66"/>
      <c r="FK831" s="76"/>
      <c r="FL831" s="66"/>
      <c r="FM831" s="76"/>
      <c r="FN831" s="66"/>
      <c r="FO831" s="76"/>
      <c r="FP831" s="66"/>
      <c r="FQ831" s="76"/>
      <c r="FR831" s="66"/>
      <c r="FS831" s="76"/>
      <c r="FT831" s="66"/>
      <c r="FU831" s="76"/>
      <c r="FV831" s="66"/>
      <c r="FW831" s="76"/>
      <c r="FX831" s="66"/>
      <c r="FY831" s="76"/>
      <c r="FZ831" s="66"/>
      <c r="GA831" s="76"/>
      <c r="GB831" s="66"/>
      <c r="GC831" s="76"/>
      <c r="GD831" s="66"/>
      <c r="GE831" s="76"/>
      <c r="GF831" s="66"/>
      <c r="GG831" s="76"/>
      <c r="GH831" s="66"/>
      <c r="GI831" s="76"/>
      <c r="GJ831" s="66"/>
      <c r="GK831" s="76"/>
      <c r="GL831" s="66"/>
      <c r="GM831" s="76"/>
      <c r="GN831" s="66"/>
      <c r="GO831" s="76"/>
      <c r="GP831" s="66"/>
      <c r="GQ831" s="76"/>
      <c r="GR831" s="66"/>
      <c r="GS831" s="76"/>
      <c r="GT831" s="66"/>
      <c r="GU831" s="76"/>
      <c r="GV831" s="66"/>
      <c r="GW831" s="76"/>
      <c r="GX831" s="66"/>
      <c r="GY831" s="76"/>
      <c r="GZ831" s="66"/>
      <c r="HA831" s="76"/>
      <c r="HB831" s="66"/>
      <c r="HC831" s="76"/>
      <c r="HD831" s="66"/>
      <c r="HE831" s="76"/>
      <c r="HF831" s="66"/>
      <c r="HG831" s="76"/>
      <c r="HH831" s="66"/>
      <c r="HI831" s="76"/>
      <c r="HJ831" s="66"/>
      <c r="HK831" s="76"/>
      <c r="HL831" s="66"/>
      <c r="HM831" s="76"/>
      <c r="HN831" s="66"/>
      <c r="HO831" s="76"/>
      <c r="HP831" s="66"/>
      <c r="HQ831" s="76"/>
      <c r="HR831" s="66"/>
      <c r="HS831" s="76"/>
      <c r="HT831" s="66"/>
      <c r="HU831" s="76"/>
      <c r="HV831" s="66"/>
      <c r="HW831" s="76"/>
      <c r="HX831" s="66"/>
      <c r="HY831" s="76"/>
      <c r="HZ831" s="66"/>
      <c r="IA831" s="76"/>
      <c r="IB831" s="66"/>
      <c r="IC831" s="76"/>
      <c r="ID831" s="66"/>
      <c r="IE831" s="76"/>
      <c r="IF831" s="66"/>
      <c r="IG831" s="76"/>
      <c r="IH831" s="66"/>
      <c r="II831" s="76"/>
      <c r="IJ831" s="66"/>
      <c r="IK831" s="76"/>
      <c r="IL831" s="66"/>
      <c r="IM831" s="76"/>
      <c r="IN831" s="66"/>
      <c r="IO831" s="76"/>
      <c r="IP831" s="66"/>
      <c r="IQ831" s="76"/>
      <c r="IR831" s="66"/>
      <c r="IS831" s="76"/>
      <c r="IT831" s="66"/>
      <c r="IU831" s="76"/>
      <c r="IV831" s="66"/>
      <c r="IW831" s="76"/>
      <c r="IX831" s="66"/>
      <c r="IY831" s="76"/>
      <c r="IZ831" s="66"/>
      <c r="JA831" s="76"/>
      <c r="JB831" s="66"/>
      <c r="JC831" s="76"/>
      <c r="JD831" s="66"/>
      <c r="JE831" s="76"/>
      <c r="JF831" s="66"/>
      <c r="JG831" s="76"/>
      <c r="JH831" s="66"/>
      <c r="JI831" s="76"/>
      <c r="JJ831" s="66"/>
      <c r="JK831" s="76"/>
      <c r="JL831" s="66"/>
      <c r="JM831" s="76"/>
      <c r="JN831" s="66"/>
      <c r="JO831" s="76"/>
      <c r="JP831" s="66"/>
      <c r="JQ831" s="76"/>
      <c r="JR831" s="66"/>
      <c r="JS831" s="76"/>
      <c r="JT831" s="66"/>
      <c r="JU831" s="76"/>
      <c r="JV831" s="66"/>
      <c r="JW831" s="76"/>
      <c r="JX831" s="66"/>
      <c r="JY831" s="76"/>
      <c r="JZ831" s="66"/>
      <c r="KA831" s="76"/>
      <c r="KB831" s="66"/>
      <c r="KC831" s="76"/>
      <c r="KD831" s="66"/>
      <c r="KE831" s="76"/>
      <c r="KF831" s="66"/>
      <c r="KG831" s="76"/>
      <c r="KH831" s="66"/>
      <c r="KI831" s="76"/>
      <c r="KJ831" s="66"/>
      <c r="KK831" s="76"/>
      <c r="KL831" s="66"/>
      <c r="KM831" s="76"/>
      <c r="KN831" s="66"/>
      <c r="KO831" s="76"/>
      <c r="KP831" s="66"/>
      <c r="KQ831" s="76"/>
      <c r="KR831" s="66"/>
      <c r="KS831" s="76"/>
      <c r="KT831" s="66"/>
      <c r="KU831" s="76"/>
      <c r="KV831" s="66"/>
      <c r="KW831" s="76"/>
      <c r="KX831" s="66"/>
      <c r="KY831" s="76"/>
      <c r="KZ831" s="66"/>
      <c r="LA831" s="76"/>
      <c r="LB831" s="66"/>
      <c r="LC831" s="76"/>
      <c r="LD831" s="66"/>
      <c r="LE831" s="76"/>
      <c r="LF831" s="66"/>
      <c r="LG831" s="76"/>
      <c r="LH831" s="66"/>
      <c r="LI831" s="76"/>
      <c r="LJ831" s="66"/>
      <c r="LK831" s="76"/>
      <c r="LL831" s="66"/>
      <c r="LM831" s="76"/>
      <c r="LN831" s="66"/>
      <c r="LO831" s="76"/>
      <c r="LP831" s="66"/>
      <c r="LQ831" s="76"/>
      <c r="LR831" s="66"/>
      <c r="LS831" s="76"/>
      <c r="LT831" s="66"/>
      <c r="LU831" s="76"/>
      <c r="LV831" s="66"/>
      <c r="LW831" s="76"/>
      <c r="LX831" s="66"/>
      <c r="LY831" s="76"/>
      <c r="LZ831" s="66"/>
      <c r="MA831" s="76"/>
      <c r="MB831" s="66"/>
      <c r="MC831" s="76"/>
      <c r="MD831" s="66"/>
      <c r="MG831" s="1" t="str" cm="1">
        <f t="array" ref="MG831">IFERROR(INDEX(Paste_Here!$B$2:$B$850, MATCH(0, COUNTIF(MG$4:MG830, Paste_Here!$B$2:$B$850) + IF(Paste_Here!$B$2:$B$850="", 1, 0), 0)), "")</f>
        <v/>
      </c>
      <c r="MH831" s="1" t="str">
        <f>IF(MG831&lt;&gt;"", INDEX(Paste_Here!$A$2:$A$850, MATCH(MG831, Paste_Here!$B$2:$B$850, 0)), "")</f>
        <v/>
      </c>
      <c r="MI831" s="1" t="str">
        <f t="shared" si="104"/>
        <v/>
      </c>
      <c r="MJ831" s="1" t="str" cm="1">
        <f t="array" ref="MJ831">IFERROR(INDEX($MI$5:$MI$850, MATCH(SMALL(IF($MI$5:$MI$850&lt;&gt;"", COUNTIF($MI$5:$MI$850, "&lt;"&amp;$MI$5:$MI$850)+1), ROW()-ROW($MJ$5)+1), COUNTIF($MI$5:$MI$850, "&lt;"&amp;$MI$5:$MI$850)+1, 0)), "")</f>
        <v/>
      </c>
    </row>
    <row r="832" spans="1:348">
      <c r="A832" s="66"/>
      <c r="B832" s="76" t="str">
        <f t="shared" si="97"/>
        <v/>
      </c>
      <c r="C832" s="66"/>
      <c r="D832" s="76" t="str">
        <f>IFERROR(IF(B832&lt;&gt;"", IF(AND(INDEX(Paste_Here!B$2:B$850, MATCH(B832, Paste_Here!A$2:A$850, 0))&lt;&gt;"", ISNUMBER(VALUE(INDEX(Paste_Here!B$2:B$850, MATCH(B832, Paste_Here!A$2:A$850, 0))))), INDEX(Paste_Here!B$2:B$850, MATCH(B832, Paste_Here!A$2:A$850, 0)), ""), ""), "")</f>
        <v/>
      </c>
      <c r="E832" s="66"/>
      <c r="F832" s="76" t="str">
        <f>IFERROR(IF(B832&lt;&gt;"", IF(ISTEXT(INDEX(Paste_Here!K$2:K$850, MATCH(B832, Paste_Here!A$2:A$850, 0))), INDEX(Paste_Here!K$2:K$850, MATCH(B832, Paste_Here!A$2:A$850, 0)), ""), ""), "")</f>
        <v/>
      </c>
      <c r="G832" s="66"/>
      <c r="H832" s="76" t="str">
        <f>IFERROR(IF(B832&lt;&gt;"", IF(ISTEXT(INDEX(Paste_Here!C$2:C$850, MATCH(B832, Paste_Here!A$2:A$850, 0))), INDEX(Paste_Here!C$2:C$850, MATCH(B832, Paste_Here!A$2:A$850, 0)), ""), ""), "")</f>
        <v/>
      </c>
      <c r="I832" s="66"/>
      <c r="J832" s="76" t="str">
        <f>IFERROR(IF(B832&lt;&gt;"", IF(ISNUMBER(SEARCH("s", LOWER(INDEX(Paste_Here!M$2:M$850, MATCH(B832, Paste_Here!A$2:A$850, 0))))), "Yes", IF(INDEX(Paste_Here!M$2:M$850, MATCH(B832, Paste_Here!A$2:A$850, 0))&lt;&gt;"", "No", "")), ""), "")</f>
        <v/>
      </c>
      <c r="K832" s="66"/>
      <c r="L832" s="76" t="str">
        <f>IFERROR(IF(B832&lt;&gt;"", IF(ISNUMBER(SEARCH("yes", LOWER(INDEX(Paste_Here!E$2:E$850, MATCH(B832, Paste_Here!A$2:A$850, 0))))), "Yes", IF(ISNUMBER(SEARCH("no", LOWER(INDEX(Paste_Here!E$2:E$850, MATCH(B832, Paste_Here!A$2:A$850, 0))))), "No", "")), ""), "")</f>
        <v/>
      </c>
      <c r="M832" s="66"/>
      <c r="N832" s="76" t="str">
        <f>IFERROR(IF(B832&lt;&gt;"", IF(ISNUMBER(SEARCH("yes", LOWER(INDEX(Paste_Here!F$2:F$850, MATCH(B832, Paste_Here!A$2:A$850, 0))))), "Yes", IF(ISNUMBER(SEARCH("no", LOWER(INDEX(Paste_Here!F$2:F$850, MATCH(B832, Paste_Here!A$2:A$850, 0))))), "No", "")), ""), "")</f>
        <v/>
      </c>
      <c r="O832" s="66"/>
      <c r="P832" s="76" t="str">
        <f>IFERROR(IF(B832&lt;&gt;"", IF(ISNUMBER(SEARCH("yes", LOWER(INDEX(Paste_Here!L$2:L$850, MATCH(B832, Paste_Here!A$2:A$850, 0))))), "Yes", IF(ISNUMBER(SEARCH("no", LOWER(INDEX(Paste_Here!L$2:L$850, MATCH(B832, Paste_Here!A$2:A$850, 0))))), "No", "")), ""), "")</f>
        <v/>
      </c>
      <c r="Q832" s="66"/>
      <c r="R832" s="76" t="str">
        <f>IFERROR(IF(B832&lt;&gt;"", IF(ISNUMBER(SEARCH("transitional 2", LOWER(INDEX(Paste_Here!D$2:D$850, MATCH(B832, Paste_Here!A$2:A$850, 0))))), "T2", IF(ISNUMBER(SEARCH("transitional 1", LOWER(INDEX(Paste_Here!D$2:D$850, MATCH(B832, Paste_Here!A$2:A$850, 0))))), "T1", IF(ISNUMBER(SEARCH("waived ell services", LOWER(INDEX(Paste_Here!D$2:D$850, MATCH(B832, Paste_Here!A$2:A$850, 0))))), "W", IF(ISNUMBER(SEARCH("english language learner", LOWER(INDEX(Paste_Here!D$2:D$850, MATCH(B832, Paste_Here!A$2:A$850, 0))))), "L", "")))), ""), "")</f>
        <v/>
      </c>
      <c r="S832" s="66"/>
      <c r="T832" s="76" t="str">
        <f>IFERROR(IF(B832&lt;&gt;"", IF(ISNUMBER(SEARCH("yes", LOWER(INDEX(Paste_Here!I$2:I$850, MATCH(B832, Paste_Here!A$2:A$850, 0))))), "Yes", IF(ISNUMBER(SEARCH("no", LOWER(INDEX(Paste_Here!I$2:I$850, MATCH(B832, Paste_Here!A$2:A$850, 0))))), "No", "")), ""), "")</f>
        <v/>
      </c>
      <c r="U832" s="66"/>
      <c r="V832" s="76" t="str">
        <f>IFERROR(IF(B832&lt;&gt;"", IF(ISTEXT(INDEX(Paste_Here!J$2:J$850, MATCH(B832, Paste_Here!A$2:A$850, 0))), VALUE(INDEX(Paste_Here!J$2:J$850, MATCH(B832, Paste_Here!A$2:A$850, 0))), ""), ""), "")</f>
        <v/>
      </c>
      <c r="W832" s="66"/>
      <c r="X832" s="66"/>
      <c r="Y832" s="76" t="str">
        <f t="shared" si="98"/>
        <v/>
      </c>
      <c r="Z832" s="66"/>
      <c r="AA832" s="76" t="str">
        <f>IFERROR(IF(B832&lt;&gt;"", IF(AND(INDEX(Paste_Here!AI$2:AI$850, MATCH(B832, Paste_Here!A$2:A$850, 0))&lt;&gt;"", ISNUMBER(VALUE(INDEX(Paste_Here!AI$2:AI$850, MATCH(B832, Paste_Here!A$2:A$850, 0))))), INDEX(Paste_Here!AI$2:AI$850, MATCH(B832, Paste_Here!A$2:A$850, 0)), ""), ""), "")</f>
        <v/>
      </c>
      <c r="AB832" s="66"/>
      <c r="AC832" s="76" t="str">
        <f>IFERROR(IF(B832&lt;&gt;"", IF(AND(INDEX(Paste_Here!AJ$2:AJ$850, MATCH(B832, Paste_Here!A$2:A$850, 0))&lt;&gt;"", ISNUMBER(VALUE(INDEX(Paste_Here!AJ$2:AJ$850, MATCH(B832, Paste_Here!A$2:A$850, 0))))), INDEX(Paste_Here!AJ$2:AJ$850, MATCH(B832, Paste_Here!A$2:A$850, 0)), ""), ""), "")</f>
        <v/>
      </c>
      <c r="AD832" s="66"/>
      <c r="AE832" s="76" t="str">
        <f>IFERROR(IF(B832&lt;&gt;"", IF(AND(INDEX(Paste_Here!AK$2:AK$850, MATCH(B832, Paste_Here!A$2:A$850, 0))&lt;&gt;"", ISNUMBER(VALUE(INDEX(Paste_Here!AK$2:AK$850, MATCH(B832, Paste_Here!A$2:A$850, 0))))), INDEX(Paste_Here!AK$2:AK$850, MATCH(B832, Paste_Here!A$2:A$850, 0)), ""), ""), "")</f>
        <v/>
      </c>
      <c r="AF832" s="66"/>
      <c r="AG832" s="76" t="str">
        <f>IFERROR(IF(B832&lt;&gt;"", IF(AND(INDEX(Paste_Here!AL$2:AL$850, MATCH(B832, Paste_Here!A$2:A$850, 0))&lt;&gt;"", ISNUMBER(VALUE(INDEX(Paste_Here!AL$2:AL$850, MATCH(B832, Paste_Here!A$2:A$850, 0))))), INDEX(Paste_Here!AL$2:AL$850, MATCH(B832, Paste_Here!A$2:A$850, 0)), ""), ""), "")</f>
        <v/>
      </c>
      <c r="AH832" s="66"/>
      <c r="AI832" s="76" t="str">
        <f>IFERROR(IF(B832&lt;&gt;"", IF(AND(INDEX(Paste_Here!AH$2:AH$850, MATCH(B832, Paste_Here!A$2:A$850, 0))&lt;&gt;"", ISNUMBER(VALUE(INDEX(Paste_Here!AH$2:AH$850, MATCH(B832, Paste_Here!A$2:A$850, 0))))), IF(VALUE(INDEX(Paste_Here!AH$2:AH$850, MATCH(B832, Paste_Here!A$2:A$850, 0)))=0, "", INDEX(Paste_Here!AH$2:AH$850, MATCH(B832, Paste_Here!A$2:A$850, 0))), ""), ""), "")</f>
        <v/>
      </c>
      <c r="AJ832" s="66"/>
      <c r="AK832" s="76" t="str">
        <f>IFERROR(IF(B832&lt;&gt;"", IF(AND(INDEX(Paste_Here!N$2:N$850, MATCH(B832, Paste_Here!A$2:A$850, 0))&lt;&gt;"", ISNUMBER(VALUE(INDEX(Paste_Here!N$2:N$850, MATCH(B832, Paste_Here!A$2:A$850, 0))))), INDEX(Paste_Here!N$2:N$850, MATCH(B832, Paste_Here!A$2:A$850, 0)), ""), ""), "")</f>
        <v/>
      </c>
      <c r="AL832" s="66"/>
      <c r="AM832" s="76" t="str">
        <f>IFERROR(IF(B832&lt;&gt;"", IF(AND(INDEX(Paste_Here!O$2:O$850, MATCH(B832, Paste_Here!A$2:A$850, 0))&lt;&gt;"", ISNUMBER(VALUE(INDEX(Paste_Here!O$2:O$850, MATCH(B832, Paste_Here!A$2:A$850, 0))))), INDEX(Paste_Here!O$2:O$850, MATCH(B832, Paste_Here!A$2:A$850, 0)), ""), ""), "")</f>
        <v/>
      </c>
      <c r="AN832" s="66"/>
      <c r="AO832" s="76"/>
      <c r="AP832" s="66"/>
      <c r="AQ832" s="76"/>
      <c r="AR832" s="66"/>
      <c r="AS832" s="76"/>
      <c r="AT832" s="66"/>
      <c r="AU832" s="66"/>
      <c r="AV832" s="76" t="str">
        <f t="shared" si="99"/>
        <v/>
      </c>
      <c r="AW832" s="66"/>
      <c r="AX832" s="76" t="str">
        <f>IFERROR(IF(B832&lt;&gt;"", IF(ISNUMBER(SEARCH("Revealed-Potential (Primary Focus)", LOWER(INDEX(Paste_Here!Z$2:Z$850, MATCH(B832, Paste_Here!A$2:A$850, 0))))), "Rev-Potential: Prim", IF(ISNUMBER(SEARCH("Revealed-Potential (Secondary Focus)", LOWER(INDEX(Paste_Here!Z$2:Z$850, MATCH(B832, Paste_Here!A$2:A$850, 0))))), "Rev-Potential: Sec", IF(ISNUMBER(SEARCH("Monitoring", LOWER(INDEX(Paste_Here!Z$2:Z$850, MATCH(B832, Paste_Here!A$2:A$850, 0))))), "Monitoring", IF(ISNUMBER(SEARCH("At-Promise (Secondary Focus)", LOWER(INDEX(Paste_Here!Z$2:Z$850, MATCH(B832, Paste_Here!A$2:A$850, 0))))), "At-Promise: Sec", IF(ISNUMBER(SEARCH("At-Promise (Primary Focus)", LOWER(INDEX(Paste_Here!Z$2:Z$850, MATCH(B832, Paste_Here!A$2:A$850, 0))))), "At-Promise: Prim", ""))))), ""), "")</f>
        <v/>
      </c>
      <c r="AY832" s="66"/>
      <c r="AZ832" s="76"/>
      <c r="BA832" s="66"/>
      <c r="BB832" s="76"/>
      <c r="BC832" s="66"/>
      <c r="BD832" s="76"/>
      <c r="BE832" s="66"/>
      <c r="BF832" s="76"/>
      <c r="BG832" s="66"/>
      <c r="BH832" s="76"/>
      <c r="BI832" s="66"/>
      <c r="BJ832" s="66"/>
      <c r="BK832" s="76" t="str">
        <f t="shared" si="100"/>
        <v/>
      </c>
      <c r="BL832" s="66"/>
      <c r="BM832" s="76" t="str">
        <f>IFERROR(IF(B832&lt;&gt;"", IF(AND(ISNUMBER(VALUE(SUBSTITUTE(SUBSTITUTE(Paste_Here!R832, "br", "-"), "L", ""))), VALUE(SUBSTITUTE(SUBSTITUTE(Paste_Here!R832, "br", "-"), "L", "")) &gt;= 1095), "Yes", IF(AND(ISNUMBER(VALUE(SUBSTITUTE(SUBSTITUTE(Paste_Here!R832, "br", "-"), "L", ""))), VALUE(SUBSTITUTE(SUBSTITUTE(Paste_Here!R832, "br", "-"), "L", "")) &lt;= 1094), "No", "")), ""), "")</f>
        <v/>
      </c>
      <c r="BN832" s="66"/>
      <c r="BO832" s="76" t="str">
        <f>IFERROR(IF(B832&lt;&gt;"", IF(COUNTIF(INDEX(Paste_Here!Y$2:AB$850, MATCH(B832, Paste_Here!A$2:A$850, 0), 0), "yes") &gt; 0, "Yes", IF(COUNTIF(INDEX(Paste_Here!Y$2:AB$850, MATCH(B832, Paste_Here!A$2:A$850, 0), 0), "no") &gt; 0, "No", "")), ""), "")</f>
        <v/>
      </c>
      <c r="BP832" s="66"/>
      <c r="BQ832" s="76" t="str">
        <f>IFERROR(IF(B832&lt;&gt;"", IF(AND(ISNUMBER(VALUE(SUBSTITUTE(SUBSTITUTE(Paste_Here!U832, "em", "-"), "q", ""))), VALUE(SUBSTITUTE(SUBSTITUTE(Paste_Here!U832, "em", "-"), "q", "")) &gt;= 910), "Yes", IF(AND(ISNUMBER(VALUE(SUBSTITUTE(SUBSTITUTE(Paste_Here!U832, "em", "-"), "q", ""))), VALUE(SUBSTITUTE(SUBSTITUTE(Paste_Here!U832, "em", "-"), "q", "")) &lt;= 909), "No", "")), ""), "")</f>
        <v/>
      </c>
      <c r="BR832" s="66"/>
      <c r="BS832" s="76" t="str">
        <f>IFERROR(IF(B832&lt;&gt;"", IF(AND(INDEX(Paste_Here!X$2:X$850, MATCH(B832, Paste_Here!A$2:A$850, 0))&lt;&gt;"", ISNUMBER(VALUE(INDEX(Paste_Here!X$2:X$850, MATCH(B832, Paste_Here!A$2:A$850, 0))))), INDEX(Paste_Here!X$2:X$850, MATCH(B832, Paste_Here!A$2:A$850, 0)), ""), ""), "")</f>
        <v/>
      </c>
      <c r="BT832" s="66"/>
      <c r="BU832" s="76" t="str">
        <f>IFERROR(IF(B832&lt;&gt;"", IF(ISNUMBER(VALUE(INDEX(Paste_Here!G$2:G$850, MATCH(B832, Paste_Here!A$2:A$850, 0)))), IF(VALUE(INDEX(Paste_Here!G$2:G$850, MATCH(B832, Paste_Here!A$2:A$850, 0)))=0, "No", IF(AND(VALUE(INDEX(Paste_Here!G$2:G$850, MATCH(B832, Paste_Here!A$2:A$850, 0)))&gt;=1, VALUE(INDEX(Paste_Here!G$2:G$850, MATCH(B832, Paste_Here!A$2:A$850, 0)))&lt;=4), VALUE(INDEX(Paste_Here!G$2:G$850, MATCH(B832, Paste_Here!A$2:A$850, 0))), "")), ""), ""), "")</f>
        <v/>
      </c>
      <c r="BV832" s="66"/>
      <c r="BW832" s="76" t="str">
        <f>IFERROR(IF(B832&lt;&gt;"", IF(ISNUMBER(VALUE(INDEX(Paste_Here!H$2:H$850, MATCH(B832, Paste_Here!A$2:A$850, 0)))), IF(VALUE(INDEX(Paste_Here!H$2:H$850, MATCH(B832, Paste_Here!A$2:A$850, 0)))=0, "No", IF(AND(VALUE(INDEX(Paste_Here!H$2:H$850, MATCH(B832, Paste_Here!A$2:A$850, 0)))&gt;=1, VALUE(INDEX(Paste_Here!H$2:H$850, MATCH(B832, Paste_Here!A$2:A$850, 0)))&lt;=4), VALUE(INDEX(Paste_Here!H$2:H$850, MATCH(B832, Paste_Here!A$2:A$850, 0))), "")), ""), ""), "")</f>
        <v/>
      </c>
      <c r="BX832" s="66"/>
      <c r="BY832" s="76"/>
      <c r="BZ832" s="66"/>
      <c r="CA832" s="76"/>
      <c r="CB832" s="66"/>
      <c r="CC832" s="66"/>
      <c r="CD832" s="76" t="str">
        <f t="shared" si="101"/>
        <v/>
      </c>
      <c r="CE832" s="66"/>
      <c r="CF832" s="76" t="str">
        <f>IFERROR(IF(B832&lt;&gt;"", IF(AND(INDEX(Paste_Here!P$2:P$850, MATCH(B832, Paste_Here!A$2:A$850, 0))&lt;&gt;"", ISNUMBER(VALUE(INDEX(Paste_Here!P$2:P$850, MATCH(B832, Paste_Here!A$2:A$850, 0))))), INDEX(Paste_Here!P$2:P$850, MATCH(B832, Paste_Here!A$2:A$850, 0)), ""), ""), "")</f>
        <v/>
      </c>
      <c r="CG832" s="66"/>
      <c r="CH832" s="76" t="str">
        <f>IFERROR(IF(B832&lt;&gt;"", IF(ISNUMBER(SEARCH("highrisk", LOWER(INDEX(Paste_Here!Q$2:Q$850, MATCH(B832, Paste_Here!A$2:A$850, 0))))), "High Risk", IF(ISNUMBER(SEARCH("lowrisk", LOWER(INDEX(Paste_Here!Q$2:Q$850, MATCH(B832, Paste_Here!A$2:A$850, 0))))), "Low Risk", IF(ISNUMBER(SEARCH("somerisk", LOWER(INDEX(Paste_Here!Q$2:Q$850, MATCH(B832, Paste_Here!A$2:A$850, 0))))), "Some Risk", ""))), ""), "")</f>
        <v/>
      </c>
      <c r="CI832" s="66"/>
      <c r="CJ832" s="76" t="str">
        <f>IFERROR(IF(B832&lt;&gt;"", IF(AND(INDEX(Paste_Here!AA$2:AA$850, MATCH(B832, Paste_Here!A$2:A$850, 0))&lt;&gt;"", ISNUMBER(VALUE(INDEX(Paste_Here!AA$2:AA$850, MATCH(B832, Paste_Here!A$2:A$850, 0))))), INDEX(Paste_Here!AA$2:AA$850, MATCH(B832, Paste_Here!A$2:A$850, 0)), ""), ""), "")</f>
        <v/>
      </c>
      <c r="CK832" s="66"/>
      <c r="CL832" s="76" t="str">
        <f>IFERROR(IF(B832&lt;&gt;"", IF(LOWER(INDEX(Paste_Here!AB$2:AB$850, MATCH(B832, Paste_Here!A$2:A$850, 0)))="approaching expectations", "Approaching", IF(LOWER(INDEX(Paste_Here!AB$2:AB$850, MATCH(B832, Paste_Here!A$2:A$850, 0)))="met expectations", "Met", IF(LOWER(INDEX(Paste_Here!AB$2:AB$850, MATCH(B832, Paste_Here!A$2:A$850, 0)))="exceeded expectations", "Exceeded", IF(LOWER(INDEX(Paste_Here!AB$2:AB$850, MATCH(B832, Paste_Here!A$2:A$850, 0)))="below expectations", "Below", "")))), ""), "")</f>
        <v/>
      </c>
      <c r="CM832" s="66"/>
      <c r="CN832" s="76" t="str">
        <f>IFERROR(IF(B832&lt;&gt;"", IF(AND(INDEX(Paste_Here!AC$2:AC$850, MATCH(B832, Paste_Here!A$2:A$850, 0))&lt;&gt;"", ISNUMBER(VALUE(INDEX(Paste_Here!AC$2:AC$850, MATCH(B832, Paste_Here!A$2:A$850, 0))))), INDEX(Paste_Here!AC$2:AC$850, MATCH(B832, Paste_Here!A$2:A$850, 0)), ""), ""), "")</f>
        <v/>
      </c>
      <c r="CO832" s="66"/>
      <c r="CP832" s="76"/>
      <c r="CQ832" s="66"/>
      <c r="CR832" s="76"/>
      <c r="CS832" s="66"/>
      <c r="CT832" s="76"/>
      <c r="CU832" s="66"/>
      <c r="CV832" s="76"/>
      <c r="CW832" s="66"/>
      <c r="CX832" s="76"/>
      <c r="CY832" s="66"/>
      <c r="CZ832" s="66"/>
      <c r="DA832" s="76" t="str">
        <f t="shared" si="102"/>
        <v/>
      </c>
      <c r="DB832" s="66"/>
      <c r="DC832" s="76" t="str">
        <f>IFERROR(IF(B832&lt;&gt;"", IF(AND(INDEX(Paste_Here!V$2:V$850, MATCH(B832, Paste_Here!A$2:A$850, 0))&lt;&gt;"", ISNUMBER(VALUE(INDEX(Paste_Here!V$2:V$850, MATCH(B832, Paste_Here!A$2:A$850, 0))))), INDEX(Paste_Here!V$2:V$850, MATCH(B832, Paste_Here!A$2:A$850, 0)), ""), ""), "")</f>
        <v/>
      </c>
      <c r="DD832" s="66"/>
      <c r="DE832" s="76" t="str">
        <f>IFERROR(IF(B832&lt;&gt;"", IF(ISNUMBER(SEARCH("highrisk", LOWER(INDEX(Paste_Here!W$2:W$850, MATCH(B832, Paste_Here!A$2:A$850, 0))))), "High Risk", IF(ISNUMBER(SEARCH("lowrisk", LOWER(INDEX(Paste_Here!W$2:W$850, MATCH(B832, Paste_Here!A$2:A$850, 0))))), "Low Risk", IF(ISNUMBER(SEARCH("somerisk", LOWER(INDEX(Paste_Here!W$2:W$850, MATCH(B832, Paste_Here!A$2:A$850, 0))))), "Some Risk", ""))), ""), "")</f>
        <v/>
      </c>
      <c r="DF832" s="66"/>
      <c r="DG832" s="76" t="str">
        <f>IFERROR(IF(B832&lt;&gt;"", IF(AND(INDEX(Paste_Here!S$2:S$850, MATCH(B832, Paste_Here!A$2:A$850, 0))&lt;&gt;"", ISNUMBER(VALUE(INDEX(Paste_Here!S$2:S$850, MATCH(B832, Paste_Here!A$2:A$850, 0))))), INDEX(Paste_Here!S$2:S$850, MATCH(B832, Paste_Here!A$2:A$850, 0)), ""), ""), "")</f>
        <v/>
      </c>
      <c r="DH832" s="66"/>
      <c r="DI832" s="76" t="str">
        <f>IFERROR(IF(B832&lt;&gt;"", IF(ISNUMBER(SEARCH("highrisk", LOWER(INDEX(Paste_Here!T$2:T$850, MATCH(B832, Paste_Here!A$2:A$850, 0))))), "High Risk", IF(ISNUMBER(SEARCH("lowrisk", LOWER(INDEX(Paste_Here!T$2:T$850, MATCH(B832, Paste_Here!A$2:A$850, 0))))), "Low Risk", IF(ISNUMBER(SEARCH("somerisk", LOWER(INDEX(Paste_Here!T$2:T$850, MATCH(B832, Paste_Here!A$2:A$850, 0))))), "Some Risk", ""))), ""), "")</f>
        <v/>
      </c>
      <c r="DJ832" s="66"/>
      <c r="DK832" s="76" t="str">
        <f>IFERROR(IF(B832&lt;&gt;"", IF(AND(INDEX(Paste_Here!AD$2:AD$850, MATCH(B832, Paste_Here!A$2:A$850, 0))&lt;&gt;"", ISNUMBER(VALUE(INDEX(Paste_Here!AD$2:AD$850, MATCH(B832, Paste_Here!A$2:A$850, 0))))), INDEX(Paste_Here!AD$2:AD$850, MATCH(B832, Paste_Here!A$2:A$850, 0)), ""), ""), "")</f>
        <v/>
      </c>
      <c r="DL832" s="66"/>
      <c r="DM832" s="76" t="str">
        <f>IFERROR(IF(B832&lt;&gt;"", IF(LOWER(INDEX(Paste_Here!AE$2:AE$850, MATCH(B832, Paste_Here!A$2:A$850, 0)))="approaching expectations", "Approaching", IF(LOWER(INDEX(Paste_Here!AE$2:AE$850, MATCH(B832, Paste_Here!A$2:A$850, 0)))="met expectations", "Met", IF(LOWER(INDEX(Paste_Here!AE$2:AE$850, MATCH(B832, Paste_Here!A$2:A$850, 0)))="exceeded expectations", "Exceeded", IF(LOWER(INDEX(Paste_Here!AE$2:AE$850, MATCH(B832, Paste_Here!A$2:A$850, 0)))="below expectations", "Below", "")))), ""), "")</f>
        <v/>
      </c>
      <c r="DN832" s="66"/>
      <c r="DO832" s="76"/>
      <c r="DP832" s="66"/>
      <c r="DQ832" s="76"/>
      <c r="DR832" s="66"/>
      <c r="DS832" s="76"/>
      <c r="DT832" s="66"/>
      <c r="DU832" s="76"/>
      <c r="DV832" s="66"/>
      <c r="DW832" s="66"/>
      <c r="DX832" s="76" t="str">
        <f t="shared" si="103"/>
        <v/>
      </c>
      <c r="DY832" s="66"/>
      <c r="DZ832" s="76"/>
      <c r="EA832" s="66"/>
      <c r="EB832" s="76"/>
      <c r="EC832" s="66"/>
      <c r="ED832" s="76" t="str">
        <f>IFERROR(IF(B832&lt;&gt;"", IF(AND(INDEX(Paste_Here!AF$2:AF$850, MATCH(B832, Paste_Here!A$2:A$850, 0))&lt;&gt;"", ISNUMBER(VALUE(INDEX(Paste_Here!AF$2:AF$850, MATCH(B832, Paste_Here!A$2:A$850, 0))))), INDEX(Paste_Here!AF$2:AF$850, MATCH(B832, Paste_Here!A$2:A$850, 0)), ""), ""), "")</f>
        <v/>
      </c>
      <c r="EE832" s="66"/>
      <c r="EF832" s="76"/>
      <c r="EG832" s="66"/>
      <c r="EH832" s="76"/>
      <c r="EI832" s="66"/>
      <c r="EJ832" s="76" t="str">
        <f>IFERROR(IF(B832&lt;&gt;"", IF(AND(INDEX(Paste_Here!AG$2:AG$850, MATCH(B832, Paste_Here!A$2:A$850, 0))&lt;&gt;"", ISNUMBER(VALUE(INDEX(Paste_Here!AG$2:AG$850, MATCH(B832, Paste_Here!A$2:A$850, 0))))), INDEX(Paste_Here!AG$2:AG$850, MATCH(B832, Paste_Here!A$2:A$850, 0)), ""), ""), "")</f>
        <v/>
      </c>
      <c r="EK832" s="66"/>
      <c r="EL832" s="76"/>
      <c r="EM832" s="66"/>
      <c r="EN832" s="76"/>
      <c r="EO832" s="66"/>
      <c r="EP832" s="76"/>
      <c r="EQ832" s="66"/>
      <c r="ER832" s="76"/>
      <c r="ES832" s="66"/>
      <c r="ET832" s="66"/>
      <c r="EU832" s="76"/>
      <c r="EV832" s="66"/>
      <c r="EW832" s="76"/>
      <c r="EX832" s="66"/>
      <c r="EY832" s="76"/>
      <c r="EZ832" s="66"/>
      <c r="FA832" s="76"/>
      <c r="FB832" s="66"/>
      <c r="FC832" s="76"/>
      <c r="FD832" s="66"/>
      <c r="FE832" s="76"/>
      <c r="FF832" s="66"/>
      <c r="FG832" s="76"/>
      <c r="FH832" s="66"/>
      <c r="FI832" s="76"/>
      <c r="FJ832" s="66"/>
      <c r="FK832" s="76"/>
      <c r="FL832" s="66"/>
      <c r="FM832" s="76"/>
      <c r="FN832" s="66"/>
      <c r="FO832" s="76"/>
      <c r="FP832" s="66"/>
      <c r="FQ832" s="76"/>
      <c r="FR832" s="66"/>
      <c r="FS832" s="76"/>
      <c r="FT832" s="66"/>
      <c r="FU832" s="76"/>
      <c r="FV832" s="66"/>
      <c r="FW832" s="76"/>
      <c r="FX832" s="66"/>
      <c r="FY832" s="76"/>
      <c r="FZ832" s="66"/>
      <c r="GA832" s="76"/>
      <c r="GB832" s="66"/>
      <c r="GC832" s="76"/>
      <c r="GD832" s="66"/>
      <c r="GE832" s="76"/>
      <c r="GF832" s="66"/>
      <c r="GG832" s="76"/>
      <c r="GH832" s="66"/>
      <c r="GI832" s="76"/>
      <c r="GJ832" s="66"/>
      <c r="GK832" s="76"/>
      <c r="GL832" s="66"/>
      <c r="GM832" s="76"/>
      <c r="GN832" s="66"/>
      <c r="GO832" s="76"/>
      <c r="GP832" s="66"/>
      <c r="GQ832" s="76"/>
      <c r="GR832" s="66"/>
      <c r="GS832" s="76"/>
      <c r="GT832" s="66"/>
      <c r="GU832" s="76"/>
      <c r="GV832" s="66"/>
      <c r="GW832" s="76"/>
      <c r="GX832" s="66"/>
      <c r="GY832" s="76"/>
      <c r="GZ832" s="66"/>
      <c r="HA832" s="76"/>
      <c r="HB832" s="66"/>
      <c r="HC832" s="76"/>
      <c r="HD832" s="66"/>
      <c r="HE832" s="76"/>
      <c r="HF832" s="66"/>
      <c r="HG832" s="76"/>
      <c r="HH832" s="66"/>
      <c r="HI832" s="76"/>
      <c r="HJ832" s="66"/>
      <c r="HK832" s="76"/>
      <c r="HL832" s="66"/>
      <c r="HM832" s="76"/>
      <c r="HN832" s="66"/>
      <c r="HO832" s="76"/>
      <c r="HP832" s="66"/>
      <c r="HQ832" s="76"/>
      <c r="HR832" s="66"/>
      <c r="HS832" s="76"/>
      <c r="HT832" s="66"/>
      <c r="HU832" s="76"/>
      <c r="HV832" s="66"/>
      <c r="HW832" s="76"/>
      <c r="HX832" s="66"/>
      <c r="HY832" s="76"/>
      <c r="HZ832" s="66"/>
      <c r="IA832" s="76"/>
      <c r="IB832" s="66"/>
      <c r="IC832" s="76"/>
      <c r="ID832" s="66"/>
      <c r="IE832" s="76"/>
      <c r="IF832" s="66"/>
      <c r="IG832" s="76"/>
      <c r="IH832" s="66"/>
      <c r="II832" s="76"/>
      <c r="IJ832" s="66"/>
      <c r="IK832" s="76"/>
      <c r="IL832" s="66"/>
      <c r="IM832" s="76"/>
      <c r="IN832" s="66"/>
      <c r="IO832" s="76"/>
      <c r="IP832" s="66"/>
      <c r="IQ832" s="76"/>
      <c r="IR832" s="66"/>
      <c r="IS832" s="76"/>
      <c r="IT832" s="66"/>
      <c r="IU832" s="76"/>
      <c r="IV832" s="66"/>
      <c r="IW832" s="76"/>
      <c r="IX832" s="66"/>
      <c r="IY832" s="76"/>
      <c r="IZ832" s="66"/>
      <c r="JA832" s="76"/>
      <c r="JB832" s="66"/>
      <c r="JC832" s="76"/>
      <c r="JD832" s="66"/>
      <c r="JE832" s="76"/>
      <c r="JF832" s="66"/>
      <c r="JG832" s="76"/>
      <c r="JH832" s="66"/>
      <c r="JI832" s="76"/>
      <c r="JJ832" s="66"/>
      <c r="JK832" s="76"/>
      <c r="JL832" s="66"/>
      <c r="JM832" s="76"/>
      <c r="JN832" s="66"/>
      <c r="JO832" s="76"/>
      <c r="JP832" s="66"/>
      <c r="JQ832" s="76"/>
      <c r="JR832" s="66"/>
      <c r="JS832" s="76"/>
      <c r="JT832" s="66"/>
      <c r="JU832" s="76"/>
      <c r="JV832" s="66"/>
      <c r="JW832" s="76"/>
      <c r="JX832" s="66"/>
      <c r="JY832" s="76"/>
      <c r="JZ832" s="66"/>
      <c r="KA832" s="76"/>
      <c r="KB832" s="66"/>
      <c r="KC832" s="76"/>
      <c r="KD832" s="66"/>
      <c r="KE832" s="76"/>
      <c r="KF832" s="66"/>
      <c r="KG832" s="76"/>
      <c r="KH832" s="66"/>
      <c r="KI832" s="76"/>
      <c r="KJ832" s="66"/>
      <c r="KK832" s="76"/>
      <c r="KL832" s="66"/>
      <c r="KM832" s="76"/>
      <c r="KN832" s="66"/>
      <c r="KO832" s="76"/>
      <c r="KP832" s="66"/>
      <c r="KQ832" s="76"/>
      <c r="KR832" s="66"/>
      <c r="KS832" s="76"/>
      <c r="KT832" s="66"/>
      <c r="KU832" s="76"/>
      <c r="KV832" s="66"/>
      <c r="KW832" s="76"/>
      <c r="KX832" s="66"/>
      <c r="KY832" s="76"/>
      <c r="KZ832" s="66"/>
      <c r="LA832" s="76"/>
      <c r="LB832" s="66"/>
      <c r="LC832" s="76"/>
      <c r="LD832" s="66"/>
      <c r="LE832" s="76"/>
      <c r="LF832" s="66"/>
      <c r="LG832" s="76"/>
      <c r="LH832" s="66"/>
      <c r="LI832" s="76"/>
      <c r="LJ832" s="66"/>
      <c r="LK832" s="76"/>
      <c r="LL832" s="66"/>
      <c r="LM832" s="76"/>
      <c r="LN832" s="66"/>
      <c r="LO832" s="76"/>
      <c r="LP832" s="66"/>
      <c r="LQ832" s="76"/>
      <c r="LR832" s="66"/>
      <c r="LS832" s="76"/>
      <c r="LT832" s="66"/>
      <c r="LU832" s="76"/>
      <c r="LV832" s="66"/>
      <c r="LW832" s="76"/>
      <c r="LX832" s="66"/>
      <c r="LY832" s="76"/>
      <c r="LZ832" s="66"/>
      <c r="MA832" s="76"/>
      <c r="MB832" s="66"/>
      <c r="MC832" s="76"/>
      <c r="MD832" s="66"/>
      <c r="MG832" s="1" t="str" cm="1">
        <f t="array" ref="MG832">IFERROR(INDEX(Paste_Here!$B$2:$B$850, MATCH(0, COUNTIF(MG$4:MG831, Paste_Here!$B$2:$B$850) + IF(Paste_Here!$B$2:$B$850="", 1, 0), 0)), "")</f>
        <v/>
      </c>
      <c r="MH832" s="1" t="str">
        <f>IF(MG832&lt;&gt;"", INDEX(Paste_Here!$A$2:$A$850, MATCH(MG832, Paste_Here!$B$2:$B$850, 0)), "")</f>
        <v/>
      </c>
      <c r="MI832" s="1" t="str">
        <f t="shared" si="104"/>
        <v/>
      </c>
      <c r="MJ832" s="1" t="str" cm="1">
        <f t="array" ref="MJ832">IFERROR(INDEX($MI$5:$MI$850, MATCH(SMALL(IF($MI$5:$MI$850&lt;&gt;"", COUNTIF($MI$5:$MI$850, "&lt;"&amp;$MI$5:$MI$850)+1), ROW()-ROW($MJ$5)+1), COUNTIF($MI$5:$MI$850, "&lt;"&amp;$MI$5:$MI$850)+1, 0)), "")</f>
        <v/>
      </c>
    </row>
    <row r="833" spans="1:348">
      <c r="A833" s="66"/>
      <c r="B833" s="76" t="str">
        <f t="shared" si="97"/>
        <v/>
      </c>
      <c r="C833" s="66"/>
      <c r="D833" s="76" t="str">
        <f>IFERROR(IF(B833&lt;&gt;"", IF(AND(INDEX(Paste_Here!B$2:B$850, MATCH(B833, Paste_Here!A$2:A$850, 0))&lt;&gt;"", ISNUMBER(VALUE(INDEX(Paste_Here!B$2:B$850, MATCH(B833, Paste_Here!A$2:A$850, 0))))), INDEX(Paste_Here!B$2:B$850, MATCH(B833, Paste_Here!A$2:A$850, 0)), ""), ""), "")</f>
        <v/>
      </c>
      <c r="E833" s="66"/>
      <c r="F833" s="76" t="str">
        <f>IFERROR(IF(B833&lt;&gt;"", IF(ISTEXT(INDEX(Paste_Here!K$2:K$850, MATCH(B833, Paste_Here!A$2:A$850, 0))), INDEX(Paste_Here!K$2:K$850, MATCH(B833, Paste_Here!A$2:A$850, 0)), ""), ""), "")</f>
        <v/>
      </c>
      <c r="G833" s="66"/>
      <c r="H833" s="76" t="str">
        <f>IFERROR(IF(B833&lt;&gt;"", IF(ISTEXT(INDEX(Paste_Here!C$2:C$850, MATCH(B833, Paste_Here!A$2:A$850, 0))), INDEX(Paste_Here!C$2:C$850, MATCH(B833, Paste_Here!A$2:A$850, 0)), ""), ""), "")</f>
        <v/>
      </c>
      <c r="I833" s="66"/>
      <c r="J833" s="76" t="str">
        <f>IFERROR(IF(B833&lt;&gt;"", IF(ISNUMBER(SEARCH("s", LOWER(INDEX(Paste_Here!M$2:M$850, MATCH(B833, Paste_Here!A$2:A$850, 0))))), "Yes", IF(INDEX(Paste_Here!M$2:M$850, MATCH(B833, Paste_Here!A$2:A$850, 0))&lt;&gt;"", "No", "")), ""), "")</f>
        <v/>
      </c>
      <c r="K833" s="66"/>
      <c r="L833" s="76" t="str">
        <f>IFERROR(IF(B833&lt;&gt;"", IF(ISNUMBER(SEARCH("yes", LOWER(INDEX(Paste_Here!E$2:E$850, MATCH(B833, Paste_Here!A$2:A$850, 0))))), "Yes", IF(ISNUMBER(SEARCH("no", LOWER(INDEX(Paste_Here!E$2:E$850, MATCH(B833, Paste_Here!A$2:A$850, 0))))), "No", "")), ""), "")</f>
        <v/>
      </c>
      <c r="M833" s="66"/>
      <c r="N833" s="76" t="str">
        <f>IFERROR(IF(B833&lt;&gt;"", IF(ISNUMBER(SEARCH("yes", LOWER(INDEX(Paste_Here!F$2:F$850, MATCH(B833, Paste_Here!A$2:A$850, 0))))), "Yes", IF(ISNUMBER(SEARCH("no", LOWER(INDEX(Paste_Here!F$2:F$850, MATCH(B833, Paste_Here!A$2:A$850, 0))))), "No", "")), ""), "")</f>
        <v/>
      </c>
      <c r="O833" s="66"/>
      <c r="P833" s="76" t="str">
        <f>IFERROR(IF(B833&lt;&gt;"", IF(ISNUMBER(SEARCH("yes", LOWER(INDEX(Paste_Here!L$2:L$850, MATCH(B833, Paste_Here!A$2:A$850, 0))))), "Yes", IF(ISNUMBER(SEARCH("no", LOWER(INDEX(Paste_Here!L$2:L$850, MATCH(B833, Paste_Here!A$2:A$850, 0))))), "No", "")), ""), "")</f>
        <v/>
      </c>
      <c r="Q833" s="66"/>
      <c r="R833" s="76" t="str">
        <f>IFERROR(IF(B833&lt;&gt;"", IF(ISNUMBER(SEARCH("transitional 2", LOWER(INDEX(Paste_Here!D$2:D$850, MATCH(B833, Paste_Here!A$2:A$850, 0))))), "T2", IF(ISNUMBER(SEARCH("transitional 1", LOWER(INDEX(Paste_Here!D$2:D$850, MATCH(B833, Paste_Here!A$2:A$850, 0))))), "T1", IF(ISNUMBER(SEARCH("waived ell services", LOWER(INDEX(Paste_Here!D$2:D$850, MATCH(B833, Paste_Here!A$2:A$850, 0))))), "W", IF(ISNUMBER(SEARCH("english language learner", LOWER(INDEX(Paste_Here!D$2:D$850, MATCH(B833, Paste_Here!A$2:A$850, 0))))), "L", "")))), ""), "")</f>
        <v/>
      </c>
      <c r="S833" s="66"/>
      <c r="T833" s="76" t="str">
        <f>IFERROR(IF(B833&lt;&gt;"", IF(ISNUMBER(SEARCH("yes", LOWER(INDEX(Paste_Here!I$2:I$850, MATCH(B833, Paste_Here!A$2:A$850, 0))))), "Yes", IF(ISNUMBER(SEARCH("no", LOWER(INDEX(Paste_Here!I$2:I$850, MATCH(B833, Paste_Here!A$2:A$850, 0))))), "No", "")), ""), "")</f>
        <v/>
      </c>
      <c r="U833" s="66"/>
      <c r="V833" s="76" t="str">
        <f>IFERROR(IF(B833&lt;&gt;"", IF(ISTEXT(INDEX(Paste_Here!J$2:J$850, MATCH(B833, Paste_Here!A$2:A$850, 0))), VALUE(INDEX(Paste_Here!J$2:J$850, MATCH(B833, Paste_Here!A$2:A$850, 0))), ""), ""), "")</f>
        <v/>
      </c>
      <c r="W833" s="66"/>
      <c r="X833" s="66"/>
      <c r="Y833" s="76" t="str">
        <f t="shared" si="98"/>
        <v/>
      </c>
      <c r="Z833" s="66"/>
      <c r="AA833" s="76" t="str">
        <f>IFERROR(IF(B833&lt;&gt;"", IF(AND(INDEX(Paste_Here!AI$2:AI$850, MATCH(B833, Paste_Here!A$2:A$850, 0))&lt;&gt;"", ISNUMBER(VALUE(INDEX(Paste_Here!AI$2:AI$850, MATCH(B833, Paste_Here!A$2:A$850, 0))))), INDEX(Paste_Here!AI$2:AI$850, MATCH(B833, Paste_Here!A$2:A$850, 0)), ""), ""), "")</f>
        <v/>
      </c>
      <c r="AB833" s="66"/>
      <c r="AC833" s="76" t="str">
        <f>IFERROR(IF(B833&lt;&gt;"", IF(AND(INDEX(Paste_Here!AJ$2:AJ$850, MATCH(B833, Paste_Here!A$2:A$850, 0))&lt;&gt;"", ISNUMBER(VALUE(INDEX(Paste_Here!AJ$2:AJ$850, MATCH(B833, Paste_Here!A$2:A$850, 0))))), INDEX(Paste_Here!AJ$2:AJ$850, MATCH(B833, Paste_Here!A$2:A$850, 0)), ""), ""), "")</f>
        <v/>
      </c>
      <c r="AD833" s="66"/>
      <c r="AE833" s="76" t="str">
        <f>IFERROR(IF(B833&lt;&gt;"", IF(AND(INDEX(Paste_Here!AK$2:AK$850, MATCH(B833, Paste_Here!A$2:A$850, 0))&lt;&gt;"", ISNUMBER(VALUE(INDEX(Paste_Here!AK$2:AK$850, MATCH(B833, Paste_Here!A$2:A$850, 0))))), INDEX(Paste_Here!AK$2:AK$850, MATCH(B833, Paste_Here!A$2:A$850, 0)), ""), ""), "")</f>
        <v/>
      </c>
      <c r="AF833" s="66"/>
      <c r="AG833" s="76" t="str">
        <f>IFERROR(IF(B833&lt;&gt;"", IF(AND(INDEX(Paste_Here!AL$2:AL$850, MATCH(B833, Paste_Here!A$2:A$850, 0))&lt;&gt;"", ISNUMBER(VALUE(INDEX(Paste_Here!AL$2:AL$850, MATCH(B833, Paste_Here!A$2:A$850, 0))))), INDEX(Paste_Here!AL$2:AL$850, MATCH(B833, Paste_Here!A$2:A$850, 0)), ""), ""), "")</f>
        <v/>
      </c>
      <c r="AH833" s="66"/>
      <c r="AI833" s="76" t="str">
        <f>IFERROR(IF(B833&lt;&gt;"", IF(AND(INDEX(Paste_Here!AH$2:AH$850, MATCH(B833, Paste_Here!A$2:A$850, 0))&lt;&gt;"", ISNUMBER(VALUE(INDEX(Paste_Here!AH$2:AH$850, MATCH(B833, Paste_Here!A$2:A$850, 0))))), IF(VALUE(INDEX(Paste_Here!AH$2:AH$850, MATCH(B833, Paste_Here!A$2:A$850, 0)))=0, "", INDEX(Paste_Here!AH$2:AH$850, MATCH(B833, Paste_Here!A$2:A$850, 0))), ""), ""), "")</f>
        <v/>
      </c>
      <c r="AJ833" s="66"/>
      <c r="AK833" s="76" t="str">
        <f>IFERROR(IF(B833&lt;&gt;"", IF(AND(INDEX(Paste_Here!N$2:N$850, MATCH(B833, Paste_Here!A$2:A$850, 0))&lt;&gt;"", ISNUMBER(VALUE(INDEX(Paste_Here!N$2:N$850, MATCH(B833, Paste_Here!A$2:A$850, 0))))), INDEX(Paste_Here!N$2:N$850, MATCH(B833, Paste_Here!A$2:A$850, 0)), ""), ""), "")</f>
        <v/>
      </c>
      <c r="AL833" s="66"/>
      <c r="AM833" s="76" t="str">
        <f>IFERROR(IF(B833&lt;&gt;"", IF(AND(INDEX(Paste_Here!O$2:O$850, MATCH(B833, Paste_Here!A$2:A$850, 0))&lt;&gt;"", ISNUMBER(VALUE(INDEX(Paste_Here!O$2:O$850, MATCH(B833, Paste_Here!A$2:A$850, 0))))), INDEX(Paste_Here!O$2:O$850, MATCH(B833, Paste_Here!A$2:A$850, 0)), ""), ""), "")</f>
        <v/>
      </c>
      <c r="AN833" s="66"/>
      <c r="AO833" s="76"/>
      <c r="AP833" s="66"/>
      <c r="AQ833" s="76"/>
      <c r="AR833" s="66"/>
      <c r="AS833" s="76"/>
      <c r="AT833" s="66"/>
      <c r="AU833" s="66"/>
      <c r="AV833" s="76" t="str">
        <f t="shared" si="99"/>
        <v/>
      </c>
      <c r="AW833" s="66"/>
      <c r="AX833" s="76" t="str">
        <f>IFERROR(IF(B833&lt;&gt;"", IF(ISNUMBER(SEARCH("Revealed-Potential (Primary Focus)", LOWER(INDEX(Paste_Here!Z$2:Z$850, MATCH(B833, Paste_Here!A$2:A$850, 0))))), "Rev-Potential: Prim", IF(ISNUMBER(SEARCH("Revealed-Potential (Secondary Focus)", LOWER(INDEX(Paste_Here!Z$2:Z$850, MATCH(B833, Paste_Here!A$2:A$850, 0))))), "Rev-Potential: Sec", IF(ISNUMBER(SEARCH("Monitoring", LOWER(INDEX(Paste_Here!Z$2:Z$850, MATCH(B833, Paste_Here!A$2:A$850, 0))))), "Monitoring", IF(ISNUMBER(SEARCH("At-Promise (Secondary Focus)", LOWER(INDEX(Paste_Here!Z$2:Z$850, MATCH(B833, Paste_Here!A$2:A$850, 0))))), "At-Promise: Sec", IF(ISNUMBER(SEARCH("At-Promise (Primary Focus)", LOWER(INDEX(Paste_Here!Z$2:Z$850, MATCH(B833, Paste_Here!A$2:A$850, 0))))), "At-Promise: Prim", ""))))), ""), "")</f>
        <v/>
      </c>
      <c r="AY833" s="66"/>
      <c r="AZ833" s="76"/>
      <c r="BA833" s="66"/>
      <c r="BB833" s="76"/>
      <c r="BC833" s="66"/>
      <c r="BD833" s="76"/>
      <c r="BE833" s="66"/>
      <c r="BF833" s="76"/>
      <c r="BG833" s="66"/>
      <c r="BH833" s="76"/>
      <c r="BI833" s="66"/>
      <c r="BJ833" s="66"/>
      <c r="BK833" s="76" t="str">
        <f t="shared" si="100"/>
        <v/>
      </c>
      <c r="BL833" s="66"/>
      <c r="BM833" s="76" t="str">
        <f>IFERROR(IF(B833&lt;&gt;"", IF(AND(ISNUMBER(VALUE(SUBSTITUTE(SUBSTITUTE(Paste_Here!R833, "br", "-"), "L", ""))), VALUE(SUBSTITUTE(SUBSTITUTE(Paste_Here!R833, "br", "-"), "L", "")) &gt;= 1095), "Yes", IF(AND(ISNUMBER(VALUE(SUBSTITUTE(SUBSTITUTE(Paste_Here!R833, "br", "-"), "L", ""))), VALUE(SUBSTITUTE(SUBSTITUTE(Paste_Here!R833, "br", "-"), "L", "")) &lt;= 1094), "No", "")), ""), "")</f>
        <v/>
      </c>
      <c r="BN833" s="66"/>
      <c r="BO833" s="76" t="str">
        <f>IFERROR(IF(B833&lt;&gt;"", IF(COUNTIF(INDEX(Paste_Here!Y$2:AB$850, MATCH(B833, Paste_Here!A$2:A$850, 0), 0), "yes") &gt; 0, "Yes", IF(COUNTIF(INDEX(Paste_Here!Y$2:AB$850, MATCH(B833, Paste_Here!A$2:A$850, 0), 0), "no") &gt; 0, "No", "")), ""), "")</f>
        <v/>
      </c>
      <c r="BP833" s="66"/>
      <c r="BQ833" s="76" t="str">
        <f>IFERROR(IF(B833&lt;&gt;"", IF(AND(ISNUMBER(VALUE(SUBSTITUTE(SUBSTITUTE(Paste_Here!U833, "em", "-"), "q", ""))), VALUE(SUBSTITUTE(SUBSTITUTE(Paste_Here!U833, "em", "-"), "q", "")) &gt;= 910), "Yes", IF(AND(ISNUMBER(VALUE(SUBSTITUTE(SUBSTITUTE(Paste_Here!U833, "em", "-"), "q", ""))), VALUE(SUBSTITUTE(SUBSTITUTE(Paste_Here!U833, "em", "-"), "q", "")) &lt;= 909), "No", "")), ""), "")</f>
        <v/>
      </c>
      <c r="BR833" s="66"/>
      <c r="BS833" s="76" t="str">
        <f>IFERROR(IF(B833&lt;&gt;"", IF(AND(INDEX(Paste_Here!X$2:X$850, MATCH(B833, Paste_Here!A$2:A$850, 0))&lt;&gt;"", ISNUMBER(VALUE(INDEX(Paste_Here!X$2:X$850, MATCH(B833, Paste_Here!A$2:A$850, 0))))), INDEX(Paste_Here!X$2:X$850, MATCH(B833, Paste_Here!A$2:A$850, 0)), ""), ""), "")</f>
        <v/>
      </c>
      <c r="BT833" s="66"/>
      <c r="BU833" s="76" t="str">
        <f>IFERROR(IF(B833&lt;&gt;"", IF(ISNUMBER(VALUE(INDEX(Paste_Here!G$2:G$850, MATCH(B833, Paste_Here!A$2:A$850, 0)))), IF(VALUE(INDEX(Paste_Here!G$2:G$850, MATCH(B833, Paste_Here!A$2:A$850, 0)))=0, "No", IF(AND(VALUE(INDEX(Paste_Here!G$2:G$850, MATCH(B833, Paste_Here!A$2:A$850, 0)))&gt;=1, VALUE(INDEX(Paste_Here!G$2:G$850, MATCH(B833, Paste_Here!A$2:A$850, 0)))&lt;=4), VALUE(INDEX(Paste_Here!G$2:G$850, MATCH(B833, Paste_Here!A$2:A$850, 0))), "")), ""), ""), "")</f>
        <v/>
      </c>
      <c r="BV833" s="66"/>
      <c r="BW833" s="76" t="str">
        <f>IFERROR(IF(B833&lt;&gt;"", IF(ISNUMBER(VALUE(INDEX(Paste_Here!H$2:H$850, MATCH(B833, Paste_Here!A$2:A$850, 0)))), IF(VALUE(INDEX(Paste_Here!H$2:H$850, MATCH(B833, Paste_Here!A$2:A$850, 0)))=0, "No", IF(AND(VALUE(INDEX(Paste_Here!H$2:H$850, MATCH(B833, Paste_Here!A$2:A$850, 0)))&gt;=1, VALUE(INDEX(Paste_Here!H$2:H$850, MATCH(B833, Paste_Here!A$2:A$850, 0)))&lt;=4), VALUE(INDEX(Paste_Here!H$2:H$850, MATCH(B833, Paste_Here!A$2:A$850, 0))), "")), ""), ""), "")</f>
        <v/>
      </c>
      <c r="BX833" s="66"/>
      <c r="BY833" s="76"/>
      <c r="BZ833" s="66"/>
      <c r="CA833" s="76"/>
      <c r="CB833" s="66"/>
      <c r="CC833" s="66"/>
      <c r="CD833" s="76" t="str">
        <f t="shared" si="101"/>
        <v/>
      </c>
      <c r="CE833" s="66"/>
      <c r="CF833" s="76" t="str">
        <f>IFERROR(IF(B833&lt;&gt;"", IF(AND(INDEX(Paste_Here!P$2:P$850, MATCH(B833, Paste_Here!A$2:A$850, 0))&lt;&gt;"", ISNUMBER(VALUE(INDEX(Paste_Here!P$2:P$850, MATCH(B833, Paste_Here!A$2:A$850, 0))))), INDEX(Paste_Here!P$2:P$850, MATCH(B833, Paste_Here!A$2:A$850, 0)), ""), ""), "")</f>
        <v/>
      </c>
      <c r="CG833" s="66"/>
      <c r="CH833" s="76" t="str">
        <f>IFERROR(IF(B833&lt;&gt;"", IF(ISNUMBER(SEARCH("highrisk", LOWER(INDEX(Paste_Here!Q$2:Q$850, MATCH(B833, Paste_Here!A$2:A$850, 0))))), "High Risk", IF(ISNUMBER(SEARCH("lowrisk", LOWER(INDEX(Paste_Here!Q$2:Q$850, MATCH(B833, Paste_Here!A$2:A$850, 0))))), "Low Risk", IF(ISNUMBER(SEARCH("somerisk", LOWER(INDEX(Paste_Here!Q$2:Q$850, MATCH(B833, Paste_Here!A$2:A$850, 0))))), "Some Risk", ""))), ""), "")</f>
        <v/>
      </c>
      <c r="CI833" s="66"/>
      <c r="CJ833" s="76" t="str">
        <f>IFERROR(IF(B833&lt;&gt;"", IF(AND(INDEX(Paste_Here!AA$2:AA$850, MATCH(B833, Paste_Here!A$2:A$850, 0))&lt;&gt;"", ISNUMBER(VALUE(INDEX(Paste_Here!AA$2:AA$850, MATCH(B833, Paste_Here!A$2:A$850, 0))))), INDEX(Paste_Here!AA$2:AA$850, MATCH(B833, Paste_Here!A$2:A$850, 0)), ""), ""), "")</f>
        <v/>
      </c>
      <c r="CK833" s="66"/>
      <c r="CL833" s="76" t="str">
        <f>IFERROR(IF(B833&lt;&gt;"", IF(LOWER(INDEX(Paste_Here!AB$2:AB$850, MATCH(B833, Paste_Here!A$2:A$850, 0)))="approaching expectations", "Approaching", IF(LOWER(INDEX(Paste_Here!AB$2:AB$850, MATCH(B833, Paste_Here!A$2:A$850, 0)))="met expectations", "Met", IF(LOWER(INDEX(Paste_Here!AB$2:AB$850, MATCH(B833, Paste_Here!A$2:A$850, 0)))="exceeded expectations", "Exceeded", IF(LOWER(INDEX(Paste_Here!AB$2:AB$850, MATCH(B833, Paste_Here!A$2:A$850, 0)))="below expectations", "Below", "")))), ""), "")</f>
        <v/>
      </c>
      <c r="CM833" s="66"/>
      <c r="CN833" s="76" t="str">
        <f>IFERROR(IF(B833&lt;&gt;"", IF(AND(INDEX(Paste_Here!AC$2:AC$850, MATCH(B833, Paste_Here!A$2:A$850, 0))&lt;&gt;"", ISNUMBER(VALUE(INDEX(Paste_Here!AC$2:AC$850, MATCH(B833, Paste_Here!A$2:A$850, 0))))), INDEX(Paste_Here!AC$2:AC$850, MATCH(B833, Paste_Here!A$2:A$850, 0)), ""), ""), "")</f>
        <v/>
      </c>
      <c r="CO833" s="66"/>
      <c r="CP833" s="76"/>
      <c r="CQ833" s="66"/>
      <c r="CR833" s="76"/>
      <c r="CS833" s="66"/>
      <c r="CT833" s="76"/>
      <c r="CU833" s="66"/>
      <c r="CV833" s="76"/>
      <c r="CW833" s="66"/>
      <c r="CX833" s="76"/>
      <c r="CY833" s="66"/>
      <c r="CZ833" s="66"/>
      <c r="DA833" s="76" t="str">
        <f t="shared" si="102"/>
        <v/>
      </c>
      <c r="DB833" s="66"/>
      <c r="DC833" s="76" t="str">
        <f>IFERROR(IF(B833&lt;&gt;"", IF(AND(INDEX(Paste_Here!V$2:V$850, MATCH(B833, Paste_Here!A$2:A$850, 0))&lt;&gt;"", ISNUMBER(VALUE(INDEX(Paste_Here!V$2:V$850, MATCH(B833, Paste_Here!A$2:A$850, 0))))), INDEX(Paste_Here!V$2:V$850, MATCH(B833, Paste_Here!A$2:A$850, 0)), ""), ""), "")</f>
        <v/>
      </c>
      <c r="DD833" s="66"/>
      <c r="DE833" s="76" t="str">
        <f>IFERROR(IF(B833&lt;&gt;"", IF(ISNUMBER(SEARCH("highrisk", LOWER(INDEX(Paste_Here!W$2:W$850, MATCH(B833, Paste_Here!A$2:A$850, 0))))), "High Risk", IF(ISNUMBER(SEARCH("lowrisk", LOWER(INDEX(Paste_Here!W$2:W$850, MATCH(B833, Paste_Here!A$2:A$850, 0))))), "Low Risk", IF(ISNUMBER(SEARCH("somerisk", LOWER(INDEX(Paste_Here!W$2:W$850, MATCH(B833, Paste_Here!A$2:A$850, 0))))), "Some Risk", ""))), ""), "")</f>
        <v/>
      </c>
      <c r="DF833" s="66"/>
      <c r="DG833" s="76" t="str">
        <f>IFERROR(IF(B833&lt;&gt;"", IF(AND(INDEX(Paste_Here!S$2:S$850, MATCH(B833, Paste_Here!A$2:A$850, 0))&lt;&gt;"", ISNUMBER(VALUE(INDEX(Paste_Here!S$2:S$850, MATCH(B833, Paste_Here!A$2:A$850, 0))))), INDEX(Paste_Here!S$2:S$850, MATCH(B833, Paste_Here!A$2:A$850, 0)), ""), ""), "")</f>
        <v/>
      </c>
      <c r="DH833" s="66"/>
      <c r="DI833" s="76" t="str">
        <f>IFERROR(IF(B833&lt;&gt;"", IF(ISNUMBER(SEARCH("highrisk", LOWER(INDEX(Paste_Here!T$2:T$850, MATCH(B833, Paste_Here!A$2:A$850, 0))))), "High Risk", IF(ISNUMBER(SEARCH("lowrisk", LOWER(INDEX(Paste_Here!T$2:T$850, MATCH(B833, Paste_Here!A$2:A$850, 0))))), "Low Risk", IF(ISNUMBER(SEARCH("somerisk", LOWER(INDEX(Paste_Here!T$2:T$850, MATCH(B833, Paste_Here!A$2:A$850, 0))))), "Some Risk", ""))), ""), "")</f>
        <v/>
      </c>
      <c r="DJ833" s="66"/>
      <c r="DK833" s="76" t="str">
        <f>IFERROR(IF(B833&lt;&gt;"", IF(AND(INDEX(Paste_Here!AD$2:AD$850, MATCH(B833, Paste_Here!A$2:A$850, 0))&lt;&gt;"", ISNUMBER(VALUE(INDEX(Paste_Here!AD$2:AD$850, MATCH(B833, Paste_Here!A$2:A$850, 0))))), INDEX(Paste_Here!AD$2:AD$850, MATCH(B833, Paste_Here!A$2:A$850, 0)), ""), ""), "")</f>
        <v/>
      </c>
      <c r="DL833" s="66"/>
      <c r="DM833" s="76" t="str">
        <f>IFERROR(IF(B833&lt;&gt;"", IF(LOWER(INDEX(Paste_Here!AE$2:AE$850, MATCH(B833, Paste_Here!A$2:A$850, 0)))="approaching expectations", "Approaching", IF(LOWER(INDEX(Paste_Here!AE$2:AE$850, MATCH(B833, Paste_Here!A$2:A$850, 0)))="met expectations", "Met", IF(LOWER(INDEX(Paste_Here!AE$2:AE$850, MATCH(B833, Paste_Here!A$2:A$850, 0)))="exceeded expectations", "Exceeded", IF(LOWER(INDEX(Paste_Here!AE$2:AE$850, MATCH(B833, Paste_Here!A$2:A$850, 0)))="below expectations", "Below", "")))), ""), "")</f>
        <v/>
      </c>
      <c r="DN833" s="66"/>
      <c r="DO833" s="76"/>
      <c r="DP833" s="66"/>
      <c r="DQ833" s="76"/>
      <c r="DR833" s="66"/>
      <c r="DS833" s="76"/>
      <c r="DT833" s="66"/>
      <c r="DU833" s="76"/>
      <c r="DV833" s="66"/>
      <c r="DW833" s="66"/>
      <c r="DX833" s="76" t="str">
        <f t="shared" si="103"/>
        <v/>
      </c>
      <c r="DY833" s="66"/>
      <c r="DZ833" s="76"/>
      <c r="EA833" s="66"/>
      <c r="EB833" s="76"/>
      <c r="EC833" s="66"/>
      <c r="ED833" s="76" t="str">
        <f>IFERROR(IF(B833&lt;&gt;"", IF(AND(INDEX(Paste_Here!AF$2:AF$850, MATCH(B833, Paste_Here!A$2:A$850, 0))&lt;&gt;"", ISNUMBER(VALUE(INDEX(Paste_Here!AF$2:AF$850, MATCH(B833, Paste_Here!A$2:A$850, 0))))), INDEX(Paste_Here!AF$2:AF$850, MATCH(B833, Paste_Here!A$2:A$850, 0)), ""), ""), "")</f>
        <v/>
      </c>
      <c r="EE833" s="66"/>
      <c r="EF833" s="76"/>
      <c r="EG833" s="66"/>
      <c r="EH833" s="76"/>
      <c r="EI833" s="66"/>
      <c r="EJ833" s="76" t="str">
        <f>IFERROR(IF(B833&lt;&gt;"", IF(AND(INDEX(Paste_Here!AG$2:AG$850, MATCH(B833, Paste_Here!A$2:A$850, 0))&lt;&gt;"", ISNUMBER(VALUE(INDEX(Paste_Here!AG$2:AG$850, MATCH(B833, Paste_Here!A$2:A$850, 0))))), INDEX(Paste_Here!AG$2:AG$850, MATCH(B833, Paste_Here!A$2:A$850, 0)), ""), ""), "")</f>
        <v/>
      </c>
      <c r="EK833" s="66"/>
      <c r="EL833" s="76"/>
      <c r="EM833" s="66"/>
      <c r="EN833" s="76"/>
      <c r="EO833" s="66"/>
      <c r="EP833" s="76"/>
      <c r="EQ833" s="66"/>
      <c r="ER833" s="76"/>
      <c r="ES833" s="66"/>
      <c r="ET833" s="66"/>
      <c r="EU833" s="76"/>
      <c r="EV833" s="66"/>
      <c r="EW833" s="76"/>
      <c r="EX833" s="66"/>
      <c r="EY833" s="76"/>
      <c r="EZ833" s="66"/>
      <c r="FA833" s="76"/>
      <c r="FB833" s="66"/>
      <c r="FC833" s="76"/>
      <c r="FD833" s="66"/>
      <c r="FE833" s="76"/>
      <c r="FF833" s="66"/>
      <c r="FG833" s="76"/>
      <c r="FH833" s="66"/>
      <c r="FI833" s="76"/>
      <c r="FJ833" s="66"/>
      <c r="FK833" s="76"/>
      <c r="FL833" s="66"/>
      <c r="FM833" s="76"/>
      <c r="FN833" s="66"/>
      <c r="FO833" s="76"/>
      <c r="FP833" s="66"/>
      <c r="FQ833" s="76"/>
      <c r="FR833" s="66"/>
      <c r="FS833" s="76"/>
      <c r="FT833" s="66"/>
      <c r="FU833" s="76"/>
      <c r="FV833" s="66"/>
      <c r="FW833" s="76"/>
      <c r="FX833" s="66"/>
      <c r="FY833" s="76"/>
      <c r="FZ833" s="66"/>
      <c r="GA833" s="76"/>
      <c r="GB833" s="66"/>
      <c r="GC833" s="76"/>
      <c r="GD833" s="66"/>
      <c r="GE833" s="76"/>
      <c r="GF833" s="66"/>
      <c r="GG833" s="76"/>
      <c r="GH833" s="66"/>
      <c r="GI833" s="76"/>
      <c r="GJ833" s="66"/>
      <c r="GK833" s="76"/>
      <c r="GL833" s="66"/>
      <c r="GM833" s="76"/>
      <c r="GN833" s="66"/>
      <c r="GO833" s="76"/>
      <c r="GP833" s="66"/>
      <c r="GQ833" s="76"/>
      <c r="GR833" s="66"/>
      <c r="GS833" s="76"/>
      <c r="GT833" s="66"/>
      <c r="GU833" s="76"/>
      <c r="GV833" s="66"/>
      <c r="GW833" s="76"/>
      <c r="GX833" s="66"/>
      <c r="GY833" s="76"/>
      <c r="GZ833" s="66"/>
      <c r="HA833" s="76"/>
      <c r="HB833" s="66"/>
      <c r="HC833" s="76"/>
      <c r="HD833" s="66"/>
      <c r="HE833" s="76"/>
      <c r="HF833" s="66"/>
      <c r="HG833" s="76"/>
      <c r="HH833" s="66"/>
      <c r="HI833" s="76"/>
      <c r="HJ833" s="66"/>
      <c r="HK833" s="76"/>
      <c r="HL833" s="66"/>
      <c r="HM833" s="76"/>
      <c r="HN833" s="66"/>
      <c r="HO833" s="76"/>
      <c r="HP833" s="66"/>
      <c r="HQ833" s="76"/>
      <c r="HR833" s="66"/>
      <c r="HS833" s="76"/>
      <c r="HT833" s="66"/>
      <c r="HU833" s="76"/>
      <c r="HV833" s="66"/>
      <c r="HW833" s="76"/>
      <c r="HX833" s="66"/>
      <c r="HY833" s="76"/>
      <c r="HZ833" s="66"/>
      <c r="IA833" s="76"/>
      <c r="IB833" s="66"/>
      <c r="IC833" s="76"/>
      <c r="ID833" s="66"/>
      <c r="IE833" s="76"/>
      <c r="IF833" s="66"/>
      <c r="IG833" s="76"/>
      <c r="IH833" s="66"/>
      <c r="II833" s="76"/>
      <c r="IJ833" s="66"/>
      <c r="IK833" s="76"/>
      <c r="IL833" s="66"/>
      <c r="IM833" s="76"/>
      <c r="IN833" s="66"/>
      <c r="IO833" s="76"/>
      <c r="IP833" s="66"/>
      <c r="IQ833" s="76"/>
      <c r="IR833" s="66"/>
      <c r="IS833" s="76"/>
      <c r="IT833" s="66"/>
      <c r="IU833" s="76"/>
      <c r="IV833" s="66"/>
      <c r="IW833" s="76"/>
      <c r="IX833" s="66"/>
      <c r="IY833" s="76"/>
      <c r="IZ833" s="66"/>
      <c r="JA833" s="76"/>
      <c r="JB833" s="66"/>
      <c r="JC833" s="76"/>
      <c r="JD833" s="66"/>
      <c r="JE833" s="76"/>
      <c r="JF833" s="66"/>
      <c r="JG833" s="76"/>
      <c r="JH833" s="66"/>
      <c r="JI833" s="76"/>
      <c r="JJ833" s="66"/>
      <c r="JK833" s="76"/>
      <c r="JL833" s="66"/>
      <c r="JM833" s="76"/>
      <c r="JN833" s="66"/>
      <c r="JO833" s="76"/>
      <c r="JP833" s="66"/>
      <c r="JQ833" s="76"/>
      <c r="JR833" s="66"/>
      <c r="JS833" s="76"/>
      <c r="JT833" s="66"/>
      <c r="JU833" s="76"/>
      <c r="JV833" s="66"/>
      <c r="JW833" s="76"/>
      <c r="JX833" s="66"/>
      <c r="JY833" s="76"/>
      <c r="JZ833" s="66"/>
      <c r="KA833" s="76"/>
      <c r="KB833" s="66"/>
      <c r="KC833" s="76"/>
      <c r="KD833" s="66"/>
      <c r="KE833" s="76"/>
      <c r="KF833" s="66"/>
      <c r="KG833" s="76"/>
      <c r="KH833" s="66"/>
      <c r="KI833" s="76"/>
      <c r="KJ833" s="66"/>
      <c r="KK833" s="76"/>
      <c r="KL833" s="66"/>
      <c r="KM833" s="76"/>
      <c r="KN833" s="66"/>
      <c r="KO833" s="76"/>
      <c r="KP833" s="66"/>
      <c r="KQ833" s="76"/>
      <c r="KR833" s="66"/>
      <c r="KS833" s="76"/>
      <c r="KT833" s="66"/>
      <c r="KU833" s="76"/>
      <c r="KV833" s="66"/>
      <c r="KW833" s="76"/>
      <c r="KX833" s="66"/>
      <c r="KY833" s="76"/>
      <c r="KZ833" s="66"/>
      <c r="LA833" s="76"/>
      <c r="LB833" s="66"/>
      <c r="LC833" s="76"/>
      <c r="LD833" s="66"/>
      <c r="LE833" s="76"/>
      <c r="LF833" s="66"/>
      <c r="LG833" s="76"/>
      <c r="LH833" s="66"/>
      <c r="LI833" s="76"/>
      <c r="LJ833" s="66"/>
      <c r="LK833" s="76"/>
      <c r="LL833" s="66"/>
      <c r="LM833" s="76"/>
      <c r="LN833" s="66"/>
      <c r="LO833" s="76"/>
      <c r="LP833" s="66"/>
      <c r="LQ833" s="76"/>
      <c r="LR833" s="66"/>
      <c r="LS833" s="76"/>
      <c r="LT833" s="66"/>
      <c r="LU833" s="76"/>
      <c r="LV833" s="66"/>
      <c r="LW833" s="76"/>
      <c r="LX833" s="66"/>
      <c r="LY833" s="76"/>
      <c r="LZ833" s="66"/>
      <c r="MA833" s="76"/>
      <c r="MB833" s="66"/>
      <c r="MC833" s="76"/>
      <c r="MD833" s="66"/>
      <c r="MG833" s="1" t="str" cm="1">
        <f t="array" ref="MG833">IFERROR(INDEX(Paste_Here!$B$2:$B$850, MATCH(0, COUNTIF(MG$4:MG832, Paste_Here!$B$2:$B$850) + IF(Paste_Here!$B$2:$B$850="", 1, 0), 0)), "")</f>
        <v/>
      </c>
      <c r="MH833" s="1" t="str">
        <f>IF(MG833&lt;&gt;"", INDEX(Paste_Here!$A$2:$A$850, MATCH(MG833, Paste_Here!$B$2:$B$850, 0)), "")</f>
        <v/>
      </c>
      <c r="MI833" s="1" t="str">
        <f t="shared" si="104"/>
        <v/>
      </c>
      <c r="MJ833" s="1" t="str" cm="1">
        <f t="array" ref="MJ833">IFERROR(INDEX($MI$5:$MI$850, MATCH(SMALL(IF($MI$5:$MI$850&lt;&gt;"", COUNTIF($MI$5:$MI$850, "&lt;"&amp;$MI$5:$MI$850)+1), ROW()-ROW($MJ$5)+1), COUNTIF($MI$5:$MI$850, "&lt;"&amp;$MI$5:$MI$850)+1, 0)), "")</f>
        <v/>
      </c>
    </row>
    <row r="834" spans="1:348">
      <c r="A834" s="66"/>
      <c r="B834" s="76" t="str">
        <f t="shared" si="97"/>
        <v/>
      </c>
      <c r="C834" s="66"/>
      <c r="D834" s="76" t="str">
        <f>IFERROR(IF(B834&lt;&gt;"", IF(AND(INDEX(Paste_Here!B$2:B$850, MATCH(B834, Paste_Here!A$2:A$850, 0))&lt;&gt;"", ISNUMBER(VALUE(INDEX(Paste_Here!B$2:B$850, MATCH(B834, Paste_Here!A$2:A$850, 0))))), INDEX(Paste_Here!B$2:B$850, MATCH(B834, Paste_Here!A$2:A$850, 0)), ""), ""), "")</f>
        <v/>
      </c>
      <c r="E834" s="66"/>
      <c r="F834" s="76" t="str">
        <f>IFERROR(IF(B834&lt;&gt;"", IF(ISTEXT(INDEX(Paste_Here!K$2:K$850, MATCH(B834, Paste_Here!A$2:A$850, 0))), INDEX(Paste_Here!K$2:K$850, MATCH(B834, Paste_Here!A$2:A$850, 0)), ""), ""), "")</f>
        <v/>
      </c>
      <c r="G834" s="66"/>
      <c r="H834" s="76" t="str">
        <f>IFERROR(IF(B834&lt;&gt;"", IF(ISTEXT(INDEX(Paste_Here!C$2:C$850, MATCH(B834, Paste_Here!A$2:A$850, 0))), INDEX(Paste_Here!C$2:C$850, MATCH(B834, Paste_Here!A$2:A$850, 0)), ""), ""), "")</f>
        <v/>
      </c>
      <c r="I834" s="66"/>
      <c r="J834" s="76" t="str">
        <f>IFERROR(IF(B834&lt;&gt;"", IF(ISNUMBER(SEARCH("s", LOWER(INDEX(Paste_Here!M$2:M$850, MATCH(B834, Paste_Here!A$2:A$850, 0))))), "Yes", IF(INDEX(Paste_Here!M$2:M$850, MATCH(B834, Paste_Here!A$2:A$850, 0))&lt;&gt;"", "No", "")), ""), "")</f>
        <v/>
      </c>
      <c r="K834" s="66"/>
      <c r="L834" s="76" t="str">
        <f>IFERROR(IF(B834&lt;&gt;"", IF(ISNUMBER(SEARCH("yes", LOWER(INDEX(Paste_Here!E$2:E$850, MATCH(B834, Paste_Here!A$2:A$850, 0))))), "Yes", IF(ISNUMBER(SEARCH("no", LOWER(INDEX(Paste_Here!E$2:E$850, MATCH(B834, Paste_Here!A$2:A$850, 0))))), "No", "")), ""), "")</f>
        <v/>
      </c>
      <c r="M834" s="66"/>
      <c r="N834" s="76" t="str">
        <f>IFERROR(IF(B834&lt;&gt;"", IF(ISNUMBER(SEARCH("yes", LOWER(INDEX(Paste_Here!F$2:F$850, MATCH(B834, Paste_Here!A$2:A$850, 0))))), "Yes", IF(ISNUMBER(SEARCH("no", LOWER(INDEX(Paste_Here!F$2:F$850, MATCH(B834, Paste_Here!A$2:A$850, 0))))), "No", "")), ""), "")</f>
        <v/>
      </c>
      <c r="O834" s="66"/>
      <c r="P834" s="76" t="str">
        <f>IFERROR(IF(B834&lt;&gt;"", IF(ISNUMBER(SEARCH("yes", LOWER(INDEX(Paste_Here!L$2:L$850, MATCH(B834, Paste_Here!A$2:A$850, 0))))), "Yes", IF(ISNUMBER(SEARCH("no", LOWER(INDEX(Paste_Here!L$2:L$850, MATCH(B834, Paste_Here!A$2:A$850, 0))))), "No", "")), ""), "")</f>
        <v/>
      </c>
      <c r="Q834" s="66"/>
      <c r="R834" s="76" t="str">
        <f>IFERROR(IF(B834&lt;&gt;"", IF(ISNUMBER(SEARCH("transitional 2", LOWER(INDEX(Paste_Here!D$2:D$850, MATCH(B834, Paste_Here!A$2:A$850, 0))))), "T2", IF(ISNUMBER(SEARCH("transitional 1", LOWER(INDEX(Paste_Here!D$2:D$850, MATCH(B834, Paste_Here!A$2:A$850, 0))))), "T1", IF(ISNUMBER(SEARCH("waived ell services", LOWER(INDEX(Paste_Here!D$2:D$850, MATCH(B834, Paste_Here!A$2:A$850, 0))))), "W", IF(ISNUMBER(SEARCH("english language learner", LOWER(INDEX(Paste_Here!D$2:D$850, MATCH(B834, Paste_Here!A$2:A$850, 0))))), "L", "")))), ""), "")</f>
        <v/>
      </c>
      <c r="S834" s="66"/>
      <c r="T834" s="76" t="str">
        <f>IFERROR(IF(B834&lt;&gt;"", IF(ISNUMBER(SEARCH("yes", LOWER(INDEX(Paste_Here!I$2:I$850, MATCH(B834, Paste_Here!A$2:A$850, 0))))), "Yes", IF(ISNUMBER(SEARCH("no", LOWER(INDEX(Paste_Here!I$2:I$850, MATCH(B834, Paste_Here!A$2:A$850, 0))))), "No", "")), ""), "")</f>
        <v/>
      </c>
      <c r="U834" s="66"/>
      <c r="V834" s="76" t="str">
        <f>IFERROR(IF(B834&lt;&gt;"", IF(ISTEXT(INDEX(Paste_Here!J$2:J$850, MATCH(B834, Paste_Here!A$2:A$850, 0))), VALUE(INDEX(Paste_Here!J$2:J$850, MATCH(B834, Paste_Here!A$2:A$850, 0))), ""), ""), "")</f>
        <v/>
      </c>
      <c r="W834" s="66"/>
      <c r="X834" s="66"/>
      <c r="Y834" s="76" t="str">
        <f t="shared" si="98"/>
        <v/>
      </c>
      <c r="Z834" s="66"/>
      <c r="AA834" s="76" t="str">
        <f>IFERROR(IF(B834&lt;&gt;"", IF(AND(INDEX(Paste_Here!AI$2:AI$850, MATCH(B834, Paste_Here!A$2:A$850, 0))&lt;&gt;"", ISNUMBER(VALUE(INDEX(Paste_Here!AI$2:AI$850, MATCH(B834, Paste_Here!A$2:A$850, 0))))), INDEX(Paste_Here!AI$2:AI$850, MATCH(B834, Paste_Here!A$2:A$850, 0)), ""), ""), "")</f>
        <v/>
      </c>
      <c r="AB834" s="66"/>
      <c r="AC834" s="76" t="str">
        <f>IFERROR(IF(B834&lt;&gt;"", IF(AND(INDEX(Paste_Here!AJ$2:AJ$850, MATCH(B834, Paste_Here!A$2:A$850, 0))&lt;&gt;"", ISNUMBER(VALUE(INDEX(Paste_Here!AJ$2:AJ$850, MATCH(B834, Paste_Here!A$2:A$850, 0))))), INDEX(Paste_Here!AJ$2:AJ$850, MATCH(B834, Paste_Here!A$2:A$850, 0)), ""), ""), "")</f>
        <v/>
      </c>
      <c r="AD834" s="66"/>
      <c r="AE834" s="76" t="str">
        <f>IFERROR(IF(B834&lt;&gt;"", IF(AND(INDEX(Paste_Here!AK$2:AK$850, MATCH(B834, Paste_Here!A$2:A$850, 0))&lt;&gt;"", ISNUMBER(VALUE(INDEX(Paste_Here!AK$2:AK$850, MATCH(B834, Paste_Here!A$2:A$850, 0))))), INDEX(Paste_Here!AK$2:AK$850, MATCH(B834, Paste_Here!A$2:A$850, 0)), ""), ""), "")</f>
        <v/>
      </c>
      <c r="AF834" s="66"/>
      <c r="AG834" s="76" t="str">
        <f>IFERROR(IF(B834&lt;&gt;"", IF(AND(INDEX(Paste_Here!AL$2:AL$850, MATCH(B834, Paste_Here!A$2:A$850, 0))&lt;&gt;"", ISNUMBER(VALUE(INDEX(Paste_Here!AL$2:AL$850, MATCH(B834, Paste_Here!A$2:A$850, 0))))), INDEX(Paste_Here!AL$2:AL$850, MATCH(B834, Paste_Here!A$2:A$850, 0)), ""), ""), "")</f>
        <v/>
      </c>
      <c r="AH834" s="66"/>
      <c r="AI834" s="76" t="str">
        <f>IFERROR(IF(B834&lt;&gt;"", IF(AND(INDEX(Paste_Here!AH$2:AH$850, MATCH(B834, Paste_Here!A$2:A$850, 0))&lt;&gt;"", ISNUMBER(VALUE(INDEX(Paste_Here!AH$2:AH$850, MATCH(B834, Paste_Here!A$2:A$850, 0))))), IF(VALUE(INDEX(Paste_Here!AH$2:AH$850, MATCH(B834, Paste_Here!A$2:A$850, 0)))=0, "", INDEX(Paste_Here!AH$2:AH$850, MATCH(B834, Paste_Here!A$2:A$850, 0))), ""), ""), "")</f>
        <v/>
      </c>
      <c r="AJ834" s="66"/>
      <c r="AK834" s="76" t="str">
        <f>IFERROR(IF(B834&lt;&gt;"", IF(AND(INDEX(Paste_Here!N$2:N$850, MATCH(B834, Paste_Here!A$2:A$850, 0))&lt;&gt;"", ISNUMBER(VALUE(INDEX(Paste_Here!N$2:N$850, MATCH(B834, Paste_Here!A$2:A$850, 0))))), INDEX(Paste_Here!N$2:N$850, MATCH(B834, Paste_Here!A$2:A$850, 0)), ""), ""), "")</f>
        <v/>
      </c>
      <c r="AL834" s="66"/>
      <c r="AM834" s="76" t="str">
        <f>IFERROR(IF(B834&lt;&gt;"", IF(AND(INDEX(Paste_Here!O$2:O$850, MATCH(B834, Paste_Here!A$2:A$850, 0))&lt;&gt;"", ISNUMBER(VALUE(INDEX(Paste_Here!O$2:O$850, MATCH(B834, Paste_Here!A$2:A$850, 0))))), INDEX(Paste_Here!O$2:O$850, MATCH(B834, Paste_Here!A$2:A$850, 0)), ""), ""), "")</f>
        <v/>
      </c>
      <c r="AN834" s="66"/>
      <c r="AO834" s="76"/>
      <c r="AP834" s="66"/>
      <c r="AQ834" s="76"/>
      <c r="AR834" s="66"/>
      <c r="AS834" s="76"/>
      <c r="AT834" s="66"/>
      <c r="AU834" s="66"/>
      <c r="AV834" s="76" t="str">
        <f t="shared" si="99"/>
        <v/>
      </c>
      <c r="AW834" s="66"/>
      <c r="AX834" s="76" t="str">
        <f>IFERROR(IF(B834&lt;&gt;"", IF(ISNUMBER(SEARCH("Revealed-Potential (Primary Focus)", LOWER(INDEX(Paste_Here!Z$2:Z$850, MATCH(B834, Paste_Here!A$2:A$850, 0))))), "Rev-Potential: Prim", IF(ISNUMBER(SEARCH("Revealed-Potential (Secondary Focus)", LOWER(INDEX(Paste_Here!Z$2:Z$850, MATCH(B834, Paste_Here!A$2:A$850, 0))))), "Rev-Potential: Sec", IF(ISNUMBER(SEARCH("Monitoring", LOWER(INDEX(Paste_Here!Z$2:Z$850, MATCH(B834, Paste_Here!A$2:A$850, 0))))), "Monitoring", IF(ISNUMBER(SEARCH("At-Promise (Secondary Focus)", LOWER(INDEX(Paste_Here!Z$2:Z$850, MATCH(B834, Paste_Here!A$2:A$850, 0))))), "At-Promise: Sec", IF(ISNUMBER(SEARCH("At-Promise (Primary Focus)", LOWER(INDEX(Paste_Here!Z$2:Z$850, MATCH(B834, Paste_Here!A$2:A$850, 0))))), "At-Promise: Prim", ""))))), ""), "")</f>
        <v/>
      </c>
      <c r="AY834" s="66"/>
      <c r="AZ834" s="76"/>
      <c r="BA834" s="66"/>
      <c r="BB834" s="76"/>
      <c r="BC834" s="66"/>
      <c r="BD834" s="76"/>
      <c r="BE834" s="66"/>
      <c r="BF834" s="76"/>
      <c r="BG834" s="66"/>
      <c r="BH834" s="76"/>
      <c r="BI834" s="66"/>
      <c r="BJ834" s="66"/>
      <c r="BK834" s="76" t="str">
        <f t="shared" si="100"/>
        <v/>
      </c>
      <c r="BL834" s="66"/>
      <c r="BM834" s="76" t="str">
        <f>IFERROR(IF(B834&lt;&gt;"", IF(AND(ISNUMBER(VALUE(SUBSTITUTE(SUBSTITUTE(Paste_Here!R834, "br", "-"), "L", ""))), VALUE(SUBSTITUTE(SUBSTITUTE(Paste_Here!R834, "br", "-"), "L", "")) &gt;= 1095), "Yes", IF(AND(ISNUMBER(VALUE(SUBSTITUTE(SUBSTITUTE(Paste_Here!R834, "br", "-"), "L", ""))), VALUE(SUBSTITUTE(SUBSTITUTE(Paste_Here!R834, "br", "-"), "L", "")) &lt;= 1094), "No", "")), ""), "")</f>
        <v/>
      </c>
      <c r="BN834" s="66"/>
      <c r="BO834" s="76" t="str">
        <f>IFERROR(IF(B834&lt;&gt;"", IF(COUNTIF(INDEX(Paste_Here!Y$2:AB$850, MATCH(B834, Paste_Here!A$2:A$850, 0), 0), "yes") &gt; 0, "Yes", IF(COUNTIF(INDEX(Paste_Here!Y$2:AB$850, MATCH(B834, Paste_Here!A$2:A$850, 0), 0), "no") &gt; 0, "No", "")), ""), "")</f>
        <v/>
      </c>
      <c r="BP834" s="66"/>
      <c r="BQ834" s="76" t="str">
        <f>IFERROR(IF(B834&lt;&gt;"", IF(AND(ISNUMBER(VALUE(SUBSTITUTE(SUBSTITUTE(Paste_Here!U834, "em", "-"), "q", ""))), VALUE(SUBSTITUTE(SUBSTITUTE(Paste_Here!U834, "em", "-"), "q", "")) &gt;= 910), "Yes", IF(AND(ISNUMBER(VALUE(SUBSTITUTE(SUBSTITUTE(Paste_Here!U834, "em", "-"), "q", ""))), VALUE(SUBSTITUTE(SUBSTITUTE(Paste_Here!U834, "em", "-"), "q", "")) &lt;= 909), "No", "")), ""), "")</f>
        <v/>
      </c>
      <c r="BR834" s="66"/>
      <c r="BS834" s="76" t="str">
        <f>IFERROR(IF(B834&lt;&gt;"", IF(AND(INDEX(Paste_Here!X$2:X$850, MATCH(B834, Paste_Here!A$2:A$850, 0))&lt;&gt;"", ISNUMBER(VALUE(INDEX(Paste_Here!X$2:X$850, MATCH(B834, Paste_Here!A$2:A$850, 0))))), INDEX(Paste_Here!X$2:X$850, MATCH(B834, Paste_Here!A$2:A$850, 0)), ""), ""), "")</f>
        <v/>
      </c>
      <c r="BT834" s="66"/>
      <c r="BU834" s="76" t="str">
        <f>IFERROR(IF(B834&lt;&gt;"", IF(ISNUMBER(VALUE(INDEX(Paste_Here!G$2:G$850, MATCH(B834, Paste_Here!A$2:A$850, 0)))), IF(VALUE(INDEX(Paste_Here!G$2:G$850, MATCH(B834, Paste_Here!A$2:A$850, 0)))=0, "No", IF(AND(VALUE(INDEX(Paste_Here!G$2:G$850, MATCH(B834, Paste_Here!A$2:A$850, 0)))&gt;=1, VALUE(INDEX(Paste_Here!G$2:G$850, MATCH(B834, Paste_Here!A$2:A$850, 0)))&lt;=4), VALUE(INDEX(Paste_Here!G$2:G$850, MATCH(B834, Paste_Here!A$2:A$850, 0))), "")), ""), ""), "")</f>
        <v/>
      </c>
      <c r="BV834" s="66"/>
      <c r="BW834" s="76" t="str">
        <f>IFERROR(IF(B834&lt;&gt;"", IF(ISNUMBER(VALUE(INDEX(Paste_Here!H$2:H$850, MATCH(B834, Paste_Here!A$2:A$850, 0)))), IF(VALUE(INDEX(Paste_Here!H$2:H$850, MATCH(B834, Paste_Here!A$2:A$850, 0)))=0, "No", IF(AND(VALUE(INDEX(Paste_Here!H$2:H$850, MATCH(B834, Paste_Here!A$2:A$850, 0)))&gt;=1, VALUE(INDEX(Paste_Here!H$2:H$850, MATCH(B834, Paste_Here!A$2:A$850, 0)))&lt;=4), VALUE(INDEX(Paste_Here!H$2:H$850, MATCH(B834, Paste_Here!A$2:A$850, 0))), "")), ""), ""), "")</f>
        <v/>
      </c>
      <c r="BX834" s="66"/>
      <c r="BY834" s="76"/>
      <c r="BZ834" s="66"/>
      <c r="CA834" s="76"/>
      <c r="CB834" s="66"/>
      <c r="CC834" s="66"/>
      <c r="CD834" s="76" t="str">
        <f t="shared" si="101"/>
        <v/>
      </c>
      <c r="CE834" s="66"/>
      <c r="CF834" s="76" t="str">
        <f>IFERROR(IF(B834&lt;&gt;"", IF(AND(INDEX(Paste_Here!P$2:P$850, MATCH(B834, Paste_Here!A$2:A$850, 0))&lt;&gt;"", ISNUMBER(VALUE(INDEX(Paste_Here!P$2:P$850, MATCH(B834, Paste_Here!A$2:A$850, 0))))), INDEX(Paste_Here!P$2:P$850, MATCH(B834, Paste_Here!A$2:A$850, 0)), ""), ""), "")</f>
        <v/>
      </c>
      <c r="CG834" s="66"/>
      <c r="CH834" s="76" t="str">
        <f>IFERROR(IF(B834&lt;&gt;"", IF(ISNUMBER(SEARCH("highrisk", LOWER(INDEX(Paste_Here!Q$2:Q$850, MATCH(B834, Paste_Here!A$2:A$850, 0))))), "High Risk", IF(ISNUMBER(SEARCH("lowrisk", LOWER(INDEX(Paste_Here!Q$2:Q$850, MATCH(B834, Paste_Here!A$2:A$850, 0))))), "Low Risk", IF(ISNUMBER(SEARCH("somerisk", LOWER(INDEX(Paste_Here!Q$2:Q$850, MATCH(B834, Paste_Here!A$2:A$850, 0))))), "Some Risk", ""))), ""), "")</f>
        <v/>
      </c>
      <c r="CI834" s="66"/>
      <c r="CJ834" s="76" t="str">
        <f>IFERROR(IF(B834&lt;&gt;"", IF(AND(INDEX(Paste_Here!AA$2:AA$850, MATCH(B834, Paste_Here!A$2:A$850, 0))&lt;&gt;"", ISNUMBER(VALUE(INDEX(Paste_Here!AA$2:AA$850, MATCH(B834, Paste_Here!A$2:A$850, 0))))), INDEX(Paste_Here!AA$2:AA$850, MATCH(B834, Paste_Here!A$2:A$850, 0)), ""), ""), "")</f>
        <v/>
      </c>
      <c r="CK834" s="66"/>
      <c r="CL834" s="76" t="str">
        <f>IFERROR(IF(B834&lt;&gt;"", IF(LOWER(INDEX(Paste_Here!AB$2:AB$850, MATCH(B834, Paste_Here!A$2:A$850, 0)))="approaching expectations", "Approaching", IF(LOWER(INDEX(Paste_Here!AB$2:AB$850, MATCH(B834, Paste_Here!A$2:A$850, 0)))="met expectations", "Met", IF(LOWER(INDEX(Paste_Here!AB$2:AB$850, MATCH(B834, Paste_Here!A$2:A$850, 0)))="exceeded expectations", "Exceeded", IF(LOWER(INDEX(Paste_Here!AB$2:AB$850, MATCH(B834, Paste_Here!A$2:A$850, 0)))="below expectations", "Below", "")))), ""), "")</f>
        <v/>
      </c>
      <c r="CM834" s="66"/>
      <c r="CN834" s="76" t="str">
        <f>IFERROR(IF(B834&lt;&gt;"", IF(AND(INDEX(Paste_Here!AC$2:AC$850, MATCH(B834, Paste_Here!A$2:A$850, 0))&lt;&gt;"", ISNUMBER(VALUE(INDEX(Paste_Here!AC$2:AC$850, MATCH(B834, Paste_Here!A$2:A$850, 0))))), INDEX(Paste_Here!AC$2:AC$850, MATCH(B834, Paste_Here!A$2:A$850, 0)), ""), ""), "")</f>
        <v/>
      </c>
      <c r="CO834" s="66"/>
      <c r="CP834" s="76"/>
      <c r="CQ834" s="66"/>
      <c r="CR834" s="76"/>
      <c r="CS834" s="66"/>
      <c r="CT834" s="76"/>
      <c r="CU834" s="66"/>
      <c r="CV834" s="76"/>
      <c r="CW834" s="66"/>
      <c r="CX834" s="76"/>
      <c r="CY834" s="66"/>
      <c r="CZ834" s="66"/>
      <c r="DA834" s="76" t="str">
        <f t="shared" si="102"/>
        <v/>
      </c>
      <c r="DB834" s="66"/>
      <c r="DC834" s="76" t="str">
        <f>IFERROR(IF(B834&lt;&gt;"", IF(AND(INDEX(Paste_Here!V$2:V$850, MATCH(B834, Paste_Here!A$2:A$850, 0))&lt;&gt;"", ISNUMBER(VALUE(INDEX(Paste_Here!V$2:V$850, MATCH(B834, Paste_Here!A$2:A$850, 0))))), INDEX(Paste_Here!V$2:V$850, MATCH(B834, Paste_Here!A$2:A$850, 0)), ""), ""), "")</f>
        <v/>
      </c>
      <c r="DD834" s="66"/>
      <c r="DE834" s="76" t="str">
        <f>IFERROR(IF(B834&lt;&gt;"", IF(ISNUMBER(SEARCH("highrisk", LOWER(INDEX(Paste_Here!W$2:W$850, MATCH(B834, Paste_Here!A$2:A$850, 0))))), "High Risk", IF(ISNUMBER(SEARCH("lowrisk", LOWER(INDEX(Paste_Here!W$2:W$850, MATCH(B834, Paste_Here!A$2:A$850, 0))))), "Low Risk", IF(ISNUMBER(SEARCH("somerisk", LOWER(INDEX(Paste_Here!W$2:W$850, MATCH(B834, Paste_Here!A$2:A$850, 0))))), "Some Risk", ""))), ""), "")</f>
        <v/>
      </c>
      <c r="DF834" s="66"/>
      <c r="DG834" s="76" t="str">
        <f>IFERROR(IF(B834&lt;&gt;"", IF(AND(INDEX(Paste_Here!S$2:S$850, MATCH(B834, Paste_Here!A$2:A$850, 0))&lt;&gt;"", ISNUMBER(VALUE(INDEX(Paste_Here!S$2:S$850, MATCH(B834, Paste_Here!A$2:A$850, 0))))), INDEX(Paste_Here!S$2:S$850, MATCH(B834, Paste_Here!A$2:A$850, 0)), ""), ""), "")</f>
        <v/>
      </c>
      <c r="DH834" s="66"/>
      <c r="DI834" s="76" t="str">
        <f>IFERROR(IF(B834&lt;&gt;"", IF(ISNUMBER(SEARCH("highrisk", LOWER(INDEX(Paste_Here!T$2:T$850, MATCH(B834, Paste_Here!A$2:A$850, 0))))), "High Risk", IF(ISNUMBER(SEARCH("lowrisk", LOWER(INDEX(Paste_Here!T$2:T$850, MATCH(B834, Paste_Here!A$2:A$850, 0))))), "Low Risk", IF(ISNUMBER(SEARCH("somerisk", LOWER(INDEX(Paste_Here!T$2:T$850, MATCH(B834, Paste_Here!A$2:A$850, 0))))), "Some Risk", ""))), ""), "")</f>
        <v/>
      </c>
      <c r="DJ834" s="66"/>
      <c r="DK834" s="76" t="str">
        <f>IFERROR(IF(B834&lt;&gt;"", IF(AND(INDEX(Paste_Here!AD$2:AD$850, MATCH(B834, Paste_Here!A$2:A$850, 0))&lt;&gt;"", ISNUMBER(VALUE(INDEX(Paste_Here!AD$2:AD$850, MATCH(B834, Paste_Here!A$2:A$850, 0))))), INDEX(Paste_Here!AD$2:AD$850, MATCH(B834, Paste_Here!A$2:A$850, 0)), ""), ""), "")</f>
        <v/>
      </c>
      <c r="DL834" s="66"/>
      <c r="DM834" s="76" t="str">
        <f>IFERROR(IF(B834&lt;&gt;"", IF(LOWER(INDEX(Paste_Here!AE$2:AE$850, MATCH(B834, Paste_Here!A$2:A$850, 0)))="approaching expectations", "Approaching", IF(LOWER(INDEX(Paste_Here!AE$2:AE$850, MATCH(B834, Paste_Here!A$2:A$850, 0)))="met expectations", "Met", IF(LOWER(INDEX(Paste_Here!AE$2:AE$850, MATCH(B834, Paste_Here!A$2:A$850, 0)))="exceeded expectations", "Exceeded", IF(LOWER(INDEX(Paste_Here!AE$2:AE$850, MATCH(B834, Paste_Here!A$2:A$850, 0)))="below expectations", "Below", "")))), ""), "")</f>
        <v/>
      </c>
      <c r="DN834" s="66"/>
      <c r="DO834" s="76"/>
      <c r="DP834" s="66"/>
      <c r="DQ834" s="76"/>
      <c r="DR834" s="66"/>
      <c r="DS834" s="76"/>
      <c r="DT834" s="66"/>
      <c r="DU834" s="76"/>
      <c r="DV834" s="66"/>
      <c r="DW834" s="66"/>
      <c r="DX834" s="76" t="str">
        <f t="shared" si="103"/>
        <v/>
      </c>
      <c r="DY834" s="66"/>
      <c r="DZ834" s="76"/>
      <c r="EA834" s="66"/>
      <c r="EB834" s="76"/>
      <c r="EC834" s="66"/>
      <c r="ED834" s="76" t="str">
        <f>IFERROR(IF(B834&lt;&gt;"", IF(AND(INDEX(Paste_Here!AF$2:AF$850, MATCH(B834, Paste_Here!A$2:A$850, 0))&lt;&gt;"", ISNUMBER(VALUE(INDEX(Paste_Here!AF$2:AF$850, MATCH(B834, Paste_Here!A$2:A$850, 0))))), INDEX(Paste_Here!AF$2:AF$850, MATCH(B834, Paste_Here!A$2:A$850, 0)), ""), ""), "")</f>
        <v/>
      </c>
      <c r="EE834" s="66"/>
      <c r="EF834" s="76"/>
      <c r="EG834" s="66"/>
      <c r="EH834" s="76"/>
      <c r="EI834" s="66"/>
      <c r="EJ834" s="76" t="str">
        <f>IFERROR(IF(B834&lt;&gt;"", IF(AND(INDEX(Paste_Here!AG$2:AG$850, MATCH(B834, Paste_Here!A$2:A$850, 0))&lt;&gt;"", ISNUMBER(VALUE(INDEX(Paste_Here!AG$2:AG$850, MATCH(B834, Paste_Here!A$2:A$850, 0))))), INDEX(Paste_Here!AG$2:AG$850, MATCH(B834, Paste_Here!A$2:A$850, 0)), ""), ""), "")</f>
        <v/>
      </c>
      <c r="EK834" s="66"/>
      <c r="EL834" s="76"/>
      <c r="EM834" s="66"/>
      <c r="EN834" s="76"/>
      <c r="EO834" s="66"/>
      <c r="EP834" s="76"/>
      <c r="EQ834" s="66"/>
      <c r="ER834" s="76"/>
      <c r="ES834" s="66"/>
      <c r="ET834" s="66"/>
      <c r="EU834" s="76"/>
      <c r="EV834" s="66"/>
      <c r="EW834" s="76"/>
      <c r="EX834" s="66"/>
      <c r="EY834" s="76"/>
      <c r="EZ834" s="66"/>
      <c r="FA834" s="76"/>
      <c r="FB834" s="66"/>
      <c r="FC834" s="76"/>
      <c r="FD834" s="66"/>
      <c r="FE834" s="76"/>
      <c r="FF834" s="66"/>
      <c r="FG834" s="76"/>
      <c r="FH834" s="66"/>
      <c r="FI834" s="76"/>
      <c r="FJ834" s="66"/>
      <c r="FK834" s="76"/>
      <c r="FL834" s="66"/>
      <c r="FM834" s="76"/>
      <c r="FN834" s="66"/>
      <c r="FO834" s="76"/>
      <c r="FP834" s="66"/>
      <c r="FQ834" s="76"/>
      <c r="FR834" s="66"/>
      <c r="FS834" s="76"/>
      <c r="FT834" s="66"/>
      <c r="FU834" s="76"/>
      <c r="FV834" s="66"/>
      <c r="FW834" s="76"/>
      <c r="FX834" s="66"/>
      <c r="FY834" s="76"/>
      <c r="FZ834" s="66"/>
      <c r="GA834" s="76"/>
      <c r="GB834" s="66"/>
      <c r="GC834" s="76"/>
      <c r="GD834" s="66"/>
      <c r="GE834" s="76"/>
      <c r="GF834" s="66"/>
      <c r="GG834" s="76"/>
      <c r="GH834" s="66"/>
      <c r="GI834" s="76"/>
      <c r="GJ834" s="66"/>
      <c r="GK834" s="76"/>
      <c r="GL834" s="66"/>
      <c r="GM834" s="76"/>
      <c r="GN834" s="66"/>
      <c r="GO834" s="76"/>
      <c r="GP834" s="66"/>
      <c r="GQ834" s="76"/>
      <c r="GR834" s="66"/>
      <c r="GS834" s="76"/>
      <c r="GT834" s="66"/>
      <c r="GU834" s="76"/>
      <c r="GV834" s="66"/>
      <c r="GW834" s="76"/>
      <c r="GX834" s="66"/>
      <c r="GY834" s="76"/>
      <c r="GZ834" s="66"/>
      <c r="HA834" s="76"/>
      <c r="HB834" s="66"/>
      <c r="HC834" s="76"/>
      <c r="HD834" s="66"/>
      <c r="HE834" s="76"/>
      <c r="HF834" s="66"/>
      <c r="HG834" s="76"/>
      <c r="HH834" s="66"/>
      <c r="HI834" s="76"/>
      <c r="HJ834" s="66"/>
      <c r="HK834" s="76"/>
      <c r="HL834" s="66"/>
      <c r="HM834" s="76"/>
      <c r="HN834" s="66"/>
      <c r="HO834" s="76"/>
      <c r="HP834" s="66"/>
      <c r="HQ834" s="76"/>
      <c r="HR834" s="66"/>
      <c r="HS834" s="76"/>
      <c r="HT834" s="66"/>
      <c r="HU834" s="76"/>
      <c r="HV834" s="66"/>
      <c r="HW834" s="76"/>
      <c r="HX834" s="66"/>
      <c r="HY834" s="76"/>
      <c r="HZ834" s="66"/>
      <c r="IA834" s="76"/>
      <c r="IB834" s="66"/>
      <c r="IC834" s="76"/>
      <c r="ID834" s="66"/>
      <c r="IE834" s="76"/>
      <c r="IF834" s="66"/>
      <c r="IG834" s="76"/>
      <c r="IH834" s="66"/>
      <c r="II834" s="76"/>
      <c r="IJ834" s="66"/>
      <c r="IK834" s="76"/>
      <c r="IL834" s="66"/>
      <c r="IM834" s="76"/>
      <c r="IN834" s="66"/>
      <c r="IO834" s="76"/>
      <c r="IP834" s="66"/>
      <c r="IQ834" s="76"/>
      <c r="IR834" s="66"/>
      <c r="IS834" s="76"/>
      <c r="IT834" s="66"/>
      <c r="IU834" s="76"/>
      <c r="IV834" s="66"/>
      <c r="IW834" s="76"/>
      <c r="IX834" s="66"/>
      <c r="IY834" s="76"/>
      <c r="IZ834" s="66"/>
      <c r="JA834" s="76"/>
      <c r="JB834" s="66"/>
      <c r="JC834" s="76"/>
      <c r="JD834" s="66"/>
      <c r="JE834" s="76"/>
      <c r="JF834" s="66"/>
      <c r="JG834" s="76"/>
      <c r="JH834" s="66"/>
      <c r="JI834" s="76"/>
      <c r="JJ834" s="66"/>
      <c r="JK834" s="76"/>
      <c r="JL834" s="66"/>
      <c r="JM834" s="76"/>
      <c r="JN834" s="66"/>
      <c r="JO834" s="76"/>
      <c r="JP834" s="66"/>
      <c r="JQ834" s="76"/>
      <c r="JR834" s="66"/>
      <c r="JS834" s="76"/>
      <c r="JT834" s="66"/>
      <c r="JU834" s="76"/>
      <c r="JV834" s="66"/>
      <c r="JW834" s="76"/>
      <c r="JX834" s="66"/>
      <c r="JY834" s="76"/>
      <c r="JZ834" s="66"/>
      <c r="KA834" s="76"/>
      <c r="KB834" s="66"/>
      <c r="KC834" s="76"/>
      <c r="KD834" s="66"/>
      <c r="KE834" s="76"/>
      <c r="KF834" s="66"/>
      <c r="KG834" s="76"/>
      <c r="KH834" s="66"/>
      <c r="KI834" s="76"/>
      <c r="KJ834" s="66"/>
      <c r="KK834" s="76"/>
      <c r="KL834" s="66"/>
      <c r="KM834" s="76"/>
      <c r="KN834" s="66"/>
      <c r="KO834" s="76"/>
      <c r="KP834" s="66"/>
      <c r="KQ834" s="76"/>
      <c r="KR834" s="66"/>
      <c r="KS834" s="76"/>
      <c r="KT834" s="66"/>
      <c r="KU834" s="76"/>
      <c r="KV834" s="66"/>
      <c r="KW834" s="76"/>
      <c r="KX834" s="66"/>
      <c r="KY834" s="76"/>
      <c r="KZ834" s="66"/>
      <c r="LA834" s="76"/>
      <c r="LB834" s="66"/>
      <c r="LC834" s="76"/>
      <c r="LD834" s="66"/>
      <c r="LE834" s="76"/>
      <c r="LF834" s="66"/>
      <c r="LG834" s="76"/>
      <c r="LH834" s="66"/>
      <c r="LI834" s="76"/>
      <c r="LJ834" s="66"/>
      <c r="LK834" s="76"/>
      <c r="LL834" s="66"/>
      <c r="LM834" s="76"/>
      <c r="LN834" s="66"/>
      <c r="LO834" s="76"/>
      <c r="LP834" s="66"/>
      <c r="LQ834" s="76"/>
      <c r="LR834" s="66"/>
      <c r="LS834" s="76"/>
      <c r="LT834" s="66"/>
      <c r="LU834" s="76"/>
      <c r="LV834" s="66"/>
      <c r="LW834" s="76"/>
      <c r="LX834" s="66"/>
      <c r="LY834" s="76"/>
      <c r="LZ834" s="66"/>
      <c r="MA834" s="76"/>
      <c r="MB834" s="66"/>
      <c r="MC834" s="76"/>
      <c r="MD834" s="66"/>
      <c r="MG834" s="1" t="str" cm="1">
        <f t="array" ref="MG834">IFERROR(INDEX(Paste_Here!$B$2:$B$850, MATCH(0, COUNTIF(MG$4:MG833, Paste_Here!$B$2:$B$850) + IF(Paste_Here!$B$2:$B$850="", 1, 0), 0)), "")</f>
        <v/>
      </c>
      <c r="MH834" s="1" t="str">
        <f>IF(MG834&lt;&gt;"", INDEX(Paste_Here!$A$2:$A$850, MATCH(MG834, Paste_Here!$B$2:$B$850, 0)), "")</f>
        <v/>
      </c>
      <c r="MI834" s="1" t="str">
        <f t="shared" si="104"/>
        <v/>
      </c>
      <c r="MJ834" s="1" t="str" cm="1">
        <f t="array" ref="MJ834">IFERROR(INDEX($MI$5:$MI$850, MATCH(SMALL(IF($MI$5:$MI$850&lt;&gt;"", COUNTIF($MI$5:$MI$850, "&lt;"&amp;$MI$5:$MI$850)+1), ROW()-ROW($MJ$5)+1), COUNTIF($MI$5:$MI$850, "&lt;"&amp;$MI$5:$MI$850)+1, 0)), "")</f>
        <v/>
      </c>
    </row>
    <row r="835" spans="1:348">
      <c r="A835" s="66"/>
      <c r="B835" s="76" t="str">
        <f t="shared" si="97"/>
        <v/>
      </c>
      <c r="C835" s="66"/>
      <c r="D835" s="76" t="str">
        <f>IFERROR(IF(B835&lt;&gt;"", IF(AND(INDEX(Paste_Here!B$2:B$850, MATCH(B835, Paste_Here!A$2:A$850, 0))&lt;&gt;"", ISNUMBER(VALUE(INDEX(Paste_Here!B$2:B$850, MATCH(B835, Paste_Here!A$2:A$850, 0))))), INDEX(Paste_Here!B$2:B$850, MATCH(B835, Paste_Here!A$2:A$850, 0)), ""), ""), "")</f>
        <v/>
      </c>
      <c r="E835" s="66"/>
      <c r="F835" s="76" t="str">
        <f>IFERROR(IF(B835&lt;&gt;"", IF(ISTEXT(INDEX(Paste_Here!K$2:K$850, MATCH(B835, Paste_Here!A$2:A$850, 0))), INDEX(Paste_Here!K$2:K$850, MATCH(B835, Paste_Here!A$2:A$850, 0)), ""), ""), "")</f>
        <v/>
      </c>
      <c r="G835" s="66"/>
      <c r="H835" s="76" t="str">
        <f>IFERROR(IF(B835&lt;&gt;"", IF(ISTEXT(INDEX(Paste_Here!C$2:C$850, MATCH(B835, Paste_Here!A$2:A$850, 0))), INDEX(Paste_Here!C$2:C$850, MATCH(B835, Paste_Here!A$2:A$850, 0)), ""), ""), "")</f>
        <v/>
      </c>
      <c r="I835" s="66"/>
      <c r="J835" s="76" t="str">
        <f>IFERROR(IF(B835&lt;&gt;"", IF(ISNUMBER(SEARCH("s", LOWER(INDEX(Paste_Here!M$2:M$850, MATCH(B835, Paste_Here!A$2:A$850, 0))))), "Yes", IF(INDEX(Paste_Here!M$2:M$850, MATCH(B835, Paste_Here!A$2:A$850, 0))&lt;&gt;"", "No", "")), ""), "")</f>
        <v/>
      </c>
      <c r="K835" s="66"/>
      <c r="L835" s="76" t="str">
        <f>IFERROR(IF(B835&lt;&gt;"", IF(ISNUMBER(SEARCH("yes", LOWER(INDEX(Paste_Here!E$2:E$850, MATCH(B835, Paste_Here!A$2:A$850, 0))))), "Yes", IF(ISNUMBER(SEARCH("no", LOWER(INDEX(Paste_Here!E$2:E$850, MATCH(B835, Paste_Here!A$2:A$850, 0))))), "No", "")), ""), "")</f>
        <v/>
      </c>
      <c r="M835" s="66"/>
      <c r="N835" s="76" t="str">
        <f>IFERROR(IF(B835&lt;&gt;"", IF(ISNUMBER(SEARCH("yes", LOWER(INDEX(Paste_Here!F$2:F$850, MATCH(B835, Paste_Here!A$2:A$850, 0))))), "Yes", IF(ISNUMBER(SEARCH("no", LOWER(INDEX(Paste_Here!F$2:F$850, MATCH(B835, Paste_Here!A$2:A$850, 0))))), "No", "")), ""), "")</f>
        <v/>
      </c>
      <c r="O835" s="66"/>
      <c r="P835" s="76" t="str">
        <f>IFERROR(IF(B835&lt;&gt;"", IF(ISNUMBER(SEARCH("yes", LOWER(INDEX(Paste_Here!L$2:L$850, MATCH(B835, Paste_Here!A$2:A$850, 0))))), "Yes", IF(ISNUMBER(SEARCH("no", LOWER(INDEX(Paste_Here!L$2:L$850, MATCH(B835, Paste_Here!A$2:A$850, 0))))), "No", "")), ""), "")</f>
        <v/>
      </c>
      <c r="Q835" s="66"/>
      <c r="R835" s="76" t="str">
        <f>IFERROR(IF(B835&lt;&gt;"", IF(ISNUMBER(SEARCH("transitional 2", LOWER(INDEX(Paste_Here!D$2:D$850, MATCH(B835, Paste_Here!A$2:A$850, 0))))), "T2", IF(ISNUMBER(SEARCH("transitional 1", LOWER(INDEX(Paste_Here!D$2:D$850, MATCH(B835, Paste_Here!A$2:A$850, 0))))), "T1", IF(ISNUMBER(SEARCH("waived ell services", LOWER(INDEX(Paste_Here!D$2:D$850, MATCH(B835, Paste_Here!A$2:A$850, 0))))), "W", IF(ISNUMBER(SEARCH("english language learner", LOWER(INDEX(Paste_Here!D$2:D$850, MATCH(B835, Paste_Here!A$2:A$850, 0))))), "L", "")))), ""), "")</f>
        <v/>
      </c>
      <c r="S835" s="66"/>
      <c r="T835" s="76" t="str">
        <f>IFERROR(IF(B835&lt;&gt;"", IF(ISNUMBER(SEARCH("yes", LOWER(INDEX(Paste_Here!I$2:I$850, MATCH(B835, Paste_Here!A$2:A$850, 0))))), "Yes", IF(ISNUMBER(SEARCH("no", LOWER(INDEX(Paste_Here!I$2:I$850, MATCH(B835, Paste_Here!A$2:A$850, 0))))), "No", "")), ""), "")</f>
        <v/>
      </c>
      <c r="U835" s="66"/>
      <c r="V835" s="76" t="str">
        <f>IFERROR(IF(B835&lt;&gt;"", IF(ISTEXT(INDEX(Paste_Here!J$2:J$850, MATCH(B835, Paste_Here!A$2:A$850, 0))), VALUE(INDEX(Paste_Here!J$2:J$850, MATCH(B835, Paste_Here!A$2:A$850, 0))), ""), ""), "")</f>
        <v/>
      </c>
      <c r="W835" s="66"/>
      <c r="X835" s="66"/>
      <c r="Y835" s="76" t="str">
        <f t="shared" si="98"/>
        <v/>
      </c>
      <c r="Z835" s="66"/>
      <c r="AA835" s="76" t="str">
        <f>IFERROR(IF(B835&lt;&gt;"", IF(AND(INDEX(Paste_Here!AI$2:AI$850, MATCH(B835, Paste_Here!A$2:A$850, 0))&lt;&gt;"", ISNUMBER(VALUE(INDEX(Paste_Here!AI$2:AI$850, MATCH(B835, Paste_Here!A$2:A$850, 0))))), INDEX(Paste_Here!AI$2:AI$850, MATCH(B835, Paste_Here!A$2:A$850, 0)), ""), ""), "")</f>
        <v/>
      </c>
      <c r="AB835" s="66"/>
      <c r="AC835" s="76" t="str">
        <f>IFERROR(IF(B835&lt;&gt;"", IF(AND(INDEX(Paste_Here!AJ$2:AJ$850, MATCH(B835, Paste_Here!A$2:A$850, 0))&lt;&gt;"", ISNUMBER(VALUE(INDEX(Paste_Here!AJ$2:AJ$850, MATCH(B835, Paste_Here!A$2:A$850, 0))))), INDEX(Paste_Here!AJ$2:AJ$850, MATCH(B835, Paste_Here!A$2:A$850, 0)), ""), ""), "")</f>
        <v/>
      </c>
      <c r="AD835" s="66"/>
      <c r="AE835" s="76" t="str">
        <f>IFERROR(IF(B835&lt;&gt;"", IF(AND(INDEX(Paste_Here!AK$2:AK$850, MATCH(B835, Paste_Here!A$2:A$850, 0))&lt;&gt;"", ISNUMBER(VALUE(INDEX(Paste_Here!AK$2:AK$850, MATCH(B835, Paste_Here!A$2:A$850, 0))))), INDEX(Paste_Here!AK$2:AK$850, MATCH(B835, Paste_Here!A$2:A$850, 0)), ""), ""), "")</f>
        <v/>
      </c>
      <c r="AF835" s="66"/>
      <c r="AG835" s="76" t="str">
        <f>IFERROR(IF(B835&lt;&gt;"", IF(AND(INDEX(Paste_Here!AL$2:AL$850, MATCH(B835, Paste_Here!A$2:A$850, 0))&lt;&gt;"", ISNUMBER(VALUE(INDEX(Paste_Here!AL$2:AL$850, MATCH(B835, Paste_Here!A$2:A$850, 0))))), INDEX(Paste_Here!AL$2:AL$850, MATCH(B835, Paste_Here!A$2:A$850, 0)), ""), ""), "")</f>
        <v/>
      </c>
      <c r="AH835" s="66"/>
      <c r="AI835" s="76" t="str">
        <f>IFERROR(IF(B835&lt;&gt;"", IF(AND(INDEX(Paste_Here!AH$2:AH$850, MATCH(B835, Paste_Here!A$2:A$850, 0))&lt;&gt;"", ISNUMBER(VALUE(INDEX(Paste_Here!AH$2:AH$850, MATCH(B835, Paste_Here!A$2:A$850, 0))))), IF(VALUE(INDEX(Paste_Here!AH$2:AH$850, MATCH(B835, Paste_Here!A$2:A$850, 0)))=0, "", INDEX(Paste_Here!AH$2:AH$850, MATCH(B835, Paste_Here!A$2:A$850, 0))), ""), ""), "")</f>
        <v/>
      </c>
      <c r="AJ835" s="66"/>
      <c r="AK835" s="76" t="str">
        <f>IFERROR(IF(B835&lt;&gt;"", IF(AND(INDEX(Paste_Here!N$2:N$850, MATCH(B835, Paste_Here!A$2:A$850, 0))&lt;&gt;"", ISNUMBER(VALUE(INDEX(Paste_Here!N$2:N$850, MATCH(B835, Paste_Here!A$2:A$850, 0))))), INDEX(Paste_Here!N$2:N$850, MATCH(B835, Paste_Here!A$2:A$850, 0)), ""), ""), "")</f>
        <v/>
      </c>
      <c r="AL835" s="66"/>
      <c r="AM835" s="76" t="str">
        <f>IFERROR(IF(B835&lt;&gt;"", IF(AND(INDEX(Paste_Here!O$2:O$850, MATCH(B835, Paste_Here!A$2:A$850, 0))&lt;&gt;"", ISNUMBER(VALUE(INDEX(Paste_Here!O$2:O$850, MATCH(B835, Paste_Here!A$2:A$850, 0))))), INDEX(Paste_Here!O$2:O$850, MATCH(B835, Paste_Here!A$2:A$850, 0)), ""), ""), "")</f>
        <v/>
      </c>
      <c r="AN835" s="66"/>
      <c r="AO835" s="76"/>
      <c r="AP835" s="66"/>
      <c r="AQ835" s="76"/>
      <c r="AR835" s="66"/>
      <c r="AS835" s="76"/>
      <c r="AT835" s="66"/>
      <c r="AU835" s="66"/>
      <c r="AV835" s="76" t="str">
        <f t="shared" si="99"/>
        <v/>
      </c>
      <c r="AW835" s="66"/>
      <c r="AX835" s="76" t="str">
        <f>IFERROR(IF(B835&lt;&gt;"", IF(ISNUMBER(SEARCH("Revealed-Potential (Primary Focus)", LOWER(INDEX(Paste_Here!Z$2:Z$850, MATCH(B835, Paste_Here!A$2:A$850, 0))))), "Rev-Potential: Prim", IF(ISNUMBER(SEARCH("Revealed-Potential (Secondary Focus)", LOWER(INDEX(Paste_Here!Z$2:Z$850, MATCH(B835, Paste_Here!A$2:A$850, 0))))), "Rev-Potential: Sec", IF(ISNUMBER(SEARCH("Monitoring", LOWER(INDEX(Paste_Here!Z$2:Z$850, MATCH(B835, Paste_Here!A$2:A$850, 0))))), "Monitoring", IF(ISNUMBER(SEARCH("At-Promise (Secondary Focus)", LOWER(INDEX(Paste_Here!Z$2:Z$850, MATCH(B835, Paste_Here!A$2:A$850, 0))))), "At-Promise: Sec", IF(ISNUMBER(SEARCH("At-Promise (Primary Focus)", LOWER(INDEX(Paste_Here!Z$2:Z$850, MATCH(B835, Paste_Here!A$2:A$850, 0))))), "At-Promise: Prim", ""))))), ""), "")</f>
        <v/>
      </c>
      <c r="AY835" s="66"/>
      <c r="AZ835" s="76"/>
      <c r="BA835" s="66"/>
      <c r="BB835" s="76"/>
      <c r="BC835" s="66"/>
      <c r="BD835" s="76"/>
      <c r="BE835" s="66"/>
      <c r="BF835" s="76"/>
      <c r="BG835" s="66"/>
      <c r="BH835" s="76"/>
      <c r="BI835" s="66"/>
      <c r="BJ835" s="66"/>
      <c r="BK835" s="76" t="str">
        <f t="shared" si="100"/>
        <v/>
      </c>
      <c r="BL835" s="66"/>
      <c r="BM835" s="76" t="str">
        <f>IFERROR(IF(B835&lt;&gt;"", IF(AND(ISNUMBER(VALUE(SUBSTITUTE(SUBSTITUTE(Paste_Here!R835, "br", "-"), "L", ""))), VALUE(SUBSTITUTE(SUBSTITUTE(Paste_Here!R835, "br", "-"), "L", "")) &gt;= 1095), "Yes", IF(AND(ISNUMBER(VALUE(SUBSTITUTE(SUBSTITUTE(Paste_Here!R835, "br", "-"), "L", ""))), VALUE(SUBSTITUTE(SUBSTITUTE(Paste_Here!R835, "br", "-"), "L", "")) &lt;= 1094), "No", "")), ""), "")</f>
        <v/>
      </c>
      <c r="BN835" s="66"/>
      <c r="BO835" s="76" t="str">
        <f>IFERROR(IF(B835&lt;&gt;"", IF(COUNTIF(INDEX(Paste_Here!Y$2:AB$850, MATCH(B835, Paste_Here!A$2:A$850, 0), 0), "yes") &gt; 0, "Yes", IF(COUNTIF(INDEX(Paste_Here!Y$2:AB$850, MATCH(B835, Paste_Here!A$2:A$850, 0), 0), "no") &gt; 0, "No", "")), ""), "")</f>
        <v/>
      </c>
      <c r="BP835" s="66"/>
      <c r="BQ835" s="76" t="str">
        <f>IFERROR(IF(B835&lt;&gt;"", IF(AND(ISNUMBER(VALUE(SUBSTITUTE(SUBSTITUTE(Paste_Here!U835, "em", "-"), "q", ""))), VALUE(SUBSTITUTE(SUBSTITUTE(Paste_Here!U835, "em", "-"), "q", "")) &gt;= 910), "Yes", IF(AND(ISNUMBER(VALUE(SUBSTITUTE(SUBSTITUTE(Paste_Here!U835, "em", "-"), "q", ""))), VALUE(SUBSTITUTE(SUBSTITUTE(Paste_Here!U835, "em", "-"), "q", "")) &lt;= 909), "No", "")), ""), "")</f>
        <v/>
      </c>
      <c r="BR835" s="66"/>
      <c r="BS835" s="76" t="str">
        <f>IFERROR(IF(B835&lt;&gt;"", IF(AND(INDEX(Paste_Here!X$2:X$850, MATCH(B835, Paste_Here!A$2:A$850, 0))&lt;&gt;"", ISNUMBER(VALUE(INDEX(Paste_Here!X$2:X$850, MATCH(B835, Paste_Here!A$2:A$850, 0))))), INDEX(Paste_Here!X$2:X$850, MATCH(B835, Paste_Here!A$2:A$850, 0)), ""), ""), "")</f>
        <v/>
      </c>
      <c r="BT835" s="66"/>
      <c r="BU835" s="76" t="str">
        <f>IFERROR(IF(B835&lt;&gt;"", IF(ISNUMBER(VALUE(INDEX(Paste_Here!G$2:G$850, MATCH(B835, Paste_Here!A$2:A$850, 0)))), IF(VALUE(INDEX(Paste_Here!G$2:G$850, MATCH(B835, Paste_Here!A$2:A$850, 0)))=0, "No", IF(AND(VALUE(INDEX(Paste_Here!G$2:G$850, MATCH(B835, Paste_Here!A$2:A$850, 0)))&gt;=1, VALUE(INDEX(Paste_Here!G$2:G$850, MATCH(B835, Paste_Here!A$2:A$850, 0)))&lt;=4), VALUE(INDEX(Paste_Here!G$2:G$850, MATCH(B835, Paste_Here!A$2:A$850, 0))), "")), ""), ""), "")</f>
        <v/>
      </c>
      <c r="BV835" s="66"/>
      <c r="BW835" s="76" t="str">
        <f>IFERROR(IF(B835&lt;&gt;"", IF(ISNUMBER(VALUE(INDEX(Paste_Here!H$2:H$850, MATCH(B835, Paste_Here!A$2:A$850, 0)))), IF(VALUE(INDEX(Paste_Here!H$2:H$850, MATCH(B835, Paste_Here!A$2:A$850, 0)))=0, "No", IF(AND(VALUE(INDEX(Paste_Here!H$2:H$850, MATCH(B835, Paste_Here!A$2:A$850, 0)))&gt;=1, VALUE(INDEX(Paste_Here!H$2:H$850, MATCH(B835, Paste_Here!A$2:A$850, 0)))&lt;=4), VALUE(INDEX(Paste_Here!H$2:H$850, MATCH(B835, Paste_Here!A$2:A$850, 0))), "")), ""), ""), "")</f>
        <v/>
      </c>
      <c r="BX835" s="66"/>
      <c r="BY835" s="76"/>
      <c r="BZ835" s="66"/>
      <c r="CA835" s="76"/>
      <c r="CB835" s="66"/>
      <c r="CC835" s="66"/>
      <c r="CD835" s="76" t="str">
        <f t="shared" si="101"/>
        <v/>
      </c>
      <c r="CE835" s="66"/>
      <c r="CF835" s="76" t="str">
        <f>IFERROR(IF(B835&lt;&gt;"", IF(AND(INDEX(Paste_Here!P$2:P$850, MATCH(B835, Paste_Here!A$2:A$850, 0))&lt;&gt;"", ISNUMBER(VALUE(INDEX(Paste_Here!P$2:P$850, MATCH(B835, Paste_Here!A$2:A$850, 0))))), INDEX(Paste_Here!P$2:P$850, MATCH(B835, Paste_Here!A$2:A$850, 0)), ""), ""), "")</f>
        <v/>
      </c>
      <c r="CG835" s="66"/>
      <c r="CH835" s="76" t="str">
        <f>IFERROR(IF(B835&lt;&gt;"", IF(ISNUMBER(SEARCH("highrisk", LOWER(INDEX(Paste_Here!Q$2:Q$850, MATCH(B835, Paste_Here!A$2:A$850, 0))))), "High Risk", IF(ISNUMBER(SEARCH("lowrisk", LOWER(INDEX(Paste_Here!Q$2:Q$850, MATCH(B835, Paste_Here!A$2:A$850, 0))))), "Low Risk", IF(ISNUMBER(SEARCH("somerisk", LOWER(INDEX(Paste_Here!Q$2:Q$850, MATCH(B835, Paste_Here!A$2:A$850, 0))))), "Some Risk", ""))), ""), "")</f>
        <v/>
      </c>
      <c r="CI835" s="66"/>
      <c r="CJ835" s="76" t="str">
        <f>IFERROR(IF(B835&lt;&gt;"", IF(AND(INDEX(Paste_Here!AA$2:AA$850, MATCH(B835, Paste_Here!A$2:A$850, 0))&lt;&gt;"", ISNUMBER(VALUE(INDEX(Paste_Here!AA$2:AA$850, MATCH(B835, Paste_Here!A$2:A$850, 0))))), INDEX(Paste_Here!AA$2:AA$850, MATCH(B835, Paste_Here!A$2:A$850, 0)), ""), ""), "")</f>
        <v/>
      </c>
      <c r="CK835" s="66"/>
      <c r="CL835" s="76" t="str">
        <f>IFERROR(IF(B835&lt;&gt;"", IF(LOWER(INDEX(Paste_Here!AB$2:AB$850, MATCH(B835, Paste_Here!A$2:A$850, 0)))="approaching expectations", "Approaching", IF(LOWER(INDEX(Paste_Here!AB$2:AB$850, MATCH(B835, Paste_Here!A$2:A$850, 0)))="met expectations", "Met", IF(LOWER(INDEX(Paste_Here!AB$2:AB$850, MATCH(B835, Paste_Here!A$2:A$850, 0)))="exceeded expectations", "Exceeded", IF(LOWER(INDEX(Paste_Here!AB$2:AB$850, MATCH(B835, Paste_Here!A$2:A$850, 0)))="below expectations", "Below", "")))), ""), "")</f>
        <v/>
      </c>
      <c r="CM835" s="66"/>
      <c r="CN835" s="76" t="str">
        <f>IFERROR(IF(B835&lt;&gt;"", IF(AND(INDEX(Paste_Here!AC$2:AC$850, MATCH(B835, Paste_Here!A$2:A$850, 0))&lt;&gt;"", ISNUMBER(VALUE(INDEX(Paste_Here!AC$2:AC$850, MATCH(B835, Paste_Here!A$2:A$850, 0))))), INDEX(Paste_Here!AC$2:AC$850, MATCH(B835, Paste_Here!A$2:A$850, 0)), ""), ""), "")</f>
        <v/>
      </c>
      <c r="CO835" s="66"/>
      <c r="CP835" s="76"/>
      <c r="CQ835" s="66"/>
      <c r="CR835" s="76"/>
      <c r="CS835" s="66"/>
      <c r="CT835" s="76"/>
      <c r="CU835" s="66"/>
      <c r="CV835" s="76"/>
      <c r="CW835" s="66"/>
      <c r="CX835" s="76"/>
      <c r="CY835" s="66"/>
      <c r="CZ835" s="66"/>
      <c r="DA835" s="76" t="str">
        <f t="shared" si="102"/>
        <v/>
      </c>
      <c r="DB835" s="66"/>
      <c r="DC835" s="76" t="str">
        <f>IFERROR(IF(B835&lt;&gt;"", IF(AND(INDEX(Paste_Here!V$2:V$850, MATCH(B835, Paste_Here!A$2:A$850, 0))&lt;&gt;"", ISNUMBER(VALUE(INDEX(Paste_Here!V$2:V$850, MATCH(B835, Paste_Here!A$2:A$850, 0))))), INDEX(Paste_Here!V$2:V$850, MATCH(B835, Paste_Here!A$2:A$850, 0)), ""), ""), "")</f>
        <v/>
      </c>
      <c r="DD835" s="66"/>
      <c r="DE835" s="76" t="str">
        <f>IFERROR(IF(B835&lt;&gt;"", IF(ISNUMBER(SEARCH("highrisk", LOWER(INDEX(Paste_Here!W$2:W$850, MATCH(B835, Paste_Here!A$2:A$850, 0))))), "High Risk", IF(ISNUMBER(SEARCH("lowrisk", LOWER(INDEX(Paste_Here!W$2:W$850, MATCH(B835, Paste_Here!A$2:A$850, 0))))), "Low Risk", IF(ISNUMBER(SEARCH("somerisk", LOWER(INDEX(Paste_Here!W$2:W$850, MATCH(B835, Paste_Here!A$2:A$850, 0))))), "Some Risk", ""))), ""), "")</f>
        <v/>
      </c>
      <c r="DF835" s="66"/>
      <c r="DG835" s="76" t="str">
        <f>IFERROR(IF(B835&lt;&gt;"", IF(AND(INDEX(Paste_Here!S$2:S$850, MATCH(B835, Paste_Here!A$2:A$850, 0))&lt;&gt;"", ISNUMBER(VALUE(INDEX(Paste_Here!S$2:S$850, MATCH(B835, Paste_Here!A$2:A$850, 0))))), INDEX(Paste_Here!S$2:S$850, MATCH(B835, Paste_Here!A$2:A$850, 0)), ""), ""), "")</f>
        <v/>
      </c>
      <c r="DH835" s="66"/>
      <c r="DI835" s="76" t="str">
        <f>IFERROR(IF(B835&lt;&gt;"", IF(ISNUMBER(SEARCH("highrisk", LOWER(INDEX(Paste_Here!T$2:T$850, MATCH(B835, Paste_Here!A$2:A$850, 0))))), "High Risk", IF(ISNUMBER(SEARCH("lowrisk", LOWER(INDEX(Paste_Here!T$2:T$850, MATCH(B835, Paste_Here!A$2:A$850, 0))))), "Low Risk", IF(ISNUMBER(SEARCH("somerisk", LOWER(INDEX(Paste_Here!T$2:T$850, MATCH(B835, Paste_Here!A$2:A$850, 0))))), "Some Risk", ""))), ""), "")</f>
        <v/>
      </c>
      <c r="DJ835" s="66"/>
      <c r="DK835" s="76" t="str">
        <f>IFERROR(IF(B835&lt;&gt;"", IF(AND(INDEX(Paste_Here!AD$2:AD$850, MATCH(B835, Paste_Here!A$2:A$850, 0))&lt;&gt;"", ISNUMBER(VALUE(INDEX(Paste_Here!AD$2:AD$850, MATCH(B835, Paste_Here!A$2:A$850, 0))))), INDEX(Paste_Here!AD$2:AD$850, MATCH(B835, Paste_Here!A$2:A$850, 0)), ""), ""), "")</f>
        <v/>
      </c>
      <c r="DL835" s="66"/>
      <c r="DM835" s="76" t="str">
        <f>IFERROR(IF(B835&lt;&gt;"", IF(LOWER(INDEX(Paste_Here!AE$2:AE$850, MATCH(B835, Paste_Here!A$2:A$850, 0)))="approaching expectations", "Approaching", IF(LOWER(INDEX(Paste_Here!AE$2:AE$850, MATCH(B835, Paste_Here!A$2:A$850, 0)))="met expectations", "Met", IF(LOWER(INDEX(Paste_Here!AE$2:AE$850, MATCH(B835, Paste_Here!A$2:A$850, 0)))="exceeded expectations", "Exceeded", IF(LOWER(INDEX(Paste_Here!AE$2:AE$850, MATCH(B835, Paste_Here!A$2:A$850, 0)))="below expectations", "Below", "")))), ""), "")</f>
        <v/>
      </c>
      <c r="DN835" s="66"/>
      <c r="DO835" s="76"/>
      <c r="DP835" s="66"/>
      <c r="DQ835" s="76"/>
      <c r="DR835" s="66"/>
      <c r="DS835" s="76"/>
      <c r="DT835" s="66"/>
      <c r="DU835" s="76"/>
      <c r="DV835" s="66"/>
      <c r="DW835" s="66"/>
      <c r="DX835" s="76" t="str">
        <f t="shared" si="103"/>
        <v/>
      </c>
      <c r="DY835" s="66"/>
      <c r="DZ835" s="76"/>
      <c r="EA835" s="66"/>
      <c r="EB835" s="76"/>
      <c r="EC835" s="66"/>
      <c r="ED835" s="76" t="str">
        <f>IFERROR(IF(B835&lt;&gt;"", IF(AND(INDEX(Paste_Here!AF$2:AF$850, MATCH(B835, Paste_Here!A$2:A$850, 0))&lt;&gt;"", ISNUMBER(VALUE(INDEX(Paste_Here!AF$2:AF$850, MATCH(B835, Paste_Here!A$2:A$850, 0))))), INDEX(Paste_Here!AF$2:AF$850, MATCH(B835, Paste_Here!A$2:A$850, 0)), ""), ""), "")</f>
        <v/>
      </c>
      <c r="EE835" s="66"/>
      <c r="EF835" s="76"/>
      <c r="EG835" s="66"/>
      <c r="EH835" s="76"/>
      <c r="EI835" s="66"/>
      <c r="EJ835" s="76" t="str">
        <f>IFERROR(IF(B835&lt;&gt;"", IF(AND(INDEX(Paste_Here!AG$2:AG$850, MATCH(B835, Paste_Here!A$2:A$850, 0))&lt;&gt;"", ISNUMBER(VALUE(INDEX(Paste_Here!AG$2:AG$850, MATCH(B835, Paste_Here!A$2:A$850, 0))))), INDEX(Paste_Here!AG$2:AG$850, MATCH(B835, Paste_Here!A$2:A$850, 0)), ""), ""), "")</f>
        <v/>
      </c>
      <c r="EK835" s="66"/>
      <c r="EL835" s="76"/>
      <c r="EM835" s="66"/>
      <c r="EN835" s="76"/>
      <c r="EO835" s="66"/>
      <c r="EP835" s="76"/>
      <c r="EQ835" s="66"/>
      <c r="ER835" s="76"/>
      <c r="ES835" s="66"/>
      <c r="ET835" s="66"/>
      <c r="EU835" s="76"/>
      <c r="EV835" s="66"/>
      <c r="EW835" s="76"/>
      <c r="EX835" s="66"/>
      <c r="EY835" s="76"/>
      <c r="EZ835" s="66"/>
      <c r="FA835" s="76"/>
      <c r="FB835" s="66"/>
      <c r="FC835" s="76"/>
      <c r="FD835" s="66"/>
      <c r="FE835" s="76"/>
      <c r="FF835" s="66"/>
      <c r="FG835" s="76"/>
      <c r="FH835" s="66"/>
      <c r="FI835" s="76"/>
      <c r="FJ835" s="66"/>
      <c r="FK835" s="76"/>
      <c r="FL835" s="66"/>
      <c r="FM835" s="76"/>
      <c r="FN835" s="66"/>
      <c r="FO835" s="76"/>
      <c r="FP835" s="66"/>
      <c r="FQ835" s="76"/>
      <c r="FR835" s="66"/>
      <c r="FS835" s="76"/>
      <c r="FT835" s="66"/>
      <c r="FU835" s="76"/>
      <c r="FV835" s="66"/>
      <c r="FW835" s="76"/>
      <c r="FX835" s="66"/>
      <c r="FY835" s="76"/>
      <c r="FZ835" s="66"/>
      <c r="GA835" s="76"/>
      <c r="GB835" s="66"/>
      <c r="GC835" s="76"/>
      <c r="GD835" s="66"/>
      <c r="GE835" s="76"/>
      <c r="GF835" s="66"/>
      <c r="GG835" s="76"/>
      <c r="GH835" s="66"/>
      <c r="GI835" s="76"/>
      <c r="GJ835" s="66"/>
      <c r="GK835" s="76"/>
      <c r="GL835" s="66"/>
      <c r="GM835" s="76"/>
      <c r="GN835" s="66"/>
      <c r="GO835" s="76"/>
      <c r="GP835" s="66"/>
      <c r="GQ835" s="76"/>
      <c r="GR835" s="66"/>
      <c r="GS835" s="76"/>
      <c r="GT835" s="66"/>
      <c r="GU835" s="76"/>
      <c r="GV835" s="66"/>
      <c r="GW835" s="76"/>
      <c r="GX835" s="66"/>
      <c r="GY835" s="76"/>
      <c r="GZ835" s="66"/>
      <c r="HA835" s="76"/>
      <c r="HB835" s="66"/>
      <c r="HC835" s="76"/>
      <c r="HD835" s="66"/>
      <c r="HE835" s="76"/>
      <c r="HF835" s="66"/>
      <c r="HG835" s="76"/>
      <c r="HH835" s="66"/>
      <c r="HI835" s="76"/>
      <c r="HJ835" s="66"/>
      <c r="HK835" s="76"/>
      <c r="HL835" s="66"/>
      <c r="HM835" s="76"/>
      <c r="HN835" s="66"/>
      <c r="HO835" s="76"/>
      <c r="HP835" s="66"/>
      <c r="HQ835" s="76"/>
      <c r="HR835" s="66"/>
      <c r="HS835" s="76"/>
      <c r="HT835" s="66"/>
      <c r="HU835" s="76"/>
      <c r="HV835" s="66"/>
      <c r="HW835" s="76"/>
      <c r="HX835" s="66"/>
      <c r="HY835" s="76"/>
      <c r="HZ835" s="66"/>
      <c r="IA835" s="76"/>
      <c r="IB835" s="66"/>
      <c r="IC835" s="76"/>
      <c r="ID835" s="66"/>
      <c r="IE835" s="76"/>
      <c r="IF835" s="66"/>
      <c r="IG835" s="76"/>
      <c r="IH835" s="66"/>
      <c r="II835" s="76"/>
      <c r="IJ835" s="66"/>
      <c r="IK835" s="76"/>
      <c r="IL835" s="66"/>
      <c r="IM835" s="76"/>
      <c r="IN835" s="66"/>
      <c r="IO835" s="76"/>
      <c r="IP835" s="66"/>
      <c r="IQ835" s="76"/>
      <c r="IR835" s="66"/>
      <c r="IS835" s="76"/>
      <c r="IT835" s="66"/>
      <c r="IU835" s="76"/>
      <c r="IV835" s="66"/>
      <c r="IW835" s="76"/>
      <c r="IX835" s="66"/>
      <c r="IY835" s="76"/>
      <c r="IZ835" s="66"/>
      <c r="JA835" s="76"/>
      <c r="JB835" s="66"/>
      <c r="JC835" s="76"/>
      <c r="JD835" s="66"/>
      <c r="JE835" s="76"/>
      <c r="JF835" s="66"/>
      <c r="JG835" s="76"/>
      <c r="JH835" s="66"/>
      <c r="JI835" s="76"/>
      <c r="JJ835" s="66"/>
      <c r="JK835" s="76"/>
      <c r="JL835" s="66"/>
      <c r="JM835" s="76"/>
      <c r="JN835" s="66"/>
      <c r="JO835" s="76"/>
      <c r="JP835" s="66"/>
      <c r="JQ835" s="76"/>
      <c r="JR835" s="66"/>
      <c r="JS835" s="76"/>
      <c r="JT835" s="66"/>
      <c r="JU835" s="76"/>
      <c r="JV835" s="66"/>
      <c r="JW835" s="76"/>
      <c r="JX835" s="66"/>
      <c r="JY835" s="76"/>
      <c r="JZ835" s="66"/>
      <c r="KA835" s="76"/>
      <c r="KB835" s="66"/>
      <c r="KC835" s="76"/>
      <c r="KD835" s="66"/>
      <c r="KE835" s="76"/>
      <c r="KF835" s="66"/>
      <c r="KG835" s="76"/>
      <c r="KH835" s="66"/>
      <c r="KI835" s="76"/>
      <c r="KJ835" s="66"/>
      <c r="KK835" s="76"/>
      <c r="KL835" s="66"/>
      <c r="KM835" s="76"/>
      <c r="KN835" s="66"/>
      <c r="KO835" s="76"/>
      <c r="KP835" s="66"/>
      <c r="KQ835" s="76"/>
      <c r="KR835" s="66"/>
      <c r="KS835" s="76"/>
      <c r="KT835" s="66"/>
      <c r="KU835" s="76"/>
      <c r="KV835" s="66"/>
      <c r="KW835" s="76"/>
      <c r="KX835" s="66"/>
      <c r="KY835" s="76"/>
      <c r="KZ835" s="66"/>
      <c r="LA835" s="76"/>
      <c r="LB835" s="66"/>
      <c r="LC835" s="76"/>
      <c r="LD835" s="66"/>
      <c r="LE835" s="76"/>
      <c r="LF835" s="66"/>
      <c r="LG835" s="76"/>
      <c r="LH835" s="66"/>
      <c r="LI835" s="76"/>
      <c r="LJ835" s="66"/>
      <c r="LK835" s="76"/>
      <c r="LL835" s="66"/>
      <c r="LM835" s="76"/>
      <c r="LN835" s="66"/>
      <c r="LO835" s="76"/>
      <c r="LP835" s="66"/>
      <c r="LQ835" s="76"/>
      <c r="LR835" s="66"/>
      <c r="LS835" s="76"/>
      <c r="LT835" s="66"/>
      <c r="LU835" s="76"/>
      <c r="LV835" s="66"/>
      <c r="LW835" s="76"/>
      <c r="LX835" s="66"/>
      <c r="LY835" s="76"/>
      <c r="LZ835" s="66"/>
      <c r="MA835" s="76"/>
      <c r="MB835" s="66"/>
      <c r="MC835" s="76"/>
      <c r="MD835" s="66"/>
      <c r="MG835" s="1" t="str" cm="1">
        <f t="array" ref="MG835">IFERROR(INDEX(Paste_Here!$B$2:$B$850, MATCH(0, COUNTIF(MG$4:MG834, Paste_Here!$B$2:$B$850) + IF(Paste_Here!$B$2:$B$850="", 1, 0), 0)), "")</f>
        <v/>
      </c>
      <c r="MH835" s="1" t="str">
        <f>IF(MG835&lt;&gt;"", INDEX(Paste_Here!$A$2:$A$850, MATCH(MG835, Paste_Here!$B$2:$B$850, 0)), "")</f>
        <v/>
      </c>
      <c r="MI835" s="1" t="str">
        <f t="shared" si="104"/>
        <v/>
      </c>
      <c r="MJ835" s="1" t="str" cm="1">
        <f t="array" ref="MJ835">IFERROR(INDEX($MI$5:$MI$850, MATCH(SMALL(IF($MI$5:$MI$850&lt;&gt;"", COUNTIF($MI$5:$MI$850, "&lt;"&amp;$MI$5:$MI$850)+1), ROW()-ROW($MJ$5)+1), COUNTIF($MI$5:$MI$850, "&lt;"&amp;$MI$5:$MI$850)+1, 0)), "")</f>
        <v/>
      </c>
    </row>
    <row r="836" spans="1:348">
      <c r="A836" s="66"/>
      <c r="B836" s="76" t="str">
        <f t="shared" si="97"/>
        <v/>
      </c>
      <c r="C836" s="66"/>
      <c r="D836" s="76" t="str">
        <f>IFERROR(IF(B836&lt;&gt;"", IF(AND(INDEX(Paste_Here!B$2:B$850, MATCH(B836, Paste_Here!A$2:A$850, 0))&lt;&gt;"", ISNUMBER(VALUE(INDEX(Paste_Here!B$2:B$850, MATCH(B836, Paste_Here!A$2:A$850, 0))))), INDEX(Paste_Here!B$2:B$850, MATCH(B836, Paste_Here!A$2:A$850, 0)), ""), ""), "")</f>
        <v/>
      </c>
      <c r="E836" s="66"/>
      <c r="F836" s="76" t="str">
        <f>IFERROR(IF(B836&lt;&gt;"", IF(ISTEXT(INDEX(Paste_Here!K$2:K$850, MATCH(B836, Paste_Here!A$2:A$850, 0))), INDEX(Paste_Here!K$2:K$850, MATCH(B836, Paste_Here!A$2:A$850, 0)), ""), ""), "")</f>
        <v/>
      </c>
      <c r="G836" s="66"/>
      <c r="H836" s="76" t="str">
        <f>IFERROR(IF(B836&lt;&gt;"", IF(ISTEXT(INDEX(Paste_Here!C$2:C$850, MATCH(B836, Paste_Here!A$2:A$850, 0))), INDEX(Paste_Here!C$2:C$850, MATCH(B836, Paste_Here!A$2:A$850, 0)), ""), ""), "")</f>
        <v/>
      </c>
      <c r="I836" s="66"/>
      <c r="J836" s="76" t="str">
        <f>IFERROR(IF(B836&lt;&gt;"", IF(ISNUMBER(SEARCH("s", LOWER(INDEX(Paste_Here!M$2:M$850, MATCH(B836, Paste_Here!A$2:A$850, 0))))), "Yes", IF(INDEX(Paste_Here!M$2:M$850, MATCH(B836, Paste_Here!A$2:A$850, 0))&lt;&gt;"", "No", "")), ""), "")</f>
        <v/>
      </c>
      <c r="K836" s="66"/>
      <c r="L836" s="76" t="str">
        <f>IFERROR(IF(B836&lt;&gt;"", IF(ISNUMBER(SEARCH("yes", LOWER(INDEX(Paste_Here!E$2:E$850, MATCH(B836, Paste_Here!A$2:A$850, 0))))), "Yes", IF(ISNUMBER(SEARCH("no", LOWER(INDEX(Paste_Here!E$2:E$850, MATCH(B836, Paste_Here!A$2:A$850, 0))))), "No", "")), ""), "")</f>
        <v/>
      </c>
      <c r="M836" s="66"/>
      <c r="N836" s="76" t="str">
        <f>IFERROR(IF(B836&lt;&gt;"", IF(ISNUMBER(SEARCH("yes", LOWER(INDEX(Paste_Here!F$2:F$850, MATCH(B836, Paste_Here!A$2:A$850, 0))))), "Yes", IF(ISNUMBER(SEARCH("no", LOWER(INDEX(Paste_Here!F$2:F$850, MATCH(B836, Paste_Here!A$2:A$850, 0))))), "No", "")), ""), "")</f>
        <v/>
      </c>
      <c r="O836" s="66"/>
      <c r="P836" s="76" t="str">
        <f>IFERROR(IF(B836&lt;&gt;"", IF(ISNUMBER(SEARCH("yes", LOWER(INDEX(Paste_Here!L$2:L$850, MATCH(B836, Paste_Here!A$2:A$850, 0))))), "Yes", IF(ISNUMBER(SEARCH("no", LOWER(INDEX(Paste_Here!L$2:L$850, MATCH(B836, Paste_Here!A$2:A$850, 0))))), "No", "")), ""), "")</f>
        <v/>
      </c>
      <c r="Q836" s="66"/>
      <c r="R836" s="76" t="str">
        <f>IFERROR(IF(B836&lt;&gt;"", IF(ISNUMBER(SEARCH("transitional 2", LOWER(INDEX(Paste_Here!D$2:D$850, MATCH(B836, Paste_Here!A$2:A$850, 0))))), "T2", IF(ISNUMBER(SEARCH("transitional 1", LOWER(INDEX(Paste_Here!D$2:D$850, MATCH(B836, Paste_Here!A$2:A$850, 0))))), "T1", IF(ISNUMBER(SEARCH("waived ell services", LOWER(INDEX(Paste_Here!D$2:D$850, MATCH(B836, Paste_Here!A$2:A$850, 0))))), "W", IF(ISNUMBER(SEARCH("english language learner", LOWER(INDEX(Paste_Here!D$2:D$850, MATCH(B836, Paste_Here!A$2:A$850, 0))))), "L", "")))), ""), "")</f>
        <v/>
      </c>
      <c r="S836" s="66"/>
      <c r="T836" s="76" t="str">
        <f>IFERROR(IF(B836&lt;&gt;"", IF(ISNUMBER(SEARCH("yes", LOWER(INDEX(Paste_Here!I$2:I$850, MATCH(B836, Paste_Here!A$2:A$850, 0))))), "Yes", IF(ISNUMBER(SEARCH("no", LOWER(INDEX(Paste_Here!I$2:I$850, MATCH(B836, Paste_Here!A$2:A$850, 0))))), "No", "")), ""), "")</f>
        <v/>
      </c>
      <c r="U836" s="66"/>
      <c r="V836" s="76" t="str">
        <f>IFERROR(IF(B836&lt;&gt;"", IF(ISTEXT(INDEX(Paste_Here!J$2:J$850, MATCH(B836, Paste_Here!A$2:A$850, 0))), VALUE(INDEX(Paste_Here!J$2:J$850, MATCH(B836, Paste_Here!A$2:A$850, 0))), ""), ""), "")</f>
        <v/>
      </c>
      <c r="W836" s="66"/>
      <c r="X836" s="66"/>
      <c r="Y836" s="76" t="str">
        <f t="shared" si="98"/>
        <v/>
      </c>
      <c r="Z836" s="66"/>
      <c r="AA836" s="76" t="str">
        <f>IFERROR(IF(B836&lt;&gt;"", IF(AND(INDEX(Paste_Here!AI$2:AI$850, MATCH(B836, Paste_Here!A$2:A$850, 0))&lt;&gt;"", ISNUMBER(VALUE(INDEX(Paste_Here!AI$2:AI$850, MATCH(B836, Paste_Here!A$2:A$850, 0))))), INDEX(Paste_Here!AI$2:AI$850, MATCH(B836, Paste_Here!A$2:A$850, 0)), ""), ""), "")</f>
        <v/>
      </c>
      <c r="AB836" s="66"/>
      <c r="AC836" s="76" t="str">
        <f>IFERROR(IF(B836&lt;&gt;"", IF(AND(INDEX(Paste_Here!AJ$2:AJ$850, MATCH(B836, Paste_Here!A$2:A$850, 0))&lt;&gt;"", ISNUMBER(VALUE(INDEX(Paste_Here!AJ$2:AJ$850, MATCH(B836, Paste_Here!A$2:A$850, 0))))), INDEX(Paste_Here!AJ$2:AJ$850, MATCH(B836, Paste_Here!A$2:A$850, 0)), ""), ""), "")</f>
        <v/>
      </c>
      <c r="AD836" s="66"/>
      <c r="AE836" s="76" t="str">
        <f>IFERROR(IF(B836&lt;&gt;"", IF(AND(INDEX(Paste_Here!AK$2:AK$850, MATCH(B836, Paste_Here!A$2:A$850, 0))&lt;&gt;"", ISNUMBER(VALUE(INDEX(Paste_Here!AK$2:AK$850, MATCH(B836, Paste_Here!A$2:A$850, 0))))), INDEX(Paste_Here!AK$2:AK$850, MATCH(B836, Paste_Here!A$2:A$850, 0)), ""), ""), "")</f>
        <v/>
      </c>
      <c r="AF836" s="66"/>
      <c r="AG836" s="76" t="str">
        <f>IFERROR(IF(B836&lt;&gt;"", IF(AND(INDEX(Paste_Here!AL$2:AL$850, MATCH(B836, Paste_Here!A$2:A$850, 0))&lt;&gt;"", ISNUMBER(VALUE(INDEX(Paste_Here!AL$2:AL$850, MATCH(B836, Paste_Here!A$2:A$850, 0))))), INDEX(Paste_Here!AL$2:AL$850, MATCH(B836, Paste_Here!A$2:A$850, 0)), ""), ""), "")</f>
        <v/>
      </c>
      <c r="AH836" s="66"/>
      <c r="AI836" s="76" t="str">
        <f>IFERROR(IF(B836&lt;&gt;"", IF(AND(INDEX(Paste_Here!AH$2:AH$850, MATCH(B836, Paste_Here!A$2:A$850, 0))&lt;&gt;"", ISNUMBER(VALUE(INDEX(Paste_Here!AH$2:AH$850, MATCH(B836, Paste_Here!A$2:A$850, 0))))), IF(VALUE(INDEX(Paste_Here!AH$2:AH$850, MATCH(B836, Paste_Here!A$2:A$850, 0)))=0, "", INDEX(Paste_Here!AH$2:AH$850, MATCH(B836, Paste_Here!A$2:A$850, 0))), ""), ""), "")</f>
        <v/>
      </c>
      <c r="AJ836" s="66"/>
      <c r="AK836" s="76" t="str">
        <f>IFERROR(IF(B836&lt;&gt;"", IF(AND(INDEX(Paste_Here!N$2:N$850, MATCH(B836, Paste_Here!A$2:A$850, 0))&lt;&gt;"", ISNUMBER(VALUE(INDEX(Paste_Here!N$2:N$850, MATCH(B836, Paste_Here!A$2:A$850, 0))))), INDEX(Paste_Here!N$2:N$850, MATCH(B836, Paste_Here!A$2:A$850, 0)), ""), ""), "")</f>
        <v/>
      </c>
      <c r="AL836" s="66"/>
      <c r="AM836" s="76" t="str">
        <f>IFERROR(IF(B836&lt;&gt;"", IF(AND(INDEX(Paste_Here!O$2:O$850, MATCH(B836, Paste_Here!A$2:A$850, 0))&lt;&gt;"", ISNUMBER(VALUE(INDEX(Paste_Here!O$2:O$850, MATCH(B836, Paste_Here!A$2:A$850, 0))))), INDEX(Paste_Here!O$2:O$850, MATCH(B836, Paste_Here!A$2:A$850, 0)), ""), ""), "")</f>
        <v/>
      </c>
      <c r="AN836" s="66"/>
      <c r="AO836" s="76"/>
      <c r="AP836" s="66"/>
      <c r="AQ836" s="76"/>
      <c r="AR836" s="66"/>
      <c r="AS836" s="76"/>
      <c r="AT836" s="66"/>
      <c r="AU836" s="66"/>
      <c r="AV836" s="76" t="str">
        <f t="shared" si="99"/>
        <v/>
      </c>
      <c r="AW836" s="66"/>
      <c r="AX836" s="76" t="str">
        <f>IFERROR(IF(B836&lt;&gt;"", IF(ISNUMBER(SEARCH("Revealed-Potential (Primary Focus)", LOWER(INDEX(Paste_Here!Z$2:Z$850, MATCH(B836, Paste_Here!A$2:A$850, 0))))), "Rev-Potential: Prim", IF(ISNUMBER(SEARCH("Revealed-Potential (Secondary Focus)", LOWER(INDEX(Paste_Here!Z$2:Z$850, MATCH(B836, Paste_Here!A$2:A$850, 0))))), "Rev-Potential: Sec", IF(ISNUMBER(SEARCH("Monitoring", LOWER(INDEX(Paste_Here!Z$2:Z$850, MATCH(B836, Paste_Here!A$2:A$850, 0))))), "Monitoring", IF(ISNUMBER(SEARCH("At-Promise (Secondary Focus)", LOWER(INDEX(Paste_Here!Z$2:Z$850, MATCH(B836, Paste_Here!A$2:A$850, 0))))), "At-Promise: Sec", IF(ISNUMBER(SEARCH("At-Promise (Primary Focus)", LOWER(INDEX(Paste_Here!Z$2:Z$850, MATCH(B836, Paste_Here!A$2:A$850, 0))))), "At-Promise: Prim", ""))))), ""), "")</f>
        <v/>
      </c>
      <c r="AY836" s="66"/>
      <c r="AZ836" s="76"/>
      <c r="BA836" s="66"/>
      <c r="BB836" s="76"/>
      <c r="BC836" s="66"/>
      <c r="BD836" s="76"/>
      <c r="BE836" s="66"/>
      <c r="BF836" s="76"/>
      <c r="BG836" s="66"/>
      <c r="BH836" s="76"/>
      <c r="BI836" s="66"/>
      <c r="BJ836" s="66"/>
      <c r="BK836" s="76" t="str">
        <f t="shared" si="100"/>
        <v/>
      </c>
      <c r="BL836" s="66"/>
      <c r="BM836" s="76" t="str">
        <f>IFERROR(IF(B836&lt;&gt;"", IF(AND(ISNUMBER(VALUE(SUBSTITUTE(SUBSTITUTE(Paste_Here!R836, "br", "-"), "L", ""))), VALUE(SUBSTITUTE(SUBSTITUTE(Paste_Here!R836, "br", "-"), "L", "")) &gt;= 1095), "Yes", IF(AND(ISNUMBER(VALUE(SUBSTITUTE(SUBSTITUTE(Paste_Here!R836, "br", "-"), "L", ""))), VALUE(SUBSTITUTE(SUBSTITUTE(Paste_Here!R836, "br", "-"), "L", "")) &lt;= 1094), "No", "")), ""), "")</f>
        <v/>
      </c>
      <c r="BN836" s="66"/>
      <c r="BO836" s="76" t="str">
        <f>IFERROR(IF(B836&lt;&gt;"", IF(COUNTIF(INDEX(Paste_Here!Y$2:AB$850, MATCH(B836, Paste_Here!A$2:A$850, 0), 0), "yes") &gt; 0, "Yes", IF(COUNTIF(INDEX(Paste_Here!Y$2:AB$850, MATCH(B836, Paste_Here!A$2:A$850, 0), 0), "no") &gt; 0, "No", "")), ""), "")</f>
        <v/>
      </c>
      <c r="BP836" s="66"/>
      <c r="BQ836" s="76" t="str">
        <f>IFERROR(IF(B836&lt;&gt;"", IF(AND(ISNUMBER(VALUE(SUBSTITUTE(SUBSTITUTE(Paste_Here!U836, "em", "-"), "q", ""))), VALUE(SUBSTITUTE(SUBSTITUTE(Paste_Here!U836, "em", "-"), "q", "")) &gt;= 910), "Yes", IF(AND(ISNUMBER(VALUE(SUBSTITUTE(SUBSTITUTE(Paste_Here!U836, "em", "-"), "q", ""))), VALUE(SUBSTITUTE(SUBSTITUTE(Paste_Here!U836, "em", "-"), "q", "")) &lt;= 909), "No", "")), ""), "")</f>
        <v/>
      </c>
      <c r="BR836" s="66"/>
      <c r="BS836" s="76" t="str">
        <f>IFERROR(IF(B836&lt;&gt;"", IF(AND(INDEX(Paste_Here!X$2:X$850, MATCH(B836, Paste_Here!A$2:A$850, 0))&lt;&gt;"", ISNUMBER(VALUE(INDEX(Paste_Here!X$2:X$850, MATCH(B836, Paste_Here!A$2:A$850, 0))))), INDEX(Paste_Here!X$2:X$850, MATCH(B836, Paste_Here!A$2:A$850, 0)), ""), ""), "")</f>
        <v/>
      </c>
      <c r="BT836" s="66"/>
      <c r="BU836" s="76" t="str">
        <f>IFERROR(IF(B836&lt;&gt;"", IF(ISNUMBER(VALUE(INDEX(Paste_Here!G$2:G$850, MATCH(B836, Paste_Here!A$2:A$850, 0)))), IF(VALUE(INDEX(Paste_Here!G$2:G$850, MATCH(B836, Paste_Here!A$2:A$850, 0)))=0, "No", IF(AND(VALUE(INDEX(Paste_Here!G$2:G$850, MATCH(B836, Paste_Here!A$2:A$850, 0)))&gt;=1, VALUE(INDEX(Paste_Here!G$2:G$850, MATCH(B836, Paste_Here!A$2:A$850, 0)))&lt;=4), VALUE(INDEX(Paste_Here!G$2:G$850, MATCH(B836, Paste_Here!A$2:A$850, 0))), "")), ""), ""), "")</f>
        <v/>
      </c>
      <c r="BV836" s="66"/>
      <c r="BW836" s="76" t="str">
        <f>IFERROR(IF(B836&lt;&gt;"", IF(ISNUMBER(VALUE(INDEX(Paste_Here!H$2:H$850, MATCH(B836, Paste_Here!A$2:A$850, 0)))), IF(VALUE(INDEX(Paste_Here!H$2:H$850, MATCH(B836, Paste_Here!A$2:A$850, 0)))=0, "No", IF(AND(VALUE(INDEX(Paste_Here!H$2:H$850, MATCH(B836, Paste_Here!A$2:A$850, 0)))&gt;=1, VALUE(INDEX(Paste_Here!H$2:H$850, MATCH(B836, Paste_Here!A$2:A$850, 0)))&lt;=4), VALUE(INDEX(Paste_Here!H$2:H$850, MATCH(B836, Paste_Here!A$2:A$850, 0))), "")), ""), ""), "")</f>
        <v/>
      </c>
      <c r="BX836" s="66"/>
      <c r="BY836" s="76"/>
      <c r="BZ836" s="66"/>
      <c r="CA836" s="76"/>
      <c r="CB836" s="66"/>
      <c r="CC836" s="66"/>
      <c r="CD836" s="76" t="str">
        <f t="shared" si="101"/>
        <v/>
      </c>
      <c r="CE836" s="66"/>
      <c r="CF836" s="76" t="str">
        <f>IFERROR(IF(B836&lt;&gt;"", IF(AND(INDEX(Paste_Here!P$2:P$850, MATCH(B836, Paste_Here!A$2:A$850, 0))&lt;&gt;"", ISNUMBER(VALUE(INDEX(Paste_Here!P$2:P$850, MATCH(B836, Paste_Here!A$2:A$850, 0))))), INDEX(Paste_Here!P$2:P$850, MATCH(B836, Paste_Here!A$2:A$850, 0)), ""), ""), "")</f>
        <v/>
      </c>
      <c r="CG836" s="66"/>
      <c r="CH836" s="76" t="str">
        <f>IFERROR(IF(B836&lt;&gt;"", IF(ISNUMBER(SEARCH("highrisk", LOWER(INDEX(Paste_Here!Q$2:Q$850, MATCH(B836, Paste_Here!A$2:A$850, 0))))), "High Risk", IF(ISNUMBER(SEARCH("lowrisk", LOWER(INDEX(Paste_Here!Q$2:Q$850, MATCH(B836, Paste_Here!A$2:A$850, 0))))), "Low Risk", IF(ISNUMBER(SEARCH("somerisk", LOWER(INDEX(Paste_Here!Q$2:Q$850, MATCH(B836, Paste_Here!A$2:A$850, 0))))), "Some Risk", ""))), ""), "")</f>
        <v/>
      </c>
      <c r="CI836" s="66"/>
      <c r="CJ836" s="76" t="str">
        <f>IFERROR(IF(B836&lt;&gt;"", IF(AND(INDEX(Paste_Here!AA$2:AA$850, MATCH(B836, Paste_Here!A$2:A$850, 0))&lt;&gt;"", ISNUMBER(VALUE(INDEX(Paste_Here!AA$2:AA$850, MATCH(B836, Paste_Here!A$2:A$850, 0))))), INDEX(Paste_Here!AA$2:AA$850, MATCH(B836, Paste_Here!A$2:A$850, 0)), ""), ""), "")</f>
        <v/>
      </c>
      <c r="CK836" s="66"/>
      <c r="CL836" s="76" t="str">
        <f>IFERROR(IF(B836&lt;&gt;"", IF(LOWER(INDEX(Paste_Here!AB$2:AB$850, MATCH(B836, Paste_Here!A$2:A$850, 0)))="approaching expectations", "Approaching", IF(LOWER(INDEX(Paste_Here!AB$2:AB$850, MATCH(B836, Paste_Here!A$2:A$850, 0)))="met expectations", "Met", IF(LOWER(INDEX(Paste_Here!AB$2:AB$850, MATCH(B836, Paste_Here!A$2:A$850, 0)))="exceeded expectations", "Exceeded", IF(LOWER(INDEX(Paste_Here!AB$2:AB$850, MATCH(B836, Paste_Here!A$2:A$850, 0)))="below expectations", "Below", "")))), ""), "")</f>
        <v/>
      </c>
      <c r="CM836" s="66"/>
      <c r="CN836" s="76" t="str">
        <f>IFERROR(IF(B836&lt;&gt;"", IF(AND(INDEX(Paste_Here!AC$2:AC$850, MATCH(B836, Paste_Here!A$2:A$850, 0))&lt;&gt;"", ISNUMBER(VALUE(INDEX(Paste_Here!AC$2:AC$850, MATCH(B836, Paste_Here!A$2:A$850, 0))))), INDEX(Paste_Here!AC$2:AC$850, MATCH(B836, Paste_Here!A$2:A$850, 0)), ""), ""), "")</f>
        <v/>
      </c>
      <c r="CO836" s="66"/>
      <c r="CP836" s="76"/>
      <c r="CQ836" s="66"/>
      <c r="CR836" s="76"/>
      <c r="CS836" s="66"/>
      <c r="CT836" s="76"/>
      <c r="CU836" s="66"/>
      <c r="CV836" s="76"/>
      <c r="CW836" s="66"/>
      <c r="CX836" s="76"/>
      <c r="CY836" s="66"/>
      <c r="CZ836" s="66"/>
      <c r="DA836" s="76" t="str">
        <f t="shared" si="102"/>
        <v/>
      </c>
      <c r="DB836" s="66"/>
      <c r="DC836" s="76" t="str">
        <f>IFERROR(IF(B836&lt;&gt;"", IF(AND(INDEX(Paste_Here!V$2:V$850, MATCH(B836, Paste_Here!A$2:A$850, 0))&lt;&gt;"", ISNUMBER(VALUE(INDEX(Paste_Here!V$2:V$850, MATCH(B836, Paste_Here!A$2:A$850, 0))))), INDEX(Paste_Here!V$2:V$850, MATCH(B836, Paste_Here!A$2:A$850, 0)), ""), ""), "")</f>
        <v/>
      </c>
      <c r="DD836" s="66"/>
      <c r="DE836" s="76" t="str">
        <f>IFERROR(IF(B836&lt;&gt;"", IF(ISNUMBER(SEARCH("highrisk", LOWER(INDEX(Paste_Here!W$2:W$850, MATCH(B836, Paste_Here!A$2:A$850, 0))))), "High Risk", IF(ISNUMBER(SEARCH("lowrisk", LOWER(INDEX(Paste_Here!W$2:W$850, MATCH(B836, Paste_Here!A$2:A$850, 0))))), "Low Risk", IF(ISNUMBER(SEARCH("somerisk", LOWER(INDEX(Paste_Here!W$2:W$850, MATCH(B836, Paste_Here!A$2:A$850, 0))))), "Some Risk", ""))), ""), "")</f>
        <v/>
      </c>
      <c r="DF836" s="66"/>
      <c r="DG836" s="76" t="str">
        <f>IFERROR(IF(B836&lt;&gt;"", IF(AND(INDEX(Paste_Here!S$2:S$850, MATCH(B836, Paste_Here!A$2:A$850, 0))&lt;&gt;"", ISNUMBER(VALUE(INDEX(Paste_Here!S$2:S$850, MATCH(B836, Paste_Here!A$2:A$850, 0))))), INDEX(Paste_Here!S$2:S$850, MATCH(B836, Paste_Here!A$2:A$850, 0)), ""), ""), "")</f>
        <v/>
      </c>
      <c r="DH836" s="66"/>
      <c r="DI836" s="76" t="str">
        <f>IFERROR(IF(B836&lt;&gt;"", IF(ISNUMBER(SEARCH("highrisk", LOWER(INDEX(Paste_Here!T$2:T$850, MATCH(B836, Paste_Here!A$2:A$850, 0))))), "High Risk", IF(ISNUMBER(SEARCH("lowrisk", LOWER(INDEX(Paste_Here!T$2:T$850, MATCH(B836, Paste_Here!A$2:A$850, 0))))), "Low Risk", IF(ISNUMBER(SEARCH("somerisk", LOWER(INDEX(Paste_Here!T$2:T$850, MATCH(B836, Paste_Here!A$2:A$850, 0))))), "Some Risk", ""))), ""), "")</f>
        <v/>
      </c>
      <c r="DJ836" s="66"/>
      <c r="DK836" s="76" t="str">
        <f>IFERROR(IF(B836&lt;&gt;"", IF(AND(INDEX(Paste_Here!AD$2:AD$850, MATCH(B836, Paste_Here!A$2:A$850, 0))&lt;&gt;"", ISNUMBER(VALUE(INDEX(Paste_Here!AD$2:AD$850, MATCH(B836, Paste_Here!A$2:A$850, 0))))), INDEX(Paste_Here!AD$2:AD$850, MATCH(B836, Paste_Here!A$2:A$850, 0)), ""), ""), "")</f>
        <v/>
      </c>
      <c r="DL836" s="66"/>
      <c r="DM836" s="76" t="str">
        <f>IFERROR(IF(B836&lt;&gt;"", IF(LOWER(INDEX(Paste_Here!AE$2:AE$850, MATCH(B836, Paste_Here!A$2:A$850, 0)))="approaching expectations", "Approaching", IF(LOWER(INDEX(Paste_Here!AE$2:AE$850, MATCH(B836, Paste_Here!A$2:A$850, 0)))="met expectations", "Met", IF(LOWER(INDEX(Paste_Here!AE$2:AE$850, MATCH(B836, Paste_Here!A$2:A$850, 0)))="exceeded expectations", "Exceeded", IF(LOWER(INDEX(Paste_Here!AE$2:AE$850, MATCH(B836, Paste_Here!A$2:A$850, 0)))="below expectations", "Below", "")))), ""), "")</f>
        <v/>
      </c>
      <c r="DN836" s="66"/>
      <c r="DO836" s="76"/>
      <c r="DP836" s="66"/>
      <c r="DQ836" s="76"/>
      <c r="DR836" s="66"/>
      <c r="DS836" s="76"/>
      <c r="DT836" s="66"/>
      <c r="DU836" s="76"/>
      <c r="DV836" s="66"/>
      <c r="DW836" s="66"/>
      <c r="DX836" s="76" t="str">
        <f t="shared" si="103"/>
        <v/>
      </c>
      <c r="DY836" s="66"/>
      <c r="DZ836" s="76"/>
      <c r="EA836" s="66"/>
      <c r="EB836" s="76"/>
      <c r="EC836" s="66"/>
      <c r="ED836" s="76" t="str">
        <f>IFERROR(IF(B836&lt;&gt;"", IF(AND(INDEX(Paste_Here!AF$2:AF$850, MATCH(B836, Paste_Here!A$2:A$850, 0))&lt;&gt;"", ISNUMBER(VALUE(INDEX(Paste_Here!AF$2:AF$850, MATCH(B836, Paste_Here!A$2:A$850, 0))))), INDEX(Paste_Here!AF$2:AF$850, MATCH(B836, Paste_Here!A$2:A$850, 0)), ""), ""), "")</f>
        <v/>
      </c>
      <c r="EE836" s="66"/>
      <c r="EF836" s="76"/>
      <c r="EG836" s="66"/>
      <c r="EH836" s="76"/>
      <c r="EI836" s="66"/>
      <c r="EJ836" s="76" t="str">
        <f>IFERROR(IF(B836&lt;&gt;"", IF(AND(INDEX(Paste_Here!AG$2:AG$850, MATCH(B836, Paste_Here!A$2:A$850, 0))&lt;&gt;"", ISNUMBER(VALUE(INDEX(Paste_Here!AG$2:AG$850, MATCH(B836, Paste_Here!A$2:A$850, 0))))), INDEX(Paste_Here!AG$2:AG$850, MATCH(B836, Paste_Here!A$2:A$850, 0)), ""), ""), "")</f>
        <v/>
      </c>
      <c r="EK836" s="66"/>
      <c r="EL836" s="76"/>
      <c r="EM836" s="66"/>
      <c r="EN836" s="76"/>
      <c r="EO836" s="66"/>
      <c r="EP836" s="76"/>
      <c r="EQ836" s="66"/>
      <c r="ER836" s="76"/>
      <c r="ES836" s="66"/>
      <c r="ET836" s="66"/>
      <c r="EU836" s="76"/>
      <c r="EV836" s="66"/>
      <c r="EW836" s="76"/>
      <c r="EX836" s="66"/>
      <c r="EY836" s="76"/>
      <c r="EZ836" s="66"/>
      <c r="FA836" s="76"/>
      <c r="FB836" s="66"/>
      <c r="FC836" s="76"/>
      <c r="FD836" s="66"/>
      <c r="FE836" s="76"/>
      <c r="FF836" s="66"/>
      <c r="FG836" s="76"/>
      <c r="FH836" s="66"/>
      <c r="FI836" s="76"/>
      <c r="FJ836" s="66"/>
      <c r="FK836" s="76"/>
      <c r="FL836" s="66"/>
      <c r="FM836" s="76"/>
      <c r="FN836" s="66"/>
      <c r="FO836" s="76"/>
      <c r="FP836" s="66"/>
      <c r="FQ836" s="76"/>
      <c r="FR836" s="66"/>
      <c r="FS836" s="76"/>
      <c r="FT836" s="66"/>
      <c r="FU836" s="76"/>
      <c r="FV836" s="66"/>
      <c r="FW836" s="76"/>
      <c r="FX836" s="66"/>
      <c r="FY836" s="76"/>
      <c r="FZ836" s="66"/>
      <c r="GA836" s="76"/>
      <c r="GB836" s="66"/>
      <c r="GC836" s="76"/>
      <c r="GD836" s="66"/>
      <c r="GE836" s="76"/>
      <c r="GF836" s="66"/>
      <c r="GG836" s="76"/>
      <c r="GH836" s="66"/>
      <c r="GI836" s="76"/>
      <c r="GJ836" s="66"/>
      <c r="GK836" s="76"/>
      <c r="GL836" s="66"/>
      <c r="GM836" s="76"/>
      <c r="GN836" s="66"/>
      <c r="GO836" s="76"/>
      <c r="GP836" s="66"/>
      <c r="GQ836" s="76"/>
      <c r="GR836" s="66"/>
      <c r="GS836" s="76"/>
      <c r="GT836" s="66"/>
      <c r="GU836" s="76"/>
      <c r="GV836" s="66"/>
      <c r="GW836" s="76"/>
      <c r="GX836" s="66"/>
      <c r="GY836" s="76"/>
      <c r="GZ836" s="66"/>
      <c r="HA836" s="76"/>
      <c r="HB836" s="66"/>
      <c r="HC836" s="76"/>
      <c r="HD836" s="66"/>
      <c r="HE836" s="76"/>
      <c r="HF836" s="66"/>
      <c r="HG836" s="76"/>
      <c r="HH836" s="66"/>
      <c r="HI836" s="76"/>
      <c r="HJ836" s="66"/>
      <c r="HK836" s="76"/>
      <c r="HL836" s="66"/>
      <c r="HM836" s="76"/>
      <c r="HN836" s="66"/>
      <c r="HO836" s="76"/>
      <c r="HP836" s="66"/>
      <c r="HQ836" s="76"/>
      <c r="HR836" s="66"/>
      <c r="HS836" s="76"/>
      <c r="HT836" s="66"/>
      <c r="HU836" s="76"/>
      <c r="HV836" s="66"/>
      <c r="HW836" s="76"/>
      <c r="HX836" s="66"/>
      <c r="HY836" s="76"/>
      <c r="HZ836" s="66"/>
      <c r="IA836" s="76"/>
      <c r="IB836" s="66"/>
      <c r="IC836" s="76"/>
      <c r="ID836" s="66"/>
      <c r="IE836" s="76"/>
      <c r="IF836" s="66"/>
      <c r="IG836" s="76"/>
      <c r="IH836" s="66"/>
      <c r="II836" s="76"/>
      <c r="IJ836" s="66"/>
      <c r="IK836" s="76"/>
      <c r="IL836" s="66"/>
      <c r="IM836" s="76"/>
      <c r="IN836" s="66"/>
      <c r="IO836" s="76"/>
      <c r="IP836" s="66"/>
      <c r="IQ836" s="76"/>
      <c r="IR836" s="66"/>
      <c r="IS836" s="76"/>
      <c r="IT836" s="66"/>
      <c r="IU836" s="76"/>
      <c r="IV836" s="66"/>
      <c r="IW836" s="76"/>
      <c r="IX836" s="66"/>
      <c r="IY836" s="76"/>
      <c r="IZ836" s="66"/>
      <c r="JA836" s="76"/>
      <c r="JB836" s="66"/>
      <c r="JC836" s="76"/>
      <c r="JD836" s="66"/>
      <c r="JE836" s="76"/>
      <c r="JF836" s="66"/>
      <c r="JG836" s="76"/>
      <c r="JH836" s="66"/>
      <c r="JI836" s="76"/>
      <c r="JJ836" s="66"/>
      <c r="JK836" s="76"/>
      <c r="JL836" s="66"/>
      <c r="JM836" s="76"/>
      <c r="JN836" s="66"/>
      <c r="JO836" s="76"/>
      <c r="JP836" s="66"/>
      <c r="JQ836" s="76"/>
      <c r="JR836" s="66"/>
      <c r="JS836" s="76"/>
      <c r="JT836" s="66"/>
      <c r="JU836" s="76"/>
      <c r="JV836" s="66"/>
      <c r="JW836" s="76"/>
      <c r="JX836" s="66"/>
      <c r="JY836" s="76"/>
      <c r="JZ836" s="66"/>
      <c r="KA836" s="76"/>
      <c r="KB836" s="66"/>
      <c r="KC836" s="76"/>
      <c r="KD836" s="66"/>
      <c r="KE836" s="76"/>
      <c r="KF836" s="66"/>
      <c r="KG836" s="76"/>
      <c r="KH836" s="66"/>
      <c r="KI836" s="76"/>
      <c r="KJ836" s="66"/>
      <c r="KK836" s="76"/>
      <c r="KL836" s="66"/>
      <c r="KM836" s="76"/>
      <c r="KN836" s="66"/>
      <c r="KO836" s="76"/>
      <c r="KP836" s="66"/>
      <c r="KQ836" s="76"/>
      <c r="KR836" s="66"/>
      <c r="KS836" s="76"/>
      <c r="KT836" s="66"/>
      <c r="KU836" s="76"/>
      <c r="KV836" s="66"/>
      <c r="KW836" s="76"/>
      <c r="KX836" s="66"/>
      <c r="KY836" s="76"/>
      <c r="KZ836" s="66"/>
      <c r="LA836" s="76"/>
      <c r="LB836" s="66"/>
      <c r="LC836" s="76"/>
      <c r="LD836" s="66"/>
      <c r="LE836" s="76"/>
      <c r="LF836" s="66"/>
      <c r="LG836" s="76"/>
      <c r="LH836" s="66"/>
      <c r="LI836" s="76"/>
      <c r="LJ836" s="66"/>
      <c r="LK836" s="76"/>
      <c r="LL836" s="66"/>
      <c r="LM836" s="76"/>
      <c r="LN836" s="66"/>
      <c r="LO836" s="76"/>
      <c r="LP836" s="66"/>
      <c r="LQ836" s="76"/>
      <c r="LR836" s="66"/>
      <c r="LS836" s="76"/>
      <c r="LT836" s="66"/>
      <c r="LU836" s="76"/>
      <c r="LV836" s="66"/>
      <c r="LW836" s="76"/>
      <c r="LX836" s="66"/>
      <c r="LY836" s="76"/>
      <c r="LZ836" s="66"/>
      <c r="MA836" s="76"/>
      <c r="MB836" s="66"/>
      <c r="MC836" s="76"/>
      <c r="MD836" s="66"/>
      <c r="MG836" s="1" t="str" cm="1">
        <f t="array" ref="MG836">IFERROR(INDEX(Paste_Here!$B$2:$B$850, MATCH(0, COUNTIF(MG$4:MG835, Paste_Here!$B$2:$B$850) + IF(Paste_Here!$B$2:$B$850="", 1, 0), 0)), "")</f>
        <v/>
      </c>
      <c r="MH836" s="1" t="str">
        <f>IF(MG836&lt;&gt;"", INDEX(Paste_Here!$A$2:$A$850, MATCH(MG836, Paste_Here!$B$2:$B$850, 0)), "")</f>
        <v/>
      </c>
      <c r="MI836" s="1" t="str">
        <f t="shared" si="104"/>
        <v/>
      </c>
      <c r="MJ836" s="1" t="str" cm="1">
        <f t="array" ref="MJ836">IFERROR(INDEX($MI$5:$MI$850, MATCH(SMALL(IF($MI$5:$MI$850&lt;&gt;"", COUNTIF($MI$5:$MI$850, "&lt;"&amp;$MI$5:$MI$850)+1), ROW()-ROW($MJ$5)+1), COUNTIF($MI$5:$MI$850, "&lt;"&amp;$MI$5:$MI$850)+1, 0)), "")</f>
        <v/>
      </c>
    </row>
    <row r="837" spans="1:348">
      <c r="A837" s="66"/>
      <c r="B837" s="76" t="str">
        <f t="shared" si="97"/>
        <v/>
      </c>
      <c r="C837" s="66"/>
      <c r="D837" s="76" t="str">
        <f>IFERROR(IF(B837&lt;&gt;"", IF(AND(INDEX(Paste_Here!B$2:B$850, MATCH(B837, Paste_Here!A$2:A$850, 0))&lt;&gt;"", ISNUMBER(VALUE(INDEX(Paste_Here!B$2:B$850, MATCH(B837, Paste_Here!A$2:A$850, 0))))), INDEX(Paste_Here!B$2:B$850, MATCH(B837, Paste_Here!A$2:A$850, 0)), ""), ""), "")</f>
        <v/>
      </c>
      <c r="E837" s="66"/>
      <c r="F837" s="76" t="str">
        <f>IFERROR(IF(B837&lt;&gt;"", IF(ISTEXT(INDEX(Paste_Here!K$2:K$850, MATCH(B837, Paste_Here!A$2:A$850, 0))), INDEX(Paste_Here!K$2:K$850, MATCH(B837, Paste_Here!A$2:A$850, 0)), ""), ""), "")</f>
        <v/>
      </c>
      <c r="G837" s="66"/>
      <c r="H837" s="76" t="str">
        <f>IFERROR(IF(B837&lt;&gt;"", IF(ISTEXT(INDEX(Paste_Here!C$2:C$850, MATCH(B837, Paste_Here!A$2:A$850, 0))), INDEX(Paste_Here!C$2:C$850, MATCH(B837, Paste_Here!A$2:A$850, 0)), ""), ""), "")</f>
        <v/>
      </c>
      <c r="I837" s="66"/>
      <c r="J837" s="76" t="str">
        <f>IFERROR(IF(B837&lt;&gt;"", IF(ISNUMBER(SEARCH("s", LOWER(INDEX(Paste_Here!M$2:M$850, MATCH(B837, Paste_Here!A$2:A$850, 0))))), "Yes", IF(INDEX(Paste_Here!M$2:M$850, MATCH(B837, Paste_Here!A$2:A$850, 0))&lt;&gt;"", "No", "")), ""), "")</f>
        <v/>
      </c>
      <c r="K837" s="66"/>
      <c r="L837" s="76" t="str">
        <f>IFERROR(IF(B837&lt;&gt;"", IF(ISNUMBER(SEARCH("yes", LOWER(INDEX(Paste_Here!E$2:E$850, MATCH(B837, Paste_Here!A$2:A$850, 0))))), "Yes", IF(ISNUMBER(SEARCH("no", LOWER(INDEX(Paste_Here!E$2:E$850, MATCH(B837, Paste_Here!A$2:A$850, 0))))), "No", "")), ""), "")</f>
        <v/>
      </c>
      <c r="M837" s="66"/>
      <c r="N837" s="76" t="str">
        <f>IFERROR(IF(B837&lt;&gt;"", IF(ISNUMBER(SEARCH("yes", LOWER(INDEX(Paste_Here!F$2:F$850, MATCH(B837, Paste_Here!A$2:A$850, 0))))), "Yes", IF(ISNUMBER(SEARCH("no", LOWER(INDEX(Paste_Here!F$2:F$850, MATCH(B837, Paste_Here!A$2:A$850, 0))))), "No", "")), ""), "")</f>
        <v/>
      </c>
      <c r="O837" s="66"/>
      <c r="P837" s="76" t="str">
        <f>IFERROR(IF(B837&lt;&gt;"", IF(ISNUMBER(SEARCH("yes", LOWER(INDEX(Paste_Here!L$2:L$850, MATCH(B837, Paste_Here!A$2:A$850, 0))))), "Yes", IF(ISNUMBER(SEARCH("no", LOWER(INDEX(Paste_Here!L$2:L$850, MATCH(B837, Paste_Here!A$2:A$850, 0))))), "No", "")), ""), "")</f>
        <v/>
      </c>
      <c r="Q837" s="66"/>
      <c r="R837" s="76" t="str">
        <f>IFERROR(IF(B837&lt;&gt;"", IF(ISNUMBER(SEARCH("transitional 2", LOWER(INDEX(Paste_Here!D$2:D$850, MATCH(B837, Paste_Here!A$2:A$850, 0))))), "T2", IF(ISNUMBER(SEARCH("transitional 1", LOWER(INDEX(Paste_Here!D$2:D$850, MATCH(B837, Paste_Here!A$2:A$850, 0))))), "T1", IF(ISNUMBER(SEARCH("waived ell services", LOWER(INDEX(Paste_Here!D$2:D$850, MATCH(B837, Paste_Here!A$2:A$850, 0))))), "W", IF(ISNUMBER(SEARCH("english language learner", LOWER(INDEX(Paste_Here!D$2:D$850, MATCH(B837, Paste_Here!A$2:A$850, 0))))), "L", "")))), ""), "")</f>
        <v/>
      </c>
      <c r="S837" s="66"/>
      <c r="T837" s="76" t="str">
        <f>IFERROR(IF(B837&lt;&gt;"", IF(ISNUMBER(SEARCH("yes", LOWER(INDEX(Paste_Here!I$2:I$850, MATCH(B837, Paste_Here!A$2:A$850, 0))))), "Yes", IF(ISNUMBER(SEARCH("no", LOWER(INDEX(Paste_Here!I$2:I$850, MATCH(B837, Paste_Here!A$2:A$850, 0))))), "No", "")), ""), "")</f>
        <v/>
      </c>
      <c r="U837" s="66"/>
      <c r="V837" s="76" t="str">
        <f>IFERROR(IF(B837&lt;&gt;"", IF(ISTEXT(INDEX(Paste_Here!J$2:J$850, MATCH(B837, Paste_Here!A$2:A$850, 0))), VALUE(INDEX(Paste_Here!J$2:J$850, MATCH(B837, Paste_Here!A$2:A$850, 0))), ""), ""), "")</f>
        <v/>
      </c>
      <c r="W837" s="66"/>
      <c r="X837" s="66"/>
      <c r="Y837" s="76" t="str">
        <f t="shared" si="98"/>
        <v/>
      </c>
      <c r="Z837" s="66"/>
      <c r="AA837" s="76" t="str">
        <f>IFERROR(IF(B837&lt;&gt;"", IF(AND(INDEX(Paste_Here!AI$2:AI$850, MATCH(B837, Paste_Here!A$2:A$850, 0))&lt;&gt;"", ISNUMBER(VALUE(INDEX(Paste_Here!AI$2:AI$850, MATCH(B837, Paste_Here!A$2:A$850, 0))))), INDEX(Paste_Here!AI$2:AI$850, MATCH(B837, Paste_Here!A$2:A$850, 0)), ""), ""), "")</f>
        <v/>
      </c>
      <c r="AB837" s="66"/>
      <c r="AC837" s="76" t="str">
        <f>IFERROR(IF(B837&lt;&gt;"", IF(AND(INDEX(Paste_Here!AJ$2:AJ$850, MATCH(B837, Paste_Here!A$2:A$850, 0))&lt;&gt;"", ISNUMBER(VALUE(INDEX(Paste_Here!AJ$2:AJ$850, MATCH(B837, Paste_Here!A$2:A$850, 0))))), INDEX(Paste_Here!AJ$2:AJ$850, MATCH(B837, Paste_Here!A$2:A$850, 0)), ""), ""), "")</f>
        <v/>
      </c>
      <c r="AD837" s="66"/>
      <c r="AE837" s="76" t="str">
        <f>IFERROR(IF(B837&lt;&gt;"", IF(AND(INDEX(Paste_Here!AK$2:AK$850, MATCH(B837, Paste_Here!A$2:A$850, 0))&lt;&gt;"", ISNUMBER(VALUE(INDEX(Paste_Here!AK$2:AK$850, MATCH(B837, Paste_Here!A$2:A$850, 0))))), INDEX(Paste_Here!AK$2:AK$850, MATCH(B837, Paste_Here!A$2:A$850, 0)), ""), ""), "")</f>
        <v/>
      </c>
      <c r="AF837" s="66"/>
      <c r="AG837" s="76" t="str">
        <f>IFERROR(IF(B837&lt;&gt;"", IF(AND(INDEX(Paste_Here!AL$2:AL$850, MATCH(B837, Paste_Here!A$2:A$850, 0))&lt;&gt;"", ISNUMBER(VALUE(INDEX(Paste_Here!AL$2:AL$850, MATCH(B837, Paste_Here!A$2:A$850, 0))))), INDEX(Paste_Here!AL$2:AL$850, MATCH(B837, Paste_Here!A$2:A$850, 0)), ""), ""), "")</f>
        <v/>
      </c>
      <c r="AH837" s="66"/>
      <c r="AI837" s="76" t="str">
        <f>IFERROR(IF(B837&lt;&gt;"", IF(AND(INDEX(Paste_Here!AH$2:AH$850, MATCH(B837, Paste_Here!A$2:A$850, 0))&lt;&gt;"", ISNUMBER(VALUE(INDEX(Paste_Here!AH$2:AH$850, MATCH(B837, Paste_Here!A$2:A$850, 0))))), IF(VALUE(INDEX(Paste_Here!AH$2:AH$850, MATCH(B837, Paste_Here!A$2:A$850, 0)))=0, "", INDEX(Paste_Here!AH$2:AH$850, MATCH(B837, Paste_Here!A$2:A$850, 0))), ""), ""), "")</f>
        <v/>
      </c>
      <c r="AJ837" s="66"/>
      <c r="AK837" s="76" t="str">
        <f>IFERROR(IF(B837&lt;&gt;"", IF(AND(INDEX(Paste_Here!N$2:N$850, MATCH(B837, Paste_Here!A$2:A$850, 0))&lt;&gt;"", ISNUMBER(VALUE(INDEX(Paste_Here!N$2:N$850, MATCH(B837, Paste_Here!A$2:A$850, 0))))), INDEX(Paste_Here!N$2:N$850, MATCH(B837, Paste_Here!A$2:A$850, 0)), ""), ""), "")</f>
        <v/>
      </c>
      <c r="AL837" s="66"/>
      <c r="AM837" s="76" t="str">
        <f>IFERROR(IF(B837&lt;&gt;"", IF(AND(INDEX(Paste_Here!O$2:O$850, MATCH(B837, Paste_Here!A$2:A$850, 0))&lt;&gt;"", ISNUMBER(VALUE(INDEX(Paste_Here!O$2:O$850, MATCH(B837, Paste_Here!A$2:A$850, 0))))), INDEX(Paste_Here!O$2:O$850, MATCH(B837, Paste_Here!A$2:A$850, 0)), ""), ""), "")</f>
        <v/>
      </c>
      <c r="AN837" s="66"/>
      <c r="AO837" s="76"/>
      <c r="AP837" s="66"/>
      <c r="AQ837" s="76"/>
      <c r="AR837" s="66"/>
      <c r="AS837" s="76"/>
      <c r="AT837" s="66"/>
      <c r="AU837" s="66"/>
      <c r="AV837" s="76" t="str">
        <f t="shared" si="99"/>
        <v/>
      </c>
      <c r="AW837" s="66"/>
      <c r="AX837" s="76" t="str">
        <f>IFERROR(IF(B837&lt;&gt;"", IF(ISNUMBER(SEARCH("Revealed-Potential (Primary Focus)", LOWER(INDEX(Paste_Here!Z$2:Z$850, MATCH(B837, Paste_Here!A$2:A$850, 0))))), "Rev-Potential: Prim", IF(ISNUMBER(SEARCH("Revealed-Potential (Secondary Focus)", LOWER(INDEX(Paste_Here!Z$2:Z$850, MATCH(B837, Paste_Here!A$2:A$850, 0))))), "Rev-Potential: Sec", IF(ISNUMBER(SEARCH("Monitoring", LOWER(INDEX(Paste_Here!Z$2:Z$850, MATCH(B837, Paste_Here!A$2:A$850, 0))))), "Monitoring", IF(ISNUMBER(SEARCH("At-Promise (Secondary Focus)", LOWER(INDEX(Paste_Here!Z$2:Z$850, MATCH(B837, Paste_Here!A$2:A$850, 0))))), "At-Promise: Sec", IF(ISNUMBER(SEARCH("At-Promise (Primary Focus)", LOWER(INDEX(Paste_Here!Z$2:Z$850, MATCH(B837, Paste_Here!A$2:A$850, 0))))), "At-Promise: Prim", ""))))), ""), "")</f>
        <v/>
      </c>
      <c r="AY837" s="66"/>
      <c r="AZ837" s="76"/>
      <c r="BA837" s="66"/>
      <c r="BB837" s="76"/>
      <c r="BC837" s="66"/>
      <c r="BD837" s="76"/>
      <c r="BE837" s="66"/>
      <c r="BF837" s="76"/>
      <c r="BG837" s="66"/>
      <c r="BH837" s="76"/>
      <c r="BI837" s="66"/>
      <c r="BJ837" s="66"/>
      <c r="BK837" s="76" t="str">
        <f t="shared" si="100"/>
        <v/>
      </c>
      <c r="BL837" s="66"/>
      <c r="BM837" s="76" t="str">
        <f>IFERROR(IF(B837&lt;&gt;"", IF(AND(ISNUMBER(VALUE(SUBSTITUTE(SUBSTITUTE(Paste_Here!R837, "br", "-"), "L", ""))), VALUE(SUBSTITUTE(SUBSTITUTE(Paste_Here!R837, "br", "-"), "L", "")) &gt;= 1095), "Yes", IF(AND(ISNUMBER(VALUE(SUBSTITUTE(SUBSTITUTE(Paste_Here!R837, "br", "-"), "L", ""))), VALUE(SUBSTITUTE(SUBSTITUTE(Paste_Here!R837, "br", "-"), "L", "")) &lt;= 1094), "No", "")), ""), "")</f>
        <v/>
      </c>
      <c r="BN837" s="66"/>
      <c r="BO837" s="76" t="str">
        <f>IFERROR(IF(B837&lt;&gt;"", IF(COUNTIF(INDEX(Paste_Here!Y$2:AB$850, MATCH(B837, Paste_Here!A$2:A$850, 0), 0), "yes") &gt; 0, "Yes", IF(COUNTIF(INDEX(Paste_Here!Y$2:AB$850, MATCH(B837, Paste_Here!A$2:A$850, 0), 0), "no") &gt; 0, "No", "")), ""), "")</f>
        <v/>
      </c>
      <c r="BP837" s="66"/>
      <c r="BQ837" s="76" t="str">
        <f>IFERROR(IF(B837&lt;&gt;"", IF(AND(ISNUMBER(VALUE(SUBSTITUTE(SUBSTITUTE(Paste_Here!U837, "em", "-"), "q", ""))), VALUE(SUBSTITUTE(SUBSTITUTE(Paste_Here!U837, "em", "-"), "q", "")) &gt;= 910), "Yes", IF(AND(ISNUMBER(VALUE(SUBSTITUTE(SUBSTITUTE(Paste_Here!U837, "em", "-"), "q", ""))), VALUE(SUBSTITUTE(SUBSTITUTE(Paste_Here!U837, "em", "-"), "q", "")) &lt;= 909), "No", "")), ""), "")</f>
        <v/>
      </c>
      <c r="BR837" s="66"/>
      <c r="BS837" s="76" t="str">
        <f>IFERROR(IF(B837&lt;&gt;"", IF(AND(INDEX(Paste_Here!X$2:X$850, MATCH(B837, Paste_Here!A$2:A$850, 0))&lt;&gt;"", ISNUMBER(VALUE(INDEX(Paste_Here!X$2:X$850, MATCH(B837, Paste_Here!A$2:A$850, 0))))), INDEX(Paste_Here!X$2:X$850, MATCH(B837, Paste_Here!A$2:A$850, 0)), ""), ""), "")</f>
        <v/>
      </c>
      <c r="BT837" s="66"/>
      <c r="BU837" s="76" t="str">
        <f>IFERROR(IF(B837&lt;&gt;"", IF(ISNUMBER(VALUE(INDEX(Paste_Here!G$2:G$850, MATCH(B837, Paste_Here!A$2:A$850, 0)))), IF(VALUE(INDEX(Paste_Here!G$2:G$850, MATCH(B837, Paste_Here!A$2:A$850, 0)))=0, "No", IF(AND(VALUE(INDEX(Paste_Here!G$2:G$850, MATCH(B837, Paste_Here!A$2:A$850, 0)))&gt;=1, VALUE(INDEX(Paste_Here!G$2:G$850, MATCH(B837, Paste_Here!A$2:A$850, 0)))&lt;=4), VALUE(INDEX(Paste_Here!G$2:G$850, MATCH(B837, Paste_Here!A$2:A$850, 0))), "")), ""), ""), "")</f>
        <v/>
      </c>
      <c r="BV837" s="66"/>
      <c r="BW837" s="76" t="str">
        <f>IFERROR(IF(B837&lt;&gt;"", IF(ISNUMBER(VALUE(INDEX(Paste_Here!H$2:H$850, MATCH(B837, Paste_Here!A$2:A$850, 0)))), IF(VALUE(INDEX(Paste_Here!H$2:H$850, MATCH(B837, Paste_Here!A$2:A$850, 0)))=0, "No", IF(AND(VALUE(INDEX(Paste_Here!H$2:H$850, MATCH(B837, Paste_Here!A$2:A$850, 0)))&gt;=1, VALUE(INDEX(Paste_Here!H$2:H$850, MATCH(B837, Paste_Here!A$2:A$850, 0)))&lt;=4), VALUE(INDEX(Paste_Here!H$2:H$850, MATCH(B837, Paste_Here!A$2:A$850, 0))), "")), ""), ""), "")</f>
        <v/>
      </c>
      <c r="BX837" s="66"/>
      <c r="BY837" s="76"/>
      <c r="BZ837" s="66"/>
      <c r="CA837" s="76"/>
      <c r="CB837" s="66"/>
      <c r="CC837" s="66"/>
      <c r="CD837" s="76" t="str">
        <f t="shared" si="101"/>
        <v/>
      </c>
      <c r="CE837" s="66"/>
      <c r="CF837" s="76" t="str">
        <f>IFERROR(IF(B837&lt;&gt;"", IF(AND(INDEX(Paste_Here!P$2:P$850, MATCH(B837, Paste_Here!A$2:A$850, 0))&lt;&gt;"", ISNUMBER(VALUE(INDEX(Paste_Here!P$2:P$850, MATCH(B837, Paste_Here!A$2:A$850, 0))))), INDEX(Paste_Here!P$2:P$850, MATCH(B837, Paste_Here!A$2:A$850, 0)), ""), ""), "")</f>
        <v/>
      </c>
      <c r="CG837" s="66"/>
      <c r="CH837" s="76" t="str">
        <f>IFERROR(IF(B837&lt;&gt;"", IF(ISNUMBER(SEARCH("highrisk", LOWER(INDEX(Paste_Here!Q$2:Q$850, MATCH(B837, Paste_Here!A$2:A$850, 0))))), "High Risk", IF(ISNUMBER(SEARCH("lowrisk", LOWER(INDEX(Paste_Here!Q$2:Q$850, MATCH(B837, Paste_Here!A$2:A$850, 0))))), "Low Risk", IF(ISNUMBER(SEARCH("somerisk", LOWER(INDEX(Paste_Here!Q$2:Q$850, MATCH(B837, Paste_Here!A$2:A$850, 0))))), "Some Risk", ""))), ""), "")</f>
        <v/>
      </c>
      <c r="CI837" s="66"/>
      <c r="CJ837" s="76" t="str">
        <f>IFERROR(IF(B837&lt;&gt;"", IF(AND(INDEX(Paste_Here!AA$2:AA$850, MATCH(B837, Paste_Here!A$2:A$850, 0))&lt;&gt;"", ISNUMBER(VALUE(INDEX(Paste_Here!AA$2:AA$850, MATCH(B837, Paste_Here!A$2:A$850, 0))))), INDEX(Paste_Here!AA$2:AA$850, MATCH(B837, Paste_Here!A$2:A$850, 0)), ""), ""), "")</f>
        <v/>
      </c>
      <c r="CK837" s="66"/>
      <c r="CL837" s="76" t="str">
        <f>IFERROR(IF(B837&lt;&gt;"", IF(LOWER(INDEX(Paste_Here!AB$2:AB$850, MATCH(B837, Paste_Here!A$2:A$850, 0)))="approaching expectations", "Approaching", IF(LOWER(INDEX(Paste_Here!AB$2:AB$850, MATCH(B837, Paste_Here!A$2:A$850, 0)))="met expectations", "Met", IF(LOWER(INDEX(Paste_Here!AB$2:AB$850, MATCH(B837, Paste_Here!A$2:A$850, 0)))="exceeded expectations", "Exceeded", IF(LOWER(INDEX(Paste_Here!AB$2:AB$850, MATCH(B837, Paste_Here!A$2:A$850, 0)))="below expectations", "Below", "")))), ""), "")</f>
        <v/>
      </c>
      <c r="CM837" s="66"/>
      <c r="CN837" s="76" t="str">
        <f>IFERROR(IF(B837&lt;&gt;"", IF(AND(INDEX(Paste_Here!AC$2:AC$850, MATCH(B837, Paste_Here!A$2:A$850, 0))&lt;&gt;"", ISNUMBER(VALUE(INDEX(Paste_Here!AC$2:AC$850, MATCH(B837, Paste_Here!A$2:A$850, 0))))), INDEX(Paste_Here!AC$2:AC$850, MATCH(B837, Paste_Here!A$2:A$850, 0)), ""), ""), "")</f>
        <v/>
      </c>
      <c r="CO837" s="66"/>
      <c r="CP837" s="76"/>
      <c r="CQ837" s="66"/>
      <c r="CR837" s="76"/>
      <c r="CS837" s="66"/>
      <c r="CT837" s="76"/>
      <c r="CU837" s="66"/>
      <c r="CV837" s="76"/>
      <c r="CW837" s="66"/>
      <c r="CX837" s="76"/>
      <c r="CY837" s="66"/>
      <c r="CZ837" s="66"/>
      <c r="DA837" s="76" t="str">
        <f t="shared" si="102"/>
        <v/>
      </c>
      <c r="DB837" s="66"/>
      <c r="DC837" s="76" t="str">
        <f>IFERROR(IF(B837&lt;&gt;"", IF(AND(INDEX(Paste_Here!V$2:V$850, MATCH(B837, Paste_Here!A$2:A$850, 0))&lt;&gt;"", ISNUMBER(VALUE(INDEX(Paste_Here!V$2:V$850, MATCH(B837, Paste_Here!A$2:A$850, 0))))), INDEX(Paste_Here!V$2:V$850, MATCH(B837, Paste_Here!A$2:A$850, 0)), ""), ""), "")</f>
        <v/>
      </c>
      <c r="DD837" s="66"/>
      <c r="DE837" s="76" t="str">
        <f>IFERROR(IF(B837&lt;&gt;"", IF(ISNUMBER(SEARCH("highrisk", LOWER(INDEX(Paste_Here!W$2:W$850, MATCH(B837, Paste_Here!A$2:A$850, 0))))), "High Risk", IF(ISNUMBER(SEARCH("lowrisk", LOWER(INDEX(Paste_Here!W$2:W$850, MATCH(B837, Paste_Here!A$2:A$850, 0))))), "Low Risk", IF(ISNUMBER(SEARCH("somerisk", LOWER(INDEX(Paste_Here!W$2:W$850, MATCH(B837, Paste_Here!A$2:A$850, 0))))), "Some Risk", ""))), ""), "")</f>
        <v/>
      </c>
      <c r="DF837" s="66"/>
      <c r="DG837" s="76" t="str">
        <f>IFERROR(IF(B837&lt;&gt;"", IF(AND(INDEX(Paste_Here!S$2:S$850, MATCH(B837, Paste_Here!A$2:A$850, 0))&lt;&gt;"", ISNUMBER(VALUE(INDEX(Paste_Here!S$2:S$850, MATCH(B837, Paste_Here!A$2:A$850, 0))))), INDEX(Paste_Here!S$2:S$850, MATCH(B837, Paste_Here!A$2:A$850, 0)), ""), ""), "")</f>
        <v/>
      </c>
      <c r="DH837" s="66"/>
      <c r="DI837" s="76" t="str">
        <f>IFERROR(IF(B837&lt;&gt;"", IF(ISNUMBER(SEARCH("highrisk", LOWER(INDEX(Paste_Here!T$2:T$850, MATCH(B837, Paste_Here!A$2:A$850, 0))))), "High Risk", IF(ISNUMBER(SEARCH("lowrisk", LOWER(INDEX(Paste_Here!T$2:T$850, MATCH(B837, Paste_Here!A$2:A$850, 0))))), "Low Risk", IF(ISNUMBER(SEARCH("somerisk", LOWER(INDEX(Paste_Here!T$2:T$850, MATCH(B837, Paste_Here!A$2:A$850, 0))))), "Some Risk", ""))), ""), "")</f>
        <v/>
      </c>
      <c r="DJ837" s="66"/>
      <c r="DK837" s="76" t="str">
        <f>IFERROR(IF(B837&lt;&gt;"", IF(AND(INDEX(Paste_Here!AD$2:AD$850, MATCH(B837, Paste_Here!A$2:A$850, 0))&lt;&gt;"", ISNUMBER(VALUE(INDEX(Paste_Here!AD$2:AD$850, MATCH(B837, Paste_Here!A$2:A$850, 0))))), INDEX(Paste_Here!AD$2:AD$850, MATCH(B837, Paste_Here!A$2:A$850, 0)), ""), ""), "")</f>
        <v/>
      </c>
      <c r="DL837" s="66"/>
      <c r="DM837" s="76" t="str">
        <f>IFERROR(IF(B837&lt;&gt;"", IF(LOWER(INDEX(Paste_Here!AE$2:AE$850, MATCH(B837, Paste_Here!A$2:A$850, 0)))="approaching expectations", "Approaching", IF(LOWER(INDEX(Paste_Here!AE$2:AE$850, MATCH(B837, Paste_Here!A$2:A$850, 0)))="met expectations", "Met", IF(LOWER(INDEX(Paste_Here!AE$2:AE$850, MATCH(B837, Paste_Here!A$2:A$850, 0)))="exceeded expectations", "Exceeded", IF(LOWER(INDEX(Paste_Here!AE$2:AE$850, MATCH(B837, Paste_Here!A$2:A$850, 0)))="below expectations", "Below", "")))), ""), "")</f>
        <v/>
      </c>
      <c r="DN837" s="66"/>
      <c r="DO837" s="76"/>
      <c r="DP837" s="66"/>
      <c r="DQ837" s="76"/>
      <c r="DR837" s="66"/>
      <c r="DS837" s="76"/>
      <c r="DT837" s="66"/>
      <c r="DU837" s="76"/>
      <c r="DV837" s="66"/>
      <c r="DW837" s="66"/>
      <c r="DX837" s="76" t="str">
        <f t="shared" si="103"/>
        <v/>
      </c>
      <c r="DY837" s="66"/>
      <c r="DZ837" s="76"/>
      <c r="EA837" s="66"/>
      <c r="EB837" s="76"/>
      <c r="EC837" s="66"/>
      <c r="ED837" s="76" t="str">
        <f>IFERROR(IF(B837&lt;&gt;"", IF(AND(INDEX(Paste_Here!AF$2:AF$850, MATCH(B837, Paste_Here!A$2:A$850, 0))&lt;&gt;"", ISNUMBER(VALUE(INDEX(Paste_Here!AF$2:AF$850, MATCH(B837, Paste_Here!A$2:A$850, 0))))), INDEX(Paste_Here!AF$2:AF$850, MATCH(B837, Paste_Here!A$2:A$850, 0)), ""), ""), "")</f>
        <v/>
      </c>
      <c r="EE837" s="66"/>
      <c r="EF837" s="76"/>
      <c r="EG837" s="66"/>
      <c r="EH837" s="76"/>
      <c r="EI837" s="66"/>
      <c r="EJ837" s="76" t="str">
        <f>IFERROR(IF(B837&lt;&gt;"", IF(AND(INDEX(Paste_Here!AG$2:AG$850, MATCH(B837, Paste_Here!A$2:A$850, 0))&lt;&gt;"", ISNUMBER(VALUE(INDEX(Paste_Here!AG$2:AG$850, MATCH(B837, Paste_Here!A$2:A$850, 0))))), INDEX(Paste_Here!AG$2:AG$850, MATCH(B837, Paste_Here!A$2:A$850, 0)), ""), ""), "")</f>
        <v/>
      </c>
      <c r="EK837" s="66"/>
      <c r="EL837" s="76"/>
      <c r="EM837" s="66"/>
      <c r="EN837" s="76"/>
      <c r="EO837" s="66"/>
      <c r="EP837" s="76"/>
      <c r="EQ837" s="66"/>
      <c r="ER837" s="76"/>
      <c r="ES837" s="66"/>
      <c r="ET837" s="66"/>
      <c r="EU837" s="76"/>
      <c r="EV837" s="66"/>
      <c r="EW837" s="76"/>
      <c r="EX837" s="66"/>
      <c r="EY837" s="76"/>
      <c r="EZ837" s="66"/>
      <c r="FA837" s="76"/>
      <c r="FB837" s="66"/>
      <c r="FC837" s="76"/>
      <c r="FD837" s="66"/>
      <c r="FE837" s="76"/>
      <c r="FF837" s="66"/>
      <c r="FG837" s="76"/>
      <c r="FH837" s="66"/>
      <c r="FI837" s="76"/>
      <c r="FJ837" s="66"/>
      <c r="FK837" s="76"/>
      <c r="FL837" s="66"/>
      <c r="FM837" s="76"/>
      <c r="FN837" s="66"/>
      <c r="FO837" s="76"/>
      <c r="FP837" s="66"/>
      <c r="FQ837" s="76"/>
      <c r="FR837" s="66"/>
      <c r="FS837" s="76"/>
      <c r="FT837" s="66"/>
      <c r="FU837" s="76"/>
      <c r="FV837" s="66"/>
      <c r="FW837" s="76"/>
      <c r="FX837" s="66"/>
      <c r="FY837" s="76"/>
      <c r="FZ837" s="66"/>
      <c r="GA837" s="76"/>
      <c r="GB837" s="66"/>
      <c r="GC837" s="76"/>
      <c r="GD837" s="66"/>
      <c r="GE837" s="76"/>
      <c r="GF837" s="66"/>
      <c r="GG837" s="76"/>
      <c r="GH837" s="66"/>
      <c r="GI837" s="76"/>
      <c r="GJ837" s="66"/>
      <c r="GK837" s="76"/>
      <c r="GL837" s="66"/>
      <c r="GM837" s="76"/>
      <c r="GN837" s="66"/>
      <c r="GO837" s="76"/>
      <c r="GP837" s="66"/>
      <c r="GQ837" s="76"/>
      <c r="GR837" s="66"/>
      <c r="GS837" s="76"/>
      <c r="GT837" s="66"/>
      <c r="GU837" s="76"/>
      <c r="GV837" s="66"/>
      <c r="GW837" s="76"/>
      <c r="GX837" s="66"/>
      <c r="GY837" s="76"/>
      <c r="GZ837" s="66"/>
      <c r="HA837" s="76"/>
      <c r="HB837" s="66"/>
      <c r="HC837" s="76"/>
      <c r="HD837" s="66"/>
      <c r="HE837" s="76"/>
      <c r="HF837" s="66"/>
      <c r="HG837" s="76"/>
      <c r="HH837" s="66"/>
      <c r="HI837" s="76"/>
      <c r="HJ837" s="66"/>
      <c r="HK837" s="76"/>
      <c r="HL837" s="66"/>
      <c r="HM837" s="76"/>
      <c r="HN837" s="66"/>
      <c r="HO837" s="76"/>
      <c r="HP837" s="66"/>
      <c r="HQ837" s="76"/>
      <c r="HR837" s="66"/>
      <c r="HS837" s="76"/>
      <c r="HT837" s="66"/>
      <c r="HU837" s="76"/>
      <c r="HV837" s="66"/>
      <c r="HW837" s="76"/>
      <c r="HX837" s="66"/>
      <c r="HY837" s="76"/>
      <c r="HZ837" s="66"/>
      <c r="IA837" s="76"/>
      <c r="IB837" s="66"/>
      <c r="IC837" s="76"/>
      <c r="ID837" s="66"/>
      <c r="IE837" s="76"/>
      <c r="IF837" s="66"/>
      <c r="IG837" s="76"/>
      <c r="IH837" s="66"/>
      <c r="II837" s="76"/>
      <c r="IJ837" s="66"/>
      <c r="IK837" s="76"/>
      <c r="IL837" s="66"/>
      <c r="IM837" s="76"/>
      <c r="IN837" s="66"/>
      <c r="IO837" s="76"/>
      <c r="IP837" s="66"/>
      <c r="IQ837" s="76"/>
      <c r="IR837" s="66"/>
      <c r="IS837" s="76"/>
      <c r="IT837" s="66"/>
      <c r="IU837" s="76"/>
      <c r="IV837" s="66"/>
      <c r="IW837" s="76"/>
      <c r="IX837" s="66"/>
      <c r="IY837" s="76"/>
      <c r="IZ837" s="66"/>
      <c r="JA837" s="76"/>
      <c r="JB837" s="66"/>
      <c r="JC837" s="76"/>
      <c r="JD837" s="66"/>
      <c r="JE837" s="76"/>
      <c r="JF837" s="66"/>
      <c r="JG837" s="76"/>
      <c r="JH837" s="66"/>
      <c r="JI837" s="76"/>
      <c r="JJ837" s="66"/>
      <c r="JK837" s="76"/>
      <c r="JL837" s="66"/>
      <c r="JM837" s="76"/>
      <c r="JN837" s="66"/>
      <c r="JO837" s="76"/>
      <c r="JP837" s="66"/>
      <c r="JQ837" s="76"/>
      <c r="JR837" s="66"/>
      <c r="JS837" s="76"/>
      <c r="JT837" s="66"/>
      <c r="JU837" s="76"/>
      <c r="JV837" s="66"/>
      <c r="JW837" s="76"/>
      <c r="JX837" s="66"/>
      <c r="JY837" s="76"/>
      <c r="JZ837" s="66"/>
      <c r="KA837" s="76"/>
      <c r="KB837" s="66"/>
      <c r="KC837" s="76"/>
      <c r="KD837" s="66"/>
      <c r="KE837" s="76"/>
      <c r="KF837" s="66"/>
      <c r="KG837" s="76"/>
      <c r="KH837" s="66"/>
      <c r="KI837" s="76"/>
      <c r="KJ837" s="66"/>
      <c r="KK837" s="76"/>
      <c r="KL837" s="66"/>
      <c r="KM837" s="76"/>
      <c r="KN837" s="66"/>
      <c r="KO837" s="76"/>
      <c r="KP837" s="66"/>
      <c r="KQ837" s="76"/>
      <c r="KR837" s="66"/>
      <c r="KS837" s="76"/>
      <c r="KT837" s="66"/>
      <c r="KU837" s="76"/>
      <c r="KV837" s="66"/>
      <c r="KW837" s="76"/>
      <c r="KX837" s="66"/>
      <c r="KY837" s="76"/>
      <c r="KZ837" s="66"/>
      <c r="LA837" s="76"/>
      <c r="LB837" s="66"/>
      <c r="LC837" s="76"/>
      <c r="LD837" s="66"/>
      <c r="LE837" s="76"/>
      <c r="LF837" s="66"/>
      <c r="LG837" s="76"/>
      <c r="LH837" s="66"/>
      <c r="LI837" s="76"/>
      <c r="LJ837" s="66"/>
      <c r="LK837" s="76"/>
      <c r="LL837" s="66"/>
      <c r="LM837" s="76"/>
      <c r="LN837" s="66"/>
      <c r="LO837" s="76"/>
      <c r="LP837" s="66"/>
      <c r="LQ837" s="76"/>
      <c r="LR837" s="66"/>
      <c r="LS837" s="76"/>
      <c r="LT837" s="66"/>
      <c r="LU837" s="76"/>
      <c r="LV837" s="66"/>
      <c r="LW837" s="76"/>
      <c r="LX837" s="66"/>
      <c r="LY837" s="76"/>
      <c r="LZ837" s="66"/>
      <c r="MA837" s="76"/>
      <c r="MB837" s="66"/>
      <c r="MC837" s="76"/>
      <c r="MD837" s="66"/>
      <c r="MG837" s="1" t="str" cm="1">
        <f t="array" ref="MG837">IFERROR(INDEX(Paste_Here!$B$2:$B$850, MATCH(0, COUNTIF(MG$4:MG836, Paste_Here!$B$2:$B$850) + IF(Paste_Here!$B$2:$B$850="", 1, 0), 0)), "")</f>
        <v/>
      </c>
      <c r="MH837" s="1" t="str">
        <f>IF(MG837&lt;&gt;"", INDEX(Paste_Here!$A$2:$A$850, MATCH(MG837, Paste_Here!$B$2:$B$850, 0)), "")</f>
        <v/>
      </c>
      <c r="MI837" s="1" t="str">
        <f t="shared" si="104"/>
        <v/>
      </c>
      <c r="MJ837" s="1" t="str" cm="1">
        <f t="array" ref="MJ837">IFERROR(INDEX($MI$5:$MI$850, MATCH(SMALL(IF($MI$5:$MI$850&lt;&gt;"", COUNTIF($MI$5:$MI$850, "&lt;"&amp;$MI$5:$MI$850)+1), ROW()-ROW($MJ$5)+1), COUNTIF($MI$5:$MI$850, "&lt;"&amp;$MI$5:$MI$850)+1, 0)), "")</f>
        <v/>
      </c>
    </row>
    <row r="838" spans="1:348">
      <c r="A838" s="66"/>
      <c r="B838" s="76" t="str">
        <f t="shared" ref="B838:B850" si="105">MJ838</f>
        <v/>
      </c>
      <c r="C838" s="66"/>
      <c r="D838" s="76" t="str">
        <f>IFERROR(IF(B838&lt;&gt;"", IF(AND(INDEX(Paste_Here!B$2:B$850, MATCH(B838, Paste_Here!A$2:A$850, 0))&lt;&gt;"", ISNUMBER(VALUE(INDEX(Paste_Here!B$2:B$850, MATCH(B838, Paste_Here!A$2:A$850, 0))))), INDEX(Paste_Here!B$2:B$850, MATCH(B838, Paste_Here!A$2:A$850, 0)), ""), ""), "")</f>
        <v/>
      </c>
      <c r="E838" s="66"/>
      <c r="F838" s="76" t="str">
        <f>IFERROR(IF(B838&lt;&gt;"", IF(ISTEXT(INDEX(Paste_Here!K$2:K$850, MATCH(B838, Paste_Here!A$2:A$850, 0))), INDEX(Paste_Here!K$2:K$850, MATCH(B838, Paste_Here!A$2:A$850, 0)), ""), ""), "")</f>
        <v/>
      </c>
      <c r="G838" s="66"/>
      <c r="H838" s="76" t="str">
        <f>IFERROR(IF(B838&lt;&gt;"", IF(ISTEXT(INDEX(Paste_Here!C$2:C$850, MATCH(B838, Paste_Here!A$2:A$850, 0))), INDEX(Paste_Here!C$2:C$850, MATCH(B838, Paste_Here!A$2:A$850, 0)), ""), ""), "")</f>
        <v/>
      </c>
      <c r="I838" s="66"/>
      <c r="J838" s="76" t="str">
        <f>IFERROR(IF(B838&lt;&gt;"", IF(ISNUMBER(SEARCH("s", LOWER(INDEX(Paste_Here!M$2:M$850, MATCH(B838, Paste_Here!A$2:A$850, 0))))), "Yes", IF(INDEX(Paste_Here!M$2:M$850, MATCH(B838, Paste_Here!A$2:A$850, 0))&lt;&gt;"", "No", "")), ""), "")</f>
        <v/>
      </c>
      <c r="K838" s="66"/>
      <c r="L838" s="76" t="str">
        <f>IFERROR(IF(B838&lt;&gt;"", IF(ISNUMBER(SEARCH("yes", LOWER(INDEX(Paste_Here!E$2:E$850, MATCH(B838, Paste_Here!A$2:A$850, 0))))), "Yes", IF(ISNUMBER(SEARCH("no", LOWER(INDEX(Paste_Here!E$2:E$850, MATCH(B838, Paste_Here!A$2:A$850, 0))))), "No", "")), ""), "")</f>
        <v/>
      </c>
      <c r="M838" s="66"/>
      <c r="N838" s="76" t="str">
        <f>IFERROR(IF(B838&lt;&gt;"", IF(ISNUMBER(SEARCH("yes", LOWER(INDEX(Paste_Here!F$2:F$850, MATCH(B838, Paste_Here!A$2:A$850, 0))))), "Yes", IF(ISNUMBER(SEARCH("no", LOWER(INDEX(Paste_Here!F$2:F$850, MATCH(B838, Paste_Here!A$2:A$850, 0))))), "No", "")), ""), "")</f>
        <v/>
      </c>
      <c r="O838" s="66"/>
      <c r="P838" s="76" t="str">
        <f>IFERROR(IF(B838&lt;&gt;"", IF(ISNUMBER(SEARCH("yes", LOWER(INDEX(Paste_Here!L$2:L$850, MATCH(B838, Paste_Here!A$2:A$850, 0))))), "Yes", IF(ISNUMBER(SEARCH("no", LOWER(INDEX(Paste_Here!L$2:L$850, MATCH(B838, Paste_Here!A$2:A$850, 0))))), "No", "")), ""), "")</f>
        <v/>
      </c>
      <c r="Q838" s="66"/>
      <c r="R838" s="76" t="str">
        <f>IFERROR(IF(B838&lt;&gt;"", IF(ISNUMBER(SEARCH("transitional 2", LOWER(INDEX(Paste_Here!D$2:D$850, MATCH(B838, Paste_Here!A$2:A$850, 0))))), "T2", IF(ISNUMBER(SEARCH("transitional 1", LOWER(INDEX(Paste_Here!D$2:D$850, MATCH(B838, Paste_Here!A$2:A$850, 0))))), "T1", IF(ISNUMBER(SEARCH("waived ell services", LOWER(INDEX(Paste_Here!D$2:D$850, MATCH(B838, Paste_Here!A$2:A$850, 0))))), "W", IF(ISNUMBER(SEARCH("english language learner", LOWER(INDEX(Paste_Here!D$2:D$850, MATCH(B838, Paste_Here!A$2:A$850, 0))))), "L", "")))), ""), "")</f>
        <v/>
      </c>
      <c r="S838" s="66"/>
      <c r="T838" s="76" t="str">
        <f>IFERROR(IF(B838&lt;&gt;"", IF(ISNUMBER(SEARCH("yes", LOWER(INDEX(Paste_Here!I$2:I$850, MATCH(B838, Paste_Here!A$2:A$850, 0))))), "Yes", IF(ISNUMBER(SEARCH("no", LOWER(INDEX(Paste_Here!I$2:I$850, MATCH(B838, Paste_Here!A$2:A$850, 0))))), "No", "")), ""), "")</f>
        <v/>
      </c>
      <c r="U838" s="66"/>
      <c r="V838" s="76" t="str">
        <f>IFERROR(IF(B838&lt;&gt;"", IF(ISTEXT(INDEX(Paste_Here!J$2:J$850, MATCH(B838, Paste_Here!A$2:A$850, 0))), VALUE(INDEX(Paste_Here!J$2:J$850, MATCH(B838, Paste_Here!A$2:A$850, 0))), ""), ""), "")</f>
        <v/>
      </c>
      <c r="W838" s="66"/>
      <c r="X838" s="66"/>
      <c r="Y838" s="76" t="str">
        <f t="shared" ref="Y838:Y850" si="106">B838</f>
        <v/>
      </c>
      <c r="Z838" s="66"/>
      <c r="AA838" s="76" t="str">
        <f>IFERROR(IF(B838&lt;&gt;"", IF(AND(INDEX(Paste_Here!AI$2:AI$850, MATCH(B838, Paste_Here!A$2:A$850, 0))&lt;&gt;"", ISNUMBER(VALUE(INDEX(Paste_Here!AI$2:AI$850, MATCH(B838, Paste_Here!A$2:A$850, 0))))), INDEX(Paste_Here!AI$2:AI$850, MATCH(B838, Paste_Here!A$2:A$850, 0)), ""), ""), "")</f>
        <v/>
      </c>
      <c r="AB838" s="66"/>
      <c r="AC838" s="76" t="str">
        <f>IFERROR(IF(B838&lt;&gt;"", IF(AND(INDEX(Paste_Here!AJ$2:AJ$850, MATCH(B838, Paste_Here!A$2:A$850, 0))&lt;&gt;"", ISNUMBER(VALUE(INDEX(Paste_Here!AJ$2:AJ$850, MATCH(B838, Paste_Here!A$2:A$850, 0))))), INDEX(Paste_Here!AJ$2:AJ$850, MATCH(B838, Paste_Here!A$2:A$850, 0)), ""), ""), "")</f>
        <v/>
      </c>
      <c r="AD838" s="66"/>
      <c r="AE838" s="76" t="str">
        <f>IFERROR(IF(B838&lt;&gt;"", IF(AND(INDEX(Paste_Here!AK$2:AK$850, MATCH(B838, Paste_Here!A$2:A$850, 0))&lt;&gt;"", ISNUMBER(VALUE(INDEX(Paste_Here!AK$2:AK$850, MATCH(B838, Paste_Here!A$2:A$850, 0))))), INDEX(Paste_Here!AK$2:AK$850, MATCH(B838, Paste_Here!A$2:A$850, 0)), ""), ""), "")</f>
        <v/>
      </c>
      <c r="AF838" s="66"/>
      <c r="AG838" s="76" t="str">
        <f>IFERROR(IF(B838&lt;&gt;"", IF(AND(INDEX(Paste_Here!AL$2:AL$850, MATCH(B838, Paste_Here!A$2:A$850, 0))&lt;&gt;"", ISNUMBER(VALUE(INDEX(Paste_Here!AL$2:AL$850, MATCH(B838, Paste_Here!A$2:A$850, 0))))), INDEX(Paste_Here!AL$2:AL$850, MATCH(B838, Paste_Here!A$2:A$850, 0)), ""), ""), "")</f>
        <v/>
      </c>
      <c r="AH838" s="66"/>
      <c r="AI838" s="76" t="str">
        <f>IFERROR(IF(B838&lt;&gt;"", IF(AND(INDEX(Paste_Here!AH$2:AH$850, MATCH(B838, Paste_Here!A$2:A$850, 0))&lt;&gt;"", ISNUMBER(VALUE(INDEX(Paste_Here!AH$2:AH$850, MATCH(B838, Paste_Here!A$2:A$850, 0))))), IF(VALUE(INDEX(Paste_Here!AH$2:AH$850, MATCH(B838, Paste_Here!A$2:A$850, 0)))=0, "", INDEX(Paste_Here!AH$2:AH$850, MATCH(B838, Paste_Here!A$2:A$850, 0))), ""), ""), "")</f>
        <v/>
      </c>
      <c r="AJ838" s="66"/>
      <c r="AK838" s="76" t="str">
        <f>IFERROR(IF(B838&lt;&gt;"", IF(AND(INDEX(Paste_Here!N$2:N$850, MATCH(B838, Paste_Here!A$2:A$850, 0))&lt;&gt;"", ISNUMBER(VALUE(INDEX(Paste_Here!N$2:N$850, MATCH(B838, Paste_Here!A$2:A$850, 0))))), INDEX(Paste_Here!N$2:N$850, MATCH(B838, Paste_Here!A$2:A$850, 0)), ""), ""), "")</f>
        <v/>
      </c>
      <c r="AL838" s="66"/>
      <c r="AM838" s="76" t="str">
        <f>IFERROR(IF(B838&lt;&gt;"", IF(AND(INDEX(Paste_Here!O$2:O$850, MATCH(B838, Paste_Here!A$2:A$850, 0))&lt;&gt;"", ISNUMBER(VALUE(INDEX(Paste_Here!O$2:O$850, MATCH(B838, Paste_Here!A$2:A$850, 0))))), INDEX(Paste_Here!O$2:O$850, MATCH(B838, Paste_Here!A$2:A$850, 0)), ""), ""), "")</f>
        <v/>
      </c>
      <c r="AN838" s="66"/>
      <c r="AO838" s="76"/>
      <c r="AP838" s="66"/>
      <c r="AQ838" s="76"/>
      <c r="AR838" s="66"/>
      <c r="AS838" s="76"/>
      <c r="AT838" s="66"/>
      <c r="AU838" s="66"/>
      <c r="AV838" s="76" t="str">
        <f t="shared" ref="AV838:AV850" si="107">B838</f>
        <v/>
      </c>
      <c r="AW838" s="66"/>
      <c r="AX838" s="76" t="str">
        <f>IFERROR(IF(B838&lt;&gt;"", IF(ISNUMBER(SEARCH("Revealed-Potential (Primary Focus)", LOWER(INDEX(Paste_Here!Z$2:Z$850, MATCH(B838, Paste_Here!A$2:A$850, 0))))), "Rev-Potential: Prim", IF(ISNUMBER(SEARCH("Revealed-Potential (Secondary Focus)", LOWER(INDEX(Paste_Here!Z$2:Z$850, MATCH(B838, Paste_Here!A$2:A$850, 0))))), "Rev-Potential: Sec", IF(ISNUMBER(SEARCH("Monitoring", LOWER(INDEX(Paste_Here!Z$2:Z$850, MATCH(B838, Paste_Here!A$2:A$850, 0))))), "Monitoring", IF(ISNUMBER(SEARCH("At-Promise (Secondary Focus)", LOWER(INDEX(Paste_Here!Z$2:Z$850, MATCH(B838, Paste_Here!A$2:A$850, 0))))), "At-Promise: Sec", IF(ISNUMBER(SEARCH("At-Promise (Primary Focus)", LOWER(INDEX(Paste_Here!Z$2:Z$850, MATCH(B838, Paste_Here!A$2:A$850, 0))))), "At-Promise: Prim", ""))))), ""), "")</f>
        <v/>
      </c>
      <c r="AY838" s="66"/>
      <c r="AZ838" s="76"/>
      <c r="BA838" s="66"/>
      <c r="BB838" s="76"/>
      <c r="BC838" s="66"/>
      <c r="BD838" s="76"/>
      <c r="BE838" s="66"/>
      <c r="BF838" s="76"/>
      <c r="BG838" s="66"/>
      <c r="BH838" s="76"/>
      <c r="BI838" s="66"/>
      <c r="BJ838" s="66"/>
      <c r="BK838" s="76" t="str">
        <f t="shared" ref="BK838:BK850" si="108">B838</f>
        <v/>
      </c>
      <c r="BL838" s="66"/>
      <c r="BM838" s="76" t="str">
        <f>IFERROR(IF(B838&lt;&gt;"", IF(AND(ISNUMBER(VALUE(SUBSTITUTE(SUBSTITUTE(Paste_Here!R838, "br", "-"), "L", ""))), VALUE(SUBSTITUTE(SUBSTITUTE(Paste_Here!R838, "br", "-"), "L", "")) &gt;= 1095), "Yes", IF(AND(ISNUMBER(VALUE(SUBSTITUTE(SUBSTITUTE(Paste_Here!R838, "br", "-"), "L", ""))), VALUE(SUBSTITUTE(SUBSTITUTE(Paste_Here!R838, "br", "-"), "L", "")) &lt;= 1094), "No", "")), ""), "")</f>
        <v/>
      </c>
      <c r="BN838" s="66"/>
      <c r="BO838" s="76" t="str">
        <f>IFERROR(IF(B838&lt;&gt;"", IF(COUNTIF(INDEX(Paste_Here!Y$2:AB$850, MATCH(B838, Paste_Here!A$2:A$850, 0), 0), "yes") &gt; 0, "Yes", IF(COUNTIF(INDEX(Paste_Here!Y$2:AB$850, MATCH(B838, Paste_Here!A$2:A$850, 0), 0), "no") &gt; 0, "No", "")), ""), "")</f>
        <v/>
      </c>
      <c r="BP838" s="66"/>
      <c r="BQ838" s="76" t="str">
        <f>IFERROR(IF(B838&lt;&gt;"", IF(AND(ISNUMBER(VALUE(SUBSTITUTE(SUBSTITUTE(Paste_Here!U838, "em", "-"), "q", ""))), VALUE(SUBSTITUTE(SUBSTITUTE(Paste_Here!U838, "em", "-"), "q", "")) &gt;= 910), "Yes", IF(AND(ISNUMBER(VALUE(SUBSTITUTE(SUBSTITUTE(Paste_Here!U838, "em", "-"), "q", ""))), VALUE(SUBSTITUTE(SUBSTITUTE(Paste_Here!U838, "em", "-"), "q", "")) &lt;= 909), "No", "")), ""), "")</f>
        <v/>
      </c>
      <c r="BR838" s="66"/>
      <c r="BS838" s="76" t="str">
        <f>IFERROR(IF(B838&lt;&gt;"", IF(AND(INDEX(Paste_Here!X$2:X$850, MATCH(B838, Paste_Here!A$2:A$850, 0))&lt;&gt;"", ISNUMBER(VALUE(INDEX(Paste_Here!X$2:X$850, MATCH(B838, Paste_Here!A$2:A$850, 0))))), INDEX(Paste_Here!X$2:X$850, MATCH(B838, Paste_Here!A$2:A$850, 0)), ""), ""), "")</f>
        <v/>
      </c>
      <c r="BT838" s="66"/>
      <c r="BU838" s="76" t="str">
        <f>IFERROR(IF(B838&lt;&gt;"", IF(ISNUMBER(VALUE(INDEX(Paste_Here!G$2:G$850, MATCH(B838, Paste_Here!A$2:A$850, 0)))), IF(VALUE(INDEX(Paste_Here!G$2:G$850, MATCH(B838, Paste_Here!A$2:A$850, 0)))=0, "No", IF(AND(VALUE(INDEX(Paste_Here!G$2:G$850, MATCH(B838, Paste_Here!A$2:A$850, 0)))&gt;=1, VALUE(INDEX(Paste_Here!G$2:G$850, MATCH(B838, Paste_Here!A$2:A$850, 0)))&lt;=4), VALUE(INDEX(Paste_Here!G$2:G$850, MATCH(B838, Paste_Here!A$2:A$850, 0))), "")), ""), ""), "")</f>
        <v/>
      </c>
      <c r="BV838" s="66"/>
      <c r="BW838" s="76" t="str">
        <f>IFERROR(IF(B838&lt;&gt;"", IF(ISNUMBER(VALUE(INDEX(Paste_Here!H$2:H$850, MATCH(B838, Paste_Here!A$2:A$850, 0)))), IF(VALUE(INDEX(Paste_Here!H$2:H$850, MATCH(B838, Paste_Here!A$2:A$850, 0)))=0, "No", IF(AND(VALUE(INDEX(Paste_Here!H$2:H$850, MATCH(B838, Paste_Here!A$2:A$850, 0)))&gt;=1, VALUE(INDEX(Paste_Here!H$2:H$850, MATCH(B838, Paste_Here!A$2:A$850, 0)))&lt;=4), VALUE(INDEX(Paste_Here!H$2:H$850, MATCH(B838, Paste_Here!A$2:A$850, 0))), "")), ""), ""), "")</f>
        <v/>
      </c>
      <c r="BX838" s="66"/>
      <c r="BY838" s="76"/>
      <c r="BZ838" s="66"/>
      <c r="CA838" s="76"/>
      <c r="CB838" s="66"/>
      <c r="CC838" s="66"/>
      <c r="CD838" s="76" t="str">
        <f t="shared" ref="CD838:CD850" si="109">AV838</f>
        <v/>
      </c>
      <c r="CE838" s="66"/>
      <c r="CF838" s="76" t="str">
        <f>IFERROR(IF(B838&lt;&gt;"", IF(AND(INDEX(Paste_Here!P$2:P$850, MATCH(B838, Paste_Here!A$2:A$850, 0))&lt;&gt;"", ISNUMBER(VALUE(INDEX(Paste_Here!P$2:P$850, MATCH(B838, Paste_Here!A$2:A$850, 0))))), INDEX(Paste_Here!P$2:P$850, MATCH(B838, Paste_Here!A$2:A$850, 0)), ""), ""), "")</f>
        <v/>
      </c>
      <c r="CG838" s="66"/>
      <c r="CH838" s="76" t="str">
        <f>IFERROR(IF(B838&lt;&gt;"", IF(ISNUMBER(SEARCH("highrisk", LOWER(INDEX(Paste_Here!Q$2:Q$850, MATCH(B838, Paste_Here!A$2:A$850, 0))))), "High Risk", IF(ISNUMBER(SEARCH("lowrisk", LOWER(INDEX(Paste_Here!Q$2:Q$850, MATCH(B838, Paste_Here!A$2:A$850, 0))))), "Low Risk", IF(ISNUMBER(SEARCH("somerisk", LOWER(INDEX(Paste_Here!Q$2:Q$850, MATCH(B838, Paste_Here!A$2:A$850, 0))))), "Some Risk", ""))), ""), "")</f>
        <v/>
      </c>
      <c r="CI838" s="66"/>
      <c r="CJ838" s="76" t="str">
        <f>IFERROR(IF(B838&lt;&gt;"", IF(AND(INDEX(Paste_Here!AA$2:AA$850, MATCH(B838, Paste_Here!A$2:A$850, 0))&lt;&gt;"", ISNUMBER(VALUE(INDEX(Paste_Here!AA$2:AA$850, MATCH(B838, Paste_Here!A$2:A$850, 0))))), INDEX(Paste_Here!AA$2:AA$850, MATCH(B838, Paste_Here!A$2:A$850, 0)), ""), ""), "")</f>
        <v/>
      </c>
      <c r="CK838" s="66"/>
      <c r="CL838" s="76" t="str">
        <f>IFERROR(IF(B838&lt;&gt;"", IF(LOWER(INDEX(Paste_Here!AB$2:AB$850, MATCH(B838, Paste_Here!A$2:A$850, 0)))="approaching expectations", "Approaching", IF(LOWER(INDEX(Paste_Here!AB$2:AB$850, MATCH(B838, Paste_Here!A$2:A$850, 0)))="met expectations", "Met", IF(LOWER(INDEX(Paste_Here!AB$2:AB$850, MATCH(B838, Paste_Here!A$2:A$850, 0)))="exceeded expectations", "Exceeded", IF(LOWER(INDEX(Paste_Here!AB$2:AB$850, MATCH(B838, Paste_Here!A$2:A$850, 0)))="below expectations", "Below", "")))), ""), "")</f>
        <v/>
      </c>
      <c r="CM838" s="66"/>
      <c r="CN838" s="76" t="str">
        <f>IFERROR(IF(B838&lt;&gt;"", IF(AND(INDEX(Paste_Here!AC$2:AC$850, MATCH(B838, Paste_Here!A$2:A$850, 0))&lt;&gt;"", ISNUMBER(VALUE(INDEX(Paste_Here!AC$2:AC$850, MATCH(B838, Paste_Here!A$2:A$850, 0))))), INDEX(Paste_Here!AC$2:AC$850, MATCH(B838, Paste_Here!A$2:A$850, 0)), ""), ""), "")</f>
        <v/>
      </c>
      <c r="CO838" s="66"/>
      <c r="CP838" s="76"/>
      <c r="CQ838" s="66"/>
      <c r="CR838" s="76"/>
      <c r="CS838" s="66"/>
      <c r="CT838" s="76"/>
      <c r="CU838" s="66"/>
      <c r="CV838" s="76"/>
      <c r="CW838" s="66"/>
      <c r="CX838" s="76"/>
      <c r="CY838" s="66"/>
      <c r="CZ838" s="66"/>
      <c r="DA838" s="76" t="str">
        <f t="shared" ref="DA838:DA850" si="110">B838</f>
        <v/>
      </c>
      <c r="DB838" s="66"/>
      <c r="DC838" s="76" t="str">
        <f>IFERROR(IF(B838&lt;&gt;"", IF(AND(INDEX(Paste_Here!V$2:V$850, MATCH(B838, Paste_Here!A$2:A$850, 0))&lt;&gt;"", ISNUMBER(VALUE(INDEX(Paste_Here!V$2:V$850, MATCH(B838, Paste_Here!A$2:A$850, 0))))), INDEX(Paste_Here!V$2:V$850, MATCH(B838, Paste_Here!A$2:A$850, 0)), ""), ""), "")</f>
        <v/>
      </c>
      <c r="DD838" s="66"/>
      <c r="DE838" s="76" t="str">
        <f>IFERROR(IF(B838&lt;&gt;"", IF(ISNUMBER(SEARCH("highrisk", LOWER(INDEX(Paste_Here!W$2:W$850, MATCH(B838, Paste_Here!A$2:A$850, 0))))), "High Risk", IF(ISNUMBER(SEARCH("lowrisk", LOWER(INDEX(Paste_Here!W$2:W$850, MATCH(B838, Paste_Here!A$2:A$850, 0))))), "Low Risk", IF(ISNUMBER(SEARCH("somerisk", LOWER(INDEX(Paste_Here!W$2:W$850, MATCH(B838, Paste_Here!A$2:A$850, 0))))), "Some Risk", ""))), ""), "")</f>
        <v/>
      </c>
      <c r="DF838" s="66"/>
      <c r="DG838" s="76" t="str">
        <f>IFERROR(IF(B838&lt;&gt;"", IF(AND(INDEX(Paste_Here!S$2:S$850, MATCH(B838, Paste_Here!A$2:A$850, 0))&lt;&gt;"", ISNUMBER(VALUE(INDEX(Paste_Here!S$2:S$850, MATCH(B838, Paste_Here!A$2:A$850, 0))))), INDEX(Paste_Here!S$2:S$850, MATCH(B838, Paste_Here!A$2:A$850, 0)), ""), ""), "")</f>
        <v/>
      </c>
      <c r="DH838" s="66"/>
      <c r="DI838" s="76" t="str">
        <f>IFERROR(IF(B838&lt;&gt;"", IF(ISNUMBER(SEARCH("highrisk", LOWER(INDEX(Paste_Here!T$2:T$850, MATCH(B838, Paste_Here!A$2:A$850, 0))))), "High Risk", IF(ISNUMBER(SEARCH("lowrisk", LOWER(INDEX(Paste_Here!T$2:T$850, MATCH(B838, Paste_Here!A$2:A$850, 0))))), "Low Risk", IF(ISNUMBER(SEARCH("somerisk", LOWER(INDEX(Paste_Here!T$2:T$850, MATCH(B838, Paste_Here!A$2:A$850, 0))))), "Some Risk", ""))), ""), "")</f>
        <v/>
      </c>
      <c r="DJ838" s="66"/>
      <c r="DK838" s="76" t="str">
        <f>IFERROR(IF(B838&lt;&gt;"", IF(AND(INDEX(Paste_Here!AD$2:AD$850, MATCH(B838, Paste_Here!A$2:A$850, 0))&lt;&gt;"", ISNUMBER(VALUE(INDEX(Paste_Here!AD$2:AD$850, MATCH(B838, Paste_Here!A$2:A$850, 0))))), INDEX(Paste_Here!AD$2:AD$850, MATCH(B838, Paste_Here!A$2:A$850, 0)), ""), ""), "")</f>
        <v/>
      </c>
      <c r="DL838" s="66"/>
      <c r="DM838" s="76" t="str">
        <f>IFERROR(IF(B838&lt;&gt;"", IF(LOWER(INDEX(Paste_Here!AE$2:AE$850, MATCH(B838, Paste_Here!A$2:A$850, 0)))="approaching expectations", "Approaching", IF(LOWER(INDEX(Paste_Here!AE$2:AE$850, MATCH(B838, Paste_Here!A$2:A$850, 0)))="met expectations", "Met", IF(LOWER(INDEX(Paste_Here!AE$2:AE$850, MATCH(B838, Paste_Here!A$2:A$850, 0)))="exceeded expectations", "Exceeded", IF(LOWER(INDEX(Paste_Here!AE$2:AE$850, MATCH(B838, Paste_Here!A$2:A$850, 0)))="below expectations", "Below", "")))), ""), "")</f>
        <v/>
      </c>
      <c r="DN838" s="66"/>
      <c r="DO838" s="76"/>
      <c r="DP838" s="66"/>
      <c r="DQ838" s="76"/>
      <c r="DR838" s="66"/>
      <c r="DS838" s="76"/>
      <c r="DT838" s="66"/>
      <c r="DU838" s="76"/>
      <c r="DV838" s="66"/>
      <c r="DW838" s="66"/>
      <c r="DX838" s="76" t="str">
        <f t="shared" ref="DX838:DX850" si="111">B838</f>
        <v/>
      </c>
      <c r="DY838" s="66"/>
      <c r="DZ838" s="76"/>
      <c r="EA838" s="66"/>
      <c r="EB838" s="76"/>
      <c r="EC838" s="66"/>
      <c r="ED838" s="76" t="str">
        <f>IFERROR(IF(B838&lt;&gt;"", IF(AND(INDEX(Paste_Here!AF$2:AF$850, MATCH(B838, Paste_Here!A$2:A$850, 0))&lt;&gt;"", ISNUMBER(VALUE(INDEX(Paste_Here!AF$2:AF$850, MATCH(B838, Paste_Here!A$2:A$850, 0))))), INDEX(Paste_Here!AF$2:AF$850, MATCH(B838, Paste_Here!A$2:A$850, 0)), ""), ""), "")</f>
        <v/>
      </c>
      <c r="EE838" s="66"/>
      <c r="EF838" s="76"/>
      <c r="EG838" s="66"/>
      <c r="EH838" s="76"/>
      <c r="EI838" s="66"/>
      <c r="EJ838" s="76" t="str">
        <f>IFERROR(IF(B838&lt;&gt;"", IF(AND(INDEX(Paste_Here!AG$2:AG$850, MATCH(B838, Paste_Here!A$2:A$850, 0))&lt;&gt;"", ISNUMBER(VALUE(INDEX(Paste_Here!AG$2:AG$850, MATCH(B838, Paste_Here!A$2:A$850, 0))))), INDEX(Paste_Here!AG$2:AG$850, MATCH(B838, Paste_Here!A$2:A$850, 0)), ""), ""), "")</f>
        <v/>
      </c>
      <c r="EK838" s="66"/>
      <c r="EL838" s="76"/>
      <c r="EM838" s="66"/>
      <c r="EN838" s="76"/>
      <c r="EO838" s="66"/>
      <c r="EP838" s="76"/>
      <c r="EQ838" s="66"/>
      <c r="ER838" s="76"/>
      <c r="ES838" s="66"/>
      <c r="ET838" s="66"/>
      <c r="EU838" s="76"/>
      <c r="EV838" s="66"/>
      <c r="EW838" s="76"/>
      <c r="EX838" s="66"/>
      <c r="EY838" s="76"/>
      <c r="EZ838" s="66"/>
      <c r="FA838" s="76"/>
      <c r="FB838" s="66"/>
      <c r="FC838" s="76"/>
      <c r="FD838" s="66"/>
      <c r="FE838" s="76"/>
      <c r="FF838" s="66"/>
      <c r="FG838" s="76"/>
      <c r="FH838" s="66"/>
      <c r="FI838" s="76"/>
      <c r="FJ838" s="66"/>
      <c r="FK838" s="76"/>
      <c r="FL838" s="66"/>
      <c r="FM838" s="76"/>
      <c r="FN838" s="66"/>
      <c r="FO838" s="76"/>
      <c r="FP838" s="66"/>
      <c r="FQ838" s="76"/>
      <c r="FR838" s="66"/>
      <c r="FS838" s="76"/>
      <c r="FT838" s="66"/>
      <c r="FU838" s="76"/>
      <c r="FV838" s="66"/>
      <c r="FW838" s="76"/>
      <c r="FX838" s="66"/>
      <c r="FY838" s="76"/>
      <c r="FZ838" s="66"/>
      <c r="GA838" s="76"/>
      <c r="GB838" s="66"/>
      <c r="GC838" s="76"/>
      <c r="GD838" s="66"/>
      <c r="GE838" s="76"/>
      <c r="GF838" s="66"/>
      <c r="GG838" s="76"/>
      <c r="GH838" s="66"/>
      <c r="GI838" s="76"/>
      <c r="GJ838" s="66"/>
      <c r="GK838" s="76"/>
      <c r="GL838" s="66"/>
      <c r="GM838" s="76"/>
      <c r="GN838" s="66"/>
      <c r="GO838" s="76"/>
      <c r="GP838" s="66"/>
      <c r="GQ838" s="76"/>
      <c r="GR838" s="66"/>
      <c r="GS838" s="76"/>
      <c r="GT838" s="66"/>
      <c r="GU838" s="76"/>
      <c r="GV838" s="66"/>
      <c r="GW838" s="76"/>
      <c r="GX838" s="66"/>
      <c r="GY838" s="76"/>
      <c r="GZ838" s="66"/>
      <c r="HA838" s="76"/>
      <c r="HB838" s="66"/>
      <c r="HC838" s="76"/>
      <c r="HD838" s="66"/>
      <c r="HE838" s="76"/>
      <c r="HF838" s="66"/>
      <c r="HG838" s="76"/>
      <c r="HH838" s="66"/>
      <c r="HI838" s="76"/>
      <c r="HJ838" s="66"/>
      <c r="HK838" s="76"/>
      <c r="HL838" s="66"/>
      <c r="HM838" s="76"/>
      <c r="HN838" s="66"/>
      <c r="HO838" s="76"/>
      <c r="HP838" s="66"/>
      <c r="HQ838" s="76"/>
      <c r="HR838" s="66"/>
      <c r="HS838" s="76"/>
      <c r="HT838" s="66"/>
      <c r="HU838" s="76"/>
      <c r="HV838" s="66"/>
      <c r="HW838" s="76"/>
      <c r="HX838" s="66"/>
      <c r="HY838" s="76"/>
      <c r="HZ838" s="66"/>
      <c r="IA838" s="76"/>
      <c r="IB838" s="66"/>
      <c r="IC838" s="76"/>
      <c r="ID838" s="66"/>
      <c r="IE838" s="76"/>
      <c r="IF838" s="66"/>
      <c r="IG838" s="76"/>
      <c r="IH838" s="66"/>
      <c r="II838" s="76"/>
      <c r="IJ838" s="66"/>
      <c r="IK838" s="76"/>
      <c r="IL838" s="66"/>
      <c r="IM838" s="76"/>
      <c r="IN838" s="66"/>
      <c r="IO838" s="76"/>
      <c r="IP838" s="66"/>
      <c r="IQ838" s="76"/>
      <c r="IR838" s="66"/>
      <c r="IS838" s="76"/>
      <c r="IT838" s="66"/>
      <c r="IU838" s="76"/>
      <c r="IV838" s="66"/>
      <c r="IW838" s="76"/>
      <c r="IX838" s="66"/>
      <c r="IY838" s="76"/>
      <c r="IZ838" s="66"/>
      <c r="JA838" s="76"/>
      <c r="JB838" s="66"/>
      <c r="JC838" s="76"/>
      <c r="JD838" s="66"/>
      <c r="JE838" s="76"/>
      <c r="JF838" s="66"/>
      <c r="JG838" s="76"/>
      <c r="JH838" s="66"/>
      <c r="JI838" s="76"/>
      <c r="JJ838" s="66"/>
      <c r="JK838" s="76"/>
      <c r="JL838" s="66"/>
      <c r="JM838" s="76"/>
      <c r="JN838" s="66"/>
      <c r="JO838" s="76"/>
      <c r="JP838" s="66"/>
      <c r="JQ838" s="76"/>
      <c r="JR838" s="66"/>
      <c r="JS838" s="76"/>
      <c r="JT838" s="66"/>
      <c r="JU838" s="76"/>
      <c r="JV838" s="66"/>
      <c r="JW838" s="76"/>
      <c r="JX838" s="66"/>
      <c r="JY838" s="76"/>
      <c r="JZ838" s="66"/>
      <c r="KA838" s="76"/>
      <c r="KB838" s="66"/>
      <c r="KC838" s="76"/>
      <c r="KD838" s="66"/>
      <c r="KE838" s="76"/>
      <c r="KF838" s="66"/>
      <c r="KG838" s="76"/>
      <c r="KH838" s="66"/>
      <c r="KI838" s="76"/>
      <c r="KJ838" s="66"/>
      <c r="KK838" s="76"/>
      <c r="KL838" s="66"/>
      <c r="KM838" s="76"/>
      <c r="KN838" s="66"/>
      <c r="KO838" s="76"/>
      <c r="KP838" s="66"/>
      <c r="KQ838" s="76"/>
      <c r="KR838" s="66"/>
      <c r="KS838" s="76"/>
      <c r="KT838" s="66"/>
      <c r="KU838" s="76"/>
      <c r="KV838" s="66"/>
      <c r="KW838" s="76"/>
      <c r="KX838" s="66"/>
      <c r="KY838" s="76"/>
      <c r="KZ838" s="66"/>
      <c r="LA838" s="76"/>
      <c r="LB838" s="66"/>
      <c r="LC838" s="76"/>
      <c r="LD838" s="66"/>
      <c r="LE838" s="76"/>
      <c r="LF838" s="66"/>
      <c r="LG838" s="76"/>
      <c r="LH838" s="66"/>
      <c r="LI838" s="76"/>
      <c r="LJ838" s="66"/>
      <c r="LK838" s="76"/>
      <c r="LL838" s="66"/>
      <c r="LM838" s="76"/>
      <c r="LN838" s="66"/>
      <c r="LO838" s="76"/>
      <c r="LP838" s="66"/>
      <c r="LQ838" s="76"/>
      <c r="LR838" s="66"/>
      <c r="LS838" s="76"/>
      <c r="LT838" s="66"/>
      <c r="LU838" s="76"/>
      <c r="LV838" s="66"/>
      <c r="LW838" s="76"/>
      <c r="LX838" s="66"/>
      <c r="LY838" s="76"/>
      <c r="LZ838" s="66"/>
      <c r="MA838" s="76"/>
      <c r="MB838" s="66"/>
      <c r="MC838" s="76"/>
      <c r="MD838" s="66"/>
      <c r="MG838" s="1" t="str" cm="1">
        <f t="array" ref="MG838">IFERROR(INDEX(Paste_Here!$B$2:$B$850, MATCH(0, COUNTIF(MG$4:MG837, Paste_Here!$B$2:$B$850) + IF(Paste_Here!$B$2:$B$850="", 1, 0), 0)), "")</f>
        <v/>
      </c>
      <c r="MH838" s="1" t="str">
        <f>IF(MG838&lt;&gt;"", INDEX(Paste_Here!$A$2:$A$850, MATCH(MG838, Paste_Here!$B$2:$B$850, 0)), "")</f>
        <v/>
      </c>
      <c r="MI838" s="1" t="str">
        <f t="shared" ref="MI838:MI850" si="112">MH838</f>
        <v/>
      </c>
      <c r="MJ838" s="1" t="str" cm="1">
        <f t="array" ref="MJ838">IFERROR(INDEX($MI$5:$MI$850, MATCH(SMALL(IF($MI$5:$MI$850&lt;&gt;"", COUNTIF($MI$5:$MI$850, "&lt;"&amp;$MI$5:$MI$850)+1), ROW()-ROW($MJ$5)+1), COUNTIF($MI$5:$MI$850, "&lt;"&amp;$MI$5:$MI$850)+1, 0)), "")</f>
        <v/>
      </c>
    </row>
    <row r="839" spans="1:348">
      <c r="A839" s="66"/>
      <c r="B839" s="76" t="str">
        <f t="shared" si="105"/>
        <v/>
      </c>
      <c r="C839" s="66"/>
      <c r="D839" s="76" t="str">
        <f>IFERROR(IF(B839&lt;&gt;"", IF(AND(INDEX(Paste_Here!B$2:B$850, MATCH(B839, Paste_Here!A$2:A$850, 0))&lt;&gt;"", ISNUMBER(VALUE(INDEX(Paste_Here!B$2:B$850, MATCH(B839, Paste_Here!A$2:A$850, 0))))), INDEX(Paste_Here!B$2:B$850, MATCH(B839, Paste_Here!A$2:A$850, 0)), ""), ""), "")</f>
        <v/>
      </c>
      <c r="E839" s="66"/>
      <c r="F839" s="76" t="str">
        <f>IFERROR(IF(B839&lt;&gt;"", IF(ISTEXT(INDEX(Paste_Here!K$2:K$850, MATCH(B839, Paste_Here!A$2:A$850, 0))), INDEX(Paste_Here!K$2:K$850, MATCH(B839, Paste_Here!A$2:A$850, 0)), ""), ""), "")</f>
        <v/>
      </c>
      <c r="G839" s="66"/>
      <c r="H839" s="76" t="str">
        <f>IFERROR(IF(B839&lt;&gt;"", IF(ISTEXT(INDEX(Paste_Here!C$2:C$850, MATCH(B839, Paste_Here!A$2:A$850, 0))), INDEX(Paste_Here!C$2:C$850, MATCH(B839, Paste_Here!A$2:A$850, 0)), ""), ""), "")</f>
        <v/>
      </c>
      <c r="I839" s="66"/>
      <c r="J839" s="76" t="str">
        <f>IFERROR(IF(B839&lt;&gt;"", IF(ISNUMBER(SEARCH("s", LOWER(INDEX(Paste_Here!M$2:M$850, MATCH(B839, Paste_Here!A$2:A$850, 0))))), "Yes", IF(INDEX(Paste_Here!M$2:M$850, MATCH(B839, Paste_Here!A$2:A$850, 0))&lt;&gt;"", "No", "")), ""), "")</f>
        <v/>
      </c>
      <c r="K839" s="66"/>
      <c r="L839" s="76" t="str">
        <f>IFERROR(IF(B839&lt;&gt;"", IF(ISNUMBER(SEARCH("yes", LOWER(INDEX(Paste_Here!E$2:E$850, MATCH(B839, Paste_Here!A$2:A$850, 0))))), "Yes", IF(ISNUMBER(SEARCH("no", LOWER(INDEX(Paste_Here!E$2:E$850, MATCH(B839, Paste_Here!A$2:A$850, 0))))), "No", "")), ""), "")</f>
        <v/>
      </c>
      <c r="M839" s="66"/>
      <c r="N839" s="76" t="str">
        <f>IFERROR(IF(B839&lt;&gt;"", IF(ISNUMBER(SEARCH("yes", LOWER(INDEX(Paste_Here!F$2:F$850, MATCH(B839, Paste_Here!A$2:A$850, 0))))), "Yes", IF(ISNUMBER(SEARCH("no", LOWER(INDEX(Paste_Here!F$2:F$850, MATCH(B839, Paste_Here!A$2:A$850, 0))))), "No", "")), ""), "")</f>
        <v/>
      </c>
      <c r="O839" s="66"/>
      <c r="P839" s="76" t="str">
        <f>IFERROR(IF(B839&lt;&gt;"", IF(ISNUMBER(SEARCH("yes", LOWER(INDEX(Paste_Here!L$2:L$850, MATCH(B839, Paste_Here!A$2:A$850, 0))))), "Yes", IF(ISNUMBER(SEARCH("no", LOWER(INDEX(Paste_Here!L$2:L$850, MATCH(B839, Paste_Here!A$2:A$850, 0))))), "No", "")), ""), "")</f>
        <v/>
      </c>
      <c r="Q839" s="66"/>
      <c r="R839" s="76" t="str">
        <f>IFERROR(IF(B839&lt;&gt;"", IF(ISNUMBER(SEARCH("transitional 2", LOWER(INDEX(Paste_Here!D$2:D$850, MATCH(B839, Paste_Here!A$2:A$850, 0))))), "T2", IF(ISNUMBER(SEARCH("transitional 1", LOWER(INDEX(Paste_Here!D$2:D$850, MATCH(B839, Paste_Here!A$2:A$850, 0))))), "T1", IF(ISNUMBER(SEARCH("waived ell services", LOWER(INDEX(Paste_Here!D$2:D$850, MATCH(B839, Paste_Here!A$2:A$850, 0))))), "W", IF(ISNUMBER(SEARCH("english language learner", LOWER(INDEX(Paste_Here!D$2:D$850, MATCH(B839, Paste_Here!A$2:A$850, 0))))), "L", "")))), ""), "")</f>
        <v/>
      </c>
      <c r="S839" s="66"/>
      <c r="T839" s="76" t="str">
        <f>IFERROR(IF(B839&lt;&gt;"", IF(ISNUMBER(SEARCH("yes", LOWER(INDEX(Paste_Here!I$2:I$850, MATCH(B839, Paste_Here!A$2:A$850, 0))))), "Yes", IF(ISNUMBER(SEARCH("no", LOWER(INDEX(Paste_Here!I$2:I$850, MATCH(B839, Paste_Here!A$2:A$850, 0))))), "No", "")), ""), "")</f>
        <v/>
      </c>
      <c r="U839" s="66"/>
      <c r="V839" s="76" t="str">
        <f>IFERROR(IF(B839&lt;&gt;"", IF(ISTEXT(INDEX(Paste_Here!J$2:J$850, MATCH(B839, Paste_Here!A$2:A$850, 0))), VALUE(INDEX(Paste_Here!J$2:J$850, MATCH(B839, Paste_Here!A$2:A$850, 0))), ""), ""), "")</f>
        <v/>
      </c>
      <c r="W839" s="66"/>
      <c r="X839" s="66"/>
      <c r="Y839" s="76" t="str">
        <f t="shared" si="106"/>
        <v/>
      </c>
      <c r="Z839" s="66"/>
      <c r="AA839" s="76" t="str">
        <f>IFERROR(IF(B839&lt;&gt;"", IF(AND(INDEX(Paste_Here!AI$2:AI$850, MATCH(B839, Paste_Here!A$2:A$850, 0))&lt;&gt;"", ISNUMBER(VALUE(INDEX(Paste_Here!AI$2:AI$850, MATCH(B839, Paste_Here!A$2:A$850, 0))))), INDEX(Paste_Here!AI$2:AI$850, MATCH(B839, Paste_Here!A$2:A$850, 0)), ""), ""), "")</f>
        <v/>
      </c>
      <c r="AB839" s="66"/>
      <c r="AC839" s="76" t="str">
        <f>IFERROR(IF(B839&lt;&gt;"", IF(AND(INDEX(Paste_Here!AJ$2:AJ$850, MATCH(B839, Paste_Here!A$2:A$850, 0))&lt;&gt;"", ISNUMBER(VALUE(INDEX(Paste_Here!AJ$2:AJ$850, MATCH(B839, Paste_Here!A$2:A$850, 0))))), INDEX(Paste_Here!AJ$2:AJ$850, MATCH(B839, Paste_Here!A$2:A$850, 0)), ""), ""), "")</f>
        <v/>
      </c>
      <c r="AD839" s="66"/>
      <c r="AE839" s="76" t="str">
        <f>IFERROR(IF(B839&lt;&gt;"", IF(AND(INDEX(Paste_Here!AK$2:AK$850, MATCH(B839, Paste_Here!A$2:A$850, 0))&lt;&gt;"", ISNUMBER(VALUE(INDEX(Paste_Here!AK$2:AK$850, MATCH(B839, Paste_Here!A$2:A$850, 0))))), INDEX(Paste_Here!AK$2:AK$850, MATCH(B839, Paste_Here!A$2:A$850, 0)), ""), ""), "")</f>
        <v/>
      </c>
      <c r="AF839" s="66"/>
      <c r="AG839" s="76" t="str">
        <f>IFERROR(IF(B839&lt;&gt;"", IF(AND(INDEX(Paste_Here!AL$2:AL$850, MATCH(B839, Paste_Here!A$2:A$850, 0))&lt;&gt;"", ISNUMBER(VALUE(INDEX(Paste_Here!AL$2:AL$850, MATCH(B839, Paste_Here!A$2:A$850, 0))))), INDEX(Paste_Here!AL$2:AL$850, MATCH(B839, Paste_Here!A$2:A$850, 0)), ""), ""), "")</f>
        <v/>
      </c>
      <c r="AH839" s="66"/>
      <c r="AI839" s="76" t="str">
        <f>IFERROR(IF(B839&lt;&gt;"", IF(AND(INDEX(Paste_Here!AH$2:AH$850, MATCH(B839, Paste_Here!A$2:A$850, 0))&lt;&gt;"", ISNUMBER(VALUE(INDEX(Paste_Here!AH$2:AH$850, MATCH(B839, Paste_Here!A$2:A$850, 0))))), IF(VALUE(INDEX(Paste_Here!AH$2:AH$850, MATCH(B839, Paste_Here!A$2:A$850, 0)))=0, "", INDEX(Paste_Here!AH$2:AH$850, MATCH(B839, Paste_Here!A$2:A$850, 0))), ""), ""), "")</f>
        <v/>
      </c>
      <c r="AJ839" s="66"/>
      <c r="AK839" s="76" t="str">
        <f>IFERROR(IF(B839&lt;&gt;"", IF(AND(INDEX(Paste_Here!N$2:N$850, MATCH(B839, Paste_Here!A$2:A$850, 0))&lt;&gt;"", ISNUMBER(VALUE(INDEX(Paste_Here!N$2:N$850, MATCH(B839, Paste_Here!A$2:A$850, 0))))), INDEX(Paste_Here!N$2:N$850, MATCH(B839, Paste_Here!A$2:A$850, 0)), ""), ""), "")</f>
        <v/>
      </c>
      <c r="AL839" s="66"/>
      <c r="AM839" s="76" t="str">
        <f>IFERROR(IF(B839&lt;&gt;"", IF(AND(INDEX(Paste_Here!O$2:O$850, MATCH(B839, Paste_Here!A$2:A$850, 0))&lt;&gt;"", ISNUMBER(VALUE(INDEX(Paste_Here!O$2:O$850, MATCH(B839, Paste_Here!A$2:A$850, 0))))), INDEX(Paste_Here!O$2:O$850, MATCH(B839, Paste_Here!A$2:A$850, 0)), ""), ""), "")</f>
        <v/>
      </c>
      <c r="AN839" s="66"/>
      <c r="AO839" s="76"/>
      <c r="AP839" s="66"/>
      <c r="AQ839" s="76"/>
      <c r="AR839" s="66"/>
      <c r="AS839" s="76"/>
      <c r="AT839" s="66"/>
      <c r="AU839" s="66"/>
      <c r="AV839" s="76" t="str">
        <f t="shared" si="107"/>
        <v/>
      </c>
      <c r="AW839" s="66"/>
      <c r="AX839" s="76" t="str">
        <f>IFERROR(IF(B839&lt;&gt;"", IF(ISNUMBER(SEARCH("Revealed-Potential (Primary Focus)", LOWER(INDEX(Paste_Here!Z$2:Z$850, MATCH(B839, Paste_Here!A$2:A$850, 0))))), "Rev-Potential: Prim", IF(ISNUMBER(SEARCH("Revealed-Potential (Secondary Focus)", LOWER(INDEX(Paste_Here!Z$2:Z$850, MATCH(B839, Paste_Here!A$2:A$850, 0))))), "Rev-Potential: Sec", IF(ISNUMBER(SEARCH("Monitoring", LOWER(INDEX(Paste_Here!Z$2:Z$850, MATCH(B839, Paste_Here!A$2:A$850, 0))))), "Monitoring", IF(ISNUMBER(SEARCH("At-Promise (Secondary Focus)", LOWER(INDEX(Paste_Here!Z$2:Z$850, MATCH(B839, Paste_Here!A$2:A$850, 0))))), "At-Promise: Sec", IF(ISNUMBER(SEARCH("At-Promise (Primary Focus)", LOWER(INDEX(Paste_Here!Z$2:Z$850, MATCH(B839, Paste_Here!A$2:A$850, 0))))), "At-Promise: Prim", ""))))), ""), "")</f>
        <v/>
      </c>
      <c r="AY839" s="66"/>
      <c r="AZ839" s="76"/>
      <c r="BA839" s="66"/>
      <c r="BB839" s="76"/>
      <c r="BC839" s="66"/>
      <c r="BD839" s="76"/>
      <c r="BE839" s="66"/>
      <c r="BF839" s="76"/>
      <c r="BG839" s="66"/>
      <c r="BH839" s="76"/>
      <c r="BI839" s="66"/>
      <c r="BJ839" s="66"/>
      <c r="BK839" s="76" t="str">
        <f t="shared" si="108"/>
        <v/>
      </c>
      <c r="BL839" s="66"/>
      <c r="BM839" s="76" t="str">
        <f>IFERROR(IF(B839&lt;&gt;"", IF(AND(ISNUMBER(VALUE(SUBSTITUTE(SUBSTITUTE(Paste_Here!R839, "br", "-"), "L", ""))), VALUE(SUBSTITUTE(SUBSTITUTE(Paste_Here!R839, "br", "-"), "L", "")) &gt;= 1095), "Yes", IF(AND(ISNUMBER(VALUE(SUBSTITUTE(SUBSTITUTE(Paste_Here!R839, "br", "-"), "L", ""))), VALUE(SUBSTITUTE(SUBSTITUTE(Paste_Here!R839, "br", "-"), "L", "")) &lt;= 1094), "No", "")), ""), "")</f>
        <v/>
      </c>
      <c r="BN839" s="66"/>
      <c r="BO839" s="76" t="str">
        <f>IFERROR(IF(B839&lt;&gt;"", IF(COUNTIF(INDEX(Paste_Here!Y$2:AB$850, MATCH(B839, Paste_Here!A$2:A$850, 0), 0), "yes") &gt; 0, "Yes", IF(COUNTIF(INDEX(Paste_Here!Y$2:AB$850, MATCH(B839, Paste_Here!A$2:A$850, 0), 0), "no") &gt; 0, "No", "")), ""), "")</f>
        <v/>
      </c>
      <c r="BP839" s="66"/>
      <c r="BQ839" s="76" t="str">
        <f>IFERROR(IF(B839&lt;&gt;"", IF(AND(ISNUMBER(VALUE(SUBSTITUTE(SUBSTITUTE(Paste_Here!U839, "em", "-"), "q", ""))), VALUE(SUBSTITUTE(SUBSTITUTE(Paste_Here!U839, "em", "-"), "q", "")) &gt;= 910), "Yes", IF(AND(ISNUMBER(VALUE(SUBSTITUTE(SUBSTITUTE(Paste_Here!U839, "em", "-"), "q", ""))), VALUE(SUBSTITUTE(SUBSTITUTE(Paste_Here!U839, "em", "-"), "q", "")) &lt;= 909), "No", "")), ""), "")</f>
        <v/>
      </c>
      <c r="BR839" s="66"/>
      <c r="BS839" s="76" t="str">
        <f>IFERROR(IF(B839&lt;&gt;"", IF(AND(INDEX(Paste_Here!X$2:X$850, MATCH(B839, Paste_Here!A$2:A$850, 0))&lt;&gt;"", ISNUMBER(VALUE(INDEX(Paste_Here!X$2:X$850, MATCH(B839, Paste_Here!A$2:A$850, 0))))), INDEX(Paste_Here!X$2:X$850, MATCH(B839, Paste_Here!A$2:A$850, 0)), ""), ""), "")</f>
        <v/>
      </c>
      <c r="BT839" s="66"/>
      <c r="BU839" s="76" t="str">
        <f>IFERROR(IF(B839&lt;&gt;"", IF(ISNUMBER(VALUE(INDEX(Paste_Here!G$2:G$850, MATCH(B839, Paste_Here!A$2:A$850, 0)))), IF(VALUE(INDEX(Paste_Here!G$2:G$850, MATCH(B839, Paste_Here!A$2:A$850, 0)))=0, "No", IF(AND(VALUE(INDEX(Paste_Here!G$2:G$850, MATCH(B839, Paste_Here!A$2:A$850, 0)))&gt;=1, VALUE(INDEX(Paste_Here!G$2:G$850, MATCH(B839, Paste_Here!A$2:A$850, 0)))&lt;=4), VALUE(INDEX(Paste_Here!G$2:G$850, MATCH(B839, Paste_Here!A$2:A$850, 0))), "")), ""), ""), "")</f>
        <v/>
      </c>
      <c r="BV839" s="66"/>
      <c r="BW839" s="76" t="str">
        <f>IFERROR(IF(B839&lt;&gt;"", IF(ISNUMBER(VALUE(INDEX(Paste_Here!H$2:H$850, MATCH(B839, Paste_Here!A$2:A$850, 0)))), IF(VALUE(INDEX(Paste_Here!H$2:H$850, MATCH(B839, Paste_Here!A$2:A$850, 0)))=0, "No", IF(AND(VALUE(INDEX(Paste_Here!H$2:H$850, MATCH(B839, Paste_Here!A$2:A$850, 0)))&gt;=1, VALUE(INDEX(Paste_Here!H$2:H$850, MATCH(B839, Paste_Here!A$2:A$850, 0)))&lt;=4), VALUE(INDEX(Paste_Here!H$2:H$850, MATCH(B839, Paste_Here!A$2:A$850, 0))), "")), ""), ""), "")</f>
        <v/>
      </c>
      <c r="BX839" s="66"/>
      <c r="BY839" s="76"/>
      <c r="BZ839" s="66"/>
      <c r="CA839" s="76"/>
      <c r="CB839" s="66"/>
      <c r="CC839" s="66"/>
      <c r="CD839" s="76" t="str">
        <f t="shared" si="109"/>
        <v/>
      </c>
      <c r="CE839" s="66"/>
      <c r="CF839" s="76" t="str">
        <f>IFERROR(IF(B839&lt;&gt;"", IF(AND(INDEX(Paste_Here!P$2:P$850, MATCH(B839, Paste_Here!A$2:A$850, 0))&lt;&gt;"", ISNUMBER(VALUE(INDEX(Paste_Here!P$2:P$850, MATCH(B839, Paste_Here!A$2:A$850, 0))))), INDEX(Paste_Here!P$2:P$850, MATCH(B839, Paste_Here!A$2:A$850, 0)), ""), ""), "")</f>
        <v/>
      </c>
      <c r="CG839" s="66"/>
      <c r="CH839" s="76" t="str">
        <f>IFERROR(IF(B839&lt;&gt;"", IF(ISNUMBER(SEARCH("highrisk", LOWER(INDEX(Paste_Here!Q$2:Q$850, MATCH(B839, Paste_Here!A$2:A$850, 0))))), "High Risk", IF(ISNUMBER(SEARCH("lowrisk", LOWER(INDEX(Paste_Here!Q$2:Q$850, MATCH(B839, Paste_Here!A$2:A$850, 0))))), "Low Risk", IF(ISNUMBER(SEARCH("somerisk", LOWER(INDEX(Paste_Here!Q$2:Q$850, MATCH(B839, Paste_Here!A$2:A$850, 0))))), "Some Risk", ""))), ""), "")</f>
        <v/>
      </c>
      <c r="CI839" s="66"/>
      <c r="CJ839" s="76" t="str">
        <f>IFERROR(IF(B839&lt;&gt;"", IF(AND(INDEX(Paste_Here!AA$2:AA$850, MATCH(B839, Paste_Here!A$2:A$850, 0))&lt;&gt;"", ISNUMBER(VALUE(INDEX(Paste_Here!AA$2:AA$850, MATCH(B839, Paste_Here!A$2:A$850, 0))))), INDEX(Paste_Here!AA$2:AA$850, MATCH(B839, Paste_Here!A$2:A$850, 0)), ""), ""), "")</f>
        <v/>
      </c>
      <c r="CK839" s="66"/>
      <c r="CL839" s="76" t="str">
        <f>IFERROR(IF(B839&lt;&gt;"", IF(LOWER(INDEX(Paste_Here!AB$2:AB$850, MATCH(B839, Paste_Here!A$2:A$850, 0)))="approaching expectations", "Approaching", IF(LOWER(INDEX(Paste_Here!AB$2:AB$850, MATCH(B839, Paste_Here!A$2:A$850, 0)))="met expectations", "Met", IF(LOWER(INDEX(Paste_Here!AB$2:AB$850, MATCH(B839, Paste_Here!A$2:A$850, 0)))="exceeded expectations", "Exceeded", IF(LOWER(INDEX(Paste_Here!AB$2:AB$850, MATCH(B839, Paste_Here!A$2:A$850, 0)))="below expectations", "Below", "")))), ""), "")</f>
        <v/>
      </c>
      <c r="CM839" s="66"/>
      <c r="CN839" s="76" t="str">
        <f>IFERROR(IF(B839&lt;&gt;"", IF(AND(INDEX(Paste_Here!AC$2:AC$850, MATCH(B839, Paste_Here!A$2:A$850, 0))&lt;&gt;"", ISNUMBER(VALUE(INDEX(Paste_Here!AC$2:AC$850, MATCH(B839, Paste_Here!A$2:A$850, 0))))), INDEX(Paste_Here!AC$2:AC$850, MATCH(B839, Paste_Here!A$2:A$850, 0)), ""), ""), "")</f>
        <v/>
      </c>
      <c r="CO839" s="66"/>
      <c r="CP839" s="76"/>
      <c r="CQ839" s="66"/>
      <c r="CR839" s="76"/>
      <c r="CS839" s="66"/>
      <c r="CT839" s="76"/>
      <c r="CU839" s="66"/>
      <c r="CV839" s="76"/>
      <c r="CW839" s="66"/>
      <c r="CX839" s="76"/>
      <c r="CY839" s="66"/>
      <c r="CZ839" s="66"/>
      <c r="DA839" s="76" t="str">
        <f t="shared" si="110"/>
        <v/>
      </c>
      <c r="DB839" s="66"/>
      <c r="DC839" s="76" t="str">
        <f>IFERROR(IF(B839&lt;&gt;"", IF(AND(INDEX(Paste_Here!V$2:V$850, MATCH(B839, Paste_Here!A$2:A$850, 0))&lt;&gt;"", ISNUMBER(VALUE(INDEX(Paste_Here!V$2:V$850, MATCH(B839, Paste_Here!A$2:A$850, 0))))), INDEX(Paste_Here!V$2:V$850, MATCH(B839, Paste_Here!A$2:A$850, 0)), ""), ""), "")</f>
        <v/>
      </c>
      <c r="DD839" s="66"/>
      <c r="DE839" s="76" t="str">
        <f>IFERROR(IF(B839&lt;&gt;"", IF(ISNUMBER(SEARCH("highrisk", LOWER(INDEX(Paste_Here!W$2:W$850, MATCH(B839, Paste_Here!A$2:A$850, 0))))), "High Risk", IF(ISNUMBER(SEARCH("lowrisk", LOWER(INDEX(Paste_Here!W$2:W$850, MATCH(B839, Paste_Here!A$2:A$850, 0))))), "Low Risk", IF(ISNUMBER(SEARCH("somerisk", LOWER(INDEX(Paste_Here!W$2:W$850, MATCH(B839, Paste_Here!A$2:A$850, 0))))), "Some Risk", ""))), ""), "")</f>
        <v/>
      </c>
      <c r="DF839" s="66"/>
      <c r="DG839" s="76" t="str">
        <f>IFERROR(IF(B839&lt;&gt;"", IF(AND(INDEX(Paste_Here!S$2:S$850, MATCH(B839, Paste_Here!A$2:A$850, 0))&lt;&gt;"", ISNUMBER(VALUE(INDEX(Paste_Here!S$2:S$850, MATCH(B839, Paste_Here!A$2:A$850, 0))))), INDEX(Paste_Here!S$2:S$850, MATCH(B839, Paste_Here!A$2:A$850, 0)), ""), ""), "")</f>
        <v/>
      </c>
      <c r="DH839" s="66"/>
      <c r="DI839" s="76" t="str">
        <f>IFERROR(IF(B839&lt;&gt;"", IF(ISNUMBER(SEARCH("highrisk", LOWER(INDEX(Paste_Here!T$2:T$850, MATCH(B839, Paste_Here!A$2:A$850, 0))))), "High Risk", IF(ISNUMBER(SEARCH("lowrisk", LOWER(INDEX(Paste_Here!T$2:T$850, MATCH(B839, Paste_Here!A$2:A$850, 0))))), "Low Risk", IF(ISNUMBER(SEARCH("somerisk", LOWER(INDEX(Paste_Here!T$2:T$850, MATCH(B839, Paste_Here!A$2:A$850, 0))))), "Some Risk", ""))), ""), "")</f>
        <v/>
      </c>
      <c r="DJ839" s="66"/>
      <c r="DK839" s="76" t="str">
        <f>IFERROR(IF(B839&lt;&gt;"", IF(AND(INDEX(Paste_Here!AD$2:AD$850, MATCH(B839, Paste_Here!A$2:A$850, 0))&lt;&gt;"", ISNUMBER(VALUE(INDEX(Paste_Here!AD$2:AD$850, MATCH(B839, Paste_Here!A$2:A$850, 0))))), INDEX(Paste_Here!AD$2:AD$850, MATCH(B839, Paste_Here!A$2:A$850, 0)), ""), ""), "")</f>
        <v/>
      </c>
      <c r="DL839" s="66"/>
      <c r="DM839" s="76" t="str">
        <f>IFERROR(IF(B839&lt;&gt;"", IF(LOWER(INDEX(Paste_Here!AE$2:AE$850, MATCH(B839, Paste_Here!A$2:A$850, 0)))="approaching expectations", "Approaching", IF(LOWER(INDEX(Paste_Here!AE$2:AE$850, MATCH(B839, Paste_Here!A$2:A$850, 0)))="met expectations", "Met", IF(LOWER(INDEX(Paste_Here!AE$2:AE$850, MATCH(B839, Paste_Here!A$2:A$850, 0)))="exceeded expectations", "Exceeded", IF(LOWER(INDEX(Paste_Here!AE$2:AE$850, MATCH(B839, Paste_Here!A$2:A$850, 0)))="below expectations", "Below", "")))), ""), "")</f>
        <v/>
      </c>
      <c r="DN839" s="66"/>
      <c r="DO839" s="76"/>
      <c r="DP839" s="66"/>
      <c r="DQ839" s="76"/>
      <c r="DR839" s="66"/>
      <c r="DS839" s="76"/>
      <c r="DT839" s="66"/>
      <c r="DU839" s="76"/>
      <c r="DV839" s="66"/>
      <c r="DW839" s="66"/>
      <c r="DX839" s="76" t="str">
        <f t="shared" si="111"/>
        <v/>
      </c>
      <c r="DY839" s="66"/>
      <c r="DZ839" s="76"/>
      <c r="EA839" s="66"/>
      <c r="EB839" s="76"/>
      <c r="EC839" s="66"/>
      <c r="ED839" s="76" t="str">
        <f>IFERROR(IF(B839&lt;&gt;"", IF(AND(INDEX(Paste_Here!AF$2:AF$850, MATCH(B839, Paste_Here!A$2:A$850, 0))&lt;&gt;"", ISNUMBER(VALUE(INDEX(Paste_Here!AF$2:AF$850, MATCH(B839, Paste_Here!A$2:A$850, 0))))), INDEX(Paste_Here!AF$2:AF$850, MATCH(B839, Paste_Here!A$2:A$850, 0)), ""), ""), "")</f>
        <v/>
      </c>
      <c r="EE839" s="66"/>
      <c r="EF839" s="76"/>
      <c r="EG839" s="66"/>
      <c r="EH839" s="76"/>
      <c r="EI839" s="66"/>
      <c r="EJ839" s="76" t="str">
        <f>IFERROR(IF(B839&lt;&gt;"", IF(AND(INDEX(Paste_Here!AG$2:AG$850, MATCH(B839, Paste_Here!A$2:A$850, 0))&lt;&gt;"", ISNUMBER(VALUE(INDEX(Paste_Here!AG$2:AG$850, MATCH(B839, Paste_Here!A$2:A$850, 0))))), INDEX(Paste_Here!AG$2:AG$850, MATCH(B839, Paste_Here!A$2:A$850, 0)), ""), ""), "")</f>
        <v/>
      </c>
      <c r="EK839" s="66"/>
      <c r="EL839" s="76"/>
      <c r="EM839" s="66"/>
      <c r="EN839" s="76"/>
      <c r="EO839" s="66"/>
      <c r="EP839" s="76"/>
      <c r="EQ839" s="66"/>
      <c r="ER839" s="76"/>
      <c r="ES839" s="66"/>
      <c r="ET839" s="66"/>
      <c r="EU839" s="76"/>
      <c r="EV839" s="66"/>
      <c r="EW839" s="76"/>
      <c r="EX839" s="66"/>
      <c r="EY839" s="76"/>
      <c r="EZ839" s="66"/>
      <c r="FA839" s="76"/>
      <c r="FB839" s="66"/>
      <c r="FC839" s="76"/>
      <c r="FD839" s="66"/>
      <c r="FE839" s="76"/>
      <c r="FF839" s="66"/>
      <c r="FG839" s="76"/>
      <c r="FH839" s="66"/>
      <c r="FI839" s="76"/>
      <c r="FJ839" s="66"/>
      <c r="FK839" s="76"/>
      <c r="FL839" s="66"/>
      <c r="FM839" s="76"/>
      <c r="FN839" s="66"/>
      <c r="FO839" s="76"/>
      <c r="FP839" s="66"/>
      <c r="FQ839" s="76"/>
      <c r="FR839" s="66"/>
      <c r="FS839" s="76"/>
      <c r="FT839" s="66"/>
      <c r="FU839" s="76"/>
      <c r="FV839" s="66"/>
      <c r="FW839" s="76"/>
      <c r="FX839" s="66"/>
      <c r="FY839" s="76"/>
      <c r="FZ839" s="66"/>
      <c r="GA839" s="76"/>
      <c r="GB839" s="66"/>
      <c r="GC839" s="76"/>
      <c r="GD839" s="66"/>
      <c r="GE839" s="76"/>
      <c r="GF839" s="66"/>
      <c r="GG839" s="76"/>
      <c r="GH839" s="66"/>
      <c r="GI839" s="76"/>
      <c r="GJ839" s="66"/>
      <c r="GK839" s="76"/>
      <c r="GL839" s="66"/>
      <c r="GM839" s="76"/>
      <c r="GN839" s="66"/>
      <c r="GO839" s="76"/>
      <c r="GP839" s="66"/>
      <c r="GQ839" s="76"/>
      <c r="GR839" s="66"/>
      <c r="GS839" s="76"/>
      <c r="GT839" s="66"/>
      <c r="GU839" s="76"/>
      <c r="GV839" s="66"/>
      <c r="GW839" s="76"/>
      <c r="GX839" s="66"/>
      <c r="GY839" s="76"/>
      <c r="GZ839" s="66"/>
      <c r="HA839" s="76"/>
      <c r="HB839" s="66"/>
      <c r="HC839" s="76"/>
      <c r="HD839" s="66"/>
      <c r="HE839" s="76"/>
      <c r="HF839" s="66"/>
      <c r="HG839" s="76"/>
      <c r="HH839" s="66"/>
      <c r="HI839" s="76"/>
      <c r="HJ839" s="66"/>
      <c r="HK839" s="76"/>
      <c r="HL839" s="66"/>
      <c r="HM839" s="76"/>
      <c r="HN839" s="66"/>
      <c r="HO839" s="76"/>
      <c r="HP839" s="66"/>
      <c r="HQ839" s="76"/>
      <c r="HR839" s="66"/>
      <c r="HS839" s="76"/>
      <c r="HT839" s="66"/>
      <c r="HU839" s="76"/>
      <c r="HV839" s="66"/>
      <c r="HW839" s="76"/>
      <c r="HX839" s="66"/>
      <c r="HY839" s="76"/>
      <c r="HZ839" s="66"/>
      <c r="IA839" s="76"/>
      <c r="IB839" s="66"/>
      <c r="IC839" s="76"/>
      <c r="ID839" s="66"/>
      <c r="IE839" s="76"/>
      <c r="IF839" s="66"/>
      <c r="IG839" s="76"/>
      <c r="IH839" s="66"/>
      <c r="II839" s="76"/>
      <c r="IJ839" s="66"/>
      <c r="IK839" s="76"/>
      <c r="IL839" s="66"/>
      <c r="IM839" s="76"/>
      <c r="IN839" s="66"/>
      <c r="IO839" s="76"/>
      <c r="IP839" s="66"/>
      <c r="IQ839" s="76"/>
      <c r="IR839" s="66"/>
      <c r="IS839" s="76"/>
      <c r="IT839" s="66"/>
      <c r="IU839" s="76"/>
      <c r="IV839" s="66"/>
      <c r="IW839" s="76"/>
      <c r="IX839" s="66"/>
      <c r="IY839" s="76"/>
      <c r="IZ839" s="66"/>
      <c r="JA839" s="76"/>
      <c r="JB839" s="66"/>
      <c r="JC839" s="76"/>
      <c r="JD839" s="66"/>
      <c r="JE839" s="76"/>
      <c r="JF839" s="66"/>
      <c r="JG839" s="76"/>
      <c r="JH839" s="66"/>
      <c r="JI839" s="76"/>
      <c r="JJ839" s="66"/>
      <c r="JK839" s="76"/>
      <c r="JL839" s="66"/>
      <c r="JM839" s="76"/>
      <c r="JN839" s="66"/>
      <c r="JO839" s="76"/>
      <c r="JP839" s="66"/>
      <c r="JQ839" s="76"/>
      <c r="JR839" s="66"/>
      <c r="JS839" s="76"/>
      <c r="JT839" s="66"/>
      <c r="JU839" s="76"/>
      <c r="JV839" s="66"/>
      <c r="JW839" s="76"/>
      <c r="JX839" s="66"/>
      <c r="JY839" s="76"/>
      <c r="JZ839" s="66"/>
      <c r="KA839" s="76"/>
      <c r="KB839" s="66"/>
      <c r="KC839" s="76"/>
      <c r="KD839" s="66"/>
      <c r="KE839" s="76"/>
      <c r="KF839" s="66"/>
      <c r="KG839" s="76"/>
      <c r="KH839" s="66"/>
      <c r="KI839" s="76"/>
      <c r="KJ839" s="66"/>
      <c r="KK839" s="76"/>
      <c r="KL839" s="66"/>
      <c r="KM839" s="76"/>
      <c r="KN839" s="66"/>
      <c r="KO839" s="76"/>
      <c r="KP839" s="66"/>
      <c r="KQ839" s="76"/>
      <c r="KR839" s="66"/>
      <c r="KS839" s="76"/>
      <c r="KT839" s="66"/>
      <c r="KU839" s="76"/>
      <c r="KV839" s="66"/>
      <c r="KW839" s="76"/>
      <c r="KX839" s="66"/>
      <c r="KY839" s="76"/>
      <c r="KZ839" s="66"/>
      <c r="LA839" s="76"/>
      <c r="LB839" s="66"/>
      <c r="LC839" s="76"/>
      <c r="LD839" s="66"/>
      <c r="LE839" s="76"/>
      <c r="LF839" s="66"/>
      <c r="LG839" s="76"/>
      <c r="LH839" s="66"/>
      <c r="LI839" s="76"/>
      <c r="LJ839" s="66"/>
      <c r="LK839" s="76"/>
      <c r="LL839" s="66"/>
      <c r="LM839" s="76"/>
      <c r="LN839" s="66"/>
      <c r="LO839" s="76"/>
      <c r="LP839" s="66"/>
      <c r="LQ839" s="76"/>
      <c r="LR839" s="66"/>
      <c r="LS839" s="76"/>
      <c r="LT839" s="66"/>
      <c r="LU839" s="76"/>
      <c r="LV839" s="66"/>
      <c r="LW839" s="76"/>
      <c r="LX839" s="66"/>
      <c r="LY839" s="76"/>
      <c r="LZ839" s="66"/>
      <c r="MA839" s="76"/>
      <c r="MB839" s="66"/>
      <c r="MC839" s="76"/>
      <c r="MD839" s="66"/>
      <c r="MG839" s="1" t="str" cm="1">
        <f t="array" ref="MG839">IFERROR(INDEX(Paste_Here!$B$2:$B$850, MATCH(0, COUNTIF(MG$4:MG838, Paste_Here!$B$2:$B$850) + IF(Paste_Here!$B$2:$B$850="", 1, 0), 0)), "")</f>
        <v/>
      </c>
      <c r="MH839" s="1" t="str">
        <f>IF(MG839&lt;&gt;"", INDEX(Paste_Here!$A$2:$A$850, MATCH(MG839, Paste_Here!$B$2:$B$850, 0)), "")</f>
        <v/>
      </c>
      <c r="MI839" s="1" t="str">
        <f t="shared" si="112"/>
        <v/>
      </c>
      <c r="MJ839" s="1" t="str" cm="1">
        <f t="array" ref="MJ839">IFERROR(INDEX($MI$5:$MI$850, MATCH(SMALL(IF($MI$5:$MI$850&lt;&gt;"", COUNTIF($MI$5:$MI$850, "&lt;"&amp;$MI$5:$MI$850)+1), ROW()-ROW($MJ$5)+1), COUNTIF($MI$5:$MI$850, "&lt;"&amp;$MI$5:$MI$850)+1, 0)), "")</f>
        <v/>
      </c>
    </row>
    <row r="840" spans="1:348">
      <c r="A840" s="66"/>
      <c r="B840" s="76" t="str">
        <f t="shared" si="105"/>
        <v/>
      </c>
      <c r="C840" s="66"/>
      <c r="D840" s="76" t="str">
        <f>IFERROR(IF(B840&lt;&gt;"", IF(AND(INDEX(Paste_Here!B$2:B$850, MATCH(B840, Paste_Here!A$2:A$850, 0))&lt;&gt;"", ISNUMBER(VALUE(INDEX(Paste_Here!B$2:B$850, MATCH(B840, Paste_Here!A$2:A$850, 0))))), INDEX(Paste_Here!B$2:B$850, MATCH(B840, Paste_Here!A$2:A$850, 0)), ""), ""), "")</f>
        <v/>
      </c>
      <c r="E840" s="66"/>
      <c r="F840" s="76" t="str">
        <f>IFERROR(IF(B840&lt;&gt;"", IF(ISTEXT(INDEX(Paste_Here!K$2:K$850, MATCH(B840, Paste_Here!A$2:A$850, 0))), INDEX(Paste_Here!K$2:K$850, MATCH(B840, Paste_Here!A$2:A$850, 0)), ""), ""), "")</f>
        <v/>
      </c>
      <c r="G840" s="66"/>
      <c r="H840" s="76" t="str">
        <f>IFERROR(IF(B840&lt;&gt;"", IF(ISTEXT(INDEX(Paste_Here!C$2:C$850, MATCH(B840, Paste_Here!A$2:A$850, 0))), INDEX(Paste_Here!C$2:C$850, MATCH(B840, Paste_Here!A$2:A$850, 0)), ""), ""), "")</f>
        <v/>
      </c>
      <c r="I840" s="66"/>
      <c r="J840" s="76" t="str">
        <f>IFERROR(IF(B840&lt;&gt;"", IF(ISNUMBER(SEARCH("s", LOWER(INDEX(Paste_Here!M$2:M$850, MATCH(B840, Paste_Here!A$2:A$850, 0))))), "Yes", IF(INDEX(Paste_Here!M$2:M$850, MATCH(B840, Paste_Here!A$2:A$850, 0))&lt;&gt;"", "No", "")), ""), "")</f>
        <v/>
      </c>
      <c r="K840" s="66"/>
      <c r="L840" s="76" t="str">
        <f>IFERROR(IF(B840&lt;&gt;"", IF(ISNUMBER(SEARCH("yes", LOWER(INDEX(Paste_Here!E$2:E$850, MATCH(B840, Paste_Here!A$2:A$850, 0))))), "Yes", IF(ISNUMBER(SEARCH("no", LOWER(INDEX(Paste_Here!E$2:E$850, MATCH(B840, Paste_Here!A$2:A$850, 0))))), "No", "")), ""), "")</f>
        <v/>
      </c>
      <c r="M840" s="66"/>
      <c r="N840" s="76" t="str">
        <f>IFERROR(IF(B840&lt;&gt;"", IF(ISNUMBER(SEARCH("yes", LOWER(INDEX(Paste_Here!F$2:F$850, MATCH(B840, Paste_Here!A$2:A$850, 0))))), "Yes", IF(ISNUMBER(SEARCH("no", LOWER(INDEX(Paste_Here!F$2:F$850, MATCH(B840, Paste_Here!A$2:A$850, 0))))), "No", "")), ""), "")</f>
        <v/>
      </c>
      <c r="O840" s="66"/>
      <c r="P840" s="76" t="str">
        <f>IFERROR(IF(B840&lt;&gt;"", IF(ISNUMBER(SEARCH("yes", LOWER(INDEX(Paste_Here!L$2:L$850, MATCH(B840, Paste_Here!A$2:A$850, 0))))), "Yes", IF(ISNUMBER(SEARCH("no", LOWER(INDEX(Paste_Here!L$2:L$850, MATCH(B840, Paste_Here!A$2:A$850, 0))))), "No", "")), ""), "")</f>
        <v/>
      </c>
      <c r="Q840" s="66"/>
      <c r="R840" s="76" t="str">
        <f>IFERROR(IF(B840&lt;&gt;"", IF(ISNUMBER(SEARCH("transitional 2", LOWER(INDEX(Paste_Here!D$2:D$850, MATCH(B840, Paste_Here!A$2:A$850, 0))))), "T2", IF(ISNUMBER(SEARCH("transitional 1", LOWER(INDEX(Paste_Here!D$2:D$850, MATCH(B840, Paste_Here!A$2:A$850, 0))))), "T1", IF(ISNUMBER(SEARCH("waived ell services", LOWER(INDEX(Paste_Here!D$2:D$850, MATCH(B840, Paste_Here!A$2:A$850, 0))))), "W", IF(ISNUMBER(SEARCH("english language learner", LOWER(INDEX(Paste_Here!D$2:D$850, MATCH(B840, Paste_Here!A$2:A$850, 0))))), "L", "")))), ""), "")</f>
        <v/>
      </c>
      <c r="S840" s="66"/>
      <c r="T840" s="76" t="str">
        <f>IFERROR(IF(B840&lt;&gt;"", IF(ISNUMBER(SEARCH("yes", LOWER(INDEX(Paste_Here!I$2:I$850, MATCH(B840, Paste_Here!A$2:A$850, 0))))), "Yes", IF(ISNUMBER(SEARCH("no", LOWER(INDEX(Paste_Here!I$2:I$850, MATCH(B840, Paste_Here!A$2:A$850, 0))))), "No", "")), ""), "")</f>
        <v/>
      </c>
      <c r="U840" s="66"/>
      <c r="V840" s="76" t="str">
        <f>IFERROR(IF(B840&lt;&gt;"", IF(ISTEXT(INDEX(Paste_Here!J$2:J$850, MATCH(B840, Paste_Here!A$2:A$850, 0))), VALUE(INDEX(Paste_Here!J$2:J$850, MATCH(B840, Paste_Here!A$2:A$850, 0))), ""), ""), "")</f>
        <v/>
      </c>
      <c r="W840" s="66"/>
      <c r="X840" s="66"/>
      <c r="Y840" s="76" t="str">
        <f t="shared" si="106"/>
        <v/>
      </c>
      <c r="Z840" s="66"/>
      <c r="AA840" s="76" t="str">
        <f>IFERROR(IF(B840&lt;&gt;"", IF(AND(INDEX(Paste_Here!AI$2:AI$850, MATCH(B840, Paste_Here!A$2:A$850, 0))&lt;&gt;"", ISNUMBER(VALUE(INDEX(Paste_Here!AI$2:AI$850, MATCH(B840, Paste_Here!A$2:A$850, 0))))), INDEX(Paste_Here!AI$2:AI$850, MATCH(B840, Paste_Here!A$2:A$850, 0)), ""), ""), "")</f>
        <v/>
      </c>
      <c r="AB840" s="66"/>
      <c r="AC840" s="76" t="str">
        <f>IFERROR(IF(B840&lt;&gt;"", IF(AND(INDEX(Paste_Here!AJ$2:AJ$850, MATCH(B840, Paste_Here!A$2:A$850, 0))&lt;&gt;"", ISNUMBER(VALUE(INDEX(Paste_Here!AJ$2:AJ$850, MATCH(B840, Paste_Here!A$2:A$850, 0))))), INDEX(Paste_Here!AJ$2:AJ$850, MATCH(B840, Paste_Here!A$2:A$850, 0)), ""), ""), "")</f>
        <v/>
      </c>
      <c r="AD840" s="66"/>
      <c r="AE840" s="76" t="str">
        <f>IFERROR(IF(B840&lt;&gt;"", IF(AND(INDEX(Paste_Here!AK$2:AK$850, MATCH(B840, Paste_Here!A$2:A$850, 0))&lt;&gt;"", ISNUMBER(VALUE(INDEX(Paste_Here!AK$2:AK$850, MATCH(B840, Paste_Here!A$2:A$850, 0))))), INDEX(Paste_Here!AK$2:AK$850, MATCH(B840, Paste_Here!A$2:A$850, 0)), ""), ""), "")</f>
        <v/>
      </c>
      <c r="AF840" s="66"/>
      <c r="AG840" s="76" t="str">
        <f>IFERROR(IF(B840&lt;&gt;"", IF(AND(INDEX(Paste_Here!AL$2:AL$850, MATCH(B840, Paste_Here!A$2:A$850, 0))&lt;&gt;"", ISNUMBER(VALUE(INDEX(Paste_Here!AL$2:AL$850, MATCH(B840, Paste_Here!A$2:A$850, 0))))), INDEX(Paste_Here!AL$2:AL$850, MATCH(B840, Paste_Here!A$2:A$850, 0)), ""), ""), "")</f>
        <v/>
      </c>
      <c r="AH840" s="66"/>
      <c r="AI840" s="76" t="str">
        <f>IFERROR(IF(B840&lt;&gt;"", IF(AND(INDEX(Paste_Here!AH$2:AH$850, MATCH(B840, Paste_Here!A$2:A$850, 0))&lt;&gt;"", ISNUMBER(VALUE(INDEX(Paste_Here!AH$2:AH$850, MATCH(B840, Paste_Here!A$2:A$850, 0))))), IF(VALUE(INDEX(Paste_Here!AH$2:AH$850, MATCH(B840, Paste_Here!A$2:A$850, 0)))=0, "", INDEX(Paste_Here!AH$2:AH$850, MATCH(B840, Paste_Here!A$2:A$850, 0))), ""), ""), "")</f>
        <v/>
      </c>
      <c r="AJ840" s="66"/>
      <c r="AK840" s="76" t="str">
        <f>IFERROR(IF(B840&lt;&gt;"", IF(AND(INDEX(Paste_Here!N$2:N$850, MATCH(B840, Paste_Here!A$2:A$850, 0))&lt;&gt;"", ISNUMBER(VALUE(INDEX(Paste_Here!N$2:N$850, MATCH(B840, Paste_Here!A$2:A$850, 0))))), INDEX(Paste_Here!N$2:N$850, MATCH(B840, Paste_Here!A$2:A$850, 0)), ""), ""), "")</f>
        <v/>
      </c>
      <c r="AL840" s="66"/>
      <c r="AM840" s="76" t="str">
        <f>IFERROR(IF(B840&lt;&gt;"", IF(AND(INDEX(Paste_Here!O$2:O$850, MATCH(B840, Paste_Here!A$2:A$850, 0))&lt;&gt;"", ISNUMBER(VALUE(INDEX(Paste_Here!O$2:O$850, MATCH(B840, Paste_Here!A$2:A$850, 0))))), INDEX(Paste_Here!O$2:O$850, MATCH(B840, Paste_Here!A$2:A$850, 0)), ""), ""), "")</f>
        <v/>
      </c>
      <c r="AN840" s="66"/>
      <c r="AO840" s="76"/>
      <c r="AP840" s="66"/>
      <c r="AQ840" s="76"/>
      <c r="AR840" s="66"/>
      <c r="AS840" s="76"/>
      <c r="AT840" s="66"/>
      <c r="AU840" s="66"/>
      <c r="AV840" s="76" t="str">
        <f t="shared" si="107"/>
        <v/>
      </c>
      <c r="AW840" s="66"/>
      <c r="AX840" s="76" t="str">
        <f>IFERROR(IF(B840&lt;&gt;"", IF(ISNUMBER(SEARCH("Revealed-Potential (Primary Focus)", LOWER(INDEX(Paste_Here!Z$2:Z$850, MATCH(B840, Paste_Here!A$2:A$850, 0))))), "Rev-Potential: Prim", IF(ISNUMBER(SEARCH("Revealed-Potential (Secondary Focus)", LOWER(INDEX(Paste_Here!Z$2:Z$850, MATCH(B840, Paste_Here!A$2:A$850, 0))))), "Rev-Potential: Sec", IF(ISNUMBER(SEARCH("Monitoring", LOWER(INDEX(Paste_Here!Z$2:Z$850, MATCH(B840, Paste_Here!A$2:A$850, 0))))), "Monitoring", IF(ISNUMBER(SEARCH("At-Promise (Secondary Focus)", LOWER(INDEX(Paste_Here!Z$2:Z$850, MATCH(B840, Paste_Here!A$2:A$850, 0))))), "At-Promise: Sec", IF(ISNUMBER(SEARCH("At-Promise (Primary Focus)", LOWER(INDEX(Paste_Here!Z$2:Z$850, MATCH(B840, Paste_Here!A$2:A$850, 0))))), "At-Promise: Prim", ""))))), ""), "")</f>
        <v/>
      </c>
      <c r="AY840" s="66"/>
      <c r="AZ840" s="76"/>
      <c r="BA840" s="66"/>
      <c r="BB840" s="76"/>
      <c r="BC840" s="66"/>
      <c r="BD840" s="76"/>
      <c r="BE840" s="66"/>
      <c r="BF840" s="76"/>
      <c r="BG840" s="66"/>
      <c r="BH840" s="76"/>
      <c r="BI840" s="66"/>
      <c r="BJ840" s="66"/>
      <c r="BK840" s="76" t="str">
        <f t="shared" si="108"/>
        <v/>
      </c>
      <c r="BL840" s="66"/>
      <c r="BM840" s="76" t="str">
        <f>IFERROR(IF(B840&lt;&gt;"", IF(AND(ISNUMBER(VALUE(SUBSTITUTE(SUBSTITUTE(Paste_Here!R840, "br", "-"), "L", ""))), VALUE(SUBSTITUTE(SUBSTITUTE(Paste_Here!R840, "br", "-"), "L", "")) &gt;= 1095), "Yes", IF(AND(ISNUMBER(VALUE(SUBSTITUTE(SUBSTITUTE(Paste_Here!R840, "br", "-"), "L", ""))), VALUE(SUBSTITUTE(SUBSTITUTE(Paste_Here!R840, "br", "-"), "L", "")) &lt;= 1094), "No", "")), ""), "")</f>
        <v/>
      </c>
      <c r="BN840" s="66"/>
      <c r="BO840" s="76" t="str">
        <f>IFERROR(IF(B840&lt;&gt;"", IF(COUNTIF(INDEX(Paste_Here!Y$2:AB$850, MATCH(B840, Paste_Here!A$2:A$850, 0), 0), "yes") &gt; 0, "Yes", IF(COUNTIF(INDEX(Paste_Here!Y$2:AB$850, MATCH(B840, Paste_Here!A$2:A$850, 0), 0), "no") &gt; 0, "No", "")), ""), "")</f>
        <v/>
      </c>
      <c r="BP840" s="66"/>
      <c r="BQ840" s="76" t="str">
        <f>IFERROR(IF(B840&lt;&gt;"", IF(AND(ISNUMBER(VALUE(SUBSTITUTE(SUBSTITUTE(Paste_Here!U840, "em", "-"), "q", ""))), VALUE(SUBSTITUTE(SUBSTITUTE(Paste_Here!U840, "em", "-"), "q", "")) &gt;= 910), "Yes", IF(AND(ISNUMBER(VALUE(SUBSTITUTE(SUBSTITUTE(Paste_Here!U840, "em", "-"), "q", ""))), VALUE(SUBSTITUTE(SUBSTITUTE(Paste_Here!U840, "em", "-"), "q", "")) &lt;= 909), "No", "")), ""), "")</f>
        <v/>
      </c>
      <c r="BR840" s="66"/>
      <c r="BS840" s="76" t="str">
        <f>IFERROR(IF(B840&lt;&gt;"", IF(AND(INDEX(Paste_Here!X$2:X$850, MATCH(B840, Paste_Here!A$2:A$850, 0))&lt;&gt;"", ISNUMBER(VALUE(INDEX(Paste_Here!X$2:X$850, MATCH(B840, Paste_Here!A$2:A$850, 0))))), INDEX(Paste_Here!X$2:X$850, MATCH(B840, Paste_Here!A$2:A$850, 0)), ""), ""), "")</f>
        <v/>
      </c>
      <c r="BT840" s="66"/>
      <c r="BU840" s="76" t="str">
        <f>IFERROR(IF(B840&lt;&gt;"", IF(ISNUMBER(VALUE(INDEX(Paste_Here!G$2:G$850, MATCH(B840, Paste_Here!A$2:A$850, 0)))), IF(VALUE(INDEX(Paste_Here!G$2:G$850, MATCH(B840, Paste_Here!A$2:A$850, 0)))=0, "No", IF(AND(VALUE(INDEX(Paste_Here!G$2:G$850, MATCH(B840, Paste_Here!A$2:A$850, 0)))&gt;=1, VALUE(INDEX(Paste_Here!G$2:G$850, MATCH(B840, Paste_Here!A$2:A$850, 0)))&lt;=4), VALUE(INDEX(Paste_Here!G$2:G$850, MATCH(B840, Paste_Here!A$2:A$850, 0))), "")), ""), ""), "")</f>
        <v/>
      </c>
      <c r="BV840" s="66"/>
      <c r="BW840" s="76" t="str">
        <f>IFERROR(IF(B840&lt;&gt;"", IF(ISNUMBER(VALUE(INDEX(Paste_Here!H$2:H$850, MATCH(B840, Paste_Here!A$2:A$850, 0)))), IF(VALUE(INDEX(Paste_Here!H$2:H$850, MATCH(B840, Paste_Here!A$2:A$850, 0)))=0, "No", IF(AND(VALUE(INDEX(Paste_Here!H$2:H$850, MATCH(B840, Paste_Here!A$2:A$850, 0)))&gt;=1, VALUE(INDEX(Paste_Here!H$2:H$850, MATCH(B840, Paste_Here!A$2:A$850, 0)))&lt;=4), VALUE(INDEX(Paste_Here!H$2:H$850, MATCH(B840, Paste_Here!A$2:A$850, 0))), "")), ""), ""), "")</f>
        <v/>
      </c>
      <c r="BX840" s="66"/>
      <c r="BY840" s="76"/>
      <c r="BZ840" s="66"/>
      <c r="CA840" s="76"/>
      <c r="CB840" s="66"/>
      <c r="CC840" s="66"/>
      <c r="CD840" s="76" t="str">
        <f t="shared" si="109"/>
        <v/>
      </c>
      <c r="CE840" s="66"/>
      <c r="CF840" s="76" t="str">
        <f>IFERROR(IF(B840&lt;&gt;"", IF(AND(INDEX(Paste_Here!P$2:P$850, MATCH(B840, Paste_Here!A$2:A$850, 0))&lt;&gt;"", ISNUMBER(VALUE(INDEX(Paste_Here!P$2:P$850, MATCH(B840, Paste_Here!A$2:A$850, 0))))), INDEX(Paste_Here!P$2:P$850, MATCH(B840, Paste_Here!A$2:A$850, 0)), ""), ""), "")</f>
        <v/>
      </c>
      <c r="CG840" s="66"/>
      <c r="CH840" s="76" t="str">
        <f>IFERROR(IF(B840&lt;&gt;"", IF(ISNUMBER(SEARCH("highrisk", LOWER(INDEX(Paste_Here!Q$2:Q$850, MATCH(B840, Paste_Here!A$2:A$850, 0))))), "High Risk", IF(ISNUMBER(SEARCH("lowrisk", LOWER(INDEX(Paste_Here!Q$2:Q$850, MATCH(B840, Paste_Here!A$2:A$850, 0))))), "Low Risk", IF(ISNUMBER(SEARCH("somerisk", LOWER(INDEX(Paste_Here!Q$2:Q$850, MATCH(B840, Paste_Here!A$2:A$850, 0))))), "Some Risk", ""))), ""), "")</f>
        <v/>
      </c>
      <c r="CI840" s="66"/>
      <c r="CJ840" s="76" t="str">
        <f>IFERROR(IF(B840&lt;&gt;"", IF(AND(INDEX(Paste_Here!AA$2:AA$850, MATCH(B840, Paste_Here!A$2:A$850, 0))&lt;&gt;"", ISNUMBER(VALUE(INDEX(Paste_Here!AA$2:AA$850, MATCH(B840, Paste_Here!A$2:A$850, 0))))), INDEX(Paste_Here!AA$2:AA$850, MATCH(B840, Paste_Here!A$2:A$850, 0)), ""), ""), "")</f>
        <v/>
      </c>
      <c r="CK840" s="66"/>
      <c r="CL840" s="76" t="str">
        <f>IFERROR(IF(B840&lt;&gt;"", IF(LOWER(INDEX(Paste_Here!AB$2:AB$850, MATCH(B840, Paste_Here!A$2:A$850, 0)))="approaching expectations", "Approaching", IF(LOWER(INDEX(Paste_Here!AB$2:AB$850, MATCH(B840, Paste_Here!A$2:A$850, 0)))="met expectations", "Met", IF(LOWER(INDEX(Paste_Here!AB$2:AB$850, MATCH(B840, Paste_Here!A$2:A$850, 0)))="exceeded expectations", "Exceeded", IF(LOWER(INDEX(Paste_Here!AB$2:AB$850, MATCH(B840, Paste_Here!A$2:A$850, 0)))="below expectations", "Below", "")))), ""), "")</f>
        <v/>
      </c>
      <c r="CM840" s="66"/>
      <c r="CN840" s="76" t="str">
        <f>IFERROR(IF(B840&lt;&gt;"", IF(AND(INDEX(Paste_Here!AC$2:AC$850, MATCH(B840, Paste_Here!A$2:A$850, 0))&lt;&gt;"", ISNUMBER(VALUE(INDEX(Paste_Here!AC$2:AC$850, MATCH(B840, Paste_Here!A$2:A$850, 0))))), INDEX(Paste_Here!AC$2:AC$850, MATCH(B840, Paste_Here!A$2:A$850, 0)), ""), ""), "")</f>
        <v/>
      </c>
      <c r="CO840" s="66"/>
      <c r="CP840" s="76"/>
      <c r="CQ840" s="66"/>
      <c r="CR840" s="76"/>
      <c r="CS840" s="66"/>
      <c r="CT840" s="76"/>
      <c r="CU840" s="66"/>
      <c r="CV840" s="76"/>
      <c r="CW840" s="66"/>
      <c r="CX840" s="76"/>
      <c r="CY840" s="66"/>
      <c r="CZ840" s="66"/>
      <c r="DA840" s="76" t="str">
        <f t="shared" si="110"/>
        <v/>
      </c>
      <c r="DB840" s="66"/>
      <c r="DC840" s="76" t="str">
        <f>IFERROR(IF(B840&lt;&gt;"", IF(AND(INDEX(Paste_Here!V$2:V$850, MATCH(B840, Paste_Here!A$2:A$850, 0))&lt;&gt;"", ISNUMBER(VALUE(INDEX(Paste_Here!V$2:V$850, MATCH(B840, Paste_Here!A$2:A$850, 0))))), INDEX(Paste_Here!V$2:V$850, MATCH(B840, Paste_Here!A$2:A$850, 0)), ""), ""), "")</f>
        <v/>
      </c>
      <c r="DD840" s="66"/>
      <c r="DE840" s="76" t="str">
        <f>IFERROR(IF(B840&lt;&gt;"", IF(ISNUMBER(SEARCH("highrisk", LOWER(INDEX(Paste_Here!W$2:W$850, MATCH(B840, Paste_Here!A$2:A$850, 0))))), "High Risk", IF(ISNUMBER(SEARCH("lowrisk", LOWER(INDEX(Paste_Here!W$2:W$850, MATCH(B840, Paste_Here!A$2:A$850, 0))))), "Low Risk", IF(ISNUMBER(SEARCH("somerisk", LOWER(INDEX(Paste_Here!W$2:W$850, MATCH(B840, Paste_Here!A$2:A$850, 0))))), "Some Risk", ""))), ""), "")</f>
        <v/>
      </c>
      <c r="DF840" s="66"/>
      <c r="DG840" s="76" t="str">
        <f>IFERROR(IF(B840&lt;&gt;"", IF(AND(INDEX(Paste_Here!S$2:S$850, MATCH(B840, Paste_Here!A$2:A$850, 0))&lt;&gt;"", ISNUMBER(VALUE(INDEX(Paste_Here!S$2:S$850, MATCH(B840, Paste_Here!A$2:A$850, 0))))), INDEX(Paste_Here!S$2:S$850, MATCH(B840, Paste_Here!A$2:A$850, 0)), ""), ""), "")</f>
        <v/>
      </c>
      <c r="DH840" s="66"/>
      <c r="DI840" s="76" t="str">
        <f>IFERROR(IF(B840&lt;&gt;"", IF(ISNUMBER(SEARCH("highrisk", LOWER(INDEX(Paste_Here!T$2:T$850, MATCH(B840, Paste_Here!A$2:A$850, 0))))), "High Risk", IF(ISNUMBER(SEARCH("lowrisk", LOWER(INDEX(Paste_Here!T$2:T$850, MATCH(B840, Paste_Here!A$2:A$850, 0))))), "Low Risk", IF(ISNUMBER(SEARCH("somerisk", LOWER(INDEX(Paste_Here!T$2:T$850, MATCH(B840, Paste_Here!A$2:A$850, 0))))), "Some Risk", ""))), ""), "")</f>
        <v/>
      </c>
      <c r="DJ840" s="66"/>
      <c r="DK840" s="76" t="str">
        <f>IFERROR(IF(B840&lt;&gt;"", IF(AND(INDEX(Paste_Here!AD$2:AD$850, MATCH(B840, Paste_Here!A$2:A$850, 0))&lt;&gt;"", ISNUMBER(VALUE(INDEX(Paste_Here!AD$2:AD$850, MATCH(B840, Paste_Here!A$2:A$850, 0))))), INDEX(Paste_Here!AD$2:AD$850, MATCH(B840, Paste_Here!A$2:A$850, 0)), ""), ""), "")</f>
        <v/>
      </c>
      <c r="DL840" s="66"/>
      <c r="DM840" s="76" t="str">
        <f>IFERROR(IF(B840&lt;&gt;"", IF(LOWER(INDEX(Paste_Here!AE$2:AE$850, MATCH(B840, Paste_Here!A$2:A$850, 0)))="approaching expectations", "Approaching", IF(LOWER(INDEX(Paste_Here!AE$2:AE$850, MATCH(B840, Paste_Here!A$2:A$850, 0)))="met expectations", "Met", IF(LOWER(INDEX(Paste_Here!AE$2:AE$850, MATCH(B840, Paste_Here!A$2:A$850, 0)))="exceeded expectations", "Exceeded", IF(LOWER(INDEX(Paste_Here!AE$2:AE$850, MATCH(B840, Paste_Here!A$2:A$850, 0)))="below expectations", "Below", "")))), ""), "")</f>
        <v/>
      </c>
      <c r="DN840" s="66"/>
      <c r="DO840" s="76"/>
      <c r="DP840" s="66"/>
      <c r="DQ840" s="76"/>
      <c r="DR840" s="66"/>
      <c r="DS840" s="76"/>
      <c r="DT840" s="66"/>
      <c r="DU840" s="76"/>
      <c r="DV840" s="66"/>
      <c r="DW840" s="66"/>
      <c r="DX840" s="76" t="str">
        <f t="shared" si="111"/>
        <v/>
      </c>
      <c r="DY840" s="66"/>
      <c r="DZ840" s="76"/>
      <c r="EA840" s="66"/>
      <c r="EB840" s="76"/>
      <c r="EC840" s="66"/>
      <c r="ED840" s="76" t="str">
        <f>IFERROR(IF(B840&lt;&gt;"", IF(AND(INDEX(Paste_Here!AF$2:AF$850, MATCH(B840, Paste_Here!A$2:A$850, 0))&lt;&gt;"", ISNUMBER(VALUE(INDEX(Paste_Here!AF$2:AF$850, MATCH(B840, Paste_Here!A$2:A$850, 0))))), INDEX(Paste_Here!AF$2:AF$850, MATCH(B840, Paste_Here!A$2:A$850, 0)), ""), ""), "")</f>
        <v/>
      </c>
      <c r="EE840" s="66"/>
      <c r="EF840" s="76"/>
      <c r="EG840" s="66"/>
      <c r="EH840" s="76"/>
      <c r="EI840" s="66"/>
      <c r="EJ840" s="76" t="str">
        <f>IFERROR(IF(B840&lt;&gt;"", IF(AND(INDEX(Paste_Here!AG$2:AG$850, MATCH(B840, Paste_Here!A$2:A$850, 0))&lt;&gt;"", ISNUMBER(VALUE(INDEX(Paste_Here!AG$2:AG$850, MATCH(B840, Paste_Here!A$2:A$850, 0))))), INDEX(Paste_Here!AG$2:AG$850, MATCH(B840, Paste_Here!A$2:A$850, 0)), ""), ""), "")</f>
        <v/>
      </c>
      <c r="EK840" s="66"/>
      <c r="EL840" s="76"/>
      <c r="EM840" s="66"/>
      <c r="EN840" s="76"/>
      <c r="EO840" s="66"/>
      <c r="EP840" s="76"/>
      <c r="EQ840" s="66"/>
      <c r="ER840" s="76"/>
      <c r="ES840" s="66"/>
      <c r="ET840" s="66"/>
      <c r="EU840" s="76"/>
      <c r="EV840" s="66"/>
      <c r="EW840" s="76"/>
      <c r="EX840" s="66"/>
      <c r="EY840" s="76"/>
      <c r="EZ840" s="66"/>
      <c r="FA840" s="76"/>
      <c r="FB840" s="66"/>
      <c r="FC840" s="76"/>
      <c r="FD840" s="66"/>
      <c r="FE840" s="76"/>
      <c r="FF840" s="66"/>
      <c r="FG840" s="76"/>
      <c r="FH840" s="66"/>
      <c r="FI840" s="76"/>
      <c r="FJ840" s="66"/>
      <c r="FK840" s="76"/>
      <c r="FL840" s="66"/>
      <c r="FM840" s="76"/>
      <c r="FN840" s="66"/>
      <c r="FO840" s="76"/>
      <c r="FP840" s="66"/>
      <c r="FQ840" s="76"/>
      <c r="FR840" s="66"/>
      <c r="FS840" s="76"/>
      <c r="FT840" s="66"/>
      <c r="FU840" s="76"/>
      <c r="FV840" s="66"/>
      <c r="FW840" s="76"/>
      <c r="FX840" s="66"/>
      <c r="FY840" s="76"/>
      <c r="FZ840" s="66"/>
      <c r="GA840" s="76"/>
      <c r="GB840" s="66"/>
      <c r="GC840" s="76"/>
      <c r="GD840" s="66"/>
      <c r="GE840" s="76"/>
      <c r="GF840" s="66"/>
      <c r="GG840" s="76"/>
      <c r="GH840" s="66"/>
      <c r="GI840" s="76"/>
      <c r="GJ840" s="66"/>
      <c r="GK840" s="76"/>
      <c r="GL840" s="66"/>
      <c r="GM840" s="76"/>
      <c r="GN840" s="66"/>
      <c r="GO840" s="76"/>
      <c r="GP840" s="66"/>
      <c r="GQ840" s="76"/>
      <c r="GR840" s="66"/>
      <c r="GS840" s="76"/>
      <c r="GT840" s="66"/>
      <c r="GU840" s="76"/>
      <c r="GV840" s="66"/>
      <c r="GW840" s="76"/>
      <c r="GX840" s="66"/>
      <c r="GY840" s="76"/>
      <c r="GZ840" s="66"/>
      <c r="HA840" s="76"/>
      <c r="HB840" s="66"/>
      <c r="HC840" s="76"/>
      <c r="HD840" s="66"/>
      <c r="HE840" s="76"/>
      <c r="HF840" s="66"/>
      <c r="HG840" s="76"/>
      <c r="HH840" s="66"/>
      <c r="HI840" s="76"/>
      <c r="HJ840" s="66"/>
      <c r="HK840" s="76"/>
      <c r="HL840" s="66"/>
      <c r="HM840" s="76"/>
      <c r="HN840" s="66"/>
      <c r="HO840" s="76"/>
      <c r="HP840" s="66"/>
      <c r="HQ840" s="76"/>
      <c r="HR840" s="66"/>
      <c r="HS840" s="76"/>
      <c r="HT840" s="66"/>
      <c r="HU840" s="76"/>
      <c r="HV840" s="66"/>
      <c r="HW840" s="76"/>
      <c r="HX840" s="66"/>
      <c r="HY840" s="76"/>
      <c r="HZ840" s="66"/>
      <c r="IA840" s="76"/>
      <c r="IB840" s="66"/>
      <c r="IC840" s="76"/>
      <c r="ID840" s="66"/>
      <c r="IE840" s="76"/>
      <c r="IF840" s="66"/>
      <c r="IG840" s="76"/>
      <c r="IH840" s="66"/>
      <c r="II840" s="76"/>
      <c r="IJ840" s="66"/>
      <c r="IK840" s="76"/>
      <c r="IL840" s="66"/>
      <c r="IM840" s="76"/>
      <c r="IN840" s="66"/>
      <c r="IO840" s="76"/>
      <c r="IP840" s="66"/>
      <c r="IQ840" s="76"/>
      <c r="IR840" s="66"/>
      <c r="IS840" s="76"/>
      <c r="IT840" s="66"/>
      <c r="IU840" s="76"/>
      <c r="IV840" s="66"/>
      <c r="IW840" s="76"/>
      <c r="IX840" s="66"/>
      <c r="IY840" s="76"/>
      <c r="IZ840" s="66"/>
      <c r="JA840" s="76"/>
      <c r="JB840" s="66"/>
      <c r="JC840" s="76"/>
      <c r="JD840" s="66"/>
      <c r="JE840" s="76"/>
      <c r="JF840" s="66"/>
      <c r="JG840" s="76"/>
      <c r="JH840" s="66"/>
      <c r="JI840" s="76"/>
      <c r="JJ840" s="66"/>
      <c r="JK840" s="76"/>
      <c r="JL840" s="66"/>
      <c r="JM840" s="76"/>
      <c r="JN840" s="66"/>
      <c r="JO840" s="76"/>
      <c r="JP840" s="66"/>
      <c r="JQ840" s="76"/>
      <c r="JR840" s="66"/>
      <c r="JS840" s="76"/>
      <c r="JT840" s="66"/>
      <c r="JU840" s="76"/>
      <c r="JV840" s="66"/>
      <c r="JW840" s="76"/>
      <c r="JX840" s="66"/>
      <c r="JY840" s="76"/>
      <c r="JZ840" s="66"/>
      <c r="KA840" s="76"/>
      <c r="KB840" s="66"/>
      <c r="KC840" s="76"/>
      <c r="KD840" s="66"/>
      <c r="KE840" s="76"/>
      <c r="KF840" s="66"/>
      <c r="KG840" s="76"/>
      <c r="KH840" s="66"/>
      <c r="KI840" s="76"/>
      <c r="KJ840" s="66"/>
      <c r="KK840" s="76"/>
      <c r="KL840" s="66"/>
      <c r="KM840" s="76"/>
      <c r="KN840" s="66"/>
      <c r="KO840" s="76"/>
      <c r="KP840" s="66"/>
      <c r="KQ840" s="76"/>
      <c r="KR840" s="66"/>
      <c r="KS840" s="76"/>
      <c r="KT840" s="66"/>
      <c r="KU840" s="76"/>
      <c r="KV840" s="66"/>
      <c r="KW840" s="76"/>
      <c r="KX840" s="66"/>
      <c r="KY840" s="76"/>
      <c r="KZ840" s="66"/>
      <c r="LA840" s="76"/>
      <c r="LB840" s="66"/>
      <c r="LC840" s="76"/>
      <c r="LD840" s="66"/>
      <c r="LE840" s="76"/>
      <c r="LF840" s="66"/>
      <c r="LG840" s="76"/>
      <c r="LH840" s="66"/>
      <c r="LI840" s="76"/>
      <c r="LJ840" s="66"/>
      <c r="LK840" s="76"/>
      <c r="LL840" s="66"/>
      <c r="LM840" s="76"/>
      <c r="LN840" s="66"/>
      <c r="LO840" s="76"/>
      <c r="LP840" s="66"/>
      <c r="LQ840" s="76"/>
      <c r="LR840" s="66"/>
      <c r="LS840" s="76"/>
      <c r="LT840" s="66"/>
      <c r="LU840" s="76"/>
      <c r="LV840" s="66"/>
      <c r="LW840" s="76"/>
      <c r="LX840" s="66"/>
      <c r="LY840" s="76"/>
      <c r="LZ840" s="66"/>
      <c r="MA840" s="76"/>
      <c r="MB840" s="66"/>
      <c r="MC840" s="76"/>
      <c r="MD840" s="66"/>
      <c r="MG840" s="1" t="str" cm="1">
        <f t="array" ref="MG840">IFERROR(INDEX(Paste_Here!$B$2:$B$850, MATCH(0, COUNTIF(MG$4:MG839, Paste_Here!$B$2:$B$850) + IF(Paste_Here!$B$2:$B$850="", 1, 0), 0)), "")</f>
        <v/>
      </c>
      <c r="MH840" s="1" t="str">
        <f>IF(MG840&lt;&gt;"", INDEX(Paste_Here!$A$2:$A$850, MATCH(MG840, Paste_Here!$B$2:$B$850, 0)), "")</f>
        <v/>
      </c>
      <c r="MI840" s="1" t="str">
        <f t="shared" si="112"/>
        <v/>
      </c>
      <c r="MJ840" s="1" t="str" cm="1">
        <f t="array" ref="MJ840">IFERROR(INDEX($MI$5:$MI$850, MATCH(SMALL(IF($MI$5:$MI$850&lt;&gt;"", COUNTIF($MI$5:$MI$850, "&lt;"&amp;$MI$5:$MI$850)+1), ROW()-ROW($MJ$5)+1), COUNTIF($MI$5:$MI$850, "&lt;"&amp;$MI$5:$MI$850)+1, 0)), "")</f>
        <v/>
      </c>
    </row>
    <row r="841" spans="1:348">
      <c r="A841" s="66"/>
      <c r="B841" s="76" t="str">
        <f t="shared" si="105"/>
        <v/>
      </c>
      <c r="C841" s="66"/>
      <c r="D841" s="76" t="str">
        <f>IFERROR(IF(B841&lt;&gt;"", IF(AND(INDEX(Paste_Here!B$2:B$850, MATCH(B841, Paste_Here!A$2:A$850, 0))&lt;&gt;"", ISNUMBER(VALUE(INDEX(Paste_Here!B$2:B$850, MATCH(B841, Paste_Here!A$2:A$850, 0))))), INDEX(Paste_Here!B$2:B$850, MATCH(B841, Paste_Here!A$2:A$850, 0)), ""), ""), "")</f>
        <v/>
      </c>
      <c r="E841" s="66"/>
      <c r="F841" s="76" t="str">
        <f>IFERROR(IF(B841&lt;&gt;"", IF(ISTEXT(INDEX(Paste_Here!K$2:K$850, MATCH(B841, Paste_Here!A$2:A$850, 0))), INDEX(Paste_Here!K$2:K$850, MATCH(B841, Paste_Here!A$2:A$850, 0)), ""), ""), "")</f>
        <v/>
      </c>
      <c r="G841" s="66"/>
      <c r="H841" s="76" t="str">
        <f>IFERROR(IF(B841&lt;&gt;"", IF(ISTEXT(INDEX(Paste_Here!C$2:C$850, MATCH(B841, Paste_Here!A$2:A$850, 0))), INDEX(Paste_Here!C$2:C$850, MATCH(B841, Paste_Here!A$2:A$850, 0)), ""), ""), "")</f>
        <v/>
      </c>
      <c r="I841" s="66"/>
      <c r="J841" s="76" t="str">
        <f>IFERROR(IF(B841&lt;&gt;"", IF(ISNUMBER(SEARCH("s", LOWER(INDEX(Paste_Here!M$2:M$850, MATCH(B841, Paste_Here!A$2:A$850, 0))))), "Yes", IF(INDEX(Paste_Here!M$2:M$850, MATCH(B841, Paste_Here!A$2:A$850, 0))&lt;&gt;"", "No", "")), ""), "")</f>
        <v/>
      </c>
      <c r="K841" s="66"/>
      <c r="L841" s="76" t="str">
        <f>IFERROR(IF(B841&lt;&gt;"", IF(ISNUMBER(SEARCH("yes", LOWER(INDEX(Paste_Here!E$2:E$850, MATCH(B841, Paste_Here!A$2:A$850, 0))))), "Yes", IF(ISNUMBER(SEARCH("no", LOWER(INDEX(Paste_Here!E$2:E$850, MATCH(B841, Paste_Here!A$2:A$850, 0))))), "No", "")), ""), "")</f>
        <v/>
      </c>
      <c r="M841" s="66"/>
      <c r="N841" s="76" t="str">
        <f>IFERROR(IF(B841&lt;&gt;"", IF(ISNUMBER(SEARCH("yes", LOWER(INDEX(Paste_Here!F$2:F$850, MATCH(B841, Paste_Here!A$2:A$850, 0))))), "Yes", IF(ISNUMBER(SEARCH("no", LOWER(INDEX(Paste_Here!F$2:F$850, MATCH(B841, Paste_Here!A$2:A$850, 0))))), "No", "")), ""), "")</f>
        <v/>
      </c>
      <c r="O841" s="66"/>
      <c r="P841" s="76" t="str">
        <f>IFERROR(IF(B841&lt;&gt;"", IF(ISNUMBER(SEARCH("yes", LOWER(INDEX(Paste_Here!L$2:L$850, MATCH(B841, Paste_Here!A$2:A$850, 0))))), "Yes", IF(ISNUMBER(SEARCH("no", LOWER(INDEX(Paste_Here!L$2:L$850, MATCH(B841, Paste_Here!A$2:A$850, 0))))), "No", "")), ""), "")</f>
        <v/>
      </c>
      <c r="Q841" s="66"/>
      <c r="R841" s="76" t="str">
        <f>IFERROR(IF(B841&lt;&gt;"", IF(ISNUMBER(SEARCH("transitional 2", LOWER(INDEX(Paste_Here!D$2:D$850, MATCH(B841, Paste_Here!A$2:A$850, 0))))), "T2", IF(ISNUMBER(SEARCH("transitional 1", LOWER(INDEX(Paste_Here!D$2:D$850, MATCH(B841, Paste_Here!A$2:A$850, 0))))), "T1", IF(ISNUMBER(SEARCH("waived ell services", LOWER(INDEX(Paste_Here!D$2:D$850, MATCH(B841, Paste_Here!A$2:A$850, 0))))), "W", IF(ISNUMBER(SEARCH("english language learner", LOWER(INDEX(Paste_Here!D$2:D$850, MATCH(B841, Paste_Here!A$2:A$850, 0))))), "L", "")))), ""), "")</f>
        <v/>
      </c>
      <c r="S841" s="66"/>
      <c r="T841" s="76" t="str">
        <f>IFERROR(IF(B841&lt;&gt;"", IF(ISNUMBER(SEARCH("yes", LOWER(INDEX(Paste_Here!I$2:I$850, MATCH(B841, Paste_Here!A$2:A$850, 0))))), "Yes", IF(ISNUMBER(SEARCH("no", LOWER(INDEX(Paste_Here!I$2:I$850, MATCH(B841, Paste_Here!A$2:A$850, 0))))), "No", "")), ""), "")</f>
        <v/>
      </c>
      <c r="U841" s="66"/>
      <c r="V841" s="76" t="str">
        <f>IFERROR(IF(B841&lt;&gt;"", IF(ISTEXT(INDEX(Paste_Here!J$2:J$850, MATCH(B841, Paste_Here!A$2:A$850, 0))), VALUE(INDEX(Paste_Here!J$2:J$850, MATCH(B841, Paste_Here!A$2:A$850, 0))), ""), ""), "")</f>
        <v/>
      </c>
      <c r="W841" s="66"/>
      <c r="X841" s="66"/>
      <c r="Y841" s="76" t="str">
        <f t="shared" si="106"/>
        <v/>
      </c>
      <c r="Z841" s="66"/>
      <c r="AA841" s="76" t="str">
        <f>IFERROR(IF(B841&lt;&gt;"", IF(AND(INDEX(Paste_Here!AI$2:AI$850, MATCH(B841, Paste_Here!A$2:A$850, 0))&lt;&gt;"", ISNUMBER(VALUE(INDEX(Paste_Here!AI$2:AI$850, MATCH(B841, Paste_Here!A$2:A$850, 0))))), INDEX(Paste_Here!AI$2:AI$850, MATCH(B841, Paste_Here!A$2:A$850, 0)), ""), ""), "")</f>
        <v/>
      </c>
      <c r="AB841" s="66"/>
      <c r="AC841" s="76" t="str">
        <f>IFERROR(IF(B841&lt;&gt;"", IF(AND(INDEX(Paste_Here!AJ$2:AJ$850, MATCH(B841, Paste_Here!A$2:A$850, 0))&lt;&gt;"", ISNUMBER(VALUE(INDEX(Paste_Here!AJ$2:AJ$850, MATCH(B841, Paste_Here!A$2:A$850, 0))))), INDEX(Paste_Here!AJ$2:AJ$850, MATCH(B841, Paste_Here!A$2:A$850, 0)), ""), ""), "")</f>
        <v/>
      </c>
      <c r="AD841" s="66"/>
      <c r="AE841" s="76" t="str">
        <f>IFERROR(IF(B841&lt;&gt;"", IF(AND(INDEX(Paste_Here!AK$2:AK$850, MATCH(B841, Paste_Here!A$2:A$850, 0))&lt;&gt;"", ISNUMBER(VALUE(INDEX(Paste_Here!AK$2:AK$850, MATCH(B841, Paste_Here!A$2:A$850, 0))))), INDEX(Paste_Here!AK$2:AK$850, MATCH(B841, Paste_Here!A$2:A$850, 0)), ""), ""), "")</f>
        <v/>
      </c>
      <c r="AF841" s="66"/>
      <c r="AG841" s="76" t="str">
        <f>IFERROR(IF(B841&lt;&gt;"", IF(AND(INDEX(Paste_Here!AL$2:AL$850, MATCH(B841, Paste_Here!A$2:A$850, 0))&lt;&gt;"", ISNUMBER(VALUE(INDEX(Paste_Here!AL$2:AL$850, MATCH(B841, Paste_Here!A$2:A$850, 0))))), INDEX(Paste_Here!AL$2:AL$850, MATCH(B841, Paste_Here!A$2:A$850, 0)), ""), ""), "")</f>
        <v/>
      </c>
      <c r="AH841" s="66"/>
      <c r="AI841" s="76" t="str">
        <f>IFERROR(IF(B841&lt;&gt;"", IF(AND(INDEX(Paste_Here!AH$2:AH$850, MATCH(B841, Paste_Here!A$2:A$850, 0))&lt;&gt;"", ISNUMBER(VALUE(INDEX(Paste_Here!AH$2:AH$850, MATCH(B841, Paste_Here!A$2:A$850, 0))))), IF(VALUE(INDEX(Paste_Here!AH$2:AH$850, MATCH(B841, Paste_Here!A$2:A$850, 0)))=0, "", INDEX(Paste_Here!AH$2:AH$850, MATCH(B841, Paste_Here!A$2:A$850, 0))), ""), ""), "")</f>
        <v/>
      </c>
      <c r="AJ841" s="66"/>
      <c r="AK841" s="76" t="str">
        <f>IFERROR(IF(B841&lt;&gt;"", IF(AND(INDEX(Paste_Here!N$2:N$850, MATCH(B841, Paste_Here!A$2:A$850, 0))&lt;&gt;"", ISNUMBER(VALUE(INDEX(Paste_Here!N$2:N$850, MATCH(B841, Paste_Here!A$2:A$850, 0))))), INDEX(Paste_Here!N$2:N$850, MATCH(B841, Paste_Here!A$2:A$850, 0)), ""), ""), "")</f>
        <v/>
      </c>
      <c r="AL841" s="66"/>
      <c r="AM841" s="76" t="str">
        <f>IFERROR(IF(B841&lt;&gt;"", IF(AND(INDEX(Paste_Here!O$2:O$850, MATCH(B841, Paste_Here!A$2:A$850, 0))&lt;&gt;"", ISNUMBER(VALUE(INDEX(Paste_Here!O$2:O$850, MATCH(B841, Paste_Here!A$2:A$850, 0))))), INDEX(Paste_Here!O$2:O$850, MATCH(B841, Paste_Here!A$2:A$850, 0)), ""), ""), "")</f>
        <v/>
      </c>
      <c r="AN841" s="66"/>
      <c r="AO841" s="76"/>
      <c r="AP841" s="66"/>
      <c r="AQ841" s="76"/>
      <c r="AR841" s="66"/>
      <c r="AS841" s="76"/>
      <c r="AT841" s="66"/>
      <c r="AU841" s="66"/>
      <c r="AV841" s="76" t="str">
        <f t="shared" si="107"/>
        <v/>
      </c>
      <c r="AW841" s="66"/>
      <c r="AX841" s="76" t="str">
        <f>IFERROR(IF(B841&lt;&gt;"", IF(ISNUMBER(SEARCH("Revealed-Potential (Primary Focus)", LOWER(INDEX(Paste_Here!Z$2:Z$850, MATCH(B841, Paste_Here!A$2:A$850, 0))))), "Rev-Potential: Prim", IF(ISNUMBER(SEARCH("Revealed-Potential (Secondary Focus)", LOWER(INDEX(Paste_Here!Z$2:Z$850, MATCH(B841, Paste_Here!A$2:A$850, 0))))), "Rev-Potential: Sec", IF(ISNUMBER(SEARCH("Monitoring", LOWER(INDEX(Paste_Here!Z$2:Z$850, MATCH(B841, Paste_Here!A$2:A$850, 0))))), "Monitoring", IF(ISNUMBER(SEARCH("At-Promise (Secondary Focus)", LOWER(INDEX(Paste_Here!Z$2:Z$850, MATCH(B841, Paste_Here!A$2:A$850, 0))))), "At-Promise: Sec", IF(ISNUMBER(SEARCH("At-Promise (Primary Focus)", LOWER(INDEX(Paste_Here!Z$2:Z$850, MATCH(B841, Paste_Here!A$2:A$850, 0))))), "At-Promise: Prim", ""))))), ""), "")</f>
        <v/>
      </c>
      <c r="AY841" s="66"/>
      <c r="AZ841" s="76"/>
      <c r="BA841" s="66"/>
      <c r="BB841" s="76"/>
      <c r="BC841" s="66"/>
      <c r="BD841" s="76"/>
      <c r="BE841" s="66"/>
      <c r="BF841" s="76"/>
      <c r="BG841" s="66"/>
      <c r="BH841" s="76"/>
      <c r="BI841" s="66"/>
      <c r="BJ841" s="66"/>
      <c r="BK841" s="76" t="str">
        <f t="shared" si="108"/>
        <v/>
      </c>
      <c r="BL841" s="66"/>
      <c r="BM841" s="76" t="str">
        <f>IFERROR(IF(B841&lt;&gt;"", IF(AND(ISNUMBER(VALUE(SUBSTITUTE(SUBSTITUTE(Paste_Here!R841, "br", "-"), "L", ""))), VALUE(SUBSTITUTE(SUBSTITUTE(Paste_Here!R841, "br", "-"), "L", "")) &gt;= 1095), "Yes", IF(AND(ISNUMBER(VALUE(SUBSTITUTE(SUBSTITUTE(Paste_Here!R841, "br", "-"), "L", ""))), VALUE(SUBSTITUTE(SUBSTITUTE(Paste_Here!R841, "br", "-"), "L", "")) &lt;= 1094), "No", "")), ""), "")</f>
        <v/>
      </c>
      <c r="BN841" s="66"/>
      <c r="BO841" s="76" t="str">
        <f>IFERROR(IF(B841&lt;&gt;"", IF(COUNTIF(INDEX(Paste_Here!Y$2:AB$850, MATCH(B841, Paste_Here!A$2:A$850, 0), 0), "yes") &gt; 0, "Yes", IF(COUNTIF(INDEX(Paste_Here!Y$2:AB$850, MATCH(B841, Paste_Here!A$2:A$850, 0), 0), "no") &gt; 0, "No", "")), ""), "")</f>
        <v/>
      </c>
      <c r="BP841" s="66"/>
      <c r="BQ841" s="76" t="str">
        <f>IFERROR(IF(B841&lt;&gt;"", IF(AND(ISNUMBER(VALUE(SUBSTITUTE(SUBSTITUTE(Paste_Here!U841, "em", "-"), "q", ""))), VALUE(SUBSTITUTE(SUBSTITUTE(Paste_Here!U841, "em", "-"), "q", "")) &gt;= 910), "Yes", IF(AND(ISNUMBER(VALUE(SUBSTITUTE(SUBSTITUTE(Paste_Here!U841, "em", "-"), "q", ""))), VALUE(SUBSTITUTE(SUBSTITUTE(Paste_Here!U841, "em", "-"), "q", "")) &lt;= 909), "No", "")), ""), "")</f>
        <v/>
      </c>
      <c r="BR841" s="66"/>
      <c r="BS841" s="76" t="str">
        <f>IFERROR(IF(B841&lt;&gt;"", IF(AND(INDEX(Paste_Here!X$2:X$850, MATCH(B841, Paste_Here!A$2:A$850, 0))&lt;&gt;"", ISNUMBER(VALUE(INDEX(Paste_Here!X$2:X$850, MATCH(B841, Paste_Here!A$2:A$850, 0))))), INDEX(Paste_Here!X$2:X$850, MATCH(B841, Paste_Here!A$2:A$850, 0)), ""), ""), "")</f>
        <v/>
      </c>
      <c r="BT841" s="66"/>
      <c r="BU841" s="76" t="str">
        <f>IFERROR(IF(B841&lt;&gt;"", IF(ISNUMBER(VALUE(INDEX(Paste_Here!G$2:G$850, MATCH(B841, Paste_Here!A$2:A$850, 0)))), IF(VALUE(INDEX(Paste_Here!G$2:G$850, MATCH(B841, Paste_Here!A$2:A$850, 0)))=0, "No", IF(AND(VALUE(INDEX(Paste_Here!G$2:G$850, MATCH(B841, Paste_Here!A$2:A$850, 0)))&gt;=1, VALUE(INDEX(Paste_Here!G$2:G$850, MATCH(B841, Paste_Here!A$2:A$850, 0)))&lt;=4), VALUE(INDEX(Paste_Here!G$2:G$850, MATCH(B841, Paste_Here!A$2:A$850, 0))), "")), ""), ""), "")</f>
        <v/>
      </c>
      <c r="BV841" s="66"/>
      <c r="BW841" s="76" t="str">
        <f>IFERROR(IF(B841&lt;&gt;"", IF(ISNUMBER(VALUE(INDEX(Paste_Here!H$2:H$850, MATCH(B841, Paste_Here!A$2:A$850, 0)))), IF(VALUE(INDEX(Paste_Here!H$2:H$850, MATCH(B841, Paste_Here!A$2:A$850, 0)))=0, "No", IF(AND(VALUE(INDEX(Paste_Here!H$2:H$850, MATCH(B841, Paste_Here!A$2:A$850, 0)))&gt;=1, VALUE(INDEX(Paste_Here!H$2:H$850, MATCH(B841, Paste_Here!A$2:A$850, 0)))&lt;=4), VALUE(INDEX(Paste_Here!H$2:H$850, MATCH(B841, Paste_Here!A$2:A$850, 0))), "")), ""), ""), "")</f>
        <v/>
      </c>
      <c r="BX841" s="66"/>
      <c r="BY841" s="76"/>
      <c r="BZ841" s="66"/>
      <c r="CA841" s="76"/>
      <c r="CB841" s="66"/>
      <c r="CC841" s="66"/>
      <c r="CD841" s="76" t="str">
        <f t="shared" si="109"/>
        <v/>
      </c>
      <c r="CE841" s="66"/>
      <c r="CF841" s="76" t="str">
        <f>IFERROR(IF(B841&lt;&gt;"", IF(AND(INDEX(Paste_Here!P$2:P$850, MATCH(B841, Paste_Here!A$2:A$850, 0))&lt;&gt;"", ISNUMBER(VALUE(INDEX(Paste_Here!P$2:P$850, MATCH(B841, Paste_Here!A$2:A$850, 0))))), INDEX(Paste_Here!P$2:P$850, MATCH(B841, Paste_Here!A$2:A$850, 0)), ""), ""), "")</f>
        <v/>
      </c>
      <c r="CG841" s="66"/>
      <c r="CH841" s="76" t="str">
        <f>IFERROR(IF(B841&lt;&gt;"", IF(ISNUMBER(SEARCH("highrisk", LOWER(INDEX(Paste_Here!Q$2:Q$850, MATCH(B841, Paste_Here!A$2:A$850, 0))))), "High Risk", IF(ISNUMBER(SEARCH("lowrisk", LOWER(INDEX(Paste_Here!Q$2:Q$850, MATCH(B841, Paste_Here!A$2:A$850, 0))))), "Low Risk", IF(ISNUMBER(SEARCH("somerisk", LOWER(INDEX(Paste_Here!Q$2:Q$850, MATCH(B841, Paste_Here!A$2:A$850, 0))))), "Some Risk", ""))), ""), "")</f>
        <v/>
      </c>
      <c r="CI841" s="66"/>
      <c r="CJ841" s="76" t="str">
        <f>IFERROR(IF(B841&lt;&gt;"", IF(AND(INDEX(Paste_Here!AA$2:AA$850, MATCH(B841, Paste_Here!A$2:A$850, 0))&lt;&gt;"", ISNUMBER(VALUE(INDEX(Paste_Here!AA$2:AA$850, MATCH(B841, Paste_Here!A$2:A$850, 0))))), INDEX(Paste_Here!AA$2:AA$850, MATCH(B841, Paste_Here!A$2:A$850, 0)), ""), ""), "")</f>
        <v/>
      </c>
      <c r="CK841" s="66"/>
      <c r="CL841" s="76" t="str">
        <f>IFERROR(IF(B841&lt;&gt;"", IF(LOWER(INDEX(Paste_Here!AB$2:AB$850, MATCH(B841, Paste_Here!A$2:A$850, 0)))="approaching expectations", "Approaching", IF(LOWER(INDEX(Paste_Here!AB$2:AB$850, MATCH(B841, Paste_Here!A$2:A$850, 0)))="met expectations", "Met", IF(LOWER(INDEX(Paste_Here!AB$2:AB$850, MATCH(B841, Paste_Here!A$2:A$850, 0)))="exceeded expectations", "Exceeded", IF(LOWER(INDEX(Paste_Here!AB$2:AB$850, MATCH(B841, Paste_Here!A$2:A$850, 0)))="below expectations", "Below", "")))), ""), "")</f>
        <v/>
      </c>
      <c r="CM841" s="66"/>
      <c r="CN841" s="76" t="str">
        <f>IFERROR(IF(B841&lt;&gt;"", IF(AND(INDEX(Paste_Here!AC$2:AC$850, MATCH(B841, Paste_Here!A$2:A$850, 0))&lt;&gt;"", ISNUMBER(VALUE(INDEX(Paste_Here!AC$2:AC$850, MATCH(B841, Paste_Here!A$2:A$850, 0))))), INDEX(Paste_Here!AC$2:AC$850, MATCH(B841, Paste_Here!A$2:A$850, 0)), ""), ""), "")</f>
        <v/>
      </c>
      <c r="CO841" s="66"/>
      <c r="CP841" s="76"/>
      <c r="CQ841" s="66"/>
      <c r="CR841" s="76"/>
      <c r="CS841" s="66"/>
      <c r="CT841" s="76"/>
      <c r="CU841" s="66"/>
      <c r="CV841" s="76"/>
      <c r="CW841" s="66"/>
      <c r="CX841" s="76"/>
      <c r="CY841" s="66"/>
      <c r="CZ841" s="66"/>
      <c r="DA841" s="76" t="str">
        <f t="shared" si="110"/>
        <v/>
      </c>
      <c r="DB841" s="66"/>
      <c r="DC841" s="76" t="str">
        <f>IFERROR(IF(B841&lt;&gt;"", IF(AND(INDEX(Paste_Here!V$2:V$850, MATCH(B841, Paste_Here!A$2:A$850, 0))&lt;&gt;"", ISNUMBER(VALUE(INDEX(Paste_Here!V$2:V$850, MATCH(B841, Paste_Here!A$2:A$850, 0))))), INDEX(Paste_Here!V$2:V$850, MATCH(B841, Paste_Here!A$2:A$850, 0)), ""), ""), "")</f>
        <v/>
      </c>
      <c r="DD841" s="66"/>
      <c r="DE841" s="76" t="str">
        <f>IFERROR(IF(B841&lt;&gt;"", IF(ISNUMBER(SEARCH("highrisk", LOWER(INDEX(Paste_Here!W$2:W$850, MATCH(B841, Paste_Here!A$2:A$850, 0))))), "High Risk", IF(ISNUMBER(SEARCH("lowrisk", LOWER(INDEX(Paste_Here!W$2:W$850, MATCH(B841, Paste_Here!A$2:A$850, 0))))), "Low Risk", IF(ISNUMBER(SEARCH("somerisk", LOWER(INDEX(Paste_Here!W$2:W$850, MATCH(B841, Paste_Here!A$2:A$850, 0))))), "Some Risk", ""))), ""), "")</f>
        <v/>
      </c>
      <c r="DF841" s="66"/>
      <c r="DG841" s="76" t="str">
        <f>IFERROR(IF(B841&lt;&gt;"", IF(AND(INDEX(Paste_Here!S$2:S$850, MATCH(B841, Paste_Here!A$2:A$850, 0))&lt;&gt;"", ISNUMBER(VALUE(INDEX(Paste_Here!S$2:S$850, MATCH(B841, Paste_Here!A$2:A$850, 0))))), INDEX(Paste_Here!S$2:S$850, MATCH(B841, Paste_Here!A$2:A$850, 0)), ""), ""), "")</f>
        <v/>
      </c>
      <c r="DH841" s="66"/>
      <c r="DI841" s="76" t="str">
        <f>IFERROR(IF(B841&lt;&gt;"", IF(ISNUMBER(SEARCH("highrisk", LOWER(INDEX(Paste_Here!T$2:T$850, MATCH(B841, Paste_Here!A$2:A$850, 0))))), "High Risk", IF(ISNUMBER(SEARCH("lowrisk", LOWER(INDEX(Paste_Here!T$2:T$850, MATCH(B841, Paste_Here!A$2:A$850, 0))))), "Low Risk", IF(ISNUMBER(SEARCH("somerisk", LOWER(INDEX(Paste_Here!T$2:T$850, MATCH(B841, Paste_Here!A$2:A$850, 0))))), "Some Risk", ""))), ""), "")</f>
        <v/>
      </c>
      <c r="DJ841" s="66"/>
      <c r="DK841" s="76" t="str">
        <f>IFERROR(IF(B841&lt;&gt;"", IF(AND(INDEX(Paste_Here!AD$2:AD$850, MATCH(B841, Paste_Here!A$2:A$850, 0))&lt;&gt;"", ISNUMBER(VALUE(INDEX(Paste_Here!AD$2:AD$850, MATCH(B841, Paste_Here!A$2:A$850, 0))))), INDEX(Paste_Here!AD$2:AD$850, MATCH(B841, Paste_Here!A$2:A$850, 0)), ""), ""), "")</f>
        <v/>
      </c>
      <c r="DL841" s="66"/>
      <c r="DM841" s="76" t="str">
        <f>IFERROR(IF(B841&lt;&gt;"", IF(LOWER(INDEX(Paste_Here!AE$2:AE$850, MATCH(B841, Paste_Here!A$2:A$850, 0)))="approaching expectations", "Approaching", IF(LOWER(INDEX(Paste_Here!AE$2:AE$850, MATCH(B841, Paste_Here!A$2:A$850, 0)))="met expectations", "Met", IF(LOWER(INDEX(Paste_Here!AE$2:AE$850, MATCH(B841, Paste_Here!A$2:A$850, 0)))="exceeded expectations", "Exceeded", IF(LOWER(INDEX(Paste_Here!AE$2:AE$850, MATCH(B841, Paste_Here!A$2:A$850, 0)))="below expectations", "Below", "")))), ""), "")</f>
        <v/>
      </c>
      <c r="DN841" s="66"/>
      <c r="DO841" s="76"/>
      <c r="DP841" s="66"/>
      <c r="DQ841" s="76"/>
      <c r="DR841" s="66"/>
      <c r="DS841" s="76"/>
      <c r="DT841" s="66"/>
      <c r="DU841" s="76"/>
      <c r="DV841" s="66"/>
      <c r="DW841" s="66"/>
      <c r="DX841" s="76" t="str">
        <f t="shared" si="111"/>
        <v/>
      </c>
      <c r="DY841" s="66"/>
      <c r="DZ841" s="76"/>
      <c r="EA841" s="66"/>
      <c r="EB841" s="76"/>
      <c r="EC841" s="66"/>
      <c r="ED841" s="76" t="str">
        <f>IFERROR(IF(B841&lt;&gt;"", IF(AND(INDEX(Paste_Here!AF$2:AF$850, MATCH(B841, Paste_Here!A$2:A$850, 0))&lt;&gt;"", ISNUMBER(VALUE(INDEX(Paste_Here!AF$2:AF$850, MATCH(B841, Paste_Here!A$2:A$850, 0))))), INDEX(Paste_Here!AF$2:AF$850, MATCH(B841, Paste_Here!A$2:A$850, 0)), ""), ""), "")</f>
        <v/>
      </c>
      <c r="EE841" s="66"/>
      <c r="EF841" s="76"/>
      <c r="EG841" s="66"/>
      <c r="EH841" s="76"/>
      <c r="EI841" s="66"/>
      <c r="EJ841" s="76" t="str">
        <f>IFERROR(IF(B841&lt;&gt;"", IF(AND(INDEX(Paste_Here!AG$2:AG$850, MATCH(B841, Paste_Here!A$2:A$850, 0))&lt;&gt;"", ISNUMBER(VALUE(INDEX(Paste_Here!AG$2:AG$850, MATCH(B841, Paste_Here!A$2:A$850, 0))))), INDEX(Paste_Here!AG$2:AG$850, MATCH(B841, Paste_Here!A$2:A$850, 0)), ""), ""), "")</f>
        <v/>
      </c>
      <c r="EK841" s="66"/>
      <c r="EL841" s="76"/>
      <c r="EM841" s="66"/>
      <c r="EN841" s="76"/>
      <c r="EO841" s="66"/>
      <c r="EP841" s="76"/>
      <c r="EQ841" s="66"/>
      <c r="ER841" s="76"/>
      <c r="ES841" s="66"/>
      <c r="ET841" s="66"/>
      <c r="EU841" s="76"/>
      <c r="EV841" s="66"/>
      <c r="EW841" s="76"/>
      <c r="EX841" s="66"/>
      <c r="EY841" s="76"/>
      <c r="EZ841" s="66"/>
      <c r="FA841" s="76"/>
      <c r="FB841" s="66"/>
      <c r="FC841" s="76"/>
      <c r="FD841" s="66"/>
      <c r="FE841" s="76"/>
      <c r="FF841" s="66"/>
      <c r="FG841" s="76"/>
      <c r="FH841" s="66"/>
      <c r="FI841" s="76"/>
      <c r="FJ841" s="66"/>
      <c r="FK841" s="76"/>
      <c r="FL841" s="66"/>
      <c r="FM841" s="76"/>
      <c r="FN841" s="66"/>
      <c r="FO841" s="76"/>
      <c r="FP841" s="66"/>
      <c r="FQ841" s="76"/>
      <c r="FR841" s="66"/>
      <c r="FS841" s="76"/>
      <c r="FT841" s="66"/>
      <c r="FU841" s="76"/>
      <c r="FV841" s="66"/>
      <c r="FW841" s="76"/>
      <c r="FX841" s="66"/>
      <c r="FY841" s="76"/>
      <c r="FZ841" s="66"/>
      <c r="GA841" s="76"/>
      <c r="GB841" s="66"/>
      <c r="GC841" s="76"/>
      <c r="GD841" s="66"/>
      <c r="GE841" s="76"/>
      <c r="GF841" s="66"/>
      <c r="GG841" s="76"/>
      <c r="GH841" s="66"/>
      <c r="GI841" s="76"/>
      <c r="GJ841" s="66"/>
      <c r="GK841" s="76"/>
      <c r="GL841" s="66"/>
      <c r="GM841" s="76"/>
      <c r="GN841" s="66"/>
      <c r="GO841" s="76"/>
      <c r="GP841" s="66"/>
      <c r="GQ841" s="76"/>
      <c r="GR841" s="66"/>
      <c r="GS841" s="76"/>
      <c r="GT841" s="66"/>
      <c r="GU841" s="76"/>
      <c r="GV841" s="66"/>
      <c r="GW841" s="76"/>
      <c r="GX841" s="66"/>
      <c r="GY841" s="76"/>
      <c r="GZ841" s="66"/>
      <c r="HA841" s="76"/>
      <c r="HB841" s="66"/>
      <c r="HC841" s="76"/>
      <c r="HD841" s="66"/>
      <c r="HE841" s="76"/>
      <c r="HF841" s="66"/>
      <c r="HG841" s="76"/>
      <c r="HH841" s="66"/>
      <c r="HI841" s="76"/>
      <c r="HJ841" s="66"/>
      <c r="HK841" s="76"/>
      <c r="HL841" s="66"/>
      <c r="HM841" s="76"/>
      <c r="HN841" s="66"/>
      <c r="HO841" s="76"/>
      <c r="HP841" s="66"/>
      <c r="HQ841" s="76"/>
      <c r="HR841" s="66"/>
      <c r="HS841" s="76"/>
      <c r="HT841" s="66"/>
      <c r="HU841" s="76"/>
      <c r="HV841" s="66"/>
      <c r="HW841" s="76"/>
      <c r="HX841" s="66"/>
      <c r="HY841" s="76"/>
      <c r="HZ841" s="66"/>
      <c r="IA841" s="76"/>
      <c r="IB841" s="66"/>
      <c r="IC841" s="76"/>
      <c r="ID841" s="66"/>
      <c r="IE841" s="76"/>
      <c r="IF841" s="66"/>
      <c r="IG841" s="76"/>
      <c r="IH841" s="66"/>
      <c r="II841" s="76"/>
      <c r="IJ841" s="66"/>
      <c r="IK841" s="76"/>
      <c r="IL841" s="66"/>
      <c r="IM841" s="76"/>
      <c r="IN841" s="66"/>
      <c r="IO841" s="76"/>
      <c r="IP841" s="66"/>
      <c r="IQ841" s="76"/>
      <c r="IR841" s="66"/>
      <c r="IS841" s="76"/>
      <c r="IT841" s="66"/>
      <c r="IU841" s="76"/>
      <c r="IV841" s="66"/>
      <c r="IW841" s="76"/>
      <c r="IX841" s="66"/>
      <c r="IY841" s="76"/>
      <c r="IZ841" s="66"/>
      <c r="JA841" s="76"/>
      <c r="JB841" s="66"/>
      <c r="JC841" s="76"/>
      <c r="JD841" s="66"/>
      <c r="JE841" s="76"/>
      <c r="JF841" s="66"/>
      <c r="JG841" s="76"/>
      <c r="JH841" s="66"/>
      <c r="JI841" s="76"/>
      <c r="JJ841" s="66"/>
      <c r="JK841" s="76"/>
      <c r="JL841" s="66"/>
      <c r="JM841" s="76"/>
      <c r="JN841" s="66"/>
      <c r="JO841" s="76"/>
      <c r="JP841" s="66"/>
      <c r="JQ841" s="76"/>
      <c r="JR841" s="66"/>
      <c r="JS841" s="76"/>
      <c r="JT841" s="66"/>
      <c r="JU841" s="76"/>
      <c r="JV841" s="66"/>
      <c r="JW841" s="76"/>
      <c r="JX841" s="66"/>
      <c r="JY841" s="76"/>
      <c r="JZ841" s="66"/>
      <c r="KA841" s="76"/>
      <c r="KB841" s="66"/>
      <c r="KC841" s="76"/>
      <c r="KD841" s="66"/>
      <c r="KE841" s="76"/>
      <c r="KF841" s="66"/>
      <c r="KG841" s="76"/>
      <c r="KH841" s="66"/>
      <c r="KI841" s="76"/>
      <c r="KJ841" s="66"/>
      <c r="KK841" s="76"/>
      <c r="KL841" s="66"/>
      <c r="KM841" s="76"/>
      <c r="KN841" s="66"/>
      <c r="KO841" s="76"/>
      <c r="KP841" s="66"/>
      <c r="KQ841" s="76"/>
      <c r="KR841" s="66"/>
      <c r="KS841" s="76"/>
      <c r="KT841" s="66"/>
      <c r="KU841" s="76"/>
      <c r="KV841" s="66"/>
      <c r="KW841" s="76"/>
      <c r="KX841" s="66"/>
      <c r="KY841" s="76"/>
      <c r="KZ841" s="66"/>
      <c r="LA841" s="76"/>
      <c r="LB841" s="66"/>
      <c r="LC841" s="76"/>
      <c r="LD841" s="66"/>
      <c r="LE841" s="76"/>
      <c r="LF841" s="66"/>
      <c r="LG841" s="76"/>
      <c r="LH841" s="66"/>
      <c r="LI841" s="76"/>
      <c r="LJ841" s="66"/>
      <c r="LK841" s="76"/>
      <c r="LL841" s="66"/>
      <c r="LM841" s="76"/>
      <c r="LN841" s="66"/>
      <c r="LO841" s="76"/>
      <c r="LP841" s="66"/>
      <c r="LQ841" s="76"/>
      <c r="LR841" s="66"/>
      <c r="LS841" s="76"/>
      <c r="LT841" s="66"/>
      <c r="LU841" s="76"/>
      <c r="LV841" s="66"/>
      <c r="LW841" s="76"/>
      <c r="LX841" s="66"/>
      <c r="LY841" s="76"/>
      <c r="LZ841" s="66"/>
      <c r="MA841" s="76"/>
      <c r="MB841" s="66"/>
      <c r="MC841" s="76"/>
      <c r="MD841" s="66"/>
      <c r="MG841" s="1" t="str" cm="1">
        <f t="array" ref="MG841">IFERROR(INDEX(Paste_Here!$B$2:$B$850, MATCH(0, COUNTIF(MG$4:MG840, Paste_Here!$B$2:$B$850) + IF(Paste_Here!$B$2:$B$850="", 1, 0), 0)), "")</f>
        <v/>
      </c>
      <c r="MH841" s="1" t="str">
        <f>IF(MG841&lt;&gt;"", INDEX(Paste_Here!$A$2:$A$850, MATCH(MG841, Paste_Here!$B$2:$B$850, 0)), "")</f>
        <v/>
      </c>
      <c r="MI841" s="1" t="str">
        <f t="shared" si="112"/>
        <v/>
      </c>
      <c r="MJ841" s="1" t="str" cm="1">
        <f t="array" ref="MJ841">IFERROR(INDEX($MI$5:$MI$850, MATCH(SMALL(IF($MI$5:$MI$850&lt;&gt;"", COUNTIF($MI$5:$MI$850, "&lt;"&amp;$MI$5:$MI$850)+1), ROW()-ROW($MJ$5)+1), COUNTIF($MI$5:$MI$850, "&lt;"&amp;$MI$5:$MI$850)+1, 0)), "")</f>
        <v/>
      </c>
    </row>
    <row r="842" spans="1:348">
      <c r="A842" s="66"/>
      <c r="B842" s="76" t="str">
        <f t="shared" si="105"/>
        <v/>
      </c>
      <c r="C842" s="66"/>
      <c r="D842" s="76" t="str">
        <f>IFERROR(IF(B842&lt;&gt;"", IF(AND(INDEX(Paste_Here!B$2:B$850, MATCH(B842, Paste_Here!A$2:A$850, 0))&lt;&gt;"", ISNUMBER(VALUE(INDEX(Paste_Here!B$2:B$850, MATCH(B842, Paste_Here!A$2:A$850, 0))))), INDEX(Paste_Here!B$2:B$850, MATCH(B842, Paste_Here!A$2:A$850, 0)), ""), ""), "")</f>
        <v/>
      </c>
      <c r="E842" s="66"/>
      <c r="F842" s="76" t="str">
        <f>IFERROR(IF(B842&lt;&gt;"", IF(ISTEXT(INDEX(Paste_Here!K$2:K$850, MATCH(B842, Paste_Here!A$2:A$850, 0))), INDEX(Paste_Here!K$2:K$850, MATCH(B842, Paste_Here!A$2:A$850, 0)), ""), ""), "")</f>
        <v/>
      </c>
      <c r="G842" s="66"/>
      <c r="H842" s="76" t="str">
        <f>IFERROR(IF(B842&lt;&gt;"", IF(ISTEXT(INDEX(Paste_Here!C$2:C$850, MATCH(B842, Paste_Here!A$2:A$850, 0))), INDEX(Paste_Here!C$2:C$850, MATCH(B842, Paste_Here!A$2:A$850, 0)), ""), ""), "")</f>
        <v/>
      </c>
      <c r="I842" s="66"/>
      <c r="J842" s="76" t="str">
        <f>IFERROR(IF(B842&lt;&gt;"", IF(ISNUMBER(SEARCH("s", LOWER(INDEX(Paste_Here!M$2:M$850, MATCH(B842, Paste_Here!A$2:A$850, 0))))), "Yes", IF(INDEX(Paste_Here!M$2:M$850, MATCH(B842, Paste_Here!A$2:A$850, 0))&lt;&gt;"", "No", "")), ""), "")</f>
        <v/>
      </c>
      <c r="K842" s="66"/>
      <c r="L842" s="76" t="str">
        <f>IFERROR(IF(B842&lt;&gt;"", IF(ISNUMBER(SEARCH("yes", LOWER(INDEX(Paste_Here!E$2:E$850, MATCH(B842, Paste_Here!A$2:A$850, 0))))), "Yes", IF(ISNUMBER(SEARCH("no", LOWER(INDEX(Paste_Here!E$2:E$850, MATCH(B842, Paste_Here!A$2:A$850, 0))))), "No", "")), ""), "")</f>
        <v/>
      </c>
      <c r="M842" s="66"/>
      <c r="N842" s="76" t="str">
        <f>IFERROR(IF(B842&lt;&gt;"", IF(ISNUMBER(SEARCH("yes", LOWER(INDEX(Paste_Here!F$2:F$850, MATCH(B842, Paste_Here!A$2:A$850, 0))))), "Yes", IF(ISNUMBER(SEARCH("no", LOWER(INDEX(Paste_Here!F$2:F$850, MATCH(B842, Paste_Here!A$2:A$850, 0))))), "No", "")), ""), "")</f>
        <v/>
      </c>
      <c r="O842" s="66"/>
      <c r="P842" s="76" t="str">
        <f>IFERROR(IF(B842&lt;&gt;"", IF(ISNUMBER(SEARCH("yes", LOWER(INDEX(Paste_Here!L$2:L$850, MATCH(B842, Paste_Here!A$2:A$850, 0))))), "Yes", IF(ISNUMBER(SEARCH("no", LOWER(INDEX(Paste_Here!L$2:L$850, MATCH(B842, Paste_Here!A$2:A$850, 0))))), "No", "")), ""), "")</f>
        <v/>
      </c>
      <c r="Q842" s="66"/>
      <c r="R842" s="76" t="str">
        <f>IFERROR(IF(B842&lt;&gt;"", IF(ISNUMBER(SEARCH("transitional 2", LOWER(INDEX(Paste_Here!D$2:D$850, MATCH(B842, Paste_Here!A$2:A$850, 0))))), "T2", IF(ISNUMBER(SEARCH("transitional 1", LOWER(INDEX(Paste_Here!D$2:D$850, MATCH(B842, Paste_Here!A$2:A$850, 0))))), "T1", IF(ISNUMBER(SEARCH("waived ell services", LOWER(INDEX(Paste_Here!D$2:D$850, MATCH(B842, Paste_Here!A$2:A$850, 0))))), "W", IF(ISNUMBER(SEARCH("english language learner", LOWER(INDEX(Paste_Here!D$2:D$850, MATCH(B842, Paste_Here!A$2:A$850, 0))))), "L", "")))), ""), "")</f>
        <v/>
      </c>
      <c r="S842" s="66"/>
      <c r="T842" s="76" t="str">
        <f>IFERROR(IF(B842&lt;&gt;"", IF(ISNUMBER(SEARCH("yes", LOWER(INDEX(Paste_Here!I$2:I$850, MATCH(B842, Paste_Here!A$2:A$850, 0))))), "Yes", IF(ISNUMBER(SEARCH("no", LOWER(INDEX(Paste_Here!I$2:I$850, MATCH(B842, Paste_Here!A$2:A$850, 0))))), "No", "")), ""), "")</f>
        <v/>
      </c>
      <c r="U842" s="66"/>
      <c r="V842" s="76" t="str">
        <f>IFERROR(IF(B842&lt;&gt;"", IF(ISTEXT(INDEX(Paste_Here!J$2:J$850, MATCH(B842, Paste_Here!A$2:A$850, 0))), VALUE(INDEX(Paste_Here!J$2:J$850, MATCH(B842, Paste_Here!A$2:A$850, 0))), ""), ""), "")</f>
        <v/>
      </c>
      <c r="W842" s="66"/>
      <c r="X842" s="66"/>
      <c r="Y842" s="76" t="str">
        <f t="shared" si="106"/>
        <v/>
      </c>
      <c r="Z842" s="66"/>
      <c r="AA842" s="76" t="str">
        <f>IFERROR(IF(B842&lt;&gt;"", IF(AND(INDEX(Paste_Here!AI$2:AI$850, MATCH(B842, Paste_Here!A$2:A$850, 0))&lt;&gt;"", ISNUMBER(VALUE(INDEX(Paste_Here!AI$2:AI$850, MATCH(B842, Paste_Here!A$2:A$850, 0))))), INDEX(Paste_Here!AI$2:AI$850, MATCH(B842, Paste_Here!A$2:A$850, 0)), ""), ""), "")</f>
        <v/>
      </c>
      <c r="AB842" s="66"/>
      <c r="AC842" s="76" t="str">
        <f>IFERROR(IF(B842&lt;&gt;"", IF(AND(INDEX(Paste_Here!AJ$2:AJ$850, MATCH(B842, Paste_Here!A$2:A$850, 0))&lt;&gt;"", ISNUMBER(VALUE(INDEX(Paste_Here!AJ$2:AJ$850, MATCH(B842, Paste_Here!A$2:A$850, 0))))), INDEX(Paste_Here!AJ$2:AJ$850, MATCH(B842, Paste_Here!A$2:A$850, 0)), ""), ""), "")</f>
        <v/>
      </c>
      <c r="AD842" s="66"/>
      <c r="AE842" s="76" t="str">
        <f>IFERROR(IF(B842&lt;&gt;"", IF(AND(INDEX(Paste_Here!AK$2:AK$850, MATCH(B842, Paste_Here!A$2:A$850, 0))&lt;&gt;"", ISNUMBER(VALUE(INDEX(Paste_Here!AK$2:AK$850, MATCH(B842, Paste_Here!A$2:A$850, 0))))), INDEX(Paste_Here!AK$2:AK$850, MATCH(B842, Paste_Here!A$2:A$850, 0)), ""), ""), "")</f>
        <v/>
      </c>
      <c r="AF842" s="66"/>
      <c r="AG842" s="76" t="str">
        <f>IFERROR(IF(B842&lt;&gt;"", IF(AND(INDEX(Paste_Here!AL$2:AL$850, MATCH(B842, Paste_Here!A$2:A$850, 0))&lt;&gt;"", ISNUMBER(VALUE(INDEX(Paste_Here!AL$2:AL$850, MATCH(B842, Paste_Here!A$2:A$850, 0))))), INDEX(Paste_Here!AL$2:AL$850, MATCH(B842, Paste_Here!A$2:A$850, 0)), ""), ""), "")</f>
        <v/>
      </c>
      <c r="AH842" s="66"/>
      <c r="AI842" s="76" t="str">
        <f>IFERROR(IF(B842&lt;&gt;"", IF(AND(INDEX(Paste_Here!AH$2:AH$850, MATCH(B842, Paste_Here!A$2:A$850, 0))&lt;&gt;"", ISNUMBER(VALUE(INDEX(Paste_Here!AH$2:AH$850, MATCH(B842, Paste_Here!A$2:A$850, 0))))), IF(VALUE(INDEX(Paste_Here!AH$2:AH$850, MATCH(B842, Paste_Here!A$2:A$850, 0)))=0, "", INDEX(Paste_Here!AH$2:AH$850, MATCH(B842, Paste_Here!A$2:A$850, 0))), ""), ""), "")</f>
        <v/>
      </c>
      <c r="AJ842" s="66"/>
      <c r="AK842" s="76" t="str">
        <f>IFERROR(IF(B842&lt;&gt;"", IF(AND(INDEX(Paste_Here!N$2:N$850, MATCH(B842, Paste_Here!A$2:A$850, 0))&lt;&gt;"", ISNUMBER(VALUE(INDEX(Paste_Here!N$2:N$850, MATCH(B842, Paste_Here!A$2:A$850, 0))))), INDEX(Paste_Here!N$2:N$850, MATCH(B842, Paste_Here!A$2:A$850, 0)), ""), ""), "")</f>
        <v/>
      </c>
      <c r="AL842" s="66"/>
      <c r="AM842" s="76" t="str">
        <f>IFERROR(IF(B842&lt;&gt;"", IF(AND(INDEX(Paste_Here!O$2:O$850, MATCH(B842, Paste_Here!A$2:A$850, 0))&lt;&gt;"", ISNUMBER(VALUE(INDEX(Paste_Here!O$2:O$850, MATCH(B842, Paste_Here!A$2:A$850, 0))))), INDEX(Paste_Here!O$2:O$850, MATCH(B842, Paste_Here!A$2:A$850, 0)), ""), ""), "")</f>
        <v/>
      </c>
      <c r="AN842" s="66"/>
      <c r="AO842" s="76"/>
      <c r="AP842" s="66"/>
      <c r="AQ842" s="76"/>
      <c r="AR842" s="66"/>
      <c r="AS842" s="76"/>
      <c r="AT842" s="66"/>
      <c r="AU842" s="66"/>
      <c r="AV842" s="76" t="str">
        <f t="shared" si="107"/>
        <v/>
      </c>
      <c r="AW842" s="66"/>
      <c r="AX842" s="76" t="str">
        <f>IFERROR(IF(B842&lt;&gt;"", IF(ISNUMBER(SEARCH("Revealed-Potential (Primary Focus)", LOWER(INDEX(Paste_Here!Z$2:Z$850, MATCH(B842, Paste_Here!A$2:A$850, 0))))), "Rev-Potential: Prim", IF(ISNUMBER(SEARCH("Revealed-Potential (Secondary Focus)", LOWER(INDEX(Paste_Here!Z$2:Z$850, MATCH(B842, Paste_Here!A$2:A$850, 0))))), "Rev-Potential: Sec", IF(ISNUMBER(SEARCH("Monitoring", LOWER(INDEX(Paste_Here!Z$2:Z$850, MATCH(B842, Paste_Here!A$2:A$850, 0))))), "Monitoring", IF(ISNUMBER(SEARCH("At-Promise (Secondary Focus)", LOWER(INDEX(Paste_Here!Z$2:Z$850, MATCH(B842, Paste_Here!A$2:A$850, 0))))), "At-Promise: Sec", IF(ISNUMBER(SEARCH("At-Promise (Primary Focus)", LOWER(INDEX(Paste_Here!Z$2:Z$850, MATCH(B842, Paste_Here!A$2:A$850, 0))))), "At-Promise: Prim", ""))))), ""), "")</f>
        <v/>
      </c>
      <c r="AY842" s="66"/>
      <c r="AZ842" s="76"/>
      <c r="BA842" s="66"/>
      <c r="BB842" s="76"/>
      <c r="BC842" s="66"/>
      <c r="BD842" s="76"/>
      <c r="BE842" s="66"/>
      <c r="BF842" s="76"/>
      <c r="BG842" s="66"/>
      <c r="BH842" s="76"/>
      <c r="BI842" s="66"/>
      <c r="BJ842" s="66"/>
      <c r="BK842" s="76" t="str">
        <f t="shared" si="108"/>
        <v/>
      </c>
      <c r="BL842" s="66"/>
      <c r="BM842" s="76" t="str">
        <f>IFERROR(IF(B842&lt;&gt;"", IF(AND(ISNUMBER(VALUE(SUBSTITUTE(SUBSTITUTE(Paste_Here!R842, "br", "-"), "L", ""))), VALUE(SUBSTITUTE(SUBSTITUTE(Paste_Here!R842, "br", "-"), "L", "")) &gt;= 1095), "Yes", IF(AND(ISNUMBER(VALUE(SUBSTITUTE(SUBSTITUTE(Paste_Here!R842, "br", "-"), "L", ""))), VALUE(SUBSTITUTE(SUBSTITUTE(Paste_Here!R842, "br", "-"), "L", "")) &lt;= 1094), "No", "")), ""), "")</f>
        <v/>
      </c>
      <c r="BN842" s="66"/>
      <c r="BO842" s="76" t="str">
        <f>IFERROR(IF(B842&lt;&gt;"", IF(COUNTIF(INDEX(Paste_Here!Y$2:AB$850, MATCH(B842, Paste_Here!A$2:A$850, 0), 0), "yes") &gt; 0, "Yes", IF(COUNTIF(INDEX(Paste_Here!Y$2:AB$850, MATCH(B842, Paste_Here!A$2:A$850, 0), 0), "no") &gt; 0, "No", "")), ""), "")</f>
        <v/>
      </c>
      <c r="BP842" s="66"/>
      <c r="BQ842" s="76" t="str">
        <f>IFERROR(IF(B842&lt;&gt;"", IF(AND(ISNUMBER(VALUE(SUBSTITUTE(SUBSTITUTE(Paste_Here!U842, "em", "-"), "q", ""))), VALUE(SUBSTITUTE(SUBSTITUTE(Paste_Here!U842, "em", "-"), "q", "")) &gt;= 910), "Yes", IF(AND(ISNUMBER(VALUE(SUBSTITUTE(SUBSTITUTE(Paste_Here!U842, "em", "-"), "q", ""))), VALUE(SUBSTITUTE(SUBSTITUTE(Paste_Here!U842, "em", "-"), "q", "")) &lt;= 909), "No", "")), ""), "")</f>
        <v/>
      </c>
      <c r="BR842" s="66"/>
      <c r="BS842" s="76" t="str">
        <f>IFERROR(IF(B842&lt;&gt;"", IF(AND(INDEX(Paste_Here!X$2:X$850, MATCH(B842, Paste_Here!A$2:A$850, 0))&lt;&gt;"", ISNUMBER(VALUE(INDEX(Paste_Here!X$2:X$850, MATCH(B842, Paste_Here!A$2:A$850, 0))))), INDEX(Paste_Here!X$2:X$850, MATCH(B842, Paste_Here!A$2:A$850, 0)), ""), ""), "")</f>
        <v/>
      </c>
      <c r="BT842" s="66"/>
      <c r="BU842" s="76" t="str">
        <f>IFERROR(IF(B842&lt;&gt;"", IF(ISNUMBER(VALUE(INDEX(Paste_Here!G$2:G$850, MATCH(B842, Paste_Here!A$2:A$850, 0)))), IF(VALUE(INDEX(Paste_Here!G$2:G$850, MATCH(B842, Paste_Here!A$2:A$850, 0)))=0, "No", IF(AND(VALUE(INDEX(Paste_Here!G$2:G$850, MATCH(B842, Paste_Here!A$2:A$850, 0)))&gt;=1, VALUE(INDEX(Paste_Here!G$2:G$850, MATCH(B842, Paste_Here!A$2:A$850, 0)))&lt;=4), VALUE(INDEX(Paste_Here!G$2:G$850, MATCH(B842, Paste_Here!A$2:A$850, 0))), "")), ""), ""), "")</f>
        <v/>
      </c>
      <c r="BV842" s="66"/>
      <c r="BW842" s="76" t="str">
        <f>IFERROR(IF(B842&lt;&gt;"", IF(ISNUMBER(VALUE(INDEX(Paste_Here!H$2:H$850, MATCH(B842, Paste_Here!A$2:A$850, 0)))), IF(VALUE(INDEX(Paste_Here!H$2:H$850, MATCH(B842, Paste_Here!A$2:A$850, 0)))=0, "No", IF(AND(VALUE(INDEX(Paste_Here!H$2:H$850, MATCH(B842, Paste_Here!A$2:A$850, 0)))&gt;=1, VALUE(INDEX(Paste_Here!H$2:H$850, MATCH(B842, Paste_Here!A$2:A$850, 0)))&lt;=4), VALUE(INDEX(Paste_Here!H$2:H$850, MATCH(B842, Paste_Here!A$2:A$850, 0))), "")), ""), ""), "")</f>
        <v/>
      </c>
      <c r="BX842" s="66"/>
      <c r="BY842" s="76"/>
      <c r="BZ842" s="66"/>
      <c r="CA842" s="76"/>
      <c r="CB842" s="66"/>
      <c r="CC842" s="66"/>
      <c r="CD842" s="76" t="str">
        <f t="shared" si="109"/>
        <v/>
      </c>
      <c r="CE842" s="66"/>
      <c r="CF842" s="76" t="str">
        <f>IFERROR(IF(B842&lt;&gt;"", IF(AND(INDEX(Paste_Here!P$2:P$850, MATCH(B842, Paste_Here!A$2:A$850, 0))&lt;&gt;"", ISNUMBER(VALUE(INDEX(Paste_Here!P$2:P$850, MATCH(B842, Paste_Here!A$2:A$850, 0))))), INDEX(Paste_Here!P$2:P$850, MATCH(B842, Paste_Here!A$2:A$850, 0)), ""), ""), "")</f>
        <v/>
      </c>
      <c r="CG842" s="66"/>
      <c r="CH842" s="76" t="str">
        <f>IFERROR(IF(B842&lt;&gt;"", IF(ISNUMBER(SEARCH("highrisk", LOWER(INDEX(Paste_Here!Q$2:Q$850, MATCH(B842, Paste_Here!A$2:A$850, 0))))), "High Risk", IF(ISNUMBER(SEARCH("lowrisk", LOWER(INDEX(Paste_Here!Q$2:Q$850, MATCH(B842, Paste_Here!A$2:A$850, 0))))), "Low Risk", IF(ISNUMBER(SEARCH("somerisk", LOWER(INDEX(Paste_Here!Q$2:Q$850, MATCH(B842, Paste_Here!A$2:A$850, 0))))), "Some Risk", ""))), ""), "")</f>
        <v/>
      </c>
      <c r="CI842" s="66"/>
      <c r="CJ842" s="76" t="str">
        <f>IFERROR(IF(B842&lt;&gt;"", IF(AND(INDEX(Paste_Here!AA$2:AA$850, MATCH(B842, Paste_Here!A$2:A$850, 0))&lt;&gt;"", ISNUMBER(VALUE(INDEX(Paste_Here!AA$2:AA$850, MATCH(B842, Paste_Here!A$2:A$850, 0))))), INDEX(Paste_Here!AA$2:AA$850, MATCH(B842, Paste_Here!A$2:A$850, 0)), ""), ""), "")</f>
        <v/>
      </c>
      <c r="CK842" s="66"/>
      <c r="CL842" s="76" t="str">
        <f>IFERROR(IF(B842&lt;&gt;"", IF(LOWER(INDEX(Paste_Here!AB$2:AB$850, MATCH(B842, Paste_Here!A$2:A$850, 0)))="approaching expectations", "Approaching", IF(LOWER(INDEX(Paste_Here!AB$2:AB$850, MATCH(B842, Paste_Here!A$2:A$850, 0)))="met expectations", "Met", IF(LOWER(INDEX(Paste_Here!AB$2:AB$850, MATCH(B842, Paste_Here!A$2:A$850, 0)))="exceeded expectations", "Exceeded", IF(LOWER(INDEX(Paste_Here!AB$2:AB$850, MATCH(B842, Paste_Here!A$2:A$850, 0)))="below expectations", "Below", "")))), ""), "")</f>
        <v/>
      </c>
      <c r="CM842" s="66"/>
      <c r="CN842" s="76" t="str">
        <f>IFERROR(IF(B842&lt;&gt;"", IF(AND(INDEX(Paste_Here!AC$2:AC$850, MATCH(B842, Paste_Here!A$2:A$850, 0))&lt;&gt;"", ISNUMBER(VALUE(INDEX(Paste_Here!AC$2:AC$850, MATCH(B842, Paste_Here!A$2:A$850, 0))))), INDEX(Paste_Here!AC$2:AC$850, MATCH(B842, Paste_Here!A$2:A$850, 0)), ""), ""), "")</f>
        <v/>
      </c>
      <c r="CO842" s="66"/>
      <c r="CP842" s="76"/>
      <c r="CQ842" s="66"/>
      <c r="CR842" s="76"/>
      <c r="CS842" s="66"/>
      <c r="CT842" s="76"/>
      <c r="CU842" s="66"/>
      <c r="CV842" s="76"/>
      <c r="CW842" s="66"/>
      <c r="CX842" s="76"/>
      <c r="CY842" s="66"/>
      <c r="CZ842" s="66"/>
      <c r="DA842" s="76" t="str">
        <f t="shared" si="110"/>
        <v/>
      </c>
      <c r="DB842" s="66"/>
      <c r="DC842" s="76" t="str">
        <f>IFERROR(IF(B842&lt;&gt;"", IF(AND(INDEX(Paste_Here!V$2:V$850, MATCH(B842, Paste_Here!A$2:A$850, 0))&lt;&gt;"", ISNUMBER(VALUE(INDEX(Paste_Here!V$2:V$850, MATCH(B842, Paste_Here!A$2:A$850, 0))))), INDEX(Paste_Here!V$2:V$850, MATCH(B842, Paste_Here!A$2:A$850, 0)), ""), ""), "")</f>
        <v/>
      </c>
      <c r="DD842" s="66"/>
      <c r="DE842" s="76" t="str">
        <f>IFERROR(IF(B842&lt;&gt;"", IF(ISNUMBER(SEARCH("highrisk", LOWER(INDEX(Paste_Here!W$2:W$850, MATCH(B842, Paste_Here!A$2:A$850, 0))))), "High Risk", IF(ISNUMBER(SEARCH("lowrisk", LOWER(INDEX(Paste_Here!W$2:W$850, MATCH(B842, Paste_Here!A$2:A$850, 0))))), "Low Risk", IF(ISNUMBER(SEARCH("somerisk", LOWER(INDEX(Paste_Here!W$2:W$850, MATCH(B842, Paste_Here!A$2:A$850, 0))))), "Some Risk", ""))), ""), "")</f>
        <v/>
      </c>
      <c r="DF842" s="66"/>
      <c r="DG842" s="76" t="str">
        <f>IFERROR(IF(B842&lt;&gt;"", IF(AND(INDEX(Paste_Here!S$2:S$850, MATCH(B842, Paste_Here!A$2:A$850, 0))&lt;&gt;"", ISNUMBER(VALUE(INDEX(Paste_Here!S$2:S$850, MATCH(B842, Paste_Here!A$2:A$850, 0))))), INDEX(Paste_Here!S$2:S$850, MATCH(B842, Paste_Here!A$2:A$850, 0)), ""), ""), "")</f>
        <v/>
      </c>
      <c r="DH842" s="66"/>
      <c r="DI842" s="76" t="str">
        <f>IFERROR(IF(B842&lt;&gt;"", IF(ISNUMBER(SEARCH("highrisk", LOWER(INDEX(Paste_Here!T$2:T$850, MATCH(B842, Paste_Here!A$2:A$850, 0))))), "High Risk", IF(ISNUMBER(SEARCH("lowrisk", LOWER(INDEX(Paste_Here!T$2:T$850, MATCH(B842, Paste_Here!A$2:A$850, 0))))), "Low Risk", IF(ISNUMBER(SEARCH("somerisk", LOWER(INDEX(Paste_Here!T$2:T$850, MATCH(B842, Paste_Here!A$2:A$850, 0))))), "Some Risk", ""))), ""), "")</f>
        <v/>
      </c>
      <c r="DJ842" s="66"/>
      <c r="DK842" s="76" t="str">
        <f>IFERROR(IF(B842&lt;&gt;"", IF(AND(INDEX(Paste_Here!AD$2:AD$850, MATCH(B842, Paste_Here!A$2:A$850, 0))&lt;&gt;"", ISNUMBER(VALUE(INDEX(Paste_Here!AD$2:AD$850, MATCH(B842, Paste_Here!A$2:A$850, 0))))), INDEX(Paste_Here!AD$2:AD$850, MATCH(B842, Paste_Here!A$2:A$850, 0)), ""), ""), "")</f>
        <v/>
      </c>
      <c r="DL842" s="66"/>
      <c r="DM842" s="76" t="str">
        <f>IFERROR(IF(B842&lt;&gt;"", IF(LOWER(INDEX(Paste_Here!AE$2:AE$850, MATCH(B842, Paste_Here!A$2:A$850, 0)))="approaching expectations", "Approaching", IF(LOWER(INDEX(Paste_Here!AE$2:AE$850, MATCH(B842, Paste_Here!A$2:A$850, 0)))="met expectations", "Met", IF(LOWER(INDEX(Paste_Here!AE$2:AE$850, MATCH(B842, Paste_Here!A$2:A$850, 0)))="exceeded expectations", "Exceeded", IF(LOWER(INDEX(Paste_Here!AE$2:AE$850, MATCH(B842, Paste_Here!A$2:A$850, 0)))="below expectations", "Below", "")))), ""), "")</f>
        <v/>
      </c>
      <c r="DN842" s="66"/>
      <c r="DO842" s="76"/>
      <c r="DP842" s="66"/>
      <c r="DQ842" s="76"/>
      <c r="DR842" s="66"/>
      <c r="DS842" s="76"/>
      <c r="DT842" s="66"/>
      <c r="DU842" s="76"/>
      <c r="DV842" s="66"/>
      <c r="DW842" s="66"/>
      <c r="DX842" s="76" t="str">
        <f t="shared" si="111"/>
        <v/>
      </c>
      <c r="DY842" s="66"/>
      <c r="DZ842" s="76"/>
      <c r="EA842" s="66"/>
      <c r="EB842" s="76"/>
      <c r="EC842" s="66"/>
      <c r="ED842" s="76" t="str">
        <f>IFERROR(IF(B842&lt;&gt;"", IF(AND(INDEX(Paste_Here!AF$2:AF$850, MATCH(B842, Paste_Here!A$2:A$850, 0))&lt;&gt;"", ISNUMBER(VALUE(INDEX(Paste_Here!AF$2:AF$850, MATCH(B842, Paste_Here!A$2:A$850, 0))))), INDEX(Paste_Here!AF$2:AF$850, MATCH(B842, Paste_Here!A$2:A$850, 0)), ""), ""), "")</f>
        <v/>
      </c>
      <c r="EE842" s="66"/>
      <c r="EF842" s="76"/>
      <c r="EG842" s="66"/>
      <c r="EH842" s="76"/>
      <c r="EI842" s="66"/>
      <c r="EJ842" s="76" t="str">
        <f>IFERROR(IF(B842&lt;&gt;"", IF(AND(INDEX(Paste_Here!AG$2:AG$850, MATCH(B842, Paste_Here!A$2:A$850, 0))&lt;&gt;"", ISNUMBER(VALUE(INDEX(Paste_Here!AG$2:AG$850, MATCH(B842, Paste_Here!A$2:A$850, 0))))), INDEX(Paste_Here!AG$2:AG$850, MATCH(B842, Paste_Here!A$2:A$850, 0)), ""), ""), "")</f>
        <v/>
      </c>
      <c r="EK842" s="66"/>
      <c r="EL842" s="76"/>
      <c r="EM842" s="66"/>
      <c r="EN842" s="76"/>
      <c r="EO842" s="66"/>
      <c r="EP842" s="76"/>
      <c r="EQ842" s="66"/>
      <c r="ER842" s="76"/>
      <c r="ES842" s="66"/>
      <c r="ET842" s="66"/>
      <c r="EU842" s="76"/>
      <c r="EV842" s="66"/>
      <c r="EW842" s="76"/>
      <c r="EX842" s="66"/>
      <c r="EY842" s="76"/>
      <c r="EZ842" s="66"/>
      <c r="FA842" s="76"/>
      <c r="FB842" s="66"/>
      <c r="FC842" s="76"/>
      <c r="FD842" s="66"/>
      <c r="FE842" s="76"/>
      <c r="FF842" s="66"/>
      <c r="FG842" s="76"/>
      <c r="FH842" s="66"/>
      <c r="FI842" s="76"/>
      <c r="FJ842" s="66"/>
      <c r="FK842" s="76"/>
      <c r="FL842" s="66"/>
      <c r="FM842" s="76"/>
      <c r="FN842" s="66"/>
      <c r="FO842" s="76"/>
      <c r="FP842" s="66"/>
      <c r="FQ842" s="76"/>
      <c r="FR842" s="66"/>
      <c r="FS842" s="76"/>
      <c r="FT842" s="66"/>
      <c r="FU842" s="76"/>
      <c r="FV842" s="66"/>
      <c r="FW842" s="76"/>
      <c r="FX842" s="66"/>
      <c r="FY842" s="76"/>
      <c r="FZ842" s="66"/>
      <c r="GA842" s="76"/>
      <c r="GB842" s="66"/>
      <c r="GC842" s="76"/>
      <c r="GD842" s="66"/>
      <c r="GE842" s="76"/>
      <c r="GF842" s="66"/>
      <c r="GG842" s="76"/>
      <c r="GH842" s="66"/>
      <c r="GI842" s="76"/>
      <c r="GJ842" s="66"/>
      <c r="GK842" s="76"/>
      <c r="GL842" s="66"/>
      <c r="GM842" s="76"/>
      <c r="GN842" s="66"/>
      <c r="GO842" s="76"/>
      <c r="GP842" s="66"/>
      <c r="GQ842" s="76"/>
      <c r="GR842" s="66"/>
      <c r="GS842" s="76"/>
      <c r="GT842" s="66"/>
      <c r="GU842" s="76"/>
      <c r="GV842" s="66"/>
      <c r="GW842" s="76"/>
      <c r="GX842" s="66"/>
      <c r="GY842" s="76"/>
      <c r="GZ842" s="66"/>
      <c r="HA842" s="76"/>
      <c r="HB842" s="66"/>
      <c r="HC842" s="76"/>
      <c r="HD842" s="66"/>
      <c r="HE842" s="76"/>
      <c r="HF842" s="66"/>
      <c r="HG842" s="76"/>
      <c r="HH842" s="66"/>
      <c r="HI842" s="76"/>
      <c r="HJ842" s="66"/>
      <c r="HK842" s="76"/>
      <c r="HL842" s="66"/>
      <c r="HM842" s="76"/>
      <c r="HN842" s="66"/>
      <c r="HO842" s="76"/>
      <c r="HP842" s="66"/>
      <c r="HQ842" s="76"/>
      <c r="HR842" s="66"/>
      <c r="HS842" s="76"/>
      <c r="HT842" s="66"/>
      <c r="HU842" s="76"/>
      <c r="HV842" s="66"/>
      <c r="HW842" s="76"/>
      <c r="HX842" s="66"/>
      <c r="HY842" s="76"/>
      <c r="HZ842" s="66"/>
      <c r="IA842" s="76"/>
      <c r="IB842" s="66"/>
      <c r="IC842" s="76"/>
      <c r="ID842" s="66"/>
      <c r="IE842" s="76"/>
      <c r="IF842" s="66"/>
      <c r="IG842" s="76"/>
      <c r="IH842" s="66"/>
      <c r="II842" s="76"/>
      <c r="IJ842" s="66"/>
      <c r="IK842" s="76"/>
      <c r="IL842" s="66"/>
      <c r="IM842" s="76"/>
      <c r="IN842" s="66"/>
      <c r="IO842" s="76"/>
      <c r="IP842" s="66"/>
      <c r="IQ842" s="76"/>
      <c r="IR842" s="66"/>
      <c r="IS842" s="76"/>
      <c r="IT842" s="66"/>
      <c r="IU842" s="76"/>
      <c r="IV842" s="66"/>
      <c r="IW842" s="76"/>
      <c r="IX842" s="66"/>
      <c r="IY842" s="76"/>
      <c r="IZ842" s="66"/>
      <c r="JA842" s="76"/>
      <c r="JB842" s="66"/>
      <c r="JC842" s="76"/>
      <c r="JD842" s="66"/>
      <c r="JE842" s="76"/>
      <c r="JF842" s="66"/>
      <c r="JG842" s="76"/>
      <c r="JH842" s="66"/>
      <c r="JI842" s="76"/>
      <c r="JJ842" s="66"/>
      <c r="JK842" s="76"/>
      <c r="JL842" s="66"/>
      <c r="JM842" s="76"/>
      <c r="JN842" s="66"/>
      <c r="JO842" s="76"/>
      <c r="JP842" s="66"/>
      <c r="JQ842" s="76"/>
      <c r="JR842" s="66"/>
      <c r="JS842" s="76"/>
      <c r="JT842" s="66"/>
      <c r="JU842" s="76"/>
      <c r="JV842" s="66"/>
      <c r="JW842" s="76"/>
      <c r="JX842" s="66"/>
      <c r="JY842" s="76"/>
      <c r="JZ842" s="66"/>
      <c r="KA842" s="76"/>
      <c r="KB842" s="66"/>
      <c r="KC842" s="76"/>
      <c r="KD842" s="66"/>
      <c r="KE842" s="76"/>
      <c r="KF842" s="66"/>
      <c r="KG842" s="76"/>
      <c r="KH842" s="66"/>
      <c r="KI842" s="76"/>
      <c r="KJ842" s="66"/>
      <c r="KK842" s="76"/>
      <c r="KL842" s="66"/>
      <c r="KM842" s="76"/>
      <c r="KN842" s="66"/>
      <c r="KO842" s="76"/>
      <c r="KP842" s="66"/>
      <c r="KQ842" s="76"/>
      <c r="KR842" s="66"/>
      <c r="KS842" s="76"/>
      <c r="KT842" s="66"/>
      <c r="KU842" s="76"/>
      <c r="KV842" s="66"/>
      <c r="KW842" s="76"/>
      <c r="KX842" s="66"/>
      <c r="KY842" s="76"/>
      <c r="KZ842" s="66"/>
      <c r="LA842" s="76"/>
      <c r="LB842" s="66"/>
      <c r="LC842" s="76"/>
      <c r="LD842" s="66"/>
      <c r="LE842" s="76"/>
      <c r="LF842" s="66"/>
      <c r="LG842" s="76"/>
      <c r="LH842" s="66"/>
      <c r="LI842" s="76"/>
      <c r="LJ842" s="66"/>
      <c r="LK842" s="76"/>
      <c r="LL842" s="66"/>
      <c r="LM842" s="76"/>
      <c r="LN842" s="66"/>
      <c r="LO842" s="76"/>
      <c r="LP842" s="66"/>
      <c r="LQ842" s="76"/>
      <c r="LR842" s="66"/>
      <c r="LS842" s="76"/>
      <c r="LT842" s="66"/>
      <c r="LU842" s="76"/>
      <c r="LV842" s="66"/>
      <c r="LW842" s="76"/>
      <c r="LX842" s="66"/>
      <c r="LY842" s="76"/>
      <c r="LZ842" s="66"/>
      <c r="MA842" s="76"/>
      <c r="MB842" s="66"/>
      <c r="MC842" s="76"/>
      <c r="MD842" s="66"/>
      <c r="MG842" s="1" t="str" cm="1">
        <f t="array" ref="MG842">IFERROR(INDEX(Paste_Here!$B$2:$B$850, MATCH(0, COUNTIF(MG$4:MG841, Paste_Here!$B$2:$B$850) + IF(Paste_Here!$B$2:$B$850="", 1, 0), 0)), "")</f>
        <v/>
      </c>
      <c r="MH842" s="1" t="str">
        <f>IF(MG842&lt;&gt;"", INDEX(Paste_Here!$A$2:$A$850, MATCH(MG842, Paste_Here!$B$2:$B$850, 0)), "")</f>
        <v/>
      </c>
      <c r="MI842" s="1" t="str">
        <f t="shared" si="112"/>
        <v/>
      </c>
      <c r="MJ842" s="1" t="str" cm="1">
        <f t="array" ref="MJ842">IFERROR(INDEX($MI$5:$MI$850, MATCH(SMALL(IF($MI$5:$MI$850&lt;&gt;"", COUNTIF($MI$5:$MI$850, "&lt;"&amp;$MI$5:$MI$850)+1), ROW()-ROW($MJ$5)+1), COUNTIF($MI$5:$MI$850, "&lt;"&amp;$MI$5:$MI$850)+1, 0)), "")</f>
        <v/>
      </c>
    </row>
    <row r="843" spans="1:348">
      <c r="A843" s="66"/>
      <c r="B843" s="76" t="str">
        <f t="shared" si="105"/>
        <v/>
      </c>
      <c r="C843" s="66"/>
      <c r="D843" s="76" t="str">
        <f>IFERROR(IF(B843&lt;&gt;"", IF(AND(INDEX(Paste_Here!B$2:B$850, MATCH(B843, Paste_Here!A$2:A$850, 0))&lt;&gt;"", ISNUMBER(VALUE(INDEX(Paste_Here!B$2:B$850, MATCH(B843, Paste_Here!A$2:A$850, 0))))), INDEX(Paste_Here!B$2:B$850, MATCH(B843, Paste_Here!A$2:A$850, 0)), ""), ""), "")</f>
        <v/>
      </c>
      <c r="E843" s="66"/>
      <c r="F843" s="76" t="str">
        <f>IFERROR(IF(B843&lt;&gt;"", IF(ISTEXT(INDEX(Paste_Here!K$2:K$850, MATCH(B843, Paste_Here!A$2:A$850, 0))), INDEX(Paste_Here!K$2:K$850, MATCH(B843, Paste_Here!A$2:A$850, 0)), ""), ""), "")</f>
        <v/>
      </c>
      <c r="G843" s="66"/>
      <c r="H843" s="76" t="str">
        <f>IFERROR(IF(B843&lt;&gt;"", IF(ISTEXT(INDEX(Paste_Here!C$2:C$850, MATCH(B843, Paste_Here!A$2:A$850, 0))), INDEX(Paste_Here!C$2:C$850, MATCH(B843, Paste_Here!A$2:A$850, 0)), ""), ""), "")</f>
        <v/>
      </c>
      <c r="I843" s="66"/>
      <c r="J843" s="76" t="str">
        <f>IFERROR(IF(B843&lt;&gt;"", IF(ISNUMBER(SEARCH("s", LOWER(INDEX(Paste_Here!M$2:M$850, MATCH(B843, Paste_Here!A$2:A$850, 0))))), "Yes", IF(INDEX(Paste_Here!M$2:M$850, MATCH(B843, Paste_Here!A$2:A$850, 0))&lt;&gt;"", "No", "")), ""), "")</f>
        <v/>
      </c>
      <c r="K843" s="66"/>
      <c r="L843" s="76" t="str">
        <f>IFERROR(IF(B843&lt;&gt;"", IF(ISNUMBER(SEARCH("yes", LOWER(INDEX(Paste_Here!E$2:E$850, MATCH(B843, Paste_Here!A$2:A$850, 0))))), "Yes", IF(ISNUMBER(SEARCH("no", LOWER(INDEX(Paste_Here!E$2:E$850, MATCH(B843, Paste_Here!A$2:A$850, 0))))), "No", "")), ""), "")</f>
        <v/>
      </c>
      <c r="M843" s="66"/>
      <c r="N843" s="76" t="str">
        <f>IFERROR(IF(B843&lt;&gt;"", IF(ISNUMBER(SEARCH("yes", LOWER(INDEX(Paste_Here!F$2:F$850, MATCH(B843, Paste_Here!A$2:A$850, 0))))), "Yes", IF(ISNUMBER(SEARCH("no", LOWER(INDEX(Paste_Here!F$2:F$850, MATCH(B843, Paste_Here!A$2:A$850, 0))))), "No", "")), ""), "")</f>
        <v/>
      </c>
      <c r="O843" s="66"/>
      <c r="P843" s="76" t="str">
        <f>IFERROR(IF(B843&lt;&gt;"", IF(ISNUMBER(SEARCH("yes", LOWER(INDEX(Paste_Here!L$2:L$850, MATCH(B843, Paste_Here!A$2:A$850, 0))))), "Yes", IF(ISNUMBER(SEARCH("no", LOWER(INDEX(Paste_Here!L$2:L$850, MATCH(B843, Paste_Here!A$2:A$850, 0))))), "No", "")), ""), "")</f>
        <v/>
      </c>
      <c r="Q843" s="66"/>
      <c r="R843" s="76" t="str">
        <f>IFERROR(IF(B843&lt;&gt;"", IF(ISNUMBER(SEARCH("transitional 2", LOWER(INDEX(Paste_Here!D$2:D$850, MATCH(B843, Paste_Here!A$2:A$850, 0))))), "T2", IF(ISNUMBER(SEARCH("transitional 1", LOWER(INDEX(Paste_Here!D$2:D$850, MATCH(B843, Paste_Here!A$2:A$850, 0))))), "T1", IF(ISNUMBER(SEARCH("waived ell services", LOWER(INDEX(Paste_Here!D$2:D$850, MATCH(B843, Paste_Here!A$2:A$850, 0))))), "W", IF(ISNUMBER(SEARCH("english language learner", LOWER(INDEX(Paste_Here!D$2:D$850, MATCH(B843, Paste_Here!A$2:A$850, 0))))), "L", "")))), ""), "")</f>
        <v/>
      </c>
      <c r="S843" s="66"/>
      <c r="T843" s="76" t="str">
        <f>IFERROR(IF(B843&lt;&gt;"", IF(ISNUMBER(SEARCH("yes", LOWER(INDEX(Paste_Here!I$2:I$850, MATCH(B843, Paste_Here!A$2:A$850, 0))))), "Yes", IF(ISNUMBER(SEARCH("no", LOWER(INDEX(Paste_Here!I$2:I$850, MATCH(B843, Paste_Here!A$2:A$850, 0))))), "No", "")), ""), "")</f>
        <v/>
      </c>
      <c r="U843" s="66"/>
      <c r="V843" s="76" t="str">
        <f>IFERROR(IF(B843&lt;&gt;"", IF(ISTEXT(INDEX(Paste_Here!J$2:J$850, MATCH(B843, Paste_Here!A$2:A$850, 0))), VALUE(INDEX(Paste_Here!J$2:J$850, MATCH(B843, Paste_Here!A$2:A$850, 0))), ""), ""), "")</f>
        <v/>
      </c>
      <c r="W843" s="66"/>
      <c r="X843" s="66"/>
      <c r="Y843" s="76" t="str">
        <f t="shared" si="106"/>
        <v/>
      </c>
      <c r="Z843" s="66"/>
      <c r="AA843" s="76" t="str">
        <f>IFERROR(IF(B843&lt;&gt;"", IF(AND(INDEX(Paste_Here!AI$2:AI$850, MATCH(B843, Paste_Here!A$2:A$850, 0))&lt;&gt;"", ISNUMBER(VALUE(INDEX(Paste_Here!AI$2:AI$850, MATCH(B843, Paste_Here!A$2:A$850, 0))))), INDEX(Paste_Here!AI$2:AI$850, MATCH(B843, Paste_Here!A$2:A$850, 0)), ""), ""), "")</f>
        <v/>
      </c>
      <c r="AB843" s="66"/>
      <c r="AC843" s="76" t="str">
        <f>IFERROR(IF(B843&lt;&gt;"", IF(AND(INDEX(Paste_Here!AJ$2:AJ$850, MATCH(B843, Paste_Here!A$2:A$850, 0))&lt;&gt;"", ISNUMBER(VALUE(INDEX(Paste_Here!AJ$2:AJ$850, MATCH(B843, Paste_Here!A$2:A$850, 0))))), INDEX(Paste_Here!AJ$2:AJ$850, MATCH(B843, Paste_Here!A$2:A$850, 0)), ""), ""), "")</f>
        <v/>
      </c>
      <c r="AD843" s="66"/>
      <c r="AE843" s="76" t="str">
        <f>IFERROR(IF(B843&lt;&gt;"", IF(AND(INDEX(Paste_Here!AK$2:AK$850, MATCH(B843, Paste_Here!A$2:A$850, 0))&lt;&gt;"", ISNUMBER(VALUE(INDEX(Paste_Here!AK$2:AK$850, MATCH(B843, Paste_Here!A$2:A$850, 0))))), INDEX(Paste_Here!AK$2:AK$850, MATCH(B843, Paste_Here!A$2:A$850, 0)), ""), ""), "")</f>
        <v/>
      </c>
      <c r="AF843" s="66"/>
      <c r="AG843" s="76" t="str">
        <f>IFERROR(IF(B843&lt;&gt;"", IF(AND(INDEX(Paste_Here!AL$2:AL$850, MATCH(B843, Paste_Here!A$2:A$850, 0))&lt;&gt;"", ISNUMBER(VALUE(INDEX(Paste_Here!AL$2:AL$850, MATCH(B843, Paste_Here!A$2:A$850, 0))))), INDEX(Paste_Here!AL$2:AL$850, MATCH(B843, Paste_Here!A$2:A$850, 0)), ""), ""), "")</f>
        <v/>
      </c>
      <c r="AH843" s="66"/>
      <c r="AI843" s="76" t="str">
        <f>IFERROR(IF(B843&lt;&gt;"", IF(AND(INDEX(Paste_Here!AH$2:AH$850, MATCH(B843, Paste_Here!A$2:A$850, 0))&lt;&gt;"", ISNUMBER(VALUE(INDEX(Paste_Here!AH$2:AH$850, MATCH(B843, Paste_Here!A$2:A$850, 0))))), IF(VALUE(INDEX(Paste_Here!AH$2:AH$850, MATCH(B843, Paste_Here!A$2:A$850, 0)))=0, "", INDEX(Paste_Here!AH$2:AH$850, MATCH(B843, Paste_Here!A$2:A$850, 0))), ""), ""), "")</f>
        <v/>
      </c>
      <c r="AJ843" s="66"/>
      <c r="AK843" s="76" t="str">
        <f>IFERROR(IF(B843&lt;&gt;"", IF(AND(INDEX(Paste_Here!N$2:N$850, MATCH(B843, Paste_Here!A$2:A$850, 0))&lt;&gt;"", ISNUMBER(VALUE(INDEX(Paste_Here!N$2:N$850, MATCH(B843, Paste_Here!A$2:A$850, 0))))), INDEX(Paste_Here!N$2:N$850, MATCH(B843, Paste_Here!A$2:A$850, 0)), ""), ""), "")</f>
        <v/>
      </c>
      <c r="AL843" s="66"/>
      <c r="AM843" s="76" t="str">
        <f>IFERROR(IF(B843&lt;&gt;"", IF(AND(INDEX(Paste_Here!O$2:O$850, MATCH(B843, Paste_Here!A$2:A$850, 0))&lt;&gt;"", ISNUMBER(VALUE(INDEX(Paste_Here!O$2:O$850, MATCH(B843, Paste_Here!A$2:A$850, 0))))), INDEX(Paste_Here!O$2:O$850, MATCH(B843, Paste_Here!A$2:A$850, 0)), ""), ""), "")</f>
        <v/>
      </c>
      <c r="AN843" s="66"/>
      <c r="AO843" s="76"/>
      <c r="AP843" s="66"/>
      <c r="AQ843" s="76"/>
      <c r="AR843" s="66"/>
      <c r="AS843" s="76"/>
      <c r="AT843" s="66"/>
      <c r="AU843" s="66"/>
      <c r="AV843" s="76" t="str">
        <f t="shared" si="107"/>
        <v/>
      </c>
      <c r="AW843" s="66"/>
      <c r="AX843" s="76" t="str">
        <f>IFERROR(IF(B843&lt;&gt;"", IF(ISNUMBER(SEARCH("Revealed-Potential (Primary Focus)", LOWER(INDEX(Paste_Here!Z$2:Z$850, MATCH(B843, Paste_Here!A$2:A$850, 0))))), "Rev-Potential: Prim", IF(ISNUMBER(SEARCH("Revealed-Potential (Secondary Focus)", LOWER(INDEX(Paste_Here!Z$2:Z$850, MATCH(B843, Paste_Here!A$2:A$850, 0))))), "Rev-Potential: Sec", IF(ISNUMBER(SEARCH("Monitoring", LOWER(INDEX(Paste_Here!Z$2:Z$850, MATCH(B843, Paste_Here!A$2:A$850, 0))))), "Monitoring", IF(ISNUMBER(SEARCH("At-Promise (Secondary Focus)", LOWER(INDEX(Paste_Here!Z$2:Z$850, MATCH(B843, Paste_Here!A$2:A$850, 0))))), "At-Promise: Sec", IF(ISNUMBER(SEARCH("At-Promise (Primary Focus)", LOWER(INDEX(Paste_Here!Z$2:Z$850, MATCH(B843, Paste_Here!A$2:A$850, 0))))), "At-Promise: Prim", ""))))), ""), "")</f>
        <v/>
      </c>
      <c r="AY843" s="66"/>
      <c r="AZ843" s="76"/>
      <c r="BA843" s="66"/>
      <c r="BB843" s="76"/>
      <c r="BC843" s="66"/>
      <c r="BD843" s="76"/>
      <c r="BE843" s="66"/>
      <c r="BF843" s="76"/>
      <c r="BG843" s="66"/>
      <c r="BH843" s="76"/>
      <c r="BI843" s="66"/>
      <c r="BJ843" s="66"/>
      <c r="BK843" s="76" t="str">
        <f t="shared" si="108"/>
        <v/>
      </c>
      <c r="BL843" s="66"/>
      <c r="BM843" s="76" t="str">
        <f>IFERROR(IF(B843&lt;&gt;"", IF(AND(ISNUMBER(VALUE(SUBSTITUTE(SUBSTITUTE(Paste_Here!R843, "br", "-"), "L", ""))), VALUE(SUBSTITUTE(SUBSTITUTE(Paste_Here!R843, "br", "-"), "L", "")) &gt;= 1095), "Yes", IF(AND(ISNUMBER(VALUE(SUBSTITUTE(SUBSTITUTE(Paste_Here!R843, "br", "-"), "L", ""))), VALUE(SUBSTITUTE(SUBSTITUTE(Paste_Here!R843, "br", "-"), "L", "")) &lt;= 1094), "No", "")), ""), "")</f>
        <v/>
      </c>
      <c r="BN843" s="66"/>
      <c r="BO843" s="76" t="str">
        <f>IFERROR(IF(B843&lt;&gt;"", IF(COUNTIF(INDEX(Paste_Here!Y$2:AB$850, MATCH(B843, Paste_Here!A$2:A$850, 0), 0), "yes") &gt; 0, "Yes", IF(COUNTIF(INDEX(Paste_Here!Y$2:AB$850, MATCH(B843, Paste_Here!A$2:A$850, 0), 0), "no") &gt; 0, "No", "")), ""), "")</f>
        <v/>
      </c>
      <c r="BP843" s="66"/>
      <c r="BQ843" s="76" t="str">
        <f>IFERROR(IF(B843&lt;&gt;"", IF(AND(ISNUMBER(VALUE(SUBSTITUTE(SUBSTITUTE(Paste_Here!U843, "em", "-"), "q", ""))), VALUE(SUBSTITUTE(SUBSTITUTE(Paste_Here!U843, "em", "-"), "q", "")) &gt;= 910), "Yes", IF(AND(ISNUMBER(VALUE(SUBSTITUTE(SUBSTITUTE(Paste_Here!U843, "em", "-"), "q", ""))), VALUE(SUBSTITUTE(SUBSTITUTE(Paste_Here!U843, "em", "-"), "q", "")) &lt;= 909), "No", "")), ""), "")</f>
        <v/>
      </c>
      <c r="BR843" s="66"/>
      <c r="BS843" s="76" t="str">
        <f>IFERROR(IF(B843&lt;&gt;"", IF(AND(INDEX(Paste_Here!X$2:X$850, MATCH(B843, Paste_Here!A$2:A$850, 0))&lt;&gt;"", ISNUMBER(VALUE(INDEX(Paste_Here!X$2:X$850, MATCH(B843, Paste_Here!A$2:A$850, 0))))), INDEX(Paste_Here!X$2:X$850, MATCH(B843, Paste_Here!A$2:A$850, 0)), ""), ""), "")</f>
        <v/>
      </c>
      <c r="BT843" s="66"/>
      <c r="BU843" s="76" t="str">
        <f>IFERROR(IF(B843&lt;&gt;"", IF(ISNUMBER(VALUE(INDEX(Paste_Here!G$2:G$850, MATCH(B843, Paste_Here!A$2:A$850, 0)))), IF(VALUE(INDEX(Paste_Here!G$2:G$850, MATCH(B843, Paste_Here!A$2:A$850, 0)))=0, "No", IF(AND(VALUE(INDEX(Paste_Here!G$2:G$850, MATCH(B843, Paste_Here!A$2:A$850, 0)))&gt;=1, VALUE(INDEX(Paste_Here!G$2:G$850, MATCH(B843, Paste_Here!A$2:A$850, 0)))&lt;=4), VALUE(INDEX(Paste_Here!G$2:G$850, MATCH(B843, Paste_Here!A$2:A$850, 0))), "")), ""), ""), "")</f>
        <v/>
      </c>
      <c r="BV843" s="66"/>
      <c r="BW843" s="76" t="str">
        <f>IFERROR(IF(B843&lt;&gt;"", IF(ISNUMBER(VALUE(INDEX(Paste_Here!H$2:H$850, MATCH(B843, Paste_Here!A$2:A$850, 0)))), IF(VALUE(INDEX(Paste_Here!H$2:H$850, MATCH(B843, Paste_Here!A$2:A$850, 0)))=0, "No", IF(AND(VALUE(INDEX(Paste_Here!H$2:H$850, MATCH(B843, Paste_Here!A$2:A$850, 0)))&gt;=1, VALUE(INDEX(Paste_Here!H$2:H$850, MATCH(B843, Paste_Here!A$2:A$850, 0)))&lt;=4), VALUE(INDEX(Paste_Here!H$2:H$850, MATCH(B843, Paste_Here!A$2:A$850, 0))), "")), ""), ""), "")</f>
        <v/>
      </c>
      <c r="BX843" s="66"/>
      <c r="BY843" s="76"/>
      <c r="BZ843" s="66"/>
      <c r="CA843" s="76"/>
      <c r="CB843" s="66"/>
      <c r="CC843" s="66"/>
      <c r="CD843" s="76" t="str">
        <f t="shared" si="109"/>
        <v/>
      </c>
      <c r="CE843" s="66"/>
      <c r="CF843" s="76" t="str">
        <f>IFERROR(IF(B843&lt;&gt;"", IF(AND(INDEX(Paste_Here!P$2:P$850, MATCH(B843, Paste_Here!A$2:A$850, 0))&lt;&gt;"", ISNUMBER(VALUE(INDEX(Paste_Here!P$2:P$850, MATCH(B843, Paste_Here!A$2:A$850, 0))))), INDEX(Paste_Here!P$2:P$850, MATCH(B843, Paste_Here!A$2:A$850, 0)), ""), ""), "")</f>
        <v/>
      </c>
      <c r="CG843" s="66"/>
      <c r="CH843" s="76" t="str">
        <f>IFERROR(IF(B843&lt;&gt;"", IF(ISNUMBER(SEARCH("highrisk", LOWER(INDEX(Paste_Here!Q$2:Q$850, MATCH(B843, Paste_Here!A$2:A$850, 0))))), "High Risk", IF(ISNUMBER(SEARCH("lowrisk", LOWER(INDEX(Paste_Here!Q$2:Q$850, MATCH(B843, Paste_Here!A$2:A$850, 0))))), "Low Risk", IF(ISNUMBER(SEARCH("somerisk", LOWER(INDEX(Paste_Here!Q$2:Q$850, MATCH(B843, Paste_Here!A$2:A$850, 0))))), "Some Risk", ""))), ""), "")</f>
        <v/>
      </c>
      <c r="CI843" s="66"/>
      <c r="CJ843" s="76" t="str">
        <f>IFERROR(IF(B843&lt;&gt;"", IF(AND(INDEX(Paste_Here!AA$2:AA$850, MATCH(B843, Paste_Here!A$2:A$850, 0))&lt;&gt;"", ISNUMBER(VALUE(INDEX(Paste_Here!AA$2:AA$850, MATCH(B843, Paste_Here!A$2:A$850, 0))))), INDEX(Paste_Here!AA$2:AA$850, MATCH(B843, Paste_Here!A$2:A$850, 0)), ""), ""), "")</f>
        <v/>
      </c>
      <c r="CK843" s="66"/>
      <c r="CL843" s="76" t="str">
        <f>IFERROR(IF(B843&lt;&gt;"", IF(LOWER(INDEX(Paste_Here!AB$2:AB$850, MATCH(B843, Paste_Here!A$2:A$850, 0)))="approaching expectations", "Approaching", IF(LOWER(INDEX(Paste_Here!AB$2:AB$850, MATCH(B843, Paste_Here!A$2:A$850, 0)))="met expectations", "Met", IF(LOWER(INDEX(Paste_Here!AB$2:AB$850, MATCH(B843, Paste_Here!A$2:A$850, 0)))="exceeded expectations", "Exceeded", IF(LOWER(INDEX(Paste_Here!AB$2:AB$850, MATCH(B843, Paste_Here!A$2:A$850, 0)))="below expectations", "Below", "")))), ""), "")</f>
        <v/>
      </c>
      <c r="CM843" s="66"/>
      <c r="CN843" s="76" t="str">
        <f>IFERROR(IF(B843&lt;&gt;"", IF(AND(INDEX(Paste_Here!AC$2:AC$850, MATCH(B843, Paste_Here!A$2:A$850, 0))&lt;&gt;"", ISNUMBER(VALUE(INDEX(Paste_Here!AC$2:AC$850, MATCH(B843, Paste_Here!A$2:A$850, 0))))), INDEX(Paste_Here!AC$2:AC$850, MATCH(B843, Paste_Here!A$2:A$850, 0)), ""), ""), "")</f>
        <v/>
      </c>
      <c r="CO843" s="66"/>
      <c r="CP843" s="76"/>
      <c r="CQ843" s="66"/>
      <c r="CR843" s="76"/>
      <c r="CS843" s="66"/>
      <c r="CT843" s="76"/>
      <c r="CU843" s="66"/>
      <c r="CV843" s="76"/>
      <c r="CW843" s="66"/>
      <c r="CX843" s="76"/>
      <c r="CY843" s="66"/>
      <c r="CZ843" s="66"/>
      <c r="DA843" s="76" t="str">
        <f t="shared" si="110"/>
        <v/>
      </c>
      <c r="DB843" s="66"/>
      <c r="DC843" s="76" t="str">
        <f>IFERROR(IF(B843&lt;&gt;"", IF(AND(INDEX(Paste_Here!V$2:V$850, MATCH(B843, Paste_Here!A$2:A$850, 0))&lt;&gt;"", ISNUMBER(VALUE(INDEX(Paste_Here!V$2:V$850, MATCH(B843, Paste_Here!A$2:A$850, 0))))), INDEX(Paste_Here!V$2:V$850, MATCH(B843, Paste_Here!A$2:A$850, 0)), ""), ""), "")</f>
        <v/>
      </c>
      <c r="DD843" s="66"/>
      <c r="DE843" s="76" t="str">
        <f>IFERROR(IF(B843&lt;&gt;"", IF(ISNUMBER(SEARCH("highrisk", LOWER(INDEX(Paste_Here!W$2:W$850, MATCH(B843, Paste_Here!A$2:A$850, 0))))), "High Risk", IF(ISNUMBER(SEARCH("lowrisk", LOWER(INDEX(Paste_Here!W$2:W$850, MATCH(B843, Paste_Here!A$2:A$850, 0))))), "Low Risk", IF(ISNUMBER(SEARCH("somerisk", LOWER(INDEX(Paste_Here!W$2:W$850, MATCH(B843, Paste_Here!A$2:A$850, 0))))), "Some Risk", ""))), ""), "")</f>
        <v/>
      </c>
      <c r="DF843" s="66"/>
      <c r="DG843" s="76" t="str">
        <f>IFERROR(IF(B843&lt;&gt;"", IF(AND(INDEX(Paste_Here!S$2:S$850, MATCH(B843, Paste_Here!A$2:A$850, 0))&lt;&gt;"", ISNUMBER(VALUE(INDEX(Paste_Here!S$2:S$850, MATCH(B843, Paste_Here!A$2:A$850, 0))))), INDEX(Paste_Here!S$2:S$850, MATCH(B843, Paste_Here!A$2:A$850, 0)), ""), ""), "")</f>
        <v/>
      </c>
      <c r="DH843" s="66"/>
      <c r="DI843" s="76" t="str">
        <f>IFERROR(IF(B843&lt;&gt;"", IF(ISNUMBER(SEARCH("highrisk", LOWER(INDEX(Paste_Here!T$2:T$850, MATCH(B843, Paste_Here!A$2:A$850, 0))))), "High Risk", IF(ISNUMBER(SEARCH("lowrisk", LOWER(INDEX(Paste_Here!T$2:T$850, MATCH(B843, Paste_Here!A$2:A$850, 0))))), "Low Risk", IF(ISNUMBER(SEARCH("somerisk", LOWER(INDEX(Paste_Here!T$2:T$850, MATCH(B843, Paste_Here!A$2:A$850, 0))))), "Some Risk", ""))), ""), "")</f>
        <v/>
      </c>
      <c r="DJ843" s="66"/>
      <c r="DK843" s="76" t="str">
        <f>IFERROR(IF(B843&lt;&gt;"", IF(AND(INDEX(Paste_Here!AD$2:AD$850, MATCH(B843, Paste_Here!A$2:A$850, 0))&lt;&gt;"", ISNUMBER(VALUE(INDEX(Paste_Here!AD$2:AD$850, MATCH(B843, Paste_Here!A$2:A$850, 0))))), INDEX(Paste_Here!AD$2:AD$850, MATCH(B843, Paste_Here!A$2:A$850, 0)), ""), ""), "")</f>
        <v/>
      </c>
      <c r="DL843" s="66"/>
      <c r="DM843" s="76" t="str">
        <f>IFERROR(IF(B843&lt;&gt;"", IF(LOWER(INDEX(Paste_Here!AE$2:AE$850, MATCH(B843, Paste_Here!A$2:A$850, 0)))="approaching expectations", "Approaching", IF(LOWER(INDEX(Paste_Here!AE$2:AE$850, MATCH(B843, Paste_Here!A$2:A$850, 0)))="met expectations", "Met", IF(LOWER(INDEX(Paste_Here!AE$2:AE$850, MATCH(B843, Paste_Here!A$2:A$850, 0)))="exceeded expectations", "Exceeded", IF(LOWER(INDEX(Paste_Here!AE$2:AE$850, MATCH(B843, Paste_Here!A$2:A$850, 0)))="below expectations", "Below", "")))), ""), "")</f>
        <v/>
      </c>
      <c r="DN843" s="66"/>
      <c r="DO843" s="76"/>
      <c r="DP843" s="66"/>
      <c r="DQ843" s="76"/>
      <c r="DR843" s="66"/>
      <c r="DS843" s="76"/>
      <c r="DT843" s="66"/>
      <c r="DU843" s="76"/>
      <c r="DV843" s="66"/>
      <c r="DW843" s="66"/>
      <c r="DX843" s="76" t="str">
        <f t="shared" si="111"/>
        <v/>
      </c>
      <c r="DY843" s="66"/>
      <c r="DZ843" s="76"/>
      <c r="EA843" s="66"/>
      <c r="EB843" s="76"/>
      <c r="EC843" s="66"/>
      <c r="ED843" s="76" t="str">
        <f>IFERROR(IF(B843&lt;&gt;"", IF(AND(INDEX(Paste_Here!AF$2:AF$850, MATCH(B843, Paste_Here!A$2:A$850, 0))&lt;&gt;"", ISNUMBER(VALUE(INDEX(Paste_Here!AF$2:AF$850, MATCH(B843, Paste_Here!A$2:A$850, 0))))), INDEX(Paste_Here!AF$2:AF$850, MATCH(B843, Paste_Here!A$2:A$850, 0)), ""), ""), "")</f>
        <v/>
      </c>
      <c r="EE843" s="66"/>
      <c r="EF843" s="76"/>
      <c r="EG843" s="66"/>
      <c r="EH843" s="76"/>
      <c r="EI843" s="66"/>
      <c r="EJ843" s="76" t="str">
        <f>IFERROR(IF(B843&lt;&gt;"", IF(AND(INDEX(Paste_Here!AG$2:AG$850, MATCH(B843, Paste_Here!A$2:A$850, 0))&lt;&gt;"", ISNUMBER(VALUE(INDEX(Paste_Here!AG$2:AG$850, MATCH(B843, Paste_Here!A$2:A$850, 0))))), INDEX(Paste_Here!AG$2:AG$850, MATCH(B843, Paste_Here!A$2:A$850, 0)), ""), ""), "")</f>
        <v/>
      </c>
      <c r="EK843" s="66"/>
      <c r="EL843" s="76"/>
      <c r="EM843" s="66"/>
      <c r="EN843" s="76"/>
      <c r="EO843" s="66"/>
      <c r="EP843" s="76"/>
      <c r="EQ843" s="66"/>
      <c r="ER843" s="76"/>
      <c r="ES843" s="66"/>
      <c r="ET843" s="66"/>
      <c r="EU843" s="76"/>
      <c r="EV843" s="66"/>
      <c r="EW843" s="76"/>
      <c r="EX843" s="66"/>
      <c r="EY843" s="76"/>
      <c r="EZ843" s="66"/>
      <c r="FA843" s="76"/>
      <c r="FB843" s="66"/>
      <c r="FC843" s="76"/>
      <c r="FD843" s="66"/>
      <c r="FE843" s="76"/>
      <c r="FF843" s="66"/>
      <c r="FG843" s="76"/>
      <c r="FH843" s="66"/>
      <c r="FI843" s="76"/>
      <c r="FJ843" s="66"/>
      <c r="FK843" s="76"/>
      <c r="FL843" s="66"/>
      <c r="FM843" s="76"/>
      <c r="FN843" s="66"/>
      <c r="FO843" s="76"/>
      <c r="FP843" s="66"/>
      <c r="FQ843" s="76"/>
      <c r="FR843" s="66"/>
      <c r="FS843" s="76"/>
      <c r="FT843" s="66"/>
      <c r="FU843" s="76"/>
      <c r="FV843" s="66"/>
      <c r="FW843" s="76"/>
      <c r="FX843" s="66"/>
      <c r="FY843" s="76"/>
      <c r="FZ843" s="66"/>
      <c r="GA843" s="76"/>
      <c r="GB843" s="66"/>
      <c r="GC843" s="76"/>
      <c r="GD843" s="66"/>
      <c r="GE843" s="76"/>
      <c r="GF843" s="66"/>
      <c r="GG843" s="76"/>
      <c r="GH843" s="66"/>
      <c r="GI843" s="76"/>
      <c r="GJ843" s="66"/>
      <c r="GK843" s="76"/>
      <c r="GL843" s="66"/>
      <c r="GM843" s="76"/>
      <c r="GN843" s="66"/>
      <c r="GO843" s="76"/>
      <c r="GP843" s="66"/>
      <c r="GQ843" s="76"/>
      <c r="GR843" s="66"/>
      <c r="GS843" s="76"/>
      <c r="GT843" s="66"/>
      <c r="GU843" s="76"/>
      <c r="GV843" s="66"/>
      <c r="GW843" s="76"/>
      <c r="GX843" s="66"/>
      <c r="GY843" s="76"/>
      <c r="GZ843" s="66"/>
      <c r="HA843" s="76"/>
      <c r="HB843" s="66"/>
      <c r="HC843" s="76"/>
      <c r="HD843" s="66"/>
      <c r="HE843" s="76"/>
      <c r="HF843" s="66"/>
      <c r="HG843" s="76"/>
      <c r="HH843" s="66"/>
      <c r="HI843" s="76"/>
      <c r="HJ843" s="66"/>
      <c r="HK843" s="76"/>
      <c r="HL843" s="66"/>
      <c r="HM843" s="76"/>
      <c r="HN843" s="66"/>
      <c r="HO843" s="76"/>
      <c r="HP843" s="66"/>
      <c r="HQ843" s="76"/>
      <c r="HR843" s="66"/>
      <c r="HS843" s="76"/>
      <c r="HT843" s="66"/>
      <c r="HU843" s="76"/>
      <c r="HV843" s="66"/>
      <c r="HW843" s="76"/>
      <c r="HX843" s="66"/>
      <c r="HY843" s="76"/>
      <c r="HZ843" s="66"/>
      <c r="IA843" s="76"/>
      <c r="IB843" s="66"/>
      <c r="IC843" s="76"/>
      <c r="ID843" s="66"/>
      <c r="IE843" s="76"/>
      <c r="IF843" s="66"/>
      <c r="IG843" s="76"/>
      <c r="IH843" s="66"/>
      <c r="II843" s="76"/>
      <c r="IJ843" s="66"/>
      <c r="IK843" s="76"/>
      <c r="IL843" s="66"/>
      <c r="IM843" s="76"/>
      <c r="IN843" s="66"/>
      <c r="IO843" s="76"/>
      <c r="IP843" s="66"/>
      <c r="IQ843" s="76"/>
      <c r="IR843" s="66"/>
      <c r="IS843" s="76"/>
      <c r="IT843" s="66"/>
      <c r="IU843" s="76"/>
      <c r="IV843" s="66"/>
      <c r="IW843" s="76"/>
      <c r="IX843" s="66"/>
      <c r="IY843" s="76"/>
      <c r="IZ843" s="66"/>
      <c r="JA843" s="76"/>
      <c r="JB843" s="66"/>
      <c r="JC843" s="76"/>
      <c r="JD843" s="66"/>
      <c r="JE843" s="76"/>
      <c r="JF843" s="66"/>
      <c r="JG843" s="76"/>
      <c r="JH843" s="66"/>
      <c r="JI843" s="76"/>
      <c r="JJ843" s="66"/>
      <c r="JK843" s="76"/>
      <c r="JL843" s="66"/>
      <c r="JM843" s="76"/>
      <c r="JN843" s="66"/>
      <c r="JO843" s="76"/>
      <c r="JP843" s="66"/>
      <c r="JQ843" s="76"/>
      <c r="JR843" s="66"/>
      <c r="JS843" s="76"/>
      <c r="JT843" s="66"/>
      <c r="JU843" s="76"/>
      <c r="JV843" s="66"/>
      <c r="JW843" s="76"/>
      <c r="JX843" s="66"/>
      <c r="JY843" s="76"/>
      <c r="JZ843" s="66"/>
      <c r="KA843" s="76"/>
      <c r="KB843" s="66"/>
      <c r="KC843" s="76"/>
      <c r="KD843" s="66"/>
      <c r="KE843" s="76"/>
      <c r="KF843" s="66"/>
      <c r="KG843" s="76"/>
      <c r="KH843" s="66"/>
      <c r="KI843" s="76"/>
      <c r="KJ843" s="66"/>
      <c r="KK843" s="76"/>
      <c r="KL843" s="66"/>
      <c r="KM843" s="76"/>
      <c r="KN843" s="66"/>
      <c r="KO843" s="76"/>
      <c r="KP843" s="66"/>
      <c r="KQ843" s="76"/>
      <c r="KR843" s="66"/>
      <c r="KS843" s="76"/>
      <c r="KT843" s="66"/>
      <c r="KU843" s="76"/>
      <c r="KV843" s="66"/>
      <c r="KW843" s="76"/>
      <c r="KX843" s="66"/>
      <c r="KY843" s="76"/>
      <c r="KZ843" s="66"/>
      <c r="LA843" s="76"/>
      <c r="LB843" s="66"/>
      <c r="LC843" s="76"/>
      <c r="LD843" s="66"/>
      <c r="LE843" s="76"/>
      <c r="LF843" s="66"/>
      <c r="LG843" s="76"/>
      <c r="LH843" s="66"/>
      <c r="LI843" s="76"/>
      <c r="LJ843" s="66"/>
      <c r="LK843" s="76"/>
      <c r="LL843" s="66"/>
      <c r="LM843" s="76"/>
      <c r="LN843" s="66"/>
      <c r="LO843" s="76"/>
      <c r="LP843" s="66"/>
      <c r="LQ843" s="76"/>
      <c r="LR843" s="66"/>
      <c r="LS843" s="76"/>
      <c r="LT843" s="66"/>
      <c r="LU843" s="76"/>
      <c r="LV843" s="66"/>
      <c r="LW843" s="76"/>
      <c r="LX843" s="66"/>
      <c r="LY843" s="76"/>
      <c r="LZ843" s="66"/>
      <c r="MA843" s="76"/>
      <c r="MB843" s="66"/>
      <c r="MC843" s="76"/>
      <c r="MD843" s="66"/>
      <c r="MG843" s="1" t="str" cm="1">
        <f t="array" ref="MG843">IFERROR(INDEX(Paste_Here!$B$2:$B$850, MATCH(0, COUNTIF(MG$4:MG842, Paste_Here!$B$2:$B$850) + IF(Paste_Here!$B$2:$B$850="", 1, 0), 0)), "")</f>
        <v/>
      </c>
      <c r="MH843" s="1" t="str">
        <f>IF(MG843&lt;&gt;"", INDEX(Paste_Here!$A$2:$A$850, MATCH(MG843, Paste_Here!$B$2:$B$850, 0)), "")</f>
        <v/>
      </c>
      <c r="MI843" s="1" t="str">
        <f t="shared" si="112"/>
        <v/>
      </c>
      <c r="MJ843" s="1" t="str" cm="1">
        <f t="array" ref="MJ843">IFERROR(INDEX($MI$5:$MI$850, MATCH(SMALL(IF($MI$5:$MI$850&lt;&gt;"", COUNTIF($MI$5:$MI$850, "&lt;"&amp;$MI$5:$MI$850)+1), ROW()-ROW($MJ$5)+1), COUNTIF($MI$5:$MI$850, "&lt;"&amp;$MI$5:$MI$850)+1, 0)), "")</f>
        <v/>
      </c>
    </row>
    <row r="844" spans="1:348">
      <c r="A844" s="66"/>
      <c r="B844" s="76" t="str">
        <f t="shared" si="105"/>
        <v/>
      </c>
      <c r="C844" s="66"/>
      <c r="D844" s="76" t="str">
        <f>IFERROR(IF(B844&lt;&gt;"", IF(AND(INDEX(Paste_Here!B$2:B$850, MATCH(B844, Paste_Here!A$2:A$850, 0))&lt;&gt;"", ISNUMBER(VALUE(INDEX(Paste_Here!B$2:B$850, MATCH(B844, Paste_Here!A$2:A$850, 0))))), INDEX(Paste_Here!B$2:B$850, MATCH(B844, Paste_Here!A$2:A$850, 0)), ""), ""), "")</f>
        <v/>
      </c>
      <c r="E844" s="66"/>
      <c r="F844" s="76" t="str">
        <f>IFERROR(IF(B844&lt;&gt;"", IF(ISTEXT(INDEX(Paste_Here!K$2:K$850, MATCH(B844, Paste_Here!A$2:A$850, 0))), INDEX(Paste_Here!K$2:K$850, MATCH(B844, Paste_Here!A$2:A$850, 0)), ""), ""), "")</f>
        <v/>
      </c>
      <c r="G844" s="66"/>
      <c r="H844" s="76" t="str">
        <f>IFERROR(IF(B844&lt;&gt;"", IF(ISTEXT(INDEX(Paste_Here!C$2:C$850, MATCH(B844, Paste_Here!A$2:A$850, 0))), INDEX(Paste_Here!C$2:C$850, MATCH(B844, Paste_Here!A$2:A$850, 0)), ""), ""), "")</f>
        <v/>
      </c>
      <c r="I844" s="66"/>
      <c r="J844" s="76" t="str">
        <f>IFERROR(IF(B844&lt;&gt;"", IF(ISNUMBER(SEARCH("s", LOWER(INDEX(Paste_Here!M$2:M$850, MATCH(B844, Paste_Here!A$2:A$850, 0))))), "Yes", IF(INDEX(Paste_Here!M$2:M$850, MATCH(B844, Paste_Here!A$2:A$850, 0))&lt;&gt;"", "No", "")), ""), "")</f>
        <v/>
      </c>
      <c r="K844" s="66"/>
      <c r="L844" s="76" t="str">
        <f>IFERROR(IF(B844&lt;&gt;"", IF(ISNUMBER(SEARCH("yes", LOWER(INDEX(Paste_Here!E$2:E$850, MATCH(B844, Paste_Here!A$2:A$850, 0))))), "Yes", IF(ISNUMBER(SEARCH("no", LOWER(INDEX(Paste_Here!E$2:E$850, MATCH(B844, Paste_Here!A$2:A$850, 0))))), "No", "")), ""), "")</f>
        <v/>
      </c>
      <c r="M844" s="66"/>
      <c r="N844" s="76" t="str">
        <f>IFERROR(IF(B844&lt;&gt;"", IF(ISNUMBER(SEARCH("yes", LOWER(INDEX(Paste_Here!F$2:F$850, MATCH(B844, Paste_Here!A$2:A$850, 0))))), "Yes", IF(ISNUMBER(SEARCH("no", LOWER(INDEX(Paste_Here!F$2:F$850, MATCH(B844, Paste_Here!A$2:A$850, 0))))), "No", "")), ""), "")</f>
        <v/>
      </c>
      <c r="O844" s="66"/>
      <c r="P844" s="76" t="str">
        <f>IFERROR(IF(B844&lt;&gt;"", IF(ISNUMBER(SEARCH("yes", LOWER(INDEX(Paste_Here!L$2:L$850, MATCH(B844, Paste_Here!A$2:A$850, 0))))), "Yes", IF(ISNUMBER(SEARCH("no", LOWER(INDEX(Paste_Here!L$2:L$850, MATCH(B844, Paste_Here!A$2:A$850, 0))))), "No", "")), ""), "")</f>
        <v/>
      </c>
      <c r="Q844" s="66"/>
      <c r="R844" s="76" t="str">
        <f>IFERROR(IF(B844&lt;&gt;"", IF(ISNUMBER(SEARCH("transitional 2", LOWER(INDEX(Paste_Here!D$2:D$850, MATCH(B844, Paste_Here!A$2:A$850, 0))))), "T2", IF(ISNUMBER(SEARCH("transitional 1", LOWER(INDEX(Paste_Here!D$2:D$850, MATCH(B844, Paste_Here!A$2:A$850, 0))))), "T1", IF(ISNUMBER(SEARCH("waived ell services", LOWER(INDEX(Paste_Here!D$2:D$850, MATCH(B844, Paste_Here!A$2:A$850, 0))))), "W", IF(ISNUMBER(SEARCH("english language learner", LOWER(INDEX(Paste_Here!D$2:D$850, MATCH(B844, Paste_Here!A$2:A$850, 0))))), "L", "")))), ""), "")</f>
        <v/>
      </c>
      <c r="S844" s="66"/>
      <c r="T844" s="76" t="str">
        <f>IFERROR(IF(B844&lt;&gt;"", IF(ISNUMBER(SEARCH("yes", LOWER(INDEX(Paste_Here!I$2:I$850, MATCH(B844, Paste_Here!A$2:A$850, 0))))), "Yes", IF(ISNUMBER(SEARCH("no", LOWER(INDEX(Paste_Here!I$2:I$850, MATCH(B844, Paste_Here!A$2:A$850, 0))))), "No", "")), ""), "")</f>
        <v/>
      </c>
      <c r="U844" s="66"/>
      <c r="V844" s="76" t="str">
        <f>IFERROR(IF(B844&lt;&gt;"", IF(ISTEXT(INDEX(Paste_Here!J$2:J$850, MATCH(B844, Paste_Here!A$2:A$850, 0))), VALUE(INDEX(Paste_Here!J$2:J$850, MATCH(B844, Paste_Here!A$2:A$850, 0))), ""), ""), "")</f>
        <v/>
      </c>
      <c r="W844" s="66"/>
      <c r="X844" s="66"/>
      <c r="Y844" s="76" t="str">
        <f t="shared" si="106"/>
        <v/>
      </c>
      <c r="Z844" s="66"/>
      <c r="AA844" s="76" t="str">
        <f>IFERROR(IF(B844&lt;&gt;"", IF(AND(INDEX(Paste_Here!AI$2:AI$850, MATCH(B844, Paste_Here!A$2:A$850, 0))&lt;&gt;"", ISNUMBER(VALUE(INDEX(Paste_Here!AI$2:AI$850, MATCH(B844, Paste_Here!A$2:A$850, 0))))), INDEX(Paste_Here!AI$2:AI$850, MATCH(B844, Paste_Here!A$2:A$850, 0)), ""), ""), "")</f>
        <v/>
      </c>
      <c r="AB844" s="66"/>
      <c r="AC844" s="76" t="str">
        <f>IFERROR(IF(B844&lt;&gt;"", IF(AND(INDEX(Paste_Here!AJ$2:AJ$850, MATCH(B844, Paste_Here!A$2:A$850, 0))&lt;&gt;"", ISNUMBER(VALUE(INDEX(Paste_Here!AJ$2:AJ$850, MATCH(B844, Paste_Here!A$2:A$850, 0))))), INDEX(Paste_Here!AJ$2:AJ$850, MATCH(B844, Paste_Here!A$2:A$850, 0)), ""), ""), "")</f>
        <v/>
      </c>
      <c r="AD844" s="66"/>
      <c r="AE844" s="76" t="str">
        <f>IFERROR(IF(B844&lt;&gt;"", IF(AND(INDEX(Paste_Here!AK$2:AK$850, MATCH(B844, Paste_Here!A$2:A$850, 0))&lt;&gt;"", ISNUMBER(VALUE(INDEX(Paste_Here!AK$2:AK$850, MATCH(B844, Paste_Here!A$2:A$850, 0))))), INDEX(Paste_Here!AK$2:AK$850, MATCH(B844, Paste_Here!A$2:A$850, 0)), ""), ""), "")</f>
        <v/>
      </c>
      <c r="AF844" s="66"/>
      <c r="AG844" s="76" t="str">
        <f>IFERROR(IF(B844&lt;&gt;"", IF(AND(INDEX(Paste_Here!AL$2:AL$850, MATCH(B844, Paste_Here!A$2:A$850, 0))&lt;&gt;"", ISNUMBER(VALUE(INDEX(Paste_Here!AL$2:AL$850, MATCH(B844, Paste_Here!A$2:A$850, 0))))), INDEX(Paste_Here!AL$2:AL$850, MATCH(B844, Paste_Here!A$2:A$850, 0)), ""), ""), "")</f>
        <v/>
      </c>
      <c r="AH844" s="66"/>
      <c r="AI844" s="76" t="str">
        <f>IFERROR(IF(B844&lt;&gt;"", IF(AND(INDEX(Paste_Here!AH$2:AH$850, MATCH(B844, Paste_Here!A$2:A$850, 0))&lt;&gt;"", ISNUMBER(VALUE(INDEX(Paste_Here!AH$2:AH$850, MATCH(B844, Paste_Here!A$2:A$850, 0))))), IF(VALUE(INDEX(Paste_Here!AH$2:AH$850, MATCH(B844, Paste_Here!A$2:A$850, 0)))=0, "", INDEX(Paste_Here!AH$2:AH$850, MATCH(B844, Paste_Here!A$2:A$850, 0))), ""), ""), "")</f>
        <v/>
      </c>
      <c r="AJ844" s="66"/>
      <c r="AK844" s="76" t="str">
        <f>IFERROR(IF(B844&lt;&gt;"", IF(AND(INDEX(Paste_Here!N$2:N$850, MATCH(B844, Paste_Here!A$2:A$850, 0))&lt;&gt;"", ISNUMBER(VALUE(INDEX(Paste_Here!N$2:N$850, MATCH(B844, Paste_Here!A$2:A$850, 0))))), INDEX(Paste_Here!N$2:N$850, MATCH(B844, Paste_Here!A$2:A$850, 0)), ""), ""), "")</f>
        <v/>
      </c>
      <c r="AL844" s="66"/>
      <c r="AM844" s="76" t="str">
        <f>IFERROR(IF(B844&lt;&gt;"", IF(AND(INDEX(Paste_Here!O$2:O$850, MATCH(B844, Paste_Here!A$2:A$850, 0))&lt;&gt;"", ISNUMBER(VALUE(INDEX(Paste_Here!O$2:O$850, MATCH(B844, Paste_Here!A$2:A$850, 0))))), INDEX(Paste_Here!O$2:O$850, MATCH(B844, Paste_Here!A$2:A$850, 0)), ""), ""), "")</f>
        <v/>
      </c>
      <c r="AN844" s="66"/>
      <c r="AO844" s="76"/>
      <c r="AP844" s="66"/>
      <c r="AQ844" s="76"/>
      <c r="AR844" s="66"/>
      <c r="AS844" s="76"/>
      <c r="AT844" s="66"/>
      <c r="AU844" s="66"/>
      <c r="AV844" s="76" t="str">
        <f t="shared" si="107"/>
        <v/>
      </c>
      <c r="AW844" s="66"/>
      <c r="AX844" s="76" t="str">
        <f>IFERROR(IF(B844&lt;&gt;"", IF(ISNUMBER(SEARCH("Revealed-Potential (Primary Focus)", LOWER(INDEX(Paste_Here!Z$2:Z$850, MATCH(B844, Paste_Here!A$2:A$850, 0))))), "Rev-Potential: Prim", IF(ISNUMBER(SEARCH("Revealed-Potential (Secondary Focus)", LOWER(INDEX(Paste_Here!Z$2:Z$850, MATCH(B844, Paste_Here!A$2:A$850, 0))))), "Rev-Potential: Sec", IF(ISNUMBER(SEARCH("Monitoring", LOWER(INDEX(Paste_Here!Z$2:Z$850, MATCH(B844, Paste_Here!A$2:A$850, 0))))), "Monitoring", IF(ISNUMBER(SEARCH("At-Promise (Secondary Focus)", LOWER(INDEX(Paste_Here!Z$2:Z$850, MATCH(B844, Paste_Here!A$2:A$850, 0))))), "At-Promise: Sec", IF(ISNUMBER(SEARCH("At-Promise (Primary Focus)", LOWER(INDEX(Paste_Here!Z$2:Z$850, MATCH(B844, Paste_Here!A$2:A$850, 0))))), "At-Promise: Prim", ""))))), ""), "")</f>
        <v/>
      </c>
      <c r="AY844" s="66"/>
      <c r="AZ844" s="76"/>
      <c r="BA844" s="66"/>
      <c r="BB844" s="76"/>
      <c r="BC844" s="66"/>
      <c r="BD844" s="76"/>
      <c r="BE844" s="66"/>
      <c r="BF844" s="76"/>
      <c r="BG844" s="66"/>
      <c r="BH844" s="76"/>
      <c r="BI844" s="66"/>
      <c r="BJ844" s="66"/>
      <c r="BK844" s="76" t="str">
        <f t="shared" si="108"/>
        <v/>
      </c>
      <c r="BL844" s="66"/>
      <c r="BM844" s="76" t="str">
        <f>IFERROR(IF(B844&lt;&gt;"", IF(AND(ISNUMBER(VALUE(SUBSTITUTE(SUBSTITUTE(Paste_Here!R844, "br", "-"), "L", ""))), VALUE(SUBSTITUTE(SUBSTITUTE(Paste_Here!R844, "br", "-"), "L", "")) &gt;= 1095), "Yes", IF(AND(ISNUMBER(VALUE(SUBSTITUTE(SUBSTITUTE(Paste_Here!R844, "br", "-"), "L", ""))), VALUE(SUBSTITUTE(SUBSTITUTE(Paste_Here!R844, "br", "-"), "L", "")) &lt;= 1094), "No", "")), ""), "")</f>
        <v/>
      </c>
      <c r="BN844" s="66"/>
      <c r="BO844" s="76" t="str">
        <f>IFERROR(IF(B844&lt;&gt;"", IF(COUNTIF(INDEX(Paste_Here!Y$2:AB$850, MATCH(B844, Paste_Here!A$2:A$850, 0), 0), "yes") &gt; 0, "Yes", IF(COUNTIF(INDEX(Paste_Here!Y$2:AB$850, MATCH(B844, Paste_Here!A$2:A$850, 0), 0), "no") &gt; 0, "No", "")), ""), "")</f>
        <v/>
      </c>
      <c r="BP844" s="66"/>
      <c r="BQ844" s="76" t="str">
        <f>IFERROR(IF(B844&lt;&gt;"", IF(AND(ISNUMBER(VALUE(SUBSTITUTE(SUBSTITUTE(Paste_Here!U844, "em", "-"), "q", ""))), VALUE(SUBSTITUTE(SUBSTITUTE(Paste_Here!U844, "em", "-"), "q", "")) &gt;= 910), "Yes", IF(AND(ISNUMBER(VALUE(SUBSTITUTE(SUBSTITUTE(Paste_Here!U844, "em", "-"), "q", ""))), VALUE(SUBSTITUTE(SUBSTITUTE(Paste_Here!U844, "em", "-"), "q", "")) &lt;= 909), "No", "")), ""), "")</f>
        <v/>
      </c>
      <c r="BR844" s="66"/>
      <c r="BS844" s="76" t="str">
        <f>IFERROR(IF(B844&lt;&gt;"", IF(AND(INDEX(Paste_Here!X$2:X$850, MATCH(B844, Paste_Here!A$2:A$850, 0))&lt;&gt;"", ISNUMBER(VALUE(INDEX(Paste_Here!X$2:X$850, MATCH(B844, Paste_Here!A$2:A$850, 0))))), INDEX(Paste_Here!X$2:X$850, MATCH(B844, Paste_Here!A$2:A$850, 0)), ""), ""), "")</f>
        <v/>
      </c>
      <c r="BT844" s="66"/>
      <c r="BU844" s="76" t="str">
        <f>IFERROR(IF(B844&lt;&gt;"", IF(ISNUMBER(VALUE(INDEX(Paste_Here!G$2:G$850, MATCH(B844, Paste_Here!A$2:A$850, 0)))), IF(VALUE(INDEX(Paste_Here!G$2:G$850, MATCH(B844, Paste_Here!A$2:A$850, 0)))=0, "No", IF(AND(VALUE(INDEX(Paste_Here!G$2:G$850, MATCH(B844, Paste_Here!A$2:A$850, 0)))&gt;=1, VALUE(INDEX(Paste_Here!G$2:G$850, MATCH(B844, Paste_Here!A$2:A$850, 0)))&lt;=4), VALUE(INDEX(Paste_Here!G$2:G$850, MATCH(B844, Paste_Here!A$2:A$850, 0))), "")), ""), ""), "")</f>
        <v/>
      </c>
      <c r="BV844" s="66"/>
      <c r="BW844" s="76" t="str">
        <f>IFERROR(IF(B844&lt;&gt;"", IF(ISNUMBER(VALUE(INDEX(Paste_Here!H$2:H$850, MATCH(B844, Paste_Here!A$2:A$850, 0)))), IF(VALUE(INDEX(Paste_Here!H$2:H$850, MATCH(B844, Paste_Here!A$2:A$850, 0)))=0, "No", IF(AND(VALUE(INDEX(Paste_Here!H$2:H$850, MATCH(B844, Paste_Here!A$2:A$850, 0)))&gt;=1, VALUE(INDEX(Paste_Here!H$2:H$850, MATCH(B844, Paste_Here!A$2:A$850, 0)))&lt;=4), VALUE(INDEX(Paste_Here!H$2:H$850, MATCH(B844, Paste_Here!A$2:A$850, 0))), "")), ""), ""), "")</f>
        <v/>
      </c>
      <c r="BX844" s="66"/>
      <c r="BY844" s="76"/>
      <c r="BZ844" s="66"/>
      <c r="CA844" s="76"/>
      <c r="CB844" s="66"/>
      <c r="CC844" s="66"/>
      <c r="CD844" s="76" t="str">
        <f t="shared" si="109"/>
        <v/>
      </c>
      <c r="CE844" s="66"/>
      <c r="CF844" s="76" t="str">
        <f>IFERROR(IF(B844&lt;&gt;"", IF(AND(INDEX(Paste_Here!P$2:P$850, MATCH(B844, Paste_Here!A$2:A$850, 0))&lt;&gt;"", ISNUMBER(VALUE(INDEX(Paste_Here!P$2:P$850, MATCH(B844, Paste_Here!A$2:A$850, 0))))), INDEX(Paste_Here!P$2:P$850, MATCH(B844, Paste_Here!A$2:A$850, 0)), ""), ""), "")</f>
        <v/>
      </c>
      <c r="CG844" s="66"/>
      <c r="CH844" s="76" t="str">
        <f>IFERROR(IF(B844&lt;&gt;"", IF(ISNUMBER(SEARCH("highrisk", LOWER(INDEX(Paste_Here!Q$2:Q$850, MATCH(B844, Paste_Here!A$2:A$850, 0))))), "High Risk", IF(ISNUMBER(SEARCH("lowrisk", LOWER(INDEX(Paste_Here!Q$2:Q$850, MATCH(B844, Paste_Here!A$2:A$850, 0))))), "Low Risk", IF(ISNUMBER(SEARCH("somerisk", LOWER(INDEX(Paste_Here!Q$2:Q$850, MATCH(B844, Paste_Here!A$2:A$850, 0))))), "Some Risk", ""))), ""), "")</f>
        <v/>
      </c>
      <c r="CI844" s="66"/>
      <c r="CJ844" s="76" t="str">
        <f>IFERROR(IF(B844&lt;&gt;"", IF(AND(INDEX(Paste_Here!AA$2:AA$850, MATCH(B844, Paste_Here!A$2:A$850, 0))&lt;&gt;"", ISNUMBER(VALUE(INDEX(Paste_Here!AA$2:AA$850, MATCH(B844, Paste_Here!A$2:A$850, 0))))), INDEX(Paste_Here!AA$2:AA$850, MATCH(B844, Paste_Here!A$2:A$850, 0)), ""), ""), "")</f>
        <v/>
      </c>
      <c r="CK844" s="66"/>
      <c r="CL844" s="76" t="str">
        <f>IFERROR(IF(B844&lt;&gt;"", IF(LOWER(INDEX(Paste_Here!AB$2:AB$850, MATCH(B844, Paste_Here!A$2:A$850, 0)))="approaching expectations", "Approaching", IF(LOWER(INDEX(Paste_Here!AB$2:AB$850, MATCH(B844, Paste_Here!A$2:A$850, 0)))="met expectations", "Met", IF(LOWER(INDEX(Paste_Here!AB$2:AB$850, MATCH(B844, Paste_Here!A$2:A$850, 0)))="exceeded expectations", "Exceeded", IF(LOWER(INDEX(Paste_Here!AB$2:AB$850, MATCH(B844, Paste_Here!A$2:A$850, 0)))="below expectations", "Below", "")))), ""), "")</f>
        <v/>
      </c>
      <c r="CM844" s="66"/>
      <c r="CN844" s="76" t="str">
        <f>IFERROR(IF(B844&lt;&gt;"", IF(AND(INDEX(Paste_Here!AC$2:AC$850, MATCH(B844, Paste_Here!A$2:A$850, 0))&lt;&gt;"", ISNUMBER(VALUE(INDEX(Paste_Here!AC$2:AC$850, MATCH(B844, Paste_Here!A$2:A$850, 0))))), INDEX(Paste_Here!AC$2:AC$850, MATCH(B844, Paste_Here!A$2:A$850, 0)), ""), ""), "")</f>
        <v/>
      </c>
      <c r="CO844" s="66"/>
      <c r="CP844" s="76"/>
      <c r="CQ844" s="66"/>
      <c r="CR844" s="76"/>
      <c r="CS844" s="66"/>
      <c r="CT844" s="76"/>
      <c r="CU844" s="66"/>
      <c r="CV844" s="76"/>
      <c r="CW844" s="66"/>
      <c r="CX844" s="76"/>
      <c r="CY844" s="66"/>
      <c r="CZ844" s="66"/>
      <c r="DA844" s="76" t="str">
        <f t="shared" si="110"/>
        <v/>
      </c>
      <c r="DB844" s="66"/>
      <c r="DC844" s="76" t="str">
        <f>IFERROR(IF(B844&lt;&gt;"", IF(AND(INDEX(Paste_Here!V$2:V$850, MATCH(B844, Paste_Here!A$2:A$850, 0))&lt;&gt;"", ISNUMBER(VALUE(INDEX(Paste_Here!V$2:V$850, MATCH(B844, Paste_Here!A$2:A$850, 0))))), INDEX(Paste_Here!V$2:V$850, MATCH(B844, Paste_Here!A$2:A$850, 0)), ""), ""), "")</f>
        <v/>
      </c>
      <c r="DD844" s="66"/>
      <c r="DE844" s="76" t="str">
        <f>IFERROR(IF(B844&lt;&gt;"", IF(ISNUMBER(SEARCH("highrisk", LOWER(INDEX(Paste_Here!W$2:W$850, MATCH(B844, Paste_Here!A$2:A$850, 0))))), "High Risk", IF(ISNUMBER(SEARCH("lowrisk", LOWER(INDEX(Paste_Here!W$2:W$850, MATCH(B844, Paste_Here!A$2:A$850, 0))))), "Low Risk", IF(ISNUMBER(SEARCH("somerisk", LOWER(INDEX(Paste_Here!W$2:W$850, MATCH(B844, Paste_Here!A$2:A$850, 0))))), "Some Risk", ""))), ""), "")</f>
        <v/>
      </c>
      <c r="DF844" s="66"/>
      <c r="DG844" s="76" t="str">
        <f>IFERROR(IF(B844&lt;&gt;"", IF(AND(INDEX(Paste_Here!S$2:S$850, MATCH(B844, Paste_Here!A$2:A$850, 0))&lt;&gt;"", ISNUMBER(VALUE(INDEX(Paste_Here!S$2:S$850, MATCH(B844, Paste_Here!A$2:A$850, 0))))), INDEX(Paste_Here!S$2:S$850, MATCH(B844, Paste_Here!A$2:A$850, 0)), ""), ""), "")</f>
        <v/>
      </c>
      <c r="DH844" s="66"/>
      <c r="DI844" s="76" t="str">
        <f>IFERROR(IF(B844&lt;&gt;"", IF(ISNUMBER(SEARCH("highrisk", LOWER(INDEX(Paste_Here!T$2:T$850, MATCH(B844, Paste_Here!A$2:A$850, 0))))), "High Risk", IF(ISNUMBER(SEARCH("lowrisk", LOWER(INDEX(Paste_Here!T$2:T$850, MATCH(B844, Paste_Here!A$2:A$850, 0))))), "Low Risk", IF(ISNUMBER(SEARCH("somerisk", LOWER(INDEX(Paste_Here!T$2:T$850, MATCH(B844, Paste_Here!A$2:A$850, 0))))), "Some Risk", ""))), ""), "")</f>
        <v/>
      </c>
      <c r="DJ844" s="66"/>
      <c r="DK844" s="76" t="str">
        <f>IFERROR(IF(B844&lt;&gt;"", IF(AND(INDEX(Paste_Here!AD$2:AD$850, MATCH(B844, Paste_Here!A$2:A$850, 0))&lt;&gt;"", ISNUMBER(VALUE(INDEX(Paste_Here!AD$2:AD$850, MATCH(B844, Paste_Here!A$2:A$850, 0))))), INDEX(Paste_Here!AD$2:AD$850, MATCH(B844, Paste_Here!A$2:A$850, 0)), ""), ""), "")</f>
        <v/>
      </c>
      <c r="DL844" s="66"/>
      <c r="DM844" s="76" t="str">
        <f>IFERROR(IF(B844&lt;&gt;"", IF(LOWER(INDEX(Paste_Here!AE$2:AE$850, MATCH(B844, Paste_Here!A$2:A$850, 0)))="approaching expectations", "Approaching", IF(LOWER(INDEX(Paste_Here!AE$2:AE$850, MATCH(B844, Paste_Here!A$2:A$850, 0)))="met expectations", "Met", IF(LOWER(INDEX(Paste_Here!AE$2:AE$850, MATCH(B844, Paste_Here!A$2:A$850, 0)))="exceeded expectations", "Exceeded", IF(LOWER(INDEX(Paste_Here!AE$2:AE$850, MATCH(B844, Paste_Here!A$2:A$850, 0)))="below expectations", "Below", "")))), ""), "")</f>
        <v/>
      </c>
      <c r="DN844" s="66"/>
      <c r="DO844" s="76"/>
      <c r="DP844" s="66"/>
      <c r="DQ844" s="76"/>
      <c r="DR844" s="66"/>
      <c r="DS844" s="76"/>
      <c r="DT844" s="66"/>
      <c r="DU844" s="76"/>
      <c r="DV844" s="66"/>
      <c r="DW844" s="66"/>
      <c r="DX844" s="76" t="str">
        <f t="shared" si="111"/>
        <v/>
      </c>
      <c r="DY844" s="66"/>
      <c r="DZ844" s="76"/>
      <c r="EA844" s="66"/>
      <c r="EB844" s="76"/>
      <c r="EC844" s="66"/>
      <c r="ED844" s="76" t="str">
        <f>IFERROR(IF(B844&lt;&gt;"", IF(AND(INDEX(Paste_Here!AF$2:AF$850, MATCH(B844, Paste_Here!A$2:A$850, 0))&lt;&gt;"", ISNUMBER(VALUE(INDEX(Paste_Here!AF$2:AF$850, MATCH(B844, Paste_Here!A$2:A$850, 0))))), INDEX(Paste_Here!AF$2:AF$850, MATCH(B844, Paste_Here!A$2:A$850, 0)), ""), ""), "")</f>
        <v/>
      </c>
      <c r="EE844" s="66"/>
      <c r="EF844" s="76"/>
      <c r="EG844" s="66"/>
      <c r="EH844" s="76"/>
      <c r="EI844" s="66"/>
      <c r="EJ844" s="76" t="str">
        <f>IFERROR(IF(B844&lt;&gt;"", IF(AND(INDEX(Paste_Here!AG$2:AG$850, MATCH(B844, Paste_Here!A$2:A$850, 0))&lt;&gt;"", ISNUMBER(VALUE(INDEX(Paste_Here!AG$2:AG$850, MATCH(B844, Paste_Here!A$2:A$850, 0))))), INDEX(Paste_Here!AG$2:AG$850, MATCH(B844, Paste_Here!A$2:A$850, 0)), ""), ""), "")</f>
        <v/>
      </c>
      <c r="EK844" s="66"/>
      <c r="EL844" s="76"/>
      <c r="EM844" s="66"/>
      <c r="EN844" s="76"/>
      <c r="EO844" s="66"/>
      <c r="EP844" s="76"/>
      <c r="EQ844" s="66"/>
      <c r="ER844" s="76"/>
      <c r="ES844" s="66"/>
      <c r="ET844" s="66"/>
      <c r="EU844" s="76"/>
      <c r="EV844" s="66"/>
      <c r="EW844" s="76"/>
      <c r="EX844" s="66"/>
      <c r="EY844" s="76"/>
      <c r="EZ844" s="66"/>
      <c r="FA844" s="76"/>
      <c r="FB844" s="66"/>
      <c r="FC844" s="76"/>
      <c r="FD844" s="66"/>
      <c r="FE844" s="76"/>
      <c r="FF844" s="66"/>
      <c r="FG844" s="76"/>
      <c r="FH844" s="66"/>
      <c r="FI844" s="76"/>
      <c r="FJ844" s="66"/>
      <c r="FK844" s="76"/>
      <c r="FL844" s="66"/>
      <c r="FM844" s="76"/>
      <c r="FN844" s="66"/>
      <c r="FO844" s="76"/>
      <c r="FP844" s="66"/>
      <c r="FQ844" s="76"/>
      <c r="FR844" s="66"/>
      <c r="FS844" s="76"/>
      <c r="FT844" s="66"/>
      <c r="FU844" s="76"/>
      <c r="FV844" s="66"/>
      <c r="FW844" s="76"/>
      <c r="FX844" s="66"/>
      <c r="FY844" s="76"/>
      <c r="FZ844" s="66"/>
      <c r="GA844" s="76"/>
      <c r="GB844" s="66"/>
      <c r="GC844" s="76"/>
      <c r="GD844" s="66"/>
      <c r="GE844" s="76"/>
      <c r="GF844" s="66"/>
      <c r="GG844" s="76"/>
      <c r="GH844" s="66"/>
      <c r="GI844" s="76"/>
      <c r="GJ844" s="66"/>
      <c r="GK844" s="76"/>
      <c r="GL844" s="66"/>
      <c r="GM844" s="76"/>
      <c r="GN844" s="66"/>
      <c r="GO844" s="76"/>
      <c r="GP844" s="66"/>
      <c r="GQ844" s="76"/>
      <c r="GR844" s="66"/>
      <c r="GS844" s="76"/>
      <c r="GT844" s="66"/>
      <c r="GU844" s="76"/>
      <c r="GV844" s="66"/>
      <c r="GW844" s="76"/>
      <c r="GX844" s="66"/>
      <c r="GY844" s="76"/>
      <c r="GZ844" s="66"/>
      <c r="HA844" s="76"/>
      <c r="HB844" s="66"/>
      <c r="HC844" s="76"/>
      <c r="HD844" s="66"/>
      <c r="HE844" s="76"/>
      <c r="HF844" s="66"/>
      <c r="HG844" s="76"/>
      <c r="HH844" s="66"/>
      <c r="HI844" s="76"/>
      <c r="HJ844" s="66"/>
      <c r="HK844" s="76"/>
      <c r="HL844" s="66"/>
      <c r="HM844" s="76"/>
      <c r="HN844" s="66"/>
      <c r="HO844" s="76"/>
      <c r="HP844" s="66"/>
      <c r="HQ844" s="76"/>
      <c r="HR844" s="66"/>
      <c r="HS844" s="76"/>
      <c r="HT844" s="66"/>
      <c r="HU844" s="76"/>
      <c r="HV844" s="66"/>
      <c r="HW844" s="76"/>
      <c r="HX844" s="66"/>
      <c r="HY844" s="76"/>
      <c r="HZ844" s="66"/>
      <c r="IA844" s="76"/>
      <c r="IB844" s="66"/>
      <c r="IC844" s="76"/>
      <c r="ID844" s="66"/>
      <c r="IE844" s="76"/>
      <c r="IF844" s="66"/>
      <c r="IG844" s="76"/>
      <c r="IH844" s="66"/>
      <c r="II844" s="76"/>
      <c r="IJ844" s="66"/>
      <c r="IK844" s="76"/>
      <c r="IL844" s="66"/>
      <c r="IM844" s="76"/>
      <c r="IN844" s="66"/>
      <c r="IO844" s="76"/>
      <c r="IP844" s="66"/>
      <c r="IQ844" s="76"/>
      <c r="IR844" s="66"/>
      <c r="IS844" s="76"/>
      <c r="IT844" s="66"/>
      <c r="IU844" s="76"/>
      <c r="IV844" s="66"/>
      <c r="IW844" s="76"/>
      <c r="IX844" s="66"/>
      <c r="IY844" s="76"/>
      <c r="IZ844" s="66"/>
      <c r="JA844" s="76"/>
      <c r="JB844" s="66"/>
      <c r="JC844" s="76"/>
      <c r="JD844" s="66"/>
      <c r="JE844" s="76"/>
      <c r="JF844" s="66"/>
      <c r="JG844" s="76"/>
      <c r="JH844" s="66"/>
      <c r="JI844" s="76"/>
      <c r="JJ844" s="66"/>
      <c r="JK844" s="76"/>
      <c r="JL844" s="66"/>
      <c r="JM844" s="76"/>
      <c r="JN844" s="66"/>
      <c r="JO844" s="76"/>
      <c r="JP844" s="66"/>
      <c r="JQ844" s="76"/>
      <c r="JR844" s="66"/>
      <c r="JS844" s="76"/>
      <c r="JT844" s="66"/>
      <c r="JU844" s="76"/>
      <c r="JV844" s="66"/>
      <c r="JW844" s="76"/>
      <c r="JX844" s="66"/>
      <c r="JY844" s="76"/>
      <c r="JZ844" s="66"/>
      <c r="KA844" s="76"/>
      <c r="KB844" s="66"/>
      <c r="KC844" s="76"/>
      <c r="KD844" s="66"/>
      <c r="KE844" s="76"/>
      <c r="KF844" s="66"/>
      <c r="KG844" s="76"/>
      <c r="KH844" s="66"/>
      <c r="KI844" s="76"/>
      <c r="KJ844" s="66"/>
      <c r="KK844" s="76"/>
      <c r="KL844" s="66"/>
      <c r="KM844" s="76"/>
      <c r="KN844" s="66"/>
      <c r="KO844" s="76"/>
      <c r="KP844" s="66"/>
      <c r="KQ844" s="76"/>
      <c r="KR844" s="66"/>
      <c r="KS844" s="76"/>
      <c r="KT844" s="66"/>
      <c r="KU844" s="76"/>
      <c r="KV844" s="66"/>
      <c r="KW844" s="76"/>
      <c r="KX844" s="66"/>
      <c r="KY844" s="76"/>
      <c r="KZ844" s="66"/>
      <c r="LA844" s="76"/>
      <c r="LB844" s="66"/>
      <c r="LC844" s="76"/>
      <c r="LD844" s="66"/>
      <c r="LE844" s="76"/>
      <c r="LF844" s="66"/>
      <c r="LG844" s="76"/>
      <c r="LH844" s="66"/>
      <c r="LI844" s="76"/>
      <c r="LJ844" s="66"/>
      <c r="LK844" s="76"/>
      <c r="LL844" s="66"/>
      <c r="LM844" s="76"/>
      <c r="LN844" s="66"/>
      <c r="LO844" s="76"/>
      <c r="LP844" s="66"/>
      <c r="LQ844" s="76"/>
      <c r="LR844" s="66"/>
      <c r="LS844" s="76"/>
      <c r="LT844" s="66"/>
      <c r="LU844" s="76"/>
      <c r="LV844" s="66"/>
      <c r="LW844" s="76"/>
      <c r="LX844" s="66"/>
      <c r="LY844" s="76"/>
      <c r="LZ844" s="66"/>
      <c r="MA844" s="76"/>
      <c r="MB844" s="66"/>
      <c r="MC844" s="76"/>
      <c r="MD844" s="66"/>
      <c r="MG844" s="1" t="str" cm="1">
        <f t="array" ref="MG844">IFERROR(INDEX(Paste_Here!$B$2:$B$850, MATCH(0, COUNTIF(MG$4:MG843, Paste_Here!$B$2:$B$850) + IF(Paste_Here!$B$2:$B$850="", 1, 0), 0)), "")</f>
        <v/>
      </c>
      <c r="MH844" s="1" t="str">
        <f>IF(MG844&lt;&gt;"", INDEX(Paste_Here!$A$2:$A$850, MATCH(MG844, Paste_Here!$B$2:$B$850, 0)), "")</f>
        <v/>
      </c>
      <c r="MI844" s="1" t="str">
        <f t="shared" si="112"/>
        <v/>
      </c>
      <c r="MJ844" s="1" t="str" cm="1">
        <f t="array" ref="MJ844">IFERROR(INDEX($MI$5:$MI$850, MATCH(SMALL(IF($MI$5:$MI$850&lt;&gt;"", COUNTIF($MI$5:$MI$850, "&lt;"&amp;$MI$5:$MI$850)+1), ROW()-ROW($MJ$5)+1), COUNTIF($MI$5:$MI$850, "&lt;"&amp;$MI$5:$MI$850)+1, 0)), "")</f>
        <v/>
      </c>
    </row>
    <row r="845" spans="1:348">
      <c r="A845" s="66"/>
      <c r="B845" s="76" t="str">
        <f t="shared" si="105"/>
        <v/>
      </c>
      <c r="C845" s="66"/>
      <c r="D845" s="76" t="str">
        <f>IFERROR(IF(B845&lt;&gt;"", IF(AND(INDEX(Paste_Here!B$2:B$850, MATCH(B845, Paste_Here!A$2:A$850, 0))&lt;&gt;"", ISNUMBER(VALUE(INDEX(Paste_Here!B$2:B$850, MATCH(B845, Paste_Here!A$2:A$850, 0))))), INDEX(Paste_Here!B$2:B$850, MATCH(B845, Paste_Here!A$2:A$850, 0)), ""), ""), "")</f>
        <v/>
      </c>
      <c r="E845" s="66"/>
      <c r="F845" s="76" t="str">
        <f>IFERROR(IF(B845&lt;&gt;"", IF(ISTEXT(INDEX(Paste_Here!K$2:K$850, MATCH(B845, Paste_Here!A$2:A$850, 0))), INDEX(Paste_Here!K$2:K$850, MATCH(B845, Paste_Here!A$2:A$850, 0)), ""), ""), "")</f>
        <v/>
      </c>
      <c r="G845" s="66"/>
      <c r="H845" s="76" t="str">
        <f>IFERROR(IF(B845&lt;&gt;"", IF(ISTEXT(INDEX(Paste_Here!C$2:C$850, MATCH(B845, Paste_Here!A$2:A$850, 0))), INDEX(Paste_Here!C$2:C$850, MATCH(B845, Paste_Here!A$2:A$850, 0)), ""), ""), "")</f>
        <v/>
      </c>
      <c r="I845" s="66"/>
      <c r="J845" s="76" t="str">
        <f>IFERROR(IF(B845&lt;&gt;"", IF(ISNUMBER(SEARCH("s", LOWER(INDEX(Paste_Here!M$2:M$850, MATCH(B845, Paste_Here!A$2:A$850, 0))))), "Yes", IF(INDEX(Paste_Here!M$2:M$850, MATCH(B845, Paste_Here!A$2:A$850, 0))&lt;&gt;"", "No", "")), ""), "")</f>
        <v/>
      </c>
      <c r="K845" s="66"/>
      <c r="L845" s="76" t="str">
        <f>IFERROR(IF(B845&lt;&gt;"", IF(ISNUMBER(SEARCH("yes", LOWER(INDEX(Paste_Here!E$2:E$850, MATCH(B845, Paste_Here!A$2:A$850, 0))))), "Yes", IF(ISNUMBER(SEARCH("no", LOWER(INDEX(Paste_Here!E$2:E$850, MATCH(B845, Paste_Here!A$2:A$850, 0))))), "No", "")), ""), "")</f>
        <v/>
      </c>
      <c r="M845" s="66"/>
      <c r="N845" s="76" t="str">
        <f>IFERROR(IF(B845&lt;&gt;"", IF(ISNUMBER(SEARCH("yes", LOWER(INDEX(Paste_Here!F$2:F$850, MATCH(B845, Paste_Here!A$2:A$850, 0))))), "Yes", IF(ISNUMBER(SEARCH("no", LOWER(INDEX(Paste_Here!F$2:F$850, MATCH(B845, Paste_Here!A$2:A$850, 0))))), "No", "")), ""), "")</f>
        <v/>
      </c>
      <c r="O845" s="66"/>
      <c r="P845" s="76" t="str">
        <f>IFERROR(IF(B845&lt;&gt;"", IF(ISNUMBER(SEARCH("yes", LOWER(INDEX(Paste_Here!L$2:L$850, MATCH(B845, Paste_Here!A$2:A$850, 0))))), "Yes", IF(ISNUMBER(SEARCH("no", LOWER(INDEX(Paste_Here!L$2:L$850, MATCH(B845, Paste_Here!A$2:A$850, 0))))), "No", "")), ""), "")</f>
        <v/>
      </c>
      <c r="Q845" s="66"/>
      <c r="R845" s="76" t="str">
        <f>IFERROR(IF(B845&lt;&gt;"", IF(ISNUMBER(SEARCH("transitional 2", LOWER(INDEX(Paste_Here!D$2:D$850, MATCH(B845, Paste_Here!A$2:A$850, 0))))), "T2", IF(ISNUMBER(SEARCH("transitional 1", LOWER(INDEX(Paste_Here!D$2:D$850, MATCH(B845, Paste_Here!A$2:A$850, 0))))), "T1", IF(ISNUMBER(SEARCH("waived ell services", LOWER(INDEX(Paste_Here!D$2:D$850, MATCH(B845, Paste_Here!A$2:A$850, 0))))), "W", IF(ISNUMBER(SEARCH("english language learner", LOWER(INDEX(Paste_Here!D$2:D$850, MATCH(B845, Paste_Here!A$2:A$850, 0))))), "L", "")))), ""), "")</f>
        <v/>
      </c>
      <c r="S845" s="66"/>
      <c r="T845" s="76" t="str">
        <f>IFERROR(IF(B845&lt;&gt;"", IF(ISNUMBER(SEARCH("yes", LOWER(INDEX(Paste_Here!I$2:I$850, MATCH(B845, Paste_Here!A$2:A$850, 0))))), "Yes", IF(ISNUMBER(SEARCH("no", LOWER(INDEX(Paste_Here!I$2:I$850, MATCH(B845, Paste_Here!A$2:A$850, 0))))), "No", "")), ""), "")</f>
        <v/>
      </c>
      <c r="U845" s="66"/>
      <c r="V845" s="76" t="str">
        <f>IFERROR(IF(B845&lt;&gt;"", IF(ISTEXT(INDEX(Paste_Here!J$2:J$850, MATCH(B845, Paste_Here!A$2:A$850, 0))), VALUE(INDEX(Paste_Here!J$2:J$850, MATCH(B845, Paste_Here!A$2:A$850, 0))), ""), ""), "")</f>
        <v/>
      </c>
      <c r="W845" s="66"/>
      <c r="X845" s="66"/>
      <c r="Y845" s="76" t="str">
        <f t="shared" si="106"/>
        <v/>
      </c>
      <c r="Z845" s="66"/>
      <c r="AA845" s="76" t="str">
        <f>IFERROR(IF(B845&lt;&gt;"", IF(AND(INDEX(Paste_Here!AI$2:AI$850, MATCH(B845, Paste_Here!A$2:A$850, 0))&lt;&gt;"", ISNUMBER(VALUE(INDEX(Paste_Here!AI$2:AI$850, MATCH(B845, Paste_Here!A$2:A$850, 0))))), INDEX(Paste_Here!AI$2:AI$850, MATCH(B845, Paste_Here!A$2:A$850, 0)), ""), ""), "")</f>
        <v/>
      </c>
      <c r="AB845" s="66"/>
      <c r="AC845" s="76" t="str">
        <f>IFERROR(IF(B845&lt;&gt;"", IF(AND(INDEX(Paste_Here!AJ$2:AJ$850, MATCH(B845, Paste_Here!A$2:A$850, 0))&lt;&gt;"", ISNUMBER(VALUE(INDEX(Paste_Here!AJ$2:AJ$850, MATCH(B845, Paste_Here!A$2:A$850, 0))))), INDEX(Paste_Here!AJ$2:AJ$850, MATCH(B845, Paste_Here!A$2:A$850, 0)), ""), ""), "")</f>
        <v/>
      </c>
      <c r="AD845" s="66"/>
      <c r="AE845" s="76" t="str">
        <f>IFERROR(IF(B845&lt;&gt;"", IF(AND(INDEX(Paste_Here!AK$2:AK$850, MATCH(B845, Paste_Here!A$2:A$850, 0))&lt;&gt;"", ISNUMBER(VALUE(INDEX(Paste_Here!AK$2:AK$850, MATCH(B845, Paste_Here!A$2:A$850, 0))))), INDEX(Paste_Here!AK$2:AK$850, MATCH(B845, Paste_Here!A$2:A$850, 0)), ""), ""), "")</f>
        <v/>
      </c>
      <c r="AF845" s="66"/>
      <c r="AG845" s="76" t="str">
        <f>IFERROR(IF(B845&lt;&gt;"", IF(AND(INDEX(Paste_Here!AL$2:AL$850, MATCH(B845, Paste_Here!A$2:A$850, 0))&lt;&gt;"", ISNUMBER(VALUE(INDEX(Paste_Here!AL$2:AL$850, MATCH(B845, Paste_Here!A$2:A$850, 0))))), INDEX(Paste_Here!AL$2:AL$850, MATCH(B845, Paste_Here!A$2:A$850, 0)), ""), ""), "")</f>
        <v/>
      </c>
      <c r="AH845" s="66"/>
      <c r="AI845" s="76" t="str">
        <f>IFERROR(IF(B845&lt;&gt;"", IF(AND(INDEX(Paste_Here!AH$2:AH$850, MATCH(B845, Paste_Here!A$2:A$850, 0))&lt;&gt;"", ISNUMBER(VALUE(INDEX(Paste_Here!AH$2:AH$850, MATCH(B845, Paste_Here!A$2:A$850, 0))))), IF(VALUE(INDEX(Paste_Here!AH$2:AH$850, MATCH(B845, Paste_Here!A$2:A$850, 0)))=0, "", INDEX(Paste_Here!AH$2:AH$850, MATCH(B845, Paste_Here!A$2:A$850, 0))), ""), ""), "")</f>
        <v/>
      </c>
      <c r="AJ845" s="66"/>
      <c r="AK845" s="76" t="str">
        <f>IFERROR(IF(B845&lt;&gt;"", IF(AND(INDEX(Paste_Here!N$2:N$850, MATCH(B845, Paste_Here!A$2:A$850, 0))&lt;&gt;"", ISNUMBER(VALUE(INDEX(Paste_Here!N$2:N$850, MATCH(B845, Paste_Here!A$2:A$850, 0))))), INDEX(Paste_Here!N$2:N$850, MATCH(B845, Paste_Here!A$2:A$850, 0)), ""), ""), "")</f>
        <v/>
      </c>
      <c r="AL845" s="66"/>
      <c r="AM845" s="76" t="str">
        <f>IFERROR(IF(B845&lt;&gt;"", IF(AND(INDEX(Paste_Here!O$2:O$850, MATCH(B845, Paste_Here!A$2:A$850, 0))&lt;&gt;"", ISNUMBER(VALUE(INDEX(Paste_Here!O$2:O$850, MATCH(B845, Paste_Here!A$2:A$850, 0))))), INDEX(Paste_Here!O$2:O$850, MATCH(B845, Paste_Here!A$2:A$850, 0)), ""), ""), "")</f>
        <v/>
      </c>
      <c r="AN845" s="66"/>
      <c r="AO845" s="76"/>
      <c r="AP845" s="66"/>
      <c r="AQ845" s="76"/>
      <c r="AR845" s="66"/>
      <c r="AS845" s="76"/>
      <c r="AT845" s="66"/>
      <c r="AU845" s="66"/>
      <c r="AV845" s="76" t="str">
        <f t="shared" si="107"/>
        <v/>
      </c>
      <c r="AW845" s="66"/>
      <c r="AX845" s="76" t="str">
        <f>IFERROR(IF(B845&lt;&gt;"", IF(ISNUMBER(SEARCH("Revealed-Potential (Primary Focus)", LOWER(INDEX(Paste_Here!Z$2:Z$850, MATCH(B845, Paste_Here!A$2:A$850, 0))))), "Rev-Potential: Prim", IF(ISNUMBER(SEARCH("Revealed-Potential (Secondary Focus)", LOWER(INDEX(Paste_Here!Z$2:Z$850, MATCH(B845, Paste_Here!A$2:A$850, 0))))), "Rev-Potential: Sec", IF(ISNUMBER(SEARCH("Monitoring", LOWER(INDEX(Paste_Here!Z$2:Z$850, MATCH(B845, Paste_Here!A$2:A$850, 0))))), "Monitoring", IF(ISNUMBER(SEARCH("At-Promise (Secondary Focus)", LOWER(INDEX(Paste_Here!Z$2:Z$850, MATCH(B845, Paste_Here!A$2:A$850, 0))))), "At-Promise: Sec", IF(ISNUMBER(SEARCH("At-Promise (Primary Focus)", LOWER(INDEX(Paste_Here!Z$2:Z$850, MATCH(B845, Paste_Here!A$2:A$850, 0))))), "At-Promise: Prim", ""))))), ""), "")</f>
        <v/>
      </c>
      <c r="AY845" s="66"/>
      <c r="AZ845" s="76"/>
      <c r="BA845" s="66"/>
      <c r="BB845" s="76"/>
      <c r="BC845" s="66"/>
      <c r="BD845" s="76"/>
      <c r="BE845" s="66"/>
      <c r="BF845" s="76"/>
      <c r="BG845" s="66"/>
      <c r="BH845" s="76"/>
      <c r="BI845" s="66"/>
      <c r="BJ845" s="66"/>
      <c r="BK845" s="76" t="str">
        <f t="shared" si="108"/>
        <v/>
      </c>
      <c r="BL845" s="66"/>
      <c r="BM845" s="76" t="str">
        <f>IFERROR(IF(B845&lt;&gt;"", IF(AND(ISNUMBER(VALUE(SUBSTITUTE(SUBSTITUTE(Paste_Here!R845, "br", "-"), "L", ""))), VALUE(SUBSTITUTE(SUBSTITUTE(Paste_Here!R845, "br", "-"), "L", "")) &gt;= 1095), "Yes", IF(AND(ISNUMBER(VALUE(SUBSTITUTE(SUBSTITUTE(Paste_Here!R845, "br", "-"), "L", ""))), VALUE(SUBSTITUTE(SUBSTITUTE(Paste_Here!R845, "br", "-"), "L", "")) &lt;= 1094), "No", "")), ""), "")</f>
        <v/>
      </c>
      <c r="BN845" s="66"/>
      <c r="BO845" s="76" t="str">
        <f>IFERROR(IF(B845&lt;&gt;"", IF(COUNTIF(INDEX(Paste_Here!Y$2:AB$850, MATCH(B845, Paste_Here!A$2:A$850, 0), 0), "yes") &gt; 0, "Yes", IF(COUNTIF(INDEX(Paste_Here!Y$2:AB$850, MATCH(B845, Paste_Here!A$2:A$850, 0), 0), "no") &gt; 0, "No", "")), ""), "")</f>
        <v/>
      </c>
      <c r="BP845" s="66"/>
      <c r="BQ845" s="76" t="str">
        <f>IFERROR(IF(B845&lt;&gt;"", IF(AND(ISNUMBER(VALUE(SUBSTITUTE(SUBSTITUTE(Paste_Here!U845, "em", "-"), "q", ""))), VALUE(SUBSTITUTE(SUBSTITUTE(Paste_Here!U845, "em", "-"), "q", "")) &gt;= 910), "Yes", IF(AND(ISNUMBER(VALUE(SUBSTITUTE(SUBSTITUTE(Paste_Here!U845, "em", "-"), "q", ""))), VALUE(SUBSTITUTE(SUBSTITUTE(Paste_Here!U845, "em", "-"), "q", "")) &lt;= 909), "No", "")), ""), "")</f>
        <v/>
      </c>
      <c r="BR845" s="66"/>
      <c r="BS845" s="76" t="str">
        <f>IFERROR(IF(B845&lt;&gt;"", IF(AND(INDEX(Paste_Here!X$2:X$850, MATCH(B845, Paste_Here!A$2:A$850, 0))&lt;&gt;"", ISNUMBER(VALUE(INDEX(Paste_Here!X$2:X$850, MATCH(B845, Paste_Here!A$2:A$850, 0))))), INDEX(Paste_Here!X$2:X$850, MATCH(B845, Paste_Here!A$2:A$850, 0)), ""), ""), "")</f>
        <v/>
      </c>
      <c r="BT845" s="66"/>
      <c r="BU845" s="76" t="str">
        <f>IFERROR(IF(B845&lt;&gt;"", IF(ISNUMBER(VALUE(INDEX(Paste_Here!G$2:G$850, MATCH(B845, Paste_Here!A$2:A$850, 0)))), IF(VALUE(INDEX(Paste_Here!G$2:G$850, MATCH(B845, Paste_Here!A$2:A$850, 0)))=0, "No", IF(AND(VALUE(INDEX(Paste_Here!G$2:G$850, MATCH(B845, Paste_Here!A$2:A$850, 0)))&gt;=1, VALUE(INDEX(Paste_Here!G$2:G$850, MATCH(B845, Paste_Here!A$2:A$850, 0)))&lt;=4), VALUE(INDEX(Paste_Here!G$2:G$850, MATCH(B845, Paste_Here!A$2:A$850, 0))), "")), ""), ""), "")</f>
        <v/>
      </c>
      <c r="BV845" s="66"/>
      <c r="BW845" s="76" t="str">
        <f>IFERROR(IF(B845&lt;&gt;"", IF(ISNUMBER(VALUE(INDEX(Paste_Here!H$2:H$850, MATCH(B845, Paste_Here!A$2:A$850, 0)))), IF(VALUE(INDEX(Paste_Here!H$2:H$850, MATCH(B845, Paste_Here!A$2:A$850, 0)))=0, "No", IF(AND(VALUE(INDEX(Paste_Here!H$2:H$850, MATCH(B845, Paste_Here!A$2:A$850, 0)))&gt;=1, VALUE(INDEX(Paste_Here!H$2:H$850, MATCH(B845, Paste_Here!A$2:A$850, 0)))&lt;=4), VALUE(INDEX(Paste_Here!H$2:H$850, MATCH(B845, Paste_Here!A$2:A$850, 0))), "")), ""), ""), "")</f>
        <v/>
      </c>
      <c r="BX845" s="66"/>
      <c r="BY845" s="76"/>
      <c r="BZ845" s="66"/>
      <c r="CA845" s="76"/>
      <c r="CB845" s="66"/>
      <c r="CC845" s="66"/>
      <c r="CD845" s="76" t="str">
        <f t="shared" si="109"/>
        <v/>
      </c>
      <c r="CE845" s="66"/>
      <c r="CF845" s="76" t="str">
        <f>IFERROR(IF(B845&lt;&gt;"", IF(AND(INDEX(Paste_Here!P$2:P$850, MATCH(B845, Paste_Here!A$2:A$850, 0))&lt;&gt;"", ISNUMBER(VALUE(INDEX(Paste_Here!P$2:P$850, MATCH(B845, Paste_Here!A$2:A$850, 0))))), INDEX(Paste_Here!P$2:P$850, MATCH(B845, Paste_Here!A$2:A$850, 0)), ""), ""), "")</f>
        <v/>
      </c>
      <c r="CG845" s="66"/>
      <c r="CH845" s="76" t="str">
        <f>IFERROR(IF(B845&lt;&gt;"", IF(ISNUMBER(SEARCH("highrisk", LOWER(INDEX(Paste_Here!Q$2:Q$850, MATCH(B845, Paste_Here!A$2:A$850, 0))))), "High Risk", IF(ISNUMBER(SEARCH("lowrisk", LOWER(INDEX(Paste_Here!Q$2:Q$850, MATCH(B845, Paste_Here!A$2:A$850, 0))))), "Low Risk", IF(ISNUMBER(SEARCH("somerisk", LOWER(INDEX(Paste_Here!Q$2:Q$850, MATCH(B845, Paste_Here!A$2:A$850, 0))))), "Some Risk", ""))), ""), "")</f>
        <v/>
      </c>
      <c r="CI845" s="66"/>
      <c r="CJ845" s="76" t="str">
        <f>IFERROR(IF(B845&lt;&gt;"", IF(AND(INDEX(Paste_Here!AA$2:AA$850, MATCH(B845, Paste_Here!A$2:A$850, 0))&lt;&gt;"", ISNUMBER(VALUE(INDEX(Paste_Here!AA$2:AA$850, MATCH(B845, Paste_Here!A$2:A$850, 0))))), INDEX(Paste_Here!AA$2:AA$850, MATCH(B845, Paste_Here!A$2:A$850, 0)), ""), ""), "")</f>
        <v/>
      </c>
      <c r="CK845" s="66"/>
      <c r="CL845" s="76" t="str">
        <f>IFERROR(IF(B845&lt;&gt;"", IF(LOWER(INDEX(Paste_Here!AB$2:AB$850, MATCH(B845, Paste_Here!A$2:A$850, 0)))="approaching expectations", "Approaching", IF(LOWER(INDEX(Paste_Here!AB$2:AB$850, MATCH(B845, Paste_Here!A$2:A$850, 0)))="met expectations", "Met", IF(LOWER(INDEX(Paste_Here!AB$2:AB$850, MATCH(B845, Paste_Here!A$2:A$850, 0)))="exceeded expectations", "Exceeded", IF(LOWER(INDEX(Paste_Here!AB$2:AB$850, MATCH(B845, Paste_Here!A$2:A$850, 0)))="below expectations", "Below", "")))), ""), "")</f>
        <v/>
      </c>
      <c r="CM845" s="66"/>
      <c r="CN845" s="76" t="str">
        <f>IFERROR(IF(B845&lt;&gt;"", IF(AND(INDEX(Paste_Here!AC$2:AC$850, MATCH(B845, Paste_Here!A$2:A$850, 0))&lt;&gt;"", ISNUMBER(VALUE(INDEX(Paste_Here!AC$2:AC$850, MATCH(B845, Paste_Here!A$2:A$850, 0))))), INDEX(Paste_Here!AC$2:AC$850, MATCH(B845, Paste_Here!A$2:A$850, 0)), ""), ""), "")</f>
        <v/>
      </c>
      <c r="CO845" s="66"/>
      <c r="CP845" s="76"/>
      <c r="CQ845" s="66"/>
      <c r="CR845" s="76"/>
      <c r="CS845" s="66"/>
      <c r="CT845" s="76"/>
      <c r="CU845" s="66"/>
      <c r="CV845" s="76"/>
      <c r="CW845" s="66"/>
      <c r="CX845" s="76"/>
      <c r="CY845" s="66"/>
      <c r="CZ845" s="66"/>
      <c r="DA845" s="76" t="str">
        <f t="shared" si="110"/>
        <v/>
      </c>
      <c r="DB845" s="66"/>
      <c r="DC845" s="76" t="str">
        <f>IFERROR(IF(B845&lt;&gt;"", IF(AND(INDEX(Paste_Here!V$2:V$850, MATCH(B845, Paste_Here!A$2:A$850, 0))&lt;&gt;"", ISNUMBER(VALUE(INDEX(Paste_Here!V$2:V$850, MATCH(B845, Paste_Here!A$2:A$850, 0))))), INDEX(Paste_Here!V$2:V$850, MATCH(B845, Paste_Here!A$2:A$850, 0)), ""), ""), "")</f>
        <v/>
      </c>
      <c r="DD845" s="66"/>
      <c r="DE845" s="76" t="str">
        <f>IFERROR(IF(B845&lt;&gt;"", IF(ISNUMBER(SEARCH("highrisk", LOWER(INDEX(Paste_Here!W$2:W$850, MATCH(B845, Paste_Here!A$2:A$850, 0))))), "High Risk", IF(ISNUMBER(SEARCH("lowrisk", LOWER(INDEX(Paste_Here!W$2:W$850, MATCH(B845, Paste_Here!A$2:A$850, 0))))), "Low Risk", IF(ISNUMBER(SEARCH("somerisk", LOWER(INDEX(Paste_Here!W$2:W$850, MATCH(B845, Paste_Here!A$2:A$850, 0))))), "Some Risk", ""))), ""), "")</f>
        <v/>
      </c>
      <c r="DF845" s="66"/>
      <c r="DG845" s="76" t="str">
        <f>IFERROR(IF(B845&lt;&gt;"", IF(AND(INDEX(Paste_Here!S$2:S$850, MATCH(B845, Paste_Here!A$2:A$850, 0))&lt;&gt;"", ISNUMBER(VALUE(INDEX(Paste_Here!S$2:S$850, MATCH(B845, Paste_Here!A$2:A$850, 0))))), INDEX(Paste_Here!S$2:S$850, MATCH(B845, Paste_Here!A$2:A$850, 0)), ""), ""), "")</f>
        <v/>
      </c>
      <c r="DH845" s="66"/>
      <c r="DI845" s="76" t="str">
        <f>IFERROR(IF(B845&lt;&gt;"", IF(ISNUMBER(SEARCH("highrisk", LOWER(INDEX(Paste_Here!T$2:T$850, MATCH(B845, Paste_Here!A$2:A$850, 0))))), "High Risk", IF(ISNUMBER(SEARCH("lowrisk", LOWER(INDEX(Paste_Here!T$2:T$850, MATCH(B845, Paste_Here!A$2:A$850, 0))))), "Low Risk", IF(ISNUMBER(SEARCH("somerisk", LOWER(INDEX(Paste_Here!T$2:T$850, MATCH(B845, Paste_Here!A$2:A$850, 0))))), "Some Risk", ""))), ""), "")</f>
        <v/>
      </c>
      <c r="DJ845" s="66"/>
      <c r="DK845" s="76" t="str">
        <f>IFERROR(IF(B845&lt;&gt;"", IF(AND(INDEX(Paste_Here!AD$2:AD$850, MATCH(B845, Paste_Here!A$2:A$850, 0))&lt;&gt;"", ISNUMBER(VALUE(INDEX(Paste_Here!AD$2:AD$850, MATCH(B845, Paste_Here!A$2:A$850, 0))))), INDEX(Paste_Here!AD$2:AD$850, MATCH(B845, Paste_Here!A$2:A$850, 0)), ""), ""), "")</f>
        <v/>
      </c>
      <c r="DL845" s="66"/>
      <c r="DM845" s="76" t="str">
        <f>IFERROR(IF(B845&lt;&gt;"", IF(LOWER(INDEX(Paste_Here!AE$2:AE$850, MATCH(B845, Paste_Here!A$2:A$850, 0)))="approaching expectations", "Approaching", IF(LOWER(INDEX(Paste_Here!AE$2:AE$850, MATCH(B845, Paste_Here!A$2:A$850, 0)))="met expectations", "Met", IF(LOWER(INDEX(Paste_Here!AE$2:AE$850, MATCH(B845, Paste_Here!A$2:A$850, 0)))="exceeded expectations", "Exceeded", IF(LOWER(INDEX(Paste_Here!AE$2:AE$850, MATCH(B845, Paste_Here!A$2:A$850, 0)))="below expectations", "Below", "")))), ""), "")</f>
        <v/>
      </c>
      <c r="DN845" s="66"/>
      <c r="DO845" s="76"/>
      <c r="DP845" s="66"/>
      <c r="DQ845" s="76"/>
      <c r="DR845" s="66"/>
      <c r="DS845" s="76"/>
      <c r="DT845" s="66"/>
      <c r="DU845" s="76"/>
      <c r="DV845" s="66"/>
      <c r="DW845" s="66"/>
      <c r="DX845" s="76" t="str">
        <f t="shared" si="111"/>
        <v/>
      </c>
      <c r="DY845" s="66"/>
      <c r="DZ845" s="76"/>
      <c r="EA845" s="66"/>
      <c r="EB845" s="76"/>
      <c r="EC845" s="66"/>
      <c r="ED845" s="76" t="str">
        <f>IFERROR(IF(B845&lt;&gt;"", IF(AND(INDEX(Paste_Here!AF$2:AF$850, MATCH(B845, Paste_Here!A$2:A$850, 0))&lt;&gt;"", ISNUMBER(VALUE(INDEX(Paste_Here!AF$2:AF$850, MATCH(B845, Paste_Here!A$2:A$850, 0))))), INDEX(Paste_Here!AF$2:AF$850, MATCH(B845, Paste_Here!A$2:A$850, 0)), ""), ""), "")</f>
        <v/>
      </c>
      <c r="EE845" s="66"/>
      <c r="EF845" s="76"/>
      <c r="EG845" s="66"/>
      <c r="EH845" s="76"/>
      <c r="EI845" s="66"/>
      <c r="EJ845" s="76" t="str">
        <f>IFERROR(IF(B845&lt;&gt;"", IF(AND(INDEX(Paste_Here!AG$2:AG$850, MATCH(B845, Paste_Here!A$2:A$850, 0))&lt;&gt;"", ISNUMBER(VALUE(INDEX(Paste_Here!AG$2:AG$850, MATCH(B845, Paste_Here!A$2:A$850, 0))))), INDEX(Paste_Here!AG$2:AG$850, MATCH(B845, Paste_Here!A$2:A$850, 0)), ""), ""), "")</f>
        <v/>
      </c>
      <c r="EK845" s="66"/>
      <c r="EL845" s="76"/>
      <c r="EM845" s="66"/>
      <c r="EN845" s="76"/>
      <c r="EO845" s="66"/>
      <c r="EP845" s="76"/>
      <c r="EQ845" s="66"/>
      <c r="ER845" s="76"/>
      <c r="ES845" s="66"/>
      <c r="ET845" s="66"/>
      <c r="EU845" s="76"/>
      <c r="EV845" s="66"/>
      <c r="EW845" s="76"/>
      <c r="EX845" s="66"/>
      <c r="EY845" s="76"/>
      <c r="EZ845" s="66"/>
      <c r="FA845" s="76"/>
      <c r="FB845" s="66"/>
      <c r="FC845" s="76"/>
      <c r="FD845" s="66"/>
      <c r="FE845" s="76"/>
      <c r="FF845" s="66"/>
      <c r="FG845" s="76"/>
      <c r="FH845" s="66"/>
      <c r="FI845" s="76"/>
      <c r="FJ845" s="66"/>
      <c r="FK845" s="76"/>
      <c r="FL845" s="66"/>
      <c r="FM845" s="76"/>
      <c r="FN845" s="66"/>
      <c r="FO845" s="76"/>
      <c r="FP845" s="66"/>
      <c r="FQ845" s="76"/>
      <c r="FR845" s="66"/>
      <c r="FS845" s="76"/>
      <c r="FT845" s="66"/>
      <c r="FU845" s="76"/>
      <c r="FV845" s="66"/>
      <c r="FW845" s="76"/>
      <c r="FX845" s="66"/>
      <c r="FY845" s="76"/>
      <c r="FZ845" s="66"/>
      <c r="GA845" s="76"/>
      <c r="GB845" s="66"/>
      <c r="GC845" s="76"/>
      <c r="GD845" s="66"/>
      <c r="GE845" s="76"/>
      <c r="GF845" s="66"/>
      <c r="GG845" s="76"/>
      <c r="GH845" s="66"/>
      <c r="GI845" s="76"/>
      <c r="GJ845" s="66"/>
      <c r="GK845" s="76"/>
      <c r="GL845" s="66"/>
      <c r="GM845" s="76"/>
      <c r="GN845" s="66"/>
      <c r="GO845" s="76"/>
      <c r="GP845" s="66"/>
      <c r="GQ845" s="76"/>
      <c r="GR845" s="66"/>
      <c r="GS845" s="76"/>
      <c r="GT845" s="66"/>
      <c r="GU845" s="76"/>
      <c r="GV845" s="66"/>
      <c r="GW845" s="76"/>
      <c r="GX845" s="66"/>
      <c r="GY845" s="76"/>
      <c r="GZ845" s="66"/>
      <c r="HA845" s="76"/>
      <c r="HB845" s="66"/>
      <c r="HC845" s="76"/>
      <c r="HD845" s="66"/>
      <c r="HE845" s="76"/>
      <c r="HF845" s="66"/>
      <c r="HG845" s="76"/>
      <c r="HH845" s="66"/>
      <c r="HI845" s="76"/>
      <c r="HJ845" s="66"/>
      <c r="HK845" s="76"/>
      <c r="HL845" s="66"/>
      <c r="HM845" s="76"/>
      <c r="HN845" s="66"/>
      <c r="HO845" s="76"/>
      <c r="HP845" s="66"/>
      <c r="HQ845" s="76"/>
      <c r="HR845" s="66"/>
      <c r="HS845" s="76"/>
      <c r="HT845" s="66"/>
      <c r="HU845" s="76"/>
      <c r="HV845" s="66"/>
      <c r="HW845" s="76"/>
      <c r="HX845" s="66"/>
      <c r="HY845" s="76"/>
      <c r="HZ845" s="66"/>
      <c r="IA845" s="76"/>
      <c r="IB845" s="66"/>
      <c r="IC845" s="76"/>
      <c r="ID845" s="66"/>
      <c r="IE845" s="76"/>
      <c r="IF845" s="66"/>
      <c r="IG845" s="76"/>
      <c r="IH845" s="66"/>
      <c r="II845" s="76"/>
      <c r="IJ845" s="66"/>
      <c r="IK845" s="76"/>
      <c r="IL845" s="66"/>
      <c r="IM845" s="76"/>
      <c r="IN845" s="66"/>
      <c r="IO845" s="76"/>
      <c r="IP845" s="66"/>
      <c r="IQ845" s="76"/>
      <c r="IR845" s="66"/>
      <c r="IS845" s="76"/>
      <c r="IT845" s="66"/>
      <c r="IU845" s="76"/>
      <c r="IV845" s="66"/>
      <c r="IW845" s="76"/>
      <c r="IX845" s="66"/>
      <c r="IY845" s="76"/>
      <c r="IZ845" s="66"/>
      <c r="JA845" s="76"/>
      <c r="JB845" s="66"/>
      <c r="JC845" s="76"/>
      <c r="JD845" s="66"/>
      <c r="JE845" s="76"/>
      <c r="JF845" s="66"/>
      <c r="JG845" s="76"/>
      <c r="JH845" s="66"/>
      <c r="JI845" s="76"/>
      <c r="JJ845" s="66"/>
      <c r="JK845" s="76"/>
      <c r="JL845" s="66"/>
      <c r="JM845" s="76"/>
      <c r="JN845" s="66"/>
      <c r="JO845" s="76"/>
      <c r="JP845" s="66"/>
      <c r="JQ845" s="76"/>
      <c r="JR845" s="66"/>
      <c r="JS845" s="76"/>
      <c r="JT845" s="66"/>
      <c r="JU845" s="76"/>
      <c r="JV845" s="66"/>
      <c r="JW845" s="76"/>
      <c r="JX845" s="66"/>
      <c r="JY845" s="76"/>
      <c r="JZ845" s="66"/>
      <c r="KA845" s="76"/>
      <c r="KB845" s="66"/>
      <c r="KC845" s="76"/>
      <c r="KD845" s="66"/>
      <c r="KE845" s="76"/>
      <c r="KF845" s="66"/>
      <c r="KG845" s="76"/>
      <c r="KH845" s="66"/>
      <c r="KI845" s="76"/>
      <c r="KJ845" s="66"/>
      <c r="KK845" s="76"/>
      <c r="KL845" s="66"/>
      <c r="KM845" s="76"/>
      <c r="KN845" s="66"/>
      <c r="KO845" s="76"/>
      <c r="KP845" s="66"/>
      <c r="KQ845" s="76"/>
      <c r="KR845" s="66"/>
      <c r="KS845" s="76"/>
      <c r="KT845" s="66"/>
      <c r="KU845" s="76"/>
      <c r="KV845" s="66"/>
      <c r="KW845" s="76"/>
      <c r="KX845" s="66"/>
      <c r="KY845" s="76"/>
      <c r="KZ845" s="66"/>
      <c r="LA845" s="76"/>
      <c r="LB845" s="66"/>
      <c r="LC845" s="76"/>
      <c r="LD845" s="66"/>
      <c r="LE845" s="76"/>
      <c r="LF845" s="66"/>
      <c r="LG845" s="76"/>
      <c r="LH845" s="66"/>
      <c r="LI845" s="76"/>
      <c r="LJ845" s="66"/>
      <c r="LK845" s="76"/>
      <c r="LL845" s="66"/>
      <c r="LM845" s="76"/>
      <c r="LN845" s="66"/>
      <c r="LO845" s="76"/>
      <c r="LP845" s="66"/>
      <c r="LQ845" s="76"/>
      <c r="LR845" s="66"/>
      <c r="LS845" s="76"/>
      <c r="LT845" s="66"/>
      <c r="LU845" s="76"/>
      <c r="LV845" s="66"/>
      <c r="LW845" s="76"/>
      <c r="LX845" s="66"/>
      <c r="LY845" s="76"/>
      <c r="LZ845" s="66"/>
      <c r="MA845" s="76"/>
      <c r="MB845" s="66"/>
      <c r="MC845" s="76"/>
      <c r="MD845" s="66"/>
      <c r="MG845" s="1" t="str" cm="1">
        <f t="array" ref="MG845">IFERROR(INDEX(Paste_Here!$B$2:$B$850, MATCH(0, COUNTIF(MG$4:MG844, Paste_Here!$B$2:$B$850) + IF(Paste_Here!$B$2:$B$850="", 1, 0), 0)), "")</f>
        <v/>
      </c>
      <c r="MH845" s="1" t="str">
        <f>IF(MG845&lt;&gt;"", INDEX(Paste_Here!$A$2:$A$850, MATCH(MG845, Paste_Here!$B$2:$B$850, 0)), "")</f>
        <v/>
      </c>
      <c r="MI845" s="1" t="str">
        <f t="shared" si="112"/>
        <v/>
      </c>
      <c r="MJ845" s="1" t="str" cm="1">
        <f t="array" ref="MJ845">IFERROR(INDEX($MI$5:$MI$850, MATCH(SMALL(IF($MI$5:$MI$850&lt;&gt;"", COUNTIF($MI$5:$MI$850, "&lt;"&amp;$MI$5:$MI$850)+1), ROW()-ROW($MJ$5)+1), COUNTIF($MI$5:$MI$850, "&lt;"&amp;$MI$5:$MI$850)+1, 0)), "")</f>
        <v/>
      </c>
    </row>
    <row r="846" spans="1:348">
      <c r="A846" s="66"/>
      <c r="B846" s="76" t="str">
        <f t="shared" si="105"/>
        <v/>
      </c>
      <c r="C846" s="66"/>
      <c r="D846" s="76" t="str">
        <f>IFERROR(IF(B846&lt;&gt;"", IF(AND(INDEX(Paste_Here!B$2:B$850, MATCH(B846, Paste_Here!A$2:A$850, 0))&lt;&gt;"", ISNUMBER(VALUE(INDEX(Paste_Here!B$2:B$850, MATCH(B846, Paste_Here!A$2:A$850, 0))))), INDEX(Paste_Here!B$2:B$850, MATCH(B846, Paste_Here!A$2:A$850, 0)), ""), ""), "")</f>
        <v/>
      </c>
      <c r="E846" s="66"/>
      <c r="F846" s="76" t="str">
        <f>IFERROR(IF(B846&lt;&gt;"", IF(ISTEXT(INDEX(Paste_Here!K$2:K$850, MATCH(B846, Paste_Here!A$2:A$850, 0))), INDEX(Paste_Here!K$2:K$850, MATCH(B846, Paste_Here!A$2:A$850, 0)), ""), ""), "")</f>
        <v/>
      </c>
      <c r="G846" s="66"/>
      <c r="H846" s="76" t="str">
        <f>IFERROR(IF(B846&lt;&gt;"", IF(ISTEXT(INDEX(Paste_Here!C$2:C$850, MATCH(B846, Paste_Here!A$2:A$850, 0))), INDEX(Paste_Here!C$2:C$850, MATCH(B846, Paste_Here!A$2:A$850, 0)), ""), ""), "")</f>
        <v/>
      </c>
      <c r="I846" s="66"/>
      <c r="J846" s="76" t="str">
        <f>IFERROR(IF(B846&lt;&gt;"", IF(ISNUMBER(SEARCH("s", LOWER(INDEX(Paste_Here!M$2:M$850, MATCH(B846, Paste_Here!A$2:A$850, 0))))), "Yes", IF(INDEX(Paste_Here!M$2:M$850, MATCH(B846, Paste_Here!A$2:A$850, 0))&lt;&gt;"", "No", "")), ""), "")</f>
        <v/>
      </c>
      <c r="K846" s="66"/>
      <c r="L846" s="76" t="str">
        <f>IFERROR(IF(B846&lt;&gt;"", IF(ISNUMBER(SEARCH("yes", LOWER(INDEX(Paste_Here!E$2:E$850, MATCH(B846, Paste_Here!A$2:A$850, 0))))), "Yes", IF(ISNUMBER(SEARCH("no", LOWER(INDEX(Paste_Here!E$2:E$850, MATCH(B846, Paste_Here!A$2:A$850, 0))))), "No", "")), ""), "")</f>
        <v/>
      </c>
      <c r="M846" s="66"/>
      <c r="N846" s="76" t="str">
        <f>IFERROR(IF(B846&lt;&gt;"", IF(ISNUMBER(SEARCH("yes", LOWER(INDEX(Paste_Here!F$2:F$850, MATCH(B846, Paste_Here!A$2:A$850, 0))))), "Yes", IF(ISNUMBER(SEARCH("no", LOWER(INDEX(Paste_Here!F$2:F$850, MATCH(B846, Paste_Here!A$2:A$850, 0))))), "No", "")), ""), "")</f>
        <v/>
      </c>
      <c r="O846" s="66"/>
      <c r="P846" s="76" t="str">
        <f>IFERROR(IF(B846&lt;&gt;"", IF(ISNUMBER(SEARCH("yes", LOWER(INDEX(Paste_Here!L$2:L$850, MATCH(B846, Paste_Here!A$2:A$850, 0))))), "Yes", IF(ISNUMBER(SEARCH("no", LOWER(INDEX(Paste_Here!L$2:L$850, MATCH(B846, Paste_Here!A$2:A$850, 0))))), "No", "")), ""), "")</f>
        <v/>
      </c>
      <c r="Q846" s="66"/>
      <c r="R846" s="76" t="str">
        <f>IFERROR(IF(B846&lt;&gt;"", IF(ISNUMBER(SEARCH("transitional 2", LOWER(INDEX(Paste_Here!D$2:D$850, MATCH(B846, Paste_Here!A$2:A$850, 0))))), "T2", IF(ISNUMBER(SEARCH("transitional 1", LOWER(INDEX(Paste_Here!D$2:D$850, MATCH(B846, Paste_Here!A$2:A$850, 0))))), "T1", IF(ISNUMBER(SEARCH("waived ell services", LOWER(INDEX(Paste_Here!D$2:D$850, MATCH(B846, Paste_Here!A$2:A$850, 0))))), "W", IF(ISNUMBER(SEARCH("english language learner", LOWER(INDEX(Paste_Here!D$2:D$850, MATCH(B846, Paste_Here!A$2:A$850, 0))))), "L", "")))), ""), "")</f>
        <v/>
      </c>
      <c r="S846" s="66"/>
      <c r="T846" s="76" t="str">
        <f>IFERROR(IF(B846&lt;&gt;"", IF(ISNUMBER(SEARCH("yes", LOWER(INDEX(Paste_Here!I$2:I$850, MATCH(B846, Paste_Here!A$2:A$850, 0))))), "Yes", IF(ISNUMBER(SEARCH("no", LOWER(INDEX(Paste_Here!I$2:I$850, MATCH(B846, Paste_Here!A$2:A$850, 0))))), "No", "")), ""), "")</f>
        <v/>
      </c>
      <c r="U846" s="66"/>
      <c r="V846" s="76" t="str">
        <f>IFERROR(IF(B846&lt;&gt;"", IF(ISTEXT(INDEX(Paste_Here!J$2:J$850, MATCH(B846, Paste_Here!A$2:A$850, 0))), VALUE(INDEX(Paste_Here!J$2:J$850, MATCH(B846, Paste_Here!A$2:A$850, 0))), ""), ""), "")</f>
        <v/>
      </c>
      <c r="W846" s="66"/>
      <c r="X846" s="66"/>
      <c r="Y846" s="76" t="str">
        <f t="shared" si="106"/>
        <v/>
      </c>
      <c r="Z846" s="66"/>
      <c r="AA846" s="76" t="str">
        <f>IFERROR(IF(B846&lt;&gt;"", IF(AND(INDEX(Paste_Here!AI$2:AI$850, MATCH(B846, Paste_Here!A$2:A$850, 0))&lt;&gt;"", ISNUMBER(VALUE(INDEX(Paste_Here!AI$2:AI$850, MATCH(B846, Paste_Here!A$2:A$850, 0))))), INDEX(Paste_Here!AI$2:AI$850, MATCH(B846, Paste_Here!A$2:A$850, 0)), ""), ""), "")</f>
        <v/>
      </c>
      <c r="AB846" s="66"/>
      <c r="AC846" s="76" t="str">
        <f>IFERROR(IF(B846&lt;&gt;"", IF(AND(INDEX(Paste_Here!AJ$2:AJ$850, MATCH(B846, Paste_Here!A$2:A$850, 0))&lt;&gt;"", ISNUMBER(VALUE(INDEX(Paste_Here!AJ$2:AJ$850, MATCH(B846, Paste_Here!A$2:A$850, 0))))), INDEX(Paste_Here!AJ$2:AJ$850, MATCH(B846, Paste_Here!A$2:A$850, 0)), ""), ""), "")</f>
        <v/>
      </c>
      <c r="AD846" s="66"/>
      <c r="AE846" s="76" t="str">
        <f>IFERROR(IF(B846&lt;&gt;"", IF(AND(INDEX(Paste_Here!AK$2:AK$850, MATCH(B846, Paste_Here!A$2:A$850, 0))&lt;&gt;"", ISNUMBER(VALUE(INDEX(Paste_Here!AK$2:AK$850, MATCH(B846, Paste_Here!A$2:A$850, 0))))), INDEX(Paste_Here!AK$2:AK$850, MATCH(B846, Paste_Here!A$2:A$850, 0)), ""), ""), "")</f>
        <v/>
      </c>
      <c r="AF846" s="66"/>
      <c r="AG846" s="76" t="str">
        <f>IFERROR(IF(B846&lt;&gt;"", IF(AND(INDEX(Paste_Here!AL$2:AL$850, MATCH(B846, Paste_Here!A$2:A$850, 0))&lt;&gt;"", ISNUMBER(VALUE(INDEX(Paste_Here!AL$2:AL$850, MATCH(B846, Paste_Here!A$2:A$850, 0))))), INDEX(Paste_Here!AL$2:AL$850, MATCH(B846, Paste_Here!A$2:A$850, 0)), ""), ""), "")</f>
        <v/>
      </c>
      <c r="AH846" s="66"/>
      <c r="AI846" s="76" t="str">
        <f>IFERROR(IF(B846&lt;&gt;"", IF(AND(INDEX(Paste_Here!AH$2:AH$850, MATCH(B846, Paste_Here!A$2:A$850, 0))&lt;&gt;"", ISNUMBER(VALUE(INDEX(Paste_Here!AH$2:AH$850, MATCH(B846, Paste_Here!A$2:A$850, 0))))), IF(VALUE(INDEX(Paste_Here!AH$2:AH$850, MATCH(B846, Paste_Here!A$2:A$850, 0)))=0, "", INDEX(Paste_Here!AH$2:AH$850, MATCH(B846, Paste_Here!A$2:A$850, 0))), ""), ""), "")</f>
        <v/>
      </c>
      <c r="AJ846" s="66"/>
      <c r="AK846" s="76" t="str">
        <f>IFERROR(IF(B846&lt;&gt;"", IF(AND(INDEX(Paste_Here!N$2:N$850, MATCH(B846, Paste_Here!A$2:A$850, 0))&lt;&gt;"", ISNUMBER(VALUE(INDEX(Paste_Here!N$2:N$850, MATCH(B846, Paste_Here!A$2:A$850, 0))))), INDEX(Paste_Here!N$2:N$850, MATCH(B846, Paste_Here!A$2:A$850, 0)), ""), ""), "")</f>
        <v/>
      </c>
      <c r="AL846" s="66"/>
      <c r="AM846" s="76" t="str">
        <f>IFERROR(IF(B846&lt;&gt;"", IF(AND(INDEX(Paste_Here!O$2:O$850, MATCH(B846, Paste_Here!A$2:A$850, 0))&lt;&gt;"", ISNUMBER(VALUE(INDEX(Paste_Here!O$2:O$850, MATCH(B846, Paste_Here!A$2:A$850, 0))))), INDEX(Paste_Here!O$2:O$850, MATCH(B846, Paste_Here!A$2:A$850, 0)), ""), ""), "")</f>
        <v/>
      </c>
      <c r="AN846" s="66"/>
      <c r="AO846" s="76"/>
      <c r="AP846" s="66"/>
      <c r="AQ846" s="76"/>
      <c r="AR846" s="66"/>
      <c r="AS846" s="76"/>
      <c r="AT846" s="66"/>
      <c r="AU846" s="66"/>
      <c r="AV846" s="76" t="str">
        <f t="shared" si="107"/>
        <v/>
      </c>
      <c r="AW846" s="66"/>
      <c r="AX846" s="76" t="str">
        <f>IFERROR(IF(B846&lt;&gt;"", IF(ISNUMBER(SEARCH("Revealed-Potential (Primary Focus)", LOWER(INDEX(Paste_Here!Z$2:Z$850, MATCH(B846, Paste_Here!A$2:A$850, 0))))), "Rev-Potential: Prim", IF(ISNUMBER(SEARCH("Revealed-Potential (Secondary Focus)", LOWER(INDEX(Paste_Here!Z$2:Z$850, MATCH(B846, Paste_Here!A$2:A$850, 0))))), "Rev-Potential: Sec", IF(ISNUMBER(SEARCH("Monitoring", LOWER(INDEX(Paste_Here!Z$2:Z$850, MATCH(B846, Paste_Here!A$2:A$850, 0))))), "Monitoring", IF(ISNUMBER(SEARCH("At-Promise (Secondary Focus)", LOWER(INDEX(Paste_Here!Z$2:Z$850, MATCH(B846, Paste_Here!A$2:A$850, 0))))), "At-Promise: Sec", IF(ISNUMBER(SEARCH("At-Promise (Primary Focus)", LOWER(INDEX(Paste_Here!Z$2:Z$850, MATCH(B846, Paste_Here!A$2:A$850, 0))))), "At-Promise: Prim", ""))))), ""), "")</f>
        <v/>
      </c>
      <c r="AY846" s="66"/>
      <c r="AZ846" s="76"/>
      <c r="BA846" s="66"/>
      <c r="BB846" s="76"/>
      <c r="BC846" s="66"/>
      <c r="BD846" s="76"/>
      <c r="BE846" s="66"/>
      <c r="BF846" s="76"/>
      <c r="BG846" s="66"/>
      <c r="BH846" s="76"/>
      <c r="BI846" s="66"/>
      <c r="BJ846" s="66"/>
      <c r="BK846" s="76" t="str">
        <f t="shared" si="108"/>
        <v/>
      </c>
      <c r="BL846" s="66"/>
      <c r="BM846" s="76" t="str">
        <f>IFERROR(IF(B846&lt;&gt;"", IF(AND(ISNUMBER(VALUE(SUBSTITUTE(SUBSTITUTE(Paste_Here!R846, "br", "-"), "L", ""))), VALUE(SUBSTITUTE(SUBSTITUTE(Paste_Here!R846, "br", "-"), "L", "")) &gt;= 1095), "Yes", IF(AND(ISNUMBER(VALUE(SUBSTITUTE(SUBSTITUTE(Paste_Here!R846, "br", "-"), "L", ""))), VALUE(SUBSTITUTE(SUBSTITUTE(Paste_Here!R846, "br", "-"), "L", "")) &lt;= 1094), "No", "")), ""), "")</f>
        <v/>
      </c>
      <c r="BN846" s="66"/>
      <c r="BO846" s="76" t="str">
        <f>IFERROR(IF(B846&lt;&gt;"", IF(COUNTIF(INDEX(Paste_Here!Y$2:AB$850, MATCH(B846, Paste_Here!A$2:A$850, 0), 0), "yes") &gt; 0, "Yes", IF(COUNTIF(INDEX(Paste_Here!Y$2:AB$850, MATCH(B846, Paste_Here!A$2:A$850, 0), 0), "no") &gt; 0, "No", "")), ""), "")</f>
        <v/>
      </c>
      <c r="BP846" s="66"/>
      <c r="BQ846" s="76" t="str">
        <f>IFERROR(IF(B846&lt;&gt;"", IF(AND(ISNUMBER(VALUE(SUBSTITUTE(SUBSTITUTE(Paste_Here!U846, "em", "-"), "q", ""))), VALUE(SUBSTITUTE(SUBSTITUTE(Paste_Here!U846, "em", "-"), "q", "")) &gt;= 910), "Yes", IF(AND(ISNUMBER(VALUE(SUBSTITUTE(SUBSTITUTE(Paste_Here!U846, "em", "-"), "q", ""))), VALUE(SUBSTITUTE(SUBSTITUTE(Paste_Here!U846, "em", "-"), "q", "")) &lt;= 909), "No", "")), ""), "")</f>
        <v/>
      </c>
      <c r="BR846" s="66"/>
      <c r="BS846" s="76" t="str">
        <f>IFERROR(IF(B846&lt;&gt;"", IF(AND(INDEX(Paste_Here!X$2:X$850, MATCH(B846, Paste_Here!A$2:A$850, 0))&lt;&gt;"", ISNUMBER(VALUE(INDEX(Paste_Here!X$2:X$850, MATCH(B846, Paste_Here!A$2:A$850, 0))))), INDEX(Paste_Here!X$2:X$850, MATCH(B846, Paste_Here!A$2:A$850, 0)), ""), ""), "")</f>
        <v/>
      </c>
      <c r="BT846" s="66"/>
      <c r="BU846" s="76" t="str">
        <f>IFERROR(IF(B846&lt;&gt;"", IF(ISNUMBER(VALUE(INDEX(Paste_Here!G$2:G$850, MATCH(B846, Paste_Here!A$2:A$850, 0)))), IF(VALUE(INDEX(Paste_Here!G$2:G$850, MATCH(B846, Paste_Here!A$2:A$850, 0)))=0, "No", IF(AND(VALUE(INDEX(Paste_Here!G$2:G$850, MATCH(B846, Paste_Here!A$2:A$850, 0)))&gt;=1, VALUE(INDEX(Paste_Here!G$2:G$850, MATCH(B846, Paste_Here!A$2:A$850, 0)))&lt;=4), VALUE(INDEX(Paste_Here!G$2:G$850, MATCH(B846, Paste_Here!A$2:A$850, 0))), "")), ""), ""), "")</f>
        <v/>
      </c>
      <c r="BV846" s="66"/>
      <c r="BW846" s="76" t="str">
        <f>IFERROR(IF(B846&lt;&gt;"", IF(ISNUMBER(VALUE(INDEX(Paste_Here!H$2:H$850, MATCH(B846, Paste_Here!A$2:A$850, 0)))), IF(VALUE(INDEX(Paste_Here!H$2:H$850, MATCH(B846, Paste_Here!A$2:A$850, 0)))=0, "No", IF(AND(VALUE(INDEX(Paste_Here!H$2:H$850, MATCH(B846, Paste_Here!A$2:A$850, 0)))&gt;=1, VALUE(INDEX(Paste_Here!H$2:H$850, MATCH(B846, Paste_Here!A$2:A$850, 0)))&lt;=4), VALUE(INDEX(Paste_Here!H$2:H$850, MATCH(B846, Paste_Here!A$2:A$850, 0))), "")), ""), ""), "")</f>
        <v/>
      </c>
      <c r="BX846" s="66"/>
      <c r="BY846" s="76"/>
      <c r="BZ846" s="66"/>
      <c r="CA846" s="76"/>
      <c r="CB846" s="66"/>
      <c r="CC846" s="66"/>
      <c r="CD846" s="76" t="str">
        <f t="shared" si="109"/>
        <v/>
      </c>
      <c r="CE846" s="66"/>
      <c r="CF846" s="76" t="str">
        <f>IFERROR(IF(B846&lt;&gt;"", IF(AND(INDEX(Paste_Here!P$2:P$850, MATCH(B846, Paste_Here!A$2:A$850, 0))&lt;&gt;"", ISNUMBER(VALUE(INDEX(Paste_Here!P$2:P$850, MATCH(B846, Paste_Here!A$2:A$850, 0))))), INDEX(Paste_Here!P$2:P$850, MATCH(B846, Paste_Here!A$2:A$850, 0)), ""), ""), "")</f>
        <v/>
      </c>
      <c r="CG846" s="66"/>
      <c r="CH846" s="76" t="str">
        <f>IFERROR(IF(B846&lt;&gt;"", IF(ISNUMBER(SEARCH("highrisk", LOWER(INDEX(Paste_Here!Q$2:Q$850, MATCH(B846, Paste_Here!A$2:A$850, 0))))), "High Risk", IF(ISNUMBER(SEARCH("lowrisk", LOWER(INDEX(Paste_Here!Q$2:Q$850, MATCH(B846, Paste_Here!A$2:A$850, 0))))), "Low Risk", IF(ISNUMBER(SEARCH("somerisk", LOWER(INDEX(Paste_Here!Q$2:Q$850, MATCH(B846, Paste_Here!A$2:A$850, 0))))), "Some Risk", ""))), ""), "")</f>
        <v/>
      </c>
      <c r="CI846" s="66"/>
      <c r="CJ846" s="76" t="str">
        <f>IFERROR(IF(B846&lt;&gt;"", IF(AND(INDEX(Paste_Here!AA$2:AA$850, MATCH(B846, Paste_Here!A$2:A$850, 0))&lt;&gt;"", ISNUMBER(VALUE(INDEX(Paste_Here!AA$2:AA$850, MATCH(B846, Paste_Here!A$2:A$850, 0))))), INDEX(Paste_Here!AA$2:AA$850, MATCH(B846, Paste_Here!A$2:A$850, 0)), ""), ""), "")</f>
        <v/>
      </c>
      <c r="CK846" s="66"/>
      <c r="CL846" s="76" t="str">
        <f>IFERROR(IF(B846&lt;&gt;"", IF(LOWER(INDEX(Paste_Here!AB$2:AB$850, MATCH(B846, Paste_Here!A$2:A$850, 0)))="approaching expectations", "Approaching", IF(LOWER(INDEX(Paste_Here!AB$2:AB$850, MATCH(B846, Paste_Here!A$2:A$850, 0)))="met expectations", "Met", IF(LOWER(INDEX(Paste_Here!AB$2:AB$850, MATCH(B846, Paste_Here!A$2:A$850, 0)))="exceeded expectations", "Exceeded", IF(LOWER(INDEX(Paste_Here!AB$2:AB$850, MATCH(B846, Paste_Here!A$2:A$850, 0)))="below expectations", "Below", "")))), ""), "")</f>
        <v/>
      </c>
      <c r="CM846" s="66"/>
      <c r="CN846" s="76" t="str">
        <f>IFERROR(IF(B846&lt;&gt;"", IF(AND(INDEX(Paste_Here!AC$2:AC$850, MATCH(B846, Paste_Here!A$2:A$850, 0))&lt;&gt;"", ISNUMBER(VALUE(INDEX(Paste_Here!AC$2:AC$850, MATCH(B846, Paste_Here!A$2:A$850, 0))))), INDEX(Paste_Here!AC$2:AC$850, MATCH(B846, Paste_Here!A$2:A$850, 0)), ""), ""), "")</f>
        <v/>
      </c>
      <c r="CO846" s="66"/>
      <c r="CP846" s="76"/>
      <c r="CQ846" s="66"/>
      <c r="CR846" s="76"/>
      <c r="CS846" s="66"/>
      <c r="CT846" s="76"/>
      <c r="CU846" s="66"/>
      <c r="CV846" s="76"/>
      <c r="CW846" s="66"/>
      <c r="CX846" s="76"/>
      <c r="CY846" s="66"/>
      <c r="CZ846" s="66"/>
      <c r="DA846" s="76" t="str">
        <f t="shared" si="110"/>
        <v/>
      </c>
      <c r="DB846" s="66"/>
      <c r="DC846" s="76" t="str">
        <f>IFERROR(IF(B846&lt;&gt;"", IF(AND(INDEX(Paste_Here!V$2:V$850, MATCH(B846, Paste_Here!A$2:A$850, 0))&lt;&gt;"", ISNUMBER(VALUE(INDEX(Paste_Here!V$2:V$850, MATCH(B846, Paste_Here!A$2:A$850, 0))))), INDEX(Paste_Here!V$2:V$850, MATCH(B846, Paste_Here!A$2:A$850, 0)), ""), ""), "")</f>
        <v/>
      </c>
      <c r="DD846" s="66"/>
      <c r="DE846" s="76" t="str">
        <f>IFERROR(IF(B846&lt;&gt;"", IF(ISNUMBER(SEARCH("highrisk", LOWER(INDEX(Paste_Here!W$2:W$850, MATCH(B846, Paste_Here!A$2:A$850, 0))))), "High Risk", IF(ISNUMBER(SEARCH("lowrisk", LOWER(INDEX(Paste_Here!W$2:W$850, MATCH(B846, Paste_Here!A$2:A$850, 0))))), "Low Risk", IF(ISNUMBER(SEARCH("somerisk", LOWER(INDEX(Paste_Here!W$2:W$850, MATCH(B846, Paste_Here!A$2:A$850, 0))))), "Some Risk", ""))), ""), "")</f>
        <v/>
      </c>
      <c r="DF846" s="66"/>
      <c r="DG846" s="76" t="str">
        <f>IFERROR(IF(B846&lt;&gt;"", IF(AND(INDEX(Paste_Here!S$2:S$850, MATCH(B846, Paste_Here!A$2:A$850, 0))&lt;&gt;"", ISNUMBER(VALUE(INDEX(Paste_Here!S$2:S$850, MATCH(B846, Paste_Here!A$2:A$850, 0))))), INDEX(Paste_Here!S$2:S$850, MATCH(B846, Paste_Here!A$2:A$850, 0)), ""), ""), "")</f>
        <v/>
      </c>
      <c r="DH846" s="66"/>
      <c r="DI846" s="76" t="str">
        <f>IFERROR(IF(B846&lt;&gt;"", IF(ISNUMBER(SEARCH("highrisk", LOWER(INDEX(Paste_Here!T$2:T$850, MATCH(B846, Paste_Here!A$2:A$850, 0))))), "High Risk", IF(ISNUMBER(SEARCH("lowrisk", LOWER(INDEX(Paste_Here!T$2:T$850, MATCH(B846, Paste_Here!A$2:A$850, 0))))), "Low Risk", IF(ISNUMBER(SEARCH("somerisk", LOWER(INDEX(Paste_Here!T$2:T$850, MATCH(B846, Paste_Here!A$2:A$850, 0))))), "Some Risk", ""))), ""), "")</f>
        <v/>
      </c>
      <c r="DJ846" s="66"/>
      <c r="DK846" s="76" t="str">
        <f>IFERROR(IF(B846&lt;&gt;"", IF(AND(INDEX(Paste_Here!AD$2:AD$850, MATCH(B846, Paste_Here!A$2:A$850, 0))&lt;&gt;"", ISNUMBER(VALUE(INDEX(Paste_Here!AD$2:AD$850, MATCH(B846, Paste_Here!A$2:A$850, 0))))), INDEX(Paste_Here!AD$2:AD$850, MATCH(B846, Paste_Here!A$2:A$850, 0)), ""), ""), "")</f>
        <v/>
      </c>
      <c r="DL846" s="66"/>
      <c r="DM846" s="76" t="str">
        <f>IFERROR(IF(B846&lt;&gt;"", IF(LOWER(INDEX(Paste_Here!AE$2:AE$850, MATCH(B846, Paste_Here!A$2:A$850, 0)))="approaching expectations", "Approaching", IF(LOWER(INDEX(Paste_Here!AE$2:AE$850, MATCH(B846, Paste_Here!A$2:A$850, 0)))="met expectations", "Met", IF(LOWER(INDEX(Paste_Here!AE$2:AE$850, MATCH(B846, Paste_Here!A$2:A$850, 0)))="exceeded expectations", "Exceeded", IF(LOWER(INDEX(Paste_Here!AE$2:AE$850, MATCH(B846, Paste_Here!A$2:A$850, 0)))="below expectations", "Below", "")))), ""), "")</f>
        <v/>
      </c>
      <c r="DN846" s="66"/>
      <c r="DO846" s="76"/>
      <c r="DP846" s="66"/>
      <c r="DQ846" s="76"/>
      <c r="DR846" s="66"/>
      <c r="DS846" s="76"/>
      <c r="DT846" s="66"/>
      <c r="DU846" s="76"/>
      <c r="DV846" s="66"/>
      <c r="DW846" s="66"/>
      <c r="DX846" s="76" t="str">
        <f t="shared" si="111"/>
        <v/>
      </c>
      <c r="DY846" s="66"/>
      <c r="DZ846" s="76"/>
      <c r="EA846" s="66"/>
      <c r="EB846" s="76"/>
      <c r="EC846" s="66"/>
      <c r="ED846" s="76" t="str">
        <f>IFERROR(IF(B846&lt;&gt;"", IF(AND(INDEX(Paste_Here!AF$2:AF$850, MATCH(B846, Paste_Here!A$2:A$850, 0))&lt;&gt;"", ISNUMBER(VALUE(INDEX(Paste_Here!AF$2:AF$850, MATCH(B846, Paste_Here!A$2:A$850, 0))))), INDEX(Paste_Here!AF$2:AF$850, MATCH(B846, Paste_Here!A$2:A$850, 0)), ""), ""), "")</f>
        <v/>
      </c>
      <c r="EE846" s="66"/>
      <c r="EF846" s="76"/>
      <c r="EG846" s="66"/>
      <c r="EH846" s="76"/>
      <c r="EI846" s="66"/>
      <c r="EJ846" s="76" t="str">
        <f>IFERROR(IF(B846&lt;&gt;"", IF(AND(INDEX(Paste_Here!AG$2:AG$850, MATCH(B846, Paste_Here!A$2:A$850, 0))&lt;&gt;"", ISNUMBER(VALUE(INDEX(Paste_Here!AG$2:AG$850, MATCH(B846, Paste_Here!A$2:A$850, 0))))), INDEX(Paste_Here!AG$2:AG$850, MATCH(B846, Paste_Here!A$2:A$850, 0)), ""), ""), "")</f>
        <v/>
      </c>
      <c r="EK846" s="66"/>
      <c r="EL846" s="76"/>
      <c r="EM846" s="66"/>
      <c r="EN846" s="76"/>
      <c r="EO846" s="66"/>
      <c r="EP846" s="76"/>
      <c r="EQ846" s="66"/>
      <c r="ER846" s="76"/>
      <c r="ES846" s="66"/>
      <c r="ET846" s="66"/>
      <c r="EU846" s="76"/>
      <c r="EV846" s="66"/>
      <c r="EW846" s="76"/>
      <c r="EX846" s="66"/>
      <c r="EY846" s="76"/>
      <c r="EZ846" s="66"/>
      <c r="FA846" s="76"/>
      <c r="FB846" s="66"/>
      <c r="FC846" s="76"/>
      <c r="FD846" s="66"/>
      <c r="FE846" s="76"/>
      <c r="FF846" s="66"/>
      <c r="FG846" s="76"/>
      <c r="FH846" s="66"/>
      <c r="FI846" s="76"/>
      <c r="FJ846" s="66"/>
      <c r="FK846" s="76"/>
      <c r="FL846" s="66"/>
      <c r="FM846" s="76"/>
      <c r="FN846" s="66"/>
      <c r="FO846" s="76"/>
      <c r="FP846" s="66"/>
      <c r="FQ846" s="76"/>
      <c r="FR846" s="66"/>
      <c r="FS846" s="76"/>
      <c r="FT846" s="66"/>
      <c r="FU846" s="76"/>
      <c r="FV846" s="66"/>
      <c r="FW846" s="76"/>
      <c r="FX846" s="66"/>
      <c r="FY846" s="76"/>
      <c r="FZ846" s="66"/>
      <c r="GA846" s="76"/>
      <c r="GB846" s="66"/>
      <c r="GC846" s="76"/>
      <c r="GD846" s="66"/>
      <c r="GE846" s="76"/>
      <c r="GF846" s="66"/>
      <c r="GG846" s="76"/>
      <c r="GH846" s="66"/>
      <c r="GI846" s="76"/>
      <c r="GJ846" s="66"/>
      <c r="GK846" s="76"/>
      <c r="GL846" s="66"/>
      <c r="GM846" s="76"/>
      <c r="GN846" s="66"/>
      <c r="GO846" s="76"/>
      <c r="GP846" s="66"/>
      <c r="GQ846" s="76"/>
      <c r="GR846" s="66"/>
      <c r="GS846" s="76"/>
      <c r="GT846" s="66"/>
      <c r="GU846" s="76"/>
      <c r="GV846" s="66"/>
      <c r="GW846" s="76"/>
      <c r="GX846" s="66"/>
      <c r="GY846" s="76"/>
      <c r="GZ846" s="66"/>
      <c r="HA846" s="76"/>
      <c r="HB846" s="66"/>
      <c r="HC846" s="76"/>
      <c r="HD846" s="66"/>
      <c r="HE846" s="76"/>
      <c r="HF846" s="66"/>
      <c r="HG846" s="76"/>
      <c r="HH846" s="66"/>
      <c r="HI846" s="76"/>
      <c r="HJ846" s="66"/>
      <c r="HK846" s="76"/>
      <c r="HL846" s="66"/>
      <c r="HM846" s="76"/>
      <c r="HN846" s="66"/>
      <c r="HO846" s="76"/>
      <c r="HP846" s="66"/>
      <c r="HQ846" s="76"/>
      <c r="HR846" s="66"/>
      <c r="HS846" s="76"/>
      <c r="HT846" s="66"/>
      <c r="HU846" s="76"/>
      <c r="HV846" s="66"/>
      <c r="HW846" s="76"/>
      <c r="HX846" s="66"/>
      <c r="HY846" s="76"/>
      <c r="HZ846" s="66"/>
      <c r="IA846" s="76"/>
      <c r="IB846" s="66"/>
      <c r="IC846" s="76"/>
      <c r="ID846" s="66"/>
      <c r="IE846" s="76"/>
      <c r="IF846" s="66"/>
      <c r="IG846" s="76"/>
      <c r="IH846" s="66"/>
      <c r="II846" s="76"/>
      <c r="IJ846" s="66"/>
      <c r="IK846" s="76"/>
      <c r="IL846" s="66"/>
      <c r="IM846" s="76"/>
      <c r="IN846" s="66"/>
      <c r="IO846" s="76"/>
      <c r="IP846" s="66"/>
      <c r="IQ846" s="76"/>
      <c r="IR846" s="66"/>
      <c r="IS846" s="76"/>
      <c r="IT846" s="66"/>
      <c r="IU846" s="76"/>
      <c r="IV846" s="66"/>
      <c r="IW846" s="76"/>
      <c r="IX846" s="66"/>
      <c r="IY846" s="76"/>
      <c r="IZ846" s="66"/>
      <c r="JA846" s="76"/>
      <c r="JB846" s="66"/>
      <c r="JC846" s="76"/>
      <c r="JD846" s="66"/>
      <c r="JE846" s="76"/>
      <c r="JF846" s="66"/>
      <c r="JG846" s="76"/>
      <c r="JH846" s="66"/>
      <c r="JI846" s="76"/>
      <c r="JJ846" s="66"/>
      <c r="JK846" s="76"/>
      <c r="JL846" s="66"/>
      <c r="JM846" s="76"/>
      <c r="JN846" s="66"/>
      <c r="JO846" s="76"/>
      <c r="JP846" s="66"/>
      <c r="JQ846" s="76"/>
      <c r="JR846" s="66"/>
      <c r="JS846" s="76"/>
      <c r="JT846" s="66"/>
      <c r="JU846" s="76"/>
      <c r="JV846" s="66"/>
      <c r="JW846" s="76"/>
      <c r="JX846" s="66"/>
      <c r="JY846" s="76"/>
      <c r="JZ846" s="66"/>
      <c r="KA846" s="76"/>
      <c r="KB846" s="66"/>
      <c r="KC846" s="76"/>
      <c r="KD846" s="66"/>
      <c r="KE846" s="76"/>
      <c r="KF846" s="66"/>
      <c r="KG846" s="76"/>
      <c r="KH846" s="66"/>
      <c r="KI846" s="76"/>
      <c r="KJ846" s="66"/>
      <c r="KK846" s="76"/>
      <c r="KL846" s="66"/>
      <c r="KM846" s="76"/>
      <c r="KN846" s="66"/>
      <c r="KO846" s="76"/>
      <c r="KP846" s="66"/>
      <c r="KQ846" s="76"/>
      <c r="KR846" s="66"/>
      <c r="KS846" s="76"/>
      <c r="KT846" s="66"/>
      <c r="KU846" s="76"/>
      <c r="KV846" s="66"/>
      <c r="KW846" s="76"/>
      <c r="KX846" s="66"/>
      <c r="KY846" s="76"/>
      <c r="KZ846" s="66"/>
      <c r="LA846" s="76"/>
      <c r="LB846" s="66"/>
      <c r="LC846" s="76"/>
      <c r="LD846" s="66"/>
      <c r="LE846" s="76"/>
      <c r="LF846" s="66"/>
      <c r="LG846" s="76"/>
      <c r="LH846" s="66"/>
      <c r="LI846" s="76"/>
      <c r="LJ846" s="66"/>
      <c r="LK846" s="76"/>
      <c r="LL846" s="66"/>
      <c r="LM846" s="76"/>
      <c r="LN846" s="66"/>
      <c r="LO846" s="76"/>
      <c r="LP846" s="66"/>
      <c r="LQ846" s="76"/>
      <c r="LR846" s="66"/>
      <c r="LS846" s="76"/>
      <c r="LT846" s="66"/>
      <c r="LU846" s="76"/>
      <c r="LV846" s="66"/>
      <c r="LW846" s="76"/>
      <c r="LX846" s="66"/>
      <c r="LY846" s="76"/>
      <c r="LZ846" s="66"/>
      <c r="MA846" s="76"/>
      <c r="MB846" s="66"/>
      <c r="MC846" s="76"/>
      <c r="MD846" s="66"/>
      <c r="MG846" s="1" t="str" cm="1">
        <f t="array" ref="MG846">IFERROR(INDEX(Paste_Here!$B$2:$B$850, MATCH(0, COUNTIF(MG$4:MG845, Paste_Here!$B$2:$B$850) + IF(Paste_Here!$B$2:$B$850="", 1, 0), 0)), "")</f>
        <v/>
      </c>
      <c r="MH846" s="1" t="str">
        <f>IF(MG846&lt;&gt;"", INDEX(Paste_Here!$A$2:$A$850, MATCH(MG846, Paste_Here!$B$2:$B$850, 0)), "")</f>
        <v/>
      </c>
      <c r="MI846" s="1" t="str">
        <f t="shared" si="112"/>
        <v/>
      </c>
      <c r="MJ846" s="1" t="str" cm="1">
        <f t="array" ref="MJ846">IFERROR(INDEX($MI$5:$MI$850, MATCH(SMALL(IF($MI$5:$MI$850&lt;&gt;"", COUNTIF($MI$5:$MI$850, "&lt;"&amp;$MI$5:$MI$850)+1), ROW()-ROW($MJ$5)+1), COUNTIF($MI$5:$MI$850, "&lt;"&amp;$MI$5:$MI$850)+1, 0)), "")</f>
        <v/>
      </c>
    </row>
    <row r="847" spans="1:348">
      <c r="A847" s="66"/>
      <c r="B847" s="76" t="str">
        <f t="shared" si="105"/>
        <v/>
      </c>
      <c r="C847" s="66"/>
      <c r="D847" s="76" t="str">
        <f>IFERROR(IF(B847&lt;&gt;"", IF(AND(INDEX(Paste_Here!B$2:B$850, MATCH(B847, Paste_Here!A$2:A$850, 0))&lt;&gt;"", ISNUMBER(VALUE(INDEX(Paste_Here!B$2:B$850, MATCH(B847, Paste_Here!A$2:A$850, 0))))), INDEX(Paste_Here!B$2:B$850, MATCH(B847, Paste_Here!A$2:A$850, 0)), ""), ""), "")</f>
        <v/>
      </c>
      <c r="E847" s="66"/>
      <c r="F847" s="76" t="str">
        <f>IFERROR(IF(B847&lt;&gt;"", IF(ISTEXT(INDEX(Paste_Here!K$2:K$850, MATCH(B847, Paste_Here!A$2:A$850, 0))), INDEX(Paste_Here!K$2:K$850, MATCH(B847, Paste_Here!A$2:A$850, 0)), ""), ""), "")</f>
        <v/>
      </c>
      <c r="G847" s="66"/>
      <c r="H847" s="76" t="str">
        <f>IFERROR(IF(B847&lt;&gt;"", IF(ISTEXT(INDEX(Paste_Here!C$2:C$850, MATCH(B847, Paste_Here!A$2:A$850, 0))), INDEX(Paste_Here!C$2:C$850, MATCH(B847, Paste_Here!A$2:A$850, 0)), ""), ""), "")</f>
        <v/>
      </c>
      <c r="I847" s="66"/>
      <c r="J847" s="76" t="str">
        <f>IFERROR(IF(B847&lt;&gt;"", IF(ISNUMBER(SEARCH("s", LOWER(INDEX(Paste_Here!M$2:M$850, MATCH(B847, Paste_Here!A$2:A$850, 0))))), "Yes", IF(INDEX(Paste_Here!M$2:M$850, MATCH(B847, Paste_Here!A$2:A$850, 0))&lt;&gt;"", "No", "")), ""), "")</f>
        <v/>
      </c>
      <c r="K847" s="66"/>
      <c r="L847" s="76" t="str">
        <f>IFERROR(IF(B847&lt;&gt;"", IF(ISNUMBER(SEARCH("yes", LOWER(INDEX(Paste_Here!E$2:E$850, MATCH(B847, Paste_Here!A$2:A$850, 0))))), "Yes", IF(ISNUMBER(SEARCH("no", LOWER(INDEX(Paste_Here!E$2:E$850, MATCH(B847, Paste_Here!A$2:A$850, 0))))), "No", "")), ""), "")</f>
        <v/>
      </c>
      <c r="M847" s="66"/>
      <c r="N847" s="76" t="str">
        <f>IFERROR(IF(B847&lt;&gt;"", IF(ISNUMBER(SEARCH("yes", LOWER(INDEX(Paste_Here!F$2:F$850, MATCH(B847, Paste_Here!A$2:A$850, 0))))), "Yes", IF(ISNUMBER(SEARCH("no", LOWER(INDEX(Paste_Here!F$2:F$850, MATCH(B847, Paste_Here!A$2:A$850, 0))))), "No", "")), ""), "")</f>
        <v/>
      </c>
      <c r="O847" s="66"/>
      <c r="P847" s="76" t="str">
        <f>IFERROR(IF(B847&lt;&gt;"", IF(ISNUMBER(SEARCH("yes", LOWER(INDEX(Paste_Here!L$2:L$850, MATCH(B847, Paste_Here!A$2:A$850, 0))))), "Yes", IF(ISNUMBER(SEARCH("no", LOWER(INDEX(Paste_Here!L$2:L$850, MATCH(B847, Paste_Here!A$2:A$850, 0))))), "No", "")), ""), "")</f>
        <v/>
      </c>
      <c r="Q847" s="66"/>
      <c r="R847" s="76" t="str">
        <f>IFERROR(IF(B847&lt;&gt;"", IF(ISNUMBER(SEARCH("transitional 2", LOWER(INDEX(Paste_Here!D$2:D$850, MATCH(B847, Paste_Here!A$2:A$850, 0))))), "T2", IF(ISNUMBER(SEARCH("transitional 1", LOWER(INDEX(Paste_Here!D$2:D$850, MATCH(B847, Paste_Here!A$2:A$850, 0))))), "T1", IF(ISNUMBER(SEARCH("waived ell services", LOWER(INDEX(Paste_Here!D$2:D$850, MATCH(B847, Paste_Here!A$2:A$850, 0))))), "W", IF(ISNUMBER(SEARCH("english language learner", LOWER(INDEX(Paste_Here!D$2:D$850, MATCH(B847, Paste_Here!A$2:A$850, 0))))), "L", "")))), ""), "")</f>
        <v/>
      </c>
      <c r="S847" s="66"/>
      <c r="T847" s="76" t="str">
        <f>IFERROR(IF(B847&lt;&gt;"", IF(ISNUMBER(SEARCH("yes", LOWER(INDEX(Paste_Here!I$2:I$850, MATCH(B847, Paste_Here!A$2:A$850, 0))))), "Yes", IF(ISNUMBER(SEARCH("no", LOWER(INDEX(Paste_Here!I$2:I$850, MATCH(B847, Paste_Here!A$2:A$850, 0))))), "No", "")), ""), "")</f>
        <v/>
      </c>
      <c r="U847" s="66"/>
      <c r="V847" s="76" t="str">
        <f>IFERROR(IF(B847&lt;&gt;"", IF(ISTEXT(INDEX(Paste_Here!J$2:J$850, MATCH(B847, Paste_Here!A$2:A$850, 0))), VALUE(INDEX(Paste_Here!J$2:J$850, MATCH(B847, Paste_Here!A$2:A$850, 0))), ""), ""), "")</f>
        <v/>
      </c>
      <c r="W847" s="66"/>
      <c r="X847" s="66"/>
      <c r="Y847" s="76" t="str">
        <f t="shared" si="106"/>
        <v/>
      </c>
      <c r="Z847" s="66"/>
      <c r="AA847" s="76" t="str">
        <f>IFERROR(IF(B847&lt;&gt;"", IF(AND(INDEX(Paste_Here!AI$2:AI$850, MATCH(B847, Paste_Here!A$2:A$850, 0))&lt;&gt;"", ISNUMBER(VALUE(INDEX(Paste_Here!AI$2:AI$850, MATCH(B847, Paste_Here!A$2:A$850, 0))))), INDEX(Paste_Here!AI$2:AI$850, MATCH(B847, Paste_Here!A$2:A$850, 0)), ""), ""), "")</f>
        <v/>
      </c>
      <c r="AB847" s="66"/>
      <c r="AC847" s="76" t="str">
        <f>IFERROR(IF(B847&lt;&gt;"", IF(AND(INDEX(Paste_Here!AJ$2:AJ$850, MATCH(B847, Paste_Here!A$2:A$850, 0))&lt;&gt;"", ISNUMBER(VALUE(INDEX(Paste_Here!AJ$2:AJ$850, MATCH(B847, Paste_Here!A$2:A$850, 0))))), INDEX(Paste_Here!AJ$2:AJ$850, MATCH(B847, Paste_Here!A$2:A$850, 0)), ""), ""), "")</f>
        <v/>
      </c>
      <c r="AD847" s="66"/>
      <c r="AE847" s="76" t="str">
        <f>IFERROR(IF(B847&lt;&gt;"", IF(AND(INDEX(Paste_Here!AK$2:AK$850, MATCH(B847, Paste_Here!A$2:A$850, 0))&lt;&gt;"", ISNUMBER(VALUE(INDEX(Paste_Here!AK$2:AK$850, MATCH(B847, Paste_Here!A$2:A$850, 0))))), INDEX(Paste_Here!AK$2:AK$850, MATCH(B847, Paste_Here!A$2:A$850, 0)), ""), ""), "")</f>
        <v/>
      </c>
      <c r="AF847" s="66"/>
      <c r="AG847" s="76" t="str">
        <f>IFERROR(IF(B847&lt;&gt;"", IF(AND(INDEX(Paste_Here!AL$2:AL$850, MATCH(B847, Paste_Here!A$2:A$850, 0))&lt;&gt;"", ISNUMBER(VALUE(INDEX(Paste_Here!AL$2:AL$850, MATCH(B847, Paste_Here!A$2:A$850, 0))))), INDEX(Paste_Here!AL$2:AL$850, MATCH(B847, Paste_Here!A$2:A$850, 0)), ""), ""), "")</f>
        <v/>
      </c>
      <c r="AH847" s="66"/>
      <c r="AI847" s="76" t="str">
        <f>IFERROR(IF(B847&lt;&gt;"", IF(AND(INDEX(Paste_Here!AH$2:AH$850, MATCH(B847, Paste_Here!A$2:A$850, 0))&lt;&gt;"", ISNUMBER(VALUE(INDEX(Paste_Here!AH$2:AH$850, MATCH(B847, Paste_Here!A$2:A$850, 0))))), IF(VALUE(INDEX(Paste_Here!AH$2:AH$850, MATCH(B847, Paste_Here!A$2:A$850, 0)))=0, "", INDEX(Paste_Here!AH$2:AH$850, MATCH(B847, Paste_Here!A$2:A$850, 0))), ""), ""), "")</f>
        <v/>
      </c>
      <c r="AJ847" s="66"/>
      <c r="AK847" s="76" t="str">
        <f>IFERROR(IF(B847&lt;&gt;"", IF(AND(INDEX(Paste_Here!N$2:N$850, MATCH(B847, Paste_Here!A$2:A$850, 0))&lt;&gt;"", ISNUMBER(VALUE(INDEX(Paste_Here!N$2:N$850, MATCH(B847, Paste_Here!A$2:A$850, 0))))), INDEX(Paste_Here!N$2:N$850, MATCH(B847, Paste_Here!A$2:A$850, 0)), ""), ""), "")</f>
        <v/>
      </c>
      <c r="AL847" s="66"/>
      <c r="AM847" s="76" t="str">
        <f>IFERROR(IF(B847&lt;&gt;"", IF(AND(INDEX(Paste_Here!O$2:O$850, MATCH(B847, Paste_Here!A$2:A$850, 0))&lt;&gt;"", ISNUMBER(VALUE(INDEX(Paste_Here!O$2:O$850, MATCH(B847, Paste_Here!A$2:A$850, 0))))), INDEX(Paste_Here!O$2:O$850, MATCH(B847, Paste_Here!A$2:A$850, 0)), ""), ""), "")</f>
        <v/>
      </c>
      <c r="AN847" s="66"/>
      <c r="AO847" s="76"/>
      <c r="AP847" s="66"/>
      <c r="AQ847" s="76"/>
      <c r="AR847" s="66"/>
      <c r="AS847" s="76"/>
      <c r="AT847" s="66"/>
      <c r="AU847" s="66"/>
      <c r="AV847" s="76" t="str">
        <f t="shared" si="107"/>
        <v/>
      </c>
      <c r="AW847" s="66"/>
      <c r="AX847" s="76" t="str">
        <f>IFERROR(IF(B847&lt;&gt;"", IF(ISNUMBER(SEARCH("Revealed-Potential (Primary Focus)", LOWER(INDEX(Paste_Here!Z$2:Z$850, MATCH(B847, Paste_Here!A$2:A$850, 0))))), "Rev-Potential: Prim", IF(ISNUMBER(SEARCH("Revealed-Potential (Secondary Focus)", LOWER(INDEX(Paste_Here!Z$2:Z$850, MATCH(B847, Paste_Here!A$2:A$850, 0))))), "Rev-Potential: Sec", IF(ISNUMBER(SEARCH("Monitoring", LOWER(INDEX(Paste_Here!Z$2:Z$850, MATCH(B847, Paste_Here!A$2:A$850, 0))))), "Monitoring", IF(ISNUMBER(SEARCH("At-Promise (Secondary Focus)", LOWER(INDEX(Paste_Here!Z$2:Z$850, MATCH(B847, Paste_Here!A$2:A$850, 0))))), "At-Promise: Sec", IF(ISNUMBER(SEARCH("At-Promise (Primary Focus)", LOWER(INDEX(Paste_Here!Z$2:Z$850, MATCH(B847, Paste_Here!A$2:A$850, 0))))), "At-Promise: Prim", ""))))), ""), "")</f>
        <v/>
      </c>
      <c r="AY847" s="66"/>
      <c r="AZ847" s="76"/>
      <c r="BA847" s="66"/>
      <c r="BB847" s="76"/>
      <c r="BC847" s="66"/>
      <c r="BD847" s="76"/>
      <c r="BE847" s="66"/>
      <c r="BF847" s="76"/>
      <c r="BG847" s="66"/>
      <c r="BH847" s="76"/>
      <c r="BI847" s="66"/>
      <c r="BJ847" s="66"/>
      <c r="BK847" s="76" t="str">
        <f t="shared" si="108"/>
        <v/>
      </c>
      <c r="BL847" s="66"/>
      <c r="BM847" s="76" t="str">
        <f>IFERROR(IF(B847&lt;&gt;"", IF(AND(ISNUMBER(VALUE(SUBSTITUTE(SUBSTITUTE(Paste_Here!R847, "br", "-"), "L", ""))), VALUE(SUBSTITUTE(SUBSTITUTE(Paste_Here!R847, "br", "-"), "L", "")) &gt;= 1095), "Yes", IF(AND(ISNUMBER(VALUE(SUBSTITUTE(SUBSTITUTE(Paste_Here!R847, "br", "-"), "L", ""))), VALUE(SUBSTITUTE(SUBSTITUTE(Paste_Here!R847, "br", "-"), "L", "")) &lt;= 1094), "No", "")), ""), "")</f>
        <v/>
      </c>
      <c r="BN847" s="66"/>
      <c r="BO847" s="76" t="str">
        <f>IFERROR(IF(B847&lt;&gt;"", IF(COUNTIF(INDEX(Paste_Here!Y$2:AB$850, MATCH(B847, Paste_Here!A$2:A$850, 0), 0), "yes") &gt; 0, "Yes", IF(COUNTIF(INDEX(Paste_Here!Y$2:AB$850, MATCH(B847, Paste_Here!A$2:A$850, 0), 0), "no") &gt; 0, "No", "")), ""), "")</f>
        <v/>
      </c>
      <c r="BP847" s="66"/>
      <c r="BQ847" s="76" t="str">
        <f>IFERROR(IF(B847&lt;&gt;"", IF(AND(ISNUMBER(VALUE(SUBSTITUTE(SUBSTITUTE(Paste_Here!U847, "em", "-"), "q", ""))), VALUE(SUBSTITUTE(SUBSTITUTE(Paste_Here!U847, "em", "-"), "q", "")) &gt;= 910), "Yes", IF(AND(ISNUMBER(VALUE(SUBSTITUTE(SUBSTITUTE(Paste_Here!U847, "em", "-"), "q", ""))), VALUE(SUBSTITUTE(SUBSTITUTE(Paste_Here!U847, "em", "-"), "q", "")) &lt;= 909), "No", "")), ""), "")</f>
        <v/>
      </c>
      <c r="BR847" s="66"/>
      <c r="BS847" s="76" t="str">
        <f>IFERROR(IF(B847&lt;&gt;"", IF(AND(INDEX(Paste_Here!X$2:X$850, MATCH(B847, Paste_Here!A$2:A$850, 0))&lt;&gt;"", ISNUMBER(VALUE(INDEX(Paste_Here!X$2:X$850, MATCH(B847, Paste_Here!A$2:A$850, 0))))), INDEX(Paste_Here!X$2:X$850, MATCH(B847, Paste_Here!A$2:A$850, 0)), ""), ""), "")</f>
        <v/>
      </c>
      <c r="BT847" s="66"/>
      <c r="BU847" s="76" t="str">
        <f>IFERROR(IF(B847&lt;&gt;"", IF(ISNUMBER(VALUE(INDEX(Paste_Here!G$2:G$850, MATCH(B847, Paste_Here!A$2:A$850, 0)))), IF(VALUE(INDEX(Paste_Here!G$2:G$850, MATCH(B847, Paste_Here!A$2:A$850, 0)))=0, "No", IF(AND(VALUE(INDEX(Paste_Here!G$2:G$850, MATCH(B847, Paste_Here!A$2:A$850, 0)))&gt;=1, VALUE(INDEX(Paste_Here!G$2:G$850, MATCH(B847, Paste_Here!A$2:A$850, 0)))&lt;=4), VALUE(INDEX(Paste_Here!G$2:G$850, MATCH(B847, Paste_Here!A$2:A$850, 0))), "")), ""), ""), "")</f>
        <v/>
      </c>
      <c r="BV847" s="66"/>
      <c r="BW847" s="76" t="str">
        <f>IFERROR(IF(B847&lt;&gt;"", IF(ISNUMBER(VALUE(INDEX(Paste_Here!H$2:H$850, MATCH(B847, Paste_Here!A$2:A$850, 0)))), IF(VALUE(INDEX(Paste_Here!H$2:H$850, MATCH(B847, Paste_Here!A$2:A$850, 0)))=0, "No", IF(AND(VALUE(INDEX(Paste_Here!H$2:H$850, MATCH(B847, Paste_Here!A$2:A$850, 0)))&gt;=1, VALUE(INDEX(Paste_Here!H$2:H$850, MATCH(B847, Paste_Here!A$2:A$850, 0)))&lt;=4), VALUE(INDEX(Paste_Here!H$2:H$850, MATCH(B847, Paste_Here!A$2:A$850, 0))), "")), ""), ""), "")</f>
        <v/>
      </c>
      <c r="BX847" s="66"/>
      <c r="BY847" s="76"/>
      <c r="BZ847" s="66"/>
      <c r="CA847" s="76"/>
      <c r="CB847" s="66"/>
      <c r="CC847" s="66"/>
      <c r="CD847" s="76" t="str">
        <f t="shared" si="109"/>
        <v/>
      </c>
      <c r="CE847" s="66"/>
      <c r="CF847" s="76" t="str">
        <f>IFERROR(IF(B847&lt;&gt;"", IF(AND(INDEX(Paste_Here!P$2:P$850, MATCH(B847, Paste_Here!A$2:A$850, 0))&lt;&gt;"", ISNUMBER(VALUE(INDEX(Paste_Here!P$2:P$850, MATCH(B847, Paste_Here!A$2:A$850, 0))))), INDEX(Paste_Here!P$2:P$850, MATCH(B847, Paste_Here!A$2:A$850, 0)), ""), ""), "")</f>
        <v/>
      </c>
      <c r="CG847" s="66"/>
      <c r="CH847" s="76" t="str">
        <f>IFERROR(IF(B847&lt;&gt;"", IF(ISNUMBER(SEARCH("highrisk", LOWER(INDEX(Paste_Here!Q$2:Q$850, MATCH(B847, Paste_Here!A$2:A$850, 0))))), "High Risk", IF(ISNUMBER(SEARCH("lowrisk", LOWER(INDEX(Paste_Here!Q$2:Q$850, MATCH(B847, Paste_Here!A$2:A$850, 0))))), "Low Risk", IF(ISNUMBER(SEARCH("somerisk", LOWER(INDEX(Paste_Here!Q$2:Q$850, MATCH(B847, Paste_Here!A$2:A$850, 0))))), "Some Risk", ""))), ""), "")</f>
        <v/>
      </c>
      <c r="CI847" s="66"/>
      <c r="CJ847" s="76" t="str">
        <f>IFERROR(IF(B847&lt;&gt;"", IF(AND(INDEX(Paste_Here!AA$2:AA$850, MATCH(B847, Paste_Here!A$2:A$850, 0))&lt;&gt;"", ISNUMBER(VALUE(INDEX(Paste_Here!AA$2:AA$850, MATCH(B847, Paste_Here!A$2:A$850, 0))))), INDEX(Paste_Here!AA$2:AA$850, MATCH(B847, Paste_Here!A$2:A$850, 0)), ""), ""), "")</f>
        <v/>
      </c>
      <c r="CK847" s="66"/>
      <c r="CL847" s="76" t="str">
        <f>IFERROR(IF(B847&lt;&gt;"", IF(LOWER(INDEX(Paste_Here!AB$2:AB$850, MATCH(B847, Paste_Here!A$2:A$850, 0)))="approaching expectations", "Approaching", IF(LOWER(INDEX(Paste_Here!AB$2:AB$850, MATCH(B847, Paste_Here!A$2:A$850, 0)))="met expectations", "Met", IF(LOWER(INDEX(Paste_Here!AB$2:AB$850, MATCH(B847, Paste_Here!A$2:A$850, 0)))="exceeded expectations", "Exceeded", IF(LOWER(INDEX(Paste_Here!AB$2:AB$850, MATCH(B847, Paste_Here!A$2:A$850, 0)))="below expectations", "Below", "")))), ""), "")</f>
        <v/>
      </c>
      <c r="CM847" s="66"/>
      <c r="CN847" s="76" t="str">
        <f>IFERROR(IF(B847&lt;&gt;"", IF(AND(INDEX(Paste_Here!AC$2:AC$850, MATCH(B847, Paste_Here!A$2:A$850, 0))&lt;&gt;"", ISNUMBER(VALUE(INDEX(Paste_Here!AC$2:AC$850, MATCH(B847, Paste_Here!A$2:A$850, 0))))), INDEX(Paste_Here!AC$2:AC$850, MATCH(B847, Paste_Here!A$2:A$850, 0)), ""), ""), "")</f>
        <v/>
      </c>
      <c r="CO847" s="66"/>
      <c r="CP847" s="76"/>
      <c r="CQ847" s="66"/>
      <c r="CR847" s="76"/>
      <c r="CS847" s="66"/>
      <c r="CT847" s="76"/>
      <c r="CU847" s="66"/>
      <c r="CV847" s="76"/>
      <c r="CW847" s="66"/>
      <c r="CX847" s="76"/>
      <c r="CY847" s="66"/>
      <c r="CZ847" s="66"/>
      <c r="DA847" s="76" t="str">
        <f t="shared" si="110"/>
        <v/>
      </c>
      <c r="DB847" s="66"/>
      <c r="DC847" s="76" t="str">
        <f>IFERROR(IF(B847&lt;&gt;"", IF(AND(INDEX(Paste_Here!V$2:V$850, MATCH(B847, Paste_Here!A$2:A$850, 0))&lt;&gt;"", ISNUMBER(VALUE(INDEX(Paste_Here!V$2:V$850, MATCH(B847, Paste_Here!A$2:A$850, 0))))), INDEX(Paste_Here!V$2:V$850, MATCH(B847, Paste_Here!A$2:A$850, 0)), ""), ""), "")</f>
        <v/>
      </c>
      <c r="DD847" s="66"/>
      <c r="DE847" s="76" t="str">
        <f>IFERROR(IF(B847&lt;&gt;"", IF(ISNUMBER(SEARCH("highrisk", LOWER(INDEX(Paste_Here!W$2:W$850, MATCH(B847, Paste_Here!A$2:A$850, 0))))), "High Risk", IF(ISNUMBER(SEARCH("lowrisk", LOWER(INDEX(Paste_Here!W$2:W$850, MATCH(B847, Paste_Here!A$2:A$850, 0))))), "Low Risk", IF(ISNUMBER(SEARCH("somerisk", LOWER(INDEX(Paste_Here!W$2:W$850, MATCH(B847, Paste_Here!A$2:A$850, 0))))), "Some Risk", ""))), ""), "")</f>
        <v/>
      </c>
      <c r="DF847" s="66"/>
      <c r="DG847" s="76" t="str">
        <f>IFERROR(IF(B847&lt;&gt;"", IF(AND(INDEX(Paste_Here!S$2:S$850, MATCH(B847, Paste_Here!A$2:A$850, 0))&lt;&gt;"", ISNUMBER(VALUE(INDEX(Paste_Here!S$2:S$850, MATCH(B847, Paste_Here!A$2:A$850, 0))))), INDEX(Paste_Here!S$2:S$850, MATCH(B847, Paste_Here!A$2:A$850, 0)), ""), ""), "")</f>
        <v/>
      </c>
      <c r="DH847" s="66"/>
      <c r="DI847" s="76" t="str">
        <f>IFERROR(IF(B847&lt;&gt;"", IF(ISNUMBER(SEARCH("highrisk", LOWER(INDEX(Paste_Here!T$2:T$850, MATCH(B847, Paste_Here!A$2:A$850, 0))))), "High Risk", IF(ISNUMBER(SEARCH("lowrisk", LOWER(INDEX(Paste_Here!T$2:T$850, MATCH(B847, Paste_Here!A$2:A$850, 0))))), "Low Risk", IF(ISNUMBER(SEARCH("somerisk", LOWER(INDEX(Paste_Here!T$2:T$850, MATCH(B847, Paste_Here!A$2:A$850, 0))))), "Some Risk", ""))), ""), "")</f>
        <v/>
      </c>
      <c r="DJ847" s="66"/>
      <c r="DK847" s="76" t="str">
        <f>IFERROR(IF(B847&lt;&gt;"", IF(AND(INDEX(Paste_Here!AD$2:AD$850, MATCH(B847, Paste_Here!A$2:A$850, 0))&lt;&gt;"", ISNUMBER(VALUE(INDEX(Paste_Here!AD$2:AD$850, MATCH(B847, Paste_Here!A$2:A$850, 0))))), INDEX(Paste_Here!AD$2:AD$850, MATCH(B847, Paste_Here!A$2:A$850, 0)), ""), ""), "")</f>
        <v/>
      </c>
      <c r="DL847" s="66"/>
      <c r="DM847" s="76" t="str">
        <f>IFERROR(IF(B847&lt;&gt;"", IF(LOWER(INDEX(Paste_Here!AE$2:AE$850, MATCH(B847, Paste_Here!A$2:A$850, 0)))="approaching expectations", "Approaching", IF(LOWER(INDEX(Paste_Here!AE$2:AE$850, MATCH(B847, Paste_Here!A$2:A$850, 0)))="met expectations", "Met", IF(LOWER(INDEX(Paste_Here!AE$2:AE$850, MATCH(B847, Paste_Here!A$2:A$850, 0)))="exceeded expectations", "Exceeded", IF(LOWER(INDEX(Paste_Here!AE$2:AE$850, MATCH(B847, Paste_Here!A$2:A$850, 0)))="below expectations", "Below", "")))), ""), "")</f>
        <v/>
      </c>
      <c r="DN847" s="66"/>
      <c r="DO847" s="76"/>
      <c r="DP847" s="66"/>
      <c r="DQ847" s="76"/>
      <c r="DR847" s="66"/>
      <c r="DS847" s="76"/>
      <c r="DT847" s="66"/>
      <c r="DU847" s="76"/>
      <c r="DV847" s="66"/>
      <c r="DW847" s="66"/>
      <c r="DX847" s="76" t="str">
        <f t="shared" si="111"/>
        <v/>
      </c>
      <c r="DY847" s="66"/>
      <c r="DZ847" s="76"/>
      <c r="EA847" s="66"/>
      <c r="EB847" s="76"/>
      <c r="EC847" s="66"/>
      <c r="ED847" s="76" t="str">
        <f>IFERROR(IF(B847&lt;&gt;"", IF(AND(INDEX(Paste_Here!AF$2:AF$850, MATCH(B847, Paste_Here!A$2:A$850, 0))&lt;&gt;"", ISNUMBER(VALUE(INDEX(Paste_Here!AF$2:AF$850, MATCH(B847, Paste_Here!A$2:A$850, 0))))), INDEX(Paste_Here!AF$2:AF$850, MATCH(B847, Paste_Here!A$2:A$850, 0)), ""), ""), "")</f>
        <v/>
      </c>
      <c r="EE847" s="66"/>
      <c r="EF847" s="76"/>
      <c r="EG847" s="66"/>
      <c r="EH847" s="76"/>
      <c r="EI847" s="66"/>
      <c r="EJ847" s="76" t="str">
        <f>IFERROR(IF(B847&lt;&gt;"", IF(AND(INDEX(Paste_Here!AG$2:AG$850, MATCH(B847, Paste_Here!A$2:A$850, 0))&lt;&gt;"", ISNUMBER(VALUE(INDEX(Paste_Here!AG$2:AG$850, MATCH(B847, Paste_Here!A$2:A$850, 0))))), INDEX(Paste_Here!AG$2:AG$850, MATCH(B847, Paste_Here!A$2:A$850, 0)), ""), ""), "")</f>
        <v/>
      </c>
      <c r="EK847" s="66"/>
      <c r="EL847" s="76"/>
      <c r="EM847" s="66"/>
      <c r="EN847" s="76"/>
      <c r="EO847" s="66"/>
      <c r="EP847" s="76"/>
      <c r="EQ847" s="66"/>
      <c r="ER847" s="76"/>
      <c r="ES847" s="66"/>
      <c r="ET847" s="66"/>
      <c r="EU847" s="76"/>
      <c r="EV847" s="66"/>
      <c r="EW847" s="76"/>
      <c r="EX847" s="66"/>
      <c r="EY847" s="76"/>
      <c r="EZ847" s="66"/>
      <c r="FA847" s="76"/>
      <c r="FB847" s="66"/>
      <c r="FC847" s="76"/>
      <c r="FD847" s="66"/>
      <c r="FE847" s="76"/>
      <c r="FF847" s="66"/>
      <c r="FG847" s="76"/>
      <c r="FH847" s="66"/>
      <c r="FI847" s="76"/>
      <c r="FJ847" s="66"/>
      <c r="FK847" s="76"/>
      <c r="FL847" s="66"/>
      <c r="FM847" s="76"/>
      <c r="FN847" s="66"/>
      <c r="FO847" s="76"/>
      <c r="FP847" s="66"/>
      <c r="FQ847" s="76"/>
      <c r="FR847" s="66"/>
      <c r="FS847" s="76"/>
      <c r="FT847" s="66"/>
      <c r="FU847" s="76"/>
      <c r="FV847" s="66"/>
      <c r="FW847" s="76"/>
      <c r="FX847" s="66"/>
      <c r="FY847" s="76"/>
      <c r="FZ847" s="66"/>
      <c r="GA847" s="76"/>
      <c r="GB847" s="66"/>
      <c r="GC847" s="76"/>
      <c r="GD847" s="66"/>
      <c r="GE847" s="76"/>
      <c r="GF847" s="66"/>
      <c r="GG847" s="76"/>
      <c r="GH847" s="66"/>
      <c r="GI847" s="76"/>
      <c r="GJ847" s="66"/>
      <c r="GK847" s="76"/>
      <c r="GL847" s="66"/>
      <c r="GM847" s="76"/>
      <c r="GN847" s="66"/>
      <c r="GO847" s="76"/>
      <c r="GP847" s="66"/>
      <c r="GQ847" s="76"/>
      <c r="GR847" s="66"/>
      <c r="GS847" s="76"/>
      <c r="GT847" s="66"/>
      <c r="GU847" s="76"/>
      <c r="GV847" s="66"/>
      <c r="GW847" s="76"/>
      <c r="GX847" s="66"/>
      <c r="GY847" s="76"/>
      <c r="GZ847" s="66"/>
      <c r="HA847" s="76"/>
      <c r="HB847" s="66"/>
      <c r="HC847" s="76"/>
      <c r="HD847" s="66"/>
      <c r="HE847" s="76"/>
      <c r="HF847" s="66"/>
      <c r="HG847" s="76"/>
      <c r="HH847" s="66"/>
      <c r="HI847" s="76"/>
      <c r="HJ847" s="66"/>
      <c r="HK847" s="76"/>
      <c r="HL847" s="66"/>
      <c r="HM847" s="76"/>
      <c r="HN847" s="66"/>
      <c r="HO847" s="76"/>
      <c r="HP847" s="66"/>
      <c r="HQ847" s="76"/>
      <c r="HR847" s="66"/>
      <c r="HS847" s="76"/>
      <c r="HT847" s="66"/>
      <c r="HU847" s="76"/>
      <c r="HV847" s="66"/>
      <c r="HW847" s="76"/>
      <c r="HX847" s="66"/>
      <c r="HY847" s="76"/>
      <c r="HZ847" s="66"/>
      <c r="IA847" s="76"/>
      <c r="IB847" s="66"/>
      <c r="IC847" s="76"/>
      <c r="ID847" s="66"/>
      <c r="IE847" s="76"/>
      <c r="IF847" s="66"/>
      <c r="IG847" s="76"/>
      <c r="IH847" s="66"/>
      <c r="II847" s="76"/>
      <c r="IJ847" s="66"/>
      <c r="IK847" s="76"/>
      <c r="IL847" s="66"/>
      <c r="IM847" s="76"/>
      <c r="IN847" s="66"/>
      <c r="IO847" s="76"/>
      <c r="IP847" s="66"/>
      <c r="IQ847" s="76"/>
      <c r="IR847" s="66"/>
      <c r="IS847" s="76"/>
      <c r="IT847" s="66"/>
      <c r="IU847" s="76"/>
      <c r="IV847" s="66"/>
      <c r="IW847" s="76"/>
      <c r="IX847" s="66"/>
      <c r="IY847" s="76"/>
      <c r="IZ847" s="66"/>
      <c r="JA847" s="76"/>
      <c r="JB847" s="66"/>
      <c r="JC847" s="76"/>
      <c r="JD847" s="66"/>
      <c r="JE847" s="76"/>
      <c r="JF847" s="66"/>
      <c r="JG847" s="76"/>
      <c r="JH847" s="66"/>
      <c r="JI847" s="76"/>
      <c r="JJ847" s="66"/>
      <c r="JK847" s="76"/>
      <c r="JL847" s="66"/>
      <c r="JM847" s="76"/>
      <c r="JN847" s="66"/>
      <c r="JO847" s="76"/>
      <c r="JP847" s="66"/>
      <c r="JQ847" s="76"/>
      <c r="JR847" s="66"/>
      <c r="JS847" s="76"/>
      <c r="JT847" s="66"/>
      <c r="JU847" s="76"/>
      <c r="JV847" s="66"/>
      <c r="JW847" s="76"/>
      <c r="JX847" s="66"/>
      <c r="JY847" s="76"/>
      <c r="JZ847" s="66"/>
      <c r="KA847" s="76"/>
      <c r="KB847" s="66"/>
      <c r="KC847" s="76"/>
      <c r="KD847" s="66"/>
      <c r="KE847" s="76"/>
      <c r="KF847" s="66"/>
      <c r="KG847" s="76"/>
      <c r="KH847" s="66"/>
      <c r="KI847" s="76"/>
      <c r="KJ847" s="66"/>
      <c r="KK847" s="76"/>
      <c r="KL847" s="66"/>
      <c r="KM847" s="76"/>
      <c r="KN847" s="66"/>
      <c r="KO847" s="76"/>
      <c r="KP847" s="66"/>
      <c r="KQ847" s="76"/>
      <c r="KR847" s="66"/>
      <c r="KS847" s="76"/>
      <c r="KT847" s="66"/>
      <c r="KU847" s="76"/>
      <c r="KV847" s="66"/>
      <c r="KW847" s="76"/>
      <c r="KX847" s="66"/>
      <c r="KY847" s="76"/>
      <c r="KZ847" s="66"/>
      <c r="LA847" s="76"/>
      <c r="LB847" s="66"/>
      <c r="LC847" s="76"/>
      <c r="LD847" s="66"/>
      <c r="LE847" s="76"/>
      <c r="LF847" s="66"/>
      <c r="LG847" s="76"/>
      <c r="LH847" s="66"/>
      <c r="LI847" s="76"/>
      <c r="LJ847" s="66"/>
      <c r="LK847" s="76"/>
      <c r="LL847" s="66"/>
      <c r="LM847" s="76"/>
      <c r="LN847" s="66"/>
      <c r="LO847" s="76"/>
      <c r="LP847" s="66"/>
      <c r="LQ847" s="76"/>
      <c r="LR847" s="66"/>
      <c r="LS847" s="76"/>
      <c r="LT847" s="66"/>
      <c r="LU847" s="76"/>
      <c r="LV847" s="66"/>
      <c r="LW847" s="76"/>
      <c r="LX847" s="66"/>
      <c r="LY847" s="76"/>
      <c r="LZ847" s="66"/>
      <c r="MA847" s="76"/>
      <c r="MB847" s="66"/>
      <c r="MC847" s="76"/>
      <c r="MD847" s="66"/>
      <c r="MG847" s="1" t="str" cm="1">
        <f t="array" ref="MG847">IFERROR(INDEX(Paste_Here!$B$2:$B$850, MATCH(0, COUNTIF(MG$4:MG846, Paste_Here!$B$2:$B$850) + IF(Paste_Here!$B$2:$B$850="", 1, 0), 0)), "")</f>
        <v/>
      </c>
      <c r="MH847" s="1" t="str">
        <f>IF(MG847&lt;&gt;"", INDEX(Paste_Here!$A$2:$A$850, MATCH(MG847, Paste_Here!$B$2:$B$850, 0)), "")</f>
        <v/>
      </c>
      <c r="MI847" s="1" t="str">
        <f t="shared" si="112"/>
        <v/>
      </c>
      <c r="MJ847" s="1" t="str" cm="1">
        <f t="array" ref="MJ847">IFERROR(INDEX($MI$5:$MI$850, MATCH(SMALL(IF($MI$5:$MI$850&lt;&gt;"", COUNTIF($MI$5:$MI$850, "&lt;"&amp;$MI$5:$MI$850)+1), ROW()-ROW($MJ$5)+1), COUNTIF($MI$5:$MI$850, "&lt;"&amp;$MI$5:$MI$850)+1, 0)), "")</f>
        <v/>
      </c>
    </row>
    <row r="848" spans="1:348">
      <c r="A848" s="66"/>
      <c r="B848" s="76" t="str">
        <f t="shared" si="105"/>
        <v/>
      </c>
      <c r="C848" s="66"/>
      <c r="D848" s="76" t="str">
        <f>IFERROR(IF(B848&lt;&gt;"", IF(AND(INDEX(Paste_Here!B$2:B$850, MATCH(B848, Paste_Here!A$2:A$850, 0))&lt;&gt;"", ISNUMBER(VALUE(INDEX(Paste_Here!B$2:B$850, MATCH(B848, Paste_Here!A$2:A$850, 0))))), INDEX(Paste_Here!B$2:B$850, MATCH(B848, Paste_Here!A$2:A$850, 0)), ""), ""), "")</f>
        <v/>
      </c>
      <c r="E848" s="66"/>
      <c r="F848" s="76" t="str">
        <f>IFERROR(IF(B848&lt;&gt;"", IF(ISTEXT(INDEX(Paste_Here!K$2:K$850, MATCH(B848, Paste_Here!A$2:A$850, 0))), INDEX(Paste_Here!K$2:K$850, MATCH(B848, Paste_Here!A$2:A$850, 0)), ""), ""), "")</f>
        <v/>
      </c>
      <c r="G848" s="66"/>
      <c r="H848" s="76" t="str">
        <f>IFERROR(IF(B848&lt;&gt;"", IF(ISTEXT(INDEX(Paste_Here!C$2:C$850, MATCH(B848, Paste_Here!A$2:A$850, 0))), INDEX(Paste_Here!C$2:C$850, MATCH(B848, Paste_Here!A$2:A$850, 0)), ""), ""), "")</f>
        <v/>
      </c>
      <c r="I848" s="66"/>
      <c r="J848" s="76" t="str">
        <f>IFERROR(IF(B848&lt;&gt;"", IF(ISNUMBER(SEARCH("s", LOWER(INDEX(Paste_Here!M$2:M$850, MATCH(B848, Paste_Here!A$2:A$850, 0))))), "Yes", IF(INDEX(Paste_Here!M$2:M$850, MATCH(B848, Paste_Here!A$2:A$850, 0))&lt;&gt;"", "No", "")), ""), "")</f>
        <v/>
      </c>
      <c r="K848" s="66"/>
      <c r="L848" s="76" t="str">
        <f>IFERROR(IF(B848&lt;&gt;"", IF(ISNUMBER(SEARCH("yes", LOWER(INDEX(Paste_Here!E$2:E$850, MATCH(B848, Paste_Here!A$2:A$850, 0))))), "Yes", IF(ISNUMBER(SEARCH("no", LOWER(INDEX(Paste_Here!E$2:E$850, MATCH(B848, Paste_Here!A$2:A$850, 0))))), "No", "")), ""), "")</f>
        <v/>
      </c>
      <c r="M848" s="66"/>
      <c r="N848" s="76" t="str">
        <f>IFERROR(IF(B848&lt;&gt;"", IF(ISNUMBER(SEARCH("yes", LOWER(INDEX(Paste_Here!F$2:F$850, MATCH(B848, Paste_Here!A$2:A$850, 0))))), "Yes", IF(ISNUMBER(SEARCH("no", LOWER(INDEX(Paste_Here!F$2:F$850, MATCH(B848, Paste_Here!A$2:A$850, 0))))), "No", "")), ""), "")</f>
        <v/>
      </c>
      <c r="O848" s="66"/>
      <c r="P848" s="76" t="str">
        <f>IFERROR(IF(B848&lt;&gt;"", IF(ISNUMBER(SEARCH("yes", LOWER(INDEX(Paste_Here!L$2:L$850, MATCH(B848, Paste_Here!A$2:A$850, 0))))), "Yes", IF(ISNUMBER(SEARCH("no", LOWER(INDEX(Paste_Here!L$2:L$850, MATCH(B848, Paste_Here!A$2:A$850, 0))))), "No", "")), ""), "")</f>
        <v/>
      </c>
      <c r="Q848" s="66"/>
      <c r="R848" s="76" t="str">
        <f>IFERROR(IF(B848&lt;&gt;"", IF(ISNUMBER(SEARCH("transitional 2", LOWER(INDEX(Paste_Here!D$2:D$850, MATCH(B848, Paste_Here!A$2:A$850, 0))))), "T2", IF(ISNUMBER(SEARCH("transitional 1", LOWER(INDEX(Paste_Here!D$2:D$850, MATCH(B848, Paste_Here!A$2:A$850, 0))))), "T1", IF(ISNUMBER(SEARCH("waived ell services", LOWER(INDEX(Paste_Here!D$2:D$850, MATCH(B848, Paste_Here!A$2:A$850, 0))))), "W", IF(ISNUMBER(SEARCH("english language learner", LOWER(INDEX(Paste_Here!D$2:D$850, MATCH(B848, Paste_Here!A$2:A$850, 0))))), "L", "")))), ""), "")</f>
        <v/>
      </c>
      <c r="S848" s="66"/>
      <c r="T848" s="76" t="str">
        <f>IFERROR(IF(B848&lt;&gt;"", IF(ISNUMBER(SEARCH("yes", LOWER(INDEX(Paste_Here!I$2:I$850, MATCH(B848, Paste_Here!A$2:A$850, 0))))), "Yes", IF(ISNUMBER(SEARCH("no", LOWER(INDEX(Paste_Here!I$2:I$850, MATCH(B848, Paste_Here!A$2:A$850, 0))))), "No", "")), ""), "")</f>
        <v/>
      </c>
      <c r="U848" s="66"/>
      <c r="V848" s="76" t="str">
        <f>IFERROR(IF(B848&lt;&gt;"", IF(ISTEXT(INDEX(Paste_Here!J$2:J$850, MATCH(B848, Paste_Here!A$2:A$850, 0))), VALUE(INDEX(Paste_Here!J$2:J$850, MATCH(B848, Paste_Here!A$2:A$850, 0))), ""), ""), "")</f>
        <v/>
      </c>
      <c r="W848" s="66"/>
      <c r="X848" s="66"/>
      <c r="Y848" s="76" t="str">
        <f t="shared" si="106"/>
        <v/>
      </c>
      <c r="Z848" s="66"/>
      <c r="AA848" s="76" t="str">
        <f>IFERROR(IF(B848&lt;&gt;"", IF(AND(INDEX(Paste_Here!AI$2:AI$850, MATCH(B848, Paste_Here!A$2:A$850, 0))&lt;&gt;"", ISNUMBER(VALUE(INDEX(Paste_Here!AI$2:AI$850, MATCH(B848, Paste_Here!A$2:A$850, 0))))), INDEX(Paste_Here!AI$2:AI$850, MATCH(B848, Paste_Here!A$2:A$850, 0)), ""), ""), "")</f>
        <v/>
      </c>
      <c r="AB848" s="66"/>
      <c r="AC848" s="76" t="str">
        <f>IFERROR(IF(B848&lt;&gt;"", IF(AND(INDEX(Paste_Here!AJ$2:AJ$850, MATCH(B848, Paste_Here!A$2:A$850, 0))&lt;&gt;"", ISNUMBER(VALUE(INDEX(Paste_Here!AJ$2:AJ$850, MATCH(B848, Paste_Here!A$2:A$850, 0))))), INDEX(Paste_Here!AJ$2:AJ$850, MATCH(B848, Paste_Here!A$2:A$850, 0)), ""), ""), "")</f>
        <v/>
      </c>
      <c r="AD848" s="66"/>
      <c r="AE848" s="76" t="str">
        <f>IFERROR(IF(B848&lt;&gt;"", IF(AND(INDEX(Paste_Here!AK$2:AK$850, MATCH(B848, Paste_Here!A$2:A$850, 0))&lt;&gt;"", ISNUMBER(VALUE(INDEX(Paste_Here!AK$2:AK$850, MATCH(B848, Paste_Here!A$2:A$850, 0))))), INDEX(Paste_Here!AK$2:AK$850, MATCH(B848, Paste_Here!A$2:A$850, 0)), ""), ""), "")</f>
        <v/>
      </c>
      <c r="AF848" s="66"/>
      <c r="AG848" s="76" t="str">
        <f>IFERROR(IF(B848&lt;&gt;"", IF(AND(INDEX(Paste_Here!AL$2:AL$850, MATCH(B848, Paste_Here!A$2:A$850, 0))&lt;&gt;"", ISNUMBER(VALUE(INDEX(Paste_Here!AL$2:AL$850, MATCH(B848, Paste_Here!A$2:A$850, 0))))), INDEX(Paste_Here!AL$2:AL$850, MATCH(B848, Paste_Here!A$2:A$850, 0)), ""), ""), "")</f>
        <v/>
      </c>
      <c r="AH848" s="66"/>
      <c r="AI848" s="76" t="str">
        <f>IFERROR(IF(B848&lt;&gt;"", IF(AND(INDEX(Paste_Here!AH$2:AH$850, MATCH(B848, Paste_Here!A$2:A$850, 0))&lt;&gt;"", ISNUMBER(VALUE(INDEX(Paste_Here!AH$2:AH$850, MATCH(B848, Paste_Here!A$2:A$850, 0))))), IF(VALUE(INDEX(Paste_Here!AH$2:AH$850, MATCH(B848, Paste_Here!A$2:A$850, 0)))=0, "", INDEX(Paste_Here!AH$2:AH$850, MATCH(B848, Paste_Here!A$2:A$850, 0))), ""), ""), "")</f>
        <v/>
      </c>
      <c r="AJ848" s="66"/>
      <c r="AK848" s="76" t="str">
        <f>IFERROR(IF(B848&lt;&gt;"", IF(AND(INDEX(Paste_Here!N$2:N$850, MATCH(B848, Paste_Here!A$2:A$850, 0))&lt;&gt;"", ISNUMBER(VALUE(INDEX(Paste_Here!N$2:N$850, MATCH(B848, Paste_Here!A$2:A$850, 0))))), INDEX(Paste_Here!N$2:N$850, MATCH(B848, Paste_Here!A$2:A$850, 0)), ""), ""), "")</f>
        <v/>
      </c>
      <c r="AL848" s="66"/>
      <c r="AM848" s="76" t="str">
        <f>IFERROR(IF(B848&lt;&gt;"", IF(AND(INDEX(Paste_Here!O$2:O$850, MATCH(B848, Paste_Here!A$2:A$850, 0))&lt;&gt;"", ISNUMBER(VALUE(INDEX(Paste_Here!O$2:O$850, MATCH(B848, Paste_Here!A$2:A$850, 0))))), INDEX(Paste_Here!O$2:O$850, MATCH(B848, Paste_Here!A$2:A$850, 0)), ""), ""), "")</f>
        <v/>
      </c>
      <c r="AN848" s="66"/>
      <c r="AO848" s="76"/>
      <c r="AP848" s="66"/>
      <c r="AQ848" s="76"/>
      <c r="AR848" s="66"/>
      <c r="AS848" s="76"/>
      <c r="AT848" s="66"/>
      <c r="AU848" s="66"/>
      <c r="AV848" s="76" t="str">
        <f t="shared" si="107"/>
        <v/>
      </c>
      <c r="AW848" s="66"/>
      <c r="AX848" s="76" t="str">
        <f>IFERROR(IF(B848&lt;&gt;"", IF(ISNUMBER(SEARCH("Revealed-Potential (Primary Focus)", LOWER(INDEX(Paste_Here!Z$2:Z$850, MATCH(B848, Paste_Here!A$2:A$850, 0))))), "Rev-Potential: Prim", IF(ISNUMBER(SEARCH("Revealed-Potential (Secondary Focus)", LOWER(INDEX(Paste_Here!Z$2:Z$850, MATCH(B848, Paste_Here!A$2:A$850, 0))))), "Rev-Potential: Sec", IF(ISNUMBER(SEARCH("Monitoring", LOWER(INDEX(Paste_Here!Z$2:Z$850, MATCH(B848, Paste_Here!A$2:A$850, 0))))), "Monitoring", IF(ISNUMBER(SEARCH("At-Promise (Secondary Focus)", LOWER(INDEX(Paste_Here!Z$2:Z$850, MATCH(B848, Paste_Here!A$2:A$850, 0))))), "At-Promise: Sec", IF(ISNUMBER(SEARCH("At-Promise (Primary Focus)", LOWER(INDEX(Paste_Here!Z$2:Z$850, MATCH(B848, Paste_Here!A$2:A$850, 0))))), "At-Promise: Prim", ""))))), ""), "")</f>
        <v/>
      </c>
      <c r="AY848" s="66"/>
      <c r="AZ848" s="76"/>
      <c r="BA848" s="66"/>
      <c r="BB848" s="76"/>
      <c r="BC848" s="66"/>
      <c r="BD848" s="76"/>
      <c r="BE848" s="66"/>
      <c r="BF848" s="76"/>
      <c r="BG848" s="66"/>
      <c r="BH848" s="76"/>
      <c r="BI848" s="66"/>
      <c r="BJ848" s="66"/>
      <c r="BK848" s="76" t="str">
        <f t="shared" si="108"/>
        <v/>
      </c>
      <c r="BL848" s="66"/>
      <c r="BM848" s="76" t="str">
        <f>IFERROR(IF(B848&lt;&gt;"", IF(AND(ISNUMBER(VALUE(SUBSTITUTE(SUBSTITUTE(Paste_Here!R848, "br", "-"), "L", ""))), VALUE(SUBSTITUTE(SUBSTITUTE(Paste_Here!R848, "br", "-"), "L", "")) &gt;= 1095), "Yes", IF(AND(ISNUMBER(VALUE(SUBSTITUTE(SUBSTITUTE(Paste_Here!R848, "br", "-"), "L", ""))), VALUE(SUBSTITUTE(SUBSTITUTE(Paste_Here!R848, "br", "-"), "L", "")) &lt;= 1094), "No", "")), ""), "")</f>
        <v/>
      </c>
      <c r="BN848" s="66"/>
      <c r="BO848" s="76" t="str">
        <f>IFERROR(IF(B848&lt;&gt;"", IF(COUNTIF(INDEX(Paste_Here!Y$2:AB$850, MATCH(B848, Paste_Here!A$2:A$850, 0), 0), "yes") &gt; 0, "Yes", IF(COUNTIF(INDEX(Paste_Here!Y$2:AB$850, MATCH(B848, Paste_Here!A$2:A$850, 0), 0), "no") &gt; 0, "No", "")), ""), "")</f>
        <v/>
      </c>
      <c r="BP848" s="66"/>
      <c r="BQ848" s="76" t="str">
        <f>IFERROR(IF(B848&lt;&gt;"", IF(AND(ISNUMBER(VALUE(SUBSTITUTE(SUBSTITUTE(Paste_Here!U848, "em", "-"), "q", ""))), VALUE(SUBSTITUTE(SUBSTITUTE(Paste_Here!U848, "em", "-"), "q", "")) &gt;= 910), "Yes", IF(AND(ISNUMBER(VALUE(SUBSTITUTE(SUBSTITUTE(Paste_Here!U848, "em", "-"), "q", ""))), VALUE(SUBSTITUTE(SUBSTITUTE(Paste_Here!U848, "em", "-"), "q", "")) &lt;= 909), "No", "")), ""), "")</f>
        <v/>
      </c>
      <c r="BR848" s="66"/>
      <c r="BS848" s="76" t="str">
        <f>IFERROR(IF(B848&lt;&gt;"", IF(AND(INDEX(Paste_Here!X$2:X$850, MATCH(B848, Paste_Here!A$2:A$850, 0))&lt;&gt;"", ISNUMBER(VALUE(INDEX(Paste_Here!X$2:X$850, MATCH(B848, Paste_Here!A$2:A$850, 0))))), INDEX(Paste_Here!X$2:X$850, MATCH(B848, Paste_Here!A$2:A$850, 0)), ""), ""), "")</f>
        <v/>
      </c>
      <c r="BT848" s="66"/>
      <c r="BU848" s="76" t="str">
        <f>IFERROR(IF(B848&lt;&gt;"", IF(ISNUMBER(VALUE(INDEX(Paste_Here!G$2:G$850, MATCH(B848, Paste_Here!A$2:A$850, 0)))), IF(VALUE(INDEX(Paste_Here!G$2:G$850, MATCH(B848, Paste_Here!A$2:A$850, 0)))=0, "No", IF(AND(VALUE(INDEX(Paste_Here!G$2:G$850, MATCH(B848, Paste_Here!A$2:A$850, 0)))&gt;=1, VALUE(INDEX(Paste_Here!G$2:G$850, MATCH(B848, Paste_Here!A$2:A$850, 0)))&lt;=4), VALUE(INDEX(Paste_Here!G$2:G$850, MATCH(B848, Paste_Here!A$2:A$850, 0))), "")), ""), ""), "")</f>
        <v/>
      </c>
      <c r="BV848" s="66"/>
      <c r="BW848" s="76" t="str">
        <f>IFERROR(IF(B848&lt;&gt;"", IF(ISNUMBER(VALUE(INDEX(Paste_Here!H$2:H$850, MATCH(B848, Paste_Here!A$2:A$850, 0)))), IF(VALUE(INDEX(Paste_Here!H$2:H$850, MATCH(B848, Paste_Here!A$2:A$850, 0)))=0, "No", IF(AND(VALUE(INDEX(Paste_Here!H$2:H$850, MATCH(B848, Paste_Here!A$2:A$850, 0)))&gt;=1, VALUE(INDEX(Paste_Here!H$2:H$850, MATCH(B848, Paste_Here!A$2:A$850, 0)))&lt;=4), VALUE(INDEX(Paste_Here!H$2:H$850, MATCH(B848, Paste_Here!A$2:A$850, 0))), "")), ""), ""), "")</f>
        <v/>
      </c>
      <c r="BX848" s="66"/>
      <c r="BY848" s="76"/>
      <c r="BZ848" s="66"/>
      <c r="CA848" s="76"/>
      <c r="CB848" s="66"/>
      <c r="CC848" s="66"/>
      <c r="CD848" s="76" t="str">
        <f t="shared" si="109"/>
        <v/>
      </c>
      <c r="CE848" s="66"/>
      <c r="CF848" s="76" t="str">
        <f>IFERROR(IF(B848&lt;&gt;"", IF(AND(INDEX(Paste_Here!P$2:P$850, MATCH(B848, Paste_Here!A$2:A$850, 0))&lt;&gt;"", ISNUMBER(VALUE(INDEX(Paste_Here!P$2:P$850, MATCH(B848, Paste_Here!A$2:A$850, 0))))), INDEX(Paste_Here!P$2:P$850, MATCH(B848, Paste_Here!A$2:A$850, 0)), ""), ""), "")</f>
        <v/>
      </c>
      <c r="CG848" s="66"/>
      <c r="CH848" s="76" t="str">
        <f>IFERROR(IF(B848&lt;&gt;"", IF(ISNUMBER(SEARCH("highrisk", LOWER(INDEX(Paste_Here!Q$2:Q$850, MATCH(B848, Paste_Here!A$2:A$850, 0))))), "High Risk", IF(ISNUMBER(SEARCH("lowrisk", LOWER(INDEX(Paste_Here!Q$2:Q$850, MATCH(B848, Paste_Here!A$2:A$850, 0))))), "Low Risk", IF(ISNUMBER(SEARCH("somerisk", LOWER(INDEX(Paste_Here!Q$2:Q$850, MATCH(B848, Paste_Here!A$2:A$850, 0))))), "Some Risk", ""))), ""), "")</f>
        <v/>
      </c>
      <c r="CI848" s="66"/>
      <c r="CJ848" s="76" t="str">
        <f>IFERROR(IF(B848&lt;&gt;"", IF(AND(INDEX(Paste_Here!AA$2:AA$850, MATCH(B848, Paste_Here!A$2:A$850, 0))&lt;&gt;"", ISNUMBER(VALUE(INDEX(Paste_Here!AA$2:AA$850, MATCH(B848, Paste_Here!A$2:A$850, 0))))), INDEX(Paste_Here!AA$2:AA$850, MATCH(B848, Paste_Here!A$2:A$850, 0)), ""), ""), "")</f>
        <v/>
      </c>
      <c r="CK848" s="66"/>
      <c r="CL848" s="76" t="str">
        <f>IFERROR(IF(B848&lt;&gt;"", IF(LOWER(INDEX(Paste_Here!AB$2:AB$850, MATCH(B848, Paste_Here!A$2:A$850, 0)))="approaching expectations", "Approaching", IF(LOWER(INDEX(Paste_Here!AB$2:AB$850, MATCH(B848, Paste_Here!A$2:A$850, 0)))="met expectations", "Met", IF(LOWER(INDEX(Paste_Here!AB$2:AB$850, MATCH(B848, Paste_Here!A$2:A$850, 0)))="exceeded expectations", "Exceeded", IF(LOWER(INDEX(Paste_Here!AB$2:AB$850, MATCH(B848, Paste_Here!A$2:A$850, 0)))="below expectations", "Below", "")))), ""), "")</f>
        <v/>
      </c>
      <c r="CM848" s="66"/>
      <c r="CN848" s="76" t="str">
        <f>IFERROR(IF(B848&lt;&gt;"", IF(AND(INDEX(Paste_Here!AC$2:AC$850, MATCH(B848, Paste_Here!A$2:A$850, 0))&lt;&gt;"", ISNUMBER(VALUE(INDEX(Paste_Here!AC$2:AC$850, MATCH(B848, Paste_Here!A$2:A$850, 0))))), INDEX(Paste_Here!AC$2:AC$850, MATCH(B848, Paste_Here!A$2:A$850, 0)), ""), ""), "")</f>
        <v/>
      </c>
      <c r="CO848" s="66"/>
      <c r="CP848" s="76"/>
      <c r="CQ848" s="66"/>
      <c r="CR848" s="76"/>
      <c r="CS848" s="66"/>
      <c r="CT848" s="76"/>
      <c r="CU848" s="66"/>
      <c r="CV848" s="76"/>
      <c r="CW848" s="66"/>
      <c r="CX848" s="76"/>
      <c r="CY848" s="66"/>
      <c r="CZ848" s="66"/>
      <c r="DA848" s="76" t="str">
        <f t="shared" si="110"/>
        <v/>
      </c>
      <c r="DB848" s="66"/>
      <c r="DC848" s="76" t="str">
        <f>IFERROR(IF(B848&lt;&gt;"", IF(AND(INDEX(Paste_Here!V$2:V$850, MATCH(B848, Paste_Here!A$2:A$850, 0))&lt;&gt;"", ISNUMBER(VALUE(INDEX(Paste_Here!V$2:V$850, MATCH(B848, Paste_Here!A$2:A$850, 0))))), INDEX(Paste_Here!V$2:V$850, MATCH(B848, Paste_Here!A$2:A$850, 0)), ""), ""), "")</f>
        <v/>
      </c>
      <c r="DD848" s="66"/>
      <c r="DE848" s="76" t="str">
        <f>IFERROR(IF(B848&lt;&gt;"", IF(ISNUMBER(SEARCH("highrisk", LOWER(INDEX(Paste_Here!W$2:W$850, MATCH(B848, Paste_Here!A$2:A$850, 0))))), "High Risk", IF(ISNUMBER(SEARCH("lowrisk", LOWER(INDEX(Paste_Here!W$2:W$850, MATCH(B848, Paste_Here!A$2:A$850, 0))))), "Low Risk", IF(ISNUMBER(SEARCH("somerisk", LOWER(INDEX(Paste_Here!W$2:W$850, MATCH(B848, Paste_Here!A$2:A$850, 0))))), "Some Risk", ""))), ""), "")</f>
        <v/>
      </c>
      <c r="DF848" s="66"/>
      <c r="DG848" s="76" t="str">
        <f>IFERROR(IF(B848&lt;&gt;"", IF(AND(INDEX(Paste_Here!S$2:S$850, MATCH(B848, Paste_Here!A$2:A$850, 0))&lt;&gt;"", ISNUMBER(VALUE(INDEX(Paste_Here!S$2:S$850, MATCH(B848, Paste_Here!A$2:A$850, 0))))), INDEX(Paste_Here!S$2:S$850, MATCH(B848, Paste_Here!A$2:A$850, 0)), ""), ""), "")</f>
        <v/>
      </c>
      <c r="DH848" s="66"/>
      <c r="DI848" s="76" t="str">
        <f>IFERROR(IF(B848&lt;&gt;"", IF(ISNUMBER(SEARCH("highrisk", LOWER(INDEX(Paste_Here!T$2:T$850, MATCH(B848, Paste_Here!A$2:A$850, 0))))), "High Risk", IF(ISNUMBER(SEARCH("lowrisk", LOWER(INDEX(Paste_Here!T$2:T$850, MATCH(B848, Paste_Here!A$2:A$850, 0))))), "Low Risk", IF(ISNUMBER(SEARCH("somerisk", LOWER(INDEX(Paste_Here!T$2:T$850, MATCH(B848, Paste_Here!A$2:A$850, 0))))), "Some Risk", ""))), ""), "")</f>
        <v/>
      </c>
      <c r="DJ848" s="66"/>
      <c r="DK848" s="76" t="str">
        <f>IFERROR(IF(B848&lt;&gt;"", IF(AND(INDEX(Paste_Here!AD$2:AD$850, MATCH(B848, Paste_Here!A$2:A$850, 0))&lt;&gt;"", ISNUMBER(VALUE(INDEX(Paste_Here!AD$2:AD$850, MATCH(B848, Paste_Here!A$2:A$850, 0))))), INDEX(Paste_Here!AD$2:AD$850, MATCH(B848, Paste_Here!A$2:A$850, 0)), ""), ""), "")</f>
        <v/>
      </c>
      <c r="DL848" s="66"/>
      <c r="DM848" s="76" t="str">
        <f>IFERROR(IF(B848&lt;&gt;"", IF(LOWER(INDEX(Paste_Here!AE$2:AE$850, MATCH(B848, Paste_Here!A$2:A$850, 0)))="approaching expectations", "Approaching", IF(LOWER(INDEX(Paste_Here!AE$2:AE$850, MATCH(B848, Paste_Here!A$2:A$850, 0)))="met expectations", "Met", IF(LOWER(INDEX(Paste_Here!AE$2:AE$850, MATCH(B848, Paste_Here!A$2:A$850, 0)))="exceeded expectations", "Exceeded", IF(LOWER(INDEX(Paste_Here!AE$2:AE$850, MATCH(B848, Paste_Here!A$2:A$850, 0)))="below expectations", "Below", "")))), ""), "")</f>
        <v/>
      </c>
      <c r="DN848" s="66"/>
      <c r="DO848" s="76"/>
      <c r="DP848" s="66"/>
      <c r="DQ848" s="76"/>
      <c r="DR848" s="66"/>
      <c r="DS848" s="76"/>
      <c r="DT848" s="66"/>
      <c r="DU848" s="76"/>
      <c r="DV848" s="66"/>
      <c r="DW848" s="66"/>
      <c r="DX848" s="76" t="str">
        <f t="shared" si="111"/>
        <v/>
      </c>
      <c r="DY848" s="66"/>
      <c r="DZ848" s="76"/>
      <c r="EA848" s="66"/>
      <c r="EB848" s="76"/>
      <c r="EC848" s="66"/>
      <c r="ED848" s="76" t="str">
        <f>IFERROR(IF(B848&lt;&gt;"", IF(AND(INDEX(Paste_Here!AF$2:AF$850, MATCH(B848, Paste_Here!A$2:A$850, 0))&lt;&gt;"", ISNUMBER(VALUE(INDEX(Paste_Here!AF$2:AF$850, MATCH(B848, Paste_Here!A$2:A$850, 0))))), INDEX(Paste_Here!AF$2:AF$850, MATCH(B848, Paste_Here!A$2:A$850, 0)), ""), ""), "")</f>
        <v/>
      </c>
      <c r="EE848" s="66"/>
      <c r="EF848" s="76"/>
      <c r="EG848" s="66"/>
      <c r="EH848" s="76"/>
      <c r="EI848" s="66"/>
      <c r="EJ848" s="76" t="str">
        <f>IFERROR(IF(B848&lt;&gt;"", IF(AND(INDEX(Paste_Here!AG$2:AG$850, MATCH(B848, Paste_Here!A$2:A$850, 0))&lt;&gt;"", ISNUMBER(VALUE(INDEX(Paste_Here!AG$2:AG$850, MATCH(B848, Paste_Here!A$2:A$850, 0))))), INDEX(Paste_Here!AG$2:AG$850, MATCH(B848, Paste_Here!A$2:A$850, 0)), ""), ""), "")</f>
        <v/>
      </c>
      <c r="EK848" s="66"/>
      <c r="EL848" s="76"/>
      <c r="EM848" s="66"/>
      <c r="EN848" s="76"/>
      <c r="EO848" s="66"/>
      <c r="EP848" s="76"/>
      <c r="EQ848" s="66"/>
      <c r="ER848" s="76"/>
      <c r="ES848" s="66"/>
      <c r="ET848" s="66"/>
      <c r="EU848" s="76"/>
      <c r="EV848" s="66"/>
      <c r="EW848" s="76"/>
      <c r="EX848" s="66"/>
      <c r="EY848" s="76"/>
      <c r="EZ848" s="66"/>
      <c r="FA848" s="76"/>
      <c r="FB848" s="66"/>
      <c r="FC848" s="76"/>
      <c r="FD848" s="66"/>
      <c r="FE848" s="76"/>
      <c r="FF848" s="66"/>
      <c r="FG848" s="76"/>
      <c r="FH848" s="66"/>
      <c r="FI848" s="76"/>
      <c r="FJ848" s="66"/>
      <c r="FK848" s="76"/>
      <c r="FL848" s="66"/>
      <c r="FM848" s="76"/>
      <c r="FN848" s="66"/>
      <c r="FO848" s="76"/>
      <c r="FP848" s="66"/>
      <c r="FQ848" s="76"/>
      <c r="FR848" s="66"/>
      <c r="FS848" s="76"/>
      <c r="FT848" s="66"/>
      <c r="FU848" s="76"/>
      <c r="FV848" s="66"/>
      <c r="FW848" s="76"/>
      <c r="FX848" s="66"/>
      <c r="FY848" s="76"/>
      <c r="FZ848" s="66"/>
      <c r="GA848" s="76"/>
      <c r="GB848" s="66"/>
      <c r="GC848" s="76"/>
      <c r="GD848" s="66"/>
      <c r="GE848" s="76"/>
      <c r="GF848" s="66"/>
      <c r="GG848" s="76"/>
      <c r="GH848" s="66"/>
      <c r="GI848" s="76"/>
      <c r="GJ848" s="66"/>
      <c r="GK848" s="76"/>
      <c r="GL848" s="66"/>
      <c r="GM848" s="76"/>
      <c r="GN848" s="66"/>
      <c r="GO848" s="76"/>
      <c r="GP848" s="66"/>
      <c r="GQ848" s="76"/>
      <c r="GR848" s="66"/>
      <c r="GS848" s="76"/>
      <c r="GT848" s="66"/>
      <c r="GU848" s="76"/>
      <c r="GV848" s="66"/>
      <c r="GW848" s="76"/>
      <c r="GX848" s="66"/>
      <c r="GY848" s="76"/>
      <c r="GZ848" s="66"/>
      <c r="HA848" s="76"/>
      <c r="HB848" s="66"/>
      <c r="HC848" s="76"/>
      <c r="HD848" s="66"/>
      <c r="HE848" s="76"/>
      <c r="HF848" s="66"/>
      <c r="HG848" s="76"/>
      <c r="HH848" s="66"/>
      <c r="HI848" s="76"/>
      <c r="HJ848" s="66"/>
      <c r="HK848" s="76"/>
      <c r="HL848" s="66"/>
      <c r="HM848" s="76"/>
      <c r="HN848" s="66"/>
      <c r="HO848" s="76"/>
      <c r="HP848" s="66"/>
      <c r="HQ848" s="76"/>
      <c r="HR848" s="66"/>
      <c r="HS848" s="76"/>
      <c r="HT848" s="66"/>
      <c r="HU848" s="76"/>
      <c r="HV848" s="66"/>
      <c r="HW848" s="76"/>
      <c r="HX848" s="66"/>
      <c r="HY848" s="76"/>
      <c r="HZ848" s="66"/>
      <c r="IA848" s="76"/>
      <c r="IB848" s="66"/>
      <c r="IC848" s="76"/>
      <c r="ID848" s="66"/>
      <c r="IE848" s="76"/>
      <c r="IF848" s="66"/>
      <c r="IG848" s="76"/>
      <c r="IH848" s="66"/>
      <c r="II848" s="76"/>
      <c r="IJ848" s="66"/>
      <c r="IK848" s="76"/>
      <c r="IL848" s="66"/>
      <c r="IM848" s="76"/>
      <c r="IN848" s="66"/>
      <c r="IO848" s="76"/>
      <c r="IP848" s="66"/>
      <c r="IQ848" s="76"/>
      <c r="IR848" s="66"/>
      <c r="IS848" s="76"/>
      <c r="IT848" s="66"/>
      <c r="IU848" s="76"/>
      <c r="IV848" s="66"/>
      <c r="IW848" s="76"/>
      <c r="IX848" s="66"/>
      <c r="IY848" s="76"/>
      <c r="IZ848" s="66"/>
      <c r="JA848" s="76"/>
      <c r="JB848" s="66"/>
      <c r="JC848" s="76"/>
      <c r="JD848" s="66"/>
      <c r="JE848" s="76"/>
      <c r="JF848" s="66"/>
      <c r="JG848" s="76"/>
      <c r="JH848" s="66"/>
      <c r="JI848" s="76"/>
      <c r="JJ848" s="66"/>
      <c r="JK848" s="76"/>
      <c r="JL848" s="66"/>
      <c r="JM848" s="76"/>
      <c r="JN848" s="66"/>
      <c r="JO848" s="76"/>
      <c r="JP848" s="66"/>
      <c r="JQ848" s="76"/>
      <c r="JR848" s="66"/>
      <c r="JS848" s="76"/>
      <c r="JT848" s="66"/>
      <c r="JU848" s="76"/>
      <c r="JV848" s="66"/>
      <c r="JW848" s="76"/>
      <c r="JX848" s="66"/>
      <c r="JY848" s="76"/>
      <c r="JZ848" s="66"/>
      <c r="KA848" s="76"/>
      <c r="KB848" s="66"/>
      <c r="KC848" s="76"/>
      <c r="KD848" s="66"/>
      <c r="KE848" s="76"/>
      <c r="KF848" s="66"/>
      <c r="KG848" s="76"/>
      <c r="KH848" s="66"/>
      <c r="KI848" s="76"/>
      <c r="KJ848" s="66"/>
      <c r="KK848" s="76"/>
      <c r="KL848" s="66"/>
      <c r="KM848" s="76"/>
      <c r="KN848" s="66"/>
      <c r="KO848" s="76"/>
      <c r="KP848" s="66"/>
      <c r="KQ848" s="76"/>
      <c r="KR848" s="66"/>
      <c r="KS848" s="76"/>
      <c r="KT848" s="66"/>
      <c r="KU848" s="76"/>
      <c r="KV848" s="66"/>
      <c r="KW848" s="76"/>
      <c r="KX848" s="66"/>
      <c r="KY848" s="76"/>
      <c r="KZ848" s="66"/>
      <c r="LA848" s="76"/>
      <c r="LB848" s="66"/>
      <c r="LC848" s="76"/>
      <c r="LD848" s="66"/>
      <c r="LE848" s="76"/>
      <c r="LF848" s="66"/>
      <c r="LG848" s="76"/>
      <c r="LH848" s="66"/>
      <c r="LI848" s="76"/>
      <c r="LJ848" s="66"/>
      <c r="LK848" s="76"/>
      <c r="LL848" s="66"/>
      <c r="LM848" s="76"/>
      <c r="LN848" s="66"/>
      <c r="LO848" s="76"/>
      <c r="LP848" s="66"/>
      <c r="LQ848" s="76"/>
      <c r="LR848" s="66"/>
      <c r="LS848" s="76"/>
      <c r="LT848" s="66"/>
      <c r="LU848" s="76"/>
      <c r="LV848" s="66"/>
      <c r="LW848" s="76"/>
      <c r="LX848" s="66"/>
      <c r="LY848" s="76"/>
      <c r="LZ848" s="66"/>
      <c r="MA848" s="76"/>
      <c r="MB848" s="66"/>
      <c r="MC848" s="76"/>
      <c r="MD848" s="66"/>
      <c r="MG848" s="1" t="str" cm="1">
        <f t="array" ref="MG848">IFERROR(INDEX(Paste_Here!$B$2:$B$850, MATCH(0, COUNTIF(MG$4:MG847, Paste_Here!$B$2:$B$850) + IF(Paste_Here!$B$2:$B$850="", 1, 0), 0)), "")</f>
        <v/>
      </c>
      <c r="MH848" s="1" t="str">
        <f>IF(MG848&lt;&gt;"", INDEX(Paste_Here!$A$2:$A$850, MATCH(MG848, Paste_Here!$B$2:$B$850, 0)), "")</f>
        <v/>
      </c>
      <c r="MI848" s="1" t="str">
        <f t="shared" si="112"/>
        <v/>
      </c>
      <c r="MJ848" s="1" t="str" cm="1">
        <f t="array" ref="MJ848">IFERROR(INDEX($MI$5:$MI$850, MATCH(SMALL(IF($MI$5:$MI$850&lt;&gt;"", COUNTIF($MI$5:$MI$850, "&lt;"&amp;$MI$5:$MI$850)+1), ROW()-ROW($MJ$5)+1), COUNTIF($MI$5:$MI$850, "&lt;"&amp;$MI$5:$MI$850)+1, 0)), "")</f>
        <v/>
      </c>
    </row>
    <row r="849" spans="1:348">
      <c r="A849" s="66"/>
      <c r="B849" s="76" t="str">
        <f t="shared" si="105"/>
        <v/>
      </c>
      <c r="C849" s="66"/>
      <c r="D849" s="76" t="str">
        <f>IFERROR(IF(B849&lt;&gt;"", IF(AND(INDEX(Paste_Here!B$2:B$850, MATCH(B849, Paste_Here!A$2:A$850, 0))&lt;&gt;"", ISNUMBER(VALUE(INDEX(Paste_Here!B$2:B$850, MATCH(B849, Paste_Here!A$2:A$850, 0))))), INDEX(Paste_Here!B$2:B$850, MATCH(B849, Paste_Here!A$2:A$850, 0)), ""), ""), "")</f>
        <v/>
      </c>
      <c r="E849" s="66"/>
      <c r="F849" s="76" t="str">
        <f>IFERROR(IF(B849&lt;&gt;"", IF(ISTEXT(INDEX(Paste_Here!K$2:K$850, MATCH(B849, Paste_Here!A$2:A$850, 0))), INDEX(Paste_Here!K$2:K$850, MATCH(B849, Paste_Here!A$2:A$850, 0)), ""), ""), "")</f>
        <v/>
      </c>
      <c r="G849" s="66"/>
      <c r="H849" s="76" t="str">
        <f>IFERROR(IF(B849&lt;&gt;"", IF(ISTEXT(INDEX(Paste_Here!C$2:C$850, MATCH(B849, Paste_Here!A$2:A$850, 0))), INDEX(Paste_Here!C$2:C$850, MATCH(B849, Paste_Here!A$2:A$850, 0)), ""), ""), "")</f>
        <v/>
      </c>
      <c r="I849" s="66"/>
      <c r="J849" s="76" t="str">
        <f>IFERROR(IF(B849&lt;&gt;"", IF(ISNUMBER(SEARCH("s", LOWER(INDEX(Paste_Here!M$2:M$850, MATCH(B849, Paste_Here!A$2:A$850, 0))))), "Yes", IF(INDEX(Paste_Here!M$2:M$850, MATCH(B849, Paste_Here!A$2:A$850, 0))&lt;&gt;"", "No", "")), ""), "")</f>
        <v/>
      </c>
      <c r="K849" s="66"/>
      <c r="L849" s="76" t="str">
        <f>IFERROR(IF(B849&lt;&gt;"", IF(ISNUMBER(SEARCH("yes", LOWER(INDEX(Paste_Here!E$2:E$850, MATCH(B849, Paste_Here!A$2:A$850, 0))))), "Yes", IF(ISNUMBER(SEARCH("no", LOWER(INDEX(Paste_Here!E$2:E$850, MATCH(B849, Paste_Here!A$2:A$850, 0))))), "No", "")), ""), "")</f>
        <v/>
      </c>
      <c r="M849" s="66"/>
      <c r="N849" s="76" t="str">
        <f>IFERROR(IF(B849&lt;&gt;"", IF(ISNUMBER(SEARCH("yes", LOWER(INDEX(Paste_Here!F$2:F$850, MATCH(B849, Paste_Here!A$2:A$850, 0))))), "Yes", IF(ISNUMBER(SEARCH("no", LOWER(INDEX(Paste_Here!F$2:F$850, MATCH(B849, Paste_Here!A$2:A$850, 0))))), "No", "")), ""), "")</f>
        <v/>
      </c>
      <c r="O849" s="66"/>
      <c r="P849" s="76" t="str">
        <f>IFERROR(IF(B849&lt;&gt;"", IF(ISNUMBER(SEARCH("yes", LOWER(INDEX(Paste_Here!L$2:L$850, MATCH(B849, Paste_Here!A$2:A$850, 0))))), "Yes", IF(ISNUMBER(SEARCH("no", LOWER(INDEX(Paste_Here!L$2:L$850, MATCH(B849, Paste_Here!A$2:A$850, 0))))), "No", "")), ""), "")</f>
        <v/>
      </c>
      <c r="Q849" s="66"/>
      <c r="R849" s="76" t="str">
        <f>IFERROR(IF(B849&lt;&gt;"", IF(ISNUMBER(SEARCH("transitional 2", LOWER(INDEX(Paste_Here!D$2:D$850, MATCH(B849, Paste_Here!A$2:A$850, 0))))), "T2", IF(ISNUMBER(SEARCH("transitional 1", LOWER(INDEX(Paste_Here!D$2:D$850, MATCH(B849, Paste_Here!A$2:A$850, 0))))), "T1", IF(ISNUMBER(SEARCH("waived ell services", LOWER(INDEX(Paste_Here!D$2:D$850, MATCH(B849, Paste_Here!A$2:A$850, 0))))), "W", IF(ISNUMBER(SEARCH("english language learner", LOWER(INDEX(Paste_Here!D$2:D$850, MATCH(B849, Paste_Here!A$2:A$850, 0))))), "L", "")))), ""), "")</f>
        <v/>
      </c>
      <c r="S849" s="66"/>
      <c r="T849" s="76" t="str">
        <f>IFERROR(IF(B849&lt;&gt;"", IF(ISNUMBER(SEARCH("yes", LOWER(INDEX(Paste_Here!I$2:I$850, MATCH(B849, Paste_Here!A$2:A$850, 0))))), "Yes", IF(ISNUMBER(SEARCH("no", LOWER(INDEX(Paste_Here!I$2:I$850, MATCH(B849, Paste_Here!A$2:A$850, 0))))), "No", "")), ""), "")</f>
        <v/>
      </c>
      <c r="U849" s="66"/>
      <c r="V849" s="76" t="str">
        <f>IFERROR(IF(B849&lt;&gt;"", IF(ISTEXT(INDEX(Paste_Here!J$2:J$850, MATCH(B849, Paste_Here!A$2:A$850, 0))), VALUE(INDEX(Paste_Here!J$2:J$850, MATCH(B849, Paste_Here!A$2:A$850, 0))), ""), ""), "")</f>
        <v/>
      </c>
      <c r="W849" s="66"/>
      <c r="X849" s="66"/>
      <c r="Y849" s="76" t="str">
        <f t="shared" si="106"/>
        <v/>
      </c>
      <c r="Z849" s="66"/>
      <c r="AA849" s="76" t="str">
        <f>IFERROR(IF(B849&lt;&gt;"", IF(AND(INDEX(Paste_Here!AI$2:AI$850, MATCH(B849, Paste_Here!A$2:A$850, 0))&lt;&gt;"", ISNUMBER(VALUE(INDEX(Paste_Here!AI$2:AI$850, MATCH(B849, Paste_Here!A$2:A$850, 0))))), INDEX(Paste_Here!AI$2:AI$850, MATCH(B849, Paste_Here!A$2:A$850, 0)), ""), ""), "")</f>
        <v/>
      </c>
      <c r="AB849" s="66"/>
      <c r="AC849" s="76" t="str">
        <f>IFERROR(IF(B849&lt;&gt;"", IF(AND(INDEX(Paste_Here!AJ$2:AJ$850, MATCH(B849, Paste_Here!A$2:A$850, 0))&lt;&gt;"", ISNUMBER(VALUE(INDEX(Paste_Here!AJ$2:AJ$850, MATCH(B849, Paste_Here!A$2:A$850, 0))))), INDEX(Paste_Here!AJ$2:AJ$850, MATCH(B849, Paste_Here!A$2:A$850, 0)), ""), ""), "")</f>
        <v/>
      </c>
      <c r="AD849" s="66"/>
      <c r="AE849" s="76" t="str">
        <f>IFERROR(IF(B849&lt;&gt;"", IF(AND(INDEX(Paste_Here!AK$2:AK$850, MATCH(B849, Paste_Here!A$2:A$850, 0))&lt;&gt;"", ISNUMBER(VALUE(INDEX(Paste_Here!AK$2:AK$850, MATCH(B849, Paste_Here!A$2:A$850, 0))))), INDEX(Paste_Here!AK$2:AK$850, MATCH(B849, Paste_Here!A$2:A$850, 0)), ""), ""), "")</f>
        <v/>
      </c>
      <c r="AF849" s="66"/>
      <c r="AG849" s="76" t="str">
        <f>IFERROR(IF(B849&lt;&gt;"", IF(AND(INDEX(Paste_Here!AL$2:AL$850, MATCH(B849, Paste_Here!A$2:A$850, 0))&lt;&gt;"", ISNUMBER(VALUE(INDEX(Paste_Here!AL$2:AL$850, MATCH(B849, Paste_Here!A$2:A$850, 0))))), INDEX(Paste_Here!AL$2:AL$850, MATCH(B849, Paste_Here!A$2:A$850, 0)), ""), ""), "")</f>
        <v/>
      </c>
      <c r="AH849" s="66"/>
      <c r="AI849" s="76" t="str">
        <f>IFERROR(IF(B849&lt;&gt;"", IF(AND(INDEX(Paste_Here!AH$2:AH$850, MATCH(B849, Paste_Here!A$2:A$850, 0))&lt;&gt;"", ISNUMBER(VALUE(INDEX(Paste_Here!AH$2:AH$850, MATCH(B849, Paste_Here!A$2:A$850, 0))))), IF(VALUE(INDEX(Paste_Here!AH$2:AH$850, MATCH(B849, Paste_Here!A$2:A$850, 0)))=0, "", INDEX(Paste_Here!AH$2:AH$850, MATCH(B849, Paste_Here!A$2:A$850, 0))), ""), ""), "")</f>
        <v/>
      </c>
      <c r="AJ849" s="66"/>
      <c r="AK849" s="76" t="str">
        <f>IFERROR(IF(B849&lt;&gt;"", IF(AND(INDEX(Paste_Here!N$2:N$850, MATCH(B849, Paste_Here!A$2:A$850, 0))&lt;&gt;"", ISNUMBER(VALUE(INDEX(Paste_Here!N$2:N$850, MATCH(B849, Paste_Here!A$2:A$850, 0))))), INDEX(Paste_Here!N$2:N$850, MATCH(B849, Paste_Here!A$2:A$850, 0)), ""), ""), "")</f>
        <v/>
      </c>
      <c r="AL849" s="66"/>
      <c r="AM849" s="76" t="str">
        <f>IFERROR(IF(B849&lt;&gt;"", IF(AND(INDEX(Paste_Here!O$2:O$850, MATCH(B849, Paste_Here!A$2:A$850, 0))&lt;&gt;"", ISNUMBER(VALUE(INDEX(Paste_Here!O$2:O$850, MATCH(B849, Paste_Here!A$2:A$850, 0))))), INDEX(Paste_Here!O$2:O$850, MATCH(B849, Paste_Here!A$2:A$850, 0)), ""), ""), "")</f>
        <v/>
      </c>
      <c r="AN849" s="66"/>
      <c r="AO849" s="76"/>
      <c r="AP849" s="66"/>
      <c r="AQ849" s="76"/>
      <c r="AR849" s="66"/>
      <c r="AS849" s="76"/>
      <c r="AT849" s="66"/>
      <c r="AU849" s="66"/>
      <c r="AV849" s="76" t="str">
        <f t="shared" si="107"/>
        <v/>
      </c>
      <c r="AW849" s="66"/>
      <c r="AX849" s="76" t="str">
        <f>IFERROR(IF(B849&lt;&gt;"", IF(ISNUMBER(SEARCH("Revealed-Potential (Primary Focus)", LOWER(INDEX(Paste_Here!Z$2:Z$850, MATCH(B849, Paste_Here!A$2:A$850, 0))))), "Rev-Potential: Prim", IF(ISNUMBER(SEARCH("Revealed-Potential (Secondary Focus)", LOWER(INDEX(Paste_Here!Z$2:Z$850, MATCH(B849, Paste_Here!A$2:A$850, 0))))), "Rev-Potential: Sec", IF(ISNUMBER(SEARCH("Monitoring", LOWER(INDEX(Paste_Here!Z$2:Z$850, MATCH(B849, Paste_Here!A$2:A$850, 0))))), "Monitoring", IF(ISNUMBER(SEARCH("At-Promise (Secondary Focus)", LOWER(INDEX(Paste_Here!Z$2:Z$850, MATCH(B849, Paste_Here!A$2:A$850, 0))))), "At-Promise: Sec", IF(ISNUMBER(SEARCH("At-Promise (Primary Focus)", LOWER(INDEX(Paste_Here!Z$2:Z$850, MATCH(B849, Paste_Here!A$2:A$850, 0))))), "At-Promise: Prim", ""))))), ""), "")</f>
        <v/>
      </c>
      <c r="AY849" s="66"/>
      <c r="AZ849" s="76"/>
      <c r="BA849" s="66"/>
      <c r="BB849" s="76"/>
      <c r="BC849" s="66"/>
      <c r="BD849" s="76"/>
      <c r="BE849" s="66"/>
      <c r="BF849" s="76"/>
      <c r="BG849" s="66"/>
      <c r="BH849" s="76"/>
      <c r="BI849" s="66"/>
      <c r="BJ849" s="66"/>
      <c r="BK849" s="76" t="str">
        <f t="shared" si="108"/>
        <v/>
      </c>
      <c r="BL849" s="66"/>
      <c r="BM849" s="76" t="str">
        <f>IFERROR(IF(B849&lt;&gt;"", IF(AND(ISNUMBER(VALUE(SUBSTITUTE(SUBSTITUTE(Paste_Here!R849, "br", "-"), "L", ""))), VALUE(SUBSTITUTE(SUBSTITUTE(Paste_Here!R849, "br", "-"), "L", "")) &gt;= 1095), "Yes", IF(AND(ISNUMBER(VALUE(SUBSTITUTE(SUBSTITUTE(Paste_Here!R849, "br", "-"), "L", ""))), VALUE(SUBSTITUTE(SUBSTITUTE(Paste_Here!R849, "br", "-"), "L", "")) &lt;= 1094), "No", "")), ""), "")</f>
        <v/>
      </c>
      <c r="BN849" s="66"/>
      <c r="BO849" s="76" t="str">
        <f>IFERROR(IF(B849&lt;&gt;"", IF(COUNTIF(INDEX(Paste_Here!Y$2:AB$850, MATCH(B849, Paste_Here!A$2:A$850, 0), 0), "yes") &gt; 0, "Yes", IF(COUNTIF(INDEX(Paste_Here!Y$2:AB$850, MATCH(B849, Paste_Here!A$2:A$850, 0), 0), "no") &gt; 0, "No", "")), ""), "")</f>
        <v/>
      </c>
      <c r="BP849" s="66"/>
      <c r="BQ849" s="76" t="str">
        <f>IFERROR(IF(B849&lt;&gt;"", IF(AND(ISNUMBER(VALUE(SUBSTITUTE(SUBSTITUTE(Paste_Here!U849, "em", "-"), "q", ""))), VALUE(SUBSTITUTE(SUBSTITUTE(Paste_Here!U849, "em", "-"), "q", "")) &gt;= 910), "Yes", IF(AND(ISNUMBER(VALUE(SUBSTITUTE(SUBSTITUTE(Paste_Here!U849, "em", "-"), "q", ""))), VALUE(SUBSTITUTE(SUBSTITUTE(Paste_Here!U849, "em", "-"), "q", "")) &lt;= 909), "No", "")), ""), "")</f>
        <v/>
      </c>
      <c r="BR849" s="66"/>
      <c r="BS849" s="76" t="str">
        <f>IFERROR(IF(B849&lt;&gt;"", IF(AND(INDEX(Paste_Here!X$2:X$850, MATCH(B849, Paste_Here!A$2:A$850, 0))&lt;&gt;"", ISNUMBER(VALUE(INDEX(Paste_Here!X$2:X$850, MATCH(B849, Paste_Here!A$2:A$850, 0))))), INDEX(Paste_Here!X$2:X$850, MATCH(B849, Paste_Here!A$2:A$850, 0)), ""), ""), "")</f>
        <v/>
      </c>
      <c r="BT849" s="66"/>
      <c r="BU849" s="76" t="str">
        <f>IFERROR(IF(B849&lt;&gt;"", IF(ISNUMBER(VALUE(INDEX(Paste_Here!G$2:G$850, MATCH(B849, Paste_Here!A$2:A$850, 0)))), IF(VALUE(INDEX(Paste_Here!G$2:G$850, MATCH(B849, Paste_Here!A$2:A$850, 0)))=0, "No", IF(AND(VALUE(INDEX(Paste_Here!G$2:G$850, MATCH(B849, Paste_Here!A$2:A$850, 0)))&gt;=1, VALUE(INDEX(Paste_Here!G$2:G$850, MATCH(B849, Paste_Here!A$2:A$850, 0)))&lt;=4), VALUE(INDEX(Paste_Here!G$2:G$850, MATCH(B849, Paste_Here!A$2:A$850, 0))), "")), ""), ""), "")</f>
        <v/>
      </c>
      <c r="BV849" s="66"/>
      <c r="BW849" s="76" t="str">
        <f>IFERROR(IF(B849&lt;&gt;"", IF(ISNUMBER(VALUE(INDEX(Paste_Here!H$2:H$850, MATCH(B849, Paste_Here!A$2:A$850, 0)))), IF(VALUE(INDEX(Paste_Here!H$2:H$850, MATCH(B849, Paste_Here!A$2:A$850, 0)))=0, "No", IF(AND(VALUE(INDEX(Paste_Here!H$2:H$850, MATCH(B849, Paste_Here!A$2:A$850, 0)))&gt;=1, VALUE(INDEX(Paste_Here!H$2:H$850, MATCH(B849, Paste_Here!A$2:A$850, 0)))&lt;=4), VALUE(INDEX(Paste_Here!H$2:H$850, MATCH(B849, Paste_Here!A$2:A$850, 0))), "")), ""), ""), "")</f>
        <v/>
      </c>
      <c r="BX849" s="66"/>
      <c r="BY849" s="76"/>
      <c r="BZ849" s="66"/>
      <c r="CA849" s="76"/>
      <c r="CB849" s="66"/>
      <c r="CC849" s="66"/>
      <c r="CD849" s="76" t="str">
        <f t="shared" si="109"/>
        <v/>
      </c>
      <c r="CE849" s="66"/>
      <c r="CF849" s="76" t="str">
        <f>IFERROR(IF(B849&lt;&gt;"", IF(AND(INDEX(Paste_Here!P$2:P$850, MATCH(B849, Paste_Here!A$2:A$850, 0))&lt;&gt;"", ISNUMBER(VALUE(INDEX(Paste_Here!P$2:P$850, MATCH(B849, Paste_Here!A$2:A$850, 0))))), INDEX(Paste_Here!P$2:P$850, MATCH(B849, Paste_Here!A$2:A$850, 0)), ""), ""), "")</f>
        <v/>
      </c>
      <c r="CG849" s="66"/>
      <c r="CH849" s="76" t="str">
        <f>IFERROR(IF(B849&lt;&gt;"", IF(ISNUMBER(SEARCH("highrisk", LOWER(INDEX(Paste_Here!Q$2:Q$850, MATCH(B849, Paste_Here!A$2:A$850, 0))))), "High Risk", IF(ISNUMBER(SEARCH("lowrisk", LOWER(INDEX(Paste_Here!Q$2:Q$850, MATCH(B849, Paste_Here!A$2:A$850, 0))))), "Low Risk", IF(ISNUMBER(SEARCH("somerisk", LOWER(INDEX(Paste_Here!Q$2:Q$850, MATCH(B849, Paste_Here!A$2:A$850, 0))))), "Some Risk", ""))), ""), "")</f>
        <v/>
      </c>
      <c r="CI849" s="66"/>
      <c r="CJ849" s="76" t="str">
        <f>IFERROR(IF(B849&lt;&gt;"", IF(AND(INDEX(Paste_Here!AA$2:AA$850, MATCH(B849, Paste_Here!A$2:A$850, 0))&lt;&gt;"", ISNUMBER(VALUE(INDEX(Paste_Here!AA$2:AA$850, MATCH(B849, Paste_Here!A$2:A$850, 0))))), INDEX(Paste_Here!AA$2:AA$850, MATCH(B849, Paste_Here!A$2:A$850, 0)), ""), ""), "")</f>
        <v/>
      </c>
      <c r="CK849" s="66"/>
      <c r="CL849" s="76" t="str">
        <f>IFERROR(IF(B849&lt;&gt;"", IF(LOWER(INDEX(Paste_Here!AB$2:AB$850, MATCH(B849, Paste_Here!A$2:A$850, 0)))="approaching expectations", "Approaching", IF(LOWER(INDEX(Paste_Here!AB$2:AB$850, MATCH(B849, Paste_Here!A$2:A$850, 0)))="met expectations", "Met", IF(LOWER(INDEX(Paste_Here!AB$2:AB$850, MATCH(B849, Paste_Here!A$2:A$850, 0)))="exceeded expectations", "Exceeded", IF(LOWER(INDEX(Paste_Here!AB$2:AB$850, MATCH(B849, Paste_Here!A$2:A$850, 0)))="below expectations", "Below", "")))), ""), "")</f>
        <v/>
      </c>
      <c r="CM849" s="66"/>
      <c r="CN849" s="76" t="str">
        <f>IFERROR(IF(B849&lt;&gt;"", IF(AND(INDEX(Paste_Here!AC$2:AC$850, MATCH(B849, Paste_Here!A$2:A$850, 0))&lt;&gt;"", ISNUMBER(VALUE(INDEX(Paste_Here!AC$2:AC$850, MATCH(B849, Paste_Here!A$2:A$850, 0))))), INDEX(Paste_Here!AC$2:AC$850, MATCH(B849, Paste_Here!A$2:A$850, 0)), ""), ""), "")</f>
        <v/>
      </c>
      <c r="CO849" s="66"/>
      <c r="CP849" s="76"/>
      <c r="CQ849" s="66"/>
      <c r="CR849" s="76"/>
      <c r="CS849" s="66"/>
      <c r="CT849" s="76"/>
      <c r="CU849" s="66"/>
      <c r="CV849" s="76"/>
      <c r="CW849" s="66"/>
      <c r="CX849" s="76"/>
      <c r="CY849" s="66"/>
      <c r="CZ849" s="66"/>
      <c r="DA849" s="76" t="str">
        <f t="shared" si="110"/>
        <v/>
      </c>
      <c r="DB849" s="66"/>
      <c r="DC849" s="76" t="str">
        <f>IFERROR(IF(B849&lt;&gt;"", IF(AND(INDEX(Paste_Here!V$2:V$850, MATCH(B849, Paste_Here!A$2:A$850, 0))&lt;&gt;"", ISNUMBER(VALUE(INDEX(Paste_Here!V$2:V$850, MATCH(B849, Paste_Here!A$2:A$850, 0))))), INDEX(Paste_Here!V$2:V$850, MATCH(B849, Paste_Here!A$2:A$850, 0)), ""), ""), "")</f>
        <v/>
      </c>
      <c r="DD849" s="66"/>
      <c r="DE849" s="76" t="str">
        <f>IFERROR(IF(B849&lt;&gt;"", IF(ISNUMBER(SEARCH("highrisk", LOWER(INDEX(Paste_Here!W$2:W$850, MATCH(B849, Paste_Here!A$2:A$850, 0))))), "High Risk", IF(ISNUMBER(SEARCH("lowrisk", LOWER(INDEX(Paste_Here!W$2:W$850, MATCH(B849, Paste_Here!A$2:A$850, 0))))), "Low Risk", IF(ISNUMBER(SEARCH("somerisk", LOWER(INDEX(Paste_Here!W$2:W$850, MATCH(B849, Paste_Here!A$2:A$850, 0))))), "Some Risk", ""))), ""), "")</f>
        <v/>
      </c>
      <c r="DF849" s="66"/>
      <c r="DG849" s="76" t="str">
        <f>IFERROR(IF(B849&lt;&gt;"", IF(AND(INDEX(Paste_Here!S$2:S$850, MATCH(B849, Paste_Here!A$2:A$850, 0))&lt;&gt;"", ISNUMBER(VALUE(INDEX(Paste_Here!S$2:S$850, MATCH(B849, Paste_Here!A$2:A$850, 0))))), INDEX(Paste_Here!S$2:S$850, MATCH(B849, Paste_Here!A$2:A$850, 0)), ""), ""), "")</f>
        <v/>
      </c>
      <c r="DH849" s="66"/>
      <c r="DI849" s="76" t="str">
        <f>IFERROR(IF(B849&lt;&gt;"", IF(ISNUMBER(SEARCH("highrisk", LOWER(INDEX(Paste_Here!T$2:T$850, MATCH(B849, Paste_Here!A$2:A$850, 0))))), "High Risk", IF(ISNUMBER(SEARCH("lowrisk", LOWER(INDEX(Paste_Here!T$2:T$850, MATCH(B849, Paste_Here!A$2:A$850, 0))))), "Low Risk", IF(ISNUMBER(SEARCH("somerisk", LOWER(INDEX(Paste_Here!T$2:T$850, MATCH(B849, Paste_Here!A$2:A$850, 0))))), "Some Risk", ""))), ""), "")</f>
        <v/>
      </c>
      <c r="DJ849" s="66"/>
      <c r="DK849" s="76" t="str">
        <f>IFERROR(IF(B849&lt;&gt;"", IF(AND(INDEX(Paste_Here!AD$2:AD$850, MATCH(B849, Paste_Here!A$2:A$850, 0))&lt;&gt;"", ISNUMBER(VALUE(INDEX(Paste_Here!AD$2:AD$850, MATCH(B849, Paste_Here!A$2:A$850, 0))))), INDEX(Paste_Here!AD$2:AD$850, MATCH(B849, Paste_Here!A$2:A$850, 0)), ""), ""), "")</f>
        <v/>
      </c>
      <c r="DL849" s="66"/>
      <c r="DM849" s="76" t="str">
        <f>IFERROR(IF(B849&lt;&gt;"", IF(LOWER(INDEX(Paste_Here!AE$2:AE$850, MATCH(B849, Paste_Here!A$2:A$850, 0)))="approaching expectations", "Approaching", IF(LOWER(INDEX(Paste_Here!AE$2:AE$850, MATCH(B849, Paste_Here!A$2:A$850, 0)))="met expectations", "Met", IF(LOWER(INDEX(Paste_Here!AE$2:AE$850, MATCH(B849, Paste_Here!A$2:A$850, 0)))="exceeded expectations", "Exceeded", IF(LOWER(INDEX(Paste_Here!AE$2:AE$850, MATCH(B849, Paste_Here!A$2:A$850, 0)))="below expectations", "Below", "")))), ""), "")</f>
        <v/>
      </c>
      <c r="DN849" s="66"/>
      <c r="DO849" s="76"/>
      <c r="DP849" s="66"/>
      <c r="DQ849" s="76"/>
      <c r="DR849" s="66"/>
      <c r="DS849" s="76"/>
      <c r="DT849" s="66"/>
      <c r="DU849" s="76"/>
      <c r="DV849" s="66"/>
      <c r="DW849" s="66"/>
      <c r="DX849" s="76" t="str">
        <f t="shared" si="111"/>
        <v/>
      </c>
      <c r="DY849" s="66"/>
      <c r="DZ849" s="76"/>
      <c r="EA849" s="66"/>
      <c r="EB849" s="76"/>
      <c r="EC849" s="66"/>
      <c r="ED849" s="76" t="str">
        <f>IFERROR(IF(B849&lt;&gt;"", IF(AND(INDEX(Paste_Here!AF$2:AF$850, MATCH(B849, Paste_Here!A$2:A$850, 0))&lt;&gt;"", ISNUMBER(VALUE(INDEX(Paste_Here!AF$2:AF$850, MATCH(B849, Paste_Here!A$2:A$850, 0))))), INDEX(Paste_Here!AF$2:AF$850, MATCH(B849, Paste_Here!A$2:A$850, 0)), ""), ""), "")</f>
        <v/>
      </c>
      <c r="EE849" s="66"/>
      <c r="EF849" s="76"/>
      <c r="EG849" s="66"/>
      <c r="EH849" s="76"/>
      <c r="EI849" s="66"/>
      <c r="EJ849" s="76" t="str">
        <f>IFERROR(IF(B849&lt;&gt;"", IF(AND(INDEX(Paste_Here!AG$2:AG$850, MATCH(B849, Paste_Here!A$2:A$850, 0))&lt;&gt;"", ISNUMBER(VALUE(INDEX(Paste_Here!AG$2:AG$850, MATCH(B849, Paste_Here!A$2:A$850, 0))))), INDEX(Paste_Here!AG$2:AG$850, MATCH(B849, Paste_Here!A$2:A$850, 0)), ""), ""), "")</f>
        <v/>
      </c>
      <c r="EK849" s="66"/>
      <c r="EL849" s="76"/>
      <c r="EM849" s="66"/>
      <c r="EN849" s="76"/>
      <c r="EO849" s="66"/>
      <c r="EP849" s="76"/>
      <c r="EQ849" s="66"/>
      <c r="ER849" s="76"/>
      <c r="ES849" s="66"/>
      <c r="ET849" s="66"/>
      <c r="EU849" s="76"/>
      <c r="EV849" s="66"/>
      <c r="EW849" s="76"/>
      <c r="EX849" s="66"/>
      <c r="EY849" s="76"/>
      <c r="EZ849" s="66"/>
      <c r="FA849" s="76"/>
      <c r="FB849" s="66"/>
      <c r="FC849" s="76"/>
      <c r="FD849" s="66"/>
      <c r="FE849" s="76"/>
      <c r="FF849" s="66"/>
      <c r="FG849" s="76"/>
      <c r="FH849" s="66"/>
      <c r="FI849" s="76"/>
      <c r="FJ849" s="66"/>
      <c r="FK849" s="76"/>
      <c r="FL849" s="66"/>
      <c r="FM849" s="76"/>
      <c r="FN849" s="66"/>
      <c r="FO849" s="76"/>
      <c r="FP849" s="66"/>
      <c r="FQ849" s="76"/>
      <c r="FR849" s="66"/>
      <c r="FS849" s="76"/>
      <c r="FT849" s="66"/>
      <c r="FU849" s="76"/>
      <c r="FV849" s="66"/>
      <c r="FW849" s="76"/>
      <c r="FX849" s="66"/>
      <c r="FY849" s="76"/>
      <c r="FZ849" s="66"/>
      <c r="GA849" s="76"/>
      <c r="GB849" s="66"/>
      <c r="GC849" s="76"/>
      <c r="GD849" s="66"/>
      <c r="GE849" s="76"/>
      <c r="GF849" s="66"/>
      <c r="GG849" s="76"/>
      <c r="GH849" s="66"/>
      <c r="GI849" s="76"/>
      <c r="GJ849" s="66"/>
      <c r="GK849" s="76"/>
      <c r="GL849" s="66"/>
      <c r="GM849" s="76"/>
      <c r="GN849" s="66"/>
      <c r="GO849" s="76"/>
      <c r="GP849" s="66"/>
      <c r="GQ849" s="76"/>
      <c r="GR849" s="66"/>
      <c r="GS849" s="76"/>
      <c r="GT849" s="66"/>
      <c r="GU849" s="76"/>
      <c r="GV849" s="66"/>
      <c r="GW849" s="76"/>
      <c r="GX849" s="66"/>
      <c r="GY849" s="76"/>
      <c r="GZ849" s="66"/>
      <c r="HA849" s="76"/>
      <c r="HB849" s="66"/>
      <c r="HC849" s="76"/>
      <c r="HD849" s="66"/>
      <c r="HE849" s="76"/>
      <c r="HF849" s="66"/>
      <c r="HG849" s="76"/>
      <c r="HH849" s="66"/>
      <c r="HI849" s="76"/>
      <c r="HJ849" s="66"/>
      <c r="HK849" s="76"/>
      <c r="HL849" s="66"/>
      <c r="HM849" s="76"/>
      <c r="HN849" s="66"/>
      <c r="HO849" s="76"/>
      <c r="HP849" s="66"/>
      <c r="HQ849" s="76"/>
      <c r="HR849" s="66"/>
      <c r="HS849" s="76"/>
      <c r="HT849" s="66"/>
      <c r="HU849" s="76"/>
      <c r="HV849" s="66"/>
      <c r="HW849" s="76"/>
      <c r="HX849" s="66"/>
      <c r="HY849" s="76"/>
      <c r="HZ849" s="66"/>
      <c r="IA849" s="76"/>
      <c r="IB849" s="66"/>
      <c r="IC849" s="76"/>
      <c r="ID849" s="66"/>
      <c r="IE849" s="76"/>
      <c r="IF849" s="66"/>
      <c r="IG849" s="76"/>
      <c r="IH849" s="66"/>
      <c r="II849" s="76"/>
      <c r="IJ849" s="66"/>
      <c r="IK849" s="76"/>
      <c r="IL849" s="66"/>
      <c r="IM849" s="76"/>
      <c r="IN849" s="66"/>
      <c r="IO849" s="76"/>
      <c r="IP849" s="66"/>
      <c r="IQ849" s="76"/>
      <c r="IR849" s="66"/>
      <c r="IS849" s="76"/>
      <c r="IT849" s="66"/>
      <c r="IU849" s="76"/>
      <c r="IV849" s="66"/>
      <c r="IW849" s="76"/>
      <c r="IX849" s="66"/>
      <c r="IY849" s="76"/>
      <c r="IZ849" s="66"/>
      <c r="JA849" s="76"/>
      <c r="JB849" s="66"/>
      <c r="JC849" s="76"/>
      <c r="JD849" s="66"/>
      <c r="JE849" s="76"/>
      <c r="JF849" s="66"/>
      <c r="JG849" s="76"/>
      <c r="JH849" s="66"/>
      <c r="JI849" s="76"/>
      <c r="JJ849" s="66"/>
      <c r="JK849" s="76"/>
      <c r="JL849" s="66"/>
      <c r="JM849" s="76"/>
      <c r="JN849" s="66"/>
      <c r="JO849" s="76"/>
      <c r="JP849" s="66"/>
      <c r="JQ849" s="76"/>
      <c r="JR849" s="66"/>
      <c r="JS849" s="76"/>
      <c r="JT849" s="66"/>
      <c r="JU849" s="76"/>
      <c r="JV849" s="66"/>
      <c r="JW849" s="76"/>
      <c r="JX849" s="66"/>
      <c r="JY849" s="76"/>
      <c r="JZ849" s="66"/>
      <c r="KA849" s="76"/>
      <c r="KB849" s="66"/>
      <c r="KC849" s="76"/>
      <c r="KD849" s="66"/>
      <c r="KE849" s="76"/>
      <c r="KF849" s="66"/>
      <c r="KG849" s="76"/>
      <c r="KH849" s="66"/>
      <c r="KI849" s="76"/>
      <c r="KJ849" s="66"/>
      <c r="KK849" s="76"/>
      <c r="KL849" s="66"/>
      <c r="KM849" s="76"/>
      <c r="KN849" s="66"/>
      <c r="KO849" s="76"/>
      <c r="KP849" s="66"/>
      <c r="KQ849" s="76"/>
      <c r="KR849" s="66"/>
      <c r="KS849" s="76"/>
      <c r="KT849" s="66"/>
      <c r="KU849" s="76"/>
      <c r="KV849" s="66"/>
      <c r="KW849" s="76"/>
      <c r="KX849" s="66"/>
      <c r="KY849" s="76"/>
      <c r="KZ849" s="66"/>
      <c r="LA849" s="76"/>
      <c r="LB849" s="66"/>
      <c r="LC849" s="76"/>
      <c r="LD849" s="66"/>
      <c r="LE849" s="76"/>
      <c r="LF849" s="66"/>
      <c r="LG849" s="76"/>
      <c r="LH849" s="66"/>
      <c r="LI849" s="76"/>
      <c r="LJ849" s="66"/>
      <c r="LK849" s="76"/>
      <c r="LL849" s="66"/>
      <c r="LM849" s="76"/>
      <c r="LN849" s="66"/>
      <c r="LO849" s="76"/>
      <c r="LP849" s="66"/>
      <c r="LQ849" s="76"/>
      <c r="LR849" s="66"/>
      <c r="LS849" s="76"/>
      <c r="LT849" s="66"/>
      <c r="LU849" s="76"/>
      <c r="LV849" s="66"/>
      <c r="LW849" s="76"/>
      <c r="LX849" s="66"/>
      <c r="LY849" s="76"/>
      <c r="LZ849" s="66"/>
      <c r="MA849" s="76"/>
      <c r="MB849" s="66"/>
      <c r="MC849" s="76"/>
      <c r="MD849" s="66"/>
      <c r="MG849" s="1" t="str" cm="1">
        <f t="array" ref="MG849">IFERROR(INDEX(Paste_Here!$B$2:$B$850, MATCH(0, COUNTIF(MG$4:MG848, Paste_Here!$B$2:$B$850) + IF(Paste_Here!$B$2:$B$850="", 1, 0), 0)), "")</f>
        <v/>
      </c>
      <c r="MH849" s="1" t="str">
        <f>IF(MG849&lt;&gt;"", INDEX(Paste_Here!$A$2:$A$850, MATCH(MG849, Paste_Here!$B$2:$B$850, 0)), "")</f>
        <v/>
      </c>
      <c r="MI849" s="1" t="str">
        <f t="shared" si="112"/>
        <v/>
      </c>
      <c r="MJ849" s="1" t="str" cm="1">
        <f t="array" ref="MJ849">IFERROR(INDEX($MI$5:$MI$850, MATCH(SMALL(IF($MI$5:$MI$850&lt;&gt;"", COUNTIF($MI$5:$MI$850, "&lt;"&amp;$MI$5:$MI$850)+1), ROW()-ROW($MJ$5)+1), COUNTIF($MI$5:$MI$850, "&lt;"&amp;$MI$5:$MI$850)+1, 0)), "")</f>
        <v/>
      </c>
    </row>
    <row r="850" spans="1:348">
      <c r="A850" s="66"/>
      <c r="B850" s="76" t="str">
        <f t="shared" si="105"/>
        <v/>
      </c>
      <c r="C850" s="66"/>
      <c r="D850" s="76" t="str">
        <f>IFERROR(IF(B850&lt;&gt;"", IF(AND(INDEX(Paste_Here!B$2:B$850, MATCH(B850, Paste_Here!A$2:A$850, 0))&lt;&gt;"", ISNUMBER(VALUE(INDEX(Paste_Here!B$2:B$850, MATCH(B850, Paste_Here!A$2:A$850, 0))))), INDEX(Paste_Here!B$2:B$850, MATCH(B850, Paste_Here!A$2:A$850, 0)), ""), ""), "")</f>
        <v/>
      </c>
      <c r="E850" s="66"/>
      <c r="F850" s="76" t="str">
        <f>IFERROR(IF(B850&lt;&gt;"", IF(ISTEXT(INDEX(Paste_Here!K$2:K$850, MATCH(B850, Paste_Here!A$2:A$850, 0))), INDEX(Paste_Here!K$2:K$850, MATCH(B850, Paste_Here!A$2:A$850, 0)), ""), ""), "")</f>
        <v/>
      </c>
      <c r="G850" s="66"/>
      <c r="H850" s="76" t="str">
        <f>IFERROR(IF(B850&lt;&gt;"", IF(ISTEXT(INDEX(Paste_Here!C$2:C$850, MATCH(B850, Paste_Here!A$2:A$850, 0))), INDEX(Paste_Here!C$2:C$850, MATCH(B850, Paste_Here!A$2:A$850, 0)), ""), ""), "")</f>
        <v/>
      </c>
      <c r="I850" s="66"/>
      <c r="J850" s="76" t="str">
        <f>IFERROR(IF(B850&lt;&gt;"", IF(ISNUMBER(SEARCH("s", LOWER(INDEX(Paste_Here!M$2:M$850, MATCH(B850, Paste_Here!A$2:A$850, 0))))), "Yes", IF(INDEX(Paste_Here!M$2:M$850, MATCH(B850, Paste_Here!A$2:A$850, 0))&lt;&gt;"", "No", "")), ""), "")</f>
        <v/>
      </c>
      <c r="K850" s="66"/>
      <c r="L850" s="76" t="str">
        <f>IFERROR(IF(B850&lt;&gt;"", IF(ISNUMBER(SEARCH("yes", LOWER(INDEX(Paste_Here!E$2:E$850, MATCH(B850, Paste_Here!A$2:A$850, 0))))), "Yes", IF(ISNUMBER(SEARCH("no", LOWER(INDEX(Paste_Here!E$2:E$850, MATCH(B850, Paste_Here!A$2:A$850, 0))))), "No", "")), ""), "")</f>
        <v/>
      </c>
      <c r="M850" s="66"/>
      <c r="N850" s="76" t="str">
        <f>IFERROR(IF(B850&lt;&gt;"", IF(ISNUMBER(SEARCH("yes", LOWER(INDEX(Paste_Here!F$2:F$850, MATCH(B850, Paste_Here!A$2:A$850, 0))))), "Yes", IF(ISNUMBER(SEARCH("no", LOWER(INDEX(Paste_Here!F$2:F$850, MATCH(B850, Paste_Here!A$2:A$850, 0))))), "No", "")), ""), "")</f>
        <v/>
      </c>
      <c r="O850" s="66"/>
      <c r="P850" s="76" t="str">
        <f>IFERROR(IF(B850&lt;&gt;"", IF(ISNUMBER(SEARCH("yes", LOWER(INDEX(Paste_Here!L$2:L$850, MATCH(B850, Paste_Here!A$2:A$850, 0))))), "Yes", IF(ISNUMBER(SEARCH("no", LOWER(INDEX(Paste_Here!L$2:L$850, MATCH(B850, Paste_Here!A$2:A$850, 0))))), "No", "")), ""), "")</f>
        <v/>
      </c>
      <c r="Q850" s="66"/>
      <c r="R850" s="76" t="str">
        <f>IFERROR(IF(B850&lt;&gt;"", IF(ISNUMBER(SEARCH("transitional 2", LOWER(INDEX(Paste_Here!D$2:D$850, MATCH(B850, Paste_Here!A$2:A$850, 0))))), "T2", IF(ISNUMBER(SEARCH("transitional 1", LOWER(INDEX(Paste_Here!D$2:D$850, MATCH(B850, Paste_Here!A$2:A$850, 0))))), "T1", IF(ISNUMBER(SEARCH("waived ell services", LOWER(INDEX(Paste_Here!D$2:D$850, MATCH(B850, Paste_Here!A$2:A$850, 0))))), "W", IF(ISNUMBER(SEARCH("english language learner", LOWER(INDEX(Paste_Here!D$2:D$850, MATCH(B850, Paste_Here!A$2:A$850, 0))))), "L", "")))), ""), "")</f>
        <v/>
      </c>
      <c r="S850" s="66"/>
      <c r="T850" s="76" t="str">
        <f>IFERROR(IF(B850&lt;&gt;"", IF(ISNUMBER(SEARCH("yes", LOWER(INDEX(Paste_Here!I$2:I$850, MATCH(B850, Paste_Here!A$2:A$850, 0))))), "Yes", IF(ISNUMBER(SEARCH("no", LOWER(INDEX(Paste_Here!I$2:I$850, MATCH(B850, Paste_Here!A$2:A$850, 0))))), "No", "")), ""), "")</f>
        <v/>
      </c>
      <c r="U850" s="66"/>
      <c r="V850" s="76" t="str">
        <f>IFERROR(IF(B850&lt;&gt;"", IF(ISTEXT(INDEX(Paste_Here!J$2:J$850, MATCH(B850, Paste_Here!A$2:A$850, 0))), VALUE(INDEX(Paste_Here!J$2:J$850, MATCH(B850, Paste_Here!A$2:A$850, 0))), ""), ""), "")</f>
        <v/>
      </c>
      <c r="W850" s="66"/>
      <c r="X850" s="66"/>
      <c r="Y850" s="76" t="str">
        <f t="shared" si="106"/>
        <v/>
      </c>
      <c r="Z850" s="66"/>
      <c r="AA850" s="76" t="str">
        <f>IFERROR(IF(B850&lt;&gt;"", IF(AND(INDEX(Paste_Here!AI$2:AI$850, MATCH(B850, Paste_Here!A$2:A$850, 0))&lt;&gt;"", ISNUMBER(VALUE(INDEX(Paste_Here!AI$2:AI$850, MATCH(B850, Paste_Here!A$2:A$850, 0))))), INDEX(Paste_Here!AI$2:AI$850, MATCH(B850, Paste_Here!A$2:A$850, 0)), ""), ""), "")</f>
        <v/>
      </c>
      <c r="AB850" s="66"/>
      <c r="AC850" s="76" t="str">
        <f>IFERROR(IF(B850&lt;&gt;"", IF(AND(INDEX(Paste_Here!AJ$2:AJ$850, MATCH(B850, Paste_Here!A$2:A$850, 0))&lt;&gt;"", ISNUMBER(VALUE(INDEX(Paste_Here!AJ$2:AJ$850, MATCH(B850, Paste_Here!A$2:A$850, 0))))), INDEX(Paste_Here!AJ$2:AJ$850, MATCH(B850, Paste_Here!A$2:A$850, 0)), ""), ""), "")</f>
        <v/>
      </c>
      <c r="AD850" s="66"/>
      <c r="AE850" s="76" t="str">
        <f>IFERROR(IF(B850&lt;&gt;"", IF(AND(INDEX(Paste_Here!AK$2:AK$850, MATCH(B850, Paste_Here!A$2:A$850, 0))&lt;&gt;"", ISNUMBER(VALUE(INDEX(Paste_Here!AK$2:AK$850, MATCH(B850, Paste_Here!A$2:A$850, 0))))), INDEX(Paste_Here!AK$2:AK$850, MATCH(B850, Paste_Here!A$2:A$850, 0)), ""), ""), "")</f>
        <v/>
      </c>
      <c r="AF850" s="66"/>
      <c r="AG850" s="76" t="str">
        <f>IFERROR(IF(B850&lt;&gt;"", IF(AND(INDEX(Paste_Here!AL$2:AL$850, MATCH(B850, Paste_Here!A$2:A$850, 0))&lt;&gt;"", ISNUMBER(VALUE(INDEX(Paste_Here!AL$2:AL$850, MATCH(B850, Paste_Here!A$2:A$850, 0))))), INDEX(Paste_Here!AL$2:AL$850, MATCH(B850, Paste_Here!A$2:A$850, 0)), ""), ""), "")</f>
        <v/>
      </c>
      <c r="AH850" s="66"/>
      <c r="AI850" s="76" t="str">
        <f>IFERROR(IF(B850&lt;&gt;"", IF(AND(INDEX(Paste_Here!AH$2:AH$850, MATCH(B850, Paste_Here!A$2:A$850, 0))&lt;&gt;"", ISNUMBER(VALUE(INDEX(Paste_Here!AH$2:AH$850, MATCH(B850, Paste_Here!A$2:A$850, 0))))), IF(VALUE(INDEX(Paste_Here!AH$2:AH$850, MATCH(B850, Paste_Here!A$2:A$850, 0)))=0, "", INDEX(Paste_Here!AH$2:AH$850, MATCH(B850, Paste_Here!A$2:A$850, 0))), ""), ""), "")</f>
        <v/>
      </c>
      <c r="AJ850" s="66"/>
      <c r="AK850" s="76" t="str">
        <f>IFERROR(IF(B850&lt;&gt;"", IF(AND(INDEX(Paste_Here!N$2:N$850, MATCH(B850, Paste_Here!A$2:A$850, 0))&lt;&gt;"", ISNUMBER(VALUE(INDEX(Paste_Here!N$2:N$850, MATCH(B850, Paste_Here!A$2:A$850, 0))))), INDEX(Paste_Here!N$2:N$850, MATCH(B850, Paste_Here!A$2:A$850, 0)), ""), ""), "")</f>
        <v/>
      </c>
      <c r="AL850" s="66"/>
      <c r="AM850" s="76" t="str">
        <f>IFERROR(IF(B850&lt;&gt;"", IF(AND(INDEX(Paste_Here!O$2:O$850, MATCH(B850, Paste_Here!A$2:A$850, 0))&lt;&gt;"", ISNUMBER(VALUE(INDEX(Paste_Here!O$2:O$850, MATCH(B850, Paste_Here!A$2:A$850, 0))))), INDEX(Paste_Here!O$2:O$850, MATCH(B850, Paste_Here!A$2:A$850, 0)), ""), ""), "")</f>
        <v/>
      </c>
      <c r="AN850" s="66"/>
      <c r="AO850" s="76"/>
      <c r="AP850" s="66"/>
      <c r="AQ850" s="76"/>
      <c r="AR850" s="66"/>
      <c r="AS850" s="76"/>
      <c r="AT850" s="66"/>
      <c r="AU850" s="66"/>
      <c r="AV850" s="76" t="str">
        <f t="shared" si="107"/>
        <v/>
      </c>
      <c r="AW850" s="66"/>
      <c r="AX850" s="76" t="str">
        <f>IFERROR(IF(B850&lt;&gt;"", IF(ISNUMBER(SEARCH("Revealed-Potential (Primary Focus)", LOWER(INDEX(Paste_Here!Z$2:Z$850, MATCH(B850, Paste_Here!A$2:A$850, 0))))), "Rev-Potential: Prim", IF(ISNUMBER(SEARCH("Revealed-Potential (Secondary Focus)", LOWER(INDEX(Paste_Here!Z$2:Z$850, MATCH(B850, Paste_Here!A$2:A$850, 0))))), "Rev-Potential: Sec", IF(ISNUMBER(SEARCH("Monitoring", LOWER(INDEX(Paste_Here!Z$2:Z$850, MATCH(B850, Paste_Here!A$2:A$850, 0))))), "Monitoring", IF(ISNUMBER(SEARCH("At-Promise (Secondary Focus)", LOWER(INDEX(Paste_Here!Z$2:Z$850, MATCH(B850, Paste_Here!A$2:A$850, 0))))), "At-Promise: Sec", IF(ISNUMBER(SEARCH("At-Promise (Primary Focus)", LOWER(INDEX(Paste_Here!Z$2:Z$850, MATCH(B850, Paste_Here!A$2:A$850, 0))))), "At-Promise: Prim", ""))))), ""), "")</f>
        <v/>
      </c>
      <c r="AY850" s="66"/>
      <c r="AZ850" s="76"/>
      <c r="BA850" s="66"/>
      <c r="BB850" s="76"/>
      <c r="BC850" s="66"/>
      <c r="BD850" s="76"/>
      <c r="BE850" s="66"/>
      <c r="BF850" s="76"/>
      <c r="BG850" s="66"/>
      <c r="BH850" s="76"/>
      <c r="BI850" s="66"/>
      <c r="BJ850" s="66"/>
      <c r="BK850" s="76" t="str">
        <f t="shared" si="108"/>
        <v/>
      </c>
      <c r="BL850" s="66"/>
      <c r="BM850" s="76" t="str">
        <f>IFERROR(IF(B850&lt;&gt;"", IF(AND(ISNUMBER(VALUE(SUBSTITUTE(SUBSTITUTE(Paste_Here!R850, "br", "-"), "L", ""))), VALUE(SUBSTITUTE(SUBSTITUTE(Paste_Here!R850, "br", "-"), "L", "")) &gt;= 1095), "Yes", IF(AND(ISNUMBER(VALUE(SUBSTITUTE(SUBSTITUTE(Paste_Here!R850, "br", "-"), "L", ""))), VALUE(SUBSTITUTE(SUBSTITUTE(Paste_Here!R850, "br", "-"), "L", "")) &lt;= 1094), "No", "")), ""), "")</f>
        <v/>
      </c>
      <c r="BN850" s="66"/>
      <c r="BO850" s="76" t="str">
        <f>IFERROR(IF(B850&lt;&gt;"", IF(COUNTIF(INDEX(Paste_Here!Y$2:AB$850, MATCH(B850, Paste_Here!A$2:A$850, 0), 0), "yes") &gt; 0, "Yes", IF(COUNTIF(INDEX(Paste_Here!Y$2:AB$850, MATCH(B850, Paste_Here!A$2:A$850, 0), 0), "no") &gt; 0, "No", "")), ""), "")</f>
        <v/>
      </c>
      <c r="BP850" s="66"/>
      <c r="BQ850" s="76" t="str">
        <f>IFERROR(IF(B850&lt;&gt;"", IF(AND(ISNUMBER(VALUE(SUBSTITUTE(SUBSTITUTE(Paste_Here!U850, "em", "-"), "q", ""))), VALUE(SUBSTITUTE(SUBSTITUTE(Paste_Here!U850, "em", "-"), "q", "")) &gt;= 910), "Yes", IF(AND(ISNUMBER(VALUE(SUBSTITUTE(SUBSTITUTE(Paste_Here!U850, "em", "-"), "q", ""))), VALUE(SUBSTITUTE(SUBSTITUTE(Paste_Here!U850, "em", "-"), "q", "")) &lt;= 909), "No", "")), ""), "")</f>
        <v/>
      </c>
      <c r="BR850" s="66"/>
      <c r="BS850" s="76" t="str">
        <f>IFERROR(IF(B850&lt;&gt;"", IF(AND(INDEX(Paste_Here!X$2:X$850, MATCH(B850, Paste_Here!A$2:A$850, 0))&lt;&gt;"", ISNUMBER(VALUE(INDEX(Paste_Here!X$2:X$850, MATCH(B850, Paste_Here!A$2:A$850, 0))))), INDEX(Paste_Here!X$2:X$850, MATCH(B850, Paste_Here!A$2:A$850, 0)), ""), ""), "")</f>
        <v/>
      </c>
      <c r="BT850" s="66"/>
      <c r="BU850" s="76" t="str">
        <f>IFERROR(IF(B850&lt;&gt;"", IF(ISNUMBER(VALUE(INDEX(Paste_Here!G$2:G$850, MATCH(B850, Paste_Here!A$2:A$850, 0)))), IF(VALUE(INDEX(Paste_Here!G$2:G$850, MATCH(B850, Paste_Here!A$2:A$850, 0)))=0, "No", IF(AND(VALUE(INDEX(Paste_Here!G$2:G$850, MATCH(B850, Paste_Here!A$2:A$850, 0)))&gt;=1, VALUE(INDEX(Paste_Here!G$2:G$850, MATCH(B850, Paste_Here!A$2:A$850, 0)))&lt;=4), VALUE(INDEX(Paste_Here!G$2:G$850, MATCH(B850, Paste_Here!A$2:A$850, 0))), "")), ""), ""), "")</f>
        <v/>
      </c>
      <c r="BV850" s="66"/>
      <c r="BW850" s="76" t="str">
        <f>IFERROR(IF(B850&lt;&gt;"", IF(ISNUMBER(VALUE(INDEX(Paste_Here!H$2:H$850, MATCH(B850, Paste_Here!A$2:A$850, 0)))), IF(VALUE(INDEX(Paste_Here!H$2:H$850, MATCH(B850, Paste_Here!A$2:A$850, 0)))=0, "No", IF(AND(VALUE(INDEX(Paste_Here!H$2:H$850, MATCH(B850, Paste_Here!A$2:A$850, 0)))&gt;=1, VALUE(INDEX(Paste_Here!H$2:H$850, MATCH(B850, Paste_Here!A$2:A$850, 0)))&lt;=4), VALUE(INDEX(Paste_Here!H$2:H$850, MATCH(B850, Paste_Here!A$2:A$850, 0))), "")), ""), ""), "")</f>
        <v/>
      </c>
      <c r="BX850" s="66"/>
      <c r="BY850" s="76"/>
      <c r="BZ850" s="66"/>
      <c r="CA850" s="76"/>
      <c r="CB850" s="66"/>
      <c r="CC850" s="66"/>
      <c r="CD850" s="76" t="str">
        <f t="shared" si="109"/>
        <v/>
      </c>
      <c r="CE850" s="66"/>
      <c r="CF850" s="76" t="str">
        <f>IFERROR(IF(B850&lt;&gt;"", IF(AND(INDEX(Paste_Here!P$2:P$850, MATCH(B850, Paste_Here!A$2:A$850, 0))&lt;&gt;"", ISNUMBER(VALUE(INDEX(Paste_Here!P$2:P$850, MATCH(B850, Paste_Here!A$2:A$850, 0))))), INDEX(Paste_Here!P$2:P$850, MATCH(B850, Paste_Here!A$2:A$850, 0)), ""), ""), "")</f>
        <v/>
      </c>
      <c r="CG850" s="66"/>
      <c r="CH850" s="76" t="str">
        <f>IFERROR(IF(B850&lt;&gt;"", IF(ISNUMBER(SEARCH("highrisk", LOWER(INDEX(Paste_Here!Q$2:Q$850, MATCH(B850, Paste_Here!A$2:A$850, 0))))), "High Risk", IF(ISNUMBER(SEARCH("lowrisk", LOWER(INDEX(Paste_Here!Q$2:Q$850, MATCH(B850, Paste_Here!A$2:A$850, 0))))), "Low Risk", IF(ISNUMBER(SEARCH("somerisk", LOWER(INDEX(Paste_Here!Q$2:Q$850, MATCH(B850, Paste_Here!A$2:A$850, 0))))), "Some Risk", ""))), ""), "")</f>
        <v/>
      </c>
      <c r="CI850" s="66"/>
      <c r="CJ850" s="76" t="str">
        <f>IFERROR(IF(B850&lt;&gt;"", IF(AND(INDEX(Paste_Here!AA$2:AA$850, MATCH(B850, Paste_Here!A$2:A$850, 0))&lt;&gt;"", ISNUMBER(VALUE(INDEX(Paste_Here!AA$2:AA$850, MATCH(B850, Paste_Here!A$2:A$850, 0))))), INDEX(Paste_Here!AA$2:AA$850, MATCH(B850, Paste_Here!A$2:A$850, 0)), ""), ""), "")</f>
        <v/>
      </c>
      <c r="CK850" s="66"/>
      <c r="CL850" s="76" t="str">
        <f>IFERROR(IF(B850&lt;&gt;"", IF(LOWER(INDEX(Paste_Here!AB$2:AB$850, MATCH(B850, Paste_Here!A$2:A$850, 0)))="approaching expectations", "Approaching", IF(LOWER(INDEX(Paste_Here!AB$2:AB$850, MATCH(B850, Paste_Here!A$2:A$850, 0)))="met expectations", "Met", IF(LOWER(INDEX(Paste_Here!AB$2:AB$850, MATCH(B850, Paste_Here!A$2:A$850, 0)))="exceeded expectations", "Exceeded", IF(LOWER(INDEX(Paste_Here!AB$2:AB$850, MATCH(B850, Paste_Here!A$2:A$850, 0)))="below expectations", "Below", "")))), ""), "")</f>
        <v/>
      </c>
      <c r="CM850" s="66"/>
      <c r="CN850" s="76" t="str">
        <f>IFERROR(IF(B850&lt;&gt;"", IF(AND(INDEX(Paste_Here!AC$2:AC$850, MATCH(B850, Paste_Here!A$2:A$850, 0))&lt;&gt;"", ISNUMBER(VALUE(INDEX(Paste_Here!AC$2:AC$850, MATCH(B850, Paste_Here!A$2:A$850, 0))))), INDEX(Paste_Here!AC$2:AC$850, MATCH(B850, Paste_Here!A$2:A$850, 0)), ""), ""), "")</f>
        <v/>
      </c>
      <c r="CO850" s="66"/>
      <c r="CP850" s="76"/>
      <c r="CQ850" s="66"/>
      <c r="CR850" s="76"/>
      <c r="CS850" s="66"/>
      <c r="CT850" s="76"/>
      <c r="CU850" s="66"/>
      <c r="CV850" s="76"/>
      <c r="CW850" s="66"/>
      <c r="CX850" s="76"/>
      <c r="CY850" s="66"/>
      <c r="CZ850" s="66"/>
      <c r="DA850" s="76" t="str">
        <f t="shared" si="110"/>
        <v/>
      </c>
      <c r="DB850" s="66"/>
      <c r="DC850" s="76" t="str">
        <f>IFERROR(IF(B850&lt;&gt;"", IF(AND(INDEX(Paste_Here!V$2:V$850, MATCH(B850, Paste_Here!A$2:A$850, 0))&lt;&gt;"", ISNUMBER(VALUE(INDEX(Paste_Here!V$2:V$850, MATCH(B850, Paste_Here!A$2:A$850, 0))))), INDEX(Paste_Here!V$2:V$850, MATCH(B850, Paste_Here!A$2:A$850, 0)), ""), ""), "")</f>
        <v/>
      </c>
      <c r="DD850" s="66"/>
      <c r="DE850" s="76" t="str">
        <f>IFERROR(IF(B850&lt;&gt;"", IF(ISNUMBER(SEARCH("highrisk", LOWER(INDEX(Paste_Here!W$2:W$850, MATCH(B850, Paste_Here!A$2:A$850, 0))))), "High Risk", IF(ISNUMBER(SEARCH("lowrisk", LOWER(INDEX(Paste_Here!W$2:W$850, MATCH(B850, Paste_Here!A$2:A$850, 0))))), "Low Risk", IF(ISNUMBER(SEARCH("somerisk", LOWER(INDEX(Paste_Here!W$2:W$850, MATCH(B850, Paste_Here!A$2:A$850, 0))))), "Some Risk", ""))), ""), "")</f>
        <v/>
      </c>
      <c r="DF850" s="66"/>
      <c r="DG850" s="76" t="str">
        <f>IFERROR(IF(B850&lt;&gt;"", IF(AND(INDEX(Paste_Here!S$2:S$850, MATCH(B850, Paste_Here!A$2:A$850, 0))&lt;&gt;"", ISNUMBER(VALUE(INDEX(Paste_Here!S$2:S$850, MATCH(B850, Paste_Here!A$2:A$850, 0))))), INDEX(Paste_Here!S$2:S$850, MATCH(B850, Paste_Here!A$2:A$850, 0)), ""), ""), "")</f>
        <v/>
      </c>
      <c r="DH850" s="66"/>
      <c r="DI850" s="76" t="str">
        <f>IFERROR(IF(B850&lt;&gt;"", IF(ISNUMBER(SEARCH("highrisk", LOWER(INDEX(Paste_Here!T$2:T$850, MATCH(B850, Paste_Here!A$2:A$850, 0))))), "High Risk", IF(ISNUMBER(SEARCH("lowrisk", LOWER(INDEX(Paste_Here!T$2:T$850, MATCH(B850, Paste_Here!A$2:A$850, 0))))), "Low Risk", IF(ISNUMBER(SEARCH("somerisk", LOWER(INDEX(Paste_Here!T$2:T$850, MATCH(B850, Paste_Here!A$2:A$850, 0))))), "Some Risk", ""))), ""), "")</f>
        <v/>
      </c>
      <c r="DJ850" s="66"/>
      <c r="DK850" s="76" t="str">
        <f>IFERROR(IF(B850&lt;&gt;"", IF(AND(INDEX(Paste_Here!AD$2:AD$850, MATCH(B850, Paste_Here!A$2:A$850, 0))&lt;&gt;"", ISNUMBER(VALUE(INDEX(Paste_Here!AD$2:AD$850, MATCH(B850, Paste_Here!A$2:A$850, 0))))), INDEX(Paste_Here!AD$2:AD$850, MATCH(B850, Paste_Here!A$2:A$850, 0)), ""), ""), "")</f>
        <v/>
      </c>
      <c r="DL850" s="66"/>
      <c r="DM850" s="76" t="str">
        <f>IFERROR(IF(B850&lt;&gt;"", IF(LOWER(INDEX(Paste_Here!AE$2:AE$850, MATCH(B850, Paste_Here!A$2:A$850, 0)))="approaching expectations", "Approaching", IF(LOWER(INDEX(Paste_Here!AE$2:AE$850, MATCH(B850, Paste_Here!A$2:A$850, 0)))="met expectations", "Met", IF(LOWER(INDEX(Paste_Here!AE$2:AE$850, MATCH(B850, Paste_Here!A$2:A$850, 0)))="exceeded expectations", "Exceeded", IF(LOWER(INDEX(Paste_Here!AE$2:AE$850, MATCH(B850, Paste_Here!A$2:A$850, 0)))="below expectations", "Below", "")))), ""), "")</f>
        <v/>
      </c>
      <c r="DN850" s="66"/>
      <c r="DO850" s="76"/>
      <c r="DP850" s="66"/>
      <c r="DQ850" s="76"/>
      <c r="DR850" s="66"/>
      <c r="DS850" s="76"/>
      <c r="DT850" s="66"/>
      <c r="DU850" s="76"/>
      <c r="DV850" s="66"/>
      <c r="DW850" s="66"/>
      <c r="DX850" s="76" t="str">
        <f t="shared" si="111"/>
        <v/>
      </c>
      <c r="DY850" s="66"/>
      <c r="DZ850" s="76"/>
      <c r="EA850" s="66"/>
      <c r="EB850" s="76"/>
      <c r="EC850" s="66"/>
      <c r="ED850" s="76" t="str">
        <f>IFERROR(IF(B850&lt;&gt;"", IF(AND(INDEX(Paste_Here!AF$2:AF$850, MATCH(B850, Paste_Here!A$2:A$850, 0))&lt;&gt;"", ISNUMBER(VALUE(INDEX(Paste_Here!AF$2:AF$850, MATCH(B850, Paste_Here!A$2:A$850, 0))))), INDEX(Paste_Here!AF$2:AF$850, MATCH(B850, Paste_Here!A$2:A$850, 0)), ""), ""), "")</f>
        <v/>
      </c>
      <c r="EE850" s="66"/>
      <c r="EF850" s="76"/>
      <c r="EG850" s="66"/>
      <c r="EH850" s="76"/>
      <c r="EI850" s="66"/>
      <c r="EJ850" s="76" t="str">
        <f>IFERROR(IF(B850&lt;&gt;"", IF(AND(INDEX(Paste_Here!AG$2:AG$850, MATCH(B850, Paste_Here!A$2:A$850, 0))&lt;&gt;"", ISNUMBER(VALUE(INDEX(Paste_Here!AG$2:AG$850, MATCH(B850, Paste_Here!A$2:A$850, 0))))), INDEX(Paste_Here!AG$2:AG$850, MATCH(B850, Paste_Here!A$2:A$850, 0)), ""), ""), "")</f>
        <v/>
      </c>
      <c r="EK850" s="66"/>
      <c r="EL850" s="76"/>
      <c r="EM850" s="66"/>
      <c r="EN850" s="76"/>
      <c r="EO850" s="66"/>
      <c r="EP850" s="76"/>
      <c r="EQ850" s="66"/>
      <c r="ER850" s="76"/>
      <c r="ES850" s="66"/>
      <c r="ET850" s="66"/>
      <c r="EU850" s="76"/>
      <c r="EV850" s="66"/>
      <c r="EW850" s="76"/>
      <c r="EX850" s="66"/>
      <c r="EY850" s="76"/>
      <c r="EZ850" s="66"/>
      <c r="FA850" s="76"/>
      <c r="FB850" s="66"/>
      <c r="FC850" s="76"/>
      <c r="FD850" s="66"/>
      <c r="FE850" s="76"/>
      <c r="FF850" s="66"/>
      <c r="FG850" s="76"/>
      <c r="FH850" s="66"/>
      <c r="FI850" s="76"/>
      <c r="FJ850" s="66"/>
      <c r="FK850" s="76"/>
      <c r="FL850" s="66"/>
      <c r="FM850" s="76"/>
      <c r="FN850" s="66"/>
      <c r="FO850" s="76"/>
      <c r="FP850" s="66"/>
      <c r="FQ850" s="76"/>
      <c r="FR850" s="66"/>
      <c r="FS850" s="76"/>
      <c r="FT850" s="66"/>
      <c r="FU850" s="76"/>
      <c r="FV850" s="66"/>
      <c r="FW850" s="76"/>
      <c r="FX850" s="66"/>
      <c r="FY850" s="76"/>
      <c r="FZ850" s="66"/>
      <c r="GA850" s="76"/>
      <c r="GB850" s="66"/>
      <c r="GC850" s="76"/>
      <c r="GD850" s="66"/>
      <c r="GE850" s="76"/>
      <c r="GF850" s="66"/>
      <c r="GG850" s="76"/>
      <c r="GH850" s="66"/>
      <c r="GI850" s="76"/>
      <c r="GJ850" s="66"/>
      <c r="GK850" s="76"/>
      <c r="GL850" s="66"/>
      <c r="GM850" s="76"/>
      <c r="GN850" s="66"/>
      <c r="GO850" s="76"/>
      <c r="GP850" s="66"/>
      <c r="GQ850" s="76"/>
      <c r="GR850" s="66"/>
      <c r="GS850" s="76"/>
      <c r="GT850" s="66"/>
      <c r="GU850" s="76"/>
      <c r="GV850" s="66"/>
      <c r="GW850" s="76"/>
      <c r="GX850" s="66"/>
      <c r="GY850" s="76"/>
      <c r="GZ850" s="66"/>
      <c r="HA850" s="76"/>
      <c r="HB850" s="66"/>
      <c r="HC850" s="76"/>
      <c r="HD850" s="66"/>
      <c r="HE850" s="76"/>
      <c r="HF850" s="66"/>
      <c r="HG850" s="76"/>
      <c r="HH850" s="66"/>
      <c r="HI850" s="76"/>
      <c r="HJ850" s="66"/>
      <c r="HK850" s="76"/>
      <c r="HL850" s="66"/>
      <c r="HM850" s="76"/>
      <c r="HN850" s="66"/>
      <c r="HO850" s="76"/>
      <c r="HP850" s="66"/>
      <c r="HQ850" s="76"/>
      <c r="HR850" s="66"/>
      <c r="HS850" s="76"/>
      <c r="HT850" s="66"/>
      <c r="HU850" s="76"/>
      <c r="HV850" s="66"/>
      <c r="HW850" s="76"/>
      <c r="HX850" s="66"/>
      <c r="HY850" s="76"/>
      <c r="HZ850" s="66"/>
      <c r="IA850" s="76"/>
      <c r="IB850" s="66"/>
      <c r="IC850" s="76"/>
      <c r="ID850" s="66"/>
      <c r="IE850" s="76"/>
      <c r="IF850" s="66"/>
      <c r="IG850" s="76"/>
      <c r="IH850" s="66"/>
      <c r="II850" s="76"/>
      <c r="IJ850" s="66"/>
      <c r="IK850" s="76"/>
      <c r="IL850" s="66"/>
      <c r="IM850" s="76"/>
      <c r="IN850" s="66"/>
      <c r="IO850" s="76"/>
      <c r="IP850" s="66"/>
      <c r="IQ850" s="76"/>
      <c r="IR850" s="66"/>
      <c r="IS850" s="76"/>
      <c r="IT850" s="66"/>
      <c r="IU850" s="76"/>
      <c r="IV850" s="66"/>
      <c r="IW850" s="76"/>
      <c r="IX850" s="66"/>
      <c r="IY850" s="76"/>
      <c r="IZ850" s="66"/>
      <c r="JA850" s="76"/>
      <c r="JB850" s="66"/>
      <c r="JC850" s="76"/>
      <c r="JD850" s="66"/>
      <c r="JE850" s="76"/>
      <c r="JF850" s="66"/>
      <c r="JG850" s="76"/>
      <c r="JH850" s="66"/>
      <c r="JI850" s="76"/>
      <c r="JJ850" s="66"/>
      <c r="JK850" s="76"/>
      <c r="JL850" s="66"/>
      <c r="JM850" s="76"/>
      <c r="JN850" s="66"/>
      <c r="JO850" s="76"/>
      <c r="JP850" s="66"/>
      <c r="JQ850" s="76"/>
      <c r="JR850" s="66"/>
      <c r="JS850" s="76"/>
      <c r="JT850" s="66"/>
      <c r="JU850" s="76"/>
      <c r="JV850" s="66"/>
      <c r="JW850" s="76"/>
      <c r="JX850" s="66"/>
      <c r="JY850" s="76"/>
      <c r="JZ850" s="66"/>
      <c r="KA850" s="76"/>
      <c r="KB850" s="66"/>
      <c r="KC850" s="76"/>
      <c r="KD850" s="66"/>
      <c r="KE850" s="76"/>
      <c r="KF850" s="66"/>
      <c r="KG850" s="76"/>
      <c r="KH850" s="66"/>
      <c r="KI850" s="76"/>
      <c r="KJ850" s="66"/>
      <c r="KK850" s="76"/>
      <c r="KL850" s="66"/>
      <c r="KM850" s="76"/>
      <c r="KN850" s="66"/>
      <c r="KO850" s="76"/>
      <c r="KP850" s="66"/>
      <c r="KQ850" s="76"/>
      <c r="KR850" s="66"/>
      <c r="KS850" s="76"/>
      <c r="KT850" s="66"/>
      <c r="KU850" s="76"/>
      <c r="KV850" s="66"/>
      <c r="KW850" s="76"/>
      <c r="KX850" s="66"/>
      <c r="KY850" s="76"/>
      <c r="KZ850" s="66"/>
      <c r="LA850" s="76"/>
      <c r="LB850" s="66"/>
      <c r="LC850" s="76"/>
      <c r="LD850" s="66"/>
      <c r="LE850" s="76"/>
      <c r="LF850" s="66"/>
      <c r="LG850" s="76"/>
      <c r="LH850" s="66"/>
      <c r="LI850" s="76"/>
      <c r="LJ850" s="66"/>
      <c r="LK850" s="76"/>
      <c r="LL850" s="66"/>
      <c r="LM850" s="76"/>
      <c r="LN850" s="66"/>
      <c r="LO850" s="76"/>
      <c r="LP850" s="66"/>
      <c r="LQ850" s="76"/>
      <c r="LR850" s="66"/>
      <c r="LS850" s="76"/>
      <c r="LT850" s="66"/>
      <c r="LU850" s="76"/>
      <c r="LV850" s="66"/>
      <c r="LW850" s="76"/>
      <c r="LX850" s="66"/>
      <c r="LY850" s="76"/>
      <c r="LZ850" s="66"/>
      <c r="MA850" s="76"/>
      <c r="MB850" s="66"/>
      <c r="MC850" s="76"/>
      <c r="MD850" s="66"/>
      <c r="MG850" s="1" t="str" cm="1">
        <f t="array" ref="MG850">IFERROR(INDEX(Paste_Here!$B$2:$B$850, MATCH(0, COUNTIF(MG$4:MG849, Paste_Here!$B$2:$B$850) + IF(Paste_Here!$B$2:$B$850="", 1, 0), 0)), "")</f>
        <v/>
      </c>
      <c r="MH850" s="1" t="str">
        <f>IF(MG850&lt;&gt;"", INDEX(Paste_Here!$A$2:$A$850, MATCH(MG850, Paste_Here!$B$2:$B$850, 0)), "")</f>
        <v/>
      </c>
      <c r="MI850" s="1" t="str">
        <f t="shared" si="112"/>
        <v/>
      </c>
      <c r="MJ850" s="1" t="str" cm="1">
        <f t="array" ref="MJ850">IFERROR(INDEX($MI$5:$MI$850, MATCH(SMALL(IF($MI$5:$MI$850&lt;&gt;"", COUNTIF($MI$5:$MI$850, "&lt;"&amp;$MI$5:$MI$850)+1), ROW()-ROW($MJ$5)+1), COUNTIF($MI$5:$MI$850, "&lt;"&amp;$MI$5:$MI$850)+1, 0)), "")</f>
        <v/>
      </c>
    </row>
  </sheetData>
  <sheetProtection algorithmName="SHA-512" hashValue="53I5lAJ/o/2yPNjCGdGdpClStwSaYXFgoWozYlpsf8RSvuWMNbsRPHgChHllYRp3/Cr4SzXNDvRkiE61+cU3Zw==" saltValue="q1YYn+JwPXSQkoHiIK1n+Q==" spinCount="100000" sheet="1" objects="1" scenarios="1"/>
  <conditionalFormatting sqref="D1">
    <cfRule type="cellIs" dxfId="518" priority="426" operator="equal">
      <formula>"Yes"</formula>
    </cfRule>
    <cfRule type="containsText" dxfId="517" priority="425" operator="containsText" text="yes">
      <formula>NOT(ISERROR(SEARCH("yes",D1)))</formula>
    </cfRule>
  </conditionalFormatting>
  <conditionalFormatting sqref="D3:D1048576">
    <cfRule type="cellIs" dxfId="516" priority="420" operator="equal">
      <formula>"Yes"</formula>
    </cfRule>
    <cfRule type="containsText" dxfId="515" priority="419" operator="containsText" text="yes">
      <formula>NOT(ISERROR(SEARCH("yes",D3)))</formula>
    </cfRule>
  </conditionalFormatting>
  <conditionalFormatting sqref="E3">
    <cfRule type="containsText" dxfId="514" priority="424" operator="containsText" text="yes">
      <formula>NOT(ISERROR(SEARCH("yes",E3)))</formula>
    </cfRule>
    <cfRule type="cellIs" dxfId="513" priority="421" operator="equal">
      <formula>"Yes"</formula>
    </cfRule>
  </conditionalFormatting>
  <conditionalFormatting sqref="F1:F3">
    <cfRule type="cellIs" dxfId="512" priority="1242" operator="equal">
      <formula>"Yes"</formula>
    </cfRule>
  </conditionalFormatting>
  <conditionalFormatting sqref="G3">
    <cfRule type="cellIs" dxfId="511" priority="37" operator="equal">
      <formula>"Yes"</formula>
    </cfRule>
    <cfRule type="containsText" dxfId="510" priority="38" operator="containsText" text="yes">
      <formula>NOT(ISERROR(SEARCH("yes",G3)))</formula>
    </cfRule>
  </conditionalFormatting>
  <conditionalFormatting sqref="H1">
    <cfRule type="containsText" dxfId="509" priority="416" operator="containsText" text="yes">
      <formula>NOT(ISERROR(SEARCH("yes",H1)))</formula>
    </cfRule>
    <cfRule type="cellIs" dxfId="508" priority="418" operator="equal">
      <formula>"Yes"</formula>
    </cfRule>
  </conditionalFormatting>
  <conditionalFormatting sqref="H3:H1048576">
    <cfRule type="containsText" dxfId="507" priority="412" operator="containsText" text="yes">
      <formula>NOT(ISERROR(SEARCH("yes",H3)))</formula>
    </cfRule>
    <cfRule type="cellIs" dxfId="506" priority="413" operator="equal">
      <formula>"Yes"</formula>
    </cfRule>
  </conditionalFormatting>
  <conditionalFormatting sqref="I3">
    <cfRule type="cellIs" dxfId="505" priority="35" operator="equal">
      <formula>"Yes"</formula>
    </cfRule>
    <cfRule type="containsText" dxfId="504" priority="36" operator="containsText" text="yes">
      <formula>NOT(ISERROR(SEARCH("yes",I3)))</formula>
    </cfRule>
  </conditionalFormatting>
  <conditionalFormatting sqref="J1:J3">
    <cfRule type="cellIs" dxfId="503" priority="1236" operator="equal">
      <formula>"Yes"</formula>
    </cfRule>
  </conditionalFormatting>
  <conditionalFormatting sqref="K3">
    <cfRule type="cellIs" dxfId="502" priority="742" operator="equal">
      <formula>"Yes"</formula>
    </cfRule>
  </conditionalFormatting>
  <conditionalFormatting sqref="L1:L1048576">
    <cfRule type="cellIs" dxfId="501" priority="52" operator="equal">
      <formula>"Yes"</formula>
    </cfRule>
  </conditionalFormatting>
  <conditionalFormatting sqref="M3">
    <cfRule type="cellIs" dxfId="500" priority="741" operator="equal">
      <formula>"Yes"</formula>
    </cfRule>
  </conditionalFormatting>
  <conditionalFormatting sqref="N1">
    <cfRule type="containsText" dxfId="499" priority="406" operator="containsText" text="Yes">
      <formula>NOT(ISERROR(SEARCH("Yes",N1)))</formula>
    </cfRule>
    <cfRule type="containsText" dxfId="498" priority="409" operator="containsText" text="yes">
      <formula>NOT(ISERROR(SEARCH("yes",N1)))</formula>
    </cfRule>
  </conditionalFormatting>
  <conditionalFormatting sqref="N1:N1048576">
    <cfRule type="cellIs" dxfId="497" priority="49" operator="equal">
      <formula>"Yes"</formula>
    </cfRule>
  </conditionalFormatting>
  <conditionalFormatting sqref="N3:N1048576">
    <cfRule type="containsText" dxfId="496" priority="403" operator="containsText" text="Yes">
      <formula>NOT(ISERROR(SEARCH("Yes",N3)))</formula>
    </cfRule>
    <cfRule type="containsText" dxfId="495" priority="404" operator="containsText" text="yes">
      <formula>NOT(ISERROR(SEARCH("yes",N3)))</formula>
    </cfRule>
  </conditionalFormatting>
  <conditionalFormatting sqref="O3">
    <cfRule type="containsText" dxfId="494" priority="408" operator="containsText" text="yes">
      <formula>NOT(ISERROR(SEARCH("yes",O3)))</formula>
    </cfRule>
  </conditionalFormatting>
  <conditionalFormatting sqref="O3:Q3">
    <cfRule type="cellIs" dxfId="493" priority="407" operator="equal">
      <formula>"Yes"</formula>
    </cfRule>
  </conditionalFormatting>
  <conditionalFormatting sqref="P1:P2">
    <cfRule type="cellIs" dxfId="492" priority="51" operator="equal">
      <formula>"Yes"</formula>
    </cfRule>
  </conditionalFormatting>
  <conditionalFormatting sqref="P5:P2200">
    <cfRule type="containsText" dxfId="491" priority="1026" operator="containsText" text="Sec">
      <formula>NOT(ISERROR(SEARCH("Sec",P5)))</formula>
    </cfRule>
    <cfRule type="containsText" dxfId="490" priority="1027" operator="containsText" text="Prim">
      <formula>NOT(ISERROR(SEARCH("Prim",P5)))</formula>
    </cfRule>
  </conditionalFormatting>
  <conditionalFormatting sqref="P5:P1048576 F5:F1048576 J5:J1048576">
    <cfRule type="cellIs" dxfId="489" priority="1028" operator="equal">
      <formula>"Yes"</formula>
    </cfRule>
  </conditionalFormatting>
  <conditionalFormatting sqref="R1:R1048576">
    <cfRule type="cellIs" dxfId="488" priority="396" operator="equal">
      <formula>"L"</formula>
    </cfRule>
    <cfRule type="cellIs" dxfId="487" priority="393" operator="equal">
      <formula>"T2"</formula>
    </cfRule>
    <cfRule type="cellIs" dxfId="486" priority="394" operator="equal">
      <formula>"T1"</formula>
    </cfRule>
    <cfRule type="cellIs" dxfId="485" priority="395" operator="equal">
      <formula>"W"</formula>
    </cfRule>
  </conditionalFormatting>
  <conditionalFormatting sqref="S3">
    <cfRule type="containsText" dxfId="484" priority="401" operator="containsText" text="yes">
      <formula>NOT(ISERROR(SEARCH("yes",S3)))</formula>
    </cfRule>
  </conditionalFormatting>
  <conditionalFormatting sqref="S3:T3">
    <cfRule type="cellIs" dxfId="483" priority="391" operator="equal">
      <formula>"Yes"</formula>
    </cfRule>
  </conditionalFormatting>
  <conditionalFormatting sqref="T1 T3 T5:T1048576">
    <cfRule type="containsText" dxfId="482" priority="382" operator="containsText" text="prim">
      <formula>NOT(ISERROR(SEARCH("prim",T1)))</formula>
    </cfRule>
  </conditionalFormatting>
  <conditionalFormatting sqref="T1">
    <cfRule type="containsText" dxfId="481" priority="381" operator="containsText" text="sec">
      <formula>NOT(ISERROR(SEARCH("sec",T1)))</formula>
    </cfRule>
    <cfRule type="containsText" dxfId="480" priority="380" operator="containsText" text="Yes">
      <formula>NOT(ISERROR(SEARCH("Yes",T1)))</formula>
    </cfRule>
  </conditionalFormatting>
  <conditionalFormatting sqref="T2">
    <cfRule type="cellIs" dxfId="479" priority="50" operator="equal">
      <formula>"Yes"</formula>
    </cfRule>
  </conditionalFormatting>
  <conditionalFormatting sqref="T3:T1048576">
    <cfRule type="containsText" dxfId="478" priority="372" operator="containsText" text="sec">
      <formula>NOT(ISERROR(SEARCH("sec",T3)))</formula>
    </cfRule>
    <cfRule type="containsText" dxfId="477" priority="369" operator="containsText" text="Yes">
      <formula>NOT(ISERROR(SEARCH("Yes",T3)))</formula>
    </cfRule>
  </conditionalFormatting>
  <conditionalFormatting sqref="T4">
    <cfRule type="containsText" dxfId="476" priority="373" operator="containsText" text="Prim">
      <formula>NOT(ISERROR(SEARCH("Prim",T4)))</formula>
    </cfRule>
    <cfRule type="containsText" dxfId="475" priority="371" operator="containsText" text="prim">
      <formula>NOT(ISERROR(SEARCH("prim",T4)))</formula>
    </cfRule>
    <cfRule type="containsText" dxfId="474" priority="370" operator="containsText" text="sec">
      <formula>NOT(ISERROR(SEARCH("sec",T4)))</formula>
    </cfRule>
    <cfRule type="containsText" dxfId="473" priority="374" operator="containsText" text="Sec">
      <formula>NOT(ISERROR(SEARCH("Sec",T4)))</formula>
    </cfRule>
    <cfRule type="containsText" dxfId="472" priority="379" operator="containsText" text="Prim">
      <formula>NOT(ISERROR(SEARCH("Prim",T4)))</formula>
    </cfRule>
    <cfRule type="containsText" dxfId="471" priority="378" operator="containsText" text="Sec">
      <formula>NOT(ISERROR(SEARCH("Sec",T4)))</formula>
    </cfRule>
    <cfRule type="containsText" dxfId="470" priority="377" operator="containsText" text="Prim">
      <formula>NOT(ISERROR(SEARCH("Prim",T4)))</formula>
    </cfRule>
    <cfRule type="containsText" dxfId="469" priority="376" operator="containsText" text="Sec">
      <formula>NOT(ISERROR(SEARCH("Sec",T4)))</formula>
    </cfRule>
    <cfRule type="containsText" dxfId="468" priority="375" operator="containsText" text="Prim">
      <formula>NOT(ISERROR(SEARCH("Prim",T4)))</formula>
    </cfRule>
  </conditionalFormatting>
  <conditionalFormatting sqref="T5:T2200">
    <cfRule type="cellIs" dxfId="467" priority="392" operator="equal">
      <formula>"Yes"</formula>
    </cfRule>
  </conditionalFormatting>
  <conditionalFormatting sqref="V1 V3:V1048576">
    <cfRule type="containsText" dxfId="466" priority="357" operator="containsText" text="sec">
      <formula>NOT(ISERROR(SEARCH("sec",V1)))</formula>
    </cfRule>
    <cfRule type="containsText" dxfId="465" priority="358" operator="containsText" text="prim">
      <formula>NOT(ISERROR(SEARCH("prim",V1)))</formula>
    </cfRule>
  </conditionalFormatting>
  <conditionalFormatting sqref="V1:V1048576">
    <cfRule type="cellIs" dxfId="464" priority="12" operator="equal">
      <formula>9</formula>
    </cfRule>
  </conditionalFormatting>
  <conditionalFormatting sqref="V3">
    <cfRule type="cellIs" dxfId="463" priority="367" operator="equal">
      <formula>"Yes"</formula>
    </cfRule>
  </conditionalFormatting>
  <conditionalFormatting sqref="V4">
    <cfRule type="containsText" dxfId="462" priority="364" operator="containsText" text="Prim">
      <formula>NOT(ISERROR(SEARCH("Prim",V4)))</formula>
    </cfRule>
    <cfRule type="containsText" dxfId="461" priority="365" operator="containsText" text="Sec">
      <formula>NOT(ISERROR(SEARCH("Sec",V4)))</formula>
    </cfRule>
    <cfRule type="containsText" dxfId="460" priority="366" operator="containsText" text="Prim">
      <formula>NOT(ISERROR(SEARCH("Prim",V4)))</formula>
    </cfRule>
    <cfRule type="containsText" dxfId="459" priority="359" operator="containsText" text="sec">
      <formula>NOT(ISERROR(SEARCH("sec",V4)))</formula>
    </cfRule>
    <cfRule type="containsText" dxfId="458" priority="362" operator="containsText" text="Prim">
      <formula>NOT(ISERROR(SEARCH("Prim",V4)))</formula>
    </cfRule>
    <cfRule type="containsText" dxfId="457" priority="360" operator="containsText" text="Prim">
      <formula>NOT(ISERROR(SEARCH("Prim",V4)))</formula>
    </cfRule>
    <cfRule type="containsText" dxfId="456" priority="361" operator="containsText" text="Sec">
      <formula>NOT(ISERROR(SEARCH("Sec",V4)))</formula>
    </cfRule>
    <cfRule type="containsText" dxfId="455" priority="363" operator="containsText" text="Sec">
      <formula>NOT(ISERROR(SEARCH("Sec",V4)))</formula>
    </cfRule>
  </conditionalFormatting>
  <conditionalFormatting sqref="V5:V2200">
    <cfRule type="cellIs" dxfId="454" priority="368" operator="equal">
      <formula>"Yes"</formula>
    </cfRule>
  </conditionalFormatting>
  <conditionalFormatting sqref="AA5:AA2200">
    <cfRule type="containsText" dxfId="453" priority="1045" operator="containsText" text="Prim">
      <formula>NOT(ISERROR(SEARCH("Prim",AA5)))</formula>
    </cfRule>
    <cfRule type="containsText" dxfId="452" priority="1044" operator="containsText" text="Sec">
      <formula>NOT(ISERROR(SEARCH("Sec",AA5)))</formula>
    </cfRule>
  </conditionalFormatting>
  <conditionalFormatting sqref="AB3:AG3">
    <cfRule type="cellIs" dxfId="451" priority="1452" operator="equal">
      <formula>"Yes"</formula>
    </cfRule>
  </conditionalFormatting>
  <conditionalFormatting sqref="AC5:AC2200 AE5:AE2200">
    <cfRule type="cellIs" dxfId="450" priority="1041" operator="equal">
      <formula>"Yes"</formula>
    </cfRule>
  </conditionalFormatting>
  <conditionalFormatting sqref="AG5:AG2200">
    <cfRule type="cellIs" dxfId="449" priority="1029" operator="equal">
      <formula>"Yes"</formula>
    </cfRule>
  </conditionalFormatting>
  <conditionalFormatting sqref="AI1">
    <cfRule type="containsText" dxfId="448" priority="354" operator="containsText" text="approa">
      <formula>NOT(ISERROR(SEARCH("approa",AI1)))</formula>
    </cfRule>
    <cfRule type="containsText" dxfId="447" priority="355" operator="containsText" text="below">
      <formula>NOT(ISERROR(SEARCH("below",AI1)))</formula>
    </cfRule>
    <cfRule type="cellIs" dxfId="446" priority="356" operator="equal">
      <formula>"Yes"</formula>
    </cfRule>
    <cfRule type="containsText" dxfId="445" priority="353" operator="containsText" text="met">
      <formula>NOT(ISERROR(SEARCH("met",AI1)))</formula>
    </cfRule>
  </conditionalFormatting>
  <conditionalFormatting sqref="AI5:AI1048576">
    <cfRule type="containsText" dxfId="444" priority="345" operator="containsText" text="met">
      <formula>NOT(ISERROR(SEARCH("met",AI5)))</formula>
    </cfRule>
    <cfRule type="containsText" dxfId="443" priority="346" operator="containsText" text="approa">
      <formula>NOT(ISERROR(SEARCH("approa",AI5)))</formula>
    </cfRule>
    <cfRule type="containsText" dxfId="442" priority="347" operator="containsText" text="below">
      <formula>NOT(ISERROR(SEARCH("below",AI5)))</formula>
    </cfRule>
    <cfRule type="cellIs" dxfId="441" priority="348" operator="equal">
      <formula>"Yes"</formula>
    </cfRule>
  </conditionalFormatting>
  <conditionalFormatting sqref="AI3:AS3">
    <cfRule type="containsText" dxfId="440" priority="315" operator="containsText" text="met">
      <formula>NOT(ISERROR(SEARCH("met",AI3)))</formula>
    </cfRule>
    <cfRule type="containsText" dxfId="439" priority="316" operator="containsText" text="approa">
      <formula>NOT(ISERROR(SEARCH("approa",AI3)))</formula>
    </cfRule>
    <cfRule type="containsText" dxfId="438" priority="317" operator="containsText" text="below">
      <formula>NOT(ISERROR(SEARCH("below",AI3)))</formula>
    </cfRule>
    <cfRule type="cellIs" dxfId="437" priority="318" operator="equal">
      <formula>"Yes"</formula>
    </cfRule>
  </conditionalFormatting>
  <conditionalFormatting sqref="AK1 AK5:AK1048576">
    <cfRule type="containsText" dxfId="436" priority="343" operator="containsText" text="below">
      <formula>NOT(ISERROR(SEARCH("below",AK1)))</formula>
    </cfRule>
    <cfRule type="containsText" dxfId="435" priority="342" operator="containsText" text="approa">
      <formula>NOT(ISERROR(SEARCH("approa",AK1)))</formula>
    </cfRule>
    <cfRule type="containsText" dxfId="434" priority="341" operator="containsText" text="met">
      <formula>NOT(ISERROR(SEARCH("met",AK1)))</formula>
    </cfRule>
    <cfRule type="cellIs" dxfId="433" priority="344" operator="equal">
      <formula>"Yes"</formula>
    </cfRule>
  </conditionalFormatting>
  <conditionalFormatting sqref="AK1 AM1">
    <cfRule type="cellIs" dxfId="432" priority="327" operator="between">
      <formula>4.5</formula>
      <formula>9.4</formula>
    </cfRule>
    <cfRule type="cellIs" dxfId="431" priority="328" operator="between">
      <formula>9.5</formula>
      <formula>100</formula>
    </cfRule>
  </conditionalFormatting>
  <conditionalFormatting sqref="AK3:AK1048576 AM3:AM1048576">
    <cfRule type="cellIs" dxfId="430" priority="313" operator="between">
      <formula>4.5</formula>
      <formula>9.4</formula>
    </cfRule>
    <cfRule type="cellIs" dxfId="429" priority="314" operator="between">
      <formula>9.5</formula>
      <formula>100</formula>
    </cfRule>
  </conditionalFormatting>
  <conditionalFormatting sqref="AM1 AM5:AM1048576">
    <cfRule type="containsText" dxfId="428" priority="337" operator="containsText" text="met">
      <formula>NOT(ISERROR(SEARCH("met",AM1)))</formula>
    </cfRule>
    <cfRule type="cellIs" dxfId="427" priority="340" operator="equal">
      <formula>"Yes"</formula>
    </cfRule>
    <cfRule type="containsText" dxfId="426" priority="339" operator="containsText" text="below">
      <formula>NOT(ISERROR(SEARCH("below",AM1)))</formula>
    </cfRule>
    <cfRule type="containsText" dxfId="425" priority="338" operator="containsText" text="approa">
      <formula>NOT(ISERROR(SEARCH("approa",AM1)))</formula>
    </cfRule>
  </conditionalFormatting>
  <conditionalFormatting sqref="AO1 AO5:AO1048576">
    <cfRule type="cellIs" dxfId="424" priority="326" operator="equal">
      <formula>"Yes"</formula>
    </cfRule>
    <cfRule type="containsText" dxfId="423" priority="325" operator="containsText" text="below">
      <formula>NOT(ISERROR(SEARCH("below",AO1)))</formula>
    </cfRule>
    <cfRule type="containsText" dxfId="422" priority="324" operator="containsText" text="approa">
      <formula>NOT(ISERROR(SEARCH("approa",AO1)))</formula>
    </cfRule>
    <cfRule type="containsText" dxfId="421" priority="323" operator="containsText" text="met">
      <formula>NOT(ISERROR(SEARCH("met",AO1)))</formula>
    </cfRule>
  </conditionalFormatting>
  <conditionalFormatting sqref="AQ1 AQ5:AQ1048576">
    <cfRule type="containsText" dxfId="420" priority="320" operator="containsText" text="approa">
      <formula>NOT(ISERROR(SEARCH("approa",AQ1)))</formula>
    </cfRule>
    <cfRule type="containsText" dxfId="419" priority="321" operator="containsText" text="below">
      <formula>NOT(ISERROR(SEARCH("below",AQ1)))</formula>
    </cfRule>
    <cfRule type="containsText" dxfId="418" priority="319" operator="containsText" text="met">
      <formula>NOT(ISERROR(SEARCH("met",AQ1)))</formula>
    </cfRule>
    <cfRule type="cellIs" dxfId="417" priority="322" operator="equal">
      <formula>"Yes"</formula>
    </cfRule>
  </conditionalFormatting>
  <conditionalFormatting sqref="AS1 AS5:AS1048576">
    <cfRule type="cellIs" dxfId="416" priority="336" operator="equal">
      <formula>"Yes"</formula>
    </cfRule>
    <cfRule type="containsText" dxfId="415" priority="335" operator="containsText" text="below">
      <formula>NOT(ISERROR(SEARCH("below",AS1)))</formula>
    </cfRule>
    <cfRule type="containsText" dxfId="414" priority="334" operator="containsText" text="approa">
      <formula>NOT(ISERROR(SEARCH("approa",AS1)))</formula>
    </cfRule>
    <cfRule type="containsText" dxfId="413" priority="333" operator="containsText" text="met">
      <formula>NOT(ISERROR(SEARCH("met",AS1)))</formula>
    </cfRule>
  </conditionalFormatting>
  <conditionalFormatting sqref="AX2:AX3">
    <cfRule type="cellIs" dxfId="412" priority="1121" operator="equal">
      <formula>"Yes"</formula>
    </cfRule>
  </conditionalFormatting>
  <conditionalFormatting sqref="AX4">
    <cfRule type="containsText" dxfId="411" priority="706" operator="containsText" text="Prim">
      <formula>NOT(ISERROR(SEARCH("Prim",AX4)))</formula>
    </cfRule>
    <cfRule type="containsText" dxfId="410" priority="708" operator="containsText" text="Prim">
      <formula>NOT(ISERROR(SEARCH("Prim",AX4)))</formula>
    </cfRule>
    <cfRule type="containsText" dxfId="409" priority="707" operator="containsText" text="Sec">
      <formula>NOT(ISERROR(SEARCH("Sec",AX4)))</formula>
    </cfRule>
    <cfRule type="containsText" dxfId="408" priority="705" operator="containsText" text="Sec">
      <formula>NOT(ISERROR(SEARCH("Sec",AX4)))</formula>
    </cfRule>
    <cfRule type="containsText" dxfId="407" priority="704" operator="containsText" text="Prim">
      <formula>NOT(ISERROR(SEARCH("Prim",AX4)))</formula>
    </cfRule>
    <cfRule type="containsText" dxfId="406" priority="703" operator="containsText" text="Sec">
      <formula>NOT(ISERROR(SEARCH("Sec",AX4)))</formula>
    </cfRule>
  </conditionalFormatting>
  <conditionalFormatting sqref="AX5:AX2200 AZ5:AZ2200 EN5:EN2200">
    <cfRule type="containsText" dxfId="405" priority="1523" operator="containsText" text="Sec">
      <formula>NOT(ISERROR(SEARCH("Sec",AX5)))</formula>
    </cfRule>
    <cfRule type="containsText" dxfId="404" priority="1524" operator="containsText" text="Prim">
      <formula>NOT(ISERROR(SEARCH("Prim",AX5)))</formula>
    </cfRule>
  </conditionalFormatting>
  <conditionalFormatting sqref="AY3">
    <cfRule type="cellIs" dxfId="403" priority="1432" operator="equal">
      <formula>"Yes"</formula>
    </cfRule>
  </conditionalFormatting>
  <conditionalFormatting sqref="AZ2:AZ3">
    <cfRule type="cellIs" dxfId="402" priority="689" operator="equal">
      <formula>"Yes"</formula>
    </cfRule>
  </conditionalFormatting>
  <conditionalFormatting sqref="AZ4">
    <cfRule type="containsText" dxfId="401" priority="700" operator="containsText" text="Prim">
      <formula>NOT(ISERROR(SEARCH("Prim",AZ4)))</formula>
    </cfRule>
    <cfRule type="containsText" dxfId="400" priority="699" operator="containsText" text="Sec">
      <formula>NOT(ISERROR(SEARCH("Sec",AZ4)))</formula>
    </cfRule>
    <cfRule type="containsText" dxfId="399" priority="698" operator="containsText" text="Prim">
      <formula>NOT(ISERROR(SEARCH("Prim",AZ4)))</formula>
    </cfRule>
    <cfRule type="containsText" dxfId="398" priority="697" operator="containsText" text="Sec">
      <formula>NOT(ISERROR(SEARCH("Sec",AZ4)))</formula>
    </cfRule>
    <cfRule type="containsText" dxfId="397" priority="702" operator="containsText" text="Prim">
      <formula>NOT(ISERROR(SEARCH("Prim",AZ4)))</formula>
    </cfRule>
    <cfRule type="containsText" dxfId="396" priority="701" operator="containsText" text="Sec">
      <formula>NOT(ISERROR(SEARCH("Sec",AZ4)))</formula>
    </cfRule>
  </conditionalFormatting>
  <conditionalFormatting sqref="BA3">
    <cfRule type="cellIs" dxfId="395" priority="1431" operator="equal">
      <formula>"Yes"</formula>
    </cfRule>
  </conditionalFormatting>
  <conditionalFormatting sqref="BB1:BB3 BB5:BB1048576 AX1:AX3 AZ1:AZ3 EL1:EL1048576 EN1:EN1048576 AX5:AX1048576 AZ5:AZ1048576">
    <cfRule type="containsText" dxfId="394" priority="732" operator="containsText" text="yes">
      <formula>NOT(ISERROR(SEARCH("yes",AX1)))</formula>
    </cfRule>
  </conditionalFormatting>
  <conditionalFormatting sqref="BB1:BB1048576">
    <cfRule type="containsText" dxfId="393" priority="565" operator="containsText" text="Prim">
      <formula>NOT(ISERROR(SEARCH("Prim",BB1)))</formula>
    </cfRule>
    <cfRule type="containsText" dxfId="392" priority="564" operator="containsText" text="sec">
      <formula>NOT(ISERROR(SEARCH("sec",BB1)))</formula>
    </cfRule>
  </conditionalFormatting>
  <conditionalFormatting sqref="BB2:BB3">
    <cfRule type="cellIs" dxfId="391" priority="688" operator="equal">
      <formula>"Yes"</formula>
    </cfRule>
  </conditionalFormatting>
  <conditionalFormatting sqref="BB4">
    <cfRule type="containsText" dxfId="390" priority="692" operator="containsText" text="Prim">
      <formula>NOT(ISERROR(SEARCH("Prim",BB4)))</formula>
    </cfRule>
    <cfRule type="containsText" dxfId="389" priority="695" operator="containsText" text="Sec">
      <formula>NOT(ISERROR(SEARCH("Sec",BB4)))</formula>
    </cfRule>
    <cfRule type="containsText" dxfId="388" priority="691" operator="containsText" text="Sec">
      <formula>NOT(ISERROR(SEARCH("Sec",BB4)))</formula>
    </cfRule>
    <cfRule type="containsText" dxfId="387" priority="696" operator="containsText" text="Prim">
      <formula>NOT(ISERROR(SEARCH("Prim",BB4)))</formula>
    </cfRule>
    <cfRule type="containsText" dxfId="386" priority="694" operator="containsText" text="Prim">
      <formula>NOT(ISERROR(SEARCH("Prim",BB4)))</formula>
    </cfRule>
    <cfRule type="containsText" dxfId="385" priority="693" operator="containsText" text="Sec">
      <formula>NOT(ISERROR(SEARCH("Sec",BB4)))</formula>
    </cfRule>
  </conditionalFormatting>
  <conditionalFormatting sqref="BB5:BB2200">
    <cfRule type="cellIs" dxfId="384" priority="1511" operator="equal">
      <formula>"Yes"</formula>
    </cfRule>
  </conditionalFormatting>
  <conditionalFormatting sqref="BC3:BG3">
    <cfRule type="cellIs" dxfId="383" priority="70" operator="equal">
      <formula>"Yes"</formula>
    </cfRule>
  </conditionalFormatting>
  <conditionalFormatting sqref="BD2">
    <cfRule type="containsText" dxfId="382" priority="14" operator="containsText" text="sec">
      <formula>NOT(ISERROR(SEARCH("sec",BD2)))</formula>
    </cfRule>
    <cfRule type="containsText" dxfId="381" priority="15" operator="containsText" text="Prim">
      <formula>NOT(ISERROR(SEARCH("Prim",BD2)))</formula>
    </cfRule>
    <cfRule type="cellIs" dxfId="380" priority="16" operator="equal">
      <formula>"Yes"</formula>
    </cfRule>
    <cfRule type="containsText" dxfId="379" priority="17" operator="containsText" text="yes">
      <formula>NOT(ISERROR(SEARCH("yes",BD2)))</formula>
    </cfRule>
  </conditionalFormatting>
  <conditionalFormatting sqref="BD4">
    <cfRule type="containsText" dxfId="378" priority="44" operator="containsText" text="Prim">
      <formula>NOT(ISERROR(SEARCH("Prim",BD4)))</formula>
    </cfRule>
    <cfRule type="containsText" dxfId="377" priority="45" operator="containsText" text="Sec">
      <formula>NOT(ISERROR(SEARCH("Sec",BD4)))</formula>
    </cfRule>
    <cfRule type="containsText" dxfId="376" priority="46" operator="containsText" text="Prim">
      <formula>NOT(ISERROR(SEARCH("Prim",BD4)))</formula>
    </cfRule>
    <cfRule type="containsText" dxfId="375" priority="43" operator="containsText" text="Sec">
      <formula>NOT(ISERROR(SEARCH("Sec",BD4)))</formula>
    </cfRule>
    <cfRule type="containsText" dxfId="374" priority="42" operator="containsText" text="Prim">
      <formula>NOT(ISERROR(SEARCH("Prim",BD4)))</formula>
    </cfRule>
    <cfRule type="containsText" dxfId="373" priority="41" operator="containsText" text="Sec">
      <formula>NOT(ISERROR(SEARCH("Sec",BD4)))</formula>
    </cfRule>
    <cfRule type="containsText" dxfId="372" priority="40" operator="containsText" text="Prim">
      <formula>NOT(ISERROR(SEARCH("Prim",BD4)))</formula>
    </cfRule>
    <cfRule type="containsText" dxfId="371" priority="39" operator="containsText" text="sec">
      <formula>NOT(ISERROR(SEARCH("sec",BD4)))</formula>
    </cfRule>
  </conditionalFormatting>
  <conditionalFormatting sqref="BD5:BD2200">
    <cfRule type="cellIs" dxfId="370" priority="63" operator="equal">
      <formula>"Yes"</formula>
    </cfRule>
  </conditionalFormatting>
  <conditionalFormatting sqref="BF4">
    <cfRule type="containsText" dxfId="369" priority="68" operator="containsText" text="Sec">
      <formula>NOT(ISERROR(SEARCH("Sec",BF4)))</formula>
    </cfRule>
    <cfRule type="containsText" dxfId="368" priority="69" operator="containsText" text="Prim">
      <formula>NOT(ISERROR(SEARCH("Prim",BF4)))</formula>
    </cfRule>
  </conditionalFormatting>
  <conditionalFormatting sqref="BF5:BF2200">
    <cfRule type="cellIs" dxfId="367" priority="67" operator="equal">
      <formula>"Yes"</formula>
    </cfRule>
  </conditionalFormatting>
  <conditionalFormatting sqref="BH1:BH1048576">
    <cfRule type="cellIs" dxfId="366" priority="71" operator="equal">
      <formula>"Yes"</formula>
    </cfRule>
  </conditionalFormatting>
  <conditionalFormatting sqref="BM1:BQ1048576">
    <cfRule type="containsText" dxfId="365" priority="32" operator="containsText" text="No">
      <formula>NOT(ISERROR(SEARCH("No",BM1)))</formula>
    </cfRule>
  </conditionalFormatting>
  <conditionalFormatting sqref="BR3:BT3">
    <cfRule type="cellIs" dxfId="364" priority="3" operator="equal">
      <formula>"Yes"</formula>
    </cfRule>
  </conditionalFormatting>
  <conditionalFormatting sqref="BS1:BS2">
    <cfRule type="cellIs" dxfId="363" priority="2" operator="equal">
      <formula>"Yes"</formula>
    </cfRule>
  </conditionalFormatting>
  <conditionalFormatting sqref="BS5:BS1048576">
    <cfRule type="cellIs" dxfId="362" priority="4" operator="equal">
      <formula>"Yes"</formula>
    </cfRule>
  </conditionalFormatting>
  <conditionalFormatting sqref="BU1:BW1048576">
    <cfRule type="cellIs" dxfId="361" priority="550" operator="between">
      <formula>1</formula>
      <formula>4</formula>
    </cfRule>
  </conditionalFormatting>
  <conditionalFormatting sqref="BX3:CA3">
    <cfRule type="cellIs" dxfId="360" priority="571" operator="equal">
      <formula>"Yes"</formula>
    </cfRule>
  </conditionalFormatting>
  <conditionalFormatting sqref="BY1:BY2">
    <cfRule type="cellIs" dxfId="359" priority="48" operator="equal">
      <formula>"Yes"</formula>
    </cfRule>
  </conditionalFormatting>
  <conditionalFormatting sqref="BY5:BY1048576 CA5:CA1048576">
    <cfRule type="cellIs" dxfId="358" priority="1046" operator="equal">
      <formula>"Yes"</formula>
    </cfRule>
  </conditionalFormatting>
  <conditionalFormatting sqref="CA1:CA2">
    <cfRule type="cellIs" dxfId="357" priority="47" operator="equal">
      <formula>"Yes"</formula>
    </cfRule>
  </conditionalFormatting>
  <conditionalFormatting sqref="CF4">
    <cfRule type="containsText" dxfId="356" priority="635" operator="containsText" text="High">
      <formula>NOT(ISERROR(SEARCH("High",CF4)))</formula>
    </cfRule>
    <cfRule type="containsText" dxfId="355" priority="634" operator="containsText" text="some">
      <formula>NOT(ISERROR(SEARCH("some",CF4)))</formula>
    </cfRule>
  </conditionalFormatting>
  <conditionalFormatting sqref="CF5:CF2200">
    <cfRule type="containsText" dxfId="354" priority="679" operator="containsText" text="Sec">
      <formula>NOT(ISERROR(SEARCH("Sec",CF5)))</formula>
    </cfRule>
    <cfRule type="containsText" dxfId="353" priority="680" operator="containsText" text="Prim">
      <formula>NOT(ISERROR(SEARCH("Prim",CF5)))</formula>
    </cfRule>
  </conditionalFormatting>
  <conditionalFormatting sqref="CF5:CF1048576 CL1:CL3 CL5:CL1048576 CJ1:CJ3 CN1:CN3 EP1:EP3 CF3 CJ5:CJ1048576 CN5:CN1048576 EP5:EP1048576">
    <cfRule type="containsText" dxfId="352" priority="730" operator="containsText" text="Sec">
      <formula>NOT(ISERROR(SEARCH("Sec",CF1)))</formula>
    </cfRule>
  </conditionalFormatting>
  <conditionalFormatting sqref="CG3">
    <cfRule type="cellIs" dxfId="351" priority="672" operator="equal">
      <formula>"Yes"</formula>
    </cfRule>
  </conditionalFormatting>
  <conditionalFormatting sqref="CH1 CH3 CH5:CH1048576">
    <cfRule type="containsText" dxfId="350" priority="667" operator="containsText" text="Sec">
      <formula>NOT(ISERROR(SEARCH("Sec",CH1)))</formula>
    </cfRule>
    <cfRule type="containsText" dxfId="349" priority="670" operator="containsText" text="Sec">
      <formula>NOT(ISERROR(SEARCH("Sec",CH1)))</formula>
    </cfRule>
    <cfRule type="containsText" dxfId="348" priority="671" operator="containsText" text="Prim">
      <formula>NOT(ISERROR(SEARCH("Prim",CH1)))</formula>
    </cfRule>
    <cfRule type="containsText" dxfId="347" priority="668" operator="containsText" text="Prim">
      <formula>NOT(ISERROR(SEARCH("Prim",CH1)))</formula>
    </cfRule>
  </conditionalFormatting>
  <conditionalFormatting sqref="CH1:CH1048576">
    <cfRule type="containsText" dxfId="346" priority="559" operator="containsText" text="some">
      <formula>NOT(ISERROR(SEARCH("some",CH1)))</formula>
    </cfRule>
    <cfRule type="containsText" dxfId="345" priority="558" operator="containsText" text="low">
      <formula>NOT(ISERROR(SEARCH("low",CH1)))</formula>
    </cfRule>
    <cfRule type="containsText" dxfId="344" priority="560" operator="containsText" text="high">
      <formula>NOT(ISERROR(SEARCH("high",CH1)))</formula>
    </cfRule>
  </conditionalFormatting>
  <conditionalFormatting sqref="CH2">
    <cfRule type="containsText" dxfId="343" priority="576" operator="containsText" text="low">
      <formula>NOT(ISERROR(SEARCH("low",CH2)))</formula>
    </cfRule>
    <cfRule type="containsText" dxfId="342" priority="577" operator="containsText" text="some">
      <formula>NOT(ISERROR(SEARCH("some",CH2)))</formula>
    </cfRule>
    <cfRule type="containsText" dxfId="341" priority="579" operator="containsText" text="some">
      <formula>NOT(ISERROR(SEARCH("some",CH2)))</formula>
    </cfRule>
    <cfRule type="containsText" dxfId="340" priority="580" operator="containsText" text="high">
      <formula>NOT(ISERROR(SEARCH("high",CH2)))</formula>
    </cfRule>
    <cfRule type="containsText" dxfId="339" priority="578" operator="containsText" text="high">
      <formula>NOT(ISERROR(SEARCH("high",CH2)))</formula>
    </cfRule>
  </conditionalFormatting>
  <conditionalFormatting sqref="CH4">
    <cfRule type="cellIs" dxfId="338" priority="631" operator="between">
      <formula>550</formula>
      <formula>849</formula>
    </cfRule>
    <cfRule type="cellIs" dxfId="337" priority="633" operator="between">
      <formula>-3000</formula>
      <formula>-1</formula>
    </cfRule>
    <cfRule type="cellIs" dxfId="336" priority="632" operator="between">
      <formula>1</formula>
      <formula>549</formula>
    </cfRule>
    <cfRule type="containsText" dxfId="335" priority="619" operator="containsText" text="low">
      <formula>NOT(ISERROR(SEARCH("low",CH4)))</formula>
    </cfRule>
    <cfRule type="containsText" dxfId="334" priority="620" operator="containsText" text="some">
      <formula>NOT(ISERROR(SEARCH("some",CH4)))</formula>
    </cfRule>
    <cfRule type="containsText" dxfId="333" priority="621" operator="containsText" text="high">
      <formula>NOT(ISERROR(SEARCH("high",CH4)))</formula>
    </cfRule>
    <cfRule type="containsText" dxfId="332" priority="622" operator="containsText" text="some">
      <formula>NOT(ISERROR(SEARCH("some",CH4)))</formula>
    </cfRule>
    <cfRule type="containsText" dxfId="331" priority="623" operator="containsText" text="high">
      <formula>NOT(ISERROR(SEARCH("high",CH4)))</formula>
    </cfRule>
    <cfRule type="containsText" dxfId="330" priority="628" operator="containsText" text="some">
      <formula>NOT(ISERROR(SEARCH("some",CH4)))</formula>
    </cfRule>
    <cfRule type="containsText" dxfId="329" priority="629" operator="containsText" text="High">
      <formula>NOT(ISERROR(SEARCH("High",CH4)))</formula>
    </cfRule>
    <cfRule type="cellIs" dxfId="328" priority="630" operator="between">
      <formula>850</formula>
      <formula>1100</formula>
    </cfRule>
  </conditionalFormatting>
  <conditionalFormatting sqref="CH5:CH2200">
    <cfRule type="containsText" dxfId="327" priority="1424" operator="containsText" text="Sec">
      <formula>NOT(ISERROR(SEARCH("Sec",CH5)))</formula>
    </cfRule>
    <cfRule type="containsText" dxfId="326" priority="1425" operator="containsText" text="Prim">
      <formula>NOT(ISERROR(SEARCH("Prim",CH5)))</formula>
    </cfRule>
  </conditionalFormatting>
  <conditionalFormatting sqref="CI3">
    <cfRule type="cellIs" dxfId="325" priority="662" operator="equal">
      <formula>"Yes"</formula>
    </cfRule>
  </conditionalFormatting>
  <conditionalFormatting sqref="CJ1:CJ3 CL1:CL3 CN1:CN3 EP1:EP3 CF3 CF5:CF1048576 CJ5:CJ1048576 CL5:CL1048576 CN5:CN1048576 EP5:EP1048576">
    <cfRule type="containsText" dxfId="324" priority="731" operator="containsText" text="Prim">
      <formula>NOT(ISERROR(SEARCH("Prim",CF1)))</formula>
    </cfRule>
    <cfRule type="containsText" dxfId="323" priority="859" operator="containsText" text="Sec">
      <formula>NOT(ISERROR(SEARCH("Sec",CF1)))</formula>
    </cfRule>
    <cfRule type="containsText" dxfId="322" priority="860" operator="containsText" text="Prim">
      <formula>NOT(ISERROR(SEARCH("Prim",CF1)))</formula>
    </cfRule>
  </conditionalFormatting>
  <conditionalFormatting sqref="CJ1:CJ3 EP1:EP3">
    <cfRule type="cellIs" dxfId="321" priority="1420" operator="equal">
      <formula>"Yes"</formula>
    </cfRule>
  </conditionalFormatting>
  <conditionalFormatting sqref="CJ5:CJ1048576 CL5:CL1048576 CN5:CN1048576 EP5:EP1048576">
    <cfRule type="cellIs" dxfId="320" priority="1426" operator="equal">
      <formula>"Yes"</formula>
    </cfRule>
  </conditionalFormatting>
  <conditionalFormatting sqref="CK3">
    <cfRule type="cellIs" dxfId="319" priority="922" operator="equal">
      <formula>"Yes"</formula>
    </cfRule>
  </conditionalFormatting>
  <conditionalFormatting sqref="CL1:CL3">
    <cfRule type="cellIs" dxfId="318" priority="863" operator="equal">
      <formula>"Yes"</formula>
    </cfRule>
  </conditionalFormatting>
  <conditionalFormatting sqref="CL1:CL1048576">
    <cfRule type="containsText" dxfId="317" priority="561" operator="containsText" text="met">
      <formula>NOT(ISERROR(SEARCH("met",CL1)))</formula>
    </cfRule>
    <cfRule type="containsText" dxfId="316" priority="562" operator="containsText" text="appro">
      <formula>NOT(ISERROR(SEARCH("appro",CL1)))</formula>
    </cfRule>
    <cfRule type="containsText" dxfId="315" priority="563" operator="containsText" text="below">
      <formula>NOT(ISERROR(SEARCH("below",CL1)))</formula>
    </cfRule>
  </conditionalFormatting>
  <conditionalFormatting sqref="CL4">
    <cfRule type="containsText" dxfId="314" priority="682" operator="containsText" text="approa">
      <formula>NOT(ISERROR(SEARCH("approa",CL4)))</formula>
    </cfRule>
    <cfRule type="containsText" dxfId="313" priority="684" operator="containsText" text="appro">
      <formula>NOT(ISERROR(SEARCH("appro",CL4)))</formula>
    </cfRule>
    <cfRule type="containsText" dxfId="312" priority="685" operator="containsText" text="below">
      <formula>NOT(ISERROR(SEARCH("below",CL4)))</formula>
    </cfRule>
    <cfRule type="containsText" dxfId="311" priority="686" operator="containsText" text="appro">
      <formula>NOT(ISERROR(SEARCH("appro",CL4)))</formula>
    </cfRule>
    <cfRule type="containsText" dxfId="310" priority="687" operator="containsText" text="below">
      <formula>NOT(ISERROR(SEARCH("below",CL4)))</formula>
    </cfRule>
    <cfRule type="containsText" dxfId="309" priority="683" operator="containsText" text="below">
      <formula>NOT(ISERROR(SEARCH("below",CL4)))</formula>
    </cfRule>
    <cfRule type="containsText" dxfId="308" priority="681" operator="containsText" text="met">
      <formula>NOT(ISERROR(SEARCH("met",CL4)))</formula>
    </cfRule>
  </conditionalFormatting>
  <conditionalFormatting sqref="CM3">
    <cfRule type="cellIs" dxfId="307" priority="920" operator="equal">
      <formula>"Yes"</formula>
    </cfRule>
  </conditionalFormatting>
  <conditionalFormatting sqref="CN1:CN3">
    <cfRule type="cellIs" dxfId="306" priority="862" operator="equal">
      <formula>"Yes"</formula>
    </cfRule>
  </conditionalFormatting>
  <conditionalFormatting sqref="CP4">
    <cfRule type="containsText" dxfId="305" priority="28" operator="containsText" text="Prim">
      <formula>NOT(ISERROR(SEARCH("Prim",CP4)))</formula>
    </cfRule>
    <cfRule type="containsText" dxfId="304" priority="27" operator="containsText" text="Sec">
      <formula>NOT(ISERROR(SEARCH("Sec",CP4)))</formula>
    </cfRule>
  </conditionalFormatting>
  <conditionalFormatting sqref="CP5:CP2200">
    <cfRule type="cellIs" dxfId="303" priority="26" operator="equal">
      <formula>"Yes"</formula>
    </cfRule>
  </conditionalFormatting>
  <conditionalFormatting sqref="CP3:CW3">
    <cfRule type="cellIs" dxfId="302" priority="306" operator="equal">
      <formula>"Yes"</formula>
    </cfRule>
  </conditionalFormatting>
  <conditionalFormatting sqref="CR4">
    <cfRule type="containsText" dxfId="301" priority="30" operator="containsText" text="Sec">
      <formula>NOT(ISERROR(SEARCH("Sec",CR4)))</formula>
    </cfRule>
    <cfRule type="containsText" dxfId="300" priority="31" operator="containsText" text="Prim">
      <formula>NOT(ISERROR(SEARCH("Prim",CR4)))</formula>
    </cfRule>
  </conditionalFormatting>
  <conditionalFormatting sqref="CR5:CR2200">
    <cfRule type="cellIs" dxfId="299" priority="29" operator="equal">
      <formula>"Yes"</formula>
    </cfRule>
  </conditionalFormatting>
  <conditionalFormatting sqref="CT4">
    <cfRule type="containsText" dxfId="298" priority="300" operator="containsText" text="Sec">
      <formula>NOT(ISERROR(SEARCH("Sec",CT4)))</formula>
    </cfRule>
    <cfRule type="containsText" dxfId="297" priority="301" operator="containsText" text="Prim">
      <formula>NOT(ISERROR(SEARCH("Prim",CT4)))</formula>
    </cfRule>
  </conditionalFormatting>
  <conditionalFormatting sqref="CT5:CT2200">
    <cfRule type="cellIs" dxfId="296" priority="299" operator="equal">
      <formula>"Yes"</formula>
    </cfRule>
  </conditionalFormatting>
  <conditionalFormatting sqref="CV4">
    <cfRule type="containsText" dxfId="295" priority="304" operator="containsText" text="Sec">
      <formula>NOT(ISERROR(SEARCH("Sec",CV4)))</formula>
    </cfRule>
    <cfRule type="containsText" dxfId="294" priority="305" operator="containsText" text="Prim">
      <formula>NOT(ISERROR(SEARCH("Prim",CV4)))</formula>
    </cfRule>
  </conditionalFormatting>
  <conditionalFormatting sqref="CV5:CV2200">
    <cfRule type="cellIs" dxfId="293" priority="303" operator="equal">
      <formula>"Yes"</formula>
    </cfRule>
  </conditionalFormatting>
  <conditionalFormatting sqref="CX1:CX1048576">
    <cfRule type="cellIs" dxfId="292" priority="307" operator="equal">
      <formula>"Yes"</formula>
    </cfRule>
  </conditionalFormatting>
  <conditionalFormatting sqref="DC5:DC2200 DE5:DE2200 DG5:DG2200">
    <cfRule type="containsText" dxfId="291" priority="1099" operator="containsText" text="Prim">
      <formula>NOT(ISERROR(SEARCH("Prim",DC5)))</formula>
    </cfRule>
  </conditionalFormatting>
  <conditionalFormatting sqref="DC5:DC1048576 DM5:DM1048576 DK5:DK1048576 DO5:DO1048576">
    <cfRule type="cellIs" dxfId="290" priority="1100" operator="equal">
      <formula>"Yes"</formula>
    </cfRule>
  </conditionalFormatting>
  <conditionalFormatting sqref="DC3:DD3">
    <cfRule type="cellIs" dxfId="289" priority="867" operator="equal">
      <formula>"Yes"</formula>
    </cfRule>
  </conditionalFormatting>
  <conditionalFormatting sqref="DE4">
    <cfRule type="containsText" dxfId="288" priority="877" operator="containsText" text="some">
      <formula>NOT(ISERROR(SEARCH("some",DE4)))</formula>
    </cfRule>
    <cfRule type="containsText" dxfId="287" priority="878" operator="containsText" text="High">
      <formula>NOT(ISERROR(SEARCH("High",DE4)))</formula>
    </cfRule>
  </conditionalFormatting>
  <conditionalFormatting sqref="DE5:DE2200 DC5:DC2200 DG5:DG2200">
    <cfRule type="containsText" dxfId="286" priority="1098" operator="containsText" text="Sec">
      <formula>NOT(ISERROR(SEARCH("Sec",DC5)))</formula>
    </cfRule>
  </conditionalFormatting>
  <conditionalFormatting sqref="DF3">
    <cfRule type="cellIs" dxfId="285" priority="866" operator="equal">
      <formula>"Yes"</formula>
    </cfRule>
  </conditionalFormatting>
  <conditionalFormatting sqref="DH3:DI3">
    <cfRule type="cellIs" dxfId="284" priority="864" operator="equal">
      <formula>"Yes"</formula>
    </cfRule>
  </conditionalFormatting>
  <conditionalFormatting sqref="DI4">
    <cfRule type="containsText" dxfId="283" priority="876" operator="containsText" text="High">
      <formula>NOT(ISERROR(SEARCH("High",DI4)))</formula>
    </cfRule>
    <cfRule type="containsText" dxfId="282" priority="875" operator="containsText" text="some">
      <formula>NOT(ISERROR(SEARCH("some",DI4)))</formula>
    </cfRule>
  </conditionalFormatting>
  <conditionalFormatting sqref="DI5:DI2200">
    <cfRule type="cellIs" dxfId="281" priority="1095" operator="equal">
      <formula>"Yes"</formula>
    </cfRule>
  </conditionalFormatting>
  <conditionalFormatting sqref="DK1:DK3">
    <cfRule type="cellIs" dxfId="280" priority="817" operator="equal">
      <formula>"Yes"</formula>
    </cfRule>
  </conditionalFormatting>
  <conditionalFormatting sqref="DL3">
    <cfRule type="cellIs" dxfId="279" priority="870" operator="equal">
      <formula>"Yes"</formula>
    </cfRule>
  </conditionalFormatting>
  <conditionalFormatting sqref="DM1:DM3">
    <cfRule type="cellIs" dxfId="278" priority="1316" operator="equal">
      <formula>"Yes"</formula>
    </cfRule>
  </conditionalFormatting>
  <conditionalFormatting sqref="DM4">
    <cfRule type="containsText" dxfId="277" priority="880" operator="containsText" text="below">
      <formula>NOT(ISERROR(SEARCH("below",DM4)))</formula>
    </cfRule>
    <cfRule type="containsText" dxfId="276" priority="879" operator="containsText" text="appro">
      <formula>NOT(ISERROR(SEARCH("appro",DM4)))</formula>
    </cfRule>
  </conditionalFormatting>
  <conditionalFormatting sqref="DN3">
    <cfRule type="cellIs" dxfId="275" priority="868" operator="equal">
      <formula>"Yes"</formula>
    </cfRule>
  </conditionalFormatting>
  <conditionalFormatting sqref="DO1:DO3">
    <cfRule type="cellIs" dxfId="274" priority="1334" operator="equal">
      <formula>"Yes"</formula>
    </cfRule>
  </conditionalFormatting>
  <conditionalFormatting sqref="DQ4">
    <cfRule type="containsText" dxfId="273" priority="291" operator="containsText" text="Sec">
      <formula>NOT(ISERROR(SEARCH("Sec",DQ4)))</formula>
    </cfRule>
    <cfRule type="containsText" dxfId="272" priority="292" operator="containsText" text="Prim">
      <formula>NOT(ISERROR(SEARCH("Prim",DQ4)))</formula>
    </cfRule>
  </conditionalFormatting>
  <conditionalFormatting sqref="DQ5:DQ2200">
    <cfRule type="cellIs" dxfId="271" priority="290" operator="equal">
      <formula>"Yes"</formula>
    </cfRule>
  </conditionalFormatting>
  <conditionalFormatting sqref="DQ3:DT3">
    <cfRule type="cellIs" dxfId="270" priority="297" operator="equal">
      <formula>"Yes"</formula>
    </cfRule>
  </conditionalFormatting>
  <conditionalFormatting sqref="DS4">
    <cfRule type="containsText" dxfId="269" priority="295" operator="containsText" text="Sec">
      <formula>NOT(ISERROR(SEARCH("Sec",DS4)))</formula>
    </cfRule>
    <cfRule type="containsText" dxfId="268" priority="296" operator="containsText" text="Prim">
      <formula>NOT(ISERROR(SEARCH("Prim",DS4)))</formula>
    </cfRule>
  </conditionalFormatting>
  <conditionalFormatting sqref="DS5:DS2200">
    <cfRule type="cellIs" dxfId="267" priority="294" operator="equal">
      <formula>"Yes"</formula>
    </cfRule>
  </conditionalFormatting>
  <conditionalFormatting sqref="DU1:DU1048576">
    <cfRule type="cellIs" dxfId="266" priority="298" operator="equal">
      <formula>"Yes"</formula>
    </cfRule>
  </conditionalFormatting>
  <conditionalFormatting sqref="DZ1:DZ3">
    <cfRule type="cellIs" dxfId="265" priority="795" operator="equal">
      <formula>"Yes"</formula>
    </cfRule>
  </conditionalFormatting>
  <conditionalFormatting sqref="EA3">
    <cfRule type="cellIs" dxfId="264" priority="805" operator="equal">
      <formula>"Yes"</formula>
    </cfRule>
  </conditionalFormatting>
  <conditionalFormatting sqref="EB1:EB3">
    <cfRule type="cellIs" dxfId="263" priority="793" operator="equal">
      <formula>"Yes"</formula>
    </cfRule>
  </conditionalFormatting>
  <conditionalFormatting sqref="EB4">
    <cfRule type="containsText" dxfId="262" priority="814" operator="containsText" text="below">
      <formula>NOT(ISERROR(SEARCH("below",EB4)))</formula>
    </cfRule>
    <cfRule type="containsText" dxfId="261" priority="813" operator="containsText" text="appro">
      <formula>NOT(ISERROR(SEARCH("appro",EB4)))</formula>
    </cfRule>
  </conditionalFormatting>
  <conditionalFormatting sqref="EB5:EB1048576 DZ5:DZ1048576 ED5:ED1048576">
    <cfRule type="cellIs" dxfId="260" priority="1082" operator="equal">
      <formula>"Yes"</formula>
    </cfRule>
  </conditionalFormatting>
  <conditionalFormatting sqref="EC3">
    <cfRule type="cellIs" dxfId="259" priority="803" operator="equal">
      <formula>"Yes"</formula>
    </cfRule>
  </conditionalFormatting>
  <conditionalFormatting sqref="ED1:ED3">
    <cfRule type="cellIs" dxfId="258" priority="792" operator="equal">
      <formula>"Yes"</formula>
    </cfRule>
  </conditionalFormatting>
  <conditionalFormatting sqref="EF5:EF2200">
    <cfRule type="containsText" dxfId="257" priority="1081" operator="containsText" text="Prim">
      <formula>NOT(ISERROR(SEARCH("Prim",EF5)))</formula>
    </cfRule>
    <cfRule type="containsText" dxfId="256" priority="1080" operator="containsText" text="Sec">
      <formula>NOT(ISERROR(SEARCH("Sec",EF5)))</formula>
    </cfRule>
  </conditionalFormatting>
  <conditionalFormatting sqref="EF3:EK3">
    <cfRule type="cellIs" dxfId="255" priority="802" operator="equal">
      <formula>"Yes"</formula>
    </cfRule>
  </conditionalFormatting>
  <conditionalFormatting sqref="EH1:EH3">
    <cfRule type="cellIs" dxfId="254" priority="19" operator="equal">
      <formula>"Yes"</formula>
    </cfRule>
  </conditionalFormatting>
  <conditionalFormatting sqref="EH1:EH1048576">
    <cfRule type="containsText" dxfId="253" priority="18" operator="containsText" text="met">
      <formula>NOT(ISERROR(SEARCH("met",EH1)))</formula>
    </cfRule>
  </conditionalFormatting>
  <conditionalFormatting sqref="EH4">
    <cfRule type="containsText" dxfId="252" priority="20" operator="containsText" text="appro">
      <formula>NOT(ISERROR(SEARCH("appro",EH4)))</formula>
    </cfRule>
    <cfRule type="containsText" dxfId="251" priority="25" operator="containsText" text="below">
      <formula>NOT(ISERROR(SEARCH("below",EH4)))</formula>
    </cfRule>
    <cfRule type="containsText" dxfId="250" priority="24" operator="containsText" text="appro">
      <formula>NOT(ISERROR(SEARCH("appro",EH4)))</formula>
    </cfRule>
    <cfRule type="containsText" dxfId="249" priority="21" operator="containsText" text="below">
      <formula>NOT(ISERROR(SEARCH("below",EH4)))</formula>
    </cfRule>
    <cfRule type="containsText" dxfId="248" priority="23" operator="containsText" text="met">
      <formula>NOT(ISERROR(SEARCH("met",EH4)))</formula>
    </cfRule>
  </conditionalFormatting>
  <conditionalFormatting sqref="EH5:EH2200 EJ5:EJ2200">
    <cfRule type="cellIs" dxfId="247" priority="1077" operator="equal">
      <formula>"Yes"</formula>
    </cfRule>
  </conditionalFormatting>
  <conditionalFormatting sqref="EH5:EH1048576">
    <cfRule type="cellIs" dxfId="246" priority="22" operator="equal">
      <formula>"Yes"</formula>
    </cfRule>
  </conditionalFormatting>
  <conditionalFormatting sqref="EL1:EL1048576">
    <cfRule type="cellIs" dxfId="245" priority="1123" operator="equal">
      <formula>"Yes"</formula>
    </cfRule>
  </conditionalFormatting>
  <conditionalFormatting sqref="EM3">
    <cfRule type="cellIs" dxfId="244" priority="1434" operator="equal">
      <formula>"Yes"</formula>
    </cfRule>
  </conditionalFormatting>
  <conditionalFormatting sqref="EN1:EN4">
    <cfRule type="cellIs" dxfId="243" priority="1122" operator="equal">
      <formula>"Yes"</formula>
    </cfRule>
  </conditionalFormatting>
  <conditionalFormatting sqref="EN5:EN1048576">
    <cfRule type="cellIs" dxfId="242" priority="1525" operator="equal">
      <formula>"Yes"</formula>
    </cfRule>
  </conditionalFormatting>
  <conditionalFormatting sqref="EO3">
    <cfRule type="cellIs" dxfId="241" priority="690" operator="equal">
      <formula>"Yes"</formula>
    </cfRule>
  </conditionalFormatting>
  <conditionalFormatting sqref="EQ3">
    <cfRule type="cellIs" dxfId="240" priority="921" operator="equal">
      <formula>"Yes"</formula>
    </cfRule>
  </conditionalFormatting>
  <conditionalFormatting sqref="ER3 ER5:ER1048576">
    <cfRule type="containsText" dxfId="239" priority="547" operator="containsText" text="Prim">
      <formula>NOT(ISERROR(SEARCH("Prim",ER3)))</formula>
    </cfRule>
    <cfRule type="containsText" dxfId="238" priority="546" operator="containsText" text="Sec">
      <formula>NOT(ISERROR(SEARCH("Sec",ER3)))</formula>
    </cfRule>
    <cfRule type="containsText" dxfId="237" priority="545" operator="containsText" text="Prim">
      <formula>NOT(ISERROR(SEARCH("Prim",ER3)))</formula>
    </cfRule>
  </conditionalFormatting>
  <conditionalFormatting sqref="ER4">
    <cfRule type="containsText" dxfId="236" priority="537" operator="containsText" text="High">
      <formula>NOT(ISERROR(SEARCH("High",ER4)))</formula>
    </cfRule>
    <cfRule type="containsText" dxfId="235" priority="535" operator="containsText" text="high">
      <formula>NOT(ISERROR(SEARCH("high",ER4)))</formula>
    </cfRule>
    <cfRule type="containsText" dxfId="234" priority="539" operator="containsText" text="High">
      <formula>NOT(ISERROR(SEARCH("High",ER4)))</formula>
    </cfRule>
    <cfRule type="containsText" dxfId="233" priority="536" operator="containsText" text="some">
      <formula>NOT(ISERROR(SEARCH("some",ER4)))</formula>
    </cfRule>
    <cfRule type="containsText" dxfId="232" priority="528" operator="containsText" text="low">
      <formula>NOT(ISERROR(SEARCH("low",ER4)))</formula>
    </cfRule>
    <cfRule type="containsText" dxfId="231" priority="538" operator="containsText" text="some">
      <formula>NOT(ISERROR(SEARCH("some",ER4)))</formula>
    </cfRule>
    <cfRule type="containsText" dxfId="230" priority="534" operator="containsText" text="some">
      <formula>NOT(ISERROR(SEARCH("some",ER4)))</formula>
    </cfRule>
    <cfRule type="containsText" dxfId="229" priority="533" operator="containsText" text="high">
      <formula>NOT(ISERROR(SEARCH("high",ER4)))</formula>
    </cfRule>
    <cfRule type="containsText" dxfId="228" priority="532" operator="containsText" text="some">
      <formula>NOT(ISERROR(SEARCH("some",ER4)))</formula>
    </cfRule>
    <cfRule type="containsText" dxfId="227" priority="531" operator="containsText" text="low">
      <formula>NOT(ISERROR(SEARCH("low",ER4)))</formula>
    </cfRule>
    <cfRule type="containsText" dxfId="226" priority="530" operator="containsText" text="high">
      <formula>NOT(ISERROR(SEARCH("high",ER4)))</formula>
    </cfRule>
    <cfRule type="containsText" dxfId="225" priority="529" operator="containsText" text="some">
      <formula>NOT(ISERROR(SEARCH("some",ER4)))</formula>
    </cfRule>
  </conditionalFormatting>
  <conditionalFormatting sqref="ER5:ER2200">
    <cfRule type="containsText" dxfId="224" priority="542" operator="containsText" text="Sec">
      <formula>NOT(ISERROR(SEARCH("Sec",ER5)))</formula>
    </cfRule>
    <cfRule type="containsText" dxfId="223" priority="543" operator="containsText" text="Prim">
      <formula>NOT(ISERROR(SEARCH("Prim",ER5)))</formula>
    </cfRule>
  </conditionalFormatting>
  <conditionalFormatting sqref="ER5:ER1048576 ER3">
    <cfRule type="containsText" dxfId="222" priority="544" operator="containsText" text="Sec">
      <formula>NOT(ISERROR(SEARCH("Sec",ER3)))</formula>
    </cfRule>
  </conditionalFormatting>
  <conditionalFormatting sqref="EU1">
    <cfRule type="cellIs" dxfId="221" priority="280" operator="equal">
      <formula>"Yes"</formula>
    </cfRule>
  </conditionalFormatting>
  <conditionalFormatting sqref="EU3">
    <cfRule type="cellIs" dxfId="220" priority="283" operator="equal">
      <formula>"Yes"</formula>
    </cfRule>
  </conditionalFormatting>
  <conditionalFormatting sqref="EU5:EU2200">
    <cfRule type="containsText" dxfId="219" priority="281" operator="containsText" text="Sec">
      <formula>NOT(ISERROR(SEARCH("Sec",EU5)))</formula>
    </cfRule>
    <cfRule type="containsText" dxfId="218" priority="282" operator="containsText" text="Prim">
      <formula>NOT(ISERROR(SEARCH("Prim",EU5)))</formula>
    </cfRule>
  </conditionalFormatting>
  <conditionalFormatting sqref="EY1:EY3 FA1:FA3">
    <cfRule type="cellIs" dxfId="217" priority="1397" operator="equal">
      <formula>"Yes"</formula>
    </cfRule>
  </conditionalFormatting>
  <conditionalFormatting sqref="FC1:FC3 DM1:DM1048576 EB1:EB1048576 EH1:EH1048576 FC5:FC1048576">
    <cfRule type="containsText" dxfId="216" priority="729" operator="containsText" text="below">
      <formula>NOT(ISERROR(SEARCH("below",DM1)))</formula>
    </cfRule>
  </conditionalFormatting>
  <conditionalFormatting sqref="FC1:FC3 DM1:DM1048576 EB1:EB1048576 FC5:FC1048576 EH1:EH1048576">
    <cfRule type="containsText" dxfId="215" priority="728" operator="containsText" text="approa">
      <formula>NOT(ISERROR(SEARCH("approa",DM1)))</formula>
    </cfRule>
  </conditionalFormatting>
  <conditionalFormatting sqref="FC1:FC3 DM1:DM1048576 EB1:EB1048576 FC5:FC1048576">
    <cfRule type="containsText" dxfId="214" priority="722" operator="containsText" text="met">
      <formula>NOT(ISERROR(SEARCH("met",DM1)))</formula>
    </cfRule>
  </conditionalFormatting>
  <conditionalFormatting sqref="FC1:FC3">
    <cfRule type="cellIs" dxfId="213" priority="1385" operator="equal">
      <formula>"Yes"</formula>
    </cfRule>
  </conditionalFormatting>
  <conditionalFormatting sqref="FG5:FG2200 FI5:FI2200 FK5:FK2200">
    <cfRule type="containsText" dxfId="212" priority="1402" operator="containsText" text="Prim">
      <formula>NOT(ISERROR(SEARCH("Prim",FG5)))</formula>
    </cfRule>
  </conditionalFormatting>
  <conditionalFormatting sqref="FG5:FG1048576 FC5:FC1048576 FE1:FE3 FG1:FG3 EY5:EY1048576 FA5:FA1048576 FE5:FE1048576">
    <cfRule type="cellIs" dxfId="211" priority="1403" operator="equal">
      <formula>"Yes"</formula>
    </cfRule>
  </conditionalFormatting>
  <conditionalFormatting sqref="FI1:FI3 DE1:DE1048576 DI1:DI1048576 FI5:FI1048576">
    <cfRule type="containsText" dxfId="210" priority="727" operator="containsText" text="high">
      <formula>NOT(ISERROR(SEARCH("high",DE1)))</formula>
    </cfRule>
    <cfRule type="containsText" dxfId="209" priority="723" operator="containsText" text="low">
      <formula>NOT(ISERROR(SEARCH("low",DE1)))</formula>
    </cfRule>
    <cfRule type="containsText" dxfId="208" priority="724" operator="containsText" text="some">
      <formula>NOT(ISERROR(SEARCH("some",DE1)))</formula>
    </cfRule>
    <cfRule type="containsText" dxfId="207" priority="725" operator="containsText" text="high">
      <formula>NOT(ISERROR(SEARCH("high",DE1)))</formula>
    </cfRule>
    <cfRule type="containsText" dxfId="206" priority="726" operator="containsText" text="some">
      <formula>NOT(ISERROR(SEARCH("some",DE1)))</formula>
    </cfRule>
  </conditionalFormatting>
  <conditionalFormatting sqref="FI5:FI2200 FG5:FG2200 FK5:FK2200">
    <cfRule type="containsText" dxfId="205" priority="1401" operator="containsText" text="Sec">
      <formula>NOT(ISERROR(SEARCH("Sec",FG5)))</formula>
    </cfRule>
  </conditionalFormatting>
  <conditionalFormatting sqref="FM3">
    <cfRule type="cellIs" dxfId="204" priority="854" operator="equal">
      <formula>"Yes"</formula>
    </cfRule>
  </conditionalFormatting>
  <conditionalFormatting sqref="FM5:FM2200">
    <cfRule type="cellIs" dxfId="203" priority="1398" operator="equal">
      <formula>"Yes"</formula>
    </cfRule>
  </conditionalFormatting>
  <conditionalFormatting sqref="FO1">
    <cfRule type="cellIs" dxfId="202" priority="261" operator="equal">
      <formula>"Yes"</formula>
    </cfRule>
  </conditionalFormatting>
  <conditionalFormatting sqref="FO3">
    <cfRule type="cellIs" dxfId="201" priority="264" operator="equal">
      <formula>"Yes"</formula>
    </cfRule>
  </conditionalFormatting>
  <conditionalFormatting sqref="FO5:FO2200">
    <cfRule type="containsText" dxfId="200" priority="263" operator="containsText" text="Prim">
      <formula>NOT(ISERROR(SEARCH("Prim",FO5)))</formula>
    </cfRule>
    <cfRule type="containsText" dxfId="199" priority="262" operator="containsText" text="Sec">
      <formula>NOT(ISERROR(SEARCH("Sec",FO5)))</formula>
    </cfRule>
  </conditionalFormatting>
  <conditionalFormatting sqref="FS1:FS3 FU1:FU3">
    <cfRule type="cellIs" dxfId="198" priority="275" operator="equal">
      <formula>"Yes"</formula>
    </cfRule>
  </conditionalFormatting>
  <conditionalFormatting sqref="FW1:FW3 FW5:FW1048576">
    <cfRule type="containsText" dxfId="197" priority="271" operator="containsText" text="approa">
      <formula>NOT(ISERROR(SEARCH("approa",FW1)))</formula>
    </cfRule>
    <cfRule type="containsText" dxfId="196" priority="272" operator="containsText" text="below">
      <formula>NOT(ISERROR(SEARCH("below",FW1)))</formula>
    </cfRule>
    <cfRule type="containsText" dxfId="195" priority="265" operator="containsText" text="met">
      <formula>NOT(ISERROR(SEARCH("met",FW1)))</formula>
    </cfRule>
  </conditionalFormatting>
  <conditionalFormatting sqref="FW1:FW3">
    <cfRule type="cellIs" dxfId="194" priority="274" operator="equal">
      <formula>"Yes"</formula>
    </cfRule>
  </conditionalFormatting>
  <conditionalFormatting sqref="GA5:GA2200 GC5:GC2200 GE5:GE2200">
    <cfRule type="containsText" dxfId="193" priority="278" operator="containsText" text="Prim">
      <formula>NOT(ISERROR(SEARCH("Prim",GA5)))</formula>
    </cfRule>
  </conditionalFormatting>
  <conditionalFormatting sqref="GA5:GA1048576 FW5:FW1048576 FY1:FY3 GA1:GA3 FS5:FS1048576 FU5:FU1048576 FY5:FY1048576">
    <cfRule type="cellIs" dxfId="192" priority="279" operator="equal">
      <formula>"Yes"</formula>
    </cfRule>
  </conditionalFormatting>
  <conditionalFormatting sqref="GC1:GC3 GC5:GC1048576">
    <cfRule type="containsText" dxfId="191" priority="267" operator="containsText" text="some">
      <formula>NOT(ISERROR(SEARCH("some",GC1)))</formula>
    </cfRule>
    <cfRule type="containsText" dxfId="190" priority="268" operator="containsText" text="high">
      <formula>NOT(ISERROR(SEARCH("high",GC1)))</formula>
    </cfRule>
    <cfRule type="containsText" dxfId="189" priority="269" operator="containsText" text="some">
      <formula>NOT(ISERROR(SEARCH("some",GC1)))</formula>
    </cfRule>
    <cfRule type="containsText" dxfId="188" priority="270" operator="containsText" text="high">
      <formula>NOT(ISERROR(SEARCH("high",GC1)))</formula>
    </cfRule>
    <cfRule type="containsText" dxfId="187" priority="266" operator="containsText" text="low">
      <formula>NOT(ISERROR(SEARCH("low",GC1)))</formula>
    </cfRule>
  </conditionalFormatting>
  <conditionalFormatting sqref="GC5:GC2200 GA5:GA2200 GE5:GE2200">
    <cfRule type="containsText" dxfId="186" priority="277" operator="containsText" text="Sec">
      <formula>NOT(ISERROR(SEARCH("Sec",GA5)))</formula>
    </cfRule>
  </conditionalFormatting>
  <conditionalFormatting sqref="GG3">
    <cfRule type="cellIs" dxfId="185" priority="273" operator="equal">
      <formula>"Yes"</formula>
    </cfRule>
  </conditionalFormatting>
  <conditionalFormatting sqref="GG5:GG2200">
    <cfRule type="cellIs" dxfId="184" priority="276" operator="equal">
      <formula>"Yes"</formula>
    </cfRule>
  </conditionalFormatting>
  <conditionalFormatting sqref="GI1">
    <cfRule type="cellIs" dxfId="183" priority="242" operator="equal">
      <formula>"Yes"</formula>
    </cfRule>
  </conditionalFormatting>
  <conditionalFormatting sqref="GI3">
    <cfRule type="cellIs" dxfId="182" priority="245" operator="equal">
      <formula>"Yes"</formula>
    </cfRule>
  </conditionalFormatting>
  <conditionalFormatting sqref="GI5:GI2200">
    <cfRule type="containsText" dxfId="181" priority="243" operator="containsText" text="Sec">
      <formula>NOT(ISERROR(SEARCH("Sec",GI5)))</formula>
    </cfRule>
    <cfRule type="containsText" dxfId="180" priority="244" operator="containsText" text="Prim">
      <formula>NOT(ISERROR(SEARCH("Prim",GI5)))</formula>
    </cfRule>
  </conditionalFormatting>
  <conditionalFormatting sqref="GM1:GM3 GO1:GO3">
    <cfRule type="cellIs" dxfId="179" priority="256" operator="equal">
      <formula>"Yes"</formula>
    </cfRule>
  </conditionalFormatting>
  <conditionalFormatting sqref="GQ1:GQ3 GQ5:GQ1048576">
    <cfRule type="containsText" dxfId="178" priority="246" operator="containsText" text="met">
      <formula>NOT(ISERROR(SEARCH("met",GQ1)))</formula>
    </cfRule>
    <cfRule type="containsText" dxfId="177" priority="252" operator="containsText" text="approa">
      <formula>NOT(ISERROR(SEARCH("approa",GQ1)))</formula>
    </cfRule>
    <cfRule type="containsText" dxfId="176" priority="253" operator="containsText" text="below">
      <formula>NOT(ISERROR(SEARCH("below",GQ1)))</formula>
    </cfRule>
  </conditionalFormatting>
  <conditionalFormatting sqref="GQ1:GQ3">
    <cfRule type="cellIs" dxfId="175" priority="255" operator="equal">
      <formula>"Yes"</formula>
    </cfRule>
  </conditionalFormatting>
  <conditionalFormatting sqref="GU5:GU2200 GW5:GW2200 GY5:GY2200">
    <cfRule type="containsText" dxfId="174" priority="259" operator="containsText" text="Prim">
      <formula>NOT(ISERROR(SEARCH("Prim",GU5)))</formula>
    </cfRule>
  </conditionalFormatting>
  <conditionalFormatting sqref="GU5:GU1048576 GQ5:GQ1048576 GS1:GS3 GU1:GU3 GM5:GM1048576 GO5:GO1048576 GS5:GS1048576">
    <cfRule type="cellIs" dxfId="173" priority="260" operator="equal">
      <formula>"Yes"</formula>
    </cfRule>
  </conditionalFormatting>
  <conditionalFormatting sqref="GW1:GW3 GW5:GW1048576">
    <cfRule type="containsText" dxfId="172" priority="249" operator="containsText" text="high">
      <formula>NOT(ISERROR(SEARCH("high",GW1)))</formula>
    </cfRule>
    <cfRule type="containsText" dxfId="171" priority="247" operator="containsText" text="low">
      <formula>NOT(ISERROR(SEARCH("low",GW1)))</formula>
    </cfRule>
    <cfRule type="containsText" dxfId="170" priority="248" operator="containsText" text="some">
      <formula>NOT(ISERROR(SEARCH("some",GW1)))</formula>
    </cfRule>
    <cfRule type="containsText" dxfId="169" priority="251" operator="containsText" text="high">
      <formula>NOT(ISERROR(SEARCH("high",GW1)))</formula>
    </cfRule>
    <cfRule type="containsText" dxfId="168" priority="250" operator="containsText" text="some">
      <formula>NOT(ISERROR(SEARCH("some",GW1)))</formula>
    </cfRule>
  </conditionalFormatting>
  <conditionalFormatting sqref="GW5:GW2200 GU5:GU2200 GY5:GY2200">
    <cfRule type="containsText" dxfId="167" priority="258" operator="containsText" text="Sec">
      <formula>NOT(ISERROR(SEARCH("Sec",GU5)))</formula>
    </cfRule>
  </conditionalFormatting>
  <conditionalFormatting sqref="HA3">
    <cfRule type="cellIs" dxfId="166" priority="254" operator="equal">
      <formula>"Yes"</formula>
    </cfRule>
  </conditionalFormatting>
  <conditionalFormatting sqref="HA5:HA2200">
    <cfRule type="cellIs" dxfId="165" priority="257" operator="equal">
      <formula>"Yes"</formula>
    </cfRule>
  </conditionalFormatting>
  <conditionalFormatting sqref="HC1">
    <cfRule type="cellIs" dxfId="164" priority="223" operator="equal">
      <formula>"Yes"</formula>
    </cfRule>
  </conditionalFormatting>
  <conditionalFormatting sqref="HC3">
    <cfRule type="cellIs" dxfId="163" priority="226" operator="equal">
      <formula>"Yes"</formula>
    </cfRule>
  </conditionalFormatting>
  <conditionalFormatting sqref="HC5:HC2200">
    <cfRule type="containsText" dxfId="162" priority="225" operator="containsText" text="Prim">
      <formula>NOT(ISERROR(SEARCH("Prim",HC5)))</formula>
    </cfRule>
    <cfRule type="containsText" dxfId="161" priority="224" operator="containsText" text="Sec">
      <formula>NOT(ISERROR(SEARCH("Sec",HC5)))</formula>
    </cfRule>
  </conditionalFormatting>
  <conditionalFormatting sqref="HG1:HG3 HI1:HI3">
    <cfRule type="cellIs" dxfId="160" priority="237" operator="equal">
      <formula>"Yes"</formula>
    </cfRule>
  </conditionalFormatting>
  <conditionalFormatting sqref="HK1:HK3 HK5:HK1048576">
    <cfRule type="containsText" dxfId="159" priority="234" operator="containsText" text="below">
      <formula>NOT(ISERROR(SEARCH("below",HK1)))</formula>
    </cfRule>
    <cfRule type="containsText" dxfId="158" priority="233" operator="containsText" text="approa">
      <formula>NOT(ISERROR(SEARCH("approa",HK1)))</formula>
    </cfRule>
    <cfRule type="containsText" dxfId="157" priority="227" operator="containsText" text="met">
      <formula>NOT(ISERROR(SEARCH("met",HK1)))</formula>
    </cfRule>
  </conditionalFormatting>
  <conditionalFormatting sqref="HK1:HK3">
    <cfRule type="cellIs" dxfId="156" priority="236" operator="equal">
      <formula>"Yes"</formula>
    </cfRule>
  </conditionalFormatting>
  <conditionalFormatting sqref="HO5:HO2200 HQ5:HQ2200 HS5:HS2200">
    <cfRule type="containsText" dxfId="155" priority="240" operator="containsText" text="Prim">
      <formula>NOT(ISERROR(SEARCH("Prim",HO5)))</formula>
    </cfRule>
  </conditionalFormatting>
  <conditionalFormatting sqref="HO5:HO1048576 HK5:HK1048576 HM1:HM3 HO1:HO3 HG5:HG1048576 HI5:HI1048576 HM5:HM1048576">
    <cfRule type="cellIs" dxfId="154" priority="241" operator="equal">
      <formula>"Yes"</formula>
    </cfRule>
  </conditionalFormatting>
  <conditionalFormatting sqref="HQ1:HQ3 HQ5:HQ1048576">
    <cfRule type="containsText" dxfId="153" priority="229" operator="containsText" text="some">
      <formula>NOT(ISERROR(SEARCH("some",HQ1)))</formula>
    </cfRule>
    <cfRule type="containsText" dxfId="152" priority="228" operator="containsText" text="low">
      <formula>NOT(ISERROR(SEARCH("low",HQ1)))</formula>
    </cfRule>
    <cfRule type="containsText" dxfId="151" priority="232" operator="containsText" text="high">
      <formula>NOT(ISERROR(SEARCH("high",HQ1)))</formula>
    </cfRule>
    <cfRule type="containsText" dxfId="150" priority="231" operator="containsText" text="some">
      <formula>NOT(ISERROR(SEARCH("some",HQ1)))</formula>
    </cfRule>
    <cfRule type="containsText" dxfId="149" priority="230" operator="containsText" text="high">
      <formula>NOT(ISERROR(SEARCH("high",HQ1)))</formula>
    </cfRule>
  </conditionalFormatting>
  <conditionalFormatting sqref="HQ5:HQ2200 HO5:HO2200 HS5:HS2200">
    <cfRule type="containsText" dxfId="148" priority="239" operator="containsText" text="Sec">
      <formula>NOT(ISERROR(SEARCH("Sec",HO5)))</formula>
    </cfRule>
  </conditionalFormatting>
  <conditionalFormatting sqref="HU3">
    <cfRule type="cellIs" dxfId="147" priority="235" operator="equal">
      <formula>"Yes"</formula>
    </cfRule>
  </conditionalFormatting>
  <conditionalFormatting sqref="HU5:HU2200">
    <cfRule type="cellIs" dxfId="146" priority="238" operator="equal">
      <formula>"Yes"</formula>
    </cfRule>
  </conditionalFormatting>
  <conditionalFormatting sqref="HW1">
    <cfRule type="cellIs" dxfId="145" priority="204" operator="equal">
      <formula>"Yes"</formula>
    </cfRule>
  </conditionalFormatting>
  <conditionalFormatting sqref="HW3">
    <cfRule type="cellIs" dxfId="144" priority="207" operator="equal">
      <formula>"Yes"</formula>
    </cfRule>
  </conditionalFormatting>
  <conditionalFormatting sqref="HW5:HW2200">
    <cfRule type="containsText" dxfId="143" priority="206" operator="containsText" text="Prim">
      <formula>NOT(ISERROR(SEARCH("Prim",HW5)))</formula>
    </cfRule>
    <cfRule type="containsText" dxfId="142" priority="205" operator="containsText" text="Sec">
      <formula>NOT(ISERROR(SEARCH("Sec",HW5)))</formula>
    </cfRule>
  </conditionalFormatting>
  <conditionalFormatting sqref="IA1:IA3 IC1:IC3">
    <cfRule type="cellIs" dxfId="141" priority="218" operator="equal">
      <formula>"Yes"</formula>
    </cfRule>
  </conditionalFormatting>
  <conditionalFormatting sqref="IE1:IE3 IE5:IE1048576">
    <cfRule type="containsText" dxfId="140" priority="215" operator="containsText" text="below">
      <formula>NOT(ISERROR(SEARCH("below",IE1)))</formula>
    </cfRule>
    <cfRule type="containsText" dxfId="139" priority="214" operator="containsText" text="approa">
      <formula>NOT(ISERROR(SEARCH("approa",IE1)))</formula>
    </cfRule>
    <cfRule type="containsText" dxfId="138" priority="208" operator="containsText" text="met">
      <formula>NOT(ISERROR(SEARCH("met",IE1)))</formula>
    </cfRule>
  </conditionalFormatting>
  <conditionalFormatting sqref="IE1:IE3">
    <cfRule type="cellIs" dxfId="137" priority="217" operator="equal">
      <formula>"Yes"</formula>
    </cfRule>
  </conditionalFormatting>
  <conditionalFormatting sqref="II5:II2200 IK5:IK2200 IM5:IM2200">
    <cfRule type="containsText" dxfId="136" priority="221" operator="containsText" text="Prim">
      <formula>NOT(ISERROR(SEARCH("Prim",II5)))</formula>
    </cfRule>
  </conditionalFormatting>
  <conditionalFormatting sqref="II5:II1048576 IE5:IE1048576 IG1:IG3 II1:II3 IA5:IA1048576 IC5:IC1048576 IG5:IG1048576">
    <cfRule type="cellIs" dxfId="135" priority="222" operator="equal">
      <formula>"Yes"</formula>
    </cfRule>
  </conditionalFormatting>
  <conditionalFormatting sqref="IK1:IK3 IK5:IK1048576">
    <cfRule type="containsText" dxfId="134" priority="213" operator="containsText" text="high">
      <formula>NOT(ISERROR(SEARCH("high",IK1)))</formula>
    </cfRule>
    <cfRule type="containsText" dxfId="133" priority="212" operator="containsText" text="some">
      <formula>NOT(ISERROR(SEARCH("some",IK1)))</formula>
    </cfRule>
    <cfRule type="containsText" dxfId="132" priority="211" operator="containsText" text="high">
      <formula>NOT(ISERROR(SEARCH("high",IK1)))</formula>
    </cfRule>
    <cfRule type="containsText" dxfId="131" priority="210" operator="containsText" text="some">
      <formula>NOT(ISERROR(SEARCH("some",IK1)))</formula>
    </cfRule>
    <cfRule type="containsText" dxfId="130" priority="209" operator="containsText" text="low">
      <formula>NOT(ISERROR(SEARCH("low",IK1)))</formula>
    </cfRule>
  </conditionalFormatting>
  <conditionalFormatting sqref="IK5:IK2200 II5:II2200 IM5:IM2200">
    <cfRule type="containsText" dxfId="129" priority="220" operator="containsText" text="Sec">
      <formula>NOT(ISERROR(SEARCH("Sec",II5)))</formula>
    </cfRule>
  </conditionalFormatting>
  <conditionalFormatting sqref="IO3">
    <cfRule type="cellIs" dxfId="128" priority="216" operator="equal">
      <formula>"Yes"</formula>
    </cfRule>
  </conditionalFormatting>
  <conditionalFormatting sqref="IO5:IO2200">
    <cfRule type="cellIs" dxfId="127" priority="219" operator="equal">
      <formula>"Yes"</formula>
    </cfRule>
  </conditionalFormatting>
  <conditionalFormatting sqref="IQ1">
    <cfRule type="cellIs" dxfId="126" priority="185" operator="equal">
      <formula>"Yes"</formula>
    </cfRule>
  </conditionalFormatting>
  <conditionalFormatting sqref="IQ3">
    <cfRule type="cellIs" dxfId="125" priority="188" operator="equal">
      <formula>"Yes"</formula>
    </cfRule>
  </conditionalFormatting>
  <conditionalFormatting sqref="IQ5:IQ2200">
    <cfRule type="containsText" dxfId="124" priority="187" operator="containsText" text="Prim">
      <formula>NOT(ISERROR(SEARCH("Prim",IQ5)))</formula>
    </cfRule>
    <cfRule type="containsText" dxfId="123" priority="186" operator="containsText" text="Sec">
      <formula>NOT(ISERROR(SEARCH("Sec",IQ5)))</formula>
    </cfRule>
  </conditionalFormatting>
  <conditionalFormatting sqref="IU1:IU3 IW1:IW3">
    <cfRule type="cellIs" dxfId="122" priority="199" operator="equal">
      <formula>"Yes"</formula>
    </cfRule>
  </conditionalFormatting>
  <conditionalFormatting sqref="IY1:IY3 IY5:IY1048576">
    <cfRule type="containsText" dxfId="121" priority="196" operator="containsText" text="below">
      <formula>NOT(ISERROR(SEARCH("below",IY1)))</formula>
    </cfRule>
    <cfRule type="containsText" dxfId="120" priority="195" operator="containsText" text="approa">
      <formula>NOT(ISERROR(SEARCH("approa",IY1)))</formula>
    </cfRule>
    <cfRule type="containsText" dxfId="119" priority="189" operator="containsText" text="met">
      <formula>NOT(ISERROR(SEARCH("met",IY1)))</formula>
    </cfRule>
  </conditionalFormatting>
  <conditionalFormatting sqref="IY1:IY3">
    <cfRule type="cellIs" dxfId="118" priority="198" operator="equal">
      <formula>"Yes"</formula>
    </cfRule>
  </conditionalFormatting>
  <conditionalFormatting sqref="JC5:JC2200 JE5:JE2200 JG5:JG2200">
    <cfRule type="containsText" dxfId="117" priority="202" operator="containsText" text="Prim">
      <formula>NOT(ISERROR(SEARCH("Prim",JC5)))</formula>
    </cfRule>
  </conditionalFormatting>
  <conditionalFormatting sqref="JC5:JC1048576 IY5:IY1048576 JA1:JA3 JC1:JC3 IU5:IU1048576 IW5:IW1048576 JA5:JA1048576">
    <cfRule type="cellIs" dxfId="116" priority="203" operator="equal">
      <formula>"Yes"</formula>
    </cfRule>
  </conditionalFormatting>
  <conditionalFormatting sqref="JE1:JE3 JE5:JE1048576">
    <cfRule type="containsText" dxfId="115" priority="193" operator="containsText" text="some">
      <formula>NOT(ISERROR(SEARCH("some",JE1)))</formula>
    </cfRule>
    <cfRule type="containsText" dxfId="114" priority="192" operator="containsText" text="high">
      <formula>NOT(ISERROR(SEARCH("high",JE1)))</formula>
    </cfRule>
    <cfRule type="containsText" dxfId="113" priority="191" operator="containsText" text="some">
      <formula>NOT(ISERROR(SEARCH("some",JE1)))</formula>
    </cfRule>
    <cfRule type="containsText" dxfId="112" priority="190" operator="containsText" text="low">
      <formula>NOT(ISERROR(SEARCH("low",JE1)))</formula>
    </cfRule>
    <cfRule type="containsText" dxfId="111" priority="194" operator="containsText" text="high">
      <formula>NOT(ISERROR(SEARCH("high",JE1)))</formula>
    </cfRule>
  </conditionalFormatting>
  <conditionalFormatting sqref="JE5:JE2200 JC5:JC2200 JG5:JG2200">
    <cfRule type="containsText" dxfId="110" priority="201" operator="containsText" text="Sec">
      <formula>NOT(ISERROR(SEARCH("Sec",JC5)))</formula>
    </cfRule>
  </conditionalFormatting>
  <conditionalFormatting sqref="JI3">
    <cfRule type="cellIs" dxfId="109" priority="197" operator="equal">
      <formula>"Yes"</formula>
    </cfRule>
  </conditionalFormatting>
  <conditionalFormatting sqref="JI5:JI2200">
    <cfRule type="cellIs" dxfId="108" priority="200" operator="equal">
      <formula>"Yes"</formula>
    </cfRule>
  </conditionalFormatting>
  <conditionalFormatting sqref="JK1:JK3 JK5:JK1048576">
    <cfRule type="containsText" dxfId="107" priority="180" operator="containsText" text="high">
      <formula>NOT(ISERROR(SEARCH("high",JK1)))</formula>
    </cfRule>
    <cfRule type="containsText" dxfId="106" priority="179" operator="containsText" text="some">
      <formula>NOT(ISERROR(SEARCH("some",JK1)))</formula>
    </cfRule>
    <cfRule type="containsText" dxfId="105" priority="178" operator="containsText" text="high">
      <formula>NOT(ISERROR(SEARCH("high",JK1)))</formula>
    </cfRule>
    <cfRule type="containsText" dxfId="104" priority="177" operator="containsText" text="some">
      <formula>NOT(ISERROR(SEARCH("some",JK1)))</formula>
    </cfRule>
    <cfRule type="containsText" dxfId="103" priority="176" operator="containsText" text="low">
      <formula>NOT(ISERROR(SEARCH("low",JK1)))</formula>
    </cfRule>
  </conditionalFormatting>
  <conditionalFormatting sqref="JK5:JK2200 JM5:JM2200">
    <cfRule type="containsText" dxfId="102" priority="184" operator="containsText" text="Prim">
      <formula>NOT(ISERROR(SEARCH("Prim",JK5)))</formula>
    </cfRule>
    <cfRule type="containsText" dxfId="101" priority="183" operator="containsText" text="Sec">
      <formula>NOT(ISERROR(SEARCH("Sec",JK5)))</formula>
    </cfRule>
  </conditionalFormatting>
  <conditionalFormatting sqref="JO3">
    <cfRule type="cellIs" dxfId="100" priority="181" operator="equal">
      <formula>"Yes"</formula>
    </cfRule>
  </conditionalFormatting>
  <conditionalFormatting sqref="JO5:JO2200">
    <cfRule type="cellIs" dxfId="99" priority="182" operator="equal">
      <formula>"Yes"</formula>
    </cfRule>
  </conditionalFormatting>
  <conditionalFormatting sqref="JQ1:JQ3 JQ5:JQ1048576">
    <cfRule type="containsText" dxfId="98" priority="169" operator="containsText" text="high">
      <formula>NOT(ISERROR(SEARCH("high",JQ1)))</formula>
    </cfRule>
    <cfRule type="containsText" dxfId="97" priority="168" operator="containsText" text="some">
      <formula>NOT(ISERROR(SEARCH("some",JQ1)))</formula>
    </cfRule>
    <cfRule type="containsText" dxfId="96" priority="167" operator="containsText" text="low">
      <formula>NOT(ISERROR(SEARCH("low",JQ1)))</formula>
    </cfRule>
    <cfRule type="containsText" dxfId="95" priority="171" operator="containsText" text="high">
      <formula>NOT(ISERROR(SEARCH("high",JQ1)))</formula>
    </cfRule>
    <cfRule type="containsText" dxfId="94" priority="170" operator="containsText" text="some">
      <formula>NOT(ISERROR(SEARCH("some",JQ1)))</formula>
    </cfRule>
  </conditionalFormatting>
  <conditionalFormatting sqref="JQ5:JQ2200 JS5:JS2200">
    <cfRule type="containsText" dxfId="93" priority="175" operator="containsText" text="Prim">
      <formula>NOT(ISERROR(SEARCH("Prim",JQ5)))</formula>
    </cfRule>
    <cfRule type="containsText" dxfId="92" priority="174" operator="containsText" text="Sec">
      <formula>NOT(ISERROR(SEARCH("Sec",JQ5)))</formula>
    </cfRule>
  </conditionalFormatting>
  <conditionalFormatting sqref="JU3">
    <cfRule type="cellIs" dxfId="91" priority="172" operator="equal">
      <formula>"Yes"</formula>
    </cfRule>
  </conditionalFormatting>
  <conditionalFormatting sqref="JU5:JU2200">
    <cfRule type="cellIs" dxfId="90" priority="173" operator="equal">
      <formula>"Yes"</formula>
    </cfRule>
  </conditionalFormatting>
  <conditionalFormatting sqref="JW1:JW3 JW5:JW1048576">
    <cfRule type="containsText" dxfId="89" priority="158" operator="containsText" text="low">
      <formula>NOT(ISERROR(SEARCH("low",JW1)))</formula>
    </cfRule>
    <cfRule type="containsText" dxfId="88" priority="159" operator="containsText" text="some">
      <formula>NOT(ISERROR(SEARCH("some",JW1)))</formula>
    </cfRule>
    <cfRule type="containsText" dxfId="87" priority="160" operator="containsText" text="high">
      <formula>NOT(ISERROR(SEARCH("high",JW1)))</formula>
    </cfRule>
    <cfRule type="containsText" dxfId="86" priority="162" operator="containsText" text="high">
      <formula>NOT(ISERROR(SEARCH("high",JW1)))</formula>
    </cfRule>
    <cfRule type="containsText" dxfId="85" priority="161" operator="containsText" text="some">
      <formula>NOT(ISERROR(SEARCH("some",JW1)))</formula>
    </cfRule>
  </conditionalFormatting>
  <conditionalFormatting sqref="JW5:JW2200 JY5:JY2200">
    <cfRule type="containsText" dxfId="84" priority="166" operator="containsText" text="Prim">
      <formula>NOT(ISERROR(SEARCH("Prim",JW5)))</formula>
    </cfRule>
    <cfRule type="containsText" dxfId="83" priority="165" operator="containsText" text="Sec">
      <formula>NOT(ISERROR(SEARCH("Sec",JW5)))</formula>
    </cfRule>
  </conditionalFormatting>
  <conditionalFormatting sqref="KA3">
    <cfRule type="cellIs" dxfId="82" priority="163" operator="equal">
      <formula>"Yes"</formula>
    </cfRule>
  </conditionalFormatting>
  <conditionalFormatting sqref="KA5:KA2200">
    <cfRule type="cellIs" dxfId="81" priority="164" operator="equal">
      <formula>"Yes"</formula>
    </cfRule>
  </conditionalFormatting>
  <conditionalFormatting sqref="KC1:KC3 KC5:KC1048576">
    <cfRule type="containsText" dxfId="80" priority="150" operator="containsText" text="some">
      <formula>NOT(ISERROR(SEARCH("some",KC1)))</formula>
    </cfRule>
    <cfRule type="containsText" dxfId="79" priority="149" operator="containsText" text="low">
      <formula>NOT(ISERROR(SEARCH("low",KC1)))</formula>
    </cfRule>
    <cfRule type="containsText" dxfId="78" priority="152" operator="containsText" text="some">
      <formula>NOT(ISERROR(SEARCH("some",KC1)))</formula>
    </cfRule>
    <cfRule type="containsText" dxfId="77" priority="151" operator="containsText" text="high">
      <formula>NOT(ISERROR(SEARCH("high",KC1)))</formula>
    </cfRule>
    <cfRule type="containsText" dxfId="76" priority="153" operator="containsText" text="high">
      <formula>NOT(ISERROR(SEARCH("high",KC1)))</formula>
    </cfRule>
  </conditionalFormatting>
  <conditionalFormatting sqref="KC5:KC2200 KE5:KE2200">
    <cfRule type="containsText" dxfId="75" priority="157" operator="containsText" text="Prim">
      <formula>NOT(ISERROR(SEARCH("Prim",KC5)))</formula>
    </cfRule>
    <cfRule type="containsText" dxfId="74" priority="156" operator="containsText" text="Sec">
      <formula>NOT(ISERROR(SEARCH("Sec",KC5)))</formula>
    </cfRule>
  </conditionalFormatting>
  <conditionalFormatting sqref="KG3">
    <cfRule type="cellIs" dxfId="73" priority="154" operator="equal">
      <formula>"Yes"</formula>
    </cfRule>
  </conditionalFormatting>
  <conditionalFormatting sqref="KG5:KG2200">
    <cfRule type="cellIs" dxfId="72" priority="155" operator="equal">
      <formula>"Yes"</formula>
    </cfRule>
  </conditionalFormatting>
  <conditionalFormatting sqref="KI1:KI3 KI5:KI1048576">
    <cfRule type="containsText" dxfId="71" priority="140" operator="containsText" text="low">
      <formula>NOT(ISERROR(SEARCH("low",KI1)))</formula>
    </cfRule>
    <cfRule type="containsText" dxfId="70" priority="141" operator="containsText" text="some">
      <formula>NOT(ISERROR(SEARCH("some",KI1)))</formula>
    </cfRule>
    <cfRule type="containsText" dxfId="69" priority="142" operator="containsText" text="high">
      <formula>NOT(ISERROR(SEARCH("high",KI1)))</formula>
    </cfRule>
    <cfRule type="containsText" dxfId="68" priority="143" operator="containsText" text="some">
      <formula>NOT(ISERROR(SEARCH("some",KI1)))</formula>
    </cfRule>
    <cfRule type="containsText" dxfId="67" priority="144" operator="containsText" text="high">
      <formula>NOT(ISERROR(SEARCH("high",KI1)))</formula>
    </cfRule>
  </conditionalFormatting>
  <conditionalFormatting sqref="KI5:KI2200 KK5:KK2200">
    <cfRule type="containsText" dxfId="66" priority="148" operator="containsText" text="Prim">
      <formula>NOT(ISERROR(SEARCH("Prim",KI5)))</formula>
    </cfRule>
    <cfRule type="containsText" dxfId="65" priority="147" operator="containsText" text="Sec">
      <formula>NOT(ISERROR(SEARCH("Sec",KI5)))</formula>
    </cfRule>
  </conditionalFormatting>
  <conditionalFormatting sqref="KM3">
    <cfRule type="cellIs" dxfId="64" priority="145" operator="equal">
      <formula>"Yes"</formula>
    </cfRule>
  </conditionalFormatting>
  <conditionalFormatting sqref="KM5:KM2200">
    <cfRule type="cellIs" dxfId="63" priority="146" operator="equal">
      <formula>"Yes"</formula>
    </cfRule>
  </conditionalFormatting>
  <conditionalFormatting sqref="KO1:KO3 KO5:KO1048576">
    <cfRule type="containsText" dxfId="62" priority="131" operator="containsText" text="low">
      <formula>NOT(ISERROR(SEARCH("low",KO1)))</formula>
    </cfRule>
    <cfRule type="containsText" dxfId="61" priority="132" operator="containsText" text="some">
      <formula>NOT(ISERROR(SEARCH("some",KO1)))</formula>
    </cfRule>
    <cfRule type="containsText" dxfId="60" priority="133" operator="containsText" text="high">
      <formula>NOT(ISERROR(SEARCH("high",KO1)))</formula>
    </cfRule>
    <cfRule type="containsText" dxfId="59" priority="134" operator="containsText" text="some">
      <formula>NOT(ISERROR(SEARCH("some",KO1)))</formula>
    </cfRule>
    <cfRule type="containsText" dxfId="58" priority="135" operator="containsText" text="high">
      <formula>NOT(ISERROR(SEARCH("high",KO1)))</formula>
    </cfRule>
  </conditionalFormatting>
  <conditionalFormatting sqref="KO5:KO2200 KQ5:KQ2200">
    <cfRule type="containsText" dxfId="57" priority="138" operator="containsText" text="Sec">
      <formula>NOT(ISERROR(SEARCH("Sec",KO5)))</formula>
    </cfRule>
    <cfRule type="containsText" dxfId="56" priority="139" operator="containsText" text="Prim">
      <formula>NOT(ISERROR(SEARCH("Prim",KO5)))</formula>
    </cfRule>
  </conditionalFormatting>
  <conditionalFormatting sqref="KS3">
    <cfRule type="cellIs" dxfId="55" priority="136" operator="equal">
      <formula>"Yes"</formula>
    </cfRule>
  </conditionalFormatting>
  <conditionalFormatting sqref="KS5:KS2200">
    <cfRule type="cellIs" dxfId="54" priority="137" operator="equal">
      <formula>"Yes"</formula>
    </cfRule>
  </conditionalFormatting>
  <conditionalFormatting sqref="KU1:KU3 KU5:KU1048576">
    <cfRule type="containsText" dxfId="53" priority="124" operator="containsText" text="high">
      <formula>NOT(ISERROR(SEARCH("high",KU1)))</formula>
    </cfRule>
    <cfRule type="containsText" dxfId="52" priority="123" operator="containsText" text="some">
      <formula>NOT(ISERROR(SEARCH("some",KU1)))</formula>
    </cfRule>
    <cfRule type="containsText" dxfId="51" priority="122" operator="containsText" text="low">
      <formula>NOT(ISERROR(SEARCH("low",KU1)))</formula>
    </cfRule>
    <cfRule type="containsText" dxfId="50" priority="126" operator="containsText" text="high">
      <formula>NOT(ISERROR(SEARCH("high",KU1)))</formula>
    </cfRule>
    <cfRule type="containsText" dxfId="49" priority="125" operator="containsText" text="some">
      <formula>NOT(ISERROR(SEARCH("some",KU1)))</formula>
    </cfRule>
  </conditionalFormatting>
  <conditionalFormatting sqref="KU5:KU2200 KW5:KW2200">
    <cfRule type="containsText" dxfId="48" priority="129" operator="containsText" text="Sec">
      <formula>NOT(ISERROR(SEARCH("Sec",KU5)))</formula>
    </cfRule>
    <cfRule type="containsText" dxfId="47" priority="130" operator="containsText" text="Prim">
      <formula>NOT(ISERROR(SEARCH("Prim",KU5)))</formula>
    </cfRule>
  </conditionalFormatting>
  <conditionalFormatting sqref="KY3">
    <cfRule type="cellIs" dxfId="46" priority="127" operator="equal">
      <formula>"Yes"</formula>
    </cfRule>
  </conditionalFormatting>
  <conditionalFormatting sqref="KY5:KY2200">
    <cfRule type="cellIs" dxfId="45" priority="128" operator="equal">
      <formula>"Yes"</formula>
    </cfRule>
  </conditionalFormatting>
  <conditionalFormatting sqref="LA1:LA3 LA5:LA1048576">
    <cfRule type="containsText" dxfId="44" priority="115" operator="containsText" text="high">
      <formula>NOT(ISERROR(SEARCH("high",LA1)))</formula>
    </cfRule>
    <cfRule type="containsText" dxfId="43" priority="113" operator="containsText" text="low">
      <formula>NOT(ISERROR(SEARCH("low",LA1)))</formula>
    </cfRule>
    <cfRule type="containsText" dxfId="42" priority="114" operator="containsText" text="some">
      <formula>NOT(ISERROR(SEARCH("some",LA1)))</formula>
    </cfRule>
    <cfRule type="containsText" dxfId="41" priority="116" operator="containsText" text="some">
      <formula>NOT(ISERROR(SEARCH("some",LA1)))</formula>
    </cfRule>
    <cfRule type="containsText" dxfId="40" priority="117" operator="containsText" text="high">
      <formula>NOT(ISERROR(SEARCH("high",LA1)))</formula>
    </cfRule>
  </conditionalFormatting>
  <conditionalFormatting sqref="LA5:LA2200 LC5:LC2200">
    <cfRule type="containsText" dxfId="39" priority="121" operator="containsText" text="Prim">
      <formula>NOT(ISERROR(SEARCH("Prim",LA5)))</formula>
    </cfRule>
    <cfRule type="containsText" dxfId="38" priority="120" operator="containsText" text="Sec">
      <formula>NOT(ISERROR(SEARCH("Sec",LA5)))</formula>
    </cfRule>
  </conditionalFormatting>
  <conditionalFormatting sqref="LE3">
    <cfRule type="cellIs" dxfId="37" priority="118" operator="equal">
      <formula>"Yes"</formula>
    </cfRule>
  </conditionalFormatting>
  <conditionalFormatting sqref="LE5:LE2200">
    <cfRule type="cellIs" dxfId="36" priority="119" operator="equal">
      <formula>"Yes"</formula>
    </cfRule>
  </conditionalFormatting>
  <conditionalFormatting sqref="LG1:LG3 LG5:LG1048576">
    <cfRule type="containsText" dxfId="35" priority="105" operator="containsText" text="some">
      <formula>NOT(ISERROR(SEARCH("some",LG1)))</formula>
    </cfRule>
    <cfRule type="containsText" dxfId="34" priority="104" operator="containsText" text="low">
      <formula>NOT(ISERROR(SEARCH("low",LG1)))</formula>
    </cfRule>
    <cfRule type="containsText" dxfId="33" priority="106" operator="containsText" text="high">
      <formula>NOT(ISERROR(SEARCH("high",LG1)))</formula>
    </cfRule>
    <cfRule type="containsText" dxfId="32" priority="107" operator="containsText" text="some">
      <formula>NOT(ISERROR(SEARCH("some",LG1)))</formula>
    </cfRule>
    <cfRule type="containsText" dxfId="31" priority="108" operator="containsText" text="high">
      <formula>NOT(ISERROR(SEARCH("high",LG1)))</formula>
    </cfRule>
  </conditionalFormatting>
  <conditionalFormatting sqref="LG5:LG2200 LI5:LI2200">
    <cfRule type="containsText" dxfId="30" priority="112" operator="containsText" text="Prim">
      <formula>NOT(ISERROR(SEARCH("Prim",LG5)))</formula>
    </cfRule>
    <cfRule type="containsText" dxfId="29" priority="111" operator="containsText" text="Sec">
      <formula>NOT(ISERROR(SEARCH("Sec",LG5)))</formula>
    </cfRule>
  </conditionalFormatting>
  <conditionalFormatting sqref="LK3">
    <cfRule type="cellIs" dxfId="28" priority="109" operator="equal">
      <formula>"Yes"</formula>
    </cfRule>
  </conditionalFormatting>
  <conditionalFormatting sqref="LK5:LK2200">
    <cfRule type="cellIs" dxfId="27" priority="110" operator="equal">
      <formula>"Yes"</formula>
    </cfRule>
  </conditionalFormatting>
  <conditionalFormatting sqref="LM1:LM3 LM5:LM1048576">
    <cfRule type="containsText" dxfId="26" priority="95" operator="containsText" text="low">
      <formula>NOT(ISERROR(SEARCH("low",LM1)))</formula>
    </cfRule>
    <cfRule type="containsText" dxfId="25" priority="99" operator="containsText" text="high">
      <formula>NOT(ISERROR(SEARCH("high",LM1)))</formula>
    </cfRule>
    <cfRule type="containsText" dxfId="24" priority="98" operator="containsText" text="some">
      <formula>NOT(ISERROR(SEARCH("some",LM1)))</formula>
    </cfRule>
    <cfRule type="containsText" dxfId="23" priority="97" operator="containsText" text="high">
      <formula>NOT(ISERROR(SEARCH("high",LM1)))</formula>
    </cfRule>
    <cfRule type="containsText" dxfId="22" priority="96" operator="containsText" text="some">
      <formula>NOT(ISERROR(SEARCH("some",LM1)))</formula>
    </cfRule>
  </conditionalFormatting>
  <conditionalFormatting sqref="LM5:LM2200 LO5:LO2200">
    <cfRule type="containsText" dxfId="21" priority="103" operator="containsText" text="Prim">
      <formula>NOT(ISERROR(SEARCH("Prim",LM5)))</formula>
    </cfRule>
    <cfRule type="containsText" dxfId="20" priority="102" operator="containsText" text="Sec">
      <formula>NOT(ISERROR(SEARCH("Sec",LM5)))</formula>
    </cfRule>
  </conditionalFormatting>
  <conditionalFormatting sqref="LQ3">
    <cfRule type="cellIs" dxfId="19" priority="100" operator="equal">
      <formula>"Yes"</formula>
    </cfRule>
  </conditionalFormatting>
  <conditionalFormatting sqref="LQ5:LQ2200">
    <cfRule type="cellIs" dxfId="18" priority="101" operator="equal">
      <formula>"Yes"</formula>
    </cfRule>
  </conditionalFormatting>
  <conditionalFormatting sqref="LS1:LS3 LS5:LS1048576">
    <cfRule type="containsText" dxfId="17" priority="90" operator="containsText" text="high">
      <formula>NOT(ISERROR(SEARCH("high",LS1)))</formula>
    </cfRule>
    <cfRule type="containsText" dxfId="16" priority="86" operator="containsText" text="low">
      <formula>NOT(ISERROR(SEARCH("low",LS1)))</formula>
    </cfRule>
    <cfRule type="containsText" dxfId="15" priority="87" operator="containsText" text="some">
      <formula>NOT(ISERROR(SEARCH("some",LS1)))</formula>
    </cfRule>
    <cfRule type="containsText" dxfId="14" priority="88" operator="containsText" text="high">
      <formula>NOT(ISERROR(SEARCH("high",LS1)))</formula>
    </cfRule>
    <cfRule type="containsText" dxfId="13" priority="89" operator="containsText" text="some">
      <formula>NOT(ISERROR(SEARCH("some",LS1)))</formula>
    </cfRule>
  </conditionalFormatting>
  <conditionalFormatting sqref="LS5:LS2200 LU5:LU2200">
    <cfRule type="containsText" dxfId="12" priority="94" operator="containsText" text="Prim">
      <formula>NOT(ISERROR(SEARCH("Prim",LS5)))</formula>
    </cfRule>
    <cfRule type="containsText" dxfId="11" priority="93" operator="containsText" text="Sec">
      <formula>NOT(ISERROR(SEARCH("Sec",LS5)))</formula>
    </cfRule>
  </conditionalFormatting>
  <conditionalFormatting sqref="LW3">
    <cfRule type="cellIs" dxfId="10" priority="91" operator="equal">
      <formula>"Yes"</formula>
    </cfRule>
  </conditionalFormatting>
  <conditionalFormatting sqref="LW5:LW2200">
    <cfRule type="cellIs" dxfId="9" priority="92" operator="equal">
      <formula>"Yes"</formula>
    </cfRule>
  </conditionalFormatting>
  <conditionalFormatting sqref="LY1:LY3 LY5:LY1048576">
    <cfRule type="containsText" dxfId="8" priority="77" operator="containsText" text="low">
      <formula>NOT(ISERROR(SEARCH("low",LY1)))</formula>
    </cfRule>
    <cfRule type="containsText" dxfId="7" priority="78" operator="containsText" text="some">
      <formula>NOT(ISERROR(SEARCH("some",LY1)))</formula>
    </cfRule>
    <cfRule type="containsText" dxfId="6" priority="81" operator="containsText" text="high">
      <formula>NOT(ISERROR(SEARCH("high",LY1)))</formula>
    </cfRule>
    <cfRule type="containsText" dxfId="5" priority="79" operator="containsText" text="high">
      <formula>NOT(ISERROR(SEARCH("high",LY1)))</formula>
    </cfRule>
    <cfRule type="containsText" dxfId="4" priority="80" operator="containsText" text="some">
      <formula>NOT(ISERROR(SEARCH("some",LY1)))</formula>
    </cfRule>
  </conditionalFormatting>
  <conditionalFormatting sqref="LY5:LY2200 MA5:MA2200">
    <cfRule type="containsText" dxfId="3" priority="84" operator="containsText" text="Sec">
      <formula>NOT(ISERROR(SEARCH("Sec",LY5)))</formula>
    </cfRule>
    <cfRule type="containsText" dxfId="2" priority="85" operator="containsText" text="Prim">
      <formula>NOT(ISERROR(SEARCH("Prim",LY5)))</formula>
    </cfRule>
  </conditionalFormatting>
  <conditionalFormatting sqref="MC5:MC2200">
    <cfRule type="containsText" dxfId="1" priority="76" operator="containsText" text="Prim">
      <formula>NOT(ISERROR(SEARCH("Prim",MC5)))</formula>
    </cfRule>
    <cfRule type="containsText" dxfId="0" priority="75" operator="containsText" text="Sec">
      <formula>NOT(ISERROR(SEARCH("Sec",MC5)))</formula>
    </cfRule>
  </conditionalFormatting>
  <pageMargins left="0.25" right="0.25" top="0.75" bottom="0.75" header="0.3" footer="0.3"/>
  <pageSetup orientation="landscape" horizontalDpi="1200" verticalDpi="1200" r:id="rId1"/>
  <headerFooter>
    <oddHeader>&amp;C&amp;"Arial,Bold"&amp;14Engagement and Progress Snapshot (EPS) BOY Dashboard Report</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2024-10-03T01:33:46Z</cp:lastPrinted>
  <dcterms:created xsi:type="dcterms:W3CDTF">2024-07-15T20:35:58Z</dcterms:created>
  <dcterms:modified xsi:type="dcterms:W3CDTF">2024-10-03T15:32:11Z</dcterms:modified>
</cp:coreProperties>
</file>